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lculator" state="visible" r:id="rId4"/>
    <sheet sheetId="2" name="Sources" state="visible" r:id="rId5"/>
    <sheet sheetId="3" name="Engine" state="hidden" r:id="rId6"/>
    <sheet sheetId="4" name="Coefficients" state="hidden" r:id="rId7"/>
  </sheets>
  <calcPr calcId="171027" fullCalcOnLoad="1"/>
</workbook>
</file>

<file path=xl/sharedStrings.xml><?xml version="1.0" encoding="utf-8"?>
<sst xmlns="http://schemas.openxmlformats.org/spreadsheetml/2006/main" count="32235" uniqueCount="178">
  <si>
    <t>AHA PREVENT Excel Calculator</t>
  </si>
  <si>
    <t>Implements the published simplified PREVENT equations from Circulation 149(6):430-449 (February 6, 2024), Supplemental Tables S12A-J.</t>
  </si>
  <si>
    <t>Enter one patient or scenario per row starting on row 6. Optional variables are UACR, HbA1c, and SDI. Rows with missing required inputs stay blank.</t>
  </si>
  <si>
    <t>10-year risk</t>
  </si>
  <si>
    <t>30-year risk</t>
  </si>
  <si>
    <t>Inputs</t>
  </si>
  <si>
    <t>Base</t>
  </si>
  <si>
    <t>UACR</t>
  </si>
  <si>
    <t>HbA1c</t>
  </si>
  <si>
    <t>SDI</t>
  </si>
  <si>
    <t>Full</t>
  </si>
  <si>
    <t>Scenario</t>
  </si>
  <si>
    <t>Sex</t>
  </si>
  <si>
    <t>Age</t>
  </si>
  <si>
    <t>Total chol</t>
  </si>
  <si>
    <t>HDL-C</t>
  </si>
  <si>
    <t>SBP</t>
  </si>
  <si>
    <t>Diabetes</t>
  </si>
  <si>
    <t>Smoking</t>
  </si>
  <si>
    <t>BMI</t>
  </si>
  <si>
    <t>eGFR</t>
  </si>
  <si>
    <t>Anti-HTN</t>
  </si>
  <si>
    <t>Statin</t>
  </si>
  <si>
    <t>Total CVD</t>
  </si>
  <si>
    <t>ASCVD</t>
  </si>
  <si>
    <t>Heart Failure</t>
  </si>
  <si>
    <t>Coronary Heart Disease</t>
  </si>
  <si>
    <t>Stroke</t>
  </si>
  <si>
    <t>Example</t>
  </si>
  <si>
    <t>Female</t>
  </si>
  <si>
    <t>Yes</t>
  </si>
  <si>
    <t>No</t>
  </si>
  <si>
    <t>Source</t>
  </si>
  <si>
    <t>Details</t>
  </si>
  <si>
    <t>Paper</t>
  </si>
  <si>
    <t>Khan SS, Matsushita K, Sang Y, et al. Development and Validation of the American Heart Association's PREVENT Equations. Circulation. 2024;149(6):430-449. PMID 37947085.</t>
  </si>
  <si>
    <t>PMC article</t>
  </si>
  <si>
    <t>https://pmc.ncbi.nlm.nih.gov/articles/PMC10910659/</t>
  </si>
  <si>
    <t>PubMed</t>
  </si>
  <si>
    <t>https://pubmed.ncbi.nlm.nih.gov/37947085/</t>
  </si>
  <si>
    <t>Supplemental tables</t>
  </si>
  <si>
    <t>https://pmc.ncbi.nlm.nih.gov/articles/instance/10910659/bin/NIHMS1953934-supplement-Supplemental_Tables.xlsx</t>
  </si>
  <si>
    <t>Workbook note</t>
  </si>
  <si>
    <t>This file uses the published simplified regression equations from Supplemental Tables S12A-J. Default inputs are the paper's worked example values.</t>
  </si>
  <si>
    <t>Calc row</t>
  </si>
  <si>
    <t>Term</t>
  </si>
  <si>
    <t>Derived value</t>
  </si>
  <si>
    <t>Age per 10 years</t>
  </si>
  <si>
    <t>Age per 10 years squared</t>
  </si>
  <si>
    <t>non-HDL-C per 1 mmol/L</t>
  </si>
  <si>
    <t>HDL-C per 0.3 mmol/L</t>
  </si>
  <si>
    <t>SBP &lt;110 per 20 mmHg</t>
  </si>
  <si>
    <t>SBP ≥110 per 20 mmHg</t>
  </si>
  <si>
    <t>Current smoking</t>
  </si>
  <si>
    <t>BMI &lt;30, per 5 kg/m2</t>
  </si>
  <si>
    <t>BMI 30+, per 5 kg/m2</t>
  </si>
  <si>
    <t>eGFR &lt;60, per -15 ml</t>
  </si>
  <si>
    <t>eGFR 60+, per -15 ml</t>
  </si>
  <si>
    <t>Anti-hypertensive use</t>
  </si>
  <si>
    <t>Statin use</t>
  </si>
  <si>
    <t>Treated SBP ≥110 mm Hg per 20 mm Hg</t>
  </si>
  <si>
    <t>Treated non-HDL-C</t>
  </si>
  <si>
    <t>Age per 10yr * non-HDL-C per 1 mmol/L</t>
  </si>
  <si>
    <t>Age per 10yr * HDL-C per 0.3 mml/L</t>
  </si>
  <si>
    <t>Age per 10yr * SBP ≥110 mm Hg per 20 mmHg</t>
  </si>
  <si>
    <t>Age per 10yr * diabetes</t>
  </si>
  <si>
    <t>Age per 10yr * current smoking</t>
  </si>
  <si>
    <t>Age per 10yr * BMI 30+ per 5 kg/m2</t>
  </si>
  <si>
    <t>Age per 10yr * eGFR &lt;60, per -15 ml</t>
  </si>
  <si>
    <t>SDI decile categories 4-6 vs. 1-3</t>
  </si>
  <si>
    <t>SDI decile categories 7-10 vs. 1-3</t>
  </si>
  <si>
    <t>Missing SDI</t>
  </si>
  <si>
    <t>ln-UACR, mg/g, per 1 ln unit</t>
  </si>
  <si>
    <t>Missing UACR/PCR/Dipstick</t>
  </si>
  <si>
    <t>HbA1c in DM, per 1%</t>
  </si>
  <si>
    <t>HbA1c no DM, per 1%</t>
  </si>
  <si>
    <t>Missing HbA1c</t>
  </si>
  <si>
    <t>Constant</t>
  </si>
  <si>
    <t>Base|10-year|Total CVD|Female</t>
  </si>
  <si>
    <t>Base|10-year|Total CVD|Male</t>
  </si>
  <si>
    <t>Base|10-year|ASCVD|Female</t>
  </si>
  <si>
    <t>Base|10-year|ASCVD|Male</t>
  </si>
  <si>
    <t>Base|10-year|Heart Failure|Female</t>
  </si>
  <si>
    <t>Base|10-year|Heart Failure|Male</t>
  </si>
  <si>
    <t>Base|10-year|Coronary Heart Disease|Female</t>
  </si>
  <si>
    <t>Base|10-year|Coronary Heart Disease|Male</t>
  </si>
  <si>
    <t>Base|10-year|Stroke|Female</t>
  </si>
  <si>
    <t>Base|10-year|Stroke|Male</t>
  </si>
  <si>
    <t>UACR|10-year|Total CVD|Female</t>
  </si>
  <si>
    <t>UACR|10-year|Total CVD|Male</t>
  </si>
  <si>
    <t>UACR|10-year|ASCVD|Female</t>
  </si>
  <si>
    <t>UACR|10-year|ASCVD|Male</t>
  </si>
  <si>
    <t>UACR|10-year|Heart Failure|Female</t>
  </si>
  <si>
    <t>UACR|10-year|Heart Failure|Male</t>
  </si>
  <si>
    <t>UACR|10-year|Coronary Heart Disease|Female</t>
  </si>
  <si>
    <t>UACR|10-year|Coronary Heart Disease|Male</t>
  </si>
  <si>
    <t>UACR|10-year|Stroke|Female</t>
  </si>
  <si>
    <t>UACR|10-year|Stroke|Male</t>
  </si>
  <si>
    <t>HbA1c|10-year|Total CVD|Female</t>
  </si>
  <si>
    <t>HbA1c|10-year|Total CVD|Male</t>
  </si>
  <si>
    <t>HbA1c|10-year|ASCVD|Female</t>
  </si>
  <si>
    <t>HbA1c|10-year|ASCVD|Male</t>
  </si>
  <si>
    <t>HbA1c|10-year|Heart Failure|Female</t>
  </si>
  <si>
    <t>HbA1c|10-year|Heart Failure|Male</t>
  </si>
  <si>
    <t>HbA1c|10-year|Coronary Heart Disease|Female</t>
  </si>
  <si>
    <t>HbA1c|10-year|Coronary Heart Disease|Male</t>
  </si>
  <si>
    <t>HbA1c|10-year|Stroke|Female</t>
  </si>
  <si>
    <t>HbA1c|10-year|Stroke|Male</t>
  </si>
  <si>
    <t>SDI|10-year|Total CVD|Female</t>
  </si>
  <si>
    <t>SDI|10-year|Total CVD|Male</t>
  </si>
  <si>
    <t>SDI|10-year|ASCVD|Female</t>
  </si>
  <si>
    <t>SDI|10-year|ASCVD|Male</t>
  </si>
  <si>
    <t>SDI|10-year|Heart Failure|Female</t>
  </si>
  <si>
    <t>SDI|10-year|Heart Failure|Male</t>
  </si>
  <si>
    <t>SDI|10-year|Coronary Heart Disease|Female</t>
  </si>
  <si>
    <t>SDI|10-year|Coronary Heart Disease|Male</t>
  </si>
  <si>
    <t>SDI|10-year|Stroke|Female</t>
  </si>
  <si>
    <t>SDI|10-year|Stroke|Male</t>
  </si>
  <si>
    <t>Full|10-year|Total CVD|Female</t>
  </si>
  <si>
    <t>Full|10-year|Total CVD|Male</t>
  </si>
  <si>
    <t>Full|10-year|ASCVD|Female</t>
  </si>
  <si>
    <t>Full|10-year|ASCVD|Male</t>
  </si>
  <si>
    <t>Full|10-year|Heart Failure|Female</t>
  </si>
  <si>
    <t>Full|10-year|Heart Failure|Male</t>
  </si>
  <si>
    <t>Full|10-year|Coronary Heart Disease|Female</t>
  </si>
  <si>
    <t>Full|10-year|Coronary Heart Disease|Male</t>
  </si>
  <si>
    <t>Full|10-year|Stroke|Female</t>
  </si>
  <si>
    <t>Full|10-year|Stroke|Male</t>
  </si>
  <si>
    <t>Base|30-year|Total CVD|Female</t>
  </si>
  <si>
    <t>Base|30-year|Total CVD|Male</t>
  </si>
  <si>
    <t>Base|30-year|ASCVD|Female</t>
  </si>
  <si>
    <t>Base|30-year|ASCVD|Male</t>
  </si>
  <si>
    <t>Base|30-year|Heart Failure|Female</t>
  </si>
  <si>
    <t>Base|30-year|Heart Failure|Male</t>
  </si>
  <si>
    <t>Base|30-year|Coronary Heart Disease|Female</t>
  </si>
  <si>
    <t>Base|30-year|Coronary Heart Disease|Male</t>
  </si>
  <si>
    <t>Base|30-year|Stroke|Female</t>
  </si>
  <si>
    <t>Base|30-year|Stroke|Male</t>
  </si>
  <si>
    <t>UACR|30-year|Total CVD|Female</t>
  </si>
  <si>
    <t>UACR|30-year|Total CVD|Male</t>
  </si>
  <si>
    <t>UACR|30-year|ASCVD|Female</t>
  </si>
  <si>
    <t>UACR|30-year|ASCVD|Male</t>
  </si>
  <si>
    <t>UACR|30-year|Heart Failure|Female</t>
  </si>
  <si>
    <t>UACR|30-year|Heart Failure|Male</t>
  </si>
  <si>
    <t>UACR|30-year|Coronary Heart Disease|Female</t>
  </si>
  <si>
    <t>UACR|30-year|Coronary Heart Disease|Male</t>
  </si>
  <si>
    <t>UACR|30-year|Stroke|Female</t>
  </si>
  <si>
    <t>UACR|30-year|Stroke|Male</t>
  </si>
  <si>
    <t>HbA1c|30-year|Total CVD|Female</t>
  </si>
  <si>
    <t>HbA1c|30-year|Total CVD|Male</t>
  </si>
  <si>
    <t>HbA1c|30-year|ASCVD|Female</t>
  </si>
  <si>
    <t>HbA1c|30-year|ASCVD|Male</t>
  </si>
  <si>
    <t>HbA1c|30-year|Heart Failure|Female</t>
  </si>
  <si>
    <t>HbA1c|30-year|Heart Failure|Male</t>
  </si>
  <si>
    <t>HbA1c|30-year|Coronary Heart Disease|Female</t>
  </si>
  <si>
    <t>HbA1c|30-year|Coronary Heart Disease|Male</t>
  </si>
  <si>
    <t>HbA1c|30-year|Stroke|Female</t>
  </si>
  <si>
    <t>HbA1c|30-year|Stroke|Male</t>
  </si>
  <si>
    <t>SDI|30-year|Total CVD|Female</t>
  </si>
  <si>
    <t>SDI|30-year|Total CVD|Male</t>
  </si>
  <si>
    <t>SDI|30-year|ASCVD|Female</t>
  </si>
  <si>
    <t>SDI|30-year|ASCVD|Male</t>
  </si>
  <si>
    <t>SDI|30-year|Heart Failure|Female</t>
  </si>
  <si>
    <t>SDI|30-year|Heart Failure|Male</t>
  </si>
  <si>
    <t>SDI|30-year|Coronary Heart Disease|Female</t>
  </si>
  <si>
    <t>SDI|30-year|Coronary Heart Disease|Male</t>
  </si>
  <si>
    <t>SDI|30-year|Stroke|Female</t>
  </si>
  <si>
    <t>SDI|30-year|Stroke|Male</t>
  </si>
  <si>
    <t>Full|30-year|Total CVD|Female</t>
  </si>
  <si>
    <t>Full|30-year|Total CVD|Male</t>
  </si>
  <si>
    <t>Full|30-year|ASCVD|Female</t>
  </si>
  <si>
    <t>Full|30-year|ASCVD|Male</t>
  </si>
  <si>
    <t>Full|30-year|Heart Failure|Female</t>
  </si>
  <si>
    <t>Full|30-year|Heart Failure|Male</t>
  </si>
  <si>
    <t>Full|30-year|Coronary Heart Disease|Female</t>
  </si>
  <si>
    <t>Full|30-year|Coronary Heart Disease|Male</t>
  </si>
  <si>
    <t>Full|30-year|Stroke|Female</t>
  </si>
  <si>
    <t>Full|30-year|Stroke|Male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</si>
</sst>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6" x14ac:knownFonts="1">
    <font>
      <color theme="1"/>
      <family val="2"/>
      <scheme val="minor"/>
      <sz val="11"/>
      <name val="Calibri"/>
    </font>
    <font>
      <b/>
      <sz val="16"/>
    </font>
    <font>
      <i/>
      <color rgb="FF555555"/>
    </font>
    <font>
      <b/>
      <sz val="12"/>
    </font>
    <font>
      <b/>
    </font>
    <font>
      <u/>
      <color rgb="FF0563C1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EAF4FB"/>
      </patternFill>
    </fill>
    <fill>
      <patternFill patternType="solid">
        <fgColor rgb="FFFDF8E3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/>
      <top/>
      <bottom style="hair">
        <color rgb="FFE3E3E3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wrapText="1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4" fillId="3" borderId="0" xfId="0" applyFont="1" applyFill="1" applyAlignment="1">
      <alignment horizontal="center" vertical="center" wrapText="1"/>
    </xf>
    <xf numFmtId="0" fontId="0" fillId="4" borderId="1" xfId="0" applyFill="1" applyBorder="1"/>
    <xf numFmtId="164" fontId="0" fillId="0" borderId="1" xfId="0" applyNumberFormat="1" applyBorder="1" applyAlignment="1">
      <alignment horizontal="center"/>
    </xf>
    <xf numFmtId="0" fontId="0" fillId="5" borderId="1" xfId="0" applyFill="1" applyBorder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5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18" customWidth="1"/>
    <col min="2" max="2" width="10" customWidth="1"/>
    <col min="4" max="4" width="12" customWidth="1"/>
    <col min="5" max="6" width="10" customWidth="1"/>
    <col min="7" max="8" width="11" customWidth="1"/>
    <col min="9" max="10" width="10" customWidth="1"/>
    <col min="11" max="11" width="11" customWidth="1"/>
    <col min="12" max="14" width="10" customWidth="1"/>
    <col min="16" max="65" width="11" customWidth="1"/>
  </cols>
  <sheetData>
    <row r="1" spans="1:6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</row>
    <row r="2" spans="1:65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3" spans="1:65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 t="s">
        <v>3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 t="s">
        <v>4</v>
      </c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</row>
    <row r="4" spans="1:65" x14ac:dyDescent="0.25">
      <c r="A4" s="4" t="s">
        <v>5</v>
      </c>
      <c r="P4" s="5" t="s">
        <v>6</v>
      </c>
      <c r="Q4" s="5"/>
      <c r="R4" s="5"/>
      <c r="S4" s="5"/>
      <c r="T4" s="5"/>
      <c r="U4" s="5" t="s">
        <v>7</v>
      </c>
      <c r="V4" s="5"/>
      <c r="W4" s="5"/>
      <c r="X4" s="5"/>
      <c r="Y4" s="5"/>
      <c r="Z4" s="5" t="s">
        <v>8</v>
      </c>
      <c r="AA4" s="5"/>
      <c r="AB4" s="5"/>
      <c r="AC4" s="5"/>
      <c r="AD4" s="5"/>
      <c r="AE4" s="5" t="s">
        <v>9</v>
      </c>
      <c r="AF4" s="5"/>
      <c r="AG4" s="5"/>
      <c r="AH4" s="5"/>
      <c r="AI4" s="5"/>
      <c r="AJ4" s="5" t="s">
        <v>10</v>
      </c>
      <c r="AK4" s="5"/>
      <c r="AL4" s="5"/>
      <c r="AM4" s="5"/>
      <c r="AN4" s="5"/>
      <c r="AO4" s="5" t="s">
        <v>6</v>
      </c>
      <c r="AP4" s="5"/>
      <c r="AQ4" s="5"/>
      <c r="AR4" s="5"/>
      <c r="AS4" s="5"/>
      <c r="AT4" s="5" t="s">
        <v>7</v>
      </c>
      <c r="AU4" s="5"/>
      <c r="AV4" s="5"/>
      <c r="AW4" s="5"/>
      <c r="AX4" s="5"/>
      <c r="AY4" s="5" t="s">
        <v>8</v>
      </c>
      <c r="AZ4" s="5"/>
      <c r="BA4" s="5"/>
      <c r="BB4" s="5"/>
      <c r="BC4" s="5"/>
      <c r="BD4" s="5" t="s">
        <v>9</v>
      </c>
      <c r="BE4" s="5"/>
      <c r="BF4" s="5"/>
      <c r="BG4" s="5"/>
      <c r="BH4" s="5"/>
      <c r="BI4" s="5" t="s">
        <v>10</v>
      </c>
      <c r="BJ4" s="5"/>
      <c r="BK4" s="5"/>
      <c r="BL4" s="5"/>
      <c r="BM4" s="5"/>
    </row>
    <row r="5" ht="32" customHeight="1" spans="1:65" x14ac:dyDescent="0.25">
      <c r="A5" s="6" t="s">
        <v>11</v>
      </c>
      <c r="B5" s="6" t="s">
        <v>12</v>
      </c>
      <c r="C5" s="6" t="s">
        <v>13</v>
      </c>
      <c r="D5" s="6" t="s">
        <v>14</v>
      </c>
      <c r="E5" s="6" t="s">
        <v>15</v>
      </c>
      <c r="F5" s="6" t="s">
        <v>16</v>
      </c>
      <c r="G5" s="6" t="s">
        <v>17</v>
      </c>
      <c r="H5" s="6" t="s">
        <v>18</v>
      </c>
      <c r="I5" s="6" t="s">
        <v>19</v>
      </c>
      <c r="J5" s="6" t="s">
        <v>20</v>
      </c>
      <c r="K5" s="6" t="s">
        <v>21</v>
      </c>
      <c r="L5" s="6" t="s">
        <v>22</v>
      </c>
      <c r="M5" s="6" t="s">
        <v>7</v>
      </c>
      <c r="N5" s="6" t="s">
        <v>8</v>
      </c>
      <c r="O5" s="6" t="s">
        <v>9</v>
      </c>
      <c r="P5" s="6" t="s">
        <v>23</v>
      </c>
      <c r="Q5" s="6" t="s">
        <v>24</v>
      </c>
      <c r="R5" s="6" t="s">
        <v>25</v>
      </c>
      <c r="S5" s="6" t="s">
        <v>26</v>
      </c>
      <c r="T5" s="6" t="s">
        <v>27</v>
      </c>
      <c r="U5" s="6" t="s">
        <v>23</v>
      </c>
      <c r="V5" s="6" t="s">
        <v>24</v>
      </c>
      <c r="W5" s="6" t="s">
        <v>25</v>
      </c>
      <c r="X5" s="6" t="s">
        <v>26</v>
      </c>
      <c r="Y5" s="6" t="s">
        <v>27</v>
      </c>
      <c r="Z5" s="6" t="s">
        <v>23</v>
      </c>
      <c r="AA5" s="6" t="s">
        <v>24</v>
      </c>
      <c r="AB5" s="6" t="s">
        <v>25</v>
      </c>
      <c r="AC5" s="6" t="s">
        <v>26</v>
      </c>
      <c r="AD5" s="6" t="s">
        <v>27</v>
      </c>
      <c r="AE5" s="6" t="s">
        <v>23</v>
      </c>
      <c r="AF5" s="6" t="s">
        <v>24</v>
      </c>
      <c r="AG5" s="6" t="s">
        <v>25</v>
      </c>
      <c r="AH5" s="6" t="s">
        <v>26</v>
      </c>
      <c r="AI5" s="6" t="s">
        <v>27</v>
      </c>
      <c r="AJ5" s="6" t="s">
        <v>23</v>
      </c>
      <c r="AK5" s="6" t="s">
        <v>24</v>
      </c>
      <c r="AL5" s="6" t="s">
        <v>25</v>
      </c>
      <c r="AM5" s="6" t="s">
        <v>26</v>
      </c>
      <c r="AN5" s="6" t="s">
        <v>27</v>
      </c>
      <c r="AO5" s="6" t="s">
        <v>23</v>
      </c>
      <c r="AP5" s="6" t="s">
        <v>24</v>
      </c>
      <c r="AQ5" s="6" t="s">
        <v>25</v>
      </c>
      <c r="AR5" s="6" t="s">
        <v>26</v>
      </c>
      <c r="AS5" s="6" t="s">
        <v>27</v>
      </c>
      <c r="AT5" s="6" t="s">
        <v>23</v>
      </c>
      <c r="AU5" s="6" t="s">
        <v>24</v>
      </c>
      <c r="AV5" s="6" t="s">
        <v>25</v>
      </c>
      <c r="AW5" s="6" t="s">
        <v>26</v>
      </c>
      <c r="AX5" s="6" t="s">
        <v>27</v>
      </c>
      <c r="AY5" s="6" t="s">
        <v>23</v>
      </c>
      <c r="AZ5" s="6" t="s">
        <v>24</v>
      </c>
      <c r="BA5" s="6" t="s">
        <v>25</v>
      </c>
      <c r="BB5" s="6" t="s">
        <v>26</v>
      </c>
      <c r="BC5" s="6" t="s">
        <v>27</v>
      </c>
      <c r="BD5" s="6" t="s">
        <v>23</v>
      </c>
      <c r="BE5" s="6" t="s">
        <v>24</v>
      </c>
      <c r="BF5" s="6" t="s">
        <v>25</v>
      </c>
      <c r="BG5" s="6" t="s">
        <v>26</v>
      </c>
      <c r="BH5" s="6" t="s">
        <v>27</v>
      </c>
      <c r="BI5" s="6" t="s">
        <v>23</v>
      </c>
      <c r="BJ5" s="6" t="s">
        <v>24</v>
      </c>
      <c r="BK5" s="6" t="s">
        <v>25</v>
      </c>
      <c r="BL5" s="6" t="s">
        <v>26</v>
      </c>
      <c r="BM5" s="6" t="s">
        <v>27</v>
      </c>
    </row>
    <row r="6" spans="1:65" x14ac:dyDescent="0.25">
      <c r="A6" s="7" t="s">
        <v>28</v>
      </c>
      <c r="B6" s="7" t="s">
        <v>29</v>
      </c>
      <c r="C6" s="7">
        <v>50</v>
      </c>
      <c r="D6" s="7">
        <v>200</v>
      </c>
      <c r="E6" s="7">
        <v>45</v>
      </c>
      <c r="F6" s="7">
        <v>160</v>
      </c>
      <c r="G6" s="7" t="s">
        <v>30</v>
      </c>
      <c r="H6" s="7" t="s">
        <v>31</v>
      </c>
      <c r="I6" s="7">
        <v>35</v>
      </c>
      <c r="J6" s="7">
        <v>90</v>
      </c>
      <c r="K6" s="7" t="s">
        <v>30</v>
      </c>
      <c r="L6" s="7" t="s">
        <v>31</v>
      </c>
      <c r="M6" s="7">
        <v>40</v>
      </c>
      <c r="N6" s="7">
        <v>7.5</v>
      </c>
      <c r="O6" s="7">
        <v>8</v>
      </c>
      <c r="P6" s="8">
        <f>IF(OR($B6="",$C6="",$D6="",$E6="",$F6="",$G6="",$H6="",$I6="",$J6="",$K6="",$L6=""),"",IF($B6="Female",1/(1+EXP(-SUMPRODUCT(Engine!$C$2:$C$33,INDIRECT("Coefficients!$B$2:$B$33")))),1/(1+EXP(-SUMPRODUCT(Engine!$C$2:$C$33,INDIRECT("Coefficients!$C$2:$C$33"))))))</f>
        <v>0.14683939095644824</v>
      </c>
      <c r="Q6" s="8">
        <f>IF(OR($B6="",$C6="",$D6="",$E6="",$F6="",$G6="",$H6="",$I6="",$J6="",$K6="",$L6=""),"",IF($B6="Female",1/(1+EXP(-SUMPRODUCT(Engine!$C$2:$C$33,INDIRECT("Coefficients!$D$2:$D$33")))),1/(1+EXP(-SUMPRODUCT(Engine!$C$2:$C$33,INDIRECT("Coefficients!$E$2:$E$33"))))))</f>
        <v>0.09195089753632874</v>
      </c>
      <c r="R6" s="8">
        <f>IF(OR($B6="",$C6="",$D6="",$E6="",$F6="",$G6="",$H6="",$I6="",$J6="",$K6="",$L6=""),"",IF($B6="Female",1/(1+EXP(-SUMPRODUCT(Engine!$C$2:$C$33,INDIRECT("Coefficients!$F$2:$F$33")))),1/(1+EXP(-SUMPRODUCT(Engine!$C$2:$C$33,INDIRECT("Coefficients!$G$2:$G$33"))))))</f>
        <v>0.08056096777914257</v>
      </c>
      <c r="S6" s="8">
        <f>IF(OR($B6="",$C6="",$D6="",$E6="",$F6="",$G6="",$H6="",$I6="",$J6="",$K6="",$L6=""),"",IF($B6="Female",1/(1+EXP(-SUMPRODUCT(Engine!$C$2:$C$33,INDIRECT("Coefficients!$H$2:$H$33")))),1/(1+EXP(-SUMPRODUCT(Engine!$C$2:$C$33,INDIRECT("Coefficients!$I$2:$I$33"))))))</f>
        <v>0.04409666763894401</v>
      </c>
      <c r="T6" s="8">
        <f>IF(OR($B6="",$C6="",$D6="",$E6="",$F6="",$G6="",$H6="",$I6="",$J6="",$K6="",$L6=""),"",IF($B6="Female",1/(1+EXP(-SUMPRODUCT(Engine!$C$2:$C$33,INDIRECT("Coefficients!$J$2:$J$33")))),1/(1+EXP(-SUMPRODUCT(Engine!$C$2:$C$33,INDIRECT("Coefficients!$K$2:$K$33"))))))</f>
        <v>0.054007794606351675</v>
      </c>
      <c r="U6" s="8">
        <f>IF(OR($B6="",$C6="",$D6="",$E6="",$F6="",$G6="",$H6="",$I6="",$J6="",$K6="",$L6=""),"",IF($B6="Female",1/(1+EXP(-SUMPRODUCT(Engine!$C$2:$C$33,INDIRECT("Coefficients!$L$2:$L$33")))),1/(1+EXP(-SUMPRODUCT(Engine!$C$2:$C$33,INDIRECT("Coefficients!$M$2:$M$33"))))))</f>
        <v>0.15992298123481016</v>
      </c>
      <c r="V6" s="8">
        <f>IF(OR($B6="",$C6="",$D6="",$E6="",$F6="",$G6="",$H6="",$I6="",$J6="",$K6="",$L6=""),"",IF($B6="Female",1/(1+EXP(-SUMPRODUCT(Engine!$C$2:$C$33,INDIRECT("Coefficients!$N$2:$N$33")))),1/(1+EXP(-SUMPRODUCT(Engine!$C$2:$C$33,INDIRECT("Coefficients!$O$2:$O$33"))))))</f>
        <v>0.09944272308807872</v>
      </c>
      <c r="W6" s="8">
        <f>IF(OR($B6="",$C6="",$D6="",$E6="",$F6="",$G6="",$H6="",$I6="",$J6="",$K6="",$L6=""),"",IF($B6="Female",1/(1+EXP(-SUMPRODUCT(Engine!$C$2:$C$33,INDIRECT("Coefficients!$P$2:$P$33")))),1/(1+EXP(-SUMPRODUCT(Engine!$C$2:$C$33,INDIRECT("Coefficients!$Q$2:$Q$33"))))))</f>
        <v>0.0893240911620721</v>
      </c>
      <c r="X6" s="8">
        <f>IF(OR($B6="",$C6="",$D6="",$E6="",$F6="",$G6="",$H6="",$I6="",$J6="",$K6="",$L6=""),"",IF($B6="Female",1/(1+EXP(-SUMPRODUCT(Engine!$C$2:$C$33,INDIRECT("Coefficients!$R$2:$R$33")))),1/(1+EXP(-SUMPRODUCT(Engine!$C$2:$C$33,INDIRECT("Coefficients!$S$2:$S$33"))))))</f>
        <v>0.04808574158607073</v>
      </c>
      <c r="Y6" s="8">
        <f>IF(OR($B6="",$C6="",$D6="",$E6="",$F6="",$G6="",$H6="",$I6="",$J6="",$K6="",$L6=""),"",IF($B6="Female",1/(1+EXP(-SUMPRODUCT(Engine!$C$2:$C$33,INDIRECT("Coefficients!$T$2:$T$33")))),1/(1+EXP(-SUMPRODUCT(Engine!$C$2:$C$33,INDIRECT("Coefficients!$U$2:$U$33"))))))</f>
        <v>0.058572838843231674</v>
      </c>
      <c r="Z6" s="8">
        <f>IF(OR($B6="",$C6="",$D6="",$E6="",$F6="",$G6="",$H6="",$I6="",$J6="",$K6="",$L6=""),"",IF($B6="Female",1/(1+EXP(-SUMPRODUCT(Engine!$C$2:$C$33,INDIRECT("Coefficients!$V$2:$V$33")))),1/(1+EXP(-SUMPRODUCT(Engine!$C$2:$C$33,INDIRECT("Coefficients!$W$2:$W$33"))))))</f>
        <v>0.13586705019403117</v>
      </c>
      <c r="AA6" s="8">
        <f>IF(OR($B6="",$C6="",$D6="",$E6="",$F6="",$G6="",$H6="",$I6="",$J6="",$K6="",$L6=""),"",IF($B6="Female",1/(1+EXP(-SUMPRODUCT(Engine!$C$2:$C$33,INDIRECT("Coefficients!$X$2:$X$33")))),1/(1+EXP(-SUMPRODUCT(Engine!$C$2:$C$33,INDIRECT("Coefficients!$Y$2:$Y$33"))))))</f>
        <v>0.08349803993883279</v>
      </c>
      <c r="AB6" s="8">
        <f>IF(OR($B6="",$C6="",$D6="",$E6="",$F6="",$G6="",$H6="",$I6="",$J6="",$K6="",$L6=""),"",IF($B6="Female",1/(1+EXP(-SUMPRODUCT(Engine!$C$2:$C$33,INDIRECT("Coefficients!$Z$2:$Z$33")))),1/(1+EXP(-SUMPRODUCT(Engine!$C$2:$C$33,INDIRECT("Coefficients!$AA$2:$AA$33"))))))</f>
        <v>0.08056689661287753</v>
      </c>
      <c r="AC6" s="8">
        <f>IF(OR($B6="",$C6="",$D6="",$E6="",$F6="",$G6="",$H6="",$I6="",$J6="",$K6="",$L6=""),"",IF($B6="Female",1/(1+EXP(-SUMPRODUCT(Engine!$C$2:$C$33,INDIRECT("Coefficients!$AB$2:$AB$33")))),1/(1+EXP(-SUMPRODUCT(Engine!$C$2:$C$33,INDIRECT("Coefficients!$AC$2:$AC$33"))))))</f>
        <v>0.04108306816495741</v>
      </c>
      <c r="AD6" s="8">
        <f>IF(OR($B6="",$C6="",$D6="",$E6="",$F6="",$G6="",$H6="",$I6="",$J6="",$K6="",$L6=""),"",IF($B6="Female",1/(1+EXP(-SUMPRODUCT(Engine!$C$2:$C$33,INDIRECT("Coefficients!$AD$2:$AD$33")))),1/(1+EXP(-SUMPRODUCT(Engine!$C$2:$C$33,INDIRECT("Coefficients!$AE$2:$AE$33"))))))</f>
        <v>0.04570245682380386</v>
      </c>
      <c r="AE6" s="8">
        <f>IF(OR($B6="",$C6="",$D6="",$E6="",$F6="",$G6="",$H6="",$I6="",$J6="",$K6="",$L6=""),"",IF($B6="Female",1/(1+EXP(-SUMPRODUCT(Engine!$C$2:$C$33,INDIRECT("Coefficients!$AF$2:$AF$33")))),1/(1+EXP(-SUMPRODUCT(Engine!$C$2:$C$33,INDIRECT("Coefficients!$AG$2:$AG$33"))))))</f>
        <v>0.1565456427896422</v>
      </c>
      <c r="AF6" s="8">
        <f>IF(OR($B6="",$C6="",$D6="",$E6="",$F6="",$G6="",$H6="",$I6="",$J6="",$K6="",$L6=""),"",IF($B6="Female",1/(1+EXP(-SUMPRODUCT(Engine!$C$2:$C$33,INDIRECT("Coefficients!$AH$2:$AH$33")))),1/(1+EXP(-SUMPRODUCT(Engine!$C$2:$C$33,INDIRECT("Coefficients!$AI$2:$AI$33"))))))</f>
        <v>0.10034803473666952</v>
      </c>
      <c r="AG6" s="8">
        <f>IF(OR($B6="",$C6="",$D6="",$E6="",$F6="",$G6="",$H6="",$I6="",$J6="",$K6="",$L6=""),"",IF($B6="Female",1/(1+EXP(-SUMPRODUCT(Engine!$C$2:$C$33,INDIRECT("Coefficients!$AJ$2:$AJ$33")))),1/(1+EXP(-SUMPRODUCT(Engine!$C$2:$C$33,INDIRECT("Coefficients!$AK$2:$AK$33"))))))</f>
        <v>0.08862750903165648</v>
      </c>
      <c r="AH6" s="8">
        <f>IF(OR($B6="",$C6="",$D6="",$E6="",$F6="",$G6="",$H6="",$I6="",$J6="",$K6="",$L6=""),"",IF($B6="Female",1/(1+EXP(-SUMPRODUCT(Engine!$C$2:$C$33,INDIRECT("Coefficients!$AL$2:$AL$33")))),1/(1+EXP(-SUMPRODUCT(Engine!$C$2:$C$33,INDIRECT("Coefficients!$AM$2:$AM$33"))))))</f>
        <v>0.04815889193744638</v>
      </c>
      <c r="AI6" s="8">
        <f>IF(OR($B6="",$C6="",$D6="",$E6="",$F6="",$G6="",$H6="",$I6="",$J6="",$K6="",$L6=""),"",IF($B6="Female",1/(1+EXP(-SUMPRODUCT(Engine!$C$2:$C$33,INDIRECT("Coefficients!$AN$2:$AN$33")))),1/(1+EXP(-SUMPRODUCT(Engine!$C$2:$C$33,INDIRECT("Coefficients!$AO$2:$AO$33"))))))</f>
        <v>0.05843632432037109</v>
      </c>
      <c r="AJ6" s="8">
        <f>IF(OR($B6="",$C6="",$D6="",$E6="",$F6="",$G6="",$H6="",$I6="",$J6="",$K6="",$L6=""),"",IF($B6="Female",1/(1+EXP(-SUMPRODUCT(Engine!$C$2:$C$33,INDIRECT("Coefficients!$AP$2:$AP$33")))),1/(1+EXP(-SUMPRODUCT(Engine!$C$2:$C$33,INDIRECT("Coefficients!$AQ$2:$AQ$33"))))))</f>
        <v>0.15597624665790258</v>
      </c>
      <c r="AK6" s="8">
        <f>IF(OR($B6="",$C6="",$D6="",$E6="",$F6="",$G6="",$H6="",$I6="",$J6="",$K6="",$L6=""),"",IF($B6="Female",1/(1+EXP(-SUMPRODUCT(Engine!$C$2:$C$33,INDIRECT("Coefficients!$AR$2:$AR$33")))),1/(1+EXP(-SUMPRODUCT(Engine!$C$2:$C$33,INDIRECT("Coefficients!$AS$2:$AS$33"))))))</f>
        <v>0.09638939920734978</v>
      </c>
      <c r="AL6" s="8">
        <f>IF(OR($B6="",$C6="",$D6="",$E6="",$F6="",$G6="",$H6="",$I6="",$J6="",$K6="",$L6=""),"",IF($B6="Female",1/(1+EXP(-SUMPRODUCT(Engine!$C$2:$C$33,INDIRECT("Coefficients!$AT$2:$AT$33")))),1/(1+EXP(-SUMPRODUCT(Engine!$C$2:$C$33,INDIRECT("Coefficients!$AU$2:$AU$33"))))))</f>
        <v>0.09265294260535863</v>
      </c>
      <c r="AM6" s="8">
        <f>IF(OR($B6="",$C6="",$D6="",$E6="",$F6="",$G6="",$H6="",$I6="",$J6="",$K6="",$L6=""),"",IF($B6="Female",1/(1+EXP(-SUMPRODUCT(Engine!$C$2:$C$33,INDIRECT("Coefficients!$AV$2:$AV$33")))),1/(1+EXP(-SUMPRODUCT(Engine!$C$2:$C$33,INDIRECT("Coefficients!$AW$2:$AW$33"))))))</f>
        <v>0.04736405897141795</v>
      </c>
      <c r="AN6" s="8">
        <f>IF(OR($B6="",$C6="",$D6="",$E6="",$F6="",$G6="",$H6="",$I6="",$J6="",$K6="",$L6=""),"",IF($B6="Female",1/(1+EXP(-SUMPRODUCT(Engine!$C$2:$C$33,INDIRECT("Coefficients!$AX$2:$AX$33")))),1/(1+EXP(-SUMPRODUCT(Engine!$C$2:$C$33,INDIRECT("Coefficients!$AY$2:$AY$33"))))))</f>
        <v>0.05369190874491909</v>
      </c>
      <c r="AO6" s="8">
        <f>IF(OR($B6="",$C6="",$D6="",$E6="",$F6="",$G6="",$H6="",$I6="",$J6="",$K6="",$L6=""),"",IF($B6="Female",1/(1+EXP(-SUMPRODUCT(Engine!$C$2:$C$33,INDIRECT("Coefficients!$AZ$2:$AZ$33")))),1/(1+EXP(-SUMPRODUCT(Engine!$C$2:$C$33,INDIRECT("Coefficients!$BA$2:$BA$33"))))))</f>
        <v>0.5298503870635785</v>
      </c>
      <c r="AP6" s="8">
        <f>IF(OR($B6="",$C6="",$D6="",$E6="",$F6="",$G6="",$H6="",$I6="",$J6="",$K6="",$L6=""),"",IF($B6="Female",1/(1+EXP(-SUMPRODUCT(Engine!$C$2:$C$33,INDIRECT("Coefficients!$BB$2:$BB$33")))),1/(1+EXP(-SUMPRODUCT(Engine!$C$2:$C$33,INDIRECT("Coefficients!$BC$2:$BC$33"))))))</f>
        <v>0.3542551988690411</v>
      </c>
      <c r="AQ6" s="8">
        <f>IF(OR($B6="",$C6="",$D6="",$E6="",$F6="",$G6="",$H6="",$I6="",$J6="",$K6="",$L6=""),"",IF($B6="Female",1/(1+EXP(-SUMPRODUCT(Engine!$C$2:$C$33,INDIRECT("Coefficients!$BD$2:$BD$33")))),1/(1+EXP(-SUMPRODUCT(Engine!$C$2:$C$33,INDIRECT("Coefficients!$BE$2:$BE$33"))))))</f>
        <v>0.38960226711066315</v>
      </c>
      <c r="AR6" s="8">
        <f>IF(OR($B6="",$C6="",$D6="",$E6="",$F6="",$G6="",$H6="",$I6="",$J6="",$K6="",$L6=""),"",IF($B6="Female",1/(1+EXP(-SUMPRODUCT(Engine!$C$2:$C$33,INDIRECT("Coefficients!$BF$2:$BF$33")))),1/(1+EXP(-SUMPRODUCT(Engine!$C$2:$C$33,INDIRECT("Coefficients!$BG$2:$BG$33"))))))</f>
        <v>0.19818169195864557</v>
      </c>
      <c r="AS6" s="8">
        <f>IF(OR($B6="",$C6="",$D6="",$E6="",$F6="",$G6="",$H6="",$I6="",$J6="",$K6="",$L6=""),"",IF($B6="Female",1/(1+EXP(-SUMPRODUCT(Engine!$C$2:$C$33,INDIRECT("Coefficients!$BH$2:$BH$33")))),1/(1+EXP(-SUMPRODUCT(Engine!$C$2:$C$33,INDIRECT("Coefficients!$BI$2:$BI$33"))))))</f>
        <v>0.22100434259063864</v>
      </c>
      <c r="AT6" s="8">
        <f>IF(OR($B6="",$C6="",$D6="",$E6="",$F6="",$G6="",$H6="",$I6="",$J6="",$K6="",$L6=""),"",IF($B6="Female",1/(1+EXP(-SUMPRODUCT(Engine!$C$2:$C$33,INDIRECT("Coefficients!$BJ$2:$BJ$33")))),1/(1+EXP(-SUMPRODUCT(Engine!$C$2:$C$33,INDIRECT("Coefficients!$BK$2:$BK$33"))))))</f>
        <v>0.5415637333921166</v>
      </c>
      <c r="AU6" s="8">
        <f>IF(OR($B6="",$C6="",$D6="",$E6="",$F6="",$G6="",$H6="",$I6="",$J6="",$K6="",$L6=""),"",IF($B6="Female",1/(1+EXP(-SUMPRODUCT(Engine!$C$2:$C$33,INDIRECT("Coefficients!$BL$2:$BL$33")))),1/(1+EXP(-SUMPRODUCT(Engine!$C$2:$C$33,INDIRECT("Coefficients!$BM$2:$BM$33"))))))</f>
        <v>0.36322352848120315</v>
      </c>
      <c r="AV6" s="8">
        <f>IF(OR($B6="",$C6="",$D6="",$E6="",$F6="",$G6="",$H6="",$I6="",$J6="",$K6="",$L6=""),"",IF($B6="Female",1/(1+EXP(-SUMPRODUCT(Engine!$C$2:$C$33,INDIRECT("Coefficients!$BN$2:$BN$33")))),1/(1+EXP(-SUMPRODUCT(Engine!$C$2:$C$33,INDIRECT("Coefficients!$BO$2:$BO$33"))))))</f>
        <v>0.4065973332722868</v>
      </c>
      <c r="AW6" s="8">
        <f>IF(OR($B6="",$C6="",$D6="",$E6="",$F6="",$G6="",$H6="",$I6="",$J6="",$K6="",$L6=""),"",IF($B6="Female",1/(1+EXP(-SUMPRODUCT(Engine!$C$2:$C$33,INDIRECT("Coefficients!$BP$2:$BP$33")))),1/(1+EXP(-SUMPRODUCT(Engine!$C$2:$C$33,INDIRECT("Coefficients!$BQ$2:$BQ$33"))))))</f>
        <v>0.20590405573947437</v>
      </c>
      <c r="AX6" s="8">
        <f>IF(OR($B6="",$C6="",$D6="",$E6="",$F6="",$G6="",$H6="",$I6="",$J6="",$K6="",$L6=""),"",IF($B6="Female",1/(1+EXP(-SUMPRODUCT(Engine!$C$2:$C$33,INDIRECT("Coefficients!$BR$2:$BR$33")))),1/(1+EXP(-SUMPRODUCT(Engine!$C$2:$C$33,INDIRECT("Coefficients!$BS$2:$BS$33"))))))</f>
        <v>0.2288049834564067</v>
      </c>
      <c r="AY6" s="8">
        <f>IF(OR($B6="",$C6="",$D6="",$E6="",$F6="",$G6="",$H6="",$I6="",$J6="",$K6="",$L6=""),"",IF($B6="Female",1/(1+EXP(-SUMPRODUCT(Engine!$C$2:$C$33,INDIRECT("Coefficients!$BT$2:$BT$33")))),1/(1+EXP(-SUMPRODUCT(Engine!$C$2:$C$33,INDIRECT("Coefficients!$BU$2:$BU$33"))))))</f>
        <v>0.5006211918945594</v>
      </c>
      <c r="AZ6" s="8">
        <f>IF(OR($B6="",$C6="",$D6="",$E6="",$F6="",$G6="",$H6="",$I6="",$J6="",$K6="",$L6=""),"",IF($B6="Female",1/(1+EXP(-SUMPRODUCT(Engine!$C$2:$C$33,INDIRECT("Coefficients!$BV$2:$BV$33")))),1/(1+EXP(-SUMPRODUCT(Engine!$C$2:$C$33,INDIRECT("Coefficients!$BW$2:$BW$33"))))))</f>
        <v>0.32238789906475523</v>
      </c>
      <c r="BA6" s="8">
        <f>IF(OR($B6="",$C6="",$D6="",$E6="",$F6="",$G6="",$H6="",$I6="",$J6="",$K6="",$L6=""),"",IF($B6="Female",1/(1+EXP(-SUMPRODUCT(Engine!$C$2:$C$33,INDIRECT("Coefficients!$BX$2:$BX$33")))),1/(1+EXP(-SUMPRODUCT(Engine!$C$2:$C$33,INDIRECT("Coefficients!$BY$2:$BY$33"))))))</f>
        <v>0.38921345951338443</v>
      </c>
      <c r="BB6" s="8">
        <f>IF(OR($B6="",$C6="",$D6="",$E6="",$F6="",$G6="",$H6="",$I6="",$J6="",$K6="",$L6=""),"",IF($B6="Female",1/(1+EXP(-SUMPRODUCT(Engine!$C$2:$C$33,INDIRECT("Coefficients!$BZ$2:$BZ$33")))),1/(1+EXP(-SUMPRODUCT(Engine!$C$2:$C$33,INDIRECT("Coefficients!$CA$2:$CA$33"))))))</f>
        <v>0.18211219465582462</v>
      </c>
      <c r="BC6" s="8">
        <f>IF(OR($B6="",$C6="",$D6="",$E6="",$F6="",$G6="",$H6="",$I6="",$J6="",$K6="",$L6=""),"",IF($B6="Female",1/(1+EXP(-SUMPRODUCT(Engine!$C$2:$C$33,INDIRECT("Coefficients!$CB$2:$CB$33")))),1/(1+EXP(-SUMPRODUCT(Engine!$C$2:$C$33,INDIRECT("Coefficients!$CC$2:$CC$33"))))))</f>
        <v>0.18828025719410832</v>
      </c>
      <c r="BD6" s="8">
        <f>IF(OR($B6="",$C6="",$D6="",$E6="",$F6="",$G6="",$H6="",$I6="",$J6="",$K6="",$L6=""),"",IF($B6="Female",1/(1+EXP(-SUMPRODUCT(Engine!$C$2:$C$33,INDIRECT("Coefficients!$CD$2:$CD$33")))),1/(1+EXP(-SUMPRODUCT(Engine!$C$2:$C$33,INDIRECT("Coefficients!$CE$2:$CE$33"))))))</f>
        <v>0.534703048887485</v>
      </c>
      <c r="BE6" s="8">
        <f>IF(OR($B6="",$C6="",$D6="",$E6="",$F6="",$G6="",$H6="",$I6="",$J6="",$K6="",$L6=""),"",IF($B6="Female",1/(1+EXP(-SUMPRODUCT(Engine!$C$2:$C$33,INDIRECT("Coefficients!$CF$2:$CF$33")))),1/(1+EXP(-SUMPRODUCT(Engine!$C$2:$C$33,INDIRECT("Coefficients!$CG$2:$CG$33"))))))</f>
        <v>0.36695490488059235</v>
      </c>
      <c r="BF6" s="8">
        <f>IF(OR($B6="",$C6="",$D6="",$E6="",$F6="",$G6="",$H6="",$I6="",$J6="",$K6="",$L6=""),"",IF($B6="Female",1/(1+EXP(-SUMPRODUCT(Engine!$C$2:$C$33,INDIRECT("Coefficients!$CH$2:$CH$33")))),1/(1+EXP(-SUMPRODUCT(Engine!$C$2:$C$33,INDIRECT("Coefficients!$CI$2:$CI$33"))))))</f>
        <v>0.40434948980611823</v>
      </c>
      <c r="BG6" s="8">
        <f>IF(OR($B6="",$C6="",$D6="",$E6="",$F6="",$G6="",$H6="",$I6="",$J6="",$K6="",$L6=""),"",IF($B6="Female",1/(1+EXP(-SUMPRODUCT(Engine!$C$2:$C$33,INDIRECT("Coefficients!$CJ$2:$CJ$33")))),1/(1+EXP(-SUMPRODUCT(Engine!$C$2:$C$33,INDIRECT("Coefficients!$CK$2:$CK$33"))))))</f>
        <v>0.21055631637332342</v>
      </c>
      <c r="BH6" s="8">
        <f>IF(OR($B6="",$C6="",$D6="",$E6="",$F6="",$G6="",$H6="",$I6="",$J6="",$K6="",$L6=""),"",IF($B6="Female",1/(1+EXP(-SUMPRODUCT(Engine!$C$2:$C$33,INDIRECT("Coefficients!$CL$2:$CL$33")))),1/(1+EXP(-SUMPRODUCT(Engine!$C$2:$C$33,INDIRECT("Coefficients!$CM$2:$CM$33"))))))</f>
        <v>0.23181015716946407</v>
      </c>
      <c r="BI6" s="8">
        <f>IF(OR($B6="",$C6="",$D6="",$E6="",$F6="",$G6="",$H6="",$I6="",$J6="",$K6="",$L6=""),"",IF($B6="Female",1/(1+EXP(-SUMPRODUCT(Engine!$C$2:$C$33,INDIRECT("Coefficients!$CN$2:$CN$33")))),1/(1+EXP(-SUMPRODUCT(Engine!$C$2:$C$33,INDIRECT("Coefficients!$CO$2:$CO$33"))))))</f>
        <v>0.5196551757355707</v>
      </c>
      <c r="BJ6" s="8">
        <f>IF(OR($B6="",$C6="",$D6="",$E6="",$F6="",$G6="",$H6="",$I6="",$J6="",$K6="",$L6=""),"",IF($B6="Female",1/(1+EXP(-SUMPRODUCT(Engine!$C$2:$C$33,INDIRECT("Coefficients!$CP$2:$CP$33")))),1/(1+EXP(-SUMPRODUCT(Engine!$C$2:$C$33,INDIRECT("Coefficients!$CQ$2:$CQ$33"))))))</f>
        <v>0.3437137287596968</v>
      </c>
      <c r="BK6" s="8">
        <f>IF(OR($B6="",$C6="",$D6="",$E6="",$F6="",$G6="",$H6="",$I6="",$J6="",$K6="",$L6=""),"",IF($B6="Female",1/(1+EXP(-SUMPRODUCT(Engine!$C$2:$C$33,INDIRECT("Coefficients!$CR$2:$CR$33")))),1/(1+EXP(-SUMPRODUCT(Engine!$C$2:$C$33,INDIRECT("Coefficients!$CS$2:$CS$33"))))))</f>
        <v>0.40502302842081933</v>
      </c>
      <c r="BL6" s="8">
        <f>IF(OR($B6="",$C6="",$D6="",$E6="",$F6="",$G6="",$H6="",$I6="",$J6="",$K6="",$L6=""),"",IF($B6="Female",1/(1+EXP(-SUMPRODUCT(Engine!$C$2:$C$33,INDIRECT("Coefficients!$CT$2:$CT$33")))),1/(1+EXP(-SUMPRODUCT(Engine!$C$2:$C$33,INDIRECT("Coefficients!$CU$2:$CU$33"))))))</f>
        <v>0.1981291300451217</v>
      </c>
      <c r="BM6" s="8">
        <f>IF(OR($B6="",$C6="",$D6="",$E6="",$F6="",$G6="",$H6="",$I6="",$J6="",$K6="",$L6=""),"",IF($B6="Female",1/(1+EXP(-SUMPRODUCT(Engine!$C$2:$C$33,INDIRECT("Coefficients!$CV$2:$CV$33")))),1/(1+EXP(-SUMPRODUCT(Engine!$C$2:$C$33,INDIRECT("Coefficients!$CW$2:$CW$33"))))))</f>
        <v>0.20767427433359964</v>
      </c>
    </row>
    <row r="7" spans="1:65" x14ac:dyDescent="0.25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8">
        <f>IF(OR($B7="",$C7="",$D7="",$E7="",$F7="",$G7="",$H7="",$I7="",$J7="",$K7="",$L7=""),"",IF($B7="Female",1/(1+EXP(-SUMPRODUCT(Engine!$C$34:$C$65,INDIRECT("Coefficients!$B$2:$B$33")))),1/(1+EXP(-SUMPRODUCT(Engine!$C$34:$C$65,INDIRECT("Coefficients!$C$2:$C$33"))))))</f>
      </c>
      <c r="Q7" s="8">
        <f>IF(OR($B7="",$C7="",$D7="",$E7="",$F7="",$G7="",$H7="",$I7="",$J7="",$K7="",$L7=""),"",IF($B7="Female",1/(1+EXP(-SUMPRODUCT(Engine!$C$34:$C$65,INDIRECT("Coefficients!$D$2:$D$33")))),1/(1+EXP(-SUMPRODUCT(Engine!$C$34:$C$65,INDIRECT("Coefficients!$E$2:$E$33"))))))</f>
      </c>
      <c r="R7" s="8">
        <f>IF(OR($B7="",$C7="",$D7="",$E7="",$F7="",$G7="",$H7="",$I7="",$J7="",$K7="",$L7=""),"",IF($B7="Female",1/(1+EXP(-SUMPRODUCT(Engine!$C$34:$C$65,INDIRECT("Coefficients!$F$2:$F$33")))),1/(1+EXP(-SUMPRODUCT(Engine!$C$34:$C$65,INDIRECT("Coefficients!$G$2:$G$33"))))))</f>
      </c>
      <c r="S7" s="8">
        <f>IF(OR($B7="",$C7="",$D7="",$E7="",$F7="",$G7="",$H7="",$I7="",$J7="",$K7="",$L7=""),"",IF($B7="Female",1/(1+EXP(-SUMPRODUCT(Engine!$C$34:$C$65,INDIRECT("Coefficients!$H$2:$H$33")))),1/(1+EXP(-SUMPRODUCT(Engine!$C$34:$C$65,INDIRECT("Coefficients!$I$2:$I$33"))))))</f>
      </c>
      <c r="T7" s="8">
        <f>IF(OR($B7="",$C7="",$D7="",$E7="",$F7="",$G7="",$H7="",$I7="",$J7="",$K7="",$L7=""),"",IF($B7="Female",1/(1+EXP(-SUMPRODUCT(Engine!$C$34:$C$65,INDIRECT("Coefficients!$J$2:$J$33")))),1/(1+EXP(-SUMPRODUCT(Engine!$C$34:$C$65,INDIRECT("Coefficients!$K$2:$K$33"))))))</f>
      </c>
      <c r="U7" s="8">
        <f>IF(OR($B7="",$C7="",$D7="",$E7="",$F7="",$G7="",$H7="",$I7="",$J7="",$K7="",$L7=""),"",IF($B7="Female",1/(1+EXP(-SUMPRODUCT(Engine!$C$34:$C$65,INDIRECT("Coefficients!$L$2:$L$33")))),1/(1+EXP(-SUMPRODUCT(Engine!$C$34:$C$65,INDIRECT("Coefficients!$M$2:$M$33"))))))</f>
      </c>
      <c r="V7" s="8">
        <f>IF(OR($B7="",$C7="",$D7="",$E7="",$F7="",$G7="",$H7="",$I7="",$J7="",$K7="",$L7=""),"",IF($B7="Female",1/(1+EXP(-SUMPRODUCT(Engine!$C$34:$C$65,INDIRECT("Coefficients!$N$2:$N$33")))),1/(1+EXP(-SUMPRODUCT(Engine!$C$34:$C$65,INDIRECT("Coefficients!$O$2:$O$33"))))))</f>
      </c>
      <c r="W7" s="8">
        <f>IF(OR($B7="",$C7="",$D7="",$E7="",$F7="",$G7="",$H7="",$I7="",$J7="",$K7="",$L7=""),"",IF($B7="Female",1/(1+EXP(-SUMPRODUCT(Engine!$C$34:$C$65,INDIRECT("Coefficients!$P$2:$P$33")))),1/(1+EXP(-SUMPRODUCT(Engine!$C$34:$C$65,INDIRECT("Coefficients!$Q$2:$Q$33"))))))</f>
      </c>
      <c r="X7" s="8">
        <f>IF(OR($B7="",$C7="",$D7="",$E7="",$F7="",$G7="",$H7="",$I7="",$J7="",$K7="",$L7=""),"",IF($B7="Female",1/(1+EXP(-SUMPRODUCT(Engine!$C$34:$C$65,INDIRECT("Coefficients!$R$2:$R$33")))),1/(1+EXP(-SUMPRODUCT(Engine!$C$34:$C$65,INDIRECT("Coefficients!$S$2:$S$33"))))))</f>
      </c>
      <c r="Y7" s="8">
        <f>IF(OR($B7="",$C7="",$D7="",$E7="",$F7="",$G7="",$H7="",$I7="",$J7="",$K7="",$L7=""),"",IF($B7="Female",1/(1+EXP(-SUMPRODUCT(Engine!$C$34:$C$65,INDIRECT("Coefficients!$T$2:$T$33")))),1/(1+EXP(-SUMPRODUCT(Engine!$C$34:$C$65,INDIRECT("Coefficients!$U$2:$U$33"))))))</f>
      </c>
      <c r="Z7" s="8">
        <f>IF(OR($B7="",$C7="",$D7="",$E7="",$F7="",$G7="",$H7="",$I7="",$J7="",$K7="",$L7=""),"",IF($B7="Female",1/(1+EXP(-SUMPRODUCT(Engine!$C$34:$C$65,INDIRECT("Coefficients!$V$2:$V$33")))),1/(1+EXP(-SUMPRODUCT(Engine!$C$34:$C$65,INDIRECT("Coefficients!$W$2:$W$33"))))))</f>
      </c>
      <c r="AA7" s="8">
        <f>IF(OR($B7="",$C7="",$D7="",$E7="",$F7="",$G7="",$H7="",$I7="",$J7="",$K7="",$L7=""),"",IF($B7="Female",1/(1+EXP(-SUMPRODUCT(Engine!$C$34:$C$65,INDIRECT("Coefficients!$X$2:$X$33")))),1/(1+EXP(-SUMPRODUCT(Engine!$C$34:$C$65,INDIRECT("Coefficients!$Y$2:$Y$33"))))))</f>
      </c>
      <c r="AB7" s="8">
        <f>IF(OR($B7="",$C7="",$D7="",$E7="",$F7="",$G7="",$H7="",$I7="",$J7="",$K7="",$L7=""),"",IF($B7="Female",1/(1+EXP(-SUMPRODUCT(Engine!$C$34:$C$65,INDIRECT("Coefficients!$Z$2:$Z$33")))),1/(1+EXP(-SUMPRODUCT(Engine!$C$34:$C$65,INDIRECT("Coefficients!$AA$2:$AA$33"))))))</f>
      </c>
      <c r="AC7" s="8">
        <f>IF(OR($B7="",$C7="",$D7="",$E7="",$F7="",$G7="",$H7="",$I7="",$J7="",$K7="",$L7=""),"",IF($B7="Female",1/(1+EXP(-SUMPRODUCT(Engine!$C$34:$C$65,INDIRECT("Coefficients!$AB$2:$AB$33")))),1/(1+EXP(-SUMPRODUCT(Engine!$C$34:$C$65,INDIRECT("Coefficients!$AC$2:$AC$33"))))))</f>
      </c>
      <c r="AD7" s="8">
        <f>IF(OR($B7="",$C7="",$D7="",$E7="",$F7="",$G7="",$H7="",$I7="",$J7="",$K7="",$L7=""),"",IF($B7="Female",1/(1+EXP(-SUMPRODUCT(Engine!$C$34:$C$65,INDIRECT("Coefficients!$AD$2:$AD$33")))),1/(1+EXP(-SUMPRODUCT(Engine!$C$34:$C$65,INDIRECT("Coefficients!$AE$2:$AE$33"))))))</f>
      </c>
      <c r="AE7" s="8">
        <f>IF(OR($B7="",$C7="",$D7="",$E7="",$F7="",$G7="",$H7="",$I7="",$J7="",$K7="",$L7=""),"",IF($B7="Female",1/(1+EXP(-SUMPRODUCT(Engine!$C$34:$C$65,INDIRECT("Coefficients!$AF$2:$AF$33")))),1/(1+EXP(-SUMPRODUCT(Engine!$C$34:$C$65,INDIRECT("Coefficients!$AG$2:$AG$33"))))))</f>
      </c>
      <c r="AF7" s="8">
        <f>IF(OR($B7="",$C7="",$D7="",$E7="",$F7="",$G7="",$H7="",$I7="",$J7="",$K7="",$L7=""),"",IF($B7="Female",1/(1+EXP(-SUMPRODUCT(Engine!$C$34:$C$65,INDIRECT("Coefficients!$AH$2:$AH$33")))),1/(1+EXP(-SUMPRODUCT(Engine!$C$34:$C$65,INDIRECT("Coefficients!$AI$2:$AI$33"))))))</f>
      </c>
      <c r="AG7" s="8">
        <f>IF(OR($B7="",$C7="",$D7="",$E7="",$F7="",$G7="",$H7="",$I7="",$J7="",$K7="",$L7=""),"",IF($B7="Female",1/(1+EXP(-SUMPRODUCT(Engine!$C$34:$C$65,INDIRECT("Coefficients!$AJ$2:$AJ$33")))),1/(1+EXP(-SUMPRODUCT(Engine!$C$34:$C$65,INDIRECT("Coefficients!$AK$2:$AK$33"))))))</f>
      </c>
      <c r="AH7" s="8">
        <f>IF(OR($B7="",$C7="",$D7="",$E7="",$F7="",$G7="",$H7="",$I7="",$J7="",$K7="",$L7=""),"",IF($B7="Female",1/(1+EXP(-SUMPRODUCT(Engine!$C$34:$C$65,INDIRECT("Coefficients!$AL$2:$AL$33")))),1/(1+EXP(-SUMPRODUCT(Engine!$C$34:$C$65,INDIRECT("Coefficients!$AM$2:$AM$33"))))))</f>
      </c>
      <c r="AI7" s="8">
        <f>IF(OR($B7="",$C7="",$D7="",$E7="",$F7="",$G7="",$H7="",$I7="",$J7="",$K7="",$L7=""),"",IF($B7="Female",1/(1+EXP(-SUMPRODUCT(Engine!$C$34:$C$65,INDIRECT("Coefficients!$AN$2:$AN$33")))),1/(1+EXP(-SUMPRODUCT(Engine!$C$34:$C$65,INDIRECT("Coefficients!$AO$2:$AO$33"))))))</f>
      </c>
      <c r="AJ7" s="8">
        <f>IF(OR($B7="",$C7="",$D7="",$E7="",$F7="",$G7="",$H7="",$I7="",$J7="",$K7="",$L7=""),"",IF($B7="Female",1/(1+EXP(-SUMPRODUCT(Engine!$C$34:$C$65,INDIRECT("Coefficients!$AP$2:$AP$33")))),1/(1+EXP(-SUMPRODUCT(Engine!$C$34:$C$65,INDIRECT("Coefficients!$AQ$2:$AQ$33"))))))</f>
      </c>
      <c r="AK7" s="8">
        <f>IF(OR($B7="",$C7="",$D7="",$E7="",$F7="",$G7="",$H7="",$I7="",$J7="",$K7="",$L7=""),"",IF($B7="Female",1/(1+EXP(-SUMPRODUCT(Engine!$C$34:$C$65,INDIRECT("Coefficients!$AR$2:$AR$33")))),1/(1+EXP(-SUMPRODUCT(Engine!$C$34:$C$65,INDIRECT("Coefficients!$AS$2:$AS$33"))))))</f>
      </c>
      <c r="AL7" s="8">
        <f>IF(OR($B7="",$C7="",$D7="",$E7="",$F7="",$G7="",$H7="",$I7="",$J7="",$K7="",$L7=""),"",IF($B7="Female",1/(1+EXP(-SUMPRODUCT(Engine!$C$34:$C$65,INDIRECT("Coefficients!$AT$2:$AT$33")))),1/(1+EXP(-SUMPRODUCT(Engine!$C$34:$C$65,INDIRECT("Coefficients!$AU$2:$AU$33"))))))</f>
      </c>
      <c r="AM7" s="8">
        <f>IF(OR($B7="",$C7="",$D7="",$E7="",$F7="",$G7="",$H7="",$I7="",$J7="",$K7="",$L7=""),"",IF($B7="Female",1/(1+EXP(-SUMPRODUCT(Engine!$C$34:$C$65,INDIRECT("Coefficients!$AV$2:$AV$33")))),1/(1+EXP(-SUMPRODUCT(Engine!$C$34:$C$65,INDIRECT("Coefficients!$AW$2:$AW$33"))))))</f>
      </c>
      <c r="AN7" s="8">
        <f>IF(OR($B7="",$C7="",$D7="",$E7="",$F7="",$G7="",$H7="",$I7="",$J7="",$K7="",$L7=""),"",IF($B7="Female",1/(1+EXP(-SUMPRODUCT(Engine!$C$34:$C$65,INDIRECT("Coefficients!$AX$2:$AX$33")))),1/(1+EXP(-SUMPRODUCT(Engine!$C$34:$C$65,INDIRECT("Coefficients!$AY$2:$AY$33"))))))</f>
      </c>
      <c r="AO7" s="8">
        <f>IF(OR($B7="",$C7="",$D7="",$E7="",$F7="",$G7="",$H7="",$I7="",$J7="",$K7="",$L7=""),"",IF($B7="Female",1/(1+EXP(-SUMPRODUCT(Engine!$C$34:$C$65,INDIRECT("Coefficients!$AZ$2:$AZ$33")))),1/(1+EXP(-SUMPRODUCT(Engine!$C$34:$C$65,INDIRECT("Coefficients!$BA$2:$BA$33"))))))</f>
      </c>
      <c r="AP7" s="8">
        <f>IF(OR($B7="",$C7="",$D7="",$E7="",$F7="",$G7="",$H7="",$I7="",$J7="",$K7="",$L7=""),"",IF($B7="Female",1/(1+EXP(-SUMPRODUCT(Engine!$C$34:$C$65,INDIRECT("Coefficients!$BB$2:$BB$33")))),1/(1+EXP(-SUMPRODUCT(Engine!$C$34:$C$65,INDIRECT("Coefficients!$BC$2:$BC$33"))))))</f>
      </c>
      <c r="AQ7" s="8">
        <f>IF(OR($B7="",$C7="",$D7="",$E7="",$F7="",$G7="",$H7="",$I7="",$J7="",$K7="",$L7=""),"",IF($B7="Female",1/(1+EXP(-SUMPRODUCT(Engine!$C$34:$C$65,INDIRECT("Coefficients!$BD$2:$BD$33")))),1/(1+EXP(-SUMPRODUCT(Engine!$C$34:$C$65,INDIRECT("Coefficients!$BE$2:$BE$33"))))))</f>
      </c>
      <c r="AR7" s="8">
        <f>IF(OR($B7="",$C7="",$D7="",$E7="",$F7="",$G7="",$H7="",$I7="",$J7="",$K7="",$L7=""),"",IF($B7="Female",1/(1+EXP(-SUMPRODUCT(Engine!$C$34:$C$65,INDIRECT("Coefficients!$BF$2:$BF$33")))),1/(1+EXP(-SUMPRODUCT(Engine!$C$34:$C$65,INDIRECT("Coefficients!$BG$2:$BG$33"))))))</f>
      </c>
      <c r="AS7" s="8">
        <f>IF(OR($B7="",$C7="",$D7="",$E7="",$F7="",$G7="",$H7="",$I7="",$J7="",$K7="",$L7=""),"",IF($B7="Female",1/(1+EXP(-SUMPRODUCT(Engine!$C$34:$C$65,INDIRECT("Coefficients!$BH$2:$BH$33")))),1/(1+EXP(-SUMPRODUCT(Engine!$C$34:$C$65,INDIRECT("Coefficients!$BI$2:$BI$33"))))))</f>
      </c>
      <c r="AT7" s="8">
        <f>IF(OR($B7="",$C7="",$D7="",$E7="",$F7="",$G7="",$H7="",$I7="",$J7="",$K7="",$L7=""),"",IF($B7="Female",1/(1+EXP(-SUMPRODUCT(Engine!$C$34:$C$65,INDIRECT("Coefficients!$BJ$2:$BJ$33")))),1/(1+EXP(-SUMPRODUCT(Engine!$C$34:$C$65,INDIRECT("Coefficients!$BK$2:$BK$33"))))))</f>
      </c>
      <c r="AU7" s="8">
        <f>IF(OR($B7="",$C7="",$D7="",$E7="",$F7="",$G7="",$H7="",$I7="",$J7="",$K7="",$L7=""),"",IF($B7="Female",1/(1+EXP(-SUMPRODUCT(Engine!$C$34:$C$65,INDIRECT("Coefficients!$BL$2:$BL$33")))),1/(1+EXP(-SUMPRODUCT(Engine!$C$34:$C$65,INDIRECT("Coefficients!$BM$2:$BM$33"))))))</f>
      </c>
      <c r="AV7" s="8">
        <f>IF(OR($B7="",$C7="",$D7="",$E7="",$F7="",$G7="",$H7="",$I7="",$J7="",$K7="",$L7=""),"",IF($B7="Female",1/(1+EXP(-SUMPRODUCT(Engine!$C$34:$C$65,INDIRECT("Coefficients!$BN$2:$BN$33")))),1/(1+EXP(-SUMPRODUCT(Engine!$C$34:$C$65,INDIRECT("Coefficients!$BO$2:$BO$33"))))))</f>
      </c>
      <c r="AW7" s="8">
        <f>IF(OR($B7="",$C7="",$D7="",$E7="",$F7="",$G7="",$H7="",$I7="",$J7="",$K7="",$L7=""),"",IF($B7="Female",1/(1+EXP(-SUMPRODUCT(Engine!$C$34:$C$65,INDIRECT("Coefficients!$BP$2:$BP$33")))),1/(1+EXP(-SUMPRODUCT(Engine!$C$34:$C$65,INDIRECT("Coefficients!$BQ$2:$BQ$33"))))))</f>
      </c>
      <c r="AX7" s="8">
        <f>IF(OR($B7="",$C7="",$D7="",$E7="",$F7="",$G7="",$H7="",$I7="",$J7="",$K7="",$L7=""),"",IF($B7="Female",1/(1+EXP(-SUMPRODUCT(Engine!$C$34:$C$65,INDIRECT("Coefficients!$BR$2:$BR$33")))),1/(1+EXP(-SUMPRODUCT(Engine!$C$34:$C$65,INDIRECT("Coefficients!$BS$2:$BS$33"))))))</f>
      </c>
      <c r="AY7" s="8">
        <f>IF(OR($B7="",$C7="",$D7="",$E7="",$F7="",$G7="",$H7="",$I7="",$J7="",$K7="",$L7=""),"",IF($B7="Female",1/(1+EXP(-SUMPRODUCT(Engine!$C$34:$C$65,INDIRECT("Coefficients!$BT$2:$BT$33")))),1/(1+EXP(-SUMPRODUCT(Engine!$C$34:$C$65,INDIRECT("Coefficients!$BU$2:$BU$33"))))))</f>
      </c>
      <c r="AZ7" s="8">
        <f>IF(OR($B7="",$C7="",$D7="",$E7="",$F7="",$G7="",$H7="",$I7="",$J7="",$K7="",$L7=""),"",IF($B7="Female",1/(1+EXP(-SUMPRODUCT(Engine!$C$34:$C$65,INDIRECT("Coefficients!$BV$2:$BV$33")))),1/(1+EXP(-SUMPRODUCT(Engine!$C$34:$C$65,INDIRECT("Coefficients!$BW$2:$BW$33"))))))</f>
      </c>
      <c r="BA7" s="8">
        <f>IF(OR($B7="",$C7="",$D7="",$E7="",$F7="",$G7="",$H7="",$I7="",$J7="",$K7="",$L7=""),"",IF($B7="Female",1/(1+EXP(-SUMPRODUCT(Engine!$C$34:$C$65,INDIRECT("Coefficients!$BX$2:$BX$33")))),1/(1+EXP(-SUMPRODUCT(Engine!$C$34:$C$65,INDIRECT("Coefficients!$BY$2:$BY$33"))))))</f>
      </c>
      <c r="BB7" s="8">
        <f>IF(OR($B7="",$C7="",$D7="",$E7="",$F7="",$G7="",$H7="",$I7="",$J7="",$K7="",$L7=""),"",IF($B7="Female",1/(1+EXP(-SUMPRODUCT(Engine!$C$34:$C$65,INDIRECT("Coefficients!$BZ$2:$BZ$33")))),1/(1+EXP(-SUMPRODUCT(Engine!$C$34:$C$65,INDIRECT("Coefficients!$CA$2:$CA$33"))))))</f>
      </c>
      <c r="BC7" s="8">
        <f>IF(OR($B7="",$C7="",$D7="",$E7="",$F7="",$G7="",$H7="",$I7="",$J7="",$K7="",$L7=""),"",IF($B7="Female",1/(1+EXP(-SUMPRODUCT(Engine!$C$34:$C$65,INDIRECT("Coefficients!$CB$2:$CB$33")))),1/(1+EXP(-SUMPRODUCT(Engine!$C$34:$C$65,INDIRECT("Coefficients!$CC$2:$CC$33"))))))</f>
      </c>
      <c r="BD7" s="8">
        <f>IF(OR($B7="",$C7="",$D7="",$E7="",$F7="",$G7="",$H7="",$I7="",$J7="",$K7="",$L7=""),"",IF($B7="Female",1/(1+EXP(-SUMPRODUCT(Engine!$C$34:$C$65,INDIRECT("Coefficients!$CD$2:$CD$33")))),1/(1+EXP(-SUMPRODUCT(Engine!$C$34:$C$65,INDIRECT("Coefficients!$CE$2:$CE$33"))))))</f>
      </c>
      <c r="BE7" s="8">
        <f>IF(OR($B7="",$C7="",$D7="",$E7="",$F7="",$G7="",$H7="",$I7="",$J7="",$K7="",$L7=""),"",IF($B7="Female",1/(1+EXP(-SUMPRODUCT(Engine!$C$34:$C$65,INDIRECT("Coefficients!$CF$2:$CF$33")))),1/(1+EXP(-SUMPRODUCT(Engine!$C$34:$C$65,INDIRECT("Coefficients!$CG$2:$CG$33"))))))</f>
      </c>
      <c r="BF7" s="8">
        <f>IF(OR($B7="",$C7="",$D7="",$E7="",$F7="",$G7="",$H7="",$I7="",$J7="",$K7="",$L7=""),"",IF($B7="Female",1/(1+EXP(-SUMPRODUCT(Engine!$C$34:$C$65,INDIRECT("Coefficients!$CH$2:$CH$33")))),1/(1+EXP(-SUMPRODUCT(Engine!$C$34:$C$65,INDIRECT("Coefficients!$CI$2:$CI$33"))))))</f>
      </c>
      <c r="BG7" s="8">
        <f>IF(OR($B7="",$C7="",$D7="",$E7="",$F7="",$G7="",$H7="",$I7="",$J7="",$K7="",$L7=""),"",IF($B7="Female",1/(1+EXP(-SUMPRODUCT(Engine!$C$34:$C$65,INDIRECT("Coefficients!$CJ$2:$CJ$33")))),1/(1+EXP(-SUMPRODUCT(Engine!$C$34:$C$65,INDIRECT("Coefficients!$CK$2:$CK$33"))))))</f>
      </c>
      <c r="BH7" s="8">
        <f>IF(OR($B7="",$C7="",$D7="",$E7="",$F7="",$G7="",$H7="",$I7="",$J7="",$K7="",$L7=""),"",IF($B7="Female",1/(1+EXP(-SUMPRODUCT(Engine!$C$34:$C$65,INDIRECT("Coefficients!$CL$2:$CL$33")))),1/(1+EXP(-SUMPRODUCT(Engine!$C$34:$C$65,INDIRECT("Coefficients!$CM$2:$CM$33"))))))</f>
      </c>
      <c r="BI7" s="8">
        <f>IF(OR($B7="",$C7="",$D7="",$E7="",$F7="",$G7="",$H7="",$I7="",$J7="",$K7="",$L7=""),"",IF($B7="Female",1/(1+EXP(-SUMPRODUCT(Engine!$C$34:$C$65,INDIRECT("Coefficients!$CN$2:$CN$33")))),1/(1+EXP(-SUMPRODUCT(Engine!$C$34:$C$65,INDIRECT("Coefficients!$CO$2:$CO$33"))))))</f>
      </c>
      <c r="BJ7" s="8">
        <f>IF(OR($B7="",$C7="",$D7="",$E7="",$F7="",$G7="",$H7="",$I7="",$J7="",$K7="",$L7=""),"",IF($B7="Female",1/(1+EXP(-SUMPRODUCT(Engine!$C$34:$C$65,INDIRECT("Coefficients!$CP$2:$CP$33")))),1/(1+EXP(-SUMPRODUCT(Engine!$C$34:$C$65,INDIRECT("Coefficients!$CQ$2:$CQ$33"))))))</f>
      </c>
      <c r="BK7" s="8">
        <f>IF(OR($B7="",$C7="",$D7="",$E7="",$F7="",$G7="",$H7="",$I7="",$J7="",$K7="",$L7=""),"",IF($B7="Female",1/(1+EXP(-SUMPRODUCT(Engine!$C$34:$C$65,INDIRECT("Coefficients!$CR$2:$CR$33")))),1/(1+EXP(-SUMPRODUCT(Engine!$C$34:$C$65,INDIRECT("Coefficients!$CS$2:$CS$33"))))))</f>
      </c>
      <c r="BL7" s="8">
        <f>IF(OR($B7="",$C7="",$D7="",$E7="",$F7="",$G7="",$H7="",$I7="",$J7="",$K7="",$L7=""),"",IF($B7="Female",1/(1+EXP(-SUMPRODUCT(Engine!$C$34:$C$65,INDIRECT("Coefficients!$CT$2:$CT$33")))),1/(1+EXP(-SUMPRODUCT(Engine!$C$34:$C$65,INDIRECT("Coefficients!$CU$2:$CU$33"))))))</f>
      </c>
      <c r="BM7" s="8">
        <f>IF(OR($B7="",$C7="",$D7="",$E7="",$F7="",$G7="",$H7="",$I7="",$J7="",$K7="",$L7=""),"",IF($B7="Female",1/(1+EXP(-SUMPRODUCT(Engine!$C$34:$C$65,INDIRECT("Coefficients!$CV$2:$CV$33")))),1/(1+EXP(-SUMPRODUCT(Engine!$C$34:$C$65,INDIRECT("Coefficients!$CW$2:$CW$33"))))))</f>
      </c>
    </row>
    <row r="8" spans="1:65" x14ac:dyDescent="0.25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8">
        <f>IF(OR($B8="",$C8="",$D8="",$E8="",$F8="",$G8="",$H8="",$I8="",$J8="",$K8="",$L8=""),"",IF($B8="Female",1/(1+EXP(-SUMPRODUCT(Engine!$C$66:$C$97,INDIRECT("Coefficients!$B$2:$B$33")))),1/(1+EXP(-SUMPRODUCT(Engine!$C$66:$C$97,INDIRECT("Coefficients!$C$2:$C$33"))))))</f>
      </c>
      <c r="Q8" s="8">
        <f>IF(OR($B8="",$C8="",$D8="",$E8="",$F8="",$G8="",$H8="",$I8="",$J8="",$K8="",$L8=""),"",IF($B8="Female",1/(1+EXP(-SUMPRODUCT(Engine!$C$66:$C$97,INDIRECT("Coefficients!$D$2:$D$33")))),1/(1+EXP(-SUMPRODUCT(Engine!$C$66:$C$97,INDIRECT("Coefficients!$E$2:$E$33"))))))</f>
      </c>
      <c r="R8" s="8">
        <f>IF(OR($B8="",$C8="",$D8="",$E8="",$F8="",$G8="",$H8="",$I8="",$J8="",$K8="",$L8=""),"",IF($B8="Female",1/(1+EXP(-SUMPRODUCT(Engine!$C$66:$C$97,INDIRECT("Coefficients!$F$2:$F$33")))),1/(1+EXP(-SUMPRODUCT(Engine!$C$66:$C$97,INDIRECT("Coefficients!$G$2:$G$33"))))))</f>
      </c>
      <c r="S8" s="8">
        <f>IF(OR($B8="",$C8="",$D8="",$E8="",$F8="",$G8="",$H8="",$I8="",$J8="",$K8="",$L8=""),"",IF($B8="Female",1/(1+EXP(-SUMPRODUCT(Engine!$C$66:$C$97,INDIRECT("Coefficients!$H$2:$H$33")))),1/(1+EXP(-SUMPRODUCT(Engine!$C$66:$C$97,INDIRECT("Coefficients!$I$2:$I$33"))))))</f>
      </c>
      <c r="T8" s="8">
        <f>IF(OR($B8="",$C8="",$D8="",$E8="",$F8="",$G8="",$H8="",$I8="",$J8="",$K8="",$L8=""),"",IF($B8="Female",1/(1+EXP(-SUMPRODUCT(Engine!$C$66:$C$97,INDIRECT("Coefficients!$J$2:$J$33")))),1/(1+EXP(-SUMPRODUCT(Engine!$C$66:$C$97,INDIRECT("Coefficients!$K$2:$K$33"))))))</f>
      </c>
      <c r="U8" s="8">
        <f>IF(OR($B8="",$C8="",$D8="",$E8="",$F8="",$G8="",$H8="",$I8="",$J8="",$K8="",$L8=""),"",IF($B8="Female",1/(1+EXP(-SUMPRODUCT(Engine!$C$66:$C$97,INDIRECT("Coefficients!$L$2:$L$33")))),1/(1+EXP(-SUMPRODUCT(Engine!$C$66:$C$97,INDIRECT("Coefficients!$M$2:$M$33"))))))</f>
      </c>
      <c r="V8" s="8">
        <f>IF(OR($B8="",$C8="",$D8="",$E8="",$F8="",$G8="",$H8="",$I8="",$J8="",$K8="",$L8=""),"",IF($B8="Female",1/(1+EXP(-SUMPRODUCT(Engine!$C$66:$C$97,INDIRECT("Coefficients!$N$2:$N$33")))),1/(1+EXP(-SUMPRODUCT(Engine!$C$66:$C$97,INDIRECT("Coefficients!$O$2:$O$33"))))))</f>
      </c>
      <c r="W8" s="8">
        <f>IF(OR($B8="",$C8="",$D8="",$E8="",$F8="",$G8="",$H8="",$I8="",$J8="",$K8="",$L8=""),"",IF($B8="Female",1/(1+EXP(-SUMPRODUCT(Engine!$C$66:$C$97,INDIRECT("Coefficients!$P$2:$P$33")))),1/(1+EXP(-SUMPRODUCT(Engine!$C$66:$C$97,INDIRECT("Coefficients!$Q$2:$Q$33"))))))</f>
      </c>
      <c r="X8" s="8">
        <f>IF(OR($B8="",$C8="",$D8="",$E8="",$F8="",$G8="",$H8="",$I8="",$J8="",$K8="",$L8=""),"",IF($B8="Female",1/(1+EXP(-SUMPRODUCT(Engine!$C$66:$C$97,INDIRECT("Coefficients!$R$2:$R$33")))),1/(1+EXP(-SUMPRODUCT(Engine!$C$66:$C$97,INDIRECT("Coefficients!$S$2:$S$33"))))))</f>
      </c>
      <c r="Y8" s="8">
        <f>IF(OR($B8="",$C8="",$D8="",$E8="",$F8="",$G8="",$H8="",$I8="",$J8="",$K8="",$L8=""),"",IF($B8="Female",1/(1+EXP(-SUMPRODUCT(Engine!$C$66:$C$97,INDIRECT("Coefficients!$T$2:$T$33")))),1/(1+EXP(-SUMPRODUCT(Engine!$C$66:$C$97,INDIRECT("Coefficients!$U$2:$U$33"))))))</f>
      </c>
      <c r="Z8" s="8">
        <f>IF(OR($B8="",$C8="",$D8="",$E8="",$F8="",$G8="",$H8="",$I8="",$J8="",$K8="",$L8=""),"",IF($B8="Female",1/(1+EXP(-SUMPRODUCT(Engine!$C$66:$C$97,INDIRECT("Coefficients!$V$2:$V$33")))),1/(1+EXP(-SUMPRODUCT(Engine!$C$66:$C$97,INDIRECT("Coefficients!$W$2:$W$33"))))))</f>
      </c>
      <c r="AA8" s="8">
        <f>IF(OR($B8="",$C8="",$D8="",$E8="",$F8="",$G8="",$H8="",$I8="",$J8="",$K8="",$L8=""),"",IF($B8="Female",1/(1+EXP(-SUMPRODUCT(Engine!$C$66:$C$97,INDIRECT("Coefficients!$X$2:$X$33")))),1/(1+EXP(-SUMPRODUCT(Engine!$C$66:$C$97,INDIRECT("Coefficients!$Y$2:$Y$33"))))))</f>
      </c>
      <c r="AB8" s="8">
        <f>IF(OR($B8="",$C8="",$D8="",$E8="",$F8="",$G8="",$H8="",$I8="",$J8="",$K8="",$L8=""),"",IF($B8="Female",1/(1+EXP(-SUMPRODUCT(Engine!$C$66:$C$97,INDIRECT("Coefficients!$Z$2:$Z$33")))),1/(1+EXP(-SUMPRODUCT(Engine!$C$66:$C$97,INDIRECT("Coefficients!$AA$2:$AA$33"))))))</f>
      </c>
      <c r="AC8" s="8">
        <f>IF(OR($B8="",$C8="",$D8="",$E8="",$F8="",$G8="",$H8="",$I8="",$J8="",$K8="",$L8=""),"",IF($B8="Female",1/(1+EXP(-SUMPRODUCT(Engine!$C$66:$C$97,INDIRECT("Coefficients!$AB$2:$AB$33")))),1/(1+EXP(-SUMPRODUCT(Engine!$C$66:$C$97,INDIRECT("Coefficients!$AC$2:$AC$33"))))))</f>
      </c>
      <c r="AD8" s="8">
        <f>IF(OR($B8="",$C8="",$D8="",$E8="",$F8="",$G8="",$H8="",$I8="",$J8="",$K8="",$L8=""),"",IF($B8="Female",1/(1+EXP(-SUMPRODUCT(Engine!$C$66:$C$97,INDIRECT("Coefficients!$AD$2:$AD$33")))),1/(1+EXP(-SUMPRODUCT(Engine!$C$66:$C$97,INDIRECT("Coefficients!$AE$2:$AE$33"))))))</f>
      </c>
      <c r="AE8" s="8">
        <f>IF(OR($B8="",$C8="",$D8="",$E8="",$F8="",$G8="",$H8="",$I8="",$J8="",$K8="",$L8=""),"",IF($B8="Female",1/(1+EXP(-SUMPRODUCT(Engine!$C$66:$C$97,INDIRECT("Coefficients!$AF$2:$AF$33")))),1/(1+EXP(-SUMPRODUCT(Engine!$C$66:$C$97,INDIRECT("Coefficients!$AG$2:$AG$33"))))))</f>
      </c>
      <c r="AF8" s="8">
        <f>IF(OR($B8="",$C8="",$D8="",$E8="",$F8="",$G8="",$H8="",$I8="",$J8="",$K8="",$L8=""),"",IF($B8="Female",1/(1+EXP(-SUMPRODUCT(Engine!$C$66:$C$97,INDIRECT("Coefficients!$AH$2:$AH$33")))),1/(1+EXP(-SUMPRODUCT(Engine!$C$66:$C$97,INDIRECT("Coefficients!$AI$2:$AI$33"))))))</f>
      </c>
      <c r="AG8" s="8">
        <f>IF(OR($B8="",$C8="",$D8="",$E8="",$F8="",$G8="",$H8="",$I8="",$J8="",$K8="",$L8=""),"",IF($B8="Female",1/(1+EXP(-SUMPRODUCT(Engine!$C$66:$C$97,INDIRECT("Coefficients!$AJ$2:$AJ$33")))),1/(1+EXP(-SUMPRODUCT(Engine!$C$66:$C$97,INDIRECT("Coefficients!$AK$2:$AK$33"))))))</f>
      </c>
      <c r="AH8" s="8">
        <f>IF(OR($B8="",$C8="",$D8="",$E8="",$F8="",$G8="",$H8="",$I8="",$J8="",$K8="",$L8=""),"",IF($B8="Female",1/(1+EXP(-SUMPRODUCT(Engine!$C$66:$C$97,INDIRECT("Coefficients!$AL$2:$AL$33")))),1/(1+EXP(-SUMPRODUCT(Engine!$C$66:$C$97,INDIRECT("Coefficients!$AM$2:$AM$33"))))))</f>
      </c>
      <c r="AI8" s="8">
        <f>IF(OR($B8="",$C8="",$D8="",$E8="",$F8="",$G8="",$H8="",$I8="",$J8="",$K8="",$L8=""),"",IF($B8="Female",1/(1+EXP(-SUMPRODUCT(Engine!$C$66:$C$97,INDIRECT("Coefficients!$AN$2:$AN$33")))),1/(1+EXP(-SUMPRODUCT(Engine!$C$66:$C$97,INDIRECT("Coefficients!$AO$2:$AO$33"))))))</f>
      </c>
      <c r="AJ8" s="8">
        <f>IF(OR($B8="",$C8="",$D8="",$E8="",$F8="",$G8="",$H8="",$I8="",$J8="",$K8="",$L8=""),"",IF($B8="Female",1/(1+EXP(-SUMPRODUCT(Engine!$C$66:$C$97,INDIRECT("Coefficients!$AP$2:$AP$33")))),1/(1+EXP(-SUMPRODUCT(Engine!$C$66:$C$97,INDIRECT("Coefficients!$AQ$2:$AQ$33"))))))</f>
      </c>
      <c r="AK8" s="8">
        <f>IF(OR($B8="",$C8="",$D8="",$E8="",$F8="",$G8="",$H8="",$I8="",$J8="",$K8="",$L8=""),"",IF($B8="Female",1/(1+EXP(-SUMPRODUCT(Engine!$C$66:$C$97,INDIRECT("Coefficients!$AR$2:$AR$33")))),1/(1+EXP(-SUMPRODUCT(Engine!$C$66:$C$97,INDIRECT("Coefficients!$AS$2:$AS$33"))))))</f>
      </c>
      <c r="AL8" s="8">
        <f>IF(OR($B8="",$C8="",$D8="",$E8="",$F8="",$G8="",$H8="",$I8="",$J8="",$K8="",$L8=""),"",IF($B8="Female",1/(1+EXP(-SUMPRODUCT(Engine!$C$66:$C$97,INDIRECT("Coefficients!$AT$2:$AT$33")))),1/(1+EXP(-SUMPRODUCT(Engine!$C$66:$C$97,INDIRECT("Coefficients!$AU$2:$AU$33"))))))</f>
      </c>
      <c r="AM8" s="8">
        <f>IF(OR($B8="",$C8="",$D8="",$E8="",$F8="",$G8="",$H8="",$I8="",$J8="",$K8="",$L8=""),"",IF($B8="Female",1/(1+EXP(-SUMPRODUCT(Engine!$C$66:$C$97,INDIRECT("Coefficients!$AV$2:$AV$33")))),1/(1+EXP(-SUMPRODUCT(Engine!$C$66:$C$97,INDIRECT("Coefficients!$AW$2:$AW$33"))))))</f>
      </c>
      <c r="AN8" s="8">
        <f>IF(OR($B8="",$C8="",$D8="",$E8="",$F8="",$G8="",$H8="",$I8="",$J8="",$K8="",$L8=""),"",IF($B8="Female",1/(1+EXP(-SUMPRODUCT(Engine!$C$66:$C$97,INDIRECT("Coefficients!$AX$2:$AX$33")))),1/(1+EXP(-SUMPRODUCT(Engine!$C$66:$C$97,INDIRECT("Coefficients!$AY$2:$AY$33"))))))</f>
      </c>
      <c r="AO8" s="8">
        <f>IF(OR($B8="",$C8="",$D8="",$E8="",$F8="",$G8="",$H8="",$I8="",$J8="",$K8="",$L8=""),"",IF($B8="Female",1/(1+EXP(-SUMPRODUCT(Engine!$C$66:$C$97,INDIRECT("Coefficients!$AZ$2:$AZ$33")))),1/(1+EXP(-SUMPRODUCT(Engine!$C$66:$C$97,INDIRECT("Coefficients!$BA$2:$BA$33"))))))</f>
      </c>
      <c r="AP8" s="8">
        <f>IF(OR($B8="",$C8="",$D8="",$E8="",$F8="",$G8="",$H8="",$I8="",$J8="",$K8="",$L8=""),"",IF($B8="Female",1/(1+EXP(-SUMPRODUCT(Engine!$C$66:$C$97,INDIRECT("Coefficients!$BB$2:$BB$33")))),1/(1+EXP(-SUMPRODUCT(Engine!$C$66:$C$97,INDIRECT("Coefficients!$BC$2:$BC$33"))))))</f>
      </c>
      <c r="AQ8" s="8">
        <f>IF(OR($B8="",$C8="",$D8="",$E8="",$F8="",$G8="",$H8="",$I8="",$J8="",$K8="",$L8=""),"",IF($B8="Female",1/(1+EXP(-SUMPRODUCT(Engine!$C$66:$C$97,INDIRECT("Coefficients!$BD$2:$BD$33")))),1/(1+EXP(-SUMPRODUCT(Engine!$C$66:$C$97,INDIRECT("Coefficients!$BE$2:$BE$33"))))))</f>
      </c>
      <c r="AR8" s="8">
        <f>IF(OR($B8="",$C8="",$D8="",$E8="",$F8="",$G8="",$H8="",$I8="",$J8="",$K8="",$L8=""),"",IF($B8="Female",1/(1+EXP(-SUMPRODUCT(Engine!$C$66:$C$97,INDIRECT("Coefficients!$BF$2:$BF$33")))),1/(1+EXP(-SUMPRODUCT(Engine!$C$66:$C$97,INDIRECT("Coefficients!$BG$2:$BG$33"))))))</f>
      </c>
      <c r="AS8" s="8">
        <f>IF(OR($B8="",$C8="",$D8="",$E8="",$F8="",$G8="",$H8="",$I8="",$J8="",$K8="",$L8=""),"",IF($B8="Female",1/(1+EXP(-SUMPRODUCT(Engine!$C$66:$C$97,INDIRECT("Coefficients!$BH$2:$BH$33")))),1/(1+EXP(-SUMPRODUCT(Engine!$C$66:$C$97,INDIRECT("Coefficients!$BI$2:$BI$33"))))))</f>
      </c>
      <c r="AT8" s="8">
        <f>IF(OR($B8="",$C8="",$D8="",$E8="",$F8="",$G8="",$H8="",$I8="",$J8="",$K8="",$L8=""),"",IF($B8="Female",1/(1+EXP(-SUMPRODUCT(Engine!$C$66:$C$97,INDIRECT("Coefficients!$BJ$2:$BJ$33")))),1/(1+EXP(-SUMPRODUCT(Engine!$C$66:$C$97,INDIRECT("Coefficients!$BK$2:$BK$33"))))))</f>
      </c>
      <c r="AU8" s="8">
        <f>IF(OR($B8="",$C8="",$D8="",$E8="",$F8="",$G8="",$H8="",$I8="",$J8="",$K8="",$L8=""),"",IF($B8="Female",1/(1+EXP(-SUMPRODUCT(Engine!$C$66:$C$97,INDIRECT("Coefficients!$BL$2:$BL$33")))),1/(1+EXP(-SUMPRODUCT(Engine!$C$66:$C$97,INDIRECT("Coefficients!$BM$2:$BM$33"))))))</f>
      </c>
      <c r="AV8" s="8">
        <f>IF(OR($B8="",$C8="",$D8="",$E8="",$F8="",$G8="",$H8="",$I8="",$J8="",$K8="",$L8=""),"",IF($B8="Female",1/(1+EXP(-SUMPRODUCT(Engine!$C$66:$C$97,INDIRECT("Coefficients!$BN$2:$BN$33")))),1/(1+EXP(-SUMPRODUCT(Engine!$C$66:$C$97,INDIRECT("Coefficients!$BO$2:$BO$33"))))))</f>
      </c>
      <c r="AW8" s="8">
        <f>IF(OR($B8="",$C8="",$D8="",$E8="",$F8="",$G8="",$H8="",$I8="",$J8="",$K8="",$L8=""),"",IF($B8="Female",1/(1+EXP(-SUMPRODUCT(Engine!$C$66:$C$97,INDIRECT("Coefficients!$BP$2:$BP$33")))),1/(1+EXP(-SUMPRODUCT(Engine!$C$66:$C$97,INDIRECT("Coefficients!$BQ$2:$BQ$33"))))))</f>
      </c>
      <c r="AX8" s="8">
        <f>IF(OR($B8="",$C8="",$D8="",$E8="",$F8="",$G8="",$H8="",$I8="",$J8="",$K8="",$L8=""),"",IF($B8="Female",1/(1+EXP(-SUMPRODUCT(Engine!$C$66:$C$97,INDIRECT("Coefficients!$BR$2:$BR$33")))),1/(1+EXP(-SUMPRODUCT(Engine!$C$66:$C$97,INDIRECT("Coefficients!$BS$2:$BS$33"))))))</f>
      </c>
      <c r="AY8" s="8">
        <f>IF(OR($B8="",$C8="",$D8="",$E8="",$F8="",$G8="",$H8="",$I8="",$J8="",$K8="",$L8=""),"",IF($B8="Female",1/(1+EXP(-SUMPRODUCT(Engine!$C$66:$C$97,INDIRECT("Coefficients!$BT$2:$BT$33")))),1/(1+EXP(-SUMPRODUCT(Engine!$C$66:$C$97,INDIRECT("Coefficients!$BU$2:$BU$33"))))))</f>
      </c>
      <c r="AZ8" s="8">
        <f>IF(OR($B8="",$C8="",$D8="",$E8="",$F8="",$G8="",$H8="",$I8="",$J8="",$K8="",$L8=""),"",IF($B8="Female",1/(1+EXP(-SUMPRODUCT(Engine!$C$66:$C$97,INDIRECT("Coefficients!$BV$2:$BV$33")))),1/(1+EXP(-SUMPRODUCT(Engine!$C$66:$C$97,INDIRECT("Coefficients!$BW$2:$BW$33"))))))</f>
      </c>
      <c r="BA8" s="8">
        <f>IF(OR($B8="",$C8="",$D8="",$E8="",$F8="",$G8="",$H8="",$I8="",$J8="",$K8="",$L8=""),"",IF($B8="Female",1/(1+EXP(-SUMPRODUCT(Engine!$C$66:$C$97,INDIRECT("Coefficients!$BX$2:$BX$33")))),1/(1+EXP(-SUMPRODUCT(Engine!$C$66:$C$97,INDIRECT("Coefficients!$BY$2:$BY$33"))))))</f>
      </c>
      <c r="BB8" s="8">
        <f>IF(OR($B8="",$C8="",$D8="",$E8="",$F8="",$G8="",$H8="",$I8="",$J8="",$K8="",$L8=""),"",IF($B8="Female",1/(1+EXP(-SUMPRODUCT(Engine!$C$66:$C$97,INDIRECT("Coefficients!$BZ$2:$BZ$33")))),1/(1+EXP(-SUMPRODUCT(Engine!$C$66:$C$97,INDIRECT("Coefficients!$CA$2:$CA$33"))))))</f>
      </c>
      <c r="BC8" s="8">
        <f>IF(OR($B8="",$C8="",$D8="",$E8="",$F8="",$G8="",$H8="",$I8="",$J8="",$K8="",$L8=""),"",IF($B8="Female",1/(1+EXP(-SUMPRODUCT(Engine!$C$66:$C$97,INDIRECT("Coefficients!$CB$2:$CB$33")))),1/(1+EXP(-SUMPRODUCT(Engine!$C$66:$C$97,INDIRECT("Coefficients!$CC$2:$CC$33"))))))</f>
      </c>
      <c r="BD8" s="8">
        <f>IF(OR($B8="",$C8="",$D8="",$E8="",$F8="",$G8="",$H8="",$I8="",$J8="",$K8="",$L8=""),"",IF($B8="Female",1/(1+EXP(-SUMPRODUCT(Engine!$C$66:$C$97,INDIRECT("Coefficients!$CD$2:$CD$33")))),1/(1+EXP(-SUMPRODUCT(Engine!$C$66:$C$97,INDIRECT("Coefficients!$CE$2:$CE$33"))))))</f>
      </c>
      <c r="BE8" s="8">
        <f>IF(OR($B8="",$C8="",$D8="",$E8="",$F8="",$G8="",$H8="",$I8="",$J8="",$K8="",$L8=""),"",IF($B8="Female",1/(1+EXP(-SUMPRODUCT(Engine!$C$66:$C$97,INDIRECT("Coefficients!$CF$2:$CF$33")))),1/(1+EXP(-SUMPRODUCT(Engine!$C$66:$C$97,INDIRECT("Coefficients!$CG$2:$CG$33"))))))</f>
      </c>
      <c r="BF8" s="8">
        <f>IF(OR($B8="",$C8="",$D8="",$E8="",$F8="",$G8="",$H8="",$I8="",$J8="",$K8="",$L8=""),"",IF($B8="Female",1/(1+EXP(-SUMPRODUCT(Engine!$C$66:$C$97,INDIRECT("Coefficients!$CH$2:$CH$33")))),1/(1+EXP(-SUMPRODUCT(Engine!$C$66:$C$97,INDIRECT("Coefficients!$CI$2:$CI$33"))))))</f>
      </c>
      <c r="BG8" s="8">
        <f>IF(OR($B8="",$C8="",$D8="",$E8="",$F8="",$G8="",$H8="",$I8="",$J8="",$K8="",$L8=""),"",IF($B8="Female",1/(1+EXP(-SUMPRODUCT(Engine!$C$66:$C$97,INDIRECT("Coefficients!$CJ$2:$CJ$33")))),1/(1+EXP(-SUMPRODUCT(Engine!$C$66:$C$97,INDIRECT("Coefficients!$CK$2:$CK$33"))))))</f>
      </c>
      <c r="BH8" s="8">
        <f>IF(OR($B8="",$C8="",$D8="",$E8="",$F8="",$G8="",$H8="",$I8="",$J8="",$K8="",$L8=""),"",IF($B8="Female",1/(1+EXP(-SUMPRODUCT(Engine!$C$66:$C$97,INDIRECT("Coefficients!$CL$2:$CL$33")))),1/(1+EXP(-SUMPRODUCT(Engine!$C$66:$C$97,INDIRECT("Coefficients!$CM$2:$CM$33"))))))</f>
      </c>
      <c r="BI8" s="8">
        <f>IF(OR($B8="",$C8="",$D8="",$E8="",$F8="",$G8="",$H8="",$I8="",$J8="",$K8="",$L8=""),"",IF($B8="Female",1/(1+EXP(-SUMPRODUCT(Engine!$C$66:$C$97,INDIRECT("Coefficients!$CN$2:$CN$33")))),1/(1+EXP(-SUMPRODUCT(Engine!$C$66:$C$97,INDIRECT("Coefficients!$CO$2:$CO$33"))))))</f>
      </c>
      <c r="BJ8" s="8">
        <f>IF(OR($B8="",$C8="",$D8="",$E8="",$F8="",$G8="",$H8="",$I8="",$J8="",$K8="",$L8=""),"",IF($B8="Female",1/(1+EXP(-SUMPRODUCT(Engine!$C$66:$C$97,INDIRECT("Coefficients!$CP$2:$CP$33")))),1/(1+EXP(-SUMPRODUCT(Engine!$C$66:$C$97,INDIRECT("Coefficients!$CQ$2:$CQ$33"))))))</f>
      </c>
      <c r="BK8" s="8">
        <f>IF(OR($B8="",$C8="",$D8="",$E8="",$F8="",$G8="",$H8="",$I8="",$J8="",$K8="",$L8=""),"",IF($B8="Female",1/(1+EXP(-SUMPRODUCT(Engine!$C$66:$C$97,INDIRECT("Coefficients!$CR$2:$CR$33")))),1/(1+EXP(-SUMPRODUCT(Engine!$C$66:$C$97,INDIRECT("Coefficients!$CS$2:$CS$33"))))))</f>
      </c>
      <c r="BL8" s="8">
        <f>IF(OR($B8="",$C8="",$D8="",$E8="",$F8="",$G8="",$H8="",$I8="",$J8="",$K8="",$L8=""),"",IF($B8="Female",1/(1+EXP(-SUMPRODUCT(Engine!$C$66:$C$97,INDIRECT("Coefficients!$CT$2:$CT$33")))),1/(1+EXP(-SUMPRODUCT(Engine!$C$66:$C$97,INDIRECT("Coefficients!$CU$2:$CU$33"))))))</f>
      </c>
      <c r="BM8" s="8">
        <f>IF(OR($B8="",$C8="",$D8="",$E8="",$F8="",$G8="",$H8="",$I8="",$J8="",$K8="",$L8=""),"",IF($B8="Female",1/(1+EXP(-SUMPRODUCT(Engine!$C$66:$C$97,INDIRECT("Coefficients!$CV$2:$CV$33")))),1/(1+EXP(-SUMPRODUCT(Engine!$C$66:$C$97,INDIRECT("Coefficients!$CW$2:$CW$33"))))))</f>
      </c>
    </row>
    <row r="9" spans="1:65" x14ac:dyDescent="0.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8">
        <f>IF(OR($B9="",$C9="",$D9="",$E9="",$F9="",$G9="",$H9="",$I9="",$J9="",$K9="",$L9=""),"",IF($B9="Female",1/(1+EXP(-SUMPRODUCT(Engine!$C$98:$C$129,INDIRECT("Coefficients!$B$2:$B$33")))),1/(1+EXP(-SUMPRODUCT(Engine!$C$98:$C$129,INDIRECT("Coefficients!$C$2:$C$33"))))))</f>
      </c>
      <c r="Q9" s="8">
        <f>IF(OR($B9="",$C9="",$D9="",$E9="",$F9="",$G9="",$H9="",$I9="",$J9="",$K9="",$L9=""),"",IF($B9="Female",1/(1+EXP(-SUMPRODUCT(Engine!$C$98:$C$129,INDIRECT("Coefficients!$D$2:$D$33")))),1/(1+EXP(-SUMPRODUCT(Engine!$C$98:$C$129,INDIRECT("Coefficients!$E$2:$E$33"))))))</f>
      </c>
      <c r="R9" s="8">
        <f>IF(OR($B9="",$C9="",$D9="",$E9="",$F9="",$G9="",$H9="",$I9="",$J9="",$K9="",$L9=""),"",IF($B9="Female",1/(1+EXP(-SUMPRODUCT(Engine!$C$98:$C$129,INDIRECT("Coefficients!$F$2:$F$33")))),1/(1+EXP(-SUMPRODUCT(Engine!$C$98:$C$129,INDIRECT("Coefficients!$G$2:$G$33"))))))</f>
      </c>
      <c r="S9" s="8">
        <f>IF(OR($B9="",$C9="",$D9="",$E9="",$F9="",$G9="",$H9="",$I9="",$J9="",$K9="",$L9=""),"",IF($B9="Female",1/(1+EXP(-SUMPRODUCT(Engine!$C$98:$C$129,INDIRECT("Coefficients!$H$2:$H$33")))),1/(1+EXP(-SUMPRODUCT(Engine!$C$98:$C$129,INDIRECT("Coefficients!$I$2:$I$33"))))))</f>
      </c>
      <c r="T9" s="8">
        <f>IF(OR($B9="",$C9="",$D9="",$E9="",$F9="",$G9="",$H9="",$I9="",$J9="",$K9="",$L9=""),"",IF($B9="Female",1/(1+EXP(-SUMPRODUCT(Engine!$C$98:$C$129,INDIRECT("Coefficients!$J$2:$J$33")))),1/(1+EXP(-SUMPRODUCT(Engine!$C$98:$C$129,INDIRECT("Coefficients!$K$2:$K$33"))))))</f>
      </c>
      <c r="U9" s="8">
        <f>IF(OR($B9="",$C9="",$D9="",$E9="",$F9="",$G9="",$H9="",$I9="",$J9="",$K9="",$L9=""),"",IF($B9="Female",1/(1+EXP(-SUMPRODUCT(Engine!$C$98:$C$129,INDIRECT("Coefficients!$L$2:$L$33")))),1/(1+EXP(-SUMPRODUCT(Engine!$C$98:$C$129,INDIRECT("Coefficients!$M$2:$M$33"))))))</f>
      </c>
      <c r="V9" s="8">
        <f>IF(OR($B9="",$C9="",$D9="",$E9="",$F9="",$G9="",$H9="",$I9="",$J9="",$K9="",$L9=""),"",IF($B9="Female",1/(1+EXP(-SUMPRODUCT(Engine!$C$98:$C$129,INDIRECT("Coefficients!$N$2:$N$33")))),1/(1+EXP(-SUMPRODUCT(Engine!$C$98:$C$129,INDIRECT("Coefficients!$O$2:$O$33"))))))</f>
      </c>
      <c r="W9" s="8">
        <f>IF(OR($B9="",$C9="",$D9="",$E9="",$F9="",$G9="",$H9="",$I9="",$J9="",$K9="",$L9=""),"",IF($B9="Female",1/(1+EXP(-SUMPRODUCT(Engine!$C$98:$C$129,INDIRECT("Coefficients!$P$2:$P$33")))),1/(1+EXP(-SUMPRODUCT(Engine!$C$98:$C$129,INDIRECT("Coefficients!$Q$2:$Q$33"))))))</f>
      </c>
      <c r="X9" s="8">
        <f>IF(OR($B9="",$C9="",$D9="",$E9="",$F9="",$G9="",$H9="",$I9="",$J9="",$K9="",$L9=""),"",IF($B9="Female",1/(1+EXP(-SUMPRODUCT(Engine!$C$98:$C$129,INDIRECT("Coefficients!$R$2:$R$33")))),1/(1+EXP(-SUMPRODUCT(Engine!$C$98:$C$129,INDIRECT("Coefficients!$S$2:$S$33"))))))</f>
      </c>
      <c r="Y9" s="8">
        <f>IF(OR($B9="",$C9="",$D9="",$E9="",$F9="",$G9="",$H9="",$I9="",$J9="",$K9="",$L9=""),"",IF($B9="Female",1/(1+EXP(-SUMPRODUCT(Engine!$C$98:$C$129,INDIRECT("Coefficients!$T$2:$T$33")))),1/(1+EXP(-SUMPRODUCT(Engine!$C$98:$C$129,INDIRECT("Coefficients!$U$2:$U$33"))))))</f>
      </c>
      <c r="Z9" s="8">
        <f>IF(OR($B9="",$C9="",$D9="",$E9="",$F9="",$G9="",$H9="",$I9="",$J9="",$K9="",$L9=""),"",IF($B9="Female",1/(1+EXP(-SUMPRODUCT(Engine!$C$98:$C$129,INDIRECT("Coefficients!$V$2:$V$33")))),1/(1+EXP(-SUMPRODUCT(Engine!$C$98:$C$129,INDIRECT("Coefficients!$W$2:$W$33"))))))</f>
      </c>
      <c r="AA9" s="8">
        <f>IF(OR($B9="",$C9="",$D9="",$E9="",$F9="",$G9="",$H9="",$I9="",$J9="",$K9="",$L9=""),"",IF($B9="Female",1/(1+EXP(-SUMPRODUCT(Engine!$C$98:$C$129,INDIRECT("Coefficients!$X$2:$X$33")))),1/(1+EXP(-SUMPRODUCT(Engine!$C$98:$C$129,INDIRECT("Coefficients!$Y$2:$Y$33"))))))</f>
      </c>
      <c r="AB9" s="8">
        <f>IF(OR($B9="",$C9="",$D9="",$E9="",$F9="",$G9="",$H9="",$I9="",$J9="",$K9="",$L9=""),"",IF($B9="Female",1/(1+EXP(-SUMPRODUCT(Engine!$C$98:$C$129,INDIRECT("Coefficients!$Z$2:$Z$33")))),1/(1+EXP(-SUMPRODUCT(Engine!$C$98:$C$129,INDIRECT("Coefficients!$AA$2:$AA$33"))))))</f>
      </c>
      <c r="AC9" s="8">
        <f>IF(OR($B9="",$C9="",$D9="",$E9="",$F9="",$G9="",$H9="",$I9="",$J9="",$K9="",$L9=""),"",IF($B9="Female",1/(1+EXP(-SUMPRODUCT(Engine!$C$98:$C$129,INDIRECT("Coefficients!$AB$2:$AB$33")))),1/(1+EXP(-SUMPRODUCT(Engine!$C$98:$C$129,INDIRECT("Coefficients!$AC$2:$AC$33"))))))</f>
      </c>
      <c r="AD9" s="8">
        <f>IF(OR($B9="",$C9="",$D9="",$E9="",$F9="",$G9="",$H9="",$I9="",$J9="",$K9="",$L9=""),"",IF($B9="Female",1/(1+EXP(-SUMPRODUCT(Engine!$C$98:$C$129,INDIRECT("Coefficients!$AD$2:$AD$33")))),1/(1+EXP(-SUMPRODUCT(Engine!$C$98:$C$129,INDIRECT("Coefficients!$AE$2:$AE$33"))))))</f>
      </c>
      <c r="AE9" s="8">
        <f>IF(OR($B9="",$C9="",$D9="",$E9="",$F9="",$G9="",$H9="",$I9="",$J9="",$K9="",$L9=""),"",IF($B9="Female",1/(1+EXP(-SUMPRODUCT(Engine!$C$98:$C$129,INDIRECT("Coefficients!$AF$2:$AF$33")))),1/(1+EXP(-SUMPRODUCT(Engine!$C$98:$C$129,INDIRECT("Coefficients!$AG$2:$AG$33"))))))</f>
      </c>
      <c r="AF9" s="8">
        <f>IF(OR($B9="",$C9="",$D9="",$E9="",$F9="",$G9="",$H9="",$I9="",$J9="",$K9="",$L9=""),"",IF($B9="Female",1/(1+EXP(-SUMPRODUCT(Engine!$C$98:$C$129,INDIRECT("Coefficients!$AH$2:$AH$33")))),1/(1+EXP(-SUMPRODUCT(Engine!$C$98:$C$129,INDIRECT("Coefficients!$AI$2:$AI$33"))))))</f>
      </c>
      <c r="AG9" s="8">
        <f>IF(OR($B9="",$C9="",$D9="",$E9="",$F9="",$G9="",$H9="",$I9="",$J9="",$K9="",$L9=""),"",IF($B9="Female",1/(1+EXP(-SUMPRODUCT(Engine!$C$98:$C$129,INDIRECT("Coefficients!$AJ$2:$AJ$33")))),1/(1+EXP(-SUMPRODUCT(Engine!$C$98:$C$129,INDIRECT("Coefficients!$AK$2:$AK$33"))))))</f>
      </c>
      <c r="AH9" s="8">
        <f>IF(OR($B9="",$C9="",$D9="",$E9="",$F9="",$G9="",$H9="",$I9="",$J9="",$K9="",$L9=""),"",IF($B9="Female",1/(1+EXP(-SUMPRODUCT(Engine!$C$98:$C$129,INDIRECT("Coefficients!$AL$2:$AL$33")))),1/(1+EXP(-SUMPRODUCT(Engine!$C$98:$C$129,INDIRECT("Coefficients!$AM$2:$AM$33"))))))</f>
      </c>
      <c r="AI9" s="8">
        <f>IF(OR($B9="",$C9="",$D9="",$E9="",$F9="",$G9="",$H9="",$I9="",$J9="",$K9="",$L9=""),"",IF($B9="Female",1/(1+EXP(-SUMPRODUCT(Engine!$C$98:$C$129,INDIRECT("Coefficients!$AN$2:$AN$33")))),1/(1+EXP(-SUMPRODUCT(Engine!$C$98:$C$129,INDIRECT("Coefficients!$AO$2:$AO$33"))))))</f>
      </c>
      <c r="AJ9" s="8">
        <f>IF(OR($B9="",$C9="",$D9="",$E9="",$F9="",$G9="",$H9="",$I9="",$J9="",$K9="",$L9=""),"",IF($B9="Female",1/(1+EXP(-SUMPRODUCT(Engine!$C$98:$C$129,INDIRECT("Coefficients!$AP$2:$AP$33")))),1/(1+EXP(-SUMPRODUCT(Engine!$C$98:$C$129,INDIRECT("Coefficients!$AQ$2:$AQ$33"))))))</f>
      </c>
      <c r="AK9" s="8">
        <f>IF(OR($B9="",$C9="",$D9="",$E9="",$F9="",$G9="",$H9="",$I9="",$J9="",$K9="",$L9=""),"",IF($B9="Female",1/(1+EXP(-SUMPRODUCT(Engine!$C$98:$C$129,INDIRECT("Coefficients!$AR$2:$AR$33")))),1/(1+EXP(-SUMPRODUCT(Engine!$C$98:$C$129,INDIRECT("Coefficients!$AS$2:$AS$33"))))))</f>
      </c>
      <c r="AL9" s="8">
        <f>IF(OR($B9="",$C9="",$D9="",$E9="",$F9="",$G9="",$H9="",$I9="",$J9="",$K9="",$L9=""),"",IF($B9="Female",1/(1+EXP(-SUMPRODUCT(Engine!$C$98:$C$129,INDIRECT("Coefficients!$AT$2:$AT$33")))),1/(1+EXP(-SUMPRODUCT(Engine!$C$98:$C$129,INDIRECT("Coefficients!$AU$2:$AU$33"))))))</f>
      </c>
      <c r="AM9" s="8">
        <f>IF(OR($B9="",$C9="",$D9="",$E9="",$F9="",$G9="",$H9="",$I9="",$J9="",$K9="",$L9=""),"",IF($B9="Female",1/(1+EXP(-SUMPRODUCT(Engine!$C$98:$C$129,INDIRECT("Coefficients!$AV$2:$AV$33")))),1/(1+EXP(-SUMPRODUCT(Engine!$C$98:$C$129,INDIRECT("Coefficients!$AW$2:$AW$33"))))))</f>
      </c>
      <c r="AN9" s="8">
        <f>IF(OR($B9="",$C9="",$D9="",$E9="",$F9="",$G9="",$H9="",$I9="",$J9="",$K9="",$L9=""),"",IF($B9="Female",1/(1+EXP(-SUMPRODUCT(Engine!$C$98:$C$129,INDIRECT("Coefficients!$AX$2:$AX$33")))),1/(1+EXP(-SUMPRODUCT(Engine!$C$98:$C$129,INDIRECT("Coefficients!$AY$2:$AY$33"))))))</f>
      </c>
      <c r="AO9" s="8">
        <f>IF(OR($B9="",$C9="",$D9="",$E9="",$F9="",$G9="",$H9="",$I9="",$J9="",$K9="",$L9=""),"",IF($B9="Female",1/(1+EXP(-SUMPRODUCT(Engine!$C$98:$C$129,INDIRECT("Coefficients!$AZ$2:$AZ$33")))),1/(1+EXP(-SUMPRODUCT(Engine!$C$98:$C$129,INDIRECT("Coefficients!$BA$2:$BA$33"))))))</f>
      </c>
      <c r="AP9" s="8">
        <f>IF(OR($B9="",$C9="",$D9="",$E9="",$F9="",$G9="",$H9="",$I9="",$J9="",$K9="",$L9=""),"",IF($B9="Female",1/(1+EXP(-SUMPRODUCT(Engine!$C$98:$C$129,INDIRECT("Coefficients!$BB$2:$BB$33")))),1/(1+EXP(-SUMPRODUCT(Engine!$C$98:$C$129,INDIRECT("Coefficients!$BC$2:$BC$33"))))))</f>
      </c>
      <c r="AQ9" s="8">
        <f>IF(OR($B9="",$C9="",$D9="",$E9="",$F9="",$G9="",$H9="",$I9="",$J9="",$K9="",$L9=""),"",IF($B9="Female",1/(1+EXP(-SUMPRODUCT(Engine!$C$98:$C$129,INDIRECT("Coefficients!$BD$2:$BD$33")))),1/(1+EXP(-SUMPRODUCT(Engine!$C$98:$C$129,INDIRECT("Coefficients!$BE$2:$BE$33"))))))</f>
      </c>
      <c r="AR9" s="8">
        <f>IF(OR($B9="",$C9="",$D9="",$E9="",$F9="",$G9="",$H9="",$I9="",$J9="",$K9="",$L9=""),"",IF($B9="Female",1/(1+EXP(-SUMPRODUCT(Engine!$C$98:$C$129,INDIRECT("Coefficients!$BF$2:$BF$33")))),1/(1+EXP(-SUMPRODUCT(Engine!$C$98:$C$129,INDIRECT("Coefficients!$BG$2:$BG$33"))))))</f>
      </c>
      <c r="AS9" s="8">
        <f>IF(OR($B9="",$C9="",$D9="",$E9="",$F9="",$G9="",$H9="",$I9="",$J9="",$K9="",$L9=""),"",IF($B9="Female",1/(1+EXP(-SUMPRODUCT(Engine!$C$98:$C$129,INDIRECT("Coefficients!$BH$2:$BH$33")))),1/(1+EXP(-SUMPRODUCT(Engine!$C$98:$C$129,INDIRECT("Coefficients!$BI$2:$BI$33"))))))</f>
      </c>
      <c r="AT9" s="8">
        <f>IF(OR($B9="",$C9="",$D9="",$E9="",$F9="",$G9="",$H9="",$I9="",$J9="",$K9="",$L9=""),"",IF($B9="Female",1/(1+EXP(-SUMPRODUCT(Engine!$C$98:$C$129,INDIRECT("Coefficients!$BJ$2:$BJ$33")))),1/(1+EXP(-SUMPRODUCT(Engine!$C$98:$C$129,INDIRECT("Coefficients!$BK$2:$BK$33"))))))</f>
      </c>
      <c r="AU9" s="8">
        <f>IF(OR($B9="",$C9="",$D9="",$E9="",$F9="",$G9="",$H9="",$I9="",$J9="",$K9="",$L9=""),"",IF($B9="Female",1/(1+EXP(-SUMPRODUCT(Engine!$C$98:$C$129,INDIRECT("Coefficients!$BL$2:$BL$33")))),1/(1+EXP(-SUMPRODUCT(Engine!$C$98:$C$129,INDIRECT("Coefficients!$BM$2:$BM$33"))))))</f>
      </c>
      <c r="AV9" s="8">
        <f>IF(OR($B9="",$C9="",$D9="",$E9="",$F9="",$G9="",$H9="",$I9="",$J9="",$K9="",$L9=""),"",IF($B9="Female",1/(1+EXP(-SUMPRODUCT(Engine!$C$98:$C$129,INDIRECT("Coefficients!$BN$2:$BN$33")))),1/(1+EXP(-SUMPRODUCT(Engine!$C$98:$C$129,INDIRECT("Coefficients!$BO$2:$BO$33"))))))</f>
      </c>
      <c r="AW9" s="8">
        <f>IF(OR($B9="",$C9="",$D9="",$E9="",$F9="",$G9="",$H9="",$I9="",$J9="",$K9="",$L9=""),"",IF($B9="Female",1/(1+EXP(-SUMPRODUCT(Engine!$C$98:$C$129,INDIRECT("Coefficients!$BP$2:$BP$33")))),1/(1+EXP(-SUMPRODUCT(Engine!$C$98:$C$129,INDIRECT("Coefficients!$BQ$2:$BQ$33"))))))</f>
      </c>
      <c r="AX9" s="8">
        <f>IF(OR($B9="",$C9="",$D9="",$E9="",$F9="",$G9="",$H9="",$I9="",$J9="",$K9="",$L9=""),"",IF($B9="Female",1/(1+EXP(-SUMPRODUCT(Engine!$C$98:$C$129,INDIRECT("Coefficients!$BR$2:$BR$33")))),1/(1+EXP(-SUMPRODUCT(Engine!$C$98:$C$129,INDIRECT("Coefficients!$BS$2:$BS$33"))))))</f>
      </c>
      <c r="AY9" s="8">
        <f>IF(OR($B9="",$C9="",$D9="",$E9="",$F9="",$G9="",$H9="",$I9="",$J9="",$K9="",$L9=""),"",IF($B9="Female",1/(1+EXP(-SUMPRODUCT(Engine!$C$98:$C$129,INDIRECT("Coefficients!$BT$2:$BT$33")))),1/(1+EXP(-SUMPRODUCT(Engine!$C$98:$C$129,INDIRECT("Coefficients!$BU$2:$BU$33"))))))</f>
      </c>
      <c r="AZ9" s="8">
        <f>IF(OR($B9="",$C9="",$D9="",$E9="",$F9="",$G9="",$H9="",$I9="",$J9="",$K9="",$L9=""),"",IF($B9="Female",1/(1+EXP(-SUMPRODUCT(Engine!$C$98:$C$129,INDIRECT("Coefficients!$BV$2:$BV$33")))),1/(1+EXP(-SUMPRODUCT(Engine!$C$98:$C$129,INDIRECT("Coefficients!$BW$2:$BW$33"))))))</f>
      </c>
      <c r="BA9" s="8">
        <f>IF(OR($B9="",$C9="",$D9="",$E9="",$F9="",$G9="",$H9="",$I9="",$J9="",$K9="",$L9=""),"",IF($B9="Female",1/(1+EXP(-SUMPRODUCT(Engine!$C$98:$C$129,INDIRECT("Coefficients!$BX$2:$BX$33")))),1/(1+EXP(-SUMPRODUCT(Engine!$C$98:$C$129,INDIRECT("Coefficients!$BY$2:$BY$33"))))))</f>
      </c>
      <c r="BB9" s="8">
        <f>IF(OR($B9="",$C9="",$D9="",$E9="",$F9="",$G9="",$H9="",$I9="",$J9="",$K9="",$L9=""),"",IF($B9="Female",1/(1+EXP(-SUMPRODUCT(Engine!$C$98:$C$129,INDIRECT("Coefficients!$BZ$2:$BZ$33")))),1/(1+EXP(-SUMPRODUCT(Engine!$C$98:$C$129,INDIRECT("Coefficients!$CA$2:$CA$33"))))))</f>
      </c>
      <c r="BC9" s="8">
        <f>IF(OR($B9="",$C9="",$D9="",$E9="",$F9="",$G9="",$H9="",$I9="",$J9="",$K9="",$L9=""),"",IF($B9="Female",1/(1+EXP(-SUMPRODUCT(Engine!$C$98:$C$129,INDIRECT("Coefficients!$CB$2:$CB$33")))),1/(1+EXP(-SUMPRODUCT(Engine!$C$98:$C$129,INDIRECT("Coefficients!$CC$2:$CC$33"))))))</f>
      </c>
      <c r="BD9" s="8">
        <f>IF(OR($B9="",$C9="",$D9="",$E9="",$F9="",$G9="",$H9="",$I9="",$J9="",$K9="",$L9=""),"",IF($B9="Female",1/(1+EXP(-SUMPRODUCT(Engine!$C$98:$C$129,INDIRECT("Coefficients!$CD$2:$CD$33")))),1/(1+EXP(-SUMPRODUCT(Engine!$C$98:$C$129,INDIRECT("Coefficients!$CE$2:$CE$33"))))))</f>
      </c>
      <c r="BE9" s="8">
        <f>IF(OR($B9="",$C9="",$D9="",$E9="",$F9="",$G9="",$H9="",$I9="",$J9="",$K9="",$L9=""),"",IF($B9="Female",1/(1+EXP(-SUMPRODUCT(Engine!$C$98:$C$129,INDIRECT("Coefficients!$CF$2:$CF$33")))),1/(1+EXP(-SUMPRODUCT(Engine!$C$98:$C$129,INDIRECT("Coefficients!$CG$2:$CG$33"))))))</f>
      </c>
      <c r="BF9" s="8">
        <f>IF(OR($B9="",$C9="",$D9="",$E9="",$F9="",$G9="",$H9="",$I9="",$J9="",$K9="",$L9=""),"",IF($B9="Female",1/(1+EXP(-SUMPRODUCT(Engine!$C$98:$C$129,INDIRECT("Coefficients!$CH$2:$CH$33")))),1/(1+EXP(-SUMPRODUCT(Engine!$C$98:$C$129,INDIRECT("Coefficients!$CI$2:$CI$33"))))))</f>
      </c>
      <c r="BG9" s="8">
        <f>IF(OR($B9="",$C9="",$D9="",$E9="",$F9="",$G9="",$H9="",$I9="",$J9="",$K9="",$L9=""),"",IF($B9="Female",1/(1+EXP(-SUMPRODUCT(Engine!$C$98:$C$129,INDIRECT("Coefficients!$CJ$2:$CJ$33")))),1/(1+EXP(-SUMPRODUCT(Engine!$C$98:$C$129,INDIRECT("Coefficients!$CK$2:$CK$33"))))))</f>
      </c>
      <c r="BH9" s="8">
        <f>IF(OR($B9="",$C9="",$D9="",$E9="",$F9="",$G9="",$H9="",$I9="",$J9="",$K9="",$L9=""),"",IF($B9="Female",1/(1+EXP(-SUMPRODUCT(Engine!$C$98:$C$129,INDIRECT("Coefficients!$CL$2:$CL$33")))),1/(1+EXP(-SUMPRODUCT(Engine!$C$98:$C$129,INDIRECT("Coefficients!$CM$2:$CM$33"))))))</f>
      </c>
      <c r="BI9" s="8">
        <f>IF(OR($B9="",$C9="",$D9="",$E9="",$F9="",$G9="",$H9="",$I9="",$J9="",$K9="",$L9=""),"",IF($B9="Female",1/(1+EXP(-SUMPRODUCT(Engine!$C$98:$C$129,INDIRECT("Coefficients!$CN$2:$CN$33")))),1/(1+EXP(-SUMPRODUCT(Engine!$C$98:$C$129,INDIRECT("Coefficients!$CO$2:$CO$33"))))))</f>
      </c>
      <c r="BJ9" s="8">
        <f>IF(OR($B9="",$C9="",$D9="",$E9="",$F9="",$G9="",$H9="",$I9="",$J9="",$K9="",$L9=""),"",IF($B9="Female",1/(1+EXP(-SUMPRODUCT(Engine!$C$98:$C$129,INDIRECT("Coefficients!$CP$2:$CP$33")))),1/(1+EXP(-SUMPRODUCT(Engine!$C$98:$C$129,INDIRECT("Coefficients!$CQ$2:$CQ$33"))))))</f>
      </c>
      <c r="BK9" s="8">
        <f>IF(OR($B9="",$C9="",$D9="",$E9="",$F9="",$G9="",$H9="",$I9="",$J9="",$K9="",$L9=""),"",IF($B9="Female",1/(1+EXP(-SUMPRODUCT(Engine!$C$98:$C$129,INDIRECT("Coefficients!$CR$2:$CR$33")))),1/(1+EXP(-SUMPRODUCT(Engine!$C$98:$C$129,INDIRECT("Coefficients!$CS$2:$CS$33"))))))</f>
      </c>
      <c r="BL9" s="8">
        <f>IF(OR($B9="",$C9="",$D9="",$E9="",$F9="",$G9="",$H9="",$I9="",$J9="",$K9="",$L9=""),"",IF($B9="Female",1/(1+EXP(-SUMPRODUCT(Engine!$C$98:$C$129,INDIRECT("Coefficients!$CT$2:$CT$33")))),1/(1+EXP(-SUMPRODUCT(Engine!$C$98:$C$129,INDIRECT("Coefficients!$CU$2:$CU$33"))))))</f>
      </c>
      <c r="BM9" s="8">
        <f>IF(OR($B9="",$C9="",$D9="",$E9="",$F9="",$G9="",$H9="",$I9="",$J9="",$K9="",$L9=""),"",IF($B9="Female",1/(1+EXP(-SUMPRODUCT(Engine!$C$98:$C$129,INDIRECT("Coefficients!$CV$2:$CV$33")))),1/(1+EXP(-SUMPRODUCT(Engine!$C$98:$C$129,INDIRECT("Coefficients!$CW$2:$CW$33"))))))</f>
      </c>
    </row>
    <row r="10" spans="1:65" x14ac:dyDescent="0.25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8">
        <f>IF(OR($B10="",$C10="",$D10="",$E10="",$F10="",$G10="",$H10="",$I10="",$J10="",$K10="",$L10=""),"",IF($B10="Female",1/(1+EXP(-SUMPRODUCT(Engine!$C$130:$C$161,INDIRECT("Coefficients!$B$2:$B$33")))),1/(1+EXP(-SUMPRODUCT(Engine!$C$130:$C$161,INDIRECT("Coefficients!$C$2:$C$33"))))))</f>
      </c>
      <c r="Q10" s="8">
        <f>IF(OR($B10="",$C10="",$D10="",$E10="",$F10="",$G10="",$H10="",$I10="",$J10="",$K10="",$L10=""),"",IF($B10="Female",1/(1+EXP(-SUMPRODUCT(Engine!$C$130:$C$161,INDIRECT("Coefficients!$D$2:$D$33")))),1/(1+EXP(-SUMPRODUCT(Engine!$C$130:$C$161,INDIRECT("Coefficients!$E$2:$E$33"))))))</f>
      </c>
      <c r="R10" s="8">
        <f>IF(OR($B10="",$C10="",$D10="",$E10="",$F10="",$G10="",$H10="",$I10="",$J10="",$K10="",$L10=""),"",IF($B10="Female",1/(1+EXP(-SUMPRODUCT(Engine!$C$130:$C$161,INDIRECT("Coefficients!$F$2:$F$33")))),1/(1+EXP(-SUMPRODUCT(Engine!$C$130:$C$161,INDIRECT("Coefficients!$G$2:$G$33"))))))</f>
      </c>
      <c r="S10" s="8">
        <f>IF(OR($B10="",$C10="",$D10="",$E10="",$F10="",$G10="",$H10="",$I10="",$J10="",$K10="",$L10=""),"",IF($B10="Female",1/(1+EXP(-SUMPRODUCT(Engine!$C$130:$C$161,INDIRECT("Coefficients!$H$2:$H$33")))),1/(1+EXP(-SUMPRODUCT(Engine!$C$130:$C$161,INDIRECT("Coefficients!$I$2:$I$33"))))))</f>
      </c>
      <c r="T10" s="8">
        <f>IF(OR($B10="",$C10="",$D10="",$E10="",$F10="",$G10="",$H10="",$I10="",$J10="",$K10="",$L10=""),"",IF($B10="Female",1/(1+EXP(-SUMPRODUCT(Engine!$C$130:$C$161,INDIRECT("Coefficients!$J$2:$J$33")))),1/(1+EXP(-SUMPRODUCT(Engine!$C$130:$C$161,INDIRECT("Coefficients!$K$2:$K$33"))))))</f>
      </c>
      <c r="U10" s="8">
        <f>IF(OR($B10="",$C10="",$D10="",$E10="",$F10="",$G10="",$H10="",$I10="",$J10="",$K10="",$L10=""),"",IF($B10="Female",1/(1+EXP(-SUMPRODUCT(Engine!$C$130:$C$161,INDIRECT("Coefficients!$L$2:$L$33")))),1/(1+EXP(-SUMPRODUCT(Engine!$C$130:$C$161,INDIRECT("Coefficients!$M$2:$M$33"))))))</f>
      </c>
      <c r="V10" s="8">
        <f>IF(OR($B10="",$C10="",$D10="",$E10="",$F10="",$G10="",$H10="",$I10="",$J10="",$K10="",$L10=""),"",IF($B10="Female",1/(1+EXP(-SUMPRODUCT(Engine!$C$130:$C$161,INDIRECT("Coefficients!$N$2:$N$33")))),1/(1+EXP(-SUMPRODUCT(Engine!$C$130:$C$161,INDIRECT("Coefficients!$O$2:$O$33"))))))</f>
      </c>
      <c r="W10" s="8">
        <f>IF(OR($B10="",$C10="",$D10="",$E10="",$F10="",$G10="",$H10="",$I10="",$J10="",$K10="",$L10=""),"",IF($B10="Female",1/(1+EXP(-SUMPRODUCT(Engine!$C$130:$C$161,INDIRECT("Coefficients!$P$2:$P$33")))),1/(1+EXP(-SUMPRODUCT(Engine!$C$130:$C$161,INDIRECT("Coefficients!$Q$2:$Q$33"))))))</f>
      </c>
      <c r="X10" s="8">
        <f>IF(OR($B10="",$C10="",$D10="",$E10="",$F10="",$G10="",$H10="",$I10="",$J10="",$K10="",$L10=""),"",IF($B10="Female",1/(1+EXP(-SUMPRODUCT(Engine!$C$130:$C$161,INDIRECT("Coefficients!$R$2:$R$33")))),1/(1+EXP(-SUMPRODUCT(Engine!$C$130:$C$161,INDIRECT("Coefficients!$S$2:$S$33"))))))</f>
      </c>
      <c r="Y10" s="8">
        <f>IF(OR($B10="",$C10="",$D10="",$E10="",$F10="",$G10="",$H10="",$I10="",$J10="",$K10="",$L10=""),"",IF($B10="Female",1/(1+EXP(-SUMPRODUCT(Engine!$C$130:$C$161,INDIRECT("Coefficients!$T$2:$T$33")))),1/(1+EXP(-SUMPRODUCT(Engine!$C$130:$C$161,INDIRECT("Coefficients!$U$2:$U$33"))))))</f>
      </c>
      <c r="Z10" s="8">
        <f>IF(OR($B10="",$C10="",$D10="",$E10="",$F10="",$G10="",$H10="",$I10="",$J10="",$K10="",$L10=""),"",IF($B10="Female",1/(1+EXP(-SUMPRODUCT(Engine!$C$130:$C$161,INDIRECT("Coefficients!$V$2:$V$33")))),1/(1+EXP(-SUMPRODUCT(Engine!$C$130:$C$161,INDIRECT("Coefficients!$W$2:$W$33"))))))</f>
      </c>
      <c r="AA10" s="8">
        <f>IF(OR($B10="",$C10="",$D10="",$E10="",$F10="",$G10="",$H10="",$I10="",$J10="",$K10="",$L10=""),"",IF($B10="Female",1/(1+EXP(-SUMPRODUCT(Engine!$C$130:$C$161,INDIRECT("Coefficients!$X$2:$X$33")))),1/(1+EXP(-SUMPRODUCT(Engine!$C$130:$C$161,INDIRECT("Coefficients!$Y$2:$Y$33"))))))</f>
      </c>
      <c r="AB10" s="8">
        <f>IF(OR($B10="",$C10="",$D10="",$E10="",$F10="",$G10="",$H10="",$I10="",$J10="",$K10="",$L10=""),"",IF($B10="Female",1/(1+EXP(-SUMPRODUCT(Engine!$C$130:$C$161,INDIRECT("Coefficients!$Z$2:$Z$33")))),1/(1+EXP(-SUMPRODUCT(Engine!$C$130:$C$161,INDIRECT("Coefficients!$AA$2:$AA$33"))))))</f>
      </c>
      <c r="AC10" s="8">
        <f>IF(OR($B10="",$C10="",$D10="",$E10="",$F10="",$G10="",$H10="",$I10="",$J10="",$K10="",$L10=""),"",IF($B10="Female",1/(1+EXP(-SUMPRODUCT(Engine!$C$130:$C$161,INDIRECT("Coefficients!$AB$2:$AB$33")))),1/(1+EXP(-SUMPRODUCT(Engine!$C$130:$C$161,INDIRECT("Coefficients!$AC$2:$AC$33"))))))</f>
      </c>
      <c r="AD10" s="8">
        <f>IF(OR($B10="",$C10="",$D10="",$E10="",$F10="",$G10="",$H10="",$I10="",$J10="",$K10="",$L10=""),"",IF($B10="Female",1/(1+EXP(-SUMPRODUCT(Engine!$C$130:$C$161,INDIRECT("Coefficients!$AD$2:$AD$33")))),1/(1+EXP(-SUMPRODUCT(Engine!$C$130:$C$161,INDIRECT("Coefficients!$AE$2:$AE$33"))))))</f>
      </c>
      <c r="AE10" s="8">
        <f>IF(OR($B10="",$C10="",$D10="",$E10="",$F10="",$G10="",$H10="",$I10="",$J10="",$K10="",$L10=""),"",IF($B10="Female",1/(1+EXP(-SUMPRODUCT(Engine!$C$130:$C$161,INDIRECT("Coefficients!$AF$2:$AF$33")))),1/(1+EXP(-SUMPRODUCT(Engine!$C$130:$C$161,INDIRECT("Coefficients!$AG$2:$AG$33"))))))</f>
      </c>
      <c r="AF10" s="8">
        <f>IF(OR($B10="",$C10="",$D10="",$E10="",$F10="",$G10="",$H10="",$I10="",$J10="",$K10="",$L10=""),"",IF($B10="Female",1/(1+EXP(-SUMPRODUCT(Engine!$C$130:$C$161,INDIRECT("Coefficients!$AH$2:$AH$33")))),1/(1+EXP(-SUMPRODUCT(Engine!$C$130:$C$161,INDIRECT("Coefficients!$AI$2:$AI$33"))))))</f>
      </c>
      <c r="AG10" s="8">
        <f>IF(OR($B10="",$C10="",$D10="",$E10="",$F10="",$G10="",$H10="",$I10="",$J10="",$K10="",$L10=""),"",IF($B10="Female",1/(1+EXP(-SUMPRODUCT(Engine!$C$130:$C$161,INDIRECT("Coefficients!$AJ$2:$AJ$33")))),1/(1+EXP(-SUMPRODUCT(Engine!$C$130:$C$161,INDIRECT("Coefficients!$AK$2:$AK$33"))))))</f>
      </c>
      <c r="AH10" s="8">
        <f>IF(OR($B10="",$C10="",$D10="",$E10="",$F10="",$G10="",$H10="",$I10="",$J10="",$K10="",$L10=""),"",IF($B10="Female",1/(1+EXP(-SUMPRODUCT(Engine!$C$130:$C$161,INDIRECT("Coefficients!$AL$2:$AL$33")))),1/(1+EXP(-SUMPRODUCT(Engine!$C$130:$C$161,INDIRECT("Coefficients!$AM$2:$AM$33"))))))</f>
      </c>
      <c r="AI10" s="8">
        <f>IF(OR($B10="",$C10="",$D10="",$E10="",$F10="",$G10="",$H10="",$I10="",$J10="",$K10="",$L10=""),"",IF($B10="Female",1/(1+EXP(-SUMPRODUCT(Engine!$C$130:$C$161,INDIRECT("Coefficients!$AN$2:$AN$33")))),1/(1+EXP(-SUMPRODUCT(Engine!$C$130:$C$161,INDIRECT("Coefficients!$AO$2:$AO$33"))))))</f>
      </c>
      <c r="AJ10" s="8">
        <f>IF(OR($B10="",$C10="",$D10="",$E10="",$F10="",$G10="",$H10="",$I10="",$J10="",$K10="",$L10=""),"",IF($B10="Female",1/(1+EXP(-SUMPRODUCT(Engine!$C$130:$C$161,INDIRECT("Coefficients!$AP$2:$AP$33")))),1/(1+EXP(-SUMPRODUCT(Engine!$C$130:$C$161,INDIRECT("Coefficients!$AQ$2:$AQ$33"))))))</f>
      </c>
      <c r="AK10" s="8">
        <f>IF(OR($B10="",$C10="",$D10="",$E10="",$F10="",$G10="",$H10="",$I10="",$J10="",$K10="",$L10=""),"",IF($B10="Female",1/(1+EXP(-SUMPRODUCT(Engine!$C$130:$C$161,INDIRECT("Coefficients!$AR$2:$AR$33")))),1/(1+EXP(-SUMPRODUCT(Engine!$C$130:$C$161,INDIRECT("Coefficients!$AS$2:$AS$33"))))))</f>
      </c>
      <c r="AL10" s="8">
        <f>IF(OR($B10="",$C10="",$D10="",$E10="",$F10="",$G10="",$H10="",$I10="",$J10="",$K10="",$L10=""),"",IF($B10="Female",1/(1+EXP(-SUMPRODUCT(Engine!$C$130:$C$161,INDIRECT("Coefficients!$AT$2:$AT$33")))),1/(1+EXP(-SUMPRODUCT(Engine!$C$130:$C$161,INDIRECT("Coefficients!$AU$2:$AU$33"))))))</f>
      </c>
      <c r="AM10" s="8">
        <f>IF(OR($B10="",$C10="",$D10="",$E10="",$F10="",$G10="",$H10="",$I10="",$J10="",$K10="",$L10=""),"",IF($B10="Female",1/(1+EXP(-SUMPRODUCT(Engine!$C$130:$C$161,INDIRECT("Coefficients!$AV$2:$AV$33")))),1/(1+EXP(-SUMPRODUCT(Engine!$C$130:$C$161,INDIRECT("Coefficients!$AW$2:$AW$33"))))))</f>
      </c>
      <c r="AN10" s="8">
        <f>IF(OR($B10="",$C10="",$D10="",$E10="",$F10="",$G10="",$H10="",$I10="",$J10="",$K10="",$L10=""),"",IF($B10="Female",1/(1+EXP(-SUMPRODUCT(Engine!$C$130:$C$161,INDIRECT("Coefficients!$AX$2:$AX$33")))),1/(1+EXP(-SUMPRODUCT(Engine!$C$130:$C$161,INDIRECT("Coefficients!$AY$2:$AY$33"))))))</f>
      </c>
      <c r="AO10" s="8">
        <f>IF(OR($B10="",$C10="",$D10="",$E10="",$F10="",$G10="",$H10="",$I10="",$J10="",$K10="",$L10=""),"",IF($B10="Female",1/(1+EXP(-SUMPRODUCT(Engine!$C$130:$C$161,INDIRECT("Coefficients!$AZ$2:$AZ$33")))),1/(1+EXP(-SUMPRODUCT(Engine!$C$130:$C$161,INDIRECT("Coefficients!$BA$2:$BA$33"))))))</f>
      </c>
      <c r="AP10" s="8">
        <f>IF(OR($B10="",$C10="",$D10="",$E10="",$F10="",$G10="",$H10="",$I10="",$J10="",$K10="",$L10=""),"",IF($B10="Female",1/(1+EXP(-SUMPRODUCT(Engine!$C$130:$C$161,INDIRECT("Coefficients!$BB$2:$BB$33")))),1/(1+EXP(-SUMPRODUCT(Engine!$C$130:$C$161,INDIRECT("Coefficients!$BC$2:$BC$33"))))))</f>
      </c>
      <c r="AQ10" s="8">
        <f>IF(OR($B10="",$C10="",$D10="",$E10="",$F10="",$G10="",$H10="",$I10="",$J10="",$K10="",$L10=""),"",IF($B10="Female",1/(1+EXP(-SUMPRODUCT(Engine!$C$130:$C$161,INDIRECT("Coefficients!$BD$2:$BD$33")))),1/(1+EXP(-SUMPRODUCT(Engine!$C$130:$C$161,INDIRECT("Coefficients!$BE$2:$BE$33"))))))</f>
      </c>
      <c r="AR10" s="8">
        <f>IF(OR($B10="",$C10="",$D10="",$E10="",$F10="",$G10="",$H10="",$I10="",$J10="",$K10="",$L10=""),"",IF($B10="Female",1/(1+EXP(-SUMPRODUCT(Engine!$C$130:$C$161,INDIRECT("Coefficients!$BF$2:$BF$33")))),1/(1+EXP(-SUMPRODUCT(Engine!$C$130:$C$161,INDIRECT("Coefficients!$BG$2:$BG$33"))))))</f>
      </c>
      <c r="AS10" s="8">
        <f>IF(OR($B10="",$C10="",$D10="",$E10="",$F10="",$G10="",$H10="",$I10="",$J10="",$K10="",$L10=""),"",IF($B10="Female",1/(1+EXP(-SUMPRODUCT(Engine!$C$130:$C$161,INDIRECT("Coefficients!$BH$2:$BH$33")))),1/(1+EXP(-SUMPRODUCT(Engine!$C$130:$C$161,INDIRECT("Coefficients!$BI$2:$BI$33"))))))</f>
      </c>
      <c r="AT10" s="8">
        <f>IF(OR($B10="",$C10="",$D10="",$E10="",$F10="",$G10="",$H10="",$I10="",$J10="",$K10="",$L10=""),"",IF($B10="Female",1/(1+EXP(-SUMPRODUCT(Engine!$C$130:$C$161,INDIRECT("Coefficients!$BJ$2:$BJ$33")))),1/(1+EXP(-SUMPRODUCT(Engine!$C$130:$C$161,INDIRECT("Coefficients!$BK$2:$BK$33"))))))</f>
      </c>
      <c r="AU10" s="8">
        <f>IF(OR($B10="",$C10="",$D10="",$E10="",$F10="",$G10="",$H10="",$I10="",$J10="",$K10="",$L10=""),"",IF($B10="Female",1/(1+EXP(-SUMPRODUCT(Engine!$C$130:$C$161,INDIRECT("Coefficients!$BL$2:$BL$33")))),1/(1+EXP(-SUMPRODUCT(Engine!$C$130:$C$161,INDIRECT("Coefficients!$BM$2:$BM$33"))))))</f>
      </c>
      <c r="AV10" s="8">
        <f>IF(OR($B10="",$C10="",$D10="",$E10="",$F10="",$G10="",$H10="",$I10="",$J10="",$K10="",$L10=""),"",IF($B10="Female",1/(1+EXP(-SUMPRODUCT(Engine!$C$130:$C$161,INDIRECT("Coefficients!$BN$2:$BN$33")))),1/(1+EXP(-SUMPRODUCT(Engine!$C$130:$C$161,INDIRECT("Coefficients!$BO$2:$BO$33"))))))</f>
      </c>
      <c r="AW10" s="8">
        <f>IF(OR($B10="",$C10="",$D10="",$E10="",$F10="",$G10="",$H10="",$I10="",$J10="",$K10="",$L10=""),"",IF($B10="Female",1/(1+EXP(-SUMPRODUCT(Engine!$C$130:$C$161,INDIRECT("Coefficients!$BP$2:$BP$33")))),1/(1+EXP(-SUMPRODUCT(Engine!$C$130:$C$161,INDIRECT("Coefficients!$BQ$2:$BQ$33"))))))</f>
      </c>
      <c r="AX10" s="8">
        <f>IF(OR($B10="",$C10="",$D10="",$E10="",$F10="",$G10="",$H10="",$I10="",$J10="",$K10="",$L10=""),"",IF($B10="Female",1/(1+EXP(-SUMPRODUCT(Engine!$C$130:$C$161,INDIRECT("Coefficients!$BR$2:$BR$33")))),1/(1+EXP(-SUMPRODUCT(Engine!$C$130:$C$161,INDIRECT("Coefficients!$BS$2:$BS$33"))))))</f>
      </c>
      <c r="AY10" s="8">
        <f>IF(OR($B10="",$C10="",$D10="",$E10="",$F10="",$G10="",$H10="",$I10="",$J10="",$K10="",$L10=""),"",IF($B10="Female",1/(1+EXP(-SUMPRODUCT(Engine!$C$130:$C$161,INDIRECT("Coefficients!$BT$2:$BT$33")))),1/(1+EXP(-SUMPRODUCT(Engine!$C$130:$C$161,INDIRECT("Coefficients!$BU$2:$BU$33"))))))</f>
      </c>
      <c r="AZ10" s="8">
        <f>IF(OR($B10="",$C10="",$D10="",$E10="",$F10="",$G10="",$H10="",$I10="",$J10="",$K10="",$L10=""),"",IF($B10="Female",1/(1+EXP(-SUMPRODUCT(Engine!$C$130:$C$161,INDIRECT("Coefficients!$BV$2:$BV$33")))),1/(1+EXP(-SUMPRODUCT(Engine!$C$130:$C$161,INDIRECT("Coefficients!$BW$2:$BW$33"))))))</f>
      </c>
      <c r="BA10" s="8">
        <f>IF(OR($B10="",$C10="",$D10="",$E10="",$F10="",$G10="",$H10="",$I10="",$J10="",$K10="",$L10=""),"",IF($B10="Female",1/(1+EXP(-SUMPRODUCT(Engine!$C$130:$C$161,INDIRECT("Coefficients!$BX$2:$BX$33")))),1/(1+EXP(-SUMPRODUCT(Engine!$C$130:$C$161,INDIRECT("Coefficients!$BY$2:$BY$33"))))))</f>
      </c>
      <c r="BB10" s="8">
        <f>IF(OR($B10="",$C10="",$D10="",$E10="",$F10="",$G10="",$H10="",$I10="",$J10="",$K10="",$L10=""),"",IF($B10="Female",1/(1+EXP(-SUMPRODUCT(Engine!$C$130:$C$161,INDIRECT("Coefficients!$BZ$2:$BZ$33")))),1/(1+EXP(-SUMPRODUCT(Engine!$C$130:$C$161,INDIRECT("Coefficients!$CA$2:$CA$33"))))))</f>
      </c>
      <c r="BC10" s="8">
        <f>IF(OR($B10="",$C10="",$D10="",$E10="",$F10="",$G10="",$H10="",$I10="",$J10="",$K10="",$L10=""),"",IF($B10="Female",1/(1+EXP(-SUMPRODUCT(Engine!$C$130:$C$161,INDIRECT("Coefficients!$CB$2:$CB$33")))),1/(1+EXP(-SUMPRODUCT(Engine!$C$130:$C$161,INDIRECT("Coefficients!$CC$2:$CC$33"))))))</f>
      </c>
      <c r="BD10" s="8">
        <f>IF(OR($B10="",$C10="",$D10="",$E10="",$F10="",$G10="",$H10="",$I10="",$J10="",$K10="",$L10=""),"",IF($B10="Female",1/(1+EXP(-SUMPRODUCT(Engine!$C$130:$C$161,INDIRECT("Coefficients!$CD$2:$CD$33")))),1/(1+EXP(-SUMPRODUCT(Engine!$C$130:$C$161,INDIRECT("Coefficients!$CE$2:$CE$33"))))))</f>
      </c>
      <c r="BE10" s="8">
        <f>IF(OR($B10="",$C10="",$D10="",$E10="",$F10="",$G10="",$H10="",$I10="",$J10="",$K10="",$L10=""),"",IF($B10="Female",1/(1+EXP(-SUMPRODUCT(Engine!$C$130:$C$161,INDIRECT("Coefficients!$CF$2:$CF$33")))),1/(1+EXP(-SUMPRODUCT(Engine!$C$130:$C$161,INDIRECT("Coefficients!$CG$2:$CG$33"))))))</f>
      </c>
      <c r="BF10" s="8">
        <f>IF(OR($B10="",$C10="",$D10="",$E10="",$F10="",$G10="",$H10="",$I10="",$J10="",$K10="",$L10=""),"",IF($B10="Female",1/(1+EXP(-SUMPRODUCT(Engine!$C$130:$C$161,INDIRECT("Coefficients!$CH$2:$CH$33")))),1/(1+EXP(-SUMPRODUCT(Engine!$C$130:$C$161,INDIRECT("Coefficients!$CI$2:$CI$33"))))))</f>
      </c>
      <c r="BG10" s="8">
        <f>IF(OR($B10="",$C10="",$D10="",$E10="",$F10="",$G10="",$H10="",$I10="",$J10="",$K10="",$L10=""),"",IF($B10="Female",1/(1+EXP(-SUMPRODUCT(Engine!$C$130:$C$161,INDIRECT("Coefficients!$CJ$2:$CJ$33")))),1/(1+EXP(-SUMPRODUCT(Engine!$C$130:$C$161,INDIRECT("Coefficients!$CK$2:$CK$33"))))))</f>
      </c>
      <c r="BH10" s="8">
        <f>IF(OR($B10="",$C10="",$D10="",$E10="",$F10="",$G10="",$H10="",$I10="",$J10="",$K10="",$L10=""),"",IF($B10="Female",1/(1+EXP(-SUMPRODUCT(Engine!$C$130:$C$161,INDIRECT("Coefficients!$CL$2:$CL$33")))),1/(1+EXP(-SUMPRODUCT(Engine!$C$130:$C$161,INDIRECT("Coefficients!$CM$2:$CM$33"))))))</f>
      </c>
      <c r="BI10" s="8">
        <f>IF(OR($B10="",$C10="",$D10="",$E10="",$F10="",$G10="",$H10="",$I10="",$J10="",$K10="",$L10=""),"",IF($B10="Female",1/(1+EXP(-SUMPRODUCT(Engine!$C$130:$C$161,INDIRECT("Coefficients!$CN$2:$CN$33")))),1/(1+EXP(-SUMPRODUCT(Engine!$C$130:$C$161,INDIRECT("Coefficients!$CO$2:$CO$33"))))))</f>
      </c>
      <c r="BJ10" s="8">
        <f>IF(OR($B10="",$C10="",$D10="",$E10="",$F10="",$G10="",$H10="",$I10="",$J10="",$K10="",$L10=""),"",IF($B10="Female",1/(1+EXP(-SUMPRODUCT(Engine!$C$130:$C$161,INDIRECT("Coefficients!$CP$2:$CP$33")))),1/(1+EXP(-SUMPRODUCT(Engine!$C$130:$C$161,INDIRECT("Coefficients!$CQ$2:$CQ$33"))))))</f>
      </c>
      <c r="BK10" s="8">
        <f>IF(OR($B10="",$C10="",$D10="",$E10="",$F10="",$G10="",$H10="",$I10="",$J10="",$K10="",$L10=""),"",IF($B10="Female",1/(1+EXP(-SUMPRODUCT(Engine!$C$130:$C$161,INDIRECT("Coefficients!$CR$2:$CR$33")))),1/(1+EXP(-SUMPRODUCT(Engine!$C$130:$C$161,INDIRECT("Coefficients!$CS$2:$CS$33"))))))</f>
      </c>
      <c r="BL10" s="8">
        <f>IF(OR($B10="",$C10="",$D10="",$E10="",$F10="",$G10="",$H10="",$I10="",$J10="",$K10="",$L10=""),"",IF($B10="Female",1/(1+EXP(-SUMPRODUCT(Engine!$C$130:$C$161,INDIRECT("Coefficients!$CT$2:$CT$33")))),1/(1+EXP(-SUMPRODUCT(Engine!$C$130:$C$161,INDIRECT("Coefficients!$CU$2:$CU$33"))))))</f>
      </c>
      <c r="BM10" s="8">
        <f>IF(OR($B10="",$C10="",$D10="",$E10="",$F10="",$G10="",$H10="",$I10="",$J10="",$K10="",$L10=""),"",IF($B10="Female",1/(1+EXP(-SUMPRODUCT(Engine!$C$130:$C$161,INDIRECT("Coefficients!$CV$2:$CV$33")))),1/(1+EXP(-SUMPRODUCT(Engine!$C$130:$C$161,INDIRECT("Coefficients!$CW$2:$CW$33"))))))</f>
      </c>
    </row>
    <row r="11" spans="1:65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8">
        <f>IF(OR($B11="",$C11="",$D11="",$E11="",$F11="",$G11="",$H11="",$I11="",$J11="",$K11="",$L11=""),"",IF($B11="Female",1/(1+EXP(-SUMPRODUCT(Engine!$C$162:$C$193,INDIRECT("Coefficients!$B$2:$B$33")))),1/(1+EXP(-SUMPRODUCT(Engine!$C$162:$C$193,INDIRECT("Coefficients!$C$2:$C$33"))))))</f>
      </c>
      <c r="Q11" s="8">
        <f>IF(OR($B11="",$C11="",$D11="",$E11="",$F11="",$G11="",$H11="",$I11="",$J11="",$K11="",$L11=""),"",IF($B11="Female",1/(1+EXP(-SUMPRODUCT(Engine!$C$162:$C$193,INDIRECT("Coefficients!$D$2:$D$33")))),1/(1+EXP(-SUMPRODUCT(Engine!$C$162:$C$193,INDIRECT("Coefficients!$E$2:$E$33"))))))</f>
      </c>
      <c r="R11" s="8">
        <f>IF(OR($B11="",$C11="",$D11="",$E11="",$F11="",$G11="",$H11="",$I11="",$J11="",$K11="",$L11=""),"",IF($B11="Female",1/(1+EXP(-SUMPRODUCT(Engine!$C$162:$C$193,INDIRECT("Coefficients!$F$2:$F$33")))),1/(1+EXP(-SUMPRODUCT(Engine!$C$162:$C$193,INDIRECT("Coefficients!$G$2:$G$33"))))))</f>
      </c>
      <c r="S11" s="8">
        <f>IF(OR($B11="",$C11="",$D11="",$E11="",$F11="",$G11="",$H11="",$I11="",$J11="",$K11="",$L11=""),"",IF($B11="Female",1/(1+EXP(-SUMPRODUCT(Engine!$C$162:$C$193,INDIRECT("Coefficients!$H$2:$H$33")))),1/(1+EXP(-SUMPRODUCT(Engine!$C$162:$C$193,INDIRECT("Coefficients!$I$2:$I$33"))))))</f>
      </c>
      <c r="T11" s="8">
        <f>IF(OR($B11="",$C11="",$D11="",$E11="",$F11="",$G11="",$H11="",$I11="",$J11="",$K11="",$L11=""),"",IF($B11="Female",1/(1+EXP(-SUMPRODUCT(Engine!$C$162:$C$193,INDIRECT("Coefficients!$J$2:$J$33")))),1/(1+EXP(-SUMPRODUCT(Engine!$C$162:$C$193,INDIRECT("Coefficients!$K$2:$K$33"))))))</f>
      </c>
      <c r="U11" s="8">
        <f>IF(OR($B11="",$C11="",$D11="",$E11="",$F11="",$G11="",$H11="",$I11="",$J11="",$K11="",$L11=""),"",IF($B11="Female",1/(1+EXP(-SUMPRODUCT(Engine!$C$162:$C$193,INDIRECT("Coefficients!$L$2:$L$33")))),1/(1+EXP(-SUMPRODUCT(Engine!$C$162:$C$193,INDIRECT("Coefficients!$M$2:$M$33"))))))</f>
      </c>
      <c r="V11" s="8">
        <f>IF(OR($B11="",$C11="",$D11="",$E11="",$F11="",$G11="",$H11="",$I11="",$J11="",$K11="",$L11=""),"",IF($B11="Female",1/(1+EXP(-SUMPRODUCT(Engine!$C$162:$C$193,INDIRECT("Coefficients!$N$2:$N$33")))),1/(1+EXP(-SUMPRODUCT(Engine!$C$162:$C$193,INDIRECT("Coefficients!$O$2:$O$33"))))))</f>
      </c>
      <c r="W11" s="8">
        <f>IF(OR($B11="",$C11="",$D11="",$E11="",$F11="",$G11="",$H11="",$I11="",$J11="",$K11="",$L11=""),"",IF($B11="Female",1/(1+EXP(-SUMPRODUCT(Engine!$C$162:$C$193,INDIRECT("Coefficients!$P$2:$P$33")))),1/(1+EXP(-SUMPRODUCT(Engine!$C$162:$C$193,INDIRECT("Coefficients!$Q$2:$Q$33"))))))</f>
      </c>
      <c r="X11" s="8">
        <f>IF(OR($B11="",$C11="",$D11="",$E11="",$F11="",$G11="",$H11="",$I11="",$J11="",$K11="",$L11=""),"",IF($B11="Female",1/(1+EXP(-SUMPRODUCT(Engine!$C$162:$C$193,INDIRECT("Coefficients!$R$2:$R$33")))),1/(1+EXP(-SUMPRODUCT(Engine!$C$162:$C$193,INDIRECT("Coefficients!$S$2:$S$33"))))))</f>
      </c>
      <c r="Y11" s="8">
        <f>IF(OR($B11="",$C11="",$D11="",$E11="",$F11="",$G11="",$H11="",$I11="",$J11="",$K11="",$L11=""),"",IF($B11="Female",1/(1+EXP(-SUMPRODUCT(Engine!$C$162:$C$193,INDIRECT("Coefficients!$T$2:$T$33")))),1/(1+EXP(-SUMPRODUCT(Engine!$C$162:$C$193,INDIRECT("Coefficients!$U$2:$U$33"))))))</f>
      </c>
      <c r="Z11" s="8">
        <f>IF(OR($B11="",$C11="",$D11="",$E11="",$F11="",$G11="",$H11="",$I11="",$J11="",$K11="",$L11=""),"",IF($B11="Female",1/(1+EXP(-SUMPRODUCT(Engine!$C$162:$C$193,INDIRECT("Coefficients!$V$2:$V$33")))),1/(1+EXP(-SUMPRODUCT(Engine!$C$162:$C$193,INDIRECT("Coefficients!$W$2:$W$33"))))))</f>
      </c>
      <c r="AA11" s="8">
        <f>IF(OR($B11="",$C11="",$D11="",$E11="",$F11="",$G11="",$H11="",$I11="",$J11="",$K11="",$L11=""),"",IF($B11="Female",1/(1+EXP(-SUMPRODUCT(Engine!$C$162:$C$193,INDIRECT("Coefficients!$X$2:$X$33")))),1/(1+EXP(-SUMPRODUCT(Engine!$C$162:$C$193,INDIRECT("Coefficients!$Y$2:$Y$33"))))))</f>
      </c>
      <c r="AB11" s="8">
        <f>IF(OR($B11="",$C11="",$D11="",$E11="",$F11="",$G11="",$H11="",$I11="",$J11="",$K11="",$L11=""),"",IF($B11="Female",1/(1+EXP(-SUMPRODUCT(Engine!$C$162:$C$193,INDIRECT("Coefficients!$Z$2:$Z$33")))),1/(1+EXP(-SUMPRODUCT(Engine!$C$162:$C$193,INDIRECT("Coefficients!$AA$2:$AA$33"))))))</f>
      </c>
      <c r="AC11" s="8">
        <f>IF(OR($B11="",$C11="",$D11="",$E11="",$F11="",$G11="",$H11="",$I11="",$J11="",$K11="",$L11=""),"",IF($B11="Female",1/(1+EXP(-SUMPRODUCT(Engine!$C$162:$C$193,INDIRECT("Coefficients!$AB$2:$AB$33")))),1/(1+EXP(-SUMPRODUCT(Engine!$C$162:$C$193,INDIRECT("Coefficients!$AC$2:$AC$33"))))))</f>
      </c>
      <c r="AD11" s="8">
        <f>IF(OR($B11="",$C11="",$D11="",$E11="",$F11="",$G11="",$H11="",$I11="",$J11="",$K11="",$L11=""),"",IF($B11="Female",1/(1+EXP(-SUMPRODUCT(Engine!$C$162:$C$193,INDIRECT("Coefficients!$AD$2:$AD$33")))),1/(1+EXP(-SUMPRODUCT(Engine!$C$162:$C$193,INDIRECT("Coefficients!$AE$2:$AE$33"))))))</f>
      </c>
      <c r="AE11" s="8">
        <f>IF(OR($B11="",$C11="",$D11="",$E11="",$F11="",$G11="",$H11="",$I11="",$J11="",$K11="",$L11=""),"",IF($B11="Female",1/(1+EXP(-SUMPRODUCT(Engine!$C$162:$C$193,INDIRECT("Coefficients!$AF$2:$AF$33")))),1/(1+EXP(-SUMPRODUCT(Engine!$C$162:$C$193,INDIRECT("Coefficients!$AG$2:$AG$33"))))))</f>
      </c>
      <c r="AF11" s="8">
        <f>IF(OR($B11="",$C11="",$D11="",$E11="",$F11="",$G11="",$H11="",$I11="",$J11="",$K11="",$L11=""),"",IF($B11="Female",1/(1+EXP(-SUMPRODUCT(Engine!$C$162:$C$193,INDIRECT("Coefficients!$AH$2:$AH$33")))),1/(1+EXP(-SUMPRODUCT(Engine!$C$162:$C$193,INDIRECT("Coefficients!$AI$2:$AI$33"))))))</f>
      </c>
      <c r="AG11" s="8">
        <f>IF(OR($B11="",$C11="",$D11="",$E11="",$F11="",$G11="",$H11="",$I11="",$J11="",$K11="",$L11=""),"",IF($B11="Female",1/(1+EXP(-SUMPRODUCT(Engine!$C$162:$C$193,INDIRECT("Coefficients!$AJ$2:$AJ$33")))),1/(1+EXP(-SUMPRODUCT(Engine!$C$162:$C$193,INDIRECT("Coefficients!$AK$2:$AK$33"))))))</f>
      </c>
      <c r="AH11" s="8">
        <f>IF(OR($B11="",$C11="",$D11="",$E11="",$F11="",$G11="",$H11="",$I11="",$J11="",$K11="",$L11=""),"",IF($B11="Female",1/(1+EXP(-SUMPRODUCT(Engine!$C$162:$C$193,INDIRECT("Coefficients!$AL$2:$AL$33")))),1/(1+EXP(-SUMPRODUCT(Engine!$C$162:$C$193,INDIRECT("Coefficients!$AM$2:$AM$33"))))))</f>
      </c>
      <c r="AI11" s="8">
        <f>IF(OR($B11="",$C11="",$D11="",$E11="",$F11="",$G11="",$H11="",$I11="",$J11="",$K11="",$L11=""),"",IF($B11="Female",1/(1+EXP(-SUMPRODUCT(Engine!$C$162:$C$193,INDIRECT("Coefficients!$AN$2:$AN$33")))),1/(1+EXP(-SUMPRODUCT(Engine!$C$162:$C$193,INDIRECT("Coefficients!$AO$2:$AO$33"))))))</f>
      </c>
      <c r="AJ11" s="8">
        <f>IF(OR($B11="",$C11="",$D11="",$E11="",$F11="",$G11="",$H11="",$I11="",$J11="",$K11="",$L11=""),"",IF($B11="Female",1/(1+EXP(-SUMPRODUCT(Engine!$C$162:$C$193,INDIRECT("Coefficients!$AP$2:$AP$33")))),1/(1+EXP(-SUMPRODUCT(Engine!$C$162:$C$193,INDIRECT("Coefficients!$AQ$2:$AQ$33"))))))</f>
      </c>
      <c r="AK11" s="8">
        <f>IF(OR($B11="",$C11="",$D11="",$E11="",$F11="",$G11="",$H11="",$I11="",$J11="",$K11="",$L11=""),"",IF($B11="Female",1/(1+EXP(-SUMPRODUCT(Engine!$C$162:$C$193,INDIRECT("Coefficients!$AR$2:$AR$33")))),1/(1+EXP(-SUMPRODUCT(Engine!$C$162:$C$193,INDIRECT("Coefficients!$AS$2:$AS$33"))))))</f>
      </c>
      <c r="AL11" s="8">
        <f>IF(OR($B11="",$C11="",$D11="",$E11="",$F11="",$G11="",$H11="",$I11="",$J11="",$K11="",$L11=""),"",IF($B11="Female",1/(1+EXP(-SUMPRODUCT(Engine!$C$162:$C$193,INDIRECT("Coefficients!$AT$2:$AT$33")))),1/(1+EXP(-SUMPRODUCT(Engine!$C$162:$C$193,INDIRECT("Coefficients!$AU$2:$AU$33"))))))</f>
      </c>
      <c r="AM11" s="8">
        <f>IF(OR($B11="",$C11="",$D11="",$E11="",$F11="",$G11="",$H11="",$I11="",$J11="",$K11="",$L11=""),"",IF($B11="Female",1/(1+EXP(-SUMPRODUCT(Engine!$C$162:$C$193,INDIRECT("Coefficients!$AV$2:$AV$33")))),1/(1+EXP(-SUMPRODUCT(Engine!$C$162:$C$193,INDIRECT("Coefficients!$AW$2:$AW$33"))))))</f>
      </c>
      <c r="AN11" s="8">
        <f>IF(OR($B11="",$C11="",$D11="",$E11="",$F11="",$G11="",$H11="",$I11="",$J11="",$K11="",$L11=""),"",IF($B11="Female",1/(1+EXP(-SUMPRODUCT(Engine!$C$162:$C$193,INDIRECT("Coefficients!$AX$2:$AX$33")))),1/(1+EXP(-SUMPRODUCT(Engine!$C$162:$C$193,INDIRECT("Coefficients!$AY$2:$AY$33"))))))</f>
      </c>
      <c r="AO11" s="8">
        <f>IF(OR($B11="",$C11="",$D11="",$E11="",$F11="",$G11="",$H11="",$I11="",$J11="",$K11="",$L11=""),"",IF($B11="Female",1/(1+EXP(-SUMPRODUCT(Engine!$C$162:$C$193,INDIRECT("Coefficients!$AZ$2:$AZ$33")))),1/(1+EXP(-SUMPRODUCT(Engine!$C$162:$C$193,INDIRECT("Coefficients!$BA$2:$BA$33"))))))</f>
      </c>
      <c r="AP11" s="8">
        <f>IF(OR($B11="",$C11="",$D11="",$E11="",$F11="",$G11="",$H11="",$I11="",$J11="",$K11="",$L11=""),"",IF($B11="Female",1/(1+EXP(-SUMPRODUCT(Engine!$C$162:$C$193,INDIRECT("Coefficients!$BB$2:$BB$33")))),1/(1+EXP(-SUMPRODUCT(Engine!$C$162:$C$193,INDIRECT("Coefficients!$BC$2:$BC$33"))))))</f>
      </c>
      <c r="AQ11" s="8">
        <f>IF(OR($B11="",$C11="",$D11="",$E11="",$F11="",$G11="",$H11="",$I11="",$J11="",$K11="",$L11=""),"",IF($B11="Female",1/(1+EXP(-SUMPRODUCT(Engine!$C$162:$C$193,INDIRECT("Coefficients!$BD$2:$BD$33")))),1/(1+EXP(-SUMPRODUCT(Engine!$C$162:$C$193,INDIRECT("Coefficients!$BE$2:$BE$33"))))))</f>
      </c>
      <c r="AR11" s="8">
        <f>IF(OR($B11="",$C11="",$D11="",$E11="",$F11="",$G11="",$H11="",$I11="",$J11="",$K11="",$L11=""),"",IF($B11="Female",1/(1+EXP(-SUMPRODUCT(Engine!$C$162:$C$193,INDIRECT("Coefficients!$BF$2:$BF$33")))),1/(1+EXP(-SUMPRODUCT(Engine!$C$162:$C$193,INDIRECT("Coefficients!$BG$2:$BG$33"))))))</f>
      </c>
      <c r="AS11" s="8">
        <f>IF(OR($B11="",$C11="",$D11="",$E11="",$F11="",$G11="",$H11="",$I11="",$J11="",$K11="",$L11=""),"",IF($B11="Female",1/(1+EXP(-SUMPRODUCT(Engine!$C$162:$C$193,INDIRECT("Coefficients!$BH$2:$BH$33")))),1/(1+EXP(-SUMPRODUCT(Engine!$C$162:$C$193,INDIRECT("Coefficients!$BI$2:$BI$33"))))))</f>
      </c>
      <c r="AT11" s="8">
        <f>IF(OR($B11="",$C11="",$D11="",$E11="",$F11="",$G11="",$H11="",$I11="",$J11="",$K11="",$L11=""),"",IF($B11="Female",1/(1+EXP(-SUMPRODUCT(Engine!$C$162:$C$193,INDIRECT("Coefficients!$BJ$2:$BJ$33")))),1/(1+EXP(-SUMPRODUCT(Engine!$C$162:$C$193,INDIRECT("Coefficients!$BK$2:$BK$33"))))))</f>
      </c>
      <c r="AU11" s="8">
        <f>IF(OR($B11="",$C11="",$D11="",$E11="",$F11="",$G11="",$H11="",$I11="",$J11="",$K11="",$L11=""),"",IF($B11="Female",1/(1+EXP(-SUMPRODUCT(Engine!$C$162:$C$193,INDIRECT("Coefficients!$BL$2:$BL$33")))),1/(1+EXP(-SUMPRODUCT(Engine!$C$162:$C$193,INDIRECT("Coefficients!$BM$2:$BM$33"))))))</f>
      </c>
      <c r="AV11" s="8">
        <f>IF(OR($B11="",$C11="",$D11="",$E11="",$F11="",$G11="",$H11="",$I11="",$J11="",$K11="",$L11=""),"",IF($B11="Female",1/(1+EXP(-SUMPRODUCT(Engine!$C$162:$C$193,INDIRECT("Coefficients!$BN$2:$BN$33")))),1/(1+EXP(-SUMPRODUCT(Engine!$C$162:$C$193,INDIRECT("Coefficients!$BO$2:$BO$33"))))))</f>
      </c>
      <c r="AW11" s="8">
        <f>IF(OR($B11="",$C11="",$D11="",$E11="",$F11="",$G11="",$H11="",$I11="",$J11="",$K11="",$L11=""),"",IF($B11="Female",1/(1+EXP(-SUMPRODUCT(Engine!$C$162:$C$193,INDIRECT("Coefficients!$BP$2:$BP$33")))),1/(1+EXP(-SUMPRODUCT(Engine!$C$162:$C$193,INDIRECT("Coefficients!$BQ$2:$BQ$33"))))))</f>
      </c>
      <c r="AX11" s="8">
        <f>IF(OR($B11="",$C11="",$D11="",$E11="",$F11="",$G11="",$H11="",$I11="",$J11="",$K11="",$L11=""),"",IF($B11="Female",1/(1+EXP(-SUMPRODUCT(Engine!$C$162:$C$193,INDIRECT("Coefficients!$BR$2:$BR$33")))),1/(1+EXP(-SUMPRODUCT(Engine!$C$162:$C$193,INDIRECT("Coefficients!$BS$2:$BS$33"))))))</f>
      </c>
      <c r="AY11" s="8">
        <f>IF(OR($B11="",$C11="",$D11="",$E11="",$F11="",$G11="",$H11="",$I11="",$J11="",$K11="",$L11=""),"",IF($B11="Female",1/(1+EXP(-SUMPRODUCT(Engine!$C$162:$C$193,INDIRECT("Coefficients!$BT$2:$BT$33")))),1/(1+EXP(-SUMPRODUCT(Engine!$C$162:$C$193,INDIRECT("Coefficients!$BU$2:$BU$33"))))))</f>
      </c>
      <c r="AZ11" s="8">
        <f>IF(OR($B11="",$C11="",$D11="",$E11="",$F11="",$G11="",$H11="",$I11="",$J11="",$K11="",$L11=""),"",IF($B11="Female",1/(1+EXP(-SUMPRODUCT(Engine!$C$162:$C$193,INDIRECT("Coefficients!$BV$2:$BV$33")))),1/(1+EXP(-SUMPRODUCT(Engine!$C$162:$C$193,INDIRECT("Coefficients!$BW$2:$BW$33"))))))</f>
      </c>
      <c r="BA11" s="8">
        <f>IF(OR($B11="",$C11="",$D11="",$E11="",$F11="",$G11="",$H11="",$I11="",$J11="",$K11="",$L11=""),"",IF($B11="Female",1/(1+EXP(-SUMPRODUCT(Engine!$C$162:$C$193,INDIRECT("Coefficients!$BX$2:$BX$33")))),1/(1+EXP(-SUMPRODUCT(Engine!$C$162:$C$193,INDIRECT("Coefficients!$BY$2:$BY$33"))))))</f>
      </c>
      <c r="BB11" s="8">
        <f>IF(OR($B11="",$C11="",$D11="",$E11="",$F11="",$G11="",$H11="",$I11="",$J11="",$K11="",$L11=""),"",IF($B11="Female",1/(1+EXP(-SUMPRODUCT(Engine!$C$162:$C$193,INDIRECT("Coefficients!$BZ$2:$BZ$33")))),1/(1+EXP(-SUMPRODUCT(Engine!$C$162:$C$193,INDIRECT("Coefficients!$CA$2:$CA$33"))))))</f>
      </c>
      <c r="BC11" s="8">
        <f>IF(OR($B11="",$C11="",$D11="",$E11="",$F11="",$G11="",$H11="",$I11="",$J11="",$K11="",$L11=""),"",IF($B11="Female",1/(1+EXP(-SUMPRODUCT(Engine!$C$162:$C$193,INDIRECT("Coefficients!$CB$2:$CB$33")))),1/(1+EXP(-SUMPRODUCT(Engine!$C$162:$C$193,INDIRECT("Coefficients!$CC$2:$CC$33"))))))</f>
      </c>
      <c r="BD11" s="8">
        <f>IF(OR($B11="",$C11="",$D11="",$E11="",$F11="",$G11="",$H11="",$I11="",$J11="",$K11="",$L11=""),"",IF($B11="Female",1/(1+EXP(-SUMPRODUCT(Engine!$C$162:$C$193,INDIRECT("Coefficients!$CD$2:$CD$33")))),1/(1+EXP(-SUMPRODUCT(Engine!$C$162:$C$193,INDIRECT("Coefficients!$CE$2:$CE$33"))))))</f>
      </c>
      <c r="BE11" s="8">
        <f>IF(OR($B11="",$C11="",$D11="",$E11="",$F11="",$G11="",$H11="",$I11="",$J11="",$K11="",$L11=""),"",IF($B11="Female",1/(1+EXP(-SUMPRODUCT(Engine!$C$162:$C$193,INDIRECT("Coefficients!$CF$2:$CF$33")))),1/(1+EXP(-SUMPRODUCT(Engine!$C$162:$C$193,INDIRECT("Coefficients!$CG$2:$CG$33"))))))</f>
      </c>
      <c r="BF11" s="8">
        <f>IF(OR($B11="",$C11="",$D11="",$E11="",$F11="",$G11="",$H11="",$I11="",$J11="",$K11="",$L11=""),"",IF($B11="Female",1/(1+EXP(-SUMPRODUCT(Engine!$C$162:$C$193,INDIRECT("Coefficients!$CH$2:$CH$33")))),1/(1+EXP(-SUMPRODUCT(Engine!$C$162:$C$193,INDIRECT("Coefficients!$CI$2:$CI$33"))))))</f>
      </c>
      <c r="BG11" s="8">
        <f>IF(OR($B11="",$C11="",$D11="",$E11="",$F11="",$G11="",$H11="",$I11="",$J11="",$K11="",$L11=""),"",IF($B11="Female",1/(1+EXP(-SUMPRODUCT(Engine!$C$162:$C$193,INDIRECT("Coefficients!$CJ$2:$CJ$33")))),1/(1+EXP(-SUMPRODUCT(Engine!$C$162:$C$193,INDIRECT("Coefficients!$CK$2:$CK$33"))))))</f>
      </c>
      <c r="BH11" s="8">
        <f>IF(OR($B11="",$C11="",$D11="",$E11="",$F11="",$G11="",$H11="",$I11="",$J11="",$K11="",$L11=""),"",IF($B11="Female",1/(1+EXP(-SUMPRODUCT(Engine!$C$162:$C$193,INDIRECT("Coefficients!$CL$2:$CL$33")))),1/(1+EXP(-SUMPRODUCT(Engine!$C$162:$C$193,INDIRECT("Coefficients!$CM$2:$CM$33"))))))</f>
      </c>
      <c r="BI11" s="8">
        <f>IF(OR($B11="",$C11="",$D11="",$E11="",$F11="",$G11="",$H11="",$I11="",$J11="",$K11="",$L11=""),"",IF($B11="Female",1/(1+EXP(-SUMPRODUCT(Engine!$C$162:$C$193,INDIRECT("Coefficients!$CN$2:$CN$33")))),1/(1+EXP(-SUMPRODUCT(Engine!$C$162:$C$193,INDIRECT("Coefficients!$CO$2:$CO$33"))))))</f>
      </c>
      <c r="BJ11" s="8">
        <f>IF(OR($B11="",$C11="",$D11="",$E11="",$F11="",$G11="",$H11="",$I11="",$J11="",$K11="",$L11=""),"",IF($B11="Female",1/(1+EXP(-SUMPRODUCT(Engine!$C$162:$C$193,INDIRECT("Coefficients!$CP$2:$CP$33")))),1/(1+EXP(-SUMPRODUCT(Engine!$C$162:$C$193,INDIRECT("Coefficients!$CQ$2:$CQ$33"))))))</f>
      </c>
      <c r="BK11" s="8">
        <f>IF(OR($B11="",$C11="",$D11="",$E11="",$F11="",$G11="",$H11="",$I11="",$J11="",$K11="",$L11=""),"",IF($B11="Female",1/(1+EXP(-SUMPRODUCT(Engine!$C$162:$C$193,INDIRECT("Coefficients!$CR$2:$CR$33")))),1/(1+EXP(-SUMPRODUCT(Engine!$C$162:$C$193,INDIRECT("Coefficients!$CS$2:$CS$33"))))))</f>
      </c>
      <c r="BL11" s="8">
        <f>IF(OR($B11="",$C11="",$D11="",$E11="",$F11="",$G11="",$H11="",$I11="",$J11="",$K11="",$L11=""),"",IF($B11="Female",1/(1+EXP(-SUMPRODUCT(Engine!$C$162:$C$193,INDIRECT("Coefficients!$CT$2:$CT$33")))),1/(1+EXP(-SUMPRODUCT(Engine!$C$162:$C$193,INDIRECT("Coefficients!$CU$2:$CU$33"))))))</f>
      </c>
      <c r="BM11" s="8">
        <f>IF(OR($B11="",$C11="",$D11="",$E11="",$F11="",$G11="",$H11="",$I11="",$J11="",$K11="",$L11=""),"",IF($B11="Female",1/(1+EXP(-SUMPRODUCT(Engine!$C$162:$C$193,INDIRECT("Coefficients!$CV$2:$CV$33")))),1/(1+EXP(-SUMPRODUCT(Engine!$C$162:$C$193,INDIRECT("Coefficients!$CW$2:$CW$33"))))))</f>
      </c>
    </row>
    <row r="12" spans="1:65" x14ac:dyDescent="0.2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8">
        <f>IF(OR($B12="",$C12="",$D12="",$E12="",$F12="",$G12="",$H12="",$I12="",$J12="",$K12="",$L12=""),"",IF($B12="Female",1/(1+EXP(-SUMPRODUCT(Engine!$C$194:$C$225,INDIRECT("Coefficients!$B$2:$B$33")))),1/(1+EXP(-SUMPRODUCT(Engine!$C$194:$C$225,INDIRECT("Coefficients!$C$2:$C$33"))))))</f>
      </c>
      <c r="Q12" s="8">
        <f>IF(OR($B12="",$C12="",$D12="",$E12="",$F12="",$G12="",$H12="",$I12="",$J12="",$K12="",$L12=""),"",IF($B12="Female",1/(1+EXP(-SUMPRODUCT(Engine!$C$194:$C$225,INDIRECT("Coefficients!$D$2:$D$33")))),1/(1+EXP(-SUMPRODUCT(Engine!$C$194:$C$225,INDIRECT("Coefficients!$E$2:$E$33"))))))</f>
      </c>
      <c r="R12" s="8">
        <f>IF(OR($B12="",$C12="",$D12="",$E12="",$F12="",$G12="",$H12="",$I12="",$J12="",$K12="",$L12=""),"",IF($B12="Female",1/(1+EXP(-SUMPRODUCT(Engine!$C$194:$C$225,INDIRECT("Coefficients!$F$2:$F$33")))),1/(1+EXP(-SUMPRODUCT(Engine!$C$194:$C$225,INDIRECT("Coefficients!$G$2:$G$33"))))))</f>
      </c>
      <c r="S12" s="8">
        <f>IF(OR($B12="",$C12="",$D12="",$E12="",$F12="",$G12="",$H12="",$I12="",$J12="",$K12="",$L12=""),"",IF($B12="Female",1/(1+EXP(-SUMPRODUCT(Engine!$C$194:$C$225,INDIRECT("Coefficients!$H$2:$H$33")))),1/(1+EXP(-SUMPRODUCT(Engine!$C$194:$C$225,INDIRECT("Coefficients!$I$2:$I$33"))))))</f>
      </c>
      <c r="T12" s="8">
        <f>IF(OR($B12="",$C12="",$D12="",$E12="",$F12="",$G12="",$H12="",$I12="",$J12="",$K12="",$L12=""),"",IF($B12="Female",1/(1+EXP(-SUMPRODUCT(Engine!$C$194:$C$225,INDIRECT("Coefficients!$J$2:$J$33")))),1/(1+EXP(-SUMPRODUCT(Engine!$C$194:$C$225,INDIRECT("Coefficients!$K$2:$K$33"))))))</f>
      </c>
      <c r="U12" s="8">
        <f>IF(OR($B12="",$C12="",$D12="",$E12="",$F12="",$G12="",$H12="",$I12="",$J12="",$K12="",$L12=""),"",IF($B12="Female",1/(1+EXP(-SUMPRODUCT(Engine!$C$194:$C$225,INDIRECT("Coefficients!$L$2:$L$33")))),1/(1+EXP(-SUMPRODUCT(Engine!$C$194:$C$225,INDIRECT("Coefficients!$M$2:$M$33"))))))</f>
      </c>
      <c r="V12" s="8">
        <f>IF(OR($B12="",$C12="",$D12="",$E12="",$F12="",$G12="",$H12="",$I12="",$J12="",$K12="",$L12=""),"",IF($B12="Female",1/(1+EXP(-SUMPRODUCT(Engine!$C$194:$C$225,INDIRECT("Coefficients!$N$2:$N$33")))),1/(1+EXP(-SUMPRODUCT(Engine!$C$194:$C$225,INDIRECT("Coefficients!$O$2:$O$33"))))))</f>
      </c>
      <c r="W12" s="8">
        <f>IF(OR($B12="",$C12="",$D12="",$E12="",$F12="",$G12="",$H12="",$I12="",$J12="",$K12="",$L12=""),"",IF($B12="Female",1/(1+EXP(-SUMPRODUCT(Engine!$C$194:$C$225,INDIRECT("Coefficients!$P$2:$P$33")))),1/(1+EXP(-SUMPRODUCT(Engine!$C$194:$C$225,INDIRECT("Coefficients!$Q$2:$Q$33"))))))</f>
      </c>
      <c r="X12" s="8">
        <f>IF(OR($B12="",$C12="",$D12="",$E12="",$F12="",$G12="",$H12="",$I12="",$J12="",$K12="",$L12=""),"",IF($B12="Female",1/(1+EXP(-SUMPRODUCT(Engine!$C$194:$C$225,INDIRECT("Coefficients!$R$2:$R$33")))),1/(1+EXP(-SUMPRODUCT(Engine!$C$194:$C$225,INDIRECT("Coefficients!$S$2:$S$33"))))))</f>
      </c>
      <c r="Y12" s="8">
        <f>IF(OR($B12="",$C12="",$D12="",$E12="",$F12="",$G12="",$H12="",$I12="",$J12="",$K12="",$L12=""),"",IF($B12="Female",1/(1+EXP(-SUMPRODUCT(Engine!$C$194:$C$225,INDIRECT("Coefficients!$T$2:$T$33")))),1/(1+EXP(-SUMPRODUCT(Engine!$C$194:$C$225,INDIRECT("Coefficients!$U$2:$U$33"))))))</f>
      </c>
      <c r="Z12" s="8">
        <f>IF(OR($B12="",$C12="",$D12="",$E12="",$F12="",$G12="",$H12="",$I12="",$J12="",$K12="",$L12=""),"",IF($B12="Female",1/(1+EXP(-SUMPRODUCT(Engine!$C$194:$C$225,INDIRECT("Coefficients!$V$2:$V$33")))),1/(1+EXP(-SUMPRODUCT(Engine!$C$194:$C$225,INDIRECT("Coefficients!$W$2:$W$33"))))))</f>
      </c>
      <c r="AA12" s="8">
        <f>IF(OR($B12="",$C12="",$D12="",$E12="",$F12="",$G12="",$H12="",$I12="",$J12="",$K12="",$L12=""),"",IF($B12="Female",1/(1+EXP(-SUMPRODUCT(Engine!$C$194:$C$225,INDIRECT("Coefficients!$X$2:$X$33")))),1/(1+EXP(-SUMPRODUCT(Engine!$C$194:$C$225,INDIRECT("Coefficients!$Y$2:$Y$33"))))))</f>
      </c>
      <c r="AB12" s="8">
        <f>IF(OR($B12="",$C12="",$D12="",$E12="",$F12="",$G12="",$H12="",$I12="",$J12="",$K12="",$L12=""),"",IF($B12="Female",1/(1+EXP(-SUMPRODUCT(Engine!$C$194:$C$225,INDIRECT("Coefficients!$Z$2:$Z$33")))),1/(1+EXP(-SUMPRODUCT(Engine!$C$194:$C$225,INDIRECT("Coefficients!$AA$2:$AA$33"))))))</f>
      </c>
      <c r="AC12" s="8">
        <f>IF(OR($B12="",$C12="",$D12="",$E12="",$F12="",$G12="",$H12="",$I12="",$J12="",$K12="",$L12=""),"",IF($B12="Female",1/(1+EXP(-SUMPRODUCT(Engine!$C$194:$C$225,INDIRECT("Coefficients!$AB$2:$AB$33")))),1/(1+EXP(-SUMPRODUCT(Engine!$C$194:$C$225,INDIRECT("Coefficients!$AC$2:$AC$33"))))))</f>
      </c>
      <c r="AD12" s="8">
        <f>IF(OR($B12="",$C12="",$D12="",$E12="",$F12="",$G12="",$H12="",$I12="",$J12="",$K12="",$L12=""),"",IF($B12="Female",1/(1+EXP(-SUMPRODUCT(Engine!$C$194:$C$225,INDIRECT("Coefficients!$AD$2:$AD$33")))),1/(1+EXP(-SUMPRODUCT(Engine!$C$194:$C$225,INDIRECT("Coefficients!$AE$2:$AE$33"))))))</f>
      </c>
      <c r="AE12" s="8">
        <f>IF(OR($B12="",$C12="",$D12="",$E12="",$F12="",$G12="",$H12="",$I12="",$J12="",$K12="",$L12=""),"",IF($B12="Female",1/(1+EXP(-SUMPRODUCT(Engine!$C$194:$C$225,INDIRECT("Coefficients!$AF$2:$AF$33")))),1/(1+EXP(-SUMPRODUCT(Engine!$C$194:$C$225,INDIRECT("Coefficients!$AG$2:$AG$33"))))))</f>
      </c>
      <c r="AF12" s="8">
        <f>IF(OR($B12="",$C12="",$D12="",$E12="",$F12="",$G12="",$H12="",$I12="",$J12="",$K12="",$L12=""),"",IF($B12="Female",1/(1+EXP(-SUMPRODUCT(Engine!$C$194:$C$225,INDIRECT("Coefficients!$AH$2:$AH$33")))),1/(1+EXP(-SUMPRODUCT(Engine!$C$194:$C$225,INDIRECT("Coefficients!$AI$2:$AI$33"))))))</f>
      </c>
      <c r="AG12" s="8">
        <f>IF(OR($B12="",$C12="",$D12="",$E12="",$F12="",$G12="",$H12="",$I12="",$J12="",$K12="",$L12=""),"",IF($B12="Female",1/(1+EXP(-SUMPRODUCT(Engine!$C$194:$C$225,INDIRECT("Coefficients!$AJ$2:$AJ$33")))),1/(1+EXP(-SUMPRODUCT(Engine!$C$194:$C$225,INDIRECT("Coefficients!$AK$2:$AK$33"))))))</f>
      </c>
      <c r="AH12" s="8">
        <f>IF(OR($B12="",$C12="",$D12="",$E12="",$F12="",$G12="",$H12="",$I12="",$J12="",$K12="",$L12=""),"",IF($B12="Female",1/(1+EXP(-SUMPRODUCT(Engine!$C$194:$C$225,INDIRECT("Coefficients!$AL$2:$AL$33")))),1/(1+EXP(-SUMPRODUCT(Engine!$C$194:$C$225,INDIRECT("Coefficients!$AM$2:$AM$33"))))))</f>
      </c>
      <c r="AI12" s="8">
        <f>IF(OR($B12="",$C12="",$D12="",$E12="",$F12="",$G12="",$H12="",$I12="",$J12="",$K12="",$L12=""),"",IF($B12="Female",1/(1+EXP(-SUMPRODUCT(Engine!$C$194:$C$225,INDIRECT("Coefficients!$AN$2:$AN$33")))),1/(1+EXP(-SUMPRODUCT(Engine!$C$194:$C$225,INDIRECT("Coefficients!$AO$2:$AO$33"))))))</f>
      </c>
      <c r="AJ12" s="8">
        <f>IF(OR($B12="",$C12="",$D12="",$E12="",$F12="",$G12="",$H12="",$I12="",$J12="",$K12="",$L12=""),"",IF($B12="Female",1/(1+EXP(-SUMPRODUCT(Engine!$C$194:$C$225,INDIRECT("Coefficients!$AP$2:$AP$33")))),1/(1+EXP(-SUMPRODUCT(Engine!$C$194:$C$225,INDIRECT("Coefficients!$AQ$2:$AQ$33"))))))</f>
      </c>
      <c r="AK12" s="8">
        <f>IF(OR($B12="",$C12="",$D12="",$E12="",$F12="",$G12="",$H12="",$I12="",$J12="",$K12="",$L12=""),"",IF($B12="Female",1/(1+EXP(-SUMPRODUCT(Engine!$C$194:$C$225,INDIRECT("Coefficients!$AR$2:$AR$33")))),1/(1+EXP(-SUMPRODUCT(Engine!$C$194:$C$225,INDIRECT("Coefficients!$AS$2:$AS$33"))))))</f>
      </c>
      <c r="AL12" s="8">
        <f>IF(OR($B12="",$C12="",$D12="",$E12="",$F12="",$G12="",$H12="",$I12="",$J12="",$K12="",$L12=""),"",IF($B12="Female",1/(1+EXP(-SUMPRODUCT(Engine!$C$194:$C$225,INDIRECT("Coefficients!$AT$2:$AT$33")))),1/(1+EXP(-SUMPRODUCT(Engine!$C$194:$C$225,INDIRECT("Coefficients!$AU$2:$AU$33"))))))</f>
      </c>
      <c r="AM12" s="8">
        <f>IF(OR($B12="",$C12="",$D12="",$E12="",$F12="",$G12="",$H12="",$I12="",$J12="",$K12="",$L12=""),"",IF($B12="Female",1/(1+EXP(-SUMPRODUCT(Engine!$C$194:$C$225,INDIRECT("Coefficients!$AV$2:$AV$33")))),1/(1+EXP(-SUMPRODUCT(Engine!$C$194:$C$225,INDIRECT("Coefficients!$AW$2:$AW$33"))))))</f>
      </c>
      <c r="AN12" s="8">
        <f>IF(OR($B12="",$C12="",$D12="",$E12="",$F12="",$G12="",$H12="",$I12="",$J12="",$K12="",$L12=""),"",IF($B12="Female",1/(1+EXP(-SUMPRODUCT(Engine!$C$194:$C$225,INDIRECT("Coefficients!$AX$2:$AX$33")))),1/(1+EXP(-SUMPRODUCT(Engine!$C$194:$C$225,INDIRECT("Coefficients!$AY$2:$AY$33"))))))</f>
      </c>
      <c r="AO12" s="8">
        <f>IF(OR($B12="",$C12="",$D12="",$E12="",$F12="",$G12="",$H12="",$I12="",$J12="",$K12="",$L12=""),"",IF($B12="Female",1/(1+EXP(-SUMPRODUCT(Engine!$C$194:$C$225,INDIRECT("Coefficients!$AZ$2:$AZ$33")))),1/(1+EXP(-SUMPRODUCT(Engine!$C$194:$C$225,INDIRECT("Coefficients!$BA$2:$BA$33"))))))</f>
      </c>
      <c r="AP12" s="8">
        <f>IF(OR($B12="",$C12="",$D12="",$E12="",$F12="",$G12="",$H12="",$I12="",$J12="",$K12="",$L12=""),"",IF($B12="Female",1/(1+EXP(-SUMPRODUCT(Engine!$C$194:$C$225,INDIRECT("Coefficients!$BB$2:$BB$33")))),1/(1+EXP(-SUMPRODUCT(Engine!$C$194:$C$225,INDIRECT("Coefficients!$BC$2:$BC$33"))))))</f>
      </c>
      <c r="AQ12" s="8">
        <f>IF(OR($B12="",$C12="",$D12="",$E12="",$F12="",$G12="",$H12="",$I12="",$J12="",$K12="",$L12=""),"",IF($B12="Female",1/(1+EXP(-SUMPRODUCT(Engine!$C$194:$C$225,INDIRECT("Coefficients!$BD$2:$BD$33")))),1/(1+EXP(-SUMPRODUCT(Engine!$C$194:$C$225,INDIRECT("Coefficients!$BE$2:$BE$33"))))))</f>
      </c>
      <c r="AR12" s="8">
        <f>IF(OR($B12="",$C12="",$D12="",$E12="",$F12="",$G12="",$H12="",$I12="",$J12="",$K12="",$L12=""),"",IF($B12="Female",1/(1+EXP(-SUMPRODUCT(Engine!$C$194:$C$225,INDIRECT("Coefficients!$BF$2:$BF$33")))),1/(1+EXP(-SUMPRODUCT(Engine!$C$194:$C$225,INDIRECT("Coefficients!$BG$2:$BG$33"))))))</f>
      </c>
      <c r="AS12" s="8">
        <f>IF(OR($B12="",$C12="",$D12="",$E12="",$F12="",$G12="",$H12="",$I12="",$J12="",$K12="",$L12=""),"",IF($B12="Female",1/(1+EXP(-SUMPRODUCT(Engine!$C$194:$C$225,INDIRECT("Coefficients!$BH$2:$BH$33")))),1/(1+EXP(-SUMPRODUCT(Engine!$C$194:$C$225,INDIRECT("Coefficients!$BI$2:$BI$33"))))))</f>
      </c>
      <c r="AT12" s="8">
        <f>IF(OR($B12="",$C12="",$D12="",$E12="",$F12="",$G12="",$H12="",$I12="",$J12="",$K12="",$L12=""),"",IF($B12="Female",1/(1+EXP(-SUMPRODUCT(Engine!$C$194:$C$225,INDIRECT("Coefficients!$BJ$2:$BJ$33")))),1/(1+EXP(-SUMPRODUCT(Engine!$C$194:$C$225,INDIRECT("Coefficients!$BK$2:$BK$33"))))))</f>
      </c>
      <c r="AU12" s="8">
        <f>IF(OR($B12="",$C12="",$D12="",$E12="",$F12="",$G12="",$H12="",$I12="",$J12="",$K12="",$L12=""),"",IF($B12="Female",1/(1+EXP(-SUMPRODUCT(Engine!$C$194:$C$225,INDIRECT("Coefficients!$BL$2:$BL$33")))),1/(1+EXP(-SUMPRODUCT(Engine!$C$194:$C$225,INDIRECT("Coefficients!$BM$2:$BM$33"))))))</f>
      </c>
      <c r="AV12" s="8">
        <f>IF(OR($B12="",$C12="",$D12="",$E12="",$F12="",$G12="",$H12="",$I12="",$J12="",$K12="",$L12=""),"",IF($B12="Female",1/(1+EXP(-SUMPRODUCT(Engine!$C$194:$C$225,INDIRECT("Coefficients!$BN$2:$BN$33")))),1/(1+EXP(-SUMPRODUCT(Engine!$C$194:$C$225,INDIRECT("Coefficients!$BO$2:$BO$33"))))))</f>
      </c>
      <c r="AW12" s="8">
        <f>IF(OR($B12="",$C12="",$D12="",$E12="",$F12="",$G12="",$H12="",$I12="",$J12="",$K12="",$L12=""),"",IF($B12="Female",1/(1+EXP(-SUMPRODUCT(Engine!$C$194:$C$225,INDIRECT("Coefficients!$BP$2:$BP$33")))),1/(1+EXP(-SUMPRODUCT(Engine!$C$194:$C$225,INDIRECT("Coefficients!$BQ$2:$BQ$33"))))))</f>
      </c>
      <c r="AX12" s="8">
        <f>IF(OR($B12="",$C12="",$D12="",$E12="",$F12="",$G12="",$H12="",$I12="",$J12="",$K12="",$L12=""),"",IF($B12="Female",1/(1+EXP(-SUMPRODUCT(Engine!$C$194:$C$225,INDIRECT("Coefficients!$BR$2:$BR$33")))),1/(1+EXP(-SUMPRODUCT(Engine!$C$194:$C$225,INDIRECT("Coefficients!$BS$2:$BS$33"))))))</f>
      </c>
      <c r="AY12" s="8">
        <f>IF(OR($B12="",$C12="",$D12="",$E12="",$F12="",$G12="",$H12="",$I12="",$J12="",$K12="",$L12=""),"",IF($B12="Female",1/(1+EXP(-SUMPRODUCT(Engine!$C$194:$C$225,INDIRECT("Coefficients!$BT$2:$BT$33")))),1/(1+EXP(-SUMPRODUCT(Engine!$C$194:$C$225,INDIRECT("Coefficients!$BU$2:$BU$33"))))))</f>
      </c>
      <c r="AZ12" s="8">
        <f>IF(OR($B12="",$C12="",$D12="",$E12="",$F12="",$G12="",$H12="",$I12="",$J12="",$K12="",$L12=""),"",IF($B12="Female",1/(1+EXP(-SUMPRODUCT(Engine!$C$194:$C$225,INDIRECT("Coefficients!$BV$2:$BV$33")))),1/(1+EXP(-SUMPRODUCT(Engine!$C$194:$C$225,INDIRECT("Coefficients!$BW$2:$BW$33"))))))</f>
      </c>
      <c r="BA12" s="8">
        <f>IF(OR($B12="",$C12="",$D12="",$E12="",$F12="",$G12="",$H12="",$I12="",$J12="",$K12="",$L12=""),"",IF($B12="Female",1/(1+EXP(-SUMPRODUCT(Engine!$C$194:$C$225,INDIRECT("Coefficients!$BX$2:$BX$33")))),1/(1+EXP(-SUMPRODUCT(Engine!$C$194:$C$225,INDIRECT("Coefficients!$BY$2:$BY$33"))))))</f>
      </c>
      <c r="BB12" s="8">
        <f>IF(OR($B12="",$C12="",$D12="",$E12="",$F12="",$G12="",$H12="",$I12="",$J12="",$K12="",$L12=""),"",IF($B12="Female",1/(1+EXP(-SUMPRODUCT(Engine!$C$194:$C$225,INDIRECT("Coefficients!$BZ$2:$BZ$33")))),1/(1+EXP(-SUMPRODUCT(Engine!$C$194:$C$225,INDIRECT("Coefficients!$CA$2:$CA$33"))))))</f>
      </c>
      <c r="BC12" s="8">
        <f>IF(OR($B12="",$C12="",$D12="",$E12="",$F12="",$G12="",$H12="",$I12="",$J12="",$K12="",$L12=""),"",IF($B12="Female",1/(1+EXP(-SUMPRODUCT(Engine!$C$194:$C$225,INDIRECT("Coefficients!$CB$2:$CB$33")))),1/(1+EXP(-SUMPRODUCT(Engine!$C$194:$C$225,INDIRECT("Coefficients!$CC$2:$CC$33"))))))</f>
      </c>
      <c r="BD12" s="8">
        <f>IF(OR($B12="",$C12="",$D12="",$E12="",$F12="",$G12="",$H12="",$I12="",$J12="",$K12="",$L12=""),"",IF($B12="Female",1/(1+EXP(-SUMPRODUCT(Engine!$C$194:$C$225,INDIRECT("Coefficients!$CD$2:$CD$33")))),1/(1+EXP(-SUMPRODUCT(Engine!$C$194:$C$225,INDIRECT("Coefficients!$CE$2:$CE$33"))))))</f>
      </c>
      <c r="BE12" s="8">
        <f>IF(OR($B12="",$C12="",$D12="",$E12="",$F12="",$G12="",$H12="",$I12="",$J12="",$K12="",$L12=""),"",IF($B12="Female",1/(1+EXP(-SUMPRODUCT(Engine!$C$194:$C$225,INDIRECT("Coefficients!$CF$2:$CF$33")))),1/(1+EXP(-SUMPRODUCT(Engine!$C$194:$C$225,INDIRECT("Coefficients!$CG$2:$CG$33"))))))</f>
      </c>
      <c r="BF12" s="8">
        <f>IF(OR($B12="",$C12="",$D12="",$E12="",$F12="",$G12="",$H12="",$I12="",$J12="",$K12="",$L12=""),"",IF($B12="Female",1/(1+EXP(-SUMPRODUCT(Engine!$C$194:$C$225,INDIRECT("Coefficients!$CH$2:$CH$33")))),1/(1+EXP(-SUMPRODUCT(Engine!$C$194:$C$225,INDIRECT("Coefficients!$CI$2:$CI$33"))))))</f>
      </c>
      <c r="BG12" s="8">
        <f>IF(OR($B12="",$C12="",$D12="",$E12="",$F12="",$G12="",$H12="",$I12="",$J12="",$K12="",$L12=""),"",IF($B12="Female",1/(1+EXP(-SUMPRODUCT(Engine!$C$194:$C$225,INDIRECT("Coefficients!$CJ$2:$CJ$33")))),1/(1+EXP(-SUMPRODUCT(Engine!$C$194:$C$225,INDIRECT("Coefficients!$CK$2:$CK$33"))))))</f>
      </c>
      <c r="BH12" s="8">
        <f>IF(OR($B12="",$C12="",$D12="",$E12="",$F12="",$G12="",$H12="",$I12="",$J12="",$K12="",$L12=""),"",IF($B12="Female",1/(1+EXP(-SUMPRODUCT(Engine!$C$194:$C$225,INDIRECT("Coefficients!$CL$2:$CL$33")))),1/(1+EXP(-SUMPRODUCT(Engine!$C$194:$C$225,INDIRECT("Coefficients!$CM$2:$CM$33"))))))</f>
      </c>
      <c r="BI12" s="8">
        <f>IF(OR($B12="",$C12="",$D12="",$E12="",$F12="",$G12="",$H12="",$I12="",$J12="",$K12="",$L12=""),"",IF($B12="Female",1/(1+EXP(-SUMPRODUCT(Engine!$C$194:$C$225,INDIRECT("Coefficients!$CN$2:$CN$33")))),1/(1+EXP(-SUMPRODUCT(Engine!$C$194:$C$225,INDIRECT("Coefficients!$CO$2:$CO$33"))))))</f>
      </c>
      <c r="BJ12" s="8">
        <f>IF(OR($B12="",$C12="",$D12="",$E12="",$F12="",$G12="",$H12="",$I12="",$J12="",$K12="",$L12=""),"",IF($B12="Female",1/(1+EXP(-SUMPRODUCT(Engine!$C$194:$C$225,INDIRECT("Coefficients!$CP$2:$CP$33")))),1/(1+EXP(-SUMPRODUCT(Engine!$C$194:$C$225,INDIRECT("Coefficients!$CQ$2:$CQ$33"))))))</f>
      </c>
      <c r="BK12" s="8">
        <f>IF(OR($B12="",$C12="",$D12="",$E12="",$F12="",$G12="",$H12="",$I12="",$J12="",$K12="",$L12=""),"",IF($B12="Female",1/(1+EXP(-SUMPRODUCT(Engine!$C$194:$C$225,INDIRECT("Coefficients!$CR$2:$CR$33")))),1/(1+EXP(-SUMPRODUCT(Engine!$C$194:$C$225,INDIRECT("Coefficients!$CS$2:$CS$33"))))))</f>
      </c>
      <c r="BL12" s="8">
        <f>IF(OR($B12="",$C12="",$D12="",$E12="",$F12="",$G12="",$H12="",$I12="",$J12="",$K12="",$L12=""),"",IF($B12="Female",1/(1+EXP(-SUMPRODUCT(Engine!$C$194:$C$225,INDIRECT("Coefficients!$CT$2:$CT$33")))),1/(1+EXP(-SUMPRODUCT(Engine!$C$194:$C$225,INDIRECT("Coefficients!$CU$2:$CU$33"))))))</f>
      </c>
      <c r="BM12" s="8">
        <f>IF(OR($B12="",$C12="",$D12="",$E12="",$F12="",$G12="",$H12="",$I12="",$J12="",$K12="",$L12=""),"",IF($B12="Female",1/(1+EXP(-SUMPRODUCT(Engine!$C$194:$C$225,INDIRECT("Coefficients!$CV$2:$CV$33")))),1/(1+EXP(-SUMPRODUCT(Engine!$C$194:$C$225,INDIRECT("Coefficients!$CW$2:$CW$33"))))))</f>
      </c>
    </row>
    <row r="13" spans="1:65" x14ac:dyDescent="0.25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8">
        <f>IF(OR($B13="",$C13="",$D13="",$E13="",$F13="",$G13="",$H13="",$I13="",$J13="",$K13="",$L13=""),"",IF($B13="Female",1/(1+EXP(-SUMPRODUCT(Engine!$C$226:$C$257,INDIRECT("Coefficients!$B$2:$B$33")))),1/(1+EXP(-SUMPRODUCT(Engine!$C$226:$C$257,INDIRECT("Coefficients!$C$2:$C$33"))))))</f>
      </c>
      <c r="Q13" s="8">
        <f>IF(OR($B13="",$C13="",$D13="",$E13="",$F13="",$G13="",$H13="",$I13="",$J13="",$K13="",$L13=""),"",IF($B13="Female",1/(1+EXP(-SUMPRODUCT(Engine!$C$226:$C$257,INDIRECT("Coefficients!$D$2:$D$33")))),1/(1+EXP(-SUMPRODUCT(Engine!$C$226:$C$257,INDIRECT("Coefficients!$E$2:$E$33"))))))</f>
      </c>
      <c r="R13" s="8">
        <f>IF(OR($B13="",$C13="",$D13="",$E13="",$F13="",$G13="",$H13="",$I13="",$J13="",$K13="",$L13=""),"",IF($B13="Female",1/(1+EXP(-SUMPRODUCT(Engine!$C$226:$C$257,INDIRECT("Coefficients!$F$2:$F$33")))),1/(1+EXP(-SUMPRODUCT(Engine!$C$226:$C$257,INDIRECT("Coefficients!$G$2:$G$33"))))))</f>
      </c>
      <c r="S13" s="8">
        <f>IF(OR($B13="",$C13="",$D13="",$E13="",$F13="",$G13="",$H13="",$I13="",$J13="",$K13="",$L13=""),"",IF($B13="Female",1/(1+EXP(-SUMPRODUCT(Engine!$C$226:$C$257,INDIRECT("Coefficients!$H$2:$H$33")))),1/(1+EXP(-SUMPRODUCT(Engine!$C$226:$C$257,INDIRECT("Coefficients!$I$2:$I$33"))))))</f>
      </c>
      <c r="T13" s="8">
        <f>IF(OR($B13="",$C13="",$D13="",$E13="",$F13="",$G13="",$H13="",$I13="",$J13="",$K13="",$L13=""),"",IF($B13="Female",1/(1+EXP(-SUMPRODUCT(Engine!$C$226:$C$257,INDIRECT("Coefficients!$J$2:$J$33")))),1/(1+EXP(-SUMPRODUCT(Engine!$C$226:$C$257,INDIRECT("Coefficients!$K$2:$K$33"))))))</f>
      </c>
      <c r="U13" s="8">
        <f>IF(OR($B13="",$C13="",$D13="",$E13="",$F13="",$G13="",$H13="",$I13="",$J13="",$K13="",$L13=""),"",IF($B13="Female",1/(1+EXP(-SUMPRODUCT(Engine!$C$226:$C$257,INDIRECT("Coefficients!$L$2:$L$33")))),1/(1+EXP(-SUMPRODUCT(Engine!$C$226:$C$257,INDIRECT("Coefficients!$M$2:$M$33"))))))</f>
      </c>
      <c r="V13" s="8">
        <f>IF(OR($B13="",$C13="",$D13="",$E13="",$F13="",$G13="",$H13="",$I13="",$J13="",$K13="",$L13=""),"",IF($B13="Female",1/(1+EXP(-SUMPRODUCT(Engine!$C$226:$C$257,INDIRECT("Coefficients!$N$2:$N$33")))),1/(1+EXP(-SUMPRODUCT(Engine!$C$226:$C$257,INDIRECT("Coefficients!$O$2:$O$33"))))))</f>
      </c>
      <c r="W13" s="8">
        <f>IF(OR($B13="",$C13="",$D13="",$E13="",$F13="",$G13="",$H13="",$I13="",$J13="",$K13="",$L13=""),"",IF($B13="Female",1/(1+EXP(-SUMPRODUCT(Engine!$C$226:$C$257,INDIRECT("Coefficients!$P$2:$P$33")))),1/(1+EXP(-SUMPRODUCT(Engine!$C$226:$C$257,INDIRECT("Coefficients!$Q$2:$Q$33"))))))</f>
      </c>
      <c r="X13" s="8">
        <f>IF(OR($B13="",$C13="",$D13="",$E13="",$F13="",$G13="",$H13="",$I13="",$J13="",$K13="",$L13=""),"",IF($B13="Female",1/(1+EXP(-SUMPRODUCT(Engine!$C$226:$C$257,INDIRECT("Coefficients!$R$2:$R$33")))),1/(1+EXP(-SUMPRODUCT(Engine!$C$226:$C$257,INDIRECT("Coefficients!$S$2:$S$33"))))))</f>
      </c>
      <c r="Y13" s="8">
        <f>IF(OR($B13="",$C13="",$D13="",$E13="",$F13="",$G13="",$H13="",$I13="",$J13="",$K13="",$L13=""),"",IF($B13="Female",1/(1+EXP(-SUMPRODUCT(Engine!$C$226:$C$257,INDIRECT("Coefficients!$T$2:$T$33")))),1/(1+EXP(-SUMPRODUCT(Engine!$C$226:$C$257,INDIRECT("Coefficients!$U$2:$U$33"))))))</f>
      </c>
      <c r="Z13" s="8">
        <f>IF(OR($B13="",$C13="",$D13="",$E13="",$F13="",$G13="",$H13="",$I13="",$J13="",$K13="",$L13=""),"",IF($B13="Female",1/(1+EXP(-SUMPRODUCT(Engine!$C$226:$C$257,INDIRECT("Coefficients!$V$2:$V$33")))),1/(1+EXP(-SUMPRODUCT(Engine!$C$226:$C$257,INDIRECT("Coefficients!$W$2:$W$33"))))))</f>
      </c>
      <c r="AA13" s="8">
        <f>IF(OR($B13="",$C13="",$D13="",$E13="",$F13="",$G13="",$H13="",$I13="",$J13="",$K13="",$L13=""),"",IF($B13="Female",1/(1+EXP(-SUMPRODUCT(Engine!$C$226:$C$257,INDIRECT("Coefficients!$X$2:$X$33")))),1/(1+EXP(-SUMPRODUCT(Engine!$C$226:$C$257,INDIRECT("Coefficients!$Y$2:$Y$33"))))))</f>
      </c>
      <c r="AB13" s="8">
        <f>IF(OR($B13="",$C13="",$D13="",$E13="",$F13="",$G13="",$H13="",$I13="",$J13="",$K13="",$L13=""),"",IF($B13="Female",1/(1+EXP(-SUMPRODUCT(Engine!$C$226:$C$257,INDIRECT("Coefficients!$Z$2:$Z$33")))),1/(1+EXP(-SUMPRODUCT(Engine!$C$226:$C$257,INDIRECT("Coefficients!$AA$2:$AA$33"))))))</f>
      </c>
      <c r="AC13" s="8">
        <f>IF(OR($B13="",$C13="",$D13="",$E13="",$F13="",$G13="",$H13="",$I13="",$J13="",$K13="",$L13=""),"",IF($B13="Female",1/(1+EXP(-SUMPRODUCT(Engine!$C$226:$C$257,INDIRECT("Coefficients!$AB$2:$AB$33")))),1/(1+EXP(-SUMPRODUCT(Engine!$C$226:$C$257,INDIRECT("Coefficients!$AC$2:$AC$33"))))))</f>
      </c>
      <c r="AD13" s="8">
        <f>IF(OR($B13="",$C13="",$D13="",$E13="",$F13="",$G13="",$H13="",$I13="",$J13="",$K13="",$L13=""),"",IF($B13="Female",1/(1+EXP(-SUMPRODUCT(Engine!$C$226:$C$257,INDIRECT("Coefficients!$AD$2:$AD$33")))),1/(1+EXP(-SUMPRODUCT(Engine!$C$226:$C$257,INDIRECT("Coefficients!$AE$2:$AE$33"))))))</f>
      </c>
      <c r="AE13" s="8">
        <f>IF(OR($B13="",$C13="",$D13="",$E13="",$F13="",$G13="",$H13="",$I13="",$J13="",$K13="",$L13=""),"",IF($B13="Female",1/(1+EXP(-SUMPRODUCT(Engine!$C$226:$C$257,INDIRECT("Coefficients!$AF$2:$AF$33")))),1/(1+EXP(-SUMPRODUCT(Engine!$C$226:$C$257,INDIRECT("Coefficients!$AG$2:$AG$33"))))))</f>
      </c>
      <c r="AF13" s="8">
        <f>IF(OR($B13="",$C13="",$D13="",$E13="",$F13="",$G13="",$H13="",$I13="",$J13="",$K13="",$L13=""),"",IF($B13="Female",1/(1+EXP(-SUMPRODUCT(Engine!$C$226:$C$257,INDIRECT("Coefficients!$AH$2:$AH$33")))),1/(1+EXP(-SUMPRODUCT(Engine!$C$226:$C$257,INDIRECT("Coefficients!$AI$2:$AI$33"))))))</f>
      </c>
      <c r="AG13" s="8">
        <f>IF(OR($B13="",$C13="",$D13="",$E13="",$F13="",$G13="",$H13="",$I13="",$J13="",$K13="",$L13=""),"",IF($B13="Female",1/(1+EXP(-SUMPRODUCT(Engine!$C$226:$C$257,INDIRECT("Coefficients!$AJ$2:$AJ$33")))),1/(1+EXP(-SUMPRODUCT(Engine!$C$226:$C$257,INDIRECT("Coefficients!$AK$2:$AK$33"))))))</f>
      </c>
      <c r="AH13" s="8">
        <f>IF(OR($B13="",$C13="",$D13="",$E13="",$F13="",$G13="",$H13="",$I13="",$J13="",$K13="",$L13=""),"",IF($B13="Female",1/(1+EXP(-SUMPRODUCT(Engine!$C$226:$C$257,INDIRECT("Coefficients!$AL$2:$AL$33")))),1/(1+EXP(-SUMPRODUCT(Engine!$C$226:$C$257,INDIRECT("Coefficients!$AM$2:$AM$33"))))))</f>
      </c>
      <c r="AI13" s="8">
        <f>IF(OR($B13="",$C13="",$D13="",$E13="",$F13="",$G13="",$H13="",$I13="",$J13="",$K13="",$L13=""),"",IF($B13="Female",1/(1+EXP(-SUMPRODUCT(Engine!$C$226:$C$257,INDIRECT("Coefficients!$AN$2:$AN$33")))),1/(1+EXP(-SUMPRODUCT(Engine!$C$226:$C$257,INDIRECT("Coefficients!$AO$2:$AO$33"))))))</f>
      </c>
      <c r="AJ13" s="8">
        <f>IF(OR($B13="",$C13="",$D13="",$E13="",$F13="",$G13="",$H13="",$I13="",$J13="",$K13="",$L13=""),"",IF($B13="Female",1/(1+EXP(-SUMPRODUCT(Engine!$C$226:$C$257,INDIRECT("Coefficients!$AP$2:$AP$33")))),1/(1+EXP(-SUMPRODUCT(Engine!$C$226:$C$257,INDIRECT("Coefficients!$AQ$2:$AQ$33"))))))</f>
      </c>
      <c r="AK13" s="8">
        <f>IF(OR($B13="",$C13="",$D13="",$E13="",$F13="",$G13="",$H13="",$I13="",$J13="",$K13="",$L13=""),"",IF($B13="Female",1/(1+EXP(-SUMPRODUCT(Engine!$C$226:$C$257,INDIRECT("Coefficients!$AR$2:$AR$33")))),1/(1+EXP(-SUMPRODUCT(Engine!$C$226:$C$257,INDIRECT("Coefficients!$AS$2:$AS$33"))))))</f>
      </c>
      <c r="AL13" s="8">
        <f>IF(OR($B13="",$C13="",$D13="",$E13="",$F13="",$G13="",$H13="",$I13="",$J13="",$K13="",$L13=""),"",IF($B13="Female",1/(1+EXP(-SUMPRODUCT(Engine!$C$226:$C$257,INDIRECT("Coefficients!$AT$2:$AT$33")))),1/(1+EXP(-SUMPRODUCT(Engine!$C$226:$C$257,INDIRECT("Coefficients!$AU$2:$AU$33"))))))</f>
      </c>
      <c r="AM13" s="8">
        <f>IF(OR($B13="",$C13="",$D13="",$E13="",$F13="",$G13="",$H13="",$I13="",$J13="",$K13="",$L13=""),"",IF($B13="Female",1/(1+EXP(-SUMPRODUCT(Engine!$C$226:$C$257,INDIRECT("Coefficients!$AV$2:$AV$33")))),1/(1+EXP(-SUMPRODUCT(Engine!$C$226:$C$257,INDIRECT("Coefficients!$AW$2:$AW$33"))))))</f>
      </c>
      <c r="AN13" s="8">
        <f>IF(OR($B13="",$C13="",$D13="",$E13="",$F13="",$G13="",$H13="",$I13="",$J13="",$K13="",$L13=""),"",IF($B13="Female",1/(1+EXP(-SUMPRODUCT(Engine!$C$226:$C$257,INDIRECT("Coefficients!$AX$2:$AX$33")))),1/(1+EXP(-SUMPRODUCT(Engine!$C$226:$C$257,INDIRECT("Coefficients!$AY$2:$AY$33"))))))</f>
      </c>
      <c r="AO13" s="8">
        <f>IF(OR($B13="",$C13="",$D13="",$E13="",$F13="",$G13="",$H13="",$I13="",$J13="",$K13="",$L13=""),"",IF($B13="Female",1/(1+EXP(-SUMPRODUCT(Engine!$C$226:$C$257,INDIRECT("Coefficients!$AZ$2:$AZ$33")))),1/(1+EXP(-SUMPRODUCT(Engine!$C$226:$C$257,INDIRECT("Coefficients!$BA$2:$BA$33"))))))</f>
      </c>
      <c r="AP13" s="8">
        <f>IF(OR($B13="",$C13="",$D13="",$E13="",$F13="",$G13="",$H13="",$I13="",$J13="",$K13="",$L13=""),"",IF($B13="Female",1/(1+EXP(-SUMPRODUCT(Engine!$C$226:$C$257,INDIRECT("Coefficients!$BB$2:$BB$33")))),1/(1+EXP(-SUMPRODUCT(Engine!$C$226:$C$257,INDIRECT("Coefficients!$BC$2:$BC$33"))))))</f>
      </c>
      <c r="AQ13" s="8">
        <f>IF(OR($B13="",$C13="",$D13="",$E13="",$F13="",$G13="",$H13="",$I13="",$J13="",$K13="",$L13=""),"",IF($B13="Female",1/(1+EXP(-SUMPRODUCT(Engine!$C$226:$C$257,INDIRECT("Coefficients!$BD$2:$BD$33")))),1/(1+EXP(-SUMPRODUCT(Engine!$C$226:$C$257,INDIRECT("Coefficients!$BE$2:$BE$33"))))))</f>
      </c>
      <c r="AR13" s="8">
        <f>IF(OR($B13="",$C13="",$D13="",$E13="",$F13="",$G13="",$H13="",$I13="",$J13="",$K13="",$L13=""),"",IF($B13="Female",1/(1+EXP(-SUMPRODUCT(Engine!$C$226:$C$257,INDIRECT("Coefficients!$BF$2:$BF$33")))),1/(1+EXP(-SUMPRODUCT(Engine!$C$226:$C$257,INDIRECT("Coefficients!$BG$2:$BG$33"))))))</f>
      </c>
      <c r="AS13" s="8">
        <f>IF(OR($B13="",$C13="",$D13="",$E13="",$F13="",$G13="",$H13="",$I13="",$J13="",$K13="",$L13=""),"",IF($B13="Female",1/(1+EXP(-SUMPRODUCT(Engine!$C$226:$C$257,INDIRECT("Coefficients!$BH$2:$BH$33")))),1/(1+EXP(-SUMPRODUCT(Engine!$C$226:$C$257,INDIRECT("Coefficients!$BI$2:$BI$33"))))))</f>
      </c>
      <c r="AT13" s="8">
        <f>IF(OR($B13="",$C13="",$D13="",$E13="",$F13="",$G13="",$H13="",$I13="",$J13="",$K13="",$L13=""),"",IF($B13="Female",1/(1+EXP(-SUMPRODUCT(Engine!$C$226:$C$257,INDIRECT("Coefficients!$BJ$2:$BJ$33")))),1/(1+EXP(-SUMPRODUCT(Engine!$C$226:$C$257,INDIRECT("Coefficients!$BK$2:$BK$33"))))))</f>
      </c>
      <c r="AU13" s="8">
        <f>IF(OR($B13="",$C13="",$D13="",$E13="",$F13="",$G13="",$H13="",$I13="",$J13="",$K13="",$L13=""),"",IF($B13="Female",1/(1+EXP(-SUMPRODUCT(Engine!$C$226:$C$257,INDIRECT("Coefficients!$BL$2:$BL$33")))),1/(1+EXP(-SUMPRODUCT(Engine!$C$226:$C$257,INDIRECT("Coefficients!$BM$2:$BM$33"))))))</f>
      </c>
      <c r="AV13" s="8">
        <f>IF(OR($B13="",$C13="",$D13="",$E13="",$F13="",$G13="",$H13="",$I13="",$J13="",$K13="",$L13=""),"",IF($B13="Female",1/(1+EXP(-SUMPRODUCT(Engine!$C$226:$C$257,INDIRECT("Coefficients!$BN$2:$BN$33")))),1/(1+EXP(-SUMPRODUCT(Engine!$C$226:$C$257,INDIRECT("Coefficients!$BO$2:$BO$33"))))))</f>
      </c>
      <c r="AW13" s="8">
        <f>IF(OR($B13="",$C13="",$D13="",$E13="",$F13="",$G13="",$H13="",$I13="",$J13="",$K13="",$L13=""),"",IF($B13="Female",1/(1+EXP(-SUMPRODUCT(Engine!$C$226:$C$257,INDIRECT("Coefficients!$BP$2:$BP$33")))),1/(1+EXP(-SUMPRODUCT(Engine!$C$226:$C$257,INDIRECT("Coefficients!$BQ$2:$BQ$33"))))))</f>
      </c>
      <c r="AX13" s="8">
        <f>IF(OR($B13="",$C13="",$D13="",$E13="",$F13="",$G13="",$H13="",$I13="",$J13="",$K13="",$L13=""),"",IF($B13="Female",1/(1+EXP(-SUMPRODUCT(Engine!$C$226:$C$257,INDIRECT("Coefficients!$BR$2:$BR$33")))),1/(1+EXP(-SUMPRODUCT(Engine!$C$226:$C$257,INDIRECT("Coefficients!$BS$2:$BS$33"))))))</f>
      </c>
      <c r="AY13" s="8">
        <f>IF(OR($B13="",$C13="",$D13="",$E13="",$F13="",$G13="",$H13="",$I13="",$J13="",$K13="",$L13=""),"",IF($B13="Female",1/(1+EXP(-SUMPRODUCT(Engine!$C$226:$C$257,INDIRECT("Coefficients!$BT$2:$BT$33")))),1/(1+EXP(-SUMPRODUCT(Engine!$C$226:$C$257,INDIRECT("Coefficients!$BU$2:$BU$33"))))))</f>
      </c>
      <c r="AZ13" s="8">
        <f>IF(OR($B13="",$C13="",$D13="",$E13="",$F13="",$G13="",$H13="",$I13="",$J13="",$K13="",$L13=""),"",IF($B13="Female",1/(1+EXP(-SUMPRODUCT(Engine!$C$226:$C$257,INDIRECT("Coefficients!$BV$2:$BV$33")))),1/(1+EXP(-SUMPRODUCT(Engine!$C$226:$C$257,INDIRECT("Coefficients!$BW$2:$BW$33"))))))</f>
      </c>
      <c r="BA13" s="8">
        <f>IF(OR($B13="",$C13="",$D13="",$E13="",$F13="",$G13="",$H13="",$I13="",$J13="",$K13="",$L13=""),"",IF($B13="Female",1/(1+EXP(-SUMPRODUCT(Engine!$C$226:$C$257,INDIRECT("Coefficients!$BX$2:$BX$33")))),1/(1+EXP(-SUMPRODUCT(Engine!$C$226:$C$257,INDIRECT("Coefficients!$BY$2:$BY$33"))))))</f>
      </c>
      <c r="BB13" s="8">
        <f>IF(OR($B13="",$C13="",$D13="",$E13="",$F13="",$G13="",$H13="",$I13="",$J13="",$K13="",$L13=""),"",IF($B13="Female",1/(1+EXP(-SUMPRODUCT(Engine!$C$226:$C$257,INDIRECT("Coefficients!$BZ$2:$BZ$33")))),1/(1+EXP(-SUMPRODUCT(Engine!$C$226:$C$257,INDIRECT("Coefficients!$CA$2:$CA$33"))))))</f>
      </c>
      <c r="BC13" s="8">
        <f>IF(OR($B13="",$C13="",$D13="",$E13="",$F13="",$G13="",$H13="",$I13="",$J13="",$K13="",$L13=""),"",IF($B13="Female",1/(1+EXP(-SUMPRODUCT(Engine!$C$226:$C$257,INDIRECT("Coefficients!$CB$2:$CB$33")))),1/(1+EXP(-SUMPRODUCT(Engine!$C$226:$C$257,INDIRECT("Coefficients!$CC$2:$CC$33"))))))</f>
      </c>
      <c r="BD13" s="8">
        <f>IF(OR($B13="",$C13="",$D13="",$E13="",$F13="",$G13="",$H13="",$I13="",$J13="",$K13="",$L13=""),"",IF($B13="Female",1/(1+EXP(-SUMPRODUCT(Engine!$C$226:$C$257,INDIRECT("Coefficients!$CD$2:$CD$33")))),1/(1+EXP(-SUMPRODUCT(Engine!$C$226:$C$257,INDIRECT("Coefficients!$CE$2:$CE$33"))))))</f>
      </c>
      <c r="BE13" s="8">
        <f>IF(OR($B13="",$C13="",$D13="",$E13="",$F13="",$G13="",$H13="",$I13="",$J13="",$K13="",$L13=""),"",IF($B13="Female",1/(1+EXP(-SUMPRODUCT(Engine!$C$226:$C$257,INDIRECT("Coefficients!$CF$2:$CF$33")))),1/(1+EXP(-SUMPRODUCT(Engine!$C$226:$C$257,INDIRECT("Coefficients!$CG$2:$CG$33"))))))</f>
      </c>
      <c r="BF13" s="8">
        <f>IF(OR($B13="",$C13="",$D13="",$E13="",$F13="",$G13="",$H13="",$I13="",$J13="",$K13="",$L13=""),"",IF($B13="Female",1/(1+EXP(-SUMPRODUCT(Engine!$C$226:$C$257,INDIRECT("Coefficients!$CH$2:$CH$33")))),1/(1+EXP(-SUMPRODUCT(Engine!$C$226:$C$257,INDIRECT("Coefficients!$CI$2:$CI$33"))))))</f>
      </c>
      <c r="BG13" s="8">
        <f>IF(OR($B13="",$C13="",$D13="",$E13="",$F13="",$G13="",$H13="",$I13="",$J13="",$K13="",$L13=""),"",IF($B13="Female",1/(1+EXP(-SUMPRODUCT(Engine!$C$226:$C$257,INDIRECT("Coefficients!$CJ$2:$CJ$33")))),1/(1+EXP(-SUMPRODUCT(Engine!$C$226:$C$257,INDIRECT("Coefficients!$CK$2:$CK$33"))))))</f>
      </c>
      <c r="BH13" s="8">
        <f>IF(OR($B13="",$C13="",$D13="",$E13="",$F13="",$G13="",$H13="",$I13="",$J13="",$K13="",$L13=""),"",IF($B13="Female",1/(1+EXP(-SUMPRODUCT(Engine!$C$226:$C$257,INDIRECT("Coefficients!$CL$2:$CL$33")))),1/(1+EXP(-SUMPRODUCT(Engine!$C$226:$C$257,INDIRECT("Coefficients!$CM$2:$CM$33"))))))</f>
      </c>
      <c r="BI13" s="8">
        <f>IF(OR($B13="",$C13="",$D13="",$E13="",$F13="",$G13="",$H13="",$I13="",$J13="",$K13="",$L13=""),"",IF($B13="Female",1/(1+EXP(-SUMPRODUCT(Engine!$C$226:$C$257,INDIRECT("Coefficients!$CN$2:$CN$33")))),1/(1+EXP(-SUMPRODUCT(Engine!$C$226:$C$257,INDIRECT("Coefficients!$CO$2:$CO$33"))))))</f>
      </c>
      <c r="BJ13" s="8">
        <f>IF(OR($B13="",$C13="",$D13="",$E13="",$F13="",$G13="",$H13="",$I13="",$J13="",$K13="",$L13=""),"",IF($B13="Female",1/(1+EXP(-SUMPRODUCT(Engine!$C$226:$C$257,INDIRECT("Coefficients!$CP$2:$CP$33")))),1/(1+EXP(-SUMPRODUCT(Engine!$C$226:$C$257,INDIRECT("Coefficients!$CQ$2:$CQ$33"))))))</f>
      </c>
      <c r="BK13" s="8">
        <f>IF(OR($B13="",$C13="",$D13="",$E13="",$F13="",$G13="",$H13="",$I13="",$J13="",$K13="",$L13=""),"",IF($B13="Female",1/(1+EXP(-SUMPRODUCT(Engine!$C$226:$C$257,INDIRECT("Coefficients!$CR$2:$CR$33")))),1/(1+EXP(-SUMPRODUCT(Engine!$C$226:$C$257,INDIRECT("Coefficients!$CS$2:$CS$33"))))))</f>
      </c>
      <c r="BL13" s="8">
        <f>IF(OR($B13="",$C13="",$D13="",$E13="",$F13="",$G13="",$H13="",$I13="",$J13="",$K13="",$L13=""),"",IF($B13="Female",1/(1+EXP(-SUMPRODUCT(Engine!$C$226:$C$257,INDIRECT("Coefficients!$CT$2:$CT$33")))),1/(1+EXP(-SUMPRODUCT(Engine!$C$226:$C$257,INDIRECT("Coefficients!$CU$2:$CU$33"))))))</f>
      </c>
      <c r="BM13" s="8">
        <f>IF(OR($B13="",$C13="",$D13="",$E13="",$F13="",$G13="",$H13="",$I13="",$J13="",$K13="",$L13=""),"",IF($B13="Female",1/(1+EXP(-SUMPRODUCT(Engine!$C$226:$C$257,INDIRECT("Coefficients!$CV$2:$CV$33")))),1/(1+EXP(-SUMPRODUCT(Engine!$C$226:$C$257,INDIRECT("Coefficients!$CW$2:$CW$33"))))))</f>
      </c>
    </row>
    <row r="14" spans="1:65" x14ac:dyDescent="0.2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8">
        <f>IF(OR($B14="",$C14="",$D14="",$E14="",$F14="",$G14="",$H14="",$I14="",$J14="",$K14="",$L14=""),"",IF($B14="Female",1/(1+EXP(-SUMPRODUCT(Engine!$C$258:$C$289,INDIRECT("Coefficients!$B$2:$B$33")))),1/(1+EXP(-SUMPRODUCT(Engine!$C$258:$C$289,INDIRECT("Coefficients!$C$2:$C$33"))))))</f>
      </c>
      <c r="Q14" s="8">
        <f>IF(OR($B14="",$C14="",$D14="",$E14="",$F14="",$G14="",$H14="",$I14="",$J14="",$K14="",$L14=""),"",IF($B14="Female",1/(1+EXP(-SUMPRODUCT(Engine!$C$258:$C$289,INDIRECT("Coefficients!$D$2:$D$33")))),1/(1+EXP(-SUMPRODUCT(Engine!$C$258:$C$289,INDIRECT("Coefficients!$E$2:$E$33"))))))</f>
      </c>
      <c r="R14" s="8">
        <f>IF(OR($B14="",$C14="",$D14="",$E14="",$F14="",$G14="",$H14="",$I14="",$J14="",$K14="",$L14=""),"",IF($B14="Female",1/(1+EXP(-SUMPRODUCT(Engine!$C$258:$C$289,INDIRECT("Coefficients!$F$2:$F$33")))),1/(1+EXP(-SUMPRODUCT(Engine!$C$258:$C$289,INDIRECT("Coefficients!$G$2:$G$33"))))))</f>
      </c>
      <c r="S14" s="8">
        <f>IF(OR($B14="",$C14="",$D14="",$E14="",$F14="",$G14="",$H14="",$I14="",$J14="",$K14="",$L14=""),"",IF($B14="Female",1/(1+EXP(-SUMPRODUCT(Engine!$C$258:$C$289,INDIRECT("Coefficients!$H$2:$H$33")))),1/(1+EXP(-SUMPRODUCT(Engine!$C$258:$C$289,INDIRECT("Coefficients!$I$2:$I$33"))))))</f>
      </c>
      <c r="T14" s="8">
        <f>IF(OR($B14="",$C14="",$D14="",$E14="",$F14="",$G14="",$H14="",$I14="",$J14="",$K14="",$L14=""),"",IF($B14="Female",1/(1+EXP(-SUMPRODUCT(Engine!$C$258:$C$289,INDIRECT("Coefficients!$J$2:$J$33")))),1/(1+EXP(-SUMPRODUCT(Engine!$C$258:$C$289,INDIRECT("Coefficients!$K$2:$K$33"))))))</f>
      </c>
      <c r="U14" s="8">
        <f>IF(OR($B14="",$C14="",$D14="",$E14="",$F14="",$G14="",$H14="",$I14="",$J14="",$K14="",$L14=""),"",IF($B14="Female",1/(1+EXP(-SUMPRODUCT(Engine!$C$258:$C$289,INDIRECT("Coefficients!$L$2:$L$33")))),1/(1+EXP(-SUMPRODUCT(Engine!$C$258:$C$289,INDIRECT("Coefficients!$M$2:$M$33"))))))</f>
      </c>
      <c r="V14" s="8">
        <f>IF(OR($B14="",$C14="",$D14="",$E14="",$F14="",$G14="",$H14="",$I14="",$J14="",$K14="",$L14=""),"",IF($B14="Female",1/(1+EXP(-SUMPRODUCT(Engine!$C$258:$C$289,INDIRECT("Coefficients!$N$2:$N$33")))),1/(1+EXP(-SUMPRODUCT(Engine!$C$258:$C$289,INDIRECT("Coefficients!$O$2:$O$33"))))))</f>
      </c>
      <c r="W14" s="8">
        <f>IF(OR($B14="",$C14="",$D14="",$E14="",$F14="",$G14="",$H14="",$I14="",$J14="",$K14="",$L14=""),"",IF($B14="Female",1/(1+EXP(-SUMPRODUCT(Engine!$C$258:$C$289,INDIRECT("Coefficients!$P$2:$P$33")))),1/(1+EXP(-SUMPRODUCT(Engine!$C$258:$C$289,INDIRECT("Coefficients!$Q$2:$Q$33"))))))</f>
      </c>
      <c r="X14" s="8">
        <f>IF(OR($B14="",$C14="",$D14="",$E14="",$F14="",$G14="",$H14="",$I14="",$J14="",$K14="",$L14=""),"",IF($B14="Female",1/(1+EXP(-SUMPRODUCT(Engine!$C$258:$C$289,INDIRECT("Coefficients!$R$2:$R$33")))),1/(1+EXP(-SUMPRODUCT(Engine!$C$258:$C$289,INDIRECT("Coefficients!$S$2:$S$33"))))))</f>
      </c>
      <c r="Y14" s="8">
        <f>IF(OR($B14="",$C14="",$D14="",$E14="",$F14="",$G14="",$H14="",$I14="",$J14="",$K14="",$L14=""),"",IF($B14="Female",1/(1+EXP(-SUMPRODUCT(Engine!$C$258:$C$289,INDIRECT("Coefficients!$T$2:$T$33")))),1/(1+EXP(-SUMPRODUCT(Engine!$C$258:$C$289,INDIRECT("Coefficients!$U$2:$U$33"))))))</f>
      </c>
      <c r="Z14" s="8">
        <f>IF(OR($B14="",$C14="",$D14="",$E14="",$F14="",$G14="",$H14="",$I14="",$J14="",$K14="",$L14=""),"",IF($B14="Female",1/(1+EXP(-SUMPRODUCT(Engine!$C$258:$C$289,INDIRECT("Coefficients!$V$2:$V$33")))),1/(1+EXP(-SUMPRODUCT(Engine!$C$258:$C$289,INDIRECT("Coefficients!$W$2:$W$33"))))))</f>
      </c>
      <c r="AA14" s="8">
        <f>IF(OR($B14="",$C14="",$D14="",$E14="",$F14="",$G14="",$H14="",$I14="",$J14="",$K14="",$L14=""),"",IF($B14="Female",1/(1+EXP(-SUMPRODUCT(Engine!$C$258:$C$289,INDIRECT("Coefficients!$X$2:$X$33")))),1/(1+EXP(-SUMPRODUCT(Engine!$C$258:$C$289,INDIRECT("Coefficients!$Y$2:$Y$33"))))))</f>
      </c>
      <c r="AB14" s="8">
        <f>IF(OR($B14="",$C14="",$D14="",$E14="",$F14="",$G14="",$H14="",$I14="",$J14="",$K14="",$L14=""),"",IF($B14="Female",1/(1+EXP(-SUMPRODUCT(Engine!$C$258:$C$289,INDIRECT("Coefficients!$Z$2:$Z$33")))),1/(1+EXP(-SUMPRODUCT(Engine!$C$258:$C$289,INDIRECT("Coefficients!$AA$2:$AA$33"))))))</f>
      </c>
      <c r="AC14" s="8">
        <f>IF(OR($B14="",$C14="",$D14="",$E14="",$F14="",$G14="",$H14="",$I14="",$J14="",$K14="",$L14=""),"",IF($B14="Female",1/(1+EXP(-SUMPRODUCT(Engine!$C$258:$C$289,INDIRECT("Coefficients!$AB$2:$AB$33")))),1/(1+EXP(-SUMPRODUCT(Engine!$C$258:$C$289,INDIRECT("Coefficients!$AC$2:$AC$33"))))))</f>
      </c>
      <c r="AD14" s="8">
        <f>IF(OR($B14="",$C14="",$D14="",$E14="",$F14="",$G14="",$H14="",$I14="",$J14="",$K14="",$L14=""),"",IF($B14="Female",1/(1+EXP(-SUMPRODUCT(Engine!$C$258:$C$289,INDIRECT("Coefficients!$AD$2:$AD$33")))),1/(1+EXP(-SUMPRODUCT(Engine!$C$258:$C$289,INDIRECT("Coefficients!$AE$2:$AE$33"))))))</f>
      </c>
      <c r="AE14" s="8">
        <f>IF(OR($B14="",$C14="",$D14="",$E14="",$F14="",$G14="",$H14="",$I14="",$J14="",$K14="",$L14=""),"",IF($B14="Female",1/(1+EXP(-SUMPRODUCT(Engine!$C$258:$C$289,INDIRECT("Coefficients!$AF$2:$AF$33")))),1/(1+EXP(-SUMPRODUCT(Engine!$C$258:$C$289,INDIRECT("Coefficients!$AG$2:$AG$33"))))))</f>
      </c>
      <c r="AF14" s="8">
        <f>IF(OR($B14="",$C14="",$D14="",$E14="",$F14="",$G14="",$H14="",$I14="",$J14="",$K14="",$L14=""),"",IF($B14="Female",1/(1+EXP(-SUMPRODUCT(Engine!$C$258:$C$289,INDIRECT("Coefficients!$AH$2:$AH$33")))),1/(1+EXP(-SUMPRODUCT(Engine!$C$258:$C$289,INDIRECT("Coefficients!$AI$2:$AI$33"))))))</f>
      </c>
      <c r="AG14" s="8">
        <f>IF(OR($B14="",$C14="",$D14="",$E14="",$F14="",$G14="",$H14="",$I14="",$J14="",$K14="",$L14=""),"",IF($B14="Female",1/(1+EXP(-SUMPRODUCT(Engine!$C$258:$C$289,INDIRECT("Coefficients!$AJ$2:$AJ$33")))),1/(1+EXP(-SUMPRODUCT(Engine!$C$258:$C$289,INDIRECT("Coefficients!$AK$2:$AK$33"))))))</f>
      </c>
      <c r="AH14" s="8">
        <f>IF(OR($B14="",$C14="",$D14="",$E14="",$F14="",$G14="",$H14="",$I14="",$J14="",$K14="",$L14=""),"",IF($B14="Female",1/(1+EXP(-SUMPRODUCT(Engine!$C$258:$C$289,INDIRECT("Coefficients!$AL$2:$AL$33")))),1/(1+EXP(-SUMPRODUCT(Engine!$C$258:$C$289,INDIRECT("Coefficients!$AM$2:$AM$33"))))))</f>
      </c>
      <c r="AI14" s="8">
        <f>IF(OR($B14="",$C14="",$D14="",$E14="",$F14="",$G14="",$H14="",$I14="",$J14="",$K14="",$L14=""),"",IF($B14="Female",1/(1+EXP(-SUMPRODUCT(Engine!$C$258:$C$289,INDIRECT("Coefficients!$AN$2:$AN$33")))),1/(1+EXP(-SUMPRODUCT(Engine!$C$258:$C$289,INDIRECT("Coefficients!$AO$2:$AO$33"))))))</f>
      </c>
      <c r="AJ14" s="8">
        <f>IF(OR($B14="",$C14="",$D14="",$E14="",$F14="",$G14="",$H14="",$I14="",$J14="",$K14="",$L14=""),"",IF($B14="Female",1/(1+EXP(-SUMPRODUCT(Engine!$C$258:$C$289,INDIRECT("Coefficients!$AP$2:$AP$33")))),1/(1+EXP(-SUMPRODUCT(Engine!$C$258:$C$289,INDIRECT("Coefficients!$AQ$2:$AQ$33"))))))</f>
      </c>
      <c r="AK14" s="8">
        <f>IF(OR($B14="",$C14="",$D14="",$E14="",$F14="",$G14="",$H14="",$I14="",$J14="",$K14="",$L14=""),"",IF($B14="Female",1/(1+EXP(-SUMPRODUCT(Engine!$C$258:$C$289,INDIRECT("Coefficients!$AR$2:$AR$33")))),1/(1+EXP(-SUMPRODUCT(Engine!$C$258:$C$289,INDIRECT("Coefficients!$AS$2:$AS$33"))))))</f>
      </c>
      <c r="AL14" s="8">
        <f>IF(OR($B14="",$C14="",$D14="",$E14="",$F14="",$G14="",$H14="",$I14="",$J14="",$K14="",$L14=""),"",IF($B14="Female",1/(1+EXP(-SUMPRODUCT(Engine!$C$258:$C$289,INDIRECT("Coefficients!$AT$2:$AT$33")))),1/(1+EXP(-SUMPRODUCT(Engine!$C$258:$C$289,INDIRECT("Coefficients!$AU$2:$AU$33"))))))</f>
      </c>
      <c r="AM14" s="8">
        <f>IF(OR($B14="",$C14="",$D14="",$E14="",$F14="",$G14="",$H14="",$I14="",$J14="",$K14="",$L14=""),"",IF($B14="Female",1/(1+EXP(-SUMPRODUCT(Engine!$C$258:$C$289,INDIRECT("Coefficients!$AV$2:$AV$33")))),1/(1+EXP(-SUMPRODUCT(Engine!$C$258:$C$289,INDIRECT("Coefficients!$AW$2:$AW$33"))))))</f>
      </c>
      <c r="AN14" s="8">
        <f>IF(OR($B14="",$C14="",$D14="",$E14="",$F14="",$G14="",$H14="",$I14="",$J14="",$K14="",$L14=""),"",IF($B14="Female",1/(1+EXP(-SUMPRODUCT(Engine!$C$258:$C$289,INDIRECT("Coefficients!$AX$2:$AX$33")))),1/(1+EXP(-SUMPRODUCT(Engine!$C$258:$C$289,INDIRECT("Coefficients!$AY$2:$AY$33"))))))</f>
      </c>
      <c r="AO14" s="8">
        <f>IF(OR($B14="",$C14="",$D14="",$E14="",$F14="",$G14="",$H14="",$I14="",$J14="",$K14="",$L14=""),"",IF($B14="Female",1/(1+EXP(-SUMPRODUCT(Engine!$C$258:$C$289,INDIRECT("Coefficients!$AZ$2:$AZ$33")))),1/(1+EXP(-SUMPRODUCT(Engine!$C$258:$C$289,INDIRECT("Coefficients!$BA$2:$BA$33"))))))</f>
      </c>
      <c r="AP14" s="8">
        <f>IF(OR($B14="",$C14="",$D14="",$E14="",$F14="",$G14="",$H14="",$I14="",$J14="",$K14="",$L14=""),"",IF($B14="Female",1/(1+EXP(-SUMPRODUCT(Engine!$C$258:$C$289,INDIRECT("Coefficients!$BB$2:$BB$33")))),1/(1+EXP(-SUMPRODUCT(Engine!$C$258:$C$289,INDIRECT("Coefficients!$BC$2:$BC$33"))))))</f>
      </c>
      <c r="AQ14" s="8">
        <f>IF(OR($B14="",$C14="",$D14="",$E14="",$F14="",$G14="",$H14="",$I14="",$J14="",$K14="",$L14=""),"",IF($B14="Female",1/(1+EXP(-SUMPRODUCT(Engine!$C$258:$C$289,INDIRECT("Coefficients!$BD$2:$BD$33")))),1/(1+EXP(-SUMPRODUCT(Engine!$C$258:$C$289,INDIRECT("Coefficients!$BE$2:$BE$33"))))))</f>
      </c>
      <c r="AR14" s="8">
        <f>IF(OR($B14="",$C14="",$D14="",$E14="",$F14="",$G14="",$H14="",$I14="",$J14="",$K14="",$L14=""),"",IF($B14="Female",1/(1+EXP(-SUMPRODUCT(Engine!$C$258:$C$289,INDIRECT("Coefficients!$BF$2:$BF$33")))),1/(1+EXP(-SUMPRODUCT(Engine!$C$258:$C$289,INDIRECT("Coefficients!$BG$2:$BG$33"))))))</f>
      </c>
      <c r="AS14" s="8">
        <f>IF(OR($B14="",$C14="",$D14="",$E14="",$F14="",$G14="",$H14="",$I14="",$J14="",$K14="",$L14=""),"",IF($B14="Female",1/(1+EXP(-SUMPRODUCT(Engine!$C$258:$C$289,INDIRECT("Coefficients!$BH$2:$BH$33")))),1/(1+EXP(-SUMPRODUCT(Engine!$C$258:$C$289,INDIRECT("Coefficients!$BI$2:$BI$33"))))))</f>
      </c>
      <c r="AT14" s="8">
        <f>IF(OR($B14="",$C14="",$D14="",$E14="",$F14="",$G14="",$H14="",$I14="",$J14="",$K14="",$L14=""),"",IF($B14="Female",1/(1+EXP(-SUMPRODUCT(Engine!$C$258:$C$289,INDIRECT("Coefficients!$BJ$2:$BJ$33")))),1/(1+EXP(-SUMPRODUCT(Engine!$C$258:$C$289,INDIRECT("Coefficients!$BK$2:$BK$33"))))))</f>
      </c>
      <c r="AU14" s="8">
        <f>IF(OR($B14="",$C14="",$D14="",$E14="",$F14="",$G14="",$H14="",$I14="",$J14="",$K14="",$L14=""),"",IF($B14="Female",1/(1+EXP(-SUMPRODUCT(Engine!$C$258:$C$289,INDIRECT("Coefficients!$BL$2:$BL$33")))),1/(1+EXP(-SUMPRODUCT(Engine!$C$258:$C$289,INDIRECT("Coefficients!$BM$2:$BM$33"))))))</f>
      </c>
      <c r="AV14" s="8">
        <f>IF(OR($B14="",$C14="",$D14="",$E14="",$F14="",$G14="",$H14="",$I14="",$J14="",$K14="",$L14=""),"",IF($B14="Female",1/(1+EXP(-SUMPRODUCT(Engine!$C$258:$C$289,INDIRECT("Coefficients!$BN$2:$BN$33")))),1/(1+EXP(-SUMPRODUCT(Engine!$C$258:$C$289,INDIRECT("Coefficients!$BO$2:$BO$33"))))))</f>
      </c>
      <c r="AW14" s="8">
        <f>IF(OR($B14="",$C14="",$D14="",$E14="",$F14="",$G14="",$H14="",$I14="",$J14="",$K14="",$L14=""),"",IF($B14="Female",1/(1+EXP(-SUMPRODUCT(Engine!$C$258:$C$289,INDIRECT("Coefficients!$BP$2:$BP$33")))),1/(1+EXP(-SUMPRODUCT(Engine!$C$258:$C$289,INDIRECT("Coefficients!$BQ$2:$BQ$33"))))))</f>
      </c>
      <c r="AX14" s="8">
        <f>IF(OR($B14="",$C14="",$D14="",$E14="",$F14="",$G14="",$H14="",$I14="",$J14="",$K14="",$L14=""),"",IF($B14="Female",1/(1+EXP(-SUMPRODUCT(Engine!$C$258:$C$289,INDIRECT("Coefficients!$BR$2:$BR$33")))),1/(1+EXP(-SUMPRODUCT(Engine!$C$258:$C$289,INDIRECT("Coefficients!$BS$2:$BS$33"))))))</f>
      </c>
      <c r="AY14" s="8">
        <f>IF(OR($B14="",$C14="",$D14="",$E14="",$F14="",$G14="",$H14="",$I14="",$J14="",$K14="",$L14=""),"",IF($B14="Female",1/(1+EXP(-SUMPRODUCT(Engine!$C$258:$C$289,INDIRECT("Coefficients!$BT$2:$BT$33")))),1/(1+EXP(-SUMPRODUCT(Engine!$C$258:$C$289,INDIRECT("Coefficients!$BU$2:$BU$33"))))))</f>
      </c>
      <c r="AZ14" s="8">
        <f>IF(OR($B14="",$C14="",$D14="",$E14="",$F14="",$G14="",$H14="",$I14="",$J14="",$K14="",$L14=""),"",IF($B14="Female",1/(1+EXP(-SUMPRODUCT(Engine!$C$258:$C$289,INDIRECT("Coefficients!$BV$2:$BV$33")))),1/(1+EXP(-SUMPRODUCT(Engine!$C$258:$C$289,INDIRECT("Coefficients!$BW$2:$BW$33"))))))</f>
      </c>
      <c r="BA14" s="8">
        <f>IF(OR($B14="",$C14="",$D14="",$E14="",$F14="",$G14="",$H14="",$I14="",$J14="",$K14="",$L14=""),"",IF($B14="Female",1/(1+EXP(-SUMPRODUCT(Engine!$C$258:$C$289,INDIRECT("Coefficients!$BX$2:$BX$33")))),1/(1+EXP(-SUMPRODUCT(Engine!$C$258:$C$289,INDIRECT("Coefficients!$BY$2:$BY$33"))))))</f>
      </c>
      <c r="BB14" s="8">
        <f>IF(OR($B14="",$C14="",$D14="",$E14="",$F14="",$G14="",$H14="",$I14="",$J14="",$K14="",$L14=""),"",IF($B14="Female",1/(1+EXP(-SUMPRODUCT(Engine!$C$258:$C$289,INDIRECT("Coefficients!$BZ$2:$BZ$33")))),1/(1+EXP(-SUMPRODUCT(Engine!$C$258:$C$289,INDIRECT("Coefficients!$CA$2:$CA$33"))))))</f>
      </c>
      <c r="BC14" s="8">
        <f>IF(OR($B14="",$C14="",$D14="",$E14="",$F14="",$G14="",$H14="",$I14="",$J14="",$K14="",$L14=""),"",IF($B14="Female",1/(1+EXP(-SUMPRODUCT(Engine!$C$258:$C$289,INDIRECT("Coefficients!$CB$2:$CB$33")))),1/(1+EXP(-SUMPRODUCT(Engine!$C$258:$C$289,INDIRECT("Coefficients!$CC$2:$CC$33"))))))</f>
      </c>
      <c r="BD14" s="8">
        <f>IF(OR($B14="",$C14="",$D14="",$E14="",$F14="",$G14="",$H14="",$I14="",$J14="",$K14="",$L14=""),"",IF($B14="Female",1/(1+EXP(-SUMPRODUCT(Engine!$C$258:$C$289,INDIRECT("Coefficients!$CD$2:$CD$33")))),1/(1+EXP(-SUMPRODUCT(Engine!$C$258:$C$289,INDIRECT("Coefficients!$CE$2:$CE$33"))))))</f>
      </c>
      <c r="BE14" s="8">
        <f>IF(OR($B14="",$C14="",$D14="",$E14="",$F14="",$G14="",$H14="",$I14="",$J14="",$K14="",$L14=""),"",IF($B14="Female",1/(1+EXP(-SUMPRODUCT(Engine!$C$258:$C$289,INDIRECT("Coefficients!$CF$2:$CF$33")))),1/(1+EXP(-SUMPRODUCT(Engine!$C$258:$C$289,INDIRECT("Coefficients!$CG$2:$CG$33"))))))</f>
      </c>
      <c r="BF14" s="8">
        <f>IF(OR($B14="",$C14="",$D14="",$E14="",$F14="",$G14="",$H14="",$I14="",$J14="",$K14="",$L14=""),"",IF($B14="Female",1/(1+EXP(-SUMPRODUCT(Engine!$C$258:$C$289,INDIRECT("Coefficients!$CH$2:$CH$33")))),1/(1+EXP(-SUMPRODUCT(Engine!$C$258:$C$289,INDIRECT("Coefficients!$CI$2:$CI$33"))))))</f>
      </c>
      <c r="BG14" s="8">
        <f>IF(OR($B14="",$C14="",$D14="",$E14="",$F14="",$G14="",$H14="",$I14="",$J14="",$K14="",$L14=""),"",IF($B14="Female",1/(1+EXP(-SUMPRODUCT(Engine!$C$258:$C$289,INDIRECT("Coefficients!$CJ$2:$CJ$33")))),1/(1+EXP(-SUMPRODUCT(Engine!$C$258:$C$289,INDIRECT("Coefficients!$CK$2:$CK$33"))))))</f>
      </c>
      <c r="BH14" s="8">
        <f>IF(OR($B14="",$C14="",$D14="",$E14="",$F14="",$G14="",$H14="",$I14="",$J14="",$K14="",$L14=""),"",IF($B14="Female",1/(1+EXP(-SUMPRODUCT(Engine!$C$258:$C$289,INDIRECT("Coefficients!$CL$2:$CL$33")))),1/(1+EXP(-SUMPRODUCT(Engine!$C$258:$C$289,INDIRECT("Coefficients!$CM$2:$CM$33"))))))</f>
      </c>
      <c r="BI14" s="8">
        <f>IF(OR($B14="",$C14="",$D14="",$E14="",$F14="",$G14="",$H14="",$I14="",$J14="",$K14="",$L14=""),"",IF($B14="Female",1/(1+EXP(-SUMPRODUCT(Engine!$C$258:$C$289,INDIRECT("Coefficients!$CN$2:$CN$33")))),1/(1+EXP(-SUMPRODUCT(Engine!$C$258:$C$289,INDIRECT("Coefficients!$CO$2:$CO$33"))))))</f>
      </c>
      <c r="BJ14" s="8">
        <f>IF(OR($B14="",$C14="",$D14="",$E14="",$F14="",$G14="",$H14="",$I14="",$J14="",$K14="",$L14=""),"",IF($B14="Female",1/(1+EXP(-SUMPRODUCT(Engine!$C$258:$C$289,INDIRECT("Coefficients!$CP$2:$CP$33")))),1/(1+EXP(-SUMPRODUCT(Engine!$C$258:$C$289,INDIRECT("Coefficients!$CQ$2:$CQ$33"))))))</f>
      </c>
      <c r="BK14" s="8">
        <f>IF(OR($B14="",$C14="",$D14="",$E14="",$F14="",$G14="",$H14="",$I14="",$J14="",$K14="",$L14=""),"",IF($B14="Female",1/(1+EXP(-SUMPRODUCT(Engine!$C$258:$C$289,INDIRECT("Coefficients!$CR$2:$CR$33")))),1/(1+EXP(-SUMPRODUCT(Engine!$C$258:$C$289,INDIRECT("Coefficients!$CS$2:$CS$33"))))))</f>
      </c>
      <c r="BL14" s="8">
        <f>IF(OR($B14="",$C14="",$D14="",$E14="",$F14="",$G14="",$H14="",$I14="",$J14="",$K14="",$L14=""),"",IF($B14="Female",1/(1+EXP(-SUMPRODUCT(Engine!$C$258:$C$289,INDIRECT("Coefficients!$CT$2:$CT$33")))),1/(1+EXP(-SUMPRODUCT(Engine!$C$258:$C$289,INDIRECT("Coefficients!$CU$2:$CU$33"))))))</f>
      </c>
      <c r="BM14" s="8">
        <f>IF(OR($B14="",$C14="",$D14="",$E14="",$F14="",$G14="",$H14="",$I14="",$J14="",$K14="",$L14=""),"",IF($B14="Female",1/(1+EXP(-SUMPRODUCT(Engine!$C$258:$C$289,INDIRECT("Coefficients!$CV$2:$CV$33")))),1/(1+EXP(-SUMPRODUCT(Engine!$C$258:$C$289,INDIRECT("Coefficients!$CW$2:$CW$33"))))))</f>
      </c>
    </row>
    <row r="15" spans="1:65" x14ac:dyDescent="0.2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8">
        <f>IF(OR($B15="",$C15="",$D15="",$E15="",$F15="",$G15="",$H15="",$I15="",$J15="",$K15="",$L15=""),"",IF($B15="Female",1/(1+EXP(-SUMPRODUCT(Engine!$C$290:$C$321,INDIRECT("Coefficients!$B$2:$B$33")))),1/(1+EXP(-SUMPRODUCT(Engine!$C$290:$C$321,INDIRECT("Coefficients!$C$2:$C$33"))))))</f>
      </c>
      <c r="Q15" s="8">
        <f>IF(OR($B15="",$C15="",$D15="",$E15="",$F15="",$G15="",$H15="",$I15="",$J15="",$K15="",$L15=""),"",IF($B15="Female",1/(1+EXP(-SUMPRODUCT(Engine!$C$290:$C$321,INDIRECT("Coefficients!$D$2:$D$33")))),1/(1+EXP(-SUMPRODUCT(Engine!$C$290:$C$321,INDIRECT("Coefficients!$E$2:$E$33"))))))</f>
      </c>
      <c r="R15" s="8">
        <f>IF(OR($B15="",$C15="",$D15="",$E15="",$F15="",$G15="",$H15="",$I15="",$J15="",$K15="",$L15=""),"",IF($B15="Female",1/(1+EXP(-SUMPRODUCT(Engine!$C$290:$C$321,INDIRECT("Coefficients!$F$2:$F$33")))),1/(1+EXP(-SUMPRODUCT(Engine!$C$290:$C$321,INDIRECT("Coefficients!$G$2:$G$33"))))))</f>
      </c>
      <c r="S15" s="8">
        <f>IF(OR($B15="",$C15="",$D15="",$E15="",$F15="",$G15="",$H15="",$I15="",$J15="",$K15="",$L15=""),"",IF($B15="Female",1/(1+EXP(-SUMPRODUCT(Engine!$C$290:$C$321,INDIRECT("Coefficients!$H$2:$H$33")))),1/(1+EXP(-SUMPRODUCT(Engine!$C$290:$C$321,INDIRECT("Coefficients!$I$2:$I$33"))))))</f>
      </c>
      <c r="T15" s="8">
        <f>IF(OR($B15="",$C15="",$D15="",$E15="",$F15="",$G15="",$H15="",$I15="",$J15="",$K15="",$L15=""),"",IF($B15="Female",1/(1+EXP(-SUMPRODUCT(Engine!$C$290:$C$321,INDIRECT("Coefficients!$J$2:$J$33")))),1/(1+EXP(-SUMPRODUCT(Engine!$C$290:$C$321,INDIRECT("Coefficients!$K$2:$K$33"))))))</f>
      </c>
      <c r="U15" s="8">
        <f>IF(OR($B15="",$C15="",$D15="",$E15="",$F15="",$G15="",$H15="",$I15="",$J15="",$K15="",$L15=""),"",IF($B15="Female",1/(1+EXP(-SUMPRODUCT(Engine!$C$290:$C$321,INDIRECT("Coefficients!$L$2:$L$33")))),1/(1+EXP(-SUMPRODUCT(Engine!$C$290:$C$321,INDIRECT("Coefficients!$M$2:$M$33"))))))</f>
      </c>
      <c r="V15" s="8">
        <f>IF(OR($B15="",$C15="",$D15="",$E15="",$F15="",$G15="",$H15="",$I15="",$J15="",$K15="",$L15=""),"",IF($B15="Female",1/(1+EXP(-SUMPRODUCT(Engine!$C$290:$C$321,INDIRECT("Coefficients!$N$2:$N$33")))),1/(1+EXP(-SUMPRODUCT(Engine!$C$290:$C$321,INDIRECT("Coefficients!$O$2:$O$33"))))))</f>
      </c>
      <c r="W15" s="8">
        <f>IF(OR($B15="",$C15="",$D15="",$E15="",$F15="",$G15="",$H15="",$I15="",$J15="",$K15="",$L15=""),"",IF($B15="Female",1/(1+EXP(-SUMPRODUCT(Engine!$C$290:$C$321,INDIRECT("Coefficients!$P$2:$P$33")))),1/(1+EXP(-SUMPRODUCT(Engine!$C$290:$C$321,INDIRECT("Coefficients!$Q$2:$Q$33"))))))</f>
      </c>
      <c r="X15" s="8">
        <f>IF(OR($B15="",$C15="",$D15="",$E15="",$F15="",$G15="",$H15="",$I15="",$J15="",$K15="",$L15=""),"",IF($B15="Female",1/(1+EXP(-SUMPRODUCT(Engine!$C$290:$C$321,INDIRECT("Coefficients!$R$2:$R$33")))),1/(1+EXP(-SUMPRODUCT(Engine!$C$290:$C$321,INDIRECT("Coefficients!$S$2:$S$33"))))))</f>
      </c>
      <c r="Y15" s="8">
        <f>IF(OR($B15="",$C15="",$D15="",$E15="",$F15="",$G15="",$H15="",$I15="",$J15="",$K15="",$L15=""),"",IF($B15="Female",1/(1+EXP(-SUMPRODUCT(Engine!$C$290:$C$321,INDIRECT("Coefficients!$T$2:$T$33")))),1/(1+EXP(-SUMPRODUCT(Engine!$C$290:$C$321,INDIRECT("Coefficients!$U$2:$U$33"))))))</f>
      </c>
      <c r="Z15" s="8">
        <f>IF(OR($B15="",$C15="",$D15="",$E15="",$F15="",$G15="",$H15="",$I15="",$J15="",$K15="",$L15=""),"",IF($B15="Female",1/(1+EXP(-SUMPRODUCT(Engine!$C$290:$C$321,INDIRECT("Coefficients!$V$2:$V$33")))),1/(1+EXP(-SUMPRODUCT(Engine!$C$290:$C$321,INDIRECT("Coefficients!$W$2:$W$33"))))))</f>
      </c>
      <c r="AA15" s="8">
        <f>IF(OR($B15="",$C15="",$D15="",$E15="",$F15="",$G15="",$H15="",$I15="",$J15="",$K15="",$L15=""),"",IF($B15="Female",1/(1+EXP(-SUMPRODUCT(Engine!$C$290:$C$321,INDIRECT("Coefficients!$X$2:$X$33")))),1/(1+EXP(-SUMPRODUCT(Engine!$C$290:$C$321,INDIRECT("Coefficients!$Y$2:$Y$33"))))))</f>
      </c>
      <c r="AB15" s="8">
        <f>IF(OR($B15="",$C15="",$D15="",$E15="",$F15="",$G15="",$H15="",$I15="",$J15="",$K15="",$L15=""),"",IF($B15="Female",1/(1+EXP(-SUMPRODUCT(Engine!$C$290:$C$321,INDIRECT("Coefficients!$Z$2:$Z$33")))),1/(1+EXP(-SUMPRODUCT(Engine!$C$290:$C$321,INDIRECT("Coefficients!$AA$2:$AA$33"))))))</f>
      </c>
      <c r="AC15" s="8">
        <f>IF(OR($B15="",$C15="",$D15="",$E15="",$F15="",$G15="",$H15="",$I15="",$J15="",$K15="",$L15=""),"",IF($B15="Female",1/(1+EXP(-SUMPRODUCT(Engine!$C$290:$C$321,INDIRECT("Coefficients!$AB$2:$AB$33")))),1/(1+EXP(-SUMPRODUCT(Engine!$C$290:$C$321,INDIRECT("Coefficients!$AC$2:$AC$33"))))))</f>
      </c>
      <c r="AD15" s="8">
        <f>IF(OR($B15="",$C15="",$D15="",$E15="",$F15="",$G15="",$H15="",$I15="",$J15="",$K15="",$L15=""),"",IF($B15="Female",1/(1+EXP(-SUMPRODUCT(Engine!$C$290:$C$321,INDIRECT("Coefficients!$AD$2:$AD$33")))),1/(1+EXP(-SUMPRODUCT(Engine!$C$290:$C$321,INDIRECT("Coefficients!$AE$2:$AE$33"))))))</f>
      </c>
      <c r="AE15" s="8">
        <f>IF(OR($B15="",$C15="",$D15="",$E15="",$F15="",$G15="",$H15="",$I15="",$J15="",$K15="",$L15=""),"",IF($B15="Female",1/(1+EXP(-SUMPRODUCT(Engine!$C$290:$C$321,INDIRECT("Coefficients!$AF$2:$AF$33")))),1/(1+EXP(-SUMPRODUCT(Engine!$C$290:$C$321,INDIRECT("Coefficients!$AG$2:$AG$33"))))))</f>
      </c>
      <c r="AF15" s="8">
        <f>IF(OR($B15="",$C15="",$D15="",$E15="",$F15="",$G15="",$H15="",$I15="",$J15="",$K15="",$L15=""),"",IF($B15="Female",1/(1+EXP(-SUMPRODUCT(Engine!$C$290:$C$321,INDIRECT("Coefficients!$AH$2:$AH$33")))),1/(1+EXP(-SUMPRODUCT(Engine!$C$290:$C$321,INDIRECT("Coefficients!$AI$2:$AI$33"))))))</f>
      </c>
      <c r="AG15" s="8">
        <f>IF(OR($B15="",$C15="",$D15="",$E15="",$F15="",$G15="",$H15="",$I15="",$J15="",$K15="",$L15=""),"",IF($B15="Female",1/(1+EXP(-SUMPRODUCT(Engine!$C$290:$C$321,INDIRECT("Coefficients!$AJ$2:$AJ$33")))),1/(1+EXP(-SUMPRODUCT(Engine!$C$290:$C$321,INDIRECT("Coefficients!$AK$2:$AK$33"))))))</f>
      </c>
      <c r="AH15" s="8">
        <f>IF(OR($B15="",$C15="",$D15="",$E15="",$F15="",$G15="",$H15="",$I15="",$J15="",$K15="",$L15=""),"",IF($B15="Female",1/(1+EXP(-SUMPRODUCT(Engine!$C$290:$C$321,INDIRECT("Coefficients!$AL$2:$AL$33")))),1/(1+EXP(-SUMPRODUCT(Engine!$C$290:$C$321,INDIRECT("Coefficients!$AM$2:$AM$33"))))))</f>
      </c>
      <c r="AI15" s="8">
        <f>IF(OR($B15="",$C15="",$D15="",$E15="",$F15="",$G15="",$H15="",$I15="",$J15="",$K15="",$L15=""),"",IF($B15="Female",1/(1+EXP(-SUMPRODUCT(Engine!$C$290:$C$321,INDIRECT("Coefficients!$AN$2:$AN$33")))),1/(1+EXP(-SUMPRODUCT(Engine!$C$290:$C$321,INDIRECT("Coefficients!$AO$2:$AO$33"))))))</f>
      </c>
      <c r="AJ15" s="8">
        <f>IF(OR($B15="",$C15="",$D15="",$E15="",$F15="",$G15="",$H15="",$I15="",$J15="",$K15="",$L15=""),"",IF($B15="Female",1/(1+EXP(-SUMPRODUCT(Engine!$C$290:$C$321,INDIRECT("Coefficients!$AP$2:$AP$33")))),1/(1+EXP(-SUMPRODUCT(Engine!$C$290:$C$321,INDIRECT("Coefficients!$AQ$2:$AQ$33"))))))</f>
      </c>
      <c r="AK15" s="8">
        <f>IF(OR($B15="",$C15="",$D15="",$E15="",$F15="",$G15="",$H15="",$I15="",$J15="",$K15="",$L15=""),"",IF($B15="Female",1/(1+EXP(-SUMPRODUCT(Engine!$C$290:$C$321,INDIRECT("Coefficients!$AR$2:$AR$33")))),1/(1+EXP(-SUMPRODUCT(Engine!$C$290:$C$321,INDIRECT("Coefficients!$AS$2:$AS$33"))))))</f>
      </c>
      <c r="AL15" s="8">
        <f>IF(OR($B15="",$C15="",$D15="",$E15="",$F15="",$G15="",$H15="",$I15="",$J15="",$K15="",$L15=""),"",IF($B15="Female",1/(1+EXP(-SUMPRODUCT(Engine!$C$290:$C$321,INDIRECT("Coefficients!$AT$2:$AT$33")))),1/(1+EXP(-SUMPRODUCT(Engine!$C$290:$C$321,INDIRECT("Coefficients!$AU$2:$AU$33"))))))</f>
      </c>
      <c r="AM15" s="8">
        <f>IF(OR($B15="",$C15="",$D15="",$E15="",$F15="",$G15="",$H15="",$I15="",$J15="",$K15="",$L15=""),"",IF($B15="Female",1/(1+EXP(-SUMPRODUCT(Engine!$C$290:$C$321,INDIRECT("Coefficients!$AV$2:$AV$33")))),1/(1+EXP(-SUMPRODUCT(Engine!$C$290:$C$321,INDIRECT("Coefficients!$AW$2:$AW$33"))))))</f>
      </c>
      <c r="AN15" s="8">
        <f>IF(OR($B15="",$C15="",$D15="",$E15="",$F15="",$G15="",$H15="",$I15="",$J15="",$K15="",$L15=""),"",IF($B15="Female",1/(1+EXP(-SUMPRODUCT(Engine!$C$290:$C$321,INDIRECT("Coefficients!$AX$2:$AX$33")))),1/(1+EXP(-SUMPRODUCT(Engine!$C$290:$C$321,INDIRECT("Coefficients!$AY$2:$AY$33"))))))</f>
      </c>
      <c r="AO15" s="8">
        <f>IF(OR($B15="",$C15="",$D15="",$E15="",$F15="",$G15="",$H15="",$I15="",$J15="",$K15="",$L15=""),"",IF($B15="Female",1/(1+EXP(-SUMPRODUCT(Engine!$C$290:$C$321,INDIRECT("Coefficients!$AZ$2:$AZ$33")))),1/(1+EXP(-SUMPRODUCT(Engine!$C$290:$C$321,INDIRECT("Coefficients!$BA$2:$BA$33"))))))</f>
      </c>
      <c r="AP15" s="8">
        <f>IF(OR($B15="",$C15="",$D15="",$E15="",$F15="",$G15="",$H15="",$I15="",$J15="",$K15="",$L15=""),"",IF($B15="Female",1/(1+EXP(-SUMPRODUCT(Engine!$C$290:$C$321,INDIRECT("Coefficients!$BB$2:$BB$33")))),1/(1+EXP(-SUMPRODUCT(Engine!$C$290:$C$321,INDIRECT("Coefficients!$BC$2:$BC$33"))))))</f>
      </c>
      <c r="AQ15" s="8">
        <f>IF(OR($B15="",$C15="",$D15="",$E15="",$F15="",$G15="",$H15="",$I15="",$J15="",$K15="",$L15=""),"",IF($B15="Female",1/(1+EXP(-SUMPRODUCT(Engine!$C$290:$C$321,INDIRECT("Coefficients!$BD$2:$BD$33")))),1/(1+EXP(-SUMPRODUCT(Engine!$C$290:$C$321,INDIRECT("Coefficients!$BE$2:$BE$33"))))))</f>
      </c>
      <c r="AR15" s="8">
        <f>IF(OR($B15="",$C15="",$D15="",$E15="",$F15="",$G15="",$H15="",$I15="",$J15="",$K15="",$L15=""),"",IF($B15="Female",1/(1+EXP(-SUMPRODUCT(Engine!$C$290:$C$321,INDIRECT("Coefficients!$BF$2:$BF$33")))),1/(1+EXP(-SUMPRODUCT(Engine!$C$290:$C$321,INDIRECT("Coefficients!$BG$2:$BG$33"))))))</f>
      </c>
      <c r="AS15" s="8">
        <f>IF(OR($B15="",$C15="",$D15="",$E15="",$F15="",$G15="",$H15="",$I15="",$J15="",$K15="",$L15=""),"",IF($B15="Female",1/(1+EXP(-SUMPRODUCT(Engine!$C$290:$C$321,INDIRECT("Coefficients!$BH$2:$BH$33")))),1/(1+EXP(-SUMPRODUCT(Engine!$C$290:$C$321,INDIRECT("Coefficients!$BI$2:$BI$33"))))))</f>
      </c>
      <c r="AT15" s="8">
        <f>IF(OR($B15="",$C15="",$D15="",$E15="",$F15="",$G15="",$H15="",$I15="",$J15="",$K15="",$L15=""),"",IF($B15="Female",1/(1+EXP(-SUMPRODUCT(Engine!$C$290:$C$321,INDIRECT("Coefficients!$BJ$2:$BJ$33")))),1/(1+EXP(-SUMPRODUCT(Engine!$C$290:$C$321,INDIRECT("Coefficients!$BK$2:$BK$33"))))))</f>
      </c>
      <c r="AU15" s="8">
        <f>IF(OR($B15="",$C15="",$D15="",$E15="",$F15="",$G15="",$H15="",$I15="",$J15="",$K15="",$L15=""),"",IF($B15="Female",1/(1+EXP(-SUMPRODUCT(Engine!$C$290:$C$321,INDIRECT("Coefficients!$BL$2:$BL$33")))),1/(1+EXP(-SUMPRODUCT(Engine!$C$290:$C$321,INDIRECT("Coefficients!$BM$2:$BM$33"))))))</f>
      </c>
      <c r="AV15" s="8">
        <f>IF(OR($B15="",$C15="",$D15="",$E15="",$F15="",$G15="",$H15="",$I15="",$J15="",$K15="",$L15=""),"",IF($B15="Female",1/(1+EXP(-SUMPRODUCT(Engine!$C$290:$C$321,INDIRECT("Coefficients!$BN$2:$BN$33")))),1/(1+EXP(-SUMPRODUCT(Engine!$C$290:$C$321,INDIRECT("Coefficients!$BO$2:$BO$33"))))))</f>
      </c>
      <c r="AW15" s="8">
        <f>IF(OR($B15="",$C15="",$D15="",$E15="",$F15="",$G15="",$H15="",$I15="",$J15="",$K15="",$L15=""),"",IF($B15="Female",1/(1+EXP(-SUMPRODUCT(Engine!$C$290:$C$321,INDIRECT("Coefficients!$BP$2:$BP$33")))),1/(1+EXP(-SUMPRODUCT(Engine!$C$290:$C$321,INDIRECT("Coefficients!$BQ$2:$BQ$33"))))))</f>
      </c>
      <c r="AX15" s="8">
        <f>IF(OR($B15="",$C15="",$D15="",$E15="",$F15="",$G15="",$H15="",$I15="",$J15="",$K15="",$L15=""),"",IF($B15="Female",1/(1+EXP(-SUMPRODUCT(Engine!$C$290:$C$321,INDIRECT("Coefficients!$BR$2:$BR$33")))),1/(1+EXP(-SUMPRODUCT(Engine!$C$290:$C$321,INDIRECT("Coefficients!$BS$2:$BS$33"))))))</f>
      </c>
      <c r="AY15" s="8">
        <f>IF(OR($B15="",$C15="",$D15="",$E15="",$F15="",$G15="",$H15="",$I15="",$J15="",$K15="",$L15=""),"",IF($B15="Female",1/(1+EXP(-SUMPRODUCT(Engine!$C$290:$C$321,INDIRECT("Coefficients!$BT$2:$BT$33")))),1/(1+EXP(-SUMPRODUCT(Engine!$C$290:$C$321,INDIRECT("Coefficients!$BU$2:$BU$33"))))))</f>
      </c>
      <c r="AZ15" s="8">
        <f>IF(OR($B15="",$C15="",$D15="",$E15="",$F15="",$G15="",$H15="",$I15="",$J15="",$K15="",$L15=""),"",IF($B15="Female",1/(1+EXP(-SUMPRODUCT(Engine!$C$290:$C$321,INDIRECT("Coefficients!$BV$2:$BV$33")))),1/(1+EXP(-SUMPRODUCT(Engine!$C$290:$C$321,INDIRECT("Coefficients!$BW$2:$BW$33"))))))</f>
      </c>
      <c r="BA15" s="8">
        <f>IF(OR($B15="",$C15="",$D15="",$E15="",$F15="",$G15="",$H15="",$I15="",$J15="",$K15="",$L15=""),"",IF($B15="Female",1/(1+EXP(-SUMPRODUCT(Engine!$C$290:$C$321,INDIRECT("Coefficients!$BX$2:$BX$33")))),1/(1+EXP(-SUMPRODUCT(Engine!$C$290:$C$321,INDIRECT("Coefficients!$BY$2:$BY$33"))))))</f>
      </c>
      <c r="BB15" s="8">
        <f>IF(OR($B15="",$C15="",$D15="",$E15="",$F15="",$G15="",$H15="",$I15="",$J15="",$K15="",$L15=""),"",IF($B15="Female",1/(1+EXP(-SUMPRODUCT(Engine!$C$290:$C$321,INDIRECT("Coefficients!$BZ$2:$BZ$33")))),1/(1+EXP(-SUMPRODUCT(Engine!$C$290:$C$321,INDIRECT("Coefficients!$CA$2:$CA$33"))))))</f>
      </c>
      <c r="BC15" s="8">
        <f>IF(OR($B15="",$C15="",$D15="",$E15="",$F15="",$G15="",$H15="",$I15="",$J15="",$K15="",$L15=""),"",IF($B15="Female",1/(1+EXP(-SUMPRODUCT(Engine!$C$290:$C$321,INDIRECT("Coefficients!$CB$2:$CB$33")))),1/(1+EXP(-SUMPRODUCT(Engine!$C$290:$C$321,INDIRECT("Coefficients!$CC$2:$CC$33"))))))</f>
      </c>
      <c r="BD15" s="8">
        <f>IF(OR($B15="",$C15="",$D15="",$E15="",$F15="",$G15="",$H15="",$I15="",$J15="",$K15="",$L15=""),"",IF($B15="Female",1/(1+EXP(-SUMPRODUCT(Engine!$C$290:$C$321,INDIRECT("Coefficients!$CD$2:$CD$33")))),1/(1+EXP(-SUMPRODUCT(Engine!$C$290:$C$321,INDIRECT("Coefficients!$CE$2:$CE$33"))))))</f>
      </c>
      <c r="BE15" s="8">
        <f>IF(OR($B15="",$C15="",$D15="",$E15="",$F15="",$G15="",$H15="",$I15="",$J15="",$K15="",$L15=""),"",IF($B15="Female",1/(1+EXP(-SUMPRODUCT(Engine!$C$290:$C$321,INDIRECT("Coefficients!$CF$2:$CF$33")))),1/(1+EXP(-SUMPRODUCT(Engine!$C$290:$C$321,INDIRECT("Coefficients!$CG$2:$CG$33"))))))</f>
      </c>
      <c r="BF15" s="8">
        <f>IF(OR($B15="",$C15="",$D15="",$E15="",$F15="",$G15="",$H15="",$I15="",$J15="",$K15="",$L15=""),"",IF($B15="Female",1/(1+EXP(-SUMPRODUCT(Engine!$C$290:$C$321,INDIRECT("Coefficients!$CH$2:$CH$33")))),1/(1+EXP(-SUMPRODUCT(Engine!$C$290:$C$321,INDIRECT("Coefficients!$CI$2:$CI$33"))))))</f>
      </c>
      <c r="BG15" s="8">
        <f>IF(OR($B15="",$C15="",$D15="",$E15="",$F15="",$G15="",$H15="",$I15="",$J15="",$K15="",$L15=""),"",IF($B15="Female",1/(1+EXP(-SUMPRODUCT(Engine!$C$290:$C$321,INDIRECT("Coefficients!$CJ$2:$CJ$33")))),1/(1+EXP(-SUMPRODUCT(Engine!$C$290:$C$321,INDIRECT("Coefficients!$CK$2:$CK$33"))))))</f>
      </c>
      <c r="BH15" s="8">
        <f>IF(OR($B15="",$C15="",$D15="",$E15="",$F15="",$G15="",$H15="",$I15="",$J15="",$K15="",$L15=""),"",IF($B15="Female",1/(1+EXP(-SUMPRODUCT(Engine!$C$290:$C$321,INDIRECT("Coefficients!$CL$2:$CL$33")))),1/(1+EXP(-SUMPRODUCT(Engine!$C$290:$C$321,INDIRECT("Coefficients!$CM$2:$CM$33"))))))</f>
      </c>
      <c r="BI15" s="8">
        <f>IF(OR($B15="",$C15="",$D15="",$E15="",$F15="",$G15="",$H15="",$I15="",$J15="",$K15="",$L15=""),"",IF($B15="Female",1/(1+EXP(-SUMPRODUCT(Engine!$C$290:$C$321,INDIRECT("Coefficients!$CN$2:$CN$33")))),1/(1+EXP(-SUMPRODUCT(Engine!$C$290:$C$321,INDIRECT("Coefficients!$CO$2:$CO$33"))))))</f>
      </c>
      <c r="BJ15" s="8">
        <f>IF(OR($B15="",$C15="",$D15="",$E15="",$F15="",$G15="",$H15="",$I15="",$J15="",$K15="",$L15=""),"",IF($B15="Female",1/(1+EXP(-SUMPRODUCT(Engine!$C$290:$C$321,INDIRECT("Coefficients!$CP$2:$CP$33")))),1/(1+EXP(-SUMPRODUCT(Engine!$C$290:$C$321,INDIRECT("Coefficients!$CQ$2:$CQ$33"))))))</f>
      </c>
      <c r="BK15" s="8">
        <f>IF(OR($B15="",$C15="",$D15="",$E15="",$F15="",$G15="",$H15="",$I15="",$J15="",$K15="",$L15=""),"",IF($B15="Female",1/(1+EXP(-SUMPRODUCT(Engine!$C$290:$C$321,INDIRECT("Coefficients!$CR$2:$CR$33")))),1/(1+EXP(-SUMPRODUCT(Engine!$C$290:$C$321,INDIRECT("Coefficients!$CS$2:$CS$33"))))))</f>
      </c>
      <c r="BL15" s="8">
        <f>IF(OR($B15="",$C15="",$D15="",$E15="",$F15="",$G15="",$H15="",$I15="",$J15="",$K15="",$L15=""),"",IF($B15="Female",1/(1+EXP(-SUMPRODUCT(Engine!$C$290:$C$321,INDIRECT("Coefficients!$CT$2:$CT$33")))),1/(1+EXP(-SUMPRODUCT(Engine!$C$290:$C$321,INDIRECT("Coefficients!$CU$2:$CU$33"))))))</f>
      </c>
      <c r="BM15" s="8">
        <f>IF(OR($B15="",$C15="",$D15="",$E15="",$F15="",$G15="",$H15="",$I15="",$J15="",$K15="",$L15=""),"",IF($B15="Female",1/(1+EXP(-SUMPRODUCT(Engine!$C$290:$C$321,INDIRECT("Coefficients!$CV$2:$CV$33")))),1/(1+EXP(-SUMPRODUCT(Engine!$C$290:$C$321,INDIRECT("Coefficients!$CW$2:$CW$33"))))))</f>
      </c>
    </row>
    <row r="16" spans="1:65" x14ac:dyDescent="0.25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8">
        <f>IF(OR($B16="",$C16="",$D16="",$E16="",$F16="",$G16="",$H16="",$I16="",$J16="",$K16="",$L16=""),"",IF($B16="Female",1/(1+EXP(-SUMPRODUCT(Engine!$C$322:$C$353,INDIRECT("Coefficients!$B$2:$B$33")))),1/(1+EXP(-SUMPRODUCT(Engine!$C$322:$C$353,INDIRECT("Coefficients!$C$2:$C$33"))))))</f>
      </c>
      <c r="Q16" s="8">
        <f>IF(OR($B16="",$C16="",$D16="",$E16="",$F16="",$G16="",$H16="",$I16="",$J16="",$K16="",$L16=""),"",IF($B16="Female",1/(1+EXP(-SUMPRODUCT(Engine!$C$322:$C$353,INDIRECT("Coefficients!$D$2:$D$33")))),1/(1+EXP(-SUMPRODUCT(Engine!$C$322:$C$353,INDIRECT("Coefficients!$E$2:$E$33"))))))</f>
      </c>
      <c r="R16" s="8">
        <f>IF(OR($B16="",$C16="",$D16="",$E16="",$F16="",$G16="",$H16="",$I16="",$J16="",$K16="",$L16=""),"",IF($B16="Female",1/(1+EXP(-SUMPRODUCT(Engine!$C$322:$C$353,INDIRECT("Coefficients!$F$2:$F$33")))),1/(1+EXP(-SUMPRODUCT(Engine!$C$322:$C$353,INDIRECT("Coefficients!$G$2:$G$33"))))))</f>
      </c>
      <c r="S16" s="8">
        <f>IF(OR($B16="",$C16="",$D16="",$E16="",$F16="",$G16="",$H16="",$I16="",$J16="",$K16="",$L16=""),"",IF($B16="Female",1/(1+EXP(-SUMPRODUCT(Engine!$C$322:$C$353,INDIRECT("Coefficients!$H$2:$H$33")))),1/(1+EXP(-SUMPRODUCT(Engine!$C$322:$C$353,INDIRECT("Coefficients!$I$2:$I$33"))))))</f>
      </c>
      <c r="T16" s="8">
        <f>IF(OR($B16="",$C16="",$D16="",$E16="",$F16="",$G16="",$H16="",$I16="",$J16="",$K16="",$L16=""),"",IF($B16="Female",1/(1+EXP(-SUMPRODUCT(Engine!$C$322:$C$353,INDIRECT("Coefficients!$J$2:$J$33")))),1/(1+EXP(-SUMPRODUCT(Engine!$C$322:$C$353,INDIRECT("Coefficients!$K$2:$K$33"))))))</f>
      </c>
      <c r="U16" s="8">
        <f>IF(OR($B16="",$C16="",$D16="",$E16="",$F16="",$G16="",$H16="",$I16="",$J16="",$K16="",$L16=""),"",IF($B16="Female",1/(1+EXP(-SUMPRODUCT(Engine!$C$322:$C$353,INDIRECT("Coefficients!$L$2:$L$33")))),1/(1+EXP(-SUMPRODUCT(Engine!$C$322:$C$353,INDIRECT("Coefficients!$M$2:$M$33"))))))</f>
      </c>
      <c r="V16" s="8">
        <f>IF(OR($B16="",$C16="",$D16="",$E16="",$F16="",$G16="",$H16="",$I16="",$J16="",$K16="",$L16=""),"",IF($B16="Female",1/(1+EXP(-SUMPRODUCT(Engine!$C$322:$C$353,INDIRECT("Coefficients!$N$2:$N$33")))),1/(1+EXP(-SUMPRODUCT(Engine!$C$322:$C$353,INDIRECT("Coefficients!$O$2:$O$33"))))))</f>
      </c>
      <c r="W16" s="8">
        <f>IF(OR($B16="",$C16="",$D16="",$E16="",$F16="",$G16="",$H16="",$I16="",$J16="",$K16="",$L16=""),"",IF($B16="Female",1/(1+EXP(-SUMPRODUCT(Engine!$C$322:$C$353,INDIRECT("Coefficients!$P$2:$P$33")))),1/(1+EXP(-SUMPRODUCT(Engine!$C$322:$C$353,INDIRECT("Coefficients!$Q$2:$Q$33"))))))</f>
      </c>
      <c r="X16" s="8">
        <f>IF(OR($B16="",$C16="",$D16="",$E16="",$F16="",$G16="",$H16="",$I16="",$J16="",$K16="",$L16=""),"",IF($B16="Female",1/(1+EXP(-SUMPRODUCT(Engine!$C$322:$C$353,INDIRECT("Coefficients!$R$2:$R$33")))),1/(1+EXP(-SUMPRODUCT(Engine!$C$322:$C$353,INDIRECT("Coefficients!$S$2:$S$33"))))))</f>
      </c>
      <c r="Y16" s="8">
        <f>IF(OR($B16="",$C16="",$D16="",$E16="",$F16="",$G16="",$H16="",$I16="",$J16="",$K16="",$L16=""),"",IF($B16="Female",1/(1+EXP(-SUMPRODUCT(Engine!$C$322:$C$353,INDIRECT("Coefficients!$T$2:$T$33")))),1/(1+EXP(-SUMPRODUCT(Engine!$C$322:$C$353,INDIRECT("Coefficients!$U$2:$U$33"))))))</f>
      </c>
      <c r="Z16" s="8">
        <f>IF(OR($B16="",$C16="",$D16="",$E16="",$F16="",$G16="",$H16="",$I16="",$J16="",$K16="",$L16=""),"",IF($B16="Female",1/(1+EXP(-SUMPRODUCT(Engine!$C$322:$C$353,INDIRECT("Coefficients!$V$2:$V$33")))),1/(1+EXP(-SUMPRODUCT(Engine!$C$322:$C$353,INDIRECT("Coefficients!$W$2:$W$33"))))))</f>
      </c>
      <c r="AA16" s="8">
        <f>IF(OR($B16="",$C16="",$D16="",$E16="",$F16="",$G16="",$H16="",$I16="",$J16="",$K16="",$L16=""),"",IF($B16="Female",1/(1+EXP(-SUMPRODUCT(Engine!$C$322:$C$353,INDIRECT("Coefficients!$X$2:$X$33")))),1/(1+EXP(-SUMPRODUCT(Engine!$C$322:$C$353,INDIRECT("Coefficients!$Y$2:$Y$33"))))))</f>
      </c>
      <c r="AB16" s="8">
        <f>IF(OR($B16="",$C16="",$D16="",$E16="",$F16="",$G16="",$H16="",$I16="",$J16="",$K16="",$L16=""),"",IF($B16="Female",1/(1+EXP(-SUMPRODUCT(Engine!$C$322:$C$353,INDIRECT("Coefficients!$Z$2:$Z$33")))),1/(1+EXP(-SUMPRODUCT(Engine!$C$322:$C$353,INDIRECT("Coefficients!$AA$2:$AA$33"))))))</f>
      </c>
      <c r="AC16" s="8">
        <f>IF(OR($B16="",$C16="",$D16="",$E16="",$F16="",$G16="",$H16="",$I16="",$J16="",$K16="",$L16=""),"",IF($B16="Female",1/(1+EXP(-SUMPRODUCT(Engine!$C$322:$C$353,INDIRECT("Coefficients!$AB$2:$AB$33")))),1/(1+EXP(-SUMPRODUCT(Engine!$C$322:$C$353,INDIRECT("Coefficients!$AC$2:$AC$33"))))))</f>
      </c>
      <c r="AD16" s="8">
        <f>IF(OR($B16="",$C16="",$D16="",$E16="",$F16="",$G16="",$H16="",$I16="",$J16="",$K16="",$L16=""),"",IF($B16="Female",1/(1+EXP(-SUMPRODUCT(Engine!$C$322:$C$353,INDIRECT("Coefficients!$AD$2:$AD$33")))),1/(1+EXP(-SUMPRODUCT(Engine!$C$322:$C$353,INDIRECT("Coefficients!$AE$2:$AE$33"))))))</f>
      </c>
      <c r="AE16" s="8">
        <f>IF(OR($B16="",$C16="",$D16="",$E16="",$F16="",$G16="",$H16="",$I16="",$J16="",$K16="",$L16=""),"",IF($B16="Female",1/(1+EXP(-SUMPRODUCT(Engine!$C$322:$C$353,INDIRECT("Coefficients!$AF$2:$AF$33")))),1/(1+EXP(-SUMPRODUCT(Engine!$C$322:$C$353,INDIRECT("Coefficients!$AG$2:$AG$33"))))))</f>
      </c>
      <c r="AF16" s="8">
        <f>IF(OR($B16="",$C16="",$D16="",$E16="",$F16="",$G16="",$H16="",$I16="",$J16="",$K16="",$L16=""),"",IF($B16="Female",1/(1+EXP(-SUMPRODUCT(Engine!$C$322:$C$353,INDIRECT("Coefficients!$AH$2:$AH$33")))),1/(1+EXP(-SUMPRODUCT(Engine!$C$322:$C$353,INDIRECT("Coefficients!$AI$2:$AI$33"))))))</f>
      </c>
      <c r="AG16" s="8">
        <f>IF(OR($B16="",$C16="",$D16="",$E16="",$F16="",$G16="",$H16="",$I16="",$J16="",$K16="",$L16=""),"",IF($B16="Female",1/(1+EXP(-SUMPRODUCT(Engine!$C$322:$C$353,INDIRECT("Coefficients!$AJ$2:$AJ$33")))),1/(1+EXP(-SUMPRODUCT(Engine!$C$322:$C$353,INDIRECT("Coefficients!$AK$2:$AK$33"))))))</f>
      </c>
      <c r="AH16" s="8">
        <f>IF(OR($B16="",$C16="",$D16="",$E16="",$F16="",$G16="",$H16="",$I16="",$J16="",$K16="",$L16=""),"",IF($B16="Female",1/(1+EXP(-SUMPRODUCT(Engine!$C$322:$C$353,INDIRECT("Coefficients!$AL$2:$AL$33")))),1/(1+EXP(-SUMPRODUCT(Engine!$C$322:$C$353,INDIRECT("Coefficients!$AM$2:$AM$33"))))))</f>
      </c>
      <c r="AI16" s="8">
        <f>IF(OR($B16="",$C16="",$D16="",$E16="",$F16="",$G16="",$H16="",$I16="",$J16="",$K16="",$L16=""),"",IF($B16="Female",1/(1+EXP(-SUMPRODUCT(Engine!$C$322:$C$353,INDIRECT("Coefficients!$AN$2:$AN$33")))),1/(1+EXP(-SUMPRODUCT(Engine!$C$322:$C$353,INDIRECT("Coefficients!$AO$2:$AO$33"))))))</f>
      </c>
      <c r="AJ16" s="8">
        <f>IF(OR($B16="",$C16="",$D16="",$E16="",$F16="",$G16="",$H16="",$I16="",$J16="",$K16="",$L16=""),"",IF($B16="Female",1/(1+EXP(-SUMPRODUCT(Engine!$C$322:$C$353,INDIRECT("Coefficients!$AP$2:$AP$33")))),1/(1+EXP(-SUMPRODUCT(Engine!$C$322:$C$353,INDIRECT("Coefficients!$AQ$2:$AQ$33"))))))</f>
      </c>
      <c r="AK16" s="8">
        <f>IF(OR($B16="",$C16="",$D16="",$E16="",$F16="",$G16="",$H16="",$I16="",$J16="",$K16="",$L16=""),"",IF($B16="Female",1/(1+EXP(-SUMPRODUCT(Engine!$C$322:$C$353,INDIRECT("Coefficients!$AR$2:$AR$33")))),1/(1+EXP(-SUMPRODUCT(Engine!$C$322:$C$353,INDIRECT("Coefficients!$AS$2:$AS$33"))))))</f>
      </c>
      <c r="AL16" s="8">
        <f>IF(OR($B16="",$C16="",$D16="",$E16="",$F16="",$G16="",$H16="",$I16="",$J16="",$K16="",$L16=""),"",IF($B16="Female",1/(1+EXP(-SUMPRODUCT(Engine!$C$322:$C$353,INDIRECT("Coefficients!$AT$2:$AT$33")))),1/(1+EXP(-SUMPRODUCT(Engine!$C$322:$C$353,INDIRECT("Coefficients!$AU$2:$AU$33"))))))</f>
      </c>
      <c r="AM16" s="8">
        <f>IF(OR($B16="",$C16="",$D16="",$E16="",$F16="",$G16="",$H16="",$I16="",$J16="",$K16="",$L16=""),"",IF($B16="Female",1/(1+EXP(-SUMPRODUCT(Engine!$C$322:$C$353,INDIRECT("Coefficients!$AV$2:$AV$33")))),1/(1+EXP(-SUMPRODUCT(Engine!$C$322:$C$353,INDIRECT("Coefficients!$AW$2:$AW$33"))))))</f>
      </c>
      <c r="AN16" s="8">
        <f>IF(OR($B16="",$C16="",$D16="",$E16="",$F16="",$G16="",$H16="",$I16="",$J16="",$K16="",$L16=""),"",IF($B16="Female",1/(1+EXP(-SUMPRODUCT(Engine!$C$322:$C$353,INDIRECT("Coefficients!$AX$2:$AX$33")))),1/(1+EXP(-SUMPRODUCT(Engine!$C$322:$C$353,INDIRECT("Coefficients!$AY$2:$AY$33"))))))</f>
      </c>
      <c r="AO16" s="8">
        <f>IF(OR($B16="",$C16="",$D16="",$E16="",$F16="",$G16="",$H16="",$I16="",$J16="",$K16="",$L16=""),"",IF($B16="Female",1/(1+EXP(-SUMPRODUCT(Engine!$C$322:$C$353,INDIRECT("Coefficients!$AZ$2:$AZ$33")))),1/(1+EXP(-SUMPRODUCT(Engine!$C$322:$C$353,INDIRECT("Coefficients!$BA$2:$BA$33"))))))</f>
      </c>
      <c r="AP16" s="8">
        <f>IF(OR($B16="",$C16="",$D16="",$E16="",$F16="",$G16="",$H16="",$I16="",$J16="",$K16="",$L16=""),"",IF($B16="Female",1/(1+EXP(-SUMPRODUCT(Engine!$C$322:$C$353,INDIRECT("Coefficients!$BB$2:$BB$33")))),1/(1+EXP(-SUMPRODUCT(Engine!$C$322:$C$353,INDIRECT("Coefficients!$BC$2:$BC$33"))))))</f>
      </c>
      <c r="AQ16" s="8">
        <f>IF(OR($B16="",$C16="",$D16="",$E16="",$F16="",$G16="",$H16="",$I16="",$J16="",$K16="",$L16=""),"",IF($B16="Female",1/(1+EXP(-SUMPRODUCT(Engine!$C$322:$C$353,INDIRECT("Coefficients!$BD$2:$BD$33")))),1/(1+EXP(-SUMPRODUCT(Engine!$C$322:$C$353,INDIRECT("Coefficients!$BE$2:$BE$33"))))))</f>
      </c>
      <c r="AR16" s="8">
        <f>IF(OR($B16="",$C16="",$D16="",$E16="",$F16="",$G16="",$H16="",$I16="",$J16="",$K16="",$L16=""),"",IF($B16="Female",1/(1+EXP(-SUMPRODUCT(Engine!$C$322:$C$353,INDIRECT("Coefficients!$BF$2:$BF$33")))),1/(1+EXP(-SUMPRODUCT(Engine!$C$322:$C$353,INDIRECT("Coefficients!$BG$2:$BG$33"))))))</f>
      </c>
      <c r="AS16" s="8">
        <f>IF(OR($B16="",$C16="",$D16="",$E16="",$F16="",$G16="",$H16="",$I16="",$J16="",$K16="",$L16=""),"",IF($B16="Female",1/(1+EXP(-SUMPRODUCT(Engine!$C$322:$C$353,INDIRECT("Coefficients!$BH$2:$BH$33")))),1/(1+EXP(-SUMPRODUCT(Engine!$C$322:$C$353,INDIRECT("Coefficients!$BI$2:$BI$33"))))))</f>
      </c>
      <c r="AT16" s="8">
        <f>IF(OR($B16="",$C16="",$D16="",$E16="",$F16="",$G16="",$H16="",$I16="",$J16="",$K16="",$L16=""),"",IF($B16="Female",1/(1+EXP(-SUMPRODUCT(Engine!$C$322:$C$353,INDIRECT("Coefficients!$BJ$2:$BJ$33")))),1/(1+EXP(-SUMPRODUCT(Engine!$C$322:$C$353,INDIRECT("Coefficients!$BK$2:$BK$33"))))))</f>
      </c>
      <c r="AU16" s="8">
        <f>IF(OR($B16="",$C16="",$D16="",$E16="",$F16="",$G16="",$H16="",$I16="",$J16="",$K16="",$L16=""),"",IF($B16="Female",1/(1+EXP(-SUMPRODUCT(Engine!$C$322:$C$353,INDIRECT("Coefficients!$BL$2:$BL$33")))),1/(1+EXP(-SUMPRODUCT(Engine!$C$322:$C$353,INDIRECT("Coefficients!$BM$2:$BM$33"))))))</f>
      </c>
      <c r="AV16" s="8">
        <f>IF(OR($B16="",$C16="",$D16="",$E16="",$F16="",$G16="",$H16="",$I16="",$J16="",$K16="",$L16=""),"",IF($B16="Female",1/(1+EXP(-SUMPRODUCT(Engine!$C$322:$C$353,INDIRECT("Coefficients!$BN$2:$BN$33")))),1/(1+EXP(-SUMPRODUCT(Engine!$C$322:$C$353,INDIRECT("Coefficients!$BO$2:$BO$33"))))))</f>
      </c>
      <c r="AW16" s="8">
        <f>IF(OR($B16="",$C16="",$D16="",$E16="",$F16="",$G16="",$H16="",$I16="",$J16="",$K16="",$L16=""),"",IF($B16="Female",1/(1+EXP(-SUMPRODUCT(Engine!$C$322:$C$353,INDIRECT("Coefficients!$BP$2:$BP$33")))),1/(1+EXP(-SUMPRODUCT(Engine!$C$322:$C$353,INDIRECT("Coefficients!$BQ$2:$BQ$33"))))))</f>
      </c>
      <c r="AX16" s="8">
        <f>IF(OR($B16="",$C16="",$D16="",$E16="",$F16="",$G16="",$H16="",$I16="",$J16="",$K16="",$L16=""),"",IF($B16="Female",1/(1+EXP(-SUMPRODUCT(Engine!$C$322:$C$353,INDIRECT("Coefficients!$BR$2:$BR$33")))),1/(1+EXP(-SUMPRODUCT(Engine!$C$322:$C$353,INDIRECT("Coefficients!$BS$2:$BS$33"))))))</f>
      </c>
      <c r="AY16" s="8">
        <f>IF(OR($B16="",$C16="",$D16="",$E16="",$F16="",$G16="",$H16="",$I16="",$J16="",$K16="",$L16=""),"",IF($B16="Female",1/(1+EXP(-SUMPRODUCT(Engine!$C$322:$C$353,INDIRECT("Coefficients!$BT$2:$BT$33")))),1/(1+EXP(-SUMPRODUCT(Engine!$C$322:$C$353,INDIRECT("Coefficients!$BU$2:$BU$33"))))))</f>
      </c>
      <c r="AZ16" s="8">
        <f>IF(OR($B16="",$C16="",$D16="",$E16="",$F16="",$G16="",$H16="",$I16="",$J16="",$K16="",$L16=""),"",IF($B16="Female",1/(1+EXP(-SUMPRODUCT(Engine!$C$322:$C$353,INDIRECT("Coefficients!$BV$2:$BV$33")))),1/(1+EXP(-SUMPRODUCT(Engine!$C$322:$C$353,INDIRECT("Coefficients!$BW$2:$BW$33"))))))</f>
      </c>
      <c r="BA16" s="8">
        <f>IF(OR($B16="",$C16="",$D16="",$E16="",$F16="",$G16="",$H16="",$I16="",$J16="",$K16="",$L16=""),"",IF($B16="Female",1/(1+EXP(-SUMPRODUCT(Engine!$C$322:$C$353,INDIRECT("Coefficients!$BX$2:$BX$33")))),1/(1+EXP(-SUMPRODUCT(Engine!$C$322:$C$353,INDIRECT("Coefficients!$BY$2:$BY$33"))))))</f>
      </c>
      <c r="BB16" s="8">
        <f>IF(OR($B16="",$C16="",$D16="",$E16="",$F16="",$G16="",$H16="",$I16="",$J16="",$K16="",$L16=""),"",IF($B16="Female",1/(1+EXP(-SUMPRODUCT(Engine!$C$322:$C$353,INDIRECT("Coefficients!$BZ$2:$BZ$33")))),1/(1+EXP(-SUMPRODUCT(Engine!$C$322:$C$353,INDIRECT("Coefficients!$CA$2:$CA$33"))))))</f>
      </c>
      <c r="BC16" s="8">
        <f>IF(OR($B16="",$C16="",$D16="",$E16="",$F16="",$G16="",$H16="",$I16="",$J16="",$K16="",$L16=""),"",IF($B16="Female",1/(1+EXP(-SUMPRODUCT(Engine!$C$322:$C$353,INDIRECT("Coefficients!$CB$2:$CB$33")))),1/(1+EXP(-SUMPRODUCT(Engine!$C$322:$C$353,INDIRECT("Coefficients!$CC$2:$CC$33"))))))</f>
      </c>
      <c r="BD16" s="8">
        <f>IF(OR($B16="",$C16="",$D16="",$E16="",$F16="",$G16="",$H16="",$I16="",$J16="",$K16="",$L16=""),"",IF($B16="Female",1/(1+EXP(-SUMPRODUCT(Engine!$C$322:$C$353,INDIRECT("Coefficients!$CD$2:$CD$33")))),1/(1+EXP(-SUMPRODUCT(Engine!$C$322:$C$353,INDIRECT("Coefficients!$CE$2:$CE$33"))))))</f>
      </c>
      <c r="BE16" s="8">
        <f>IF(OR($B16="",$C16="",$D16="",$E16="",$F16="",$G16="",$H16="",$I16="",$J16="",$K16="",$L16=""),"",IF($B16="Female",1/(1+EXP(-SUMPRODUCT(Engine!$C$322:$C$353,INDIRECT("Coefficients!$CF$2:$CF$33")))),1/(1+EXP(-SUMPRODUCT(Engine!$C$322:$C$353,INDIRECT("Coefficients!$CG$2:$CG$33"))))))</f>
      </c>
      <c r="BF16" s="8">
        <f>IF(OR($B16="",$C16="",$D16="",$E16="",$F16="",$G16="",$H16="",$I16="",$J16="",$K16="",$L16=""),"",IF($B16="Female",1/(1+EXP(-SUMPRODUCT(Engine!$C$322:$C$353,INDIRECT("Coefficients!$CH$2:$CH$33")))),1/(1+EXP(-SUMPRODUCT(Engine!$C$322:$C$353,INDIRECT("Coefficients!$CI$2:$CI$33"))))))</f>
      </c>
      <c r="BG16" s="8">
        <f>IF(OR($B16="",$C16="",$D16="",$E16="",$F16="",$G16="",$H16="",$I16="",$J16="",$K16="",$L16=""),"",IF($B16="Female",1/(1+EXP(-SUMPRODUCT(Engine!$C$322:$C$353,INDIRECT("Coefficients!$CJ$2:$CJ$33")))),1/(1+EXP(-SUMPRODUCT(Engine!$C$322:$C$353,INDIRECT("Coefficients!$CK$2:$CK$33"))))))</f>
      </c>
      <c r="BH16" s="8">
        <f>IF(OR($B16="",$C16="",$D16="",$E16="",$F16="",$G16="",$H16="",$I16="",$J16="",$K16="",$L16=""),"",IF($B16="Female",1/(1+EXP(-SUMPRODUCT(Engine!$C$322:$C$353,INDIRECT("Coefficients!$CL$2:$CL$33")))),1/(1+EXP(-SUMPRODUCT(Engine!$C$322:$C$353,INDIRECT("Coefficients!$CM$2:$CM$33"))))))</f>
      </c>
      <c r="BI16" s="8">
        <f>IF(OR($B16="",$C16="",$D16="",$E16="",$F16="",$G16="",$H16="",$I16="",$J16="",$K16="",$L16=""),"",IF($B16="Female",1/(1+EXP(-SUMPRODUCT(Engine!$C$322:$C$353,INDIRECT("Coefficients!$CN$2:$CN$33")))),1/(1+EXP(-SUMPRODUCT(Engine!$C$322:$C$353,INDIRECT("Coefficients!$CO$2:$CO$33"))))))</f>
      </c>
      <c r="BJ16" s="8">
        <f>IF(OR($B16="",$C16="",$D16="",$E16="",$F16="",$G16="",$H16="",$I16="",$J16="",$K16="",$L16=""),"",IF($B16="Female",1/(1+EXP(-SUMPRODUCT(Engine!$C$322:$C$353,INDIRECT("Coefficients!$CP$2:$CP$33")))),1/(1+EXP(-SUMPRODUCT(Engine!$C$322:$C$353,INDIRECT("Coefficients!$CQ$2:$CQ$33"))))))</f>
      </c>
      <c r="BK16" s="8">
        <f>IF(OR($B16="",$C16="",$D16="",$E16="",$F16="",$G16="",$H16="",$I16="",$J16="",$K16="",$L16=""),"",IF($B16="Female",1/(1+EXP(-SUMPRODUCT(Engine!$C$322:$C$353,INDIRECT("Coefficients!$CR$2:$CR$33")))),1/(1+EXP(-SUMPRODUCT(Engine!$C$322:$C$353,INDIRECT("Coefficients!$CS$2:$CS$33"))))))</f>
      </c>
      <c r="BL16" s="8">
        <f>IF(OR($B16="",$C16="",$D16="",$E16="",$F16="",$G16="",$H16="",$I16="",$J16="",$K16="",$L16=""),"",IF($B16="Female",1/(1+EXP(-SUMPRODUCT(Engine!$C$322:$C$353,INDIRECT("Coefficients!$CT$2:$CT$33")))),1/(1+EXP(-SUMPRODUCT(Engine!$C$322:$C$353,INDIRECT("Coefficients!$CU$2:$CU$33"))))))</f>
      </c>
      <c r="BM16" s="8">
        <f>IF(OR($B16="",$C16="",$D16="",$E16="",$F16="",$G16="",$H16="",$I16="",$J16="",$K16="",$L16=""),"",IF($B16="Female",1/(1+EXP(-SUMPRODUCT(Engine!$C$322:$C$353,INDIRECT("Coefficients!$CV$2:$CV$33")))),1/(1+EXP(-SUMPRODUCT(Engine!$C$322:$C$353,INDIRECT("Coefficients!$CW$2:$CW$33"))))))</f>
      </c>
    </row>
    <row r="17" spans="1:65" x14ac:dyDescent="0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8">
        <f>IF(OR($B17="",$C17="",$D17="",$E17="",$F17="",$G17="",$H17="",$I17="",$J17="",$K17="",$L17=""),"",IF($B17="Female",1/(1+EXP(-SUMPRODUCT(Engine!$C$354:$C$385,INDIRECT("Coefficients!$B$2:$B$33")))),1/(1+EXP(-SUMPRODUCT(Engine!$C$354:$C$385,INDIRECT("Coefficients!$C$2:$C$33"))))))</f>
      </c>
      <c r="Q17" s="8">
        <f>IF(OR($B17="",$C17="",$D17="",$E17="",$F17="",$G17="",$H17="",$I17="",$J17="",$K17="",$L17=""),"",IF($B17="Female",1/(1+EXP(-SUMPRODUCT(Engine!$C$354:$C$385,INDIRECT("Coefficients!$D$2:$D$33")))),1/(1+EXP(-SUMPRODUCT(Engine!$C$354:$C$385,INDIRECT("Coefficients!$E$2:$E$33"))))))</f>
      </c>
      <c r="R17" s="8">
        <f>IF(OR($B17="",$C17="",$D17="",$E17="",$F17="",$G17="",$H17="",$I17="",$J17="",$K17="",$L17=""),"",IF($B17="Female",1/(1+EXP(-SUMPRODUCT(Engine!$C$354:$C$385,INDIRECT("Coefficients!$F$2:$F$33")))),1/(1+EXP(-SUMPRODUCT(Engine!$C$354:$C$385,INDIRECT("Coefficients!$G$2:$G$33"))))))</f>
      </c>
      <c r="S17" s="8">
        <f>IF(OR($B17="",$C17="",$D17="",$E17="",$F17="",$G17="",$H17="",$I17="",$J17="",$K17="",$L17=""),"",IF($B17="Female",1/(1+EXP(-SUMPRODUCT(Engine!$C$354:$C$385,INDIRECT("Coefficients!$H$2:$H$33")))),1/(1+EXP(-SUMPRODUCT(Engine!$C$354:$C$385,INDIRECT("Coefficients!$I$2:$I$33"))))))</f>
      </c>
      <c r="T17" s="8">
        <f>IF(OR($B17="",$C17="",$D17="",$E17="",$F17="",$G17="",$H17="",$I17="",$J17="",$K17="",$L17=""),"",IF($B17="Female",1/(1+EXP(-SUMPRODUCT(Engine!$C$354:$C$385,INDIRECT("Coefficients!$J$2:$J$33")))),1/(1+EXP(-SUMPRODUCT(Engine!$C$354:$C$385,INDIRECT("Coefficients!$K$2:$K$33"))))))</f>
      </c>
      <c r="U17" s="8">
        <f>IF(OR($B17="",$C17="",$D17="",$E17="",$F17="",$G17="",$H17="",$I17="",$J17="",$K17="",$L17=""),"",IF($B17="Female",1/(1+EXP(-SUMPRODUCT(Engine!$C$354:$C$385,INDIRECT("Coefficients!$L$2:$L$33")))),1/(1+EXP(-SUMPRODUCT(Engine!$C$354:$C$385,INDIRECT("Coefficients!$M$2:$M$33"))))))</f>
      </c>
      <c r="V17" s="8">
        <f>IF(OR($B17="",$C17="",$D17="",$E17="",$F17="",$G17="",$H17="",$I17="",$J17="",$K17="",$L17=""),"",IF($B17="Female",1/(1+EXP(-SUMPRODUCT(Engine!$C$354:$C$385,INDIRECT("Coefficients!$N$2:$N$33")))),1/(1+EXP(-SUMPRODUCT(Engine!$C$354:$C$385,INDIRECT("Coefficients!$O$2:$O$33"))))))</f>
      </c>
      <c r="W17" s="8">
        <f>IF(OR($B17="",$C17="",$D17="",$E17="",$F17="",$G17="",$H17="",$I17="",$J17="",$K17="",$L17=""),"",IF($B17="Female",1/(1+EXP(-SUMPRODUCT(Engine!$C$354:$C$385,INDIRECT("Coefficients!$P$2:$P$33")))),1/(1+EXP(-SUMPRODUCT(Engine!$C$354:$C$385,INDIRECT("Coefficients!$Q$2:$Q$33"))))))</f>
      </c>
      <c r="X17" s="8">
        <f>IF(OR($B17="",$C17="",$D17="",$E17="",$F17="",$G17="",$H17="",$I17="",$J17="",$K17="",$L17=""),"",IF($B17="Female",1/(1+EXP(-SUMPRODUCT(Engine!$C$354:$C$385,INDIRECT("Coefficients!$R$2:$R$33")))),1/(1+EXP(-SUMPRODUCT(Engine!$C$354:$C$385,INDIRECT("Coefficients!$S$2:$S$33"))))))</f>
      </c>
      <c r="Y17" s="8">
        <f>IF(OR($B17="",$C17="",$D17="",$E17="",$F17="",$G17="",$H17="",$I17="",$J17="",$K17="",$L17=""),"",IF($B17="Female",1/(1+EXP(-SUMPRODUCT(Engine!$C$354:$C$385,INDIRECT("Coefficients!$T$2:$T$33")))),1/(1+EXP(-SUMPRODUCT(Engine!$C$354:$C$385,INDIRECT("Coefficients!$U$2:$U$33"))))))</f>
      </c>
      <c r="Z17" s="8">
        <f>IF(OR($B17="",$C17="",$D17="",$E17="",$F17="",$G17="",$H17="",$I17="",$J17="",$K17="",$L17=""),"",IF($B17="Female",1/(1+EXP(-SUMPRODUCT(Engine!$C$354:$C$385,INDIRECT("Coefficients!$V$2:$V$33")))),1/(1+EXP(-SUMPRODUCT(Engine!$C$354:$C$385,INDIRECT("Coefficients!$W$2:$W$33"))))))</f>
      </c>
      <c r="AA17" s="8">
        <f>IF(OR($B17="",$C17="",$D17="",$E17="",$F17="",$G17="",$H17="",$I17="",$J17="",$K17="",$L17=""),"",IF($B17="Female",1/(1+EXP(-SUMPRODUCT(Engine!$C$354:$C$385,INDIRECT("Coefficients!$X$2:$X$33")))),1/(1+EXP(-SUMPRODUCT(Engine!$C$354:$C$385,INDIRECT("Coefficients!$Y$2:$Y$33"))))))</f>
      </c>
      <c r="AB17" s="8">
        <f>IF(OR($B17="",$C17="",$D17="",$E17="",$F17="",$G17="",$H17="",$I17="",$J17="",$K17="",$L17=""),"",IF($B17="Female",1/(1+EXP(-SUMPRODUCT(Engine!$C$354:$C$385,INDIRECT("Coefficients!$Z$2:$Z$33")))),1/(1+EXP(-SUMPRODUCT(Engine!$C$354:$C$385,INDIRECT("Coefficients!$AA$2:$AA$33"))))))</f>
      </c>
      <c r="AC17" s="8">
        <f>IF(OR($B17="",$C17="",$D17="",$E17="",$F17="",$G17="",$H17="",$I17="",$J17="",$K17="",$L17=""),"",IF($B17="Female",1/(1+EXP(-SUMPRODUCT(Engine!$C$354:$C$385,INDIRECT("Coefficients!$AB$2:$AB$33")))),1/(1+EXP(-SUMPRODUCT(Engine!$C$354:$C$385,INDIRECT("Coefficients!$AC$2:$AC$33"))))))</f>
      </c>
      <c r="AD17" s="8">
        <f>IF(OR($B17="",$C17="",$D17="",$E17="",$F17="",$G17="",$H17="",$I17="",$J17="",$K17="",$L17=""),"",IF($B17="Female",1/(1+EXP(-SUMPRODUCT(Engine!$C$354:$C$385,INDIRECT("Coefficients!$AD$2:$AD$33")))),1/(1+EXP(-SUMPRODUCT(Engine!$C$354:$C$385,INDIRECT("Coefficients!$AE$2:$AE$33"))))))</f>
      </c>
      <c r="AE17" s="8">
        <f>IF(OR($B17="",$C17="",$D17="",$E17="",$F17="",$G17="",$H17="",$I17="",$J17="",$K17="",$L17=""),"",IF($B17="Female",1/(1+EXP(-SUMPRODUCT(Engine!$C$354:$C$385,INDIRECT("Coefficients!$AF$2:$AF$33")))),1/(1+EXP(-SUMPRODUCT(Engine!$C$354:$C$385,INDIRECT("Coefficients!$AG$2:$AG$33"))))))</f>
      </c>
      <c r="AF17" s="8">
        <f>IF(OR($B17="",$C17="",$D17="",$E17="",$F17="",$G17="",$H17="",$I17="",$J17="",$K17="",$L17=""),"",IF($B17="Female",1/(1+EXP(-SUMPRODUCT(Engine!$C$354:$C$385,INDIRECT("Coefficients!$AH$2:$AH$33")))),1/(1+EXP(-SUMPRODUCT(Engine!$C$354:$C$385,INDIRECT("Coefficients!$AI$2:$AI$33"))))))</f>
      </c>
      <c r="AG17" s="8">
        <f>IF(OR($B17="",$C17="",$D17="",$E17="",$F17="",$G17="",$H17="",$I17="",$J17="",$K17="",$L17=""),"",IF($B17="Female",1/(1+EXP(-SUMPRODUCT(Engine!$C$354:$C$385,INDIRECT("Coefficients!$AJ$2:$AJ$33")))),1/(1+EXP(-SUMPRODUCT(Engine!$C$354:$C$385,INDIRECT("Coefficients!$AK$2:$AK$33"))))))</f>
      </c>
      <c r="AH17" s="8">
        <f>IF(OR($B17="",$C17="",$D17="",$E17="",$F17="",$G17="",$H17="",$I17="",$J17="",$K17="",$L17=""),"",IF($B17="Female",1/(1+EXP(-SUMPRODUCT(Engine!$C$354:$C$385,INDIRECT("Coefficients!$AL$2:$AL$33")))),1/(1+EXP(-SUMPRODUCT(Engine!$C$354:$C$385,INDIRECT("Coefficients!$AM$2:$AM$33"))))))</f>
      </c>
      <c r="AI17" s="8">
        <f>IF(OR($B17="",$C17="",$D17="",$E17="",$F17="",$G17="",$H17="",$I17="",$J17="",$K17="",$L17=""),"",IF($B17="Female",1/(1+EXP(-SUMPRODUCT(Engine!$C$354:$C$385,INDIRECT("Coefficients!$AN$2:$AN$33")))),1/(1+EXP(-SUMPRODUCT(Engine!$C$354:$C$385,INDIRECT("Coefficients!$AO$2:$AO$33"))))))</f>
      </c>
      <c r="AJ17" s="8">
        <f>IF(OR($B17="",$C17="",$D17="",$E17="",$F17="",$G17="",$H17="",$I17="",$J17="",$K17="",$L17=""),"",IF($B17="Female",1/(1+EXP(-SUMPRODUCT(Engine!$C$354:$C$385,INDIRECT("Coefficients!$AP$2:$AP$33")))),1/(1+EXP(-SUMPRODUCT(Engine!$C$354:$C$385,INDIRECT("Coefficients!$AQ$2:$AQ$33"))))))</f>
      </c>
      <c r="AK17" s="8">
        <f>IF(OR($B17="",$C17="",$D17="",$E17="",$F17="",$G17="",$H17="",$I17="",$J17="",$K17="",$L17=""),"",IF($B17="Female",1/(1+EXP(-SUMPRODUCT(Engine!$C$354:$C$385,INDIRECT("Coefficients!$AR$2:$AR$33")))),1/(1+EXP(-SUMPRODUCT(Engine!$C$354:$C$385,INDIRECT("Coefficients!$AS$2:$AS$33"))))))</f>
      </c>
      <c r="AL17" s="8">
        <f>IF(OR($B17="",$C17="",$D17="",$E17="",$F17="",$G17="",$H17="",$I17="",$J17="",$K17="",$L17=""),"",IF($B17="Female",1/(1+EXP(-SUMPRODUCT(Engine!$C$354:$C$385,INDIRECT("Coefficients!$AT$2:$AT$33")))),1/(1+EXP(-SUMPRODUCT(Engine!$C$354:$C$385,INDIRECT("Coefficients!$AU$2:$AU$33"))))))</f>
      </c>
      <c r="AM17" s="8">
        <f>IF(OR($B17="",$C17="",$D17="",$E17="",$F17="",$G17="",$H17="",$I17="",$J17="",$K17="",$L17=""),"",IF($B17="Female",1/(1+EXP(-SUMPRODUCT(Engine!$C$354:$C$385,INDIRECT("Coefficients!$AV$2:$AV$33")))),1/(1+EXP(-SUMPRODUCT(Engine!$C$354:$C$385,INDIRECT("Coefficients!$AW$2:$AW$33"))))))</f>
      </c>
      <c r="AN17" s="8">
        <f>IF(OR($B17="",$C17="",$D17="",$E17="",$F17="",$G17="",$H17="",$I17="",$J17="",$K17="",$L17=""),"",IF($B17="Female",1/(1+EXP(-SUMPRODUCT(Engine!$C$354:$C$385,INDIRECT("Coefficients!$AX$2:$AX$33")))),1/(1+EXP(-SUMPRODUCT(Engine!$C$354:$C$385,INDIRECT("Coefficients!$AY$2:$AY$33"))))))</f>
      </c>
      <c r="AO17" s="8">
        <f>IF(OR($B17="",$C17="",$D17="",$E17="",$F17="",$G17="",$H17="",$I17="",$J17="",$K17="",$L17=""),"",IF($B17="Female",1/(1+EXP(-SUMPRODUCT(Engine!$C$354:$C$385,INDIRECT("Coefficients!$AZ$2:$AZ$33")))),1/(1+EXP(-SUMPRODUCT(Engine!$C$354:$C$385,INDIRECT("Coefficients!$BA$2:$BA$33"))))))</f>
      </c>
      <c r="AP17" s="8">
        <f>IF(OR($B17="",$C17="",$D17="",$E17="",$F17="",$G17="",$H17="",$I17="",$J17="",$K17="",$L17=""),"",IF($B17="Female",1/(1+EXP(-SUMPRODUCT(Engine!$C$354:$C$385,INDIRECT("Coefficients!$BB$2:$BB$33")))),1/(1+EXP(-SUMPRODUCT(Engine!$C$354:$C$385,INDIRECT("Coefficients!$BC$2:$BC$33"))))))</f>
      </c>
      <c r="AQ17" s="8">
        <f>IF(OR($B17="",$C17="",$D17="",$E17="",$F17="",$G17="",$H17="",$I17="",$J17="",$K17="",$L17=""),"",IF($B17="Female",1/(1+EXP(-SUMPRODUCT(Engine!$C$354:$C$385,INDIRECT("Coefficients!$BD$2:$BD$33")))),1/(1+EXP(-SUMPRODUCT(Engine!$C$354:$C$385,INDIRECT("Coefficients!$BE$2:$BE$33"))))))</f>
      </c>
      <c r="AR17" s="8">
        <f>IF(OR($B17="",$C17="",$D17="",$E17="",$F17="",$G17="",$H17="",$I17="",$J17="",$K17="",$L17=""),"",IF($B17="Female",1/(1+EXP(-SUMPRODUCT(Engine!$C$354:$C$385,INDIRECT("Coefficients!$BF$2:$BF$33")))),1/(1+EXP(-SUMPRODUCT(Engine!$C$354:$C$385,INDIRECT("Coefficients!$BG$2:$BG$33"))))))</f>
      </c>
      <c r="AS17" s="8">
        <f>IF(OR($B17="",$C17="",$D17="",$E17="",$F17="",$G17="",$H17="",$I17="",$J17="",$K17="",$L17=""),"",IF($B17="Female",1/(1+EXP(-SUMPRODUCT(Engine!$C$354:$C$385,INDIRECT("Coefficients!$BH$2:$BH$33")))),1/(1+EXP(-SUMPRODUCT(Engine!$C$354:$C$385,INDIRECT("Coefficients!$BI$2:$BI$33"))))))</f>
      </c>
      <c r="AT17" s="8">
        <f>IF(OR($B17="",$C17="",$D17="",$E17="",$F17="",$G17="",$H17="",$I17="",$J17="",$K17="",$L17=""),"",IF($B17="Female",1/(1+EXP(-SUMPRODUCT(Engine!$C$354:$C$385,INDIRECT("Coefficients!$BJ$2:$BJ$33")))),1/(1+EXP(-SUMPRODUCT(Engine!$C$354:$C$385,INDIRECT("Coefficients!$BK$2:$BK$33"))))))</f>
      </c>
      <c r="AU17" s="8">
        <f>IF(OR($B17="",$C17="",$D17="",$E17="",$F17="",$G17="",$H17="",$I17="",$J17="",$K17="",$L17=""),"",IF($B17="Female",1/(1+EXP(-SUMPRODUCT(Engine!$C$354:$C$385,INDIRECT("Coefficients!$BL$2:$BL$33")))),1/(1+EXP(-SUMPRODUCT(Engine!$C$354:$C$385,INDIRECT("Coefficients!$BM$2:$BM$33"))))))</f>
      </c>
      <c r="AV17" s="8">
        <f>IF(OR($B17="",$C17="",$D17="",$E17="",$F17="",$G17="",$H17="",$I17="",$J17="",$K17="",$L17=""),"",IF($B17="Female",1/(1+EXP(-SUMPRODUCT(Engine!$C$354:$C$385,INDIRECT("Coefficients!$BN$2:$BN$33")))),1/(1+EXP(-SUMPRODUCT(Engine!$C$354:$C$385,INDIRECT("Coefficients!$BO$2:$BO$33"))))))</f>
      </c>
      <c r="AW17" s="8">
        <f>IF(OR($B17="",$C17="",$D17="",$E17="",$F17="",$G17="",$H17="",$I17="",$J17="",$K17="",$L17=""),"",IF($B17="Female",1/(1+EXP(-SUMPRODUCT(Engine!$C$354:$C$385,INDIRECT("Coefficients!$BP$2:$BP$33")))),1/(1+EXP(-SUMPRODUCT(Engine!$C$354:$C$385,INDIRECT("Coefficients!$BQ$2:$BQ$33"))))))</f>
      </c>
      <c r="AX17" s="8">
        <f>IF(OR($B17="",$C17="",$D17="",$E17="",$F17="",$G17="",$H17="",$I17="",$J17="",$K17="",$L17=""),"",IF($B17="Female",1/(1+EXP(-SUMPRODUCT(Engine!$C$354:$C$385,INDIRECT("Coefficients!$BR$2:$BR$33")))),1/(1+EXP(-SUMPRODUCT(Engine!$C$354:$C$385,INDIRECT("Coefficients!$BS$2:$BS$33"))))))</f>
      </c>
      <c r="AY17" s="8">
        <f>IF(OR($B17="",$C17="",$D17="",$E17="",$F17="",$G17="",$H17="",$I17="",$J17="",$K17="",$L17=""),"",IF($B17="Female",1/(1+EXP(-SUMPRODUCT(Engine!$C$354:$C$385,INDIRECT("Coefficients!$BT$2:$BT$33")))),1/(1+EXP(-SUMPRODUCT(Engine!$C$354:$C$385,INDIRECT("Coefficients!$BU$2:$BU$33"))))))</f>
      </c>
      <c r="AZ17" s="8">
        <f>IF(OR($B17="",$C17="",$D17="",$E17="",$F17="",$G17="",$H17="",$I17="",$J17="",$K17="",$L17=""),"",IF($B17="Female",1/(1+EXP(-SUMPRODUCT(Engine!$C$354:$C$385,INDIRECT("Coefficients!$BV$2:$BV$33")))),1/(1+EXP(-SUMPRODUCT(Engine!$C$354:$C$385,INDIRECT("Coefficients!$BW$2:$BW$33"))))))</f>
      </c>
      <c r="BA17" s="8">
        <f>IF(OR($B17="",$C17="",$D17="",$E17="",$F17="",$G17="",$H17="",$I17="",$J17="",$K17="",$L17=""),"",IF($B17="Female",1/(1+EXP(-SUMPRODUCT(Engine!$C$354:$C$385,INDIRECT("Coefficients!$BX$2:$BX$33")))),1/(1+EXP(-SUMPRODUCT(Engine!$C$354:$C$385,INDIRECT("Coefficients!$BY$2:$BY$33"))))))</f>
      </c>
      <c r="BB17" s="8">
        <f>IF(OR($B17="",$C17="",$D17="",$E17="",$F17="",$G17="",$H17="",$I17="",$J17="",$K17="",$L17=""),"",IF($B17="Female",1/(1+EXP(-SUMPRODUCT(Engine!$C$354:$C$385,INDIRECT("Coefficients!$BZ$2:$BZ$33")))),1/(1+EXP(-SUMPRODUCT(Engine!$C$354:$C$385,INDIRECT("Coefficients!$CA$2:$CA$33"))))))</f>
      </c>
      <c r="BC17" s="8">
        <f>IF(OR($B17="",$C17="",$D17="",$E17="",$F17="",$G17="",$H17="",$I17="",$J17="",$K17="",$L17=""),"",IF($B17="Female",1/(1+EXP(-SUMPRODUCT(Engine!$C$354:$C$385,INDIRECT("Coefficients!$CB$2:$CB$33")))),1/(1+EXP(-SUMPRODUCT(Engine!$C$354:$C$385,INDIRECT("Coefficients!$CC$2:$CC$33"))))))</f>
      </c>
      <c r="BD17" s="8">
        <f>IF(OR($B17="",$C17="",$D17="",$E17="",$F17="",$G17="",$H17="",$I17="",$J17="",$K17="",$L17=""),"",IF($B17="Female",1/(1+EXP(-SUMPRODUCT(Engine!$C$354:$C$385,INDIRECT("Coefficients!$CD$2:$CD$33")))),1/(1+EXP(-SUMPRODUCT(Engine!$C$354:$C$385,INDIRECT("Coefficients!$CE$2:$CE$33"))))))</f>
      </c>
      <c r="BE17" s="8">
        <f>IF(OR($B17="",$C17="",$D17="",$E17="",$F17="",$G17="",$H17="",$I17="",$J17="",$K17="",$L17=""),"",IF($B17="Female",1/(1+EXP(-SUMPRODUCT(Engine!$C$354:$C$385,INDIRECT("Coefficients!$CF$2:$CF$33")))),1/(1+EXP(-SUMPRODUCT(Engine!$C$354:$C$385,INDIRECT("Coefficients!$CG$2:$CG$33"))))))</f>
      </c>
      <c r="BF17" s="8">
        <f>IF(OR($B17="",$C17="",$D17="",$E17="",$F17="",$G17="",$H17="",$I17="",$J17="",$K17="",$L17=""),"",IF($B17="Female",1/(1+EXP(-SUMPRODUCT(Engine!$C$354:$C$385,INDIRECT("Coefficients!$CH$2:$CH$33")))),1/(1+EXP(-SUMPRODUCT(Engine!$C$354:$C$385,INDIRECT("Coefficients!$CI$2:$CI$33"))))))</f>
      </c>
      <c r="BG17" s="8">
        <f>IF(OR($B17="",$C17="",$D17="",$E17="",$F17="",$G17="",$H17="",$I17="",$J17="",$K17="",$L17=""),"",IF($B17="Female",1/(1+EXP(-SUMPRODUCT(Engine!$C$354:$C$385,INDIRECT("Coefficients!$CJ$2:$CJ$33")))),1/(1+EXP(-SUMPRODUCT(Engine!$C$354:$C$385,INDIRECT("Coefficients!$CK$2:$CK$33"))))))</f>
      </c>
      <c r="BH17" s="8">
        <f>IF(OR($B17="",$C17="",$D17="",$E17="",$F17="",$G17="",$H17="",$I17="",$J17="",$K17="",$L17=""),"",IF($B17="Female",1/(1+EXP(-SUMPRODUCT(Engine!$C$354:$C$385,INDIRECT("Coefficients!$CL$2:$CL$33")))),1/(1+EXP(-SUMPRODUCT(Engine!$C$354:$C$385,INDIRECT("Coefficients!$CM$2:$CM$33"))))))</f>
      </c>
      <c r="BI17" s="8">
        <f>IF(OR($B17="",$C17="",$D17="",$E17="",$F17="",$G17="",$H17="",$I17="",$J17="",$K17="",$L17=""),"",IF($B17="Female",1/(1+EXP(-SUMPRODUCT(Engine!$C$354:$C$385,INDIRECT("Coefficients!$CN$2:$CN$33")))),1/(1+EXP(-SUMPRODUCT(Engine!$C$354:$C$385,INDIRECT("Coefficients!$CO$2:$CO$33"))))))</f>
      </c>
      <c r="BJ17" s="8">
        <f>IF(OR($B17="",$C17="",$D17="",$E17="",$F17="",$G17="",$H17="",$I17="",$J17="",$K17="",$L17=""),"",IF($B17="Female",1/(1+EXP(-SUMPRODUCT(Engine!$C$354:$C$385,INDIRECT("Coefficients!$CP$2:$CP$33")))),1/(1+EXP(-SUMPRODUCT(Engine!$C$354:$C$385,INDIRECT("Coefficients!$CQ$2:$CQ$33"))))))</f>
      </c>
      <c r="BK17" s="8">
        <f>IF(OR($B17="",$C17="",$D17="",$E17="",$F17="",$G17="",$H17="",$I17="",$J17="",$K17="",$L17=""),"",IF($B17="Female",1/(1+EXP(-SUMPRODUCT(Engine!$C$354:$C$385,INDIRECT("Coefficients!$CR$2:$CR$33")))),1/(1+EXP(-SUMPRODUCT(Engine!$C$354:$C$385,INDIRECT("Coefficients!$CS$2:$CS$33"))))))</f>
      </c>
      <c r="BL17" s="8">
        <f>IF(OR($B17="",$C17="",$D17="",$E17="",$F17="",$G17="",$H17="",$I17="",$J17="",$K17="",$L17=""),"",IF($B17="Female",1/(1+EXP(-SUMPRODUCT(Engine!$C$354:$C$385,INDIRECT("Coefficients!$CT$2:$CT$33")))),1/(1+EXP(-SUMPRODUCT(Engine!$C$354:$C$385,INDIRECT("Coefficients!$CU$2:$CU$33"))))))</f>
      </c>
      <c r="BM17" s="8">
        <f>IF(OR($B17="",$C17="",$D17="",$E17="",$F17="",$G17="",$H17="",$I17="",$J17="",$K17="",$L17=""),"",IF($B17="Female",1/(1+EXP(-SUMPRODUCT(Engine!$C$354:$C$385,INDIRECT("Coefficients!$CV$2:$CV$33")))),1/(1+EXP(-SUMPRODUCT(Engine!$C$354:$C$385,INDIRECT("Coefficients!$CW$2:$CW$33"))))))</f>
      </c>
    </row>
    <row r="18" spans="1:65" x14ac:dyDescent="0.25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8">
        <f>IF(OR($B18="",$C18="",$D18="",$E18="",$F18="",$G18="",$H18="",$I18="",$J18="",$K18="",$L18=""),"",IF($B18="Female",1/(1+EXP(-SUMPRODUCT(Engine!$C$386:$C$417,INDIRECT("Coefficients!$B$2:$B$33")))),1/(1+EXP(-SUMPRODUCT(Engine!$C$386:$C$417,INDIRECT("Coefficients!$C$2:$C$33"))))))</f>
      </c>
      <c r="Q18" s="8">
        <f>IF(OR($B18="",$C18="",$D18="",$E18="",$F18="",$G18="",$H18="",$I18="",$J18="",$K18="",$L18=""),"",IF($B18="Female",1/(1+EXP(-SUMPRODUCT(Engine!$C$386:$C$417,INDIRECT("Coefficients!$D$2:$D$33")))),1/(1+EXP(-SUMPRODUCT(Engine!$C$386:$C$417,INDIRECT("Coefficients!$E$2:$E$33"))))))</f>
      </c>
      <c r="R18" s="8">
        <f>IF(OR($B18="",$C18="",$D18="",$E18="",$F18="",$G18="",$H18="",$I18="",$J18="",$K18="",$L18=""),"",IF($B18="Female",1/(1+EXP(-SUMPRODUCT(Engine!$C$386:$C$417,INDIRECT("Coefficients!$F$2:$F$33")))),1/(1+EXP(-SUMPRODUCT(Engine!$C$386:$C$417,INDIRECT("Coefficients!$G$2:$G$33"))))))</f>
      </c>
      <c r="S18" s="8">
        <f>IF(OR($B18="",$C18="",$D18="",$E18="",$F18="",$G18="",$H18="",$I18="",$J18="",$K18="",$L18=""),"",IF($B18="Female",1/(1+EXP(-SUMPRODUCT(Engine!$C$386:$C$417,INDIRECT("Coefficients!$H$2:$H$33")))),1/(1+EXP(-SUMPRODUCT(Engine!$C$386:$C$417,INDIRECT("Coefficients!$I$2:$I$33"))))))</f>
      </c>
      <c r="T18" s="8">
        <f>IF(OR($B18="",$C18="",$D18="",$E18="",$F18="",$G18="",$H18="",$I18="",$J18="",$K18="",$L18=""),"",IF($B18="Female",1/(1+EXP(-SUMPRODUCT(Engine!$C$386:$C$417,INDIRECT("Coefficients!$J$2:$J$33")))),1/(1+EXP(-SUMPRODUCT(Engine!$C$386:$C$417,INDIRECT("Coefficients!$K$2:$K$33"))))))</f>
      </c>
      <c r="U18" s="8">
        <f>IF(OR($B18="",$C18="",$D18="",$E18="",$F18="",$G18="",$H18="",$I18="",$J18="",$K18="",$L18=""),"",IF($B18="Female",1/(1+EXP(-SUMPRODUCT(Engine!$C$386:$C$417,INDIRECT("Coefficients!$L$2:$L$33")))),1/(1+EXP(-SUMPRODUCT(Engine!$C$386:$C$417,INDIRECT("Coefficients!$M$2:$M$33"))))))</f>
      </c>
      <c r="V18" s="8">
        <f>IF(OR($B18="",$C18="",$D18="",$E18="",$F18="",$G18="",$H18="",$I18="",$J18="",$K18="",$L18=""),"",IF($B18="Female",1/(1+EXP(-SUMPRODUCT(Engine!$C$386:$C$417,INDIRECT("Coefficients!$N$2:$N$33")))),1/(1+EXP(-SUMPRODUCT(Engine!$C$386:$C$417,INDIRECT("Coefficients!$O$2:$O$33"))))))</f>
      </c>
      <c r="W18" s="8">
        <f>IF(OR($B18="",$C18="",$D18="",$E18="",$F18="",$G18="",$H18="",$I18="",$J18="",$K18="",$L18=""),"",IF($B18="Female",1/(1+EXP(-SUMPRODUCT(Engine!$C$386:$C$417,INDIRECT("Coefficients!$P$2:$P$33")))),1/(1+EXP(-SUMPRODUCT(Engine!$C$386:$C$417,INDIRECT("Coefficients!$Q$2:$Q$33"))))))</f>
      </c>
      <c r="X18" s="8">
        <f>IF(OR($B18="",$C18="",$D18="",$E18="",$F18="",$G18="",$H18="",$I18="",$J18="",$K18="",$L18=""),"",IF($B18="Female",1/(1+EXP(-SUMPRODUCT(Engine!$C$386:$C$417,INDIRECT("Coefficients!$R$2:$R$33")))),1/(1+EXP(-SUMPRODUCT(Engine!$C$386:$C$417,INDIRECT("Coefficients!$S$2:$S$33"))))))</f>
      </c>
      <c r="Y18" s="8">
        <f>IF(OR($B18="",$C18="",$D18="",$E18="",$F18="",$G18="",$H18="",$I18="",$J18="",$K18="",$L18=""),"",IF($B18="Female",1/(1+EXP(-SUMPRODUCT(Engine!$C$386:$C$417,INDIRECT("Coefficients!$T$2:$T$33")))),1/(1+EXP(-SUMPRODUCT(Engine!$C$386:$C$417,INDIRECT("Coefficients!$U$2:$U$33"))))))</f>
      </c>
      <c r="Z18" s="8">
        <f>IF(OR($B18="",$C18="",$D18="",$E18="",$F18="",$G18="",$H18="",$I18="",$J18="",$K18="",$L18=""),"",IF($B18="Female",1/(1+EXP(-SUMPRODUCT(Engine!$C$386:$C$417,INDIRECT("Coefficients!$V$2:$V$33")))),1/(1+EXP(-SUMPRODUCT(Engine!$C$386:$C$417,INDIRECT("Coefficients!$W$2:$W$33"))))))</f>
      </c>
      <c r="AA18" s="8">
        <f>IF(OR($B18="",$C18="",$D18="",$E18="",$F18="",$G18="",$H18="",$I18="",$J18="",$K18="",$L18=""),"",IF($B18="Female",1/(1+EXP(-SUMPRODUCT(Engine!$C$386:$C$417,INDIRECT("Coefficients!$X$2:$X$33")))),1/(1+EXP(-SUMPRODUCT(Engine!$C$386:$C$417,INDIRECT("Coefficients!$Y$2:$Y$33"))))))</f>
      </c>
      <c r="AB18" s="8">
        <f>IF(OR($B18="",$C18="",$D18="",$E18="",$F18="",$G18="",$H18="",$I18="",$J18="",$K18="",$L18=""),"",IF($B18="Female",1/(1+EXP(-SUMPRODUCT(Engine!$C$386:$C$417,INDIRECT("Coefficients!$Z$2:$Z$33")))),1/(1+EXP(-SUMPRODUCT(Engine!$C$386:$C$417,INDIRECT("Coefficients!$AA$2:$AA$33"))))))</f>
      </c>
      <c r="AC18" s="8">
        <f>IF(OR($B18="",$C18="",$D18="",$E18="",$F18="",$G18="",$H18="",$I18="",$J18="",$K18="",$L18=""),"",IF($B18="Female",1/(1+EXP(-SUMPRODUCT(Engine!$C$386:$C$417,INDIRECT("Coefficients!$AB$2:$AB$33")))),1/(1+EXP(-SUMPRODUCT(Engine!$C$386:$C$417,INDIRECT("Coefficients!$AC$2:$AC$33"))))))</f>
      </c>
      <c r="AD18" s="8">
        <f>IF(OR($B18="",$C18="",$D18="",$E18="",$F18="",$G18="",$H18="",$I18="",$J18="",$K18="",$L18=""),"",IF($B18="Female",1/(1+EXP(-SUMPRODUCT(Engine!$C$386:$C$417,INDIRECT("Coefficients!$AD$2:$AD$33")))),1/(1+EXP(-SUMPRODUCT(Engine!$C$386:$C$417,INDIRECT("Coefficients!$AE$2:$AE$33"))))))</f>
      </c>
      <c r="AE18" s="8">
        <f>IF(OR($B18="",$C18="",$D18="",$E18="",$F18="",$G18="",$H18="",$I18="",$J18="",$K18="",$L18=""),"",IF($B18="Female",1/(1+EXP(-SUMPRODUCT(Engine!$C$386:$C$417,INDIRECT("Coefficients!$AF$2:$AF$33")))),1/(1+EXP(-SUMPRODUCT(Engine!$C$386:$C$417,INDIRECT("Coefficients!$AG$2:$AG$33"))))))</f>
      </c>
      <c r="AF18" s="8">
        <f>IF(OR($B18="",$C18="",$D18="",$E18="",$F18="",$G18="",$H18="",$I18="",$J18="",$K18="",$L18=""),"",IF($B18="Female",1/(1+EXP(-SUMPRODUCT(Engine!$C$386:$C$417,INDIRECT("Coefficients!$AH$2:$AH$33")))),1/(1+EXP(-SUMPRODUCT(Engine!$C$386:$C$417,INDIRECT("Coefficients!$AI$2:$AI$33"))))))</f>
      </c>
      <c r="AG18" s="8">
        <f>IF(OR($B18="",$C18="",$D18="",$E18="",$F18="",$G18="",$H18="",$I18="",$J18="",$K18="",$L18=""),"",IF($B18="Female",1/(1+EXP(-SUMPRODUCT(Engine!$C$386:$C$417,INDIRECT("Coefficients!$AJ$2:$AJ$33")))),1/(1+EXP(-SUMPRODUCT(Engine!$C$386:$C$417,INDIRECT("Coefficients!$AK$2:$AK$33"))))))</f>
      </c>
      <c r="AH18" s="8">
        <f>IF(OR($B18="",$C18="",$D18="",$E18="",$F18="",$G18="",$H18="",$I18="",$J18="",$K18="",$L18=""),"",IF($B18="Female",1/(1+EXP(-SUMPRODUCT(Engine!$C$386:$C$417,INDIRECT("Coefficients!$AL$2:$AL$33")))),1/(1+EXP(-SUMPRODUCT(Engine!$C$386:$C$417,INDIRECT("Coefficients!$AM$2:$AM$33"))))))</f>
      </c>
      <c r="AI18" s="8">
        <f>IF(OR($B18="",$C18="",$D18="",$E18="",$F18="",$G18="",$H18="",$I18="",$J18="",$K18="",$L18=""),"",IF($B18="Female",1/(1+EXP(-SUMPRODUCT(Engine!$C$386:$C$417,INDIRECT("Coefficients!$AN$2:$AN$33")))),1/(1+EXP(-SUMPRODUCT(Engine!$C$386:$C$417,INDIRECT("Coefficients!$AO$2:$AO$33"))))))</f>
      </c>
      <c r="AJ18" s="8">
        <f>IF(OR($B18="",$C18="",$D18="",$E18="",$F18="",$G18="",$H18="",$I18="",$J18="",$K18="",$L18=""),"",IF($B18="Female",1/(1+EXP(-SUMPRODUCT(Engine!$C$386:$C$417,INDIRECT("Coefficients!$AP$2:$AP$33")))),1/(1+EXP(-SUMPRODUCT(Engine!$C$386:$C$417,INDIRECT("Coefficients!$AQ$2:$AQ$33"))))))</f>
      </c>
      <c r="AK18" s="8">
        <f>IF(OR($B18="",$C18="",$D18="",$E18="",$F18="",$G18="",$H18="",$I18="",$J18="",$K18="",$L18=""),"",IF($B18="Female",1/(1+EXP(-SUMPRODUCT(Engine!$C$386:$C$417,INDIRECT("Coefficients!$AR$2:$AR$33")))),1/(1+EXP(-SUMPRODUCT(Engine!$C$386:$C$417,INDIRECT("Coefficients!$AS$2:$AS$33"))))))</f>
      </c>
      <c r="AL18" s="8">
        <f>IF(OR($B18="",$C18="",$D18="",$E18="",$F18="",$G18="",$H18="",$I18="",$J18="",$K18="",$L18=""),"",IF($B18="Female",1/(1+EXP(-SUMPRODUCT(Engine!$C$386:$C$417,INDIRECT("Coefficients!$AT$2:$AT$33")))),1/(1+EXP(-SUMPRODUCT(Engine!$C$386:$C$417,INDIRECT("Coefficients!$AU$2:$AU$33"))))))</f>
      </c>
      <c r="AM18" s="8">
        <f>IF(OR($B18="",$C18="",$D18="",$E18="",$F18="",$G18="",$H18="",$I18="",$J18="",$K18="",$L18=""),"",IF($B18="Female",1/(1+EXP(-SUMPRODUCT(Engine!$C$386:$C$417,INDIRECT("Coefficients!$AV$2:$AV$33")))),1/(1+EXP(-SUMPRODUCT(Engine!$C$386:$C$417,INDIRECT("Coefficients!$AW$2:$AW$33"))))))</f>
      </c>
      <c r="AN18" s="8">
        <f>IF(OR($B18="",$C18="",$D18="",$E18="",$F18="",$G18="",$H18="",$I18="",$J18="",$K18="",$L18=""),"",IF($B18="Female",1/(1+EXP(-SUMPRODUCT(Engine!$C$386:$C$417,INDIRECT("Coefficients!$AX$2:$AX$33")))),1/(1+EXP(-SUMPRODUCT(Engine!$C$386:$C$417,INDIRECT("Coefficients!$AY$2:$AY$33"))))))</f>
      </c>
      <c r="AO18" s="8">
        <f>IF(OR($B18="",$C18="",$D18="",$E18="",$F18="",$G18="",$H18="",$I18="",$J18="",$K18="",$L18=""),"",IF($B18="Female",1/(1+EXP(-SUMPRODUCT(Engine!$C$386:$C$417,INDIRECT("Coefficients!$AZ$2:$AZ$33")))),1/(1+EXP(-SUMPRODUCT(Engine!$C$386:$C$417,INDIRECT("Coefficients!$BA$2:$BA$33"))))))</f>
      </c>
      <c r="AP18" s="8">
        <f>IF(OR($B18="",$C18="",$D18="",$E18="",$F18="",$G18="",$H18="",$I18="",$J18="",$K18="",$L18=""),"",IF($B18="Female",1/(1+EXP(-SUMPRODUCT(Engine!$C$386:$C$417,INDIRECT("Coefficients!$BB$2:$BB$33")))),1/(1+EXP(-SUMPRODUCT(Engine!$C$386:$C$417,INDIRECT("Coefficients!$BC$2:$BC$33"))))))</f>
      </c>
      <c r="AQ18" s="8">
        <f>IF(OR($B18="",$C18="",$D18="",$E18="",$F18="",$G18="",$H18="",$I18="",$J18="",$K18="",$L18=""),"",IF($B18="Female",1/(1+EXP(-SUMPRODUCT(Engine!$C$386:$C$417,INDIRECT("Coefficients!$BD$2:$BD$33")))),1/(1+EXP(-SUMPRODUCT(Engine!$C$386:$C$417,INDIRECT("Coefficients!$BE$2:$BE$33"))))))</f>
      </c>
      <c r="AR18" s="8">
        <f>IF(OR($B18="",$C18="",$D18="",$E18="",$F18="",$G18="",$H18="",$I18="",$J18="",$K18="",$L18=""),"",IF($B18="Female",1/(1+EXP(-SUMPRODUCT(Engine!$C$386:$C$417,INDIRECT("Coefficients!$BF$2:$BF$33")))),1/(1+EXP(-SUMPRODUCT(Engine!$C$386:$C$417,INDIRECT("Coefficients!$BG$2:$BG$33"))))))</f>
      </c>
      <c r="AS18" s="8">
        <f>IF(OR($B18="",$C18="",$D18="",$E18="",$F18="",$G18="",$H18="",$I18="",$J18="",$K18="",$L18=""),"",IF($B18="Female",1/(1+EXP(-SUMPRODUCT(Engine!$C$386:$C$417,INDIRECT("Coefficients!$BH$2:$BH$33")))),1/(1+EXP(-SUMPRODUCT(Engine!$C$386:$C$417,INDIRECT("Coefficients!$BI$2:$BI$33"))))))</f>
      </c>
      <c r="AT18" s="8">
        <f>IF(OR($B18="",$C18="",$D18="",$E18="",$F18="",$G18="",$H18="",$I18="",$J18="",$K18="",$L18=""),"",IF($B18="Female",1/(1+EXP(-SUMPRODUCT(Engine!$C$386:$C$417,INDIRECT("Coefficients!$BJ$2:$BJ$33")))),1/(1+EXP(-SUMPRODUCT(Engine!$C$386:$C$417,INDIRECT("Coefficients!$BK$2:$BK$33"))))))</f>
      </c>
      <c r="AU18" s="8">
        <f>IF(OR($B18="",$C18="",$D18="",$E18="",$F18="",$G18="",$H18="",$I18="",$J18="",$K18="",$L18=""),"",IF($B18="Female",1/(1+EXP(-SUMPRODUCT(Engine!$C$386:$C$417,INDIRECT("Coefficients!$BL$2:$BL$33")))),1/(1+EXP(-SUMPRODUCT(Engine!$C$386:$C$417,INDIRECT("Coefficients!$BM$2:$BM$33"))))))</f>
      </c>
      <c r="AV18" s="8">
        <f>IF(OR($B18="",$C18="",$D18="",$E18="",$F18="",$G18="",$H18="",$I18="",$J18="",$K18="",$L18=""),"",IF($B18="Female",1/(1+EXP(-SUMPRODUCT(Engine!$C$386:$C$417,INDIRECT("Coefficients!$BN$2:$BN$33")))),1/(1+EXP(-SUMPRODUCT(Engine!$C$386:$C$417,INDIRECT("Coefficients!$BO$2:$BO$33"))))))</f>
      </c>
      <c r="AW18" s="8">
        <f>IF(OR($B18="",$C18="",$D18="",$E18="",$F18="",$G18="",$H18="",$I18="",$J18="",$K18="",$L18=""),"",IF($B18="Female",1/(1+EXP(-SUMPRODUCT(Engine!$C$386:$C$417,INDIRECT("Coefficients!$BP$2:$BP$33")))),1/(1+EXP(-SUMPRODUCT(Engine!$C$386:$C$417,INDIRECT("Coefficients!$BQ$2:$BQ$33"))))))</f>
      </c>
      <c r="AX18" s="8">
        <f>IF(OR($B18="",$C18="",$D18="",$E18="",$F18="",$G18="",$H18="",$I18="",$J18="",$K18="",$L18=""),"",IF($B18="Female",1/(1+EXP(-SUMPRODUCT(Engine!$C$386:$C$417,INDIRECT("Coefficients!$BR$2:$BR$33")))),1/(1+EXP(-SUMPRODUCT(Engine!$C$386:$C$417,INDIRECT("Coefficients!$BS$2:$BS$33"))))))</f>
      </c>
      <c r="AY18" s="8">
        <f>IF(OR($B18="",$C18="",$D18="",$E18="",$F18="",$G18="",$H18="",$I18="",$J18="",$K18="",$L18=""),"",IF($B18="Female",1/(1+EXP(-SUMPRODUCT(Engine!$C$386:$C$417,INDIRECT("Coefficients!$BT$2:$BT$33")))),1/(1+EXP(-SUMPRODUCT(Engine!$C$386:$C$417,INDIRECT("Coefficients!$BU$2:$BU$33"))))))</f>
      </c>
      <c r="AZ18" s="8">
        <f>IF(OR($B18="",$C18="",$D18="",$E18="",$F18="",$G18="",$H18="",$I18="",$J18="",$K18="",$L18=""),"",IF($B18="Female",1/(1+EXP(-SUMPRODUCT(Engine!$C$386:$C$417,INDIRECT("Coefficients!$BV$2:$BV$33")))),1/(1+EXP(-SUMPRODUCT(Engine!$C$386:$C$417,INDIRECT("Coefficients!$BW$2:$BW$33"))))))</f>
      </c>
      <c r="BA18" s="8">
        <f>IF(OR($B18="",$C18="",$D18="",$E18="",$F18="",$G18="",$H18="",$I18="",$J18="",$K18="",$L18=""),"",IF($B18="Female",1/(1+EXP(-SUMPRODUCT(Engine!$C$386:$C$417,INDIRECT("Coefficients!$BX$2:$BX$33")))),1/(1+EXP(-SUMPRODUCT(Engine!$C$386:$C$417,INDIRECT("Coefficients!$BY$2:$BY$33"))))))</f>
      </c>
      <c r="BB18" s="8">
        <f>IF(OR($B18="",$C18="",$D18="",$E18="",$F18="",$G18="",$H18="",$I18="",$J18="",$K18="",$L18=""),"",IF($B18="Female",1/(1+EXP(-SUMPRODUCT(Engine!$C$386:$C$417,INDIRECT("Coefficients!$BZ$2:$BZ$33")))),1/(1+EXP(-SUMPRODUCT(Engine!$C$386:$C$417,INDIRECT("Coefficients!$CA$2:$CA$33"))))))</f>
      </c>
      <c r="BC18" s="8">
        <f>IF(OR($B18="",$C18="",$D18="",$E18="",$F18="",$G18="",$H18="",$I18="",$J18="",$K18="",$L18=""),"",IF($B18="Female",1/(1+EXP(-SUMPRODUCT(Engine!$C$386:$C$417,INDIRECT("Coefficients!$CB$2:$CB$33")))),1/(1+EXP(-SUMPRODUCT(Engine!$C$386:$C$417,INDIRECT("Coefficients!$CC$2:$CC$33"))))))</f>
      </c>
      <c r="BD18" s="8">
        <f>IF(OR($B18="",$C18="",$D18="",$E18="",$F18="",$G18="",$H18="",$I18="",$J18="",$K18="",$L18=""),"",IF($B18="Female",1/(1+EXP(-SUMPRODUCT(Engine!$C$386:$C$417,INDIRECT("Coefficients!$CD$2:$CD$33")))),1/(1+EXP(-SUMPRODUCT(Engine!$C$386:$C$417,INDIRECT("Coefficients!$CE$2:$CE$33"))))))</f>
      </c>
      <c r="BE18" s="8">
        <f>IF(OR($B18="",$C18="",$D18="",$E18="",$F18="",$G18="",$H18="",$I18="",$J18="",$K18="",$L18=""),"",IF($B18="Female",1/(1+EXP(-SUMPRODUCT(Engine!$C$386:$C$417,INDIRECT("Coefficients!$CF$2:$CF$33")))),1/(1+EXP(-SUMPRODUCT(Engine!$C$386:$C$417,INDIRECT("Coefficients!$CG$2:$CG$33"))))))</f>
      </c>
      <c r="BF18" s="8">
        <f>IF(OR($B18="",$C18="",$D18="",$E18="",$F18="",$G18="",$H18="",$I18="",$J18="",$K18="",$L18=""),"",IF($B18="Female",1/(1+EXP(-SUMPRODUCT(Engine!$C$386:$C$417,INDIRECT("Coefficients!$CH$2:$CH$33")))),1/(1+EXP(-SUMPRODUCT(Engine!$C$386:$C$417,INDIRECT("Coefficients!$CI$2:$CI$33"))))))</f>
      </c>
      <c r="BG18" s="8">
        <f>IF(OR($B18="",$C18="",$D18="",$E18="",$F18="",$G18="",$H18="",$I18="",$J18="",$K18="",$L18=""),"",IF($B18="Female",1/(1+EXP(-SUMPRODUCT(Engine!$C$386:$C$417,INDIRECT("Coefficients!$CJ$2:$CJ$33")))),1/(1+EXP(-SUMPRODUCT(Engine!$C$386:$C$417,INDIRECT("Coefficients!$CK$2:$CK$33"))))))</f>
      </c>
      <c r="BH18" s="8">
        <f>IF(OR($B18="",$C18="",$D18="",$E18="",$F18="",$G18="",$H18="",$I18="",$J18="",$K18="",$L18=""),"",IF($B18="Female",1/(1+EXP(-SUMPRODUCT(Engine!$C$386:$C$417,INDIRECT("Coefficients!$CL$2:$CL$33")))),1/(1+EXP(-SUMPRODUCT(Engine!$C$386:$C$417,INDIRECT("Coefficients!$CM$2:$CM$33"))))))</f>
      </c>
      <c r="BI18" s="8">
        <f>IF(OR($B18="",$C18="",$D18="",$E18="",$F18="",$G18="",$H18="",$I18="",$J18="",$K18="",$L18=""),"",IF($B18="Female",1/(1+EXP(-SUMPRODUCT(Engine!$C$386:$C$417,INDIRECT("Coefficients!$CN$2:$CN$33")))),1/(1+EXP(-SUMPRODUCT(Engine!$C$386:$C$417,INDIRECT("Coefficients!$CO$2:$CO$33"))))))</f>
      </c>
      <c r="BJ18" s="8">
        <f>IF(OR($B18="",$C18="",$D18="",$E18="",$F18="",$G18="",$H18="",$I18="",$J18="",$K18="",$L18=""),"",IF($B18="Female",1/(1+EXP(-SUMPRODUCT(Engine!$C$386:$C$417,INDIRECT("Coefficients!$CP$2:$CP$33")))),1/(1+EXP(-SUMPRODUCT(Engine!$C$386:$C$417,INDIRECT("Coefficients!$CQ$2:$CQ$33"))))))</f>
      </c>
      <c r="BK18" s="8">
        <f>IF(OR($B18="",$C18="",$D18="",$E18="",$F18="",$G18="",$H18="",$I18="",$J18="",$K18="",$L18=""),"",IF($B18="Female",1/(1+EXP(-SUMPRODUCT(Engine!$C$386:$C$417,INDIRECT("Coefficients!$CR$2:$CR$33")))),1/(1+EXP(-SUMPRODUCT(Engine!$C$386:$C$417,INDIRECT("Coefficients!$CS$2:$CS$33"))))))</f>
      </c>
      <c r="BL18" s="8">
        <f>IF(OR($B18="",$C18="",$D18="",$E18="",$F18="",$G18="",$H18="",$I18="",$J18="",$K18="",$L18=""),"",IF($B18="Female",1/(1+EXP(-SUMPRODUCT(Engine!$C$386:$C$417,INDIRECT("Coefficients!$CT$2:$CT$33")))),1/(1+EXP(-SUMPRODUCT(Engine!$C$386:$C$417,INDIRECT("Coefficients!$CU$2:$CU$33"))))))</f>
      </c>
      <c r="BM18" s="8">
        <f>IF(OR($B18="",$C18="",$D18="",$E18="",$F18="",$G18="",$H18="",$I18="",$J18="",$K18="",$L18=""),"",IF($B18="Female",1/(1+EXP(-SUMPRODUCT(Engine!$C$386:$C$417,INDIRECT("Coefficients!$CV$2:$CV$33")))),1/(1+EXP(-SUMPRODUCT(Engine!$C$386:$C$417,INDIRECT("Coefficients!$CW$2:$CW$33"))))))</f>
      </c>
    </row>
    <row r="19" spans="1:65" x14ac:dyDescent="0.25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8">
        <f>IF(OR($B19="",$C19="",$D19="",$E19="",$F19="",$G19="",$H19="",$I19="",$J19="",$K19="",$L19=""),"",IF($B19="Female",1/(1+EXP(-SUMPRODUCT(Engine!$C$418:$C$449,INDIRECT("Coefficients!$B$2:$B$33")))),1/(1+EXP(-SUMPRODUCT(Engine!$C$418:$C$449,INDIRECT("Coefficients!$C$2:$C$33"))))))</f>
      </c>
      <c r="Q19" s="8">
        <f>IF(OR($B19="",$C19="",$D19="",$E19="",$F19="",$G19="",$H19="",$I19="",$J19="",$K19="",$L19=""),"",IF($B19="Female",1/(1+EXP(-SUMPRODUCT(Engine!$C$418:$C$449,INDIRECT("Coefficients!$D$2:$D$33")))),1/(1+EXP(-SUMPRODUCT(Engine!$C$418:$C$449,INDIRECT("Coefficients!$E$2:$E$33"))))))</f>
      </c>
      <c r="R19" s="8">
        <f>IF(OR($B19="",$C19="",$D19="",$E19="",$F19="",$G19="",$H19="",$I19="",$J19="",$K19="",$L19=""),"",IF($B19="Female",1/(1+EXP(-SUMPRODUCT(Engine!$C$418:$C$449,INDIRECT("Coefficients!$F$2:$F$33")))),1/(1+EXP(-SUMPRODUCT(Engine!$C$418:$C$449,INDIRECT("Coefficients!$G$2:$G$33"))))))</f>
      </c>
      <c r="S19" s="8">
        <f>IF(OR($B19="",$C19="",$D19="",$E19="",$F19="",$G19="",$H19="",$I19="",$J19="",$K19="",$L19=""),"",IF($B19="Female",1/(1+EXP(-SUMPRODUCT(Engine!$C$418:$C$449,INDIRECT("Coefficients!$H$2:$H$33")))),1/(1+EXP(-SUMPRODUCT(Engine!$C$418:$C$449,INDIRECT("Coefficients!$I$2:$I$33"))))))</f>
      </c>
      <c r="T19" s="8">
        <f>IF(OR($B19="",$C19="",$D19="",$E19="",$F19="",$G19="",$H19="",$I19="",$J19="",$K19="",$L19=""),"",IF($B19="Female",1/(1+EXP(-SUMPRODUCT(Engine!$C$418:$C$449,INDIRECT("Coefficients!$J$2:$J$33")))),1/(1+EXP(-SUMPRODUCT(Engine!$C$418:$C$449,INDIRECT("Coefficients!$K$2:$K$33"))))))</f>
      </c>
      <c r="U19" s="8">
        <f>IF(OR($B19="",$C19="",$D19="",$E19="",$F19="",$G19="",$H19="",$I19="",$J19="",$K19="",$L19=""),"",IF($B19="Female",1/(1+EXP(-SUMPRODUCT(Engine!$C$418:$C$449,INDIRECT("Coefficients!$L$2:$L$33")))),1/(1+EXP(-SUMPRODUCT(Engine!$C$418:$C$449,INDIRECT("Coefficients!$M$2:$M$33"))))))</f>
      </c>
      <c r="V19" s="8">
        <f>IF(OR($B19="",$C19="",$D19="",$E19="",$F19="",$G19="",$H19="",$I19="",$J19="",$K19="",$L19=""),"",IF($B19="Female",1/(1+EXP(-SUMPRODUCT(Engine!$C$418:$C$449,INDIRECT("Coefficients!$N$2:$N$33")))),1/(1+EXP(-SUMPRODUCT(Engine!$C$418:$C$449,INDIRECT("Coefficients!$O$2:$O$33"))))))</f>
      </c>
      <c r="W19" s="8">
        <f>IF(OR($B19="",$C19="",$D19="",$E19="",$F19="",$G19="",$H19="",$I19="",$J19="",$K19="",$L19=""),"",IF($B19="Female",1/(1+EXP(-SUMPRODUCT(Engine!$C$418:$C$449,INDIRECT("Coefficients!$P$2:$P$33")))),1/(1+EXP(-SUMPRODUCT(Engine!$C$418:$C$449,INDIRECT("Coefficients!$Q$2:$Q$33"))))))</f>
      </c>
      <c r="X19" s="8">
        <f>IF(OR($B19="",$C19="",$D19="",$E19="",$F19="",$G19="",$H19="",$I19="",$J19="",$K19="",$L19=""),"",IF($B19="Female",1/(1+EXP(-SUMPRODUCT(Engine!$C$418:$C$449,INDIRECT("Coefficients!$R$2:$R$33")))),1/(1+EXP(-SUMPRODUCT(Engine!$C$418:$C$449,INDIRECT("Coefficients!$S$2:$S$33"))))))</f>
      </c>
      <c r="Y19" s="8">
        <f>IF(OR($B19="",$C19="",$D19="",$E19="",$F19="",$G19="",$H19="",$I19="",$J19="",$K19="",$L19=""),"",IF($B19="Female",1/(1+EXP(-SUMPRODUCT(Engine!$C$418:$C$449,INDIRECT("Coefficients!$T$2:$T$33")))),1/(1+EXP(-SUMPRODUCT(Engine!$C$418:$C$449,INDIRECT("Coefficients!$U$2:$U$33"))))))</f>
      </c>
      <c r="Z19" s="8">
        <f>IF(OR($B19="",$C19="",$D19="",$E19="",$F19="",$G19="",$H19="",$I19="",$J19="",$K19="",$L19=""),"",IF($B19="Female",1/(1+EXP(-SUMPRODUCT(Engine!$C$418:$C$449,INDIRECT("Coefficients!$V$2:$V$33")))),1/(1+EXP(-SUMPRODUCT(Engine!$C$418:$C$449,INDIRECT("Coefficients!$W$2:$W$33"))))))</f>
      </c>
      <c r="AA19" s="8">
        <f>IF(OR($B19="",$C19="",$D19="",$E19="",$F19="",$G19="",$H19="",$I19="",$J19="",$K19="",$L19=""),"",IF($B19="Female",1/(1+EXP(-SUMPRODUCT(Engine!$C$418:$C$449,INDIRECT("Coefficients!$X$2:$X$33")))),1/(1+EXP(-SUMPRODUCT(Engine!$C$418:$C$449,INDIRECT("Coefficients!$Y$2:$Y$33"))))))</f>
      </c>
      <c r="AB19" s="8">
        <f>IF(OR($B19="",$C19="",$D19="",$E19="",$F19="",$G19="",$H19="",$I19="",$J19="",$K19="",$L19=""),"",IF($B19="Female",1/(1+EXP(-SUMPRODUCT(Engine!$C$418:$C$449,INDIRECT("Coefficients!$Z$2:$Z$33")))),1/(1+EXP(-SUMPRODUCT(Engine!$C$418:$C$449,INDIRECT("Coefficients!$AA$2:$AA$33"))))))</f>
      </c>
      <c r="AC19" s="8">
        <f>IF(OR($B19="",$C19="",$D19="",$E19="",$F19="",$G19="",$H19="",$I19="",$J19="",$K19="",$L19=""),"",IF($B19="Female",1/(1+EXP(-SUMPRODUCT(Engine!$C$418:$C$449,INDIRECT("Coefficients!$AB$2:$AB$33")))),1/(1+EXP(-SUMPRODUCT(Engine!$C$418:$C$449,INDIRECT("Coefficients!$AC$2:$AC$33"))))))</f>
      </c>
      <c r="AD19" s="8">
        <f>IF(OR($B19="",$C19="",$D19="",$E19="",$F19="",$G19="",$H19="",$I19="",$J19="",$K19="",$L19=""),"",IF($B19="Female",1/(1+EXP(-SUMPRODUCT(Engine!$C$418:$C$449,INDIRECT("Coefficients!$AD$2:$AD$33")))),1/(1+EXP(-SUMPRODUCT(Engine!$C$418:$C$449,INDIRECT("Coefficients!$AE$2:$AE$33"))))))</f>
      </c>
      <c r="AE19" s="8">
        <f>IF(OR($B19="",$C19="",$D19="",$E19="",$F19="",$G19="",$H19="",$I19="",$J19="",$K19="",$L19=""),"",IF($B19="Female",1/(1+EXP(-SUMPRODUCT(Engine!$C$418:$C$449,INDIRECT("Coefficients!$AF$2:$AF$33")))),1/(1+EXP(-SUMPRODUCT(Engine!$C$418:$C$449,INDIRECT("Coefficients!$AG$2:$AG$33"))))))</f>
      </c>
      <c r="AF19" s="8">
        <f>IF(OR($B19="",$C19="",$D19="",$E19="",$F19="",$G19="",$H19="",$I19="",$J19="",$K19="",$L19=""),"",IF($B19="Female",1/(1+EXP(-SUMPRODUCT(Engine!$C$418:$C$449,INDIRECT("Coefficients!$AH$2:$AH$33")))),1/(1+EXP(-SUMPRODUCT(Engine!$C$418:$C$449,INDIRECT("Coefficients!$AI$2:$AI$33"))))))</f>
      </c>
      <c r="AG19" s="8">
        <f>IF(OR($B19="",$C19="",$D19="",$E19="",$F19="",$G19="",$H19="",$I19="",$J19="",$K19="",$L19=""),"",IF($B19="Female",1/(1+EXP(-SUMPRODUCT(Engine!$C$418:$C$449,INDIRECT("Coefficients!$AJ$2:$AJ$33")))),1/(1+EXP(-SUMPRODUCT(Engine!$C$418:$C$449,INDIRECT("Coefficients!$AK$2:$AK$33"))))))</f>
      </c>
      <c r="AH19" s="8">
        <f>IF(OR($B19="",$C19="",$D19="",$E19="",$F19="",$G19="",$H19="",$I19="",$J19="",$K19="",$L19=""),"",IF($B19="Female",1/(1+EXP(-SUMPRODUCT(Engine!$C$418:$C$449,INDIRECT("Coefficients!$AL$2:$AL$33")))),1/(1+EXP(-SUMPRODUCT(Engine!$C$418:$C$449,INDIRECT("Coefficients!$AM$2:$AM$33"))))))</f>
      </c>
      <c r="AI19" s="8">
        <f>IF(OR($B19="",$C19="",$D19="",$E19="",$F19="",$G19="",$H19="",$I19="",$J19="",$K19="",$L19=""),"",IF($B19="Female",1/(1+EXP(-SUMPRODUCT(Engine!$C$418:$C$449,INDIRECT("Coefficients!$AN$2:$AN$33")))),1/(1+EXP(-SUMPRODUCT(Engine!$C$418:$C$449,INDIRECT("Coefficients!$AO$2:$AO$33"))))))</f>
      </c>
      <c r="AJ19" s="8">
        <f>IF(OR($B19="",$C19="",$D19="",$E19="",$F19="",$G19="",$H19="",$I19="",$J19="",$K19="",$L19=""),"",IF($B19="Female",1/(1+EXP(-SUMPRODUCT(Engine!$C$418:$C$449,INDIRECT("Coefficients!$AP$2:$AP$33")))),1/(1+EXP(-SUMPRODUCT(Engine!$C$418:$C$449,INDIRECT("Coefficients!$AQ$2:$AQ$33"))))))</f>
      </c>
      <c r="AK19" s="8">
        <f>IF(OR($B19="",$C19="",$D19="",$E19="",$F19="",$G19="",$H19="",$I19="",$J19="",$K19="",$L19=""),"",IF($B19="Female",1/(1+EXP(-SUMPRODUCT(Engine!$C$418:$C$449,INDIRECT("Coefficients!$AR$2:$AR$33")))),1/(1+EXP(-SUMPRODUCT(Engine!$C$418:$C$449,INDIRECT("Coefficients!$AS$2:$AS$33"))))))</f>
      </c>
      <c r="AL19" s="8">
        <f>IF(OR($B19="",$C19="",$D19="",$E19="",$F19="",$G19="",$H19="",$I19="",$J19="",$K19="",$L19=""),"",IF($B19="Female",1/(1+EXP(-SUMPRODUCT(Engine!$C$418:$C$449,INDIRECT("Coefficients!$AT$2:$AT$33")))),1/(1+EXP(-SUMPRODUCT(Engine!$C$418:$C$449,INDIRECT("Coefficients!$AU$2:$AU$33"))))))</f>
      </c>
      <c r="AM19" s="8">
        <f>IF(OR($B19="",$C19="",$D19="",$E19="",$F19="",$G19="",$H19="",$I19="",$J19="",$K19="",$L19=""),"",IF($B19="Female",1/(1+EXP(-SUMPRODUCT(Engine!$C$418:$C$449,INDIRECT("Coefficients!$AV$2:$AV$33")))),1/(1+EXP(-SUMPRODUCT(Engine!$C$418:$C$449,INDIRECT("Coefficients!$AW$2:$AW$33"))))))</f>
      </c>
      <c r="AN19" s="8">
        <f>IF(OR($B19="",$C19="",$D19="",$E19="",$F19="",$G19="",$H19="",$I19="",$J19="",$K19="",$L19=""),"",IF($B19="Female",1/(1+EXP(-SUMPRODUCT(Engine!$C$418:$C$449,INDIRECT("Coefficients!$AX$2:$AX$33")))),1/(1+EXP(-SUMPRODUCT(Engine!$C$418:$C$449,INDIRECT("Coefficients!$AY$2:$AY$33"))))))</f>
      </c>
      <c r="AO19" s="8">
        <f>IF(OR($B19="",$C19="",$D19="",$E19="",$F19="",$G19="",$H19="",$I19="",$J19="",$K19="",$L19=""),"",IF($B19="Female",1/(1+EXP(-SUMPRODUCT(Engine!$C$418:$C$449,INDIRECT("Coefficients!$AZ$2:$AZ$33")))),1/(1+EXP(-SUMPRODUCT(Engine!$C$418:$C$449,INDIRECT("Coefficients!$BA$2:$BA$33"))))))</f>
      </c>
      <c r="AP19" s="8">
        <f>IF(OR($B19="",$C19="",$D19="",$E19="",$F19="",$G19="",$H19="",$I19="",$J19="",$K19="",$L19=""),"",IF($B19="Female",1/(1+EXP(-SUMPRODUCT(Engine!$C$418:$C$449,INDIRECT("Coefficients!$BB$2:$BB$33")))),1/(1+EXP(-SUMPRODUCT(Engine!$C$418:$C$449,INDIRECT("Coefficients!$BC$2:$BC$33"))))))</f>
      </c>
      <c r="AQ19" s="8">
        <f>IF(OR($B19="",$C19="",$D19="",$E19="",$F19="",$G19="",$H19="",$I19="",$J19="",$K19="",$L19=""),"",IF($B19="Female",1/(1+EXP(-SUMPRODUCT(Engine!$C$418:$C$449,INDIRECT("Coefficients!$BD$2:$BD$33")))),1/(1+EXP(-SUMPRODUCT(Engine!$C$418:$C$449,INDIRECT("Coefficients!$BE$2:$BE$33"))))))</f>
      </c>
      <c r="AR19" s="8">
        <f>IF(OR($B19="",$C19="",$D19="",$E19="",$F19="",$G19="",$H19="",$I19="",$J19="",$K19="",$L19=""),"",IF($B19="Female",1/(1+EXP(-SUMPRODUCT(Engine!$C$418:$C$449,INDIRECT("Coefficients!$BF$2:$BF$33")))),1/(1+EXP(-SUMPRODUCT(Engine!$C$418:$C$449,INDIRECT("Coefficients!$BG$2:$BG$33"))))))</f>
      </c>
      <c r="AS19" s="8">
        <f>IF(OR($B19="",$C19="",$D19="",$E19="",$F19="",$G19="",$H19="",$I19="",$J19="",$K19="",$L19=""),"",IF($B19="Female",1/(1+EXP(-SUMPRODUCT(Engine!$C$418:$C$449,INDIRECT("Coefficients!$BH$2:$BH$33")))),1/(1+EXP(-SUMPRODUCT(Engine!$C$418:$C$449,INDIRECT("Coefficients!$BI$2:$BI$33"))))))</f>
      </c>
      <c r="AT19" s="8">
        <f>IF(OR($B19="",$C19="",$D19="",$E19="",$F19="",$G19="",$H19="",$I19="",$J19="",$K19="",$L19=""),"",IF($B19="Female",1/(1+EXP(-SUMPRODUCT(Engine!$C$418:$C$449,INDIRECT("Coefficients!$BJ$2:$BJ$33")))),1/(1+EXP(-SUMPRODUCT(Engine!$C$418:$C$449,INDIRECT("Coefficients!$BK$2:$BK$33"))))))</f>
      </c>
      <c r="AU19" s="8">
        <f>IF(OR($B19="",$C19="",$D19="",$E19="",$F19="",$G19="",$H19="",$I19="",$J19="",$K19="",$L19=""),"",IF($B19="Female",1/(1+EXP(-SUMPRODUCT(Engine!$C$418:$C$449,INDIRECT("Coefficients!$BL$2:$BL$33")))),1/(1+EXP(-SUMPRODUCT(Engine!$C$418:$C$449,INDIRECT("Coefficients!$BM$2:$BM$33"))))))</f>
      </c>
      <c r="AV19" s="8">
        <f>IF(OR($B19="",$C19="",$D19="",$E19="",$F19="",$G19="",$H19="",$I19="",$J19="",$K19="",$L19=""),"",IF($B19="Female",1/(1+EXP(-SUMPRODUCT(Engine!$C$418:$C$449,INDIRECT("Coefficients!$BN$2:$BN$33")))),1/(1+EXP(-SUMPRODUCT(Engine!$C$418:$C$449,INDIRECT("Coefficients!$BO$2:$BO$33"))))))</f>
      </c>
      <c r="AW19" s="8">
        <f>IF(OR($B19="",$C19="",$D19="",$E19="",$F19="",$G19="",$H19="",$I19="",$J19="",$K19="",$L19=""),"",IF($B19="Female",1/(1+EXP(-SUMPRODUCT(Engine!$C$418:$C$449,INDIRECT("Coefficients!$BP$2:$BP$33")))),1/(1+EXP(-SUMPRODUCT(Engine!$C$418:$C$449,INDIRECT("Coefficients!$BQ$2:$BQ$33"))))))</f>
      </c>
      <c r="AX19" s="8">
        <f>IF(OR($B19="",$C19="",$D19="",$E19="",$F19="",$G19="",$H19="",$I19="",$J19="",$K19="",$L19=""),"",IF($B19="Female",1/(1+EXP(-SUMPRODUCT(Engine!$C$418:$C$449,INDIRECT("Coefficients!$BR$2:$BR$33")))),1/(1+EXP(-SUMPRODUCT(Engine!$C$418:$C$449,INDIRECT("Coefficients!$BS$2:$BS$33"))))))</f>
      </c>
      <c r="AY19" s="8">
        <f>IF(OR($B19="",$C19="",$D19="",$E19="",$F19="",$G19="",$H19="",$I19="",$J19="",$K19="",$L19=""),"",IF($B19="Female",1/(1+EXP(-SUMPRODUCT(Engine!$C$418:$C$449,INDIRECT("Coefficients!$BT$2:$BT$33")))),1/(1+EXP(-SUMPRODUCT(Engine!$C$418:$C$449,INDIRECT("Coefficients!$BU$2:$BU$33"))))))</f>
      </c>
      <c r="AZ19" s="8">
        <f>IF(OR($B19="",$C19="",$D19="",$E19="",$F19="",$G19="",$H19="",$I19="",$J19="",$K19="",$L19=""),"",IF($B19="Female",1/(1+EXP(-SUMPRODUCT(Engine!$C$418:$C$449,INDIRECT("Coefficients!$BV$2:$BV$33")))),1/(1+EXP(-SUMPRODUCT(Engine!$C$418:$C$449,INDIRECT("Coefficients!$BW$2:$BW$33"))))))</f>
      </c>
      <c r="BA19" s="8">
        <f>IF(OR($B19="",$C19="",$D19="",$E19="",$F19="",$G19="",$H19="",$I19="",$J19="",$K19="",$L19=""),"",IF($B19="Female",1/(1+EXP(-SUMPRODUCT(Engine!$C$418:$C$449,INDIRECT("Coefficients!$BX$2:$BX$33")))),1/(1+EXP(-SUMPRODUCT(Engine!$C$418:$C$449,INDIRECT("Coefficients!$BY$2:$BY$33"))))))</f>
      </c>
      <c r="BB19" s="8">
        <f>IF(OR($B19="",$C19="",$D19="",$E19="",$F19="",$G19="",$H19="",$I19="",$J19="",$K19="",$L19=""),"",IF($B19="Female",1/(1+EXP(-SUMPRODUCT(Engine!$C$418:$C$449,INDIRECT("Coefficients!$BZ$2:$BZ$33")))),1/(1+EXP(-SUMPRODUCT(Engine!$C$418:$C$449,INDIRECT("Coefficients!$CA$2:$CA$33"))))))</f>
      </c>
      <c r="BC19" s="8">
        <f>IF(OR($B19="",$C19="",$D19="",$E19="",$F19="",$G19="",$H19="",$I19="",$J19="",$K19="",$L19=""),"",IF($B19="Female",1/(1+EXP(-SUMPRODUCT(Engine!$C$418:$C$449,INDIRECT("Coefficients!$CB$2:$CB$33")))),1/(1+EXP(-SUMPRODUCT(Engine!$C$418:$C$449,INDIRECT("Coefficients!$CC$2:$CC$33"))))))</f>
      </c>
      <c r="BD19" s="8">
        <f>IF(OR($B19="",$C19="",$D19="",$E19="",$F19="",$G19="",$H19="",$I19="",$J19="",$K19="",$L19=""),"",IF($B19="Female",1/(1+EXP(-SUMPRODUCT(Engine!$C$418:$C$449,INDIRECT("Coefficients!$CD$2:$CD$33")))),1/(1+EXP(-SUMPRODUCT(Engine!$C$418:$C$449,INDIRECT("Coefficients!$CE$2:$CE$33"))))))</f>
      </c>
      <c r="BE19" s="8">
        <f>IF(OR($B19="",$C19="",$D19="",$E19="",$F19="",$G19="",$H19="",$I19="",$J19="",$K19="",$L19=""),"",IF($B19="Female",1/(1+EXP(-SUMPRODUCT(Engine!$C$418:$C$449,INDIRECT("Coefficients!$CF$2:$CF$33")))),1/(1+EXP(-SUMPRODUCT(Engine!$C$418:$C$449,INDIRECT("Coefficients!$CG$2:$CG$33"))))))</f>
      </c>
      <c r="BF19" s="8">
        <f>IF(OR($B19="",$C19="",$D19="",$E19="",$F19="",$G19="",$H19="",$I19="",$J19="",$K19="",$L19=""),"",IF($B19="Female",1/(1+EXP(-SUMPRODUCT(Engine!$C$418:$C$449,INDIRECT("Coefficients!$CH$2:$CH$33")))),1/(1+EXP(-SUMPRODUCT(Engine!$C$418:$C$449,INDIRECT("Coefficients!$CI$2:$CI$33"))))))</f>
      </c>
      <c r="BG19" s="8">
        <f>IF(OR($B19="",$C19="",$D19="",$E19="",$F19="",$G19="",$H19="",$I19="",$J19="",$K19="",$L19=""),"",IF($B19="Female",1/(1+EXP(-SUMPRODUCT(Engine!$C$418:$C$449,INDIRECT("Coefficients!$CJ$2:$CJ$33")))),1/(1+EXP(-SUMPRODUCT(Engine!$C$418:$C$449,INDIRECT("Coefficients!$CK$2:$CK$33"))))))</f>
      </c>
      <c r="BH19" s="8">
        <f>IF(OR($B19="",$C19="",$D19="",$E19="",$F19="",$G19="",$H19="",$I19="",$J19="",$K19="",$L19=""),"",IF($B19="Female",1/(1+EXP(-SUMPRODUCT(Engine!$C$418:$C$449,INDIRECT("Coefficients!$CL$2:$CL$33")))),1/(1+EXP(-SUMPRODUCT(Engine!$C$418:$C$449,INDIRECT("Coefficients!$CM$2:$CM$33"))))))</f>
      </c>
      <c r="BI19" s="8">
        <f>IF(OR($B19="",$C19="",$D19="",$E19="",$F19="",$G19="",$H19="",$I19="",$J19="",$K19="",$L19=""),"",IF($B19="Female",1/(1+EXP(-SUMPRODUCT(Engine!$C$418:$C$449,INDIRECT("Coefficients!$CN$2:$CN$33")))),1/(1+EXP(-SUMPRODUCT(Engine!$C$418:$C$449,INDIRECT("Coefficients!$CO$2:$CO$33"))))))</f>
      </c>
      <c r="BJ19" s="8">
        <f>IF(OR($B19="",$C19="",$D19="",$E19="",$F19="",$G19="",$H19="",$I19="",$J19="",$K19="",$L19=""),"",IF($B19="Female",1/(1+EXP(-SUMPRODUCT(Engine!$C$418:$C$449,INDIRECT("Coefficients!$CP$2:$CP$33")))),1/(1+EXP(-SUMPRODUCT(Engine!$C$418:$C$449,INDIRECT("Coefficients!$CQ$2:$CQ$33"))))))</f>
      </c>
      <c r="BK19" s="8">
        <f>IF(OR($B19="",$C19="",$D19="",$E19="",$F19="",$G19="",$H19="",$I19="",$J19="",$K19="",$L19=""),"",IF($B19="Female",1/(1+EXP(-SUMPRODUCT(Engine!$C$418:$C$449,INDIRECT("Coefficients!$CR$2:$CR$33")))),1/(1+EXP(-SUMPRODUCT(Engine!$C$418:$C$449,INDIRECT("Coefficients!$CS$2:$CS$33"))))))</f>
      </c>
      <c r="BL19" s="8">
        <f>IF(OR($B19="",$C19="",$D19="",$E19="",$F19="",$G19="",$H19="",$I19="",$J19="",$K19="",$L19=""),"",IF($B19="Female",1/(1+EXP(-SUMPRODUCT(Engine!$C$418:$C$449,INDIRECT("Coefficients!$CT$2:$CT$33")))),1/(1+EXP(-SUMPRODUCT(Engine!$C$418:$C$449,INDIRECT("Coefficients!$CU$2:$CU$33"))))))</f>
      </c>
      <c r="BM19" s="8">
        <f>IF(OR($B19="",$C19="",$D19="",$E19="",$F19="",$G19="",$H19="",$I19="",$J19="",$K19="",$L19=""),"",IF($B19="Female",1/(1+EXP(-SUMPRODUCT(Engine!$C$418:$C$449,INDIRECT("Coefficients!$CV$2:$CV$33")))),1/(1+EXP(-SUMPRODUCT(Engine!$C$418:$C$449,INDIRECT("Coefficients!$CW$2:$CW$33"))))))</f>
      </c>
    </row>
    <row r="20" spans="1:65" x14ac:dyDescent="0.25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8">
        <f>IF(OR($B20="",$C20="",$D20="",$E20="",$F20="",$G20="",$H20="",$I20="",$J20="",$K20="",$L20=""),"",IF($B20="Female",1/(1+EXP(-SUMPRODUCT(Engine!$C$450:$C$481,INDIRECT("Coefficients!$B$2:$B$33")))),1/(1+EXP(-SUMPRODUCT(Engine!$C$450:$C$481,INDIRECT("Coefficients!$C$2:$C$33"))))))</f>
      </c>
      <c r="Q20" s="8">
        <f>IF(OR($B20="",$C20="",$D20="",$E20="",$F20="",$G20="",$H20="",$I20="",$J20="",$K20="",$L20=""),"",IF($B20="Female",1/(1+EXP(-SUMPRODUCT(Engine!$C$450:$C$481,INDIRECT("Coefficients!$D$2:$D$33")))),1/(1+EXP(-SUMPRODUCT(Engine!$C$450:$C$481,INDIRECT("Coefficients!$E$2:$E$33"))))))</f>
      </c>
      <c r="R20" s="8">
        <f>IF(OR($B20="",$C20="",$D20="",$E20="",$F20="",$G20="",$H20="",$I20="",$J20="",$K20="",$L20=""),"",IF($B20="Female",1/(1+EXP(-SUMPRODUCT(Engine!$C$450:$C$481,INDIRECT("Coefficients!$F$2:$F$33")))),1/(1+EXP(-SUMPRODUCT(Engine!$C$450:$C$481,INDIRECT("Coefficients!$G$2:$G$33"))))))</f>
      </c>
      <c r="S20" s="8">
        <f>IF(OR($B20="",$C20="",$D20="",$E20="",$F20="",$G20="",$H20="",$I20="",$J20="",$K20="",$L20=""),"",IF($B20="Female",1/(1+EXP(-SUMPRODUCT(Engine!$C$450:$C$481,INDIRECT("Coefficients!$H$2:$H$33")))),1/(1+EXP(-SUMPRODUCT(Engine!$C$450:$C$481,INDIRECT("Coefficients!$I$2:$I$33"))))))</f>
      </c>
      <c r="T20" s="8">
        <f>IF(OR($B20="",$C20="",$D20="",$E20="",$F20="",$G20="",$H20="",$I20="",$J20="",$K20="",$L20=""),"",IF($B20="Female",1/(1+EXP(-SUMPRODUCT(Engine!$C$450:$C$481,INDIRECT("Coefficients!$J$2:$J$33")))),1/(1+EXP(-SUMPRODUCT(Engine!$C$450:$C$481,INDIRECT("Coefficients!$K$2:$K$33"))))))</f>
      </c>
      <c r="U20" s="8">
        <f>IF(OR($B20="",$C20="",$D20="",$E20="",$F20="",$G20="",$H20="",$I20="",$J20="",$K20="",$L20=""),"",IF($B20="Female",1/(1+EXP(-SUMPRODUCT(Engine!$C$450:$C$481,INDIRECT("Coefficients!$L$2:$L$33")))),1/(1+EXP(-SUMPRODUCT(Engine!$C$450:$C$481,INDIRECT("Coefficients!$M$2:$M$33"))))))</f>
      </c>
      <c r="V20" s="8">
        <f>IF(OR($B20="",$C20="",$D20="",$E20="",$F20="",$G20="",$H20="",$I20="",$J20="",$K20="",$L20=""),"",IF($B20="Female",1/(1+EXP(-SUMPRODUCT(Engine!$C$450:$C$481,INDIRECT("Coefficients!$N$2:$N$33")))),1/(1+EXP(-SUMPRODUCT(Engine!$C$450:$C$481,INDIRECT("Coefficients!$O$2:$O$33"))))))</f>
      </c>
      <c r="W20" s="8">
        <f>IF(OR($B20="",$C20="",$D20="",$E20="",$F20="",$G20="",$H20="",$I20="",$J20="",$K20="",$L20=""),"",IF($B20="Female",1/(1+EXP(-SUMPRODUCT(Engine!$C$450:$C$481,INDIRECT("Coefficients!$P$2:$P$33")))),1/(1+EXP(-SUMPRODUCT(Engine!$C$450:$C$481,INDIRECT("Coefficients!$Q$2:$Q$33"))))))</f>
      </c>
      <c r="X20" s="8">
        <f>IF(OR($B20="",$C20="",$D20="",$E20="",$F20="",$G20="",$H20="",$I20="",$J20="",$K20="",$L20=""),"",IF($B20="Female",1/(1+EXP(-SUMPRODUCT(Engine!$C$450:$C$481,INDIRECT("Coefficients!$R$2:$R$33")))),1/(1+EXP(-SUMPRODUCT(Engine!$C$450:$C$481,INDIRECT("Coefficients!$S$2:$S$33"))))))</f>
      </c>
      <c r="Y20" s="8">
        <f>IF(OR($B20="",$C20="",$D20="",$E20="",$F20="",$G20="",$H20="",$I20="",$J20="",$K20="",$L20=""),"",IF($B20="Female",1/(1+EXP(-SUMPRODUCT(Engine!$C$450:$C$481,INDIRECT("Coefficients!$T$2:$T$33")))),1/(1+EXP(-SUMPRODUCT(Engine!$C$450:$C$481,INDIRECT("Coefficients!$U$2:$U$33"))))))</f>
      </c>
      <c r="Z20" s="8">
        <f>IF(OR($B20="",$C20="",$D20="",$E20="",$F20="",$G20="",$H20="",$I20="",$J20="",$K20="",$L20=""),"",IF($B20="Female",1/(1+EXP(-SUMPRODUCT(Engine!$C$450:$C$481,INDIRECT("Coefficients!$V$2:$V$33")))),1/(1+EXP(-SUMPRODUCT(Engine!$C$450:$C$481,INDIRECT("Coefficients!$W$2:$W$33"))))))</f>
      </c>
      <c r="AA20" s="8">
        <f>IF(OR($B20="",$C20="",$D20="",$E20="",$F20="",$G20="",$H20="",$I20="",$J20="",$K20="",$L20=""),"",IF($B20="Female",1/(1+EXP(-SUMPRODUCT(Engine!$C$450:$C$481,INDIRECT("Coefficients!$X$2:$X$33")))),1/(1+EXP(-SUMPRODUCT(Engine!$C$450:$C$481,INDIRECT("Coefficients!$Y$2:$Y$33"))))))</f>
      </c>
      <c r="AB20" s="8">
        <f>IF(OR($B20="",$C20="",$D20="",$E20="",$F20="",$G20="",$H20="",$I20="",$J20="",$K20="",$L20=""),"",IF($B20="Female",1/(1+EXP(-SUMPRODUCT(Engine!$C$450:$C$481,INDIRECT("Coefficients!$Z$2:$Z$33")))),1/(1+EXP(-SUMPRODUCT(Engine!$C$450:$C$481,INDIRECT("Coefficients!$AA$2:$AA$33"))))))</f>
      </c>
      <c r="AC20" s="8">
        <f>IF(OR($B20="",$C20="",$D20="",$E20="",$F20="",$G20="",$H20="",$I20="",$J20="",$K20="",$L20=""),"",IF($B20="Female",1/(1+EXP(-SUMPRODUCT(Engine!$C$450:$C$481,INDIRECT("Coefficients!$AB$2:$AB$33")))),1/(1+EXP(-SUMPRODUCT(Engine!$C$450:$C$481,INDIRECT("Coefficients!$AC$2:$AC$33"))))))</f>
      </c>
      <c r="AD20" s="8">
        <f>IF(OR($B20="",$C20="",$D20="",$E20="",$F20="",$G20="",$H20="",$I20="",$J20="",$K20="",$L20=""),"",IF($B20="Female",1/(1+EXP(-SUMPRODUCT(Engine!$C$450:$C$481,INDIRECT("Coefficients!$AD$2:$AD$33")))),1/(1+EXP(-SUMPRODUCT(Engine!$C$450:$C$481,INDIRECT("Coefficients!$AE$2:$AE$33"))))))</f>
      </c>
      <c r="AE20" s="8">
        <f>IF(OR($B20="",$C20="",$D20="",$E20="",$F20="",$G20="",$H20="",$I20="",$J20="",$K20="",$L20=""),"",IF($B20="Female",1/(1+EXP(-SUMPRODUCT(Engine!$C$450:$C$481,INDIRECT("Coefficients!$AF$2:$AF$33")))),1/(1+EXP(-SUMPRODUCT(Engine!$C$450:$C$481,INDIRECT("Coefficients!$AG$2:$AG$33"))))))</f>
      </c>
      <c r="AF20" s="8">
        <f>IF(OR($B20="",$C20="",$D20="",$E20="",$F20="",$G20="",$H20="",$I20="",$J20="",$K20="",$L20=""),"",IF($B20="Female",1/(1+EXP(-SUMPRODUCT(Engine!$C$450:$C$481,INDIRECT("Coefficients!$AH$2:$AH$33")))),1/(1+EXP(-SUMPRODUCT(Engine!$C$450:$C$481,INDIRECT("Coefficients!$AI$2:$AI$33"))))))</f>
      </c>
      <c r="AG20" s="8">
        <f>IF(OR($B20="",$C20="",$D20="",$E20="",$F20="",$G20="",$H20="",$I20="",$J20="",$K20="",$L20=""),"",IF($B20="Female",1/(1+EXP(-SUMPRODUCT(Engine!$C$450:$C$481,INDIRECT("Coefficients!$AJ$2:$AJ$33")))),1/(1+EXP(-SUMPRODUCT(Engine!$C$450:$C$481,INDIRECT("Coefficients!$AK$2:$AK$33"))))))</f>
      </c>
      <c r="AH20" s="8">
        <f>IF(OR($B20="",$C20="",$D20="",$E20="",$F20="",$G20="",$H20="",$I20="",$J20="",$K20="",$L20=""),"",IF($B20="Female",1/(1+EXP(-SUMPRODUCT(Engine!$C$450:$C$481,INDIRECT("Coefficients!$AL$2:$AL$33")))),1/(1+EXP(-SUMPRODUCT(Engine!$C$450:$C$481,INDIRECT("Coefficients!$AM$2:$AM$33"))))))</f>
      </c>
      <c r="AI20" s="8">
        <f>IF(OR($B20="",$C20="",$D20="",$E20="",$F20="",$G20="",$H20="",$I20="",$J20="",$K20="",$L20=""),"",IF($B20="Female",1/(1+EXP(-SUMPRODUCT(Engine!$C$450:$C$481,INDIRECT("Coefficients!$AN$2:$AN$33")))),1/(1+EXP(-SUMPRODUCT(Engine!$C$450:$C$481,INDIRECT("Coefficients!$AO$2:$AO$33"))))))</f>
      </c>
      <c r="AJ20" s="8">
        <f>IF(OR($B20="",$C20="",$D20="",$E20="",$F20="",$G20="",$H20="",$I20="",$J20="",$K20="",$L20=""),"",IF($B20="Female",1/(1+EXP(-SUMPRODUCT(Engine!$C$450:$C$481,INDIRECT("Coefficients!$AP$2:$AP$33")))),1/(1+EXP(-SUMPRODUCT(Engine!$C$450:$C$481,INDIRECT("Coefficients!$AQ$2:$AQ$33"))))))</f>
      </c>
      <c r="AK20" s="8">
        <f>IF(OR($B20="",$C20="",$D20="",$E20="",$F20="",$G20="",$H20="",$I20="",$J20="",$K20="",$L20=""),"",IF($B20="Female",1/(1+EXP(-SUMPRODUCT(Engine!$C$450:$C$481,INDIRECT("Coefficients!$AR$2:$AR$33")))),1/(1+EXP(-SUMPRODUCT(Engine!$C$450:$C$481,INDIRECT("Coefficients!$AS$2:$AS$33"))))))</f>
      </c>
      <c r="AL20" s="8">
        <f>IF(OR($B20="",$C20="",$D20="",$E20="",$F20="",$G20="",$H20="",$I20="",$J20="",$K20="",$L20=""),"",IF($B20="Female",1/(1+EXP(-SUMPRODUCT(Engine!$C$450:$C$481,INDIRECT("Coefficients!$AT$2:$AT$33")))),1/(1+EXP(-SUMPRODUCT(Engine!$C$450:$C$481,INDIRECT("Coefficients!$AU$2:$AU$33"))))))</f>
      </c>
      <c r="AM20" s="8">
        <f>IF(OR($B20="",$C20="",$D20="",$E20="",$F20="",$G20="",$H20="",$I20="",$J20="",$K20="",$L20=""),"",IF($B20="Female",1/(1+EXP(-SUMPRODUCT(Engine!$C$450:$C$481,INDIRECT("Coefficients!$AV$2:$AV$33")))),1/(1+EXP(-SUMPRODUCT(Engine!$C$450:$C$481,INDIRECT("Coefficients!$AW$2:$AW$33"))))))</f>
      </c>
      <c r="AN20" s="8">
        <f>IF(OR($B20="",$C20="",$D20="",$E20="",$F20="",$G20="",$H20="",$I20="",$J20="",$K20="",$L20=""),"",IF($B20="Female",1/(1+EXP(-SUMPRODUCT(Engine!$C$450:$C$481,INDIRECT("Coefficients!$AX$2:$AX$33")))),1/(1+EXP(-SUMPRODUCT(Engine!$C$450:$C$481,INDIRECT("Coefficients!$AY$2:$AY$33"))))))</f>
      </c>
      <c r="AO20" s="8">
        <f>IF(OR($B20="",$C20="",$D20="",$E20="",$F20="",$G20="",$H20="",$I20="",$J20="",$K20="",$L20=""),"",IF($B20="Female",1/(1+EXP(-SUMPRODUCT(Engine!$C$450:$C$481,INDIRECT("Coefficients!$AZ$2:$AZ$33")))),1/(1+EXP(-SUMPRODUCT(Engine!$C$450:$C$481,INDIRECT("Coefficients!$BA$2:$BA$33"))))))</f>
      </c>
      <c r="AP20" s="8">
        <f>IF(OR($B20="",$C20="",$D20="",$E20="",$F20="",$G20="",$H20="",$I20="",$J20="",$K20="",$L20=""),"",IF($B20="Female",1/(1+EXP(-SUMPRODUCT(Engine!$C$450:$C$481,INDIRECT("Coefficients!$BB$2:$BB$33")))),1/(1+EXP(-SUMPRODUCT(Engine!$C$450:$C$481,INDIRECT("Coefficients!$BC$2:$BC$33"))))))</f>
      </c>
      <c r="AQ20" s="8">
        <f>IF(OR($B20="",$C20="",$D20="",$E20="",$F20="",$G20="",$H20="",$I20="",$J20="",$K20="",$L20=""),"",IF($B20="Female",1/(1+EXP(-SUMPRODUCT(Engine!$C$450:$C$481,INDIRECT("Coefficients!$BD$2:$BD$33")))),1/(1+EXP(-SUMPRODUCT(Engine!$C$450:$C$481,INDIRECT("Coefficients!$BE$2:$BE$33"))))))</f>
      </c>
      <c r="AR20" s="8">
        <f>IF(OR($B20="",$C20="",$D20="",$E20="",$F20="",$G20="",$H20="",$I20="",$J20="",$K20="",$L20=""),"",IF($B20="Female",1/(1+EXP(-SUMPRODUCT(Engine!$C$450:$C$481,INDIRECT("Coefficients!$BF$2:$BF$33")))),1/(1+EXP(-SUMPRODUCT(Engine!$C$450:$C$481,INDIRECT("Coefficients!$BG$2:$BG$33"))))))</f>
      </c>
      <c r="AS20" s="8">
        <f>IF(OR($B20="",$C20="",$D20="",$E20="",$F20="",$G20="",$H20="",$I20="",$J20="",$K20="",$L20=""),"",IF($B20="Female",1/(1+EXP(-SUMPRODUCT(Engine!$C$450:$C$481,INDIRECT("Coefficients!$BH$2:$BH$33")))),1/(1+EXP(-SUMPRODUCT(Engine!$C$450:$C$481,INDIRECT("Coefficients!$BI$2:$BI$33"))))))</f>
      </c>
      <c r="AT20" s="8">
        <f>IF(OR($B20="",$C20="",$D20="",$E20="",$F20="",$G20="",$H20="",$I20="",$J20="",$K20="",$L20=""),"",IF($B20="Female",1/(1+EXP(-SUMPRODUCT(Engine!$C$450:$C$481,INDIRECT("Coefficients!$BJ$2:$BJ$33")))),1/(1+EXP(-SUMPRODUCT(Engine!$C$450:$C$481,INDIRECT("Coefficients!$BK$2:$BK$33"))))))</f>
      </c>
      <c r="AU20" s="8">
        <f>IF(OR($B20="",$C20="",$D20="",$E20="",$F20="",$G20="",$H20="",$I20="",$J20="",$K20="",$L20=""),"",IF($B20="Female",1/(1+EXP(-SUMPRODUCT(Engine!$C$450:$C$481,INDIRECT("Coefficients!$BL$2:$BL$33")))),1/(1+EXP(-SUMPRODUCT(Engine!$C$450:$C$481,INDIRECT("Coefficients!$BM$2:$BM$33"))))))</f>
      </c>
      <c r="AV20" s="8">
        <f>IF(OR($B20="",$C20="",$D20="",$E20="",$F20="",$G20="",$H20="",$I20="",$J20="",$K20="",$L20=""),"",IF($B20="Female",1/(1+EXP(-SUMPRODUCT(Engine!$C$450:$C$481,INDIRECT("Coefficients!$BN$2:$BN$33")))),1/(1+EXP(-SUMPRODUCT(Engine!$C$450:$C$481,INDIRECT("Coefficients!$BO$2:$BO$33"))))))</f>
      </c>
      <c r="AW20" s="8">
        <f>IF(OR($B20="",$C20="",$D20="",$E20="",$F20="",$G20="",$H20="",$I20="",$J20="",$K20="",$L20=""),"",IF($B20="Female",1/(1+EXP(-SUMPRODUCT(Engine!$C$450:$C$481,INDIRECT("Coefficients!$BP$2:$BP$33")))),1/(1+EXP(-SUMPRODUCT(Engine!$C$450:$C$481,INDIRECT("Coefficients!$BQ$2:$BQ$33"))))))</f>
      </c>
      <c r="AX20" s="8">
        <f>IF(OR($B20="",$C20="",$D20="",$E20="",$F20="",$G20="",$H20="",$I20="",$J20="",$K20="",$L20=""),"",IF($B20="Female",1/(1+EXP(-SUMPRODUCT(Engine!$C$450:$C$481,INDIRECT("Coefficients!$BR$2:$BR$33")))),1/(1+EXP(-SUMPRODUCT(Engine!$C$450:$C$481,INDIRECT("Coefficients!$BS$2:$BS$33"))))))</f>
      </c>
      <c r="AY20" s="8">
        <f>IF(OR($B20="",$C20="",$D20="",$E20="",$F20="",$G20="",$H20="",$I20="",$J20="",$K20="",$L20=""),"",IF($B20="Female",1/(1+EXP(-SUMPRODUCT(Engine!$C$450:$C$481,INDIRECT("Coefficients!$BT$2:$BT$33")))),1/(1+EXP(-SUMPRODUCT(Engine!$C$450:$C$481,INDIRECT("Coefficients!$BU$2:$BU$33"))))))</f>
      </c>
      <c r="AZ20" s="8">
        <f>IF(OR($B20="",$C20="",$D20="",$E20="",$F20="",$G20="",$H20="",$I20="",$J20="",$K20="",$L20=""),"",IF($B20="Female",1/(1+EXP(-SUMPRODUCT(Engine!$C$450:$C$481,INDIRECT("Coefficients!$BV$2:$BV$33")))),1/(1+EXP(-SUMPRODUCT(Engine!$C$450:$C$481,INDIRECT("Coefficients!$BW$2:$BW$33"))))))</f>
      </c>
      <c r="BA20" s="8">
        <f>IF(OR($B20="",$C20="",$D20="",$E20="",$F20="",$G20="",$H20="",$I20="",$J20="",$K20="",$L20=""),"",IF($B20="Female",1/(1+EXP(-SUMPRODUCT(Engine!$C$450:$C$481,INDIRECT("Coefficients!$BX$2:$BX$33")))),1/(1+EXP(-SUMPRODUCT(Engine!$C$450:$C$481,INDIRECT("Coefficients!$BY$2:$BY$33"))))))</f>
      </c>
      <c r="BB20" s="8">
        <f>IF(OR($B20="",$C20="",$D20="",$E20="",$F20="",$G20="",$H20="",$I20="",$J20="",$K20="",$L20=""),"",IF($B20="Female",1/(1+EXP(-SUMPRODUCT(Engine!$C$450:$C$481,INDIRECT("Coefficients!$BZ$2:$BZ$33")))),1/(1+EXP(-SUMPRODUCT(Engine!$C$450:$C$481,INDIRECT("Coefficients!$CA$2:$CA$33"))))))</f>
      </c>
      <c r="BC20" s="8">
        <f>IF(OR($B20="",$C20="",$D20="",$E20="",$F20="",$G20="",$H20="",$I20="",$J20="",$K20="",$L20=""),"",IF($B20="Female",1/(1+EXP(-SUMPRODUCT(Engine!$C$450:$C$481,INDIRECT("Coefficients!$CB$2:$CB$33")))),1/(1+EXP(-SUMPRODUCT(Engine!$C$450:$C$481,INDIRECT("Coefficients!$CC$2:$CC$33"))))))</f>
      </c>
      <c r="BD20" s="8">
        <f>IF(OR($B20="",$C20="",$D20="",$E20="",$F20="",$G20="",$H20="",$I20="",$J20="",$K20="",$L20=""),"",IF($B20="Female",1/(1+EXP(-SUMPRODUCT(Engine!$C$450:$C$481,INDIRECT("Coefficients!$CD$2:$CD$33")))),1/(1+EXP(-SUMPRODUCT(Engine!$C$450:$C$481,INDIRECT("Coefficients!$CE$2:$CE$33"))))))</f>
      </c>
      <c r="BE20" s="8">
        <f>IF(OR($B20="",$C20="",$D20="",$E20="",$F20="",$G20="",$H20="",$I20="",$J20="",$K20="",$L20=""),"",IF($B20="Female",1/(1+EXP(-SUMPRODUCT(Engine!$C$450:$C$481,INDIRECT("Coefficients!$CF$2:$CF$33")))),1/(1+EXP(-SUMPRODUCT(Engine!$C$450:$C$481,INDIRECT("Coefficients!$CG$2:$CG$33"))))))</f>
      </c>
      <c r="BF20" s="8">
        <f>IF(OR($B20="",$C20="",$D20="",$E20="",$F20="",$G20="",$H20="",$I20="",$J20="",$K20="",$L20=""),"",IF($B20="Female",1/(1+EXP(-SUMPRODUCT(Engine!$C$450:$C$481,INDIRECT("Coefficients!$CH$2:$CH$33")))),1/(1+EXP(-SUMPRODUCT(Engine!$C$450:$C$481,INDIRECT("Coefficients!$CI$2:$CI$33"))))))</f>
      </c>
      <c r="BG20" s="8">
        <f>IF(OR($B20="",$C20="",$D20="",$E20="",$F20="",$G20="",$H20="",$I20="",$J20="",$K20="",$L20=""),"",IF($B20="Female",1/(1+EXP(-SUMPRODUCT(Engine!$C$450:$C$481,INDIRECT("Coefficients!$CJ$2:$CJ$33")))),1/(1+EXP(-SUMPRODUCT(Engine!$C$450:$C$481,INDIRECT("Coefficients!$CK$2:$CK$33"))))))</f>
      </c>
      <c r="BH20" s="8">
        <f>IF(OR($B20="",$C20="",$D20="",$E20="",$F20="",$G20="",$H20="",$I20="",$J20="",$K20="",$L20=""),"",IF($B20="Female",1/(1+EXP(-SUMPRODUCT(Engine!$C$450:$C$481,INDIRECT("Coefficients!$CL$2:$CL$33")))),1/(1+EXP(-SUMPRODUCT(Engine!$C$450:$C$481,INDIRECT("Coefficients!$CM$2:$CM$33"))))))</f>
      </c>
      <c r="BI20" s="8">
        <f>IF(OR($B20="",$C20="",$D20="",$E20="",$F20="",$G20="",$H20="",$I20="",$J20="",$K20="",$L20=""),"",IF($B20="Female",1/(1+EXP(-SUMPRODUCT(Engine!$C$450:$C$481,INDIRECT("Coefficients!$CN$2:$CN$33")))),1/(1+EXP(-SUMPRODUCT(Engine!$C$450:$C$481,INDIRECT("Coefficients!$CO$2:$CO$33"))))))</f>
      </c>
      <c r="BJ20" s="8">
        <f>IF(OR($B20="",$C20="",$D20="",$E20="",$F20="",$G20="",$H20="",$I20="",$J20="",$K20="",$L20=""),"",IF($B20="Female",1/(1+EXP(-SUMPRODUCT(Engine!$C$450:$C$481,INDIRECT("Coefficients!$CP$2:$CP$33")))),1/(1+EXP(-SUMPRODUCT(Engine!$C$450:$C$481,INDIRECT("Coefficients!$CQ$2:$CQ$33"))))))</f>
      </c>
      <c r="BK20" s="8">
        <f>IF(OR($B20="",$C20="",$D20="",$E20="",$F20="",$G20="",$H20="",$I20="",$J20="",$K20="",$L20=""),"",IF($B20="Female",1/(1+EXP(-SUMPRODUCT(Engine!$C$450:$C$481,INDIRECT("Coefficients!$CR$2:$CR$33")))),1/(1+EXP(-SUMPRODUCT(Engine!$C$450:$C$481,INDIRECT("Coefficients!$CS$2:$CS$33"))))))</f>
      </c>
      <c r="BL20" s="8">
        <f>IF(OR($B20="",$C20="",$D20="",$E20="",$F20="",$G20="",$H20="",$I20="",$J20="",$K20="",$L20=""),"",IF($B20="Female",1/(1+EXP(-SUMPRODUCT(Engine!$C$450:$C$481,INDIRECT("Coefficients!$CT$2:$CT$33")))),1/(1+EXP(-SUMPRODUCT(Engine!$C$450:$C$481,INDIRECT("Coefficients!$CU$2:$CU$33"))))))</f>
      </c>
      <c r="BM20" s="8">
        <f>IF(OR($B20="",$C20="",$D20="",$E20="",$F20="",$G20="",$H20="",$I20="",$J20="",$K20="",$L20=""),"",IF($B20="Female",1/(1+EXP(-SUMPRODUCT(Engine!$C$450:$C$481,INDIRECT("Coefficients!$CV$2:$CV$33")))),1/(1+EXP(-SUMPRODUCT(Engine!$C$450:$C$481,INDIRECT("Coefficients!$CW$2:$CW$33"))))))</f>
      </c>
    </row>
    <row r="21" spans="1:65" x14ac:dyDescent="0.2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8">
        <f>IF(OR($B21="",$C21="",$D21="",$E21="",$F21="",$G21="",$H21="",$I21="",$J21="",$K21="",$L21=""),"",IF($B21="Female",1/(1+EXP(-SUMPRODUCT(Engine!$C$482:$C$513,INDIRECT("Coefficients!$B$2:$B$33")))),1/(1+EXP(-SUMPRODUCT(Engine!$C$482:$C$513,INDIRECT("Coefficients!$C$2:$C$33"))))))</f>
      </c>
      <c r="Q21" s="8">
        <f>IF(OR($B21="",$C21="",$D21="",$E21="",$F21="",$G21="",$H21="",$I21="",$J21="",$K21="",$L21=""),"",IF($B21="Female",1/(1+EXP(-SUMPRODUCT(Engine!$C$482:$C$513,INDIRECT("Coefficients!$D$2:$D$33")))),1/(1+EXP(-SUMPRODUCT(Engine!$C$482:$C$513,INDIRECT("Coefficients!$E$2:$E$33"))))))</f>
      </c>
      <c r="R21" s="8">
        <f>IF(OR($B21="",$C21="",$D21="",$E21="",$F21="",$G21="",$H21="",$I21="",$J21="",$K21="",$L21=""),"",IF($B21="Female",1/(1+EXP(-SUMPRODUCT(Engine!$C$482:$C$513,INDIRECT("Coefficients!$F$2:$F$33")))),1/(1+EXP(-SUMPRODUCT(Engine!$C$482:$C$513,INDIRECT("Coefficients!$G$2:$G$33"))))))</f>
      </c>
      <c r="S21" s="8">
        <f>IF(OR($B21="",$C21="",$D21="",$E21="",$F21="",$G21="",$H21="",$I21="",$J21="",$K21="",$L21=""),"",IF($B21="Female",1/(1+EXP(-SUMPRODUCT(Engine!$C$482:$C$513,INDIRECT("Coefficients!$H$2:$H$33")))),1/(1+EXP(-SUMPRODUCT(Engine!$C$482:$C$513,INDIRECT("Coefficients!$I$2:$I$33"))))))</f>
      </c>
      <c r="T21" s="8">
        <f>IF(OR($B21="",$C21="",$D21="",$E21="",$F21="",$G21="",$H21="",$I21="",$J21="",$K21="",$L21=""),"",IF($B21="Female",1/(1+EXP(-SUMPRODUCT(Engine!$C$482:$C$513,INDIRECT("Coefficients!$J$2:$J$33")))),1/(1+EXP(-SUMPRODUCT(Engine!$C$482:$C$513,INDIRECT("Coefficients!$K$2:$K$33"))))))</f>
      </c>
      <c r="U21" s="8">
        <f>IF(OR($B21="",$C21="",$D21="",$E21="",$F21="",$G21="",$H21="",$I21="",$J21="",$K21="",$L21=""),"",IF($B21="Female",1/(1+EXP(-SUMPRODUCT(Engine!$C$482:$C$513,INDIRECT("Coefficients!$L$2:$L$33")))),1/(1+EXP(-SUMPRODUCT(Engine!$C$482:$C$513,INDIRECT("Coefficients!$M$2:$M$33"))))))</f>
      </c>
      <c r="V21" s="8">
        <f>IF(OR($B21="",$C21="",$D21="",$E21="",$F21="",$G21="",$H21="",$I21="",$J21="",$K21="",$L21=""),"",IF($B21="Female",1/(1+EXP(-SUMPRODUCT(Engine!$C$482:$C$513,INDIRECT("Coefficients!$N$2:$N$33")))),1/(1+EXP(-SUMPRODUCT(Engine!$C$482:$C$513,INDIRECT("Coefficients!$O$2:$O$33"))))))</f>
      </c>
      <c r="W21" s="8">
        <f>IF(OR($B21="",$C21="",$D21="",$E21="",$F21="",$G21="",$H21="",$I21="",$J21="",$K21="",$L21=""),"",IF($B21="Female",1/(1+EXP(-SUMPRODUCT(Engine!$C$482:$C$513,INDIRECT("Coefficients!$P$2:$P$33")))),1/(1+EXP(-SUMPRODUCT(Engine!$C$482:$C$513,INDIRECT("Coefficients!$Q$2:$Q$33"))))))</f>
      </c>
      <c r="X21" s="8">
        <f>IF(OR($B21="",$C21="",$D21="",$E21="",$F21="",$G21="",$H21="",$I21="",$J21="",$K21="",$L21=""),"",IF($B21="Female",1/(1+EXP(-SUMPRODUCT(Engine!$C$482:$C$513,INDIRECT("Coefficients!$R$2:$R$33")))),1/(1+EXP(-SUMPRODUCT(Engine!$C$482:$C$513,INDIRECT("Coefficients!$S$2:$S$33"))))))</f>
      </c>
      <c r="Y21" s="8">
        <f>IF(OR($B21="",$C21="",$D21="",$E21="",$F21="",$G21="",$H21="",$I21="",$J21="",$K21="",$L21=""),"",IF($B21="Female",1/(1+EXP(-SUMPRODUCT(Engine!$C$482:$C$513,INDIRECT("Coefficients!$T$2:$T$33")))),1/(1+EXP(-SUMPRODUCT(Engine!$C$482:$C$513,INDIRECT("Coefficients!$U$2:$U$33"))))))</f>
      </c>
      <c r="Z21" s="8">
        <f>IF(OR($B21="",$C21="",$D21="",$E21="",$F21="",$G21="",$H21="",$I21="",$J21="",$K21="",$L21=""),"",IF($B21="Female",1/(1+EXP(-SUMPRODUCT(Engine!$C$482:$C$513,INDIRECT("Coefficients!$V$2:$V$33")))),1/(1+EXP(-SUMPRODUCT(Engine!$C$482:$C$513,INDIRECT("Coefficients!$W$2:$W$33"))))))</f>
      </c>
      <c r="AA21" s="8">
        <f>IF(OR($B21="",$C21="",$D21="",$E21="",$F21="",$G21="",$H21="",$I21="",$J21="",$K21="",$L21=""),"",IF($B21="Female",1/(1+EXP(-SUMPRODUCT(Engine!$C$482:$C$513,INDIRECT("Coefficients!$X$2:$X$33")))),1/(1+EXP(-SUMPRODUCT(Engine!$C$482:$C$513,INDIRECT("Coefficients!$Y$2:$Y$33"))))))</f>
      </c>
      <c r="AB21" s="8">
        <f>IF(OR($B21="",$C21="",$D21="",$E21="",$F21="",$G21="",$H21="",$I21="",$J21="",$K21="",$L21=""),"",IF($B21="Female",1/(1+EXP(-SUMPRODUCT(Engine!$C$482:$C$513,INDIRECT("Coefficients!$Z$2:$Z$33")))),1/(1+EXP(-SUMPRODUCT(Engine!$C$482:$C$513,INDIRECT("Coefficients!$AA$2:$AA$33"))))))</f>
      </c>
      <c r="AC21" s="8">
        <f>IF(OR($B21="",$C21="",$D21="",$E21="",$F21="",$G21="",$H21="",$I21="",$J21="",$K21="",$L21=""),"",IF($B21="Female",1/(1+EXP(-SUMPRODUCT(Engine!$C$482:$C$513,INDIRECT("Coefficients!$AB$2:$AB$33")))),1/(1+EXP(-SUMPRODUCT(Engine!$C$482:$C$513,INDIRECT("Coefficients!$AC$2:$AC$33"))))))</f>
      </c>
      <c r="AD21" s="8">
        <f>IF(OR($B21="",$C21="",$D21="",$E21="",$F21="",$G21="",$H21="",$I21="",$J21="",$K21="",$L21=""),"",IF($B21="Female",1/(1+EXP(-SUMPRODUCT(Engine!$C$482:$C$513,INDIRECT("Coefficients!$AD$2:$AD$33")))),1/(1+EXP(-SUMPRODUCT(Engine!$C$482:$C$513,INDIRECT("Coefficients!$AE$2:$AE$33"))))))</f>
      </c>
      <c r="AE21" s="8">
        <f>IF(OR($B21="",$C21="",$D21="",$E21="",$F21="",$G21="",$H21="",$I21="",$J21="",$K21="",$L21=""),"",IF($B21="Female",1/(1+EXP(-SUMPRODUCT(Engine!$C$482:$C$513,INDIRECT("Coefficients!$AF$2:$AF$33")))),1/(1+EXP(-SUMPRODUCT(Engine!$C$482:$C$513,INDIRECT("Coefficients!$AG$2:$AG$33"))))))</f>
      </c>
      <c r="AF21" s="8">
        <f>IF(OR($B21="",$C21="",$D21="",$E21="",$F21="",$G21="",$H21="",$I21="",$J21="",$K21="",$L21=""),"",IF($B21="Female",1/(1+EXP(-SUMPRODUCT(Engine!$C$482:$C$513,INDIRECT("Coefficients!$AH$2:$AH$33")))),1/(1+EXP(-SUMPRODUCT(Engine!$C$482:$C$513,INDIRECT("Coefficients!$AI$2:$AI$33"))))))</f>
      </c>
      <c r="AG21" s="8">
        <f>IF(OR($B21="",$C21="",$D21="",$E21="",$F21="",$G21="",$H21="",$I21="",$J21="",$K21="",$L21=""),"",IF($B21="Female",1/(1+EXP(-SUMPRODUCT(Engine!$C$482:$C$513,INDIRECT("Coefficients!$AJ$2:$AJ$33")))),1/(1+EXP(-SUMPRODUCT(Engine!$C$482:$C$513,INDIRECT("Coefficients!$AK$2:$AK$33"))))))</f>
      </c>
      <c r="AH21" s="8">
        <f>IF(OR($B21="",$C21="",$D21="",$E21="",$F21="",$G21="",$H21="",$I21="",$J21="",$K21="",$L21=""),"",IF($B21="Female",1/(1+EXP(-SUMPRODUCT(Engine!$C$482:$C$513,INDIRECT("Coefficients!$AL$2:$AL$33")))),1/(1+EXP(-SUMPRODUCT(Engine!$C$482:$C$513,INDIRECT("Coefficients!$AM$2:$AM$33"))))))</f>
      </c>
      <c r="AI21" s="8">
        <f>IF(OR($B21="",$C21="",$D21="",$E21="",$F21="",$G21="",$H21="",$I21="",$J21="",$K21="",$L21=""),"",IF($B21="Female",1/(1+EXP(-SUMPRODUCT(Engine!$C$482:$C$513,INDIRECT("Coefficients!$AN$2:$AN$33")))),1/(1+EXP(-SUMPRODUCT(Engine!$C$482:$C$513,INDIRECT("Coefficients!$AO$2:$AO$33"))))))</f>
      </c>
      <c r="AJ21" s="8">
        <f>IF(OR($B21="",$C21="",$D21="",$E21="",$F21="",$G21="",$H21="",$I21="",$J21="",$K21="",$L21=""),"",IF($B21="Female",1/(1+EXP(-SUMPRODUCT(Engine!$C$482:$C$513,INDIRECT("Coefficients!$AP$2:$AP$33")))),1/(1+EXP(-SUMPRODUCT(Engine!$C$482:$C$513,INDIRECT("Coefficients!$AQ$2:$AQ$33"))))))</f>
      </c>
      <c r="AK21" s="8">
        <f>IF(OR($B21="",$C21="",$D21="",$E21="",$F21="",$G21="",$H21="",$I21="",$J21="",$K21="",$L21=""),"",IF($B21="Female",1/(1+EXP(-SUMPRODUCT(Engine!$C$482:$C$513,INDIRECT("Coefficients!$AR$2:$AR$33")))),1/(1+EXP(-SUMPRODUCT(Engine!$C$482:$C$513,INDIRECT("Coefficients!$AS$2:$AS$33"))))))</f>
      </c>
      <c r="AL21" s="8">
        <f>IF(OR($B21="",$C21="",$D21="",$E21="",$F21="",$G21="",$H21="",$I21="",$J21="",$K21="",$L21=""),"",IF($B21="Female",1/(1+EXP(-SUMPRODUCT(Engine!$C$482:$C$513,INDIRECT("Coefficients!$AT$2:$AT$33")))),1/(1+EXP(-SUMPRODUCT(Engine!$C$482:$C$513,INDIRECT("Coefficients!$AU$2:$AU$33"))))))</f>
      </c>
      <c r="AM21" s="8">
        <f>IF(OR($B21="",$C21="",$D21="",$E21="",$F21="",$G21="",$H21="",$I21="",$J21="",$K21="",$L21=""),"",IF($B21="Female",1/(1+EXP(-SUMPRODUCT(Engine!$C$482:$C$513,INDIRECT("Coefficients!$AV$2:$AV$33")))),1/(1+EXP(-SUMPRODUCT(Engine!$C$482:$C$513,INDIRECT("Coefficients!$AW$2:$AW$33"))))))</f>
      </c>
      <c r="AN21" s="8">
        <f>IF(OR($B21="",$C21="",$D21="",$E21="",$F21="",$G21="",$H21="",$I21="",$J21="",$K21="",$L21=""),"",IF($B21="Female",1/(1+EXP(-SUMPRODUCT(Engine!$C$482:$C$513,INDIRECT("Coefficients!$AX$2:$AX$33")))),1/(1+EXP(-SUMPRODUCT(Engine!$C$482:$C$513,INDIRECT("Coefficients!$AY$2:$AY$33"))))))</f>
      </c>
      <c r="AO21" s="8">
        <f>IF(OR($B21="",$C21="",$D21="",$E21="",$F21="",$G21="",$H21="",$I21="",$J21="",$K21="",$L21=""),"",IF($B21="Female",1/(1+EXP(-SUMPRODUCT(Engine!$C$482:$C$513,INDIRECT("Coefficients!$AZ$2:$AZ$33")))),1/(1+EXP(-SUMPRODUCT(Engine!$C$482:$C$513,INDIRECT("Coefficients!$BA$2:$BA$33"))))))</f>
      </c>
      <c r="AP21" s="8">
        <f>IF(OR($B21="",$C21="",$D21="",$E21="",$F21="",$G21="",$H21="",$I21="",$J21="",$K21="",$L21=""),"",IF($B21="Female",1/(1+EXP(-SUMPRODUCT(Engine!$C$482:$C$513,INDIRECT("Coefficients!$BB$2:$BB$33")))),1/(1+EXP(-SUMPRODUCT(Engine!$C$482:$C$513,INDIRECT("Coefficients!$BC$2:$BC$33"))))))</f>
      </c>
      <c r="AQ21" s="8">
        <f>IF(OR($B21="",$C21="",$D21="",$E21="",$F21="",$G21="",$H21="",$I21="",$J21="",$K21="",$L21=""),"",IF($B21="Female",1/(1+EXP(-SUMPRODUCT(Engine!$C$482:$C$513,INDIRECT("Coefficients!$BD$2:$BD$33")))),1/(1+EXP(-SUMPRODUCT(Engine!$C$482:$C$513,INDIRECT("Coefficients!$BE$2:$BE$33"))))))</f>
      </c>
      <c r="AR21" s="8">
        <f>IF(OR($B21="",$C21="",$D21="",$E21="",$F21="",$G21="",$H21="",$I21="",$J21="",$K21="",$L21=""),"",IF($B21="Female",1/(1+EXP(-SUMPRODUCT(Engine!$C$482:$C$513,INDIRECT("Coefficients!$BF$2:$BF$33")))),1/(1+EXP(-SUMPRODUCT(Engine!$C$482:$C$513,INDIRECT("Coefficients!$BG$2:$BG$33"))))))</f>
      </c>
      <c r="AS21" s="8">
        <f>IF(OR($B21="",$C21="",$D21="",$E21="",$F21="",$G21="",$H21="",$I21="",$J21="",$K21="",$L21=""),"",IF($B21="Female",1/(1+EXP(-SUMPRODUCT(Engine!$C$482:$C$513,INDIRECT("Coefficients!$BH$2:$BH$33")))),1/(1+EXP(-SUMPRODUCT(Engine!$C$482:$C$513,INDIRECT("Coefficients!$BI$2:$BI$33"))))))</f>
      </c>
      <c r="AT21" s="8">
        <f>IF(OR($B21="",$C21="",$D21="",$E21="",$F21="",$G21="",$H21="",$I21="",$J21="",$K21="",$L21=""),"",IF($B21="Female",1/(1+EXP(-SUMPRODUCT(Engine!$C$482:$C$513,INDIRECT("Coefficients!$BJ$2:$BJ$33")))),1/(1+EXP(-SUMPRODUCT(Engine!$C$482:$C$513,INDIRECT("Coefficients!$BK$2:$BK$33"))))))</f>
      </c>
      <c r="AU21" s="8">
        <f>IF(OR($B21="",$C21="",$D21="",$E21="",$F21="",$G21="",$H21="",$I21="",$J21="",$K21="",$L21=""),"",IF($B21="Female",1/(1+EXP(-SUMPRODUCT(Engine!$C$482:$C$513,INDIRECT("Coefficients!$BL$2:$BL$33")))),1/(1+EXP(-SUMPRODUCT(Engine!$C$482:$C$513,INDIRECT("Coefficients!$BM$2:$BM$33"))))))</f>
      </c>
      <c r="AV21" s="8">
        <f>IF(OR($B21="",$C21="",$D21="",$E21="",$F21="",$G21="",$H21="",$I21="",$J21="",$K21="",$L21=""),"",IF($B21="Female",1/(1+EXP(-SUMPRODUCT(Engine!$C$482:$C$513,INDIRECT("Coefficients!$BN$2:$BN$33")))),1/(1+EXP(-SUMPRODUCT(Engine!$C$482:$C$513,INDIRECT("Coefficients!$BO$2:$BO$33"))))))</f>
      </c>
      <c r="AW21" s="8">
        <f>IF(OR($B21="",$C21="",$D21="",$E21="",$F21="",$G21="",$H21="",$I21="",$J21="",$K21="",$L21=""),"",IF($B21="Female",1/(1+EXP(-SUMPRODUCT(Engine!$C$482:$C$513,INDIRECT("Coefficients!$BP$2:$BP$33")))),1/(1+EXP(-SUMPRODUCT(Engine!$C$482:$C$513,INDIRECT("Coefficients!$BQ$2:$BQ$33"))))))</f>
      </c>
      <c r="AX21" s="8">
        <f>IF(OR($B21="",$C21="",$D21="",$E21="",$F21="",$G21="",$H21="",$I21="",$J21="",$K21="",$L21=""),"",IF($B21="Female",1/(1+EXP(-SUMPRODUCT(Engine!$C$482:$C$513,INDIRECT("Coefficients!$BR$2:$BR$33")))),1/(1+EXP(-SUMPRODUCT(Engine!$C$482:$C$513,INDIRECT("Coefficients!$BS$2:$BS$33"))))))</f>
      </c>
      <c r="AY21" s="8">
        <f>IF(OR($B21="",$C21="",$D21="",$E21="",$F21="",$G21="",$H21="",$I21="",$J21="",$K21="",$L21=""),"",IF($B21="Female",1/(1+EXP(-SUMPRODUCT(Engine!$C$482:$C$513,INDIRECT("Coefficients!$BT$2:$BT$33")))),1/(1+EXP(-SUMPRODUCT(Engine!$C$482:$C$513,INDIRECT("Coefficients!$BU$2:$BU$33"))))))</f>
      </c>
      <c r="AZ21" s="8">
        <f>IF(OR($B21="",$C21="",$D21="",$E21="",$F21="",$G21="",$H21="",$I21="",$J21="",$K21="",$L21=""),"",IF($B21="Female",1/(1+EXP(-SUMPRODUCT(Engine!$C$482:$C$513,INDIRECT("Coefficients!$BV$2:$BV$33")))),1/(1+EXP(-SUMPRODUCT(Engine!$C$482:$C$513,INDIRECT("Coefficients!$BW$2:$BW$33"))))))</f>
      </c>
      <c r="BA21" s="8">
        <f>IF(OR($B21="",$C21="",$D21="",$E21="",$F21="",$G21="",$H21="",$I21="",$J21="",$K21="",$L21=""),"",IF($B21="Female",1/(1+EXP(-SUMPRODUCT(Engine!$C$482:$C$513,INDIRECT("Coefficients!$BX$2:$BX$33")))),1/(1+EXP(-SUMPRODUCT(Engine!$C$482:$C$513,INDIRECT("Coefficients!$BY$2:$BY$33"))))))</f>
      </c>
      <c r="BB21" s="8">
        <f>IF(OR($B21="",$C21="",$D21="",$E21="",$F21="",$G21="",$H21="",$I21="",$J21="",$K21="",$L21=""),"",IF($B21="Female",1/(1+EXP(-SUMPRODUCT(Engine!$C$482:$C$513,INDIRECT("Coefficients!$BZ$2:$BZ$33")))),1/(1+EXP(-SUMPRODUCT(Engine!$C$482:$C$513,INDIRECT("Coefficients!$CA$2:$CA$33"))))))</f>
      </c>
      <c r="BC21" s="8">
        <f>IF(OR($B21="",$C21="",$D21="",$E21="",$F21="",$G21="",$H21="",$I21="",$J21="",$K21="",$L21=""),"",IF($B21="Female",1/(1+EXP(-SUMPRODUCT(Engine!$C$482:$C$513,INDIRECT("Coefficients!$CB$2:$CB$33")))),1/(1+EXP(-SUMPRODUCT(Engine!$C$482:$C$513,INDIRECT("Coefficients!$CC$2:$CC$33"))))))</f>
      </c>
      <c r="BD21" s="8">
        <f>IF(OR($B21="",$C21="",$D21="",$E21="",$F21="",$G21="",$H21="",$I21="",$J21="",$K21="",$L21=""),"",IF($B21="Female",1/(1+EXP(-SUMPRODUCT(Engine!$C$482:$C$513,INDIRECT("Coefficients!$CD$2:$CD$33")))),1/(1+EXP(-SUMPRODUCT(Engine!$C$482:$C$513,INDIRECT("Coefficients!$CE$2:$CE$33"))))))</f>
      </c>
      <c r="BE21" s="8">
        <f>IF(OR($B21="",$C21="",$D21="",$E21="",$F21="",$G21="",$H21="",$I21="",$J21="",$K21="",$L21=""),"",IF($B21="Female",1/(1+EXP(-SUMPRODUCT(Engine!$C$482:$C$513,INDIRECT("Coefficients!$CF$2:$CF$33")))),1/(1+EXP(-SUMPRODUCT(Engine!$C$482:$C$513,INDIRECT("Coefficients!$CG$2:$CG$33"))))))</f>
      </c>
      <c r="BF21" s="8">
        <f>IF(OR($B21="",$C21="",$D21="",$E21="",$F21="",$G21="",$H21="",$I21="",$J21="",$K21="",$L21=""),"",IF($B21="Female",1/(1+EXP(-SUMPRODUCT(Engine!$C$482:$C$513,INDIRECT("Coefficients!$CH$2:$CH$33")))),1/(1+EXP(-SUMPRODUCT(Engine!$C$482:$C$513,INDIRECT("Coefficients!$CI$2:$CI$33"))))))</f>
      </c>
      <c r="BG21" s="8">
        <f>IF(OR($B21="",$C21="",$D21="",$E21="",$F21="",$G21="",$H21="",$I21="",$J21="",$K21="",$L21=""),"",IF($B21="Female",1/(1+EXP(-SUMPRODUCT(Engine!$C$482:$C$513,INDIRECT("Coefficients!$CJ$2:$CJ$33")))),1/(1+EXP(-SUMPRODUCT(Engine!$C$482:$C$513,INDIRECT("Coefficients!$CK$2:$CK$33"))))))</f>
      </c>
      <c r="BH21" s="8">
        <f>IF(OR($B21="",$C21="",$D21="",$E21="",$F21="",$G21="",$H21="",$I21="",$J21="",$K21="",$L21=""),"",IF($B21="Female",1/(1+EXP(-SUMPRODUCT(Engine!$C$482:$C$513,INDIRECT("Coefficients!$CL$2:$CL$33")))),1/(1+EXP(-SUMPRODUCT(Engine!$C$482:$C$513,INDIRECT("Coefficients!$CM$2:$CM$33"))))))</f>
      </c>
      <c r="BI21" s="8">
        <f>IF(OR($B21="",$C21="",$D21="",$E21="",$F21="",$G21="",$H21="",$I21="",$J21="",$K21="",$L21=""),"",IF($B21="Female",1/(1+EXP(-SUMPRODUCT(Engine!$C$482:$C$513,INDIRECT("Coefficients!$CN$2:$CN$33")))),1/(1+EXP(-SUMPRODUCT(Engine!$C$482:$C$513,INDIRECT("Coefficients!$CO$2:$CO$33"))))))</f>
      </c>
      <c r="BJ21" s="8">
        <f>IF(OR($B21="",$C21="",$D21="",$E21="",$F21="",$G21="",$H21="",$I21="",$J21="",$K21="",$L21=""),"",IF($B21="Female",1/(1+EXP(-SUMPRODUCT(Engine!$C$482:$C$513,INDIRECT("Coefficients!$CP$2:$CP$33")))),1/(1+EXP(-SUMPRODUCT(Engine!$C$482:$C$513,INDIRECT("Coefficients!$CQ$2:$CQ$33"))))))</f>
      </c>
      <c r="BK21" s="8">
        <f>IF(OR($B21="",$C21="",$D21="",$E21="",$F21="",$G21="",$H21="",$I21="",$J21="",$K21="",$L21=""),"",IF($B21="Female",1/(1+EXP(-SUMPRODUCT(Engine!$C$482:$C$513,INDIRECT("Coefficients!$CR$2:$CR$33")))),1/(1+EXP(-SUMPRODUCT(Engine!$C$482:$C$513,INDIRECT("Coefficients!$CS$2:$CS$33"))))))</f>
      </c>
      <c r="BL21" s="8">
        <f>IF(OR($B21="",$C21="",$D21="",$E21="",$F21="",$G21="",$H21="",$I21="",$J21="",$K21="",$L21=""),"",IF($B21="Female",1/(1+EXP(-SUMPRODUCT(Engine!$C$482:$C$513,INDIRECT("Coefficients!$CT$2:$CT$33")))),1/(1+EXP(-SUMPRODUCT(Engine!$C$482:$C$513,INDIRECT("Coefficients!$CU$2:$CU$33"))))))</f>
      </c>
      <c r="BM21" s="8">
        <f>IF(OR($B21="",$C21="",$D21="",$E21="",$F21="",$G21="",$H21="",$I21="",$J21="",$K21="",$L21=""),"",IF($B21="Female",1/(1+EXP(-SUMPRODUCT(Engine!$C$482:$C$513,INDIRECT("Coefficients!$CV$2:$CV$33")))),1/(1+EXP(-SUMPRODUCT(Engine!$C$482:$C$513,INDIRECT("Coefficients!$CW$2:$CW$33"))))))</f>
      </c>
    </row>
    <row r="22" spans="1:65" x14ac:dyDescent="0.25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8">
        <f>IF(OR($B22="",$C22="",$D22="",$E22="",$F22="",$G22="",$H22="",$I22="",$J22="",$K22="",$L22=""),"",IF($B22="Female",1/(1+EXP(-SUMPRODUCT(Engine!$C$514:$C$545,INDIRECT("Coefficients!$B$2:$B$33")))),1/(1+EXP(-SUMPRODUCT(Engine!$C$514:$C$545,INDIRECT("Coefficients!$C$2:$C$33"))))))</f>
      </c>
      <c r="Q22" s="8">
        <f>IF(OR($B22="",$C22="",$D22="",$E22="",$F22="",$G22="",$H22="",$I22="",$J22="",$K22="",$L22=""),"",IF($B22="Female",1/(1+EXP(-SUMPRODUCT(Engine!$C$514:$C$545,INDIRECT("Coefficients!$D$2:$D$33")))),1/(1+EXP(-SUMPRODUCT(Engine!$C$514:$C$545,INDIRECT("Coefficients!$E$2:$E$33"))))))</f>
      </c>
      <c r="R22" s="8">
        <f>IF(OR($B22="",$C22="",$D22="",$E22="",$F22="",$G22="",$H22="",$I22="",$J22="",$K22="",$L22=""),"",IF($B22="Female",1/(1+EXP(-SUMPRODUCT(Engine!$C$514:$C$545,INDIRECT("Coefficients!$F$2:$F$33")))),1/(1+EXP(-SUMPRODUCT(Engine!$C$514:$C$545,INDIRECT("Coefficients!$G$2:$G$33"))))))</f>
      </c>
      <c r="S22" s="8">
        <f>IF(OR($B22="",$C22="",$D22="",$E22="",$F22="",$G22="",$H22="",$I22="",$J22="",$K22="",$L22=""),"",IF($B22="Female",1/(1+EXP(-SUMPRODUCT(Engine!$C$514:$C$545,INDIRECT("Coefficients!$H$2:$H$33")))),1/(1+EXP(-SUMPRODUCT(Engine!$C$514:$C$545,INDIRECT("Coefficients!$I$2:$I$33"))))))</f>
      </c>
      <c r="T22" s="8">
        <f>IF(OR($B22="",$C22="",$D22="",$E22="",$F22="",$G22="",$H22="",$I22="",$J22="",$K22="",$L22=""),"",IF($B22="Female",1/(1+EXP(-SUMPRODUCT(Engine!$C$514:$C$545,INDIRECT("Coefficients!$J$2:$J$33")))),1/(1+EXP(-SUMPRODUCT(Engine!$C$514:$C$545,INDIRECT("Coefficients!$K$2:$K$33"))))))</f>
      </c>
      <c r="U22" s="8">
        <f>IF(OR($B22="",$C22="",$D22="",$E22="",$F22="",$G22="",$H22="",$I22="",$J22="",$K22="",$L22=""),"",IF($B22="Female",1/(1+EXP(-SUMPRODUCT(Engine!$C$514:$C$545,INDIRECT("Coefficients!$L$2:$L$33")))),1/(1+EXP(-SUMPRODUCT(Engine!$C$514:$C$545,INDIRECT("Coefficients!$M$2:$M$33"))))))</f>
      </c>
      <c r="V22" s="8">
        <f>IF(OR($B22="",$C22="",$D22="",$E22="",$F22="",$G22="",$H22="",$I22="",$J22="",$K22="",$L22=""),"",IF($B22="Female",1/(1+EXP(-SUMPRODUCT(Engine!$C$514:$C$545,INDIRECT("Coefficients!$N$2:$N$33")))),1/(1+EXP(-SUMPRODUCT(Engine!$C$514:$C$545,INDIRECT("Coefficients!$O$2:$O$33"))))))</f>
      </c>
      <c r="W22" s="8">
        <f>IF(OR($B22="",$C22="",$D22="",$E22="",$F22="",$G22="",$H22="",$I22="",$J22="",$K22="",$L22=""),"",IF($B22="Female",1/(1+EXP(-SUMPRODUCT(Engine!$C$514:$C$545,INDIRECT("Coefficients!$P$2:$P$33")))),1/(1+EXP(-SUMPRODUCT(Engine!$C$514:$C$545,INDIRECT("Coefficients!$Q$2:$Q$33"))))))</f>
      </c>
      <c r="X22" s="8">
        <f>IF(OR($B22="",$C22="",$D22="",$E22="",$F22="",$G22="",$H22="",$I22="",$J22="",$K22="",$L22=""),"",IF($B22="Female",1/(1+EXP(-SUMPRODUCT(Engine!$C$514:$C$545,INDIRECT("Coefficients!$R$2:$R$33")))),1/(1+EXP(-SUMPRODUCT(Engine!$C$514:$C$545,INDIRECT("Coefficients!$S$2:$S$33"))))))</f>
      </c>
      <c r="Y22" s="8">
        <f>IF(OR($B22="",$C22="",$D22="",$E22="",$F22="",$G22="",$H22="",$I22="",$J22="",$K22="",$L22=""),"",IF($B22="Female",1/(1+EXP(-SUMPRODUCT(Engine!$C$514:$C$545,INDIRECT("Coefficients!$T$2:$T$33")))),1/(1+EXP(-SUMPRODUCT(Engine!$C$514:$C$545,INDIRECT("Coefficients!$U$2:$U$33"))))))</f>
      </c>
      <c r="Z22" s="8">
        <f>IF(OR($B22="",$C22="",$D22="",$E22="",$F22="",$G22="",$H22="",$I22="",$J22="",$K22="",$L22=""),"",IF($B22="Female",1/(1+EXP(-SUMPRODUCT(Engine!$C$514:$C$545,INDIRECT("Coefficients!$V$2:$V$33")))),1/(1+EXP(-SUMPRODUCT(Engine!$C$514:$C$545,INDIRECT("Coefficients!$W$2:$W$33"))))))</f>
      </c>
      <c r="AA22" s="8">
        <f>IF(OR($B22="",$C22="",$D22="",$E22="",$F22="",$G22="",$H22="",$I22="",$J22="",$K22="",$L22=""),"",IF($B22="Female",1/(1+EXP(-SUMPRODUCT(Engine!$C$514:$C$545,INDIRECT("Coefficients!$X$2:$X$33")))),1/(1+EXP(-SUMPRODUCT(Engine!$C$514:$C$545,INDIRECT("Coefficients!$Y$2:$Y$33"))))))</f>
      </c>
      <c r="AB22" s="8">
        <f>IF(OR($B22="",$C22="",$D22="",$E22="",$F22="",$G22="",$H22="",$I22="",$J22="",$K22="",$L22=""),"",IF($B22="Female",1/(1+EXP(-SUMPRODUCT(Engine!$C$514:$C$545,INDIRECT("Coefficients!$Z$2:$Z$33")))),1/(1+EXP(-SUMPRODUCT(Engine!$C$514:$C$545,INDIRECT("Coefficients!$AA$2:$AA$33"))))))</f>
      </c>
      <c r="AC22" s="8">
        <f>IF(OR($B22="",$C22="",$D22="",$E22="",$F22="",$G22="",$H22="",$I22="",$J22="",$K22="",$L22=""),"",IF($B22="Female",1/(1+EXP(-SUMPRODUCT(Engine!$C$514:$C$545,INDIRECT("Coefficients!$AB$2:$AB$33")))),1/(1+EXP(-SUMPRODUCT(Engine!$C$514:$C$545,INDIRECT("Coefficients!$AC$2:$AC$33"))))))</f>
      </c>
      <c r="AD22" s="8">
        <f>IF(OR($B22="",$C22="",$D22="",$E22="",$F22="",$G22="",$H22="",$I22="",$J22="",$K22="",$L22=""),"",IF($B22="Female",1/(1+EXP(-SUMPRODUCT(Engine!$C$514:$C$545,INDIRECT("Coefficients!$AD$2:$AD$33")))),1/(1+EXP(-SUMPRODUCT(Engine!$C$514:$C$545,INDIRECT("Coefficients!$AE$2:$AE$33"))))))</f>
      </c>
      <c r="AE22" s="8">
        <f>IF(OR($B22="",$C22="",$D22="",$E22="",$F22="",$G22="",$H22="",$I22="",$J22="",$K22="",$L22=""),"",IF($B22="Female",1/(1+EXP(-SUMPRODUCT(Engine!$C$514:$C$545,INDIRECT("Coefficients!$AF$2:$AF$33")))),1/(1+EXP(-SUMPRODUCT(Engine!$C$514:$C$545,INDIRECT("Coefficients!$AG$2:$AG$33"))))))</f>
      </c>
      <c r="AF22" s="8">
        <f>IF(OR($B22="",$C22="",$D22="",$E22="",$F22="",$G22="",$H22="",$I22="",$J22="",$K22="",$L22=""),"",IF($B22="Female",1/(1+EXP(-SUMPRODUCT(Engine!$C$514:$C$545,INDIRECT("Coefficients!$AH$2:$AH$33")))),1/(1+EXP(-SUMPRODUCT(Engine!$C$514:$C$545,INDIRECT("Coefficients!$AI$2:$AI$33"))))))</f>
      </c>
      <c r="AG22" s="8">
        <f>IF(OR($B22="",$C22="",$D22="",$E22="",$F22="",$G22="",$H22="",$I22="",$J22="",$K22="",$L22=""),"",IF($B22="Female",1/(1+EXP(-SUMPRODUCT(Engine!$C$514:$C$545,INDIRECT("Coefficients!$AJ$2:$AJ$33")))),1/(1+EXP(-SUMPRODUCT(Engine!$C$514:$C$545,INDIRECT("Coefficients!$AK$2:$AK$33"))))))</f>
      </c>
      <c r="AH22" s="8">
        <f>IF(OR($B22="",$C22="",$D22="",$E22="",$F22="",$G22="",$H22="",$I22="",$J22="",$K22="",$L22=""),"",IF($B22="Female",1/(1+EXP(-SUMPRODUCT(Engine!$C$514:$C$545,INDIRECT("Coefficients!$AL$2:$AL$33")))),1/(1+EXP(-SUMPRODUCT(Engine!$C$514:$C$545,INDIRECT("Coefficients!$AM$2:$AM$33"))))))</f>
      </c>
      <c r="AI22" s="8">
        <f>IF(OR($B22="",$C22="",$D22="",$E22="",$F22="",$G22="",$H22="",$I22="",$J22="",$K22="",$L22=""),"",IF($B22="Female",1/(1+EXP(-SUMPRODUCT(Engine!$C$514:$C$545,INDIRECT("Coefficients!$AN$2:$AN$33")))),1/(1+EXP(-SUMPRODUCT(Engine!$C$514:$C$545,INDIRECT("Coefficients!$AO$2:$AO$33"))))))</f>
      </c>
      <c r="AJ22" s="8">
        <f>IF(OR($B22="",$C22="",$D22="",$E22="",$F22="",$G22="",$H22="",$I22="",$J22="",$K22="",$L22=""),"",IF($B22="Female",1/(1+EXP(-SUMPRODUCT(Engine!$C$514:$C$545,INDIRECT("Coefficients!$AP$2:$AP$33")))),1/(1+EXP(-SUMPRODUCT(Engine!$C$514:$C$545,INDIRECT("Coefficients!$AQ$2:$AQ$33"))))))</f>
      </c>
      <c r="AK22" s="8">
        <f>IF(OR($B22="",$C22="",$D22="",$E22="",$F22="",$G22="",$H22="",$I22="",$J22="",$K22="",$L22=""),"",IF($B22="Female",1/(1+EXP(-SUMPRODUCT(Engine!$C$514:$C$545,INDIRECT("Coefficients!$AR$2:$AR$33")))),1/(1+EXP(-SUMPRODUCT(Engine!$C$514:$C$545,INDIRECT("Coefficients!$AS$2:$AS$33"))))))</f>
      </c>
      <c r="AL22" s="8">
        <f>IF(OR($B22="",$C22="",$D22="",$E22="",$F22="",$G22="",$H22="",$I22="",$J22="",$K22="",$L22=""),"",IF($B22="Female",1/(1+EXP(-SUMPRODUCT(Engine!$C$514:$C$545,INDIRECT("Coefficients!$AT$2:$AT$33")))),1/(1+EXP(-SUMPRODUCT(Engine!$C$514:$C$545,INDIRECT("Coefficients!$AU$2:$AU$33"))))))</f>
      </c>
      <c r="AM22" s="8">
        <f>IF(OR($B22="",$C22="",$D22="",$E22="",$F22="",$G22="",$H22="",$I22="",$J22="",$K22="",$L22=""),"",IF($B22="Female",1/(1+EXP(-SUMPRODUCT(Engine!$C$514:$C$545,INDIRECT("Coefficients!$AV$2:$AV$33")))),1/(1+EXP(-SUMPRODUCT(Engine!$C$514:$C$545,INDIRECT("Coefficients!$AW$2:$AW$33"))))))</f>
      </c>
      <c r="AN22" s="8">
        <f>IF(OR($B22="",$C22="",$D22="",$E22="",$F22="",$G22="",$H22="",$I22="",$J22="",$K22="",$L22=""),"",IF($B22="Female",1/(1+EXP(-SUMPRODUCT(Engine!$C$514:$C$545,INDIRECT("Coefficients!$AX$2:$AX$33")))),1/(1+EXP(-SUMPRODUCT(Engine!$C$514:$C$545,INDIRECT("Coefficients!$AY$2:$AY$33"))))))</f>
      </c>
      <c r="AO22" s="8">
        <f>IF(OR($B22="",$C22="",$D22="",$E22="",$F22="",$G22="",$H22="",$I22="",$J22="",$K22="",$L22=""),"",IF($B22="Female",1/(1+EXP(-SUMPRODUCT(Engine!$C$514:$C$545,INDIRECT("Coefficients!$AZ$2:$AZ$33")))),1/(1+EXP(-SUMPRODUCT(Engine!$C$514:$C$545,INDIRECT("Coefficients!$BA$2:$BA$33"))))))</f>
      </c>
      <c r="AP22" s="8">
        <f>IF(OR($B22="",$C22="",$D22="",$E22="",$F22="",$G22="",$H22="",$I22="",$J22="",$K22="",$L22=""),"",IF($B22="Female",1/(1+EXP(-SUMPRODUCT(Engine!$C$514:$C$545,INDIRECT("Coefficients!$BB$2:$BB$33")))),1/(1+EXP(-SUMPRODUCT(Engine!$C$514:$C$545,INDIRECT("Coefficients!$BC$2:$BC$33"))))))</f>
      </c>
      <c r="AQ22" s="8">
        <f>IF(OR($B22="",$C22="",$D22="",$E22="",$F22="",$G22="",$H22="",$I22="",$J22="",$K22="",$L22=""),"",IF($B22="Female",1/(1+EXP(-SUMPRODUCT(Engine!$C$514:$C$545,INDIRECT("Coefficients!$BD$2:$BD$33")))),1/(1+EXP(-SUMPRODUCT(Engine!$C$514:$C$545,INDIRECT("Coefficients!$BE$2:$BE$33"))))))</f>
      </c>
      <c r="AR22" s="8">
        <f>IF(OR($B22="",$C22="",$D22="",$E22="",$F22="",$G22="",$H22="",$I22="",$J22="",$K22="",$L22=""),"",IF($B22="Female",1/(1+EXP(-SUMPRODUCT(Engine!$C$514:$C$545,INDIRECT("Coefficients!$BF$2:$BF$33")))),1/(1+EXP(-SUMPRODUCT(Engine!$C$514:$C$545,INDIRECT("Coefficients!$BG$2:$BG$33"))))))</f>
      </c>
      <c r="AS22" s="8">
        <f>IF(OR($B22="",$C22="",$D22="",$E22="",$F22="",$G22="",$H22="",$I22="",$J22="",$K22="",$L22=""),"",IF($B22="Female",1/(1+EXP(-SUMPRODUCT(Engine!$C$514:$C$545,INDIRECT("Coefficients!$BH$2:$BH$33")))),1/(1+EXP(-SUMPRODUCT(Engine!$C$514:$C$545,INDIRECT("Coefficients!$BI$2:$BI$33"))))))</f>
      </c>
      <c r="AT22" s="8">
        <f>IF(OR($B22="",$C22="",$D22="",$E22="",$F22="",$G22="",$H22="",$I22="",$J22="",$K22="",$L22=""),"",IF($B22="Female",1/(1+EXP(-SUMPRODUCT(Engine!$C$514:$C$545,INDIRECT("Coefficients!$BJ$2:$BJ$33")))),1/(1+EXP(-SUMPRODUCT(Engine!$C$514:$C$545,INDIRECT("Coefficients!$BK$2:$BK$33"))))))</f>
      </c>
      <c r="AU22" s="8">
        <f>IF(OR($B22="",$C22="",$D22="",$E22="",$F22="",$G22="",$H22="",$I22="",$J22="",$K22="",$L22=""),"",IF($B22="Female",1/(1+EXP(-SUMPRODUCT(Engine!$C$514:$C$545,INDIRECT("Coefficients!$BL$2:$BL$33")))),1/(1+EXP(-SUMPRODUCT(Engine!$C$514:$C$545,INDIRECT("Coefficients!$BM$2:$BM$33"))))))</f>
      </c>
      <c r="AV22" s="8">
        <f>IF(OR($B22="",$C22="",$D22="",$E22="",$F22="",$G22="",$H22="",$I22="",$J22="",$K22="",$L22=""),"",IF($B22="Female",1/(1+EXP(-SUMPRODUCT(Engine!$C$514:$C$545,INDIRECT("Coefficients!$BN$2:$BN$33")))),1/(1+EXP(-SUMPRODUCT(Engine!$C$514:$C$545,INDIRECT("Coefficients!$BO$2:$BO$33"))))))</f>
      </c>
      <c r="AW22" s="8">
        <f>IF(OR($B22="",$C22="",$D22="",$E22="",$F22="",$G22="",$H22="",$I22="",$J22="",$K22="",$L22=""),"",IF($B22="Female",1/(1+EXP(-SUMPRODUCT(Engine!$C$514:$C$545,INDIRECT("Coefficients!$BP$2:$BP$33")))),1/(1+EXP(-SUMPRODUCT(Engine!$C$514:$C$545,INDIRECT("Coefficients!$BQ$2:$BQ$33"))))))</f>
      </c>
      <c r="AX22" s="8">
        <f>IF(OR($B22="",$C22="",$D22="",$E22="",$F22="",$G22="",$H22="",$I22="",$J22="",$K22="",$L22=""),"",IF($B22="Female",1/(1+EXP(-SUMPRODUCT(Engine!$C$514:$C$545,INDIRECT("Coefficients!$BR$2:$BR$33")))),1/(1+EXP(-SUMPRODUCT(Engine!$C$514:$C$545,INDIRECT("Coefficients!$BS$2:$BS$33"))))))</f>
      </c>
      <c r="AY22" s="8">
        <f>IF(OR($B22="",$C22="",$D22="",$E22="",$F22="",$G22="",$H22="",$I22="",$J22="",$K22="",$L22=""),"",IF($B22="Female",1/(1+EXP(-SUMPRODUCT(Engine!$C$514:$C$545,INDIRECT("Coefficients!$BT$2:$BT$33")))),1/(1+EXP(-SUMPRODUCT(Engine!$C$514:$C$545,INDIRECT("Coefficients!$BU$2:$BU$33"))))))</f>
      </c>
      <c r="AZ22" s="8">
        <f>IF(OR($B22="",$C22="",$D22="",$E22="",$F22="",$G22="",$H22="",$I22="",$J22="",$K22="",$L22=""),"",IF($B22="Female",1/(1+EXP(-SUMPRODUCT(Engine!$C$514:$C$545,INDIRECT("Coefficients!$BV$2:$BV$33")))),1/(1+EXP(-SUMPRODUCT(Engine!$C$514:$C$545,INDIRECT("Coefficients!$BW$2:$BW$33"))))))</f>
      </c>
      <c r="BA22" s="8">
        <f>IF(OR($B22="",$C22="",$D22="",$E22="",$F22="",$G22="",$H22="",$I22="",$J22="",$K22="",$L22=""),"",IF($B22="Female",1/(1+EXP(-SUMPRODUCT(Engine!$C$514:$C$545,INDIRECT("Coefficients!$BX$2:$BX$33")))),1/(1+EXP(-SUMPRODUCT(Engine!$C$514:$C$545,INDIRECT("Coefficients!$BY$2:$BY$33"))))))</f>
      </c>
      <c r="BB22" s="8">
        <f>IF(OR($B22="",$C22="",$D22="",$E22="",$F22="",$G22="",$H22="",$I22="",$J22="",$K22="",$L22=""),"",IF($B22="Female",1/(1+EXP(-SUMPRODUCT(Engine!$C$514:$C$545,INDIRECT("Coefficients!$BZ$2:$BZ$33")))),1/(1+EXP(-SUMPRODUCT(Engine!$C$514:$C$545,INDIRECT("Coefficients!$CA$2:$CA$33"))))))</f>
      </c>
      <c r="BC22" s="8">
        <f>IF(OR($B22="",$C22="",$D22="",$E22="",$F22="",$G22="",$H22="",$I22="",$J22="",$K22="",$L22=""),"",IF($B22="Female",1/(1+EXP(-SUMPRODUCT(Engine!$C$514:$C$545,INDIRECT("Coefficients!$CB$2:$CB$33")))),1/(1+EXP(-SUMPRODUCT(Engine!$C$514:$C$545,INDIRECT("Coefficients!$CC$2:$CC$33"))))))</f>
      </c>
      <c r="BD22" s="8">
        <f>IF(OR($B22="",$C22="",$D22="",$E22="",$F22="",$G22="",$H22="",$I22="",$J22="",$K22="",$L22=""),"",IF($B22="Female",1/(1+EXP(-SUMPRODUCT(Engine!$C$514:$C$545,INDIRECT("Coefficients!$CD$2:$CD$33")))),1/(1+EXP(-SUMPRODUCT(Engine!$C$514:$C$545,INDIRECT("Coefficients!$CE$2:$CE$33"))))))</f>
      </c>
      <c r="BE22" s="8">
        <f>IF(OR($B22="",$C22="",$D22="",$E22="",$F22="",$G22="",$H22="",$I22="",$J22="",$K22="",$L22=""),"",IF($B22="Female",1/(1+EXP(-SUMPRODUCT(Engine!$C$514:$C$545,INDIRECT("Coefficients!$CF$2:$CF$33")))),1/(1+EXP(-SUMPRODUCT(Engine!$C$514:$C$545,INDIRECT("Coefficients!$CG$2:$CG$33"))))))</f>
      </c>
      <c r="BF22" s="8">
        <f>IF(OR($B22="",$C22="",$D22="",$E22="",$F22="",$G22="",$H22="",$I22="",$J22="",$K22="",$L22=""),"",IF($B22="Female",1/(1+EXP(-SUMPRODUCT(Engine!$C$514:$C$545,INDIRECT("Coefficients!$CH$2:$CH$33")))),1/(1+EXP(-SUMPRODUCT(Engine!$C$514:$C$545,INDIRECT("Coefficients!$CI$2:$CI$33"))))))</f>
      </c>
      <c r="BG22" s="8">
        <f>IF(OR($B22="",$C22="",$D22="",$E22="",$F22="",$G22="",$H22="",$I22="",$J22="",$K22="",$L22=""),"",IF($B22="Female",1/(1+EXP(-SUMPRODUCT(Engine!$C$514:$C$545,INDIRECT("Coefficients!$CJ$2:$CJ$33")))),1/(1+EXP(-SUMPRODUCT(Engine!$C$514:$C$545,INDIRECT("Coefficients!$CK$2:$CK$33"))))))</f>
      </c>
      <c r="BH22" s="8">
        <f>IF(OR($B22="",$C22="",$D22="",$E22="",$F22="",$G22="",$H22="",$I22="",$J22="",$K22="",$L22=""),"",IF($B22="Female",1/(1+EXP(-SUMPRODUCT(Engine!$C$514:$C$545,INDIRECT("Coefficients!$CL$2:$CL$33")))),1/(1+EXP(-SUMPRODUCT(Engine!$C$514:$C$545,INDIRECT("Coefficients!$CM$2:$CM$33"))))))</f>
      </c>
      <c r="BI22" s="8">
        <f>IF(OR($B22="",$C22="",$D22="",$E22="",$F22="",$G22="",$H22="",$I22="",$J22="",$K22="",$L22=""),"",IF($B22="Female",1/(1+EXP(-SUMPRODUCT(Engine!$C$514:$C$545,INDIRECT("Coefficients!$CN$2:$CN$33")))),1/(1+EXP(-SUMPRODUCT(Engine!$C$514:$C$545,INDIRECT("Coefficients!$CO$2:$CO$33"))))))</f>
      </c>
      <c r="BJ22" s="8">
        <f>IF(OR($B22="",$C22="",$D22="",$E22="",$F22="",$G22="",$H22="",$I22="",$J22="",$K22="",$L22=""),"",IF($B22="Female",1/(1+EXP(-SUMPRODUCT(Engine!$C$514:$C$545,INDIRECT("Coefficients!$CP$2:$CP$33")))),1/(1+EXP(-SUMPRODUCT(Engine!$C$514:$C$545,INDIRECT("Coefficients!$CQ$2:$CQ$33"))))))</f>
      </c>
      <c r="BK22" s="8">
        <f>IF(OR($B22="",$C22="",$D22="",$E22="",$F22="",$G22="",$H22="",$I22="",$J22="",$K22="",$L22=""),"",IF($B22="Female",1/(1+EXP(-SUMPRODUCT(Engine!$C$514:$C$545,INDIRECT("Coefficients!$CR$2:$CR$33")))),1/(1+EXP(-SUMPRODUCT(Engine!$C$514:$C$545,INDIRECT("Coefficients!$CS$2:$CS$33"))))))</f>
      </c>
      <c r="BL22" s="8">
        <f>IF(OR($B22="",$C22="",$D22="",$E22="",$F22="",$G22="",$H22="",$I22="",$J22="",$K22="",$L22=""),"",IF($B22="Female",1/(1+EXP(-SUMPRODUCT(Engine!$C$514:$C$545,INDIRECT("Coefficients!$CT$2:$CT$33")))),1/(1+EXP(-SUMPRODUCT(Engine!$C$514:$C$545,INDIRECT("Coefficients!$CU$2:$CU$33"))))))</f>
      </c>
      <c r="BM22" s="8">
        <f>IF(OR($B22="",$C22="",$D22="",$E22="",$F22="",$G22="",$H22="",$I22="",$J22="",$K22="",$L22=""),"",IF($B22="Female",1/(1+EXP(-SUMPRODUCT(Engine!$C$514:$C$545,INDIRECT("Coefficients!$CV$2:$CV$33")))),1/(1+EXP(-SUMPRODUCT(Engine!$C$514:$C$545,INDIRECT("Coefficients!$CW$2:$CW$33"))))))</f>
      </c>
    </row>
    <row r="23" spans="1:65" x14ac:dyDescent="0.2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8">
        <f>IF(OR($B23="",$C23="",$D23="",$E23="",$F23="",$G23="",$H23="",$I23="",$J23="",$K23="",$L23=""),"",IF($B23="Female",1/(1+EXP(-SUMPRODUCT(Engine!$C$546:$C$577,INDIRECT("Coefficients!$B$2:$B$33")))),1/(1+EXP(-SUMPRODUCT(Engine!$C$546:$C$577,INDIRECT("Coefficients!$C$2:$C$33"))))))</f>
      </c>
      <c r="Q23" s="8">
        <f>IF(OR($B23="",$C23="",$D23="",$E23="",$F23="",$G23="",$H23="",$I23="",$J23="",$K23="",$L23=""),"",IF($B23="Female",1/(1+EXP(-SUMPRODUCT(Engine!$C$546:$C$577,INDIRECT("Coefficients!$D$2:$D$33")))),1/(1+EXP(-SUMPRODUCT(Engine!$C$546:$C$577,INDIRECT("Coefficients!$E$2:$E$33"))))))</f>
      </c>
      <c r="R23" s="8">
        <f>IF(OR($B23="",$C23="",$D23="",$E23="",$F23="",$G23="",$H23="",$I23="",$J23="",$K23="",$L23=""),"",IF($B23="Female",1/(1+EXP(-SUMPRODUCT(Engine!$C$546:$C$577,INDIRECT("Coefficients!$F$2:$F$33")))),1/(1+EXP(-SUMPRODUCT(Engine!$C$546:$C$577,INDIRECT("Coefficients!$G$2:$G$33"))))))</f>
      </c>
      <c r="S23" s="8">
        <f>IF(OR($B23="",$C23="",$D23="",$E23="",$F23="",$G23="",$H23="",$I23="",$J23="",$K23="",$L23=""),"",IF($B23="Female",1/(1+EXP(-SUMPRODUCT(Engine!$C$546:$C$577,INDIRECT("Coefficients!$H$2:$H$33")))),1/(1+EXP(-SUMPRODUCT(Engine!$C$546:$C$577,INDIRECT("Coefficients!$I$2:$I$33"))))))</f>
      </c>
      <c r="T23" s="8">
        <f>IF(OR($B23="",$C23="",$D23="",$E23="",$F23="",$G23="",$H23="",$I23="",$J23="",$K23="",$L23=""),"",IF($B23="Female",1/(1+EXP(-SUMPRODUCT(Engine!$C$546:$C$577,INDIRECT("Coefficients!$J$2:$J$33")))),1/(1+EXP(-SUMPRODUCT(Engine!$C$546:$C$577,INDIRECT("Coefficients!$K$2:$K$33"))))))</f>
      </c>
      <c r="U23" s="8">
        <f>IF(OR($B23="",$C23="",$D23="",$E23="",$F23="",$G23="",$H23="",$I23="",$J23="",$K23="",$L23=""),"",IF($B23="Female",1/(1+EXP(-SUMPRODUCT(Engine!$C$546:$C$577,INDIRECT("Coefficients!$L$2:$L$33")))),1/(1+EXP(-SUMPRODUCT(Engine!$C$546:$C$577,INDIRECT("Coefficients!$M$2:$M$33"))))))</f>
      </c>
      <c r="V23" s="8">
        <f>IF(OR($B23="",$C23="",$D23="",$E23="",$F23="",$G23="",$H23="",$I23="",$J23="",$K23="",$L23=""),"",IF($B23="Female",1/(1+EXP(-SUMPRODUCT(Engine!$C$546:$C$577,INDIRECT("Coefficients!$N$2:$N$33")))),1/(1+EXP(-SUMPRODUCT(Engine!$C$546:$C$577,INDIRECT("Coefficients!$O$2:$O$33"))))))</f>
      </c>
      <c r="W23" s="8">
        <f>IF(OR($B23="",$C23="",$D23="",$E23="",$F23="",$G23="",$H23="",$I23="",$J23="",$K23="",$L23=""),"",IF($B23="Female",1/(1+EXP(-SUMPRODUCT(Engine!$C$546:$C$577,INDIRECT("Coefficients!$P$2:$P$33")))),1/(1+EXP(-SUMPRODUCT(Engine!$C$546:$C$577,INDIRECT("Coefficients!$Q$2:$Q$33"))))))</f>
      </c>
      <c r="X23" s="8">
        <f>IF(OR($B23="",$C23="",$D23="",$E23="",$F23="",$G23="",$H23="",$I23="",$J23="",$K23="",$L23=""),"",IF($B23="Female",1/(1+EXP(-SUMPRODUCT(Engine!$C$546:$C$577,INDIRECT("Coefficients!$R$2:$R$33")))),1/(1+EXP(-SUMPRODUCT(Engine!$C$546:$C$577,INDIRECT("Coefficients!$S$2:$S$33"))))))</f>
      </c>
      <c r="Y23" s="8">
        <f>IF(OR($B23="",$C23="",$D23="",$E23="",$F23="",$G23="",$H23="",$I23="",$J23="",$K23="",$L23=""),"",IF($B23="Female",1/(1+EXP(-SUMPRODUCT(Engine!$C$546:$C$577,INDIRECT("Coefficients!$T$2:$T$33")))),1/(1+EXP(-SUMPRODUCT(Engine!$C$546:$C$577,INDIRECT("Coefficients!$U$2:$U$33"))))))</f>
      </c>
      <c r="Z23" s="8">
        <f>IF(OR($B23="",$C23="",$D23="",$E23="",$F23="",$G23="",$H23="",$I23="",$J23="",$K23="",$L23=""),"",IF($B23="Female",1/(1+EXP(-SUMPRODUCT(Engine!$C$546:$C$577,INDIRECT("Coefficients!$V$2:$V$33")))),1/(1+EXP(-SUMPRODUCT(Engine!$C$546:$C$577,INDIRECT("Coefficients!$W$2:$W$33"))))))</f>
      </c>
      <c r="AA23" s="8">
        <f>IF(OR($B23="",$C23="",$D23="",$E23="",$F23="",$G23="",$H23="",$I23="",$J23="",$K23="",$L23=""),"",IF($B23="Female",1/(1+EXP(-SUMPRODUCT(Engine!$C$546:$C$577,INDIRECT("Coefficients!$X$2:$X$33")))),1/(1+EXP(-SUMPRODUCT(Engine!$C$546:$C$577,INDIRECT("Coefficients!$Y$2:$Y$33"))))))</f>
      </c>
      <c r="AB23" s="8">
        <f>IF(OR($B23="",$C23="",$D23="",$E23="",$F23="",$G23="",$H23="",$I23="",$J23="",$K23="",$L23=""),"",IF($B23="Female",1/(1+EXP(-SUMPRODUCT(Engine!$C$546:$C$577,INDIRECT("Coefficients!$Z$2:$Z$33")))),1/(1+EXP(-SUMPRODUCT(Engine!$C$546:$C$577,INDIRECT("Coefficients!$AA$2:$AA$33"))))))</f>
      </c>
      <c r="AC23" s="8">
        <f>IF(OR($B23="",$C23="",$D23="",$E23="",$F23="",$G23="",$H23="",$I23="",$J23="",$K23="",$L23=""),"",IF($B23="Female",1/(1+EXP(-SUMPRODUCT(Engine!$C$546:$C$577,INDIRECT("Coefficients!$AB$2:$AB$33")))),1/(1+EXP(-SUMPRODUCT(Engine!$C$546:$C$577,INDIRECT("Coefficients!$AC$2:$AC$33"))))))</f>
      </c>
      <c r="AD23" s="8">
        <f>IF(OR($B23="",$C23="",$D23="",$E23="",$F23="",$G23="",$H23="",$I23="",$J23="",$K23="",$L23=""),"",IF($B23="Female",1/(1+EXP(-SUMPRODUCT(Engine!$C$546:$C$577,INDIRECT("Coefficients!$AD$2:$AD$33")))),1/(1+EXP(-SUMPRODUCT(Engine!$C$546:$C$577,INDIRECT("Coefficients!$AE$2:$AE$33"))))))</f>
      </c>
      <c r="AE23" s="8">
        <f>IF(OR($B23="",$C23="",$D23="",$E23="",$F23="",$G23="",$H23="",$I23="",$J23="",$K23="",$L23=""),"",IF($B23="Female",1/(1+EXP(-SUMPRODUCT(Engine!$C$546:$C$577,INDIRECT("Coefficients!$AF$2:$AF$33")))),1/(1+EXP(-SUMPRODUCT(Engine!$C$546:$C$577,INDIRECT("Coefficients!$AG$2:$AG$33"))))))</f>
      </c>
      <c r="AF23" s="8">
        <f>IF(OR($B23="",$C23="",$D23="",$E23="",$F23="",$G23="",$H23="",$I23="",$J23="",$K23="",$L23=""),"",IF($B23="Female",1/(1+EXP(-SUMPRODUCT(Engine!$C$546:$C$577,INDIRECT("Coefficients!$AH$2:$AH$33")))),1/(1+EXP(-SUMPRODUCT(Engine!$C$546:$C$577,INDIRECT("Coefficients!$AI$2:$AI$33"))))))</f>
      </c>
      <c r="AG23" s="8">
        <f>IF(OR($B23="",$C23="",$D23="",$E23="",$F23="",$G23="",$H23="",$I23="",$J23="",$K23="",$L23=""),"",IF($B23="Female",1/(1+EXP(-SUMPRODUCT(Engine!$C$546:$C$577,INDIRECT("Coefficients!$AJ$2:$AJ$33")))),1/(1+EXP(-SUMPRODUCT(Engine!$C$546:$C$577,INDIRECT("Coefficients!$AK$2:$AK$33"))))))</f>
      </c>
      <c r="AH23" s="8">
        <f>IF(OR($B23="",$C23="",$D23="",$E23="",$F23="",$G23="",$H23="",$I23="",$J23="",$K23="",$L23=""),"",IF($B23="Female",1/(1+EXP(-SUMPRODUCT(Engine!$C$546:$C$577,INDIRECT("Coefficients!$AL$2:$AL$33")))),1/(1+EXP(-SUMPRODUCT(Engine!$C$546:$C$577,INDIRECT("Coefficients!$AM$2:$AM$33"))))))</f>
      </c>
      <c r="AI23" s="8">
        <f>IF(OR($B23="",$C23="",$D23="",$E23="",$F23="",$G23="",$H23="",$I23="",$J23="",$K23="",$L23=""),"",IF($B23="Female",1/(1+EXP(-SUMPRODUCT(Engine!$C$546:$C$577,INDIRECT("Coefficients!$AN$2:$AN$33")))),1/(1+EXP(-SUMPRODUCT(Engine!$C$546:$C$577,INDIRECT("Coefficients!$AO$2:$AO$33"))))))</f>
      </c>
      <c r="AJ23" s="8">
        <f>IF(OR($B23="",$C23="",$D23="",$E23="",$F23="",$G23="",$H23="",$I23="",$J23="",$K23="",$L23=""),"",IF($B23="Female",1/(1+EXP(-SUMPRODUCT(Engine!$C$546:$C$577,INDIRECT("Coefficients!$AP$2:$AP$33")))),1/(1+EXP(-SUMPRODUCT(Engine!$C$546:$C$577,INDIRECT("Coefficients!$AQ$2:$AQ$33"))))))</f>
      </c>
      <c r="AK23" s="8">
        <f>IF(OR($B23="",$C23="",$D23="",$E23="",$F23="",$G23="",$H23="",$I23="",$J23="",$K23="",$L23=""),"",IF($B23="Female",1/(1+EXP(-SUMPRODUCT(Engine!$C$546:$C$577,INDIRECT("Coefficients!$AR$2:$AR$33")))),1/(1+EXP(-SUMPRODUCT(Engine!$C$546:$C$577,INDIRECT("Coefficients!$AS$2:$AS$33"))))))</f>
      </c>
      <c r="AL23" s="8">
        <f>IF(OR($B23="",$C23="",$D23="",$E23="",$F23="",$G23="",$H23="",$I23="",$J23="",$K23="",$L23=""),"",IF($B23="Female",1/(1+EXP(-SUMPRODUCT(Engine!$C$546:$C$577,INDIRECT("Coefficients!$AT$2:$AT$33")))),1/(1+EXP(-SUMPRODUCT(Engine!$C$546:$C$577,INDIRECT("Coefficients!$AU$2:$AU$33"))))))</f>
      </c>
      <c r="AM23" s="8">
        <f>IF(OR($B23="",$C23="",$D23="",$E23="",$F23="",$G23="",$H23="",$I23="",$J23="",$K23="",$L23=""),"",IF($B23="Female",1/(1+EXP(-SUMPRODUCT(Engine!$C$546:$C$577,INDIRECT("Coefficients!$AV$2:$AV$33")))),1/(1+EXP(-SUMPRODUCT(Engine!$C$546:$C$577,INDIRECT("Coefficients!$AW$2:$AW$33"))))))</f>
      </c>
      <c r="AN23" s="8">
        <f>IF(OR($B23="",$C23="",$D23="",$E23="",$F23="",$G23="",$H23="",$I23="",$J23="",$K23="",$L23=""),"",IF($B23="Female",1/(1+EXP(-SUMPRODUCT(Engine!$C$546:$C$577,INDIRECT("Coefficients!$AX$2:$AX$33")))),1/(1+EXP(-SUMPRODUCT(Engine!$C$546:$C$577,INDIRECT("Coefficients!$AY$2:$AY$33"))))))</f>
      </c>
      <c r="AO23" s="8">
        <f>IF(OR($B23="",$C23="",$D23="",$E23="",$F23="",$G23="",$H23="",$I23="",$J23="",$K23="",$L23=""),"",IF($B23="Female",1/(1+EXP(-SUMPRODUCT(Engine!$C$546:$C$577,INDIRECT("Coefficients!$AZ$2:$AZ$33")))),1/(1+EXP(-SUMPRODUCT(Engine!$C$546:$C$577,INDIRECT("Coefficients!$BA$2:$BA$33"))))))</f>
      </c>
      <c r="AP23" s="8">
        <f>IF(OR($B23="",$C23="",$D23="",$E23="",$F23="",$G23="",$H23="",$I23="",$J23="",$K23="",$L23=""),"",IF($B23="Female",1/(1+EXP(-SUMPRODUCT(Engine!$C$546:$C$577,INDIRECT("Coefficients!$BB$2:$BB$33")))),1/(1+EXP(-SUMPRODUCT(Engine!$C$546:$C$577,INDIRECT("Coefficients!$BC$2:$BC$33"))))))</f>
      </c>
      <c r="AQ23" s="8">
        <f>IF(OR($B23="",$C23="",$D23="",$E23="",$F23="",$G23="",$H23="",$I23="",$J23="",$K23="",$L23=""),"",IF($B23="Female",1/(1+EXP(-SUMPRODUCT(Engine!$C$546:$C$577,INDIRECT("Coefficients!$BD$2:$BD$33")))),1/(1+EXP(-SUMPRODUCT(Engine!$C$546:$C$577,INDIRECT("Coefficients!$BE$2:$BE$33"))))))</f>
      </c>
      <c r="AR23" s="8">
        <f>IF(OR($B23="",$C23="",$D23="",$E23="",$F23="",$G23="",$H23="",$I23="",$J23="",$K23="",$L23=""),"",IF($B23="Female",1/(1+EXP(-SUMPRODUCT(Engine!$C$546:$C$577,INDIRECT("Coefficients!$BF$2:$BF$33")))),1/(1+EXP(-SUMPRODUCT(Engine!$C$546:$C$577,INDIRECT("Coefficients!$BG$2:$BG$33"))))))</f>
      </c>
      <c r="AS23" s="8">
        <f>IF(OR($B23="",$C23="",$D23="",$E23="",$F23="",$G23="",$H23="",$I23="",$J23="",$K23="",$L23=""),"",IF($B23="Female",1/(1+EXP(-SUMPRODUCT(Engine!$C$546:$C$577,INDIRECT("Coefficients!$BH$2:$BH$33")))),1/(1+EXP(-SUMPRODUCT(Engine!$C$546:$C$577,INDIRECT("Coefficients!$BI$2:$BI$33"))))))</f>
      </c>
      <c r="AT23" s="8">
        <f>IF(OR($B23="",$C23="",$D23="",$E23="",$F23="",$G23="",$H23="",$I23="",$J23="",$K23="",$L23=""),"",IF($B23="Female",1/(1+EXP(-SUMPRODUCT(Engine!$C$546:$C$577,INDIRECT("Coefficients!$BJ$2:$BJ$33")))),1/(1+EXP(-SUMPRODUCT(Engine!$C$546:$C$577,INDIRECT("Coefficients!$BK$2:$BK$33"))))))</f>
      </c>
      <c r="AU23" s="8">
        <f>IF(OR($B23="",$C23="",$D23="",$E23="",$F23="",$G23="",$H23="",$I23="",$J23="",$K23="",$L23=""),"",IF($B23="Female",1/(1+EXP(-SUMPRODUCT(Engine!$C$546:$C$577,INDIRECT("Coefficients!$BL$2:$BL$33")))),1/(1+EXP(-SUMPRODUCT(Engine!$C$546:$C$577,INDIRECT("Coefficients!$BM$2:$BM$33"))))))</f>
      </c>
      <c r="AV23" s="8">
        <f>IF(OR($B23="",$C23="",$D23="",$E23="",$F23="",$G23="",$H23="",$I23="",$J23="",$K23="",$L23=""),"",IF($B23="Female",1/(1+EXP(-SUMPRODUCT(Engine!$C$546:$C$577,INDIRECT("Coefficients!$BN$2:$BN$33")))),1/(1+EXP(-SUMPRODUCT(Engine!$C$546:$C$577,INDIRECT("Coefficients!$BO$2:$BO$33"))))))</f>
      </c>
      <c r="AW23" s="8">
        <f>IF(OR($B23="",$C23="",$D23="",$E23="",$F23="",$G23="",$H23="",$I23="",$J23="",$K23="",$L23=""),"",IF($B23="Female",1/(1+EXP(-SUMPRODUCT(Engine!$C$546:$C$577,INDIRECT("Coefficients!$BP$2:$BP$33")))),1/(1+EXP(-SUMPRODUCT(Engine!$C$546:$C$577,INDIRECT("Coefficients!$BQ$2:$BQ$33"))))))</f>
      </c>
      <c r="AX23" s="8">
        <f>IF(OR($B23="",$C23="",$D23="",$E23="",$F23="",$G23="",$H23="",$I23="",$J23="",$K23="",$L23=""),"",IF($B23="Female",1/(1+EXP(-SUMPRODUCT(Engine!$C$546:$C$577,INDIRECT("Coefficients!$BR$2:$BR$33")))),1/(1+EXP(-SUMPRODUCT(Engine!$C$546:$C$577,INDIRECT("Coefficients!$BS$2:$BS$33"))))))</f>
      </c>
      <c r="AY23" s="8">
        <f>IF(OR($B23="",$C23="",$D23="",$E23="",$F23="",$G23="",$H23="",$I23="",$J23="",$K23="",$L23=""),"",IF($B23="Female",1/(1+EXP(-SUMPRODUCT(Engine!$C$546:$C$577,INDIRECT("Coefficients!$BT$2:$BT$33")))),1/(1+EXP(-SUMPRODUCT(Engine!$C$546:$C$577,INDIRECT("Coefficients!$BU$2:$BU$33"))))))</f>
      </c>
      <c r="AZ23" s="8">
        <f>IF(OR($B23="",$C23="",$D23="",$E23="",$F23="",$G23="",$H23="",$I23="",$J23="",$K23="",$L23=""),"",IF($B23="Female",1/(1+EXP(-SUMPRODUCT(Engine!$C$546:$C$577,INDIRECT("Coefficients!$BV$2:$BV$33")))),1/(1+EXP(-SUMPRODUCT(Engine!$C$546:$C$577,INDIRECT("Coefficients!$BW$2:$BW$33"))))))</f>
      </c>
      <c r="BA23" s="8">
        <f>IF(OR($B23="",$C23="",$D23="",$E23="",$F23="",$G23="",$H23="",$I23="",$J23="",$K23="",$L23=""),"",IF($B23="Female",1/(1+EXP(-SUMPRODUCT(Engine!$C$546:$C$577,INDIRECT("Coefficients!$BX$2:$BX$33")))),1/(1+EXP(-SUMPRODUCT(Engine!$C$546:$C$577,INDIRECT("Coefficients!$BY$2:$BY$33"))))))</f>
      </c>
      <c r="BB23" s="8">
        <f>IF(OR($B23="",$C23="",$D23="",$E23="",$F23="",$G23="",$H23="",$I23="",$J23="",$K23="",$L23=""),"",IF($B23="Female",1/(1+EXP(-SUMPRODUCT(Engine!$C$546:$C$577,INDIRECT("Coefficients!$BZ$2:$BZ$33")))),1/(1+EXP(-SUMPRODUCT(Engine!$C$546:$C$577,INDIRECT("Coefficients!$CA$2:$CA$33"))))))</f>
      </c>
      <c r="BC23" s="8">
        <f>IF(OR($B23="",$C23="",$D23="",$E23="",$F23="",$G23="",$H23="",$I23="",$J23="",$K23="",$L23=""),"",IF($B23="Female",1/(1+EXP(-SUMPRODUCT(Engine!$C$546:$C$577,INDIRECT("Coefficients!$CB$2:$CB$33")))),1/(1+EXP(-SUMPRODUCT(Engine!$C$546:$C$577,INDIRECT("Coefficients!$CC$2:$CC$33"))))))</f>
      </c>
      <c r="BD23" s="8">
        <f>IF(OR($B23="",$C23="",$D23="",$E23="",$F23="",$G23="",$H23="",$I23="",$J23="",$K23="",$L23=""),"",IF($B23="Female",1/(1+EXP(-SUMPRODUCT(Engine!$C$546:$C$577,INDIRECT("Coefficients!$CD$2:$CD$33")))),1/(1+EXP(-SUMPRODUCT(Engine!$C$546:$C$577,INDIRECT("Coefficients!$CE$2:$CE$33"))))))</f>
      </c>
      <c r="BE23" s="8">
        <f>IF(OR($B23="",$C23="",$D23="",$E23="",$F23="",$G23="",$H23="",$I23="",$J23="",$K23="",$L23=""),"",IF($B23="Female",1/(1+EXP(-SUMPRODUCT(Engine!$C$546:$C$577,INDIRECT("Coefficients!$CF$2:$CF$33")))),1/(1+EXP(-SUMPRODUCT(Engine!$C$546:$C$577,INDIRECT("Coefficients!$CG$2:$CG$33"))))))</f>
      </c>
      <c r="BF23" s="8">
        <f>IF(OR($B23="",$C23="",$D23="",$E23="",$F23="",$G23="",$H23="",$I23="",$J23="",$K23="",$L23=""),"",IF($B23="Female",1/(1+EXP(-SUMPRODUCT(Engine!$C$546:$C$577,INDIRECT("Coefficients!$CH$2:$CH$33")))),1/(1+EXP(-SUMPRODUCT(Engine!$C$546:$C$577,INDIRECT("Coefficients!$CI$2:$CI$33"))))))</f>
      </c>
      <c r="BG23" s="8">
        <f>IF(OR($B23="",$C23="",$D23="",$E23="",$F23="",$G23="",$H23="",$I23="",$J23="",$K23="",$L23=""),"",IF($B23="Female",1/(1+EXP(-SUMPRODUCT(Engine!$C$546:$C$577,INDIRECT("Coefficients!$CJ$2:$CJ$33")))),1/(1+EXP(-SUMPRODUCT(Engine!$C$546:$C$577,INDIRECT("Coefficients!$CK$2:$CK$33"))))))</f>
      </c>
      <c r="BH23" s="8">
        <f>IF(OR($B23="",$C23="",$D23="",$E23="",$F23="",$G23="",$H23="",$I23="",$J23="",$K23="",$L23=""),"",IF($B23="Female",1/(1+EXP(-SUMPRODUCT(Engine!$C$546:$C$577,INDIRECT("Coefficients!$CL$2:$CL$33")))),1/(1+EXP(-SUMPRODUCT(Engine!$C$546:$C$577,INDIRECT("Coefficients!$CM$2:$CM$33"))))))</f>
      </c>
      <c r="BI23" s="8">
        <f>IF(OR($B23="",$C23="",$D23="",$E23="",$F23="",$G23="",$H23="",$I23="",$J23="",$K23="",$L23=""),"",IF($B23="Female",1/(1+EXP(-SUMPRODUCT(Engine!$C$546:$C$577,INDIRECT("Coefficients!$CN$2:$CN$33")))),1/(1+EXP(-SUMPRODUCT(Engine!$C$546:$C$577,INDIRECT("Coefficients!$CO$2:$CO$33"))))))</f>
      </c>
      <c r="BJ23" s="8">
        <f>IF(OR($B23="",$C23="",$D23="",$E23="",$F23="",$G23="",$H23="",$I23="",$J23="",$K23="",$L23=""),"",IF($B23="Female",1/(1+EXP(-SUMPRODUCT(Engine!$C$546:$C$577,INDIRECT("Coefficients!$CP$2:$CP$33")))),1/(1+EXP(-SUMPRODUCT(Engine!$C$546:$C$577,INDIRECT("Coefficients!$CQ$2:$CQ$33"))))))</f>
      </c>
      <c r="BK23" s="8">
        <f>IF(OR($B23="",$C23="",$D23="",$E23="",$F23="",$G23="",$H23="",$I23="",$J23="",$K23="",$L23=""),"",IF($B23="Female",1/(1+EXP(-SUMPRODUCT(Engine!$C$546:$C$577,INDIRECT("Coefficients!$CR$2:$CR$33")))),1/(1+EXP(-SUMPRODUCT(Engine!$C$546:$C$577,INDIRECT("Coefficients!$CS$2:$CS$33"))))))</f>
      </c>
      <c r="BL23" s="8">
        <f>IF(OR($B23="",$C23="",$D23="",$E23="",$F23="",$G23="",$H23="",$I23="",$J23="",$K23="",$L23=""),"",IF($B23="Female",1/(1+EXP(-SUMPRODUCT(Engine!$C$546:$C$577,INDIRECT("Coefficients!$CT$2:$CT$33")))),1/(1+EXP(-SUMPRODUCT(Engine!$C$546:$C$577,INDIRECT("Coefficients!$CU$2:$CU$33"))))))</f>
      </c>
      <c r="BM23" s="8">
        <f>IF(OR($B23="",$C23="",$D23="",$E23="",$F23="",$G23="",$H23="",$I23="",$J23="",$K23="",$L23=""),"",IF($B23="Female",1/(1+EXP(-SUMPRODUCT(Engine!$C$546:$C$577,INDIRECT("Coefficients!$CV$2:$CV$33")))),1/(1+EXP(-SUMPRODUCT(Engine!$C$546:$C$577,INDIRECT("Coefficients!$CW$2:$CW$33"))))))</f>
      </c>
    </row>
    <row r="24" spans="1:65" x14ac:dyDescent="0.2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8">
        <f>IF(OR($B24="",$C24="",$D24="",$E24="",$F24="",$G24="",$H24="",$I24="",$J24="",$K24="",$L24=""),"",IF($B24="Female",1/(1+EXP(-SUMPRODUCT(Engine!$C$578:$C$609,INDIRECT("Coefficients!$B$2:$B$33")))),1/(1+EXP(-SUMPRODUCT(Engine!$C$578:$C$609,INDIRECT("Coefficients!$C$2:$C$33"))))))</f>
      </c>
      <c r="Q24" s="8">
        <f>IF(OR($B24="",$C24="",$D24="",$E24="",$F24="",$G24="",$H24="",$I24="",$J24="",$K24="",$L24=""),"",IF($B24="Female",1/(1+EXP(-SUMPRODUCT(Engine!$C$578:$C$609,INDIRECT("Coefficients!$D$2:$D$33")))),1/(1+EXP(-SUMPRODUCT(Engine!$C$578:$C$609,INDIRECT("Coefficients!$E$2:$E$33"))))))</f>
      </c>
      <c r="R24" s="8">
        <f>IF(OR($B24="",$C24="",$D24="",$E24="",$F24="",$G24="",$H24="",$I24="",$J24="",$K24="",$L24=""),"",IF($B24="Female",1/(1+EXP(-SUMPRODUCT(Engine!$C$578:$C$609,INDIRECT("Coefficients!$F$2:$F$33")))),1/(1+EXP(-SUMPRODUCT(Engine!$C$578:$C$609,INDIRECT("Coefficients!$G$2:$G$33"))))))</f>
      </c>
      <c r="S24" s="8">
        <f>IF(OR($B24="",$C24="",$D24="",$E24="",$F24="",$G24="",$H24="",$I24="",$J24="",$K24="",$L24=""),"",IF($B24="Female",1/(1+EXP(-SUMPRODUCT(Engine!$C$578:$C$609,INDIRECT("Coefficients!$H$2:$H$33")))),1/(1+EXP(-SUMPRODUCT(Engine!$C$578:$C$609,INDIRECT("Coefficients!$I$2:$I$33"))))))</f>
      </c>
      <c r="T24" s="8">
        <f>IF(OR($B24="",$C24="",$D24="",$E24="",$F24="",$G24="",$H24="",$I24="",$J24="",$K24="",$L24=""),"",IF($B24="Female",1/(1+EXP(-SUMPRODUCT(Engine!$C$578:$C$609,INDIRECT("Coefficients!$J$2:$J$33")))),1/(1+EXP(-SUMPRODUCT(Engine!$C$578:$C$609,INDIRECT("Coefficients!$K$2:$K$33"))))))</f>
      </c>
      <c r="U24" s="8">
        <f>IF(OR($B24="",$C24="",$D24="",$E24="",$F24="",$G24="",$H24="",$I24="",$J24="",$K24="",$L24=""),"",IF($B24="Female",1/(1+EXP(-SUMPRODUCT(Engine!$C$578:$C$609,INDIRECT("Coefficients!$L$2:$L$33")))),1/(1+EXP(-SUMPRODUCT(Engine!$C$578:$C$609,INDIRECT("Coefficients!$M$2:$M$33"))))))</f>
      </c>
      <c r="V24" s="8">
        <f>IF(OR($B24="",$C24="",$D24="",$E24="",$F24="",$G24="",$H24="",$I24="",$J24="",$K24="",$L24=""),"",IF($B24="Female",1/(1+EXP(-SUMPRODUCT(Engine!$C$578:$C$609,INDIRECT("Coefficients!$N$2:$N$33")))),1/(1+EXP(-SUMPRODUCT(Engine!$C$578:$C$609,INDIRECT("Coefficients!$O$2:$O$33"))))))</f>
      </c>
      <c r="W24" s="8">
        <f>IF(OR($B24="",$C24="",$D24="",$E24="",$F24="",$G24="",$H24="",$I24="",$J24="",$K24="",$L24=""),"",IF($B24="Female",1/(1+EXP(-SUMPRODUCT(Engine!$C$578:$C$609,INDIRECT("Coefficients!$P$2:$P$33")))),1/(1+EXP(-SUMPRODUCT(Engine!$C$578:$C$609,INDIRECT("Coefficients!$Q$2:$Q$33"))))))</f>
      </c>
      <c r="X24" s="8">
        <f>IF(OR($B24="",$C24="",$D24="",$E24="",$F24="",$G24="",$H24="",$I24="",$J24="",$K24="",$L24=""),"",IF($B24="Female",1/(1+EXP(-SUMPRODUCT(Engine!$C$578:$C$609,INDIRECT("Coefficients!$R$2:$R$33")))),1/(1+EXP(-SUMPRODUCT(Engine!$C$578:$C$609,INDIRECT("Coefficients!$S$2:$S$33"))))))</f>
      </c>
      <c r="Y24" s="8">
        <f>IF(OR($B24="",$C24="",$D24="",$E24="",$F24="",$G24="",$H24="",$I24="",$J24="",$K24="",$L24=""),"",IF($B24="Female",1/(1+EXP(-SUMPRODUCT(Engine!$C$578:$C$609,INDIRECT("Coefficients!$T$2:$T$33")))),1/(1+EXP(-SUMPRODUCT(Engine!$C$578:$C$609,INDIRECT("Coefficients!$U$2:$U$33"))))))</f>
      </c>
      <c r="Z24" s="8">
        <f>IF(OR($B24="",$C24="",$D24="",$E24="",$F24="",$G24="",$H24="",$I24="",$J24="",$K24="",$L24=""),"",IF($B24="Female",1/(1+EXP(-SUMPRODUCT(Engine!$C$578:$C$609,INDIRECT("Coefficients!$V$2:$V$33")))),1/(1+EXP(-SUMPRODUCT(Engine!$C$578:$C$609,INDIRECT("Coefficients!$W$2:$W$33"))))))</f>
      </c>
      <c r="AA24" s="8">
        <f>IF(OR($B24="",$C24="",$D24="",$E24="",$F24="",$G24="",$H24="",$I24="",$J24="",$K24="",$L24=""),"",IF($B24="Female",1/(1+EXP(-SUMPRODUCT(Engine!$C$578:$C$609,INDIRECT("Coefficients!$X$2:$X$33")))),1/(1+EXP(-SUMPRODUCT(Engine!$C$578:$C$609,INDIRECT("Coefficients!$Y$2:$Y$33"))))))</f>
      </c>
      <c r="AB24" s="8">
        <f>IF(OR($B24="",$C24="",$D24="",$E24="",$F24="",$G24="",$H24="",$I24="",$J24="",$K24="",$L24=""),"",IF($B24="Female",1/(1+EXP(-SUMPRODUCT(Engine!$C$578:$C$609,INDIRECT("Coefficients!$Z$2:$Z$33")))),1/(1+EXP(-SUMPRODUCT(Engine!$C$578:$C$609,INDIRECT("Coefficients!$AA$2:$AA$33"))))))</f>
      </c>
      <c r="AC24" s="8">
        <f>IF(OR($B24="",$C24="",$D24="",$E24="",$F24="",$G24="",$H24="",$I24="",$J24="",$K24="",$L24=""),"",IF($B24="Female",1/(1+EXP(-SUMPRODUCT(Engine!$C$578:$C$609,INDIRECT("Coefficients!$AB$2:$AB$33")))),1/(1+EXP(-SUMPRODUCT(Engine!$C$578:$C$609,INDIRECT("Coefficients!$AC$2:$AC$33"))))))</f>
      </c>
      <c r="AD24" s="8">
        <f>IF(OR($B24="",$C24="",$D24="",$E24="",$F24="",$G24="",$H24="",$I24="",$J24="",$K24="",$L24=""),"",IF($B24="Female",1/(1+EXP(-SUMPRODUCT(Engine!$C$578:$C$609,INDIRECT("Coefficients!$AD$2:$AD$33")))),1/(1+EXP(-SUMPRODUCT(Engine!$C$578:$C$609,INDIRECT("Coefficients!$AE$2:$AE$33"))))))</f>
      </c>
      <c r="AE24" s="8">
        <f>IF(OR($B24="",$C24="",$D24="",$E24="",$F24="",$G24="",$H24="",$I24="",$J24="",$K24="",$L24=""),"",IF($B24="Female",1/(1+EXP(-SUMPRODUCT(Engine!$C$578:$C$609,INDIRECT("Coefficients!$AF$2:$AF$33")))),1/(1+EXP(-SUMPRODUCT(Engine!$C$578:$C$609,INDIRECT("Coefficients!$AG$2:$AG$33"))))))</f>
      </c>
      <c r="AF24" s="8">
        <f>IF(OR($B24="",$C24="",$D24="",$E24="",$F24="",$G24="",$H24="",$I24="",$J24="",$K24="",$L24=""),"",IF($B24="Female",1/(1+EXP(-SUMPRODUCT(Engine!$C$578:$C$609,INDIRECT("Coefficients!$AH$2:$AH$33")))),1/(1+EXP(-SUMPRODUCT(Engine!$C$578:$C$609,INDIRECT("Coefficients!$AI$2:$AI$33"))))))</f>
      </c>
      <c r="AG24" s="8">
        <f>IF(OR($B24="",$C24="",$D24="",$E24="",$F24="",$G24="",$H24="",$I24="",$J24="",$K24="",$L24=""),"",IF($B24="Female",1/(1+EXP(-SUMPRODUCT(Engine!$C$578:$C$609,INDIRECT("Coefficients!$AJ$2:$AJ$33")))),1/(1+EXP(-SUMPRODUCT(Engine!$C$578:$C$609,INDIRECT("Coefficients!$AK$2:$AK$33"))))))</f>
      </c>
      <c r="AH24" s="8">
        <f>IF(OR($B24="",$C24="",$D24="",$E24="",$F24="",$G24="",$H24="",$I24="",$J24="",$K24="",$L24=""),"",IF($B24="Female",1/(1+EXP(-SUMPRODUCT(Engine!$C$578:$C$609,INDIRECT("Coefficients!$AL$2:$AL$33")))),1/(1+EXP(-SUMPRODUCT(Engine!$C$578:$C$609,INDIRECT("Coefficients!$AM$2:$AM$33"))))))</f>
      </c>
      <c r="AI24" s="8">
        <f>IF(OR($B24="",$C24="",$D24="",$E24="",$F24="",$G24="",$H24="",$I24="",$J24="",$K24="",$L24=""),"",IF($B24="Female",1/(1+EXP(-SUMPRODUCT(Engine!$C$578:$C$609,INDIRECT("Coefficients!$AN$2:$AN$33")))),1/(1+EXP(-SUMPRODUCT(Engine!$C$578:$C$609,INDIRECT("Coefficients!$AO$2:$AO$33"))))))</f>
      </c>
      <c r="AJ24" s="8">
        <f>IF(OR($B24="",$C24="",$D24="",$E24="",$F24="",$G24="",$H24="",$I24="",$J24="",$K24="",$L24=""),"",IF($B24="Female",1/(1+EXP(-SUMPRODUCT(Engine!$C$578:$C$609,INDIRECT("Coefficients!$AP$2:$AP$33")))),1/(1+EXP(-SUMPRODUCT(Engine!$C$578:$C$609,INDIRECT("Coefficients!$AQ$2:$AQ$33"))))))</f>
      </c>
      <c r="AK24" s="8">
        <f>IF(OR($B24="",$C24="",$D24="",$E24="",$F24="",$G24="",$H24="",$I24="",$J24="",$K24="",$L24=""),"",IF($B24="Female",1/(1+EXP(-SUMPRODUCT(Engine!$C$578:$C$609,INDIRECT("Coefficients!$AR$2:$AR$33")))),1/(1+EXP(-SUMPRODUCT(Engine!$C$578:$C$609,INDIRECT("Coefficients!$AS$2:$AS$33"))))))</f>
      </c>
      <c r="AL24" s="8">
        <f>IF(OR($B24="",$C24="",$D24="",$E24="",$F24="",$G24="",$H24="",$I24="",$J24="",$K24="",$L24=""),"",IF($B24="Female",1/(1+EXP(-SUMPRODUCT(Engine!$C$578:$C$609,INDIRECT("Coefficients!$AT$2:$AT$33")))),1/(1+EXP(-SUMPRODUCT(Engine!$C$578:$C$609,INDIRECT("Coefficients!$AU$2:$AU$33"))))))</f>
      </c>
      <c r="AM24" s="8">
        <f>IF(OR($B24="",$C24="",$D24="",$E24="",$F24="",$G24="",$H24="",$I24="",$J24="",$K24="",$L24=""),"",IF($B24="Female",1/(1+EXP(-SUMPRODUCT(Engine!$C$578:$C$609,INDIRECT("Coefficients!$AV$2:$AV$33")))),1/(1+EXP(-SUMPRODUCT(Engine!$C$578:$C$609,INDIRECT("Coefficients!$AW$2:$AW$33"))))))</f>
      </c>
      <c r="AN24" s="8">
        <f>IF(OR($B24="",$C24="",$D24="",$E24="",$F24="",$G24="",$H24="",$I24="",$J24="",$K24="",$L24=""),"",IF($B24="Female",1/(1+EXP(-SUMPRODUCT(Engine!$C$578:$C$609,INDIRECT("Coefficients!$AX$2:$AX$33")))),1/(1+EXP(-SUMPRODUCT(Engine!$C$578:$C$609,INDIRECT("Coefficients!$AY$2:$AY$33"))))))</f>
      </c>
      <c r="AO24" s="8">
        <f>IF(OR($B24="",$C24="",$D24="",$E24="",$F24="",$G24="",$H24="",$I24="",$J24="",$K24="",$L24=""),"",IF($B24="Female",1/(1+EXP(-SUMPRODUCT(Engine!$C$578:$C$609,INDIRECT("Coefficients!$AZ$2:$AZ$33")))),1/(1+EXP(-SUMPRODUCT(Engine!$C$578:$C$609,INDIRECT("Coefficients!$BA$2:$BA$33"))))))</f>
      </c>
      <c r="AP24" s="8">
        <f>IF(OR($B24="",$C24="",$D24="",$E24="",$F24="",$G24="",$H24="",$I24="",$J24="",$K24="",$L24=""),"",IF($B24="Female",1/(1+EXP(-SUMPRODUCT(Engine!$C$578:$C$609,INDIRECT("Coefficients!$BB$2:$BB$33")))),1/(1+EXP(-SUMPRODUCT(Engine!$C$578:$C$609,INDIRECT("Coefficients!$BC$2:$BC$33"))))))</f>
      </c>
      <c r="AQ24" s="8">
        <f>IF(OR($B24="",$C24="",$D24="",$E24="",$F24="",$G24="",$H24="",$I24="",$J24="",$K24="",$L24=""),"",IF($B24="Female",1/(1+EXP(-SUMPRODUCT(Engine!$C$578:$C$609,INDIRECT("Coefficients!$BD$2:$BD$33")))),1/(1+EXP(-SUMPRODUCT(Engine!$C$578:$C$609,INDIRECT("Coefficients!$BE$2:$BE$33"))))))</f>
      </c>
      <c r="AR24" s="8">
        <f>IF(OR($B24="",$C24="",$D24="",$E24="",$F24="",$G24="",$H24="",$I24="",$J24="",$K24="",$L24=""),"",IF($B24="Female",1/(1+EXP(-SUMPRODUCT(Engine!$C$578:$C$609,INDIRECT("Coefficients!$BF$2:$BF$33")))),1/(1+EXP(-SUMPRODUCT(Engine!$C$578:$C$609,INDIRECT("Coefficients!$BG$2:$BG$33"))))))</f>
      </c>
      <c r="AS24" s="8">
        <f>IF(OR($B24="",$C24="",$D24="",$E24="",$F24="",$G24="",$H24="",$I24="",$J24="",$K24="",$L24=""),"",IF($B24="Female",1/(1+EXP(-SUMPRODUCT(Engine!$C$578:$C$609,INDIRECT("Coefficients!$BH$2:$BH$33")))),1/(1+EXP(-SUMPRODUCT(Engine!$C$578:$C$609,INDIRECT("Coefficients!$BI$2:$BI$33"))))))</f>
      </c>
      <c r="AT24" s="8">
        <f>IF(OR($B24="",$C24="",$D24="",$E24="",$F24="",$G24="",$H24="",$I24="",$J24="",$K24="",$L24=""),"",IF($B24="Female",1/(1+EXP(-SUMPRODUCT(Engine!$C$578:$C$609,INDIRECT("Coefficients!$BJ$2:$BJ$33")))),1/(1+EXP(-SUMPRODUCT(Engine!$C$578:$C$609,INDIRECT("Coefficients!$BK$2:$BK$33"))))))</f>
      </c>
      <c r="AU24" s="8">
        <f>IF(OR($B24="",$C24="",$D24="",$E24="",$F24="",$G24="",$H24="",$I24="",$J24="",$K24="",$L24=""),"",IF($B24="Female",1/(1+EXP(-SUMPRODUCT(Engine!$C$578:$C$609,INDIRECT("Coefficients!$BL$2:$BL$33")))),1/(1+EXP(-SUMPRODUCT(Engine!$C$578:$C$609,INDIRECT("Coefficients!$BM$2:$BM$33"))))))</f>
      </c>
      <c r="AV24" s="8">
        <f>IF(OR($B24="",$C24="",$D24="",$E24="",$F24="",$G24="",$H24="",$I24="",$J24="",$K24="",$L24=""),"",IF($B24="Female",1/(1+EXP(-SUMPRODUCT(Engine!$C$578:$C$609,INDIRECT("Coefficients!$BN$2:$BN$33")))),1/(1+EXP(-SUMPRODUCT(Engine!$C$578:$C$609,INDIRECT("Coefficients!$BO$2:$BO$33"))))))</f>
      </c>
      <c r="AW24" s="8">
        <f>IF(OR($B24="",$C24="",$D24="",$E24="",$F24="",$G24="",$H24="",$I24="",$J24="",$K24="",$L24=""),"",IF($B24="Female",1/(1+EXP(-SUMPRODUCT(Engine!$C$578:$C$609,INDIRECT("Coefficients!$BP$2:$BP$33")))),1/(1+EXP(-SUMPRODUCT(Engine!$C$578:$C$609,INDIRECT("Coefficients!$BQ$2:$BQ$33"))))))</f>
      </c>
      <c r="AX24" s="8">
        <f>IF(OR($B24="",$C24="",$D24="",$E24="",$F24="",$G24="",$H24="",$I24="",$J24="",$K24="",$L24=""),"",IF($B24="Female",1/(1+EXP(-SUMPRODUCT(Engine!$C$578:$C$609,INDIRECT("Coefficients!$BR$2:$BR$33")))),1/(1+EXP(-SUMPRODUCT(Engine!$C$578:$C$609,INDIRECT("Coefficients!$BS$2:$BS$33"))))))</f>
      </c>
      <c r="AY24" s="8">
        <f>IF(OR($B24="",$C24="",$D24="",$E24="",$F24="",$G24="",$H24="",$I24="",$J24="",$K24="",$L24=""),"",IF($B24="Female",1/(1+EXP(-SUMPRODUCT(Engine!$C$578:$C$609,INDIRECT("Coefficients!$BT$2:$BT$33")))),1/(1+EXP(-SUMPRODUCT(Engine!$C$578:$C$609,INDIRECT("Coefficients!$BU$2:$BU$33"))))))</f>
      </c>
      <c r="AZ24" s="8">
        <f>IF(OR($B24="",$C24="",$D24="",$E24="",$F24="",$G24="",$H24="",$I24="",$J24="",$K24="",$L24=""),"",IF($B24="Female",1/(1+EXP(-SUMPRODUCT(Engine!$C$578:$C$609,INDIRECT("Coefficients!$BV$2:$BV$33")))),1/(1+EXP(-SUMPRODUCT(Engine!$C$578:$C$609,INDIRECT("Coefficients!$BW$2:$BW$33"))))))</f>
      </c>
      <c r="BA24" s="8">
        <f>IF(OR($B24="",$C24="",$D24="",$E24="",$F24="",$G24="",$H24="",$I24="",$J24="",$K24="",$L24=""),"",IF($B24="Female",1/(1+EXP(-SUMPRODUCT(Engine!$C$578:$C$609,INDIRECT("Coefficients!$BX$2:$BX$33")))),1/(1+EXP(-SUMPRODUCT(Engine!$C$578:$C$609,INDIRECT("Coefficients!$BY$2:$BY$33"))))))</f>
      </c>
      <c r="BB24" s="8">
        <f>IF(OR($B24="",$C24="",$D24="",$E24="",$F24="",$G24="",$H24="",$I24="",$J24="",$K24="",$L24=""),"",IF($B24="Female",1/(1+EXP(-SUMPRODUCT(Engine!$C$578:$C$609,INDIRECT("Coefficients!$BZ$2:$BZ$33")))),1/(1+EXP(-SUMPRODUCT(Engine!$C$578:$C$609,INDIRECT("Coefficients!$CA$2:$CA$33"))))))</f>
      </c>
      <c r="BC24" s="8">
        <f>IF(OR($B24="",$C24="",$D24="",$E24="",$F24="",$G24="",$H24="",$I24="",$J24="",$K24="",$L24=""),"",IF($B24="Female",1/(1+EXP(-SUMPRODUCT(Engine!$C$578:$C$609,INDIRECT("Coefficients!$CB$2:$CB$33")))),1/(1+EXP(-SUMPRODUCT(Engine!$C$578:$C$609,INDIRECT("Coefficients!$CC$2:$CC$33"))))))</f>
      </c>
      <c r="BD24" s="8">
        <f>IF(OR($B24="",$C24="",$D24="",$E24="",$F24="",$G24="",$H24="",$I24="",$J24="",$K24="",$L24=""),"",IF($B24="Female",1/(1+EXP(-SUMPRODUCT(Engine!$C$578:$C$609,INDIRECT("Coefficients!$CD$2:$CD$33")))),1/(1+EXP(-SUMPRODUCT(Engine!$C$578:$C$609,INDIRECT("Coefficients!$CE$2:$CE$33"))))))</f>
      </c>
      <c r="BE24" s="8">
        <f>IF(OR($B24="",$C24="",$D24="",$E24="",$F24="",$G24="",$H24="",$I24="",$J24="",$K24="",$L24=""),"",IF($B24="Female",1/(1+EXP(-SUMPRODUCT(Engine!$C$578:$C$609,INDIRECT("Coefficients!$CF$2:$CF$33")))),1/(1+EXP(-SUMPRODUCT(Engine!$C$578:$C$609,INDIRECT("Coefficients!$CG$2:$CG$33"))))))</f>
      </c>
      <c r="BF24" s="8">
        <f>IF(OR($B24="",$C24="",$D24="",$E24="",$F24="",$G24="",$H24="",$I24="",$J24="",$K24="",$L24=""),"",IF($B24="Female",1/(1+EXP(-SUMPRODUCT(Engine!$C$578:$C$609,INDIRECT("Coefficients!$CH$2:$CH$33")))),1/(1+EXP(-SUMPRODUCT(Engine!$C$578:$C$609,INDIRECT("Coefficients!$CI$2:$CI$33"))))))</f>
      </c>
      <c r="BG24" s="8">
        <f>IF(OR($B24="",$C24="",$D24="",$E24="",$F24="",$G24="",$H24="",$I24="",$J24="",$K24="",$L24=""),"",IF($B24="Female",1/(1+EXP(-SUMPRODUCT(Engine!$C$578:$C$609,INDIRECT("Coefficients!$CJ$2:$CJ$33")))),1/(1+EXP(-SUMPRODUCT(Engine!$C$578:$C$609,INDIRECT("Coefficients!$CK$2:$CK$33"))))))</f>
      </c>
      <c r="BH24" s="8">
        <f>IF(OR($B24="",$C24="",$D24="",$E24="",$F24="",$G24="",$H24="",$I24="",$J24="",$K24="",$L24=""),"",IF($B24="Female",1/(1+EXP(-SUMPRODUCT(Engine!$C$578:$C$609,INDIRECT("Coefficients!$CL$2:$CL$33")))),1/(1+EXP(-SUMPRODUCT(Engine!$C$578:$C$609,INDIRECT("Coefficients!$CM$2:$CM$33"))))))</f>
      </c>
      <c r="BI24" s="8">
        <f>IF(OR($B24="",$C24="",$D24="",$E24="",$F24="",$G24="",$H24="",$I24="",$J24="",$K24="",$L24=""),"",IF($B24="Female",1/(1+EXP(-SUMPRODUCT(Engine!$C$578:$C$609,INDIRECT("Coefficients!$CN$2:$CN$33")))),1/(1+EXP(-SUMPRODUCT(Engine!$C$578:$C$609,INDIRECT("Coefficients!$CO$2:$CO$33"))))))</f>
      </c>
      <c r="BJ24" s="8">
        <f>IF(OR($B24="",$C24="",$D24="",$E24="",$F24="",$G24="",$H24="",$I24="",$J24="",$K24="",$L24=""),"",IF($B24="Female",1/(1+EXP(-SUMPRODUCT(Engine!$C$578:$C$609,INDIRECT("Coefficients!$CP$2:$CP$33")))),1/(1+EXP(-SUMPRODUCT(Engine!$C$578:$C$609,INDIRECT("Coefficients!$CQ$2:$CQ$33"))))))</f>
      </c>
      <c r="BK24" s="8">
        <f>IF(OR($B24="",$C24="",$D24="",$E24="",$F24="",$G24="",$H24="",$I24="",$J24="",$K24="",$L24=""),"",IF($B24="Female",1/(1+EXP(-SUMPRODUCT(Engine!$C$578:$C$609,INDIRECT("Coefficients!$CR$2:$CR$33")))),1/(1+EXP(-SUMPRODUCT(Engine!$C$578:$C$609,INDIRECT("Coefficients!$CS$2:$CS$33"))))))</f>
      </c>
      <c r="BL24" s="8">
        <f>IF(OR($B24="",$C24="",$D24="",$E24="",$F24="",$G24="",$H24="",$I24="",$J24="",$K24="",$L24=""),"",IF($B24="Female",1/(1+EXP(-SUMPRODUCT(Engine!$C$578:$C$609,INDIRECT("Coefficients!$CT$2:$CT$33")))),1/(1+EXP(-SUMPRODUCT(Engine!$C$578:$C$609,INDIRECT("Coefficients!$CU$2:$CU$33"))))))</f>
      </c>
      <c r="BM24" s="8">
        <f>IF(OR($B24="",$C24="",$D24="",$E24="",$F24="",$G24="",$H24="",$I24="",$J24="",$K24="",$L24=""),"",IF($B24="Female",1/(1+EXP(-SUMPRODUCT(Engine!$C$578:$C$609,INDIRECT("Coefficients!$CV$2:$CV$33")))),1/(1+EXP(-SUMPRODUCT(Engine!$C$578:$C$609,INDIRECT("Coefficients!$CW$2:$CW$33"))))))</f>
      </c>
    </row>
    <row r="25" spans="1:65" x14ac:dyDescent="0.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8">
        <f>IF(OR($B25="",$C25="",$D25="",$E25="",$F25="",$G25="",$H25="",$I25="",$J25="",$K25="",$L25=""),"",IF($B25="Female",1/(1+EXP(-SUMPRODUCT(Engine!$C$610:$C$641,INDIRECT("Coefficients!$B$2:$B$33")))),1/(1+EXP(-SUMPRODUCT(Engine!$C$610:$C$641,INDIRECT("Coefficients!$C$2:$C$33"))))))</f>
      </c>
      <c r="Q25" s="8">
        <f>IF(OR($B25="",$C25="",$D25="",$E25="",$F25="",$G25="",$H25="",$I25="",$J25="",$K25="",$L25=""),"",IF($B25="Female",1/(1+EXP(-SUMPRODUCT(Engine!$C$610:$C$641,INDIRECT("Coefficients!$D$2:$D$33")))),1/(1+EXP(-SUMPRODUCT(Engine!$C$610:$C$641,INDIRECT("Coefficients!$E$2:$E$33"))))))</f>
      </c>
      <c r="R25" s="8">
        <f>IF(OR($B25="",$C25="",$D25="",$E25="",$F25="",$G25="",$H25="",$I25="",$J25="",$K25="",$L25=""),"",IF($B25="Female",1/(1+EXP(-SUMPRODUCT(Engine!$C$610:$C$641,INDIRECT("Coefficients!$F$2:$F$33")))),1/(1+EXP(-SUMPRODUCT(Engine!$C$610:$C$641,INDIRECT("Coefficients!$G$2:$G$33"))))))</f>
      </c>
      <c r="S25" s="8">
        <f>IF(OR($B25="",$C25="",$D25="",$E25="",$F25="",$G25="",$H25="",$I25="",$J25="",$K25="",$L25=""),"",IF($B25="Female",1/(1+EXP(-SUMPRODUCT(Engine!$C$610:$C$641,INDIRECT("Coefficients!$H$2:$H$33")))),1/(1+EXP(-SUMPRODUCT(Engine!$C$610:$C$641,INDIRECT("Coefficients!$I$2:$I$33"))))))</f>
      </c>
      <c r="T25" s="8">
        <f>IF(OR($B25="",$C25="",$D25="",$E25="",$F25="",$G25="",$H25="",$I25="",$J25="",$K25="",$L25=""),"",IF($B25="Female",1/(1+EXP(-SUMPRODUCT(Engine!$C$610:$C$641,INDIRECT("Coefficients!$J$2:$J$33")))),1/(1+EXP(-SUMPRODUCT(Engine!$C$610:$C$641,INDIRECT("Coefficients!$K$2:$K$33"))))))</f>
      </c>
      <c r="U25" s="8">
        <f>IF(OR($B25="",$C25="",$D25="",$E25="",$F25="",$G25="",$H25="",$I25="",$J25="",$K25="",$L25=""),"",IF($B25="Female",1/(1+EXP(-SUMPRODUCT(Engine!$C$610:$C$641,INDIRECT("Coefficients!$L$2:$L$33")))),1/(1+EXP(-SUMPRODUCT(Engine!$C$610:$C$641,INDIRECT("Coefficients!$M$2:$M$33"))))))</f>
      </c>
      <c r="V25" s="8">
        <f>IF(OR($B25="",$C25="",$D25="",$E25="",$F25="",$G25="",$H25="",$I25="",$J25="",$K25="",$L25=""),"",IF($B25="Female",1/(1+EXP(-SUMPRODUCT(Engine!$C$610:$C$641,INDIRECT("Coefficients!$N$2:$N$33")))),1/(1+EXP(-SUMPRODUCT(Engine!$C$610:$C$641,INDIRECT("Coefficients!$O$2:$O$33"))))))</f>
      </c>
      <c r="W25" s="8">
        <f>IF(OR($B25="",$C25="",$D25="",$E25="",$F25="",$G25="",$H25="",$I25="",$J25="",$K25="",$L25=""),"",IF($B25="Female",1/(1+EXP(-SUMPRODUCT(Engine!$C$610:$C$641,INDIRECT("Coefficients!$P$2:$P$33")))),1/(1+EXP(-SUMPRODUCT(Engine!$C$610:$C$641,INDIRECT("Coefficients!$Q$2:$Q$33"))))))</f>
      </c>
      <c r="X25" s="8">
        <f>IF(OR($B25="",$C25="",$D25="",$E25="",$F25="",$G25="",$H25="",$I25="",$J25="",$K25="",$L25=""),"",IF($B25="Female",1/(1+EXP(-SUMPRODUCT(Engine!$C$610:$C$641,INDIRECT("Coefficients!$R$2:$R$33")))),1/(1+EXP(-SUMPRODUCT(Engine!$C$610:$C$641,INDIRECT("Coefficients!$S$2:$S$33"))))))</f>
      </c>
      <c r="Y25" s="8">
        <f>IF(OR($B25="",$C25="",$D25="",$E25="",$F25="",$G25="",$H25="",$I25="",$J25="",$K25="",$L25=""),"",IF($B25="Female",1/(1+EXP(-SUMPRODUCT(Engine!$C$610:$C$641,INDIRECT("Coefficients!$T$2:$T$33")))),1/(1+EXP(-SUMPRODUCT(Engine!$C$610:$C$641,INDIRECT("Coefficients!$U$2:$U$33"))))))</f>
      </c>
      <c r="Z25" s="8">
        <f>IF(OR($B25="",$C25="",$D25="",$E25="",$F25="",$G25="",$H25="",$I25="",$J25="",$K25="",$L25=""),"",IF($B25="Female",1/(1+EXP(-SUMPRODUCT(Engine!$C$610:$C$641,INDIRECT("Coefficients!$V$2:$V$33")))),1/(1+EXP(-SUMPRODUCT(Engine!$C$610:$C$641,INDIRECT("Coefficients!$W$2:$W$33"))))))</f>
      </c>
      <c r="AA25" s="8">
        <f>IF(OR($B25="",$C25="",$D25="",$E25="",$F25="",$G25="",$H25="",$I25="",$J25="",$K25="",$L25=""),"",IF($B25="Female",1/(1+EXP(-SUMPRODUCT(Engine!$C$610:$C$641,INDIRECT("Coefficients!$X$2:$X$33")))),1/(1+EXP(-SUMPRODUCT(Engine!$C$610:$C$641,INDIRECT("Coefficients!$Y$2:$Y$33"))))))</f>
      </c>
      <c r="AB25" s="8">
        <f>IF(OR($B25="",$C25="",$D25="",$E25="",$F25="",$G25="",$H25="",$I25="",$J25="",$K25="",$L25=""),"",IF($B25="Female",1/(1+EXP(-SUMPRODUCT(Engine!$C$610:$C$641,INDIRECT("Coefficients!$Z$2:$Z$33")))),1/(1+EXP(-SUMPRODUCT(Engine!$C$610:$C$641,INDIRECT("Coefficients!$AA$2:$AA$33"))))))</f>
      </c>
      <c r="AC25" s="8">
        <f>IF(OR($B25="",$C25="",$D25="",$E25="",$F25="",$G25="",$H25="",$I25="",$J25="",$K25="",$L25=""),"",IF($B25="Female",1/(1+EXP(-SUMPRODUCT(Engine!$C$610:$C$641,INDIRECT("Coefficients!$AB$2:$AB$33")))),1/(1+EXP(-SUMPRODUCT(Engine!$C$610:$C$641,INDIRECT("Coefficients!$AC$2:$AC$33"))))))</f>
      </c>
      <c r="AD25" s="8">
        <f>IF(OR($B25="",$C25="",$D25="",$E25="",$F25="",$G25="",$H25="",$I25="",$J25="",$K25="",$L25=""),"",IF($B25="Female",1/(1+EXP(-SUMPRODUCT(Engine!$C$610:$C$641,INDIRECT("Coefficients!$AD$2:$AD$33")))),1/(1+EXP(-SUMPRODUCT(Engine!$C$610:$C$641,INDIRECT("Coefficients!$AE$2:$AE$33"))))))</f>
      </c>
      <c r="AE25" s="8">
        <f>IF(OR($B25="",$C25="",$D25="",$E25="",$F25="",$G25="",$H25="",$I25="",$J25="",$K25="",$L25=""),"",IF($B25="Female",1/(1+EXP(-SUMPRODUCT(Engine!$C$610:$C$641,INDIRECT("Coefficients!$AF$2:$AF$33")))),1/(1+EXP(-SUMPRODUCT(Engine!$C$610:$C$641,INDIRECT("Coefficients!$AG$2:$AG$33"))))))</f>
      </c>
      <c r="AF25" s="8">
        <f>IF(OR($B25="",$C25="",$D25="",$E25="",$F25="",$G25="",$H25="",$I25="",$J25="",$K25="",$L25=""),"",IF($B25="Female",1/(1+EXP(-SUMPRODUCT(Engine!$C$610:$C$641,INDIRECT("Coefficients!$AH$2:$AH$33")))),1/(1+EXP(-SUMPRODUCT(Engine!$C$610:$C$641,INDIRECT("Coefficients!$AI$2:$AI$33"))))))</f>
      </c>
      <c r="AG25" s="8">
        <f>IF(OR($B25="",$C25="",$D25="",$E25="",$F25="",$G25="",$H25="",$I25="",$J25="",$K25="",$L25=""),"",IF($B25="Female",1/(1+EXP(-SUMPRODUCT(Engine!$C$610:$C$641,INDIRECT("Coefficients!$AJ$2:$AJ$33")))),1/(1+EXP(-SUMPRODUCT(Engine!$C$610:$C$641,INDIRECT("Coefficients!$AK$2:$AK$33"))))))</f>
      </c>
      <c r="AH25" s="8">
        <f>IF(OR($B25="",$C25="",$D25="",$E25="",$F25="",$G25="",$H25="",$I25="",$J25="",$K25="",$L25=""),"",IF($B25="Female",1/(1+EXP(-SUMPRODUCT(Engine!$C$610:$C$641,INDIRECT("Coefficients!$AL$2:$AL$33")))),1/(1+EXP(-SUMPRODUCT(Engine!$C$610:$C$641,INDIRECT("Coefficients!$AM$2:$AM$33"))))))</f>
      </c>
      <c r="AI25" s="8">
        <f>IF(OR($B25="",$C25="",$D25="",$E25="",$F25="",$G25="",$H25="",$I25="",$J25="",$K25="",$L25=""),"",IF($B25="Female",1/(1+EXP(-SUMPRODUCT(Engine!$C$610:$C$641,INDIRECT("Coefficients!$AN$2:$AN$33")))),1/(1+EXP(-SUMPRODUCT(Engine!$C$610:$C$641,INDIRECT("Coefficients!$AO$2:$AO$33"))))))</f>
      </c>
      <c r="AJ25" s="8">
        <f>IF(OR($B25="",$C25="",$D25="",$E25="",$F25="",$G25="",$H25="",$I25="",$J25="",$K25="",$L25=""),"",IF($B25="Female",1/(1+EXP(-SUMPRODUCT(Engine!$C$610:$C$641,INDIRECT("Coefficients!$AP$2:$AP$33")))),1/(1+EXP(-SUMPRODUCT(Engine!$C$610:$C$641,INDIRECT("Coefficients!$AQ$2:$AQ$33"))))))</f>
      </c>
      <c r="AK25" s="8">
        <f>IF(OR($B25="",$C25="",$D25="",$E25="",$F25="",$G25="",$H25="",$I25="",$J25="",$K25="",$L25=""),"",IF($B25="Female",1/(1+EXP(-SUMPRODUCT(Engine!$C$610:$C$641,INDIRECT("Coefficients!$AR$2:$AR$33")))),1/(1+EXP(-SUMPRODUCT(Engine!$C$610:$C$641,INDIRECT("Coefficients!$AS$2:$AS$33"))))))</f>
      </c>
      <c r="AL25" s="8">
        <f>IF(OR($B25="",$C25="",$D25="",$E25="",$F25="",$G25="",$H25="",$I25="",$J25="",$K25="",$L25=""),"",IF($B25="Female",1/(1+EXP(-SUMPRODUCT(Engine!$C$610:$C$641,INDIRECT("Coefficients!$AT$2:$AT$33")))),1/(1+EXP(-SUMPRODUCT(Engine!$C$610:$C$641,INDIRECT("Coefficients!$AU$2:$AU$33"))))))</f>
      </c>
      <c r="AM25" s="8">
        <f>IF(OR($B25="",$C25="",$D25="",$E25="",$F25="",$G25="",$H25="",$I25="",$J25="",$K25="",$L25=""),"",IF($B25="Female",1/(1+EXP(-SUMPRODUCT(Engine!$C$610:$C$641,INDIRECT("Coefficients!$AV$2:$AV$33")))),1/(1+EXP(-SUMPRODUCT(Engine!$C$610:$C$641,INDIRECT("Coefficients!$AW$2:$AW$33"))))))</f>
      </c>
      <c r="AN25" s="8">
        <f>IF(OR($B25="",$C25="",$D25="",$E25="",$F25="",$G25="",$H25="",$I25="",$J25="",$K25="",$L25=""),"",IF($B25="Female",1/(1+EXP(-SUMPRODUCT(Engine!$C$610:$C$641,INDIRECT("Coefficients!$AX$2:$AX$33")))),1/(1+EXP(-SUMPRODUCT(Engine!$C$610:$C$641,INDIRECT("Coefficients!$AY$2:$AY$33"))))))</f>
      </c>
      <c r="AO25" s="8">
        <f>IF(OR($B25="",$C25="",$D25="",$E25="",$F25="",$G25="",$H25="",$I25="",$J25="",$K25="",$L25=""),"",IF($B25="Female",1/(1+EXP(-SUMPRODUCT(Engine!$C$610:$C$641,INDIRECT("Coefficients!$AZ$2:$AZ$33")))),1/(1+EXP(-SUMPRODUCT(Engine!$C$610:$C$641,INDIRECT("Coefficients!$BA$2:$BA$33"))))))</f>
      </c>
      <c r="AP25" s="8">
        <f>IF(OR($B25="",$C25="",$D25="",$E25="",$F25="",$G25="",$H25="",$I25="",$J25="",$K25="",$L25=""),"",IF($B25="Female",1/(1+EXP(-SUMPRODUCT(Engine!$C$610:$C$641,INDIRECT("Coefficients!$BB$2:$BB$33")))),1/(1+EXP(-SUMPRODUCT(Engine!$C$610:$C$641,INDIRECT("Coefficients!$BC$2:$BC$33"))))))</f>
      </c>
      <c r="AQ25" s="8">
        <f>IF(OR($B25="",$C25="",$D25="",$E25="",$F25="",$G25="",$H25="",$I25="",$J25="",$K25="",$L25=""),"",IF($B25="Female",1/(1+EXP(-SUMPRODUCT(Engine!$C$610:$C$641,INDIRECT("Coefficients!$BD$2:$BD$33")))),1/(1+EXP(-SUMPRODUCT(Engine!$C$610:$C$641,INDIRECT("Coefficients!$BE$2:$BE$33"))))))</f>
      </c>
      <c r="AR25" s="8">
        <f>IF(OR($B25="",$C25="",$D25="",$E25="",$F25="",$G25="",$H25="",$I25="",$J25="",$K25="",$L25=""),"",IF($B25="Female",1/(1+EXP(-SUMPRODUCT(Engine!$C$610:$C$641,INDIRECT("Coefficients!$BF$2:$BF$33")))),1/(1+EXP(-SUMPRODUCT(Engine!$C$610:$C$641,INDIRECT("Coefficients!$BG$2:$BG$33"))))))</f>
      </c>
      <c r="AS25" s="8">
        <f>IF(OR($B25="",$C25="",$D25="",$E25="",$F25="",$G25="",$H25="",$I25="",$J25="",$K25="",$L25=""),"",IF($B25="Female",1/(1+EXP(-SUMPRODUCT(Engine!$C$610:$C$641,INDIRECT("Coefficients!$BH$2:$BH$33")))),1/(1+EXP(-SUMPRODUCT(Engine!$C$610:$C$641,INDIRECT("Coefficients!$BI$2:$BI$33"))))))</f>
      </c>
      <c r="AT25" s="8">
        <f>IF(OR($B25="",$C25="",$D25="",$E25="",$F25="",$G25="",$H25="",$I25="",$J25="",$K25="",$L25=""),"",IF($B25="Female",1/(1+EXP(-SUMPRODUCT(Engine!$C$610:$C$641,INDIRECT("Coefficients!$BJ$2:$BJ$33")))),1/(1+EXP(-SUMPRODUCT(Engine!$C$610:$C$641,INDIRECT("Coefficients!$BK$2:$BK$33"))))))</f>
      </c>
      <c r="AU25" s="8">
        <f>IF(OR($B25="",$C25="",$D25="",$E25="",$F25="",$G25="",$H25="",$I25="",$J25="",$K25="",$L25=""),"",IF($B25="Female",1/(1+EXP(-SUMPRODUCT(Engine!$C$610:$C$641,INDIRECT("Coefficients!$BL$2:$BL$33")))),1/(1+EXP(-SUMPRODUCT(Engine!$C$610:$C$641,INDIRECT("Coefficients!$BM$2:$BM$33"))))))</f>
      </c>
      <c r="AV25" s="8">
        <f>IF(OR($B25="",$C25="",$D25="",$E25="",$F25="",$G25="",$H25="",$I25="",$J25="",$K25="",$L25=""),"",IF($B25="Female",1/(1+EXP(-SUMPRODUCT(Engine!$C$610:$C$641,INDIRECT("Coefficients!$BN$2:$BN$33")))),1/(1+EXP(-SUMPRODUCT(Engine!$C$610:$C$641,INDIRECT("Coefficients!$BO$2:$BO$33"))))))</f>
      </c>
      <c r="AW25" s="8">
        <f>IF(OR($B25="",$C25="",$D25="",$E25="",$F25="",$G25="",$H25="",$I25="",$J25="",$K25="",$L25=""),"",IF($B25="Female",1/(1+EXP(-SUMPRODUCT(Engine!$C$610:$C$641,INDIRECT("Coefficients!$BP$2:$BP$33")))),1/(1+EXP(-SUMPRODUCT(Engine!$C$610:$C$641,INDIRECT("Coefficients!$BQ$2:$BQ$33"))))))</f>
      </c>
      <c r="AX25" s="8">
        <f>IF(OR($B25="",$C25="",$D25="",$E25="",$F25="",$G25="",$H25="",$I25="",$J25="",$K25="",$L25=""),"",IF($B25="Female",1/(1+EXP(-SUMPRODUCT(Engine!$C$610:$C$641,INDIRECT("Coefficients!$BR$2:$BR$33")))),1/(1+EXP(-SUMPRODUCT(Engine!$C$610:$C$641,INDIRECT("Coefficients!$BS$2:$BS$33"))))))</f>
      </c>
      <c r="AY25" s="8">
        <f>IF(OR($B25="",$C25="",$D25="",$E25="",$F25="",$G25="",$H25="",$I25="",$J25="",$K25="",$L25=""),"",IF($B25="Female",1/(1+EXP(-SUMPRODUCT(Engine!$C$610:$C$641,INDIRECT("Coefficients!$BT$2:$BT$33")))),1/(1+EXP(-SUMPRODUCT(Engine!$C$610:$C$641,INDIRECT("Coefficients!$BU$2:$BU$33"))))))</f>
      </c>
      <c r="AZ25" s="8">
        <f>IF(OR($B25="",$C25="",$D25="",$E25="",$F25="",$G25="",$H25="",$I25="",$J25="",$K25="",$L25=""),"",IF($B25="Female",1/(1+EXP(-SUMPRODUCT(Engine!$C$610:$C$641,INDIRECT("Coefficients!$BV$2:$BV$33")))),1/(1+EXP(-SUMPRODUCT(Engine!$C$610:$C$641,INDIRECT("Coefficients!$BW$2:$BW$33"))))))</f>
      </c>
      <c r="BA25" s="8">
        <f>IF(OR($B25="",$C25="",$D25="",$E25="",$F25="",$G25="",$H25="",$I25="",$J25="",$K25="",$L25=""),"",IF($B25="Female",1/(1+EXP(-SUMPRODUCT(Engine!$C$610:$C$641,INDIRECT("Coefficients!$BX$2:$BX$33")))),1/(1+EXP(-SUMPRODUCT(Engine!$C$610:$C$641,INDIRECT("Coefficients!$BY$2:$BY$33"))))))</f>
      </c>
      <c r="BB25" s="8">
        <f>IF(OR($B25="",$C25="",$D25="",$E25="",$F25="",$G25="",$H25="",$I25="",$J25="",$K25="",$L25=""),"",IF($B25="Female",1/(1+EXP(-SUMPRODUCT(Engine!$C$610:$C$641,INDIRECT("Coefficients!$BZ$2:$BZ$33")))),1/(1+EXP(-SUMPRODUCT(Engine!$C$610:$C$641,INDIRECT("Coefficients!$CA$2:$CA$33"))))))</f>
      </c>
      <c r="BC25" s="8">
        <f>IF(OR($B25="",$C25="",$D25="",$E25="",$F25="",$G25="",$H25="",$I25="",$J25="",$K25="",$L25=""),"",IF($B25="Female",1/(1+EXP(-SUMPRODUCT(Engine!$C$610:$C$641,INDIRECT("Coefficients!$CB$2:$CB$33")))),1/(1+EXP(-SUMPRODUCT(Engine!$C$610:$C$641,INDIRECT("Coefficients!$CC$2:$CC$33"))))))</f>
      </c>
      <c r="BD25" s="8">
        <f>IF(OR($B25="",$C25="",$D25="",$E25="",$F25="",$G25="",$H25="",$I25="",$J25="",$K25="",$L25=""),"",IF($B25="Female",1/(1+EXP(-SUMPRODUCT(Engine!$C$610:$C$641,INDIRECT("Coefficients!$CD$2:$CD$33")))),1/(1+EXP(-SUMPRODUCT(Engine!$C$610:$C$641,INDIRECT("Coefficients!$CE$2:$CE$33"))))))</f>
      </c>
      <c r="BE25" s="8">
        <f>IF(OR($B25="",$C25="",$D25="",$E25="",$F25="",$G25="",$H25="",$I25="",$J25="",$K25="",$L25=""),"",IF($B25="Female",1/(1+EXP(-SUMPRODUCT(Engine!$C$610:$C$641,INDIRECT("Coefficients!$CF$2:$CF$33")))),1/(1+EXP(-SUMPRODUCT(Engine!$C$610:$C$641,INDIRECT("Coefficients!$CG$2:$CG$33"))))))</f>
      </c>
      <c r="BF25" s="8">
        <f>IF(OR($B25="",$C25="",$D25="",$E25="",$F25="",$G25="",$H25="",$I25="",$J25="",$K25="",$L25=""),"",IF($B25="Female",1/(1+EXP(-SUMPRODUCT(Engine!$C$610:$C$641,INDIRECT("Coefficients!$CH$2:$CH$33")))),1/(1+EXP(-SUMPRODUCT(Engine!$C$610:$C$641,INDIRECT("Coefficients!$CI$2:$CI$33"))))))</f>
      </c>
      <c r="BG25" s="8">
        <f>IF(OR($B25="",$C25="",$D25="",$E25="",$F25="",$G25="",$H25="",$I25="",$J25="",$K25="",$L25=""),"",IF($B25="Female",1/(1+EXP(-SUMPRODUCT(Engine!$C$610:$C$641,INDIRECT("Coefficients!$CJ$2:$CJ$33")))),1/(1+EXP(-SUMPRODUCT(Engine!$C$610:$C$641,INDIRECT("Coefficients!$CK$2:$CK$33"))))))</f>
      </c>
      <c r="BH25" s="8">
        <f>IF(OR($B25="",$C25="",$D25="",$E25="",$F25="",$G25="",$H25="",$I25="",$J25="",$K25="",$L25=""),"",IF($B25="Female",1/(1+EXP(-SUMPRODUCT(Engine!$C$610:$C$641,INDIRECT("Coefficients!$CL$2:$CL$33")))),1/(1+EXP(-SUMPRODUCT(Engine!$C$610:$C$641,INDIRECT("Coefficients!$CM$2:$CM$33"))))))</f>
      </c>
      <c r="BI25" s="8">
        <f>IF(OR($B25="",$C25="",$D25="",$E25="",$F25="",$G25="",$H25="",$I25="",$J25="",$K25="",$L25=""),"",IF($B25="Female",1/(1+EXP(-SUMPRODUCT(Engine!$C$610:$C$641,INDIRECT("Coefficients!$CN$2:$CN$33")))),1/(1+EXP(-SUMPRODUCT(Engine!$C$610:$C$641,INDIRECT("Coefficients!$CO$2:$CO$33"))))))</f>
      </c>
      <c r="BJ25" s="8">
        <f>IF(OR($B25="",$C25="",$D25="",$E25="",$F25="",$G25="",$H25="",$I25="",$J25="",$K25="",$L25=""),"",IF($B25="Female",1/(1+EXP(-SUMPRODUCT(Engine!$C$610:$C$641,INDIRECT("Coefficients!$CP$2:$CP$33")))),1/(1+EXP(-SUMPRODUCT(Engine!$C$610:$C$641,INDIRECT("Coefficients!$CQ$2:$CQ$33"))))))</f>
      </c>
      <c r="BK25" s="8">
        <f>IF(OR($B25="",$C25="",$D25="",$E25="",$F25="",$G25="",$H25="",$I25="",$J25="",$K25="",$L25=""),"",IF($B25="Female",1/(1+EXP(-SUMPRODUCT(Engine!$C$610:$C$641,INDIRECT("Coefficients!$CR$2:$CR$33")))),1/(1+EXP(-SUMPRODUCT(Engine!$C$610:$C$641,INDIRECT("Coefficients!$CS$2:$CS$33"))))))</f>
      </c>
      <c r="BL25" s="8">
        <f>IF(OR($B25="",$C25="",$D25="",$E25="",$F25="",$G25="",$H25="",$I25="",$J25="",$K25="",$L25=""),"",IF($B25="Female",1/(1+EXP(-SUMPRODUCT(Engine!$C$610:$C$641,INDIRECT("Coefficients!$CT$2:$CT$33")))),1/(1+EXP(-SUMPRODUCT(Engine!$C$610:$C$641,INDIRECT("Coefficients!$CU$2:$CU$33"))))))</f>
      </c>
      <c r="BM25" s="8">
        <f>IF(OR($B25="",$C25="",$D25="",$E25="",$F25="",$G25="",$H25="",$I25="",$J25="",$K25="",$L25=""),"",IF($B25="Female",1/(1+EXP(-SUMPRODUCT(Engine!$C$610:$C$641,INDIRECT("Coefficients!$CV$2:$CV$33")))),1/(1+EXP(-SUMPRODUCT(Engine!$C$610:$C$641,INDIRECT("Coefficients!$CW$2:$CW$33"))))))</f>
      </c>
    </row>
    <row r="26" spans="1:65" x14ac:dyDescent="0.2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8">
        <f>IF(OR($B26="",$C26="",$D26="",$E26="",$F26="",$G26="",$H26="",$I26="",$J26="",$K26="",$L26=""),"",IF($B26="Female",1/(1+EXP(-SUMPRODUCT(Engine!$C$642:$C$673,INDIRECT("Coefficients!$B$2:$B$33")))),1/(1+EXP(-SUMPRODUCT(Engine!$C$642:$C$673,INDIRECT("Coefficients!$C$2:$C$33"))))))</f>
      </c>
      <c r="Q26" s="8">
        <f>IF(OR($B26="",$C26="",$D26="",$E26="",$F26="",$G26="",$H26="",$I26="",$J26="",$K26="",$L26=""),"",IF($B26="Female",1/(1+EXP(-SUMPRODUCT(Engine!$C$642:$C$673,INDIRECT("Coefficients!$D$2:$D$33")))),1/(1+EXP(-SUMPRODUCT(Engine!$C$642:$C$673,INDIRECT("Coefficients!$E$2:$E$33"))))))</f>
      </c>
      <c r="R26" s="8">
        <f>IF(OR($B26="",$C26="",$D26="",$E26="",$F26="",$G26="",$H26="",$I26="",$J26="",$K26="",$L26=""),"",IF($B26="Female",1/(1+EXP(-SUMPRODUCT(Engine!$C$642:$C$673,INDIRECT("Coefficients!$F$2:$F$33")))),1/(1+EXP(-SUMPRODUCT(Engine!$C$642:$C$673,INDIRECT("Coefficients!$G$2:$G$33"))))))</f>
      </c>
      <c r="S26" s="8">
        <f>IF(OR($B26="",$C26="",$D26="",$E26="",$F26="",$G26="",$H26="",$I26="",$J26="",$K26="",$L26=""),"",IF($B26="Female",1/(1+EXP(-SUMPRODUCT(Engine!$C$642:$C$673,INDIRECT("Coefficients!$H$2:$H$33")))),1/(1+EXP(-SUMPRODUCT(Engine!$C$642:$C$673,INDIRECT("Coefficients!$I$2:$I$33"))))))</f>
      </c>
      <c r="T26" s="8">
        <f>IF(OR($B26="",$C26="",$D26="",$E26="",$F26="",$G26="",$H26="",$I26="",$J26="",$K26="",$L26=""),"",IF($B26="Female",1/(1+EXP(-SUMPRODUCT(Engine!$C$642:$C$673,INDIRECT("Coefficients!$J$2:$J$33")))),1/(1+EXP(-SUMPRODUCT(Engine!$C$642:$C$673,INDIRECT("Coefficients!$K$2:$K$33"))))))</f>
      </c>
      <c r="U26" s="8">
        <f>IF(OR($B26="",$C26="",$D26="",$E26="",$F26="",$G26="",$H26="",$I26="",$J26="",$K26="",$L26=""),"",IF($B26="Female",1/(1+EXP(-SUMPRODUCT(Engine!$C$642:$C$673,INDIRECT("Coefficients!$L$2:$L$33")))),1/(1+EXP(-SUMPRODUCT(Engine!$C$642:$C$673,INDIRECT("Coefficients!$M$2:$M$33"))))))</f>
      </c>
      <c r="V26" s="8">
        <f>IF(OR($B26="",$C26="",$D26="",$E26="",$F26="",$G26="",$H26="",$I26="",$J26="",$K26="",$L26=""),"",IF($B26="Female",1/(1+EXP(-SUMPRODUCT(Engine!$C$642:$C$673,INDIRECT("Coefficients!$N$2:$N$33")))),1/(1+EXP(-SUMPRODUCT(Engine!$C$642:$C$673,INDIRECT("Coefficients!$O$2:$O$33"))))))</f>
      </c>
      <c r="W26" s="8">
        <f>IF(OR($B26="",$C26="",$D26="",$E26="",$F26="",$G26="",$H26="",$I26="",$J26="",$K26="",$L26=""),"",IF($B26="Female",1/(1+EXP(-SUMPRODUCT(Engine!$C$642:$C$673,INDIRECT("Coefficients!$P$2:$P$33")))),1/(1+EXP(-SUMPRODUCT(Engine!$C$642:$C$673,INDIRECT("Coefficients!$Q$2:$Q$33"))))))</f>
      </c>
      <c r="X26" s="8">
        <f>IF(OR($B26="",$C26="",$D26="",$E26="",$F26="",$G26="",$H26="",$I26="",$J26="",$K26="",$L26=""),"",IF($B26="Female",1/(1+EXP(-SUMPRODUCT(Engine!$C$642:$C$673,INDIRECT("Coefficients!$R$2:$R$33")))),1/(1+EXP(-SUMPRODUCT(Engine!$C$642:$C$673,INDIRECT("Coefficients!$S$2:$S$33"))))))</f>
      </c>
      <c r="Y26" s="8">
        <f>IF(OR($B26="",$C26="",$D26="",$E26="",$F26="",$G26="",$H26="",$I26="",$J26="",$K26="",$L26=""),"",IF($B26="Female",1/(1+EXP(-SUMPRODUCT(Engine!$C$642:$C$673,INDIRECT("Coefficients!$T$2:$T$33")))),1/(1+EXP(-SUMPRODUCT(Engine!$C$642:$C$673,INDIRECT("Coefficients!$U$2:$U$33"))))))</f>
      </c>
      <c r="Z26" s="8">
        <f>IF(OR($B26="",$C26="",$D26="",$E26="",$F26="",$G26="",$H26="",$I26="",$J26="",$K26="",$L26=""),"",IF($B26="Female",1/(1+EXP(-SUMPRODUCT(Engine!$C$642:$C$673,INDIRECT("Coefficients!$V$2:$V$33")))),1/(1+EXP(-SUMPRODUCT(Engine!$C$642:$C$673,INDIRECT("Coefficients!$W$2:$W$33"))))))</f>
      </c>
      <c r="AA26" s="8">
        <f>IF(OR($B26="",$C26="",$D26="",$E26="",$F26="",$G26="",$H26="",$I26="",$J26="",$K26="",$L26=""),"",IF($B26="Female",1/(1+EXP(-SUMPRODUCT(Engine!$C$642:$C$673,INDIRECT("Coefficients!$X$2:$X$33")))),1/(1+EXP(-SUMPRODUCT(Engine!$C$642:$C$673,INDIRECT("Coefficients!$Y$2:$Y$33"))))))</f>
      </c>
      <c r="AB26" s="8">
        <f>IF(OR($B26="",$C26="",$D26="",$E26="",$F26="",$G26="",$H26="",$I26="",$J26="",$K26="",$L26=""),"",IF($B26="Female",1/(1+EXP(-SUMPRODUCT(Engine!$C$642:$C$673,INDIRECT("Coefficients!$Z$2:$Z$33")))),1/(1+EXP(-SUMPRODUCT(Engine!$C$642:$C$673,INDIRECT("Coefficients!$AA$2:$AA$33"))))))</f>
      </c>
      <c r="AC26" s="8">
        <f>IF(OR($B26="",$C26="",$D26="",$E26="",$F26="",$G26="",$H26="",$I26="",$J26="",$K26="",$L26=""),"",IF($B26="Female",1/(1+EXP(-SUMPRODUCT(Engine!$C$642:$C$673,INDIRECT("Coefficients!$AB$2:$AB$33")))),1/(1+EXP(-SUMPRODUCT(Engine!$C$642:$C$673,INDIRECT("Coefficients!$AC$2:$AC$33"))))))</f>
      </c>
      <c r="AD26" s="8">
        <f>IF(OR($B26="",$C26="",$D26="",$E26="",$F26="",$G26="",$H26="",$I26="",$J26="",$K26="",$L26=""),"",IF($B26="Female",1/(1+EXP(-SUMPRODUCT(Engine!$C$642:$C$673,INDIRECT("Coefficients!$AD$2:$AD$33")))),1/(1+EXP(-SUMPRODUCT(Engine!$C$642:$C$673,INDIRECT("Coefficients!$AE$2:$AE$33"))))))</f>
      </c>
      <c r="AE26" s="8">
        <f>IF(OR($B26="",$C26="",$D26="",$E26="",$F26="",$G26="",$H26="",$I26="",$J26="",$K26="",$L26=""),"",IF($B26="Female",1/(1+EXP(-SUMPRODUCT(Engine!$C$642:$C$673,INDIRECT("Coefficients!$AF$2:$AF$33")))),1/(1+EXP(-SUMPRODUCT(Engine!$C$642:$C$673,INDIRECT("Coefficients!$AG$2:$AG$33"))))))</f>
      </c>
      <c r="AF26" s="8">
        <f>IF(OR($B26="",$C26="",$D26="",$E26="",$F26="",$G26="",$H26="",$I26="",$J26="",$K26="",$L26=""),"",IF($B26="Female",1/(1+EXP(-SUMPRODUCT(Engine!$C$642:$C$673,INDIRECT("Coefficients!$AH$2:$AH$33")))),1/(1+EXP(-SUMPRODUCT(Engine!$C$642:$C$673,INDIRECT("Coefficients!$AI$2:$AI$33"))))))</f>
      </c>
      <c r="AG26" s="8">
        <f>IF(OR($B26="",$C26="",$D26="",$E26="",$F26="",$G26="",$H26="",$I26="",$J26="",$K26="",$L26=""),"",IF($B26="Female",1/(1+EXP(-SUMPRODUCT(Engine!$C$642:$C$673,INDIRECT("Coefficients!$AJ$2:$AJ$33")))),1/(1+EXP(-SUMPRODUCT(Engine!$C$642:$C$673,INDIRECT("Coefficients!$AK$2:$AK$33"))))))</f>
      </c>
      <c r="AH26" s="8">
        <f>IF(OR($B26="",$C26="",$D26="",$E26="",$F26="",$G26="",$H26="",$I26="",$J26="",$K26="",$L26=""),"",IF($B26="Female",1/(1+EXP(-SUMPRODUCT(Engine!$C$642:$C$673,INDIRECT("Coefficients!$AL$2:$AL$33")))),1/(1+EXP(-SUMPRODUCT(Engine!$C$642:$C$673,INDIRECT("Coefficients!$AM$2:$AM$33"))))))</f>
      </c>
      <c r="AI26" s="8">
        <f>IF(OR($B26="",$C26="",$D26="",$E26="",$F26="",$G26="",$H26="",$I26="",$J26="",$K26="",$L26=""),"",IF($B26="Female",1/(1+EXP(-SUMPRODUCT(Engine!$C$642:$C$673,INDIRECT("Coefficients!$AN$2:$AN$33")))),1/(1+EXP(-SUMPRODUCT(Engine!$C$642:$C$673,INDIRECT("Coefficients!$AO$2:$AO$33"))))))</f>
      </c>
      <c r="AJ26" s="8">
        <f>IF(OR($B26="",$C26="",$D26="",$E26="",$F26="",$G26="",$H26="",$I26="",$J26="",$K26="",$L26=""),"",IF($B26="Female",1/(1+EXP(-SUMPRODUCT(Engine!$C$642:$C$673,INDIRECT("Coefficients!$AP$2:$AP$33")))),1/(1+EXP(-SUMPRODUCT(Engine!$C$642:$C$673,INDIRECT("Coefficients!$AQ$2:$AQ$33"))))))</f>
      </c>
      <c r="AK26" s="8">
        <f>IF(OR($B26="",$C26="",$D26="",$E26="",$F26="",$G26="",$H26="",$I26="",$J26="",$K26="",$L26=""),"",IF($B26="Female",1/(1+EXP(-SUMPRODUCT(Engine!$C$642:$C$673,INDIRECT("Coefficients!$AR$2:$AR$33")))),1/(1+EXP(-SUMPRODUCT(Engine!$C$642:$C$673,INDIRECT("Coefficients!$AS$2:$AS$33"))))))</f>
      </c>
      <c r="AL26" s="8">
        <f>IF(OR($B26="",$C26="",$D26="",$E26="",$F26="",$G26="",$H26="",$I26="",$J26="",$K26="",$L26=""),"",IF($B26="Female",1/(1+EXP(-SUMPRODUCT(Engine!$C$642:$C$673,INDIRECT("Coefficients!$AT$2:$AT$33")))),1/(1+EXP(-SUMPRODUCT(Engine!$C$642:$C$673,INDIRECT("Coefficients!$AU$2:$AU$33"))))))</f>
      </c>
      <c r="AM26" s="8">
        <f>IF(OR($B26="",$C26="",$D26="",$E26="",$F26="",$G26="",$H26="",$I26="",$J26="",$K26="",$L26=""),"",IF($B26="Female",1/(1+EXP(-SUMPRODUCT(Engine!$C$642:$C$673,INDIRECT("Coefficients!$AV$2:$AV$33")))),1/(1+EXP(-SUMPRODUCT(Engine!$C$642:$C$673,INDIRECT("Coefficients!$AW$2:$AW$33"))))))</f>
      </c>
      <c r="AN26" s="8">
        <f>IF(OR($B26="",$C26="",$D26="",$E26="",$F26="",$G26="",$H26="",$I26="",$J26="",$K26="",$L26=""),"",IF($B26="Female",1/(1+EXP(-SUMPRODUCT(Engine!$C$642:$C$673,INDIRECT("Coefficients!$AX$2:$AX$33")))),1/(1+EXP(-SUMPRODUCT(Engine!$C$642:$C$673,INDIRECT("Coefficients!$AY$2:$AY$33"))))))</f>
      </c>
      <c r="AO26" s="8">
        <f>IF(OR($B26="",$C26="",$D26="",$E26="",$F26="",$G26="",$H26="",$I26="",$J26="",$K26="",$L26=""),"",IF($B26="Female",1/(1+EXP(-SUMPRODUCT(Engine!$C$642:$C$673,INDIRECT("Coefficients!$AZ$2:$AZ$33")))),1/(1+EXP(-SUMPRODUCT(Engine!$C$642:$C$673,INDIRECT("Coefficients!$BA$2:$BA$33"))))))</f>
      </c>
      <c r="AP26" s="8">
        <f>IF(OR($B26="",$C26="",$D26="",$E26="",$F26="",$G26="",$H26="",$I26="",$J26="",$K26="",$L26=""),"",IF($B26="Female",1/(1+EXP(-SUMPRODUCT(Engine!$C$642:$C$673,INDIRECT("Coefficients!$BB$2:$BB$33")))),1/(1+EXP(-SUMPRODUCT(Engine!$C$642:$C$673,INDIRECT("Coefficients!$BC$2:$BC$33"))))))</f>
      </c>
      <c r="AQ26" s="8">
        <f>IF(OR($B26="",$C26="",$D26="",$E26="",$F26="",$G26="",$H26="",$I26="",$J26="",$K26="",$L26=""),"",IF($B26="Female",1/(1+EXP(-SUMPRODUCT(Engine!$C$642:$C$673,INDIRECT("Coefficients!$BD$2:$BD$33")))),1/(1+EXP(-SUMPRODUCT(Engine!$C$642:$C$673,INDIRECT("Coefficients!$BE$2:$BE$33"))))))</f>
      </c>
      <c r="AR26" s="8">
        <f>IF(OR($B26="",$C26="",$D26="",$E26="",$F26="",$G26="",$H26="",$I26="",$J26="",$K26="",$L26=""),"",IF($B26="Female",1/(1+EXP(-SUMPRODUCT(Engine!$C$642:$C$673,INDIRECT("Coefficients!$BF$2:$BF$33")))),1/(1+EXP(-SUMPRODUCT(Engine!$C$642:$C$673,INDIRECT("Coefficients!$BG$2:$BG$33"))))))</f>
      </c>
      <c r="AS26" s="8">
        <f>IF(OR($B26="",$C26="",$D26="",$E26="",$F26="",$G26="",$H26="",$I26="",$J26="",$K26="",$L26=""),"",IF($B26="Female",1/(1+EXP(-SUMPRODUCT(Engine!$C$642:$C$673,INDIRECT("Coefficients!$BH$2:$BH$33")))),1/(1+EXP(-SUMPRODUCT(Engine!$C$642:$C$673,INDIRECT("Coefficients!$BI$2:$BI$33"))))))</f>
      </c>
      <c r="AT26" s="8">
        <f>IF(OR($B26="",$C26="",$D26="",$E26="",$F26="",$G26="",$H26="",$I26="",$J26="",$K26="",$L26=""),"",IF($B26="Female",1/(1+EXP(-SUMPRODUCT(Engine!$C$642:$C$673,INDIRECT("Coefficients!$BJ$2:$BJ$33")))),1/(1+EXP(-SUMPRODUCT(Engine!$C$642:$C$673,INDIRECT("Coefficients!$BK$2:$BK$33"))))))</f>
      </c>
      <c r="AU26" s="8">
        <f>IF(OR($B26="",$C26="",$D26="",$E26="",$F26="",$G26="",$H26="",$I26="",$J26="",$K26="",$L26=""),"",IF($B26="Female",1/(1+EXP(-SUMPRODUCT(Engine!$C$642:$C$673,INDIRECT("Coefficients!$BL$2:$BL$33")))),1/(1+EXP(-SUMPRODUCT(Engine!$C$642:$C$673,INDIRECT("Coefficients!$BM$2:$BM$33"))))))</f>
      </c>
      <c r="AV26" s="8">
        <f>IF(OR($B26="",$C26="",$D26="",$E26="",$F26="",$G26="",$H26="",$I26="",$J26="",$K26="",$L26=""),"",IF($B26="Female",1/(1+EXP(-SUMPRODUCT(Engine!$C$642:$C$673,INDIRECT("Coefficients!$BN$2:$BN$33")))),1/(1+EXP(-SUMPRODUCT(Engine!$C$642:$C$673,INDIRECT("Coefficients!$BO$2:$BO$33"))))))</f>
      </c>
      <c r="AW26" s="8">
        <f>IF(OR($B26="",$C26="",$D26="",$E26="",$F26="",$G26="",$H26="",$I26="",$J26="",$K26="",$L26=""),"",IF($B26="Female",1/(1+EXP(-SUMPRODUCT(Engine!$C$642:$C$673,INDIRECT("Coefficients!$BP$2:$BP$33")))),1/(1+EXP(-SUMPRODUCT(Engine!$C$642:$C$673,INDIRECT("Coefficients!$BQ$2:$BQ$33"))))))</f>
      </c>
      <c r="AX26" s="8">
        <f>IF(OR($B26="",$C26="",$D26="",$E26="",$F26="",$G26="",$H26="",$I26="",$J26="",$K26="",$L26=""),"",IF($B26="Female",1/(1+EXP(-SUMPRODUCT(Engine!$C$642:$C$673,INDIRECT("Coefficients!$BR$2:$BR$33")))),1/(1+EXP(-SUMPRODUCT(Engine!$C$642:$C$673,INDIRECT("Coefficients!$BS$2:$BS$33"))))))</f>
      </c>
      <c r="AY26" s="8">
        <f>IF(OR($B26="",$C26="",$D26="",$E26="",$F26="",$G26="",$H26="",$I26="",$J26="",$K26="",$L26=""),"",IF($B26="Female",1/(1+EXP(-SUMPRODUCT(Engine!$C$642:$C$673,INDIRECT("Coefficients!$BT$2:$BT$33")))),1/(1+EXP(-SUMPRODUCT(Engine!$C$642:$C$673,INDIRECT("Coefficients!$BU$2:$BU$33"))))))</f>
      </c>
      <c r="AZ26" s="8">
        <f>IF(OR($B26="",$C26="",$D26="",$E26="",$F26="",$G26="",$H26="",$I26="",$J26="",$K26="",$L26=""),"",IF($B26="Female",1/(1+EXP(-SUMPRODUCT(Engine!$C$642:$C$673,INDIRECT("Coefficients!$BV$2:$BV$33")))),1/(1+EXP(-SUMPRODUCT(Engine!$C$642:$C$673,INDIRECT("Coefficients!$BW$2:$BW$33"))))))</f>
      </c>
      <c r="BA26" s="8">
        <f>IF(OR($B26="",$C26="",$D26="",$E26="",$F26="",$G26="",$H26="",$I26="",$J26="",$K26="",$L26=""),"",IF($B26="Female",1/(1+EXP(-SUMPRODUCT(Engine!$C$642:$C$673,INDIRECT("Coefficients!$BX$2:$BX$33")))),1/(1+EXP(-SUMPRODUCT(Engine!$C$642:$C$673,INDIRECT("Coefficients!$BY$2:$BY$33"))))))</f>
      </c>
      <c r="BB26" s="8">
        <f>IF(OR($B26="",$C26="",$D26="",$E26="",$F26="",$G26="",$H26="",$I26="",$J26="",$K26="",$L26=""),"",IF($B26="Female",1/(1+EXP(-SUMPRODUCT(Engine!$C$642:$C$673,INDIRECT("Coefficients!$BZ$2:$BZ$33")))),1/(1+EXP(-SUMPRODUCT(Engine!$C$642:$C$673,INDIRECT("Coefficients!$CA$2:$CA$33"))))))</f>
      </c>
      <c r="BC26" s="8">
        <f>IF(OR($B26="",$C26="",$D26="",$E26="",$F26="",$G26="",$H26="",$I26="",$J26="",$K26="",$L26=""),"",IF($B26="Female",1/(1+EXP(-SUMPRODUCT(Engine!$C$642:$C$673,INDIRECT("Coefficients!$CB$2:$CB$33")))),1/(1+EXP(-SUMPRODUCT(Engine!$C$642:$C$673,INDIRECT("Coefficients!$CC$2:$CC$33"))))))</f>
      </c>
      <c r="BD26" s="8">
        <f>IF(OR($B26="",$C26="",$D26="",$E26="",$F26="",$G26="",$H26="",$I26="",$J26="",$K26="",$L26=""),"",IF($B26="Female",1/(1+EXP(-SUMPRODUCT(Engine!$C$642:$C$673,INDIRECT("Coefficients!$CD$2:$CD$33")))),1/(1+EXP(-SUMPRODUCT(Engine!$C$642:$C$673,INDIRECT("Coefficients!$CE$2:$CE$33"))))))</f>
      </c>
      <c r="BE26" s="8">
        <f>IF(OR($B26="",$C26="",$D26="",$E26="",$F26="",$G26="",$H26="",$I26="",$J26="",$K26="",$L26=""),"",IF($B26="Female",1/(1+EXP(-SUMPRODUCT(Engine!$C$642:$C$673,INDIRECT("Coefficients!$CF$2:$CF$33")))),1/(1+EXP(-SUMPRODUCT(Engine!$C$642:$C$673,INDIRECT("Coefficients!$CG$2:$CG$33"))))))</f>
      </c>
      <c r="BF26" s="8">
        <f>IF(OR($B26="",$C26="",$D26="",$E26="",$F26="",$G26="",$H26="",$I26="",$J26="",$K26="",$L26=""),"",IF($B26="Female",1/(1+EXP(-SUMPRODUCT(Engine!$C$642:$C$673,INDIRECT("Coefficients!$CH$2:$CH$33")))),1/(1+EXP(-SUMPRODUCT(Engine!$C$642:$C$673,INDIRECT("Coefficients!$CI$2:$CI$33"))))))</f>
      </c>
      <c r="BG26" s="8">
        <f>IF(OR($B26="",$C26="",$D26="",$E26="",$F26="",$G26="",$H26="",$I26="",$J26="",$K26="",$L26=""),"",IF($B26="Female",1/(1+EXP(-SUMPRODUCT(Engine!$C$642:$C$673,INDIRECT("Coefficients!$CJ$2:$CJ$33")))),1/(1+EXP(-SUMPRODUCT(Engine!$C$642:$C$673,INDIRECT("Coefficients!$CK$2:$CK$33"))))))</f>
      </c>
      <c r="BH26" s="8">
        <f>IF(OR($B26="",$C26="",$D26="",$E26="",$F26="",$G26="",$H26="",$I26="",$J26="",$K26="",$L26=""),"",IF($B26="Female",1/(1+EXP(-SUMPRODUCT(Engine!$C$642:$C$673,INDIRECT("Coefficients!$CL$2:$CL$33")))),1/(1+EXP(-SUMPRODUCT(Engine!$C$642:$C$673,INDIRECT("Coefficients!$CM$2:$CM$33"))))))</f>
      </c>
      <c r="BI26" s="8">
        <f>IF(OR($B26="",$C26="",$D26="",$E26="",$F26="",$G26="",$H26="",$I26="",$J26="",$K26="",$L26=""),"",IF($B26="Female",1/(1+EXP(-SUMPRODUCT(Engine!$C$642:$C$673,INDIRECT("Coefficients!$CN$2:$CN$33")))),1/(1+EXP(-SUMPRODUCT(Engine!$C$642:$C$673,INDIRECT("Coefficients!$CO$2:$CO$33"))))))</f>
      </c>
      <c r="BJ26" s="8">
        <f>IF(OR($B26="",$C26="",$D26="",$E26="",$F26="",$G26="",$H26="",$I26="",$J26="",$K26="",$L26=""),"",IF($B26="Female",1/(1+EXP(-SUMPRODUCT(Engine!$C$642:$C$673,INDIRECT("Coefficients!$CP$2:$CP$33")))),1/(1+EXP(-SUMPRODUCT(Engine!$C$642:$C$673,INDIRECT("Coefficients!$CQ$2:$CQ$33"))))))</f>
      </c>
      <c r="BK26" s="8">
        <f>IF(OR($B26="",$C26="",$D26="",$E26="",$F26="",$G26="",$H26="",$I26="",$J26="",$K26="",$L26=""),"",IF($B26="Female",1/(1+EXP(-SUMPRODUCT(Engine!$C$642:$C$673,INDIRECT("Coefficients!$CR$2:$CR$33")))),1/(1+EXP(-SUMPRODUCT(Engine!$C$642:$C$673,INDIRECT("Coefficients!$CS$2:$CS$33"))))))</f>
      </c>
      <c r="BL26" s="8">
        <f>IF(OR($B26="",$C26="",$D26="",$E26="",$F26="",$G26="",$H26="",$I26="",$J26="",$K26="",$L26=""),"",IF($B26="Female",1/(1+EXP(-SUMPRODUCT(Engine!$C$642:$C$673,INDIRECT("Coefficients!$CT$2:$CT$33")))),1/(1+EXP(-SUMPRODUCT(Engine!$C$642:$C$673,INDIRECT("Coefficients!$CU$2:$CU$33"))))))</f>
      </c>
      <c r="BM26" s="8">
        <f>IF(OR($B26="",$C26="",$D26="",$E26="",$F26="",$G26="",$H26="",$I26="",$J26="",$K26="",$L26=""),"",IF($B26="Female",1/(1+EXP(-SUMPRODUCT(Engine!$C$642:$C$673,INDIRECT("Coefficients!$CV$2:$CV$33")))),1/(1+EXP(-SUMPRODUCT(Engine!$C$642:$C$673,INDIRECT("Coefficients!$CW$2:$CW$33"))))))</f>
      </c>
    </row>
    <row r="27" spans="1:65" x14ac:dyDescent="0.2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8">
        <f>IF(OR($B27="",$C27="",$D27="",$E27="",$F27="",$G27="",$H27="",$I27="",$J27="",$K27="",$L27=""),"",IF($B27="Female",1/(1+EXP(-SUMPRODUCT(Engine!$C$674:$C$705,INDIRECT("Coefficients!$B$2:$B$33")))),1/(1+EXP(-SUMPRODUCT(Engine!$C$674:$C$705,INDIRECT("Coefficients!$C$2:$C$33"))))))</f>
      </c>
      <c r="Q27" s="8">
        <f>IF(OR($B27="",$C27="",$D27="",$E27="",$F27="",$G27="",$H27="",$I27="",$J27="",$K27="",$L27=""),"",IF($B27="Female",1/(1+EXP(-SUMPRODUCT(Engine!$C$674:$C$705,INDIRECT("Coefficients!$D$2:$D$33")))),1/(1+EXP(-SUMPRODUCT(Engine!$C$674:$C$705,INDIRECT("Coefficients!$E$2:$E$33"))))))</f>
      </c>
      <c r="R27" s="8">
        <f>IF(OR($B27="",$C27="",$D27="",$E27="",$F27="",$G27="",$H27="",$I27="",$J27="",$K27="",$L27=""),"",IF($B27="Female",1/(1+EXP(-SUMPRODUCT(Engine!$C$674:$C$705,INDIRECT("Coefficients!$F$2:$F$33")))),1/(1+EXP(-SUMPRODUCT(Engine!$C$674:$C$705,INDIRECT("Coefficients!$G$2:$G$33"))))))</f>
      </c>
      <c r="S27" s="8">
        <f>IF(OR($B27="",$C27="",$D27="",$E27="",$F27="",$G27="",$H27="",$I27="",$J27="",$K27="",$L27=""),"",IF($B27="Female",1/(1+EXP(-SUMPRODUCT(Engine!$C$674:$C$705,INDIRECT("Coefficients!$H$2:$H$33")))),1/(1+EXP(-SUMPRODUCT(Engine!$C$674:$C$705,INDIRECT("Coefficients!$I$2:$I$33"))))))</f>
      </c>
      <c r="T27" s="8">
        <f>IF(OR($B27="",$C27="",$D27="",$E27="",$F27="",$G27="",$H27="",$I27="",$J27="",$K27="",$L27=""),"",IF($B27="Female",1/(1+EXP(-SUMPRODUCT(Engine!$C$674:$C$705,INDIRECT("Coefficients!$J$2:$J$33")))),1/(1+EXP(-SUMPRODUCT(Engine!$C$674:$C$705,INDIRECT("Coefficients!$K$2:$K$33"))))))</f>
      </c>
      <c r="U27" s="8">
        <f>IF(OR($B27="",$C27="",$D27="",$E27="",$F27="",$G27="",$H27="",$I27="",$J27="",$K27="",$L27=""),"",IF($B27="Female",1/(1+EXP(-SUMPRODUCT(Engine!$C$674:$C$705,INDIRECT("Coefficients!$L$2:$L$33")))),1/(1+EXP(-SUMPRODUCT(Engine!$C$674:$C$705,INDIRECT("Coefficients!$M$2:$M$33"))))))</f>
      </c>
      <c r="V27" s="8">
        <f>IF(OR($B27="",$C27="",$D27="",$E27="",$F27="",$G27="",$H27="",$I27="",$J27="",$K27="",$L27=""),"",IF($B27="Female",1/(1+EXP(-SUMPRODUCT(Engine!$C$674:$C$705,INDIRECT("Coefficients!$N$2:$N$33")))),1/(1+EXP(-SUMPRODUCT(Engine!$C$674:$C$705,INDIRECT("Coefficients!$O$2:$O$33"))))))</f>
      </c>
      <c r="W27" s="8">
        <f>IF(OR($B27="",$C27="",$D27="",$E27="",$F27="",$G27="",$H27="",$I27="",$J27="",$K27="",$L27=""),"",IF($B27="Female",1/(1+EXP(-SUMPRODUCT(Engine!$C$674:$C$705,INDIRECT("Coefficients!$P$2:$P$33")))),1/(1+EXP(-SUMPRODUCT(Engine!$C$674:$C$705,INDIRECT("Coefficients!$Q$2:$Q$33"))))))</f>
      </c>
      <c r="X27" s="8">
        <f>IF(OR($B27="",$C27="",$D27="",$E27="",$F27="",$G27="",$H27="",$I27="",$J27="",$K27="",$L27=""),"",IF($B27="Female",1/(1+EXP(-SUMPRODUCT(Engine!$C$674:$C$705,INDIRECT("Coefficients!$R$2:$R$33")))),1/(1+EXP(-SUMPRODUCT(Engine!$C$674:$C$705,INDIRECT("Coefficients!$S$2:$S$33"))))))</f>
      </c>
      <c r="Y27" s="8">
        <f>IF(OR($B27="",$C27="",$D27="",$E27="",$F27="",$G27="",$H27="",$I27="",$J27="",$K27="",$L27=""),"",IF($B27="Female",1/(1+EXP(-SUMPRODUCT(Engine!$C$674:$C$705,INDIRECT("Coefficients!$T$2:$T$33")))),1/(1+EXP(-SUMPRODUCT(Engine!$C$674:$C$705,INDIRECT("Coefficients!$U$2:$U$33"))))))</f>
      </c>
      <c r="Z27" s="8">
        <f>IF(OR($B27="",$C27="",$D27="",$E27="",$F27="",$G27="",$H27="",$I27="",$J27="",$K27="",$L27=""),"",IF($B27="Female",1/(1+EXP(-SUMPRODUCT(Engine!$C$674:$C$705,INDIRECT("Coefficients!$V$2:$V$33")))),1/(1+EXP(-SUMPRODUCT(Engine!$C$674:$C$705,INDIRECT("Coefficients!$W$2:$W$33"))))))</f>
      </c>
      <c r="AA27" s="8">
        <f>IF(OR($B27="",$C27="",$D27="",$E27="",$F27="",$G27="",$H27="",$I27="",$J27="",$K27="",$L27=""),"",IF($B27="Female",1/(1+EXP(-SUMPRODUCT(Engine!$C$674:$C$705,INDIRECT("Coefficients!$X$2:$X$33")))),1/(1+EXP(-SUMPRODUCT(Engine!$C$674:$C$705,INDIRECT("Coefficients!$Y$2:$Y$33"))))))</f>
      </c>
      <c r="AB27" s="8">
        <f>IF(OR($B27="",$C27="",$D27="",$E27="",$F27="",$G27="",$H27="",$I27="",$J27="",$K27="",$L27=""),"",IF($B27="Female",1/(1+EXP(-SUMPRODUCT(Engine!$C$674:$C$705,INDIRECT("Coefficients!$Z$2:$Z$33")))),1/(1+EXP(-SUMPRODUCT(Engine!$C$674:$C$705,INDIRECT("Coefficients!$AA$2:$AA$33"))))))</f>
      </c>
      <c r="AC27" s="8">
        <f>IF(OR($B27="",$C27="",$D27="",$E27="",$F27="",$G27="",$H27="",$I27="",$J27="",$K27="",$L27=""),"",IF($B27="Female",1/(1+EXP(-SUMPRODUCT(Engine!$C$674:$C$705,INDIRECT("Coefficients!$AB$2:$AB$33")))),1/(1+EXP(-SUMPRODUCT(Engine!$C$674:$C$705,INDIRECT("Coefficients!$AC$2:$AC$33"))))))</f>
      </c>
      <c r="AD27" s="8">
        <f>IF(OR($B27="",$C27="",$D27="",$E27="",$F27="",$G27="",$H27="",$I27="",$J27="",$K27="",$L27=""),"",IF($B27="Female",1/(1+EXP(-SUMPRODUCT(Engine!$C$674:$C$705,INDIRECT("Coefficients!$AD$2:$AD$33")))),1/(1+EXP(-SUMPRODUCT(Engine!$C$674:$C$705,INDIRECT("Coefficients!$AE$2:$AE$33"))))))</f>
      </c>
      <c r="AE27" s="8">
        <f>IF(OR($B27="",$C27="",$D27="",$E27="",$F27="",$G27="",$H27="",$I27="",$J27="",$K27="",$L27=""),"",IF($B27="Female",1/(1+EXP(-SUMPRODUCT(Engine!$C$674:$C$705,INDIRECT("Coefficients!$AF$2:$AF$33")))),1/(1+EXP(-SUMPRODUCT(Engine!$C$674:$C$705,INDIRECT("Coefficients!$AG$2:$AG$33"))))))</f>
      </c>
      <c r="AF27" s="8">
        <f>IF(OR($B27="",$C27="",$D27="",$E27="",$F27="",$G27="",$H27="",$I27="",$J27="",$K27="",$L27=""),"",IF($B27="Female",1/(1+EXP(-SUMPRODUCT(Engine!$C$674:$C$705,INDIRECT("Coefficients!$AH$2:$AH$33")))),1/(1+EXP(-SUMPRODUCT(Engine!$C$674:$C$705,INDIRECT("Coefficients!$AI$2:$AI$33"))))))</f>
      </c>
      <c r="AG27" s="8">
        <f>IF(OR($B27="",$C27="",$D27="",$E27="",$F27="",$G27="",$H27="",$I27="",$J27="",$K27="",$L27=""),"",IF($B27="Female",1/(1+EXP(-SUMPRODUCT(Engine!$C$674:$C$705,INDIRECT("Coefficients!$AJ$2:$AJ$33")))),1/(1+EXP(-SUMPRODUCT(Engine!$C$674:$C$705,INDIRECT("Coefficients!$AK$2:$AK$33"))))))</f>
      </c>
      <c r="AH27" s="8">
        <f>IF(OR($B27="",$C27="",$D27="",$E27="",$F27="",$G27="",$H27="",$I27="",$J27="",$K27="",$L27=""),"",IF($B27="Female",1/(1+EXP(-SUMPRODUCT(Engine!$C$674:$C$705,INDIRECT("Coefficients!$AL$2:$AL$33")))),1/(1+EXP(-SUMPRODUCT(Engine!$C$674:$C$705,INDIRECT("Coefficients!$AM$2:$AM$33"))))))</f>
      </c>
      <c r="AI27" s="8">
        <f>IF(OR($B27="",$C27="",$D27="",$E27="",$F27="",$G27="",$H27="",$I27="",$J27="",$K27="",$L27=""),"",IF($B27="Female",1/(1+EXP(-SUMPRODUCT(Engine!$C$674:$C$705,INDIRECT("Coefficients!$AN$2:$AN$33")))),1/(1+EXP(-SUMPRODUCT(Engine!$C$674:$C$705,INDIRECT("Coefficients!$AO$2:$AO$33"))))))</f>
      </c>
      <c r="AJ27" s="8">
        <f>IF(OR($B27="",$C27="",$D27="",$E27="",$F27="",$G27="",$H27="",$I27="",$J27="",$K27="",$L27=""),"",IF($B27="Female",1/(1+EXP(-SUMPRODUCT(Engine!$C$674:$C$705,INDIRECT("Coefficients!$AP$2:$AP$33")))),1/(1+EXP(-SUMPRODUCT(Engine!$C$674:$C$705,INDIRECT("Coefficients!$AQ$2:$AQ$33"))))))</f>
      </c>
      <c r="AK27" s="8">
        <f>IF(OR($B27="",$C27="",$D27="",$E27="",$F27="",$G27="",$H27="",$I27="",$J27="",$K27="",$L27=""),"",IF($B27="Female",1/(1+EXP(-SUMPRODUCT(Engine!$C$674:$C$705,INDIRECT("Coefficients!$AR$2:$AR$33")))),1/(1+EXP(-SUMPRODUCT(Engine!$C$674:$C$705,INDIRECT("Coefficients!$AS$2:$AS$33"))))))</f>
      </c>
      <c r="AL27" s="8">
        <f>IF(OR($B27="",$C27="",$D27="",$E27="",$F27="",$G27="",$H27="",$I27="",$J27="",$K27="",$L27=""),"",IF($B27="Female",1/(1+EXP(-SUMPRODUCT(Engine!$C$674:$C$705,INDIRECT("Coefficients!$AT$2:$AT$33")))),1/(1+EXP(-SUMPRODUCT(Engine!$C$674:$C$705,INDIRECT("Coefficients!$AU$2:$AU$33"))))))</f>
      </c>
      <c r="AM27" s="8">
        <f>IF(OR($B27="",$C27="",$D27="",$E27="",$F27="",$G27="",$H27="",$I27="",$J27="",$K27="",$L27=""),"",IF($B27="Female",1/(1+EXP(-SUMPRODUCT(Engine!$C$674:$C$705,INDIRECT("Coefficients!$AV$2:$AV$33")))),1/(1+EXP(-SUMPRODUCT(Engine!$C$674:$C$705,INDIRECT("Coefficients!$AW$2:$AW$33"))))))</f>
      </c>
      <c r="AN27" s="8">
        <f>IF(OR($B27="",$C27="",$D27="",$E27="",$F27="",$G27="",$H27="",$I27="",$J27="",$K27="",$L27=""),"",IF($B27="Female",1/(1+EXP(-SUMPRODUCT(Engine!$C$674:$C$705,INDIRECT("Coefficients!$AX$2:$AX$33")))),1/(1+EXP(-SUMPRODUCT(Engine!$C$674:$C$705,INDIRECT("Coefficients!$AY$2:$AY$33"))))))</f>
      </c>
      <c r="AO27" s="8">
        <f>IF(OR($B27="",$C27="",$D27="",$E27="",$F27="",$G27="",$H27="",$I27="",$J27="",$K27="",$L27=""),"",IF($B27="Female",1/(1+EXP(-SUMPRODUCT(Engine!$C$674:$C$705,INDIRECT("Coefficients!$AZ$2:$AZ$33")))),1/(1+EXP(-SUMPRODUCT(Engine!$C$674:$C$705,INDIRECT("Coefficients!$BA$2:$BA$33"))))))</f>
      </c>
      <c r="AP27" s="8">
        <f>IF(OR($B27="",$C27="",$D27="",$E27="",$F27="",$G27="",$H27="",$I27="",$J27="",$K27="",$L27=""),"",IF($B27="Female",1/(1+EXP(-SUMPRODUCT(Engine!$C$674:$C$705,INDIRECT("Coefficients!$BB$2:$BB$33")))),1/(1+EXP(-SUMPRODUCT(Engine!$C$674:$C$705,INDIRECT("Coefficients!$BC$2:$BC$33"))))))</f>
      </c>
      <c r="AQ27" s="8">
        <f>IF(OR($B27="",$C27="",$D27="",$E27="",$F27="",$G27="",$H27="",$I27="",$J27="",$K27="",$L27=""),"",IF($B27="Female",1/(1+EXP(-SUMPRODUCT(Engine!$C$674:$C$705,INDIRECT("Coefficients!$BD$2:$BD$33")))),1/(1+EXP(-SUMPRODUCT(Engine!$C$674:$C$705,INDIRECT("Coefficients!$BE$2:$BE$33"))))))</f>
      </c>
      <c r="AR27" s="8">
        <f>IF(OR($B27="",$C27="",$D27="",$E27="",$F27="",$G27="",$H27="",$I27="",$J27="",$K27="",$L27=""),"",IF($B27="Female",1/(1+EXP(-SUMPRODUCT(Engine!$C$674:$C$705,INDIRECT("Coefficients!$BF$2:$BF$33")))),1/(1+EXP(-SUMPRODUCT(Engine!$C$674:$C$705,INDIRECT("Coefficients!$BG$2:$BG$33"))))))</f>
      </c>
      <c r="AS27" s="8">
        <f>IF(OR($B27="",$C27="",$D27="",$E27="",$F27="",$G27="",$H27="",$I27="",$J27="",$K27="",$L27=""),"",IF($B27="Female",1/(1+EXP(-SUMPRODUCT(Engine!$C$674:$C$705,INDIRECT("Coefficients!$BH$2:$BH$33")))),1/(1+EXP(-SUMPRODUCT(Engine!$C$674:$C$705,INDIRECT("Coefficients!$BI$2:$BI$33"))))))</f>
      </c>
      <c r="AT27" s="8">
        <f>IF(OR($B27="",$C27="",$D27="",$E27="",$F27="",$G27="",$H27="",$I27="",$J27="",$K27="",$L27=""),"",IF($B27="Female",1/(1+EXP(-SUMPRODUCT(Engine!$C$674:$C$705,INDIRECT("Coefficients!$BJ$2:$BJ$33")))),1/(1+EXP(-SUMPRODUCT(Engine!$C$674:$C$705,INDIRECT("Coefficients!$BK$2:$BK$33"))))))</f>
      </c>
      <c r="AU27" s="8">
        <f>IF(OR($B27="",$C27="",$D27="",$E27="",$F27="",$G27="",$H27="",$I27="",$J27="",$K27="",$L27=""),"",IF($B27="Female",1/(1+EXP(-SUMPRODUCT(Engine!$C$674:$C$705,INDIRECT("Coefficients!$BL$2:$BL$33")))),1/(1+EXP(-SUMPRODUCT(Engine!$C$674:$C$705,INDIRECT("Coefficients!$BM$2:$BM$33"))))))</f>
      </c>
      <c r="AV27" s="8">
        <f>IF(OR($B27="",$C27="",$D27="",$E27="",$F27="",$G27="",$H27="",$I27="",$J27="",$K27="",$L27=""),"",IF($B27="Female",1/(1+EXP(-SUMPRODUCT(Engine!$C$674:$C$705,INDIRECT("Coefficients!$BN$2:$BN$33")))),1/(1+EXP(-SUMPRODUCT(Engine!$C$674:$C$705,INDIRECT("Coefficients!$BO$2:$BO$33"))))))</f>
      </c>
      <c r="AW27" s="8">
        <f>IF(OR($B27="",$C27="",$D27="",$E27="",$F27="",$G27="",$H27="",$I27="",$J27="",$K27="",$L27=""),"",IF($B27="Female",1/(1+EXP(-SUMPRODUCT(Engine!$C$674:$C$705,INDIRECT("Coefficients!$BP$2:$BP$33")))),1/(1+EXP(-SUMPRODUCT(Engine!$C$674:$C$705,INDIRECT("Coefficients!$BQ$2:$BQ$33"))))))</f>
      </c>
      <c r="AX27" s="8">
        <f>IF(OR($B27="",$C27="",$D27="",$E27="",$F27="",$G27="",$H27="",$I27="",$J27="",$K27="",$L27=""),"",IF($B27="Female",1/(1+EXP(-SUMPRODUCT(Engine!$C$674:$C$705,INDIRECT("Coefficients!$BR$2:$BR$33")))),1/(1+EXP(-SUMPRODUCT(Engine!$C$674:$C$705,INDIRECT("Coefficients!$BS$2:$BS$33"))))))</f>
      </c>
      <c r="AY27" s="8">
        <f>IF(OR($B27="",$C27="",$D27="",$E27="",$F27="",$G27="",$H27="",$I27="",$J27="",$K27="",$L27=""),"",IF($B27="Female",1/(1+EXP(-SUMPRODUCT(Engine!$C$674:$C$705,INDIRECT("Coefficients!$BT$2:$BT$33")))),1/(1+EXP(-SUMPRODUCT(Engine!$C$674:$C$705,INDIRECT("Coefficients!$BU$2:$BU$33"))))))</f>
      </c>
      <c r="AZ27" s="8">
        <f>IF(OR($B27="",$C27="",$D27="",$E27="",$F27="",$G27="",$H27="",$I27="",$J27="",$K27="",$L27=""),"",IF($B27="Female",1/(1+EXP(-SUMPRODUCT(Engine!$C$674:$C$705,INDIRECT("Coefficients!$BV$2:$BV$33")))),1/(1+EXP(-SUMPRODUCT(Engine!$C$674:$C$705,INDIRECT("Coefficients!$BW$2:$BW$33"))))))</f>
      </c>
      <c r="BA27" s="8">
        <f>IF(OR($B27="",$C27="",$D27="",$E27="",$F27="",$G27="",$H27="",$I27="",$J27="",$K27="",$L27=""),"",IF($B27="Female",1/(1+EXP(-SUMPRODUCT(Engine!$C$674:$C$705,INDIRECT("Coefficients!$BX$2:$BX$33")))),1/(1+EXP(-SUMPRODUCT(Engine!$C$674:$C$705,INDIRECT("Coefficients!$BY$2:$BY$33"))))))</f>
      </c>
      <c r="BB27" s="8">
        <f>IF(OR($B27="",$C27="",$D27="",$E27="",$F27="",$G27="",$H27="",$I27="",$J27="",$K27="",$L27=""),"",IF($B27="Female",1/(1+EXP(-SUMPRODUCT(Engine!$C$674:$C$705,INDIRECT("Coefficients!$BZ$2:$BZ$33")))),1/(1+EXP(-SUMPRODUCT(Engine!$C$674:$C$705,INDIRECT("Coefficients!$CA$2:$CA$33"))))))</f>
      </c>
      <c r="BC27" s="8">
        <f>IF(OR($B27="",$C27="",$D27="",$E27="",$F27="",$G27="",$H27="",$I27="",$J27="",$K27="",$L27=""),"",IF($B27="Female",1/(1+EXP(-SUMPRODUCT(Engine!$C$674:$C$705,INDIRECT("Coefficients!$CB$2:$CB$33")))),1/(1+EXP(-SUMPRODUCT(Engine!$C$674:$C$705,INDIRECT("Coefficients!$CC$2:$CC$33"))))))</f>
      </c>
      <c r="BD27" s="8">
        <f>IF(OR($B27="",$C27="",$D27="",$E27="",$F27="",$G27="",$H27="",$I27="",$J27="",$K27="",$L27=""),"",IF($B27="Female",1/(1+EXP(-SUMPRODUCT(Engine!$C$674:$C$705,INDIRECT("Coefficients!$CD$2:$CD$33")))),1/(1+EXP(-SUMPRODUCT(Engine!$C$674:$C$705,INDIRECT("Coefficients!$CE$2:$CE$33"))))))</f>
      </c>
      <c r="BE27" s="8">
        <f>IF(OR($B27="",$C27="",$D27="",$E27="",$F27="",$G27="",$H27="",$I27="",$J27="",$K27="",$L27=""),"",IF($B27="Female",1/(1+EXP(-SUMPRODUCT(Engine!$C$674:$C$705,INDIRECT("Coefficients!$CF$2:$CF$33")))),1/(1+EXP(-SUMPRODUCT(Engine!$C$674:$C$705,INDIRECT("Coefficients!$CG$2:$CG$33"))))))</f>
      </c>
      <c r="BF27" s="8">
        <f>IF(OR($B27="",$C27="",$D27="",$E27="",$F27="",$G27="",$H27="",$I27="",$J27="",$K27="",$L27=""),"",IF($B27="Female",1/(1+EXP(-SUMPRODUCT(Engine!$C$674:$C$705,INDIRECT("Coefficients!$CH$2:$CH$33")))),1/(1+EXP(-SUMPRODUCT(Engine!$C$674:$C$705,INDIRECT("Coefficients!$CI$2:$CI$33"))))))</f>
      </c>
      <c r="BG27" s="8">
        <f>IF(OR($B27="",$C27="",$D27="",$E27="",$F27="",$G27="",$H27="",$I27="",$J27="",$K27="",$L27=""),"",IF($B27="Female",1/(1+EXP(-SUMPRODUCT(Engine!$C$674:$C$705,INDIRECT("Coefficients!$CJ$2:$CJ$33")))),1/(1+EXP(-SUMPRODUCT(Engine!$C$674:$C$705,INDIRECT("Coefficients!$CK$2:$CK$33"))))))</f>
      </c>
      <c r="BH27" s="8">
        <f>IF(OR($B27="",$C27="",$D27="",$E27="",$F27="",$G27="",$H27="",$I27="",$J27="",$K27="",$L27=""),"",IF($B27="Female",1/(1+EXP(-SUMPRODUCT(Engine!$C$674:$C$705,INDIRECT("Coefficients!$CL$2:$CL$33")))),1/(1+EXP(-SUMPRODUCT(Engine!$C$674:$C$705,INDIRECT("Coefficients!$CM$2:$CM$33"))))))</f>
      </c>
      <c r="BI27" s="8">
        <f>IF(OR($B27="",$C27="",$D27="",$E27="",$F27="",$G27="",$H27="",$I27="",$J27="",$K27="",$L27=""),"",IF($B27="Female",1/(1+EXP(-SUMPRODUCT(Engine!$C$674:$C$705,INDIRECT("Coefficients!$CN$2:$CN$33")))),1/(1+EXP(-SUMPRODUCT(Engine!$C$674:$C$705,INDIRECT("Coefficients!$CO$2:$CO$33"))))))</f>
      </c>
      <c r="BJ27" s="8">
        <f>IF(OR($B27="",$C27="",$D27="",$E27="",$F27="",$G27="",$H27="",$I27="",$J27="",$K27="",$L27=""),"",IF($B27="Female",1/(1+EXP(-SUMPRODUCT(Engine!$C$674:$C$705,INDIRECT("Coefficients!$CP$2:$CP$33")))),1/(1+EXP(-SUMPRODUCT(Engine!$C$674:$C$705,INDIRECT("Coefficients!$CQ$2:$CQ$33"))))))</f>
      </c>
      <c r="BK27" s="8">
        <f>IF(OR($B27="",$C27="",$D27="",$E27="",$F27="",$G27="",$H27="",$I27="",$J27="",$K27="",$L27=""),"",IF($B27="Female",1/(1+EXP(-SUMPRODUCT(Engine!$C$674:$C$705,INDIRECT("Coefficients!$CR$2:$CR$33")))),1/(1+EXP(-SUMPRODUCT(Engine!$C$674:$C$705,INDIRECT("Coefficients!$CS$2:$CS$33"))))))</f>
      </c>
      <c r="BL27" s="8">
        <f>IF(OR($B27="",$C27="",$D27="",$E27="",$F27="",$G27="",$H27="",$I27="",$J27="",$K27="",$L27=""),"",IF($B27="Female",1/(1+EXP(-SUMPRODUCT(Engine!$C$674:$C$705,INDIRECT("Coefficients!$CT$2:$CT$33")))),1/(1+EXP(-SUMPRODUCT(Engine!$C$674:$C$705,INDIRECT("Coefficients!$CU$2:$CU$33"))))))</f>
      </c>
      <c r="BM27" s="8">
        <f>IF(OR($B27="",$C27="",$D27="",$E27="",$F27="",$G27="",$H27="",$I27="",$J27="",$K27="",$L27=""),"",IF($B27="Female",1/(1+EXP(-SUMPRODUCT(Engine!$C$674:$C$705,INDIRECT("Coefficients!$CV$2:$CV$33")))),1/(1+EXP(-SUMPRODUCT(Engine!$C$674:$C$705,INDIRECT("Coefficients!$CW$2:$CW$33"))))))</f>
      </c>
    </row>
    <row r="28" spans="1:65" x14ac:dyDescent="0.2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8">
        <f>IF(OR($B28="",$C28="",$D28="",$E28="",$F28="",$G28="",$H28="",$I28="",$J28="",$K28="",$L28=""),"",IF($B28="Female",1/(1+EXP(-SUMPRODUCT(Engine!$C$706:$C$737,INDIRECT("Coefficients!$B$2:$B$33")))),1/(1+EXP(-SUMPRODUCT(Engine!$C$706:$C$737,INDIRECT("Coefficients!$C$2:$C$33"))))))</f>
      </c>
      <c r="Q28" s="8">
        <f>IF(OR($B28="",$C28="",$D28="",$E28="",$F28="",$G28="",$H28="",$I28="",$J28="",$K28="",$L28=""),"",IF($B28="Female",1/(1+EXP(-SUMPRODUCT(Engine!$C$706:$C$737,INDIRECT("Coefficients!$D$2:$D$33")))),1/(1+EXP(-SUMPRODUCT(Engine!$C$706:$C$737,INDIRECT("Coefficients!$E$2:$E$33"))))))</f>
      </c>
      <c r="R28" s="8">
        <f>IF(OR($B28="",$C28="",$D28="",$E28="",$F28="",$G28="",$H28="",$I28="",$J28="",$K28="",$L28=""),"",IF($B28="Female",1/(1+EXP(-SUMPRODUCT(Engine!$C$706:$C$737,INDIRECT("Coefficients!$F$2:$F$33")))),1/(1+EXP(-SUMPRODUCT(Engine!$C$706:$C$737,INDIRECT("Coefficients!$G$2:$G$33"))))))</f>
      </c>
      <c r="S28" s="8">
        <f>IF(OR($B28="",$C28="",$D28="",$E28="",$F28="",$G28="",$H28="",$I28="",$J28="",$K28="",$L28=""),"",IF($B28="Female",1/(1+EXP(-SUMPRODUCT(Engine!$C$706:$C$737,INDIRECT("Coefficients!$H$2:$H$33")))),1/(1+EXP(-SUMPRODUCT(Engine!$C$706:$C$737,INDIRECT("Coefficients!$I$2:$I$33"))))))</f>
      </c>
      <c r="T28" s="8">
        <f>IF(OR($B28="",$C28="",$D28="",$E28="",$F28="",$G28="",$H28="",$I28="",$J28="",$K28="",$L28=""),"",IF($B28="Female",1/(1+EXP(-SUMPRODUCT(Engine!$C$706:$C$737,INDIRECT("Coefficients!$J$2:$J$33")))),1/(1+EXP(-SUMPRODUCT(Engine!$C$706:$C$737,INDIRECT("Coefficients!$K$2:$K$33"))))))</f>
      </c>
      <c r="U28" s="8">
        <f>IF(OR($B28="",$C28="",$D28="",$E28="",$F28="",$G28="",$H28="",$I28="",$J28="",$K28="",$L28=""),"",IF($B28="Female",1/(1+EXP(-SUMPRODUCT(Engine!$C$706:$C$737,INDIRECT("Coefficients!$L$2:$L$33")))),1/(1+EXP(-SUMPRODUCT(Engine!$C$706:$C$737,INDIRECT("Coefficients!$M$2:$M$33"))))))</f>
      </c>
      <c r="V28" s="8">
        <f>IF(OR($B28="",$C28="",$D28="",$E28="",$F28="",$G28="",$H28="",$I28="",$J28="",$K28="",$L28=""),"",IF($B28="Female",1/(1+EXP(-SUMPRODUCT(Engine!$C$706:$C$737,INDIRECT("Coefficients!$N$2:$N$33")))),1/(1+EXP(-SUMPRODUCT(Engine!$C$706:$C$737,INDIRECT("Coefficients!$O$2:$O$33"))))))</f>
      </c>
      <c r="W28" s="8">
        <f>IF(OR($B28="",$C28="",$D28="",$E28="",$F28="",$G28="",$H28="",$I28="",$J28="",$K28="",$L28=""),"",IF($B28="Female",1/(1+EXP(-SUMPRODUCT(Engine!$C$706:$C$737,INDIRECT("Coefficients!$P$2:$P$33")))),1/(1+EXP(-SUMPRODUCT(Engine!$C$706:$C$737,INDIRECT("Coefficients!$Q$2:$Q$33"))))))</f>
      </c>
      <c r="X28" s="8">
        <f>IF(OR($B28="",$C28="",$D28="",$E28="",$F28="",$G28="",$H28="",$I28="",$J28="",$K28="",$L28=""),"",IF($B28="Female",1/(1+EXP(-SUMPRODUCT(Engine!$C$706:$C$737,INDIRECT("Coefficients!$R$2:$R$33")))),1/(1+EXP(-SUMPRODUCT(Engine!$C$706:$C$737,INDIRECT("Coefficients!$S$2:$S$33"))))))</f>
      </c>
      <c r="Y28" s="8">
        <f>IF(OR($B28="",$C28="",$D28="",$E28="",$F28="",$G28="",$H28="",$I28="",$J28="",$K28="",$L28=""),"",IF($B28="Female",1/(1+EXP(-SUMPRODUCT(Engine!$C$706:$C$737,INDIRECT("Coefficients!$T$2:$T$33")))),1/(1+EXP(-SUMPRODUCT(Engine!$C$706:$C$737,INDIRECT("Coefficients!$U$2:$U$33"))))))</f>
      </c>
      <c r="Z28" s="8">
        <f>IF(OR($B28="",$C28="",$D28="",$E28="",$F28="",$G28="",$H28="",$I28="",$J28="",$K28="",$L28=""),"",IF($B28="Female",1/(1+EXP(-SUMPRODUCT(Engine!$C$706:$C$737,INDIRECT("Coefficients!$V$2:$V$33")))),1/(1+EXP(-SUMPRODUCT(Engine!$C$706:$C$737,INDIRECT("Coefficients!$W$2:$W$33"))))))</f>
      </c>
      <c r="AA28" s="8">
        <f>IF(OR($B28="",$C28="",$D28="",$E28="",$F28="",$G28="",$H28="",$I28="",$J28="",$K28="",$L28=""),"",IF($B28="Female",1/(1+EXP(-SUMPRODUCT(Engine!$C$706:$C$737,INDIRECT("Coefficients!$X$2:$X$33")))),1/(1+EXP(-SUMPRODUCT(Engine!$C$706:$C$737,INDIRECT("Coefficients!$Y$2:$Y$33"))))))</f>
      </c>
      <c r="AB28" s="8">
        <f>IF(OR($B28="",$C28="",$D28="",$E28="",$F28="",$G28="",$H28="",$I28="",$J28="",$K28="",$L28=""),"",IF($B28="Female",1/(1+EXP(-SUMPRODUCT(Engine!$C$706:$C$737,INDIRECT("Coefficients!$Z$2:$Z$33")))),1/(1+EXP(-SUMPRODUCT(Engine!$C$706:$C$737,INDIRECT("Coefficients!$AA$2:$AA$33"))))))</f>
      </c>
      <c r="AC28" s="8">
        <f>IF(OR($B28="",$C28="",$D28="",$E28="",$F28="",$G28="",$H28="",$I28="",$J28="",$K28="",$L28=""),"",IF($B28="Female",1/(1+EXP(-SUMPRODUCT(Engine!$C$706:$C$737,INDIRECT("Coefficients!$AB$2:$AB$33")))),1/(1+EXP(-SUMPRODUCT(Engine!$C$706:$C$737,INDIRECT("Coefficients!$AC$2:$AC$33"))))))</f>
      </c>
      <c r="AD28" s="8">
        <f>IF(OR($B28="",$C28="",$D28="",$E28="",$F28="",$G28="",$H28="",$I28="",$J28="",$K28="",$L28=""),"",IF($B28="Female",1/(1+EXP(-SUMPRODUCT(Engine!$C$706:$C$737,INDIRECT("Coefficients!$AD$2:$AD$33")))),1/(1+EXP(-SUMPRODUCT(Engine!$C$706:$C$737,INDIRECT("Coefficients!$AE$2:$AE$33"))))))</f>
      </c>
      <c r="AE28" s="8">
        <f>IF(OR($B28="",$C28="",$D28="",$E28="",$F28="",$G28="",$H28="",$I28="",$J28="",$K28="",$L28=""),"",IF($B28="Female",1/(1+EXP(-SUMPRODUCT(Engine!$C$706:$C$737,INDIRECT("Coefficients!$AF$2:$AF$33")))),1/(1+EXP(-SUMPRODUCT(Engine!$C$706:$C$737,INDIRECT("Coefficients!$AG$2:$AG$33"))))))</f>
      </c>
      <c r="AF28" s="8">
        <f>IF(OR($B28="",$C28="",$D28="",$E28="",$F28="",$G28="",$H28="",$I28="",$J28="",$K28="",$L28=""),"",IF($B28="Female",1/(1+EXP(-SUMPRODUCT(Engine!$C$706:$C$737,INDIRECT("Coefficients!$AH$2:$AH$33")))),1/(1+EXP(-SUMPRODUCT(Engine!$C$706:$C$737,INDIRECT("Coefficients!$AI$2:$AI$33"))))))</f>
      </c>
      <c r="AG28" s="8">
        <f>IF(OR($B28="",$C28="",$D28="",$E28="",$F28="",$G28="",$H28="",$I28="",$J28="",$K28="",$L28=""),"",IF($B28="Female",1/(1+EXP(-SUMPRODUCT(Engine!$C$706:$C$737,INDIRECT("Coefficients!$AJ$2:$AJ$33")))),1/(1+EXP(-SUMPRODUCT(Engine!$C$706:$C$737,INDIRECT("Coefficients!$AK$2:$AK$33"))))))</f>
      </c>
      <c r="AH28" s="8">
        <f>IF(OR($B28="",$C28="",$D28="",$E28="",$F28="",$G28="",$H28="",$I28="",$J28="",$K28="",$L28=""),"",IF($B28="Female",1/(1+EXP(-SUMPRODUCT(Engine!$C$706:$C$737,INDIRECT("Coefficients!$AL$2:$AL$33")))),1/(1+EXP(-SUMPRODUCT(Engine!$C$706:$C$737,INDIRECT("Coefficients!$AM$2:$AM$33"))))))</f>
      </c>
      <c r="AI28" s="8">
        <f>IF(OR($B28="",$C28="",$D28="",$E28="",$F28="",$G28="",$H28="",$I28="",$J28="",$K28="",$L28=""),"",IF($B28="Female",1/(1+EXP(-SUMPRODUCT(Engine!$C$706:$C$737,INDIRECT("Coefficients!$AN$2:$AN$33")))),1/(1+EXP(-SUMPRODUCT(Engine!$C$706:$C$737,INDIRECT("Coefficients!$AO$2:$AO$33"))))))</f>
      </c>
      <c r="AJ28" s="8">
        <f>IF(OR($B28="",$C28="",$D28="",$E28="",$F28="",$G28="",$H28="",$I28="",$J28="",$K28="",$L28=""),"",IF($B28="Female",1/(1+EXP(-SUMPRODUCT(Engine!$C$706:$C$737,INDIRECT("Coefficients!$AP$2:$AP$33")))),1/(1+EXP(-SUMPRODUCT(Engine!$C$706:$C$737,INDIRECT("Coefficients!$AQ$2:$AQ$33"))))))</f>
      </c>
      <c r="AK28" s="8">
        <f>IF(OR($B28="",$C28="",$D28="",$E28="",$F28="",$G28="",$H28="",$I28="",$J28="",$K28="",$L28=""),"",IF($B28="Female",1/(1+EXP(-SUMPRODUCT(Engine!$C$706:$C$737,INDIRECT("Coefficients!$AR$2:$AR$33")))),1/(1+EXP(-SUMPRODUCT(Engine!$C$706:$C$737,INDIRECT("Coefficients!$AS$2:$AS$33"))))))</f>
      </c>
      <c r="AL28" s="8">
        <f>IF(OR($B28="",$C28="",$D28="",$E28="",$F28="",$G28="",$H28="",$I28="",$J28="",$K28="",$L28=""),"",IF($B28="Female",1/(1+EXP(-SUMPRODUCT(Engine!$C$706:$C$737,INDIRECT("Coefficients!$AT$2:$AT$33")))),1/(1+EXP(-SUMPRODUCT(Engine!$C$706:$C$737,INDIRECT("Coefficients!$AU$2:$AU$33"))))))</f>
      </c>
      <c r="AM28" s="8">
        <f>IF(OR($B28="",$C28="",$D28="",$E28="",$F28="",$G28="",$H28="",$I28="",$J28="",$K28="",$L28=""),"",IF($B28="Female",1/(1+EXP(-SUMPRODUCT(Engine!$C$706:$C$737,INDIRECT("Coefficients!$AV$2:$AV$33")))),1/(1+EXP(-SUMPRODUCT(Engine!$C$706:$C$737,INDIRECT("Coefficients!$AW$2:$AW$33"))))))</f>
      </c>
      <c r="AN28" s="8">
        <f>IF(OR($B28="",$C28="",$D28="",$E28="",$F28="",$G28="",$H28="",$I28="",$J28="",$K28="",$L28=""),"",IF($B28="Female",1/(1+EXP(-SUMPRODUCT(Engine!$C$706:$C$737,INDIRECT("Coefficients!$AX$2:$AX$33")))),1/(1+EXP(-SUMPRODUCT(Engine!$C$706:$C$737,INDIRECT("Coefficients!$AY$2:$AY$33"))))))</f>
      </c>
      <c r="AO28" s="8">
        <f>IF(OR($B28="",$C28="",$D28="",$E28="",$F28="",$G28="",$H28="",$I28="",$J28="",$K28="",$L28=""),"",IF($B28="Female",1/(1+EXP(-SUMPRODUCT(Engine!$C$706:$C$737,INDIRECT("Coefficients!$AZ$2:$AZ$33")))),1/(1+EXP(-SUMPRODUCT(Engine!$C$706:$C$737,INDIRECT("Coefficients!$BA$2:$BA$33"))))))</f>
      </c>
      <c r="AP28" s="8">
        <f>IF(OR($B28="",$C28="",$D28="",$E28="",$F28="",$G28="",$H28="",$I28="",$J28="",$K28="",$L28=""),"",IF($B28="Female",1/(1+EXP(-SUMPRODUCT(Engine!$C$706:$C$737,INDIRECT("Coefficients!$BB$2:$BB$33")))),1/(1+EXP(-SUMPRODUCT(Engine!$C$706:$C$737,INDIRECT("Coefficients!$BC$2:$BC$33"))))))</f>
      </c>
      <c r="AQ28" s="8">
        <f>IF(OR($B28="",$C28="",$D28="",$E28="",$F28="",$G28="",$H28="",$I28="",$J28="",$K28="",$L28=""),"",IF($B28="Female",1/(1+EXP(-SUMPRODUCT(Engine!$C$706:$C$737,INDIRECT("Coefficients!$BD$2:$BD$33")))),1/(1+EXP(-SUMPRODUCT(Engine!$C$706:$C$737,INDIRECT("Coefficients!$BE$2:$BE$33"))))))</f>
      </c>
      <c r="AR28" s="8">
        <f>IF(OR($B28="",$C28="",$D28="",$E28="",$F28="",$G28="",$H28="",$I28="",$J28="",$K28="",$L28=""),"",IF($B28="Female",1/(1+EXP(-SUMPRODUCT(Engine!$C$706:$C$737,INDIRECT("Coefficients!$BF$2:$BF$33")))),1/(1+EXP(-SUMPRODUCT(Engine!$C$706:$C$737,INDIRECT("Coefficients!$BG$2:$BG$33"))))))</f>
      </c>
      <c r="AS28" s="8">
        <f>IF(OR($B28="",$C28="",$D28="",$E28="",$F28="",$G28="",$H28="",$I28="",$J28="",$K28="",$L28=""),"",IF($B28="Female",1/(1+EXP(-SUMPRODUCT(Engine!$C$706:$C$737,INDIRECT("Coefficients!$BH$2:$BH$33")))),1/(1+EXP(-SUMPRODUCT(Engine!$C$706:$C$737,INDIRECT("Coefficients!$BI$2:$BI$33"))))))</f>
      </c>
      <c r="AT28" s="8">
        <f>IF(OR($B28="",$C28="",$D28="",$E28="",$F28="",$G28="",$H28="",$I28="",$J28="",$K28="",$L28=""),"",IF($B28="Female",1/(1+EXP(-SUMPRODUCT(Engine!$C$706:$C$737,INDIRECT("Coefficients!$BJ$2:$BJ$33")))),1/(1+EXP(-SUMPRODUCT(Engine!$C$706:$C$737,INDIRECT("Coefficients!$BK$2:$BK$33"))))))</f>
      </c>
      <c r="AU28" s="8">
        <f>IF(OR($B28="",$C28="",$D28="",$E28="",$F28="",$G28="",$H28="",$I28="",$J28="",$K28="",$L28=""),"",IF($B28="Female",1/(1+EXP(-SUMPRODUCT(Engine!$C$706:$C$737,INDIRECT("Coefficients!$BL$2:$BL$33")))),1/(1+EXP(-SUMPRODUCT(Engine!$C$706:$C$737,INDIRECT("Coefficients!$BM$2:$BM$33"))))))</f>
      </c>
      <c r="AV28" s="8">
        <f>IF(OR($B28="",$C28="",$D28="",$E28="",$F28="",$G28="",$H28="",$I28="",$J28="",$K28="",$L28=""),"",IF($B28="Female",1/(1+EXP(-SUMPRODUCT(Engine!$C$706:$C$737,INDIRECT("Coefficients!$BN$2:$BN$33")))),1/(1+EXP(-SUMPRODUCT(Engine!$C$706:$C$737,INDIRECT("Coefficients!$BO$2:$BO$33"))))))</f>
      </c>
      <c r="AW28" s="8">
        <f>IF(OR($B28="",$C28="",$D28="",$E28="",$F28="",$G28="",$H28="",$I28="",$J28="",$K28="",$L28=""),"",IF($B28="Female",1/(1+EXP(-SUMPRODUCT(Engine!$C$706:$C$737,INDIRECT("Coefficients!$BP$2:$BP$33")))),1/(1+EXP(-SUMPRODUCT(Engine!$C$706:$C$737,INDIRECT("Coefficients!$BQ$2:$BQ$33"))))))</f>
      </c>
      <c r="AX28" s="8">
        <f>IF(OR($B28="",$C28="",$D28="",$E28="",$F28="",$G28="",$H28="",$I28="",$J28="",$K28="",$L28=""),"",IF($B28="Female",1/(1+EXP(-SUMPRODUCT(Engine!$C$706:$C$737,INDIRECT("Coefficients!$BR$2:$BR$33")))),1/(1+EXP(-SUMPRODUCT(Engine!$C$706:$C$737,INDIRECT("Coefficients!$BS$2:$BS$33"))))))</f>
      </c>
      <c r="AY28" s="8">
        <f>IF(OR($B28="",$C28="",$D28="",$E28="",$F28="",$G28="",$H28="",$I28="",$J28="",$K28="",$L28=""),"",IF($B28="Female",1/(1+EXP(-SUMPRODUCT(Engine!$C$706:$C$737,INDIRECT("Coefficients!$BT$2:$BT$33")))),1/(1+EXP(-SUMPRODUCT(Engine!$C$706:$C$737,INDIRECT("Coefficients!$BU$2:$BU$33"))))))</f>
      </c>
      <c r="AZ28" s="8">
        <f>IF(OR($B28="",$C28="",$D28="",$E28="",$F28="",$G28="",$H28="",$I28="",$J28="",$K28="",$L28=""),"",IF($B28="Female",1/(1+EXP(-SUMPRODUCT(Engine!$C$706:$C$737,INDIRECT("Coefficients!$BV$2:$BV$33")))),1/(1+EXP(-SUMPRODUCT(Engine!$C$706:$C$737,INDIRECT("Coefficients!$BW$2:$BW$33"))))))</f>
      </c>
      <c r="BA28" s="8">
        <f>IF(OR($B28="",$C28="",$D28="",$E28="",$F28="",$G28="",$H28="",$I28="",$J28="",$K28="",$L28=""),"",IF($B28="Female",1/(1+EXP(-SUMPRODUCT(Engine!$C$706:$C$737,INDIRECT("Coefficients!$BX$2:$BX$33")))),1/(1+EXP(-SUMPRODUCT(Engine!$C$706:$C$737,INDIRECT("Coefficients!$BY$2:$BY$33"))))))</f>
      </c>
      <c r="BB28" s="8">
        <f>IF(OR($B28="",$C28="",$D28="",$E28="",$F28="",$G28="",$H28="",$I28="",$J28="",$K28="",$L28=""),"",IF($B28="Female",1/(1+EXP(-SUMPRODUCT(Engine!$C$706:$C$737,INDIRECT("Coefficients!$BZ$2:$BZ$33")))),1/(1+EXP(-SUMPRODUCT(Engine!$C$706:$C$737,INDIRECT("Coefficients!$CA$2:$CA$33"))))))</f>
      </c>
      <c r="BC28" s="8">
        <f>IF(OR($B28="",$C28="",$D28="",$E28="",$F28="",$G28="",$H28="",$I28="",$J28="",$K28="",$L28=""),"",IF($B28="Female",1/(1+EXP(-SUMPRODUCT(Engine!$C$706:$C$737,INDIRECT("Coefficients!$CB$2:$CB$33")))),1/(1+EXP(-SUMPRODUCT(Engine!$C$706:$C$737,INDIRECT("Coefficients!$CC$2:$CC$33"))))))</f>
      </c>
      <c r="BD28" s="8">
        <f>IF(OR($B28="",$C28="",$D28="",$E28="",$F28="",$G28="",$H28="",$I28="",$J28="",$K28="",$L28=""),"",IF($B28="Female",1/(1+EXP(-SUMPRODUCT(Engine!$C$706:$C$737,INDIRECT("Coefficients!$CD$2:$CD$33")))),1/(1+EXP(-SUMPRODUCT(Engine!$C$706:$C$737,INDIRECT("Coefficients!$CE$2:$CE$33"))))))</f>
      </c>
      <c r="BE28" s="8">
        <f>IF(OR($B28="",$C28="",$D28="",$E28="",$F28="",$G28="",$H28="",$I28="",$J28="",$K28="",$L28=""),"",IF($B28="Female",1/(1+EXP(-SUMPRODUCT(Engine!$C$706:$C$737,INDIRECT("Coefficients!$CF$2:$CF$33")))),1/(1+EXP(-SUMPRODUCT(Engine!$C$706:$C$737,INDIRECT("Coefficients!$CG$2:$CG$33"))))))</f>
      </c>
      <c r="BF28" s="8">
        <f>IF(OR($B28="",$C28="",$D28="",$E28="",$F28="",$G28="",$H28="",$I28="",$J28="",$K28="",$L28=""),"",IF($B28="Female",1/(1+EXP(-SUMPRODUCT(Engine!$C$706:$C$737,INDIRECT("Coefficients!$CH$2:$CH$33")))),1/(1+EXP(-SUMPRODUCT(Engine!$C$706:$C$737,INDIRECT("Coefficients!$CI$2:$CI$33"))))))</f>
      </c>
      <c r="BG28" s="8">
        <f>IF(OR($B28="",$C28="",$D28="",$E28="",$F28="",$G28="",$H28="",$I28="",$J28="",$K28="",$L28=""),"",IF($B28="Female",1/(1+EXP(-SUMPRODUCT(Engine!$C$706:$C$737,INDIRECT("Coefficients!$CJ$2:$CJ$33")))),1/(1+EXP(-SUMPRODUCT(Engine!$C$706:$C$737,INDIRECT("Coefficients!$CK$2:$CK$33"))))))</f>
      </c>
      <c r="BH28" s="8">
        <f>IF(OR($B28="",$C28="",$D28="",$E28="",$F28="",$G28="",$H28="",$I28="",$J28="",$K28="",$L28=""),"",IF($B28="Female",1/(1+EXP(-SUMPRODUCT(Engine!$C$706:$C$737,INDIRECT("Coefficients!$CL$2:$CL$33")))),1/(1+EXP(-SUMPRODUCT(Engine!$C$706:$C$737,INDIRECT("Coefficients!$CM$2:$CM$33"))))))</f>
      </c>
      <c r="BI28" s="8">
        <f>IF(OR($B28="",$C28="",$D28="",$E28="",$F28="",$G28="",$H28="",$I28="",$J28="",$K28="",$L28=""),"",IF($B28="Female",1/(1+EXP(-SUMPRODUCT(Engine!$C$706:$C$737,INDIRECT("Coefficients!$CN$2:$CN$33")))),1/(1+EXP(-SUMPRODUCT(Engine!$C$706:$C$737,INDIRECT("Coefficients!$CO$2:$CO$33"))))))</f>
      </c>
      <c r="BJ28" s="8">
        <f>IF(OR($B28="",$C28="",$D28="",$E28="",$F28="",$G28="",$H28="",$I28="",$J28="",$K28="",$L28=""),"",IF($B28="Female",1/(1+EXP(-SUMPRODUCT(Engine!$C$706:$C$737,INDIRECT("Coefficients!$CP$2:$CP$33")))),1/(1+EXP(-SUMPRODUCT(Engine!$C$706:$C$737,INDIRECT("Coefficients!$CQ$2:$CQ$33"))))))</f>
      </c>
      <c r="BK28" s="8">
        <f>IF(OR($B28="",$C28="",$D28="",$E28="",$F28="",$G28="",$H28="",$I28="",$J28="",$K28="",$L28=""),"",IF($B28="Female",1/(1+EXP(-SUMPRODUCT(Engine!$C$706:$C$737,INDIRECT("Coefficients!$CR$2:$CR$33")))),1/(1+EXP(-SUMPRODUCT(Engine!$C$706:$C$737,INDIRECT("Coefficients!$CS$2:$CS$33"))))))</f>
      </c>
      <c r="BL28" s="8">
        <f>IF(OR($B28="",$C28="",$D28="",$E28="",$F28="",$G28="",$H28="",$I28="",$J28="",$K28="",$L28=""),"",IF($B28="Female",1/(1+EXP(-SUMPRODUCT(Engine!$C$706:$C$737,INDIRECT("Coefficients!$CT$2:$CT$33")))),1/(1+EXP(-SUMPRODUCT(Engine!$C$706:$C$737,INDIRECT("Coefficients!$CU$2:$CU$33"))))))</f>
      </c>
      <c r="BM28" s="8">
        <f>IF(OR($B28="",$C28="",$D28="",$E28="",$F28="",$G28="",$H28="",$I28="",$J28="",$K28="",$L28=""),"",IF($B28="Female",1/(1+EXP(-SUMPRODUCT(Engine!$C$706:$C$737,INDIRECT("Coefficients!$CV$2:$CV$33")))),1/(1+EXP(-SUMPRODUCT(Engine!$C$706:$C$737,INDIRECT("Coefficients!$CW$2:$CW$33"))))))</f>
      </c>
    </row>
    <row r="29" spans="1:65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8">
        <f>IF(OR($B29="",$C29="",$D29="",$E29="",$F29="",$G29="",$H29="",$I29="",$J29="",$K29="",$L29=""),"",IF($B29="Female",1/(1+EXP(-SUMPRODUCT(Engine!$C$738:$C$769,INDIRECT("Coefficients!$B$2:$B$33")))),1/(1+EXP(-SUMPRODUCT(Engine!$C$738:$C$769,INDIRECT("Coefficients!$C$2:$C$33"))))))</f>
      </c>
      <c r="Q29" s="8">
        <f>IF(OR($B29="",$C29="",$D29="",$E29="",$F29="",$G29="",$H29="",$I29="",$J29="",$K29="",$L29=""),"",IF($B29="Female",1/(1+EXP(-SUMPRODUCT(Engine!$C$738:$C$769,INDIRECT("Coefficients!$D$2:$D$33")))),1/(1+EXP(-SUMPRODUCT(Engine!$C$738:$C$769,INDIRECT("Coefficients!$E$2:$E$33"))))))</f>
      </c>
      <c r="R29" s="8">
        <f>IF(OR($B29="",$C29="",$D29="",$E29="",$F29="",$G29="",$H29="",$I29="",$J29="",$K29="",$L29=""),"",IF($B29="Female",1/(1+EXP(-SUMPRODUCT(Engine!$C$738:$C$769,INDIRECT("Coefficients!$F$2:$F$33")))),1/(1+EXP(-SUMPRODUCT(Engine!$C$738:$C$769,INDIRECT("Coefficients!$G$2:$G$33"))))))</f>
      </c>
      <c r="S29" s="8">
        <f>IF(OR($B29="",$C29="",$D29="",$E29="",$F29="",$G29="",$H29="",$I29="",$J29="",$K29="",$L29=""),"",IF($B29="Female",1/(1+EXP(-SUMPRODUCT(Engine!$C$738:$C$769,INDIRECT("Coefficients!$H$2:$H$33")))),1/(1+EXP(-SUMPRODUCT(Engine!$C$738:$C$769,INDIRECT("Coefficients!$I$2:$I$33"))))))</f>
      </c>
      <c r="T29" s="8">
        <f>IF(OR($B29="",$C29="",$D29="",$E29="",$F29="",$G29="",$H29="",$I29="",$J29="",$K29="",$L29=""),"",IF($B29="Female",1/(1+EXP(-SUMPRODUCT(Engine!$C$738:$C$769,INDIRECT("Coefficients!$J$2:$J$33")))),1/(1+EXP(-SUMPRODUCT(Engine!$C$738:$C$769,INDIRECT("Coefficients!$K$2:$K$33"))))))</f>
      </c>
      <c r="U29" s="8">
        <f>IF(OR($B29="",$C29="",$D29="",$E29="",$F29="",$G29="",$H29="",$I29="",$J29="",$K29="",$L29=""),"",IF($B29="Female",1/(1+EXP(-SUMPRODUCT(Engine!$C$738:$C$769,INDIRECT("Coefficients!$L$2:$L$33")))),1/(1+EXP(-SUMPRODUCT(Engine!$C$738:$C$769,INDIRECT("Coefficients!$M$2:$M$33"))))))</f>
      </c>
      <c r="V29" s="8">
        <f>IF(OR($B29="",$C29="",$D29="",$E29="",$F29="",$G29="",$H29="",$I29="",$J29="",$K29="",$L29=""),"",IF($B29="Female",1/(1+EXP(-SUMPRODUCT(Engine!$C$738:$C$769,INDIRECT("Coefficients!$N$2:$N$33")))),1/(1+EXP(-SUMPRODUCT(Engine!$C$738:$C$769,INDIRECT("Coefficients!$O$2:$O$33"))))))</f>
      </c>
      <c r="W29" s="8">
        <f>IF(OR($B29="",$C29="",$D29="",$E29="",$F29="",$G29="",$H29="",$I29="",$J29="",$K29="",$L29=""),"",IF($B29="Female",1/(1+EXP(-SUMPRODUCT(Engine!$C$738:$C$769,INDIRECT("Coefficients!$P$2:$P$33")))),1/(1+EXP(-SUMPRODUCT(Engine!$C$738:$C$769,INDIRECT("Coefficients!$Q$2:$Q$33"))))))</f>
      </c>
      <c r="X29" s="8">
        <f>IF(OR($B29="",$C29="",$D29="",$E29="",$F29="",$G29="",$H29="",$I29="",$J29="",$K29="",$L29=""),"",IF($B29="Female",1/(1+EXP(-SUMPRODUCT(Engine!$C$738:$C$769,INDIRECT("Coefficients!$R$2:$R$33")))),1/(1+EXP(-SUMPRODUCT(Engine!$C$738:$C$769,INDIRECT("Coefficients!$S$2:$S$33"))))))</f>
      </c>
      <c r="Y29" s="8">
        <f>IF(OR($B29="",$C29="",$D29="",$E29="",$F29="",$G29="",$H29="",$I29="",$J29="",$K29="",$L29=""),"",IF($B29="Female",1/(1+EXP(-SUMPRODUCT(Engine!$C$738:$C$769,INDIRECT("Coefficients!$T$2:$T$33")))),1/(1+EXP(-SUMPRODUCT(Engine!$C$738:$C$769,INDIRECT("Coefficients!$U$2:$U$33"))))))</f>
      </c>
      <c r="Z29" s="8">
        <f>IF(OR($B29="",$C29="",$D29="",$E29="",$F29="",$G29="",$H29="",$I29="",$J29="",$K29="",$L29=""),"",IF($B29="Female",1/(1+EXP(-SUMPRODUCT(Engine!$C$738:$C$769,INDIRECT("Coefficients!$V$2:$V$33")))),1/(1+EXP(-SUMPRODUCT(Engine!$C$738:$C$769,INDIRECT("Coefficients!$W$2:$W$33"))))))</f>
      </c>
      <c r="AA29" s="8">
        <f>IF(OR($B29="",$C29="",$D29="",$E29="",$F29="",$G29="",$H29="",$I29="",$J29="",$K29="",$L29=""),"",IF($B29="Female",1/(1+EXP(-SUMPRODUCT(Engine!$C$738:$C$769,INDIRECT("Coefficients!$X$2:$X$33")))),1/(1+EXP(-SUMPRODUCT(Engine!$C$738:$C$769,INDIRECT("Coefficients!$Y$2:$Y$33"))))))</f>
      </c>
      <c r="AB29" s="8">
        <f>IF(OR($B29="",$C29="",$D29="",$E29="",$F29="",$G29="",$H29="",$I29="",$J29="",$K29="",$L29=""),"",IF($B29="Female",1/(1+EXP(-SUMPRODUCT(Engine!$C$738:$C$769,INDIRECT("Coefficients!$Z$2:$Z$33")))),1/(1+EXP(-SUMPRODUCT(Engine!$C$738:$C$769,INDIRECT("Coefficients!$AA$2:$AA$33"))))))</f>
      </c>
      <c r="AC29" s="8">
        <f>IF(OR($B29="",$C29="",$D29="",$E29="",$F29="",$G29="",$H29="",$I29="",$J29="",$K29="",$L29=""),"",IF($B29="Female",1/(1+EXP(-SUMPRODUCT(Engine!$C$738:$C$769,INDIRECT("Coefficients!$AB$2:$AB$33")))),1/(1+EXP(-SUMPRODUCT(Engine!$C$738:$C$769,INDIRECT("Coefficients!$AC$2:$AC$33"))))))</f>
      </c>
      <c r="AD29" s="8">
        <f>IF(OR($B29="",$C29="",$D29="",$E29="",$F29="",$G29="",$H29="",$I29="",$J29="",$K29="",$L29=""),"",IF($B29="Female",1/(1+EXP(-SUMPRODUCT(Engine!$C$738:$C$769,INDIRECT("Coefficients!$AD$2:$AD$33")))),1/(1+EXP(-SUMPRODUCT(Engine!$C$738:$C$769,INDIRECT("Coefficients!$AE$2:$AE$33"))))))</f>
      </c>
      <c r="AE29" s="8">
        <f>IF(OR($B29="",$C29="",$D29="",$E29="",$F29="",$G29="",$H29="",$I29="",$J29="",$K29="",$L29=""),"",IF($B29="Female",1/(1+EXP(-SUMPRODUCT(Engine!$C$738:$C$769,INDIRECT("Coefficients!$AF$2:$AF$33")))),1/(1+EXP(-SUMPRODUCT(Engine!$C$738:$C$769,INDIRECT("Coefficients!$AG$2:$AG$33"))))))</f>
      </c>
      <c r="AF29" s="8">
        <f>IF(OR($B29="",$C29="",$D29="",$E29="",$F29="",$G29="",$H29="",$I29="",$J29="",$K29="",$L29=""),"",IF($B29="Female",1/(1+EXP(-SUMPRODUCT(Engine!$C$738:$C$769,INDIRECT("Coefficients!$AH$2:$AH$33")))),1/(1+EXP(-SUMPRODUCT(Engine!$C$738:$C$769,INDIRECT("Coefficients!$AI$2:$AI$33"))))))</f>
      </c>
      <c r="AG29" s="8">
        <f>IF(OR($B29="",$C29="",$D29="",$E29="",$F29="",$G29="",$H29="",$I29="",$J29="",$K29="",$L29=""),"",IF($B29="Female",1/(1+EXP(-SUMPRODUCT(Engine!$C$738:$C$769,INDIRECT("Coefficients!$AJ$2:$AJ$33")))),1/(1+EXP(-SUMPRODUCT(Engine!$C$738:$C$769,INDIRECT("Coefficients!$AK$2:$AK$33"))))))</f>
      </c>
      <c r="AH29" s="8">
        <f>IF(OR($B29="",$C29="",$D29="",$E29="",$F29="",$G29="",$H29="",$I29="",$J29="",$K29="",$L29=""),"",IF($B29="Female",1/(1+EXP(-SUMPRODUCT(Engine!$C$738:$C$769,INDIRECT("Coefficients!$AL$2:$AL$33")))),1/(1+EXP(-SUMPRODUCT(Engine!$C$738:$C$769,INDIRECT("Coefficients!$AM$2:$AM$33"))))))</f>
      </c>
      <c r="AI29" s="8">
        <f>IF(OR($B29="",$C29="",$D29="",$E29="",$F29="",$G29="",$H29="",$I29="",$J29="",$K29="",$L29=""),"",IF($B29="Female",1/(1+EXP(-SUMPRODUCT(Engine!$C$738:$C$769,INDIRECT("Coefficients!$AN$2:$AN$33")))),1/(1+EXP(-SUMPRODUCT(Engine!$C$738:$C$769,INDIRECT("Coefficients!$AO$2:$AO$33"))))))</f>
      </c>
      <c r="AJ29" s="8">
        <f>IF(OR($B29="",$C29="",$D29="",$E29="",$F29="",$G29="",$H29="",$I29="",$J29="",$K29="",$L29=""),"",IF($B29="Female",1/(1+EXP(-SUMPRODUCT(Engine!$C$738:$C$769,INDIRECT("Coefficients!$AP$2:$AP$33")))),1/(1+EXP(-SUMPRODUCT(Engine!$C$738:$C$769,INDIRECT("Coefficients!$AQ$2:$AQ$33"))))))</f>
      </c>
      <c r="AK29" s="8">
        <f>IF(OR($B29="",$C29="",$D29="",$E29="",$F29="",$G29="",$H29="",$I29="",$J29="",$K29="",$L29=""),"",IF($B29="Female",1/(1+EXP(-SUMPRODUCT(Engine!$C$738:$C$769,INDIRECT("Coefficients!$AR$2:$AR$33")))),1/(1+EXP(-SUMPRODUCT(Engine!$C$738:$C$769,INDIRECT("Coefficients!$AS$2:$AS$33"))))))</f>
      </c>
      <c r="AL29" s="8">
        <f>IF(OR($B29="",$C29="",$D29="",$E29="",$F29="",$G29="",$H29="",$I29="",$J29="",$K29="",$L29=""),"",IF($B29="Female",1/(1+EXP(-SUMPRODUCT(Engine!$C$738:$C$769,INDIRECT("Coefficients!$AT$2:$AT$33")))),1/(1+EXP(-SUMPRODUCT(Engine!$C$738:$C$769,INDIRECT("Coefficients!$AU$2:$AU$33"))))))</f>
      </c>
      <c r="AM29" s="8">
        <f>IF(OR($B29="",$C29="",$D29="",$E29="",$F29="",$G29="",$H29="",$I29="",$J29="",$K29="",$L29=""),"",IF($B29="Female",1/(1+EXP(-SUMPRODUCT(Engine!$C$738:$C$769,INDIRECT("Coefficients!$AV$2:$AV$33")))),1/(1+EXP(-SUMPRODUCT(Engine!$C$738:$C$769,INDIRECT("Coefficients!$AW$2:$AW$33"))))))</f>
      </c>
      <c r="AN29" s="8">
        <f>IF(OR($B29="",$C29="",$D29="",$E29="",$F29="",$G29="",$H29="",$I29="",$J29="",$K29="",$L29=""),"",IF($B29="Female",1/(1+EXP(-SUMPRODUCT(Engine!$C$738:$C$769,INDIRECT("Coefficients!$AX$2:$AX$33")))),1/(1+EXP(-SUMPRODUCT(Engine!$C$738:$C$769,INDIRECT("Coefficients!$AY$2:$AY$33"))))))</f>
      </c>
      <c r="AO29" s="8">
        <f>IF(OR($B29="",$C29="",$D29="",$E29="",$F29="",$G29="",$H29="",$I29="",$J29="",$K29="",$L29=""),"",IF($B29="Female",1/(1+EXP(-SUMPRODUCT(Engine!$C$738:$C$769,INDIRECT("Coefficients!$AZ$2:$AZ$33")))),1/(1+EXP(-SUMPRODUCT(Engine!$C$738:$C$769,INDIRECT("Coefficients!$BA$2:$BA$33"))))))</f>
      </c>
      <c r="AP29" s="8">
        <f>IF(OR($B29="",$C29="",$D29="",$E29="",$F29="",$G29="",$H29="",$I29="",$J29="",$K29="",$L29=""),"",IF($B29="Female",1/(1+EXP(-SUMPRODUCT(Engine!$C$738:$C$769,INDIRECT("Coefficients!$BB$2:$BB$33")))),1/(1+EXP(-SUMPRODUCT(Engine!$C$738:$C$769,INDIRECT("Coefficients!$BC$2:$BC$33"))))))</f>
      </c>
      <c r="AQ29" s="8">
        <f>IF(OR($B29="",$C29="",$D29="",$E29="",$F29="",$G29="",$H29="",$I29="",$J29="",$K29="",$L29=""),"",IF($B29="Female",1/(1+EXP(-SUMPRODUCT(Engine!$C$738:$C$769,INDIRECT("Coefficients!$BD$2:$BD$33")))),1/(1+EXP(-SUMPRODUCT(Engine!$C$738:$C$769,INDIRECT("Coefficients!$BE$2:$BE$33"))))))</f>
      </c>
      <c r="AR29" s="8">
        <f>IF(OR($B29="",$C29="",$D29="",$E29="",$F29="",$G29="",$H29="",$I29="",$J29="",$K29="",$L29=""),"",IF($B29="Female",1/(1+EXP(-SUMPRODUCT(Engine!$C$738:$C$769,INDIRECT("Coefficients!$BF$2:$BF$33")))),1/(1+EXP(-SUMPRODUCT(Engine!$C$738:$C$769,INDIRECT("Coefficients!$BG$2:$BG$33"))))))</f>
      </c>
      <c r="AS29" s="8">
        <f>IF(OR($B29="",$C29="",$D29="",$E29="",$F29="",$G29="",$H29="",$I29="",$J29="",$K29="",$L29=""),"",IF($B29="Female",1/(1+EXP(-SUMPRODUCT(Engine!$C$738:$C$769,INDIRECT("Coefficients!$BH$2:$BH$33")))),1/(1+EXP(-SUMPRODUCT(Engine!$C$738:$C$769,INDIRECT("Coefficients!$BI$2:$BI$33"))))))</f>
      </c>
      <c r="AT29" s="8">
        <f>IF(OR($B29="",$C29="",$D29="",$E29="",$F29="",$G29="",$H29="",$I29="",$J29="",$K29="",$L29=""),"",IF($B29="Female",1/(1+EXP(-SUMPRODUCT(Engine!$C$738:$C$769,INDIRECT("Coefficients!$BJ$2:$BJ$33")))),1/(1+EXP(-SUMPRODUCT(Engine!$C$738:$C$769,INDIRECT("Coefficients!$BK$2:$BK$33"))))))</f>
      </c>
      <c r="AU29" s="8">
        <f>IF(OR($B29="",$C29="",$D29="",$E29="",$F29="",$G29="",$H29="",$I29="",$J29="",$K29="",$L29=""),"",IF($B29="Female",1/(1+EXP(-SUMPRODUCT(Engine!$C$738:$C$769,INDIRECT("Coefficients!$BL$2:$BL$33")))),1/(1+EXP(-SUMPRODUCT(Engine!$C$738:$C$769,INDIRECT("Coefficients!$BM$2:$BM$33"))))))</f>
      </c>
      <c r="AV29" s="8">
        <f>IF(OR($B29="",$C29="",$D29="",$E29="",$F29="",$G29="",$H29="",$I29="",$J29="",$K29="",$L29=""),"",IF($B29="Female",1/(1+EXP(-SUMPRODUCT(Engine!$C$738:$C$769,INDIRECT("Coefficients!$BN$2:$BN$33")))),1/(1+EXP(-SUMPRODUCT(Engine!$C$738:$C$769,INDIRECT("Coefficients!$BO$2:$BO$33"))))))</f>
      </c>
      <c r="AW29" s="8">
        <f>IF(OR($B29="",$C29="",$D29="",$E29="",$F29="",$G29="",$H29="",$I29="",$J29="",$K29="",$L29=""),"",IF($B29="Female",1/(1+EXP(-SUMPRODUCT(Engine!$C$738:$C$769,INDIRECT("Coefficients!$BP$2:$BP$33")))),1/(1+EXP(-SUMPRODUCT(Engine!$C$738:$C$769,INDIRECT("Coefficients!$BQ$2:$BQ$33"))))))</f>
      </c>
      <c r="AX29" s="8">
        <f>IF(OR($B29="",$C29="",$D29="",$E29="",$F29="",$G29="",$H29="",$I29="",$J29="",$K29="",$L29=""),"",IF($B29="Female",1/(1+EXP(-SUMPRODUCT(Engine!$C$738:$C$769,INDIRECT("Coefficients!$BR$2:$BR$33")))),1/(1+EXP(-SUMPRODUCT(Engine!$C$738:$C$769,INDIRECT("Coefficients!$BS$2:$BS$33"))))))</f>
      </c>
      <c r="AY29" s="8">
        <f>IF(OR($B29="",$C29="",$D29="",$E29="",$F29="",$G29="",$H29="",$I29="",$J29="",$K29="",$L29=""),"",IF($B29="Female",1/(1+EXP(-SUMPRODUCT(Engine!$C$738:$C$769,INDIRECT("Coefficients!$BT$2:$BT$33")))),1/(1+EXP(-SUMPRODUCT(Engine!$C$738:$C$769,INDIRECT("Coefficients!$BU$2:$BU$33"))))))</f>
      </c>
      <c r="AZ29" s="8">
        <f>IF(OR($B29="",$C29="",$D29="",$E29="",$F29="",$G29="",$H29="",$I29="",$J29="",$K29="",$L29=""),"",IF($B29="Female",1/(1+EXP(-SUMPRODUCT(Engine!$C$738:$C$769,INDIRECT("Coefficients!$BV$2:$BV$33")))),1/(1+EXP(-SUMPRODUCT(Engine!$C$738:$C$769,INDIRECT("Coefficients!$BW$2:$BW$33"))))))</f>
      </c>
      <c r="BA29" s="8">
        <f>IF(OR($B29="",$C29="",$D29="",$E29="",$F29="",$G29="",$H29="",$I29="",$J29="",$K29="",$L29=""),"",IF($B29="Female",1/(1+EXP(-SUMPRODUCT(Engine!$C$738:$C$769,INDIRECT("Coefficients!$BX$2:$BX$33")))),1/(1+EXP(-SUMPRODUCT(Engine!$C$738:$C$769,INDIRECT("Coefficients!$BY$2:$BY$33"))))))</f>
      </c>
      <c r="BB29" s="8">
        <f>IF(OR($B29="",$C29="",$D29="",$E29="",$F29="",$G29="",$H29="",$I29="",$J29="",$K29="",$L29=""),"",IF($B29="Female",1/(1+EXP(-SUMPRODUCT(Engine!$C$738:$C$769,INDIRECT("Coefficients!$BZ$2:$BZ$33")))),1/(1+EXP(-SUMPRODUCT(Engine!$C$738:$C$769,INDIRECT("Coefficients!$CA$2:$CA$33"))))))</f>
      </c>
      <c r="BC29" s="8">
        <f>IF(OR($B29="",$C29="",$D29="",$E29="",$F29="",$G29="",$H29="",$I29="",$J29="",$K29="",$L29=""),"",IF($B29="Female",1/(1+EXP(-SUMPRODUCT(Engine!$C$738:$C$769,INDIRECT("Coefficients!$CB$2:$CB$33")))),1/(1+EXP(-SUMPRODUCT(Engine!$C$738:$C$769,INDIRECT("Coefficients!$CC$2:$CC$33"))))))</f>
      </c>
      <c r="BD29" s="8">
        <f>IF(OR($B29="",$C29="",$D29="",$E29="",$F29="",$G29="",$H29="",$I29="",$J29="",$K29="",$L29=""),"",IF($B29="Female",1/(1+EXP(-SUMPRODUCT(Engine!$C$738:$C$769,INDIRECT("Coefficients!$CD$2:$CD$33")))),1/(1+EXP(-SUMPRODUCT(Engine!$C$738:$C$769,INDIRECT("Coefficients!$CE$2:$CE$33"))))))</f>
      </c>
      <c r="BE29" s="8">
        <f>IF(OR($B29="",$C29="",$D29="",$E29="",$F29="",$G29="",$H29="",$I29="",$J29="",$K29="",$L29=""),"",IF($B29="Female",1/(1+EXP(-SUMPRODUCT(Engine!$C$738:$C$769,INDIRECT("Coefficients!$CF$2:$CF$33")))),1/(1+EXP(-SUMPRODUCT(Engine!$C$738:$C$769,INDIRECT("Coefficients!$CG$2:$CG$33"))))))</f>
      </c>
      <c r="BF29" s="8">
        <f>IF(OR($B29="",$C29="",$D29="",$E29="",$F29="",$G29="",$H29="",$I29="",$J29="",$K29="",$L29=""),"",IF($B29="Female",1/(1+EXP(-SUMPRODUCT(Engine!$C$738:$C$769,INDIRECT("Coefficients!$CH$2:$CH$33")))),1/(1+EXP(-SUMPRODUCT(Engine!$C$738:$C$769,INDIRECT("Coefficients!$CI$2:$CI$33"))))))</f>
      </c>
      <c r="BG29" s="8">
        <f>IF(OR($B29="",$C29="",$D29="",$E29="",$F29="",$G29="",$H29="",$I29="",$J29="",$K29="",$L29=""),"",IF($B29="Female",1/(1+EXP(-SUMPRODUCT(Engine!$C$738:$C$769,INDIRECT("Coefficients!$CJ$2:$CJ$33")))),1/(1+EXP(-SUMPRODUCT(Engine!$C$738:$C$769,INDIRECT("Coefficients!$CK$2:$CK$33"))))))</f>
      </c>
      <c r="BH29" s="8">
        <f>IF(OR($B29="",$C29="",$D29="",$E29="",$F29="",$G29="",$H29="",$I29="",$J29="",$K29="",$L29=""),"",IF($B29="Female",1/(1+EXP(-SUMPRODUCT(Engine!$C$738:$C$769,INDIRECT("Coefficients!$CL$2:$CL$33")))),1/(1+EXP(-SUMPRODUCT(Engine!$C$738:$C$769,INDIRECT("Coefficients!$CM$2:$CM$33"))))))</f>
      </c>
      <c r="BI29" s="8">
        <f>IF(OR($B29="",$C29="",$D29="",$E29="",$F29="",$G29="",$H29="",$I29="",$J29="",$K29="",$L29=""),"",IF($B29="Female",1/(1+EXP(-SUMPRODUCT(Engine!$C$738:$C$769,INDIRECT("Coefficients!$CN$2:$CN$33")))),1/(1+EXP(-SUMPRODUCT(Engine!$C$738:$C$769,INDIRECT("Coefficients!$CO$2:$CO$33"))))))</f>
      </c>
      <c r="BJ29" s="8">
        <f>IF(OR($B29="",$C29="",$D29="",$E29="",$F29="",$G29="",$H29="",$I29="",$J29="",$K29="",$L29=""),"",IF($B29="Female",1/(1+EXP(-SUMPRODUCT(Engine!$C$738:$C$769,INDIRECT("Coefficients!$CP$2:$CP$33")))),1/(1+EXP(-SUMPRODUCT(Engine!$C$738:$C$769,INDIRECT("Coefficients!$CQ$2:$CQ$33"))))))</f>
      </c>
      <c r="BK29" s="8">
        <f>IF(OR($B29="",$C29="",$D29="",$E29="",$F29="",$G29="",$H29="",$I29="",$J29="",$K29="",$L29=""),"",IF($B29="Female",1/(1+EXP(-SUMPRODUCT(Engine!$C$738:$C$769,INDIRECT("Coefficients!$CR$2:$CR$33")))),1/(1+EXP(-SUMPRODUCT(Engine!$C$738:$C$769,INDIRECT("Coefficients!$CS$2:$CS$33"))))))</f>
      </c>
      <c r="BL29" s="8">
        <f>IF(OR($B29="",$C29="",$D29="",$E29="",$F29="",$G29="",$H29="",$I29="",$J29="",$K29="",$L29=""),"",IF($B29="Female",1/(1+EXP(-SUMPRODUCT(Engine!$C$738:$C$769,INDIRECT("Coefficients!$CT$2:$CT$33")))),1/(1+EXP(-SUMPRODUCT(Engine!$C$738:$C$769,INDIRECT("Coefficients!$CU$2:$CU$33"))))))</f>
      </c>
      <c r="BM29" s="8">
        <f>IF(OR($B29="",$C29="",$D29="",$E29="",$F29="",$G29="",$H29="",$I29="",$J29="",$K29="",$L29=""),"",IF($B29="Female",1/(1+EXP(-SUMPRODUCT(Engine!$C$738:$C$769,INDIRECT("Coefficients!$CV$2:$CV$33")))),1/(1+EXP(-SUMPRODUCT(Engine!$C$738:$C$769,INDIRECT("Coefficients!$CW$2:$CW$33"))))))</f>
      </c>
    </row>
    <row r="30" spans="1:65" x14ac:dyDescent="0.2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8">
        <f>IF(OR($B30="",$C30="",$D30="",$E30="",$F30="",$G30="",$H30="",$I30="",$J30="",$K30="",$L30=""),"",IF($B30="Female",1/(1+EXP(-SUMPRODUCT(Engine!$C$770:$C$801,INDIRECT("Coefficients!$B$2:$B$33")))),1/(1+EXP(-SUMPRODUCT(Engine!$C$770:$C$801,INDIRECT("Coefficients!$C$2:$C$33"))))))</f>
      </c>
      <c r="Q30" s="8">
        <f>IF(OR($B30="",$C30="",$D30="",$E30="",$F30="",$G30="",$H30="",$I30="",$J30="",$K30="",$L30=""),"",IF($B30="Female",1/(1+EXP(-SUMPRODUCT(Engine!$C$770:$C$801,INDIRECT("Coefficients!$D$2:$D$33")))),1/(1+EXP(-SUMPRODUCT(Engine!$C$770:$C$801,INDIRECT("Coefficients!$E$2:$E$33"))))))</f>
      </c>
      <c r="R30" s="8">
        <f>IF(OR($B30="",$C30="",$D30="",$E30="",$F30="",$G30="",$H30="",$I30="",$J30="",$K30="",$L30=""),"",IF($B30="Female",1/(1+EXP(-SUMPRODUCT(Engine!$C$770:$C$801,INDIRECT("Coefficients!$F$2:$F$33")))),1/(1+EXP(-SUMPRODUCT(Engine!$C$770:$C$801,INDIRECT("Coefficients!$G$2:$G$33"))))))</f>
      </c>
      <c r="S30" s="8">
        <f>IF(OR($B30="",$C30="",$D30="",$E30="",$F30="",$G30="",$H30="",$I30="",$J30="",$K30="",$L30=""),"",IF($B30="Female",1/(1+EXP(-SUMPRODUCT(Engine!$C$770:$C$801,INDIRECT("Coefficients!$H$2:$H$33")))),1/(1+EXP(-SUMPRODUCT(Engine!$C$770:$C$801,INDIRECT("Coefficients!$I$2:$I$33"))))))</f>
      </c>
      <c r="T30" s="8">
        <f>IF(OR($B30="",$C30="",$D30="",$E30="",$F30="",$G30="",$H30="",$I30="",$J30="",$K30="",$L30=""),"",IF($B30="Female",1/(1+EXP(-SUMPRODUCT(Engine!$C$770:$C$801,INDIRECT("Coefficients!$J$2:$J$33")))),1/(1+EXP(-SUMPRODUCT(Engine!$C$770:$C$801,INDIRECT("Coefficients!$K$2:$K$33"))))))</f>
      </c>
      <c r="U30" s="8">
        <f>IF(OR($B30="",$C30="",$D30="",$E30="",$F30="",$G30="",$H30="",$I30="",$J30="",$K30="",$L30=""),"",IF($B30="Female",1/(1+EXP(-SUMPRODUCT(Engine!$C$770:$C$801,INDIRECT("Coefficients!$L$2:$L$33")))),1/(1+EXP(-SUMPRODUCT(Engine!$C$770:$C$801,INDIRECT("Coefficients!$M$2:$M$33"))))))</f>
      </c>
      <c r="V30" s="8">
        <f>IF(OR($B30="",$C30="",$D30="",$E30="",$F30="",$G30="",$H30="",$I30="",$J30="",$K30="",$L30=""),"",IF($B30="Female",1/(1+EXP(-SUMPRODUCT(Engine!$C$770:$C$801,INDIRECT("Coefficients!$N$2:$N$33")))),1/(1+EXP(-SUMPRODUCT(Engine!$C$770:$C$801,INDIRECT("Coefficients!$O$2:$O$33"))))))</f>
      </c>
      <c r="W30" s="8">
        <f>IF(OR($B30="",$C30="",$D30="",$E30="",$F30="",$G30="",$H30="",$I30="",$J30="",$K30="",$L30=""),"",IF($B30="Female",1/(1+EXP(-SUMPRODUCT(Engine!$C$770:$C$801,INDIRECT("Coefficients!$P$2:$P$33")))),1/(1+EXP(-SUMPRODUCT(Engine!$C$770:$C$801,INDIRECT("Coefficients!$Q$2:$Q$33"))))))</f>
      </c>
      <c r="X30" s="8">
        <f>IF(OR($B30="",$C30="",$D30="",$E30="",$F30="",$G30="",$H30="",$I30="",$J30="",$K30="",$L30=""),"",IF($B30="Female",1/(1+EXP(-SUMPRODUCT(Engine!$C$770:$C$801,INDIRECT("Coefficients!$R$2:$R$33")))),1/(1+EXP(-SUMPRODUCT(Engine!$C$770:$C$801,INDIRECT("Coefficients!$S$2:$S$33"))))))</f>
      </c>
      <c r="Y30" s="8">
        <f>IF(OR($B30="",$C30="",$D30="",$E30="",$F30="",$G30="",$H30="",$I30="",$J30="",$K30="",$L30=""),"",IF($B30="Female",1/(1+EXP(-SUMPRODUCT(Engine!$C$770:$C$801,INDIRECT("Coefficients!$T$2:$T$33")))),1/(1+EXP(-SUMPRODUCT(Engine!$C$770:$C$801,INDIRECT("Coefficients!$U$2:$U$33"))))))</f>
      </c>
      <c r="Z30" s="8">
        <f>IF(OR($B30="",$C30="",$D30="",$E30="",$F30="",$G30="",$H30="",$I30="",$J30="",$K30="",$L30=""),"",IF($B30="Female",1/(1+EXP(-SUMPRODUCT(Engine!$C$770:$C$801,INDIRECT("Coefficients!$V$2:$V$33")))),1/(1+EXP(-SUMPRODUCT(Engine!$C$770:$C$801,INDIRECT("Coefficients!$W$2:$W$33"))))))</f>
      </c>
      <c r="AA30" s="8">
        <f>IF(OR($B30="",$C30="",$D30="",$E30="",$F30="",$G30="",$H30="",$I30="",$J30="",$K30="",$L30=""),"",IF($B30="Female",1/(1+EXP(-SUMPRODUCT(Engine!$C$770:$C$801,INDIRECT("Coefficients!$X$2:$X$33")))),1/(1+EXP(-SUMPRODUCT(Engine!$C$770:$C$801,INDIRECT("Coefficients!$Y$2:$Y$33"))))))</f>
      </c>
      <c r="AB30" s="8">
        <f>IF(OR($B30="",$C30="",$D30="",$E30="",$F30="",$G30="",$H30="",$I30="",$J30="",$K30="",$L30=""),"",IF($B30="Female",1/(1+EXP(-SUMPRODUCT(Engine!$C$770:$C$801,INDIRECT("Coefficients!$Z$2:$Z$33")))),1/(1+EXP(-SUMPRODUCT(Engine!$C$770:$C$801,INDIRECT("Coefficients!$AA$2:$AA$33"))))))</f>
      </c>
      <c r="AC30" s="8">
        <f>IF(OR($B30="",$C30="",$D30="",$E30="",$F30="",$G30="",$H30="",$I30="",$J30="",$K30="",$L30=""),"",IF($B30="Female",1/(1+EXP(-SUMPRODUCT(Engine!$C$770:$C$801,INDIRECT("Coefficients!$AB$2:$AB$33")))),1/(1+EXP(-SUMPRODUCT(Engine!$C$770:$C$801,INDIRECT("Coefficients!$AC$2:$AC$33"))))))</f>
      </c>
      <c r="AD30" s="8">
        <f>IF(OR($B30="",$C30="",$D30="",$E30="",$F30="",$G30="",$H30="",$I30="",$J30="",$K30="",$L30=""),"",IF($B30="Female",1/(1+EXP(-SUMPRODUCT(Engine!$C$770:$C$801,INDIRECT("Coefficients!$AD$2:$AD$33")))),1/(1+EXP(-SUMPRODUCT(Engine!$C$770:$C$801,INDIRECT("Coefficients!$AE$2:$AE$33"))))))</f>
      </c>
      <c r="AE30" s="8">
        <f>IF(OR($B30="",$C30="",$D30="",$E30="",$F30="",$G30="",$H30="",$I30="",$J30="",$K30="",$L30=""),"",IF($B30="Female",1/(1+EXP(-SUMPRODUCT(Engine!$C$770:$C$801,INDIRECT("Coefficients!$AF$2:$AF$33")))),1/(1+EXP(-SUMPRODUCT(Engine!$C$770:$C$801,INDIRECT("Coefficients!$AG$2:$AG$33"))))))</f>
      </c>
      <c r="AF30" s="8">
        <f>IF(OR($B30="",$C30="",$D30="",$E30="",$F30="",$G30="",$H30="",$I30="",$J30="",$K30="",$L30=""),"",IF($B30="Female",1/(1+EXP(-SUMPRODUCT(Engine!$C$770:$C$801,INDIRECT("Coefficients!$AH$2:$AH$33")))),1/(1+EXP(-SUMPRODUCT(Engine!$C$770:$C$801,INDIRECT("Coefficients!$AI$2:$AI$33"))))))</f>
      </c>
      <c r="AG30" s="8">
        <f>IF(OR($B30="",$C30="",$D30="",$E30="",$F30="",$G30="",$H30="",$I30="",$J30="",$K30="",$L30=""),"",IF($B30="Female",1/(1+EXP(-SUMPRODUCT(Engine!$C$770:$C$801,INDIRECT("Coefficients!$AJ$2:$AJ$33")))),1/(1+EXP(-SUMPRODUCT(Engine!$C$770:$C$801,INDIRECT("Coefficients!$AK$2:$AK$33"))))))</f>
      </c>
      <c r="AH30" s="8">
        <f>IF(OR($B30="",$C30="",$D30="",$E30="",$F30="",$G30="",$H30="",$I30="",$J30="",$K30="",$L30=""),"",IF($B30="Female",1/(1+EXP(-SUMPRODUCT(Engine!$C$770:$C$801,INDIRECT("Coefficients!$AL$2:$AL$33")))),1/(1+EXP(-SUMPRODUCT(Engine!$C$770:$C$801,INDIRECT("Coefficients!$AM$2:$AM$33"))))))</f>
      </c>
      <c r="AI30" s="8">
        <f>IF(OR($B30="",$C30="",$D30="",$E30="",$F30="",$G30="",$H30="",$I30="",$J30="",$K30="",$L30=""),"",IF($B30="Female",1/(1+EXP(-SUMPRODUCT(Engine!$C$770:$C$801,INDIRECT("Coefficients!$AN$2:$AN$33")))),1/(1+EXP(-SUMPRODUCT(Engine!$C$770:$C$801,INDIRECT("Coefficients!$AO$2:$AO$33"))))))</f>
      </c>
      <c r="AJ30" s="8">
        <f>IF(OR($B30="",$C30="",$D30="",$E30="",$F30="",$G30="",$H30="",$I30="",$J30="",$K30="",$L30=""),"",IF($B30="Female",1/(1+EXP(-SUMPRODUCT(Engine!$C$770:$C$801,INDIRECT("Coefficients!$AP$2:$AP$33")))),1/(1+EXP(-SUMPRODUCT(Engine!$C$770:$C$801,INDIRECT("Coefficients!$AQ$2:$AQ$33"))))))</f>
      </c>
      <c r="AK30" s="8">
        <f>IF(OR($B30="",$C30="",$D30="",$E30="",$F30="",$G30="",$H30="",$I30="",$J30="",$K30="",$L30=""),"",IF($B30="Female",1/(1+EXP(-SUMPRODUCT(Engine!$C$770:$C$801,INDIRECT("Coefficients!$AR$2:$AR$33")))),1/(1+EXP(-SUMPRODUCT(Engine!$C$770:$C$801,INDIRECT("Coefficients!$AS$2:$AS$33"))))))</f>
      </c>
      <c r="AL30" s="8">
        <f>IF(OR($B30="",$C30="",$D30="",$E30="",$F30="",$G30="",$H30="",$I30="",$J30="",$K30="",$L30=""),"",IF($B30="Female",1/(1+EXP(-SUMPRODUCT(Engine!$C$770:$C$801,INDIRECT("Coefficients!$AT$2:$AT$33")))),1/(1+EXP(-SUMPRODUCT(Engine!$C$770:$C$801,INDIRECT("Coefficients!$AU$2:$AU$33"))))))</f>
      </c>
      <c r="AM30" s="8">
        <f>IF(OR($B30="",$C30="",$D30="",$E30="",$F30="",$G30="",$H30="",$I30="",$J30="",$K30="",$L30=""),"",IF($B30="Female",1/(1+EXP(-SUMPRODUCT(Engine!$C$770:$C$801,INDIRECT("Coefficients!$AV$2:$AV$33")))),1/(1+EXP(-SUMPRODUCT(Engine!$C$770:$C$801,INDIRECT("Coefficients!$AW$2:$AW$33"))))))</f>
      </c>
      <c r="AN30" s="8">
        <f>IF(OR($B30="",$C30="",$D30="",$E30="",$F30="",$G30="",$H30="",$I30="",$J30="",$K30="",$L30=""),"",IF($B30="Female",1/(1+EXP(-SUMPRODUCT(Engine!$C$770:$C$801,INDIRECT("Coefficients!$AX$2:$AX$33")))),1/(1+EXP(-SUMPRODUCT(Engine!$C$770:$C$801,INDIRECT("Coefficients!$AY$2:$AY$33"))))))</f>
      </c>
      <c r="AO30" s="8">
        <f>IF(OR($B30="",$C30="",$D30="",$E30="",$F30="",$G30="",$H30="",$I30="",$J30="",$K30="",$L30=""),"",IF($B30="Female",1/(1+EXP(-SUMPRODUCT(Engine!$C$770:$C$801,INDIRECT("Coefficients!$AZ$2:$AZ$33")))),1/(1+EXP(-SUMPRODUCT(Engine!$C$770:$C$801,INDIRECT("Coefficients!$BA$2:$BA$33"))))))</f>
      </c>
      <c r="AP30" s="8">
        <f>IF(OR($B30="",$C30="",$D30="",$E30="",$F30="",$G30="",$H30="",$I30="",$J30="",$K30="",$L30=""),"",IF($B30="Female",1/(1+EXP(-SUMPRODUCT(Engine!$C$770:$C$801,INDIRECT("Coefficients!$BB$2:$BB$33")))),1/(1+EXP(-SUMPRODUCT(Engine!$C$770:$C$801,INDIRECT("Coefficients!$BC$2:$BC$33"))))))</f>
      </c>
      <c r="AQ30" s="8">
        <f>IF(OR($B30="",$C30="",$D30="",$E30="",$F30="",$G30="",$H30="",$I30="",$J30="",$K30="",$L30=""),"",IF($B30="Female",1/(1+EXP(-SUMPRODUCT(Engine!$C$770:$C$801,INDIRECT("Coefficients!$BD$2:$BD$33")))),1/(1+EXP(-SUMPRODUCT(Engine!$C$770:$C$801,INDIRECT("Coefficients!$BE$2:$BE$33"))))))</f>
      </c>
      <c r="AR30" s="8">
        <f>IF(OR($B30="",$C30="",$D30="",$E30="",$F30="",$G30="",$H30="",$I30="",$J30="",$K30="",$L30=""),"",IF($B30="Female",1/(1+EXP(-SUMPRODUCT(Engine!$C$770:$C$801,INDIRECT("Coefficients!$BF$2:$BF$33")))),1/(1+EXP(-SUMPRODUCT(Engine!$C$770:$C$801,INDIRECT("Coefficients!$BG$2:$BG$33"))))))</f>
      </c>
      <c r="AS30" s="8">
        <f>IF(OR($B30="",$C30="",$D30="",$E30="",$F30="",$G30="",$H30="",$I30="",$J30="",$K30="",$L30=""),"",IF($B30="Female",1/(1+EXP(-SUMPRODUCT(Engine!$C$770:$C$801,INDIRECT("Coefficients!$BH$2:$BH$33")))),1/(1+EXP(-SUMPRODUCT(Engine!$C$770:$C$801,INDIRECT("Coefficients!$BI$2:$BI$33"))))))</f>
      </c>
      <c r="AT30" s="8">
        <f>IF(OR($B30="",$C30="",$D30="",$E30="",$F30="",$G30="",$H30="",$I30="",$J30="",$K30="",$L30=""),"",IF($B30="Female",1/(1+EXP(-SUMPRODUCT(Engine!$C$770:$C$801,INDIRECT("Coefficients!$BJ$2:$BJ$33")))),1/(1+EXP(-SUMPRODUCT(Engine!$C$770:$C$801,INDIRECT("Coefficients!$BK$2:$BK$33"))))))</f>
      </c>
      <c r="AU30" s="8">
        <f>IF(OR($B30="",$C30="",$D30="",$E30="",$F30="",$G30="",$H30="",$I30="",$J30="",$K30="",$L30=""),"",IF($B30="Female",1/(1+EXP(-SUMPRODUCT(Engine!$C$770:$C$801,INDIRECT("Coefficients!$BL$2:$BL$33")))),1/(1+EXP(-SUMPRODUCT(Engine!$C$770:$C$801,INDIRECT("Coefficients!$BM$2:$BM$33"))))))</f>
      </c>
      <c r="AV30" s="8">
        <f>IF(OR($B30="",$C30="",$D30="",$E30="",$F30="",$G30="",$H30="",$I30="",$J30="",$K30="",$L30=""),"",IF($B30="Female",1/(1+EXP(-SUMPRODUCT(Engine!$C$770:$C$801,INDIRECT("Coefficients!$BN$2:$BN$33")))),1/(1+EXP(-SUMPRODUCT(Engine!$C$770:$C$801,INDIRECT("Coefficients!$BO$2:$BO$33"))))))</f>
      </c>
      <c r="AW30" s="8">
        <f>IF(OR($B30="",$C30="",$D30="",$E30="",$F30="",$G30="",$H30="",$I30="",$J30="",$K30="",$L30=""),"",IF($B30="Female",1/(1+EXP(-SUMPRODUCT(Engine!$C$770:$C$801,INDIRECT("Coefficients!$BP$2:$BP$33")))),1/(1+EXP(-SUMPRODUCT(Engine!$C$770:$C$801,INDIRECT("Coefficients!$BQ$2:$BQ$33"))))))</f>
      </c>
      <c r="AX30" s="8">
        <f>IF(OR($B30="",$C30="",$D30="",$E30="",$F30="",$G30="",$H30="",$I30="",$J30="",$K30="",$L30=""),"",IF($B30="Female",1/(1+EXP(-SUMPRODUCT(Engine!$C$770:$C$801,INDIRECT("Coefficients!$BR$2:$BR$33")))),1/(1+EXP(-SUMPRODUCT(Engine!$C$770:$C$801,INDIRECT("Coefficients!$BS$2:$BS$33"))))))</f>
      </c>
      <c r="AY30" s="8">
        <f>IF(OR($B30="",$C30="",$D30="",$E30="",$F30="",$G30="",$H30="",$I30="",$J30="",$K30="",$L30=""),"",IF($B30="Female",1/(1+EXP(-SUMPRODUCT(Engine!$C$770:$C$801,INDIRECT("Coefficients!$BT$2:$BT$33")))),1/(1+EXP(-SUMPRODUCT(Engine!$C$770:$C$801,INDIRECT("Coefficients!$BU$2:$BU$33"))))))</f>
      </c>
      <c r="AZ30" s="8">
        <f>IF(OR($B30="",$C30="",$D30="",$E30="",$F30="",$G30="",$H30="",$I30="",$J30="",$K30="",$L30=""),"",IF($B30="Female",1/(1+EXP(-SUMPRODUCT(Engine!$C$770:$C$801,INDIRECT("Coefficients!$BV$2:$BV$33")))),1/(1+EXP(-SUMPRODUCT(Engine!$C$770:$C$801,INDIRECT("Coefficients!$BW$2:$BW$33"))))))</f>
      </c>
      <c r="BA30" s="8">
        <f>IF(OR($B30="",$C30="",$D30="",$E30="",$F30="",$G30="",$H30="",$I30="",$J30="",$K30="",$L30=""),"",IF($B30="Female",1/(1+EXP(-SUMPRODUCT(Engine!$C$770:$C$801,INDIRECT("Coefficients!$BX$2:$BX$33")))),1/(1+EXP(-SUMPRODUCT(Engine!$C$770:$C$801,INDIRECT("Coefficients!$BY$2:$BY$33"))))))</f>
      </c>
      <c r="BB30" s="8">
        <f>IF(OR($B30="",$C30="",$D30="",$E30="",$F30="",$G30="",$H30="",$I30="",$J30="",$K30="",$L30=""),"",IF($B30="Female",1/(1+EXP(-SUMPRODUCT(Engine!$C$770:$C$801,INDIRECT("Coefficients!$BZ$2:$BZ$33")))),1/(1+EXP(-SUMPRODUCT(Engine!$C$770:$C$801,INDIRECT("Coefficients!$CA$2:$CA$33"))))))</f>
      </c>
      <c r="BC30" s="8">
        <f>IF(OR($B30="",$C30="",$D30="",$E30="",$F30="",$G30="",$H30="",$I30="",$J30="",$K30="",$L30=""),"",IF($B30="Female",1/(1+EXP(-SUMPRODUCT(Engine!$C$770:$C$801,INDIRECT("Coefficients!$CB$2:$CB$33")))),1/(1+EXP(-SUMPRODUCT(Engine!$C$770:$C$801,INDIRECT("Coefficients!$CC$2:$CC$33"))))))</f>
      </c>
      <c r="BD30" s="8">
        <f>IF(OR($B30="",$C30="",$D30="",$E30="",$F30="",$G30="",$H30="",$I30="",$J30="",$K30="",$L30=""),"",IF($B30="Female",1/(1+EXP(-SUMPRODUCT(Engine!$C$770:$C$801,INDIRECT("Coefficients!$CD$2:$CD$33")))),1/(1+EXP(-SUMPRODUCT(Engine!$C$770:$C$801,INDIRECT("Coefficients!$CE$2:$CE$33"))))))</f>
      </c>
      <c r="BE30" s="8">
        <f>IF(OR($B30="",$C30="",$D30="",$E30="",$F30="",$G30="",$H30="",$I30="",$J30="",$K30="",$L30=""),"",IF($B30="Female",1/(1+EXP(-SUMPRODUCT(Engine!$C$770:$C$801,INDIRECT("Coefficients!$CF$2:$CF$33")))),1/(1+EXP(-SUMPRODUCT(Engine!$C$770:$C$801,INDIRECT("Coefficients!$CG$2:$CG$33"))))))</f>
      </c>
      <c r="BF30" s="8">
        <f>IF(OR($B30="",$C30="",$D30="",$E30="",$F30="",$G30="",$H30="",$I30="",$J30="",$K30="",$L30=""),"",IF($B30="Female",1/(1+EXP(-SUMPRODUCT(Engine!$C$770:$C$801,INDIRECT("Coefficients!$CH$2:$CH$33")))),1/(1+EXP(-SUMPRODUCT(Engine!$C$770:$C$801,INDIRECT("Coefficients!$CI$2:$CI$33"))))))</f>
      </c>
      <c r="BG30" s="8">
        <f>IF(OR($B30="",$C30="",$D30="",$E30="",$F30="",$G30="",$H30="",$I30="",$J30="",$K30="",$L30=""),"",IF($B30="Female",1/(1+EXP(-SUMPRODUCT(Engine!$C$770:$C$801,INDIRECT("Coefficients!$CJ$2:$CJ$33")))),1/(1+EXP(-SUMPRODUCT(Engine!$C$770:$C$801,INDIRECT("Coefficients!$CK$2:$CK$33"))))))</f>
      </c>
      <c r="BH30" s="8">
        <f>IF(OR($B30="",$C30="",$D30="",$E30="",$F30="",$G30="",$H30="",$I30="",$J30="",$K30="",$L30=""),"",IF($B30="Female",1/(1+EXP(-SUMPRODUCT(Engine!$C$770:$C$801,INDIRECT("Coefficients!$CL$2:$CL$33")))),1/(1+EXP(-SUMPRODUCT(Engine!$C$770:$C$801,INDIRECT("Coefficients!$CM$2:$CM$33"))))))</f>
      </c>
      <c r="BI30" s="8">
        <f>IF(OR($B30="",$C30="",$D30="",$E30="",$F30="",$G30="",$H30="",$I30="",$J30="",$K30="",$L30=""),"",IF($B30="Female",1/(1+EXP(-SUMPRODUCT(Engine!$C$770:$C$801,INDIRECT("Coefficients!$CN$2:$CN$33")))),1/(1+EXP(-SUMPRODUCT(Engine!$C$770:$C$801,INDIRECT("Coefficients!$CO$2:$CO$33"))))))</f>
      </c>
      <c r="BJ30" s="8">
        <f>IF(OR($B30="",$C30="",$D30="",$E30="",$F30="",$G30="",$H30="",$I30="",$J30="",$K30="",$L30=""),"",IF($B30="Female",1/(1+EXP(-SUMPRODUCT(Engine!$C$770:$C$801,INDIRECT("Coefficients!$CP$2:$CP$33")))),1/(1+EXP(-SUMPRODUCT(Engine!$C$770:$C$801,INDIRECT("Coefficients!$CQ$2:$CQ$33"))))))</f>
      </c>
      <c r="BK30" s="8">
        <f>IF(OR($B30="",$C30="",$D30="",$E30="",$F30="",$G30="",$H30="",$I30="",$J30="",$K30="",$L30=""),"",IF($B30="Female",1/(1+EXP(-SUMPRODUCT(Engine!$C$770:$C$801,INDIRECT("Coefficients!$CR$2:$CR$33")))),1/(1+EXP(-SUMPRODUCT(Engine!$C$770:$C$801,INDIRECT("Coefficients!$CS$2:$CS$33"))))))</f>
      </c>
      <c r="BL30" s="8">
        <f>IF(OR($B30="",$C30="",$D30="",$E30="",$F30="",$G30="",$H30="",$I30="",$J30="",$K30="",$L30=""),"",IF($B30="Female",1/(1+EXP(-SUMPRODUCT(Engine!$C$770:$C$801,INDIRECT("Coefficients!$CT$2:$CT$33")))),1/(1+EXP(-SUMPRODUCT(Engine!$C$770:$C$801,INDIRECT("Coefficients!$CU$2:$CU$33"))))))</f>
      </c>
      <c r="BM30" s="8">
        <f>IF(OR($B30="",$C30="",$D30="",$E30="",$F30="",$G30="",$H30="",$I30="",$J30="",$K30="",$L30=""),"",IF($B30="Female",1/(1+EXP(-SUMPRODUCT(Engine!$C$770:$C$801,INDIRECT("Coefficients!$CV$2:$CV$33")))),1/(1+EXP(-SUMPRODUCT(Engine!$C$770:$C$801,INDIRECT("Coefficients!$CW$2:$CW$33"))))))</f>
      </c>
    </row>
    <row r="31" spans="1:65" x14ac:dyDescent="0.2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8">
        <f>IF(OR($B31="",$C31="",$D31="",$E31="",$F31="",$G31="",$H31="",$I31="",$J31="",$K31="",$L31=""),"",IF($B31="Female",1/(1+EXP(-SUMPRODUCT(Engine!$C$802:$C$833,INDIRECT("Coefficients!$B$2:$B$33")))),1/(1+EXP(-SUMPRODUCT(Engine!$C$802:$C$833,INDIRECT("Coefficients!$C$2:$C$33"))))))</f>
      </c>
      <c r="Q31" s="8">
        <f>IF(OR($B31="",$C31="",$D31="",$E31="",$F31="",$G31="",$H31="",$I31="",$J31="",$K31="",$L31=""),"",IF($B31="Female",1/(1+EXP(-SUMPRODUCT(Engine!$C$802:$C$833,INDIRECT("Coefficients!$D$2:$D$33")))),1/(1+EXP(-SUMPRODUCT(Engine!$C$802:$C$833,INDIRECT("Coefficients!$E$2:$E$33"))))))</f>
      </c>
      <c r="R31" s="8">
        <f>IF(OR($B31="",$C31="",$D31="",$E31="",$F31="",$G31="",$H31="",$I31="",$J31="",$K31="",$L31=""),"",IF($B31="Female",1/(1+EXP(-SUMPRODUCT(Engine!$C$802:$C$833,INDIRECT("Coefficients!$F$2:$F$33")))),1/(1+EXP(-SUMPRODUCT(Engine!$C$802:$C$833,INDIRECT("Coefficients!$G$2:$G$33"))))))</f>
      </c>
      <c r="S31" s="8">
        <f>IF(OR($B31="",$C31="",$D31="",$E31="",$F31="",$G31="",$H31="",$I31="",$J31="",$K31="",$L31=""),"",IF($B31="Female",1/(1+EXP(-SUMPRODUCT(Engine!$C$802:$C$833,INDIRECT("Coefficients!$H$2:$H$33")))),1/(1+EXP(-SUMPRODUCT(Engine!$C$802:$C$833,INDIRECT("Coefficients!$I$2:$I$33"))))))</f>
      </c>
      <c r="T31" s="8">
        <f>IF(OR($B31="",$C31="",$D31="",$E31="",$F31="",$G31="",$H31="",$I31="",$J31="",$K31="",$L31=""),"",IF($B31="Female",1/(1+EXP(-SUMPRODUCT(Engine!$C$802:$C$833,INDIRECT("Coefficients!$J$2:$J$33")))),1/(1+EXP(-SUMPRODUCT(Engine!$C$802:$C$833,INDIRECT("Coefficients!$K$2:$K$33"))))))</f>
      </c>
      <c r="U31" s="8">
        <f>IF(OR($B31="",$C31="",$D31="",$E31="",$F31="",$G31="",$H31="",$I31="",$J31="",$K31="",$L31=""),"",IF($B31="Female",1/(1+EXP(-SUMPRODUCT(Engine!$C$802:$C$833,INDIRECT("Coefficients!$L$2:$L$33")))),1/(1+EXP(-SUMPRODUCT(Engine!$C$802:$C$833,INDIRECT("Coefficients!$M$2:$M$33"))))))</f>
      </c>
      <c r="V31" s="8">
        <f>IF(OR($B31="",$C31="",$D31="",$E31="",$F31="",$G31="",$H31="",$I31="",$J31="",$K31="",$L31=""),"",IF($B31="Female",1/(1+EXP(-SUMPRODUCT(Engine!$C$802:$C$833,INDIRECT("Coefficients!$N$2:$N$33")))),1/(1+EXP(-SUMPRODUCT(Engine!$C$802:$C$833,INDIRECT("Coefficients!$O$2:$O$33"))))))</f>
      </c>
      <c r="W31" s="8">
        <f>IF(OR($B31="",$C31="",$D31="",$E31="",$F31="",$G31="",$H31="",$I31="",$J31="",$K31="",$L31=""),"",IF($B31="Female",1/(1+EXP(-SUMPRODUCT(Engine!$C$802:$C$833,INDIRECT("Coefficients!$P$2:$P$33")))),1/(1+EXP(-SUMPRODUCT(Engine!$C$802:$C$833,INDIRECT("Coefficients!$Q$2:$Q$33"))))))</f>
      </c>
      <c r="X31" s="8">
        <f>IF(OR($B31="",$C31="",$D31="",$E31="",$F31="",$G31="",$H31="",$I31="",$J31="",$K31="",$L31=""),"",IF($B31="Female",1/(1+EXP(-SUMPRODUCT(Engine!$C$802:$C$833,INDIRECT("Coefficients!$R$2:$R$33")))),1/(1+EXP(-SUMPRODUCT(Engine!$C$802:$C$833,INDIRECT("Coefficients!$S$2:$S$33"))))))</f>
      </c>
      <c r="Y31" s="8">
        <f>IF(OR($B31="",$C31="",$D31="",$E31="",$F31="",$G31="",$H31="",$I31="",$J31="",$K31="",$L31=""),"",IF($B31="Female",1/(1+EXP(-SUMPRODUCT(Engine!$C$802:$C$833,INDIRECT("Coefficients!$T$2:$T$33")))),1/(1+EXP(-SUMPRODUCT(Engine!$C$802:$C$833,INDIRECT("Coefficients!$U$2:$U$33"))))))</f>
      </c>
      <c r="Z31" s="8">
        <f>IF(OR($B31="",$C31="",$D31="",$E31="",$F31="",$G31="",$H31="",$I31="",$J31="",$K31="",$L31=""),"",IF($B31="Female",1/(1+EXP(-SUMPRODUCT(Engine!$C$802:$C$833,INDIRECT("Coefficients!$V$2:$V$33")))),1/(1+EXP(-SUMPRODUCT(Engine!$C$802:$C$833,INDIRECT("Coefficients!$W$2:$W$33"))))))</f>
      </c>
      <c r="AA31" s="8">
        <f>IF(OR($B31="",$C31="",$D31="",$E31="",$F31="",$G31="",$H31="",$I31="",$J31="",$K31="",$L31=""),"",IF($B31="Female",1/(1+EXP(-SUMPRODUCT(Engine!$C$802:$C$833,INDIRECT("Coefficients!$X$2:$X$33")))),1/(1+EXP(-SUMPRODUCT(Engine!$C$802:$C$833,INDIRECT("Coefficients!$Y$2:$Y$33"))))))</f>
      </c>
      <c r="AB31" s="8">
        <f>IF(OR($B31="",$C31="",$D31="",$E31="",$F31="",$G31="",$H31="",$I31="",$J31="",$K31="",$L31=""),"",IF($B31="Female",1/(1+EXP(-SUMPRODUCT(Engine!$C$802:$C$833,INDIRECT("Coefficients!$Z$2:$Z$33")))),1/(1+EXP(-SUMPRODUCT(Engine!$C$802:$C$833,INDIRECT("Coefficients!$AA$2:$AA$33"))))))</f>
      </c>
      <c r="AC31" s="8">
        <f>IF(OR($B31="",$C31="",$D31="",$E31="",$F31="",$G31="",$H31="",$I31="",$J31="",$K31="",$L31=""),"",IF($B31="Female",1/(1+EXP(-SUMPRODUCT(Engine!$C$802:$C$833,INDIRECT("Coefficients!$AB$2:$AB$33")))),1/(1+EXP(-SUMPRODUCT(Engine!$C$802:$C$833,INDIRECT("Coefficients!$AC$2:$AC$33"))))))</f>
      </c>
      <c r="AD31" s="8">
        <f>IF(OR($B31="",$C31="",$D31="",$E31="",$F31="",$G31="",$H31="",$I31="",$J31="",$K31="",$L31=""),"",IF($B31="Female",1/(1+EXP(-SUMPRODUCT(Engine!$C$802:$C$833,INDIRECT("Coefficients!$AD$2:$AD$33")))),1/(1+EXP(-SUMPRODUCT(Engine!$C$802:$C$833,INDIRECT("Coefficients!$AE$2:$AE$33"))))))</f>
      </c>
      <c r="AE31" s="8">
        <f>IF(OR($B31="",$C31="",$D31="",$E31="",$F31="",$G31="",$H31="",$I31="",$J31="",$K31="",$L31=""),"",IF($B31="Female",1/(1+EXP(-SUMPRODUCT(Engine!$C$802:$C$833,INDIRECT("Coefficients!$AF$2:$AF$33")))),1/(1+EXP(-SUMPRODUCT(Engine!$C$802:$C$833,INDIRECT("Coefficients!$AG$2:$AG$33"))))))</f>
      </c>
      <c r="AF31" s="8">
        <f>IF(OR($B31="",$C31="",$D31="",$E31="",$F31="",$G31="",$H31="",$I31="",$J31="",$K31="",$L31=""),"",IF($B31="Female",1/(1+EXP(-SUMPRODUCT(Engine!$C$802:$C$833,INDIRECT("Coefficients!$AH$2:$AH$33")))),1/(1+EXP(-SUMPRODUCT(Engine!$C$802:$C$833,INDIRECT("Coefficients!$AI$2:$AI$33"))))))</f>
      </c>
      <c r="AG31" s="8">
        <f>IF(OR($B31="",$C31="",$D31="",$E31="",$F31="",$G31="",$H31="",$I31="",$J31="",$K31="",$L31=""),"",IF($B31="Female",1/(1+EXP(-SUMPRODUCT(Engine!$C$802:$C$833,INDIRECT("Coefficients!$AJ$2:$AJ$33")))),1/(1+EXP(-SUMPRODUCT(Engine!$C$802:$C$833,INDIRECT("Coefficients!$AK$2:$AK$33"))))))</f>
      </c>
      <c r="AH31" s="8">
        <f>IF(OR($B31="",$C31="",$D31="",$E31="",$F31="",$G31="",$H31="",$I31="",$J31="",$K31="",$L31=""),"",IF($B31="Female",1/(1+EXP(-SUMPRODUCT(Engine!$C$802:$C$833,INDIRECT("Coefficients!$AL$2:$AL$33")))),1/(1+EXP(-SUMPRODUCT(Engine!$C$802:$C$833,INDIRECT("Coefficients!$AM$2:$AM$33"))))))</f>
      </c>
      <c r="AI31" s="8">
        <f>IF(OR($B31="",$C31="",$D31="",$E31="",$F31="",$G31="",$H31="",$I31="",$J31="",$K31="",$L31=""),"",IF($B31="Female",1/(1+EXP(-SUMPRODUCT(Engine!$C$802:$C$833,INDIRECT("Coefficients!$AN$2:$AN$33")))),1/(1+EXP(-SUMPRODUCT(Engine!$C$802:$C$833,INDIRECT("Coefficients!$AO$2:$AO$33"))))))</f>
      </c>
      <c r="AJ31" s="8">
        <f>IF(OR($B31="",$C31="",$D31="",$E31="",$F31="",$G31="",$H31="",$I31="",$J31="",$K31="",$L31=""),"",IF($B31="Female",1/(1+EXP(-SUMPRODUCT(Engine!$C$802:$C$833,INDIRECT("Coefficients!$AP$2:$AP$33")))),1/(1+EXP(-SUMPRODUCT(Engine!$C$802:$C$833,INDIRECT("Coefficients!$AQ$2:$AQ$33"))))))</f>
      </c>
      <c r="AK31" s="8">
        <f>IF(OR($B31="",$C31="",$D31="",$E31="",$F31="",$G31="",$H31="",$I31="",$J31="",$K31="",$L31=""),"",IF($B31="Female",1/(1+EXP(-SUMPRODUCT(Engine!$C$802:$C$833,INDIRECT("Coefficients!$AR$2:$AR$33")))),1/(1+EXP(-SUMPRODUCT(Engine!$C$802:$C$833,INDIRECT("Coefficients!$AS$2:$AS$33"))))))</f>
      </c>
      <c r="AL31" s="8">
        <f>IF(OR($B31="",$C31="",$D31="",$E31="",$F31="",$G31="",$H31="",$I31="",$J31="",$K31="",$L31=""),"",IF($B31="Female",1/(1+EXP(-SUMPRODUCT(Engine!$C$802:$C$833,INDIRECT("Coefficients!$AT$2:$AT$33")))),1/(1+EXP(-SUMPRODUCT(Engine!$C$802:$C$833,INDIRECT("Coefficients!$AU$2:$AU$33"))))))</f>
      </c>
      <c r="AM31" s="8">
        <f>IF(OR($B31="",$C31="",$D31="",$E31="",$F31="",$G31="",$H31="",$I31="",$J31="",$K31="",$L31=""),"",IF($B31="Female",1/(1+EXP(-SUMPRODUCT(Engine!$C$802:$C$833,INDIRECT("Coefficients!$AV$2:$AV$33")))),1/(1+EXP(-SUMPRODUCT(Engine!$C$802:$C$833,INDIRECT("Coefficients!$AW$2:$AW$33"))))))</f>
      </c>
      <c r="AN31" s="8">
        <f>IF(OR($B31="",$C31="",$D31="",$E31="",$F31="",$G31="",$H31="",$I31="",$J31="",$K31="",$L31=""),"",IF($B31="Female",1/(1+EXP(-SUMPRODUCT(Engine!$C$802:$C$833,INDIRECT("Coefficients!$AX$2:$AX$33")))),1/(1+EXP(-SUMPRODUCT(Engine!$C$802:$C$833,INDIRECT("Coefficients!$AY$2:$AY$33"))))))</f>
      </c>
      <c r="AO31" s="8">
        <f>IF(OR($B31="",$C31="",$D31="",$E31="",$F31="",$G31="",$H31="",$I31="",$J31="",$K31="",$L31=""),"",IF($B31="Female",1/(1+EXP(-SUMPRODUCT(Engine!$C$802:$C$833,INDIRECT("Coefficients!$AZ$2:$AZ$33")))),1/(1+EXP(-SUMPRODUCT(Engine!$C$802:$C$833,INDIRECT("Coefficients!$BA$2:$BA$33"))))))</f>
      </c>
      <c r="AP31" s="8">
        <f>IF(OR($B31="",$C31="",$D31="",$E31="",$F31="",$G31="",$H31="",$I31="",$J31="",$K31="",$L31=""),"",IF($B31="Female",1/(1+EXP(-SUMPRODUCT(Engine!$C$802:$C$833,INDIRECT("Coefficients!$BB$2:$BB$33")))),1/(1+EXP(-SUMPRODUCT(Engine!$C$802:$C$833,INDIRECT("Coefficients!$BC$2:$BC$33"))))))</f>
      </c>
      <c r="AQ31" s="8">
        <f>IF(OR($B31="",$C31="",$D31="",$E31="",$F31="",$G31="",$H31="",$I31="",$J31="",$K31="",$L31=""),"",IF($B31="Female",1/(1+EXP(-SUMPRODUCT(Engine!$C$802:$C$833,INDIRECT("Coefficients!$BD$2:$BD$33")))),1/(1+EXP(-SUMPRODUCT(Engine!$C$802:$C$833,INDIRECT("Coefficients!$BE$2:$BE$33"))))))</f>
      </c>
      <c r="AR31" s="8">
        <f>IF(OR($B31="",$C31="",$D31="",$E31="",$F31="",$G31="",$H31="",$I31="",$J31="",$K31="",$L31=""),"",IF($B31="Female",1/(1+EXP(-SUMPRODUCT(Engine!$C$802:$C$833,INDIRECT("Coefficients!$BF$2:$BF$33")))),1/(1+EXP(-SUMPRODUCT(Engine!$C$802:$C$833,INDIRECT("Coefficients!$BG$2:$BG$33"))))))</f>
      </c>
      <c r="AS31" s="8">
        <f>IF(OR($B31="",$C31="",$D31="",$E31="",$F31="",$G31="",$H31="",$I31="",$J31="",$K31="",$L31=""),"",IF($B31="Female",1/(1+EXP(-SUMPRODUCT(Engine!$C$802:$C$833,INDIRECT("Coefficients!$BH$2:$BH$33")))),1/(1+EXP(-SUMPRODUCT(Engine!$C$802:$C$833,INDIRECT("Coefficients!$BI$2:$BI$33"))))))</f>
      </c>
      <c r="AT31" s="8">
        <f>IF(OR($B31="",$C31="",$D31="",$E31="",$F31="",$G31="",$H31="",$I31="",$J31="",$K31="",$L31=""),"",IF($B31="Female",1/(1+EXP(-SUMPRODUCT(Engine!$C$802:$C$833,INDIRECT("Coefficients!$BJ$2:$BJ$33")))),1/(1+EXP(-SUMPRODUCT(Engine!$C$802:$C$833,INDIRECT("Coefficients!$BK$2:$BK$33"))))))</f>
      </c>
      <c r="AU31" s="8">
        <f>IF(OR($B31="",$C31="",$D31="",$E31="",$F31="",$G31="",$H31="",$I31="",$J31="",$K31="",$L31=""),"",IF($B31="Female",1/(1+EXP(-SUMPRODUCT(Engine!$C$802:$C$833,INDIRECT("Coefficients!$BL$2:$BL$33")))),1/(1+EXP(-SUMPRODUCT(Engine!$C$802:$C$833,INDIRECT("Coefficients!$BM$2:$BM$33"))))))</f>
      </c>
      <c r="AV31" s="8">
        <f>IF(OR($B31="",$C31="",$D31="",$E31="",$F31="",$G31="",$H31="",$I31="",$J31="",$K31="",$L31=""),"",IF($B31="Female",1/(1+EXP(-SUMPRODUCT(Engine!$C$802:$C$833,INDIRECT("Coefficients!$BN$2:$BN$33")))),1/(1+EXP(-SUMPRODUCT(Engine!$C$802:$C$833,INDIRECT("Coefficients!$BO$2:$BO$33"))))))</f>
      </c>
      <c r="AW31" s="8">
        <f>IF(OR($B31="",$C31="",$D31="",$E31="",$F31="",$G31="",$H31="",$I31="",$J31="",$K31="",$L31=""),"",IF($B31="Female",1/(1+EXP(-SUMPRODUCT(Engine!$C$802:$C$833,INDIRECT("Coefficients!$BP$2:$BP$33")))),1/(1+EXP(-SUMPRODUCT(Engine!$C$802:$C$833,INDIRECT("Coefficients!$BQ$2:$BQ$33"))))))</f>
      </c>
      <c r="AX31" s="8">
        <f>IF(OR($B31="",$C31="",$D31="",$E31="",$F31="",$G31="",$H31="",$I31="",$J31="",$K31="",$L31=""),"",IF($B31="Female",1/(1+EXP(-SUMPRODUCT(Engine!$C$802:$C$833,INDIRECT("Coefficients!$BR$2:$BR$33")))),1/(1+EXP(-SUMPRODUCT(Engine!$C$802:$C$833,INDIRECT("Coefficients!$BS$2:$BS$33"))))))</f>
      </c>
      <c r="AY31" s="8">
        <f>IF(OR($B31="",$C31="",$D31="",$E31="",$F31="",$G31="",$H31="",$I31="",$J31="",$K31="",$L31=""),"",IF($B31="Female",1/(1+EXP(-SUMPRODUCT(Engine!$C$802:$C$833,INDIRECT("Coefficients!$BT$2:$BT$33")))),1/(1+EXP(-SUMPRODUCT(Engine!$C$802:$C$833,INDIRECT("Coefficients!$BU$2:$BU$33"))))))</f>
      </c>
      <c r="AZ31" s="8">
        <f>IF(OR($B31="",$C31="",$D31="",$E31="",$F31="",$G31="",$H31="",$I31="",$J31="",$K31="",$L31=""),"",IF($B31="Female",1/(1+EXP(-SUMPRODUCT(Engine!$C$802:$C$833,INDIRECT("Coefficients!$BV$2:$BV$33")))),1/(1+EXP(-SUMPRODUCT(Engine!$C$802:$C$833,INDIRECT("Coefficients!$BW$2:$BW$33"))))))</f>
      </c>
      <c r="BA31" s="8">
        <f>IF(OR($B31="",$C31="",$D31="",$E31="",$F31="",$G31="",$H31="",$I31="",$J31="",$K31="",$L31=""),"",IF($B31="Female",1/(1+EXP(-SUMPRODUCT(Engine!$C$802:$C$833,INDIRECT("Coefficients!$BX$2:$BX$33")))),1/(1+EXP(-SUMPRODUCT(Engine!$C$802:$C$833,INDIRECT("Coefficients!$BY$2:$BY$33"))))))</f>
      </c>
      <c r="BB31" s="8">
        <f>IF(OR($B31="",$C31="",$D31="",$E31="",$F31="",$G31="",$H31="",$I31="",$J31="",$K31="",$L31=""),"",IF($B31="Female",1/(1+EXP(-SUMPRODUCT(Engine!$C$802:$C$833,INDIRECT("Coefficients!$BZ$2:$BZ$33")))),1/(1+EXP(-SUMPRODUCT(Engine!$C$802:$C$833,INDIRECT("Coefficients!$CA$2:$CA$33"))))))</f>
      </c>
      <c r="BC31" s="8">
        <f>IF(OR($B31="",$C31="",$D31="",$E31="",$F31="",$G31="",$H31="",$I31="",$J31="",$K31="",$L31=""),"",IF($B31="Female",1/(1+EXP(-SUMPRODUCT(Engine!$C$802:$C$833,INDIRECT("Coefficients!$CB$2:$CB$33")))),1/(1+EXP(-SUMPRODUCT(Engine!$C$802:$C$833,INDIRECT("Coefficients!$CC$2:$CC$33"))))))</f>
      </c>
      <c r="BD31" s="8">
        <f>IF(OR($B31="",$C31="",$D31="",$E31="",$F31="",$G31="",$H31="",$I31="",$J31="",$K31="",$L31=""),"",IF($B31="Female",1/(1+EXP(-SUMPRODUCT(Engine!$C$802:$C$833,INDIRECT("Coefficients!$CD$2:$CD$33")))),1/(1+EXP(-SUMPRODUCT(Engine!$C$802:$C$833,INDIRECT("Coefficients!$CE$2:$CE$33"))))))</f>
      </c>
      <c r="BE31" s="8">
        <f>IF(OR($B31="",$C31="",$D31="",$E31="",$F31="",$G31="",$H31="",$I31="",$J31="",$K31="",$L31=""),"",IF($B31="Female",1/(1+EXP(-SUMPRODUCT(Engine!$C$802:$C$833,INDIRECT("Coefficients!$CF$2:$CF$33")))),1/(1+EXP(-SUMPRODUCT(Engine!$C$802:$C$833,INDIRECT("Coefficients!$CG$2:$CG$33"))))))</f>
      </c>
      <c r="BF31" s="8">
        <f>IF(OR($B31="",$C31="",$D31="",$E31="",$F31="",$G31="",$H31="",$I31="",$J31="",$K31="",$L31=""),"",IF($B31="Female",1/(1+EXP(-SUMPRODUCT(Engine!$C$802:$C$833,INDIRECT("Coefficients!$CH$2:$CH$33")))),1/(1+EXP(-SUMPRODUCT(Engine!$C$802:$C$833,INDIRECT("Coefficients!$CI$2:$CI$33"))))))</f>
      </c>
      <c r="BG31" s="8">
        <f>IF(OR($B31="",$C31="",$D31="",$E31="",$F31="",$G31="",$H31="",$I31="",$J31="",$K31="",$L31=""),"",IF($B31="Female",1/(1+EXP(-SUMPRODUCT(Engine!$C$802:$C$833,INDIRECT("Coefficients!$CJ$2:$CJ$33")))),1/(1+EXP(-SUMPRODUCT(Engine!$C$802:$C$833,INDIRECT("Coefficients!$CK$2:$CK$33"))))))</f>
      </c>
      <c r="BH31" s="8">
        <f>IF(OR($B31="",$C31="",$D31="",$E31="",$F31="",$G31="",$H31="",$I31="",$J31="",$K31="",$L31=""),"",IF($B31="Female",1/(1+EXP(-SUMPRODUCT(Engine!$C$802:$C$833,INDIRECT("Coefficients!$CL$2:$CL$33")))),1/(1+EXP(-SUMPRODUCT(Engine!$C$802:$C$833,INDIRECT("Coefficients!$CM$2:$CM$33"))))))</f>
      </c>
      <c r="BI31" s="8">
        <f>IF(OR($B31="",$C31="",$D31="",$E31="",$F31="",$G31="",$H31="",$I31="",$J31="",$K31="",$L31=""),"",IF($B31="Female",1/(1+EXP(-SUMPRODUCT(Engine!$C$802:$C$833,INDIRECT("Coefficients!$CN$2:$CN$33")))),1/(1+EXP(-SUMPRODUCT(Engine!$C$802:$C$833,INDIRECT("Coefficients!$CO$2:$CO$33"))))))</f>
      </c>
      <c r="BJ31" s="8">
        <f>IF(OR($B31="",$C31="",$D31="",$E31="",$F31="",$G31="",$H31="",$I31="",$J31="",$K31="",$L31=""),"",IF($B31="Female",1/(1+EXP(-SUMPRODUCT(Engine!$C$802:$C$833,INDIRECT("Coefficients!$CP$2:$CP$33")))),1/(1+EXP(-SUMPRODUCT(Engine!$C$802:$C$833,INDIRECT("Coefficients!$CQ$2:$CQ$33"))))))</f>
      </c>
      <c r="BK31" s="8">
        <f>IF(OR($B31="",$C31="",$D31="",$E31="",$F31="",$G31="",$H31="",$I31="",$J31="",$K31="",$L31=""),"",IF($B31="Female",1/(1+EXP(-SUMPRODUCT(Engine!$C$802:$C$833,INDIRECT("Coefficients!$CR$2:$CR$33")))),1/(1+EXP(-SUMPRODUCT(Engine!$C$802:$C$833,INDIRECT("Coefficients!$CS$2:$CS$33"))))))</f>
      </c>
      <c r="BL31" s="8">
        <f>IF(OR($B31="",$C31="",$D31="",$E31="",$F31="",$G31="",$H31="",$I31="",$J31="",$K31="",$L31=""),"",IF($B31="Female",1/(1+EXP(-SUMPRODUCT(Engine!$C$802:$C$833,INDIRECT("Coefficients!$CT$2:$CT$33")))),1/(1+EXP(-SUMPRODUCT(Engine!$C$802:$C$833,INDIRECT("Coefficients!$CU$2:$CU$33"))))))</f>
      </c>
      <c r="BM31" s="8">
        <f>IF(OR($B31="",$C31="",$D31="",$E31="",$F31="",$G31="",$H31="",$I31="",$J31="",$K31="",$L31=""),"",IF($B31="Female",1/(1+EXP(-SUMPRODUCT(Engine!$C$802:$C$833,INDIRECT("Coefficients!$CV$2:$CV$33")))),1/(1+EXP(-SUMPRODUCT(Engine!$C$802:$C$833,INDIRECT("Coefficients!$CW$2:$CW$33"))))))</f>
      </c>
    </row>
    <row r="32" spans="1:65" x14ac:dyDescent="0.2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8">
        <f>IF(OR($B32="",$C32="",$D32="",$E32="",$F32="",$G32="",$H32="",$I32="",$J32="",$K32="",$L32=""),"",IF($B32="Female",1/(1+EXP(-SUMPRODUCT(Engine!$C$834:$C$865,INDIRECT("Coefficients!$B$2:$B$33")))),1/(1+EXP(-SUMPRODUCT(Engine!$C$834:$C$865,INDIRECT("Coefficients!$C$2:$C$33"))))))</f>
      </c>
      <c r="Q32" s="8">
        <f>IF(OR($B32="",$C32="",$D32="",$E32="",$F32="",$G32="",$H32="",$I32="",$J32="",$K32="",$L32=""),"",IF($B32="Female",1/(1+EXP(-SUMPRODUCT(Engine!$C$834:$C$865,INDIRECT("Coefficients!$D$2:$D$33")))),1/(1+EXP(-SUMPRODUCT(Engine!$C$834:$C$865,INDIRECT("Coefficients!$E$2:$E$33"))))))</f>
      </c>
      <c r="R32" s="8">
        <f>IF(OR($B32="",$C32="",$D32="",$E32="",$F32="",$G32="",$H32="",$I32="",$J32="",$K32="",$L32=""),"",IF($B32="Female",1/(1+EXP(-SUMPRODUCT(Engine!$C$834:$C$865,INDIRECT("Coefficients!$F$2:$F$33")))),1/(1+EXP(-SUMPRODUCT(Engine!$C$834:$C$865,INDIRECT("Coefficients!$G$2:$G$33"))))))</f>
      </c>
      <c r="S32" s="8">
        <f>IF(OR($B32="",$C32="",$D32="",$E32="",$F32="",$G32="",$H32="",$I32="",$J32="",$K32="",$L32=""),"",IF($B32="Female",1/(1+EXP(-SUMPRODUCT(Engine!$C$834:$C$865,INDIRECT("Coefficients!$H$2:$H$33")))),1/(1+EXP(-SUMPRODUCT(Engine!$C$834:$C$865,INDIRECT("Coefficients!$I$2:$I$33"))))))</f>
      </c>
      <c r="T32" s="8">
        <f>IF(OR($B32="",$C32="",$D32="",$E32="",$F32="",$G32="",$H32="",$I32="",$J32="",$K32="",$L32=""),"",IF($B32="Female",1/(1+EXP(-SUMPRODUCT(Engine!$C$834:$C$865,INDIRECT("Coefficients!$J$2:$J$33")))),1/(1+EXP(-SUMPRODUCT(Engine!$C$834:$C$865,INDIRECT("Coefficients!$K$2:$K$33"))))))</f>
      </c>
      <c r="U32" s="8">
        <f>IF(OR($B32="",$C32="",$D32="",$E32="",$F32="",$G32="",$H32="",$I32="",$J32="",$K32="",$L32=""),"",IF($B32="Female",1/(1+EXP(-SUMPRODUCT(Engine!$C$834:$C$865,INDIRECT("Coefficients!$L$2:$L$33")))),1/(1+EXP(-SUMPRODUCT(Engine!$C$834:$C$865,INDIRECT("Coefficients!$M$2:$M$33"))))))</f>
      </c>
      <c r="V32" s="8">
        <f>IF(OR($B32="",$C32="",$D32="",$E32="",$F32="",$G32="",$H32="",$I32="",$J32="",$K32="",$L32=""),"",IF($B32="Female",1/(1+EXP(-SUMPRODUCT(Engine!$C$834:$C$865,INDIRECT("Coefficients!$N$2:$N$33")))),1/(1+EXP(-SUMPRODUCT(Engine!$C$834:$C$865,INDIRECT("Coefficients!$O$2:$O$33"))))))</f>
      </c>
      <c r="W32" s="8">
        <f>IF(OR($B32="",$C32="",$D32="",$E32="",$F32="",$G32="",$H32="",$I32="",$J32="",$K32="",$L32=""),"",IF($B32="Female",1/(1+EXP(-SUMPRODUCT(Engine!$C$834:$C$865,INDIRECT("Coefficients!$P$2:$P$33")))),1/(1+EXP(-SUMPRODUCT(Engine!$C$834:$C$865,INDIRECT("Coefficients!$Q$2:$Q$33"))))))</f>
      </c>
      <c r="X32" s="8">
        <f>IF(OR($B32="",$C32="",$D32="",$E32="",$F32="",$G32="",$H32="",$I32="",$J32="",$K32="",$L32=""),"",IF($B32="Female",1/(1+EXP(-SUMPRODUCT(Engine!$C$834:$C$865,INDIRECT("Coefficients!$R$2:$R$33")))),1/(1+EXP(-SUMPRODUCT(Engine!$C$834:$C$865,INDIRECT("Coefficients!$S$2:$S$33"))))))</f>
      </c>
      <c r="Y32" s="8">
        <f>IF(OR($B32="",$C32="",$D32="",$E32="",$F32="",$G32="",$H32="",$I32="",$J32="",$K32="",$L32=""),"",IF($B32="Female",1/(1+EXP(-SUMPRODUCT(Engine!$C$834:$C$865,INDIRECT("Coefficients!$T$2:$T$33")))),1/(1+EXP(-SUMPRODUCT(Engine!$C$834:$C$865,INDIRECT("Coefficients!$U$2:$U$33"))))))</f>
      </c>
      <c r="Z32" s="8">
        <f>IF(OR($B32="",$C32="",$D32="",$E32="",$F32="",$G32="",$H32="",$I32="",$J32="",$K32="",$L32=""),"",IF($B32="Female",1/(1+EXP(-SUMPRODUCT(Engine!$C$834:$C$865,INDIRECT("Coefficients!$V$2:$V$33")))),1/(1+EXP(-SUMPRODUCT(Engine!$C$834:$C$865,INDIRECT("Coefficients!$W$2:$W$33"))))))</f>
      </c>
      <c r="AA32" s="8">
        <f>IF(OR($B32="",$C32="",$D32="",$E32="",$F32="",$G32="",$H32="",$I32="",$J32="",$K32="",$L32=""),"",IF($B32="Female",1/(1+EXP(-SUMPRODUCT(Engine!$C$834:$C$865,INDIRECT("Coefficients!$X$2:$X$33")))),1/(1+EXP(-SUMPRODUCT(Engine!$C$834:$C$865,INDIRECT("Coefficients!$Y$2:$Y$33"))))))</f>
      </c>
      <c r="AB32" s="8">
        <f>IF(OR($B32="",$C32="",$D32="",$E32="",$F32="",$G32="",$H32="",$I32="",$J32="",$K32="",$L32=""),"",IF($B32="Female",1/(1+EXP(-SUMPRODUCT(Engine!$C$834:$C$865,INDIRECT("Coefficients!$Z$2:$Z$33")))),1/(1+EXP(-SUMPRODUCT(Engine!$C$834:$C$865,INDIRECT("Coefficients!$AA$2:$AA$33"))))))</f>
      </c>
      <c r="AC32" s="8">
        <f>IF(OR($B32="",$C32="",$D32="",$E32="",$F32="",$G32="",$H32="",$I32="",$J32="",$K32="",$L32=""),"",IF($B32="Female",1/(1+EXP(-SUMPRODUCT(Engine!$C$834:$C$865,INDIRECT("Coefficients!$AB$2:$AB$33")))),1/(1+EXP(-SUMPRODUCT(Engine!$C$834:$C$865,INDIRECT("Coefficients!$AC$2:$AC$33"))))))</f>
      </c>
      <c r="AD32" s="8">
        <f>IF(OR($B32="",$C32="",$D32="",$E32="",$F32="",$G32="",$H32="",$I32="",$J32="",$K32="",$L32=""),"",IF($B32="Female",1/(1+EXP(-SUMPRODUCT(Engine!$C$834:$C$865,INDIRECT("Coefficients!$AD$2:$AD$33")))),1/(1+EXP(-SUMPRODUCT(Engine!$C$834:$C$865,INDIRECT("Coefficients!$AE$2:$AE$33"))))))</f>
      </c>
      <c r="AE32" s="8">
        <f>IF(OR($B32="",$C32="",$D32="",$E32="",$F32="",$G32="",$H32="",$I32="",$J32="",$K32="",$L32=""),"",IF($B32="Female",1/(1+EXP(-SUMPRODUCT(Engine!$C$834:$C$865,INDIRECT("Coefficients!$AF$2:$AF$33")))),1/(1+EXP(-SUMPRODUCT(Engine!$C$834:$C$865,INDIRECT("Coefficients!$AG$2:$AG$33"))))))</f>
      </c>
      <c r="AF32" s="8">
        <f>IF(OR($B32="",$C32="",$D32="",$E32="",$F32="",$G32="",$H32="",$I32="",$J32="",$K32="",$L32=""),"",IF($B32="Female",1/(1+EXP(-SUMPRODUCT(Engine!$C$834:$C$865,INDIRECT("Coefficients!$AH$2:$AH$33")))),1/(1+EXP(-SUMPRODUCT(Engine!$C$834:$C$865,INDIRECT("Coefficients!$AI$2:$AI$33"))))))</f>
      </c>
      <c r="AG32" s="8">
        <f>IF(OR($B32="",$C32="",$D32="",$E32="",$F32="",$G32="",$H32="",$I32="",$J32="",$K32="",$L32=""),"",IF($B32="Female",1/(1+EXP(-SUMPRODUCT(Engine!$C$834:$C$865,INDIRECT("Coefficients!$AJ$2:$AJ$33")))),1/(1+EXP(-SUMPRODUCT(Engine!$C$834:$C$865,INDIRECT("Coefficients!$AK$2:$AK$33"))))))</f>
      </c>
      <c r="AH32" s="8">
        <f>IF(OR($B32="",$C32="",$D32="",$E32="",$F32="",$G32="",$H32="",$I32="",$J32="",$K32="",$L32=""),"",IF($B32="Female",1/(1+EXP(-SUMPRODUCT(Engine!$C$834:$C$865,INDIRECT("Coefficients!$AL$2:$AL$33")))),1/(1+EXP(-SUMPRODUCT(Engine!$C$834:$C$865,INDIRECT("Coefficients!$AM$2:$AM$33"))))))</f>
      </c>
      <c r="AI32" s="8">
        <f>IF(OR($B32="",$C32="",$D32="",$E32="",$F32="",$G32="",$H32="",$I32="",$J32="",$K32="",$L32=""),"",IF($B32="Female",1/(1+EXP(-SUMPRODUCT(Engine!$C$834:$C$865,INDIRECT("Coefficients!$AN$2:$AN$33")))),1/(1+EXP(-SUMPRODUCT(Engine!$C$834:$C$865,INDIRECT("Coefficients!$AO$2:$AO$33"))))))</f>
      </c>
      <c r="AJ32" s="8">
        <f>IF(OR($B32="",$C32="",$D32="",$E32="",$F32="",$G32="",$H32="",$I32="",$J32="",$K32="",$L32=""),"",IF($B32="Female",1/(1+EXP(-SUMPRODUCT(Engine!$C$834:$C$865,INDIRECT("Coefficients!$AP$2:$AP$33")))),1/(1+EXP(-SUMPRODUCT(Engine!$C$834:$C$865,INDIRECT("Coefficients!$AQ$2:$AQ$33"))))))</f>
      </c>
      <c r="AK32" s="8">
        <f>IF(OR($B32="",$C32="",$D32="",$E32="",$F32="",$G32="",$H32="",$I32="",$J32="",$K32="",$L32=""),"",IF($B32="Female",1/(1+EXP(-SUMPRODUCT(Engine!$C$834:$C$865,INDIRECT("Coefficients!$AR$2:$AR$33")))),1/(1+EXP(-SUMPRODUCT(Engine!$C$834:$C$865,INDIRECT("Coefficients!$AS$2:$AS$33"))))))</f>
      </c>
      <c r="AL32" s="8">
        <f>IF(OR($B32="",$C32="",$D32="",$E32="",$F32="",$G32="",$H32="",$I32="",$J32="",$K32="",$L32=""),"",IF($B32="Female",1/(1+EXP(-SUMPRODUCT(Engine!$C$834:$C$865,INDIRECT("Coefficients!$AT$2:$AT$33")))),1/(1+EXP(-SUMPRODUCT(Engine!$C$834:$C$865,INDIRECT("Coefficients!$AU$2:$AU$33"))))))</f>
      </c>
      <c r="AM32" s="8">
        <f>IF(OR($B32="",$C32="",$D32="",$E32="",$F32="",$G32="",$H32="",$I32="",$J32="",$K32="",$L32=""),"",IF($B32="Female",1/(1+EXP(-SUMPRODUCT(Engine!$C$834:$C$865,INDIRECT("Coefficients!$AV$2:$AV$33")))),1/(1+EXP(-SUMPRODUCT(Engine!$C$834:$C$865,INDIRECT("Coefficients!$AW$2:$AW$33"))))))</f>
      </c>
      <c r="AN32" s="8">
        <f>IF(OR($B32="",$C32="",$D32="",$E32="",$F32="",$G32="",$H32="",$I32="",$J32="",$K32="",$L32=""),"",IF($B32="Female",1/(1+EXP(-SUMPRODUCT(Engine!$C$834:$C$865,INDIRECT("Coefficients!$AX$2:$AX$33")))),1/(1+EXP(-SUMPRODUCT(Engine!$C$834:$C$865,INDIRECT("Coefficients!$AY$2:$AY$33"))))))</f>
      </c>
      <c r="AO32" s="8">
        <f>IF(OR($B32="",$C32="",$D32="",$E32="",$F32="",$G32="",$H32="",$I32="",$J32="",$K32="",$L32=""),"",IF($B32="Female",1/(1+EXP(-SUMPRODUCT(Engine!$C$834:$C$865,INDIRECT("Coefficients!$AZ$2:$AZ$33")))),1/(1+EXP(-SUMPRODUCT(Engine!$C$834:$C$865,INDIRECT("Coefficients!$BA$2:$BA$33"))))))</f>
      </c>
      <c r="AP32" s="8">
        <f>IF(OR($B32="",$C32="",$D32="",$E32="",$F32="",$G32="",$H32="",$I32="",$J32="",$K32="",$L32=""),"",IF($B32="Female",1/(1+EXP(-SUMPRODUCT(Engine!$C$834:$C$865,INDIRECT("Coefficients!$BB$2:$BB$33")))),1/(1+EXP(-SUMPRODUCT(Engine!$C$834:$C$865,INDIRECT("Coefficients!$BC$2:$BC$33"))))))</f>
      </c>
      <c r="AQ32" s="8">
        <f>IF(OR($B32="",$C32="",$D32="",$E32="",$F32="",$G32="",$H32="",$I32="",$J32="",$K32="",$L32=""),"",IF($B32="Female",1/(1+EXP(-SUMPRODUCT(Engine!$C$834:$C$865,INDIRECT("Coefficients!$BD$2:$BD$33")))),1/(1+EXP(-SUMPRODUCT(Engine!$C$834:$C$865,INDIRECT("Coefficients!$BE$2:$BE$33"))))))</f>
      </c>
      <c r="AR32" s="8">
        <f>IF(OR($B32="",$C32="",$D32="",$E32="",$F32="",$G32="",$H32="",$I32="",$J32="",$K32="",$L32=""),"",IF($B32="Female",1/(1+EXP(-SUMPRODUCT(Engine!$C$834:$C$865,INDIRECT("Coefficients!$BF$2:$BF$33")))),1/(1+EXP(-SUMPRODUCT(Engine!$C$834:$C$865,INDIRECT("Coefficients!$BG$2:$BG$33"))))))</f>
      </c>
      <c r="AS32" s="8">
        <f>IF(OR($B32="",$C32="",$D32="",$E32="",$F32="",$G32="",$H32="",$I32="",$J32="",$K32="",$L32=""),"",IF($B32="Female",1/(1+EXP(-SUMPRODUCT(Engine!$C$834:$C$865,INDIRECT("Coefficients!$BH$2:$BH$33")))),1/(1+EXP(-SUMPRODUCT(Engine!$C$834:$C$865,INDIRECT("Coefficients!$BI$2:$BI$33"))))))</f>
      </c>
      <c r="AT32" s="8">
        <f>IF(OR($B32="",$C32="",$D32="",$E32="",$F32="",$G32="",$H32="",$I32="",$J32="",$K32="",$L32=""),"",IF($B32="Female",1/(1+EXP(-SUMPRODUCT(Engine!$C$834:$C$865,INDIRECT("Coefficients!$BJ$2:$BJ$33")))),1/(1+EXP(-SUMPRODUCT(Engine!$C$834:$C$865,INDIRECT("Coefficients!$BK$2:$BK$33"))))))</f>
      </c>
      <c r="AU32" s="8">
        <f>IF(OR($B32="",$C32="",$D32="",$E32="",$F32="",$G32="",$H32="",$I32="",$J32="",$K32="",$L32=""),"",IF($B32="Female",1/(1+EXP(-SUMPRODUCT(Engine!$C$834:$C$865,INDIRECT("Coefficients!$BL$2:$BL$33")))),1/(1+EXP(-SUMPRODUCT(Engine!$C$834:$C$865,INDIRECT("Coefficients!$BM$2:$BM$33"))))))</f>
      </c>
      <c r="AV32" s="8">
        <f>IF(OR($B32="",$C32="",$D32="",$E32="",$F32="",$G32="",$H32="",$I32="",$J32="",$K32="",$L32=""),"",IF($B32="Female",1/(1+EXP(-SUMPRODUCT(Engine!$C$834:$C$865,INDIRECT("Coefficients!$BN$2:$BN$33")))),1/(1+EXP(-SUMPRODUCT(Engine!$C$834:$C$865,INDIRECT("Coefficients!$BO$2:$BO$33"))))))</f>
      </c>
      <c r="AW32" s="8">
        <f>IF(OR($B32="",$C32="",$D32="",$E32="",$F32="",$G32="",$H32="",$I32="",$J32="",$K32="",$L32=""),"",IF($B32="Female",1/(1+EXP(-SUMPRODUCT(Engine!$C$834:$C$865,INDIRECT("Coefficients!$BP$2:$BP$33")))),1/(1+EXP(-SUMPRODUCT(Engine!$C$834:$C$865,INDIRECT("Coefficients!$BQ$2:$BQ$33"))))))</f>
      </c>
      <c r="AX32" s="8">
        <f>IF(OR($B32="",$C32="",$D32="",$E32="",$F32="",$G32="",$H32="",$I32="",$J32="",$K32="",$L32=""),"",IF($B32="Female",1/(1+EXP(-SUMPRODUCT(Engine!$C$834:$C$865,INDIRECT("Coefficients!$BR$2:$BR$33")))),1/(1+EXP(-SUMPRODUCT(Engine!$C$834:$C$865,INDIRECT("Coefficients!$BS$2:$BS$33"))))))</f>
      </c>
      <c r="AY32" s="8">
        <f>IF(OR($B32="",$C32="",$D32="",$E32="",$F32="",$G32="",$H32="",$I32="",$J32="",$K32="",$L32=""),"",IF($B32="Female",1/(1+EXP(-SUMPRODUCT(Engine!$C$834:$C$865,INDIRECT("Coefficients!$BT$2:$BT$33")))),1/(1+EXP(-SUMPRODUCT(Engine!$C$834:$C$865,INDIRECT("Coefficients!$BU$2:$BU$33"))))))</f>
      </c>
      <c r="AZ32" s="8">
        <f>IF(OR($B32="",$C32="",$D32="",$E32="",$F32="",$G32="",$H32="",$I32="",$J32="",$K32="",$L32=""),"",IF($B32="Female",1/(1+EXP(-SUMPRODUCT(Engine!$C$834:$C$865,INDIRECT("Coefficients!$BV$2:$BV$33")))),1/(1+EXP(-SUMPRODUCT(Engine!$C$834:$C$865,INDIRECT("Coefficients!$BW$2:$BW$33"))))))</f>
      </c>
      <c r="BA32" s="8">
        <f>IF(OR($B32="",$C32="",$D32="",$E32="",$F32="",$G32="",$H32="",$I32="",$J32="",$K32="",$L32=""),"",IF($B32="Female",1/(1+EXP(-SUMPRODUCT(Engine!$C$834:$C$865,INDIRECT("Coefficients!$BX$2:$BX$33")))),1/(1+EXP(-SUMPRODUCT(Engine!$C$834:$C$865,INDIRECT("Coefficients!$BY$2:$BY$33"))))))</f>
      </c>
      <c r="BB32" s="8">
        <f>IF(OR($B32="",$C32="",$D32="",$E32="",$F32="",$G32="",$H32="",$I32="",$J32="",$K32="",$L32=""),"",IF($B32="Female",1/(1+EXP(-SUMPRODUCT(Engine!$C$834:$C$865,INDIRECT("Coefficients!$BZ$2:$BZ$33")))),1/(1+EXP(-SUMPRODUCT(Engine!$C$834:$C$865,INDIRECT("Coefficients!$CA$2:$CA$33"))))))</f>
      </c>
      <c r="BC32" s="8">
        <f>IF(OR($B32="",$C32="",$D32="",$E32="",$F32="",$G32="",$H32="",$I32="",$J32="",$K32="",$L32=""),"",IF($B32="Female",1/(1+EXP(-SUMPRODUCT(Engine!$C$834:$C$865,INDIRECT("Coefficients!$CB$2:$CB$33")))),1/(1+EXP(-SUMPRODUCT(Engine!$C$834:$C$865,INDIRECT("Coefficients!$CC$2:$CC$33"))))))</f>
      </c>
      <c r="BD32" s="8">
        <f>IF(OR($B32="",$C32="",$D32="",$E32="",$F32="",$G32="",$H32="",$I32="",$J32="",$K32="",$L32=""),"",IF($B32="Female",1/(1+EXP(-SUMPRODUCT(Engine!$C$834:$C$865,INDIRECT("Coefficients!$CD$2:$CD$33")))),1/(1+EXP(-SUMPRODUCT(Engine!$C$834:$C$865,INDIRECT("Coefficients!$CE$2:$CE$33"))))))</f>
      </c>
      <c r="BE32" s="8">
        <f>IF(OR($B32="",$C32="",$D32="",$E32="",$F32="",$G32="",$H32="",$I32="",$J32="",$K32="",$L32=""),"",IF($B32="Female",1/(1+EXP(-SUMPRODUCT(Engine!$C$834:$C$865,INDIRECT("Coefficients!$CF$2:$CF$33")))),1/(1+EXP(-SUMPRODUCT(Engine!$C$834:$C$865,INDIRECT("Coefficients!$CG$2:$CG$33"))))))</f>
      </c>
      <c r="BF32" s="8">
        <f>IF(OR($B32="",$C32="",$D32="",$E32="",$F32="",$G32="",$H32="",$I32="",$J32="",$K32="",$L32=""),"",IF($B32="Female",1/(1+EXP(-SUMPRODUCT(Engine!$C$834:$C$865,INDIRECT("Coefficients!$CH$2:$CH$33")))),1/(1+EXP(-SUMPRODUCT(Engine!$C$834:$C$865,INDIRECT("Coefficients!$CI$2:$CI$33"))))))</f>
      </c>
      <c r="BG32" s="8">
        <f>IF(OR($B32="",$C32="",$D32="",$E32="",$F32="",$G32="",$H32="",$I32="",$J32="",$K32="",$L32=""),"",IF($B32="Female",1/(1+EXP(-SUMPRODUCT(Engine!$C$834:$C$865,INDIRECT("Coefficients!$CJ$2:$CJ$33")))),1/(1+EXP(-SUMPRODUCT(Engine!$C$834:$C$865,INDIRECT("Coefficients!$CK$2:$CK$33"))))))</f>
      </c>
      <c r="BH32" s="8">
        <f>IF(OR($B32="",$C32="",$D32="",$E32="",$F32="",$G32="",$H32="",$I32="",$J32="",$K32="",$L32=""),"",IF($B32="Female",1/(1+EXP(-SUMPRODUCT(Engine!$C$834:$C$865,INDIRECT("Coefficients!$CL$2:$CL$33")))),1/(1+EXP(-SUMPRODUCT(Engine!$C$834:$C$865,INDIRECT("Coefficients!$CM$2:$CM$33"))))))</f>
      </c>
      <c r="BI32" s="8">
        <f>IF(OR($B32="",$C32="",$D32="",$E32="",$F32="",$G32="",$H32="",$I32="",$J32="",$K32="",$L32=""),"",IF($B32="Female",1/(1+EXP(-SUMPRODUCT(Engine!$C$834:$C$865,INDIRECT("Coefficients!$CN$2:$CN$33")))),1/(1+EXP(-SUMPRODUCT(Engine!$C$834:$C$865,INDIRECT("Coefficients!$CO$2:$CO$33"))))))</f>
      </c>
      <c r="BJ32" s="8">
        <f>IF(OR($B32="",$C32="",$D32="",$E32="",$F32="",$G32="",$H32="",$I32="",$J32="",$K32="",$L32=""),"",IF($B32="Female",1/(1+EXP(-SUMPRODUCT(Engine!$C$834:$C$865,INDIRECT("Coefficients!$CP$2:$CP$33")))),1/(1+EXP(-SUMPRODUCT(Engine!$C$834:$C$865,INDIRECT("Coefficients!$CQ$2:$CQ$33"))))))</f>
      </c>
      <c r="BK32" s="8">
        <f>IF(OR($B32="",$C32="",$D32="",$E32="",$F32="",$G32="",$H32="",$I32="",$J32="",$K32="",$L32=""),"",IF($B32="Female",1/(1+EXP(-SUMPRODUCT(Engine!$C$834:$C$865,INDIRECT("Coefficients!$CR$2:$CR$33")))),1/(1+EXP(-SUMPRODUCT(Engine!$C$834:$C$865,INDIRECT("Coefficients!$CS$2:$CS$33"))))))</f>
      </c>
      <c r="BL32" s="8">
        <f>IF(OR($B32="",$C32="",$D32="",$E32="",$F32="",$G32="",$H32="",$I32="",$J32="",$K32="",$L32=""),"",IF($B32="Female",1/(1+EXP(-SUMPRODUCT(Engine!$C$834:$C$865,INDIRECT("Coefficients!$CT$2:$CT$33")))),1/(1+EXP(-SUMPRODUCT(Engine!$C$834:$C$865,INDIRECT("Coefficients!$CU$2:$CU$33"))))))</f>
      </c>
      <c r="BM32" s="8">
        <f>IF(OR($B32="",$C32="",$D32="",$E32="",$F32="",$G32="",$H32="",$I32="",$J32="",$K32="",$L32=""),"",IF($B32="Female",1/(1+EXP(-SUMPRODUCT(Engine!$C$834:$C$865,INDIRECT("Coefficients!$CV$2:$CV$33")))),1/(1+EXP(-SUMPRODUCT(Engine!$C$834:$C$865,INDIRECT("Coefficients!$CW$2:$CW$33"))))))</f>
      </c>
    </row>
    <row r="33" spans="1:65" x14ac:dyDescent="0.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8">
        <f>IF(OR($B33="",$C33="",$D33="",$E33="",$F33="",$G33="",$H33="",$I33="",$J33="",$K33="",$L33=""),"",IF($B33="Female",1/(1+EXP(-SUMPRODUCT(Engine!$C$866:$C$897,INDIRECT("Coefficients!$B$2:$B$33")))),1/(1+EXP(-SUMPRODUCT(Engine!$C$866:$C$897,INDIRECT("Coefficients!$C$2:$C$33"))))))</f>
      </c>
      <c r="Q33" s="8">
        <f>IF(OR($B33="",$C33="",$D33="",$E33="",$F33="",$G33="",$H33="",$I33="",$J33="",$K33="",$L33=""),"",IF($B33="Female",1/(1+EXP(-SUMPRODUCT(Engine!$C$866:$C$897,INDIRECT("Coefficients!$D$2:$D$33")))),1/(1+EXP(-SUMPRODUCT(Engine!$C$866:$C$897,INDIRECT("Coefficients!$E$2:$E$33"))))))</f>
      </c>
      <c r="R33" s="8">
        <f>IF(OR($B33="",$C33="",$D33="",$E33="",$F33="",$G33="",$H33="",$I33="",$J33="",$K33="",$L33=""),"",IF($B33="Female",1/(1+EXP(-SUMPRODUCT(Engine!$C$866:$C$897,INDIRECT("Coefficients!$F$2:$F$33")))),1/(1+EXP(-SUMPRODUCT(Engine!$C$866:$C$897,INDIRECT("Coefficients!$G$2:$G$33"))))))</f>
      </c>
      <c r="S33" s="8">
        <f>IF(OR($B33="",$C33="",$D33="",$E33="",$F33="",$G33="",$H33="",$I33="",$J33="",$K33="",$L33=""),"",IF($B33="Female",1/(1+EXP(-SUMPRODUCT(Engine!$C$866:$C$897,INDIRECT("Coefficients!$H$2:$H$33")))),1/(1+EXP(-SUMPRODUCT(Engine!$C$866:$C$897,INDIRECT("Coefficients!$I$2:$I$33"))))))</f>
      </c>
      <c r="T33" s="8">
        <f>IF(OR($B33="",$C33="",$D33="",$E33="",$F33="",$G33="",$H33="",$I33="",$J33="",$K33="",$L33=""),"",IF($B33="Female",1/(1+EXP(-SUMPRODUCT(Engine!$C$866:$C$897,INDIRECT("Coefficients!$J$2:$J$33")))),1/(1+EXP(-SUMPRODUCT(Engine!$C$866:$C$897,INDIRECT("Coefficients!$K$2:$K$33"))))))</f>
      </c>
      <c r="U33" s="8">
        <f>IF(OR($B33="",$C33="",$D33="",$E33="",$F33="",$G33="",$H33="",$I33="",$J33="",$K33="",$L33=""),"",IF($B33="Female",1/(1+EXP(-SUMPRODUCT(Engine!$C$866:$C$897,INDIRECT("Coefficients!$L$2:$L$33")))),1/(1+EXP(-SUMPRODUCT(Engine!$C$866:$C$897,INDIRECT("Coefficients!$M$2:$M$33"))))))</f>
      </c>
      <c r="V33" s="8">
        <f>IF(OR($B33="",$C33="",$D33="",$E33="",$F33="",$G33="",$H33="",$I33="",$J33="",$K33="",$L33=""),"",IF($B33="Female",1/(1+EXP(-SUMPRODUCT(Engine!$C$866:$C$897,INDIRECT("Coefficients!$N$2:$N$33")))),1/(1+EXP(-SUMPRODUCT(Engine!$C$866:$C$897,INDIRECT("Coefficients!$O$2:$O$33"))))))</f>
      </c>
      <c r="W33" s="8">
        <f>IF(OR($B33="",$C33="",$D33="",$E33="",$F33="",$G33="",$H33="",$I33="",$J33="",$K33="",$L33=""),"",IF($B33="Female",1/(1+EXP(-SUMPRODUCT(Engine!$C$866:$C$897,INDIRECT("Coefficients!$P$2:$P$33")))),1/(1+EXP(-SUMPRODUCT(Engine!$C$866:$C$897,INDIRECT("Coefficients!$Q$2:$Q$33"))))))</f>
      </c>
      <c r="X33" s="8">
        <f>IF(OR($B33="",$C33="",$D33="",$E33="",$F33="",$G33="",$H33="",$I33="",$J33="",$K33="",$L33=""),"",IF($B33="Female",1/(1+EXP(-SUMPRODUCT(Engine!$C$866:$C$897,INDIRECT("Coefficients!$R$2:$R$33")))),1/(1+EXP(-SUMPRODUCT(Engine!$C$866:$C$897,INDIRECT("Coefficients!$S$2:$S$33"))))))</f>
      </c>
      <c r="Y33" s="8">
        <f>IF(OR($B33="",$C33="",$D33="",$E33="",$F33="",$G33="",$H33="",$I33="",$J33="",$K33="",$L33=""),"",IF($B33="Female",1/(1+EXP(-SUMPRODUCT(Engine!$C$866:$C$897,INDIRECT("Coefficients!$T$2:$T$33")))),1/(1+EXP(-SUMPRODUCT(Engine!$C$866:$C$897,INDIRECT("Coefficients!$U$2:$U$33"))))))</f>
      </c>
      <c r="Z33" s="8">
        <f>IF(OR($B33="",$C33="",$D33="",$E33="",$F33="",$G33="",$H33="",$I33="",$J33="",$K33="",$L33=""),"",IF($B33="Female",1/(1+EXP(-SUMPRODUCT(Engine!$C$866:$C$897,INDIRECT("Coefficients!$V$2:$V$33")))),1/(1+EXP(-SUMPRODUCT(Engine!$C$866:$C$897,INDIRECT("Coefficients!$W$2:$W$33"))))))</f>
      </c>
      <c r="AA33" s="8">
        <f>IF(OR($B33="",$C33="",$D33="",$E33="",$F33="",$G33="",$H33="",$I33="",$J33="",$K33="",$L33=""),"",IF($B33="Female",1/(1+EXP(-SUMPRODUCT(Engine!$C$866:$C$897,INDIRECT("Coefficients!$X$2:$X$33")))),1/(1+EXP(-SUMPRODUCT(Engine!$C$866:$C$897,INDIRECT("Coefficients!$Y$2:$Y$33"))))))</f>
      </c>
      <c r="AB33" s="8">
        <f>IF(OR($B33="",$C33="",$D33="",$E33="",$F33="",$G33="",$H33="",$I33="",$J33="",$K33="",$L33=""),"",IF($B33="Female",1/(1+EXP(-SUMPRODUCT(Engine!$C$866:$C$897,INDIRECT("Coefficients!$Z$2:$Z$33")))),1/(1+EXP(-SUMPRODUCT(Engine!$C$866:$C$897,INDIRECT("Coefficients!$AA$2:$AA$33"))))))</f>
      </c>
      <c r="AC33" s="8">
        <f>IF(OR($B33="",$C33="",$D33="",$E33="",$F33="",$G33="",$H33="",$I33="",$J33="",$K33="",$L33=""),"",IF($B33="Female",1/(1+EXP(-SUMPRODUCT(Engine!$C$866:$C$897,INDIRECT("Coefficients!$AB$2:$AB$33")))),1/(1+EXP(-SUMPRODUCT(Engine!$C$866:$C$897,INDIRECT("Coefficients!$AC$2:$AC$33"))))))</f>
      </c>
      <c r="AD33" s="8">
        <f>IF(OR($B33="",$C33="",$D33="",$E33="",$F33="",$G33="",$H33="",$I33="",$J33="",$K33="",$L33=""),"",IF($B33="Female",1/(1+EXP(-SUMPRODUCT(Engine!$C$866:$C$897,INDIRECT("Coefficients!$AD$2:$AD$33")))),1/(1+EXP(-SUMPRODUCT(Engine!$C$866:$C$897,INDIRECT("Coefficients!$AE$2:$AE$33"))))))</f>
      </c>
      <c r="AE33" s="8">
        <f>IF(OR($B33="",$C33="",$D33="",$E33="",$F33="",$G33="",$H33="",$I33="",$J33="",$K33="",$L33=""),"",IF($B33="Female",1/(1+EXP(-SUMPRODUCT(Engine!$C$866:$C$897,INDIRECT("Coefficients!$AF$2:$AF$33")))),1/(1+EXP(-SUMPRODUCT(Engine!$C$866:$C$897,INDIRECT("Coefficients!$AG$2:$AG$33"))))))</f>
      </c>
      <c r="AF33" s="8">
        <f>IF(OR($B33="",$C33="",$D33="",$E33="",$F33="",$G33="",$H33="",$I33="",$J33="",$K33="",$L33=""),"",IF($B33="Female",1/(1+EXP(-SUMPRODUCT(Engine!$C$866:$C$897,INDIRECT("Coefficients!$AH$2:$AH$33")))),1/(1+EXP(-SUMPRODUCT(Engine!$C$866:$C$897,INDIRECT("Coefficients!$AI$2:$AI$33"))))))</f>
      </c>
      <c r="AG33" s="8">
        <f>IF(OR($B33="",$C33="",$D33="",$E33="",$F33="",$G33="",$H33="",$I33="",$J33="",$K33="",$L33=""),"",IF($B33="Female",1/(1+EXP(-SUMPRODUCT(Engine!$C$866:$C$897,INDIRECT("Coefficients!$AJ$2:$AJ$33")))),1/(1+EXP(-SUMPRODUCT(Engine!$C$866:$C$897,INDIRECT("Coefficients!$AK$2:$AK$33"))))))</f>
      </c>
      <c r="AH33" s="8">
        <f>IF(OR($B33="",$C33="",$D33="",$E33="",$F33="",$G33="",$H33="",$I33="",$J33="",$K33="",$L33=""),"",IF($B33="Female",1/(1+EXP(-SUMPRODUCT(Engine!$C$866:$C$897,INDIRECT("Coefficients!$AL$2:$AL$33")))),1/(1+EXP(-SUMPRODUCT(Engine!$C$866:$C$897,INDIRECT("Coefficients!$AM$2:$AM$33"))))))</f>
      </c>
      <c r="AI33" s="8">
        <f>IF(OR($B33="",$C33="",$D33="",$E33="",$F33="",$G33="",$H33="",$I33="",$J33="",$K33="",$L33=""),"",IF($B33="Female",1/(1+EXP(-SUMPRODUCT(Engine!$C$866:$C$897,INDIRECT("Coefficients!$AN$2:$AN$33")))),1/(1+EXP(-SUMPRODUCT(Engine!$C$866:$C$897,INDIRECT("Coefficients!$AO$2:$AO$33"))))))</f>
      </c>
      <c r="AJ33" s="8">
        <f>IF(OR($B33="",$C33="",$D33="",$E33="",$F33="",$G33="",$H33="",$I33="",$J33="",$K33="",$L33=""),"",IF($B33="Female",1/(1+EXP(-SUMPRODUCT(Engine!$C$866:$C$897,INDIRECT("Coefficients!$AP$2:$AP$33")))),1/(1+EXP(-SUMPRODUCT(Engine!$C$866:$C$897,INDIRECT("Coefficients!$AQ$2:$AQ$33"))))))</f>
      </c>
      <c r="AK33" s="8">
        <f>IF(OR($B33="",$C33="",$D33="",$E33="",$F33="",$G33="",$H33="",$I33="",$J33="",$K33="",$L33=""),"",IF($B33="Female",1/(1+EXP(-SUMPRODUCT(Engine!$C$866:$C$897,INDIRECT("Coefficients!$AR$2:$AR$33")))),1/(1+EXP(-SUMPRODUCT(Engine!$C$866:$C$897,INDIRECT("Coefficients!$AS$2:$AS$33"))))))</f>
      </c>
      <c r="AL33" s="8">
        <f>IF(OR($B33="",$C33="",$D33="",$E33="",$F33="",$G33="",$H33="",$I33="",$J33="",$K33="",$L33=""),"",IF($B33="Female",1/(1+EXP(-SUMPRODUCT(Engine!$C$866:$C$897,INDIRECT("Coefficients!$AT$2:$AT$33")))),1/(1+EXP(-SUMPRODUCT(Engine!$C$866:$C$897,INDIRECT("Coefficients!$AU$2:$AU$33"))))))</f>
      </c>
      <c r="AM33" s="8">
        <f>IF(OR($B33="",$C33="",$D33="",$E33="",$F33="",$G33="",$H33="",$I33="",$J33="",$K33="",$L33=""),"",IF($B33="Female",1/(1+EXP(-SUMPRODUCT(Engine!$C$866:$C$897,INDIRECT("Coefficients!$AV$2:$AV$33")))),1/(1+EXP(-SUMPRODUCT(Engine!$C$866:$C$897,INDIRECT("Coefficients!$AW$2:$AW$33"))))))</f>
      </c>
      <c r="AN33" s="8">
        <f>IF(OR($B33="",$C33="",$D33="",$E33="",$F33="",$G33="",$H33="",$I33="",$J33="",$K33="",$L33=""),"",IF($B33="Female",1/(1+EXP(-SUMPRODUCT(Engine!$C$866:$C$897,INDIRECT("Coefficients!$AX$2:$AX$33")))),1/(1+EXP(-SUMPRODUCT(Engine!$C$866:$C$897,INDIRECT("Coefficients!$AY$2:$AY$33"))))))</f>
      </c>
      <c r="AO33" s="8">
        <f>IF(OR($B33="",$C33="",$D33="",$E33="",$F33="",$G33="",$H33="",$I33="",$J33="",$K33="",$L33=""),"",IF($B33="Female",1/(1+EXP(-SUMPRODUCT(Engine!$C$866:$C$897,INDIRECT("Coefficients!$AZ$2:$AZ$33")))),1/(1+EXP(-SUMPRODUCT(Engine!$C$866:$C$897,INDIRECT("Coefficients!$BA$2:$BA$33"))))))</f>
      </c>
      <c r="AP33" s="8">
        <f>IF(OR($B33="",$C33="",$D33="",$E33="",$F33="",$G33="",$H33="",$I33="",$J33="",$K33="",$L33=""),"",IF($B33="Female",1/(1+EXP(-SUMPRODUCT(Engine!$C$866:$C$897,INDIRECT("Coefficients!$BB$2:$BB$33")))),1/(1+EXP(-SUMPRODUCT(Engine!$C$866:$C$897,INDIRECT("Coefficients!$BC$2:$BC$33"))))))</f>
      </c>
      <c r="AQ33" s="8">
        <f>IF(OR($B33="",$C33="",$D33="",$E33="",$F33="",$G33="",$H33="",$I33="",$J33="",$K33="",$L33=""),"",IF($B33="Female",1/(1+EXP(-SUMPRODUCT(Engine!$C$866:$C$897,INDIRECT("Coefficients!$BD$2:$BD$33")))),1/(1+EXP(-SUMPRODUCT(Engine!$C$866:$C$897,INDIRECT("Coefficients!$BE$2:$BE$33"))))))</f>
      </c>
      <c r="AR33" s="8">
        <f>IF(OR($B33="",$C33="",$D33="",$E33="",$F33="",$G33="",$H33="",$I33="",$J33="",$K33="",$L33=""),"",IF($B33="Female",1/(1+EXP(-SUMPRODUCT(Engine!$C$866:$C$897,INDIRECT("Coefficients!$BF$2:$BF$33")))),1/(1+EXP(-SUMPRODUCT(Engine!$C$866:$C$897,INDIRECT("Coefficients!$BG$2:$BG$33"))))))</f>
      </c>
      <c r="AS33" s="8">
        <f>IF(OR($B33="",$C33="",$D33="",$E33="",$F33="",$G33="",$H33="",$I33="",$J33="",$K33="",$L33=""),"",IF($B33="Female",1/(1+EXP(-SUMPRODUCT(Engine!$C$866:$C$897,INDIRECT("Coefficients!$BH$2:$BH$33")))),1/(1+EXP(-SUMPRODUCT(Engine!$C$866:$C$897,INDIRECT("Coefficients!$BI$2:$BI$33"))))))</f>
      </c>
      <c r="AT33" s="8">
        <f>IF(OR($B33="",$C33="",$D33="",$E33="",$F33="",$G33="",$H33="",$I33="",$J33="",$K33="",$L33=""),"",IF($B33="Female",1/(1+EXP(-SUMPRODUCT(Engine!$C$866:$C$897,INDIRECT("Coefficients!$BJ$2:$BJ$33")))),1/(1+EXP(-SUMPRODUCT(Engine!$C$866:$C$897,INDIRECT("Coefficients!$BK$2:$BK$33"))))))</f>
      </c>
      <c r="AU33" s="8">
        <f>IF(OR($B33="",$C33="",$D33="",$E33="",$F33="",$G33="",$H33="",$I33="",$J33="",$K33="",$L33=""),"",IF($B33="Female",1/(1+EXP(-SUMPRODUCT(Engine!$C$866:$C$897,INDIRECT("Coefficients!$BL$2:$BL$33")))),1/(1+EXP(-SUMPRODUCT(Engine!$C$866:$C$897,INDIRECT("Coefficients!$BM$2:$BM$33"))))))</f>
      </c>
      <c r="AV33" s="8">
        <f>IF(OR($B33="",$C33="",$D33="",$E33="",$F33="",$G33="",$H33="",$I33="",$J33="",$K33="",$L33=""),"",IF($B33="Female",1/(1+EXP(-SUMPRODUCT(Engine!$C$866:$C$897,INDIRECT("Coefficients!$BN$2:$BN$33")))),1/(1+EXP(-SUMPRODUCT(Engine!$C$866:$C$897,INDIRECT("Coefficients!$BO$2:$BO$33"))))))</f>
      </c>
      <c r="AW33" s="8">
        <f>IF(OR($B33="",$C33="",$D33="",$E33="",$F33="",$G33="",$H33="",$I33="",$J33="",$K33="",$L33=""),"",IF($B33="Female",1/(1+EXP(-SUMPRODUCT(Engine!$C$866:$C$897,INDIRECT("Coefficients!$BP$2:$BP$33")))),1/(1+EXP(-SUMPRODUCT(Engine!$C$866:$C$897,INDIRECT("Coefficients!$BQ$2:$BQ$33"))))))</f>
      </c>
      <c r="AX33" s="8">
        <f>IF(OR($B33="",$C33="",$D33="",$E33="",$F33="",$G33="",$H33="",$I33="",$J33="",$K33="",$L33=""),"",IF($B33="Female",1/(1+EXP(-SUMPRODUCT(Engine!$C$866:$C$897,INDIRECT("Coefficients!$BR$2:$BR$33")))),1/(1+EXP(-SUMPRODUCT(Engine!$C$866:$C$897,INDIRECT("Coefficients!$BS$2:$BS$33"))))))</f>
      </c>
      <c r="AY33" s="8">
        <f>IF(OR($B33="",$C33="",$D33="",$E33="",$F33="",$G33="",$H33="",$I33="",$J33="",$K33="",$L33=""),"",IF($B33="Female",1/(1+EXP(-SUMPRODUCT(Engine!$C$866:$C$897,INDIRECT("Coefficients!$BT$2:$BT$33")))),1/(1+EXP(-SUMPRODUCT(Engine!$C$866:$C$897,INDIRECT("Coefficients!$BU$2:$BU$33"))))))</f>
      </c>
      <c r="AZ33" s="8">
        <f>IF(OR($B33="",$C33="",$D33="",$E33="",$F33="",$G33="",$H33="",$I33="",$J33="",$K33="",$L33=""),"",IF($B33="Female",1/(1+EXP(-SUMPRODUCT(Engine!$C$866:$C$897,INDIRECT("Coefficients!$BV$2:$BV$33")))),1/(1+EXP(-SUMPRODUCT(Engine!$C$866:$C$897,INDIRECT("Coefficients!$BW$2:$BW$33"))))))</f>
      </c>
      <c r="BA33" s="8">
        <f>IF(OR($B33="",$C33="",$D33="",$E33="",$F33="",$G33="",$H33="",$I33="",$J33="",$K33="",$L33=""),"",IF($B33="Female",1/(1+EXP(-SUMPRODUCT(Engine!$C$866:$C$897,INDIRECT("Coefficients!$BX$2:$BX$33")))),1/(1+EXP(-SUMPRODUCT(Engine!$C$866:$C$897,INDIRECT("Coefficients!$BY$2:$BY$33"))))))</f>
      </c>
      <c r="BB33" s="8">
        <f>IF(OR($B33="",$C33="",$D33="",$E33="",$F33="",$G33="",$H33="",$I33="",$J33="",$K33="",$L33=""),"",IF($B33="Female",1/(1+EXP(-SUMPRODUCT(Engine!$C$866:$C$897,INDIRECT("Coefficients!$BZ$2:$BZ$33")))),1/(1+EXP(-SUMPRODUCT(Engine!$C$866:$C$897,INDIRECT("Coefficients!$CA$2:$CA$33"))))))</f>
      </c>
      <c r="BC33" s="8">
        <f>IF(OR($B33="",$C33="",$D33="",$E33="",$F33="",$G33="",$H33="",$I33="",$J33="",$K33="",$L33=""),"",IF($B33="Female",1/(1+EXP(-SUMPRODUCT(Engine!$C$866:$C$897,INDIRECT("Coefficients!$CB$2:$CB$33")))),1/(1+EXP(-SUMPRODUCT(Engine!$C$866:$C$897,INDIRECT("Coefficients!$CC$2:$CC$33"))))))</f>
      </c>
      <c r="BD33" s="8">
        <f>IF(OR($B33="",$C33="",$D33="",$E33="",$F33="",$G33="",$H33="",$I33="",$J33="",$K33="",$L33=""),"",IF($B33="Female",1/(1+EXP(-SUMPRODUCT(Engine!$C$866:$C$897,INDIRECT("Coefficients!$CD$2:$CD$33")))),1/(1+EXP(-SUMPRODUCT(Engine!$C$866:$C$897,INDIRECT("Coefficients!$CE$2:$CE$33"))))))</f>
      </c>
      <c r="BE33" s="8">
        <f>IF(OR($B33="",$C33="",$D33="",$E33="",$F33="",$G33="",$H33="",$I33="",$J33="",$K33="",$L33=""),"",IF($B33="Female",1/(1+EXP(-SUMPRODUCT(Engine!$C$866:$C$897,INDIRECT("Coefficients!$CF$2:$CF$33")))),1/(1+EXP(-SUMPRODUCT(Engine!$C$866:$C$897,INDIRECT("Coefficients!$CG$2:$CG$33"))))))</f>
      </c>
      <c r="BF33" s="8">
        <f>IF(OR($B33="",$C33="",$D33="",$E33="",$F33="",$G33="",$H33="",$I33="",$J33="",$K33="",$L33=""),"",IF($B33="Female",1/(1+EXP(-SUMPRODUCT(Engine!$C$866:$C$897,INDIRECT("Coefficients!$CH$2:$CH$33")))),1/(1+EXP(-SUMPRODUCT(Engine!$C$866:$C$897,INDIRECT("Coefficients!$CI$2:$CI$33"))))))</f>
      </c>
      <c r="BG33" s="8">
        <f>IF(OR($B33="",$C33="",$D33="",$E33="",$F33="",$G33="",$H33="",$I33="",$J33="",$K33="",$L33=""),"",IF($B33="Female",1/(1+EXP(-SUMPRODUCT(Engine!$C$866:$C$897,INDIRECT("Coefficients!$CJ$2:$CJ$33")))),1/(1+EXP(-SUMPRODUCT(Engine!$C$866:$C$897,INDIRECT("Coefficients!$CK$2:$CK$33"))))))</f>
      </c>
      <c r="BH33" s="8">
        <f>IF(OR($B33="",$C33="",$D33="",$E33="",$F33="",$G33="",$H33="",$I33="",$J33="",$K33="",$L33=""),"",IF($B33="Female",1/(1+EXP(-SUMPRODUCT(Engine!$C$866:$C$897,INDIRECT("Coefficients!$CL$2:$CL$33")))),1/(1+EXP(-SUMPRODUCT(Engine!$C$866:$C$897,INDIRECT("Coefficients!$CM$2:$CM$33"))))))</f>
      </c>
      <c r="BI33" s="8">
        <f>IF(OR($B33="",$C33="",$D33="",$E33="",$F33="",$G33="",$H33="",$I33="",$J33="",$K33="",$L33=""),"",IF($B33="Female",1/(1+EXP(-SUMPRODUCT(Engine!$C$866:$C$897,INDIRECT("Coefficients!$CN$2:$CN$33")))),1/(1+EXP(-SUMPRODUCT(Engine!$C$866:$C$897,INDIRECT("Coefficients!$CO$2:$CO$33"))))))</f>
      </c>
      <c r="BJ33" s="8">
        <f>IF(OR($B33="",$C33="",$D33="",$E33="",$F33="",$G33="",$H33="",$I33="",$J33="",$K33="",$L33=""),"",IF($B33="Female",1/(1+EXP(-SUMPRODUCT(Engine!$C$866:$C$897,INDIRECT("Coefficients!$CP$2:$CP$33")))),1/(1+EXP(-SUMPRODUCT(Engine!$C$866:$C$897,INDIRECT("Coefficients!$CQ$2:$CQ$33"))))))</f>
      </c>
      <c r="BK33" s="8">
        <f>IF(OR($B33="",$C33="",$D33="",$E33="",$F33="",$G33="",$H33="",$I33="",$J33="",$K33="",$L33=""),"",IF($B33="Female",1/(1+EXP(-SUMPRODUCT(Engine!$C$866:$C$897,INDIRECT("Coefficients!$CR$2:$CR$33")))),1/(1+EXP(-SUMPRODUCT(Engine!$C$866:$C$897,INDIRECT("Coefficients!$CS$2:$CS$33"))))))</f>
      </c>
      <c r="BL33" s="8">
        <f>IF(OR($B33="",$C33="",$D33="",$E33="",$F33="",$G33="",$H33="",$I33="",$J33="",$K33="",$L33=""),"",IF($B33="Female",1/(1+EXP(-SUMPRODUCT(Engine!$C$866:$C$897,INDIRECT("Coefficients!$CT$2:$CT$33")))),1/(1+EXP(-SUMPRODUCT(Engine!$C$866:$C$897,INDIRECT("Coefficients!$CU$2:$CU$33"))))))</f>
      </c>
      <c r="BM33" s="8">
        <f>IF(OR($B33="",$C33="",$D33="",$E33="",$F33="",$G33="",$H33="",$I33="",$J33="",$K33="",$L33=""),"",IF($B33="Female",1/(1+EXP(-SUMPRODUCT(Engine!$C$866:$C$897,INDIRECT("Coefficients!$CV$2:$CV$33")))),1/(1+EXP(-SUMPRODUCT(Engine!$C$866:$C$897,INDIRECT("Coefficients!$CW$2:$CW$33"))))))</f>
      </c>
    </row>
    <row r="34" spans="1:65" x14ac:dyDescent="0.2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8">
        <f>IF(OR($B34="",$C34="",$D34="",$E34="",$F34="",$G34="",$H34="",$I34="",$J34="",$K34="",$L34=""),"",IF($B34="Female",1/(1+EXP(-SUMPRODUCT(Engine!$C$898:$C$929,INDIRECT("Coefficients!$B$2:$B$33")))),1/(1+EXP(-SUMPRODUCT(Engine!$C$898:$C$929,INDIRECT("Coefficients!$C$2:$C$33"))))))</f>
      </c>
      <c r="Q34" s="8">
        <f>IF(OR($B34="",$C34="",$D34="",$E34="",$F34="",$G34="",$H34="",$I34="",$J34="",$K34="",$L34=""),"",IF($B34="Female",1/(1+EXP(-SUMPRODUCT(Engine!$C$898:$C$929,INDIRECT("Coefficients!$D$2:$D$33")))),1/(1+EXP(-SUMPRODUCT(Engine!$C$898:$C$929,INDIRECT("Coefficients!$E$2:$E$33"))))))</f>
      </c>
      <c r="R34" s="8">
        <f>IF(OR($B34="",$C34="",$D34="",$E34="",$F34="",$G34="",$H34="",$I34="",$J34="",$K34="",$L34=""),"",IF($B34="Female",1/(1+EXP(-SUMPRODUCT(Engine!$C$898:$C$929,INDIRECT("Coefficients!$F$2:$F$33")))),1/(1+EXP(-SUMPRODUCT(Engine!$C$898:$C$929,INDIRECT("Coefficients!$G$2:$G$33"))))))</f>
      </c>
      <c r="S34" s="8">
        <f>IF(OR($B34="",$C34="",$D34="",$E34="",$F34="",$G34="",$H34="",$I34="",$J34="",$K34="",$L34=""),"",IF($B34="Female",1/(1+EXP(-SUMPRODUCT(Engine!$C$898:$C$929,INDIRECT("Coefficients!$H$2:$H$33")))),1/(1+EXP(-SUMPRODUCT(Engine!$C$898:$C$929,INDIRECT("Coefficients!$I$2:$I$33"))))))</f>
      </c>
      <c r="T34" s="8">
        <f>IF(OR($B34="",$C34="",$D34="",$E34="",$F34="",$G34="",$H34="",$I34="",$J34="",$K34="",$L34=""),"",IF($B34="Female",1/(1+EXP(-SUMPRODUCT(Engine!$C$898:$C$929,INDIRECT("Coefficients!$J$2:$J$33")))),1/(1+EXP(-SUMPRODUCT(Engine!$C$898:$C$929,INDIRECT("Coefficients!$K$2:$K$33"))))))</f>
      </c>
      <c r="U34" s="8">
        <f>IF(OR($B34="",$C34="",$D34="",$E34="",$F34="",$G34="",$H34="",$I34="",$J34="",$K34="",$L34=""),"",IF($B34="Female",1/(1+EXP(-SUMPRODUCT(Engine!$C$898:$C$929,INDIRECT("Coefficients!$L$2:$L$33")))),1/(1+EXP(-SUMPRODUCT(Engine!$C$898:$C$929,INDIRECT("Coefficients!$M$2:$M$33"))))))</f>
      </c>
      <c r="V34" s="8">
        <f>IF(OR($B34="",$C34="",$D34="",$E34="",$F34="",$G34="",$H34="",$I34="",$J34="",$K34="",$L34=""),"",IF($B34="Female",1/(1+EXP(-SUMPRODUCT(Engine!$C$898:$C$929,INDIRECT("Coefficients!$N$2:$N$33")))),1/(1+EXP(-SUMPRODUCT(Engine!$C$898:$C$929,INDIRECT("Coefficients!$O$2:$O$33"))))))</f>
      </c>
      <c r="W34" s="8">
        <f>IF(OR($B34="",$C34="",$D34="",$E34="",$F34="",$G34="",$H34="",$I34="",$J34="",$K34="",$L34=""),"",IF($B34="Female",1/(1+EXP(-SUMPRODUCT(Engine!$C$898:$C$929,INDIRECT("Coefficients!$P$2:$P$33")))),1/(1+EXP(-SUMPRODUCT(Engine!$C$898:$C$929,INDIRECT("Coefficients!$Q$2:$Q$33"))))))</f>
      </c>
      <c r="X34" s="8">
        <f>IF(OR($B34="",$C34="",$D34="",$E34="",$F34="",$G34="",$H34="",$I34="",$J34="",$K34="",$L34=""),"",IF($B34="Female",1/(1+EXP(-SUMPRODUCT(Engine!$C$898:$C$929,INDIRECT("Coefficients!$R$2:$R$33")))),1/(1+EXP(-SUMPRODUCT(Engine!$C$898:$C$929,INDIRECT("Coefficients!$S$2:$S$33"))))))</f>
      </c>
      <c r="Y34" s="8">
        <f>IF(OR($B34="",$C34="",$D34="",$E34="",$F34="",$G34="",$H34="",$I34="",$J34="",$K34="",$L34=""),"",IF($B34="Female",1/(1+EXP(-SUMPRODUCT(Engine!$C$898:$C$929,INDIRECT("Coefficients!$T$2:$T$33")))),1/(1+EXP(-SUMPRODUCT(Engine!$C$898:$C$929,INDIRECT("Coefficients!$U$2:$U$33"))))))</f>
      </c>
      <c r="Z34" s="8">
        <f>IF(OR($B34="",$C34="",$D34="",$E34="",$F34="",$G34="",$H34="",$I34="",$J34="",$K34="",$L34=""),"",IF($B34="Female",1/(1+EXP(-SUMPRODUCT(Engine!$C$898:$C$929,INDIRECT("Coefficients!$V$2:$V$33")))),1/(1+EXP(-SUMPRODUCT(Engine!$C$898:$C$929,INDIRECT("Coefficients!$W$2:$W$33"))))))</f>
      </c>
      <c r="AA34" s="8">
        <f>IF(OR($B34="",$C34="",$D34="",$E34="",$F34="",$G34="",$H34="",$I34="",$J34="",$K34="",$L34=""),"",IF($B34="Female",1/(1+EXP(-SUMPRODUCT(Engine!$C$898:$C$929,INDIRECT("Coefficients!$X$2:$X$33")))),1/(1+EXP(-SUMPRODUCT(Engine!$C$898:$C$929,INDIRECT("Coefficients!$Y$2:$Y$33"))))))</f>
      </c>
      <c r="AB34" s="8">
        <f>IF(OR($B34="",$C34="",$D34="",$E34="",$F34="",$G34="",$H34="",$I34="",$J34="",$K34="",$L34=""),"",IF($B34="Female",1/(1+EXP(-SUMPRODUCT(Engine!$C$898:$C$929,INDIRECT("Coefficients!$Z$2:$Z$33")))),1/(1+EXP(-SUMPRODUCT(Engine!$C$898:$C$929,INDIRECT("Coefficients!$AA$2:$AA$33"))))))</f>
      </c>
      <c r="AC34" s="8">
        <f>IF(OR($B34="",$C34="",$D34="",$E34="",$F34="",$G34="",$H34="",$I34="",$J34="",$K34="",$L34=""),"",IF($B34="Female",1/(1+EXP(-SUMPRODUCT(Engine!$C$898:$C$929,INDIRECT("Coefficients!$AB$2:$AB$33")))),1/(1+EXP(-SUMPRODUCT(Engine!$C$898:$C$929,INDIRECT("Coefficients!$AC$2:$AC$33"))))))</f>
      </c>
      <c r="AD34" s="8">
        <f>IF(OR($B34="",$C34="",$D34="",$E34="",$F34="",$G34="",$H34="",$I34="",$J34="",$K34="",$L34=""),"",IF($B34="Female",1/(1+EXP(-SUMPRODUCT(Engine!$C$898:$C$929,INDIRECT("Coefficients!$AD$2:$AD$33")))),1/(1+EXP(-SUMPRODUCT(Engine!$C$898:$C$929,INDIRECT("Coefficients!$AE$2:$AE$33"))))))</f>
      </c>
      <c r="AE34" s="8">
        <f>IF(OR($B34="",$C34="",$D34="",$E34="",$F34="",$G34="",$H34="",$I34="",$J34="",$K34="",$L34=""),"",IF($B34="Female",1/(1+EXP(-SUMPRODUCT(Engine!$C$898:$C$929,INDIRECT("Coefficients!$AF$2:$AF$33")))),1/(1+EXP(-SUMPRODUCT(Engine!$C$898:$C$929,INDIRECT("Coefficients!$AG$2:$AG$33"))))))</f>
      </c>
      <c r="AF34" s="8">
        <f>IF(OR($B34="",$C34="",$D34="",$E34="",$F34="",$G34="",$H34="",$I34="",$J34="",$K34="",$L34=""),"",IF($B34="Female",1/(1+EXP(-SUMPRODUCT(Engine!$C$898:$C$929,INDIRECT("Coefficients!$AH$2:$AH$33")))),1/(1+EXP(-SUMPRODUCT(Engine!$C$898:$C$929,INDIRECT("Coefficients!$AI$2:$AI$33"))))))</f>
      </c>
      <c r="AG34" s="8">
        <f>IF(OR($B34="",$C34="",$D34="",$E34="",$F34="",$G34="",$H34="",$I34="",$J34="",$K34="",$L34=""),"",IF($B34="Female",1/(1+EXP(-SUMPRODUCT(Engine!$C$898:$C$929,INDIRECT("Coefficients!$AJ$2:$AJ$33")))),1/(1+EXP(-SUMPRODUCT(Engine!$C$898:$C$929,INDIRECT("Coefficients!$AK$2:$AK$33"))))))</f>
      </c>
      <c r="AH34" s="8">
        <f>IF(OR($B34="",$C34="",$D34="",$E34="",$F34="",$G34="",$H34="",$I34="",$J34="",$K34="",$L34=""),"",IF($B34="Female",1/(1+EXP(-SUMPRODUCT(Engine!$C$898:$C$929,INDIRECT("Coefficients!$AL$2:$AL$33")))),1/(1+EXP(-SUMPRODUCT(Engine!$C$898:$C$929,INDIRECT("Coefficients!$AM$2:$AM$33"))))))</f>
      </c>
      <c r="AI34" s="8">
        <f>IF(OR($B34="",$C34="",$D34="",$E34="",$F34="",$G34="",$H34="",$I34="",$J34="",$K34="",$L34=""),"",IF($B34="Female",1/(1+EXP(-SUMPRODUCT(Engine!$C$898:$C$929,INDIRECT("Coefficients!$AN$2:$AN$33")))),1/(1+EXP(-SUMPRODUCT(Engine!$C$898:$C$929,INDIRECT("Coefficients!$AO$2:$AO$33"))))))</f>
      </c>
      <c r="AJ34" s="8">
        <f>IF(OR($B34="",$C34="",$D34="",$E34="",$F34="",$G34="",$H34="",$I34="",$J34="",$K34="",$L34=""),"",IF($B34="Female",1/(1+EXP(-SUMPRODUCT(Engine!$C$898:$C$929,INDIRECT("Coefficients!$AP$2:$AP$33")))),1/(1+EXP(-SUMPRODUCT(Engine!$C$898:$C$929,INDIRECT("Coefficients!$AQ$2:$AQ$33"))))))</f>
      </c>
      <c r="AK34" s="8">
        <f>IF(OR($B34="",$C34="",$D34="",$E34="",$F34="",$G34="",$H34="",$I34="",$J34="",$K34="",$L34=""),"",IF($B34="Female",1/(1+EXP(-SUMPRODUCT(Engine!$C$898:$C$929,INDIRECT("Coefficients!$AR$2:$AR$33")))),1/(1+EXP(-SUMPRODUCT(Engine!$C$898:$C$929,INDIRECT("Coefficients!$AS$2:$AS$33"))))))</f>
      </c>
      <c r="AL34" s="8">
        <f>IF(OR($B34="",$C34="",$D34="",$E34="",$F34="",$G34="",$H34="",$I34="",$J34="",$K34="",$L34=""),"",IF($B34="Female",1/(1+EXP(-SUMPRODUCT(Engine!$C$898:$C$929,INDIRECT("Coefficients!$AT$2:$AT$33")))),1/(1+EXP(-SUMPRODUCT(Engine!$C$898:$C$929,INDIRECT("Coefficients!$AU$2:$AU$33"))))))</f>
      </c>
      <c r="AM34" s="8">
        <f>IF(OR($B34="",$C34="",$D34="",$E34="",$F34="",$G34="",$H34="",$I34="",$J34="",$K34="",$L34=""),"",IF($B34="Female",1/(1+EXP(-SUMPRODUCT(Engine!$C$898:$C$929,INDIRECT("Coefficients!$AV$2:$AV$33")))),1/(1+EXP(-SUMPRODUCT(Engine!$C$898:$C$929,INDIRECT("Coefficients!$AW$2:$AW$33"))))))</f>
      </c>
      <c r="AN34" s="8">
        <f>IF(OR($B34="",$C34="",$D34="",$E34="",$F34="",$G34="",$H34="",$I34="",$J34="",$K34="",$L34=""),"",IF($B34="Female",1/(1+EXP(-SUMPRODUCT(Engine!$C$898:$C$929,INDIRECT("Coefficients!$AX$2:$AX$33")))),1/(1+EXP(-SUMPRODUCT(Engine!$C$898:$C$929,INDIRECT("Coefficients!$AY$2:$AY$33"))))))</f>
      </c>
      <c r="AO34" s="8">
        <f>IF(OR($B34="",$C34="",$D34="",$E34="",$F34="",$G34="",$H34="",$I34="",$J34="",$K34="",$L34=""),"",IF($B34="Female",1/(1+EXP(-SUMPRODUCT(Engine!$C$898:$C$929,INDIRECT("Coefficients!$AZ$2:$AZ$33")))),1/(1+EXP(-SUMPRODUCT(Engine!$C$898:$C$929,INDIRECT("Coefficients!$BA$2:$BA$33"))))))</f>
      </c>
      <c r="AP34" s="8">
        <f>IF(OR($B34="",$C34="",$D34="",$E34="",$F34="",$G34="",$H34="",$I34="",$J34="",$K34="",$L34=""),"",IF($B34="Female",1/(1+EXP(-SUMPRODUCT(Engine!$C$898:$C$929,INDIRECT("Coefficients!$BB$2:$BB$33")))),1/(1+EXP(-SUMPRODUCT(Engine!$C$898:$C$929,INDIRECT("Coefficients!$BC$2:$BC$33"))))))</f>
      </c>
      <c r="AQ34" s="8">
        <f>IF(OR($B34="",$C34="",$D34="",$E34="",$F34="",$G34="",$H34="",$I34="",$J34="",$K34="",$L34=""),"",IF($B34="Female",1/(1+EXP(-SUMPRODUCT(Engine!$C$898:$C$929,INDIRECT("Coefficients!$BD$2:$BD$33")))),1/(1+EXP(-SUMPRODUCT(Engine!$C$898:$C$929,INDIRECT("Coefficients!$BE$2:$BE$33"))))))</f>
      </c>
      <c r="AR34" s="8">
        <f>IF(OR($B34="",$C34="",$D34="",$E34="",$F34="",$G34="",$H34="",$I34="",$J34="",$K34="",$L34=""),"",IF($B34="Female",1/(1+EXP(-SUMPRODUCT(Engine!$C$898:$C$929,INDIRECT("Coefficients!$BF$2:$BF$33")))),1/(1+EXP(-SUMPRODUCT(Engine!$C$898:$C$929,INDIRECT("Coefficients!$BG$2:$BG$33"))))))</f>
      </c>
      <c r="AS34" s="8">
        <f>IF(OR($B34="",$C34="",$D34="",$E34="",$F34="",$G34="",$H34="",$I34="",$J34="",$K34="",$L34=""),"",IF($B34="Female",1/(1+EXP(-SUMPRODUCT(Engine!$C$898:$C$929,INDIRECT("Coefficients!$BH$2:$BH$33")))),1/(1+EXP(-SUMPRODUCT(Engine!$C$898:$C$929,INDIRECT("Coefficients!$BI$2:$BI$33"))))))</f>
      </c>
      <c r="AT34" s="8">
        <f>IF(OR($B34="",$C34="",$D34="",$E34="",$F34="",$G34="",$H34="",$I34="",$J34="",$K34="",$L34=""),"",IF($B34="Female",1/(1+EXP(-SUMPRODUCT(Engine!$C$898:$C$929,INDIRECT("Coefficients!$BJ$2:$BJ$33")))),1/(1+EXP(-SUMPRODUCT(Engine!$C$898:$C$929,INDIRECT("Coefficients!$BK$2:$BK$33"))))))</f>
      </c>
      <c r="AU34" s="8">
        <f>IF(OR($B34="",$C34="",$D34="",$E34="",$F34="",$G34="",$H34="",$I34="",$J34="",$K34="",$L34=""),"",IF($B34="Female",1/(1+EXP(-SUMPRODUCT(Engine!$C$898:$C$929,INDIRECT("Coefficients!$BL$2:$BL$33")))),1/(1+EXP(-SUMPRODUCT(Engine!$C$898:$C$929,INDIRECT("Coefficients!$BM$2:$BM$33"))))))</f>
      </c>
      <c r="AV34" s="8">
        <f>IF(OR($B34="",$C34="",$D34="",$E34="",$F34="",$G34="",$H34="",$I34="",$J34="",$K34="",$L34=""),"",IF($B34="Female",1/(1+EXP(-SUMPRODUCT(Engine!$C$898:$C$929,INDIRECT("Coefficients!$BN$2:$BN$33")))),1/(1+EXP(-SUMPRODUCT(Engine!$C$898:$C$929,INDIRECT("Coefficients!$BO$2:$BO$33"))))))</f>
      </c>
      <c r="AW34" s="8">
        <f>IF(OR($B34="",$C34="",$D34="",$E34="",$F34="",$G34="",$H34="",$I34="",$J34="",$K34="",$L34=""),"",IF($B34="Female",1/(1+EXP(-SUMPRODUCT(Engine!$C$898:$C$929,INDIRECT("Coefficients!$BP$2:$BP$33")))),1/(1+EXP(-SUMPRODUCT(Engine!$C$898:$C$929,INDIRECT("Coefficients!$BQ$2:$BQ$33"))))))</f>
      </c>
      <c r="AX34" s="8">
        <f>IF(OR($B34="",$C34="",$D34="",$E34="",$F34="",$G34="",$H34="",$I34="",$J34="",$K34="",$L34=""),"",IF($B34="Female",1/(1+EXP(-SUMPRODUCT(Engine!$C$898:$C$929,INDIRECT("Coefficients!$BR$2:$BR$33")))),1/(1+EXP(-SUMPRODUCT(Engine!$C$898:$C$929,INDIRECT("Coefficients!$BS$2:$BS$33"))))))</f>
      </c>
      <c r="AY34" s="8">
        <f>IF(OR($B34="",$C34="",$D34="",$E34="",$F34="",$G34="",$H34="",$I34="",$J34="",$K34="",$L34=""),"",IF($B34="Female",1/(1+EXP(-SUMPRODUCT(Engine!$C$898:$C$929,INDIRECT("Coefficients!$BT$2:$BT$33")))),1/(1+EXP(-SUMPRODUCT(Engine!$C$898:$C$929,INDIRECT("Coefficients!$BU$2:$BU$33"))))))</f>
      </c>
      <c r="AZ34" s="8">
        <f>IF(OR($B34="",$C34="",$D34="",$E34="",$F34="",$G34="",$H34="",$I34="",$J34="",$K34="",$L34=""),"",IF($B34="Female",1/(1+EXP(-SUMPRODUCT(Engine!$C$898:$C$929,INDIRECT("Coefficients!$BV$2:$BV$33")))),1/(1+EXP(-SUMPRODUCT(Engine!$C$898:$C$929,INDIRECT("Coefficients!$BW$2:$BW$33"))))))</f>
      </c>
      <c r="BA34" s="8">
        <f>IF(OR($B34="",$C34="",$D34="",$E34="",$F34="",$G34="",$H34="",$I34="",$J34="",$K34="",$L34=""),"",IF($B34="Female",1/(1+EXP(-SUMPRODUCT(Engine!$C$898:$C$929,INDIRECT("Coefficients!$BX$2:$BX$33")))),1/(1+EXP(-SUMPRODUCT(Engine!$C$898:$C$929,INDIRECT("Coefficients!$BY$2:$BY$33"))))))</f>
      </c>
      <c r="BB34" s="8">
        <f>IF(OR($B34="",$C34="",$D34="",$E34="",$F34="",$G34="",$H34="",$I34="",$J34="",$K34="",$L34=""),"",IF($B34="Female",1/(1+EXP(-SUMPRODUCT(Engine!$C$898:$C$929,INDIRECT("Coefficients!$BZ$2:$BZ$33")))),1/(1+EXP(-SUMPRODUCT(Engine!$C$898:$C$929,INDIRECT("Coefficients!$CA$2:$CA$33"))))))</f>
      </c>
      <c r="BC34" s="8">
        <f>IF(OR($B34="",$C34="",$D34="",$E34="",$F34="",$G34="",$H34="",$I34="",$J34="",$K34="",$L34=""),"",IF($B34="Female",1/(1+EXP(-SUMPRODUCT(Engine!$C$898:$C$929,INDIRECT("Coefficients!$CB$2:$CB$33")))),1/(1+EXP(-SUMPRODUCT(Engine!$C$898:$C$929,INDIRECT("Coefficients!$CC$2:$CC$33"))))))</f>
      </c>
      <c r="BD34" s="8">
        <f>IF(OR($B34="",$C34="",$D34="",$E34="",$F34="",$G34="",$H34="",$I34="",$J34="",$K34="",$L34=""),"",IF($B34="Female",1/(1+EXP(-SUMPRODUCT(Engine!$C$898:$C$929,INDIRECT("Coefficients!$CD$2:$CD$33")))),1/(1+EXP(-SUMPRODUCT(Engine!$C$898:$C$929,INDIRECT("Coefficients!$CE$2:$CE$33"))))))</f>
      </c>
      <c r="BE34" s="8">
        <f>IF(OR($B34="",$C34="",$D34="",$E34="",$F34="",$G34="",$H34="",$I34="",$J34="",$K34="",$L34=""),"",IF($B34="Female",1/(1+EXP(-SUMPRODUCT(Engine!$C$898:$C$929,INDIRECT("Coefficients!$CF$2:$CF$33")))),1/(1+EXP(-SUMPRODUCT(Engine!$C$898:$C$929,INDIRECT("Coefficients!$CG$2:$CG$33"))))))</f>
      </c>
      <c r="BF34" s="8">
        <f>IF(OR($B34="",$C34="",$D34="",$E34="",$F34="",$G34="",$H34="",$I34="",$J34="",$K34="",$L34=""),"",IF($B34="Female",1/(1+EXP(-SUMPRODUCT(Engine!$C$898:$C$929,INDIRECT("Coefficients!$CH$2:$CH$33")))),1/(1+EXP(-SUMPRODUCT(Engine!$C$898:$C$929,INDIRECT("Coefficients!$CI$2:$CI$33"))))))</f>
      </c>
      <c r="BG34" s="8">
        <f>IF(OR($B34="",$C34="",$D34="",$E34="",$F34="",$G34="",$H34="",$I34="",$J34="",$K34="",$L34=""),"",IF($B34="Female",1/(1+EXP(-SUMPRODUCT(Engine!$C$898:$C$929,INDIRECT("Coefficients!$CJ$2:$CJ$33")))),1/(1+EXP(-SUMPRODUCT(Engine!$C$898:$C$929,INDIRECT("Coefficients!$CK$2:$CK$33"))))))</f>
      </c>
      <c r="BH34" s="8">
        <f>IF(OR($B34="",$C34="",$D34="",$E34="",$F34="",$G34="",$H34="",$I34="",$J34="",$K34="",$L34=""),"",IF($B34="Female",1/(1+EXP(-SUMPRODUCT(Engine!$C$898:$C$929,INDIRECT("Coefficients!$CL$2:$CL$33")))),1/(1+EXP(-SUMPRODUCT(Engine!$C$898:$C$929,INDIRECT("Coefficients!$CM$2:$CM$33"))))))</f>
      </c>
      <c r="BI34" s="8">
        <f>IF(OR($B34="",$C34="",$D34="",$E34="",$F34="",$G34="",$H34="",$I34="",$J34="",$K34="",$L34=""),"",IF($B34="Female",1/(1+EXP(-SUMPRODUCT(Engine!$C$898:$C$929,INDIRECT("Coefficients!$CN$2:$CN$33")))),1/(1+EXP(-SUMPRODUCT(Engine!$C$898:$C$929,INDIRECT("Coefficients!$CO$2:$CO$33"))))))</f>
      </c>
      <c r="BJ34" s="8">
        <f>IF(OR($B34="",$C34="",$D34="",$E34="",$F34="",$G34="",$H34="",$I34="",$J34="",$K34="",$L34=""),"",IF($B34="Female",1/(1+EXP(-SUMPRODUCT(Engine!$C$898:$C$929,INDIRECT("Coefficients!$CP$2:$CP$33")))),1/(1+EXP(-SUMPRODUCT(Engine!$C$898:$C$929,INDIRECT("Coefficients!$CQ$2:$CQ$33"))))))</f>
      </c>
      <c r="BK34" s="8">
        <f>IF(OR($B34="",$C34="",$D34="",$E34="",$F34="",$G34="",$H34="",$I34="",$J34="",$K34="",$L34=""),"",IF($B34="Female",1/(1+EXP(-SUMPRODUCT(Engine!$C$898:$C$929,INDIRECT("Coefficients!$CR$2:$CR$33")))),1/(1+EXP(-SUMPRODUCT(Engine!$C$898:$C$929,INDIRECT("Coefficients!$CS$2:$CS$33"))))))</f>
      </c>
      <c r="BL34" s="8">
        <f>IF(OR($B34="",$C34="",$D34="",$E34="",$F34="",$G34="",$H34="",$I34="",$J34="",$K34="",$L34=""),"",IF($B34="Female",1/(1+EXP(-SUMPRODUCT(Engine!$C$898:$C$929,INDIRECT("Coefficients!$CT$2:$CT$33")))),1/(1+EXP(-SUMPRODUCT(Engine!$C$898:$C$929,INDIRECT("Coefficients!$CU$2:$CU$33"))))))</f>
      </c>
      <c r="BM34" s="8">
        <f>IF(OR($B34="",$C34="",$D34="",$E34="",$F34="",$G34="",$H34="",$I34="",$J34="",$K34="",$L34=""),"",IF($B34="Female",1/(1+EXP(-SUMPRODUCT(Engine!$C$898:$C$929,INDIRECT("Coefficients!$CV$2:$CV$33")))),1/(1+EXP(-SUMPRODUCT(Engine!$C$898:$C$929,INDIRECT("Coefficients!$CW$2:$CW$33"))))))</f>
      </c>
    </row>
    <row r="35" spans="1:65" x14ac:dyDescent="0.2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8">
        <f>IF(OR($B35="",$C35="",$D35="",$E35="",$F35="",$G35="",$H35="",$I35="",$J35="",$K35="",$L35=""),"",IF($B35="Female",1/(1+EXP(-SUMPRODUCT(Engine!$C$930:$C$961,INDIRECT("Coefficients!$B$2:$B$33")))),1/(1+EXP(-SUMPRODUCT(Engine!$C$930:$C$961,INDIRECT("Coefficients!$C$2:$C$33"))))))</f>
      </c>
      <c r="Q35" s="8">
        <f>IF(OR($B35="",$C35="",$D35="",$E35="",$F35="",$G35="",$H35="",$I35="",$J35="",$K35="",$L35=""),"",IF($B35="Female",1/(1+EXP(-SUMPRODUCT(Engine!$C$930:$C$961,INDIRECT("Coefficients!$D$2:$D$33")))),1/(1+EXP(-SUMPRODUCT(Engine!$C$930:$C$961,INDIRECT("Coefficients!$E$2:$E$33"))))))</f>
      </c>
      <c r="R35" s="8">
        <f>IF(OR($B35="",$C35="",$D35="",$E35="",$F35="",$G35="",$H35="",$I35="",$J35="",$K35="",$L35=""),"",IF($B35="Female",1/(1+EXP(-SUMPRODUCT(Engine!$C$930:$C$961,INDIRECT("Coefficients!$F$2:$F$33")))),1/(1+EXP(-SUMPRODUCT(Engine!$C$930:$C$961,INDIRECT("Coefficients!$G$2:$G$33"))))))</f>
      </c>
      <c r="S35" s="8">
        <f>IF(OR($B35="",$C35="",$D35="",$E35="",$F35="",$G35="",$H35="",$I35="",$J35="",$K35="",$L35=""),"",IF($B35="Female",1/(1+EXP(-SUMPRODUCT(Engine!$C$930:$C$961,INDIRECT("Coefficients!$H$2:$H$33")))),1/(1+EXP(-SUMPRODUCT(Engine!$C$930:$C$961,INDIRECT("Coefficients!$I$2:$I$33"))))))</f>
      </c>
      <c r="T35" s="8">
        <f>IF(OR($B35="",$C35="",$D35="",$E35="",$F35="",$G35="",$H35="",$I35="",$J35="",$K35="",$L35=""),"",IF($B35="Female",1/(1+EXP(-SUMPRODUCT(Engine!$C$930:$C$961,INDIRECT("Coefficients!$J$2:$J$33")))),1/(1+EXP(-SUMPRODUCT(Engine!$C$930:$C$961,INDIRECT("Coefficients!$K$2:$K$33"))))))</f>
      </c>
      <c r="U35" s="8">
        <f>IF(OR($B35="",$C35="",$D35="",$E35="",$F35="",$G35="",$H35="",$I35="",$J35="",$K35="",$L35=""),"",IF($B35="Female",1/(1+EXP(-SUMPRODUCT(Engine!$C$930:$C$961,INDIRECT("Coefficients!$L$2:$L$33")))),1/(1+EXP(-SUMPRODUCT(Engine!$C$930:$C$961,INDIRECT("Coefficients!$M$2:$M$33"))))))</f>
      </c>
      <c r="V35" s="8">
        <f>IF(OR($B35="",$C35="",$D35="",$E35="",$F35="",$G35="",$H35="",$I35="",$J35="",$K35="",$L35=""),"",IF($B35="Female",1/(1+EXP(-SUMPRODUCT(Engine!$C$930:$C$961,INDIRECT("Coefficients!$N$2:$N$33")))),1/(1+EXP(-SUMPRODUCT(Engine!$C$930:$C$961,INDIRECT("Coefficients!$O$2:$O$33"))))))</f>
      </c>
      <c r="W35" s="8">
        <f>IF(OR($B35="",$C35="",$D35="",$E35="",$F35="",$G35="",$H35="",$I35="",$J35="",$K35="",$L35=""),"",IF($B35="Female",1/(1+EXP(-SUMPRODUCT(Engine!$C$930:$C$961,INDIRECT("Coefficients!$P$2:$P$33")))),1/(1+EXP(-SUMPRODUCT(Engine!$C$930:$C$961,INDIRECT("Coefficients!$Q$2:$Q$33"))))))</f>
      </c>
      <c r="X35" s="8">
        <f>IF(OR($B35="",$C35="",$D35="",$E35="",$F35="",$G35="",$H35="",$I35="",$J35="",$K35="",$L35=""),"",IF($B35="Female",1/(1+EXP(-SUMPRODUCT(Engine!$C$930:$C$961,INDIRECT("Coefficients!$R$2:$R$33")))),1/(1+EXP(-SUMPRODUCT(Engine!$C$930:$C$961,INDIRECT("Coefficients!$S$2:$S$33"))))))</f>
      </c>
      <c r="Y35" s="8">
        <f>IF(OR($B35="",$C35="",$D35="",$E35="",$F35="",$G35="",$H35="",$I35="",$J35="",$K35="",$L35=""),"",IF($B35="Female",1/(1+EXP(-SUMPRODUCT(Engine!$C$930:$C$961,INDIRECT("Coefficients!$T$2:$T$33")))),1/(1+EXP(-SUMPRODUCT(Engine!$C$930:$C$961,INDIRECT("Coefficients!$U$2:$U$33"))))))</f>
      </c>
      <c r="Z35" s="8">
        <f>IF(OR($B35="",$C35="",$D35="",$E35="",$F35="",$G35="",$H35="",$I35="",$J35="",$K35="",$L35=""),"",IF($B35="Female",1/(1+EXP(-SUMPRODUCT(Engine!$C$930:$C$961,INDIRECT("Coefficients!$V$2:$V$33")))),1/(1+EXP(-SUMPRODUCT(Engine!$C$930:$C$961,INDIRECT("Coefficients!$W$2:$W$33"))))))</f>
      </c>
      <c r="AA35" s="8">
        <f>IF(OR($B35="",$C35="",$D35="",$E35="",$F35="",$G35="",$H35="",$I35="",$J35="",$K35="",$L35=""),"",IF($B35="Female",1/(1+EXP(-SUMPRODUCT(Engine!$C$930:$C$961,INDIRECT("Coefficients!$X$2:$X$33")))),1/(1+EXP(-SUMPRODUCT(Engine!$C$930:$C$961,INDIRECT("Coefficients!$Y$2:$Y$33"))))))</f>
      </c>
      <c r="AB35" s="8">
        <f>IF(OR($B35="",$C35="",$D35="",$E35="",$F35="",$G35="",$H35="",$I35="",$J35="",$K35="",$L35=""),"",IF($B35="Female",1/(1+EXP(-SUMPRODUCT(Engine!$C$930:$C$961,INDIRECT("Coefficients!$Z$2:$Z$33")))),1/(1+EXP(-SUMPRODUCT(Engine!$C$930:$C$961,INDIRECT("Coefficients!$AA$2:$AA$33"))))))</f>
      </c>
      <c r="AC35" s="8">
        <f>IF(OR($B35="",$C35="",$D35="",$E35="",$F35="",$G35="",$H35="",$I35="",$J35="",$K35="",$L35=""),"",IF($B35="Female",1/(1+EXP(-SUMPRODUCT(Engine!$C$930:$C$961,INDIRECT("Coefficients!$AB$2:$AB$33")))),1/(1+EXP(-SUMPRODUCT(Engine!$C$930:$C$961,INDIRECT("Coefficients!$AC$2:$AC$33"))))))</f>
      </c>
      <c r="AD35" s="8">
        <f>IF(OR($B35="",$C35="",$D35="",$E35="",$F35="",$G35="",$H35="",$I35="",$J35="",$K35="",$L35=""),"",IF($B35="Female",1/(1+EXP(-SUMPRODUCT(Engine!$C$930:$C$961,INDIRECT("Coefficients!$AD$2:$AD$33")))),1/(1+EXP(-SUMPRODUCT(Engine!$C$930:$C$961,INDIRECT("Coefficients!$AE$2:$AE$33"))))))</f>
      </c>
      <c r="AE35" s="8">
        <f>IF(OR($B35="",$C35="",$D35="",$E35="",$F35="",$G35="",$H35="",$I35="",$J35="",$K35="",$L35=""),"",IF($B35="Female",1/(1+EXP(-SUMPRODUCT(Engine!$C$930:$C$961,INDIRECT("Coefficients!$AF$2:$AF$33")))),1/(1+EXP(-SUMPRODUCT(Engine!$C$930:$C$961,INDIRECT("Coefficients!$AG$2:$AG$33"))))))</f>
      </c>
      <c r="AF35" s="8">
        <f>IF(OR($B35="",$C35="",$D35="",$E35="",$F35="",$G35="",$H35="",$I35="",$J35="",$K35="",$L35=""),"",IF($B35="Female",1/(1+EXP(-SUMPRODUCT(Engine!$C$930:$C$961,INDIRECT("Coefficients!$AH$2:$AH$33")))),1/(1+EXP(-SUMPRODUCT(Engine!$C$930:$C$961,INDIRECT("Coefficients!$AI$2:$AI$33"))))))</f>
      </c>
      <c r="AG35" s="8">
        <f>IF(OR($B35="",$C35="",$D35="",$E35="",$F35="",$G35="",$H35="",$I35="",$J35="",$K35="",$L35=""),"",IF($B35="Female",1/(1+EXP(-SUMPRODUCT(Engine!$C$930:$C$961,INDIRECT("Coefficients!$AJ$2:$AJ$33")))),1/(1+EXP(-SUMPRODUCT(Engine!$C$930:$C$961,INDIRECT("Coefficients!$AK$2:$AK$33"))))))</f>
      </c>
      <c r="AH35" s="8">
        <f>IF(OR($B35="",$C35="",$D35="",$E35="",$F35="",$G35="",$H35="",$I35="",$J35="",$K35="",$L35=""),"",IF($B35="Female",1/(1+EXP(-SUMPRODUCT(Engine!$C$930:$C$961,INDIRECT("Coefficients!$AL$2:$AL$33")))),1/(1+EXP(-SUMPRODUCT(Engine!$C$930:$C$961,INDIRECT("Coefficients!$AM$2:$AM$33"))))))</f>
      </c>
      <c r="AI35" s="8">
        <f>IF(OR($B35="",$C35="",$D35="",$E35="",$F35="",$G35="",$H35="",$I35="",$J35="",$K35="",$L35=""),"",IF($B35="Female",1/(1+EXP(-SUMPRODUCT(Engine!$C$930:$C$961,INDIRECT("Coefficients!$AN$2:$AN$33")))),1/(1+EXP(-SUMPRODUCT(Engine!$C$930:$C$961,INDIRECT("Coefficients!$AO$2:$AO$33"))))))</f>
      </c>
      <c r="AJ35" s="8">
        <f>IF(OR($B35="",$C35="",$D35="",$E35="",$F35="",$G35="",$H35="",$I35="",$J35="",$K35="",$L35=""),"",IF($B35="Female",1/(1+EXP(-SUMPRODUCT(Engine!$C$930:$C$961,INDIRECT("Coefficients!$AP$2:$AP$33")))),1/(1+EXP(-SUMPRODUCT(Engine!$C$930:$C$961,INDIRECT("Coefficients!$AQ$2:$AQ$33"))))))</f>
      </c>
      <c r="AK35" s="8">
        <f>IF(OR($B35="",$C35="",$D35="",$E35="",$F35="",$G35="",$H35="",$I35="",$J35="",$K35="",$L35=""),"",IF($B35="Female",1/(1+EXP(-SUMPRODUCT(Engine!$C$930:$C$961,INDIRECT("Coefficients!$AR$2:$AR$33")))),1/(1+EXP(-SUMPRODUCT(Engine!$C$930:$C$961,INDIRECT("Coefficients!$AS$2:$AS$33"))))))</f>
      </c>
      <c r="AL35" s="8">
        <f>IF(OR($B35="",$C35="",$D35="",$E35="",$F35="",$G35="",$H35="",$I35="",$J35="",$K35="",$L35=""),"",IF($B35="Female",1/(1+EXP(-SUMPRODUCT(Engine!$C$930:$C$961,INDIRECT("Coefficients!$AT$2:$AT$33")))),1/(1+EXP(-SUMPRODUCT(Engine!$C$930:$C$961,INDIRECT("Coefficients!$AU$2:$AU$33"))))))</f>
      </c>
      <c r="AM35" s="8">
        <f>IF(OR($B35="",$C35="",$D35="",$E35="",$F35="",$G35="",$H35="",$I35="",$J35="",$K35="",$L35=""),"",IF($B35="Female",1/(1+EXP(-SUMPRODUCT(Engine!$C$930:$C$961,INDIRECT("Coefficients!$AV$2:$AV$33")))),1/(1+EXP(-SUMPRODUCT(Engine!$C$930:$C$961,INDIRECT("Coefficients!$AW$2:$AW$33"))))))</f>
      </c>
      <c r="AN35" s="8">
        <f>IF(OR($B35="",$C35="",$D35="",$E35="",$F35="",$G35="",$H35="",$I35="",$J35="",$K35="",$L35=""),"",IF($B35="Female",1/(1+EXP(-SUMPRODUCT(Engine!$C$930:$C$961,INDIRECT("Coefficients!$AX$2:$AX$33")))),1/(1+EXP(-SUMPRODUCT(Engine!$C$930:$C$961,INDIRECT("Coefficients!$AY$2:$AY$33"))))))</f>
      </c>
      <c r="AO35" s="8">
        <f>IF(OR($B35="",$C35="",$D35="",$E35="",$F35="",$G35="",$H35="",$I35="",$J35="",$K35="",$L35=""),"",IF($B35="Female",1/(1+EXP(-SUMPRODUCT(Engine!$C$930:$C$961,INDIRECT("Coefficients!$AZ$2:$AZ$33")))),1/(1+EXP(-SUMPRODUCT(Engine!$C$930:$C$961,INDIRECT("Coefficients!$BA$2:$BA$33"))))))</f>
      </c>
      <c r="AP35" s="8">
        <f>IF(OR($B35="",$C35="",$D35="",$E35="",$F35="",$G35="",$H35="",$I35="",$J35="",$K35="",$L35=""),"",IF($B35="Female",1/(1+EXP(-SUMPRODUCT(Engine!$C$930:$C$961,INDIRECT("Coefficients!$BB$2:$BB$33")))),1/(1+EXP(-SUMPRODUCT(Engine!$C$930:$C$961,INDIRECT("Coefficients!$BC$2:$BC$33"))))))</f>
      </c>
      <c r="AQ35" s="8">
        <f>IF(OR($B35="",$C35="",$D35="",$E35="",$F35="",$G35="",$H35="",$I35="",$J35="",$K35="",$L35=""),"",IF($B35="Female",1/(1+EXP(-SUMPRODUCT(Engine!$C$930:$C$961,INDIRECT("Coefficients!$BD$2:$BD$33")))),1/(1+EXP(-SUMPRODUCT(Engine!$C$930:$C$961,INDIRECT("Coefficients!$BE$2:$BE$33"))))))</f>
      </c>
      <c r="AR35" s="8">
        <f>IF(OR($B35="",$C35="",$D35="",$E35="",$F35="",$G35="",$H35="",$I35="",$J35="",$K35="",$L35=""),"",IF($B35="Female",1/(1+EXP(-SUMPRODUCT(Engine!$C$930:$C$961,INDIRECT("Coefficients!$BF$2:$BF$33")))),1/(1+EXP(-SUMPRODUCT(Engine!$C$930:$C$961,INDIRECT("Coefficients!$BG$2:$BG$33"))))))</f>
      </c>
      <c r="AS35" s="8">
        <f>IF(OR($B35="",$C35="",$D35="",$E35="",$F35="",$G35="",$H35="",$I35="",$J35="",$K35="",$L35=""),"",IF($B35="Female",1/(1+EXP(-SUMPRODUCT(Engine!$C$930:$C$961,INDIRECT("Coefficients!$BH$2:$BH$33")))),1/(1+EXP(-SUMPRODUCT(Engine!$C$930:$C$961,INDIRECT("Coefficients!$BI$2:$BI$33"))))))</f>
      </c>
      <c r="AT35" s="8">
        <f>IF(OR($B35="",$C35="",$D35="",$E35="",$F35="",$G35="",$H35="",$I35="",$J35="",$K35="",$L35=""),"",IF($B35="Female",1/(1+EXP(-SUMPRODUCT(Engine!$C$930:$C$961,INDIRECT("Coefficients!$BJ$2:$BJ$33")))),1/(1+EXP(-SUMPRODUCT(Engine!$C$930:$C$961,INDIRECT("Coefficients!$BK$2:$BK$33"))))))</f>
      </c>
      <c r="AU35" s="8">
        <f>IF(OR($B35="",$C35="",$D35="",$E35="",$F35="",$G35="",$H35="",$I35="",$J35="",$K35="",$L35=""),"",IF($B35="Female",1/(1+EXP(-SUMPRODUCT(Engine!$C$930:$C$961,INDIRECT("Coefficients!$BL$2:$BL$33")))),1/(1+EXP(-SUMPRODUCT(Engine!$C$930:$C$961,INDIRECT("Coefficients!$BM$2:$BM$33"))))))</f>
      </c>
      <c r="AV35" s="8">
        <f>IF(OR($B35="",$C35="",$D35="",$E35="",$F35="",$G35="",$H35="",$I35="",$J35="",$K35="",$L35=""),"",IF($B35="Female",1/(1+EXP(-SUMPRODUCT(Engine!$C$930:$C$961,INDIRECT("Coefficients!$BN$2:$BN$33")))),1/(1+EXP(-SUMPRODUCT(Engine!$C$930:$C$961,INDIRECT("Coefficients!$BO$2:$BO$33"))))))</f>
      </c>
      <c r="AW35" s="8">
        <f>IF(OR($B35="",$C35="",$D35="",$E35="",$F35="",$G35="",$H35="",$I35="",$J35="",$K35="",$L35=""),"",IF($B35="Female",1/(1+EXP(-SUMPRODUCT(Engine!$C$930:$C$961,INDIRECT("Coefficients!$BP$2:$BP$33")))),1/(1+EXP(-SUMPRODUCT(Engine!$C$930:$C$961,INDIRECT("Coefficients!$BQ$2:$BQ$33"))))))</f>
      </c>
      <c r="AX35" s="8">
        <f>IF(OR($B35="",$C35="",$D35="",$E35="",$F35="",$G35="",$H35="",$I35="",$J35="",$K35="",$L35=""),"",IF($B35="Female",1/(1+EXP(-SUMPRODUCT(Engine!$C$930:$C$961,INDIRECT("Coefficients!$BR$2:$BR$33")))),1/(1+EXP(-SUMPRODUCT(Engine!$C$930:$C$961,INDIRECT("Coefficients!$BS$2:$BS$33"))))))</f>
      </c>
      <c r="AY35" s="8">
        <f>IF(OR($B35="",$C35="",$D35="",$E35="",$F35="",$G35="",$H35="",$I35="",$J35="",$K35="",$L35=""),"",IF($B35="Female",1/(1+EXP(-SUMPRODUCT(Engine!$C$930:$C$961,INDIRECT("Coefficients!$BT$2:$BT$33")))),1/(1+EXP(-SUMPRODUCT(Engine!$C$930:$C$961,INDIRECT("Coefficients!$BU$2:$BU$33"))))))</f>
      </c>
      <c r="AZ35" s="8">
        <f>IF(OR($B35="",$C35="",$D35="",$E35="",$F35="",$G35="",$H35="",$I35="",$J35="",$K35="",$L35=""),"",IF($B35="Female",1/(1+EXP(-SUMPRODUCT(Engine!$C$930:$C$961,INDIRECT("Coefficients!$BV$2:$BV$33")))),1/(1+EXP(-SUMPRODUCT(Engine!$C$930:$C$961,INDIRECT("Coefficients!$BW$2:$BW$33"))))))</f>
      </c>
      <c r="BA35" s="8">
        <f>IF(OR($B35="",$C35="",$D35="",$E35="",$F35="",$G35="",$H35="",$I35="",$J35="",$K35="",$L35=""),"",IF($B35="Female",1/(1+EXP(-SUMPRODUCT(Engine!$C$930:$C$961,INDIRECT("Coefficients!$BX$2:$BX$33")))),1/(1+EXP(-SUMPRODUCT(Engine!$C$930:$C$961,INDIRECT("Coefficients!$BY$2:$BY$33"))))))</f>
      </c>
      <c r="BB35" s="8">
        <f>IF(OR($B35="",$C35="",$D35="",$E35="",$F35="",$G35="",$H35="",$I35="",$J35="",$K35="",$L35=""),"",IF($B35="Female",1/(1+EXP(-SUMPRODUCT(Engine!$C$930:$C$961,INDIRECT("Coefficients!$BZ$2:$BZ$33")))),1/(1+EXP(-SUMPRODUCT(Engine!$C$930:$C$961,INDIRECT("Coefficients!$CA$2:$CA$33"))))))</f>
      </c>
      <c r="BC35" s="8">
        <f>IF(OR($B35="",$C35="",$D35="",$E35="",$F35="",$G35="",$H35="",$I35="",$J35="",$K35="",$L35=""),"",IF($B35="Female",1/(1+EXP(-SUMPRODUCT(Engine!$C$930:$C$961,INDIRECT("Coefficients!$CB$2:$CB$33")))),1/(1+EXP(-SUMPRODUCT(Engine!$C$930:$C$961,INDIRECT("Coefficients!$CC$2:$CC$33"))))))</f>
      </c>
      <c r="BD35" s="8">
        <f>IF(OR($B35="",$C35="",$D35="",$E35="",$F35="",$G35="",$H35="",$I35="",$J35="",$K35="",$L35=""),"",IF($B35="Female",1/(1+EXP(-SUMPRODUCT(Engine!$C$930:$C$961,INDIRECT("Coefficients!$CD$2:$CD$33")))),1/(1+EXP(-SUMPRODUCT(Engine!$C$930:$C$961,INDIRECT("Coefficients!$CE$2:$CE$33"))))))</f>
      </c>
      <c r="BE35" s="8">
        <f>IF(OR($B35="",$C35="",$D35="",$E35="",$F35="",$G35="",$H35="",$I35="",$J35="",$K35="",$L35=""),"",IF($B35="Female",1/(1+EXP(-SUMPRODUCT(Engine!$C$930:$C$961,INDIRECT("Coefficients!$CF$2:$CF$33")))),1/(1+EXP(-SUMPRODUCT(Engine!$C$930:$C$961,INDIRECT("Coefficients!$CG$2:$CG$33"))))))</f>
      </c>
      <c r="BF35" s="8">
        <f>IF(OR($B35="",$C35="",$D35="",$E35="",$F35="",$G35="",$H35="",$I35="",$J35="",$K35="",$L35=""),"",IF($B35="Female",1/(1+EXP(-SUMPRODUCT(Engine!$C$930:$C$961,INDIRECT("Coefficients!$CH$2:$CH$33")))),1/(1+EXP(-SUMPRODUCT(Engine!$C$930:$C$961,INDIRECT("Coefficients!$CI$2:$CI$33"))))))</f>
      </c>
      <c r="BG35" s="8">
        <f>IF(OR($B35="",$C35="",$D35="",$E35="",$F35="",$G35="",$H35="",$I35="",$J35="",$K35="",$L35=""),"",IF($B35="Female",1/(1+EXP(-SUMPRODUCT(Engine!$C$930:$C$961,INDIRECT("Coefficients!$CJ$2:$CJ$33")))),1/(1+EXP(-SUMPRODUCT(Engine!$C$930:$C$961,INDIRECT("Coefficients!$CK$2:$CK$33"))))))</f>
      </c>
      <c r="BH35" s="8">
        <f>IF(OR($B35="",$C35="",$D35="",$E35="",$F35="",$G35="",$H35="",$I35="",$J35="",$K35="",$L35=""),"",IF($B35="Female",1/(1+EXP(-SUMPRODUCT(Engine!$C$930:$C$961,INDIRECT("Coefficients!$CL$2:$CL$33")))),1/(1+EXP(-SUMPRODUCT(Engine!$C$930:$C$961,INDIRECT("Coefficients!$CM$2:$CM$33"))))))</f>
      </c>
      <c r="BI35" s="8">
        <f>IF(OR($B35="",$C35="",$D35="",$E35="",$F35="",$G35="",$H35="",$I35="",$J35="",$K35="",$L35=""),"",IF($B35="Female",1/(1+EXP(-SUMPRODUCT(Engine!$C$930:$C$961,INDIRECT("Coefficients!$CN$2:$CN$33")))),1/(1+EXP(-SUMPRODUCT(Engine!$C$930:$C$961,INDIRECT("Coefficients!$CO$2:$CO$33"))))))</f>
      </c>
      <c r="BJ35" s="8">
        <f>IF(OR($B35="",$C35="",$D35="",$E35="",$F35="",$G35="",$H35="",$I35="",$J35="",$K35="",$L35=""),"",IF($B35="Female",1/(1+EXP(-SUMPRODUCT(Engine!$C$930:$C$961,INDIRECT("Coefficients!$CP$2:$CP$33")))),1/(1+EXP(-SUMPRODUCT(Engine!$C$930:$C$961,INDIRECT("Coefficients!$CQ$2:$CQ$33"))))))</f>
      </c>
      <c r="BK35" s="8">
        <f>IF(OR($B35="",$C35="",$D35="",$E35="",$F35="",$G35="",$H35="",$I35="",$J35="",$K35="",$L35=""),"",IF($B35="Female",1/(1+EXP(-SUMPRODUCT(Engine!$C$930:$C$961,INDIRECT("Coefficients!$CR$2:$CR$33")))),1/(1+EXP(-SUMPRODUCT(Engine!$C$930:$C$961,INDIRECT("Coefficients!$CS$2:$CS$33"))))))</f>
      </c>
      <c r="BL35" s="8">
        <f>IF(OR($B35="",$C35="",$D35="",$E35="",$F35="",$G35="",$H35="",$I35="",$J35="",$K35="",$L35=""),"",IF($B35="Female",1/(1+EXP(-SUMPRODUCT(Engine!$C$930:$C$961,INDIRECT("Coefficients!$CT$2:$CT$33")))),1/(1+EXP(-SUMPRODUCT(Engine!$C$930:$C$961,INDIRECT("Coefficients!$CU$2:$CU$33"))))))</f>
      </c>
      <c r="BM35" s="8">
        <f>IF(OR($B35="",$C35="",$D35="",$E35="",$F35="",$G35="",$H35="",$I35="",$J35="",$K35="",$L35=""),"",IF($B35="Female",1/(1+EXP(-SUMPRODUCT(Engine!$C$930:$C$961,INDIRECT("Coefficients!$CV$2:$CV$33")))),1/(1+EXP(-SUMPRODUCT(Engine!$C$930:$C$961,INDIRECT("Coefficients!$CW$2:$CW$33"))))))</f>
      </c>
    </row>
    <row r="36" spans="1:65" x14ac:dyDescent="0.2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8">
        <f>IF(OR($B36="",$C36="",$D36="",$E36="",$F36="",$G36="",$H36="",$I36="",$J36="",$K36="",$L36=""),"",IF($B36="Female",1/(1+EXP(-SUMPRODUCT(Engine!$C$962:$C$993,INDIRECT("Coefficients!$B$2:$B$33")))),1/(1+EXP(-SUMPRODUCT(Engine!$C$962:$C$993,INDIRECT("Coefficients!$C$2:$C$33"))))))</f>
      </c>
      <c r="Q36" s="8">
        <f>IF(OR($B36="",$C36="",$D36="",$E36="",$F36="",$G36="",$H36="",$I36="",$J36="",$K36="",$L36=""),"",IF($B36="Female",1/(1+EXP(-SUMPRODUCT(Engine!$C$962:$C$993,INDIRECT("Coefficients!$D$2:$D$33")))),1/(1+EXP(-SUMPRODUCT(Engine!$C$962:$C$993,INDIRECT("Coefficients!$E$2:$E$33"))))))</f>
      </c>
      <c r="R36" s="8">
        <f>IF(OR($B36="",$C36="",$D36="",$E36="",$F36="",$G36="",$H36="",$I36="",$J36="",$K36="",$L36=""),"",IF($B36="Female",1/(1+EXP(-SUMPRODUCT(Engine!$C$962:$C$993,INDIRECT("Coefficients!$F$2:$F$33")))),1/(1+EXP(-SUMPRODUCT(Engine!$C$962:$C$993,INDIRECT("Coefficients!$G$2:$G$33"))))))</f>
      </c>
      <c r="S36" s="8">
        <f>IF(OR($B36="",$C36="",$D36="",$E36="",$F36="",$G36="",$H36="",$I36="",$J36="",$K36="",$L36=""),"",IF($B36="Female",1/(1+EXP(-SUMPRODUCT(Engine!$C$962:$C$993,INDIRECT("Coefficients!$H$2:$H$33")))),1/(1+EXP(-SUMPRODUCT(Engine!$C$962:$C$993,INDIRECT("Coefficients!$I$2:$I$33"))))))</f>
      </c>
      <c r="T36" s="8">
        <f>IF(OR($B36="",$C36="",$D36="",$E36="",$F36="",$G36="",$H36="",$I36="",$J36="",$K36="",$L36=""),"",IF($B36="Female",1/(1+EXP(-SUMPRODUCT(Engine!$C$962:$C$993,INDIRECT("Coefficients!$J$2:$J$33")))),1/(1+EXP(-SUMPRODUCT(Engine!$C$962:$C$993,INDIRECT("Coefficients!$K$2:$K$33"))))))</f>
      </c>
      <c r="U36" s="8">
        <f>IF(OR($B36="",$C36="",$D36="",$E36="",$F36="",$G36="",$H36="",$I36="",$J36="",$K36="",$L36=""),"",IF($B36="Female",1/(1+EXP(-SUMPRODUCT(Engine!$C$962:$C$993,INDIRECT("Coefficients!$L$2:$L$33")))),1/(1+EXP(-SUMPRODUCT(Engine!$C$962:$C$993,INDIRECT("Coefficients!$M$2:$M$33"))))))</f>
      </c>
      <c r="V36" s="8">
        <f>IF(OR($B36="",$C36="",$D36="",$E36="",$F36="",$G36="",$H36="",$I36="",$J36="",$K36="",$L36=""),"",IF($B36="Female",1/(1+EXP(-SUMPRODUCT(Engine!$C$962:$C$993,INDIRECT("Coefficients!$N$2:$N$33")))),1/(1+EXP(-SUMPRODUCT(Engine!$C$962:$C$993,INDIRECT("Coefficients!$O$2:$O$33"))))))</f>
      </c>
      <c r="W36" s="8">
        <f>IF(OR($B36="",$C36="",$D36="",$E36="",$F36="",$G36="",$H36="",$I36="",$J36="",$K36="",$L36=""),"",IF($B36="Female",1/(1+EXP(-SUMPRODUCT(Engine!$C$962:$C$993,INDIRECT("Coefficients!$P$2:$P$33")))),1/(1+EXP(-SUMPRODUCT(Engine!$C$962:$C$993,INDIRECT("Coefficients!$Q$2:$Q$33"))))))</f>
      </c>
      <c r="X36" s="8">
        <f>IF(OR($B36="",$C36="",$D36="",$E36="",$F36="",$G36="",$H36="",$I36="",$J36="",$K36="",$L36=""),"",IF($B36="Female",1/(1+EXP(-SUMPRODUCT(Engine!$C$962:$C$993,INDIRECT("Coefficients!$R$2:$R$33")))),1/(1+EXP(-SUMPRODUCT(Engine!$C$962:$C$993,INDIRECT("Coefficients!$S$2:$S$33"))))))</f>
      </c>
      <c r="Y36" s="8">
        <f>IF(OR($B36="",$C36="",$D36="",$E36="",$F36="",$G36="",$H36="",$I36="",$J36="",$K36="",$L36=""),"",IF($B36="Female",1/(1+EXP(-SUMPRODUCT(Engine!$C$962:$C$993,INDIRECT("Coefficients!$T$2:$T$33")))),1/(1+EXP(-SUMPRODUCT(Engine!$C$962:$C$993,INDIRECT("Coefficients!$U$2:$U$33"))))))</f>
      </c>
      <c r="Z36" s="8">
        <f>IF(OR($B36="",$C36="",$D36="",$E36="",$F36="",$G36="",$H36="",$I36="",$J36="",$K36="",$L36=""),"",IF($B36="Female",1/(1+EXP(-SUMPRODUCT(Engine!$C$962:$C$993,INDIRECT("Coefficients!$V$2:$V$33")))),1/(1+EXP(-SUMPRODUCT(Engine!$C$962:$C$993,INDIRECT("Coefficients!$W$2:$W$33"))))))</f>
      </c>
      <c r="AA36" s="8">
        <f>IF(OR($B36="",$C36="",$D36="",$E36="",$F36="",$G36="",$H36="",$I36="",$J36="",$K36="",$L36=""),"",IF($B36="Female",1/(1+EXP(-SUMPRODUCT(Engine!$C$962:$C$993,INDIRECT("Coefficients!$X$2:$X$33")))),1/(1+EXP(-SUMPRODUCT(Engine!$C$962:$C$993,INDIRECT("Coefficients!$Y$2:$Y$33"))))))</f>
      </c>
      <c r="AB36" s="8">
        <f>IF(OR($B36="",$C36="",$D36="",$E36="",$F36="",$G36="",$H36="",$I36="",$J36="",$K36="",$L36=""),"",IF($B36="Female",1/(1+EXP(-SUMPRODUCT(Engine!$C$962:$C$993,INDIRECT("Coefficients!$Z$2:$Z$33")))),1/(1+EXP(-SUMPRODUCT(Engine!$C$962:$C$993,INDIRECT("Coefficients!$AA$2:$AA$33"))))))</f>
      </c>
      <c r="AC36" s="8">
        <f>IF(OR($B36="",$C36="",$D36="",$E36="",$F36="",$G36="",$H36="",$I36="",$J36="",$K36="",$L36=""),"",IF($B36="Female",1/(1+EXP(-SUMPRODUCT(Engine!$C$962:$C$993,INDIRECT("Coefficients!$AB$2:$AB$33")))),1/(1+EXP(-SUMPRODUCT(Engine!$C$962:$C$993,INDIRECT("Coefficients!$AC$2:$AC$33"))))))</f>
      </c>
      <c r="AD36" s="8">
        <f>IF(OR($B36="",$C36="",$D36="",$E36="",$F36="",$G36="",$H36="",$I36="",$J36="",$K36="",$L36=""),"",IF($B36="Female",1/(1+EXP(-SUMPRODUCT(Engine!$C$962:$C$993,INDIRECT("Coefficients!$AD$2:$AD$33")))),1/(1+EXP(-SUMPRODUCT(Engine!$C$962:$C$993,INDIRECT("Coefficients!$AE$2:$AE$33"))))))</f>
      </c>
      <c r="AE36" s="8">
        <f>IF(OR($B36="",$C36="",$D36="",$E36="",$F36="",$G36="",$H36="",$I36="",$J36="",$K36="",$L36=""),"",IF($B36="Female",1/(1+EXP(-SUMPRODUCT(Engine!$C$962:$C$993,INDIRECT("Coefficients!$AF$2:$AF$33")))),1/(1+EXP(-SUMPRODUCT(Engine!$C$962:$C$993,INDIRECT("Coefficients!$AG$2:$AG$33"))))))</f>
      </c>
      <c r="AF36" s="8">
        <f>IF(OR($B36="",$C36="",$D36="",$E36="",$F36="",$G36="",$H36="",$I36="",$J36="",$K36="",$L36=""),"",IF($B36="Female",1/(1+EXP(-SUMPRODUCT(Engine!$C$962:$C$993,INDIRECT("Coefficients!$AH$2:$AH$33")))),1/(1+EXP(-SUMPRODUCT(Engine!$C$962:$C$993,INDIRECT("Coefficients!$AI$2:$AI$33"))))))</f>
      </c>
      <c r="AG36" s="8">
        <f>IF(OR($B36="",$C36="",$D36="",$E36="",$F36="",$G36="",$H36="",$I36="",$J36="",$K36="",$L36=""),"",IF($B36="Female",1/(1+EXP(-SUMPRODUCT(Engine!$C$962:$C$993,INDIRECT("Coefficients!$AJ$2:$AJ$33")))),1/(1+EXP(-SUMPRODUCT(Engine!$C$962:$C$993,INDIRECT("Coefficients!$AK$2:$AK$33"))))))</f>
      </c>
      <c r="AH36" s="8">
        <f>IF(OR($B36="",$C36="",$D36="",$E36="",$F36="",$G36="",$H36="",$I36="",$J36="",$K36="",$L36=""),"",IF($B36="Female",1/(1+EXP(-SUMPRODUCT(Engine!$C$962:$C$993,INDIRECT("Coefficients!$AL$2:$AL$33")))),1/(1+EXP(-SUMPRODUCT(Engine!$C$962:$C$993,INDIRECT("Coefficients!$AM$2:$AM$33"))))))</f>
      </c>
      <c r="AI36" s="8">
        <f>IF(OR($B36="",$C36="",$D36="",$E36="",$F36="",$G36="",$H36="",$I36="",$J36="",$K36="",$L36=""),"",IF($B36="Female",1/(1+EXP(-SUMPRODUCT(Engine!$C$962:$C$993,INDIRECT("Coefficients!$AN$2:$AN$33")))),1/(1+EXP(-SUMPRODUCT(Engine!$C$962:$C$993,INDIRECT("Coefficients!$AO$2:$AO$33"))))))</f>
      </c>
      <c r="AJ36" s="8">
        <f>IF(OR($B36="",$C36="",$D36="",$E36="",$F36="",$G36="",$H36="",$I36="",$J36="",$K36="",$L36=""),"",IF($B36="Female",1/(1+EXP(-SUMPRODUCT(Engine!$C$962:$C$993,INDIRECT("Coefficients!$AP$2:$AP$33")))),1/(1+EXP(-SUMPRODUCT(Engine!$C$962:$C$993,INDIRECT("Coefficients!$AQ$2:$AQ$33"))))))</f>
      </c>
      <c r="AK36" s="8">
        <f>IF(OR($B36="",$C36="",$D36="",$E36="",$F36="",$G36="",$H36="",$I36="",$J36="",$K36="",$L36=""),"",IF($B36="Female",1/(1+EXP(-SUMPRODUCT(Engine!$C$962:$C$993,INDIRECT("Coefficients!$AR$2:$AR$33")))),1/(1+EXP(-SUMPRODUCT(Engine!$C$962:$C$993,INDIRECT("Coefficients!$AS$2:$AS$33"))))))</f>
      </c>
      <c r="AL36" s="8">
        <f>IF(OR($B36="",$C36="",$D36="",$E36="",$F36="",$G36="",$H36="",$I36="",$J36="",$K36="",$L36=""),"",IF($B36="Female",1/(1+EXP(-SUMPRODUCT(Engine!$C$962:$C$993,INDIRECT("Coefficients!$AT$2:$AT$33")))),1/(1+EXP(-SUMPRODUCT(Engine!$C$962:$C$993,INDIRECT("Coefficients!$AU$2:$AU$33"))))))</f>
      </c>
      <c r="AM36" s="8">
        <f>IF(OR($B36="",$C36="",$D36="",$E36="",$F36="",$G36="",$H36="",$I36="",$J36="",$K36="",$L36=""),"",IF($B36="Female",1/(1+EXP(-SUMPRODUCT(Engine!$C$962:$C$993,INDIRECT("Coefficients!$AV$2:$AV$33")))),1/(1+EXP(-SUMPRODUCT(Engine!$C$962:$C$993,INDIRECT("Coefficients!$AW$2:$AW$33"))))))</f>
      </c>
      <c r="AN36" s="8">
        <f>IF(OR($B36="",$C36="",$D36="",$E36="",$F36="",$G36="",$H36="",$I36="",$J36="",$K36="",$L36=""),"",IF($B36="Female",1/(1+EXP(-SUMPRODUCT(Engine!$C$962:$C$993,INDIRECT("Coefficients!$AX$2:$AX$33")))),1/(1+EXP(-SUMPRODUCT(Engine!$C$962:$C$993,INDIRECT("Coefficients!$AY$2:$AY$33"))))))</f>
      </c>
      <c r="AO36" s="8">
        <f>IF(OR($B36="",$C36="",$D36="",$E36="",$F36="",$G36="",$H36="",$I36="",$J36="",$K36="",$L36=""),"",IF($B36="Female",1/(1+EXP(-SUMPRODUCT(Engine!$C$962:$C$993,INDIRECT("Coefficients!$AZ$2:$AZ$33")))),1/(1+EXP(-SUMPRODUCT(Engine!$C$962:$C$993,INDIRECT("Coefficients!$BA$2:$BA$33"))))))</f>
      </c>
      <c r="AP36" s="8">
        <f>IF(OR($B36="",$C36="",$D36="",$E36="",$F36="",$G36="",$H36="",$I36="",$J36="",$K36="",$L36=""),"",IF($B36="Female",1/(1+EXP(-SUMPRODUCT(Engine!$C$962:$C$993,INDIRECT("Coefficients!$BB$2:$BB$33")))),1/(1+EXP(-SUMPRODUCT(Engine!$C$962:$C$993,INDIRECT("Coefficients!$BC$2:$BC$33"))))))</f>
      </c>
      <c r="AQ36" s="8">
        <f>IF(OR($B36="",$C36="",$D36="",$E36="",$F36="",$G36="",$H36="",$I36="",$J36="",$K36="",$L36=""),"",IF($B36="Female",1/(1+EXP(-SUMPRODUCT(Engine!$C$962:$C$993,INDIRECT("Coefficients!$BD$2:$BD$33")))),1/(1+EXP(-SUMPRODUCT(Engine!$C$962:$C$993,INDIRECT("Coefficients!$BE$2:$BE$33"))))))</f>
      </c>
      <c r="AR36" s="8">
        <f>IF(OR($B36="",$C36="",$D36="",$E36="",$F36="",$G36="",$H36="",$I36="",$J36="",$K36="",$L36=""),"",IF($B36="Female",1/(1+EXP(-SUMPRODUCT(Engine!$C$962:$C$993,INDIRECT("Coefficients!$BF$2:$BF$33")))),1/(1+EXP(-SUMPRODUCT(Engine!$C$962:$C$993,INDIRECT("Coefficients!$BG$2:$BG$33"))))))</f>
      </c>
      <c r="AS36" s="8">
        <f>IF(OR($B36="",$C36="",$D36="",$E36="",$F36="",$G36="",$H36="",$I36="",$J36="",$K36="",$L36=""),"",IF($B36="Female",1/(1+EXP(-SUMPRODUCT(Engine!$C$962:$C$993,INDIRECT("Coefficients!$BH$2:$BH$33")))),1/(1+EXP(-SUMPRODUCT(Engine!$C$962:$C$993,INDIRECT("Coefficients!$BI$2:$BI$33"))))))</f>
      </c>
      <c r="AT36" s="8">
        <f>IF(OR($B36="",$C36="",$D36="",$E36="",$F36="",$G36="",$H36="",$I36="",$J36="",$K36="",$L36=""),"",IF($B36="Female",1/(1+EXP(-SUMPRODUCT(Engine!$C$962:$C$993,INDIRECT("Coefficients!$BJ$2:$BJ$33")))),1/(1+EXP(-SUMPRODUCT(Engine!$C$962:$C$993,INDIRECT("Coefficients!$BK$2:$BK$33"))))))</f>
      </c>
      <c r="AU36" s="8">
        <f>IF(OR($B36="",$C36="",$D36="",$E36="",$F36="",$G36="",$H36="",$I36="",$J36="",$K36="",$L36=""),"",IF($B36="Female",1/(1+EXP(-SUMPRODUCT(Engine!$C$962:$C$993,INDIRECT("Coefficients!$BL$2:$BL$33")))),1/(1+EXP(-SUMPRODUCT(Engine!$C$962:$C$993,INDIRECT("Coefficients!$BM$2:$BM$33"))))))</f>
      </c>
      <c r="AV36" s="8">
        <f>IF(OR($B36="",$C36="",$D36="",$E36="",$F36="",$G36="",$H36="",$I36="",$J36="",$K36="",$L36=""),"",IF($B36="Female",1/(1+EXP(-SUMPRODUCT(Engine!$C$962:$C$993,INDIRECT("Coefficients!$BN$2:$BN$33")))),1/(1+EXP(-SUMPRODUCT(Engine!$C$962:$C$993,INDIRECT("Coefficients!$BO$2:$BO$33"))))))</f>
      </c>
      <c r="AW36" s="8">
        <f>IF(OR($B36="",$C36="",$D36="",$E36="",$F36="",$G36="",$H36="",$I36="",$J36="",$K36="",$L36=""),"",IF($B36="Female",1/(1+EXP(-SUMPRODUCT(Engine!$C$962:$C$993,INDIRECT("Coefficients!$BP$2:$BP$33")))),1/(1+EXP(-SUMPRODUCT(Engine!$C$962:$C$993,INDIRECT("Coefficients!$BQ$2:$BQ$33"))))))</f>
      </c>
      <c r="AX36" s="8">
        <f>IF(OR($B36="",$C36="",$D36="",$E36="",$F36="",$G36="",$H36="",$I36="",$J36="",$K36="",$L36=""),"",IF($B36="Female",1/(1+EXP(-SUMPRODUCT(Engine!$C$962:$C$993,INDIRECT("Coefficients!$BR$2:$BR$33")))),1/(1+EXP(-SUMPRODUCT(Engine!$C$962:$C$993,INDIRECT("Coefficients!$BS$2:$BS$33"))))))</f>
      </c>
      <c r="AY36" s="8">
        <f>IF(OR($B36="",$C36="",$D36="",$E36="",$F36="",$G36="",$H36="",$I36="",$J36="",$K36="",$L36=""),"",IF($B36="Female",1/(1+EXP(-SUMPRODUCT(Engine!$C$962:$C$993,INDIRECT("Coefficients!$BT$2:$BT$33")))),1/(1+EXP(-SUMPRODUCT(Engine!$C$962:$C$993,INDIRECT("Coefficients!$BU$2:$BU$33"))))))</f>
      </c>
      <c r="AZ36" s="8">
        <f>IF(OR($B36="",$C36="",$D36="",$E36="",$F36="",$G36="",$H36="",$I36="",$J36="",$K36="",$L36=""),"",IF($B36="Female",1/(1+EXP(-SUMPRODUCT(Engine!$C$962:$C$993,INDIRECT("Coefficients!$BV$2:$BV$33")))),1/(1+EXP(-SUMPRODUCT(Engine!$C$962:$C$993,INDIRECT("Coefficients!$BW$2:$BW$33"))))))</f>
      </c>
      <c r="BA36" s="8">
        <f>IF(OR($B36="",$C36="",$D36="",$E36="",$F36="",$G36="",$H36="",$I36="",$J36="",$K36="",$L36=""),"",IF($B36="Female",1/(1+EXP(-SUMPRODUCT(Engine!$C$962:$C$993,INDIRECT("Coefficients!$BX$2:$BX$33")))),1/(1+EXP(-SUMPRODUCT(Engine!$C$962:$C$993,INDIRECT("Coefficients!$BY$2:$BY$33"))))))</f>
      </c>
      <c r="BB36" s="8">
        <f>IF(OR($B36="",$C36="",$D36="",$E36="",$F36="",$G36="",$H36="",$I36="",$J36="",$K36="",$L36=""),"",IF($B36="Female",1/(1+EXP(-SUMPRODUCT(Engine!$C$962:$C$993,INDIRECT("Coefficients!$BZ$2:$BZ$33")))),1/(1+EXP(-SUMPRODUCT(Engine!$C$962:$C$993,INDIRECT("Coefficients!$CA$2:$CA$33"))))))</f>
      </c>
      <c r="BC36" s="8">
        <f>IF(OR($B36="",$C36="",$D36="",$E36="",$F36="",$G36="",$H36="",$I36="",$J36="",$K36="",$L36=""),"",IF($B36="Female",1/(1+EXP(-SUMPRODUCT(Engine!$C$962:$C$993,INDIRECT("Coefficients!$CB$2:$CB$33")))),1/(1+EXP(-SUMPRODUCT(Engine!$C$962:$C$993,INDIRECT("Coefficients!$CC$2:$CC$33"))))))</f>
      </c>
      <c r="BD36" s="8">
        <f>IF(OR($B36="",$C36="",$D36="",$E36="",$F36="",$G36="",$H36="",$I36="",$J36="",$K36="",$L36=""),"",IF($B36="Female",1/(1+EXP(-SUMPRODUCT(Engine!$C$962:$C$993,INDIRECT("Coefficients!$CD$2:$CD$33")))),1/(1+EXP(-SUMPRODUCT(Engine!$C$962:$C$993,INDIRECT("Coefficients!$CE$2:$CE$33"))))))</f>
      </c>
      <c r="BE36" s="8">
        <f>IF(OR($B36="",$C36="",$D36="",$E36="",$F36="",$G36="",$H36="",$I36="",$J36="",$K36="",$L36=""),"",IF($B36="Female",1/(1+EXP(-SUMPRODUCT(Engine!$C$962:$C$993,INDIRECT("Coefficients!$CF$2:$CF$33")))),1/(1+EXP(-SUMPRODUCT(Engine!$C$962:$C$993,INDIRECT("Coefficients!$CG$2:$CG$33"))))))</f>
      </c>
      <c r="BF36" s="8">
        <f>IF(OR($B36="",$C36="",$D36="",$E36="",$F36="",$G36="",$H36="",$I36="",$J36="",$K36="",$L36=""),"",IF($B36="Female",1/(1+EXP(-SUMPRODUCT(Engine!$C$962:$C$993,INDIRECT("Coefficients!$CH$2:$CH$33")))),1/(1+EXP(-SUMPRODUCT(Engine!$C$962:$C$993,INDIRECT("Coefficients!$CI$2:$CI$33"))))))</f>
      </c>
      <c r="BG36" s="8">
        <f>IF(OR($B36="",$C36="",$D36="",$E36="",$F36="",$G36="",$H36="",$I36="",$J36="",$K36="",$L36=""),"",IF($B36="Female",1/(1+EXP(-SUMPRODUCT(Engine!$C$962:$C$993,INDIRECT("Coefficients!$CJ$2:$CJ$33")))),1/(1+EXP(-SUMPRODUCT(Engine!$C$962:$C$993,INDIRECT("Coefficients!$CK$2:$CK$33"))))))</f>
      </c>
      <c r="BH36" s="8">
        <f>IF(OR($B36="",$C36="",$D36="",$E36="",$F36="",$G36="",$H36="",$I36="",$J36="",$K36="",$L36=""),"",IF($B36="Female",1/(1+EXP(-SUMPRODUCT(Engine!$C$962:$C$993,INDIRECT("Coefficients!$CL$2:$CL$33")))),1/(1+EXP(-SUMPRODUCT(Engine!$C$962:$C$993,INDIRECT("Coefficients!$CM$2:$CM$33"))))))</f>
      </c>
      <c r="BI36" s="8">
        <f>IF(OR($B36="",$C36="",$D36="",$E36="",$F36="",$G36="",$H36="",$I36="",$J36="",$K36="",$L36=""),"",IF($B36="Female",1/(1+EXP(-SUMPRODUCT(Engine!$C$962:$C$993,INDIRECT("Coefficients!$CN$2:$CN$33")))),1/(1+EXP(-SUMPRODUCT(Engine!$C$962:$C$993,INDIRECT("Coefficients!$CO$2:$CO$33"))))))</f>
      </c>
      <c r="BJ36" s="8">
        <f>IF(OR($B36="",$C36="",$D36="",$E36="",$F36="",$G36="",$H36="",$I36="",$J36="",$K36="",$L36=""),"",IF($B36="Female",1/(1+EXP(-SUMPRODUCT(Engine!$C$962:$C$993,INDIRECT("Coefficients!$CP$2:$CP$33")))),1/(1+EXP(-SUMPRODUCT(Engine!$C$962:$C$993,INDIRECT("Coefficients!$CQ$2:$CQ$33"))))))</f>
      </c>
      <c r="BK36" s="8">
        <f>IF(OR($B36="",$C36="",$D36="",$E36="",$F36="",$G36="",$H36="",$I36="",$J36="",$K36="",$L36=""),"",IF($B36="Female",1/(1+EXP(-SUMPRODUCT(Engine!$C$962:$C$993,INDIRECT("Coefficients!$CR$2:$CR$33")))),1/(1+EXP(-SUMPRODUCT(Engine!$C$962:$C$993,INDIRECT("Coefficients!$CS$2:$CS$33"))))))</f>
      </c>
      <c r="BL36" s="8">
        <f>IF(OR($B36="",$C36="",$D36="",$E36="",$F36="",$G36="",$H36="",$I36="",$J36="",$K36="",$L36=""),"",IF($B36="Female",1/(1+EXP(-SUMPRODUCT(Engine!$C$962:$C$993,INDIRECT("Coefficients!$CT$2:$CT$33")))),1/(1+EXP(-SUMPRODUCT(Engine!$C$962:$C$993,INDIRECT("Coefficients!$CU$2:$CU$33"))))))</f>
      </c>
      <c r="BM36" s="8">
        <f>IF(OR($B36="",$C36="",$D36="",$E36="",$F36="",$G36="",$H36="",$I36="",$J36="",$K36="",$L36=""),"",IF($B36="Female",1/(1+EXP(-SUMPRODUCT(Engine!$C$962:$C$993,INDIRECT("Coefficients!$CV$2:$CV$33")))),1/(1+EXP(-SUMPRODUCT(Engine!$C$962:$C$993,INDIRECT("Coefficients!$CW$2:$CW$33"))))))</f>
      </c>
    </row>
    <row r="37" spans="1:65" x14ac:dyDescent="0.2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8">
        <f>IF(OR($B37="",$C37="",$D37="",$E37="",$F37="",$G37="",$H37="",$I37="",$J37="",$K37="",$L37=""),"",IF($B37="Female",1/(1+EXP(-SUMPRODUCT(Engine!$C$994:$C$1025,INDIRECT("Coefficients!$B$2:$B$33")))),1/(1+EXP(-SUMPRODUCT(Engine!$C$994:$C$1025,INDIRECT("Coefficients!$C$2:$C$33"))))))</f>
      </c>
      <c r="Q37" s="8">
        <f>IF(OR($B37="",$C37="",$D37="",$E37="",$F37="",$G37="",$H37="",$I37="",$J37="",$K37="",$L37=""),"",IF($B37="Female",1/(1+EXP(-SUMPRODUCT(Engine!$C$994:$C$1025,INDIRECT("Coefficients!$D$2:$D$33")))),1/(1+EXP(-SUMPRODUCT(Engine!$C$994:$C$1025,INDIRECT("Coefficients!$E$2:$E$33"))))))</f>
      </c>
      <c r="R37" s="8">
        <f>IF(OR($B37="",$C37="",$D37="",$E37="",$F37="",$G37="",$H37="",$I37="",$J37="",$K37="",$L37=""),"",IF($B37="Female",1/(1+EXP(-SUMPRODUCT(Engine!$C$994:$C$1025,INDIRECT("Coefficients!$F$2:$F$33")))),1/(1+EXP(-SUMPRODUCT(Engine!$C$994:$C$1025,INDIRECT("Coefficients!$G$2:$G$33"))))))</f>
      </c>
      <c r="S37" s="8">
        <f>IF(OR($B37="",$C37="",$D37="",$E37="",$F37="",$G37="",$H37="",$I37="",$J37="",$K37="",$L37=""),"",IF($B37="Female",1/(1+EXP(-SUMPRODUCT(Engine!$C$994:$C$1025,INDIRECT("Coefficients!$H$2:$H$33")))),1/(1+EXP(-SUMPRODUCT(Engine!$C$994:$C$1025,INDIRECT("Coefficients!$I$2:$I$33"))))))</f>
      </c>
      <c r="T37" s="8">
        <f>IF(OR($B37="",$C37="",$D37="",$E37="",$F37="",$G37="",$H37="",$I37="",$J37="",$K37="",$L37=""),"",IF($B37="Female",1/(1+EXP(-SUMPRODUCT(Engine!$C$994:$C$1025,INDIRECT("Coefficients!$J$2:$J$33")))),1/(1+EXP(-SUMPRODUCT(Engine!$C$994:$C$1025,INDIRECT("Coefficients!$K$2:$K$33"))))))</f>
      </c>
      <c r="U37" s="8">
        <f>IF(OR($B37="",$C37="",$D37="",$E37="",$F37="",$G37="",$H37="",$I37="",$J37="",$K37="",$L37=""),"",IF($B37="Female",1/(1+EXP(-SUMPRODUCT(Engine!$C$994:$C$1025,INDIRECT("Coefficients!$L$2:$L$33")))),1/(1+EXP(-SUMPRODUCT(Engine!$C$994:$C$1025,INDIRECT("Coefficients!$M$2:$M$33"))))))</f>
      </c>
      <c r="V37" s="8">
        <f>IF(OR($B37="",$C37="",$D37="",$E37="",$F37="",$G37="",$H37="",$I37="",$J37="",$K37="",$L37=""),"",IF($B37="Female",1/(1+EXP(-SUMPRODUCT(Engine!$C$994:$C$1025,INDIRECT("Coefficients!$N$2:$N$33")))),1/(1+EXP(-SUMPRODUCT(Engine!$C$994:$C$1025,INDIRECT("Coefficients!$O$2:$O$33"))))))</f>
      </c>
      <c r="W37" s="8">
        <f>IF(OR($B37="",$C37="",$D37="",$E37="",$F37="",$G37="",$H37="",$I37="",$J37="",$K37="",$L37=""),"",IF($B37="Female",1/(1+EXP(-SUMPRODUCT(Engine!$C$994:$C$1025,INDIRECT("Coefficients!$P$2:$P$33")))),1/(1+EXP(-SUMPRODUCT(Engine!$C$994:$C$1025,INDIRECT("Coefficients!$Q$2:$Q$33"))))))</f>
      </c>
      <c r="X37" s="8">
        <f>IF(OR($B37="",$C37="",$D37="",$E37="",$F37="",$G37="",$H37="",$I37="",$J37="",$K37="",$L37=""),"",IF($B37="Female",1/(1+EXP(-SUMPRODUCT(Engine!$C$994:$C$1025,INDIRECT("Coefficients!$R$2:$R$33")))),1/(1+EXP(-SUMPRODUCT(Engine!$C$994:$C$1025,INDIRECT("Coefficients!$S$2:$S$33"))))))</f>
      </c>
      <c r="Y37" s="8">
        <f>IF(OR($B37="",$C37="",$D37="",$E37="",$F37="",$G37="",$H37="",$I37="",$J37="",$K37="",$L37=""),"",IF($B37="Female",1/(1+EXP(-SUMPRODUCT(Engine!$C$994:$C$1025,INDIRECT("Coefficients!$T$2:$T$33")))),1/(1+EXP(-SUMPRODUCT(Engine!$C$994:$C$1025,INDIRECT("Coefficients!$U$2:$U$33"))))))</f>
      </c>
      <c r="Z37" s="8">
        <f>IF(OR($B37="",$C37="",$D37="",$E37="",$F37="",$G37="",$H37="",$I37="",$J37="",$K37="",$L37=""),"",IF($B37="Female",1/(1+EXP(-SUMPRODUCT(Engine!$C$994:$C$1025,INDIRECT("Coefficients!$V$2:$V$33")))),1/(1+EXP(-SUMPRODUCT(Engine!$C$994:$C$1025,INDIRECT("Coefficients!$W$2:$W$33"))))))</f>
      </c>
      <c r="AA37" s="8">
        <f>IF(OR($B37="",$C37="",$D37="",$E37="",$F37="",$G37="",$H37="",$I37="",$J37="",$K37="",$L37=""),"",IF($B37="Female",1/(1+EXP(-SUMPRODUCT(Engine!$C$994:$C$1025,INDIRECT("Coefficients!$X$2:$X$33")))),1/(1+EXP(-SUMPRODUCT(Engine!$C$994:$C$1025,INDIRECT("Coefficients!$Y$2:$Y$33"))))))</f>
      </c>
      <c r="AB37" s="8">
        <f>IF(OR($B37="",$C37="",$D37="",$E37="",$F37="",$G37="",$H37="",$I37="",$J37="",$K37="",$L37=""),"",IF($B37="Female",1/(1+EXP(-SUMPRODUCT(Engine!$C$994:$C$1025,INDIRECT("Coefficients!$Z$2:$Z$33")))),1/(1+EXP(-SUMPRODUCT(Engine!$C$994:$C$1025,INDIRECT("Coefficients!$AA$2:$AA$33"))))))</f>
      </c>
      <c r="AC37" s="8">
        <f>IF(OR($B37="",$C37="",$D37="",$E37="",$F37="",$G37="",$H37="",$I37="",$J37="",$K37="",$L37=""),"",IF($B37="Female",1/(1+EXP(-SUMPRODUCT(Engine!$C$994:$C$1025,INDIRECT("Coefficients!$AB$2:$AB$33")))),1/(1+EXP(-SUMPRODUCT(Engine!$C$994:$C$1025,INDIRECT("Coefficients!$AC$2:$AC$33"))))))</f>
      </c>
      <c r="AD37" s="8">
        <f>IF(OR($B37="",$C37="",$D37="",$E37="",$F37="",$G37="",$H37="",$I37="",$J37="",$K37="",$L37=""),"",IF($B37="Female",1/(1+EXP(-SUMPRODUCT(Engine!$C$994:$C$1025,INDIRECT("Coefficients!$AD$2:$AD$33")))),1/(1+EXP(-SUMPRODUCT(Engine!$C$994:$C$1025,INDIRECT("Coefficients!$AE$2:$AE$33"))))))</f>
      </c>
      <c r="AE37" s="8">
        <f>IF(OR($B37="",$C37="",$D37="",$E37="",$F37="",$G37="",$H37="",$I37="",$J37="",$K37="",$L37=""),"",IF($B37="Female",1/(1+EXP(-SUMPRODUCT(Engine!$C$994:$C$1025,INDIRECT("Coefficients!$AF$2:$AF$33")))),1/(1+EXP(-SUMPRODUCT(Engine!$C$994:$C$1025,INDIRECT("Coefficients!$AG$2:$AG$33"))))))</f>
      </c>
      <c r="AF37" s="8">
        <f>IF(OR($B37="",$C37="",$D37="",$E37="",$F37="",$G37="",$H37="",$I37="",$J37="",$K37="",$L37=""),"",IF($B37="Female",1/(1+EXP(-SUMPRODUCT(Engine!$C$994:$C$1025,INDIRECT("Coefficients!$AH$2:$AH$33")))),1/(1+EXP(-SUMPRODUCT(Engine!$C$994:$C$1025,INDIRECT("Coefficients!$AI$2:$AI$33"))))))</f>
      </c>
      <c r="AG37" s="8">
        <f>IF(OR($B37="",$C37="",$D37="",$E37="",$F37="",$G37="",$H37="",$I37="",$J37="",$K37="",$L37=""),"",IF($B37="Female",1/(1+EXP(-SUMPRODUCT(Engine!$C$994:$C$1025,INDIRECT("Coefficients!$AJ$2:$AJ$33")))),1/(1+EXP(-SUMPRODUCT(Engine!$C$994:$C$1025,INDIRECT("Coefficients!$AK$2:$AK$33"))))))</f>
      </c>
      <c r="AH37" s="8">
        <f>IF(OR($B37="",$C37="",$D37="",$E37="",$F37="",$G37="",$H37="",$I37="",$J37="",$K37="",$L37=""),"",IF($B37="Female",1/(1+EXP(-SUMPRODUCT(Engine!$C$994:$C$1025,INDIRECT("Coefficients!$AL$2:$AL$33")))),1/(1+EXP(-SUMPRODUCT(Engine!$C$994:$C$1025,INDIRECT("Coefficients!$AM$2:$AM$33"))))))</f>
      </c>
      <c r="AI37" s="8">
        <f>IF(OR($B37="",$C37="",$D37="",$E37="",$F37="",$G37="",$H37="",$I37="",$J37="",$K37="",$L37=""),"",IF($B37="Female",1/(1+EXP(-SUMPRODUCT(Engine!$C$994:$C$1025,INDIRECT("Coefficients!$AN$2:$AN$33")))),1/(1+EXP(-SUMPRODUCT(Engine!$C$994:$C$1025,INDIRECT("Coefficients!$AO$2:$AO$33"))))))</f>
      </c>
      <c r="AJ37" s="8">
        <f>IF(OR($B37="",$C37="",$D37="",$E37="",$F37="",$G37="",$H37="",$I37="",$J37="",$K37="",$L37=""),"",IF($B37="Female",1/(1+EXP(-SUMPRODUCT(Engine!$C$994:$C$1025,INDIRECT("Coefficients!$AP$2:$AP$33")))),1/(1+EXP(-SUMPRODUCT(Engine!$C$994:$C$1025,INDIRECT("Coefficients!$AQ$2:$AQ$33"))))))</f>
      </c>
      <c r="AK37" s="8">
        <f>IF(OR($B37="",$C37="",$D37="",$E37="",$F37="",$G37="",$H37="",$I37="",$J37="",$K37="",$L37=""),"",IF($B37="Female",1/(1+EXP(-SUMPRODUCT(Engine!$C$994:$C$1025,INDIRECT("Coefficients!$AR$2:$AR$33")))),1/(1+EXP(-SUMPRODUCT(Engine!$C$994:$C$1025,INDIRECT("Coefficients!$AS$2:$AS$33"))))))</f>
      </c>
      <c r="AL37" s="8">
        <f>IF(OR($B37="",$C37="",$D37="",$E37="",$F37="",$G37="",$H37="",$I37="",$J37="",$K37="",$L37=""),"",IF($B37="Female",1/(1+EXP(-SUMPRODUCT(Engine!$C$994:$C$1025,INDIRECT("Coefficients!$AT$2:$AT$33")))),1/(1+EXP(-SUMPRODUCT(Engine!$C$994:$C$1025,INDIRECT("Coefficients!$AU$2:$AU$33"))))))</f>
      </c>
      <c r="AM37" s="8">
        <f>IF(OR($B37="",$C37="",$D37="",$E37="",$F37="",$G37="",$H37="",$I37="",$J37="",$K37="",$L37=""),"",IF($B37="Female",1/(1+EXP(-SUMPRODUCT(Engine!$C$994:$C$1025,INDIRECT("Coefficients!$AV$2:$AV$33")))),1/(1+EXP(-SUMPRODUCT(Engine!$C$994:$C$1025,INDIRECT("Coefficients!$AW$2:$AW$33"))))))</f>
      </c>
      <c r="AN37" s="8">
        <f>IF(OR($B37="",$C37="",$D37="",$E37="",$F37="",$G37="",$H37="",$I37="",$J37="",$K37="",$L37=""),"",IF($B37="Female",1/(1+EXP(-SUMPRODUCT(Engine!$C$994:$C$1025,INDIRECT("Coefficients!$AX$2:$AX$33")))),1/(1+EXP(-SUMPRODUCT(Engine!$C$994:$C$1025,INDIRECT("Coefficients!$AY$2:$AY$33"))))))</f>
      </c>
      <c r="AO37" s="8">
        <f>IF(OR($B37="",$C37="",$D37="",$E37="",$F37="",$G37="",$H37="",$I37="",$J37="",$K37="",$L37=""),"",IF($B37="Female",1/(1+EXP(-SUMPRODUCT(Engine!$C$994:$C$1025,INDIRECT("Coefficients!$AZ$2:$AZ$33")))),1/(1+EXP(-SUMPRODUCT(Engine!$C$994:$C$1025,INDIRECT("Coefficients!$BA$2:$BA$33"))))))</f>
      </c>
      <c r="AP37" s="8">
        <f>IF(OR($B37="",$C37="",$D37="",$E37="",$F37="",$G37="",$H37="",$I37="",$J37="",$K37="",$L37=""),"",IF($B37="Female",1/(1+EXP(-SUMPRODUCT(Engine!$C$994:$C$1025,INDIRECT("Coefficients!$BB$2:$BB$33")))),1/(1+EXP(-SUMPRODUCT(Engine!$C$994:$C$1025,INDIRECT("Coefficients!$BC$2:$BC$33"))))))</f>
      </c>
      <c r="AQ37" s="8">
        <f>IF(OR($B37="",$C37="",$D37="",$E37="",$F37="",$G37="",$H37="",$I37="",$J37="",$K37="",$L37=""),"",IF($B37="Female",1/(1+EXP(-SUMPRODUCT(Engine!$C$994:$C$1025,INDIRECT("Coefficients!$BD$2:$BD$33")))),1/(1+EXP(-SUMPRODUCT(Engine!$C$994:$C$1025,INDIRECT("Coefficients!$BE$2:$BE$33"))))))</f>
      </c>
      <c r="AR37" s="8">
        <f>IF(OR($B37="",$C37="",$D37="",$E37="",$F37="",$G37="",$H37="",$I37="",$J37="",$K37="",$L37=""),"",IF($B37="Female",1/(1+EXP(-SUMPRODUCT(Engine!$C$994:$C$1025,INDIRECT("Coefficients!$BF$2:$BF$33")))),1/(1+EXP(-SUMPRODUCT(Engine!$C$994:$C$1025,INDIRECT("Coefficients!$BG$2:$BG$33"))))))</f>
      </c>
      <c r="AS37" s="8">
        <f>IF(OR($B37="",$C37="",$D37="",$E37="",$F37="",$G37="",$H37="",$I37="",$J37="",$K37="",$L37=""),"",IF($B37="Female",1/(1+EXP(-SUMPRODUCT(Engine!$C$994:$C$1025,INDIRECT("Coefficients!$BH$2:$BH$33")))),1/(1+EXP(-SUMPRODUCT(Engine!$C$994:$C$1025,INDIRECT("Coefficients!$BI$2:$BI$33"))))))</f>
      </c>
      <c r="AT37" s="8">
        <f>IF(OR($B37="",$C37="",$D37="",$E37="",$F37="",$G37="",$H37="",$I37="",$J37="",$K37="",$L37=""),"",IF($B37="Female",1/(1+EXP(-SUMPRODUCT(Engine!$C$994:$C$1025,INDIRECT("Coefficients!$BJ$2:$BJ$33")))),1/(1+EXP(-SUMPRODUCT(Engine!$C$994:$C$1025,INDIRECT("Coefficients!$BK$2:$BK$33"))))))</f>
      </c>
      <c r="AU37" s="8">
        <f>IF(OR($B37="",$C37="",$D37="",$E37="",$F37="",$G37="",$H37="",$I37="",$J37="",$K37="",$L37=""),"",IF($B37="Female",1/(1+EXP(-SUMPRODUCT(Engine!$C$994:$C$1025,INDIRECT("Coefficients!$BL$2:$BL$33")))),1/(1+EXP(-SUMPRODUCT(Engine!$C$994:$C$1025,INDIRECT("Coefficients!$BM$2:$BM$33"))))))</f>
      </c>
      <c r="AV37" s="8">
        <f>IF(OR($B37="",$C37="",$D37="",$E37="",$F37="",$G37="",$H37="",$I37="",$J37="",$K37="",$L37=""),"",IF($B37="Female",1/(1+EXP(-SUMPRODUCT(Engine!$C$994:$C$1025,INDIRECT("Coefficients!$BN$2:$BN$33")))),1/(1+EXP(-SUMPRODUCT(Engine!$C$994:$C$1025,INDIRECT("Coefficients!$BO$2:$BO$33"))))))</f>
      </c>
      <c r="AW37" s="8">
        <f>IF(OR($B37="",$C37="",$D37="",$E37="",$F37="",$G37="",$H37="",$I37="",$J37="",$K37="",$L37=""),"",IF($B37="Female",1/(1+EXP(-SUMPRODUCT(Engine!$C$994:$C$1025,INDIRECT("Coefficients!$BP$2:$BP$33")))),1/(1+EXP(-SUMPRODUCT(Engine!$C$994:$C$1025,INDIRECT("Coefficients!$BQ$2:$BQ$33"))))))</f>
      </c>
      <c r="AX37" s="8">
        <f>IF(OR($B37="",$C37="",$D37="",$E37="",$F37="",$G37="",$H37="",$I37="",$J37="",$K37="",$L37=""),"",IF($B37="Female",1/(1+EXP(-SUMPRODUCT(Engine!$C$994:$C$1025,INDIRECT("Coefficients!$BR$2:$BR$33")))),1/(1+EXP(-SUMPRODUCT(Engine!$C$994:$C$1025,INDIRECT("Coefficients!$BS$2:$BS$33"))))))</f>
      </c>
      <c r="AY37" s="8">
        <f>IF(OR($B37="",$C37="",$D37="",$E37="",$F37="",$G37="",$H37="",$I37="",$J37="",$K37="",$L37=""),"",IF($B37="Female",1/(1+EXP(-SUMPRODUCT(Engine!$C$994:$C$1025,INDIRECT("Coefficients!$BT$2:$BT$33")))),1/(1+EXP(-SUMPRODUCT(Engine!$C$994:$C$1025,INDIRECT("Coefficients!$BU$2:$BU$33"))))))</f>
      </c>
      <c r="AZ37" s="8">
        <f>IF(OR($B37="",$C37="",$D37="",$E37="",$F37="",$G37="",$H37="",$I37="",$J37="",$K37="",$L37=""),"",IF($B37="Female",1/(1+EXP(-SUMPRODUCT(Engine!$C$994:$C$1025,INDIRECT("Coefficients!$BV$2:$BV$33")))),1/(1+EXP(-SUMPRODUCT(Engine!$C$994:$C$1025,INDIRECT("Coefficients!$BW$2:$BW$33"))))))</f>
      </c>
      <c r="BA37" s="8">
        <f>IF(OR($B37="",$C37="",$D37="",$E37="",$F37="",$G37="",$H37="",$I37="",$J37="",$K37="",$L37=""),"",IF($B37="Female",1/(1+EXP(-SUMPRODUCT(Engine!$C$994:$C$1025,INDIRECT("Coefficients!$BX$2:$BX$33")))),1/(1+EXP(-SUMPRODUCT(Engine!$C$994:$C$1025,INDIRECT("Coefficients!$BY$2:$BY$33"))))))</f>
      </c>
      <c r="BB37" s="8">
        <f>IF(OR($B37="",$C37="",$D37="",$E37="",$F37="",$G37="",$H37="",$I37="",$J37="",$K37="",$L37=""),"",IF($B37="Female",1/(1+EXP(-SUMPRODUCT(Engine!$C$994:$C$1025,INDIRECT("Coefficients!$BZ$2:$BZ$33")))),1/(1+EXP(-SUMPRODUCT(Engine!$C$994:$C$1025,INDIRECT("Coefficients!$CA$2:$CA$33"))))))</f>
      </c>
      <c r="BC37" s="8">
        <f>IF(OR($B37="",$C37="",$D37="",$E37="",$F37="",$G37="",$H37="",$I37="",$J37="",$K37="",$L37=""),"",IF($B37="Female",1/(1+EXP(-SUMPRODUCT(Engine!$C$994:$C$1025,INDIRECT("Coefficients!$CB$2:$CB$33")))),1/(1+EXP(-SUMPRODUCT(Engine!$C$994:$C$1025,INDIRECT("Coefficients!$CC$2:$CC$33"))))))</f>
      </c>
      <c r="BD37" s="8">
        <f>IF(OR($B37="",$C37="",$D37="",$E37="",$F37="",$G37="",$H37="",$I37="",$J37="",$K37="",$L37=""),"",IF($B37="Female",1/(1+EXP(-SUMPRODUCT(Engine!$C$994:$C$1025,INDIRECT("Coefficients!$CD$2:$CD$33")))),1/(1+EXP(-SUMPRODUCT(Engine!$C$994:$C$1025,INDIRECT("Coefficients!$CE$2:$CE$33"))))))</f>
      </c>
      <c r="BE37" s="8">
        <f>IF(OR($B37="",$C37="",$D37="",$E37="",$F37="",$G37="",$H37="",$I37="",$J37="",$K37="",$L37=""),"",IF($B37="Female",1/(1+EXP(-SUMPRODUCT(Engine!$C$994:$C$1025,INDIRECT("Coefficients!$CF$2:$CF$33")))),1/(1+EXP(-SUMPRODUCT(Engine!$C$994:$C$1025,INDIRECT("Coefficients!$CG$2:$CG$33"))))))</f>
      </c>
      <c r="BF37" s="8">
        <f>IF(OR($B37="",$C37="",$D37="",$E37="",$F37="",$G37="",$H37="",$I37="",$J37="",$K37="",$L37=""),"",IF($B37="Female",1/(1+EXP(-SUMPRODUCT(Engine!$C$994:$C$1025,INDIRECT("Coefficients!$CH$2:$CH$33")))),1/(1+EXP(-SUMPRODUCT(Engine!$C$994:$C$1025,INDIRECT("Coefficients!$CI$2:$CI$33"))))))</f>
      </c>
      <c r="BG37" s="8">
        <f>IF(OR($B37="",$C37="",$D37="",$E37="",$F37="",$G37="",$H37="",$I37="",$J37="",$K37="",$L37=""),"",IF($B37="Female",1/(1+EXP(-SUMPRODUCT(Engine!$C$994:$C$1025,INDIRECT("Coefficients!$CJ$2:$CJ$33")))),1/(1+EXP(-SUMPRODUCT(Engine!$C$994:$C$1025,INDIRECT("Coefficients!$CK$2:$CK$33"))))))</f>
      </c>
      <c r="BH37" s="8">
        <f>IF(OR($B37="",$C37="",$D37="",$E37="",$F37="",$G37="",$H37="",$I37="",$J37="",$K37="",$L37=""),"",IF($B37="Female",1/(1+EXP(-SUMPRODUCT(Engine!$C$994:$C$1025,INDIRECT("Coefficients!$CL$2:$CL$33")))),1/(1+EXP(-SUMPRODUCT(Engine!$C$994:$C$1025,INDIRECT("Coefficients!$CM$2:$CM$33"))))))</f>
      </c>
      <c r="BI37" s="8">
        <f>IF(OR($B37="",$C37="",$D37="",$E37="",$F37="",$G37="",$H37="",$I37="",$J37="",$K37="",$L37=""),"",IF($B37="Female",1/(1+EXP(-SUMPRODUCT(Engine!$C$994:$C$1025,INDIRECT("Coefficients!$CN$2:$CN$33")))),1/(1+EXP(-SUMPRODUCT(Engine!$C$994:$C$1025,INDIRECT("Coefficients!$CO$2:$CO$33"))))))</f>
      </c>
      <c r="BJ37" s="8">
        <f>IF(OR($B37="",$C37="",$D37="",$E37="",$F37="",$G37="",$H37="",$I37="",$J37="",$K37="",$L37=""),"",IF($B37="Female",1/(1+EXP(-SUMPRODUCT(Engine!$C$994:$C$1025,INDIRECT("Coefficients!$CP$2:$CP$33")))),1/(1+EXP(-SUMPRODUCT(Engine!$C$994:$C$1025,INDIRECT("Coefficients!$CQ$2:$CQ$33"))))))</f>
      </c>
      <c r="BK37" s="8">
        <f>IF(OR($B37="",$C37="",$D37="",$E37="",$F37="",$G37="",$H37="",$I37="",$J37="",$K37="",$L37=""),"",IF($B37="Female",1/(1+EXP(-SUMPRODUCT(Engine!$C$994:$C$1025,INDIRECT("Coefficients!$CR$2:$CR$33")))),1/(1+EXP(-SUMPRODUCT(Engine!$C$994:$C$1025,INDIRECT("Coefficients!$CS$2:$CS$33"))))))</f>
      </c>
      <c r="BL37" s="8">
        <f>IF(OR($B37="",$C37="",$D37="",$E37="",$F37="",$G37="",$H37="",$I37="",$J37="",$K37="",$L37=""),"",IF($B37="Female",1/(1+EXP(-SUMPRODUCT(Engine!$C$994:$C$1025,INDIRECT("Coefficients!$CT$2:$CT$33")))),1/(1+EXP(-SUMPRODUCT(Engine!$C$994:$C$1025,INDIRECT("Coefficients!$CU$2:$CU$33"))))))</f>
      </c>
      <c r="BM37" s="8">
        <f>IF(OR($B37="",$C37="",$D37="",$E37="",$F37="",$G37="",$H37="",$I37="",$J37="",$K37="",$L37=""),"",IF($B37="Female",1/(1+EXP(-SUMPRODUCT(Engine!$C$994:$C$1025,INDIRECT("Coefficients!$CV$2:$CV$33")))),1/(1+EXP(-SUMPRODUCT(Engine!$C$994:$C$1025,INDIRECT("Coefficients!$CW$2:$CW$33"))))))</f>
      </c>
    </row>
    <row r="38" spans="1:65" x14ac:dyDescent="0.2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8">
        <f>IF(OR($B38="",$C38="",$D38="",$E38="",$F38="",$G38="",$H38="",$I38="",$J38="",$K38="",$L38=""),"",IF($B38="Female",1/(1+EXP(-SUMPRODUCT(Engine!$C$1026:$C$1057,INDIRECT("Coefficients!$B$2:$B$33")))),1/(1+EXP(-SUMPRODUCT(Engine!$C$1026:$C$1057,INDIRECT("Coefficients!$C$2:$C$33"))))))</f>
      </c>
      <c r="Q38" s="8">
        <f>IF(OR($B38="",$C38="",$D38="",$E38="",$F38="",$G38="",$H38="",$I38="",$J38="",$K38="",$L38=""),"",IF($B38="Female",1/(1+EXP(-SUMPRODUCT(Engine!$C$1026:$C$1057,INDIRECT("Coefficients!$D$2:$D$33")))),1/(1+EXP(-SUMPRODUCT(Engine!$C$1026:$C$1057,INDIRECT("Coefficients!$E$2:$E$33"))))))</f>
      </c>
      <c r="R38" s="8">
        <f>IF(OR($B38="",$C38="",$D38="",$E38="",$F38="",$G38="",$H38="",$I38="",$J38="",$K38="",$L38=""),"",IF($B38="Female",1/(1+EXP(-SUMPRODUCT(Engine!$C$1026:$C$1057,INDIRECT("Coefficients!$F$2:$F$33")))),1/(1+EXP(-SUMPRODUCT(Engine!$C$1026:$C$1057,INDIRECT("Coefficients!$G$2:$G$33"))))))</f>
      </c>
      <c r="S38" s="8">
        <f>IF(OR($B38="",$C38="",$D38="",$E38="",$F38="",$G38="",$H38="",$I38="",$J38="",$K38="",$L38=""),"",IF($B38="Female",1/(1+EXP(-SUMPRODUCT(Engine!$C$1026:$C$1057,INDIRECT("Coefficients!$H$2:$H$33")))),1/(1+EXP(-SUMPRODUCT(Engine!$C$1026:$C$1057,INDIRECT("Coefficients!$I$2:$I$33"))))))</f>
      </c>
      <c r="T38" s="8">
        <f>IF(OR($B38="",$C38="",$D38="",$E38="",$F38="",$G38="",$H38="",$I38="",$J38="",$K38="",$L38=""),"",IF($B38="Female",1/(1+EXP(-SUMPRODUCT(Engine!$C$1026:$C$1057,INDIRECT("Coefficients!$J$2:$J$33")))),1/(1+EXP(-SUMPRODUCT(Engine!$C$1026:$C$1057,INDIRECT("Coefficients!$K$2:$K$33"))))))</f>
      </c>
      <c r="U38" s="8">
        <f>IF(OR($B38="",$C38="",$D38="",$E38="",$F38="",$G38="",$H38="",$I38="",$J38="",$K38="",$L38=""),"",IF($B38="Female",1/(1+EXP(-SUMPRODUCT(Engine!$C$1026:$C$1057,INDIRECT("Coefficients!$L$2:$L$33")))),1/(1+EXP(-SUMPRODUCT(Engine!$C$1026:$C$1057,INDIRECT("Coefficients!$M$2:$M$33"))))))</f>
      </c>
      <c r="V38" s="8">
        <f>IF(OR($B38="",$C38="",$D38="",$E38="",$F38="",$G38="",$H38="",$I38="",$J38="",$K38="",$L38=""),"",IF($B38="Female",1/(1+EXP(-SUMPRODUCT(Engine!$C$1026:$C$1057,INDIRECT("Coefficients!$N$2:$N$33")))),1/(1+EXP(-SUMPRODUCT(Engine!$C$1026:$C$1057,INDIRECT("Coefficients!$O$2:$O$33"))))))</f>
      </c>
      <c r="W38" s="8">
        <f>IF(OR($B38="",$C38="",$D38="",$E38="",$F38="",$G38="",$H38="",$I38="",$J38="",$K38="",$L38=""),"",IF($B38="Female",1/(1+EXP(-SUMPRODUCT(Engine!$C$1026:$C$1057,INDIRECT("Coefficients!$P$2:$P$33")))),1/(1+EXP(-SUMPRODUCT(Engine!$C$1026:$C$1057,INDIRECT("Coefficients!$Q$2:$Q$33"))))))</f>
      </c>
      <c r="X38" s="8">
        <f>IF(OR($B38="",$C38="",$D38="",$E38="",$F38="",$G38="",$H38="",$I38="",$J38="",$K38="",$L38=""),"",IF($B38="Female",1/(1+EXP(-SUMPRODUCT(Engine!$C$1026:$C$1057,INDIRECT("Coefficients!$R$2:$R$33")))),1/(1+EXP(-SUMPRODUCT(Engine!$C$1026:$C$1057,INDIRECT("Coefficients!$S$2:$S$33"))))))</f>
      </c>
      <c r="Y38" s="8">
        <f>IF(OR($B38="",$C38="",$D38="",$E38="",$F38="",$G38="",$H38="",$I38="",$J38="",$K38="",$L38=""),"",IF($B38="Female",1/(1+EXP(-SUMPRODUCT(Engine!$C$1026:$C$1057,INDIRECT("Coefficients!$T$2:$T$33")))),1/(1+EXP(-SUMPRODUCT(Engine!$C$1026:$C$1057,INDIRECT("Coefficients!$U$2:$U$33"))))))</f>
      </c>
      <c r="Z38" s="8">
        <f>IF(OR($B38="",$C38="",$D38="",$E38="",$F38="",$G38="",$H38="",$I38="",$J38="",$K38="",$L38=""),"",IF($B38="Female",1/(1+EXP(-SUMPRODUCT(Engine!$C$1026:$C$1057,INDIRECT("Coefficients!$V$2:$V$33")))),1/(1+EXP(-SUMPRODUCT(Engine!$C$1026:$C$1057,INDIRECT("Coefficients!$W$2:$W$33"))))))</f>
      </c>
      <c r="AA38" s="8">
        <f>IF(OR($B38="",$C38="",$D38="",$E38="",$F38="",$G38="",$H38="",$I38="",$J38="",$K38="",$L38=""),"",IF($B38="Female",1/(1+EXP(-SUMPRODUCT(Engine!$C$1026:$C$1057,INDIRECT("Coefficients!$X$2:$X$33")))),1/(1+EXP(-SUMPRODUCT(Engine!$C$1026:$C$1057,INDIRECT("Coefficients!$Y$2:$Y$33"))))))</f>
      </c>
      <c r="AB38" s="8">
        <f>IF(OR($B38="",$C38="",$D38="",$E38="",$F38="",$G38="",$H38="",$I38="",$J38="",$K38="",$L38=""),"",IF($B38="Female",1/(1+EXP(-SUMPRODUCT(Engine!$C$1026:$C$1057,INDIRECT("Coefficients!$Z$2:$Z$33")))),1/(1+EXP(-SUMPRODUCT(Engine!$C$1026:$C$1057,INDIRECT("Coefficients!$AA$2:$AA$33"))))))</f>
      </c>
      <c r="AC38" s="8">
        <f>IF(OR($B38="",$C38="",$D38="",$E38="",$F38="",$G38="",$H38="",$I38="",$J38="",$K38="",$L38=""),"",IF($B38="Female",1/(1+EXP(-SUMPRODUCT(Engine!$C$1026:$C$1057,INDIRECT("Coefficients!$AB$2:$AB$33")))),1/(1+EXP(-SUMPRODUCT(Engine!$C$1026:$C$1057,INDIRECT("Coefficients!$AC$2:$AC$33"))))))</f>
      </c>
      <c r="AD38" s="8">
        <f>IF(OR($B38="",$C38="",$D38="",$E38="",$F38="",$G38="",$H38="",$I38="",$J38="",$K38="",$L38=""),"",IF($B38="Female",1/(1+EXP(-SUMPRODUCT(Engine!$C$1026:$C$1057,INDIRECT("Coefficients!$AD$2:$AD$33")))),1/(1+EXP(-SUMPRODUCT(Engine!$C$1026:$C$1057,INDIRECT("Coefficients!$AE$2:$AE$33"))))))</f>
      </c>
      <c r="AE38" s="8">
        <f>IF(OR($B38="",$C38="",$D38="",$E38="",$F38="",$G38="",$H38="",$I38="",$J38="",$K38="",$L38=""),"",IF($B38="Female",1/(1+EXP(-SUMPRODUCT(Engine!$C$1026:$C$1057,INDIRECT("Coefficients!$AF$2:$AF$33")))),1/(1+EXP(-SUMPRODUCT(Engine!$C$1026:$C$1057,INDIRECT("Coefficients!$AG$2:$AG$33"))))))</f>
      </c>
      <c r="AF38" s="8">
        <f>IF(OR($B38="",$C38="",$D38="",$E38="",$F38="",$G38="",$H38="",$I38="",$J38="",$K38="",$L38=""),"",IF($B38="Female",1/(1+EXP(-SUMPRODUCT(Engine!$C$1026:$C$1057,INDIRECT("Coefficients!$AH$2:$AH$33")))),1/(1+EXP(-SUMPRODUCT(Engine!$C$1026:$C$1057,INDIRECT("Coefficients!$AI$2:$AI$33"))))))</f>
      </c>
      <c r="AG38" s="8">
        <f>IF(OR($B38="",$C38="",$D38="",$E38="",$F38="",$G38="",$H38="",$I38="",$J38="",$K38="",$L38=""),"",IF($B38="Female",1/(1+EXP(-SUMPRODUCT(Engine!$C$1026:$C$1057,INDIRECT("Coefficients!$AJ$2:$AJ$33")))),1/(1+EXP(-SUMPRODUCT(Engine!$C$1026:$C$1057,INDIRECT("Coefficients!$AK$2:$AK$33"))))))</f>
      </c>
      <c r="AH38" s="8">
        <f>IF(OR($B38="",$C38="",$D38="",$E38="",$F38="",$G38="",$H38="",$I38="",$J38="",$K38="",$L38=""),"",IF($B38="Female",1/(1+EXP(-SUMPRODUCT(Engine!$C$1026:$C$1057,INDIRECT("Coefficients!$AL$2:$AL$33")))),1/(1+EXP(-SUMPRODUCT(Engine!$C$1026:$C$1057,INDIRECT("Coefficients!$AM$2:$AM$33"))))))</f>
      </c>
      <c r="AI38" s="8">
        <f>IF(OR($B38="",$C38="",$D38="",$E38="",$F38="",$G38="",$H38="",$I38="",$J38="",$K38="",$L38=""),"",IF($B38="Female",1/(1+EXP(-SUMPRODUCT(Engine!$C$1026:$C$1057,INDIRECT("Coefficients!$AN$2:$AN$33")))),1/(1+EXP(-SUMPRODUCT(Engine!$C$1026:$C$1057,INDIRECT("Coefficients!$AO$2:$AO$33"))))))</f>
      </c>
      <c r="AJ38" s="8">
        <f>IF(OR($B38="",$C38="",$D38="",$E38="",$F38="",$G38="",$H38="",$I38="",$J38="",$K38="",$L38=""),"",IF($B38="Female",1/(1+EXP(-SUMPRODUCT(Engine!$C$1026:$C$1057,INDIRECT("Coefficients!$AP$2:$AP$33")))),1/(1+EXP(-SUMPRODUCT(Engine!$C$1026:$C$1057,INDIRECT("Coefficients!$AQ$2:$AQ$33"))))))</f>
      </c>
      <c r="AK38" s="8">
        <f>IF(OR($B38="",$C38="",$D38="",$E38="",$F38="",$G38="",$H38="",$I38="",$J38="",$K38="",$L38=""),"",IF($B38="Female",1/(1+EXP(-SUMPRODUCT(Engine!$C$1026:$C$1057,INDIRECT("Coefficients!$AR$2:$AR$33")))),1/(1+EXP(-SUMPRODUCT(Engine!$C$1026:$C$1057,INDIRECT("Coefficients!$AS$2:$AS$33"))))))</f>
      </c>
      <c r="AL38" s="8">
        <f>IF(OR($B38="",$C38="",$D38="",$E38="",$F38="",$G38="",$H38="",$I38="",$J38="",$K38="",$L38=""),"",IF($B38="Female",1/(1+EXP(-SUMPRODUCT(Engine!$C$1026:$C$1057,INDIRECT("Coefficients!$AT$2:$AT$33")))),1/(1+EXP(-SUMPRODUCT(Engine!$C$1026:$C$1057,INDIRECT("Coefficients!$AU$2:$AU$33"))))))</f>
      </c>
      <c r="AM38" s="8">
        <f>IF(OR($B38="",$C38="",$D38="",$E38="",$F38="",$G38="",$H38="",$I38="",$J38="",$K38="",$L38=""),"",IF($B38="Female",1/(1+EXP(-SUMPRODUCT(Engine!$C$1026:$C$1057,INDIRECT("Coefficients!$AV$2:$AV$33")))),1/(1+EXP(-SUMPRODUCT(Engine!$C$1026:$C$1057,INDIRECT("Coefficients!$AW$2:$AW$33"))))))</f>
      </c>
      <c r="AN38" s="8">
        <f>IF(OR($B38="",$C38="",$D38="",$E38="",$F38="",$G38="",$H38="",$I38="",$J38="",$K38="",$L38=""),"",IF($B38="Female",1/(1+EXP(-SUMPRODUCT(Engine!$C$1026:$C$1057,INDIRECT("Coefficients!$AX$2:$AX$33")))),1/(1+EXP(-SUMPRODUCT(Engine!$C$1026:$C$1057,INDIRECT("Coefficients!$AY$2:$AY$33"))))))</f>
      </c>
      <c r="AO38" s="8">
        <f>IF(OR($B38="",$C38="",$D38="",$E38="",$F38="",$G38="",$H38="",$I38="",$J38="",$K38="",$L38=""),"",IF($B38="Female",1/(1+EXP(-SUMPRODUCT(Engine!$C$1026:$C$1057,INDIRECT("Coefficients!$AZ$2:$AZ$33")))),1/(1+EXP(-SUMPRODUCT(Engine!$C$1026:$C$1057,INDIRECT("Coefficients!$BA$2:$BA$33"))))))</f>
      </c>
      <c r="AP38" s="8">
        <f>IF(OR($B38="",$C38="",$D38="",$E38="",$F38="",$G38="",$H38="",$I38="",$J38="",$K38="",$L38=""),"",IF($B38="Female",1/(1+EXP(-SUMPRODUCT(Engine!$C$1026:$C$1057,INDIRECT("Coefficients!$BB$2:$BB$33")))),1/(1+EXP(-SUMPRODUCT(Engine!$C$1026:$C$1057,INDIRECT("Coefficients!$BC$2:$BC$33"))))))</f>
      </c>
      <c r="AQ38" s="8">
        <f>IF(OR($B38="",$C38="",$D38="",$E38="",$F38="",$G38="",$H38="",$I38="",$J38="",$K38="",$L38=""),"",IF($B38="Female",1/(1+EXP(-SUMPRODUCT(Engine!$C$1026:$C$1057,INDIRECT("Coefficients!$BD$2:$BD$33")))),1/(1+EXP(-SUMPRODUCT(Engine!$C$1026:$C$1057,INDIRECT("Coefficients!$BE$2:$BE$33"))))))</f>
      </c>
      <c r="AR38" s="8">
        <f>IF(OR($B38="",$C38="",$D38="",$E38="",$F38="",$G38="",$H38="",$I38="",$J38="",$K38="",$L38=""),"",IF($B38="Female",1/(1+EXP(-SUMPRODUCT(Engine!$C$1026:$C$1057,INDIRECT("Coefficients!$BF$2:$BF$33")))),1/(1+EXP(-SUMPRODUCT(Engine!$C$1026:$C$1057,INDIRECT("Coefficients!$BG$2:$BG$33"))))))</f>
      </c>
      <c r="AS38" s="8">
        <f>IF(OR($B38="",$C38="",$D38="",$E38="",$F38="",$G38="",$H38="",$I38="",$J38="",$K38="",$L38=""),"",IF($B38="Female",1/(1+EXP(-SUMPRODUCT(Engine!$C$1026:$C$1057,INDIRECT("Coefficients!$BH$2:$BH$33")))),1/(1+EXP(-SUMPRODUCT(Engine!$C$1026:$C$1057,INDIRECT("Coefficients!$BI$2:$BI$33"))))))</f>
      </c>
      <c r="AT38" s="8">
        <f>IF(OR($B38="",$C38="",$D38="",$E38="",$F38="",$G38="",$H38="",$I38="",$J38="",$K38="",$L38=""),"",IF($B38="Female",1/(1+EXP(-SUMPRODUCT(Engine!$C$1026:$C$1057,INDIRECT("Coefficients!$BJ$2:$BJ$33")))),1/(1+EXP(-SUMPRODUCT(Engine!$C$1026:$C$1057,INDIRECT("Coefficients!$BK$2:$BK$33"))))))</f>
      </c>
      <c r="AU38" s="8">
        <f>IF(OR($B38="",$C38="",$D38="",$E38="",$F38="",$G38="",$H38="",$I38="",$J38="",$K38="",$L38=""),"",IF($B38="Female",1/(1+EXP(-SUMPRODUCT(Engine!$C$1026:$C$1057,INDIRECT("Coefficients!$BL$2:$BL$33")))),1/(1+EXP(-SUMPRODUCT(Engine!$C$1026:$C$1057,INDIRECT("Coefficients!$BM$2:$BM$33"))))))</f>
      </c>
      <c r="AV38" s="8">
        <f>IF(OR($B38="",$C38="",$D38="",$E38="",$F38="",$G38="",$H38="",$I38="",$J38="",$K38="",$L38=""),"",IF($B38="Female",1/(1+EXP(-SUMPRODUCT(Engine!$C$1026:$C$1057,INDIRECT("Coefficients!$BN$2:$BN$33")))),1/(1+EXP(-SUMPRODUCT(Engine!$C$1026:$C$1057,INDIRECT("Coefficients!$BO$2:$BO$33"))))))</f>
      </c>
      <c r="AW38" s="8">
        <f>IF(OR($B38="",$C38="",$D38="",$E38="",$F38="",$G38="",$H38="",$I38="",$J38="",$K38="",$L38=""),"",IF($B38="Female",1/(1+EXP(-SUMPRODUCT(Engine!$C$1026:$C$1057,INDIRECT("Coefficients!$BP$2:$BP$33")))),1/(1+EXP(-SUMPRODUCT(Engine!$C$1026:$C$1057,INDIRECT("Coefficients!$BQ$2:$BQ$33"))))))</f>
      </c>
      <c r="AX38" s="8">
        <f>IF(OR($B38="",$C38="",$D38="",$E38="",$F38="",$G38="",$H38="",$I38="",$J38="",$K38="",$L38=""),"",IF($B38="Female",1/(1+EXP(-SUMPRODUCT(Engine!$C$1026:$C$1057,INDIRECT("Coefficients!$BR$2:$BR$33")))),1/(1+EXP(-SUMPRODUCT(Engine!$C$1026:$C$1057,INDIRECT("Coefficients!$BS$2:$BS$33"))))))</f>
      </c>
      <c r="AY38" s="8">
        <f>IF(OR($B38="",$C38="",$D38="",$E38="",$F38="",$G38="",$H38="",$I38="",$J38="",$K38="",$L38=""),"",IF($B38="Female",1/(1+EXP(-SUMPRODUCT(Engine!$C$1026:$C$1057,INDIRECT("Coefficients!$BT$2:$BT$33")))),1/(1+EXP(-SUMPRODUCT(Engine!$C$1026:$C$1057,INDIRECT("Coefficients!$BU$2:$BU$33"))))))</f>
      </c>
      <c r="AZ38" s="8">
        <f>IF(OR($B38="",$C38="",$D38="",$E38="",$F38="",$G38="",$H38="",$I38="",$J38="",$K38="",$L38=""),"",IF($B38="Female",1/(1+EXP(-SUMPRODUCT(Engine!$C$1026:$C$1057,INDIRECT("Coefficients!$BV$2:$BV$33")))),1/(1+EXP(-SUMPRODUCT(Engine!$C$1026:$C$1057,INDIRECT("Coefficients!$BW$2:$BW$33"))))))</f>
      </c>
      <c r="BA38" s="8">
        <f>IF(OR($B38="",$C38="",$D38="",$E38="",$F38="",$G38="",$H38="",$I38="",$J38="",$K38="",$L38=""),"",IF($B38="Female",1/(1+EXP(-SUMPRODUCT(Engine!$C$1026:$C$1057,INDIRECT("Coefficients!$BX$2:$BX$33")))),1/(1+EXP(-SUMPRODUCT(Engine!$C$1026:$C$1057,INDIRECT("Coefficients!$BY$2:$BY$33"))))))</f>
      </c>
      <c r="BB38" s="8">
        <f>IF(OR($B38="",$C38="",$D38="",$E38="",$F38="",$G38="",$H38="",$I38="",$J38="",$K38="",$L38=""),"",IF($B38="Female",1/(1+EXP(-SUMPRODUCT(Engine!$C$1026:$C$1057,INDIRECT("Coefficients!$BZ$2:$BZ$33")))),1/(1+EXP(-SUMPRODUCT(Engine!$C$1026:$C$1057,INDIRECT("Coefficients!$CA$2:$CA$33"))))))</f>
      </c>
      <c r="BC38" s="8">
        <f>IF(OR($B38="",$C38="",$D38="",$E38="",$F38="",$G38="",$H38="",$I38="",$J38="",$K38="",$L38=""),"",IF($B38="Female",1/(1+EXP(-SUMPRODUCT(Engine!$C$1026:$C$1057,INDIRECT("Coefficients!$CB$2:$CB$33")))),1/(1+EXP(-SUMPRODUCT(Engine!$C$1026:$C$1057,INDIRECT("Coefficients!$CC$2:$CC$33"))))))</f>
      </c>
      <c r="BD38" s="8">
        <f>IF(OR($B38="",$C38="",$D38="",$E38="",$F38="",$G38="",$H38="",$I38="",$J38="",$K38="",$L38=""),"",IF($B38="Female",1/(1+EXP(-SUMPRODUCT(Engine!$C$1026:$C$1057,INDIRECT("Coefficients!$CD$2:$CD$33")))),1/(1+EXP(-SUMPRODUCT(Engine!$C$1026:$C$1057,INDIRECT("Coefficients!$CE$2:$CE$33"))))))</f>
      </c>
      <c r="BE38" s="8">
        <f>IF(OR($B38="",$C38="",$D38="",$E38="",$F38="",$G38="",$H38="",$I38="",$J38="",$K38="",$L38=""),"",IF($B38="Female",1/(1+EXP(-SUMPRODUCT(Engine!$C$1026:$C$1057,INDIRECT("Coefficients!$CF$2:$CF$33")))),1/(1+EXP(-SUMPRODUCT(Engine!$C$1026:$C$1057,INDIRECT("Coefficients!$CG$2:$CG$33"))))))</f>
      </c>
      <c r="BF38" s="8">
        <f>IF(OR($B38="",$C38="",$D38="",$E38="",$F38="",$G38="",$H38="",$I38="",$J38="",$K38="",$L38=""),"",IF($B38="Female",1/(1+EXP(-SUMPRODUCT(Engine!$C$1026:$C$1057,INDIRECT("Coefficients!$CH$2:$CH$33")))),1/(1+EXP(-SUMPRODUCT(Engine!$C$1026:$C$1057,INDIRECT("Coefficients!$CI$2:$CI$33"))))))</f>
      </c>
      <c r="BG38" s="8">
        <f>IF(OR($B38="",$C38="",$D38="",$E38="",$F38="",$G38="",$H38="",$I38="",$J38="",$K38="",$L38=""),"",IF($B38="Female",1/(1+EXP(-SUMPRODUCT(Engine!$C$1026:$C$1057,INDIRECT("Coefficients!$CJ$2:$CJ$33")))),1/(1+EXP(-SUMPRODUCT(Engine!$C$1026:$C$1057,INDIRECT("Coefficients!$CK$2:$CK$33"))))))</f>
      </c>
      <c r="BH38" s="8">
        <f>IF(OR($B38="",$C38="",$D38="",$E38="",$F38="",$G38="",$H38="",$I38="",$J38="",$K38="",$L38=""),"",IF($B38="Female",1/(1+EXP(-SUMPRODUCT(Engine!$C$1026:$C$1057,INDIRECT("Coefficients!$CL$2:$CL$33")))),1/(1+EXP(-SUMPRODUCT(Engine!$C$1026:$C$1057,INDIRECT("Coefficients!$CM$2:$CM$33"))))))</f>
      </c>
      <c r="BI38" s="8">
        <f>IF(OR($B38="",$C38="",$D38="",$E38="",$F38="",$G38="",$H38="",$I38="",$J38="",$K38="",$L38=""),"",IF($B38="Female",1/(1+EXP(-SUMPRODUCT(Engine!$C$1026:$C$1057,INDIRECT("Coefficients!$CN$2:$CN$33")))),1/(1+EXP(-SUMPRODUCT(Engine!$C$1026:$C$1057,INDIRECT("Coefficients!$CO$2:$CO$33"))))))</f>
      </c>
      <c r="BJ38" s="8">
        <f>IF(OR($B38="",$C38="",$D38="",$E38="",$F38="",$G38="",$H38="",$I38="",$J38="",$K38="",$L38=""),"",IF($B38="Female",1/(1+EXP(-SUMPRODUCT(Engine!$C$1026:$C$1057,INDIRECT("Coefficients!$CP$2:$CP$33")))),1/(1+EXP(-SUMPRODUCT(Engine!$C$1026:$C$1057,INDIRECT("Coefficients!$CQ$2:$CQ$33"))))))</f>
      </c>
      <c r="BK38" s="8">
        <f>IF(OR($B38="",$C38="",$D38="",$E38="",$F38="",$G38="",$H38="",$I38="",$J38="",$K38="",$L38=""),"",IF($B38="Female",1/(1+EXP(-SUMPRODUCT(Engine!$C$1026:$C$1057,INDIRECT("Coefficients!$CR$2:$CR$33")))),1/(1+EXP(-SUMPRODUCT(Engine!$C$1026:$C$1057,INDIRECT("Coefficients!$CS$2:$CS$33"))))))</f>
      </c>
      <c r="BL38" s="8">
        <f>IF(OR($B38="",$C38="",$D38="",$E38="",$F38="",$G38="",$H38="",$I38="",$J38="",$K38="",$L38=""),"",IF($B38="Female",1/(1+EXP(-SUMPRODUCT(Engine!$C$1026:$C$1057,INDIRECT("Coefficients!$CT$2:$CT$33")))),1/(1+EXP(-SUMPRODUCT(Engine!$C$1026:$C$1057,INDIRECT("Coefficients!$CU$2:$CU$33"))))))</f>
      </c>
      <c r="BM38" s="8">
        <f>IF(OR($B38="",$C38="",$D38="",$E38="",$F38="",$G38="",$H38="",$I38="",$J38="",$K38="",$L38=""),"",IF($B38="Female",1/(1+EXP(-SUMPRODUCT(Engine!$C$1026:$C$1057,INDIRECT("Coefficients!$CV$2:$CV$33")))),1/(1+EXP(-SUMPRODUCT(Engine!$C$1026:$C$1057,INDIRECT("Coefficients!$CW$2:$CW$33"))))))</f>
      </c>
    </row>
    <row r="39" spans="1:65" x14ac:dyDescent="0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8">
        <f>IF(OR($B39="",$C39="",$D39="",$E39="",$F39="",$G39="",$H39="",$I39="",$J39="",$K39="",$L39=""),"",IF($B39="Female",1/(1+EXP(-SUMPRODUCT(Engine!$C$1058:$C$1089,INDIRECT("Coefficients!$B$2:$B$33")))),1/(1+EXP(-SUMPRODUCT(Engine!$C$1058:$C$1089,INDIRECT("Coefficients!$C$2:$C$33"))))))</f>
      </c>
      <c r="Q39" s="8">
        <f>IF(OR($B39="",$C39="",$D39="",$E39="",$F39="",$G39="",$H39="",$I39="",$J39="",$K39="",$L39=""),"",IF($B39="Female",1/(1+EXP(-SUMPRODUCT(Engine!$C$1058:$C$1089,INDIRECT("Coefficients!$D$2:$D$33")))),1/(1+EXP(-SUMPRODUCT(Engine!$C$1058:$C$1089,INDIRECT("Coefficients!$E$2:$E$33"))))))</f>
      </c>
      <c r="R39" s="8">
        <f>IF(OR($B39="",$C39="",$D39="",$E39="",$F39="",$G39="",$H39="",$I39="",$J39="",$K39="",$L39=""),"",IF($B39="Female",1/(1+EXP(-SUMPRODUCT(Engine!$C$1058:$C$1089,INDIRECT("Coefficients!$F$2:$F$33")))),1/(1+EXP(-SUMPRODUCT(Engine!$C$1058:$C$1089,INDIRECT("Coefficients!$G$2:$G$33"))))))</f>
      </c>
      <c r="S39" s="8">
        <f>IF(OR($B39="",$C39="",$D39="",$E39="",$F39="",$G39="",$H39="",$I39="",$J39="",$K39="",$L39=""),"",IF($B39="Female",1/(1+EXP(-SUMPRODUCT(Engine!$C$1058:$C$1089,INDIRECT("Coefficients!$H$2:$H$33")))),1/(1+EXP(-SUMPRODUCT(Engine!$C$1058:$C$1089,INDIRECT("Coefficients!$I$2:$I$33"))))))</f>
      </c>
      <c r="T39" s="8">
        <f>IF(OR($B39="",$C39="",$D39="",$E39="",$F39="",$G39="",$H39="",$I39="",$J39="",$K39="",$L39=""),"",IF($B39="Female",1/(1+EXP(-SUMPRODUCT(Engine!$C$1058:$C$1089,INDIRECT("Coefficients!$J$2:$J$33")))),1/(1+EXP(-SUMPRODUCT(Engine!$C$1058:$C$1089,INDIRECT("Coefficients!$K$2:$K$33"))))))</f>
      </c>
      <c r="U39" s="8">
        <f>IF(OR($B39="",$C39="",$D39="",$E39="",$F39="",$G39="",$H39="",$I39="",$J39="",$K39="",$L39=""),"",IF($B39="Female",1/(1+EXP(-SUMPRODUCT(Engine!$C$1058:$C$1089,INDIRECT("Coefficients!$L$2:$L$33")))),1/(1+EXP(-SUMPRODUCT(Engine!$C$1058:$C$1089,INDIRECT("Coefficients!$M$2:$M$33"))))))</f>
      </c>
      <c r="V39" s="8">
        <f>IF(OR($B39="",$C39="",$D39="",$E39="",$F39="",$G39="",$H39="",$I39="",$J39="",$K39="",$L39=""),"",IF($B39="Female",1/(1+EXP(-SUMPRODUCT(Engine!$C$1058:$C$1089,INDIRECT("Coefficients!$N$2:$N$33")))),1/(1+EXP(-SUMPRODUCT(Engine!$C$1058:$C$1089,INDIRECT("Coefficients!$O$2:$O$33"))))))</f>
      </c>
      <c r="W39" s="8">
        <f>IF(OR($B39="",$C39="",$D39="",$E39="",$F39="",$G39="",$H39="",$I39="",$J39="",$K39="",$L39=""),"",IF($B39="Female",1/(1+EXP(-SUMPRODUCT(Engine!$C$1058:$C$1089,INDIRECT("Coefficients!$P$2:$P$33")))),1/(1+EXP(-SUMPRODUCT(Engine!$C$1058:$C$1089,INDIRECT("Coefficients!$Q$2:$Q$33"))))))</f>
      </c>
      <c r="X39" s="8">
        <f>IF(OR($B39="",$C39="",$D39="",$E39="",$F39="",$G39="",$H39="",$I39="",$J39="",$K39="",$L39=""),"",IF($B39="Female",1/(1+EXP(-SUMPRODUCT(Engine!$C$1058:$C$1089,INDIRECT("Coefficients!$R$2:$R$33")))),1/(1+EXP(-SUMPRODUCT(Engine!$C$1058:$C$1089,INDIRECT("Coefficients!$S$2:$S$33"))))))</f>
      </c>
      <c r="Y39" s="8">
        <f>IF(OR($B39="",$C39="",$D39="",$E39="",$F39="",$G39="",$H39="",$I39="",$J39="",$K39="",$L39=""),"",IF($B39="Female",1/(1+EXP(-SUMPRODUCT(Engine!$C$1058:$C$1089,INDIRECT("Coefficients!$T$2:$T$33")))),1/(1+EXP(-SUMPRODUCT(Engine!$C$1058:$C$1089,INDIRECT("Coefficients!$U$2:$U$33"))))))</f>
      </c>
      <c r="Z39" s="8">
        <f>IF(OR($B39="",$C39="",$D39="",$E39="",$F39="",$G39="",$H39="",$I39="",$J39="",$K39="",$L39=""),"",IF($B39="Female",1/(1+EXP(-SUMPRODUCT(Engine!$C$1058:$C$1089,INDIRECT("Coefficients!$V$2:$V$33")))),1/(1+EXP(-SUMPRODUCT(Engine!$C$1058:$C$1089,INDIRECT("Coefficients!$W$2:$W$33"))))))</f>
      </c>
      <c r="AA39" s="8">
        <f>IF(OR($B39="",$C39="",$D39="",$E39="",$F39="",$G39="",$H39="",$I39="",$J39="",$K39="",$L39=""),"",IF($B39="Female",1/(1+EXP(-SUMPRODUCT(Engine!$C$1058:$C$1089,INDIRECT("Coefficients!$X$2:$X$33")))),1/(1+EXP(-SUMPRODUCT(Engine!$C$1058:$C$1089,INDIRECT("Coefficients!$Y$2:$Y$33"))))))</f>
      </c>
      <c r="AB39" s="8">
        <f>IF(OR($B39="",$C39="",$D39="",$E39="",$F39="",$G39="",$H39="",$I39="",$J39="",$K39="",$L39=""),"",IF($B39="Female",1/(1+EXP(-SUMPRODUCT(Engine!$C$1058:$C$1089,INDIRECT("Coefficients!$Z$2:$Z$33")))),1/(1+EXP(-SUMPRODUCT(Engine!$C$1058:$C$1089,INDIRECT("Coefficients!$AA$2:$AA$33"))))))</f>
      </c>
      <c r="AC39" s="8">
        <f>IF(OR($B39="",$C39="",$D39="",$E39="",$F39="",$G39="",$H39="",$I39="",$J39="",$K39="",$L39=""),"",IF($B39="Female",1/(1+EXP(-SUMPRODUCT(Engine!$C$1058:$C$1089,INDIRECT("Coefficients!$AB$2:$AB$33")))),1/(1+EXP(-SUMPRODUCT(Engine!$C$1058:$C$1089,INDIRECT("Coefficients!$AC$2:$AC$33"))))))</f>
      </c>
      <c r="AD39" s="8">
        <f>IF(OR($B39="",$C39="",$D39="",$E39="",$F39="",$G39="",$H39="",$I39="",$J39="",$K39="",$L39=""),"",IF($B39="Female",1/(1+EXP(-SUMPRODUCT(Engine!$C$1058:$C$1089,INDIRECT("Coefficients!$AD$2:$AD$33")))),1/(1+EXP(-SUMPRODUCT(Engine!$C$1058:$C$1089,INDIRECT("Coefficients!$AE$2:$AE$33"))))))</f>
      </c>
      <c r="AE39" s="8">
        <f>IF(OR($B39="",$C39="",$D39="",$E39="",$F39="",$G39="",$H39="",$I39="",$J39="",$K39="",$L39=""),"",IF($B39="Female",1/(1+EXP(-SUMPRODUCT(Engine!$C$1058:$C$1089,INDIRECT("Coefficients!$AF$2:$AF$33")))),1/(1+EXP(-SUMPRODUCT(Engine!$C$1058:$C$1089,INDIRECT("Coefficients!$AG$2:$AG$33"))))))</f>
      </c>
      <c r="AF39" s="8">
        <f>IF(OR($B39="",$C39="",$D39="",$E39="",$F39="",$G39="",$H39="",$I39="",$J39="",$K39="",$L39=""),"",IF($B39="Female",1/(1+EXP(-SUMPRODUCT(Engine!$C$1058:$C$1089,INDIRECT("Coefficients!$AH$2:$AH$33")))),1/(1+EXP(-SUMPRODUCT(Engine!$C$1058:$C$1089,INDIRECT("Coefficients!$AI$2:$AI$33"))))))</f>
      </c>
      <c r="AG39" s="8">
        <f>IF(OR($B39="",$C39="",$D39="",$E39="",$F39="",$G39="",$H39="",$I39="",$J39="",$K39="",$L39=""),"",IF($B39="Female",1/(1+EXP(-SUMPRODUCT(Engine!$C$1058:$C$1089,INDIRECT("Coefficients!$AJ$2:$AJ$33")))),1/(1+EXP(-SUMPRODUCT(Engine!$C$1058:$C$1089,INDIRECT("Coefficients!$AK$2:$AK$33"))))))</f>
      </c>
      <c r="AH39" s="8">
        <f>IF(OR($B39="",$C39="",$D39="",$E39="",$F39="",$G39="",$H39="",$I39="",$J39="",$K39="",$L39=""),"",IF($B39="Female",1/(1+EXP(-SUMPRODUCT(Engine!$C$1058:$C$1089,INDIRECT("Coefficients!$AL$2:$AL$33")))),1/(1+EXP(-SUMPRODUCT(Engine!$C$1058:$C$1089,INDIRECT("Coefficients!$AM$2:$AM$33"))))))</f>
      </c>
      <c r="AI39" s="8">
        <f>IF(OR($B39="",$C39="",$D39="",$E39="",$F39="",$G39="",$H39="",$I39="",$J39="",$K39="",$L39=""),"",IF($B39="Female",1/(1+EXP(-SUMPRODUCT(Engine!$C$1058:$C$1089,INDIRECT("Coefficients!$AN$2:$AN$33")))),1/(1+EXP(-SUMPRODUCT(Engine!$C$1058:$C$1089,INDIRECT("Coefficients!$AO$2:$AO$33"))))))</f>
      </c>
      <c r="AJ39" s="8">
        <f>IF(OR($B39="",$C39="",$D39="",$E39="",$F39="",$G39="",$H39="",$I39="",$J39="",$K39="",$L39=""),"",IF($B39="Female",1/(1+EXP(-SUMPRODUCT(Engine!$C$1058:$C$1089,INDIRECT("Coefficients!$AP$2:$AP$33")))),1/(1+EXP(-SUMPRODUCT(Engine!$C$1058:$C$1089,INDIRECT("Coefficients!$AQ$2:$AQ$33"))))))</f>
      </c>
      <c r="AK39" s="8">
        <f>IF(OR($B39="",$C39="",$D39="",$E39="",$F39="",$G39="",$H39="",$I39="",$J39="",$K39="",$L39=""),"",IF($B39="Female",1/(1+EXP(-SUMPRODUCT(Engine!$C$1058:$C$1089,INDIRECT("Coefficients!$AR$2:$AR$33")))),1/(1+EXP(-SUMPRODUCT(Engine!$C$1058:$C$1089,INDIRECT("Coefficients!$AS$2:$AS$33"))))))</f>
      </c>
      <c r="AL39" s="8">
        <f>IF(OR($B39="",$C39="",$D39="",$E39="",$F39="",$G39="",$H39="",$I39="",$J39="",$K39="",$L39=""),"",IF($B39="Female",1/(1+EXP(-SUMPRODUCT(Engine!$C$1058:$C$1089,INDIRECT("Coefficients!$AT$2:$AT$33")))),1/(1+EXP(-SUMPRODUCT(Engine!$C$1058:$C$1089,INDIRECT("Coefficients!$AU$2:$AU$33"))))))</f>
      </c>
      <c r="AM39" s="8">
        <f>IF(OR($B39="",$C39="",$D39="",$E39="",$F39="",$G39="",$H39="",$I39="",$J39="",$K39="",$L39=""),"",IF($B39="Female",1/(1+EXP(-SUMPRODUCT(Engine!$C$1058:$C$1089,INDIRECT("Coefficients!$AV$2:$AV$33")))),1/(1+EXP(-SUMPRODUCT(Engine!$C$1058:$C$1089,INDIRECT("Coefficients!$AW$2:$AW$33"))))))</f>
      </c>
      <c r="AN39" s="8">
        <f>IF(OR($B39="",$C39="",$D39="",$E39="",$F39="",$G39="",$H39="",$I39="",$J39="",$K39="",$L39=""),"",IF($B39="Female",1/(1+EXP(-SUMPRODUCT(Engine!$C$1058:$C$1089,INDIRECT("Coefficients!$AX$2:$AX$33")))),1/(1+EXP(-SUMPRODUCT(Engine!$C$1058:$C$1089,INDIRECT("Coefficients!$AY$2:$AY$33"))))))</f>
      </c>
      <c r="AO39" s="8">
        <f>IF(OR($B39="",$C39="",$D39="",$E39="",$F39="",$G39="",$H39="",$I39="",$J39="",$K39="",$L39=""),"",IF($B39="Female",1/(1+EXP(-SUMPRODUCT(Engine!$C$1058:$C$1089,INDIRECT("Coefficients!$AZ$2:$AZ$33")))),1/(1+EXP(-SUMPRODUCT(Engine!$C$1058:$C$1089,INDIRECT("Coefficients!$BA$2:$BA$33"))))))</f>
      </c>
      <c r="AP39" s="8">
        <f>IF(OR($B39="",$C39="",$D39="",$E39="",$F39="",$G39="",$H39="",$I39="",$J39="",$K39="",$L39=""),"",IF($B39="Female",1/(1+EXP(-SUMPRODUCT(Engine!$C$1058:$C$1089,INDIRECT("Coefficients!$BB$2:$BB$33")))),1/(1+EXP(-SUMPRODUCT(Engine!$C$1058:$C$1089,INDIRECT("Coefficients!$BC$2:$BC$33"))))))</f>
      </c>
      <c r="AQ39" s="8">
        <f>IF(OR($B39="",$C39="",$D39="",$E39="",$F39="",$G39="",$H39="",$I39="",$J39="",$K39="",$L39=""),"",IF($B39="Female",1/(1+EXP(-SUMPRODUCT(Engine!$C$1058:$C$1089,INDIRECT("Coefficients!$BD$2:$BD$33")))),1/(1+EXP(-SUMPRODUCT(Engine!$C$1058:$C$1089,INDIRECT("Coefficients!$BE$2:$BE$33"))))))</f>
      </c>
      <c r="AR39" s="8">
        <f>IF(OR($B39="",$C39="",$D39="",$E39="",$F39="",$G39="",$H39="",$I39="",$J39="",$K39="",$L39=""),"",IF($B39="Female",1/(1+EXP(-SUMPRODUCT(Engine!$C$1058:$C$1089,INDIRECT("Coefficients!$BF$2:$BF$33")))),1/(1+EXP(-SUMPRODUCT(Engine!$C$1058:$C$1089,INDIRECT("Coefficients!$BG$2:$BG$33"))))))</f>
      </c>
      <c r="AS39" s="8">
        <f>IF(OR($B39="",$C39="",$D39="",$E39="",$F39="",$G39="",$H39="",$I39="",$J39="",$K39="",$L39=""),"",IF($B39="Female",1/(1+EXP(-SUMPRODUCT(Engine!$C$1058:$C$1089,INDIRECT("Coefficients!$BH$2:$BH$33")))),1/(1+EXP(-SUMPRODUCT(Engine!$C$1058:$C$1089,INDIRECT("Coefficients!$BI$2:$BI$33"))))))</f>
      </c>
      <c r="AT39" s="8">
        <f>IF(OR($B39="",$C39="",$D39="",$E39="",$F39="",$G39="",$H39="",$I39="",$J39="",$K39="",$L39=""),"",IF($B39="Female",1/(1+EXP(-SUMPRODUCT(Engine!$C$1058:$C$1089,INDIRECT("Coefficients!$BJ$2:$BJ$33")))),1/(1+EXP(-SUMPRODUCT(Engine!$C$1058:$C$1089,INDIRECT("Coefficients!$BK$2:$BK$33"))))))</f>
      </c>
      <c r="AU39" s="8">
        <f>IF(OR($B39="",$C39="",$D39="",$E39="",$F39="",$G39="",$H39="",$I39="",$J39="",$K39="",$L39=""),"",IF($B39="Female",1/(1+EXP(-SUMPRODUCT(Engine!$C$1058:$C$1089,INDIRECT("Coefficients!$BL$2:$BL$33")))),1/(1+EXP(-SUMPRODUCT(Engine!$C$1058:$C$1089,INDIRECT("Coefficients!$BM$2:$BM$33"))))))</f>
      </c>
      <c r="AV39" s="8">
        <f>IF(OR($B39="",$C39="",$D39="",$E39="",$F39="",$G39="",$H39="",$I39="",$J39="",$K39="",$L39=""),"",IF($B39="Female",1/(1+EXP(-SUMPRODUCT(Engine!$C$1058:$C$1089,INDIRECT("Coefficients!$BN$2:$BN$33")))),1/(1+EXP(-SUMPRODUCT(Engine!$C$1058:$C$1089,INDIRECT("Coefficients!$BO$2:$BO$33"))))))</f>
      </c>
      <c r="AW39" s="8">
        <f>IF(OR($B39="",$C39="",$D39="",$E39="",$F39="",$G39="",$H39="",$I39="",$J39="",$K39="",$L39=""),"",IF($B39="Female",1/(1+EXP(-SUMPRODUCT(Engine!$C$1058:$C$1089,INDIRECT("Coefficients!$BP$2:$BP$33")))),1/(1+EXP(-SUMPRODUCT(Engine!$C$1058:$C$1089,INDIRECT("Coefficients!$BQ$2:$BQ$33"))))))</f>
      </c>
      <c r="AX39" s="8">
        <f>IF(OR($B39="",$C39="",$D39="",$E39="",$F39="",$G39="",$H39="",$I39="",$J39="",$K39="",$L39=""),"",IF($B39="Female",1/(1+EXP(-SUMPRODUCT(Engine!$C$1058:$C$1089,INDIRECT("Coefficients!$BR$2:$BR$33")))),1/(1+EXP(-SUMPRODUCT(Engine!$C$1058:$C$1089,INDIRECT("Coefficients!$BS$2:$BS$33"))))))</f>
      </c>
      <c r="AY39" s="8">
        <f>IF(OR($B39="",$C39="",$D39="",$E39="",$F39="",$G39="",$H39="",$I39="",$J39="",$K39="",$L39=""),"",IF($B39="Female",1/(1+EXP(-SUMPRODUCT(Engine!$C$1058:$C$1089,INDIRECT("Coefficients!$BT$2:$BT$33")))),1/(1+EXP(-SUMPRODUCT(Engine!$C$1058:$C$1089,INDIRECT("Coefficients!$BU$2:$BU$33"))))))</f>
      </c>
      <c r="AZ39" s="8">
        <f>IF(OR($B39="",$C39="",$D39="",$E39="",$F39="",$G39="",$H39="",$I39="",$J39="",$K39="",$L39=""),"",IF($B39="Female",1/(1+EXP(-SUMPRODUCT(Engine!$C$1058:$C$1089,INDIRECT("Coefficients!$BV$2:$BV$33")))),1/(1+EXP(-SUMPRODUCT(Engine!$C$1058:$C$1089,INDIRECT("Coefficients!$BW$2:$BW$33"))))))</f>
      </c>
      <c r="BA39" s="8">
        <f>IF(OR($B39="",$C39="",$D39="",$E39="",$F39="",$G39="",$H39="",$I39="",$J39="",$K39="",$L39=""),"",IF($B39="Female",1/(1+EXP(-SUMPRODUCT(Engine!$C$1058:$C$1089,INDIRECT("Coefficients!$BX$2:$BX$33")))),1/(1+EXP(-SUMPRODUCT(Engine!$C$1058:$C$1089,INDIRECT("Coefficients!$BY$2:$BY$33"))))))</f>
      </c>
      <c r="BB39" s="8">
        <f>IF(OR($B39="",$C39="",$D39="",$E39="",$F39="",$G39="",$H39="",$I39="",$J39="",$K39="",$L39=""),"",IF($B39="Female",1/(1+EXP(-SUMPRODUCT(Engine!$C$1058:$C$1089,INDIRECT("Coefficients!$BZ$2:$BZ$33")))),1/(1+EXP(-SUMPRODUCT(Engine!$C$1058:$C$1089,INDIRECT("Coefficients!$CA$2:$CA$33"))))))</f>
      </c>
      <c r="BC39" s="8">
        <f>IF(OR($B39="",$C39="",$D39="",$E39="",$F39="",$G39="",$H39="",$I39="",$J39="",$K39="",$L39=""),"",IF($B39="Female",1/(1+EXP(-SUMPRODUCT(Engine!$C$1058:$C$1089,INDIRECT("Coefficients!$CB$2:$CB$33")))),1/(1+EXP(-SUMPRODUCT(Engine!$C$1058:$C$1089,INDIRECT("Coefficients!$CC$2:$CC$33"))))))</f>
      </c>
      <c r="BD39" s="8">
        <f>IF(OR($B39="",$C39="",$D39="",$E39="",$F39="",$G39="",$H39="",$I39="",$J39="",$K39="",$L39=""),"",IF($B39="Female",1/(1+EXP(-SUMPRODUCT(Engine!$C$1058:$C$1089,INDIRECT("Coefficients!$CD$2:$CD$33")))),1/(1+EXP(-SUMPRODUCT(Engine!$C$1058:$C$1089,INDIRECT("Coefficients!$CE$2:$CE$33"))))))</f>
      </c>
      <c r="BE39" s="8">
        <f>IF(OR($B39="",$C39="",$D39="",$E39="",$F39="",$G39="",$H39="",$I39="",$J39="",$K39="",$L39=""),"",IF($B39="Female",1/(1+EXP(-SUMPRODUCT(Engine!$C$1058:$C$1089,INDIRECT("Coefficients!$CF$2:$CF$33")))),1/(1+EXP(-SUMPRODUCT(Engine!$C$1058:$C$1089,INDIRECT("Coefficients!$CG$2:$CG$33"))))))</f>
      </c>
      <c r="BF39" s="8">
        <f>IF(OR($B39="",$C39="",$D39="",$E39="",$F39="",$G39="",$H39="",$I39="",$J39="",$K39="",$L39=""),"",IF($B39="Female",1/(1+EXP(-SUMPRODUCT(Engine!$C$1058:$C$1089,INDIRECT("Coefficients!$CH$2:$CH$33")))),1/(1+EXP(-SUMPRODUCT(Engine!$C$1058:$C$1089,INDIRECT("Coefficients!$CI$2:$CI$33"))))))</f>
      </c>
      <c r="BG39" s="8">
        <f>IF(OR($B39="",$C39="",$D39="",$E39="",$F39="",$G39="",$H39="",$I39="",$J39="",$K39="",$L39=""),"",IF($B39="Female",1/(1+EXP(-SUMPRODUCT(Engine!$C$1058:$C$1089,INDIRECT("Coefficients!$CJ$2:$CJ$33")))),1/(1+EXP(-SUMPRODUCT(Engine!$C$1058:$C$1089,INDIRECT("Coefficients!$CK$2:$CK$33"))))))</f>
      </c>
      <c r="BH39" s="8">
        <f>IF(OR($B39="",$C39="",$D39="",$E39="",$F39="",$G39="",$H39="",$I39="",$J39="",$K39="",$L39=""),"",IF($B39="Female",1/(1+EXP(-SUMPRODUCT(Engine!$C$1058:$C$1089,INDIRECT("Coefficients!$CL$2:$CL$33")))),1/(1+EXP(-SUMPRODUCT(Engine!$C$1058:$C$1089,INDIRECT("Coefficients!$CM$2:$CM$33"))))))</f>
      </c>
      <c r="BI39" s="8">
        <f>IF(OR($B39="",$C39="",$D39="",$E39="",$F39="",$G39="",$H39="",$I39="",$J39="",$K39="",$L39=""),"",IF($B39="Female",1/(1+EXP(-SUMPRODUCT(Engine!$C$1058:$C$1089,INDIRECT("Coefficients!$CN$2:$CN$33")))),1/(1+EXP(-SUMPRODUCT(Engine!$C$1058:$C$1089,INDIRECT("Coefficients!$CO$2:$CO$33"))))))</f>
      </c>
      <c r="BJ39" s="8">
        <f>IF(OR($B39="",$C39="",$D39="",$E39="",$F39="",$G39="",$H39="",$I39="",$J39="",$K39="",$L39=""),"",IF($B39="Female",1/(1+EXP(-SUMPRODUCT(Engine!$C$1058:$C$1089,INDIRECT("Coefficients!$CP$2:$CP$33")))),1/(1+EXP(-SUMPRODUCT(Engine!$C$1058:$C$1089,INDIRECT("Coefficients!$CQ$2:$CQ$33"))))))</f>
      </c>
      <c r="BK39" s="8">
        <f>IF(OR($B39="",$C39="",$D39="",$E39="",$F39="",$G39="",$H39="",$I39="",$J39="",$K39="",$L39=""),"",IF($B39="Female",1/(1+EXP(-SUMPRODUCT(Engine!$C$1058:$C$1089,INDIRECT("Coefficients!$CR$2:$CR$33")))),1/(1+EXP(-SUMPRODUCT(Engine!$C$1058:$C$1089,INDIRECT("Coefficients!$CS$2:$CS$33"))))))</f>
      </c>
      <c r="BL39" s="8">
        <f>IF(OR($B39="",$C39="",$D39="",$E39="",$F39="",$G39="",$H39="",$I39="",$J39="",$K39="",$L39=""),"",IF($B39="Female",1/(1+EXP(-SUMPRODUCT(Engine!$C$1058:$C$1089,INDIRECT("Coefficients!$CT$2:$CT$33")))),1/(1+EXP(-SUMPRODUCT(Engine!$C$1058:$C$1089,INDIRECT("Coefficients!$CU$2:$CU$33"))))))</f>
      </c>
      <c r="BM39" s="8">
        <f>IF(OR($B39="",$C39="",$D39="",$E39="",$F39="",$G39="",$H39="",$I39="",$J39="",$K39="",$L39=""),"",IF($B39="Female",1/(1+EXP(-SUMPRODUCT(Engine!$C$1058:$C$1089,INDIRECT("Coefficients!$CV$2:$CV$33")))),1/(1+EXP(-SUMPRODUCT(Engine!$C$1058:$C$1089,INDIRECT("Coefficients!$CW$2:$CW$33"))))))</f>
      </c>
    </row>
    <row r="40" spans="1:65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8">
        <f>IF(OR($B40="",$C40="",$D40="",$E40="",$F40="",$G40="",$H40="",$I40="",$J40="",$K40="",$L40=""),"",IF($B40="Female",1/(1+EXP(-SUMPRODUCT(Engine!$C$1090:$C$1121,INDIRECT("Coefficients!$B$2:$B$33")))),1/(1+EXP(-SUMPRODUCT(Engine!$C$1090:$C$1121,INDIRECT("Coefficients!$C$2:$C$33"))))))</f>
      </c>
      <c r="Q40" s="8">
        <f>IF(OR($B40="",$C40="",$D40="",$E40="",$F40="",$G40="",$H40="",$I40="",$J40="",$K40="",$L40=""),"",IF($B40="Female",1/(1+EXP(-SUMPRODUCT(Engine!$C$1090:$C$1121,INDIRECT("Coefficients!$D$2:$D$33")))),1/(1+EXP(-SUMPRODUCT(Engine!$C$1090:$C$1121,INDIRECT("Coefficients!$E$2:$E$33"))))))</f>
      </c>
      <c r="R40" s="8">
        <f>IF(OR($B40="",$C40="",$D40="",$E40="",$F40="",$G40="",$H40="",$I40="",$J40="",$K40="",$L40=""),"",IF($B40="Female",1/(1+EXP(-SUMPRODUCT(Engine!$C$1090:$C$1121,INDIRECT("Coefficients!$F$2:$F$33")))),1/(1+EXP(-SUMPRODUCT(Engine!$C$1090:$C$1121,INDIRECT("Coefficients!$G$2:$G$33"))))))</f>
      </c>
      <c r="S40" s="8">
        <f>IF(OR($B40="",$C40="",$D40="",$E40="",$F40="",$G40="",$H40="",$I40="",$J40="",$K40="",$L40=""),"",IF($B40="Female",1/(1+EXP(-SUMPRODUCT(Engine!$C$1090:$C$1121,INDIRECT("Coefficients!$H$2:$H$33")))),1/(1+EXP(-SUMPRODUCT(Engine!$C$1090:$C$1121,INDIRECT("Coefficients!$I$2:$I$33"))))))</f>
      </c>
      <c r="T40" s="8">
        <f>IF(OR($B40="",$C40="",$D40="",$E40="",$F40="",$G40="",$H40="",$I40="",$J40="",$K40="",$L40=""),"",IF($B40="Female",1/(1+EXP(-SUMPRODUCT(Engine!$C$1090:$C$1121,INDIRECT("Coefficients!$J$2:$J$33")))),1/(1+EXP(-SUMPRODUCT(Engine!$C$1090:$C$1121,INDIRECT("Coefficients!$K$2:$K$33"))))))</f>
      </c>
      <c r="U40" s="8">
        <f>IF(OR($B40="",$C40="",$D40="",$E40="",$F40="",$G40="",$H40="",$I40="",$J40="",$K40="",$L40=""),"",IF($B40="Female",1/(1+EXP(-SUMPRODUCT(Engine!$C$1090:$C$1121,INDIRECT("Coefficients!$L$2:$L$33")))),1/(1+EXP(-SUMPRODUCT(Engine!$C$1090:$C$1121,INDIRECT("Coefficients!$M$2:$M$33"))))))</f>
      </c>
      <c r="V40" s="8">
        <f>IF(OR($B40="",$C40="",$D40="",$E40="",$F40="",$G40="",$H40="",$I40="",$J40="",$K40="",$L40=""),"",IF($B40="Female",1/(1+EXP(-SUMPRODUCT(Engine!$C$1090:$C$1121,INDIRECT("Coefficients!$N$2:$N$33")))),1/(1+EXP(-SUMPRODUCT(Engine!$C$1090:$C$1121,INDIRECT("Coefficients!$O$2:$O$33"))))))</f>
      </c>
      <c r="W40" s="8">
        <f>IF(OR($B40="",$C40="",$D40="",$E40="",$F40="",$G40="",$H40="",$I40="",$J40="",$K40="",$L40=""),"",IF($B40="Female",1/(1+EXP(-SUMPRODUCT(Engine!$C$1090:$C$1121,INDIRECT("Coefficients!$P$2:$P$33")))),1/(1+EXP(-SUMPRODUCT(Engine!$C$1090:$C$1121,INDIRECT("Coefficients!$Q$2:$Q$33"))))))</f>
      </c>
      <c r="X40" s="8">
        <f>IF(OR($B40="",$C40="",$D40="",$E40="",$F40="",$G40="",$H40="",$I40="",$J40="",$K40="",$L40=""),"",IF($B40="Female",1/(1+EXP(-SUMPRODUCT(Engine!$C$1090:$C$1121,INDIRECT("Coefficients!$R$2:$R$33")))),1/(1+EXP(-SUMPRODUCT(Engine!$C$1090:$C$1121,INDIRECT("Coefficients!$S$2:$S$33"))))))</f>
      </c>
      <c r="Y40" s="8">
        <f>IF(OR($B40="",$C40="",$D40="",$E40="",$F40="",$G40="",$H40="",$I40="",$J40="",$K40="",$L40=""),"",IF($B40="Female",1/(1+EXP(-SUMPRODUCT(Engine!$C$1090:$C$1121,INDIRECT("Coefficients!$T$2:$T$33")))),1/(1+EXP(-SUMPRODUCT(Engine!$C$1090:$C$1121,INDIRECT("Coefficients!$U$2:$U$33"))))))</f>
      </c>
      <c r="Z40" s="8">
        <f>IF(OR($B40="",$C40="",$D40="",$E40="",$F40="",$G40="",$H40="",$I40="",$J40="",$K40="",$L40=""),"",IF($B40="Female",1/(1+EXP(-SUMPRODUCT(Engine!$C$1090:$C$1121,INDIRECT("Coefficients!$V$2:$V$33")))),1/(1+EXP(-SUMPRODUCT(Engine!$C$1090:$C$1121,INDIRECT("Coefficients!$W$2:$W$33"))))))</f>
      </c>
      <c r="AA40" s="8">
        <f>IF(OR($B40="",$C40="",$D40="",$E40="",$F40="",$G40="",$H40="",$I40="",$J40="",$K40="",$L40=""),"",IF($B40="Female",1/(1+EXP(-SUMPRODUCT(Engine!$C$1090:$C$1121,INDIRECT("Coefficients!$X$2:$X$33")))),1/(1+EXP(-SUMPRODUCT(Engine!$C$1090:$C$1121,INDIRECT("Coefficients!$Y$2:$Y$33"))))))</f>
      </c>
      <c r="AB40" s="8">
        <f>IF(OR($B40="",$C40="",$D40="",$E40="",$F40="",$G40="",$H40="",$I40="",$J40="",$K40="",$L40=""),"",IF($B40="Female",1/(1+EXP(-SUMPRODUCT(Engine!$C$1090:$C$1121,INDIRECT("Coefficients!$Z$2:$Z$33")))),1/(1+EXP(-SUMPRODUCT(Engine!$C$1090:$C$1121,INDIRECT("Coefficients!$AA$2:$AA$33"))))))</f>
      </c>
      <c r="AC40" s="8">
        <f>IF(OR($B40="",$C40="",$D40="",$E40="",$F40="",$G40="",$H40="",$I40="",$J40="",$K40="",$L40=""),"",IF($B40="Female",1/(1+EXP(-SUMPRODUCT(Engine!$C$1090:$C$1121,INDIRECT("Coefficients!$AB$2:$AB$33")))),1/(1+EXP(-SUMPRODUCT(Engine!$C$1090:$C$1121,INDIRECT("Coefficients!$AC$2:$AC$33"))))))</f>
      </c>
      <c r="AD40" s="8">
        <f>IF(OR($B40="",$C40="",$D40="",$E40="",$F40="",$G40="",$H40="",$I40="",$J40="",$K40="",$L40=""),"",IF($B40="Female",1/(1+EXP(-SUMPRODUCT(Engine!$C$1090:$C$1121,INDIRECT("Coefficients!$AD$2:$AD$33")))),1/(1+EXP(-SUMPRODUCT(Engine!$C$1090:$C$1121,INDIRECT("Coefficients!$AE$2:$AE$33"))))))</f>
      </c>
      <c r="AE40" s="8">
        <f>IF(OR($B40="",$C40="",$D40="",$E40="",$F40="",$G40="",$H40="",$I40="",$J40="",$K40="",$L40=""),"",IF($B40="Female",1/(1+EXP(-SUMPRODUCT(Engine!$C$1090:$C$1121,INDIRECT("Coefficients!$AF$2:$AF$33")))),1/(1+EXP(-SUMPRODUCT(Engine!$C$1090:$C$1121,INDIRECT("Coefficients!$AG$2:$AG$33"))))))</f>
      </c>
      <c r="AF40" s="8">
        <f>IF(OR($B40="",$C40="",$D40="",$E40="",$F40="",$G40="",$H40="",$I40="",$J40="",$K40="",$L40=""),"",IF($B40="Female",1/(1+EXP(-SUMPRODUCT(Engine!$C$1090:$C$1121,INDIRECT("Coefficients!$AH$2:$AH$33")))),1/(1+EXP(-SUMPRODUCT(Engine!$C$1090:$C$1121,INDIRECT("Coefficients!$AI$2:$AI$33"))))))</f>
      </c>
      <c r="AG40" s="8">
        <f>IF(OR($B40="",$C40="",$D40="",$E40="",$F40="",$G40="",$H40="",$I40="",$J40="",$K40="",$L40=""),"",IF($B40="Female",1/(1+EXP(-SUMPRODUCT(Engine!$C$1090:$C$1121,INDIRECT("Coefficients!$AJ$2:$AJ$33")))),1/(1+EXP(-SUMPRODUCT(Engine!$C$1090:$C$1121,INDIRECT("Coefficients!$AK$2:$AK$33"))))))</f>
      </c>
      <c r="AH40" s="8">
        <f>IF(OR($B40="",$C40="",$D40="",$E40="",$F40="",$G40="",$H40="",$I40="",$J40="",$K40="",$L40=""),"",IF($B40="Female",1/(1+EXP(-SUMPRODUCT(Engine!$C$1090:$C$1121,INDIRECT("Coefficients!$AL$2:$AL$33")))),1/(1+EXP(-SUMPRODUCT(Engine!$C$1090:$C$1121,INDIRECT("Coefficients!$AM$2:$AM$33"))))))</f>
      </c>
      <c r="AI40" s="8">
        <f>IF(OR($B40="",$C40="",$D40="",$E40="",$F40="",$G40="",$H40="",$I40="",$J40="",$K40="",$L40=""),"",IF($B40="Female",1/(1+EXP(-SUMPRODUCT(Engine!$C$1090:$C$1121,INDIRECT("Coefficients!$AN$2:$AN$33")))),1/(1+EXP(-SUMPRODUCT(Engine!$C$1090:$C$1121,INDIRECT("Coefficients!$AO$2:$AO$33"))))))</f>
      </c>
      <c r="AJ40" s="8">
        <f>IF(OR($B40="",$C40="",$D40="",$E40="",$F40="",$G40="",$H40="",$I40="",$J40="",$K40="",$L40=""),"",IF($B40="Female",1/(1+EXP(-SUMPRODUCT(Engine!$C$1090:$C$1121,INDIRECT("Coefficients!$AP$2:$AP$33")))),1/(1+EXP(-SUMPRODUCT(Engine!$C$1090:$C$1121,INDIRECT("Coefficients!$AQ$2:$AQ$33"))))))</f>
      </c>
      <c r="AK40" s="8">
        <f>IF(OR($B40="",$C40="",$D40="",$E40="",$F40="",$G40="",$H40="",$I40="",$J40="",$K40="",$L40=""),"",IF($B40="Female",1/(1+EXP(-SUMPRODUCT(Engine!$C$1090:$C$1121,INDIRECT("Coefficients!$AR$2:$AR$33")))),1/(1+EXP(-SUMPRODUCT(Engine!$C$1090:$C$1121,INDIRECT("Coefficients!$AS$2:$AS$33"))))))</f>
      </c>
      <c r="AL40" s="8">
        <f>IF(OR($B40="",$C40="",$D40="",$E40="",$F40="",$G40="",$H40="",$I40="",$J40="",$K40="",$L40=""),"",IF($B40="Female",1/(1+EXP(-SUMPRODUCT(Engine!$C$1090:$C$1121,INDIRECT("Coefficients!$AT$2:$AT$33")))),1/(1+EXP(-SUMPRODUCT(Engine!$C$1090:$C$1121,INDIRECT("Coefficients!$AU$2:$AU$33"))))))</f>
      </c>
      <c r="AM40" s="8">
        <f>IF(OR($B40="",$C40="",$D40="",$E40="",$F40="",$G40="",$H40="",$I40="",$J40="",$K40="",$L40=""),"",IF($B40="Female",1/(1+EXP(-SUMPRODUCT(Engine!$C$1090:$C$1121,INDIRECT("Coefficients!$AV$2:$AV$33")))),1/(1+EXP(-SUMPRODUCT(Engine!$C$1090:$C$1121,INDIRECT("Coefficients!$AW$2:$AW$33"))))))</f>
      </c>
      <c r="AN40" s="8">
        <f>IF(OR($B40="",$C40="",$D40="",$E40="",$F40="",$G40="",$H40="",$I40="",$J40="",$K40="",$L40=""),"",IF($B40="Female",1/(1+EXP(-SUMPRODUCT(Engine!$C$1090:$C$1121,INDIRECT("Coefficients!$AX$2:$AX$33")))),1/(1+EXP(-SUMPRODUCT(Engine!$C$1090:$C$1121,INDIRECT("Coefficients!$AY$2:$AY$33"))))))</f>
      </c>
      <c r="AO40" s="8">
        <f>IF(OR($B40="",$C40="",$D40="",$E40="",$F40="",$G40="",$H40="",$I40="",$J40="",$K40="",$L40=""),"",IF($B40="Female",1/(1+EXP(-SUMPRODUCT(Engine!$C$1090:$C$1121,INDIRECT("Coefficients!$AZ$2:$AZ$33")))),1/(1+EXP(-SUMPRODUCT(Engine!$C$1090:$C$1121,INDIRECT("Coefficients!$BA$2:$BA$33"))))))</f>
      </c>
      <c r="AP40" s="8">
        <f>IF(OR($B40="",$C40="",$D40="",$E40="",$F40="",$G40="",$H40="",$I40="",$J40="",$K40="",$L40=""),"",IF($B40="Female",1/(1+EXP(-SUMPRODUCT(Engine!$C$1090:$C$1121,INDIRECT("Coefficients!$BB$2:$BB$33")))),1/(1+EXP(-SUMPRODUCT(Engine!$C$1090:$C$1121,INDIRECT("Coefficients!$BC$2:$BC$33"))))))</f>
      </c>
      <c r="AQ40" s="8">
        <f>IF(OR($B40="",$C40="",$D40="",$E40="",$F40="",$G40="",$H40="",$I40="",$J40="",$K40="",$L40=""),"",IF($B40="Female",1/(1+EXP(-SUMPRODUCT(Engine!$C$1090:$C$1121,INDIRECT("Coefficients!$BD$2:$BD$33")))),1/(1+EXP(-SUMPRODUCT(Engine!$C$1090:$C$1121,INDIRECT("Coefficients!$BE$2:$BE$33"))))))</f>
      </c>
      <c r="AR40" s="8">
        <f>IF(OR($B40="",$C40="",$D40="",$E40="",$F40="",$G40="",$H40="",$I40="",$J40="",$K40="",$L40=""),"",IF($B40="Female",1/(1+EXP(-SUMPRODUCT(Engine!$C$1090:$C$1121,INDIRECT("Coefficients!$BF$2:$BF$33")))),1/(1+EXP(-SUMPRODUCT(Engine!$C$1090:$C$1121,INDIRECT("Coefficients!$BG$2:$BG$33"))))))</f>
      </c>
      <c r="AS40" s="8">
        <f>IF(OR($B40="",$C40="",$D40="",$E40="",$F40="",$G40="",$H40="",$I40="",$J40="",$K40="",$L40=""),"",IF($B40="Female",1/(1+EXP(-SUMPRODUCT(Engine!$C$1090:$C$1121,INDIRECT("Coefficients!$BH$2:$BH$33")))),1/(1+EXP(-SUMPRODUCT(Engine!$C$1090:$C$1121,INDIRECT("Coefficients!$BI$2:$BI$33"))))))</f>
      </c>
      <c r="AT40" s="8">
        <f>IF(OR($B40="",$C40="",$D40="",$E40="",$F40="",$G40="",$H40="",$I40="",$J40="",$K40="",$L40=""),"",IF($B40="Female",1/(1+EXP(-SUMPRODUCT(Engine!$C$1090:$C$1121,INDIRECT("Coefficients!$BJ$2:$BJ$33")))),1/(1+EXP(-SUMPRODUCT(Engine!$C$1090:$C$1121,INDIRECT("Coefficients!$BK$2:$BK$33"))))))</f>
      </c>
      <c r="AU40" s="8">
        <f>IF(OR($B40="",$C40="",$D40="",$E40="",$F40="",$G40="",$H40="",$I40="",$J40="",$K40="",$L40=""),"",IF($B40="Female",1/(1+EXP(-SUMPRODUCT(Engine!$C$1090:$C$1121,INDIRECT("Coefficients!$BL$2:$BL$33")))),1/(1+EXP(-SUMPRODUCT(Engine!$C$1090:$C$1121,INDIRECT("Coefficients!$BM$2:$BM$33"))))))</f>
      </c>
      <c r="AV40" s="8">
        <f>IF(OR($B40="",$C40="",$D40="",$E40="",$F40="",$G40="",$H40="",$I40="",$J40="",$K40="",$L40=""),"",IF($B40="Female",1/(1+EXP(-SUMPRODUCT(Engine!$C$1090:$C$1121,INDIRECT("Coefficients!$BN$2:$BN$33")))),1/(1+EXP(-SUMPRODUCT(Engine!$C$1090:$C$1121,INDIRECT("Coefficients!$BO$2:$BO$33"))))))</f>
      </c>
      <c r="AW40" s="8">
        <f>IF(OR($B40="",$C40="",$D40="",$E40="",$F40="",$G40="",$H40="",$I40="",$J40="",$K40="",$L40=""),"",IF($B40="Female",1/(1+EXP(-SUMPRODUCT(Engine!$C$1090:$C$1121,INDIRECT("Coefficients!$BP$2:$BP$33")))),1/(1+EXP(-SUMPRODUCT(Engine!$C$1090:$C$1121,INDIRECT("Coefficients!$BQ$2:$BQ$33"))))))</f>
      </c>
      <c r="AX40" s="8">
        <f>IF(OR($B40="",$C40="",$D40="",$E40="",$F40="",$G40="",$H40="",$I40="",$J40="",$K40="",$L40=""),"",IF($B40="Female",1/(1+EXP(-SUMPRODUCT(Engine!$C$1090:$C$1121,INDIRECT("Coefficients!$BR$2:$BR$33")))),1/(1+EXP(-SUMPRODUCT(Engine!$C$1090:$C$1121,INDIRECT("Coefficients!$BS$2:$BS$33"))))))</f>
      </c>
      <c r="AY40" s="8">
        <f>IF(OR($B40="",$C40="",$D40="",$E40="",$F40="",$G40="",$H40="",$I40="",$J40="",$K40="",$L40=""),"",IF($B40="Female",1/(1+EXP(-SUMPRODUCT(Engine!$C$1090:$C$1121,INDIRECT("Coefficients!$BT$2:$BT$33")))),1/(1+EXP(-SUMPRODUCT(Engine!$C$1090:$C$1121,INDIRECT("Coefficients!$BU$2:$BU$33"))))))</f>
      </c>
      <c r="AZ40" s="8">
        <f>IF(OR($B40="",$C40="",$D40="",$E40="",$F40="",$G40="",$H40="",$I40="",$J40="",$K40="",$L40=""),"",IF($B40="Female",1/(1+EXP(-SUMPRODUCT(Engine!$C$1090:$C$1121,INDIRECT("Coefficients!$BV$2:$BV$33")))),1/(1+EXP(-SUMPRODUCT(Engine!$C$1090:$C$1121,INDIRECT("Coefficients!$BW$2:$BW$33"))))))</f>
      </c>
      <c r="BA40" s="8">
        <f>IF(OR($B40="",$C40="",$D40="",$E40="",$F40="",$G40="",$H40="",$I40="",$J40="",$K40="",$L40=""),"",IF($B40="Female",1/(1+EXP(-SUMPRODUCT(Engine!$C$1090:$C$1121,INDIRECT("Coefficients!$BX$2:$BX$33")))),1/(1+EXP(-SUMPRODUCT(Engine!$C$1090:$C$1121,INDIRECT("Coefficients!$BY$2:$BY$33"))))))</f>
      </c>
      <c r="BB40" s="8">
        <f>IF(OR($B40="",$C40="",$D40="",$E40="",$F40="",$G40="",$H40="",$I40="",$J40="",$K40="",$L40=""),"",IF($B40="Female",1/(1+EXP(-SUMPRODUCT(Engine!$C$1090:$C$1121,INDIRECT("Coefficients!$BZ$2:$BZ$33")))),1/(1+EXP(-SUMPRODUCT(Engine!$C$1090:$C$1121,INDIRECT("Coefficients!$CA$2:$CA$33"))))))</f>
      </c>
      <c r="BC40" s="8">
        <f>IF(OR($B40="",$C40="",$D40="",$E40="",$F40="",$G40="",$H40="",$I40="",$J40="",$K40="",$L40=""),"",IF($B40="Female",1/(1+EXP(-SUMPRODUCT(Engine!$C$1090:$C$1121,INDIRECT("Coefficients!$CB$2:$CB$33")))),1/(1+EXP(-SUMPRODUCT(Engine!$C$1090:$C$1121,INDIRECT("Coefficients!$CC$2:$CC$33"))))))</f>
      </c>
      <c r="BD40" s="8">
        <f>IF(OR($B40="",$C40="",$D40="",$E40="",$F40="",$G40="",$H40="",$I40="",$J40="",$K40="",$L40=""),"",IF($B40="Female",1/(1+EXP(-SUMPRODUCT(Engine!$C$1090:$C$1121,INDIRECT("Coefficients!$CD$2:$CD$33")))),1/(1+EXP(-SUMPRODUCT(Engine!$C$1090:$C$1121,INDIRECT("Coefficients!$CE$2:$CE$33"))))))</f>
      </c>
      <c r="BE40" s="8">
        <f>IF(OR($B40="",$C40="",$D40="",$E40="",$F40="",$G40="",$H40="",$I40="",$J40="",$K40="",$L40=""),"",IF($B40="Female",1/(1+EXP(-SUMPRODUCT(Engine!$C$1090:$C$1121,INDIRECT("Coefficients!$CF$2:$CF$33")))),1/(1+EXP(-SUMPRODUCT(Engine!$C$1090:$C$1121,INDIRECT("Coefficients!$CG$2:$CG$33"))))))</f>
      </c>
      <c r="BF40" s="8">
        <f>IF(OR($B40="",$C40="",$D40="",$E40="",$F40="",$G40="",$H40="",$I40="",$J40="",$K40="",$L40=""),"",IF($B40="Female",1/(1+EXP(-SUMPRODUCT(Engine!$C$1090:$C$1121,INDIRECT("Coefficients!$CH$2:$CH$33")))),1/(1+EXP(-SUMPRODUCT(Engine!$C$1090:$C$1121,INDIRECT("Coefficients!$CI$2:$CI$33"))))))</f>
      </c>
      <c r="BG40" s="8">
        <f>IF(OR($B40="",$C40="",$D40="",$E40="",$F40="",$G40="",$H40="",$I40="",$J40="",$K40="",$L40=""),"",IF($B40="Female",1/(1+EXP(-SUMPRODUCT(Engine!$C$1090:$C$1121,INDIRECT("Coefficients!$CJ$2:$CJ$33")))),1/(1+EXP(-SUMPRODUCT(Engine!$C$1090:$C$1121,INDIRECT("Coefficients!$CK$2:$CK$33"))))))</f>
      </c>
      <c r="BH40" s="8">
        <f>IF(OR($B40="",$C40="",$D40="",$E40="",$F40="",$G40="",$H40="",$I40="",$J40="",$K40="",$L40=""),"",IF($B40="Female",1/(1+EXP(-SUMPRODUCT(Engine!$C$1090:$C$1121,INDIRECT("Coefficients!$CL$2:$CL$33")))),1/(1+EXP(-SUMPRODUCT(Engine!$C$1090:$C$1121,INDIRECT("Coefficients!$CM$2:$CM$33"))))))</f>
      </c>
      <c r="BI40" s="8">
        <f>IF(OR($B40="",$C40="",$D40="",$E40="",$F40="",$G40="",$H40="",$I40="",$J40="",$K40="",$L40=""),"",IF($B40="Female",1/(1+EXP(-SUMPRODUCT(Engine!$C$1090:$C$1121,INDIRECT("Coefficients!$CN$2:$CN$33")))),1/(1+EXP(-SUMPRODUCT(Engine!$C$1090:$C$1121,INDIRECT("Coefficients!$CO$2:$CO$33"))))))</f>
      </c>
      <c r="BJ40" s="8">
        <f>IF(OR($B40="",$C40="",$D40="",$E40="",$F40="",$G40="",$H40="",$I40="",$J40="",$K40="",$L40=""),"",IF($B40="Female",1/(1+EXP(-SUMPRODUCT(Engine!$C$1090:$C$1121,INDIRECT("Coefficients!$CP$2:$CP$33")))),1/(1+EXP(-SUMPRODUCT(Engine!$C$1090:$C$1121,INDIRECT("Coefficients!$CQ$2:$CQ$33"))))))</f>
      </c>
      <c r="BK40" s="8">
        <f>IF(OR($B40="",$C40="",$D40="",$E40="",$F40="",$G40="",$H40="",$I40="",$J40="",$K40="",$L40=""),"",IF($B40="Female",1/(1+EXP(-SUMPRODUCT(Engine!$C$1090:$C$1121,INDIRECT("Coefficients!$CR$2:$CR$33")))),1/(1+EXP(-SUMPRODUCT(Engine!$C$1090:$C$1121,INDIRECT("Coefficients!$CS$2:$CS$33"))))))</f>
      </c>
      <c r="BL40" s="8">
        <f>IF(OR($B40="",$C40="",$D40="",$E40="",$F40="",$G40="",$H40="",$I40="",$J40="",$K40="",$L40=""),"",IF($B40="Female",1/(1+EXP(-SUMPRODUCT(Engine!$C$1090:$C$1121,INDIRECT("Coefficients!$CT$2:$CT$33")))),1/(1+EXP(-SUMPRODUCT(Engine!$C$1090:$C$1121,INDIRECT("Coefficients!$CU$2:$CU$33"))))))</f>
      </c>
      <c r="BM40" s="8">
        <f>IF(OR($B40="",$C40="",$D40="",$E40="",$F40="",$G40="",$H40="",$I40="",$J40="",$K40="",$L40=""),"",IF($B40="Female",1/(1+EXP(-SUMPRODUCT(Engine!$C$1090:$C$1121,INDIRECT("Coefficients!$CV$2:$CV$33")))),1/(1+EXP(-SUMPRODUCT(Engine!$C$1090:$C$1121,INDIRECT("Coefficients!$CW$2:$CW$33"))))))</f>
      </c>
    </row>
    <row r="41" spans="1:65" x14ac:dyDescent="0.25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8">
        <f>IF(OR($B41="",$C41="",$D41="",$E41="",$F41="",$G41="",$H41="",$I41="",$J41="",$K41="",$L41=""),"",IF($B41="Female",1/(1+EXP(-SUMPRODUCT(Engine!$C$1122:$C$1153,INDIRECT("Coefficients!$B$2:$B$33")))),1/(1+EXP(-SUMPRODUCT(Engine!$C$1122:$C$1153,INDIRECT("Coefficients!$C$2:$C$33"))))))</f>
      </c>
      <c r="Q41" s="8">
        <f>IF(OR($B41="",$C41="",$D41="",$E41="",$F41="",$G41="",$H41="",$I41="",$J41="",$K41="",$L41=""),"",IF($B41="Female",1/(1+EXP(-SUMPRODUCT(Engine!$C$1122:$C$1153,INDIRECT("Coefficients!$D$2:$D$33")))),1/(1+EXP(-SUMPRODUCT(Engine!$C$1122:$C$1153,INDIRECT("Coefficients!$E$2:$E$33"))))))</f>
      </c>
      <c r="R41" s="8">
        <f>IF(OR($B41="",$C41="",$D41="",$E41="",$F41="",$G41="",$H41="",$I41="",$J41="",$K41="",$L41=""),"",IF($B41="Female",1/(1+EXP(-SUMPRODUCT(Engine!$C$1122:$C$1153,INDIRECT("Coefficients!$F$2:$F$33")))),1/(1+EXP(-SUMPRODUCT(Engine!$C$1122:$C$1153,INDIRECT("Coefficients!$G$2:$G$33"))))))</f>
      </c>
      <c r="S41" s="8">
        <f>IF(OR($B41="",$C41="",$D41="",$E41="",$F41="",$G41="",$H41="",$I41="",$J41="",$K41="",$L41=""),"",IF($B41="Female",1/(1+EXP(-SUMPRODUCT(Engine!$C$1122:$C$1153,INDIRECT("Coefficients!$H$2:$H$33")))),1/(1+EXP(-SUMPRODUCT(Engine!$C$1122:$C$1153,INDIRECT("Coefficients!$I$2:$I$33"))))))</f>
      </c>
      <c r="T41" s="8">
        <f>IF(OR($B41="",$C41="",$D41="",$E41="",$F41="",$G41="",$H41="",$I41="",$J41="",$K41="",$L41=""),"",IF($B41="Female",1/(1+EXP(-SUMPRODUCT(Engine!$C$1122:$C$1153,INDIRECT("Coefficients!$J$2:$J$33")))),1/(1+EXP(-SUMPRODUCT(Engine!$C$1122:$C$1153,INDIRECT("Coefficients!$K$2:$K$33"))))))</f>
      </c>
      <c r="U41" s="8">
        <f>IF(OR($B41="",$C41="",$D41="",$E41="",$F41="",$G41="",$H41="",$I41="",$J41="",$K41="",$L41=""),"",IF($B41="Female",1/(1+EXP(-SUMPRODUCT(Engine!$C$1122:$C$1153,INDIRECT("Coefficients!$L$2:$L$33")))),1/(1+EXP(-SUMPRODUCT(Engine!$C$1122:$C$1153,INDIRECT("Coefficients!$M$2:$M$33"))))))</f>
      </c>
      <c r="V41" s="8">
        <f>IF(OR($B41="",$C41="",$D41="",$E41="",$F41="",$G41="",$H41="",$I41="",$J41="",$K41="",$L41=""),"",IF($B41="Female",1/(1+EXP(-SUMPRODUCT(Engine!$C$1122:$C$1153,INDIRECT("Coefficients!$N$2:$N$33")))),1/(1+EXP(-SUMPRODUCT(Engine!$C$1122:$C$1153,INDIRECT("Coefficients!$O$2:$O$33"))))))</f>
      </c>
      <c r="W41" s="8">
        <f>IF(OR($B41="",$C41="",$D41="",$E41="",$F41="",$G41="",$H41="",$I41="",$J41="",$K41="",$L41=""),"",IF($B41="Female",1/(1+EXP(-SUMPRODUCT(Engine!$C$1122:$C$1153,INDIRECT("Coefficients!$P$2:$P$33")))),1/(1+EXP(-SUMPRODUCT(Engine!$C$1122:$C$1153,INDIRECT("Coefficients!$Q$2:$Q$33"))))))</f>
      </c>
      <c r="X41" s="8">
        <f>IF(OR($B41="",$C41="",$D41="",$E41="",$F41="",$G41="",$H41="",$I41="",$J41="",$K41="",$L41=""),"",IF($B41="Female",1/(1+EXP(-SUMPRODUCT(Engine!$C$1122:$C$1153,INDIRECT("Coefficients!$R$2:$R$33")))),1/(1+EXP(-SUMPRODUCT(Engine!$C$1122:$C$1153,INDIRECT("Coefficients!$S$2:$S$33"))))))</f>
      </c>
      <c r="Y41" s="8">
        <f>IF(OR($B41="",$C41="",$D41="",$E41="",$F41="",$G41="",$H41="",$I41="",$J41="",$K41="",$L41=""),"",IF($B41="Female",1/(1+EXP(-SUMPRODUCT(Engine!$C$1122:$C$1153,INDIRECT("Coefficients!$T$2:$T$33")))),1/(1+EXP(-SUMPRODUCT(Engine!$C$1122:$C$1153,INDIRECT("Coefficients!$U$2:$U$33"))))))</f>
      </c>
      <c r="Z41" s="8">
        <f>IF(OR($B41="",$C41="",$D41="",$E41="",$F41="",$G41="",$H41="",$I41="",$J41="",$K41="",$L41=""),"",IF($B41="Female",1/(1+EXP(-SUMPRODUCT(Engine!$C$1122:$C$1153,INDIRECT("Coefficients!$V$2:$V$33")))),1/(1+EXP(-SUMPRODUCT(Engine!$C$1122:$C$1153,INDIRECT("Coefficients!$W$2:$W$33"))))))</f>
      </c>
      <c r="AA41" s="8">
        <f>IF(OR($B41="",$C41="",$D41="",$E41="",$F41="",$G41="",$H41="",$I41="",$J41="",$K41="",$L41=""),"",IF($B41="Female",1/(1+EXP(-SUMPRODUCT(Engine!$C$1122:$C$1153,INDIRECT("Coefficients!$X$2:$X$33")))),1/(1+EXP(-SUMPRODUCT(Engine!$C$1122:$C$1153,INDIRECT("Coefficients!$Y$2:$Y$33"))))))</f>
      </c>
      <c r="AB41" s="8">
        <f>IF(OR($B41="",$C41="",$D41="",$E41="",$F41="",$G41="",$H41="",$I41="",$J41="",$K41="",$L41=""),"",IF($B41="Female",1/(1+EXP(-SUMPRODUCT(Engine!$C$1122:$C$1153,INDIRECT("Coefficients!$Z$2:$Z$33")))),1/(1+EXP(-SUMPRODUCT(Engine!$C$1122:$C$1153,INDIRECT("Coefficients!$AA$2:$AA$33"))))))</f>
      </c>
      <c r="AC41" s="8">
        <f>IF(OR($B41="",$C41="",$D41="",$E41="",$F41="",$G41="",$H41="",$I41="",$J41="",$K41="",$L41=""),"",IF($B41="Female",1/(1+EXP(-SUMPRODUCT(Engine!$C$1122:$C$1153,INDIRECT("Coefficients!$AB$2:$AB$33")))),1/(1+EXP(-SUMPRODUCT(Engine!$C$1122:$C$1153,INDIRECT("Coefficients!$AC$2:$AC$33"))))))</f>
      </c>
      <c r="AD41" s="8">
        <f>IF(OR($B41="",$C41="",$D41="",$E41="",$F41="",$G41="",$H41="",$I41="",$J41="",$K41="",$L41=""),"",IF($B41="Female",1/(1+EXP(-SUMPRODUCT(Engine!$C$1122:$C$1153,INDIRECT("Coefficients!$AD$2:$AD$33")))),1/(1+EXP(-SUMPRODUCT(Engine!$C$1122:$C$1153,INDIRECT("Coefficients!$AE$2:$AE$33"))))))</f>
      </c>
      <c r="AE41" s="8">
        <f>IF(OR($B41="",$C41="",$D41="",$E41="",$F41="",$G41="",$H41="",$I41="",$J41="",$K41="",$L41=""),"",IF($B41="Female",1/(1+EXP(-SUMPRODUCT(Engine!$C$1122:$C$1153,INDIRECT("Coefficients!$AF$2:$AF$33")))),1/(1+EXP(-SUMPRODUCT(Engine!$C$1122:$C$1153,INDIRECT("Coefficients!$AG$2:$AG$33"))))))</f>
      </c>
      <c r="AF41" s="8">
        <f>IF(OR($B41="",$C41="",$D41="",$E41="",$F41="",$G41="",$H41="",$I41="",$J41="",$K41="",$L41=""),"",IF($B41="Female",1/(1+EXP(-SUMPRODUCT(Engine!$C$1122:$C$1153,INDIRECT("Coefficients!$AH$2:$AH$33")))),1/(1+EXP(-SUMPRODUCT(Engine!$C$1122:$C$1153,INDIRECT("Coefficients!$AI$2:$AI$33"))))))</f>
      </c>
      <c r="AG41" s="8">
        <f>IF(OR($B41="",$C41="",$D41="",$E41="",$F41="",$G41="",$H41="",$I41="",$J41="",$K41="",$L41=""),"",IF($B41="Female",1/(1+EXP(-SUMPRODUCT(Engine!$C$1122:$C$1153,INDIRECT("Coefficients!$AJ$2:$AJ$33")))),1/(1+EXP(-SUMPRODUCT(Engine!$C$1122:$C$1153,INDIRECT("Coefficients!$AK$2:$AK$33"))))))</f>
      </c>
      <c r="AH41" s="8">
        <f>IF(OR($B41="",$C41="",$D41="",$E41="",$F41="",$G41="",$H41="",$I41="",$J41="",$K41="",$L41=""),"",IF($B41="Female",1/(1+EXP(-SUMPRODUCT(Engine!$C$1122:$C$1153,INDIRECT("Coefficients!$AL$2:$AL$33")))),1/(1+EXP(-SUMPRODUCT(Engine!$C$1122:$C$1153,INDIRECT("Coefficients!$AM$2:$AM$33"))))))</f>
      </c>
      <c r="AI41" s="8">
        <f>IF(OR($B41="",$C41="",$D41="",$E41="",$F41="",$G41="",$H41="",$I41="",$J41="",$K41="",$L41=""),"",IF($B41="Female",1/(1+EXP(-SUMPRODUCT(Engine!$C$1122:$C$1153,INDIRECT("Coefficients!$AN$2:$AN$33")))),1/(1+EXP(-SUMPRODUCT(Engine!$C$1122:$C$1153,INDIRECT("Coefficients!$AO$2:$AO$33"))))))</f>
      </c>
      <c r="AJ41" s="8">
        <f>IF(OR($B41="",$C41="",$D41="",$E41="",$F41="",$G41="",$H41="",$I41="",$J41="",$K41="",$L41=""),"",IF($B41="Female",1/(1+EXP(-SUMPRODUCT(Engine!$C$1122:$C$1153,INDIRECT("Coefficients!$AP$2:$AP$33")))),1/(1+EXP(-SUMPRODUCT(Engine!$C$1122:$C$1153,INDIRECT("Coefficients!$AQ$2:$AQ$33"))))))</f>
      </c>
      <c r="AK41" s="8">
        <f>IF(OR($B41="",$C41="",$D41="",$E41="",$F41="",$G41="",$H41="",$I41="",$J41="",$K41="",$L41=""),"",IF($B41="Female",1/(1+EXP(-SUMPRODUCT(Engine!$C$1122:$C$1153,INDIRECT("Coefficients!$AR$2:$AR$33")))),1/(1+EXP(-SUMPRODUCT(Engine!$C$1122:$C$1153,INDIRECT("Coefficients!$AS$2:$AS$33"))))))</f>
      </c>
      <c r="AL41" s="8">
        <f>IF(OR($B41="",$C41="",$D41="",$E41="",$F41="",$G41="",$H41="",$I41="",$J41="",$K41="",$L41=""),"",IF($B41="Female",1/(1+EXP(-SUMPRODUCT(Engine!$C$1122:$C$1153,INDIRECT("Coefficients!$AT$2:$AT$33")))),1/(1+EXP(-SUMPRODUCT(Engine!$C$1122:$C$1153,INDIRECT("Coefficients!$AU$2:$AU$33"))))))</f>
      </c>
      <c r="AM41" s="8">
        <f>IF(OR($B41="",$C41="",$D41="",$E41="",$F41="",$G41="",$H41="",$I41="",$J41="",$K41="",$L41=""),"",IF($B41="Female",1/(1+EXP(-SUMPRODUCT(Engine!$C$1122:$C$1153,INDIRECT("Coefficients!$AV$2:$AV$33")))),1/(1+EXP(-SUMPRODUCT(Engine!$C$1122:$C$1153,INDIRECT("Coefficients!$AW$2:$AW$33"))))))</f>
      </c>
      <c r="AN41" s="8">
        <f>IF(OR($B41="",$C41="",$D41="",$E41="",$F41="",$G41="",$H41="",$I41="",$J41="",$K41="",$L41=""),"",IF($B41="Female",1/(1+EXP(-SUMPRODUCT(Engine!$C$1122:$C$1153,INDIRECT("Coefficients!$AX$2:$AX$33")))),1/(1+EXP(-SUMPRODUCT(Engine!$C$1122:$C$1153,INDIRECT("Coefficients!$AY$2:$AY$33"))))))</f>
      </c>
      <c r="AO41" s="8">
        <f>IF(OR($B41="",$C41="",$D41="",$E41="",$F41="",$G41="",$H41="",$I41="",$J41="",$K41="",$L41=""),"",IF($B41="Female",1/(1+EXP(-SUMPRODUCT(Engine!$C$1122:$C$1153,INDIRECT("Coefficients!$AZ$2:$AZ$33")))),1/(1+EXP(-SUMPRODUCT(Engine!$C$1122:$C$1153,INDIRECT("Coefficients!$BA$2:$BA$33"))))))</f>
      </c>
      <c r="AP41" s="8">
        <f>IF(OR($B41="",$C41="",$D41="",$E41="",$F41="",$G41="",$H41="",$I41="",$J41="",$K41="",$L41=""),"",IF($B41="Female",1/(1+EXP(-SUMPRODUCT(Engine!$C$1122:$C$1153,INDIRECT("Coefficients!$BB$2:$BB$33")))),1/(1+EXP(-SUMPRODUCT(Engine!$C$1122:$C$1153,INDIRECT("Coefficients!$BC$2:$BC$33"))))))</f>
      </c>
      <c r="AQ41" s="8">
        <f>IF(OR($B41="",$C41="",$D41="",$E41="",$F41="",$G41="",$H41="",$I41="",$J41="",$K41="",$L41=""),"",IF($B41="Female",1/(1+EXP(-SUMPRODUCT(Engine!$C$1122:$C$1153,INDIRECT("Coefficients!$BD$2:$BD$33")))),1/(1+EXP(-SUMPRODUCT(Engine!$C$1122:$C$1153,INDIRECT("Coefficients!$BE$2:$BE$33"))))))</f>
      </c>
      <c r="AR41" s="8">
        <f>IF(OR($B41="",$C41="",$D41="",$E41="",$F41="",$G41="",$H41="",$I41="",$J41="",$K41="",$L41=""),"",IF($B41="Female",1/(1+EXP(-SUMPRODUCT(Engine!$C$1122:$C$1153,INDIRECT("Coefficients!$BF$2:$BF$33")))),1/(1+EXP(-SUMPRODUCT(Engine!$C$1122:$C$1153,INDIRECT("Coefficients!$BG$2:$BG$33"))))))</f>
      </c>
      <c r="AS41" s="8">
        <f>IF(OR($B41="",$C41="",$D41="",$E41="",$F41="",$G41="",$H41="",$I41="",$J41="",$K41="",$L41=""),"",IF($B41="Female",1/(1+EXP(-SUMPRODUCT(Engine!$C$1122:$C$1153,INDIRECT("Coefficients!$BH$2:$BH$33")))),1/(1+EXP(-SUMPRODUCT(Engine!$C$1122:$C$1153,INDIRECT("Coefficients!$BI$2:$BI$33"))))))</f>
      </c>
      <c r="AT41" s="8">
        <f>IF(OR($B41="",$C41="",$D41="",$E41="",$F41="",$G41="",$H41="",$I41="",$J41="",$K41="",$L41=""),"",IF($B41="Female",1/(1+EXP(-SUMPRODUCT(Engine!$C$1122:$C$1153,INDIRECT("Coefficients!$BJ$2:$BJ$33")))),1/(1+EXP(-SUMPRODUCT(Engine!$C$1122:$C$1153,INDIRECT("Coefficients!$BK$2:$BK$33"))))))</f>
      </c>
      <c r="AU41" s="8">
        <f>IF(OR($B41="",$C41="",$D41="",$E41="",$F41="",$G41="",$H41="",$I41="",$J41="",$K41="",$L41=""),"",IF($B41="Female",1/(1+EXP(-SUMPRODUCT(Engine!$C$1122:$C$1153,INDIRECT("Coefficients!$BL$2:$BL$33")))),1/(1+EXP(-SUMPRODUCT(Engine!$C$1122:$C$1153,INDIRECT("Coefficients!$BM$2:$BM$33"))))))</f>
      </c>
      <c r="AV41" s="8">
        <f>IF(OR($B41="",$C41="",$D41="",$E41="",$F41="",$G41="",$H41="",$I41="",$J41="",$K41="",$L41=""),"",IF($B41="Female",1/(1+EXP(-SUMPRODUCT(Engine!$C$1122:$C$1153,INDIRECT("Coefficients!$BN$2:$BN$33")))),1/(1+EXP(-SUMPRODUCT(Engine!$C$1122:$C$1153,INDIRECT("Coefficients!$BO$2:$BO$33"))))))</f>
      </c>
      <c r="AW41" s="8">
        <f>IF(OR($B41="",$C41="",$D41="",$E41="",$F41="",$G41="",$H41="",$I41="",$J41="",$K41="",$L41=""),"",IF($B41="Female",1/(1+EXP(-SUMPRODUCT(Engine!$C$1122:$C$1153,INDIRECT("Coefficients!$BP$2:$BP$33")))),1/(1+EXP(-SUMPRODUCT(Engine!$C$1122:$C$1153,INDIRECT("Coefficients!$BQ$2:$BQ$33"))))))</f>
      </c>
      <c r="AX41" s="8">
        <f>IF(OR($B41="",$C41="",$D41="",$E41="",$F41="",$G41="",$H41="",$I41="",$J41="",$K41="",$L41=""),"",IF($B41="Female",1/(1+EXP(-SUMPRODUCT(Engine!$C$1122:$C$1153,INDIRECT("Coefficients!$BR$2:$BR$33")))),1/(1+EXP(-SUMPRODUCT(Engine!$C$1122:$C$1153,INDIRECT("Coefficients!$BS$2:$BS$33"))))))</f>
      </c>
      <c r="AY41" s="8">
        <f>IF(OR($B41="",$C41="",$D41="",$E41="",$F41="",$G41="",$H41="",$I41="",$J41="",$K41="",$L41=""),"",IF($B41="Female",1/(1+EXP(-SUMPRODUCT(Engine!$C$1122:$C$1153,INDIRECT("Coefficients!$BT$2:$BT$33")))),1/(1+EXP(-SUMPRODUCT(Engine!$C$1122:$C$1153,INDIRECT("Coefficients!$BU$2:$BU$33"))))))</f>
      </c>
      <c r="AZ41" s="8">
        <f>IF(OR($B41="",$C41="",$D41="",$E41="",$F41="",$G41="",$H41="",$I41="",$J41="",$K41="",$L41=""),"",IF($B41="Female",1/(1+EXP(-SUMPRODUCT(Engine!$C$1122:$C$1153,INDIRECT("Coefficients!$BV$2:$BV$33")))),1/(1+EXP(-SUMPRODUCT(Engine!$C$1122:$C$1153,INDIRECT("Coefficients!$BW$2:$BW$33"))))))</f>
      </c>
      <c r="BA41" s="8">
        <f>IF(OR($B41="",$C41="",$D41="",$E41="",$F41="",$G41="",$H41="",$I41="",$J41="",$K41="",$L41=""),"",IF($B41="Female",1/(1+EXP(-SUMPRODUCT(Engine!$C$1122:$C$1153,INDIRECT("Coefficients!$BX$2:$BX$33")))),1/(1+EXP(-SUMPRODUCT(Engine!$C$1122:$C$1153,INDIRECT("Coefficients!$BY$2:$BY$33"))))))</f>
      </c>
      <c r="BB41" s="8">
        <f>IF(OR($B41="",$C41="",$D41="",$E41="",$F41="",$G41="",$H41="",$I41="",$J41="",$K41="",$L41=""),"",IF($B41="Female",1/(1+EXP(-SUMPRODUCT(Engine!$C$1122:$C$1153,INDIRECT("Coefficients!$BZ$2:$BZ$33")))),1/(1+EXP(-SUMPRODUCT(Engine!$C$1122:$C$1153,INDIRECT("Coefficients!$CA$2:$CA$33"))))))</f>
      </c>
      <c r="BC41" s="8">
        <f>IF(OR($B41="",$C41="",$D41="",$E41="",$F41="",$G41="",$H41="",$I41="",$J41="",$K41="",$L41=""),"",IF($B41="Female",1/(1+EXP(-SUMPRODUCT(Engine!$C$1122:$C$1153,INDIRECT("Coefficients!$CB$2:$CB$33")))),1/(1+EXP(-SUMPRODUCT(Engine!$C$1122:$C$1153,INDIRECT("Coefficients!$CC$2:$CC$33"))))))</f>
      </c>
      <c r="BD41" s="8">
        <f>IF(OR($B41="",$C41="",$D41="",$E41="",$F41="",$G41="",$H41="",$I41="",$J41="",$K41="",$L41=""),"",IF($B41="Female",1/(1+EXP(-SUMPRODUCT(Engine!$C$1122:$C$1153,INDIRECT("Coefficients!$CD$2:$CD$33")))),1/(1+EXP(-SUMPRODUCT(Engine!$C$1122:$C$1153,INDIRECT("Coefficients!$CE$2:$CE$33"))))))</f>
      </c>
      <c r="BE41" s="8">
        <f>IF(OR($B41="",$C41="",$D41="",$E41="",$F41="",$G41="",$H41="",$I41="",$J41="",$K41="",$L41=""),"",IF($B41="Female",1/(1+EXP(-SUMPRODUCT(Engine!$C$1122:$C$1153,INDIRECT("Coefficients!$CF$2:$CF$33")))),1/(1+EXP(-SUMPRODUCT(Engine!$C$1122:$C$1153,INDIRECT("Coefficients!$CG$2:$CG$33"))))))</f>
      </c>
      <c r="BF41" s="8">
        <f>IF(OR($B41="",$C41="",$D41="",$E41="",$F41="",$G41="",$H41="",$I41="",$J41="",$K41="",$L41=""),"",IF($B41="Female",1/(1+EXP(-SUMPRODUCT(Engine!$C$1122:$C$1153,INDIRECT("Coefficients!$CH$2:$CH$33")))),1/(1+EXP(-SUMPRODUCT(Engine!$C$1122:$C$1153,INDIRECT("Coefficients!$CI$2:$CI$33"))))))</f>
      </c>
      <c r="BG41" s="8">
        <f>IF(OR($B41="",$C41="",$D41="",$E41="",$F41="",$G41="",$H41="",$I41="",$J41="",$K41="",$L41=""),"",IF($B41="Female",1/(1+EXP(-SUMPRODUCT(Engine!$C$1122:$C$1153,INDIRECT("Coefficients!$CJ$2:$CJ$33")))),1/(1+EXP(-SUMPRODUCT(Engine!$C$1122:$C$1153,INDIRECT("Coefficients!$CK$2:$CK$33"))))))</f>
      </c>
      <c r="BH41" s="8">
        <f>IF(OR($B41="",$C41="",$D41="",$E41="",$F41="",$G41="",$H41="",$I41="",$J41="",$K41="",$L41=""),"",IF($B41="Female",1/(1+EXP(-SUMPRODUCT(Engine!$C$1122:$C$1153,INDIRECT("Coefficients!$CL$2:$CL$33")))),1/(1+EXP(-SUMPRODUCT(Engine!$C$1122:$C$1153,INDIRECT("Coefficients!$CM$2:$CM$33"))))))</f>
      </c>
      <c r="BI41" s="8">
        <f>IF(OR($B41="",$C41="",$D41="",$E41="",$F41="",$G41="",$H41="",$I41="",$J41="",$K41="",$L41=""),"",IF($B41="Female",1/(1+EXP(-SUMPRODUCT(Engine!$C$1122:$C$1153,INDIRECT("Coefficients!$CN$2:$CN$33")))),1/(1+EXP(-SUMPRODUCT(Engine!$C$1122:$C$1153,INDIRECT("Coefficients!$CO$2:$CO$33"))))))</f>
      </c>
      <c r="BJ41" s="8">
        <f>IF(OR($B41="",$C41="",$D41="",$E41="",$F41="",$G41="",$H41="",$I41="",$J41="",$K41="",$L41=""),"",IF($B41="Female",1/(1+EXP(-SUMPRODUCT(Engine!$C$1122:$C$1153,INDIRECT("Coefficients!$CP$2:$CP$33")))),1/(1+EXP(-SUMPRODUCT(Engine!$C$1122:$C$1153,INDIRECT("Coefficients!$CQ$2:$CQ$33"))))))</f>
      </c>
      <c r="BK41" s="8">
        <f>IF(OR($B41="",$C41="",$D41="",$E41="",$F41="",$G41="",$H41="",$I41="",$J41="",$K41="",$L41=""),"",IF($B41="Female",1/(1+EXP(-SUMPRODUCT(Engine!$C$1122:$C$1153,INDIRECT("Coefficients!$CR$2:$CR$33")))),1/(1+EXP(-SUMPRODUCT(Engine!$C$1122:$C$1153,INDIRECT("Coefficients!$CS$2:$CS$33"))))))</f>
      </c>
      <c r="BL41" s="8">
        <f>IF(OR($B41="",$C41="",$D41="",$E41="",$F41="",$G41="",$H41="",$I41="",$J41="",$K41="",$L41=""),"",IF($B41="Female",1/(1+EXP(-SUMPRODUCT(Engine!$C$1122:$C$1153,INDIRECT("Coefficients!$CT$2:$CT$33")))),1/(1+EXP(-SUMPRODUCT(Engine!$C$1122:$C$1153,INDIRECT("Coefficients!$CU$2:$CU$33"))))))</f>
      </c>
      <c r="BM41" s="8">
        <f>IF(OR($B41="",$C41="",$D41="",$E41="",$F41="",$G41="",$H41="",$I41="",$J41="",$K41="",$L41=""),"",IF($B41="Female",1/(1+EXP(-SUMPRODUCT(Engine!$C$1122:$C$1153,INDIRECT("Coefficients!$CV$2:$CV$33")))),1/(1+EXP(-SUMPRODUCT(Engine!$C$1122:$C$1153,INDIRECT("Coefficients!$CW$2:$CW$33"))))))</f>
      </c>
    </row>
    <row r="42" spans="1:65" x14ac:dyDescent="0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8">
        <f>IF(OR($B42="",$C42="",$D42="",$E42="",$F42="",$G42="",$H42="",$I42="",$J42="",$K42="",$L42=""),"",IF($B42="Female",1/(1+EXP(-SUMPRODUCT(Engine!$C$1154:$C$1185,INDIRECT("Coefficients!$B$2:$B$33")))),1/(1+EXP(-SUMPRODUCT(Engine!$C$1154:$C$1185,INDIRECT("Coefficients!$C$2:$C$33"))))))</f>
      </c>
      <c r="Q42" s="8">
        <f>IF(OR($B42="",$C42="",$D42="",$E42="",$F42="",$G42="",$H42="",$I42="",$J42="",$K42="",$L42=""),"",IF($B42="Female",1/(1+EXP(-SUMPRODUCT(Engine!$C$1154:$C$1185,INDIRECT("Coefficients!$D$2:$D$33")))),1/(1+EXP(-SUMPRODUCT(Engine!$C$1154:$C$1185,INDIRECT("Coefficients!$E$2:$E$33"))))))</f>
      </c>
      <c r="R42" s="8">
        <f>IF(OR($B42="",$C42="",$D42="",$E42="",$F42="",$G42="",$H42="",$I42="",$J42="",$K42="",$L42=""),"",IF($B42="Female",1/(1+EXP(-SUMPRODUCT(Engine!$C$1154:$C$1185,INDIRECT("Coefficients!$F$2:$F$33")))),1/(1+EXP(-SUMPRODUCT(Engine!$C$1154:$C$1185,INDIRECT("Coefficients!$G$2:$G$33"))))))</f>
      </c>
      <c r="S42" s="8">
        <f>IF(OR($B42="",$C42="",$D42="",$E42="",$F42="",$G42="",$H42="",$I42="",$J42="",$K42="",$L42=""),"",IF($B42="Female",1/(1+EXP(-SUMPRODUCT(Engine!$C$1154:$C$1185,INDIRECT("Coefficients!$H$2:$H$33")))),1/(1+EXP(-SUMPRODUCT(Engine!$C$1154:$C$1185,INDIRECT("Coefficients!$I$2:$I$33"))))))</f>
      </c>
      <c r="T42" s="8">
        <f>IF(OR($B42="",$C42="",$D42="",$E42="",$F42="",$G42="",$H42="",$I42="",$J42="",$K42="",$L42=""),"",IF($B42="Female",1/(1+EXP(-SUMPRODUCT(Engine!$C$1154:$C$1185,INDIRECT("Coefficients!$J$2:$J$33")))),1/(1+EXP(-SUMPRODUCT(Engine!$C$1154:$C$1185,INDIRECT("Coefficients!$K$2:$K$33"))))))</f>
      </c>
      <c r="U42" s="8">
        <f>IF(OR($B42="",$C42="",$D42="",$E42="",$F42="",$G42="",$H42="",$I42="",$J42="",$K42="",$L42=""),"",IF($B42="Female",1/(1+EXP(-SUMPRODUCT(Engine!$C$1154:$C$1185,INDIRECT("Coefficients!$L$2:$L$33")))),1/(1+EXP(-SUMPRODUCT(Engine!$C$1154:$C$1185,INDIRECT("Coefficients!$M$2:$M$33"))))))</f>
      </c>
      <c r="V42" s="8">
        <f>IF(OR($B42="",$C42="",$D42="",$E42="",$F42="",$G42="",$H42="",$I42="",$J42="",$K42="",$L42=""),"",IF($B42="Female",1/(1+EXP(-SUMPRODUCT(Engine!$C$1154:$C$1185,INDIRECT("Coefficients!$N$2:$N$33")))),1/(1+EXP(-SUMPRODUCT(Engine!$C$1154:$C$1185,INDIRECT("Coefficients!$O$2:$O$33"))))))</f>
      </c>
      <c r="W42" s="8">
        <f>IF(OR($B42="",$C42="",$D42="",$E42="",$F42="",$G42="",$H42="",$I42="",$J42="",$K42="",$L42=""),"",IF($B42="Female",1/(1+EXP(-SUMPRODUCT(Engine!$C$1154:$C$1185,INDIRECT("Coefficients!$P$2:$P$33")))),1/(1+EXP(-SUMPRODUCT(Engine!$C$1154:$C$1185,INDIRECT("Coefficients!$Q$2:$Q$33"))))))</f>
      </c>
      <c r="X42" s="8">
        <f>IF(OR($B42="",$C42="",$D42="",$E42="",$F42="",$G42="",$H42="",$I42="",$J42="",$K42="",$L42=""),"",IF($B42="Female",1/(1+EXP(-SUMPRODUCT(Engine!$C$1154:$C$1185,INDIRECT("Coefficients!$R$2:$R$33")))),1/(1+EXP(-SUMPRODUCT(Engine!$C$1154:$C$1185,INDIRECT("Coefficients!$S$2:$S$33"))))))</f>
      </c>
      <c r="Y42" s="8">
        <f>IF(OR($B42="",$C42="",$D42="",$E42="",$F42="",$G42="",$H42="",$I42="",$J42="",$K42="",$L42=""),"",IF($B42="Female",1/(1+EXP(-SUMPRODUCT(Engine!$C$1154:$C$1185,INDIRECT("Coefficients!$T$2:$T$33")))),1/(1+EXP(-SUMPRODUCT(Engine!$C$1154:$C$1185,INDIRECT("Coefficients!$U$2:$U$33"))))))</f>
      </c>
      <c r="Z42" s="8">
        <f>IF(OR($B42="",$C42="",$D42="",$E42="",$F42="",$G42="",$H42="",$I42="",$J42="",$K42="",$L42=""),"",IF($B42="Female",1/(1+EXP(-SUMPRODUCT(Engine!$C$1154:$C$1185,INDIRECT("Coefficients!$V$2:$V$33")))),1/(1+EXP(-SUMPRODUCT(Engine!$C$1154:$C$1185,INDIRECT("Coefficients!$W$2:$W$33"))))))</f>
      </c>
      <c r="AA42" s="8">
        <f>IF(OR($B42="",$C42="",$D42="",$E42="",$F42="",$G42="",$H42="",$I42="",$J42="",$K42="",$L42=""),"",IF($B42="Female",1/(1+EXP(-SUMPRODUCT(Engine!$C$1154:$C$1185,INDIRECT("Coefficients!$X$2:$X$33")))),1/(1+EXP(-SUMPRODUCT(Engine!$C$1154:$C$1185,INDIRECT("Coefficients!$Y$2:$Y$33"))))))</f>
      </c>
      <c r="AB42" s="8">
        <f>IF(OR($B42="",$C42="",$D42="",$E42="",$F42="",$G42="",$H42="",$I42="",$J42="",$K42="",$L42=""),"",IF($B42="Female",1/(1+EXP(-SUMPRODUCT(Engine!$C$1154:$C$1185,INDIRECT("Coefficients!$Z$2:$Z$33")))),1/(1+EXP(-SUMPRODUCT(Engine!$C$1154:$C$1185,INDIRECT("Coefficients!$AA$2:$AA$33"))))))</f>
      </c>
      <c r="AC42" s="8">
        <f>IF(OR($B42="",$C42="",$D42="",$E42="",$F42="",$G42="",$H42="",$I42="",$J42="",$K42="",$L42=""),"",IF($B42="Female",1/(1+EXP(-SUMPRODUCT(Engine!$C$1154:$C$1185,INDIRECT("Coefficients!$AB$2:$AB$33")))),1/(1+EXP(-SUMPRODUCT(Engine!$C$1154:$C$1185,INDIRECT("Coefficients!$AC$2:$AC$33"))))))</f>
      </c>
      <c r="AD42" s="8">
        <f>IF(OR($B42="",$C42="",$D42="",$E42="",$F42="",$G42="",$H42="",$I42="",$J42="",$K42="",$L42=""),"",IF($B42="Female",1/(1+EXP(-SUMPRODUCT(Engine!$C$1154:$C$1185,INDIRECT("Coefficients!$AD$2:$AD$33")))),1/(1+EXP(-SUMPRODUCT(Engine!$C$1154:$C$1185,INDIRECT("Coefficients!$AE$2:$AE$33"))))))</f>
      </c>
      <c r="AE42" s="8">
        <f>IF(OR($B42="",$C42="",$D42="",$E42="",$F42="",$G42="",$H42="",$I42="",$J42="",$K42="",$L42=""),"",IF($B42="Female",1/(1+EXP(-SUMPRODUCT(Engine!$C$1154:$C$1185,INDIRECT("Coefficients!$AF$2:$AF$33")))),1/(1+EXP(-SUMPRODUCT(Engine!$C$1154:$C$1185,INDIRECT("Coefficients!$AG$2:$AG$33"))))))</f>
      </c>
      <c r="AF42" s="8">
        <f>IF(OR($B42="",$C42="",$D42="",$E42="",$F42="",$G42="",$H42="",$I42="",$J42="",$K42="",$L42=""),"",IF($B42="Female",1/(1+EXP(-SUMPRODUCT(Engine!$C$1154:$C$1185,INDIRECT("Coefficients!$AH$2:$AH$33")))),1/(1+EXP(-SUMPRODUCT(Engine!$C$1154:$C$1185,INDIRECT("Coefficients!$AI$2:$AI$33"))))))</f>
      </c>
      <c r="AG42" s="8">
        <f>IF(OR($B42="",$C42="",$D42="",$E42="",$F42="",$G42="",$H42="",$I42="",$J42="",$K42="",$L42=""),"",IF($B42="Female",1/(1+EXP(-SUMPRODUCT(Engine!$C$1154:$C$1185,INDIRECT("Coefficients!$AJ$2:$AJ$33")))),1/(1+EXP(-SUMPRODUCT(Engine!$C$1154:$C$1185,INDIRECT("Coefficients!$AK$2:$AK$33"))))))</f>
      </c>
      <c r="AH42" s="8">
        <f>IF(OR($B42="",$C42="",$D42="",$E42="",$F42="",$G42="",$H42="",$I42="",$J42="",$K42="",$L42=""),"",IF($B42="Female",1/(1+EXP(-SUMPRODUCT(Engine!$C$1154:$C$1185,INDIRECT("Coefficients!$AL$2:$AL$33")))),1/(1+EXP(-SUMPRODUCT(Engine!$C$1154:$C$1185,INDIRECT("Coefficients!$AM$2:$AM$33"))))))</f>
      </c>
      <c r="AI42" s="8">
        <f>IF(OR($B42="",$C42="",$D42="",$E42="",$F42="",$G42="",$H42="",$I42="",$J42="",$K42="",$L42=""),"",IF($B42="Female",1/(1+EXP(-SUMPRODUCT(Engine!$C$1154:$C$1185,INDIRECT("Coefficients!$AN$2:$AN$33")))),1/(1+EXP(-SUMPRODUCT(Engine!$C$1154:$C$1185,INDIRECT("Coefficients!$AO$2:$AO$33"))))))</f>
      </c>
      <c r="AJ42" s="8">
        <f>IF(OR($B42="",$C42="",$D42="",$E42="",$F42="",$G42="",$H42="",$I42="",$J42="",$K42="",$L42=""),"",IF($B42="Female",1/(1+EXP(-SUMPRODUCT(Engine!$C$1154:$C$1185,INDIRECT("Coefficients!$AP$2:$AP$33")))),1/(1+EXP(-SUMPRODUCT(Engine!$C$1154:$C$1185,INDIRECT("Coefficients!$AQ$2:$AQ$33"))))))</f>
      </c>
      <c r="AK42" s="8">
        <f>IF(OR($B42="",$C42="",$D42="",$E42="",$F42="",$G42="",$H42="",$I42="",$J42="",$K42="",$L42=""),"",IF($B42="Female",1/(1+EXP(-SUMPRODUCT(Engine!$C$1154:$C$1185,INDIRECT("Coefficients!$AR$2:$AR$33")))),1/(1+EXP(-SUMPRODUCT(Engine!$C$1154:$C$1185,INDIRECT("Coefficients!$AS$2:$AS$33"))))))</f>
      </c>
      <c r="AL42" s="8">
        <f>IF(OR($B42="",$C42="",$D42="",$E42="",$F42="",$G42="",$H42="",$I42="",$J42="",$K42="",$L42=""),"",IF($B42="Female",1/(1+EXP(-SUMPRODUCT(Engine!$C$1154:$C$1185,INDIRECT("Coefficients!$AT$2:$AT$33")))),1/(1+EXP(-SUMPRODUCT(Engine!$C$1154:$C$1185,INDIRECT("Coefficients!$AU$2:$AU$33"))))))</f>
      </c>
      <c r="AM42" s="8">
        <f>IF(OR($B42="",$C42="",$D42="",$E42="",$F42="",$G42="",$H42="",$I42="",$J42="",$K42="",$L42=""),"",IF($B42="Female",1/(1+EXP(-SUMPRODUCT(Engine!$C$1154:$C$1185,INDIRECT("Coefficients!$AV$2:$AV$33")))),1/(1+EXP(-SUMPRODUCT(Engine!$C$1154:$C$1185,INDIRECT("Coefficients!$AW$2:$AW$33"))))))</f>
      </c>
      <c r="AN42" s="8">
        <f>IF(OR($B42="",$C42="",$D42="",$E42="",$F42="",$G42="",$H42="",$I42="",$J42="",$K42="",$L42=""),"",IF($B42="Female",1/(1+EXP(-SUMPRODUCT(Engine!$C$1154:$C$1185,INDIRECT("Coefficients!$AX$2:$AX$33")))),1/(1+EXP(-SUMPRODUCT(Engine!$C$1154:$C$1185,INDIRECT("Coefficients!$AY$2:$AY$33"))))))</f>
      </c>
      <c r="AO42" s="8">
        <f>IF(OR($B42="",$C42="",$D42="",$E42="",$F42="",$G42="",$H42="",$I42="",$J42="",$K42="",$L42=""),"",IF($B42="Female",1/(1+EXP(-SUMPRODUCT(Engine!$C$1154:$C$1185,INDIRECT("Coefficients!$AZ$2:$AZ$33")))),1/(1+EXP(-SUMPRODUCT(Engine!$C$1154:$C$1185,INDIRECT("Coefficients!$BA$2:$BA$33"))))))</f>
      </c>
      <c r="AP42" s="8">
        <f>IF(OR($B42="",$C42="",$D42="",$E42="",$F42="",$G42="",$H42="",$I42="",$J42="",$K42="",$L42=""),"",IF($B42="Female",1/(1+EXP(-SUMPRODUCT(Engine!$C$1154:$C$1185,INDIRECT("Coefficients!$BB$2:$BB$33")))),1/(1+EXP(-SUMPRODUCT(Engine!$C$1154:$C$1185,INDIRECT("Coefficients!$BC$2:$BC$33"))))))</f>
      </c>
      <c r="AQ42" s="8">
        <f>IF(OR($B42="",$C42="",$D42="",$E42="",$F42="",$G42="",$H42="",$I42="",$J42="",$K42="",$L42=""),"",IF($B42="Female",1/(1+EXP(-SUMPRODUCT(Engine!$C$1154:$C$1185,INDIRECT("Coefficients!$BD$2:$BD$33")))),1/(1+EXP(-SUMPRODUCT(Engine!$C$1154:$C$1185,INDIRECT("Coefficients!$BE$2:$BE$33"))))))</f>
      </c>
      <c r="AR42" s="8">
        <f>IF(OR($B42="",$C42="",$D42="",$E42="",$F42="",$G42="",$H42="",$I42="",$J42="",$K42="",$L42=""),"",IF($B42="Female",1/(1+EXP(-SUMPRODUCT(Engine!$C$1154:$C$1185,INDIRECT("Coefficients!$BF$2:$BF$33")))),1/(1+EXP(-SUMPRODUCT(Engine!$C$1154:$C$1185,INDIRECT("Coefficients!$BG$2:$BG$33"))))))</f>
      </c>
      <c r="AS42" s="8">
        <f>IF(OR($B42="",$C42="",$D42="",$E42="",$F42="",$G42="",$H42="",$I42="",$J42="",$K42="",$L42=""),"",IF($B42="Female",1/(1+EXP(-SUMPRODUCT(Engine!$C$1154:$C$1185,INDIRECT("Coefficients!$BH$2:$BH$33")))),1/(1+EXP(-SUMPRODUCT(Engine!$C$1154:$C$1185,INDIRECT("Coefficients!$BI$2:$BI$33"))))))</f>
      </c>
      <c r="AT42" s="8">
        <f>IF(OR($B42="",$C42="",$D42="",$E42="",$F42="",$G42="",$H42="",$I42="",$J42="",$K42="",$L42=""),"",IF($B42="Female",1/(1+EXP(-SUMPRODUCT(Engine!$C$1154:$C$1185,INDIRECT("Coefficients!$BJ$2:$BJ$33")))),1/(1+EXP(-SUMPRODUCT(Engine!$C$1154:$C$1185,INDIRECT("Coefficients!$BK$2:$BK$33"))))))</f>
      </c>
      <c r="AU42" s="8">
        <f>IF(OR($B42="",$C42="",$D42="",$E42="",$F42="",$G42="",$H42="",$I42="",$J42="",$K42="",$L42=""),"",IF($B42="Female",1/(1+EXP(-SUMPRODUCT(Engine!$C$1154:$C$1185,INDIRECT("Coefficients!$BL$2:$BL$33")))),1/(1+EXP(-SUMPRODUCT(Engine!$C$1154:$C$1185,INDIRECT("Coefficients!$BM$2:$BM$33"))))))</f>
      </c>
      <c r="AV42" s="8">
        <f>IF(OR($B42="",$C42="",$D42="",$E42="",$F42="",$G42="",$H42="",$I42="",$J42="",$K42="",$L42=""),"",IF($B42="Female",1/(1+EXP(-SUMPRODUCT(Engine!$C$1154:$C$1185,INDIRECT("Coefficients!$BN$2:$BN$33")))),1/(1+EXP(-SUMPRODUCT(Engine!$C$1154:$C$1185,INDIRECT("Coefficients!$BO$2:$BO$33"))))))</f>
      </c>
      <c r="AW42" s="8">
        <f>IF(OR($B42="",$C42="",$D42="",$E42="",$F42="",$G42="",$H42="",$I42="",$J42="",$K42="",$L42=""),"",IF($B42="Female",1/(1+EXP(-SUMPRODUCT(Engine!$C$1154:$C$1185,INDIRECT("Coefficients!$BP$2:$BP$33")))),1/(1+EXP(-SUMPRODUCT(Engine!$C$1154:$C$1185,INDIRECT("Coefficients!$BQ$2:$BQ$33"))))))</f>
      </c>
      <c r="AX42" s="8">
        <f>IF(OR($B42="",$C42="",$D42="",$E42="",$F42="",$G42="",$H42="",$I42="",$J42="",$K42="",$L42=""),"",IF($B42="Female",1/(1+EXP(-SUMPRODUCT(Engine!$C$1154:$C$1185,INDIRECT("Coefficients!$BR$2:$BR$33")))),1/(1+EXP(-SUMPRODUCT(Engine!$C$1154:$C$1185,INDIRECT("Coefficients!$BS$2:$BS$33"))))))</f>
      </c>
      <c r="AY42" s="8">
        <f>IF(OR($B42="",$C42="",$D42="",$E42="",$F42="",$G42="",$H42="",$I42="",$J42="",$K42="",$L42=""),"",IF($B42="Female",1/(1+EXP(-SUMPRODUCT(Engine!$C$1154:$C$1185,INDIRECT("Coefficients!$BT$2:$BT$33")))),1/(1+EXP(-SUMPRODUCT(Engine!$C$1154:$C$1185,INDIRECT("Coefficients!$BU$2:$BU$33"))))))</f>
      </c>
      <c r="AZ42" s="8">
        <f>IF(OR($B42="",$C42="",$D42="",$E42="",$F42="",$G42="",$H42="",$I42="",$J42="",$K42="",$L42=""),"",IF($B42="Female",1/(1+EXP(-SUMPRODUCT(Engine!$C$1154:$C$1185,INDIRECT("Coefficients!$BV$2:$BV$33")))),1/(1+EXP(-SUMPRODUCT(Engine!$C$1154:$C$1185,INDIRECT("Coefficients!$BW$2:$BW$33"))))))</f>
      </c>
      <c r="BA42" s="8">
        <f>IF(OR($B42="",$C42="",$D42="",$E42="",$F42="",$G42="",$H42="",$I42="",$J42="",$K42="",$L42=""),"",IF($B42="Female",1/(1+EXP(-SUMPRODUCT(Engine!$C$1154:$C$1185,INDIRECT("Coefficients!$BX$2:$BX$33")))),1/(1+EXP(-SUMPRODUCT(Engine!$C$1154:$C$1185,INDIRECT("Coefficients!$BY$2:$BY$33"))))))</f>
      </c>
      <c r="BB42" s="8">
        <f>IF(OR($B42="",$C42="",$D42="",$E42="",$F42="",$G42="",$H42="",$I42="",$J42="",$K42="",$L42=""),"",IF($B42="Female",1/(1+EXP(-SUMPRODUCT(Engine!$C$1154:$C$1185,INDIRECT("Coefficients!$BZ$2:$BZ$33")))),1/(1+EXP(-SUMPRODUCT(Engine!$C$1154:$C$1185,INDIRECT("Coefficients!$CA$2:$CA$33"))))))</f>
      </c>
      <c r="BC42" s="8">
        <f>IF(OR($B42="",$C42="",$D42="",$E42="",$F42="",$G42="",$H42="",$I42="",$J42="",$K42="",$L42=""),"",IF($B42="Female",1/(1+EXP(-SUMPRODUCT(Engine!$C$1154:$C$1185,INDIRECT("Coefficients!$CB$2:$CB$33")))),1/(1+EXP(-SUMPRODUCT(Engine!$C$1154:$C$1185,INDIRECT("Coefficients!$CC$2:$CC$33"))))))</f>
      </c>
      <c r="BD42" s="8">
        <f>IF(OR($B42="",$C42="",$D42="",$E42="",$F42="",$G42="",$H42="",$I42="",$J42="",$K42="",$L42=""),"",IF($B42="Female",1/(1+EXP(-SUMPRODUCT(Engine!$C$1154:$C$1185,INDIRECT("Coefficients!$CD$2:$CD$33")))),1/(1+EXP(-SUMPRODUCT(Engine!$C$1154:$C$1185,INDIRECT("Coefficients!$CE$2:$CE$33"))))))</f>
      </c>
      <c r="BE42" s="8">
        <f>IF(OR($B42="",$C42="",$D42="",$E42="",$F42="",$G42="",$H42="",$I42="",$J42="",$K42="",$L42=""),"",IF($B42="Female",1/(1+EXP(-SUMPRODUCT(Engine!$C$1154:$C$1185,INDIRECT("Coefficients!$CF$2:$CF$33")))),1/(1+EXP(-SUMPRODUCT(Engine!$C$1154:$C$1185,INDIRECT("Coefficients!$CG$2:$CG$33"))))))</f>
      </c>
      <c r="BF42" s="8">
        <f>IF(OR($B42="",$C42="",$D42="",$E42="",$F42="",$G42="",$H42="",$I42="",$J42="",$K42="",$L42=""),"",IF($B42="Female",1/(1+EXP(-SUMPRODUCT(Engine!$C$1154:$C$1185,INDIRECT("Coefficients!$CH$2:$CH$33")))),1/(1+EXP(-SUMPRODUCT(Engine!$C$1154:$C$1185,INDIRECT("Coefficients!$CI$2:$CI$33"))))))</f>
      </c>
      <c r="BG42" s="8">
        <f>IF(OR($B42="",$C42="",$D42="",$E42="",$F42="",$G42="",$H42="",$I42="",$J42="",$K42="",$L42=""),"",IF($B42="Female",1/(1+EXP(-SUMPRODUCT(Engine!$C$1154:$C$1185,INDIRECT("Coefficients!$CJ$2:$CJ$33")))),1/(1+EXP(-SUMPRODUCT(Engine!$C$1154:$C$1185,INDIRECT("Coefficients!$CK$2:$CK$33"))))))</f>
      </c>
      <c r="BH42" s="8">
        <f>IF(OR($B42="",$C42="",$D42="",$E42="",$F42="",$G42="",$H42="",$I42="",$J42="",$K42="",$L42=""),"",IF($B42="Female",1/(1+EXP(-SUMPRODUCT(Engine!$C$1154:$C$1185,INDIRECT("Coefficients!$CL$2:$CL$33")))),1/(1+EXP(-SUMPRODUCT(Engine!$C$1154:$C$1185,INDIRECT("Coefficients!$CM$2:$CM$33"))))))</f>
      </c>
      <c r="BI42" s="8">
        <f>IF(OR($B42="",$C42="",$D42="",$E42="",$F42="",$G42="",$H42="",$I42="",$J42="",$K42="",$L42=""),"",IF($B42="Female",1/(1+EXP(-SUMPRODUCT(Engine!$C$1154:$C$1185,INDIRECT("Coefficients!$CN$2:$CN$33")))),1/(1+EXP(-SUMPRODUCT(Engine!$C$1154:$C$1185,INDIRECT("Coefficients!$CO$2:$CO$33"))))))</f>
      </c>
      <c r="BJ42" s="8">
        <f>IF(OR($B42="",$C42="",$D42="",$E42="",$F42="",$G42="",$H42="",$I42="",$J42="",$K42="",$L42=""),"",IF($B42="Female",1/(1+EXP(-SUMPRODUCT(Engine!$C$1154:$C$1185,INDIRECT("Coefficients!$CP$2:$CP$33")))),1/(1+EXP(-SUMPRODUCT(Engine!$C$1154:$C$1185,INDIRECT("Coefficients!$CQ$2:$CQ$33"))))))</f>
      </c>
      <c r="BK42" s="8">
        <f>IF(OR($B42="",$C42="",$D42="",$E42="",$F42="",$G42="",$H42="",$I42="",$J42="",$K42="",$L42=""),"",IF($B42="Female",1/(1+EXP(-SUMPRODUCT(Engine!$C$1154:$C$1185,INDIRECT("Coefficients!$CR$2:$CR$33")))),1/(1+EXP(-SUMPRODUCT(Engine!$C$1154:$C$1185,INDIRECT("Coefficients!$CS$2:$CS$33"))))))</f>
      </c>
      <c r="BL42" s="8">
        <f>IF(OR($B42="",$C42="",$D42="",$E42="",$F42="",$G42="",$H42="",$I42="",$J42="",$K42="",$L42=""),"",IF($B42="Female",1/(1+EXP(-SUMPRODUCT(Engine!$C$1154:$C$1185,INDIRECT("Coefficients!$CT$2:$CT$33")))),1/(1+EXP(-SUMPRODUCT(Engine!$C$1154:$C$1185,INDIRECT("Coefficients!$CU$2:$CU$33"))))))</f>
      </c>
      <c r="BM42" s="8">
        <f>IF(OR($B42="",$C42="",$D42="",$E42="",$F42="",$G42="",$H42="",$I42="",$J42="",$K42="",$L42=""),"",IF($B42="Female",1/(1+EXP(-SUMPRODUCT(Engine!$C$1154:$C$1185,INDIRECT("Coefficients!$CV$2:$CV$33")))),1/(1+EXP(-SUMPRODUCT(Engine!$C$1154:$C$1185,INDIRECT("Coefficients!$CW$2:$CW$33"))))))</f>
      </c>
    </row>
    <row r="43" spans="1:65" x14ac:dyDescent="0.2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8">
        <f>IF(OR($B43="",$C43="",$D43="",$E43="",$F43="",$G43="",$H43="",$I43="",$J43="",$K43="",$L43=""),"",IF($B43="Female",1/(1+EXP(-SUMPRODUCT(Engine!$C$1186:$C$1217,INDIRECT("Coefficients!$B$2:$B$33")))),1/(1+EXP(-SUMPRODUCT(Engine!$C$1186:$C$1217,INDIRECT("Coefficients!$C$2:$C$33"))))))</f>
      </c>
      <c r="Q43" s="8">
        <f>IF(OR($B43="",$C43="",$D43="",$E43="",$F43="",$G43="",$H43="",$I43="",$J43="",$K43="",$L43=""),"",IF($B43="Female",1/(1+EXP(-SUMPRODUCT(Engine!$C$1186:$C$1217,INDIRECT("Coefficients!$D$2:$D$33")))),1/(1+EXP(-SUMPRODUCT(Engine!$C$1186:$C$1217,INDIRECT("Coefficients!$E$2:$E$33"))))))</f>
      </c>
      <c r="R43" s="8">
        <f>IF(OR($B43="",$C43="",$D43="",$E43="",$F43="",$G43="",$H43="",$I43="",$J43="",$K43="",$L43=""),"",IF($B43="Female",1/(1+EXP(-SUMPRODUCT(Engine!$C$1186:$C$1217,INDIRECT("Coefficients!$F$2:$F$33")))),1/(1+EXP(-SUMPRODUCT(Engine!$C$1186:$C$1217,INDIRECT("Coefficients!$G$2:$G$33"))))))</f>
      </c>
      <c r="S43" s="8">
        <f>IF(OR($B43="",$C43="",$D43="",$E43="",$F43="",$G43="",$H43="",$I43="",$J43="",$K43="",$L43=""),"",IF($B43="Female",1/(1+EXP(-SUMPRODUCT(Engine!$C$1186:$C$1217,INDIRECT("Coefficients!$H$2:$H$33")))),1/(1+EXP(-SUMPRODUCT(Engine!$C$1186:$C$1217,INDIRECT("Coefficients!$I$2:$I$33"))))))</f>
      </c>
      <c r="T43" s="8">
        <f>IF(OR($B43="",$C43="",$D43="",$E43="",$F43="",$G43="",$H43="",$I43="",$J43="",$K43="",$L43=""),"",IF($B43="Female",1/(1+EXP(-SUMPRODUCT(Engine!$C$1186:$C$1217,INDIRECT("Coefficients!$J$2:$J$33")))),1/(1+EXP(-SUMPRODUCT(Engine!$C$1186:$C$1217,INDIRECT("Coefficients!$K$2:$K$33"))))))</f>
      </c>
      <c r="U43" s="8">
        <f>IF(OR($B43="",$C43="",$D43="",$E43="",$F43="",$G43="",$H43="",$I43="",$J43="",$K43="",$L43=""),"",IF($B43="Female",1/(1+EXP(-SUMPRODUCT(Engine!$C$1186:$C$1217,INDIRECT("Coefficients!$L$2:$L$33")))),1/(1+EXP(-SUMPRODUCT(Engine!$C$1186:$C$1217,INDIRECT("Coefficients!$M$2:$M$33"))))))</f>
      </c>
      <c r="V43" s="8">
        <f>IF(OR($B43="",$C43="",$D43="",$E43="",$F43="",$G43="",$H43="",$I43="",$J43="",$K43="",$L43=""),"",IF($B43="Female",1/(1+EXP(-SUMPRODUCT(Engine!$C$1186:$C$1217,INDIRECT("Coefficients!$N$2:$N$33")))),1/(1+EXP(-SUMPRODUCT(Engine!$C$1186:$C$1217,INDIRECT("Coefficients!$O$2:$O$33"))))))</f>
      </c>
      <c r="W43" s="8">
        <f>IF(OR($B43="",$C43="",$D43="",$E43="",$F43="",$G43="",$H43="",$I43="",$J43="",$K43="",$L43=""),"",IF($B43="Female",1/(1+EXP(-SUMPRODUCT(Engine!$C$1186:$C$1217,INDIRECT("Coefficients!$P$2:$P$33")))),1/(1+EXP(-SUMPRODUCT(Engine!$C$1186:$C$1217,INDIRECT("Coefficients!$Q$2:$Q$33"))))))</f>
      </c>
      <c r="X43" s="8">
        <f>IF(OR($B43="",$C43="",$D43="",$E43="",$F43="",$G43="",$H43="",$I43="",$J43="",$K43="",$L43=""),"",IF($B43="Female",1/(1+EXP(-SUMPRODUCT(Engine!$C$1186:$C$1217,INDIRECT("Coefficients!$R$2:$R$33")))),1/(1+EXP(-SUMPRODUCT(Engine!$C$1186:$C$1217,INDIRECT("Coefficients!$S$2:$S$33"))))))</f>
      </c>
      <c r="Y43" s="8">
        <f>IF(OR($B43="",$C43="",$D43="",$E43="",$F43="",$G43="",$H43="",$I43="",$J43="",$K43="",$L43=""),"",IF($B43="Female",1/(1+EXP(-SUMPRODUCT(Engine!$C$1186:$C$1217,INDIRECT("Coefficients!$T$2:$T$33")))),1/(1+EXP(-SUMPRODUCT(Engine!$C$1186:$C$1217,INDIRECT("Coefficients!$U$2:$U$33"))))))</f>
      </c>
      <c r="Z43" s="8">
        <f>IF(OR($B43="",$C43="",$D43="",$E43="",$F43="",$G43="",$H43="",$I43="",$J43="",$K43="",$L43=""),"",IF($B43="Female",1/(1+EXP(-SUMPRODUCT(Engine!$C$1186:$C$1217,INDIRECT("Coefficients!$V$2:$V$33")))),1/(1+EXP(-SUMPRODUCT(Engine!$C$1186:$C$1217,INDIRECT("Coefficients!$W$2:$W$33"))))))</f>
      </c>
      <c r="AA43" s="8">
        <f>IF(OR($B43="",$C43="",$D43="",$E43="",$F43="",$G43="",$H43="",$I43="",$J43="",$K43="",$L43=""),"",IF($B43="Female",1/(1+EXP(-SUMPRODUCT(Engine!$C$1186:$C$1217,INDIRECT("Coefficients!$X$2:$X$33")))),1/(1+EXP(-SUMPRODUCT(Engine!$C$1186:$C$1217,INDIRECT("Coefficients!$Y$2:$Y$33"))))))</f>
      </c>
      <c r="AB43" s="8">
        <f>IF(OR($B43="",$C43="",$D43="",$E43="",$F43="",$G43="",$H43="",$I43="",$J43="",$K43="",$L43=""),"",IF($B43="Female",1/(1+EXP(-SUMPRODUCT(Engine!$C$1186:$C$1217,INDIRECT("Coefficients!$Z$2:$Z$33")))),1/(1+EXP(-SUMPRODUCT(Engine!$C$1186:$C$1217,INDIRECT("Coefficients!$AA$2:$AA$33"))))))</f>
      </c>
      <c r="AC43" s="8">
        <f>IF(OR($B43="",$C43="",$D43="",$E43="",$F43="",$G43="",$H43="",$I43="",$J43="",$K43="",$L43=""),"",IF($B43="Female",1/(1+EXP(-SUMPRODUCT(Engine!$C$1186:$C$1217,INDIRECT("Coefficients!$AB$2:$AB$33")))),1/(1+EXP(-SUMPRODUCT(Engine!$C$1186:$C$1217,INDIRECT("Coefficients!$AC$2:$AC$33"))))))</f>
      </c>
      <c r="AD43" s="8">
        <f>IF(OR($B43="",$C43="",$D43="",$E43="",$F43="",$G43="",$H43="",$I43="",$J43="",$K43="",$L43=""),"",IF($B43="Female",1/(1+EXP(-SUMPRODUCT(Engine!$C$1186:$C$1217,INDIRECT("Coefficients!$AD$2:$AD$33")))),1/(1+EXP(-SUMPRODUCT(Engine!$C$1186:$C$1217,INDIRECT("Coefficients!$AE$2:$AE$33"))))))</f>
      </c>
      <c r="AE43" s="8">
        <f>IF(OR($B43="",$C43="",$D43="",$E43="",$F43="",$G43="",$H43="",$I43="",$J43="",$K43="",$L43=""),"",IF($B43="Female",1/(1+EXP(-SUMPRODUCT(Engine!$C$1186:$C$1217,INDIRECT("Coefficients!$AF$2:$AF$33")))),1/(1+EXP(-SUMPRODUCT(Engine!$C$1186:$C$1217,INDIRECT("Coefficients!$AG$2:$AG$33"))))))</f>
      </c>
      <c r="AF43" s="8">
        <f>IF(OR($B43="",$C43="",$D43="",$E43="",$F43="",$G43="",$H43="",$I43="",$J43="",$K43="",$L43=""),"",IF($B43="Female",1/(1+EXP(-SUMPRODUCT(Engine!$C$1186:$C$1217,INDIRECT("Coefficients!$AH$2:$AH$33")))),1/(1+EXP(-SUMPRODUCT(Engine!$C$1186:$C$1217,INDIRECT("Coefficients!$AI$2:$AI$33"))))))</f>
      </c>
      <c r="AG43" s="8">
        <f>IF(OR($B43="",$C43="",$D43="",$E43="",$F43="",$G43="",$H43="",$I43="",$J43="",$K43="",$L43=""),"",IF($B43="Female",1/(1+EXP(-SUMPRODUCT(Engine!$C$1186:$C$1217,INDIRECT("Coefficients!$AJ$2:$AJ$33")))),1/(1+EXP(-SUMPRODUCT(Engine!$C$1186:$C$1217,INDIRECT("Coefficients!$AK$2:$AK$33"))))))</f>
      </c>
      <c r="AH43" s="8">
        <f>IF(OR($B43="",$C43="",$D43="",$E43="",$F43="",$G43="",$H43="",$I43="",$J43="",$K43="",$L43=""),"",IF($B43="Female",1/(1+EXP(-SUMPRODUCT(Engine!$C$1186:$C$1217,INDIRECT("Coefficients!$AL$2:$AL$33")))),1/(1+EXP(-SUMPRODUCT(Engine!$C$1186:$C$1217,INDIRECT("Coefficients!$AM$2:$AM$33"))))))</f>
      </c>
      <c r="AI43" s="8">
        <f>IF(OR($B43="",$C43="",$D43="",$E43="",$F43="",$G43="",$H43="",$I43="",$J43="",$K43="",$L43=""),"",IF($B43="Female",1/(1+EXP(-SUMPRODUCT(Engine!$C$1186:$C$1217,INDIRECT("Coefficients!$AN$2:$AN$33")))),1/(1+EXP(-SUMPRODUCT(Engine!$C$1186:$C$1217,INDIRECT("Coefficients!$AO$2:$AO$33"))))))</f>
      </c>
      <c r="AJ43" s="8">
        <f>IF(OR($B43="",$C43="",$D43="",$E43="",$F43="",$G43="",$H43="",$I43="",$J43="",$K43="",$L43=""),"",IF($B43="Female",1/(1+EXP(-SUMPRODUCT(Engine!$C$1186:$C$1217,INDIRECT("Coefficients!$AP$2:$AP$33")))),1/(1+EXP(-SUMPRODUCT(Engine!$C$1186:$C$1217,INDIRECT("Coefficients!$AQ$2:$AQ$33"))))))</f>
      </c>
      <c r="AK43" s="8">
        <f>IF(OR($B43="",$C43="",$D43="",$E43="",$F43="",$G43="",$H43="",$I43="",$J43="",$K43="",$L43=""),"",IF($B43="Female",1/(1+EXP(-SUMPRODUCT(Engine!$C$1186:$C$1217,INDIRECT("Coefficients!$AR$2:$AR$33")))),1/(1+EXP(-SUMPRODUCT(Engine!$C$1186:$C$1217,INDIRECT("Coefficients!$AS$2:$AS$33"))))))</f>
      </c>
      <c r="AL43" s="8">
        <f>IF(OR($B43="",$C43="",$D43="",$E43="",$F43="",$G43="",$H43="",$I43="",$J43="",$K43="",$L43=""),"",IF($B43="Female",1/(1+EXP(-SUMPRODUCT(Engine!$C$1186:$C$1217,INDIRECT("Coefficients!$AT$2:$AT$33")))),1/(1+EXP(-SUMPRODUCT(Engine!$C$1186:$C$1217,INDIRECT("Coefficients!$AU$2:$AU$33"))))))</f>
      </c>
      <c r="AM43" s="8">
        <f>IF(OR($B43="",$C43="",$D43="",$E43="",$F43="",$G43="",$H43="",$I43="",$J43="",$K43="",$L43=""),"",IF($B43="Female",1/(1+EXP(-SUMPRODUCT(Engine!$C$1186:$C$1217,INDIRECT("Coefficients!$AV$2:$AV$33")))),1/(1+EXP(-SUMPRODUCT(Engine!$C$1186:$C$1217,INDIRECT("Coefficients!$AW$2:$AW$33"))))))</f>
      </c>
      <c r="AN43" s="8">
        <f>IF(OR($B43="",$C43="",$D43="",$E43="",$F43="",$G43="",$H43="",$I43="",$J43="",$K43="",$L43=""),"",IF($B43="Female",1/(1+EXP(-SUMPRODUCT(Engine!$C$1186:$C$1217,INDIRECT("Coefficients!$AX$2:$AX$33")))),1/(1+EXP(-SUMPRODUCT(Engine!$C$1186:$C$1217,INDIRECT("Coefficients!$AY$2:$AY$33"))))))</f>
      </c>
      <c r="AO43" s="8">
        <f>IF(OR($B43="",$C43="",$D43="",$E43="",$F43="",$G43="",$H43="",$I43="",$J43="",$K43="",$L43=""),"",IF($B43="Female",1/(1+EXP(-SUMPRODUCT(Engine!$C$1186:$C$1217,INDIRECT("Coefficients!$AZ$2:$AZ$33")))),1/(1+EXP(-SUMPRODUCT(Engine!$C$1186:$C$1217,INDIRECT("Coefficients!$BA$2:$BA$33"))))))</f>
      </c>
      <c r="AP43" s="8">
        <f>IF(OR($B43="",$C43="",$D43="",$E43="",$F43="",$G43="",$H43="",$I43="",$J43="",$K43="",$L43=""),"",IF($B43="Female",1/(1+EXP(-SUMPRODUCT(Engine!$C$1186:$C$1217,INDIRECT("Coefficients!$BB$2:$BB$33")))),1/(1+EXP(-SUMPRODUCT(Engine!$C$1186:$C$1217,INDIRECT("Coefficients!$BC$2:$BC$33"))))))</f>
      </c>
      <c r="AQ43" s="8">
        <f>IF(OR($B43="",$C43="",$D43="",$E43="",$F43="",$G43="",$H43="",$I43="",$J43="",$K43="",$L43=""),"",IF($B43="Female",1/(1+EXP(-SUMPRODUCT(Engine!$C$1186:$C$1217,INDIRECT("Coefficients!$BD$2:$BD$33")))),1/(1+EXP(-SUMPRODUCT(Engine!$C$1186:$C$1217,INDIRECT("Coefficients!$BE$2:$BE$33"))))))</f>
      </c>
      <c r="AR43" s="8">
        <f>IF(OR($B43="",$C43="",$D43="",$E43="",$F43="",$G43="",$H43="",$I43="",$J43="",$K43="",$L43=""),"",IF($B43="Female",1/(1+EXP(-SUMPRODUCT(Engine!$C$1186:$C$1217,INDIRECT("Coefficients!$BF$2:$BF$33")))),1/(1+EXP(-SUMPRODUCT(Engine!$C$1186:$C$1217,INDIRECT("Coefficients!$BG$2:$BG$33"))))))</f>
      </c>
      <c r="AS43" s="8">
        <f>IF(OR($B43="",$C43="",$D43="",$E43="",$F43="",$G43="",$H43="",$I43="",$J43="",$K43="",$L43=""),"",IF($B43="Female",1/(1+EXP(-SUMPRODUCT(Engine!$C$1186:$C$1217,INDIRECT("Coefficients!$BH$2:$BH$33")))),1/(1+EXP(-SUMPRODUCT(Engine!$C$1186:$C$1217,INDIRECT("Coefficients!$BI$2:$BI$33"))))))</f>
      </c>
      <c r="AT43" s="8">
        <f>IF(OR($B43="",$C43="",$D43="",$E43="",$F43="",$G43="",$H43="",$I43="",$J43="",$K43="",$L43=""),"",IF($B43="Female",1/(1+EXP(-SUMPRODUCT(Engine!$C$1186:$C$1217,INDIRECT("Coefficients!$BJ$2:$BJ$33")))),1/(1+EXP(-SUMPRODUCT(Engine!$C$1186:$C$1217,INDIRECT("Coefficients!$BK$2:$BK$33"))))))</f>
      </c>
      <c r="AU43" s="8">
        <f>IF(OR($B43="",$C43="",$D43="",$E43="",$F43="",$G43="",$H43="",$I43="",$J43="",$K43="",$L43=""),"",IF($B43="Female",1/(1+EXP(-SUMPRODUCT(Engine!$C$1186:$C$1217,INDIRECT("Coefficients!$BL$2:$BL$33")))),1/(1+EXP(-SUMPRODUCT(Engine!$C$1186:$C$1217,INDIRECT("Coefficients!$BM$2:$BM$33"))))))</f>
      </c>
      <c r="AV43" s="8">
        <f>IF(OR($B43="",$C43="",$D43="",$E43="",$F43="",$G43="",$H43="",$I43="",$J43="",$K43="",$L43=""),"",IF($B43="Female",1/(1+EXP(-SUMPRODUCT(Engine!$C$1186:$C$1217,INDIRECT("Coefficients!$BN$2:$BN$33")))),1/(1+EXP(-SUMPRODUCT(Engine!$C$1186:$C$1217,INDIRECT("Coefficients!$BO$2:$BO$33"))))))</f>
      </c>
      <c r="AW43" s="8">
        <f>IF(OR($B43="",$C43="",$D43="",$E43="",$F43="",$G43="",$H43="",$I43="",$J43="",$K43="",$L43=""),"",IF($B43="Female",1/(1+EXP(-SUMPRODUCT(Engine!$C$1186:$C$1217,INDIRECT("Coefficients!$BP$2:$BP$33")))),1/(1+EXP(-SUMPRODUCT(Engine!$C$1186:$C$1217,INDIRECT("Coefficients!$BQ$2:$BQ$33"))))))</f>
      </c>
      <c r="AX43" s="8">
        <f>IF(OR($B43="",$C43="",$D43="",$E43="",$F43="",$G43="",$H43="",$I43="",$J43="",$K43="",$L43=""),"",IF($B43="Female",1/(1+EXP(-SUMPRODUCT(Engine!$C$1186:$C$1217,INDIRECT("Coefficients!$BR$2:$BR$33")))),1/(1+EXP(-SUMPRODUCT(Engine!$C$1186:$C$1217,INDIRECT("Coefficients!$BS$2:$BS$33"))))))</f>
      </c>
      <c r="AY43" s="8">
        <f>IF(OR($B43="",$C43="",$D43="",$E43="",$F43="",$G43="",$H43="",$I43="",$J43="",$K43="",$L43=""),"",IF($B43="Female",1/(1+EXP(-SUMPRODUCT(Engine!$C$1186:$C$1217,INDIRECT("Coefficients!$BT$2:$BT$33")))),1/(1+EXP(-SUMPRODUCT(Engine!$C$1186:$C$1217,INDIRECT("Coefficients!$BU$2:$BU$33"))))))</f>
      </c>
      <c r="AZ43" s="8">
        <f>IF(OR($B43="",$C43="",$D43="",$E43="",$F43="",$G43="",$H43="",$I43="",$J43="",$K43="",$L43=""),"",IF($B43="Female",1/(1+EXP(-SUMPRODUCT(Engine!$C$1186:$C$1217,INDIRECT("Coefficients!$BV$2:$BV$33")))),1/(1+EXP(-SUMPRODUCT(Engine!$C$1186:$C$1217,INDIRECT("Coefficients!$BW$2:$BW$33"))))))</f>
      </c>
      <c r="BA43" s="8">
        <f>IF(OR($B43="",$C43="",$D43="",$E43="",$F43="",$G43="",$H43="",$I43="",$J43="",$K43="",$L43=""),"",IF($B43="Female",1/(1+EXP(-SUMPRODUCT(Engine!$C$1186:$C$1217,INDIRECT("Coefficients!$BX$2:$BX$33")))),1/(1+EXP(-SUMPRODUCT(Engine!$C$1186:$C$1217,INDIRECT("Coefficients!$BY$2:$BY$33"))))))</f>
      </c>
      <c r="BB43" s="8">
        <f>IF(OR($B43="",$C43="",$D43="",$E43="",$F43="",$G43="",$H43="",$I43="",$J43="",$K43="",$L43=""),"",IF($B43="Female",1/(1+EXP(-SUMPRODUCT(Engine!$C$1186:$C$1217,INDIRECT("Coefficients!$BZ$2:$BZ$33")))),1/(1+EXP(-SUMPRODUCT(Engine!$C$1186:$C$1217,INDIRECT("Coefficients!$CA$2:$CA$33"))))))</f>
      </c>
      <c r="BC43" s="8">
        <f>IF(OR($B43="",$C43="",$D43="",$E43="",$F43="",$G43="",$H43="",$I43="",$J43="",$K43="",$L43=""),"",IF($B43="Female",1/(1+EXP(-SUMPRODUCT(Engine!$C$1186:$C$1217,INDIRECT("Coefficients!$CB$2:$CB$33")))),1/(1+EXP(-SUMPRODUCT(Engine!$C$1186:$C$1217,INDIRECT("Coefficients!$CC$2:$CC$33"))))))</f>
      </c>
      <c r="BD43" s="8">
        <f>IF(OR($B43="",$C43="",$D43="",$E43="",$F43="",$G43="",$H43="",$I43="",$J43="",$K43="",$L43=""),"",IF($B43="Female",1/(1+EXP(-SUMPRODUCT(Engine!$C$1186:$C$1217,INDIRECT("Coefficients!$CD$2:$CD$33")))),1/(1+EXP(-SUMPRODUCT(Engine!$C$1186:$C$1217,INDIRECT("Coefficients!$CE$2:$CE$33"))))))</f>
      </c>
      <c r="BE43" s="8">
        <f>IF(OR($B43="",$C43="",$D43="",$E43="",$F43="",$G43="",$H43="",$I43="",$J43="",$K43="",$L43=""),"",IF($B43="Female",1/(1+EXP(-SUMPRODUCT(Engine!$C$1186:$C$1217,INDIRECT("Coefficients!$CF$2:$CF$33")))),1/(1+EXP(-SUMPRODUCT(Engine!$C$1186:$C$1217,INDIRECT("Coefficients!$CG$2:$CG$33"))))))</f>
      </c>
      <c r="BF43" s="8">
        <f>IF(OR($B43="",$C43="",$D43="",$E43="",$F43="",$G43="",$H43="",$I43="",$J43="",$K43="",$L43=""),"",IF($B43="Female",1/(1+EXP(-SUMPRODUCT(Engine!$C$1186:$C$1217,INDIRECT("Coefficients!$CH$2:$CH$33")))),1/(1+EXP(-SUMPRODUCT(Engine!$C$1186:$C$1217,INDIRECT("Coefficients!$CI$2:$CI$33"))))))</f>
      </c>
      <c r="BG43" s="8">
        <f>IF(OR($B43="",$C43="",$D43="",$E43="",$F43="",$G43="",$H43="",$I43="",$J43="",$K43="",$L43=""),"",IF($B43="Female",1/(1+EXP(-SUMPRODUCT(Engine!$C$1186:$C$1217,INDIRECT("Coefficients!$CJ$2:$CJ$33")))),1/(1+EXP(-SUMPRODUCT(Engine!$C$1186:$C$1217,INDIRECT("Coefficients!$CK$2:$CK$33"))))))</f>
      </c>
      <c r="BH43" s="8">
        <f>IF(OR($B43="",$C43="",$D43="",$E43="",$F43="",$G43="",$H43="",$I43="",$J43="",$K43="",$L43=""),"",IF($B43="Female",1/(1+EXP(-SUMPRODUCT(Engine!$C$1186:$C$1217,INDIRECT("Coefficients!$CL$2:$CL$33")))),1/(1+EXP(-SUMPRODUCT(Engine!$C$1186:$C$1217,INDIRECT("Coefficients!$CM$2:$CM$33"))))))</f>
      </c>
      <c r="BI43" s="8">
        <f>IF(OR($B43="",$C43="",$D43="",$E43="",$F43="",$G43="",$H43="",$I43="",$J43="",$K43="",$L43=""),"",IF($B43="Female",1/(1+EXP(-SUMPRODUCT(Engine!$C$1186:$C$1217,INDIRECT("Coefficients!$CN$2:$CN$33")))),1/(1+EXP(-SUMPRODUCT(Engine!$C$1186:$C$1217,INDIRECT("Coefficients!$CO$2:$CO$33"))))))</f>
      </c>
      <c r="BJ43" s="8">
        <f>IF(OR($B43="",$C43="",$D43="",$E43="",$F43="",$G43="",$H43="",$I43="",$J43="",$K43="",$L43=""),"",IF($B43="Female",1/(1+EXP(-SUMPRODUCT(Engine!$C$1186:$C$1217,INDIRECT("Coefficients!$CP$2:$CP$33")))),1/(1+EXP(-SUMPRODUCT(Engine!$C$1186:$C$1217,INDIRECT("Coefficients!$CQ$2:$CQ$33"))))))</f>
      </c>
      <c r="BK43" s="8">
        <f>IF(OR($B43="",$C43="",$D43="",$E43="",$F43="",$G43="",$H43="",$I43="",$J43="",$K43="",$L43=""),"",IF($B43="Female",1/(1+EXP(-SUMPRODUCT(Engine!$C$1186:$C$1217,INDIRECT("Coefficients!$CR$2:$CR$33")))),1/(1+EXP(-SUMPRODUCT(Engine!$C$1186:$C$1217,INDIRECT("Coefficients!$CS$2:$CS$33"))))))</f>
      </c>
      <c r="BL43" s="8">
        <f>IF(OR($B43="",$C43="",$D43="",$E43="",$F43="",$G43="",$H43="",$I43="",$J43="",$K43="",$L43=""),"",IF($B43="Female",1/(1+EXP(-SUMPRODUCT(Engine!$C$1186:$C$1217,INDIRECT("Coefficients!$CT$2:$CT$33")))),1/(1+EXP(-SUMPRODUCT(Engine!$C$1186:$C$1217,INDIRECT("Coefficients!$CU$2:$CU$33"))))))</f>
      </c>
      <c r="BM43" s="8">
        <f>IF(OR($B43="",$C43="",$D43="",$E43="",$F43="",$G43="",$H43="",$I43="",$J43="",$K43="",$L43=""),"",IF($B43="Female",1/(1+EXP(-SUMPRODUCT(Engine!$C$1186:$C$1217,INDIRECT("Coefficients!$CV$2:$CV$33")))),1/(1+EXP(-SUMPRODUCT(Engine!$C$1186:$C$1217,INDIRECT("Coefficients!$CW$2:$CW$33"))))))</f>
      </c>
    </row>
    <row r="44" spans="1:65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8">
        <f>IF(OR($B44="",$C44="",$D44="",$E44="",$F44="",$G44="",$H44="",$I44="",$J44="",$K44="",$L44=""),"",IF($B44="Female",1/(1+EXP(-SUMPRODUCT(Engine!$C$1218:$C$1249,INDIRECT("Coefficients!$B$2:$B$33")))),1/(1+EXP(-SUMPRODUCT(Engine!$C$1218:$C$1249,INDIRECT("Coefficients!$C$2:$C$33"))))))</f>
      </c>
      <c r="Q44" s="8">
        <f>IF(OR($B44="",$C44="",$D44="",$E44="",$F44="",$G44="",$H44="",$I44="",$J44="",$K44="",$L44=""),"",IF($B44="Female",1/(1+EXP(-SUMPRODUCT(Engine!$C$1218:$C$1249,INDIRECT("Coefficients!$D$2:$D$33")))),1/(1+EXP(-SUMPRODUCT(Engine!$C$1218:$C$1249,INDIRECT("Coefficients!$E$2:$E$33"))))))</f>
      </c>
      <c r="R44" s="8">
        <f>IF(OR($B44="",$C44="",$D44="",$E44="",$F44="",$G44="",$H44="",$I44="",$J44="",$K44="",$L44=""),"",IF($B44="Female",1/(1+EXP(-SUMPRODUCT(Engine!$C$1218:$C$1249,INDIRECT("Coefficients!$F$2:$F$33")))),1/(1+EXP(-SUMPRODUCT(Engine!$C$1218:$C$1249,INDIRECT("Coefficients!$G$2:$G$33"))))))</f>
      </c>
      <c r="S44" s="8">
        <f>IF(OR($B44="",$C44="",$D44="",$E44="",$F44="",$G44="",$H44="",$I44="",$J44="",$K44="",$L44=""),"",IF($B44="Female",1/(1+EXP(-SUMPRODUCT(Engine!$C$1218:$C$1249,INDIRECT("Coefficients!$H$2:$H$33")))),1/(1+EXP(-SUMPRODUCT(Engine!$C$1218:$C$1249,INDIRECT("Coefficients!$I$2:$I$33"))))))</f>
      </c>
      <c r="T44" s="8">
        <f>IF(OR($B44="",$C44="",$D44="",$E44="",$F44="",$G44="",$H44="",$I44="",$J44="",$K44="",$L44=""),"",IF($B44="Female",1/(1+EXP(-SUMPRODUCT(Engine!$C$1218:$C$1249,INDIRECT("Coefficients!$J$2:$J$33")))),1/(1+EXP(-SUMPRODUCT(Engine!$C$1218:$C$1249,INDIRECT("Coefficients!$K$2:$K$33"))))))</f>
      </c>
      <c r="U44" s="8">
        <f>IF(OR($B44="",$C44="",$D44="",$E44="",$F44="",$G44="",$H44="",$I44="",$J44="",$K44="",$L44=""),"",IF($B44="Female",1/(1+EXP(-SUMPRODUCT(Engine!$C$1218:$C$1249,INDIRECT("Coefficients!$L$2:$L$33")))),1/(1+EXP(-SUMPRODUCT(Engine!$C$1218:$C$1249,INDIRECT("Coefficients!$M$2:$M$33"))))))</f>
      </c>
      <c r="V44" s="8">
        <f>IF(OR($B44="",$C44="",$D44="",$E44="",$F44="",$G44="",$H44="",$I44="",$J44="",$K44="",$L44=""),"",IF($B44="Female",1/(1+EXP(-SUMPRODUCT(Engine!$C$1218:$C$1249,INDIRECT("Coefficients!$N$2:$N$33")))),1/(1+EXP(-SUMPRODUCT(Engine!$C$1218:$C$1249,INDIRECT("Coefficients!$O$2:$O$33"))))))</f>
      </c>
      <c r="W44" s="8">
        <f>IF(OR($B44="",$C44="",$D44="",$E44="",$F44="",$G44="",$H44="",$I44="",$J44="",$K44="",$L44=""),"",IF($B44="Female",1/(1+EXP(-SUMPRODUCT(Engine!$C$1218:$C$1249,INDIRECT("Coefficients!$P$2:$P$33")))),1/(1+EXP(-SUMPRODUCT(Engine!$C$1218:$C$1249,INDIRECT("Coefficients!$Q$2:$Q$33"))))))</f>
      </c>
      <c r="X44" s="8">
        <f>IF(OR($B44="",$C44="",$D44="",$E44="",$F44="",$G44="",$H44="",$I44="",$J44="",$K44="",$L44=""),"",IF($B44="Female",1/(1+EXP(-SUMPRODUCT(Engine!$C$1218:$C$1249,INDIRECT("Coefficients!$R$2:$R$33")))),1/(1+EXP(-SUMPRODUCT(Engine!$C$1218:$C$1249,INDIRECT("Coefficients!$S$2:$S$33"))))))</f>
      </c>
      <c r="Y44" s="8">
        <f>IF(OR($B44="",$C44="",$D44="",$E44="",$F44="",$G44="",$H44="",$I44="",$J44="",$K44="",$L44=""),"",IF($B44="Female",1/(1+EXP(-SUMPRODUCT(Engine!$C$1218:$C$1249,INDIRECT("Coefficients!$T$2:$T$33")))),1/(1+EXP(-SUMPRODUCT(Engine!$C$1218:$C$1249,INDIRECT("Coefficients!$U$2:$U$33"))))))</f>
      </c>
      <c r="Z44" s="8">
        <f>IF(OR($B44="",$C44="",$D44="",$E44="",$F44="",$G44="",$H44="",$I44="",$J44="",$K44="",$L44=""),"",IF($B44="Female",1/(1+EXP(-SUMPRODUCT(Engine!$C$1218:$C$1249,INDIRECT("Coefficients!$V$2:$V$33")))),1/(1+EXP(-SUMPRODUCT(Engine!$C$1218:$C$1249,INDIRECT("Coefficients!$W$2:$W$33"))))))</f>
      </c>
      <c r="AA44" s="8">
        <f>IF(OR($B44="",$C44="",$D44="",$E44="",$F44="",$G44="",$H44="",$I44="",$J44="",$K44="",$L44=""),"",IF($B44="Female",1/(1+EXP(-SUMPRODUCT(Engine!$C$1218:$C$1249,INDIRECT("Coefficients!$X$2:$X$33")))),1/(1+EXP(-SUMPRODUCT(Engine!$C$1218:$C$1249,INDIRECT("Coefficients!$Y$2:$Y$33"))))))</f>
      </c>
      <c r="AB44" s="8">
        <f>IF(OR($B44="",$C44="",$D44="",$E44="",$F44="",$G44="",$H44="",$I44="",$J44="",$K44="",$L44=""),"",IF($B44="Female",1/(1+EXP(-SUMPRODUCT(Engine!$C$1218:$C$1249,INDIRECT("Coefficients!$Z$2:$Z$33")))),1/(1+EXP(-SUMPRODUCT(Engine!$C$1218:$C$1249,INDIRECT("Coefficients!$AA$2:$AA$33"))))))</f>
      </c>
      <c r="AC44" s="8">
        <f>IF(OR($B44="",$C44="",$D44="",$E44="",$F44="",$G44="",$H44="",$I44="",$J44="",$K44="",$L44=""),"",IF($B44="Female",1/(1+EXP(-SUMPRODUCT(Engine!$C$1218:$C$1249,INDIRECT("Coefficients!$AB$2:$AB$33")))),1/(1+EXP(-SUMPRODUCT(Engine!$C$1218:$C$1249,INDIRECT("Coefficients!$AC$2:$AC$33"))))))</f>
      </c>
      <c r="AD44" s="8">
        <f>IF(OR($B44="",$C44="",$D44="",$E44="",$F44="",$G44="",$H44="",$I44="",$J44="",$K44="",$L44=""),"",IF($B44="Female",1/(1+EXP(-SUMPRODUCT(Engine!$C$1218:$C$1249,INDIRECT("Coefficients!$AD$2:$AD$33")))),1/(1+EXP(-SUMPRODUCT(Engine!$C$1218:$C$1249,INDIRECT("Coefficients!$AE$2:$AE$33"))))))</f>
      </c>
      <c r="AE44" s="8">
        <f>IF(OR($B44="",$C44="",$D44="",$E44="",$F44="",$G44="",$H44="",$I44="",$J44="",$K44="",$L44=""),"",IF($B44="Female",1/(1+EXP(-SUMPRODUCT(Engine!$C$1218:$C$1249,INDIRECT("Coefficients!$AF$2:$AF$33")))),1/(1+EXP(-SUMPRODUCT(Engine!$C$1218:$C$1249,INDIRECT("Coefficients!$AG$2:$AG$33"))))))</f>
      </c>
      <c r="AF44" s="8">
        <f>IF(OR($B44="",$C44="",$D44="",$E44="",$F44="",$G44="",$H44="",$I44="",$J44="",$K44="",$L44=""),"",IF($B44="Female",1/(1+EXP(-SUMPRODUCT(Engine!$C$1218:$C$1249,INDIRECT("Coefficients!$AH$2:$AH$33")))),1/(1+EXP(-SUMPRODUCT(Engine!$C$1218:$C$1249,INDIRECT("Coefficients!$AI$2:$AI$33"))))))</f>
      </c>
      <c r="AG44" s="8">
        <f>IF(OR($B44="",$C44="",$D44="",$E44="",$F44="",$G44="",$H44="",$I44="",$J44="",$K44="",$L44=""),"",IF($B44="Female",1/(1+EXP(-SUMPRODUCT(Engine!$C$1218:$C$1249,INDIRECT("Coefficients!$AJ$2:$AJ$33")))),1/(1+EXP(-SUMPRODUCT(Engine!$C$1218:$C$1249,INDIRECT("Coefficients!$AK$2:$AK$33"))))))</f>
      </c>
      <c r="AH44" s="8">
        <f>IF(OR($B44="",$C44="",$D44="",$E44="",$F44="",$G44="",$H44="",$I44="",$J44="",$K44="",$L44=""),"",IF($B44="Female",1/(1+EXP(-SUMPRODUCT(Engine!$C$1218:$C$1249,INDIRECT("Coefficients!$AL$2:$AL$33")))),1/(1+EXP(-SUMPRODUCT(Engine!$C$1218:$C$1249,INDIRECT("Coefficients!$AM$2:$AM$33"))))))</f>
      </c>
      <c r="AI44" s="8">
        <f>IF(OR($B44="",$C44="",$D44="",$E44="",$F44="",$G44="",$H44="",$I44="",$J44="",$K44="",$L44=""),"",IF($B44="Female",1/(1+EXP(-SUMPRODUCT(Engine!$C$1218:$C$1249,INDIRECT("Coefficients!$AN$2:$AN$33")))),1/(1+EXP(-SUMPRODUCT(Engine!$C$1218:$C$1249,INDIRECT("Coefficients!$AO$2:$AO$33"))))))</f>
      </c>
      <c r="AJ44" s="8">
        <f>IF(OR($B44="",$C44="",$D44="",$E44="",$F44="",$G44="",$H44="",$I44="",$J44="",$K44="",$L44=""),"",IF($B44="Female",1/(1+EXP(-SUMPRODUCT(Engine!$C$1218:$C$1249,INDIRECT("Coefficients!$AP$2:$AP$33")))),1/(1+EXP(-SUMPRODUCT(Engine!$C$1218:$C$1249,INDIRECT("Coefficients!$AQ$2:$AQ$33"))))))</f>
      </c>
      <c r="AK44" s="8">
        <f>IF(OR($B44="",$C44="",$D44="",$E44="",$F44="",$G44="",$H44="",$I44="",$J44="",$K44="",$L44=""),"",IF($B44="Female",1/(1+EXP(-SUMPRODUCT(Engine!$C$1218:$C$1249,INDIRECT("Coefficients!$AR$2:$AR$33")))),1/(1+EXP(-SUMPRODUCT(Engine!$C$1218:$C$1249,INDIRECT("Coefficients!$AS$2:$AS$33"))))))</f>
      </c>
      <c r="AL44" s="8">
        <f>IF(OR($B44="",$C44="",$D44="",$E44="",$F44="",$G44="",$H44="",$I44="",$J44="",$K44="",$L44=""),"",IF($B44="Female",1/(1+EXP(-SUMPRODUCT(Engine!$C$1218:$C$1249,INDIRECT("Coefficients!$AT$2:$AT$33")))),1/(1+EXP(-SUMPRODUCT(Engine!$C$1218:$C$1249,INDIRECT("Coefficients!$AU$2:$AU$33"))))))</f>
      </c>
      <c r="AM44" s="8">
        <f>IF(OR($B44="",$C44="",$D44="",$E44="",$F44="",$G44="",$H44="",$I44="",$J44="",$K44="",$L44=""),"",IF($B44="Female",1/(1+EXP(-SUMPRODUCT(Engine!$C$1218:$C$1249,INDIRECT("Coefficients!$AV$2:$AV$33")))),1/(1+EXP(-SUMPRODUCT(Engine!$C$1218:$C$1249,INDIRECT("Coefficients!$AW$2:$AW$33"))))))</f>
      </c>
      <c r="AN44" s="8">
        <f>IF(OR($B44="",$C44="",$D44="",$E44="",$F44="",$G44="",$H44="",$I44="",$J44="",$K44="",$L44=""),"",IF($B44="Female",1/(1+EXP(-SUMPRODUCT(Engine!$C$1218:$C$1249,INDIRECT("Coefficients!$AX$2:$AX$33")))),1/(1+EXP(-SUMPRODUCT(Engine!$C$1218:$C$1249,INDIRECT("Coefficients!$AY$2:$AY$33"))))))</f>
      </c>
      <c r="AO44" s="8">
        <f>IF(OR($B44="",$C44="",$D44="",$E44="",$F44="",$G44="",$H44="",$I44="",$J44="",$K44="",$L44=""),"",IF($B44="Female",1/(1+EXP(-SUMPRODUCT(Engine!$C$1218:$C$1249,INDIRECT("Coefficients!$AZ$2:$AZ$33")))),1/(1+EXP(-SUMPRODUCT(Engine!$C$1218:$C$1249,INDIRECT("Coefficients!$BA$2:$BA$33"))))))</f>
      </c>
      <c r="AP44" s="8">
        <f>IF(OR($B44="",$C44="",$D44="",$E44="",$F44="",$G44="",$H44="",$I44="",$J44="",$K44="",$L44=""),"",IF($B44="Female",1/(1+EXP(-SUMPRODUCT(Engine!$C$1218:$C$1249,INDIRECT("Coefficients!$BB$2:$BB$33")))),1/(1+EXP(-SUMPRODUCT(Engine!$C$1218:$C$1249,INDIRECT("Coefficients!$BC$2:$BC$33"))))))</f>
      </c>
      <c r="AQ44" s="8">
        <f>IF(OR($B44="",$C44="",$D44="",$E44="",$F44="",$G44="",$H44="",$I44="",$J44="",$K44="",$L44=""),"",IF($B44="Female",1/(1+EXP(-SUMPRODUCT(Engine!$C$1218:$C$1249,INDIRECT("Coefficients!$BD$2:$BD$33")))),1/(1+EXP(-SUMPRODUCT(Engine!$C$1218:$C$1249,INDIRECT("Coefficients!$BE$2:$BE$33"))))))</f>
      </c>
      <c r="AR44" s="8">
        <f>IF(OR($B44="",$C44="",$D44="",$E44="",$F44="",$G44="",$H44="",$I44="",$J44="",$K44="",$L44=""),"",IF($B44="Female",1/(1+EXP(-SUMPRODUCT(Engine!$C$1218:$C$1249,INDIRECT("Coefficients!$BF$2:$BF$33")))),1/(1+EXP(-SUMPRODUCT(Engine!$C$1218:$C$1249,INDIRECT("Coefficients!$BG$2:$BG$33"))))))</f>
      </c>
      <c r="AS44" s="8">
        <f>IF(OR($B44="",$C44="",$D44="",$E44="",$F44="",$G44="",$H44="",$I44="",$J44="",$K44="",$L44=""),"",IF($B44="Female",1/(1+EXP(-SUMPRODUCT(Engine!$C$1218:$C$1249,INDIRECT("Coefficients!$BH$2:$BH$33")))),1/(1+EXP(-SUMPRODUCT(Engine!$C$1218:$C$1249,INDIRECT("Coefficients!$BI$2:$BI$33"))))))</f>
      </c>
      <c r="AT44" s="8">
        <f>IF(OR($B44="",$C44="",$D44="",$E44="",$F44="",$G44="",$H44="",$I44="",$J44="",$K44="",$L44=""),"",IF($B44="Female",1/(1+EXP(-SUMPRODUCT(Engine!$C$1218:$C$1249,INDIRECT("Coefficients!$BJ$2:$BJ$33")))),1/(1+EXP(-SUMPRODUCT(Engine!$C$1218:$C$1249,INDIRECT("Coefficients!$BK$2:$BK$33"))))))</f>
      </c>
      <c r="AU44" s="8">
        <f>IF(OR($B44="",$C44="",$D44="",$E44="",$F44="",$G44="",$H44="",$I44="",$J44="",$K44="",$L44=""),"",IF($B44="Female",1/(1+EXP(-SUMPRODUCT(Engine!$C$1218:$C$1249,INDIRECT("Coefficients!$BL$2:$BL$33")))),1/(1+EXP(-SUMPRODUCT(Engine!$C$1218:$C$1249,INDIRECT("Coefficients!$BM$2:$BM$33"))))))</f>
      </c>
      <c r="AV44" s="8">
        <f>IF(OR($B44="",$C44="",$D44="",$E44="",$F44="",$G44="",$H44="",$I44="",$J44="",$K44="",$L44=""),"",IF($B44="Female",1/(1+EXP(-SUMPRODUCT(Engine!$C$1218:$C$1249,INDIRECT("Coefficients!$BN$2:$BN$33")))),1/(1+EXP(-SUMPRODUCT(Engine!$C$1218:$C$1249,INDIRECT("Coefficients!$BO$2:$BO$33"))))))</f>
      </c>
      <c r="AW44" s="8">
        <f>IF(OR($B44="",$C44="",$D44="",$E44="",$F44="",$G44="",$H44="",$I44="",$J44="",$K44="",$L44=""),"",IF($B44="Female",1/(1+EXP(-SUMPRODUCT(Engine!$C$1218:$C$1249,INDIRECT("Coefficients!$BP$2:$BP$33")))),1/(1+EXP(-SUMPRODUCT(Engine!$C$1218:$C$1249,INDIRECT("Coefficients!$BQ$2:$BQ$33"))))))</f>
      </c>
      <c r="AX44" s="8">
        <f>IF(OR($B44="",$C44="",$D44="",$E44="",$F44="",$G44="",$H44="",$I44="",$J44="",$K44="",$L44=""),"",IF($B44="Female",1/(1+EXP(-SUMPRODUCT(Engine!$C$1218:$C$1249,INDIRECT("Coefficients!$BR$2:$BR$33")))),1/(1+EXP(-SUMPRODUCT(Engine!$C$1218:$C$1249,INDIRECT("Coefficients!$BS$2:$BS$33"))))))</f>
      </c>
      <c r="AY44" s="8">
        <f>IF(OR($B44="",$C44="",$D44="",$E44="",$F44="",$G44="",$H44="",$I44="",$J44="",$K44="",$L44=""),"",IF($B44="Female",1/(1+EXP(-SUMPRODUCT(Engine!$C$1218:$C$1249,INDIRECT("Coefficients!$BT$2:$BT$33")))),1/(1+EXP(-SUMPRODUCT(Engine!$C$1218:$C$1249,INDIRECT("Coefficients!$BU$2:$BU$33"))))))</f>
      </c>
      <c r="AZ44" s="8">
        <f>IF(OR($B44="",$C44="",$D44="",$E44="",$F44="",$G44="",$H44="",$I44="",$J44="",$K44="",$L44=""),"",IF($B44="Female",1/(1+EXP(-SUMPRODUCT(Engine!$C$1218:$C$1249,INDIRECT("Coefficients!$BV$2:$BV$33")))),1/(1+EXP(-SUMPRODUCT(Engine!$C$1218:$C$1249,INDIRECT("Coefficients!$BW$2:$BW$33"))))))</f>
      </c>
      <c r="BA44" s="8">
        <f>IF(OR($B44="",$C44="",$D44="",$E44="",$F44="",$G44="",$H44="",$I44="",$J44="",$K44="",$L44=""),"",IF($B44="Female",1/(1+EXP(-SUMPRODUCT(Engine!$C$1218:$C$1249,INDIRECT("Coefficients!$BX$2:$BX$33")))),1/(1+EXP(-SUMPRODUCT(Engine!$C$1218:$C$1249,INDIRECT("Coefficients!$BY$2:$BY$33"))))))</f>
      </c>
      <c r="BB44" s="8">
        <f>IF(OR($B44="",$C44="",$D44="",$E44="",$F44="",$G44="",$H44="",$I44="",$J44="",$K44="",$L44=""),"",IF($B44="Female",1/(1+EXP(-SUMPRODUCT(Engine!$C$1218:$C$1249,INDIRECT("Coefficients!$BZ$2:$BZ$33")))),1/(1+EXP(-SUMPRODUCT(Engine!$C$1218:$C$1249,INDIRECT("Coefficients!$CA$2:$CA$33"))))))</f>
      </c>
      <c r="BC44" s="8">
        <f>IF(OR($B44="",$C44="",$D44="",$E44="",$F44="",$G44="",$H44="",$I44="",$J44="",$K44="",$L44=""),"",IF($B44="Female",1/(1+EXP(-SUMPRODUCT(Engine!$C$1218:$C$1249,INDIRECT("Coefficients!$CB$2:$CB$33")))),1/(1+EXP(-SUMPRODUCT(Engine!$C$1218:$C$1249,INDIRECT("Coefficients!$CC$2:$CC$33"))))))</f>
      </c>
      <c r="BD44" s="8">
        <f>IF(OR($B44="",$C44="",$D44="",$E44="",$F44="",$G44="",$H44="",$I44="",$J44="",$K44="",$L44=""),"",IF($B44="Female",1/(1+EXP(-SUMPRODUCT(Engine!$C$1218:$C$1249,INDIRECT("Coefficients!$CD$2:$CD$33")))),1/(1+EXP(-SUMPRODUCT(Engine!$C$1218:$C$1249,INDIRECT("Coefficients!$CE$2:$CE$33"))))))</f>
      </c>
      <c r="BE44" s="8">
        <f>IF(OR($B44="",$C44="",$D44="",$E44="",$F44="",$G44="",$H44="",$I44="",$J44="",$K44="",$L44=""),"",IF($B44="Female",1/(1+EXP(-SUMPRODUCT(Engine!$C$1218:$C$1249,INDIRECT("Coefficients!$CF$2:$CF$33")))),1/(1+EXP(-SUMPRODUCT(Engine!$C$1218:$C$1249,INDIRECT("Coefficients!$CG$2:$CG$33"))))))</f>
      </c>
      <c r="BF44" s="8">
        <f>IF(OR($B44="",$C44="",$D44="",$E44="",$F44="",$G44="",$H44="",$I44="",$J44="",$K44="",$L44=""),"",IF($B44="Female",1/(1+EXP(-SUMPRODUCT(Engine!$C$1218:$C$1249,INDIRECT("Coefficients!$CH$2:$CH$33")))),1/(1+EXP(-SUMPRODUCT(Engine!$C$1218:$C$1249,INDIRECT("Coefficients!$CI$2:$CI$33"))))))</f>
      </c>
      <c r="BG44" s="8">
        <f>IF(OR($B44="",$C44="",$D44="",$E44="",$F44="",$G44="",$H44="",$I44="",$J44="",$K44="",$L44=""),"",IF($B44="Female",1/(1+EXP(-SUMPRODUCT(Engine!$C$1218:$C$1249,INDIRECT("Coefficients!$CJ$2:$CJ$33")))),1/(1+EXP(-SUMPRODUCT(Engine!$C$1218:$C$1249,INDIRECT("Coefficients!$CK$2:$CK$33"))))))</f>
      </c>
      <c r="BH44" s="8">
        <f>IF(OR($B44="",$C44="",$D44="",$E44="",$F44="",$G44="",$H44="",$I44="",$J44="",$K44="",$L44=""),"",IF($B44="Female",1/(1+EXP(-SUMPRODUCT(Engine!$C$1218:$C$1249,INDIRECT("Coefficients!$CL$2:$CL$33")))),1/(1+EXP(-SUMPRODUCT(Engine!$C$1218:$C$1249,INDIRECT("Coefficients!$CM$2:$CM$33"))))))</f>
      </c>
      <c r="BI44" s="8">
        <f>IF(OR($B44="",$C44="",$D44="",$E44="",$F44="",$G44="",$H44="",$I44="",$J44="",$K44="",$L44=""),"",IF($B44="Female",1/(1+EXP(-SUMPRODUCT(Engine!$C$1218:$C$1249,INDIRECT("Coefficients!$CN$2:$CN$33")))),1/(1+EXP(-SUMPRODUCT(Engine!$C$1218:$C$1249,INDIRECT("Coefficients!$CO$2:$CO$33"))))))</f>
      </c>
      <c r="BJ44" s="8">
        <f>IF(OR($B44="",$C44="",$D44="",$E44="",$F44="",$G44="",$H44="",$I44="",$J44="",$K44="",$L44=""),"",IF($B44="Female",1/(1+EXP(-SUMPRODUCT(Engine!$C$1218:$C$1249,INDIRECT("Coefficients!$CP$2:$CP$33")))),1/(1+EXP(-SUMPRODUCT(Engine!$C$1218:$C$1249,INDIRECT("Coefficients!$CQ$2:$CQ$33"))))))</f>
      </c>
      <c r="BK44" s="8">
        <f>IF(OR($B44="",$C44="",$D44="",$E44="",$F44="",$G44="",$H44="",$I44="",$J44="",$K44="",$L44=""),"",IF($B44="Female",1/(1+EXP(-SUMPRODUCT(Engine!$C$1218:$C$1249,INDIRECT("Coefficients!$CR$2:$CR$33")))),1/(1+EXP(-SUMPRODUCT(Engine!$C$1218:$C$1249,INDIRECT("Coefficients!$CS$2:$CS$33"))))))</f>
      </c>
      <c r="BL44" s="8">
        <f>IF(OR($B44="",$C44="",$D44="",$E44="",$F44="",$G44="",$H44="",$I44="",$J44="",$K44="",$L44=""),"",IF($B44="Female",1/(1+EXP(-SUMPRODUCT(Engine!$C$1218:$C$1249,INDIRECT("Coefficients!$CT$2:$CT$33")))),1/(1+EXP(-SUMPRODUCT(Engine!$C$1218:$C$1249,INDIRECT("Coefficients!$CU$2:$CU$33"))))))</f>
      </c>
      <c r="BM44" s="8">
        <f>IF(OR($B44="",$C44="",$D44="",$E44="",$F44="",$G44="",$H44="",$I44="",$J44="",$K44="",$L44=""),"",IF($B44="Female",1/(1+EXP(-SUMPRODUCT(Engine!$C$1218:$C$1249,INDIRECT("Coefficients!$CV$2:$CV$33")))),1/(1+EXP(-SUMPRODUCT(Engine!$C$1218:$C$1249,INDIRECT("Coefficients!$CW$2:$CW$33"))))))</f>
      </c>
    </row>
    <row r="45" spans="1:65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8">
        <f>IF(OR($B45="",$C45="",$D45="",$E45="",$F45="",$G45="",$H45="",$I45="",$J45="",$K45="",$L45=""),"",IF($B45="Female",1/(1+EXP(-SUMPRODUCT(Engine!$C$1250:$C$1281,INDIRECT("Coefficients!$B$2:$B$33")))),1/(1+EXP(-SUMPRODUCT(Engine!$C$1250:$C$1281,INDIRECT("Coefficients!$C$2:$C$33"))))))</f>
      </c>
      <c r="Q45" s="8">
        <f>IF(OR($B45="",$C45="",$D45="",$E45="",$F45="",$G45="",$H45="",$I45="",$J45="",$K45="",$L45=""),"",IF($B45="Female",1/(1+EXP(-SUMPRODUCT(Engine!$C$1250:$C$1281,INDIRECT("Coefficients!$D$2:$D$33")))),1/(1+EXP(-SUMPRODUCT(Engine!$C$1250:$C$1281,INDIRECT("Coefficients!$E$2:$E$33"))))))</f>
      </c>
      <c r="R45" s="8">
        <f>IF(OR($B45="",$C45="",$D45="",$E45="",$F45="",$G45="",$H45="",$I45="",$J45="",$K45="",$L45=""),"",IF($B45="Female",1/(1+EXP(-SUMPRODUCT(Engine!$C$1250:$C$1281,INDIRECT("Coefficients!$F$2:$F$33")))),1/(1+EXP(-SUMPRODUCT(Engine!$C$1250:$C$1281,INDIRECT("Coefficients!$G$2:$G$33"))))))</f>
      </c>
      <c r="S45" s="8">
        <f>IF(OR($B45="",$C45="",$D45="",$E45="",$F45="",$G45="",$H45="",$I45="",$J45="",$K45="",$L45=""),"",IF($B45="Female",1/(1+EXP(-SUMPRODUCT(Engine!$C$1250:$C$1281,INDIRECT("Coefficients!$H$2:$H$33")))),1/(1+EXP(-SUMPRODUCT(Engine!$C$1250:$C$1281,INDIRECT("Coefficients!$I$2:$I$33"))))))</f>
      </c>
      <c r="T45" s="8">
        <f>IF(OR($B45="",$C45="",$D45="",$E45="",$F45="",$G45="",$H45="",$I45="",$J45="",$K45="",$L45=""),"",IF($B45="Female",1/(1+EXP(-SUMPRODUCT(Engine!$C$1250:$C$1281,INDIRECT("Coefficients!$J$2:$J$33")))),1/(1+EXP(-SUMPRODUCT(Engine!$C$1250:$C$1281,INDIRECT("Coefficients!$K$2:$K$33"))))))</f>
      </c>
      <c r="U45" s="8">
        <f>IF(OR($B45="",$C45="",$D45="",$E45="",$F45="",$G45="",$H45="",$I45="",$J45="",$K45="",$L45=""),"",IF($B45="Female",1/(1+EXP(-SUMPRODUCT(Engine!$C$1250:$C$1281,INDIRECT("Coefficients!$L$2:$L$33")))),1/(1+EXP(-SUMPRODUCT(Engine!$C$1250:$C$1281,INDIRECT("Coefficients!$M$2:$M$33"))))))</f>
      </c>
      <c r="V45" s="8">
        <f>IF(OR($B45="",$C45="",$D45="",$E45="",$F45="",$G45="",$H45="",$I45="",$J45="",$K45="",$L45=""),"",IF($B45="Female",1/(1+EXP(-SUMPRODUCT(Engine!$C$1250:$C$1281,INDIRECT("Coefficients!$N$2:$N$33")))),1/(1+EXP(-SUMPRODUCT(Engine!$C$1250:$C$1281,INDIRECT("Coefficients!$O$2:$O$33"))))))</f>
      </c>
      <c r="W45" s="8">
        <f>IF(OR($B45="",$C45="",$D45="",$E45="",$F45="",$G45="",$H45="",$I45="",$J45="",$K45="",$L45=""),"",IF($B45="Female",1/(1+EXP(-SUMPRODUCT(Engine!$C$1250:$C$1281,INDIRECT("Coefficients!$P$2:$P$33")))),1/(1+EXP(-SUMPRODUCT(Engine!$C$1250:$C$1281,INDIRECT("Coefficients!$Q$2:$Q$33"))))))</f>
      </c>
      <c r="X45" s="8">
        <f>IF(OR($B45="",$C45="",$D45="",$E45="",$F45="",$G45="",$H45="",$I45="",$J45="",$K45="",$L45=""),"",IF($B45="Female",1/(1+EXP(-SUMPRODUCT(Engine!$C$1250:$C$1281,INDIRECT("Coefficients!$R$2:$R$33")))),1/(1+EXP(-SUMPRODUCT(Engine!$C$1250:$C$1281,INDIRECT("Coefficients!$S$2:$S$33"))))))</f>
      </c>
      <c r="Y45" s="8">
        <f>IF(OR($B45="",$C45="",$D45="",$E45="",$F45="",$G45="",$H45="",$I45="",$J45="",$K45="",$L45=""),"",IF($B45="Female",1/(1+EXP(-SUMPRODUCT(Engine!$C$1250:$C$1281,INDIRECT("Coefficients!$T$2:$T$33")))),1/(1+EXP(-SUMPRODUCT(Engine!$C$1250:$C$1281,INDIRECT("Coefficients!$U$2:$U$33"))))))</f>
      </c>
      <c r="Z45" s="8">
        <f>IF(OR($B45="",$C45="",$D45="",$E45="",$F45="",$G45="",$H45="",$I45="",$J45="",$K45="",$L45=""),"",IF($B45="Female",1/(1+EXP(-SUMPRODUCT(Engine!$C$1250:$C$1281,INDIRECT("Coefficients!$V$2:$V$33")))),1/(1+EXP(-SUMPRODUCT(Engine!$C$1250:$C$1281,INDIRECT("Coefficients!$W$2:$W$33"))))))</f>
      </c>
      <c r="AA45" s="8">
        <f>IF(OR($B45="",$C45="",$D45="",$E45="",$F45="",$G45="",$H45="",$I45="",$J45="",$K45="",$L45=""),"",IF($B45="Female",1/(1+EXP(-SUMPRODUCT(Engine!$C$1250:$C$1281,INDIRECT("Coefficients!$X$2:$X$33")))),1/(1+EXP(-SUMPRODUCT(Engine!$C$1250:$C$1281,INDIRECT("Coefficients!$Y$2:$Y$33"))))))</f>
      </c>
      <c r="AB45" s="8">
        <f>IF(OR($B45="",$C45="",$D45="",$E45="",$F45="",$G45="",$H45="",$I45="",$J45="",$K45="",$L45=""),"",IF($B45="Female",1/(1+EXP(-SUMPRODUCT(Engine!$C$1250:$C$1281,INDIRECT("Coefficients!$Z$2:$Z$33")))),1/(1+EXP(-SUMPRODUCT(Engine!$C$1250:$C$1281,INDIRECT("Coefficients!$AA$2:$AA$33"))))))</f>
      </c>
      <c r="AC45" s="8">
        <f>IF(OR($B45="",$C45="",$D45="",$E45="",$F45="",$G45="",$H45="",$I45="",$J45="",$K45="",$L45=""),"",IF($B45="Female",1/(1+EXP(-SUMPRODUCT(Engine!$C$1250:$C$1281,INDIRECT("Coefficients!$AB$2:$AB$33")))),1/(1+EXP(-SUMPRODUCT(Engine!$C$1250:$C$1281,INDIRECT("Coefficients!$AC$2:$AC$33"))))))</f>
      </c>
      <c r="AD45" s="8">
        <f>IF(OR($B45="",$C45="",$D45="",$E45="",$F45="",$G45="",$H45="",$I45="",$J45="",$K45="",$L45=""),"",IF($B45="Female",1/(1+EXP(-SUMPRODUCT(Engine!$C$1250:$C$1281,INDIRECT("Coefficients!$AD$2:$AD$33")))),1/(1+EXP(-SUMPRODUCT(Engine!$C$1250:$C$1281,INDIRECT("Coefficients!$AE$2:$AE$33"))))))</f>
      </c>
      <c r="AE45" s="8">
        <f>IF(OR($B45="",$C45="",$D45="",$E45="",$F45="",$G45="",$H45="",$I45="",$J45="",$K45="",$L45=""),"",IF($B45="Female",1/(1+EXP(-SUMPRODUCT(Engine!$C$1250:$C$1281,INDIRECT("Coefficients!$AF$2:$AF$33")))),1/(1+EXP(-SUMPRODUCT(Engine!$C$1250:$C$1281,INDIRECT("Coefficients!$AG$2:$AG$33"))))))</f>
      </c>
      <c r="AF45" s="8">
        <f>IF(OR($B45="",$C45="",$D45="",$E45="",$F45="",$G45="",$H45="",$I45="",$J45="",$K45="",$L45=""),"",IF($B45="Female",1/(1+EXP(-SUMPRODUCT(Engine!$C$1250:$C$1281,INDIRECT("Coefficients!$AH$2:$AH$33")))),1/(1+EXP(-SUMPRODUCT(Engine!$C$1250:$C$1281,INDIRECT("Coefficients!$AI$2:$AI$33"))))))</f>
      </c>
      <c r="AG45" s="8">
        <f>IF(OR($B45="",$C45="",$D45="",$E45="",$F45="",$G45="",$H45="",$I45="",$J45="",$K45="",$L45=""),"",IF($B45="Female",1/(1+EXP(-SUMPRODUCT(Engine!$C$1250:$C$1281,INDIRECT("Coefficients!$AJ$2:$AJ$33")))),1/(1+EXP(-SUMPRODUCT(Engine!$C$1250:$C$1281,INDIRECT("Coefficients!$AK$2:$AK$33"))))))</f>
      </c>
      <c r="AH45" s="8">
        <f>IF(OR($B45="",$C45="",$D45="",$E45="",$F45="",$G45="",$H45="",$I45="",$J45="",$K45="",$L45=""),"",IF($B45="Female",1/(1+EXP(-SUMPRODUCT(Engine!$C$1250:$C$1281,INDIRECT("Coefficients!$AL$2:$AL$33")))),1/(1+EXP(-SUMPRODUCT(Engine!$C$1250:$C$1281,INDIRECT("Coefficients!$AM$2:$AM$33"))))))</f>
      </c>
      <c r="AI45" s="8">
        <f>IF(OR($B45="",$C45="",$D45="",$E45="",$F45="",$G45="",$H45="",$I45="",$J45="",$K45="",$L45=""),"",IF($B45="Female",1/(1+EXP(-SUMPRODUCT(Engine!$C$1250:$C$1281,INDIRECT("Coefficients!$AN$2:$AN$33")))),1/(1+EXP(-SUMPRODUCT(Engine!$C$1250:$C$1281,INDIRECT("Coefficients!$AO$2:$AO$33"))))))</f>
      </c>
      <c r="AJ45" s="8">
        <f>IF(OR($B45="",$C45="",$D45="",$E45="",$F45="",$G45="",$H45="",$I45="",$J45="",$K45="",$L45=""),"",IF($B45="Female",1/(1+EXP(-SUMPRODUCT(Engine!$C$1250:$C$1281,INDIRECT("Coefficients!$AP$2:$AP$33")))),1/(1+EXP(-SUMPRODUCT(Engine!$C$1250:$C$1281,INDIRECT("Coefficients!$AQ$2:$AQ$33"))))))</f>
      </c>
      <c r="AK45" s="8">
        <f>IF(OR($B45="",$C45="",$D45="",$E45="",$F45="",$G45="",$H45="",$I45="",$J45="",$K45="",$L45=""),"",IF($B45="Female",1/(1+EXP(-SUMPRODUCT(Engine!$C$1250:$C$1281,INDIRECT("Coefficients!$AR$2:$AR$33")))),1/(1+EXP(-SUMPRODUCT(Engine!$C$1250:$C$1281,INDIRECT("Coefficients!$AS$2:$AS$33"))))))</f>
      </c>
      <c r="AL45" s="8">
        <f>IF(OR($B45="",$C45="",$D45="",$E45="",$F45="",$G45="",$H45="",$I45="",$J45="",$K45="",$L45=""),"",IF($B45="Female",1/(1+EXP(-SUMPRODUCT(Engine!$C$1250:$C$1281,INDIRECT("Coefficients!$AT$2:$AT$33")))),1/(1+EXP(-SUMPRODUCT(Engine!$C$1250:$C$1281,INDIRECT("Coefficients!$AU$2:$AU$33"))))))</f>
      </c>
      <c r="AM45" s="8">
        <f>IF(OR($B45="",$C45="",$D45="",$E45="",$F45="",$G45="",$H45="",$I45="",$J45="",$K45="",$L45=""),"",IF($B45="Female",1/(1+EXP(-SUMPRODUCT(Engine!$C$1250:$C$1281,INDIRECT("Coefficients!$AV$2:$AV$33")))),1/(1+EXP(-SUMPRODUCT(Engine!$C$1250:$C$1281,INDIRECT("Coefficients!$AW$2:$AW$33"))))))</f>
      </c>
      <c r="AN45" s="8">
        <f>IF(OR($B45="",$C45="",$D45="",$E45="",$F45="",$G45="",$H45="",$I45="",$J45="",$K45="",$L45=""),"",IF($B45="Female",1/(1+EXP(-SUMPRODUCT(Engine!$C$1250:$C$1281,INDIRECT("Coefficients!$AX$2:$AX$33")))),1/(1+EXP(-SUMPRODUCT(Engine!$C$1250:$C$1281,INDIRECT("Coefficients!$AY$2:$AY$33"))))))</f>
      </c>
      <c r="AO45" s="8">
        <f>IF(OR($B45="",$C45="",$D45="",$E45="",$F45="",$G45="",$H45="",$I45="",$J45="",$K45="",$L45=""),"",IF($B45="Female",1/(1+EXP(-SUMPRODUCT(Engine!$C$1250:$C$1281,INDIRECT("Coefficients!$AZ$2:$AZ$33")))),1/(1+EXP(-SUMPRODUCT(Engine!$C$1250:$C$1281,INDIRECT("Coefficients!$BA$2:$BA$33"))))))</f>
      </c>
      <c r="AP45" s="8">
        <f>IF(OR($B45="",$C45="",$D45="",$E45="",$F45="",$G45="",$H45="",$I45="",$J45="",$K45="",$L45=""),"",IF($B45="Female",1/(1+EXP(-SUMPRODUCT(Engine!$C$1250:$C$1281,INDIRECT("Coefficients!$BB$2:$BB$33")))),1/(1+EXP(-SUMPRODUCT(Engine!$C$1250:$C$1281,INDIRECT("Coefficients!$BC$2:$BC$33"))))))</f>
      </c>
      <c r="AQ45" s="8">
        <f>IF(OR($B45="",$C45="",$D45="",$E45="",$F45="",$G45="",$H45="",$I45="",$J45="",$K45="",$L45=""),"",IF($B45="Female",1/(1+EXP(-SUMPRODUCT(Engine!$C$1250:$C$1281,INDIRECT("Coefficients!$BD$2:$BD$33")))),1/(1+EXP(-SUMPRODUCT(Engine!$C$1250:$C$1281,INDIRECT("Coefficients!$BE$2:$BE$33"))))))</f>
      </c>
      <c r="AR45" s="8">
        <f>IF(OR($B45="",$C45="",$D45="",$E45="",$F45="",$G45="",$H45="",$I45="",$J45="",$K45="",$L45=""),"",IF($B45="Female",1/(1+EXP(-SUMPRODUCT(Engine!$C$1250:$C$1281,INDIRECT("Coefficients!$BF$2:$BF$33")))),1/(1+EXP(-SUMPRODUCT(Engine!$C$1250:$C$1281,INDIRECT("Coefficients!$BG$2:$BG$33"))))))</f>
      </c>
      <c r="AS45" s="8">
        <f>IF(OR($B45="",$C45="",$D45="",$E45="",$F45="",$G45="",$H45="",$I45="",$J45="",$K45="",$L45=""),"",IF($B45="Female",1/(1+EXP(-SUMPRODUCT(Engine!$C$1250:$C$1281,INDIRECT("Coefficients!$BH$2:$BH$33")))),1/(1+EXP(-SUMPRODUCT(Engine!$C$1250:$C$1281,INDIRECT("Coefficients!$BI$2:$BI$33"))))))</f>
      </c>
      <c r="AT45" s="8">
        <f>IF(OR($B45="",$C45="",$D45="",$E45="",$F45="",$G45="",$H45="",$I45="",$J45="",$K45="",$L45=""),"",IF($B45="Female",1/(1+EXP(-SUMPRODUCT(Engine!$C$1250:$C$1281,INDIRECT("Coefficients!$BJ$2:$BJ$33")))),1/(1+EXP(-SUMPRODUCT(Engine!$C$1250:$C$1281,INDIRECT("Coefficients!$BK$2:$BK$33"))))))</f>
      </c>
      <c r="AU45" s="8">
        <f>IF(OR($B45="",$C45="",$D45="",$E45="",$F45="",$G45="",$H45="",$I45="",$J45="",$K45="",$L45=""),"",IF($B45="Female",1/(1+EXP(-SUMPRODUCT(Engine!$C$1250:$C$1281,INDIRECT("Coefficients!$BL$2:$BL$33")))),1/(1+EXP(-SUMPRODUCT(Engine!$C$1250:$C$1281,INDIRECT("Coefficients!$BM$2:$BM$33"))))))</f>
      </c>
      <c r="AV45" s="8">
        <f>IF(OR($B45="",$C45="",$D45="",$E45="",$F45="",$G45="",$H45="",$I45="",$J45="",$K45="",$L45=""),"",IF($B45="Female",1/(1+EXP(-SUMPRODUCT(Engine!$C$1250:$C$1281,INDIRECT("Coefficients!$BN$2:$BN$33")))),1/(1+EXP(-SUMPRODUCT(Engine!$C$1250:$C$1281,INDIRECT("Coefficients!$BO$2:$BO$33"))))))</f>
      </c>
      <c r="AW45" s="8">
        <f>IF(OR($B45="",$C45="",$D45="",$E45="",$F45="",$G45="",$H45="",$I45="",$J45="",$K45="",$L45=""),"",IF($B45="Female",1/(1+EXP(-SUMPRODUCT(Engine!$C$1250:$C$1281,INDIRECT("Coefficients!$BP$2:$BP$33")))),1/(1+EXP(-SUMPRODUCT(Engine!$C$1250:$C$1281,INDIRECT("Coefficients!$BQ$2:$BQ$33"))))))</f>
      </c>
      <c r="AX45" s="8">
        <f>IF(OR($B45="",$C45="",$D45="",$E45="",$F45="",$G45="",$H45="",$I45="",$J45="",$K45="",$L45=""),"",IF($B45="Female",1/(1+EXP(-SUMPRODUCT(Engine!$C$1250:$C$1281,INDIRECT("Coefficients!$BR$2:$BR$33")))),1/(1+EXP(-SUMPRODUCT(Engine!$C$1250:$C$1281,INDIRECT("Coefficients!$BS$2:$BS$33"))))))</f>
      </c>
      <c r="AY45" s="8">
        <f>IF(OR($B45="",$C45="",$D45="",$E45="",$F45="",$G45="",$H45="",$I45="",$J45="",$K45="",$L45=""),"",IF($B45="Female",1/(1+EXP(-SUMPRODUCT(Engine!$C$1250:$C$1281,INDIRECT("Coefficients!$BT$2:$BT$33")))),1/(1+EXP(-SUMPRODUCT(Engine!$C$1250:$C$1281,INDIRECT("Coefficients!$BU$2:$BU$33"))))))</f>
      </c>
      <c r="AZ45" s="8">
        <f>IF(OR($B45="",$C45="",$D45="",$E45="",$F45="",$G45="",$H45="",$I45="",$J45="",$K45="",$L45=""),"",IF($B45="Female",1/(1+EXP(-SUMPRODUCT(Engine!$C$1250:$C$1281,INDIRECT("Coefficients!$BV$2:$BV$33")))),1/(1+EXP(-SUMPRODUCT(Engine!$C$1250:$C$1281,INDIRECT("Coefficients!$BW$2:$BW$33"))))))</f>
      </c>
      <c r="BA45" s="8">
        <f>IF(OR($B45="",$C45="",$D45="",$E45="",$F45="",$G45="",$H45="",$I45="",$J45="",$K45="",$L45=""),"",IF($B45="Female",1/(1+EXP(-SUMPRODUCT(Engine!$C$1250:$C$1281,INDIRECT("Coefficients!$BX$2:$BX$33")))),1/(1+EXP(-SUMPRODUCT(Engine!$C$1250:$C$1281,INDIRECT("Coefficients!$BY$2:$BY$33"))))))</f>
      </c>
      <c r="BB45" s="8">
        <f>IF(OR($B45="",$C45="",$D45="",$E45="",$F45="",$G45="",$H45="",$I45="",$J45="",$K45="",$L45=""),"",IF($B45="Female",1/(1+EXP(-SUMPRODUCT(Engine!$C$1250:$C$1281,INDIRECT("Coefficients!$BZ$2:$BZ$33")))),1/(1+EXP(-SUMPRODUCT(Engine!$C$1250:$C$1281,INDIRECT("Coefficients!$CA$2:$CA$33"))))))</f>
      </c>
      <c r="BC45" s="8">
        <f>IF(OR($B45="",$C45="",$D45="",$E45="",$F45="",$G45="",$H45="",$I45="",$J45="",$K45="",$L45=""),"",IF($B45="Female",1/(1+EXP(-SUMPRODUCT(Engine!$C$1250:$C$1281,INDIRECT("Coefficients!$CB$2:$CB$33")))),1/(1+EXP(-SUMPRODUCT(Engine!$C$1250:$C$1281,INDIRECT("Coefficients!$CC$2:$CC$33"))))))</f>
      </c>
      <c r="BD45" s="8">
        <f>IF(OR($B45="",$C45="",$D45="",$E45="",$F45="",$G45="",$H45="",$I45="",$J45="",$K45="",$L45=""),"",IF($B45="Female",1/(1+EXP(-SUMPRODUCT(Engine!$C$1250:$C$1281,INDIRECT("Coefficients!$CD$2:$CD$33")))),1/(1+EXP(-SUMPRODUCT(Engine!$C$1250:$C$1281,INDIRECT("Coefficients!$CE$2:$CE$33"))))))</f>
      </c>
      <c r="BE45" s="8">
        <f>IF(OR($B45="",$C45="",$D45="",$E45="",$F45="",$G45="",$H45="",$I45="",$J45="",$K45="",$L45=""),"",IF($B45="Female",1/(1+EXP(-SUMPRODUCT(Engine!$C$1250:$C$1281,INDIRECT("Coefficients!$CF$2:$CF$33")))),1/(1+EXP(-SUMPRODUCT(Engine!$C$1250:$C$1281,INDIRECT("Coefficients!$CG$2:$CG$33"))))))</f>
      </c>
      <c r="BF45" s="8">
        <f>IF(OR($B45="",$C45="",$D45="",$E45="",$F45="",$G45="",$H45="",$I45="",$J45="",$K45="",$L45=""),"",IF($B45="Female",1/(1+EXP(-SUMPRODUCT(Engine!$C$1250:$C$1281,INDIRECT("Coefficients!$CH$2:$CH$33")))),1/(1+EXP(-SUMPRODUCT(Engine!$C$1250:$C$1281,INDIRECT("Coefficients!$CI$2:$CI$33"))))))</f>
      </c>
      <c r="BG45" s="8">
        <f>IF(OR($B45="",$C45="",$D45="",$E45="",$F45="",$G45="",$H45="",$I45="",$J45="",$K45="",$L45=""),"",IF($B45="Female",1/(1+EXP(-SUMPRODUCT(Engine!$C$1250:$C$1281,INDIRECT("Coefficients!$CJ$2:$CJ$33")))),1/(1+EXP(-SUMPRODUCT(Engine!$C$1250:$C$1281,INDIRECT("Coefficients!$CK$2:$CK$33"))))))</f>
      </c>
      <c r="BH45" s="8">
        <f>IF(OR($B45="",$C45="",$D45="",$E45="",$F45="",$G45="",$H45="",$I45="",$J45="",$K45="",$L45=""),"",IF($B45="Female",1/(1+EXP(-SUMPRODUCT(Engine!$C$1250:$C$1281,INDIRECT("Coefficients!$CL$2:$CL$33")))),1/(1+EXP(-SUMPRODUCT(Engine!$C$1250:$C$1281,INDIRECT("Coefficients!$CM$2:$CM$33"))))))</f>
      </c>
      <c r="BI45" s="8">
        <f>IF(OR($B45="",$C45="",$D45="",$E45="",$F45="",$G45="",$H45="",$I45="",$J45="",$K45="",$L45=""),"",IF($B45="Female",1/(1+EXP(-SUMPRODUCT(Engine!$C$1250:$C$1281,INDIRECT("Coefficients!$CN$2:$CN$33")))),1/(1+EXP(-SUMPRODUCT(Engine!$C$1250:$C$1281,INDIRECT("Coefficients!$CO$2:$CO$33"))))))</f>
      </c>
      <c r="BJ45" s="8">
        <f>IF(OR($B45="",$C45="",$D45="",$E45="",$F45="",$G45="",$H45="",$I45="",$J45="",$K45="",$L45=""),"",IF($B45="Female",1/(1+EXP(-SUMPRODUCT(Engine!$C$1250:$C$1281,INDIRECT("Coefficients!$CP$2:$CP$33")))),1/(1+EXP(-SUMPRODUCT(Engine!$C$1250:$C$1281,INDIRECT("Coefficients!$CQ$2:$CQ$33"))))))</f>
      </c>
      <c r="BK45" s="8">
        <f>IF(OR($B45="",$C45="",$D45="",$E45="",$F45="",$G45="",$H45="",$I45="",$J45="",$K45="",$L45=""),"",IF($B45="Female",1/(1+EXP(-SUMPRODUCT(Engine!$C$1250:$C$1281,INDIRECT("Coefficients!$CR$2:$CR$33")))),1/(1+EXP(-SUMPRODUCT(Engine!$C$1250:$C$1281,INDIRECT("Coefficients!$CS$2:$CS$33"))))))</f>
      </c>
      <c r="BL45" s="8">
        <f>IF(OR($B45="",$C45="",$D45="",$E45="",$F45="",$G45="",$H45="",$I45="",$J45="",$K45="",$L45=""),"",IF($B45="Female",1/(1+EXP(-SUMPRODUCT(Engine!$C$1250:$C$1281,INDIRECT("Coefficients!$CT$2:$CT$33")))),1/(1+EXP(-SUMPRODUCT(Engine!$C$1250:$C$1281,INDIRECT("Coefficients!$CU$2:$CU$33"))))))</f>
      </c>
      <c r="BM45" s="8">
        <f>IF(OR($B45="",$C45="",$D45="",$E45="",$F45="",$G45="",$H45="",$I45="",$J45="",$K45="",$L45=""),"",IF($B45="Female",1/(1+EXP(-SUMPRODUCT(Engine!$C$1250:$C$1281,INDIRECT("Coefficients!$CV$2:$CV$33")))),1/(1+EXP(-SUMPRODUCT(Engine!$C$1250:$C$1281,INDIRECT("Coefficients!$CW$2:$CW$33"))))))</f>
      </c>
    </row>
    <row r="46" spans="1:65" x14ac:dyDescent="0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8">
        <f>IF(OR($B46="",$C46="",$D46="",$E46="",$F46="",$G46="",$H46="",$I46="",$J46="",$K46="",$L46=""),"",IF($B46="Female",1/(1+EXP(-SUMPRODUCT(Engine!$C$1282:$C$1313,INDIRECT("Coefficients!$B$2:$B$33")))),1/(1+EXP(-SUMPRODUCT(Engine!$C$1282:$C$1313,INDIRECT("Coefficients!$C$2:$C$33"))))))</f>
      </c>
      <c r="Q46" s="8">
        <f>IF(OR($B46="",$C46="",$D46="",$E46="",$F46="",$G46="",$H46="",$I46="",$J46="",$K46="",$L46=""),"",IF($B46="Female",1/(1+EXP(-SUMPRODUCT(Engine!$C$1282:$C$1313,INDIRECT("Coefficients!$D$2:$D$33")))),1/(1+EXP(-SUMPRODUCT(Engine!$C$1282:$C$1313,INDIRECT("Coefficients!$E$2:$E$33"))))))</f>
      </c>
      <c r="R46" s="8">
        <f>IF(OR($B46="",$C46="",$D46="",$E46="",$F46="",$G46="",$H46="",$I46="",$J46="",$K46="",$L46=""),"",IF($B46="Female",1/(1+EXP(-SUMPRODUCT(Engine!$C$1282:$C$1313,INDIRECT("Coefficients!$F$2:$F$33")))),1/(1+EXP(-SUMPRODUCT(Engine!$C$1282:$C$1313,INDIRECT("Coefficients!$G$2:$G$33"))))))</f>
      </c>
      <c r="S46" s="8">
        <f>IF(OR($B46="",$C46="",$D46="",$E46="",$F46="",$G46="",$H46="",$I46="",$J46="",$K46="",$L46=""),"",IF($B46="Female",1/(1+EXP(-SUMPRODUCT(Engine!$C$1282:$C$1313,INDIRECT("Coefficients!$H$2:$H$33")))),1/(1+EXP(-SUMPRODUCT(Engine!$C$1282:$C$1313,INDIRECT("Coefficients!$I$2:$I$33"))))))</f>
      </c>
      <c r="T46" s="8">
        <f>IF(OR($B46="",$C46="",$D46="",$E46="",$F46="",$G46="",$H46="",$I46="",$J46="",$K46="",$L46=""),"",IF($B46="Female",1/(1+EXP(-SUMPRODUCT(Engine!$C$1282:$C$1313,INDIRECT("Coefficients!$J$2:$J$33")))),1/(1+EXP(-SUMPRODUCT(Engine!$C$1282:$C$1313,INDIRECT("Coefficients!$K$2:$K$33"))))))</f>
      </c>
      <c r="U46" s="8">
        <f>IF(OR($B46="",$C46="",$D46="",$E46="",$F46="",$G46="",$H46="",$I46="",$J46="",$K46="",$L46=""),"",IF($B46="Female",1/(1+EXP(-SUMPRODUCT(Engine!$C$1282:$C$1313,INDIRECT("Coefficients!$L$2:$L$33")))),1/(1+EXP(-SUMPRODUCT(Engine!$C$1282:$C$1313,INDIRECT("Coefficients!$M$2:$M$33"))))))</f>
      </c>
      <c r="V46" s="8">
        <f>IF(OR($B46="",$C46="",$D46="",$E46="",$F46="",$G46="",$H46="",$I46="",$J46="",$K46="",$L46=""),"",IF($B46="Female",1/(1+EXP(-SUMPRODUCT(Engine!$C$1282:$C$1313,INDIRECT("Coefficients!$N$2:$N$33")))),1/(1+EXP(-SUMPRODUCT(Engine!$C$1282:$C$1313,INDIRECT("Coefficients!$O$2:$O$33"))))))</f>
      </c>
      <c r="W46" s="8">
        <f>IF(OR($B46="",$C46="",$D46="",$E46="",$F46="",$G46="",$H46="",$I46="",$J46="",$K46="",$L46=""),"",IF($B46="Female",1/(1+EXP(-SUMPRODUCT(Engine!$C$1282:$C$1313,INDIRECT("Coefficients!$P$2:$P$33")))),1/(1+EXP(-SUMPRODUCT(Engine!$C$1282:$C$1313,INDIRECT("Coefficients!$Q$2:$Q$33"))))))</f>
      </c>
      <c r="X46" s="8">
        <f>IF(OR($B46="",$C46="",$D46="",$E46="",$F46="",$G46="",$H46="",$I46="",$J46="",$K46="",$L46=""),"",IF($B46="Female",1/(1+EXP(-SUMPRODUCT(Engine!$C$1282:$C$1313,INDIRECT("Coefficients!$R$2:$R$33")))),1/(1+EXP(-SUMPRODUCT(Engine!$C$1282:$C$1313,INDIRECT("Coefficients!$S$2:$S$33"))))))</f>
      </c>
      <c r="Y46" s="8">
        <f>IF(OR($B46="",$C46="",$D46="",$E46="",$F46="",$G46="",$H46="",$I46="",$J46="",$K46="",$L46=""),"",IF($B46="Female",1/(1+EXP(-SUMPRODUCT(Engine!$C$1282:$C$1313,INDIRECT("Coefficients!$T$2:$T$33")))),1/(1+EXP(-SUMPRODUCT(Engine!$C$1282:$C$1313,INDIRECT("Coefficients!$U$2:$U$33"))))))</f>
      </c>
      <c r="Z46" s="8">
        <f>IF(OR($B46="",$C46="",$D46="",$E46="",$F46="",$G46="",$H46="",$I46="",$J46="",$K46="",$L46=""),"",IF($B46="Female",1/(1+EXP(-SUMPRODUCT(Engine!$C$1282:$C$1313,INDIRECT("Coefficients!$V$2:$V$33")))),1/(1+EXP(-SUMPRODUCT(Engine!$C$1282:$C$1313,INDIRECT("Coefficients!$W$2:$W$33"))))))</f>
      </c>
      <c r="AA46" s="8">
        <f>IF(OR($B46="",$C46="",$D46="",$E46="",$F46="",$G46="",$H46="",$I46="",$J46="",$K46="",$L46=""),"",IF($B46="Female",1/(1+EXP(-SUMPRODUCT(Engine!$C$1282:$C$1313,INDIRECT("Coefficients!$X$2:$X$33")))),1/(1+EXP(-SUMPRODUCT(Engine!$C$1282:$C$1313,INDIRECT("Coefficients!$Y$2:$Y$33"))))))</f>
      </c>
      <c r="AB46" s="8">
        <f>IF(OR($B46="",$C46="",$D46="",$E46="",$F46="",$G46="",$H46="",$I46="",$J46="",$K46="",$L46=""),"",IF($B46="Female",1/(1+EXP(-SUMPRODUCT(Engine!$C$1282:$C$1313,INDIRECT("Coefficients!$Z$2:$Z$33")))),1/(1+EXP(-SUMPRODUCT(Engine!$C$1282:$C$1313,INDIRECT("Coefficients!$AA$2:$AA$33"))))))</f>
      </c>
      <c r="AC46" s="8">
        <f>IF(OR($B46="",$C46="",$D46="",$E46="",$F46="",$G46="",$H46="",$I46="",$J46="",$K46="",$L46=""),"",IF($B46="Female",1/(1+EXP(-SUMPRODUCT(Engine!$C$1282:$C$1313,INDIRECT("Coefficients!$AB$2:$AB$33")))),1/(1+EXP(-SUMPRODUCT(Engine!$C$1282:$C$1313,INDIRECT("Coefficients!$AC$2:$AC$33"))))))</f>
      </c>
      <c r="AD46" s="8">
        <f>IF(OR($B46="",$C46="",$D46="",$E46="",$F46="",$G46="",$H46="",$I46="",$J46="",$K46="",$L46=""),"",IF($B46="Female",1/(1+EXP(-SUMPRODUCT(Engine!$C$1282:$C$1313,INDIRECT("Coefficients!$AD$2:$AD$33")))),1/(1+EXP(-SUMPRODUCT(Engine!$C$1282:$C$1313,INDIRECT("Coefficients!$AE$2:$AE$33"))))))</f>
      </c>
      <c r="AE46" s="8">
        <f>IF(OR($B46="",$C46="",$D46="",$E46="",$F46="",$G46="",$H46="",$I46="",$J46="",$K46="",$L46=""),"",IF($B46="Female",1/(1+EXP(-SUMPRODUCT(Engine!$C$1282:$C$1313,INDIRECT("Coefficients!$AF$2:$AF$33")))),1/(1+EXP(-SUMPRODUCT(Engine!$C$1282:$C$1313,INDIRECT("Coefficients!$AG$2:$AG$33"))))))</f>
      </c>
      <c r="AF46" s="8">
        <f>IF(OR($B46="",$C46="",$D46="",$E46="",$F46="",$G46="",$H46="",$I46="",$J46="",$K46="",$L46=""),"",IF($B46="Female",1/(1+EXP(-SUMPRODUCT(Engine!$C$1282:$C$1313,INDIRECT("Coefficients!$AH$2:$AH$33")))),1/(1+EXP(-SUMPRODUCT(Engine!$C$1282:$C$1313,INDIRECT("Coefficients!$AI$2:$AI$33"))))))</f>
      </c>
      <c r="AG46" s="8">
        <f>IF(OR($B46="",$C46="",$D46="",$E46="",$F46="",$G46="",$H46="",$I46="",$J46="",$K46="",$L46=""),"",IF($B46="Female",1/(1+EXP(-SUMPRODUCT(Engine!$C$1282:$C$1313,INDIRECT("Coefficients!$AJ$2:$AJ$33")))),1/(1+EXP(-SUMPRODUCT(Engine!$C$1282:$C$1313,INDIRECT("Coefficients!$AK$2:$AK$33"))))))</f>
      </c>
      <c r="AH46" s="8">
        <f>IF(OR($B46="",$C46="",$D46="",$E46="",$F46="",$G46="",$H46="",$I46="",$J46="",$K46="",$L46=""),"",IF($B46="Female",1/(1+EXP(-SUMPRODUCT(Engine!$C$1282:$C$1313,INDIRECT("Coefficients!$AL$2:$AL$33")))),1/(1+EXP(-SUMPRODUCT(Engine!$C$1282:$C$1313,INDIRECT("Coefficients!$AM$2:$AM$33"))))))</f>
      </c>
      <c r="AI46" s="8">
        <f>IF(OR($B46="",$C46="",$D46="",$E46="",$F46="",$G46="",$H46="",$I46="",$J46="",$K46="",$L46=""),"",IF($B46="Female",1/(1+EXP(-SUMPRODUCT(Engine!$C$1282:$C$1313,INDIRECT("Coefficients!$AN$2:$AN$33")))),1/(1+EXP(-SUMPRODUCT(Engine!$C$1282:$C$1313,INDIRECT("Coefficients!$AO$2:$AO$33"))))))</f>
      </c>
      <c r="AJ46" s="8">
        <f>IF(OR($B46="",$C46="",$D46="",$E46="",$F46="",$G46="",$H46="",$I46="",$J46="",$K46="",$L46=""),"",IF($B46="Female",1/(1+EXP(-SUMPRODUCT(Engine!$C$1282:$C$1313,INDIRECT("Coefficients!$AP$2:$AP$33")))),1/(1+EXP(-SUMPRODUCT(Engine!$C$1282:$C$1313,INDIRECT("Coefficients!$AQ$2:$AQ$33"))))))</f>
      </c>
      <c r="AK46" s="8">
        <f>IF(OR($B46="",$C46="",$D46="",$E46="",$F46="",$G46="",$H46="",$I46="",$J46="",$K46="",$L46=""),"",IF($B46="Female",1/(1+EXP(-SUMPRODUCT(Engine!$C$1282:$C$1313,INDIRECT("Coefficients!$AR$2:$AR$33")))),1/(1+EXP(-SUMPRODUCT(Engine!$C$1282:$C$1313,INDIRECT("Coefficients!$AS$2:$AS$33"))))))</f>
      </c>
      <c r="AL46" s="8">
        <f>IF(OR($B46="",$C46="",$D46="",$E46="",$F46="",$G46="",$H46="",$I46="",$J46="",$K46="",$L46=""),"",IF($B46="Female",1/(1+EXP(-SUMPRODUCT(Engine!$C$1282:$C$1313,INDIRECT("Coefficients!$AT$2:$AT$33")))),1/(1+EXP(-SUMPRODUCT(Engine!$C$1282:$C$1313,INDIRECT("Coefficients!$AU$2:$AU$33"))))))</f>
      </c>
      <c r="AM46" s="8">
        <f>IF(OR($B46="",$C46="",$D46="",$E46="",$F46="",$G46="",$H46="",$I46="",$J46="",$K46="",$L46=""),"",IF($B46="Female",1/(1+EXP(-SUMPRODUCT(Engine!$C$1282:$C$1313,INDIRECT("Coefficients!$AV$2:$AV$33")))),1/(1+EXP(-SUMPRODUCT(Engine!$C$1282:$C$1313,INDIRECT("Coefficients!$AW$2:$AW$33"))))))</f>
      </c>
      <c r="AN46" s="8">
        <f>IF(OR($B46="",$C46="",$D46="",$E46="",$F46="",$G46="",$H46="",$I46="",$J46="",$K46="",$L46=""),"",IF($B46="Female",1/(1+EXP(-SUMPRODUCT(Engine!$C$1282:$C$1313,INDIRECT("Coefficients!$AX$2:$AX$33")))),1/(1+EXP(-SUMPRODUCT(Engine!$C$1282:$C$1313,INDIRECT("Coefficients!$AY$2:$AY$33"))))))</f>
      </c>
      <c r="AO46" s="8">
        <f>IF(OR($B46="",$C46="",$D46="",$E46="",$F46="",$G46="",$H46="",$I46="",$J46="",$K46="",$L46=""),"",IF($B46="Female",1/(1+EXP(-SUMPRODUCT(Engine!$C$1282:$C$1313,INDIRECT("Coefficients!$AZ$2:$AZ$33")))),1/(1+EXP(-SUMPRODUCT(Engine!$C$1282:$C$1313,INDIRECT("Coefficients!$BA$2:$BA$33"))))))</f>
      </c>
      <c r="AP46" s="8">
        <f>IF(OR($B46="",$C46="",$D46="",$E46="",$F46="",$G46="",$H46="",$I46="",$J46="",$K46="",$L46=""),"",IF($B46="Female",1/(1+EXP(-SUMPRODUCT(Engine!$C$1282:$C$1313,INDIRECT("Coefficients!$BB$2:$BB$33")))),1/(1+EXP(-SUMPRODUCT(Engine!$C$1282:$C$1313,INDIRECT("Coefficients!$BC$2:$BC$33"))))))</f>
      </c>
      <c r="AQ46" s="8">
        <f>IF(OR($B46="",$C46="",$D46="",$E46="",$F46="",$G46="",$H46="",$I46="",$J46="",$K46="",$L46=""),"",IF($B46="Female",1/(1+EXP(-SUMPRODUCT(Engine!$C$1282:$C$1313,INDIRECT("Coefficients!$BD$2:$BD$33")))),1/(1+EXP(-SUMPRODUCT(Engine!$C$1282:$C$1313,INDIRECT("Coefficients!$BE$2:$BE$33"))))))</f>
      </c>
      <c r="AR46" s="8">
        <f>IF(OR($B46="",$C46="",$D46="",$E46="",$F46="",$G46="",$H46="",$I46="",$J46="",$K46="",$L46=""),"",IF($B46="Female",1/(1+EXP(-SUMPRODUCT(Engine!$C$1282:$C$1313,INDIRECT("Coefficients!$BF$2:$BF$33")))),1/(1+EXP(-SUMPRODUCT(Engine!$C$1282:$C$1313,INDIRECT("Coefficients!$BG$2:$BG$33"))))))</f>
      </c>
      <c r="AS46" s="8">
        <f>IF(OR($B46="",$C46="",$D46="",$E46="",$F46="",$G46="",$H46="",$I46="",$J46="",$K46="",$L46=""),"",IF($B46="Female",1/(1+EXP(-SUMPRODUCT(Engine!$C$1282:$C$1313,INDIRECT("Coefficients!$BH$2:$BH$33")))),1/(1+EXP(-SUMPRODUCT(Engine!$C$1282:$C$1313,INDIRECT("Coefficients!$BI$2:$BI$33"))))))</f>
      </c>
      <c r="AT46" s="8">
        <f>IF(OR($B46="",$C46="",$D46="",$E46="",$F46="",$G46="",$H46="",$I46="",$J46="",$K46="",$L46=""),"",IF($B46="Female",1/(1+EXP(-SUMPRODUCT(Engine!$C$1282:$C$1313,INDIRECT("Coefficients!$BJ$2:$BJ$33")))),1/(1+EXP(-SUMPRODUCT(Engine!$C$1282:$C$1313,INDIRECT("Coefficients!$BK$2:$BK$33"))))))</f>
      </c>
      <c r="AU46" s="8">
        <f>IF(OR($B46="",$C46="",$D46="",$E46="",$F46="",$G46="",$H46="",$I46="",$J46="",$K46="",$L46=""),"",IF($B46="Female",1/(1+EXP(-SUMPRODUCT(Engine!$C$1282:$C$1313,INDIRECT("Coefficients!$BL$2:$BL$33")))),1/(1+EXP(-SUMPRODUCT(Engine!$C$1282:$C$1313,INDIRECT("Coefficients!$BM$2:$BM$33"))))))</f>
      </c>
      <c r="AV46" s="8">
        <f>IF(OR($B46="",$C46="",$D46="",$E46="",$F46="",$G46="",$H46="",$I46="",$J46="",$K46="",$L46=""),"",IF($B46="Female",1/(1+EXP(-SUMPRODUCT(Engine!$C$1282:$C$1313,INDIRECT("Coefficients!$BN$2:$BN$33")))),1/(1+EXP(-SUMPRODUCT(Engine!$C$1282:$C$1313,INDIRECT("Coefficients!$BO$2:$BO$33"))))))</f>
      </c>
      <c r="AW46" s="8">
        <f>IF(OR($B46="",$C46="",$D46="",$E46="",$F46="",$G46="",$H46="",$I46="",$J46="",$K46="",$L46=""),"",IF($B46="Female",1/(1+EXP(-SUMPRODUCT(Engine!$C$1282:$C$1313,INDIRECT("Coefficients!$BP$2:$BP$33")))),1/(1+EXP(-SUMPRODUCT(Engine!$C$1282:$C$1313,INDIRECT("Coefficients!$BQ$2:$BQ$33"))))))</f>
      </c>
      <c r="AX46" s="8">
        <f>IF(OR($B46="",$C46="",$D46="",$E46="",$F46="",$G46="",$H46="",$I46="",$J46="",$K46="",$L46=""),"",IF($B46="Female",1/(1+EXP(-SUMPRODUCT(Engine!$C$1282:$C$1313,INDIRECT("Coefficients!$BR$2:$BR$33")))),1/(1+EXP(-SUMPRODUCT(Engine!$C$1282:$C$1313,INDIRECT("Coefficients!$BS$2:$BS$33"))))))</f>
      </c>
      <c r="AY46" s="8">
        <f>IF(OR($B46="",$C46="",$D46="",$E46="",$F46="",$G46="",$H46="",$I46="",$J46="",$K46="",$L46=""),"",IF($B46="Female",1/(1+EXP(-SUMPRODUCT(Engine!$C$1282:$C$1313,INDIRECT("Coefficients!$BT$2:$BT$33")))),1/(1+EXP(-SUMPRODUCT(Engine!$C$1282:$C$1313,INDIRECT("Coefficients!$BU$2:$BU$33"))))))</f>
      </c>
      <c r="AZ46" s="8">
        <f>IF(OR($B46="",$C46="",$D46="",$E46="",$F46="",$G46="",$H46="",$I46="",$J46="",$K46="",$L46=""),"",IF($B46="Female",1/(1+EXP(-SUMPRODUCT(Engine!$C$1282:$C$1313,INDIRECT("Coefficients!$BV$2:$BV$33")))),1/(1+EXP(-SUMPRODUCT(Engine!$C$1282:$C$1313,INDIRECT("Coefficients!$BW$2:$BW$33"))))))</f>
      </c>
      <c r="BA46" s="8">
        <f>IF(OR($B46="",$C46="",$D46="",$E46="",$F46="",$G46="",$H46="",$I46="",$J46="",$K46="",$L46=""),"",IF($B46="Female",1/(1+EXP(-SUMPRODUCT(Engine!$C$1282:$C$1313,INDIRECT("Coefficients!$BX$2:$BX$33")))),1/(1+EXP(-SUMPRODUCT(Engine!$C$1282:$C$1313,INDIRECT("Coefficients!$BY$2:$BY$33"))))))</f>
      </c>
      <c r="BB46" s="8">
        <f>IF(OR($B46="",$C46="",$D46="",$E46="",$F46="",$G46="",$H46="",$I46="",$J46="",$K46="",$L46=""),"",IF($B46="Female",1/(1+EXP(-SUMPRODUCT(Engine!$C$1282:$C$1313,INDIRECT("Coefficients!$BZ$2:$BZ$33")))),1/(1+EXP(-SUMPRODUCT(Engine!$C$1282:$C$1313,INDIRECT("Coefficients!$CA$2:$CA$33"))))))</f>
      </c>
      <c r="BC46" s="8">
        <f>IF(OR($B46="",$C46="",$D46="",$E46="",$F46="",$G46="",$H46="",$I46="",$J46="",$K46="",$L46=""),"",IF($B46="Female",1/(1+EXP(-SUMPRODUCT(Engine!$C$1282:$C$1313,INDIRECT("Coefficients!$CB$2:$CB$33")))),1/(1+EXP(-SUMPRODUCT(Engine!$C$1282:$C$1313,INDIRECT("Coefficients!$CC$2:$CC$33"))))))</f>
      </c>
      <c r="BD46" s="8">
        <f>IF(OR($B46="",$C46="",$D46="",$E46="",$F46="",$G46="",$H46="",$I46="",$J46="",$K46="",$L46=""),"",IF($B46="Female",1/(1+EXP(-SUMPRODUCT(Engine!$C$1282:$C$1313,INDIRECT("Coefficients!$CD$2:$CD$33")))),1/(1+EXP(-SUMPRODUCT(Engine!$C$1282:$C$1313,INDIRECT("Coefficients!$CE$2:$CE$33"))))))</f>
      </c>
      <c r="BE46" s="8">
        <f>IF(OR($B46="",$C46="",$D46="",$E46="",$F46="",$G46="",$H46="",$I46="",$J46="",$K46="",$L46=""),"",IF($B46="Female",1/(1+EXP(-SUMPRODUCT(Engine!$C$1282:$C$1313,INDIRECT("Coefficients!$CF$2:$CF$33")))),1/(1+EXP(-SUMPRODUCT(Engine!$C$1282:$C$1313,INDIRECT("Coefficients!$CG$2:$CG$33"))))))</f>
      </c>
      <c r="BF46" s="8">
        <f>IF(OR($B46="",$C46="",$D46="",$E46="",$F46="",$G46="",$H46="",$I46="",$J46="",$K46="",$L46=""),"",IF($B46="Female",1/(1+EXP(-SUMPRODUCT(Engine!$C$1282:$C$1313,INDIRECT("Coefficients!$CH$2:$CH$33")))),1/(1+EXP(-SUMPRODUCT(Engine!$C$1282:$C$1313,INDIRECT("Coefficients!$CI$2:$CI$33"))))))</f>
      </c>
      <c r="BG46" s="8">
        <f>IF(OR($B46="",$C46="",$D46="",$E46="",$F46="",$G46="",$H46="",$I46="",$J46="",$K46="",$L46=""),"",IF($B46="Female",1/(1+EXP(-SUMPRODUCT(Engine!$C$1282:$C$1313,INDIRECT("Coefficients!$CJ$2:$CJ$33")))),1/(1+EXP(-SUMPRODUCT(Engine!$C$1282:$C$1313,INDIRECT("Coefficients!$CK$2:$CK$33"))))))</f>
      </c>
      <c r="BH46" s="8">
        <f>IF(OR($B46="",$C46="",$D46="",$E46="",$F46="",$G46="",$H46="",$I46="",$J46="",$K46="",$L46=""),"",IF($B46="Female",1/(1+EXP(-SUMPRODUCT(Engine!$C$1282:$C$1313,INDIRECT("Coefficients!$CL$2:$CL$33")))),1/(1+EXP(-SUMPRODUCT(Engine!$C$1282:$C$1313,INDIRECT("Coefficients!$CM$2:$CM$33"))))))</f>
      </c>
      <c r="BI46" s="8">
        <f>IF(OR($B46="",$C46="",$D46="",$E46="",$F46="",$G46="",$H46="",$I46="",$J46="",$K46="",$L46=""),"",IF($B46="Female",1/(1+EXP(-SUMPRODUCT(Engine!$C$1282:$C$1313,INDIRECT("Coefficients!$CN$2:$CN$33")))),1/(1+EXP(-SUMPRODUCT(Engine!$C$1282:$C$1313,INDIRECT("Coefficients!$CO$2:$CO$33"))))))</f>
      </c>
      <c r="BJ46" s="8">
        <f>IF(OR($B46="",$C46="",$D46="",$E46="",$F46="",$G46="",$H46="",$I46="",$J46="",$K46="",$L46=""),"",IF($B46="Female",1/(1+EXP(-SUMPRODUCT(Engine!$C$1282:$C$1313,INDIRECT("Coefficients!$CP$2:$CP$33")))),1/(1+EXP(-SUMPRODUCT(Engine!$C$1282:$C$1313,INDIRECT("Coefficients!$CQ$2:$CQ$33"))))))</f>
      </c>
      <c r="BK46" s="8">
        <f>IF(OR($B46="",$C46="",$D46="",$E46="",$F46="",$G46="",$H46="",$I46="",$J46="",$K46="",$L46=""),"",IF($B46="Female",1/(1+EXP(-SUMPRODUCT(Engine!$C$1282:$C$1313,INDIRECT("Coefficients!$CR$2:$CR$33")))),1/(1+EXP(-SUMPRODUCT(Engine!$C$1282:$C$1313,INDIRECT("Coefficients!$CS$2:$CS$33"))))))</f>
      </c>
      <c r="BL46" s="8">
        <f>IF(OR($B46="",$C46="",$D46="",$E46="",$F46="",$G46="",$H46="",$I46="",$J46="",$K46="",$L46=""),"",IF($B46="Female",1/(1+EXP(-SUMPRODUCT(Engine!$C$1282:$C$1313,INDIRECT("Coefficients!$CT$2:$CT$33")))),1/(1+EXP(-SUMPRODUCT(Engine!$C$1282:$C$1313,INDIRECT("Coefficients!$CU$2:$CU$33"))))))</f>
      </c>
      <c r="BM46" s="8">
        <f>IF(OR($B46="",$C46="",$D46="",$E46="",$F46="",$G46="",$H46="",$I46="",$J46="",$K46="",$L46=""),"",IF($B46="Female",1/(1+EXP(-SUMPRODUCT(Engine!$C$1282:$C$1313,INDIRECT("Coefficients!$CV$2:$CV$33")))),1/(1+EXP(-SUMPRODUCT(Engine!$C$1282:$C$1313,INDIRECT("Coefficients!$CW$2:$CW$33"))))))</f>
      </c>
    </row>
    <row r="47" spans="1:65" x14ac:dyDescent="0.2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8">
        <f>IF(OR($B47="",$C47="",$D47="",$E47="",$F47="",$G47="",$H47="",$I47="",$J47="",$K47="",$L47=""),"",IF($B47="Female",1/(1+EXP(-SUMPRODUCT(Engine!$C$1314:$C$1345,INDIRECT("Coefficients!$B$2:$B$33")))),1/(1+EXP(-SUMPRODUCT(Engine!$C$1314:$C$1345,INDIRECT("Coefficients!$C$2:$C$33"))))))</f>
      </c>
      <c r="Q47" s="8">
        <f>IF(OR($B47="",$C47="",$D47="",$E47="",$F47="",$G47="",$H47="",$I47="",$J47="",$K47="",$L47=""),"",IF($B47="Female",1/(1+EXP(-SUMPRODUCT(Engine!$C$1314:$C$1345,INDIRECT("Coefficients!$D$2:$D$33")))),1/(1+EXP(-SUMPRODUCT(Engine!$C$1314:$C$1345,INDIRECT("Coefficients!$E$2:$E$33"))))))</f>
      </c>
      <c r="R47" s="8">
        <f>IF(OR($B47="",$C47="",$D47="",$E47="",$F47="",$G47="",$H47="",$I47="",$J47="",$K47="",$L47=""),"",IF($B47="Female",1/(1+EXP(-SUMPRODUCT(Engine!$C$1314:$C$1345,INDIRECT("Coefficients!$F$2:$F$33")))),1/(1+EXP(-SUMPRODUCT(Engine!$C$1314:$C$1345,INDIRECT("Coefficients!$G$2:$G$33"))))))</f>
      </c>
      <c r="S47" s="8">
        <f>IF(OR($B47="",$C47="",$D47="",$E47="",$F47="",$G47="",$H47="",$I47="",$J47="",$K47="",$L47=""),"",IF($B47="Female",1/(1+EXP(-SUMPRODUCT(Engine!$C$1314:$C$1345,INDIRECT("Coefficients!$H$2:$H$33")))),1/(1+EXP(-SUMPRODUCT(Engine!$C$1314:$C$1345,INDIRECT("Coefficients!$I$2:$I$33"))))))</f>
      </c>
      <c r="T47" s="8">
        <f>IF(OR($B47="",$C47="",$D47="",$E47="",$F47="",$G47="",$H47="",$I47="",$J47="",$K47="",$L47=""),"",IF($B47="Female",1/(1+EXP(-SUMPRODUCT(Engine!$C$1314:$C$1345,INDIRECT("Coefficients!$J$2:$J$33")))),1/(1+EXP(-SUMPRODUCT(Engine!$C$1314:$C$1345,INDIRECT("Coefficients!$K$2:$K$33"))))))</f>
      </c>
      <c r="U47" s="8">
        <f>IF(OR($B47="",$C47="",$D47="",$E47="",$F47="",$G47="",$H47="",$I47="",$J47="",$K47="",$L47=""),"",IF($B47="Female",1/(1+EXP(-SUMPRODUCT(Engine!$C$1314:$C$1345,INDIRECT("Coefficients!$L$2:$L$33")))),1/(1+EXP(-SUMPRODUCT(Engine!$C$1314:$C$1345,INDIRECT("Coefficients!$M$2:$M$33"))))))</f>
      </c>
      <c r="V47" s="8">
        <f>IF(OR($B47="",$C47="",$D47="",$E47="",$F47="",$G47="",$H47="",$I47="",$J47="",$K47="",$L47=""),"",IF($B47="Female",1/(1+EXP(-SUMPRODUCT(Engine!$C$1314:$C$1345,INDIRECT("Coefficients!$N$2:$N$33")))),1/(1+EXP(-SUMPRODUCT(Engine!$C$1314:$C$1345,INDIRECT("Coefficients!$O$2:$O$33"))))))</f>
      </c>
      <c r="W47" s="8">
        <f>IF(OR($B47="",$C47="",$D47="",$E47="",$F47="",$G47="",$H47="",$I47="",$J47="",$K47="",$L47=""),"",IF($B47="Female",1/(1+EXP(-SUMPRODUCT(Engine!$C$1314:$C$1345,INDIRECT("Coefficients!$P$2:$P$33")))),1/(1+EXP(-SUMPRODUCT(Engine!$C$1314:$C$1345,INDIRECT("Coefficients!$Q$2:$Q$33"))))))</f>
      </c>
      <c r="X47" s="8">
        <f>IF(OR($B47="",$C47="",$D47="",$E47="",$F47="",$G47="",$H47="",$I47="",$J47="",$K47="",$L47=""),"",IF($B47="Female",1/(1+EXP(-SUMPRODUCT(Engine!$C$1314:$C$1345,INDIRECT("Coefficients!$R$2:$R$33")))),1/(1+EXP(-SUMPRODUCT(Engine!$C$1314:$C$1345,INDIRECT("Coefficients!$S$2:$S$33"))))))</f>
      </c>
      <c r="Y47" s="8">
        <f>IF(OR($B47="",$C47="",$D47="",$E47="",$F47="",$G47="",$H47="",$I47="",$J47="",$K47="",$L47=""),"",IF($B47="Female",1/(1+EXP(-SUMPRODUCT(Engine!$C$1314:$C$1345,INDIRECT("Coefficients!$T$2:$T$33")))),1/(1+EXP(-SUMPRODUCT(Engine!$C$1314:$C$1345,INDIRECT("Coefficients!$U$2:$U$33"))))))</f>
      </c>
      <c r="Z47" s="8">
        <f>IF(OR($B47="",$C47="",$D47="",$E47="",$F47="",$G47="",$H47="",$I47="",$J47="",$K47="",$L47=""),"",IF($B47="Female",1/(1+EXP(-SUMPRODUCT(Engine!$C$1314:$C$1345,INDIRECT("Coefficients!$V$2:$V$33")))),1/(1+EXP(-SUMPRODUCT(Engine!$C$1314:$C$1345,INDIRECT("Coefficients!$W$2:$W$33"))))))</f>
      </c>
      <c r="AA47" s="8">
        <f>IF(OR($B47="",$C47="",$D47="",$E47="",$F47="",$G47="",$H47="",$I47="",$J47="",$K47="",$L47=""),"",IF($B47="Female",1/(1+EXP(-SUMPRODUCT(Engine!$C$1314:$C$1345,INDIRECT("Coefficients!$X$2:$X$33")))),1/(1+EXP(-SUMPRODUCT(Engine!$C$1314:$C$1345,INDIRECT("Coefficients!$Y$2:$Y$33"))))))</f>
      </c>
      <c r="AB47" s="8">
        <f>IF(OR($B47="",$C47="",$D47="",$E47="",$F47="",$G47="",$H47="",$I47="",$J47="",$K47="",$L47=""),"",IF($B47="Female",1/(1+EXP(-SUMPRODUCT(Engine!$C$1314:$C$1345,INDIRECT("Coefficients!$Z$2:$Z$33")))),1/(1+EXP(-SUMPRODUCT(Engine!$C$1314:$C$1345,INDIRECT("Coefficients!$AA$2:$AA$33"))))))</f>
      </c>
      <c r="AC47" s="8">
        <f>IF(OR($B47="",$C47="",$D47="",$E47="",$F47="",$G47="",$H47="",$I47="",$J47="",$K47="",$L47=""),"",IF($B47="Female",1/(1+EXP(-SUMPRODUCT(Engine!$C$1314:$C$1345,INDIRECT("Coefficients!$AB$2:$AB$33")))),1/(1+EXP(-SUMPRODUCT(Engine!$C$1314:$C$1345,INDIRECT("Coefficients!$AC$2:$AC$33"))))))</f>
      </c>
      <c r="AD47" s="8">
        <f>IF(OR($B47="",$C47="",$D47="",$E47="",$F47="",$G47="",$H47="",$I47="",$J47="",$K47="",$L47=""),"",IF($B47="Female",1/(1+EXP(-SUMPRODUCT(Engine!$C$1314:$C$1345,INDIRECT("Coefficients!$AD$2:$AD$33")))),1/(1+EXP(-SUMPRODUCT(Engine!$C$1314:$C$1345,INDIRECT("Coefficients!$AE$2:$AE$33"))))))</f>
      </c>
      <c r="AE47" s="8">
        <f>IF(OR($B47="",$C47="",$D47="",$E47="",$F47="",$G47="",$H47="",$I47="",$J47="",$K47="",$L47=""),"",IF($B47="Female",1/(1+EXP(-SUMPRODUCT(Engine!$C$1314:$C$1345,INDIRECT("Coefficients!$AF$2:$AF$33")))),1/(1+EXP(-SUMPRODUCT(Engine!$C$1314:$C$1345,INDIRECT("Coefficients!$AG$2:$AG$33"))))))</f>
      </c>
      <c r="AF47" s="8">
        <f>IF(OR($B47="",$C47="",$D47="",$E47="",$F47="",$G47="",$H47="",$I47="",$J47="",$K47="",$L47=""),"",IF($B47="Female",1/(1+EXP(-SUMPRODUCT(Engine!$C$1314:$C$1345,INDIRECT("Coefficients!$AH$2:$AH$33")))),1/(1+EXP(-SUMPRODUCT(Engine!$C$1314:$C$1345,INDIRECT("Coefficients!$AI$2:$AI$33"))))))</f>
      </c>
      <c r="AG47" s="8">
        <f>IF(OR($B47="",$C47="",$D47="",$E47="",$F47="",$G47="",$H47="",$I47="",$J47="",$K47="",$L47=""),"",IF($B47="Female",1/(1+EXP(-SUMPRODUCT(Engine!$C$1314:$C$1345,INDIRECT("Coefficients!$AJ$2:$AJ$33")))),1/(1+EXP(-SUMPRODUCT(Engine!$C$1314:$C$1345,INDIRECT("Coefficients!$AK$2:$AK$33"))))))</f>
      </c>
      <c r="AH47" s="8">
        <f>IF(OR($B47="",$C47="",$D47="",$E47="",$F47="",$G47="",$H47="",$I47="",$J47="",$K47="",$L47=""),"",IF($B47="Female",1/(1+EXP(-SUMPRODUCT(Engine!$C$1314:$C$1345,INDIRECT("Coefficients!$AL$2:$AL$33")))),1/(1+EXP(-SUMPRODUCT(Engine!$C$1314:$C$1345,INDIRECT("Coefficients!$AM$2:$AM$33"))))))</f>
      </c>
      <c r="AI47" s="8">
        <f>IF(OR($B47="",$C47="",$D47="",$E47="",$F47="",$G47="",$H47="",$I47="",$J47="",$K47="",$L47=""),"",IF($B47="Female",1/(1+EXP(-SUMPRODUCT(Engine!$C$1314:$C$1345,INDIRECT("Coefficients!$AN$2:$AN$33")))),1/(1+EXP(-SUMPRODUCT(Engine!$C$1314:$C$1345,INDIRECT("Coefficients!$AO$2:$AO$33"))))))</f>
      </c>
      <c r="AJ47" s="8">
        <f>IF(OR($B47="",$C47="",$D47="",$E47="",$F47="",$G47="",$H47="",$I47="",$J47="",$K47="",$L47=""),"",IF($B47="Female",1/(1+EXP(-SUMPRODUCT(Engine!$C$1314:$C$1345,INDIRECT("Coefficients!$AP$2:$AP$33")))),1/(1+EXP(-SUMPRODUCT(Engine!$C$1314:$C$1345,INDIRECT("Coefficients!$AQ$2:$AQ$33"))))))</f>
      </c>
      <c r="AK47" s="8">
        <f>IF(OR($B47="",$C47="",$D47="",$E47="",$F47="",$G47="",$H47="",$I47="",$J47="",$K47="",$L47=""),"",IF($B47="Female",1/(1+EXP(-SUMPRODUCT(Engine!$C$1314:$C$1345,INDIRECT("Coefficients!$AR$2:$AR$33")))),1/(1+EXP(-SUMPRODUCT(Engine!$C$1314:$C$1345,INDIRECT("Coefficients!$AS$2:$AS$33"))))))</f>
      </c>
      <c r="AL47" s="8">
        <f>IF(OR($B47="",$C47="",$D47="",$E47="",$F47="",$G47="",$H47="",$I47="",$J47="",$K47="",$L47=""),"",IF($B47="Female",1/(1+EXP(-SUMPRODUCT(Engine!$C$1314:$C$1345,INDIRECT("Coefficients!$AT$2:$AT$33")))),1/(1+EXP(-SUMPRODUCT(Engine!$C$1314:$C$1345,INDIRECT("Coefficients!$AU$2:$AU$33"))))))</f>
      </c>
      <c r="AM47" s="8">
        <f>IF(OR($B47="",$C47="",$D47="",$E47="",$F47="",$G47="",$H47="",$I47="",$J47="",$K47="",$L47=""),"",IF($B47="Female",1/(1+EXP(-SUMPRODUCT(Engine!$C$1314:$C$1345,INDIRECT("Coefficients!$AV$2:$AV$33")))),1/(1+EXP(-SUMPRODUCT(Engine!$C$1314:$C$1345,INDIRECT("Coefficients!$AW$2:$AW$33"))))))</f>
      </c>
      <c r="AN47" s="8">
        <f>IF(OR($B47="",$C47="",$D47="",$E47="",$F47="",$G47="",$H47="",$I47="",$J47="",$K47="",$L47=""),"",IF($B47="Female",1/(1+EXP(-SUMPRODUCT(Engine!$C$1314:$C$1345,INDIRECT("Coefficients!$AX$2:$AX$33")))),1/(1+EXP(-SUMPRODUCT(Engine!$C$1314:$C$1345,INDIRECT("Coefficients!$AY$2:$AY$33"))))))</f>
      </c>
      <c r="AO47" s="8">
        <f>IF(OR($B47="",$C47="",$D47="",$E47="",$F47="",$G47="",$H47="",$I47="",$J47="",$K47="",$L47=""),"",IF($B47="Female",1/(1+EXP(-SUMPRODUCT(Engine!$C$1314:$C$1345,INDIRECT("Coefficients!$AZ$2:$AZ$33")))),1/(1+EXP(-SUMPRODUCT(Engine!$C$1314:$C$1345,INDIRECT("Coefficients!$BA$2:$BA$33"))))))</f>
      </c>
      <c r="AP47" s="8">
        <f>IF(OR($B47="",$C47="",$D47="",$E47="",$F47="",$G47="",$H47="",$I47="",$J47="",$K47="",$L47=""),"",IF($B47="Female",1/(1+EXP(-SUMPRODUCT(Engine!$C$1314:$C$1345,INDIRECT("Coefficients!$BB$2:$BB$33")))),1/(1+EXP(-SUMPRODUCT(Engine!$C$1314:$C$1345,INDIRECT("Coefficients!$BC$2:$BC$33"))))))</f>
      </c>
      <c r="AQ47" s="8">
        <f>IF(OR($B47="",$C47="",$D47="",$E47="",$F47="",$G47="",$H47="",$I47="",$J47="",$K47="",$L47=""),"",IF($B47="Female",1/(1+EXP(-SUMPRODUCT(Engine!$C$1314:$C$1345,INDIRECT("Coefficients!$BD$2:$BD$33")))),1/(1+EXP(-SUMPRODUCT(Engine!$C$1314:$C$1345,INDIRECT("Coefficients!$BE$2:$BE$33"))))))</f>
      </c>
      <c r="AR47" s="8">
        <f>IF(OR($B47="",$C47="",$D47="",$E47="",$F47="",$G47="",$H47="",$I47="",$J47="",$K47="",$L47=""),"",IF($B47="Female",1/(1+EXP(-SUMPRODUCT(Engine!$C$1314:$C$1345,INDIRECT("Coefficients!$BF$2:$BF$33")))),1/(1+EXP(-SUMPRODUCT(Engine!$C$1314:$C$1345,INDIRECT("Coefficients!$BG$2:$BG$33"))))))</f>
      </c>
      <c r="AS47" s="8">
        <f>IF(OR($B47="",$C47="",$D47="",$E47="",$F47="",$G47="",$H47="",$I47="",$J47="",$K47="",$L47=""),"",IF($B47="Female",1/(1+EXP(-SUMPRODUCT(Engine!$C$1314:$C$1345,INDIRECT("Coefficients!$BH$2:$BH$33")))),1/(1+EXP(-SUMPRODUCT(Engine!$C$1314:$C$1345,INDIRECT("Coefficients!$BI$2:$BI$33"))))))</f>
      </c>
      <c r="AT47" s="8">
        <f>IF(OR($B47="",$C47="",$D47="",$E47="",$F47="",$G47="",$H47="",$I47="",$J47="",$K47="",$L47=""),"",IF($B47="Female",1/(1+EXP(-SUMPRODUCT(Engine!$C$1314:$C$1345,INDIRECT("Coefficients!$BJ$2:$BJ$33")))),1/(1+EXP(-SUMPRODUCT(Engine!$C$1314:$C$1345,INDIRECT("Coefficients!$BK$2:$BK$33"))))))</f>
      </c>
      <c r="AU47" s="8">
        <f>IF(OR($B47="",$C47="",$D47="",$E47="",$F47="",$G47="",$H47="",$I47="",$J47="",$K47="",$L47=""),"",IF($B47="Female",1/(1+EXP(-SUMPRODUCT(Engine!$C$1314:$C$1345,INDIRECT("Coefficients!$BL$2:$BL$33")))),1/(1+EXP(-SUMPRODUCT(Engine!$C$1314:$C$1345,INDIRECT("Coefficients!$BM$2:$BM$33"))))))</f>
      </c>
      <c r="AV47" s="8">
        <f>IF(OR($B47="",$C47="",$D47="",$E47="",$F47="",$G47="",$H47="",$I47="",$J47="",$K47="",$L47=""),"",IF($B47="Female",1/(1+EXP(-SUMPRODUCT(Engine!$C$1314:$C$1345,INDIRECT("Coefficients!$BN$2:$BN$33")))),1/(1+EXP(-SUMPRODUCT(Engine!$C$1314:$C$1345,INDIRECT("Coefficients!$BO$2:$BO$33"))))))</f>
      </c>
      <c r="AW47" s="8">
        <f>IF(OR($B47="",$C47="",$D47="",$E47="",$F47="",$G47="",$H47="",$I47="",$J47="",$K47="",$L47=""),"",IF($B47="Female",1/(1+EXP(-SUMPRODUCT(Engine!$C$1314:$C$1345,INDIRECT("Coefficients!$BP$2:$BP$33")))),1/(1+EXP(-SUMPRODUCT(Engine!$C$1314:$C$1345,INDIRECT("Coefficients!$BQ$2:$BQ$33"))))))</f>
      </c>
      <c r="AX47" s="8">
        <f>IF(OR($B47="",$C47="",$D47="",$E47="",$F47="",$G47="",$H47="",$I47="",$J47="",$K47="",$L47=""),"",IF($B47="Female",1/(1+EXP(-SUMPRODUCT(Engine!$C$1314:$C$1345,INDIRECT("Coefficients!$BR$2:$BR$33")))),1/(1+EXP(-SUMPRODUCT(Engine!$C$1314:$C$1345,INDIRECT("Coefficients!$BS$2:$BS$33"))))))</f>
      </c>
      <c r="AY47" s="8">
        <f>IF(OR($B47="",$C47="",$D47="",$E47="",$F47="",$G47="",$H47="",$I47="",$J47="",$K47="",$L47=""),"",IF($B47="Female",1/(1+EXP(-SUMPRODUCT(Engine!$C$1314:$C$1345,INDIRECT("Coefficients!$BT$2:$BT$33")))),1/(1+EXP(-SUMPRODUCT(Engine!$C$1314:$C$1345,INDIRECT("Coefficients!$BU$2:$BU$33"))))))</f>
      </c>
      <c r="AZ47" s="8">
        <f>IF(OR($B47="",$C47="",$D47="",$E47="",$F47="",$G47="",$H47="",$I47="",$J47="",$K47="",$L47=""),"",IF($B47="Female",1/(1+EXP(-SUMPRODUCT(Engine!$C$1314:$C$1345,INDIRECT("Coefficients!$BV$2:$BV$33")))),1/(1+EXP(-SUMPRODUCT(Engine!$C$1314:$C$1345,INDIRECT("Coefficients!$BW$2:$BW$33"))))))</f>
      </c>
      <c r="BA47" s="8">
        <f>IF(OR($B47="",$C47="",$D47="",$E47="",$F47="",$G47="",$H47="",$I47="",$J47="",$K47="",$L47=""),"",IF($B47="Female",1/(1+EXP(-SUMPRODUCT(Engine!$C$1314:$C$1345,INDIRECT("Coefficients!$BX$2:$BX$33")))),1/(1+EXP(-SUMPRODUCT(Engine!$C$1314:$C$1345,INDIRECT("Coefficients!$BY$2:$BY$33"))))))</f>
      </c>
      <c r="BB47" s="8">
        <f>IF(OR($B47="",$C47="",$D47="",$E47="",$F47="",$G47="",$H47="",$I47="",$J47="",$K47="",$L47=""),"",IF($B47="Female",1/(1+EXP(-SUMPRODUCT(Engine!$C$1314:$C$1345,INDIRECT("Coefficients!$BZ$2:$BZ$33")))),1/(1+EXP(-SUMPRODUCT(Engine!$C$1314:$C$1345,INDIRECT("Coefficients!$CA$2:$CA$33"))))))</f>
      </c>
      <c r="BC47" s="8">
        <f>IF(OR($B47="",$C47="",$D47="",$E47="",$F47="",$G47="",$H47="",$I47="",$J47="",$K47="",$L47=""),"",IF($B47="Female",1/(1+EXP(-SUMPRODUCT(Engine!$C$1314:$C$1345,INDIRECT("Coefficients!$CB$2:$CB$33")))),1/(1+EXP(-SUMPRODUCT(Engine!$C$1314:$C$1345,INDIRECT("Coefficients!$CC$2:$CC$33"))))))</f>
      </c>
      <c r="BD47" s="8">
        <f>IF(OR($B47="",$C47="",$D47="",$E47="",$F47="",$G47="",$H47="",$I47="",$J47="",$K47="",$L47=""),"",IF($B47="Female",1/(1+EXP(-SUMPRODUCT(Engine!$C$1314:$C$1345,INDIRECT("Coefficients!$CD$2:$CD$33")))),1/(1+EXP(-SUMPRODUCT(Engine!$C$1314:$C$1345,INDIRECT("Coefficients!$CE$2:$CE$33"))))))</f>
      </c>
      <c r="BE47" s="8">
        <f>IF(OR($B47="",$C47="",$D47="",$E47="",$F47="",$G47="",$H47="",$I47="",$J47="",$K47="",$L47=""),"",IF($B47="Female",1/(1+EXP(-SUMPRODUCT(Engine!$C$1314:$C$1345,INDIRECT("Coefficients!$CF$2:$CF$33")))),1/(1+EXP(-SUMPRODUCT(Engine!$C$1314:$C$1345,INDIRECT("Coefficients!$CG$2:$CG$33"))))))</f>
      </c>
      <c r="BF47" s="8">
        <f>IF(OR($B47="",$C47="",$D47="",$E47="",$F47="",$G47="",$H47="",$I47="",$J47="",$K47="",$L47=""),"",IF($B47="Female",1/(1+EXP(-SUMPRODUCT(Engine!$C$1314:$C$1345,INDIRECT("Coefficients!$CH$2:$CH$33")))),1/(1+EXP(-SUMPRODUCT(Engine!$C$1314:$C$1345,INDIRECT("Coefficients!$CI$2:$CI$33"))))))</f>
      </c>
      <c r="BG47" s="8">
        <f>IF(OR($B47="",$C47="",$D47="",$E47="",$F47="",$G47="",$H47="",$I47="",$J47="",$K47="",$L47=""),"",IF($B47="Female",1/(1+EXP(-SUMPRODUCT(Engine!$C$1314:$C$1345,INDIRECT("Coefficients!$CJ$2:$CJ$33")))),1/(1+EXP(-SUMPRODUCT(Engine!$C$1314:$C$1345,INDIRECT("Coefficients!$CK$2:$CK$33"))))))</f>
      </c>
      <c r="BH47" s="8">
        <f>IF(OR($B47="",$C47="",$D47="",$E47="",$F47="",$G47="",$H47="",$I47="",$J47="",$K47="",$L47=""),"",IF($B47="Female",1/(1+EXP(-SUMPRODUCT(Engine!$C$1314:$C$1345,INDIRECT("Coefficients!$CL$2:$CL$33")))),1/(1+EXP(-SUMPRODUCT(Engine!$C$1314:$C$1345,INDIRECT("Coefficients!$CM$2:$CM$33"))))))</f>
      </c>
      <c r="BI47" s="8">
        <f>IF(OR($B47="",$C47="",$D47="",$E47="",$F47="",$G47="",$H47="",$I47="",$J47="",$K47="",$L47=""),"",IF($B47="Female",1/(1+EXP(-SUMPRODUCT(Engine!$C$1314:$C$1345,INDIRECT("Coefficients!$CN$2:$CN$33")))),1/(1+EXP(-SUMPRODUCT(Engine!$C$1314:$C$1345,INDIRECT("Coefficients!$CO$2:$CO$33"))))))</f>
      </c>
      <c r="BJ47" s="8">
        <f>IF(OR($B47="",$C47="",$D47="",$E47="",$F47="",$G47="",$H47="",$I47="",$J47="",$K47="",$L47=""),"",IF($B47="Female",1/(1+EXP(-SUMPRODUCT(Engine!$C$1314:$C$1345,INDIRECT("Coefficients!$CP$2:$CP$33")))),1/(1+EXP(-SUMPRODUCT(Engine!$C$1314:$C$1345,INDIRECT("Coefficients!$CQ$2:$CQ$33"))))))</f>
      </c>
      <c r="BK47" s="8">
        <f>IF(OR($B47="",$C47="",$D47="",$E47="",$F47="",$G47="",$H47="",$I47="",$J47="",$K47="",$L47=""),"",IF($B47="Female",1/(1+EXP(-SUMPRODUCT(Engine!$C$1314:$C$1345,INDIRECT("Coefficients!$CR$2:$CR$33")))),1/(1+EXP(-SUMPRODUCT(Engine!$C$1314:$C$1345,INDIRECT("Coefficients!$CS$2:$CS$33"))))))</f>
      </c>
      <c r="BL47" s="8">
        <f>IF(OR($B47="",$C47="",$D47="",$E47="",$F47="",$G47="",$H47="",$I47="",$J47="",$K47="",$L47=""),"",IF($B47="Female",1/(1+EXP(-SUMPRODUCT(Engine!$C$1314:$C$1345,INDIRECT("Coefficients!$CT$2:$CT$33")))),1/(1+EXP(-SUMPRODUCT(Engine!$C$1314:$C$1345,INDIRECT("Coefficients!$CU$2:$CU$33"))))))</f>
      </c>
      <c r="BM47" s="8">
        <f>IF(OR($B47="",$C47="",$D47="",$E47="",$F47="",$G47="",$H47="",$I47="",$J47="",$K47="",$L47=""),"",IF($B47="Female",1/(1+EXP(-SUMPRODUCT(Engine!$C$1314:$C$1345,INDIRECT("Coefficients!$CV$2:$CV$33")))),1/(1+EXP(-SUMPRODUCT(Engine!$C$1314:$C$1345,INDIRECT("Coefficients!$CW$2:$CW$33"))))))</f>
      </c>
    </row>
    <row r="48" spans="1:65" x14ac:dyDescent="0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8">
        <f>IF(OR($B48="",$C48="",$D48="",$E48="",$F48="",$G48="",$H48="",$I48="",$J48="",$K48="",$L48=""),"",IF($B48="Female",1/(1+EXP(-SUMPRODUCT(Engine!$C$1346:$C$1377,INDIRECT("Coefficients!$B$2:$B$33")))),1/(1+EXP(-SUMPRODUCT(Engine!$C$1346:$C$1377,INDIRECT("Coefficients!$C$2:$C$33"))))))</f>
      </c>
      <c r="Q48" s="8">
        <f>IF(OR($B48="",$C48="",$D48="",$E48="",$F48="",$G48="",$H48="",$I48="",$J48="",$K48="",$L48=""),"",IF($B48="Female",1/(1+EXP(-SUMPRODUCT(Engine!$C$1346:$C$1377,INDIRECT("Coefficients!$D$2:$D$33")))),1/(1+EXP(-SUMPRODUCT(Engine!$C$1346:$C$1377,INDIRECT("Coefficients!$E$2:$E$33"))))))</f>
      </c>
      <c r="R48" s="8">
        <f>IF(OR($B48="",$C48="",$D48="",$E48="",$F48="",$G48="",$H48="",$I48="",$J48="",$K48="",$L48=""),"",IF($B48="Female",1/(1+EXP(-SUMPRODUCT(Engine!$C$1346:$C$1377,INDIRECT("Coefficients!$F$2:$F$33")))),1/(1+EXP(-SUMPRODUCT(Engine!$C$1346:$C$1377,INDIRECT("Coefficients!$G$2:$G$33"))))))</f>
      </c>
      <c r="S48" s="8">
        <f>IF(OR($B48="",$C48="",$D48="",$E48="",$F48="",$G48="",$H48="",$I48="",$J48="",$K48="",$L48=""),"",IF($B48="Female",1/(1+EXP(-SUMPRODUCT(Engine!$C$1346:$C$1377,INDIRECT("Coefficients!$H$2:$H$33")))),1/(1+EXP(-SUMPRODUCT(Engine!$C$1346:$C$1377,INDIRECT("Coefficients!$I$2:$I$33"))))))</f>
      </c>
      <c r="T48" s="8">
        <f>IF(OR($B48="",$C48="",$D48="",$E48="",$F48="",$G48="",$H48="",$I48="",$J48="",$K48="",$L48=""),"",IF($B48="Female",1/(1+EXP(-SUMPRODUCT(Engine!$C$1346:$C$1377,INDIRECT("Coefficients!$J$2:$J$33")))),1/(1+EXP(-SUMPRODUCT(Engine!$C$1346:$C$1377,INDIRECT("Coefficients!$K$2:$K$33"))))))</f>
      </c>
      <c r="U48" s="8">
        <f>IF(OR($B48="",$C48="",$D48="",$E48="",$F48="",$G48="",$H48="",$I48="",$J48="",$K48="",$L48=""),"",IF($B48="Female",1/(1+EXP(-SUMPRODUCT(Engine!$C$1346:$C$1377,INDIRECT("Coefficients!$L$2:$L$33")))),1/(1+EXP(-SUMPRODUCT(Engine!$C$1346:$C$1377,INDIRECT("Coefficients!$M$2:$M$33"))))))</f>
      </c>
      <c r="V48" s="8">
        <f>IF(OR($B48="",$C48="",$D48="",$E48="",$F48="",$G48="",$H48="",$I48="",$J48="",$K48="",$L48=""),"",IF($B48="Female",1/(1+EXP(-SUMPRODUCT(Engine!$C$1346:$C$1377,INDIRECT("Coefficients!$N$2:$N$33")))),1/(1+EXP(-SUMPRODUCT(Engine!$C$1346:$C$1377,INDIRECT("Coefficients!$O$2:$O$33"))))))</f>
      </c>
      <c r="W48" s="8">
        <f>IF(OR($B48="",$C48="",$D48="",$E48="",$F48="",$G48="",$H48="",$I48="",$J48="",$K48="",$L48=""),"",IF($B48="Female",1/(1+EXP(-SUMPRODUCT(Engine!$C$1346:$C$1377,INDIRECT("Coefficients!$P$2:$P$33")))),1/(1+EXP(-SUMPRODUCT(Engine!$C$1346:$C$1377,INDIRECT("Coefficients!$Q$2:$Q$33"))))))</f>
      </c>
      <c r="X48" s="8">
        <f>IF(OR($B48="",$C48="",$D48="",$E48="",$F48="",$G48="",$H48="",$I48="",$J48="",$K48="",$L48=""),"",IF($B48="Female",1/(1+EXP(-SUMPRODUCT(Engine!$C$1346:$C$1377,INDIRECT("Coefficients!$R$2:$R$33")))),1/(1+EXP(-SUMPRODUCT(Engine!$C$1346:$C$1377,INDIRECT("Coefficients!$S$2:$S$33"))))))</f>
      </c>
      <c r="Y48" s="8">
        <f>IF(OR($B48="",$C48="",$D48="",$E48="",$F48="",$G48="",$H48="",$I48="",$J48="",$K48="",$L48=""),"",IF($B48="Female",1/(1+EXP(-SUMPRODUCT(Engine!$C$1346:$C$1377,INDIRECT("Coefficients!$T$2:$T$33")))),1/(1+EXP(-SUMPRODUCT(Engine!$C$1346:$C$1377,INDIRECT("Coefficients!$U$2:$U$33"))))))</f>
      </c>
      <c r="Z48" s="8">
        <f>IF(OR($B48="",$C48="",$D48="",$E48="",$F48="",$G48="",$H48="",$I48="",$J48="",$K48="",$L48=""),"",IF($B48="Female",1/(1+EXP(-SUMPRODUCT(Engine!$C$1346:$C$1377,INDIRECT("Coefficients!$V$2:$V$33")))),1/(1+EXP(-SUMPRODUCT(Engine!$C$1346:$C$1377,INDIRECT("Coefficients!$W$2:$W$33"))))))</f>
      </c>
      <c r="AA48" s="8">
        <f>IF(OR($B48="",$C48="",$D48="",$E48="",$F48="",$G48="",$H48="",$I48="",$J48="",$K48="",$L48=""),"",IF($B48="Female",1/(1+EXP(-SUMPRODUCT(Engine!$C$1346:$C$1377,INDIRECT("Coefficients!$X$2:$X$33")))),1/(1+EXP(-SUMPRODUCT(Engine!$C$1346:$C$1377,INDIRECT("Coefficients!$Y$2:$Y$33"))))))</f>
      </c>
      <c r="AB48" s="8">
        <f>IF(OR($B48="",$C48="",$D48="",$E48="",$F48="",$G48="",$H48="",$I48="",$J48="",$K48="",$L48=""),"",IF($B48="Female",1/(1+EXP(-SUMPRODUCT(Engine!$C$1346:$C$1377,INDIRECT("Coefficients!$Z$2:$Z$33")))),1/(1+EXP(-SUMPRODUCT(Engine!$C$1346:$C$1377,INDIRECT("Coefficients!$AA$2:$AA$33"))))))</f>
      </c>
      <c r="AC48" s="8">
        <f>IF(OR($B48="",$C48="",$D48="",$E48="",$F48="",$G48="",$H48="",$I48="",$J48="",$K48="",$L48=""),"",IF($B48="Female",1/(1+EXP(-SUMPRODUCT(Engine!$C$1346:$C$1377,INDIRECT("Coefficients!$AB$2:$AB$33")))),1/(1+EXP(-SUMPRODUCT(Engine!$C$1346:$C$1377,INDIRECT("Coefficients!$AC$2:$AC$33"))))))</f>
      </c>
      <c r="AD48" s="8">
        <f>IF(OR($B48="",$C48="",$D48="",$E48="",$F48="",$G48="",$H48="",$I48="",$J48="",$K48="",$L48=""),"",IF($B48="Female",1/(1+EXP(-SUMPRODUCT(Engine!$C$1346:$C$1377,INDIRECT("Coefficients!$AD$2:$AD$33")))),1/(1+EXP(-SUMPRODUCT(Engine!$C$1346:$C$1377,INDIRECT("Coefficients!$AE$2:$AE$33"))))))</f>
      </c>
      <c r="AE48" s="8">
        <f>IF(OR($B48="",$C48="",$D48="",$E48="",$F48="",$G48="",$H48="",$I48="",$J48="",$K48="",$L48=""),"",IF($B48="Female",1/(1+EXP(-SUMPRODUCT(Engine!$C$1346:$C$1377,INDIRECT("Coefficients!$AF$2:$AF$33")))),1/(1+EXP(-SUMPRODUCT(Engine!$C$1346:$C$1377,INDIRECT("Coefficients!$AG$2:$AG$33"))))))</f>
      </c>
      <c r="AF48" s="8">
        <f>IF(OR($B48="",$C48="",$D48="",$E48="",$F48="",$G48="",$H48="",$I48="",$J48="",$K48="",$L48=""),"",IF($B48="Female",1/(1+EXP(-SUMPRODUCT(Engine!$C$1346:$C$1377,INDIRECT("Coefficients!$AH$2:$AH$33")))),1/(1+EXP(-SUMPRODUCT(Engine!$C$1346:$C$1377,INDIRECT("Coefficients!$AI$2:$AI$33"))))))</f>
      </c>
      <c r="AG48" s="8">
        <f>IF(OR($B48="",$C48="",$D48="",$E48="",$F48="",$G48="",$H48="",$I48="",$J48="",$K48="",$L48=""),"",IF($B48="Female",1/(1+EXP(-SUMPRODUCT(Engine!$C$1346:$C$1377,INDIRECT("Coefficients!$AJ$2:$AJ$33")))),1/(1+EXP(-SUMPRODUCT(Engine!$C$1346:$C$1377,INDIRECT("Coefficients!$AK$2:$AK$33"))))))</f>
      </c>
      <c r="AH48" s="8">
        <f>IF(OR($B48="",$C48="",$D48="",$E48="",$F48="",$G48="",$H48="",$I48="",$J48="",$K48="",$L48=""),"",IF($B48="Female",1/(1+EXP(-SUMPRODUCT(Engine!$C$1346:$C$1377,INDIRECT("Coefficients!$AL$2:$AL$33")))),1/(1+EXP(-SUMPRODUCT(Engine!$C$1346:$C$1377,INDIRECT("Coefficients!$AM$2:$AM$33"))))))</f>
      </c>
      <c r="AI48" s="8">
        <f>IF(OR($B48="",$C48="",$D48="",$E48="",$F48="",$G48="",$H48="",$I48="",$J48="",$K48="",$L48=""),"",IF($B48="Female",1/(1+EXP(-SUMPRODUCT(Engine!$C$1346:$C$1377,INDIRECT("Coefficients!$AN$2:$AN$33")))),1/(1+EXP(-SUMPRODUCT(Engine!$C$1346:$C$1377,INDIRECT("Coefficients!$AO$2:$AO$33"))))))</f>
      </c>
      <c r="AJ48" s="8">
        <f>IF(OR($B48="",$C48="",$D48="",$E48="",$F48="",$G48="",$H48="",$I48="",$J48="",$K48="",$L48=""),"",IF($B48="Female",1/(1+EXP(-SUMPRODUCT(Engine!$C$1346:$C$1377,INDIRECT("Coefficients!$AP$2:$AP$33")))),1/(1+EXP(-SUMPRODUCT(Engine!$C$1346:$C$1377,INDIRECT("Coefficients!$AQ$2:$AQ$33"))))))</f>
      </c>
      <c r="AK48" s="8">
        <f>IF(OR($B48="",$C48="",$D48="",$E48="",$F48="",$G48="",$H48="",$I48="",$J48="",$K48="",$L48=""),"",IF($B48="Female",1/(1+EXP(-SUMPRODUCT(Engine!$C$1346:$C$1377,INDIRECT("Coefficients!$AR$2:$AR$33")))),1/(1+EXP(-SUMPRODUCT(Engine!$C$1346:$C$1377,INDIRECT("Coefficients!$AS$2:$AS$33"))))))</f>
      </c>
      <c r="AL48" s="8">
        <f>IF(OR($B48="",$C48="",$D48="",$E48="",$F48="",$G48="",$H48="",$I48="",$J48="",$K48="",$L48=""),"",IF($B48="Female",1/(1+EXP(-SUMPRODUCT(Engine!$C$1346:$C$1377,INDIRECT("Coefficients!$AT$2:$AT$33")))),1/(1+EXP(-SUMPRODUCT(Engine!$C$1346:$C$1377,INDIRECT("Coefficients!$AU$2:$AU$33"))))))</f>
      </c>
      <c r="AM48" s="8">
        <f>IF(OR($B48="",$C48="",$D48="",$E48="",$F48="",$G48="",$H48="",$I48="",$J48="",$K48="",$L48=""),"",IF($B48="Female",1/(1+EXP(-SUMPRODUCT(Engine!$C$1346:$C$1377,INDIRECT("Coefficients!$AV$2:$AV$33")))),1/(1+EXP(-SUMPRODUCT(Engine!$C$1346:$C$1377,INDIRECT("Coefficients!$AW$2:$AW$33"))))))</f>
      </c>
      <c r="AN48" s="8">
        <f>IF(OR($B48="",$C48="",$D48="",$E48="",$F48="",$G48="",$H48="",$I48="",$J48="",$K48="",$L48=""),"",IF($B48="Female",1/(1+EXP(-SUMPRODUCT(Engine!$C$1346:$C$1377,INDIRECT("Coefficients!$AX$2:$AX$33")))),1/(1+EXP(-SUMPRODUCT(Engine!$C$1346:$C$1377,INDIRECT("Coefficients!$AY$2:$AY$33"))))))</f>
      </c>
      <c r="AO48" s="8">
        <f>IF(OR($B48="",$C48="",$D48="",$E48="",$F48="",$G48="",$H48="",$I48="",$J48="",$K48="",$L48=""),"",IF($B48="Female",1/(1+EXP(-SUMPRODUCT(Engine!$C$1346:$C$1377,INDIRECT("Coefficients!$AZ$2:$AZ$33")))),1/(1+EXP(-SUMPRODUCT(Engine!$C$1346:$C$1377,INDIRECT("Coefficients!$BA$2:$BA$33"))))))</f>
      </c>
      <c r="AP48" s="8">
        <f>IF(OR($B48="",$C48="",$D48="",$E48="",$F48="",$G48="",$H48="",$I48="",$J48="",$K48="",$L48=""),"",IF($B48="Female",1/(1+EXP(-SUMPRODUCT(Engine!$C$1346:$C$1377,INDIRECT("Coefficients!$BB$2:$BB$33")))),1/(1+EXP(-SUMPRODUCT(Engine!$C$1346:$C$1377,INDIRECT("Coefficients!$BC$2:$BC$33"))))))</f>
      </c>
      <c r="AQ48" s="8">
        <f>IF(OR($B48="",$C48="",$D48="",$E48="",$F48="",$G48="",$H48="",$I48="",$J48="",$K48="",$L48=""),"",IF($B48="Female",1/(1+EXP(-SUMPRODUCT(Engine!$C$1346:$C$1377,INDIRECT("Coefficients!$BD$2:$BD$33")))),1/(1+EXP(-SUMPRODUCT(Engine!$C$1346:$C$1377,INDIRECT("Coefficients!$BE$2:$BE$33"))))))</f>
      </c>
      <c r="AR48" s="8">
        <f>IF(OR($B48="",$C48="",$D48="",$E48="",$F48="",$G48="",$H48="",$I48="",$J48="",$K48="",$L48=""),"",IF($B48="Female",1/(1+EXP(-SUMPRODUCT(Engine!$C$1346:$C$1377,INDIRECT("Coefficients!$BF$2:$BF$33")))),1/(1+EXP(-SUMPRODUCT(Engine!$C$1346:$C$1377,INDIRECT("Coefficients!$BG$2:$BG$33"))))))</f>
      </c>
      <c r="AS48" s="8">
        <f>IF(OR($B48="",$C48="",$D48="",$E48="",$F48="",$G48="",$H48="",$I48="",$J48="",$K48="",$L48=""),"",IF($B48="Female",1/(1+EXP(-SUMPRODUCT(Engine!$C$1346:$C$1377,INDIRECT("Coefficients!$BH$2:$BH$33")))),1/(1+EXP(-SUMPRODUCT(Engine!$C$1346:$C$1377,INDIRECT("Coefficients!$BI$2:$BI$33"))))))</f>
      </c>
      <c r="AT48" s="8">
        <f>IF(OR($B48="",$C48="",$D48="",$E48="",$F48="",$G48="",$H48="",$I48="",$J48="",$K48="",$L48=""),"",IF($B48="Female",1/(1+EXP(-SUMPRODUCT(Engine!$C$1346:$C$1377,INDIRECT("Coefficients!$BJ$2:$BJ$33")))),1/(1+EXP(-SUMPRODUCT(Engine!$C$1346:$C$1377,INDIRECT("Coefficients!$BK$2:$BK$33"))))))</f>
      </c>
      <c r="AU48" s="8">
        <f>IF(OR($B48="",$C48="",$D48="",$E48="",$F48="",$G48="",$H48="",$I48="",$J48="",$K48="",$L48=""),"",IF($B48="Female",1/(1+EXP(-SUMPRODUCT(Engine!$C$1346:$C$1377,INDIRECT("Coefficients!$BL$2:$BL$33")))),1/(1+EXP(-SUMPRODUCT(Engine!$C$1346:$C$1377,INDIRECT("Coefficients!$BM$2:$BM$33"))))))</f>
      </c>
      <c r="AV48" s="8">
        <f>IF(OR($B48="",$C48="",$D48="",$E48="",$F48="",$G48="",$H48="",$I48="",$J48="",$K48="",$L48=""),"",IF($B48="Female",1/(1+EXP(-SUMPRODUCT(Engine!$C$1346:$C$1377,INDIRECT("Coefficients!$BN$2:$BN$33")))),1/(1+EXP(-SUMPRODUCT(Engine!$C$1346:$C$1377,INDIRECT("Coefficients!$BO$2:$BO$33"))))))</f>
      </c>
      <c r="AW48" s="8">
        <f>IF(OR($B48="",$C48="",$D48="",$E48="",$F48="",$G48="",$H48="",$I48="",$J48="",$K48="",$L48=""),"",IF($B48="Female",1/(1+EXP(-SUMPRODUCT(Engine!$C$1346:$C$1377,INDIRECT("Coefficients!$BP$2:$BP$33")))),1/(1+EXP(-SUMPRODUCT(Engine!$C$1346:$C$1377,INDIRECT("Coefficients!$BQ$2:$BQ$33"))))))</f>
      </c>
      <c r="AX48" s="8">
        <f>IF(OR($B48="",$C48="",$D48="",$E48="",$F48="",$G48="",$H48="",$I48="",$J48="",$K48="",$L48=""),"",IF($B48="Female",1/(1+EXP(-SUMPRODUCT(Engine!$C$1346:$C$1377,INDIRECT("Coefficients!$BR$2:$BR$33")))),1/(1+EXP(-SUMPRODUCT(Engine!$C$1346:$C$1377,INDIRECT("Coefficients!$BS$2:$BS$33"))))))</f>
      </c>
      <c r="AY48" s="8">
        <f>IF(OR($B48="",$C48="",$D48="",$E48="",$F48="",$G48="",$H48="",$I48="",$J48="",$K48="",$L48=""),"",IF($B48="Female",1/(1+EXP(-SUMPRODUCT(Engine!$C$1346:$C$1377,INDIRECT("Coefficients!$BT$2:$BT$33")))),1/(1+EXP(-SUMPRODUCT(Engine!$C$1346:$C$1377,INDIRECT("Coefficients!$BU$2:$BU$33"))))))</f>
      </c>
      <c r="AZ48" s="8">
        <f>IF(OR($B48="",$C48="",$D48="",$E48="",$F48="",$G48="",$H48="",$I48="",$J48="",$K48="",$L48=""),"",IF($B48="Female",1/(1+EXP(-SUMPRODUCT(Engine!$C$1346:$C$1377,INDIRECT("Coefficients!$BV$2:$BV$33")))),1/(1+EXP(-SUMPRODUCT(Engine!$C$1346:$C$1377,INDIRECT("Coefficients!$BW$2:$BW$33"))))))</f>
      </c>
      <c r="BA48" s="8">
        <f>IF(OR($B48="",$C48="",$D48="",$E48="",$F48="",$G48="",$H48="",$I48="",$J48="",$K48="",$L48=""),"",IF($B48="Female",1/(1+EXP(-SUMPRODUCT(Engine!$C$1346:$C$1377,INDIRECT("Coefficients!$BX$2:$BX$33")))),1/(1+EXP(-SUMPRODUCT(Engine!$C$1346:$C$1377,INDIRECT("Coefficients!$BY$2:$BY$33"))))))</f>
      </c>
      <c r="BB48" s="8">
        <f>IF(OR($B48="",$C48="",$D48="",$E48="",$F48="",$G48="",$H48="",$I48="",$J48="",$K48="",$L48=""),"",IF($B48="Female",1/(1+EXP(-SUMPRODUCT(Engine!$C$1346:$C$1377,INDIRECT("Coefficients!$BZ$2:$BZ$33")))),1/(1+EXP(-SUMPRODUCT(Engine!$C$1346:$C$1377,INDIRECT("Coefficients!$CA$2:$CA$33"))))))</f>
      </c>
      <c r="BC48" s="8">
        <f>IF(OR($B48="",$C48="",$D48="",$E48="",$F48="",$G48="",$H48="",$I48="",$J48="",$K48="",$L48=""),"",IF($B48="Female",1/(1+EXP(-SUMPRODUCT(Engine!$C$1346:$C$1377,INDIRECT("Coefficients!$CB$2:$CB$33")))),1/(1+EXP(-SUMPRODUCT(Engine!$C$1346:$C$1377,INDIRECT("Coefficients!$CC$2:$CC$33"))))))</f>
      </c>
      <c r="BD48" s="8">
        <f>IF(OR($B48="",$C48="",$D48="",$E48="",$F48="",$G48="",$H48="",$I48="",$J48="",$K48="",$L48=""),"",IF($B48="Female",1/(1+EXP(-SUMPRODUCT(Engine!$C$1346:$C$1377,INDIRECT("Coefficients!$CD$2:$CD$33")))),1/(1+EXP(-SUMPRODUCT(Engine!$C$1346:$C$1377,INDIRECT("Coefficients!$CE$2:$CE$33"))))))</f>
      </c>
      <c r="BE48" s="8">
        <f>IF(OR($B48="",$C48="",$D48="",$E48="",$F48="",$G48="",$H48="",$I48="",$J48="",$K48="",$L48=""),"",IF($B48="Female",1/(1+EXP(-SUMPRODUCT(Engine!$C$1346:$C$1377,INDIRECT("Coefficients!$CF$2:$CF$33")))),1/(1+EXP(-SUMPRODUCT(Engine!$C$1346:$C$1377,INDIRECT("Coefficients!$CG$2:$CG$33"))))))</f>
      </c>
      <c r="BF48" s="8">
        <f>IF(OR($B48="",$C48="",$D48="",$E48="",$F48="",$G48="",$H48="",$I48="",$J48="",$K48="",$L48=""),"",IF($B48="Female",1/(1+EXP(-SUMPRODUCT(Engine!$C$1346:$C$1377,INDIRECT("Coefficients!$CH$2:$CH$33")))),1/(1+EXP(-SUMPRODUCT(Engine!$C$1346:$C$1377,INDIRECT("Coefficients!$CI$2:$CI$33"))))))</f>
      </c>
      <c r="BG48" s="8">
        <f>IF(OR($B48="",$C48="",$D48="",$E48="",$F48="",$G48="",$H48="",$I48="",$J48="",$K48="",$L48=""),"",IF($B48="Female",1/(1+EXP(-SUMPRODUCT(Engine!$C$1346:$C$1377,INDIRECT("Coefficients!$CJ$2:$CJ$33")))),1/(1+EXP(-SUMPRODUCT(Engine!$C$1346:$C$1377,INDIRECT("Coefficients!$CK$2:$CK$33"))))))</f>
      </c>
      <c r="BH48" s="8">
        <f>IF(OR($B48="",$C48="",$D48="",$E48="",$F48="",$G48="",$H48="",$I48="",$J48="",$K48="",$L48=""),"",IF($B48="Female",1/(1+EXP(-SUMPRODUCT(Engine!$C$1346:$C$1377,INDIRECT("Coefficients!$CL$2:$CL$33")))),1/(1+EXP(-SUMPRODUCT(Engine!$C$1346:$C$1377,INDIRECT("Coefficients!$CM$2:$CM$33"))))))</f>
      </c>
      <c r="BI48" s="8">
        <f>IF(OR($B48="",$C48="",$D48="",$E48="",$F48="",$G48="",$H48="",$I48="",$J48="",$K48="",$L48=""),"",IF($B48="Female",1/(1+EXP(-SUMPRODUCT(Engine!$C$1346:$C$1377,INDIRECT("Coefficients!$CN$2:$CN$33")))),1/(1+EXP(-SUMPRODUCT(Engine!$C$1346:$C$1377,INDIRECT("Coefficients!$CO$2:$CO$33"))))))</f>
      </c>
      <c r="BJ48" s="8">
        <f>IF(OR($B48="",$C48="",$D48="",$E48="",$F48="",$G48="",$H48="",$I48="",$J48="",$K48="",$L48=""),"",IF($B48="Female",1/(1+EXP(-SUMPRODUCT(Engine!$C$1346:$C$1377,INDIRECT("Coefficients!$CP$2:$CP$33")))),1/(1+EXP(-SUMPRODUCT(Engine!$C$1346:$C$1377,INDIRECT("Coefficients!$CQ$2:$CQ$33"))))))</f>
      </c>
      <c r="BK48" s="8">
        <f>IF(OR($B48="",$C48="",$D48="",$E48="",$F48="",$G48="",$H48="",$I48="",$J48="",$K48="",$L48=""),"",IF($B48="Female",1/(1+EXP(-SUMPRODUCT(Engine!$C$1346:$C$1377,INDIRECT("Coefficients!$CR$2:$CR$33")))),1/(1+EXP(-SUMPRODUCT(Engine!$C$1346:$C$1377,INDIRECT("Coefficients!$CS$2:$CS$33"))))))</f>
      </c>
      <c r="BL48" s="8">
        <f>IF(OR($B48="",$C48="",$D48="",$E48="",$F48="",$G48="",$H48="",$I48="",$J48="",$K48="",$L48=""),"",IF($B48="Female",1/(1+EXP(-SUMPRODUCT(Engine!$C$1346:$C$1377,INDIRECT("Coefficients!$CT$2:$CT$33")))),1/(1+EXP(-SUMPRODUCT(Engine!$C$1346:$C$1377,INDIRECT("Coefficients!$CU$2:$CU$33"))))))</f>
      </c>
      <c r="BM48" s="8">
        <f>IF(OR($B48="",$C48="",$D48="",$E48="",$F48="",$G48="",$H48="",$I48="",$J48="",$K48="",$L48=""),"",IF($B48="Female",1/(1+EXP(-SUMPRODUCT(Engine!$C$1346:$C$1377,INDIRECT("Coefficients!$CV$2:$CV$33")))),1/(1+EXP(-SUMPRODUCT(Engine!$C$1346:$C$1377,INDIRECT("Coefficients!$CW$2:$CW$33"))))))</f>
      </c>
    </row>
    <row r="49" spans="1:65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8">
        <f>IF(OR($B49="",$C49="",$D49="",$E49="",$F49="",$G49="",$H49="",$I49="",$J49="",$K49="",$L49=""),"",IF($B49="Female",1/(1+EXP(-SUMPRODUCT(Engine!$C$1378:$C$1409,INDIRECT("Coefficients!$B$2:$B$33")))),1/(1+EXP(-SUMPRODUCT(Engine!$C$1378:$C$1409,INDIRECT("Coefficients!$C$2:$C$33"))))))</f>
      </c>
      <c r="Q49" s="8">
        <f>IF(OR($B49="",$C49="",$D49="",$E49="",$F49="",$G49="",$H49="",$I49="",$J49="",$K49="",$L49=""),"",IF($B49="Female",1/(1+EXP(-SUMPRODUCT(Engine!$C$1378:$C$1409,INDIRECT("Coefficients!$D$2:$D$33")))),1/(1+EXP(-SUMPRODUCT(Engine!$C$1378:$C$1409,INDIRECT("Coefficients!$E$2:$E$33"))))))</f>
      </c>
      <c r="R49" s="8">
        <f>IF(OR($B49="",$C49="",$D49="",$E49="",$F49="",$G49="",$H49="",$I49="",$J49="",$K49="",$L49=""),"",IF($B49="Female",1/(1+EXP(-SUMPRODUCT(Engine!$C$1378:$C$1409,INDIRECT("Coefficients!$F$2:$F$33")))),1/(1+EXP(-SUMPRODUCT(Engine!$C$1378:$C$1409,INDIRECT("Coefficients!$G$2:$G$33"))))))</f>
      </c>
      <c r="S49" s="8">
        <f>IF(OR($B49="",$C49="",$D49="",$E49="",$F49="",$G49="",$H49="",$I49="",$J49="",$K49="",$L49=""),"",IF($B49="Female",1/(1+EXP(-SUMPRODUCT(Engine!$C$1378:$C$1409,INDIRECT("Coefficients!$H$2:$H$33")))),1/(1+EXP(-SUMPRODUCT(Engine!$C$1378:$C$1409,INDIRECT("Coefficients!$I$2:$I$33"))))))</f>
      </c>
      <c r="T49" s="8">
        <f>IF(OR($B49="",$C49="",$D49="",$E49="",$F49="",$G49="",$H49="",$I49="",$J49="",$K49="",$L49=""),"",IF($B49="Female",1/(1+EXP(-SUMPRODUCT(Engine!$C$1378:$C$1409,INDIRECT("Coefficients!$J$2:$J$33")))),1/(1+EXP(-SUMPRODUCT(Engine!$C$1378:$C$1409,INDIRECT("Coefficients!$K$2:$K$33"))))))</f>
      </c>
      <c r="U49" s="8">
        <f>IF(OR($B49="",$C49="",$D49="",$E49="",$F49="",$G49="",$H49="",$I49="",$J49="",$K49="",$L49=""),"",IF($B49="Female",1/(1+EXP(-SUMPRODUCT(Engine!$C$1378:$C$1409,INDIRECT("Coefficients!$L$2:$L$33")))),1/(1+EXP(-SUMPRODUCT(Engine!$C$1378:$C$1409,INDIRECT("Coefficients!$M$2:$M$33"))))))</f>
      </c>
      <c r="V49" s="8">
        <f>IF(OR($B49="",$C49="",$D49="",$E49="",$F49="",$G49="",$H49="",$I49="",$J49="",$K49="",$L49=""),"",IF($B49="Female",1/(1+EXP(-SUMPRODUCT(Engine!$C$1378:$C$1409,INDIRECT("Coefficients!$N$2:$N$33")))),1/(1+EXP(-SUMPRODUCT(Engine!$C$1378:$C$1409,INDIRECT("Coefficients!$O$2:$O$33"))))))</f>
      </c>
      <c r="W49" s="8">
        <f>IF(OR($B49="",$C49="",$D49="",$E49="",$F49="",$G49="",$H49="",$I49="",$J49="",$K49="",$L49=""),"",IF($B49="Female",1/(1+EXP(-SUMPRODUCT(Engine!$C$1378:$C$1409,INDIRECT("Coefficients!$P$2:$P$33")))),1/(1+EXP(-SUMPRODUCT(Engine!$C$1378:$C$1409,INDIRECT("Coefficients!$Q$2:$Q$33"))))))</f>
      </c>
      <c r="X49" s="8">
        <f>IF(OR($B49="",$C49="",$D49="",$E49="",$F49="",$G49="",$H49="",$I49="",$J49="",$K49="",$L49=""),"",IF($B49="Female",1/(1+EXP(-SUMPRODUCT(Engine!$C$1378:$C$1409,INDIRECT("Coefficients!$R$2:$R$33")))),1/(1+EXP(-SUMPRODUCT(Engine!$C$1378:$C$1409,INDIRECT("Coefficients!$S$2:$S$33"))))))</f>
      </c>
      <c r="Y49" s="8">
        <f>IF(OR($B49="",$C49="",$D49="",$E49="",$F49="",$G49="",$H49="",$I49="",$J49="",$K49="",$L49=""),"",IF($B49="Female",1/(1+EXP(-SUMPRODUCT(Engine!$C$1378:$C$1409,INDIRECT("Coefficients!$T$2:$T$33")))),1/(1+EXP(-SUMPRODUCT(Engine!$C$1378:$C$1409,INDIRECT("Coefficients!$U$2:$U$33"))))))</f>
      </c>
      <c r="Z49" s="8">
        <f>IF(OR($B49="",$C49="",$D49="",$E49="",$F49="",$G49="",$H49="",$I49="",$J49="",$K49="",$L49=""),"",IF($B49="Female",1/(1+EXP(-SUMPRODUCT(Engine!$C$1378:$C$1409,INDIRECT("Coefficients!$V$2:$V$33")))),1/(1+EXP(-SUMPRODUCT(Engine!$C$1378:$C$1409,INDIRECT("Coefficients!$W$2:$W$33"))))))</f>
      </c>
      <c r="AA49" s="8">
        <f>IF(OR($B49="",$C49="",$D49="",$E49="",$F49="",$G49="",$H49="",$I49="",$J49="",$K49="",$L49=""),"",IF($B49="Female",1/(1+EXP(-SUMPRODUCT(Engine!$C$1378:$C$1409,INDIRECT("Coefficients!$X$2:$X$33")))),1/(1+EXP(-SUMPRODUCT(Engine!$C$1378:$C$1409,INDIRECT("Coefficients!$Y$2:$Y$33"))))))</f>
      </c>
      <c r="AB49" s="8">
        <f>IF(OR($B49="",$C49="",$D49="",$E49="",$F49="",$G49="",$H49="",$I49="",$J49="",$K49="",$L49=""),"",IF($B49="Female",1/(1+EXP(-SUMPRODUCT(Engine!$C$1378:$C$1409,INDIRECT("Coefficients!$Z$2:$Z$33")))),1/(1+EXP(-SUMPRODUCT(Engine!$C$1378:$C$1409,INDIRECT("Coefficients!$AA$2:$AA$33"))))))</f>
      </c>
      <c r="AC49" s="8">
        <f>IF(OR($B49="",$C49="",$D49="",$E49="",$F49="",$G49="",$H49="",$I49="",$J49="",$K49="",$L49=""),"",IF($B49="Female",1/(1+EXP(-SUMPRODUCT(Engine!$C$1378:$C$1409,INDIRECT("Coefficients!$AB$2:$AB$33")))),1/(1+EXP(-SUMPRODUCT(Engine!$C$1378:$C$1409,INDIRECT("Coefficients!$AC$2:$AC$33"))))))</f>
      </c>
      <c r="AD49" s="8">
        <f>IF(OR($B49="",$C49="",$D49="",$E49="",$F49="",$G49="",$H49="",$I49="",$J49="",$K49="",$L49=""),"",IF($B49="Female",1/(1+EXP(-SUMPRODUCT(Engine!$C$1378:$C$1409,INDIRECT("Coefficients!$AD$2:$AD$33")))),1/(1+EXP(-SUMPRODUCT(Engine!$C$1378:$C$1409,INDIRECT("Coefficients!$AE$2:$AE$33"))))))</f>
      </c>
      <c r="AE49" s="8">
        <f>IF(OR($B49="",$C49="",$D49="",$E49="",$F49="",$G49="",$H49="",$I49="",$J49="",$K49="",$L49=""),"",IF($B49="Female",1/(1+EXP(-SUMPRODUCT(Engine!$C$1378:$C$1409,INDIRECT("Coefficients!$AF$2:$AF$33")))),1/(1+EXP(-SUMPRODUCT(Engine!$C$1378:$C$1409,INDIRECT("Coefficients!$AG$2:$AG$33"))))))</f>
      </c>
      <c r="AF49" s="8">
        <f>IF(OR($B49="",$C49="",$D49="",$E49="",$F49="",$G49="",$H49="",$I49="",$J49="",$K49="",$L49=""),"",IF($B49="Female",1/(1+EXP(-SUMPRODUCT(Engine!$C$1378:$C$1409,INDIRECT("Coefficients!$AH$2:$AH$33")))),1/(1+EXP(-SUMPRODUCT(Engine!$C$1378:$C$1409,INDIRECT("Coefficients!$AI$2:$AI$33"))))))</f>
      </c>
      <c r="AG49" s="8">
        <f>IF(OR($B49="",$C49="",$D49="",$E49="",$F49="",$G49="",$H49="",$I49="",$J49="",$K49="",$L49=""),"",IF($B49="Female",1/(1+EXP(-SUMPRODUCT(Engine!$C$1378:$C$1409,INDIRECT("Coefficients!$AJ$2:$AJ$33")))),1/(1+EXP(-SUMPRODUCT(Engine!$C$1378:$C$1409,INDIRECT("Coefficients!$AK$2:$AK$33"))))))</f>
      </c>
      <c r="AH49" s="8">
        <f>IF(OR($B49="",$C49="",$D49="",$E49="",$F49="",$G49="",$H49="",$I49="",$J49="",$K49="",$L49=""),"",IF($B49="Female",1/(1+EXP(-SUMPRODUCT(Engine!$C$1378:$C$1409,INDIRECT("Coefficients!$AL$2:$AL$33")))),1/(1+EXP(-SUMPRODUCT(Engine!$C$1378:$C$1409,INDIRECT("Coefficients!$AM$2:$AM$33"))))))</f>
      </c>
      <c r="AI49" s="8">
        <f>IF(OR($B49="",$C49="",$D49="",$E49="",$F49="",$G49="",$H49="",$I49="",$J49="",$K49="",$L49=""),"",IF($B49="Female",1/(1+EXP(-SUMPRODUCT(Engine!$C$1378:$C$1409,INDIRECT("Coefficients!$AN$2:$AN$33")))),1/(1+EXP(-SUMPRODUCT(Engine!$C$1378:$C$1409,INDIRECT("Coefficients!$AO$2:$AO$33"))))))</f>
      </c>
      <c r="AJ49" s="8">
        <f>IF(OR($B49="",$C49="",$D49="",$E49="",$F49="",$G49="",$H49="",$I49="",$J49="",$K49="",$L49=""),"",IF($B49="Female",1/(1+EXP(-SUMPRODUCT(Engine!$C$1378:$C$1409,INDIRECT("Coefficients!$AP$2:$AP$33")))),1/(1+EXP(-SUMPRODUCT(Engine!$C$1378:$C$1409,INDIRECT("Coefficients!$AQ$2:$AQ$33"))))))</f>
      </c>
      <c r="AK49" s="8">
        <f>IF(OR($B49="",$C49="",$D49="",$E49="",$F49="",$G49="",$H49="",$I49="",$J49="",$K49="",$L49=""),"",IF($B49="Female",1/(1+EXP(-SUMPRODUCT(Engine!$C$1378:$C$1409,INDIRECT("Coefficients!$AR$2:$AR$33")))),1/(1+EXP(-SUMPRODUCT(Engine!$C$1378:$C$1409,INDIRECT("Coefficients!$AS$2:$AS$33"))))))</f>
      </c>
      <c r="AL49" s="8">
        <f>IF(OR($B49="",$C49="",$D49="",$E49="",$F49="",$G49="",$H49="",$I49="",$J49="",$K49="",$L49=""),"",IF($B49="Female",1/(1+EXP(-SUMPRODUCT(Engine!$C$1378:$C$1409,INDIRECT("Coefficients!$AT$2:$AT$33")))),1/(1+EXP(-SUMPRODUCT(Engine!$C$1378:$C$1409,INDIRECT("Coefficients!$AU$2:$AU$33"))))))</f>
      </c>
      <c r="AM49" s="8">
        <f>IF(OR($B49="",$C49="",$D49="",$E49="",$F49="",$G49="",$H49="",$I49="",$J49="",$K49="",$L49=""),"",IF($B49="Female",1/(1+EXP(-SUMPRODUCT(Engine!$C$1378:$C$1409,INDIRECT("Coefficients!$AV$2:$AV$33")))),1/(1+EXP(-SUMPRODUCT(Engine!$C$1378:$C$1409,INDIRECT("Coefficients!$AW$2:$AW$33"))))))</f>
      </c>
      <c r="AN49" s="8">
        <f>IF(OR($B49="",$C49="",$D49="",$E49="",$F49="",$G49="",$H49="",$I49="",$J49="",$K49="",$L49=""),"",IF($B49="Female",1/(1+EXP(-SUMPRODUCT(Engine!$C$1378:$C$1409,INDIRECT("Coefficients!$AX$2:$AX$33")))),1/(1+EXP(-SUMPRODUCT(Engine!$C$1378:$C$1409,INDIRECT("Coefficients!$AY$2:$AY$33"))))))</f>
      </c>
      <c r="AO49" s="8">
        <f>IF(OR($B49="",$C49="",$D49="",$E49="",$F49="",$G49="",$H49="",$I49="",$J49="",$K49="",$L49=""),"",IF($B49="Female",1/(1+EXP(-SUMPRODUCT(Engine!$C$1378:$C$1409,INDIRECT("Coefficients!$AZ$2:$AZ$33")))),1/(1+EXP(-SUMPRODUCT(Engine!$C$1378:$C$1409,INDIRECT("Coefficients!$BA$2:$BA$33"))))))</f>
      </c>
      <c r="AP49" s="8">
        <f>IF(OR($B49="",$C49="",$D49="",$E49="",$F49="",$G49="",$H49="",$I49="",$J49="",$K49="",$L49=""),"",IF($B49="Female",1/(1+EXP(-SUMPRODUCT(Engine!$C$1378:$C$1409,INDIRECT("Coefficients!$BB$2:$BB$33")))),1/(1+EXP(-SUMPRODUCT(Engine!$C$1378:$C$1409,INDIRECT("Coefficients!$BC$2:$BC$33"))))))</f>
      </c>
      <c r="AQ49" s="8">
        <f>IF(OR($B49="",$C49="",$D49="",$E49="",$F49="",$G49="",$H49="",$I49="",$J49="",$K49="",$L49=""),"",IF($B49="Female",1/(1+EXP(-SUMPRODUCT(Engine!$C$1378:$C$1409,INDIRECT("Coefficients!$BD$2:$BD$33")))),1/(1+EXP(-SUMPRODUCT(Engine!$C$1378:$C$1409,INDIRECT("Coefficients!$BE$2:$BE$33"))))))</f>
      </c>
      <c r="AR49" s="8">
        <f>IF(OR($B49="",$C49="",$D49="",$E49="",$F49="",$G49="",$H49="",$I49="",$J49="",$K49="",$L49=""),"",IF($B49="Female",1/(1+EXP(-SUMPRODUCT(Engine!$C$1378:$C$1409,INDIRECT("Coefficients!$BF$2:$BF$33")))),1/(1+EXP(-SUMPRODUCT(Engine!$C$1378:$C$1409,INDIRECT("Coefficients!$BG$2:$BG$33"))))))</f>
      </c>
      <c r="AS49" s="8">
        <f>IF(OR($B49="",$C49="",$D49="",$E49="",$F49="",$G49="",$H49="",$I49="",$J49="",$K49="",$L49=""),"",IF($B49="Female",1/(1+EXP(-SUMPRODUCT(Engine!$C$1378:$C$1409,INDIRECT("Coefficients!$BH$2:$BH$33")))),1/(1+EXP(-SUMPRODUCT(Engine!$C$1378:$C$1409,INDIRECT("Coefficients!$BI$2:$BI$33"))))))</f>
      </c>
      <c r="AT49" s="8">
        <f>IF(OR($B49="",$C49="",$D49="",$E49="",$F49="",$G49="",$H49="",$I49="",$J49="",$K49="",$L49=""),"",IF($B49="Female",1/(1+EXP(-SUMPRODUCT(Engine!$C$1378:$C$1409,INDIRECT("Coefficients!$BJ$2:$BJ$33")))),1/(1+EXP(-SUMPRODUCT(Engine!$C$1378:$C$1409,INDIRECT("Coefficients!$BK$2:$BK$33"))))))</f>
      </c>
      <c r="AU49" s="8">
        <f>IF(OR($B49="",$C49="",$D49="",$E49="",$F49="",$G49="",$H49="",$I49="",$J49="",$K49="",$L49=""),"",IF($B49="Female",1/(1+EXP(-SUMPRODUCT(Engine!$C$1378:$C$1409,INDIRECT("Coefficients!$BL$2:$BL$33")))),1/(1+EXP(-SUMPRODUCT(Engine!$C$1378:$C$1409,INDIRECT("Coefficients!$BM$2:$BM$33"))))))</f>
      </c>
      <c r="AV49" s="8">
        <f>IF(OR($B49="",$C49="",$D49="",$E49="",$F49="",$G49="",$H49="",$I49="",$J49="",$K49="",$L49=""),"",IF($B49="Female",1/(1+EXP(-SUMPRODUCT(Engine!$C$1378:$C$1409,INDIRECT("Coefficients!$BN$2:$BN$33")))),1/(1+EXP(-SUMPRODUCT(Engine!$C$1378:$C$1409,INDIRECT("Coefficients!$BO$2:$BO$33"))))))</f>
      </c>
      <c r="AW49" s="8">
        <f>IF(OR($B49="",$C49="",$D49="",$E49="",$F49="",$G49="",$H49="",$I49="",$J49="",$K49="",$L49=""),"",IF($B49="Female",1/(1+EXP(-SUMPRODUCT(Engine!$C$1378:$C$1409,INDIRECT("Coefficients!$BP$2:$BP$33")))),1/(1+EXP(-SUMPRODUCT(Engine!$C$1378:$C$1409,INDIRECT("Coefficients!$BQ$2:$BQ$33"))))))</f>
      </c>
      <c r="AX49" s="8">
        <f>IF(OR($B49="",$C49="",$D49="",$E49="",$F49="",$G49="",$H49="",$I49="",$J49="",$K49="",$L49=""),"",IF($B49="Female",1/(1+EXP(-SUMPRODUCT(Engine!$C$1378:$C$1409,INDIRECT("Coefficients!$BR$2:$BR$33")))),1/(1+EXP(-SUMPRODUCT(Engine!$C$1378:$C$1409,INDIRECT("Coefficients!$BS$2:$BS$33"))))))</f>
      </c>
      <c r="AY49" s="8">
        <f>IF(OR($B49="",$C49="",$D49="",$E49="",$F49="",$G49="",$H49="",$I49="",$J49="",$K49="",$L49=""),"",IF($B49="Female",1/(1+EXP(-SUMPRODUCT(Engine!$C$1378:$C$1409,INDIRECT("Coefficients!$BT$2:$BT$33")))),1/(1+EXP(-SUMPRODUCT(Engine!$C$1378:$C$1409,INDIRECT("Coefficients!$BU$2:$BU$33"))))))</f>
      </c>
      <c r="AZ49" s="8">
        <f>IF(OR($B49="",$C49="",$D49="",$E49="",$F49="",$G49="",$H49="",$I49="",$J49="",$K49="",$L49=""),"",IF($B49="Female",1/(1+EXP(-SUMPRODUCT(Engine!$C$1378:$C$1409,INDIRECT("Coefficients!$BV$2:$BV$33")))),1/(1+EXP(-SUMPRODUCT(Engine!$C$1378:$C$1409,INDIRECT("Coefficients!$BW$2:$BW$33"))))))</f>
      </c>
      <c r="BA49" s="8">
        <f>IF(OR($B49="",$C49="",$D49="",$E49="",$F49="",$G49="",$H49="",$I49="",$J49="",$K49="",$L49=""),"",IF($B49="Female",1/(1+EXP(-SUMPRODUCT(Engine!$C$1378:$C$1409,INDIRECT("Coefficients!$BX$2:$BX$33")))),1/(1+EXP(-SUMPRODUCT(Engine!$C$1378:$C$1409,INDIRECT("Coefficients!$BY$2:$BY$33"))))))</f>
      </c>
      <c r="BB49" s="8">
        <f>IF(OR($B49="",$C49="",$D49="",$E49="",$F49="",$G49="",$H49="",$I49="",$J49="",$K49="",$L49=""),"",IF($B49="Female",1/(1+EXP(-SUMPRODUCT(Engine!$C$1378:$C$1409,INDIRECT("Coefficients!$BZ$2:$BZ$33")))),1/(1+EXP(-SUMPRODUCT(Engine!$C$1378:$C$1409,INDIRECT("Coefficients!$CA$2:$CA$33"))))))</f>
      </c>
      <c r="BC49" s="8">
        <f>IF(OR($B49="",$C49="",$D49="",$E49="",$F49="",$G49="",$H49="",$I49="",$J49="",$K49="",$L49=""),"",IF($B49="Female",1/(1+EXP(-SUMPRODUCT(Engine!$C$1378:$C$1409,INDIRECT("Coefficients!$CB$2:$CB$33")))),1/(1+EXP(-SUMPRODUCT(Engine!$C$1378:$C$1409,INDIRECT("Coefficients!$CC$2:$CC$33"))))))</f>
      </c>
      <c r="BD49" s="8">
        <f>IF(OR($B49="",$C49="",$D49="",$E49="",$F49="",$G49="",$H49="",$I49="",$J49="",$K49="",$L49=""),"",IF($B49="Female",1/(1+EXP(-SUMPRODUCT(Engine!$C$1378:$C$1409,INDIRECT("Coefficients!$CD$2:$CD$33")))),1/(1+EXP(-SUMPRODUCT(Engine!$C$1378:$C$1409,INDIRECT("Coefficients!$CE$2:$CE$33"))))))</f>
      </c>
      <c r="BE49" s="8">
        <f>IF(OR($B49="",$C49="",$D49="",$E49="",$F49="",$G49="",$H49="",$I49="",$J49="",$K49="",$L49=""),"",IF($B49="Female",1/(1+EXP(-SUMPRODUCT(Engine!$C$1378:$C$1409,INDIRECT("Coefficients!$CF$2:$CF$33")))),1/(1+EXP(-SUMPRODUCT(Engine!$C$1378:$C$1409,INDIRECT("Coefficients!$CG$2:$CG$33"))))))</f>
      </c>
      <c r="BF49" s="8">
        <f>IF(OR($B49="",$C49="",$D49="",$E49="",$F49="",$G49="",$H49="",$I49="",$J49="",$K49="",$L49=""),"",IF($B49="Female",1/(1+EXP(-SUMPRODUCT(Engine!$C$1378:$C$1409,INDIRECT("Coefficients!$CH$2:$CH$33")))),1/(1+EXP(-SUMPRODUCT(Engine!$C$1378:$C$1409,INDIRECT("Coefficients!$CI$2:$CI$33"))))))</f>
      </c>
      <c r="BG49" s="8">
        <f>IF(OR($B49="",$C49="",$D49="",$E49="",$F49="",$G49="",$H49="",$I49="",$J49="",$K49="",$L49=""),"",IF($B49="Female",1/(1+EXP(-SUMPRODUCT(Engine!$C$1378:$C$1409,INDIRECT("Coefficients!$CJ$2:$CJ$33")))),1/(1+EXP(-SUMPRODUCT(Engine!$C$1378:$C$1409,INDIRECT("Coefficients!$CK$2:$CK$33"))))))</f>
      </c>
      <c r="BH49" s="8">
        <f>IF(OR($B49="",$C49="",$D49="",$E49="",$F49="",$G49="",$H49="",$I49="",$J49="",$K49="",$L49=""),"",IF($B49="Female",1/(1+EXP(-SUMPRODUCT(Engine!$C$1378:$C$1409,INDIRECT("Coefficients!$CL$2:$CL$33")))),1/(1+EXP(-SUMPRODUCT(Engine!$C$1378:$C$1409,INDIRECT("Coefficients!$CM$2:$CM$33"))))))</f>
      </c>
      <c r="BI49" s="8">
        <f>IF(OR($B49="",$C49="",$D49="",$E49="",$F49="",$G49="",$H49="",$I49="",$J49="",$K49="",$L49=""),"",IF($B49="Female",1/(1+EXP(-SUMPRODUCT(Engine!$C$1378:$C$1409,INDIRECT("Coefficients!$CN$2:$CN$33")))),1/(1+EXP(-SUMPRODUCT(Engine!$C$1378:$C$1409,INDIRECT("Coefficients!$CO$2:$CO$33"))))))</f>
      </c>
      <c r="BJ49" s="8">
        <f>IF(OR($B49="",$C49="",$D49="",$E49="",$F49="",$G49="",$H49="",$I49="",$J49="",$K49="",$L49=""),"",IF($B49="Female",1/(1+EXP(-SUMPRODUCT(Engine!$C$1378:$C$1409,INDIRECT("Coefficients!$CP$2:$CP$33")))),1/(1+EXP(-SUMPRODUCT(Engine!$C$1378:$C$1409,INDIRECT("Coefficients!$CQ$2:$CQ$33"))))))</f>
      </c>
      <c r="BK49" s="8">
        <f>IF(OR($B49="",$C49="",$D49="",$E49="",$F49="",$G49="",$H49="",$I49="",$J49="",$K49="",$L49=""),"",IF($B49="Female",1/(1+EXP(-SUMPRODUCT(Engine!$C$1378:$C$1409,INDIRECT("Coefficients!$CR$2:$CR$33")))),1/(1+EXP(-SUMPRODUCT(Engine!$C$1378:$C$1409,INDIRECT("Coefficients!$CS$2:$CS$33"))))))</f>
      </c>
      <c r="BL49" s="8">
        <f>IF(OR($B49="",$C49="",$D49="",$E49="",$F49="",$G49="",$H49="",$I49="",$J49="",$K49="",$L49=""),"",IF($B49="Female",1/(1+EXP(-SUMPRODUCT(Engine!$C$1378:$C$1409,INDIRECT("Coefficients!$CT$2:$CT$33")))),1/(1+EXP(-SUMPRODUCT(Engine!$C$1378:$C$1409,INDIRECT("Coefficients!$CU$2:$CU$33"))))))</f>
      </c>
      <c r="BM49" s="8">
        <f>IF(OR($B49="",$C49="",$D49="",$E49="",$F49="",$G49="",$H49="",$I49="",$J49="",$K49="",$L49=""),"",IF($B49="Female",1/(1+EXP(-SUMPRODUCT(Engine!$C$1378:$C$1409,INDIRECT("Coefficients!$CV$2:$CV$33")))),1/(1+EXP(-SUMPRODUCT(Engine!$C$1378:$C$1409,INDIRECT("Coefficients!$CW$2:$CW$33"))))))</f>
      </c>
    </row>
    <row r="50" spans="1:65" x14ac:dyDescent="0.2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8">
        <f>IF(OR($B50="",$C50="",$D50="",$E50="",$F50="",$G50="",$H50="",$I50="",$J50="",$K50="",$L50=""),"",IF($B50="Female",1/(1+EXP(-SUMPRODUCT(Engine!$C$1410:$C$1441,INDIRECT("Coefficients!$B$2:$B$33")))),1/(1+EXP(-SUMPRODUCT(Engine!$C$1410:$C$1441,INDIRECT("Coefficients!$C$2:$C$33"))))))</f>
      </c>
      <c r="Q50" s="8">
        <f>IF(OR($B50="",$C50="",$D50="",$E50="",$F50="",$G50="",$H50="",$I50="",$J50="",$K50="",$L50=""),"",IF($B50="Female",1/(1+EXP(-SUMPRODUCT(Engine!$C$1410:$C$1441,INDIRECT("Coefficients!$D$2:$D$33")))),1/(1+EXP(-SUMPRODUCT(Engine!$C$1410:$C$1441,INDIRECT("Coefficients!$E$2:$E$33"))))))</f>
      </c>
      <c r="R50" s="8">
        <f>IF(OR($B50="",$C50="",$D50="",$E50="",$F50="",$G50="",$H50="",$I50="",$J50="",$K50="",$L50=""),"",IF($B50="Female",1/(1+EXP(-SUMPRODUCT(Engine!$C$1410:$C$1441,INDIRECT("Coefficients!$F$2:$F$33")))),1/(1+EXP(-SUMPRODUCT(Engine!$C$1410:$C$1441,INDIRECT("Coefficients!$G$2:$G$33"))))))</f>
      </c>
      <c r="S50" s="8">
        <f>IF(OR($B50="",$C50="",$D50="",$E50="",$F50="",$G50="",$H50="",$I50="",$J50="",$K50="",$L50=""),"",IF($B50="Female",1/(1+EXP(-SUMPRODUCT(Engine!$C$1410:$C$1441,INDIRECT("Coefficients!$H$2:$H$33")))),1/(1+EXP(-SUMPRODUCT(Engine!$C$1410:$C$1441,INDIRECT("Coefficients!$I$2:$I$33"))))))</f>
      </c>
      <c r="T50" s="8">
        <f>IF(OR($B50="",$C50="",$D50="",$E50="",$F50="",$G50="",$H50="",$I50="",$J50="",$K50="",$L50=""),"",IF($B50="Female",1/(1+EXP(-SUMPRODUCT(Engine!$C$1410:$C$1441,INDIRECT("Coefficients!$J$2:$J$33")))),1/(1+EXP(-SUMPRODUCT(Engine!$C$1410:$C$1441,INDIRECT("Coefficients!$K$2:$K$33"))))))</f>
      </c>
      <c r="U50" s="8">
        <f>IF(OR($B50="",$C50="",$D50="",$E50="",$F50="",$G50="",$H50="",$I50="",$J50="",$K50="",$L50=""),"",IF($B50="Female",1/(1+EXP(-SUMPRODUCT(Engine!$C$1410:$C$1441,INDIRECT("Coefficients!$L$2:$L$33")))),1/(1+EXP(-SUMPRODUCT(Engine!$C$1410:$C$1441,INDIRECT("Coefficients!$M$2:$M$33"))))))</f>
      </c>
      <c r="V50" s="8">
        <f>IF(OR($B50="",$C50="",$D50="",$E50="",$F50="",$G50="",$H50="",$I50="",$J50="",$K50="",$L50=""),"",IF($B50="Female",1/(1+EXP(-SUMPRODUCT(Engine!$C$1410:$C$1441,INDIRECT("Coefficients!$N$2:$N$33")))),1/(1+EXP(-SUMPRODUCT(Engine!$C$1410:$C$1441,INDIRECT("Coefficients!$O$2:$O$33"))))))</f>
      </c>
      <c r="W50" s="8">
        <f>IF(OR($B50="",$C50="",$D50="",$E50="",$F50="",$G50="",$H50="",$I50="",$J50="",$K50="",$L50=""),"",IF($B50="Female",1/(1+EXP(-SUMPRODUCT(Engine!$C$1410:$C$1441,INDIRECT("Coefficients!$P$2:$P$33")))),1/(1+EXP(-SUMPRODUCT(Engine!$C$1410:$C$1441,INDIRECT("Coefficients!$Q$2:$Q$33"))))))</f>
      </c>
      <c r="X50" s="8">
        <f>IF(OR($B50="",$C50="",$D50="",$E50="",$F50="",$G50="",$H50="",$I50="",$J50="",$K50="",$L50=""),"",IF($B50="Female",1/(1+EXP(-SUMPRODUCT(Engine!$C$1410:$C$1441,INDIRECT("Coefficients!$R$2:$R$33")))),1/(1+EXP(-SUMPRODUCT(Engine!$C$1410:$C$1441,INDIRECT("Coefficients!$S$2:$S$33"))))))</f>
      </c>
      <c r="Y50" s="8">
        <f>IF(OR($B50="",$C50="",$D50="",$E50="",$F50="",$G50="",$H50="",$I50="",$J50="",$K50="",$L50=""),"",IF($B50="Female",1/(1+EXP(-SUMPRODUCT(Engine!$C$1410:$C$1441,INDIRECT("Coefficients!$T$2:$T$33")))),1/(1+EXP(-SUMPRODUCT(Engine!$C$1410:$C$1441,INDIRECT("Coefficients!$U$2:$U$33"))))))</f>
      </c>
      <c r="Z50" s="8">
        <f>IF(OR($B50="",$C50="",$D50="",$E50="",$F50="",$G50="",$H50="",$I50="",$J50="",$K50="",$L50=""),"",IF($B50="Female",1/(1+EXP(-SUMPRODUCT(Engine!$C$1410:$C$1441,INDIRECT("Coefficients!$V$2:$V$33")))),1/(1+EXP(-SUMPRODUCT(Engine!$C$1410:$C$1441,INDIRECT("Coefficients!$W$2:$W$33"))))))</f>
      </c>
      <c r="AA50" s="8">
        <f>IF(OR($B50="",$C50="",$D50="",$E50="",$F50="",$G50="",$H50="",$I50="",$J50="",$K50="",$L50=""),"",IF($B50="Female",1/(1+EXP(-SUMPRODUCT(Engine!$C$1410:$C$1441,INDIRECT("Coefficients!$X$2:$X$33")))),1/(1+EXP(-SUMPRODUCT(Engine!$C$1410:$C$1441,INDIRECT("Coefficients!$Y$2:$Y$33"))))))</f>
      </c>
      <c r="AB50" s="8">
        <f>IF(OR($B50="",$C50="",$D50="",$E50="",$F50="",$G50="",$H50="",$I50="",$J50="",$K50="",$L50=""),"",IF($B50="Female",1/(1+EXP(-SUMPRODUCT(Engine!$C$1410:$C$1441,INDIRECT("Coefficients!$Z$2:$Z$33")))),1/(1+EXP(-SUMPRODUCT(Engine!$C$1410:$C$1441,INDIRECT("Coefficients!$AA$2:$AA$33"))))))</f>
      </c>
      <c r="AC50" s="8">
        <f>IF(OR($B50="",$C50="",$D50="",$E50="",$F50="",$G50="",$H50="",$I50="",$J50="",$K50="",$L50=""),"",IF($B50="Female",1/(1+EXP(-SUMPRODUCT(Engine!$C$1410:$C$1441,INDIRECT("Coefficients!$AB$2:$AB$33")))),1/(1+EXP(-SUMPRODUCT(Engine!$C$1410:$C$1441,INDIRECT("Coefficients!$AC$2:$AC$33"))))))</f>
      </c>
      <c r="AD50" s="8">
        <f>IF(OR($B50="",$C50="",$D50="",$E50="",$F50="",$G50="",$H50="",$I50="",$J50="",$K50="",$L50=""),"",IF($B50="Female",1/(1+EXP(-SUMPRODUCT(Engine!$C$1410:$C$1441,INDIRECT("Coefficients!$AD$2:$AD$33")))),1/(1+EXP(-SUMPRODUCT(Engine!$C$1410:$C$1441,INDIRECT("Coefficients!$AE$2:$AE$33"))))))</f>
      </c>
      <c r="AE50" s="8">
        <f>IF(OR($B50="",$C50="",$D50="",$E50="",$F50="",$G50="",$H50="",$I50="",$J50="",$K50="",$L50=""),"",IF($B50="Female",1/(1+EXP(-SUMPRODUCT(Engine!$C$1410:$C$1441,INDIRECT("Coefficients!$AF$2:$AF$33")))),1/(1+EXP(-SUMPRODUCT(Engine!$C$1410:$C$1441,INDIRECT("Coefficients!$AG$2:$AG$33"))))))</f>
      </c>
      <c r="AF50" s="8">
        <f>IF(OR($B50="",$C50="",$D50="",$E50="",$F50="",$G50="",$H50="",$I50="",$J50="",$K50="",$L50=""),"",IF($B50="Female",1/(1+EXP(-SUMPRODUCT(Engine!$C$1410:$C$1441,INDIRECT("Coefficients!$AH$2:$AH$33")))),1/(1+EXP(-SUMPRODUCT(Engine!$C$1410:$C$1441,INDIRECT("Coefficients!$AI$2:$AI$33"))))))</f>
      </c>
      <c r="AG50" s="8">
        <f>IF(OR($B50="",$C50="",$D50="",$E50="",$F50="",$G50="",$H50="",$I50="",$J50="",$K50="",$L50=""),"",IF($B50="Female",1/(1+EXP(-SUMPRODUCT(Engine!$C$1410:$C$1441,INDIRECT("Coefficients!$AJ$2:$AJ$33")))),1/(1+EXP(-SUMPRODUCT(Engine!$C$1410:$C$1441,INDIRECT("Coefficients!$AK$2:$AK$33"))))))</f>
      </c>
      <c r="AH50" s="8">
        <f>IF(OR($B50="",$C50="",$D50="",$E50="",$F50="",$G50="",$H50="",$I50="",$J50="",$K50="",$L50=""),"",IF($B50="Female",1/(1+EXP(-SUMPRODUCT(Engine!$C$1410:$C$1441,INDIRECT("Coefficients!$AL$2:$AL$33")))),1/(1+EXP(-SUMPRODUCT(Engine!$C$1410:$C$1441,INDIRECT("Coefficients!$AM$2:$AM$33"))))))</f>
      </c>
      <c r="AI50" s="8">
        <f>IF(OR($B50="",$C50="",$D50="",$E50="",$F50="",$G50="",$H50="",$I50="",$J50="",$K50="",$L50=""),"",IF($B50="Female",1/(1+EXP(-SUMPRODUCT(Engine!$C$1410:$C$1441,INDIRECT("Coefficients!$AN$2:$AN$33")))),1/(1+EXP(-SUMPRODUCT(Engine!$C$1410:$C$1441,INDIRECT("Coefficients!$AO$2:$AO$33"))))))</f>
      </c>
      <c r="AJ50" s="8">
        <f>IF(OR($B50="",$C50="",$D50="",$E50="",$F50="",$G50="",$H50="",$I50="",$J50="",$K50="",$L50=""),"",IF($B50="Female",1/(1+EXP(-SUMPRODUCT(Engine!$C$1410:$C$1441,INDIRECT("Coefficients!$AP$2:$AP$33")))),1/(1+EXP(-SUMPRODUCT(Engine!$C$1410:$C$1441,INDIRECT("Coefficients!$AQ$2:$AQ$33"))))))</f>
      </c>
      <c r="AK50" s="8">
        <f>IF(OR($B50="",$C50="",$D50="",$E50="",$F50="",$G50="",$H50="",$I50="",$J50="",$K50="",$L50=""),"",IF($B50="Female",1/(1+EXP(-SUMPRODUCT(Engine!$C$1410:$C$1441,INDIRECT("Coefficients!$AR$2:$AR$33")))),1/(1+EXP(-SUMPRODUCT(Engine!$C$1410:$C$1441,INDIRECT("Coefficients!$AS$2:$AS$33"))))))</f>
      </c>
      <c r="AL50" s="8">
        <f>IF(OR($B50="",$C50="",$D50="",$E50="",$F50="",$G50="",$H50="",$I50="",$J50="",$K50="",$L50=""),"",IF($B50="Female",1/(1+EXP(-SUMPRODUCT(Engine!$C$1410:$C$1441,INDIRECT("Coefficients!$AT$2:$AT$33")))),1/(1+EXP(-SUMPRODUCT(Engine!$C$1410:$C$1441,INDIRECT("Coefficients!$AU$2:$AU$33"))))))</f>
      </c>
      <c r="AM50" s="8">
        <f>IF(OR($B50="",$C50="",$D50="",$E50="",$F50="",$G50="",$H50="",$I50="",$J50="",$K50="",$L50=""),"",IF($B50="Female",1/(1+EXP(-SUMPRODUCT(Engine!$C$1410:$C$1441,INDIRECT("Coefficients!$AV$2:$AV$33")))),1/(1+EXP(-SUMPRODUCT(Engine!$C$1410:$C$1441,INDIRECT("Coefficients!$AW$2:$AW$33"))))))</f>
      </c>
      <c r="AN50" s="8">
        <f>IF(OR($B50="",$C50="",$D50="",$E50="",$F50="",$G50="",$H50="",$I50="",$J50="",$K50="",$L50=""),"",IF($B50="Female",1/(1+EXP(-SUMPRODUCT(Engine!$C$1410:$C$1441,INDIRECT("Coefficients!$AX$2:$AX$33")))),1/(1+EXP(-SUMPRODUCT(Engine!$C$1410:$C$1441,INDIRECT("Coefficients!$AY$2:$AY$33"))))))</f>
      </c>
      <c r="AO50" s="8">
        <f>IF(OR($B50="",$C50="",$D50="",$E50="",$F50="",$G50="",$H50="",$I50="",$J50="",$K50="",$L50=""),"",IF($B50="Female",1/(1+EXP(-SUMPRODUCT(Engine!$C$1410:$C$1441,INDIRECT("Coefficients!$AZ$2:$AZ$33")))),1/(1+EXP(-SUMPRODUCT(Engine!$C$1410:$C$1441,INDIRECT("Coefficients!$BA$2:$BA$33"))))))</f>
      </c>
      <c r="AP50" s="8">
        <f>IF(OR($B50="",$C50="",$D50="",$E50="",$F50="",$G50="",$H50="",$I50="",$J50="",$K50="",$L50=""),"",IF($B50="Female",1/(1+EXP(-SUMPRODUCT(Engine!$C$1410:$C$1441,INDIRECT("Coefficients!$BB$2:$BB$33")))),1/(1+EXP(-SUMPRODUCT(Engine!$C$1410:$C$1441,INDIRECT("Coefficients!$BC$2:$BC$33"))))))</f>
      </c>
      <c r="AQ50" s="8">
        <f>IF(OR($B50="",$C50="",$D50="",$E50="",$F50="",$G50="",$H50="",$I50="",$J50="",$K50="",$L50=""),"",IF($B50="Female",1/(1+EXP(-SUMPRODUCT(Engine!$C$1410:$C$1441,INDIRECT("Coefficients!$BD$2:$BD$33")))),1/(1+EXP(-SUMPRODUCT(Engine!$C$1410:$C$1441,INDIRECT("Coefficients!$BE$2:$BE$33"))))))</f>
      </c>
      <c r="AR50" s="8">
        <f>IF(OR($B50="",$C50="",$D50="",$E50="",$F50="",$G50="",$H50="",$I50="",$J50="",$K50="",$L50=""),"",IF($B50="Female",1/(1+EXP(-SUMPRODUCT(Engine!$C$1410:$C$1441,INDIRECT("Coefficients!$BF$2:$BF$33")))),1/(1+EXP(-SUMPRODUCT(Engine!$C$1410:$C$1441,INDIRECT("Coefficients!$BG$2:$BG$33"))))))</f>
      </c>
      <c r="AS50" s="8">
        <f>IF(OR($B50="",$C50="",$D50="",$E50="",$F50="",$G50="",$H50="",$I50="",$J50="",$K50="",$L50=""),"",IF($B50="Female",1/(1+EXP(-SUMPRODUCT(Engine!$C$1410:$C$1441,INDIRECT("Coefficients!$BH$2:$BH$33")))),1/(1+EXP(-SUMPRODUCT(Engine!$C$1410:$C$1441,INDIRECT("Coefficients!$BI$2:$BI$33"))))))</f>
      </c>
      <c r="AT50" s="8">
        <f>IF(OR($B50="",$C50="",$D50="",$E50="",$F50="",$G50="",$H50="",$I50="",$J50="",$K50="",$L50=""),"",IF($B50="Female",1/(1+EXP(-SUMPRODUCT(Engine!$C$1410:$C$1441,INDIRECT("Coefficients!$BJ$2:$BJ$33")))),1/(1+EXP(-SUMPRODUCT(Engine!$C$1410:$C$1441,INDIRECT("Coefficients!$BK$2:$BK$33"))))))</f>
      </c>
      <c r="AU50" s="8">
        <f>IF(OR($B50="",$C50="",$D50="",$E50="",$F50="",$G50="",$H50="",$I50="",$J50="",$K50="",$L50=""),"",IF($B50="Female",1/(1+EXP(-SUMPRODUCT(Engine!$C$1410:$C$1441,INDIRECT("Coefficients!$BL$2:$BL$33")))),1/(1+EXP(-SUMPRODUCT(Engine!$C$1410:$C$1441,INDIRECT("Coefficients!$BM$2:$BM$33"))))))</f>
      </c>
      <c r="AV50" s="8">
        <f>IF(OR($B50="",$C50="",$D50="",$E50="",$F50="",$G50="",$H50="",$I50="",$J50="",$K50="",$L50=""),"",IF($B50="Female",1/(1+EXP(-SUMPRODUCT(Engine!$C$1410:$C$1441,INDIRECT("Coefficients!$BN$2:$BN$33")))),1/(1+EXP(-SUMPRODUCT(Engine!$C$1410:$C$1441,INDIRECT("Coefficients!$BO$2:$BO$33"))))))</f>
      </c>
      <c r="AW50" s="8">
        <f>IF(OR($B50="",$C50="",$D50="",$E50="",$F50="",$G50="",$H50="",$I50="",$J50="",$K50="",$L50=""),"",IF($B50="Female",1/(1+EXP(-SUMPRODUCT(Engine!$C$1410:$C$1441,INDIRECT("Coefficients!$BP$2:$BP$33")))),1/(1+EXP(-SUMPRODUCT(Engine!$C$1410:$C$1441,INDIRECT("Coefficients!$BQ$2:$BQ$33"))))))</f>
      </c>
      <c r="AX50" s="8">
        <f>IF(OR($B50="",$C50="",$D50="",$E50="",$F50="",$G50="",$H50="",$I50="",$J50="",$K50="",$L50=""),"",IF($B50="Female",1/(1+EXP(-SUMPRODUCT(Engine!$C$1410:$C$1441,INDIRECT("Coefficients!$BR$2:$BR$33")))),1/(1+EXP(-SUMPRODUCT(Engine!$C$1410:$C$1441,INDIRECT("Coefficients!$BS$2:$BS$33"))))))</f>
      </c>
      <c r="AY50" s="8">
        <f>IF(OR($B50="",$C50="",$D50="",$E50="",$F50="",$G50="",$H50="",$I50="",$J50="",$K50="",$L50=""),"",IF($B50="Female",1/(1+EXP(-SUMPRODUCT(Engine!$C$1410:$C$1441,INDIRECT("Coefficients!$BT$2:$BT$33")))),1/(1+EXP(-SUMPRODUCT(Engine!$C$1410:$C$1441,INDIRECT("Coefficients!$BU$2:$BU$33"))))))</f>
      </c>
      <c r="AZ50" s="8">
        <f>IF(OR($B50="",$C50="",$D50="",$E50="",$F50="",$G50="",$H50="",$I50="",$J50="",$K50="",$L50=""),"",IF($B50="Female",1/(1+EXP(-SUMPRODUCT(Engine!$C$1410:$C$1441,INDIRECT("Coefficients!$BV$2:$BV$33")))),1/(1+EXP(-SUMPRODUCT(Engine!$C$1410:$C$1441,INDIRECT("Coefficients!$BW$2:$BW$33"))))))</f>
      </c>
      <c r="BA50" s="8">
        <f>IF(OR($B50="",$C50="",$D50="",$E50="",$F50="",$G50="",$H50="",$I50="",$J50="",$K50="",$L50=""),"",IF($B50="Female",1/(1+EXP(-SUMPRODUCT(Engine!$C$1410:$C$1441,INDIRECT("Coefficients!$BX$2:$BX$33")))),1/(1+EXP(-SUMPRODUCT(Engine!$C$1410:$C$1441,INDIRECT("Coefficients!$BY$2:$BY$33"))))))</f>
      </c>
      <c r="BB50" s="8">
        <f>IF(OR($B50="",$C50="",$D50="",$E50="",$F50="",$G50="",$H50="",$I50="",$J50="",$K50="",$L50=""),"",IF($B50="Female",1/(1+EXP(-SUMPRODUCT(Engine!$C$1410:$C$1441,INDIRECT("Coefficients!$BZ$2:$BZ$33")))),1/(1+EXP(-SUMPRODUCT(Engine!$C$1410:$C$1441,INDIRECT("Coefficients!$CA$2:$CA$33"))))))</f>
      </c>
      <c r="BC50" s="8">
        <f>IF(OR($B50="",$C50="",$D50="",$E50="",$F50="",$G50="",$H50="",$I50="",$J50="",$K50="",$L50=""),"",IF($B50="Female",1/(1+EXP(-SUMPRODUCT(Engine!$C$1410:$C$1441,INDIRECT("Coefficients!$CB$2:$CB$33")))),1/(1+EXP(-SUMPRODUCT(Engine!$C$1410:$C$1441,INDIRECT("Coefficients!$CC$2:$CC$33"))))))</f>
      </c>
      <c r="BD50" s="8">
        <f>IF(OR($B50="",$C50="",$D50="",$E50="",$F50="",$G50="",$H50="",$I50="",$J50="",$K50="",$L50=""),"",IF($B50="Female",1/(1+EXP(-SUMPRODUCT(Engine!$C$1410:$C$1441,INDIRECT("Coefficients!$CD$2:$CD$33")))),1/(1+EXP(-SUMPRODUCT(Engine!$C$1410:$C$1441,INDIRECT("Coefficients!$CE$2:$CE$33"))))))</f>
      </c>
      <c r="BE50" s="8">
        <f>IF(OR($B50="",$C50="",$D50="",$E50="",$F50="",$G50="",$H50="",$I50="",$J50="",$K50="",$L50=""),"",IF($B50="Female",1/(1+EXP(-SUMPRODUCT(Engine!$C$1410:$C$1441,INDIRECT("Coefficients!$CF$2:$CF$33")))),1/(1+EXP(-SUMPRODUCT(Engine!$C$1410:$C$1441,INDIRECT("Coefficients!$CG$2:$CG$33"))))))</f>
      </c>
      <c r="BF50" s="8">
        <f>IF(OR($B50="",$C50="",$D50="",$E50="",$F50="",$G50="",$H50="",$I50="",$J50="",$K50="",$L50=""),"",IF($B50="Female",1/(1+EXP(-SUMPRODUCT(Engine!$C$1410:$C$1441,INDIRECT("Coefficients!$CH$2:$CH$33")))),1/(1+EXP(-SUMPRODUCT(Engine!$C$1410:$C$1441,INDIRECT("Coefficients!$CI$2:$CI$33"))))))</f>
      </c>
      <c r="BG50" s="8">
        <f>IF(OR($B50="",$C50="",$D50="",$E50="",$F50="",$G50="",$H50="",$I50="",$J50="",$K50="",$L50=""),"",IF($B50="Female",1/(1+EXP(-SUMPRODUCT(Engine!$C$1410:$C$1441,INDIRECT("Coefficients!$CJ$2:$CJ$33")))),1/(1+EXP(-SUMPRODUCT(Engine!$C$1410:$C$1441,INDIRECT("Coefficients!$CK$2:$CK$33"))))))</f>
      </c>
      <c r="BH50" s="8">
        <f>IF(OR($B50="",$C50="",$D50="",$E50="",$F50="",$G50="",$H50="",$I50="",$J50="",$K50="",$L50=""),"",IF($B50="Female",1/(1+EXP(-SUMPRODUCT(Engine!$C$1410:$C$1441,INDIRECT("Coefficients!$CL$2:$CL$33")))),1/(1+EXP(-SUMPRODUCT(Engine!$C$1410:$C$1441,INDIRECT("Coefficients!$CM$2:$CM$33"))))))</f>
      </c>
      <c r="BI50" s="8">
        <f>IF(OR($B50="",$C50="",$D50="",$E50="",$F50="",$G50="",$H50="",$I50="",$J50="",$K50="",$L50=""),"",IF($B50="Female",1/(1+EXP(-SUMPRODUCT(Engine!$C$1410:$C$1441,INDIRECT("Coefficients!$CN$2:$CN$33")))),1/(1+EXP(-SUMPRODUCT(Engine!$C$1410:$C$1441,INDIRECT("Coefficients!$CO$2:$CO$33"))))))</f>
      </c>
      <c r="BJ50" s="8">
        <f>IF(OR($B50="",$C50="",$D50="",$E50="",$F50="",$G50="",$H50="",$I50="",$J50="",$K50="",$L50=""),"",IF($B50="Female",1/(1+EXP(-SUMPRODUCT(Engine!$C$1410:$C$1441,INDIRECT("Coefficients!$CP$2:$CP$33")))),1/(1+EXP(-SUMPRODUCT(Engine!$C$1410:$C$1441,INDIRECT("Coefficients!$CQ$2:$CQ$33"))))))</f>
      </c>
      <c r="BK50" s="8">
        <f>IF(OR($B50="",$C50="",$D50="",$E50="",$F50="",$G50="",$H50="",$I50="",$J50="",$K50="",$L50=""),"",IF($B50="Female",1/(1+EXP(-SUMPRODUCT(Engine!$C$1410:$C$1441,INDIRECT("Coefficients!$CR$2:$CR$33")))),1/(1+EXP(-SUMPRODUCT(Engine!$C$1410:$C$1441,INDIRECT("Coefficients!$CS$2:$CS$33"))))))</f>
      </c>
      <c r="BL50" s="8">
        <f>IF(OR($B50="",$C50="",$D50="",$E50="",$F50="",$G50="",$H50="",$I50="",$J50="",$K50="",$L50=""),"",IF($B50="Female",1/(1+EXP(-SUMPRODUCT(Engine!$C$1410:$C$1441,INDIRECT("Coefficients!$CT$2:$CT$33")))),1/(1+EXP(-SUMPRODUCT(Engine!$C$1410:$C$1441,INDIRECT("Coefficients!$CU$2:$CU$33"))))))</f>
      </c>
      <c r="BM50" s="8">
        <f>IF(OR($B50="",$C50="",$D50="",$E50="",$F50="",$G50="",$H50="",$I50="",$J50="",$K50="",$L50=""),"",IF($B50="Female",1/(1+EXP(-SUMPRODUCT(Engine!$C$1410:$C$1441,INDIRECT("Coefficients!$CV$2:$CV$33")))),1/(1+EXP(-SUMPRODUCT(Engine!$C$1410:$C$1441,INDIRECT("Coefficients!$CW$2:$CW$33"))))))</f>
      </c>
    </row>
    <row r="51" spans="1:65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8">
        <f>IF(OR($B51="",$C51="",$D51="",$E51="",$F51="",$G51="",$H51="",$I51="",$J51="",$K51="",$L51=""),"",IF($B51="Female",1/(1+EXP(-SUMPRODUCT(Engine!$C$1442:$C$1473,INDIRECT("Coefficients!$B$2:$B$33")))),1/(1+EXP(-SUMPRODUCT(Engine!$C$1442:$C$1473,INDIRECT("Coefficients!$C$2:$C$33"))))))</f>
      </c>
      <c r="Q51" s="8">
        <f>IF(OR($B51="",$C51="",$D51="",$E51="",$F51="",$G51="",$H51="",$I51="",$J51="",$K51="",$L51=""),"",IF($B51="Female",1/(1+EXP(-SUMPRODUCT(Engine!$C$1442:$C$1473,INDIRECT("Coefficients!$D$2:$D$33")))),1/(1+EXP(-SUMPRODUCT(Engine!$C$1442:$C$1473,INDIRECT("Coefficients!$E$2:$E$33"))))))</f>
      </c>
      <c r="R51" s="8">
        <f>IF(OR($B51="",$C51="",$D51="",$E51="",$F51="",$G51="",$H51="",$I51="",$J51="",$K51="",$L51=""),"",IF($B51="Female",1/(1+EXP(-SUMPRODUCT(Engine!$C$1442:$C$1473,INDIRECT("Coefficients!$F$2:$F$33")))),1/(1+EXP(-SUMPRODUCT(Engine!$C$1442:$C$1473,INDIRECT("Coefficients!$G$2:$G$33"))))))</f>
      </c>
      <c r="S51" s="8">
        <f>IF(OR($B51="",$C51="",$D51="",$E51="",$F51="",$G51="",$H51="",$I51="",$J51="",$K51="",$L51=""),"",IF($B51="Female",1/(1+EXP(-SUMPRODUCT(Engine!$C$1442:$C$1473,INDIRECT("Coefficients!$H$2:$H$33")))),1/(1+EXP(-SUMPRODUCT(Engine!$C$1442:$C$1473,INDIRECT("Coefficients!$I$2:$I$33"))))))</f>
      </c>
      <c r="T51" s="8">
        <f>IF(OR($B51="",$C51="",$D51="",$E51="",$F51="",$G51="",$H51="",$I51="",$J51="",$K51="",$L51=""),"",IF($B51="Female",1/(1+EXP(-SUMPRODUCT(Engine!$C$1442:$C$1473,INDIRECT("Coefficients!$J$2:$J$33")))),1/(1+EXP(-SUMPRODUCT(Engine!$C$1442:$C$1473,INDIRECT("Coefficients!$K$2:$K$33"))))))</f>
      </c>
      <c r="U51" s="8">
        <f>IF(OR($B51="",$C51="",$D51="",$E51="",$F51="",$G51="",$H51="",$I51="",$J51="",$K51="",$L51=""),"",IF($B51="Female",1/(1+EXP(-SUMPRODUCT(Engine!$C$1442:$C$1473,INDIRECT("Coefficients!$L$2:$L$33")))),1/(1+EXP(-SUMPRODUCT(Engine!$C$1442:$C$1473,INDIRECT("Coefficients!$M$2:$M$33"))))))</f>
      </c>
      <c r="V51" s="8">
        <f>IF(OR($B51="",$C51="",$D51="",$E51="",$F51="",$G51="",$H51="",$I51="",$J51="",$K51="",$L51=""),"",IF($B51="Female",1/(1+EXP(-SUMPRODUCT(Engine!$C$1442:$C$1473,INDIRECT("Coefficients!$N$2:$N$33")))),1/(1+EXP(-SUMPRODUCT(Engine!$C$1442:$C$1473,INDIRECT("Coefficients!$O$2:$O$33"))))))</f>
      </c>
      <c r="W51" s="8">
        <f>IF(OR($B51="",$C51="",$D51="",$E51="",$F51="",$G51="",$H51="",$I51="",$J51="",$K51="",$L51=""),"",IF($B51="Female",1/(1+EXP(-SUMPRODUCT(Engine!$C$1442:$C$1473,INDIRECT("Coefficients!$P$2:$P$33")))),1/(1+EXP(-SUMPRODUCT(Engine!$C$1442:$C$1473,INDIRECT("Coefficients!$Q$2:$Q$33"))))))</f>
      </c>
      <c r="X51" s="8">
        <f>IF(OR($B51="",$C51="",$D51="",$E51="",$F51="",$G51="",$H51="",$I51="",$J51="",$K51="",$L51=""),"",IF($B51="Female",1/(1+EXP(-SUMPRODUCT(Engine!$C$1442:$C$1473,INDIRECT("Coefficients!$R$2:$R$33")))),1/(1+EXP(-SUMPRODUCT(Engine!$C$1442:$C$1473,INDIRECT("Coefficients!$S$2:$S$33"))))))</f>
      </c>
      <c r="Y51" s="8">
        <f>IF(OR($B51="",$C51="",$D51="",$E51="",$F51="",$G51="",$H51="",$I51="",$J51="",$K51="",$L51=""),"",IF($B51="Female",1/(1+EXP(-SUMPRODUCT(Engine!$C$1442:$C$1473,INDIRECT("Coefficients!$T$2:$T$33")))),1/(1+EXP(-SUMPRODUCT(Engine!$C$1442:$C$1473,INDIRECT("Coefficients!$U$2:$U$33"))))))</f>
      </c>
      <c r="Z51" s="8">
        <f>IF(OR($B51="",$C51="",$D51="",$E51="",$F51="",$G51="",$H51="",$I51="",$J51="",$K51="",$L51=""),"",IF($B51="Female",1/(1+EXP(-SUMPRODUCT(Engine!$C$1442:$C$1473,INDIRECT("Coefficients!$V$2:$V$33")))),1/(1+EXP(-SUMPRODUCT(Engine!$C$1442:$C$1473,INDIRECT("Coefficients!$W$2:$W$33"))))))</f>
      </c>
      <c r="AA51" s="8">
        <f>IF(OR($B51="",$C51="",$D51="",$E51="",$F51="",$G51="",$H51="",$I51="",$J51="",$K51="",$L51=""),"",IF($B51="Female",1/(1+EXP(-SUMPRODUCT(Engine!$C$1442:$C$1473,INDIRECT("Coefficients!$X$2:$X$33")))),1/(1+EXP(-SUMPRODUCT(Engine!$C$1442:$C$1473,INDIRECT("Coefficients!$Y$2:$Y$33"))))))</f>
      </c>
      <c r="AB51" s="8">
        <f>IF(OR($B51="",$C51="",$D51="",$E51="",$F51="",$G51="",$H51="",$I51="",$J51="",$K51="",$L51=""),"",IF($B51="Female",1/(1+EXP(-SUMPRODUCT(Engine!$C$1442:$C$1473,INDIRECT("Coefficients!$Z$2:$Z$33")))),1/(1+EXP(-SUMPRODUCT(Engine!$C$1442:$C$1473,INDIRECT("Coefficients!$AA$2:$AA$33"))))))</f>
      </c>
      <c r="AC51" s="8">
        <f>IF(OR($B51="",$C51="",$D51="",$E51="",$F51="",$G51="",$H51="",$I51="",$J51="",$K51="",$L51=""),"",IF($B51="Female",1/(1+EXP(-SUMPRODUCT(Engine!$C$1442:$C$1473,INDIRECT("Coefficients!$AB$2:$AB$33")))),1/(1+EXP(-SUMPRODUCT(Engine!$C$1442:$C$1473,INDIRECT("Coefficients!$AC$2:$AC$33"))))))</f>
      </c>
      <c r="AD51" s="8">
        <f>IF(OR($B51="",$C51="",$D51="",$E51="",$F51="",$G51="",$H51="",$I51="",$J51="",$K51="",$L51=""),"",IF($B51="Female",1/(1+EXP(-SUMPRODUCT(Engine!$C$1442:$C$1473,INDIRECT("Coefficients!$AD$2:$AD$33")))),1/(1+EXP(-SUMPRODUCT(Engine!$C$1442:$C$1473,INDIRECT("Coefficients!$AE$2:$AE$33"))))))</f>
      </c>
      <c r="AE51" s="8">
        <f>IF(OR($B51="",$C51="",$D51="",$E51="",$F51="",$G51="",$H51="",$I51="",$J51="",$K51="",$L51=""),"",IF($B51="Female",1/(1+EXP(-SUMPRODUCT(Engine!$C$1442:$C$1473,INDIRECT("Coefficients!$AF$2:$AF$33")))),1/(1+EXP(-SUMPRODUCT(Engine!$C$1442:$C$1473,INDIRECT("Coefficients!$AG$2:$AG$33"))))))</f>
      </c>
      <c r="AF51" s="8">
        <f>IF(OR($B51="",$C51="",$D51="",$E51="",$F51="",$G51="",$H51="",$I51="",$J51="",$K51="",$L51=""),"",IF($B51="Female",1/(1+EXP(-SUMPRODUCT(Engine!$C$1442:$C$1473,INDIRECT("Coefficients!$AH$2:$AH$33")))),1/(1+EXP(-SUMPRODUCT(Engine!$C$1442:$C$1473,INDIRECT("Coefficients!$AI$2:$AI$33"))))))</f>
      </c>
      <c r="AG51" s="8">
        <f>IF(OR($B51="",$C51="",$D51="",$E51="",$F51="",$G51="",$H51="",$I51="",$J51="",$K51="",$L51=""),"",IF($B51="Female",1/(1+EXP(-SUMPRODUCT(Engine!$C$1442:$C$1473,INDIRECT("Coefficients!$AJ$2:$AJ$33")))),1/(1+EXP(-SUMPRODUCT(Engine!$C$1442:$C$1473,INDIRECT("Coefficients!$AK$2:$AK$33"))))))</f>
      </c>
      <c r="AH51" s="8">
        <f>IF(OR($B51="",$C51="",$D51="",$E51="",$F51="",$G51="",$H51="",$I51="",$J51="",$K51="",$L51=""),"",IF($B51="Female",1/(1+EXP(-SUMPRODUCT(Engine!$C$1442:$C$1473,INDIRECT("Coefficients!$AL$2:$AL$33")))),1/(1+EXP(-SUMPRODUCT(Engine!$C$1442:$C$1473,INDIRECT("Coefficients!$AM$2:$AM$33"))))))</f>
      </c>
      <c r="AI51" s="8">
        <f>IF(OR($B51="",$C51="",$D51="",$E51="",$F51="",$G51="",$H51="",$I51="",$J51="",$K51="",$L51=""),"",IF($B51="Female",1/(1+EXP(-SUMPRODUCT(Engine!$C$1442:$C$1473,INDIRECT("Coefficients!$AN$2:$AN$33")))),1/(1+EXP(-SUMPRODUCT(Engine!$C$1442:$C$1473,INDIRECT("Coefficients!$AO$2:$AO$33"))))))</f>
      </c>
      <c r="AJ51" s="8">
        <f>IF(OR($B51="",$C51="",$D51="",$E51="",$F51="",$G51="",$H51="",$I51="",$J51="",$K51="",$L51=""),"",IF($B51="Female",1/(1+EXP(-SUMPRODUCT(Engine!$C$1442:$C$1473,INDIRECT("Coefficients!$AP$2:$AP$33")))),1/(1+EXP(-SUMPRODUCT(Engine!$C$1442:$C$1473,INDIRECT("Coefficients!$AQ$2:$AQ$33"))))))</f>
      </c>
      <c r="AK51" s="8">
        <f>IF(OR($B51="",$C51="",$D51="",$E51="",$F51="",$G51="",$H51="",$I51="",$J51="",$K51="",$L51=""),"",IF($B51="Female",1/(1+EXP(-SUMPRODUCT(Engine!$C$1442:$C$1473,INDIRECT("Coefficients!$AR$2:$AR$33")))),1/(1+EXP(-SUMPRODUCT(Engine!$C$1442:$C$1473,INDIRECT("Coefficients!$AS$2:$AS$33"))))))</f>
      </c>
      <c r="AL51" s="8">
        <f>IF(OR($B51="",$C51="",$D51="",$E51="",$F51="",$G51="",$H51="",$I51="",$J51="",$K51="",$L51=""),"",IF($B51="Female",1/(1+EXP(-SUMPRODUCT(Engine!$C$1442:$C$1473,INDIRECT("Coefficients!$AT$2:$AT$33")))),1/(1+EXP(-SUMPRODUCT(Engine!$C$1442:$C$1473,INDIRECT("Coefficients!$AU$2:$AU$33"))))))</f>
      </c>
      <c r="AM51" s="8">
        <f>IF(OR($B51="",$C51="",$D51="",$E51="",$F51="",$G51="",$H51="",$I51="",$J51="",$K51="",$L51=""),"",IF($B51="Female",1/(1+EXP(-SUMPRODUCT(Engine!$C$1442:$C$1473,INDIRECT("Coefficients!$AV$2:$AV$33")))),1/(1+EXP(-SUMPRODUCT(Engine!$C$1442:$C$1473,INDIRECT("Coefficients!$AW$2:$AW$33"))))))</f>
      </c>
      <c r="AN51" s="8">
        <f>IF(OR($B51="",$C51="",$D51="",$E51="",$F51="",$G51="",$H51="",$I51="",$J51="",$K51="",$L51=""),"",IF($B51="Female",1/(1+EXP(-SUMPRODUCT(Engine!$C$1442:$C$1473,INDIRECT("Coefficients!$AX$2:$AX$33")))),1/(1+EXP(-SUMPRODUCT(Engine!$C$1442:$C$1473,INDIRECT("Coefficients!$AY$2:$AY$33"))))))</f>
      </c>
      <c r="AO51" s="8">
        <f>IF(OR($B51="",$C51="",$D51="",$E51="",$F51="",$G51="",$H51="",$I51="",$J51="",$K51="",$L51=""),"",IF($B51="Female",1/(1+EXP(-SUMPRODUCT(Engine!$C$1442:$C$1473,INDIRECT("Coefficients!$AZ$2:$AZ$33")))),1/(1+EXP(-SUMPRODUCT(Engine!$C$1442:$C$1473,INDIRECT("Coefficients!$BA$2:$BA$33"))))))</f>
      </c>
      <c r="AP51" s="8">
        <f>IF(OR($B51="",$C51="",$D51="",$E51="",$F51="",$G51="",$H51="",$I51="",$J51="",$K51="",$L51=""),"",IF($B51="Female",1/(1+EXP(-SUMPRODUCT(Engine!$C$1442:$C$1473,INDIRECT("Coefficients!$BB$2:$BB$33")))),1/(1+EXP(-SUMPRODUCT(Engine!$C$1442:$C$1473,INDIRECT("Coefficients!$BC$2:$BC$33"))))))</f>
      </c>
      <c r="AQ51" s="8">
        <f>IF(OR($B51="",$C51="",$D51="",$E51="",$F51="",$G51="",$H51="",$I51="",$J51="",$K51="",$L51=""),"",IF($B51="Female",1/(1+EXP(-SUMPRODUCT(Engine!$C$1442:$C$1473,INDIRECT("Coefficients!$BD$2:$BD$33")))),1/(1+EXP(-SUMPRODUCT(Engine!$C$1442:$C$1473,INDIRECT("Coefficients!$BE$2:$BE$33"))))))</f>
      </c>
      <c r="AR51" s="8">
        <f>IF(OR($B51="",$C51="",$D51="",$E51="",$F51="",$G51="",$H51="",$I51="",$J51="",$K51="",$L51=""),"",IF($B51="Female",1/(1+EXP(-SUMPRODUCT(Engine!$C$1442:$C$1473,INDIRECT("Coefficients!$BF$2:$BF$33")))),1/(1+EXP(-SUMPRODUCT(Engine!$C$1442:$C$1473,INDIRECT("Coefficients!$BG$2:$BG$33"))))))</f>
      </c>
      <c r="AS51" s="8">
        <f>IF(OR($B51="",$C51="",$D51="",$E51="",$F51="",$G51="",$H51="",$I51="",$J51="",$K51="",$L51=""),"",IF($B51="Female",1/(1+EXP(-SUMPRODUCT(Engine!$C$1442:$C$1473,INDIRECT("Coefficients!$BH$2:$BH$33")))),1/(1+EXP(-SUMPRODUCT(Engine!$C$1442:$C$1473,INDIRECT("Coefficients!$BI$2:$BI$33"))))))</f>
      </c>
      <c r="AT51" s="8">
        <f>IF(OR($B51="",$C51="",$D51="",$E51="",$F51="",$G51="",$H51="",$I51="",$J51="",$K51="",$L51=""),"",IF($B51="Female",1/(1+EXP(-SUMPRODUCT(Engine!$C$1442:$C$1473,INDIRECT("Coefficients!$BJ$2:$BJ$33")))),1/(1+EXP(-SUMPRODUCT(Engine!$C$1442:$C$1473,INDIRECT("Coefficients!$BK$2:$BK$33"))))))</f>
      </c>
      <c r="AU51" s="8">
        <f>IF(OR($B51="",$C51="",$D51="",$E51="",$F51="",$G51="",$H51="",$I51="",$J51="",$K51="",$L51=""),"",IF($B51="Female",1/(1+EXP(-SUMPRODUCT(Engine!$C$1442:$C$1473,INDIRECT("Coefficients!$BL$2:$BL$33")))),1/(1+EXP(-SUMPRODUCT(Engine!$C$1442:$C$1473,INDIRECT("Coefficients!$BM$2:$BM$33"))))))</f>
      </c>
      <c r="AV51" s="8">
        <f>IF(OR($B51="",$C51="",$D51="",$E51="",$F51="",$G51="",$H51="",$I51="",$J51="",$K51="",$L51=""),"",IF($B51="Female",1/(1+EXP(-SUMPRODUCT(Engine!$C$1442:$C$1473,INDIRECT("Coefficients!$BN$2:$BN$33")))),1/(1+EXP(-SUMPRODUCT(Engine!$C$1442:$C$1473,INDIRECT("Coefficients!$BO$2:$BO$33"))))))</f>
      </c>
      <c r="AW51" s="8">
        <f>IF(OR($B51="",$C51="",$D51="",$E51="",$F51="",$G51="",$H51="",$I51="",$J51="",$K51="",$L51=""),"",IF($B51="Female",1/(1+EXP(-SUMPRODUCT(Engine!$C$1442:$C$1473,INDIRECT("Coefficients!$BP$2:$BP$33")))),1/(1+EXP(-SUMPRODUCT(Engine!$C$1442:$C$1473,INDIRECT("Coefficients!$BQ$2:$BQ$33"))))))</f>
      </c>
      <c r="AX51" s="8">
        <f>IF(OR($B51="",$C51="",$D51="",$E51="",$F51="",$G51="",$H51="",$I51="",$J51="",$K51="",$L51=""),"",IF($B51="Female",1/(1+EXP(-SUMPRODUCT(Engine!$C$1442:$C$1473,INDIRECT("Coefficients!$BR$2:$BR$33")))),1/(1+EXP(-SUMPRODUCT(Engine!$C$1442:$C$1473,INDIRECT("Coefficients!$BS$2:$BS$33"))))))</f>
      </c>
      <c r="AY51" s="8">
        <f>IF(OR($B51="",$C51="",$D51="",$E51="",$F51="",$G51="",$H51="",$I51="",$J51="",$K51="",$L51=""),"",IF($B51="Female",1/(1+EXP(-SUMPRODUCT(Engine!$C$1442:$C$1473,INDIRECT("Coefficients!$BT$2:$BT$33")))),1/(1+EXP(-SUMPRODUCT(Engine!$C$1442:$C$1473,INDIRECT("Coefficients!$BU$2:$BU$33"))))))</f>
      </c>
      <c r="AZ51" s="8">
        <f>IF(OR($B51="",$C51="",$D51="",$E51="",$F51="",$G51="",$H51="",$I51="",$J51="",$K51="",$L51=""),"",IF($B51="Female",1/(1+EXP(-SUMPRODUCT(Engine!$C$1442:$C$1473,INDIRECT("Coefficients!$BV$2:$BV$33")))),1/(1+EXP(-SUMPRODUCT(Engine!$C$1442:$C$1473,INDIRECT("Coefficients!$BW$2:$BW$33"))))))</f>
      </c>
      <c r="BA51" s="8">
        <f>IF(OR($B51="",$C51="",$D51="",$E51="",$F51="",$G51="",$H51="",$I51="",$J51="",$K51="",$L51=""),"",IF($B51="Female",1/(1+EXP(-SUMPRODUCT(Engine!$C$1442:$C$1473,INDIRECT("Coefficients!$BX$2:$BX$33")))),1/(1+EXP(-SUMPRODUCT(Engine!$C$1442:$C$1473,INDIRECT("Coefficients!$BY$2:$BY$33"))))))</f>
      </c>
      <c r="BB51" s="8">
        <f>IF(OR($B51="",$C51="",$D51="",$E51="",$F51="",$G51="",$H51="",$I51="",$J51="",$K51="",$L51=""),"",IF($B51="Female",1/(1+EXP(-SUMPRODUCT(Engine!$C$1442:$C$1473,INDIRECT("Coefficients!$BZ$2:$BZ$33")))),1/(1+EXP(-SUMPRODUCT(Engine!$C$1442:$C$1473,INDIRECT("Coefficients!$CA$2:$CA$33"))))))</f>
      </c>
      <c r="BC51" s="8">
        <f>IF(OR($B51="",$C51="",$D51="",$E51="",$F51="",$G51="",$H51="",$I51="",$J51="",$K51="",$L51=""),"",IF($B51="Female",1/(1+EXP(-SUMPRODUCT(Engine!$C$1442:$C$1473,INDIRECT("Coefficients!$CB$2:$CB$33")))),1/(1+EXP(-SUMPRODUCT(Engine!$C$1442:$C$1473,INDIRECT("Coefficients!$CC$2:$CC$33"))))))</f>
      </c>
      <c r="BD51" s="8">
        <f>IF(OR($B51="",$C51="",$D51="",$E51="",$F51="",$G51="",$H51="",$I51="",$J51="",$K51="",$L51=""),"",IF($B51="Female",1/(1+EXP(-SUMPRODUCT(Engine!$C$1442:$C$1473,INDIRECT("Coefficients!$CD$2:$CD$33")))),1/(1+EXP(-SUMPRODUCT(Engine!$C$1442:$C$1473,INDIRECT("Coefficients!$CE$2:$CE$33"))))))</f>
      </c>
      <c r="BE51" s="8">
        <f>IF(OR($B51="",$C51="",$D51="",$E51="",$F51="",$G51="",$H51="",$I51="",$J51="",$K51="",$L51=""),"",IF($B51="Female",1/(1+EXP(-SUMPRODUCT(Engine!$C$1442:$C$1473,INDIRECT("Coefficients!$CF$2:$CF$33")))),1/(1+EXP(-SUMPRODUCT(Engine!$C$1442:$C$1473,INDIRECT("Coefficients!$CG$2:$CG$33"))))))</f>
      </c>
      <c r="BF51" s="8">
        <f>IF(OR($B51="",$C51="",$D51="",$E51="",$F51="",$G51="",$H51="",$I51="",$J51="",$K51="",$L51=""),"",IF($B51="Female",1/(1+EXP(-SUMPRODUCT(Engine!$C$1442:$C$1473,INDIRECT("Coefficients!$CH$2:$CH$33")))),1/(1+EXP(-SUMPRODUCT(Engine!$C$1442:$C$1473,INDIRECT("Coefficients!$CI$2:$CI$33"))))))</f>
      </c>
      <c r="BG51" s="8">
        <f>IF(OR($B51="",$C51="",$D51="",$E51="",$F51="",$G51="",$H51="",$I51="",$J51="",$K51="",$L51=""),"",IF($B51="Female",1/(1+EXP(-SUMPRODUCT(Engine!$C$1442:$C$1473,INDIRECT("Coefficients!$CJ$2:$CJ$33")))),1/(1+EXP(-SUMPRODUCT(Engine!$C$1442:$C$1473,INDIRECT("Coefficients!$CK$2:$CK$33"))))))</f>
      </c>
      <c r="BH51" s="8">
        <f>IF(OR($B51="",$C51="",$D51="",$E51="",$F51="",$G51="",$H51="",$I51="",$J51="",$K51="",$L51=""),"",IF($B51="Female",1/(1+EXP(-SUMPRODUCT(Engine!$C$1442:$C$1473,INDIRECT("Coefficients!$CL$2:$CL$33")))),1/(1+EXP(-SUMPRODUCT(Engine!$C$1442:$C$1473,INDIRECT("Coefficients!$CM$2:$CM$33"))))))</f>
      </c>
      <c r="BI51" s="8">
        <f>IF(OR($B51="",$C51="",$D51="",$E51="",$F51="",$G51="",$H51="",$I51="",$J51="",$K51="",$L51=""),"",IF($B51="Female",1/(1+EXP(-SUMPRODUCT(Engine!$C$1442:$C$1473,INDIRECT("Coefficients!$CN$2:$CN$33")))),1/(1+EXP(-SUMPRODUCT(Engine!$C$1442:$C$1473,INDIRECT("Coefficients!$CO$2:$CO$33"))))))</f>
      </c>
      <c r="BJ51" s="8">
        <f>IF(OR($B51="",$C51="",$D51="",$E51="",$F51="",$G51="",$H51="",$I51="",$J51="",$K51="",$L51=""),"",IF($B51="Female",1/(1+EXP(-SUMPRODUCT(Engine!$C$1442:$C$1473,INDIRECT("Coefficients!$CP$2:$CP$33")))),1/(1+EXP(-SUMPRODUCT(Engine!$C$1442:$C$1473,INDIRECT("Coefficients!$CQ$2:$CQ$33"))))))</f>
      </c>
      <c r="BK51" s="8">
        <f>IF(OR($B51="",$C51="",$D51="",$E51="",$F51="",$G51="",$H51="",$I51="",$J51="",$K51="",$L51=""),"",IF($B51="Female",1/(1+EXP(-SUMPRODUCT(Engine!$C$1442:$C$1473,INDIRECT("Coefficients!$CR$2:$CR$33")))),1/(1+EXP(-SUMPRODUCT(Engine!$C$1442:$C$1473,INDIRECT("Coefficients!$CS$2:$CS$33"))))))</f>
      </c>
      <c r="BL51" s="8">
        <f>IF(OR($B51="",$C51="",$D51="",$E51="",$F51="",$G51="",$H51="",$I51="",$J51="",$K51="",$L51=""),"",IF($B51="Female",1/(1+EXP(-SUMPRODUCT(Engine!$C$1442:$C$1473,INDIRECT("Coefficients!$CT$2:$CT$33")))),1/(1+EXP(-SUMPRODUCT(Engine!$C$1442:$C$1473,INDIRECT("Coefficients!$CU$2:$CU$33"))))))</f>
      </c>
      <c r="BM51" s="8">
        <f>IF(OR($B51="",$C51="",$D51="",$E51="",$F51="",$G51="",$H51="",$I51="",$J51="",$K51="",$L51=""),"",IF($B51="Female",1/(1+EXP(-SUMPRODUCT(Engine!$C$1442:$C$1473,INDIRECT("Coefficients!$CV$2:$CV$33")))),1/(1+EXP(-SUMPRODUCT(Engine!$C$1442:$C$1473,INDIRECT("Coefficients!$CW$2:$CW$33"))))))</f>
      </c>
    </row>
    <row r="52" spans="1:65" x14ac:dyDescent="0.2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8">
        <f>IF(OR($B52="",$C52="",$D52="",$E52="",$F52="",$G52="",$H52="",$I52="",$J52="",$K52="",$L52=""),"",IF($B52="Female",1/(1+EXP(-SUMPRODUCT(Engine!$C$1474:$C$1505,INDIRECT("Coefficients!$B$2:$B$33")))),1/(1+EXP(-SUMPRODUCT(Engine!$C$1474:$C$1505,INDIRECT("Coefficients!$C$2:$C$33"))))))</f>
      </c>
      <c r="Q52" s="8">
        <f>IF(OR($B52="",$C52="",$D52="",$E52="",$F52="",$G52="",$H52="",$I52="",$J52="",$K52="",$L52=""),"",IF($B52="Female",1/(1+EXP(-SUMPRODUCT(Engine!$C$1474:$C$1505,INDIRECT("Coefficients!$D$2:$D$33")))),1/(1+EXP(-SUMPRODUCT(Engine!$C$1474:$C$1505,INDIRECT("Coefficients!$E$2:$E$33"))))))</f>
      </c>
      <c r="R52" s="8">
        <f>IF(OR($B52="",$C52="",$D52="",$E52="",$F52="",$G52="",$H52="",$I52="",$J52="",$K52="",$L52=""),"",IF($B52="Female",1/(1+EXP(-SUMPRODUCT(Engine!$C$1474:$C$1505,INDIRECT("Coefficients!$F$2:$F$33")))),1/(1+EXP(-SUMPRODUCT(Engine!$C$1474:$C$1505,INDIRECT("Coefficients!$G$2:$G$33"))))))</f>
      </c>
      <c r="S52" s="8">
        <f>IF(OR($B52="",$C52="",$D52="",$E52="",$F52="",$G52="",$H52="",$I52="",$J52="",$K52="",$L52=""),"",IF($B52="Female",1/(1+EXP(-SUMPRODUCT(Engine!$C$1474:$C$1505,INDIRECT("Coefficients!$H$2:$H$33")))),1/(1+EXP(-SUMPRODUCT(Engine!$C$1474:$C$1505,INDIRECT("Coefficients!$I$2:$I$33"))))))</f>
      </c>
      <c r="T52" s="8">
        <f>IF(OR($B52="",$C52="",$D52="",$E52="",$F52="",$G52="",$H52="",$I52="",$J52="",$K52="",$L52=""),"",IF($B52="Female",1/(1+EXP(-SUMPRODUCT(Engine!$C$1474:$C$1505,INDIRECT("Coefficients!$J$2:$J$33")))),1/(1+EXP(-SUMPRODUCT(Engine!$C$1474:$C$1505,INDIRECT("Coefficients!$K$2:$K$33"))))))</f>
      </c>
      <c r="U52" s="8">
        <f>IF(OR($B52="",$C52="",$D52="",$E52="",$F52="",$G52="",$H52="",$I52="",$J52="",$K52="",$L52=""),"",IF($B52="Female",1/(1+EXP(-SUMPRODUCT(Engine!$C$1474:$C$1505,INDIRECT("Coefficients!$L$2:$L$33")))),1/(1+EXP(-SUMPRODUCT(Engine!$C$1474:$C$1505,INDIRECT("Coefficients!$M$2:$M$33"))))))</f>
      </c>
      <c r="V52" s="8">
        <f>IF(OR($B52="",$C52="",$D52="",$E52="",$F52="",$G52="",$H52="",$I52="",$J52="",$K52="",$L52=""),"",IF($B52="Female",1/(1+EXP(-SUMPRODUCT(Engine!$C$1474:$C$1505,INDIRECT("Coefficients!$N$2:$N$33")))),1/(1+EXP(-SUMPRODUCT(Engine!$C$1474:$C$1505,INDIRECT("Coefficients!$O$2:$O$33"))))))</f>
      </c>
      <c r="W52" s="8">
        <f>IF(OR($B52="",$C52="",$D52="",$E52="",$F52="",$G52="",$H52="",$I52="",$J52="",$K52="",$L52=""),"",IF($B52="Female",1/(1+EXP(-SUMPRODUCT(Engine!$C$1474:$C$1505,INDIRECT("Coefficients!$P$2:$P$33")))),1/(1+EXP(-SUMPRODUCT(Engine!$C$1474:$C$1505,INDIRECT("Coefficients!$Q$2:$Q$33"))))))</f>
      </c>
      <c r="X52" s="8">
        <f>IF(OR($B52="",$C52="",$D52="",$E52="",$F52="",$G52="",$H52="",$I52="",$J52="",$K52="",$L52=""),"",IF($B52="Female",1/(1+EXP(-SUMPRODUCT(Engine!$C$1474:$C$1505,INDIRECT("Coefficients!$R$2:$R$33")))),1/(1+EXP(-SUMPRODUCT(Engine!$C$1474:$C$1505,INDIRECT("Coefficients!$S$2:$S$33"))))))</f>
      </c>
      <c r="Y52" s="8">
        <f>IF(OR($B52="",$C52="",$D52="",$E52="",$F52="",$G52="",$H52="",$I52="",$J52="",$K52="",$L52=""),"",IF($B52="Female",1/(1+EXP(-SUMPRODUCT(Engine!$C$1474:$C$1505,INDIRECT("Coefficients!$T$2:$T$33")))),1/(1+EXP(-SUMPRODUCT(Engine!$C$1474:$C$1505,INDIRECT("Coefficients!$U$2:$U$33"))))))</f>
      </c>
      <c r="Z52" s="8">
        <f>IF(OR($B52="",$C52="",$D52="",$E52="",$F52="",$G52="",$H52="",$I52="",$J52="",$K52="",$L52=""),"",IF($B52="Female",1/(1+EXP(-SUMPRODUCT(Engine!$C$1474:$C$1505,INDIRECT("Coefficients!$V$2:$V$33")))),1/(1+EXP(-SUMPRODUCT(Engine!$C$1474:$C$1505,INDIRECT("Coefficients!$W$2:$W$33"))))))</f>
      </c>
      <c r="AA52" s="8">
        <f>IF(OR($B52="",$C52="",$D52="",$E52="",$F52="",$G52="",$H52="",$I52="",$J52="",$K52="",$L52=""),"",IF($B52="Female",1/(1+EXP(-SUMPRODUCT(Engine!$C$1474:$C$1505,INDIRECT("Coefficients!$X$2:$X$33")))),1/(1+EXP(-SUMPRODUCT(Engine!$C$1474:$C$1505,INDIRECT("Coefficients!$Y$2:$Y$33"))))))</f>
      </c>
      <c r="AB52" s="8">
        <f>IF(OR($B52="",$C52="",$D52="",$E52="",$F52="",$G52="",$H52="",$I52="",$J52="",$K52="",$L52=""),"",IF($B52="Female",1/(1+EXP(-SUMPRODUCT(Engine!$C$1474:$C$1505,INDIRECT("Coefficients!$Z$2:$Z$33")))),1/(1+EXP(-SUMPRODUCT(Engine!$C$1474:$C$1505,INDIRECT("Coefficients!$AA$2:$AA$33"))))))</f>
      </c>
      <c r="AC52" s="8">
        <f>IF(OR($B52="",$C52="",$D52="",$E52="",$F52="",$G52="",$H52="",$I52="",$J52="",$K52="",$L52=""),"",IF($B52="Female",1/(1+EXP(-SUMPRODUCT(Engine!$C$1474:$C$1505,INDIRECT("Coefficients!$AB$2:$AB$33")))),1/(1+EXP(-SUMPRODUCT(Engine!$C$1474:$C$1505,INDIRECT("Coefficients!$AC$2:$AC$33"))))))</f>
      </c>
      <c r="AD52" s="8">
        <f>IF(OR($B52="",$C52="",$D52="",$E52="",$F52="",$G52="",$H52="",$I52="",$J52="",$K52="",$L52=""),"",IF($B52="Female",1/(1+EXP(-SUMPRODUCT(Engine!$C$1474:$C$1505,INDIRECT("Coefficients!$AD$2:$AD$33")))),1/(1+EXP(-SUMPRODUCT(Engine!$C$1474:$C$1505,INDIRECT("Coefficients!$AE$2:$AE$33"))))))</f>
      </c>
      <c r="AE52" s="8">
        <f>IF(OR($B52="",$C52="",$D52="",$E52="",$F52="",$G52="",$H52="",$I52="",$J52="",$K52="",$L52=""),"",IF($B52="Female",1/(1+EXP(-SUMPRODUCT(Engine!$C$1474:$C$1505,INDIRECT("Coefficients!$AF$2:$AF$33")))),1/(1+EXP(-SUMPRODUCT(Engine!$C$1474:$C$1505,INDIRECT("Coefficients!$AG$2:$AG$33"))))))</f>
      </c>
      <c r="AF52" s="8">
        <f>IF(OR($B52="",$C52="",$D52="",$E52="",$F52="",$G52="",$H52="",$I52="",$J52="",$K52="",$L52=""),"",IF($B52="Female",1/(1+EXP(-SUMPRODUCT(Engine!$C$1474:$C$1505,INDIRECT("Coefficients!$AH$2:$AH$33")))),1/(1+EXP(-SUMPRODUCT(Engine!$C$1474:$C$1505,INDIRECT("Coefficients!$AI$2:$AI$33"))))))</f>
      </c>
      <c r="AG52" s="8">
        <f>IF(OR($B52="",$C52="",$D52="",$E52="",$F52="",$G52="",$H52="",$I52="",$J52="",$K52="",$L52=""),"",IF($B52="Female",1/(1+EXP(-SUMPRODUCT(Engine!$C$1474:$C$1505,INDIRECT("Coefficients!$AJ$2:$AJ$33")))),1/(1+EXP(-SUMPRODUCT(Engine!$C$1474:$C$1505,INDIRECT("Coefficients!$AK$2:$AK$33"))))))</f>
      </c>
      <c r="AH52" s="8">
        <f>IF(OR($B52="",$C52="",$D52="",$E52="",$F52="",$G52="",$H52="",$I52="",$J52="",$K52="",$L52=""),"",IF($B52="Female",1/(1+EXP(-SUMPRODUCT(Engine!$C$1474:$C$1505,INDIRECT("Coefficients!$AL$2:$AL$33")))),1/(1+EXP(-SUMPRODUCT(Engine!$C$1474:$C$1505,INDIRECT("Coefficients!$AM$2:$AM$33"))))))</f>
      </c>
      <c r="AI52" s="8">
        <f>IF(OR($B52="",$C52="",$D52="",$E52="",$F52="",$G52="",$H52="",$I52="",$J52="",$K52="",$L52=""),"",IF($B52="Female",1/(1+EXP(-SUMPRODUCT(Engine!$C$1474:$C$1505,INDIRECT("Coefficients!$AN$2:$AN$33")))),1/(1+EXP(-SUMPRODUCT(Engine!$C$1474:$C$1505,INDIRECT("Coefficients!$AO$2:$AO$33"))))))</f>
      </c>
      <c r="AJ52" s="8">
        <f>IF(OR($B52="",$C52="",$D52="",$E52="",$F52="",$G52="",$H52="",$I52="",$J52="",$K52="",$L52=""),"",IF($B52="Female",1/(1+EXP(-SUMPRODUCT(Engine!$C$1474:$C$1505,INDIRECT("Coefficients!$AP$2:$AP$33")))),1/(1+EXP(-SUMPRODUCT(Engine!$C$1474:$C$1505,INDIRECT("Coefficients!$AQ$2:$AQ$33"))))))</f>
      </c>
      <c r="AK52" s="8">
        <f>IF(OR($B52="",$C52="",$D52="",$E52="",$F52="",$G52="",$H52="",$I52="",$J52="",$K52="",$L52=""),"",IF($B52="Female",1/(1+EXP(-SUMPRODUCT(Engine!$C$1474:$C$1505,INDIRECT("Coefficients!$AR$2:$AR$33")))),1/(1+EXP(-SUMPRODUCT(Engine!$C$1474:$C$1505,INDIRECT("Coefficients!$AS$2:$AS$33"))))))</f>
      </c>
      <c r="AL52" s="8">
        <f>IF(OR($B52="",$C52="",$D52="",$E52="",$F52="",$G52="",$H52="",$I52="",$J52="",$K52="",$L52=""),"",IF($B52="Female",1/(1+EXP(-SUMPRODUCT(Engine!$C$1474:$C$1505,INDIRECT("Coefficients!$AT$2:$AT$33")))),1/(1+EXP(-SUMPRODUCT(Engine!$C$1474:$C$1505,INDIRECT("Coefficients!$AU$2:$AU$33"))))))</f>
      </c>
      <c r="AM52" s="8">
        <f>IF(OR($B52="",$C52="",$D52="",$E52="",$F52="",$G52="",$H52="",$I52="",$J52="",$K52="",$L52=""),"",IF($B52="Female",1/(1+EXP(-SUMPRODUCT(Engine!$C$1474:$C$1505,INDIRECT("Coefficients!$AV$2:$AV$33")))),1/(1+EXP(-SUMPRODUCT(Engine!$C$1474:$C$1505,INDIRECT("Coefficients!$AW$2:$AW$33"))))))</f>
      </c>
      <c r="AN52" s="8">
        <f>IF(OR($B52="",$C52="",$D52="",$E52="",$F52="",$G52="",$H52="",$I52="",$J52="",$K52="",$L52=""),"",IF($B52="Female",1/(1+EXP(-SUMPRODUCT(Engine!$C$1474:$C$1505,INDIRECT("Coefficients!$AX$2:$AX$33")))),1/(1+EXP(-SUMPRODUCT(Engine!$C$1474:$C$1505,INDIRECT("Coefficients!$AY$2:$AY$33"))))))</f>
      </c>
      <c r="AO52" s="8">
        <f>IF(OR($B52="",$C52="",$D52="",$E52="",$F52="",$G52="",$H52="",$I52="",$J52="",$K52="",$L52=""),"",IF($B52="Female",1/(1+EXP(-SUMPRODUCT(Engine!$C$1474:$C$1505,INDIRECT("Coefficients!$AZ$2:$AZ$33")))),1/(1+EXP(-SUMPRODUCT(Engine!$C$1474:$C$1505,INDIRECT("Coefficients!$BA$2:$BA$33"))))))</f>
      </c>
      <c r="AP52" s="8">
        <f>IF(OR($B52="",$C52="",$D52="",$E52="",$F52="",$G52="",$H52="",$I52="",$J52="",$K52="",$L52=""),"",IF($B52="Female",1/(1+EXP(-SUMPRODUCT(Engine!$C$1474:$C$1505,INDIRECT("Coefficients!$BB$2:$BB$33")))),1/(1+EXP(-SUMPRODUCT(Engine!$C$1474:$C$1505,INDIRECT("Coefficients!$BC$2:$BC$33"))))))</f>
      </c>
      <c r="AQ52" s="8">
        <f>IF(OR($B52="",$C52="",$D52="",$E52="",$F52="",$G52="",$H52="",$I52="",$J52="",$K52="",$L52=""),"",IF($B52="Female",1/(1+EXP(-SUMPRODUCT(Engine!$C$1474:$C$1505,INDIRECT("Coefficients!$BD$2:$BD$33")))),1/(1+EXP(-SUMPRODUCT(Engine!$C$1474:$C$1505,INDIRECT("Coefficients!$BE$2:$BE$33"))))))</f>
      </c>
      <c r="AR52" s="8">
        <f>IF(OR($B52="",$C52="",$D52="",$E52="",$F52="",$G52="",$H52="",$I52="",$J52="",$K52="",$L52=""),"",IF($B52="Female",1/(1+EXP(-SUMPRODUCT(Engine!$C$1474:$C$1505,INDIRECT("Coefficients!$BF$2:$BF$33")))),1/(1+EXP(-SUMPRODUCT(Engine!$C$1474:$C$1505,INDIRECT("Coefficients!$BG$2:$BG$33"))))))</f>
      </c>
      <c r="AS52" s="8">
        <f>IF(OR($B52="",$C52="",$D52="",$E52="",$F52="",$G52="",$H52="",$I52="",$J52="",$K52="",$L52=""),"",IF($B52="Female",1/(1+EXP(-SUMPRODUCT(Engine!$C$1474:$C$1505,INDIRECT("Coefficients!$BH$2:$BH$33")))),1/(1+EXP(-SUMPRODUCT(Engine!$C$1474:$C$1505,INDIRECT("Coefficients!$BI$2:$BI$33"))))))</f>
      </c>
      <c r="AT52" s="8">
        <f>IF(OR($B52="",$C52="",$D52="",$E52="",$F52="",$G52="",$H52="",$I52="",$J52="",$K52="",$L52=""),"",IF($B52="Female",1/(1+EXP(-SUMPRODUCT(Engine!$C$1474:$C$1505,INDIRECT("Coefficients!$BJ$2:$BJ$33")))),1/(1+EXP(-SUMPRODUCT(Engine!$C$1474:$C$1505,INDIRECT("Coefficients!$BK$2:$BK$33"))))))</f>
      </c>
      <c r="AU52" s="8">
        <f>IF(OR($B52="",$C52="",$D52="",$E52="",$F52="",$G52="",$H52="",$I52="",$J52="",$K52="",$L52=""),"",IF($B52="Female",1/(1+EXP(-SUMPRODUCT(Engine!$C$1474:$C$1505,INDIRECT("Coefficients!$BL$2:$BL$33")))),1/(1+EXP(-SUMPRODUCT(Engine!$C$1474:$C$1505,INDIRECT("Coefficients!$BM$2:$BM$33"))))))</f>
      </c>
      <c r="AV52" s="8">
        <f>IF(OR($B52="",$C52="",$D52="",$E52="",$F52="",$G52="",$H52="",$I52="",$J52="",$K52="",$L52=""),"",IF($B52="Female",1/(1+EXP(-SUMPRODUCT(Engine!$C$1474:$C$1505,INDIRECT("Coefficients!$BN$2:$BN$33")))),1/(1+EXP(-SUMPRODUCT(Engine!$C$1474:$C$1505,INDIRECT("Coefficients!$BO$2:$BO$33"))))))</f>
      </c>
      <c r="AW52" s="8">
        <f>IF(OR($B52="",$C52="",$D52="",$E52="",$F52="",$G52="",$H52="",$I52="",$J52="",$K52="",$L52=""),"",IF($B52="Female",1/(1+EXP(-SUMPRODUCT(Engine!$C$1474:$C$1505,INDIRECT("Coefficients!$BP$2:$BP$33")))),1/(1+EXP(-SUMPRODUCT(Engine!$C$1474:$C$1505,INDIRECT("Coefficients!$BQ$2:$BQ$33"))))))</f>
      </c>
      <c r="AX52" s="8">
        <f>IF(OR($B52="",$C52="",$D52="",$E52="",$F52="",$G52="",$H52="",$I52="",$J52="",$K52="",$L52=""),"",IF($B52="Female",1/(1+EXP(-SUMPRODUCT(Engine!$C$1474:$C$1505,INDIRECT("Coefficients!$BR$2:$BR$33")))),1/(1+EXP(-SUMPRODUCT(Engine!$C$1474:$C$1505,INDIRECT("Coefficients!$BS$2:$BS$33"))))))</f>
      </c>
      <c r="AY52" s="8">
        <f>IF(OR($B52="",$C52="",$D52="",$E52="",$F52="",$G52="",$H52="",$I52="",$J52="",$K52="",$L52=""),"",IF($B52="Female",1/(1+EXP(-SUMPRODUCT(Engine!$C$1474:$C$1505,INDIRECT("Coefficients!$BT$2:$BT$33")))),1/(1+EXP(-SUMPRODUCT(Engine!$C$1474:$C$1505,INDIRECT("Coefficients!$BU$2:$BU$33"))))))</f>
      </c>
      <c r="AZ52" s="8">
        <f>IF(OR($B52="",$C52="",$D52="",$E52="",$F52="",$G52="",$H52="",$I52="",$J52="",$K52="",$L52=""),"",IF($B52="Female",1/(1+EXP(-SUMPRODUCT(Engine!$C$1474:$C$1505,INDIRECT("Coefficients!$BV$2:$BV$33")))),1/(1+EXP(-SUMPRODUCT(Engine!$C$1474:$C$1505,INDIRECT("Coefficients!$BW$2:$BW$33"))))))</f>
      </c>
      <c r="BA52" s="8">
        <f>IF(OR($B52="",$C52="",$D52="",$E52="",$F52="",$G52="",$H52="",$I52="",$J52="",$K52="",$L52=""),"",IF($B52="Female",1/(1+EXP(-SUMPRODUCT(Engine!$C$1474:$C$1505,INDIRECT("Coefficients!$BX$2:$BX$33")))),1/(1+EXP(-SUMPRODUCT(Engine!$C$1474:$C$1505,INDIRECT("Coefficients!$BY$2:$BY$33"))))))</f>
      </c>
      <c r="BB52" s="8">
        <f>IF(OR($B52="",$C52="",$D52="",$E52="",$F52="",$G52="",$H52="",$I52="",$J52="",$K52="",$L52=""),"",IF($B52="Female",1/(1+EXP(-SUMPRODUCT(Engine!$C$1474:$C$1505,INDIRECT("Coefficients!$BZ$2:$BZ$33")))),1/(1+EXP(-SUMPRODUCT(Engine!$C$1474:$C$1505,INDIRECT("Coefficients!$CA$2:$CA$33"))))))</f>
      </c>
      <c r="BC52" s="8">
        <f>IF(OR($B52="",$C52="",$D52="",$E52="",$F52="",$G52="",$H52="",$I52="",$J52="",$K52="",$L52=""),"",IF($B52="Female",1/(1+EXP(-SUMPRODUCT(Engine!$C$1474:$C$1505,INDIRECT("Coefficients!$CB$2:$CB$33")))),1/(1+EXP(-SUMPRODUCT(Engine!$C$1474:$C$1505,INDIRECT("Coefficients!$CC$2:$CC$33"))))))</f>
      </c>
      <c r="BD52" s="8">
        <f>IF(OR($B52="",$C52="",$D52="",$E52="",$F52="",$G52="",$H52="",$I52="",$J52="",$K52="",$L52=""),"",IF($B52="Female",1/(1+EXP(-SUMPRODUCT(Engine!$C$1474:$C$1505,INDIRECT("Coefficients!$CD$2:$CD$33")))),1/(1+EXP(-SUMPRODUCT(Engine!$C$1474:$C$1505,INDIRECT("Coefficients!$CE$2:$CE$33"))))))</f>
      </c>
      <c r="BE52" s="8">
        <f>IF(OR($B52="",$C52="",$D52="",$E52="",$F52="",$G52="",$H52="",$I52="",$J52="",$K52="",$L52=""),"",IF($B52="Female",1/(1+EXP(-SUMPRODUCT(Engine!$C$1474:$C$1505,INDIRECT("Coefficients!$CF$2:$CF$33")))),1/(1+EXP(-SUMPRODUCT(Engine!$C$1474:$C$1505,INDIRECT("Coefficients!$CG$2:$CG$33"))))))</f>
      </c>
      <c r="BF52" s="8">
        <f>IF(OR($B52="",$C52="",$D52="",$E52="",$F52="",$G52="",$H52="",$I52="",$J52="",$K52="",$L52=""),"",IF($B52="Female",1/(1+EXP(-SUMPRODUCT(Engine!$C$1474:$C$1505,INDIRECT("Coefficients!$CH$2:$CH$33")))),1/(1+EXP(-SUMPRODUCT(Engine!$C$1474:$C$1505,INDIRECT("Coefficients!$CI$2:$CI$33"))))))</f>
      </c>
      <c r="BG52" s="8">
        <f>IF(OR($B52="",$C52="",$D52="",$E52="",$F52="",$G52="",$H52="",$I52="",$J52="",$K52="",$L52=""),"",IF($B52="Female",1/(1+EXP(-SUMPRODUCT(Engine!$C$1474:$C$1505,INDIRECT("Coefficients!$CJ$2:$CJ$33")))),1/(1+EXP(-SUMPRODUCT(Engine!$C$1474:$C$1505,INDIRECT("Coefficients!$CK$2:$CK$33"))))))</f>
      </c>
      <c r="BH52" s="8">
        <f>IF(OR($B52="",$C52="",$D52="",$E52="",$F52="",$G52="",$H52="",$I52="",$J52="",$K52="",$L52=""),"",IF($B52="Female",1/(1+EXP(-SUMPRODUCT(Engine!$C$1474:$C$1505,INDIRECT("Coefficients!$CL$2:$CL$33")))),1/(1+EXP(-SUMPRODUCT(Engine!$C$1474:$C$1505,INDIRECT("Coefficients!$CM$2:$CM$33"))))))</f>
      </c>
      <c r="BI52" s="8">
        <f>IF(OR($B52="",$C52="",$D52="",$E52="",$F52="",$G52="",$H52="",$I52="",$J52="",$K52="",$L52=""),"",IF($B52="Female",1/(1+EXP(-SUMPRODUCT(Engine!$C$1474:$C$1505,INDIRECT("Coefficients!$CN$2:$CN$33")))),1/(1+EXP(-SUMPRODUCT(Engine!$C$1474:$C$1505,INDIRECT("Coefficients!$CO$2:$CO$33"))))))</f>
      </c>
      <c r="BJ52" s="8">
        <f>IF(OR($B52="",$C52="",$D52="",$E52="",$F52="",$G52="",$H52="",$I52="",$J52="",$K52="",$L52=""),"",IF($B52="Female",1/(1+EXP(-SUMPRODUCT(Engine!$C$1474:$C$1505,INDIRECT("Coefficients!$CP$2:$CP$33")))),1/(1+EXP(-SUMPRODUCT(Engine!$C$1474:$C$1505,INDIRECT("Coefficients!$CQ$2:$CQ$33"))))))</f>
      </c>
      <c r="BK52" s="8">
        <f>IF(OR($B52="",$C52="",$D52="",$E52="",$F52="",$G52="",$H52="",$I52="",$J52="",$K52="",$L52=""),"",IF($B52="Female",1/(1+EXP(-SUMPRODUCT(Engine!$C$1474:$C$1505,INDIRECT("Coefficients!$CR$2:$CR$33")))),1/(1+EXP(-SUMPRODUCT(Engine!$C$1474:$C$1505,INDIRECT("Coefficients!$CS$2:$CS$33"))))))</f>
      </c>
      <c r="BL52" s="8">
        <f>IF(OR($B52="",$C52="",$D52="",$E52="",$F52="",$G52="",$H52="",$I52="",$J52="",$K52="",$L52=""),"",IF($B52="Female",1/(1+EXP(-SUMPRODUCT(Engine!$C$1474:$C$1505,INDIRECT("Coefficients!$CT$2:$CT$33")))),1/(1+EXP(-SUMPRODUCT(Engine!$C$1474:$C$1505,INDIRECT("Coefficients!$CU$2:$CU$33"))))))</f>
      </c>
      <c r="BM52" s="8">
        <f>IF(OR($B52="",$C52="",$D52="",$E52="",$F52="",$G52="",$H52="",$I52="",$J52="",$K52="",$L52=""),"",IF($B52="Female",1/(1+EXP(-SUMPRODUCT(Engine!$C$1474:$C$1505,INDIRECT("Coefficients!$CV$2:$CV$33")))),1/(1+EXP(-SUMPRODUCT(Engine!$C$1474:$C$1505,INDIRECT("Coefficients!$CW$2:$CW$33"))))))</f>
      </c>
    </row>
    <row r="53" spans="1:65" x14ac:dyDescent="0.2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f>IF(OR($B53="",$C53="",$D53="",$E53="",$F53="",$G53="",$H53="",$I53="",$J53="",$K53="",$L53=""),"",IF($B53="Female",1/(1+EXP(-SUMPRODUCT(Engine!$C$1506:$C$1537,INDIRECT("Coefficients!$B$2:$B$33")))),1/(1+EXP(-SUMPRODUCT(Engine!$C$1506:$C$1537,INDIRECT("Coefficients!$C$2:$C$33"))))))</f>
      </c>
      <c r="Q53" s="8">
        <f>IF(OR($B53="",$C53="",$D53="",$E53="",$F53="",$G53="",$H53="",$I53="",$J53="",$K53="",$L53=""),"",IF($B53="Female",1/(1+EXP(-SUMPRODUCT(Engine!$C$1506:$C$1537,INDIRECT("Coefficients!$D$2:$D$33")))),1/(1+EXP(-SUMPRODUCT(Engine!$C$1506:$C$1537,INDIRECT("Coefficients!$E$2:$E$33"))))))</f>
      </c>
      <c r="R53" s="8">
        <f>IF(OR($B53="",$C53="",$D53="",$E53="",$F53="",$G53="",$H53="",$I53="",$J53="",$K53="",$L53=""),"",IF($B53="Female",1/(1+EXP(-SUMPRODUCT(Engine!$C$1506:$C$1537,INDIRECT("Coefficients!$F$2:$F$33")))),1/(1+EXP(-SUMPRODUCT(Engine!$C$1506:$C$1537,INDIRECT("Coefficients!$G$2:$G$33"))))))</f>
      </c>
      <c r="S53" s="8">
        <f>IF(OR($B53="",$C53="",$D53="",$E53="",$F53="",$G53="",$H53="",$I53="",$J53="",$K53="",$L53=""),"",IF($B53="Female",1/(1+EXP(-SUMPRODUCT(Engine!$C$1506:$C$1537,INDIRECT("Coefficients!$H$2:$H$33")))),1/(1+EXP(-SUMPRODUCT(Engine!$C$1506:$C$1537,INDIRECT("Coefficients!$I$2:$I$33"))))))</f>
      </c>
      <c r="T53" s="8">
        <f>IF(OR($B53="",$C53="",$D53="",$E53="",$F53="",$G53="",$H53="",$I53="",$J53="",$K53="",$L53=""),"",IF($B53="Female",1/(1+EXP(-SUMPRODUCT(Engine!$C$1506:$C$1537,INDIRECT("Coefficients!$J$2:$J$33")))),1/(1+EXP(-SUMPRODUCT(Engine!$C$1506:$C$1537,INDIRECT("Coefficients!$K$2:$K$33"))))))</f>
      </c>
      <c r="U53" s="8">
        <f>IF(OR($B53="",$C53="",$D53="",$E53="",$F53="",$G53="",$H53="",$I53="",$J53="",$K53="",$L53=""),"",IF($B53="Female",1/(1+EXP(-SUMPRODUCT(Engine!$C$1506:$C$1537,INDIRECT("Coefficients!$L$2:$L$33")))),1/(1+EXP(-SUMPRODUCT(Engine!$C$1506:$C$1537,INDIRECT("Coefficients!$M$2:$M$33"))))))</f>
      </c>
      <c r="V53" s="8">
        <f>IF(OR($B53="",$C53="",$D53="",$E53="",$F53="",$G53="",$H53="",$I53="",$J53="",$K53="",$L53=""),"",IF($B53="Female",1/(1+EXP(-SUMPRODUCT(Engine!$C$1506:$C$1537,INDIRECT("Coefficients!$N$2:$N$33")))),1/(1+EXP(-SUMPRODUCT(Engine!$C$1506:$C$1537,INDIRECT("Coefficients!$O$2:$O$33"))))))</f>
      </c>
      <c r="W53" s="8">
        <f>IF(OR($B53="",$C53="",$D53="",$E53="",$F53="",$G53="",$H53="",$I53="",$J53="",$K53="",$L53=""),"",IF($B53="Female",1/(1+EXP(-SUMPRODUCT(Engine!$C$1506:$C$1537,INDIRECT("Coefficients!$P$2:$P$33")))),1/(1+EXP(-SUMPRODUCT(Engine!$C$1506:$C$1537,INDIRECT("Coefficients!$Q$2:$Q$33"))))))</f>
      </c>
      <c r="X53" s="8">
        <f>IF(OR($B53="",$C53="",$D53="",$E53="",$F53="",$G53="",$H53="",$I53="",$J53="",$K53="",$L53=""),"",IF($B53="Female",1/(1+EXP(-SUMPRODUCT(Engine!$C$1506:$C$1537,INDIRECT("Coefficients!$R$2:$R$33")))),1/(1+EXP(-SUMPRODUCT(Engine!$C$1506:$C$1537,INDIRECT("Coefficients!$S$2:$S$33"))))))</f>
      </c>
      <c r="Y53" s="8">
        <f>IF(OR($B53="",$C53="",$D53="",$E53="",$F53="",$G53="",$H53="",$I53="",$J53="",$K53="",$L53=""),"",IF($B53="Female",1/(1+EXP(-SUMPRODUCT(Engine!$C$1506:$C$1537,INDIRECT("Coefficients!$T$2:$T$33")))),1/(1+EXP(-SUMPRODUCT(Engine!$C$1506:$C$1537,INDIRECT("Coefficients!$U$2:$U$33"))))))</f>
      </c>
      <c r="Z53" s="8">
        <f>IF(OR($B53="",$C53="",$D53="",$E53="",$F53="",$G53="",$H53="",$I53="",$J53="",$K53="",$L53=""),"",IF($B53="Female",1/(1+EXP(-SUMPRODUCT(Engine!$C$1506:$C$1537,INDIRECT("Coefficients!$V$2:$V$33")))),1/(1+EXP(-SUMPRODUCT(Engine!$C$1506:$C$1537,INDIRECT("Coefficients!$W$2:$W$33"))))))</f>
      </c>
      <c r="AA53" s="8">
        <f>IF(OR($B53="",$C53="",$D53="",$E53="",$F53="",$G53="",$H53="",$I53="",$J53="",$K53="",$L53=""),"",IF($B53="Female",1/(1+EXP(-SUMPRODUCT(Engine!$C$1506:$C$1537,INDIRECT("Coefficients!$X$2:$X$33")))),1/(1+EXP(-SUMPRODUCT(Engine!$C$1506:$C$1537,INDIRECT("Coefficients!$Y$2:$Y$33"))))))</f>
      </c>
      <c r="AB53" s="8">
        <f>IF(OR($B53="",$C53="",$D53="",$E53="",$F53="",$G53="",$H53="",$I53="",$J53="",$K53="",$L53=""),"",IF($B53="Female",1/(1+EXP(-SUMPRODUCT(Engine!$C$1506:$C$1537,INDIRECT("Coefficients!$Z$2:$Z$33")))),1/(1+EXP(-SUMPRODUCT(Engine!$C$1506:$C$1537,INDIRECT("Coefficients!$AA$2:$AA$33"))))))</f>
      </c>
      <c r="AC53" s="8">
        <f>IF(OR($B53="",$C53="",$D53="",$E53="",$F53="",$G53="",$H53="",$I53="",$J53="",$K53="",$L53=""),"",IF($B53="Female",1/(1+EXP(-SUMPRODUCT(Engine!$C$1506:$C$1537,INDIRECT("Coefficients!$AB$2:$AB$33")))),1/(1+EXP(-SUMPRODUCT(Engine!$C$1506:$C$1537,INDIRECT("Coefficients!$AC$2:$AC$33"))))))</f>
      </c>
      <c r="AD53" s="8">
        <f>IF(OR($B53="",$C53="",$D53="",$E53="",$F53="",$G53="",$H53="",$I53="",$J53="",$K53="",$L53=""),"",IF($B53="Female",1/(1+EXP(-SUMPRODUCT(Engine!$C$1506:$C$1537,INDIRECT("Coefficients!$AD$2:$AD$33")))),1/(1+EXP(-SUMPRODUCT(Engine!$C$1506:$C$1537,INDIRECT("Coefficients!$AE$2:$AE$33"))))))</f>
      </c>
      <c r="AE53" s="8">
        <f>IF(OR($B53="",$C53="",$D53="",$E53="",$F53="",$G53="",$H53="",$I53="",$J53="",$K53="",$L53=""),"",IF($B53="Female",1/(1+EXP(-SUMPRODUCT(Engine!$C$1506:$C$1537,INDIRECT("Coefficients!$AF$2:$AF$33")))),1/(1+EXP(-SUMPRODUCT(Engine!$C$1506:$C$1537,INDIRECT("Coefficients!$AG$2:$AG$33"))))))</f>
      </c>
      <c r="AF53" s="8">
        <f>IF(OR($B53="",$C53="",$D53="",$E53="",$F53="",$G53="",$H53="",$I53="",$J53="",$K53="",$L53=""),"",IF($B53="Female",1/(1+EXP(-SUMPRODUCT(Engine!$C$1506:$C$1537,INDIRECT("Coefficients!$AH$2:$AH$33")))),1/(1+EXP(-SUMPRODUCT(Engine!$C$1506:$C$1537,INDIRECT("Coefficients!$AI$2:$AI$33"))))))</f>
      </c>
      <c r="AG53" s="8">
        <f>IF(OR($B53="",$C53="",$D53="",$E53="",$F53="",$G53="",$H53="",$I53="",$J53="",$K53="",$L53=""),"",IF($B53="Female",1/(1+EXP(-SUMPRODUCT(Engine!$C$1506:$C$1537,INDIRECT("Coefficients!$AJ$2:$AJ$33")))),1/(1+EXP(-SUMPRODUCT(Engine!$C$1506:$C$1537,INDIRECT("Coefficients!$AK$2:$AK$33"))))))</f>
      </c>
      <c r="AH53" s="8">
        <f>IF(OR($B53="",$C53="",$D53="",$E53="",$F53="",$G53="",$H53="",$I53="",$J53="",$K53="",$L53=""),"",IF($B53="Female",1/(1+EXP(-SUMPRODUCT(Engine!$C$1506:$C$1537,INDIRECT("Coefficients!$AL$2:$AL$33")))),1/(1+EXP(-SUMPRODUCT(Engine!$C$1506:$C$1537,INDIRECT("Coefficients!$AM$2:$AM$33"))))))</f>
      </c>
      <c r="AI53" s="8">
        <f>IF(OR($B53="",$C53="",$D53="",$E53="",$F53="",$G53="",$H53="",$I53="",$J53="",$K53="",$L53=""),"",IF($B53="Female",1/(1+EXP(-SUMPRODUCT(Engine!$C$1506:$C$1537,INDIRECT("Coefficients!$AN$2:$AN$33")))),1/(1+EXP(-SUMPRODUCT(Engine!$C$1506:$C$1537,INDIRECT("Coefficients!$AO$2:$AO$33"))))))</f>
      </c>
      <c r="AJ53" s="8">
        <f>IF(OR($B53="",$C53="",$D53="",$E53="",$F53="",$G53="",$H53="",$I53="",$J53="",$K53="",$L53=""),"",IF($B53="Female",1/(1+EXP(-SUMPRODUCT(Engine!$C$1506:$C$1537,INDIRECT("Coefficients!$AP$2:$AP$33")))),1/(1+EXP(-SUMPRODUCT(Engine!$C$1506:$C$1537,INDIRECT("Coefficients!$AQ$2:$AQ$33"))))))</f>
      </c>
      <c r="AK53" s="8">
        <f>IF(OR($B53="",$C53="",$D53="",$E53="",$F53="",$G53="",$H53="",$I53="",$J53="",$K53="",$L53=""),"",IF($B53="Female",1/(1+EXP(-SUMPRODUCT(Engine!$C$1506:$C$1537,INDIRECT("Coefficients!$AR$2:$AR$33")))),1/(1+EXP(-SUMPRODUCT(Engine!$C$1506:$C$1537,INDIRECT("Coefficients!$AS$2:$AS$33"))))))</f>
      </c>
      <c r="AL53" s="8">
        <f>IF(OR($B53="",$C53="",$D53="",$E53="",$F53="",$G53="",$H53="",$I53="",$J53="",$K53="",$L53=""),"",IF($B53="Female",1/(1+EXP(-SUMPRODUCT(Engine!$C$1506:$C$1537,INDIRECT("Coefficients!$AT$2:$AT$33")))),1/(1+EXP(-SUMPRODUCT(Engine!$C$1506:$C$1537,INDIRECT("Coefficients!$AU$2:$AU$33"))))))</f>
      </c>
      <c r="AM53" s="8">
        <f>IF(OR($B53="",$C53="",$D53="",$E53="",$F53="",$G53="",$H53="",$I53="",$J53="",$K53="",$L53=""),"",IF($B53="Female",1/(1+EXP(-SUMPRODUCT(Engine!$C$1506:$C$1537,INDIRECT("Coefficients!$AV$2:$AV$33")))),1/(1+EXP(-SUMPRODUCT(Engine!$C$1506:$C$1537,INDIRECT("Coefficients!$AW$2:$AW$33"))))))</f>
      </c>
      <c r="AN53" s="8">
        <f>IF(OR($B53="",$C53="",$D53="",$E53="",$F53="",$G53="",$H53="",$I53="",$J53="",$K53="",$L53=""),"",IF($B53="Female",1/(1+EXP(-SUMPRODUCT(Engine!$C$1506:$C$1537,INDIRECT("Coefficients!$AX$2:$AX$33")))),1/(1+EXP(-SUMPRODUCT(Engine!$C$1506:$C$1537,INDIRECT("Coefficients!$AY$2:$AY$33"))))))</f>
      </c>
      <c r="AO53" s="8">
        <f>IF(OR($B53="",$C53="",$D53="",$E53="",$F53="",$G53="",$H53="",$I53="",$J53="",$K53="",$L53=""),"",IF($B53="Female",1/(1+EXP(-SUMPRODUCT(Engine!$C$1506:$C$1537,INDIRECT("Coefficients!$AZ$2:$AZ$33")))),1/(1+EXP(-SUMPRODUCT(Engine!$C$1506:$C$1537,INDIRECT("Coefficients!$BA$2:$BA$33"))))))</f>
      </c>
      <c r="AP53" s="8">
        <f>IF(OR($B53="",$C53="",$D53="",$E53="",$F53="",$G53="",$H53="",$I53="",$J53="",$K53="",$L53=""),"",IF($B53="Female",1/(1+EXP(-SUMPRODUCT(Engine!$C$1506:$C$1537,INDIRECT("Coefficients!$BB$2:$BB$33")))),1/(1+EXP(-SUMPRODUCT(Engine!$C$1506:$C$1537,INDIRECT("Coefficients!$BC$2:$BC$33"))))))</f>
      </c>
      <c r="AQ53" s="8">
        <f>IF(OR($B53="",$C53="",$D53="",$E53="",$F53="",$G53="",$H53="",$I53="",$J53="",$K53="",$L53=""),"",IF($B53="Female",1/(1+EXP(-SUMPRODUCT(Engine!$C$1506:$C$1537,INDIRECT("Coefficients!$BD$2:$BD$33")))),1/(1+EXP(-SUMPRODUCT(Engine!$C$1506:$C$1537,INDIRECT("Coefficients!$BE$2:$BE$33"))))))</f>
      </c>
      <c r="AR53" s="8">
        <f>IF(OR($B53="",$C53="",$D53="",$E53="",$F53="",$G53="",$H53="",$I53="",$J53="",$K53="",$L53=""),"",IF($B53="Female",1/(1+EXP(-SUMPRODUCT(Engine!$C$1506:$C$1537,INDIRECT("Coefficients!$BF$2:$BF$33")))),1/(1+EXP(-SUMPRODUCT(Engine!$C$1506:$C$1537,INDIRECT("Coefficients!$BG$2:$BG$33"))))))</f>
      </c>
      <c r="AS53" s="8">
        <f>IF(OR($B53="",$C53="",$D53="",$E53="",$F53="",$G53="",$H53="",$I53="",$J53="",$K53="",$L53=""),"",IF($B53="Female",1/(1+EXP(-SUMPRODUCT(Engine!$C$1506:$C$1537,INDIRECT("Coefficients!$BH$2:$BH$33")))),1/(1+EXP(-SUMPRODUCT(Engine!$C$1506:$C$1537,INDIRECT("Coefficients!$BI$2:$BI$33"))))))</f>
      </c>
      <c r="AT53" s="8">
        <f>IF(OR($B53="",$C53="",$D53="",$E53="",$F53="",$G53="",$H53="",$I53="",$J53="",$K53="",$L53=""),"",IF($B53="Female",1/(1+EXP(-SUMPRODUCT(Engine!$C$1506:$C$1537,INDIRECT("Coefficients!$BJ$2:$BJ$33")))),1/(1+EXP(-SUMPRODUCT(Engine!$C$1506:$C$1537,INDIRECT("Coefficients!$BK$2:$BK$33"))))))</f>
      </c>
      <c r="AU53" s="8">
        <f>IF(OR($B53="",$C53="",$D53="",$E53="",$F53="",$G53="",$H53="",$I53="",$J53="",$K53="",$L53=""),"",IF($B53="Female",1/(1+EXP(-SUMPRODUCT(Engine!$C$1506:$C$1537,INDIRECT("Coefficients!$BL$2:$BL$33")))),1/(1+EXP(-SUMPRODUCT(Engine!$C$1506:$C$1537,INDIRECT("Coefficients!$BM$2:$BM$33"))))))</f>
      </c>
      <c r="AV53" s="8">
        <f>IF(OR($B53="",$C53="",$D53="",$E53="",$F53="",$G53="",$H53="",$I53="",$J53="",$K53="",$L53=""),"",IF($B53="Female",1/(1+EXP(-SUMPRODUCT(Engine!$C$1506:$C$1537,INDIRECT("Coefficients!$BN$2:$BN$33")))),1/(1+EXP(-SUMPRODUCT(Engine!$C$1506:$C$1537,INDIRECT("Coefficients!$BO$2:$BO$33"))))))</f>
      </c>
      <c r="AW53" s="8">
        <f>IF(OR($B53="",$C53="",$D53="",$E53="",$F53="",$G53="",$H53="",$I53="",$J53="",$K53="",$L53=""),"",IF($B53="Female",1/(1+EXP(-SUMPRODUCT(Engine!$C$1506:$C$1537,INDIRECT("Coefficients!$BP$2:$BP$33")))),1/(1+EXP(-SUMPRODUCT(Engine!$C$1506:$C$1537,INDIRECT("Coefficients!$BQ$2:$BQ$33"))))))</f>
      </c>
      <c r="AX53" s="8">
        <f>IF(OR($B53="",$C53="",$D53="",$E53="",$F53="",$G53="",$H53="",$I53="",$J53="",$K53="",$L53=""),"",IF($B53="Female",1/(1+EXP(-SUMPRODUCT(Engine!$C$1506:$C$1537,INDIRECT("Coefficients!$BR$2:$BR$33")))),1/(1+EXP(-SUMPRODUCT(Engine!$C$1506:$C$1537,INDIRECT("Coefficients!$BS$2:$BS$33"))))))</f>
      </c>
      <c r="AY53" s="8">
        <f>IF(OR($B53="",$C53="",$D53="",$E53="",$F53="",$G53="",$H53="",$I53="",$J53="",$K53="",$L53=""),"",IF($B53="Female",1/(1+EXP(-SUMPRODUCT(Engine!$C$1506:$C$1537,INDIRECT("Coefficients!$BT$2:$BT$33")))),1/(1+EXP(-SUMPRODUCT(Engine!$C$1506:$C$1537,INDIRECT("Coefficients!$BU$2:$BU$33"))))))</f>
      </c>
      <c r="AZ53" s="8">
        <f>IF(OR($B53="",$C53="",$D53="",$E53="",$F53="",$G53="",$H53="",$I53="",$J53="",$K53="",$L53=""),"",IF($B53="Female",1/(1+EXP(-SUMPRODUCT(Engine!$C$1506:$C$1537,INDIRECT("Coefficients!$BV$2:$BV$33")))),1/(1+EXP(-SUMPRODUCT(Engine!$C$1506:$C$1537,INDIRECT("Coefficients!$BW$2:$BW$33"))))))</f>
      </c>
      <c r="BA53" s="8">
        <f>IF(OR($B53="",$C53="",$D53="",$E53="",$F53="",$G53="",$H53="",$I53="",$J53="",$K53="",$L53=""),"",IF($B53="Female",1/(1+EXP(-SUMPRODUCT(Engine!$C$1506:$C$1537,INDIRECT("Coefficients!$BX$2:$BX$33")))),1/(1+EXP(-SUMPRODUCT(Engine!$C$1506:$C$1537,INDIRECT("Coefficients!$BY$2:$BY$33"))))))</f>
      </c>
      <c r="BB53" s="8">
        <f>IF(OR($B53="",$C53="",$D53="",$E53="",$F53="",$G53="",$H53="",$I53="",$J53="",$K53="",$L53=""),"",IF($B53="Female",1/(1+EXP(-SUMPRODUCT(Engine!$C$1506:$C$1537,INDIRECT("Coefficients!$BZ$2:$BZ$33")))),1/(1+EXP(-SUMPRODUCT(Engine!$C$1506:$C$1537,INDIRECT("Coefficients!$CA$2:$CA$33"))))))</f>
      </c>
      <c r="BC53" s="8">
        <f>IF(OR($B53="",$C53="",$D53="",$E53="",$F53="",$G53="",$H53="",$I53="",$J53="",$K53="",$L53=""),"",IF($B53="Female",1/(1+EXP(-SUMPRODUCT(Engine!$C$1506:$C$1537,INDIRECT("Coefficients!$CB$2:$CB$33")))),1/(1+EXP(-SUMPRODUCT(Engine!$C$1506:$C$1537,INDIRECT("Coefficients!$CC$2:$CC$33"))))))</f>
      </c>
      <c r="BD53" s="8">
        <f>IF(OR($B53="",$C53="",$D53="",$E53="",$F53="",$G53="",$H53="",$I53="",$J53="",$K53="",$L53=""),"",IF($B53="Female",1/(1+EXP(-SUMPRODUCT(Engine!$C$1506:$C$1537,INDIRECT("Coefficients!$CD$2:$CD$33")))),1/(1+EXP(-SUMPRODUCT(Engine!$C$1506:$C$1537,INDIRECT("Coefficients!$CE$2:$CE$33"))))))</f>
      </c>
      <c r="BE53" s="8">
        <f>IF(OR($B53="",$C53="",$D53="",$E53="",$F53="",$G53="",$H53="",$I53="",$J53="",$K53="",$L53=""),"",IF($B53="Female",1/(1+EXP(-SUMPRODUCT(Engine!$C$1506:$C$1537,INDIRECT("Coefficients!$CF$2:$CF$33")))),1/(1+EXP(-SUMPRODUCT(Engine!$C$1506:$C$1537,INDIRECT("Coefficients!$CG$2:$CG$33"))))))</f>
      </c>
      <c r="BF53" s="8">
        <f>IF(OR($B53="",$C53="",$D53="",$E53="",$F53="",$G53="",$H53="",$I53="",$J53="",$K53="",$L53=""),"",IF($B53="Female",1/(1+EXP(-SUMPRODUCT(Engine!$C$1506:$C$1537,INDIRECT("Coefficients!$CH$2:$CH$33")))),1/(1+EXP(-SUMPRODUCT(Engine!$C$1506:$C$1537,INDIRECT("Coefficients!$CI$2:$CI$33"))))))</f>
      </c>
      <c r="BG53" s="8">
        <f>IF(OR($B53="",$C53="",$D53="",$E53="",$F53="",$G53="",$H53="",$I53="",$J53="",$K53="",$L53=""),"",IF($B53="Female",1/(1+EXP(-SUMPRODUCT(Engine!$C$1506:$C$1537,INDIRECT("Coefficients!$CJ$2:$CJ$33")))),1/(1+EXP(-SUMPRODUCT(Engine!$C$1506:$C$1537,INDIRECT("Coefficients!$CK$2:$CK$33"))))))</f>
      </c>
      <c r="BH53" s="8">
        <f>IF(OR($B53="",$C53="",$D53="",$E53="",$F53="",$G53="",$H53="",$I53="",$J53="",$K53="",$L53=""),"",IF($B53="Female",1/(1+EXP(-SUMPRODUCT(Engine!$C$1506:$C$1537,INDIRECT("Coefficients!$CL$2:$CL$33")))),1/(1+EXP(-SUMPRODUCT(Engine!$C$1506:$C$1537,INDIRECT("Coefficients!$CM$2:$CM$33"))))))</f>
      </c>
      <c r="BI53" s="8">
        <f>IF(OR($B53="",$C53="",$D53="",$E53="",$F53="",$G53="",$H53="",$I53="",$J53="",$K53="",$L53=""),"",IF($B53="Female",1/(1+EXP(-SUMPRODUCT(Engine!$C$1506:$C$1537,INDIRECT("Coefficients!$CN$2:$CN$33")))),1/(1+EXP(-SUMPRODUCT(Engine!$C$1506:$C$1537,INDIRECT("Coefficients!$CO$2:$CO$33"))))))</f>
      </c>
      <c r="BJ53" s="8">
        <f>IF(OR($B53="",$C53="",$D53="",$E53="",$F53="",$G53="",$H53="",$I53="",$J53="",$K53="",$L53=""),"",IF($B53="Female",1/(1+EXP(-SUMPRODUCT(Engine!$C$1506:$C$1537,INDIRECT("Coefficients!$CP$2:$CP$33")))),1/(1+EXP(-SUMPRODUCT(Engine!$C$1506:$C$1537,INDIRECT("Coefficients!$CQ$2:$CQ$33"))))))</f>
      </c>
      <c r="BK53" s="8">
        <f>IF(OR($B53="",$C53="",$D53="",$E53="",$F53="",$G53="",$H53="",$I53="",$J53="",$K53="",$L53=""),"",IF($B53="Female",1/(1+EXP(-SUMPRODUCT(Engine!$C$1506:$C$1537,INDIRECT("Coefficients!$CR$2:$CR$33")))),1/(1+EXP(-SUMPRODUCT(Engine!$C$1506:$C$1537,INDIRECT("Coefficients!$CS$2:$CS$33"))))))</f>
      </c>
      <c r="BL53" s="8">
        <f>IF(OR($B53="",$C53="",$D53="",$E53="",$F53="",$G53="",$H53="",$I53="",$J53="",$K53="",$L53=""),"",IF($B53="Female",1/(1+EXP(-SUMPRODUCT(Engine!$C$1506:$C$1537,INDIRECT("Coefficients!$CT$2:$CT$33")))),1/(1+EXP(-SUMPRODUCT(Engine!$C$1506:$C$1537,INDIRECT("Coefficients!$CU$2:$CU$33"))))))</f>
      </c>
      <c r="BM53" s="8">
        <f>IF(OR($B53="",$C53="",$D53="",$E53="",$F53="",$G53="",$H53="",$I53="",$J53="",$K53="",$L53=""),"",IF($B53="Female",1/(1+EXP(-SUMPRODUCT(Engine!$C$1506:$C$1537,INDIRECT("Coefficients!$CV$2:$CV$33")))),1/(1+EXP(-SUMPRODUCT(Engine!$C$1506:$C$1537,INDIRECT("Coefficients!$CW$2:$CW$33"))))))</f>
      </c>
    </row>
    <row r="54" spans="1:65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8">
        <f>IF(OR($B54="",$C54="",$D54="",$E54="",$F54="",$G54="",$H54="",$I54="",$J54="",$K54="",$L54=""),"",IF($B54="Female",1/(1+EXP(-SUMPRODUCT(Engine!$C$1538:$C$1569,INDIRECT("Coefficients!$B$2:$B$33")))),1/(1+EXP(-SUMPRODUCT(Engine!$C$1538:$C$1569,INDIRECT("Coefficients!$C$2:$C$33"))))))</f>
      </c>
      <c r="Q54" s="8">
        <f>IF(OR($B54="",$C54="",$D54="",$E54="",$F54="",$G54="",$H54="",$I54="",$J54="",$K54="",$L54=""),"",IF($B54="Female",1/(1+EXP(-SUMPRODUCT(Engine!$C$1538:$C$1569,INDIRECT("Coefficients!$D$2:$D$33")))),1/(1+EXP(-SUMPRODUCT(Engine!$C$1538:$C$1569,INDIRECT("Coefficients!$E$2:$E$33"))))))</f>
      </c>
      <c r="R54" s="8">
        <f>IF(OR($B54="",$C54="",$D54="",$E54="",$F54="",$G54="",$H54="",$I54="",$J54="",$K54="",$L54=""),"",IF($B54="Female",1/(1+EXP(-SUMPRODUCT(Engine!$C$1538:$C$1569,INDIRECT("Coefficients!$F$2:$F$33")))),1/(1+EXP(-SUMPRODUCT(Engine!$C$1538:$C$1569,INDIRECT("Coefficients!$G$2:$G$33"))))))</f>
      </c>
      <c r="S54" s="8">
        <f>IF(OR($B54="",$C54="",$D54="",$E54="",$F54="",$G54="",$H54="",$I54="",$J54="",$K54="",$L54=""),"",IF($B54="Female",1/(1+EXP(-SUMPRODUCT(Engine!$C$1538:$C$1569,INDIRECT("Coefficients!$H$2:$H$33")))),1/(1+EXP(-SUMPRODUCT(Engine!$C$1538:$C$1569,INDIRECT("Coefficients!$I$2:$I$33"))))))</f>
      </c>
      <c r="T54" s="8">
        <f>IF(OR($B54="",$C54="",$D54="",$E54="",$F54="",$G54="",$H54="",$I54="",$J54="",$K54="",$L54=""),"",IF($B54="Female",1/(1+EXP(-SUMPRODUCT(Engine!$C$1538:$C$1569,INDIRECT("Coefficients!$J$2:$J$33")))),1/(1+EXP(-SUMPRODUCT(Engine!$C$1538:$C$1569,INDIRECT("Coefficients!$K$2:$K$33"))))))</f>
      </c>
      <c r="U54" s="8">
        <f>IF(OR($B54="",$C54="",$D54="",$E54="",$F54="",$G54="",$H54="",$I54="",$J54="",$K54="",$L54=""),"",IF($B54="Female",1/(1+EXP(-SUMPRODUCT(Engine!$C$1538:$C$1569,INDIRECT("Coefficients!$L$2:$L$33")))),1/(1+EXP(-SUMPRODUCT(Engine!$C$1538:$C$1569,INDIRECT("Coefficients!$M$2:$M$33"))))))</f>
      </c>
      <c r="V54" s="8">
        <f>IF(OR($B54="",$C54="",$D54="",$E54="",$F54="",$G54="",$H54="",$I54="",$J54="",$K54="",$L54=""),"",IF($B54="Female",1/(1+EXP(-SUMPRODUCT(Engine!$C$1538:$C$1569,INDIRECT("Coefficients!$N$2:$N$33")))),1/(1+EXP(-SUMPRODUCT(Engine!$C$1538:$C$1569,INDIRECT("Coefficients!$O$2:$O$33"))))))</f>
      </c>
      <c r="W54" s="8">
        <f>IF(OR($B54="",$C54="",$D54="",$E54="",$F54="",$G54="",$H54="",$I54="",$J54="",$K54="",$L54=""),"",IF($B54="Female",1/(1+EXP(-SUMPRODUCT(Engine!$C$1538:$C$1569,INDIRECT("Coefficients!$P$2:$P$33")))),1/(1+EXP(-SUMPRODUCT(Engine!$C$1538:$C$1569,INDIRECT("Coefficients!$Q$2:$Q$33"))))))</f>
      </c>
      <c r="X54" s="8">
        <f>IF(OR($B54="",$C54="",$D54="",$E54="",$F54="",$G54="",$H54="",$I54="",$J54="",$K54="",$L54=""),"",IF($B54="Female",1/(1+EXP(-SUMPRODUCT(Engine!$C$1538:$C$1569,INDIRECT("Coefficients!$R$2:$R$33")))),1/(1+EXP(-SUMPRODUCT(Engine!$C$1538:$C$1569,INDIRECT("Coefficients!$S$2:$S$33"))))))</f>
      </c>
      <c r="Y54" s="8">
        <f>IF(OR($B54="",$C54="",$D54="",$E54="",$F54="",$G54="",$H54="",$I54="",$J54="",$K54="",$L54=""),"",IF($B54="Female",1/(1+EXP(-SUMPRODUCT(Engine!$C$1538:$C$1569,INDIRECT("Coefficients!$T$2:$T$33")))),1/(1+EXP(-SUMPRODUCT(Engine!$C$1538:$C$1569,INDIRECT("Coefficients!$U$2:$U$33"))))))</f>
      </c>
      <c r="Z54" s="8">
        <f>IF(OR($B54="",$C54="",$D54="",$E54="",$F54="",$G54="",$H54="",$I54="",$J54="",$K54="",$L54=""),"",IF($B54="Female",1/(1+EXP(-SUMPRODUCT(Engine!$C$1538:$C$1569,INDIRECT("Coefficients!$V$2:$V$33")))),1/(1+EXP(-SUMPRODUCT(Engine!$C$1538:$C$1569,INDIRECT("Coefficients!$W$2:$W$33"))))))</f>
      </c>
      <c r="AA54" s="8">
        <f>IF(OR($B54="",$C54="",$D54="",$E54="",$F54="",$G54="",$H54="",$I54="",$J54="",$K54="",$L54=""),"",IF($B54="Female",1/(1+EXP(-SUMPRODUCT(Engine!$C$1538:$C$1569,INDIRECT("Coefficients!$X$2:$X$33")))),1/(1+EXP(-SUMPRODUCT(Engine!$C$1538:$C$1569,INDIRECT("Coefficients!$Y$2:$Y$33"))))))</f>
      </c>
      <c r="AB54" s="8">
        <f>IF(OR($B54="",$C54="",$D54="",$E54="",$F54="",$G54="",$H54="",$I54="",$J54="",$K54="",$L54=""),"",IF($B54="Female",1/(1+EXP(-SUMPRODUCT(Engine!$C$1538:$C$1569,INDIRECT("Coefficients!$Z$2:$Z$33")))),1/(1+EXP(-SUMPRODUCT(Engine!$C$1538:$C$1569,INDIRECT("Coefficients!$AA$2:$AA$33"))))))</f>
      </c>
      <c r="AC54" s="8">
        <f>IF(OR($B54="",$C54="",$D54="",$E54="",$F54="",$G54="",$H54="",$I54="",$J54="",$K54="",$L54=""),"",IF($B54="Female",1/(1+EXP(-SUMPRODUCT(Engine!$C$1538:$C$1569,INDIRECT("Coefficients!$AB$2:$AB$33")))),1/(1+EXP(-SUMPRODUCT(Engine!$C$1538:$C$1569,INDIRECT("Coefficients!$AC$2:$AC$33"))))))</f>
      </c>
      <c r="AD54" s="8">
        <f>IF(OR($B54="",$C54="",$D54="",$E54="",$F54="",$G54="",$H54="",$I54="",$J54="",$K54="",$L54=""),"",IF($B54="Female",1/(1+EXP(-SUMPRODUCT(Engine!$C$1538:$C$1569,INDIRECT("Coefficients!$AD$2:$AD$33")))),1/(1+EXP(-SUMPRODUCT(Engine!$C$1538:$C$1569,INDIRECT("Coefficients!$AE$2:$AE$33"))))))</f>
      </c>
      <c r="AE54" s="8">
        <f>IF(OR($B54="",$C54="",$D54="",$E54="",$F54="",$G54="",$H54="",$I54="",$J54="",$K54="",$L54=""),"",IF($B54="Female",1/(1+EXP(-SUMPRODUCT(Engine!$C$1538:$C$1569,INDIRECT("Coefficients!$AF$2:$AF$33")))),1/(1+EXP(-SUMPRODUCT(Engine!$C$1538:$C$1569,INDIRECT("Coefficients!$AG$2:$AG$33"))))))</f>
      </c>
      <c r="AF54" s="8">
        <f>IF(OR($B54="",$C54="",$D54="",$E54="",$F54="",$G54="",$H54="",$I54="",$J54="",$K54="",$L54=""),"",IF($B54="Female",1/(1+EXP(-SUMPRODUCT(Engine!$C$1538:$C$1569,INDIRECT("Coefficients!$AH$2:$AH$33")))),1/(1+EXP(-SUMPRODUCT(Engine!$C$1538:$C$1569,INDIRECT("Coefficients!$AI$2:$AI$33"))))))</f>
      </c>
      <c r="AG54" s="8">
        <f>IF(OR($B54="",$C54="",$D54="",$E54="",$F54="",$G54="",$H54="",$I54="",$J54="",$K54="",$L54=""),"",IF($B54="Female",1/(1+EXP(-SUMPRODUCT(Engine!$C$1538:$C$1569,INDIRECT("Coefficients!$AJ$2:$AJ$33")))),1/(1+EXP(-SUMPRODUCT(Engine!$C$1538:$C$1569,INDIRECT("Coefficients!$AK$2:$AK$33"))))))</f>
      </c>
      <c r="AH54" s="8">
        <f>IF(OR($B54="",$C54="",$D54="",$E54="",$F54="",$G54="",$H54="",$I54="",$J54="",$K54="",$L54=""),"",IF($B54="Female",1/(1+EXP(-SUMPRODUCT(Engine!$C$1538:$C$1569,INDIRECT("Coefficients!$AL$2:$AL$33")))),1/(1+EXP(-SUMPRODUCT(Engine!$C$1538:$C$1569,INDIRECT("Coefficients!$AM$2:$AM$33"))))))</f>
      </c>
      <c r="AI54" s="8">
        <f>IF(OR($B54="",$C54="",$D54="",$E54="",$F54="",$G54="",$H54="",$I54="",$J54="",$K54="",$L54=""),"",IF($B54="Female",1/(1+EXP(-SUMPRODUCT(Engine!$C$1538:$C$1569,INDIRECT("Coefficients!$AN$2:$AN$33")))),1/(1+EXP(-SUMPRODUCT(Engine!$C$1538:$C$1569,INDIRECT("Coefficients!$AO$2:$AO$33"))))))</f>
      </c>
      <c r="AJ54" s="8">
        <f>IF(OR($B54="",$C54="",$D54="",$E54="",$F54="",$G54="",$H54="",$I54="",$J54="",$K54="",$L54=""),"",IF($B54="Female",1/(1+EXP(-SUMPRODUCT(Engine!$C$1538:$C$1569,INDIRECT("Coefficients!$AP$2:$AP$33")))),1/(1+EXP(-SUMPRODUCT(Engine!$C$1538:$C$1569,INDIRECT("Coefficients!$AQ$2:$AQ$33"))))))</f>
      </c>
      <c r="AK54" s="8">
        <f>IF(OR($B54="",$C54="",$D54="",$E54="",$F54="",$G54="",$H54="",$I54="",$J54="",$K54="",$L54=""),"",IF($B54="Female",1/(1+EXP(-SUMPRODUCT(Engine!$C$1538:$C$1569,INDIRECT("Coefficients!$AR$2:$AR$33")))),1/(1+EXP(-SUMPRODUCT(Engine!$C$1538:$C$1569,INDIRECT("Coefficients!$AS$2:$AS$33"))))))</f>
      </c>
      <c r="AL54" s="8">
        <f>IF(OR($B54="",$C54="",$D54="",$E54="",$F54="",$G54="",$H54="",$I54="",$J54="",$K54="",$L54=""),"",IF($B54="Female",1/(1+EXP(-SUMPRODUCT(Engine!$C$1538:$C$1569,INDIRECT("Coefficients!$AT$2:$AT$33")))),1/(1+EXP(-SUMPRODUCT(Engine!$C$1538:$C$1569,INDIRECT("Coefficients!$AU$2:$AU$33"))))))</f>
      </c>
      <c r="AM54" s="8">
        <f>IF(OR($B54="",$C54="",$D54="",$E54="",$F54="",$G54="",$H54="",$I54="",$J54="",$K54="",$L54=""),"",IF($B54="Female",1/(1+EXP(-SUMPRODUCT(Engine!$C$1538:$C$1569,INDIRECT("Coefficients!$AV$2:$AV$33")))),1/(1+EXP(-SUMPRODUCT(Engine!$C$1538:$C$1569,INDIRECT("Coefficients!$AW$2:$AW$33"))))))</f>
      </c>
      <c r="AN54" s="8">
        <f>IF(OR($B54="",$C54="",$D54="",$E54="",$F54="",$G54="",$H54="",$I54="",$J54="",$K54="",$L54=""),"",IF($B54="Female",1/(1+EXP(-SUMPRODUCT(Engine!$C$1538:$C$1569,INDIRECT("Coefficients!$AX$2:$AX$33")))),1/(1+EXP(-SUMPRODUCT(Engine!$C$1538:$C$1569,INDIRECT("Coefficients!$AY$2:$AY$33"))))))</f>
      </c>
      <c r="AO54" s="8">
        <f>IF(OR($B54="",$C54="",$D54="",$E54="",$F54="",$G54="",$H54="",$I54="",$J54="",$K54="",$L54=""),"",IF($B54="Female",1/(1+EXP(-SUMPRODUCT(Engine!$C$1538:$C$1569,INDIRECT("Coefficients!$AZ$2:$AZ$33")))),1/(1+EXP(-SUMPRODUCT(Engine!$C$1538:$C$1569,INDIRECT("Coefficients!$BA$2:$BA$33"))))))</f>
      </c>
      <c r="AP54" s="8">
        <f>IF(OR($B54="",$C54="",$D54="",$E54="",$F54="",$G54="",$H54="",$I54="",$J54="",$K54="",$L54=""),"",IF($B54="Female",1/(1+EXP(-SUMPRODUCT(Engine!$C$1538:$C$1569,INDIRECT("Coefficients!$BB$2:$BB$33")))),1/(1+EXP(-SUMPRODUCT(Engine!$C$1538:$C$1569,INDIRECT("Coefficients!$BC$2:$BC$33"))))))</f>
      </c>
      <c r="AQ54" s="8">
        <f>IF(OR($B54="",$C54="",$D54="",$E54="",$F54="",$G54="",$H54="",$I54="",$J54="",$K54="",$L54=""),"",IF($B54="Female",1/(1+EXP(-SUMPRODUCT(Engine!$C$1538:$C$1569,INDIRECT("Coefficients!$BD$2:$BD$33")))),1/(1+EXP(-SUMPRODUCT(Engine!$C$1538:$C$1569,INDIRECT("Coefficients!$BE$2:$BE$33"))))))</f>
      </c>
      <c r="AR54" s="8">
        <f>IF(OR($B54="",$C54="",$D54="",$E54="",$F54="",$G54="",$H54="",$I54="",$J54="",$K54="",$L54=""),"",IF($B54="Female",1/(1+EXP(-SUMPRODUCT(Engine!$C$1538:$C$1569,INDIRECT("Coefficients!$BF$2:$BF$33")))),1/(1+EXP(-SUMPRODUCT(Engine!$C$1538:$C$1569,INDIRECT("Coefficients!$BG$2:$BG$33"))))))</f>
      </c>
      <c r="AS54" s="8">
        <f>IF(OR($B54="",$C54="",$D54="",$E54="",$F54="",$G54="",$H54="",$I54="",$J54="",$K54="",$L54=""),"",IF($B54="Female",1/(1+EXP(-SUMPRODUCT(Engine!$C$1538:$C$1569,INDIRECT("Coefficients!$BH$2:$BH$33")))),1/(1+EXP(-SUMPRODUCT(Engine!$C$1538:$C$1569,INDIRECT("Coefficients!$BI$2:$BI$33"))))))</f>
      </c>
      <c r="AT54" s="8">
        <f>IF(OR($B54="",$C54="",$D54="",$E54="",$F54="",$G54="",$H54="",$I54="",$J54="",$K54="",$L54=""),"",IF($B54="Female",1/(1+EXP(-SUMPRODUCT(Engine!$C$1538:$C$1569,INDIRECT("Coefficients!$BJ$2:$BJ$33")))),1/(1+EXP(-SUMPRODUCT(Engine!$C$1538:$C$1569,INDIRECT("Coefficients!$BK$2:$BK$33"))))))</f>
      </c>
      <c r="AU54" s="8">
        <f>IF(OR($B54="",$C54="",$D54="",$E54="",$F54="",$G54="",$H54="",$I54="",$J54="",$K54="",$L54=""),"",IF($B54="Female",1/(1+EXP(-SUMPRODUCT(Engine!$C$1538:$C$1569,INDIRECT("Coefficients!$BL$2:$BL$33")))),1/(1+EXP(-SUMPRODUCT(Engine!$C$1538:$C$1569,INDIRECT("Coefficients!$BM$2:$BM$33"))))))</f>
      </c>
      <c r="AV54" s="8">
        <f>IF(OR($B54="",$C54="",$D54="",$E54="",$F54="",$G54="",$H54="",$I54="",$J54="",$K54="",$L54=""),"",IF($B54="Female",1/(1+EXP(-SUMPRODUCT(Engine!$C$1538:$C$1569,INDIRECT("Coefficients!$BN$2:$BN$33")))),1/(1+EXP(-SUMPRODUCT(Engine!$C$1538:$C$1569,INDIRECT("Coefficients!$BO$2:$BO$33"))))))</f>
      </c>
      <c r="AW54" s="8">
        <f>IF(OR($B54="",$C54="",$D54="",$E54="",$F54="",$G54="",$H54="",$I54="",$J54="",$K54="",$L54=""),"",IF($B54="Female",1/(1+EXP(-SUMPRODUCT(Engine!$C$1538:$C$1569,INDIRECT("Coefficients!$BP$2:$BP$33")))),1/(1+EXP(-SUMPRODUCT(Engine!$C$1538:$C$1569,INDIRECT("Coefficients!$BQ$2:$BQ$33"))))))</f>
      </c>
      <c r="AX54" s="8">
        <f>IF(OR($B54="",$C54="",$D54="",$E54="",$F54="",$G54="",$H54="",$I54="",$J54="",$K54="",$L54=""),"",IF($B54="Female",1/(1+EXP(-SUMPRODUCT(Engine!$C$1538:$C$1569,INDIRECT("Coefficients!$BR$2:$BR$33")))),1/(1+EXP(-SUMPRODUCT(Engine!$C$1538:$C$1569,INDIRECT("Coefficients!$BS$2:$BS$33"))))))</f>
      </c>
      <c r="AY54" s="8">
        <f>IF(OR($B54="",$C54="",$D54="",$E54="",$F54="",$G54="",$H54="",$I54="",$J54="",$K54="",$L54=""),"",IF($B54="Female",1/(1+EXP(-SUMPRODUCT(Engine!$C$1538:$C$1569,INDIRECT("Coefficients!$BT$2:$BT$33")))),1/(1+EXP(-SUMPRODUCT(Engine!$C$1538:$C$1569,INDIRECT("Coefficients!$BU$2:$BU$33"))))))</f>
      </c>
      <c r="AZ54" s="8">
        <f>IF(OR($B54="",$C54="",$D54="",$E54="",$F54="",$G54="",$H54="",$I54="",$J54="",$K54="",$L54=""),"",IF($B54="Female",1/(1+EXP(-SUMPRODUCT(Engine!$C$1538:$C$1569,INDIRECT("Coefficients!$BV$2:$BV$33")))),1/(1+EXP(-SUMPRODUCT(Engine!$C$1538:$C$1569,INDIRECT("Coefficients!$BW$2:$BW$33"))))))</f>
      </c>
      <c r="BA54" s="8">
        <f>IF(OR($B54="",$C54="",$D54="",$E54="",$F54="",$G54="",$H54="",$I54="",$J54="",$K54="",$L54=""),"",IF($B54="Female",1/(1+EXP(-SUMPRODUCT(Engine!$C$1538:$C$1569,INDIRECT("Coefficients!$BX$2:$BX$33")))),1/(1+EXP(-SUMPRODUCT(Engine!$C$1538:$C$1569,INDIRECT("Coefficients!$BY$2:$BY$33"))))))</f>
      </c>
      <c r="BB54" s="8">
        <f>IF(OR($B54="",$C54="",$D54="",$E54="",$F54="",$G54="",$H54="",$I54="",$J54="",$K54="",$L54=""),"",IF($B54="Female",1/(1+EXP(-SUMPRODUCT(Engine!$C$1538:$C$1569,INDIRECT("Coefficients!$BZ$2:$BZ$33")))),1/(1+EXP(-SUMPRODUCT(Engine!$C$1538:$C$1569,INDIRECT("Coefficients!$CA$2:$CA$33"))))))</f>
      </c>
      <c r="BC54" s="8">
        <f>IF(OR($B54="",$C54="",$D54="",$E54="",$F54="",$G54="",$H54="",$I54="",$J54="",$K54="",$L54=""),"",IF($B54="Female",1/(1+EXP(-SUMPRODUCT(Engine!$C$1538:$C$1569,INDIRECT("Coefficients!$CB$2:$CB$33")))),1/(1+EXP(-SUMPRODUCT(Engine!$C$1538:$C$1569,INDIRECT("Coefficients!$CC$2:$CC$33"))))))</f>
      </c>
      <c r="BD54" s="8">
        <f>IF(OR($B54="",$C54="",$D54="",$E54="",$F54="",$G54="",$H54="",$I54="",$J54="",$K54="",$L54=""),"",IF($B54="Female",1/(1+EXP(-SUMPRODUCT(Engine!$C$1538:$C$1569,INDIRECT("Coefficients!$CD$2:$CD$33")))),1/(1+EXP(-SUMPRODUCT(Engine!$C$1538:$C$1569,INDIRECT("Coefficients!$CE$2:$CE$33"))))))</f>
      </c>
      <c r="BE54" s="8">
        <f>IF(OR($B54="",$C54="",$D54="",$E54="",$F54="",$G54="",$H54="",$I54="",$J54="",$K54="",$L54=""),"",IF($B54="Female",1/(1+EXP(-SUMPRODUCT(Engine!$C$1538:$C$1569,INDIRECT("Coefficients!$CF$2:$CF$33")))),1/(1+EXP(-SUMPRODUCT(Engine!$C$1538:$C$1569,INDIRECT("Coefficients!$CG$2:$CG$33"))))))</f>
      </c>
      <c r="BF54" s="8">
        <f>IF(OR($B54="",$C54="",$D54="",$E54="",$F54="",$G54="",$H54="",$I54="",$J54="",$K54="",$L54=""),"",IF($B54="Female",1/(1+EXP(-SUMPRODUCT(Engine!$C$1538:$C$1569,INDIRECT("Coefficients!$CH$2:$CH$33")))),1/(1+EXP(-SUMPRODUCT(Engine!$C$1538:$C$1569,INDIRECT("Coefficients!$CI$2:$CI$33"))))))</f>
      </c>
      <c r="BG54" s="8">
        <f>IF(OR($B54="",$C54="",$D54="",$E54="",$F54="",$G54="",$H54="",$I54="",$J54="",$K54="",$L54=""),"",IF($B54="Female",1/(1+EXP(-SUMPRODUCT(Engine!$C$1538:$C$1569,INDIRECT("Coefficients!$CJ$2:$CJ$33")))),1/(1+EXP(-SUMPRODUCT(Engine!$C$1538:$C$1569,INDIRECT("Coefficients!$CK$2:$CK$33"))))))</f>
      </c>
      <c r="BH54" s="8">
        <f>IF(OR($B54="",$C54="",$D54="",$E54="",$F54="",$G54="",$H54="",$I54="",$J54="",$K54="",$L54=""),"",IF($B54="Female",1/(1+EXP(-SUMPRODUCT(Engine!$C$1538:$C$1569,INDIRECT("Coefficients!$CL$2:$CL$33")))),1/(1+EXP(-SUMPRODUCT(Engine!$C$1538:$C$1569,INDIRECT("Coefficients!$CM$2:$CM$33"))))))</f>
      </c>
      <c r="BI54" s="8">
        <f>IF(OR($B54="",$C54="",$D54="",$E54="",$F54="",$G54="",$H54="",$I54="",$J54="",$K54="",$L54=""),"",IF($B54="Female",1/(1+EXP(-SUMPRODUCT(Engine!$C$1538:$C$1569,INDIRECT("Coefficients!$CN$2:$CN$33")))),1/(1+EXP(-SUMPRODUCT(Engine!$C$1538:$C$1569,INDIRECT("Coefficients!$CO$2:$CO$33"))))))</f>
      </c>
      <c r="BJ54" s="8">
        <f>IF(OR($B54="",$C54="",$D54="",$E54="",$F54="",$G54="",$H54="",$I54="",$J54="",$K54="",$L54=""),"",IF($B54="Female",1/(1+EXP(-SUMPRODUCT(Engine!$C$1538:$C$1569,INDIRECT("Coefficients!$CP$2:$CP$33")))),1/(1+EXP(-SUMPRODUCT(Engine!$C$1538:$C$1569,INDIRECT("Coefficients!$CQ$2:$CQ$33"))))))</f>
      </c>
      <c r="BK54" s="8">
        <f>IF(OR($B54="",$C54="",$D54="",$E54="",$F54="",$G54="",$H54="",$I54="",$J54="",$K54="",$L54=""),"",IF($B54="Female",1/(1+EXP(-SUMPRODUCT(Engine!$C$1538:$C$1569,INDIRECT("Coefficients!$CR$2:$CR$33")))),1/(1+EXP(-SUMPRODUCT(Engine!$C$1538:$C$1569,INDIRECT("Coefficients!$CS$2:$CS$33"))))))</f>
      </c>
      <c r="BL54" s="8">
        <f>IF(OR($B54="",$C54="",$D54="",$E54="",$F54="",$G54="",$H54="",$I54="",$J54="",$K54="",$L54=""),"",IF($B54="Female",1/(1+EXP(-SUMPRODUCT(Engine!$C$1538:$C$1569,INDIRECT("Coefficients!$CT$2:$CT$33")))),1/(1+EXP(-SUMPRODUCT(Engine!$C$1538:$C$1569,INDIRECT("Coefficients!$CU$2:$CU$33"))))))</f>
      </c>
      <c r="BM54" s="8">
        <f>IF(OR($B54="",$C54="",$D54="",$E54="",$F54="",$G54="",$H54="",$I54="",$J54="",$K54="",$L54=""),"",IF($B54="Female",1/(1+EXP(-SUMPRODUCT(Engine!$C$1538:$C$1569,INDIRECT("Coefficients!$CV$2:$CV$33")))),1/(1+EXP(-SUMPRODUCT(Engine!$C$1538:$C$1569,INDIRECT("Coefficients!$CW$2:$CW$33"))))))</f>
      </c>
    </row>
    <row r="55" spans="1:65" x14ac:dyDescent="0.2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8">
        <f>IF(OR($B55="",$C55="",$D55="",$E55="",$F55="",$G55="",$H55="",$I55="",$J55="",$K55="",$L55=""),"",IF($B55="Female",1/(1+EXP(-SUMPRODUCT(Engine!$C$1570:$C$1601,INDIRECT("Coefficients!$B$2:$B$33")))),1/(1+EXP(-SUMPRODUCT(Engine!$C$1570:$C$1601,INDIRECT("Coefficients!$C$2:$C$33"))))))</f>
      </c>
      <c r="Q55" s="8">
        <f>IF(OR($B55="",$C55="",$D55="",$E55="",$F55="",$G55="",$H55="",$I55="",$J55="",$K55="",$L55=""),"",IF($B55="Female",1/(1+EXP(-SUMPRODUCT(Engine!$C$1570:$C$1601,INDIRECT("Coefficients!$D$2:$D$33")))),1/(1+EXP(-SUMPRODUCT(Engine!$C$1570:$C$1601,INDIRECT("Coefficients!$E$2:$E$33"))))))</f>
      </c>
      <c r="R55" s="8">
        <f>IF(OR($B55="",$C55="",$D55="",$E55="",$F55="",$G55="",$H55="",$I55="",$J55="",$K55="",$L55=""),"",IF($B55="Female",1/(1+EXP(-SUMPRODUCT(Engine!$C$1570:$C$1601,INDIRECT("Coefficients!$F$2:$F$33")))),1/(1+EXP(-SUMPRODUCT(Engine!$C$1570:$C$1601,INDIRECT("Coefficients!$G$2:$G$33"))))))</f>
      </c>
      <c r="S55" s="8">
        <f>IF(OR($B55="",$C55="",$D55="",$E55="",$F55="",$G55="",$H55="",$I55="",$J55="",$K55="",$L55=""),"",IF($B55="Female",1/(1+EXP(-SUMPRODUCT(Engine!$C$1570:$C$1601,INDIRECT("Coefficients!$H$2:$H$33")))),1/(1+EXP(-SUMPRODUCT(Engine!$C$1570:$C$1601,INDIRECT("Coefficients!$I$2:$I$33"))))))</f>
      </c>
      <c r="T55" s="8">
        <f>IF(OR($B55="",$C55="",$D55="",$E55="",$F55="",$G55="",$H55="",$I55="",$J55="",$K55="",$L55=""),"",IF($B55="Female",1/(1+EXP(-SUMPRODUCT(Engine!$C$1570:$C$1601,INDIRECT("Coefficients!$J$2:$J$33")))),1/(1+EXP(-SUMPRODUCT(Engine!$C$1570:$C$1601,INDIRECT("Coefficients!$K$2:$K$33"))))))</f>
      </c>
      <c r="U55" s="8">
        <f>IF(OR($B55="",$C55="",$D55="",$E55="",$F55="",$G55="",$H55="",$I55="",$J55="",$K55="",$L55=""),"",IF($B55="Female",1/(1+EXP(-SUMPRODUCT(Engine!$C$1570:$C$1601,INDIRECT("Coefficients!$L$2:$L$33")))),1/(1+EXP(-SUMPRODUCT(Engine!$C$1570:$C$1601,INDIRECT("Coefficients!$M$2:$M$33"))))))</f>
      </c>
      <c r="V55" s="8">
        <f>IF(OR($B55="",$C55="",$D55="",$E55="",$F55="",$G55="",$H55="",$I55="",$J55="",$K55="",$L55=""),"",IF($B55="Female",1/(1+EXP(-SUMPRODUCT(Engine!$C$1570:$C$1601,INDIRECT("Coefficients!$N$2:$N$33")))),1/(1+EXP(-SUMPRODUCT(Engine!$C$1570:$C$1601,INDIRECT("Coefficients!$O$2:$O$33"))))))</f>
      </c>
      <c r="W55" s="8">
        <f>IF(OR($B55="",$C55="",$D55="",$E55="",$F55="",$G55="",$H55="",$I55="",$J55="",$K55="",$L55=""),"",IF($B55="Female",1/(1+EXP(-SUMPRODUCT(Engine!$C$1570:$C$1601,INDIRECT("Coefficients!$P$2:$P$33")))),1/(1+EXP(-SUMPRODUCT(Engine!$C$1570:$C$1601,INDIRECT("Coefficients!$Q$2:$Q$33"))))))</f>
      </c>
      <c r="X55" s="8">
        <f>IF(OR($B55="",$C55="",$D55="",$E55="",$F55="",$G55="",$H55="",$I55="",$J55="",$K55="",$L55=""),"",IF($B55="Female",1/(1+EXP(-SUMPRODUCT(Engine!$C$1570:$C$1601,INDIRECT("Coefficients!$R$2:$R$33")))),1/(1+EXP(-SUMPRODUCT(Engine!$C$1570:$C$1601,INDIRECT("Coefficients!$S$2:$S$33"))))))</f>
      </c>
      <c r="Y55" s="8">
        <f>IF(OR($B55="",$C55="",$D55="",$E55="",$F55="",$G55="",$H55="",$I55="",$J55="",$K55="",$L55=""),"",IF($B55="Female",1/(1+EXP(-SUMPRODUCT(Engine!$C$1570:$C$1601,INDIRECT("Coefficients!$T$2:$T$33")))),1/(1+EXP(-SUMPRODUCT(Engine!$C$1570:$C$1601,INDIRECT("Coefficients!$U$2:$U$33"))))))</f>
      </c>
      <c r="Z55" s="8">
        <f>IF(OR($B55="",$C55="",$D55="",$E55="",$F55="",$G55="",$H55="",$I55="",$J55="",$K55="",$L55=""),"",IF($B55="Female",1/(1+EXP(-SUMPRODUCT(Engine!$C$1570:$C$1601,INDIRECT("Coefficients!$V$2:$V$33")))),1/(1+EXP(-SUMPRODUCT(Engine!$C$1570:$C$1601,INDIRECT("Coefficients!$W$2:$W$33"))))))</f>
      </c>
      <c r="AA55" s="8">
        <f>IF(OR($B55="",$C55="",$D55="",$E55="",$F55="",$G55="",$H55="",$I55="",$J55="",$K55="",$L55=""),"",IF($B55="Female",1/(1+EXP(-SUMPRODUCT(Engine!$C$1570:$C$1601,INDIRECT("Coefficients!$X$2:$X$33")))),1/(1+EXP(-SUMPRODUCT(Engine!$C$1570:$C$1601,INDIRECT("Coefficients!$Y$2:$Y$33"))))))</f>
      </c>
      <c r="AB55" s="8">
        <f>IF(OR($B55="",$C55="",$D55="",$E55="",$F55="",$G55="",$H55="",$I55="",$J55="",$K55="",$L55=""),"",IF($B55="Female",1/(1+EXP(-SUMPRODUCT(Engine!$C$1570:$C$1601,INDIRECT("Coefficients!$Z$2:$Z$33")))),1/(1+EXP(-SUMPRODUCT(Engine!$C$1570:$C$1601,INDIRECT("Coefficients!$AA$2:$AA$33"))))))</f>
      </c>
      <c r="AC55" s="8">
        <f>IF(OR($B55="",$C55="",$D55="",$E55="",$F55="",$G55="",$H55="",$I55="",$J55="",$K55="",$L55=""),"",IF($B55="Female",1/(1+EXP(-SUMPRODUCT(Engine!$C$1570:$C$1601,INDIRECT("Coefficients!$AB$2:$AB$33")))),1/(1+EXP(-SUMPRODUCT(Engine!$C$1570:$C$1601,INDIRECT("Coefficients!$AC$2:$AC$33"))))))</f>
      </c>
      <c r="AD55" s="8">
        <f>IF(OR($B55="",$C55="",$D55="",$E55="",$F55="",$G55="",$H55="",$I55="",$J55="",$K55="",$L55=""),"",IF($B55="Female",1/(1+EXP(-SUMPRODUCT(Engine!$C$1570:$C$1601,INDIRECT("Coefficients!$AD$2:$AD$33")))),1/(1+EXP(-SUMPRODUCT(Engine!$C$1570:$C$1601,INDIRECT("Coefficients!$AE$2:$AE$33"))))))</f>
      </c>
      <c r="AE55" s="8">
        <f>IF(OR($B55="",$C55="",$D55="",$E55="",$F55="",$G55="",$H55="",$I55="",$J55="",$K55="",$L55=""),"",IF($B55="Female",1/(1+EXP(-SUMPRODUCT(Engine!$C$1570:$C$1601,INDIRECT("Coefficients!$AF$2:$AF$33")))),1/(1+EXP(-SUMPRODUCT(Engine!$C$1570:$C$1601,INDIRECT("Coefficients!$AG$2:$AG$33"))))))</f>
      </c>
      <c r="AF55" s="8">
        <f>IF(OR($B55="",$C55="",$D55="",$E55="",$F55="",$G55="",$H55="",$I55="",$J55="",$K55="",$L55=""),"",IF($B55="Female",1/(1+EXP(-SUMPRODUCT(Engine!$C$1570:$C$1601,INDIRECT("Coefficients!$AH$2:$AH$33")))),1/(1+EXP(-SUMPRODUCT(Engine!$C$1570:$C$1601,INDIRECT("Coefficients!$AI$2:$AI$33"))))))</f>
      </c>
      <c r="AG55" s="8">
        <f>IF(OR($B55="",$C55="",$D55="",$E55="",$F55="",$G55="",$H55="",$I55="",$J55="",$K55="",$L55=""),"",IF($B55="Female",1/(1+EXP(-SUMPRODUCT(Engine!$C$1570:$C$1601,INDIRECT("Coefficients!$AJ$2:$AJ$33")))),1/(1+EXP(-SUMPRODUCT(Engine!$C$1570:$C$1601,INDIRECT("Coefficients!$AK$2:$AK$33"))))))</f>
      </c>
      <c r="AH55" s="8">
        <f>IF(OR($B55="",$C55="",$D55="",$E55="",$F55="",$G55="",$H55="",$I55="",$J55="",$K55="",$L55=""),"",IF($B55="Female",1/(1+EXP(-SUMPRODUCT(Engine!$C$1570:$C$1601,INDIRECT("Coefficients!$AL$2:$AL$33")))),1/(1+EXP(-SUMPRODUCT(Engine!$C$1570:$C$1601,INDIRECT("Coefficients!$AM$2:$AM$33"))))))</f>
      </c>
      <c r="AI55" s="8">
        <f>IF(OR($B55="",$C55="",$D55="",$E55="",$F55="",$G55="",$H55="",$I55="",$J55="",$K55="",$L55=""),"",IF($B55="Female",1/(1+EXP(-SUMPRODUCT(Engine!$C$1570:$C$1601,INDIRECT("Coefficients!$AN$2:$AN$33")))),1/(1+EXP(-SUMPRODUCT(Engine!$C$1570:$C$1601,INDIRECT("Coefficients!$AO$2:$AO$33"))))))</f>
      </c>
      <c r="AJ55" s="8">
        <f>IF(OR($B55="",$C55="",$D55="",$E55="",$F55="",$G55="",$H55="",$I55="",$J55="",$K55="",$L55=""),"",IF($B55="Female",1/(1+EXP(-SUMPRODUCT(Engine!$C$1570:$C$1601,INDIRECT("Coefficients!$AP$2:$AP$33")))),1/(1+EXP(-SUMPRODUCT(Engine!$C$1570:$C$1601,INDIRECT("Coefficients!$AQ$2:$AQ$33"))))))</f>
      </c>
      <c r="AK55" s="8">
        <f>IF(OR($B55="",$C55="",$D55="",$E55="",$F55="",$G55="",$H55="",$I55="",$J55="",$K55="",$L55=""),"",IF($B55="Female",1/(1+EXP(-SUMPRODUCT(Engine!$C$1570:$C$1601,INDIRECT("Coefficients!$AR$2:$AR$33")))),1/(1+EXP(-SUMPRODUCT(Engine!$C$1570:$C$1601,INDIRECT("Coefficients!$AS$2:$AS$33"))))))</f>
      </c>
      <c r="AL55" s="8">
        <f>IF(OR($B55="",$C55="",$D55="",$E55="",$F55="",$G55="",$H55="",$I55="",$J55="",$K55="",$L55=""),"",IF($B55="Female",1/(1+EXP(-SUMPRODUCT(Engine!$C$1570:$C$1601,INDIRECT("Coefficients!$AT$2:$AT$33")))),1/(1+EXP(-SUMPRODUCT(Engine!$C$1570:$C$1601,INDIRECT("Coefficients!$AU$2:$AU$33"))))))</f>
      </c>
      <c r="AM55" s="8">
        <f>IF(OR($B55="",$C55="",$D55="",$E55="",$F55="",$G55="",$H55="",$I55="",$J55="",$K55="",$L55=""),"",IF($B55="Female",1/(1+EXP(-SUMPRODUCT(Engine!$C$1570:$C$1601,INDIRECT("Coefficients!$AV$2:$AV$33")))),1/(1+EXP(-SUMPRODUCT(Engine!$C$1570:$C$1601,INDIRECT("Coefficients!$AW$2:$AW$33"))))))</f>
      </c>
      <c r="AN55" s="8">
        <f>IF(OR($B55="",$C55="",$D55="",$E55="",$F55="",$G55="",$H55="",$I55="",$J55="",$K55="",$L55=""),"",IF($B55="Female",1/(1+EXP(-SUMPRODUCT(Engine!$C$1570:$C$1601,INDIRECT("Coefficients!$AX$2:$AX$33")))),1/(1+EXP(-SUMPRODUCT(Engine!$C$1570:$C$1601,INDIRECT("Coefficients!$AY$2:$AY$33"))))))</f>
      </c>
      <c r="AO55" s="8">
        <f>IF(OR($B55="",$C55="",$D55="",$E55="",$F55="",$G55="",$H55="",$I55="",$J55="",$K55="",$L55=""),"",IF($B55="Female",1/(1+EXP(-SUMPRODUCT(Engine!$C$1570:$C$1601,INDIRECT("Coefficients!$AZ$2:$AZ$33")))),1/(1+EXP(-SUMPRODUCT(Engine!$C$1570:$C$1601,INDIRECT("Coefficients!$BA$2:$BA$33"))))))</f>
      </c>
      <c r="AP55" s="8">
        <f>IF(OR($B55="",$C55="",$D55="",$E55="",$F55="",$G55="",$H55="",$I55="",$J55="",$K55="",$L55=""),"",IF($B55="Female",1/(1+EXP(-SUMPRODUCT(Engine!$C$1570:$C$1601,INDIRECT("Coefficients!$BB$2:$BB$33")))),1/(1+EXP(-SUMPRODUCT(Engine!$C$1570:$C$1601,INDIRECT("Coefficients!$BC$2:$BC$33"))))))</f>
      </c>
      <c r="AQ55" s="8">
        <f>IF(OR($B55="",$C55="",$D55="",$E55="",$F55="",$G55="",$H55="",$I55="",$J55="",$K55="",$L55=""),"",IF($B55="Female",1/(1+EXP(-SUMPRODUCT(Engine!$C$1570:$C$1601,INDIRECT("Coefficients!$BD$2:$BD$33")))),1/(1+EXP(-SUMPRODUCT(Engine!$C$1570:$C$1601,INDIRECT("Coefficients!$BE$2:$BE$33"))))))</f>
      </c>
      <c r="AR55" s="8">
        <f>IF(OR($B55="",$C55="",$D55="",$E55="",$F55="",$G55="",$H55="",$I55="",$J55="",$K55="",$L55=""),"",IF($B55="Female",1/(1+EXP(-SUMPRODUCT(Engine!$C$1570:$C$1601,INDIRECT("Coefficients!$BF$2:$BF$33")))),1/(1+EXP(-SUMPRODUCT(Engine!$C$1570:$C$1601,INDIRECT("Coefficients!$BG$2:$BG$33"))))))</f>
      </c>
      <c r="AS55" s="8">
        <f>IF(OR($B55="",$C55="",$D55="",$E55="",$F55="",$G55="",$H55="",$I55="",$J55="",$K55="",$L55=""),"",IF($B55="Female",1/(1+EXP(-SUMPRODUCT(Engine!$C$1570:$C$1601,INDIRECT("Coefficients!$BH$2:$BH$33")))),1/(1+EXP(-SUMPRODUCT(Engine!$C$1570:$C$1601,INDIRECT("Coefficients!$BI$2:$BI$33"))))))</f>
      </c>
      <c r="AT55" s="8">
        <f>IF(OR($B55="",$C55="",$D55="",$E55="",$F55="",$G55="",$H55="",$I55="",$J55="",$K55="",$L55=""),"",IF($B55="Female",1/(1+EXP(-SUMPRODUCT(Engine!$C$1570:$C$1601,INDIRECT("Coefficients!$BJ$2:$BJ$33")))),1/(1+EXP(-SUMPRODUCT(Engine!$C$1570:$C$1601,INDIRECT("Coefficients!$BK$2:$BK$33"))))))</f>
      </c>
      <c r="AU55" s="8">
        <f>IF(OR($B55="",$C55="",$D55="",$E55="",$F55="",$G55="",$H55="",$I55="",$J55="",$K55="",$L55=""),"",IF($B55="Female",1/(1+EXP(-SUMPRODUCT(Engine!$C$1570:$C$1601,INDIRECT("Coefficients!$BL$2:$BL$33")))),1/(1+EXP(-SUMPRODUCT(Engine!$C$1570:$C$1601,INDIRECT("Coefficients!$BM$2:$BM$33"))))))</f>
      </c>
      <c r="AV55" s="8">
        <f>IF(OR($B55="",$C55="",$D55="",$E55="",$F55="",$G55="",$H55="",$I55="",$J55="",$K55="",$L55=""),"",IF($B55="Female",1/(1+EXP(-SUMPRODUCT(Engine!$C$1570:$C$1601,INDIRECT("Coefficients!$BN$2:$BN$33")))),1/(1+EXP(-SUMPRODUCT(Engine!$C$1570:$C$1601,INDIRECT("Coefficients!$BO$2:$BO$33"))))))</f>
      </c>
      <c r="AW55" s="8">
        <f>IF(OR($B55="",$C55="",$D55="",$E55="",$F55="",$G55="",$H55="",$I55="",$J55="",$K55="",$L55=""),"",IF($B55="Female",1/(1+EXP(-SUMPRODUCT(Engine!$C$1570:$C$1601,INDIRECT("Coefficients!$BP$2:$BP$33")))),1/(1+EXP(-SUMPRODUCT(Engine!$C$1570:$C$1601,INDIRECT("Coefficients!$BQ$2:$BQ$33"))))))</f>
      </c>
      <c r="AX55" s="8">
        <f>IF(OR($B55="",$C55="",$D55="",$E55="",$F55="",$G55="",$H55="",$I55="",$J55="",$K55="",$L55=""),"",IF($B55="Female",1/(1+EXP(-SUMPRODUCT(Engine!$C$1570:$C$1601,INDIRECT("Coefficients!$BR$2:$BR$33")))),1/(1+EXP(-SUMPRODUCT(Engine!$C$1570:$C$1601,INDIRECT("Coefficients!$BS$2:$BS$33"))))))</f>
      </c>
      <c r="AY55" s="8">
        <f>IF(OR($B55="",$C55="",$D55="",$E55="",$F55="",$G55="",$H55="",$I55="",$J55="",$K55="",$L55=""),"",IF($B55="Female",1/(1+EXP(-SUMPRODUCT(Engine!$C$1570:$C$1601,INDIRECT("Coefficients!$BT$2:$BT$33")))),1/(1+EXP(-SUMPRODUCT(Engine!$C$1570:$C$1601,INDIRECT("Coefficients!$BU$2:$BU$33"))))))</f>
      </c>
      <c r="AZ55" s="8">
        <f>IF(OR($B55="",$C55="",$D55="",$E55="",$F55="",$G55="",$H55="",$I55="",$J55="",$K55="",$L55=""),"",IF($B55="Female",1/(1+EXP(-SUMPRODUCT(Engine!$C$1570:$C$1601,INDIRECT("Coefficients!$BV$2:$BV$33")))),1/(1+EXP(-SUMPRODUCT(Engine!$C$1570:$C$1601,INDIRECT("Coefficients!$BW$2:$BW$33"))))))</f>
      </c>
      <c r="BA55" s="8">
        <f>IF(OR($B55="",$C55="",$D55="",$E55="",$F55="",$G55="",$H55="",$I55="",$J55="",$K55="",$L55=""),"",IF($B55="Female",1/(1+EXP(-SUMPRODUCT(Engine!$C$1570:$C$1601,INDIRECT("Coefficients!$BX$2:$BX$33")))),1/(1+EXP(-SUMPRODUCT(Engine!$C$1570:$C$1601,INDIRECT("Coefficients!$BY$2:$BY$33"))))))</f>
      </c>
      <c r="BB55" s="8">
        <f>IF(OR($B55="",$C55="",$D55="",$E55="",$F55="",$G55="",$H55="",$I55="",$J55="",$K55="",$L55=""),"",IF($B55="Female",1/(1+EXP(-SUMPRODUCT(Engine!$C$1570:$C$1601,INDIRECT("Coefficients!$BZ$2:$BZ$33")))),1/(1+EXP(-SUMPRODUCT(Engine!$C$1570:$C$1601,INDIRECT("Coefficients!$CA$2:$CA$33"))))))</f>
      </c>
      <c r="BC55" s="8">
        <f>IF(OR($B55="",$C55="",$D55="",$E55="",$F55="",$G55="",$H55="",$I55="",$J55="",$K55="",$L55=""),"",IF($B55="Female",1/(1+EXP(-SUMPRODUCT(Engine!$C$1570:$C$1601,INDIRECT("Coefficients!$CB$2:$CB$33")))),1/(1+EXP(-SUMPRODUCT(Engine!$C$1570:$C$1601,INDIRECT("Coefficients!$CC$2:$CC$33"))))))</f>
      </c>
      <c r="BD55" s="8">
        <f>IF(OR($B55="",$C55="",$D55="",$E55="",$F55="",$G55="",$H55="",$I55="",$J55="",$K55="",$L55=""),"",IF($B55="Female",1/(1+EXP(-SUMPRODUCT(Engine!$C$1570:$C$1601,INDIRECT("Coefficients!$CD$2:$CD$33")))),1/(1+EXP(-SUMPRODUCT(Engine!$C$1570:$C$1601,INDIRECT("Coefficients!$CE$2:$CE$33"))))))</f>
      </c>
      <c r="BE55" s="8">
        <f>IF(OR($B55="",$C55="",$D55="",$E55="",$F55="",$G55="",$H55="",$I55="",$J55="",$K55="",$L55=""),"",IF($B55="Female",1/(1+EXP(-SUMPRODUCT(Engine!$C$1570:$C$1601,INDIRECT("Coefficients!$CF$2:$CF$33")))),1/(1+EXP(-SUMPRODUCT(Engine!$C$1570:$C$1601,INDIRECT("Coefficients!$CG$2:$CG$33"))))))</f>
      </c>
      <c r="BF55" s="8">
        <f>IF(OR($B55="",$C55="",$D55="",$E55="",$F55="",$G55="",$H55="",$I55="",$J55="",$K55="",$L55=""),"",IF($B55="Female",1/(1+EXP(-SUMPRODUCT(Engine!$C$1570:$C$1601,INDIRECT("Coefficients!$CH$2:$CH$33")))),1/(1+EXP(-SUMPRODUCT(Engine!$C$1570:$C$1601,INDIRECT("Coefficients!$CI$2:$CI$33"))))))</f>
      </c>
      <c r="BG55" s="8">
        <f>IF(OR($B55="",$C55="",$D55="",$E55="",$F55="",$G55="",$H55="",$I55="",$J55="",$K55="",$L55=""),"",IF($B55="Female",1/(1+EXP(-SUMPRODUCT(Engine!$C$1570:$C$1601,INDIRECT("Coefficients!$CJ$2:$CJ$33")))),1/(1+EXP(-SUMPRODUCT(Engine!$C$1570:$C$1601,INDIRECT("Coefficients!$CK$2:$CK$33"))))))</f>
      </c>
      <c r="BH55" s="8">
        <f>IF(OR($B55="",$C55="",$D55="",$E55="",$F55="",$G55="",$H55="",$I55="",$J55="",$K55="",$L55=""),"",IF($B55="Female",1/(1+EXP(-SUMPRODUCT(Engine!$C$1570:$C$1601,INDIRECT("Coefficients!$CL$2:$CL$33")))),1/(1+EXP(-SUMPRODUCT(Engine!$C$1570:$C$1601,INDIRECT("Coefficients!$CM$2:$CM$33"))))))</f>
      </c>
      <c r="BI55" s="8">
        <f>IF(OR($B55="",$C55="",$D55="",$E55="",$F55="",$G55="",$H55="",$I55="",$J55="",$K55="",$L55=""),"",IF($B55="Female",1/(1+EXP(-SUMPRODUCT(Engine!$C$1570:$C$1601,INDIRECT("Coefficients!$CN$2:$CN$33")))),1/(1+EXP(-SUMPRODUCT(Engine!$C$1570:$C$1601,INDIRECT("Coefficients!$CO$2:$CO$33"))))))</f>
      </c>
      <c r="BJ55" s="8">
        <f>IF(OR($B55="",$C55="",$D55="",$E55="",$F55="",$G55="",$H55="",$I55="",$J55="",$K55="",$L55=""),"",IF($B55="Female",1/(1+EXP(-SUMPRODUCT(Engine!$C$1570:$C$1601,INDIRECT("Coefficients!$CP$2:$CP$33")))),1/(1+EXP(-SUMPRODUCT(Engine!$C$1570:$C$1601,INDIRECT("Coefficients!$CQ$2:$CQ$33"))))))</f>
      </c>
      <c r="BK55" s="8">
        <f>IF(OR($B55="",$C55="",$D55="",$E55="",$F55="",$G55="",$H55="",$I55="",$J55="",$K55="",$L55=""),"",IF($B55="Female",1/(1+EXP(-SUMPRODUCT(Engine!$C$1570:$C$1601,INDIRECT("Coefficients!$CR$2:$CR$33")))),1/(1+EXP(-SUMPRODUCT(Engine!$C$1570:$C$1601,INDIRECT("Coefficients!$CS$2:$CS$33"))))))</f>
      </c>
      <c r="BL55" s="8">
        <f>IF(OR($B55="",$C55="",$D55="",$E55="",$F55="",$G55="",$H55="",$I55="",$J55="",$K55="",$L55=""),"",IF($B55="Female",1/(1+EXP(-SUMPRODUCT(Engine!$C$1570:$C$1601,INDIRECT("Coefficients!$CT$2:$CT$33")))),1/(1+EXP(-SUMPRODUCT(Engine!$C$1570:$C$1601,INDIRECT("Coefficients!$CU$2:$CU$33"))))))</f>
      </c>
      <c r="BM55" s="8">
        <f>IF(OR($B55="",$C55="",$D55="",$E55="",$F55="",$G55="",$H55="",$I55="",$J55="",$K55="",$L55=""),"",IF($B55="Female",1/(1+EXP(-SUMPRODUCT(Engine!$C$1570:$C$1601,INDIRECT("Coefficients!$CV$2:$CV$33")))),1/(1+EXP(-SUMPRODUCT(Engine!$C$1570:$C$1601,INDIRECT("Coefficients!$CW$2:$CW$33"))))))</f>
      </c>
    </row>
    <row r="56" spans="1:65" x14ac:dyDescent="0.25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8">
        <f>IF(OR($B56="",$C56="",$D56="",$E56="",$F56="",$G56="",$H56="",$I56="",$J56="",$K56="",$L56=""),"",IF($B56="Female",1/(1+EXP(-SUMPRODUCT(Engine!$C$1602:$C$1633,INDIRECT("Coefficients!$B$2:$B$33")))),1/(1+EXP(-SUMPRODUCT(Engine!$C$1602:$C$1633,INDIRECT("Coefficients!$C$2:$C$33"))))))</f>
      </c>
      <c r="Q56" s="8">
        <f>IF(OR($B56="",$C56="",$D56="",$E56="",$F56="",$G56="",$H56="",$I56="",$J56="",$K56="",$L56=""),"",IF($B56="Female",1/(1+EXP(-SUMPRODUCT(Engine!$C$1602:$C$1633,INDIRECT("Coefficients!$D$2:$D$33")))),1/(1+EXP(-SUMPRODUCT(Engine!$C$1602:$C$1633,INDIRECT("Coefficients!$E$2:$E$33"))))))</f>
      </c>
      <c r="R56" s="8">
        <f>IF(OR($B56="",$C56="",$D56="",$E56="",$F56="",$G56="",$H56="",$I56="",$J56="",$K56="",$L56=""),"",IF($B56="Female",1/(1+EXP(-SUMPRODUCT(Engine!$C$1602:$C$1633,INDIRECT("Coefficients!$F$2:$F$33")))),1/(1+EXP(-SUMPRODUCT(Engine!$C$1602:$C$1633,INDIRECT("Coefficients!$G$2:$G$33"))))))</f>
      </c>
      <c r="S56" s="8">
        <f>IF(OR($B56="",$C56="",$D56="",$E56="",$F56="",$G56="",$H56="",$I56="",$J56="",$K56="",$L56=""),"",IF($B56="Female",1/(1+EXP(-SUMPRODUCT(Engine!$C$1602:$C$1633,INDIRECT("Coefficients!$H$2:$H$33")))),1/(1+EXP(-SUMPRODUCT(Engine!$C$1602:$C$1633,INDIRECT("Coefficients!$I$2:$I$33"))))))</f>
      </c>
      <c r="T56" s="8">
        <f>IF(OR($B56="",$C56="",$D56="",$E56="",$F56="",$G56="",$H56="",$I56="",$J56="",$K56="",$L56=""),"",IF($B56="Female",1/(1+EXP(-SUMPRODUCT(Engine!$C$1602:$C$1633,INDIRECT("Coefficients!$J$2:$J$33")))),1/(1+EXP(-SUMPRODUCT(Engine!$C$1602:$C$1633,INDIRECT("Coefficients!$K$2:$K$33"))))))</f>
      </c>
      <c r="U56" s="8">
        <f>IF(OR($B56="",$C56="",$D56="",$E56="",$F56="",$G56="",$H56="",$I56="",$J56="",$K56="",$L56=""),"",IF($B56="Female",1/(1+EXP(-SUMPRODUCT(Engine!$C$1602:$C$1633,INDIRECT("Coefficients!$L$2:$L$33")))),1/(1+EXP(-SUMPRODUCT(Engine!$C$1602:$C$1633,INDIRECT("Coefficients!$M$2:$M$33"))))))</f>
      </c>
      <c r="V56" s="8">
        <f>IF(OR($B56="",$C56="",$D56="",$E56="",$F56="",$G56="",$H56="",$I56="",$J56="",$K56="",$L56=""),"",IF($B56="Female",1/(1+EXP(-SUMPRODUCT(Engine!$C$1602:$C$1633,INDIRECT("Coefficients!$N$2:$N$33")))),1/(1+EXP(-SUMPRODUCT(Engine!$C$1602:$C$1633,INDIRECT("Coefficients!$O$2:$O$33"))))))</f>
      </c>
      <c r="W56" s="8">
        <f>IF(OR($B56="",$C56="",$D56="",$E56="",$F56="",$G56="",$H56="",$I56="",$J56="",$K56="",$L56=""),"",IF($B56="Female",1/(1+EXP(-SUMPRODUCT(Engine!$C$1602:$C$1633,INDIRECT("Coefficients!$P$2:$P$33")))),1/(1+EXP(-SUMPRODUCT(Engine!$C$1602:$C$1633,INDIRECT("Coefficients!$Q$2:$Q$33"))))))</f>
      </c>
      <c r="X56" s="8">
        <f>IF(OR($B56="",$C56="",$D56="",$E56="",$F56="",$G56="",$H56="",$I56="",$J56="",$K56="",$L56=""),"",IF($B56="Female",1/(1+EXP(-SUMPRODUCT(Engine!$C$1602:$C$1633,INDIRECT("Coefficients!$R$2:$R$33")))),1/(1+EXP(-SUMPRODUCT(Engine!$C$1602:$C$1633,INDIRECT("Coefficients!$S$2:$S$33"))))))</f>
      </c>
      <c r="Y56" s="8">
        <f>IF(OR($B56="",$C56="",$D56="",$E56="",$F56="",$G56="",$H56="",$I56="",$J56="",$K56="",$L56=""),"",IF($B56="Female",1/(1+EXP(-SUMPRODUCT(Engine!$C$1602:$C$1633,INDIRECT("Coefficients!$T$2:$T$33")))),1/(1+EXP(-SUMPRODUCT(Engine!$C$1602:$C$1633,INDIRECT("Coefficients!$U$2:$U$33"))))))</f>
      </c>
      <c r="Z56" s="8">
        <f>IF(OR($B56="",$C56="",$D56="",$E56="",$F56="",$G56="",$H56="",$I56="",$J56="",$K56="",$L56=""),"",IF($B56="Female",1/(1+EXP(-SUMPRODUCT(Engine!$C$1602:$C$1633,INDIRECT("Coefficients!$V$2:$V$33")))),1/(1+EXP(-SUMPRODUCT(Engine!$C$1602:$C$1633,INDIRECT("Coefficients!$W$2:$W$33"))))))</f>
      </c>
      <c r="AA56" s="8">
        <f>IF(OR($B56="",$C56="",$D56="",$E56="",$F56="",$G56="",$H56="",$I56="",$J56="",$K56="",$L56=""),"",IF($B56="Female",1/(1+EXP(-SUMPRODUCT(Engine!$C$1602:$C$1633,INDIRECT("Coefficients!$X$2:$X$33")))),1/(1+EXP(-SUMPRODUCT(Engine!$C$1602:$C$1633,INDIRECT("Coefficients!$Y$2:$Y$33"))))))</f>
      </c>
      <c r="AB56" s="8">
        <f>IF(OR($B56="",$C56="",$D56="",$E56="",$F56="",$G56="",$H56="",$I56="",$J56="",$K56="",$L56=""),"",IF($B56="Female",1/(1+EXP(-SUMPRODUCT(Engine!$C$1602:$C$1633,INDIRECT("Coefficients!$Z$2:$Z$33")))),1/(1+EXP(-SUMPRODUCT(Engine!$C$1602:$C$1633,INDIRECT("Coefficients!$AA$2:$AA$33"))))))</f>
      </c>
      <c r="AC56" s="8">
        <f>IF(OR($B56="",$C56="",$D56="",$E56="",$F56="",$G56="",$H56="",$I56="",$J56="",$K56="",$L56=""),"",IF($B56="Female",1/(1+EXP(-SUMPRODUCT(Engine!$C$1602:$C$1633,INDIRECT("Coefficients!$AB$2:$AB$33")))),1/(1+EXP(-SUMPRODUCT(Engine!$C$1602:$C$1633,INDIRECT("Coefficients!$AC$2:$AC$33"))))))</f>
      </c>
      <c r="AD56" s="8">
        <f>IF(OR($B56="",$C56="",$D56="",$E56="",$F56="",$G56="",$H56="",$I56="",$J56="",$K56="",$L56=""),"",IF($B56="Female",1/(1+EXP(-SUMPRODUCT(Engine!$C$1602:$C$1633,INDIRECT("Coefficients!$AD$2:$AD$33")))),1/(1+EXP(-SUMPRODUCT(Engine!$C$1602:$C$1633,INDIRECT("Coefficients!$AE$2:$AE$33"))))))</f>
      </c>
      <c r="AE56" s="8">
        <f>IF(OR($B56="",$C56="",$D56="",$E56="",$F56="",$G56="",$H56="",$I56="",$J56="",$K56="",$L56=""),"",IF($B56="Female",1/(1+EXP(-SUMPRODUCT(Engine!$C$1602:$C$1633,INDIRECT("Coefficients!$AF$2:$AF$33")))),1/(1+EXP(-SUMPRODUCT(Engine!$C$1602:$C$1633,INDIRECT("Coefficients!$AG$2:$AG$33"))))))</f>
      </c>
      <c r="AF56" s="8">
        <f>IF(OR($B56="",$C56="",$D56="",$E56="",$F56="",$G56="",$H56="",$I56="",$J56="",$K56="",$L56=""),"",IF($B56="Female",1/(1+EXP(-SUMPRODUCT(Engine!$C$1602:$C$1633,INDIRECT("Coefficients!$AH$2:$AH$33")))),1/(1+EXP(-SUMPRODUCT(Engine!$C$1602:$C$1633,INDIRECT("Coefficients!$AI$2:$AI$33"))))))</f>
      </c>
      <c r="AG56" s="8">
        <f>IF(OR($B56="",$C56="",$D56="",$E56="",$F56="",$G56="",$H56="",$I56="",$J56="",$K56="",$L56=""),"",IF($B56="Female",1/(1+EXP(-SUMPRODUCT(Engine!$C$1602:$C$1633,INDIRECT("Coefficients!$AJ$2:$AJ$33")))),1/(1+EXP(-SUMPRODUCT(Engine!$C$1602:$C$1633,INDIRECT("Coefficients!$AK$2:$AK$33"))))))</f>
      </c>
      <c r="AH56" s="8">
        <f>IF(OR($B56="",$C56="",$D56="",$E56="",$F56="",$G56="",$H56="",$I56="",$J56="",$K56="",$L56=""),"",IF($B56="Female",1/(1+EXP(-SUMPRODUCT(Engine!$C$1602:$C$1633,INDIRECT("Coefficients!$AL$2:$AL$33")))),1/(1+EXP(-SUMPRODUCT(Engine!$C$1602:$C$1633,INDIRECT("Coefficients!$AM$2:$AM$33"))))))</f>
      </c>
      <c r="AI56" s="8">
        <f>IF(OR($B56="",$C56="",$D56="",$E56="",$F56="",$G56="",$H56="",$I56="",$J56="",$K56="",$L56=""),"",IF($B56="Female",1/(1+EXP(-SUMPRODUCT(Engine!$C$1602:$C$1633,INDIRECT("Coefficients!$AN$2:$AN$33")))),1/(1+EXP(-SUMPRODUCT(Engine!$C$1602:$C$1633,INDIRECT("Coefficients!$AO$2:$AO$33"))))))</f>
      </c>
      <c r="AJ56" s="8">
        <f>IF(OR($B56="",$C56="",$D56="",$E56="",$F56="",$G56="",$H56="",$I56="",$J56="",$K56="",$L56=""),"",IF($B56="Female",1/(1+EXP(-SUMPRODUCT(Engine!$C$1602:$C$1633,INDIRECT("Coefficients!$AP$2:$AP$33")))),1/(1+EXP(-SUMPRODUCT(Engine!$C$1602:$C$1633,INDIRECT("Coefficients!$AQ$2:$AQ$33"))))))</f>
      </c>
      <c r="AK56" s="8">
        <f>IF(OR($B56="",$C56="",$D56="",$E56="",$F56="",$G56="",$H56="",$I56="",$J56="",$K56="",$L56=""),"",IF($B56="Female",1/(1+EXP(-SUMPRODUCT(Engine!$C$1602:$C$1633,INDIRECT("Coefficients!$AR$2:$AR$33")))),1/(1+EXP(-SUMPRODUCT(Engine!$C$1602:$C$1633,INDIRECT("Coefficients!$AS$2:$AS$33"))))))</f>
      </c>
      <c r="AL56" s="8">
        <f>IF(OR($B56="",$C56="",$D56="",$E56="",$F56="",$G56="",$H56="",$I56="",$J56="",$K56="",$L56=""),"",IF($B56="Female",1/(1+EXP(-SUMPRODUCT(Engine!$C$1602:$C$1633,INDIRECT("Coefficients!$AT$2:$AT$33")))),1/(1+EXP(-SUMPRODUCT(Engine!$C$1602:$C$1633,INDIRECT("Coefficients!$AU$2:$AU$33"))))))</f>
      </c>
      <c r="AM56" s="8">
        <f>IF(OR($B56="",$C56="",$D56="",$E56="",$F56="",$G56="",$H56="",$I56="",$J56="",$K56="",$L56=""),"",IF($B56="Female",1/(1+EXP(-SUMPRODUCT(Engine!$C$1602:$C$1633,INDIRECT("Coefficients!$AV$2:$AV$33")))),1/(1+EXP(-SUMPRODUCT(Engine!$C$1602:$C$1633,INDIRECT("Coefficients!$AW$2:$AW$33"))))))</f>
      </c>
      <c r="AN56" s="8">
        <f>IF(OR($B56="",$C56="",$D56="",$E56="",$F56="",$G56="",$H56="",$I56="",$J56="",$K56="",$L56=""),"",IF($B56="Female",1/(1+EXP(-SUMPRODUCT(Engine!$C$1602:$C$1633,INDIRECT("Coefficients!$AX$2:$AX$33")))),1/(1+EXP(-SUMPRODUCT(Engine!$C$1602:$C$1633,INDIRECT("Coefficients!$AY$2:$AY$33"))))))</f>
      </c>
      <c r="AO56" s="8">
        <f>IF(OR($B56="",$C56="",$D56="",$E56="",$F56="",$G56="",$H56="",$I56="",$J56="",$K56="",$L56=""),"",IF($B56="Female",1/(1+EXP(-SUMPRODUCT(Engine!$C$1602:$C$1633,INDIRECT("Coefficients!$AZ$2:$AZ$33")))),1/(1+EXP(-SUMPRODUCT(Engine!$C$1602:$C$1633,INDIRECT("Coefficients!$BA$2:$BA$33"))))))</f>
      </c>
      <c r="AP56" s="8">
        <f>IF(OR($B56="",$C56="",$D56="",$E56="",$F56="",$G56="",$H56="",$I56="",$J56="",$K56="",$L56=""),"",IF($B56="Female",1/(1+EXP(-SUMPRODUCT(Engine!$C$1602:$C$1633,INDIRECT("Coefficients!$BB$2:$BB$33")))),1/(1+EXP(-SUMPRODUCT(Engine!$C$1602:$C$1633,INDIRECT("Coefficients!$BC$2:$BC$33"))))))</f>
      </c>
      <c r="AQ56" s="8">
        <f>IF(OR($B56="",$C56="",$D56="",$E56="",$F56="",$G56="",$H56="",$I56="",$J56="",$K56="",$L56=""),"",IF($B56="Female",1/(1+EXP(-SUMPRODUCT(Engine!$C$1602:$C$1633,INDIRECT("Coefficients!$BD$2:$BD$33")))),1/(1+EXP(-SUMPRODUCT(Engine!$C$1602:$C$1633,INDIRECT("Coefficients!$BE$2:$BE$33"))))))</f>
      </c>
      <c r="AR56" s="8">
        <f>IF(OR($B56="",$C56="",$D56="",$E56="",$F56="",$G56="",$H56="",$I56="",$J56="",$K56="",$L56=""),"",IF($B56="Female",1/(1+EXP(-SUMPRODUCT(Engine!$C$1602:$C$1633,INDIRECT("Coefficients!$BF$2:$BF$33")))),1/(1+EXP(-SUMPRODUCT(Engine!$C$1602:$C$1633,INDIRECT("Coefficients!$BG$2:$BG$33"))))))</f>
      </c>
      <c r="AS56" s="8">
        <f>IF(OR($B56="",$C56="",$D56="",$E56="",$F56="",$G56="",$H56="",$I56="",$J56="",$K56="",$L56=""),"",IF($B56="Female",1/(1+EXP(-SUMPRODUCT(Engine!$C$1602:$C$1633,INDIRECT("Coefficients!$BH$2:$BH$33")))),1/(1+EXP(-SUMPRODUCT(Engine!$C$1602:$C$1633,INDIRECT("Coefficients!$BI$2:$BI$33"))))))</f>
      </c>
      <c r="AT56" s="8">
        <f>IF(OR($B56="",$C56="",$D56="",$E56="",$F56="",$G56="",$H56="",$I56="",$J56="",$K56="",$L56=""),"",IF($B56="Female",1/(1+EXP(-SUMPRODUCT(Engine!$C$1602:$C$1633,INDIRECT("Coefficients!$BJ$2:$BJ$33")))),1/(1+EXP(-SUMPRODUCT(Engine!$C$1602:$C$1633,INDIRECT("Coefficients!$BK$2:$BK$33"))))))</f>
      </c>
      <c r="AU56" s="8">
        <f>IF(OR($B56="",$C56="",$D56="",$E56="",$F56="",$G56="",$H56="",$I56="",$J56="",$K56="",$L56=""),"",IF($B56="Female",1/(1+EXP(-SUMPRODUCT(Engine!$C$1602:$C$1633,INDIRECT("Coefficients!$BL$2:$BL$33")))),1/(1+EXP(-SUMPRODUCT(Engine!$C$1602:$C$1633,INDIRECT("Coefficients!$BM$2:$BM$33"))))))</f>
      </c>
      <c r="AV56" s="8">
        <f>IF(OR($B56="",$C56="",$D56="",$E56="",$F56="",$G56="",$H56="",$I56="",$J56="",$K56="",$L56=""),"",IF($B56="Female",1/(1+EXP(-SUMPRODUCT(Engine!$C$1602:$C$1633,INDIRECT("Coefficients!$BN$2:$BN$33")))),1/(1+EXP(-SUMPRODUCT(Engine!$C$1602:$C$1633,INDIRECT("Coefficients!$BO$2:$BO$33"))))))</f>
      </c>
      <c r="AW56" s="8">
        <f>IF(OR($B56="",$C56="",$D56="",$E56="",$F56="",$G56="",$H56="",$I56="",$J56="",$K56="",$L56=""),"",IF($B56="Female",1/(1+EXP(-SUMPRODUCT(Engine!$C$1602:$C$1633,INDIRECT("Coefficients!$BP$2:$BP$33")))),1/(1+EXP(-SUMPRODUCT(Engine!$C$1602:$C$1633,INDIRECT("Coefficients!$BQ$2:$BQ$33"))))))</f>
      </c>
      <c r="AX56" s="8">
        <f>IF(OR($B56="",$C56="",$D56="",$E56="",$F56="",$G56="",$H56="",$I56="",$J56="",$K56="",$L56=""),"",IF($B56="Female",1/(1+EXP(-SUMPRODUCT(Engine!$C$1602:$C$1633,INDIRECT("Coefficients!$BR$2:$BR$33")))),1/(1+EXP(-SUMPRODUCT(Engine!$C$1602:$C$1633,INDIRECT("Coefficients!$BS$2:$BS$33"))))))</f>
      </c>
      <c r="AY56" s="8">
        <f>IF(OR($B56="",$C56="",$D56="",$E56="",$F56="",$G56="",$H56="",$I56="",$J56="",$K56="",$L56=""),"",IF($B56="Female",1/(1+EXP(-SUMPRODUCT(Engine!$C$1602:$C$1633,INDIRECT("Coefficients!$BT$2:$BT$33")))),1/(1+EXP(-SUMPRODUCT(Engine!$C$1602:$C$1633,INDIRECT("Coefficients!$BU$2:$BU$33"))))))</f>
      </c>
      <c r="AZ56" s="8">
        <f>IF(OR($B56="",$C56="",$D56="",$E56="",$F56="",$G56="",$H56="",$I56="",$J56="",$K56="",$L56=""),"",IF($B56="Female",1/(1+EXP(-SUMPRODUCT(Engine!$C$1602:$C$1633,INDIRECT("Coefficients!$BV$2:$BV$33")))),1/(1+EXP(-SUMPRODUCT(Engine!$C$1602:$C$1633,INDIRECT("Coefficients!$BW$2:$BW$33"))))))</f>
      </c>
      <c r="BA56" s="8">
        <f>IF(OR($B56="",$C56="",$D56="",$E56="",$F56="",$G56="",$H56="",$I56="",$J56="",$K56="",$L56=""),"",IF($B56="Female",1/(1+EXP(-SUMPRODUCT(Engine!$C$1602:$C$1633,INDIRECT("Coefficients!$BX$2:$BX$33")))),1/(1+EXP(-SUMPRODUCT(Engine!$C$1602:$C$1633,INDIRECT("Coefficients!$BY$2:$BY$33"))))))</f>
      </c>
      <c r="BB56" s="8">
        <f>IF(OR($B56="",$C56="",$D56="",$E56="",$F56="",$G56="",$H56="",$I56="",$J56="",$K56="",$L56=""),"",IF($B56="Female",1/(1+EXP(-SUMPRODUCT(Engine!$C$1602:$C$1633,INDIRECT("Coefficients!$BZ$2:$BZ$33")))),1/(1+EXP(-SUMPRODUCT(Engine!$C$1602:$C$1633,INDIRECT("Coefficients!$CA$2:$CA$33"))))))</f>
      </c>
      <c r="BC56" s="8">
        <f>IF(OR($B56="",$C56="",$D56="",$E56="",$F56="",$G56="",$H56="",$I56="",$J56="",$K56="",$L56=""),"",IF($B56="Female",1/(1+EXP(-SUMPRODUCT(Engine!$C$1602:$C$1633,INDIRECT("Coefficients!$CB$2:$CB$33")))),1/(1+EXP(-SUMPRODUCT(Engine!$C$1602:$C$1633,INDIRECT("Coefficients!$CC$2:$CC$33"))))))</f>
      </c>
      <c r="BD56" s="8">
        <f>IF(OR($B56="",$C56="",$D56="",$E56="",$F56="",$G56="",$H56="",$I56="",$J56="",$K56="",$L56=""),"",IF($B56="Female",1/(1+EXP(-SUMPRODUCT(Engine!$C$1602:$C$1633,INDIRECT("Coefficients!$CD$2:$CD$33")))),1/(1+EXP(-SUMPRODUCT(Engine!$C$1602:$C$1633,INDIRECT("Coefficients!$CE$2:$CE$33"))))))</f>
      </c>
      <c r="BE56" s="8">
        <f>IF(OR($B56="",$C56="",$D56="",$E56="",$F56="",$G56="",$H56="",$I56="",$J56="",$K56="",$L56=""),"",IF($B56="Female",1/(1+EXP(-SUMPRODUCT(Engine!$C$1602:$C$1633,INDIRECT("Coefficients!$CF$2:$CF$33")))),1/(1+EXP(-SUMPRODUCT(Engine!$C$1602:$C$1633,INDIRECT("Coefficients!$CG$2:$CG$33"))))))</f>
      </c>
      <c r="BF56" s="8">
        <f>IF(OR($B56="",$C56="",$D56="",$E56="",$F56="",$G56="",$H56="",$I56="",$J56="",$K56="",$L56=""),"",IF($B56="Female",1/(1+EXP(-SUMPRODUCT(Engine!$C$1602:$C$1633,INDIRECT("Coefficients!$CH$2:$CH$33")))),1/(1+EXP(-SUMPRODUCT(Engine!$C$1602:$C$1633,INDIRECT("Coefficients!$CI$2:$CI$33"))))))</f>
      </c>
      <c r="BG56" s="8">
        <f>IF(OR($B56="",$C56="",$D56="",$E56="",$F56="",$G56="",$H56="",$I56="",$J56="",$K56="",$L56=""),"",IF($B56="Female",1/(1+EXP(-SUMPRODUCT(Engine!$C$1602:$C$1633,INDIRECT("Coefficients!$CJ$2:$CJ$33")))),1/(1+EXP(-SUMPRODUCT(Engine!$C$1602:$C$1633,INDIRECT("Coefficients!$CK$2:$CK$33"))))))</f>
      </c>
      <c r="BH56" s="8">
        <f>IF(OR($B56="",$C56="",$D56="",$E56="",$F56="",$G56="",$H56="",$I56="",$J56="",$K56="",$L56=""),"",IF($B56="Female",1/(1+EXP(-SUMPRODUCT(Engine!$C$1602:$C$1633,INDIRECT("Coefficients!$CL$2:$CL$33")))),1/(1+EXP(-SUMPRODUCT(Engine!$C$1602:$C$1633,INDIRECT("Coefficients!$CM$2:$CM$33"))))))</f>
      </c>
      <c r="BI56" s="8">
        <f>IF(OR($B56="",$C56="",$D56="",$E56="",$F56="",$G56="",$H56="",$I56="",$J56="",$K56="",$L56=""),"",IF($B56="Female",1/(1+EXP(-SUMPRODUCT(Engine!$C$1602:$C$1633,INDIRECT("Coefficients!$CN$2:$CN$33")))),1/(1+EXP(-SUMPRODUCT(Engine!$C$1602:$C$1633,INDIRECT("Coefficients!$CO$2:$CO$33"))))))</f>
      </c>
      <c r="BJ56" s="8">
        <f>IF(OR($B56="",$C56="",$D56="",$E56="",$F56="",$G56="",$H56="",$I56="",$J56="",$K56="",$L56=""),"",IF($B56="Female",1/(1+EXP(-SUMPRODUCT(Engine!$C$1602:$C$1633,INDIRECT("Coefficients!$CP$2:$CP$33")))),1/(1+EXP(-SUMPRODUCT(Engine!$C$1602:$C$1633,INDIRECT("Coefficients!$CQ$2:$CQ$33"))))))</f>
      </c>
      <c r="BK56" s="8">
        <f>IF(OR($B56="",$C56="",$D56="",$E56="",$F56="",$G56="",$H56="",$I56="",$J56="",$K56="",$L56=""),"",IF($B56="Female",1/(1+EXP(-SUMPRODUCT(Engine!$C$1602:$C$1633,INDIRECT("Coefficients!$CR$2:$CR$33")))),1/(1+EXP(-SUMPRODUCT(Engine!$C$1602:$C$1633,INDIRECT("Coefficients!$CS$2:$CS$33"))))))</f>
      </c>
      <c r="BL56" s="8">
        <f>IF(OR($B56="",$C56="",$D56="",$E56="",$F56="",$G56="",$H56="",$I56="",$J56="",$K56="",$L56=""),"",IF($B56="Female",1/(1+EXP(-SUMPRODUCT(Engine!$C$1602:$C$1633,INDIRECT("Coefficients!$CT$2:$CT$33")))),1/(1+EXP(-SUMPRODUCT(Engine!$C$1602:$C$1633,INDIRECT("Coefficients!$CU$2:$CU$33"))))))</f>
      </c>
      <c r="BM56" s="8">
        <f>IF(OR($B56="",$C56="",$D56="",$E56="",$F56="",$G56="",$H56="",$I56="",$J56="",$K56="",$L56=""),"",IF($B56="Female",1/(1+EXP(-SUMPRODUCT(Engine!$C$1602:$C$1633,INDIRECT("Coefficients!$CV$2:$CV$33")))),1/(1+EXP(-SUMPRODUCT(Engine!$C$1602:$C$1633,INDIRECT("Coefficients!$CW$2:$CW$33"))))))</f>
      </c>
    </row>
    <row r="57" spans="1:65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8">
        <f>IF(OR($B57="",$C57="",$D57="",$E57="",$F57="",$G57="",$H57="",$I57="",$J57="",$K57="",$L57=""),"",IF($B57="Female",1/(1+EXP(-SUMPRODUCT(Engine!$C$1634:$C$1665,INDIRECT("Coefficients!$B$2:$B$33")))),1/(1+EXP(-SUMPRODUCT(Engine!$C$1634:$C$1665,INDIRECT("Coefficients!$C$2:$C$33"))))))</f>
      </c>
      <c r="Q57" s="8">
        <f>IF(OR($B57="",$C57="",$D57="",$E57="",$F57="",$G57="",$H57="",$I57="",$J57="",$K57="",$L57=""),"",IF($B57="Female",1/(1+EXP(-SUMPRODUCT(Engine!$C$1634:$C$1665,INDIRECT("Coefficients!$D$2:$D$33")))),1/(1+EXP(-SUMPRODUCT(Engine!$C$1634:$C$1665,INDIRECT("Coefficients!$E$2:$E$33"))))))</f>
      </c>
      <c r="R57" s="8">
        <f>IF(OR($B57="",$C57="",$D57="",$E57="",$F57="",$G57="",$H57="",$I57="",$J57="",$K57="",$L57=""),"",IF($B57="Female",1/(1+EXP(-SUMPRODUCT(Engine!$C$1634:$C$1665,INDIRECT("Coefficients!$F$2:$F$33")))),1/(1+EXP(-SUMPRODUCT(Engine!$C$1634:$C$1665,INDIRECT("Coefficients!$G$2:$G$33"))))))</f>
      </c>
      <c r="S57" s="8">
        <f>IF(OR($B57="",$C57="",$D57="",$E57="",$F57="",$G57="",$H57="",$I57="",$J57="",$K57="",$L57=""),"",IF($B57="Female",1/(1+EXP(-SUMPRODUCT(Engine!$C$1634:$C$1665,INDIRECT("Coefficients!$H$2:$H$33")))),1/(1+EXP(-SUMPRODUCT(Engine!$C$1634:$C$1665,INDIRECT("Coefficients!$I$2:$I$33"))))))</f>
      </c>
      <c r="T57" s="8">
        <f>IF(OR($B57="",$C57="",$D57="",$E57="",$F57="",$G57="",$H57="",$I57="",$J57="",$K57="",$L57=""),"",IF($B57="Female",1/(1+EXP(-SUMPRODUCT(Engine!$C$1634:$C$1665,INDIRECT("Coefficients!$J$2:$J$33")))),1/(1+EXP(-SUMPRODUCT(Engine!$C$1634:$C$1665,INDIRECT("Coefficients!$K$2:$K$33"))))))</f>
      </c>
      <c r="U57" s="8">
        <f>IF(OR($B57="",$C57="",$D57="",$E57="",$F57="",$G57="",$H57="",$I57="",$J57="",$K57="",$L57=""),"",IF($B57="Female",1/(1+EXP(-SUMPRODUCT(Engine!$C$1634:$C$1665,INDIRECT("Coefficients!$L$2:$L$33")))),1/(1+EXP(-SUMPRODUCT(Engine!$C$1634:$C$1665,INDIRECT("Coefficients!$M$2:$M$33"))))))</f>
      </c>
      <c r="V57" s="8">
        <f>IF(OR($B57="",$C57="",$D57="",$E57="",$F57="",$G57="",$H57="",$I57="",$J57="",$K57="",$L57=""),"",IF($B57="Female",1/(1+EXP(-SUMPRODUCT(Engine!$C$1634:$C$1665,INDIRECT("Coefficients!$N$2:$N$33")))),1/(1+EXP(-SUMPRODUCT(Engine!$C$1634:$C$1665,INDIRECT("Coefficients!$O$2:$O$33"))))))</f>
      </c>
      <c r="W57" s="8">
        <f>IF(OR($B57="",$C57="",$D57="",$E57="",$F57="",$G57="",$H57="",$I57="",$J57="",$K57="",$L57=""),"",IF($B57="Female",1/(1+EXP(-SUMPRODUCT(Engine!$C$1634:$C$1665,INDIRECT("Coefficients!$P$2:$P$33")))),1/(1+EXP(-SUMPRODUCT(Engine!$C$1634:$C$1665,INDIRECT("Coefficients!$Q$2:$Q$33"))))))</f>
      </c>
      <c r="X57" s="8">
        <f>IF(OR($B57="",$C57="",$D57="",$E57="",$F57="",$G57="",$H57="",$I57="",$J57="",$K57="",$L57=""),"",IF($B57="Female",1/(1+EXP(-SUMPRODUCT(Engine!$C$1634:$C$1665,INDIRECT("Coefficients!$R$2:$R$33")))),1/(1+EXP(-SUMPRODUCT(Engine!$C$1634:$C$1665,INDIRECT("Coefficients!$S$2:$S$33"))))))</f>
      </c>
      <c r="Y57" s="8">
        <f>IF(OR($B57="",$C57="",$D57="",$E57="",$F57="",$G57="",$H57="",$I57="",$J57="",$K57="",$L57=""),"",IF($B57="Female",1/(1+EXP(-SUMPRODUCT(Engine!$C$1634:$C$1665,INDIRECT("Coefficients!$T$2:$T$33")))),1/(1+EXP(-SUMPRODUCT(Engine!$C$1634:$C$1665,INDIRECT("Coefficients!$U$2:$U$33"))))))</f>
      </c>
      <c r="Z57" s="8">
        <f>IF(OR($B57="",$C57="",$D57="",$E57="",$F57="",$G57="",$H57="",$I57="",$J57="",$K57="",$L57=""),"",IF($B57="Female",1/(1+EXP(-SUMPRODUCT(Engine!$C$1634:$C$1665,INDIRECT("Coefficients!$V$2:$V$33")))),1/(1+EXP(-SUMPRODUCT(Engine!$C$1634:$C$1665,INDIRECT("Coefficients!$W$2:$W$33"))))))</f>
      </c>
      <c r="AA57" s="8">
        <f>IF(OR($B57="",$C57="",$D57="",$E57="",$F57="",$G57="",$H57="",$I57="",$J57="",$K57="",$L57=""),"",IF($B57="Female",1/(1+EXP(-SUMPRODUCT(Engine!$C$1634:$C$1665,INDIRECT("Coefficients!$X$2:$X$33")))),1/(1+EXP(-SUMPRODUCT(Engine!$C$1634:$C$1665,INDIRECT("Coefficients!$Y$2:$Y$33"))))))</f>
      </c>
      <c r="AB57" s="8">
        <f>IF(OR($B57="",$C57="",$D57="",$E57="",$F57="",$G57="",$H57="",$I57="",$J57="",$K57="",$L57=""),"",IF($B57="Female",1/(1+EXP(-SUMPRODUCT(Engine!$C$1634:$C$1665,INDIRECT("Coefficients!$Z$2:$Z$33")))),1/(1+EXP(-SUMPRODUCT(Engine!$C$1634:$C$1665,INDIRECT("Coefficients!$AA$2:$AA$33"))))))</f>
      </c>
      <c r="AC57" s="8">
        <f>IF(OR($B57="",$C57="",$D57="",$E57="",$F57="",$G57="",$H57="",$I57="",$J57="",$K57="",$L57=""),"",IF($B57="Female",1/(1+EXP(-SUMPRODUCT(Engine!$C$1634:$C$1665,INDIRECT("Coefficients!$AB$2:$AB$33")))),1/(1+EXP(-SUMPRODUCT(Engine!$C$1634:$C$1665,INDIRECT("Coefficients!$AC$2:$AC$33"))))))</f>
      </c>
      <c r="AD57" s="8">
        <f>IF(OR($B57="",$C57="",$D57="",$E57="",$F57="",$G57="",$H57="",$I57="",$J57="",$K57="",$L57=""),"",IF($B57="Female",1/(1+EXP(-SUMPRODUCT(Engine!$C$1634:$C$1665,INDIRECT("Coefficients!$AD$2:$AD$33")))),1/(1+EXP(-SUMPRODUCT(Engine!$C$1634:$C$1665,INDIRECT("Coefficients!$AE$2:$AE$33"))))))</f>
      </c>
      <c r="AE57" s="8">
        <f>IF(OR($B57="",$C57="",$D57="",$E57="",$F57="",$G57="",$H57="",$I57="",$J57="",$K57="",$L57=""),"",IF($B57="Female",1/(1+EXP(-SUMPRODUCT(Engine!$C$1634:$C$1665,INDIRECT("Coefficients!$AF$2:$AF$33")))),1/(1+EXP(-SUMPRODUCT(Engine!$C$1634:$C$1665,INDIRECT("Coefficients!$AG$2:$AG$33"))))))</f>
      </c>
      <c r="AF57" s="8">
        <f>IF(OR($B57="",$C57="",$D57="",$E57="",$F57="",$G57="",$H57="",$I57="",$J57="",$K57="",$L57=""),"",IF($B57="Female",1/(1+EXP(-SUMPRODUCT(Engine!$C$1634:$C$1665,INDIRECT("Coefficients!$AH$2:$AH$33")))),1/(1+EXP(-SUMPRODUCT(Engine!$C$1634:$C$1665,INDIRECT("Coefficients!$AI$2:$AI$33"))))))</f>
      </c>
      <c r="AG57" s="8">
        <f>IF(OR($B57="",$C57="",$D57="",$E57="",$F57="",$G57="",$H57="",$I57="",$J57="",$K57="",$L57=""),"",IF($B57="Female",1/(1+EXP(-SUMPRODUCT(Engine!$C$1634:$C$1665,INDIRECT("Coefficients!$AJ$2:$AJ$33")))),1/(1+EXP(-SUMPRODUCT(Engine!$C$1634:$C$1665,INDIRECT("Coefficients!$AK$2:$AK$33"))))))</f>
      </c>
      <c r="AH57" s="8">
        <f>IF(OR($B57="",$C57="",$D57="",$E57="",$F57="",$G57="",$H57="",$I57="",$J57="",$K57="",$L57=""),"",IF($B57="Female",1/(1+EXP(-SUMPRODUCT(Engine!$C$1634:$C$1665,INDIRECT("Coefficients!$AL$2:$AL$33")))),1/(1+EXP(-SUMPRODUCT(Engine!$C$1634:$C$1665,INDIRECT("Coefficients!$AM$2:$AM$33"))))))</f>
      </c>
      <c r="AI57" s="8">
        <f>IF(OR($B57="",$C57="",$D57="",$E57="",$F57="",$G57="",$H57="",$I57="",$J57="",$K57="",$L57=""),"",IF($B57="Female",1/(1+EXP(-SUMPRODUCT(Engine!$C$1634:$C$1665,INDIRECT("Coefficients!$AN$2:$AN$33")))),1/(1+EXP(-SUMPRODUCT(Engine!$C$1634:$C$1665,INDIRECT("Coefficients!$AO$2:$AO$33"))))))</f>
      </c>
      <c r="AJ57" s="8">
        <f>IF(OR($B57="",$C57="",$D57="",$E57="",$F57="",$G57="",$H57="",$I57="",$J57="",$K57="",$L57=""),"",IF($B57="Female",1/(1+EXP(-SUMPRODUCT(Engine!$C$1634:$C$1665,INDIRECT("Coefficients!$AP$2:$AP$33")))),1/(1+EXP(-SUMPRODUCT(Engine!$C$1634:$C$1665,INDIRECT("Coefficients!$AQ$2:$AQ$33"))))))</f>
      </c>
      <c r="AK57" s="8">
        <f>IF(OR($B57="",$C57="",$D57="",$E57="",$F57="",$G57="",$H57="",$I57="",$J57="",$K57="",$L57=""),"",IF($B57="Female",1/(1+EXP(-SUMPRODUCT(Engine!$C$1634:$C$1665,INDIRECT("Coefficients!$AR$2:$AR$33")))),1/(1+EXP(-SUMPRODUCT(Engine!$C$1634:$C$1665,INDIRECT("Coefficients!$AS$2:$AS$33"))))))</f>
      </c>
      <c r="AL57" s="8">
        <f>IF(OR($B57="",$C57="",$D57="",$E57="",$F57="",$G57="",$H57="",$I57="",$J57="",$K57="",$L57=""),"",IF($B57="Female",1/(1+EXP(-SUMPRODUCT(Engine!$C$1634:$C$1665,INDIRECT("Coefficients!$AT$2:$AT$33")))),1/(1+EXP(-SUMPRODUCT(Engine!$C$1634:$C$1665,INDIRECT("Coefficients!$AU$2:$AU$33"))))))</f>
      </c>
      <c r="AM57" s="8">
        <f>IF(OR($B57="",$C57="",$D57="",$E57="",$F57="",$G57="",$H57="",$I57="",$J57="",$K57="",$L57=""),"",IF($B57="Female",1/(1+EXP(-SUMPRODUCT(Engine!$C$1634:$C$1665,INDIRECT("Coefficients!$AV$2:$AV$33")))),1/(1+EXP(-SUMPRODUCT(Engine!$C$1634:$C$1665,INDIRECT("Coefficients!$AW$2:$AW$33"))))))</f>
      </c>
      <c r="AN57" s="8">
        <f>IF(OR($B57="",$C57="",$D57="",$E57="",$F57="",$G57="",$H57="",$I57="",$J57="",$K57="",$L57=""),"",IF($B57="Female",1/(1+EXP(-SUMPRODUCT(Engine!$C$1634:$C$1665,INDIRECT("Coefficients!$AX$2:$AX$33")))),1/(1+EXP(-SUMPRODUCT(Engine!$C$1634:$C$1665,INDIRECT("Coefficients!$AY$2:$AY$33"))))))</f>
      </c>
      <c r="AO57" s="8">
        <f>IF(OR($B57="",$C57="",$D57="",$E57="",$F57="",$G57="",$H57="",$I57="",$J57="",$K57="",$L57=""),"",IF($B57="Female",1/(1+EXP(-SUMPRODUCT(Engine!$C$1634:$C$1665,INDIRECT("Coefficients!$AZ$2:$AZ$33")))),1/(1+EXP(-SUMPRODUCT(Engine!$C$1634:$C$1665,INDIRECT("Coefficients!$BA$2:$BA$33"))))))</f>
      </c>
      <c r="AP57" s="8">
        <f>IF(OR($B57="",$C57="",$D57="",$E57="",$F57="",$G57="",$H57="",$I57="",$J57="",$K57="",$L57=""),"",IF($B57="Female",1/(1+EXP(-SUMPRODUCT(Engine!$C$1634:$C$1665,INDIRECT("Coefficients!$BB$2:$BB$33")))),1/(1+EXP(-SUMPRODUCT(Engine!$C$1634:$C$1665,INDIRECT("Coefficients!$BC$2:$BC$33"))))))</f>
      </c>
      <c r="AQ57" s="8">
        <f>IF(OR($B57="",$C57="",$D57="",$E57="",$F57="",$G57="",$H57="",$I57="",$J57="",$K57="",$L57=""),"",IF($B57="Female",1/(1+EXP(-SUMPRODUCT(Engine!$C$1634:$C$1665,INDIRECT("Coefficients!$BD$2:$BD$33")))),1/(1+EXP(-SUMPRODUCT(Engine!$C$1634:$C$1665,INDIRECT("Coefficients!$BE$2:$BE$33"))))))</f>
      </c>
      <c r="AR57" s="8">
        <f>IF(OR($B57="",$C57="",$D57="",$E57="",$F57="",$G57="",$H57="",$I57="",$J57="",$K57="",$L57=""),"",IF($B57="Female",1/(1+EXP(-SUMPRODUCT(Engine!$C$1634:$C$1665,INDIRECT("Coefficients!$BF$2:$BF$33")))),1/(1+EXP(-SUMPRODUCT(Engine!$C$1634:$C$1665,INDIRECT("Coefficients!$BG$2:$BG$33"))))))</f>
      </c>
      <c r="AS57" s="8">
        <f>IF(OR($B57="",$C57="",$D57="",$E57="",$F57="",$G57="",$H57="",$I57="",$J57="",$K57="",$L57=""),"",IF($B57="Female",1/(1+EXP(-SUMPRODUCT(Engine!$C$1634:$C$1665,INDIRECT("Coefficients!$BH$2:$BH$33")))),1/(1+EXP(-SUMPRODUCT(Engine!$C$1634:$C$1665,INDIRECT("Coefficients!$BI$2:$BI$33"))))))</f>
      </c>
      <c r="AT57" s="8">
        <f>IF(OR($B57="",$C57="",$D57="",$E57="",$F57="",$G57="",$H57="",$I57="",$J57="",$K57="",$L57=""),"",IF($B57="Female",1/(1+EXP(-SUMPRODUCT(Engine!$C$1634:$C$1665,INDIRECT("Coefficients!$BJ$2:$BJ$33")))),1/(1+EXP(-SUMPRODUCT(Engine!$C$1634:$C$1665,INDIRECT("Coefficients!$BK$2:$BK$33"))))))</f>
      </c>
      <c r="AU57" s="8">
        <f>IF(OR($B57="",$C57="",$D57="",$E57="",$F57="",$G57="",$H57="",$I57="",$J57="",$K57="",$L57=""),"",IF($B57="Female",1/(1+EXP(-SUMPRODUCT(Engine!$C$1634:$C$1665,INDIRECT("Coefficients!$BL$2:$BL$33")))),1/(1+EXP(-SUMPRODUCT(Engine!$C$1634:$C$1665,INDIRECT("Coefficients!$BM$2:$BM$33"))))))</f>
      </c>
      <c r="AV57" s="8">
        <f>IF(OR($B57="",$C57="",$D57="",$E57="",$F57="",$G57="",$H57="",$I57="",$J57="",$K57="",$L57=""),"",IF($B57="Female",1/(1+EXP(-SUMPRODUCT(Engine!$C$1634:$C$1665,INDIRECT("Coefficients!$BN$2:$BN$33")))),1/(1+EXP(-SUMPRODUCT(Engine!$C$1634:$C$1665,INDIRECT("Coefficients!$BO$2:$BO$33"))))))</f>
      </c>
      <c r="AW57" s="8">
        <f>IF(OR($B57="",$C57="",$D57="",$E57="",$F57="",$G57="",$H57="",$I57="",$J57="",$K57="",$L57=""),"",IF($B57="Female",1/(1+EXP(-SUMPRODUCT(Engine!$C$1634:$C$1665,INDIRECT("Coefficients!$BP$2:$BP$33")))),1/(1+EXP(-SUMPRODUCT(Engine!$C$1634:$C$1665,INDIRECT("Coefficients!$BQ$2:$BQ$33"))))))</f>
      </c>
      <c r="AX57" s="8">
        <f>IF(OR($B57="",$C57="",$D57="",$E57="",$F57="",$G57="",$H57="",$I57="",$J57="",$K57="",$L57=""),"",IF($B57="Female",1/(1+EXP(-SUMPRODUCT(Engine!$C$1634:$C$1665,INDIRECT("Coefficients!$BR$2:$BR$33")))),1/(1+EXP(-SUMPRODUCT(Engine!$C$1634:$C$1665,INDIRECT("Coefficients!$BS$2:$BS$33"))))))</f>
      </c>
      <c r="AY57" s="8">
        <f>IF(OR($B57="",$C57="",$D57="",$E57="",$F57="",$G57="",$H57="",$I57="",$J57="",$K57="",$L57=""),"",IF($B57="Female",1/(1+EXP(-SUMPRODUCT(Engine!$C$1634:$C$1665,INDIRECT("Coefficients!$BT$2:$BT$33")))),1/(1+EXP(-SUMPRODUCT(Engine!$C$1634:$C$1665,INDIRECT("Coefficients!$BU$2:$BU$33"))))))</f>
      </c>
      <c r="AZ57" s="8">
        <f>IF(OR($B57="",$C57="",$D57="",$E57="",$F57="",$G57="",$H57="",$I57="",$J57="",$K57="",$L57=""),"",IF($B57="Female",1/(1+EXP(-SUMPRODUCT(Engine!$C$1634:$C$1665,INDIRECT("Coefficients!$BV$2:$BV$33")))),1/(1+EXP(-SUMPRODUCT(Engine!$C$1634:$C$1665,INDIRECT("Coefficients!$BW$2:$BW$33"))))))</f>
      </c>
      <c r="BA57" s="8">
        <f>IF(OR($B57="",$C57="",$D57="",$E57="",$F57="",$G57="",$H57="",$I57="",$J57="",$K57="",$L57=""),"",IF($B57="Female",1/(1+EXP(-SUMPRODUCT(Engine!$C$1634:$C$1665,INDIRECT("Coefficients!$BX$2:$BX$33")))),1/(1+EXP(-SUMPRODUCT(Engine!$C$1634:$C$1665,INDIRECT("Coefficients!$BY$2:$BY$33"))))))</f>
      </c>
      <c r="BB57" s="8">
        <f>IF(OR($B57="",$C57="",$D57="",$E57="",$F57="",$G57="",$H57="",$I57="",$J57="",$K57="",$L57=""),"",IF($B57="Female",1/(1+EXP(-SUMPRODUCT(Engine!$C$1634:$C$1665,INDIRECT("Coefficients!$BZ$2:$BZ$33")))),1/(1+EXP(-SUMPRODUCT(Engine!$C$1634:$C$1665,INDIRECT("Coefficients!$CA$2:$CA$33"))))))</f>
      </c>
      <c r="BC57" s="8">
        <f>IF(OR($B57="",$C57="",$D57="",$E57="",$F57="",$G57="",$H57="",$I57="",$J57="",$K57="",$L57=""),"",IF($B57="Female",1/(1+EXP(-SUMPRODUCT(Engine!$C$1634:$C$1665,INDIRECT("Coefficients!$CB$2:$CB$33")))),1/(1+EXP(-SUMPRODUCT(Engine!$C$1634:$C$1665,INDIRECT("Coefficients!$CC$2:$CC$33"))))))</f>
      </c>
      <c r="BD57" s="8">
        <f>IF(OR($B57="",$C57="",$D57="",$E57="",$F57="",$G57="",$H57="",$I57="",$J57="",$K57="",$L57=""),"",IF($B57="Female",1/(1+EXP(-SUMPRODUCT(Engine!$C$1634:$C$1665,INDIRECT("Coefficients!$CD$2:$CD$33")))),1/(1+EXP(-SUMPRODUCT(Engine!$C$1634:$C$1665,INDIRECT("Coefficients!$CE$2:$CE$33"))))))</f>
      </c>
      <c r="BE57" s="8">
        <f>IF(OR($B57="",$C57="",$D57="",$E57="",$F57="",$G57="",$H57="",$I57="",$J57="",$K57="",$L57=""),"",IF($B57="Female",1/(1+EXP(-SUMPRODUCT(Engine!$C$1634:$C$1665,INDIRECT("Coefficients!$CF$2:$CF$33")))),1/(1+EXP(-SUMPRODUCT(Engine!$C$1634:$C$1665,INDIRECT("Coefficients!$CG$2:$CG$33"))))))</f>
      </c>
      <c r="BF57" s="8">
        <f>IF(OR($B57="",$C57="",$D57="",$E57="",$F57="",$G57="",$H57="",$I57="",$J57="",$K57="",$L57=""),"",IF($B57="Female",1/(1+EXP(-SUMPRODUCT(Engine!$C$1634:$C$1665,INDIRECT("Coefficients!$CH$2:$CH$33")))),1/(1+EXP(-SUMPRODUCT(Engine!$C$1634:$C$1665,INDIRECT("Coefficients!$CI$2:$CI$33"))))))</f>
      </c>
      <c r="BG57" s="8">
        <f>IF(OR($B57="",$C57="",$D57="",$E57="",$F57="",$G57="",$H57="",$I57="",$J57="",$K57="",$L57=""),"",IF($B57="Female",1/(1+EXP(-SUMPRODUCT(Engine!$C$1634:$C$1665,INDIRECT("Coefficients!$CJ$2:$CJ$33")))),1/(1+EXP(-SUMPRODUCT(Engine!$C$1634:$C$1665,INDIRECT("Coefficients!$CK$2:$CK$33"))))))</f>
      </c>
      <c r="BH57" s="8">
        <f>IF(OR($B57="",$C57="",$D57="",$E57="",$F57="",$G57="",$H57="",$I57="",$J57="",$K57="",$L57=""),"",IF($B57="Female",1/(1+EXP(-SUMPRODUCT(Engine!$C$1634:$C$1665,INDIRECT("Coefficients!$CL$2:$CL$33")))),1/(1+EXP(-SUMPRODUCT(Engine!$C$1634:$C$1665,INDIRECT("Coefficients!$CM$2:$CM$33"))))))</f>
      </c>
      <c r="BI57" s="8">
        <f>IF(OR($B57="",$C57="",$D57="",$E57="",$F57="",$G57="",$H57="",$I57="",$J57="",$K57="",$L57=""),"",IF($B57="Female",1/(1+EXP(-SUMPRODUCT(Engine!$C$1634:$C$1665,INDIRECT("Coefficients!$CN$2:$CN$33")))),1/(1+EXP(-SUMPRODUCT(Engine!$C$1634:$C$1665,INDIRECT("Coefficients!$CO$2:$CO$33"))))))</f>
      </c>
      <c r="BJ57" s="8">
        <f>IF(OR($B57="",$C57="",$D57="",$E57="",$F57="",$G57="",$H57="",$I57="",$J57="",$K57="",$L57=""),"",IF($B57="Female",1/(1+EXP(-SUMPRODUCT(Engine!$C$1634:$C$1665,INDIRECT("Coefficients!$CP$2:$CP$33")))),1/(1+EXP(-SUMPRODUCT(Engine!$C$1634:$C$1665,INDIRECT("Coefficients!$CQ$2:$CQ$33"))))))</f>
      </c>
      <c r="BK57" s="8">
        <f>IF(OR($B57="",$C57="",$D57="",$E57="",$F57="",$G57="",$H57="",$I57="",$J57="",$K57="",$L57=""),"",IF($B57="Female",1/(1+EXP(-SUMPRODUCT(Engine!$C$1634:$C$1665,INDIRECT("Coefficients!$CR$2:$CR$33")))),1/(1+EXP(-SUMPRODUCT(Engine!$C$1634:$C$1665,INDIRECT("Coefficients!$CS$2:$CS$33"))))))</f>
      </c>
      <c r="BL57" s="8">
        <f>IF(OR($B57="",$C57="",$D57="",$E57="",$F57="",$G57="",$H57="",$I57="",$J57="",$K57="",$L57=""),"",IF($B57="Female",1/(1+EXP(-SUMPRODUCT(Engine!$C$1634:$C$1665,INDIRECT("Coefficients!$CT$2:$CT$33")))),1/(1+EXP(-SUMPRODUCT(Engine!$C$1634:$C$1665,INDIRECT("Coefficients!$CU$2:$CU$33"))))))</f>
      </c>
      <c r="BM57" s="8">
        <f>IF(OR($B57="",$C57="",$D57="",$E57="",$F57="",$G57="",$H57="",$I57="",$J57="",$K57="",$L57=""),"",IF($B57="Female",1/(1+EXP(-SUMPRODUCT(Engine!$C$1634:$C$1665,INDIRECT("Coefficients!$CV$2:$CV$33")))),1/(1+EXP(-SUMPRODUCT(Engine!$C$1634:$C$1665,INDIRECT("Coefficients!$CW$2:$CW$33"))))))</f>
      </c>
    </row>
    <row r="58" spans="1:65" x14ac:dyDescent="0.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8">
        <f>IF(OR($B58="",$C58="",$D58="",$E58="",$F58="",$G58="",$H58="",$I58="",$J58="",$K58="",$L58=""),"",IF($B58="Female",1/(1+EXP(-SUMPRODUCT(Engine!$C$1666:$C$1697,INDIRECT("Coefficients!$B$2:$B$33")))),1/(1+EXP(-SUMPRODUCT(Engine!$C$1666:$C$1697,INDIRECT("Coefficients!$C$2:$C$33"))))))</f>
      </c>
      <c r="Q58" s="8">
        <f>IF(OR($B58="",$C58="",$D58="",$E58="",$F58="",$G58="",$H58="",$I58="",$J58="",$K58="",$L58=""),"",IF($B58="Female",1/(1+EXP(-SUMPRODUCT(Engine!$C$1666:$C$1697,INDIRECT("Coefficients!$D$2:$D$33")))),1/(1+EXP(-SUMPRODUCT(Engine!$C$1666:$C$1697,INDIRECT("Coefficients!$E$2:$E$33"))))))</f>
      </c>
      <c r="R58" s="8">
        <f>IF(OR($B58="",$C58="",$D58="",$E58="",$F58="",$G58="",$H58="",$I58="",$J58="",$K58="",$L58=""),"",IF($B58="Female",1/(1+EXP(-SUMPRODUCT(Engine!$C$1666:$C$1697,INDIRECT("Coefficients!$F$2:$F$33")))),1/(1+EXP(-SUMPRODUCT(Engine!$C$1666:$C$1697,INDIRECT("Coefficients!$G$2:$G$33"))))))</f>
      </c>
      <c r="S58" s="8">
        <f>IF(OR($B58="",$C58="",$D58="",$E58="",$F58="",$G58="",$H58="",$I58="",$J58="",$K58="",$L58=""),"",IF($B58="Female",1/(1+EXP(-SUMPRODUCT(Engine!$C$1666:$C$1697,INDIRECT("Coefficients!$H$2:$H$33")))),1/(1+EXP(-SUMPRODUCT(Engine!$C$1666:$C$1697,INDIRECT("Coefficients!$I$2:$I$33"))))))</f>
      </c>
      <c r="T58" s="8">
        <f>IF(OR($B58="",$C58="",$D58="",$E58="",$F58="",$G58="",$H58="",$I58="",$J58="",$K58="",$L58=""),"",IF($B58="Female",1/(1+EXP(-SUMPRODUCT(Engine!$C$1666:$C$1697,INDIRECT("Coefficients!$J$2:$J$33")))),1/(1+EXP(-SUMPRODUCT(Engine!$C$1666:$C$1697,INDIRECT("Coefficients!$K$2:$K$33"))))))</f>
      </c>
      <c r="U58" s="8">
        <f>IF(OR($B58="",$C58="",$D58="",$E58="",$F58="",$G58="",$H58="",$I58="",$J58="",$K58="",$L58=""),"",IF($B58="Female",1/(1+EXP(-SUMPRODUCT(Engine!$C$1666:$C$1697,INDIRECT("Coefficients!$L$2:$L$33")))),1/(1+EXP(-SUMPRODUCT(Engine!$C$1666:$C$1697,INDIRECT("Coefficients!$M$2:$M$33"))))))</f>
      </c>
      <c r="V58" s="8">
        <f>IF(OR($B58="",$C58="",$D58="",$E58="",$F58="",$G58="",$H58="",$I58="",$J58="",$K58="",$L58=""),"",IF($B58="Female",1/(1+EXP(-SUMPRODUCT(Engine!$C$1666:$C$1697,INDIRECT("Coefficients!$N$2:$N$33")))),1/(1+EXP(-SUMPRODUCT(Engine!$C$1666:$C$1697,INDIRECT("Coefficients!$O$2:$O$33"))))))</f>
      </c>
      <c r="W58" s="8">
        <f>IF(OR($B58="",$C58="",$D58="",$E58="",$F58="",$G58="",$H58="",$I58="",$J58="",$K58="",$L58=""),"",IF($B58="Female",1/(1+EXP(-SUMPRODUCT(Engine!$C$1666:$C$1697,INDIRECT("Coefficients!$P$2:$P$33")))),1/(1+EXP(-SUMPRODUCT(Engine!$C$1666:$C$1697,INDIRECT("Coefficients!$Q$2:$Q$33"))))))</f>
      </c>
      <c r="X58" s="8">
        <f>IF(OR($B58="",$C58="",$D58="",$E58="",$F58="",$G58="",$H58="",$I58="",$J58="",$K58="",$L58=""),"",IF($B58="Female",1/(1+EXP(-SUMPRODUCT(Engine!$C$1666:$C$1697,INDIRECT("Coefficients!$R$2:$R$33")))),1/(1+EXP(-SUMPRODUCT(Engine!$C$1666:$C$1697,INDIRECT("Coefficients!$S$2:$S$33"))))))</f>
      </c>
      <c r="Y58" s="8">
        <f>IF(OR($B58="",$C58="",$D58="",$E58="",$F58="",$G58="",$H58="",$I58="",$J58="",$K58="",$L58=""),"",IF($B58="Female",1/(1+EXP(-SUMPRODUCT(Engine!$C$1666:$C$1697,INDIRECT("Coefficients!$T$2:$T$33")))),1/(1+EXP(-SUMPRODUCT(Engine!$C$1666:$C$1697,INDIRECT("Coefficients!$U$2:$U$33"))))))</f>
      </c>
      <c r="Z58" s="8">
        <f>IF(OR($B58="",$C58="",$D58="",$E58="",$F58="",$G58="",$H58="",$I58="",$J58="",$K58="",$L58=""),"",IF($B58="Female",1/(1+EXP(-SUMPRODUCT(Engine!$C$1666:$C$1697,INDIRECT("Coefficients!$V$2:$V$33")))),1/(1+EXP(-SUMPRODUCT(Engine!$C$1666:$C$1697,INDIRECT("Coefficients!$W$2:$W$33"))))))</f>
      </c>
      <c r="AA58" s="8">
        <f>IF(OR($B58="",$C58="",$D58="",$E58="",$F58="",$G58="",$H58="",$I58="",$J58="",$K58="",$L58=""),"",IF($B58="Female",1/(1+EXP(-SUMPRODUCT(Engine!$C$1666:$C$1697,INDIRECT("Coefficients!$X$2:$X$33")))),1/(1+EXP(-SUMPRODUCT(Engine!$C$1666:$C$1697,INDIRECT("Coefficients!$Y$2:$Y$33"))))))</f>
      </c>
      <c r="AB58" s="8">
        <f>IF(OR($B58="",$C58="",$D58="",$E58="",$F58="",$G58="",$H58="",$I58="",$J58="",$K58="",$L58=""),"",IF($B58="Female",1/(1+EXP(-SUMPRODUCT(Engine!$C$1666:$C$1697,INDIRECT("Coefficients!$Z$2:$Z$33")))),1/(1+EXP(-SUMPRODUCT(Engine!$C$1666:$C$1697,INDIRECT("Coefficients!$AA$2:$AA$33"))))))</f>
      </c>
      <c r="AC58" s="8">
        <f>IF(OR($B58="",$C58="",$D58="",$E58="",$F58="",$G58="",$H58="",$I58="",$J58="",$K58="",$L58=""),"",IF($B58="Female",1/(1+EXP(-SUMPRODUCT(Engine!$C$1666:$C$1697,INDIRECT("Coefficients!$AB$2:$AB$33")))),1/(1+EXP(-SUMPRODUCT(Engine!$C$1666:$C$1697,INDIRECT("Coefficients!$AC$2:$AC$33"))))))</f>
      </c>
      <c r="AD58" s="8">
        <f>IF(OR($B58="",$C58="",$D58="",$E58="",$F58="",$G58="",$H58="",$I58="",$J58="",$K58="",$L58=""),"",IF($B58="Female",1/(1+EXP(-SUMPRODUCT(Engine!$C$1666:$C$1697,INDIRECT("Coefficients!$AD$2:$AD$33")))),1/(1+EXP(-SUMPRODUCT(Engine!$C$1666:$C$1697,INDIRECT("Coefficients!$AE$2:$AE$33"))))))</f>
      </c>
      <c r="AE58" s="8">
        <f>IF(OR($B58="",$C58="",$D58="",$E58="",$F58="",$G58="",$H58="",$I58="",$J58="",$K58="",$L58=""),"",IF($B58="Female",1/(1+EXP(-SUMPRODUCT(Engine!$C$1666:$C$1697,INDIRECT("Coefficients!$AF$2:$AF$33")))),1/(1+EXP(-SUMPRODUCT(Engine!$C$1666:$C$1697,INDIRECT("Coefficients!$AG$2:$AG$33"))))))</f>
      </c>
      <c r="AF58" s="8">
        <f>IF(OR($B58="",$C58="",$D58="",$E58="",$F58="",$G58="",$H58="",$I58="",$J58="",$K58="",$L58=""),"",IF($B58="Female",1/(1+EXP(-SUMPRODUCT(Engine!$C$1666:$C$1697,INDIRECT("Coefficients!$AH$2:$AH$33")))),1/(1+EXP(-SUMPRODUCT(Engine!$C$1666:$C$1697,INDIRECT("Coefficients!$AI$2:$AI$33"))))))</f>
      </c>
      <c r="AG58" s="8">
        <f>IF(OR($B58="",$C58="",$D58="",$E58="",$F58="",$G58="",$H58="",$I58="",$J58="",$K58="",$L58=""),"",IF($B58="Female",1/(1+EXP(-SUMPRODUCT(Engine!$C$1666:$C$1697,INDIRECT("Coefficients!$AJ$2:$AJ$33")))),1/(1+EXP(-SUMPRODUCT(Engine!$C$1666:$C$1697,INDIRECT("Coefficients!$AK$2:$AK$33"))))))</f>
      </c>
      <c r="AH58" s="8">
        <f>IF(OR($B58="",$C58="",$D58="",$E58="",$F58="",$G58="",$H58="",$I58="",$J58="",$K58="",$L58=""),"",IF($B58="Female",1/(1+EXP(-SUMPRODUCT(Engine!$C$1666:$C$1697,INDIRECT("Coefficients!$AL$2:$AL$33")))),1/(1+EXP(-SUMPRODUCT(Engine!$C$1666:$C$1697,INDIRECT("Coefficients!$AM$2:$AM$33"))))))</f>
      </c>
      <c r="AI58" s="8">
        <f>IF(OR($B58="",$C58="",$D58="",$E58="",$F58="",$G58="",$H58="",$I58="",$J58="",$K58="",$L58=""),"",IF($B58="Female",1/(1+EXP(-SUMPRODUCT(Engine!$C$1666:$C$1697,INDIRECT("Coefficients!$AN$2:$AN$33")))),1/(1+EXP(-SUMPRODUCT(Engine!$C$1666:$C$1697,INDIRECT("Coefficients!$AO$2:$AO$33"))))))</f>
      </c>
      <c r="AJ58" s="8">
        <f>IF(OR($B58="",$C58="",$D58="",$E58="",$F58="",$G58="",$H58="",$I58="",$J58="",$K58="",$L58=""),"",IF($B58="Female",1/(1+EXP(-SUMPRODUCT(Engine!$C$1666:$C$1697,INDIRECT("Coefficients!$AP$2:$AP$33")))),1/(1+EXP(-SUMPRODUCT(Engine!$C$1666:$C$1697,INDIRECT("Coefficients!$AQ$2:$AQ$33"))))))</f>
      </c>
      <c r="AK58" s="8">
        <f>IF(OR($B58="",$C58="",$D58="",$E58="",$F58="",$G58="",$H58="",$I58="",$J58="",$K58="",$L58=""),"",IF($B58="Female",1/(1+EXP(-SUMPRODUCT(Engine!$C$1666:$C$1697,INDIRECT("Coefficients!$AR$2:$AR$33")))),1/(1+EXP(-SUMPRODUCT(Engine!$C$1666:$C$1697,INDIRECT("Coefficients!$AS$2:$AS$33"))))))</f>
      </c>
      <c r="AL58" s="8">
        <f>IF(OR($B58="",$C58="",$D58="",$E58="",$F58="",$G58="",$H58="",$I58="",$J58="",$K58="",$L58=""),"",IF($B58="Female",1/(1+EXP(-SUMPRODUCT(Engine!$C$1666:$C$1697,INDIRECT("Coefficients!$AT$2:$AT$33")))),1/(1+EXP(-SUMPRODUCT(Engine!$C$1666:$C$1697,INDIRECT("Coefficients!$AU$2:$AU$33"))))))</f>
      </c>
      <c r="AM58" s="8">
        <f>IF(OR($B58="",$C58="",$D58="",$E58="",$F58="",$G58="",$H58="",$I58="",$J58="",$K58="",$L58=""),"",IF($B58="Female",1/(1+EXP(-SUMPRODUCT(Engine!$C$1666:$C$1697,INDIRECT("Coefficients!$AV$2:$AV$33")))),1/(1+EXP(-SUMPRODUCT(Engine!$C$1666:$C$1697,INDIRECT("Coefficients!$AW$2:$AW$33"))))))</f>
      </c>
      <c r="AN58" s="8">
        <f>IF(OR($B58="",$C58="",$D58="",$E58="",$F58="",$G58="",$H58="",$I58="",$J58="",$K58="",$L58=""),"",IF($B58="Female",1/(1+EXP(-SUMPRODUCT(Engine!$C$1666:$C$1697,INDIRECT("Coefficients!$AX$2:$AX$33")))),1/(1+EXP(-SUMPRODUCT(Engine!$C$1666:$C$1697,INDIRECT("Coefficients!$AY$2:$AY$33"))))))</f>
      </c>
      <c r="AO58" s="8">
        <f>IF(OR($B58="",$C58="",$D58="",$E58="",$F58="",$G58="",$H58="",$I58="",$J58="",$K58="",$L58=""),"",IF($B58="Female",1/(1+EXP(-SUMPRODUCT(Engine!$C$1666:$C$1697,INDIRECT("Coefficients!$AZ$2:$AZ$33")))),1/(1+EXP(-SUMPRODUCT(Engine!$C$1666:$C$1697,INDIRECT("Coefficients!$BA$2:$BA$33"))))))</f>
      </c>
      <c r="AP58" s="8">
        <f>IF(OR($B58="",$C58="",$D58="",$E58="",$F58="",$G58="",$H58="",$I58="",$J58="",$K58="",$L58=""),"",IF($B58="Female",1/(1+EXP(-SUMPRODUCT(Engine!$C$1666:$C$1697,INDIRECT("Coefficients!$BB$2:$BB$33")))),1/(1+EXP(-SUMPRODUCT(Engine!$C$1666:$C$1697,INDIRECT("Coefficients!$BC$2:$BC$33"))))))</f>
      </c>
      <c r="AQ58" s="8">
        <f>IF(OR($B58="",$C58="",$D58="",$E58="",$F58="",$G58="",$H58="",$I58="",$J58="",$K58="",$L58=""),"",IF($B58="Female",1/(1+EXP(-SUMPRODUCT(Engine!$C$1666:$C$1697,INDIRECT("Coefficients!$BD$2:$BD$33")))),1/(1+EXP(-SUMPRODUCT(Engine!$C$1666:$C$1697,INDIRECT("Coefficients!$BE$2:$BE$33"))))))</f>
      </c>
      <c r="AR58" s="8">
        <f>IF(OR($B58="",$C58="",$D58="",$E58="",$F58="",$G58="",$H58="",$I58="",$J58="",$K58="",$L58=""),"",IF($B58="Female",1/(1+EXP(-SUMPRODUCT(Engine!$C$1666:$C$1697,INDIRECT("Coefficients!$BF$2:$BF$33")))),1/(1+EXP(-SUMPRODUCT(Engine!$C$1666:$C$1697,INDIRECT("Coefficients!$BG$2:$BG$33"))))))</f>
      </c>
      <c r="AS58" s="8">
        <f>IF(OR($B58="",$C58="",$D58="",$E58="",$F58="",$G58="",$H58="",$I58="",$J58="",$K58="",$L58=""),"",IF($B58="Female",1/(1+EXP(-SUMPRODUCT(Engine!$C$1666:$C$1697,INDIRECT("Coefficients!$BH$2:$BH$33")))),1/(1+EXP(-SUMPRODUCT(Engine!$C$1666:$C$1697,INDIRECT("Coefficients!$BI$2:$BI$33"))))))</f>
      </c>
      <c r="AT58" s="8">
        <f>IF(OR($B58="",$C58="",$D58="",$E58="",$F58="",$G58="",$H58="",$I58="",$J58="",$K58="",$L58=""),"",IF($B58="Female",1/(1+EXP(-SUMPRODUCT(Engine!$C$1666:$C$1697,INDIRECT("Coefficients!$BJ$2:$BJ$33")))),1/(1+EXP(-SUMPRODUCT(Engine!$C$1666:$C$1697,INDIRECT("Coefficients!$BK$2:$BK$33"))))))</f>
      </c>
      <c r="AU58" s="8">
        <f>IF(OR($B58="",$C58="",$D58="",$E58="",$F58="",$G58="",$H58="",$I58="",$J58="",$K58="",$L58=""),"",IF($B58="Female",1/(1+EXP(-SUMPRODUCT(Engine!$C$1666:$C$1697,INDIRECT("Coefficients!$BL$2:$BL$33")))),1/(1+EXP(-SUMPRODUCT(Engine!$C$1666:$C$1697,INDIRECT("Coefficients!$BM$2:$BM$33"))))))</f>
      </c>
      <c r="AV58" s="8">
        <f>IF(OR($B58="",$C58="",$D58="",$E58="",$F58="",$G58="",$H58="",$I58="",$J58="",$K58="",$L58=""),"",IF($B58="Female",1/(1+EXP(-SUMPRODUCT(Engine!$C$1666:$C$1697,INDIRECT("Coefficients!$BN$2:$BN$33")))),1/(1+EXP(-SUMPRODUCT(Engine!$C$1666:$C$1697,INDIRECT("Coefficients!$BO$2:$BO$33"))))))</f>
      </c>
      <c r="AW58" s="8">
        <f>IF(OR($B58="",$C58="",$D58="",$E58="",$F58="",$G58="",$H58="",$I58="",$J58="",$K58="",$L58=""),"",IF($B58="Female",1/(1+EXP(-SUMPRODUCT(Engine!$C$1666:$C$1697,INDIRECT("Coefficients!$BP$2:$BP$33")))),1/(1+EXP(-SUMPRODUCT(Engine!$C$1666:$C$1697,INDIRECT("Coefficients!$BQ$2:$BQ$33"))))))</f>
      </c>
      <c r="AX58" s="8">
        <f>IF(OR($B58="",$C58="",$D58="",$E58="",$F58="",$G58="",$H58="",$I58="",$J58="",$K58="",$L58=""),"",IF($B58="Female",1/(1+EXP(-SUMPRODUCT(Engine!$C$1666:$C$1697,INDIRECT("Coefficients!$BR$2:$BR$33")))),1/(1+EXP(-SUMPRODUCT(Engine!$C$1666:$C$1697,INDIRECT("Coefficients!$BS$2:$BS$33"))))))</f>
      </c>
      <c r="AY58" s="8">
        <f>IF(OR($B58="",$C58="",$D58="",$E58="",$F58="",$G58="",$H58="",$I58="",$J58="",$K58="",$L58=""),"",IF($B58="Female",1/(1+EXP(-SUMPRODUCT(Engine!$C$1666:$C$1697,INDIRECT("Coefficients!$BT$2:$BT$33")))),1/(1+EXP(-SUMPRODUCT(Engine!$C$1666:$C$1697,INDIRECT("Coefficients!$BU$2:$BU$33"))))))</f>
      </c>
      <c r="AZ58" s="8">
        <f>IF(OR($B58="",$C58="",$D58="",$E58="",$F58="",$G58="",$H58="",$I58="",$J58="",$K58="",$L58=""),"",IF($B58="Female",1/(1+EXP(-SUMPRODUCT(Engine!$C$1666:$C$1697,INDIRECT("Coefficients!$BV$2:$BV$33")))),1/(1+EXP(-SUMPRODUCT(Engine!$C$1666:$C$1697,INDIRECT("Coefficients!$BW$2:$BW$33"))))))</f>
      </c>
      <c r="BA58" s="8">
        <f>IF(OR($B58="",$C58="",$D58="",$E58="",$F58="",$G58="",$H58="",$I58="",$J58="",$K58="",$L58=""),"",IF($B58="Female",1/(1+EXP(-SUMPRODUCT(Engine!$C$1666:$C$1697,INDIRECT("Coefficients!$BX$2:$BX$33")))),1/(1+EXP(-SUMPRODUCT(Engine!$C$1666:$C$1697,INDIRECT("Coefficients!$BY$2:$BY$33"))))))</f>
      </c>
      <c r="BB58" s="8">
        <f>IF(OR($B58="",$C58="",$D58="",$E58="",$F58="",$G58="",$H58="",$I58="",$J58="",$K58="",$L58=""),"",IF($B58="Female",1/(1+EXP(-SUMPRODUCT(Engine!$C$1666:$C$1697,INDIRECT("Coefficients!$BZ$2:$BZ$33")))),1/(1+EXP(-SUMPRODUCT(Engine!$C$1666:$C$1697,INDIRECT("Coefficients!$CA$2:$CA$33"))))))</f>
      </c>
      <c r="BC58" s="8">
        <f>IF(OR($B58="",$C58="",$D58="",$E58="",$F58="",$G58="",$H58="",$I58="",$J58="",$K58="",$L58=""),"",IF($B58="Female",1/(1+EXP(-SUMPRODUCT(Engine!$C$1666:$C$1697,INDIRECT("Coefficients!$CB$2:$CB$33")))),1/(1+EXP(-SUMPRODUCT(Engine!$C$1666:$C$1697,INDIRECT("Coefficients!$CC$2:$CC$33"))))))</f>
      </c>
      <c r="BD58" s="8">
        <f>IF(OR($B58="",$C58="",$D58="",$E58="",$F58="",$G58="",$H58="",$I58="",$J58="",$K58="",$L58=""),"",IF($B58="Female",1/(1+EXP(-SUMPRODUCT(Engine!$C$1666:$C$1697,INDIRECT("Coefficients!$CD$2:$CD$33")))),1/(1+EXP(-SUMPRODUCT(Engine!$C$1666:$C$1697,INDIRECT("Coefficients!$CE$2:$CE$33"))))))</f>
      </c>
      <c r="BE58" s="8">
        <f>IF(OR($B58="",$C58="",$D58="",$E58="",$F58="",$G58="",$H58="",$I58="",$J58="",$K58="",$L58=""),"",IF($B58="Female",1/(1+EXP(-SUMPRODUCT(Engine!$C$1666:$C$1697,INDIRECT("Coefficients!$CF$2:$CF$33")))),1/(1+EXP(-SUMPRODUCT(Engine!$C$1666:$C$1697,INDIRECT("Coefficients!$CG$2:$CG$33"))))))</f>
      </c>
      <c r="BF58" s="8">
        <f>IF(OR($B58="",$C58="",$D58="",$E58="",$F58="",$G58="",$H58="",$I58="",$J58="",$K58="",$L58=""),"",IF($B58="Female",1/(1+EXP(-SUMPRODUCT(Engine!$C$1666:$C$1697,INDIRECT("Coefficients!$CH$2:$CH$33")))),1/(1+EXP(-SUMPRODUCT(Engine!$C$1666:$C$1697,INDIRECT("Coefficients!$CI$2:$CI$33"))))))</f>
      </c>
      <c r="BG58" s="8">
        <f>IF(OR($B58="",$C58="",$D58="",$E58="",$F58="",$G58="",$H58="",$I58="",$J58="",$K58="",$L58=""),"",IF($B58="Female",1/(1+EXP(-SUMPRODUCT(Engine!$C$1666:$C$1697,INDIRECT("Coefficients!$CJ$2:$CJ$33")))),1/(1+EXP(-SUMPRODUCT(Engine!$C$1666:$C$1697,INDIRECT("Coefficients!$CK$2:$CK$33"))))))</f>
      </c>
      <c r="BH58" s="8">
        <f>IF(OR($B58="",$C58="",$D58="",$E58="",$F58="",$G58="",$H58="",$I58="",$J58="",$K58="",$L58=""),"",IF($B58="Female",1/(1+EXP(-SUMPRODUCT(Engine!$C$1666:$C$1697,INDIRECT("Coefficients!$CL$2:$CL$33")))),1/(1+EXP(-SUMPRODUCT(Engine!$C$1666:$C$1697,INDIRECT("Coefficients!$CM$2:$CM$33"))))))</f>
      </c>
      <c r="BI58" s="8">
        <f>IF(OR($B58="",$C58="",$D58="",$E58="",$F58="",$G58="",$H58="",$I58="",$J58="",$K58="",$L58=""),"",IF($B58="Female",1/(1+EXP(-SUMPRODUCT(Engine!$C$1666:$C$1697,INDIRECT("Coefficients!$CN$2:$CN$33")))),1/(1+EXP(-SUMPRODUCT(Engine!$C$1666:$C$1697,INDIRECT("Coefficients!$CO$2:$CO$33"))))))</f>
      </c>
      <c r="BJ58" s="8">
        <f>IF(OR($B58="",$C58="",$D58="",$E58="",$F58="",$G58="",$H58="",$I58="",$J58="",$K58="",$L58=""),"",IF($B58="Female",1/(1+EXP(-SUMPRODUCT(Engine!$C$1666:$C$1697,INDIRECT("Coefficients!$CP$2:$CP$33")))),1/(1+EXP(-SUMPRODUCT(Engine!$C$1666:$C$1697,INDIRECT("Coefficients!$CQ$2:$CQ$33"))))))</f>
      </c>
      <c r="BK58" s="8">
        <f>IF(OR($B58="",$C58="",$D58="",$E58="",$F58="",$G58="",$H58="",$I58="",$J58="",$K58="",$L58=""),"",IF($B58="Female",1/(1+EXP(-SUMPRODUCT(Engine!$C$1666:$C$1697,INDIRECT("Coefficients!$CR$2:$CR$33")))),1/(1+EXP(-SUMPRODUCT(Engine!$C$1666:$C$1697,INDIRECT("Coefficients!$CS$2:$CS$33"))))))</f>
      </c>
      <c r="BL58" s="8">
        <f>IF(OR($B58="",$C58="",$D58="",$E58="",$F58="",$G58="",$H58="",$I58="",$J58="",$K58="",$L58=""),"",IF($B58="Female",1/(1+EXP(-SUMPRODUCT(Engine!$C$1666:$C$1697,INDIRECT("Coefficients!$CT$2:$CT$33")))),1/(1+EXP(-SUMPRODUCT(Engine!$C$1666:$C$1697,INDIRECT("Coefficients!$CU$2:$CU$33"))))))</f>
      </c>
      <c r="BM58" s="8">
        <f>IF(OR($B58="",$C58="",$D58="",$E58="",$F58="",$G58="",$H58="",$I58="",$J58="",$K58="",$L58=""),"",IF($B58="Female",1/(1+EXP(-SUMPRODUCT(Engine!$C$1666:$C$1697,INDIRECT("Coefficients!$CV$2:$CV$33")))),1/(1+EXP(-SUMPRODUCT(Engine!$C$1666:$C$1697,INDIRECT("Coefficients!$CW$2:$CW$33"))))))</f>
      </c>
    </row>
    <row r="59" spans="1:65" x14ac:dyDescent="0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8">
        <f>IF(OR($B59="",$C59="",$D59="",$E59="",$F59="",$G59="",$H59="",$I59="",$J59="",$K59="",$L59=""),"",IF($B59="Female",1/(1+EXP(-SUMPRODUCT(Engine!$C$1698:$C$1729,INDIRECT("Coefficients!$B$2:$B$33")))),1/(1+EXP(-SUMPRODUCT(Engine!$C$1698:$C$1729,INDIRECT("Coefficients!$C$2:$C$33"))))))</f>
      </c>
      <c r="Q59" s="8">
        <f>IF(OR($B59="",$C59="",$D59="",$E59="",$F59="",$G59="",$H59="",$I59="",$J59="",$K59="",$L59=""),"",IF($B59="Female",1/(1+EXP(-SUMPRODUCT(Engine!$C$1698:$C$1729,INDIRECT("Coefficients!$D$2:$D$33")))),1/(1+EXP(-SUMPRODUCT(Engine!$C$1698:$C$1729,INDIRECT("Coefficients!$E$2:$E$33"))))))</f>
      </c>
      <c r="R59" s="8">
        <f>IF(OR($B59="",$C59="",$D59="",$E59="",$F59="",$G59="",$H59="",$I59="",$J59="",$K59="",$L59=""),"",IF($B59="Female",1/(1+EXP(-SUMPRODUCT(Engine!$C$1698:$C$1729,INDIRECT("Coefficients!$F$2:$F$33")))),1/(1+EXP(-SUMPRODUCT(Engine!$C$1698:$C$1729,INDIRECT("Coefficients!$G$2:$G$33"))))))</f>
      </c>
      <c r="S59" s="8">
        <f>IF(OR($B59="",$C59="",$D59="",$E59="",$F59="",$G59="",$H59="",$I59="",$J59="",$K59="",$L59=""),"",IF($B59="Female",1/(1+EXP(-SUMPRODUCT(Engine!$C$1698:$C$1729,INDIRECT("Coefficients!$H$2:$H$33")))),1/(1+EXP(-SUMPRODUCT(Engine!$C$1698:$C$1729,INDIRECT("Coefficients!$I$2:$I$33"))))))</f>
      </c>
      <c r="T59" s="8">
        <f>IF(OR($B59="",$C59="",$D59="",$E59="",$F59="",$G59="",$H59="",$I59="",$J59="",$K59="",$L59=""),"",IF($B59="Female",1/(1+EXP(-SUMPRODUCT(Engine!$C$1698:$C$1729,INDIRECT("Coefficients!$J$2:$J$33")))),1/(1+EXP(-SUMPRODUCT(Engine!$C$1698:$C$1729,INDIRECT("Coefficients!$K$2:$K$33"))))))</f>
      </c>
      <c r="U59" s="8">
        <f>IF(OR($B59="",$C59="",$D59="",$E59="",$F59="",$G59="",$H59="",$I59="",$J59="",$K59="",$L59=""),"",IF($B59="Female",1/(1+EXP(-SUMPRODUCT(Engine!$C$1698:$C$1729,INDIRECT("Coefficients!$L$2:$L$33")))),1/(1+EXP(-SUMPRODUCT(Engine!$C$1698:$C$1729,INDIRECT("Coefficients!$M$2:$M$33"))))))</f>
      </c>
      <c r="V59" s="8">
        <f>IF(OR($B59="",$C59="",$D59="",$E59="",$F59="",$G59="",$H59="",$I59="",$J59="",$K59="",$L59=""),"",IF($B59="Female",1/(1+EXP(-SUMPRODUCT(Engine!$C$1698:$C$1729,INDIRECT("Coefficients!$N$2:$N$33")))),1/(1+EXP(-SUMPRODUCT(Engine!$C$1698:$C$1729,INDIRECT("Coefficients!$O$2:$O$33"))))))</f>
      </c>
      <c r="W59" s="8">
        <f>IF(OR($B59="",$C59="",$D59="",$E59="",$F59="",$G59="",$H59="",$I59="",$J59="",$K59="",$L59=""),"",IF($B59="Female",1/(1+EXP(-SUMPRODUCT(Engine!$C$1698:$C$1729,INDIRECT("Coefficients!$P$2:$P$33")))),1/(1+EXP(-SUMPRODUCT(Engine!$C$1698:$C$1729,INDIRECT("Coefficients!$Q$2:$Q$33"))))))</f>
      </c>
      <c r="X59" s="8">
        <f>IF(OR($B59="",$C59="",$D59="",$E59="",$F59="",$G59="",$H59="",$I59="",$J59="",$K59="",$L59=""),"",IF($B59="Female",1/(1+EXP(-SUMPRODUCT(Engine!$C$1698:$C$1729,INDIRECT("Coefficients!$R$2:$R$33")))),1/(1+EXP(-SUMPRODUCT(Engine!$C$1698:$C$1729,INDIRECT("Coefficients!$S$2:$S$33"))))))</f>
      </c>
      <c r="Y59" s="8">
        <f>IF(OR($B59="",$C59="",$D59="",$E59="",$F59="",$G59="",$H59="",$I59="",$J59="",$K59="",$L59=""),"",IF($B59="Female",1/(1+EXP(-SUMPRODUCT(Engine!$C$1698:$C$1729,INDIRECT("Coefficients!$T$2:$T$33")))),1/(1+EXP(-SUMPRODUCT(Engine!$C$1698:$C$1729,INDIRECT("Coefficients!$U$2:$U$33"))))))</f>
      </c>
      <c r="Z59" s="8">
        <f>IF(OR($B59="",$C59="",$D59="",$E59="",$F59="",$G59="",$H59="",$I59="",$J59="",$K59="",$L59=""),"",IF($B59="Female",1/(1+EXP(-SUMPRODUCT(Engine!$C$1698:$C$1729,INDIRECT("Coefficients!$V$2:$V$33")))),1/(1+EXP(-SUMPRODUCT(Engine!$C$1698:$C$1729,INDIRECT("Coefficients!$W$2:$W$33"))))))</f>
      </c>
      <c r="AA59" s="8">
        <f>IF(OR($B59="",$C59="",$D59="",$E59="",$F59="",$G59="",$H59="",$I59="",$J59="",$K59="",$L59=""),"",IF($B59="Female",1/(1+EXP(-SUMPRODUCT(Engine!$C$1698:$C$1729,INDIRECT("Coefficients!$X$2:$X$33")))),1/(1+EXP(-SUMPRODUCT(Engine!$C$1698:$C$1729,INDIRECT("Coefficients!$Y$2:$Y$33"))))))</f>
      </c>
      <c r="AB59" s="8">
        <f>IF(OR($B59="",$C59="",$D59="",$E59="",$F59="",$G59="",$H59="",$I59="",$J59="",$K59="",$L59=""),"",IF($B59="Female",1/(1+EXP(-SUMPRODUCT(Engine!$C$1698:$C$1729,INDIRECT("Coefficients!$Z$2:$Z$33")))),1/(1+EXP(-SUMPRODUCT(Engine!$C$1698:$C$1729,INDIRECT("Coefficients!$AA$2:$AA$33"))))))</f>
      </c>
      <c r="AC59" s="8">
        <f>IF(OR($B59="",$C59="",$D59="",$E59="",$F59="",$G59="",$H59="",$I59="",$J59="",$K59="",$L59=""),"",IF($B59="Female",1/(1+EXP(-SUMPRODUCT(Engine!$C$1698:$C$1729,INDIRECT("Coefficients!$AB$2:$AB$33")))),1/(1+EXP(-SUMPRODUCT(Engine!$C$1698:$C$1729,INDIRECT("Coefficients!$AC$2:$AC$33"))))))</f>
      </c>
      <c r="AD59" s="8">
        <f>IF(OR($B59="",$C59="",$D59="",$E59="",$F59="",$G59="",$H59="",$I59="",$J59="",$K59="",$L59=""),"",IF($B59="Female",1/(1+EXP(-SUMPRODUCT(Engine!$C$1698:$C$1729,INDIRECT("Coefficients!$AD$2:$AD$33")))),1/(1+EXP(-SUMPRODUCT(Engine!$C$1698:$C$1729,INDIRECT("Coefficients!$AE$2:$AE$33"))))))</f>
      </c>
      <c r="AE59" s="8">
        <f>IF(OR($B59="",$C59="",$D59="",$E59="",$F59="",$G59="",$H59="",$I59="",$J59="",$K59="",$L59=""),"",IF($B59="Female",1/(1+EXP(-SUMPRODUCT(Engine!$C$1698:$C$1729,INDIRECT("Coefficients!$AF$2:$AF$33")))),1/(1+EXP(-SUMPRODUCT(Engine!$C$1698:$C$1729,INDIRECT("Coefficients!$AG$2:$AG$33"))))))</f>
      </c>
      <c r="AF59" s="8">
        <f>IF(OR($B59="",$C59="",$D59="",$E59="",$F59="",$G59="",$H59="",$I59="",$J59="",$K59="",$L59=""),"",IF($B59="Female",1/(1+EXP(-SUMPRODUCT(Engine!$C$1698:$C$1729,INDIRECT("Coefficients!$AH$2:$AH$33")))),1/(1+EXP(-SUMPRODUCT(Engine!$C$1698:$C$1729,INDIRECT("Coefficients!$AI$2:$AI$33"))))))</f>
      </c>
      <c r="AG59" s="8">
        <f>IF(OR($B59="",$C59="",$D59="",$E59="",$F59="",$G59="",$H59="",$I59="",$J59="",$K59="",$L59=""),"",IF($B59="Female",1/(1+EXP(-SUMPRODUCT(Engine!$C$1698:$C$1729,INDIRECT("Coefficients!$AJ$2:$AJ$33")))),1/(1+EXP(-SUMPRODUCT(Engine!$C$1698:$C$1729,INDIRECT("Coefficients!$AK$2:$AK$33"))))))</f>
      </c>
      <c r="AH59" s="8">
        <f>IF(OR($B59="",$C59="",$D59="",$E59="",$F59="",$G59="",$H59="",$I59="",$J59="",$K59="",$L59=""),"",IF($B59="Female",1/(1+EXP(-SUMPRODUCT(Engine!$C$1698:$C$1729,INDIRECT("Coefficients!$AL$2:$AL$33")))),1/(1+EXP(-SUMPRODUCT(Engine!$C$1698:$C$1729,INDIRECT("Coefficients!$AM$2:$AM$33"))))))</f>
      </c>
      <c r="AI59" s="8">
        <f>IF(OR($B59="",$C59="",$D59="",$E59="",$F59="",$G59="",$H59="",$I59="",$J59="",$K59="",$L59=""),"",IF($B59="Female",1/(1+EXP(-SUMPRODUCT(Engine!$C$1698:$C$1729,INDIRECT("Coefficients!$AN$2:$AN$33")))),1/(1+EXP(-SUMPRODUCT(Engine!$C$1698:$C$1729,INDIRECT("Coefficients!$AO$2:$AO$33"))))))</f>
      </c>
      <c r="AJ59" s="8">
        <f>IF(OR($B59="",$C59="",$D59="",$E59="",$F59="",$G59="",$H59="",$I59="",$J59="",$K59="",$L59=""),"",IF($B59="Female",1/(1+EXP(-SUMPRODUCT(Engine!$C$1698:$C$1729,INDIRECT("Coefficients!$AP$2:$AP$33")))),1/(1+EXP(-SUMPRODUCT(Engine!$C$1698:$C$1729,INDIRECT("Coefficients!$AQ$2:$AQ$33"))))))</f>
      </c>
      <c r="AK59" s="8">
        <f>IF(OR($B59="",$C59="",$D59="",$E59="",$F59="",$G59="",$H59="",$I59="",$J59="",$K59="",$L59=""),"",IF($B59="Female",1/(1+EXP(-SUMPRODUCT(Engine!$C$1698:$C$1729,INDIRECT("Coefficients!$AR$2:$AR$33")))),1/(1+EXP(-SUMPRODUCT(Engine!$C$1698:$C$1729,INDIRECT("Coefficients!$AS$2:$AS$33"))))))</f>
      </c>
      <c r="AL59" s="8">
        <f>IF(OR($B59="",$C59="",$D59="",$E59="",$F59="",$G59="",$H59="",$I59="",$J59="",$K59="",$L59=""),"",IF($B59="Female",1/(1+EXP(-SUMPRODUCT(Engine!$C$1698:$C$1729,INDIRECT("Coefficients!$AT$2:$AT$33")))),1/(1+EXP(-SUMPRODUCT(Engine!$C$1698:$C$1729,INDIRECT("Coefficients!$AU$2:$AU$33"))))))</f>
      </c>
      <c r="AM59" s="8">
        <f>IF(OR($B59="",$C59="",$D59="",$E59="",$F59="",$G59="",$H59="",$I59="",$J59="",$K59="",$L59=""),"",IF($B59="Female",1/(1+EXP(-SUMPRODUCT(Engine!$C$1698:$C$1729,INDIRECT("Coefficients!$AV$2:$AV$33")))),1/(1+EXP(-SUMPRODUCT(Engine!$C$1698:$C$1729,INDIRECT("Coefficients!$AW$2:$AW$33"))))))</f>
      </c>
      <c r="AN59" s="8">
        <f>IF(OR($B59="",$C59="",$D59="",$E59="",$F59="",$G59="",$H59="",$I59="",$J59="",$K59="",$L59=""),"",IF($B59="Female",1/(1+EXP(-SUMPRODUCT(Engine!$C$1698:$C$1729,INDIRECT("Coefficients!$AX$2:$AX$33")))),1/(1+EXP(-SUMPRODUCT(Engine!$C$1698:$C$1729,INDIRECT("Coefficients!$AY$2:$AY$33"))))))</f>
      </c>
      <c r="AO59" s="8">
        <f>IF(OR($B59="",$C59="",$D59="",$E59="",$F59="",$G59="",$H59="",$I59="",$J59="",$K59="",$L59=""),"",IF($B59="Female",1/(1+EXP(-SUMPRODUCT(Engine!$C$1698:$C$1729,INDIRECT("Coefficients!$AZ$2:$AZ$33")))),1/(1+EXP(-SUMPRODUCT(Engine!$C$1698:$C$1729,INDIRECT("Coefficients!$BA$2:$BA$33"))))))</f>
      </c>
      <c r="AP59" s="8">
        <f>IF(OR($B59="",$C59="",$D59="",$E59="",$F59="",$G59="",$H59="",$I59="",$J59="",$K59="",$L59=""),"",IF($B59="Female",1/(1+EXP(-SUMPRODUCT(Engine!$C$1698:$C$1729,INDIRECT("Coefficients!$BB$2:$BB$33")))),1/(1+EXP(-SUMPRODUCT(Engine!$C$1698:$C$1729,INDIRECT("Coefficients!$BC$2:$BC$33"))))))</f>
      </c>
      <c r="AQ59" s="8">
        <f>IF(OR($B59="",$C59="",$D59="",$E59="",$F59="",$G59="",$H59="",$I59="",$J59="",$K59="",$L59=""),"",IF($B59="Female",1/(1+EXP(-SUMPRODUCT(Engine!$C$1698:$C$1729,INDIRECT("Coefficients!$BD$2:$BD$33")))),1/(1+EXP(-SUMPRODUCT(Engine!$C$1698:$C$1729,INDIRECT("Coefficients!$BE$2:$BE$33"))))))</f>
      </c>
      <c r="AR59" s="8">
        <f>IF(OR($B59="",$C59="",$D59="",$E59="",$F59="",$G59="",$H59="",$I59="",$J59="",$K59="",$L59=""),"",IF($B59="Female",1/(1+EXP(-SUMPRODUCT(Engine!$C$1698:$C$1729,INDIRECT("Coefficients!$BF$2:$BF$33")))),1/(1+EXP(-SUMPRODUCT(Engine!$C$1698:$C$1729,INDIRECT("Coefficients!$BG$2:$BG$33"))))))</f>
      </c>
      <c r="AS59" s="8">
        <f>IF(OR($B59="",$C59="",$D59="",$E59="",$F59="",$G59="",$H59="",$I59="",$J59="",$K59="",$L59=""),"",IF($B59="Female",1/(1+EXP(-SUMPRODUCT(Engine!$C$1698:$C$1729,INDIRECT("Coefficients!$BH$2:$BH$33")))),1/(1+EXP(-SUMPRODUCT(Engine!$C$1698:$C$1729,INDIRECT("Coefficients!$BI$2:$BI$33"))))))</f>
      </c>
      <c r="AT59" s="8">
        <f>IF(OR($B59="",$C59="",$D59="",$E59="",$F59="",$G59="",$H59="",$I59="",$J59="",$K59="",$L59=""),"",IF($B59="Female",1/(1+EXP(-SUMPRODUCT(Engine!$C$1698:$C$1729,INDIRECT("Coefficients!$BJ$2:$BJ$33")))),1/(1+EXP(-SUMPRODUCT(Engine!$C$1698:$C$1729,INDIRECT("Coefficients!$BK$2:$BK$33"))))))</f>
      </c>
      <c r="AU59" s="8">
        <f>IF(OR($B59="",$C59="",$D59="",$E59="",$F59="",$G59="",$H59="",$I59="",$J59="",$K59="",$L59=""),"",IF($B59="Female",1/(1+EXP(-SUMPRODUCT(Engine!$C$1698:$C$1729,INDIRECT("Coefficients!$BL$2:$BL$33")))),1/(1+EXP(-SUMPRODUCT(Engine!$C$1698:$C$1729,INDIRECT("Coefficients!$BM$2:$BM$33"))))))</f>
      </c>
      <c r="AV59" s="8">
        <f>IF(OR($B59="",$C59="",$D59="",$E59="",$F59="",$G59="",$H59="",$I59="",$J59="",$K59="",$L59=""),"",IF($B59="Female",1/(1+EXP(-SUMPRODUCT(Engine!$C$1698:$C$1729,INDIRECT("Coefficients!$BN$2:$BN$33")))),1/(1+EXP(-SUMPRODUCT(Engine!$C$1698:$C$1729,INDIRECT("Coefficients!$BO$2:$BO$33"))))))</f>
      </c>
      <c r="AW59" s="8">
        <f>IF(OR($B59="",$C59="",$D59="",$E59="",$F59="",$G59="",$H59="",$I59="",$J59="",$K59="",$L59=""),"",IF($B59="Female",1/(1+EXP(-SUMPRODUCT(Engine!$C$1698:$C$1729,INDIRECT("Coefficients!$BP$2:$BP$33")))),1/(1+EXP(-SUMPRODUCT(Engine!$C$1698:$C$1729,INDIRECT("Coefficients!$BQ$2:$BQ$33"))))))</f>
      </c>
      <c r="AX59" s="8">
        <f>IF(OR($B59="",$C59="",$D59="",$E59="",$F59="",$G59="",$H59="",$I59="",$J59="",$K59="",$L59=""),"",IF($B59="Female",1/(1+EXP(-SUMPRODUCT(Engine!$C$1698:$C$1729,INDIRECT("Coefficients!$BR$2:$BR$33")))),1/(1+EXP(-SUMPRODUCT(Engine!$C$1698:$C$1729,INDIRECT("Coefficients!$BS$2:$BS$33"))))))</f>
      </c>
      <c r="AY59" s="8">
        <f>IF(OR($B59="",$C59="",$D59="",$E59="",$F59="",$G59="",$H59="",$I59="",$J59="",$K59="",$L59=""),"",IF($B59="Female",1/(1+EXP(-SUMPRODUCT(Engine!$C$1698:$C$1729,INDIRECT("Coefficients!$BT$2:$BT$33")))),1/(1+EXP(-SUMPRODUCT(Engine!$C$1698:$C$1729,INDIRECT("Coefficients!$BU$2:$BU$33"))))))</f>
      </c>
      <c r="AZ59" s="8">
        <f>IF(OR($B59="",$C59="",$D59="",$E59="",$F59="",$G59="",$H59="",$I59="",$J59="",$K59="",$L59=""),"",IF($B59="Female",1/(1+EXP(-SUMPRODUCT(Engine!$C$1698:$C$1729,INDIRECT("Coefficients!$BV$2:$BV$33")))),1/(1+EXP(-SUMPRODUCT(Engine!$C$1698:$C$1729,INDIRECT("Coefficients!$BW$2:$BW$33"))))))</f>
      </c>
      <c r="BA59" s="8">
        <f>IF(OR($B59="",$C59="",$D59="",$E59="",$F59="",$G59="",$H59="",$I59="",$J59="",$K59="",$L59=""),"",IF($B59="Female",1/(1+EXP(-SUMPRODUCT(Engine!$C$1698:$C$1729,INDIRECT("Coefficients!$BX$2:$BX$33")))),1/(1+EXP(-SUMPRODUCT(Engine!$C$1698:$C$1729,INDIRECT("Coefficients!$BY$2:$BY$33"))))))</f>
      </c>
      <c r="BB59" s="8">
        <f>IF(OR($B59="",$C59="",$D59="",$E59="",$F59="",$G59="",$H59="",$I59="",$J59="",$K59="",$L59=""),"",IF($B59="Female",1/(1+EXP(-SUMPRODUCT(Engine!$C$1698:$C$1729,INDIRECT("Coefficients!$BZ$2:$BZ$33")))),1/(1+EXP(-SUMPRODUCT(Engine!$C$1698:$C$1729,INDIRECT("Coefficients!$CA$2:$CA$33"))))))</f>
      </c>
      <c r="BC59" s="8">
        <f>IF(OR($B59="",$C59="",$D59="",$E59="",$F59="",$G59="",$H59="",$I59="",$J59="",$K59="",$L59=""),"",IF($B59="Female",1/(1+EXP(-SUMPRODUCT(Engine!$C$1698:$C$1729,INDIRECT("Coefficients!$CB$2:$CB$33")))),1/(1+EXP(-SUMPRODUCT(Engine!$C$1698:$C$1729,INDIRECT("Coefficients!$CC$2:$CC$33"))))))</f>
      </c>
      <c r="BD59" s="8">
        <f>IF(OR($B59="",$C59="",$D59="",$E59="",$F59="",$G59="",$H59="",$I59="",$J59="",$K59="",$L59=""),"",IF($B59="Female",1/(1+EXP(-SUMPRODUCT(Engine!$C$1698:$C$1729,INDIRECT("Coefficients!$CD$2:$CD$33")))),1/(1+EXP(-SUMPRODUCT(Engine!$C$1698:$C$1729,INDIRECT("Coefficients!$CE$2:$CE$33"))))))</f>
      </c>
      <c r="BE59" s="8">
        <f>IF(OR($B59="",$C59="",$D59="",$E59="",$F59="",$G59="",$H59="",$I59="",$J59="",$K59="",$L59=""),"",IF($B59="Female",1/(1+EXP(-SUMPRODUCT(Engine!$C$1698:$C$1729,INDIRECT("Coefficients!$CF$2:$CF$33")))),1/(1+EXP(-SUMPRODUCT(Engine!$C$1698:$C$1729,INDIRECT("Coefficients!$CG$2:$CG$33"))))))</f>
      </c>
      <c r="BF59" s="8">
        <f>IF(OR($B59="",$C59="",$D59="",$E59="",$F59="",$G59="",$H59="",$I59="",$J59="",$K59="",$L59=""),"",IF($B59="Female",1/(1+EXP(-SUMPRODUCT(Engine!$C$1698:$C$1729,INDIRECT("Coefficients!$CH$2:$CH$33")))),1/(1+EXP(-SUMPRODUCT(Engine!$C$1698:$C$1729,INDIRECT("Coefficients!$CI$2:$CI$33"))))))</f>
      </c>
      <c r="BG59" s="8">
        <f>IF(OR($B59="",$C59="",$D59="",$E59="",$F59="",$G59="",$H59="",$I59="",$J59="",$K59="",$L59=""),"",IF($B59="Female",1/(1+EXP(-SUMPRODUCT(Engine!$C$1698:$C$1729,INDIRECT("Coefficients!$CJ$2:$CJ$33")))),1/(1+EXP(-SUMPRODUCT(Engine!$C$1698:$C$1729,INDIRECT("Coefficients!$CK$2:$CK$33"))))))</f>
      </c>
      <c r="BH59" s="8">
        <f>IF(OR($B59="",$C59="",$D59="",$E59="",$F59="",$G59="",$H59="",$I59="",$J59="",$K59="",$L59=""),"",IF($B59="Female",1/(1+EXP(-SUMPRODUCT(Engine!$C$1698:$C$1729,INDIRECT("Coefficients!$CL$2:$CL$33")))),1/(1+EXP(-SUMPRODUCT(Engine!$C$1698:$C$1729,INDIRECT("Coefficients!$CM$2:$CM$33"))))))</f>
      </c>
      <c r="BI59" s="8">
        <f>IF(OR($B59="",$C59="",$D59="",$E59="",$F59="",$G59="",$H59="",$I59="",$J59="",$K59="",$L59=""),"",IF($B59="Female",1/(1+EXP(-SUMPRODUCT(Engine!$C$1698:$C$1729,INDIRECT("Coefficients!$CN$2:$CN$33")))),1/(1+EXP(-SUMPRODUCT(Engine!$C$1698:$C$1729,INDIRECT("Coefficients!$CO$2:$CO$33"))))))</f>
      </c>
      <c r="BJ59" s="8">
        <f>IF(OR($B59="",$C59="",$D59="",$E59="",$F59="",$G59="",$H59="",$I59="",$J59="",$K59="",$L59=""),"",IF($B59="Female",1/(1+EXP(-SUMPRODUCT(Engine!$C$1698:$C$1729,INDIRECT("Coefficients!$CP$2:$CP$33")))),1/(1+EXP(-SUMPRODUCT(Engine!$C$1698:$C$1729,INDIRECT("Coefficients!$CQ$2:$CQ$33"))))))</f>
      </c>
      <c r="BK59" s="8">
        <f>IF(OR($B59="",$C59="",$D59="",$E59="",$F59="",$G59="",$H59="",$I59="",$J59="",$K59="",$L59=""),"",IF($B59="Female",1/(1+EXP(-SUMPRODUCT(Engine!$C$1698:$C$1729,INDIRECT("Coefficients!$CR$2:$CR$33")))),1/(1+EXP(-SUMPRODUCT(Engine!$C$1698:$C$1729,INDIRECT("Coefficients!$CS$2:$CS$33"))))))</f>
      </c>
      <c r="BL59" s="8">
        <f>IF(OR($B59="",$C59="",$D59="",$E59="",$F59="",$G59="",$H59="",$I59="",$J59="",$K59="",$L59=""),"",IF($B59="Female",1/(1+EXP(-SUMPRODUCT(Engine!$C$1698:$C$1729,INDIRECT("Coefficients!$CT$2:$CT$33")))),1/(1+EXP(-SUMPRODUCT(Engine!$C$1698:$C$1729,INDIRECT("Coefficients!$CU$2:$CU$33"))))))</f>
      </c>
      <c r="BM59" s="8">
        <f>IF(OR($B59="",$C59="",$D59="",$E59="",$F59="",$G59="",$H59="",$I59="",$J59="",$K59="",$L59=""),"",IF($B59="Female",1/(1+EXP(-SUMPRODUCT(Engine!$C$1698:$C$1729,INDIRECT("Coefficients!$CV$2:$CV$33")))),1/(1+EXP(-SUMPRODUCT(Engine!$C$1698:$C$1729,INDIRECT("Coefficients!$CW$2:$CW$33"))))))</f>
      </c>
    </row>
    <row r="60" spans="1:65" x14ac:dyDescent="0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8">
        <f>IF(OR($B60="",$C60="",$D60="",$E60="",$F60="",$G60="",$H60="",$I60="",$J60="",$K60="",$L60=""),"",IF($B60="Female",1/(1+EXP(-SUMPRODUCT(Engine!$C$1730:$C$1761,INDIRECT("Coefficients!$B$2:$B$33")))),1/(1+EXP(-SUMPRODUCT(Engine!$C$1730:$C$1761,INDIRECT("Coefficients!$C$2:$C$33"))))))</f>
      </c>
      <c r="Q60" s="8">
        <f>IF(OR($B60="",$C60="",$D60="",$E60="",$F60="",$G60="",$H60="",$I60="",$J60="",$K60="",$L60=""),"",IF($B60="Female",1/(1+EXP(-SUMPRODUCT(Engine!$C$1730:$C$1761,INDIRECT("Coefficients!$D$2:$D$33")))),1/(1+EXP(-SUMPRODUCT(Engine!$C$1730:$C$1761,INDIRECT("Coefficients!$E$2:$E$33"))))))</f>
      </c>
      <c r="R60" s="8">
        <f>IF(OR($B60="",$C60="",$D60="",$E60="",$F60="",$G60="",$H60="",$I60="",$J60="",$K60="",$L60=""),"",IF($B60="Female",1/(1+EXP(-SUMPRODUCT(Engine!$C$1730:$C$1761,INDIRECT("Coefficients!$F$2:$F$33")))),1/(1+EXP(-SUMPRODUCT(Engine!$C$1730:$C$1761,INDIRECT("Coefficients!$G$2:$G$33"))))))</f>
      </c>
      <c r="S60" s="8">
        <f>IF(OR($B60="",$C60="",$D60="",$E60="",$F60="",$G60="",$H60="",$I60="",$J60="",$K60="",$L60=""),"",IF($B60="Female",1/(1+EXP(-SUMPRODUCT(Engine!$C$1730:$C$1761,INDIRECT("Coefficients!$H$2:$H$33")))),1/(1+EXP(-SUMPRODUCT(Engine!$C$1730:$C$1761,INDIRECT("Coefficients!$I$2:$I$33"))))))</f>
      </c>
      <c r="T60" s="8">
        <f>IF(OR($B60="",$C60="",$D60="",$E60="",$F60="",$G60="",$H60="",$I60="",$J60="",$K60="",$L60=""),"",IF($B60="Female",1/(1+EXP(-SUMPRODUCT(Engine!$C$1730:$C$1761,INDIRECT("Coefficients!$J$2:$J$33")))),1/(1+EXP(-SUMPRODUCT(Engine!$C$1730:$C$1761,INDIRECT("Coefficients!$K$2:$K$33"))))))</f>
      </c>
      <c r="U60" s="8">
        <f>IF(OR($B60="",$C60="",$D60="",$E60="",$F60="",$G60="",$H60="",$I60="",$J60="",$K60="",$L60=""),"",IF($B60="Female",1/(1+EXP(-SUMPRODUCT(Engine!$C$1730:$C$1761,INDIRECT("Coefficients!$L$2:$L$33")))),1/(1+EXP(-SUMPRODUCT(Engine!$C$1730:$C$1761,INDIRECT("Coefficients!$M$2:$M$33"))))))</f>
      </c>
      <c r="V60" s="8">
        <f>IF(OR($B60="",$C60="",$D60="",$E60="",$F60="",$G60="",$H60="",$I60="",$J60="",$K60="",$L60=""),"",IF($B60="Female",1/(1+EXP(-SUMPRODUCT(Engine!$C$1730:$C$1761,INDIRECT("Coefficients!$N$2:$N$33")))),1/(1+EXP(-SUMPRODUCT(Engine!$C$1730:$C$1761,INDIRECT("Coefficients!$O$2:$O$33"))))))</f>
      </c>
      <c r="W60" s="8">
        <f>IF(OR($B60="",$C60="",$D60="",$E60="",$F60="",$G60="",$H60="",$I60="",$J60="",$K60="",$L60=""),"",IF($B60="Female",1/(1+EXP(-SUMPRODUCT(Engine!$C$1730:$C$1761,INDIRECT("Coefficients!$P$2:$P$33")))),1/(1+EXP(-SUMPRODUCT(Engine!$C$1730:$C$1761,INDIRECT("Coefficients!$Q$2:$Q$33"))))))</f>
      </c>
      <c r="X60" s="8">
        <f>IF(OR($B60="",$C60="",$D60="",$E60="",$F60="",$G60="",$H60="",$I60="",$J60="",$K60="",$L60=""),"",IF($B60="Female",1/(1+EXP(-SUMPRODUCT(Engine!$C$1730:$C$1761,INDIRECT("Coefficients!$R$2:$R$33")))),1/(1+EXP(-SUMPRODUCT(Engine!$C$1730:$C$1761,INDIRECT("Coefficients!$S$2:$S$33"))))))</f>
      </c>
      <c r="Y60" s="8">
        <f>IF(OR($B60="",$C60="",$D60="",$E60="",$F60="",$G60="",$H60="",$I60="",$J60="",$K60="",$L60=""),"",IF($B60="Female",1/(1+EXP(-SUMPRODUCT(Engine!$C$1730:$C$1761,INDIRECT("Coefficients!$T$2:$T$33")))),1/(1+EXP(-SUMPRODUCT(Engine!$C$1730:$C$1761,INDIRECT("Coefficients!$U$2:$U$33"))))))</f>
      </c>
      <c r="Z60" s="8">
        <f>IF(OR($B60="",$C60="",$D60="",$E60="",$F60="",$G60="",$H60="",$I60="",$J60="",$K60="",$L60=""),"",IF($B60="Female",1/(1+EXP(-SUMPRODUCT(Engine!$C$1730:$C$1761,INDIRECT("Coefficients!$V$2:$V$33")))),1/(1+EXP(-SUMPRODUCT(Engine!$C$1730:$C$1761,INDIRECT("Coefficients!$W$2:$W$33"))))))</f>
      </c>
      <c r="AA60" s="8">
        <f>IF(OR($B60="",$C60="",$D60="",$E60="",$F60="",$G60="",$H60="",$I60="",$J60="",$K60="",$L60=""),"",IF($B60="Female",1/(1+EXP(-SUMPRODUCT(Engine!$C$1730:$C$1761,INDIRECT("Coefficients!$X$2:$X$33")))),1/(1+EXP(-SUMPRODUCT(Engine!$C$1730:$C$1761,INDIRECT("Coefficients!$Y$2:$Y$33"))))))</f>
      </c>
      <c r="AB60" s="8">
        <f>IF(OR($B60="",$C60="",$D60="",$E60="",$F60="",$G60="",$H60="",$I60="",$J60="",$K60="",$L60=""),"",IF($B60="Female",1/(1+EXP(-SUMPRODUCT(Engine!$C$1730:$C$1761,INDIRECT("Coefficients!$Z$2:$Z$33")))),1/(1+EXP(-SUMPRODUCT(Engine!$C$1730:$C$1761,INDIRECT("Coefficients!$AA$2:$AA$33"))))))</f>
      </c>
      <c r="AC60" s="8">
        <f>IF(OR($B60="",$C60="",$D60="",$E60="",$F60="",$G60="",$H60="",$I60="",$J60="",$K60="",$L60=""),"",IF($B60="Female",1/(1+EXP(-SUMPRODUCT(Engine!$C$1730:$C$1761,INDIRECT("Coefficients!$AB$2:$AB$33")))),1/(1+EXP(-SUMPRODUCT(Engine!$C$1730:$C$1761,INDIRECT("Coefficients!$AC$2:$AC$33"))))))</f>
      </c>
      <c r="AD60" s="8">
        <f>IF(OR($B60="",$C60="",$D60="",$E60="",$F60="",$G60="",$H60="",$I60="",$J60="",$K60="",$L60=""),"",IF($B60="Female",1/(1+EXP(-SUMPRODUCT(Engine!$C$1730:$C$1761,INDIRECT("Coefficients!$AD$2:$AD$33")))),1/(1+EXP(-SUMPRODUCT(Engine!$C$1730:$C$1761,INDIRECT("Coefficients!$AE$2:$AE$33"))))))</f>
      </c>
      <c r="AE60" s="8">
        <f>IF(OR($B60="",$C60="",$D60="",$E60="",$F60="",$G60="",$H60="",$I60="",$J60="",$K60="",$L60=""),"",IF($B60="Female",1/(1+EXP(-SUMPRODUCT(Engine!$C$1730:$C$1761,INDIRECT("Coefficients!$AF$2:$AF$33")))),1/(1+EXP(-SUMPRODUCT(Engine!$C$1730:$C$1761,INDIRECT("Coefficients!$AG$2:$AG$33"))))))</f>
      </c>
      <c r="AF60" s="8">
        <f>IF(OR($B60="",$C60="",$D60="",$E60="",$F60="",$G60="",$H60="",$I60="",$J60="",$K60="",$L60=""),"",IF($B60="Female",1/(1+EXP(-SUMPRODUCT(Engine!$C$1730:$C$1761,INDIRECT("Coefficients!$AH$2:$AH$33")))),1/(1+EXP(-SUMPRODUCT(Engine!$C$1730:$C$1761,INDIRECT("Coefficients!$AI$2:$AI$33"))))))</f>
      </c>
      <c r="AG60" s="8">
        <f>IF(OR($B60="",$C60="",$D60="",$E60="",$F60="",$G60="",$H60="",$I60="",$J60="",$K60="",$L60=""),"",IF($B60="Female",1/(1+EXP(-SUMPRODUCT(Engine!$C$1730:$C$1761,INDIRECT("Coefficients!$AJ$2:$AJ$33")))),1/(1+EXP(-SUMPRODUCT(Engine!$C$1730:$C$1761,INDIRECT("Coefficients!$AK$2:$AK$33"))))))</f>
      </c>
      <c r="AH60" s="8">
        <f>IF(OR($B60="",$C60="",$D60="",$E60="",$F60="",$G60="",$H60="",$I60="",$J60="",$K60="",$L60=""),"",IF($B60="Female",1/(1+EXP(-SUMPRODUCT(Engine!$C$1730:$C$1761,INDIRECT("Coefficients!$AL$2:$AL$33")))),1/(1+EXP(-SUMPRODUCT(Engine!$C$1730:$C$1761,INDIRECT("Coefficients!$AM$2:$AM$33"))))))</f>
      </c>
      <c r="AI60" s="8">
        <f>IF(OR($B60="",$C60="",$D60="",$E60="",$F60="",$G60="",$H60="",$I60="",$J60="",$K60="",$L60=""),"",IF($B60="Female",1/(1+EXP(-SUMPRODUCT(Engine!$C$1730:$C$1761,INDIRECT("Coefficients!$AN$2:$AN$33")))),1/(1+EXP(-SUMPRODUCT(Engine!$C$1730:$C$1761,INDIRECT("Coefficients!$AO$2:$AO$33"))))))</f>
      </c>
      <c r="AJ60" s="8">
        <f>IF(OR($B60="",$C60="",$D60="",$E60="",$F60="",$G60="",$H60="",$I60="",$J60="",$K60="",$L60=""),"",IF($B60="Female",1/(1+EXP(-SUMPRODUCT(Engine!$C$1730:$C$1761,INDIRECT("Coefficients!$AP$2:$AP$33")))),1/(1+EXP(-SUMPRODUCT(Engine!$C$1730:$C$1761,INDIRECT("Coefficients!$AQ$2:$AQ$33"))))))</f>
      </c>
      <c r="AK60" s="8">
        <f>IF(OR($B60="",$C60="",$D60="",$E60="",$F60="",$G60="",$H60="",$I60="",$J60="",$K60="",$L60=""),"",IF($B60="Female",1/(1+EXP(-SUMPRODUCT(Engine!$C$1730:$C$1761,INDIRECT("Coefficients!$AR$2:$AR$33")))),1/(1+EXP(-SUMPRODUCT(Engine!$C$1730:$C$1761,INDIRECT("Coefficients!$AS$2:$AS$33"))))))</f>
      </c>
      <c r="AL60" s="8">
        <f>IF(OR($B60="",$C60="",$D60="",$E60="",$F60="",$G60="",$H60="",$I60="",$J60="",$K60="",$L60=""),"",IF($B60="Female",1/(1+EXP(-SUMPRODUCT(Engine!$C$1730:$C$1761,INDIRECT("Coefficients!$AT$2:$AT$33")))),1/(1+EXP(-SUMPRODUCT(Engine!$C$1730:$C$1761,INDIRECT("Coefficients!$AU$2:$AU$33"))))))</f>
      </c>
      <c r="AM60" s="8">
        <f>IF(OR($B60="",$C60="",$D60="",$E60="",$F60="",$G60="",$H60="",$I60="",$J60="",$K60="",$L60=""),"",IF($B60="Female",1/(1+EXP(-SUMPRODUCT(Engine!$C$1730:$C$1761,INDIRECT("Coefficients!$AV$2:$AV$33")))),1/(1+EXP(-SUMPRODUCT(Engine!$C$1730:$C$1761,INDIRECT("Coefficients!$AW$2:$AW$33"))))))</f>
      </c>
      <c r="AN60" s="8">
        <f>IF(OR($B60="",$C60="",$D60="",$E60="",$F60="",$G60="",$H60="",$I60="",$J60="",$K60="",$L60=""),"",IF($B60="Female",1/(1+EXP(-SUMPRODUCT(Engine!$C$1730:$C$1761,INDIRECT("Coefficients!$AX$2:$AX$33")))),1/(1+EXP(-SUMPRODUCT(Engine!$C$1730:$C$1761,INDIRECT("Coefficients!$AY$2:$AY$33"))))))</f>
      </c>
      <c r="AO60" s="8">
        <f>IF(OR($B60="",$C60="",$D60="",$E60="",$F60="",$G60="",$H60="",$I60="",$J60="",$K60="",$L60=""),"",IF($B60="Female",1/(1+EXP(-SUMPRODUCT(Engine!$C$1730:$C$1761,INDIRECT("Coefficients!$AZ$2:$AZ$33")))),1/(1+EXP(-SUMPRODUCT(Engine!$C$1730:$C$1761,INDIRECT("Coefficients!$BA$2:$BA$33"))))))</f>
      </c>
      <c r="AP60" s="8">
        <f>IF(OR($B60="",$C60="",$D60="",$E60="",$F60="",$G60="",$H60="",$I60="",$J60="",$K60="",$L60=""),"",IF($B60="Female",1/(1+EXP(-SUMPRODUCT(Engine!$C$1730:$C$1761,INDIRECT("Coefficients!$BB$2:$BB$33")))),1/(1+EXP(-SUMPRODUCT(Engine!$C$1730:$C$1761,INDIRECT("Coefficients!$BC$2:$BC$33"))))))</f>
      </c>
      <c r="AQ60" s="8">
        <f>IF(OR($B60="",$C60="",$D60="",$E60="",$F60="",$G60="",$H60="",$I60="",$J60="",$K60="",$L60=""),"",IF($B60="Female",1/(1+EXP(-SUMPRODUCT(Engine!$C$1730:$C$1761,INDIRECT("Coefficients!$BD$2:$BD$33")))),1/(1+EXP(-SUMPRODUCT(Engine!$C$1730:$C$1761,INDIRECT("Coefficients!$BE$2:$BE$33"))))))</f>
      </c>
      <c r="AR60" s="8">
        <f>IF(OR($B60="",$C60="",$D60="",$E60="",$F60="",$G60="",$H60="",$I60="",$J60="",$K60="",$L60=""),"",IF($B60="Female",1/(1+EXP(-SUMPRODUCT(Engine!$C$1730:$C$1761,INDIRECT("Coefficients!$BF$2:$BF$33")))),1/(1+EXP(-SUMPRODUCT(Engine!$C$1730:$C$1761,INDIRECT("Coefficients!$BG$2:$BG$33"))))))</f>
      </c>
      <c r="AS60" s="8">
        <f>IF(OR($B60="",$C60="",$D60="",$E60="",$F60="",$G60="",$H60="",$I60="",$J60="",$K60="",$L60=""),"",IF($B60="Female",1/(1+EXP(-SUMPRODUCT(Engine!$C$1730:$C$1761,INDIRECT("Coefficients!$BH$2:$BH$33")))),1/(1+EXP(-SUMPRODUCT(Engine!$C$1730:$C$1761,INDIRECT("Coefficients!$BI$2:$BI$33"))))))</f>
      </c>
      <c r="AT60" s="8">
        <f>IF(OR($B60="",$C60="",$D60="",$E60="",$F60="",$G60="",$H60="",$I60="",$J60="",$K60="",$L60=""),"",IF($B60="Female",1/(1+EXP(-SUMPRODUCT(Engine!$C$1730:$C$1761,INDIRECT("Coefficients!$BJ$2:$BJ$33")))),1/(1+EXP(-SUMPRODUCT(Engine!$C$1730:$C$1761,INDIRECT("Coefficients!$BK$2:$BK$33"))))))</f>
      </c>
      <c r="AU60" s="8">
        <f>IF(OR($B60="",$C60="",$D60="",$E60="",$F60="",$G60="",$H60="",$I60="",$J60="",$K60="",$L60=""),"",IF($B60="Female",1/(1+EXP(-SUMPRODUCT(Engine!$C$1730:$C$1761,INDIRECT("Coefficients!$BL$2:$BL$33")))),1/(1+EXP(-SUMPRODUCT(Engine!$C$1730:$C$1761,INDIRECT("Coefficients!$BM$2:$BM$33"))))))</f>
      </c>
      <c r="AV60" s="8">
        <f>IF(OR($B60="",$C60="",$D60="",$E60="",$F60="",$G60="",$H60="",$I60="",$J60="",$K60="",$L60=""),"",IF($B60="Female",1/(1+EXP(-SUMPRODUCT(Engine!$C$1730:$C$1761,INDIRECT("Coefficients!$BN$2:$BN$33")))),1/(1+EXP(-SUMPRODUCT(Engine!$C$1730:$C$1761,INDIRECT("Coefficients!$BO$2:$BO$33"))))))</f>
      </c>
      <c r="AW60" s="8">
        <f>IF(OR($B60="",$C60="",$D60="",$E60="",$F60="",$G60="",$H60="",$I60="",$J60="",$K60="",$L60=""),"",IF($B60="Female",1/(1+EXP(-SUMPRODUCT(Engine!$C$1730:$C$1761,INDIRECT("Coefficients!$BP$2:$BP$33")))),1/(1+EXP(-SUMPRODUCT(Engine!$C$1730:$C$1761,INDIRECT("Coefficients!$BQ$2:$BQ$33"))))))</f>
      </c>
      <c r="AX60" s="8">
        <f>IF(OR($B60="",$C60="",$D60="",$E60="",$F60="",$G60="",$H60="",$I60="",$J60="",$K60="",$L60=""),"",IF($B60="Female",1/(1+EXP(-SUMPRODUCT(Engine!$C$1730:$C$1761,INDIRECT("Coefficients!$BR$2:$BR$33")))),1/(1+EXP(-SUMPRODUCT(Engine!$C$1730:$C$1761,INDIRECT("Coefficients!$BS$2:$BS$33"))))))</f>
      </c>
      <c r="AY60" s="8">
        <f>IF(OR($B60="",$C60="",$D60="",$E60="",$F60="",$G60="",$H60="",$I60="",$J60="",$K60="",$L60=""),"",IF($B60="Female",1/(1+EXP(-SUMPRODUCT(Engine!$C$1730:$C$1761,INDIRECT("Coefficients!$BT$2:$BT$33")))),1/(1+EXP(-SUMPRODUCT(Engine!$C$1730:$C$1761,INDIRECT("Coefficients!$BU$2:$BU$33"))))))</f>
      </c>
      <c r="AZ60" s="8">
        <f>IF(OR($B60="",$C60="",$D60="",$E60="",$F60="",$G60="",$H60="",$I60="",$J60="",$K60="",$L60=""),"",IF($B60="Female",1/(1+EXP(-SUMPRODUCT(Engine!$C$1730:$C$1761,INDIRECT("Coefficients!$BV$2:$BV$33")))),1/(1+EXP(-SUMPRODUCT(Engine!$C$1730:$C$1761,INDIRECT("Coefficients!$BW$2:$BW$33"))))))</f>
      </c>
      <c r="BA60" s="8">
        <f>IF(OR($B60="",$C60="",$D60="",$E60="",$F60="",$G60="",$H60="",$I60="",$J60="",$K60="",$L60=""),"",IF($B60="Female",1/(1+EXP(-SUMPRODUCT(Engine!$C$1730:$C$1761,INDIRECT("Coefficients!$BX$2:$BX$33")))),1/(1+EXP(-SUMPRODUCT(Engine!$C$1730:$C$1761,INDIRECT("Coefficients!$BY$2:$BY$33"))))))</f>
      </c>
      <c r="BB60" s="8">
        <f>IF(OR($B60="",$C60="",$D60="",$E60="",$F60="",$G60="",$H60="",$I60="",$J60="",$K60="",$L60=""),"",IF($B60="Female",1/(1+EXP(-SUMPRODUCT(Engine!$C$1730:$C$1761,INDIRECT("Coefficients!$BZ$2:$BZ$33")))),1/(1+EXP(-SUMPRODUCT(Engine!$C$1730:$C$1761,INDIRECT("Coefficients!$CA$2:$CA$33"))))))</f>
      </c>
      <c r="BC60" s="8">
        <f>IF(OR($B60="",$C60="",$D60="",$E60="",$F60="",$G60="",$H60="",$I60="",$J60="",$K60="",$L60=""),"",IF($B60="Female",1/(1+EXP(-SUMPRODUCT(Engine!$C$1730:$C$1761,INDIRECT("Coefficients!$CB$2:$CB$33")))),1/(1+EXP(-SUMPRODUCT(Engine!$C$1730:$C$1761,INDIRECT("Coefficients!$CC$2:$CC$33"))))))</f>
      </c>
      <c r="BD60" s="8">
        <f>IF(OR($B60="",$C60="",$D60="",$E60="",$F60="",$G60="",$H60="",$I60="",$J60="",$K60="",$L60=""),"",IF($B60="Female",1/(1+EXP(-SUMPRODUCT(Engine!$C$1730:$C$1761,INDIRECT("Coefficients!$CD$2:$CD$33")))),1/(1+EXP(-SUMPRODUCT(Engine!$C$1730:$C$1761,INDIRECT("Coefficients!$CE$2:$CE$33"))))))</f>
      </c>
      <c r="BE60" s="8">
        <f>IF(OR($B60="",$C60="",$D60="",$E60="",$F60="",$G60="",$H60="",$I60="",$J60="",$K60="",$L60=""),"",IF($B60="Female",1/(1+EXP(-SUMPRODUCT(Engine!$C$1730:$C$1761,INDIRECT("Coefficients!$CF$2:$CF$33")))),1/(1+EXP(-SUMPRODUCT(Engine!$C$1730:$C$1761,INDIRECT("Coefficients!$CG$2:$CG$33"))))))</f>
      </c>
      <c r="BF60" s="8">
        <f>IF(OR($B60="",$C60="",$D60="",$E60="",$F60="",$G60="",$H60="",$I60="",$J60="",$K60="",$L60=""),"",IF($B60="Female",1/(1+EXP(-SUMPRODUCT(Engine!$C$1730:$C$1761,INDIRECT("Coefficients!$CH$2:$CH$33")))),1/(1+EXP(-SUMPRODUCT(Engine!$C$1730:$C$1761,INDIRECT("Coefficients!$CI$2:$CI$33"))))))</f>
      </c>
      <c r="BG60" s="8">
        <f>IF(OR($B60="",$C60="",$D60="",$E60="",$F60="",$G60="",$H60="",$I60="",$J60="",$K60="",$L60=""),"",IF($B60="Female",1/(1+EXP(-SUMPRODUCT(Engine!$C$1730:$C$1761,INDIRECT("Coefficients!$CJ$2:$CJ$33")))),1/(1+EXP(-SUMPRODUCT(Engine!$C$1730:$C$1761,INDIRECT("Coefficients!$CK$2:$CK$33"))))))</f>
      </c>
      <c r="BH60" s="8">
        <f>IF(OR($B60="",$C60="",$D60="",$E60="",$F60="",$G60="",$H60="",$I60="",$J60="",$K60="",$L60=""),"",IF($B60="Female",1/(1+EXP(-SUMPRODUCT(Engine!$C$1730:$C$1761,INDIRECT("Coefficients!$CL$2:$CL$33")))),1/(1+EXP(-SUMPRODUCT(Engine!$C$1730:$C$1761,INDIRECT("Coefficients!$CM$2:$CM$33"))))))</f>
      </c>
      <c r="BI60" s="8">
        <f>IF(OR($B60="",$C60="",$D60="",$E60="",$F60="",$G60="",$H60="",$I60="",$J60="",$K60="",$L60=""),"",IF($B60="Female",1/(1+EXP(-SUMPRODUCT(Engine!$C$1730:$C$1761,INDIRECT("Coefficients!$CN$2:$CN$33")))),1/(1+EXP(-SUMPRODUCT(Engine!$C$1730:$C$1761,INDIRECT("Coefficients!$CO$2:$CO$33"))))))</f>
      </c>
      <c r="BJ60" s="8">
        <f>IF(OR($B60="",$C60="",$D60="",$E60="",$F60="",$G60="",$H60="",$I60="",$J60="",$K60="",$L60=""),"",IF($B60="Female",1/(1+EXP(-SUMPRODUCT(Engine!$C$1730:$C$1761,INDIRECT("Coefficients!$CP$2:$CP$33")))),1/(1+EXP(-SUMPRODUCT(Engine!$C$1730:$C$1761,INDIRECT("Coefficients!$CQ$2:$CQ$33"))))))</f>
      </c>
      <c r="BK60" s="8">
        <f>IF(OR($B60="",$C60="",$D60="",$E60="",$F60="",$G60="",$H60="",$I60="",$J60="",$K60="",$L60=""),"",IF($B60="Female",1/(1+EXP(-SUMPRODUCT(Engine!$C$1730:$C$1761,INDIRECT("Coefficients!$CR$2:$CR$33")))),1/(1+EXP(-SUMPRODUCT(Engine!$C$1730:$C$1761,INDIRECT("Coefficients!$CS$2:$CS$33"))))))</f>
      </c>
      <c r="BL60" s="8">
        <f>IF(OR($B60="",$C60="",$D60="",$E60="",$F60="",$G60="",$H60="",$I60="",$J60="",$K60="",$L60=""),"",IF($B60="Female",1/(1+EXP(-SUMPRODUCT(Engine!$C$1730:$C$1761,INDIRECT("Coefficients!$CT$2:$CT$33")))),1/(1+EXP(-SUMPRODUCT(Engine!$C$1730:$C$1761,INDIRECT("Coefficients!$CU$2:$CU$33"))))))</f>
      </c>
      <c r="BM60" s="8">
        <f>IF(OR($B60="",$C60="",$D60="",$E60="",$F60="",$G60="",$H60="",$I60="",$J60="",$K60="",$L60=""),"",IF($B60="Female",1/(1+EXP(-SUMPRODUCT(Engine!$C$1730:$C$1761,INDIRECT("Coefficients!$CV$2:$CV$33")))),1/(1+EXP(-SUMPRODUCT(Engine!$C$1730:$C$1761,INDIRECT("Coefficients!$CW$2:$CW$33"))))))</f>
      </c>
    </row>
    <row r="61" spans="1:65" x14ac:dyDescent="0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8">
        <f>IF(OR($B61="",$C61="",$D61="",$E61="",$F61="",$G61="",$H61="",$I61="",$J61="",$K61="",$L61=""),"",IF($B61="Female",1/(1+EXP(-SUMPRODUCT(Engine!$C$1762:$C$1793,INDIRECT("Coefficients!$B$2:$B$33")))),1/(1+EXP(-SUMPRODUCT(Engine!$C$1762:$C$1793,INDIRECT("Coefficients!$C$2:$C$33"))))))</f>
      </c>
      <c r="Q61" s="8">
        <f>IF(OR($B61="",$C61="",$D61="",$E61="",$F61="",$G61="",$H61="",$I61="",$J61="",$K61="",$L61=""),"",IF($B61="Female",1/(1+EXP(-SUMPRODUCT(Engine!$C$1762:$C$1793,INDIRECT("Coefficients!$D$2:$D$33")))),1/(1+EXP(-SUMPRODUCT(Engine!$C$1762:$C$1793,INDIRECT("Coefficients!$E$2:$E$33"))))))</f>
      </c>
      <c r="R61" s="8">
        <f>IF(OR($B61="",$C61="",$D61="",$E61="",$F61="",$G61="",$H61="",$I61="",$J61="",$K61="",$L61=""),"",IF($B61="Female",1/(1+EXP(-SUMPRODUCT(Engine!$C$1762:$C$1793,INDIRECT("Coefficients!$F$2:$F$33")))),1/(1+EXP(-SUMPRODUCT(Engine!$C$1762:$C$1793,INDIRECT("Coefficients!$G$2:$G$33"))))))</f>
      </c>
      <c r="S61" s="8">
        <f>IF(OR($B61="",$C61="",$D61="",$E61="",$F61="",$G61="",$H61="",$I61="",$J61="",$K61="",$L61=""),"",IF($B61="Female",1/(1+EXP(-SUMPRODUCT(Engine!$C$1762:$C$1793,INDIRECT("Coefficients!$H$2:$H$33")))),1/(1+EXP(-SUMPRODUCT(Engine!$C$1762:$C$1793,INDIRECT("Coefficients!$I$2:$I$33"))))))</f>
      </c>
      <c r="T61" s="8">
        <f>IF(OR($B61="",$C61="",$D61="",$E61="",$F61="",$G61="",$H61="",$I61="",$J61="",$K61="",$L61=""),"",IF($B61="Female",1/(1+EXP(-SUMPRODUCT(Engine!$C$1762:$C$1793,INDIRECT("Coefficients!$J$2:$J$33")))),1/(1+EXP(-SUMPRODUCT(Engine!$C$1762:$C$1793,INDIRECT("Coefficients!$K$2:$K$33"))))))</f>
      </c>
      <c r="U61" s="8">
        <f>IF(OR($B61="",$C61="",$D61="",$E61="",$F61="",$G61="",$H61="",$I61="",$J61="",$K61="",$L61=""),"",IF($B61="Female",1/(1+EXP(-SUMPRODUCT(Engine!$C$1762:$C$1793,INDIRECT("Coefficients!$L$2:$L$33")))),1/(1+EXP(-SUMPRODUCT(Engine!$C$1762:$C$1793,INDIRECT("Coefficients!$M$2:$M$33"))))))</f>
      </c>
      <c r="V61" s="8">
        <f>IF(OR($B61="",$C61="",$D61="",$E61="",$F61="",$G61="",$H61="",$I61="",$J61="",$K61="",$L61=""),"",IF($B61="Female",1/(1+EXP(-SUMPRODUCT(Engine!$C$1762:$C$1793,INDIRECT("Coefficients!$N$2:$N$33")))),1/(1+EXP(-SUMPRODUCT(Engine!$C$1762:$C$1793,INDIRECT("Coefficients!$O$2:$O$33"))))))</f>
      </c>
      <c r="W61" s="8">
        <f>IF(OR($B61="",$C61="",$D61="",$E61="",$F61="",$G61="",$H61="",$I61="",$J61="",$K61="",$L61=""),"",IF($B61="Female",1/(1+EXP(-SUMPRODUCT(Engine!$C$1762:$C$1793,INDIRECT("Coefficients!$P$2:$P$33")))),1/(1+EXP(-SUMPRODUCT(Engine!$C$1762:$C$1793,INDIRECT("Coefficients!$Q$2:$Q$33"))))))</f>
      </c>
      <c r="X61" s="8">
        <f>IF(OR($B61="",$C61="",$D61="",$E61="",$F61="",$G61="",$H61="",$I61="",$J61="",$K61="",$L61=""),"",IF($B61="Female",1/(1+EXP(-SUMPRODUCT(Engine!$C$1762:$C$1793,INDIRECT("Coefficients!$R$2:$R$33")))),1/(1+EXP(-SUMPRODUCT(Engine!$C$1762:$C$1793,INDIRECT("Coefficients!$S$2:$S$33"))))))</f>
      </c>
      <c r="Y61" s="8">
        <f>IF(OR($B61="",$C61="",$D61="",$E61="",$F61="",$G61="",$H61="",$I61="",$J61="",$K61="",$L61=""),"",IF($B61="Female",1/(1+EXP(-SUMPRODUCT(Engine!$C$1762:$C$1793,INDIRECT("Coefficients!$T$2:$T$33")))),1/(1+EXP(-SUMPRODUCT(Engine!$C$1762:$C$1793,INDIRECT("Coefficients!$U$2:$U$33"))))))</f>
      </c>
      <c r="Z61" s="8">
        <f>IF(OR($B61="",$C61="",$D61="",$E61="",$F61="",$G61="",$H61="",$I61="",$J61="",$K61="",$L61=""),"",IF($B61="Female",1/(1+EXP(-SUMPRODUCT(Engine!$C$1762:$C$1793,INDIRECT("Coefficients!$V$2:$V$33")))),1/(1+EXP(-SUMPRODUCT(Engine!$C$1762:$C$1793,INDIRECT("Coefficients!$W$2:$W$33"))))))</f>
      </c>
      <c r="AA61" s="8">
        <f>IF(OR($B61="",$C61="",$D61="",$E61="",$F61="",$G61="",$H61="",$I61="",$J61="",$K61="",$L61=""),"",IF($B61="Female",1/(1+EXP(-SUMPRODUCT(Engine!$C$1762:$C$1793,INDIRECT("Coefficients!$X$2:$X$33")))),1/(1+EXP(-SUMPRODUCT(Engine!$C$1762:$C$1793,INDIRECT("Coefficients!$Y$2:$Y$33"))))))</f>
      </c>
      <c r="AB61" s="8">
        <f>IF(OR($B61="",$C61="",$D61="",$E61="",$F61="",$G61="",$H61="",$I61="",$J61="",$K61="",$L61=""),"",IF($B61="Female",1/(1+EXP(-SUMPRODUCT(Engine!$C$1762:$C$1793,INDIRECT("Coefficients!$Z$2:$Z$33")))),1/(1+EXP(-SUMPRODUCT(Engine!$C$1762:$C$1793,INDIRECT("Coefficients!$AA$2:$AA$33"))))))</f>
      </c>
      <c r="AC61" s="8">
        <f>IF(OR($B61="",$C61="",$D61="",$E61="",$F61="",$G61="",$H61="",$I61="",$J61="",$K61="",$L61=""),"",IF($B61="Female",1/(1+EXP(-SUMPRODUCT(Engine!$C$1762:$C$1793,INDIRECT("Coefficients!$AB$2:$AB$33")))),1/(1+EXP(-SUMPRODUCT(Engine!$C$1762:$C$1793,INDIRECT("Coefficients!$AC$2:$AC$33"))))))</f>
      </c>
      <c r="AD61" s="8">
        <f>IF(OR($B61="",$C61="",$D61="",$E61="",$F61="",$G61="",$H61="",$I61="",$J61="",$K61="",$L61=""),"",IF($B61="Female",1/(1+EXP(-SUMPRODUCT(Engine!$C$1762:$C$1793,INDIRECT("Coefficients!$AD$2:$AD$33")))),1/(1+EXP(-SUMPRODUCT(Engine!$C$1762:$C$1793,INDIRECT("Coefficients!$AE$2:$AE$33"))))))</f>
      </c>
      <c r="AE61" s="8">
        <f>IF(OR($B61="",$C61="",$D61="",$E61="",$F61="",$G61="",$H61="",$I61="",$J61="",$K61="",$L61=""),"",IF($B61="Female",1/(1+EXP(-SUMPRODUCT(Engine!$C$1762:$C$1793,INDIRECT("Coefficients!$AF$2:$AF$33")))),1/(1+EXP(-SUMPRODUCT(Engine!$C$1762:$C$1793,INDIRECT("Coefficients!$AG$2:$AG$33"))))))</f>
      </c>
      <c r="AF61" s="8">
        <f>IF(OR($B61="",$C61="",$D61="",$E61="",$F61="",$G61="",$H61="",$I61="",$J61="",$K61="",$L61=""),"",IF($B61="Female",1/(1+EXP(-SUMPRODUCT(Engine!$C$1762:$C$1793,INDIRECT("Coefficients!$AH$2:$AH$33")))),1/(1+EXP(-SUMPRODUCT(Engine!$C$1762:$C$1793,INDIRECT("Coefficients!$AI$2:$AI$33"))))))</f>
      </c>
      <c r="AG61" s="8">
        <f>IF(OR($B61="",$C61="",$D61="",$E61="",$F61="",$G61="",$H61="",$I61="",$J61="",$K61="",$L61=""),"",IF($B61="Female",1/(1+EXP(-SUMPRODUCT(Engine!$C$1762:$C$1793,INDIRECT("Coefficients!$AJ$2:$AJ$33")))),1/(1+EXP(-SUMPRODUCT(Engine!$C$1762:$C$1793,INDIRECT("Coefficients!$AK$2:$AK$33"))))))</f>
      </c>
      <c r="AH61" s="8">
        <f>IF(OR($B61="",$C61="",$D61="",$E61="",$F61="",$G61="",$H61="",$I61="",$J61="",$K61="",$L61=""),"",IF($B61="Female",1/(1+EXP(-SUMPRODUCT(Engine!$C$1762:$C$1793,INDIRECT("Coefficients!$AL$2:$AL$33")))),1/(1+EXP(-SUMPRODUCT(Engine!$C$1762:$C$1793,INDIRECT("Coefficients!$AM$2:$AM$33"))))))</f>
      </c>
      <c r="AI61" s="8">
        <f>IF(OR($B61="",$C61="",$D61="",$E61="",$F61="",$G61="",$H61="",$I61="",$J61="",$K61="",$L61=""),"",IF($B61="Female",1/(1+EXP(-SUMPRODUCT(Engine!$C$1762:$C$1793,INDIRECT("Coefficients!$AN$2:$AN$33")))),1/(1+EXP(-SUMPRODUCT(Engine!$C$1762:$C$1793,INDIRECT("Coefficients!$AO$2:$AO$33"))))))</f>
      </c>
      <c r="AJ61" s="8">
        <f>IF(OR($B61="",$C61="",$D61="",$E61="",$F61="",$G61="",$H61="",$I61="",$J61="",$K61="",$L61=""),"",IF($B61="Female",1/(1+EXP(-SUMPRODUCT(Engine!$C$1762:$C$1793,INDIRECT("Coefficients!$AP$2:$AP$33")))),1/(1+EXP(-SUMPRODUCT(Engine!$C$1762:$C$1793,INDIRECT("Coefficients!$AQ$2:$AQ$33"))))))</f>
      </c>
      <c r="AK61" s="8">
        <f>IF(OR($B61="",$C61="",$D61="",$E61="",$F61="",$G61="",$H61="",$I61="",$J61="",$K61="",$L61=""),"",IF($B61="Female",1/(1+EXP(-SUMPRODUCT(Engine!$C$1762:$C$1793,INDIRECT("Coefficients!$AR$2:$AR$33")))),1/(1+EXP(-SUMPRODUCT(Engine!$C$1762:$C$1793,INDIRECT("Coefficients!$AS$2:$AS$33"))))))</f>
      </c>
      <c r="AL61" s="8">
        <f>IF(OR($B61="",$C61="",$D61="",$E61="",$F61="",$G61="",$H61="",$I61="",$J61="",$K61="",$L61=""),"",IF($B61="Female",1/(1+EXP(-SUMPRODUCT(Engine!$C$1762:$C$1793,INDIRECT("Coefficients!$AT$2:$AT$33")))),1/(1+EXP(-SUMPRODUCT(Engine!$C$1762:$C$1793,INDIRECT("Coefficients!$AU$2:$AU$33"))))))</f>
      </c>
      <c r="AM61" s="8">
        <f>IF(OR($B61="",$C61="",$D61="",$E61="",$F61="",$G61="",$H61="",$I61="",$J61="",$K61="",$L61=""),"",IF($B61="Female",1/(1+EXP(-SUMPRODUCT(Engine!$C$1762:$C$1793,INDIRECT("Coefficients!$AV$2:$AV$33")))),1/(1+EXP(-SUMPRODUCT(Engine!$C$1762:$C$1793,INDIRECT("Coefficients!$AW$2:$AW$33"))))))</f>
      </c>
      <c r="AN61" s="8">
        <f>IF(OR($B61="",$C61="",$D61="",$E61="",$F61="",$G61="",$H61="",$I61="",$J61="",$K61="",$L61=""),"",IF($B61="Female",1/(1+EXP(-SUMPRODUCT(Engine!$C$1762:$C$1793,INDIRECT("Coefficients!$AX$2:$AX$33")))),1/(1+EXP(-SUMPRODUCT(Engine!$C$1762:$C$1793,INDIRECT("Coefficients!$AY$2:$AY$33"))))))</f>
      </c>
      <c r="AO61" s="8">
        <f>IF(OR($B61="",$C61="",$D61="",$E61="",$F61="",$G61="",$H61="",$I61="",$J61="",$K61="",$L61=""),"",IF($B61="Female",1/(1+EXP(-SUMPRODUCT(Engine!$C$1762:$C$1793,INDIRECT("Coefficients!$AZ$2:$AZ$33")))),1/(1+EXP(-SUMPRODUCT(Engine!$C$1762:$C$1793,INDIRECT("Coefficients!$BA$2:$BA$33"))))))</f>
      </c>
      <c r="AP61" s="8">
        <f>IF(OR($B61="",$C61="",$D61="",$E61="",$F61="",$G61="",$H61="",$I61="",$J61="",$K61="",$L61=""),"",IF($B61="Female",1/(1+EXP(-SUMPRODUCT(Engine!$C$1762:$C$1793,INDIRECT("Coefficients!$BB$2:$BB$33")))),1/(1+EXP(-SUMPRODUCT(Engine!$C$1762:$C$1793,INDIRECT("Coefficients!$BC$2:$BC$33"))))))</f>
      </c>
      <c r="AQ61" s="8">
        <f>IF(OR($B61="",$C61="",$D61="",$E61="",$F61="",$G61="",$H61="",$I61="",$J61="",$K61="",$L61=""),"",IF($B61="Female",1/(1+EXP(-SUMPRODUCT(Engine!$C$1762:$C$1793,INDIRECT("Coefficients!$BD$2:$BD$33")))),1/(1+EXP(-SUMPRODUCT(Engine!$C$1762:$C$1793,INDIRECT("Coefficients!$BE$2:$BE$33"))))))</f>
      </c>
      <c r="AR61" s="8">
        <f>IF(OR($B61="",$C61="",$D61="",$E61="",$F61="",$G61="",$H61="",$I61="",$J61="",$K61="",$L61=""),"",IF($B61="Female",1/(1+EXP(-SUMPRODUCT(Engine!$C$1762:$C$1793,INDIRECT("Coefficients!$BF$2:$BF$33")))),1/(1+EXP(-SUMPRODUCT(Engine!$C$1762:$C$1793,INDIRECT("Coefficients!$BG$2:$BG$33"))))))</f>
      </c>
      <c r="AS61" s="8">
        <f>IF(OR($B61="",$C61="",$D61="",$E61="",$F61="",$G61="",$H61="",$I61="",$J61="",$K61="",$L61=""),"",IF($B61="Female",1/(1+EXP(-SUMPRODUCT(Engine!$C$1762:$C$1793,INDIRECT("Coefficients!$BH$2:$BH$33")))),1/(1+EXP(-SUMPRODUCT(Engine!$C$1762:$C$1793,INDIRECT("Coefficients!$BI$2:$BI$33"))))))</f>
      </c>
      <c r="AT61" s="8">
        <f>IF(OR($B61="",$C61="",$D61="",$E61="",$F61="",$G61="",$H61="",$I61="",$J61="",$K61="",$L61=""),"",IF($B61="Female",1/(1+EXP(-SUMPRODUCT(Engine!$C$1762:$C$1793,INDIRECT("Coefficients!$BJ$2:$BJ$33")))),1/(1+EXP(-SUMPRODUCT(Engine!$C$1762:$C$1793,INDIRECT("Coefficients!$BK$2:$BK$33"))))))</f>
      </c>
      <c r="AU61" s="8">
        <f>IF(OR($B61="",$C61="",$D61="",$E61="",$F61="",$G61="",$H61="",$I61="",$J61="",$K61="",$L61=""),"",IF($B61="Female",1/(1+EXP(-SUMPRODUCT(Engine!$C$1762:$C$1793,INDIRECT("Coefficients!$BL$2:$BL$33")))),1/(1+EXP(-SUMPRODUCT(Engine!$C$1762:$C$1793,INDIRECT("Coefficients!$BM$2:$BM$33"))))))</f>
      </c>
      <c r="AV61" s="8">
        <f>IF(OR($B61="",$C61="",$D61="",$E61="",$F61="",$G61="",$H61="",$I61="",$J61="",$K61="",$L61=""),"",IF($B61="Female",1/(1+EXP(-SUMPRODUCT(Engine!$C$1762:$C$1793,INDIRECT("Coefficients!$BN$2:$BN$33")))),1/(1+EXP(-SUMPRODUCT(Engine!$C$1762:$C$1793,INDIRECT("Coefficients!$BO$2:$BO$33"))))))</f>
      </c>
      <c r="AW61" s="8">
        <f>IF(OR($B61="",$C61="",$D61="",$E61="",$F61="",$G61="",$H61="",$I61="",$J61="",$K61="",$L61=""),"",IF($B61="Female",1/(1+EXP(-SUMPRODUCT(Engine!$C$1762:$C$1793,INDIRECT("Coefficients!$BP$2:$BP$33")))),1/(1+EXP(-SUMPRODUCT(Engine!$C$1762:$C$1793,INDIRECT("Coefficients!$BQ$2:$BQ$33"))))))</f>
      </c>
      <c r="AX61" s="8">
        <f>IF(OR($B61="",$C61="",$D61="",$E61="",$F61="",$G61="",$H61="",$I61="",$J61="",$K61="",$L61=""),"",IF($B61="Female",1/(1+EXP(-SUMPRODUCT(Engine!$C$1762:$C$1793,INDIRECT("Coefficients!$BR$2:$BR$33")))),1/(1+EXP(-SUMPRODUCT(Engine!$C$1762:$C$1793,INDIRECT("Coefficients!$BS$2:$BS$33"))))))</f>
      </c>
      <c r="AY61" s="8">
        <f>IF(OR($B61="",$C61="",$D61="",$E61="",$F61="",$G61="",$H61="",$I61="",$J61="",$K61="",$L61=""),"",IF($B61="Female",1/(1+EXP(-SUMPRODUCT(Engine!$C$1762:$C$1793,INDIRECT("Coefficients!$BT$2:$BT$33")))),1/(1+EXP(-SUMPRODUCT(Engine!$C$1762:$C$1793,INDIRECT("Coefficients!$BU$2:$BU$33"))))))</f>
      </c>
      <c r="AZ61" s="8">
        <f>IF(OR($B61="",$C61="",$D61="",$E61="",$F61="",$G61="",$H61="",$I61="",$J61="",$K61="",$L61=""),"",IF($B61="Female",1/(1+EXP(-SUMPRODUCT(Engine!$C$1762:$C$1793,INDIRECT("Coefficients!$BV$2:$BV$33")))),1/(1+EXP(-SUMPRODUCT(Engine!$C$1762:$C$1793,INDIRECT("Coefficients!$BW$2:$BW$33"))))))</f>
      </c>
      <c r="BA61" s="8">
        <f>IF(OR($B61="",$C61="",$D61="",$E61="",$F61="",$G61="",$H61="",$I61="",$J61="",$K61="",$L61=""),"",IF($B61="Female",1/(1+EXP(-SUMPRODUCT(Engine!$C$1762:$C$1793,INDIRECT("Coefficients!$BX$2:$BX$33")))),1/(1+EXP(-SUMPRODUCT(Engine!$C$1762:$C$1793,INDIRECT("Coefficients!$BY$2:$BY$33"))))))</f>
      </c>
      <c r="BB61" s="8">
        <f>IF(OR($B61="",$C61="",$D61="",$E61="",$F61="",$G61="",$H61="",$I61="",$J61="",$K61="",$L61=""),"",IF($B61="Female",1/(1+EXP(-SUMPRODUCT(Engine!$C$1762:$C$1793,INDIRECT("Coefficients!$BZ$2:$BZ$33")))),1/(1+EXP(-SUMPRODUCT(Engine!$C$1762:$C$1793,INDIRECT("Coefficients!$CA$2:$CA$33"))))))</f>
      </c>
      <c r="BC61" s="8">
        <f>IF(OR($B61="",$C61="",$D61="",$E61="",$F61="",$G61="",$H61="",$I61="",$J61="",$K61="",$L61=""),"",IF($B61="Female",1/(1+EXP(-SUMPRODUCT(Engine!$C$1762:$C$1793,INDIRECT("Coefficients!$CB$2:$CB$33")))),1/(1+EXP(-SUMPRODUCT(Engine!$C$1762:$C$1793,INDIRECT("Coefficients!$CC$2:$CC$33"))))))</f>
      </c>
      <c r="BD61" s="8">
        <f>IF(OR($B61="",$C61="",$D61="",$E61="",$F61="",$G61="",$H61="",$I61="",$J61="",$K61="",$L61=""),"",IF($B61="Female",1/(1+EXP(-SUMPRODUCT(Engine!$C$1762:$C$1793,INDIRECT("Coefficients!$CD$2:$CD$33")))),1/(1+EXP(-SUMPRODUCT(Engine!$C$1762:$C$1793,INDIRECT("Coefficients!$CE$2:$CE$33"))))))</f>
      </c>
      <c r="BE61" s="8">
        <f>IF(OR($B61="",$C61="",$D61="",$E61="",$F61="",$G61="",$H61="",$I61="",$J61="",$K61="",$L61=""),"",IF($B61="Female",1/(1+EXP(-SUMPRODUCT(Engine!$C$1762:$C$1793,INDIRECT("Coefficients!$CF$2:$CF$33")))),1/(1+EXP(-SUMPRODUCT(Engine!$C$1762:$C$1793,INDIRECT("Coefficients!$CG$2:$CG$33"))))))</f>
      </c>
      <c r="BF61" s="8">
        <f>IF(OR($B61="",$C61="",$D61="",$E61="",$F61="",$G61="",$H61="",$I61="",$J61="",$K61="",$L61=""),"",IF($B61="Female",1/(1+EXP(-SUMPRODUCT(Engine!$C$1762:$C$1793,INDIRECT("Coefficients!$CH$2:$CH$33")))),1/(1+EXP(-SUMPRODUCT(Engine!$C$1762:$C$1793,INDIRECT("Coefficients!$CI$2:$CI$33"))))))</f>
      </c>
      <c r="BG61" s="8">
        <f>IF(OR($B61="",$C61="",$D61="",$E61="",$F61="",$G61="",$H61="",$I61="",$J61="",$K61="",$L61=""),"",IF($B61="Female",1/(1+EXP(-SUMPRODUCT(Engine!$C$1762:$C$1793,INDIRECT("Coefficients!$CJ$2:$CJ$33")))),1/(1+EXP(-SUMPRODUCT(Engine!$C$1762:$C$1793,INDIRECT("Coefficients!$CK$2:$CK$33"))))))</f>
      </c>
      <c r="BH61" s="8">
        <f>IF(OR($B61="",$C61="",$D61="",$E61="",$F61="",$G61="",$H61="",$I61="",$J61="",$K61="",$L61=""),"",IF($B61="Female",1/(1+EXP(-SUMPRODUCT(Engine!$C$1762:$C$1793,INDIRECT("Coefficients!$CL$2:$CL$33")))),1/(1+EXP(-SUMPRODUCT(Engine!$C$1762:$C$1793,INDIRECT("Coefficients!$CM$2:$CM$33"))))))</f>
      </c>
      <c r="BI61" s="8">
        <f>IF(OR($B61="",$C61="",$D61="",$E61="",$F61="",$G61="",$H61="",$I61="",$J61="",$K61="",$L61=""),"",IF($B61="Female",1/(1+EXP(-SUMPRODUCT(Engine!$C$1762:$C$1793,INDIRECT("Coefficients!$CN$2:$CN$33")))),1/(1+EXP(-SUMPRODUCT(Engine!$C$1762:$C$1793,INDIRECT("Coefficients!$CO$2:$CO$33"))))))</f>
      </c>
      <c r="BJ61" s="8">
        <f>IF(OR($B61="",$C61="",$D61="",$E61="",$F61="",$G61="",$H61="",$I61="",$J61="",$K61="",$L61=""),"",IF($B61="Female",1/(1+EXP(-SUMPRODUCT(Engine!$C$1762:$C$1793,INDIRECT("Coefficients!$CP$2:$CP$33")))),1/(1+EXP(-SUMPRODUCT(Engine!$C$1762:$C$1793,INDIRECT("Coefficients!$CQ$2:$CQ$33"))))))</f>
      </c>
      <c r="BK61" s="8">
        <f>IF(OR($B61="",$C61="",$D61="",$E61="",$F61="",$G61="",$H61="",$I61="",$J61="",$K61="",$L61=""),"",IF($B61="Female",1/(1+EXP(-SUMPRODUCT(Engine!$C$1762:$C$1793,INDIRECT("Coefficients!$CR$2:$CR$33")))),1/(1+EXP(-SUMPRODUCT(Engine!$C$1762:$C$1793,INDIRECT("Coefficients!$CS$2:$CS$33"))))))</f>
      </c>
      <c r="BL61" s="8">
        <f>IF(OR($B61="",$C61="",$D61="",$E61="",$F61="",$G61="",$H61="",$I61="",$J61="",$K61="",$L61=""),"",IF($B61="Female",1/(1+EXP(-SUMPRODUCT(Engine!$C$1762:$C$1793,INDIRECT("Coefficients!$CT$2:$CT$33")))),1/(1+EXP(-SUMPRODUCT(Engine!$C$1762:$C$1793,INDIRECT("Coefficients!$CU$2:$CU$33"))))))</f>
      </c>
      <c r="BM61" s="8">
        <f>IF(OR($B61="",$C61="",$D61="",$E61="",$F61="",$G61="",$H61="",$I61="",$J61="",$K61="",$L61=""),"",IF($B61="Female",1/(1+EXP(-SUMPRODUCT(Engine!$C$1762:$C$1793,INDIRECT("Coefficients!$CV$2:$CV$33")))),1/(1+EXP(-SUMPRODUCT(Engine!$C$1762:$C$1793,INDIRECT("Coefficients!$CW$2:$CW$33"))))))</f>
      </c>
    </row>
    <row r="62" spans="1:65" x14ac:dyDescent="0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8">
        <f>IF(OR($B62="",$C62="",$D62="",$E62="",$F62="",$G62="",$H62="",$I62="",$J62="",$K62="",$L62=""),"",IF($B62="Female",1/(1+EXP(-SUMPRODUCT(Engine!$C$1794:$C$1825,INDIRECT("Coefficients!$B$2:$B$33")))),1/(1+EXP(-SUMPRODUCT(Engine!$C$1794:$C$1825,INDIRECT("Coefficients!$C$2:$C$33"))))))</f>
      </c>
      <c r="Q62" s="8">
        <f>IF(OR($B62="",$C62="",$D62="",$E62="",$F62="",$G62="",$H62="",$I62="",$J62="",$K62="",$L62=""),"",IF($B62="Female",1/(1+EXP(-SUMPRODUCT(Engine!$C$1794:$C$1825,INDIRECT("Coefficients!$D$2:$D$33")))),1/(1+EXP(-SUMPRODUCT(Engine!$C$1794:$C$1825,INDIRECT("Coefficients!$E$2:$E$33"))))))</f>
      </c>
      <c r="R62" s="8">
        <f>IF(OR($B62="",$C62="",$D62="",$E62="",$F62="",$G62="",$H62="",$I62="",$J62="",$K62="",$L62=""),"",IF($B62="Female",1/(1+EXP(-SUMPRODUCT(Engine!$C$1794:$C$1825,INDIRECT("Coefficients!$F$2:$F$33")))),1/(1+EXP(-SUMPRODUCT(Engine!$C$1794:$C$1825,INDIRECT("Coefficients!$G$2:$G$33"))))))</f>
      </c>
      <c r="S62" s="8">
        <f>IF(OR($B62="",$C62="",$D62="",$E62="",$F62="",$G62="",$H62="",$I62="",$J62="",$K62="",$L62=""),"",IF($B62="Female",1/(1+EXP(-SUMPRODUCT(Engine!$C$1794:$C$1825,INDIRECT("Coefficients!$H$2:$H$33")))),1/(1+EXP(-SUMPRODUCT(Engine!$C$1794:$C$1825,INDIRECT("Coefficients!$I$2:$I$33"))))))</f>
      </c>
      <c r="T62" s="8">
        <f>IF(OR($B62="",$C62="",$D62="",$E62="",$F62="",$G62="",$H62="",$I62="",$J62="",$K62="",$L62=""),"",IF($B62="Female",1/(1+EXP(-SUMPRODUCT(Engine!$C$1794:$C$1825,INDIRECT("Coefficients!$J$2:$J$33")))),1/(1+EXP(-SUMPRODUCT(Engine!$C$1794:$C$1825,INDIRECT("Coefficients!$K$2:$K$33"))))))</f>
      </c>
      <c r="U62" s="8">
        <f>IF(OR($B62="",$C62="",$D62="",$E62="",$F62="",$G62="",$H62="",$I62="",$J62="",$K62="",$L62=""),"",IF($B62="Female",1/(1+EXP(-SUMPRODUCT(Engine!$C$1794:$C$1825,INDIRECT("Coefficients!$L$2:$L$33")))),1/(1+EXP(-SUMPRODUCT(Engine!$C$1794:$C$1825,INDIRECT("Coefficients!$M$2:$M$33"))))))</f>
      </c>
      <c r="V62" s="8">
        <f>IF(OR($B62="",$C62="",$D62="",$E62="",$F62="",$G62="",$H62="",$I62="",$J62="",$K62="",$L62=""),"",IF($B62="Female",1/(1+EXP(-SUMPRODUCT(Engine!$C$1794:$C$1825,INDIRECT("Coefficients!$N$2:$N$33")))),1/(1+EXP(-SUMPRODUCT(Engine!$C$1794:$C$1825,INDIRECT("Coefficients!$O$2:$O$33"))))))</f>
      </c>
      <c r="W62" s="8">
        <f>IF(OR($B62="",$C62="",$D62="",$E62="",$F62="",$G62="",$H62="",$I62="",$J62="",$K62="",$L62=""),"",IF($B62="Female",1/(1+EXP(-SUMPRODUCT(Engine!$C$1794:$C$1825,INDIRECT("Coefficients!$P$2:$P$33")))),1/(1+EXP(-SUMPRODUCT(Engine!$C$1794:$C$1825,INDIRECT("Coefficients!$Q$2:$Q$33"))))))</f>
      </c>
      <c r="X62" s="8">
        <f>IF(OR($B62="",$C62="",$D62="",$E62="",$F62="",$G62="",$H62="",$I62="",$J62="",$K62="",$L62=""),"",IF($B62="Female",1/(1+EXP(-SUMPRODUCT(Engine!$C$1794:$C$1825,INDIRECT("Coefficients!$R$2:$R$33")))),1/(1+EXP(-SUMPRODUCT(Engine!$C$1794:$C$1825,INDIRECT("Coefficients!$S$2:$S$33"))))))</f>
      </c>
      <c r="Y62" s="8">
        <f>IF(OR($B62="",$C62="",$D62="",$E62="",$F62="",$G62="",$H62="",$I62="",$J62="",$K62="",$L62=""),"",IF($B62="Female",1/(1+EXP(-SUMPRODUCT(Engine!$C$1794:$C$1825,INDIRECT("Coefficients!$T$2:$T$33")))),1/(1+EXP(-SUMPRODUCT(Engine!$C$1794:$C$1825,INDIRECT("Coefficients!$U$2:$U$33"))))))</f>
      </c>
      <c r="Z62" s="8">
        <f>IF(OR($B62="",$C62="",$D62="",$E62="",$F62="",$G62="",$H62="",$I62="",$J62="",$K62="",$L62=""),"",IF($B62="Female",1/(1+EXP(-SUMPRODUCT(Engine!$C$1794:$C$1825,INDIRECT("Coefficients!$V$2:$V$33")))),1/(1+EXP(-SUMPRODUCT(Engine!$C$1794:$C$1825,INDIRECT("Coefficients!$W$2:$W$33"))))))</f>
      </c>
      <c r="AA62" s="8">
        <f>IF(OR($B62="",$C62="",$D62="",$E62="",$F62="",$G62="",$H62="",$I62="",$J62="",$K62="",$L62=""),"",IF($B62="Female",1/(1+EXP(-SUMPRODUCT(Engine!$C$1794:$C$1825,INDIRECT("Coefficients!$X$2:$X$33")))),1/(1+EXP(-SUMPRODUCT(Engine!$C$1794:$C$1825,INDIRECT("Coefficients!$Y$2:$Y$33"))))))</f>
      </c>
      <c r="AB62" s="8">
        <f>IF(OR($B62="",$C62="",$D62="",$E62="",$F62="",$G62="",$H62="",$I62="",$J62="",$K62="",$L62=""),"",IF($B62="Female",1/(1+EXP(-SUMPRODUCT(Engine!$C$1794:$C$1825,INDIRECT("Coefficients!$Z$2:$Z$33")))),1/(1+EXP(-SUMPRODUCT(Engine!$C$1794:$C$1825,INDIRECT("Coefficients!$AA$2:$AA$33"))))))</f>
      </c>
      <c r="AC62" s="8">
        <f>IF(OR($B62="",$C62="",$D62="",$E62="",$F62="",$G62="",$H62="",$I62="",$J62="",$K62="",$L62=""),"",IF($B62="Female",1/(1+EXP(-SUMPRODUCT(Engine!$C$1794:$C$1825,INDIRECT("Coefficients!$AB$2:$AB$33")))),1/(1+EXP(-SUMPRODUCT(Engine!$C$1794:$C$1825,INDIRECT("Coefficients!$AC$2:$AC$33"))))))</f>
      </c>
      <c r="AD62" s="8">
        <f>IF(OR($B62="",$C62="",$D62="",$E62="",$F62="",$G62="",$H62="",$I62="",$J62="",$K62="",$L62=""),"",IF($B62="Female",1/(1+EXP(-SUMPRODUCT(Engine!$C$1794:$C$1825,INDIRECT("Coefficients!$AD$2:$AD$33")))),1/(1+EXP(-SUMPRODUCT(Engine!$C$1794:$C$1825,INDIRECT("Coefficients!$AE$2:$AE$33"))))))</f>
      </c>
      <c r="AE62" s="8">
        <f>IF(OR($B62="",$C62="",$D62="",$E62="",$F62="",$G62="",$H62="",$I62="",$J62="",$K62="",$L62=""),"",IF($B62="Female",1/(1+EXP(-SUMPRODUCT(Engine!$C$1794:$C$1825,INDIRECT("Coefficients!$AF$2:$AF$33")))),1/(1+EXP(-SUMPRODUCT(Engine!$C$1794:$C$1825,INDIRECT("Coefficients!$AG$2:$AG$33"))))))</f>
      </c>
      <c r="AF62" s="8">
        <f>IF(OR($B62="",$C62="",$D62="",$E62="",$F62="",$G62="",$H62="",$I62="",$J62="",$K62="",$L62=""),"",IF($B62="Female",1/(1+EXP(-SUMPRODUCT(Engine!$C$1794:$C$1825,INDIRECT("Coefficients!$AH$2:$AH$33")))),1/(1+EXP(-SUMPRODUCT(Engine!$C$1794:$C$1825,INDIRECT("Coefficients!$AI$2:$AI$33"))))))</f>
      </c>
      <c r="AG62" s="8">
        <f>IF(OR($B62="",$C62="",$D62="",$E62="",$F62="",$G62="",$H62="",$I62="",$J62="",$K62="",$L62=""),"",IF($B62="Female",1/(1+EXP(-SUMPRODUCT(Engine!$C$1794:$C$1825,INDIRECT("Coefficients!$AJ$2:$AJ$33")))),1/(1+EXP(-SUMPRODUCT(Engine!$C$1794:$C$1825,INDIRECT("Coefficients!$AK$2:$AK$33"))))))</f>
      </c>
      <c r="AH62" s="8">
        <f>IF(OR($B62="",$C62="",$D62="",$E62="",$F62="",$G62="",$H62="",$I62="",$J62="",$K62="",$L62=""),"",IF($B62="Female",1/(1+EXP(-SUMPRODUCT(Engine!$C$1794:$C$1825,INDIRECT("Coefficients!$AL$2:$AL$33")))),1/(1+EXP(-SUMPRODUCT(Engine!$C$1794:$C$1825,INDIRECT("Coefficients!$AM$2:$AM$33"))))))</f>
      </c>
      <c r="AI62" s="8">
        <f>IF(OR($B62="",$C62="",$D62="",$E62="",$F62="",$G62="",$H62="",$I62="",$J62="",$K62="",$L62=""),"",IF($B62="Female",1/(1+EXP(-SUMPRODUCT(Engine!$C$1794:$C$1825,INDIRECT("Coefficients!$AN$2:$AN$33")))),1/(1+EXP(-SUMPRODUCT(Engine!$C$1794:$C$1825,INDIRECT("Coefficients!$AO$2:$AO$33"))))))</f>
      </c>
      <c r="AJ62" s="8">
        <f>IF(OR($B62="",$C62="",$D62="",$E62="",$F62="",$G62="",$H62="",$I62="",$J62="",$K62="",$L62=""),"",IF($B62="Female",1/(1+EXP(-SUMPRODUCT(Engine!$C$1794:$C$1825,INDIRECT("Coefficients!$AP$2:$AP$33")))),1/(1+EXP(-SUMPRODUCT(Engine!$C$1794:$C$1825,INDIRECT("Coefficients!$AQ$2:$AQ$33"))))))</f>
      </c>
      <c r="AK62" s="8">
        <f>IF(OR($B62="",$C62="",$D62="",$E62="",$F62="",$G62="",$H62="",$I62="",$J62="",$K62="",$L62=""),"",IF($B62="Female",1/(1+EXP(-SUMPRODUCT(Engine!$C$1794:$C$1825,INDIRECT("Coefficients!$AR$2:$AR$33")))),1/(1+EXP(-SUMPRODUCT(Engine!$C$1794:$C$1825,INDIRECT("Coefficients!$AS$2:$AS$33"))))))</f>
      </c>
      <c r="AL62" s="8">
        <f>IF(OR($B62="",$C62="",$D62="",$E62="",$F62="",$G62="",$H62="",$I62="",$J62="",$K62="",$L62=""),"",IF($B62="Female",1/(1+EXP(-SUMPRODUCT(Engine!$C$1794:$C$1825,INDIRECT("Coefficients!$AT$2:$AT$33")))),1/(1+EXP(-SUMPRODUCT(Engine!$C$1794:$C$1825,INDIRECT("Coefficients!$AU$2:$AU$33"))))))</f>
      </c>
      <c r="AM62" s="8">
        <f>IF(OR($B62="",$C62="",$D62="",$E62="",$F62="",$G62="",$H62="",$I62="",$J62="",$K62="",$L62=""),"",IF($B62="Female",1/(1+EXP(-SUMPRODUCT(Engine!$C$1794:$C$1825,INDIRECT("Coefficients!$AV$2:$AV$33")))),1/(1+EXP(-SUMPRODUCT(Engine!$C$1794:$C$1825,INDIRECT("Coefficients!$AW$2:$AW$33"))))))</f>
      </c>
      <c r="AN62" s="8">
        <f>IF(OR($B62="",$C62="",$D62="",$E62="",$F62="",$G62="",$H62="",$I62="",$J62="",$K62="",$L62=""),"",IF($B62="Female",1/(1+EXP(-SUMPRODUCT(Engine!$C$1794:$C$1825,INDIRECT("Coefficients!$AX$2:$AX$33")))),1/(1+EXP(-SUMPRODUCT(Engine!$C$1794:$C$1825,INDIRECT("Coefficients!$AY$2:$AY$33"))))))</f>
      </c>
      <c r="AO62" s="8">
        <f>IF(OR($B62="",$C62="",$D62="",$E62="",$F62="",$G62="",$H62="",$I62="",$J62="",$K62="",$L62=""),"",IF($B62="Female",1/(1+EXP(-SUMPRODUCT(Engine!$C$1794:$C$1825,INDIRECT("Coefficients!$AZ$2:$AZ$33")))),1/(1+EXP(-SUMPRODUCT(Engine!$C$1794:$C$1825,INDIRECT("Coefficients!$BA$2:$BA$33"))))))</f>
      </c>
      <c r="AP62" s="8">
        <f>IF(OR($B62="",$C62="",$D62="",$E62="",$F62="",$G62="",$H62="",$I62="",$J62="",$K62="",$L62=""),"",IF($B62="Female",1/(1+EXP(-SUMPRODUCT(Engine!$C$1794:$C$1825,INDIRECT("Coefficients!$BB$2:$BB$33")))),1/(1+EXP(-SUMPRODUCT(Engine!$C$1794:$C$1825,INDIRECT("Coefficients!$BC$2:$BC$33"))))))</f>
      </c>
      <c r="AQ62" s="8">
        <f>IF(OR($B62="",$C62="",$D62="",$E62="",$F62="",$G62="",$H62="",$I62="",$J62="",$K62="",$L62=""),"",IF($B62="Female",1/(1+EXP(-SUMPRODUCT(Engine!$C$1794:$C$1825,INDIRECT("Coefficients!$BD$2:$BD$33")))),1/(1+EXP(-SUMPRODUCT(Engine!$C$1794:$C$1825,INDIRECT("Coefficients!$BE$2:$BE$33"))))))</f>
      </c>
      <c r="AR62" s="8">
        <f>IF(OR($B62="",$C62="",$D62="",$E62="",$F62="",$G62="",$H62="",$I62="",$J62="",$K62="",$L62=""),"",IF($B62="Female",1/(1+EXP(-SUMPRODUCT(Engine!$C$1794:$C$1825,INDIRECT("Coefficients!$BF$2:$BF$33")))),1/(1+EXP(-SUMPRODUCT(Engine!$C$1794:$C$1825,INDIRECT("Coefficients!$BG$2:$BG$33"))))))</f>
      </c>
      <c r="AS62" s="8">
        <f>IF(OR($B62="",$C62="",$D62="",$E62="",$F62="",$G62="",$H62="",$I62="",$J62="",$K62="",$L62=""),"",IF($B62="Female",1/(1+EXP(-SUMPRODUCT(Engine!$C$1794:$C$1825,INDIRECT("Coefficients!$BH$2:$BH$33")))),1/(1+EXP(-SUMPRODUCT(Engine!$C$1794:$C$1825,INDIRECT("Coefficients!$BI$2:$BI$33"))))))</f>
      </c>
      <c r="AT62" s="8">
        <f>IF(OR($B62="",$C62="",$D62="",$E62="",$F62="",$G62="",$H62="",$I62="",$J62="",$K62="",$L62=""),"",IF($B62="Female",1/(1+EXP(-SUMPRODUCT(Engine!$C$1794:$C$1825,INDIRECT("Coefficients!$BJ$2:$BJ$33")))),1/(1+EXP(-SUMPRODUCT(Engine!$C$1794:$C$1825,INDIRECT("Coefficients!$BK$2:$BK$33"))))))</f>
      </c>
      <c r="AU62" s="8">
        <f>IF(OR($B62="",$C62="",$D62="",$E62="",$F62="",$G62="",$H62="",$I62="",$J62="",$K62="",$L62=""),"",IF($B62="Female",1/(1+EXP(-SUMPRODUCT(Engine!$C$1794:$C$1825,INDIRECT("Coefficients!$BL$2:$BL$33")))),1/(1+EXP(-SUMPRODUCT(Engine!$C$1794:$C$1825,INDIRECT("Coefficients!$BM$2:$BM$33"))))))</f>
      </c>
      <c r="AV62" s="8">
        <f>IF(OR($B62="",$C62="",$D62="",$E62="",$F62="",$G62="",$H62="",$I62="",$J62="",$K62="",$L62=""),"",IF($B62="Female",1/(1+EXP(-SUMPRODUCT(Engine!$C$1794:$C$1825,INDIRECT("Coefficients!$BN$2:$BN$33")))),1/(1+EXP(-SUMPRODUCT(Engine!$C$1794:$C$1825,INDIRECT("Coefficients!$BO$2:$BO$33"))))))</f>
      </c>
      <c r="AW62" s="8">
        <f>IF(OR($B62="",$C62="",$D62="",$E62="",$F62="",$G62="",$H62="",$I62="",$J62="",$K62="",$L62=""),"",IF($B62="Female",1/(1+EXP(-SUMPRODUCT(Engine!$C$1794:$C$1825,INDIRECT("Coefficients!$BP$2:$BP$33")))),1/(1+EXP(-SUMPRODUCT(Engine!$C$1794:$C$1825,INDIRECT("Coefficients!$BQ$2:$BQ$33"))))))</f>
      </c>
      <c r="AX62" s="8">
        <f>IF(OR($B62="",$C62="",$D62="",$E62="",$F62="",$G62="",$H62="",$I62="",$J62="",$K62="",$L62=""),"",IF($B62="Female",1/(1+EXP(-SUMPRODUCT(Engine!$C$1794:$C$1825,INDIRECT("Coefficients!$BR$2:$BR$33")))),1/(1+EXP(-SUMPRODUCT(Engine!$C$1794:$C$1825,INDIRECT("Coefficients!$BS$2:$BS$33"))))))</f>
      </c>
      <c r="AY62" s="8">
        <f>IF(OR($B62="",$C62="",$D62="",$E62="",$F62="",$G62="",$H62="",$I62="",$J62="",$K62="",$L62=""),"",IF($B62="Female",1/(1+EXP(-SUMPRODUCT(Engine!$C$1794:$C$1825,INDIRECT("Coefficients!$BT$2:$BT$33")))),1/(1+EXP(-SUMPRODUCT(Engine!$C$1794:$C$1825,INDIRECT("Coefficients!$BU$2:$BU$33"))))))</f>
      </c>
      <c r="AZ62" s="8">
        <f>IF(OR($B62="",$C62="",$D62="",$E62="",$F62="",$G62="",$H62="",$I62="",$J62="",$K62="",$L62=""),"",IF($B62="Female",1/(1+EXP(-SUMPRODUCT(Engine!$C$1794:$C$1825,INDIRECT("Coefficients!$BV$2:$BV$33")))),1/(1+EXP(-SUMPRODUCT(Engine!$C$1794:$C$1825,INDIRECT("Coefficients!$BW$2:$BW$33"))))))</f>
      </c>
      <c r="BA62" s="8">
        <f>IF(OR($B62="",$C62="",$D62="",$E62="",$F62="",$G62="",$H62="",$I62="",$J62="",$K62="",$L62=""),"",IF($B62="Female",1/(1+EXP(-SUMPRODUCT(Engine!$C$1794:$C$1825,INDIRECT("Coefficients!$BX$2:$BX$33")))),1/(1+EXP(-SUMPRODUCT(Engine!$C$1794:$C$1825,INDIRECT("Coefficients!$BY$2:$BY$33"))))))</f>
      </c>
      <c r="BB62" s="8">
        <f>IF(OR($B62="",$C62="",$D62="",$E62="",$F62="",$G62="",$H62="",$I62="",$J62="",$K62="",$L62=""),"",IF($B62="Female",1/(1+EXP(-SUMPRODUCT(Engine!$C$1794:$C$1825,INDIRECT("Coefficients!$BZ$2:$BZ$33")))),1/(1+EXP(-SUMPRODUCT(Engine!$C$1794:$C$1825,INDIRECT("Coefficients!$CA$2:$CA$33"))))))</f>
      </c>
      <c r="BC62" s="8">
        <f>IF(OR($B62="",$C62="",$D62="",$E62="",$F62="",$G62="",$H62="",$I62="",$J62="",$K62="",$L62=""),"",IF($B62="Female",1/(1+EXP(-SUMPRODUCT(Engine!$C$1794:$C$1825,INDIRECT("Coefficients!$CB$2:$CB$33")))),1/(1+EXP(-SUMPRODUCT(Engine!$C$1794:$C$1825,INDIRECT("Coefficients!$CC$2:$CC$33"))))))</f>
      </c>
      <c r="BD62" s="8">
        <f>IF(OR($B62="",$C62="",$D62="",$E62="",$F62="",$G62="",$H62="",$I62="",$J62="",$K62="",$L62=""),"",IF($B62="Female",1/(1+EXP(-SUMPRODUCT(Engine!$C$1794:$C$1825,INDIRECT("Coefficients!$CD$2:$CD$33")))),1/(1+EXP(-SUMPRODUCT(Engine!$C$1794:$C$1825,INDIRECT("Coefficients!$CE$2:$CE$33"))))))</f>
      </c>
      <c r="BE62" s="8">
        <f>IF(OR($B62="",$C62="",$D62="",$E62="",$F62="",$G62="",$H62="",$I62="",$J62="",$K62="",$L62=""),"",IF($B62="Female",1/(1+EXP(-SUMPRODUCT(Engine!$C$1794:$C$1825,INDIRECT("Coefficients!$CF$2:$CF$33")))),1/(1+EXP(-SUMPRODUCT(Engine!$C$1794:$C$1825,INDIRECT("Coefficients!$CG$2:$CG$33"))))))</f>
      </c>
      <c r="BF62" s="8">
        <f>IF(OR($B62="",$C62="",$D62="",$E62="",$F62="",$G62="",$H62="",$I62="",$J62="",$K62="",$L62=""),"",IF($B62="Female",1/(1+EXP(-SUMPRODUCT(Engine!$C$1794:$C$1825,INDIRECT("Coefficients!$CH$2:$CH$33")))),1/(1+EXP(-SUMPRODUCT(Engine!$C$1794:$C$1825,INDIRECT("Coefficients!$CI$2:$CI$33"))))))</f>
      </c>
      <c r="BG62" s="8">
        <f>IF(OR($B62="",$C62="",$D62="",$E62="",$F62="",$G62="",$H62="",$I62="",$J62="",$K62="",$L62=""),"",IF($B62="Female",1/(1+EXP(-SUMPRODUCT(Engine!$C$1794:$C$1825,INDIRECT("Coefficients!$CJ$2:$CJ$33")))),1/(1+EXP(-SUMPRODUCT(Engine!$C$1794:$C$1825,INDIRECT("Coefficients!$CK$2:$CK$33"))))))</f>
      </c>
      <c r="BH62" s="8">
        <f>IF(OR($B62="",$C62="",$D62="",$E62="",$F62="",$G62="",$H62="",$I62="",$J62="",$K62="",$L62=""),"",IF($B62="Female",1/(1+EXP(-SUMPRODUCT(Engine!$C$1794:$C$1825,INDIRECT("Coefficients!$CL$2:$CL$33")))),1/(1+EXP(-SUMPRODUCT(Engine!$C$1794:$C$1825,INDIRECT("Coefficients!$CM$2:$CM$33"))))))</f>
      </c>
      <c r="BI62" s="8">
        <f>IF(OR($B62="",$C62="",$D62="",$E62="",$F62="",$G62="",$H62="",$I62="",$J62="",$K62="",$L62=""),"",IF($B62="Female",1/(1+EXP(-SUMPRODUCT(Engine!$C$1794:$C$1825,INDIRECT("Coefficients!$CN$2:$CN$33")))),1/(1+EXP(-SUMPRODUCT(Engine!$C$1794:$C$1825,INDIRECT("Coefficients!$CO$2:$CO$33"))))))</f>
      </c>
      <c r="BJ62" s="8">
        <f>IF(OR($B62="",$C62="",$D62="",$E62="",$F62="",$G62="",$H62="",$I62="",$J62="",$K62="",$L62=""),"",IF($B62="Female",1/(1+EXP(-SUMPRODUCT(Engine!$C$1794:$C$1825,INDIRECT("Coefficients!$CP$2:$CP$33")))),1/(1+EXP(-SUMPRODUCT(Engine!$C$1794:$C$1825,INDIRECT("Coefficients!$CQ$2:$CQ$33"))))))</f>
      </c>
      <c r="BK62" s="8">
        <f>IF(OR($B62="",$C62="",$D62="",$E62="",$F62="",$G62="",$H62="",$I62="",$J62="",$K62="",$L62=""),"",IF($B62="Female",1/(1+EXP(-SUMPRODUCT(Engine!$C$1794:$C$1825,INDIRECT("Coefficients!$CR$2:$CR$33")))),1/(1+EXP(-SUMPRODUCT(Engine!$C$1794:$C$1825,INDIRECT("Coefficients!$CS$2:$CS$33"))))))</f>
      </c>
      <c r="BL62" s="8">
        <f>IF(OR($B62="",$C62="",$D62="",$E62="",$F62="",$G62="",$H62="",$I62="",$J62="",$K62="",$L62=""),"",IF($B62="Female",1/(1+EXP(-SUMPRODUCT(Engine!$C$1794:$C$1825,INDIRECT("Coefficients!$CT$2:$CT$33")))),1/(1+EXP(-SUMPRODUCT(Engine!$C$1794:$C$1825,INDIRECT("Coefficients!$CU$2:$CU$33"))))))</f>
      </c>
      <c r="BM62" s="8">
        <f>IF(OR($B62="",$C62="",$D62="",$E62="",$F62="",$G62="",$H62="",$I62="",$J62="",$K62="",$L62=""),"",IF($B62="Female",1/(1+EXP(-SUMPRODUCT(Engine!$C$1794:$C$1825,INDIRECT("Coefficients!$CV$2:$CV$33")))),1/(1+EXP(-SUMPRODUCT(Engine!$C$1794:$C$1825,INDIRECT("Coefficients!$CW$2:$CW$33"))))))</f>
      </c>
    </row>
    <row r="63" spans="1:65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8">
        <f>IF(OR($B63="",$C63="",$D63="",$E63="",$F63="",$G63="",$H63="",$I63="",$J63="",$K63="",$L63=""),"",IF($B63="Female",1/(1+EXP(-SUMPRODUCT(Engine!$C$1826:$C$1857,INDIRECT("Coefficients!$B$2:$B$33")))),1/(1+EXP(-SUMPRODUCT(Engine!$C$1826:$C$1857,INDIRECT("Coefficients!$C$2:$C$33"))))))</f>
      </c>
      <c r="Q63" s="8">
        <f>IF(OR($B63="",$C63="",$D63="",$E63="",$F63="",$G63="",$H63="",$I63="",$J63="",$K63="",$L63=""),"",IF($B63="Female",1/(1+EXP(-SUMPRODUCT(Engine!$C$1826:$C$1857,INDIRECT("Coefficients!$D$2:$D$33")))),1/(1+EXP(-SUMPRODUCT(Engine!$C$1826:$C$1857,INDIRECT("Coefficients!$E$2:$E$33"))))))</f>
      </c>
      <c r="R63" s="8">
        <f>IF(OR($B63="",$C63="",$D63="",$E63="",$F63="",$G63="",$H63="",$I63="",$J63="",$K63="",$L63=""),"",IF($B63="Female",1/(1+EXP(-SUMPRODUCT(Engine!$C$1826:$C$1857,INDIRECT("Coefficients!$F$2:$F$33")))),1/(1+EXP(-SUMPRODUCT(Engine!$C$1826:$C$1857,INDIRECT("Coefficients!$G$2:$G$33"))))))</f>
      </c>
      <c r="S63" s="8">
        <f>IF(OR($B63="",$C63="",$D63="",$E63="",$F63="",$G63="",$H63="",$I63="",$J63="",$K63="",$L63=""),"",IF($B63="Female",1/(1+EXP(-SUMPRODUCT(Engine!$C$1826:$C$1857,INDIRECT("Coefficients!$H$2:$H$33")))),1/(1+EXP(-SUMPRODUCT(Engine!$C$1826:$C$1857,INDIRECT("Coefficients!$I$2:$I$33"))))))</f>
      </c>
      <c r="T63" s="8">
        <f>IF(OR($B63="",$C63="",$D63="",$E63="",$F63="",$G63="",$H63="",$I63="",$J63="",$K63="",$L63=""),"",IF($B63="Female",1/(1+EXP(-SUMPRODUCT(Engine!$C$1826:$C$1857,INDIRECT("Coefficients!$J$2:$J$33")))),1/(1+EXP(-SUMPRODUCT(Engine!$C$1826:$C$1857,INDIRECT("Coefficients!$K$2:$K$33"))))))</f>
      </c>
      <c r="U63" s="8">
        <f>IF(OR($B63="",$C63="",$D63="",$E63="",$F63="",$G63="",$H63="",$I63="",$J63="",$K63="",$L63=""),"",IF($B63="Female",1/(1+EXP(-SUMPRODUCT(Engine!$C$1826:$C$1857,INDIRECT("Coefficients!$L$2:$L$33")))),1/(1+EXP(-SUMPRODUCT(Engine!$C$1826:$C$1857,INDIRECT("Coefficients!$M$2:$M$33"))))))</f>
      </c>
      <c r="V63" s="8">
        <f>IF(OR($B63="",$C63="",$D63="",$E63="",$F63="",$G63="",$H63="",$I63="",$J63="",$K63="",$L63=""),"",IF($B63="Female",1/(1+EXP(-SUMPRODUCT(Engine!$C$1826:$C$1857,INDIRECT("Coefficients!$N$2:$N$33")))),1/(1+EXP(-SUMPRODUCT(Engine!$C$1826:$C$1857,INDIRECT("Coefficients!$O$2:$O$33"))))))</f>
      </c>
      <c r="W63" s="8">
        <f>IF(OR($B63="",$C63="",$D63="",$E63="",$F63="",$G63="",$H63="",$I63="",$J63="",$K63="",$L63=""),"",IF($B63="Female",1/(1+EXP(-SUMPRODUCT(Engine!$C$1826:$C$1857,INDIRECT("Coefficients!$P$2:$P$33")))),1/(1+EXP(-SUMPRODUCT(Engine!$C$1826:$C$1857,INDIRECT("Coefficients!$Q$2:$Q$33"))))))</f>
      </c>
      <c r="X63" s="8">
        <f>IF(OR($B63="",$C63="",$D63="",$E63="",$F63="",$G63="",$H63="",$I63="",$J63="",$K63="",$L63=""),"",IF($B63="Female",1/(1+EXP(-SUMPRODUCT(Engine!$C$1826:$C$1857,INDIRECT("Coefficients!$R$2:$R$33")))),1/(1+EXP(-SUMPRODUCT(Engine!$C$1826:$C$1857,INDIRECT("Coefficients!$S$2:$S$33"))))))</f>
      </c>
      <c r="Y63" s="8">
        <f>IF(OR($B63="",$C63="",$D63="",$E63="",$F63="",$G63="",$H63="",$I63="",$J63="",$K63="",$L63=""),"",IF($B63="Female",1/(1+EXP(-SUMPRODUCT(Engine!$C$1826:$C$1857,INDIRECT("Coefficients!$T$2:$T$33")))),1/(1+EXP(-SUMPRODUCT(Engine!$C$1826:$C$1857,INDIRECT("Coefficients!$U$2:$U$33"))))))</f>
      </c>
      <c r="Z63" s="8">
        <f>IF(OR($B63="",$C63="",$D63="",$E63="",$F63="",$G63="",$H63="",$I63="",$J63="",$K63="",$L63=""),"",IF($B63="Female",1/(1+EXP(-SUMPRODUCT(Engine!$C$1826:$C$1857,INDIRECT("Coefficients!$V$2:$V$33")))),1/(1+EXP(-SUMPRODUCT(Engine!$C$1826:$C$1857,INDIRECT("Coefficients!$W$2:$W$33"))))))</f>
      </c>
      <c r="AA63" s="8">
        <f>IF(OR($B63="",$C63="",$D63="",$E63="",$F63="",$G63="",$H63="",$I63="",$J63="",$K63="",$L63=""),"",IF($B63="Female",1/(1+EXP(-SUMPRODUCT(Engine!$C$1826:$C$1857,INDIRECT("Coefficients!$X$2:$X$33")))),1/(1+EXP(-SUMPRODUCT(Engine!$C$1826:$C$1857,INDIRECT("Coefficients!$Y$2:$Y$33"))))))</f>
      </c>
      <c r="AB63" s="8">
        <f>IF(OR($B63="",$C63="",$D63="",$E63="",$F63="",$G63="",$H63="",$I63="",$J63="",$K63="",$L63=""),"",IF($B63="Female",1/(1+EXP(-SUMPRODUCT(Engine!$C$1826:$C$1857,INDIRECT("Coefficients!$Z$2:$Z$33")))),1/(1+EXP(-SUMPRODUCT(Engine!$C$1826:$C$1857,INDIRECT("Coefficients!$AA$2:$AA$33"))))))</f>
      </c>
      <c r="AC63" s="8">
        <f>IF(OR($B63="",$C63="",$D63="",$E63="",$F63="",$G63="",$H63="",$I63="",$J63="",$K63="",$L63=""),"",IF($B63="Female",1/(1+EXP(-SUMPRODUCT(Engine!$C$1826:$C$1857,INDIRECT("Coefficients!$AB$2:$AB$33")))),1/(1+EXP(-SUMPRODUCT(Engine!$C$1826:$C$1857,INDIRECT("Coefficients!$AC$2:$AC$33"))))))</f>
      </c>
      <c r="AD63" s="8">
        <f>IF(OR($B63="",$C63="",$D63="",$E63="",$F63="",$G63="",$H63="",$I63="",$J63="",$K63="",$L63=""),"",IF($B63="Female",1/(1+EXP(-SUMPRODUCT(Engine!$C$1826:$C$1857,INDIRECT("Coefficients!$AD$2:$AD$33")))),1/(1+EXP(-SUMPRODUCT(Engine!$C$1826:$C$1857,INDIRECT("Coefficients!$AE$2:$AE$33"))))))</f>
      </c>
      <c r="AE63" s="8">
        <f>IF(OR($B63="",$C63="",$D63="",$E63="",$F63="",$G63="",$H63="",$I63="",$J63="",$K63="",$L63=""),"",IF($B63="Female",1/(1+EXP(-SUMPRODUCT(Engine!$C$1826:$C$1857,INDIRECT("Coefficients!$AF$2:$AF$33")))),1/(1+EXP(-SUMPRODUCT(Engine!$C$1826:$C$1857,INDIRECT("Coefficients!$AG$2:$AG$33"))))))</f>
      </c>
      <c r="AF63" s="8">
        <f>IF(OR($B63="",$C63="",$D63="",$E63="",$F63="",$G63="",$H63="",$I63="",$J63="",$K63="",$L63=""),"",IF($B63="Female",1/(1+EXP(-SUMPRODUCT(Engine!$C$1826:$C$1857,INDIRECT("Coefficients!$AH$2:$AH$33")))),1/(1+EXP(-SUMPRODUCT(Engine!$C$1826:$C$1857,INDIRECT("Coefficients!$AI$2:$AI$33"))))))</f>
      </c>
      <c r="AG63" s="8">
        <f>IF(OR($B63="",$C63="",$D63="",$E63="",$F63="",$G63="",$H63="",$I63="",$J63="",$K63="",$L63=""),"",IF($B63="Female",1/(1+EXP(-SUMPRODUCT(Engine!$C$1826:$C$1857,INDIRECT("Coefficients!$AJ$2:$AJ$33")))),1/(1+EXP(-SUMPRODUCT(Engine!$C$1826:$C$1857,INDIRECT("Coefficients!$AK$2:$AK$33"))))))</f>
      </c>
      <c r="AH63" s="8">
        <f>IF(OR($B63="",$C63="",$D63="",$E63="",$F63="",$G63="",$H63="",$I63="",$J63="",$K63="",$L63=""),"",IF($B63="Female",1/(1+EXP(-SUMPRODUCT(Engine!$C$1826:$C$1857,INDIRECT("Coefficients!$AL$2:$AL$33")))),1/(1+EXP(-SUMPRODUCT(Engine!$C$1826:$C$1857,INDIRECT("Coefficients!$AM$2:$AM$33"))))))</f>
      </c>
      <c r="AI63" s="8">
        <f>IF(OR($B63="",$C63="",$D63="",$E63="",$F63="",$G63="",$H63="",$I63="",$J63="",$K63="",$L63=""),"",IF($B63="Female",1/(1+EXP(-SUMPRODUCT(Engine!$C$1826:$C$1857,INDIRECT("Coefficients!$AN$2:$AN$33")))),1/(1+EXP(-SUMPRODUCT(Engine!$C$1826:$C$1857,INDIRECT("Coefficients!$AO$2:$AO$33"))))))</f>
      </c>
      <c r="AJ63" s="8">
        <f>IF(OR($B63="",$C63="",$D63="",$E63="",$F63="",$G63="",$H63="",$I63="",$J63="",$K63="",$L63=""),"",IF($B63="Female",1/(1+EXP(-SUMPRODUCT(Engine!$C$1826:$C$1857,INDIRECT("Coefficients!$AP$2:$AP$33")))),1/(1+EXP(-SUMPRODUCT(Engine!$C$1826:$C$1857,INDIRECT("Coefficients!$AQ$2:$AQ$33"))))))</f>
      </c>
      <c r="AK63" s="8">
        <f>IF(OR($B63="",$C63="",$D63="",$E63="",$F63="",$G63="",$H63="",$I63="",$J63="",$K63="",$L63=""),"",IF($B63="Female",1/(1+EXP(-SUMPRODUCT(Engine!$C$1826:$C$1857,INDIRECT("Coefficients!$AR$2:$AR$33")))),1/(1+EXP(-SUMPRODUCT(Engine!$C$1826:$C$1857,INDIRECT("Coefficients!$AS$2:$AS$33"))))))</f>
      </c>
      <c r="AL63" s="8">
        <f>IF(OR($B63="",$C63="",$D63="",$E63="",$F63="",$G63="",$H63="",$I63="",$J63="",$K63="",$L63=""),"",IF($B63="Female",1/(1+EXP(-SUMPRODUCT(Engine!$C$1826:$C$1857,INDIRECT("Coefficients!$AT$2:$AT$33")))),1/(1+EXP(-SUMPRODUCT(Engine!$C$1826:$C$1857,INDIRECT("Coefficients!$AU$2:$AU$33"))))))</f>
      </c>
      <c r="AM63" s="8">
        <f>IF(OR($B63="",$C63="",$D63="",$E63="",$F63="",$G63="",$H63="",$I63="",$J63="",$K63="",$L63=""),"",IF($B63="Female",1/(1+EXP(-SUMPRODUCT(Engine!$C$1826:$C$1857,INDIRECT("Coefficients!$AV$2:$AV$33")))),1/(1+EXP(-SUMPRODUCT(Engine!$C$1826:$C$1857,INDIRECT("Coefficients!$AW$2:$AW$33"))))))</f>
      </c>
      <c r="AN63" s="8">
        <f>IF(OR($B63="",$C63="",$D63="",$E63="",$F63="",$G63="",$H63="",$I63="",$J63="",$K63="",$L63=""),"",IF($B63="Female",1/(1+EXP(-SUMPRODUCT(Engine!$C$1826:$C$1857,INDIRECT("Coefficients!$AX$2:$AX$33")))),1/(1+EXP(-SUMPRODUCT(Engine!$C$1826:$C$1857,INDIRECT("Coefficients!$AY$2:$AY$33"))))))</f>
      </c>
      <c r="AO63" s="8">
        <f>IF(OR($B63="",$C63="",$D63="",$E63="",$F63="",$G63="",$H63="",$I63="",$J63="",$K63="",$L63=""),"",IF($B63="Female",1/(1+EXP(-SUMPRODUCT(Engine!$C$1826:$C$1857,INDIRECT("Coefficients!$AZ$2:$AZ$33")))),1/(1+EXP(-SUMPRODUCT(Engine!$C$1826:$C$1857,INDIRECT("Coefficients!$BA$2:$BA$33"))))))</f>
      </c>
      <c r="AP63" s="8">
        <f>IF(OR($B63="",$C63="",$D63="",$E63="",$F63="",$G63="",$H63="",$I63="",$J63="",$K63="",$L63=""),"",IF($B63="Female",1/(1+EXP(-SUMPRODUCT(Engine!$C$1826:$C$1857,INDIRECT("Coefficients!$BB$2:$BB$33")))),1/(1+EXP(-SUMPRODUCT(Engine!$C$1826:$C$1857,INDIRECT("Coefficients!$BC$2:$BC$33"))))))</f>
      </c>
      <c r="AQ63" s="8">
        <f>IF(OR($B63="",$C63="",$D63="",$E63="",$F63="",$G63="",$H63="",$I63="",$J63="",$K63="",$L63=""),"",IF($B63="Female",1/(1+EXP(-SUMPRODUCT(Engine!$C$1826:$C$1857,INDIRECT("Coefficients!$BD$2:$BD$33")))),1/(1+EXP(-SUMPRODUCT(Engine!$C$1826:$C$1857,INDIRECT("Coefficients!$BE$2:$BE$33"))))))</f>
      </c>
      <c r="AR63" s="8">
        <f>IF(OR($B63="",$C63="",$D63="",$E63="",$F63="",$G63="",$H63="",$I63="",$J63="",$K63="",$L63=""),"",IF($B63="Female",1/(1+EXP(-SUMPRODUCT(Engine!$C$1826:$C$1857,INDIRECT("Coefficients!$BF$2:$BF$33")))),1/(1+EXP(-SUMPRODUCT(Engine!$C$1826:$C$1857,INDIRECT("Coefficients!$BG$2:$BG$33"))))))</f>
      </c>
      <c r="AS63" s="8">
        <f>IF(OR($B63="",$C63="",$D63="",$E63="",$F63="",$G63="",$H63="",$I63="",$J63="",$K63="",$L63=""),"",IF($B63="Female",1/(1+EXP(-SUMPRODUCT(Engine!$C$1826:$C$1857,INDIRECT("Coefficients!$BH$2:$BH$33")))),1/(1+EXP(-SUMPRODUCT(Engine!$C$1826:$C$1857,INDIRECT("Coefficients!$BI$2:$BI$33"))))))</f>
      </c>
      <c r="AT63" s="8">
        <f>IF(OR($B63="",$C63="",$D63="",$E63="",$F63="",$G63="",$H63="",$I63="",$J63="",$K63="",$L63=""),"",IF($B63="Female",1/(1+EXP(-SUMPRODUCT(Engine!$C$1826:$C$1857,INDIRECT("Coefficients!$BJ$2:$BJ$33")))),1/(1+EXP(-SUMPRODUCT(Engine!$C$1826:$C$1857,INDIRECT("Coefficients!$BK$2:$BK$33"))))))</f>
      </c>
      <c r="AU63" s="8">
        <f>IF(OR($B63="",$C63="",$D63="",$E63="",$F63="",$G63="",$H63="",$I63="",$J63="",$K63="",$L63=""),"",IF($B63="Female",1/(1+EXP(-SUMPRODUCT(Engine!$C$1826:$C$1857,INDIRECT("Coefficients!$BL$2:$BL$33")))),1/(1+EXP(-SUMPRODUCT(Engine!$C$1826:$C$1857,INDIRECT("Coefficients!$BM$2:$BM$33"))))))</f>
      </c>
      <c r="AV63" s="8">
        <f>IF(OR($B63="",$C63="",$D63="",$E63="",$F63="",$G63="",$H63="",$I63="",$J63="",$K63="",$L63=""),"",IF($B63="Female",1/(1+EXP(-SUMPRODUCT(Engine!$C$1826:$C$1857,INDIRECT("Coefficients!$BN$2:$BN$33")))),1/(1+EXP(-SUMPRODUCT(Engine!$C$1826:$C$1857,INDIRECT("Coefficients!$BO$2:$BO$33"))))))</f>
      </c>
      <c r="AW63" s="8">
        <f>IF(OR($B63="",$C63="",$D63="",$E63="",$F63="",$G63="",$H63="",$I63="",$J63="",$K63="",$L63=""),"",IF($B63="Female",1/(1+EXP(-SUMPRODUCT(Engine!$C$1826:$C$1857,INDIRECT("Coefficients!$BP$2:$BP$33")))),1/(1+EXP(-SUMPRODUCT(Engine!$C$1826:$C$1857,INDIRECT("Coefficients!$BQ$2:$BQ$33"))))))</f>
      </c>
      <c r="AX63" s="8">
        <f>IF(OR($B63="",$C63="",$D63="",$E63="",$F63="",$G63="",$H63="",$I63="",$J63="",$K63="",$L63=""),"",IF($B63="Female",1/(1+EXP(-SUMPRODUCT(Engine!$C$1826:$C$1857,INDIRECT("Coefficients!$BR$2:$BR$33")))),1/(1+EXP(-SUMPRODUCT(Engine!$C$1826:$C$1857,INDIRECT("Coefficients!$BS$2:$BS$33"))))))</f>
      </c>
      <c r="AY63" s="8">
        <f>IF(OR($B63="",$C63="",$D63="",$E63="",$F63="",$G63="",$H63="",$I63="",$J63="",$K63="",$L63=""),"",IF($B63="Female",1/(1+EXP(-SUMPRODUCT(Engine!$C$1826:$C$1857,INDIRECT("Coefficients!$BT$2:$BT$33")))),1/(1+EXP(-SUMPRODUCT(Engine!$C$1826:$C$1857,INDIRECT("Coefficients!$BU$2:$BU$33"))))))</f>
      </c>
      <c r="AZ63" s="8">
        <f>IF(OR($B63="",$C63="",$D63="",$E63="",$F63="",$G63="",$H63="",$I63="",$J63="",$K63="",$L63=""),"",IF($B63="Female",1/(1+EXP(-SUMPRODUCT(Engine!$C$1826:$C$1857,INDIRECT("Coefficients!$BV$2:$BV$33")))),1/(1+EXP(-SUMPRODUCT(Engine!$C$1826:$C$1857,INDIRECT("Coefficients!$BW$2:$BW$33"))))))</f>
      </c>
      <c r="BA63" s="8">
        <f>IF(OR($B63="",$C63="",$D63="",$E63="",$F63="",$G63="",$H63="",$I63="",$J63="",$K63="",$L63=""),"",IF($B63="Female",1/(1+EXP(-SUMPRODUCT(Engine!$C$1826:$C$1857,INDIRECT("Coefficients!$BX$2:$BX$33")))),1/(1+EXP(-SUMPRODUCT(Engine!$C$1826:$C$1857,INDIRECT("Coefficients!$BY$2:$BY$33"))))))</f>
      </c>
      <c r="BB63" s="8">
        <f>IF(OR($B63="",$C63="",$D63="",$E63="",$F63="",$G63="",$H63="",$I63="",$J63="",$K63="",$L63=""),"",IF($B63="Female",1/(1+EXP(-SUMPRODUCT(Engine!$C$1826:$C$1857,INDIRECT("Coefficients!$BZ$2:$BZ$33")))),1/(1+EXP(-SUMPRODUCT(Engine!$C$1826:$C$1857,INDIRECT("Coefficients!$CA$2:$CA$33"))))))</f>
      </c>
      <c r="BC63" s="8">
        <f>IF(OR($B63="",$C63="",$D63="",$E63="",$F63="",$G63="",$H63="",$I63="",$J63="",$K63="",$L63=""),"",IF($B63="Female",1/(1+EXP(-SUMPRODUCT(Engine!$C$1826:$C$1857,INDIRECT("Coefficients!$CB$2:$CB$33")))),1/(1+EXP(-SUMPRODUCT(Engine!$C$1826:$C$1857,INDIRECT("Coefficients!$CC$2:$CC$33"))))))</f>
      </c>
      <c r="BD63" s="8">
        <f>IF(OR($B63="",$C63="",$D63="",$E63="",$F63="",$G63="",$H63="",$I63="",$J63="",$K63="",$L63=""),"",IF($B63="Female",1/(1+EXP(-SUMPRODUCT(Engine!$C$1826:$C$1857,INDIRECT("Coefficients!$CD$2:$CD$33")))),1/(1+EXP(-SUMPRODUCT(Engine!$C$1826:$C$1857,INDIRECT("Coefficients!$CE$2:$CE$33"))))))</f>
      </c>
      <c r="BE63" s="8">
        <f>IF(OR($B63="",$C63="",$D63="",$E63="",$F63="",$G63="",$H63="",$I63="",$J63="",$K63="",$L63=""),"",IF($B63="Female",1/(1+EXP(-SUMPRODUCT(Engine!$C$1826:$C$1857,INDIRECT("Coefficients!$CF$2:$CF$33")))),1/(1+EXP(-SUMPRODUCT(Engine!$C$1826:$C$1857,INDIRECT("Coefficients!$CG$2:$CG$33"))))))</f>
      </c>
      <c r="BF63" s="8">
        <f>IF(OR($B63="",$C63="",$D63="",$E63="",$F63="",$G63="",$H63="",$I63="",$J63="",$K63="",$L63=""),"",IF($B63="Female",1/(1+EXP(-SUMPRODUCT(Engine!$C$1826:$C$1857,INDIRECT("Coefficients!$CH$2:$CH$33")))),1/(1+EXP(-SUMPRODUCT(Engine!$C$1826:$C$1857,INDIRECT("Coefficients!$CI$2:$CI$33"))))))</f>
      </c>
      <c r="BG63" s="8">
        <f>IF(OR($B63="",$C63="",$D63="",$E63="",$F63="",$G63="",$H63="",$I63="",$J63="",$K63="",$L63=""),"",IF($B63="Female",1/(1+EXP(-SUMPRODUCT(Engine!$C$1826:$C$1857,INDIRECT("Coefficients!$CJ$2:$CJ$33")))),1/(1+EXP(-SUMPRODUCT(Engine!$C$1826:$C$1857,INDIRECT("Coefficients!$CK$2:$CK$33"))))))</f>
      </c>
      <c r="BH63" s="8">
        <f>IF(OR($B63="",$C63="",$D63="",$E63="",$F63="",$G63="",$H63="",$I63="",$J63="",$K63="",$L63=""),"",IF($B63="Female",1/(1+EXP(-SUMPRODUCT(Engine!$C$1826:$C$1857,INDIRECT("Coefficients!$CL$2:$CL$33")))),1/(1+EXP(-SUMPRODUCT(Engine!$C$1826:$C$1857,INDIRECT("Coefficients!$CM$2:$CM$33"))))))</f>
      </c>
      <c r="BI63" s="8">
        <f>IF(OR($B63="",$C63="",$D63="",$E63="",$F63="",$G63="",$H63="",$I63="",$J63="",$K63="",$L63=""),"",IF($B63="Female",1/(1+EXP(-SUMPRODUCT(Engine!$C$1826:$C$1857,INDIRECT("Coefficients!$CN$2:$CN$33")))),1/(1+EXP(-SUMPRODUCT(Engine!$C$1826:$C$1857,INDIRECT("Coefficients!$CO$2:$CO$33"))))))</f>
      </c>
      <c r="BJ63" s="8">
        <f>IF(OR($B63="",$C63="",$D63="",$E63="",$F63="",$G63="",$H63="",$I63="",$J63="",$K63="",$L63=""),"",IF($B63="Female",1/(1+EXP(-SUMPRODUCT(Engine!$C$1826:$C$1857,INDIRECT("Coefficients!$CP$2:$CP$33")))),1/(1+EXP(-SUMPRODUCT(Engine!$C$1826:$C$1857,INDIRECT("Coefficients!$CQ$2:$CQ$33"))))))</f>
      </c>
      <c r="BK63" s="8">
        <f>IF(OR($B63="",$C63="",$D63="",$E63="",$F63="",$G63="",$H63="",$I63="",$J63="",$K63="",$L63=""),"",IF($B63="Female",1/(1+EXP(-SUMPRODUCT(Engine!$C$1826:$C$1857,INDIRECT("Coefficients!$CR$2:$CR$33")))),1/(1+EXP(-SUMPRODUCT(Engine!$C$1826:$C$1857,INDIRECT("Coefficients!$CS$2:$CS$33"))))))</f>
      </c>
      <c r="BL63" s="8">
        <f>IF(OR($B63="",$C63="",$D63="",$E63="",$F63="",$G63="",$H63="",$I63="",$J63="",$K63="",$L63=""),"",IF($B63="Female",1/(1+EXP(-SUMPRODUCT(Engine!$C$1826:$C$1857,INDIRECT("Coefficients!$CT$2:$CT$33")))),1/(1+EXP(-SUMPRODUCT(Engine!$C$1826:$C$1857,INDIRECT("Coefficients!$CU$2:$CU$33"))))))</f>
      </c>
      <c r="BM63" s="8">
        <f>IF(OR($B63="",$C63="",$D63="",$E63="",$F63="",$G63="",$H63="",$I63="",$J63="",$K63="",$L63=""),"",IF($B63="Female",1/(1+EXP(-SUMPRODUCT(Engine!$C$1826:$C$1857,INDIRECT("Coefficients!$CV$2:$CV$33")))),1/(1+EXP(-SUMPRODUCT(Engine!$C$1826:$C$1857,INDIRECT("Coefficients!$CW$2:$CW$33"))))))</f>
      </c>
    </row>
    <row r="64" spans="1:65" x14ac:dyDescent="0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8">
        <f>IF(OR($B64="",$C64="",$D64="",$E64="",$F64="",$G64="",$H64="",$I64="",$J64="",$K64="",$L64=""),"",IF($B64="Female",1/(1+EXP(-SUMPRODUCT(Engine!$C$1858:$C$1889,INDIRECT("Coefficients!$B$2:$B$33")))),1/(1+EXP(-SUMPRODUCT(Engine!$C$1858:$C$1889,INDIRECT("Coefficients!$C$2:$C$33"))))))</f>
      </c>
      <c r="Q64" s="8">
        <f>IF(OR($B64="",$C64="",$D64="",$E64="",$F64="",$G64="",$H64="",$I64="",$J64="",$K64="",$L64=""),"",IF($B64="Female",1/(1+EXP(-SUMPRODUCT(Engine!$C$1858:$C$1889,INDIRECT("Coefficients!$D$2:$D$33")))),1/(1+EXP(-SUMPRODUCT(Engine!$C$1858:$C$1889,INDIRECT("Coefficients!$E$2:$E$33"))))))</f>
      </c>
      <c r="R64" s="8">
        <f>IF(OR($B64="",$C64="",$D64="",$E64="",$F64="",$G64="",$H64="",$I64="",$J64="",$K64="",$L64=""),"",IF($B64="Female",1/(1+EXP(-SUMPRODUCT(Engine!$C$1858:$C$1889,INDIRECT("Coefficients!$F$2:$F$33")))),1/(1+EXP(-SUMPRODUCT(Engine!$C$1858:$C$1889,INDIRECT("Coefficients!$G$2:$G$33"))))))</f>
      </c>
      <c r="S64" s="8">
        <f>IF(OR($B64="",$C64="",$D64="",$E64="",$F64="",$G64="",$H64="",$I64="",$J64="",$K64="",$L64=""),"",IF($B64="Female",1/(1+EXP(-SUMPRODUCT(Engine!$C$1858:$C$1889,INDIRECT("Coefficients!$H$2:$H$33")))),1/(1+EXP(-SUMPRODUCT(Engine!$C$1858:$C$1889,INDIRECT("Coefficients!$I$2:$I$33"))))))</f>
      </c>
      <c r="T64" s="8">
        <f>IF(OR($B64="",$C64="",$D64="",$E64="",$F64="",$G64="",$H64="",$I64="",$J64="",$K64="",$L64=""),"",IF($B64="Female",1/(1+EXP(-SUMPRODUCT(Engine!$C$1858:$C$1889,INDIRECT("Coefficients!$J$2:$J$33")))),1/(1+EXP(-SUMPRODUCT(Engine!$C$1858:$C$1889,INDIRECT("Coefficients!$K$2:$K$33"))))))</f>
      </c>
      <c r="U64" s="8">
        <f>IF(OR($B64="",$C64="",$D64="",$E64="",$F64="",$G64="",$H64="",$I64="",$J64="",$K64="",$L64=""),"",IF($B64="Female",1/(1+EXP(-SUMPRODUCT(Engine!$C$1858:$C$1889,INDIRECT("Coefficients!$L$2:$L$33")))),1/(1+EXP(-SUMPRODUCT(Engine!$C$1858:$C$1889,INDIRECT("Coefficients!$M$2:$M$33"))))))</f>
      </c>
      <c r="V64" s="8">
        <f>IF(OR($B64="",$C64="",$D64="",$E64="",$F64="",$G64="",$H64="",$I64="",$J64="",$K64="",$L64=""),"",IF($B64="Female",1/(1+EXP(-SUMPRODUCT(Engine!$C$1858:$C$1889,INDIRECT("Coefficients!$N$2:$N$33")))),1/(1+EXP(-SUMPRODUCT(Engine!$C$1858:$C$1889,INDIRECT("Coefficients!$O$2:$O$33"))))))</f>
      </c>
      <c r="W64" s="8">
        <f>IF(OR($B64="",$C64="",$D64="",$E64="",$F64="",$G64="",$H64="",$I64="",$J64="",$K64="",$L64=""),"",IF($B64="Female",1/(1+EXP(-SUMPRODUCT(Engine!$C$1858:$C$1889,INDIRECT("Coefficients!$P$2:$P$33")))),1/(1+EXP(-SUMPRODUCT(Engine!$C$1858:$C$1889,INDIRECT("Coefficients!$Q$2:$Q$33"))))))</f>
      </c>
      <c r="X64" s="8">
        <f>IF(OR($B64="",$C64="",$D64="",$E64="",$F64="",$G64="",$H64="",$I64="",$J64="",$K64="",$L64=""),"",IF($B64="Female",1/(1+EXP(-SUMPRODUCT(Engine!$C$1858:$C$1889,INDIRECT("Coefficients!$R$2:$R$33")))),1/(1+EXP(-SUMPRODUCT(Engine!$C$1858:$C$1889,INDIRECT("Coefficients!$S$2:$S$33"))))))</f>
      </c>
      <c r="Y64" s="8">
        <f>IF(OR($B64="",$C64="",$D64="",$E64="",$F64="",$G64="",$H64="",$I64="",$J64="",$K64="",$L64=""),"",IF($B64="Female",1/(1+EXP(-SUMPRODUCT(Engine!$C$1858:$C$1889,INDIRECT("Coefficients!$T$2:$T$33")))),1/(1+EXP(-SUMPRODUCT(Engine!$C$1858:$C$1889,INDIRECT("Coefficients!$U$2:$U$33"))))))</f>
      </c>
      <c r="Z64" s="8">
        <f>IF(OR($B64="",$C64="",$D64="",$E64="",$F64="",$G64="",$H64="",$I64="",$J64="",$K64="",$L64=""),"",IF($B64="Female",1/(1+EXP(-SUMPRODUCT(Engine!$C$1858:$C$1889,INDIRECT("Coefficients!$V$2:$V$33")))),1/(1+EXP(-SUMPRODUCT(Engine!$C$1858:$C$1889,INDIRECT("Coefficients!$W$2:$W$33"))))))</f>
      </c>
      <c r="AA64" s="8">
        <f>IF(OR($B64="",$C64="",$D64="",$E64="",$F64="",$G64="",$H64="",$I64="",$J64="",$K64="",$L64=""),"",IF($B64="Female",1/(1+EXP(-SUMPRODUCT(Engine!$C$1858:$C$1889,INDIRECT("Coefficients!$X$2:$X$33")))),1/(1+EXP(-SUMPRODUCT(Engine!$C$1858:$C$1889,INDIRECT("Coefficients!$Y$2:$Y$33"))))))</f>
      </c>
      <c r="AB64" s="8">
        <f>IF(OR($B64="",$C64="",$D64="",$E64="",$F64="",$G64="",$H64="",$I64="",$J64="",$K64="",$L64=""),"",IF($B64="Female",1/(1+EXP(-SUMPRODUCT(Engine!$C$1858:$C$1889,INDIRECT("Coefficients!$Z$2:$Z$33")))),1/(1+EXP(-SUMPRODUCT(Engine!$C$1858:$C$1889,INDIRECT("Coefficients!$AA$2:$AA$33"))))))</f>
      </c>
      <c r="AC64" s="8">
        <f>IF(OR($B64="",$C64="",$D64="",$E64="",$F64="",$G64="",$H64="",$I64="",$J64="",$K64="",$L64=""),"",IF($B64="Female",1/(1+EXP(-SUMPRODUCT(Engine!$C$1858:$C$1889,INDIRECT("Coefficients!$AB$2:$AB$33")))),1/(1+EXP(-SUMPRODUCT(Engine!$C$1858:$C$1889,INDIRECT("Coefficients!$AC$2:$AC$33"))))))</f>
      </c>
      <c r="AD64" s="8">
        <f>IF(OR($B64="",$C64="",$D64="",$E64="",$F64="",$G64="",$H64="",$I64="",$J64="",$K64="",$L64=""),"",IF($B64="Female",1/(1+EXP(-SUMPRODUCT(Engine!$C$1858:$C$1889,INDIRECT("Coefficients!$AD$2:$AD$33")))),1/(1+EXP(-SUMPRODUCT(Engine!$C$1858:$C$1889,INDIRECT("Coefficients!$AE$2:$AE$33"))))))</f>
      </c>
      <c r="AE64" s="8">
        <f>IF(OR($B64="",$C64="",$D64="",$E64="",$F64="",$G64="",$H64="",$I64="",$J64="",$K64="",$L64=""),"",IF($B64="Female",1/(1+EXP(-SUMPRODUCT(Engine!$C$1858:$C$1889,INDIRECT("Coefficients!$AF$2:$AF$33")))),1/(1+EXP(-SUMPRODUCT(Engine!$C$1858:$C$1889,INDIRECT("Coefficients!$AG$2:$AG$33"))))))</f>
      </c>
      <c r="AF64" s="8">
        <f>IF(OR($B64="",$C64="",$D64="",$E64="",$F64="",$G64="",$H64="",$I64="",$J64="",$K64="",$L64=""),"",IF($B64="Female",1/(1+EXP(-SUMPRODUCT(Engine!$C$1858:$C$1889,INDIRECT("Coefficients!$AH$2:$AH$33")))),1/(1+EXP(-SUMPRODUCT(Engine!$C$1858:$C$1889,INDIRECT("Coefficients!$AI$2:$AI$33"))))))</f>
      </c>
      <c r="AG64" s="8">
        <f>IF(OR($B64="",$C64="",$D64="",$E64="",$F64="",$G64="",$H64="",$I64="",$J64="",$K64="",$L64=""),"",IF($B64="Female",1/(1+EXP(-SUMPRODUCT(Engine!$C$1858:$C$1889,INDIRECT("Coefficients!$AJ$2:$AJ$33")))),1/(1+EXP(-SUMPRODUCT(Engine!$C$1858:$C$1889,INDIRECT("Coefficients!$AK$2:$AK$33"))))))</f>
      </c>
      <c r="AH64" s="8">
        <f>IF(OR($B64="",$C64="",$D64="",$E64="",$F64="",$G64="",$H64="",$I64="",$J64="",$K64="",$L64=""),"",IF($B64="Female",1/(1+EXP(-SUMPRODUCT(Engine!$C$1858:$C$1889,INDIRECT("Coefficients!$AL$2:$AL$33")))),1/(1+EXP(-SUMPRODUCT(Engine!$C$1858:$C$1889,INDIRECT("Coefficients!$AM$2:$AM$33"))))))</f>
      </c>
      <c r="AI64" s="8">
        <f>IF(OR($B64="",$C64="",$D64="",$E64="",$F64="",$G64="",$H64="",$I64="",$J64="",$K64="",$L64=""),"",IF($B64="Female",1/(1+EXP(-SUMPRODUCT(Engine!$C$1858:$C$1889,INDIRECT("Coefficients!$AN$2:$AN$33")))),1/(1+EXP(-SUMPRODUCT(Engine!$C$1858:$C$1889,INDIRECT("Coefficients!$AO$2:$AO$33"))))))</f>
      </c>
      <c r="AJ64" s="8">
        <f>IF(OR($B64="",$C64="",$D64="",$E64="",$F64="",$G64="",$H64="",$I64="",$J64="",$K64="",$L64=""),"",IF($B64="Female",1/(1+EXP(-SUMPRODUCT(Engine!$C$1858:$C$1889,INDIRECT("Coefficients!$AP$2:$AP$33")))),1/(1+EXP(-SUMPRODUCT(Engine!$C$1858:$C$1889,INDIRECT("Coefficients!$AQ$2:$AQ$33"))))))</f>
      </c>
      <c r="AK64" s="8">
        <f>IF(OR($B64="",$C64="",$D64="",$E64="",$F64="",$G64="",$H64="",$I64="",$J64="",$K64="",$L64=""),"",IF($B64="Female",1/(1+EXP(-SUMPRODUCT(Engine!$C$1858:$C$1889,INDIRECT("Coefficients!$AR$2:$AR$33")))),1/(1+EXP(-SUMPRODUCT(Engine!$C$1858:$C$1889,INDIRECT("Coefficients!$AS$2:$AS$33"))))))</f>
      </c>
      <c r="AL64" s="8">
        <f>IF(OR($B64="",$C64="",$D64="",$E64="",$F64="",$G64="",$H64="",$I64="",$J64="",$K64="",$L64=""),"",IF($B64="Female",1/(1+EXP(-SUMPRODUCT(Engine!$C$1858:$C$1889,INDIRECT("Coefficients!$AT$2:$AT$33")))),1/(1+EXP(-SUMPRODUCT(Engine!$C$1858:$C$1889,INDIRECT("Coefficients!$AU$2:$AU$33"))))))</f>
      </c>
      <c r="AM64" s="8">
        <f>IF(OR($B64="",$C64="",$D64="",$E64="",$F64="",$G64="",$H64="",$I64="",$J64="",$K64="",$L64=""),"",IF($B64="Female",1/(1+EXP(-SUMPRODUCT(Engine!$C$1858:$C$1889,INDIRECT("Coefficients!$AV$2:$AV$33")))),1/(1+EXP(-SUMPRODUCT(Engine!$C$1858:$C$1889,INDIRECT("Coefficients!$AW$2:$AW$33"))))))</f>
      </c>
      <c r="AN64" s="8">
        <f>IF(OR($B64="",$C64="",$D64="",$E64="",$F64="",$G64="",$H64="",$I64="",$J64="",$K64="",$L64=""),"",IF($B64="Female",1/(1+EXP(-SUMPRODUCT(Engine!$C$1858:$C$1889,INDIRECT("Coefficients!$AX$2:$AX$33")))),1/(1+EXP(-SUMPRODUCT(Engine!$C$1858:$C$1889,INDIRECT("Coefficients!$AY$2:$AY$33"))))))</f>
      </c>
      <c r="AO64" s="8">
        <f>IF(OR($B64="",$C64="",$D64="",$E64="",$F64="",$G64="",$H64="",$I64="",$J64="",$K64="",$L64=""),"",IF($B64="Female",1/(1+EXP(-SUMPRODUCT(Engine!$C$1858:$C$1889,INDIRECT("Coefficients!$AZ$2:$AZ$33")))),1/(1+EXP(-SUMPRODUCT(Engine!$C$1858:$C$1889,INDIRECT("Coefficients!$BA$2:$BA$33"))))))</f>
      </c>
      <c r="AP64" s="8">
        <f>IF(OR($B64="",$C64="",$D64="",$E64="",$F64="",$G64="",$H64="",$I64="",$J64="",$K64="",$L64=""),"",IF($B64="Female",1/(1+EXP(-SUMPRODUCT(Engine!$C$1858:$C$1889,INDIRECT("Coefficients!$BB$2:$BB$33")))),1/(1+EXP(-SUMPRODUCT(Engine!$C$1858:$C$1889,INDIRECT("Coefficients!$BC$2:$BC$33"))))))</f>
      </c>
      <c r="AQ64" s="8">
        <f>IF(OR($B64="",$C64="",$D64="",$E64="",$F64="",$G64="",$H64="",$I64="",$J64="",$K64="",$L64=""),"",IF($B64="Female",1/(1+EXP(-SUMPRODUCT(Engine!$C$1858:$C$1889,INDIRECT("Coefficients!$BD$2:$BD$33")))),1/(1+EXP(-SUMPRODUCT(Engine!$C$1858:$C$1889,INDIRECT("Coefficients!$BE$2:$BE$33"))))))</f>
      </c>
      <c r="AR64" s="8">
        <f>IF(OR($B64="",$C64="",$D64="",$E64="",$F64="",$G64="",$H64="",$I64="",$J64="",$K64="",$L64=""),"",IF($B64="Female",1/(1+EXP(-SUMPRODUCT(Engine!$C$1858:$C$1889,INDIRECT("Coefficients!$BF$2:$BF$33")))),1/(1+EXP(-SUMPRODUCT(Engine!$C$1858:$C$1889,INDIRECT("Coefficients!$BG$2:$BG$33"))))))</f>
      </c>
      <c r="AS64" s="8">
        <f>IF(OR($B64="",$C64="",$D64="",$E64="",$F64="",$G64="",$H64="",$I64="",$J64="",$K64="",$L64=""),"",IF($B64="Female",1/(1+EXP(-SUMPRODUCT(Engine!$C$1858:$C$1889,INDIRECT("Coefficients!$BH$2:$BH$33")))),1/(1+EXP(-SUMPRODUCT(Engine!$C$1858:$C$1889,INDIRECT("Coefficients!$BI$2:$BI$33"))))))</f>
      </c>
      <c r="AT64" s="8">
        <f>IF(OR($B64="",$C64="",$D64="",$E64="",$F64="",$G64="",$H64="",$I64="",$J64="",$K64="",$L64=""),"",IF($B64="Female",1/(1+EXP(-SUMPRODUCT(Engine!$C$1858:$C$1889,INDIRECT("Coefficients!$BJ$2:$BJ$33")))),1/(1+EXP(-SUMPRODUCT(Engine!$C$1858:$C$1889,INDIRECT("Coefficients!$BK$2:$BK$33"))))))</f>
      </c>
      <c r="AU64" s="8">
        <f>IF(OR($B64="",$C64="",$D64="",$E64="",$F64="",$G64="",$H64="",$I64="",$J64="",$K64="",$L64=""),"",IF($B64="Female",1/(1+EXP(-SUMPRODUCT(Engine!$C$1858:$C$1889,INDIRECT("Coefficients!$BL$2:$BL$33")))),1/(1+EXP(-SUMPRODUCT(Engine!$C$1858:$C$1889,INDIRECT("Coefficients!$BM$2:$BM$33"))))))</f>
      </c>
      <c r="AV64" s="8">
        <f>IF(OR($B64="",$C64="",$D64="",$E64="",$F64="",$G64="",$H64="",$I64="",$J64="",$K64="",$L64=""),"",IF($B64="Female",1/(1+EXP(-SUMPRODUCT(Engine!$C$1858:$C$1889,INDIRECT("Coefficients!$BN$2:$BN$33")))),1/(1+EXP(-SUMPRODUCT(Engine!$C$1858:$C$1889,INDIRECT("Coefficients!$BO$2:$BO$33"))))))</f>
      </c>
      <c r="AW64" s="8">
        <f>IF(OR($B64="",$C64="",$D64="",$E64="",$F64="",$G64="",$H64="",$I64="",$J64="",$K64="",$L64=""),"",IF($B64="Female",1/(1+EXP(-SUMPRODUCT(Engine!$C$1858:$C$1889,INDIRECT("Coefficients!$BP$2:$BP$33")))),1/(1+EXP(-SUMPRODUCT(Engine!$C$1858:$C$1889,INDIRECT("Coefficients!$BQ$2:$BQ$33"))))))</f>
      </c>
      <c r="AX64" s="8">
        <f>IF(OR($B64="",$C64="",$D64="",$E64="",$F64="",$G64="",$H64="",$I64="",$J64="",$K64="",$L64=""),"",IF($B64="Female",1/(1+EXP(-SUMPRODUCT(Engine!$C$1858:$C$1889,INDIRECT("Coefficients!$BR$2:$BR$33")))),1/(1+EXP(-SUMPRODUCT(Engine!$C$1858:$C$1889,INDIRECT("Coefficients!$BS$2:$BS$33"))))))</f>
      </c>
      <c r="AY64" s="8">
        <f>IF(OR($B64="",$C64="",$D64="",$E64="",$F64="",$G64="",$H64="",$I64="",$J64="",$K64="",$L64=""),"",IF($B64="Female",1/(1+EXP(-SUMPRODUCT(Engine!$C$1858:$C$1889,INDIRECT("Coefficients!$BT$2:$BT$33")))),1/(1+EXP(-SUMPRODUCT(Engine!$C$1858:$C$1889,INDIRECT("Coefficients!$BU$2:$BU$33"))))))</f>
      </c>
      <c r="AZ64" s="8">
        <f>IF(OR($B64="",$C64="",$D64="",$E64="",$F64="",$G64="",$H64="",$I64="",$J64="",$K64="",$L64=""),"",IF($B64="Female",1/(1+EXP(-SUMPRODUCT(Engine!$C$1858:$C$1889,INDIRECT("Coefficients!$BV$2:$BV$33")))),1/(1+EXP(-SUMPRODUCT(Engine!$C$1858:$C$1889,INDIRECT("Coefficients!$BW$2:$BW$33"))))))</f>
      </c>
      <c r="BA64" s="8">
        <f>IF(OR($B64="",$C64="",$D64="",$E64="",$F64="",$G64="",$H64="",$I64="",$J64="",$K64="",$L64=""),"",IF($B64="Female",1/(1+EXP(-SUMPRODUCT(Engine!$C$1858:$C$1889,INDIRECT("Coefficients!$BX$2:$BX$33")))),1/(1+EXP(-SUMPRODUCT(Engine!$C$1858:$C$1889,INDIRECT("Coefficients!$BY$2:$BY$33"))))))</f>
      </c>
      <c r="BB64" s="8">
        <f>IF(OR($B64="",$C64="",$D64="",$E64="",$F64="",$G64="",$H64="",$I64="",$J64="",$K64="",$L64=""),"",IF($B64="Female",1/(1+EXP(-SUMPRODUCT(Engine!$C$1858:$C$1889,INDIRECT("Coefficients!$BZ$2:$BZ$33")))),1/(1+EXP(-SUMPRODUCT(Engine!$C$1858:$C$1889,INDIRECT("Coefficients!$CA$2:$CA$33"))))))</f>
      </c>
      <c r="BC64" s="8">
        <f>IF(OR($B64="",$C64="",$D64="",$E64="",$F64="",$G64="",$H64="",$I64="",$J64="",$K64="",$L64=""),"",IF($B64="Female",1/(1+EXP(-SUMPRODUCT(Engine!$C$1858:$C$1889,INDIRECT("Coefficients!$CB$2:$CB$33")))),1/(1+EXP(-SUMPRODUCT(Engine!$C$1858:$C$1889,INDIRECT("Coefficients!$CC$2:$CC$33"))))))</f>
      </c>
      <c r="BD64" s="8">
        <f>IF(OR($B64="",$C64="",$D64="",$E64="",$F64="",$G64="",$H64="",$I64="",$J64="",$K64="",$L64=""),"",IF($B64="Female",1/(1+EXP(-SUMPRODUCT(Engine!$C$1858:$C$1889,INDIRECT("Coefficients!$CD$2:$CD$33")))),1/(1+EXP(-SUMPRODUCT(Engine!$C$1858:$C$1889,INDIRECT("Coefficients!$CE$2:$CE$33"))))))</f>
      </c>
      <c r="BE64" s="8">
        <f>IF(OR($B64="",$C64="",$D64="",$E64="",$F64="",$G64="",$H64="",$I64="",$J64="",$K64="",$L64=""),"",IF($B64="Female",1/(1+EXP(-SUMPRODUCT(Engine!$C$1858:$C$1889,INDIRECT("Coefficients!$CF$2:$CF$33")))),1/(1+EXP(-SUMPRODUCT(Engine!$C$1858:$C$1889,INDIRECT("Coefficients!$CG$2:$CG$33"))))))</f>
      </c>
      <c r="BF64" s="8">
        <f>IF(OR($B64="",$C64="",$D64="",$E64="",$F64="",$G64="",$H64="",$I64="",$J64="",$K64="",$L64=""),"",IF($B64="Female",1/(1+EXP(-SUMPRODUCT(Engine!$C$1858:$C$1889,INDIRECT("Coefficients!$CH$2:$CH$33")))),1/(1+EXP(-SUMPRODUCT(Engine!$C$1858:$C$1889,INDIRECT("Coefficients!$CI$2:$CI$33"))))))</f>
      </c>
      <c r="BG64" s="8">
        <f>IF(OR($B64="",$C64="",$D64="",$E64="",$F64="",$G64="",$H64="",$I64="",$J64="",$K64="",$L64=""),"",IF($B64="Female",1/(1+EXP(-SUMPRODUCT(Engine!$C$1858:$C$1889,INDIRECT("Coefficients!$CJ$2:$CJ$33")))),1/(1+EXP(-SUMPRODUCT(Engine!$C$1858:$C$1889,INDIRECT("Coefficients!$CK$2:$CK$33"))))))</f>
      </c>
      <c r="BH64" s="8">
        <f>IF(OR($B64="",$C64="",$D64="",$E64="",$F64="",$G64="",$H64="",$I64="",$J64="",$K64="",$L64=""),"",IF($B64="Female",1/(1+EXP(-SUMPRODUCT(Engine!$C$1858:$C$1889,INDIRECT("Coefficients!$CL$2:$CL$33")))),1/(1+EXP(-SUMPRODUCT(Engine!$C$1858:$C$1889,INDIRECT("Coefficients!$CM$2:$CM$33"))))))</f>
      </c>
      <c r="BI64" s="8">
        <f>IF(OR($B64="",$C64="",$D64="",$E64="",$F64="",$G64="",$H64="",$I64="",$J64="",$K64="",$L64=""),"",IF($B64="Female",1/(1+EXP(-SUMPRODUCT(Engine!$C$1858:$C$1889,INDIRECT("Coefficients!$CN$2:$CN$33")))),1/(1+EXP(-SUMPRODUCT(Engine!$C$1858:$C$1889,INDIRECT("Coefficients!$CO$2:$CO$33"))))))</f>
      </c>
      <c r="BJ64" s="8">
        <f>IF(OR($B64="",$C64="",$D64="",$E64="",$F64="",$G64="",$H64="",$I64="",$J64="",$K64="",$L64=""),"",IF($B64="Female",1/(1+EXP(-SUMPRODUCT(Engine!$C$1858:$C$1889,INDIRECT("Coefficients!$CP$2:$CP$33")))),1/(1+EXP(-SUMPRODUCT(Engine!$C$1858:$C$1889,INDIRECT("Coefficients!$CQ$2:$CQ$33"))))))</f>
      </c>
      <c r="BK64" s="8">
        <f>IF(OR($B64="",$C64="",$D64="",$E64="",$F64="",$G64="",$H64="",$I64="",$J64="",$K64="",$L64=""),"",IF($B64="Female",1/(1+EXP(-SUMPRODUCT(Engine!$C$1858:$C$1889,INDIRECT("Coefficients!$CR$2:$CR$33")))),1/(1+EXP(-SUMPRODUCT(Engine!$C$1858:$C$1889,INDIRECT("Coefficients!$CS$2:$CS$33"))))))</f>
      </c>
      <c r="BL64" s="8">
        <f>IF(OR($B64="",$C64="",$D64="",$E64="",$F64="",$G64="",$H64="",$I64="",$J64="",$K64="",$L64=""),"",IF($B64="Female",1/(1+EXP(-SUMPRODUCT(Engine!$C$1858:$C$1889,INDIRECT("Coefficients!$CT$2:$CT$33")))),1/(1+EXP(-SUMPRODUCT(Engine!$C$1858:$C$1889,INDIRECT("Coefficients!$CU$2:$CU$33"))))))</f>
      </c>
      <c r="BM64" s="8">
        <f>IF(OR($B64="",$C64="",$D64="",$E64="",$F64="",$G64="",$H64="",$I64="",$J64="",$K64="",$L64=""),"",IF($B64="Female",1/(1+EXP(-SUMPRODUCT(Engine!$C$1858:$C$1889,INDIRECT("Coefficients!$CV$2:$CV$33")))),1/(1+EXP(-SUMPRODUCT(Engine!$C$1858:$C$1889,INDIRECT("Coefficients!$CW$2:$CW$33"))))))</f>
      </c>
    </row>
    <row r="65" spans="1:65" x14ac:dyDescent="0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8">
        <f>IF(OR($B65="",$C65="",$D65="",$E65="",$F65="",$G65="",$H65="",$I65="",$J65="",$K65="",$L65=""),"",IF($B65="Female",1/(1+EXP(-SUMPRODUCT(Engine!$C$1890:$C$1921,INDIRECT("Coefficients!$B$2:$B$33")))),1/(1+EXP(-SUMPRODUCT(Engine!$C$1890:$C$1921,INDIRECT("Coefficients!$C$2:$C$33"))))))</f>
      </c>
      <c r="Q65" s="8">
        <f>IF(OR($B65="",$C65="",$D65="",$E65="",$F65="",$G65="",$H65="",$I65="",$J65="",$K65="",$L65=""),"",IF($B65="Female",1/(1+EXP(-SUMPRODUCT(Engine!$C$1890:$C$1921,INDIRECT("Coefficients!$D$2:$D$33")))),1/(1+EXP(-SUMPRODUCT(Engine!$C$1890:$C$1921,INDIRECT("Coefficients!$E$2:$E$33"))))))</f>
      </c>
      <c r="R65" s="8">
        <f>IF(OR($B65="",$C65="",$D65="",$E65="",$F65="",$G65="",$H65="",$I65="",$J65="",$K65="",$L65=""),"",IF($B65="Female",1/(1+EXP(-SUMPRODUCT(Engine!$C$1890:$C$1921,INDIRECT("Coefficients!$F$2:$F$33")))),1/(1+EXP(-SUMPRODUCT(Engine!$C$1890:$C$1921,INDIRECT("Coefficients!$G$2:$G$33"))))))</f>
      </c>
      <c r="S65" s="8">
        <f>IF(OR($B65="",$C65="",$D65="",$E65="",$F65="",$G65="",$H65="",$I65="",$J65="",$K65="",$L65=""),"",IF($B65="Female",1/(1+EXP(-SUMPRODUCT(Engine!$C$1890:$C$1921,INDIRECT("Coefficients!$H$2:$H$33")))),1/(1+EXP(-SUMPRODUCT(Engine!$C$1890:$C$1921,INDIRECT("Coefficients!$I$2:$I$33"))))))</f>
      </c>
      <c r="T65" s="8">
        <f>IF(OR($B65="",$C65="",$D65="",$E65="",$F65="",$G65="",$H65="",$I65="",$J65="",$K65="",$L65=""),"",IF($B65="Female",1/(1+EXP(-SUMPRODUCT(Engine!$C$1890:$C$1921,INDIRECT("Coefficients!$J$2:$J$33")))),1/(1+EXP(-SUMPRODUCT(Engine!$C$1890:$C$1921,INDIRECT("Coefficients!$K$2:$K$33"))))))</f>
      </c>
      <c r="U65" s="8">
        <f>IF(OR($B65="",$C65="",$D65="",$E65="",$F65="",$G65="",$H65="",$I65="",$J65="",$K65="",$L65=""),"",IF($B65="Female",1/(1+EXP(-SUMPRODUCT(Engine!$C$1890:$C$1921,INDIRECT("Coefficients!$L$2:$L$33")))),1/(1+EXP(-SUMPRODUCT(Engine!$C$1890:$C$1921,INDIRECT("Coefficients!$M$2:$M$33"))))))</f>
      </c>
      <c r="V65" s="8">
        <f>IF(OR($B65="",$C65="",$D65="",$E65="",$F65="",$G65="",$H65="",$I65="",$J65="",$K65="",$L65=""),"",IF($B65="Female",1/(1+EXP(-SUMPRODUCT(Engine!$C$1890:$C$1921,INDIRECT("Coefficients!$N$2:$N$33")))),1/(1+EXP(-SUMPRODUCT(Engine!$C$1890:$C$1921,INDIRECT("Coefficients!$O$2:$O$33"))))))</f>
      </c>
      <c r="W65" s="8">
        <f>IF(OR($B65="",$C65="",$D65="",$E65="",$F65="",$G65="",$H65="",$I65="",$J65="",$K65="",$L65=""),"",IF($B65="Female",1/(1+EXP(-SUMPRODUCT(Engine!$C$1890:$C$1921,INDIRECT("Coefficients!$P$2:$P$33")))),1/(1+EXP(-SUMPRODUCT(Engine!$C$1890:$C$1921,INDIRECT("Coefficients!$Q$2:$Q$33"))))))</f>
      </c>
      <c r="X65" s="8">
        <f>IF(OR($B65="",$C65="",$D65="",$E65="",$F65="",$G65="",$H65="",$I65="",$J65="",$K65="",$L65=""),"",IF($B65="Female",1/(1+EXP(-SUMPRODUCT(Engine!$C$1890:$C$1921,INDIRECT("Coefficients!$R$2:$R$33")))),1/(1+EXP(-SUMPRODUCT(Engine!$C$1890:$C$1921,INDIRECT("Coefficients!$S$2:$S$33"))))))</f>
      </c>
      <c r="Y65" s="8">
        <f>IF(OR($B65="",$C65="",$D65="",$E65="",$F65="",$G65="",$H65="",$I65="",$J65="",$K65="",$L65=""),"",IF($B65="Female",1/(1+EXP(-SUMPRODUCT(Engine!$C$1890:$C$1921,INDIRECT("Coefficients!$T$2:$T$33")))),1/(1+EXP(-SUMPRODUCT(Engine!$C$1890:$C$1921,INDIRECT("Coefficients!$U$2:$U$33"))))))</f>
      </c>
      <c r="Z65" s="8">
        <f>IF(OR($B65="",$C65="",$D65="",$E65="",$F65="",$G65="",$H65="",$I65="",$J65="",$K65="",$L65=""),"",IF($B65="Female",1/(1+EXP(-SUMPRODUCT(Engine!$C$1890:$C$1921,INDIRECT("Coefficients!$V$2:$V$33")))),1/(1+EXP(-SUMPRODUCT(Engine!$C$1890:$C$1921,INDIRECT("Coefficients!$W$2:$W$33"))))))</f>
      </c>
      <c r="AA65" s="8">
        <f>IF(OR($B65="",$C65="",$D65="",$E65="",$F65="",$G65="",$H65="",$I65="",$J65="",$K65="",$L65=""),"",IF($B65="Female",1/(1+EXP(-SUMPRODUCT(Engine!$C$1890:$C$1921,INDIRECT("Coefficients!$X$2:$X$33")))),1/(1+EXP(-SUMPRODUCT(Engine!$C$1890:$C$1921,INDIRECT("Coefficients!$Y$2:$Y$33"))))))</f>
      </c>
      <c r="AB65" s="8">
        <f>IF(OR($B65="",$C65="",$D65="",$E65="",$F65="",$G65="",$H65="",$I65="",$J65="",$K65="",$L65=""),"",IF($B65="Female",1/(1+EXP(-SUMPRODUCT(Engine!$C$1890:$C$1921,INDIRECT("Coefficients!$Z$2:$Z$33")))),1/(1+EXP(-SUMPRODUCT(Engine!$C$1890:$C$1921,INDIRECT("Coefficients!$AA$2:$AA$33"))))))</f>
      </c>
      <c r="AC65" s="8">
        <f>IF(OR($B65="",$C65="",$D65="",$E65="",$F65="",$G65="",$H65="",$I65="",$J65="",$K65="",$L65=""),"",IF($B65="Female",1/(1+EXP(-SUMPRODUCT(Engine!$C$1890:$C$1921,INDIRECT("Coefficients!$AB$2:$AB$33")))),1/(1+EXP(-SUMPRODUCT(Engine!$C$1890:$C$1921,INDIRECT("Coefficients!$AC$2:$AC$33"))))))</f>
      </c>
      <c r="AD65" s="8">
        <f>IF(OR($B65="",$C65="",$D65="",$E65="",$F65="",$G65="",$H65="",$I65="",$J65="",$K65="",$L65=""),"",IF($B65="Female",1/(1+EXP(-SUMPRODUCT(Engine!$C$1890:$C$1921,INDIRECT("Coefficients!$AD$2:$AD$33")))),1/(1+EXP(-SUMPRODUCT(Engine!$C$1890:$C$1921,INDIRECT("Coefficients!$AE$2:$AE$33"))))))</f>
      </c>
      <c r="AE65" s="8">
        <f>IF(OR($B65="",$C65="",$D65="",$E65="",$F65="",$G65="",$H65="",$I65="",$J65="",$K65="",$L65=""),"",IF($B65="Female",1/(1+EXP(-SUMPRODUCT(Engine!$C$1890:$C$1921,INDIRECT("Coefficients!$AF$2:$AF$33")))),1/(1+EXP(-SUMPRODUCT(Engine!$C$1890:$C$1921,INDIRECT("Coefficients!$AG$2:$AG$33"))))))</f>
      </c>
      <c r="AF65" s="8">
        <f>IF(OR($B65="",$C65="",$D65="",$E65="",$F65="",$G65="",$H65="",$I65="",$J65="",$K65="",$L65=""),"",IF($B65="Female",1/(1+EXP(-SUMPRODUCT(Engine!$C$1890:$C$1921,INDIRECT("Coefficients!$AH$2:$AH$33")))),1/(1+EXP(-SUMPRODUCT(Engine!$C$1890:$C$1921,INDIRECT("Coefficients!$AI$2:$AI$33"))))))</f>
      </c>
      <c r="AG65" s="8">
        <f>IF(OR($B65="",$C65="",$D65="",$E65="",$F65="",$G65="",$H65="",$I65="",$J65="",$K65="",$L65=""),"",IF($B65="Female",1/(1+EXP(-SUMPRODUCT(Engine!$C$1890:$C$1921,INDIRECT("Coefficients!$AJ$2:$AJ$33")))),1/(1+EXP(-SUMPRODUCT(Engine!$C$1890:$C$1921,INDIRECT("Coefficients!$AK$2:$AK$33"))))))</f>
      </c>
      <c r="AH65" s="8">
        <f>IF(OR($B65="",$C65="",$D65="",$E65="",$F65="",$G65="",$H65="",$I65="",$J65="",$K65="",$L65=""),"",IF($B65="Female",1/(1+EXP(-SUMPRODUCT(Engine!$C$1890:$C$1921,INDIRECT("Coefficients!$AL$2:$AL$33")))),1/(1+EXP(-SUMPRODUCT(Engine!$C$1890:$C$1921,INDIRECT("Coefficients!$AM$2:$AM$33"))))))</f>
      </c>
      <c r="AI65" s="8">
        <f>IF(OR($B65="",$C65="",$D65="",$E65="",$F65="",$G65="",$H65="",$I65="",$J65="",$K65="",$L65=""),"",IF($B65="Female",1/(1+EXP(-SUMPRODUCT(Engine!$C$1890:$C$1921,INDIRECT("Coefficients!$AN$2:$AN$33")))),1/(1+EXP(-SUMPRODUCT(Engine!$C$1890:$C$1921,INDIRECT("Coefficients!$AO$2:$AO$33"))))))</f>
      </c>
      <c r="AJ65" s="8">
        <f>IF(OR($B65="",$C65="",$D65="",$E65="",$F65="",$G65="",$H65="",$I65="",$J65="",$K65="",$L65=""),"",IF($B65="Female",1/(1+EXP(-SUMPRODUCT(Engine!$C$1890:$C$1921,INDIRECT("Coefficients!$AP$2:$AP$33")))),1/(1+EXP(-SUMPRODUCT(Engine!$C$1890:$C$1921,INDIRECT("Coefficients!$AQ$2:$AQ$33"))))))</f>
      </c>
      <c r="AK65" s="8">
        <f>IF(OR($B65="",$C65="",$D65="",$E65="",$F65="",$G65="",$H65="",$I65="",$J65="",$K65="",$L65=""),"",IF($B65="Female",1/(1+EXP(-SUMPRODUCT(Engine!$C$1890:$C$1921,INDIRECT("Coefficients!$AR$2:$AR$33")))),1/(1+EXP(-SUMPRODUCT(Engine!$C$1890:$C$1921,INDIRECT("Coefficients!$AS$2:$AS$33"))))))</f>
      </c>
      <c r="AL65" s="8">
        <f>IF(OR($B65="",$C65="",$D65="",$E65="",$F65="",$G65="",$H65="",$I65="",$J65="",$K65="",$L65=""),"",IF($B65="Female",1/(1+EXP(-SUMPRODUCT(Engine!$C$1890:$C$1921,INDIRECT("Coefficients!$AT$2:$AT$33")))),1/(1+EXP(-SUMPRODUCT(Engine!$C$1890:$C$1921,INDIRECT("Coefficients!$AU$2:$AU$33"))))))</f>
      </c>
      <c r="AM65" s="8">
        <f>IF(OR($B65="",$C65="",$D65="",$E65="",$F65="",$G65="",$H65="",$I65="",$J65="",$K65="",$L65=""),"",IF($B65="Female",1/(1+EXP(-SUMPRODUCT(Engine!$C$1890:$C$1921,INDIRECT("Coefficients!$AV$2:$AV$33")))),1/(1+EXP(-SUMPRODUCT(Engine!$C$1890:$C$1921,INDIRECT("Coefficients!$AW$2:$AW$33"))))))</f>
      </c>
      <c r="AN65" s="8">
        <f>IF(OR($B65="",$C65="",$D65="",$E65="",$F65="",$G65="",$H65="",$I65="",$J65="",$K65="",$L65=""),"",IF($B65="Female",1/(1+EXP(-SUMPRODUCT(Engine!$C$1890:$C$1921,INDIRECT("Coefficients!$AX$2:$AX$33")))),1/(1+EXP(-SUMPRODUCT(Engine!$C$1890:$C$1921,INDIRECT("Coefficients!$AY$2:$AY$33"))))))</f>
      </c>
      <c r="AO65" s="8">
        <f>IF(OR($B65="",$C65="",$D65="",$E65="",$F65="",$G65="",$H65="",$I65="",$J65="",$K65="",$L65=""),"",IF($B65="Female",1/(1+EXP(-SUMPRODUCT(Engine!$C$1890:$C$1921,INDIRECT("Coefficients!$AZ$2:$AZ$33")))),1/(1+EXP(-SUMPRODUCT(Engine!$C$1890:$C$1921,INDIRECT("Coefficients!$BA$2:$BA$33"))))))</f>
      </c>
      <c r="AP65" s="8">
        <f>IF(OR($B65="",$C65="",$D65="",$E65="",$F65="",$G65="",$H65="",$I65="",$J65="",$K65="",$L65=""),"",IF($B65="Female",1/(1+EXP(-SUMPRODUCT(Engine!$C$1890:$C$1921,INDIRECT("Coefficients!$BB$2:$BB$33")))),1/(1+EXP(-SUMPRODUCT(Engine!$C$1890:$C$1921,INDIRECT("Coefficients!$BC$2:$BC$33"))))))</f>
      </c>
      <c r="AQ65" s="8">
        <f>IF(OR($B65="",$C65="",$D65="",$E65="",$F65="",$G65="",$H65="",$I65="",$J65="",$K65="",$L65=""),"",IF($B65="Female",1/(1+EXP(-SUMPRODUCT(Engine!$C$1890:$C$1921,INDIRECT("Coefficients!$BD$2:$BD$33")))),1/(1+EXP(-SUMPRODUCT(Engine!$C$1890:$C$1921,INDIRECT("Coefficients!$BE$2:$BE$33"))))))</f>
      </c>
      <c r="AR65" s="8">
        <f>IF(OR($B65="",$C65="",$D65="",$E65="",$F65="",$G65="",$H65="",$I65="",$J65="",$K65="",$L65=""),"",IF($B65="Female",1/(1+EXP(-SUMPRODUCT(Engine!$C$1890:$C$1921,INDIRECT("Coefficients!$BF$2:$BF$33")))),1/(1+EXP(-SUMPRODUCT(Engine!$C$1890:$C$1921,INDIRECT("Coefficients!$BG$2:$BG$33"))))))</f>
      </c>
      <c r="AS65" s="8">
        <f>IF(OR($B65="",$C65="",$D65="",$E65="",$F65="",$G65="",$H65="",$I65="",$J65="",$K65="",$L65=""),"",IF($B65="Female",1/(1+EXP(-SUMPRODUCT(Engine!$C$1890:$C$1921,INDIRECT("Coefficients!$BH$2:$BH$33")))),1/(1+EXP(-SUMPRODUCT(Engine!$C$1890:$C$1921,INDIRECT("Coefficients!$BI$2:$BI$33"))))))</f>
      </c>
      <c r="AT65" s="8">
        <f>IF(OR($B65="",$C65="",$D65="",$E65="",$F65="",$G65="",$H65="",$I65="",$J65="",$K65="",$L65=""),"",IF($B65="Female",1/(1+EXP(-SUMPRODUCT(Engine!$C$1890:$C$1921,INDIRECT("Coefficients!$BJ$2:$BJ$33")))),1/(1+EXP(-SUMPRODUCT(Engine!$C$1890:$C$1921,INDIRECT("Coefficients!$BK$2:$BK$33"))))))</f>
      </c>
      <c r="AU65" s="8">
        <f>IF(OR($B65="",$C65="",$D65="",$E65="",$F65="",$G65="",$H65="",$I65="",$J65="",$K65="",$L65=""),"",IF($B65="Female",1/(1+EXP(-SUMPRODUCT(Engine!$C$1890:$C$1921,INDIRECT("Coefficients!$BL$2:$BL$33")))),1/(1+EXP(-SUMPRODUCT(Engine!$C$1890:$C$1921,INDIRECT("Coefficients!$BM$2:$BM$33"))))))</f>
      </c>
      <c r="AV65" s="8">
        <f>IF(OR($B65="",$C65="",$D65="",$E65="",$F65="",$G65="",$H65="",$I65="",$J65="",$K65="",$L65=""),"",IF($B65="Female",1/(1+EXP(-SUMPRODUCT(Engine!$C$1890:$C$1921,INDIRECT("Coefficients!$BN$2:$BN$33")))),1/(1+EXP(-SUMPRODUCT(Engine!$C$1890:$C$1921,INDIRECT("Coefficients!$BO$2:$BO$33"))))))</f>
      </c>
      <c r="AW65" s="8">
        <f>IF(OR($B65="",$C65="",$D65="",$E65="",$F65="",$G65="",$H65="",$I65="",$J65="",$K65="",$L65=""),"",IF($B65="Female",1/(1+EXP(-SUMPRODUCT(Engine!$C$1890:$C$1921,INDIRECT("Coefficients!$BP$2:$BP$33")))),1/(1+EXP(-SUMPRODUCT(Engine!$C$1890:$C$1921,INDIRECT("Coefficients!$BQ$2:$BQ$33"))))))</f>
      </c>
      <c r="AX65" s="8">
        <f>IF(OR($B65="",$C65="",$D65="",$E65="",$F65="",$G65="",$H65="",$I65="",$J65="",$K65="",$L65=""),"",IF($B65="Female",1/(1+EXP(-SUMPRODUCT(Engine!$C$1890:$C$1921,INDIRECT("Coefficients!$BR$2:$BR$33")))),1/(1+EXP(-SUMPRODUCT(Engine!$C$1890:$C$1921,INDIRECT("Coefficients!$BS$2:$BS$33"))))))</f>
      </c>
      <c r="AY65" s="8">
        <f>IF(OR($B65="",$C65="",$D65="",$E65="",$F65="",$G65="",$H65="",$I65="",$J65="",$K65="",$L65=""),"",IF($B65="Female",1/(1+EXP(-SUMPRODUCT(Engine!$C$1890:$C$1921,INDIRECT("Coefficients!$BT$2:$BT$33")))),1/(1+EXP(-SUMPRODUCT(Engine!$C$1890:$C$1921,INDIRECT("Coefficients!$BU$2:$BU$33"))))))</f>
      </c>
      <c r="AZ65" s="8">
        <f>IF(OR($B65="",$C65="",$D65="",$E65="",$F65="",$G65="",$H65="",$I65="",$J65="",$K65="",$L65=""),"",IF($B65="Female",1/(1+EXP(-SUMPRODUCT(Engine!$C$1890:$C$1921,INDIRECT("Coefficients!$BV$2:$BV$33")))),1/(1+EXP(-SUMPRODUCT(Engine!$C$1890:$C$1921,INDIRECT("Coefficients!$BW$2:$BW$33"))))))</f>
      </c>
      <c r="BA65" s="8">
        <f>IF(OR($B65="",$C65="",$D65="",$E65="",$F65="",$G65="",$H65="",$I65="",$J65="",$K65="",$L65=""),"",IF($B65="Female",1/(1+EXP(-SUMPRODUCT(Engine!$C$1890:$C$1921,INDIRECT("Coefficients!$BX$2:$BX$33")))),1/(1+EXP(-SUMPRODUCT(Engine!$C$1890:$C$1921,INDIRECT("Coefficients!$BY$2:$BY$33"))))))</f>
      </c>
      <c r="BB65" s="8">
        <f>IF(OR($B65="",$C65="",$D65="",$E65="",$F65="",$G65="",$H65="",$I65="",$J65="",$K65="",$L65=""),"",IF($B65="Female",1/(1+EXP(-SUMPRODUCT(Engine!$C$1890:$C$1921,INDIRECT("Coefficients!$BZ$2:$BZ$33")))),1/(1+EXP(-SUMPRODUCT(Engine!$C$1890:$C$1921,INDIRECT("Coefficients!$CA$2:$CA$33"))))))</f>
      </c>
      <c r="BC65" s="8">
        <f>IF(OR($B65="",$C65="",$D65="",$E65="",$F65="",$G65="",$H65="",$I65="",$J65="",$K65="",$L65=""),"",IF($B65="Female",1/(1+EXP(-SUMPRODUCT(Engine!$C$1890:$C$1921,INDIRECT("Coefficients!$CB$2:$CB$33")))),1/(1+EXP(-SUMPRODUCT(Engine!$C$1890:$C$1921,INDIRECT("Coefficients!$CC$2:$CC$33"))))))</f>
      </c>
      <c r="BD65" s="8">
        <f>IF(OR($B65="",$C65="",$D65="",$E65="",$F65="",$G65="",$H65="",$I65="",$J65="",$K65="",$L65=""),"",IF($B65="Female",1/(1+EXP(-SUMPRODUCT(Engine!$C$1890:$C$1921,INDIRECT("Coefficients!$CD$2:$CD$33")))),1/(1+EXP(-SUMPRODUCT(Engine!$C$1890:$C$1921,INDIRECT("Coefficients!$CE$2:$CE$33"))))))</f>
      </c>
      <c r="BE65" s="8">
        <f>IF(OR($B65="",$C65="",$D65="",$E65="",$F65="",$G65="",$H65="",$I65="",$J65="",$K65="",$L65=""),"",IF($B65="Female",1/(1+EXP(-SUMPRODUCT(Engine!$C$1890:$C$1921,INDIRECT("Coefficients!$CF$2:$CF$33")))),1/(1+EXP(-SUMPRODUCT(Engine!$C$1890:$C$1921,INDIRECT("Coefficients!$CG$2:$CG$33"))))))</f>
      </c>
      <c r="BF65" s="8">
        <f>IF(OR($B65="",$C65="",$D65="",$E65="",$F65="",$G65="",$H65="",$I65="",$J65="",$K65="",$L65=""),"",IF($B65="Female",1/(1+EXP(-SUMPRODUCT(Engine!$C$1890:$C$1921,INDIRECT("Coefficients!$CH$2:$CH$33")))),1/(1+EXP(-SUMPRODUCT(Engine!$C$1890:$C$1921,INDIRECT("Coefficients!$CI$2:$CI$33"))))))</f>
      </c>
      <c r="BG65" s="8">
        <f>IF(OR($B65="",$C65="",$D65="",$E65="",$F65="",$G65="",$H65="",$I65="",$J65="",$K65="",$L65=""),"",IF($B65="Female",1/(1+EXP(-SUMPRODUCT(Engine!$C$1890:$C$1921,INDIRECT("Coefficients!$CJ$2:$CJ$33")))),1/(1+EXP(-SUMPRODUCT(Engine!$C$1890:$C$1921,INDIRECT("Coefficients!$CK$2:$CK$33"))))))</f>
      </c>
      <c r="BH65" s="8">
        <f>IF(OR($B65="",$C65="",$D65="",$E65="",$F65="",$G65="",$H65="",$I65="",$J65="",$K65="",$L65=""),"",IF($B65="Female",1/(1+EXP(-SUMPRODUCT(Engine!$C$1890:$C$1921,INDIRECT("Coefficients!$CL$2:$CL$33")))),1/(1+EXP(-SUMPRODUCT(Engine!$C$1890:$C$1921,INDIRECT("Coefficients!$CM$2:$CM$33"))))))</f>
      </c>
      <c r="BI65" s="8">
        <f>IF(OR($B65="",$C65="",$D65="",$E65="",$F65="",$G65="",$H65="",$I65="",$J65="",$K65="",$L65=""),"",IF($B65="Female",1/(1+EXP(-SUMPRODUCT(Engine!$C$1890:$C$1921,INDIRECT("Coefficients!$CN$2:$CN$33")))),1/(1+EXP(-SUMPRODUCT(Engine!$C$1890:$C$1921,INDIRECT("Coefficients!$CO$2:$CO$33"))))))</f>
      </c>
      <c r="BJ65" s="8">
        <f>IF(OR($B65="",$C65="",$D65="",$E65="",$F65="",$G65="",$H65="",$I65="",$J65="",$K65="",$L65=""),"",IF($B65="Female",1/(1+EXP(-SUMPRODUCT(Engine!$C$1890:$C$1921,INDIRECT("Coefficients!$CP$2:$CP$33")))),1/(1+EXP(-SUMPRODUCT(Engine!$C$1890:$C$1921,INDIRECT("Coefficients!$CQ$2:$CQ$33"))))))</f>
      </c>
      <c r="BK65" s="8">
        <f>IF(OR($B65="",$C65="",$D65="",$E65="",$F65="",$G65="",$H65="",$I65="",$J65="",$K65="",$L65=""),"",IF($B65="Female",1/(1+EXP(-SUMPRODUCT(Engine!$C$1890:$C$1921,INDIRECT("Coefficients!$CR$2:$CR$33")))),1/(1+EXP(-SUMPRODUCT(Engine!$C$1890:$C$1921,INDIRECT("Coefficients!$CS$2:$CS$33"))))))</f>
      </c>
      <c r="BL65" s="8">
        <f>IF(OR($B65="",$C65="",$D65="",$E65="",$F65="",$G65="",$H65="",$I65="",$J65="",$K65="",$L65=""),"",IF($B65="Female",1/(1+EXP(-SUMPRODUCT(Engine!$C$1890:$C$1921,INDIRECT("Coefficients!$CT$2:$CT$33")))),1/(1+EXP(-SUMPRODUCT(Engine!$C$1890:$C$1921,INDIRECT("Coefficients!$CU$2:$CU$33"))))))</f>
      </c>
      <c r="BM65" s="8">
        <f>IF(OR($B65="",$C65="",$D65="",$E65="",$F65="",$G65="",$H65="",$I65="",$J65="",$K65="",$L65=""),"",IF($B65="Female",1/(1+EXP(-SUMPRODUCT(Engine!$C$1890:$C$1921,INDIRECT("Coefficients!$CV$2:$CV$33")))),1/(1+EXP(-SUMPRODUCT(Engine!$C$1890:$C$1921,INDIRECT("Coefficients!$CW$2:$CW$33"))))))</f>
      </c>
    </row>
    <row r="66" spans="1:65" x14ac:dyDescent="0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8">
        <f>IF(OR($B66="",$C66="",$D66="",$E66="",$F66="",$G66="",$H66="",$I66="",$J66="",$K66="",$L66=""),"",IF($B66="Female",1/(1+EXP(-SUMPRODUCT(Engine!$C$1922:$C$1953,INDIRECT("Coefficients!$B$2:$B$33")))),1/(1+EXP(-SUMPRODUCT(Engine!$C$1922:$C$1953,INDIRECT("Coefficients!$C$2:$C$33"))))))</f>
      </c>
      <c r="Q66" s="8">
        <f>IF(OR($B66="",$C66="",$D66="",$E66="",$F66="",$G66="",$H66="",$I66="",$J66="",$K66="",$L66=""),"",IF($B66="Female",1/(1+EXP(-SUMPRODUCT(Engine!$C$1922:$C$1953,INDIRECT("Coefficients!$D$2:$D$33")))),1/(1+EXP(-SUMPRODUCT(Engine!$C$1922:$C$1953,INDIRECT("Coefficients!$E$2:$E$33"))))))</f>
      </c>
      <c r="R66" s="8">
        <f>IF(OR($B66="",$C66="",$D66="",$E66="",$F66="",$G66="",$H66="",$I66="",$J66="",$K66="",$L66=""),"",IF($B66="Female",1/(1+EXP(-SUMPRODUCT(Engine!$C$1922:$C$1953,INDIRECT("Coefficients!$F$2:$F$33")))),1/(1+EXP(-SUMPRODUCT(Engine!$C$1922:$C$1953,INDIRECT("Coefficients!$G$2:$G$33"))))))</f>
      </c>
      <c r="S66" s="8">
        <f>IF(OR($B66="",$C66="",$D66="",$E66="",$F66="",$G66="",$H66="",$I66="",$J66="",$K66="",$L66=""),"",IF($B66="Female",1/(1+EXP(-SUMPRODUCT(Engine!$C$1922:$C$1953,INDIRECT("Coefficients!$H$2:$H$33")))),1/(1+EXP(-SUMPRODUCT(Engine!$C$1922:$C$1953,INDIRECT("Coefficients!$I$2:$I$33"))))))</f>
      </c>
      <c r="T66" s="8">
        <f>IF(OR($B66="",$C66="",$D66="",$E66="",$F66="",$G66="",$H66="",$I66="",$J66="",$K66="",$L66=""),"",IF($B66="Female",1/(1+EXP(-SUMPRODUCT(Engine!$C$1922:$C$1953,INDIRECT("Coefficients!$J$2:$J$33")))),1/(1+EXP(-SUMPRODUCT(Engine!$C$1922:$C$1953,INDIRECT("Coefficients!$K$2:$K$33"))))))</f>
      </c>
      <c r="U66" s="8">
        <f>IF(OR($B66="",$C66="",$D66="",$E66="",$F66="",$G66="",$H66="",$I66="",$J66="",$K66="",$L66=""),"",IF($B66="Female",1/(1+EXP(-SUMPRODUCT(Engine!$C$1922:$C$1953,INDIRECT("Coefficients!$L$2:$L$33")))),1/(1+EXP(-SUMPRODUCT(Engine!$C$1922:$C$1953,INDIRECT("Coefficients!$M$2:$M$33"))))))</f>
      </c>
      <c r="V66" s="8">
        <f>IF(OR($B66="",$C66="",$D66="",$E66="",$F66="",$G66="",$H66="",$I66="",$J66="",$K66="",$L66=""),"",IF($B66="Female",1/(1+EXP(-SUMPRODUCT(Engine!$C$1922:$C$1953,INDIRECT("Coefficients!$N$2:$N$33")))),1/(1+EXP(-SUMPRODUCT(Engine!$C$1922:$C$1953,INDIRECT("Coefficients!$O$2:$O$33"))))))</f>
      </c>
      <c r="W66" s="8">
        <f>IF(OR($B66="",$C66="",$D66="",$E66="",$F66="",$G66="",$H66="",$I66="",$J66="",$K66="",$L66=""),"",IF($B66="Female",1/(1+EXP(-SUMPRODUCT(Engine!$C$1922:$C$1953,INDIRECT("Coefficients!$P$2:$P$33")))),1/(1+EXP(-SUMPRODUCT(Engine!$C$1922:$C$1953,INDIRECT("Coefficients!$Q$2:$Q$33"))))))</f>
      </c>
      <c r="X66" s="8">
        <f>IF(OR($B66="",$C66="",$D66="",$E66="",$F66="",$G66="",$H66="",$I66="",$J66="",$K66="",$L66=""),"",IF($B66="Female",1/(1+EXP(-SUMPRODUCT(Engine!$C$1922:$C$1953,INDIRECT("Coefficients!$R$2:$R$33")))),1/(1+EXP(-SUMPRODUCT(Engine!$C$1922:$C$1953,INDIRECT("Coefficients!$S$2:$S$33"))))))</f>
      </c>
      <c r="Y66" s="8">
        <f>IF(OR($B66="",$C66="",$D66="",$E66="",$F66="",$G66="",$H66="",$I66="",$J66="",$K66="",$L66=""),"",IF($B66="Female",1/(1+EXP(-SUMPRODUCT(Engine!$C$1922:$C$1953,INDIRECT("Coefficients!$T$2:$T$33")))),1/(1+EXP(-SUMPRODUCT(Engine!$C$1922:$C$1953,INDIRECT("Coefficients!$U$2:$U$33"))))))</f>
      </c>
      <c r="Z66" s="8">
        <f>IF(OR($B66="",$C66="",$D66="",$E66="",$F66="",$G66="",$H66="",$I66="",$J66="",$K66="",$L66=""),"",IF($B66="Female",1/(1+EXP(-SUMPRODUCT(Engine!$C$1922:$C$1953,INDIRECT("Coefficients!$V$2:$V$33")))),1/(1+EXP(-SUMPRODUCT(Engine!$C$1922:$C$1953,INDIRECT("Coefficients!$W$2:$W$33"))))))</f>
      </c>
      <c r="AA66" s="8">
        <f>IF(OR($B66="",$C66="",$D66="",$E66="",$F66="",$G66="",$H66="",$I66="",$J66="",$K66="",$L66=""),"",IF($B66="Female",1/(1+EXP(-SUMPRODUCT(Engine!$C$1922:$C$1953,INDIRECT("Coefficients!$X$2:$X$33")))),1/(1+EXP(-SUMPRODUCT(Engine!$C$1922:$C$1953,INDIRECT("Coefficients!$Y$2:$Y$33"))))))</f>
      </c>
      <c r="AB66" s="8">
        <f>IF(OR($B66="",$C66="",$D66="",$E66="",$F66="",$G66="",$H66="",$I66="",$J66="",$K66="",$L66=""),"",IF($B66="Female",1/(1+EXP(-SUMPRODUCT(Engine!$C$1922:$C$1953,INDIRECT("Coefficients!$Z$2:$Z$33")))),1/(1+EXP(-SUMPRODUCT(Engine!$C$1922:$C$1953,INDIRECT("Coefficients!$AA$2:$AA$33"))))))</f>
      </c>
      <c r="AC66" s="8">
        <f>IF(OR($B66="",$C66="",$D66="",$E66="",$F66="",$G66="",$H66="",$I66="",$J66="",$K66="",$L66=""),"",IF($B66="Female",1/(1+EXP(-SUMPRODUCT(Engine!$C$1922:$C$1953,INDIRECT("Coefficients!$AB$2:$AB$33")))),1/(1+EXP(-SUMPRODUCT(Engine!$C$1922:$C$1953,INDIRECT("Coefficients!$AC$2:$AC$33"))))))</f>
      </c>
      <c r="AD66" s="8">
        <f>IF(OR($B66="",$C66="",$D66="",$E66="",$F66="",$G66="",$H66="",$I66="",$J66="",$K66="",$L66=""),"",IF($B66="Female",1/(1+EXP(-SUMPRODUCT(Engine!$C$1922:$C$1953,INDIRECT("Coefficients!$AD$2:$AD$33")))),1/(1+EXP(-SUMPRODUCT(Engine!$C$1922:$C$1953,INDIRECT("Coefficients!$AE$2:$AE$33"))))))</f>
      </c>
      <c r="AE66" s="8">
        <f>IF(OR($B66="",$C66="",$D66="",$E66="",$F66="",$G66="",$H66="",$I66="",$J66="",$K66="",$L66=""),"",IF($B66="Female",1/(1+EXP(-SUMPRODUCT(Engine!$C$1922:$C$1953,INDIRECT("Coefficients!$AF$2:$AF$33")))),1/(1+EXP(-SUMPRODUCT(Engine!$C$1922:$C$1953,INDIRECT("Coefficients!$AG$2:$AG$33"))))))</f>
      </c>
      <c r="AF66" s="8">
        <f>IF(OR($B66="",$C66="",$D66="",$E66="",$F66="",$G66="",$H66="",$I66="",$J66="",$K66="",$L66=""),"",IF($B66="Female",1/(1+EXP(-SUMPRODUCT(Engine!$C$1922:$C$1953,INDIRECT("Coefficients!$AH$2:$AH$33")))),1/(1+EXP(-SUMPRODUCT(Engine!$C$1922:$C$1953,INDIRECT("Coefficients!$AI$2:$AI$33"))))))</f>
      </c>
      <c r="AG66" s="8">
        <f>IF(OR($B66="",$C66="",$D66="",$E66="",$F66="",$G66="",$H66="",$I66="",$J66="",$K66="",$L66=""),"",IF($B66="Female",1/(1+EXP(-SUMPRODUCT(Engine!$C$1922:$C$1953,INDIRECT("Coefficients!$AJ$2:$AJ$33")))),1/(1+EXP(-SUMPRODUCT(Engine!$C$1922:$C$1953,INDIRECT("Coefficients!$AK$2:$AK$33"))))))</f>
      </c>
      <c r="AH66" s="8">
        <f>IF(OR($B66="",$C66="",$D66="",$E66="",$F66="",$G66="",$H66="",$I66="",$J66="",$K66="",$L66=""),"",IF($B66="Female",1/(1+EXP(-SUMPRODUCT(Engine!$C$1922:$C$1953,INDIRECT("Coefficients!$AL$2:$AL$33")))),1/(1+EXP(-SUMPRODUCT(Engine!$C$1922:$C$1953,INDIRECT("Coefficients!$AM$2:$AM$33"))))))</f>
      </c>
      <c r="AI66" s="8">
        <f>IF(OR($B66="",$C66="",$D66="",$E66="",$F66="",$G66="",$H66="",$I66="",$J66="",$K66="",$L66=""),"",IF($B66="Female",1/(1+EXP(-SUMPRODUCT(Engine!$C$1922:$C$1953,INDIRECT("Coefficients!$AN$2:$AN$33")))),1/(1+EXP(-SUMPRODUCT(Engine!$C$1922:$C$1953,INDIRECT("Coefficients!$AO$2:$AO$33"))))))</f>
      </c>
      <c r="AJ66" s="8">
        <f>IF(OR($B66="",$C66="",$D66="",$E66="",$F66="",$G66="",$H66="",$I66="",$J66="",$K66="",$L66=""),"",IF($B66="Female",1/(1+EXP(-SUMPRODUCT(Engine!$C$1922:$C$1953,INDIRECT("Coefficients!$AP$2:$AP$33")))),1/(1+EXP(-SUMPRODUCT(Engine!$C$1922:$C$1953,INDIRECT("Coefficients!$AQ$2:$AQ$33"))))))</f>
      </c>
      <c r="AK66" s="8">
        <f>IF(OR($B66="",$C66="",$D66="",$E66="",$F66="",$G66="",$H66="",$I66="",$J66="",$K66="",$L66=""),"",IF($B66="Female",1/(1+EXP(-SUMPRODUCT(Engine!$C$1922:$C$1953,INDIRECT("Coefficients!$AR$2:$AR$33")))),1/(1+EXP(-SUMPRODUCT(Engine!$C$1922:$C$1953,INDIRECT("Coefficients!$AS$2:$AS$33"))))))</f>
      </c>
      <c r="AL66" s="8">
        <f>IF(OR($B66="",$C66="",$D66="",$E66="",$F66="",$G66="",$H66="",$I66="",$J66="",$K66="",$L66=""),"",IF($B66="Female",1/(1+EXP(-SUMPRODUCT(Engine!$C$1922:$C$1953,INDIRECT("Coefficients!$AT$2:$AT$33")))),1/(1+EXP(-SUMPRODUCT(Engine!$C$1922:$C$1953,INDIRECT("Coefficients!$AU$2:$AU$33"))))))</f>
      </c>
      <c r="AM66" s="8">
        <f>IF(OR($B66="",$C66="",$D66="",$E66="",$F66="",$G66="",$H66="",$I66="",$J66="",$K66="",$L66=""),"",IF($B66="Female",1/(1+EXP(-SUMPRODUCT(Engine!$C$1922:$C$1953,INDIRECT("Coefficients!$AV$2:$AV$33")))),1/(1+EXP(-SUMPRODUCT(Engine!$C$1922:$C$1953,INDIRECT("Coefficients!$AW$2:$AW$33"))))))</f>
      </c>
      <c r="AN66" s="8">
        <f>IF(OR($B66="",$C66="",$D66="",$E66="",$F66="",$G66="",$H66="",$I66="",$J66="",$K66="",$L66=""),"",IF($B66="Female",1/(1+EXP(-SUMPRODUCT(Engine!$C$1922:$C$1953,INDIRECT("Coefficients!$AX$2:$AX$33")))),1/(1+EXP(-SUMPRODUCT(Engine!$C$1922:$C$1953,INDIRECT("Coefficients!$AY$2:$AY$33"))))))</f>
      </c>
      <c r="AO66" s="8">
        <f>IF(OR($B66="",$C66="",$D66="",$E66="",$F66="",$G66="",$H66="",$I66="",$J66="",$K66="",$L66=""),"",IF($B66="Female",1/(1+EXP(-SUMPRODUCT(Engine!$C$1922:$C$1953,INDIRECT("Coefficients!$AZ$2:$AZ$33")))),1/(1+EXP(-SUMPRODUCT(Engine!$C$1922:$C$1953,INDIRECT("Coefficients!$BA$2:$BA$33"))))))</f>
      </c>
      <c r="AP66" s="8">
        <f>IF(OR($B66="",$C66="",$D66="",$E66="",$F66="",$G66="",$H66="",$I66="",$J66="",$K66="",$L66=""),"",IF($B66="Female",1/(1+EXP(-SUMPRODUCT(Engine!$C$1922:$C$1953,INDIRECT("Coefficients!$BB$2:$BB$33")))),1/(1+EXP(-SUMPRODUCT(Engine!$C$1922:$C$1953,INDIRECT("Coefficients!$BC$2:$BC$33"))))))</f>
      </c>
      <c r="AQ66" s="8">
        <f>IF(OR($B66="",$C66="",$D66="",$E66="",$F66="",$G66="",$H66="",$I66="",$J66="",$K66="",$L66=""),"",IF($B66="Female",1/(1+EXP(-SUMPRODUCT(Engine!$C$1922:$C$1953,INDIRECT("Coefficients!$BD$2:$BD$33")))),1/(1+EXP(-SUMPRODUCT(Engine!$C$1922:$C$1953,INDIRECT("Coefficients!$BE$2:$BE$33"))))))</f>
      </c>
      <c r="AR66" s="8">
        <f>IF(OR($B66="",$C66="",$D66="",$E66="",$F66="",$G66="",$H66="",$I66="",$J66="",$K66="",$L66=""),"",IF($B66="Female",1/(1+EXP(-SUMPRODUCT(Engine!$C$1922:$C$1953,INDIRECT("Coefficients!$BF$2:$BF$33")))),1/(1+EXP(-SUMPRODUCT(Engine!$C$1922:$C$1953,INDIRECT("Coefficients!$BG$2:$BG$33"))))))</f>
      </c>
      <c r="AS66" s="8">
        <f>IF(OR($B66="",$C66="",$D66="",$E66="",$F66="",$G66="",$H66="",$I66="",$J66="",$K66="",$L66=""),"",IF($B66="Female",1/(1+EXP(-SUMPRODUCT(Engine!$C$1922:$C$1953,INDIRECT("Coefficients!$BH$2:$BH$33")))),1/(1+EXP(-SUMPRODUCT(Engine!$C$1922:$C$1953,INDIRECT("Coefficients!$BI$2:$BI$33"))))))</f>
      </c>
      <c r="AT66" s="8">
        <f>IF(OR($B66="",$C66="",$D66="",$E66="",$F66="",$G66="",$H66="",$I66="",$J66="",$K66="",$L66=""),"",IF($B66="Female",1/(1+EXP(-SUMPRODUCT(Engine!$C$1922:$C$1953,INDIRECT("Coefficients!$BJ$2:$BJ$33")))),1/(1+EXP(-SUMPRODUCT(Engine!$C$1922:$C$1953,INDIRECT("Coefficients!$BK$2:$BK$33"))))))</f>
      </c>
      <c r="AU66" s="8">
        <f>IF(OR($B66="",$C66="",$D66="",$E66="",$F66="",$G66="",$H66="",$I66="",$J66="",$K66="",$L66=""),"",IF($B66="Female",1/(1+EXP(-SUMPRODUCT(Engine!$C$1922:$C$1953,INDIRECT("Coefficients!$BL$2:$BL$33")))),1/(1+EXP(-SUMPRODUCT(Engine!$C$1922:$C$1953,INDIRECT("Coefficients!$BM$2:$BM$33"))))))</f>
      </c>
      <c r="AV66" s="8">
        <f>IF(OR($B66="",$C66="",$D66="",$E66="",$F66="",$G66="",$H66="",$I66="",$J66="",$K66="",$L66=""),"",IF($B66="Female",1/(1+EXP(-SUMPRODUCT(Engine!$C$1922:$C$1953,INDIRECT("Coefficients!$BN$2:$BN$33")))),1/(1+EXP(-SUMPRODUCT(Engine!$C$1922:$C$1953,INDIRECT("Coefficients!$BO$2:$BO$33"))))))</f>
      </c>
      <c r="AW66" s="8">
        <f>IF(OR($B66="",$C66="",$D66="",$E66="",$F66="",$G66="",$H66="",$I66="",$J66="",$K66="",$L66=""),"",IF($B66="Female",1/(1+EXP(-SUMPRODUCT(Engine!$C$1922:$C$1953,INDIRECT("Coefficients!$BP$2:$BP$33")))),1/(1+EXP(-SUMPRODUCT(Engine!$C$1922:$C$1953,INDIRECT("Coefficients!$BQ$2:$BQ$33"))))))</f>
      </c>
      <c r="AX66" s="8">
        <f>IF(OR($B66="",$C66="",$D66="",$E66="",$F66="",$G66="",$H66="",$I66="",$J66="",$K66="",$L66=""),"",IF($B66="Female",1/(1+EXP(-SUMPRODUCT(Engine!$C$1922:$C$1953,INDIRECT("Coefficients!$BR$2:$BR$33")))),1/(1+EXP(-SUMPRODUCT(Engine!$C$1922:$C$1953,INDIRECT("Coefficients!$BS$2:$BS$33"))))))</f>
      </c>
      <c r="AY66" s="8">
        <f>IF(OR($B66="",$C66="",$D66="",$E66="",$F66="",$G66="",$H66="",$I66="",$J66="",$K66="",$L66=""),"",IF($B66="Female",1/(1+EXP(-SUMPRODUCT(Engine!$C$1922:$C$1953,INDIRECT("Coefficients!$BT$2:$BT$33")))),1/(1+EXP(-SUMPRODUCT(Engine!$C$1922:$C$1953,INDIRECT("Coefficients!$BU$2:$BU$33"))))))</f>
      </c>
      <c r="AZ66" s="8">
        <f>IF(OR($B66="",$C66="",$D66="",$E66="",$F66="",$G66="",$H66="",$I66="",$J66="",$K66="",$L66=""),"",IF($B66="Female",1/(1+EXP(-SUMPRODUCT(Engine!$C$1922:$C$1953,INDIRECT("Coefficients!$BV$2:$BV$33")))),1/(1+EXP(-SUMPRODUCT(Engine!$C$1922:$C$1953,INDIRECT("Coefficients!$BW$2:$BW$33"))))))</f>
      </c>
      <c r="BA66" s="8">
        <f>IF(OR($B66="",$C66="",$D66="",$E66="",$F66="",$G66="",$H66="",$I66="",$J66="",$K66="",$L66=""),"",IF($B66="Female",1/(1+EXP(-SUMPRODUCT(Engine!$C$1922:$C$1953,INDIRECT("Coefficients!$BX$2:$BX$33")))),1/(1+EXP(-SUMPRODUCT(Engine!$C$1922:$C$1953,INDIRECT("Coefficients!$BY$2:$BY$33"))))))</f>
      </c>
      <c r="BB66" s="8">
        <f>IF(OR($B66="",$C66="",$D66="",$E66="",$F66="",$G66="",$H66="",$I66="",$J66="",$K66="",$L66=""),"",IF($B66="Female",1/(1+EXP(-SUMPRODUCT(Engine!$C$1922:$C$1953,INDIRECT("Coefficients!$BZ$2:$BZ$33")))),1/(1+EXP(-SUMPRODUCT(Engine!$C$1922:$C$1953,INDIRECT("Coefficients!$CA$2:$CA$33"))))))</f>
      </c>
      <c r="BC66" s="8">
        <f>IF(OR($B66="",$C66="",$D66="",$E66="",$F66="",$G66="",$H66="",$I66="",$J66="",$K66="",$L66=""),"",IF($B66="Female",1/(1+EXP(-SUMPRODUCT(Engine!$C$1922:$C$1953,INDIRECT("Coefficients!$CB$2:$CB$33")))),1/(1+EXP(-SUMPRODUCT(Engine!$C$1922:$C$1953,INDIRECT("Coefficients!$CC$2:$CC$33"))))))</f>
      </c>
      <c r="BD66" s="8">
        <f>IF(OR($B66="",$C66="",$D66="",$E66="",$F66="",$G66="",$H66="",$I66="",$J66="",$K66="",$L66=""),"",IF($B66="Female",1/(1+EXP(-SUMPRODUCT(Engine!$C$1922:$C$1953,INDIRECT("Coefficients!$CD$2:$CD$33")))),1/(1+EXP(-SUMPRODUCT(Engine!$C$1922:$C$1953,INDIRECT("Coefficients!$CE$2:$CE$33"))))))</f>
      </c>
      <c r="BE66" s="8">
        <f>IF(OR($B66="",$C66="",$D66="",$E66="",$F66="",$G66="",$H66="",$I66="",$J66="",$K66="",$L66=""),"",IF($B66="Female",1/(1+EXP(-SUMPRODUCT(Engine!$C$1922:$C$1953,INDIRECT("Coefficients!$CF$2:$CF$33")))),1/(1+EXP(-SUMPRODUCT(Engine!$C$1922:$C$1953,INDIRECT("Coefficients!$CG$2:$CG$33"))))))</f>
      </c>
      <c r="BF66" s="8">
        <f>IF(OR($B66="",$C66="",$D66="",$E66="",$F66="",$G66="",$H66="",$I66="",$J66="",$K66="",$L66=""),"",IF($B66="Female",1/(1+EXP(-SUMPRODUCT(Engine!$C$1922:$C$1953,INDIRECT("Coefficients!$CH$2:$CH$33")))),1/(1+EXP(-SUMPRODUCT(Engine!$C$1922:$C$1953,INDIRECT("Coefficients!$CI$2:$CI$33"))))))</f>
      </c>
      <c r="BG66" s="8">
        <f>IF(OR($B66="",$C66="",$D66="",$E66="",$F66="",$G66="",$H66="",$I66="",$J66="",$K66="",$L66=""),"",IF($B66="Female",1/(1+EXP(-SUMPRODUCT(Engine!$C$1922:$C$1953,INDIRECT("Coefficients!$CJ$2:$CJ$33")))),1/(1+EXP(-SUMPRODUCT(Engine!$C$1922:$C$1953,INDIRECT("Coefficients!$CK$2:$CK$33"))))))</f>
      </c>
      <c r="BH66" s="8">
        <f>IF(OR($B66="",$C66="",$D66="",$E66="",$F66="",$G66="",$H66="",$I66="",$J66="",$K66="",$L66=""),"",IF($B66="Female",1/(1+EXP(-SUMPRODUCT(Engine!$C$1922:$C$1953,INDIRECT("Coefficients!$CL$2:$CL$33")))),1/(1+EXP(-SUMPRODUCT(Engine!$C$1922:$C$1953,INDIRECT("Coefficients!$CM$2:$CM$33"))))))</f>
      </c>
      <c r="BI66" s="8">
        <f>IF(OR($B66="",$C66="",$D66="",$E66="",$F66="",$G66="",$H66="",$I66="",$J66="",$K66="",$L66=""),"",IF($B66="Female",1/(1+EXP(-SUMPRODUCT(Engine!$C$1922:$C$1953,INDIRECT("Coefficients!$CN$2:$CN$33")))),1/(1+EXP(-SUMPRODUCT(Engine!$C$1922:$C$1953,INDIRECT("Coefficients!$CO$2:$CO$33"))))))</f>
      </c>
      <c r="BJ66" s="8">
        <f>IF(OR($B66="",$C66="",$D66="",$E66="",$F66="",$G66="",$H66="",$I66="",$J66="",$K66="",$L66=""),"",IF($B66="Female",1/(1+EXP(-SUMPRODUCT(Engine!$C$1922:$C$1953,INDIRECT("Coefficients!$CP$2:$CP$33")))),1/(1+EXP(-SUMPRODUCT(Engine!$C$1922:$C$1953,INDIRECT("Coefficients!$CQ$2:$CQ$33"))))))</f>
      </c>
      <c r="BK66" s="8">
        <f>IF(OR($B66="",$C66="",$D66="",$E66="",$F66="",$G66="",$H66="",$I66="",$J66="",$K66="",$L66=""),"",IF($B66="Female",1/(1+EXP(-SUMPRODUCT(Engine!$C$1922:$C$1953,INDIRECT("Coefficients!$CR$2:$CR$33")))),1/(1+EXP(-SUMPRODUCT(Engine!$C$1922:$C$1953,INDIRECT("Coefficients!$CS$2:$CS$33"))))))</f>
      </c>
      <c r="BL66" s="8">
        <f>IF(OR($B66="",$C66="",$D66="",$E66="",$F66="",$G66="",$H66="",$I66="",$J66="",$K66="",$L66=""),"",IF($B66="Female",1/(1+EXP(-SUMPRODUCT(Engine!$C$1922:$C$1953,INDIRECT("Coefficients!$CT$2:$CT$33")))),1/(1+EXP(-SUMPRODUCT(Engine!$C$1922:$C$1953,INDIRECT("Coefficients!$CU$2:$CU$33"))))))</f>
      </c>
      <c r="BM66" s="8">
        <f>IF(OR($B66="",$C66="",$D66="",$E66="",$F66="",$G66="",$H66="",$I66="",$J66="",$K66="",$L66=""),"",IF($B66="Female",1/(1+EXP(-SUMPRODUCT(Engine!$C$1922:$C$1953,INDIRECT("Coefficients!$CV$2:$CV$33")))),1/(1+EXP(-SUMPRODUCT(Engine!$C$1922:$C$1953,INDIRECT("Coefficients!$CW$2:$CW$33"))))))</f>
      </c>
    </row>
    <row r="67" spans="1:65" x14ac:dyDescent="0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8">
        <f>IF(OR($B67="",$C67="",$D67="",$E67="",$F67="",$G67="",$H67="",$I67="",$J67="",$K67="",$L67=""),"",IF($B67="Female",1/(1+EXP(-SUMPRODUCT(Engine!$C$1954:$C$1985,INDIRECT("Coefficients!$B$2:$B$33")))),1/(1+EXP(-SUMPRODUCT(Engine!$C$1954:$C$1985,INDIRECT("Coefficients!$C$2:$C$33"))))))</f>
      </c>
      <c r="Q67" s="8">
        <f>IF(OR($B67="",$C67="",$D67="",$E67="",$F67="",$G67="",$H67="",$I67="",$J67="",$K67="",$L67=""),"",IF($B67="Female",1/(1+EXP(-SUMPRODUCT(Engine!$C$1954:$C$1985,INDIRECT("Coefficients!$D$2:$D$33")))),1/(1+EXP(-SUMPRODUCT(Engine!$C$1954:$C$1985,INDIRECT("Coefficients!$E$2:$E$33"))))))</f>
      </c>
      <c r="R67" s="8">
        <f>IF(OR($B67="",$C67="",$D67="",$E67="",$F67="",$G67="",$H67="",$I67="",$J67="",$K67="",$L67=""),"",IF($B67="Female",1/(1+EXP(-SUMPRODUCT(Engine!$C$1954:$C$1985,INDIRECT("Coefficients!$F$2:$F$33")))),1/(1+EXP(-SUMPRODUCT(Engine!$C$1954:$C$1985,INDIRECT("Coefficients!$G$2:$G$33"))))))</f>
      </c>
      <c r="S67" s="8">
        <f>IF(OR($B67="",$C67="",$D67="",$E67="",$F67="",$G67="",$H67="",$I67="",$J67="",$K67="",$L67=""),"",IF($B67="Female",1/(1+EXP(-SUMPRODUCT(Engine!$C$1954:$C$1985,INDIRECT("Coefficients!$H$2:$H$33")))),1/(1+EXP(-SUMPRODUCT(Engine!$C$1954:$C$1985,INDIRECT("Coefficients!$I$2:$I$33"))))))</f>
      </c>
      <c r="T67" s="8">
        <f>IF(OR($B67="",$C67="",$D67="",$E67="",$F67="",$G67="",$H67="",$I67="",$J67="",$K67="",$L67=""),"",IF($B67="Female",1/(1+EXP(-SUMPRODUCT(Engine!$C$1954:$C$1985,INDIRECT("Coefficients!$J$2:$J$33")))),1/(1+EXP(-SUMPRODUCT(Engine!$C$1954:$C$1985,INDIRECT("Coefficients!$K$2:$K$33"))))))</f>
      </c>
      <c r="U67" s="8">
        <f>IF(OR($B67="",$C67="",$D67="",$E67="",$F67="",$G67="",$H67="",$I67="",$J67="",$K67="",$L67=""),"",IF($B67="Female",1/(1+EXP(-SUMPRODUCT(Engine!$C$1954:$C$1985,INDIRECT("Coefficients!$L$2:$L$33")))),1/(1+EXP(-SUMPRODUCT(Engine!$C$1954:$C$1985,INDIRECT("Coefficients!$M$2:$M$33"))))))</f>
      </c>
      <c r="V67" s="8">
        <f>IF(OR($B67="",$C67="",$D67="",$E67="",$F67="",$G67="",$H67="",$I67="",$J67="",$K67="",$L67=""),"",IF($B67="Female",1/(1+EXP(-SUMPRODUCT(Engine!$C$1954:$C$1985,INDIRECT("Coefficients!$N$2:$N$33")))),1/(1+EXP(-SUMPRODUCT(Engine!$C$1954:$C$1985,INDIRECT("Coefficients!$O$2:$O$33"))))))</f>
      </c>
      <c r="W67" s="8">
        <f>IF(OR($B67="",$C67="",$D67="",$E67="",$F67="",$G67="",$H67="",$I67="",$J67="",$K67="",$L67=""),"",IF($B67="Female",1/(1+EXP(-SUMPRODUCT(Engine!$C$1954:$C$1985,INDIRECT("Coefficients!$P$2:$P$33")))),1/(1+EXP(-SUMPRODUCT(Engine!$C$1954:$C$1985,INDIRECT("Coefficients!$Q$2:$Q$33"))))))</f>
      </c>
      <c r="X67" s="8">
        <f>IF(OR($B67="",$C67="",$D67="",$E67="",$F67="",$G67="",$H67="",$I67="",$J67="",$K67="",$L67=""),"",IF($B67="Female",1/(1+EXP(-SUMPRODUCT(Engine!$C$1954:$C$1985,INDIRECT("Coefficients!$R$2:$R$33")))),1/(1+EXP(-SUMPRODUCT(Engine!$C$1954:$C$1985,INDIRECT("Coefficients!$S$2:$S$33"))))))</f>
      </c>
      <c r="Y67" s="8">
        <f>IF(OR($B67="",$C67="",$D67="",$E67="",$F67="",$G67="",$H67="",$I67="",$J67="",$K67="",$L67=""),"",IF($B67="Female",1/(1+EXP(-SUMPRODUCT(Engine!$C$1954:$C$1985,INDIRECT("Coefficients!$T$2:$T$33")))),1/(1+EXP(-SUMPRODUCT(Engine!$C$1954:$C$1985,INDIRECT("Coefficients!$U$2:$U$33"))))))</f>
      </c>
      <c r="Z67" s="8">
        <f>IF(OR($B67="",$C67="",$D67="",$E67="",$F67="",$G67="",$H67="",$I67="",$J67="",$K67="",$L67=""),"",IF($B67="Female",1/(1+EXP(-SUMPRODUCT(Engine!$C$1954:$C$1985,INDIRECT("Coefficients!$V$2:$V$33")))),1/(1+EXP(-SUMPRODUCT(Engine!$C$1954:$C$1985,INDIRECT("Coefficients!$W$2:$W$33"))))))</f>
      </c>
      <c r="AA67" s="8">
        <f>IF(OR($B67="",$C67="",$D67="",$E67="",$F67="",$G67="",$H67="",$I67="",$J67="",$K67="",$L67=""),"",IF($B67="Female",1/(1+EXP(-SUMPRODUCT(Engine!$C$1954:$C$1985,INDIRECT("Coefficients!$X$2:$X$33")))),1/(1+EXP(-SUMPRODUCT(Engine!$C$1954:$C$1985,INDIRECT("Coefficients!$Y$2:$Y$33"))))))</f>
      </c>
      <c r="AB67" s="8">
        <f>IF(OR($B67="",$C67="",$D67="",$E67="",$F67="",$G67="",$H67="",$I67="",$J67="",$K67="",$L67=""),"",IF($B67="Female",1/(1+EXP(-SUMPRODUCT(Engine!$C$1954:$C$1985,INDIRECT("Coefficients!$Z$2:$Z$33")))),1/(1+EXP(-SUMPRODUCT(Engine!$C$1954:$C$1985,INDIRECT("Coefficients!$AA$2:$AA$33"))))))</f>
      </c>
      <c r="AC67" s="8">
        <f>IF(OR($B67="",$C67="",$D67="",$E67="",$F67="",$G67="",$H67="",$I67="",$J67="",$K67="",$L67=""),"",IF($B67="Female",1/(1+EXP(-SUMPRODUCT(Engine!$C$1954:$C$1985,INDIRECT("Coefficients!$AB$2:$AB$33")))),1/(1+EXP(-SUMPRODUCT(Engine!$C$1954:$C$1985,INDIRECT("Coefficients!$AC$2:$AC$33"))))))</f>
      </c>
      <c r="AD67" s="8">
        <f>IF(OR($B67="",$C67="",$D67="",$E67="",$F67="",$G67="",$H67="",$I67="",$J67="",$K67="",$L67=""),"",IF($B67="Female",1/(1+EXP(-SUMPRODUCT(Engine!$C$1954:$C$1985,INDIRECT("Coefficients!$AD$2:$AD$33")))),1/(1+EXP(-SUMPRODUCT(Engine!$C$1954:$C$1985,INDIRECT("Coefficients!$AE$2:$AE$33"))))))</f>
      </c>
      <c r="AE67" s="8">
        <f>IF(OR($B67="",$C67="",$D67="",$E67="",$F67="",$G67="",$H67="",$I67="",$J67="",$K67="",$L67=""),"",IF($B67="Female",1/(1+EXP(-SUMPRODUCT(Engine!$C$1954:$C$1985,INDIRECT("Coefficients!$AF$2:$AF$33")))),1/(1+EXP(-SUMPRODUCT(Engine!$C$1954:$C$1985,INDIRECT("Coefficients!$AG$2:$AG$33"))))))</f>
      </c>
      <c r="AF67" s="8">
        <f>IF(OR($B67="",$C67="",$D67="",$E67="",$F67="",$G67="",$H67="",$I67="",$J67="",$K67="",$L67=""),"",IF($B67="Female",1/(1+EXP(-SUMPRODUCT(Engine!$C$1954:$C$1985,INDIRECT("Coefficients!$AH$2:$AH$33")))),1/(1+EXP(-SUMPRODUCT(Engine!$C$1954:$C$1985,INDIRECT("Coefficients!$AI$2:$AI$33"))))))</f>
      </c>
      <c r="AG67" s="8">
        <f>IF(OR($B67="",$C67="",$D67="",$E67="",$F67="",$G67="",$H67="",$I67="",$J67="",$K67="",$L67=""),"",IF($B67="Female",1/(1+EXP(-SUMPRODUCT(Engine!$C$1954:$C$1985,INDIRECT("Coefficients!$AJ$2:$AJ$33")))),1/(1+EXP(-SUMPRODUCT(Engine!$C$1954:$C$1985,INDIRECT("Coefficients!$AK$2:$AK$33"))))))</f>
      </c>
      <c r="AH67" s="8">
        <f>IF(OR($B67="",$C67="",$D67="",$E67="",$F67="",$G67="",$H67="",$I67="",$J67="",$K67="",$L67=""),"",IF($B67="Female",1/(1+EXP(-SUMPRODUCT(Engine!$C$1954:$C$1985,INDIRECT("Coefficients!$AL$2:$AL$33")))),1/(1+EXP(-SUMPRODUCT(Engine!$C$1954:$C$1985,INDIRECT("Coefficients!$AM$2:$AM$33"))))))</f>
      </c>
      <c r="AI67" s="8">
        <f>IF(OR($B67="",$C67="",$D67="",$E67="",$F67="",$G67="",$H67="",$I67="",$J67="",$K67="",$L67=""),"",IF($B67="Female",1/(1+EXP(-SUMPRODUCT(Engine!$C$1954:$C$1985,INDIRECT("Coefficients!$AN$2:$AN$33")))),1/(1+EXP(-SUMPRODUCT(Engine!$C$1954:$C$1985,INDIRECT("Coefficients!$AO$2:$AO$33"))))))</f>
      </c>
      <c r="AJ67" s="8">
        <f>IF(OR($B67="",$C67="",$D67="",$E67="",$F67="",$G67="",$H67="",$I67="",$J67="",$K67="",$L67=""),"",IF($B67="Female",1/(1+EXP(-SUMPRODUCT(Engine!$C$1954:$C$1985,INDIRECT("Coefficients!$AP$2:$AP$33")))),1/(1+EXP(-SUMPRODUCT(Engine!$C$1954:$C$1985,INDIRECT("Coefficients!$AQ$2:$AQ$33"))))))</f>
      </c>
      <c r="AK67" s="8">
        <f>IF(OR($B67="",$C67="",$D67="",$E67="",$F67="",$G67="",$H67="",$I67="",$J67="",$K67="",$L67=""),"",IF($B67="Female",1/(1+EXP(-SUMPRODUCT(Engine!$C$1954:$C$1985,INDIRECT("Coefficients!$AR$2:$AR$33")))),1/(1+EXP(-SUMPRODUCT(Engine!$C$1954:$C$1985,INDIRECT("Coefficients!$AS$2:$AS$33"))))))</f>
      </c>
      <c r="AL67" s="8">
        <f>IF(OR($B67="",$C67="",$D67="",$E67="",$F67="",$G67="",$H67="",$I67="",$J67="",$K67="",$L67=""),"",IF($B67="Female",1/(1+EXP(-SUMPRODUCT(Engine!$C$1954:$C$1985,INDIRECT("Coefficients!$AT$2:$AT$33")))),1/(1+EXP(-SUMPRODUCT(Engine!$C$1954:$C$1985,INDIRECT("Coefficients!$AU$2:$AU$33"))))))</f>
      </c>
      <c r="AM67" s="8">
        <f>IF(OR($B67="",$C67="",$D67="",$E67="",$F67="",$G67="",$H67="",$I67="",$J67="",$K67="",$L67=""),"",IF($B67="Female",1/(1+EXP(-SUMPRODUCT(Engine!$C$1954:$C$1985,INDIRECT("Coefficients!$AV$2:$AV$33")))),1/(1+EXP(-SUMPRODUCT(Engine!$C$1954:$C$1985,INDIRECT("Coefficients!$AW$2:$AW$33"))))))</f>
      </c>
      <c r="AN67" s="8">
        <f>IF(OR($B67="",$C67="",$D67="",$E67="",$F67="",$G67="",$H67="",$I67="",$J67="",$K67="",$L67=""),"",IF($B67="Female",1/(1+EXP(-SUMPRODUCT(Engine!$C$1954:$C$1985,INDIRECT("Coefficients!$AX$2:$AX$33")))),1/(1+EXP(-SUMPRODUCT(Engine!$C$1954:$C$1985,INDIRECT("Coefficients!$AY$2:$AY$33"))))))</f>
      </c>
      <c r="AO67" s="8">
        <f>IF(OR($B67="",$C67="",$D67="",$E67="",$F67="",$G67="",$H67="",$I67="",$J67="",$K67="",$L67=""),"",IF($B67="Female",1/(1+EXP(-SUMPRODUCT(Engine!$C$1954:$C$1985,INDIRECT("Coefficients!$AZ$2:$AZ$33")))),1/(1+EXP(-SUMPRODUCT(Engine!$C$1954:$C$1985,INDIRECT("Coefficients!$BA$2:$BA$33"))))))</f>
      </c>
      <c r="AP67" s="8">
        <f>IF(OR($B67="",$C67="",$D67="",$E67="",$F67="",$G67="",$H67="",$I67="",$J67="",$K67="",$L67=""),"",IF($B67="Female",1/(1+EXP(-SUMPRODUCT(Engine!$C$1954:$C$1985,INDIRECT("Coefficients!$BB$2:$BB$33")))),1/(1+EXP(-SUMPRODUCT(Engine!$C$1954:$C$1985,INDIRECT("Coefficients!$BC$2:$BC$33"))))))</f>
      </c>
      <c r="AQ67" s="8">
        <f>IF(OR($B67="",$C67="",$D67="",$E67="",$F67="",$G67="",$H67="",$I67="",$J67="",$K67="",$L67=""),"",IF($B67="Female",1/(1+EXP(-SUMPRODUCT(Engine!$C$1954:$C$1985,INDIRECT("Coefficients!$BD$2:$BD$33")))),1/(1+EXP(-SUMPRODUCT(Engine!$C$1954:$C$1985,INDIRECT("Coefficients!$BE$2:$BE$33"))))))</f>
      </c>
      <c r="AR67" s="8">
        <f>IF(OR($B67="",$C67="",$D67="",$E67="",$F67="",$G67="",$H67="",$I67="",$J67="",$K67="",$L67=""),"",IF($B67="Female",1/(1+EXP(-SUMPRODUCT(Engine!$C$1954:$C$1985,INDIRECT("Coefficients!$BF$2:$BF$33")))),1/(1+EXP(-SUMPRODUCT(Engine!$C$1954:$C$1985,INDIRECT("Coefficients!$BG$2:$BG$33"))))))</f>
      </c>
      <c r="AS67" s="8">
        <f>IF(OR($B67="",$C67="",$D67="",$E67="",$F67="",$G67="",$H67="",$I67="",$J67="",$K67="",$L67=""),"",IF($B67="Female",1/(1+EXP(-SUMPRODUCT(Engine!$C$1954:$C$1985,INDIRECT("Coefficients!$BH$2:$BH$33")))),1/(1+EXP(-SUMPRODUCT(Engine!$C$1954:$C$1985,INDIRECT("Coefficients!$BI$2:$BI$33"))))))</f>
      </c>
      <c r="AT67" s="8">
        <f>IF(OR($B67="",$C67="",$D67="",$E67="",$F67="",$G67="",$H67="",$I67="",$J67="",$K67="",$L67=""),"",IF($B67="Female",1/(1+EXP(-SUMPRODUCT(Engine!$C$1954:$C$1985,INDIRECT("Coefficients!$BJ$2:$BJ$33")))),1/(1+EXP(-SUMPRODUCT(Engine!$C$1954:$C$1985,INDIRECT("Coefficients!$BK$2:$BK$33"))))))</f>
      </c>
      <c r="AU67" s="8">
        <f>IF(OR($B67="",$C67="",$D67="",$E67="",$F67="",$G67="",$H67="",$I67="",$J67="",$K67="",$L67=""),"",IF($B67="Female",1/(1+EXP(-SUMPRODUCT(Engine!$C$1954:$C$1985,INDIRECT("Coefficients!$BL$2:$BL$33")))),1/(1+EXP(-SUMPRODUCT(Engine!$C$1954:$C$1985,INDIRECT("Coefficients!$BM$2:$BM$33"))))))</f>
      </c>
      <c r="AV67" s="8">
        <f>IF(OR($B67="",$C67="",$D67="",$E67="",$F67="",$G67="",$H67="",$I67="",$J67="",$K67="",$L67=""),"",IF($B67="Female",1/(1+EXP(-SUMPRODUCT(Engine!$C$1954:$C$1985,INDIRECT("Coefficients!$BN$2:$BN$33")))),1/(1+EXP(-SUMPRODUCT(Engine!$C$1954:$C$1985,INDIRECT("Coefficients!$BO$2:$BO$33"))))))</f>
      </c>
      <c r="AW67" s="8">
        <f>IF(OR($B67="",$C67="",$D67="",$E67="",$F67="",$G67="",$H67="",$I67="",$J67="",$K67="",$L67=""),"",IF($B67="Female",1/(1+EXP(-SUMPRODUCT(Engine!$C$1954:$C$1985,INDIRECT("Coefficients!$BP$2:$BP$33")))),1/(1+EXP(-SUMPRODUCT(Engine!$C$1954:$C$1985,INDIRECT("Coefficients!$BQ$2:$BQ$33"))))))</f>
      </c>
      <c r="AX67" s="8">
        <f>IF(OR($B67="",$C67="",$D67="",$E67="",$F67="",$G67="",$H67="",$I67="",$J67="",$K67="",$L67=""),"",IF($B67="Female",1/(1+EXP(-SUMPRODUCT(Engine!$C$1954:$C$1985,INDIRECT("Coefficients!$BR$2:$BR$33")))),1/(1+EXP(-SUMPRODUCT(Engine!$C$1954:$C$1985,INDIRECT("Coefficients!$BS$2:$BS$33"))))))</f>
      </c>
      <c r="AY67" s="8">
        <f>IF(OR($B67="",$C67="",$D67="",$E67="",$F67="",$G67="",$H67="",$I67="",$J67="",$K67="",$L67=""),"",IF($B67="Female",1/(1+EXP(-SUMPRODUCT(Engine!$C$1954:$C$1985,INDIRECT("Coefficients!$BT$2:$BT$33")))),1/(1+EXP(-SUMPRODUCT(Engine!$C$1954:$C$1985,INDIRECT("Coefficients!$BU$2:$BU$33"))))))</f>
      </c>
      <c r="AZ67" s="8">
        <f>IF(OR($B67="",$C67="",$D67="",$E67="",$F67="",$G67="",$H67="",$I67="",$J67="",$K67="",$L67=""),"",IF($B67="Female",1/(1+EXP(-SUMPRODUCT(Engine!$C$1954:$C$1985,INDIRECT("Coefficients!$BV$2:$BV$33")))),1/(1+EXP(-SUMPRODUCT(Engine!$C$1954:$C$1985,INDIRECT("Coefficients!$BW$2:$BW$33"))))))</f>
      </c>
      <c r="BA67" s="8">
        <f>IF(OR($B67="",$C67="",$D67="",$E67="",$F67="",$G67="",$H67="",$I67="",$J67="",$K67="",$L67=""),"",IF($B67="Female",1/(1+EXP(-SUMPRODUCT(Engine!$C$1954:$C$1985,INDIRECT("Coefficients!$BX$2:$BX$33")))),1/(1+EXP(-SUMPRODUCT(Engine!$C$1954:$C$1985,INDIRECT("Coefficients!$BY$2:$BY$33"))))))</f>
      </c>
      <c r="BB67" s="8">
        <f>IF(OR($B67="",$C67="",$D67="",$E67="",$F67="",$G67="",$H67="",$I67="",$J67="",$K67="",$L67=""),"",IF($B67="Female",1/(1+EXP(-SUMPRODUCT(Engine!$C$1954:$C$1985,INDIRECT("Coefficients!$BZ$2:$BZ$33")))),1/(1+EXP(-SUMPRODUCT(Engine!$C$1954:$C$1985,INDIRECT("Coefficients!$CA$2:$CA$33"))))))</f>
      </c>
      <c r="BC67" s="8">
        <f>IF(OR($B67="",$C67="",$D67="",$E67="",$F67="",$G67="",$H67="",$I67="",$J67="",$K67="",$L67=""),"",IF($B67="Female",1/(1+EXP(-SUMPRODUCT(Engine!$C$1954:$C$1985,INDIRECT("Coefficients!$CB$2:$CB$33")))),1/(1+EXP(-SUMPRODUCT(Engine!$C$1954:$C$1985,INDIRECT("Coefficients!$CC$2:$CC$33"))))))</f>
      </c>
      <c r="BD67" s="8">
        <f>IF(OR($B67="",$C67="",$D67="",$E67="",$F67="",$G67="",$H67="",$I67="",$J67="",$K67="",$L67=""),"",IF($B67="Female",1/(1+EXP(-SUMPRODUCT(Engine!$C$1954:$C$1985,INDIRECT("Coefficients!$CD$2:$CD$33")))),1/(1+EXP(-SUMPRODUCT(Engine!$C$1954:$C$1985,INDIRECT("Coefficients!$CE$2:$CE$33"))))))</f>
      </c>
      <c r="BE67" s="8">
        <f>IF(OR($B67="",$C67="",$D67="",$E67="",$F67="",$G67="",$H67="",$I67="",$J67="",$K67="",$L67=""),"",IF($B67="Female",1/(1+EXP(-SUMPRODUCT(Engine!$C$1954:$C$1985,INDIRECT("Coefficients!$CF$2:$CF$33")))),1/(1+EXP(-SUMPRODUCT(Engine!$C$1954:$C$1985,INDIRECT("Coefficients!$CG$2:$CG$33"))))))</f>
      </c>
      <c r="BF67" s="8">
        <f>IF(OR($B67="",$C67="",$D67="",$E67="",$F67="",$G67="",$H67="",$I67="",$J67="",$K67="",$L67=""),"",IF($B67="Female",1/(1+EXP(-SUMPRODUCT(Engine!$C$1954:$C$1985,INDIRECT("Coefficients!$CH$2:$CH$33")))),1/(1+EXP(-SUMPRODUCT(Engine!$C$1954:$C$1985,INDIRECT("Coefficients!$CI$2:$CI$33"))))))</f>
      </c>
      <c r="BG67" s="8">
        <f>IF(OR($B67="",$C67="",$D67="",$E67="",$F67="",$G67="",$H67="",$I67="",$J67="",$K67="",$L67=""),"",IF($B67="Female",1/(1+EXP(-SUMPRODUCT(Engine!$C$1954:$C$1985,INDIRECT("Coefficients!$CJ$2:$CJ$33")))),1/(1+EXP(-SUMPRODUCT(Engine!$C$1954:$C$1985,INDIRECT("Coefficients!$CK$2:$CK$33"))))))</f>
      </c>
      <c r="BH67" s="8">
        <f>IF(OR($B67="",$C67="",$D67="",$E67="",$F67="",$G67="",$H67="",$I67="",$J67="",$K67="",$L67=""),"",IF($B67="Female",1/(1+EXP(-SUMPRODUCT(Engine!$C$1954:$C$1985,INDIRECT("Coefficients!$CL$2:$CL$33")))),1/(1+EXP(-SUMPRODUCT(Engine!$C$1954:$C$1985,INDIRECT("Coefficients!$CM$2:$CM$33"))))))</f>
      </c>
      <c r="BI67" s="8">
        <f>IF(OR($B67="",$C67="",$D67="",$E67="",$F67="",$G67="",$H67="",$I67="",$J67="",$K67="",$L67=""),"",IF($B67="Female",1/(1+EXP(-SUMPRODUCT(Engine!$C$1954:$C$1985,INDIRECT("Coefficients!$CN$2:$CN$33")))),1/(1+EXP(-SUMPRODUCT(Engine!$C$1954:$C$1985,INDIRECT("Coefficients!$CO$2:$CO$33"))))))</f>
      </c>
      <c r="BJ67" s="8">
        <f>IF(OR($B67="",$C67="",$D67="",$E67="",$F67="",$G67="",$H67="",$I67="",$J67="",$K67="",$L67=""),"",IF($B67="Female",1/(1+EXP(-SUMPRODUCT(Engine!$C$1954:$C$1985,INDIRECT("Coefficients!$CP$2:$CP$33")))),1/(1+EXP(-SUMPRODUCT(Engine!$C$1954:$C$1985,INDIRECT("Coefficients!$CQ$2:$CQ$33"))))))</f>
      </c>
      <c r="BK67" s="8">
        <f>IF(OR($B67="",$C67="",$D67="",$E67="",$F67="",$G67="",$H67="",$I67="",$J67="",$K67="",$L67=""),"",IF($B67="Female",1/(1+EXP(-SUMPRODUCT(Engine!$C$1954:$C$1985,INDIRECT("Coefficients!$CR$2:$CR$33")))),1/(1+EXP(-SUMPRODUCT(Engine!$C$1954:$C$1985,INDIRECT("Coefficients!$CS$2:$CS$33"))))))</f>
      </c>
      <c r="BL67" s="8">
        <f>IF(OR($B67="",$C67="",$D67="",$E67="",$F67="",$G67="",$H67="",$I67="",$J67="",$K67="",$L67=""),"",IF($B67="Female",1/(1+EXP(-SUMPRODUCT(Engine!$C$1954:$C$1985,INDIRECT("Coefficients!$CT$2:$CT$33")))),1/(1+EXP(-SUMPRODUCT(Engine!$C$1954:$C$1985,INDIRECT("Coefficients!$CU$2:$CU$33"))))))</f>
      </c>
      <c r="BM67" s="8">
        <f>IF(OR($B67="",$C67="",$D67="",$E67="",$F67="",$G67="",$H67="",$I67="",$J67="",$K67="",$L67=""),"",IF($B67="Female",1/(1+EXP(-SUMPRODUCT(Engine!$C$1954:$C$1985,INDIRECT("Coefficients!$CV$2:$CV$33")))),1/(1+EXP(-SUMPRODUCT(Engine!$C$1954:$C$1985,INDIRECT("Coefficients!$CW$2:$CW$33"))))))</f>
      </c>
    </row>
    <row r="68" spans="1:65" x14ac:dyDescent="0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8">
        <f>IF(OR($B68="",$C68="",$D68="",$E68="",$F68="",$G68="",$H68="",$I68="",$J68="",$K68="",$L68=""),"",IF($B68="Female",1/(1+EXP(-SUMPRODUCT(Engine!$C$1986:$C$2017,INDIRECT("Coefficients!$B$2:$B$33")))),1/(1+EXP(-SUMPRODUCT(Engine!$C$1986:$C$2017,INDIRECT("Coefficients!$C$2:$C$33"))))))</f>
      </c>
      <c r="Q68" s="8">
        <f>IF(OR($B68="",$C68="",$D68="",$E68="",$F68="",$G68="",$H68="",$I68="",$J68="",$K68="",$L68=""),"",IF($B68="Female",1/(1+EXP(-SUMPRODUCT(Engine!$C$1986:$C$2017,INDIRECT("Coefficients!$D$2:$D$33")))),1/(1+EXP(-SUMPRODUCT(Engine!$C$1986:$C$2017,INDIRECT("Coefficients!$E$2:$E$33"))))))</f>
      </c>
      <c r="R68" s="8">
        <f>IF(OR($B68="",$C68="",$D68="",$E68="",$F68="",$G68="",$H68="",$I68="",$J68="",$K68="",$L68=""),"",IF($B68="Female",1/(1+EXP(-SUMPRODUCT(Engine!$C$1986:$C$2017,INDIRECT("Coefficients!$F$2:$F$33")))),1/(1+EXP(-SUMPRODUCT(Engine!$C$1986:$C$2017,INDIRECT("Coefficients!$G$2:$G$33"))))))</f>
      </c>
      <c r="S68" s="8">
        <f>IF(OR($B68="",$C68="",$D68="",$E68="",$F68="",$G68="",$H68="",$I68="",$J68="",$K68="",$L68=""),"",IF($B68="Female",1/(1+EXP(-SUMPRODUCT(Engine!$C$1986:$C$2017,INDIRECT("Coefficients!$H$2:$H$33")))),1/(1+EXP(-SUMPRODUCT(Engine!$C$1986:$C$2017,INDIRECT("Coefficients!$I$2:$I$33"))))))</f>
      </c>
      <c r="T68" s="8">
        <f>IF(OR($B68="",$C68="",$D68="",$E68="",$F68="",$G68="",$H68="",$I68="",$J68="",$K68="",$L68=""),"",IF($B68="Female",1/(1+EXP(-SUMPRODUCT(Engine!$C$1986:$C$2017,INDIRECT("Coefficients!$J$2:$J$33")))),1/(1+EXP(-SUMPRODUCT(Engine!$C$1986:$C$2017,INDIRECT("Coefficients!$K$2:$K$33"))))))</f>
      </c>
      <c r="U68" s="8">
        <f>IF(OR($B68="",$C68="",$D68="",$E68="",$F68="",$G68="",$H68="",$I68="",$J68="",$K68="",$L68=""),"",IF($B68="Female",1/(1+EXP(-SUMPRODUCT(Engine!$C$1986:$C$2017,INDIRECT("Coefficients!$L$2:$L$33")))),1/(1+EXP(-SUMPRODUCT(Engine!$C$1986:$C$2017,INDIRECT("Coefficients!$M$2:$M$33"))))))</f>
      </c>
      <c r="V68" s="8">
        <f>IF(OR($B68="",$C68="",$D68="",$E68="",$F68="",$G68="",$H68="",$I68="",$J68="",$K68="",$L68=""),"",IF($B68="Female",1/(1+EXP(-SUMPRODUCT(Engine!$C$1986:$C$2017,INDIRECT("Coefficients!$N$2:$N$33")))),1/(1+EXP(-SUMPRODUCT(Engine!$C$1986:$C$2017,INDIRECT("Coefficients!$O$2:$O$33"))))))</f>
      </c>
      <c r="W68" s="8">
        <f>IF(OR($B68="",$C68="",$D68="",$E68="",$F68="",$G68="",$H68="",$I68="",$J68="",$K68="",$L68=""),"",IF($B68="Female",1/(1+EXP(-SUMPRODUCT(Engine!$C$1986:$C$2017,INDIRECT("Coefficients!$P$2:$P$33")))),1/(1+EXP(-SUMPRODUCT(Engine!$C$1986:$C$2017,INDIRECT("Coefficients!$Q$2:$Q$33"))))))</f>
      </c>
      <c r="X68" s="8">
        <f>IF(OR($B68="",$C68="",$D68="",$E68="",$F68="",$G68="",$H68="",$I68="",$J68="",$K68="",$L68=""),"",IF($B68="Female",1/(1+EXP(-SUMPRODUCT(Engine!$C$1986:$C$2017,INDIRECT("Coefficients!$R$2:$R$33")))),1/(1+EXP(-SUMPRODUCT(Engine!$C$1986:$C$2017,INDIRECT("Coefficients!$S$2:$S$33"))))))</f>
      </c>
      <c r="Y68" s="8">
        <f>IF(OR($B68="",$C68="",$D68="",$E68="",$F68="",$G68="",$H68="",$I68="",$J68="",$K68="",$L68=""),"",IF($B68="Female",1/(1+EXP(-SUMPRODUCT(Engine!$C$1986:$C$2017,INDIRECT("Coefficients!$T$2:$T$33")))),1/(1+EXP(-SUMPRODUCT(Engine!$C$1986:$C$2017,INDIRECT("Coefficients!$U$2:$U$33"))))))</f>
      </c>
      <c r="Z68" s="8">
        <f>IF(OR($B68="",$C68="",$D68="",$E68="",$F68="",$G68="",$H68="",$I68="",$J68="",$K68="",$L68=""),"",IF($B68="Female",1/(1+EXP(-SUMPRODUCT(Engine!$C$1986:$C$2017,INDIRECT("Coefficients!$V$2:$V$33")))),1/(1+EXP(-SUMPRODUCT(Engine!$C$1986:$C$2017,INDIRECT("Coefficients!$W$2:$W$33"))))))</f>
      </c>
      <c r="AA68" s="8">
        <f>IF(OR($B68="",$C68="",$D68="",$E68="",$F68="",$G68="",$H68="",$I68="",$J68="",$K68="",$L68=""),"",IF($B68="Female",1/(1+EXP(-SUMPRODUCT(Engine!$C$1986:$C$2017,INDIRECT("Coefficients!$X$2:$X$33")))),1/(1+EXP(-SUMPRODUCT(Engine!$C$1986:$C$2017,INDIRECT("Coefficients!$Y$2:$Y$33"))))))</f>
      </c>
      <c r="AB68" s="8">
        <f>IF(OR($B68="",$C68="",$D68="",$E68="",$F68="",$G68="",$H68="",$I68="",$J68="",$K68="",$L68=""),"",IF($B68="Female",1/(1+EXP(-SUMPRODUCT(Engine!$C$1986:$C$2017,INDIRECT("Coefficients!$Z$2:$Z$33")))),1/(1+EXP(-SUMPRODUCT(Engine!$C$1986:$C$2017,INDIRECT("Coefficients!$AA$2:$AA$33"))))))</f>
      </c>
      <c r="AC68" s="8">
        <f>IF(OR($B68="",$C68="",$D68="",$E68="",$F68="",$G68="",$H68="",$I68="",$J68="",$K68="",$L68=""),"",IF($B68="Female",1/(1+EXP(-SUMPRODUCT(Engine!$C$1986:$C$2017,INDIRECT("Coefficients!$AB$2:$AB$33")))),1/(1+EXP(-SUMPRODUCT(Engine!$C$1986:$C$2017,INDIRECT("Coefficients!$AC$2:$AC$33"))))))</f>
      </c>
      <c r="AD68" s="8">
        <f>IF(OR($B68="",$C68="",$D68="",$E68="",$F68="",$G68="",$H68="",$I68="",$J68="",$K68="",$L68=""),"",IF($B68="Female",1/(1+EXP(-SUMPRODUCT(Engine!$C$1986:$C$2017,INDIRECT("Coefficients!$AD$2:$AD$33")))),1/(1+EXP(-SUMPRODUCT(Engine!$C$1986:$C$2017,INDIRECT("Coefficients!$AE$2:$AE$33"))))))</f>
      </c>
      <c r="AE68" s="8">
        <f>IF(OR($B68="",$C68="",$D68="",$E68="",$F68="",$G68="",$H68="",$I68="",$J68="",$K68="",$L68=""),"",IF($B68="Female",1/(1+EXP(-SUMPRODUCT(Engine!$C$1986:$C$2017,INDIRECT("Coefficients!$AF$2:$AF$33")))),1/(1+EXP(-SUMPRODUCT(Engine!$C$1986:$C$2017,INDIRECT("Coefficients!$AG$2:$AG$33"))))))</f>
      </c>
      <c r="AF68" s="8">
        <f>IF(OR($B68="",$C68="",$D68="",$E68="",$F68="",$G68="",$H68="",$I68="",$J68="",$K68="",$L68=""),"",IF($B68="Female",1/(1+EXP(-SUMPRODUCT(Engine!$C$1986:$C$2017,INDIRECT("Coefficients!$AH$2:$AH$33")))),1/(1+EXP(-SUMPRODUCT(Engine!$C$1986:$C$2017,INDIRECT("Coefficients!$AI$2:$AI$33"))))))</f>
      </c>
      <c r="AG68" s="8">
        <f>IF(OR($B68="",$C68="",$D68="",$E68="",$F68="",$G68="",$H68="",$I68="",$J68="",$K68="",$L68=""),"",IF($B68="Female",1/(1+EXP(-SUMPRODUCT(Engine!$C$1986:$C$2017,INDIRECT("Coefficients!$AJ$2:$AJ$33")))),1/(1+EXP(-SUMPRODUCT(Engine!$C$1986:$C$2017,INDIRECT("Coefficients!$AK$2:$AK$33"))))))</f>
      </c>
      <c r="AH68" s="8">
        <f>IF(OR($B68="",$C68="",$D68="",$E68="",$F68="",$G68="",$H68="",$I68="",$J68="",$K68="",$L68=""),"",IF($B68="Female",1/(1+EXP(-SUMPRODUCT(Engine!$C$1986:$C$2017,INDIRECT("Coefficients!$AL$2:$AL$33")))),1/(1+EXP(-SUMPRODUCT(Engine!$C$1986:$C$2017,INDIRECT("Coefficients!$AM$2:$AM$33"))))))</f>
      </c>
      <c r="AI68" s="8">
        <f>IF(OR($B68="",$C68="",$D68="",$E68="",$F68="",$G68="",$H68="",$I68="",$J68="",$K68="",$L68=""),"",IF($B68="Female",1/(1+EXP(-SUMPRODUCT(Engine!$C$1986:$C$2017,INDIRECT("Coefficients!$AN$2:$AN$33")))),1/(1+EXP(-SUMPRODUCT(Engine!$C$1986:$C$2017,INDIRECT("Coefficients!$AO$2:$AO$33"))))))</f>
      </c>
      <c r="AJ68" s="8">
        <f>IF(OR($B68="",$C68="",$D68="",$E68="",$F68="",$G68="",$H68="",$I68="",$J68="",$K68="",$L68=""),"",IF($B68="Female",1/(1+EXP(-SUMPRODUCT(Engine!$C$1986:$C$2017,INDIRECT("Coefficients!$AP$2:$AP$33")))),1/(1+EXP(-SUMPRODUCT(Engine!$C$1986:$C$2017,INDIRECT("Coefficients!$AQ$2:$AQ$33"))))))</f>
      </c>
      <c r="AK68" s="8">
        <f>IF(OR($B68="",$C68="",$D68="",$E68="",$F68="",$G68="",$H68="",$I68="",$J68="",$K68="",$L68=""),"",IF($B68="Female",1/(1+EXP(-SUMPRODUCT(Engine!$C$1986:$C$2017,INDIRECT("Coefficients!$AR$2:$AR$33")))),1/(1+EXP(-SUMPRODUCT(Engine!$C$1986:$C$2017,INDIRECT("Coefficients!$AS$2:$AS$33"))))))</f>
      </c>
      <c r="AL68" s="8">
        <f>IF(OR($B68="",$C68="",$D68="",$E68="",$F68="",$G68="",$H68="",$I68="",$J68="",$K68="",$L68=""),"",IF($B68="Female",1/(1+EXP(-SUMPRODUCT(Engine!$C$1986:$C$2017,INDIRECT("Coefficients!$AT$2:$AT$33")))),1/(1+EXP(-SUMPRODUCT(Engine!$C$1986:$C$2017,INDIRECT("Coefficients!$AU$2:$AU$33"))))))</f>
      </c>
      <c r="AM68" s="8">
        <f>IF(OR($B68="",$C68="",$D68="",$E68="",$F68="",$G68="",$H68="",$I68="",$J68="",$K68="",$L68=""),"",IF($B68="Female",1/(1+EXP(-SUMPRODUCT(Engine!$C$1986:$C$2017,INDIRECT("Coefficients!$AV$2:$AV$33")))),1/(1+EXP(-SUMPRODUCT(Engine!$C$1986:$C$2017,INDIRECT("Coefficients!$AW$2:$AW$33"))))))</f>
      </c>
      <c r="AN68" s="8">
        <f>IF(OR($B68="",$C68="",$D68="",$E68="",$F68="",$G68="",$H68="",$I68="",$J68="",$K68="",$L68=""),"",IF($B68="Female",1/(1+EXP(-SUMPRODUCT(Engine!$C$1986:$C$2017,INDIRECT("Coefficients!$AX$2:$AX$33")))),1/(1+EXP(-SUMPRODUCT(Engine!$C$1986:$C$2017,INDIRECT("Coefficients!$AY$2:$AY$33"))))))</f>
      </c>
      <c r="AO68" s="8">
        <f>IF(OR($B68="",$C68="",$D68="",$E68="",$F68="",$G68="",$H68="",$I68="",$J68="",$K68="",$L68=""),"",IF($B68="Female",1/(1+EXP(-SUMPRODUCT(Engine!$C$1986:$C$2017,INDIRECT("Coefficients!$AZ$2:$AZ$33")))),1/(1+EXP(-SUMPRODUCT(Engine!$C$1986:$C$2017,INDIRECT("Coefficients!$BA$2:$BA$33"))))))</f>
      </c>
      <c r="AP68" s="8">
        <f>IF(OR($B68="",$C68="",$D68="",$E68="",$F68="",$G68="",$H68="",$I68="",$J68="",$K68="",$L68=""),"",IF($B68="Female",1/(1+EXP(-SUMPRODUCT(Engine!$C$1986:$C$2017,INDIRECT("Coefficients!$BB$2:$BB$33")))),1/(1+EXP(-SUMPRODUCT(Engine!$C$1986:$C$2017,INDIRECT("Coefficients!$BC$2:$BC$33"))))))</f>
      </c>
      <c r="AQ68" s="8">
        <f>IF(OR($B68="",$C68="",$D68="",$E68="",$F68="",$G68="",$H68="",$I68="",$J68="",$K68="",$L68=""),"",IF($B68="Female",1/(1+EXP(-SUMPRODUCT(Engine!$C$1986:$C$2017,INDIRECT("Coefficients!$BD$2:$BD$33")))),1/(1+EXP(-SUMPRODUCT(Engine!$C$1986:$C$2017,INDIRECT("Coefficients!$BE$2:$BE$33"))))))</f>
      </c>
      <c r="AR68" s="8">
        <f>IF(OR($B68="",$C68="",$D68="",$E68="",$F68="",$G68="",$H68="",$I68="",$J68="",$K68="",$L68=""),"",IF($B68="Female",1/(1+EXP(-SUMPRODUCT(Engine!$C$1986:$C$2017,INDIRECT("Coefficients!$BF$2:$BF$33")))),1/(1+EXP(-SUMPRODUCT(Engine!$C$1986:$C$2017,INDIRECT("Coefficients!$BG$2:$BG$33"))))))</f>
      </c>
      <c r="AS68" s="8">
        <f>IF(OR($B68="",$C68="",$D68="",$E68="",$F68="",$G68="",$H68="",$I68="",$J68="",$K68="",$L68=""),"",IF($B68="Female",1/(1+EXP(-SUMPRODUCT(Engine!$C$1986:$C$2017,INDIRECT("Coefficients!$BH$2:$BH$33")))),1/(1+EXP(-SUMPRODUCT(Engine!$C$1986:$C$2017,INDIRECT("Coefficients!$BI$2:$BI$33"))))))</f>
      </c>
      <c r="AT68" s="8">
        <f>IF(OR($B68="",$C68="",$D68="",$E68="",$F68="",$G68="",$H68="",$I68="",$J68="",$K68="",$L68=""),"",IF($B68="Female",1/(1+EXP(-SUMPRODUCT(Engine!$C$1986:$C$2017,INDIRECT("Coefficients!$BJ$2:$BJ$33")))),1/(1+EXP(-SUMPRODUCT(Engine!$C$1986:$C$2017,INDIRECT("Coefficients!$BK$2:$BK$33"))))))</f>
      </c>
      <c r="AU68" s="8">
        <f>IF(OR($B68="",$C68="",$D68="",$E68="",$F68="",$G68="",$H68="",$I68="",$J68="",$K68="",$L68=""),"",IF($B68="Female",1/(1+EXP(-SUMPRODUCT(Engine!$C$1986:$C$2017,INDIRECT("Coefficients!$BL$2:$BL$33")))),1/(1+EXP(-SUMPRODUCT(Engine!$C$1986:$C$2017,INDIRECT("Coefficients!$BM$2:$BM$33"))))))</f>
      </c>
      <c r="AV68" s="8">
        <f>IF(OR($B68="",$C68="",$D68="",$E68="",$F68="",$G68="",$H68="",$I68="",$J68="",$K68="",$L68=""),"",IF($B68="Female",1/(1+EXP(-SUMPRODUCT(Engine!$C$1986:$C$2017,INDIRECT("Coefficients!$BN$2:$BN$33")))),1/(1+EXP(-SUMPRODUCT(Engine!$C$1986:$C$2017,INDIRECT("Coefficients!$BO$2:$BO$33"))))))</f>
      </c>
      <c r="AW68" s="8">
        <f>IF(OR($B68="",$C68="",$D68="",$E68="",$F68="",$G68="",$H68="",$I68="",$J68="",$K68="",$L68=""),"",IF($B68="Female",1/(1+EXP(-SUMPRODUCT(Engine!$C$1986:$C$2017,INDIRECT("Coefficients!$BP$2:$BP$33")))),1/(1+EXP(-SUMPRODUCT(Engine!$C$1986:$C$2017,INDIRECT("Coefficients!$BQ$2:$BQ$33"))))))</f>
      </c>
      <c r="AX68" s="8">
        <f>IF(OR($B68="",$C68="",$D68="",$E68="",$F68="",$G68="",$H68="",$I68="",$J68="",$K68="",$L68=""),"",IF($B68="Female",1/(1+EXP(-SUMPRODUCT(Engine!$C$1986:$C$2017,INDIRECT("Coefficients!$BR$2:$BR$33")))),1/(1+EXP(-SUMPRODUCT(Engine!$C$1986:$C$2017,INDIRECT("Coefficients!$BS$2:$BS$33"))))))</f>
      </c>
      <c r="AY68" s="8">
        <f>IF(OR($B68="",$C68="",$D68="",$E68="",$F68="",$G68="",$H68="",$I68="",$J68="",$K68="",$L68=""),"",IF($B68="Female",1/(1+EXP(-SUMPRODUCT(Engine!$C$1986:$C$2017,INDIRECT("Coefficients!$BT$2:$BT$33")))),1/(1+EXP(-SUMPRODUCT(Engine!$C$1986:$C$2017,INDIRECT("Coefficients!$BU$2:$BU$33"))))))</f>
      </c>
      <c r="AZ68" s="8">
        <f>IF(OR($B68="",$C68="",$D68="",$E68="",$F68="",$G68="",$H68="",$I68="",$J68="",$K68="",$L68=""),"",IF($B68="Female",1/(1+EXP(-SUMPRODUCT(Engine!$C$1986:$C$2017,INDIRECT("Coefficients!$BV$2:$BV$33")))),1/(1+EXP(-SUMPRODUCT(Engine!$C$1986:$C$2017,INDIRECT("Coefficients!$BW$2:$BW$33"))))))</f>
      </c>
      <c r="BA68" s="8">
        <f>IF(OR($B68="",$C68="",$D68="",$E68="",$F68="",$G68="",$H68="",$I68="",$J68="",$K68="",$L68=""),"",IF($B68="Female",1/(1+EXP(-SUMPRODUCT(Engine!$C$1986:$C$2017,INDIRECT("Coefficients!$BX$2:$BX$33")))),1/(1+EXP(-SUMPRODUCT(Engine!$C$1986:$C$2017,INDIRECT("Coefficients!$BY$2:$BY$33"))))))</f>
      </c>
      <c r="BB68" s="8">
        <f>IF(OR($B68="",$C68="",$D68="",$E68="",$F68="",$G68="",$H68="",$I68="",$J68="",$K68="",$L68=""),"",IF($B68="Female",1/(1+EXP(-SUMPRODUCT(Engine!$C$1986:$C$2017,INDIRECT("Coefficients!$BZ$2:$BZ$33")))),1/(1+EXP(-SUMPRODUCT(Engine!$C$1986:$C$2017,INDIRECT("Coefficients!$CA$2:$CA$33"))))))</f>
      </c>
      <c r="BC68" s="8">
        <f>IF(OR($B68="",$C68="",$D68="",$E68="",$F68="",$G68="",$H68="",$I68="",$J68="",$K68="",$L68=""),"",IF($B68="Female",1/(1+EXP(-SUMPRODUCT(Engine!$C$1986:$C$2017,INDIRECT("Coefficients!$CB$2:$CB$33")))),1/(1+EXP(-SUMPRODUCT(Engine!$C$1986:$C$2017,INDIRECT("Coefficients!$CC$2:$CC$33"))))))</f>
      </c>
      <c r="BD68" s="8">
        <f>IF(OR($B68="",$C68="",$D68="",$E68="",$F68="",$G68="",$H68="",$I68="",$J68="",$K68="",$L68=""),"",IF($B68="Female",1/(1+EXP(-SUMPRODUCT(Engine!$C$1986:$C$2017,INDIRECT("Coefficients!$CD$2:$CD$33")))),1/(1+EXP(-SUMPRODUCT(Engine!$C$1986:$C$2017,INDIRECT("Coefficients!$CE$2:$CE$33"))))))</f>
      </c>
      <c r="BE68" s="8">
        <f>IF(OR($B68="",$C68="",$D68="",$E68="",$F68="",$G68="",$H68="",$I68="",$J68="",$K68="",$L68=""),"",IF($B68="Female",1/(1+EXP(-SUMPRODUCT(Engine!$C$1986:$C$2017,INDIRECT("Coefficients!$CF$2:$CF$33")))),1/(1+EXP(-SUMPRODUCT(Engine!$C$1986:$C$2017,INDIRECT("Coefficients!$CG$2:$CG$33"))))))</f>
      </c>
      <c r="BF68" s="8">
        <f>IF(OR($B68="",$C68="",$D68="",$E68="",$F68="",$G68="",$H68="",$I68="",$J68="",$K68="",$L68=""),"",IF($B68="Female",1/(1+EXP(-SUMPRODUCT(Engine!$C$1986:$C$2017,INDIRECT("Coefficients!$CH$2:$CH$33")))),1/(1+EXP(-SUMPRODUCT(Engine!$C$1986:$C$2017,INDIRECT("Coefficients!$CI$2:$CI$33"))))))</f>
      </c>
      <c r="BG68" s="8">
        <f>IF(OR($B68="",$C68="",$D68="",$E68="",$F68="",$G68="",$H68="",$I68="",$J68="",$K68="",$L68=""),"",IF($B68="Female",1/(1+EXP(-SUMPRODUCT(Engine!$C$1986:$C$2017,INDIRECT("Coefficients!$CJ$2:$CJ$33")))),1/(1+EXP(-SUMPRODUCT(Engine!$C$1986:$C$2017,INDIRECT("Coefficients!$CK$2:$CK$33"))))))</f>
      </c>
      <c r="BH68" s="8">
        <f>IF(OR($B68="",$C68="",$D68="",$E68="",$F68="",$G68="",$H68="",$I68="",$J68="",$K68="",$L68=""),"",IF($B68="Female",1/(1+EXP(-SUMPRODUCT(Engine!$C$1986:$C$2017,INDIRECT("Coefficients!$CL$2:$CL$33")))),1/(1+EXP(-SUMPRODUCT(Engine!$C$1986:$C$2017,INDIRECT("Coefficients!$CM$2:$CM$33"))))))</f>
      </c>
      <c r="BI68" s="8">
        <f>IF(OR($B68="",$C68="",$D68="",$E68="",$F68="",$G68="",$H68="",$I68="",$J68="",$K68="",$L68=""),"",IF($B68="Female",1/(1+EXP(-SUMPRODUCT(Engine!$C$1986:$C$2017,INDIRECT("Coefficients!$CN$2:$CN$33")))),1/(1+EXP(-SUMPRODUCT(Engine!$C$1986:$C$2017,INDIRECT("Coefficients!$CO$2:$CO$33"))))))</f>
      </c>
      <c r="BJ68" s="8">
        <f>IF(OR($B68="",$C68="",$D68="",$E68="",$F68="",$G68="",$H68="",$I68="",$J68="",$K68="",$L68=""),"",IF($B68="Female",1/(1+EXP(-SUMPRODUCT(Engine!$C$1986:$C$2017,INDIRECT("Coefficients!$CP$2:$CP$33")))),1/(1+EXP(-SUMPRODUCT(Engine!$C$1986:$C$2017,INDIRECT("Coefficients!$CQ$2:$CQ$33"))))))</f>
      </c>
      <c r="BK68" s="8">
        <f>IF(OR($B68="",$C68="",$D68="",$E68="",$F68="",$G68="",$H68="",$I68="",$J68="",$K68="",$L68=""),"",IF($B68="Female",1/(1+EXP(-SUMPRODUCT(Engine!$C$1986:$C$2017,INDIRECT("Coefficients!$CR$2:$CR$33")))),1/(1+EXP(-SUMPRODUCT(Engine!$C$1986:$C$2017,INDIRECT("Coefficients!$CS$2:$CS$33"))))))</f>
      </c>
      <c r="BL68" s="8">
        <f>IF(OR($B68="",$C68="",$D68="",$E68="",$F68="",$G68="",$H68="",$I68="",$J68="",$K68="",$L68=""),"",IF($B68="Female",1/(1+EXP(-SUMPRODUCT(Engine!$C$1986:$C$2017,INDIRECT("Coefficients!$CT$2:$CT$33")))),1/(1+EXP(-SUMPRODUCT(Engine!$C$1986:$C$2017,INDIRECT("Coefficients!$CU$2:$CU$33"))))))</f>
      </c>
      <c r="BM68" s="8">
        <f>IF(OR($B68="",$C68="",$D68="",$E68="",$F68="",$G68="",$H68="",$I68="",$J68="",$K68="",$L68=""),"",IF($B68="Female",1/(1+EXP(-SUMPRODUCT(Engine!$C$1986:$C$2017,INDIRECT("Coefficients!$CV$2:$CV$33")))),1/(1+EXP(-SUMPRODUCT(Engine!$C$1986:$C$2017,INDIRECT("Coefficients!$CW$2:$CW$33"))))))</f>
      </c>
    </row>
    <row r="69" spans="1:65" x14ac:dyDescent="0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8">
        <f>IF(OR($B69="",$C69="",$D69="",$E69="",$F69="",$G69="",$H69="",$I69="",$J69="",$K69="",$L69=""),"",IF($B69="Female",1/(1+EXP(-SUMPRODUCT(Engine!$C$2018:$C$2049,INDIRECT("Coefficients!$B$2:$B$33")))),1/(1+EXP(-SUMPRODUCT(Engine!$C$2018:$C$2049,INDIRECT("Coefficients!$C$2:$C$33"))))))</f>
      </c>
      <c r="Q69" s="8">
        <f>IF(OR($B69="",$C69="",$D69="",$E69="",$F69="",$G69="",$H69="",$I69="",$J69="",$K69="",$L69=""),"",IF($B69="Female",1/(1+EXP(-SUMPRODUCT(Engine!$C$2018:$C$2049,INDIRECT("Coefficients!$D$2:$D$33")))),1/(1+EXP(-SUMPRODUCT(Engine!$C$2018:$C$2049,INDIRECT("Coefficients!$E$2:$E$33"))))))</f>
      </c>
      <c r="R69" s="8">
        <f>IF(OR($B69="",$C69="",$D69="",$E69="",$F69="",$G69="",$H69="",$I69="",$J69="",$K69="",$L69=""),"",IF($B69="Female",1/(1+EXP(-SUMPRODUCT(Engine!$C$2018:$C$2049,INDIRECT("Coefficients!$F$2:$F$33")))),1/(1+EXP(-SUMPRODUCT(Engine!$C$2018:$C$2049,INDIRECT("Coefficients!$G$2:$G$33"))))))</f>
      </c>
      <c r="S69" s="8">
        <f>IF(OR($B69="",$C69="",$D69="",$E69="",$F69="",$G69="",$H69="",$I69="",$J69="",$K69="",$L69=""),"",IF($B69="Female",1/(1+EXP(-SUMPRODUCT(Engine!$C$2018:$C$2049,INDIRECT("Coefficients!$H$2:$H$33")))),1/(1+EXP(-SUMPRODUCT(Engine!$C$2018:$C$2049,INDIRECT("Coefficients!$I$2:$I$33"))))))</f>
      </c>
      <c r="T69" s="8">
        <f>IF(OR($B69="",$C69="",$D69="",$E69="",$F69="",$G69="",$H69="",$I69="",$J69="",$K69="",$L69=""),"",IF($B69="Female",1/(1+EXP(-SUMPRODUCT(Engine!$C$2018:$C$2049,INDIRECT("Coefficients!$J$2:$J$33")))),1/(1+EXP(-SUMPRODUCT(Engine!$C$2018:$C$2049,INDIRECT("Coefficients!$K$2:$K$33"))))))</f>
      </c>
      <c r="U69" s="8">
        <f>IF(OR($B69="",$C69="",$D69="",$E69="",$F69="",$G69="",$H69="",$I69="",$J69="",$K69="",$L69=""),"",IF($B69="Female",1/(1+EXP(-SUMPRODUCT(Engine!$C$2018:$C$2049,INDIRECT("Coefficients!$L$2:$L$33")))),1/(1+EXP(-SUMPRODUCT(Engine!$C$2018:$C$2049,INDIRECT("Coefficients!$M$2:$M$33"))))))</f>
      </c>
      <c r="V69" s="8">
        <f>IF(OR($B69="",$C69="",$D69="",$E69="",$F69="",$G69="",$H69="",$I69="",$J69="",$K69="",$L69=""),"",IF($B69="Female",1/(1+EXP(-SUMPRODUCT(Engine!$C$2018:$C$2049,INDIRECT("Coefficients!$N$2:$N$33")))),1/(1+EXP(-SUMPRODUCT(Engine!$C$2018:$C$2049,INDIRECT("Coefficients!$O$2:$O$33"))))))</f>
      </c>
      <c r="W69" s="8">
        <f>IF(OR($B69="",$C69="",$D69="",$E69="",$F69="",$G69="",$H69="",$I69="",$J69="",$K69="",$L69=""),"",IF($B69="Female",1/(1+EXP(-SUMPRODUCT(Engine!$C$2018:$C$2049,INDIRECT("Coefficients!$P$2:$P$33")))),1/(1+EXP(-SUMPRODUCT(Engine!$C$2018:$C$2049,INDIRECT("Coefficients!$Q$2:$Q$33"))))))</f>
      </c>
      <c r="X69" s="8">
        <f>IF(OR($B69="",$C69="",$D69="",$E69="",$F69="",$G69="",$H69="",$I69="",$J69="",$K69="",$L69=""),"",IF($B69="Female",1/(1+EXP(-SUMPRODUCT(Engine!$C$2018:$C$2049,INDIRECT("Coefficients!$R$2:$R$33")))),1/(1+EXP(-SUMPRODUCT(Engine!$C$2018:$C$2049,INDIRECT("Coefficients!$S$2:$S$33"))))))</f>
      </c>
      <c r="Y69" s="8">
        <f>IF(OR($B69="",$C69="",$D69="",$E69="",$F69="",$G69="",$H69="",$I69="",$J69="",$K69="",$L69=""),"",IF($B69="Female",1/(1+EXP(-SUMPRODUCT(Engine!$C$2018:$C$2049,INDIRECT("Coefficients!$T$2:$T$33")))),1/(1+EXP(-SUMPRODUCT(Engine!$C$2018:$C$2049,INDIRECT("Coefficients!$U$2:$U$33"))))))</f>
      </c>
      <c r="Z69" s="8">
        <f>IF(OR($B69="",$C69="",$D69="",$E69="",$F69="",$G69="",$H69="",$I69="",$J69="",$K69="",$L69=""),"",IF($B69="Female",1/(1+EXP(-SUMPRODUCT(Engine!$C$2018:$C$2049,INDIRECT("Coefficients!$V$2:$V$33")))),1/(1+EXP(-SUMPRODUCT(Engine!$C$2018:$C$2049,INDIRECT("Coefficients!$W$2:$W$33"))))))</f>
      </c>
      <c r="AA69" s="8">
        <f>IF(OR($B69="",$C69="",$D69="",$E69="",$F69="",$G69="",$H69="",$I69="",$J69="",$K69="",$L69=""),"",IF($B69="Female",1/(1+EXP(-SUMPRODUCT(Engine!$C$2018:$C$2049,INDIRECT("Coefficients!$X$2:$X$33")))),1/(1+EXP(-SUMPRODUCT(Engine!$C$2018:$C$2049,INDIRECT("Coefficients!$Y$2:$Y$33"))))))</f>
      </c>
      <c r="AB69" s="8">
        <f>IF(OR($B69="",$C69="",$D69="",$E69="",$F69="",$G69="",$H69="",$I69="",$J69="",$K69="",$L69=""),"",IF($B69="Female",1/(1+EXP(-SUMPRODUCT(Engine!$C$2018:$C$2049,INDIRECT("Coefficients!$Z$2:$Z$33")))),1/(1+EXP(-SUMPRODUCT(Engine!$C$2018:$C$2049,INDIRECT("Coefficients!$AA$2:$AA$33"))))))</f>
      </c>
      <c r="AC69" s="8">
        <f>IF(OR($B69="",$C69="",$D69="",$E69="",$F69="",$G69="",$H69="",$I69="",$J69="",$K69="",$L69=""),"",IF($B69="Female",1/(1+EXP(-SUMPRODUCT(Engine!$C$2018:$C$2049,INDIRECT("Coefficients!$AB$2:$AB$33")))),1/(1+EXP(-SUMPRODUCT(Engine!$C$2018:$C$2049,INDIRECT("Coefficients!$AC$2:$AC$33"))))))</f>
      </c>
      <c r="AD69" s="8">
        <f>IF(OR($B69="",$C69="",$D69="",$E69="",$F69="",$G69="",$H69="",$I69="",$J69="",$K69="",$L69=""),"",IF($B69="Female",1/(1+EXP(-SUMPRODUCT(Engine!$C$2018:$C$2049,INDIRECT("Coefficients!$AD$2:$AD$33")))),1/(1+EXP(-SUMPRODUCT(Engine!$C$2018:$C$2049,INDIRECT("Coefficients!$AE$2:$AE$33"))))))</f>
      </c>
      <c r="AE69" s="8">
        <f>IF(OR($B69="",$C69="",$D69="",$E69="",$F69="",$G69="",$H69="",$I69="",$J69="",$K69="",$L69=""),"",IF($B69="Female",1/(1+EXP(-SUMPRODUCT(Engine!$C$2018:$C$2049,INDIRECT("Coefficients!$AF$2:$AF$33")))),1/(1+EXP(-SUMPRODUCT(Engine!$C$2018:$C$2049,INDIRECT("Coefficients!$AG$2:$AG$33"))))))</f>
      </c>
      <c r="AF69" s="8">
        <f>IF(OR($B69="",$C69="",$D69="",$E69="",$F69="",$G69="",$H69="",$I69="",$J69="",$K69="",$L69=""),"",IF($B69="Female",1/(1+EXP(-SUMPRODUCT(Engine!$C$2018:$C$2049,INDIRECT("Coefficients!$AH$2:$AH$33")))),1/(1+EXP(-SUMPRODUCT(Engine!$C$2018:$C$2049,INDIRECT("Coefficients!$AI$2:$AI$33"))))))</f>
      </c>
      <c r="AG69" s="8">
        <f>IF(OR($B69="",$C69="",$D69="",$E69="",$F69="",$G69="",$H69="",$I69="",$J69="",$K69="",$L69=""),"",IF($B69="Female",1/(1+EXP(-SUMPRODUCT(Engine!$C$2018:$C$2049,INDIRECT("Coefficients!$AJ$2:$AJ$33")))),1/(1+EXP(-SUMPRODUCT(Engine!$C$2018:$C$2049,INDIRECT("Coefficients!$AK$2:$AK$33"))))))</f>
      </c>
      <c r="AH69" s="8">
        <f>IF(OR($B69="",$C69="",$D69="",$E69="",$F69="",$G69="",$H69="",$I69="",$J69="",$K69="",$L69=""),"",IF($B69="Female",1/(1+EXP(-SUMPRODUCT(Engine!$C$2018:$C$2049,INDIRECT("Coefficients!$AL$2:$AL$33")))),1/(1+EXP(-SUMPRODUCT(Engine!$C$2018:$C$2049,INDIRECT("Coefficients!$AM$2:$AM$33"))))))</f>
      </c>
      <c r="AI69" s="8">
        <f>IF(OR($B69="",$C69="",$D69="",$E69="",$F69="",$G69="",$H69="",$I69="",$J69="",$K69="",$L69=""),"",IF($B69="Female",1/(1+EXP(-SUMPRODUCT(Engine!$C$2018:$C$2049,INDIRECT("Coefficients!$AN$2:$AN$33")))),1/(1+EXP(-SUMPRODUCT(Engine!$C$2018:$C$2049,INDIRECT("Coefficients!$AO$2:$AO$33"))))))</f>
      </c>
      <c r="AJ69" s="8">
        <f>IF(OR($B69="",$C69="",$D69="",$E69="",$F69="",$G69="",$H69="",$I69="",$J69="",$K69="",$L69=""),"",IF($B69="Female",1/(1+EXP(-SUMPRODUCT(Engine!$C$2018:$C$2049,INDIRECT("Coefficients!$AP$2:$AP$33")))),1/(1+EXP(-SUMPRODUCT(Engine!$C$2018:$C$2049,INDIRECT("Coefficients!$AQ$2:$AQ$33"))))))</f>
      </c>
      <c r="AK69" s="8">
        <f>IF(OR($B69="",$C69="",$D69="",$E69="",$F69="",$G69="",$H69="",$I69="",$J69="",$K69="",$L69=""),"",IF($B69="Female",1/(1+EXP(-SUMPRODUCT(Engine!$C$2018:$C$2049,INDIRECT("Coefficients!$AR$2:$AR$33")))),1/(1+EXP(-SUMPRODUCT(Engine!$C$2018:$C$2049,INDIRECT("Coefficients!$AS$2:$AS$33"))))))</f>
      </c>
      <c r="AL69" s="8">
        <f>IF(OR($B69="",$C69="",$D69="",$E69="",$F69="",$G69="",$H69="",$I69="",$J69="",$K69="",$L69=""),"",IF($B69="Female",1/(1+EXP(-SUMPRODUCT(Engine!$C$2018:$C$2049,INDIRECT("Coefficients!$AT$2:$AT$33")))),1/(1+EXP(-SUMPRODUCT(Engine!$C$2018:$C$2049,INDIRECT("Coefficients!$AU$2:$AU$33"))))))</f>
      </c>
      <c r="AM69" s="8">
        <f>IF(OR($B69="",$C69="",$D69="",$E69="",$F69="",$G69="",$H69="",$I69="",$J69="",$K69="",$L69=""),"",IF($B69="Female",1/(1+EXP(-SUMPRODUCT(Engine!$C$2018:$C$2049,INDIRECT("Coefficients!$AV$2:$AV$33")))),1/(1+EXP(-SUMPRODUCT(Engine!$C$2018:$C$2049,INDIRECT("Coefficients!$AW$2:$AW$33"))))))</f>
      </c>
      <c r="AN69" s="8">
        <f>IF(OR($B69="",$C69="",$D69="",$E69="",$F69="",$G69="",$H69="",$I69="",$J69="",$K69="",$L69=""),"",IF($B69="Female",1/(1+EXP(-SUMPRODUCT(Engine!$C$2018:$C$2049,INDIRECT("Coefficients!$AX$2:$AX$33")))),1/(1+EXP(-SUMPRODUCT(Engine!$C$2018:$C$2049,INDIRECT("Coefficients!$AY$2:$AY$33"))))))</f>
      </c>
      <c r="AO69" s="8">
        <f>IF(OR($B69="",$C69="",$D69="",$E69="",$F69="",$G69="",$H69="",$I69="",$J69="",$K69="",$L69=""),"",IF($B69="Female",1/(1+EXP(-SUMPRODUCT(Engine!$C$2018:$C$2049,INDIRECT("Coefficients!$AZ$2:$AZ$33")))),1/(1+EXP(-SUMPRODUCT(Engine!$C$2018:$C$2049,INDIRECT("Coefficients!$BA$2:$BA$33"))))))</f>
      </c>
      <c r="AP69" s="8">
        <f>IF(OR($B69="",$C69="",$D69="",$E69="",$F69="",$G69="",$H69="",$I69="",$J69="",$K69="",$L69=""),"",IF($B69="Female",1/(1+EXP(-SUMPRODUCT(Engine!$C$2018:$C$2049,INDIRECT("Coefficients!$BB$2:$BB$33")))),1/(1+EXP(-SUMPRODUCT(Engine!$C$2018:$C$2049,INDIRECT("Coefficients!$BC$2:$BC$33"))))))</f>
      </c>
      <c r="AQ69" s="8">
        <f>IF(OR($B69="",$C69="",$D69="",$E69="",$F69="",$G69="",$H69="",$I69="",$J69="",$K69="",$L69=""),"",IF($B69="Female",1/(1+EXP(-SUMPRODUCT(Engine!$C$2018:$C$2049,INDIRECT("Coefficients!$BD$2:$BD$33")))),1/(1+EXP(-SUMPRODUCT(Engine!$C$2018:$C$2049,INDIRECT("Coefficients!$BE$2:$BE$33"))))))</f>
      </c>
      <c r="AR69" s="8">
        <f>IF(OR($B69="",$C69="",$D69="",$E69="",$F69="",$G69="",$H69="",$I69="",$J69="",$K69="",$L69=""),"",IF($B69="Female",1/(1+EXP(-SUMPRODUCT(Engine!$C$2018:$C$2049,INDIRECT("Coefficients!$BF$2:$BF$33")))),1/(1+EXP(-SUMPRODUCT(Engine!$C$2018:$C$2049,INDIRECT("Coefficients!$BG$2:$BG$33"))))))</f>
      </c>
      <c r="AS69" s="8">
        <f>IF(OR($B69="",$C69="",$D69="",$E69="",$F69="",$G69="",$H69="",$I69="",$J69="",$K69="",$L69=""),"",IF($B69="Female",1/(1+EXP(-SUMPRODUCT(Engine!$C$2018:$C$2049,INDIRECT("Coefficients!$BH$2:$BH$33")))),1/(1+EXP(-SUMPRODUCT(Engine!$C$2018:$C$2049,INDIRECT("Coefficients!$BI$2:$BI$33"))))))</f>
      </c>
      <c r="AT69" s="8">
        <f>IF(OR($B69="",$C69="",$D69="",$E69="",$F69="",$G69="",$H69="",$I69="",$J69="",$K69="",$L69=""),"",IF($B69="Female",1/(1+EXP(-SUMPRODUCT(Engine!$C$2018:$C$2049,INDIRECT("Coefficients!$BJ$2:$BJ$33")))),1/(1+EXP(-SUMPRODUCT(Engine!$C$2018:$C$2049,INDIRECT("Coefficients!$BK$2:$BK$33"))))))</f>
      </c>
      <c r="AU69" s="8">
        <f>IF(OR($B69="",$C69="",$D69="",$E69="",$F69="",$G69="",$H69="",$I69="",$J69="",$K69="",$L69=""),"",IF($B69="Female",1/(1+EXP(-SUMPRODUCT(Engine!$C$2018:$C$2049,INDIRECT("Coefficients!$BL$2:$BL$33")))),1/(1+EXP(-SUMPRODUCT(Engine!$C$2018:$C$2049,INDIRECT("Coefficients!$BM$2:$BM$33"))))))</f>
      </c>
      <c r="AV69" s="8">
        <f>IF(OR($B69="",$C69="",$D69="",$E69="",$F69="",$G69="",$H69="",$I69="",$J69="",$K69="",$L69=""),"",IF($B69="Female",1/(1+EXP(-SUMPRODUCT(Engine!$C$2018:$C$2049,INDIRECT("Coefficients!$BN$2:$BN$33")))),1/(1+EXP(-SUMPRODUCT(Engine!$C$2018:$C$2049,INDIRECT("Coefficients!$BO$2:$BO$33"))))))</f>
      </c>
      <c r="AW69" s="8">
        <f>IF(OR($B69="",$C69="",$D69="",$E69="",$F69="",$G69="",$H69="",$I69="",$J69="",$K69="",$L69=""),"",IF($B69="Female",1/(1+EXP(-SUMPRODUCT(Engine!$C$2018:$C$2049,INDIRECT("Coefficients!$BP$2:$BP$33")))),1/(1+EXP(-SUMPRODUCT(Engine!$C$2018:$C$2049,INDIRECT("Coefficients!$BQ$2:$BQ$33"))))))</f>
      </c>
      <c r="AX69" s="8">
        <f>IF(OR($B69="",$C69="",$D69="",$E69="",$F69="",$G69="",$H69="",$I69="",$J69="",$K69="",$L69=""),"",IF($B69="Female",1/(1+EXP(-SUMPRODUCT(Engine!$C$2018:$C$2049,INDIRECT("Coefficients!$BR$2:$BR$33")))),1/(1+EXP(-SUMPRODUCT(Engine!$C$2018:$C$2049,INDIRECT("Coefficients!$BS$2:$BS$33"))))))</f>
      </c>
      <c r="AY69" s="8">
        <f>IF(OR($B69="",$C69="",$D69="",$E69="",$F69="",$G69="",$H69="",$I69="",$J69="",$K69="",$L69=""),"",IF($B69="Female",1/(1+EXP(-SUMPRODUCT(Engine!$C$2018:$C$2049,INDIRECT("Coefficients!$BT$2:$BT$33")))),1/(1+EXP(-SUMPRODUCT(Engine!$C$2018:$C$2049,INDIRECT("Coefficients!$BU$2:$BU$33"))))))</f>
      </c>
      <c r="AZ69" s="8">
        <f>IF(OR($B69="",$C69="",$D69="",$E69="",$F69="",$G69="",$H69="",$I69="",$J69="",$K69="",$L69=""),"",IF($B69="Female",1/(1+EXP(-SUMPRODUCT(Engine!$C$2018:$C$2049,INDIRECT("Coefficients!$BV$2:$BV$33")))),1/(1+EXP(-SUMPRODUCT(Engine!$C$2018:$C$2049,INDIRECT("Coefficients!$BW$2:$BW$33"))))))</f>
      </c>
      <c r="BA69" s="8">
        <f>IF(OR($B69="",$C69="",$D69="",$E69="",$F69="",$G69="",$H69="",$I69="",$J69="",$K69="",$L69=""),"",IF($B69="Female",1/(1+EXP(-SUMPRODUCT(Engine!$C$2018:$C$2049,INDIRECT("Coefficients!$BX$2:$BX$33")))),1/(1+EXP(-SUMPRODUCT(Engine!$C$2018:$C$2049,INDIRECT("Coefficients!$BY$2:$BY$33"))))))</f>
      </c>
      <c r="BB69" s="8">
        <f>IF(OR($B69="",$C69="",$D69="",$E69="",$F69="",$G69="",$H69="",$I69="",$J69="",$K69="",$L69=""),"",IF($B69="Female",1/(1+EXP(-SUMPRODUCT(Engine!$C$2018:$C$2049,INDIRECT("Coefficients!$BZ$2:$BZ$33")))),1/(1+EXP(-SUMPRODUCT(Engine!$C$2018:$C$2049,INDIRECT("Coefficients!$CA$2:$CA$33"))))))</f>
      </c>
      <c r="BC69" s="8">
        <f>IF(OR($B69="",$C69="",$D69="",$E69="",$F69="",$G69="",$H69="",$I69="",$J69="",$K69="",$L69=""),"",IF($B69="Female",1/(1+EXP(-SUMPRODUCT(Engine!$C$2018:$C$2049,INDIRECT("Coefficients!$CB$2:$CB$33")))),1/(1+EXP(-SUMPRODUCT(Engine!$C$2018:$C$2049,INDIRECT("Coefficients!$CC$2:$CC$33"))))))</f>
      </c>
      <c r="BD69" s="8">
        <f>IF(OR($B69="",$C69="",$D69="",$E69="",$F69="",$G69="",$H69="",$I69="",$J69="",$K69="",$L69=""),"",IF($B69="Female",1/(1+EXP(-SUMPRODUCT(Engine!$C$2018:$C$2049,INDIRECT("Coefficients!$CD$2:$CD$33")))),1/(1+EXP(-SUMPRODUCT(Engine!$C$2018:$C$2049,INDIRECT("Coefficients!$CE$2:$CE$33"))))))</f>
      </c>
      <c r="BE69" s="8">
        <f>IF(OR($B69="",$C69="",$D69="",$E69="",$F69="",$G69="",$H69="",$I69="",$J69="",$K69="",$L69=""),"",IF($B69="Female",1/(1+EXP(-SUMPRODUCT(Engine!$C$2018:$C$2049,INDIRECT("Coefficients!$CF$2:$CF$33")))),1/(1+EXP(-SUMPRODUCT(Engine!$C$2018:$C$2049,INDIRECT("Coefficients!$CG$2:$CG$33"))))))</f>
      </c>
      <c r="BF69" s="8">
        <f>IF(OR($B69="",$C69="",$D69="",$E69="",$F69="",$G69="",$H69="",$I69="",$J69="",$K69="",$L69=""),"",IF($B69="Female",1/(1+EXP(-SUMPRODUCT(Engine!$C$2018:$C$2049,INDIRECT("Coefficients!$CH$2:$CH$33")))),1/(1+EXP(-SUMPRODUCT(Engine!$C$2018:$C$2049,INDIRECT("Coefficients!$CI$2:$CI$33"))))))</f>
      </c>
      <c r="BG69" s="8">
        <f>IF(OR($B69="",$C69="",$D69="",$E69="",$F69="",$G69="",$H69="",$I69="",$J69="",$K69="",$L69=""),"",IF($B69="Female",1/(1+EXP(-SUMPRODUCT(Engine!$C$2018:$C$2049,INDIRECT("Coefficients!$CJ$2:$CJ$33")))),1/(1+EXP(-SUMPRODUCT(Engine!$C$2018:$C$2049,INDIRECT("Coefficients!$CK$2:$CK$33"))))))</f>
      </c>
      <c r="BH69" s="8">
        <f>IF(OR($B69="",$C69="",$D69="",$E69="",$F69="",$G69="",$H69="",$I69="",$J69="",$K69="",$L69=""),"",IF($B69="Female",1/(1+EXP(-SUMPRODUCT(Engine!$C$2018:$C$2049,INDIRECT("Coefficients!$CL$2:$CL$33")))),1/(1+EXP(-SUMPRODUCT(Engine!$C$2018:$C$2049,INDIRECT("Coefficients!$CM$2:$CM$33"))))))</f>
      </c>
      <c r="BI69" s="8">
        <f>IF(OR($B69="",$C69="",$D69="",$E69="",$F69="",$G69="",$H69="",$I69="",$J69="",$K69="",$L69=""),"",IF($B69="Female",1/(1+EXP(-SUMPRODUCT(Engine!$C$2018:$C$2049,INDIRECT("Coefficients!$CN$2:$CN$33")))),1/(1+EXP(-SUMPRODUCT(Engine!$C$2018:$C$2049,INDIRECT("Coefficients!$CO$2:$CO$33"))))))</f>
      </c>
      <c r="BJ69" s="8">
        <f>IF(OR($B69="",$C69="",$D69="",$E69="",$F69="",$G69="",$H69="",$I69="",$J69="",$K69="",$L69=""),"",IF($B69="Female",1/(1+EXP(-SUMPRODUCT(Engine!$C$2018:$C$2049,INDIRECT("Coefficients!$CP$2:$CP$33")))),1/(1+EXP(-SUMPRODUCT(Engine!$C$2018:$C$2049,INDIRECT("Coefficients!$CQ$2:$CQ$33"))))))</f>
      </c>
      <c r="BK69" s="8">
        <f>IF(OR($B69="",$C69="",$D69="",$E69="",$F69="",$G69="",$H69="",$I69="",$J69="",$K69="",$L69=""),"",IF($B69="Female",1/(1+EXP(-SUMPRODUCT(Engine!$C$2018:$C$2049,INDIRECT("Coefficients!$CR$2:$CR$33")))),1/(1+EXP(-SUMPRODUCT(Engine!$C$2018:$C$2049,INDIRECT("Coefficients!$CS$2:$CS$33"))))))</f>
      </c>
      <c r="BL69" s="8">
        <f>IF(OR($B69="",$C69="",$D69="",$E69="",$F69="",$G69="",$H69="",$I69="",$J69="",$K69="",$L69=""),"",IF($B69="Female",1/(1+EXP(-SUMPRODUCT(Engine!$C$2018:$C$2049,INDIRECT("Coefficients!$CT$2:$CT$33")))),1/(1+EXP(-SUMPRODUCT(Engine!$C$2018:$C$2049,INDIRECT("Coefficients!$CU$2:$CU$33"))))))</f>
      </c>
      <c r="BM69" s="8">
        <f>IF(OR($B69="",$C69="",$D69="",$E69="",$F69="",$G69="",$H69="",$I69="",$J69="",$K69="",$L69=""),"",IF($B69="Female",1/(1+EXP(-SUMPRODUCT(Engine!$C$2018:$C$2049,INDIRECT("Coefficients!$CV$2:$CV$33")))),1/(1+EXP(-SUMPRODUCT(Engine!$C$2018:$C$2049,INDIRECT("Coefficients!$CW$2:$CW$33"))))))</f>
      </c>
    </row>
    <row r="70" spans="1:65" x14ac:dyDescent="0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8">
        <f>IF(OR($B70="",$C70="",$D70="",$E70="",$F70="",$G70="",$H70="",$I70="",$J70="",$K70="",$L70=""),"",IF($B70="Female",1/(1+EXP(-SUMPRODUCT(Engine!$C$2050:$C$2081,INDIRECT("Coefficients!$B$2:$B$33")))),1/(1+EXP(-SUMPRODUCT(Engine!$C$2050:$C$2081,INDIRECT("Coefficients!$C$2:$C$33"))))))</f>
      </c>
      <c r="Q70" s="8">
        <f>IF(OR($B70="",$C70="",$D70="",$E70="",$F70="",$G70="",$H70="",$I70="",$J70="",$K70="",$L70=""),"",IF($B70="Female",1/(1+EXP(-SUMPRODUCT(Engine!$C$2050:$C$2081,INDIRECT("Coefficients!$D$2:$D$33")))),1/(1+EXP(-SUMPRODUCT(Engine!$C$2050:$C$2081,INDIRECT("Coefficients!$E$2:$E$33"))))))</f>
      </c>
      <c r="R70" s="8">
        <f>IF(OR($B70="",$C70="",$D70="",$E70="",$F70="",$G70="",$H70="",$I70="",$J70="",$K70="",$L70=""),"",IF($B70="Female",1/(1+EXP(-SUMPRODUCT(Engine!$C$2050:$C$2081,INDIRECT("Coefficients!$F$2:$F$33")))),1/(1+EXP(-SUMPRODUCT(Engine!$C$2050:$C$2081,INDIRECT("Coefficients!$G$2:$G$33"))))))</f>
      </c>
      <c r="S70" s="8">
        <f>IF(OR($B70="",$C70="",$D70="",$E70="",$F70="",$G70="",$H70="",$I70="",$J70="",$K70="",$L70=""),"",IF($B70="Female",1/(1+EXP(-SUMPRODUCT(Engine!$C$2050:$C$2081,INDIRECT("Coefficients!$H$2:$H$33")))),1/(1+EXP(-SUMPRODUCT(Engine!$C$2050:$C$2081,INDIRECT("Coefficients!$I$2:$I$33"))))))</f>
      </c>
      <c r="T70" s="8">
        <f>IF(OR($B70="",$C70="",$D70="",$E70="",$F70="",$G70="",$H70="",$I70="",$J70="",$K70="",$L70=""),"",IF($B70="Female",1/(1+EXP(-SUMPRODUCT(Engine!$C$2050:$C$2081,INDIRECT("Coefficients!$J$2:$J$33")))),1/(1+EXP(-SUMPRODUCT(Engine!$C$2050:$C$2081,INDIRECT("Coefficients!$K$2:$K$33"))))))</f>
      </c>
      <c r="U70" s="8">
        <f>IF(OR($B70="",$C70="",$D70="",$E70="",$F70="",$G70="",$H70="",$I70="",$J70="",$K70="",$L70=""),"",IF($B70="Female",1/(1+EXP(-SUMPRODUCT(Engine!$C$2050:$C$2081,INDIRECT("Coefficients!$L$2:$L$33")))),1/(1+EXP(-SUMPRODUCT(Engine!$C$2050:$C$2081,INDIRECT("Coefficients!$M$2:$M$33"))))))</f>
      </c>
      <c r="V70" s="8">
        <f>IF(OR($B70="",$C70="",$D70="",$E70="",$F70="",$G70="",$H70="",$I70="",$J70="",$K70="",$L70=""),"",IF($B70="Female",1/(1+EXP(-SUMPRODUCT(Engine!$C$2050:$C$2081,INDIRECT("Coefficients!$N$2:$N$33")))),1/(1+EXP(-SUMPRODUCT(Engine!$C$2050:$C$2081,INDIRECT("Coefficients!$O$2:$O$33"))))))</f>
      </c>
      <c r="W70" s="8">
        <f>IF(OR($B70="",$C70="",$D70="",$E70="",$F70="",$G70="",$H70="",$I70="",$J70="",$K70="",$L70=""),"",IF($B70="Female",1/(1+EXP(-SUMPRODUCT(Engine!$C$2050:$C$2081,INDIRECT("Coefficients!$P$2:$P$33")))),1/(1+EXP(-SUMPRODUCT(Engine!$C$2050:$C$2081,INDIRECT("Coefficients!$Q$2:$Q$33"))))))</f>
      </c>
      <c r="X70" s="8">
        <f>IF(OR($B70="",$C70="",$D70="",$E70="",$F70="",$G70="",$H70="",$I70="",$J70="",$K70="",$L70=""),"",IF($B70="Female",1/(1+EXP(-SUMPRODUCT(Engine!$C$2050:$C$2081,INDIRECT("Coefficients!$R$2:$R$33")))),1/(1+EXP(-SUMPRODUCT(Engine!$C$2050:$C$2081,INDIRECT("Coefficients!$S$2:$S$33"))))))</f>
      </c>
      <c r="Y70" s="8">
        <f>IF(OR($B70="",$C70="",$D70="",$E70="",$F70="",$G70="",$H70="",$I70="",$J70="",$K70="",$L70=""),"",IF($B70="Female",1/(1+EXP(-SUMPRODUCT(Engine!$C$2050:$C$2081,INDIRECT("Coefficients!$T$2:$T$33")))),1/(1+EXP(-SUMPRODUCT(Engine!$C$2050:$C$2081,INDIRECT("Coefficients!$U$2:$U$33"))))))</f>
      </c>
      <c r="Z70" s="8">
        <f>IF(OR($B70="",$C70="",$D70="",$E70="",$F70="",$G70="",$H70="",$I70="",$J70="",$K70="",$L70=""),"",IF($B70="Female",1/(1+EXP(-SUMPRODUCT(Engine!$C$2050:$C$2081,INDIRECT("Coefficients!$V$2:$V$33")))),1/(1+EXP(-SUMPRODUCT(Engine!$C$2050:$C$2081,INDIRECT("Coefficients!$W$2:$W$33"))))))</f>
      </c>
      <c r="AA70" s="8">
        <f>IF(OR($B70="",$C70="",$D70="",$E70="",$F70="",$G70="",$H70="",$I70="",$J70="",$K70="",$L70=""),"",IF($B70="Female",1/(1+EXP(-SUMPRODUCT(Engine!$C$2050:$C$2081,INDIRECT("Coefficients!$X$2:$X$33")))),1/(1+EXP(-SUMPRODUCT(Engine!$C$2050:$C$2081,INDIRECT("Coefficients!$Y$2:$Y$33"))))))</f>
      </c>
      <c r="AB70" s="8">
        <f>IF(OR($B70="",$C70="",$D70="",$E70="",$F70="",$G70="",$H70="",$I70="",$J70="",$K70="",$L70=""),"",IF($B70="Female",1/(1+EXP(-SUMPRODUCT(Engine!$C$2050:$C$2081,INDIRECT("Coefficients!$Z$2:$Z$33")))),1/(1+EXP(-SUMPRODUCT(Engine!$C$2050:$C$2081,INDIRECT("Coefficients!$AA$2:$AA$33"))))))</f>
      </c>
      <c r="AC70" s="8">
        <f>IF(OR($B70="",$C70="",$D70="",$E70="",$F70="",$G70="",$H70="",$I70="",$J70="",$K70="",$L70=""),"",IF($B70="Female",1/(1+EXP(-SUMPRODUCT(Engine!$C$2050:$C$2081,INDIRECT("Coefficients!$AB$2:$AB$33")))),1/(1+EXP(-SUMPRODUCT(Engine!$C$2050:$C$2081,INDIRECT("Coefficients!$AC$2:$AC$33"))))))</f>
      </c>
      <c r="AD70" s="8">
        <f>IF(OR($B70="",$C70="",$D70="",$E70="",$F70="",$G70="",$H70="",$I70="",$J70="",$K70="",$L70=""),"",IF($B70="Female",1/(1+EXP(-SUMPRODUCT(Engine!$C$2050:$C$2081,INDIRECT("Coefficients!$AD$2:$AD$33")))),1/(1+EXP(-SUMPRODUCT(Engine!$C$2050:$C$2081,INDIRECT("Coefficients!$AE$2:$AE$33"))))))</f>
      </c>
      <c r="AE70" s="8">
        <f>IF(OR($B70="",$C70="",$D70="",$E70="",$F70="",$G70="",$H70="",$I70="",$J70="",$K70="",$L70=""),"",IF($B70="Female",1/(1+EXP(-SUMPRODUCT(Engine!$C$2050:$C$2081,INDIRECT("Coefficients!$AF$2:$AF$33")))),1/(1+EXP(-SUMPRODUCT(Engine!$C$2050:$C$2081,INDIRECT("Coefficients!$AG$2:$AG$33"))))))</f>
      </c>
      <c r="AF70" s="8">
        <f>IF(OR($B70="",$C70="",$D70="",$E70="",$F70="",$G70="",$H70="",$I70="",$J70="",$K70="",$L70=""),"",IF($B70="Female",1/(1+EXP(-SUMPRODUCT(Engine!$C$2050:$C$2081,INDIRECT("Coefficients!$AH$2:$AH$33")))),1/(1+EXP(-SUMPRODUCT(Engine!$C$2050:$C$2081,INDIRECT("Coefficients!$AI$2:$AI$33"))))))</f>
      </c>
      <c r="AG70" s="8">
        <f>IF(OR($B70="",$C70="",$D70="",$E70="",$F70="",$G70="",$H70="",$I70="",$J70="",$K70="",$L70=""),"",IF($B70="Female",1/(1+EXP(-SUMPRODUCT(Engine!$C$2050:$C$2081,INDIRECT("Coefficients!$AJ$2:$AJ$33")))),1/(1+EXP(-SUMPRODUCT(Engine!$C$2050:$C$2081,INDIRECT("Coefficients!$AK$2:$AK$33"))))))</f>
      </c>
      <c r="AH70" s="8">
        <f>IF(OR($B70="",$C70="",$D70="",$E70="",$F70="",$G70="",$H70="",$I70="",$J70="",$K70="",$L70=""),"",IF($B70="Female",1/(1+EXP(-SUMPRODUCT(Engine!$C$2050:$C$2081,INDIRECT("Coefficients!$AL$2:$AL$33")))),1/(1+EXP(-SUMPRODUCT(Engine!$C$2050:$C$2081,INDIRECT("Coefficients!$AM$2:$AM$33"))))))</f>
      </c>
      <c r="AI70" s="8">
        <f>IF(OR($B70="",$C70="",$D70="",$E70="",$F70="",$G70="",$H70="",$I70="",$J70="",$K70="",$L70=""),"",IF($B70="Female",1/(1+EXP(-SUMPRODUCT(Engine!$C$2050:$C$2081,INDIRECT("Coefficients!$AN$2:$AN$33")))),1/(1+EXP(-SUMPRODUCT(Engine!$C$2050:$C$2081,INDIRECT("Coefficients!$AO$2:$AO$33"))))))</f>
      </c>
      <c r="AJ70" s="8">
        <f>IF(OR($B70="",$C70="",$D70="",$E70="",$F70="",$G70="",$H70="",$I70="",$J70="",$K70="",$L70=""),"",IF($B70="Female",1/(1+EXP(-SUMPRODUCT(Engine!$C$2050:$C$2081,INDIRECT("Coefficients!$AP$2:$AP$33")))),1/(1+EXP(-SUMPRODUCT(Engine!$C$2050:$C$2081,INDIRECT("Coefficients!$AQ$2:$AQ$33"))))))</f>
      </c>
      <c r="AK70" s="8">
        <f>IF(OR($B70="",$C70="",$D70="",$E70="",$F70="",$G70="",$H70="",$I70="",$J70="",$K70="",$L70=""),"",IF($B70="Female",1/(1+EXP(-SUMPRODUCT(Engine!$C$2050:$C$2081,INDIRECT("Coefficients!$AR$2:$AR$33")))),1/(1+EXP(-SUMPRODUCT(Engine!$C$2050:$C$2081,INDIRECT("Coefficients!$AS$2:$AS$33"))))))</f>
      </c>
      <c r="AL70" s="8">
        <f>IF(OR($B70="",$C70="",$D70="",$E70="",$F70="",$G70="",$H70="",$I70="",$J70="",$K70="",$L70=""),"",IF($B70="Female",1/(1+EXP(-SUMPRODUCT(Engine!$C$2050:$C$2081,INDIRECT("Coefficients!$AT$2:$AT$33")))),1/(1+EXP(-SUMPRODUCT(Engine!$C$2050:$C$2081,INDIRECT("Coefficients!$AU$2:$AU$33"))))))</f>
      </c>
      <c r="AM70" s="8">
        <f>IF(OR($B70="",$C70="",$D70="",$E70="",$F70="",$G70="",$H70="",$I70="",$J70="",$K70="",$L70=""),"",IF($B70="Female",1/(1+EXP(-SUMPRODUCT(Engine!$C$2050:$C$2081,INDIRECT("Coefficients!$AV$2:$AV$33")))),1/(1+EXP(-SUMPRODUCT(Engine!$C$2050:$C$2081,INDIRECT("Coefficients!$AW$2:$AW$33"))))))</f>
      </c>
      <c r="AN70" s="8">
        <f>IF(OR($B70="",$C70="",$D70="",$E70="",$F70="",$G70="",$H70="",$I70="",$J70="",$K70="",$L70=""),"",IF($B70="Female",1/(1+EXP(-SUMPRODUCT(Engine!$C$2050:$C$2081,INDIRECT("Coefficients!$AX$2:$AX$33")))),1/(1+EXP(-SUMPRODUCT(Engine!$C$2050:$C$2081,INDIRECT("Coefficients!$AY$2:$AY$33"))))))</f>
      </c>
      <c r="AO70" s="8">
        <f>IF(OR($B70="",$C70="",$D70="",$E70="",$F70="",$G70="",$H70="",$I70="",$J70="",$K70="",$L70=""),"",IF($B70="Female",1/(1+EXP(-SUMPRODUCT(Engine!$C$2050:$C$2081,INDIRECT("Coefficients!$AZ$2:$AZ$33")))),1/(1+EXP(-SUMPRODUCT(Engine!$C$2050:$C$2081,INDIRECT("Coefficients!$BA$2:$BA$33"))))))</f>
      </c>
      <c r="AP70" s="8">
        <f>IF(OR($B70="",$C70="",$D70="",$E70="",$F70="",$G70="",$H70="",$I70="",$J70="",$K70="",$L70=""),"",IF($B70="Female",1/(1+EXP(-SUMPRODUCT(Engine!$C$2050:$C$2081,INDIRECT("Coefficients!$BB$2:$BB$33")))),1/(1+EXP(-SUMPRODUCT(Engine!$C$2050:$C$2081,INDIRECT("Coefficients!$BC$2:$BC$33"))))))</f>
      </c>
      <c r="AQ70" s="8">
        <f>IF(OR($B70="",$C70="",$D70="",$E70="",$F70="",$G70="",$H70="",$I70="",$J70="",$K70="",$L70=""),"",IF($B70="Female",1/(1+EXP(-SUMPRODUCT(Engine!$C$2050:$C$2081,INDIRECT("Coefficients!$BD$2:$BD$33")))),1/(1+EXP(-SUMPRODUCT(Engine!$C$2050:$C$2081,INDIRECT("Coefficients!$BE$2:$BE$33"))))))</f>
      </c>
      <c r="AR70" s="8">
        <f>IF(OR($B70="",$C70="",$D70="",$E70="",$F70="",$G70="",$H70="",$I70="",$J70="",$K70="",$L70=""),"",IF($B70="Female",1/(1+EXP(-SUMPRODUCT(Engine!$C$2050:$C$2081,INDIRECT("Coefficients!$BF$2:$BF$33")))),1/(1+EXP(-SUMPRODUCT(Engine!$C$2050:$C$2081,INDIRECT("Coefficients!$BG$2:$BG$33"))))))</f>
      </c>
      <c r="AS70" s="8">
        <f>IF(OR($B70="",$C70="",$D70="",$E70="",$F70="",$G70="",$H70="",$I70="",$J70="",$K70="",$L70=""),"",IF($B70="Female",1/(1+EXP(-SUMPRODUCT(Engine!$C$2050:$C$2081,INDIRECT("Coefficients!$BH$2:$BH$33")))),1/(1+EXP(-SUMPRODUCT(Engine!$C$2050:$C$2081,INDIRECT("Coefficients!$BI$2:$BI$33"))))))</f>
      </c>
      <c r="AT70" s="8">
        <f>IF(OR($B70="",$C70="",$D70="",$E70="",$F70="",$G70="",$H70="",$I70="",$J70="",$K70="",$L70=""),"",IF($B70="Female",1/(1+EXP(-SUMPRODUCT(Engine!$C$2050:$C$2081,INDIRECT("Coefficients!$BJ$2:$BJ$33")))),1/(1+EXP(-SUMPRODUCT(Engine!$C$2050:$C$2081,INDIRECT("Coefficients!$BK$2:$BK$33"))))))</f>
      </c>
      <c r="AU70" s="8">
        <f>IF(OR($B70="",$C70="",$D70="",$E70="",$F70="",$G70="",$H70="",$I70="",$J70="",$K70="",$L70=""),"",IF($B70="Female",1/(1+EXP(-SUMPRODUCT(Engine!$C$2050:$C$2081,INDIRECT("Coefficients!$BL$2:$BL$33")))),1/(1+EXP(-SUMPRODUCT(Engine!$C$2050:$C$2081,INDIRECT("Coefficients!$BM$2:$BM$33"))))))</f>
      </c>
      <c r="AV70" s="8">
        <f>IF(OR($B70="",$C70="",$D70="",$E70="",$F70="",$G70="",$H70="",$I70="",$J70="",$K70="",$L70=""),"",IF($B70="Female",1/(1+EXP(-SUMPRODUCT(Engine!$C$2050:$C$2081,INDIRECT("Coefficients!$BN$2:$BN$33")))),1/(1+EXP(-SUMPRODUCT(Engine!$C$2050:$C$2081,INDIRECT("Coefficients!$BO$2:$BO$33"))))))</f>
      </c>
      <c r="AW70" s="8">
        <f>IF(OR($B70="",$C70="",$D70="",$E70="",$F70="",$G70="",$H70="",$I70="",$J70="",$K70="",$L70=""),"",IF($B70="Female",1/(1+EXP(-SUMPRODUCT(Engine!$C$2050:$C$2081,INDIRECT("Coefficients!$BP$2:$BP$33")))),1/(1+EXP(-SUMPRODUCT(Engine!$C$2050:$C$2081,INDIRECT("Coefficients!$BQ$2:$BQ$33"))))))</f>
      </c>
      <c r="AX70" s="8">
        <f>IF(OR($B70="",$C70="",$D70="",$E70="",$F70="",$G70="",$H70="",$I70="",$J70="",$K70="",$L70=""),"",IF($B70="Female",1/(1+EXP(-SUMPRODUCT(Engine!$C$2050:$C$2081,INDIRECT("Coefficients!$BR$2:$BR$33")))),1/(1+EXP(-SUMPRODUCT(Engine!$C$2050:$C$2081,INDIRECT("Coefficients!$BS$2:$BS$33"))))))</f>
      </c>
      <c r="AY70" s="8">
        <f>IF(OR($B70="",$C70="",$D70="",$E70="",$F70="",$G70="",$H70="",$I70="",$J70="",$K70="",$L70=""),"",IF($B70="Female",1/(1+EXP(-SUMPRODUCT(Engine!$C$2050:$C$2081,INDIRECT("Coefficients!$BT$2:$BT$33")))),1/(1+EXP(-SUMPRODUCT(Engine!$C$2050:$C$2081,INDIRECT("Coefficients!$BU$2:$BU$33"))))))</f>
      </c>
      <c r="AZ70" s="8">
        <f>IF(OR($B70="",$C70="",$D70="",$E70="",$F70="",$G70="",$H70="",$I70="",$J70="",$K70="",$L70=""),"",IF($B70="Female",1/(1+EXP(-SUMPRODUCT(Engine!$C$2050:$C$2081,INDIRECT("Coefficients!$BV$2:$BV$33")))),1/(1+EXP(-SUMPRODUCT(Engine!$C$2050:$C$2081,INDIRECT("Coefficients!$BW$2:$BW$33"))))))</f>
      </c>
      <c r="BA70" s="8">
        <f>IF(OR($B70="",$C70="",$D70="",$E70="",$F70="",$G70="",$H70="",$I70="",$J70="",$K70="",$L70=""),"",IF($B70="Female",1/(1+EXP(-SUMPRODUCT(Engine!$C$2050:$C$2081,INDIRECT("Coefficients!$BX$2:$BX$33")))),1/(1+EXP(-SUMPRODUCT(Engine!$C$2050:$C$2081,INDIRECT("Coefficients!$BY$2:$BY$33"))))))</f>
      </c>
      <c r="BB70" s="8">
        <f>IF(OR($B70="",$C70="",$D70="",$E70="",$F70="",$G70="",$H70="",$I70="",$J70="",$K70="",$L70=""),"",IF($B70="Female",1/(1+EXP(-SUMPRODUCT(Engine!$C$2050:$C$2081,INDIRECT("Coefficients!$BZ$2:$BZ$33")))),1/(1+EXP(-SUMPRODUCT(Engine!$C$2050:$C$2081,INDIRECT("Coefficients!$CA$2:$CA$33"))))))</f>
      </c>
      <c r="BC70" s="8">
        <f>IF(OR($B70="",$C70="",$D70="",$E70="",$F70="",$G70="",$H70="",$I70="",$J70="",$K70="",$L70=""),"",IF($B70="Female",1/(1+EXP(-SUMPRODUCT(Engine!$C$2050:$C$2081,INDIRECT("Coefficients!$CB$2:$CB$33")))),1/(1+EXP(-SUMPRODUCT(Engine!$C$2050:$C$2081,INDIRECT("Coefficients!$CC$2:$CC$33"))))))</f>
      </c>
      <c r="BD70" s="8">
        <f>IF(OR($B70="",$C70="",$D70="",$E70="",$F70="",$G70="",$H70="",$I70="",$J70="",$K70="",$L70=""),"",IF($B70="Female",1/(1+EXP(-SUMPRODUCT(Engine!$C$2050:$C$2081,INDIRECT("Coefficients!$CD$2:$CD$33")))),1/(1+EXP(-SUMPRODUCT(Engine!$C$2050:$C$2081,INDIRECT("Coefficients!$CE$2:$CE$33"))))))</f>
      </c>
      <c r="BE70" s="8">
        <f>IF(OR($B70="",$C70="",$D70="",$E70="",$F70="",$G70="",$H70="",$I70="",$J70="",$K70="",$L70=""),"",IF($B70="Female",1/(1+EXP(-SUMPRODUCT(Engine!$C$2050:$C$2081,INDIRECT("Coefficients!$CF$2:$CF$33")))),1/(1+EXP(-SUMPRODUCT(Engine!$C$2050:$C$2081,INDIRECT("Coefficients!$CG$2:$CG$33"))))))</f>
      </c>
      <c r="BF70" s="8">
        <f>IF(OR($B70="",$C70="",$D70="",$E70="",$F70="",$G70="",$H70="",$I70="",$J70="",$K70="",$L70=""),"",IF($B70="Female",1/(1+EXP(-SUMPRODUCT(Engine!$C$2050:$C$2081,INDIRECT("Coefficients!$CH$2:$CH$33")))),1/(1+EXP(-SUMPRODUCT(Engine!$C$2050:$C$2081,INDIRECT("Coefficients!$CI$2:$CI$33"))))))</f>
      </c>
      <c r="BG70" s="8">
        <f>IF(OR($B70="",$C70="",$D70="",$E70="",$F70="",$G70="",$H70="",$I70="",$J70="",$K70="",$L70=""),"",IF($B70="Female",1/(1+EXP(-SUMPRODUCT(Engine!$C$2050:$C$2081,INDIRECT("Coefficients!$CJ$2:$CJ$33")))),1/(1+EXP(-SUMPRODUCT(Engine!$C$2050:$C$2081,INDIRECT("Coefficients!$CK$2:$CK$33"))))))</f>
      </c>
      <c r="BH70" s="8">
        <f>IF(OR($B70="",$C70="",$D70="",$E70="",$F70="",$G70="",$H70="",$I70="",$J70="",$K70="",$L70=""),"",IF($B70="Female",1/(1+EXP(-SUMPRODUCT(Engine!$C$2050:$C$2081,INDIRECT("Coefficients!$CL$2:$CL$33")))),1/(1+EXP(-SUMPRODUCT(Engine!$C$2050:$C$2081,INDIRECT("Coefficients!$CM$2:$CM$33"))))))</f>
      </c>
      <c r="BI70" s="8">
        <f>IF(OR($B70="",$C70="",$D70="",$E70="",$F70="",$G70="",$H70="",$I70="",$J70="",$K70="",$L70=""),"",IF($B70="Female",1/(1+EXP(-SUMPRODUCT(Engine!$C$2050:$C$2081,INDIRECT("Coefficients!$CN$2:$CN$33")))),1/(1+EXP(-SUMPRODUCT(Engine!$C$2050:$C$2081,INDIRECT("Coefficients!$CO$2:$CO$33"))))))</f>
      </c>
      <c r="BJ70" s="8">
        <f>IF(OR($B70="",$C70="",$D70="",$E70="",$F70="",$G70="",$H70="",$I70="",$J70="",$K70="",$L70=""),"",IF($B70="Female",1/(1+EXP(-SUMPRODUCT(Engine!$C$2050:$C$2081,INDIRECT("Coefficients!$CP$2:$CP$33")))),1/(1+EXP(-SUMPRODUCT(Engine!$C$2050:$C$2081,INDIRECT("Coefficients!$CQ$2:$CQ$33"))))))</f>
      </c>
      <c r="BK70" s="8">
        <f>IF(OR($B70="",$C70="",$D70="",$E70="",$F70="",$G70="",$H70="",$I70="",$J70="",$K70="",$L70=""),"",IF($B70="Female",1/(1+EXP(-SUMPRODUCT(Engine!$C$2050:$C$2081,INDIRECT("Coefficients!$CR$2:$CR$33")))),1/(1+EXP(-SUMPRODUCT(Engine!$C$2050:$C$2081,INDIRECT("Coefficients!$CS$2:$CS$33"))))))</f>
      </c>
      <c r="BL70" s="8">
        <f>IF(OR($B70="",$C70="",$D70="",$E70="",$F70="",$G70="",$H70="",$I70="",$J70="",$K70="",$L70=""),"",IF($B70="Female",1/(1+EXP(-SUMPRODUCT(Engine!$C$2050:$C$2081,INDIRECT("Coefficients!$CT$2:$CT$33")))),1/(1+EXP(-SUMPRODUCT(Engine!$C$2050:$C$2081,INDIRECT("Coefficients!$CU$2:$CU$33"))))))</f>
      </c>
      <c r="BM70" s="8">
        <f>IF(OR($B70="",$C70="",$D70="",$E70="",$F70="",$G70="",$H70="",$I70="",$J70="",$K70="",$L70=""),"",IF($B70="Female",1/(1+EXP(-SUMPRODUCT(Engine!$C$2050:$C$2081,INDIRECT("Coefficients!$CV$2:$CV$33")))),1/(1+EXP(-SUMPRODUCT(Engine!$C$2050:$C$2081,INDIRECT("Coefficients!$CW$2:$CW$33"))))))</f>
      </c>
    </row>
    <row r="71" spans="1:65" x14ac:dyDescent="0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8">
        <f>IF(OR($B71="",$C71="",$D71="",$E71="",$F71="",$G71="",$H71="",$I71="",$J71="",$K71="",$L71=""),"",IF($B71="Female",1/(1+EXP(-SUMPRODUCT(Engine!$C$2082:$C$2113,INDIRECT("Coefficients!$B$2:$B$33")))),1/(1+EXP(-SUMPRODUCT(Engine!$C$2082:$C$2113,INDIRECT("Coefficients!$C$2:$C$33"))))))</f>
      </c>
      <c r="Q71" s="8">
        <f>IF(OR($B71="",$C71="",$D71="",$E71="",$F71="",$G71="",$H71="",$I71="",$J71="",$K71="",$L71=""),"",IF($B71="Female",1/(1+EXP(-SUMPRODUCT(Engine!$C$2082:$C$2113,INDIRECT("Coefficients!$D$2:$D$33")))),1/(1+EXP(-SUMPRODUCT(Engine!$C$2082:$C$2113,INDIRECT("Coefficients!$E$2:$E$33"))))))</f>
      </c>
      <c r="R71" s="8">
        <f>IF(OR($B71="",$C71="",$D71="",$E71="",$F71="",$G71="",$H71="",$I71="",$J71="",$K71="",$L71=""),"",IF($B71="Female",1/(1+EXP(-SUMPRODUCT(Engine!$C$2082:$C$2113,INDIRECT("Coefficients!$F$2:$F$33")))),1/(1+EXP(-SUMPRODUCT(Engine!$C$2082:$C$2113,INDIRECT("Coefficients!$G$2:$G$33"))))))</f>
      </c>
      <c r="S71" s="8">
        <f>IF(OR($B71="",$C71="",$D71="",$E71="",$F71="",$G71="",$H71="",$I71="",$J71="",$K71="",$L71=""),"",IF($B71="Female",1/(1+EXP(-SUMPRODUCT(Engine!$C$2082:$C$2113,INDIRECT("Coefficients!$H$2:$H$33")))),1/(1+EXP(-SUMPRODUCT(Engine!$C$2082:$C$2113,INDIRECT("Coefficients!$I$2:$I$33"))))))</f>
      </c>
      <c r="T71" s="8">
        <f>IF(OR($B71="",$C71="",$D71="",$E71="",$F71="",$G71="",$H71="",$I71="",$J71="",$K71="",$L71=""),"",IF($B71="Female",1/(1+EXP(-SUMPRODUCT(Engine!$C$2082:$C$2113,INDIRECT("Coefficients!$J$2:$J$33")))),1/(1+EXP(-SUMPRODUCT(Engine!$C$2082:$C$2113,INDIRECT("Coefficients!$K$2:$K$33"))))))</f>
      </c>
      <c r="U71" s="8">
        <f>IF(OR($B71="",$C71="",$D71="",$E71="",$F71="",$G71="",$H71="",$I71="",$J71="",$K71="",$L71=""),"",IF($B71="Female",1/(1+EXP(-SUMPRODUCT(Engine!$C$2082:$C$2113,INDIRECT("Coefficients!$L$2:$L$33")))),1/(1+EXP(-SUMPRODUCT(Engine!$C$2082:$C$2113,INDIRECT("Coefficients!$M$2:$M$33"))))))</f>
      </c>
      <c r="V71" s="8">
        <f>IF(OR($B71="",$C71="",$D71="",$E71="",$F71="",$G71="",$H71="",$I71="",$J71="",$K71="",$L71=""),"",IF($B71="Female",1/(1+EXP(-SUMPRODUCT(Engine!$C$2082:$C$2113,INDIRECT("Coefficients!$N$2:$N$33")))),1/(1+EXP(-SUMPRODUCT(Engine!$C$2082:$C$2113,INDIRECT("Coefficients!$O$2:$O$33"))))))</f>
      </c>
      <c r="W71" s="8">
        <f>IF(OR($B71="",$C71="",$D71="",$E71="",$F71="",$G71="",$H71="",$I71="",$J71="",$K71="",$L71=""),"",IF($B71="Female",1/(1+EXP(-SUMPRODUCT(Engine!$C$2082:$C$2113,INDIRECT("Coefficients!$P$2:$P$33")))),1/(1+EXP(-SUMPRODUCT(Engine!$C$2082:$C$2113,INDIRECT("Coefficients!$Q$2:$Q$33"))))))</f>
      </c>
      <c r="X71" s="8">
        <f>IF(OR($B71="",$C71="",$D71="",$E71="",$F71="",$G71="",$H71="",$I71="",$J71="",$K71="",$L71=""),"",IF($B71="Female",1/(1+EXP(-SUMPRODUCT(Engine!$C$2082:$C$2113,INDIRECT("Coefficients!$R$2:$R$33")))),1/(1+EXP(-SUMPRODUCT(Engine!$C$2082:$C$2113,INDIRECT("Coefficients!$S$2:$S$33"))))))</f>
      </c>
      <c r="Y71" s="8">
        <f>IF(OR($B71="",$C71="",$D71="",$E71="",$F71="",$G71="",$H71="",$I71="",$J71="",$K71="",$L71=""),"",IF($B71="Female",1/(1+EXP(-SUMPRODUCT(Engine!$C$2082:$C$2113,INDIRECT("Coefficients!$T$2:$T$33")))),1/(1+EXP(-SUMPRODUCT(Engine!$C$2082:$C$2113,INDIRECT("Coefficients!$U$2:$U$33"))))))</f>
      </c>
      <c r="Z71" s="8">
        <f>IF(OR($B71="",$C71="",$D71="",$E71="",$F71="",$G71="",$H71="",$I71="",$J71="",$K71="",$L71=""),"",IF($B71="Female",1/(1+EXP(-SUMPRODUCT(Engine!$C$2082:$C$2113,INDIRECT("Coefficients!$V$2:$V$33")))),1/(1+EXP(-SUMPRODUCT(Engine!$C$2082:$C$2113,INDIRECT("Coefficients!$W$2:$W$33"))))))</f>
      </c>
      <c r="AA71" s="8">
        <f>IF(OR($B71="",$C71="",$D71="",$E71="",$F71="",$G71="",$H71="",$I71="",$J71="",$K71="",$L71=""),"",IF($B71="Female",1/(1+EXP(-SUMPRODUCT(Engine!$C$2082:$C$2113,INDIRECT("Coefficients!$X$2:$X$33")))),1/(1+EXP(-SUMPRODUCT(Engine!$C$2082:$C$2113,INDIRECT("Coefficients!$Y$2:$Y$33"))))))</f>
      </c>
      <c r="AB71" s="8">
        <f>IF(OR($B71="",$C71="",$D71="",$E71="",$F71="",$G71="",$H71="",$I71="",$J71="",$K71="",$L71=""),"",IF($B71="Female",1/(1+EXP(-SUMPRODUCT(Engine!$C$2082:$C$2113,INDIRECT("Coefficients!$Z$2:$Z$33")))),1/(1+EXP(-SUMPRODUCT(Engine!$C$2082:$C$2113,INDIRECT("Coefficients!$AA$2:$AA$33"))))))</f>
      </c>
      <c r="AC71" s="8">
        <f>IF(OR($B71="",$C71="",$D71="",$E71="",$F71="",$G71="",$H71="",$I71="",$J71="",$K71="",$L71=""),"",IF($B71="Female",1/(1+EXP(-SUMPRODUCT(Engine!$C$2082:$C$2113,INDIRECT("Coefficients!$AB$2:$AB$33")))),1/(1+EXP(-SUMPRODUCT(Engine!$C$2082:$C$2113,INDIRECT("Coefficients!$AC$2:$AC$33"))))))</f>
      </c>
      <c r="AD71" s="8">
        <f>IF(OR($B71="",$C71="",$D71="",$E71="",$F71="",$G71="",$H71="",$I71="",$J71="",$K71="",$L71=""),"",IF($B71="Female",1/(1+EXP(-SUMPRODUCT(Engine!$C$2082:$C$2113,INDIRECT("Coefficients!$AD$2:$AD$33")))),1/(1+EXP(-SUMPRODUCT(Engine!$C$2082:$C$2113,INDIRECT("Coefficients!$AE$2:$AE$33"))))))</f>
      </c>
      <c r="AE71" s="8">
        <f>IF(OR($B71="",$C71="",$D71="",$E71="",$F71="",$G71="",$H71="",$I71="",$J71="",$K71="",$L71=""),"",IF($B71="Female",1/(1+EXP(-SUMPRODUCT(Engine!$C$2082:$C$2113,INDIRECT("Coefficients!$AF$2:$AF$33")))),1/(1+EXP(-SUMPRODUCT(Engine!$C$2082:$C$2113,INDIRECT("Coefficients!$AG$2:$AG$33"))))))</f>
      </c>
      <c r="AF71" s="8">
        <f>IF(OR($B71="",$C71="",$D71="",$E71="",$F71="",$G71="",$H71="",$I71="",$J71="",$K71="",$L71=""),"",IF($B71="Female",1/(1+EXP(-SUMPRODUCT(Engine!$C$2082:$C$2113,INDIRECT("Coefficients!$AH$2:$AH$33")))),1/(1+EXP(-SUMPRODUCT(Engine!$C$2082:$C$2113,INDIRECT("Coefficients!$AI$2:$AI$33"))))))</f>
      </c>
      <c r="AG71" s="8">
        <f>IF(OR($B71="",$C71="",$D71="",$E71="",$F71="",$G71="",$H71="",$I71="",$J71="",$K71="",$L71=""),"",IF($B71="Female",1/(1+EXP(-SUMPRODUCT(Engine!$C$2082:$C$2113,INDIRECT("Coefficients!$AJ$2:$AJ$33")))),1/(1+EXP(-SUMPRODUCT(Engine!$C$2082:$C$2113,INDIRECT("Coefficients!$AK$2:$AK$33"))))))</f>
      </c>
      <c r="AH71" s="8">
        <f>IF(OR($B71="",$C71="",$D71="",$E71="",$F71="",$G71="",$H71="",$I71="",$J71="",$K71="",$L71=""),"",IF($B71="Female",1/(1+EXP(-SUMPRODUCT(Engine!$C$2082:$C$2113,INDIRECT("Coefficients!$AL$2:$AL$33")))),1/(1+EXP(-SUMPRODUCT(Engine!$C$2082:$C$2113,INDIRECT("Coefficients!$AM$2:$AM$33"))))))</f>
      </c>
      <c r="AI71" s="8">
        <f>IF(OR($B71="",$C71="",$D71="",$E71="",$F71="",$G71="",$H71="",$I71="",$J71="",$K71="",$L71=""),"",IF($B71="Female",1/(1+EXP(-SUMPRODUCT(Engine!$C$2082:$C$2113,INDIRECT("Coefficients!$AN$2:$AN$33")))),1/(1+EXP(-SUMPRODUCT(Engine!$C$2082:$C$2113,INDIRECT("Coefficients!$AO$2:$AO$33"))))))</f>
      </c>
      <c r="AJ71" s="8">
        <f>IF(OR($B71="",$C71="",$D71="",$E71="",$F71="",$G71="",$H71="",$I71="",$J71="",$K71="",$L71=""),"",IF($B71="Female",1/(1+EXP(-SUMPRODUCT(Engine!$C$2082:$C$2113,INDIRECT("Coefficients!$AP$2:$AP$33")))),1/(1+EXP(-SUMPRODUCT(Engine!$C$2082:$C$2113,INDIRECT("Coefficients!$AQ$2:$AQ$33"))))))</f>
      </c>
      <c r="AK71" s="8">
        <f>IF(OR($B71="",$C71="",$D71="",$E71="",$F71="",$G71="",$H71="",$I71="",$J71="",$K71="",$L71=""),"",IF($B71="Female",1/(1+EXP(-SUMPRODUCT(Engine!$C$2082:$C$2113,INDIRECT("Coefficients!$AR$2:$AR$33")))),1/(1+EXP(-SUMPRODUCT(Engine!$C$2082:$C$2113,INDIRECT("Coefficients!$AS$2:$AS$33"))))))</f>
      </c>
      <c r="AL71" s="8">
        <f>IF(OR($B71="",$C71="",$D71="",$E71="",$F71="",$G71="",$H71="",$I71="",$J71="",$K71="",$L71=""),"",IF($B71="Female",1/(1+EXP(-SUMPRODUCT(Engine!$C$2082:$C$2113,INDIRECT("Coefficients!$AT$2:$AT$33")))),1/(1+EXP(-SUMPRODUCT(Engine!$C$2082:$C$2113,INDIRECT("Coefficients!$AU$2:$AU$33"))))))</f>
      </c>
      <c r="AM71" s="8">
        <f>IF(OR($B71="",$C71="",$D71="",$E71="",$F71="",$G71="",$H71="",$I71="",$J71="",$K71="",$L71=""),"",IF($B71="Female",1/(1+EXP(-SUMPRODUCT(Engine!$C$2082:$C$2113,INDIRECT("Coefficients!$AV$2:$AV$33")))),1/(1+EXP(-SUMPRODUCT(Engine!$C$2082:$C$2113,INDIRECT("Coefficients!$AW$2:$AW$33"))))))</f>
      </c>
      <c r="AN71" s="8">
        <f>IF(OR($B71="",$C71="",$D71="",$E71="",$F71="",$G71="",$H71="",$I71="",$J71="",$K71="",$L71=""),"",IF($B71="Female",1/(1+EXP(-SUMPRODUCT(Engine!$C$2082:$C$2113,INDIRECT("Coefficients!$AX$2:$AX$33")))),1/(1+EXP(-SUMPRODUCT(Engine!$C$2082:$C$2113,INDIRECT("Coefficients!$AY$2:$AY$33"))))))</f>
      </c>
      <c r="AO71" s="8">
        <f>IF(OR($B71="",$C71="",$D71="",$E71="",$F71="",$G71="",$H71="",$I71="",$J71="",$K71="",$L71=""),"",IF($B71="Female",1/(1+EXP(-SUMPRODUCT(Engine!$C$2082:$C$2113,INDIRECT("Coefficients!$AZ$2:$AZ$33")))),1/(1+EXP(-SUMPRODUCT(Engine!$C$2082:$C$2113,INDIRECT("Coefficients!$BA$2:$BA$33"))))))</f>
      </c>
      <c r="AP71" s="8">
        <f>IF(OR($B71="",$C71="",$D71="",$E71="",$F71="",$G71="",$H71="",$I71="",$J71="",$K71="",$L71=""),"",IF($B71="Female",1/(1+EXP(-SUMPRODUCT(Engine!$C$2082:$C$2113,INDIRECT("Coefficients!$BB$2:$BB$33")))),1/(1+EXP(-SUMPRODUCT(Engine!$C$2082:$C$2113,INDIRECT("Coefficients!$BC$2:$BC$33"))))))</f>
      </c>
      <c r="AQ71" s="8">
        <f>IF(OR($B71="",$C71="",$D71="",$E71="",$F71="",$G71="",$H71="",$I71="",$J71="",$K71="",$L71=""),"",IF($B71="Female",1/(1+EXP(-SUMPRODUCT(Engine!$C$2082:$C$2113,INDIRECT("Coefficients!$BD$2:$BD$33")))),1/(1+EXP(-SUMPRODUCT(Engine!$C$2082:$C$2113,INDIRECT("Coefficients!$BE$2:$BE$33"))))))</f>
      </c>
      <c r="AR71" s="8">
        <f>IF(OR($B71="",$C71="",$D71="",$E71="",$F71="",$G71="",$H71="",$I71="",$J71="",$K71="",$L71=""),"",IF($B71="Female",1/(1+EXP(-SUMPRODUCT(Engine!$C$2082:$C$2113,INDIRECT("Coefficients!$BF$2:$BF$33")))),1/(1+EXP(-SUMPRODUCT(Engine!$C$2082:$C$2113,INDIRECT("Coefficients!$BG$2:$BG$33"))))))</f>
      </c>
      <c r="AS71" s="8">
        <f>IF(OR($B71="",$C71="",$D71="",$E71="",$F71="",$G71="",$H71="",$I71="",$J71="",$K71="",$L71=""),"",IF($B71="Female",1/(1+EXP(-SUMPRODUCT(Engine!$C$2082:$C$2113,INDIRECT("Coefficients!$BH$2:$BH$33")))),1/(1+EXP(-SUMPRODUCT(Engine!$C$2082:$C$2113,INDIRECT("Coefficients!$BI$2:$BI$33"))))))</f>
      </c>
      <c r="AT71" s="8">
        <f>IF(OR($B71="",$C71="",$D71="",$E71="",$F71="",$G71="",$H71="",$I71="",$J71="",$K71="",$L71=""),"",IF($B71="Female",1/(1+EXP(-SUMPRODUCT(Engine!$C$2082:$C$2113,INDIRECT("Coefficients!$BJ$2:$BJ$33")))),1/(1+EXP(-SUMPRODUCT(Engine!$C$2082:$C$2113,INDIRECT("Coefficients!$BK$2:$BK$33"))))))</f>
      </c>
      <c r="AU71" s="8">
        <f>IF(OR($B71="",$C71="",$D71="",$E71="",$F71="",$G71="",$H71="",$I71="",$J71="",$K71="",$L71=""),"",IF($B71="Female",1/(1+EXP(-SUMPRODUCT(Engine!$C$2082:$C$2113,INDIRECT("Coefficients!$BL$2:$BL$33")))),1/(1+EXP(-SUMPRODUCT(Engine!$C$2082:$C$2113,INDIRECT("Coefficients!$BM$2:$BM$33"))))))</f>
      </c>
      <c r="AV71" s="8">
        <f>IF(OR($B71="",$C71="",$D71="",$E71="",$F71="",$G71="",$H71="",$I71="",$J71="",$K71="",$L71=""),"",IF($B71="Female",1/(1+EXP(-SUMPRODUCT(Engine!$C$2082:$C$2113,INDIRECT("Coefficients!$BN$2:$BN$33")))),1/(1+EXP(-SUMPRODUCT(Engine!$C$2082:$C$2113,INDIRECT("Coefficients!$BO$2:$BO$33"))))))</f>
      </c>
      <c r="AW71" s="8">
        <f>IF(OR($B71="",$C71="",$D71="",$E71="",$F71="",$G71="",$H71="",$I71="",$J71="",$K71="",$L71=""),"",IF($B71="Female",1/(1+EXP(-SUMPRODUCT(Engine!$C$2082:$C$2113,INDIRECT("Coefficients!$BP$2:$BP$33")))),1/(1+EXP(-SUMPRODUCT(Engine!$C$2082:$C$2113,INDIRECT("Coefficients!$BQ$2:$BQ$33"))))))</f>
      </c>
      <c r="AX71" s="8">
        <f>IF(OR($B71="",$C71="",$D71="",$E71="",$F71="",$G71="",$H71="",$I71="",$J71="",$K71="",$L71=""),"",IF($B71="Female",1/(1+EXP(-SUMPRODUCT(Engine!$C$2082:$C$2113,INDIRECT("Coefficients!$BR$2:$BR$33")))),1/(1+EXP(-SUMPRODUCT(Engine!$C$2082:$C$2113,INDIRECT("Coefficients!$BS$2:$BS$33"))))))</f>
      </c>
      <c r="AY71" s="8">
        <f>IF(OR($B71="",$C71="",$D71="",$E71="",$F71="",$G71="",$H71="",$I71="",$J71="",$K71="",$L71=""),"",IF($B71="Female",1/(1+EXP(-SUMPRODUCT(Engine!$C$2082:$C$2113,INDIRECT("Coefficients!$BT$2:$BT$33")))),1/(1+EXP(-SUMPRODUCT(Engine!$C$2082:$C$2113,INDIRECT("Coefficients!$BU$2:$BU$33"))))))</f>
      </c>
      <c r="AZ71" s="8">
        <f>IF(OR($B71="",$C71="",$D71="",$E71="",$F71="",$G71="",$H71="",$I71="",$J71="",$K71="",$L71=""),"",IF($B71="Female",1/(1+EXP(-SUMPRODUCT(Engine!$C$2082:$C$2113,INDIRECT("Coefficients!$BV$2:$BV$33")))),1/(1+EXP(-SUMPRODUCT(Engine!$C$2082:$C$2113,INDIRECT("Coefficients!$BW$2:$BW$33"))))))</f>
      </c>
      <c r="BA71" s="8">
        <f>IF(OR($B71="",$C71="",$D71="",$E71="",$F71="",$G71="",$H71="",$I71="",$J71="",$K71="",$L71=""),"",IF($B71="Female",1/(1+EXP(-SUMPRODUCT(Engine!$C$2082:$C$2113,INDIRECT("Coefficients!$BX$2:$BX$33")))),1/(1+EXP(-SUMPRODUCT(Engine!$C$2082:$C$2113,INDIRECT("Coefficients!$BY$2:$BY$33"))))))</f>
      </c>
      <c r="BB71" s="8">
        <f>IF(OR($B71="",$C71="",$D71="",$E71="",$F71="",$G71="",$H71="",$I71="",$J71="",$K71="",$L71=""),"",IF($B71="Female",1/(1+EXP(-SUMPRODUCT(Engine!$C$2082:$C$2113,INDIRECT("Coefficients!$BZ$2:$BZ$33")))),1/(1+EXP(-SUMPRODUCT(Engine!$C$2082:$C$2113,INDIRECT("Coefficients!$CA$2:$CA$33"))))))</f>
      </c>
      <c r="BC71" s="8">
        <f>IF(OR($B71="",$C71="",$D71="",$E71="",$F71="",$G71="",$H71="",$I71="",$J71="",$K71="",$L71=""),"",IF($B71="Female",1/(1+EXP(-SUMPRODUCT(Engine!$C$2082:$C$2113,INDIRECT("Coefficients!$CB$2:$CB$33")))),1/(1+EXP(-SUMPRODUCT(Engine!$C$2082:$C$2113,INDIRECT("Coefficients!$CC$2:$CC$33"))))))</f>
      </c>
      <c r="BD71" s="8">
        <f>IF(OR($B71="",$C71="",$D71="",$E71="",$F71="",$G71="",$H71="",$I71="",$J71="",$K71="",$L71=""),"",IF($B71="Female",1/(1+EXP(-SUMPRODUCT(Engine!$C$2082:$C$2113,INDIRECT("Coefficients!$CD$2:$CD$33")))),1/(1+EXP(-SUMPRODUCT(Engine!$C$2082:$C$2113,INDIRECT("Coefficients!$CE$2:$CE$33"))))))</f>
      </c>
      <c r="BE71" s="8">
        <f>IF(OR($B71="",$C71="",$D71="",$E71="",$F71="",$G71="",$H71="",$I71="",$J71="",$K71="",$L71=""),"",IF($B71="Female",1/(1+EXP(-SUMPRODUCT(Engine!$C$2082:$C$2113,INDIRECT("Coefficients!$CF$2:$CF$33")))),1/(1+EXP(-SUMPRODUCT(Engine!$C$2082:$C$2113,INDIRECT("Coefficients!$CG$2:$CG$33"))))))</f>
      </c>
      <c r="BF71" s="8">
        <f>IF(OR($B71="",$C71="",$D71="",$E71="",$F71="",$G71="",$H71="",$I71="",$J71="",$K71="",$L71=""),"",IF($B71="Female",1/(1+EXP(-SUMPRODUCT(Engine!$C$2082:$C$2113,INDIRECT("Coefficients!$CH$2:$CH$33")))),1/(1+EXP(-SUMPRODUCT(Engine!$C$2082:$C$2113,INDIRECT("Coefficients!$CI$2:$CI$33"))))))</f>
      </c>
      <c r="BG71" s="8">
        <f>IF(OR($B71="",$C71="",$D71="",$E71="",$F71="",$G71="",$H71="",$I71="",$J71="",$K71="",$L71=""),"",IF($B71="Female",1/(1+EXP(-SUMPRODUCT(Engine!$C$2082:$C$2113,INDIRECT("Coefficients!$CJ$2:$CJ$33")))),1/(1+EXP(-SUMPRODUCT(Engine!$C$2082:$C$2113,INDIRECT("Coefficients!$CK$2:$CK$33"))))))</f>
      </c>
      <c r="BH71" s="8">
        <f>IF(OR($B71="",$C71="",$D71="",$E71="",$F71="",$G71="",$H71="",$I71="",$J71="",$K71="",$L71=""),"",IF($B71="Female",1/(1+EXP(-SUMPRODUCT(Engine!$C$2082:$C$2113,INDIRECT("Coefficients!$CL$2:$CL$33")))),1/(1+EXP(-SUMPRODUCT(Engine!$C$2082:$C$2113,INDIRECT("Coefficients!$CM$2:$CM$33"))))))</f>
      </c>
      <c r="BI71" s="8">
        <f>IF(OR($B71="",$C71="",$D71="",$E71="",$F71="",$G71="",$H71="",$I71="",$J71="",$K71="",$L71=""),"",IF($B71="Female",1/(1+EXP(-SUMPRODUCT(Engine!$C$2082:$C$2113,INDIRECT("Coefficients!$CN$2:$CN$33")))),1/(1+EXP(-SUMPRODUCT(Engine!$C$2082:$C$2113,INDIRECT("Coefficients!$CO$2:$CO$33"))))))</f>
      </c>
      <c r="BJ71" s="8">
        <f>IF(OR($B71="",$C71="",$D71="",$E71="",$F71="",$G71="",$H71="",$I71="",$J71="",$K71="",$L71=""),"",IF($B71="Female",1/(1+EXP(-SUMPRODUCT(Engine!$C$2082:$C$2113,INDIRECT("Coefficients!$CP$2:$CP$33")))),1/(1+EXP(-SUMPRODUCT(Engine!$C$2082:$C$2113,INDIRECT("Coefficients!$CQ$2:$CQ$33"))))))</f>
      </c>
      <c r="BK71" s="8">
        <f>IF(OR($B71="",$C71="",$D71="",$E71="",$F71="",$G71="",$H71="",$I71="",$J71="",$K71="",$L71=""),"",IF($B71="Female",1/(1+EXP(-SUMPRODUCT(Engine!$C$2082:$C$2113,INDIRECT("Coefficients!$CR$2:$CR$33")))),1/(1+EXP(-SUMPRODUCT(Engine!$C$2082:$C$2113,INDIRECT("Coefficients!$CS$2:$CS$33"))))))</f>
      </c>
      <c r="BL71" s="8">
        <f>IF(OR($B71="",$C71="",$D71="",$E71="",$F71="",$G71="",$H71="",$I71="",$J71="",$K71="",$L71=""),"",IF($B71="Female",1/(1+EXP(-SUMPRODUCT(Engine!$C$2082:$C$2113,INDIRECT("Coefficients!$CT$2:$CT$33")))),1/(1+EXP(-SUMPRODUCT(Engine!$C$2082:$C$2113,INDIRECT("Coefficients!$CU$2:$CU$33"))))))</f>
      </c>
      <c r="BM71" s="8">
        <f>IF(OR($B71="",$C71="",$D71="",$E71="",$F71="",$G71="",$H71="",$I71="",$J71="",$K71="",$L71=""),"",IF($B71="Female",1/(1+EXP(-SUMPRODUCT(Engine!$C$2082:$C$2113,INDIRECT("Coefficients!$CV$2:$CV$33")))),1/(1+EXP(-SUMPRODUCT(Engine!$C$2082:$C$2113,INDIRECT("Coefficients!$CW$2:$CW$33"))))))</f>
      </c>
    </row>
    <row r="72" spans="1:65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8">
        <f>IF(OR($B72="",$C72="",$D72="",$E72="",$F72="",$G72="",$H72="",$I72="",$J72="",$K72="",$L72=""),"",IF($B72="Female",1/(1+EXP(-SUMPRODUCT(Engine!$C$2114:$C$2145,INDIRECT("Coefficients!$B$2:$B$33")))),1/(1+EXP(-SUMPRODUCT(Engine!$C$2114:$C$2145,INDIRECT("Coefficients!$C$2:$C$33"))))))</f>
      </c>
      <c r="Q72" s="8">
        <f>IF(OR($B72="",$C72="",$D72="",$E72="",$F72="",$G72="",$H72="",$I72="",$J72="",$K72="",$L72=""),"",IF($B72="Female",1/(1+EXP(-SUMPRODUCT(Engine!$C$2114:$C$2145,INDIRECT("Coefficients!$D$2:$D$33")))),1/(1+EXP(-SUMPRODUCT(Engine!$C$2114:$C$2145,INDIRECT("Coefficients!$E$2:$E$33"))))))</f>
      </c>
      <c r="R72" s="8">
        <f>IF(OR($B72="",$C72="",$D72="",$E72="",$F72="",$G72="",$H72="",$I72="",$J72="",$K72="",$L72=""),"",IF($B72="Female",1/(1+EXP(-SUMPRODUCT(Engine!$C$2114:$C$2145,INDIRECT("Coefficients!$F$2:$F$33")))),1/(1+EXP(-SUMPRODUCT(Engine!$C$2114:$C$2145,INDIRECT("Coefficients!$G$2:$G$33"))))))</f>
      </c>
      <c r="S72" s="8">
        <f>IF(OR($B72="",$C72="",$D72="",$E72="",$F72="",$G72="",$H72="",$I72="",$J72="",$K72="",$L72=""),"",IF($B72="Female",1/(1+EXP(-SUMPRODUCT(Engine!$C$2114:$C$2145,INDIRECT("Coefficients!$H$2:$H$33")))),1/(1+EXP(-SUMPRODUCT(Engine!$C$2114:$C$2145,INDIRECT("Coefficients!$I$2:$I$33"))))))</f>
      </c>
      <c r="T72" s="8">
        <f>IF(OR($B72="",$C72="",$D72="",$E72="",$F72="",$G72="",$H72="",$I72="",$J72="",$K72="",$L72=""),"",IF($B72="Female",1/(1+EXP(-SUMPRODUCT(Engine!$C$2114:$C$2145,INDIRECT("Coefficients!$J$2:$J$33")))),1/(1+EXP(-SUMPRODUCT(Engine!$C$2114:$C$2145,INDIRECT("Coefficients!$K$2:$K$33"))))))</f>
      </c>
      <c r="U72" s="8">
        <f>IF(OR($B72="",$C72="",$D72="",$E72="",$F72="",$G72="",$H72="",$I72="",$J72="",$K72="",$L72=""),"",IF($B72="Female",1/(1+EXP(-SUMPRODUCT(Engine!$C$2114:$C$2145,INDIRECT("Coefficients!$L$2:$L$33")))),1/(1+EXP(-SUMPRODUCT(Engine!$C$2114:$C$2145,INDIRECT("Coefficients!$M$2:$M$33"))))))</f>
      </c>
      <c r="V72" s="8">
        <f>IF(OR($B72="",$C72="",$D72="",$E72="",$F72="",$G72="",$H72="",$I72="",$J72="",$K72="",$L72=""),"",IF($B72="Female",1/(1+EXP(-SUMPRODUCT(Engine!$C$2114:$C$2145,INDIRECT("Coefficients!$N$2:$N$33")))),1/(1+EXP(-SUMPRODUCT(Engine!$C$2114:$C$2145,INDIRECT("Coefficients!$O$2:$O$33"))))))</f>
      </c>
      <c r="W72" s="8">
        <f>IF(OR($B72="",$C72="",$D72="",$E72="",$F72="",$G72="",$H72="",$I72="",$J72="",$K72="",$L72=""),"",IF($B72="Female",1/(1+EXP(-SUMPRODUCT(Engine!$C$2114:$C$2145,INDIRECT("Coefficients!$P$2:$P$33")))),1/(1+EXP(-SUMPRODUCT(Engine!$C$2114:$C$2145,INDIRECT("Coefficients!$Q$2:$Q$33"))))))</f>
      </c>
      <c r="X72" s="8">
        <f>IF(OR($B72="",$C72="",$D72="",$E72="",$F72="",$G72="",$H72="",$I72="",$J72="",$K72="",$L72=""),"",IF($B72="Female",1/(1+EXP(-SUMPRODUCT(Engine!$C$2114:$C$2145,INDIRECT("Coefficients!$R$2:$R$33")))),1/(1+EXP(-SUMPRODUCT(Engine!$C$2114:$C$2145,INDIRECT("Coefficients!$S$2:$S$33"))))))</f>
      </c>
      <c r="Y72" s="8">
        <f>IF(OR($B72="",$C72="",$D72="",$E72="",$F72="",$G72="",$H72="",$I72="",$J72="",$K72="",$L72=""),"",IF($B72="Female",1/(1+EXP(-SUMPRODUCT(Engine!$C$2114:$C$2145,INDIRECT("Coefficients!$T$2:$T$33")))),1/(1+EXP(-SUMPRODUCT(Engine!$C$2114:$C$2145,INDIRECT("Coefficients!$U$2:$U$33"))))))</f>
      </c>
      <c r="Z72" s="8">
        <f>IF(OR($B72="",$C72="",$D72="",$E72="",$F72="",$G72="",$H72="",$I72="",$J72="",$K72="",$L72=""),"",IF($B72="Female",1/(1+EXP(-SUMPRODUCT(Engine!$C$2114:$C$2145,INDIRECT("Coefficients!$V$2:$V$33")))),1/(1+EXP(-SUMPRODUCT(Engine!$C$2114:$C$2145,INDIRECT("Coefficients!$W$2:$W$33"))))))</f>
      </c>
      <c r="AA72" s="8">
        <f>IF(OR($B72="",$C72="",$D72="",$E72="",$F72="",$G72="",$H72="",$I72="",$J72="",$K72="",$L72=""),"",IF($B72="Female",1/(1+EXP(-SUMPRODUCT(Engine!$C$2114:$C$2145,INDIRECT("Coefficients!$X$2:$X$33")))),1/(1+EXP(-SUMPRODUCT(Engine!$C$2114:$C$2145,INDIRECT("Coefficients!$Y$2:$Y$33"))))))</f>
      </c>
      <c r="AB72" s="8">
        <f>IF(OR($B72="",$C72="",$D72="",$E72="",$F72="",$G72="",$H72="",$I72="",$J72="",$K72="",$L72=""),"",IF($B72="Female",1/(1+EXP(-SUMPRODUCT(Engine!$C$2114:$C$2145,INDIRECT("Coefficients!$Z$2:$Z$33")))),1/(1+EXP(-SUMPRODUCT(Engine!$C$2114:$C$2145,INDIRECT("Coefficients!$AA$2:$AA$33"))))))</f>
      </c>
      <c r="AC72" s="8">
        <f>IF(OR($B72="",$C72="",$D72="",$E72="",$F72="",$G72="",$H72="",$I72="",$J72="",$K72="",$L72=""),"",IF($B72="Female",1/(1+EXP(-SUMPRODUCT(Engine!$C$2114:$C$2145,INDIRECT("Coefficients!$AB$2:$AB$33")))),1/(1+EXP(-SUMPRODUCT(Engine!$C$2114:$C$2145,INDIRECT("Coefficients!$AC$2:$AC$33"))))))</f>
      </c>
      <c r="AD72" s="8">
        <f>IF(OR($B72="",$C72="",$D72="",$E72="",$F72="",$G72="",$H72="",$I72="",$J72="",$K72="",$L72=""),"",IF($B72="Female",1/(1+EXP(-SUMPRODUCT(Engine!$C$2114:$C$2145,INDIRECT("Coefficients!$AD$2:$AD$33")))),1/(1+EXP(-SUMPRODUCT(Engine!$C$2114:$C$2145,INDIRECT("Coefficients!$AE$2:$AE$33"))))))</f>
      </c>
      <c r="AE72" s="8">
        <f>IF(OR($B72="",$C72="",$D72="",$E72="",$F72="",$G72="",$H72="",$I72="",$J72="",$K72="",$L72=""),"",IF($B72="Female",1/(1+EXP(-SUMPRODUCT(Engine!$C$2114:$C$2145,INDIRECT("Coefficients!$AF$2:$AF$33")))),1/(1+EXP(-SUMPRODUCT(Engine!$C$2114:$C$2145,INDIRECT("Coefficients!$AG$2:$AG$33"))))))</f>
      </c>
      <c r="AF72" s="8">
        <f>IF(OR($B72="",$C72="",$D72="",$E72="",$F72="",$G72="",$H72="",$I72="",$J72="",$K72="",$L72=""),"",IF($B72="Female",1/(1+EXP(-SUMPRODUCT(Engine!$C$2114:$C$2145,INDIRECT("Coefficients!$AH$2:$AH$33")))),1/(1+EXP(-SUMPRODUCT(Engine!$C$2114:$C$2145,INDIRECT("Coefficients!$AI$2:$AI$33"))))))</f>
      </c>
      <c r="AG72" s="8">
        <f>IF(OR($B72="",$C72="",$D72="",$E72="",$F72="",$G72="",$H72="",$I72="",$J72="",$K72="",$L72=""),"",IF($B72="Female",1/(1+EXP(-SUMPRODUCT(Engine!$C$2114:$C$2145,INDIRECT("Coefficients!$AJ$2:$AJ$33")))),1/(1+EXP(-SUMPRODUCT(Engine!$C$2114:$C$2145,INDIRECT("Coefficients!$AK$2:$AK$33"))))))</f>
      </c>
      <c r="AH72" s="8">
        <f>IF(OR($B72="",$C72="",$D72="",$E72="",$F72="",$G72="",$H72="",$I72="",$J72="",$K72="",$L72=""),"",IF($B72="Female",1/(1+EXP(-SUMPRODUCT(Engine!$C$2114:$C$2145,INDIRECT("Coefficients!$AL$2:$AL$33")))),1/(1+EXP(-SUMPRODUCT(Engine!$C$2114:$C$2145,INDIRECT("Coefficients!$AM$2:$AM$33"))))))</f>
      </c>
      <c r="AI72" s="8">
        <f>IF(OR($B72="",$C72="",$D72="",$E72="",$F72="",$G72="",$H72="",$I72="",$J72="",$K72="",$L72=""),"",IF($B72="Female",1/(1+EXP(-SUMPRODUCT(Engine!$C$2114:$C$2145,INDIRECT("Coefficients!$AN$2:$AN$33")))),1/(1+EXP(-SUMPRODUCT(Engine!$C$2114:$C$2145,INDIRECT("Coefficients!$AO$2:$AO$33"))))))</f>
      </c>
      <c r="AJ72" s="8">
        <f>IF(OR($B72="",$C72="",$D72="",$E72="",$F72="",$G72="",$H72="",$I72="",$J72="",$K72="",$L72=""),"",IF($B72="Female",1/(1+EXP(-SUMPRODUCT(Engine!$C$2114:$C$2145,INDIRECT("Coefficients!$AP$2:$AP$33")))),1/(1+EXP(-SUMPRODUCT(Engine!$C$2114:$C$2145,INDIRECT("Coefficients!$AQ$2:$AQ$33"))))))</f>
      </c>
      <c r="AK72" s="8">
        <f>IF(OR($B72="",$C72="",$D72="",$E72="",$F72="",$G72="",$H72="",$I72="",$J72="",$K72="",$L72=""),"",IF($B72="Female",1/(1+EXP(-SUMPRODUCT(Engine!$C$2114:$C$2145,INDIRECT("Coefficients!$AR$2:$AR$33")))),1/(1+EXP(-SUMPRODUCT(Engine!$C$2114:$C$2145,INDIRECT("Coefficients!$AS$2:$AS$33"))))))</f>
      </c>
      <c r="AL72" s="8">
        <f>IF(OR($B72="",$C72="",$D72="",$E72="",$F72="",$G72="",$H72="",$I72="",$J72="",$K72="",$L72=""),"",IF($B72="Female",1/(1+EXP(-SUMPRODUCT(Engine!$C$2114:$C$2145,INDIRECT("Coefficients!$AT$2:$AT$33")))),1/(1+EXP(-SUMPRODUCT(Engine!$C$2114:$C$2145,INDIRECT("Coefficients!$AU$2:$AU$33"))))))</f>
      </c>
      <c r="AM72" s="8">
        <f>IF(OR($B72="",$C72="",$D72="",$E72="",$F72="",$G72="",$H72="",$I72="",$J72="",$K72="",$L72=""),"",IF($B72="Female",1/(1+EXP(-SUMPRODUCT(Engine!$C$2114:$C$2145,INDIRECT("Coefficients!$AV$2:$AV$33")))),1/(1+EXP(-SUMPRODUCT(Engine!$C$2114:$C$2145,INDIRECT("Coefficients!$AW$2:$AW$33"))))))</f>
      </c>
      <c r="AN72" s="8">
        <f>IF(OR($B72="",$C72="",$D72="",$E72="",$F72="",$G72="",$H72="",$I72="",$J72="",$K72="",$L72=""),"",IF($B72="Female",1/(1+EXP(-SUMPRODUCT(Engine!$C$2114:$C$2145,INDIRECT("Coefficients!$AX$2:$AX$33")))),1/(1+EXP(-SUMPRODUCT(Engine!$C$2114:$C$2145,INDIRECT("Coefficients!$AY$2:$AY$33"))))))</f>
      </c>
      <c r="AO72" s="8">
        <f>IF(OR($B72="",$C72="",$D72="",$E72="",$F72="",$G72="",$H72="",$I72="",$J72="",$K72="",$L72=""),"",IF($B72="Female",1/(1+EXP(-SUMPRODUCT(Engine!$C$2114:$C$2145,INDIRECT("Coefficients!$AZ$2:$AZ$33")))),1/(1+EXP(-SUMPRODUCT(Engine!$C$2114:$C$2145,INDIRECT("Coefficients!$BA$2:$BA$33"))))))</f>
      </c>
      <c r="AP72" s="8">
        <f>IF(OR($B72="",$C72="",$D72="",$E72="",$F72="",$G72="",$H72="",$I72="",$J72="",$K72="",$L72=""),"",IF($B72="Female",1/(1+EXP(-SUMPRODUCT(Engine!$C$2114:$C$2145,INDIRECT("Coefficients!$BB$2:$BB$33")))),1/(1+EXP(-SUMPRODUCT(Engine!$C$2114:$C$2145,INDIRECT("Coefficients!$BC$2:$BC$33"))))))</f>
      </c>
      <c r="AQ72" s="8">
        <f>IF(OR($B72="",$C72="",$D72="",$E72="",$F72="",$G72="",$H72="",$I72="",$J72="",$K72="",$L72=""),"",IF($B72="Female",1/(1+EXP(-SUMPRODUCT(Engine!$C$2114:$C$2145,INDIRECT("Coefficients!$BD$2:$BD$33")))),1/(1+EXP(-SUMPRODUCT(Engine!$C$2114:$C$2145,INDIRECT("Coefficients!$BE$2:$BE$33"))))))</f>
      </c>
      <c r="AR72" s="8">
        <f>IF(OR($B72="",$C72="",$D72="",$E72="",$F72="",$G72="",$H72="",$I72="",$J72="",$K72="",$L72=""),"",IF($B72="Female",1/(1+EXP(-SUMPRODUCT(Engine!$C$2114:$C$2145,INDIRECT("Coefficients!$BF$2:$BF$33")))),1/(1+EXP(-SUMPRODUCT(Engine!$C$2114:$C$2145,INDIRECT("Coefficients!$BG$2:$BG$33"))))))</f>
      </c>
      <c r="AS72" s="8">
        <f>IF(OR($B72="",$C72="",$D72="",$E72="",$F72="",$G72="",$H72="",$I72="",$J72="",$K72="",$L72=""),"",IF($B72="Female",1/(1+EXP(-SUMPRODUCT(Engine!$C$2114:$C$2145,INDIRECT("Coefficients!$BH$2:$BH$33")))),1/(1+EXP(-SUMPRODUCT(Engine!$C$2114:$C$2145,INDIRECT("Coefficients!$BI$2:$BI$33"))))))</f>
      </c>
      <c r="AT72" s="8">
        <f>IF(OR($B72="",$C72="",$D72="",$E72="",$F72="",$G72="",$H72="",$I72="",$J72="",$K72="",$L72=""),"",IF($B72="Female",1/(1+EXP(-SUMPRODUCT(Engine!$C$2114:$C$2145,INDIRECT("Coefficients!$BJ$2:$BJ$33")))),1/(1+EXP(-SUMPRODUCT(Engine!$C$2114:$C$2145,INDIRECT("Coefficients!$BK$2:$BK$33"))))))</f>
      </c>
      <c r="AU72" s="8">
        <f>IF(OR($B72="",$C72="",$D72="",$E72="",$F72="",$G72="",$H72="",$I72="",$J72="",$K72="",$L72=""),"",IF($B72="Female",1/(1+EXP(-SUMPRODUCT(Engine!$C$2114:$C$2145,INDIRECT("Coefficients!$BL$2:$BL$33")))),1/(1+EXP(-SUMPRODUCT(Engine!$C$2114:$C$2145,INDIRECT("Coefficients!$BM$2:$BM$33"))))))</f>
      </c>
      <c r="AV72" s="8">
        <f>IF(OR($B72="",$C72="",$D72="",$E72="",$F72="",$G72="",$H72="",$I72="",$J72="",$K72="",$L72=""),"",IF($B72="Female",1/(1+EXP(-SUMPRODUCT(Engine!$C$2114:$C$2145,INDIRECT("Coefficients!$BN$2:$BN$33")))),1/(1+EXP(-SUMPRODUCT(Engine!$C$2114:$C$2145,INDIRECT("Coefficients!$BO$2:$BO$33"))))))</f>
      </c>
      <c r="AW72" s="8">
        <f>IF(OR($B72="",$C72="",$D72="",$E72="",$F72="",$G72="",$H72="",$I72="",$J72="",$K72="",$L72=""),"",IF($B72="Female",1/(1+EXP(-SUMPRODUCT(Engine!$C$2114:$C$2145,INDIRECT("Coefficients!$BP$2:$BP$33")))),1/(1+EXP(-SUMPRODUCT(Engine!$C$2114:$C$2145,INDIRECT("Coefficients!$BQ$2:$BQ$33"))))))</f>
      </c>
      <c r="AX72" s="8">
        <f>IF(OR($B72="",$C72="",$D72="",$E72="",$F72="",$G72="",$H72="",$I72="",$J72="",$K72="",$L72=""),"",IF($B72="Female",1/(1+EXP(-SUMPRODUCT(Engine!$C$2114:$C$2145,INDIRECT("Coefficients!$BR$2:$BR$33")))),1/(1+EXP(-SUMPRODUCT(Engine!$C$2114:$C$2145,INDIRECT("Coefficients!$BS$2:$BS$33"))))))</f>
      </c>
      <c r="AY72" s="8">
        <f>IF(OR($B72="",$C72="",$D72="",$E72="",$F72="",$G72="",$H72="",$I72="",$J72="",$K72="",$L72=""),"",IF($B72="Female",1/(1+EXP(-SUMPRODUCT(Engine!$C$2114:$C$2145,INDIRECT("Coefficients!$BT$2:$BT$33")))),1/(1+EXP(-SUMPRODUCT(Engine!$C$2114:$C$2145,INDIRECT("Coefficients!$BU$2:$BU$33"))))))</f>
      </c>
      <c r="AZ72" s="8">
        <f>IF(OR($B72="",$C72="",$D72="",$E72="",$F72="",$G72="",$H72="",$I72="",$J72="",$K72="",$L72=""),"",IF($B72="Female",1/(1+EXP(-SUMPRODUCT(Engine!$C$2114:$C$2145,INDIRECT("Coefficients!$BV$2:$BV$33")))),1/(1+EXP(-SUMPRODUCT(Engine!$C$2114:$C$2145,INDIRECT("Coefficients!$BW$2:$BW$33"))))))</f>
      </c>
      <c r="BA72" s="8">
        <f>IF(OR($B72="",$C72="",$D72="",$E72="",$F72="",$G72="",$H72="",$I72="",$J72="",$K72="",$L72=""),"",IF($B72="Female",1/(1+EXP(-SUMPRODUCT(Engine!$C$2114:$C$2145,INDIRECT("Coefficients!$BX$2:$BX$33")))),1/(1+EXP(-SUMPRODUCT(Engine!$C$2114:$C$2145,INDIRECT("Coefficients!$BY$2:$BY$33"))))))</f>
      </c>
      <c r="BB72" s="8">
        <f>IF(OR($B72="",$C72="",$D72="",$E72="",$F72="",$G72="",$H72="",$I72="",$J72="",$K72="",$L72=""),"",IF($B72="Female",1/(1+EXP(-SUMPRODUCT(Engine!$C$2114:$C$2145,INDIRECT("Coefficients!$BZ$2:$BZ$33")))),1/(1+EXP(-SUMPRODUCT(Engine!$C$2114:$C$2145,INDIRECT("Coefficients!$CA$2:$CA$33"))))))</f>
      </c>
      <c r="BC72" s="8">
        <f>IF(OR($B72="",$C72="",$D72="",$E72="",$F72="",$G72="",$H72="",$I72="",$J72="",$K72="",$L72=""),"",IF($B72="Female",1/(1+EXP(-SUMPRODUCT(Engine!$C$2114:$C$2145,INDIRECT("Coefficients!$CB$2:$CB$33")))),1/(1+EXP(-SUMPRODUCT(Engine!$C$2114:$C$2145,INDIRECT("Coefficients!$CC$2:$CC$33"))))))</f>
      </c>
      <c r="BD72" s="8">
        <f>IF(OR($B72="",$C72="",$D72="",$E72="",$F72="",$G72="",$H72="",$I72="",$J72="",$K72="",$L72=""),"",IF($B72="Female",1/(1+EXP(-SUMPRODUCT(Engine!$C$2114:$C$2145,INDIRECT("Coefficients!$CD$2:$CD$33")))),1/(1+EXP(-SUMPRODUCT(Engine!$C$2114:$C$2145,INDIRECT("Coefficients!$CE$2:$CE$33"))))))</f>
      </c>
      <c r="BE72" s="8">
        <f>IF(OR($B72="",$C72="",$D72="",$E72="",$F72="",$G72="",$H72="",$I72="",$J72="",$K72="",$L72=""),"",IF($B72="Female",1/(1+EXP(-SUMPRODUCT(Engine!$C$2114:$C$2145,INDIRECT("Coefficients!$CF$2:$CF$33")))),1/(1+EXP(-SUMPRODUCT(Engine!$C$2114:$C$2145,INDIRECT("Coefficients!$CG$2:$CG$33"))))))</f>
      </c>
      <c r="BF72" s="8">
        <f>IF(OR($B72="",$C72="",$D72="",$E72="",$F72="",$G72="",$H72="",$I72="",$J72="",$K72="",$L72=""),"",IF($B72="Female",1/(1+EXP(-SUMPRODUCT(Engine!$C$2114:$C$2145,INDIRECT("Coefficients!$CH$2:$CH$33")))),1/(1+EXP(-SUMPRODUCT(Engine!$C$2114:$C$2145,INDIRECT("Coefficients!$CI$2:$CI$33"))))))</f>
      </c>
      <c r="BG72" s="8">
        <f>IF(OR($B72="",$C72="",$D72="",$E72="",$F72="",$G72="",$H72="",$I72="",$J72="",$K72="",$L72=""),"",IF($B72="Female",1/(1+EXP(-SUMPRODUCT(Engine!$C$2114:$C$2145,INDIRECT("Coefficients!$CJ$2:$CJ$33")))),1/(1+EXP(-SUMPRODUCT(Engine!$C$2114:$C$2145,INDIRECT("Coefficients!$CK$2:$CK$33"))))))</f>
      </c>
      <c r="BH72" s="8">
        <f>IF(OR($B72="",$C72="",$D72="",$E72="",$F72="",$G72="",$H72="",$I72="",$J72="",$K72="",$L72=""),"",IF($B72="Female",1/(1+EXP(-SUMPRODUCT(Engine!$C$2114:$C$2145,INDIRECT("Coefficients!$CL$2:$CL$33")))),1/(1+EXP(-SUMPRODUCT(Engine!$C$2114:$C$2145,INDIRECT("Coefficients!$CM$2:$CM$33"))))))</f>
      </c>
      <c r="BI72" s="8">
        <f>IF(OR($B72="",$C72="",$D72="",$E72="",$F72="",$G72="",$H72="",$I72="",$J72="",$K72="",$L72=""),"",IF($B72="Female",1/(1+EXP(-SUMPRODUCT(Engine!$C$2114:$C$2145,INDIRECT("Coefficients!$CN$2:$CN$33")))),1/(1+EXP(-SUMPRODUCT(Engine!$C$2114:$C$2145,INDIRECT("Coefficients!$CO$2:$CO$33"))))))</f>
      </c>
      <c r="BJ72" s="8">
        <f>IF(OR($B72="",$C72="",$D72="",$E72="",$F72="",$G72="",$H72="",$I72="",$J72="",$K72="",$L72=""),"",IF($B72="Female",1/(1+EXP(-SUMPRODUCT(Engine!$C$2114:$C$2145,INDIRECT("Coefficients!$CP$2:$CP$33")))),1/(1+EXP(-SUMPRODUCT(Engine!$C$2114:$C$2145,INDIRECT("Coefficients!$CQ$2:$CQ$33"))))))</f>
      </c>
      <c r="BK72" s="8">
        <f>IF(OR($B72="",$C72="",$D72="",$E72="",$F72="",$G72="",$H72="",$I72="",$J72="",$K72="",$L72=""),"",IF($B72="Female",1/(1+EXP(-SUMPRODUCT(Engine!$C$2114:$C$2145,INDIRECT("Coefficients!$CR$2:$CR$33")))),1/(1+EXP(-SUMPRODUCT(Engine!$C$2114:$C$2145,INDIRECT("Coefficients!$CS$2:$CS$33"))))))</f>
      </c>
      <c r="BL72" s="8">
        <f>IF(OR($B72="",$C72="",$D72="",$E72="",$F72="",$G72="",$H72="",$I72="",$J72="",$K72="",$L72=""),"",IF($B72="Female",1/(1+EXP(-SUMPRODUCT(Engine!$C$2114:$C$2145,INDIRECT("Coefficients!$CT$2:$CT$33")))),1/(1+EXP(-SUMPRODUCT(Engine!$C$2114:$C$2145,INDIRECT("Coefficients!$CU$2:$CU$33"))))))</f>
      </c>
      <c r="BM72" s="8">
        <f>IF(OR($B72="",$C72="",$D72="",$E72="",$F72="",$G72="",$H72="",$I72="",$J72="",$K72="",$L72=""),"",IF($B72="Female",1/(1+EXP(-SUMPRODUCT(Engine!$C$2114:$C$2145,INDIRECT("Coefficients!$CV$2:$CV$33")))),1/(1+EXP(-SUMPRODUCT(Engine!$C$2114:$C$2145,INDIRECT("Coefficients!$CW$2:$CW$33"))))))</f>
      </c>
    </row>
    <row r="73" spans="1:65" x14ac:dyDescent="0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8">
        <f>IF(OR($B73="",$C73="",$D73="",$E73="",$F73="",$G73="",$H73="",$I73="",$J73="",$K73="",$L73=""),"",IF($B73="Female",1/(1+EXP(-SUMPRODUCT(Engine!$C$2146:$C$2177,INDIRECT("Coefficients!$B$2:$B$33")))),1/(1+EXP(-SUMPRODUCT(Engine!$C$2146:$C$2177,INDIRECT("Coefficients!$C$2:$C$33"))))))</f>
      </c>
      <c r="Q73" s="8">
        <f>IF(OR($B73="",$C73="",$D73="",$E73="",$F73="",$G73="",$H73="",$I73="",$J73="",$K73="",$L73=""),"",IF($B73="Female",1/(1+EXP(-SUMPRODUCT(Engine!$C$2146:$C$2177,INDIRECT("Coefficients!$D$2:$D$33")))),1/(1+EXP(-SUMPRODUCT(Engine!$C$2146:$C$2177,INDIRECT("Coefficients!$E$2:$E$33"))))))</f>
      </c>
      <c r="R73" s="8">
        <f>IF(OR($B73="",$C73="",$D73="",$E73="",$F73="",$G73="",$H73="",$I73="",$J73="",$K73="",$L73=""),"",IF($B73="Female",1/(1+EXP(-SUMPRODUCT(Engine!$C$2146:$C$2177,INDIRECT("Coefficients!$F$2:$F$33")))),1/(1+EXP(-SUMPRODUCT(Engine!$C$2146:$C$2177,INDIRECT("Coefficients!$G$2:$G$33"))))))</f>
      </c>
      <c r="S73" s="8">
        <f>IF(OR($B73="",$C73="",$D73="",$E73="",$F73="",$G73="",$H73="",$I73="",$J73="",$K73="",$L73=""),"",IF($B73="Female",1/(1+EXP(-SUMPRODUCT(Engine!$C$2146:$C$2177,INDIRECT("Coefficients!$H$2:$H$33")))),1/(1+EXP(-SUMPRODUCT(Engine!$C$2146:$C$2177,INDIRECT("Coefficients!$I$2:$I$33"))))))</f>
      </c>
      <c r="T73" s="8">
        <f>IF(OR($B73="",$C73="",$D73="",$E73="",$F73="",$G73="",$H73="",$I73="",$J73="",$K73="",$L73=""),"",IF($B73="Female",1/(1+EXP(-SUMPRODUCT(Engine!$C$2146:$C$2177,INDIRECT("Coefficients!$J$2:$J$33")))),1/(1+EXP(-SUMPRODUCT(Engine!$C$2146:$C$2177,INDIRECT("Coefficients!$K$2:$K$33"))))))</f>
      </c>
      <c r="U73" s="8">
        <f>IF(OR($B73="",$C73="",$D73="",$E73="",$F73="",$G73="",$H73="",$I73="",$J73="",$K73="",$L73=""),"",IF($B73="Female",1/(1+EXP(-SUMPRODUCT(Engine!$C$2146:$C$2177,INDIRECT("Coefficients!$L$2:$L$33")))),1/(1+EXP(-SUMPRODUCT(Engine!$C$2146:$C$2177,INDIRECT("Coefficients!$M$2:$M$33"))))))</f>
      </c>
      <c r="V73" s="8">
        <f>IF(OR($B73="",$C73="",$D73="",$E73="",$F73="",$G73="",$H73="",$I73="",$J73="",$K73="",$L73=""),"",IF($B73="Female",1/(1+EXP(-SUMPRODUCT(Engine!$C$2146:$C$2177,INDIRECT("Coefficients!$N$2:$N$33")))),1/(1+EXP(-SUMPRODUCT(Engine!$C$2146:$C$2177,INDIRECT("Coefficients!$O$2:$O$33"))))))</f>
      </c>
      <c r="W73" s="8">
        <f>IF(OR($B73="",$C73="",$D73="",$E73="",$F73="",$G73="",$H73="",$I73="",$J73="",$K73="",$L73=""),"",IF($B73="Female",1/(1+EXP(-SUMPRODUCT(Engine!$C$2146:$C$2177,INDIRECT("Coefficients!$P$2:$P$33")))),1/(1+EXP(-SUMPRODUCT(Engine!$C$2146:$C$2177,INDIRECT("Coefficients!$Q$2:$Q$33"))))))</f>
      </c>
      <c r="X73" s="8">
        <f>IF(OR($B73="",$C73="",$D73="",$E73="",$F73="",$G73="",$H73="",$I73="",$J73="",$K73="",$L73=""),"",IF($B73="Female",1/(1+EXP(-SUMPRODUCT(Engine!$C$2146:$C$2177,INDIRECT("Coefficients!$R$2:$R$33")))),1/(1+EXP(-SUMPRODUCT(Engine!$C$2146:$C$2177,INDIRECT("Coefficients!$S$2:$S$33"))))))</f>
      </c>
      <c r="Y73" s="8">
        <f>IF(OR($B73="",$C73="",$D73="",$E73="",$F73="",$G73="",$H73="",$I73="",$J73="",$K73="",$L73=""),"",IF($B73="Female",1/(1+EXP(-SUMPRODUCT(Engine!$C$2146:$C$2177,INDIRECT("Coefficients!$T$2:$T$33")))),1/(1+EXP(-SUMPRODUCT(Engine!$C$2146:$C$2177,INDIRECT("Coefficients!$U$2:$U$33"))))))</f>
      </c>
      <c r="Z73" s="8">
        <f>IF(OR($B73="",$C73="",$D73="",$E73="",$F73="",$G73="",$H73="",$I73="",$J73="",$K73="",$L73=""),"",IF($B73="Female",1/(1+EXP(-SUMPRODUCT(Engine!$C$2146:$C$2177,INDIRECT("Coefficients!$V$2:$V$33")))),1/(1+EXP(-SUMPRODUCT(Engine!$C$2146:$C$2177,INDIRECT("Coefficients!$W$2:$W$33"))))))</f>
      </c>
      <c r="AA73" s="8">
        <f>IF(OR($B73="",$C73="",$D73="",$E73="",$F73="",$G73="",$H73="",$I73="",$J73="",$K73="",$L73=""),"",IF($B73="Female",1/(1+EXP(-SUMPRODUCT(Engine!$C$2146:$C$2177,INDIRECT("Coefficients!$X$2:$X$33")))),1/(1+EXP(-SUMPRODUCT(Engine!$C$2146:$C$2177,INDIRECT("Coefficients!$Y$2:$Y$33"))))))</f>
      </c>
      <c r="AB73" s="8">
        <f>IF(OR($B73="",$C73="",$D73="",$E73="",$F73="",$G73="",$H73="",$I73="",$J73="",$K73="",$L73=""),"",IF($B73="Female",1/(1+EXP(-SUMPRODUCT(Engine!$C$2146:$C$2177,INDIRECT("Coefficients!$Z$2:$Z$33")))),1/(1+EXP(-SUMPRODUCT(Engine!$C$2146:$C$2177,INDIRECT("Coefficients!$AA$2:$AA$33"))))))</f>
      </c>
      <c r="AC73" s="8">
        <f>IF(OR($B73="",$C73="",$D73="",$E73="",$F73="",$G73="",$H73="",$I73="",$J73="",$K73="",$L73=""),"",IF($B73="Female",1/(1+EXP(-SUMPRODUCT(Engine!$C$2146:$C$2177,INDIRECT("Coefficients!$AB$2:$AB$33")))),1/(1+EXP(-SUMPRODUCT(Engine!$C$2146:$C$2177,INDIRECT("Coefficients!$AC$2:$AC$33"))))))</f>
      </c>
      <c r="AD73" s="8">
        <f>IF(OR($B73="",$C73="",$D73="",$E73="",$F73="",$G73="",$H73="",$I73="",$J73="",$K73="",$L73=""),"",IF($B73="Female",1/(1+EXP(-SUMPRODUCT(Engine!$C$2146:$C$2177,INDIRECT("Coefficients!$AD$2:$AD$33")))),1/(1+EXP(-SUMPRODUCT(Engine!$C$2146:$C$2177,INDIRECT("Coefficients!$AE$2:$AE$33"))))))</f>
      </c>
      <c r="AE73" s="8">
        <f>IF(OR($B73="",$C73="",$D73="",$E73="",$F73="",$G73="",$H73="",$I73="",$J73="",$K73="",$L73=""),"",IF($B73="Female",1/(1+EXP(-SUMPRODUCT(Engine!$C$2146:$C$2177,INDIRECT("Coefficients!$AF$2:$AF$33")))),1/(1+EXP(-SUMPRODUCT(Engine!$C$2146:$C$2177,INDIRECT("Coefficients!$AG$2:$AG$33"))))))</f>
      </c>
      <c r="AF73" s="8">
        <f>IF(OR($B73="",$C73="",$D73="",$E73="",$F73="",$G73="",$H73="",$I73="",$J73="",$K73="",$L73=""),"",IF($B73="Female",1/(1+EXP(-SUMPRODUCT(Engine!$C$2146:$C$2177,INDIRECT("Coefficients!$AH$2:$AH$33")))),1/(1+EXP(-SUMPRODUCT(Engine!$C$2146:$C$2177,INDIRECT("Coefficients!$AI$2:$AI$33"))))))</f>
      </c>
      <c r="AG73" s="8">
        <f>IF(OR($B73="",$C73="",$D73="",$E73="",$F73="",$G73="",$H73="",$I73="",$J73="",$K73="",$L73=""),"",IF($B73="Female",1/(1+EXP(-SUMPRODUCT(Engine!$C$2146:$C$2177,INDIRECT("Coefficients!$AJ$2:$AJ$33")))),1/(1+EXP(-SUMPRODUCT(Engine!$C$2146:$C$2177,INDIRECT("Coefficients!$AK$2:$AK$33"))))))</f>
      </c>
      <c r="AH73" s="8">
        <f>IF(OR($B73="",$C73="",$D73="",$E73="",$F73="",$G73="",$H73="",$I73="",$J73="",$K73="",$L73=""),"",IF($B73="Female",1/(1+EXP(-SUMPRODUCT(Engine!$C$2146:$C$2177,INDIRECT("Coefficients!$AL$2:$AL$33")))),1/(1+EXP(-SUMPRODUCT(Engine!$C$2146:$C$2177,INDIRECT("Coefficients!$AM$2:$AM$33"))))))</f>
      </c>
      <c r="AI73" s="8">
        <f>IF(OR($B73="",$C73="",$D73="",$E73="",$F73="",$G73="",$H73="",$I73="",$J73="",$K73="",$L73=""),"",IF($B73="Female",1/(1+EXP(-SUMPRODUCT(Engine!$C$2146:$C$2177,INDIRECT("Coefficients!$AN$2:$AN$33")))),1/(1+EXP(-SUMPRODUCT(Engine!$C$2146:$C$2177,INDIRECT("Coefficients!$AO$2:$AO$33"))))))</f>
      </c>
      <c r="AJ73" s="8">
        <f>IF(OR($B73="",$C73="",$D73="",$E73="",$F73="",$G73="",$H73="",$I73="",$J73="",$K73="",$L73=""),"",IF($B73="Female",1/(1+EXP(-SUMPRODUCT(Engine!$C$2146:$C$2177,INDIRECT("Coefficients!$AP$2:$AP$33")))),1/(1+EXP(-SUMPRODUCT(Engine!$C$2146:$C$2177,INDIRECT("Coefficients!$AQ$2:$AQ$33"))))))</f>
      </c>
      <c r="AK73" s="8">
        <f>IF(OR($B73="",$C73="",$D73="",$E73="",$F73="",$G73="",$H73="",$I73="",$J73="",$K73="",$L73=""),"",IF($B73="Female",1/(1+EXP(-SUMPRODUCT(Engine!$C$2146:$C$2177,INDIRECT("Coefficients!$AR$2:$AR$33")))),1/(1+EXP(-SUMPRODUCT(Engine!$C$2146:$C$2177,INDIRECT("Coefficients!$AS$2:$AS$33"))))))</f>
      </c>
      <c r="AL73" s="8">
        <f>IF(OR($B73="",$C73="",$D73="",$E73="",$F73="",$G73="",$H73="",$I73="",$J73="",$K73="",$L73=""),"",IF($B73="Female",1/(1+EXP(-SUMPRODUCT(Engine!$C$2146:$C$2177,INDIRECT("Coefficients!$AT$2:$AT$33")))),1/(1+EXP(-SUMPRODUCT(Engine!$C$2146:$C$2177,INDIRECT("Coefficients!$AU$2:$AU$33"))))))</f>
      </c>
      <c r="AM73" s="8">
        <f>IF(OR($B73="",$C73="",$D73="",$E73="",$F73="",$G73="",$H73="",$I73="",$J73="",$K73="",$L73=""),"",IF($B73="Female",1/(1+EXP(-SUMPRODUCT(Engine!$C$2146:$C$2177,INDIRECT("Coefficients!$AV$2:$AV$33")))),1/(1+EXP(-SUMPRODUCT(Engine!$C$2146:$C$2177,INDIRECT("Coefficients!$AW$2:$AW$33"))))))</f>
      </c>
      <c r="AN73" s="8">
        <f>IF(OR($B73="",$C73="",$D73="",$E73="",$F73="",$G73="",$H73="",$I73="",$J73="",$K73="",$L73=""),"",IF($B73="Female",1/(1+EXP(-SUMPRODUCT(Engine!$C$2146:$C$2177,INDIRECT("Coefficients!$AX$2:$AX$33")))),1/(1+EXP(-SUMPRODUCT(Engine!$C$2146:$C$2177,INDIRECT("Coefficients!$AY$2:$AY$33"))))))</f>
      </c>
      <c r="AO73" s="8">
        <f>IF(OR($B73="",$C73="",$D73="",$E73="",$F73="",$G73="",$H73="",$I73="",$J73="",$K73="",$L73=""),"",IF($B73="Female",1/(1+EXP(-SUMPRODUCT(Engine!$C$2146:$C$2177,INDIRECT("Coefficients!$AZ$2:$AZ$33")))),1/(1+EXP(-SUMPRODUCT(Engine!$C$2146:$C$2177,INDIRECT("Coefficients!$BA$2:$BA$33"))))))</f>
      </c>
      <c r="AP73" s="8">
        <f>IF(OR($B73="",$C73="",$D73="",$E73="",$F73="",$G73="",$H73="",$I73="",$J73="",$K73="",$L73=""),"",IF($B73="Female",1/(1+EXP(-SUMPRODUCT(Engine!$C$2146:$C$2177,INDIRECT("Coefficients!$BB$2:$BB$33")))),1/(1+EXP(-SUMPRODUCT(Engine!$C$2146:$C$2177,INDIRECT("Coefficients!$BC$2:$BC$33"))))))</f>
      </c>
      <c r="AQ73" s="8">
        <f>IF(OR($B73="",$C73="",$D73="",$E73="",$F73="",$G73="",$H73="",$I73="",$J73="",$K73="",$L73=""),"",IF($B73="Female",1/(1+EXP(-SUMPRODUCT(Engine!$C$2146:$C$2177,INDIRECT("Coefficients!$BD$2:$BD$33")))),1/(1+EXP(-SUMPRODUCT(Engine!$C$2146:$C$2177,INDIRECT("Coefficients!$BE$2:$BE$33"))))))</f>
      </c>
      <c r="AR73" s="8">
        <f>IF(OR($B73="",$C73="",$D73="",$E73="",$F73="",$G73="",$H73="",$I73="",$J73="",$K73="",$L73=""),"",IF($B73="Female",1/(1+EXP(-SUMPRODUCT(Engine!$C$2146:$C$2177,INDIRECT("Coefficients!$BF$2:$BF$33")))),1/(1+EXP(-SUMPRODUCT(Engine!$C$2146:$C$2177,INDIRECT("Coefficients!$BG$2:$BG$33"))))))</f>
      </c>
      <c r="AS73" s="8">
        <f>IF(OR($B73="",$C73="",$D73="",$E73="",$F73="",$G73="",$H73="",$I73="",$J73="",$K73="",$L73=""),"",IF($B73="Female",1/(1+EXP(-SUMPRODUCT(Engine!$C$2146:$C$2177,INDIRECT("Coefficients!$BH$2:$BH$33")))),1/(1+EXP(-SUMPRODUCT(Engine!$C$2146:$C$2177,INDIRECT("Coefficients!$BI$2:$BI$33"))))))</f>
      </c>
      <c r="AT73" s="8">
        <f>IF(OR($B73="",$C73="",$D73="",$E73="",$F73="",$G73="",$H73="",$I73="",$J73="",$K73="",$L73=""),"",IF($B73="Female",1/(1+EXP(-SUMPRODUCT(Engine!$C$2146:$C$2177,INDIRECT("Coefficients!$BJ$2:$BJ$33")))),1/(1+EXP(-SUMPRODUCT(Engine!$C$2146:$C$2177,INDIRECT("Coefficients!$BK$2:$BK$33"))))))</f>
      </c>
      <c r="AU73" s="8">
        <f>IF(OR($B73="",$C73="",$D73="",$E73="",$F73="",$G73="",$H73="",$I73="",$J73="",$K73="",$L73=""),"",IF($B73="Female",1/(1+EXP(-SUMPRODUCT(Engine!$C$2146:$C$2177,INDIRECT("Coefficients!$BL$2:$BL$33")))),1/(1+EXP(-SUMPRODUCT(Engine!$C$2146:$C$2177,INDIRECT("Coefficients!$BM$2:$BM$33"))))))</f>
      </c>
      <c r="AV73" s="8">
        <f>IF(OR($B73="",$C73="",$D73="",$E73="",$F73="",$G73="",$H73="",$I73="",$J73="",$K73="",$L73=""),"",IF($B73="Female",1/(1+EXP(-SUMPRODUCT(Engine!$C$2146:$C$2177,INDIRECT("Coefficients!$BN$2:$BN$33")))),1/(1+EXP(-SUMPRODUCT(Engine!$C$2146:$C$2177,INDIRECT("Coefficients!$BO$2:$BO$33"))))))</f>
      </c>
      <c r="AW73" s="8">
        <f>IF(OR($B73="",$C73="",$D73="",$E73="",$F73="",$G73="",$H73="",$I73="",$J73="",$K73="",$L73=""),"",IF($B73="Female",1/(1+EXP(-SUMPRODUCT(Engine!$C$2146:$C$2177,INDIRECT("Coefficients!$BP$2:$BP$33")))),1/(1+EXP(-SUMPRODUCT(Engine!$C$2146:$C$2177,INDIRECT("Coefficients!$BQ$2:$BQ$33"))))))</f>
      </c>
      <c r="AX73" s="8">
        <f>IF(OR($B73="",$C73="",$D73="",$E73="",$F73="",$G73="",$H73="",$I73="",$J73="",$K73="",$L73=""),"",IF($B73="Female",1/(1+EXP(-SUMPRODUCT(Engine!$C$2146:$C$2177,INDIRECT("Coefficients!$BR$2:$BR$33")))),1/(1+EXP(-SUMPRODUCT(Engine!$C$2146:$C$2177,INDIRECT("Coefficients!$BS$2:$BS$33"))))))</f>
      </c>
      <c r="AY73" s="8">
        <f>IF(OR($B73="",$C73="",$D73="",$E73="",$F73="",$G73="",$H73="",$I73="",$J73="",$K73="",$L73=""),"",IF($B73="Female",1/(1+EXP(-SUMPRODUCT(Engine!$C$2146:$C$2177,INDIRECT("Coefficients!$BT$2:$BT$33")))),1/(1+EXP(-SUMPRODUCT(Engine!$C$2146:$C$2177,INDIRECT("Coefficients!$BU$2:$BU$33"))))))</f>
      </c>
      <c r="AZ73" s="8">
        <f>IF(OR($B73="",$C73="",$D73="",$E73="",$F73="",$G73="",$H73="",$I73="",$J73="",$K73="",$L73=""),"",IF($B73="Female",1/(1+EXP(-SUMPRODUCT(Engine!$C$2146:$C$2177,INDIRECT("Coefficients!$BV$2:$BV$33")))),1/(1+EXP(-SUMPRODUCT(Engine!$C$2146:$C$2177,INDIRECT("Coefficients!$BW$2:$BW$33"))))))</f>
      </c>
      <c r="BA73" s="8">
        <f>IF(OR($B73="",$C73="",$D73="",$E73="",$F73="",$G73="",$H73="",$I73="",$J73="",$K73="",$L73=""),"",IF($B73="Female",1/(1+EXP(-SUMPRODUCT(Engine!$C$2146:$C$2177,INDIRECT("Coefficients!$BX$2:$BX$33")))),1/(1+EXP(-SUMPRODUCT(Engine!$C$2146:$C$2177,INDIRECT("Coefficients!$BY$2:$BY$33"))))))</f>
      </c>
      <c r="BB73" s="8">
        <f>IF(OR($B73="",$C73="",$D73="",$E73="",$F73="",$G73="",$H73="",$I73="",$J73="",$K73="",$L73=""),"",IF($B73="Female",1/(1+EXP(-SUMPRODUCT(Engine!$C$2146:$C$2177,INDIRECT("Coefficients!$BZ$2:$BZ$33")))),1/(1+EXP(-SUMPRODUCT(Engine!$C$2146:$C$2177,INDIRECT("Coefficients!$CA$2:$CA$33"))))))</f>
      </c>
      <c r="BC73" s="8">
        <f>IF(OR($B73="",$C73="",$D73="",$E73="",$F73="",$G73="",$H73="",$I73="",$J73="",$K73="",$L73=""),"",IF($B73="Female",1/(1+EXP(-SUMPRODUCT(Engine!$C$2146:$C$2177,INDIRECT("Coefficients!$CB$2:$CB$33")))),1/(1+EXP(-SUMPRODUCT(Engine!$C$2146:$C$2177,INDIRECT("Coefficients!$CC$2:$CC$33"))))))</f>
      </c>
      <c r="BD73" s="8">
        <f>IF(OR($B73="",$C73="",$D73="",$E73="",$F73="",$G73="",$H73="",$I73="",$J73="",$K73="",$L73=""),"",IF($B73="Female",1/(1+EXP(-SUMPRODUCT(Engine!$C$2146:$C$2177,INDIRECT("Coefficients!$CD$2:$CD$33")))),1/(1+EXP(-SUMPRODUCT(Engine!$C$2146:$C$2177,INDIRECT("Coefficients!$CE$2:$CE$33"))))))</f>
      </c>
      <c r="BE73" s="8">
        <f>IF(OR($B73="",$C73="",$D73="",$E73="",$F73="",$G73="",$H73="",$I73="",$J73="",$K73="",$L73=""),"",IF($B73="Female",1/(1+EXP(-SUMPRODUCT(Engine!$C$2146:$C$2177,INDIRECT("Coefficients!$CF$2:$CF$33")))),1/(1+EXP(-SUMPRODUCT(Engine!$C$2146:$C$2177,INDIRECT("Coefficients!$CG$2:$CG$33"))))))</f>
      </c>
      <c r="BF73" s="8">
        <f>IF(OR($B73="",$C73="",$D73="",$E73="",$F73="",$G73="",$H73="",$I73="",$J73="",$K73="",$L73=""),"",IF($B73="Female",1/(1+EXP(-SUMPRODUCT(Engine!$C$2146:$C$2177,INDIRECT("Coefficients!$CH$2:$CH$33")))),1/(1+EXP(-SUMPRODUCT(Engine!$C$2146:$C$2177,INDIRECT("Coefficients!$CI$2:$CI$33"))))))</f>
      </c>
      <c r="BG73" s="8">
        <f>IF(OR($B73="",$C73="",$D73="",$E73="",$F73="",$G73="",$H73="",$I73="",$J73="",$K73="",$L73=""),"",IF($B73="Female",1/(1+EXP(-SUMPRODUCT(Engine!$C$2146:$C$2177,INDIRECT("Coefficients!$CJ$2:$CJ$33")))),1/(1+EXP(-SUMPRODUCT(Engine!$C$2146:$C$2177,INDIRECT("Coefficients!$CK$2:$CK$33"))))))</f>
      </c>
      <c r="BH73" s="8">
        <f>IF(OR($B73="",$C73="",$D73="",$E73="",$F73="",$G73="",$H73="",$I73="",$J73="",$K73="",$L73=""),"",IF($B73="Female",1/(1+EXP(-SUMPRODUCT(Engine!$C$2146:$C$2177,INDIRECT("Coefficients!$CL$2:$CL$33")))),1/(1+EXP(-SUMPRODUCT(Engine!$C$2146:$C$2177,INDIRECT("Coefficients!$CM$2:$CM$33"))))))</f>
      </c>
      <c r="BI73" s="8">
        <f>IF(OR($B73="",$C73="",$D73="",$E73="",$F73="",$G73="",$H73="",$I73="",$J73="",$K73="",$L73=""),"",IF($B73="Female",1/(1+EXP(-SUMPRODUCT(Engine!$C$2146:$C$2177,INDIRECT("Coefficients!$CN$2:$CN$33")))),1/(1+EXP(-SUMPRODUCT(Engine!$C$2146:$C$2177,INDIRECT("Coefficients!$CO$2:$CO$33"))))))</f>
      </c>
      <c r="BJ73" s="8">
        <f>IF(OR($B73="",$C73="",$D73="",$E73="",$F73="",$G73="",$H73="",$I73="",$J73="",$K73="",$L73=""),"",IF($B73="Female",1/(1+EXP(-SUMPRODUCT(Engine!$C$2146:$C$2177,INDIRECT("Coefficients!$CP$2:$CP$33")))),1/(1+EXP(-SUMPRODUCT(Engine!$C$2146:$C$2177,INDIRECT("Coefficients!$CQ$2:$CQ$33"))))))</f>
      </c>
      <c r="BK73" s="8">
        <f>IF(OR($B73="",$C73="",$D73="",$E73="",$F73="",$G73="",$H73="",$I73="",$J73="",$K73="",$L73=""),"",IF($B73="Female",1/(1+EXP(-SUMPRODUCT(Engine!$C$2146:$C$2177,INDIRECT("Coefficients!$CR$2:$CR$33")))),1/(1+EXP(-SUMPRODUCT(Engine!$C$2146:$C$2177,INDIRECT("Coefficients!$CS$2:$CS$33"))))))</f>
      </c>
      <c r="BL73" s="8">
        <f>IF(OR($B73="",$C73="",$D73="",$E73="",$F73="",$G73="",$H73="",$I73="",$J73="",$K73="",$L73=""),"",IF($B73="Female",1/(1+EXP(-SUMPRODUCT(Engine!$C$2146:$C$2177,INDIRECT("Coefficients!$CT$2:$CT$33")))),1/(1+EXP(-SUMPRODUCT(Engine!$C$2146:$C$2177,INDIRECT("Coefficients!$CU$2:$CU$33"))))))</f>
      </c>
      <c r="BM73" s="8">
        <f>IF(OR($B73="",$C73="",$D73="",$E73="",$F73="",$G73="",$H73="",$I73="",$J73="",$K73="",$L73=""),"",IF($B73="Female",1/(1+EXP(-SUMPRODUCT(Engine!$C$2146:$C$2177,INDIRECT("Coefficients!$CV$2:$CV$33")))),1/(1+EXP(-SUMPRODUCT(Engine!$C$2146:$C$2177,INDIRECT("Coefficients!$CW$2:$CW$33"))))))</f>
      </c>
    </row>
    <row r="74" spans="1:65" x14ac:dyDescent="0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8">
        <f>IF(OR($B74="",$C74="",$D74="",$E74="",$F74="",$G74="",$H74="",$I74="",$J74="",$K74="",$L74=""),"",IF($B74="Female",1/(1+EXP(-SUMPRODUCT(Engine!$C$2178:$C$2209,INDIRECT("Coefficients!$B$2:$B$33")))),1/(1+EXP(-SUMPRODUCT(Engine!$C$2178:$C$2209,INDIRECT("Coefficients!$C$2:$C$33"))))))</f>
      </c>
      <c r="Q74" s="8">
        <f>IF(OR($B74="",$C74="",$D74="",$E74="",$F74="",$G74="",$H74="",$I74="",$J74="",$K74="",$L74=""),"",IF($B74="Female",1/(1+EXP(-SUMPRODUCT(Engine!$C$2178:$C$2209,INDIRECT("Coefficients!$D$2:$D$33")))),1/(1+EXP(-SUMPRODUCT(Engine!$C$2178:$C$2209,INDIRECT("Coefficients!$E$2:$E$33"))))))</f>
      </c>
      <c r="R74" s="8">
        <f>IF(OR($B74="",$C74="",$D74="",$E74="",$F74="",$G74="",$H74="",$I74="",$J74="",$K74="",$L74=""),"",IF($B74="Female",1/(1+EXP(-SUMPRODUCT(Engine!$C$2178:$C$2209,INDIRECT("Coefficients!$F$2:$F$33")))),1/(1+EXP(-SUMPRODUCT(Engine!$C$2178:$C$2209,INDIRECT("Coefficients!$G$2:$G$33"))))))</f>
      </c>
      <c r="S74" s="8">
        <f>IF(OR($B74="",$C74="",$D74="",$E74="",$F74="",$G74="",$H74="",$I74="",$J74="",$K74="",$L74=""),"",IF($B74="Female",1/(1+EXP(-SUMPRODUCT(Engine!$C$2178:$C$2209,INDIRECT("Coefficients!$H$2:$H$33")))),1/(1+EXP(-SUMPRODUCT(Engine!$C$2178:$C$2209,INDIRECT("Coefficients!$I$2:$I$33"))))))</f>
      </c>
      <c r="T74" s="8">
        <f>IF(OR($B74="",$C74="",$D74="",$E74="",$F74="",$G74="",$H74="",$I74="",$J74="",$K74="",$L74=""),"",IF($B74="Female",1/(1+EXP(-SUMPRODUCT(Engine!$C$2178:$C$2209,INDIRECT("Coefficients!$J$2:$J$33")))),1/(1+EXP(-SUMPRODUCT(Engine!$C$2178:$C$2209,INDIRECT("Coefficients!$K$2:$K$33"))))))</f>
      </c>
      <c r="U74" s="8">
        <f>IF(OR($B74="",$C74="",$D74="",$E74="",$F74="",$G74="",$H74="",$I74="",$J74="",$K74="",$L74=""),"",IF($B74="Female",1/(1+EXP(-SUMPRODUCT(Engine!$C$2178:$C$2209,INDIRECT("Coefficients!$L$2:$L$33")))),1/(1+EXP(-SUMPRODUCT(Engine!$C$2178:$C$2209,INDIRECT("Coefficients!$M$2:$M$33"))))))</f>
      </c>
      <c r="V74" s="8">
        <f>IF(OR($B74="",$C74="",$D74="",$E74="",$F74="",$G74="",$H74="",$I74="",$J74="",$K74="",$L74=""),"",IF($B74="Female",1/(1+EXP(-SUMPRODUCT(Engine!$C$2178:$C$2209,INDIRECT("Coefficients!$N$2:$N$33")))),1/(1+EXP(-SUMPRODUCT(Engine!$C$2178:$C$2209,INDIRECT("Coefficients!$O$2:$O$33"))))))</f>
      </c>
      <c r="W74" s="8">
        <f>IF(OR($B74="",$C74="",$D74="",$E74="",$F74="",$G74="",$H74="",$I74="",$J74="",$K74="",$L74=""),"",IF($B74="Female",1/(1+EXP(-SUMPRODUCT(Engine!$C$2178:$C$2209,INDIRECT("Coefficients!$P$2:$P$33")))),1/(1+EXP(-SUMPRODUCT(Engine!$C$2178:$C$2209,INDIRECT("Coefficients!$Q$2:$Q$33"))))))</f>
      </c>
      <c r="X74" s="8">
        <f>IF(OR($B74="",$C74="",$D74="",$E74="",$F74="",$G74="",$H74="",$I74="",$J74="",$K74="",$L74=""),"",IF($B74="Female",1/(1+EXP(-SUMPRODUCT(Engine!$C$2178:$C$2209,INDIRECT("Coefficients!$R$2:$R$33")))),1/(1+EXP(-SUMPRODUCT(Engine!$C$2178:$C$2209,INDIRECT("Coefficients!$S$2:$S$33"))))))</f>
      </c>
      <c r="Y74" s="8">
        <f>IF(OR($B74="",$C74="",$D74="",$E74="",$F74="",$G74="",$H74="",$I74="",$J74="",$K74="",$L74=""),"",IF($B74="Female",1/(1+EXP(-SUMPRODUCT(Engine!$C$2178:$C$2209,INDIRECT("Coefficients!$T$2:$T$33")))),1/(1+EXP(-SUMPRODUCT(Engine!$C$2178:$C$2209,INDIRECT("Coefficients!$U$2:$U$33"))))))</f>
      </c>
      <c r="Z74" s="8">
        <f>IF(OR($B74="",$C74="",$D74="",$E74="",$F74="",$G74="",$H74="",$I74="",$J74="",$K74="",$L74=""),"",IF($B74="Female",1/(1+EXP(-SUMPRODUCT(Engine!$C$2178:$C$2209,INDIRECT("Coefficients!$V$2:$V$33")))),1/(1+EXP(-SUMPRODUCT(Engine!$C$2178:$C$2209,INDIRECT("Coefficients!$W$2:$W$33"))))))</f>
      </c>
      <c r="AA74" s="8">
        <f>IF(OR($B74="",$C74="",$D74="",$E74="",$F74="",$G74="",$H74="",$I74="",$J74="",$K74="",$L74=""),"",IF($B74="Female",1/(1+EXP(-SUMPRODUCT(Engine!$C$2178:$C$2209,INDIRECT("Coefficients!$X$2:$X$33")))),1/(1+EXP(-SUMPRODUCT(Engine!$C$2178:$C$2209,INDIRECT("Coefficients!$Y$2:$Y$33"))))))</f>
      </c>
      <c r="AB74" s="8">
        <f>IF(OR($B74="",$C74="",$D74="",$E74="",$F74="",$G74="",$H74="",$I74="",$J74="",$K74="",$L74=""),"",IF($B74="Female",1/(1+EXP(-SUMPRODUCT(Engine!$C$2178:$C$2209,INDIRECT("Coefficients!$Z$2:$Z$33")))),1/(1+EXP(-SUMPRODUCT(Engine!$C$2178:$C$2209,INDIRECT("Coefficients!$AA$2:$AA$33"))))))</f>
      </c>
      <c r="AC74" s="8">
        <f>IF(OR($B74="",$C74="",$D74="",$E74="",$F74="",$G74="",$H74="",$I74="",$J74="",$K74="",$L74=""),"",IF($B74="Female",1/(1+EXP(-SUMPRODUCT(Engine!$C$2178:$C$2209,INDIRECT("Coefficients!$AB$2:$AB$33")))),1/(1+EXP(-SUMPRODUCT(Engine!$C$2178:$C$2209,INDIRECT("Coefficients!$AC$2:$AC$33"))))))</f>
      </c>
      <c r="AD74" s="8">
        <f>IF(OR($B74="",$C74="",$D74="",$E74="",$F74="",$G74="",$H74="",$I74="",$J74="",$K74="",$L74=""),"",IF($B74="Female",1/(1+EXP(-SUMPRODUCT(Engine!$C$2178:$C$2209,INDIRECT("Coefficients!$AD$2:$AD$33")))),1/(1+EXP(-SUMPRODUCT(Engine!$C$2178:$C$2209,INDIRECT("Coefficients!$AE$2:$AE$33"))))))</f>
      </c>
      <c r="AE74" s="8">
        <f>IF(OR($B74="",$C74="",$D74="",$E74="",$F74="",$G74="",$H74="",$I74="",$J74="",$K74="",$L74=""),"",IF($B74="Female",1/(1+EXP(-SUMPRODUCT(Engine!$C$2178:$C$2209,INDIRECT("Coefficients!$AF$2:$AF$33")))),1/(1+EXP(-SUMPRODUCT(Engine!$C$2178:$C$2209,INDIRECT("Coefficients!$AG$2:$AG$33"))))))</f>
      </c>
      <c r="AF74" s="8">
        <f>IF(OR($B74="",$C74="",$D74="",$E74="",$F74="",$G74="",$H74="",$I74="",$J74="",$K74="",$L74=""),"",IF($B74="Female",1/(1+EXP(-SUMPRODUCT(Engine!$C$2178:$C$2209,INDIRECT("Coefficients!$AH$2:$AH$33")))),1/(1+EXP(-SUMPRODUCT(Engine!$C$2178:$C$2209,INDIRECT("Coefficients!$AI$2:$AI$33"))))))</f>
      </c>
      <c r="AG74" s="8">
        <f>IF(OR($B74="",$C74="",$D74="",$E74="",$F74="",$G74="",$H74="",$I74="",$J74="",$K74="",$L74=""),"",IF($B74="Female",1/(1+EXP(-SUMPRODUCT(Engine!$C$2178:$C$2209,INDIRECT("Coefficients!$AJ$2:$AJ$33")))),1/(1+EXP(-SUMPRODUCT(Engine!$C$2178:$C$2209,INDIRECT("Coefficients!$AK$2:$AK$33"))))))</f>
      </c>
      <c r="AH74" s="8">
        <f>IF(OR($B74="",$C74="",$D74="",$E74="",$F74="",$G74="",$H74="",$I74="",$J74="",$K74="",$L74=""),"",IF($B74="Female",1/(1+EXP(-SUMPRODUCT(Engine!$C$2178:$C$2209,INDIRECT("Coefficients!$AL$2:$AL$33")))),1/(1+EXP(-SUMPRODUCT(Engine!$C$2178:$C$2209,INDIRECT("Coefficients!$AM$2:$AM$33"))))))</f>
      </c>
      <c r="AI74" s="8">
        <f>IF(OR($B74="",$C74="",$D74="",$E74="",$F74="",$G74="",$H74="",$I74="",$J74="",$K74="",$L74=""),"",IF($B74="Female",1/(1+EXP(-SUMPRODUCT(Engine!$C$2178:$C$2209,INDIRECT("Coefficients!$AN$2:$AN$33")))),1/(1+EXP(-SUMPRODUCT(Engine!$C$2178:$C$2209,INDIRECT("Coefficients!$AO$2:$AO$33"))))))</f>
      </c>
      <c r="AJ74" s="8">
        <f>IF(OR($B74="",$C74="",$D74="",$E74="",$F74="",$G74="",$H74="",$I74="",$J74="",$K74="",$L74=""),"",IF($B74="Female",1/(1+EXP(-SUMPRODUCT(Engine!$C$2178:$C$2209,INDIRECT("Coefficients!$AP$2:$AP$33")))),1/(1+EXP(-SUMPRODUCT(Engine!$C$2178:$C$2209,INDIRECT("Coefficients!$AQ$2:$AQ$33"))))))</f>
      </c>
      <c r="AK74" s="8">
        <f>IF(OR($B74="",$C74="",$D74="",$E74="",$F74="",$G74="",$H74="",$I74="",$J74="",$K74="",$L74=""),"",IF($B74="Female",1/(1+EXP(-SUMPRODUCT(Engine!$C$2178:$C$2209,INDIRECT("Coefficients!$AR$2:$AR$33")))),1/(1+EXP(-SUMPRODUCT(Engine!$C$2178:$C$2209,INDIRECT("Coefficients!$AS$2:$AS$33"))))))</f>
      </c>
      <c r="AL74" s="8">
        <f>IF(OR($B74="",$C74="",$D74="",$E74="",$F74="",$G74="",$H74="",$I74="",$J74="",$K74="",$L74=""),"",IF($B74="Female",1/(1+EXP(-SUMPRODUCT(Engine!$C$2178:$C$2209,INDIRECT("Coefficients!$AT$2:$AT$33")))),1/(1+EXP(-SUMPRODUCT(Engine!$C$2178:$C$2209,INDIRECT("Coefficients!$AU$2:$AU$33"))))))</f>
      </c>
      <c r="AM74" s="8">
        <f>IF(OR($B74="",$C74="",$D74="",$E74="",$F74="",$G74="",$H74="",$I74="",$J74="",$K74="",$L74=""),"",IF($B74="Female",1/(1+EXP(-SUMPRODUCT(Engine!$C$2178:$C$2209,INDIRECT("Coefficients!$AV$2:$AV$33")))),1/(1+EXP(-SUMPRODUCT(Engine!$C$2178:$C$2209,INDIRECT("Coefficients!$AW$2:$AW$33"))))))</f>
      </c>
      <c r="AN74" s="8">
        <f>IF(OR($B74="",$C74="",$D74="",$E74="",$F74="",$G74="",$H74="",$I74="",$J74="",$K74="",$L74=""),"",IF($B74="Female",1/(1+EXP(-SUMPRODUCT(Engine!$C$2178:$C$2209,INDIRECT("Coefficients!$AX$2:$AX$33")))),1/(1+EXP(-SUMPRODUCT(Engine!$C$2178:$C$2209,INDIRECT("Coefficients!$AY$2:$AY$33"))))))</f>
      </c>
      <c r="AO74" s="8">
        <f>IF(OR($B74="",$C74="",$D74="",$E74="",$F74="",$G74="",$H74="",$I74="",$J74="",$K74="",$L74=""),"",IF($B74="Female",1/(1+EXP(-SUMPRODUCT(Engine!$C$2178:$C$2209,INDIRECT("Coefficients!$AZ$2:$AZ$33")))),1/(1+EXP(-SUMPRODUCT(Engine!$C$2178:$C$2209,INDIRECT("Coefficients!$BA$2:$BA$33"))))))</f>
      </c>
      <c r="AP74" s="8">
        <f>IF(OR($B74="",$C74="",$D74="",$E74="",$F74="",$G74="",$H74="",$I74="",$J74="",$K74="",$L74=""),"",IF($B74="Female",1/(1+EXP(-SUMPRODUCT(Engine!$C$2178:$C$2209,INDIRECT("Coefficients!$BB$2:$BB$33")))),1/(1+EXP(-SUMPRODUCT(Engine!$C$2178:$C$2209,INDIRECT("Coefficients!$BC$2:$BC$33"))))))</f>
      </c>
      <c r="AQ74" s="8">
        <f>IF(OR($B74="",$C74="",$D74="",$E74="",$F74="",$G74="",$H74="",$I74="",$J74="",$K74="",$L74=""),"",IF($B74="Female",1/(1+EXP(-SUMPRODUCT(Engine!$C$2178:$C$2209,INDIRECT("Coefficients!$BD$2:$BD$33")))),1/(1+EXP(-SUMPRODUCT(Engine!$C$2178:$C$2209,INDIRECT("Coefficients!$BE$2:$BE$33"))))))</f>
      </c>
      <c r="AR74" s="8">
        <f>IF(OR($B74="",$C74="",$D74="",$E74="",$F74="",$G74="",$H74="",$I74="",$J74="",$K74="",$L74=""),"",IF($B74="Female",1/(1+EXP(-SUMPRODUCT(Engine!$C$2178:$C$2209,INDIRECT("Coefficients!$BF$2:$BF$33")))),1/(1+EXP(-SUMPRODUCT(Engine!$C$2178:$C$2209,INDIRECT("Coefficients!$BG$2:$BG$33"))))))</f>
      </c>
      <c r="AS74" s="8">
        <f>IF(OR($B74="",$C74="",$D74="",$E74="",$F74="",$G74="",$H74="",$I74="",$J74="",$K74="",$L74=""),"",IF($B74="Female",1/(1+EXP(-SUMPRODUCT(Engine!$C$2178:$C$2209,INDIRECT("Coefficients!$BH$2:$BH$33")))),1/(1+EXP(-SUMPRODUCT(Engine!$C$2178:$C$2209,INDIRECT("Coefficients!$BI$2:$BI$33"))))))</f>
      </c>
      <c r="AT74" s="8">
        <f>IF(OR($B74="",$C74="",$D74="",$E74="",$F74="",$G74="",$H74="",$I74="",$J74="",$K74="",$L74=""),"",IF($B74="Female",1/(1+EXP(-SUMPRODUCT(Engine!$C$2178:$C$2209,INDIRECT("Coefficients!$BJ$2:$BJ$33")))),1/(1+EXP(-SUMPRODUCT(Engine!$C$2178:$C$2209,INDIRECT("Coefficients!$BK$2:$BK$33"))))))</f>
      </c>
      <c r="AU74" s="8">
        <f>IF(OR($B74="",$C74="",$D74="",$E74="",$F74="",$G74="",$H74="",$I74="",$J74="",$K74="",$L74=""),"",IF($B74="Female",1/(1+EXP(-SUMPRODUCT(Engine!$C$2178:$C$2209,INDIRECT("Coefficients!$BL$2:$BL$33")))),1/(1+EXP(-SUMPRODUCT(Engine!$C$2178:$C$2209,INDIRECT("Coefficients!$BM$2:$BM$33"))))))</f>
      </c>
      <c r="AV74" s="8">
        <f>IF(OR($B74="",$C74="",$D74="",$E74="",$F74="",$G74="",$H74="",$I74="",$J74="",$K74="",$L74=""),"",IF($B74="Female",1/(1+EXP(-SUMPRODUCT(Engine!$C$2178:$C$2209,INDIRECT("Coefficients!$BN$2:$BN$33")))),1/(1+EXP(-SUMPRODUCT(Engine!$C$2178:$C$2209,INDIRECT("Coefficients!$BO$2:$BO$33"))))))</f>
      </c>
      <c r="AW74" s="8">
        <f>IF(OR($B74="",$C74="",$D74="",$E74="",$F74="",$G74="",$H74="",$I74="",$J74="",$K74="",$L74=""),"",IF($B74="Female",1/(1+EXP(-SUMPRODUCT(Engine!$C$2178:$C$2209,INDIRECT("Coefficients!$BP$2:$BP$33")))),1/(1+EXP(-SUMPRODUCT(Engine!$C$2178:$C$2209,INDIRECT("Coefficients!$BQ$2:$BQ$33"))))))</f>
      </c>
      <c r="AX74" s="8">
        <f>IF(OR($B74="",$C74="",$D74="",$E74="",$F74="",$G74="",$H74="",$I74="",$J74="",$K74="",$L74=""),"",IF($B74="Female",1/(1+EXP(-SUMPRODUCT(Engine!$C$2178:$C$2209,INDIRECT("Coefficients!$BR$2:$BR$33")))),1/(1+EXP(-SUMPRODUCT(Engine!$C$2178:$C$2209,INDIRECT("Coefficients!$BS$2:$BS$33"))))))</f>
      </c>
      <c r="AY74" s="8">
        <f>IF(OR($B74="",$C74="",$D74="",$E74="",$F74="",$G74="",$H74="",$I74="",$J74="",$K74="",$L74=""),"",IF($B74="Female",1/(1+EXP(-SUMPRODUCT(Engine!$C$2178:$C$2209,INDIRECT("Coefficients!$BT$2:$BT$33")))),1/(1+EXP(-SUMPRODUCT(Engine!$C$2178:$C$2209,INDIRECT("Coefficients!$BU$2:$BU$33"))))))</f>
      </c>
      <c r="AZ74" s="8">
        <f>IF(OR($B74="",$C74="",$D74="",$E74="",$F74="",$G74="",$H74="",$I74="",$J74="",$K74="",$L74=""),"",IF($B74="Female",1/(1+EXP(-SUMPRODUCT(Engine!$C$2178:$C$2209,INDIRECT("Coefficients!$BV$2:$BV$33")))),1/(1+EXP(-SUMPRODUCT(Engine!$C$2178:$C$2209,INDIRECT("Coefficients!$BW$2:$BW$33"))))))</f>
      </c>
      <c r="BA74" s="8">
        <f>IF(OR($B74="",$C74="",$D74="",$E74="",$F74="",$G74="",$H74="",$I74="",$J74="",$K74="",$L74=""),"",IF($B74="Female",1/(1+EXP(-SUMPRODUCT(Engine!$C$2178:$C$2209,INDIRECT("Coefficients!$BX$2:$BX$33")))),1/(1+EXP(-SUMPRODUCT(Engine!$C$2178:$C$2209,INDIRECT("Coefficients!$BY$2:$BY$33"))))))</f>
      </c>
      <c r="BB74" s="8">
        <f>IF(OR($B74="",$C74="",$D74="",$E74="",$F74="",$G74="",$H74="",$I74="",$J74="",$K74="",$L74=""),"",IF($B74="Female",1/(1+EXP(-SUMPRODUCT(Engine!$C$2178:$C$2209,INDIRECT("Coefficients!$BZ$2:$BZ$33")))),1/(1+EXP(-SUMPRODUCT(Engine!$C$2178:$C$2209,INDIRECT("Coefficients!$CA$2:$CA$33"))))))</f>
      </c>
      <c r="BC74" s="8">
        <f>IF(OR($B74="",$C74="",$D74="",$E74="",$F74="",$G74="",$H74="",$I74="",$J74="",$K74="",$L74=""),"",IF($B74="Female",1/(1+EXP(-SUMPRODUCT(Engine!$C$2178:$C$2209,INDIRECT("Coefficients!$CB$2:$CB$33")))),1/(1+EXP(-SUMPRODUCT(Engine!$C$2178:$C$2209,INDIRECT("Coefficients!$CC$2:$CC$33"))))))</f>
      </c>
      <c r="BD74" s="8">
        <f>IF(OR($B74="",$C74="",$D74="",$E74="",$F74="",$G74="",$H74="",$I74="",$J74="",$K74="",$L74=""),"",IF($B74="Female",1/(1+EXP(-SUMPRODUCT(Engine!$C$2178:$C$2209,INDIRECT("Coefficients!$CD$2:$CD$33")))),1/(1+EXP(-SUMPRODUCT(Engine!$C$2178:$C$2209,INDIRECT("Coefficients!$CE$2:$CE$33"))))))</f>
      </c>
      <c r="BE74" s="8">
        <f>IF(OR($B74="",$C74="",$D74="",$E74="",$F74="",$G74="",$H74="",$I74="",$J74="",$K74="",$L74=""),"",IF($B74="Female",1/(1+EXP(-SUMPRODUCT(Engine!$C$2178:$C$2209,INDIRECT("Coefficients!$CF$2:$CF$33")))),1/(1+EXP(-SUMPRODUCT(Engine!$C$2178:$C$2209,INDIRECT("Coefficients!$CG$2:$CG$33"))))))</f>
      </c>
      <c r="BF74" s="8">
        <f>IF(OR($B74="",$C74="",$D74="",$E74="",$F74="",$G74="",$H74="",$I74="",$J74="",$K74="",$L74=""),"",IF($B74="Female",1/(1+EXP(-SUMPRODUCT(Engine!$C$2178:$C$2209,INDIRECT("Coefficients!$CH$2:$CH$33")))),1/(1+EXP(-SUMPRODUCT(Engine!$C$2178:$C$2209,INDIRECT("Coefficients!$CI$2:$CI$33"))))))</f>
      </c>
      <c r="BG74" s="8">
        <f>IF(OR($B74="",$C74="",$D74="",$E74="",$F74="",$G74="",$H74="",$I74="",$J74="",$K74="",$L74=""),"",IF($B74="Female",1/(1+EXP(-SUMPRODUCT(Engine!$C$2178:$C$2209,INDIRECT("Coefficients!$CJ$2:$CJ$33")))),1/(1+EXP(-SUMPRODUCT(Engine!$C$2178:$C$2209,INDIRECT("Coefficients!$CK$2:$CK$33"))))))</f>
      </c>
      <c r="BH74" s="8">
        <f>IF(OR($B74="",$C74="",$D74="",$E74="",$F74="",$G74="",$H74="",$I74="",$J74="",$K74="",$L74=""),"",IF($B74="Female",1/(1+EXP(-SUMPRODUCT(Engine!$C$2178:$C$2209,INDIRECT("Coefficients!$CL$2:$CL$33")))),1/(1+EXP(-SUMPRODUCT(Engine!$C$2178:$C$2209,INDIRECT("Coefficients!$CM$2:$CM$33"))))))</f>
      </c>
      <c r="BI74" s="8">
        <f>IF(OR($B74="",$C74="",$D74="",$E74="",$F74="",$G74="",$H74="",$I74="",$J74="",$K74="",$L74=""),"",IF($B74="Female",1/(1+EXP(-SUMPRODUCT(Engine!$C$2178:$C$2209,INDIRECT("Coefficients!$CN$2:$CN$33")))),1/(1+EXP(-SUMPRODUCT(Engine!$C$2178:$C$2209,INDIRECT("Coefficients!$CO$2:$CO$33"))))))</f>
      </c>
      <c r="BJ74" s="8">
        <f>IF(OR($B74="",$C74="",$D74="",$E74="",$F74="",$G74="",$H74="",$I74="",$J74="",$K74="",$L74=""),"",IF($B74="Female",1/(1+EXP(-SUMPRODUCT(Engine!$C$2178:$C$2209,INDIRECT("Coefficients!$CP$2:$CP$33")))),1/(1+EXP(-SUMPRODUCT(Engine!$C$2178:$C$2209,INDIRECT("Coefficients!$CQ$2:$CQ$33"))))))</f>
      </c>
      <c r="BK74" s="8">
        <f>IF(OR($B74="",$C74="",$D74="",$E74="",$F74="",$G74="",$H74="",$I74="",$J74="",$K74="",$L74=""),"",IF($B74="Female",1/(1+EXP(-SUMPRODUCT(Engine!$C$2178:$C$2209,INDIRECT("Coefficients!$CR$2:$CR$33")))),1/(1+EXP(-SUMPRODUCT(Engine!$C$2178:$C$2209,INDIRECT("Coefficients!$CS$2:$CS$33"))))))</f>
      </c>
      <c r="BL74" s="8">
        <f>IF(OR($B74="",$C74="",$D74="",$E74="",$F74="",$G74="",$H74="",$I74="",$J74="",$K74="",$L74=""),"",IF($B74="Female",1/(1+EXP(-SUMPRODUCT(Engine!$C$2178:$C$2209,INDIRECT("Coefficients!$CT$2:$CT$33")))),1/(1+EXP(-SUMPRODUCT(Engine!$C$2178:$C$2209,INDIRECT("Coefficients!$CU$2:$CU$33"))))))</f>
      </c>
      <c r="BM74" s="8">
        <f>IF(OR($B74="",$C74="",$D74="",$E74="",$F74="",$G74="",$H74="",$I74="",$J74="",$K74="",$L74=""),"",IF($B74="Female",1/(1+EXP(-SUMPRODUCT(Engine!$C$2178:$C$2209,INDIRECT("Coefficients!$CV$2:$CV$33")))),1/(1+EXP(-SUMPRODUCT(Engine!$C$2178:$C$2209,INDIRECT("Coefficients!$CW$2:$CW$33"))))))</f>
      </c>
    </row>
    <row r="75" spans="1:65" x14ac:dyDescent="0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8">
        <f>IF(OR($B75="",$C75="",$D75="",$E75="",$F75="",$G75="",$H75="",$I75="",$J75="",$K75="",$L75=""),"",IF($B75="Female",1/(1+EXP(-SUMPRODUCT(Engine!$C$2210:$C$2241,INDIRECT("Coefficients!$B$2:$B$33")))),1/(1+EXP(-SUMPRODUCT(Engine!$C$2210:$C$2241,INDIRECT("Coefficients!$C$2:$C$33"))))))</f>
      </c>
      <c r="Q75" s="8">
        <f>IF(OR($B75="",$C75="",$D75="",$E75="",$F75="",$G75="",$H75="",$I75="",$J75="",$K75="",$L75=""),"",IF($B75="Female",1/(1+EXP(-SUMPRODUCT(Engine!$C$2210:$C$2241,INDIRECT("Coefficients!$D$2:$D$33")))),1/(1+EXP(-SUMPRODUCT(Engine!$C$2210:$C$2241,INDIRECT("Coefficients!$E$2:$E$33"))))))</f>
      </c>
      <c r="R75" s="8">
        <f>IF(OR($B75="",$C75="",$D75="",$E75="",$F75="",$G75="",$H75="",$I75="",$J75="",$K75="",$L75=""),"",IF($B75="Female",1/(1+EXP(-SUMPRODUCT(Engine!$C$2210:$C$2241,INDIRECT("Coefficients!$F$2:$F$33")))),1/(1+EXP(-SUMPRODUCT(Engine!$C$2210:$C$2241,INDIRECT("Coefficients!$G$2:$G$33"))))))</f>
      </c>
      <c r="S75" s="8">
        <f>IF(OR($B75="",$C75="",$D75="",$E75="",$F75="",$G75="",$H75="",$I75="",$J75="",$K75="",$L75=""),"",IF($B75="Female",1/(1+EXP(-SUMPRODUCT(Engine!$C$2210:$C$2241,INDIRECT("Coefficients!$H$2:$H$33")))),1/(1+EXP(-SUMPRODUCT(Engine!$C$2210:$C$2241,INDIRECT("Coefficients!$I$2:$I$33"))))))</f>
      </c>
      <c r="T75" s="8">
        <f>IF(OR($B75="",$C75="",$D75="",$E75="",$F75="",$G75="",$H75="",$I75="",$J75="",$K75="",$L75=""),"",IF($B75="Female",1/(1+EXP(-SUMPRODUCT(Engine!$C$2210:$C$2241,INDIRECT("Coefficients!$J$2:$J$33")))),1/(1+EXP(-SUMPRODUCT(Engine!$C$2210:$C$2241,INDIRECT("Coefficients!$K$2:$K$33"))))))</f>
      </c>
      <c r="U75" s="8">
        <f>IF(OR($B75="",$C75="",$D75="",$E75="",$F75="",$G75="",$H75="",$I75="",$J75="",$K75="",$L75=""),"",IF($B75="Female",1/(1+EXP(-SUMPRODUCT(Engine!$C$2210:$C$2241,INDIRECT("Coefficients!$L$2:$L$33")))),1/(1+EXP(-SUMPRODUCT(Engine!$C$2210:$C$2241,INDIRECT("Coefficients!$M$2:$M$33"))))))</f>
      </c>
      <c r="V75" s="8">
        <f>IF(OR($B75="",$C75="",$D75="",$E75="",$F75="",$G75="",$H75="",$I75="",$J75="",$K75="",$L75=""),"",IF($B75="Female",1/(1+EXP(-SUMPRODUCT(Engine!$C$2210:$C$2241,INDIRECT("Coefficients!$N$2:$N$33")))),1/(1+EXP(-SUMPRODUCT(Engine!$C$2210:$C$2241,INDIRECT("Coefficients!$O$2:$O$33"))))))</f>
      </c>
      <c r="W75" s="8">
        <f>IF(OR($B75="",$C75="",$D75="",$E75="",$F75="",$G75="",$H75="",$I75="",$J75="",$K75="",$L75=""),"",IF($B75="Female",1/(1+EXP(-SUMPRODUCT(Engine!$C$2210:$C$2241,INDIRECT("Coefficients!$P$2:$P$33")))),1/(1+EXP(-SUMPRODUCT(Engine!$C$2210:$C$2241,INDIRECT("Coefficients!$Q$2:$Q$33"))))))</f>
      </c>
      <c r="X75" s="8">
        <f>IF(OR($B75="",$C75="",$D75="",$E75="",$F75="",$G75="",$H75="",$I75="",$J75="",$K75="",$L75=""),"",IF($B75="Female",1/(1+EXP(-SUMPRODUCT(Engine!$C$2210:$C$2241,INDIRECT("Coefficients!$R$2:$R$33")))),1/(1+EXP(-SUMPRODUCT(Engine!$C$2210:$C$2241,INDIRECT("Coefficients!$S$2:$S$33"))))))</f>
      </c>
      <c r="Y75" s="8">
        <f>IF(OR($B75="",$C75="",$D75="",$E75="",$F75="",$G75="",$H75="",$I75="",$J75="",$K75="",$L75=""),"",IF($B75="Female",1/(1+EXP(-SUMPRODUCT(Engine!$C$2210:$C$2241,INDIRECT("Coefficients!$T$2:$T$33")))),1/(1+EXP(-SUMPRODUCT(Engine!$C$2210:$C$2241,INDIRECT("Coefficients!$U$2:$U$33"))))))</f>
      </c>
      <c r="Z75" s="8">
        <f>IF(OR($B75="",$C75="",$D75="",$E75="",$F75="",$G75="",$H75="",$I75="",$J75="",$K75="",$L75=""),"",IF($B75="Female",1/(1+EXP(-SUMPRODUCT(Engine!$C$2210:$C$2241,INDIRECT("Coefficients!$V$2:$V$33")))),1/(1+EXP(-SUMPRODUCT(Engine!$C$2210:$C$2241,INDIRECT("Coefficients!$W$2:$W$33"))))))</f>
      </c>
      <c r="AA75" s="8">
        <f>IF(OR($B75="",$C75="",$D75="",$E75="",$F75="",$G75="",$H75="",$I75="",$J75="",$K75="",$L75=""),"",IF($B75="Female",1/(1+EXP(-SUMPRODUCT(Engine!$C$2210:$C$2241,INDIRECT("Coefficients!$X$2:$X$33")))),1/(1+EXP(-SUMPRODUCT(Engine!$C$2210:$C$2241,INDIRECT("Coefficients!$Y$2:$Y$33"))))))</f>
      </c>
      <c r="AB75" s="8">
        <f>IF(OR($B75="",$C75="",$D75="",$E75="",$F75="",$G75="",$H75="",$I75="",$J75="",$K75="",$L75=""),"",IF($B75="Female",1/(1+EXP(-SUMPRODUCT(Engine!$C$2210:$C$2241,INDIRECT("Coefficients!$Z$2:$Z$33")))),1/(1+EXP(-SUMPRODUCT(Engine!$C$2210:$C$2241,INDIRECT("Coefficients!$AA$2:$AA$33"))))))</f>
      </c>
      <c r="AC75" s="8">
        <f>IF(OR($B75="",$C75="",$D75="",$E75="",$F75="",$G75="",$H75="",$I75="",$J75="",$K75="",$L75=""),"",IF($B75="Female",1/(1+EXP(-SUMPRODUCT(Engine!$C$2210:$C$2241,INDIRECT("Coefficients!$AB$2:$AB$33")))),1/(1+EXP(-SUMPRODUCT(Engine!$C$2210:$C$2241,INDIRECT("Coefficients!$AC$2:$AC$33"))))))</f>
      </c>
      <c r="AD75" s="8">
        <f>IF(OR($B75="",$C75="",$D75="",$E75="",$F75="",$G75="",$H75="",$I75="",$J75="",$K75="",$L75=""),"",IF($B75="Female",1/(1+EXP(-SUMPRODUCT(Engine!$C$2210:$C$2241,INDIRECT("Coefficients!$AD$2:$AD$33")))),1/(1+EXP(-SUMPRODUCT(Engine!$C$2210:$C$2241,INDIRECT("Coefficients!$AE$2:$AE$33"))))))</f>
      </c>
      <c r="AE75" s="8">
        <f>IF(OR($B75="",$C75="",$D75="",$E75="",$F75="",$G75="",$H75="",$I75="",$J75="",$K75="",$L75=""),"",IF($B75="Female",1/(1+EXP(-SUMPRODUCT(Engine!$C$2210:$C$2241,INDIRECT("Coefficients!$AF$2:$AF$33")))),1/(1+EXP(-SUMPRODUCT(Engine!$C$2210:$C$2241,INDIRECT("Coefficients!$AG$2:$AG$33"))))))</f>
      </c>
      <c r="AF75" s="8">
        <f>IF(OR($B75="",$C75="",$D75="",$E75="",$F75="",$G75="",$H75="",$I75="",$J75="",$K75="",$L75=""),"",IF($B75="Female",1/(1+EXP(-SUMPRODUCT(Engine!$C$2210:$C$2241,INDIRECT("Coefficients!$AH$2:$AH$33")))),1/(1+EXP(-SUMPRODUCT(Engine!$C$2210:$C$2241,INDIRECT("Coefficients!$AI$2:$AI$33"))))))</f>
      </c>
      <c r="AG75" s="8">
        <f>IF(OR($B75="",$C75="",$D75="",$E75="",$F75="",$G75="",$H75="",$I75="",$J75="",$K75="",$L75=""),"",IF($B75="Female",1/(1+EXP(-SUMPRODUCT(Engine!$C$2210:$C$2241,INDIRECT("Coefficients!$AJ$2:$AJ$33")))),1/(1+EXP(-SUMPRODUCT(Engine!$C$2210:$C$2241,INDIRECT("Coefficients!$AK$2:$AK$33"))))))</f>
      </c>
      <c r="AH75" s="8">
        <f>IF(OR($B75="",$C75="",$D75="",$E75="",$F75="",$G75="",$H75="",$I75="",$J75="",$K75="",$L75=""),"",IF($B75="Female",1/(1+EXP(-SUMPRODUCT(Engine!$C$2210:$C$2241,INDIRECT("Coefficients!$AL$2:$AL$33")))),1/(1+EXP(-SUMPRODUCT(Engine!$C$2210:$C$2241,INDIRECT("Coefficients!$AM$2:$AM$33"))))))</f>
      </c>
      <c r="AI75" s="8">
        <f>IF(OR($B75="",$C75="",$D75="",$E75="",$F75="",$G75="",$H75="",$I75="",$J75="",$K75="",$L75=""),"",IF($B75="Female",1/(1+EXP(-SUMPRODUCT(Engine!$C$2210:$C$2241,INDIRECT("Coefficients!$AN$2:$AN$33")))),1/(1+EXP(-SUMPRODUCT(Engine!$C$2210:$C$2241,INDIRECT("Coefficients!$AO$2:$AO$33"))))))</f>
      </c>
      <c r="AJ75" s="8">
        <f>IF(OR($B75="",$C75="",$D75="",$E75="",$F75="",$G75="",$H75="",$I75="",$J75="",$K75="",$L75=""),"",IF($B75="Female",1/(1+EXP(-SUMPRODUCT(Engine!$C$2210:$C$2241,INDIRECT("Coefficients!$AP$2:$AP$33")))),1/(1+EXP(-SUMPRODUCT(Engine!$C$2210:$C$2241,INDIRECT("Coefficients!$AQ$2:$AQ$33"))))))</f>
      </c>
      <c r="AK75" s="8">
        <f>IF(OR($B75="",$C75="",$D75="",$E75="",$F75="",$G75="",$H75="",$I75="",$J75="",$K75="",$L75=""),"",IF($B75="Female",1/(1+EXP(-SUMPRODUCT(Engine!$C$2210:$C$2241,INDIRECT("Coefficients!$AR$2:$AR$33")))),1/(1+EXP(-SUMPRODUCT(Engine!$C$2210:$C$2241,INDIRECT("Coefficients!$AS$2:$AS$33"))))))</f>
      </c>
      <c r="AL75" s="8">
        <f>IF(OR($B75="",$C75="",$D75="",$E75="",$F75="",$G75="",$H75="",$I75="",$J75="",$K75="",$L75=""),"",IF($B75="Female",1/(1+EXP(-SUMPRODUCT(Engine!$C$2210:$C$2241,INDIRECT("Coefficients!$AT$2:$AT$33")))),1/(1+EXP(-SUMPRODUCT(Engine!$C$2210:$C$2241,INDIRECT("Coefficients!$AU$2:$AU$33"))))))</f>
      </c>
      <c r="AM75" s="8">
        <f>IF(OR($B75="",$C75="",$D75="",$E75="",$F75="",$G75="",$H75="",$I75="",$J75="",$K75="",$L75=""),"",IF($B75="Female",1/(1+EXP(-SUMPRODUCT(Engine!$C$2210:$C$2241,INDIRECT("Coefficients!$AV$2:$AV$33")))),1/(1+EXP(-SUMPRODUCT(Engine!$C$2210:$C$2241,INDIRECT("Coefficients!$AW$2:$AW$33"))))))</f>
      </c>
      <c r="AN75" s="8">
        <f>IF(OR($B75="",$C75="",$D75="",$E75="",$F75="",$G75="",$H75="",$I75="",$J75="",$K75="",$L75=""),"",IF($B75="Female",1/(1+EXP(-SUMPRODUCT(Engine!$C$2210:$C$2241,INDIRECT("Coefficients!$AX$2:$AX$33")))),1/(1+EXP(-SUMPRODUCT(Engine!$C$2210:$C$2241,INDIRECT("Coefficients!$AY$2:$AY$33"))))))</f>
      </c>
      <c r="AO75" s="8">
        <f>IF(OR($B75="",$C75="",$D75="",$E75="",$F75="",$G75="",$H75="",$I75="",$J75="",$K75="",$L75=""),"",IF($B75="Female",1/(1+EXP(-SUMPRODUCT(Engine!$C$2210:$C$2241,INDIRECT("Coefficients!$AZ$2:$AZ$33")))),1/(1+EXP(-SUMPRODUCT(Engine!$C$2210:$C$2241,INDIRECT("Coefficients!$BA$2:$BA$33"))))))</f>
      </c>
      <c r="AP75" s="8">
        <f>IF(OR($B75="",$C75="",$D75="",$E75="",$F75="",$G75="",$H75="",$I75="",$J75="",$K75="",$L75=""),"",IF($B75="Female",1/(1+EXP(-SUMPRODUCT(Engine!$C$2210:$C$2241,INDIRECT("Coefficients!$BB$2:$BB$33")))),1/(1+EXP(-SUMPRODUCT(Engine!$C$2210:$C$2241,INDIRECT("Coefficients!$BC$2:$BC$33"))))))</f>
      </c>
      <c r="AQ75" s="8">
        <f>IF(OR($B75="",$C75="",$D75="",$E75="",$F75="",$G75="",$H75="",$I75="",$J75="",$K75="",$L75=""),"",IF($B75="Female",1/(1+EXP(-SUMPRODUCT(Engine!$C$2210:$C$2241,INDIRECT("Coefficients!$BD$2:$BD$33")))),1/(1+EXP(-SUMPRODUCT(Engine!$C$2210:$C$2241,INDIRECT("Coefficients!$BE$2:$BE$33"))))))</f>
      </c>
      <c r="AR75" s="8">
        <f>IF(OR($B75="",$C75="",$D75="",$E75="",$F75="",$G75="",$H75="",$I75="",$J75="",$K75="",$L75=""),"",IF($B75="Female",1/(1+EXP(-SUMPRODUCT(Engine!$C$2210:$C$2241,INDIRECT("Coefficients!$BF$2:$BF$33")))),1/(1+EXP(-SUMPRODUCT(Engine!$C$2210:$C$2241,INDIRECT("Coefficients!$BG$2:$BG$33"))))))</f>
      </c>
      <c r="AS75" s="8">
        <f>IF(OR($B75="",$C75="",$D75="",$E75="",$F75="",$G75="",$H75="",$I75="",$J75="",$K75="",$L75=""),"",IF($B75="Female",1/(1+EXP(-SUMPRODUCT(Engine!$C$2210:$C$2241,INDIRECT("Coefficients!$BH$2:$BH$33")))),1/(1+EXP(-SUMPRODUCT(Engine!$C$2210:$C$2241,INDIRECT("Coefficients!$BI$2:$BI$33"))))))</f>
      </c>
      <c r="AT75" s="8">
        <f>IF(OR($B75="",$C75="",$D75="",$E75="",$F75="",$G75="",$H75="",$I75="",$J75="",$K75="",$L75=""),"",IF($B75="Female",1/(1+EXP(-SUMPRODUCT(Engine!$C$2210:$C$2241,INDIRECT("Coefficients!$BJ$2:$BJ$33")))),1/(1+EXP(-SUMPRODUCT(Engine!$C$2210:$C$2241,INDIRECT("Coefficients!$BK$2:$BK$33"))))))</f>
      </c>
      <c r="AU75" s="8">
        <f>IF(OR($B75="",$C75="",$D75="",$E75="",$F75="",$G75="",$H75="",$I75="",$J75="",$K75="",$L75=""),"",IF($B75="Female",1/(1+EXP(-SUMPRODUCT(Engine!$C$2210:$C$2241,INDIRECT("Coefficients!$BL$2:$BL$33")))),1/(1+EXP(-SUMPRODUCT(Engine!$C$2210:$C$2241,INDIRECT("Coefficients!$BM$2:$BM$33"))))))</f>
      </c>
      <c r="AV75" s="8">
        <f>IF(OR($B75="",$C75="",$D75="",$E75="",$F75="",$G75="",$H75="",$I75="",$J75="",$K75="",$L75=""),"",IF($B75="Female",1/(1+EXP(-SUMPRODUCT(Engine!$C$2210:$C$2241,INDIRECT("Coefficients!$BN$2:$BN$33")))),1/(1+EXP(-SUMPRODUCT(Engine!$C$2210:$C$2241,INDIRECT("Coefficients!$BO$2:$BO$33"))))))</f>
      </c>
      <c r="AW75" s="8">
        <f>IF(OR($B75="",$C75="",$D75="",$E75="",$F75="",$G75="",$H75="",$I75="",$J75="",$K75="",$L75=""),"",IF($B75="Female",1/(1+EXP(-SUMPRODUCT(Engine!$C$2210:$C$2241,INDIRECT("Coefficients!$BP$2:$BP$33")))),1/(1+EXP(-SUMPRODUCT(Engine!$C$2210:$C$2241,INDIRECT("Coefficients!$BQ$2:$BQ$33"))))))</f>
      </c>
      <c r="AX75" s="8">
        <f>IF(OR($B75="",$C75="",$D75="",$E75="",$F75="",$G75="",$H75="",$I75="",$J75="",$K75="",$L75=""),"",IF($B75="Female",1/(1+EXP(-SUMPRODUCT(Engine!$C$2210:$C$2241,INDIRECT("Coefficients!$BR$2:$BR$33")))),1/(1+EXP(-SUMPRODUCT(Engine!$C$2210:$C$2241,INDIRECT("Coefficients!$BS$2:$BS$33"))))))</f>
      </c>
      <c r="AY75" s="8">
        <f>IF(OR($B75="",$C75="",$D75="",$E75="",$F75="",$G75="",$H75="",$I75="",$J75="",$K75="",$L75=""),"",IF($B75="Female",1/(1+EXP(-SUMPRODUCT(Engine!$C$2210:$C$2241,INDIRECT("Coefficients!$BT$2:$BT$33")))),1/(1+EXP(-SUMPRODUCT(Engine!$C$2210:$C$2241,INDIRECT("Coefficients!$BU$2:$BU$33"))))))</f>
      </c>
      <c r="AZ75" s="8">
        <f>IF(OR($B75="",$C75="",$D75="",$E75="",$F75="",$G75="",$H75="",$I75="",$J75="",$K75="",$L75=""),"",IF($B75="Female",1/(1+EXP(-SUMPRODUCT(Engine!$C$2210:$C$2241,INDIRECT("Coefficients!$BV$2:$BV$33")))),1/(1+EXP(-SUMPRODUCT(Engine!$C$2210:$C$2241,INDIRECT("Coefficients!$BW$2:$BW$33"))))))</f>
      </c>
      <c r="BA75" s="8">
        <f>IF(OR($B75="",$C75="",$D75="",$E75="",$F75="",$G75="",$H75="",$I75="",$J75="",$K75="",$L75=""),"",IF($B75="Female",1/(1+EXP(-SUMPRODUCT(Engine!$C$2210:$C$2241,INDIRECT("Coefficients!$BX$2:$BX$33")))),1/(1+EXP(-SUMPRODUCT(Engine!$C$2210:$C$2241,INDIRECT("Coefficients!$BY$2:$BY$33"))))))</f>
      </c>
      <c r="BB75" s="8">
        <f>IF(OR($B75="",$C75="",$D75="",$E75="",$F75="",$G75="",$H75="",$I75="",$J75="",$K75="",$L75=""),"",IF($B75="Female",1/(1+EXP(-SUMPRODUCT(Engine!$C$2210:$C$2241,INDIRECT("Coefficients!$BZ$2:$BZ$33")))),1/(1+EXP(-SUMPRODUCT(Engine!$C$2210:$C$2241,INDIRECT("Coefficients!$CA$2:$CA$33"))))))</f>
      </c>
      <c r="BC75" s="8">
        <f>IF(OR($B75="",$C75="",$D75="",$E75="",$F75="",$G75="",$H75="",$I75="",$J75="",$K75="",$L75=""),"",IF($B75="Female",1/(1+EXP(-SUMPRODUCT(Engine!$C$2210:$C$2241,INDIRECT("Coefficients!$CB$2:$CB$33")))),1/(1+EXP(-SUMPRODUCT(Engine!$C$2210:$C$2241,INDIRECT("Coefficients!$CC$2:$CC$33"))))))</f>
      </c>
      <c r="BD75" s="8">
        <f>IF(OR($B75="",$C75="",$D75="",$E75="",$F75="",$G75="",$H75="",$I75="",$J75="",$K75="",$L75=""),"",IF($B75="Female",1/(1+EXP(-SUMPRODUCT(Engine!$C$2210:$C$2241,INDIRECT("Coefficients!$CD$2:$CD$33")))),1/(1+EXP(-SUMPRODUCT(Engine!$C$2210:$C$2241,INDIRECT("Coefficients!$CE$2:$CE$33"))))))</f>
      </c>
      <c r="BE75" s="8">
        <f>IF(OR($B75="",$C75="",$D75="",$E75="",$F75="",$G75="",$H75="",$I75="",$J75="",$K75="",$L75=""),"",IF($B75="Female",1/(1+EXP(-SUMPRODUCT(Engine!$C$2210:$C$2241,INDIRECT("Coefficients!$CF$2:$CF$33")))),1/(1+EXP(-SUMPRODUCT(Engine!$C$2210:$C$2241,INDIRECT("Coefficients!$CG$2:$CG$33"))))))</f>
      </c>
      <c r="BF75" s="8">
        <f>IF(OR($B75="",$C75="",$D75="",$E75="",$F75="",$G75="",$H75="",$I75="",$J75="",$K75="",$L75=""),"",IF($B75="Female",1/(1+EXP(-SUMPRODUCT(Engine!$C$2210:$C$2241,INDIRECT("Coefficients!$CH$2:$CH$33")))),1/(1+EXP(-SUMPRODUCT(Engine!$C$2210:$C$2241,INDIRECT("Coefficients!$CI$2:$CI$33"))))))</f>
      </c>
      <c r="BG75" s="8">
        <f>IF(OR($B75="",$C75="",$D75="",$E75="",$F75="",$G75="",$H75="",$I75="",$J75="",$K75="",$L75=""),"",IF($B75="Female",1/(1+EXP(-SUMPRODUCT(Engine!$C$2210:$C$2241,INDIRECT("Coefficients!$CJ$2:$CJ$33")))),1/(1+EXP(-SUMPRODUCT(Engine!$C$2210:$C$2241,INDIRECT("Coefficients!$CK$2:$CK$33"))))))</f>
      </c>
      <c r="BH75" s="8">
        <f>IF(OR($B75="",$C75="",$D75="",$E75="",$F75="",$G75="",$H75="",$I75="",$J75="",$K75="",$L75=""),"",IF($B75="Female",1/(1+EXP(-SUMPRODUCT(Engine!$C$2210:$C$2241,INDIRECT("Coefficients!$CL$2:$CL$33")))),1/(1+EXP(-SUMPRODUCT(Engine!$C$2210:$C$2241,INDIRECT("Coefficients!$CM$2:$CM$33"))))))</f>
      </c>
      <c r="BI75" s="8">
        <f>IF(OR($B75="",$C75="",$D75="",$E75="",$F75="",$G75="",$H75="",$I75="",$J75="",$K75="",$L75=""),"",IF($B75="Female",1/(1+EXP(-SUMPRODUCT(Engine!$C$2210:$C$2241,INDIRECT("Coefficients!$CN$2:$CN$33")))),1/(1+EXP(-SUMPRODUCT(Engine!$C$2210:$C$2241,INDIRECT("Coefficients!$CO$2:$CO$33"))))))</f>
      </c>
      <c r="BJ75" s="8">
        <f>IF(OR($B75="",$C75="",$D75="",$E75="",$F75="",$G75="",$H75="",$I75="",$J75="",$K75="",$L75=""),"",IF($B75="Female",1/(1+EXP(-SUMPRODUCT(Engine!$C$2210:$C$2241,INDIRECT("Coefficients!$CP$2:$CP$33")))),1/(1+EXP(-SUMPRODUCT(Engine!$C$2210:$C$2241,INDIRECT("Coefficients!$CQ$2:$CQ$33"))))))</f>
      </c>
      <c r="BK75" s="8">
        <f>IF(OR($B75="",$C75="",$D75="",$E75="",$F75="",$G75="",$H75="",$I75="",$J75="",$K75="",$L75=""),"",IF($B75="Female",1/(1+EXP(-SUMPRODUCT(Engine!$C$2210:$C$2241,INDIRECT("Coefficients!$CR$2:$CR$33")))),1/(1+EXP(-SUMPRODUCT(Engine!$C$2210:$C$2241,INDIRECT("Coefficients!$CS$2:$CS$33"))))))</f>
      </c>
      <c r="BL75" s="8">
        <f>IF(OR($B75="",$C75="",$D75="",$E75="",$F75="",$G75="",$H75="",$I75="",$J75="",$K75="",$L75=""),"",IF($B75="Female",1/(1+EXP(-SUMPRODUCT(Engine!$C$2210:$C$2241,INDIRECT("Coefficients!$CT$2:$CT$33")))),1/(1+EXP(-SUMPRODUCT(Engine!$C$2210:$C$2241,INDIRECT("Coefficients!$CU$2:$CU$33"))))))</f>
      </c>
      <c r="BM75" s="8">
        <f>IF(OR($B75="",$C75="",$D75="",$E75="",$F75="",$G75="",$H75="",$I75="",$J75="",$K75="",$L75=""),"",IF($B75="Female",1/(1+EXP(-SUMPRODUCT(Engine!$C$2210:$C$2241,INDIRECT("Coefficients!$CV$2:$CV$33")))),1/(1+EXP(-SUMPRODUCT(Engine!$C$2210:$C$2241,INDIRECT("Coefficients!$CW$2:$CW$33"))))))</f>
      </c>
    </row>
    <row r="76" spans="1:65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8">
        <f>IF(OR($B76="",$C76="",$D76="",$E76="",$F76="",$G76="",$H76="",$I76="",$J76="",$K76="",$L76=""),"",IF($B76="Female",1/(1+EXP(-SUMPRODUCT(Engine!$C$2242:$C$2273,INDIRECT("Coefficients!$B$2:$B$33")))),1/(1+EXP(-SUMPRODUCT(Engine!$C$2242:$C$2273,INDIRECT("Coefficients!$C$2:$C$33"))))))</f>
      </c>
      <c r="Q76" s="8">
        <f>IF(OR($B76="",$C76="",$D76="",$E76="",$F76="",$G76="",$H76="",$I76="",$J76="",$K76="",$L76=""),"",IF($B76="Female",1/(1+EXP(-SUMPRODUCT(Engine!$C$2242:$C$2273,INDIRECT("Coefficients!$D$2:$D$33")))),1/(1+EXP(-SUMPRODUCT(Engine!$C$2242:$C$2273,INDIRECT("Coefficients!$E$2:$E$33"))))))</f>
      </c>
      <c r="R76" s="8">
        <f>IF(OR($B76="",$C76="",$D76="",$E76="",$F76="",$G76="",$H76="",$I76="",$J76="",$K76="",$L76=""),"",IF($B76="Female",1/(1+EXP(-SUMPRODUCT(Engine!$C$2242:$C$2273,INDIRECT("Coefficients!$F$2:$F$33")))),1/(1+EXP(-SUMPRODUCT(Engine!$C$2242:$C$2273,INDIRECT("Coefficients!$G$2:$G$33"))))))</f>
      </c>
      <c r="S76" s="8">
        <f>IF(OR($B76="",$C76="",$D76="",$E76="",$F76="",$G76="",$H76="",$I76="",$J76="",$K76="",$L76=""),"",IF($B76="Female",1/(1+EXP(-SUMPRODUCT(Engine!$C$2242:$C$2273,INDIRECT("Coefficients!$H$2:$H$33")))),1/(1+EXP(-SUMPRODUCT(Engine!$C$2242:$C$2273,INDIRECT("Coefficients!$I$2:$I$33"))))))</f>
      </c>
      <c r="T76" s="8">
        <f>IF(OR($B76="",$C76="",$D76="",$E76="",$F76="",$G76="",$H76="",$I76="",$J76="",$K76="",$L76=""),"",IF($B76="Female",1/(1+EXP(-SUMPRODUCT(Engine!$C$2242:$C$2273,INDIRECT("Coefficients!$J$2:$J$33")))),1/(1+EXP(-SUMPRODUCT(Engine!$C$2242:$C$2273,INDIRECT("Coefficients!$K$2:$K$33"))))))</f>
      </c>
      <c r="U76" s="8">
        <f>IF(OR($B76="",$C76="",$D76="",$E76="",$F76="",$G76="",$H76="",$I76="",$J76="",$K76="",$L76=""),"",IF($B76="Female",1/(1+EXP(-SUMPRODUCT(Engine!$C$2242:$C$2273,INDIRECT("Coefficients!$L$2:$L$33")))),1/(1+EXP(-SUMPRODUCT(Engine!$C$2242:$C$2273,INDIRECT("Coefficients!$M$2:$M$33"))))))</f>
      </c>
      <c r="V76" s="8">
        <f>IF(OR($B76="",$C76="",$D76="",$E76="",$F76="",$G76="",$H76="",$I76="",$J76="",$K76="",$L76=""),"",IF($B76="Female",1/(1+EXP(-SUMPRODUCT(Engine!$C$2242:$C$2273,INDIRECT("Coefficients!$N$2:$N$33")))),1/(1+EXP(-SUMPRODUCT(Engine!$C$2242:$C$2273,INDIRECT("Coefficients!$O$2:$O$33"))))))</f>
      </c>
      <c r="W76" s="8">
        <f>IF(OR($B76="",$C76="",$D76="",$E76="",$F76="",$G76="",$H76="",$I76="",$J76="",$K76="",$L76=""),"",IF($B76="Female",1/(1+EXP(-SUMPRODUCT(Engine!$C$2242:$C$2273,INDIRECT("Coefficients!$P$2:$P$33")))),1/(1+EXP(-SUMPRODUCT(Engine!$C$2242:$C$2273,INDIRECT("Coefficients!$Q$2:$Q$33"))))))</f>
      </c>
      <c r="X76" s="8">
        <f>IF(OR($B76="",$C76="",$D76="",$E76="",$F76="",$G76="",$H76="",$I76="",$J76="",$K76="",$L76=""),"",IF($B76="Female",1/(1+EXP(-SUMPRODUCT(Engine!$C$2242:$C$2273,INDIRECT("Coefficients!$R$2:$R$33")))),1/(1+EXP(-SUMPRODUCT(Engine!$C$2242:$C$2273,INDIRECT("Coefficients!$S$2:$S$33"))))))</f>
      </c>
      <c r="Y76" s="8">
        <f>IF(OR($B76="",$C76="",$D76="",$E76="",$F76="",$G76="",$H76="",$I76="",$J76="",$K76="",$L76=""),"",IF($B76="Female",1/(1+EXP(-SUMPRODUCT(Engine!$C$2242:$C$2273,INDIRECT("Coefficients!$T$2:$T$33")))),1/(1+EXP(-SUMPRODUCT(Engine!$C$2242:$C$2273,INDIRECT("Coefficients!$U$2:$U$33"))))))</f>
      </c>
      <c r="Z76" s="8">
        <f>IF(OR($B76="",$C76="",$D76="",$E76="",$F76="",$G76="",$H76="",$I76="",$J76="",$K76="",$L76=""),"",IF($B76="Female",1/(1+EXP(-SUMPRODUCT(Engine!$C$2242:$C$2273,INDIRECT("Coefficients!$V$2:$V$33")))),1/(1+EXP(-SUMPRODUCT(Engine!$C$2242:$C$2273,INDIRECT("Coefficients!$W$2:$W$33"))))))</f>
      </c>
      <c r="AA76" s="8">
        <f>IF(OR($B76="",$C76="",$D76="",$E76="",$F76="",$G76="",$H76="",$I76="",$J76="",$K76="",$L76=""),"",IF($B76="Female",1/(1+EXP(-SUMPRODUCT(Engine!$C$2242:$C$2273,INDIRECT("Coefficients!$X$2:$X$33")))),1/(1+EXP(-SUMPRODUCT(Engine!$C$2242:$C$2273,INDIRECT("Coefficients!$Y$2:$Y$33"))))))</f>
      </c>
      <c r="AB76" s="8">
        <f>IF(OR($B76="",$C76="",$D76="",$E76="",$F76="",$G76="",$H76="",$I76="",$J76="",$K76="",$L76=""),"",IF($B76="Female",1/(1+EXP(-SUMPRODUCT(Engine!$C$2242:$C$2273,INDIRECT("Coefficients!$Z$2:$Z$33")))),1/(1+EXP(-SUMPRODUCT(Engine!$C$2242:$C$2273,INDIRECT("Coefficients!$AA$2:$AA$33"))))))</f>
      </c>
      <c r="AC76" s="8">
        <f>IF(OR($B76="",$C76="",$D76="",$E76="",$F76="",$G76="",$H76="",$I76="",$J76="",$K76="",$L76=""),"",IF($B76="Female",1/(1+EXP(-SUMPRODUCT(Engine!$C$2242:$C$2273,INDIRECT("Coefficients!$AB$2:$AB$33")))),1/(1+EXP(-SUMPRODUCT(Engine!$C$2242:$C$2273,INDIRECT("Coefficients!$AC$2:$AC$33"))))))</f>
      </c>
      <c r="AD76" s="8">
        <f>IF(OR($B76="",$C76="",$D76="",$E76="",$F76="",$G76="",$H76="",$I76="",$J76="",$K76="",$L76=""),"",IF($B76="Female",1/(1+EXP(-SUMPRODUCT(Engine!$C$2242:$C$2273,INDIRECT("Coefficients!$AD$2:$AD$33")))),1/(1+EXP(-SUMPRODUCT(Engine!$C$2242:$C$2273,INDIRECT("Coefficients!$AE$2:$AE$33"))))))</f>
      </c>
      <c r="AE76" s="8">
        <f>IF(OR($B76="",$C76="",$D76="",$E76="",$F76="",$G76="",$H76="",$I76="",$J76="",$K76="",$L76=""),"",IF($B76="Female",1/(1+EXP(-SUMPRODUCT(Engine!$C$2242:$C$2273,INDIRECT("Coefficients!$AF$2:$AF$33")))),1/(1+EXP(-SUMPRODUCT(Engine!$C$2242:$C$2273,INDIRECT("Coefficients!$AG$2:$AG$33"))))))</f>
      </c>
      <c r="AF76" s="8">
        <f>IF(OR($B76="",$C76="",$D76="",$E76="",$F76="",$G76="",$H76="",$I76="",$J76="",$K76="",$L76=""),"",IF($B76="Female",1/(1+EXP(-SUMPRODUCT(Engine!$C$2242:$C$2273,INDIRECT("Coefficients!$AH$2:$AH$33")))),1/(1+EXP(-SUMPRODUCT(Engine!$C$2242:$C$2273,INDIRECT("Coefficients!$AI$2:$AI$33"))))))</f>
      </c>
      <c r="AG76" s="8">
        <f>IF(OR($B76="",$C76="",$D76="",$E76="",$F76="",$G76="",$H76="",$I76="",$J76="",$K76="",$L76=""),"",IF($B76="Female",1/(1+EXP(-SUMPRODUCT(Engine!$C$2242:$C$2273,INDIRECT("Coefficients!$AJ$2:$AJ$33")))),1/(1+EXP(-SUMPRODUCT(Engine!$C$2242:$C$2273,INDIRECT("Coefficients!$AK$2:$AK$33"))))))</f>
      </c>
      <c r="AH76" s="8">
        <f>IF(OR($B76="",$C76="",$D76="",$E76="",$F76="",$G76="",$H76="",$I76="",$J76="",$K76="",$L76=""),"",IF($B76="Female",1/(1+EXP(-SUMPRODUCT(Engine!$C$2242:$C$2273,INDIRECT("Coefficients!$AL$2:$AL$33")))),1/(1+EXP(-SUMPRODUCT(Engine!$C$2242:$C$2273,INDIRECT("Coefficients!$AM$2:$AM$33"))))))</f>
      </c>
      <c r="AI76" s="8">
        <f>IF(OR($B76="",$C76="",$D76="",$E76="",$F76="",$G76="",$H76="",$I76="",$J76="",$K76="",$L76=""),"",IF($B76="Female",1/(1+EXP(-SUMPRODUCT(Engine!$C$2242:$C$2273,INDIRECT("Coefficients!$AN$2:$AN$33")))),1/(1+EXP(-SUMPRODUCT(Engine!$C$2242:$C$2273,INDIRECT("Coefficients!$AO$2:$AO$33"))))))</f>
      </c>
      <c r="AJ76" s="8">
        <f>IF(OR($B76="",$C76="",$D76="",$E76="",$F76="",$G76="",$H76="",$I76="",$J76="",$K76="",$L76=""),"",IF($B76="Female",1/(1+EXP(-SUMPRODUCT(Engine!$C$2242:$C$2273,INDIRECT("Coefficients!$AP$2:$AP$33")))),1/(1+EXP(-SUMPRODUCT(Engine!$C$2242:$C$2273,INDIRECT("Coefficients!$AQ$2:$AQ$33"))))))</f>
      </c>
      <c r="AK76" s="8">
        <f>IF(OR($B76="",$C76="",$D76="",$E76="",$F76="",$G76="",$H76="",$I76="",$J76="",$K76="",$L76=""),"",IF($B76="Female",1/(1+EXP(-SUMPRODUCT(Engine!$C$2242:$C$2273,INDIRECT("Coefficients!$AR$2:$AR$33")))),1/(1+EXP(-SUMPRODUCT(Engine!$C$2242:$C$2273,INDIRECT("Coefficients!$AS$2:$AS$33"))))))</f>
      </c>
      <c r="AL76" s="8">
        <f>IF(OR($B76="",$C76="",$D76="",$E76="",$F76="",$G76="",$H76="",$I76="",$J76="",$K76="",$L76=""),"",IF($B76="Female",1/(1+EXP(-SUMPRODUCT(Engine!$C$2242:$C$2273,INDIRECT("Coefficients!$AT$2:$AT$33")))),1/(1+EXP(-SUMPRODUCT(Engine!$C$2242:$C$2273,INDIRECT("Coefficients!$AU$2:$AU$33"))))))</f>
      </c>
      <c r="AM76" s="8">
        <f>IF(OR($B76="",$C76="",$D76="",$E76="",$F76="",$G76="",$H76="",$I76="",$J76="",$K76="",$L76=""),"",IF($B76="Female",1/(1+EXP(-SUMPRODUCT(Engine!$C$2242:$C$2273,INDIRECT("Coefficients!$AV$2:$AV$33")))),1/(1+EXP(-SUMPRODUCT(Engine!$C$2242:$C$2273,INDIRECT("Coefficients!$AW$2:$AW$33"))))))</f>
      </c>
      <c r="AN76" s="8">
        <f>IF(OR($B76="",$C76="",$D76="",$E76="",$F76="",$G76="",$H76="",$I76="",$J76="",$K76="",$L76=""),"",IF($B76="Female",1/(1+EXP(-SUMPRODUCT(Engine!$C$2242:$C$2273,INDIRECT("Coefficients!$AX$2:$AX$33")))),1/(1+EXP(-SUMPRODUCT(Engine!$C$2242:$C$2273,INDIRECT("Coefficients!$AY$2:$AY$33"))))))</f>
      </c>
      <c r="AO76" s="8">
        <f>IF(OR($B76="",$C76="",$D76="",$E76="",$F76="",$G76="",$H76="",$I76="",$J76="",$K76="",$L76=""),"",IF($B76="Female",1/(1+EXP(-SUMPRODUCT(Engine!$C$2242:$C$2273,INDIRECT("Coefficients!$AZ$2:$AZ$33")))),1/(1+EXP(-SUMPRODUCT(Engine!$C$2242:$C$2273,INDIRECT("Coefficients!$BA$2:$BA$33"))))))</f>
      </c>
      <c r="AP76" s="8">
        <f>IF(OR($B76="",$C76="",$D76="",$E76="",$F76="",$G76="",$H76="",$I76="",$J76="",$K76="",$L76=""),"",IF($B76="Female",1/(1+EXP(-SUMPRODUCT(Engine!$C$2242:$C$2273,INDIRECT("Coefficients!$BB$2:$BB$33")))),1/(1+EXP(-SUMPRODUCT(Engine!$C$2242:$C$2273,INDIRECT("Coefficients!$BC$2:$BC$33"))))))</f>
      </c>
      <c r="AQ76" s="8">
        <f>IF(OR($B76="",$C76="",$D76="",$E76="",$F76="",$G76="",$H76="",$I76="",$J76="",$K76="",$L76=""),"",IF($B76="Female",1/(1+EXP(-SUMPRODUCT(Engine!$C$2242:$C$2273,INDIRECT("Coefficients!$BD$2:$BD$33")))),1/(1+EXP(-SUMPRODUCT(Engine!$C$2242:$C$2273,INDIRECT("Coefficients!$BE$2:$BE$33"))))))</f>
      </c>
      <c r="AR76" s="8">
        <f>IF(OR($B76="",$C76="",$D76="",$E76="",$F76="",$G76="",$H76="",$I76="",$J76="",$K76="",$L76=""),"",IF($B76="Female",1/(1+EXP(-SUMPRODUCT(Engine!$C$2242:$C$2273,INDIRECT("Coefficients!$BF$2:$BF$33")))),1/(1+EXP(-SUMPRODUCT(Engine!$C$2242:$C$2273,INDIRECT("Coefficients!$BG$2:$BG$33"))))))</f>
      </c>
      <c r="AS76" s="8">
        <f>IF(OR($B76="",$C76="",$D76="",$E76="",$F76="",$G76="",$H76="",$I76="",$J76="",$K76="",$L76=""),"",IF($B76="Female",1/(1+EXP(-SUMPRODUCT(Engine!$C$2242:$C$2273,INDIRECT("Coefficients!$BH$2:$BH$33")))),1/(1+EXP(-SUMPRODUCT(Engine!$C$2242:$C$2273,INDIRECT("Coefficients!$BI$2:$BI$33"))))))</f>
      </c>
      <c r="AT76" s="8">
        <f>IF(OR($B76="",$C76="",$D76="",$E76="",$F76="",$G76="",$H76="",$I76="",$J76="",$K76="",$L76=""),"",IF($B76="Female",1/(1+EXP(-SUMPRODUCT(Engine!$C$2242:$C$2273,INDIRECT("Coefficients!$BJ$2:$BJ$33")))),1/(1+EXP(-SUMPRODUCT(Engine!$C$2242:$C$2273,INDIRECT("Coefficients!$BK$2:$BK$33"))))))</f>
      </c>
      <c r="AU76" s="8">
        <f>IF(OR($B76="",$C76="",$D76="",$E76="",$F76="",$G76="",$H76="",$I76="",$J76="",$K76="",$L76=""),"",IF($B76="Female",1/(1+EXP(-SUMPRODUCT(Engine!$C$2242:$C$2273,INDIRECT("Coefficients!$BL$2:$BL$33")))),1/(1+EXP(-SUMPRODUCT(Engine!$C$2242:$C$2273,INDIRECT("Coefficients!$BM$2:$BM$33"))))))</f>
      </c>
      <c r="AV76" s="8">
        <f>IF(OR($B76="",$C76="",$D76="",$E76="",$F76="",$G76="",$H76="",$I76="",$J76="",$K76="",$L76=""),"",IF($B76="Female",1/(1+EXP(-SUMPRODUCT(Engine!$C$2242:$C$2273,INDIRECT("Coefficients!$BN$2:$BN$33")))),1/(1+EXP(-SUMPRODUCT(Engine!$C$2242:$C$2273,INDIRECT("Coefficients!$BO$2:$BO$33"))))))</f>
      </c>
      <c r="AW76" s="8">
        <f>IF(OR($B76="",$C76="",$D76="",$E76="",$F76="",$G76="",$H76="",$I76="",$J76="",$K76="",$L76=""),"",IF($B76="Female",1/(1+EXP(-SUMPRODUCT(Engine!$C$2242:$C$2273,INDIRECT("Coefficients!$BP$2:$BP$33")))),1/(1+EXP(-SUMPRODUCT(Engine!$C$2242:$C$2273,INDIRECT("Coefficients!$BQ$2:$BQ$33"))))))</f>
      </c>
      <c r="AX76" s="8">
        <f>IF(OR($B76="",$C76="",$D76="",$E76="",$F76="",$G76="",$H76="",$I76="",$J76="",$K76="",$L76=""),"",IF($B76="Female",1/(1+EXP(-SUMPRODUCT(Engine!$C$2242:$C$2273,INDIRECT("Coefficients!$BR$2:$BR$33")))),1/(1+EXP(-SUMPRODUCT(Engine!$C$2242:$C$2273,INDIRECT("Coefficients!$BS$2:$BS$33"))))))</f>
      </c>
      <c r="AY76" s="8">
        <f>IF(OR($B76="",$C76="",$D76="",$E76="",$F76="",$G76="",$H76="",$I76="",$J76="",$K76="",$L76=""),"",IF($B76="Female",1/(1+EXP(-SUMPRODUCT(Engine!$C$2242:$C$2273,INDIRECT("Coefficients!$BT$2:$BT$33")))),1/(1+EXP(-SUMPRODUCT(Engine!$C$2242:$C$2273,INDIRECT("Coefficients!$BU$2:$BU$33"))))))</f>
      </c>
      <c r="AZ76" s="8">
        <f>IF(OR($B76="",$C76="",$D76="",$E76="",$F76="",$G76="",$H76="",$I76="",$J76="",$K76="",$L76=""),"",IF($B76="Female",1/(1+EXP(-SUMPRODUCT(Engine!$C$2242:$C$2273,INDIRECT("Coefficients!$BV$2:$BV$33")))),1/(1+EXP(-SUMPRODUCT(Engine!$C$2242:$C$2273,INDIRECT("Coefficients!$BW$2:$BW$33"))))))</f>
      </c>
      <c r="BA76" s="8">
        <f>IF(OR($B76="",$C76="",$D76="",$E76="",$F76="",$G76="",$H76="",$I76="",$J76="",$K76="",$L76=""),"",IF($B76="Female",1/(1+EXP(-SUMPRODUCT(Engine!$C$2242:$C$2273,INDIRECT("Coefficients!$BX$2:$BX$33")))),1/(1+EXP(-SUMPRODUCT(Engine!$C$2242:$C$2273,INDIRECT("Coefficients!$BY$2:$BY$33"))))))</f>
      </c>
      <c r="BB76" s="8">
        <f>IF(OR($B76="",$C76="",$D76="",$E76="",$F76="",$G76="",$H76="",$I76="",$J76="",$K76="",$L76=""),"",IF($B76="Female",1/(1+EXP(-SUMPRODUCT(Engine!$C$2242:$C$2273,INDIRECT("Coefficients!$BZ$2:$BZ$33")))),1/(1+EXP(-SUMPRODUCT(Engine!$C$2242:$C$2273,INDIRECT("Coefficients!$CA$2:$CA$33"))))))</f>
      </c>
      <c r="BC76" s="8">
        <f>IF(OR($B76="",$C76="",$D76="",$E76="",$F76="",$G76="",$H76="",$I76="",$J76="",$K76="",$L76=""),"",IF($B76="Female",1/(1+EXP(-SUMPRODUCT(Engine!$C$2242:$C$2273,INDIRECT("Coefficients!$CB$2:$CB$33")))),1/(1+EXP(-SUMPRODUCT(Engine!$C$2242:$C$2273,INDIRECT("Coefficients!$CC$2:$CC$33"))))))</f>
      </c>
      <c r="BD76" s="8">
        <f>IF(OR($B76="",$C76="",$D76="",$E76="",$F76="",$G76="",$H76="",$I76="",$J76="",$K76="",$L76=""),"",IF($B76="Female",1/(1+EXP(-SUMPRODUCT(Engine!$C$2242:$C$2273,INDIRECT("Coefficients!$CD$2:$CD$33")))),1/(1+EXP(-SUMPRODUCT(Engine!$C$2242:$C$2273,INDIRECT("Coefficients!$CE$2:$CE$33"))))))</f>
      </c>
      <c r="BE76" s="8">
        <f>IF(OR($B76="",$C76="",$D76="",$E76="",$F76="",$G76="",$H76="",$I76="",$J76="",$K76="",$L76=""),"",IF($B76="Female",1/(1+EXP(-SUMPRODUCT(Engine!$C$2242:$C$2273,INDIRECT("Coefficients!$CF$2:$CF$33")))),1/(1+EXP(-SUMPRODUCT(Engine!$C$2242:$C$2273,INDIRECT("Coefficients!$CG$2:$CG$33"))))))</f>
      </c>
      <c r="BF76" s="8">
        <f>IF(OR($B76="",$C76="",$D76="",$E76="",$F76="",$G76="",$H76="",$I76="",$J76="",$K76="",$L76=""),"",IF($B76="Female",1/(1+EXP(-SUMPRODUCT(Engine!$C$2242:$C$2273,INDIRECT("Coefficients!$CH$2:$CH$33")))),1/(1+EXP(-SUMPRODUCT(Engine!$C$2242:$C$2273,INDIRECT("Coefficients!$CI$2:$CI$33"))))))</f>
      </c>
      <c r="BG76" s="8">
        <f>IF(OR($B76="",$C76="",$D76="",$E76="",$F76="",$G76="",$H76="",$I76="",$J76="",$K76="",$L76=""),"",IF($B76="Female",1/(1+EXP(-SUMPRODUCT(Engine!$C$2242:$C$2273,INDIRECT("Coefficients!$CJ$2:$CJ$33")))),1/(1+EXP(-SUMPRODUCT(Engine!$C$2242:$C$2273,INDIRECT("Coefficients!$CK$2:$CK$33"))))))</f>
      </c>
      <c r="BH76" s="8">
        <f>IF(OR($B76="",$C76="",$D76="",$E76="",$F76="",$G76="",$H76="",$I76="",$J76="",$K76="",$L76=""),"",IF($B76="Female",1/(1+EXP(-SUMPRODUCT(Engine!$C$2242:$C$2273,INDIRECT("Coefficients!$CL$2:$CL$33")))),1/(1+EXP(-SUMPRODUCT(Engine!$C$2242:$C$2273,INDIRECT("Coefficients!$CM$2:$CM$33"))))))</f>
      </c>
      <c r="BI76" s="8">
        <f>IF(OR($B76="",$C76="",$D76="",$E76="",$F76="",$G76="",$H76="",$I76="",$J76="",$K76="",$L76=""),"",IF($B76="Female",1/(1+EXP(-SUMPRODUCT(Engine!$C$2242:$C$2273,INDIRECT("Coefficients!$CN$2:$CN$33")))),1/(1+EXP(-SUMPRODUCT(Engine!$C$2242:$C$2273,INDIRECT("Coefficients!$CO$2:$CO$33"))))))</f>
      </c>
      <c r="BJ76" s="8">
        <f>IF(OR($B76="",$C76="",$D76="",$E76="",$F76="",$G76="",$H76="",$I76="",$J76="",$K76="",$L76=""),"",IF($B76="Female",1/(1+EXP(-SUMPRODUCT(Engine!$C$2242:$C$2273,INDIRECT("Coefficients!$CP$2:$CP$33")))),1/(1+EXP(-SUMPRODUCT(Engine!$C$2242:$C$2273,INDIRECT("Coefficients!$CQ$2:$CQ$33"))))))</f>
      </c>
      <c r="BK76" s="8">
        <f>IF(OR($B76="",$C76="",$D76="",$E76="",$F76="",$G76="",$H76="",$I76="",$J76="",$K76="",$L76=""),"",IF($B76="Female",1/(1+EXP(-SUMPRODUCT(Engine!$C$2242:$C$2273,INDIRECT("Coefficients!$CR$2:$CR$33")))),1/(1+EXP(-SUMPRODUCT(Engine!$C$2242:$C$2273,INDIRECT("Coefficients!$CS$2:$CS$33"))))))</f>
      </c>
      <c r="BL76" s="8">
        <f>IF(OR($B76="",$C76="",$D76="",$E76="",$F76="",$G76="",$H76="",$I76="",$J76="",$K76="",$L76=""),"",IF($B76="Female",1/(1+EXP(-SUMPRODUCT(Engine!$C$2242:$C$2273,INDIRECT("Coefficients!$CT$2:$CT$33")))),1/(1+EXP(-SUMPRODUCT(Engine!$C$2242:$C$2273,INDIRECT("Coefficients!$CU$2:$CU$33"))))))</f>
      </c>
      <c r="BM76" s="8">
        <f>IF(OR($B76="",$C76="",$D76="",$E76="",$F76="",$G76="",$H76="",$I76="",$J76="",$K76="",$L76=""),"",IF($B76="Female",1/(1+EXP(-SUMPRODUCT(Engine!$C$2242:$C$2273,INDIRECT("Coefficients!$CV$2:$CV$33")))),1/(1+EXP(-SUMPRODUCT(Engine!$C$2242:$C$2273,INDIRECT("Coefficients!$CW$2:$CW$33"))))))</f>
      </c>
    </row>
    <row r="77" spans="1:65" x14ac:dyDescent="0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8">
        <f>IF(OR($B77="",$C77="",$D77="",$E77="",$F77="",$G77="",$H77="",$I77="",$J77="",$K77="",$L77=""),"",IF($B77="Female",1/(1+EXP(-SUMPRODUCT(Engine!$C$2274:$C$2305,INDIRECT("Coefficients!$B$2:$B$33")))),1/(1+EXP(-SUMPRODUCT(Engine!$C$2274:$C$2305,INDIRECT("Coefficients!$C$2:$C$33"))))))</f>
      </c>
      <c r="Q77" s="8">
        <f>IF(OR($B77="",$C77="",$D77="",$E77="",$F77="",$G77="",$H77="",$I77="",$J77="",$K77="",$L77=""),"",IF($B77="Female",1/(1+EXP(-SUMPRODUCT(Engine!$C$2274:$C$2305,INDIRECT("Coefficients!$D$2:$D$33")))),1/(1+EXP(-SUMPRODUCT(Engine!$C$2274:$C$2305,INDIRECT("Coefficients!$E$2:$E$33"))))))</f>
      </c>
      <c r="R77" s="8">
        <f>IF(OR($B77="",$C77="",$D77="",$E77="",$F77="",$G77="",$H77="",$I77="",$J77="",$K77="",$L77=""),"",IF($B77="Female",1/(1+EXP(-SUMPRODUCT(Engine!$C$2274:$C$2305,INDIRECT("Coefficients!$F$2:$F$33")))),1/(1+EXP(-SUMPRODUCT(Engine!$C$2274:$C$2305,INDIRECT("Coefficients!$G$2:$G$33"))))))</f>
      </c>
      <c r="S77" s="8">
        <f>IF(OR($B77="",$C77="",$D77="",$E77="",$F77="",$G77="",$H77="",$I77="",$J77="",$K77="",$L77=""),"",IF($B77="Female",1/(1+EXP(-SUMPRODUCT(Engine!$C$2274:$C$2305,INDIRECT("Coefficients!$H$2:$H$33")))),1/(1+EXP(-SUMPRODUCT(Engine!$C$2274:$C$2305,INDIRECT("Coefficients!$I$2:$I$33"))))))</f>
      </c>
      <c r="T77" s="8">
        <f>IF(OR($B77="",$C77="",$D77="",$E77="",$F77="",$G77="",$H77="",$I77="",$J77="",$K77="",$L77=""),"",IF($B77="Female",1/(1+EXP(-SUMPRODUCT(Engine!$C$2274:$C$2305,INDIRECT("Coefficients!$J$2:$J$33")))),1/(1+EXP(-SUMPRODUCT(Engine!$C$2274:$C$2305,INDIRECT("Coefficients!$K$2:$K$33"))))))</f>
      </c>
      <c r="U77" s="8">
        <f>IF(OR($B77="",$C77="",$D77="",$E77="",$F77="",$G77="",$H77="",$I77="",$J77="",$K77="",$L77=""),"",IF($B77="Female",1/(1+EXP(-SUMPRODUCT(Engine!$C$2274:$C$2305,INDIRECT("Coefficients!$L$2:$L$33")))),1/(1+EXP(-SUMPRODUCT(Engine!$C$2274:$C$2305,INDIRECT("Coefficients!$M$2:$M$33"))))))</f>
      </c>
      <c r="V77" s="8">
        <f>IF(OR($B77="",$C77="",$D77="",$E77="",$F77="",$G77="",$H77="",$I77="",$J77="",$K77="",$L77=""),"",IF($B77="Female",1/(1+EXP(-SUMPRODUCT(Engine!$C$2274:$C$2305,INDIRECT("Coefficients!$N$2:$N$33")))),1/(1+EXP(-SUMPRODUCT(Engine!$C$2274:$C$2305,INDIRECT("Coefficients!$O$2:$O$33"))))))</f>
      </c>
      <c r="W77" s="8">
        <f>IF(OR($B77="",$C77="",$D77="",$E77="",$F77="",$G77="",$H77="",$I77="",$J77="",$K77="",$L77=""),"",IF($B77="Female",1/(1+EXP(-SUMPRODUCT(Engine!$C$2274:$C$2305,INDIRECT("Coefficients!$P$2:$P$33")))),1/(1+EXP(-SUMPRODUCT(Engine!$C$2274:$C$2305,INDIRECT("Coefficients!$Q$2:$Q$33"))))))</f>
      </c>
      <c r="X77" s="8">
        <f>IF(OR($B77="",$C77="",$D77="",$E77="",$F77="",$G77="",$H77="",$I77="",$J77="",$K77="",$L77=""),"",IF($B77="Female",1/(1+EXP(-SUMPRODUCT(Engine!$C$2274:$C$2305,INDIRECT("Coefficients!$R$2:$R$33")))),1/(1+EXP(-SUMPRODUCT(Engine!$C$2274:$C$2305,INDIRECT("Coefficients!$S$2:$S$33"))))))</f>
      </c>
      <c r="Y77" s="8">
        <f>IF(OR($B77="",$C77="",$D77="",$E77="",$F77="",$G77="",$H77="",$I77="",$J77="",$K77="",$L77=""),"",IF($B77="Female",1/(1+EXP(-SUMPRODUCT(Engine!$C$2274:$C$2305,INDIRECT("Coefficients!$T$2:$T$33")))),1/(1+EXP(-SUMPRODUCT(Engine!$C$2274:$C$2305,INDIRECT("Coefficients!$U$2:$U$33"))))))</f>
      </c>
      <c r="Z77" s="8">
        <f>IF(OR($B77="",$C77="",$D77="",$E77="",$F77="",$G77="",$H77="",$I77="",$J77="",$K77="",$L77=""),"",IF($B77="Female",1/(1+EXP(-SUMPRODUCT(Engine!$C$2274:$C$2305,INDIRECT("Coefficients!$V$2:$V$33")))),1/(1+EXP(-SUMPRODUCT(Engine!$C$2274:$C$2305,INDIRECT("Coefficients!$W$2:$W$33"))))))</f>
      </c>
      <c r="AA77" s="8">
        <f>IF(OR($B77="",$C77="",$D77="",$E77="",$F77="",$G77="",$H77="",$I77="",$J77="",$K77="",$L77=""),"",IF($B77="Female",1/(1+EXP(-SUMPRODUCT(Engine!$C$2274:$C$2305,INDIRECT("Coefficients!$X$2:$X$33")))),1/(1+EXP(-SUMPRODUCT(Engine!$C$2274:$C$2305,INDIRECT("Coefficients!$Y$2:$Y$33"))))))</f>
      </c>
      <c r="AB77" s="8">
        <f>IF(OR($B77="",$C77="",$D77="",$E77="",$F77="",$G77="",$H77="",$I77="",$J77="",$K77="",$L77=""),"",IF($B77="Female",1/(1+EXP(-SUMPRODUCT(Engine!$C$2274:$C$2305,INDIRECT("Coefficients!$Z$2:$Z$33")))),1/(1+EXP(-SUMPRODUCT(Engine!$C$2274:$C$2305,INDIRECT("Coefficients!$AA$2:$AA$33"))))))</f>
      </c>
      <c r="AC77" s="8">
        <f>IF(OR($B77="",$C77="",$D77="",$E77="",$F77="",$G77="",$H77="",$I77="",$J77="",$K77="",$L77=""),"",IF($B77="Female",1/(1+EXP(-SUMPRODUCT(Engine!$C$2274:$C$2305,INDIRECT("Coefficients!$AB$2:$AB$33")))),1/(1+EXP(-SUMPRODUCT(Engine!$C$2274:$C$2305,INDIRECT("Coefficients!$AC$2:$AC$33"))))))</f>
      </c>
      <c r="AD77" s="8">
        <f>IF(OR($B77="",$C77="",$D77="",$E77="",$F77="",$G77="",$H77="",$I77="",$J77="",$K77="",$L77=""),"",IF($B77="Female",1/(1+EXP(-SUMPRODUCT(Engine!$C$2274:$C$2305,INDIRECT("Coefficients!$AD$2:$AD$33")))),1/(1+EXP(-SUMPRODUCT(Engine!$C$2274:$C$2305,INDIRECT("Coefficients!$AE$2:$AE$33"))))))</f>
      </c>
      <c r="AE77" s="8">
        <f>IF(OR($B77="",$C77="",$D77="",$E77="",$F77="",$G77="",$H77="",$I77="",$J77="",$K77="",$L77=""),"",IF($B77="Female",1/(1+EXP(-SUMPRODUCT(Engine!$C$2274:$C$2305,INDIRECT("Coefficients!$AF$2:$AF$33")))),1/(1+EXP(-SUMPRODUCT(Engine!$C$2274:$C$2305,INDIRECT("Coefficients!$AG$2:$AG$33"))))))</f>
      </c>
      <c r="AF77" s="8">
        <f>IF(OR($B77="",$C77="",$D77="",$E77="",$F77="",$G77="",$H77="",$I77="",$J77="",$K77="",$L77=""),"",IF($B77="Female",1/(1+EXP(-SUMPRODUCT(Engine!$C$2274:$C$2305,INDIRECT("Coefficients!$AH$2:$AH$33")))),1/(1+EXP(-SUMPRODUCT(Engine!$C$2274:$C$2305,INDIRECT("Coefficients!$AI$2:$AI$33"))))))</f>
      </c>
      <c r="AG77" s="8">
        <f>IF(OR($B77="",$C77="",$D77="",$E77="",$F77="",$G77="",$H77="",$I77="",$J77="",$K77="",$L77=""),"",IF($B77="Female",1/(1+EXP(-SUMPRODUCT(Engine!$C$2274:$C$2305,INDIRECT("Coefficients!$AJ$2:$AJ$33")))),1/(1+EXP(-SUMPRODUCT(Engine!$C$2274:$C$2305,INDIRECT("Coefficients!$AK$2:$AK$33"))))))</f>
      </c>
      <c r="AH77" s="8">
        <f>IF(OR($B77="",$C77="",$D77="",$E77="",$F77="",$G77="",$H77="",$I77="",$J77="",$K77="",$L77=""),"",IF($B77="Female",1/(1+EXP(-SUMPRODUCT(Engine!$C$2274:$C$2305,INDIRECT("Coefficients!$AL$2:$AL$33")))),1/(1+EXP(-SUMPRODUCT(Engine!$C$2274:$C$2305,INDIRECT("Coefficients!$AM$2:$AM$33"))))))</f>
      </c>
      <c r="AI77" s="8">
        <f>IF(OR($B77="",$C77="",$D77="",$E77="",$F77="",$G77="",$H77="",$I77="",$J77="",$K77="",$L77=""),"",IF($B77="Female",1/(1+EXP(-SUMPRODUCT(Engine!$C$2274:$C$2305,INDIRECT("Coefficients!$AN$2:$AN$33")))),1/(1+EXP(-SUMPRODUCT(Engine!$C$2274:$C$2305,INDIRECT("Coefficients!$AO$2:$AO$33"))))))</f>
      </c>
      <c r="AJ77" s="8">
        <f>IF(OR($B77="",$C77="",$D77="",$E77="",$F77="",$G77="",$H77="",$I77="",$J77="",$K77="",$L77=""),"",IF($B77="Female",1/(1+EXP(-SUMPRODUCT(Engine!$C$2274:$C$2305,INDIRECT("Coefficients!$AP$2:$AP$33")))),1/(1+EXP(-SUMPRODUCT(Engine!$C$2274:$C$2305,INDIRECT("Coefficients!$AQ$2:$AQ$33"))))))</f>
      </c>
      <c r="AK77" s="8">
        <f>IF(OR($B77="",$C77="",$D77="",$E77="",$F77="",$G77="",$H77="",$I77="",$J77="",$K77="",$L77=""),"",IF($B77="Female",1/(1+EXP(-SUMPRODUCT(Engine!$C$2274:$C$2305,INDIRECT("Coefficients!$AR$2:$AR$33")))),1/(1+EXP(-SUMPRODUCT(Engine!$C$2274:$C$2305,INDIRECT("Coefficients!$AS$2:$AS$33"))))))</f>
      </c>
      <c r="AL77" s="8">
        <f>IF(OR($B77="",$C77="",$D77="",$E77="",$F77="",$G77="",$H77="",$I77="",$J77="",$K77="",$L77=""),"",IF($B77="Female",1/(1+EXP(-SUMPRODUCT(Engine!$C$2274:$C$2305,INDIRECT("Coefficients!$AT$2:$AT$33")))),1/(1+EXP(-SUMPRODUCT(Engine!$C$2274:$C$2305,INDIRECT("Coefficients!$AU$2:$AU$33"))))))</f>
      </c>
      <c r="AM77" s="8">
        <f>IF(OR($B77="",$C77="",$D77="",$E77="",$F77="",$G77="",$H77="",$I77="",$J77="",$K77="",$L77=""),"",IF($B77="Female",1/(1+EXP(-SUMPRODUCT(Engine!$C$2274:$C$2305,INDIRECT("Coefficients!$AV$2:$AV$33")))),1/(1+EXP(-SUMPRODUCT(Engine!$C$2274:$C$2305,INDIRECT("Coefficients!$AW$2:$AW$33"))))))</f>
      </c>
      <c r="AN77" s="8">
        <f>IF(OR($B77="",$C77="",$D77="",$E77="",$F77="",$G77="",$H77="",$I77="",$J77="",$K77="",$L77=""),"",IF($B77="Female",1/(1+EXP(-SUMPRODUCT(Engine!$C$2274:$C$2305,INDIRECT("Coefficients!$AX$2:$AX$33")))),1/(1+EXP(-SUMPRODUCT(Engine!$C$2274:$C$2305,INDIRECT("Coefficients!$AY$2:$AY$33"))))))</f>
      </c>
      <c r="AO77" s="8">
        <f>IF(OR($B77="",$C77="",$D77="",$E77="",$F77="",$G77="",$H77="",$I77="",$J77="",$K77="",$L77=""),"",IF($B77="Female",1/(1+EXP(-SUMPRODUCT(Engine!$C$2274:$C$2305,INDIRECT("Coefficients!$AZ$2:$AZ$33")))),1/(1+EXP(-SUMPRODUCT(Engine!$C$2274:$C$2305,INDIRECT("Coefficients!$BA$2:$BA$33"))))))</f>
      </c>
      <c r="AP77" s="8">
        <f>IF(OR($B77="",$C77="",$D77="",$E77="",$F77="",$G77="",$H77="",$I77="",$J77="",$K77="",$L77=""),"",IF($B77="Female",1/(1+EXP(-SUMPRODUCT(Engine!$C$2274:$C$2305,INDIRECT("Coefficients!$BB$2:$BB$33")))),1/(1+EXP(-SUMPRODUCT(Engine!$C$2274:$C$2305,INDIRECT("Coefficients!$BC$2:$BC$33"))))))</f>
      </c>
      <c r="AQ77" s="8">
        <f>IF(OR($B77="",$C77="",$D77="",$E77="",$F77="",$G77="",$H77="",$I77="",$J77="",$K77="",$L77=""),"",IF($B77="Female",1/(1+EXP(-SUMPRODUCT(Engine!$C$2274:$C$2305,INDIRECT("Coefficients!$BD$2:$BD$33")))),1/(1+EXP(-SUMPRODUCT(Engine!$C$2274:$C$2305,INDIRECT("Coefficients!$BE$2:$BE$33"))))))</f>
      </c>
      <c r="AR77" s="8">
        <f>IF(OR($B77="",$C77="",$D77="",$E77="",$F77="",$G77="",$H77="",$I77="",$J77="",$K77="",$L77=""),"",IF($B77="Female",1/(1+EXP(-SUMPRODUCT(Engine!$C$2274:$C$2305,INDIRECT("Coefficients!$BF$2:$BF$33")))),1/(1+EXP(-SUMPRODUCT(Engine!$C$2274:$C$2305,INDIRECT("Coefficients!$BG$2:$BG$33"))))))</f>
      </c>
      <c r="AS77" s="8">
        <f>IF(OR($B77="",$C77="",$D77="",$E77="",$F77="",$G77="",$H77="",$I77="",$J77="",$K77="",$L77=""),"",IF($B77="Female",1/(1+EXP(-SUMPRODUCT(Engine!$C$2274:$C$2305,INDIRECT("Coefficients!$BH$2:$BH$33")))),1/(1+EXP(-SUMPRODUCT(Engine!$C$2274:$C$2305,INDIRECT("Coefficients!$BI$2:$BI$33"))))))</f>
      </c>
      <c r="AT77" s="8">
        <f>IF(OR($B77="",$C77="",$D77="",$E77="",$F77="",$G77="",$H77="",$I77="",$J77="",$K77="",$L77=""),"",IF($B77="Female",1/(1+EXP(-SUMPRODUCT(Engine!$C$2274:$C$2305,INDIRECT("Coefficients!$BJ$2:$BJ$33")))),1/(1+EXP(-SUMPRODUCT(Engine!$C$2274:$C$2305,INDIRECT("Coefficients!$BK$2:$BK$33"))))))</f>
      </c>
      <c r="AU77" s="8">
        <f>IF(OR($B77="",$C77="",$D77="",$E77="",$F77="",$G77="",$H77="",$I77="",$J77="",$K77="",$L77=""),"",IF($B77="Female",1/(1+EXP(-SUMPRODUCT(Engine!$C$2274:$C$2305,INDIRECT("Coefficients!$BL$2:$BL$33")))),1/(1+EXP(-SUMPRODUCT(Engine!$C$2274:$C$2305,INDIRECT("Coefficients!$BM$2:$BM$33"))))))</f>
      </c>
      <c r="AV77" s="8">
        <f>IF(OR($B77="",$C77="",$D77="",$E77="",$F77="",$G77="",$H77="",$I77="",$J77="",$K77="",$L77=""),"",IF($B77="Female",1/(1+EXP(-SUMPRODUCT(Engine!$C$2274:$C$2305,INDIRECT("Coefficients!$BN$2:$BN$33")))),1/(1+EXP(-SUMPRODUCT(Engine!$C$2274:$C$2305,INDIRECT("Coefficients!$BO$2:$BO$33"))))))</f>
      </c>
      <c r="AW77" s="8">
        <f>IF(OR($B77="",$C77="",$D77="",$E77="",$F77="",$G77="",$H77="",$I77="",$J77="",$K77="",$L77=""),"",IF($B77="Female",1/(1+EXP(-SUMPRODUCT(Engine!$C$2274:$C$2305,INDIRECT("Coefficients!$BP$2:$BP$33")))),1/(1+EXP(-SUMPRODUCT(Engine!$C$2274:$C$2305,INDIRECT("Coefficients!$BQ$2:$BQ$33"))))))</f>
      </c>
      <c r="AX77" s="8">
        <f>IF(OR($B77="",$C77="",$D77="",$E77="",$F77="",$G77="",$H77="",$I77="",$J77="",$K77="",$L77=""),"",IF($B77="Female",1/(1+EXP(-SUMPRODUCT(Engine!$C$2274:$C$2305,INDIRECT("Coefficients!$BR$2:$BR$33")))),1/(1+EXP(-SUMPRODUCT(Engine!$C$2274:$C$2305,INDIRECT("Coefficients!$BS$2:$BS$33"))))))</f>
      </c>
      <c r="AY77" s="8">
        <f>IF(OR($B77="",$C77="",$D77="",$E77="",$F77="",$G77="",$H77="",$I77="",$J77="",$K77="",$L77=""),"",IF($B77="Female",1/(1+EXP(-SUMPRODUCT(Engine!$C$2274:$C$2305,INDIRECT("Coefficients!$BT$2:$BT$33")))),1/(1+EXP(-SUMPRODUCT(Engine!$C$2274:$C$2305,INDIRECT("Coefficients!$BU$2:$BU$33"))))))</f>
      </c>
      <c r="AZ77" s="8">
        <f>IF(OR($B77="",$C77="",$D77="",$E77="",$F77="",$G77="",$H77="",$I77="",$J77="",$K77="",$L77=""),"",IF($B77="Female",1/(1+EXP(-SUMPRODUCT(Engine!$C$2274:$C$2305,INDIRECT("Coefficients!$BV$2:$BV$33")))),1/(1+EXP(-SUMPRODUCT(Engine!$C$2274:$C$2305,INDIRECT("Coefficients!$BW$2:$BW$33"))))))</f>
      </c>
      <c r="BA77" s="8">
        <f>IF(OR($B77="",$C77="",$D77="",$E77="",$F77="",$G77="",$H77="",$I77="",$J77="",$K77="",$L77=""),"",IF($B77="Female",1/(1+EXP(-SUMPRODUCT(Engine!$C$2274:$C$2305,INDIRECT("Coefficients!$BX$2:$BX$33")))),1/(1+EXP(-SUMPRODUCT(Engine!$C$2274:$C$2305,INDIRECT("Coefficients!$BY$2:$BY$33"))))))</f>
      </c>
      <c r="BB77" s="8">
        <f>IF(OR($B77="",$C77="",$D77="",$E77="",$F77="",$G77="",$H77="",$I77="",$J77="",$K77="",$L77=""),"",IF($B77="Female",1/(1+EXP(-SUMPRODUCT(Engine!$C$2274:$C$2305,INDIRECT("Coefficients!$BZ$2:$BZ$33")))),1/(1+EXP(-SUMPRODUCT(Engine!$C$2274:$C$2305,INDIRECT("Coefficients!$CA$2:$CA$33"))))))</f>
      </c>
      <c r="BC77" s="8">
        <f>IF(OR($B77="",$C77="",$D77="",$E77="",$F77="",$G77="",$H77="",$I77="",$J77="",$K77="",$L77=""),"",IF($B77="Female",1/(1+EXP(-SUMPRODUCT(Engine!$C$2274:$C$2305,INDIRECT("Coefficients!$CB$2:$CB$33")))),1/(1+EXP(-SUMPRODUCT(Engine!$C$2274:$C$2305,INDIRECT("Coefficients!$CC$2:$CC$33"))))))</f>
      </c>
      <c r="BD77" s="8">
        <f>IF(OR($B77="",$C77="",$D77="",$E77="",$F77="",$G77="",$H77="",$I77="",$J77="",$K77="",$L77=""),"",IF($B77="Female",1/(1+EXP(-SUMPRODUCT(Engine!$C$2274:$C$2305,INDIRECT("Coefficients!$CD$2:$CD$33")))),1/(1+EXP(-SUMPRODUCT(Engine!$C$2274:$C$2305,INDIRECT("Coefficients!$CE$2:$CE$33"))))))</f>
      </c>
      <c r="BE77" s="8">
        <f>IF(OR($B77="",$C77="",$D77="",$E77="",$F77="",$G77="",$H77="",$I77="",$J77="",$K77="",$L77=""),"",IF($B77="Female",1/(1+EXP(-SUMPRODUCT(Engine!$C$2274:$C$2305,INDIRECT("Coefficients!$CF$2:$CF$33")))),1/(1+EXP(-SUMPRODUCT(Engine!$C$2274:$C$2305,INDIRECT("Coefficients!$CG$2:$CG$33"))))))</f>
      </c>
      <c r="BF77" s="8">
        <f>IF(OR($B77="",$C77="",$D77="",$E77="",$F77="",$G77="",$H77="",$I77="",$J77="",$K77="",$L77=""),"",IF($B77="Female",1/(1+EXP(-SUMPRODUCT(Engine!$C$2274:$C$2305,INDIRECT("Coefficients!$CH$2:$CH$33")))),1/(1+EXP(-SUMPRODUCT(Engine!$C$2274:$C$2305,INDIRECT("Coefficients!$CI$2:$CI$33"))))))</f>
      </c>
      <c r="BG77" s="8">
        <f>IF(OR($B77="",$C77="",$D77="",$E77="",$F77="",$G77="",$H77="",$I77="",$J77="",$K77="",$L77=""),"",IF($B77="Female",1/(1+EXP(-SUMPRODUCT(Engine!$C$2274:$C$2305,INDIRECT("Coefficients!$CJ$2:$CJ$33")))),1/(1+EXP(-SUMPRODUCT(Engine!$C$2274:$C$2305,INDIRECT("Coefficients!$CK$2:$CK$33"))))))</f>
      </c>
      <c r="BH77" s="8">
        <f>IF(OR($B77="",$C77="",$D77="",$E77="",$F77="",$G77="",$H77="",$I77="",$J77="",$K77="",$L77=""),"",IF($B77="Female",1/(1+EXP(-SUMPRODUCT(Engine!$C$2274:$C$2305,INDIRECT("Coefficients!$CL$2:$CL$33")))),1/(1+EXP(-SUMPRODUCT(Engine!$C$2274:$C$2305,INDIRECT("Coefficients!$CM$2:$CM$33"))))))</f>
      </c>
      <c r="BI77" s="8">
        <f>IF(OR($B77="",$C77="",$D77="",$E77="",$F77="",$G77="",$H77="",$I77="",$J77="",$K77="",$L77=""),"",IF($B77="Female",1/(1+EXP(-SUMPRODUCT(Engine!$C$2274:$C$2305,INDIRECT("Coefficients!$CN$2:$CN$33")))),1/(1+EXP(-SUMPRODUCT(Engine!$C$2274:$C$2305,INDIRECT("Coefficients!$CO$2:$CO$33"))))))</f>
      </c>
      <c r="BJ77" s="8">
        <f>IF(OR($B77="",$C77="",$D77="",$E77="",$F77="",$G77="",$H77="",$I77="",$J77="",$K77="",$L77=""),"",IF($B77="Female",1/(1+EXP(-SUMPRODUCT(Engine!$C$2274:$C$2305,INDIRECT("Coefficients!$CP$2:$CP$33")))),1/(1+EXP(-SUMPRODUCT(Engine!$C$2274:$C$2305,INDIRECT("Coefficients!$CQ$2:$CQ$33"))))))</f>
      </c>
      <c r="BK77" s="8">
        <f>IF(OR($B77="",$C77="",$D77="",$E77="",$F77="",$G77="",$H77="",$I77="",$J77="",$K77="",$L77=""),"",IF($B77="Female",1/(1+EXP(-SUMPRODUCT(Engine!$C$2274:$C$2305,INDIRECT("Coefficients!$CR$2:$CR$33")))),1/(1+EXP(-SUMPRODUCT(Engine!$C$2274:$C$2305,INDIRECT("Coefficients!$CS$2:$CS$33"))))))</f>
      </c>
      <c r="BL77" s="8">
        <f>IF(OR($B77="",$C77="",$D77="",$E77="",$F77="",$G77="",$H77="",$I77="",$J77="",$K77="",$L77=""),"",IF($B77="Female",1/(1+EXP(-SUMPRODUCT(Engine!$C$2274:$C$2305,INDIRECT("Coefficients!$CT$2:$CT$33")))),1/(1+EXP(-SUMPRODUCT(Engine!$C$2274:$C$2305,INDIRECT("Coefficients!$CU$2:$CU$33"))))))</f>
      </c>
      <c r="BM77" s="8">
        <f>IF(OR($B77="",$C77="",$D77="",$E77="",$F77="",$G77="",$H77="",$I77="",$J77="",$K77="",$L77=""),"",IF($B77="Female",1/(1+EXP(-SUMPRODUCT(Engine!$C$2274:$C$2305,INDIRECT("Coefficients!$CV$2:$CV$33")))),1/(1+EXP(-SUMPRODUCT(Engine!$C$2274:$C$2305,INDIRECT("Coefficients!$CW$2:$CW$33"))))))</f>
      </c>
    </row>
    <row r="78" spans="1:65" x14ac:dyDescent="0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8">
        <f>IF(OR($B78="",$C78="",$D78="",$E78="",$F78="",$G78="",$H78="",$I78="",$J78="",$K78="",$L78=""),"",IF($B78="Female",1/(1+EXP(-SUMPRODUCT(Engine!$C$2306:$C$2337,INDIRECT("Coefficients!$B$2:$B$33")))),1/(1+EXP(-SUMPRODUCT(Engine!$C$2306:$C$2337,INDIRECT("Coefficients!$C$2:$C$33"))))))</f>
      </c>
      <c r="Q78" s="8">
        <f>IF(OR($B78="",$C78="",$D78="",$E78="",$F78="",$G78="",$H78="",$I78="",$J78="",$K78="",$L78=""),"",IF($B78="Female",1/(1+EXP(-SUMPRODUCT(Engine!$C$2306:$C$2337,INDIRECT("Coefficients!$D$2:$D$33")))),1/(1+EXP(-SUMPRODUCT(Engine!$C$2306:$C$2337,INDIRECT("Coefficients!$E$2:$E$33"))))))</f>
      </c>
      <c r="R78" s="8">
        <f>IF(OR($B78="",$C78="",$D78="",$E78="",$F78="",$G78="",$H78="",$I78="",$J78="",$K78="",$L78=""),"",IF($B78="Female",1/(1+EXP(-SUMPRODUCT(Engine!$C$2306:$C$2337,INDIRECT("Coefficients!$F$2:$F$33")))),1/(1+EXP(-SUMPRODUCT(Engine!$C$2306:$C$2337,INDIRECT("Coefficients!$G$2:$G$33"))))))</f>
      </c>
      <c r="S78" s="8">
        <f>IF(OR($B78="",$C78="",$D78="",$E78="",$F78="",$G78="",$H78="",$I78="",$J78="",$K78="",$L78=""),"",IF($B78="Female",1/(1+EXP(-SUMPRODUCT(Engine!$C$2306:$C$2337,INDIRECT("Coefficients!$H$2:$H$33")))),1/(1+EXP(-SUMPRODUCT(Engine!$C$2306:$C$2337,INDIRECT("Coefficients!$I$2:$I$33"))))))</f>
      </c>
      <c r="T78" s="8">
        <f>IF(OR($B78="",$C78="",$D78="",$E78="",$F78="",$G78="",$H78="",$I78="",$J78="",$K78="",$L78=""),"",IF($B78="Female",1/(1+EXP(-SUMPRODUCT(Engine!$C$2306:$C$2337,INDIRECT("Coefficients!$J$2:$J$33")))),1/(1+EXP(-SUMPRODUCT(Engine!$C$2306:$C$2337,INDIRECT("Coefficients!$K$2:$K$33"))))))</f>
      </c>
      <c r="U78" s="8">
        <f>IF(OR($B78="",$C78="",$D78="",$E78="",$F78="",$G78="",$H78="",$I78="",$J78="",$K78="",$L78=""),"",IF($B78="Female",1/(1+EXP(-SUMPRODUCT(Engine!$C$2306:$C$2337,INDIRECT("Coefficients!$L$2:$L$33")))),1/(1+EXP(-SUMPRODUCT(Engine!$C$2306:$C$2337,INDIRECT("Coefficients!$M$2:$M$33"))))))</f>
      </c>
      <c r="V78" s="8">
        <f>IF(OR($B78="",$C78="",$D78="",$E78="",$F78="",$G78="",$H78="",$I78="",$J78="",$K78="",$L78=""),"",IF($B78="Female",1/(1+EXP(-SUMPRODUCT(Engine!$C$2306:$C$2337,INDIRECT("Coefficients!$N$2:$N$33")))),1/(1+EXP(-SUMPRODUCT(Engine!$C$2306:$C$2337,INDIRECT("Coefficients!$O$2:$O$33"))))))</f>
      </c>
      <c r="W78" s="8">
        <f>IF(OR($B78="",$C78="",$D78="",$E78="",$F78="",$G78="",$H78="",$I78="",$J78="",$K78="",$L78=""),"",IF($B78="Female",1/(1+EXP(-SUMPRODUCT(Engine!$C$2306:$C$2337,INDIRECT("Coefficients!$P$2:$P$33")))),1/(1+EXP(-SUMPRODUCT(Engine!$C$2306:$C$2337,INDIRECT("Coefficients!$Q$2:$Q$33"))))))</f>
      </c>
      <c r="X78" s="8">
        <f>IF(OR($B78="",$C78="",$D78="",$E78="",$F78="",$G78="",$H78="",$I78="",$J78="",$K78="",$L78=""),"",IF($B78="Female",1/(1+EXP(-SUMPRODUCT(Engine!$C$2306:$C$2337,INDIRECT("Coefficients!$R$2:$R$33")))),1/(1+EXP(-SUMPRODUCT(Engine!$C$2306:$C$2337,INDIRECT("Coefficients!$S$2:$S$33"))))))</f>
      </c>
      <c r="Y78" s="8">
        <f>IF(OR($B78="",$C78="",$D78="",$E78="",$F78="",$G78="",$H78="",$I78="",$J78="",$K78="",$L78=""),"",IF($B78="Female",1/(1+EXP(-SUMPRODUCT(Engine!$C$2306:$C$2337,INDIRECT("Coefficients!$T$2:$T$33")))),1/(1+EXP(-SUMPRODUCT(Engine!$C$2306:$C$2337,INDIRECT("Coefficients!$U$2:$U$33"))))))</f>
      </c>
      <c r="Z78" s="8">
        <f>IF(OR($B78="",$C78="",$D78="",$E78="",$F78="",$G78="",$H78="",$I78="",$J78="",$K78="",$L78=""),"",IF($B78="Female",1/(1+EXP(-SUMPRODUCT(Engine!$C$2306:$C$2337,INDIRECT("Coefficients!$V$2:$V$33")))),1/(1+EXP(-SUMPRODUCT(Engine!$C$2306:$C$2337,INDIRECT("Coefficients!$W$2:$W$33"))))))</f>
      </c>
      <c r="AA78" s="8">
        <f>IF(OR($B78="",$C78="",$D78="",$E78="",$F78="",$G78="",$H78="",$I78="",$J78="",$K78="",$L78=""),"",IF($B78="Female",1/(1+EXP(-SUMPRODUCT(Engine!$C$2306:$C$2337,INDIRECT("Coefficients!$X$2:$X$33")))),1/(1+EXP(-SUMPRODUCT(Engine!$C$2306:$C$2337,INDIRECT("Coefficients!$Y$2:$Y$33"))))))</f>
      </c>
      <c r="AB78" s="8">
        <f>IF(OR($B78="",$C78="",$D78="",$E78="",$F78="",$G78="",$H78="",$I78="",$J78="",$K78="",$L78=""),"",IF($B78="Female",1/(1+EXP(-SUMPRODUCT(Engine!$C$2306:$C$2337,INDIRECT("Coefficients!$Z$2:$Z$33")))),1/(1+EXP(-SUMPRODUCT(Engine!$C$2306:$C$2337,INDIRECT("Coefficients!$AA$2:$AA$33"))))))</f>
      </c>
      <c r="AC78" s="8">
        <f>IF(OR($B78="",$C78="",$D78="",$E78="",$F78="",$G78="",$H78="",$I78="",$J78="",$K78="",$L78=""),"",IF($B78="Female",1/(1+EXP(-SUMPRODUCT(Engine!$C$2306:$C$2337,INDIRECT("Coefficients!$AB$2:$AB$33")))),1/(1+EXP(-SUMPRODUCT(Engine!$C$2306:$C$2337,INDIRECT("Coefficients!$AC$2:$AC$33"))))))</f>
      </c>
      <c r="AD78" s="8">
        <f>IF(OR($B78="",$C78="",$D78="",$E78="",$F78="",$G78="",$H78="",$I78="",$J78="",$K78="",$L78=""),"",IF($B78="Female",1/(1+EXP(-SUMPRODUCT(Engine!$C$2306:$C$2337,INDIRECT("Coefficients!$AD$2:$AD$33")))),1/(1+EXP(-SUMPRODUCT(Engine!$C$2306:$C$2337,INDIRECT("Coefficients!$AE$2:$AE$33"))))))</f>
      </c>
      <c r="AE78" s="8">
        <f>IF(OR($B78="",$C78="",$D78="",$E78="",$F78="",$G78="",$H78="",$I78="",$J78="",$K78="",$L78=""),"",IF($B78="Female",1/(1+EXP(-SUMPRODUCT(Engine!$C$2306:$C$2337,INDIRECT("Coefficients!$AF$2:$AF$33")))),1/(1+EXP(-SUMPRODUCT(Engine!$C$2306:$C$2337,INDIRECT("Coefficients!$AG$2:$AG$33"))))))</f>
      </c>
      <c r="AF78" s="8">
        <f>IF(OR($B78="",$C78="",$D78="",$E78="",$F78="",$G78="",$H78="",$I78="",$J78="",$K78="",$L78=""),"",IF($B78="Female",1/(1+EXP(-SUMPRODUCT(Engine!$C$2306:$C$2337,INDIRECT("Coefficients!$AH$2:$AH$33")))),1/(1+EXP(-SUMPRODUCT(Engine!$C$2306:$C$2337,INDIRECT("Coefficients!$AI$2:$AI$33"))))))</f>
      </c>
      <c r="AG78" s="8">
        <f>IF(OR($B78="",$C78="",$D78="",$E78="",$F78="",$G78="",$H78="",$I78="",$J78="",$K78="",$L78=""),"",IF($B78="Female",1/(1+EXP(-SUMPRODUCT(Engine!$C$2306:$C$2337,INDIRECT("Coefficients!$AJ$2:$AJ$33")))),1/(1+EXP(-SUMPRODUCT(Engine!$C$2306:$C$2337,INDIRECT("Coefficients!$AK$2:$AK$33"))))))</f>
      </c>
      <c r="AH78" s="8">
        <f>IF(OR($B78="",$C78="",$D78="",$E78="",$F78="",$G78="",$H78="",$I78="",$J78="",$K78="",$L78=""),"",IF($B78="Female",1/(1+EXP(-SUMPRODUCT(Engine!$C$2306:$C$2337,INDIRECT("Coefficients!$AL$2:$AL$33")))),1/(1+EXP(-SUMPRODUCT(Engine!$C$2306:$C$2337,INDIRECT("Coefficients!$AM$2:$AM$33"))))))</f>
      </c>
      <c r="AI78" s="8">
        <f>IF(OR($B78="",$C78="",$D78="",$E78="",$F78="",$G78="",$H78="",$I78="",$J78="",$K78="",$L78=""),"",IF($B78="Female",1/(1+EXP(-SUMPRODUCT(Engine!$C$2306:$C$2337,INDIRECT("Coefficients!$AN$2:$AN$33")))),1/(1+EXP(-SUMPRODUCT(Engine!$C$2306:$C$2337,INDIRECT("Coefficients!$AO$2:$AO$33"))))))</f>
      </c>
      <c r="AJ78" s="8">
        <f>IF(OR($B78="",$C78="",$D78="",$E78="",$F78="",$G78="",$H78="",$I78="",$J78="",$K78="",$L78=""),"",IF($B78="Female",1/(1+EXP(-SUMPRODUCT(Engine!$C$2306:$C$2337,INDIRECT("Coefficients!$AP$2:$AP$33")))),1/(1+EXP(-SUMPRODUCT(Engine!$C$2306:$C$2337,INDIRECT("Coefficients!$AQ$2:$AQ$33"))))))</f>
      </c>
      <c r="AK78" s="8">
        <f>IF(OR($B78="",$C78="",$D78="",$E78="",$F78="",$G78="",$H78="",$I78="",$J78="",$K78="",$L78=""),"",IF($B78="Female",1/(1+EXP(-SUMPRODUCT(Engine!$C$2306:$C$2337,INDIRECT("Coefficients!$AR$2:$AR$33")))),1/(1+EXP(-SUMPRODUCT(Engine!$C$2306:$C$2337,INDIRECT("Coefficients!$AS$2:$AS$33"))))))</f>
      </c>
      <c r="AL78" s="8">
        <f>IF(OR($B78="",$C78="",$D78="",$E78="",$F78="",$G78="",$H78="",$I78="",$J78="",$K78="",$L78=""),"",IF($B78="Female",1/(1+EXP(-SUMPRODUCT(Engine!$C$2306:$C$2337,INDIRECT("Coefficients!$AT$2:$AT$33")))),1/(1+EXP(-SUMPRODUCT(Engine!$C$2306:$C$2337,INDIRECT("Coefficients!$AU$2:$AU$33"))))))</f>
      </c>
      <c r="AM78" s="8">
        <f>IF(OR($B78="",$C78="",$D78="",$E78="",$F78="",$G78="",$H78="",$I78="",$J78="",$K78="",$L78=""),"",IF($B78="Female",1/(1+EXP(-SUMPRODUCT(Engine!$C$2306:$C$2337,INDIRECT("Coefficients!$AV$2:$AV$33")))),1/(1+EXP(-SUMPRODUCT(Engine!$C$2306:$C$2337,INDIRECT("Coefficients!$AW$2:$AW$33"))))))</f>
      </c>
      <c r="AN78" s="8">
        <f>IF(OR($B78="",$C78="",$D78="",$E78="",$F78="",$G78="",$H78="",$I78="",$J78="",$K78="",$L78=""),"",IF($B78="Female",1/(1+EXP(-SUMPRODUCT(Engine!$C$2306:$C$2337,INDIRECT("Coefficients!$AX$2:$AX$33")))),1/(1+EXP(-SUMPRODUCT(Engine!$C$2306:$C$2337,INDIRECT("Coefficients!$AY$2:$AY$33"))))))</f>
      </c>
      <c r="AO78" s="8">
        <f>IF(OR($B78="",$C78="",$D78="",$E78="",$F78="",$G78="",$H78="",$I78="",$J78="",$K78="",$L78=""),"",IF($B78="Female",1/(1+EXP(-SUMPRODUCT(Engine!$C$2306:$C$2337,INDIRECT("Coefficients!$AZ$2:$AZ$33")))),1/(1+EXP(-SUMPRODUCT(Engine!$C$2306:$C$2337,INDIRECT("Coefficients!$BA$2:$BA$33"))))))</f>
      </c>
      <c r="AP78" s="8">
        <f>IF(OR($B78="",$C78="",$D78="",$E78="",$F78="",$G78="",$H78="",$I78="",$J78="",$K78="",$L78=""),"",IF($B78="Female",1/(1+EXP(-SUMPRODUCT(Engine!$C$2306:$C$2337,INDIRECT("Coefficients!$BB$2:$BB$33")))),1/(1+EXP(-SUMPRODUCT(Engine!$C$2306:$C$2337,INDIRECT("Coefficients!$BC$2:$BC$33"))))))</f>
      </c>
      <c r="AQ78" s="8">
        <f>IF(OR($B78="",$C78="",$D78="",$E78="",$F78="",$G78="",$H78="",$I78="",$J78="",$K78="",$L78=""),"",IF($B78="Female",1/(1+EXP(-SUMPRODUCT(Engine!$C$2306:$C$2337,INDIRECT("Coefficients!$BD$2:$BD$33")))),1/(1+EXP(-SUMPRODUCT(Engine!$C$2306:$C$2337,INDIRECT("Coefficients!$BE$2:$BE$33"))))))</f>
      </c>
      <c r="AR78" s="8">
        <f>IF(OR($B78="",$C78="",$D78="",$E78="",$F78="",$G78="",$H78="",$I78="",$J78="",$K78="",$L78=""),"",IF($B78="Female",1/(1+EXP(-SUMPRODUCT(Engine!$C$2306:$C$2337,INDIRECT("Coefficients!$BF$2:$BF$33")))),1/(1+EXP(-SUMPRODUCT(Engine!$C$2306:$C$2337,INDIRECT("Coefficients!$BG$2:$BG$33"))))))</f>
      </c>
      <c r="AS78" s="8">
        <f>IF(OR($B78="",$C78="",$D78="",$E78="",$F78="",$G78="",$H78="",$I78="",$J78="",$K78="",$L78=""),"",IF($B78="Female",1/(1+EXP(-SUMPRODUCT(Engine!$C$2306:$C$2337,INDIRECT("Coefficients!$BH$2:$BH$33")))),1/(1+EXP(-SUMPRODUCT(Engine!$C$2306:$C$2337,INDIRECT("Coefficients!$BI$2:$BI$33"))))))</f>
      </c>
      <c r="AT78" s="8">
        <f>IF(OR($B78="",$C78="",$D78="",$E78="",$F78="",$G78="",$H78="",$I78="",$J78="",$K78="",$L78=""),"",IF($B78="Female",1/(1+EXP(-SUMPRODUCT(Engine!$C$2306:$C$2337,INDIRECT("Coefficients!$BJ$2:$BJ$33")))),1/(1+EXP(-SUMPRODUCT(Engine!$C$2306:$C$2337,INDIRECT("Coefficients!$BK$2:$BK$33"))))))</f>
      </c>
      <c r="AU78" s="8">
        <f>IF(OR($B78="",$C78="",$D78="",$E78="",$F78="",$G78="",$H78="",$I78="",$J78="",$K78="",$L78=""),"",IF($B78="Female",1/(1+EXP(-SUMPRODUCT(Engine!$C$2306:$C$2337,INDIRECT("Coefficients!$BL$2:$BL$33")))),1/(1+EXP(-SUMPRODUCT(Engine!$C$2306:$C$2337,INDIRECT("Coefficients!$BM$2:$BM$33"))))))</f>
      </c>
      <c r="AV78" s="8">
        <f>IF(OR($B78="",$C78="",$D78="",$E78="",$F78="",$G78="",$H78="",$I78="",$J78="",$K78="",$L78=""),"",IF($B78="Female",1/(1+EXP(-SUMPRODUCT(Engine!$C$2306:$C$2337,INDIRECT("Coefficients!$BN$2:$BN$33")))),1/(1+EXP(-SUMPRODUCT(Engine!$C$2306:$C$2337,INDIRECT("Coefficients!$BO$2:$BO$33"))))))</f>
      </c>
      <c r="AW78" s="8">
        <f>IF(OR($B78="",$C78="",$D78="",$E78="",$F78="",$G78="",$H78="",$I78="",$J78="",$K78="",$L78=""),"",IF($B78="Female",1/(1+EXP(-SUMPRODUCT(Engine!$C$2306:$C$2337,INDIRECT("Coefficients!$BP$2:$BP$33")))),1/(1+EXP(-SUMPRODUCT(Engine!$C$2306:$C$2337,INDIRECT("Coefficients!$BQ$2:$BQ$33"))))))</f>
      </c>
      <c r="AX78" s="8">
        <f>IF(OR($B78="",$C78="",$D78="",$E78="",$F78="",$G78="",$H78="",$I78="",$J78="",$K78="",$L78=""),"",IF($B78="Female",1/(1+EXP(-SUMPRODUCT(Engine!$C$2306:$C$2337,INDIRECT("Coefficients!$BR$2:$BR$33")))),1/(1+EXP(-SUMPRODUCT(Engine!$C$2306:$C$2337,INDIRECT("Coefficients!$BS$2:$BS$33"))))))</f>
      </c>
      <c r="AY78" s="8">
        <f>IF(OR($B78="",$C78="",$D78="",$E78="",$F78="",$G78="",$H78="",$I78="",$J78="",$K78="",$L78=""),"",IF($B78="Female",1/(1+EXP(-SUMPRODUCT(Engine!$C$2306:$C$2337,INDIRECT("Coefficients!$BT$2:$BT$33")))),1/(1+EXP(-SUMPRODUCT(Engine!$C$2306:$C$2337,INDIRECT("Coefficients!$BU$2:$BU$33"))))))</f>
      </c>
      <c r="AZ78" s="8">
        <f>IF(OR($B78="",$C78="",$D78="",$E78="",$F78="",$G78="",$H78="",$I78="",$J78="",$K78="",$L78=""),"",IF($B78="Female",1/(1+EXP(-SUMPRODUCT(Engine!$C$2306:$C$2337,INDIRECT("Coefficients!$BV$2:$BV$33")))),1/(1+EXP(-SUMPRODUCT(Engine!$C$2306:$C$2337,INDIRECT("Coefficients!$BW$2:$BW$33"))))))</f>
      </c>
      <c r="BA78" s="8">
        <f>IF(OR($B78="",$C78="",$D78="",$E78="",$F78="",$G78="",$H78="",$I78="",$J78="",$K78="",$L78=""),"",IF($B78="Female",1/(1+EXP(-SUMPRODUCT(Engine!$C$2306:$C$2337,INDIRECT("Coefficients!$BX$2:$BX$33")))),1/(1+EXP(-SUMPRODUCT(Engine!$C$2306:$C$2337,INDIRECT("Coefficients!$BY$2:$BY$33"))))))</f>
      </c>
      <c r="BB78" s="8">
        <f>IF(OR($B78="",$C78="",$D78="",$E78="",$F78="",$G78="",$H78="",$I78="",$J78="",$K78="",$L78=""),"",IF($B78="Female",1/(1+EXP(-SUMPRODUCT(Engine!$C$2306:$C$2337,INDIRECT("Coefficients!$BZ$2:$BZ$33")))),1/(1+EXP(-SUMPRODUCT(Engine!$C$2306:$C$2337,INDIRECT("Coefficients!$CA$2:$CA$33"))))))</f>
      </c>
      <c r="BC78" s="8">
        <f>IF(OR($B78="",$C78="",$D78="",$E78="",$F78="",$G78="",$H78="",$I78="",$J78="",$K78="",$L78=""),"",IF($B78="Female",1/(1+EXP(-SUMPRODUCT(Engine!$C$2306:$C$2337,INDIRECT("Coefficients!$CB$2:$CB$33")))),1/(1+EXP(-SUMPRODUCT(Engine!$C$2306:$C$2337,INDIRECT("Coefficients!$CC$2:$CC$33"))))))</f>
      </c>
      <c r="BD78" s="8">
        <f>IF(OR($B78="",$C78="",$D78="",$E78="",$F78="",$G78="",$H78="",$I78="",$J78="",$K78="",$L78=""),"",IF($B78="Female",1/(1+EXP(-SUMPRODUCT(Engine!$C$2306:$C$2337,INDIRECT("Coefficients!$CD$2:$CD$33")))),1/(1+EXP(-SUMPRODUCT(Engine!$C$2306:$C$2337,INDIRECT("Coefficients!$CE$2:$CE$33"))))))</f>
      </c>
      <c r="BE78" s="8">
        <f>IF(OR($B78="",$C78="",$D78="",$E78="",$F78="",$G78="",$H78="",$I78="",$J78="",$K78="",$L78=""),"",IF($B78="Female",1/(1+EXP(-SUMPRODUCT(Engine!$C$2306:$C$2337,INDIRECT("Coefficients!$CF$2:$CF$33")))),1/(1+EXP(-SUMPRODUCT(Engine!$C$2306:$C$2337,INDIRECT("Coefficients!$CG$2:$CG$33"))))))</f>
      </c>
      <c r="BF78" s="8">
        <f>IF(OR($B78="",$C78="",$D78="",$E78="",$F78="",$G78="",$H78="",$I78="",$J78="",$K78="",$L78=""),"",IF($B78="Female",1/(1+EXP(-SUMPRODUCT(Engine!$C$2306:$C$2337,INDIRECT("Coefficients!$CH$2:$CH$33")))),1/(1+EXP(-SUMPRODUCT(Engine!$C$2306:$C$2337,INDIRECT("Coefficients!$CI$2:$CI$33"))))))</f>
      </c>
      <c r="BG78" s="8">
        <f>IF(OR($B78="",$C78="",$D78="",$E78="",$F78="",$G78="",$H78="",$I78="",$J78="",$K78="",$L78=""),"",IF($B78="Female",1/(1+EXP(-SUMPRODUCT(Engine!$C$2306:$C$2337,INDIRECT("Coefficients!$CJ$2:$CJ$33")))),1/(1+EXP(-SUMPRODUCT(Engine!$C$2306:$C$2337,INDIRECT("Coefficients!$CK$2:$CK$33"))))))</f>
      </c>
      <c r="BH78" s="8">
        <f>IF(OR($B78="",$C78="",$D78="",$E78="",$F78="",$G78="",$H78="",$I78="",$J78="",$K78="",$L78=""),"",IF($B78="Female",1/(1+EXP(-SUMPRODUCT(Engine!$C$2306:$C$2337,INDIRECT("Coefficients!$CL$2:$CL$33")))),1/(1+EXP(-SUMPRODUCT(Engine!$C$2306:$C$2337,INDIRECT("Coefficients!$CM$2:$CM$33"))))))</f>
      </c>
      <c r="BI78" s="8">
        <f>IF(OR($B78="",$C78="",$D78="",$E78="",$F78="",$G78="",$H78="",$I78="",$J78="",$K78="",$L78=""),"",IF($B78="Female",1/(1+EXP(-SUMPRODUCT(Engine!$C$2306:$C$2337,INDIRECT("Coefficients!$CN$2:$CN$33")))),1/(1+EXP(-SUMPRODUCT(Engine!$C$2306:$C$2337,INDIRECT("Coefficients!$CO$2:$CO$33"))))))</f>
      </c>
      <c r="BJ78" s="8">
        <f>IF(OR($B78="",$C78="",$D78="",$E78="",$F78="",$G78="",$H78="",$I78="",$J78="",$K78="",$L78=""),"",IF($B78="Female",1/(1+EXP(-SUMPRODUCT(Engine!$C$2306:$C$2337,INDIRECT("Coefficients!$CP$2:$CP$33")))),1/(1+EXP(-SUMPRODUCT(Engine!$C$2306:$C$2337,INDIRECT("Coefficients!$CQ$2:$CQ$33"))))))</f>
      </c>
      <c r="BK78" s="8">
        <f>IF(OR($B78="",$C78="",$D78="",$E78="",$F78="",$G78="",$H78="",$I78="",$J78="",$K78="",$L78=""),"",IF($B78="Female",1/(1+EXP(-SUMPRODUCT(Engine!$C$2306:$C$2337,INDIRECT("Coefficients!$CR$2:$CR$33")))),1/(1+EXP(-SUMPRODUCT(Engine!$C$2306:$C$2337,INDIRECT("Coefficients!$CS$2:$CS$33"))))))</f>
      </c>
      <c r="BL78" s="8">
        <f>IF(OR($B78="",$C78="",$D78="",$E78="",$F78="",$G78="",$H78="",$I78="",$J78="",$K78="",$L78=""),"",IF($B78="Female",1/(1+EXP(-SUMPRODUCT(Engine!$C$2306:$C$2337,INDIRECT("Coefficients!$CT$2:$CT$33")))),1/(1+EXP(-SUMPRODUCT(Engine!$C$2306:$C$2337,INDIRECT("Coefficients!$CU$2:$CU$33"))))))</f>
      </c>
      <c r="BM78" s="8">
        <f>IF(OR($B78="",$C78="",$D78="",$E78="",$F78="",$G78="",$H78="",$I78="",$J78="",$K78="",$L78=""),"",IF($B78="Female",1/(1+EXP(-SUMPRODUCT(Engine!$C$2306:$C$2337,INDIRECT("Coefficients!$CV$2:$CV$33")))),1/(1+EXP(-SUMPRODUCT(Engine!$C$2306:$C$2337,INDIRECT("Coefficients!$CW$2:$CW$33"))))))</f>
      </c>
    </row>
    <row r="79" spans="1:65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8">
        <f>IF(OR($B79="",$C79="",$D79="",$E79="",$F79="",$G79="",$H79="",$I79="",$J79="",$K79="",$L79=""),"",IF($B79="Female",1/(1+EXP(-SUMPRODUCT(Engine!$C$2338:$C$2369,INDIRECT("Coefficients!$B$2:$B$33")))),1/(1+EXP(-SUMPRODUCT(Engine!$C$2338:$C$2369,INDIRECT("Coefficients!$C$2:$C$33"))))))</f>
      </c>
      <c r="Q79" s="8">
        <f>IF(OR($B79="",$C79="",$D79="",$E79="",$F79="",$G79="",$H79="",$I79="",$J79="",$K79="",$L79=""),"",IF($B79="Female",1/(1+EXP(-SUMPRODUCT(Engine!$C$2338:$C$2369,INDIRECT("Coefficients!$D$2:$D$33")))),1/(1+EXP(-SUMPRODUCT(Engine!$C$2338:$C$2369,INDIRECT("Coefficients!$E$2:$E$33"))))))</f>
      </c>
      <c r="R79" s="8">
        <f>IF(OR($B79="",$C79="",$D79="",$E79="",$F79="",$G79="",$H79="",$I79="",$J79="",$K79="",$L79=""),"",IF($B79="Female",1/(1+EXP(-SUMPRODUCT(Engine!$C$2338:$C$2369,INDIRECT("Coefficients!$F$2:$F$33")))),1/(1+EXP(-SUMPRODUCT(Engine!$C$2338:$C$2369,INDIRECT("Coefficients!$G$2:$G$33"))))))</f>
      </c>
      <c r="S79" s="8">
        <f>IF(OR($B79="",$C79="",$D79="",$E79="",$F79="",$G79="",$H79="",$I79="",$J79="",$K79="",$L79=""),"",IF($B79="Female",1/(1+EXP(-SUMPRODUCT(Engine!$C$2338:$C$2369,INDIRECT("Coefficients!$H$2:$H$33")))),1/(1+EXP(-SUMPRODUCT(Engine!$C$2338:$C$2369,INDIRECT("Coefficients!$I$2:$I$33"))))))</f>
      </c>
      <c r="T79" s="8">
        <f>IF(OR($B79="",$C79="",$D79="",$E79="",$F79="",$G79="",$H79="",$I79="",$J79="",$K79="",$L79=""),"",IF($B79="Female",1/(1+EXP(-SUMPRODUCT(Engine!$C$2338:$C$2369,INDIRECT("Coefficients!$J$2:$J$33")))),1/(1+EXP(-SUMPRODUCT(Engine!$C$2338:$C$2369,INDIRECT("Coefficients!$K$2:$K$33"))))))</f>
      </c>
      <c r="U79" s="8">
        <f>IF(OR($B79="",$C79="",$D79="",$E79="",$F79="",$G79="",$H79="",$I79="",$J79="",$K79="",$L79=""),"",IF($B79="Female",1/(1+EXP(-SUMPRODUCT(Engine!$C$2338:$C$2369,INDIRECT("Coefficients!$L$2:$L$33")))),1/(1+EXP(-SUMPRODUCT(Engine!$C$2338:$C$2369,INDIRECT("Coefficients!$M$2:$M$33"))))))</f>
      </c>
      <c r="V79" s="8">
        <f>IF(OR($B79="",$C79="",$D79="",$E79="",$F79="",$G79="",$H79="",$I79="",$J79="",$K79="",$L79=""),"",IF($B79="Female",1/(1+EXP(-SUMPRODUCT(Engine!$C$2338:$C$2369,INDIRECT("Coefficients!$N$2:$N$33")))),1/(1+EXP(-SUMPRODUCT(Engine!$C$2338:$C$2369,INDIRECT("Coefficients!$O$2:$O$33"))))))</f>
      </c>
      <c r="W79" s="8">
        <f>IF(OR($B79="",$C79="",$D79="",$E79="",$F79="",$G79="",$H79="",$I79="",$J79="",$K79="",$L79=""),"",IF($B79="Female",1/(1+EXP(-SUMPRODUCT(Engine!$C$2338:$C$2369,INDIRECT("Coefficients!$P$2:$P$33")))),1/(1+EXP(-SUMPRODUCT(Engine!$C$2338:$C$2369,INDIRECT("Coefficients!$Q$2:$Q$33"))))))</f>
      </c>
      <c r="X79" s="8">
        <f>IF(OR($B79="",$C79="",$D79="",$E79="",$F79="",$G79="",$H79="",$I79="",$J79="",$K79="",$L79=""),"",IF($B79="Female",1/(1+EXP(-SUMPRODUCT(Engine!$C$2338:$C$2369,INDIRECT("Coefficients!$R$2:$R$33")))),1/(1+EXP(-SUMPRODUCT(Engine!$C$2338:$C$2369,INDIRECT("Coefficients!$S$2:$S$33"))))))</f>
      </c>
      <c r="Y79" s="8">
        <f>IF(OR($B79="",$C79="",$D79="",$E79="",$F79="",$G79="",$H79="",$I79="",$J79="",$K79="",$L79=""),"",IF($B79="Female",1/(1+EXP(-SUMPRODUCT(Engine!$C$2338:$C$2369,INDIRECT("Coefficients!$T$2:$T$33")))),1/(1+EXP(-SUMPRODUCT(Engine!$C$2338:$C$2369,INDIRECT("Coefficients!$U$2:$U$33"))))))</f>
      </c>
      <c r="Z79" s="8">
        <f>IF(OR($B79="",$C79="",$D79="",$E79="",$F79="",$G79="",$H79="",$I79="",$J79="",$K79="",$L79=""),"",IF($B79="Female",1/(1+EXP(-SUMPRODUCT(Engine!$C$2338:$C$2369,INDIRECT("Coefficients!$V$2:$V$33")))),1/(1+EXP(-SUMPRODUCT(Engine!$C$2338:$C$2369,INDIRECT("Coefficients!$W$2:$W$33"))))))</f>
      </c>
      <c r="AA79" s="8">
        <f>IF(OR($B79="",$C79="",$D79="",$E79="",$F79="",$G79="",$H79="",$I79="",$J79="",$K79="",$L79=""),"",IF($B79="Female",1/(1+EXP(-SUMPRODUCT(Engine!$C$2338:$C$2369,INDIRECT("Coefficients!$X$2:$X$33")))),1/(1+EXP(-SUMPRODUCT(Engine!$C$2338:$C$2369,INDIRECT("Coefficients!$Y$2:$Y$33"))))))</f>
      </c>
      <c r="AB79" s="8">
        <f>IF(OR($B79="",$C79="",$D79="",$E79="",$F79="",$G79="",$H79="",$I79="",$J79="",$K79="",$L79=""),"",IF($B79="Female",1/(1+EXP(-SUMPRODUCT(Engine!$C$2338:$C$2369,INDIRECT("Coefficients!$Z$2:$Z$33")))),1/(1+EXP(-SUMPRODUCT(Engine!$C$2338:$C$2369,INDIRECT("Coefficients!$AA$2:$AA$33"))))))</f>
      </c>
      <c r="AC79" s="8">
        <f>IF(OR($B79="",$C79="",$D79="",$E79="",$F79="",$G79="",$H79="",$I79="",$J79="",$K79="",$L79=""),"",IF($B79="Female",1/(1+EXP(-SUMPRODUCT(Engine!$C$2338:$C$2369,INDIRECT("Coefficients!$AB$2:$AB$33")))),1/(1+EXP(-SUMPRODUCT(Engine!$C$2338:$C$2369,INDIRECT("Coefficients!$AC$2:$AC$33"))))))</f>
      </c>
      <c r="AD79" s="8">
        <f>IF(OR($B79="",$C79="",$D79="",$E79="",$F79="",$G79="",$H79="",$I79="",$J79="",$K79="",$L79=""),"",IF($B79="Female",1/(1+EXP(-SUMPRODUCT(Engine!$C$2338:$C$2369,INDIRECT("Coefficients!$AD$2:$AD$33")))),1/(1+EXP(-SUMPRODUCT(Engine!$C$2338:$C$2369,INDIRECT("Coefficients!$AE$2:$AE$33"))))))</f>
      </c>
      <c r="AE79" s="8">
        <f>IF(OR($B79="",$C79="",$D79="",$E79="",$F79="",$G79="",$H79="",$I79="",$J79="",$K79="",$L79=""),"",IF($B79="Female",1/(1+EXP(-SUMPRODUCT(Engine!$C$2338:$C$2369,INDIRECT("Coefficients!$AF$2:$AF$33")))),1/(1+EXP(-SUMPRODUCT(Engine!$C$2338:$C$2369,INDIRECT("Coefficients!$AG$2:$AG$33"))))))</f>
      </c>
      <c r="AF79" s="8">
        <f>IF(OR($B79="",$C79="",$D79="",$E79="",$F79="",$G79="",$H79="",$I79="",$J79="",$K79="",$L79=""),"",IF($B79="Female",1/(1+EXP(-SUMPRODUCT(Engine!$C$2338:$C$2369,INDIRECT("Coefficients!$AH$2:$AH$33")))),1/(1+EXP(-SUMPRODUCT(Engine!$C$2338:$C$2369,INDIRECT("Coefficients!$AI$2:$AI$33"))))))</f>
      </c>
      <c r="AG79" s="8">
        <f>IF(OR($B79="",$C79="",$D79="",$E79="",$F79="",$G79="",$H79="",$I79="",$J79="",$K79="",$L79=""),"",IF($B79="Female",1/(1+EXP(-SUMPRODUCT(Engine!$C$2338:$C$2369,INDIRECT("Coefficients!$AJ$2:$AJ$33")))),1/(1+EXP(-SUMPRODUCT(Engine!$C$2338:$C$2369,INDIRECT("Coefficients!$AK$2:$AK$33"))))))</f>
      </c>
      <c r="AH79" s="8">
        <f>IF(OR($B79="",$C79="",$D79="",$E79="",$F79="",$G79="",$H79="",$I79="",$J79="",$K79="",$L79=""),"",IF($B79="Female",1/(1+EXP(-SUMPRODUCT(Engine!$C$2338:$C$2369,INDIRECT("Coefficients!$AL$2:$AL$33")))),1/(1+EXP(-SUMPRODUCT(Engine!$C$2338:$C$2369,INDIRECT("Coefficients!$AM$2:$AM$33"))))))</f>
      </c>
      <c r="AI79" s="8">
        <f>IF(OR($B79="",$C79="",$D79="",$E79="",$F79="",$G79="",$H79="",$I79="",$J79="",$K79="",$L79=""),"",IF($B79="Female",1/(1+EXP(-SUMPRODUCT(Engine!$C$2338:$C$2369,INDIRECT("Coefficients!$AN$2:$AN$33")))),1/(1+EXP(-SUMPRODUCT(Engine!$C$2338:$C$2369,INDIRECT("Coefficients!$AO$2:$AO$33"))))))</f>
      </c>
      <c r="AJ79" s="8">
        <f>IF(OR($B79="",$C79="",$D79="",$E79="",$F79="",$G79="",$H79="",$I79="",$J79="",$K79="",$L79=""),"",IF($B79="Female",1/(1+EXP(-SUMPRODUCT(Engine!$C$2338:$C$2369,INDIRECT("Coefficients!$AP$2:$AP$33")))),1/(1+EXP(-SUMPRODUCT(Engine!$C$2338:$C$2369,INDIRECT("Coefficients!$AQ$2:$AQ$33"))))))</f>
      </c>
      <c r="AK79" s="8">
        <f>IF(OR($B79="",$C79="",$D79="",$E79="",$F79="",$G79="",$H79="",$I79="",$J79="",$K79="",$L79=""),"",IF($B79="Female",1/(1+EXP(-SUMPRODUCT(Engine!$C$2338:$C$2369,INDIRECT("Coefficients!$AR$2:$AR$33")))),1/(1+EXP(-SUMPRODUCT(Engine!$C$2338:$C$2369,INDIRECT("Coefficients!$AS$2:$AS$33"))))))</f>
      </c>
      <c r="AL79" s="8">
        <f>IF(OR($B79="",$C79="",$D79="",$E79="",$F79="",$G79="",$H79="",$I79="",$J79="",$K79="",$L79=""),"",IF($B79="Female",1/(1+EXP(-SUMPRODUCT(Engine!$C$2338:$C$2369,INDIRECT("Coefficients!$AT$2:$AT$33")))),1/(1+EXP(-SUMPRODUCT(Engine!$C$2338:$C$2369,INDIRECT("Coefficients!$AU$2:$AU$33"))))))</f>
      </c>
      <c r="AM79" s="8">
        <f>IF(OR($B79="",$C79="",$D79="",$E79="",$F79="",$G79="",$H79="",$I79="",$J79="",$K79="",$L79=""),"",IF($B79="Female",1/(1+EXP(-SUMPRODUCT(Engine!$C$2338:$C$2369,INDIRECT("Coefficients!$AV$2:$AV$33")))),1/(1+EXP(-SUMPRODUCT(Engine!$C$2338:$C$2369,INDIRECT("Coefficients!$AW$2:$AW$33"))))))</f>
      </c>
      <c r="AN79" s="8">
        <f>IF(OR($B79="",$C79="",$D79="",$E79="",$F79="",$G79="",$H79="",$I79="",$J79="",$K79="",$L79=""),"",IF($B79="Female",1/(1+EXP(-SUMPRODUCT(Engine!$C$2338:$C$2369,INDIRECT("Coefficients!$AX$2:$AX$33")))),1/(1+EXP(-SUMPRODUCT(Engine!$C$2338:$C$2369,INDIRECT("Coefficients!$AY$2:$AY$33"))))))</f>
      </c>
      <c r="AO79" s="8">
        <f>IF(OR($B79="",$C79="",$D79="",$E79="",$F79="",$G79="",$H79="",$I79="",$J79="",$K79="",$L79=""),"",IF($B79="Female",1/(1+EXP(-SUMPRODUCT(Engine!$C$2338:$C$2369,INDIRECT("Coefficients!$AZ$2:$AZ$33")))),1/(1+EXP(-SUMPRODUCT(Engine!$C$2338:$C$2369,INDIRECT("Coefficients!$BA$2:$BA$33"))))))</f>
      </c>
      <c r="AP79" s="8">
        <f>IF(OR($B79="",$C79="",$D79="",$E79="",$F79="",$G79="",$H79="",$I79="",$J79="",$K79="",$L79=""),"",IF($B79="Female",1/(1+EXP(-SUMPRODUCT(Engine!$C$2338:$C$2369,INDIRECT("Coefficients!$BB$2:$BB$33")))),1/(1+EXP(-SUMPRODUCT(Engine!$C$2338:$C$2369,INDIRECT("Coefficients!$BC$2:$BC$33"))))))</f>
      </c>
      <c r="AQ79" s="8">
        <f>IF(OR($B79="",$C79="",$D79="",$E79="",$F79="",$G79="",$H79="",$I79="",$J79="",$K79="",$L79=""),"",IF($B79="Female",1/(1+EXP(-SUMPRODUCT(Engine!$C$2338:$C$2369,INDIRECT("Coefficients!$BD$2:$BD$33")))),1/(1+EXP(-SUMPRODUCT(Engine!$C$2338:$C$2369,INDIRECT("Coefficients!$BE$2:$BE$33"))))))</f>
      </c>
      <c r="AR79" s="8">
        <f>IF(OR($B79="",$C79="",$D79="",$E79="",$F79="",$G79="",$H79="",$I79="",$J79="",$K79="",$L79=""),"",IF($B79="Female",1/(1+EXP(-SUMPRODUCT(Engine!$C$2338:$C$2369,INDIRECT("Coefficients!$BF$2:$BF$33")))),1/(1+EXP(-SUMPRODUCT(Engine!$C$2338:$C$2369,INDIRECT("Coefficients!$BG$2:$BG$33"))))))</f>
      </c>
      <c r="AS79" s="8">
        <f>IF(OR($B79="",$C79="",$D79="",$E79="",$F79="",$G79="",$H79="",$I79="",$J79="",$K79="",$L79=""),"",IF($B79="Female",1/(1+EXP(-SUMPRODUCT(Engine!$C$2338:$C$2369,INDIRECT("Coefficients!$BH$2:$BH$33")))),1/(1+EXP(-SUMPRODUCT(Engine!$C$2338:$C$2369,INDIRECT("Coefficients!$BI$2:$BI$33"))))))</f>
      </c>
      <c r="AT79" s="8">
        <f>IF(OR($B79="",$C79="",$D79="",$E79="",$F79="",$G79="",$H79="",$I79="",$J79="",$K79="",$L79=""),"",IF($B79="Female",1/(1+EXP(-SUMPRODUCT(Engine!$C$2338:$C$2369,INDIRECT("Coefficients!$BJ$2:$BJ$33")))),1/(1+EXP(-SUMPRODUCT(Engine!$C$2338:$C$2369,INDIRECT("Coefficients!$BK$2:$BK$33"))))))</f>
      </c>
      <c r="AU79" s="8">
        <f>IF(OR($B79="",$C79="",$D79="",$E79="",$F79="",$G79="",$H79="",$I79="",$J79="",$K79="",$L79=""),"",IF($B79="Female",1/(1+EXP(-SUMPRODUCT(Engine!$C$2338:$C$2369,INDIRECT("Coefficients!$BL$2:$BL$33")))),1/(1+EXP(-SUMPRODUCT(Engine!$C$2338:$C$2369,INDIRECT("Coefficients!$BM$2:$BM$33"))))))</f>
      </c>
      <c r="AV79" s="8">
        <f>IF(OR($B79="",$C79="",$D79="",$E79="",$F79="",$G79="",$H79="",$I79="",$J79="",$K79="",$L79=""),"",IF($B79="Female",1/(1+EXP(-SUMPRODUCT(Engine!$C$2338:$C$2369,INDIRECT("Coefficients!$BN$2:$BN$33")))),1/(1+EXP(-SUMPRODUCT(Engine!$C$2338:$C$2369,INDIRECT("Coefficients!$BO$2:$BO$33"))))))</f>
      </c>
      <c r="AW79" s="8">
        <f>IF(OR($B79="",$C79="",$D79="",$E79="",$F79="",$G79="",$H79="",$I79="",$J79="",$K79="",$L79=""),"",IF($B79="Female",1/(1+EXP(-SUMPRODUCT(Engine!$C$2338:$C$2369,INDIRECT("Coefficients!$BP$2:$BP$33")))),1/(1+EXP(-SUMPRODUCT(Engine!$C$2338:$C$2369,INDIRECT("Coefficients!$BQ$2:$BQ$33"))))))</f>
      </c>
      <c r="AX79" s="8">
        <f>IF(OR($B79="",$C79="",$D79="",$E79="",$F79="",$G79="",$H79="",$I79="",$J79="",$K79="",$L79=""),"",IF($B79="Female",1/(1+EXP(-SUMPRODUCT(Engine!$C$2338:$C$2369,INDIRECT("Coefficients!$BR$2:$BR$33")))),1/(1+EXP(-SUMPRODUCT(Engine!$C$2338:$C$2369,INDIRECT("Coefficients!$BS$2:$BS$33"))))))</f>
      </c>
      <c r="AY79" s="8">
        <f>IF(OR($B79="",$C79="",$D79="",$E79="",$F79="",$G79="",$H79="",$I79="",$J79="",$K79="",$L79=""),"",IF($B79="Female",1/(1+EXP(-SUMPRODUCT(Engine!$C$2338:$C$2369,INDIRECT("Coefficients!$BT$2:$BT$33")))),1/(1+EXP(-SUMPRODUCT(Engine!$C$2338:$C$2369,INDIRECT("Coefficients!$BU$2:$BU$33"))))))</f>
      </c>
      <c r="AZ79" s="8">
        <f>IF(OR($B79="",$C79="",$D79="",$E79="",$F79="",$G79="",$H79="",$I79="",$J79="",$K79="",$L79=""),"",IF($B79="Female",1/(1+EXP(-SUMPRODUCT(Engine!$C$2338:$C$2369,INDIRECT("Coefficients!$BV$2:$BV$33")))),1/(1+EXP(-SUMPRODUCT(Engine!$C$2338:$C$2369,INDIRECT("Coefficients!$BW$2:$BW$33"))))))</f>
      </c>
      <c r="BA79" s="8">
        <f>IF(OR($B79="",$C79="",$D79="",$E79="",$F79="",$G79="",$H79="",$I79="",$J79="",$K79="",$L79=""),"",IF($B79="Female",1/(1+EXP(-SUMPRODUCT(Engine!$C$2338:$C$2369,INDIRECT("Coefficients!$BX$2:$BX$33")))),1/(1+EXP(-SUMPRODUCT(Engine!$C$2338:$C$2369,INDIRECT("Coefficients!$BY$2:$BY$33"))))))</f>
      </c>
      <c r="BB79" s="8">
        <f>IF(OR($B79="",$C79="",$D79="",$E79="",$F79="",$G79="",$H79="",$I79="",$J79="",$K79="",$L79=""),"",IF($B79="Female",1/(1+EXP(-SUMPRODUCT(Engine!$C$2338:$C$2369,INDIRECT("Coefficients!$BZ$2:$BZ$33")))),1/(1+EXP(-SUMPRODUCT(Engine!$C$2338:$C$2369,INDIRECT("Coefficients!$CA$2:$CA$33"))))))</f>
      </c>
      <c r="BC79" s="8">
        <f>IF(OR($B79="",$C79="",$D79="",$E79="",$F79="",$G79="",$H79="",$I79="",$J79="",$K79="",$L79=""),"",IF($B79="Female",1/(1+EXP(-SUMPRODUCT(Engine!$C$2338:$C$2369,INDIRECT("Coefficients!$CB$2:$CB$33")))),1/(1+EXP(-SUMPRODUCT(Engine!$C$2338:$C$2369,INDIRECT("Coefficients!$CC$2:$CC$33"))))))</f>
      </c>
      <c r="BD79" s="8">
        <f>IF(OR($B79="",$C79="",$D79="",$E79="",$F79="",$G79="",$H79="",$I79="",$J79="",$K79="",$L79=""),"",IF($B79="Female",1/(1+EXP(-SUMPRODUCT(Engine!$C$2338:$C$2369,INDIRECT("Coefficients!$CD$2:$CD$33")))),1/(1+EXP(-SUMPRODUCT(Engine!$C$2338:$C$2369,INDIRECT("Coefficients!$CE$2:$CE$33"))))))</f>
      </c>
      <c r="BE79" s="8">
        <f>IF(OR($B79="",$C79="",$D79="",$E79="",$F79="",$G79="",$H79="",$I79="",$J79="",$K79="",$L79=""),"",IF($B79="Female",1/(1+EXP(-SUMPRODUCT(Engine!$C$2338:$C$2369,INDIRECT("Coefficients!$CF$2:$CF$33")))),1/(1+EXP(-SUMPRODUCT(Engine!$C$2338:$C$2369,INDIRECT("Coefficients!$CG$2:$CG$33"))))))</f>
      </c>
      <c r="BF79" s="8">
        <f>IF(OR($B79="",$C79="",$D79="",$E79="",$F79="",$G79="",$H79="",$I79="",$J79="",$K79="",$L79=""),"",IF($B79="Female",1/(1+EXP(-SUMPRODUCT(Engine!$C$2338:$C$2369,INDIRECT("Coefficients!$CH$2:$CH$33")))),1/(1+EXP(-SUMPRODUCT(Engine!$C$2338:$C$2369,INDIRECT("Coefficients!$CI$2:$CI$33"))))))</f>
      </c>
      <c r="BG79" s="8">
        <f>IF(OR($B79="",$C79="",$D79="",$E79="",$F79="",$G79="",$H79="",$I79="",$J79="",$K79="",$L79=""),"",IF($B79="Female",1/(1+EXP(-SUMPRODUCT(Engine!$C$2338:$C$2369,INDIRECT("Coefficients!$CJ$2:$CJ$33")))),1/(1+EXP(-SUMPRODUCT(Engine!$C$2338:$C$2369,INDIRECT("Coefficients!$CK$2:$CK$33"))))))</f>
      </c>
      <c r="BH79" s="8">
        <f>IF(OR($B79="",$C79="",$D79="",$E79="",$F79="",$G79="",$H79="",$I79="",$J79="",$K79="",$L79=""),"",IF($B79="Female",1/(1+EXP(-SUMPRODUCT(Engine!$C$2338:$C$2369,INDIRECT("Coefficients!$CL$2:$CL$33")))),1/(1+EXP(-SUMPRODUCT(Engine!$C$2338:$C$2369,INDIRECT("Coefficients!$CM$2:$CM$33"))))))</f>
      </c>
      <c r="BI79" s="8">
        <f>IF(OR($B79="",$C79="",$D79="",$E79="",$F79="",$G79="",$H79="",$I79="",$J79="",$K79="",$L79=""),"",IF($B79="Female",1/(1+EXP(-SUMPRODUCT(Engine!$C$2338:$C$2369,INDIRECT("Coefficients!$CN$2:$CN$33")))),1/(1+EXP(-SUMPRODUCT(Engine!$C$2338:$C$2369,INDIRECT("Coefficients!$CO$2:$CO$33"))))))</f>
      </c>
      <c r="BJ79" s="8">
        <f>IF(OR($B79="",$C79="",$D79="",$E79="",$F79="",$G79="",$H79="",$I79="",$J79="",$K79="",$L79=""),"",IF($B79="Female",1/(1+EXP(-SUMPRODUCT(Engine!$C$2338:$C$2369,INDIRECT("Coefficients!$CP$2:$CP$33")))),1/(1+EXP(-SUMPRODUCT(Engine!$C$2338:$C$2369,INDIRECT("Coefficients!$CQ$2:$CQ$33"))))))</f>
      </c>
      <c r="BK79" s="8">
        <f>IF(OR($B79="",$C79="",$D79="",$E79="",$F79="",$G79="",$H79="",$I79="",$J79="",$K79="",$L79=""),"",IF($B79="Female",1/(1+EXP(-SUMPRODUCT(Engine!$C$2338:$C$2369,INDIRECT("Coefficients!$CR$2:$CR$33")))),1/(1+EXP(-SUMPRODUCT(Engine!$C$2338:$C$2369,INDIRECT("Coefficients!$CS$2:$CS$33"))))))</f>
      </c>
      <c r="BL79" s="8">
        <f>IF(OR($B79="",$C79="",$D79="",$E79="",$F79="",$G79="",$H79="",$I79="",$J79="",$K79="",$L79=""),"",IF($B79="Female",1/(1+EXP(-SUMPRODUCT(Engine!$C$2338:$C$2369,INDIRECT("Coefficients!$CT$2:$CT$33")))),1/(1+EXP(-SUMPRODUCT(Engine!$C$2338:$C$2369,INDIRECT("Coefficients!$CU$2:$CU$33"))))))</f>
      </c>
      <c r="BM79" s="8">
        <f>IF(OR($B79="",$C79="",$D79="",$E79="",$F79="",$G79="",$H79="",$I79="",$J79="",$K79="",$L79=""),"",IF($B79="Female",1/(1+EXP(-SUMPRODUCT(Engine!$C$2338:$C$2369,INDIRECT("Coefficients!$CV$2:$CV$33")))),1/(1+EXP(-SUMPRODUCT(Engine!$C$2338:$C$2369,INDIRECT("Coefficients!$CW$2:$CW$33"))))))</f>
      </c>
    </row>
    <row r="80" spans="1:65" x14ac:dyDescent="0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8">
        <f>IF(OR($B80="",$C80="",$D80="",$E80="",$F80="",$G80="",$H80="",$I80="",$J80="",$K80="",$L80=""),"",IF($B80="Female",1/(1+EXP(-SUMPRODUCT(Engine!$C$2370:$C$2401,INDIRECT("Coefficients!$B$2:$B$33")))),1/(1+EXP(-SUMPRODUCT(Engine!$C$2370:$C$2401,INDIRECT("Coefficients!$C$2:$C$33"))))))</f>
      </c>
      <c r="Q80" s="8">
        <f>IF(OR($B80="",$C80="",$D80="",$E80="",$F80="",$G80="",$H80="",$I80="",$J80="",$K80="",$L80=""),"",IF($B80="Female",1/(1+EXP(-SUMPRODUCT(Engine!$C$2370:$C$2401,INDIRECT("Coefficients!$D$2:$D$33")))),1/(1+EXP(-SUMPRODUCT(Engine!$C$2370:$C$2401,INDIRECT("Coefficients!$E$2:$E$33"))))))</f>
      </c>
      <c r="R80" s="8">
        <f>IF(OR($B80="",$C80="",$D80="",$E80="",$F80="",$G80="",$H80="",$I80="",$J80="",$K80="",$L80=""),"",IF($B80="Female",1/(1+EXP(-SUMPRODUCT(Engine!$C$2370:$C$2401,INDIRECT("Coefficients!$F$2:$F$33")))),1/(1+EXP(-SUMPRODUCT(Engine!$C$2370:$C$2401,INDIRECT("Coefficients!$G$2:$G$33"))))))</f>
      </c>
      <c r="S80" s="8">
        <f>IF(OR($B80="",$C80="",$D80="",$E80="",$F80="",$G80="",$H80="",$I80="",$J80="",$K80="",$L80=""),"",IF($B80="Female",1/(1+EXP(-SUMPRODUCT(Engine!$C$2370:$C$2401,INDIRECT("Coefficients!$H$2:$H$33")))),1/(1+EXP(-SUMPRODUCT(Engine!$C$2370:$C$2401,INDIRECT("Coefficients!$I$2:$I$33"))))))</f>
      </c>
      <c r="T80" s="8">
        <f>IF(OR($B80="",$C80="",$D80="",$E80="",$F80="",$G80="",$H80="",$I80="",$J80="",$K80="",$L80=""),"",IF($B80="Female",1/(1+EXP(-SUMPRODUCT(Engine!$C$2370:$C$2401,INDIRECT("Coefficients!$J$2:$J$33")))),1/(1+EXP(-SUMPRODUCT(Engine!$C$2370:$C$2401,INDIRECT("Coefficients!$K$2:$K$33"))))))</f>
      </c>
      <c r="U80" s="8">
        <f>IF(OR($B80="",$C80="",$D80="",$E80="",$F80="",$G80="",$H80="",$I80="",$J80="",$K80="",$L80=""),"",IF($B80="Female",1/(1+EXP(-SUMPRODUCT(Engine!$C$2370:$C$2401,INDIRECT("Coefficients!$L$2:$L$33")))),1/(1+EXP(-SUMPRODUCT(Engine!$C$2370:$C$2401,INDIRECT("Coefficients!$M$2:$M$33"))))))</f>
      </c>
      <c r="V80" s="8">
        <f>IF(OR($B80="",$C80="",$D80="",$E80="",$F80="",$G80="",$H80="",$I80="",$J80="",$K80="",$L80=""),"",IF($B80="Female",1/(1+EXP(-SUMPRODUCT(Engine!$C$2370:$C$2401,INDIRECT("Coefficients!$N$2:$N$33")))),1/(1+EXP(-SUMPRODUCT(Engine!$C$2370:$C$2401,INDIRECT("Coefficients!$O$2:$O$33"))))))</f>
      </c>
      <c r="W80" s="8">
        <f>IF(OR($B80="",$C80="",$D80="",$E80="",$F80="",$G80="",$H80="",$I80="",$J80="",$K80="",$L80=""),"",IF($B80="Female",1/(1+EXP(-SUMPRODUCT(Engine!$C$2370:$C$2401,INDIRECT("Coefficients!$P$2:$P$33")))),1/(1+EXP(-SUMPRODUCT(Engine!$C$2370:$C$2401,INDIRECT("Coefficients!$Q$2:$Q$33"))))))</f>
      </c>
      <c r="X80" s="8">
        <f>IF(OR($B80="",$C80="",$D80="",$E80="",$F80="",$G80="",$H80="",$I80="",$J80="",$K80="",$L80=""),"",IF($B80="Female",1/(1+EXP(-SUMPRODUCT(Engine!$C$2370:$C$2401,INDIRECT("Coefficients!$R$2:$R$33")))),1/(1+EXP(-SUMPRODUCT(Engine!$C$2370:$C$2401,INDIRECT("Coefficients!$S$2:$S$33"))))))</f>
      </c>
      <c r="Y80" s="8">
        <f>IF(OR($B80="",$C80="",$D80="",$E80="",$F80="",$G80="",$H80="",$I80="",$J80="",$K80="",$L80=""),"",IF($B80="Female",1/(1+EXP(-SUMPRODUCT(Engine!$C$2370:$C$2401,INDIRECT("Coefficients!$T$2:$T$33")))),1/(1+EXP(-SUMPRODUCT(Engine!$C$2370:$C$2401,INDIRECT("Coefficients!$U$2:$U$33"))))))</f>
      </c>
      <c r="Z80" s="8">
        <f>IF(OR($B80="",$C80="",$D80="",$E80="",$F80="",$G80="",$H80="",$I80="",$J80="",$K80="",$L80=""),"",IF($B80="Female",1/(1+EXP(-SUMPRODUCT(Engine!$C$2370:$C$2401,INDIRECT("Coefficients!$V$2:$V$33")))),1/(1+EXP(-SUMPRODUCT(Engine!$C$2370:$C$2401,INDIRECT("Coefficients!$W$2:$W$33"))))))</f>
      </c>
      <c r="AA80" s="8">
        <f>IF(OR($B80="",$C80="",$D80="",$E80="",$F80="",$G80="",$H80="",$I80="",$J80="",$K80="",$L80=""),"",IF($B80="Female",1/(1+EXP(-SUMPRODUCT(Engine!$C$2370:$C$2401,INDIRECT("Coefficients!$X$2:$X$33")))),1/(1+EXP(-SUMPRODUCT(Engine!$C$2370:$C$2401,INDIRECT("Coefficients!$Y$2:$Y$33"))))))</f>
      </c>
      <c r="AB80" s="8">
        <f>IF(OR($B80="",$C80="",$D80="",$E80="",$F80="",$G80="",$H80="",$I80="",$J80="",$K80="",$L80=""),"",IF($B80="Female",1/(1+EXP(-SUMPRODUCT(Engine!$C$2370:$C$2401,INDIRECT("Coefficients!$Z$2:$Z$33")))),1/(1+EXP(-SUMPRODUCT(Engine!$C$2370:$C$2401,INDIRECT("Coefficients!$AA$2:$AA$33"))))))</f>
      </c>
      <c r="AC80" s="8">
        <f>IF(OR($B80="",$C80="",$D80="",$E80="",$F80="",$G80="",$H80="",$I80="",$J80="",$K80="",$L80=""),"",IF($B80="Female",1/(1+EXP(-SUMPRODUCT(Engine!$C$2370:$C$2401,INDIRECT("Coefficients!$AB$2:$AB$33")))),1/(1+EXP(-SUMPRODUCT(Engine!$C$2370:$C$2401,INDIRECT("Coefficients!$AC$2:$AC$33"))))))</f>
      </c>
      <c r="AD80" s="8">
        <f>IF(OR($B80="",$C80="",$D80="",$E80="",$F80="",$G80="",$H80="",$I80="",$J80="",$K80="",$L80=""),"",IF($B80="Female",1/(1+EXP(-SUMPRODUCT(Engine!$C$2370:$C$2401,INDIRECT("Coefficients!$AD$2:$AD$33")))),1/(1+EXP(-SUMPRODUCT(Engine!$C$2370:$C$2401,INDIRECT("Coefficients!$AE$2:$AE$33"))))))</f>
      </c>
      <c r="AE80" s="8">
        <f>IF(OR($B80="",$C80="",$D80="",$E80="",$F80="",$G80="",$H80="",$I80="",$J80="",$K80="",$L80=""),"",IF($B80="Female",1/(1+EXP(-SUMPRODUCT(Engine!$C$2370:$C$2401,INDIRECT("Coefficients!$AF$2:$AF$33")))),1/(1+EXP(-SUMPRODUCT(Engine!$C$2370:$C$2401,INDIRECT("Coefficients!$AG$2:$AG$33"))))))</f>
      </c>
      <c r="AF80" s="8">
        <f>IF(OR($B80="",$C80="",$D80="",$E80="",$F80="",$G80="",$H80="",$I80="",$J80="",$K80="",$L80=""),"",IF($B80="Female",1/(1+EXP(-SUMPRODUCT(Engine!$C$2370:$C$2401,INDIRECT("Coefficients!$AH$2:$AH$33")))),1/(1+EXP(-SUMPRODUCT(Engine!$C$2370:$C$2401,INDIRECT("Coefficients!$AI$2:$AI$33"))))))</f>
      </c>
      <c r="AG80" s="8">
        <f>IF(OR($B80="",$C80="",$D80="",$E80="",$F80="",$G80="",$H80="",$I80="",$J80="",$K80="",$L80=""),"",IF($B80="Female",1/(1+EXP(-SUMPRODUCT(Engine!$C$2370:$C$2401,INDIRECT("Coefficients!$AJ$2:$AJ$33")))),1/(1+EXP(-SUMPRODUCT(Engine!$C$2370:$C$2401,INDIRECT("Coefficients!$AK$2:$AK$33"))))))</f>
      </c>
      <c r="AH80" s="8">
        <f>IF(OR($B80="",$C80="",$D80="",$E80="",$F80="",$G80="",$H80="",$I80="",$J80="",$K80="",$L80=""),"",IF($B80="Female",1/(1+EXP(-SUMPRODUCT(Engine!$C$2370:$C$2401,INDIRECT("Coefficients!$AL$2:$AL$33")))),1/(1+EXP(-SUMPRODUCT(Engine!$C$2370:$C$2401,INDIRECT("Coefficients!$AM$2:$AM$33"))))))</f>
      </c>
      <c r="AI80" s="8">
        <f>IF(OR($B80="",$C80="",$D80="",$E80="",$F80="",$G80="",$H80="",$I80="",$J80="",$K80="",$L80=""),"",IF($B80="Female",1/(1+EXP(-SUMPRODUCT(Engine!$C$2370:$C$2401,INDIRECT("Coefficients!$AN$2:$AN$33")))),1/(1+EXP(-SUMPRODUCT(Engine!$C$2370:$C$2401,INDIRECT("Coefficients!$AO$2:$AO$33"))))))</f>
      </c>
      <c r="AJ80" s="8">
        <f>IF(OR($B80="",$C80="",$D80="",$E80="",$F80="",$G80="",$H80="",$I80="",$J80="",$K80="",$L80=""),"",IF($B80="Female",1/(1+EXP(-SUMPRODUCT(Engine!$C$2370:$C$2401,INDIRECT("Coefficients!$AP$2:$AP$33")))),1/(1+EXP(-SUMPRODUCT(Engine!$C$2370:$C$2401,INDIRECT("Coefficients!$AQ$2:$AQ$33"))))))</f>
      </c>
      <c r="AK80" s="8">
        <f>IF(OR($B80="",$C80="",$D80="",$E80="",$F80="",$G80="",$H80="",$I80="",$J80="",$K80="",$L80=""),"",IF($B80="Female",1/(1+EXP(-SUMPRODUCT(Engine!$C$2370:$C$2401,INDIRECT("Coefficients!$AR$2:$AR$33")))),1/(1+EXP(-SUMPRODUCT(Engine!$C$2370:$C$2401,INDIRECT("Coefficients!$AS$2:$AS$33"))))))</f>
      </c>
      <c r="AL80" s="8">
        <f>IF(OR($B80="",$C80="",$D80="",$E80="",$F80="",$G80="",$H80="",$I80="",$J80="",$K80="",$L80=""),"",IF($B80="Female",1/(1+EXP(-SUMPRODUCT(Engine!$C$2370:$C$2401,INDIRECT("Coefficients!$AT$2:$AT$33")))),1/(1+EXP(-SUMPRODUCT(Engine!$C$2370:$C$2401,INDIRECT("Coefficients!$AU$2:$AU$33"))))))</f>
      </c>
      <c r="AM80" s="8">
        <f>IF(OR($B80="",$C80="",$D80="",$E80="",$F80="",$G80="",$H80="",$I80="",$J80="",$K80="",$L80=""),"",IF($B80="Female",1/(1+EXP(-SUMPRODUCT(Engine!$C$2370:$C$2401,INDIRECT("Coefficients!$AV$2:$AV$33")))),1/(1+EXP(-SUMPRODUCT(Engine!$C$2370:$C$2401,INDIRECT("Coefficients!$AW$2:$AW$33"))))))</f>
      </c>
      <c r="AN80" s="8">
        <f>IF(OR($B80="",$C80="",$D80="",$E80="",$F80="",$G80="",$H80="",$I80="",$J80="",$K80="",$L80=""),"",IF($B80="Female",1/(1+EXP(-SUMPRODUCT(Engine!$C$2370:$C$2401,INDIRECT("Coefficients!$AX$2:$AX$33")))),1/(1+EXP(-SUMPRODUCT(Engine!$C$2370:$C$2401,INDIRECT("Coefficients!$AY$2:$AY$33"))))))</f>
      </c>
      <c r="AO80" s="8">
        <f>IF(OR($B80="",$C80="",$D80="",$E80="",$F80="",$G80="",$H80="",$I80="",$J80="",$K80="",$L80=""),"",IF($B80="Female",1/(1+EXP(-SUMPRODUCT(Engine!$C$2370:$C$2401,INDIRECT("Coefficients!$AZ$2:$AZ$33")))),1/(1+EXP(-SUMPRODUCT(Engine!$C$2370:$C$2401,INDIRECT("Coefficients!$BA$2:$BA$33"))))))</f>
      </c>
      <c r="AP80" s="8">
        <f>IF(OR($B80="",$C80="",$D80="",$E80="",$F80="",$G80="",$H80="",$I80="",$J80="",$K80="",$L80=""),"",IF($B80="Female",1/(1+EXP(-SUMPRODUCT(Engine!$C$2370:$C$2401,INDIRECT("Coefficients!$BB$2:$BB$33")))),1/(1+EXP(-SUMPRODUCT(Engine!$C$2370:$C$2401,INDIRECT("Coefficients!$BC$2:$BC$33"))))))</f>
      </c>
      <c r="AQ80" s="8">
        <f>IF(OR($B80="",$C80="",$D80="",$E80="",$F80="",$G80="",$H80="",$I80="",$J80="",$K80="",$L80=""),"",IF($B80="Female",1/(1+EXP(-SUMPRODUCT(Engine!$C$2370:$C$2401,INDIRECT("Coefficients!$BD$2:$BD$33")))),1/(1+EXP(-SUMPRODUCT(Engine!$C$2370:$C$2401,INDIRECT("Coefficients!$BE$2:$BE$33"))))))</f>
      </c>
      <c r="AR80" s="8">
        <f>IF(OR($B80="",$C80="",$D80="",$E80="",$F80="",$G80="",$H80="",$I80="",$J80="",$K80="",$L80=""),"",IF($B80="Female",1/(1+EXP(-SUMPRODUCT(Engine!$C$2370:$C$2401,INDIRECT("Coefficients!$BF$2:$BF$33")))),1/(1+EXP(-SUMPRODUCT(Engine!$C$2370:$C$2401,INDIRECT("Coefficients!$BG$2:$BG$33"))))))</f>
      </c>
      <c r="AS80" s="8">
        <f>IF(OR($B80="",$C80="",$D80="",$E80="",$F80="",$G80="",$H80="",$I80="",$J80="",$K80="",$L80=""),"",IF($B80="Female",1/(1+EXP(-SUMPRODUCT(Engine!$C$2370:$C$2401,INDIRECT("Coefficients!$BH$2:$BH$33")))),1/(1+EXP(-SUMPRODUCT(Engine!$C$2370:$C$2401,INDIRECT("Coefficients!$BI$2:$BI$33"))))))</f>
      </c>
      <c r="AT80" s="8">
        <f>IF(OR($B80="",$C80="",$D80="",$E80="",$F80="",$G80="",$H80="",$I80="",$J80="",$K80="",$L80=""),"",IF($B80="Female",1/(1+EXP(-SUMPRODUCT(Engine!$C$2370:$C$2401,INDIRECT("Coefficients!$BJ$2:$BJ$33")))),1/(1+EXP(-SUMPRODUCT(Engine!$C$2370:$C$2401,INDIRECT("Coefficients!$BK$2:$BK$33"))))))</f>
      </c>
      <c r="AU80" s="8">
        <f>IF(OR($B80="",$C80="",$D80="",$E80="",$F80="",$G80="",$H80="",$I80="",$J80="",$K80="",$L80=""),"",IF($B80="Female",1/(1+EXP(-SUMPRODUCT(Engine!$C$2370:$C$2401,INDIRECT("Coefficients!$BL$2:$BL$33")))),1/(1+EXP(-SUMPRODUCT(Engine!$C$2370:$C$2401,INDIRECT("Coefficients!$BM$2:$BM$33"))))))</f>
      </c>
      <c r="AV80" s="8">
        <f>IF(OR($B80="",$C80="",$D80="",$E80="",$F80="",$G80="",$H80="",$I80="",$J80="",$K80="",$L80=""),"",IF($B80="Female",1/(1+EXP(-SUMPRODUCT(Engine!$C$2370:$C$2401,INDIRECT("Coefficients!$BN$2:$BN$33")))),1/(1+EXP(-SUMPRODUCT(Engine!$C$2370:$C$2401,INDIRECT("Coefficients!$BO$2:$BO$33"))))))</f>
      </c>
      <c r="AW80" s="8">
        <f>IF(OR($B80="",$C80="",$D80="",$E80="",$F80="",$G80="",$H80="",$I80="",$J80="",$K80="",$L80=""),"",IF($B80="Female",1/(1+EXP(-SUMPRODUCT(Engine!$C$2370:$C$2401,INDIRECT("Coefficients!$BP$2:$BP$33")))),1/(1+EXP(-SUMPRODUCT(Engine!$C$2370:$C$2401,INDIRECT("Coefficients!$BQ$2:$BQ$33"))))))</f>
      </c>
      <c r="AX80" s="8">
        <f>IF(OR($B80="",$C80="",$D80="",$E80="",$F80="",$G80="",$H80="",$I80="",$J80="",$K80="",$L80=""),"",IF($B80="Female",1/(1+EXP(-SUMPRODUCT(Engine!$C$2370:$C$2401,INDIRECT("Coefficients!$BR$2:$BR$33")))),1/(1+EXP(-SUMPRODUCT(Engine!$C$2370:$C$2401,INDIRECT("Coefficients!$BS$2:$BS$33"))))))</f>
      </c>
      <c r="AY80" s="8">
        <f>IF(OR($B80="",$C80="",$D80="",$E80="",$F80="",$G80="",$H80="",$I80="",$J80="",$K80="",$L80=""),"",IF($B80="Female",1/(1+EXP(-SUMPRODUCT(Engine!$C$2370:$C$2401,INDIRECT("Coefficients!$BT$2:$BT$33")))),1/(1+EXP(-SUMPRODUCT(Engine!$C$2370:$C$2401,INDIRECT("Coefficients!$BU$2:$BU$33"))))))</f>
      </c>
      <c r="AZ80" s="8">
        <f>IF(OR($B80="",$C80="",$D80="",$E80="",$F80="",$G80="",$H80="",$I80="",$J80="",$K80="",$L80=""),"",IF($B80="Female",1/(1+EXP(-SUMPRODUCT(Engine!$C$2370:$C$2401,INDIRECT("Coefficients!$BV$2:$BV$33")))),1/(1+EXP(-SUMPRODUCT(Engine!$C$2370:$C$2401,INDIRECT("Coefficients!$BW$2:$BW$33"))))))</f>
      </c>
      <c r="BA80" s="8">
        <f>IF(OR($B80="",$C80="",$D80="",$E80="",$F80="",$G80="",$H80="",$I80="",$J80="",$K80="",$L80=""),"",IF($B80="Female",1/(1+EXP(-SUMPRODUCT(Engine!$C$2370:$C$2401,INDIRECT("Coefficients!$BX$2:$BX$33")))),1/(1+EXP(-SUMPRODUCT(Engine!$C$2370:$C$2401,INDIRECT("Coefficients!$BY$2:$BY$33"))))))</f>
      </c>
      <c r="BB80" s="8">
        <f>IF(OR($B80="",$C80="",$D80="",$E80="",$F80="",$G80="",$H80="",$I80="",$J80="",$K80="",$L80=""),"",IF($B80="Female",1/(1+EXP(-SUMPRODUCT(Engine!$C$2370:$C$2401,INDIRECT("Coefficients!$BZ$2:$BZ$33")))),1/(1+EXP(-SUMPRODUCT(Engine!$C$2370:$C$2401,INDIRECT("Coefficients!$CA$2:$CA$33"))))))</f>
      </c>
      <c r="BC80" s="8">
        <f>IF(OR($B80="",$C80="",$D80="",$E80="",$F80="",$G80="",$H80="",$I80="",$J80="",$K80="",$L80=""),"",IF($B80="Female",1/(1+EXP(-SUMPRODUCT(Engine!$C$2370:$C$2401,INDIRECT("Coefficients!$CB$2:$CB$33")))),1/(1+EXP(-SUMPRODUCT(Engine!$C$2370:$C$2401,INDIRECT("Coefficients!$CC$2:$CC$33"))))))</f>
      </c>
      <c r="BD80" s="8">
        <f>IF(OR($B80="",$C80="",$D80="",$E80="",$F80="",$G80="",$H80="",$I80="",$J80="",$K80="",$L80=""),"",IF($B80="Female",1/(1+EXP(-SUMPRODUCT(Engine!$C$2370:$C$2401,INDIRECT("Coefficients!$CD$2:$CD$33")))),1/(1+EXP(-SUMPRODUCT(Engine!$C$2370:$C$2401,INDIRECT("Coefficients!$CE$2:$CE$33"))))))</f>
      </c>
      <c r="BE80" s="8">
        <f>IF(OR($B80="",$C80="",$D80="",$E80="",$F80="",$G80="",$H80="",$I80="",$J80="",$K80="",$L80=""),"",IF($B80="Female",1/(1+EXP(-SUMPRODUCT(Engine!$C$2370:$C$2401,INDIRECT("Coefficients!$CF$2:$CF$33")))),1/(1+EXP(-SUMPRODUCT(Engine!$C$2370:$C$2401,INDIRECT("Coefficients!$CG$2:$CG$33"))))))</f>
      </c>
      <c r="BF80" s="8">
        <f>IF(OR($B80="",$C80="",$D80="",$E80="",$F80="",$G80="",$H80="",$I80="",$J80="",$K80="",$L80=""),"",IF($B80="Female",1/(1+EXP(-SUMPRODUCT(Engine!$C$2370:$C$2401,INDIRECT("Coefficients!$CH$2:$CH$33")))),1/(1+EXP(-SUMPRODUCT(Engine!$C$2370:$C$2401,INDIRECT("Coefficients!$CI$2:$CI$33"))))))</f>
      </c>
      <c r="BG80" s="8">
        <f>IF(OR($B80="",$C80="",$D80="",$E80="",$F80="",$G80="",$H80="",$I80="",$J80="",$K80="",$L80=""),"",IF($B80="Female",1/(1+EXP(-SUMPRODUCT(Engine!$C$2370:$C$2401,INDIRECT("Coefficients!$CJ$2:$CJ$33")))),1/(1+EXP(-SUMPRODUCT(Engine!$C$2370:$C$2401,INDIRECT("Coefficients!$CK$2:$CK$33"))))))</f>
      </c>
      <c r="BH80" s="8">
        <f>IF(OR($B80="",$C80="",$D80="",$E80="",$F80="",$G80="",$H80="",$I80="",$J80="",$K80="",$L80=""),"",IF($B80="Female",1/(1+EXP(-SUMPRODUCT(Engine!$C$2370:$C$2401,INDIRECT("Coefficients!$CL$2:$CL$33")))),1/(1+EXP(-SUMPRODUCT(Engine!$C$2370:$C$2401,INDIRECT("Coefficients!$CM$2:$CM$33"))))))</f>
      </c>
      <c r="BI80" s="8">
        <f>IF(OR($B80="",$C80="",$D80="",$E80="",$F80="",$G80="",$H80="",$I80="",$J80="",$K80="",$L80=""),"",IF($B80="Female",1/(1+EXP(-SUMPRODUCT(Engine!$C$2370:$C$2401,INDIRECT("Coefficients!$CN$2:$CN$33")))),1/(1+EXP(-SUMPRODUCT(Engine!$C$2370:$C$2401,INDIRECT("Coefficients!$CO$2:$CO$33"))))))</f>
      </c>
      <c r="BJ80" s="8">
        <f>IF(OR($B80="",$C80="",$D80="",$E80="",$F80="",$G80="",$H80="",$I80="",$J80="",$K80="",$L80=""),"",IF($B80="Female",1/(1+EXP(-SUMPRODUCT(Engine!$C$2370:$C$2401,INDIRECT("Coefficients!$CP$2:$CP$33")))),1/(1+EXP(-SUMPRODUCT(Engine!$C$2370:$C$2401,INDIRECT("Coefficients!$CQ$2:$CQ$33"))))))</f>
      </c>
      <c r="BK80" s="8">
        <f>IF(OR($B80="",$C80="",$D80="",$E80="",$F80="",$G80="",$H80="",$I80="",$J80="",$K80="",$L80=""),"",IF($B80="Female",1/(1+EXP(-SUMPRODUCT(Engine!$C$2370:$C$2401,INDIRECT("Coefficients!$CR$2:$CR$33")))),1/(1+EXP(-SUMPRODUCT(Engine!$C$2370:$C$2401,INDIRECT("Coefficients!$CS$2:$CS$33"))))))</f>
      </c>
      <c r="BL80" s="8">
        <f>IF(OR($B80="",$C80="",$D80="",$E80="",$F80="",$G80="",$H80="",$I80="",$J80="",$K80="",$L80=""),"",IF($B80="Female",1/(1+EXP(-SUMPRODUCT(Engine!$C$2370:$C$2401,INDIRECT("Coefficients!$CT$2:$CT$33")))),1/(1+EXP(-SUMPRODUCT(Engine!$C$2370:$C$2401,INDIRECT("Coefficients!$CU$2:$CU$33"))))))</f>
      </c>
      <c r="BM80" s="8">
        <f>IF(OR($B80="",$C80="",$D80="",$E80="",$F80="",$G80="",$H80="",$I80="",$J80="",$K80="",$L80=""),"",IF($B80="Female",1/(1+EXP(-SUMPRODUCT(Engine!$C$2370:$C$2401,INDIRECT("Coefficients!$CV$2:$CV$33")))),1/(1+EXP(-SUMPRODUCT(Engine!$C$2370:$C$2401,INDIRECT("Coefficients!$CW$2:$CW$33"))))))</f>
      </c>
    </row>
    <row r="81" spans="1:65" x14ac:dyDescent="0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8">
        <f>IF(OR($B81="",$C81="",$D81="",$E81="",$F81="",$G81="",$H81="",$I81="",$J81="",$K81="",$L81=""),"",IF($B81="Female",1/(1+EXP(-SUMPRODUCT(Engine!$C$2402:$C$2433,INDIRECT("Coefficients!$B$2:$B$33")))),1/(1+EXP(-SUMPRODUCT(Engine!$C$2402:$C$2433,INDIRECT("Coefficients!$C$2:$C$33"))))))</f>
      </c>
      <c r="Q81" s="8">
        <f>IF(OR($B81="",$C81="",$D81="",$E81="",$F81="",$G81="",$H81="",$I81="",$J81="",$K81="",$L81=""),"",IF($B81="Female",1/(1+EXP(-SUMPRODUCT(Engine!$C$2402:$C$2433,INDIRECT("Coefficients!$D$2:$D$33")))),1/(1+EXP(-SUMPRODUCT(Engine!$C$2402:$C$2433,INDIRECT("Coefficients!$E$2:$E$33"))))))</f>
      </c>
      <c r="R81" s="8">
        <f>IF(OR($B81="",$C81="",$D81="",$E81="",$F81="",$G81="",$H81="",$I81="",$J81="",$K81="",$L81=""),"",IF($B81="Female",1/(1+EXP(-SUMPRODUCT(Engine!$C$2402:$C$2433,INDIRECT("Coefficients!$F$2:$F$33")))),1/(1+EXP(-SUMPRODUCT(Engine!$C$2402:$C$2433,INDIRECT("Coefficients!$G$2:$G$33"))))))</f>
      </c>
      <c r="S81" s="8">
        <f>IF(OR($B81="",$C81="",$D81="",$E81="",$F81="",$G81="",$H81="",$I81="",$J81="",$K81="",$L81=""),"",IF($B81="Female",1/(1+EXP(-SUMPRODUCT(Engine!$C$2402:$C$2433,INDIRECT("Coefficients!$H$2:$H$33")))),1/(1+EXP(-SUMPRODUCT(Engine!$C$2402:$C$2433,INDIRECT("Coefficients!$I$2:$I$33"))))))</f>
      </c>
      <c r="T81" s="8">
        <f>IF(OR($B81="",$C81="",$D81="",$E81="",$F81="",$G81="",$H81="",$I81="",$J81="",$K81="",$L81=""),"",IF($B81="Female",1/(1+EXP(-SUMPRODUCT(Engine!$C$2402:$C$2433,INDIRECT("Coefficients!$J$2:$J$33")))),1/(1+EXP(-SUMPRODUCT(Engine!$C$2402:$C$2433,INDIRECT("Coefficients!$K$2:$K$33"))))))</f>
      </c>
      <c r="U81" s="8">
        <f>IF(OR($B81="",$C81="",$D81="",$E81="",$F81="",$G81="",$H81="",$I81="",$J81="",$K81="",$L81=""),"",IF($B81="Female",1/(1+EXP(-SUMPRODUCT(Engine!$C$2402:$C$2433,INDIRECT("Coefficients!$L$2:$L$33")))),1/(1+EXP(-SUMPRODUCT(Engine!$C$2402:$C$2433,INDIRECT("Coefficients!$M$2:$M$33"))))))</f>
      </c>
      <c r="V81" s="8">
        <f>IF(OR($B81="",$C81="",$D81="",$E81="",$F81="",$G81="",$H81="",$I81="",$J81="",$K81="",$L81=""),"",IF($B81="Female",1/(1+EXP(-SUMPRODUCT(Engine!$C$2402:$C$2433,INDIRECT("Coefficients!$N$2:$N$33")))),1/(1+EXP(-SUMPRODUCT(Engine!$C$2402:$C$2433,INDIRECT("Coefficients!$O$2:$O$33"))))))</f>
      </c>
      <c r="W81" s="8">
        <f>IF(OR($B81="",$C81="",$D81="",$E81="",$F81="",$G81="",$H81="",$I81="",$J81="",$K81="",$L81=""),"",IF($B81="Female",1/(1+EXP(-SUMPRODUCT(Engine!$C$2402:$C$2433,INDIRECT("Coefficients!$P$2:$P$33")))),1/(1+EXP(-SUMPRODUCT(Engine!$C$2402:$C$2433,INDIRECT("Coefficients!$Q$2:$Q$33"))))))</f>
      </c>
      <c r="X81" s="8">
        <f>IF(OR($B81="",$C81="",$D81="",$E81="",$F81="",$G81="",$H81="",$I81="",$J81="",$K81="",$L81=""),"",IF($B81="Female",1/(1+EXP(-SUMPRODUCT(Engine!$C$2402:$C$2433,INDIRECT("Coefficients!$R$2:$R$33")))),1/(1+EXP(-SUMPRODUCT(Engine!$C$2402:$C$2433,INDIRECT("Coefficients!$S$2:$S$33"))))))</f>
      </c>
      <c r="Y81" s="8">
        <f>IF(OR($B81="",$C81="",$D81="",$E81="",$F81="",$G81="",$H81="",$I81="",$J81="",$K81="",$L81=""),"",IF($B81="Female",1/(1+EXP(-SUMPRODUCT(Engine!$C$2402:$C$2433,INDIRECT("Coefficients!$T$2:$T$33")))),1/(1+EXP(-SUMPRODUCT(Engine!$C$2402:$C$2433,INDIRECT("Coefficients!$U$2:$U$33"))))))</f>
      </c>
      <c r="Z81" s="8">
        <f>IF(OR($B81="",$C81="",$D81="",$E81="",$F81="",$G81="",$H81="",$I81="",$J81="",$K81="",$L81=""),"",IF($B81="Female",1/(1+EXP(-SUMPRODUCT(Engine!$C$2402:$C$2433,INDIRECT("Coefficients!$V$2:$V$33")))),1/(1+EXP(-SUMPRODUCT(Engine!$C$2402:$C$2433,INDIRECT("Coefficients!$W$2:$W$33"))))))</f>
      </c>
      <c r="AA81" s="8">
        <f>IF(OR($B81="",$C81="",$D81="",$E81="",$F81="",$G81="",$H81="",$I81="",$J81="",$K81="",$L81=""),"",IF($B81="Female",1/(1+EXP(-SUMPRODUCT(Engine!$C$2402:$C$2433,INDIRECT("Coefficients!$X$2:$X$33")))),1/(1+EXP(-SUMPRODUCT(Engine!$C$2402:$C$2433,INDIRECT("Coefficients!$Y$2:$Y$33"))))))</f>
      </c>
      <c r="AB81" s="8">
        <f>IF(OR($B81="",$C81="",$D81="",$E81="",$F81="",$G81="",$H81="",$I81="",$J81="",$K81="",$L81=""),"",IF($B81="Female",1/(1+EXP(-SUMPRODUCT(Engine!$C$2402:$C$2433,INDIRECT("Coefficients!$Z$2:$Z$33")))),1/(1+EXP(-SUMPRODUCT(Engine!$C$2402:$C$2433,INDIRECT("Coefficients!$AA$2:$AA$33"))))))</f>
      </c>
      <c r="AC81" s="8">
        <f>IF(OR($B81="",$C81="",$D81="",$E81="",$F81="",$G81="",$H81="",$I81="",$J81="",$K81="",$L81=""),"",IF($B81="Female",1/(1+EXP(-SUMPRODUCT(Engine!$C$2402:$C$2433,INDIRECT("Coefficients!$AB$2:$AB$33")))),1/(1+EXP(-SUMPRODUCT(Engine!$C$2402:$C$2433,INDIRECT("Coefficients!$AC$2:$AC$33"))))))</f>
      </c>
      <c r="AD81" s="8">
        <f>IF(OR($B81="",$C81="",$D81="",$E81="",$F81="",$G81="",$H81="",$I81="",$J81="",$K81="",$L81=""),"",IF($B81="Female",1/(1+EXP(-SUMPRODUCT(Engine!$C$2402:$C$2433,INDIRECT("Coefficients!$AD$2:$AD$33")))),1/(1+EXP(-SUMPRODUCT(Engine!$C$2402:$C$2433,INDIRECT("Coefficients!$AE$2:$AE$33"))))))</f>
      </c>
      <c r="AE81" s="8">
        <f>IF(OR($B81="",$C81="",$D81="",$E81="",$F81="",$G81="",$H81="",$I81="",$J81="",$K81="",$L81=""),"",IF($B81="Female",1/(1+EXP(-SUMPRODUCT(Engine!$C$2402:$C$2433,INDIRECT("Coefficients!$AF$2:$AF$33")))),1/(1+EXP(-SUMPRODUCT(Engine!$C$2402:$C$2433,INDIRECT("Coefficients!$AG$2:$AG$33"))))))</f>
      </c>
      <c r="AF81" s="8">
        <f>IF(OR($B81="",$C81="",$D81="",$E81="",$F81="",$G81="",$H81="",$I81="",$J81="",$K81="",$L81=""),"",IF($B81="Female",1/(1+EXP(-SUMPRODUCT(Engine!$C$2402:$C$2433,INDIRECT("Coefficients!$AH$2:$AH$33")))),1/(1+EXP(-SUMPRODUCT(Engine!$C$2402:$C$2433,INDIRECT("Coefficients!$AI$2:$AI$33"))))))</f>
      </c>
      <c r="AG81" s="8">
        <f>IF(OR($B81="",$C81="",$D81="",$E81="",$F81="",$G81="",$H81="",$I81="",$J81="",$K81="",$L81=""),"",IF($B81="Female",1/(1+EXP(-SUMPRODUCT(Engine!$C$2402:$C$2433,INDIRECT("Coefficients!$AJ$2:$AJ$33")))),1/(1+EXP(-SUMPRODUCT(Engine!$C$2402:$C$2433,INDIRECT("Coefficients!$AK$2:$AK$33"))))))</f>
      </c>
      <c r="AH81" s="8">
        <f>IF(OR($B81="",$C81="",$D81="",$E81="",$F81="",$G81="",$H81="",$I81="",$J81="",$K81="",$L81=""),"",IF($B81="Female",1/(1+EXP(-SUMPRODUCT(Engine!$C$2402:$C$2433,INDIRECT("Coefficients!$AL$2:$AL$33")))),1/(1+EXP(-SUMPRODUCT(Engine!$C$2402:$C$2433,INDIRECT("Coefficients!$AM$2:$AM$33"))))))</f>
      </c>
      <c r="AI81" s="8">
        <f>IF(OR($B81="",$C81="",$D81="",$E81="",$F81="",$G81="",$H81="",$I81="",$J81="",$K81="",$L81=""),"",IF($B81="Female",1/(1+EXP(-SUMPRODUCT(Engine!$C$2402:$C$2433,INDIRECT("Coefficients!$AN$2:$AN$33")))),1/(1+EXP(-SUMPRODUCT(Engine!$C$2402:$C$2433,INDIRECT("Coefficients!$AO$2:$AO$33"))))))</f>
      </c>
      <c r="AJ81" s="8">
        <f>IF(OR($B81="",$C81="",$D81="",$E81="",$F81="",$G81="",$H81="",$I81="",$J81="",$K81="",$L81=""),"",IF($B81="Female",1/(1+EXP(-SUMPRODUCT(Engine!$C$2402:$C$2433,INDIRECT("Coefficients!$AP$2:$AP$33")))),1/(1+EXP(-SUMPRODUCT(Engine!$C$2402:$C$2433,INDIRECT("Coefficients!$AQ$2:$AQ$33"))))))</f>
      </c>
      <c r="AK81" s="8">
        <f>IF(OR($B81="",$C81="",$D81="",$E81="",$F81="",$G81="",$H81="",$I81="",$J81="",$K81="",$L81=""),"",IF($B81="Female",1/(1+EXP(-SUMPRODUCT(Engine!$C$2402:$C$2433,INDIRECT("Coefficients!$AR$2:$AR$33")))),1/(1+EXP(-SUMPRODUCT(Engine!$C$2402:$C$2433,INDIRECT("Coefficients!$AS$2:$AS$33"))))))</f>
      </c>
      <c r="AL81" s="8">
        <f>IF(OR($B81="",$C81="",$D81="",$E81="",$F81="",$G81="",$H81="",$I81="",$J81="",$K81="",$L81=""),"",IF($B81="Female",1/(1+EXP(-SUMPRODUCT(Engine!$C$2402:$C$2433,INDIRECT("Coefficients!$AT$2:$AT$33")))),1/(1+EXP(-SUMPRODUCT(Engine!$C$2402:$C$2433,INDIRECT("Coefficients!$AU$2:$AU$33"))))))</f>
      </c>
      <c r="AM81" s="8">
        <f>IF(OR($B81="",$C81="",$D81="",$E81="",$F81="",$G81="",$H81="",$I81="",$J81="",$K81="",$L81=""),"",IF($B81="Female",1/(1+EXP(-SUMPRODUCT(Engine!$C$2402:$C$2433,INDIRECT("Coefficients!$AV$2:$AV$33")))),1/(1+EXP(-SUMPRODUCT(Engine!$C$2402:$C$2433,INDIRECT("Coefficients!$AW$2:$AW$33"))))))</f>
      </c>
      <c r="AN81" s="8">
        <f>IF(OR($B81="",$C81="",$D81="",$E81="",$F81="",$G81="",$H81="",$I81="",$J81="",$K81="",$L81=""),"",IF($B81="Female",1/(1+EXP(-SUMPRODUCT(Engine!$C$2402:$C$2433,INDIRECT("Coefficients!$AX$2:$AX$33")))),1/(1+EXP(-SUMPRODUCT(Engine!$C$2402:$C$2433,INDIRECT("Coefficients!$AY$2:$AY$33"))))))</f>
      </c>
      <c r="AO81" s="8">
        <f>IF(OR($B81="",$C81="",$D81="",$E81="",$F81="",$G81="",$H81="",$I81="",$J81="",$K81="",$L81=""),"",IF($B81="Female",1/(1+EXP(-SUMPRODUCT(Engine!$C$2402:$C$2433,INDIRECT("Coefficients!$AZ$2:$AZ$33")))),1/(1+EXP(-SUMPRODUCT(Engine!$C$2402:$C$2433,INDIRECT("Coefficients!$BA$2:$BA$33"))))))</f>
      </c>
      <c r="AP81" s="8">
        <f>IF(OR($B81="",$C81="",$D81="",$E81="",$F81="",$G81="",$H81="",$I81="",$J81="",$K81="",$L81=""),"",IF($B81="Female",1/(1+EXP(-SUMPRODUCT(Engine!$C$2402:$C$2433,INDIRECT("Coefficients!$BB$2:$BB$33")))),1/(1+EXP(-SUMPRODUCT(Engine!$C$2402:$C$2433,INDIRECT("Coefficients!$BC$2:$BC$33"))))))</f>
      </c>
      <c r="AQ81" s="8">
        <f>IF(OR($B81="",$C81="",$D81="",$E81="",$F81="",$G81="",$H81="",$I81="",$J81="",$K81="",$L81=""),"",IF($B81="Female",1/(1+EXP(-SUMPRODUCT(Engine!$C$2402:$C$2433,INDIRECT("Coefficients!$BD$2:$BD$33")))),1/(1+EXP(-SUMPRODUCT(Engine!$C$2402:$C$2433,INDIRECT("Coefficients!$BE$2:$BE$33"))))))</f>
      </c>
      <c r="AR81" s="8">
        <f>IF(OR($B81="",$C81="",$D81="",$E81="",$F81="",$G81="",$H81="",$I81="",$J81="",$K81="",$L81=""),"",IF($B81="Female",1/(1+EXP(-SUMPRODUCT(Engine!$C$2402:$C$2433,INDIRECT("Coefficients!$BF$2:$BF$33")))),1/(1+EXP(-SUMPRODUCT(Engine!$C$2402:$C$2433,INDIRECT("Coefficients!$BG$2:$BG$33"))))))</f>
      </c>
      <c r="AS81" s="8">
        <f>IF(OR($B81="",$C81="",$D81="",$E81="",$F81="",$G81="",$H81="",$I81="",$J81="",$K81="",$L81=""),"",IF($B81="Female",1/(1+EXP(-SUMPRODUCT(Engine!$C$2402:$C$2433,INDIRECT("Coefficients!$BH$2:$BH$33")))),1/(1+EXP(-SUMPRODUCT(Engine!$C$2402:$C$2433,INDIRECT("Coefficients!$BI$2:$BI$33"))))))</f>
      </c>
      <c r="AT81" s="8">
        <f>IF(OR($B81="",$C81="",$D81="",$E81="",$F81="",$G81="",$H81="",$I81="",$J81="",$K81="",$L81=""),"",IF($B81="Female",1/(1+EXP(-SUMPRODUCT(Engine!$C$2402:$C$2433,INDIRECT("Coefficients!$BJ$2:$BJ$33")))),1/(1+EXP(-SUMPRODUCT(Engine!$C$2402:$C$2433,INDIRECT("Coefficients!$BK$2:$BK$33"))))))</f>
      </c>
      <c r="AU81" s="8">
        <f>IF(OR($B81="",$C81="",$D81="",$E81="",$F81="",$G81="",$H81="",$I81="",$J81="",$K81="",$L81=""),"",IF($B81="Female",1/(1+EXP(-SUMPRODUCT(Engine!$C$2402:$C$2433,INDIRECT("Coefficients!$BL$2:$BL$33")))),1/(1+EXP(-SUMPRODUCT(Engine!$C$2402:$C$2433,INDIRECT("Coefficients!$BM$2:$BM$33"))))))</f>
      </c>
      <c r="AV81" s="8">
        <f>IF(OR($B81="",$C81="",$D81="",$E81="",$F81="",$G81="",$H81="",$I81="",$J81="",$K81="",$L81=""),"",IF($B81="Female",1/(1+EXP(-SUMPRODUCT(Engine!$C$2402:$C$2433,INDIRECT("Coefficients!$BN$2:$BN$33")))),1/(1+EXP(-SUMPRODUCT(Engine!$C$2402:$C$2433,INDIRECT("Coefficients!$BO$2:$BO$33"))))))</f>
      </c>
      <c r="AW81" s="8">
        <f>IF(OR($B81="",$C81="",$D81="",$E81="",$F81="",$G81="",$H81="",$I81="",$J81="",$K81="",$L81=""),"",IF($B81="Female",1/(1+EXP(-SUMPRODUCT(Engine!$C$2402:$C$2433,INDIRECT("Coefficients!$BP$2:$BP$33")))),1/(1+EXP(-SUMPRODUCT(Engine!$C$2402:$C$2433,INDIRECT("Coefficients!$BQ$2:$BQ$33"))))))</f>
      </c>
      <c r="AX81" s="8">
        <f>IF(OR($B81="",$C81="",$D81="",$E81="",$F81="",$G81="",$H81="",$I81="",$J81="",$K81="",$L81=""),"",IF($B81="Female",1/(1+EXP(-SUMPRODUCT(Engine!$C$2402:$C$2433,INDIRECT("Coefficients!$BR$2:$BR$33")))),1/(1+EXP(-SUMPRODUCT(Engine!$C$2402:$C$2433,INDIRECT("Coefficients!$BS$2:$BS$33"))))))</f>
      </c>
      <c r="AY81" s="8">
        <f>IF(OR($B81="",$C81="",$D81="",$E81="",$F81="",$G81="",$H81="",$I81="",$J81="",$K81="",$L81=""),"",IF($B81="Female",1/(1+EXP(-SUMPRODUCT(Engine!$C$2402:$C$2433,INDIRECT("Coefficients!$BT$2:$BT$33")))),1/(1+EXP(-SUMPRODUCT(Engine!$C$2402:$C$2433,INDIRECT("Coefficients!$BU$2:$BU$33"))))))</f>
      </c>
      <c r="AZ81" s="8">
        <f>IF(OR($B81="",$C81="",$D81="",$E81="",$F81="",$G81="",$H81="",$I81="",$J81="",$K81="",$L81=""),"",IF($B81="Female",1/(1+EXP(-SUMPRODUCT(Engine!$C$2402:$C$2433,INDIRECT("Coefficients!$BV$2:$BV$33")))),1/(1+EXP(-SUMPRODUCT(Engine!$C$2402:$C$2433,INDIRECT("Coefficients!$BW$2:$BW$33"))))))</f>
      </c>
      <c r="BA81" s="8">
        <f>IF(OR($B81="",$C81="",$D81="",$E81="",$F81="",$G81="",$H81="",$I81="",$J81="",$K81="",$L81=""),"",IF($B81="Female",1/(1+EXP(-SUMPRODUCT(Engine!$C$2402:$C$2433,INDIRECT("Coefficients!$BX$2:$BX$33")))),1/(1+EXP(-SUMPRODUCT(Engine!$C$2402:$C$2433,INDIRECT("Coefficients!$BY$2:$BY$33"))))))</f>
      </c>
      <c r="BB81" s="8">
        <f>IF(OR($B81="",$C81="",$D81="",$E81="",$F81="",$G81="",$H81="",$I81="",$J81="",$K81="",$L81=""),"",IF($B81="Female",1/(1+EXP(-SUMPRODUCT(Engine!$C$2402:$C$2433,INDIRECT("Coefficients!$BZ$2:$BZ$33")))),1/(1+EXP(-SUMPRODUCT(Engine!$C$2402:$C$2433,INDIRECT("Coefficients!$CA$2:$CA$33"))))))</f>
      </c>
      <c r="BC81" s="8">
        <f>IF(OR($B81="",$C81="",$D81="",$E81="",$F81="",$G81="",$H81="",$I81="",$J81="",$K81="",$L81=""),"",IF($B81="Female",1/(1+EXP(-SUMPRODUCT(Engine!$C$2402:$C$2433,INDIRECT("Coefficients!$CB$2:$CB$33")))),1/(1+EXP(-SUMPRODUCT(Engine!$C$2402:$C$2433,INDIRECT("Coefficients!$CC$2:$CC$33"))))))</f>
      </c>
      <c r="BD81" s="8">
        <f>IF(OR($B81="",$C81="",$D81="",$E81="",$F81="",$G81="",$H81="",$I81="",$J81="",$K81="",$L81=""),"",IF($B81="Female",1/(1+EXP(-SUMPRODUCT(Engine!$C$2402:$C$2433,INDIRECT("Coefficients!$CD$2:$CD$33")))),1/(1+EXP(-SUMPRODUCT(Engine!$C$2402:$C$2433,INDIRECT("Coefficients!$CE$2:$CE$33"))))))</f>
      </c>
      <c r="BE81" s="8">
        <f>IF(OR($B81="",$C81="",$D81="",$E81="",$F81="",$G81="",$H81="",$I81="",$J81="",$K81="",$L81=""),"",IF($B81="Female",1/(1+EXP(-SUMPRODUCT(Engine!$C$2402:$C$2433,INDIRECT("Coefficients!$CF$2:$CF$33")))),1/(1+EXP(-SUMPRODUCT(Engine!$C$2402:$C$2433,INDIRECT("Coefficients!$CG$2:$CG$33"))))))</f>
      </c>
      <c r="BF81" s="8">
        <f>IF(OR($B81="",$C81="",$D81="",$E81="",$F81="",$G81="",$H81="",$I81="",$J81="",$K81="",$L81=""),"",IF($B81="Female",1/(1+EXP(-SUMPRODUCT(Engine!$C$2402:$C$2433,INDIRECT("Coefficients!$CH$2:$CH$33")))),1/(1+EXP(-SUMPRODUCT(Engine!$C$2402:$C$2433,INDIRECT("Coefficients!$CI$2:$CI$33"))))))</f>
      </c>
      <c r="BG81" s="8">
        <f>IF(OR($B81="",$C81="",$D81="",$E81="",$F81="",$G81="",$H81="",$I81="",$J81="",$K81="",$L81=""),"",IF($B81="Female",1/(1+EXP(-SUMPRODUCT(Engine!$C$2402:$C$2433,INDIRECT("Coefficients!$CJ$2:$CJ$33")))),1/(1+EXP(-SUMPRODUCT(Engine!$C$2402:$C$2433,INDIRECT("Coefficients!$CK$2:$CK$33"))))))</f>
      </c>
      <c r="BH81" s="8">
        <f>IF(OR($B81="",$C81="",$D81="",$E81="",$F81="",$G81="",$H81="",$I81="",$J81="",$K81="",$L81=""),"",IF($B81="Female",1/(1+EXP(-SUMPRODUCT(Engine!$C$2402:$C$2433,INDIRECT("Coefficients!$CL$2:$CL$33")))),1/(1+EXP(-SUMPRODUCT(Engine!$C$2402:$C$2433,INDIRECT("Coefficients!$CM$2:$CM$33"))))))</f>
      </c>
      <c r="BI81" s="8">
        <f>IF(OR($B81="",$C81="",$D81="",$E81="",$F81="",$G81="",$H81="",$I81="",$J81="",$K81="",$L81=""),"",IF($B81="Female",1/(1+EXP(-SUMPRODUCT(Engine!$C$2402:$C$2433,INDIRECT("Coefficients!$CN$2:$CN$33")))),1/(1+EXP(-SUMPRODUCT(Engine!$C$2402:$C$2433,INDIRECT("Coefficients!$CO$2:$CO$33"))))))</f>
      </c>
      <c r="BJ81" s="8">
        <f>IF(OR($B81="",$C81="",$D81="",$E81="",$F81="",$G81="",$H81="",$I81="",$J81="",$K81="",$L81=""),"",IF($B81="Female",1/(1+EXP(-SUMPRODUCT(Engine!$C$2402:$C$2433,INDIRECT("Coefficients!$CP$2:$CP$33")))),1/(1+EXP(-SUMPRODUCT(Engine!$C$2402:$C$2433,INDIRECT("Coefficients!$CQ$2:$CQ$33"))))))</f>
      </c>
      <c r="BK81" s="8">
        <f>IF(OR($B81="",$C81="",$D81="",$E81="",$F81="",$G81="",$H81="",$I81="",$J81="",$K81="",$L81=""),"",IF($B81="Female",1/(1+EXP(-SUMPRODUCT(Engine!$C$2402:$C$2433,INDIRECT("Coefficients!$CR$2:$CR$33")))),1/(1+EXP(-SUMPRODUCT(Engine!$C$2402:$C$2433,INDIRECT("Coefficients!$CS$2:$CS$33"))))))</f>
      </c>
      <c r="BL81" s="8">
        <f>IF(OR($B81="",$C81="",$D81="",$E81="",$F81="",$G81="",$H81="",$I81="",$J81="",$K81="",$L81=""),"",IF($B81="Female",1/(1+EXP(-SUMPRODUCT(Engine!$C$2402:$C$2433,INDIRECT("Coefficients!$CT$2:$CT$33")))),1/(1+EXP(-SUMPRODUCT(Engine!$C$2402:$C$2433,INDIRECT("Coefficients!$CU$2:$CU$33"))))))</f>
      </c>
      <c r="BM81" s="8">
        <f>IF(OR($B81="",$C81="",$D81="",$E81="",$F81="",$G81="",$H81="",$I81="",$J81="",$K81="",$L81=""),"",IF($B81="Female",1/(1+EXP(-SUMPRODUCT(Engine!$C$2402:$C$2433,INDIRECT("Coefficients!$CV$2:$CV$33")))),1/(1+EXP(-SUMPRODUCT(Engine!$C$2402:$C$2433,INDIRECT("Coefficients!$CW$2:$CW$33"))))))</f>
      </c>
    </row>
    <row r="82" spans="1:65" x14ac:dyDescent="0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8">
        <f>IF(OR($B82="",$C82="",$D82="",$E82="",$F82="",$G82="",$H82="",$I82="",$J82="",$K82="",$L82=""),"",IF($B82="Female",1/(1+EXP(-SUMPRODUCT(Engine!$C$2434:$C$2465,INDIRECT("Coefficients!$B$2:$B$33")))),1/(1+EXP(-SUMPRODUCT(Engine!$C$2434:$C$2465,INDIRECT("Coefficients!$C$2:$C$33"))))))</f>
      </c>
      <c r="Q82" s="8">
        <f>IF(OR($B82="",$C82="",$D82="",$E82="",$F82="",$G82="",$H82="",$I82="",$J82="",$K82="",$L82=""),"",IF($B82="Female",1/(1+EXP(-SUMPRODUCT(Engine!$C$2434:$C$2465,INDIRECT("Coefficients!$D$2:$D$33")))),1/(1+EXP(-SUMPRODUCT(Engine!$C$2434:$C$2465,INDIRECT("Coefficients!$E$2:$E$33"))))))</f>
      </c>
      <c r="R82" s="8">
        <f>IF(OR($B82="",$C82="",$D82="",$E82="",$F82="",$G82="",$H82="",$I82="",$J82="",$K82="",$L82=""),"",IF($B82="Female",1/(1+EXP(-SUMPRODUCT(Engine!$C$2434:$C$2465,INDIRECT("Coefficients!$F$2:$F$33")))),1/(1+EXP(-SUMPRODUCT(Engine!$C$2434:$C$2465,INDIRECT("Coefficients!$G$2:$G$33"))))))</f>
      </c>
      <c r="S82" s="8">
        <f>IF(OR($B82="",$C82="",$D82="",$E82="",$F82="",$G82="",$H82="",$I82="",$J82="",$K82="",$L82=""),"",IF($B82="Female",1/(1+EXP(-SUMPRODUCT(Engine!$C$2434:$C$2465,INDIRECT("Coefficients!$H$2:$H$33")))),1/(1+EXP(-SUMPRODUCT(Engine!$C$2434:$C$2465,INDIRECT("Coefficients!$I$2:$I$33"))))))</f>
      </c>
      <c r="T82" s="8">
        <f>IF(OR($B82="",$C82="",$D82="",$E82="",$F82="",$G82="",$H82="",$I82="",$J82="",$K82="",$L82=""),"",IF($B82="Female",1/(1+EXP(-SUMPRODUCT(Engine!$C$2434:$C$2465,INDIRECT("Coefficients!$J$2:$J$33")))),1/(1+EXP(-SUMPRODUCT(Engine!$C$2434:$C$2465,INDIRECT("Coefficients!$K$2:$K$33"))))))</f>
      </c>
      <c r="U82" s="8">
        <f>IF(OR($B82="",$C82="",$D82="",$E82="",$F82="",$G82="",$H82="",$I82="",$J82="",$K82="",$L82=""),"",IF($B82="Female",1/(1+EXP(-SUMPRODUCT(Engine!$C$2434:$C$2465,INDIRECT("Coefficients!$L$2:$L$33")))),1/(1+EXP(-SUMPRODUCT(Engine!$C$2434:$C$2465,INDIRECT("Coefficients!$M$2:$M$33"))))))</f>
      </c>
      <c r="V82" s="8">
        <f>IF(OR($B82="",$C82="",$D82="",$E82="",$F82="",$G82="",$H82="",$I82="",$J82="",$K82="",$L82=""),"",IF($B82="Female",1/(1+EXP(-SUMPRODUCT(Engine!$C$2434:$C$2465,INDIRECT("Coefficients!$N$2:$N$33")))),1/(1+EXP(-SUMPRODUCT(Engine!$C$2434:$C$2465,INDIRECT("Coefficients!$O$2:$O$33"))))))</f>
      </c>
      <c r="W82" s="8">
        <f>IF(OR($B82="",$C82="",$D82="",$E82="",$F82="",$G82="",$H82="",$I82="",$J82="",$K82="",$L82=""),"",IF($B82="Female",1/(1+EXP(-SUMPRODUCT(Engine!$C$2434:$C$2465,INDIRECT("Coefficients!$P$2:$P$33")))),1/(1+EXP(-SUMPRODUCT(Engine!$C$2434:$C$2465,INDIRECT("Coefficients!$Q$2:$Q$33"))))))</f>
      </c>
      <c r="X82" s="8">
        <f>IF(OR($B82="",$C82="",$D82="",$E82="",$F82="",$G82="",$H82="",$I82="",$J82="",$K82="",$L82=""),"",IF($B82="Female",1/(1+EXP(-SUMPRODUCT(Engine!$C$2434:$C$2465,INDIRECT("Coefficients!$R$2:$R$33")))),1/(1+EXP(-SUMPRODUCT(Engine!$C$2434:$C$2465,INDIRECT("Coefficients!$S$2:$S$33"))))))</f>
      </c>
      <c r="Y82" s="8">
        <f>IF(OR($B82="",$C82="",$D82="",$E82="",$F82="",$G82="",$H82="",$I82="",$J82="",$K82="",$L82=""),"",IF($B82="Female",1/(1+EXP(-SUMPRODUCT(Engine!$C$2434:$C$2465,INDIRECT("Coefficients!$T$2:$T$33")))),1/(1+EXP(-SUMPRODUCT(Engine!$C$2434:$C$2465,INDIRECT("Coefficients!$U$2:$U$33"))))))</f>
      </c>
      <c r="Z82" s="8">
        <f>IF(OR($B82="",$C82="",$D82="",$E82="",$F82="",$G82="",$H82="",$I82="",$J82="",$K82="",$L82=""),"",IF($B82="Female",1/(1+EXP(-SUMPRODUCT(Engine!$C$2434:$C$2465,INDIRECT("Coefficients!$V$2:$V$33")))),1/(1+EXP(-SUMPRODUCT(Engine!$C$2434:$C$2465,INDIRECT("Coefficients!$W$2:$W$33"))))))</f>
      </c>
      <c r="AA82" s="8">
        <f>IF(OR($B82="",$C82="",$D82="",$E82="",$F82="",$G82="",$H82="",$I82="",$J82="",$K82="",$L82=""),"",IF($B82="Female",1/(1+EXP(-SUMPRODUCT(Engine!$C$2434:$C$2465,INDIRECT("Coefficients!$X$2:$X$33")))),1/(1+EXP(-SUMPRODUCT(Engine!$C$2434:$C$2465,INDIRECT("Coefficients!$Y$2:$Y$33"))))))</f>
      </c>
      <c r="AB82" s="8">
        <f>IF(OR($B82="",$C82="",$D82="",$E82="",$F82="",$G82="",$H82="",$I82="",$J82="",$K82="",$L82=""),"",IF($B82="Female",1/(1+EXP(-SUMPRODUCT(Engine!$C$2434:$C$2465,INDIRECT("Coefficients!$Z$2:$Z$33")))),1/(1+EXP(-SUMPRODUCT(Engine!$C$2434:$C$2465,INDIRECT("Coefficients!$AA$2:$AA$33"))))))</f>
      </c>
      <c r="AC82" s="8">
        <f>IF(OR($B82="",$C82="",$D82="",$E82="",$F82="",$G82="",$H82="",$I82="",$J82="",$K82="",$L82=""),"",IF($B82="Female",1/(1+EXP(-SUMPRODUCT(Engine!$C$2434:$C$2465,INDIRECT("Coefficients!$AB$2:$AB$33")))),1/(1+EXP(-SUMPRODUCT(Engine!$C$2434:$C$2465,INDIRECT("Coefficients!$AC$2:$AC$33"))))))</f>
      </c>
      <c r="AD82" s="8">
        <f>IF(OR($B82="",$C82="",$D82="",$E82="",$F82="",$G82="",$H82="",$I82="",$J82="",$K82="",$L82=""),"",IF($B82="Female",1/(1+EXP(-SUMPRODUCT(Engine!$C$2434:$C$2465,INDIRECT("Coefficients!$AD$2:$AD$33")))),1/(1+EXP(-SUMPRODUCT(Engine!$C$2434:$C$2465,INDIRECT("Coefficients!$AE$2:$AE$33"))))))</f>
      </c>
      <c r="AE82" s="8">
        <f>IF(OR($B82="",$C82="",$D82="",$E82="",$F82="",$G82="",$H82="",$I82="",$J82="",$K82="",$L82=""),"",IF($B82="Female",1/(1+EXP(-SUMPRODUCT(Engine!$C$2434:$C$2465,INDIRECT("Coefficients!$AF$2:$AF$33")))),1/(1+EXP(-SUMPRODUCT(Engine!$C$2434:$C$2465,INDIRECT("Coefficients!$AG$2:$AG$33"))))))</f>
      </c>
      <c r="AF82" s="8">
        <f>IF(OR($B82="",$C82="",$D82="",$E82="",$F82="",$G82="",$H82="",$I82="",$J82="",$K82="",$L82=""),"",IF($B82="Female",1/(1+EXP(-SUMPRODUCT(Engine!$C$2434:$C$2465,INDIRECT("Coefficients!$AH$2:$AH$33")))),1/(1+EXP(-SUMPRODUCT(Engine!$C$2434:$C$2465,INDIRECT("Coefficients!$AI$2:$AI$33"))))))</f>
      </c>
      <c r="AG82" s="8">
        <f>IF(OR($B82="",$C82="",$D82="",$E82="",$F82="",$G82="",$H82="",$I82="",$J82="",$K82="",$L82=""),"",IF($B82="Female",1/(1+EXP(-SUMPRODUCT(Engine!$C$2434:$C$2465,INDIRECT("Coefficients!$AJ$2:$AJ$33")))),1/(1+EXP(-SUMPRODUCT(Engine!$C$2434:$C$2465,INDIRECT("Coefficients!$AK$2:$AK$33"))))))</f>
      </c>
      <c r="AH82" s="8">
        <f>IF(OR($B82="",$C82="",$D82="",$E82="",$F82="",$G82="",$H82="",$I82="",$J82="",$K82="",$L82=""),"",IF($B82="Female",1/(1+EXP(-SUMPRODUCT(Engine!$C$2434:$C$2465,INDIRECT("Coefficients!$AL$2:$AL$33")))),1/(1+EXP(-SUMPRODUCT(Engine!$C$2434:$C$2465,INDIRECT("Coefficients!$AM$2:$AM$33"))))))</f>
      </c>
      <c r="AI82" s="8">
        <f>IF(OR($B82="",$C82="",$D82="",$E82="",$F82="",$G82="",$H82="",$I82="",$J82="",$K82="",$L82=""),"",IF($B82="Female",1/(1+EXP(-SUMPRODUCT(Engine!$C$2434:$C$2465,INDIRECT("Coefficients!$AN$2:$AN$33")))),1/(1+EXP(-SUMPRODUCT(Engine!$C$2434:$C$2465,INDIRECT("Coefficients!$AO$2:$AO$33"))))))</f>
      </c>
      <c r="AJ82" s="8">
        <f>IF(OR($B82="",$C82="",$D82="",$E82="",$F82="",$G82="",$H82="",$I82="",$J82="",$K82="",$L82=""),"",IF($B82="Female",1/(1+EXP(-SUMPRODUCT(Engine!$C$2434:$C$2465,INDIRECT("Coefficients!$AP$2:$AP$33")))),1/(1+EXP(-SUMPRODUCT(Engine!$C$2434:$C$2465,INDIRECT("Coefficients!$AQ$2:$AQ$33"))))))</f>
      </c>
      <c r="AK82" s="8">
        <f>IF(OR($B82="",$C82="",$D82="",$E82="",$F82="",$G82="",$H82="",$I82="",$J82="",$K82="",$L82=""),"",IF($B82="Female",1/(1+EXP(-SUMPRODUCT(Engine!$C$2434:$C$2465,INDIRECT("Coefficients!$AR$2:$AR$33")))),1/(1+EXP(-SUMPRODUCT(Engine!$C$2434:$C$2465,INDIRECT("Coefficients!$AS$2:$AS$33"))))))</f>
      </c>
      <c r="AL82" s="8">
        <f>IF(OR($B82="",$C82="",$D82="",$E82="",$F82="",$G82="",$H82="",$I82="",$J82="",$K82="",$L82=""),"",IF($B82="Female",1/(1+EXP(-SUMPRODUCT(Engine!$C$2434:$C$2465,INDIRECT("Coefficients!$AT$2:$AT$33")))),1/(1+EXP(-SUMPRODUCT(Engine!$C$2434:$C$2465,INDIRECT("Coefficients!$AU$2:$AU$33"))))))</f>
      </c>
      <c r="AM82" s="8">
        <f>IF(OR($B82="",$C82="",$D82="",$E82="",$F82="",$G82="",$H82="",$I82="",$J82="",$K82="",$L82=""),"",IF($B82="Female",1/(1+EXP(-SUMPRODUCT(Engine!$C$2434:$C$2465,INDIRECT("Coefficients!$AV$2:$AV$33")))),1/(1+EXP(-SUMPRODUCT(Engine!$C$2434:$C$2465,INDIRECT("Coefficients!$AW$2:$AW$33"))))))</f>
      </c>
      <c r="AN82" s="8">
        <f>IF(OR($B82="",$C82="",$D82="",$E82="",$F82="",$G82="",$H82="",$I82="",$J82="",$K82="",$L82=""),"",IF($B82="Female",1/(1+EXP(-SUMPRODUCT(Engine!$C$2434:$C$2465,INDIRECT("Coefficients!$AX$2:$AX$33")))),1/(1+EXP(-SUMPRODUCT(Engine!$C$2434:$C$2465,INDIRECT("Coefficients!$AY$2:$AY$33"))))))</f>
      </c>
      <c r="AO82" s="8">
        <f>IF(OR($B82="",$C82="",$D82="",$E82="",$F82="",$G82="",$H82="",$I82="",$J82="",$K82="",$L82=""),"",IF($B82="Female",1/(1+EXP(-SUMPRODUCT(Engine!$C$2434:$C$2465,INDIRECT("Coefficients!$AZ$2:$AZ$33")))),1/(1+EXP(-SUMPRODUCT(Engine!$C$2434:$C$2465,INDIRECT("Coefficients!$BA$2:$BA$33"))))))</f>
      </c>
      <c r="AP82" s="8">
        <f>IF(OR($B82="",$C82="",$D82="",$E82="",$F82="",$G82="",$H82="",$I82="",$J82="",$K82="",$L82=""),"",IF($B82="Female",1/(1+EXP(-SUMPRODUCT(Engine!$C$2434:$C$2465,INDIRECT("Coefficients!$BB$2:$BB$33")))),1/(1+EXP(-SUMPRODUCT(Engine!$C$2434:$C$2465,INDIRECT("Coefficients!$BC$2:$BC$33"))))))</f>
      </c>
      <c r="AQ82" s="8">
        <f>IF(OR($B82="",$C82="",$D82="",$E82="",$F82="",$G82="",$H82="",$I82="",$J82="",$K82="",$L82=""),"",IF($B82="Female",1/(1+EXP(-SUMPRODUCT(Engine!$C$2434:$C$2465,INDIRECT("Coefficients!$BD$2:$BD$33")))),1/(1+EXP(-SUMPRODUCT(Engine!$C$2434:$C$2465,INDIRECT("Coefficients!$BE$2:$BE$33"))))))</f>
      </c>
      <c r="AR82" s="8">
        <f>IF(OR($B82="",$C82="",$D82="",$E82="",$F82="",$G82="",$H82="",$I82="",$J82="",$K82="",$L82=""),"",IF($B82="Female",1/(1+EXP(-SUMPRODUCT(Engine!$C$2434:$C$2465,INDIRECT("Coefficients!$BF$2:$BF$33")))),1/(1+EXP(-SUMPRODUCT(Engine!$C$2434:$C$2465,INDIRECT("Coefficients!$BG$2:$BG$33"))))))</f>
      </c>
      <c r="AS82" s="8">
        <f>IF(OR($B82="",$C82="",$D82="",$E82="",$F82="",$G82="",$H82="",$I82="",$J82="",$K82="",$L82=""),"",IF($B82="Female",1/(1+EXP(-SUMPRODUCT(Engine!$C$2434:$C$2465,INDIRECT("Coefficients!$BH$2:$BH$33")))),1/(1+EXP(-SUMPRODUCT(Engine!$C$2434:$C$2465,INDIRECT("Coefficients!$BI$2:$BI$33"))))))</f>
      </c>
      <c r="AT82" s="8">
        <f>IF(OR($B82="",$C82="",$D82="",$E82="",$F82="",$G82="",$H82="",$I82="",$J82="",$K82="",$L82=""),"",IF($B82="Female",1/(1+EXP(-SUMPRODUCT(Engine!$C$2434:$C$2465,INDIRECT("Coefficients!$BJ$2:$BJ$33")))),1/(1+EXP(-SUMPRODUCT(Engine!$C$2434:$C$2465,INDIRECT("Coefficients!$BK$2:$BK$33"))))))</f>
      </c>
      <c r="AU82" s="8">
        <f>IF(OR($B82="",$C82="",$D82="",$E82="",$F82="",$G82="",$H82="",$I82="",$J82="",$K82="",$L82=""),"",IF($B82="Female",1/(1+EXP(-SUMPRODUCT(Engine!$C$2434:$C$2465,INDIRECT("Coefficients!$BL$2:$BL$33")))),1/(1+EXP(-SUMPRODUCT(Engine!$C$2434:$C$2465,INDIRECT("Coefficients!$BM$2:$BM$33"))))))</f>
      </c>
      <c r="AV82" s="8">
        <f>IF(OR($B82="",$C82="",$D82="",$E82="",$F82="",$G82="",$H82="",$I82="",$J82="",$K82="",$L82=""),"",IF($B82="Female",1/(1+EXP(-SUMPRODUCT(Engine!$C$2434:$C$2465,INDIRECT("Coefficients!$BN$2:$BN$33")))),1/(1+EXP(-SUMPRODUCT(Engine!$C$2434:$C$2465,INDIRECT("Coefficients!$BO$2:$BO$33"))))))</f>
      </c>
      <c r="AW82" s="8">
        <f>IF(OR($B82="",$C82="",$D82="",$E82="",$F82="",$G82="",$H82="",$I82="",$J82="",$K82="",$L82=""),"",IF($B82="Female",1/(1+EXP(-SUMPRODUCT(Engine!$C$2434:$C$2465,INDIRECT("Coefficients!$BP$2:$BP$33")))),1/(1+EXP(-SUMPRODUCT(Engine!$C$2434:$C$2465,INDIRECT("Coefficients!$BQ$2:$BQ$33"))))))</f>
      </c>
      <c r="AX82" s="8">
        <f>IF(OR($B82="",$C82="",$D82="",$E82="",$F82="",$G82="",$H82="",$I82="",$J82="",$K82="",$L82=""),"",IF($B82="Female",1/(1+EXP(-SUMPRODUCT(Engine!$C$2434:$C$2465,INDIRECT("Coefficients!$BR$2:$BR$33")))),1/(1+EXP(-SUMPRODUCT(Engine!$C$2434:$C$2465,INDIRECT("Coefficients!$BS$2:$BS$33"))))))</f>
      </c>
      <c r="AY82" s="8">
        <f>IF(OR($B82="",$C82="",$D82="",$E82="",$F82="",$G82="",$H82="",$I82="",$J82="",$K82="",$L82=""),"",IF($B82="Female",1/(1+EXP(-SUMPRODUCT(Engine!$C$2434:$C$2465,INDIRECT("Coefficients!$BT$2:$BT$33")))),1/(1+EXP(-SUMPRODUCT(Engine!$C$2434:$C$2465,INDIRECT("Coefficients!$BU$2:$BU$33"))))))</f>
      </c>
      <c r="AZ82" s="8">
        <f>IF(OR($B82="",$C82="",$D82="",$E82="",$F82="",$G82="",$H82="",$I82="",$J82="",$K82="",$L82=""),"",IF($B82="Female",1/(1+EXP(-SUMPRODUCT(Engine!$C$2434:$C$2465,INDIRECT("Coefficients!$BV$2:$BV$33")))),1/(1+EXP(-SUMPRODUCT(Engine!$C$2434:$C$2465,INDIRECT("Coefficients!$BW$2:$BW$33"))))))</f>
      </c>
      <c r="BA82" s="8">
        <f>IF(OR($B82="",$C82="",$D82="",$E82="",$F82="",$G82="",$H82="",$I82="",$J82="",$K82="",$L82=""),"",IF($B82="Female",1/(1+EXP(-SUMPRODUCT(Engine!$C$2434:$C$2465,INDIRECT("Coefficients!$BX$2:$BX$33")))),1/(1+EXP(-SUMPRODUCT(Engine!$C$2434:$C$2465,INDIRECT("Coefficients!$BY$2:$BY$33"))))))</f>
      </c>
      <c r="BB82" s="8">
        <f>IF(OR($B82="",$C82="",$D82="",$E82="",$F82="",$G82="",$H82="",$I82="",$J82="",$K82="",$L82=""),"",IF($B82="Female",1/(1+EXP(-SUMPRODUCT(Engine!$C$2434:$C$2465,INDIRECT("Coefficients!$BZ$2:$BZ$33")))),1/(1+EXP(-SUMPRODUCT(Engine!$C$2434:$C$2465,INDIRECT("Coefficients!$CA$2:$CA$33"))))))</f>
      </c>
      <c r="BC82" s="8">
        <f>IF(OR($B82="",$C82="",$D82="",$E82="",$F82="",$G82="",$H82="",$I82="",$J82="",$K82="",$L82=""),"",IF($B82="Female",1/(1+EXP(-SUMPRODUCT(Engine!$C$2434:$C$2465,INDIRECT("Coefficients!$CB$2:$CB$33")))),1/(1+EXP(-SUMPRODUCT(Engine!$C$2434:$C$2465,INDIRECT("Coefficients!$CC$2:$CC$33"))))))</f>
      </c>
      <c r="BD82" s="8">
        <f>IF(OR($B82="",$C82="",$D82="",$E82="",$F82="",$G82="",$H82="",$I82="",$J82="",$K82="",$L82=""),"",IF($B82="Female",1/(1+EXP(-SUMPRODUCT(Engine!$C$2434:$C$2465,INDIRECT("Coefficients!$CD$2:$CD$33")))),1/(1+EXP(-SUMPRODUCT(Engine!$C$2434:$C$2465,INDIRECT("Coefficients!$CE$2:$CE$33"))))))</f>
      </c>
      <c r="BE82" s="8">
        <f>IF(OR($B82="",$C82="",$D82="",$E82="",$F82="",$G82="",$H82="",$I82="",$J82="",$K82="",$L82=""),"",IF($B82="Female",1/(1+EXP(-SUMPRODUCT(Engine!$C$2434:$C$2465,INDIRECT("Coefficients!$CF$2:$CF$33")))),1/(1+EXP(-SUMPRODUCT(Engine!$C$2434:$C$2465,INDIRECT("Coefficients!$CG$2:$CG$33"))))))</f>
      </c>
      <c r="BF82" s="8">
        <f>IF(OR($B82="",$C82="",$D82="",$E82="",$F82="",$G82="",$H82="",$I82="",$J82="",$K82="",$L82=""),"",IF($B82="Female",1/(1+EXP(-SUMPRODUCT(Engine!$C$2434:$C$2465,INDIRECT("Coefficients!$CH$2:$CH$33")))),1/(1+EXP(-SUMPRODUCT(Engine!$C$2434:$C$2465,INDIRECT("Coefficients!$CI$2:$CI$33"))))))</f>
      </c>
      <c r="BG82" s="8">
        <f>IF(OR($B82="",$C82="",$D82="",$E82="",$F82="",$G82="",$H82="",$I82="",$J82="",$K82="",$L82=""),"",IF($B82="Female",1/(1+EXP(-SUMPRODUCT(Engine!$C$2434:$C$2465,INDIRECT("Coefficients!$CJ$2:$CJ$33")))),1/(1+EXP(-SUMPRODUCT(Engine!$C$2434:$C$2465,INDIRECT("Coefficients!$CK$2:$CK$33"))))))</f>
      </c>
      <c r="BH82" s="8">
        <f>IF(OR($B82="",$C82="",$D82="",$E82="",$F82="",$G82="",$H82="",$I82="",$J82="",$K82="",$L82=""),"",IF($B82="Female",1/(1+EXP(-SUMPRODUCT(Engine!$C$2434:$C$2465,INDIRECT("Coefficients!$CL$2:$CL$33")))),1/(1+EXP(-SUMPRODUCT(Engine!$C$2434:$C$2465,INDIRECT("Coefficients!$CM$2:$CM$33"))))))</f>
      </c>
      <c r="BI82" s="8">
        <f>IF(OR($B82="",$C82="",$D82="",$E82="",$F82="",$G82="",$H82="",$I82="",$J82="",$K82="",$L82=""),"",IF($B82="Female",1/(1+EXP(-SUMPRODUCT(Engine!$C$2434:$C$2465,INDIRECT("Coefficients!$CN$2:$CN$33")))),1/(1+EXP(-SUMPRODUCT(Engine!$C$2434:$C$2465,INDIRECT("Coefficients!$CO$2:$CO$33"))))))</f>
      </c>
      <c r="BJ82" s="8">
        <f>IF(OR($B82="",$C82="",$D82="",$E82="",$F82="",$G82="",$H82="",$I82="",$J82="",$K82="",$L82=""),"",IF($B82="Female",1/(1+EXP(-SUMPRODUCT(Engine!$C$2434:$C$2465,INDIRECT("Coefficients!$CP$2:$CP$33")))),1/(1+EXP(-SUMPRODUCT(Engine!$C$2434:$C$2465,INDIRECT("Coefficients!$CQ$2:$CQ$33"))))))</f>
      </c>
      <c r="BK82" s="8">
        <f>IF(OR($B82="",$C82="",$D82="",$E82="",$F82="",$G82="",$H82="",$I82="",$J82="",$K82="",$L82=""),"",IF($B82="Female",1/(1+EXP(-SUMPRODUCT(Engine!$C$2434:$C$2465,INDIRECT("Coefficients!$CR$2:$CR$33")))),1/(1+EXP(-SUMPRODUCT(Engine!$C$2434:$C$2465,INDIRECT("Coefficients!$CS$2:$CS$33"))))))</f>
      </c>
      <c r="BL82" s="8">
        <f>IF(OR($B82="",$C82="",$D82="",$E82="",$F82="",$G82="",$H82="",$I82="",$J82="",$K82="",$L82=""),"",IF($B82="Female",1/(1+EXP(-SUMPRODUCT(Engine!$C$2434:$C$2465,INDIRECT("Coefficients!$CT$2:$CT$33")))),1/(1+EXP(-SUMPRODUCT(Engine!$C$2434:$C$2465,INDIRECT("Coefficients!$CU$2:$CU$33"))))))</f>
      </c>
      <c r="BM82" s="8">
        <f>IF(OR($B82="",$C82="",$D82="",$E82="",$F82="",$G82="",$H82="",$I82="",$J82="",$K82="",$L82=""),"",IF($B82="Female",1/(1+EXP(-SUMPRODUCT(Engine!$C$2434:$C$2465,INDIRECT("Coefficients!$CV$2:$CV$33")))),1/(1+EXP(-SUMPRODUCT(Engine!$C$2434:$C$2465,INDIRECT("Coefficients!$CW$2:$CW$33"))))))</f>
      </c>
    </row>
    <row r="83" spans="1:65" x14ac:dyDescent="0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8">
        <f>IF(OR($B83="",$C83="",$D83="",$E83="",$F83="",$G83="",$H83="",$I83="",$J83="",$K83="",$L83=""),"",IF($B83="Female",1/(1+EXP(-SUMPRODUCT(Engine!$C$2466:$C$2497,INDIRECT("Coefficients!$B$2:$B$33")))),1/(1+EXP(-SUMPRODUCT(Engine!$C$2466:$C$2497,INDIRECT("Coefficients!$C$2:$C$33"))))))</f>
      </c>
      <c r="Q83" s="8">
        <f>IF(OR($B83="",$C83="",$D83="",$E83="",$F83="",$G83="",$H83="",$I83="",$J83="",$K83="",$L83=""),"",IF($B83="Female",1/(1+EXP(-SUMPRODUCT(Engine!$C$2466:$C$2497,INDIRECT("Coefficients!$D$2:$D$33")))),1/(1+EXP(-SUMPRODUCT(Engine!$C$2466:$C$2497,INDIRECT("Coefficients!$E$2:$E$33"))))))</f>
      </c>
      <c r="R83" s="8">
        <f>IF(OR($B83="",$C83="",$D83="",$E83="",$F83="",$G83="",$H83="",$I83="",$J83="",$K83="",$L83=""),"",IF($B83="Female",1/(1+EXP(-SUMPRODUCT(Engine!$C$2466:$C$2497,INDIRECT("Coefficients!$F$2:$F$33")))),1/(1+EXP(-SUMPRODUCT(Engine!$C$2466:$C$2497,INDIRECT("Coefficients!$G$2:$G$33"))))))</f>
      </c>
      <c r="S83" s="8">
        <f>IF(OR($B83="",$C83="",$D83="",$E83="",$F83="",$G83="",$H83="",$I83="",$J83="",$K83="",$L83=""),"",IF($B83="Female",1/(1+EXP(-SUMPRODUCT(Engine!$C$2466:$C$2497,INDIRECT("Coefficients!$H$2:$H$33")))),1/(1+EXP(-SUMPRODUCT(Engine!$C$2466:$C$2497,INDIRECT("Coefficients!$I$2:$I$33"))))))</f>
      </c>
      <c r="T83" s="8">
        <f>IF(OR($B83="",$C83="",$D83="",$E83="",$F83="",$G83="",$H83="",$I83="",$J83="",$K83="",$L83=""),"",IF($B83="Female",1/(1+EXP(-SUMPRODUCT(Engine!$C$2466:$C$2497,INDIRECT("Coefficients!$J$2:$J$33")))),1/(1+EXP(-SUMPRODUCT(Engine!$C$2466:$C$2497,INDIRECT("Coefficients!$K$2:$K$33"))))))</f>
      </c>
      <c r="U83" s="8">
        <f>IF(OR($B83="",$C83="",$D83="",$E83="",$F83="",$G83="",$H83="",$I83="",$J83="",$K83="",$L83=""),"",IF($B83="Female",1/(1+EXP(-SUMPRODUCT(Engine!$C$2466:$C$2497,INDIRECT("Coefficients!$L$2:$L$33")))),1/(1+EXP(-SUMPRODUCT(Engine!$C$2466:$C$2497,INDIRECT("Coefficients!$M$2:$M$33"))))))</f>
      </c>
      <c r="V83" s="8">
        <f>IF(OR($B83="",$C83="",$D83="",$E83="",$F83="",$G83="",$H83="",$I83="",$J83="",$K83="",$L83=""),"",IF($B83="Female",1/(1+EXP(-SUMPRODUCT(Engine!$C$2466:$C$2497,INDIRECT("Coefficients!$N$2:$N$33")))),1/(1+EXP(-SUMPRODUCT(Engine!$C$2466:$C$2497,INDIRECT("Coefficients!$O$2:$O$33"))))))</f>
      </c>
      <c r="W83" s="8">
        <f>IF(OR($B83="",$C83="",$D83="",$E83="",$F83="",$G83="",$H83="",$I83="",$J83="",$K83="",$L83=""),"",IF($B83="Female",1/(1+EXP(-SUMPRODUCT(Engine!$C$2466:$C$2497,INDIRECT("Coefficients!$P$2:$P$33")))),1/(1+EXP(-SUMPRODUCT(Engine!$C$2466:$C$2497,INDIRECT("Coefficients!$Q$2:$Q$33"))))))</f>
      </c>
      <c r="X83" s="8">
        <f>IF(OR($B83="",$C83="",$D83="",$E83="",$F83="",$G83="",$H83="",$I83="",$J83="",$K83="",$L83=""),"",IF($B83="Female",1/(1+EXP(-SUMPRODUCT(Engine!$C$2466:$C$2497,INDIRECT("Coefficients!$R$2:$R$33")))),1/(1+EXP(-SUMPRODUCT(Engine!$C$2466:$C$2497,INDIRECT("Coefficients!$S$2:$S$33"))))))</f>
      </c>
      <c r="Y83" s="8">
        <f>IF(OR($B83="",$C83="",$D83="",$E83="",$F83="",$G83="",$H83="",$I83="",$J83="",$K83="",$L83=""),"",IF($B83="Female",1/(1+EXP(-SUMPRODUCT(Engine!$C$2466:$C$2497,INDIRECT("Coefficients!$T$2:$T$33")))),1/(1+EXP(-SUMPRODUCT(Engine!$C$2466:$C$2497,INDIRECT("Coefficients!$U$2:$U$33"))))))</f>
      </c>
      <c r="Z83" s="8">
        <f>IF(OR($B83="",$C83="",$D83="",$E83="",$F83="",$G83="",$H83="",$I83="",$J83="",$K83="",$L83=""),"",IF($B83="Female",1/(1+EXP(-SUMPRODUCT(Engine!$C$2466:$C$2497,INDIRECT("Coefficients!$V$2:$V$33")))),1/(1+EXP(-SUMPRODUCT(Engine!$C$2466:$C$2497,INDIRECT("Coefficients!$W$2:$W$33"))))))</f>
      </c>
      <c r="AA83" s="8">
        <f>IF(OR($B83="",$C83="",$D83="",$E83="",$F83="",$G83="",$H83="",$I83="",$J83="",$K83="",$L83=""),"",IF($B83="Female",1/(1+EXP(-SUMPRODUCT(Engine!$C$2466:$C$2497,INDIRECT("Coefficients!$X$2:$X$33")))),1/(1+EXP(-SUMPRODUCT(Engine!$C$2466:$C$2497,INDIRECT("Coefficients!$Y$2:$Y$33"))))))</f>
      </c>
      <c r="AB83" s="8">
        <f>IF(OR($B83="",$C83="",$D83="",$E83="",$F83="",$G83="",$H83="",$I83="",$J83="",$K83="",$L83=""),"",IF($B83="Female",1/(1+EXP(-SUMPRODUCT(Engine!$C$2466:$C$2497,INDIRECT("Coefficients!$Z$2:$Z$33")))),1/(1+EXP(-SUMPRODUCT(Engine!$C$2466:$C$2497,INDIRECT("Coefficients!$AA$2:$AA$33"))))))</f>
      </c>
      <c r="AC83" s="8">
        <f>IF(OR($B83="",$C83="",$D83="",$E83="",$F83="",$G83="",$H83="",$I83="",$J83="",$K83="",$L83=""),"",IF($B83="Female",1/(1+EXP(-SUMPRODUCT(Engine!$C$2466:$C$2497,INDIRECT("Coefficients!$AB$2:$AB$33")))),1/(1+EXP(-SUMPRODUCT(Engine!$C$2466:$C$2497,INDIRECT("Coefficients!$AC$2:$AC$33"))))))</f>
      </c>
      <c r="AD83" s="8">
        <f>IF(OR($B83="",$C83="",$D83="",$E83="",$F83="",$G83="",$H83="",$I83="",$J83="",$K83="",$L83=""),"",IF($B83="Female",1/(1+EXP(-SUMPRODUCT(Engine!$C$2466:$C$2497,INDIRECT("Coefficients!$AD$2:$AD$33")))),1/(1+EXP(-SUMPRODUCT(Engine!$C$2466:$C$2497,INDIRECT("Coefficients!$AE$2:$AE$33"))))))</f>
      </c>
      <c r="AE83" s="8">
        <f>IF(OR($B83="",$C83="",$D83="",$E83="",$F83="",$G83="",$H83="",$I83="",$J83="",$K83="",$L83=""),"",IF($B83="Female",1/(1+EXP(-SUMPRODUCT(Engine!$C$2466:$C$2497,INDIRECT("Coefficients!$AF$2:$AF$33")))),1/(1+EXP(-SUMPRODUCT(Engine!$C$2466:$C$2497,INDIRECT("Coefficients!$AG$2:$AG$33"))))))</f>
      </c>
      <c r="AF83" s="8">
        <f>IF(OR($B83="",$C83="",$D83="",$E83="",$F83="",$G83="",$H83="",$I83="",$J83="",$K83="",$L83=""),"",IF($B83="Female",1/(1+EXP(-SUMPRODUCT(Engine!$C$2466:$C$2497,INDIRECT("Coefficients!$AH$2:$AH$33")))),1/(1+EXP(-SUMPRODUCT(Engine!$C$2466:$C$2497,INDIRECT("Coefficients!$AI$2:$AI$33"))))))</f>
      </c>
      <c r="AG83" s="8">
        <f>IF(OR($B83="",$C83="",$D83="",$E83="",$F83="",$G83="",$H83="",$I83="",$J83="",$K83="",$L83=""),"",IF($B83="Female",1/(1+EXP(-SUMPRODUCT(Engine!$C$2466:$C$2497,INDIRECT("Coefficients!$AJ$2:$AJ$33")))),1/(1+EXP(-SUMPRODUCT(Engine!$C$2466:$C$2497,INDIRECT("Coefficients!$AK$2:$AK$33"))))))</f>
      </c>
      <c r="AH83" s="8">
        <f>IF(OR($B83="",$C83="",$D83="",$E83="",$F83="",$G83="",$H83="",$I83="",$J83="",$K83="",$L83=""),"",IF($B83="Female",1/(1+EXP(-SUMPRODUCT(Engine!$C$2466:$C$2497,INDIRECT("Coefficients!$AL$2:$AL$33")))),1/(1+EXP(-SUMPRODUCT(Engine!$C$2466:$C$2497,INDIRECT("Coefficients!$AM$2:$AM$33"))))))</f>
      </c>
      <c r="AI83" s="8">
        <f>IF(OR($B83="",$C83="",$D83="",$E83="",$F83="",$G83="",$H83="",$I83="",$J83="",$K83="",$L83=""),"",IF($B83="Female",1/(1+EXP(-SUMPRODUCT(Engine!$C$2466:$C$2497,INDIRECT("Coefficients!$AN$2:$AN$33")))),1/(1+EXP(-SUMPRODUCT(Engine!$C$2466:$C$2497,INDIRECT("Coefficients!$AO$2:$AO$33"))))))</f>
      </c>
      <c r="AJ83" s="8">
        <f>IF(OR($B83="",$C83="",$D83="",$E83="",$F83="",$G83="",$H83="",$I83="",$J83="",$K83="",$L83=""),"",IF($B83="Female",1/(1+EXP(-SUMPRODUCT(Engine!$C$2466:$C$2497,INDIRECT("Coefficients!$AP$2:$AP$33")))),1/(1+EXP(-SUMPRODUCT(Engine!$C$2466:$C$2497,INDIRECT("Coefficients!$AQ$2:$AQ$33"))))))</f>
      </c>
      <c r="AK83" s="8">
        <f>IF(OR($B83="",$C83="",$D83="",$E83="",$F83="",$G83="",$H83="",$I83="",$J83="",$K83="",$L83=""),"",IF($B83="Female",1/(1+EXP(-SUMPRODUCT(Engine!$C$2466:$C$2497,INDIRECT("Coefficients!$AR$2:$AR$33")))),1/(1+EXP(-SUMPRODUCT(Engine!$C$2466:$C$2497,INDIRECT("Coefficients!$AS$2:$AS$33"))))))</f>
      </c>
      <c r="AL83" s="8">
        <f>IF(OR($B83="",$C83="",$D83="",$E83="",$F83="",$G83="",$H83="",$I83="",$J83="",$K83="",$L83=""),"",IF($B83="Female",1/(1+EXP(-SUMPRODUCT(Engine!$C$2466:$C$2497,INDIRECT("Coefficients!$AT$2:$AT$33")))),1/(1+EXP(-SUMPRODUCT(Engine!$C$2466:$C$2497,INDIRECT("Coefficients!$AU$2:$AU$33"))))))</f>
      </c>
      <c r="AM83" s="8">
        <f>IF(OR($B83="",$C83="",$D83="",$E83="",$F83="",$G83="",$H83="",$I83="",$J83="",$K83="",$L83=""),"",IF($B83="Female",1/(1+EXP(-SUMPRODUCT(Engine!$C$2466:$C$2497,INDIRECT("Coefficients!$AV$2:$AV$33")))),1/(1+EXP(-SUMPRODUCT(Engine!$C$2466:$C$2497,INDIRECT("Coefficients!$AW$2:$AW$33"))))))</f>
      </c>
      <c r="AN83" s="8">
        <f>IF(OR($B83="",$C83="",$D83="",$E83="",$F83="",$G83="",$H83="",$I83="",$J83="",$K83="",$L83=""),"",IF($B83="Female",1/(1+EXP(-SUMPRODUCT(Engine!$C$2466:$C$2497,INDIRECT("Coefficients!$AX$2:$AX$33")))),1/(1+EXP(-SUMPRODUCT(Engine!$C$2466:$C$2497,INDIRECT("Coefficients!$AY$2:$AY$33"))))))</f>
      </c>
      <c r="AO83" s="8">
        <f>IF(OR($B83="",$C83="",$D83="",$E83="",$F83="",$G83="",$H83="",$I83="",$J83="",$K83="",$L83=""),"",IF($B83="Female",1/(1+EXP(-SUMPRODUCT(Engine!$C$2466:$C$2497,INDIRECT("Coefficients!$AZ$2:$AZ$33")))),1/(1+EXP(-SUMPRODUCT(Engine!$C$2466:$C$2497,INDIRECT("Coefficients!$BA$2:$BA$33"))))))</f>
      </c>
      <c r="AP83" s="8">
        <f>IF(OR($B83="",$C83="",$D83="",$E83="",$F83="",$G83="",$H83="",$I83="",$J83="",$K83="",$L83=""),"",IF($B83="Female",1/(1+EXP(-SUMPRODUCT(Engine!$C$2466:$C$2497,INDIRECT("Coefficients!$BB$2:$BB$33")))),1/(1+EXP(-SUMPRODUCT(Engine!$C$2466:$C$2497,INDIRECT("Coefficients!$BC$2:$BC$33"))))))</f>
      </c>
      <c r="AQ83" s="8">
        <f>IF(OR($B83="",$C83="",$D83="",$E83="",$F83="",$G83="",$H83="",$I83="",$J83="",$K83="",$L83=""),"",IF($B83="Female",1/(1+EXP(-SUMPRODUCT(Engine!$C$2466:$C$2497,INDIRECT("Coefficients!$BD$2:$BD$33")))),1/(1+EXP(-SUMPRODUCT(Engine!$C$2466:$C$2497,INDIRECT("Coefficients!$BE$2:$BE$33"))))))</f>
      </c>
      <c r="AR83" s="8">
        <f>IF(OR($B83="",$C83="",$D83="",$E83="",$F83="",$G83="",$H83="",$I83="",$J83="",$K83="",$L83=""),"",IF($B83="Female",1/(1+EXP(-SUMPRODUCT(Engine!$C$2466:$C$2497,INDIRECT("Coefficients!$BF$2:$BF$33")))),1/(1+EXP(-SUMPRODUCT(Engine!$C$2466:$C$2497,INDIRECT("Coefficients!$BG$2:$BG$33"))))))</f>
      </c>
      <c r="AS83" s="8">
        <f>IF(OR($B83="",$C83="",$D83="",$E83="",$F83="",$G83="",$H83="",$I83="",$J83="",$K83="",$L83=""),"",IF($B83="Female",1/(1+EXP(-SUMPRODUCT(Engine!$C$2466:$C$2497,INDIRECT("Coefficients!$BH$2:$BH$33")))),1/(1+EXP(-SUMPRODUCT(Engine!$C$2466:$C$2497,INDIRECT("Coefficients!$BI$2:$BI$33"))))))</f>
      </c>
      <c r="AT83" s="8">
        <f>IF(OR($B83="",$C83="",$D83="",$E83="",$F83="",$G83="",$H83="",$I83="",$J83="",$K83="",$L83=""),"",IF($B83="Female",1/(1+EXP(-SUMPRODUCT(Engine!$C$2466:$C$2497,INDIRECT("Coefficients!$BJ$2:$BJ$33")))),1/(1+EXP(-SUMPRODUCT(Engine!$C$2466:$C$2497,INDIRECT("Coefficients!$BK$2:$BK$33"))))))</f>
      </c>
      <c r="AU83" s="8">
        <f>IF(OR($B83="",$C83="",$D83="",$E83="",$F83="",$G83="",$H83="",$I83="",$J83="",$K83="",$L83=""),"",IF($B83="Female",1/(1+EXP(-SUMPRODUCT(Engine!$C$2466:$C$2497,INDIRECT("Coefficients!$BL$2:$BL$33")))),1/(1+EXP(-SUMPRODUCT(Engine!$C$2466:$C$2497,INDIRECT("Coefficients!$BM$2:$BM$33"))))))</f>
      </c>
      <c r="AV83" s="8">
        <f>IF(OR($B83="",$C83="",$D83="",$E83="",$F83="",$G83="",$H83="",$I83="",$J83="",$K83="",$L83=""),"",IF($B83="Female",1/(1+EXP(-SUMPRODUCT(Engine!$C$2466:$C$2497,INDIRECT("Coefficients!$BN$2:$BN$33")))),1/(1+EXP(-SUMPRODUCT(Engine!$C$2466:$C$2497,INDIRECT("Coefficients!$BO$2:$BO$33"))))))</f>
      </c>
      <c r="AW83" s="8">
        <f>IF(OR($B83="",$C83="",$D83="",$E83="",$F83="",$G83="",$H83="",$I83="",$J83="",$K83="",$L83=""),"",IF($B83="Female",1/(1+EXP(-SUMPRODUCT(Engine!$C$2466:$C$2497,INDIRECT("Coefficients!$BP$2:$BP$33")))),1/(1+EXP(-SUMPRODUCT(Engine!$C$2466:$C$2497,INDIRECT("Coefficients!$BQ$2:$BQ$33"))))))</f>
      </c>
      <c r="AX83" s="8">
        <f>IF(OR($B83="",$C83="",$D83="",$E83="",$F83="",$G83="",$H83="",$I83="",$J83="",$K83="",$L83=""),"",IF($B83="Female",1/(1+EXP(-SUMPRODUCT(Engine!$C$2466:$C$2497,INDIRECT("Coefficients!$BR$2:$BR$33")))),1/(1+EXP(-SUMPRODUCT(Engine!$C$2466:$C$2497,INDIRECT("Coefficients!$BS$2:$BS$33"))))))</f>
      </c>
      <c r="AY83" s="8">
        <f>IF(OR($B83="",$C83="",$D83="",$E83="",$F83="",$G83="",$H83="",$I83="",$J83="",$K83="",$L83=""),"",IF($B83="Female",1/(1+EXP(-SUMPRODUCT(Engine!$C$2466:$C$2497,INDIRECT("Coefficients!$BT$2:$BT$33")))),1/(1+EXP(-SUMPRODUCT(Engine!$C$2466:$C$2497,INDIRECT("Coefficients!$BU$2:$BU$33"))))))</f>
      </c>
      <c r="AZ83" s="8">
        <f>IF(OR($B83="",$C83="",$D83="",$E83="",$F83="",$G83="",$H83="",$I83="",$J83="",$K83="",$L83=""),"",IF($B83="Female",1/(1+EXP(-SUMPRODUCT(Engine!$C$2466:$C$2497,INDIRECT("Coefficients!$BV$2:$BV$33")))),1/(1+EXP(-SUMPRODUCT(Engine!$C$2466:$C$2497,INDIRECT("Coefficients!$BW$2:$BW$33"))))))</f>
      </c>
      <c r="BA83" s="8">
        <f>IF(OR($B83="",$C83="",$D83="",$E83="",$F83="",$G83="",$H83="",$I83="",$J83="",$K83="",$L83=""),"",IF($B83="Female",1/(1+EXP(-SUMPRODUCT(Engine!$C$2466:$C$2497,INDIRECT("Coefficients!$BX$2:$BX$33")))),1/(1+EXP(-SUMPRODUCT(Engine!$C$2466:$C$2497,INDIRECT("Coefficients!$BY$2:$BY$33"))))))</f>
      </c>
      <c r="BB83" s="8">
        <f>IF(OR($B83="",$C83="",$D83="",$E83="",$F83="",$G83="",$H83="",$I83="",$J83="",$K83="",$L83=""),"",IF($B83="Female",1/(1+EXP(-SUMPRODUCT(Engine!$C$2466:$C$2497,INDIRECT("Coefficients!$BZ$2:$BZ$33")))),1/(1+EXP(-SUMPRODUCT(Engine!$C$2466:$C$2497,INDIRECT("Coefficients!$CA$2:$CA$33"))))))</f>
      </c>
      <c r="BC83" s="8">
        <f>IF(OR($B83="",$C83="",$D83="",$E83="",$F83="",$G83="",$H83="",$I83="",$J83="",$K83="",$L83=""),"",IF($B83="Female",1/(1+EXP(-SUMPRODUCT(Engine!$C$2466:$C$2497,INDIRECT("Coefficients!$CB$2:$CB$33")))),1/(1+EXP(-SUMPRODUCT(Engine!$C$2466:$C$2497,INDIRECT("Coefficients!$CC$2:$CC$33"))))))</f>
      </c>
      <c r="BD83" s="8">
        <f>IF(OR($B83="",$C83="",$D83="",$E83="",$F83="",$G83="",$H83="",$I83="",$J83="",$K83="",$L83=""),"",IF($B83="Female",1/(1+EXP(-SUMPRODUCT(Engine!$C$2466:$C$2497,INDIRECT("Coefficients!$CD$2:$CD$33")))),1/(1+EXP(-SUMPRODUCT(Engine!$C$2466:$C$2497,INDIRECT("Coefficients!$CE$2:$CE$33"))))))</f>
      </c>
      <c r="BE83" s="8">
        <f>IF(OR($B83="",$C83="",$D83="",$E83="",$F83="",$G83="",$H83="",$I83="",$J83="",$K83="",$L83=""),"",IF($B83="Female",1/(1+EXP(-SUMPRODUCT(Engine!$C$2466:$C$2497,INDIRECT("Coefficients!$CF$2:$CF$33")))),1/(1+EXP(-SUMPRODUCT(Engine!$C$2466:$C$2497,INDIRECT("Coefficients!$CG$2:$CG$33"))))))</f>
      </c>
      <c r="BF83" s="8">
        <f>IF(OR($B83="",$C83="",$D83="",$E83="",$F83="",$G83="",$H83="",$I83="",$J83="",$K83="",$L83=""),"",IF($B83="Female",1/(1+EXP(-SUMPRODUCT(Engine!$C$2466:$C$2497,INDIRECT("Coefficients!$CH$2:$CH$33")))),1/(1+EXP(-SUMPRODUCT(Engine!$C$2466:$C$2497,INDIRECT("Coefficients!$CI$2:$CI$33"))))))</f>
      </c>
      <c r="BG83" s="8">
        <f>IF(OR($B83="",$C83="",$D83="",$E83="",$F83="",$G83="",$H83="",$I83="",$J83="",$K83="",$L83=""),"",IF($B83="Female",1/(1+EXP(-SUMPRODUCT(Engine!$C$2466:$C$2497,INDIRECT("Coefficients!$CJ$2:$CJ$33")))),1/(1+EXP(-SUMPRODUCT(Engine!$C$2466:$C$2497,INDIRECT("Coefficients!$CK$2:$CK$33"))))))</f>
      </c>
      <c r="BH83" s="8">
        <f>IF(OR($B83="",$C83="",$D83="",$E83="",$F83="",$G83="",$H83="",$I83="",$J83="",$K83="",$L83=""),"",IF($B83="Female",1/(1+EXP(-SUMPRODUCT(Engine!$C$2466:$C$2497,INDIRECT("Coefficients!$CL$2:$CL$33")))),1/(1+EXP(-SUMPRODUCT(Engine!$C$2466:$C$2497,INDIRECT("Coefficients!$CM$2:$CM$33"))))))</f>
      </c>
      <c r="BI83" s="8">
        <f>IF(OR($B83="",$C83="",$D83="",$E83="",$F83="",$G83="",$H83="",$I83="",$J83="",$K83="",$L83=""),"",IF($B83="Female",1/(1+EXP(-SUMPRODUCT(Engine!$C$2466:$C$2497,INDIRECT("Coefficients!$CN$2:$CN$33")))),1/(1+EXP(-SUMPRODUCT(Engine!$C$2466:$C$2497,INDIRECT("Coefficients!$CO$2:$CO$33"))))))</f>
      </c>
      <c r="BJ83" s="8">
        <f>IF(OR($B83="",$C83="",$D83="",$E83="",$F83="",$G83="",$H83="",$I83="",$J83="",$K83="",$L83=""),"",IF($B83="Female",1/(1+EXP(-SUMPRODUCT(Engine!$C$2466:$C$2497,INDIRECT("Coefficients!$CP$2:$CP$33")))),1/(1+EXP(-SUMPRODUCT(Engine!$C$2466:$C$2497,INDIRECT("Coefficients!$CQ$2:$CQ$33"))))))</f>
      </c>
      <c r="BK83" s="8">
        <f>IF(OR($B83="",$C83="",$D83="",$E83="",$F83="",$G83="",$H83="",$I83="",$J83="",$K83="",$L83=""),"",IF($B83="Female",1/(1+EXP(-SUMPRODUCT(Engine!$C$2466:$C$2497,INDIRECT("Coefficients!$CR$2:$CR$33")))),1/(1+EXP(-SUMPRODUCT(Engine!$C$2466:$C$2497,INDIRECT("Coefficients!$CS$2:$CS$33"))))))</f>
      </c>
      <c r="BL83" s="8">
        <f>IF(OR($B83="",$C83="",$D83="",$E83="",$F83="",$G83="",$H83="",$I83="",$J83="",$K83="",$L83=""),"",IF($B83="Female",1/(1+EXP(-SUMPRODUCT(Engine!$C$2466:$C$2497,INDIRECT("Coefficients!$CT$2:$CT$33")))),1/(1+EXP(-SUMPRODUCT(Engine!$C$2466:$C$2497,INDIRECT("Coefficients!$CU$2:$CU$33"))))))</f>
      </c>
      <c r="BM83" s="8">
        <f>IF(OR($B83="",$C83="",$D83="",$E83="",$F83="",$G83="",$H83="",$I83="",$J83="",$K83="",$L83=""),"",IF($B83="Female",1/(1+EXP(-SUMPRODUCT(Engine!$C$2466:$C$2497,INDIRECT("Coefficients!$CV$2:$CV$33")))),1/(1+EXP(-SUMPRODUCT(Engine!$C$2466:$C$2497,INDIRECT("Coefficients!$CW$2:$CW$33"))))))</f>
      </c>
    </row>
    <row r="84" spans="1:65" x14ac:dyDescent="0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8">
        <f>IF(OR($B84="",$C84="",$D84="",$E84="",$F84="",$G84="",$H84="",$I84="",$J84="",$K84="",$L84=""),"",IF($B84="Female",1/(1+EXP(-SUMPRODUCT(Engine!$C$2498:$C$2529,INDIRECT("Coefficients!$B$2:$B$33")))),1/(1+EXP(-SUMPRODUCT(Engine!$C$2498:$C$2529,INDIRECT("Coefficients!$C$2:$C$33"))))))</f>
      </c>
      <c r="Q84" s="8">
        <f>IF(OR($B84="",$C84="",$D84="",$E84="",$F84="",$G84="",$H84="",$I84="",$J84="",$K84="",$L84=""),"",IF($B84="Female",1/(1+EXP(-SUMPRODUCT(Engine!$C$2498:$C$2529,INDIRECT("Coefficients!$D$2:$D$33")))),1/(1+EXP(-SUMPRODUCT(Engine!$C$2498:$C$2529,INDIRECT("Coefficients!$E$2:$E$33"))))))</f>
      </c>
      <c r="R84" s="8">
        <f>IF(OR($B84="",$C84="",$D84="",$E84="",$F84="",$G84="",$H84="",$I84="",$J84="",$K84="",$L84=""),"",IF($B84="Female",1/(1+EXP(-SUMPRODUCT(Engine!$C$2498:$C$2529,INDIRECT("Coefficients!$F$2:$F$33")))),1/(1+EXP(-SUMPRODUCT(Engine!$C$2498:$C$2529,INDIRECT("Coefficients!$G$2:$G$33"))))))</f>
      </c>
      <c r="S84" s="8">
        <f>IF(OR($B84="",$C84="",$D84="",$E84="",$F84="",$G84="",$H84="",$I84="",$J84="",$K84="",$L84=""),"",IF($B84="Female",1/(1+EXP(-SUMPRODUCT(Engine!$C$2498:$C$2529,INDIRECT("Coefficients!$H$2:$H$33")))),1/(1+EXP(-SUMPRODUCT(Engine!$C$2498:$C$2529,INDIRECT("Coefficients!$I$2:$I$33"))))))</f>
      </c>
      <c r="T84" s="8">
        <f>IF(OR($B84="",$C84="",$D84="",$E84="",$F84="",$G84="",$H84="",$I84="",$J84="",$K84="",$L84=""),"",IF($B84="Female",1/(1+EXP(-SUMPRODUCT(Engine!$C$2498:$C$2529,INDIRECT("Coefficients!$J$2:$J$33")))),1/(1+EXP(-SUMPRODUCT(Engine!$C$2498:$C$2529,INDIRECT("Coefficients!$K$2:$K$33"))))))</f>
      </c>
      <c r="U84" s="8">
        <f>IF(OR($B84="",$C84="",$D84="",$E84="",$F84="",$G84="",$H84="",$I84="",$J84="",$K84="",$L84=""),"",IF($B84="Female",1/(1+EXP(-SUMPRODUCT(Engine!$C$2498:$C$2529,INDIRECT("Coefficients!$L$2:$L$33")))),1/(1+EXP(-SUMPRODUCT(Engine!$C$2498:$C$2529,INDIRECT("Coefficients!$M$2:$M$33"))))))</f>
      </c>
      <c r="V84" s="8">
        <f>IF(OR($B84="",$C84="",$D84="",$E84="",$F84="",$G84="",$H84="",$I84="",$J84="",$K84="",$L84=""),"",IF($B84="Female",1/(1+EXP(-SUMPRODUCT(Engine!$C$2498:$C$2529,INDIRECT("Coefficients!$N$2:$N$33")))),1/(1+EXP(-SUMPRODUCT(Engine!$C$2498:$C$2529,INDIRECT("Coefficients!$O$2:$O$33"))))))</f>
      </c>
      <c r="W84" s="8">
        <f>IF(OR($B84="",$C84="",$D84="",$E84="",$F84="",$G84="",$H84="",$I84="",$J84="",$K84="",$L84=""),"",IF($B84="Female",1/(1+EXP(-SUMPRODUCT(Engine!$C$2498:$C$2529,INDIRECT("Coefficients!$P$2:$P$33")))),1/(1+EXP(-SUMPRODUCT(Engine!$C$2498:$C$2529,INDIRECT("Coefficients!$Q$2:$Q$33"))))))</f>
      </c>
      <c r="X84" s="8">
        <f>IF(OR($B84="",$C84="",$D84="",$E84="",$F84="",$G84="",$H84="",$I84="",$J84="",$K84="",$L84=""),"",IF($B84="Female",1/(1+EXP(-SUMPRODUCT(Engine!$C$2498:$C$2529,INDIRECT("Coefficients!$R$2:$R$33")))),1/(1+EXP(-SUMPRODUCT(Engine!$C$2498:$C$2529,INDIRECT("Coefficients!$S$2:$S$33"))))))</f>
      </c>
      <c r="Y84" s="8">
        <f>IF(OR($B84="",$C84="",$D84="",$E84="",$F84="",$G84="",$H84="",$I84="",$J84="",$K84="",$L84=""),"",IF($B84="Female",1/(1+EXP(-SUMPRODUCT(Engine!$C$2498:$C$2529,INDIRECT("Coefficients!$T$2:$T$33")))),1/(1+EXP(-SUMPRODUCT(Engine!$C$2498:$C$2529,INDIRECT("Coefficients!$U$2:$U$33"))))))</f>
      </c>
      <c r="Z84" s="8">
        <f>IF(OR($B84="",$C84="",$D84="",$E84="",$F84="",$G84="",$H84="",$I84="",$J84="",$K84="",$L84=""),"",IF($B84="Female",1/(1+EXP(-SUMPRODUCT(Engine!$C$2498:$C$2529,INDIRECT("Coefficients!$V$2:$V$33")))),1/(1+EXP(-SUMPRODUCT(Engine!$C$2498:$C$2529,INDIRECT("Coefficients!$W$2:$W$33"))))))</f>
      </c>
      <c r="AA84" s="8">
        <f>IF(OR($B84="",$C84="",$D84="",$E84="",$F84="",$G84="",$H84="",$I84="",$J84="",$K84="",$L84=""),"",IF($B84="Female",1/(1+EXP(-SUMPRODUCT(Engine!$C$2498:$C$2529,INDIRECT("Coefficients!$X$2:$X$33")))),1/(1+EXP(-SUMPRODUCT(Engine!$C$2498:$C$2529,INDIRECT("Coefficients!$Y$2:$Y$33"))))))</f>
      </c>
      <c r="AB84" s="8">
        <f>IF(OR($B84="",$C84="",$D84="",$E84="",$F84="",$G84="",$H84="",$I84="",$J84="",$K84="",$L84=""),"",IF($B84="Female",1/(1+EXP(-SUMPRODUCT(Engine!$C$2498:$C$2529,INDIRECT("Coefficients!$Z$2:$Z$33")))),1/(1+EXP(-SUMPRODUCT(Engine!$C$2498:$C$2529,INDIRECT("Coefficients!$AA$2:$AA$33"))))))</f>
      </c>
      <c r="AC84" s="8">
        <f>IF(OR($B84="",$C84="",$D84="",$E84="",$F84="",$G84="",$H84="",$I84="",$J84="",$K84="",$L84=""),"",IF($B84="Female",1/(1+EXP(-SUMPRODUCT(Engine!$C$2498:$C$2529,INDIRECT("Coefficients!$AB$2:$AB$33")))),1/(1+EXP(-SUMPRODUCT(Engine!$C$2498:$C$2529,INDIRECT("Coefficients!$AC$2:$AC$33"))))))</f>
      </c>
      <c r="AD84" s="8">
        <f>IF(OR($B84="",$C84="",$D84="",$E84="",$F84="",$G84="",$H84="",$I84="",$J84="",$K84="",$L84=""),"",IF($B84="Female",1/(1+EXP(-SUMPRODUCT(Engine!$C$2498:$C$2529,INDIRECT("Coefficients!$AD$2:$AD$33")))),1/(1+EXP(-SUMPRODUCT(Engine!$C$2498:$C$2529,INDIRECT("Coefficients!$AE$2:$AE$33"))))))</f>
      </c>
      <c r="AE84" s="8">
        <f>IF(OR($B84="",$C84="",$D84="",$E84="",$F84="",$G84="",$H84="",$I84="",$J84="",$K84="",$L84=""),"",IF($B84="Female",1/(1+EXP(-SUMPRODUCT(Engine!$C$2498:$C$2529,INDIRECT("Coefficients!$AF$2:$AF$33")))),1/(1+EXP(-SUMPRODUCT(Engine!$C$2498:$C$2529,INDIRECT("Coefficients!$AG$2:$AG$33"))))))</f>
      </c>
      <c r="AF84" s="8">
        <f>IF(OR($B84="",$C84="",$D84="",$E84="",$F84="",$G84="",$H84="",$I84="",$J84="",$K84="",$L84=""),"",IF($B84="Female",1/(1+EXP(-SUMPRODUCT(Engine!$C$2498:$C$2529,INDIRECT("Coefficients!$AH$2:$AH$33")))),1/(1+EXP(-SUMPRODUCT(Engine!$C$2498:$C$2529,INDIRECT("Coefficients!$AI$2:$AI$33"))))))</f>
      </c>
      <c r="AG84" s="8">
        <f>IF(OR($B84="",$C84="",$D84="",$E84="",$F84="",$G84="",$H84="",$I84="",$J84="",$K84="",$L84=""),"",IF($B84="Female",1/(1+EXP(-SUMPRODUCT(Engine!$C$2498:$C$2529,INDIRECT("Coefficients!$AJ$2:$AJ$33")))),1/(1+EXP(-SUMPRODUCT(Engine!$C$2498:$C$2529,INDIRECT("Coefficients!$AK$2:$AK$33"))))))</f>
      </c>
      <c r="AH84" s="8">
        <f>IF(OR($B84="",$C84="",$D84="",$E84="",$F84="",$G84="",$H84="",$I84="",$J84="",$K84="",$L84=""),"",IF($B84="Female",1/(1+EXP(-SUMPRODUCT(Engine!$C$2498:$C$2529,INDIRECT("Coefficients!$AL$2:$AL$33")))),1/(1+EXP(-SUMPRODUCT(Engine!$C$2498:$C$2529,INDIRECT("Coefficients!$AM$2:$AM$33"))))))</f>
      </c>
      <c r="AI84" s="8">
        <f>IF(OR($B84="",$C84="",$D84="",$E84="",$F84="",$G84="",$H84="",$I84="",$J84="",$K84="",$L84=""),"",IF($B84="Female",1/(1+EXP(-SUMPRODUCT(Engine!$C$2498:$C$2529,INDIRECT("Coefficients!$AN$2:$AN$33")))),1/(1+EXP(-SUMPRODUCT(Engine!$C$2498:$C$2529,INDIRECT("Coefficients!$AO$2:$AO$33"))))))</f>
      </c>
      <c r="AJ84" s="8">
        <f>IF(OR($B84="",$C84="",$D84="",$E84="",$F84="",$G84="",$H84="",$I84="",$J84="",$K84="",$L84=""),"",IF($B84="Female",1/(1+EXP(-SUMPRODUCT(Engine!$C$2498:$C$2529,INDIRECT("Coefficients!$AP$2:$AP$33")))),1/(1+EXP(-SUMPRODUCT(Engine!$C$2498:$C$2529,INDIRECT("Coefficients!$AQ$2:$AQ$33"))))))</f>
      </c>
      <c r="AK84" s="8">
        <f>IF(OR($B84="",$C84="",$D84="",$E84="",$F84="",$G84="",$H84="",$I84="",$J84="",$K84="",$L84=""),"",IF($B84="Female",1/(1+EXP(-SUMPRODUCT(Engine!$C$2498:$C$2529,INDIRECT("Coefficients!$AR$2:$AR$33")))),1/(1+EXP(-SUMPRODUCT(Engine!$C$2498:$C$2529,INDIRECT("Coefficients!$AS$2:$AS$33"))))))</f>
      </c>
      <c r="AL84" s="8">
        <f>IF(OR($B84="",$C84="",$D84="",$E84="",$F84="",$G84="",$H84="",$I84="",$J84="",$K84="",$L84=""),"",IF($B84="Female",1/(1+EXP(-SUMPRODUCT(Engine!$C$2498:$C$2529,INDIRECT("Coefficients!$AT$2:$AT$33")))),1/(1+EXP(-SUMPRODUCT(Engine!$C$2498:$C$2529,INDIRECT("Coefficients!$AU$2:$AU$33"))))))</f>
      </c>
      <c r="AM84" s="8">
        <f>IF(OR($B84="",$C84="",$D84="",$E84="",$F84="",$G84="",$H84="",$I84="",$J84="",$K84="",$L84=""),"",IF($B84="Female",1/(1+EXP(-SUMPRODUCT(Engine!$C$2498:$C$2529,INDIRECT("Coefficients!$AV$2:$AV$33")))),1/(1+EXP(-SUMPRODUCT(Engine!$C$2498:$C$2529,INDIRECT("Coefficients!$AW$2:$AW$33"))))))</f>
      </c>
      <c r="AN84" s="8">
        <f>IF(OR($B84="",$C84="",$D84="",$E84="",$F84="",$G84="",$H84="",$I84="",$J84="",$K84="",$L84=""),"",IF($B84="Female",1/(1+EXP(-SUMPRODUCT(Engine!$C$2498:$C$2529,INDIRECT("Coefficients!$AX$2:$AX$33")))),1/(1+EXP(-SUMPRODUCT(Engine!$C$2498:$C$2529,INDIRECT("Coefficients!$AY$2:$AY$33"))))))</f>
      </c>
      <c r="AO84" s="8">
        <f>IF(OR($B84="",$C84="",$D84="",$E84="",$F84="",$G84="",$H84="",$I84="",$J84="",$K84="",$L84=""),"",IF($B84="Female",1/(1+EXP(-SUMPRODUCT(Engine!$C$2498:$C$2529,INDIRECT("Coefficients!$AZ$2:$AZ$33")))),1/(1+EXP(-SUMPRODUCT(Engine!$C$2498:$C$2529,INDIRECT("Coefficients!$BA$2:$BA$33"))))))</f>
      </c>
      <c r="AP84" s="8">
        <f>IF(OR($B84="",$C84="",$D84="",$E84="",$F84="",$G84="",$H84="",$I84="",$J84="",$K84="",$L84=""),"",IF($B84="Female",1/(1+EXP(-SUMPRODUCT(Engine!$C$2498:$C$2529,INDIRECT("Coefficients!$BB$2:$BB$33")))),1/(1+EXP(-SUMPRODUCT(Engine!$C$2498:$C$2529,INDIRECT("Coefficients!$BC$2:$BC$33"))))))</f>
      </c>
      <c r="AQ84" s="8">
        <f>IF(OR($B84="",$C84="",$D84="",$E84="",$F84="",$G84="",$H84="",$I84="",$J84="",$K84="",$L84=""),"",IF($B84="Female",1/(1+EXP(-SUMPRODUCT(Engine!$C$2498:$C$2529,INDIRECT("Coefficients!$BD$2:$BD$33")))),1/(1+EXP(-SUMPRODUCT(Engine!$C$2498:$C$2529,INDIRECT("Coefficients!$BE$2:$BE$33"))))))</f>
      </c>
      <c r="AR84" s="8">
        <f>IF(OR($B84="",$C84="",$D84="",$E84="",$F84="",$G84="",$H84="",$I84="",$J84="",$K84="",$L84=""),"",IF($B84="Female",1/(1+EXP(-SUMPRODUCT(Engine!$C$2498:$C$2529,INDIRECT("Coefficients!$BF$2:$BF$33")))),1/(1+EXP(-SUMPRODUCT(Engine!$C$2498:$C$2529,INDIRECT("Coefficients!$BG$2:$BG$33"))))))</f>
      </c>
      <c r="AS84" s="8">
        <f>IF(OR($B84="",$C84="",$D84="",$E84="",$F84="",$G84="",$H84="",$I84="",$J84="",$K84="",$L84=""),"",IF($B84="Female",1/(1+EXP(-SUMPRODUCT(Engine!$C$2498:$C$2529,INDIRECT("Coefficients!$BH$2:$BH$33")))),1/(1+EXP(-SUMPRODUCT(Engine!$C$2498:$C$2529,INDIRECT("Coefficients!$BI$2:$BI$33"))))))</f>
      </c>
      <c r="AT84" s="8">
        <f>IF(OR($B84="",$C84="",$D84="",$E84="",$F84="",$G84="",$H84="",$I84="",$J84="",$K84="",$L84=""),"",IF($B84="Female",1/(1+EXP(-SUMPRODUCT(Engine!$C$2498:$C$2529,INDIRECT("Coefficients!$BJ$2:$BJ$33")))),1/(1+EXP(-SUMPRODUCT(Engine!$C$2498:$C$2529,INDIRECT("Coefficients!$BK$2:$BK$33"))))))</f>
      </c>
      <c r="AU84" s="8">
        <f>IF(OR($B84="",$C84="",$D84="",$E84="",$F84="",$G84="",$H84="",$I84="",$J84="",$K84="",$L84=""),"",IF($B84="Female",1/(1+EXP(-SUMPRODUCT(Engine!$C$2498:$C$2529,INDIRECT("Coefficients!$BL$2:$BL$33")))),1/(1+EXP(-SUMPRODUCT(Engine!$C$2498:$C$2529,INDIRECT("Coefficients!$BM$2:$BM$33"))))))</f>
      </c>
      <c r="AV84" s="8">
        <f>IF(OR($B84="",$C84="",$D84="",$E84="",$F84="",$G84="",$H84="",$I84="",$J84="",$K84="",$L84=""),"",IF($B84="Female",1/(1+EXP(-SUMPRODUCT(Engine!$C$2498:$C$2529,INDIRECT("Coefficients!$BN$2:$BN$33")))),1/(1+EXP(-SUMPRODUCT(Engine!$C$2498:$C$2529,INDIRECT("Coefficients!$BO$2:$BO$33"))))))</f>
      </c>
      <c r="AW84" s="8">
        <f>IF(OR($B84="",$C84="",$D84="",$E84="",$F84="",$G84="",$H84="",$I84="",$J84="",$K84="",$L84=""),"",IF($B84="Female",1/(1+EXP(-SUMPRODUCT(Engine!$C$2498:$C$2529,INDIRECT("Coefficients!$BP$2:$BP$33")))),1/(1+EXP(-SUMPRODUCT(Engine!$C$2498:$C$2529,INDIRECT("Coefficients!$BQ$2:$BQ$33"))))))</f>
      </c>
      <c r="AX84" s="8">
        <f>IF(OR($B84="",$C84="",$D84="",$E84="",$F84="",$G84="",$H84="",$I84="",$J84="",$K84="",$L84=""),"",IF($B84="Female",1/(1+EXP(-SUMPRODUCT(Engine!$C$2498:$C$2529,INDIRECT("Coefficients!$BR$2:$BR$33")))),1/(1+EXP(-SUMPRODUCT(Engine!$C$2498:$C$2529,INDIRECT("Coefficients!$BS$2:$BS$33"))))))</f>
      </c>
      <c r="AY84" s="8">
        <f>IF(OR($B84="",$C84="",$D84="",$E84="",$F84="",$G84="",$H84="",$I84="",$J84="",$K84="",$L84=""),"",IF($B84="Female",1/(1+EXP(-SUMPRODUCT(Engine!$C$2498:$C$2529,INDIRECT("Coefficients!$BT$2:$BT$33")))),1/(1+EXP(-SUMPRODUCT(Engine!$C$2498:$C$2529,INDIRECT("Coefficients!$BU$2:$BU$33"))))))</f>
      </c>
      <c r="AZ84" s="8">
        <f>IF(OR($B84="",$C84="",$D84="",$E84="",$F84="",$G84="",$H84="",$I84="",$J84="",$K84="",$L84=""),"",IF($B84="Female",1/(1+EXP(-SUMPRODUCT(Engine!$C$2498:$C$2529,INDIRECT("Coefficients!$BV$2:$BV$33")))),1/(1+EXP(-SUMPRODUCT(Engine!$C$2498:$C$2529,INDIRECT("Coefficients!$BW$2:$BW$33"))))))</f>
      </c>
      <c r="BA84" s="8">
        <f>IF(OR($B84="",$C84="",$D84="",$E84="",$F84="",$G84="",$H84="",$I84="",$J84="",$K84="",$L84=""),"",IF($B84="Female",1/(1+EXP(-SUMPRODUCT(Engine!$C$2498:$C$2529,INDIRECT("Coefficients!$BX$2:$BX$33")))),1/(1+EXP(-SUMPRODUCT(Engine!$C$2498:$C$2529,INDIRECT("Coefficients!$BY$2:$BY$33"))))))</f>
      </c>
      <c r="BB84" s="8">
        <f>IF(OR($B84="",$C84="",$D84="",$E84="",$F84="",$G84="",$H84="",$I84="",$J84="",$K84="",$L84=""),"",IF($B84="Female",1/(1+EXP(-SUMPRODUCT(Engine!$C$2498:$C$2529,INDIRECT("Coefficients!$BZ$2:$BZ$33")))),1/(1+EXP(-SUMPRODUCT(Engine!$C$2498:$C$2529,INDIRECT("Coefficients!$CA$2:$CA$33"))))))</f>
      </c>
      <c r="BC84" s="8">
        <f>IF(OR($B84="",$C84="",$D84="",$E84="",$F84="",$G84="",$H84="",$I84="",$J84="",$K84="",$L84=""),"",IF($B84="Female",1/(1+EXP(-SUMPRODUCT(Engine!$C$2498:$C$2529,INDIRECT("Coefficients!$CB$2:$CB$33")))),1/(1+EXP(-SUMPRODUCT(Engine!$C$2498:$C$2529,INDIRECT("Coefficients!$CC$2:$CC$33"))))))</f>
      </c>
      <c r="BD84" s="8">
        <f>IF(OR($B84="",$C84="",$D84="",$E84="",$F84="",$G84="",$H84="",$I84="",$J84="",$K84="",$L84=""),"",IF($B84="Female",1/(1+EXP(-SUMPRODUCT(Engine!$C$2498:$C$2529,INDIRECT("Coefficients!$CD$2:$CD$33")))),1/(1+EXP(-SUMPRODUCT(Engine!$C$2498:$C$2529,INDIRECT("Coefficients!$CE$2:$CE$33"))))))</f>
      </c>
      <c r="BE84" s="8">
        <f>IF(OR($B84="",$C84="",$D84="",$E84="",$F84="",$G84="",$H84="",$I84="",$J84="",$K84="",$L84=""),"",IF($B84="Female",1/(1+EXP(-SUMPRODUCT(Engine!$C$2498:$C$2529,INDIRECT("Coefficients!$CF$2:$CF$33")))),1/(1+EXP(-SUMPRODUCT(Engine!$C$2498:$C$2529,INDIRECT("Coefficients!$CG$2:$CG$33"))))))</f>
      </c>
      <c r="BF84" s="8">
        <f>IF(OR($B84="",$C84="",$D84="",$E84="",$F84="",$G84="",$H84="",$I84="",$J84="",$K84="",$L84=""),"",IF($B84="Female",1/(1+EXP(-SUMPRODUCT(Engine!$C$2498:$C$2529,INDIRECT("Coefficients!$CH$2:$CH$33")))),1/(1+EXP(-SUMPRODUCT(Engine!$C$2498:$C$2529,INDIRECT("Coefficients!$CI$2:$CI$33"))))))</f>
      </c>
      <c r="BG84" s="8">
        <f>IF(OR($B84="",$C84="",$D84="",$E84="",$F84="",$G84="",$H84="",$I84="",$J84="",$K84="",$L84=""),"",IF($B84="Female",1/(1+EXP(-SUMPRODUCT(Engine!$C$2498:$C$2529,INDIRECT("Coefficients!$CJ$2:$CJ$33")))),1/(1+EXP(-SUMPRODUCT(Engine!$C$2498:$C$2529,INDIRECT("Coefficients!$CK$2:$CK$33"))))))</f>
      </c>
      <c r="BH84" s="8">
        <f>IF(OR($B84="",$C84="",$D84="",$E84="",$F84="",$G84="",$H84="",$I84="",$J84="",$K84="",$L84=""),"",IF($B84="Female",1/(1+EXP(-SUMPRODUCT(Engine!$C$2498:$C$2529,INDIRECT("Coefficients!$CL$2:$CL$33")))),1/(1+EXP(-SUMPRODUCT(Engine!$C$2498:$C$2529,INDIRECT("Coefficients!$CM$2:$CM$33"))))))</f>
      </c>
      <c r="BI84" s="8">
        <f>IF(OR($B84="",$C84="",$D84="",$E84="",$F84="",$G84="",$H84="",$I84="",$J84="",$K84="",$L84=""),"",IF($B84="Female",1/(1+EXP(-SUMPRODUCT(Engine!$C$2498:$C$2529,INDIRECT("Coefficients!$CN$2:$CN$33")))),1/(1+EXP(-SUMPRODUCT(Engine!$C$2498:$C$2529,INDIRECT("Coefficients!$CO$2:$CO$33"))))))</f>
      </c>
      <c r="BJ84" s="8">
        <f>IF(OR($B84="",$C84="",$D84="",$E84="",$F84="",$G84="",$H84="",$I84="",$J84="",$K84="",$L84=""),"",IF($B84="Female",1/(1+EXP(-SUMPRODUCT(Engine!$C$2498:$C$2529,INDIRECT("Coefficients!$CP$2:$CP$33")))),1/(1+EXP(-SUMPRODUCT(Engine!$C$2498:$C$2529,INDIRECT("Coefficients!$CQ$2:$CQ$33"))))))</f>
      </c>
      <c r="BK84" s="8">
        <f>IF(OR($B84="",$C84="",$D84="",$E84="",$F84="",$G84="",$H84="",$I84="",$J84="",$K84="",$L84=""),"",IF($B84="Female",1/(1+EXP(-SUMPRODUCT(Engine!$C$2498:$C$2529,INDIRECT("Coefficients!$CR$2:$CR$33")))),1/(1+EXP(-SUMPRODUCT(Engine!$C$2498:$C$2529,INDIRECT("Coefficients!$CS$2:$CS$33"))))))</f>
      </c>
      <c r="BL84" s="8">
        <f>IF(OR($B84="",$C84="",$D84="",$E84="",$F84="",$G84="",$H84="",$I84="",$J84="",$K84="",$L84=""),"",IF($B84="Female",1/(1+EXP(-SUMPRODUCT(Engine!$C$2498:$C$2529,INDIRECT("Coefficients!$CT$2:$CT$33")))),1/(1+EXP(-SUMPRODUCT(Engine!$C$2498:$C$2529,INDIRECT("Coefficients!$CU$2:$CU$33"))))))</f>
      </c>
      <c r="BM84" s="8">
        <f>IF(OR($B84="",$C84="",$D84="",$E84="",$F84="",$G84="",$H84="",$I84="",$J84="",$K84="",$L84=""),"",IF($B84="Female",1/(1+EXP(-SUMPRODUCT(Engine!$C$2498:$C$2529,INDIRECT("Coefficients!$CV$2:$CV$33")))),1/(1+EXP(-SUMPRODUCT(Engine!$C$2498:$C$2529,INDIRECT("Coefficients!$CW$2:$CW$33"))))))</f>
      </c>
    </row>
    <row r="85" spans="1:65" x14ac:dyDescent="0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8">
        <f>IF(OR($B85="",$C85="",$D85="",$E85="",$F85="",$G85="",$H85="",$I85="",$J85="",$K85="",$L85=""),"",IF($B85="Female",1/(1+EXP(-SUMPRODUCT(Engine!$C$2530:$C$2561,INDIRECT("Coefficients!$B$2:$B$33")))),1/(1+EXP(-SUMPRODUCT(Engine!$C$2530:$C$2561,INDIRECT("Coefficients!$C$2:$C$33"))))))</f>
      </c>
      <c r="Q85" s="8">
        <f>IF(OR($B85="",$C85="",$D85="",$E85="",$F85="",$G85="",$H85="",$I85="",$J85="",$K85="",$L85=""),"",IF($B85="Female",1/(1+EXP(-SUMPRODUCT(Engine!$C$2530:$C$2561,INDIRECT("Coefficients!$D$2:$D$33")))),1/(1+EXP(-SUMPRODUCT(Engine!$C$2530:$C$2561,INDIRECT("Coefficients!$E$2:$E$33"))))))</f>
      </c>
      <c r="R85" s="8">
        <f>IF(OR($B85="",$C85="",$D85="",$E85="",$F85="",$G85="",$H85="",$I85="",$J85="",$K85="",$L85=""),"",IF($B85="Female",1/(1+EXP(-SUMPRODUCT(Engine!$C$2530:$C$2561,INDIRECT("Coefficients!$F$2:$F$33")))),1/(1+EXP(-SUMPRODUCT(Engine!$C$2530:$C$2561,INDIRECT("Coefficients!$G$2:$G$33"))))))</f>
      </c>
      <c r="S85" s="8">
        <f>IF(OR($B85="",$C85="",$D85="",$E85="",$F85="",$G85="",$H85="",$I85="",$J85="",$K85="",$L85=""),"",IF($B85="Female",1/(1+EXP(-SUMPRODUCT(Engine!$C$2530:$C$2561,INDIRECT("Coefficients!$H$2:$H$33")))),1/(1+EXP(-SUMPRODUCT(Engine!$C$2530:$C$2561,INDIRECT("Coefficients!$I$2:$I$33"))))))</f>
      </c>
      <c r="T85" s="8">
        <f>IF(OR($B85="",$C85="",$D85="",$E85="",$F85="",$G85="",$H85="",$I85="",$J85="",$K85="",$L85=""),"",IF($B85="Female",1/(1+EXP(-SUMPRODUCT(Engine!$C$2530:$C$2561,INDIRECT("Coefficients!$J$2:$J$33")))),1/(1+EXP(-SUMPRODUCT(Engine!$C$2530:$C$2561,INDIRECT("Coefficients!$K$2:$K$33"))))))</f>
      </c>
      <c r="U85" s="8">
        <f>IF(OR($B85="",$C85="",$D85="",$E85="",$F85="",$G85="",$H85="",$I85="",$J85="",$K85="",$L85=""),"",IF($B85="Female",1/(1+EXP(-SUMPRODUCT(Engine!$C$2530:$C$2561,INDIRECT("Coefficients!$L$2:$L$33")))),1/(1+EXP(-SUMPRODUCT(Engine!$C$2530:$C$2561,INDIRECT("Coefficients!$M$2:$M$33"))))))</f>
      </c>
      <c r="V85" s="8">
        <f>IF(OR($B85="",$C85="",$D85="",$E85="",$F85="",$G85="",$H85="",$I85="",$J85="",$K85="",$L85=""),"",IF($B85="Female",1/(1+EXP(-SUMPRODUCT(Engine!$C$2530:$C$2561,INDIRECT("Coefficients!$N$2:$N$33")))),1/(1+EXP(-SUMPRODUCT(Engine!$C$2530:$C$2561,INDIRECT("Coefficients!$O$2:$O$33"))))))</f>
      </c>
      <c r="W85" s="8">
        <f>IF(OR($B85="",$C85="",$D85="",$E85="",$F85="",$G85="",$H85="",$I85="",$J85="",$K85="",$L85=""),"",IF($B85="Female",1/(1+EXP(-SUMPRODUCT(Engine!$C$2530:$C$2561,INDIRECT("Coefficients!$P$2:$P$33")))),1/(1+EXP(-SUMPRODUCT(Engine!$C$2530:$C$2561,INDIRECT("Coefficients!$Q$2:$Q$33"))))))</f>
      </c>
      <c r="X85" s="8">
        <f>IF(OR($B85="",$C85="",$D85="",$E85="",$F85="",$G85="",$H85="",$I85="",$J85="",$K85="",$L85=""),"",IF($B85="Female",1/(1+EXP(-SUMPRODUCT(Engine!$C$2530:$C$2561,INDIRECT("Coefficients!$R$2:$R$33")))),1/(1+EXP(-SUMPRODUCT(Engine!$C$2530:$C$2561,INDIRECT("Coefficients!$S$2:$S$33"))))))</f>
      </c>
      <c r="Y85" s="8">
        <f>IF(OR($B85="",$C85="",$D85="",$E85="",$F85="",$G85="",$H85="",$I85="",$J85="",$K85="",$L85=""),"",IF($B85="Female",1/(1+EXP(-SUMPRODUCT(Engine!$C$2530:$C$2561,INDIRECT("Coefficients!$T$2:$T$33")))),1/(1+EXP(-SUMPRODUCT(Engine!$C$2530:$C$2561,INDIRECT("Coefficients!$U$2:$U$33"))))))</f>
      </c>
      <c r="Z85" s="8">
        <f>IF(OR($B85="",$C85="",$D85="",$E85="",$F85="",$G85="",$H85="",$I85="",$J85="",$K85="",$L85=""),"",IF($B85="Female",1/(1+EXP(-SUMPRODUCT(Engine!$C$2530:$C$2561,INDIRECT("Coefficients!$V$2:$V$33")))),1/(1+EXP(-SUMPRODUCT(Engine!$C$2530:$C$2561,INDIRECT("Coefficients!$W$2:$W$33"))))))</f>
      </c>
      <c r="AA85" s="8">
        <f>IF(OR($B85="",$C85="",$D85="",$E85="",$F85="",$G85="",$H85="",$I85="",$J85="",$K85="",$L85=""),"",IF($B85="Female",1/(1+EXP(-SUMPRODUCT(Engine!$C$2530:$C$2561,INDIRECT("Coefficients!$X$2:$X$33")))),1/(1+EXP(-SUMPRODUCT(Engine!$C$2530:$C$2561,INDIRECT("Coefficients!$Y$2:$Y$33"))))))</f>
      </c>
      <c r="AB85" s="8">
        <f>IF(OR($B85="",$C85="",$D85="",$E85="",$F85="",$G85="",$H85="",$I85="",$J85="",$K85="",$L85=""),"",IF($B85="Female",1/(1+EXP(-SUMPRODUCT(Engine!$C$2530:$C$2561,INDIRECT("Coefficients!$Z$2:$Z$33")))),1/(1+EXP(-SUMPRODUCT(Engine!$C$2530:$C$2561,INDIRECT("Coefficients!$AA$2:$AA$33"))))))</f>
      </c>
      <c r="AC85" s="8">
        <f>IF(OR($B85="",$C85="",$D85="",$E85="",$F85="",$G85="",$H85="",$I85="",$J85="",$K85="",$L85=""),"",IF($B85="Female",1/(1+EXP(-SUMPRODUCT(Engine!$C$2530:$C$2561,INDIRECT("Coefficients!$AB$2:$AB$33")))),1/(1+EXP(-SUMPRODUCT(Engine!$C$2530:$C$2561,INDIRECT("Coefficients!$AC$2:$AC$33"))))))</f>
      </c>
      <c r="AD85" s="8">
        <f>IF(OR($B85="",$C85="",$D85="",$E85="",$F85="",$G85="",$H85="",$I85="",$J85="",$K85="",$L85=""),"",IF($B85="Female",1/(1+EXP(-SUMPRODUCT(Engine!$C$2530:$C$2561,INDIRECT("Coefficients!$AD$2:$AD$33")))),1/(1+EXP(-SUMPRODUCT(Engine!$C$2530:$C$2561,INDIRECT("Coefficients!$AE$2:$AE$33"))))))</f>
      </c>
      <c r="AE85" s="8">
        <f>IF(OR($B85="",$C85="",$D85="",$E85="",$F85="",$G85="",$H85="",$I85="",$J85="",$K85="",$L85=""),"",IF($B85="Female",1/(1+EXP(-SUMPRODUCT(Engine!$C$2530:$C$2561,INDIRECT("Coefficients!$AF$2:$AF$33")))),1/(1+EXP(-SUMPRODUCT(Engine!$C$2530:$C$2561,INDIRECT("Coefficients!$AG$2:$AG$33"))))))</f>
      </c>
      <c r="AF85" s="8">
        <f>IF(OR($B85="",$C85="",$D85="",$E85="",$F85="",$G85="",$H85="",$I85="",$J85="",$K85="",$L85=""),"",IF($B85="Female",1/(1+EXP(-SUMPRODUCT(Engine!$C$2530:$C$2561,INDIRECT("Coefficients!$AH$2:$AH$33")))),1/(1+EXP(-SUMPRODUCT(Engine!$C$2530:$C$2561,INDIRECT("Coefficients!$AI$2:$AI$33"))))))</f>
      </c>
      <c r="AG85" s="8">
        <f>IF(OR($B85="",$C85="",$D85="",$E85="",$F85="",$G85="",$H85="",$I85="",$J85="",$K85="",$L85=""),"",IF($B85="Female",1/(1+EXP(-SUMPRODUCT(Engine!$C$2530:$C$2561,INDIRECT("Coefficients!$AJ$2:$AJ$33")))),1/(1+EXP(-SUMPRODUCT(Engine!$C$2530:$C$2561,INDIRECT("Coefficients!$AK$2:$AK$33"))))))</f>
      </c>
      <c r="AH85" s="8">
        <f>IF(OR($B85="",$C85="",$D85="",$E85="",$F85="",$G85="",$H85="",$I85="",$J85="",$K85="",$L85=""),"",IF($B85="Female",1/(1+EXP(-SUMPRODUCT(Engine!$C$2530:$C$2561,INDIRECT("Coefficients!$AL$2:$AL$33")))),1/(1+EXP(-SUMPRODUCT(Engine!$C$2530:$C$2561,INDIRECT("Coefficients!$AM$2:$AM$33"))))))</f>
      </c>
      <c r="AI85" s="8">
        <f>IF(OR($B85="",$C85="",$D85="",$E85="",$F85="",$G85="",$H85="",$I85="",$J85="",$K85="",$L85=""),"",IF($B85="Female",1/(1+EXP(-SUMPRODUCT(Engine!$C$2530:$C$2561,INDIRECT("Coefficients!$AN$2:$AN$33")))),1/(1+EXP(-SUMPRODUCT(Engine!$C$2530:$C$2561,INDIRECT("Coefficients!$AO$2:$AO$33"))))))</f>
      </c>
      <c r="AJ85" s="8">
        <f>IF(OR($B85="",$C85="",$D85="",$E85="",$F85="",$G85="",$H85="",$I85="",$J85="",$K85="",$L85=""),"",IF($B85="Female",1/(1+EXP(-SUMPRODUCT(Engine!$C$2530:$C$2561,INDIRECT("Coefficients!$AP$2:$AP$33")))),1/(1+EXP(-SUMPRODUCT(Engine!$C$2530:$C$2561,INDIRECT("Coefficients!$AQ$2:$AQ$33"))))))</f>
      </c>
      <c r="AK85" s="8">
        <f>IF(OR($B85="",$C85="",$D85="",$E85="",$F85="",$G85="",$H85="",$I85="",$J85="",$K85="",$L85=""),"",IF($B85="Female",1/(1+EXP(-SUMPRODUCT(Engine!$C$2530:$C$2561,INDIRECT("Coefficients!$AR$2:$AR$33")))),1/(1+EXP(-SUMPRODUCT(Engine!$C$2530:$C$2561,INDIRECT("Coefficients!$AS$2:$AS$33"))))))</f>
      </c>
      <c r="AL85" s="8">
        <f>IF(OR($B85="",$C85="",$D85="",$E85="",$F85="",$G85="",$H85="",$I85="",$J85="",$K85="",$L85=""),"",IF($B85="Female",1/(1+EXP(-SUMPRODUCT(Engine!$C$2530:$C$2561,INDIRECT("Coefficients!$AT$2:$AT$33")))),1/(1+EXP(-SUMPRODUCT(Engine!$C$2530:$C$2561,INDIRECT("Coefficients!$AU$2:$AU$33"))))))</f>
      </c>
      <c r="AM85" s="8">
        <f>IF(OR($B85="",$C85="",$D85="",$E85="",$F85="",$G85="",$H85="",$I85="",$J85="",$K85="",$L85=""),"",IF($B85="Female",1/(1+EXP(-SUMPRODUCT(Engine!$C$2530:$C$2561,INDIRECT("Coefficients!$AV$2:$AV$33")))),1/(1+EXP(-SUMPRODUCT(Engine!$C$2530:$C$2561,INDIRECT("Coefficients!$AW$2:$AW$33"))))))</f>
      </c>
      <c r="AN85" s="8">
        <f>IF(OR($B85="",$C85="",$D85="",$E85="",$F85="",$G85="",$H85="",$I85="",$J85="",$K85="",$L85=""),"",IF($B85="Female",1/(1+EXP(-SUMPRODUCT(Engine!$C$2530:$C$2561,INDIRECT("Coefficients!$AX$2:$AX$33")))),1/(1+EXP(-SUMPRODUCT(Engine!$C$2530:$C$2561,INDIRECT("Coefficients!$AY$2:$AY$33"))))))</f>
      </c>
      <c r="AO85" s="8">
        <f>IF(OR($B85="",$C85="",$D85="",$E85="",$F85="",$G85="",$H85="",$I85="",$J85="",$K85="",$L85=""),"",IF($B85="Female",1/(1+EXP(-SUMPRODUCT(Engine!$C$2530:$C$2561,INDIRECT("Coefficients!$AZ$2:$AZ$33")))),1/(1+EXP(-SUMPRODUCT(Engine!$C$2530:$C$2561,INDIRECT("Coefficients!$BA$2:$BA$33"))))))</f>
      </c>
      <c r="AP85" s="8">
        <f>IF(OR($B85="",$C85="",$D85="",$E85="",$F85="",$G85="",$H85="",$I85="",$J85="",$K85="",$L85=""),"",IF($B85="Female",1/(1+EXP(-SUMPRODUCT(Engine!$C$2530:$C$2561,INDIRECT("Coefficients!$BB$2:$BB$33")))),1/(1+EXP(-SUMPRODUCT(Engine!$C$2530:$C$2561,INDIRECT("Coefficients!$BC$2:$BC$33"))))))</f>
      </c>
      <c r="AQ85" s="8">
        <f>IF(OR($B85="",$C85="",$D85="",$E85="",$F85="",$G85="",$H85="",$I85="",$J85="",$K85="",$L85=""),"",IF($B85="Female",1/(1+EXP(-SUMPRODUCT(Engine!$C$2530:$C$2561,INDIRECT("Coefficients!$BD$2:$BD$33")))),1/(1+EXP(-SUMPRODUCT(Engine!$C$2530:$C$2561,INDIRECT("Coefficients!$BE$2:$BE$33"))))))</f>
      </c>
      <c r="AR85" s="8">
        <f>IF(OR($B85="",$C85="",$D85="",$E85="",$F85="",$G85="",$H85="",$I85="",$J85="",$K85="",$L85=""),"",IF($B85="Female",1/(1+EXP(-SUMPRODUCT(Engine!$C$2530:$C$2561,INDIRECT("Coefficients!$BF$2:$BF$33")))),1/(1+EXP(-SUMPRODUCT(Engine!$C$2530:$C$2561,INDIRECT("Coefficients!$BG$2:$BG$33"))))))</f>
      </c>
      <c r="AS85" s="8">
        <f>IF(OR($B85="",$C85="",$D85="",$E85="",$F85="",$G85="",$H85="",$I85="",$J85="",$K85="",$L85=""),"",IF($B85="Female",1/(1+EXP(-SUMPRODUCT(Engine!$C$2530:$C$2561,INDIRECT("Coefficients!$BH$2:$BH$33")))),1/(1+EXP(-SUMPRODUCT(Engine!$C$2530:$C$2561,INDIRECT("Coefficients!$BI$2:$BI$33"))))))</f>
      </c>
      <c r="AT85" s="8">
        <f>IF(OR($B85="",$C85="",$D85="",$E85="",$F85="",$G85="",$H85="",$I85="",$J85="",$K85="",$L85=""),"",IF($B85="Female",1/(1+EXP(-SUMPRODUCT(Engine!$C$2530:$C$2561,INDIRECT("Coefficients!$BJ$2:$BJ$33")))),1/(1+EXP(-SUMPRODUCT(Engine!$C$2530:$C$2561,INDIRECT("Coefficients!$BK$2:$BK$33"))))))</f>
      </c>
      <c r="AU85" s="8">
        <f>IF(OR($B85="",$C85="",$D85="",$E85="",$F85="",$G85="",$H85="",$I85="",$J85="",$K85="",$L85=""),"",IF($B85="Female",1/(1+EXP(-SUMPRODUCT(Engine!$C$2530:$C$2561,INDIRECT("Coefficients!$BL$2:$BL$33")))),1/(1+EXP(-SUMPRODUCT(Engine!$C$2530:$C$2561,INDIRECT("Coefficients!$BM$2:$BM$33"))))))</f>
      </c>
      <c r="AV85" s="8">
        <f>IF(OR($B85="",$C85="",$D85="",$E85="",$F85="",$G85="",$H85="",$I85="",$J85="",$K85="",$L85=""),"",IF($B85="Female",1/(1+EXP(-SUMPRODUCT(Engine!$C$2530:$C$2561,INDIRECT("Coefficients!$BN$2:$BN$33")))),1/(1+EXP(-SUMPRODUCT(Engine!$C$2530:$C$2561,INDIRECT("Coefficients!$BO$2:$BO$33"))))))</f>
      </c>
      <c r="AW85" s="8">
        <f>IF(OR($B85="",$C85="",$D85="",$E85="",$F85="",$G85="",$H85="",$I85="",$J85="",$K85="",$L85=""),"",IF($B85="Female",1/(1+EXP(-SUMPRODUCT(Engine!$C$2530:$C$2561,INDIRECT("Coefficients!$BP$2:$BP$33")))),1/(1+EXP(-SUMPRODUCT(Engine!$C$2530:$C$2561,INDIRECT("Coefficients!$BQ$2:$BQ$33"))))))</f>
      </c>
      <c r="AX85" s="8">
        <f>IF(OR($B85="",$C85="",$D85="",$E85="",$F85="",$G85="",$H85="",$I85="",$J85="",$K85="",$L85=""),"",IF($B85="Female",1/(1+EXP(-SUMPRODUCT(Engine!$C$2530:$C$2561,INDIRECT("Coefficients!$BR$2:$BR$33")))),1/(1+EXP(-SUMPRODUCT(Engine!$C$2530:$C$2561,INDIRECT("Coefficients!$BS$2:$BS$33"))))))</f>
      </c>
      <c r="AY85" s="8">
        <f>IF(OR($B85="",$C85="",$D85="",$E85="",$F85="",$G85="",$H85="",$I85="",$J85="",$K85="",$L85=""),"",IF($B85="Female",1/(1+EXP(-SUMPRODUCT(Engine!$C$2530:$C$2561,INDIRECT("Coefficients!$BT$2:$BT$33")))),1/(1+EXP(-SUMPRODUCT(Engine!$C$2530:$C$2561,INDIRECT("Coefficients!$BU$2:$BU$33"))))))</f>
      </c>
      <c r="AZ85" s="8">
        <f>IF(OR($B85="",$C85="",$D85="",$E85="",$F85="",$G85="",$H85="",$I85="",$J85="",$K85="",$L85=""),"",IF($B85="Female",1/(1+EXP(-SUMPRODUCT(Engine!$C$2530:$C$2561,INDIRECT("Coefficients!$BV$2:$BV$33")))),1/(1+EXP(-SUMPRODUCT(Engine!$C$2530:$C$2561,INDIRECT("Coefficients!$BW$2:$BW$33"))))))</f>
      </c>
      <c r="BA85" s="8">
        <f>IF(OR($B85="",$C85="",$D85="",$E85="",$F85="",$G85="",$H85="",$I85="",$J85="",$K85="",$L85=""),"",IF($B85="Female",1/(1+EXP(-SUMPRODUCT(Engine!$C$2530:$C$2561,INDIRECT("Coefficients!$BX$2:$BX$33")))),1/(1+EXP(-SUMPRODUCT(Engine!$C$2530:$C$2561,INDIRECT("Coefficients!$BY$2:$BY$33"))))))</f>
      </c>
      <c r="BB85" s="8">
        <f>IF(OR($B85="",$C85="",$D85="",$E85="",$F85="",$G85="",$H85="",$I85="",$J85="",$K85="",$L85=""),"",IF($B85="Female",1/(1+EXP(-SUMPRODUCT(Engine!$C$2530:$C$2561,INDIRECT("Coefficients!$BZ$2:$BZ$33")))),1/(1+EXP(-SUMPRODUCT(Engine!$C$2530:$C$2561,INDIRECT("Coefficients!$CA$2:$CA$33"))))))</f>
      </c>
      <c r="BC85" s="8">
        <f>IF(OR($B85="",$C85="",$D85="",$E85="",$F85="",$G85="",$H85="",$I85="",$J85="",$K85="",$L85=""),"",IF($B85="Female",1/(1+EXP(-SUMPRODUCT(Engine!$C$2530:$C$2561,INDIRECT("Coefficients!$CB$2:$CB$33")))),1/(1+EXP(-SUMPRODUCT(Engine!$C$2530:$C$2561,INDIRECT("Coefficients!$CC$2:$CC$33"))))))</f>
      </c>
      <c r="BD85" s="8">
        <f>IF(OR($B85="",$C85="",$D85="",$E85="",$F85="",$G85="",$H85="",$I85="",$J85="",$K85="",$L85=""),"",IF($B85="Female",1/(1+EXP(-SUMPRODUCT(Engine!$C$2530:$C$2561,INDIRECT("Coefficients!$CD$2:$CD$33")))),1/(1+EXP(-SUMPRODUCT(Engine!$C$2530:$C$2561,INDIRECT("Coefficients!$CE$2:$CE$33"))))))</f>
      </c>
      <c r="BE85" s="8">
        <f>IF(OR($B85="",$C85="",$D85="",$E85="",$F85="",$G85="",$H85="",$I85="",$J85="",$K85="",$L85=""),"",IF($B85="Female",1/(1+EXP(-SUMPRODUCT(Engine!$C$2530:$C$2561,INDIRECT("Coefficients!$CF$2:$CF$33")))),1/(1+EXP(-SUMPRODUCT(Engine!$C$2530:$C$2561,INDIRECT("Coefficients!$CG$2:$CG$33"))))))</f>
      </c>
      <c r="BF85" s="8">
        <f>IF(OR($B85="",$C85="",$D85="",$E85="",$F85="",$G85="",$H85="",$I85="",$J85="",$K85="",$L85=""),"",IF($B85="Female",1/(1+EXP(-SUMPRODUCT(Engine!$C$2530:$C$2561,INDIRECT("Coefficients!$CH$2:$CH$33")))),1/(1+EXP(-SUMPRODUCT(Engine!$C$2530:$C$2561,INDIRECT("Coefficients!$CI$2:$CI$33"))))))</f>
      </c>
      <c r="BG85" s="8">
        <f>IF(OR($B85="",$C85="",$D85="",$E85="",$F85="",$G85="",$H85="",$I85="",$J85="",$K85="",$L85=""),"",IF($B85="Female",1/(1+EXP(-SUMPRODUCT(Engine!$C$2530:$C$2561,INDIRECT("Coefficients!$CJ$2:$CJ$33")))),1/(1+EXP(-SUMPRODUCT(Engine!$C$2530:$C$2561,INDIRECT("Coefficients!$CK$2:$CK$33"))))))</f>
      </c>
      <c r="BH85" s="8">
        <f>IF(OR($B85="",$C85="",$D85="",$E85="",$F85="",$G85="",$H85="",$I85="",$J85="",$K85="",$L85=""),"",IF($B85="Female",1/(1+EXP(-SUMPRODUCT(Engine!$C$2530:$C$2561,INDIRECT("Coefficients!$CL$2:$CL$33")))),1/(1+EXP(-SUMPRODUCT(Engine!$C$2530:$C$2561,INDIRECT("Coefficients!$CM$2:$CM$33"))))))</f>
      </c>
      <c r="BI85" s="8">
        <f>IF(OR($B85="",$C85="",$D85="",$E85="",$F85="",$G85="",$H85="",$I85="",$J85="",$K85="",$L85=""),"",IF($B85="Female",1/(1+EXP(-SUMPRODUCT(Engine!$C$2530:$C$2561,INDIRECT("Coefficients!$CN$2:$CN$33")))),1/(1+EXP(-SUMPRODUCT(Engine!$C$2530:$C$2561,INDIRECT("Coefficients!$CO$2:$CO$33"))))))</f>
      </c>
      <c r="BJ85" s="8">
        <f>IF(OR($B85="",$C85="",$D85="",$E85="",$F85="",$G85="",$H85="",$I85="",$J85="",$K85="",$L85=""),"",IF($B85="Female",1/(1+EXP(-SUMPRODUCT(Engine!$C$2530:$C$2561,INDIRECT("Coefficients!$CP$2:$CP$33")))),1/(1+EXP(-SUMPRODUCT(Engine!$C$2530:$C$2561,INDIRECT("Coefficients!$CQ$2:$CQ$33"))))))</f>
      </c>
      <c r="BK85" s="8">
        <f>IF(OR($B85="",$C85="",$D85="",$E85="",$F85="",$G85="",$H85="",$I85="",$J85="",$K85="",$L85=""),"",IF($B85="Female",1/(1+EXP(-SUMPRODUCT(Engine!$C$2530:$C$2561,INDIRECT("Coefficients!$CR$2:$CR$33")))),1/(1+EXP(-SUMPRODUCT(Engine!$C$2530:$C$2561,INDIRECT("Coefficients!$CS$2:$CS$33"))))))</f>
      </c>
      <c r="BL85" s="8">
        <f>IF(OR($B85="",$C85="",$D85="",$E85="",$F85="",$G85="",$H85="",$I85="",$J85="",$K85="",$L85=""),"",IF($B85="Female",1/(1+EXP(-SUMPRODUCT(Engine!$C$2530:$C$2561,INDIRECT("Coefficients!$CT$2:$CT$33")))),1/(1+EXP(-SUMPRODUCT(Engine!$C$2530:$C$2561,INDIRECT("Coefficients!$CU$2:$CU$33"))))))</f>
      </c>
      <c r="BM85" s="8">
        <f>IF(OR($B85="",$C85="",$D85="",$E85="",$F85="",$G85="",$H85="",$I85="",$J85="",$K85="",$L85=""),"",IF($B85="Female",1/(1+EXP(-SUMPRODUCT(Engine!$C$2530:$C$2561,INDIRECT("Coefficients!$CV$2:$CV$33")))),1/(1+EXP(-SUMPRODUCT(Engine!$C$2530:$C$2561,INDIRECT("Coefficients!$CW$2:$CW$33"))))))</f>
      </c>
    </row>
    <row r="86" spans="1:65" x14ac:dyDescent="0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8">
        <f>IF(OR($B86="",$C86="",$D86="",$E86="",$F86="",$G86="",$H86="",$I86="",$J86="",$K86="",$L86=""),"",IF($B86="Female",1/(1+EXP(-SUMPRODUCT(Engine!$C$2562:$C$2593,INDIRECT("Coefficients!$B$2:$B$33")))),1/(1+EXP(-SUMPRODUCT(Engine!$C$2562:$C$2593,INDIRECT("Coefficients!$C$2:$C$33"))))))</f>
      </c>
      <c r="Q86" s="8">
        <f>IF(OR($B86="",$C86="",$D86="",$E86="",$F86="",$G86="",$H86="",$I86="",$J86="",$K86="",$L86=""),"",IF($B86="Female",1/(1+EXP(-SUMPRODUCT(Engine!$C$2562:$C$2593,INDIRECT("Coefficients!$D$2:$D$33")))),1/(1+EXP(-SUMPRODUCT(Engine!$C$2562:$C$2593,INDIRECT("Coefficients!$E$2:$E$33"))))))</f>
      </c>
      <c r="R86" s="8">
        <f>IF(OR($B86="",$C86="",$D86="",$E86="",$F86="",$G86="",$H86="",$I86="",$J86="",$K86="",$L86=""),"",IF($B86="Female",1/(1+EXP(-SUMPRODUCT(Engine!$C$2562:$C$2593,INDIRECT("Coefficients!$F$2:$F$33")))),1/(1+EXP(-SUMPRODUCT(Engine!$C$2562:$C$2593,INDIRECT("Coefficients!$G$2:$G$33"))))))</f>
      </c>
      <c r="S86" s="8">
        <f>IF(OR($B86="",$C86="",$D86="",$E86="",$F86="",$G86="",$H86="",$I86="",$J86="",$K86="",$L86=""),"",IF($B86="Female",1/(1+EXP(-SUMPRODUCT(Engine!$C$2562:$C$2593,INDIRECT("Coefficients!$H$2:$H$33")))),1/(1+EXP(-SUMPRODUCT(Engine!$C$2562:$C$2593,INDIRECT("Coefficients!$I$2:$I$33"))))))</f>
      </c>
      <c r="T86" s="8">
        <f>IF(OR($B86="",$C86="",$D86="",$E86="",$F86="",$G86="",$H86="",$I86="",$J86="",$K86="",$L86=""),"",IF($B86="Female",1/(1+EXP(-SUMPRODUCT(Engine!$C$2562:$C$2593,INDIRECT("Coefficients!$J$2:$J$33")))),1/(1+EXP(-SUMPRODUCT(Engine!$C$2562:$C$2593,INDIRECT("Coefficients!$K$2:$K$33"))))))</f>
      </c>
      <c r="U86" s="8">
        <f>IF(OR($B86="",$C86="",$D86="",$E86="",$F86="",$G86="",$H86="",$I86="",$J86="",$K86="",$L86=""),"",IF($B86="Female",1/(1+EXP(-SUMPRODUCT(Engine!$C$2562:$C$2593,INDIRECT("Coefficients!$L$2:$L$33")))),1/(1+EXP(-SUMPRODUCT(Engine!$C$2562:$C$2593,INDIRECT("Coefficients!$M$2:$M$33"))))))</f>
      </c>
      <c r="V86" s="8">
        <f>IF(OR($B86="",$C86="",$D86="",$E86="",$F86="",$G86="",$H86="",$I86="",$J86="",$K86="",$L86=""),"",IF($B86="Female",1/(1+EXP(-SUMPRODUCT(Engine!$C$2562:$C$2593,INDIRECT("Coefficients!$N$2:$N$33")))),1/(1+EXP(-SUMPRODUCT(Engine!$C$2562:$C$2593,INDIRECT("Coefficients!$O$2:$O$33"))))))</f>
      </c>
      <c r="W86" s="8">
        <f>IF(OR($B86="",$C86="",$D86="",$E86="",$F86="",$G86="",$H86="",$I86="",$J86="",$K86="",$L86=""),"",IF($B86="Female",1/(1+EXP(-SUMPRODUCT(Engine!$C$2562:$C$2593,INDIRECT("Coefficients!$P$2:$P$33")))),1/(1+EXP(-SUMPRODUCT(Engine!$C$2562:$C$2593,INDIRECT("Coefficients!$Q$2:$Q$33"))))))</f>
      </c>
      <c r="X86" s="8">
        <f>IF(OR($B86="",$C86="",$D86="",$E86="",$F86="",$G86="",$H86="",$I86="",$J86="",$K86="",$L86=""),"",IF($B86="Female",1/(1+EXP(-SUMPRODUCT(Engine!$C$2562:$C$2593,INDIRECT("Coefficients!$R$2:$R$33")))),1/(1+EXP(-SUMPRODUCT(Engine!$C$2562:$C$2593,INDIRECT("Coefficients!$S$2:$S$33"))))))</f>
      </c>
      <c r="Y86" s="8">
        <f>IF(OR($B86="",$C86="",$D86="",$E86="",$F86="",$G86="",$H86="",$I86="",$J86="",$K86="",$L86=""),"",IF($B86="Female",1/(1+EXP(-SUMPRODUCT(Engine!$C$2562:$C$2593,INDIRECT("Coefficients!$T$2:$T$33")))),1/(1+EXP(-SUMPRODUCT(Engine!$C$2562:$C$2593,INDIRECT("Coefficients!$U$2:$U$33"))))))</f>
      </c>
      <c r="Z86" s="8">
        <f>IF(OR($B86="",$C86="",$D86="",$E86="",$F86="",$G86="",$H86="",$I86="",$J86="",$K86="",$L86=""),"",IF($B86="Female",1/(1+EXP(-SUMPRODUCT(Engine!$C$2562:$C$2593,INDIRECT("Coefficients!$V$2:$V$33")))),1/(1+EXP(-SUMPRODUCT(Engine!$C$2562:$C$2593,INDIRECT("Coefficients!$W$2:$W$33"))))))</f>
      </c>
      <c r="AA86" s="8">
        <f>IF(OR($B86="",$C86="",$D86="",$E86="",$F86="",$G86="",$H86="",$I86="",$J86="",$K86="",$L86=""),"",IF($B86="Female",1/(1+EXP(-SUMPRODUCT(Engine!$C$2562:$C$2593,INDIRECT("Coefficients!$X$2:$X$33")))),1/(1+EXP(-SUMPRODUCT(Engine!$C$2562:$C$2593,INDIRECT("Coefficients!$Y$2:$Y$33"))))))</f>
      </c>
      <c r="AB86" s="8">
        <f>IF(OR($B86="",$C86="",$D86="",$E86="",$F86="",$G86="",$H86="",$I86="",$J86="",$K86="",$L86=""),"",IF($B86="Female",1/(1+EXP(-SUMPRODUCT(Engine!$C$2562:$C$2593,INDIRECT("Coefficients!$Z$2:$Z$33")))),1/(1+EXP(-SUMPRODUCT(Engine!$C$2562:$C$2593,INDIRECT("Coefficients!$AA$2:$AA$33"))))))</f>
      </c>
      <c r="AC86" s="8">
        <f>IF(OR($B86="",$C86="",$D86="",$E86="",$F86="",$G86="",$H86="",$I86="",$J86="",$K86="",$L86=""),"",IF($B86="Female",1/(1+EXP(-SUMPRODUCT(Engine!$C$2562:$C$2593,INDIRECT("Coefficients!$AB$2:$AB$33")))),1/(1+EXP(-SUMPRODUCT(Engine!$C$2562:$C$2593,INDIRECT("Coefficients!$AC$2:$AC$33"))))))</f>
      </c>
      <c r="AD86" s="8">
        <f>IF(OR($B86="",$C86="",$D86="",$E86="",$F86="",$G86="",$H86="",$I86="",$J86="",$K86="",$L86=""),"",IF($B86="Female",1/(1+EXP(-SUMPRODUCT(Engine!$C$2562:$C$2593,INDIRECT("Coefficients!$AD$2:$AD$33")))),1/(1+EXP(-SUMPRODUCT(Engine!$C$2562:$C$2593,INDIRECT("Coefficients!$AE$2:$AE$33"))))))</f>
      </c>
      <c r="AE86" s="8">
        <f>IF(OR($B86="",$C86="",$D86="",$E86="",$F86="",$G86="",$H86="",$I86="",$J86="",$K86="",$L86=""),"",IF($B86="Female",1/(1+EXP(-SUMPRODUCT(Engine!$C$2562:$C$2593,INDIRECT("Coefficients!$AF$2:$AF$33")))),1/(1+EXP(-SUMPRODUCT(Engine!$C$2562:$C$2593,INDIRECT("Coefficients!$AG$2:$AG$33"))))))</f>
      </c>
      <c r="AF86" s="8">
        <f>IF(OR($B86="",$C86="",$D86="",$E86="",$F86="",$G86="",$H86="",$I86="",$J86="",$K86="",$L86=""),"",IF($B86="Female",1/(1+EXP(-SUMPRODUCT(Engine!$C$2562:$C$2593,INDIRECT("Coefficients!$AH$2:$AH$33")))),1/(1+EXP(-SUMPRODUCT(Engine!$C$2562:$C$2593,INDIRECT("Coefficients!$AI$2:$AI$33"))))))</f>
      </c>
      <c r="AG86" s="8">
        <f>IF(OR($B86="",$C86="",$D86="",$E86="",$F86="",$G86="",$H86="",$I86="",$J86="",$K86="",$L86=""),"",IF($B86="Female",1/(1+EXP(-SUMPRODUCT(Engine!$C$2562:$C$2593,INDIRECT("Coefficients!$AJ$2:$AJ$33")))),1/(1+EXP(-SUMPRODUCT(Engine!$C$2562:$C$2593,INDIRECT("Coefficients!$AK$2:$AK$33"))))))</f>
      </c>
      <c r="AH86" s="8">
        <f>IF(OR($B86="",$C86="",$D86="",$E86="",$F86="",$G86="",$H86="",$I86="",$J86="",$K86="",$L86=""),"",IF($B86="Female",1/(1+EXP(-SUMPRODUCT(Engine!$C$2562:$C$2593,INDIRECT("Coefficients!$AL$2:$AL$33")))),1/(1+EXP(-SUMPRODUCT(Engine!$C$2562:$C$2593,INDIRECT("Coefficients!$AM$2:$AM$33"))))))</f>
      </c>
      <c r="AI86" s="8">
        <f>IF(OR($B86="",$C86="",$D86="",$E86="",$F86="",$G86="",$H86="",$I86="",$J86="",$K86="",$L86=""),"",IF($B86="Female",1/(1+EXP(-SUMPRODUCT(Engine!$C$2562:$C$2593,INDIRECT("Coefficients!$AN$2:$AN$33")))),1/(1+EXP(-SUMPRODUCT(Engine!$C$2562:$C$2593,INDIRECT("Coefficients!$AO$2:$AO$33"))))))</f>
      </c>
      <c r="AJ86" s="8">
        <f>IF(OR($B86="",$C86="",$D86="",$E86="",$F86="",$G86="",$H86="",$I86="",$J86="",$K86="",$L86=""),"",IF($B86="Female",1/(1+EXP(-SUMPRODUCT(Engine!$C$2562:$C$2593,INDIRECT("Coefficients!$AP$2:$AP$33")))),1/(1+EXP(-SUMPRODUCT(Engine!$C$2562:$C$2593,INDIRECT("Coefficients!$AQ$2:$AQ$33"))))))</f>
      </c>
      <c r="AK86" s="8">
        <f>IF(OR($B86="",$C86="",$D86="",$E86="",$F86="",$G86="",$H86="",$I86="",$J86="",$K86="",$L86=""),"",IF($B86="Female",1/(1+EXP(-SUMPRODUCT(Engine!$C$2562:$C$2593,INDIRECT("Coefficients!$AR$2:$AR$33")))),1/(1+EXP(-SUMPRODUCT(Engine!$C$2562:$C$2593,INDIRECT("Coefficients!$AS$2:$AS$33"))))))</f>
      </c>
      <c r="AL86" s="8">
        <f>IF(OR($B86="",$C86="",$D86="",$E86="",$F86="",$G86="",$H86="",$I86="",$J86="",$K86="",$L86=""),"",IF($B86="Female",1/(1+EXP(-SUMPRODUCT(Engine!$C$2562:$C$2593,INDIRECT("Coefficients!$AT$2:$AT$33")))),1/(1+EXP(-SUMPRODUCT(Engine!$C$2562:$C$2593,INDIRECT("Coefficients!$AU$2:$AU$33"))))))</f>
      </c>
      <c r="AM86" s="8">
        <f>IF(OR($B86="",$C86="",$D86="",$E86="",$F86="",$G86="",$H86="",$I86="",$J86="",$K86="",$L86=""),"",IF($B86="Female",1/(1+EXP(-SUMPRODUCT(Engine!$C$2562:$C$2593,INDIRECT("Coefficients!$AV$2:$AV$33")))),1/(1+EXP(-SUMPRODUCT(Engine!$C$2562:$C$2593,INDIRECT("Coefficients!$AW$2:$AW$33"))))))</f>
      </c>
      <c r="AN86" s="8">
        <f>IF(OR($B86="",$C86="",$D86="",$E86="",$F86="",$G86="",$H86="",$I86="",$J86="",$K86="",$L86=""),"",IF($B86="Female",1/(1+EXP(-SUMPRODUCT(Engine!$C$2562:$C$2593,INDIRECT("Coefficients!$AX$2:$AX$33")))),1/(1+EXP(-SUMPRODUCT(Engine!$C$2562:$C$2593,INDIRECT("Coefficients!$AY$2:$AY$33"))))))</f>
      </c>
      <c r="AO86" s="8">
        <f>IF(OR($B86="",$C86="",$D86="",$E86="",$F86="",$G86="",$H86="",$I86="",$J86="",$K86="",$L86=""),"",IF($B86="Female",1/(1+EXP(-SUMPRODUCT(Engine!$C$2562:$C$2593,INDIRECT("Coefficients!$AZ$2:$AZ$33")))),1/(1+EXP(-SUMPRODUCT(Engine!$C$2562:$C$2593,INDIRECT("Coefficients!$BA$2:$BA$33"))))))</f>
      </c>
      <c r="AP86" s="8">
        <f>IF(OR($B86="",$C86="",$D86="",$E86="",$F86="",$G86="",$H86="",$I86="",$J86="",$K86="",$L86=""),"",IF($B86="Female",1/(1+EXP(-SUMPRODUCT(Engine!$C$2562:$C$2593,INDIRECT("Coefficients!$BB$2:$BB$33")))),1/(1+EXP(-SUMPRODUCT(Engine!$C$2562:$C$2593,INDIRECT("Coefficients!$BC$2:$BC$33"))))))</f>
      </c>
      <c r="AQ86" s="8">
        <f>IF(OR($B86="",$C86="",$D86="",$E86="",$F86="",$G86="",$H86="",$I86="",$J86="",$K86="",$L86=""),"",IF($B86="Female",1/(1+EXP(-SUMPRODUCT(Engine!$C$2562:$C$2593,INDIRECT("Coefficients!$BD$2:$BD$33")))),1/(1+EXP(-SUMPRODUCT(Engine!$C$2562:$C$2593,INDIRECT("Coefficients!$BE$2:$BE$33"))))))</f>
      </c>
      <c r="AR86" s="8">
        <f>IF(OR($B86="",$C86="",$D86="",$E86="",$F86="",$G86="",$H86="",$I86="",$J86="",$K86="",$L86=""),"",IF($B86="Female",1/(1+EXP(-SUMPRODUCT(Engine!$C$2562:$C$2593,INDIRECT("Coefficients!$BF$2:$BF$33")))),1/(1+EXP(-SUMPRODUCT(Engine!$C$2562:$C$2593,INDIRECT("Coefficients!$BG$2:$BG$33"))))))</f>
      </c>
      <c r="AS86" s="8">
        <f>IF(OR($B86="",$C86="",$D86="",$E86="",$F86="",$G86="",$H86="",$I86="",$J86="",$K86="",$L86=""),"",IF($B86="Female",1/(1+EXP(-SUMPRODUCT(Engine!$C$2562:$C$2593,INDIRECT("Coefficients!$BH$2:$BH$33")))),1/(1+EXP(-SUMPRODUCT(Engine!$C$2562:$C$2593,INDIRECT("Coefficients!$BI$2:$BI$33"))))))</f>
      </c>
      <c r="AT86" s="8">
        <f>IF(OR($B86="",$C86="",$D86="",$E86="",$F86="",$G86="",$H86="",$I86="",$J86="",$K86="",$L86=""),"",IF($B86="Female",1/(1+EXP(-SUMPRODUCT(Engine!$C$2562:$C$2593,INDIRECT("Coefficients!$BJ$2:$BJ$33")))),1/(1+EXP(-SUMPRODUCT(Engine!$C$2562:$C$2593,INDIRECT("Coefficients!$BK$2:$BK$33"))))))</f>
      </c>
      <c r="AU86" s="8">
        <f>IF(OR($B86="",$C86="",$D86="",$E86="",$F86="",$G86="",$H86="",$I86="",$J86="",$K86="",$L86=""),"",IF($B86="Female",1/(1+EXP(-SUMPRODUCT(Engine!$C$2562:$C$2593,INDIRECT("Coefficients!$BL$2:$BL$33")))),1/(1+EXP(-SUMPRODUCT(Engine!$C$2562:$C$2593,INDIRECT("Coefficients!$BM$2:$BM$33"))))))</f>
      </c>
      <c r="AV86" s="8">
        <f>IF(OR($B86="",$C86="",$D86="",$E86="",$F86="",$G86="",$H86="",$I86="",$J86="",$K86="",$L86=""),"",IF($B86="Female",1/(1+EXP(-SUMPRODUCT(Engine!$C$2562:$C$2593,INDIRECT("Coefficients!$BN$2:$BN$33")))),1/(1+EXP(-SUMPRODUCT(Engine!$C$2562:$C$2593,INDIRECT("Coefficients!$BO$2:$BO$33"))))))</f>
      </c>
      <c r="AW86" s="8">
        <f>IF(OR($B86="",$C86="",$D86="",$E86="",$F86="",$G86="",$H86="",$I86="",$J86="",$K86="",$L86=""),"",IF($B86="Female",1/(1+EXP(-SUMPRODUCT(Engine!$C$2562:$C$2593,INDIRECT("Coefficients!$BP$2:$BP$33")))),1/(1+EXP(-SUMPRODUCT(Engine!$C$2562:$C$2593,INDIRECT("Coefficients!$BQ$2:$BQ$33"))))))</f>
      </c>
      <c r="AX86" s="8">
        <f>IF(OR($B86="",$C86="",$D86="",$E86="",$F86="",$G86="",$H86="",$I86="",$J86="",$K86="",$L86=""),"",IF($B86="Female",1/(1+EXP(-SUMPRODUCT(Engine!$C$2562:$C$2593,INDIRECT("Coefficients!$BR$2:$BR$33")))),1/(1+EXP(-SUMPRODUCT(Engine!$C$2562:$C$2593,INDIRECT("Coefficients!$BS$2:$BS$33"))))))</f>
      </c>
      <c r="AY86" s="8">
        <f>IF(OR($B86="",$C86="",$D86="",$E86="",$F86="",$G86="",$H86="",$I86="",$J86="",$K86="",$L86=""),"",IF($B86="Female",1/(1+EXP(-SUMPRODUCT(Engine!$C$2562:$C$2593,INDIRECT("Coefficients!$BT$2:$BT$33")))),1/(1+EXP(-SUMPRODUCT(Engine!$C$2562:$C$2593,INDIRECT("Coefficients!$BU$2:$BU$33"))))))</f>
      </c>
      <c r="AZ86" s="8">
        <f>IF(OR($B86="",$C86="",$D86="",$E86="",$F86="",$G86="",$H86="",$I86="",$J86="",$K86="",$L86=""),"",IF($B86="Female",1/(1+EXP(-SUMPRODUCT(Engine!$C$2562:$C$2593,INDIRECT("Coefficients!$BV$2:$BV$33")))),1/(1+EXP(-SUMPRODUCT(Engine!$C$2562:$C$2593,INDIRECT("Coefficients!$BW$2:$BW$33"))))))</f>
      </c>
      <c r="BA86" s="8">
        <f>IF(OR($B86="",$C86="",$D86="",$E86="",$F86="",$G86="",$H86="",$I86="",$J86="",$K86="",$L86=""),"",IF($B86="Female",1/(1+EXP(-SUMPRODUCT(Engine!$C$2562:$C$2593,INDIRECT("Coefficients!$BX$2:$BX$33")))),1/(1+EXP(-SUMPRODUCT(Engine!$C$2562:$C$2593,INDIRECT("Coefficients!$BY$2:$BY$33"))))))</f>
      </c>
      <c r="BB86" s="8">
        <f>IF(OR($B86="",$C86="",$D86="",$E86="",$F86="",$G86="",$H86="",$I86="",$J86="",$K86="",$L86=""),"",IF($B86="Female",1/(1+EXP(-SUMPRODUCT(Engine!$C$2562:$C$2593,INDIRECT("Coefficients!$BZ$2:$BZ$33")))),1/(1+EXP(-SUMPRODUCT(Engine!$C$2562:$C$2593,INDIRECT("Coefficients!$CA$2:$CA$33"))))))</f>
      </c>
      <c r="BC86" s="8">
        <f>IF(OR($B86="",$C86="",$D86="",$E86="",$F86="",$G86="",$H86="",$I86="",$J86="",$K86="",$L86=""),"",IF($B86="Female",1/(1+EXP(-SUMPRODUCT(Engine!$C$2562:$C$2593,INDIRECT("Coefficients!$CB$2:$CB$33")))),1/(1+EXP(-SUMPRODUCT(Engine!$C$2562:$C$2593,INDIRECT("Coefficients!$CC$2:$CC$33"))))))</f>
      </c>
      <c r="BD86" s="8">
        <f>IF(OR($B86="",$C86="",$D86="",$E86="",$F86="",$G86="",$H86="",$I86="",$J86="",$K86="",$L86=""),"",IF($B86="Female",1/(1+EXP(-SUMPRODUCT(Engine!$C$2562:$C$2593,INDIRECT("Coefficients!$CD$2:$CD$33")))),1/(1+EXP(-SUMPRODUCT(Engine!$C$2562:$C$2593,INDIRECT("Coefficients!$CE$2:$CE$33"))))))</f>
      </c>
      <c r="BE86" s="8">
        <f>IF(OR($B86="",$C86="",$D86="",$E86="",$F86="",$G86="",$H86="",$I86="",$J86="",$K86="",$L86=""),"",IF($B86="Female",1/(1+EXP(-SUMPRODUCT(Engine!$C$2562:$C$2593,INDIRECT("Coefficients!$CF$2:$CF$33")))),1/(1+EXP(-SUMPRODUCT(Engine!$C$2562:$C$2593,INDIRECT("Coefficients!$CG$2:$CG$33"))))))</f>
      </c>
      <c r="BF86" s="8">
        <f>IF(OR($B86="",$C86="",$D86="",$E86="",$F86="",$G86="",$H86="",$I86="",$J86="",$K86="",$L86=""),"",IF($B86="Female",1/(1+EXP(-SUMPRODUCT(Engine!$C$2562:$C$2593,INDIRECT("Coefficients!$CH$2:$CH$33")))),1/(1+EXP(-SUMPRODUCT(Engine!$C$2562:$C$2593,INDIRECT("Coefficients!$CI$2:$CI$33"))))))</f>
      </c>
      <c r="BG86" s="8">
        <f>IF(OR($B86="",$C86="",$D86="",$E86="",$F86="",$G86="",$H86="",$I86="",$J86="",$K86="",$L86=""),"",IF($B86="Female",1/(1+EXP(-SUMPRODUCT(Engine!$C$2562:$C$2593,INDIRECT("Coefficients!$CJ$2:$CJ$33")))),1/(1+EXP(-SUMPRODUCT(Engine!$C$2562:$C$2593,INDIRECT("Coefficients!$CK$2:$CK$33"))))))</f>
      </c>
      <c r="BH86" s="8">
        <f>IF(OR($B86="",$C86="",$D86="",$E86="",$F86="",$G86="",$H86="",$I86="",$J86="",$K86="",$L86=""),"",IF($B86="Female",1/(1+EXP(-SUMPRODUCT(Engine!$C$2562:$C$2593,INDIRECT("Coefficients!$CL$2:$CL$33")))),1/(1+EXP(-SUMPRODUCT(Engine!$C$2562:$C$2593,INDIRECT("Coefficients!$CM$2:$CM$33"))))))</f>
      </c>
      <c r="BI86" s="8">
        <f>IF(OR($B86="",$C86="",$D86="",$E86="",$F86="",$G86="",$H86="",$I86="",$J86="",$K86="",$L86=""),"",IF($B86="Female",1/(1+EXP(-SUMPRODUCT(Engine!$C$2562:$C$2593,INDIRECT("Coefficients!$CN$2:$CN$33")))),1/(1+EXP(-SUMPRODUCT(Engine!$C$2562:$C$2593,INDIRECT("Coefficients!$CO$2:$CO$33"))))))</f>
      </c>
      <c r="BJ86" s="8">
        <f>IF(OR($B86="",$C86="",$D86="",$E86="",$F86="",$G86="",$H86="",$I86="",$J86="",$K86="",$L86=""),"",IF($B86="Female",1/(1+EXP(-SUMPRODUCT(Engine!$C$2562:$C$2593,INDIRECT("Coefficients!$CP$2:$CP$33")))),1/(1+EXP(-SUMPRODUCT(Engine!$C$2562:$C$2593,INDIRECT("Coefficients!$CQ$2:$CQ$33"))))))</f>
      </c>
      <c r="BK86" s="8">
        <f>IF(OR($B86="",$C86="",$D86="",$E86="",$F86="",$G86="",$H86="",$I86="",$J86="",$K86="",$L86=""),"",IF($B86="Female",1/(1+EXP(-SUMPRODUCT(Engine!$C$2562:$C$2593,INDIRECT("Coefficients!$CR$2:$CR$33")))),1/(1+EXP(-SUMPRODUCT(Engine!$C$2562:$C$2593,INDIRECT("Coefficients!$CS$2:$CS$33"))))))</f>
      </c>
      <c r="BL86" s="8">
        <f>IF(OR($B86="",$C86="",$D86="",$E86="",$F86="",$G86="",$H86="",$I86="",$J86="",$K86="",$L86=""),"",IF($B86="Female",1/(1+EXP(-SUMPRODUCT(Engine!$C$2562:$C$2593,INDIRECT("Coefficients!$CT$2:$CT$33")))),1/(1+EXP(-SUMPRODUCT(Engine!$C$2562:$C$2593,INDIRECT("Coefficients!$CU$2:$CU$33"))))))</f>
      </c>
      <c r="BM86" s="8">
        <f>IF(OR($B86="",$C86="",$D86="",$E86="",$F86="",$G86="",$H86="",$I86="",$J86="",$K86="",$L86=""),"",IF($B86="Female",1/(1+EXP(-SUMPRODUCT(Engine!$C$2562:$C$2593,INDIRECT("Coefficients!$CV$2:$CV$33")))),1/(1+EXP(-SUMPRODUCT(Engine!$C$2562:$C$2593,INDIRECT("Coefficients!$CW$2:$CW$33"))))))</f>
      </c>
    </row>
    <row r="87" spans="1:65" x14ac:dyDescent="0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8">
        <f>IF(OR($B87="",$C87="",$D87="",$E87="",$F87="",$G87="",$H87="",$I87="",$J87="",$K87="",$L87=""),"",IF($B87="Female",1/(1+EXP(-SUMPRODUCT(Engine!$C$2594:$C$2625,INDIRECT("Coefficients!$B$2:$B$33")))),1/(1+EXP(-SUMPRODUCT(Engine!$C$2594:$C$2625,INDIRECT("Coefficients!$C$2:$C$33"))))))</f>
      </c>
      <c r="Q87" s="8">
        <f>IF(OR($B87="",$C87="",$D87="",$E87="",$F87="",$G87="",$H87="",$I87="",$J87="",$K87="",$L87=""),"",IF($B87="Female",1/(1+EXP(-SUMPRODUCT(Engine!$C$2594:$C$2625,INDIRECT("Coefficients!$D$2:$D$33")))),1/(1+EXP(-SUMPRODUCT(Engine!$C$2594:$C$2625,INDIRECT("Coefficients!$E$2:$E$33"))))))</f>
      </c>
      <c r="R87" s="8">
        <f>IF(OR($B87="",$C87="",$D87="",$E87="",$F87="",$G87="",$H87="",$I87="",$J87="",$K87="",$L87=""),"",IF($B87="Female",1/(1+EXP(-SUMPRODUCT(Engine!$C$2594:$C$2625,INDIRECT("Coefficients!$F$2:$F$33")))),1/(1+EXP(-SUMPRODUCT(Engine!$C$2594:$C$2625,INDIRECT("Coefficients!$G$2:$G$33"))))))</f>
      </c>
      <c r="S87" s="8">
        <f>IF(OR($B87="",$C87="",$D87="",$E87="",$F87="",$G87="",$H87="",$I87="",$J87="",$K87="",$L87=""),"",IF($B87="Female",1/(1+EXP(-SUMPRODUCT(Engine!$C$2594:$C$2625,INDIRECT("Coefficients!$H$2:$H$33")))),1/(1+EXP(-SUMPRODUCT(Engine!$C$2594:$C$2625,INDIRECT("Coefficients!$I$2:$I$33"))))))</f>
      </c>
      <c r="T87" s="8">
        <f>IF(OR($B87="",$C87="",$D87="",$E87="",$F87="",$G87="",$H87="",$I87="",$J87="",$K87="",$L87=""),"",IF($B87="Female",1/(1+EXP(-SUMPRODUCT(Engine!$C$2594:$C$2625,INDIRECT("Coefficients!$J$2:$J$33")))),1/(1+EXP(-SUMPRODUCT(Engine!$C$2594:$C$2625,INDIRECT("Coefficients!$K$2:$K$33"))))))</f>
      </c>
      <c r="U87" s="8">
        <f>IF(OR($B87="",$C87="",$D87="",$E87="",$F87="",$G87="",$H87="",$I87="",$J87="",$K87="",$L87=""),"",IF($B87="Female",1/(1+EXP(-SUMPRODUCT(Engine!$C$2594:$C$2625,INDIRECT("Coefficients!$L$2:$L$33")))),1/(1+EXP(-SUMPRODUCT(Engine!$C$2594:$C$2625,INDIRECT("Coefficients!$M$2:$M$33"))))))</f>
      </c>
      <c r="V87" s="8">
        <f>IF(OR($B87="",$C87="",$D87="",$E87="",$F87="",$G87="",$H87="",$I87="",$J87="",$K87="",$L87=""),"",IF($B87="Female",1/(1+EXP(-SUMPRODUCT(Engine!$C$2594:$C$2625,INDIRECT("Coefficients!$N$2:$N$33")))),1/(1+EXP(-SUMPRODUCT(Engine!$C$2594:$C$2625,INDIRECT("Coefficients!$O$2:$O$33"))))))</f>
      </c>
      <c r="W87" s="8">
        <f>IF(OR($B87="",$C87="",$D87="",$E87="",$F87="",$G87="",$H87="",$I87="",$J87="",$K87="",$L87=""),"",IF($B87="Female",1/(1+EXP(-SUMPRODUCT(Engine!$C$2594:$C$2625,INDIRECT("Coefficients!$P$2:$P$33")))),1/(1+EXP(-SUMPRODUCT(Engine!$C$2594:$C$2625,INDIRECT("Coefficients!$Q$2:$Q$33"))))))</f>
      </c>
      <c r="X87" s="8">
        <f>IF(OR($B87="",$C87="",$D87="",$E87="",$F87="",$G87="",$H87="",$I87="",$J87="",$K87="",$L87=""),"",IF($B87="Female",1/(1+EXP(-SUMPRODUCT(Engine!$C$2594:$C$2625,INDIRECT("Coefficients!$R$2:$R$33")))),1/(1+EXP(-SUMPRODUCT(Engine!$C$2594:$C$2625,INDIRECT("Coefficients!$S$2:$S$33"))))))</f>
      </c>
      <c r="Y87" s="8">
        <f>IF(OR($B87="",$C87="",$D87="",$E87="",$F87="",$G87="",$H87="",$I87="",$J87="",$K87="",$L87=""),"",IF($B87="Female",1/(1+EXP(-SUMPRODUCT(Engine!$C$2594:$C$2625,INDIRECT("Coefficients!$T$2:$T$33")))),1/(1+EXP(-SUMPRODUCT(Engine!$C$2594:$C$2625,INDIRECT("Coefficients!$U$2:$U$33"))))))</f>
      </c>
      <c r="Z87" s="8">
        <f>IF(OR($B87="",$C87="",$D87="",$E87="",$F87="",$G87="",$H87="",$I87="",$J87="",$K87="",$L87=""),"",IF($B87="Female",1/(1+EXP(-SUMPRODUCT(Engine!$C$2594:$C$2625,INDIRECT("Coefficients!$V$2:$V$33")))),1/(1+EXP(-SUMPRODUCT(Engine!$C$2594:$C$2625,INDIRECT("Coefficients!$W$2:$W$33"))))))</f>
      </c>
      <c r="AA87" s="8">
        <f>IF(OR($B87="",$C87="",$D87="",$E87="",$F87="",$G87="",$H87="",$I87="",$J87="",$K87="",$L87=""),"",IF($B87="Female",1/(1+EXP(-SUMPRODUCT(Engine!$C$2594:$C$2625,INDIRECT("Coefficients!$X$2:$X$33")))),1/(1+EXP(-SUMPRODUCT(Engine!$C$2594:$C$2625,INDIRECT("Coefficients!$Y$2:$Y$33"))))))</f>
      </c>
      <c r="AB87" s="8">
        <f>IF(OR($B87="",$C87="",$D87="",$E87="",$F87="",$G87="",$H87="",$I87="",$J87="",$K87="",$L87=""),"",IF($B87="Female",1/(1+EXP(-SUMPRODUCT(Engine!$C$2594:$C$2625,INDIRECT("Coefficients!$Z$2:$Z$33")))),1/(1+EXP(-SUMPRODUCT(Engine!$C$2594:$C$2625,INDIRECT("Coefficients!$AA$2:$AA$33"))))))</f>
      </c>
      <c r="AC87" s="8">
        <f>IF(OR($B87="",$C87="",$D87="",$E87="",$F87="",$G87="",$H87="",$I87="",$J87="",$K87="",$L87=""),"",IF($B87="Female",1/(1+EXP(-SUMPRODUCT(Engine!$C$2594:$C$2625,INDIRECT("Coefficients!$AB$2:$AB$33")))),1/(1+EXP(-SUMPRODUCT(Engine!$C$2594:$C$2625,INDIRECT("Coefficients!$AC$2:$AC$33"))))))</f>
      </c>
      <c r="AD87" s="8">
        <f>IF(OR($B87="",$C87="",$D87="",$E87="",$F87="",$G87="",$H87="",$I87="",$J87="",$K87="",$L87=""),"",IF($B87="Female",1/(1+EXP(-SUMPRODUCT(Engine!$C$2594:$C$2625,INDIRECT("Coefficients!$AD$2:$AD$33")))),1/(1+EXP(-SUMPRODUCT(Engine!$C$2594:$C$2625,INDIRECT("Coefficients!$AE$2:$AE$33"))))))</f>
      </c>
      <c r="AE87" s="8">
        <f>IF(OR($B87="",$C87="",$D87="",$E87="",$F87="",$G87="",$H87="",$I87="",$J87="",$K87="",$L87=""),"",IF($B87="Female",1/(1+EXP(-SUMPRODUCT(Engine!$C$2594:$C$2625,INDIRECT("Coefficients!$AF$2:$AF$33")))),1/(1+EXP(-SUMPRODUCT(Engine!$C$2594:$C$2625,INDIRECT("Coefficients!$AG$2:$AG$33"))))))</f>
      </c>
      <c r="AF87" s="8">
        <f>IF(OR($B87="",$C87="",$D87="",$E87="",$F87="",$G87="",$H87="",$I87="",$J87="",$K87="",$L87=""),"",IF($B87="Female",1/(1+EXP(-SUMPRODUCT(Engine!$C$2594:$C$2625,INDIRECT("Coefficients!$AH$2:$AH$33")))),1/(1+EXP(-SUMPRODUCT(Engine!$C$2594:$C$2625,INDIRECT("Coefficients!$AI$2:$AI$33"))))))</f>
      </c>
      <c r="AG87" s="8">
        <f>IF(OR($B87="",$C87="",$D87="",$E87="",$F87="",$G87="",$H87="",$I87="",$J87="",$K87="",$L87=""),"",IF($B87="Female",1/(1+EXP(-SUMPRODUCT(Engine!$C$2594:$C$2625,INDIRECT("Coefficients!$AJ$2:$AJ$33")))),1/(1+EXP(-SUMPRODUCT(Engine!$C$2594:$C$2625,INDIRECT("Coefficients!$AK$2:$AK$33"))))))</f>
      </c>
      <c r="AH87" s="8">
        <f>IF(OR($B87="",$C87="",$D87="",$E87="",$F87="",$G87="",$H87="",$I87="",$J87="",$K87="",$L87=""),"",IF($B87="Female",1/(1+EXP(-SUMPRODUCT(Engine!$C$2594:$C$2625,INDIRECT("Coefficients!$AL$2:$AL$33")))),1/(1+EXP(-SUMPRODUCT(Engine!$C$2594:$C$2625,INDIRECT("Coefficients!$AM$2:$AM$33"))))))</f>
      </c>
      <c r="AI87" s="8">
        <f>IF(OR($B87="",$C87="",$D87="",$E87="",$F87="",$G87="",$H87="",$I87="",$J87="",$K87="",$L87=""),"",IF($B87="Female",1/(1+EXP(-SUMPRODUCT(Engine!$C$2594:$C$2625,INDIRECT("Coefficients!$AN$2:$AN$33")))),1/(1+EXP(-SUMPRODUCT(Engine!$C$2594:$C$2625,INDIRECT("Coefficients!$AO$2:$AO$33"))))))</f>
      </c>
      <c r="AJ87" s="8">
        <f>IF(OR($B87="",$C87="",$D87="",$E87="",$F87="",$G87="",$H87="",$I87="",$J87="",$K87="",$L87=""),"",IF($B87="Female",1/(1+EXP(-SUMPRODUCT(Engine!$C$2594:$C$2625,INDIRECT("Coefficients!$AP$2:$AP$33")))),1/(1+EXP(-SUMPRODUCT(Engine!$C$2594:$C$2625,INDIRECT("Coefficients!$AQ$2:$AQ$33"))))))</f>
      </c>
      <c r="AK87" s="8">
        <f>IF(OR($B87="",$C87="",$D87="",$E87="",$F87="",$G87="",$H87="",$I87="",$J87="",$K87="",$L87=""),"",IF($B87="Female",1/(1+EXP(-SUMPRODUCT(Engine!$C$2594:$C$2625,INDIRECT("Coefficients!$AR$2:$AR$33")))),1/(1+EXP(-SUMPRODUCT(Engine!$C$2594:$C$2625,INDIRECT("Coefficients!$AS$2:$AS$33"))))))</f>
      </c>
      <c r="AL87" s="8">
        <f>IF(OR($B87="",$C87="",$D87="",$E87="",$F87="",$G87="",$H87="",$I87="",$J87="",$K87="",$L87=""),"",IF($B87="Female",1/(1+EXP(-SUMPRODUCT(Engine!$C$2594:$C$2625,INDIRECT("Coefficients!$AT$2:$AT$33")))),1/(1+EXP(-SUMPRODUCT(Engine!$C$2594:$C$2625,INDIRECT("Coefficients!$AU$2:$AU$33"))))))</f>
      </c>
      <c r="AM87" s="8">
        <f>IF(OR($B87="",$C87="",$D87="",$E87="",$F87="",$G87="",$H87="",$I87="",$J87="",$K87="",$L87=""),"",IF($B87="Female",1/(1+EXP(-SUMPRODUCT(Engine!$C$2594:$C$2625,INDIRECT("Coefficients!$AV$2:$AV$33")))),1/(1+EXP(-SUMPRODUCT(Engine!$C$2594:$C$2625,INDIRECT("Coefficients!$AW$2:$AW$33"))))))</f>
      </c>
      <c r="AN87" s="8">
        <f>IF(OR($B87="",$C87="",$D87="",$E87="",$F87="",$G87="",$H87="",$I87="",$J87="",$K87="",$L87=""),"",IF($B87="Female",1/(1+EXP(-SUMPRODUCT(Engine!$C$2594:$C$2625,INDIRECT("Coefficients!$AX$2:$AX$33")))),1/(1+EXP(-SUMPRODUCT(Engine!$C$2594:$C$2625,INDIRECT("Coefficients!$AY$2:$AY$33"))))))</f>
      </c>
      <c r="AO87" s="8">
        <f>IF(OR($B87="",$C87="",$D87="",$E87="",$F87="",$G87="",$H87="",$I87="",$J87="",$K87="",$L87=""),"",IF($B87="Female",1/(1+EXP(-SUMPRODUCT(Engine!$C$2594:$C$2625,INDIRECT("Coefficients!$AZ$2:$AZ$33")))),1/(1+EXP(-SUMPRODUCT(Engine!$C$2594:$C$2625,INDIRECT("Coefficients!$BA$2:$BA$33"))))))</f>
      </c>
      <c r="AP87" s="8">
        <f>IF(OR($B87="",$C87="",$D87="",$E87="",$F87="",$G87="",$H87="",$I87="",$J87="",$K87="",$L87=""),"",IF($B87="Female",1/(1+EXP(-SUMPRODUCT(Engine!$C$2594:$C$2625,INDIRECT("Coefficients!$BB$2:$BB$33")))),1/(1+EXP(-SUMPRODUCT(Engine!$C$2594:$C$2625,INDIRECT("Coefficients!$BC$2:$BC$33"))))))</f>
      </c>
      <c r="AQ87" s="8">
        <f>IF(OR($B87="",$C87="",$D87="",$E87="",$F87="",$G87="",$H87="",$I87="",$J87="",$K87="",$L87=""),"",IF($B87="Female",1/(1+EXP(-SUMPRODUCT(Engine!$C$2594:$C$2625,INDIRECT("Coefficients!$BD$2:$BD$33")))),1/(1+EXP(-SUMPRODUCT(Engine!$C$2594:$C$2625,INDIRECT("Coefficients!$BE$2:$BE$33"))))))</f>
      </c>
      <c r="AR87" s="8">
        <f>IF(OR($B87="",$C87="",$D87="",$E87="",$F87="",$G87="",$H87="",$I87="",$J87="",$K87="",$L87=""),"",IF($B87="Female",1/(1+EXP(-SUMPRODUCT(Engine!$C$2594:$C$2625,INDIRECT("Coefficients!$BF$2:$BF$33")))),1/(1+EXP(-SUMPRODUCT(Engine!$C$2594:$C$2625,INDIRECT("Coefficients!$BG$2:$BG$33"))))))</f>
      </c>
      <c r="AS87" s="8">
        <f>IF(OR($B87="",$C87="",$D87="",$E87="",$F87="",$G87="",$H87="",$I87="",$J87="",$K87="",$L87=""),"",IF($B87="Female",1/(1+EXP(-SUMPRODUCT(Engine!$C$2594:$C$2625,INDIRECT("Coefficients!$BH$2:$BH$33")))),1/(1+EXP(-SUMPRODUCT(Engine!$C$2594:$C$2625,INDIRECT("Coefficients!$BI$2:$BI$33"))))))</f>
      </c>
      <c r="AT87" s="8">
        <f>IF(OR($B87="",$C87="",$D87="",$E87="",$F87="",$G87="",$H87="",$I87="",$J87="",$K87="",$L87=""),"",IF($B87="Female",1/(1+EXP(-SUMPRODUCT(Engine!$C$2594:$C$2625,INDIRECT("Coefficients!$BJ$2:$BJ$33")))),1/(1+EXP(-SUMPRODUCT(Engine!$C$2594:$C$2625,INDIRECT("Coefficients!$BK$2:$BK$33"))))))</f>
      </c>
      <c r="AU87" s="8">
        <f>IF(OR($B87="",$C87="",$D87="",$E87="",$F87="",$G87="",$H87="",$I87="",$J87="",$K87="",$L87=""),"",IF($B87="Female",1/(1+EXP(-SUMPRODUCT(Engine!$C$2594:$C$2625,INDIRECT("Coefficients!$BL$2:$BL$33")))),1/(1+EXP(-SUMPRODUCT(Engine!$C$2594:$C$2625,INDIRECT("Coefficients!$BM$2:$BM$33"))))))</f>
      </c>
      <c r="AV87" s="8">
        <f>IF(OR($B87="",$C87="",$D87="",$E87="",$F87="",$G87="",$H87="",$I87="",$J87="",$K87="",$L87=""),"",IF($B87="Female",1/(1+EXP(-SUMPRODUCT(Engine!$C$2594:$C$2625,INDIRECT("Coefficients!$BN$2:$BN$33")))),1/(1+EXP(-SUMPRODUCT(Engine!$C$2594:$C$2625,INDIRECT("Coefficients!$BO$2:$BO$33"))))))</f>
      </c>
      <c r="AW87" s="8">
        <f>IF(OR($B87="",$C87="",$D87="",$E87="",$F87="",$G87="",$H87="",$I87="",$J87="",$K87="",$L87=""),"",IF($B87="Female",1/(1+EXP(-SUMPRODUCT(Engine!$C$2594:$C$2625,INDIRECT("Coefficients!$BP$2:$BP$33")))),1/(1+EXP(-SUMPRODUCT(Engine!$C$2594:$C$2625,INDIRECT("Coefficients!$BQ$2:$BQ$33"))))))</f>
      </c>
      <c r="AX87" s="8">
        <f>IF(OR($B87="",$C87="",$D87="",$E87="",$F87="",$G87="",$H87="",$I87="",$J87="",$K87="",$L87=""),"",IF($B87="Female",1/(1+EXP(-SUMPRODUCT(Engine!$C$2594:$C$2625,INDIRECT("Coefficients!$BR$2:$BR$33")))),1/(1+EXP(-SUMPRODUCT(Engine!$C$2594:$C$2625,INDIRECT("Coefficients!$BS$2:$BS$33"))))))</f>
      </c>
      <c r="AY87" s="8">
        <f>IF(OR($B87="",$C87="",$D87="",$E87="",$F87="",$G87="",$H87="",$I87="",$J87="",$K87="",$L87=""),"",IF($B87="Female",1/(1+EXP(-SUMPRODUCT(Engine!$C$2594:$C$2625,INDIRECT("Coefficients!$BT$2:$BT$33")))),1/(1+EXP(-SUMPRODUCT(Engine!$C$2594:$C$2625,INDIRECT("Coefficients!$BU$2:$BU$33"))))))</f>
      </c>
      <c r="AZ87" s="8">
        <f>IF(OR($B87="",$C87="",$D87="",$E87="",$F87="",$G87="",$H87="",$I87="",$J87="",$K87="",$L87=""),"",IF($B87="Female",1/(1+EXP(-SUMPRODUCT(Engine!$C$2594:$C$2625,INDIRECT("Coefficients!$BV$2:$BV$33")))),1/(1+EXP(-SUMPRODUCT(Engine!$C$2594:$C$2625,INDIRECT("Coefficients!$BW$2:$BW$33"))))))</f>
      </c>
      <c r="BA87" s="8">
        <f>IF(OR($B87="",$C87="",$D87="",$E87="",$F87="",$G87="",$H87="",$I87="",$J87="",$K87="",$L87=""),"",IF($B87="Female",1/(1+EXP(-SUMPRODUCT(Engine!$C$2594:$C$2625,INDIRECT("Coefficients!$BX$2:$BX$33")))),1/(1+EXP(-SUMPRODUCT(Engine!$C$2594:$C$2625,INDIRECT("Coefficients!$BY$2:$BY$33"))))))</f>
      </c>
      <c r="BB87" s="8">
        <f>IF(OR($B87="",$C87="",$D87="",$E87="",$F87="",$G87="",$H87="",$I87="",$J87="",$K87="",$L87=""),"",IF($B87="Female",1/(1+EXP(-SUMPRODUCT(Engine!$C$2594:$C$2625,INDIRECT("Coefficients!$BZ$2:$BZ$33")))),1/(1+EXP(-SUMPRODUCT(Engine!$C$2594:$C$2625,INDIRECT("Coefficients!$CA$2:$CA$33"))))))</f>
      </c>
      <c r="BC87" s="8">
        <f>IF(OR($B87="",$C87="",$D87="",$E87="",$F87="",$G87="",$H87="",$I87="",$J87="",$K87="",$L87=""),"",IF($B87="Female",1/(1+EXP(-SUMPRODUCT(Engine!$C$2594:$C$2625,INDIRECT("Coefficients!$CB$2:$CB$33")))),1/(1+EXP(-SUMPRODUCT(Engine!$C$2594:$C$2625,INDIRECT("Coefficients!$CC$2:$CC$33"))))))</f>
      </c>
      <c r="BD87" s="8">
        <f>IF(OR($B87="",$C87="",$D87="",$E87="",$F87="",$G87="",$H87="",$I87="",$J87="",$K87="",$L87=""),"",IF($B87="Female",1/(1+EXP(-SUMPRODUCT(Engine!$C$2594:$C$2625,INDIRECT("Coefficients!$CD$2:$CD$33")))),1/(1+EXP(-SUMPRODUCT(Engine!$C$2594:$C$2625,INDIRECT("Coefficients!$CE$2:$CE$33"))))))</f>
      </c>
      <c r="BE87" s="8">
        <f>IF(OR($B87="",$C87="",$D87="",$E87="",$F87="",$G87="",$H87="",$I87="",$J87="",$K87="",$L87=""),"",IF($B87="Female",1/(1+EXP(-SUMPRODUCT(Engine!$C$2594:$C$2625,INDIRECT("Coefficients!$CF$2:$CF$33")))),1/(1+EXP(-SUMPRODUCT(Engine!$C$2594:$C$2625,INDIRECT("Coefficients!$CG$2:$CG$33"))))))</f>
      </c>
      <c r="BF87" s="8">
        <f>IF(OR($B87="",$C87="",$D87="",$E87="",$F87="",$G87="",$H87="",$I87="",$J87="",$K87="",$L87=""),"",IF($B87="Female",1/(1+EXP(-SUMPRODUCT(Engine!$C$2594:$C$2625,INDIRECT("Coefficients!$CH$2:$CH$33")))),1/(1+EXP(-SUMPRODUCT(Engine!$C$2594:$C$2625,INDIRECT("Coefficients!$CI$2:$CI$33"))))))</f>
      </c>
      <c r="BG87" s="8">
        <f>IF(OR($B87="",$C87="",$D87="",$E87="",$F87="",$G87="",$H87="",$I87="",$J87="",$K87="",$L87=""),"",IF($B87="Female",1/(1+EXP(-SUMPRODUCT(Engine!$C$2594:$C$2625,INDIRECT("Coefficients!$CJ$2:$CJ$33")))),1/(1+EXP(-SUMPRODUCT(Engine!$C$2594:$C$2625,INDIRECT("Coefficients!$CK$2:$CK$33"))))))</f>
      </c>
      <c r="BH87" s="8">
        <f>IF(OR($B87="",$C87="",$D87="",$E87="",$F87="",$G87="",$H87="",$I87="",$J87="",$K87="",$L87=""),"",IF($B87="Female",1/(1+EXP(-SUMPRODUCT(Engine!$C$2594:$C$2625,INDIRECT("Coefficients!$CL$2:$CL$33")))),1/(1+EXP(-SUMPRODUCT(Engine!$C$2594:$C$2625,INDIRECT("Coefficients!$CM$2:$CM$33"))))))</f>
      </c>
      <c r="BI87" s="8">
        <f>IF(OR($B87="",$C87="",$D87="",$E87="",$F87="",$G87="",$H87="",$I87="",$J87="",$K87="",$L87=""),"",IF($B87="Female",1/(1+EXP(-SUMPRODUCT(Engine!$C$2594:$C$2625,INDIRECT("Coefficients!$CN$2:$CN$33")))),1/(1+EXP(-SUMPRODUCT(Engine!$C$2594:$C$2625,INDIRECT("Coefficients!$CO$2:$CO$33"))))))</f>
      </c>
      <c r="BJ87" s="8">
        <f>IF(OR($B87="",$C87="",$D87="",$E87="",$F87="",$G87="",$H87="",$I87="",$J87="",$K87="",$L87=""),"",IF($B87="Female",1/(1+EXP(-SUMPRODUCT(Engine!$C$2594:$C$2625,INDIRECT("Coefficients!$CP$2:$CP$33")))),1/(1+EXP(-SUMPRODUCT(Engine!$C$2594:$C$2625,INDIRECT("Coefficients!$CQ$2:$CQ$33"))))))</f>
      </c>
      <c r="BK87" s="8">
        <f>IF(OR($B87="",$C87="",$D87="",$E87="",$F87="",$G87="",$H87="",$I87="",$J87="",$K87="",$L87=""),"",IF($B87="Female",1/(1+EXP(-SUMPRODUCT(Engine!$C$2594:$C$2625,INDIRECT("Coefficients!$CR$2:$CR$33")))),1/(1+EXP(-SUMPRODUCT(Engine!$C$2594:$C$2625,INDIRECT("Coefficients!$CS$2:$CS$33"))))))</f>
      </c>
      <c r="BL87" s="8">
        <f>IF(OR($B87="",$C87="",$D87="",$E87="",$F87="",$G87="",$H87="",$I87="",$J87="",$K87="",$L87=""),"",IF($B87="Female",1/(1+EXP(-SUMPRODUCT(Engine!$C$2594:$C$2625,INDIRECT("Coefficients!$CT$2:$CT$33")))),1/(1+EXP(-SUMPRODUCT(Engine!$C$2594:$C$2625,INDIRECT("Coefficients!$CU$2:$CU$33"))))))</f>
      </c>
      <c r="BM87" s="8">
        <f>IF(OR($B87="",$C87="",$D87="",$E87="",$F87="",$G87="",$H87="",$I87="",$J87="",$K87="",$L87=""),"",IF($B87="Female",1/(1+EXP(-SUMPRODUCT(Engine!$C$2594:$C$2625,INDIRECT("Coefficients!$CV$2:$CV$33")))),1/(1+EXP(-SUMPRODUCT(Engine!$C$2594:$C$2625,INDIRECT("Coefficients!$CW$2:$CW$33"))))))</f>
      </c>
    </row>
    <row r="88" spans="1:65" x14ac:dyDescent="0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8">
        <f>IF(OR($B88="",$C88="",$D88="",$E88="",$F88="",$G88="",$H88="",$I88="",$J88="",$K88="",$L88=""),"",IF($B88="Female",1/(1+EXP(-SUMPRODUCT(Engine!$C$2626:$C$2657,INDIRECT("Coefficients!$B$2:$B$33")))),1/(1+EXP(-SUMPRODUCT(Engine!$C$2626:$C$2657,INDIRECT("Coefficients!$C$2:$C$33"))))))</f>
      </c>
      <c r="Q88" s="8">
        <f>IF(OR($B88="",$C88="",$D88="",$E88="",$F88="",$G88="",$H88="",$I88="",$J88="",$K88="",$L88=""),"",IF($B88="Female",1/(1+EXP(-SUMPRODUCT(Engine!$C$2626:$C$2657,INDIRECT("Coefficients!$D$2:$D$33")))),1/(1+EXP(-SUMPRODUCT(Engine!$C$2626:$C$2657,INDIRECT("Coefficients!$E$2:$E$33"))))))</f>
      </c>
      <c r="R88" s="8">
        <f>IF(OR($B88="",$C88="",$D88="",$E88="",$F88="",$G88="",$H88="",$I88="",$J88="",$K88="",$L88=""),"",IF($B88="Female",1/(1+EXP(-SUMPRODUCT(Engine!$C$2626:$C$2657,INDIRECT("Coefficients!$F$2:$F$33")))),1/(1+EXP(-SUMPRODUCT(Engine!$C$2626:$C$2657,INDIRECT("Coefficients!$G$2:$G$33"))))))</f>
      </c>
      <c r="S88" s="8">
        <f>IF(OR($B88="",$C88="",$D88="",$E88="",$F88="",$G88="",$H88="",$I88="",$J88="",$K88="",$L88=""),"",IF($B88="Female",1/(1+EXP(-SUMPRODUCT(Engine!$C$2626:$C$2657,INDIRECT("Coefficients!$H$2:$H$33")))),1/(1+EXP(-SUMPRODUCT(Engine!$C$2626:$C$2657,INDIRECT("Coefficients!$I$2:$I$33"))))))</f>
      </c>
      <c r="T88" s="8">
        <f>IF(OR($B88="",$C88="",$D88="",$E88="",$F88="",$G88="",$H88="",$I88="",$J88="",$K88="",$L88=""),"",IF($B88="Female",1/(1+EXP(-SUMPRODUCT(Engine!$C$2626:$C$2657,INDIRECT("Coefficients!$J$2:$J$33")))),1/(1+EXP(-SUMPRODUCT(Engine!$C$2626:$C$2657,INDIRECT("Coefficients!$K$2:$K$33"))))))</f>
      </c>
      <c r="U88" s="8">
        <f>IF(OR($B88="",$C88="",$D88="",$E88="",$F88="",$G88="",$H88="",$I88="",$J88="",$K88="",$L88=""),"",IF($B88="Female",1/(1+EXP(-SUMPRODUCT(Engine!$C$2626:$C$2657,INDIRECT("Coefficients!$L$2:$L$33")))),1/(1+EXP(-SUMPRODUCT(Engine!$C$2626:$C$2657,INDIRECT("Coefficients!$M$2:$M$33"))))))</f>
      </c>
      <c r="V88" s="8">
        <f>IF(OR($B88="",$C88="",$D88="",$E88="",$F88="",$G88="",$H88="",$I88="",$J88="",$K88="",$L88=""),"",IF($B88="Female",1/(1+EXP(-SUMPRODUCT(Engine!$C$2626:$C$2657,INDIRECT("Coefficients!$N$2:$N$33")))),1/(1+EXP(-SUMPRODUCT(Engine!$C$2626:$C$2657,INDIRECT("Coefficients!$O$2:$O$33"))))))</f>
      </c>
      <c r="W88" s="8">
        <f>IF(OR($B88="",$C88="",$D88="",$E88="",$F88="",$G88="",$H88="",$I88="",$J88="",$K88="",$L88=""),"",IF($B88="Female",1/(1+EXP(-SUMPRODUCT(Engine!$C$2626:$C$2657,INDIRECT("Coefficients!$P$2:$P$33")))),1/(1+EXP(-SUMPRODUCT(Engine!$C$2626:$C$2657,INDIRECT("Coefficients!$Q$2:$Q$33"))))))</f>
      </c>
      <c r="X88" s="8">
        <f>IF(OR($B88="",$C88="",$D88="",$E88="",$F88="",$G88="",$H88="",$I88="",$J88="",$K88="",$L88=""),"",IF($B88="Female",1/(1+EXP(-SUMPRODUCT(Engine!$C$2626:$C$2657,INDIRECT("Coefficients!$R$2:$R$33")))),1/(1+EXP(-SUMPRODUCT(Engine!$C$2626:$C$2657,INDIRECT("Coefficients!$S$2:$S$33"))))))</f>
      </c>
      <c r="Y88" s="8">
        <f>IF(OR($B88="",$C88="",$D88="",$E88="",$F88="",$G88="",$H88="",$I88="",$J88="",$K88="",$L88=""),"",IF($B88="Female",1/(1+EXP(-SUMPRODUCT(Engine!$C$2626:$C$2657,INDIRECT("Coefficients!$T$2:$T$33")))),1/(1+EXP(-SUMPRODUCT(Engine!$C$2626:$C$2657,INDIRECT("Coefficients!$U$2:$U$33"))))))</f>
      </c>
      <c r="Z88" s="8">
        <f>IF(OR($B88="",$C88="",$D88="",$E88="",$F88="",$G88="",$H88="",$I88="",$J88="",$K88="",$L88=""),"",IF($B88="Female",1/(1+EXP(-SUMPRODUCT(Engine!$C$2626:$C$2657,INDIRECT("Coefficients!$V$2:$V$33")))),1/(1+EXP(-SUMPRODUCT(Engine!$C$2626:$C$2657,INDIRECT("Coefficients!$W$2:$W$33"))))))</f>
      </c>
      <c r="AA88" s="8">
        <f>IF(OR($B88="",$C88="",$D88="",$E88="",$F88="",$G88="",$H88="",$I88="",$J88="",$K88="",$L88=""),"",IF($B88="Female",1/(1+EXP(-SUMPRODUCT(Engine!$C$2626:$C$2657,INDIRECT("Coefficients!$X$2:$X$33")))),1/(1+EXP(-SUMPRODUCT(Engine!$C$2626:$C$2657,INDIRECT("Coefficients!$Y$2:$Y$33"))))))</f>
      </c>
      <c r="AB88" s="8">
        <f>IF(OR($B88="",$C88="",$D88="",$E88="",$F88="",$G88="",$H88="",$I88="",$J88="",$K88="",$L88=""),"",IF($B88="Female",1/(1+EXP(-SUMPRODUCT(Engine!$C$2626:$C$2657,INDIRECT("Coefficients!$Z$2:$Z$33")))),1/(1+EXP(-SUMPRODUCT(Engine!$C$2626:$C$2657,INDIRECT("Coefficients!$AA$2:$AA$33"))))))</f>
      </c>
      <c r="AC88" s="8">
        <f>IF(OR($B88="",$C88="",$D88="",$E88="",$F88="",$G88="",$H88="",$I88="",$J88="",$K88="",$L88=""),"",IF($B88="Female",1/(1+EXP(-SUMPRODUCT(Engine!$C$2626:$C$2657,INDIRECT("Coefficients!$AB$2:$AB$33")))),1/(1+EXP(-SUMPRODUCT(Engine!$C$2626:$C$2657,INDIRECT("Coefficients!$AC$2:$AC$33"))))))</f>
      </c>
      <c r="AD88" s="8">
        <f>IF(OR($B88="",$C88="",$D88="",$E88="",$F88="",$G88="",$H88="",$I88="",$J88="",$K88="",$L88=""),"",IF($B88="Female",1/(1+EXP(-SUMPRODUCT(Engine!$C$2626:$C$2657,INDIRECT("Coefficients!$AD$2:$AD$33")))),1/(1+EXP(-SUMPRODUCT(Engine!$C$2626:$C$2657,INDIRECT("Coefficients!$AE$2:$AE$33"))))))</f>
      </c>
      <c r="AE88" s="8">
        <f>IF(OR($B88="",$C88="",$D88="",$E88="",$F88="",$G88="",$H88="",$I88="",$J88="",$K88="",$L88=""),"",IF($B88="Female",1/(1+EXP(-SUMPRODUCT(Engine!$C$2626:$C$2657,INDIRECT("Coefficients!$AF$2:$AF$33")))),1/(1+EXP(-SUMPRODUCT(Engine!$C$2626:$C$2657,INDIRECT("Coefficients!$AG$2:$AG$33"))))))</f>
      </c>
      <c r="AF88" s="8">
        <f>IF(OR($B88="",$C88="",$D88="",$E88="",$F88="",$G88="",$H88="",$I88="",$J88="",$K88="",$L88=""),"",IF($B88="Female",1/(1+EXP(-SUMPRODUCT(Engine!$C$2626:$C$2657,INDIRECT("Coefficients!$AH$2:$AH$33")))),1/(1+EXP(-SUMPRODUCT(Engine!$C$2626:$C$2657,INDIRECT("Coefficients!$AI$2:$AI$33"))))))</f>
      </c>
      <c r="AG88" s="8">
        <f>IF(OR($B88="",$C88="",$D88="",$E88="",$F88="",$G88="",$H88="",$I88="",$J88="",$K88="",$L88=""),"",IF($B88="Female",1/(1+EXP(-SUMPRODUCT(Engine!$C$2626:$C$2657,INDIRECT("Coefficients!$AJ$2:$AJ$33")))),1/(1+EXP(-SUMPRODUCT(Engine!$C$2626:$C$2657,INDIRECT("Coefficients!$AK$2:$AK$33"))))))</f>
      </c>
      <c r="AH88" s="8">
        <f>IF(OR($B88="",$C88="",$D88="",$E88="",$F88="",$G88="",$H88="",$I88="",$J88="",$K88="",$L88=""),"",IF($B88="Female",1/(1+EXP(-SUMPRODUCT(Engine!$C$2626:$C$2657,INDIRECT("Coefficients!$AL$2:$AL$33")))),1/(1+EXP(-SUMPRODUCT(Engine!$C$2626:$C$2657,INDIRECT("Coefficients!$AM$2:$AM$33"))))))</f>
      </c>
      <c r="AI88" s="8">
        <f>IF(OR($B88="",$C88="",$D88="",$E88="",$F88="",$G88="",$H88="",$I88="",$J88="",$K88="",$L88=""),"",IF($B88="Female",1/(1+EXP(-SUMPRODUCT(Engine!$C$2626:$C$2657,INDIRECT("Coefficients!$AN$2:$AN$33")))),1/(1+EXP(-SUMPRODUCT(Engine!$C$2626:$C$2657,INDIRECT("Coefficients!$AO$2:$AO$33"))))))</f>
      </c>
      <c r="AJ88" s="8">
        <f>IF(OR($B88="",$C88="",$D88="",$E88="",$F88="",$G88="",$H88="",$I88="",$J88="",$K88="",$L88=""),"",IF($B88="Female",1/(1+EXP(-SUMPRODUCT(Engine!$C$2626:$C$2657,INDIRECT("Coefficients!$AP$2:$AP$33")))),1/(1+EXP(-SUMPRODUCT(Engine!$C$2626:$C$2657,INDIRECT("Coefficients!$AQ$2:$AQ$33"))))))</f>
      </c>
      <c r="AK88" s="8">
        <f>IF(OR($B88="",$C88="",$D88="",$E88="",$F88="",$G88="",$H88="",$I88="",$J88="",$K88="",$L88=""),"",IF($B88="Female",1/(1+EXP(-SUMPRODUCT(Engine!$C$2626:$C$2657,INDIRECT("Coefficients!$AR$2:$AR$33")))),1/(1+EXP(-SUMPRODUCT(Engine!$C$2626:$C$2657,INDIRECT("Coefficients!$AS$2:$AS$33"))))))</f>
      </c>
      <c r="AL88" s="8">
        <f>IF(OR($B88="",$C88="",$D88="",$E88="",$F88="",$G88="",$H88="",$I88="",$J88="",$K88="",$L88=""),"",IF($B88="Female",1/(1+EXP(-SUMPRODUCT(Engine!$C$2626:$C$2657,INDIRECT("Coefficients!$AT$2:$AT$33")))),1/(1+EXP(-SUMPRODUCT(Engine!$C$2626:$C$2657,INDIRECT("Coefficients!$AU$2:$AU$33"))))))</f>
      </c>
      <c r="AM88" s="8">
        <f>IF(OR($B88="",$C88="",$D88="",$E88="",$F88="",$G88="",$H88="",$I88="",$J88="",$K88="",$L88=""),"",IF($B88="Female",1/(1+EXP(-SUMPRODUCT(Engine!$C$2626:$C$2657,INDIRECT("Coefficients!$AV$2:$AV$33")))),1/(1+EXP(-SUMPRODUCT(Engine!$C$2626:$C$2657,INDIRECT("Coefficients!$AW$2:$AW$33"))))))</f>
      </c>
      <c r="AN88" s="8">
        <f>IF(OR($B88="",$C88="",$D88="",$E88="",$F88="",$G88="",$H88="",$I88="",$J88="",$K88="",$L88=""),"",IF($B88="Female",1/(1+EXP(-SUMPRODUCT(Engine!$C$2626:$C$2657,INDIRECT("Coefficients!$AX$2:$AX$33")))),1/(1+EXP(-SUMPRODUCT(Engine!$C$2626:$C$2657,INDIRECT("Coefficients!$AY$2:$AY$33"))))))</f>
      </c>
      <c r="AO88" s="8">
        <f>IF(OR($B88="",$C88="",$D88="",$E88="",$F88="",$G88="",$H88="",$I88="",$J88="",$K88="",$L88=""),"",IF($B88="Female",1/(1+EXP(-SUMPRODUCT(Engine!$C$2626:$C$2657,INDIRECT("Coefficients!$AZ$2:$AZ$33")))),1/(1+EXP(-SUMPRODUCT(Engine!$C$2626:$C$2657,INDIRECT("Coefficients!$BA$2:$BA$33"))))))</f>
      </c>
      <c r="AP88" s="8">
        <f>IF(OR($B88="",$C88="",$D88="",$E88="",$F88="",$G88="",$H88="",$I88="",$J88="",$K88="",$L88=""),"",IF($B88="Female",1/(1+EXP(-SUMPRODUCT(Engine!$C$2626:$C$2657,INDIRECT("Coefficients!$BB$2:$BB$33")))),1/(1+EXP(-SUMPRODUCT(Engine!$C$2626:$C$2657,INDIRECT("Coefficients!$BC$2:$BC$33"))))))</f>
      </c>
      <c r="AQ88" s="8">
        <f>IF(OR($B88="",$C88="",$D88="",$E88="",$F88="",$G88="",$H88="",$I88="",$J88="",$K88="",$L88=""),"",IF($B88="Female",1/(1+EXP(-SUMPRODUCT(Engine!$C$2626:$C$2657,INDIRECT("Coefficients!$BD$2:$BD$33")))),1/(1+EXP(-SUMPRODUCT(Engine!$C$2626:$C$2657,INDIRECT("Coefficients!$BE$2:$BE$33"))))))</f>
      </c>
      <c r="AR88" s="8">
        <f>IF(OR($B88="",$C88="",$D88="",$E88="",$F88="",$G88="",$H88="",$I88="",$J88="",$K88="",$L88=""),"",IF($B88="Female",1/(1+EXP(-SUMPRODUCT(Engine!$C$2626:$C$2657,INDIRECT("Coefficients!$BF$2:$BF$33")))),1/(1+EXP(-SUMPRODUCT(Engine!$C$2626:$C$2657,INDIRECT("Coefficients!$BG$2:$BG$33"))))))</f>
      </c>
      <c r="AS88" s="8">
        <f>IF(OR($B88="",$C88="",$D88="",$E88="",$F88="",$G88="",$H88="",$I88="",$J88="",$K88="",$L88=""),"",IF($B88="Female",1/(1+EXP(-SUMPRODUCT(Engine!$C$2626:$C$2657,INDIRECT("Coefficients!$BH$2:$BH$33")))),1/(1+EXP(-SUMPRODUCT(Engine!$C$2626:$C$2657,INDIRECT("Coefficients!$BI$2:$BI$33"))))))</f>
      </c>
      <c r="AT88" s="8">
        <f>IF(OR($B88="",$C88="",$D88="",$E88="",$F88="",$G88="",$H88="",$I88="",$J88="",$K88="",$L88=""),"",IF($B88="Female",1/(1+EXP(-SUMPRODUCT(Engine!$C$2626:$C$2657,INDIRECT("Coefficients!$BJ$2:$BJ$33")))),1/(1+EXP(-SUMPRODUCT(Engine!$C$2626:$C$2657,INDIRECT("Coefficients!$BK$2:$BK$33"))))))</f>
      </c>
      <c r="AU88" s="8">
        <f>IF(OR($B88="",$C88="",$D88="",$E88="",$F88="",$G88="",$H88="",$I88="",$J88="",$K88="",$L88=""),"",IF($B88="Female",1/(1+EXP(-SUMPRODUCT(Engine!$C$2626:$C$2657,INDIRECT("Coefficients!$BL$2:$BL$33")))),1/(1+EXP(-SUMPRODUCT(Engine!$C$2626:$C$2657,INDIRECT("Coefficients!$BM$2:$BM$33"))))))</f>
      </c>
      <c r="AV88" s="8">
        <f>IF(OR($B88="",$C88="",$D88="",$E88="",$F88="",$G88="",$H88="",$I88="",$J88="",$K88="",$L88=""),"",IF($B88="Female",1/(1+EXP(-SUMPRODUCT(Engine!$C$2626:$C$2657,INDIRECT("Coefficients!$BN$2:$BN$33")))),1/(1+EXP(-SUMPRODUCT(Engine!$C$2626:$C$2657,INDIRECT("Coefficients!$BO$2:$BO$33"))))))</f>
      </c>
      <c r="AW88" s="8">
        <f>IF(OR($B88="",$C88="",$D88="",$E88="",$F88="",$G88="",$H88="",$I88="",$J88="",$K88="",$L88=""),"",IF($B88="Female",1/(1+EXP(-SUMPRODUCT(Engine!$C$2626:$C$2657,INDIRECT("Coefficients!$BP$2:$BP$33")))),1/(1+EXP(-SUMPRODUCT(Engine!$C$2626:$C$2657,INDIRECT("Coefficients!$BQ$2:$BQ$33"))))))</f>
      </c>
      <c r="AX88" s="8">
        <f>IF(OR($B88="",$C88="",$D88="",$E88="",$F88="",$G88="",$H88="",$I88="",$J88="",$K88="",$L88=""),"",IF($B88="Female",1/(1+EXP(-SUMPRODUCT(Engine!$C$2626:$C$2657,INDIRECT("Coefficients!$BR$2:$BR$33")))),1/(1+EXP(-SUMPRODUCT(Engine!$C$2626:$C$2657,INDIRECT("Coefficients!$BS$2:$BS$33"))))))</f>
      </c>
      <c r="AY88" s="8">
        <f>IF(OR($B88="",$C88="",$D88="",$E88="",$F88="",$G88="",$H88="",$I88="",$J88="",$K88="",$L88=""),"",IF($B88="Female",1/(1+EXP(-SUMPRODUCT(Engine!$C$2626:$C$2657,INDIRECT("Coefficients!$BT$2:$BT$33")))),1/(1+EXP(-SUMPRODUCT(Engine!$C$2626:$C$2657,INDIRECT("Coefficients!$BU$2:$BU$33"))))))</f>
      </c>
      <c r="AZ88" s="8">
        <f>IF(OR($B88="",$C88="",$D88="",$E88="",$F88="",$G88="",$H88="",$I88="",$J88="",$K88="",$L88=""),"",IF($B88="Female",1/(1+EXP(-SUMPRODUCT(Engine!$C$2626:$C$2657,INDIRECT("Coefficients!$BV$2:$BV$33")))),1/(1+EXP(-SUMPRODUCT(Engine!$C$2626:$C$2657,INDIRECT("Coefficients!$BW$2:$BW$33"))))))</f>
      </c>
      <c r="BA88" s="8">
        <f>IF(OR($B88="",$C88="",$D88="",$E88="",$F88="",$G88="",$H88="",$I88="",$J88="",$K88="",$L88=""),"",IF($B88="Female",1/(1+EXP(-SUMPRODUCT(Engine!$C$2626:$C$2657,INDIRECT("Coefficients!$BX$2:$BX$33")))),1/(1+EXP(-SUMPRODUCT(Engine!$C$2626:$C$2657,INDIRECT("Coefficients!$BY$2:$BY$33"))))))</f>
      </c>
      <c r="BB88" s="8">
        <f>IF(OR($B88="",$C88="",$D88="",$E88="",$F88="",$G88="",$H88="",$I88="",$J88="",$K88="",$L88=""),"",IF($B88="Female",1/(1+EXP(-SUMPRODUCT(Engine!$C$2626:$C$2657,INDIRECT("Coefficients!$BZ$2:$BZ$33")))),1/(1+EXP(-SUMPRODUCT(Engine!$C$2626:$C$2657,INDIRECT("Coefficients!$CA$2:$CA$33"))))))</f>
      </c>
      <c r="BC88" s="8">
        <f>IF(OR($B88="",$C88="",$D88="",$E88="",$F88="",$G88="",$H88="",$I88="",$J88="",$K88="",$L88=""),"",IF($B88="Female",1/(1+EXP(-SUMPRODUCT(Engine!$C$2626:$C$2657,INDIRECT("Coefficients!$CB$2:$CB$33")))),1/(1+EXP(-SUMPRODUCT(Engine!$C$2626:$C$2657,INDIRECT("Coefficients!$CC$2:$CC$33"))))))</f>
      </c>
      <c r="BD88" s="8">
        <f>IF(OR($B88="",$C88="",$D88="",$E88="",$F88="",$G88="",$H88="",$I88="",$J88="",$K88="",$L88=""),"",IF($B88="Female",1/(1+EXP(-SUMPRODUCT(Engine!$C$2626:$C$2657,INDIRECT("Coefficients!$CD$2:$CD$33")))),1/(1+EXP(-SUMPRODUCT(Engine!$C$2626:$C$2657,INDIRECT("Coefficients!$CE$2:$CE$33"))))))</f>
      </c>
      <c r="BE88" s="8">
        <f>IF(OR($B88="",$C88="",$D88="",$E88="",$F88="",$G88="",$H88="",$I88="",$J88="",$K88="",$L88=""),"",IF($B88="Female",1/(1+EXP(-SUMPRODUCT(Engine!$C$2626:$C$2657,INDIRECT("Coefficients!$CF$2:$CF$33")))),1/(1+EXP(-SUMPRODUCT(Engine!$C$2626:$C$2657,INDIRECT("Coefficients!$CG$2:$CG$33"))))))</f>
      </c>
      <c r="BF88" s="8">
        <f>IF(OR($B88="",$C88="",$D88="",$E88="",$F88="",$G88="",$H88="",$I88="",$J88="",$K88="",$L88=""),"",IF($B88="Female",1/(1+EXP(-SUMPRODUCT(Engine!$C$2626:$C$2657,INDIRECT("Coefficients!$CH$2:$CH$33")))),1/(1+EXP(-SUMPRODUCT(Engine!$C$2626:$C$2657,INDIRECT("Coefficients!$CI$2:$CI$33"))))))</f>
      </c>
      <c r="BG88" s="8">
        <f>IF(OR($B88="",$C88="",$D88="",$E88="",$F88="",$G88="",$H88="",$I88="",$J88="",$K88="",$L88=""),"",IF($B88="Female",1/(1+EXP(-SUMPRODUCT(Engine!$C$2626:$C$2657,INDIRECT("Coefficients!$CJ$2:$CJ$33")))),1/(1+EXP(-SUMPRODUCT(Engine!$C$2626:$C$2657,INDIRECT("Coefficients!$CK$2:$CK$33"))))))</f>
      </c>
      <c r="BH88" s="8">
        <f>IF(OR($B88="",$C88="",$D88="",$E88="",$F88="",$G88="",$H88="",$I88="",$J88="",$K88="",$L88=""),"",IF($B88="Female",1/(1+EXP(-SUMPRODUCT(Engine!$C$2626:$C$2657,INDIRECT("Coefficients!$CL$2:$CL$33")))),1/(1+EXP(-SUMPRODUCT(Engine!$C$2626:$C$2657,INDIRECT("Coefficients!$CM$2:$CM$33"))))))</f>
      </c>
      <c r="BI88" s="8">
        <f>IF(OR($B88="",$C88="",$D88="",$E88="",$F88="",$G88="",$H88="",$I88="",$J88="",$K88="",$L88=""),"",IF($B88="Female",1/(1+EXP(-SUMPRODUCT(Engine!$C$2626:$C$2657,INDIRECT("Coefficients!$CN$2:$CN$33")))),1/(1+EXP(-SUMPRODUCT(Engine!$C$2626:$C$2657,INDIRECT("Coefficients!$CO$2:$CO$33"))))))</f>
      </c>
      <c r="BJ88" s="8">
        <f>IF(OR($B88="",$C88="",$D88="",$E88="",$F88="",$G88="",$H88="",$I88="",$J88="",$K88="",$L88=""),"",IF($B88="Female",1/(1+EXP(-SUMPRODUCT(Engine!$C$2626:$C$2657,INDIRECT("Coefficients!$CP$2:$CP$33")))),1/(1+EXP(-SUMPRODUCT(Engine!$C$2626:$C$2657,INDIRECT("Coefficients!$CQ$2:$CQ$33"))))))</f>
      </c>
      <c r="BK88" s="8">
        <f>IF(OR($B88="",$C88="",$D88="",$E88="",$F88="",$G88="",$H88="",$I88="",$J88="",$K88="",$L88=""),"",IF($B88="Female",1/(1+EXP(-SUMPRODUCT(Engine!$C$2626:$C$2657,INDIRECT("Coefficients!$CR$2:$CR$33")))),1/(1+EXP(-SUMPRODUCT(Engine!$C$2626:$C$2657,INDIRECT("Coefficients!$CS$2:$CS$33"))))))</f>
      </c>
      <c r="BL88" s="8">
        <f>IF(OR($B88="",$C88="",$D88="",$E88="",$F88="",$G88="",$H88="",$I88="",$J88="",$K88="",$L88=""),"",IF($B88="Female",1/(1+EXP(-SUMPRODUCT(Engine!$C$2626:$C$2657,INDIRECT("Coefficients!$CT$2:$CT$33")))),1/(1+EXP(-SUMPRODUCT(Engine!$C$2626:$C$2657,INDIRECT("Coefficients!$CU$2:$CU$33"))))))</f>
      </c>
      <c r="BM88" s="8">
        <f>IF(OR($B88="",$C88="",$D88="",$E88="",$F88="",$G88="",$H88="",$I88="",$J88="",$K88="",$L88=""),"",IF($B88="Female",1/(1+EXP(-SUMPRODUCT(Engine!$C$2626:$C$2657,INDIRECT("Coefficients!$CV$2:$CV$33")))),1/(1+EXP(-SUMPRODUCT(Engine!$C$2626:$C$2657,INDIRECT("Coefficients!$CW$2:$CW$33"))))))</f>
      </c>
    </row>
    <row r="89" spans="1:65" x14ac:dyDescent="0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8">
        <f>IF(OR($B89="",$C89="",$D89="",$E89="",$F89="",$G89="",$H89="",$I89="",$J89="",$K89="",$L89=""),"",IF($B89="Female",1/(1+EXP(-SUMPRODUCT(Engine!$C$2658:$C$2689,INDIRECT("Coefficients!$B$2:$B$33")))),1/(1+EXP(-SUMPRODUCT(Engine!$C$2658:$C$2689,INDIRECT("Coefficients!$C$2:$C$33"))))))</f>
      </c>
      <c r="Q89" s="8">
        <f>IF(OR($B89="",$C89="",$D89="",$E89="",$F89="",$G89="",$H89="",$I89="",$J89="",$K89="",$L89=""),"",IF($B89="Female",1/(1+EXP(-SUMPRODUCT(Engine!$C$2658:$C$2689,INDIRECT("Coefficients!$D$2:$D$33")))),1/(1+EXP(-SUMPRODUCT(Engine!$C$2658:$C$2689,INDIRECT("Coefficients!$E$2:$E$33"))))))</f>
      </c>
      <c r="R89" s="8">
        <f>IF(OR($B89="",$C89="",$D89="",$E89="",$F89="",$G89="",$H89="",$I89="",$J89="",$K89="",$L89=""),"",IF($B89="Female",1/(1+EXP(-SUMPRODUCT(Engine!$C$2658:$C$2689,INDIRECT("Coefficients!$F$2:$F$33")))),1/(1+EXP(-SUMPRODUCT(Engine!$C$2658:$C$2689,INDIRECT("Coefficients!$G$2:$G$33"))))))</f>
      </c>
      <c r="S89" s="8">
        <f>IF(OR($B89="",$C89="",$D89="",$E89="",$F89="",$G89="",$H89="",$I89="",$J89="",$K89="",$L89=""),"",IF($B89="Female",1/(1+EXP(-SUMPRODUCT(Engine!$C$2658:$C$2689,INDIRECT("Coefficients!$H$2:$H$33")))),1/(1+EXP(-SUMPRODUCT(Engine!$C$2658:$C$2689,INDIRECT("Coefficients!$I$2:$I$33"))))))</f>
      </c>
      <c r="T89" s="8">
        <f>IF(OR($B89="",$C89="",$D89="",$E89="",$F89="",$G89="",$H89="",$I89="",$J89="",$K89="",$L89=""),"",IF($B89="Female",1/(1+EXP(-SUMPRODUCT(Engine!$C$2658:$C$2689,INDIRECT("Coefficients!$J$2:$J$33")))),1/(1+EXP(-SUMPRODUCT(Engine!$C$2658:$C$2689,INDIRECT("Coefficients!$K$2:$K$33"))))))</f>
      </c>
      <c r="U89" s="8">
        <f>IF(OR($B89="",$C89="",$D89="",$E89="",$F89="",$G89="",$H89="",$I89="",$J89="",$K89="",$L89=""),"",IF($B89="Female",1/(1+EXP(-SUMPRODUCT(Engine!$C$2658:$C$2689,INDIRECT("Coefficients!$L$2:$L$33")))),1/(1+EXP(-SUMPRODUCT(Engine!$C$2658:$C$2689,INDIRECT("Coefficients!$M$2:$M$33"))))))</f>
      </c>
      <c r="V89" s="8">
        <f>IF(OR($B89="",$C89="",$D89="",$E89="",$F89="",$G89="",$H89="",$I89="",$J89="",$K89="",$L89=""),"",IF($B89="Female",1/(1+EXP(-SUMPRODUCT(Engine!$C$2658:$C$2689,INDIRECT("Coefficients!$N$2:$N$33")))),1/(1+EXP(-SUMPRODUCT(Engine!$C$2658:$C$2689,INDIRECT("Coefficients!$O$2:$O$33"))))))</f>
      </c>
      <c r="W89" s="8">
        <f>IF(OR($B89="",$C89="",$D89="",$E89="",$F89="",$G89="",$H89="",$I89="",$J89="",$K89="",$L89=""),"",IF($B89="Female",1/(1+EXP(-SUMPRODUCT(Engine!$C$2658:$C$2689,INDIRECT("Coefficients!$P$2:$P$33")))),1/(1+EXP(-SUMPRODUCT(Engine!$C$2658:$C$2689,INDIRECT("Coefficients!$Q$2:$Q$33"))))))</f>
      </c>
      <c r="X89" s="8">
        <f>IF(OR($B89="",$C89="",$D89="",$E89="",$F89="",$G89="",$H89="",$I89="",$J89="",$K89="",$L89=""),"",IF($B89="Female",1/(1+EXP(-SUMPRODUCT(Engine!$C$2658:$C$2689,INDIRECT("Coefficients!$R$2:$R$33")))),1/(1+EXP(-SUMPRODUCT(Engine!$C$2658:$C$2689,INDIRECT("Coefficients!$S$2:$S$33"))))))</f>
      </c>
      <c r="Y89" s="8">
        <f>IF(OR($B89="",$C89="",$D89="",$E89="",$F89="",$G89="",$H89="",$I89="",$J89="",$K89="",$L89=""),"",IF($B89="Female",1/(1+EXP(-SUMPRODUCT(Engine!$C$2658:$C$2689,INDIRECT("Coefficients!$T$2:$T$33")))),1/(1+EXP(-SUMPRODUCT(Engine!$C$2658:$C$2689,INDIRECT("Coefficients!$U$2:$U$33"))))))</f>
      </c>
      <c r="Z89" s="8">
        <f>IF(OR($B89="",$C89="",$D89="",$E89="",$F89="",$G89="",$H89="",$I89="",$J89="",$K89="",$L89=""),"",IF($B89="Female",1/(1+EXP(-SUMPRODUCT(Engine!$C$2658:$C$2689,INDIRECT("Coefficients!$V$2:$V$33")))),1/(1+EXP(-SUMPRODUCT(Engine!$C$2658:$C$2689,INDIRECT("Coefficients!$W$2:$W$33"))))))</f>
      </c>
      <c r="AA89" s="8">
        <f>IF(OR($B89="",$C89="",$D89="",$E89="",$F89="",$G89="",$H89="",$I89="",$J89="",$K89="",$L89=""),"",IF($B89="Female",1/(1+EXP(-SUMPRODUCT(Engine!$C$2658:$C$2689,INDIRECT("Coefficients!$X$2:$X$33")))),1/(1+EXP(-SUMPRODUCT(Engine!$C$2658:$C$2689,INDIRECT("Coefficients!$Y$2:$Y$33"))))))</f>
      </c>
      <c r="AB89" s="8">
        <f>IF(OR($B89="",$C89="",$D89="",$E89="",$F89="",$G89="",$H89="",$I89="",$J89="",$K89="",$L89=""),"",IF($B89="Female",1/(1+EXP(-SUMPRODUCT(Engine!$C$2658:$C$2689,INDIRECT("Coefficients!$Z$2:$Z$33")))),1/(1+EXP(-SUMPRODUCT(Engine!$C$2658:$C$2689,INDIRECT("Coefficients!$AA$2:$AA$33"))))))</f>
      </c>
      <c r="AC89" s="8">
        <f>IF(OR($B89="",$C89="",$D89="",$E89="",$F89="",$G89="",$H89="",$I89="",$J89="",$K89="",$L89=""),"",IF($B89="Female",1/(1+EXP(-SUMPRODUCT(Engine!$C$2658:$C$2689,INDIRECT("Coefficients!$AB$2:$AB$33")))),1/(1+EXP(-SUMPRODUCT(Engine!$C$2658:$C$2689,INDIRECT("Coefficients!$AC$2:$AC$33"))))))</f>
      </c>
      <c r="AD89" s="8">
        <f>IF(OR($B89="",$C89="",$D89="",$E89="",$F89="",$G89="",$H89="",$I89="",$J89="",$K89="",$L89=""),"",IF($B89="Female",1/(1+EXP(-SUMPRODUCT(Engine!$C$2658:$C$2689,INDIRECT("Coefficients!$AD$2:$AD$33")))),1/(1+EXP(-SUMPRODUCT(Engine!$C$2658:$C$2689,INDIRECT("Coefficients!$AE$2:$AE$33"))))))</f>
      </c>
      <c r="AE89" s="8">
        <f>IF(OR($B89="",$C89="",$D89="",$E89="",$F89="",$G89="",$H89="",$I89="",$J89="",$K89="",$L89=""),"",IF($B89="Female",1/(1+EXP(-SUMPRODUCT(Engine!$C$2658:$C$2689,INDIRECT("Coefficients!$AF$2:$AF$33")))),1/(1+EXP(-SUMPRODUCT(Engine!$C$2658:$C$2689,INDIRECT("Coefficients!$AG$2:$AG$33"))))))</f>
      </c>
      <c r="AF89" s="8">
        <f>IF(OR($B89="",$C89="",$D89="",$E89="",$F89="",$G89="",$H89="",$I89="",$J89="",$K89="",$L89=""),"",IF($B89="Female",1/(1+EXP(-SUMPRODUCT(Engine!$C$2658:$C$2689,INDIRECT("Coefficients!$AH$2:$AH$33")))),1/(1+EXP(-SUMPRODUCT(Engine!$C$2658:$C$2689,INDIRECT("Coefficients!$AI$2:$AI$33"))))))</f>
      </c>
      <c r="AG89" s="8">
        <f>IF(OR($B89="",$C89="",$D89="",$E89="",$F89="",$G89="",$H89="",$I89="",$J89="",$K89="",$L89=""),"",IF($B89="Female",1/(1+EXP(-SUMPRODUCT(Engine!$C$2658:$C$2689,INDIRECT("Coefficients!$AJ$2:$AJ$33")))),1/(1+EXP(-SUMPRODUCT(Engine!$C$2658:$C$2689,INDIRECT("Coefficients!$AK$2:$AK$33"))))))</f>
      </c>
      <c r="AH89" s="8">
        <f>IF(OR($B89="",$C89="",$D89="",$E89="",$F89="",$G89="",$H89="",$I89="",$J89="",$K89="",$L89=""),"",IF($B89="Female",1/(1+EXP(-SUMPRODUCT(Engine!$C$2658:$C$2689,INDIRECT("Coefficients!$AL$2:$AL$33")))),1/(1+EXP(-SUMPRODUCT(Engine!$C$2658:$C$2689,INDIRECT("Coefficients!$AM$2:$AM$33"))))))</f>
      </c>
      <c r="AI89" s="8">
        <f>IF(OR($B89="",$C89="",$D89="",$E89="",$F89="",$G89="",$H89="",$I89="",$J89="",$K89="",$L89=""),"",IF($B89="Female",1/(1+EXP(-SUMPRODUCT(Engine!$C$2658:$C$2689,INDIRECT("Coefficients!$AN$2:$AN$33")))),1/(1+EXP(-SUMPRODUCT(Engine!$C$2658:$C$2689,INDIRECT("Coefficients!$AO$2:$AO$33"))))))</f>
      </c>
      <c r="AJ89" s="8">
        <f>IF(OR($B89="",$C89="",$D89="",$E89="",$F89="",$G89="",$H89="",$I89="",$J89="",$K89="",$L89=""),"",IF($B89="Female",1/(1+EXP(-SUMPRODUCT(Engine!$C$2658:$C$2689,INDIRECT("Coefficients!$AP$2:$AP$33")))),1/(1+EXP(-SUMPRODUCT(Engine!$C$2658:$C$2689,INDIRECT("Coefficients!$AQ$2:$AQ$33"))))))</f>
      </c>
      <c r="AK89" s="8">
        <f>IF(OR($B89="",$C89="",$D89="",$E89="",$F89="",$G89="",$H89="",$I89="",$J89="",$K89="",$L89=""),"",IF($B89="Female",1/(1+EXP(-SUMPRODUCT(Engine!$C$2658:$C$2689,INDIRECT("Coefficients!$AR$2:$AR$33")))),1/(1+EXP(-SUMPRODUCT(Engine!$C$2658:$C$2689,INDIRECT("Coefficients!$AS$2:$AS$33"))))))</f>
      </c>
      <c r="AL89" s="8">
        <f>IF(OR($B89="",$C89="",$D89="",$E89="",$F89="",$G89="",$H89="",$I89="",$J89="",$K89="",$L89=""),"",IF($B89="Female",1/(1+EXP(-SUMPRODUCT(Engine!$C$2658:$C$2689,INDIRECT("Coefficients!$AT$2:$AT$33")))),1/(1+EXP(-SUMPRODUCT(Engine!$C$2658:$C$2689,INDIRECT("Coefficients!$AU$2:$AU$33"))))))</f>
      </c>
      <c r="AM89" s="8">
        <f>IF(OR($B89="",$C89="",$D89="",$E89="",$F89="",$G89="",$H89="",$I89="",$J89="",$K89="",$L89=""),"",IF($B89="Female",1/(1+EXP(-SUMPRODUCT(Engine!$C$2658:$C$2689,INDIRECT("Coefficients!$AV$2:$AV$33")))),1/(1+EXP(-SUMPRODUCT(Engine!$C$2658:$C$2689,INDIRECT("Coefficients!$AW$2:$AW$33"))))))</f>
      </c>
      <c r="AN89" s="8">
        <f>IF(OR($B89="",$C89="",$D89="",$E89="",$F89="",$G89="",$H89="",$I89="",$J89="",$K89="",$L89=""),"",IF($B89="Female",1/(1+EXP(-SUMPRODUCT(Engine!$C$2658:$C$2689,INDIRECT("Coefficients!$AX$2:$AX$33")))),1/(1+EXP(-SUMPRODUCT(Engine!$C$2658:$C$2689,INDIRECT("Coefficients!$AY$2:$AY$33"))))))</f>
      </c>
      <c r="AO89" s="8">
        <f>IF(OR($B89="",$C89="",$D89="",$E89="",$F89="",$G89="",$H89="",$I89="",$J89="",$K89="",$L89=""),"",IF($B89="Female",1/(1+EXP(-SUMPRODUCT(Engine!$C$2658:$C$2689,INDIRECT("Coefficients!$AZ$2:$AZ$33")))),1/(1+EXP(-SUMPRODUCT(Engine!$C$2658:$C$2689,INDIRECT("Coefficients!$BA$2:$BA$33"))))))</f>
      </c>
      <c r="AP89" s="8">
        <f>IF(OR($B89="",$C89="",$D89="",$E89="",$F89="",$G89="",$H89="",$I89="",$J89="",$K89="",$L89=""),"",IF($B89="Female",1/(1+EXP(-SUMPRODUCT(Engine!$C$2658:$C$2689,INDIRECT("Coefficients!$BB$2:$BB$33")))),1/(1+EXP(-SUMPRODUCT(Engine!$C$2658:$C$2689,INDIRECT("Coefficients!$BC$2:$BC$33"))))))</f>
      </c>
      <c r="AQ89" s="8">
        <f>IF(OR($B89="",$C89="",$D89="",$E89="",$F89="",$G89="",$H89="",$I89="",$J89="",$K89="",$L89=""),"",IF($B89="Female",1/(1+EXP(-SUMPRODUCT(Engine!$C$2658:$C$2689,INDIRECT("Coefficients!$BD$2:$BD$33")))),1/(1+EXP(-SUMPRODUCT(Engine!$C$2658:$C$2689,INDIRECT("Coefficients!$BE$2:$BE$33"))))))</f>
      </c>
      <c r="AR89" s="8">
        <f>IF(OR($B89="",$C89="",$D89="",$E89="",$F89="",$G89="",$H89="",$I89="",$J89="",$K89="",$L89=""),"",IF($B89="Female",1/(1+EXP(-SUMPRODUCT(Engine!$C$2658:$C$2689,INDIRECT("Coefficients!$BF$2:$BF$33")))),1/(1+EXP(-SUMPRODUCT(Engine!$C$2658:$C$2689,INDIRECT("Coefficients!$BG$2:$BG$33"))))))</f>
      </c>
      <c r="AS89" s="8">
        <f>IF(OR($B89="",$C89="",$D89="",$E89="",$F89="",$G89="",$H89="",$I89="",$J89="",$K89="",$L89=""),"",IF($B89="Female",1/(1+EXP(-SUMPRODUCT(Engine!$C$2658:$C$2689,INDIRECT("Coefficients!$BH$2:$BH$33")))),1/(1+EXP(-SUMPRODUCT(Engine!$C$2658:$C$2689,INDIRECT("Coefficients!$BI$2:$BI$33"))))))</f>
      </c>
      <c r="AT89" s="8">
        <f>IF(OR($B89="",$C89="",$D89="",$E89="",$F89="",$G89="",$H89="",$I89="",$J89="",$K89="",$L89=""),"",IF($B89="Female",1/(1+EXP(-SUMPRODUCT(Engine!$C$2658:$C$2689,INDIRECT("Coefficients!$BJ$2:$BJ$33")))),1/(1+EXP(-SUMPRODUCT(Engine!$C$2658:$C$2689,INDIRECT("Coefficients!$BK$2:$BK$33"))))))</f>
      </c>
      <c r="AU89" s="8">
        <f>IF(OR($B89="",$C89="",$D89="",$E89="",$F89="",$G89="",$H89="",$I89="",$J89="",$K89="",$L89=""),"",IF($B89="Female",1/(1+EXP(-SUMPRODUCT(Engine!$C$2658:$C$2689,INDIRECT("Coefficients!$BL$2:$BL$33")))),1/(1+EXP(-SUMPRODUCT(Engine!$C$2658:$C$2689,INDIRECT("Coefficients!$BM$2:$BM$33"))))))</f>
      </c>
      <c r="AV89" s="8">
        <f>IF(OR($B89="",$C89="",$D89="",$E89="",$F89="",$G89="",$H89="",$I89="",$J89="",$K89="",$L89=""),"",IF($B89="Female",1/(1+EXP(-SUMPRODUCT(Engine!$C$2658:$C$2689,INDIRECT("Coefficients!$BN$2:$BN$33")))),1/(1+EXP(-SUMPRODUCT(Engine!$C$2658:$C$2689,INDIRECT("Coefficients!$BO$2:$BO$33"))))))</f>
      </c>
      <c r="AW89" s="8">
        <f>IF(OR($B89="",$C89="",$D89="",$E89="",$F89="",$G89="",$H89="",$I89="",$J89="",$K89="",$L89=""),"",IF($B89="Female",1/(1+EXP(-SUMPRODUCT(Engine!$C$2658:$C$2689,INDIRECT("Coefficients!$BP$2:$BP$33")))),1/(1+EXP(-SUMPRODUCT(Engine!$C$2658:$C$2689,INDIRECT("Coefficients!$BQ$2:$BQ$33"))))))</f>
      </c>
      <c r="AX89" s="8">
        <f>IF(OR($B89="",$C89="",$D89="",$E89="",$F89="",$G89="",$H89="",$I89="",$J89="",$K89="",$L89=""),"",IF($B89="Female",1/(1+EXP(-SUMPRODUCT(Engine!$C$2658:$C$2689,INDIRECT("Coefficients!$BR$2:$BR$33")))),1/(1+EXP(-SUMPRODUCT(Engine!$C$2658:$C$2689,INDIRECT("Coefficients!$BS$2:$BS$33"))))))</f>
      </c>
      <c r="AY89" s="8">
        <f>IF(OR($B89="",$C89="",$D89="",$E89="",$F89="",$G89="",$H89="",$I89="",$J89="",$K89="",$L89=""),"",IF($B89="Female",1/(1+EXP(-SUMPRODUCT(Engine!$C$2658:$C$2689,INDIRECT("Coefficients!$BT$2:$BT$33")))),1/(1+EXP(-SUMPRODUCT(Engine!$C$2658:$C$2689,INDIRECT("Coefficients!$BU$2:$BU$33"))))))</f>
      </c>
      <c r="AZ89" s="8">
        <f>IF(OR($B89="",$C89="",$D89="",$E89="",$F89="",$G89="",$H89="",$I89="",$J89="",$K89="",$L89=""),"",IF($B89="Female",1/(1+EXP(-SUMPRODUCT(Engine!$C$2658:$C$2689,INDIRECT("Coefficients!$BV$2:$BV$33")))),1/(1+EXP(-SUMPRODUCT(Engine!$C$2658:$C$2689,INDIRECT("Coefficients!$BW$2:$BW$33"))))))</f>
      </c>
      <c r="BA89" s="8">
        <f>IF(OR($B89="",$C89="",$D89="",$E89="",$F89="",$G89="",$H89="",$I89="",$J89="",$K89="",$L89=""),"",IF($B89="Female",1/(1+EXP(-SUMPRODUCT(Engine!$C$2658:$C$2689,INDIRECT("Coefficients!$BX$2:$BX$33")))),1/(1+EXP(-SUMPRODUCT(Engine!$C$2658:$C$2689,INDIRECT("Coefficients!$BY$2:$BY$33"))))))</f>
      </c>
      <c r="BB89" s="8">
        <f>IF(OR($B89="",$C89="",$D89="",$E89="",$F89="",$G89="",$H89="",$I89="",$J89="",$K89="",$L89=""),"",IF($B89="Female",1/(1+EXP(-SUMPRODUCT(Engine!$C$2658:$C$2689,INDIRECT("Coefficients!$BZ$2:$BZ$33")))),1/(1+EXP(-SUMPRODUCT(Engine!$C$2658:$C$2689,INDIRECT("Coefficients!$CA$2:$CA$33"))))))</f>
      </c>
      <c r="BC89" s="8">
        <f>IF(OR($B89="",$C89="",$D89="",$E89="",$F89="",$G89="",$H89="",$I89="",$J89="",$K89="",$L89=""),"",IF($B89="Female",1/(1+EXP(-SUMPRODUCT(Engine!$C$2658:$C$2689,INDIRECT("Coefficients!$CB$2:$CB$33")))),1/(1+EXP(-SUMPRODUCT(Engine!$C$2658:$C$2689,INDIRECT("Coefficients!$CC$2:$CC$33"))))))</f>
      </c>
      <c r="BD89" s="8">
        <f>IF(OR($B89="",$C89="",$D89="",$E89="",$F89="",$G89="",$H89="",$I89="",$J89="",$K89="",$L89=""),"",IF($B89="Female",1/(1+EXP(-SUMPRODUCT(Engine!$C$2658:$C$2689,INDIRECT("Coefficients!$CD$2:$CD$33")))),1/(1+EXP(-SUMPRODUCT(Engine!$C$2658:$C$2689,INDIRECT("Coefficients!$CE$2:$CE$33"))))))</f>
      </c>
      <c r="BE89" s="8">
        <f>IF(OR($B89="",$C89="",$D89="",$E89="",$F89="",$G89="",$H89="",$I89="",$J89="",$K89="",$L89=""),"",IF($B89="Female",1/(1+EXP(-SUMPRODUCT(Engine!$C$2658:$C$2689,INDIRECT("Coefficients!$CF$2:$CF$33")))),1/(1+EXP(-SUMPRODUCT(Engine!$C$2658:$C$2689,INDIRECT("Coefficients!$CG$2:$CG$33"))))))</f>
      </c>
      <c r="BF89" s="8">
        <f>IF(OR($B89="",$C89="",$D89="",$E89="",$F89="",$G89="",$H89="",$I89="",$J89="",$K89="",$L89=""),"",IF($B89="Female",1/(1+EXP(-SUMPRODUCT(Engine!$C$2658:$C$2689,INDIRECT("Coefficients!$CH$2:$CH$33")))),1/(1+EXP(-SUMPRODUCT(Engine!$C$2658:$C$2689,INDIRECT("Coefficients!$CI$2:$CI$33"))))))</f>
      </c>
      <c r="BG89" s="8">
        <f>IF(OR($B89="",$C89="",$D89="",$E89="",$F89="",$G89="",$H89="",$I89="",$J89="",$K89="",$L89=""),"",IF($B89="Female",1/(1+EXP(-SUMPRODUCT(Engine!$C$2658:$C$2689,INDIRECT("Coefficients!$CJ$2:$CJ$33")))),1/(1+EXP(-SUMPRODUCT(Engine!$C$2658:$C$2689,INDIRECT("Coefficients!$CK$2:$CK$33"))))))</f>
      </c>
      <c r="BH89" s="8">
        <f>IF(OR($B89="",$C89="",$D89="",$E89="",$F89="",$G89="",$H89="",$I89="",$J89="",$K89="",$L89=""),"",IF($B89="Female",1/(1+EXP(-SUMPRODUCT(Engine!$C$2658:$C$2689,INDIRECT("Coefficients!$CL$2:$CL$33")))),1/(1+EXP(-SUMPRODUCT(Engine!$C$2658:$C$2689,INDIRECT("Coefficients!$CM$2:$CM$33"))))))</f>
      </c>
      <c r="BI89" s="8">
        <f>IF(OR($B89="",$C89="",$D89="",$E89="",$F89="",$G89="",$H89="",$I89="",$J89="",$K89="",$L89=""),"",IF($B89="Female",1/(1+EXP(-SUMPRODUCT(Engine!$C$2658:$C$2689,INDIRECT("Coefficients!$CN$2:$CN$33")))),1/(1+EXP(-SUMPRODUCT(Engine!$C$2658:$C$2689,INDIRECT("Coefficients!$CO$2:$CO$33"))))))</f>
      </c>
      <c r="BJ89" s="8">
        <f>IF(OR($B89="",$C89="",$D89="",$E89="",$F89="",$G89="",$H89="",$I89="",$J89="",$K89="",$L89=""),"",IF($B89="Female",1/(1+EXP(-SUMPRODUCT(Engine!$C$2658:$C$2689,INDIRECT("Coefficients!$CP$2:$CP$33")))),1/(1+EXP(-SUMPRODUCT(Engine!$C$2658:$C$2689,INDIRECT("Coefficients!$CQ$2:$CQ$33"))))))</f>
      </c>
      <c r="BK89" s="8">
        <f>IF(OR($B89="",$C89="",$D89="",$E89="",$F89="",$G89="",$H89="",$I89="",$J89="",$K89="",$L89=""),"",IF($B89="Female",1/(1+EXP(-SUMPRODUCT(Engine!$C$2658:$C$2689,INDIRECT("Coefficients!$CR$2:$CR$33")))),1/(1+EXP(-SUMPRODUCT(Engine!$C$2658:$C$2689,INDIRECT("Coefficients!$CS$2:$CS$33"))))))</f>
      </c>
      <c r="BL89" s="8">
        <f>IF(OR($B89="",$C89="",$D89="",$E89="",$F89="",$G89="",$H89="",$I89="",$J89="",$K89="",$L89=""),"",IF($B89="Female",1/(1+EXP(-SUMPRODUCT(Engine!$C$2658:$C$2689,INDIRECT("Coefficients!$CT$2:$CT$33")))),1/(1+EXP(-SUMPRODUCT(Engine!$C$2658:$C$2689,INDIRECT("Coefficients!$CU$2:$CU$33"))))))</f>
      </c>
      <c r="BM89" s="8">
        <f>IF(OR($B89="",$C89="",$D89="",$E89="",$F89="",$G89="",$H89="",$I89="",$J89="",$K89="",$L89=""),"",IF($B89="Female",1/(1+EXP(-SUMPRODUCT(Engine!$C$2658:$C$2689,INDIRECT("Coefficients!$CV$2:$CV$33")))),1/(1+EXP(-SUMPRODUCT(Engine!$C$2658:$C$2689,INDIRECT("Coefficients!$CW$2:$CW$33"))))))</f>
      </c>
    </row>
    <row r="90" spans="1:65" x14ac:dyDescent="0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8">
        <f>IF(OR($B90="",$C90="",$D90="",$E90="",$F90="",$G90="",$H90="",$I90="",$J90="",$K90="",$L90=""),"",IF($B90="Female",1/(1+EXP(-SUMPRODUCT(Engine!$C$2690:$C$2721,INDIRECT("Coefficients!$B$2:$B$33")))),1/(1+EXP(-SUMPRODUCT(Engine!$C$2690:$C$2721,INDIRECT("Coefficients!$C$2:$C$33"))))))</f>
      </c>
      <c r="Q90" s="8">
        <f>IF(OR($B90="",$C90="",$D90="",$E90="",$F90="",$G90="",$H90="",$I90="",$J90="",$K90="",$L90=""),"",IF($B90="Female",1/(1+EXP(-SUMPRODUCT(Engine!$C$2690:$C$2721,INDIRECT("Coefficients!$D$2:$D$33")))),1/(1+EXP(-SUMPRODUCT(Engine!$C$2690:$C$2721,INDIRECT("Coefficients!$E$2:$E$33"))))))</f>
      </c>
      <c r="R90" s="8">
        <f>IF(OR($B90="",$C90="",$D90="",$E90="",$F90="",$G90="",$H90="",$I90="",$J90="",$K90="",$L90=""),"",IF($B90="Female",1/(1+EXP(-SUMPRODUCT(Engine!$C$2690:$C$2721,INDIRECT("Coefficients!$F$2:$F$33")))),1/(1+EXP(-SUMPRODUCT(Engine!$C$2690:$C$2721,INDIRECT("Coefficients!$G$2:$G$33"))))))</f>
      </c>
      <c r="S90" s="8">
        <f>IF(OR($B90="",$C90="",$D90="",$E90="",$F90="",$G90="",$H90="",$I90="",$J90="",$K90="",$L90=""),"",IF($B90="Female",1/(1+EXP(-SUMPRODUCT(Engine!$C$2690:$C$2721,INDIRECT("Coefficients!$H$2:$H$33")))),1/(1+EXP(-SUMPRODUCT(Engine!$C$2690:$C$2721,INDIRECT("Coefficients!$I$2:$I$33"))))))</f>
      </c>
      <c r="T90" s="8">
        <f>IF(OR($B90="",$C90="",$D90="",$E90="",$F90="",$G90="",$H90="",$I90="",$J90="",$K90="",$L90=""),"",IF($B90="Female",1/(1+EXP(-SUMPRODUCT(Engine!$C$2690:$C$2721,INDIRECT("Coefficients!$J$2:$J$33")))),1/(1+EXP(-SUMPRODUCT(Engine!$C$2690:$C$2721,INDIRECT("Coefficients!$K$2:$K$33"))))))</f>
      </c>
      <c r="U90" s="8">
        <f>IF(OR($B90="",$C90="",$D90="",$E90="",$F90="",$G90="",$H90="",$I90="",$J90="",$K90="",$L90=""),"",IF($B90="Female",1/(1+EXP(-SUMPRODUCT(Engine!$C$2690:$C$2721,INDIRECT("Coefficients!$L$2:$L$33")))),1/(1+EXP(-SUMPRODUCT(Engine!$C$2690:$C$2721,INDIRECT("Coefficients!$M$2:$M$33"))))))</f>
      </c>
      <c r="V90" s="8">
        <f>IF(OR($B90="",$C90="",$D90="",$E90="",$F90="",$G90="",$H90="",$I90="",$J90="",$K90="",$L90=""),"",IF($B90="Female",1/(1+EXP(-SUMPRODUCT(Engine!$C$2690:$C$2721,INDIRECT("Coefficients!$N$2:$N$33")))),1/(1+EXP(-SUMPRODUCT(Engine!$C$2690:$C$2721,INDIRECT("Coefficients!$O$2:$O$33"))))))</f>
      </c>
      <c r="W90" s="8">
        <f>IF(OR($B90="",$C90="",$D90="",$E90="",$F90="",$G90="",$H90="",$I90="",$J90="",$K90="",$L90=""),"",IF($B90="Female",1/(1+EXP(-SUMPRODUCT(Engine!$C$2690:$C$2721,INDIRECT("Coefficients!$P$2:$P$33")))),1/(1+EXP(-SUMPRODUCT(Engine!$C$2690:$C$2721,INDIRECT("Coefficients!$Q$2:$Q$33"))))))</f>
      </c>
      <c r="X90" s="8">
        <f>IF(OR($B90="",$C90="",$D90="",$E90="",$F90="",$G90="",$H90="",$I90="",$J90="",$K90="",$L90=""),"",IF($B90="Female",1/(1+EXP(-SUMPRODUCT(Engine!$C$2690:$C$2721,INDIRECT("Coefficients!$R$2:$R$33")))),1/(1+EXP(-SUMPRODUCT(Engine!$C$2690:$C$2721,INDIRECT("Coefficients!$S$2:$S$33"))))))</f>
      </c>
      <c r="Y90" s="8">
        <f>IF(OR($B90="",$C90="",$D90="",$E90="",$F90="",$G90="",$H90="",$I90="",$J90="",$K90="",$L90=""),"",IF($B90="Female",1/(1+EXP(-SUMPRODUCT(Engine!$C$2690:$C$2721,INDIRECT("Coefficients!$T$2:$T$33")))),1/(1+EXP(-SUMPRODUCT(Engine!$C$2690:$C$2721,INDIRECT("Coefficients!$U$2:$U$33"))))))</f>
      </c>
      <c r="Z90" s="8">
        <f>IF(OR($B90="",$C90="",$D90="",$E90="",$F90="",$G90="",$H90="",$I90="",$J90="",$K90="",$L90=""),"",IF($B90="Female",1/(1+EXP(-SUMPRODUCT(Engine!$C$2690:$C$2721,INDIRECT("Coefficients!$V$2:$V$33")))),1/(1+EXP(-SUMPRODUCT(Engine!$C$2690:$C$2721,INDIRECT("Coefficients!$W$2:$W$33"))))))</f>
      </c>
      <c r="AA90" s="8">
        <f>IF(OR($B90="",$C90="",$D90="",$E90="",$F90="",$G90="",$H90="",$I90="",$J90="",$K90="",$L90=""),"",IF($B90="Female",1/(1+EXP(-SUMPRODUCT(Engine!$C$2690:$C$2721,INDIRECT("Coefficients!$X$2:$X$33")))),1/(1+EXP(-SUMPRODUCT(Engine!$C$2690:$C$2721,INDIRECT("Coefficients!$Y$2:$Y$33"))))))</f>
      </c>
      <c r="AB90" s="8">
        <f>IF(OR($B90="",$C90="",$D90="",$E90="",$F90="",$G90="",$H90="",$I90="",$J90="",$K90="",$L90=""),"",IF($B90="Female",1/(1+EXP(-SUMPRODUCT(Engine!$C$2690:$C$2721,INDIRECT("Coefficients!$Z$2:$Z$33")))),1/(1+EXP(-SUMPRODUCT(Engine!$C$2690:$C$2721,INDIRECT("Coefficients!$AA$2:$AA$33"))))))</f>
      </c>
      <c r="AC90" s="8">
        <f>IF(OR($B90="",$C90="",$D90="",$E90="",$F90="",$G90="",$H90="",$I90="",$J90="",$K90="",$L90=""),"",IF($B90="Female",1/(1+EXP(-SUMPRODUCT(Engine!$C$2690:$C$2721,INDIRECT("Coefficients!$AB$2:$AB$33")))),1/(1+EXP(-SUMPRODUCT(Engine!$C$2690:$C$2721,INDIRECT("Coefficients!$AC$2:$AC$33"))))))</f>
      </c>
      <c r="AD90" s="8">
        <f>IF(OR($B90="",$C90="",$D90="",$E90="",$F90="",$G90="",$H90="",$I90="",$J90="",$K90="",$L90=""),"",IF($B90="Female",1/(1+EXP(-SUMPRODUCT(Engine!$C$2690:$C$2721,INDIRECT("Coefficients!$AD$2:$AD$33")))),1/(1+EXP(-SUMPRODUCT(Engine!$C$2690:$C$2721,INDIRECT("Coefficients!$AE$2:$AE$33"))))))</f>
      </c>
      <c r="AE90" s="8">
        <f>IF(OR($B90="",$C90="",$D90="",$E90="",$F90="",$G90="",$H90="",$I90="",$J90="",$K90="",$L90=""),"",IF($B90="Female",1/(1+EXP(-SUMPRODUCT(Engine!$C$2690:$C$2721,INDIRECT("Coefficients!$AF$2:$AF$33")))),1/(1+EXP(-SUMPRODUCT(Engine!$C$2690:$C$2721,INDIRECT("Coefficients!$AG$2:$AG$33"))))))</f>
      </c>
      <c r="AF90" s="8">
        <f>IF(OR($B90="",$C90="",$D90="",$E90="",$F90="",$G90="",$H90="",$I90="",$J90="",$K90="",$L90=""),"",IF($B90="Female",1/(1+EXP(-SUMPRODUCT(Engine!$C$2690:$C$2721,INDIRECT("Coefficients!$AH$2:$AH$33")))),1/(1+EXP(-SUMPRODUCT(Engine!$C$2690:$C$2721,INDIRECT("Coefficients!$AI$2:$AI$33"))))))</f>
      </c>
      <c r="AG90" s="8">
        <f>IF(OR($B90="",$C90="",$D90="",$E90="",$F90="",$G90="",$H90="",$I90="",$J90="",$K90="",$L90=""),"",IF($B90="Female",1/(1+EXP(-SUMPRODUCT(Engine!$C$2690:$C$2721,INDIRECT("Coefficients!$AJ$2:$AJ$33")))),1/(1+EXP(-SUMPRODUCT(Engine!$C$2690:$C$2721,INDIRECT("Coefficients!$AK$2:$AK$33"))))))</f>
      </c>
      <c r="AH90" s="8">
        <f>IF(OR($B90="",$C90="",$D90="",$E90="",$F90="",$G90="",$H90="",$I90="",$J90="",$K90="",$L90=""),"",IF($B90="Female",1/(1+EXP(-SUMPRODUCT(Engine!$C$2690:$C$2721,INDIRECT("Coefficients!$AL$2:$AL$33")))),1/(1+EXP(-SUMPRODUCT(Engine!$C$2690:$C$2721,INDIRECT("Coefficients!$AM$2:$AM$33"))))))</f>
      </c>
      <c r="AI90" s="8">
        <f>IF(OR($B90="",$C90="",$D90="",$E90="",$F90="",$G90="",$H90="",$I90="",$J90="",$K90="",$L90=""),"",IF($B90="Female",1/(1+EXP(-SUMPRODUCT(Engine!$C$2690:$C$2721,INDIRECT("Coefficients!$AN$2:$AN$33")))),1/(1+EXP(-SUMPRODUCT(Engine!$C$2690:$C$2721,INDIRECT("Coefficients!$AO$2:$AO$33"))))))</f>
      </c>
      <c r="AJ90" s="8">
        <f>IF(OR($B90="",$C90="",$D90="",$E90="",$F90="",$G90="",$H90="",$I90="",$J90="",$K90="",$L90=""),"",IF($B90="Female",1/(1+EXP(-SUMPRODUCT(Engine!$C$2690:$C$2721,INDIRECT("Coefficients!$AP$2:$AP$33")))),1/(1+EXP(-SUMPRODUCT(Engine!$C$2690:$C$2721,INDIRECT("Coefficients!$AQ$2:$AQ$33"))))))</f>
      </c>
      <c r="AK90" s="8">
        <f>IF(OR($B90="",$C90="",$D90="",$E90="",$F90="",$G90="",$H90="",$I90="",$J90="",$K90="",$L90=""),"",IF($B90="Female",1/(1+EXP(-SUMPRODUCT(Engine!$C$2690:$C$2721,INDIRECT("Coefficients!$AR$2:$AR$33")))),1/(1+EXP(-SUMPRODUCT(Engine!$C$2690:$C$2721,INDIRECT("Coefficients!$AS$2:$AS$33"))))))</f>
      </c>
      <c r="AL90" s="8">
        <f>IF(OR($B90="",$C90="",$D90="",$E90="",$F90="",$G90="",$H90="",$I90="",$J90="",$K90="",$L90=""),"",IF($B90="Female",1/(1+EXP(-SUMPRODUCT(Engine!$C$2690:$C$2721,INDIRECT("Coefficients!$AT$2:$AT$33")))),1/(1+EXP(-SUMPRODUCT(Engine!$C$2690:$C$2721,INDIRECT("Coefficients!$AU$2:$AU$33"))))))</f>
      </c>
      <c r="AM90" s="8">
        <f>IF(OR($B90="",$C90="",$D90="",$E90="",$F90="",$G90="",$H90="",$I90="",$J90="",$K90="",$L90=""),"",IF($B90="Female",1/(1+EXP(-SUMPRODUCT(Engine!$C$2690:$C$2721,INDIRECT("Coefficients!$AV$2:$AV$33")))),1/(1+EXP(-SUMPRODUCT(Engine!$C$2690:$C$2721,INDIRECT("Coefficients!$AW$2:$AW$33"))))))</f>
      </c>
      <c r="AN90" s="8">
        <f>IF(OR($B90="",$C90="",$D90="",$E90="",$F90="",$G90="",$H90="",$I90="",$J90="",$K90="",$L90=""),"",IF($B90="Female",1/(1+EXP(-SUMPRODUCT(Engine!$C$2690:$C$2721,INDIRECT("Coefficients!$AX$2:$AX$33")))),1/(1+EXP(-SUMPRODUCT(Engine!$C$2690:$C$2721,INDIRECT("Coefficients!$AY$2:$AY$33"))))))</f>
      </c>
      <c r="AO90" s="8">
        <f>IF(OR($B90="",$C90="",$D90="",$E90="",$F90="",$G90="",$H90="",$I90="",$J90="",$K90="",$L90=""),"",IF($B90="Female",1/(1+EXP(-SUMPRODUCT(Engine!$C$2690:$C$2721,INDIRECT("Coefficients!$AZ$2:$AZ$33")))),1/(1+EXP(-SUMPRODUCT(Engine!$C$2690:$C$2721,INDIRECT("Coefficients!$BA$2:$BA$33"))))))</f>
      </c>
      <c r="AP90" s="8">
        <f>IF(OR($B90="",$C90="",$D90="",$E90="",$F90="",$G90="",$H90="",$I90="",$J90="",$K90="",$L90=""),"",IF($B90="Female",1/(1+EXP(-SUMPRODUCT(Engine!$C$2690:$C$2721,INDIRECT("Coefficients!$BB$2:$BB$33")))),1/(1+EXP(-SUMPRODUCT(Engine!$C$2690:$C$2721,INDIRECT("Coefficients!$BC$2:$BC$33"))))))</f>
      </c>
      <c r="AQ90" s="8">
        <f>IF(OR($B90="",$C90="",$D90="",$E90="",$F90="",$G90="",$H90="",$I90="",$J90="",$K90="",$L90=""),"",IF($B90="Female",1/(1+EXP(-SUMPRODUCT(Engine!$C$2690:$C$2721,INDIRECT("Coefficients!$BD$2:$BD$33")))),1/(1+EXP(-SUMPRODUCT(Engine!$C$2690:$C$2721,INDIRECT("Coefficients!$BE$2:$BE$33"))))))</f>
      </c>
      <c r="AR90" s="8">
        <f>IF(OR($B90="",$C90="",$D90="",$E90="",$F90="",$G90="",$H90="",$I90="",$J90="",$K90="",$L90=""),"",IF($B90="Female",1/(1+EXP(-SUMPRODUCT(Engine!$C$2690:$C$2721,INDIRECT("Coefficients!$BF$2:$BF$33")))),1/(1+EXP(-SUMPRODUCT(Engine!$C$2690:$C$2721,INDIRECT("Coefficients!$BG$2:$BG$33"))))))</f>
      </c>
      <c r="AS90" s="8">
        <f>IF(OR($B90="",$C90="",$D90="",$E90="",$F90="",$G90="",$H90="",$I90="",$J90="",$K90="",$L90=""),"",IF($B90="Female",1/(1+EXP(-SUMPRODUCT(Engine!$C$2690:$C$2721,INDIRECT("Coefficients!$BH$2:$BH$33")))),1/(1+EXP(-SUMPRODUCT(Engine!$C$2690:$C$2721,INDIRECT("Coefficients!$BI$2:$BI$33"))))))</f>
      </c>
      <c r="AT90" s="8">
        <f>IF(OR($B90="",$C90="",$D90="",$E90="",$F90="",$G90="",$H90="",$I90="",$J90="",$K90="",$L90=""),"",IF($B90="Female",1/(1+EXP(-SUMPRODUCT(Engine!$C$2690:$C$2721,INDIRECT("Coefficients!$BJ$2:$BJ$33")))),1/(1+EXP(-SUMPRODUCT(Engine!$C$2690:$C$2721,INDIRECT("Coefficients!$BK$2:$BK$33"))))))</f>
      </c>
      <c r="AU90" s="8">
        <f>IF(OR($B90="",$C90="",$D90="",$E90="",$F90="",$G90="",$H90="",$I90="",$J90="",$K90="",$L90=""),"",IF($B90="Female",1/(1+EXP(-SUMPRODUCT(Engine!$C$2690:$C$2721,INDIRECT("Coefficients!$BL$2:$BL$33")))),1/(1+EXP(-SUMPRODUCT(Engine!$C$2690:$C$2721,INDIRECT("Coefficients!$BM$2:$BM$33"))))))</f>
      </c>
      <c r="AV90" s="8">
        <f>IF(OR($B90="",$C90="",$D90="",$E90="",$F90="",$G90="",$H90="",$I90="",$J90="",$K90="",$L90=""),"",IF($B90="Female",1/(1+EXP(-SUMPRODUCT(Engine!$C$2690:$C$2721,INDIRECT("Coefficients!$BN$2:$BN$33")))),1/(1+EXP(-SUMPRODUCT(Engine!$C$2690:$C$2721,INDIRECT("Coefficients!$BO$2:$BO$33"))))))</f>
      </c>
      <c r="AW90" s="8">
        <f>IF(OR($B90="",$C90="",$D90="",$E90="",$F90="",$G90="",$H90="",$I90="",$J90="",$K90="",$L90=""),"",IF($B90="Female",1/(1+EXP(-SUMPRODUCT(Engine!$C$2690:$C$2721,INDIRECT("Coefficients!$BP$2:$BP$33")))),1/(1+EXP(-SUMPRODUCT(Engine!$C$2690:$C$2721,INDIRECT("Coefficients!$BQ$2:$BQ$33"))))))</f>
      </c>
      <c r="AX90" s="8">
        <f>IF(OR($B90="",$C90="",$D90="",$E90="",$F90="",$G90="",$H90="",$I90="",$J90="",$K90="",$L90=""),"",IF($B90="Female",1/(1+EXP(-SUMPRODUCT(Engine!$C$2690:$C$2721,INDIRECT("Coefficients!$BR$2:$BR$33")))),1/(1+EXP(-SUMPRODUCT(Engine!$C$2690:$C$2721,INDIRECT("Coefficients!$BS$2:$BS$33"))))))</f>
      </c>
      <c r="AY90" s="8">
        <f>IF(OR($B90="",$C90="",$D90="",$E90="",$F90="",$G90="",$H90="",$I90="",$J90="",$K90="",$L90=""),"",IF($B90="Female",1/(1+EXP(-SUMPRODUCT(Engine!$C$2690:$C$2721,INDIRECT("Coefficients!$BT$2:$BT$33")))),1/(1+EXP(-SUMPRODUCT(Engine!$C$2690:$C$2721,INDIRECT("Coefficients!$BU$2:$BU$33"))))))</f>
      </c>
      <c r="AZ90" s="8">
        <f>IF(OR($B90="",$C90="",$D90="",$E90="",$F90="",$G90="",$H90="",$I90="",$J90="",$K90="",$L90=""),"",IF($B90="Female",1/(1+EXP(-SUMPRODUCT(Engine!$C$2690:$C$2721,INDIRECT("Coefficients!$BV$2:$BV$33")))),1/(1+EXP(-SUMPRODUCT(Engine!$C$2690:$C$2721,INDIRECT("Coefficients!$BW$2:$BW$33"))))))</f>
      </c>
      <c r="BA90" s="8">
        <f>IF(OR($B90="",$C90="",$D90="",$E90="",$F90="",$G90="",$H90="",$I90="",$J90="",$K90="",$L90=""),"",IF($B90="Female",1/(1+EXP(-SUMPRODUCT(Engine!$C$2690:$C$2721,INDIRECT("Coefficients!$BX$2:$BX$33")))),1/(1+EXP(-SUMPRODUCT(Engine!$C$2690:$C$2721,INDIRECT("Coefficients!$BY$2:$BY$33"))))))</f>
      </c>
      <c r="BB90" s="8">
        <f>IF(OR($B90="",$C90="",$D90="",$E90="",$F90="",$G90="",$H90="",$I90="",$J90="",$K90="",$L90=""),"",IF($B90="Female",1/(1+EXP(-SUMPRODUCT(Engine!$C$2690:$C$2721,INDIRECT("Coefficients!$BZ$2:$BZ$33")))),1/(1+EXP(-SUMPRODUCT(Engine!$C$2690:$C$2721,INDIRECT("Coefficients!$CA$2:$CA$33"))))))</f>
      </c>
      <c r="BC90" s="8">
        <f>IF(OR($B90="",$C90="",$D90="",$E90="",$F90="",$G90="",$H90="",$I90="",$J90="",$K90="",$L90=""),"",IF($B90="Female",1/(1+EXP(-SUMPRODUCT(Engine!$C$2690:$C$2721,INDIRECT("Coefficients!$CB$2:$CB$33")))),1/(1+EXP(-SUMPRODUCT(Engine!$C$2690:$C$2721,INDIRECT("Coefficients!$CC$2:$CC$33"))))))</f>
      </c>
      <c r="BD90" s="8">
        <f>IF(OR($B90="",$C90="",$D90="",$E90="",$F90="",$G90="",$H90="",$I90="",$J90="",$K90="",$L90=""),"",IF($B90="Female",1/(1+EXP(-SUMPRODUCT(Engine!$C$2690:$C$2721,INDIRECT("Coefficients!$CD$2:$CD$33")))),1/(1+EXP(-SUMPRODUCT(Engine!$C$2690:$C$2721,INDIRECT("Coefficients!$CE$2:$CE$33"))))))</f>
      </c>
      <c r="BE90" s="8">
        <f>IF(OR($B90="",$C90="",$D90="",$E90="",$F90="",$G90="",$H90="",$I90="",$J90="",$K90="",$L90=""),"",IF($B90="Female",1/(1+EXP(-SUMPRODUCT(Engine!$C$2690:$C$2721,INDIRECT("Coefficients!$CF$2:$CF$33")))),1/(1+EXP(-SUMPRODUCT(Engine!$C$2690:$C$2721,INDIRECT("Coefficients!$CG$2:$CG$33"))))))</f>
      </c>
      <c r="BF90" s="8">
        <f>IF(OR($B90="",$C90="",$D90="",$E90="",$F90="",$G90="",$H90="",$I90="",$J90="",$K90="",$L90=""),"",IF($B90="Female",1/(1+EXP(-SUMPRODUCT(Engine!$C$2690:$C$2721,INDIRECT("Coefficients!$CH$2:$CH$33")))),1/(1+EXP(-SUMPRODUCT(Engine!$C$2690:$C$2721,INDIRECT("Coefficients!$CI$2:$CI$33"))))))</f>
      </c>
      <c r="BG90" s="8">
        <f>IF(OR($B90="",$C90="",$D90="",$E90="",$F90="",$G90="",$H90="",$I90="",$J90="",$K90="",$L90=""),"",IF($B90="Female",1/(1+EXP(-SUMPRODUCT(Engine!$C$2690:$C$2721,INDIRECT("Coefficients!$CJ$2:$CJ$33")))),1/(1+EXP(-SUMPRODUCT(Engine!$C$2690:$C$2721,INDIRECT("Coefficients!$CK$2:$CK$33"))))))</f>
      </c>
      <c r="BH90" s="8">
        <f>IF(OR($B90="",$C90="",$D90="",$E90="",$F90="",$G90="",$H90="",$I90="",$J90="",$K90="",$L90=""),"",IF($B90="Female",1/(1+EXP(-SUMPRODUCT(Engine!$C$2690:$C$2721,INDIRECT("Coefficients!$CL$2:$CL$33")))),1/(1+EXP(-SUMPRODUCT(Engine!$C$2690:$C$2721,INDIRECT("Coefficients!$CM$2:$CM$33"))))))</f>
      </c>
      <c r="BI90" s="8">
        <f>IF(OR($B90="",$C90="",$D90="",$E90="",$F90="",$G90="",$H90="",$I90="",$J90="",$K90="",$L90=""),"",IF($B90="Female",1/(1+EXP(-SUMPRODUCT(Engine!$C$2690:$C$2721,INDIRECT("Coefficients!$CN$2:$CN$33")))),1/(1+EXP(-SUMPRODUCT(Engine!$C$2690:$C$2721,INDIRECT("Coefficients!$CO$2:$CO$33"))))))</f>
      </c>
      <c r="BJ90" s="8">
        <f>IF(OR($B90="",$C90="",$D90="",$E90="",$F90="",$G90="",$H90="",$I90="",$J90="",$K90="",$L90=""),"",IF($B90="Female",1/(1+EXP(-SUMPRODUCT(Engine!$C$2690:$C$2721,INDIRECT("Coefficients!$CP$2:$CP$33")))),1/(1+EXP(-SUMPRODUCT(Engine!$C$2690:$C$2721,INDIRECT("Coefficients!$CQ$2:$CQ$33"))))))</f>
      </c>
      <c r="BK90" s="8">
        <f>IF(OR($B90="",$C90="",$D90="",$E90="",$F90="",$G90="",$H90="",$I90="",$J90="",$K90="",$L90=""),"",IF($B90="Female",1/(1+EXP(-SUMPRODUCT(Engine!$C$2690:$C$2721,INDIRECT("Coefficients!$CR$2:$CR$33")))),1/(1+EXP(-SUMPRODUCT(Engine!$C$2690:$C$2721,INDIRECT("Coefficients!$CS$2:$CS$33"))))))</f>
      </c>
      <c r="BL90" s="8">
        <f>IF(OR($B90="",$C90="",$D90="",$E90="",$F90="",$G90="",$H90="",$I90="",$J90="",$K90="",$L90=""),"",IF($B90="Female",1/(1+EXP(-SUMPRODUCT(Engine!$C$2690:$C$2721,INDIRECT("Coefficients!$CT$2:$CT$33")))),1/(1+EXP(-SUMPRODUCT(Engine!$C$2690:$C$2721,INDIRECT("Coefficients!$CU$2:$CU$33"))))))</f>
      </c>
      <c r="BM90" s="8">
        <f>IF(OR($B90="",$C90="",$D90="",$E90="",$F90="",$G90="",$H90="",$I90="",$J90="",$K90="",$L90=""),"",IF($B90="Female",1/(1+EXP(-SUMPRODUCT(Engine!$C$2690:$C$2721,INDIRECT("Coefficients!$CV$2:$CV$33")))),1/(1+EXP(-SUMPRODUCT(Engine!$C$2690:$C$2721,INDIRECT("Coefficients!$CW$2:$CW$33"))))))</f>
      </c>
    </row>
    <row r="91" spans="1:65" x14ac:dyDescent="0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8">
        <f>IF(OR($B91="",$C91="",$D91="",$E91="",$F91="",$G91="",$H91="",$I91="",$J91="",$K91="",$L91=""),"",IF($B91="Female",1/(1+EXP(-SUMPRODUCT(Engine!$C$2722:$C$2753,INDIRECT("Coefficients!$B$2:$B$33")))),1/(1+EXP(-SUMPRODUCT(Engine!$C$2722:$C$2753,INDIRECT("Coefficients!$C$2:$C$33"))))))</f>
      </c>
      <c r="Q91" s="8">
        <f>IF(OR($B91="",$C91="",$D91="",$E91="",$F91="",$G91="",$H91="",$I91="",$J91="",$K91="",$L91=""),"",IF($B91="Female",1/(1+EXP(-SUMPRODUCT(Engine!$C$2722:$C$2753,INDIRECT("Coefficients!$D$2:$D$33")))),1/(1+EXP(-SUMPRODUCT(Engine!$C$2722:$C$2753,INDIRECT("Coefficients!$E$2:$E$33"))))))</f>
      </c>
      <c r="R91" s="8">
        <f>IF(OR($B91="",$C91="",$D91="",$E91="",$F91="",$G91="",$H91="",$I91="",$J91="",$K91="",$L91=""),"",IF($B91="Female",1/(1+EXP(-SUMPRODUCT(Engine!$C$2722:$C$2753,INDIRECT("Coefficients!$F$2:$F$33")))),1/(1+EXP(-SUMPRODUCT(Engine!$C$2722:$C$2753,INDIRECT("Coefficients!$G$2:$G$33"))))))</f>
      </c>
      <c r="S91" s="8">
        <f>IF(OR($B91="",$C91="",$D91="",$E91="",$F91="",$G91="",$H91="",$I91="",$J91="",$K91="",$L91=""),"",IF($B91="Female",1/(1+EXP(-SUMPRODUCT(Engine!$C$2722:$C$2753,INDIRECT("Coefficients!$H$2:$H$33")))),1/(1+EXP(-SUMPRODUCT(Engine!$C$2722:$C$2753,INDIRECT("Coefficients!$I$2:$I$33"))))))</f>
      </c>
      <c r="T91" s="8">
        <f>IF(OR($B91="",$C91="",$D91="",$E91="",$F91="",$G91="",$H91="",$I91="",$J91="",$K91="",$L91=""),"",IF($B91="Female",1/(1+EXP(-SUMPRODUCT(Engine!$C$2722:$C$2753,INDIRECT("Coefficients!$J$2:$J$33")))),1/(1+EXP(-SUMPRODUCT(Engine!$C$2722:$C$2753,INDIRECT("Coefficients!$K$2:$K$33"))))))</f>
      </c>
      <c r="U91" s="8">
        <f>IF(OR($B91="",$C91="",$D91="",$E91="",$F91="",$G91="",$H91="",$I91="",$J91="",$K91="",$L91=""),"",IF($B91="Female",1/(1+EXP(-SUMPRODUCT(Engine!$C$2722:$C$2753,INDIRECT("Coefficients!$L$2:$L$33")))),1/(1+EXP(-SUMPRODUCT(Engine!$C$2722:$C$2753,INDIRECT("Coefficients!$M$2:$M$33"))))))</f>
      </c>
      <c r="V91" s="8">
        <f>IF(OR($B91="",$C91="",$D91="",$E91="",$F91="",$G91="",$H91="",$I91="",$J91="",$K91="",$L91=""),"",IF($B91="Female",1/(1+EXP(-SUMPRODUCT(Engine!$C$2722:$C$2753,INDIRECT("Coefficients!$N$2:$N$33")))),1/(1+EXP(-SUMPRODUCT(Engine!$C$2722:$C$2753,INDIRECT("Coefficients!$O$2:$O$33"))))))</f>
      </c>
      <c r="W91" s="8">
        <f>IF(OR($B91="",$C91="",$D91="",$E91="",$F91="",$G91="",$H91="",$I91="",$J91="",$K91="",$L91=""),"",IF($B91="Female",1/(1+EXP(-SUMPRODUCT(Engine!$C$2722:$C$2753,INDIRECT("Coefficients!$P$2:$P$33")))),1/(1+EXP(-SUMPRODUCT(Engine!$C$2722:$C$2753,INDIRECT("Coefficients!$Q$2:$Q$33"))))))</f>
      </c>
      <c r="X91" s="8">
        <f>IF(OR($B91="",$C91="",$D91="",$E91="",$F91="",$G91="",$H91="",$I91="",$J91="",$K91="",$L91=""),"",IF($B91="Female",1/(1+EXP(-SUMPRODUCT(Engine!$C$2722:$C$2753,INDIRECT("Coefficients!$R$2:$R$33")))),1/(1+EXP(-SUMPRODUCT(Engine!$C$2722:$C$2753,INDIRECT("Coefficients!$S$2:$S$33"))))))</f>
      </c>
      <c r="Y91" s="8">
        <f>IF(OR($B91="",$C91="",$D91="",$E91="",$F91="",$G91="",$H91="",$I91="",$J91="",$K91="",$L91=""),"",IF($B91="Female",1/(1+EXP(-SUMPRODUCT(Engine!$C$2722:$C$2753,INDIRECT("Coefficients!$T$2:$T$33")))),1/(1+EXP(-SUMPRODUCT(Engine!$C$2722:$C$2753,INDIRECT("Coefficients!$U$2:$U$33"))))))</f>
      </c>
      <c r="Z91" s="8">
        <f>IF(OR($B91="",$C91="",$D91="",$E91="",$F91="",$G91="",$H91="",$I91="",$J91="",$K91="",$L91=""),"",IF($B91="Female",1/(1+EXP(-SUMPRODUCT(Engine!$C$2722:$C$2753,INDIRECT("Coefficients!$V$2:$V$33")))),1/(1+EXP(-SUMPRODUCT(Engine!$C$2722:$C$2753,INDIRECT("Coefficients!$W$2:$W$33"))))))</f>
      </c>
      <c r="AA91" s="8">
        <f>IF(OR($B91="",$C91="",$D91="",$E91="",$F91="",$G91="",$H91="",$I91="",$J91="",$K91="",$L91=""),"",IF($B91="Female",1/(1+EXP(-SUMPRODUCT(Engine!$C$2722:$C$2753,INDIRECT("Coefficients!$X$2:$X$33")))),1/(1+EXP(-SUMPRODUCT(Engine!$C$2722:$C$2753,INDIRECT("Coefficients!$Y$2:$Y$33"))))))</f>
      </c>
      <c r="AB91" s="8">
        <f>IF(OR($B91="",$C91="",$D91="",$E91="",$F91="",$G91="",$H91="",$I91="",$J91="",$K91="",$L91=""),"",IF($B91="Female",1/(1+EXP(-SUMPRODUCT(Engine!$C$2722:$C$2753,INDIRECT("Coefficients!$Z$2:$Z$33")))),1/(1+EXP(-SUMPRODUCT(Engine!$C$2722:$C$2753,INDIRECT("Coefficients!$AA$2:$AA$33"))))))</f>
      </c>
      <c r="AC91" s="8">
        <f>IF(OR($B91="",$C91="",$D91="",$E91="",$F91="",$G91="",$H91="",$I91="",$J91="",$K91="",$L91=""),"",IF($B91="Female",1/(1+EXP(-SUMPRODUCT(Engine!$C$2722:$C$2753,INDIRECT("Coefficients!$AB$2:$AB$33")))),1/(1+EXP(-SUMPRODUCT(Engine!$C$2722:$C$2753,INDIRECT("Coefficients!$AC$2:$AC$33"))))))</f>
      </c>
      <c r="AD91" s="8">
        <f>IF(OR($B91="",$C91="",$D91="",$E91="",$F91="",$G91="",$H91="",$I91="",$J91="",$K91="",$L91=""),"",IF($B91="Female",1/(1+EXP(-SUMPRODUCT(Engine!$C$2722:$C$2753,INDIRECT("Coefficients!$AD$2:$AD$33")))),1/(1+EXP(-SUMPRODUCT(Engine!$C$2722:$C$2753,INDIRECT("Coefficients!$AE$2:$AE$33"))))))</f>
      </c>
      <c r="AE91" s="8">
        <f>IF(OR($B91="",$C91="",$D91="",$E91="",$F91="",$G91="",$H91="",$I91="",$J91="",$K91="",$L91=""),"",IF($B91="Female",1/(1+EXP(-SUMPRODUCT(Engine!$C$2722:$C$2753,INDIRECT("Coefficients!$AF$2:$AF$33")))),1/(1+EXP(-SUMPRODUCT(Engine!$C$2722:$C$2753,INDIRECT("Coefficients!$AG$2:$AG$33"))))))</f>
      </c>
      <c r="AF91" s="8">
        <f>IF(OR($B91="",$C91="",$D91="",$E91="",$F91="",$G91="",$H91="",$I91="",$J91="",$K91="",$L91=""),"",IF($B91="Female",1/(1+EXP(-SUMPRODUCT(Engine!$C$2722:$C$2753,INDIRECT("Coefficients!$AH$2:$AH$33")))),1/(1+EXP(-SUMPRODUCT(Engine!$C$2722:$C$2753,INDIRECT("Coefficients!$AI$2:$AI$33"))))))</f>
      </c>
      <c r="AG91" s="8">
        <f>IF(OR($B91="",$C91="",$D91="",$E91="",$F91="",$G91="",$H91="",$I91="",$J91="",$K91="",$L91=""),"",IF($B91="Female",1/(1+EXP(-SUMPRODUCT(Engine!$C$2722:$C$2753,INDIRECT("Coefficients!$AJ$2:$AJ$33")))),1/(1+EXP(-SUMPRODUCT(Engine!$C$2722:$C$2753,INDIRECT("Coefficients!$AK$2:$AK$33"))))))</f>
      </c>
      <c r="AH91" s="8">
        <f>IF(OR($B91="",$C91="",$D91="",$E91="",$F91="",$G91="",$H91="",$I91="",$J91="",$K91="",$L91=""),"",IF($B91="Female",1/(1+EXP(-SUMPRODUCT(Engine!$C$2722:$C$2753,INDIRECT("Coefficients!$AL$2:$AL$33")))),1/(1+EXP(-SUMPRODUCT(Engine!$C$2722:$C$2753,INDIRECT("Coefficients!$AM$2:$AM$33"))))))</f>
      </c>
      <c r="AI91" s="8">
        <f>IF(OR($B91="",$C91="",$D91="",$E91="",$F91="",$G91="",$H91="",$I91="",$J91="",$K91="",$L91=""),"",IF($B91="Female",1/(1+EXP(-SUMPRODUCT(Engine!$C$2722:$C$2753,INDIRECT("Coefficients!$AN$2:$AN$33")))),1/(1+EXP(-SUMPRODUCT(Engine!$C$2722:$C$2753,INDIRECT("Coefficients!$AO$2:$AO$33"))))))</f>
      </c>
      <c r="AJ91" s="8">
        <f>IF(OR($B91="",$C91="",$D91="",$E91="",$F91="",$G91="",$H91="",$I91="",$J91="",$K91="",$L91=""),"",IF($B91="Female",1/(1+EXP(-SUMPRODUCT(Engine!$C$2722:$C$2753,INDIRECT("Coefficients!$AP$2:$AP$33")))),1/(1+EXP(-SUMPRODUCT(Engine!$C$2722:$C$2753,INDIRECT("Coefficients!$AQ$2:$AQ$33"))))))</f>
      </c>
      <c r="AK91" s="8">
        <f>IF(OR($B91="",$C91="",$D91="",$E91="",$F91="",$G91="",$H91="",$I91="",$J91="",$K91="",$L91=""),"",IF($B91="Female",1/(1+EXP(-SUMPRODUCT(Engine!$C$2722:$C$2753,INDIRECT("Coefficients!$AR$2:$AR$33")))),1/(1+EXP(-SUMPRODUCT(Engine!$C$2722:$C$2753,INDIRECT("Coefficients!$AS$2:$AS$33"))))))</f>
      </c>
      <c r="AL91" s="8">
        <f>IF(OR($B91="",$C91="",$D91="",$E91="",$F91="",$G91="",$H91="",$I91="",$J91="",$K91="",$L91=""),"",IF($B91="Female",1/(1+EXP(-SUMPRODUCT(Engine!$C$2722:$C$2753,INDIRECT("Coefficients!$AT$2:$AT$33")))),1/(1+EXP(-SUMPRODUCT(Engine!$C$2722:$C$2753,INDIRECT("Coefficients!$AU$2:$AU$33"))))))</f>
      </c>
      <c r="AM91" s="8">
        <f>IF(OR($B91="",$C91="",$D91="",$E91="",$F91="",$G91="",$H91="",$I91="",$J91="",$K91="",$L91=""),"",IF($B91="Female",1/(1+EXP(-SUMPRODUCT(Engine!$C$2722:$C$2753,INDIRECT("Coefficients!$AV$2:$AV$33")))),1/(1+EXP(-SUMPRODUCT(Engine!$C$2722:$C$2753,INDIRECT("Coefficients!$AW$2:$AW$33"))))))</f>
      </c>
      <c r="AN91" s="8">
        <f>IF(OR($B91="",$C91="",$D91="",$E91="",$F91="",$G91="",$H91="",$I91="",$J91="",$K91="",$L91=""),"",IF($B91="Female",1/(1+EXP(-SUMPRODUCT(Engine!$C$2722:$C$2753,INDIRECT("Coefficients!$AX$2:$AX$33")))),1/(1+EXP(-SUMPRODUCT(Engine!$C$2722:$C$2753,INDIRECT("Coefficients!$AY$2:$AY$33"))))))</f>
      </c>
      <c r="AO91" s="8">
        <f>IF(OR($B91="",$C91="",$D91="",$E91="",$F91="",$G91="",$H91="",$I91="",$J91="",$K91="",$L91=""),"",IF($B91="Female",1/(1+EXP(-SUMPRODUCT(Engine!$C$2722:$C$2753,INDIRECT("Coefficients!$AZ$2:$AZ$33")))),1/(1+EXP(-SUMPRODUCT(Engine!$C$2722:$C$2753,INDIRECT("Coefficients!$BA$2:$BA$33"))))))</f>
      </c>
      <c r="AP91" s="8">
        <f>IF(OR($B91="",$C91="",$D91="",$E91="",$F91="",$G91="",$H91="",$I91="",$J91="",$K91="",$L91=""),"",IF($B91="Female",1/(1+EXP(-SUMPRODUCT(Engine!$C$2722:$C$2753,INDIRECT("Coefficients!$BB$2:$BB$33")))),1/(1+EXP(-SUMPRODUCT(Engine!$C$2722:$C$2753,INDIRECT("Coefficients!$BC$2:$BC$33"))))))</f>
      </c>
      <c r="AQ91" s="8">
        <f>IF(OR($B91="",$C91="",$D91="",$E91="",$F91="",$G91="",$H91="",$I91="",$J91="",$K91="",$L91=""),"",IF($B91="Female",1/(1+EXP(-SUMPRODUCT(Engine!$C$2722:$C$2753,INDIRECT("Coefficients!$BD$2:$BD$33")))),1/(1+EXP(-SUMPRODUCT(Engine!$C$2722:$C$2753,INDIRECT("Coefficients!$BE$2:$BE$33"))))))</f>
      </c>
      <c r="AR91" s="8">
        <f>IF(OR($B91="",$C91="",$D91="",$E91="",$F91="",$G91="",$H91="",$I91="",$J91="",$K91="",$L91=""),"",IF($B91="Female",1/(1+EXP(-SUMPRODUCT(Engine!$C$2722:$C$2753,INDIRECT("Coefficients!$BF$2:$BF$33")))),1/(1+EXP(-SUMPRODUCT(Engine!$C$2722:$C$2753,INDIRECT("Coefficients!$BG$2:$BG$33"))))))</f>
      </c>
      <c r="AS91" s="8">
        <f>IF(OR($B91="",$C91="",$D91="",$E91="",$F91="",$G91="",$H91="",$I91="",$J91="",$K91="",$L91=""),"",IF($B91="Female",1/(1+EXP(-SUMPRODUCT(Engine!$C$2722:$C$2753,INDIRECT("Coefficients!$BH$2:$BH$33")))),1/(1+EXP(-SUMPRODUCT(Engine!$C$2722:$C$2753,INDIRECT("Coefficients!$BI$2:$BI$33"))))))</f>
      </c>
      <c r="AT91" s="8">
        <f>IF(OR($B91="",$C91="",$D91="",$E91="",$F91="",$G91="",$H91="",$I91="",$J91="",$K91="",$L91=""),"",IF($B91="Female",1/(1+EXP(-SUMPRODUCT(Engine!$C$2722:$C$2753,INDIRECT("Coefficients!$BJ$2:$BJ$33")))),1/(1+EXP(-SUMPRODUCT(Engine!$C$2722:$C$2753,INDIRECT("Coefficients!$BK$2:$BK$33"))))))</f>
      </c>
      <c r="AU91" s="8">
        <f>IF(OR($B91="",$C91="",$D91="",$E91="",$F91="",$G91="",$H91="",$I91="",$J91="",$K91="",$L91=""),"",IF($B91="Female",1/(1+EXP(-SUMPRODUCT(Engine!$C$2722:$C$2753,INDIRECT("Coefficients!$BL$2:$BL$33")))),1/(1+EXP(-SUMPRODUCT(Engine!$C$2722:$C$2753,INDIRECT("Coefficients!$BM$2:$BM$33"))))))</f>
      </c>
      <c r="AV91" s="8">
        <f>IF(OR($B91="",$C91="",$D91="",$E91="",$F91="",$G91="",$H91="",$I91="",$J91="",$K91="",$L91=""),"",IF($B91="Female",1/(1+EXP(-SUMPRODUCT(Engine!$C$2722:$C$2753,INDIRECT("Coefficients!$BN$2:$BN$33")))),1/(1+EXP(-SUMPRODUCT(Engine!$C$2722:$C$2753,INDIRECT("Coefficients!$BO$2:$BO$33"))))))</f>
      </c>
      <c r="AW91" s="8">
        <f>IF(OR($B91="",$C91="",$D91="",$E91="",$F91="",$G91="",$H91="",$I91="",$J91="",$K91="",$L91=""),"",IF($B91="Female",1/(1+EXP(-SUMPRODUCT(Engine!$C$2722:$C$2753,INDIRECT("Coefficients!$BP$2:$BP$33")))),1/(1+EXP(-SUMPRODUCT(Engine!$C$2722:$C$2753,INDIRECT("Coefficients!$BQ$2:$BQ$33"))))))</f>
      </c>
      <c r="AX91" s="8">
        <f>IF(OR($B91="",$C91="",$D91="",$E91="",$F91="",$G91="",$H91="",$I91="",$J91="",$K91="",$L91=""),"",IF($B91="Female",1/(1+EXP(-SUMPRODUCT(Engine!$C$2722:$C$2753,INDIRECT("Coefficients!$BR$2:$BR$33")))),1/(1+EXP(-SUMPRODUCT(Engine!$C$2722:$C$2753,INDIRECT("Coefficients!$BS$2:$BS$33"))))))</f>
      </c>
      <c r="AY91" s="8">
        <f>IF(OR($B91="",$C91="",$D91="",$E91="",$F91="",$G91="",$H91="",$I91="",$J91="",$K91="",$L91=""),"",IF($B91="Female",1/(1+EXP(-SUMPRODUCT(Engine!$C$2722:$C$2753,INDIRECT("Coefficients!$BT$2:$BT$33")))),1/(1+EXP(-SUMPRODUCT(Engine!$C$2722:$C$2753,INDIRECT("Coefficients!$BU$2:$BU$33"))))))</f>
      </c>
      <c r="AZ91" s="8">
        <f>IF(OR($B91="",$C91="",$D91="",$E91="",$F91="",$G91="",$H91="",$I91="",$J91="",$K91="",$L91=""),"",IF($B91="Female",1/(1+EXP(-SUMPRODUCT(Engine!$C$2722:$C$2753,INDIRECT("Coefficients!$BV$2:$BV$33")))),1/(1+EXP(-SUMPRODUCT(Engine!$C$2722:$C$2753,INDIRECT("Coefficients!$BW$2:$BW$33"))))))</f>
      </c>
      <c r="BA91" s="8">
        <f>IF(OR($B91="",$C91="",$D91="",$E91="",$F91="",$G91="",$H91="",$I91="",$J91="",$K91="",$L91=""),"",IF($B91="Female",1/(1+EXP(-SUMPRODUCT(Engine!$C$2722:$C$2753,INDIRECT("Coefficients!$BX$2:$BX$33")))),1/(1+EXP(-SUMPRODUCT(Engine!$C$2722:$C$2753,INDIRECT("Coefficients!$BY$2:$BY$33"))))))</f>
      </c>
      <c r="BB91" s="8">
        <f>IF(OR($B91="",$C91="",$D91="",$E91="",$F91="",$G91="",$H91="",$I91="",$J91="",$K91="",$L91=""),"",IF($B91="Female",1/(1+EXP(-SUMPRODUCT(Engine!$C$2722:$C$2753,INDIRECT("Coefficients!$BZ$2:$BZ$33")))),1/(1+EXP(-SUMPRODUCT(Engine!$C$2722:$C$2753,INDIRECT("Coefficients!$CA$2:$CA$33"))))))</f>
      </c>
      <c r="BC91" s="8">
        <f>IF(OR($B91="",$C91="",$D91="",$E91="",$F91="",$G91="",$H91="",$I91="",$J91="",$K91="",$L91=""),"",IF($B91="Female",1/(1+EXP(-SUMPRODUCT(Engine!$C$2722:$C$2753,INDIRECT("Coefficients!$CB$2:$CB$33")))),1/(1+EXP(-SUMPRODUCT(Engine!$C$2722:$C$2753,INDIRECT("Coefficients!$CC$2:$CC$33"))))))</f>
      </c>
      <c r="BD91" s="8">
        <f>IF(OR($B91="",$C91="",$D91="",$E91="",$F91="",$G91="",$H91="",$I91="",$J91="",$K91="",$L91=""),"",IF($B91="Female",1/(1+EXP(-SUMPRODUCT(Engine!$C$2722:$C$2753,INDIRECT("Coefficients!$CD$2:$CD$33")))),1/(1+EXP(-SUMPRODUCT(Engine!$C$2722:$C$2753,INDIRECT("Coefficients!$CE$2:$CE$33"))))))</f>
      </c>
      <c r="BE91" s="8">
        <f>IF(OR($B91="",$C91="",$D91="",$E91="",$F91="",$G91="",$H91="",$I91="",$J91="",$K91="",$L91=""),"",IF($B91="Female",1/(1+EXP(-SUMPRODUCT(Engine!$C$2722:$C$2753,INDIRECT("Coefficients!$CF$2:$CF$33")))),1/(1+EXP(-SUMPRODUCT(Engine!$C$2722:$C$2753,INDIRECT("Coefficients!$CG$2:$CG$33"))))))</f>
      </c>
      <c r="BF91" s="8">
        <f>IF(OR($B91="",$C91="",$D91="",$E91="",$F91="",$G91="",$H91="",$I91="",$J91="",$K91="",$L91=""),"",IF($B91="Female",1/(1+EXP(-SUMPRODUCT(Engine!$C$2722:$C$2753,INDIRECT("Coefficients!$CH$2:$CH$33")))),1/(1+EXP(-SUMPRODUCT(Engine!$C$2722:$C$2753,INDIRECT("Coefficients!$CI$2:$CI$33"))))))</f>
      </c>
      <c r="BG91" s="8">
        <f>IF(OR($B91="",$C91="",$D91="",$E91="",$F91="",$G91="",$H91="",$I91="",$J91="",$K91="",$L91=""),"",IF($B91="Female",1/(1+EXP(-SUMPRODUCT(Engine!$C$2722:$C$2753,INDIRECT("Coefficients!$CJ$2:$CJ$33")))),1/(1+EXP(-SUMPRODUCT(Engine!$C$2722:$C$2753,INDIRECT("Coefficients!$CK$2:$CK$33"))))))</f>
      </c>
      <c r="BH91" s="8">
        <f>IF(OR($B91="",$C91="",$D91="",$E91="",$F91="",$G91="",$H91="",$I91="",$J91="",$K91="",$L91=""),"",IF($B91="Female",1/(1+EXP(-SUMPRODUCT(Engine!$C$2722:$C$2753,INDIRECT("Coefficients!$CL$2:$CL$33")))),1/(1+EXP(-SUMPRODUCT(Engine!$C$2722:$C$2753,INDIRECT("Coefficients!$CM$2:$CM$33"))))))</f>
      </c>
      <c r="BI91" s="8">
        <f>IF(OR($B91="",$C91="",$D91="",$E91="",$F91="",$G91="",$H91="",$I91="",$J91="",$K91="",$L91=""),"",IF($B91="Female",1/(1+EXP(-SUMPRODUCT(Engine!$C$2722:$C$2753,INDIRECT("Coefficients!$CN$2:$CN$33")))),1/(1+EXP(-SUMPRODUCT(Engine!$C$2722:$C$2753,INDIRECT("Coefficients!$CO$2:$CO$33"))))))</f>
      </c>
      <c r="BJ91" s="8">
        <f>IF(OR($B91="",$C91="",$D91="",$E91="",$F91="",$G91="",$H91="",$I91="",$J91="",$K91="",$L91=""),"",IF($B91="Female",1/(1+EXP(-SUMPRODUCT(Engine!$C$2722:$C$2753,INDIRECT("Coefficients!$CP$2:$CP$33")))),1/(1+EXP(-SUMPRODUCT(Engine!$C$2722:$C$2753,INDIRECT("Coefficients!$CQ$2:$CQ$33"))))))</f>
      </c>
      <c r="BK91" s="8">
        <f>IF(OR($B91="",$C91="",$D91="",$E91="",$F91="",$G91="",$H91="",$I91="",$J91="",$K91="",$L91=""),"",IF($B91="Female",1/(1+EXP(-SUMPRODUCT(Engine!$C$2722:$C$2753,INDIRECT("Coefficients!$CR$2:$CR$33")))),1/(1+EXP(-SUMPRODUCT(Engine!$C$2722:$C$2753,INDIRECT("Coefficients!$CS$2:$CS$33"))))))</f>
      </c>
      <c r="BL91" s="8">
        <f>IF(OR($B91="",$C91="",$D91="",$E91="",$F91="",$G91="",$H91="",$I91="",$J91="",$K91="",$L91=""),"",IF($B91="Female",1/(1+EXP(-SUMPRODUCT(Engine!$C$2722:$C$2753,INDIRECT("Coefficients!$CT$2:$CT$33")))),1/(1+EXP(-SUMPRODUCT(Engine!$C$2722:$C$2753,INDIRECT("Coefficients!$CU$2:$CU$33"))))))</f>
      </c>
      <c r="BM91" s="8">
        <f>IF(OR($B91="",$C91="",$D91="",$E91="",$F91="",$G91="",$H91="",$I91="",$J91="",$K91="",$L91=""),"",IF($B91="Female",1/(1+EXP(-SUMPRODUCT(Engine!$C$2722:$C$2753,INDIRECT("Coefficients!$CV$2:$CV$33")))),1/(1+EXP(-SUMPRODUCT(Engine!$C$2722:$C$2753,INDIRECT("Coefficients!$CW$2:$CW$33"))))))</f>
      </c>
    </row>
    <row r="92" spans="1:65" x14ac:dyDescent="0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8">
        <f>IF(OR($B92="",$C92="",$D92="",$E92="",$F92="",$G92="",$H92="",$I92="",$J92="",$K92="",$L92=""),"",IF($B92="Female",1/(1+EXP(-SUMPRODUCT(Engine!$C$2754:$C$2785,INDIRECT("Coefficients!$B$2:$B$33")))),1/(1+EXP(-SUMPRODUCT(Engine!$C$2754:$C$2785,INDIRECT("Coefficients!$C$2:$C$33"))))))</f>
      </c>
      <c r="Q92" s="8">
        <f>IF(OR($B92="",$C92="",$D92="",$E92="",$F92="",$G92="",$H92="",$I92="",$J92="",$K92="",$L92=""),"",IF($B92="Female",1/(1+EXP(-SUMPRODUCT(Engine!$C$2754:$C$2785,INDIRECT("Coefficients!$D$2:$D$33")))),1/(1+EXP(-SUMPRODUCT(Engine!$C$2754:$C$2785,INDIRECT("Coefficients!$E$2:$E$33"))))))</f>
      </c>
      <c r="R92" s="8">
        <f>IF(OR($B92="",$C92="",$D92="",$E92="",$F92="",$G92="",$H92="",$I92="",$J92="",$K92="",$L92=""),"",IF($B92="Female",1/(1+EXP(-SUMPRODUCT(Engine!$C$2754:$C$2785,INDIRECT("Coefficients!$F$2:$F$33")))),1/(1+EXP(-SUMPRODUCT(Engine!$C$2754:$C$2785,INDIRECT("Coefficients!$G$2:$G$33"))))))</f>
      </c>
      <c r="S92" s="8">
        <f>IF(OR($B92="",$C92="",$D92="",$E92="",$F92="",$G92="",$H92="",$I92="",$J92="",$K92="",$L92=""),"",IF($B92="Female",1/(1+EXP(-SUMPRODUCT(Engine!$C$2754:$C$2785,INDIRECT("Coefficients!$H$2:$H$33")))),1/(1+EXP(-SUMPRODUCT(Engine!$C$2754:$C$2785,INDIRECT("Coefficients!$I$2:$I$33"))))))</f>
      </c>
      <c r="T92" s="8">
        <f>IF(OR($B92="",$C92="",$D92="",$E92="",$F92="",$G92="",$H92="",$I92="",$J92="",$K92="",$L92=""),"",IF($B92="Female",1/(1+EXP(-SUMPRODUCT(Engine!$C$2754:$C$2785,INDIRECT("Coefficients!$J$2:$J$33")))),1/(1+EXP(-SUMPRODUCT(Engine!$C$2754:$C$2785,INDIRECT("Coefficients!$K$2:$K$33"))))))</f>
      </c>
      <c r="U92" s="8">
        <f>IF(OR($B92="",$C92="",$D92="",$E92="",$F92="",$G92="",$H92="",$I92="",$J92="",$K92="",$L92=""),"",IF($B92="Female",1/(1+EXP(-SUMPRODUCT(Engine!$C$2754:$C$2785,INDIRECT("Coefficients!$L$2:$L$33")))),1/(1+EXP(-SUMPRODUCT(Engine!$C$2754:$C$2785,INDIRECT("Coefficients!$M$2:$M$33"))))))</f>
      </c>
      <c r="V92" s="8">
        <f>IF(OR($B92="",$C92="",$D92="",$E92="",$F92="",$G92="",$H92="",$I92="",$J92="",$K92="",$L92=""),"",IF($B92="Female",1/(1+EXP(-SUMPRODUCT(Engine!$C$2754:$C$2785,INDIRECT("Coefficients!$N$2:$N$33")))),1/(1+EXP(-SUMPRODUCT(Engine!$C$2754:$C$2785,INDIRECT("Coefficients!$O$2:$O$33"))))))</f>
      </c>
      <c r="W92" s="8">
        <f>IF(OR($B92="",$C92="",$D92="",$E92="",$F92="",$G92="",$H92="",$I92="",$J92="",$K92="",$L92=""),"",IF($B92="Female",1/(1+EXP(-SUMPRODUCT(Engine!$C$2754:$C$2785,INDIRECT("Coefficients!$P$2:$P$33")))),1/(1+EXP(-SUMPRODUCT(Engine!$C$2754:$C$2785,INDIRECT("Coefficients!$Q$2:$Q$33"))))))</f>
      </c>
      <c r="X92" s="8">
        <f>IF(OR($B92="",$C92="",$D92="",$E92="",$F92="",$G92="",$H92="",$I92="",$J92="",$K92="",$L92=""),"",IF($B92="Female",1/(1+EXP(-SUMPRODUCT(Engine!$C$2754:$C$2785,INDIRECT("Coefficients!$R$2:$R$33")))),1/(1+EXP(-SUMPRODUCT(Engine!$C$2754:$C$2785,INDIRECT("Coefficients!$S$2:$S$33"))))))</f>
      </c>
      <c r="Y92" s="8">
        <f>IF(OR($B92="",$C92="",$D92="",$E92="",$F92="",$G92="",$H92="",$I92="",$J92="",$K92="",$L92=""),"",IF($B92="Female",1/(1+EXP(-SUMPRODUCT(Engine!$C$2754:$C$2785,INDIRECT("Coefficients!$T$2:$T$33")))),1/(1+EXP(-SUMPRODUCT(Engine!$C$2754:$C$2785,INDIRECT("Coefficients!$U$2:$U$33"))))))</f>
      </c>
      <c r="Z92" s="8">
        <f>IF(OR($B92="",$C92="",$D92="",$E92="",$F92="",$G92="",$H92="",$I92="",$J92="",$K92="",$L92=""),"",IF($B92="Female",1/(1+EXP(-SUMPRODUCT(Engine!$C$2754:$C$2785,INDIRECT("Coefficients!$V$2:$V$33")))),1/(1+EXP(-SUMPRODUCT(Engine!$C$2754:$C$2785,INDIRECT("Coefficients!$W$2:$W$33"))))))</f>
      </c>
      <c r="AA92" s="8">
        <f>IF(OR($B92="",$C92="",$D92="",$E92="",$F92="",$G92="",$H92="",$I92="",$J92="",$K92="",$L92=""),"",IF($B92="Female",1/(1+EXP(-SUMPRODUCT(Engine!$C$2754:$C$2785,INDIRECT("Coefficients!$X$2:$X$33")))),1/(1+EXP(-SUMPRODUCT(Engine!$C$2754:$C$2785,INDIRECT("Coefficients!$Y$2:$Y$33"))))))</f>
      </c>
      <c r="AB92" s="8">
        <f>IF(OR($B92="",$C92="",$D92="",$E92="",$F92="",$G92="",$H92="",$I92="",$J92="",$K92="",$L92=""),"",IF($B92="Female",1/(1+EXP(-SUMPRODUCT(Engine!$C$2754:$C$2785,INDIRECT("Coefficients!$Z$2:$Z$33")))),1/(1+EXP(-SUMPRODUCT(Engine!$C$2754:$C$2785,INDIRECT("Coefficients!$AA$2:$AA$33"))))))</f>
      </c>
      <c r="AC92" s="8">
        <f>IF(OR($B92="",$C92="",$D92="",$E92="",$F92="",$G92="",$H92="",$I92="",$J92="",$K92="",$L92=""),"",IF($B92="Female",1/(1+EXP(-SUMPRODUCT(Engine!$C$2754:$C$2785,INDIRECT("Coefficients!$AB$2:$AB$33")))),1/(1+EXP(-SUMPRODUCT(Engine!$C$2754:$C$2785,INDIRECT("Coefficients!$AC$2:$AC$33"))))))</f>
      </c>
      <c r="AD92" s="8">
        <f>IF(OR($B92="",$C92="",$D92="",$E92="",$F92="",$G92="",$H92="",$I92="",$J92="",$K92="",$L92=""),"",IF($B92="Female",1/(1+EXP(-SUMPRODUCT(Engine!$C$2754:$C$2785,INDIRECT("Coefficients!$AD$2:$AD$33")))),1/(1+EXP(-SUMPRODUCT(Engine!$C$2754:$C$2785,INDIRECT("Coefficients!$AE$2:$AE$33"))))))</f>
      </c>
      <c r="AE92" s="8">
        <f>IF(OR($B92="",$C92="",$D92="",$E92="",$F92="",$G92="",$H92="",$I92="",$J92="",$K92="",$L92=""),"",IF($B92="Female",1/(1+EXP(-SUMPRODUCT(Engine!$C$2754:$C$2785,INDIRECT("Coefficients!$AF$2:$AF$33")))),1/(1+EXP(-SUMPRODUCT(Engine!$C$2754:$C$2785,INDIRECT("Coefficients!$AG$2:$AG$33"))))))</f>
      </c>
      <c r="AF92" s="8">
        <f>IF(OR($B92="",$C92="",$D92="",$E92="",$F92="",$G92="",$H92="",$I92="",$J92="",$K92="",$L92=""),"",IF($B92="Female",1/(1+EXP(-SUMPRODUCT(Engine!$C$2754:$C$2785,INDIRECT("Coefficients!$AH$2:$AH$33")))),1/(1+EXP(-SUMPRODUCT(Engine!$C$2754:$C$2785,INDIRECT("Coefficients!$AI$2:$AI$33"))))))</f>
      </c>
      <c r="AG92" s="8">
        <f>IF(OR($B92="",$C92="",$D92="",$E92="",$F92="",$G92="",$H92="",$I92="",$J92="",$K92="",$L92=""),"",IF($B92="Female",1/(1+EXP(-SUMPRODUCT(Engine!$C$2754:$C$2785,INDIRECT("Coefficients!$AJ$2:$AJ$33")))),1/(1+EXP(-SUMPRODUCT(Engine!$C$2754:$C$2785,INDIRECT("Coefficients!$AK$2:$AK$33"))))))</f>
      </c>
      <c r="AH92" s="8">
        <f>IF(OR($B92="",$C92="",$D92="",$E92="",$F92="",$G92="",$H92="",$I92="",$J92="",$K92="",$L92=""),"",IF($B92="Female",1/(1+EXP(-SUMPRODUCT(Engine!$C$2754:$C$2785,INDIRECT("Coefficients!$AL$2:$AL$33")))),1/(1+EXP(-SUMPRODUCT(Engine!$C$2754:$C$2785,INDIRECT("Coefficients!$AM$2:$AM$33"))))))</f>
      </c>
      <c r="AI92" s="8">
        <f>IF(OR($B92="",$C92="",$D92="",$E92="",$F92="",$G92="",$H92="",$I92="",$J92="",$K92="",$L92=""),"",IF($B92="Female",1/(1+EXP(-SUMPRODUCT(Engine!$C$2754:$C$2785,INDIRECT("Coefficients!$AN$2:$AN$33")))),1/(1+EXP(-SUMPRODUCT(Engine!$C$2754:$C$2785,INDIRECT("Coefficients!$AO$2:$AO$33"))))))</f>
      </c>
      <c r="AJ92" s="8">
        <f>IF(OR($B92="",$C92="",$D92="",$E92="",$F92="",$G92="",$H92="",$I92="",$J92="",$K92="",$L92=""),"",IF($B92="Female",1/(1+EXP(-SUMPRODUCT(Engine!$C$2754:$C$2785,INDIRECT("Coefficients!$AP$2:$AP$33")))),1/(1+EXP(-SUMPRODUCT(Engine!$C$2754:$C$2785,INDIRECT("Coefficients!$AQ$2:$AQ$33"))))))</f>
      </c>
      <c r="AK92" s="8">
        <f>IF(OR($B92="",$C92="",$D92="",$E92="",$F92="",$G92="",$H92="",$I92="",$J92="",$K92="",$L92=""),"",IF($B92="Female",1/(1+EXP(-SUMPRODUCT(Engine!$C$2754:$C$2785,INDIRECT("Coefficients!$AR$2:$AR$33")))),1/(1+EXP(-SUMPRODUCT(Engine!$C$2754:$C$2785,INDIRECT("Coefficients!$AS$2:$AS$33"))))))</f>
      </c>
      <c r="AL92" s="8">
        <f>IF(OR($B92="",$C92="",$D92="",$E92="",$F92="",$G92="",$H92="",$I92="",$J92="",$K92="",$L92=""),"",IF($B92="Female",1/(1+EXP(-SUMPRODUCT(Engine!$C$2754:$C$2785,INDIRECT("Coefficients!$AT$2:$AT$33")))),1/(1+EXP(-SUMPRODUCT(Engine!$C$2754:$C$2785,INDIRECT("Coefficients!$AU$2:$AU$33"))))))</f>
      </c>
      <c r="AM92" s="8">
        <f>IF(OR($B92="",$C92="",$D92="",$E92="",$F92="",$G92="",$H92="",$I92="",$J92="",$K92="",$L92=""),"",IF($B92="Female",1/(1+EXP(-SUMPRODUCT(Engine!$C$2754:$C$2785,INDIRECT("Coefficients!$AV$2:$AV$33")))),1/(1+EXP(-SUMPRODUCT(Engine!$C$2754:$C$2785,INDIRECT("Coefficients!$AW$2:$AW$33"))))))</f>
      </c>
      <c r="AN92" s="8">
        <f>IF(OR($B92="",$C92="",$D92="",$E92="",$F92="",$G92="",$H92="",$I92="",$J92="",$K92="",$L92=""),"",IF($B92="Female",1/(1+EXP(-SUMPRODUCT(Engine!$C$2754:$C$2785,INDIRECT("Coefficients!$AX$2:$AX$33")))),1/(1+EXP(-SUMPRODUCT(Engine!$C$2754:$C$2785,INDIRECT("Coefficients!$AY$2:$AY$33"))))))</f>
      </c>
      <c r="AO92" s="8">
        <f>IF(OR($B92="",$C92="",$D92="",$E92="",$F92="",$G92="",$H92="",$I92="",$J92="",$K92="",$L92=""),"",IF($B92="Female",1/(1+EXP(-SUMPRODUCT(Engine!$C$2754:$C$2785,INDIRECT("Coefficients!$AZ$2:$AZ$33")))),1/(1+EXP(-SUMPRODUCT(Engine!$C$2754:$C$2785,INDIRECT("Coefficients!$BA$2:$BA$33"))))))</f>
      </c>
      <c r="AP92" s="8">
        <f>IF(OR($B92="",$C92="",$D92="",$E92="",$F92="",$G92="",$H92="",$I92="",$J92="",$K92="",$L92=""),"",IF($B92="Female",1/(1+EXP(-SUMPRODUCT(Engine!$C$2754:$C$2785,INDIRECT("Coefficients!$BB$2:$BB$33")))),1/(1+EXP(-SUMPRODUCT(Engine!$C$2754:$C$2785,INDIRECT("Coefficients!$BC$2:$BC$33"))))))</f>
      </c>
      <c r="AQ92" s="8">
        <f>IF(OR($B92="",$C92="",$D92="",$E92="",$F92="",$G92="",$H92="",$I92="",$J92="",$K92="",$L92=""),"",IF($B92="Female",1/(1+EXP(-SUMPRODUCT(Engine!$C$2754:$C$2785,INDIRECT("Coefficients!$BD$2:$BD$33")))),1/(1+EXP(-SUMPRODUCT(Engine!$C$2754:$C$2785,INDIRECT("Coefficients!$BE$2:$BE$33"))))))</f>
      </c>
      <c r="AR92" s="8">
        <f>IF(OR($B92="",$C92="",$D92="",$E92="",$F92="",$G92="",$H92="",$I92="",$J92="",$K92="",$L92=""),"",IF($B92="Female",1/(1+EXP(-SUMPRODUCT(Engine!$C$2754:$C$2785,INDIRECT("Coefficients!$BF$2:$BF$33")))),1/(1+EXP(-SUMPRODUCT(Engine!$C$2754:$C$2785,INDIRECT("Coefficients!$BG$2:$BG$33"))))))</f>
      </c>
      <c r="AS92" s="8">
        <f>IF(OR($B92="",$C92="",$D92="",$E92="",$F92="",$G92="",$H92="",$I92="",$J92="",$K92="",$L92=""),"",IF($B92="Female",1/(1+EXP(-SUMPRODUCT(Engine!$C$2754:$C$2785,INDIRECT("Coefficients!$BH$2:$BH$33")))),1/(1+EXP(-SUMPRODUCT(Engine!$C$2754:$C$2785,INDIRECT("Coefficients!$BI$2:$BI$33"))))))</f>
      </c>
      <c r="AT92" s="8">
        <f>IF(OR($B92="",$C92="",$D92="",$E92="",$F92="",$G92="",$H92="",$I92="",$J92="",$K92="",$L92=""),"",IF($B92="Female",1/(1+EXP(-SUMPRODUCT(Engine!$C$2754:$C$2785,INDIRECT("Coefficients!$BJ$2:$BJ$33")))),1/(1+EXP(-SUMPRODUCT(Engine!$C$2754:$C$2785,INDIRECT("Coefficients!$BK$2:$BK$33"))))))</f>
      </c>
      <c r="AU92" s="8">
        <f>IF(OR($B92="",$C92="",$D92="",$E92="",$F92="",$G92="",$H92="",$I92="",$J92="",$K92="",$L92=""),"",IF($B92="Female",1/(1+EXP(-SUMPRODUCT(Engine!$C$2754:$C$2785,INDIRECT("Coefficients!$BL$2:$BL$33")))),1/(1+EXP(-SUMPRODUCT(Engine!$C$2754:$C$2785,INDIRECT("Coefficients!$BM$2:$BM$33"))))))</f>
      </c>
      <c r="AV92" s="8">
        <f>IF(OR($B92="",$C92="",$D92="",$E92="",$F92="",$G92="",$H92="",$I92="",$J92="",$K92="",$L92=""),"",IF($B92="Female",1/(1+EXP(-SUMPRODUCT(Engine!$C$2754:$C$2785,INDIRECT("Coefficients!$BN$2:$BN$33")))),1/(1+EXP(-SUMPRODUCT(Engine!$C$2754:$C$2785,INDIRECT("Coefficients!$BO$2:$BO$33"))))))</f>
      </c>
      <c r="AW92" s="8">
        <f>IF(OR($B92="",$C92="",$D92="",$E92="",$F92="",$G92="",$H92="",$I92="",$J92="",$K92="",$L92=""),"",IF($B92="Female",1/(1+EXP(-SUMPRODUCT(Engine!$C$2754:$C$2785,INDIRECT("Coefficients!$BP$2:$BP$33")))),1/(1+EXP(-SUMPRODUCT(Engine!$C$2754:$C$2785,INDIRECT("Coefficients!$BQ$2:$BQ$33"))))))</f>
      </c>
      <c r="AX92" s="8">
        <f>IF(OR($B92="",$C92="",$D92="",$E92="",$F92="",$G92="",$H92="",$I92="",$J92="",$K92="",$L92=""),"",IF($B92="Female",1/(1+EXP(-SUMPRODUCT(Engine!$C$2754:$C$2785,INDIRECT("Coefficients!$BR$2:$BR$33")))),1/(1+EXP(-SUMPRODUCT(Engine!$C$2754:$C$2785,INDIRECT("Coefficients!$BS$2:$BS$33"))))))</f>
      </c>
      <c r="AY92" s="8">
        <f>IF(OR($B92="",$C92="",$D92="",$E92="",$F92="",$G92="",$H92="",$I92="",$J92="",$K92="",$L92=""),"",IF($B92="Female",1/(1+EXP(-SUMPRODUCT(Engine!$C$2754:$C$2785,INDIRECT("Coefficients!$BT$2:$BT$33")))),1/(1+EXP(-SUMPRODUCT(Engine!$C$2754:$C$2785,INDIRECT("Coefficients!$BU$2:$BU$33"))))))</f>
      </c>
      <c r="AZ92" s="8">
        <f>IF(OR($B92="",$C92="",$D92="",$E92="",$F92="",$G92="",$H92="",$I92="",$J92="",$K92="",$L92=""),"",IF($B92="Female",1/(1+EXP(-SUMPRODUCT(Engine!$C$2754:$C$2785,INDIRECT("Coefficients!$BV$2:$BV$33")))),1/(1+EXP(-SUMPRODUCT(Engine!$C$2754:$C$2785,INDIRECT("Coefficients!$BW$2:$BW$33"))))))</f>
      </c>
      <c r="BA92" s="8">
        <f>IF(OR($B92="",$C92="",$D92="",$E92="",$F92="",$G92="",$H92="",$I92="",$J92="",$K92="",$L92=""),"",IF($B92="Female",1/(1+EXP(-SUMPRODUCT(Engine!$C$2754:$C$2785,INDIRECT("Coefficients!$BX$2:$BX$33")))),1/(1+EXP(-SUMPRODUCT(Engine!$C$2754:$C$2785,INDIRECT("Coefficients!$BY$2:$BY$33"))))))</f>
      </c>
      <c r="BB92" s="8">
        <f>IF(OR($B92="",$C92="",$D92="",$E92="",$F92="",$G92="",$H92="",$I92="",$J92="",$K92="",$L92=""),"",IF($B92="Female",1/(1+EXP(-SUMPRODUCT(Engine!$C$2754:$C$2785,INDIRECT("Coefficients!$BZ$2:$BZ$33")))),1/(1+EXP(-SUMPRODUCT(Engine!$C$2754:$C$2785,INDIRECT("Coefficients!$CA$2:$CA$33"))))))</f>
      </c>
      <c r="BC92" s="8">
        <f>IF(OR($B92="",$C92="",$D92="",$E92="",$F92="",$G92="",$H92="",$I92="",$J92="",$K92="",$L92=""),"",IF($B92="Female",1/(1+EXP(-SUMPRODUCT(Engine!$C$2754:$C$2785,INDIRECT("Coefficients!$CB$2:$CB$33")))),1/(1+EXP(-SUMPRODUCT(Engine!$C$2754:$C$2785,INDIRECT("Coefficients!$CC$2:$CC$33"))))))</f>
      </c>
      <c r="BD92" s="8">
        <f>IF(OR($B92="",$C92="",$D92="",$E92="",$F92="",$G92="",$H92="",$I92="",$J92="",$K92="",$L92=""),"",IF($B92="Female",1/(1+EXP(-SUMPRODUCT(Engine!$C$2754:$C$2785,INDIRECT("Coefficients!$CD$2:$CD$33")))),1/(1+EXP(-SUMPRODUCT(Engine!$C$2754:$C$2785,INDIRECT("Coefficients!$CE$2:$CE$33"))))))</f>
      </c>
      <c r="BE92" s="8">
        <f>IF(OR($B92="",$C92="",$D92="",$E92="",$F92="",$G92="",$H92="",$I92="",$J92="",$K92="",$L92=""),"",IF($B92="Female",1/(1+EXP(-SUMPRODUCT(Engine!$C$2754:$C$2785,INDIRECT("Coefficients!$CF$2:$CF$33")))),1/(1+EXP(-SUMPRODUCT(Engine!$C$2754:$C$2785,INDIRECT("Coefficients!$CG$2:$CG$33"))))))</f>
      </c>
      <c r="BF92" s="8">
        <f>IF(OR($B92="",$C92="",$D92="",$E92="",$F92="",$G92="",$H92="",$I92="",$J92="",$K92="",$L92=""),"",IF($B92="Female",1/(1+EXP(-SUMPRODUCT(Engine!$C$2754:$C$2785,INDIRECT("Coefficients!$CH$2:$CH$33")))),1/(1+EXP(-SUMPRODUCT(Engine!$C$2754:$C$2785,INDIRECT("Coefficients!$CI$2:$CI$33"))))))</f>
      </c>
      <c r="BG92" s="8">
        <f>IF(OR($B92="",$C92="",$D92="",$E92="",$F92="",$G92="",$H92="",$I92="",$J92="",$K92="",$L92=""),"",IF($B92="Female",1/(1+EXP(-SUMPRODUCT(Engine!$C$2754:$C$2785,INDIRECT("Coefficients!$CJ$2:$CJ$33")))),1/(1+EXP(-SUMPRODUCT(Engine!$C$2754:$C$2785,INDIRECT("Coefficients!$CK$2:$CK$33"))))))</f>
      </c>
      <c r="BH92" s="8">
        <f>IF(OR($B92="",$C92="",$D92="",$E92="",$F92="",$G92="",$H92="",$I92="",$J92="",$K92="",$L92=""),"",IF($B92="Female",1/(1+EXP(-SUMPRODUCT(Engine!$C$2754:$C$2785,INDIRECT("Coefficients!$CL$2:$CL$33")))),1/(1+EXP(-SUMPRODUCT(Engine!$C$2754:$C$2785,INDIRECT("Coefficients!$CM$2:$CM$33"))))))</f>
      </c>
      <c r="BI92" s="8">
        <f>IF(OR($B92="",$C92="",$D92="",$E92="",$F92="",$G92="",$H92="",$I92="",$J92="",$K92="",$L92=""),"",IF($B92="Female",1/(1+EXP(-SUMPRODUCT(Engine!$C$2754:$C$2785,INDIRECT("Coefficients!$CN$2:$CN$33")))),1/(1+EXP(-SUMPRODUCT(Engine!$C$2754:$C$2785,INDIRECT("Coefficients!$CO$2:$CO$33"))))))</f>
      </c>
      <c r="BJ92" s="8">
        <f>IF(OR($B92="",$C92="",$D92="",$E92="",$F92="",$G92="",$H92="",$I92="",$J92="",$K92="",$L92=""),"",IF($B92="Female",1/(1+EXP(-SUMPRODUCT(Engine!$C$2754:$C$2785,INDIRECT("Coefficients!$CP$2:$CP$33")))),1/(1+EXP(-SUMPRODUCT(Engine!$C$2754:$C$2785,INDIRECT("Coefficients!$CQ$2:$CQ$33"))))))</f>
      </c>
      <c r="BK92" s="8">
        <f>IF(OR($B92="",$C92="",$D92="",$E92="",$F92="",$G92="",$H92="",$I92="",$J92="",$K92="",$L92=""),"",IF($B92="Female",1/(1+EXP(-SUMPRODUCT(Engine!$C$2754:$C$2785,INDIRECT("Coefficients!$CR$2:$CR$33")))),1/(1+EXP(-SUMPRODUCT(Engine!$C$2754:$C$2785,INDIRECT("Coefficients!$CS$2:$CS$33"))))))</f>
      </c>
      <c r="BL92" s="8">
        <f>IF(OR($B92="",$C92="",$D92="",$E92="",$F92="",$G92="",$H92="",$I92="",$J92="",$K92="",$L92=""),"",IF($B92="Female",1/(1+EXP(-SUMPRODUCT(Engine!$C$2754:$C$2785,INDIRECT("Coefficients!$CT$2:$CT$33")))),1/(1+EXP(-SUMPRODUCT(Engine!$C$2754:$C$2785,INDIRECT("Coefficients!$CU$2:$CU$33"))))))</f>
      </c>
      <c r="BM92" s="8">
        <f>IF(OR($B92="",$C92="",$D92="",$E92="",$F92="",$G92="",$H92="",$I92="",$J92="",$K92="",$L92=""),"",IF($B92="Female",1/(1+EXP(-SUMPRODUCT(Engine!$C$2754:$C$2785,INDIRECT("Coefficients!$CV$2:$CV$33")))),1/(1+EXP(-SUMPRODUCT(Engine!$C$2754:$C$2785,INDIRECT("Coefficients!$CW$2:$CW$33"))))))</f>
      </c>
    </row>
    <row r="93" spans="1:65" x14ac:dyDescent="0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8">
        <f>IF(OR($B93="",$C93="",$D93="",$E93="",$F93="",$G93="",$H93="",$I93="",$J93="",$K93="",$L93=""),"",IF($B93="Female",1/(1+EXP(-SUMPRODUCT(Engine!$C$2786:$C$2817,INDIRECT("Coefficients!$B$2:$B$33")))),1/(1+EXP(-SUMPRODUCT(Engine!$C$2786:$C$2817,INDIRECT("Coefficients!$C$2:$C$33"))))))</f>
      </c>
      <c r="Q93" s="8">
        <f>IF(OR($B93="",$C93="",$D93="",$E93="",$F93="",$G93="",$H93="",$I93="",$J93="",$K93="",$L93=""),"",IF($B93="Female",1/(1+EXP(-SUMPRODUCT(Engine!$C$2786:$C$2817,INDIRECT("Coefficients!$D$2:$D$33")))),1/(1+EXP(-SUMPRODUCT(Engine!$C$2786:$C$2817,INDIRECT("Coefficients!$E$2:$E$33"))))))</f>
      </c>
      <c r="R93" s="8">
        <f>IF(OR($B93="",$C93="",$D93="",$E93="",$F93="",$G93="",$H93="",$I93="",$J93="",$K93="",$L93=""),"",IF($B93="Female",1/(1+EXP(-SUMPRODUCT(Engine!$C$2786:$C$2817,INDIRECT("Coefficients!$F$2:$F$33")))),1/(1+EXP(-SUMPRODUCT(Engine!$C$2786:$C$2817,INDIRECT("Coefficients!$G$2:$G$33"))))))</f>
      </c>
      <c r="S93" s="8">
        <f>IF(OR($B93="",$C93="",$D93="",$E93="",$F93="",$G93="",$H93="",$I93="",$J93="",$K93="",$L93=""),"",IF($B93="Female",1/(1+EXP(-SUMPRODUCT(Engine!$C$2786:$C$2817,INDIRECT("Coefficients!$H$2:$H$33")))),1/(1+EXP(-SUMPRODUCT(Engine!$C$2786:$C$2817,INDIRECT("Coefficients!$I$2:$I$33"))))))</f>
      </c>
      <c r="T93" s="8">
        <f>IF(OR($B93="",$C93="",$D93="",$E93="",$F93="",$G93="",$H93="",$I93="",$J93="",$K93="",$L93=""),"",IF($B93="Female",1/(1+EXP(-SUMPRODUCT(Engine!$C$2786:$C$2817,INDIRECT("Coefficients!$J$2:$J$33")))),1/(1+EXP(-SUMPRODUCT(Engine!$C$2786:$C$2817,INDIRECT("Coefficients!$K$2:$K$33"))))))</f>
      </c>
      <c r="U93" s="8">
        <f>IF(OR($B93="",$C93="",$D93="",$E93="",$F93="",$G93="",$H93="",$I93="",$J93="",$K93="",$L93=""),"",IF($B93="Female",1/(1+EXP(-SUMPRODUCT(Engine!$C$2786:$C$2817,INDIRECT("Coefficients!$L$2:$L$33")))),1/(1+EXP(-SUMPRODUCT(Engine!$C$2786:$C$2817,INDIRECT("Coefficients!$M$2:$M$33"))))))</f>
      </c>
      <c r="V93" s="8">
        <f>IF(OR($B93="",$C93="",$D93="",$E93="",$F93="",$G93="",$H93="",$I93="",$J93="",$K93="",$L93=""),"",IF($B93="Female",1/(1+EXP(-SUMPRODUCT(Engine!$C$2786:$C$2817,INDIRECT("Coefficients!$N$2:$N$33")))),1/(1+EXP(-SUMPRODUCT(Engine!$C$2786:$C$2817,INDIRECT("Coefficients!$O$2:$O$33"))))))</f>
      </c>
      <c r="W93" s="8">
        <f>IF(OR($B93="",$C93="",$D93="",$E93="",$F93="",$G93="",$H93="",$I93="",$J93="",$K93="",$L93=""),"",IF($B93="Female",1/(1+EXP(-SUMPRODUCT(Engine!$C$2786:$C$2817,INDIRECT("Coefficients!$P$2:$P$33")))),1/(1+EXP(-SUMPRODUCT(Engine!$C$2786:$C$2817,INDIRECT("Coefficients!$Q$2:$Q$33"))))))</f>
      </c>
      <c r="X93" s="8">
        <f>IF(OR($B93="",$C93="",$D93="",$E93="",$F93="",$G93="",$H93="",$I93="",$J93="",$K93="",$L93=""),"",IF($B93="Female",1/(1+EXP(-SUMPRODUCT(Engine!$C$2786:$C$2817,INDIRECT("Coefficients!$R$2:$R$33")))),1/(1+EXP(-SUMPRODUCT(Engine!$C$2786:$C$2817,INDIRECT("Coefficients!$S$2:$S$33"))))))</f>
      </c>
      <c r="Y93" s="8">
        <f>IF(OR($B93="",$C93="",$D93="",$E93="",$F93="",$G93="",$H93="",$I93="",$J93="",$K93="",$L93=""),"",IF($B93="Female",1/(1+EXP(-SUMPRODUCT(Engine!$C$2786:$C$2817,INDIRECT("Coefficients!$T$2:$T$33")))),1/(1+EXP(-SUMPRODUCT(Engine!$C$2786:$C$2817,INDIRECT("Coefficients!$U$2:$U$33"))))))</f>
      </c>
      <c r="Z93" s="8">
        <f>IF(OR($B93="",$C93="",$D93="",$E93="",$F93="",$G93="",$H93="",$I93="",$J93="",$K93="",$L93=""),"",IF($B93="Female",1/(1+EXP(-SUMPRODUCT(Engine!$C$2786:$C$2817,INDIRECT("Coefficients!$V$2:$V$33")))),1/(1+EXP(-SUMPRODUCT(Engine!$C$2786:$C$2817,INDIRECT("Coefficients!$W$2:$W$33"))))))</f>
      </c>
      <c r="AA93" s="8">
        <f>IF(OR($B93="",$C93="",$D93="",$E93="",$F93="",$G93="",$H93="",$I93="",$J93="",$K93="",$L93=""),"",IF($B93="Female",1/(1+EXP(-SUMPRODUCT(Engine!$C$2786:$C$2817,INDIRECT("Coefficients!$X$2:$X$33")))),1/(1+EXP(-SUMPRODUCT(Engine!$C$2786:$C$2817,INDIRECT("Coefficients!$Y$2:$Y$33"))))))</f>
      </c>
      <c r="AB93" s="8">
        <f>IF(OR($B93="",$C93="",$D93="",$E93="",$F93="",$G93="",$H93="",$I93="",$J93="",$K93="",$L93=""),"",IF($B93="Female",1/(1+EXP(-SUMPRODUCT(Engine!$C$2786:$C$2817,INDIRECT("Coefficients!$Z$2:$Z$33")))),1/(1+EXP(-SUMPRODUCT(Engine!$C$2786:$C$2817,INDIRECT("Coefficients!$AA$2:$AA$33"))))))</f>
      </c>
      <c r="AC93" s="8">
        <f>IF(OR($B93="",$C93="",$D93="",$E93="",$F93="",$G93="",$H93="",$I93="",$J93="",$K93="",$L93=""),"",IF($B93="Female",1/(1+EXP(-SUMPRODUCT(Engine!$C$2786:$C$2817,INDIRECT("Coefficients!$AB$2:$AB$33")))),1/(1+EXP(-SUMPRODUCT(Engine!$C$2786:$C$2817,INDIRECT("Coefficients!$AC$2:$AC$33"))))))</f>
      </c>
      <c r="AD93" s="8">
        <f>IF(OR($B93="",$C93="",$D93="",$E93="",$F93="",$G93="",$H93="",$I93="",$J93="",$K93="",$L93=""),"",IF($B93="Female",1/(1+EXP(-SUMPRODUCT(Engine!$C$2786:$C$2817,INDIRECT("Coefficients!$AD$2:$AD$33")))),1/(1+EXP(-SUMPRODUCT(Engine!$C$2786:$C$2817,INDIRECT("Coefficients!$AE$2:$AE$33"))))))</f>
      </c>
      <c r="AE93" s="8">
        <f>IF(OR($B93="",$C93="",$D93="",$E93="",$F93="",$G93="",$H93="",$I93="",$J93="",$K93="",$L93=""),"",IF($B93="Female",1/(1+EXP(-SUMPRODUCT(Engine!$C$2786:$C$2817,INDIRECT("Coefficients!$AF$2:$AF$33")))),1/(1+EXP(-SUMPRODUCT(Engine!$C$2786:$C$2817,INDIRECT("Coefficients!$AG$2:$AG$33"))))))</f>
      </c>
      <c r="AF93" s="8">
        <f>IF(OR($B93="",$C93="",$D93="",$E93="",$F93="",$G93="",$H93="",$I93="",$J93="",$K93="",$L93=""),"",IF($B93="Female",1/(1+EXP(-SUMPRODUCT(Engine!$C$2786:$C$2817,INDIRECT("Coefficients!$AH$2:$AH$33")))),1/(1+EXP(-SUMPRODUCT(Engine!$C$2786:$C$2817,INDIRECT("Coefficients!$AI$2:$AI$33"))))))</f>
      </c>
      <c r="AG93" s="8">
        <f>IF(OR($B93="",$C93="",$D93="",$E93="",$F93="",$G93="",$H93="",$I93="",$J93="",$K93="",$L93=""),"",IF($B93="Female",1/(1+EXP(-SUMPRODUCT(Engine!$C$2786:$C$2817,INDIRECT("Coefficients!$AJ$2:$AJ$33")))),1/(1+EXP(-SUMPRODUCT(Engine!$C$2786:$C$2817,INDIRECT("Coefficients!$AK$2:$AK$33"))))))</f>
      </c>
      <c r="AH93" s="8">
        <f>IF(OR($B93="",$C93="",$D93="",$E93="",$F93="",$G93="",$H93="",$I93="",$J93="",$K93="",$L93=""),"",IF($B93="Female",1/(1+EXP(-SUMPRODUCT(Engine!$C$2786:$C$2817,INDIRECT("Coefficients!$AL$2:$AL$33")))),1/(1+EXP(-SUMPRODUCT(Engine!$C$2786:$C$2817,INDIRECT("Coefficients!$AM$2:$AM$33"))))))</f>
      </c>
      <c r="AI93" s="8">
        <f>IF(OR($B93="",$C93="",$D93="",$E93="",$F93="",$G93="",$H93="",$I93="",$J93="",$K93="",$L93=""),"",IF($B93="Female",1/(1+EXP(-SUMPRODUCT(Engine!$C$2786:$C$2817,INDIRECT("Coefficients!$AN$2:$AN$33")))),1/(1+EXP(-SUMPRODUCT(Engine!$C$2786:$C$2817,INDIRECT("Coefficients!$AO$2:$AO$33"))))))</f>
      </c>
      <c r="AJ93" s="8">
        <f>IF(OR($B93="",$C93="",$D93="",$E93="",$F93="",$G93="",$H93="",$I93="",$J93="",$K93="",$L93=""),"",IF($B93="Female",1/(1+EXP(-SUMPRODUCT(Engine!$C$2786:$C$2817,INDIRECT("Coefficients!$AP$2:$AP$33")))),1/(1+EXP(-SUMPRODUCT(Engine!$C$2786:$C$2817,INDIRECT("Coefficients!$AQ$2:$AQ$33"))))))</f>
      </c>
      <c r="AK93" s="8">
        <f>IF(OR($B93="",$C93="",$D93="",$E93="",$F93="",$G93="",$H93="",$I93="",$J93="",$K93="",$L93=""),"",IF($B93="Female",1/(1+EXP(-SUMPRODUCT(Engine!$C$2786:$C$2817,INDIRECT("Coefficients!$AR$2:$AR$33")))),1/(1+EXP(-SUMPRODUCT(Engine!$C$2786:$C$2817,INDIRECT("Coefficients!$AS$2:$AS$33"))))))</f>
      </c>
      <c r="AL93" s="8">
        <f>IF(OR($B93="",$C93="",$D93="",$E93="",$F93="",$G93="",$H93="",$I93="",$J93="",$K93="",$L93=""),"",IF($B93="Female",1/(1+EXP(-SUMPRODUCT(Engine!$C$2786:$C$2817,INDIRECT("Coefficients!$AT$2:$AT$33")))),1/(1+EXP(-SUMPRODUCT(Engine!$C$2786:$C$2817,INDIRECT("Coefficients!$AU$2:$AU$33"))))))</f>
      </c>
      <c r="AM93" s="8">
        <f>IF(OR($B93="",$C93="",$D93="",$E93="",$F93="",$G93="",$H93="",$I93="",$J93="",$K93="",$L93=""),"",IF($B93="Female",1/(1+EXP(-SUMPRODUCT(Engine!$C$2786:$C$2817,INDIRECT("Coefficients!$AV$2:$AV$33")))),1/(1+EXP(-SUMPRODUCT(Engine!$C$2786:$C$2817,INDIRECT("Coefficients!$AW$2:$AW$33"))))))</f>
      </c>
      <c r="AN93" s="8">
        <f>IF(OR($B93="",$C93="",$D93="",$E93="",$F93="",$G93="",$H93="",$I93="",$J93="",$K93="",$L93=""),"",IF($B93="Female",1/(1+EXP(-SUMPRODUCT(Engine!$C$2786:$C$2817,INDIRECT("Coefficients!$AX$2:$AX$33")))),1/(1+EXP(-SUMPRODUCT(Engine!$C$2786:$C$2817,INDIRECT("Coefficients!$AY$2:$AY$33"))))))</f>
      </c>
      <c r="AO93" s="8">
        <f>IF(OR($B93="",$C93="",$D93="",$E93="",$F93="",$G93="",$H93="",$I93="",$J93="",$K93="",$L93=""),"",IF($B93="Female",1/(1+EXP(-SUMPRODUCT(Engine!$C$2786:$C$2817,INDIRECT("Coefficients!$AZ$2:$AZ$33")))),1/(1+EXP(-SUMPRODUCT(Engine!$C$2786:$C$2817,INDIRECT("Coefficients!$BA$2:$BA$33"))))))</f>
      </c>
      <c r="AP93" s="8">
        <f>IF(OR($B93="",$C93="",$D93="",$E93="",$F93="",$G93="",$H93="",$I93="",$J93="",$K93="",$L93=""),"",IF($B93="Female",1/(1+EXP(-SUMPRODUCT(Engine!$C$2786:$C$2817,INDIRECT("Coefficients!$BB$2:$BB$33")))),1/(1+EXP(-SUMPRODUCT(Engine!$C$2786:$C$2817,INDIRECT("Coefficients!$BC$2:$BC$33"))))))</f>
      </c>
      <c r="AQ93" s="8">
        <f>IF(OR($B93="",$C93="",$D93="",$E93="",$F93="",$G93="",$H93="",$I93="",$J93="",$K93="",$L93=""),"",IF($B93="Female",1/(1+EXP(-SUMPRODUCT(Engine!$C$2786:$C$2817,INDIRECT("Coefficients!$BD$2:$BD$33")))),1/(1+EXP(-SUMPRODUCT(Engine!$C$2786:$C$2817,INDIRECT("Coefficients!$BE$2:$BE$33"))))))</f>
      </c>
      <c r="AR93" s="8">
        <f>IF(OR($B93="",$C93="",$D93="",$E93="",$F93="",$G93="",$H93="",$I93="",$J93="",$K93="",$L93=""),"",IF($B93="Female",1/(1+EXP(-SUMPRODUCT(Engine!$C$2786:$C$2817,INDIRECT("Coefficients!$BF$2:$BF$33")))),1/(1+EXP(-SUMPRODUCT(Engine!$C$2786:$C$2817,INDIRECT("Coefficients!$BG$2:$BG$33"))))))</f>
      </c>
      <c r="AS93" s="8">
        <f>IF(OR($B93="",$C93="",$D93="",$E93="",$F93="",$G93="",$H93="",$I93="",$J93="",$K93="",$L93=""),"",IF($B93="Female",1/(1+EXP(-SUMPRODUCT(Engine!$C$2786:$C$2817,INDIRECT("Coefficients!$BH$2:$BH$33")))),1/(1+EXP(-SUMPRODUCT(Engine!$C$2786:$C$2817,INDIRECT("Coefficients!$BI$2:$BI$33"))))))</f>
      </c>
      <c r="AT93" s="8">
        <f>IF(OR($B93="",$C93="",$D93="",$E93="",$F93="",$G93="",$H93="",$I93="",$J93="",$K93="",$L93=""),"",IF($B93="Female",1/(1+EXP(-SUMPRODUCT(Engine!$C$2786:$C$2817,INDIRECT("Coefficients!$BJ$2:$BJ$33")))),1/(1+EXP(-SUMPRODUCT(Engine!$C$2786:$C$2817,INDIRECT("Coefficients!$BK$2:$BK$33"))))))</f>
      </c>
      <c r="AU93" s="8">
        <f>IF(OR($B93="",$C93="",$D93="",$E93="",$F93="",$G93="",$H93="",$I93="",$J93="",$K93="",$L93=""),"",IF($B93="Female",1/(1+EXP(-SUMPRODUCT(Engine!$C$2786:$C$2817,INDIRECT("Coefficients!$BL$2:$BL$33")))),1/(1+EXP(-SUMPRODUCT(Engine!$C$2786:$C$2817,INDIRECT("Coefficients!$BM$2:$BM$33"))))))</f>
      </c>
      <c r="AV93" s="8">
        <f>IF(OR($B93="",$C93="",$D93="",$E93="",$F93="",$G93="",$H93="",$I93="",$J93="",$K93="",$L93=""),"",IF($B93="Female",1/(1+EXP(-SUMPRODUCT(Engine!$C$2786:$C$2817,INDIRECT("Coefficients!$BN$2:$BN$33")))),1/(1+EXP(-SUMPRODUCT(Engine!$C$2786:$C$2817,INDIRECT("Coefficients!$BO$2:$BO$33"))))))</f>
      </c>
      <c r="AW93" s="8">
        <f>IF(OR($B93="",$C93="",$D93="",$E93="",$F93="",$G93="",$H93="",$I93="",$J93="",$K93="",$L93=""),"",IF($B93="Female",1/(1+EXP(-SUMPRODUCT(Engine!$C$2786:$C$2817,INDIRECT("Coefficients!$BP$2:$BP$33")))),1/(1+EXP(-SUMPRODUCT(Engine!$C$2786:$C$2817,INDIRECT("Coefficients!$BQ$2:$BQ$33"))))))</f>
      </c>
      <c r="AX93" s="8">
        <f>IF(OR($B93="",$C93="",$D93="",$E93="",$F93="",$G93="",$H93="",$I93="",$J93="",$K93="",$L93=""),"",IF($B93="Female",1/(1+EXP(-SUMPRODUCT(Engine!$C$2786:$C$2817,INDIRECT("Coefficients!$BR$2:$BR$33")))),1/(1+EXP(-SUMPRODUCT(Engine!$C$2786:$C$2817,INDIRECT("Coefficients!$BS$2:$BS$33"))))))</f>
      </c>
      <c r="AY93" s="8">
        <f>IF(OR($B93="",$C93="",$D93="",$E93="",$F93="",$G93="",$H93="",$I93="",$J93="",$K93="",$L93=""),"",IF($B93="Female",1/(1+EXP(-SUMPRODUCT(Engine!$C$2786:$C$2817,INDIRECT("Coefficients!$BT$2:$BT$33")))),1/(1+EXP(-SUMPRODUCT(Engine!$C$2786:$C$2817,INDIRECT("Coefficients!$BU$2:$BU$33"))))))</f>
      </c>
      <c r="AZ93" s="8">
        <f>IF(OR($B93="",$C93="",$D93="",$E93="",$F93="",$G93="",$H93="",$I93="",$J93="",$K93="",$L93=""),"",IF($B93="Female",1/(1+EXP(-SUMPRODUCT(Engine!$C$2786:$C$2817,INDIRECT("Coefficients!$BV$2:$BV$33")))),1/(1+EXP(-SUMPRODUCT(Engine!$C$2786:$C$2817,INDIRECT("Coefficients!$BW$2:$BW$33"))))))</f>
      </c>
      <c r="BA93" s="8">
        <f>IF(OR($B93="",$C93="",$D93="",$E93="",$F93="",$G93="",$H93="",$I93="",$J93="",$K93="",$L93=""),"",IF($B93="Female",1/(1+EXP(-SUMPRODUCT(Engine!$C$2786:$C$2817,INDIRECT("Coefficients!$BX$2:$BX$33")))),1/(1+EXP(-SUMPRODUCT(Engine!$C$2786:$C$2817,INDIRECT("Coefficients!$BY$2:$BY$33"))))))</f>
      </c>
      <c r="BB93" s="8">
        <f>IF(OR($B93="",$C93="",$D93="",$E93="",$F93="",$G93="",$H93="",$I93="",$J93="",$K93="",$L93=""),"",IF($B93="Female",1/(1+EXP(-SUMPRODUCT(Engine!$C$2786:$C$2817,INDIRECT("Coefficients!$BZ$2:$BZ$33")))),1/(1+EXP(-SUMPRODUCT(Engine!$C$2786:$C$2817,INDIRECT("Coefficients!$CA$2:$CA$33"))))))</f>
      </c>
      <c r="BC93" s="8">
        <f>IF(OR($B93="",$C93="",$D93="",$E93="",$F93="",$G93="",$H93="",$I93="",$J93="",$K93="",$L93=""),"",IF($B93="Female",1/(1+EXP(-SUMPRODUCT(Engine!$C$2786:$C$2817,INDIRECT("Coefficients!$CB$2:$CB$33")))),1/(1+EXP(-SUMPRODUCT(Engine!$C$2786:$C$2817,INDIRECT("Coefficients!$CC$2:$CC$33"))))))</f>
      </c>
      <c r="BD93" s="8">
        <f>IF(OR($B93="",$C93="",$D93="",$E93="",$F93="",$G93="",$H93="",$I93="",$J93="",$K93="",$L93=""),"",IF($B93="Female",1/(1+EXP(-SUMPRODUCT(Engine!$C$2786:$C$2817,INDIRECT("Coefficients!$CD$2:$CD$33")))),1/(1+EXP(-SUMPRODUCT(Engine!$C$2786:$C$2817,INDIRECT("Coefficients!$CE$2:$CE$33"))))))</f>
      </c>
      <c r="BE93" s="8">
        <f>IF(OR($B93="",$C93="",$D93="",$E93="",$F93="",$G93="",$H93="",$I93="",$J93="",$K93="",$L93=""),"",IF($B93="Female",1/(1+EXP(-SUMPRODUCT(Engine!$C$2786:$C$2817,INDIRECT("Coefficients!$CF$2:$CF$33")))),1/(1+EXP(-SUMPRODUCT(Engine!$C$2786:$C$2817,INDIRECT("Coefficients!$CG$2:$CG$33"))))))</f>
      </c>
      <c r="BF93" s="8">
        <f>IF(OR($B93="",$C93="",$D93="",$E93="",$F93="",$G93="",$H93="",$I93="",$J93="",$K93="",$L93=""),"",IF($B93="Female",1/(1+EXP(-SUMPRODUCT(Engine!$C$2786:$C$2817,INDIRECT("Coefficients!$CH$2:$CH$33")))),1/(1+EXP(-SUMPRODUCT(Engine!$C$2786:$C$2817,INDIRECT("Coefficients!$CI$2:$CI$33"))))))</f>
      </c>
      <c r="BG93" s="8">
        <f>IF(OR($B93="",$C93="",$D93="",$E93="",$F93="",$G93="",$H93="",$I93="",$J93="",$K93="",$L93=""),"",IF($B93="Female",1/(1+EXP(-SUMPRODUCT(Engine!$C$2786:$C$2817,INDIRECT("Coefficients!$CJ$2:$CJ$33")))),1/(1+EXP(-SUMPRODUCT(Engine!$C$2786:$C$2817,INDIRECT("Coefficients!$CK$2:$CK$33"))))))</f>
      </c>
      <c r="BH93" s="8">
        <f>IF(OR($B93="",$C93="",$D93="",$E93="",$F93="",$G93="",$H93="",$I93="",$J93="",$K93="",$L93=""),"",IF($B93="Female",1/(1+EXP(-SUMPRODUCT(Engine!$C$2786:$C$2817,INDIRECT("Coefficients!$CL$2:$CL$33")))),1/(1+EXP(-SUMPRODUCT(Engine!$C$2786:$C$2817,INDIRECT("Coefficients!$CM$2:$CM$33"))))))</f>
      </c>
      <c r="BI93" s="8">
        <f>IF(OR($B93="",$C93="",$D93="",$E93="",$F93="",$G93="",$H93="",$I93="",$J93="",$K93="",$L93=""),"",IF($B93="Female",1/(1+EXP(-SUMPRODUCT(Engine!$C$2786:$C$2817,INDIRECT("Coefficients!$CN$2:$CN$33")))),1/(1+EXP(-SUMPRODUCT(Engine!$C$2786:$C$2817,INDIRECT("Coefficients!$CO$2:$CO$33"))))))</f>
      </c>
      <c r="BJ93" s="8">
        <f>IF(OR($B93="",$C93="",$D93="",$E93="",$F93="",$G93="",$H93="",$I93="",$J93="",$K93="",$L93=""),"",IF($B93="Female",1/(1+EXP(-SUMPRODUCT(Engine!$C$2786:$C$2817,INDIRECT("Coefficients!$CP$2:$CP$33")))),1/(1+EXP(-SUMPRODUCT(Engine!$C$2786:$C$2817,INDIRECT("Coefficients!$CQ$2:$CQ$33"))))))</f>
      </c>
      <c r="BK93" s="8">
        <f>IF(OR($B93="",$C93="",$D93="",$E93="",$F93="",$G93="",$H93="",$I93="",$J93="",$K93="",$L93=""),"",IF($B93="Female",1/(1+EXP(-SUMPRODUCT(Engine!$C$2786:$C$2817,INDIRECT("Coefficients!$CR$2:$CR$33")))),1/(1+EXP(-SUMPRODUCT(Engine!$C$2786:$C$2817,INDIRECT("Coefficients!$CS$2:$CS$33"))))))</f>
      </c>
      <c r="BL93" s="8">
        <f>IF(OR($B93="",$C93="",$D93="",$E93="",$F93="",$G93="",$H93="",$I93="",$J93="",$K93="",$L93=""),"",IF($B93="Female",1/(1+EXP(-SUMPRODUCT(Engine!$C$2786:$C$2817,INDIRECT("Coefficients!$CT$2:$CT$33")))),1/(1+EXP(-SUMPRODUCT(Engine!$C$2786:$C$2817,INDIRECT("Coefficients!$CU$2:$CU$33"))))))</f>
      </c>
      <c r="BM93" s="8">
        <f>IF(OR($B93="",$C93="",$D93="",$E93="",$F93="",$G93="",$H93="",$I93="",$J93="",$K93="",$L93=""),"",IF($B93="Female",1/(1+EXP(-SUMPRODUCT(Engine!$C$2786:$C$2817,INDIRECT("Coefficients!$CV$2:$CV$33")))),1/(1+EXP(-SUMPRODUCT(Engine!$C$2786:$C$2817,INDIRECT("Coefficients!$CW$2:$CW$33"))))))</f>
      </c>
    </row>
    <row r="94" spans="1:65" x14ac:dyDescent="0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8">
        <f>IF(OR($B94="",$C94="",$D94="",$E94="",$F94="",$G94="",$H94="",$I94="",$J94="",$K94="",$L94=""),"",IF($B94="Female",1/(1+EXP(-SUMPRODUCT(Engine!$C$2818:$C$2849,INDIRECT("Coefficients!$B$2:$B$33")))),1/(1+EXP(-SUMPRODUCT(Engine!$C$2818:$C$2849,INDIRECT("Coefficients!$C$2:$C$33"))))))</f>
      </c>
      <c r="Q94" s="8">
        <f>IF(OR($B94="",$C94="",$D94="",$E94="",$F94="",$G94="",$H94="",$I94="",$J94="",$K94="",$L94=""),"",IF($B94="Female",1/(1+EXP(-SUMPRODUCT(Engine!$C$2818:$C$2849,INDIRECT("Coefficients!$D$2:$D$33")))),1/(1+EXP(-SUMPRODUCT(Engine!$C$2818:$C$2849,INDIRECT("Coefficients!$E$2:$E$33"))))))</f>
      </c>
      <c r="R94" s="8">
        <f>IF(OR($B94="",$C94="",$D94="",$E94="",$F94="",$G94="",$H94="",$I94="",$J94="",$K94="",$L94=""),"",IF($B94="Female",1/(1+EXP(-SUMPRODUCT(Engine!$C$2818:$C$2849,INDIRECT("Coefficients!$F$2:$F$33")))),1/(1+EXP(-SUMPRODUCT(Engine!$C$2818:$C$2849,INDIRECT("Coefficients!$G$2:$G$33"))))))</f>
      </c>
      <c r="S94" s="8">
        <f>IF(OR($B94="",$C94="",$D94="",$E94="",$F94="",$G94="",$H94="",$I94="",$J94="",$K94="",$L94=""),"",IF($B94="Female",1/(1+EXP(-SUMPRODUCT(Engine!$C$2818:$C$2849,INDIRECT("Coefficients!$H$2:$H$33")))),1/(1+EXP(-SUMPRODUCT(Engine!$C$2818:$C$2849,INDIRECT("Coefficients!$I$2:$I$33"))))))</f>
      </c>
      <c r="T94" s="8">
        <f>IF(OR($B94="",$C94="",$D94="",$E94="",$F94="",$G94="",$H94="",$I94="",$J94="",$K94="",$L94=""),"",IF($B94="Female",1/(1+EXP(-SUMPRODUCT(Engine!$C$2818:$C$2849,INDIRECT("Coefficients!$J$2:$J$33")))),1/(1+EXP(-SUMPRODUCT(Engine!$C$2818:$C$2849,INDIRECT("Coefficients!$K$2:$K$33"))))))</f>
      </c>
      <c r="U94" s="8">
        <f>IF(OR($B94="",$C94="",$D94="",$E94="",$F94="",$G94="",$H94="",$I94="",$J94="",$K94="",$L94=""),"",IF($B94="Female",1/(1+EXP(-SUMPRODUCT(Engine!$C$2818:$C$2849,INDIRECT("Coefficients!$L$2:$L$33")))),1/(1+EXP(-SUMPRODUCT(Engine!$C$2818:$C$2849,INDIRECT("Coefficients!$M$2:$M$33"))))))</f>
      </c>
      <c r="V94" s="8">
        <f>IF(OR($B94="",$C94="",$D94="",$E94="",$F94="",$G94="",$H94="",$I94="",$J94="",$K94="",$L94=""),"",IF($B94="Female",1/(1+EXP(-SUMPRODUCT(Engine!$C$2818:$C$2849,INDIRECT("Coefficients!$N$2:$N$33")))),1/(1+EXP(-SUMPRODUCT(Engine!$C$2818:$C$2849,INDIRECT("Coefficients!$O$2:$O$33"))))))</f>
      </c>
      <c r="W94" s="8">
        <f>IF(OR($B94="",$C94="",$D94="",$E94="",$F94="",$G94="",$H94="",$I94="",$J94="",$K94="",$L94=""),"",IF($B94="Female",1/(1+EXP(-SUMPRODUCT(Engine!$C$2818:$C$2849,INDIRECT("Coefficients!$P$2:$P$33")))),1/(1+EXP(-SUMPRODUCT(Engine!$C$2818:$C$2849,INDIRECT("Coefficients!$Q$2:$Q$33"))))))</f>
      </c>
      <c r="X94" s="8">
        <f>IF(OR($B94="",$C94="",$D94="",$E94="",$F94="",$G94="",$H94="",$I94="",$J94="",$K94="",$L94=""),"",IF($B94="Female",1/(1+EXP(-SUMPRODUCT(Engine!$C$2818:$C$2849,INDIRECT("Coefficients!$R$2:$R$33")))),1/(1+EXP(-SUMPRODUCT(Engine!$C$2818:$C$2849,INDIRECT("Coefficients!$S$2:$S$33"))))))</f>
      </c>
      <c r="Y94" s="8">
        <f>IF(OR($B94="",$C94="",$D94="",$E94="",$F94="",$G94="",$H94="",$I94="",$J94="",$K94="",$L94=""),"",IF($B94="Female",1/(1+EXP(-SUMPRODUCT(Engine!$C$2818:$C$2849,INDIRECT("Coefficients!$T$2:$T$33")))),1/(1+EXP(-SUMPRODUCT(Engine!$C$2818:$C$2849,INDIRECT("Coefficients!$U$2:$U$33"))))))</f>
      </c>
      <c r="Z94" s="8">
        <f>IF(OR($B94="",$C94="",$D94="",$E94="",$F94="",$G94="",$H94="",$I94="",$J94="",$K94="",$L94=""),"",IF($B94="Female",1/(1+EXP(-SUMPRODUCT(Engine!$C$2818:$C$2849,INDIRECT("Coefficients!$V$2:$V$33")))),1/(1+EXP(-SUMPRODUCT(Engine!$C$2818:$C$2849,INDIRECT("Coefficients!$W$2:$W$33"))))))</f>
      </c>
      <c r="AA94" s="8">
        <f>IF(OR($B94="",$C94="",$D94="",$E94="",$F94="",$G94="",$H94="",$I94="",$J94="",$K94="",$L94=""),"",IF($B94="Female",1/(1+EXP(-SUMPRODUCT(Engine!$C$2818:$C$2849,INDIRECT("Coefficients!$X$2:$X$33")))),1/(1+EXP(-SUMPRODUCT(Engine!$C$2818:$C$2849,INDIRECT("Coefficients!$Y$2:$Y$33"))))))</f>
      </c>
      <c r="AB94" s="8">
        <f>IF(OR($B94="",$C94="",$D94="",$E94="",$F94="",$G94="",$H94="",$I94="",$J94="",$K94="",$L94=""),"",IF($B94="Female",1/(1+EXP(-SUMPRODUCT(Engine!$C$2818:$C$2849,INDIRECT("Coefficients!$Z$2:$Z$33")))),1/(1+EXP(-SUMPRODUCT(Engine!$C$2818:$C$2849,INDIRECT("Coefficients!$AA$2:$AA$33"))))))</f>
      </c>
      <c r="AC94" s="8">
        <f>IF(OR($B94="",$C94="",$D94="",$E94="",$F94="",$G94="",$H94="",$I94="",$J94="",$K94="",$L94=""),"",IF($B94="Female",1/(1+EXP(-SUMPRODUCT(Engine!$C$2818:$C$2849,INDIRECT("Coefficients!$AB$2:$AB$33")))),1/(1+EXP(-SUMPRODUCT(Engine!$C$2818:$C$2849,INDIRECT("Coefficients!$AC$2:$AC$33"))))))</f>
      </c>
      <c r="AD94" s="8">
        <f>IF(OR($B94="",$C94="",$D94="",$E94="",$F94="",$G94="",$H94="",$I94="",$J94="",$K94="",$L94=""),"",IF($B94="Female",1/(1+EXP(-SUMPRODUCT(Engine!$C$2818:$C$2849,INDIRECT("Coefficients!$AD$2:$AD$33")))),1/(1+EXP(-SUMPRODUCT(Engine!$C$2818:$C$2849,INDIRECT("Coefficients!$AE$2:$AE$33"))))))</f>
      </c>
      <c r="AE94" s="8">
        <f>IF(OR($B94="",$C94="",$D94="",$E94="",$F94="",$G94="",$H94="",$I94="",$J94="",$K94="",$L94=""),"",IF($B94="Female",1/(1+EXP(-SUMPRODUCT(Engine!$C$2818:$C$2849,INDIRECT("Coefficients!$AF$2:$AF$33")))),1/(1+EXP(-SUMPRODUCT(Engine!$C$2818:$C$2849,INDIRECT("Coefficients!$AG$2:$AG$33"))))))</f>
      </c>
      <c r="AF94" s="8">
        <f>IF(OR($B94="",$C94="",$D94="",$E94="",$F94="",$G94="",$H94="",$I94="",$J94="",$K94="",$L94=""),"",IF($B94="Female",1/(1+EXP(-SUMPRODUCT(Engine!$C$2818:$C$2849,INDIRECT("Coefficients!$AH$2:$AH$33")))),1/(1+EXP(-SUMPRODUCT(Engine!$C$2818:$C$2849,INDIRECT("Coefficients!$AI$2:$AI$33"))))))</f>
      </c>
      <c r="AG94" s="8">
        <f>IF(OR($B94="",$C94="",$D94="",$E94="",$F94="",$G94="",$H94="",$I94="",$J94="",$K94="",$L94=""),"",IF($B94="Female",1/(1+EXP(-SUMPRODUCT(Engine!$C$2818:$C$2849,INDIRECT("Coefficients!$AJ$2:$AJ$33")))),1/(1+EXP(-SUMPRODUCT(Engine!$C$2818:$C$2849,INDIRECT("Coefficients!$AK$2:$AK$33"))))))</f>
      </c>
      <c r="AH94" s="8">
        <f>IF(OR($B94="",$C94="",$D94="",$E94="",$F94="",$G94="",$H94="",$I94="",$J94="",$K94="",$L94=""),"",IF($B94="Female",1/(1+EXP(-SUMPRODUCT(Engine!$C$2818:$C$2849,INDIRECT("Coefficients!$AL$2:$AL$33")))),1/(1+EXP(-SUMPRODUCT(Engine!$C$2818:$C$2849,INDIRECT("Coefficients!$AM$2:$AM$33"))))))</f>
      </c>
      <c r="AI94" s="8">
        <f>IF(OR($B94="",$C94="",$D94="",$E94="",$F94="",$G94="",$H94="",$I94="",$J94="",$K94="",$L94=""),"",IF($B94="Female",1/(1+EXP(-SUMPRODUCT(Engine!$C$2818:$C$2849,INDIRECT("Coefficients!$AN$2:$AN$33")))),1/(1+EXP(-SUMPRODUCT(Engine!$C$2818:$C$2849,INDIRECT("Coefficients!$AO$2:$AO$33"))))))</f>
      </c>
      <c r="AJ94" s="8">
        <f>IF(OR($B94="",$C94="",$D94="",$E94="",$F94="",$G94="",$H94="",$I94="",$J94="",$K94="",$L94=""),"",IF($B94="Female",1/(1+EXP(-SUMPRODUCT(Engine!$C$2818:$C$2849,INDIRECT("Coefficients!$AP$2:$AP$33")))),1/(1+EXP(-SUMPRODUCT(Engine!$C$2818:$C$2849,INDIRECT("Coefficients!$AQ$2:$AQ$33"))))))</f>
      </c>
      <c r="AK94" s="8">
        <f>IF(OR($B94="",$C94="",$D94="",$E94="",$F94="",$G94="",$H94="",$I94="",$J94="",$K94="",$L94=""),"",IF($B94="Female",1/(1+EXP(-SUMPRODUCT(Engine!$C$2818:$C$2849,INDIRECT("Coefficients!$AR$2:$AR$33")))),1/(1+EXP(-SUMPRODUCT(Engine!$C$2818:$C$2849,INDIRECT("Coefficients!$AS$2:$AS$33"))))))</f>
      </c>
      <c r="AL94" s="8">
        <f>IF(OR($B94="",$C94="",$D94="",$E94="",$F94="",$G94="",$H94="",$I94="",$J94="",$K94="",$L94=""),"",IF($B94="Female",1/(1+EXP(-SUMPRODUCT(Engine!$C$2818:$C$2849,INDIRECT("Coefficients!$AT$2:$AT$33")))),1/(1+EXP(-SUMPRODUCT(Engine!$C$2818:$C$2849,INDIRECT("Coefficients!$AU$2:$AU$33"))))))</f>
      </c>
      <c r="AM94" s="8">
        <f>IF(OR($B94="",$C94="",$D94="",$E94="",$F94="",$G94="",$H94="",$I94="",$J94="",$K94="",$L94=""),"",IF($B94="Female",1/(1+EXP(-SUMPRODUCT(Engine!$C$2818:$C$2849,INDIRECT("Coefficients!$AV$2:$AV$33")))),1/(1+EXP(-SUMPRODUCT(Engine!$C$2818:$C$2849,INDIRECT("Coefficients!$AW$2:$AW$33"))))))</f>
      </c>
      <c r="AN94" s="8">
        <f>IF(OR($B94="",$C94="",$D94="",$E94="",$F94="",$G94="",$H94="",$I94="",$J94="",$K94="",$L94=""),"",IF($B94="Female",1/(1+EXP(-SUMPRODUCT(Engine!$C$2818:$C$2849,INDIRECT("Coefficients!$AX$2:$AX$33")))),1/(1+EXP(-SUMPRODUCT(Engine!$C$2818:$C$2849,INDIRECT("Coefficients!$AY$2:$AY$33"))))))</f>
      </c>
      <c r="AO94" s="8">
        <f>IF(OR($B94="",$C94="",$D94="",$E94="",$F94="",$G94="",$H94="",$I94="",$J94="",$K94="",$L94=""),"",IF($B94="Female",1/(1+EXP(-SUMPRODUCT(Engine!$C$2818:$C$2849,INDIRECT("Coefficients!$AZ$2:$AZ$33")))),1/(1+EXP(-SUMPRODUCT(Engine!$C$2818:$C$2849,INDIRECT("Coefficients!$BA$2:$BA$33"))))))</f>
      </c>
      <c r="AP94" s="8">
        <f>IF(OR($B94="",$C94="",$D94="",$E94="",$F94="",$G94="",$H94="",$I94="",$J94="",$K94="",$L94=""),"",IF($B94="Female",1/(1+EXP(-SUMPRODUCT(Engine!$C$2818:$C$2849,INDIRECT("Coefficients!$BB$2:$BB$33")))),1/(1+EXP(-SUMPRODUCT(Engine!$C$2818:$C$2849,INDIRECT("Coefficients!$BC$2:$BC$33"))))))</f>
      </c>
      <c r="AQ94" s="8">
        <f>IF(OR($B94="",$C94="",$D94="",$E94="",$F94="",$G94="",$H94="",$I94="",$J94="",$K94="",$L94=""),"",IF($B94="Female",1/(1+EXP(-SUMPRODUCT(Engine!$C$2818:$C$2849,INDIRECT("Coefficients!$BD$2:$BD$33")))),1/(1+EXP(-SUMPRODUCT(Engine!$C$2818:$C$2849,INDIRECT("Coefficients!$BE$2:$BE$33"))))))</f>
      </c>
      <c r="AR94" s="8">
        <f>IF(OR($B94="",$C94="",$D94="",$E94="",$F94="",$G94="",$H94="",$I94="",$J94="",$K94="",$L94=""),"",IF($B94="Female",1/(1+EXP(-SUMPRODUCT(Engine!$C$2818:$C$2849,INDIRECT("Coefficients!$BF$2:$BF$33")))),1/(1+EXP(-SUMPRODUCT(Engine!$C$2818:$C$2849,INDIRECT("Coefficients!$BG$2:$BG$33"))))))</f>
      </c>
      <c r="AS94" s="8">
        <f>IF(OR($B94="",$C94="",$D94="",$E94="",$F94="",$G94="",$H94="",$I94="",$J94="",$K94="",$L94=""),"",IF($B94="Female",1/(1+EXP(-SUMPRODUCT(Engine!$C$2818:$C$2849,INDIRECT("Coefficients!$BH$2:$BH$33")))),1/(1+EXP(-SUMPRODUCT(Engine!$C$2818:$C$2849,INDIRECT("Coefficients!$BI$2:$BI$33"))))))</f>
      </c>
      <c r="AT94" s="8">
        <f>IF(OR($B94="",$C94="",$D94="",$E94="",$F94="",$G94="",$H94="",$I94="",$J94="",$K94="",$L94=""),"",IF($B94="Female",1/(1+EXP(-SUMPRODUCT(Engine!$C$2818:$C$2849,INDIRECT("Coefficients!$BJ$2:$BJ$33")))),1/(1+EXP(-SUMPRODUCT(Engine!$C$2818:$C$2849,INDIRECT("Coefficients!$BK$2:$BK$33"))))))</f>
      </c>
      <c r="AU94" s="8">
        <f>IF(OR($B94="",$C94="",$D94="",$E94="",$F94="",$G94="",$H94="",$I94="",$J94="",$K94="",$L94=""),"",IF($B94="Female",1/(1+EXP(-SUMPRODUCT(Engine!$C$2818:$C$2849,INDIRECT("Coefficients!$BL$2:$BL$33")))),1/(1+EXP(-SUMPRODUCT(Engine!$C$2818:$C$2849,INDIRECT("Coefficients!$BM$2:$BM$33"))))))</f>
      </c>
      <c r="AV94" s="8">
        <f>IF(OR($B94="",$C94="",$D94="",$E94="",$F94="",$G94="",$H94="",$I94="",$J94="",$K94="",$L94=""),"",IF($B94="Female",1/(1+EXP(-SUMPRODUCT(Engine!$C$2818:$C$2849,INDIRECT("Coefficients!$BN$2:$BN$33")))),1/(1+EXP(-SUMPRODUCT(Engine!$C$2818:$C$2849,INDIRECT("Coefficients!$BO$2:$BO$33"))))))</f>
      </c>
      <c r="AW94" s="8">
        <f>IF(OR($B94="",$C94="",$D94="",$E94="",$F94="",$G94="",$H94="",$I94="",$J94="",$K94="",$L94=""),"",IF($B94="Female",1/(1+EXP(-SUMPRODUCT(Engine!$C$2818:$C$2849,INDIRECT("Coefficients!$BP$2:$BP$33")))),1/(1+EXP(-SUMPRODUCT(Engine!$C$2818:$C$2849,INDIRECT("Coefficients!$BQ$2:$BQ$33"))))))</f>
      </c>
      <c r="AX94" s="8">
        <f>IF(OR($B94="",$C94="",$D94="",$E94="",$F94="",$G94="",$H94="",$I94="",$J94="",$K94="",$L94=""),"",IF($B94="Female",1/(1+EXP(-SUMPRODUCT(Engine!$C$2818:$C$2849,INDIRECT("Coefficients!$BR$2:$BR$33")))),1/(1+EXP(-SUMPRODUCT(Engine!$C$2818:$C$2849,INDIRECT("Coefficients!$BS$2:$BS$33"))))))</f>
      </c>
      <c r="AY94" s="8">
        <f>IF(OR($B94="",$C94="",$D94="",$E94="",$F94="",$G94="",$H94="",$I94="",$J94="",$K94="",$L94=""),"",IF($B94="Female",1/(1+EXP(-SUMPRODUCT(Engine!$C$2818:$C$2849,INDIRECT("Coefficients!$BT$2:$BT$33")))),1/(1+EXP(-SUMPRODUCT(Engine!$C$2818:$C$2849,INDIRECT("Coefficients!$BU$2:$BU$33"))))))</f>
      </c>
      <c r="AZ94" s="8">
        <f>IF(OR($B94="",$C94="",$D94="",$E94="",$F94="",$G94="",$H94="",$I94="",$J94="",$K94="",$L94=""),"",IF($B94="Female",1/(1+EXP(-SUMPRODUCT(Engine!$C$2818:$C$2849,INDIRECT("Coefficients!$BV$2:$BV$33")))),1/(1+EXP(-SUMPRODUCT(Engine!$C$2818:$C$2849,INDIRECT("Coefficients!$BW$2:$BW$33"))))))</f>
      </c>
      <c r="BA94" s="8">
        <f>IF(OR($B94="",$C94="",$D94="",$E94="",$F94="",$G94="",$H94="",$I94="",$J94="",$K94="",$L94=""),"",IF($B94="Female",1/(1+EXP(-SUMPRODUCT(Engine!$C$2818:$C$2849,INDIRECT("Coefficients!$BX$2:$BX$33")))),1/(1+EXP(-SUMPRODUCT(Engine!$C$2818:$C$2849,INDIRECT("Coefficients!$BY$2:$BY$33"))))))</f>
      </c>
      <c r="BB94" s="8">
        <f>IF(OR($B94="",$C94="",$D94="",$E94="",$F94="",$G94="",$H94="",$I94="",$J94="",$K94="",$L94=""),"",IF($B94="Female",1/(1+EXP(-SUMPRODUCT(Engine!$C$2818:$C$2849,INDIRECT("Coefficients!$BZ$2:$BZ$33")))),1/(1+EXP(-SUMPRODUCT(Engine!$C$2818:$C$2849,INDIRECT("Coefficients!$CA$2:$CA$33"))))))</f>
      </c>
      <c r="BC94" s="8">
        <f>IF(OR($B94="",$C94="",$D94="",$E94="",$F94="",$G94="",$H94="",$I94="",$J94="",$K94="",$L94=""),"",IF($B94="Female",1/(1+EXP(-SUMPRODUCT(Engine!$C$2818:$C$2849,INDIRECT("Coefficients!$CB$2:$CB$33")))),1/(1+EXP(-SUMPRODUCT(Engine!$C$2818:$C$2849,INDIRECT("Coefficients!$CC$2:$CC$33"))))))</f>
      </c>
      <c r="BD94" s="8">
        <f>IF(OR($B94="",$C94="",$D94="",$E94="",$F94="",$G94="",$H94="",$I94="",$J94="",$K94="",$L94=""),"",IF($B94="Female",1/(1+EXP(-SUMPRODUCT(Engine!$C$2818:$C$2849,INDIRECT("Coefficients!$CD$2:$CD$33")))),1/(1+EXP(-SUMPRODUCT(Engine!$C$2818:$C$2849,INDIRECT("Coefficients!$CE$2:$CE$33"))))))</f>
      </c>
      <c r="BE94" s="8">
        <f>IF(OR($B94="",$C94="",$D94="",$E94="",$F94="",$G94="",$H94="",$I94="",$J94="",$K94="",$L94=""),"",IF($B94="Female",1/(1+EXP(-SUMPRODUCT(Engine!$C$2818:$C$2849,INDIRECT("Coefficients!$CF$2:$CF$33")))),1/(1+EXP(-SUMPRODUCT(Engine!$C$2818:$C$2849,INDIRECT("Coefficients!$CG$2:$CG$33"))))))</f>
      </c>
      <c r="BF94" s="8">
        <f>IF(OR($B94="",$C94="",$D94="",$E94="",$F94="",$G94="",$H94="",$I94="",$J94="",$K94="",$L94=""),"",IF($B94="Female",1/(1+EXP(-SUMPRODUCT(Engine!$C$2818:$C$2849,INDIRECT("Coefficients!$CH$2:$CH$33")))),1/(1+EXP(-SUMPRODUCT(Engine!$C$2818:$C$2849,INDIRECT("Coefficients!$CI$2:$CI$33"))))))</f>
      </c>
      <c r="BG94" s="8">
        <f>IF(OR($B94="",$C94="",$D94="",$E94="",$F94="",$G94="",$H94="",$I94="",$J94="",$K94="",$L94=""),"",IF($B94="Female",1/(1+EXP(-SUMPRODUCT(Engine!$C$2818:$C$2849,INDIRECT("Coefficients!$CJ$2:$CJ$33")))),1/(1+EXP(-SUMPRODUCT(Engine!$C$2818:$C$2849,INDIRECT("Coefficients!$CK$2:$CK$33"))))))</f>
      </c>
      <c r="BH94" s="8">
        <f>IF(OR($B94="",$C94="",$D94="",$E94="",$F94="",$G94="",$H94="",$I94="",$J94="",$K94="",$L94=""),"",IF($B94="Female",1/(1+EXP(-SUMPRODUCT(Engine!$C$2818:$C$2849,INDIRECT("Coefficients!$CL$2:$CL$33")))),1/(1+EXP(-SUMPRODUCT(Engine!$C$2818:$C$2849,INDIRECT("Coefficients!$CM$2:$CM$33"))))))</f>
      </c>
      <c r="BI94" s="8">
        <f>IF(OR($B94="",$C94="",$D94="",$E94="",$F94="",$G94="",$H94="",$I94="",$J94="",$K94="",$L94=""),"",IF($B94="Female",1/(1+EXP(-SUMPRODUCT(Engine!$C$2818:$C$2849,INDIRECT("Coefficients!$CN$2:$CN$33")))),1/(1+EXP(-SUMPRODUCT(Engine!$C$2818:$C$2849,INDIRECT("Coefficients!$CO$2:$CO$33"))))))</f>
      </c>
      <c r="BJ94" s="8">
        <f>IF(OR($B94="",$C94="",$D94="",$E94="",$F94="",$G94="",$H94="",$I94="",$J94="",$K94="",$L94=""),"",IF($B94="Female",1/(1+EXP(-SUMPRODUCT(Engine!$C$2818:$C$2849,INDIRECT("Coefficients!$CP$2:$CP$33")))),1/(1+EXP(-SUMPRODUCT(Engine!$C$2818:$C$2849,INDIRECT("Coefficients!$CQ$2:$CQ$33"))))))</f>
      </c>
      <c r="BK94" s="8">
        <f>IF(OR($B94="",$C94="",$D94="",$E94="",$F94="",$G94="",$H94="",$I94="",$J94="",$K94="",$L94=""),"",IF($B94="Female",1/(1+EXP(-SUMPRODUCT(Engine!$C$2818:$C$2849,INDIRECT("Coefficients!$CR$2:$CR$33")))),1/(1+EXP(-SUMPRODUCT(Engine!$C$2818:$C$2849,INDIRECT("Coefficients!$CS$2:$CS$33"))))))</f>
      </c>
      <c r="BL94" s="8">
        <f>IF(OR($B94="",$C94="",$D94="",$E94="",$F94="",$G94="",$H94="",$I94="",$J94="",$K94="",$L94=""),"",IF($B94="Female",1/(1+EXP(-SUMPRODUCT(Engine!$C$2818:$C$2849,INDIRECT("Coefficients!$CT$2:$CT$33")))),1/(1+EXP(-SUMPRODUCT(Engine!$C$2818:$C$2849,INDIRECT("Coefficients!$CU$2:$CU$33"))))))</f>
      </c>
      <c r="BM94" s="8">
        <f>IF(OR($B94="",$C94="",$D94="",$E94="",$F94="",$G94="",$H94="",$I94="",$J94="",$K94="",$L94=""),"",IF($B94="Female",1/(1+EXP(-SUMPRODUCT(Engine!$C$2818:$C$2849,INDIRECT("Coefficients!$CV$2:$CV$33")))),1/(1+EXP(-SUMPRODUCT(Engine!$C$2818:$C$2849,INDIRECT("Coefficients!$CW$2:$CW$33"))))))</f>
      </c>
    </row>
    <row r="95" spans="1:65" x14ac:dyDescent="0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8">
        <f>IF(OR($B95="",$C95="",$D95="",$E95="",$F95="",$G95="",$H95="",$I95="",$J95="",$K95="",$L95=""),"",IF($B95="Female",1/(1+EXP(-SUMPRODUCT(Engine!$C$2850:$C$2881,INDIRECT("Coefficients!$B$2:$B$33")))),1/(1+EXP(-SUMPRODUCT(Engine!$C$2850:$C$2881,INDIRECT("Coefficients!$C$2:$C$33"))))))</f>
      </c>
      <c r="Q95" s="8">
        <f>IF(OR($B95="",$C95="",$D95="",$E95="",$F95="",$G95="",$H95="",$I95="",$J95="",$K95="",$L95=""),"",IF($B95="Female",1/(1+EXP(-SUMPRODUCT(Engine!$C$2850:$C$2881,INDIRECT("Coefficients!$D$2:$D$33")))),1/(1+EXP(-SUMPRODUCT(Engine!$C$2850:$C$2881,INDIRECT("Coefficients!$E$2:$E$33"))))))</f>
      </c>
      <c r="R95" s="8">
        <f>IF(OR($B95="",$C95="",$D95="",$E95="",$F95="",$G95="",$H95="",$I95="",$J95="",$K95="",$L95=""),"",IF($B95="Female",1/(1+EXP(-SUMPRODUCT(Engine!$C$2850:$C$2881,INDIRECT("Coefficients!$F$2:$F$33")))),1/(1+EXP(-SUMPRODUCT(Engine!$C$2850:$C$2881,INDIRECT("Coefficients!$G$2:$G$33"))))))</f>
      </c>
      <c r="S95" s="8">
        <f>IF(OR($B95="",$C95="",$D95="",$E95="",$F95="",$G95="",$H95="",$I95="",$J95="",$K95="",$L95=""),"",IF($B95="Female",1/(1+EXP(-SUMPRODUCT(Engine!$C$2850:$C$2881,INDIRECT("Coefficients!$H$2:$H$33")))),1/(1+EXP(-SUMPRODUCT(Engine!$C$2850:$C$2881,INDIRECT("Coefficients!$I$2:$I$33"))))))</f>
      </c>
      <c r="T95" s="8">
        <f>IF(OR($B95="",$C95="",$D95="",$E95="",$F95="",$G95="",$H95="",$I95="",$J95="",$K95="",$L95=""),"",IF($B95="Female",1/(1+EXP(-SUMPRODUCT(Engine!$C$2850:$C$2881,INDIRECT("Coefficients!$J$2:$J$33")))),1/(1+EXP(-SUMPRODUCT(Engine!$C$2850:$C$2881,INDIRECT("Coefficients!$K$2:$K$33"))))))</f>
      </c>
      <c r="U95" s="8">
        <f>IF(OR($B95="",$C95="",$D95="",$E95="",$F95="",$G95="",$H95="",$I95="",$J95="",$K95="",$L95=""),"",IF($B95="Female",1/(1+EXP(-SUMPRODUCT(Engine!$C$2850:$C$2881,INDIRECT("Coefficients!$L$2:$L$33")))),1/(1+EXP(-SUMPRODUCT(Engine!$C$2850:$C$2881,INDIRECT("Coefficients!$M$2:$M$33"))))))</f>
      </c>
      <c r="V95" s="8">
        <f>IF(OR($B95="",$C95="",$D95="",$E95="",$F95="",$G95="",$H95="",$I95="",$J95="",$K95="",$L95=""),"",IF($B95="Female",1/(1+EXP(-SUMPRODUCT(Engine!$C$2850:$C$2881,INDIRECT("Coefficients!$N$2:$N$33")))),1/(1+EXP(-SUMPRODUCT(Engine!$C$2850:$C$2881,INDIRECT("Coefficients!$O$2:$O$33"))))))</f>
      </c>
      <c r="W95" s="8">
        <f>IF(OR($B95="",$C95="",$D95="",$E95="",$F95="",$G95="",$H95="",$I95="",$J95="",$K95="",$L95=""),"",IF($B95="Female",1/(1+EXP(-SUMPRODUCT(Engine!$C$2850:$C$2881,INDIRECT("Coefficients!$P$2:$P$33")))),1/(1+EXP(-SUMPRODUCT(Engine!$C$2850:$C$2881,INDIRECT("Coefficients!$Q$2:$Q$33"))))))</f>
      </c>
      <c r="X95" s="8">
        <f>IF(OR($B95="",$C95="",$D95="",$E95="",$F95="",$G95="",$H95="",$I95="",$J95="",$K95="",$L95=""),"",IF($B95="Female",1/(1+EXP(-SUMPRODUCT(Engine!$C$2850:$C$2881,INDIRECT("Coefficients!$R$2:$R$33")))),1/(1+EXP(-SUMPRODUCT(Engine!$C$2850:$C$2881,INDIRECT("Coefficients!$S$2:$S$33"))))))</f>
      </c>
      <c r="Y95" s="8">
        <f>IF(OR($B95="",$C95="",$D95="",$E95="",$F95="",$G95="",$H95="",$I95="",$J95="",$K95="",$L95=""),"",IF($B95="Female",1/(1+EXP(-SUMPRODUCT(Engine!$C$2850:$C$2881,INDIRECT("Coefficients!$T$2:$T$33")))),1/(1+EXP(-SUMPRODUCT(Engine!$C$2850:$C$2881,INDIRECT("Coefficients!$U$2:$U$33"))))))</f>
      </c>
      <c r="Z95" s="8">
        <f>IF(OR($B95="",$C95="",$D95="",$E95="",$F95="",$G95="",$H95="",$I95="",$J95="",$K95="",$L95=""),"",IF($B95="Female",1/(1+EXP(-SUMPRODUCT(Engine!$C$2850:$C$2881,INDIRECT("Coefficients!$V$2:$V$33")))),1/(1+EXP(-SUMPRODUCT(Engine!$C$2850:$C$2881,INDIRECT("Coefficients!$W$2:$W$33"))))))</f>
      </c>
      <c r="AA95" s="8">
        <f>IF(OR($B95="",$C95="",$D95="",$E95="",$F95="",$G95="",$H95="",$I95="",$J95="",$K95="",$L95=""),"",IF($B95="Female",1/(1+EXP(-SUMPRODUCT(Engine!$C$2850:$C$2881,INDIRECT("Coefficients!$X$2:$X$33")))),1/(1+EXP(-SUMPRODUCT(Engine!$C$2850:$C$2881,INDIRECT("Coefficients!$Y$2:$Y$33"))))))</f>
      </c>
      <c r="AB95" s="8">
        <f>IF(OR($B95="",$C95="",$D95="",$E95="",$F95="",$G95="",$H95="",$I95="",$J95="",$K95="",$L95=""),"",IF($B95="Female",1/(1+EXP(-SUMPRODUCT(Engine!$C$2850:$C$2881,INDIRECT("Coefficients!$Z$2:$Z$33")))),1/(1+EXP(-SUMPRODUCT(Engine!$C$2850:$C$2881,INDIRECT("Coefficients!$AA$2:$AA$33"))))))</f>
      </c>
      <c r="AC95" s="8">
        <f>IF(OR($B95="",$C95="",$D95="",$E95="",$F95="",$G95="",$H95="",$I95="",$J95="",$K95="",$L95=""),"",IF($B95="Female",1/(1+EXP(-SUMPRODUCT(Engine!$C$2850:$C$2881,INDIRECT("Coefficients!$AB$2:$AB$33")))),1/(1+EXP(-SUMPRODUCT(Engine!$C$2850:$C$2881,INDIRECT("Coefficients!$AC$2:$AC$33"))))))</f>
      </c>
      <c r="AD95" s="8">
        <f>IF(OR($B95="",$C95="",$D95="",$E95="",$F95="",$G95="",$H95="",$I95="",$J95="",$K95="",$L95=""),"",IF($B95="Female",1/(1+EXP(-SUMPRODUCT(Engine!$C$2850:$C$2881,INDIRECT("Coefficients!$AD$2:$AD$33")))),1/(1+EXP(-SUMPRODUCT(Engine!$C$2850:$C$2881,INDIRECT("Coefficients!$AE$2:$AE$33"))))))</f>
      </c>
      <c r="AE95" s="8">
        <f>IF(OR($B95="",$C95="",$D95="",$E95="",$F95="",$G95="",$H95="",$I95="",$J95="",$K95="",$L95=""),"",IF($B95="Female",1/(1+EXP(-SUMPRODUCT(Engine!$C$2850:$C$2881,INDIRECT("Coefficients!$AF$2:$AF$33")))),1/(1+EXP(-SUMPRODUCT(Engine!$C$2850:$C$2881,INDIRECT("Coefficients!$AG$2:$AG$33"))))))</f>
      </c>
      <c r="AF95" s="8">
        <f>IF(OR($B95="",$C95="",$D95="",$E95="",$F95="",$G95="",$H95="",$I95="",$J95="",$K95="",$L95=""),"",IF($B95="Female",1/(1+EXP(-SUMPRODUCT(Engine!$C$2850:$C$2881,INDIRECT("Coefficients!$AH$2:$AH$33")))),1/(1+EXP(-SUMPRODUCT(Engine!$C$2850:$C$2881,INDIRECT("Coefficients!$AI$2:$AI$33"))))))</f>
      </c>
      <c r="AG95" s="8">
        <f>IF(OR($B95="",$C95="",$D95="",$E95="",$F95="",$G95="",$H95="",$I95="",$J95="",$K95="",$L95=""),"",IF($B95="Female",1/(1+EXP(-SUMPRODUCT(Engine!$C$2850:$C$2881,INDIRECT("Coefficients!$AJ$2:$AJ$33")))),1/(1+EXP(-SUMPRODUCT(Engine!$C$2850:$C$2881,INDIRECT("Coefficients!$AK$2:$AK$33"))))))</f>
      </c>
      <c r="AH95" s="8">
        <f>IF(OR($B95="",$C95="",$D95="",$E95="",$F95="",$G95="",$H95="",$I95="",$J95="",$K95="",$L95=""),"",IF($B95="Female",1/(1+EXP(-SUMPRODUCT(Engine!$C$2850:$C$2881,INDIRECT("Coefficients!$AL$2:$AL$33")))),1/(1+EXP(-SUMPRODUCT(Engine!$C$2850:$C$2881,INDIRECT("Coefficients!$AM$2:$AM$33"))))))</f>
      </c>
      <c r="AI95" s="8">
        <f>IF(OR($B95="",$C95="",$D95="",$E95="",$F95="",$G95="",$H95="",$I95="",$J95="",$K95="",$L95=""),"",IF($B95="Female",1/(1+EXP(-SUMPRODUCT(Engine!$C$2850:$C$2881,INDIRECT("Coefficients!$AN$2:$AN$33")))),1/(1+EXP(-SUMPRODUCT(Engine!$C$2850:$C$2881,INDIRECT("Coefficients!$AO$2:$AO$33"))))))</f>
      </c>
      <c r="AJ95" s="8">
        <f>IF(OR($B95="",$C95="",$D95="",$E95="",$F95="",$G95="",$H95="",$I95="",$J95="",$K95="",$L95=""),"",IF($B95="Female",1/(1+EXP(-SUMPRODUCT(Engine!$C$2850:$C$2881,INDIRECT("Coefficients!$AP$2:$AP$33")))),1/(1+EXP(-SUMPRODUCT(Engine!$C$2850:$C$2881,INDIRECT("Coefficients!$AQ$2:$AQ$33"))))))</f>
      </c>
      <c r="AK95" s="8">
        <f>IF(OR($B95="",$C95="",$D95="",$E95="",$F95="",$G95="",$H95="",$I95="",$J95="",$K95="",$L95=""),"",IF($B95="Female",1/(1+EXP(-SUMPRODUCT(Engine!$C$2850:$C$2881,INDIRECT("Coefficients!$AR$2:$AR$33")))),1/(1+EXP(-SUMPRODUCT(Engine!$C$2850:$C$2881,INDIRECT("Coefficients!$AS$2:$AS$33"))))))</f>
      </c>
      <c r="AL95" s="8">
        <f>IF(OR($B95="",$C95="",$D95="",$E95="",$F95="",$G95="",$H95="",$I95="",$J95="",$K95="",$L95=""),"",IF($B95="Female",1/(1+EXP(-SUMPRODUCT(Engine!$C$2850:$C$2881,INDIRECT("Coefficients!$AT$2:$AT$33")))),1/(1+EXP(-SUMPRODUCT(Engine!$C$2850:$C$2881,INDIRECT("Coefficients!$AU$2:$AU$33"))))))</f>
      </c>
      <c r="AM95" s="8">
        <f>IF(OR($B95="",$C95="",$D95="",$E95="",$F95="",$G95="",$H95="",$I95="",$J95="",$K95="",$L95=""),"",IF($B95="Female",1/(1+EXP(-SUMPRODUCT(Engine!$C$2850:$C$2881,INDIRECT("Coefficients!$AV$2:$AV$33")))),1/(1+EXP(-SUMPRODUCT(Engine!$C$2850:$C$2881,INDIRECT("Coefficients!$AW$2:$AW$33"))))))</f>
      </c>
      <c r="AN95" s="8">
        <f>IF(OR($B95="",$C95="",$D95="",$E95="",$F95="",$G95="",$H95="",$I95="",$J95="",$K95="",$L95=""),"",IF($B95="Female",1/(1+EXP(-SUMPRODUCT(Engine!$C$2850:$C$2881,INDIRECT("Coefficients!$AX$2:$AX$33")))),1/(1+EXP(-SUMPRODUCT(Engine!$C$2850:$C$2881,INDIRECT("Coefficients!$AY$2:$AY$33"))))))</f>
      </c>
      <c r="AO95" s="8">
        <f>IF(OR($B95="",$C95="",$D95="",$E95="",$F95="",$G95="",$H95="",$I95="",$J95="",$K95="",$L95=""),"",IF($B95="Female",1/(1+EXP(-SUMPRODUCT(Engine!$C$2850:$C$2881,INDIRECT("Coefficients!$AZ$2:$AZ$33")))),1/(1+EXP(-SUMPRODUCT(Engine!$C$2850:$C$2881,INDIRECT("Coefficients!$BA$2:$BA$33"))))))</f>
      </c>
      <c r="AP95" s="8">
        <f>IF(OR($B95="",$C95="",$D95="",$E95="",$F95="",$G95="",$H95="",$I95="",$J95="",$K95="",$L95=""),"",IF($B95="Female",1/(1+EXP(-SUMPRODUCT(Engine!$C$2850:$C$2881,INDIRECT("Coefficients!$BB$2:$BB$33")))),1/(1+EXP(-SUMPRODUCT(Engine!$C$2850:$C$2881,INDIRECT("Coefficients!$BC$2:$BC$33"))))))</f>
      </c>
      <c r="AQ95" s="8">
        <f>IF(OR($B95="",$C95="",$D95="",$E95="",$F95="",$G95="",$H95="",$I95="",$J95="",$K95="",$L95=""),"",IF($B95="Female",1/(1+EXP(-SUMPRODUCT(Engine!$C$2850:$C$2881,INDIRECT("Coefficients!$BD$2:$BD$33")))),1/(1+EXP(-SUMPRODUCT(Engine!$C$2850:$C$2881,INDIRECT("Coefficients!$BE$2:$BE$33"))))))</f>
      </c>
      <c r="AR95" s="8">
        <f>IF(OR($B95="",$C95="",$D95="",$E95="",$F95="",$G95="",$H95="",$I95="",$J95="",$K95="",$L95=""),"",IF($B95="Female",1/(1+EXP(-SUMPRODUCT(Engine!$C$2850:$C$2881,INDIRECT("Coefficients!$BF$2:$BF$33")))),1/(1+EXP(-SUMPRODUCT(Engine!$C$2850:$C$2881,INDIRECT("Coefficients!$BG$2:$BG$33"))))))</f>
      </c>
      <c r="AS95" s="8">
        <f>IF(OR($B95="",$C95="",$D95="",$E95="",$F95="",$G95="",$H95="",$I95="",$J95="",$K95="",$L95=""),"",IF($B95="Female",1/(1+EXP(-SUMPRODUCT(Engine!$C$2850:$C$2881,INDIRECT("Coefficients!$BH$2:$BH$33")))),1/(1+EXP(-SUMPRODUCT(Engine!$C$2850:$C$2881,INDIRECT("Coefficients!$BI$2:$BI$33"))))))</f>
      </c>
      <c r="AT95" s="8">
        <f>IF(OR($B95="",$C95="",$D95="",$E95="",$F95="",$G95="",$H95="",$I95="",$J95="",$K95="",$L95=""),"",IF($B95="Female",1/(1+EXP(-SUMPRODUCT(Engine!$C$2850:$C$2881,INDIRECT("Coefficients!$BJ$2:$BJ$33")))),1/(1+EXP(-SUMPRODUCT(Engine!$C$2850:$C$2881,INDIRECT("Coefficients!$BK$2:$BK$33"))))))</f>
      </c>
      <c r="AU95" s="8">
        <f>IF(OR($B95="",$C95="",$D95="",$E95="",$F95="",$G95="",$H95="",$I95="",$J95="",$K95="",$L95=""),"",IF($B95="Female",1/(1+EXP(-SUMPRODUCT(Engine!$C$2850:$C$2881,INDIRECT("Coefficients!$BL$2:$BL$33")))),1/(1+EXP(-SUMPRODUCT(Engine!$C$2850:$C$2881,INDIRECT("Coefficients!$BM$2:$BM$33"))))))</f>
      </c>
      <c r="AV95" s="8">
        <f>IF(OR($B95="",$C95="",$D95="",$E95="",$F95="",$G95="",$H95="",$I95="",$J95="",$K95="",$L95=""),"",IF($B95="Female",1/(1+EXP(-SUMPRODUCT(Engine!$C$2850:$C$2881,INDIRECT("Coefficients!$BN$2:$BN$33")))),1/(1+EXP(-SUMPRODUCT(Engine!$C$2850:$C$2881,INDIRECT("Coefficients!$BO$2:$BO$33"))))))</f>
      </c>
      <c r="AW95" s="8">
        <f>IF(OR($B95="",$C95="",$D95="",$E95="",$F95="",$G95="",$H95="",$I95="",$J95="",$K95="",$L95=""),"",IF($B95="Female",1/(1+EXP(-SUMPRODUCT(Engine!$C$2850:$C$2881,INDIRECT("Coefficients!$BP$2:$BP$33")))),1/(1+EXP(-SUMPRODUCT(Engine!$C$2850:$C$2881,INDIRECT("Coefficients!$BQ$2:$BQ$33"))))))</f>
      </c>
      <c r="AX95" s="8">
        <f>IF(OR($B95="",$C95="",$D95="",$E95="",$F95="",$G95="",$H95="",$I95="",$J95="",$K95="",$L95=""),"",IF($B95="Female",1/(1+EXP(-SUMPRODUCT(Engine!$C$2850:$C$2881,INDIRECT("Coefficients!$BR$2:$BR$33")))),1/(1+EXP(-SUMPRODUCT(Engine!$C$2850:$C$2881,INDIRECT("Coefficients!$BS$2:$BS$33"))))))</f>
      </c>
      <c r="AY95" s="8">
        <f>IF(OR($B95="",$C95="",$D95="",$E95="",$F95="",$G95="",$H95="",$I95="",$J95="",$K95="",$L95=""),"",IF($B95="Female",1/(1+EXP(-SUMPRODUCT(Engine!$C$2850:$C$2881,INDIRECT("Coefficients!$BT$2:$BT$33")))),1/(1+EXP(-SUMPRODUCT(Engine!$C$2850:$C$2881,INDIRECT("Coefficients!$BU$2:$BU$33"))))))</f>
      </c>
      <c r="AZ95" s="8">
        <f>IF(OR($B95="",$C95="",$D95="",$E95="",$F95="",$G95="",$H95="",$I95="",$J95="",$K95="",$L95=""),"",IF($B95="Female",1/(1+EXP(-SUMPRODUCT(Engine!$C$2850:$C$2881,INDIRECT("Coefficients!$BV$2:$BV$33")))),1/(1+EXP(-SUMPRODUCT(Engine!$C$2850:$C$2881,INDIRECT("Coefficients!$BW$2:$BW$33"))))))</f>
      </c>
      <c r="BA95" s="8">
        <f>IF(OR($B95="",$C95="",$D95="",$E95="",$F95="",$G95="",$H95="",$I95="",$J95="",$K95="",$L95=""),"",IF($B95="Female",1/(1+EXP(-SUMPRODUCT(Engine!$C$2850:$C$2881,INDIRECT("Coefficients!$BX$2:$BX$33")))),1/(1+EXP(-SUMPRODUCT(Engine!$C$2850:$C$2881,INDIRECT("Coefficients!$BY$2:$BY$33"))))))</f>
      </c>
      <c r="BB95" s="8">
        <f>IF(OR($B95="",$C95="",$D95="",$E95="",$F95="",$G95="",$H95="",$I95="",$J95="",$K95="",$L95=""),"",IF($B95="Female",1/(1+EXP(-SUMPRODUCT(Engine!$C$2850:$C$2881,INDIRECT("Coefficients!$BZ$2:$BZ$33")))),1/(1+EXP(-SUMPRODUCT(Engine!$C$2850:$C$2881,INDIRECT("Coefficients!$CA$2:$CA$33"))))))</f>
      </c>
      <c r="BC95" s="8">
        <f>IF(OR($B95="",$C95="",$D95="",$E95="",$F95="",$G95="",$H95="",$I95="",$J95="",$K95="",$L95=""),"",IF($B95="Female",1/(1+EXP(-SUMPRODUCT(Engine!$C$2850:$C$2881,INDIRECT("Coefficients!$CB$2:$CB$33")))),1/(1+EXP(-SUMPRODUCT(Engine!$C$2850:$C$2881,INDIRECT("Coefficients!$CC$2:$CC$33"))))))</f>
      </c>
      <c r="BD95" s="8">
        <f>IF(OR($B95="",$C95="",$D95="",$E95="",$F95="",$G95="",$H95="",$I95="",$J95="",$K95="",$L95=""),"",IF($B95="Female",1/(1+EXP(-SUMPRODUCT(Engine!$C$2850:$C$2881,INDIRECT("Coefficients!$CD$2:$CD$33")))),1/(1+EXP(-SUMPRODUCT(Engine!$C$2850:$C$2881,INDIRECT("Coefficients!$CE$2:$CE$33"))))))</f>
      </c>
      <c r="BE95" s="8">
        <f>IF(OR($B95="",$C95="",$D95="",$E95="",$F95="",$G95="",$H95="",$I95="",$J95="",$K95="",$L95=""),"",IF($B95="Female",1/(1+EXP(-SUMPRODUCT(Engine!$C$2850:$C$2881,INDIRECT("Coefficients!$CF$2:$CF$33")))),1/(1+EXP(-SUMPRODUCT(Engine!$C$2850:$C$2881,INDIRECT("Coefficients!$CG$2:$CG$33"))))))</f>
      </c>
      <c r="BF95" s="8">
        <f>IF(OR($B95="",$C95="",$D95="",$E95="",$F95="",$G95="",$H95="",$I95="",$J95="",$K95="",$L95=""),"",IF($B95="Female",1/(1+EXP(-SUMPRODUCT(Engine!$C$2850:$C$2881,INDIRECT("Coefficients!$CH$2:$CH$33")))),1/(1+EXP(-SUMPRODUCT(Engine!$C$2850:$C$2881,INDIRECT("Coefficients!$CI$2:$CI$33"))))))</f>
      </c>
      <c r="BG95" s="8">
        <f>IF(OR($B95="",$C95="",$D95="",$E95="",$F95="",$G95="",$H95="",$I95="",$J95="",$K95="",$L95=""),"",IF($B95="Female",1/(1+EXP(-SUMPRODUCT(Engine!$C$2850:$C$2881,INDIRECT("Coefficients!$CJ$2:$CJ$33")))),1/(1+EXP(-SUMPRODUCT(Engine!$C$2850:$C$2881,INDIRECT("Coefficients!$CK$2:$CK$33"))))))</f>
      </c>
      <c r="BH95" s="8">
        <f>IF(OR($B95="",$C95="",$D95="",$E95="",$F95="",$G95="",$H95="",$I95="",$J95="",$K95="",$L95=""),"",IF($B95="Female",1/(1+EXP(-SUMPRODUCT(Engine!$C$2850:$C$2881,INDIRECT("Coefficients!$CL$2:$CL$33")))),1/(1+EXP(-SUMPRODUCT(Engine!$C$2850:$C$2881,INDIRECT("Coefficients!$CM$2:$CM$33"))))))</f>
      </c>
      <c r="BI95" s="8">
        <f>IF(OR($B95="",$C95="",$D95="",$E95="",$F95="",$G95="",$H95="",$I95="",$J95="",$K95="",$L95=""),"",IF($B95="Female",1/(1+EXP(-SUMPRODUCT(Engine!$C$2850:$C$2881,INDIRECT("Coefficients!$CN$2:$CN$33")))),1/(1+EXP(-SUMPRODUCT(Engine!$C$2850:$C$2881,INDIRECT("Coefficients!$CO$2:$CO$33"))))))</f>
      </c>
      <c r="BJ95" s="8">
        <f>IF(OR($B95="",$C95="",$D95="",$E95="",$F95="",$G95="",$H95="",$I95="",$J95="",$K95="",$L95=""),"",IF($B95="Female",1/(1+EXP(-SUMPRODUCT(Engine!$C$2850:$C$2881,INDIRECT("Coefficients!$CP$2:$CP$33")))),1/(1+EXP(-SUMPRODUCT(Engine!$C$2850:$C$2881,INDIRECT("Coefficients!$CQ$2:$CQ$33"))))))</f>
      </c>
      <c r="BK95" s="8">
        <f>IF(OR($B95="",$C95="",$D95="",$E95="",$F95="",$G95="",$H95="",$I95="",$J95="",$K95="",$L95=""),"",IF($B95="Female",1/(1+EXP(-SUMPRODUCT(Engine!$C$2850:$C$2881,INDIRECT("Coefficients!$CR$2:$CR$33")))),1/(1+EXP(-SUMPRODUCT(Engine!$C$2850:$C$2881,INDIRECT("Coefficients!$CS$2:$CS$33"))))))</f>
      </c>
      <c r="BL95" s="8">
        <f>IF(OR($B95="",$C95="",$D95="",$E95="",$F95="",$G95="",$H95="",$I95="",$J95="",$K95="",$L95=""),"",IF($B95="Female",1/(1+EXP(-SUMPRODUCT(Engine!$C$2850:$C$2881,INDIRECT("Coefficients!$CT$2:$CT$33")))),1/(1+EXP(-SUMPRODUCT(Engine!$C$2850:$C$2881,INDIRECT("Coefficients!$CU$2:$CU$33"))))))</f>
      </c>
      <c r="BM95" s="8">
        <f>IF(OR($B95="",$C95="",$D95="",$E95="",$F95="",$G95="",$H95="",$I95="",$J95="",$K95="",$L95=""),"",IF($B95="Female",1/(1+EXP(-SUMPRODUCT(Engine!$C$2850:$C$2881,INDIRECT("Coefficients!$CV$2:$CV$33")))),1/(1+EXP(-SUMPRODUCT(Engine!$C$2850:$C$2881,INDIRECT("Coefficients!$CW$2:$CW$33"))))))</f>
      </c>
    </row>
    <row r="96" spans="1:65" x14ac:dyDescent="0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8">
        <f>IF(OR($B96="",$C96="",$D96="",$E96="",$F96="",$G96="",$H96="",$I96="",$J96="",$K96="",$L96=""),"",IF($B96="Female",1/(1+EXP(-SUMPRODUCT(Engine!$C$2882:$C$2913,INDIRECT("Coefficients!$B$2:$B$33")))),1/(1+EXP(-SUMPRODUCT(Engine!$C$2882:$C$2913,INDIRECT("Coefficients!$C$2:$C$33"))))))</f>
      </c>
      <c r="Q96" s="8">
        <f>IF(OR($B96="",$C96="",$D96="",$E96="",$F96="",$G96="",$H96="",$I96="",$J96="",$K96="",$L96=""),"",IF($B96="Female",1/(1+EXP(-SUMPRODUCT(Engine!$C$2882:$C$2913,INDIRECT("Coefficients!$D$2:$D$33")))),1/(1+EXP(-SUMPRODUCT(Engine!$C$2882:$C$2913,INDIRECT("Coefficients!$E$2:$E$33"))))))</f>
      </c>
      <c r="R96" s="8">
        <f>IF(OR($B96="",$C96="",$D96="",$E96="",$F96="",$G96="",$H96="",$I96="",$J96="",$K96="",$L96=""),"",IF($B96="Female",1/(1+EXP(-SUMPRODUCT(Engine!$C$2882:$C$2913,INDIRECT("Coefficients!$F$2:$F$33")))),1/(1+EXP(-SUMPRODUCT(Engine!$C$2882:$C$2913,INDIRECT("Coefficients!$G$2:$G$33"))))))</f>
      </c>
      <c r="S96" s="8">
        <f>IF(OR($B96="",$C96="",$D96="",$E96="",$F96="",$G96="",$H96="",$I96="",$J96="",$K96="",$L96=""),"",IF($B96="Female",1/(1+EXP(-SUMPRODUCT(Engine!$C$2882:$C$2913,INDIRECT("Coefficients!$H$2:$H$33")))),1/(1+EXP(-SUMPRODUCT(Engine!$C$2882:$C$2913,INDIRECT("Coefficients!$I$2:$I$33"))))))</f>
      </c>
      <c r="T96" s="8">
        <f>IF(OR($B96="",$C96="",$D96="",$E96="",$F96="",$G96="",$H96="",$I96="",$J96="",$K96="",$L96=""),"",IF($B96="Female",1/(1+EXP(-SUMPRODUCT(Engine!$C$2882:$C$2913,INDIRECT("Coefficients!$J$2:$J$33")))),1/(1+EXP(-SUMPRODUCT(Engine!$C$2882:$C$2913,INDIRECT("Coefficients!$K$2:$K$33"))))))</f>
      </c>
      <c r="U96" s="8">
        <f>IF(OR($B96="",$C96="",$D96="",$E96="",$F96="",$G96="",$H96="",$I96="",$J96="",$K96="",$L96=""),"",IF($B96="Female",1/(1+EXP(-SUMPRODUCT(Engine!$C$2882:$C$2913,INDIRECT("Coefficients!$L$2:$L$33")))),1/(1+EXP(-SUMPRODUCT(Engine!$C$2882:$C$2913,INDIRECT("Coefficients!$M$2:$M$33"))))))</f>
      </c>
      <c r="V96" s="8">
        <f>IF(OR($B96="",$C96="",$D96="",$E96="",$F96="",$G96="",$H96="",$I96="",$J96="",$K96="",$L96=""),"",IF($B96="Female",1/(1+EXP(-SUMPRODUCT(Engine!$C$2882:$C$2913,INDIRECT("Coefficients!$N$2:$N$33")))),1/(1+EXP(-SUMPRODUCT(Engine!$C$2882:$C$2913,INDIRECT("Coefficients!$O$2:$O$33"))))))</f>
      </c>
      <c r="W96" s="8">
        <f>IF(OR($B96="",$C96="",$D96="",$E96="",$F96="",$G96="",$H96="",$I96="",$J96="",$K96="",$L96=""),"",IF($B96="Female",1/(1+EXP(-SUMPRODUCT(Engine!$C$2882:$C$2913,INDIRECT("Coefficients!$P$2:$P$33")))),1/(1+EXP(-SUMPRODUCT(Engine!$C$2882:$C$2913,INDIRECT("Coefficients!$Q$2:$Q$33"))))))</f>
      </c>
      <c r="X96" s="8">
        <f>IF(OR($B96="",$C96="",$D96="",$E96="",$F96="",$G96="",$H96="",$I96="",$J96="",$K96="",$L96=""),"",IF($B96="Female",1/(1+EXP(-SUMPRODUCT(Engine!$C$2882:$C$2913,INDIRECT("Coefficients!$R$2:$R$33")))),1/(1+EXP(-SUMPRODUCT(Engine!$C$2882:$C$2913,INDIRECT("Coefficients!$S$2:$S$33"))))))</f>
      </c>
      <c r="Y96" s="8">
        <f>IF(OR($B96="",$C96="",$D96="",$E96="",$F96="",$G96="",$H96="",$I96="",$J96="",$K96="",$L96=""),"",IF($B96="Female",1/(1+EXP(-SUMPRODUCT(Engine!$C$2882:$C$2913,INDIRECT("Coefficients!$T$2:$T$33")))),1/(1+EXP(-SUMPRODUCT(Engine!$C$2882:$C$2913,INDIRECT("Coefficients!$U$2:$U$33"))))))</f>
      </c>
      <c r="Z96" s="8">
        <f>IF(OR($B96="",$C96="",$D96="",$E96="",$F96="",$G96="",$H96="",$I96="",$J96="",$K96="",$L96=""),"",IF($B96="Female",1/(1+EXP(-SUMPRODUCT(Engine!$C$2882:$C$2913,INDIRECT("Coefficients!$V$2:$V$33")))),1/(1+EXP(-SUMPRODUCT(Engine!$C$2882:$C$2913,INDIRECT("Coefficients!$W$2:$W$33"))))))</f>
      </c>
      <c r="AA96" s="8">
        <f>IF(OR($B96="",$C96="",$D96="",$E96="",$F96="",$G96="",$H96="",$I96="",$J96="",$K96="",$L96=""),"",IF($B96="Female",1/(1+EXP(-SUMPRODUCT(Engine!$C$2882:$C$2913,INDIRECT("Coefficients!$X$2:$X$33")))),1/(1+EXP(-SUMPRODUCT(Engine!$C$2882:$C$2913,INDIRECT("Coefficients!$Y$2:$Y$33"))))))</f>
      </c>
      <c r="AB96" s="8">
        <f>IF(OR($B96="",$C96="",$D96="",$E96="",$F96="",$G96="",$H96="",$I96="",$J96="",$K96="",$L96=""),"",IF($B96="Female",1/(1+EXP(-SUMPRODUCT(Engine!$C$2882:$C$2913,INDIRECT("Coefficients!$Z$2:$Z$33")))),1/(1+EXP(-SUMPRODUCT(Engine!$C$2882:$C$2913,INDIRECT("Coefficients!$AA$2:$AA$33"))))))</f>
      </c>
      <c r="AC96" s="8">
        <f>IF(OR($B96="",$C96="",$D96="",$E96="",$F96="",$G96="",$H96="",$I96="",$J96="",$K96="",$L96=""),"",IF($B96="Female",1/(1+EXP(-SUMPRODUCT(Engine!$C$2882:$C$2913,INDIRECT("Coefficients!$AB$2:$AB$33")))),1/(1+EXP(-SUMPRODUCT(Engine!$C$2882:$C$2913,INDIRECT("Coefficients!$AC$2:$AC$33"))))))</f>
      </c>
      <c r="AD96" s="8">
        <f>IF(OR($B96="",$C96="",$D96="",$E96="",$F96="",$G96="",$H96="",$I96="",$J96="",$K96="",$L96=""),"",IF($B96="Female",1/(1+EXP(-SUMPRODUCT(Engine!$C$2882:$C$2913,INDIRECT("Coefficients!$AD$2:$AD$33")))),1/(1+EXP(-SUMPRODUCT(Engine!$C$2882:$C$2913,INDIRECT("Coefficients!$AE$2:$AE$33"))))))</f>
      </c>
      <c r="AE96" s="8">
        <f>IF(OR($B96="",$C96="",$D96="",$E96="",$F96="",$G96="",$H96="",$I96="",$J96="",$K96="",$L96=""),"",IF($B96="Female",1/(1+EXP(-SUMPRODUCT(Engine!$C$2882:$C$2913,INDIRECT("Coefficients!$AF$2:$AF$33")))),1/(1+EXP(-SUMPRODUCT(Engine!$C$2882:$C$2913,INDIRECT("Coefficients!$AG$2:$AG$33"))))))</f>
      </c>
      <c r="AF96" s="8">
        <f>IF(OR($B96="",$C96="",$D96="",$E96="",$F96="",$G96="",$H96="",$I96="",$J96="",$K96="",$L96=""),"",IF($B96="Female",1/(1+EXP(-SUMPRODUCT(Engine!$C$2882:$C$2913,INDIRECT("Coefficients!$AH$2:$AH$33")))),1/(1+EXP(-SUMPRODUCT(Engine!$C$2882:$C$2913,INDIRECT("Coefficients!$AI$2:$AI$33"))))))</f>
      </c>
      <c r="AG96" s="8">
        <f>IF(OR($B96="",$C96="",$D96="",$E96="",$F96="",$G96="",$H96="",$I96="",$J96="",$K96="",$L96=""),"",IF($B96="Female",1/(1+EXP(-SUMPRODUCT(Engine!$C$2882:$C$2913,INDIRECT("Coefficients!$AJ$2:$AJ$33")))),1/(1+EXP(-SUMPRODUCT(Engine!$C$2882:$C$2913,INDIRECT("Coefficients!$AK$2:$AK$33"))))))</f>
      </c>
      <c r="AH96" s="8">
        <f>IF(OR($B96="",$C96="",$D96="",$E96="",$F96="",$G96="",$H96="",$I96="",$J96="",$K96="",$L96=""),"",IF($B96="Female",1/(1+EXP(-SUMPRODUCT(Engine!$C$2882:$C$2913,INDIRECT("Coefficients!$AL$2:$AL$33")))),1/(1+EXP(-SUMPRODUCT(Engine!$C$2882:$C$2913,INDIRECT("Coefficients!$AM$2:$AM$33"))))))</f>
      </c>
      <c r="AI96" s="8">
        <f>IF(OR($B96="",$C96="",$D96="",$E96="",$F96="",$G96="",$H96="",$I96="",$J96="",$K96="",$L96=""),"",IF($B96="Female",1/(1+EXP(-SUMPRODUCT(Engine!$C$2882:$C$2913,INDIRECT("Coefficients!$AN$2:$AN$33")))),1/(1+EXP(-SUMPRODUCT(Engine!$C$2882:$C$2913,INDIRECT("Coefficients!$AO$2:$AO$33"))))))</f>
      </c>
      <c r="AJ96" s="8">
        <f>IF(OR($B96="",$C96="",$D96="",$E96="",$F96="",$G96="",$H96="",$I96="",$J96="",$K96="",$L96=""),"",IF($B96="Female",1/(1+EXP(-SUMPRODUCT(Engine!$C$2882:$C$2913,INDIRECT("Coefficients!$AP$2:$AP$33")))),1/(1+EXP(-SUMPRODUCT(Engine!$C$2882:$C$2913,INDIRECT("Coefficients!$AQ$2:$AQ$33"))))))</f>
      </c>
      <c r="AK96" s="8">
        <f>IF(OR($B96="",$C96="",$D96="",$E96="",$F96="",$G96="",$H96="",$I96="",$J96="",$K96="",$L96=""),"",IF($B96="Female",1/(1+EXP(-SUMPRODUCT(Engine!$C$2882:$C$2913,INDIRECT("Coefficients!$AR$2:$AR$33")))),1/(1+EXP(-SUMPRODUCT(Engine!$C$2882:$C$2913,INDIRECT("Coefficients!$AS$2:$AS$33"))))))</f>
      </c>
      <c r="AL96" s="8">
        <f>IF(OR($B96="",$C96="",$D96="",$E96="",$F96="",$G96="",$H96="",$I96="",$J96="",$K96="",$L96=""),"",IF($B96="Female",1/(1+EXP(-SUMPRODUCT(Engine!$C$2882:$C$2913,INDIRECT("Coefficients!$AT$2:$AT$33")))),1/(1+EXP(-SUMPRODUCT(Engine!$C$2882:$C$2913,INDIRECT("Coefficients!$AU$2:$AU$33"))))))</f>
      </c>
      <c r="AM96" s="8">
        <f>IF(OR($B96="",$C96="",$D96="",$E96="",$F96="",$G96="",$H96="",$I96="",$J96="",$K96="",$L96=""),"",IF($B96="Female",1/(1+EXP(-SUMPRODUCT(Engine!$C$2882:$C$2913,INDIRECT("Coefficients!$AV$2:$AV$33")))),1/(1+EXP(-SUMPRODUCT(Engine!$C$2882:$C$2913,INDIRECT("Coefficients!$AW$2:$AW$33"))))))</f>
      </c>
      <c r="AN96" s="8">
        <f>IF(OR($B96="",$C96="",$D96="",$E96="",$F96="",$G96="",$H96="",$I96="",$J96="",$K96="",$L96=""),"",IF($B96="Female",1/(1+EXP(-SUMPRODUCT(Engine!$C$2882:$C$2913,INDIRECT("Coefficients!$AX$2:$AX$33")))),1/(1+EXP(-SUMPRODUCT(Engine!$C$2882:$C$2913,INDIRECT("Coefficients!$AY$2:$AY$33"))))))</f>
      </c>
      <c r="AO96" s="8">
        <f>IF(OR($B96="",$C96="",$D96="",$E96="",$F96="",$G96="",$H96="",$I96="",$J96="",$K96="",$L96=""),"",IF($B96="Female",1/(1+EXP(-SUMPRODUCT(Engine!$C$2882:$C$2913,INDIRECT("Coefficients!$AZ$2:$AZ$33")))),1/(1+EXP(-SUMPRODUCT(Engine!$C$2882:$C$2913,INDIRECT("Coefficients!$BA$2:$BA$33"))))))</f>
      </c>
      <c r="AP96" s="8">
        <f>IF(OR($B96="",$C96="",$D96="",$E96="",$F96="",$G96="",$H96="",$I96="",$J96="",$K96="",$L96=""),"",IF($B96="Female",1/(1+EXP(-SUMPRODUCT(Engine!$C$2882:$C$2913,INDIRECT("Coefficients!$BB$2:$BB$33")))),1/(1+EXP(-SUMPRODUCT(Engine!$C$2882:$C$2913,INDIRECT("Coefficients!$BC$2:$BC$33"))))))</f>
      </c>
      <c r="AQ96" s="8">
        <f>IF(OR($B96="",$C96="",$D96="",$E96="",$F96="",$G96="",$H96="",$I96="",$J96="",$K96="",$L96=""),"",IF($B96="Female",1/(1+EXP(-SUMPRODUCT(Engine!$C$2882:$C$2913,INDIRECT("Coefficients!$BD$2:$BD$33")))),1/(1+EXP(-SUMPRODUCT(Engine!$C$2882:$C$2913,INDIRECT("Coefficients!$BE$2:$BE$33"))))))</f>
      </c>
      <c r="AR96" s="8">
        <f>IF(OR($B96="",$C96="",$D96="",$E96="",$F96="",$G96="",$H96="",$I96="",$J96="",$K96="",$L96=""),"",IF($B96="Female",1/(1+EXP(-SUMPRODUCT(Engine!$C$2882:$C$2913,INDIRECT("Coefficients!$BF$2:$BF$33")))),1/(1+EXP(-SUMPRODUCT(Engine!$C$2882:$C$2913,INDIRECT("Coefficients!$BG$2:$BG$33"))))))</f>
      </c>
      <c r="AS96" s="8">
        <f>IF(OR($B96="",$C96="",$D96="",$E96="",$F96="",$G96="",$H96="",$I96="",$J96="",$K96="",$L96=""),"",IF($B96="Female",1/(1+EXP(-SUMPRODUCT(Engine!$C$2882:$C$2913,INDIRECT("Coefficients!$BH$2:$BH$33")))),1/(1+EXP(-SUMPRODUCT(Engine!$C$2882:$C$2913,INDIRECT("Coefficients!$BI$2:$BI$33"))))))</f>
      </c>
      <c r="AT96" s="8">
        <f>IF(OR($B96="",$C96="",$D96="",$E96="",$F96="",$G96="",$H96="",$I96="",$J96="",$K96="",$L96=""),"",IF($B96="Female",1/(1+EXP(-SUMPRODUCT(Engine!$C$2882:$C$2913,INDIRECT("Coefficients!$BJ$2:$BJ$33")))),1/(1+EXP(-SUMPRODUCT(Engine!$C$2882:$C$2913,INDIRECT("Coefficients!$BK$2:$BK$33"))))))</f>
      </c>
      <c r="AU96" s="8">
        <f>IF(OR($B96="",$C96="",$D96="",$E96="",$F96="",$G96="",$H96="",$I96="",$J96="",$K96="",$L96=""),"",IF($B96="Female",1/(1+EXP(-SUMPRODUCT(Engine!$C$2882:$C$2913,INDIRECT("Coefficients!$BL$2:$BL$33")))),1/(1+EXP(-SUMPRODUCT(Engine!$C$2882:$C$2913,INDIRECT("Coefficients!$BM$2:$BM$33"))))))</f>
      </c>
      <c r="AV96" s="8">
        <f>IF(OR($B96="",$C96="",$D96="",$E96="",$F96="",$G96="",$H96="",$I96="",$J96="",$K96="",$L96=""),"",IF($B96="Female",1/(1+EXP(-SUMPRODUCT(Engine!$C$2882:$C$2913,INDIRECT("Coefficients!$BN$2:$BN$33")))),1/(1+EXP(-SUMPRODUCT(Engine!$C$2882:$C$2913,INDIRECT("Coefficients!$BO$2:$BO$33"))))))</f>
      </c>
      <c r="AW96" s="8">
        <f>IF(OR($B96="",$C96="",$D96="",$E96="",$F96="",$G96="",$H96="",$I96="",$J96="",$K96="",$L96=""),"",IF($B96="Female",1/(1+EXP(-SUMPRODUCT(Engine!$C$2882:$C$2913,INDIRECT("Coefficients!$BP$2:$BP$33")))),1/(1+EXP(-SUMPRODUCT(Engine!$C$2882:$C$2913,INDIRECT("Coefficients!$BQ$2:$BQ$33"))))))</f>
      </c>
      <c r="AX96" s="8">
        <f>IF(OR($B96="",$C96="",$D96="",$E96="",$F96="",$G96="",$H96="",$I96="",$J96="",$K96="",$L96=""),"",IF($B96="Female",1/(1+EXP(-SUMPRODUCT(Engine!$C$2882:$C$2913,INDIRECT("Coefficients!$BR$2:$BR$33")))),1/(1+EXP(-SUMPRODUCT(Engine!$C$2882:$C$2913,INDIRECT("Coefficients!$BS$2:$BS$33"))))))</f>
      </c>
      <c r="AY96" s="8">
        <f>IF(OR($B96="",$C96="",$D96="",$E96="",$F96="",$G96="",$H96="",$I96="",$J96="",$K96="",$L96=""),"",IF($B96="Female",1/(1+EXP(-SUMPRODUCT(Engine!$C$2882:$C$2913,INDIRECT("Coefficients!$BT$2:$BT$33")))),1/(1+EXP(-SUMPRODUCT(Engine!$C$2882:$C$2913,INDIRECT("Coefficients!$BU$2:$BU$33"))))))</f>
      </c>
      <c r="AZ96" s="8">
        <f>IF(OR($B96="",$C96="",$D96="",$E96="",$F96="",$G96="",$H96="",$I96="",$J96="",$K96="",$L96=""),"",IF($B96="Female",1/(1+EXP(-SUMPRODUCT(Engine!$C$2882:$C$2913,INDIRECT("Coefficients!$BV$2:$BV$33")))),1/(1+EXP(-SUMPRODUCT(Engine!$C$2882:$C$2913,INDIRECT("Coefficients!$BW$2:$BW$33"))))))</f>
      </c>
      <c r="BA96" s="8">
        <f>IF(OR($B96="",$C96="",$D96="",$E96="",$F96="",$G96="",$H96="",$I96="",$J96="",$K96="",$L96=""),"",IF($B96="Female",1/(1+EXP(-SUMPRODUCT(Engine!$C$2882:$C$2913,INDIRECT("Coefficients!$BX$2:$BX$33")))),1/(1+EXP(-SUMPRODUCT(Engine!$C$2882:$C$2913,INDIRECT("Coefficients!$BY$2:$BY$33"))))))</f>
      </c>
      <c r="BB96" s="8">
        <f>IF(OR($B96="",$C96="",$D96="",$E96="",$F96="",$G96="",$H96="",$I96="",$J96="",$K96="",$L96=""),"",IF($B96="Female",1/(1+EXP(-SUMPRODUCT(Engine!$C$2882:$C$2913,INDIRECT("Coefficients!$BZ$2:$BZ$33")))),1/(1+EXP(-SUMPRODUCT(Engine!$C$2882:$C$2913,INDIRECT("Coefficients!$CA$2:$CA$33"))))))</f>
      </c>
      <c r="BC96" s="8">
        <f>IF(OR($B96="",$C96="",$D96="",$E96="",$F96="",$G96="",$H96="",$I96="",$J96="",$K96="",$L96=""),"",IF($B96="Female",1/(1+EXP(-SUMPRODUCT(Engine!$C$2882:$C$2913,INDIRECT("Coefficients!$CB$2:$CB$33")))),1/(1+EXP(-SUMPRODUCT(Engine!$C$2882:$C$2913,INDIRECT("Coefficients!$CC$2:$CC$33"))))))</f>
      </c>
      <c r="BD96" s="8">
        <f>IF(OR($B96="",$C96="",$D96="",$E96="",$F96="",$G96="",$H96="",$I96="",$J96="",$K96="",$L96=""),"",IF($B96="Female",1/(1+EXP(-SUMPRODUCT(Engine!$C$2882:$C$2913,INDIRECT("Coefficients!$CD$2:$CD$33")))),1/(1+EXP(-SUMPRODUCT(Engine!$C$2882:$C$2913,INDIRECT("Coefficients!$CE$2:$CE$33"))))))</f>
      </c>
      <c r="BE96" s="8">
        <f>IF(OR($B96="",$C96="",$D96="",$E96="",$F96="",$G96="",$H96="",$I96="",$J96="",$K96="",$L96=""),"",IF($B96="Female",1/(1+EXP(-SUMPRODUCT(Engine!$C$2882:$C$2913,INDIRECT("Coefficients!$CF$2:$CF$33")))),1/(1+EXP(-SUMPRODUCT(Engine!$C$2882:$C$2913,INDIRECT("Coefficients!$CG$2:$CG$33"))))))</f>
      </c>
      <c r="BF96" s="8">
        <f>IF(OR($B96="",$C96="",$D96="",$E96="",$F96="",$G96="",$H96="",$I96="",$J96="",$K96="",$L96=""),"",IF($B96="Female",1/(1+EXP(-SUMPRODUCT(Engine!$C$2882:$C$2913,INDIRECT("Coefficients!$CH$2:$CH$33")))),1/(1+EXP(-SUMPRODUCT(Engine!$C$2882:$C$2913,INDIRECT("Coefficients!$CI$2:$CI$33"))))))</f>
      </c>
      <c r="BG96" s="8">
        <f>IF(OR($B96="",$C96="",$D96="",$E96="",$F96="",$G96="",$H96="",$I96="",$J96="",$K96="",$L96=""),"",IF($B96="Female",1/(1+EXP(-SUMPRODUCT(Engine!$C$2882:$C$2913,INDIRECT("Coefficients!$CJ$2:$CJ$33")))),1/(1+EXP(-SUMPRODUCT(Engine!$C$2882:$C$2913,INDIRECT("Coefficients!$CK$2:$CK$33"))))))</f>
      </c>
      <c r="BH96" s="8">
        <f>IF(OR($B96="",$C96="",$D96="",$E96="",$F96="",$G96="",$H96="",$I96="",$J96="",$K96="",$L96=""),"",IF($B96="Female",1/(1+EXP(-SUMPRODUCT(Engine!$C$2882:$C$2913,INDIRECT("Coefficients!$CL$2:$CL$33")))),1/(1+EXP(-SUMPRODUCT(Engine!$C$2882:$C$2913,INDIRECT("Coefficients!$CM$2:$CM$33"))))))</f>
      </c>
      <c r="BI96" s="8">
        <f>IF(OR($B96="",$C96="",$D96="",$E96="",$F96="",$G96="",$H96="",$I96="",$J96="",$K96="",$L96=""),"",IF($B96="Female",1/(1+EXP(-SUMPRODUCT(Engine!$C$2882:$C$2913,INDIRECT("Coefficients!$CN$2:$CN$33")))),1/(1+EXP(-SUMPRODUCT(Engine!$C$2882:$C$2913,INDIRECT("Coefficients!$CO$2:$CO$33"))))))</f>
      </c>
      <c r="BJ96" s="8">
        <f>IF(OR($B96="",$C96="",$D96="",$E96="",$F96="",$G96="",$H96="",$I96="",$J96="",$K96="",$L96=""),"",IF($B96="Female",1/(1+EXP(-SUMPRODUCT(Engine!$C$2882:$C$2913,INDIRECT("Coefficients!$CP$2:$CP$33")))),1/(1+EXP(-SUMPRODUCT(Engine!$C$2882:$C$2913,INDIRECT("Coefficients!$CQ$2:$CQ$33"))))))</f>
      </c>
      <c r="BK96" s="8">
        <f>IF(OR($B96="",$C96="",$D96="",$E96="",$F96="",$G96="",$H96="",$I96="",$J96="",$K96="",$L96=""),"",IF($B96="Female",1/(1+EXP(-SUMPRODUCT(Engine!$C$2882:$C$2913,INDIRECT("Coefficients!$CR$2:$CR$33")))),1/(1+EXP(-SUMPRODUCT(Engine!$C$2882:$C$2913,INDIRECT("Coefficients!$CS$2:$CS$33"))))))</f>
      </c>
      <c r="BL96" s="8">
        <f>IF(OR($B96="",$C96="",$D96="",$E96="",$F96="",$G96="",$H96="",$I96="",$J96="",$K96="",$L96=""),"",IF($B96="Female",1/(1+EXP(-SUMPRODUCT(Engine!$C$2882:$C$2913,INDIRECT("Coefficients!$CT$2:$CT$33")))),1/(1+EXP(-SUMPRODUCT(Engine!$C$2882:$C$2913,INDIRECT("Coefficients!$CU$2:$CU$33"))))))</f>
      </c>
      <c r="BM96" s="8">
        <f>IF(OR($B96="",$C96="",$D96="",$E96="",$F96="",$G96="",$H96="",$I96="",$J96="",$K96="",$L96=""),"",IF($B96="Female",1/(1+EXP(-SUMPRODUCT(Engine!$C$2882:$C$2913,INDIRECT("Coefficients!$CV$2:$CV$33")))),1/(1+EXP(-SUMPRODUCT(Engine!$C$2882:$C$2913,INDIRECT("Coefficients!$CW$2:$CW$33"))))))</f>
      </c>
    </row>
    <row r="97" spans="1:65" x14ac:dyDescent="0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8">
        <f>IF(OR($B97="",$C97="",$D97="",$E97="",$F97="",$G97="",$H97="",$I97="",$J97="",$K97="",$L97=""),"",IF($B97="Female",1/(1+EXP(-SUMPRODUCT(Engine!$C$2914:$C$2945,INDIRECT("Coefficients!$B$2:$B$33")))),1/(1+EXP(-SUMPRODUCT(Engine!$C$2914:$C$2945,INDIRECT("Coefficients!$C$2:$C$33"))))))</f>
      </c>
      <c r="Q97" s="8">
        <f>IF(OR($B97="",$C97="",$D97="",$E97="",$F97="",$G97="",$H97="",$I97="",$J97="",$K97="",$L97=""),"",IF($B97="Female",1/(1+EXP(-SUMPRODUCT(Engine!$C$2914:$C$2945,INDIRECT("Coefficients!$D$2:$D$33")))),1/(1+EXP(-SUMPRODUCT(Engine!$C$2914:$C$2945,INDIRECT("Coefficients!$E$2:$E$33"))))))</f>
      </c>
      <c r="R97" s="8">
        <f>IF(OR($B97="",$C97="",$D97="",$E97="",$F97="",$G97="",$H97="",$I97="",$J97="",$K97="",$L97=""),"",IF($B97="Female",1/(1+EXP(-SUMPRODUCT(Engine!$C$2914:$C$2945,INDIRECT("Coefficients!$F$2:$F$33")))),1/(1+EXP(-SUMPRODUCT(Engine!$C$2914:$C$2945,INDIRECT("Coefficients!$G$2:$G$33"))))))</f>
      </c>
      <c r="S97" s="8">
        <f>IF(OR($B97="",$C97="",$D97="",$E97="",$F97="",$G97="",$H97="",$I97="",$J97="",$K97="",$L97=""),"",IF($B97="Female",1/(1+EXP(-SUMPRODUCT(Engine!$C$2914:$C$2945,INDIRECT("Coefficients!$H$2:$H$33")))),1/(1+EXP(-SUMPRODUCT(Engine!$C$2914:$C$2945,INDIRECT("Coefficients!$I$2:$I$33"))))))</f>
      </c>
      <c r="T97" s="8">
        <f>IF(OR($B97="",$C97="",$D97="",$E97="",$F97="",$G97="",$H97="",$I97="",$J97="",$K97="",$L97=""),"",IF($B97="Female",1/(1+EXP(-SUMPRODUCT(Engine!$C$2914:$C$2945,INDIRECT("Coefficients!$J$2:$J$33")))),1/(1+EXP(-SUMPRODUCT(Engine!$C$2914:$C$2945,INDIRECT("Coefficients!$K$2:$K$33"))))))</f>
      </c>
      <c r="U97" s="8">
        <f>IF(OR($B97="",$C97="",$D97="",$E97="",$F97="",$G97="",$H97="",$I97="",$J97="",$K97="",$L97=""),"",IF($B97="Female",1/(1+EXP(-SUMPRODUCT(Engine!$C$2914:$C$2945,INDIRECT("Coefficients!$L$2:$L$33")))),1/(1+EXP(-SUMPRODUCT(Engine!$C$2914:$C$2945,INDIRECT("Coefficients!$M$2:$M$33"))))))</f>
      </c>
      <c r="V97" s="8">
        <f>IF(OR($B97="",$C97="",$D97="",$E97="",$F97="",$G97="",$H97="",$I97="",$J97="",$K97="",$L97=""),"",IF($B97="Female",1/(1+EXP(-SUMPRODUCT(Engine!$C$2914:$C$2945,INDIRECT("Coefficients!$N$2:$N$33")))),1/(1+EXP(-SUMPRODUCT(Engine!$C$2914:$C$2945,INDIRECT("Coefficients!$O$2:$O$33"))))))</f>
      </c>
      <c r="W97" s="8">
        <f>IF(OR($B97="",$C97="",$D97="",$E97="",$F97="",$G97="",$H97="",$I97="",$J97="",$K97="",$L97=""),"",IF($B97="Female",1/(1+EXP(-SUMPRODUCT(Engine!$C$2914:$C$2945,INDIRECT("Coefficients!$P$2:$P$33")))),1/(1+EXP(-SUMPRODUCT(Engine!$C$2914:$C$2945,INDIRECT("Coefficients!$Q$2:$Q$33"))))))</f>
      </c>
      <c r="X97" s="8">
        <f>IF(OR($B97="",$C97="",$D97="",$E97="",$F97="",$G97="",$H97="",$I97="",$J97="",$K97="",$L97=""),"",IF($B97="Female",1/(1+EXP(-SUMPRODUCT(Engine!$C$2914:$C$2945,INDIRECT("Coefficients!$R$2:$R$33")))),1/(1+EXP(-SUMPRODUCT(Engine!$C$2914:$C$2945,INDIRECT("Coefficients!$S$2:$S$33"))))))</f>
      </c>
      <c r="Y97" s="8">
        <f>IF(OR($B97="",$C97="",$D97="",$E97="",$F97="",$G97="",$H97="",$I97="",$J97="",$K97="",$L97=""),"",IF($B97="Female",1/(1+EXP(-SUMPRODUCT(Engine!$C$2914:$C$2945,INDIRECT("Coefficients!$T$2:$T$33")))),1/(1+EXP(-SUMPRODUCT(Engine!$C$2914:$C$2945,INDIRECT("Coefficients!$U$2:$U$33"))))))</f>
      </c>
      <c r="Z97" s="8">
        <f>IF(OR($B97="",$C97="",$D97="",$E97="",$F97="",$G97="",$H97="",$I97="",$J97="",$K97="",$L97=""),"",IF($B97="Female",1/(1+EXP(-SUMPRODUCT(Engine!$C$2914:$C$2945,INDIRECT("Coefficients!$V$2:$V$33")))),1/(1+EXP(-SUMPRODUCT(Engine!$C$2914:$C$2945,INDIRECT("Coefficients!$W$2:$W$33"))))))</f>
      </c>
      <c r="AA97" s="8">
        <f>IF(OR($B97="",$C97="",$D97="",$E97="",$F97="",$G97="",$H97="",$I97="",$J97="",$K97="",$L97=""),"",IF($B97="Female",1/(1+EXP(-SUMPRODUCT(Engine!$C$2914:$C$2945,INDIRECT("Coefficients!$X$2:$X$33")))),1/(1+EXP(-SUMPRODUCT(Engine!$C$2914:$C$2945,INDIRECT("Coefficients!$Y$2:$Y$33"))))))</f>
      </c>
      <c r="AB97" s="8">
        <f>IF(OR($B97="",$C97="",$D97="",$E97="",$F97="",$G97="",$H97="",$I97="",$J97="",$K97="",$L97=""),"",IF($B97="Female",1/(1+EXP(-SUMPRODUCT(Engine!$C$2914:$C$2945,INDIRECT("Coefficients!$Z$2:$Z$33")))),1/(1+EXP(-SUMPRODUCT(Engine!$C$2914:$C$2945,INDIRECT("Coefficients!$AA$2:$AA$33"))))))</f>
      </c>
      <c r="AC97" s="8">
        <f>IF(OR($B97="",$C97="",$D97="",$E97="",$F97="",$G97="",$H97="",$I97="",$J97="",$K97="",$L97=""),"",IF($B97="Female",1/(1+EXP(-SUMPRODUCT(Engine!$C$2914:$C$2945,INDIRECT("Coefficients!$AB$2:$AB$33")))),1/(1+EXP(-SUMPRODUCT(Engine!$C$2914:$C$2945,INDIRECT("Coefficients!$AC$2:$AC$33"))))))</f>
      </c>
      <c r="AD97" s="8">
        <f>IF(OR($B97="",$C97="",$D97="",$E97="",$F97="",$G97="",$H97="",$I97="",$J97="",$K97="",$L97=""),"",IF($B97="Female",1/(1+EXP(-SUMPRODUCT(Engine!$C$2914:$C$2945,INDIRECT("Coefficients!$AD$2:$AD$33")))),1/(1+EXP(-SUMPRODUCT(Engine!$C$2914:$C$2945,INDIRECT("Coefficients!$AE$2:$AE$33"))))))</f>
      </c>
      <c r="AE97" s="8">
        <f>IF(OR($B97="",$C97="",$D97="",$E97="",$F97="",$G97="",$H97="",$I97="",$J97="",$K97="",$L97=""),"",IF($B97="Female",1/(1+EXP(-SUMPRODUCT(Engine!$C$2914:$C$2945,INDIRECT("Coefficients!$AF$2:$AF$33")))),1/(1+EXP(-SUMPRODUCT(Engine!$C$2914:$C$2945,INDIRECT("Coefficients!$AG$2:$AG$33"))))))</f>
      </c>
      <c r="AF97" s="8">
        <f>IF(OR($B97="",$C97="",$D97="",$E97="",$F97="",$G97="",$H97="",$I97="",$J97="",$K97="",$L97=""),"",IF($B97="Female",1/(1+EXP(-SUMPRODUCT(Engine!$C$2914:$C$2945,INDIRECT("Coefficients!$AH$2:$AH$33")))),1/(1+EXP(-SUMPRODUCT(Engine!$C$2914:$C$2945,INDIRECT("Coefficients!$AI$2:$AI$33"))))))</f>
      </c>
      <c r="AG97" s="8">
        <f>IF(OR($B97="",$C97="",$D97="",$E97="",$F97="",$G97="",$H97="",$I97="",$J97="",$K97="",$L97=""),"",IF($B97="Female",1/(1+EXP(-SUMPRODUCT(Engine!$C$2914:$C$2945,INDIRECT("Coefficients!$AJ$2:$AJ$33")))),1/(1+EXP(-SUMPRODUCT(Engine!$C$2914:$C$2945,INDIRECT("Coefficients!$AK$2:$AK$33"))))))</f>
      </c>
      <c r="AH97" s="8">
        <f>IF(OR($B97="",$C97="",$D97="",$E97="",$F97="",$G97="",$H97="",$I97="",$J97="",$K97="",$L97=""),"",IF($B97="Female",1/(1+EXP(-SUMPRODUCT(Engine!$C$2914:$C$2945,INDIRECT("Coefficients!$AL$2:$AL$33")))),1/(1+EXP(-SUMPRODUCT(Engine!$C$2914:$C$2945,INDIRECT("Coefficients!$AM$2:$AM$33"))))))</f>
      </c>
      <c r="AI97" s="8">
        <f>IF(OR($B97="",$C97="",$D97="",$E97="",$F97="",$G97="",$H97="",$I97="",$J97="",$K97="",$L97=""),"",IF($B97="Female",1/(1+EXP(-SUMPRODUCT(Engine!$C$2914:$C$2945,INDIRECT("Coefficients!$AN$2:$AN$33")))),1/(1+EXP(-SUMPRODUCT(Engine!$C$2914:$C$2945,INDIRECT("Coefficients!$AO$2:$AO$33"))))))</f>
      </c>
      <c r="AJ97" s="8">
        <f>IF(OR($B97="",$C97="",$D97="",$E97="",$F97="",$G97="",$H97="",$I97="",$J97="",$K97="",$L97=""),"",IF($B97="Female",1/(1+EXP(-SUMPRODUCT(Engine!$C$2914:$C$2945,INDIRECT("Coefficients!$AP$2:$AP$33")))),1/(1+EXP(-SUMPRODUCT(Engine!$C$2914:$C$2945,INDIRECT("Coefficients!$AQ$2:$AQ$33"))))))</f>
      </c>
      <c r="AK97" s="8">
        <f>IF(OR($B97="",$C97="",$D97="",$E97="",$F97="",$G97="",$H97="",$I97="",$J97="",$K97="",$L97=""),"",IF($B97="Female",1/(1+EXP(-SUMPRODUCT(Engine!$C$2914:$C$2945,INDIRECT("Coefficients!$AR$2:$AR$33")))),1/(1+EXP(-SUMPRODUCT(Engine!$C$2914:$C$2945,INDIRECT("Coefficients!$AS$2:$AS$33"))))))</f>
      </c>
      <c r="AL97" s="8">
        <f>IF(OR($B97="",$C97="",$D97="",$E97="",$F97="",$G97="",$H97="",$I97="",$J97="",$K97="",$L97=""),"",IF($B97="Female",1/(1+EXP(-SUMPRODUCT(Engine!$C$2914:$C$2945,INDIRECT("Coefficients!$AT$2:$AT$33")))),1/(1+EXP(-SUMPRODUCT(Engine!$C$2914:$C$2945,INDIRECT("Coefficients!$AU$2:$AU$33"))))))</f>
      </c>
      <c r="AM97" s="8">
        <f>IF(OR($B97="",$C97="",$D97="",$E97="",$F97="",$G97="",$H97="",$I97="",$J97="",$K97="",$L97=""),"",IF($B97="Female",1/(1+EXP(-SUMPRODUCT(Engine!$C$2914:$C$2945,INDIRECT("Coefficients!$AV$2:$AV$33")))),1/(1+EXP(-SUMPRODUCT(Engine!$C$2914:$C$2945,INDIRECT("Coefficients!$AW$2:$AW$33"))))))</f>
      </c>
      <c r="AN97" s="8">
        <f>IF(OR($B97="",$C97="",$D97="",$E97="",$F97="",$G97="",$H97="",$I97="",$J97="",$K97="",$L97=""),"",IF($B97="Female",1/(1+EXP(-SUMPRODUCT(Engine!$C$2914:$C$2945,INDIRECT("Coefficients!$AX$2:$AX$33")))),1/(1+EXP(-SUMPRODUCT(Engine!$C$2914:$C$2945,INDIRECT("Coefficients!$AY$2:$AY$33"))))))</f>
      </c>
      <c r="AO97" s="8">
        <f>IF(OR($B97="",$C97="",$D97="",$E97="",$F97="",$G97="",$H97="",$I97="",$J97="",$K97="",$L97=""),"",IF($B97="Female",1/(1+EXP(-SUMPRODUCT(Engine!$C$2914:$C$2945,INDIRECT("Coefficients!$AZ$2:$AZ$33")))),1/(1+EXP(-SUMPRODUCT(Engine!$C$2914:$C$2945,INDIRECT("Coefficients!$BA$2:$BA$33"))))))</f>
      </c>
      <c r="AP97" s="8">
        <f>IF(OR($B97="",$C97="",$D97="",$E97="",$F97="",$G97="",$H97="",$I97="",$J97="",$K97="",$L97=""),"",IF($B97="Female",1/(1+EXP(-SUMPRODUCT(Engine!$C$2914:$C$2945,INDIRECT("Coefficients!$BB$2:$BB$33")))),1/(1+EXP(-SUMPRODUCT(Engine!$C$2914:$C$2945,INDIRECT("Coefficients!$BC$2:$BC$33"))))))</f>
      </c>
      <c r="AQ97" s="8">
        <f>IF(OR($B97="",$C97="",$D97="",$E97="",$F97="",$G97="",$H97="",$I97="",$J97="",$K97="",$L97=""),"",IF($B97="Female",1/(1+EXP(-SUMPRODUCT(Engine!$C$2914:$C$2945,INDIRECT("Coefficients!$BD$2:$BD$33")))),1/(1+EXP(-SUMPRODUCT(Engine!$C$2914:$C$2945,INDIRECT("Coefficients!$BE$2:$BE$33"))))))</f>
      </c>
      <c r="AR97" s="8">
        <f>IF(OR($B97="",$C97="",$D97="",$E97="",$F97="",$G97="",$H97="",$I97="",$J97="",$K97="",$L97=""),"",IF($B97="Female",1/(1+EXP(-SUMPRODUCT(Engine!$C$2914:$C$2945,INDIRECT("Coefficients!$BF$2:$BF$33")))),1/(1+EXP(-SUMPRODUCT(Engine!$C$2914:$C$2945,INDIRECT("Coefficients!$BG$2:$BG$33"))))))</f>
      </c>
      <c r="AS97" s="8">
        <f>IF(OR($B97="",$C97="",$D97="",$E97="",$F97="",$G97="",$H97="",$I97="",$J97="",$K97="",$L97=""),"",IF($B97="Female",1/(1+EXP(-SUMPRODUCT(Engine!$C$2914:$C$2945,INDIRECT("Coefficients!$BH$2:$BH$33")))),1/(1+EXP(-SUMPRODUCT(Engine!$C$2914:$C$2945,INDIRECT("Coefficients!$BI$2:$BI$33"))))))</f>
      </c>
      <c r="AT97" s="8">
        <f>IF(OR($B97="",$C97="",$D97="",$E97="",$F97="",$G97="",$H97="",$I97="",$J97="",$K97="",$L97=""),"",IF($B97="Female",1/(1+EXP(-SUMPRODUCT(Engine!$C$2914:$C$2945,INDIRECT("Coefficients!$BJ$2:$BJ$33")))),1/(1+EXP(-SUMPRODUCT(Engine!$C$2914:$C$2945,INDIRECT("Coefficients!$BK$2:$BK$33"))))))</f>
      </c>
      <c r="AU97" s="8">
        <f>IF(OR($B97="",$C97="",$D97="",$E97="",$F97="",$G97="",$H97="",$I97="",$J97="",$K97="",$L97=""),"",IF($B97="Female",1/(1+EXP(-SUMPRODUCT(Engine!$C$2914:$C$2945,INDIRECT("Coefficients!$BL$2:$BL$33")))),1/(1+EXP(-SUMPRODUCT(Engine!$C$2914:$C$2945,INDIRECT("Coefficients!$BM$2:$BM$33"))))))</f>
      </c>
      <c r="AV97" s="8">
        <f>IF(OR($B97="",$C97="",$D97="",$E97="",$F97="",$G97="",$H97="",$I97="",$J97="",$K97="",$L97=""),"",IF($B97="Female",1/(1+EXP(-SUMPRODUCT(Engine!$C$2914:$C$2945,INDIRECT("Coefficients!$BN$2:$BN$33")))),1/(1+EXP(-SUMPRODUCT(Engine!$C$2914:$C$2945,INDIRECT("Coefficients!$BO$2:$BO$33"))))))</f>
      </c>
      <c r="AW97" s="8">
        <f>IF(OR($B97="",$C97="",$D97="",$E97="",$F97="",$G97="",$H97="",$I97="",$J97="",$K97="",$L97=""),"",IF($B97="Female",1/(1+EXP(-SUMPRODUCT(Engine!$C$2914:$C$2945,INDIRECT("Coefficients!$BP$2:$BP$33")))),1/(1+EXP(-SUMPRODUCT(Engine!$C$2914:$C$2945,INDIRECT("Coefficients!$BQ$2:$BQ$33"))))))</f>
      </c>
      <c r="AX97" s="8">
        <f>IF(OR($B97="",$C97="",$D97="",$E97="",$F97="",$G97="",$H97="",$I97="",$J97="",$K97="",$L97=""),"",IF($B97="Female",1/(1+EXP(-SUMPRODUCT(Engine!$C$2914:$C$2945,INDIRECT("Coefficients!$BR$2:$BR$33")))),1/(1+EXP(-SUMPRODUCT(Engine!$C$2914:$C$2945,INDIRECT("Coefficients!$BS$2:$BS$33"))))))</f>
      </c>
      <c r="AY97" s="8">
        <f>IF(OR($B97="",$C97="",$D97="",$E97="",$F97="",$G97="",$H97="",$I97="",$J97="",$K97="",$L97=""),"",IF($B97="Female",1/(1+EXP(-SUMPRODUCT(Engine!$C$2914:$C$2945,INDIRECT("Coefficients!$BT$2:$BT$33")))),1/(1+EXP(-SUMPRODUCT(Engine!$C$2914:$C$2945,INDIRECT("Coefficients!$BU$2:$BU$33"))))))</f>
      </c>
      <c r="AZ97" s="8">
        <f>IF(OR($B97="",$C97="",$D97="",$E97="",$F97="",$G97="",$H97="",$I97="",$J97="",$K97="",$L97=""),"",IF($B97="Female",1/(1+EXP(-SUMPRODUCT(Engine!$C$2914:$C$2945,INDIRECT("Coefficients!$BV$2:$BV$33")))),1/(1+EXP(-SUMPRODUCT(Engine!$C$2914:$C$2945,INDIRECT("Coefficients!$BW$2:$BW$33"))))))</f>
      </c>
      <c r="BA97" s="8">
        <f>IF(OR($B97="",$C97="",$D97="",$E97="",$F97="",$G97="",$H97="",$I97="",$J97="",$K97="",$L97=""),"",IF($B97="Female",1/(1+EXP(-SUMPRODUCT(Engine!$C$2914:$C$2945,INDIRECT("Coefficients!$BX$2:$BX$33")))),1/(1+EXP(-SUMPRODUCT(Engine!$C$2914:$C$2945,INDIRECT("Coefficients!$BY$2:$BY$33"))))))</f>
      </c>
      <c r="BB97" s="8">
        <f>IF(OR($B97="",$C97="",$D97="",$E97="",$F97="",$G97="",$H97="",$I97="",$J97="",$K97="",$L97=""),"",IF($B97="Female",1/(1+EXP(-SUMPRODUCT(Engine!$C$2914:$C$2945,INDIRECT("Coefficients!$BZ$2:$BZ$33")))),1/(1+EXP(-SUMPRODUCT(Engine!$C$2914:$C$2945,INDIRECT("Coefficients!$CA$2:$CA$33"))))))</f>
      </c>
      <c r="BC97" s="8">
        <f>IF(OR($B97="",$C97="",$D97="",$E97="",$F97="",$G97="",$H97="",$I97="",$J97="",$K97="",$L97=""),"",IF($B97="Female",1/(1+EXP(-SUMPRODUCT(Engine!$C$2914:$C$2945,INDIRECT("Coefficients!$CB$2:$CB$33")))),1/(1+EXP(-SUMPRODUCT(Engine!$C$2914:$C$2945,INDIRECT("Coefficients!$CC$2:$CC$33"))))))</f>
      </c>
      <c r="BD97" s="8">
        <f>IF(OR($B97="",$C97="",$D97="",$E97="",$F97="",$G97="",$H97="",$I97="",$J97="",$K97="",$L97=""),"",IF($B97="Female",1/(1+EXP(-SUMPRODUCT(Engine!$C$2914:$C$2945,INDIRECT("Coefficients!$CD$2:$CD$33")))),1/(1+EXP(-SUMPRODUCT(Engine!$C$2914:$C$2945,INDIRECT("Coefficients!$CE$2:$CE$33"))))))</f>
      </c>
      <c r="BE97" s="8">
        <f>IF(OR($B97="",$C97="",$D97="",$E97="",$F97="",$G97="",$H97="",$I97="",$J97="",$K97="",$L97=""),"",IF($B97="Female",1/(1+EXP(-SUMPRODUCT(Engine!$C$2914:$C$2945,INDIRECT("Coefficients!$CF$2:$CF$33")))),1/(1+EXP(-SUMPRODUCT(Engine!$C$2914:$C$2945,INDIRECT("Coefficients!$CG$2:$CG$33"))))))</f>
      </c>
      <c r="BF97" s="8">
        <f>IF(OR($B97="",$C97="",$D97="",$E97="",$F97="",$G97="",$H97="",$I97="",$J97="",$K97="",$L97=""),"",IF($B97="Female",1/(1+EXP(-SUMPRODUCT(Engine!$C$2914:$C$2945,INDIRECT("Coefficients!$CH$2:$CH$33")))),1/(1+EXP(-SUMPRODUCT(Engine!$C$2914:$C$2945,INDIRECT("Coefficients!$CI$2:$CI$33"))))))</f>
      </c>
      <c r="BG97" s="8">
        <f>IF(OR($B97="",$C97="",$D97="",$E97="",$F97="",$G97="",$H97="",$I97="",$J97="",$K97="",$L97=""),"",IF($B97="Female",1/(1+EXP(-SUMPRODUCT(Engine!$C$2914:$C$2945,INDIRECT("Coefficients!$CJ$2:$CJ$33")))),1/(1+EXP(-SUMPRODUCT(Engine!$C$2914:$C$2945,INDIRECT("Coefficients!$CK$2:$CK$33"))))))</f>
      </c>
      <c r="BH97" s="8">
        <f>IF(OR($B97="",$C97="",$D97="",$E97="",$F97="",$G97="",$H97="",$I97="",$J97="",$K97="",$L97=""),"",IF($B97="Female",1/(1+EXP(-SUMPRODUCT(Engine!$C$2914:$C$2945,INDIRECT("Coefficients!$CL$2:$CL$33")))),1/(1+EXP(-SUMPRODUCT(Engine!$C$2914:$C$2945,INDIRECT("Coefficients!$CM$2:$CM$33"))))))</f>
      </c>
      <c r="BI97" s="8">
        <f>IF(OR($B97="",$C97="",$D97="",$E97="",$F97="",$G97="",$H97="",$I97="",$J97="",$K97="",$L97=""),"",IF($B97="Female",1/(1+EXP(-SUMPRODUCT(Engine!$C$2914:$C$2945,INDIRECT("Coefficients!$CN$2:$CN$33")))),1/(1+EXP(-SUMPRODUCT(Engine!$C$2914:$C$2945,INDIRECT("Coefficients!$CO$2:$CO$33"))))))</f>
      </c>
      <c r="BJ97" s="8">
        <f>IF(OR($B97="",$C97="",$D97="",$E97="",$F97="",$G97="",$H97="",$I97="",$J97="",$K97="",$L97=""),"",IF($B97="Female",1/(1+EXP(-SUMPRODUCT(Engine!$C$2914:$C$2945,INDIRECT("Coefficients!$CP$2:$CP$33")))),1/(1+EXP(-SUMPRODUCT(Engine!$C$2914:$C$2945,INDIRECT("Coefficients!$CQ$2:$CQ$33"))))))</f>
      </c>
      <c r="BK97" s="8">
        <f>IF(OR($B97="",$C97="",$D97="",$E97="",$F97="",$G97="",$H97="",$I97="",$J97="",$K97="",$L97=""),"",IF($B97="Female",1/(1+EXP(-SUMPRODUCT(Engine!$C$2914:$C$2945,INDIRECT("Coefficients!$CR$2:$CR$33")))),1/(1+EXP(-SUMPRODUCT(Engine!$C$2914:$C$2945,INDIRECT("Coefficients!$CS$2:$CS$33"))))))</f>
      </c>
      <c r="BL97" s="8">
        <f>IF(OR($B97="",$C97="",$D97="",$E97="",$F97="",$G97="",$H97="",$I97="",$J97="",$K97="",$L97=""),"",IF($B97="Female",1/(1+EXP(-SUMPRODUCT(Engine!$C$2914:$C$2945,INDIRECT("Coefficients!$CT$2:$CT$33")))),1/(1+EXP(-SUMPRODUCT(Engine!$C$2914:$C$2945,INDIRECT("Coefficients!$CU$2:$CU$33"))))))</f>
      </c>
      <c r="BM97" s="8">
        <f>IF(OR($B97="",$C97="",$D97="",$E97="",$F97="",$G97="",$H97="",$I97="",$J97="",$K97="",$L97=""),"",IF($B97="Female",1/(1+EXP(-SUMPRODUCT(Engine!$C$2914:$C$2945,INDIRECT("Coefficients!$CV$2:$CV$33")))),1/(1+EXP(-SUMPRODUCT(Engine!$C$2914:$C$2945,INDIRECT("Coefficients!$CW$2:$CW$33"))))))</f>
      </c>
    </row>
    <row r="98" spans="1:65" x14ac:dyDescent="0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8">
        <f>IF(OR($B98="",$C98="",$D98="",$E98="",$F98="",$G98="",$H98="",$I98="",$J98="",$K98="",$L98=""),"",IF($B98="Female",1/(1+EXP(-SUMPRODUCT(Engine!$C$2946:$C$2977,INDIRECT("Coefficients!$B$2:$B$33")))),1/(1+EXP(-SUMPRODUCT(Engine!$C$2946:$C$2977,INDIRECT("Coefficients!$C$2:$C$33"))))))</f>
      </c>
      <c r="Q98" s="8">
        <f>IF(OR($B98="",$C98="",$D98="",$E98="",$F98="",$G98="",$H98="",$I98="",$J98="",$K98="",$L98=""),"",IF($B98="Female",1/(1+EXP(-SUMPRODUCT(Engine!$C$2946:$C$2977,INDIRECT("Coefficients!$D$2:$D$33")))),1/(1+EXP(-SUMPRODUCT(Engine!$C$2946:$C$2977,INDIRECT("Coefficients!$E$2:$E$33"))))))</f>
      </c>
      <c r="R98" s="8">
        <f>IF(OR($B98="",$C98="",$D98="",$E98="",$F98="",$G98="",$H98="",$I98="",$J98="",$K98="",$L98=""),"",IF($B98="Female",1/(1+EXP(-SUMPRODUCT(Engine!$C$2946:$C$2977,INDIRECT("Coefficients!$F$2:$F$33")))),1/(1+EXP(-SUMPRODUCT(Engine!$C$2946:$C$2977,INDIRECT("Coefficients!$G$2:$G$33"))))))</f>
      </c>
      <c r="S98" s="8">
        <f>IF(OR($B98="",$C98="",$D98="",$E98="",$F98="",$G98="",$H98="",$I98="",$J98="",$K98="",$L98=""),"",IF($B98="Female",1/(1+EXP(-SUMPRODUCT(Engine!$C$2946:$C$2977,INDIRECT("Coefficients!$H$2:$H$33")))),1/(1+EXP(-SUMPRODUCT(Engine!$C$2946:$C$2977,INDIRECT("Coefficients!$I$2:$I$33"))))))</f>
      </c>
      <c r="T98" s="8">
        <f>IF(OR($B98="",$C98="",$D98="",$E98="",$F98="",$G98="",$H98="",$I98="",$J98="",$K98="",$L98=""),"",IF($B98="Female",1/(1+EXP(-SUMPRODUCT(Engine!$C$2946:$C$2977,INDIRECT("Coefficients!$J$2:$J$33")))),1/(1+EXP(-SUMPRODUCT(Engine!$C$2946:$C$2977,INDIRECT("Coefficients!$K$2:$K$33"))))))</f>
      </c>
      <c r="U98" s="8">
        <f>IF(OR($B98="",$C98="",$D98="",$E98="",$F98="",$G98="",$H98="",$I98="",$J98="",$K98="",$L98=""),"",IF($B98="Female",1/(1+EXP(-SUMPRODUCT(Engine!$C$2946:$C$2977,INDIRECT("Coefficients!$L$2:$L$33")))),1/(1+EXP(-SUMPRODUCT(Engine!$C$2946:$C$2977,INDIRECT("Coefficients!$M$2:$M$33"))))))</f>
      </c>
      <c r="V98" s="8">
        <f>IF(OR($B98="",$C98="",$D98="",$E98="",$F98="",$G98="",$H98="",$I98="",$J98="",$K98="",$L98=""),"",IF($B98="Female",1/(1+EXP(-SUMPRODUCT(Engine!$C$2946:$C$2977,INDIRECT("Coefficients!$N$2:$N$33")))),1/(1+EXP(-SUMPRODUCT(Engine!$C$2946:$C$2977,INDIRECT("Coefficients!$O$2:$O$33"))))))</f>
      </c>
      <c r="W98" s="8">
        <f>IF(OR($B98="",$C98="",$D98="",$E98="",$F98="",$G98="",$H98="",$I98="",$J98="",$K98="",$L98=""),"",IF($B98="Female",1/(1+EXP(-SUMPRODUCT(Engine!$C$2946:$C$2977,INDIRECT("Coefficients!$P$2:$P$33")))),1/(1+EXP(-SUMPRODUCT(Engine!$C$2946:$C$2977,INDIRECT("Coefficients!$Q$2:$Q$33"))))))</f>
      </c>
      <c r="X98" s="8">
        <f>IF(OR($B98="",$C98="",$D98="",$E98="",$F98="",$G98="",$H98="",$I98="",$J98="",$K98="",$L98=""),"",IF($B98="Female",1/(1+EXP(-SUMPRODUCT(Engine!$C$2946:$C$2977,INDIRECT("Coefficients!$R$2:$R$33")))),1/(1+EXP(-SUMPRODUCT(Engine!$C$2946:$C$2977,INDIRECT("Coefficients!$S$2:$S$33"))))))</f>
      </c>
      <c r="Y98" s="8">
        <f>IF(OR($B98="",$C98="",$D98="",$E98="",$F98="",$G98="",$H98="",$I98="",$J98="",$K98="",$L98=""),"",IF($B98="Female",1/(1+EXP(-SUMPRODUCT(Engine!$C$2946:$C$2977,INDIRECT("Coefficients!$T$2:$T$33")))),1/(1+EXP(-SUMPRODUCT(Engine!$C$2946:$C$2977,INDIRECT("Coefficients!$U$2:$U$33"))))))</f>
      </c>
      <c r="Z98" s="8">
        <f>IF(OR($B98="",$C98="",$D98="",$E98="",$F98="",$G98="",$H98="",$I98="",$J98="",$K98="",$L98=""),"",IF($B98="Female",1/(1+EXP(-SUMPRODUCT(Engine!$C$2946:$C$2977,INDIRECT("Coefficients!$V$2:$V$33")))),1/(1+EXP(-SUMPRODUCT(Engine!$C$2946:$C$2977,INDIRECT("Coefficients!$W$2:$W$33"))))))</f>
      </c>
      <c r="AA98" s="8">
        <f>IF(OR($B98="",$C98="",$D98="",$E98="",$F98="",$G98="",$H98="",$I98="",$J98="",$K98="",$L98=""),"",IF($B98="Female",1/(1+EXP(-SUMPRODUCT(Engine!$C$2946:$C$2977,INDIRECT("Coefficients!$X$2:$X$33")))),1/(1+EXP(-SUMPRODUCT(Engine!$C$2946:$C$2977,INDIRECT("Coefficients!$Y$2:$Y$33"))))))</f>
      </c>
      <c r="AB98" s="8">
        <f>IF(OR($B98="",$C98="",$D98="",$E98="",$F98="",$G98="",$H98="",$I98="",$J98="",$K98="",$L98=""),"",IF($B98="Female",1/(1+EXP(-SUMPRODUCT(Engine!$C$2946:$C$2977,INDIRECT("Coefficients!$Z$2:$Z$33")))),1/(1+EXP(-SUMPRODUCT(Engine!$C$2946:$C$2977,INDIRECT("Coefficients!$AA$2:$AA$33"))))))</f>
      </c>
      <c r="AC98" s="8">
        <f>IF(OR($B98="",$C98="",$D98="",$E98="",$F98="",$G98="",$H98="",$I98="",$J98="",$K98="",$L98=""),"",IF($B98="Female",1/(1+EXP(-SUMPRODUCT(Engine!$C$2946:$C$2977,INDIRECT("Coefficients!$AB$2:$AB$33")))),1/(1+EXP(-SUMPRODUCT(Engine!$C$2946:$C$2977,INDIRECT("Coefficients!$AC$2:$AC$33"))))))</f>
      </c>
      <c r="AD98" s="8">
        <f>IF(OR($B98="",$C98="",$D98="",$E98="",$F98="",$G98="",$H98="",$I98="",$J98="",$K98="",$L98=""),"",IF($B98="Female",1/(1+EXP(-SUMPRODUCT(Engine!$C$2946:$C$2977,INDIRECT("Coefficients!$AD$2:$AD$33")))),1/(1+EXP(-SUMPRODUCT(Engine!$C$2946:$C$2977,INDIRECT("Coefficients!$AE$2:$AE$33"))))))</f>
      </c>
      <c r="AE98" s="8">
        <f>IF(OR($B98="",$C98="",$D98="",$E98="",$F98="",$G98="",$H98="",$I98="",$J98="",$K98="",$L98=""),"",IF($B98="Female",1/(1+EXP(-SUMPRODUCT(Engine!$C$2946:$C$2977,INDIRECT("Coefficients!$AF$2:$AF$33")))),1/(1+EXP(-SUMPRODUCT(Engine!$C$2946:$C$2977,INDIRECT("Coefficients!$AG$2:$AG$33"))))))</f>
      </c>
      <c r="AF98" s="8">
        <f>IF(OR($B98="",$C98="",$D98="",$E98="",$F98="",$G98="",$H98="",$I98="",$J98="",$K98="",$L98=""),"",IF($B98="Female",1/(1+EXP(-SUMPRODUCT(Engine!$C$2946:$C$2977,INDIRECT("Coefficients!$AH$2:$AH$33")))),1/(1+EXP(-SUMPRODUCT(Engine!$C$2946:$C$2977,INDIRECT("Coefficients!$AI$2:$AI$33"))))))</f>
      </c>
      <c r="AG98" s="8">
        <f>IF(OR($B98="",$C98="",$D98="",$E98="",$F98="",$G98="",$H98="",$I98="",$J98="",$K98="",$L98=""),"",IF($B98="Female",1/(1+EXP(-SUMPRODUCT(Engine!$C$2946:$C$2977,INDIRECT("Coefficients!$AJ$2:$AJ$33")))),1/(1+EXP(-SUMPRODUCT(Engine!$C$2946:$C$2977,INDIRECT("Coefficients!$AK$2:$AK$33"))))))</f>
      </c>
      <c r="AH98" s="8">
        <f>IF(OR($B98="",$C98="",$D98="",$E98="",$F98="",$G98="",$H98="",$I98="",$J98="",$K98="",$L98=""),"",IF($B98="Female",1/(1+EXP(-SUMPRODUCT(Engine!$C$2946:$C$2977,INDIRECT("Coefficients!$AL$2:$AL$33")))),1/(1+EXP(-SUMPRODUCT(Engine!$C$2946:$C$2977,INDIRECT("Coefficients!$AM$2:$AM$33"))))))</f>
      </c>
      <c r="AI98" s="8">
        <f>IF(OR($B98="",$C98="",$D98="",$E98="",$F98="",$G98="",$H98="",$I98="",$J98="",$K98="",$L98=""),"",IF($B98="Female",1/(1+EXP(-SUMPRODUCT(Engine!$C$2946:$C$2977,INDIRECT("Coefficients!$AN$2:$AN$33")))),1/(1+EXP(-SUMPRODUCT(Engine!$C$2946:$C$2977,INDIRECT("Coefficients!$AO$2:$AO$33"))))))</f>
      </c>
      <c r="AJ98" s="8">
        <f>IF(OR($B98="",$C98="",$D98="",$E98="",$F98="",$G98="",$H98="",$I98="",$J98="",$K98="",$L98=""),"",IF($B98="Female",1/(1+EXP(-SUMPRODUCT(Engine!$C$2946:$C$2977,INDIRECT("Coefficients!$AP$2:$AP$33")))),1/(1+EXP(-SUMPRODUCT(Engine!$C$2946:$C$2977,INDIRECT("Coefficients!$AQ$2:$AQ$33"))))))</f>
      </c>
      <c r="AK98" s="8">
        <f>IF(OR($B98="",$C98="",$D98="",$E98="",$F98="",$G98="",$H98="",$I98="",$J98="",$K98="",$L98=""),"",IF($B98="Female",1/(1+EXP(-SUMPRODUCT(Engine!$C$2946:$C$2977,INDIRECT("Coefficients!$AR$2:$AR$33")))),1/(1+EXP(-SUMPRODUCT(Engine!$C$2946:$C$2977,INDIRECT("Coefficients!$AS$2:$AS$33"))))))</f>
      </c>
      <c r="AL98" s="8">
        <f>IF(OR($B98="",$C98="",$D98="",$E98="",$F98="",$G98="",$H98="",$I98="",$J98="",$K98="",$L98=""),"",IF($B98="Female",1/(1+EXP(-SUMPRODUCT(Engine!$C$2946:$C$2977,INDIRECT("Coefficients!$AT$2:$AT$33")))),1/(1+EXP(-SUMPRODUCT(Engine!$C$2946:$C$2977,INDIRECT("Coefficients!$AU$2:$AU$33"))))))</f>
      </c>
      <c r="AM98" s="8">
        <f>IF(OR($B98="",$C98="",$D98="",$E98="",$F98="",$G98="",$H98="",$I98="",$J98="",$K98="",$L98=""),"",IF($B98="Female",1/(1+EXP(-SUMPRODUCT(Engine!$C$2946:$C$2977,INDIRECT("Coefficients!$AV$2:$AV$33")))),1/(1+EXP(-SUMPRODUCT(Engine!$C$2946:$C$2977,INDIRECT("Coefficients!$AW$2:$AW$33"))))))</f>
      </c>
      <c r="AN98" s="8">
        <f>IF(OR($B98="",$C98="",$D98="",$E98="",$F98="",$G98="",$H98="",$I98="",$J98="",$K98="",$L98=""),"",IF($B98="Female",1/(1+EXP(-SUMPRODUCT(Engine!$C$2946:$C$2977,INDIRECT("Coefficients!$AX$2:$AX$33")))),1/(1+EXP(-SUMPRODUCT(Engine!$C$2946:$C$2977,INDIRECT("Coefficients!$AY$2:$AY$33"))))))</f>
      </c>
      <c r="AO98" s="8">
        <f>IF(OR($B98="",$C98="",$D98="",$E98="",$F98="",$G98="",$H98="",$I98="",$J98="",$K98="",$L98=""),"",IF($B98="Female",1/(1+EXP(-SUMPRODUCT(Engine!$C$2946:$C$2977,INDIRECT("Coefficients!$AZ$2:$AZ$33")))),1/(1+EXP(-SUMPRODUCT(Engine!$C$2946:$C$2977,INDIRECT("Coefficients!$BA$2:$BA$33"))))))</f>
      </c>
      <c r="AP98" s="8">
        <f>IF(OR($B98="",$C98="",$D98="",$E98="",$F98="",$G98="",$H98="",$I98="",$J98="",$K98="",$L98=""),"",IF($B98="Female",1/(1+EXP(-SUMPRODUCT(Engine!$C$2946:$C$2977,INDIRECT("Coefficients!$BB$2:$BB$33")))),1/(1+EXP(-SUMPRODUCT(Engine!$C$2946:$C$2977,INDIRECT("Coefficients!$BC$2:$BC$33"))))))</f>
      </c>
      <c r="AQ98" s="8">
        <f>IF(OR($B98="",$C98="",$D98="",$E98="",$F98="",$G98="",$H98="",$I98="",$J98="",$K98="",$L98=""),"",IF($B98="Female",1/(1+EXP(-SUMPRODUCT(Engine!$C$2946:$C$2977,INDIRECT("Coefficients!$BD$2:$BD$33")))),1/(1+EXP(-SUMPRODUCT(Engine!$C$2946:$C$2977,INDIRECT("Coefficients!$BE$2:$BE$33"))))))</f>
      </c>
      <c r="AR98" s="8">
        <f>IF(OR($B98="",$C98="",$D98="",$E98="",$F98="",$G98="",$H98="",$I98="",$J98="",$K98="",$L98=""),"",IF($B98="Female",1/(1+EXP(-SUMPRODUCT(Engine!$C$2946:$C$2977,INDIRECT("Coefficients!$BF$2:$BF$33")))),1/(1+EXP(-SUMPRODUCT(Engine!$C$2946:$C$2977,INDIRECT("Coefficients!$BG$2:$BG$33"))))))</f>
      </c>
      <c r="AS98" s="8">
        <f>IF(OR($B98="",$C98="",$D98="",$E98="",$F98="",$G98="",$H98="",$I98="",$J98="",$K98="",$L98=""),"",IF($B98="Female",1/(1+EXP(-SUMPRODUCT(Engine!$C$2946:$C$2977,INDIRECT("Coefficients!$BH$2:$BH$33")))),1/(1+EXP(-SUMPRODUCT(Engine!$C$2946:$C$2977,INDIRECT("Coefficients!$BI$2:$BI$33"))))))</f>
      </c>
      <c r="AT98" s="8">
        <f>IF(OR($B98="",$C98="",$D98="",$E98="",$F98="",$G98="",$H98="",$I98="",$J98="",$K98="",$L98=""),"",IF($B98="Female",1/(1+EXP(-SUMPRODUCT(Engine!$C$2946:$C$2977,INDIRECT("Coefficients!$BJ$2:$BJ$33")))),1/(1+EXP(-SUMPRODUCT(Engine!$C$2946:$C$2977,INDIRECT("Coefficients!$BK$2:$BK$33"))))))</f>
      </c>
      <c r="AU98" s="8">
        <f>IF(OR($B98="",$C98="",$D98="",$E98="",$F98="",$G98="",$H98="",$I98="",$J98="",$K98="",$L98=""),"",IF($B98="Female",1/(1+EXP(-SUMPRODUCT(Engine!$C$2946:$C$2977,INDIRECT("Coefficients!$BL$2:$BL$33")))),1/(1+EXP(-SUMPRODUCT(Engine!$C$2946:$C$2977,INDIRECT("Coefficients!$BM$2:$BM$33"))))))</f>
      </c>
      <c r="AV98" s="8">
        <f>IF(OR($B98="",$C98="",$D98="",$E98="",$F98="",$G98="",$H98="",$I98="",$J98="",$K98="",$L98=""),"",IF($B98="Female",1/(1+EXP(-SUMPRODUCT(Engine!$C$2946:$C$2977,INDIRECT("Coefficients!$BN$2:$BN$33")))),1/(1+EXP(-SUMPRODUCT(Engine!$C$2946:$C$2977,INDIRECT("Coefficients!$BO$2:$BO$33"))))))</f>
      </c>
      <c r="AW98" s="8">
        <f>IF(OR($B98="",$C98="",$D98="",$E98="",$F98="",$G98="",$H98="",$I98="",$J98="",$K98="",$L98=""),"",IF($B98="Female",1/(1+EXP(-SUMPRODUCT(Engine!$C$2946:$C$2977,INDIRECT("Coefficients!$BP$2:$BP$33")))),1/(1+EXP(-SUMPRODUCT(Engine!$C$2946:$C$2977,INDIRECT("Coefficients!$BQ$2:$BQ$33"))))))</f>
      </c>
      <c r="AX98" s="8">
        <f>IF(OR($B98="",$C98="",$D98="",$E98="",$F98="",$G98="",$H98="",$I98="",$J98="",$K98="",$L98=""),"",IF($B98="Female",1/(1+EXP(-SUMPRODUCT(Engine!$C$2946:$C$2977,INDIRECT("Coefficients!$BR$2:$BR$33")))),1/(1+EXP(-SUMPRODUCT(Engine!$C$2946:$C$2977,INDIRECT("Coefficients!$BS$2:$BS$33"))))))</f>
      </c>
      <c r="AY98" s="8">
        <f>IF(OR($B98="",$C98="",$D98="",$E98="",$F98="",$G98="",$H98="",$I98="",$J98="",$K98="",$L98=""),"",IF($B98="Female",1/(1+EXP(-SUMPRODUCT(Engine!$C$2946:$C$2977,INDIRECT("Coefficients!$BT$2:$BT$33")))),1/(1+EXP(-SUMPRODUCT(Engine!$C$2946:$C$2977,INDIRECT("Coefficients!$BU$2:$BU$33"))))))</f>
      </c>
      <c r="AZ98" s="8">
        <f>IF(OR($B98="",$C98="",$D98="",$E98="",$F98="",$G98="",$H98="",$I98="",$J98="",$K98="",$L98=""),"",IF($B98="Female",1/(1+EXP(-SUMPRODUCT(Engine!$C$2946:$C$2977,INDIRECT("Coefficients!$BV$2:$BV$33")))),1/(1+EXP(-SUMPRODUCT(Engine!$C$2946:$C$2977,INDIRECT("Coefficients!$BW$2:$BW$33"))))))</f>
      </c>
      <c r="BA98" s="8">
        <f>IF(OR($B98="",$C98="",$D98="",$E98="",$F98="",$G98="",$H98="",$I98="",$J98="",$K98="",$L98=""),"",IF($B98="Female",1/(1+EXP(-SUMPRODUCT(Engine!$C$2946:$C$2977,INDIRECT("Coefficients!$BX$2:$BX$33")))),1/(1+EXP(-SUMPRODUCT(Engine!$C$2946:$C$2977,INDIRECT("Coefficients!$BY$2:$BY$33"))))))</f>
      </c>
      <c r="BB98" s="8">
        <f>IF(OR($B98="",$C98="",$D98="",$E98="",$F98="",$G98="",$H98="",$I98="",$J98="",$K98="",$L98=""),"",IF($B98="Female",1/(1+EXP(-SUMPRODUCT(Engine!$C$2946:$C$2977,INDIRECT("Coefficients!$BZ$2:$BZ$33")))),1/(1+EXP(-SUMPRODUCT(Engine!$C$2946:$C$2977,INDIRECT("Coefficients!$CA$2:$CA$33"))))))</f>
      </c>
      <c r="BC98" s="8">
        <f>IF(OR($B98="",$C98="",$D98="",$E98="",$F98="",$G98="",$H98="",$I98="",$J98="",$K98="",$L98=""),"",IF($B98="Female",1/(1+EXP(-SUMPRODUCT(Engine!$C$2946:$C$2977,INDIRECT("Coefficients!$CB$2:$CB$33")))),1/(1+EXP(-SUMPRODUCT(Engine!$C$2946:$C$2977,INDIRECT("Coefficients!$CC$2:$CC$33"))))))</f>
      </c>
      <c r="BD98" s="8">
        <f>IF(OR($B98="",$C98="",$D98="",$E98="",$F98="",$G98="",$H98="",$I98="",$J98="",$K98="",$L98=""),"",IF($B98="Female",1/(1+EXP(-SUMPRODUCT(Engine!$C$2946:$C$2977,INDIRECT("Coefficients!$CD$2:$CD$33")))),1/(1+EXP(-SUMPRODUCT(Engine!$C$2946:$C$2977,INDIRECT("Coefficients!$CE$2:$CE$33"))))))</f>
      </c>
      <c r="BE98" s="8">
        <f>IF(OR($B98="",$C98="",$D98="",$E98="",$F98="",$G98="",$H98="",$I98="",$J98="",$K98="",$L98=""),"",IF($B98="Female",1/(1+EXP(-SUMPRODUCT(Engine!$C$2946:$C$2977,INDIRECT("Coefficients!$CF$2:$CF$33")))),1/(1+EXP(-SUMPRODUCT(Engine!$C$2946:$C$2977,INDIRECT("Coefficients!$CG$2:$CG$33"))))))</f>
      </c>
      <c r="BF98" s="8">
        <f>IF(OR($B98="",$C98="",$D98="",$E98="",$F98="",$G98="",$H98="",$I98="",$J98="",$K98="",$L98=""),"",IF($B98="Female",1/(1+EXP(-SUMPRODUCT(Engine!$C$2946:$C$2977,INDIRECT("Coefficients!$CH$2:$CH$33")))),1/(1+EXP(-SUMPRODUCT(Engine!$C$2946:$C$2977,INDIRECT("Coefficients!$CI$2:$CI$33"))))))</f>
      </c>
      <c r="BG98" s="8">
        <f>IF(OR($B98="",$C98="",$D98="",$E98="",$F98="",$G98="",$H98="",$I98="",$J98="",$K98="",$L98=""),"",IF($B98="Female",1/(1+EXP(-SUMPRODUCT(Engine!$C$2946:$C$2977,INDIRECT("Coefficients!$CJ$2:$CJ$33")))),1/(1+EXP(-SUMPRODUCT(Engine!$C$2946:$C$2977,INDIRECT("Coefficients!$CK$2:$CK$33"))))))</f>
      </c>
      <c r="BH98" s="8">
        <f>IF(OR($B98="",$C98="",$D98="",$E98="",$F98="",$G98="",$H98="",$I98="",$J98="",$K98="",$L98=""),"",IF($B98="Female",1/(1+EXP(-SUMPRODUCT(Engine!$C$2946:$C$2977,INDIRECT("Coefficients!$CL$2:$CL$33")))),1/(1+EXP(-SUMPRODUCT(Engine!$C$2946:$C$2977,INDIRECT("Coefficients!$CM$2:$CM$33"))))))</f>
      </c>
      <c r="BI98" s="8">
        <f>IF(OR($B98="",$C98="",$D98="",$E98="",$F98="",$G98="",$H98="",$I98="",$J98="",$K98="",$L98=""),"",IF($B98="Female",1/(1+EXP(-SUMPRODUCT(Engine!$C$2946:$C$2977,INDIRECT("Coefficients!$CN$2:$CN$33")))),1/(1+EXP(-SUMPRODUCT(Engine!$C$2946:$C$2977,INDIRECT("Coefficients!$CO$2:$CO$33"))))))</f>
      </c>
      <c r="BJ98" s="8">
        <f>IF(OR($B98="",$C98="",$D98="",$E98="",$F98="",$G98="",$H98="",$I98="",$J98="",$K98="",$L98=""),"",IF($B98="Female",1/(1+EXP(-SUMPRODUCT(Engine!$C$2946:$C$2977,INDIRECT("Coefficients!$CP$2:$CP$33")))),1/(1+EXP(-SUMPRODUCT(Engine!$C$2946:$C$2977,INDIRECT("Coefficients!$CQ$2:$CQ$33"))))))</f>
      </c>
      <c r="BK98" s="8">
        <f>IF(OR($B98="",$C98="",$D98="",$E98="",$F98="",$G98="",$H98="",$I98="",$J98="",$K98="",$L98=""),"",IF($B98="Female",1/(1+EXP(-SUMPRODUCT(Engine!$C$2946:$C$2977,INDIRECT("Coefficients!$CR$2:$CR$33")))),1/(1+EXP(-SUMPRODUCT(Engine!$C$2946:$C$2977,INDIRECT("Coefficients!$CS$2:$CS$33"))))))</f>
      </c>
      <c r="BL98" s="8">
        <f>IF(OR($B98="",$C98="",$D98="",$E98="",$F98="",$G98="",$H98="",$I98="",$J98="",$K98="",$L98=""),"",IF($B98="Female",1/(1+EXP(-SUMPRODUCT(Engine!$C$2946:$C$2977,INDIRECT("Coefficients!$CT$2:$CT$33")))),1/(1+EXP(-SUMPRODUCT(Engine!$C$2946:$C$2977,INDIRECT("Coefficients!$CU$2:$CU$33"))))))</f>
      </c>
      <c r="BM98" s="8">
        <f>IF(OR($B98="",$C98="",$D98="",$E98="",$F98="",$G98="",$H98="",$I98="",$J98="",$K98="",$L98=""),"",IF($B98="Female",1/(1+EXP(-SUMPRODUCT(Engine!$C$2946:$C$2977,INDIRECT("Coefficients!$CV$2:$CV$33")))),1/(1+EXP(-SUMPRODUCT(Engine!$C$2946:$C$2977,INDIRECT("Coefficients!$CW$2:$CW$33"))))))</f>
      </c>
    </row>
    <row r="99" spans="1:65" x14ac:dyDescent="0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8">
        <f>IF(OR($B99="",$C99="",$D99="",$E99="",$F99="",$G99="",$H99="",$I99="",$J99="",$K99="",$L99=""),"",IF($B99="Female",1/(1+EXP(-SUMPRODUCT(Engine!$C$2978:$C$3009,INDIRECT("Coefficients!$B$2:$B$33")))),1/(1+EXP(-SUMPRODUCT(Engine!$C$2978:$C$3009,INDIRECT("Coefficients!$C$2:$C$33"))))))</f>
      </c>
      <c r="Q99" s="8">
        <f>IF(OR($B99="",$C99="",$D99="",$E99="",$F99="",$G99="",$H99="",$I99="",$J99="",$K99="",$L99=""),"",IF($B99="Female",1/(1+EXP(-SUMPRODUCT(Engine!$C$2978:$C$3009,INDIRECT("Coefficients!$D$2:$D$33")))),1/(1+EXP(-SUMPRODUCT(Engine!$C$2978:$C$3009,INDIRECT("Coefficients!$E$2:$E$33"))))))</f>
      </c>
      <c r="R99" s="8">
        <f>IF(OR($B99="",$C99="",$D99="",$E99="",$F99="",$G99="",$H99="",$I99="",$J99="",$K99="",$L99=""),"",IF($B99="Female",1/(1+EXP(-SUMPRODUCT(Engine!$C$2978:$C$3009,INDIRECT("Coefficients!$F$2:$F$33")))),1/(1+EXP(-SUMPRODUCT(Engine!$C$2978:$C$3009,INDIRECT("Coefficients!$G$2:$G$33"))))))</f>
      </c>
      <c r="S99" s="8">
        <f>IF(OR($B99="",$C99="",$D99="",$E99="",$F99="",$G99="",$H99="",$I99="",$J99="",$K99="",$L99=""),"",IF($B99="Female",1/(1+EXP(-SUMPRODUCT(Engine!$C$2978:$C$3009,INDIRECT("Coefficients!$H$2:$H$33")))),1/(1+EXP(-SUMPRODUCT(Engine!$C$2978:$C$3009,INDIRECT("Coefficients!$I$2:$I$33"))))))</f>
      </c>
      <c r="T99" s="8">
        <f>IF(OR($B99="",$C99="",$D99="",$E99="",$F99="",$G99="",$H99="",$I99="",$J99="",$K99="",$L99=""),"",IF($B99="Female",1/(1+EXP(-SUMPRODUCT(Engine!$C$2978:$C$3009,INDIRECT("Coefficients!$J$2:$J$33")))),1/(1+EXP(-SUMPRODUCT(Engine!$C$2978:$C$3009,INDIRECT("Coefficients!$K$2:$K$33"))))))</f>
      </c>
      <c r="U99" s="8">
        <f>IF(OR($B99="",$C99="",$D99="",$E99="",$F99="",$G99="",$H99="",$I99="",$J99="",$K99="",$L99=""),"",IF($B99="Female",1/(1+EXP(-SUMPRODUCT(Engine!$C$2978:$C$3009,INDIRECT("Coefficients!$L$2:$L$33")))),1/(1+EXP(-SUMPRODUCT(Engine!$C$2978:$C$3009,INDIRECT("Coefficients!$M$2:$M$33"))))))</f>
      </c>
      <c r="V99" s="8">
        <f>IF(OR($B99="",$C99="",$D99="",$E99="",$F99="",$G99="",$H99="",$I99="",$J99="",$K99="",$L99=""),"",IF($B99="Female",1/(1+EXP(-SUMPRODUCT(Engine!$C$2978:$C$3009,INDIRECT("Coefficients!$N$2:$N$33")))),1/(1+EXP(-SUMPRODUCT(Engine!$C$2978:$C$3009,INDIRECT("Coefficients!$O$2:$O$33"))))))</f>
      </c>
      <c r="W99" s="8">
        <f>IF(OR($B99="",$C99="",$D99="",$E99="",$F99="",$G99="",$H99="",$I99="",$J99="",$K99="",$L99=""),"",IF($B99="Female",1/(1+EXP(-SUMPRODUCT(Engine!$C$2978:$C$3009,INDIRECT("Coefficients!$P$2:$P$33")))),1/(1+EXP(-SUMPRODUCT(Engine!$C$2978:$C$3009,INDIRECT("Coefficients!$Q$2:$Q$33"))))))</f>
      </c>
      <c r="X99" s="8">
        <f>IF(OR($B99="",$C99="",$D99="",$E99="",$F99="",$G99="",$H99="",$I99="",$J99="",$K99="",$L99=""),"",IF($B99="Female",1/(1+EXP(-SUMPRODUCT(Engine!$C$2978:$C$3009,INDIRECT("Coefficients!$R$2:$R$33")))),1/(1+EXP(-SUMPRODUCT(Engine!$C$2978:$C$3009,INDIRECT("Coefficients!$S$2:$S$33"))))))</f>
      </c>
      <c r="Y99" s="8">
        <f>IF(OR($B99="",$C99="",$D99="",$E99="",$F99="",$G99="",$H99="",$I99="",$J99="",$K99="",$L99=""),"",IF($B99="Female",1/(1+EXP(-SUMPRODUCT(Engine!$C$2978:$C$3009,INDIRECT("Coefficients!$T$2:$T$33")))),1/(1+EXP(-SUMPRODUCT(Engine!$C$2978:$C$3009,INDIRECT("Coefficients!$U$2:$U$33"))))))</f>
      </c>
      <c r="Z99" s="8">
        <f>IF(OR($B99="",$C99="",$D99="",$E99="",$F99="",$G99="",$H99="",$I99="",$J99="",$K99="",$L99=""),"",IF($B99="Female",1/(1+EXP(-SUMPRODUCT(Engine!$C$2978:$C$3009,INDIRECT("Coefficients!$V$2:$V$33")))),1/(1+EXP(-SUMPRODUCT(Engine!$C$2978:$C$3009,INDIRECT("Coefficients!$W$2:$W$33"))))))</f>
      </c>
      <c r="AA99" s="8">
        <f>IF(OR($B99="",$C99="",$D99="",$E99="",$F99="",$G99="",$H99="",$I99="",$J99="",$K99="",$L99=""),"",IF($B99="Female",1/(1+EXP(-SUMPRODUCT(Engine!$C$2978:$C$3009,INDIRECT("Coefficients!$X$2:$X$33")))),1/(1+EXP(-SUMPRODUCT(Engine!$C$2978:$C$3009,INDIRECT("Coefficients!$Y$2:$Y$33"))))))</f>
      </c>
      <c r="AB99" s="8">
        <f>IF(OR($B99="",$C99="",$D99="",$E99="",$F99="",$G99="",$H99="",$I99="",$J99="",$K99="",$L99=""),"",IF($B99="Female",1/(1+EXP(-SUMPRODUCT(Engine!$C$2978:$C$3009,INDIRECT("Coefficients!$Z$2:$Z$33")))),1/(1+EXP(-SUMPRODUCT(Engine!$C$2978:$C$3009,INDIRECT("Coefficients!$AA$2:$AA$33"))))))</f>
      </c>
      <c r="AC99" s="8">
        <f>IF(OR($B99="",$C99="",$D99="",$E99="",$F99="",$G99="",$H99="",$I99="",$J99="",$K99="",$L99=""),"",IF($B99="Female",1/(1+EXP(-SUMPRODUCT(Engine!$C$2978:$C$3009,INDIRECT("Coefficients!$AB$2:$AB$33")))),1/(1+EXP(-SUMPRODUCT(Engine!$C$2978:$C$3009,INDIRECT("Coefficients!$AC$2:$AC$33"))))))</f>
      </c>
      <c r="AD99" s="8">
        <f>IF(OR($B99="",$C99="",$D99="",$E99="",$F99="",$G99="",$H99="",$I99="",$J99="",$K99="",$L99=""),"",IF($B99="Female",1/(1+EXP(-SUMPRODUCT(Engine!$C$2978:$C$3009,INDIRECT("Coefficients!$AD$2:$AD$33")))),1/(1+EXP(-SUMPRODUCT(Engine!$C$2978:$C$3009,INDIRECT("Coefficients!$AE$2:$AE$33"))))))</f>
      </c>
      <c r="AE99" s="8">
        <f>IF(OR($B99="",$C99="",$D99="",$E99="",$F99="",$G99="",$H99="",$I99="",$J99="",$K99="",$L99=""),"",IF($B99="Female",1/(1+EXP(-SUMPRODUCT(Engine!$C$2978:$C$3009,INDIRECT("Coefficients!$AF$2:$AF$33")))),1/(1+EXP(-SUMPRODUCT(Engine!$C$2978:$C$3009,INDIRECT("Coefficients!$AG$2:$AG$33"))))))</f>
      </c>
      <c r="AF99" s="8">
        <f>IF(OR($B99="",$C99="",$D99="",$E99="",$F99="",$G99="",$H99="",$I99="",$J99="",$K99="",$L99=""),"",IF($B99="Female",1/(1+EXP(-SUMPRODUCT(Engine!$C$2978:$C$3009,INDIRECT("Coefficients!$AH$2:$AH$33")))),1/(1+EXP(-SUMPRODUCT(Engine!$C$2978:$C$3009,INDIRECT("Coefficients!$AI$2:$AI$33"))))))</f>
      </c>
      <c r="AG99" s="8">
        <f>IF(OR($B99="",$C99="",$D99="",$E99="",$F99="",$G99="",$H99="",$I99="",$J99="",$K99="",$L99=""),"",IF($B99="Female",1/(1+EXP(-SUMPRODUCT(Engine!$C$2978:$C$3009,INDIRECT("Coefficients!$AJ$2:$AJ$33")))),1/(1+EXP(-SUMPRODUCT(Engine!$C$2978:$C$3009,INDIRECT("Coefficients!$AK$2:$AK$33"))))))</f>
      </c>
      <c r="AH99" s="8">
        <f>IF(OR($B99="",$C99="",$D99="",$E99="",$F99="",$G99="",$H99="",$I99="",$J99="",$K99="",$L99=""),"",IF($B99="Female",1/(1+EXP(-SUMPRODUCT(Engine!$C$2978:$C$3009,INDIRECT("Coefficients!$AL$2:$AL$33")))),1/(1+EXP(-SUMPRODUCT(Engine!$C$2978:$C$3009,INDIRECT("Coefficients!$AM$2:$AM$33"))))))</f>
      </c>
      <c r="AI99" s="8">
        <f>IF(OR($B99="",$C99="",$D99="",$E99="",$F99="",$G99="",$H99="",$I99="",$J99="",$K99="",$L99=""),"",IF($B99="Female",1/(1+EXP(-SUMPRODUCT(Engine!$C$2978:$C$3009,INDIRECT("Coefficients!$AN$2:$AN$33")))),1/(1+EXP(-SUMPRODUCT(Engine!$C$2978:$C$3009,INDIRECT("Coefficients!$AO$2:$AO$33"))))))</f>
      </c>
      <c r="AJ99" s="8">
        <f>IF(OR($B99="",$C99="",$D99="",$E99="",$F99="",$G99="",$H99="",$I99="",$J99="",$K99="",$L99=""),"",IF($B99="Female",1/(1+EXP(-SUMPRODUCT(Engine!$C$2978:$C$3009,INDIRECT("Coefficients!$AP$2:$AP$33")))),1/(1+EXP(-SUMPRODUCT(Engine!$C$2978:$C$3009,INDIRECT("Coefficients!$AQ$2:$AQ$33"))))))</f>
      </c>
      <c r="AK99" s="8">
        <f>IF(OR($B99="",$C99="",$D99="",$E99="",$F99="",$G99="",$H99="",$I99="",$J99="",$K99="",$L99=""),"",IF($B99="Female",1/(1+EXP(-SUMPRODUCT(Engine!$C$2978:$C$3009,INDIRECT("Coefficients!$AR$2:$AR$33")))),1/(1+EXP(-SUMPRODUCT(Engine!$C$2978:$C$3009,INDIRECT("Coefficients!$AS$2:$AS$33"))))))</f>
      </c>
      <c r="AL99" s="8">
        <f>IF(OR($B99="",$C99="",$D99="",$E99="",$F99="",$G99="",$H99="",$I99="",$J99="",$K99="",$L99=""),"",IF($B99="Female",1/(1+EXP(-SUMPRODUCT(Engine!$C$2978:$C$3009,INDIRECT("Coefficients!$AT$2:$AT$33")))),1/(1+EXP(-SUMPRODUCT(Engine!$C$2978:$C$3009,INDIRECT("Coefficients!$AU$2:$AU$33"))))))</f>
      </c>
      <c r="AM99" s="8">
        <f>IF(OR($B99="",$C99="",$D99="",$E99="",$F99="",$G99="",$H99="",$I99="",$J99="",$K99="",$L99=""),"",IF($B99="Female",1/(1+EXP(-SUMPRODUCT(Engine!$C$2978:$C$3009,INDIRECT("Coefficients!$AV$2:$AV$33")))),1/(1+EXP(-SUMPRODUCT(Engine!$C$2978:$C$3009,INDIRECT("Coefficients!$AW$2:$AW$33"))))))</f>
      </c>
      <c r="AN99" s="8">
        <f>IF(OR($B99="",$C99="",$D99="",$E99="",$F99="",$G99="",$H99="",$I99="",$J99="",$K99="",$L99=""),"",IF($B99="Female",1/(1+EXP(-SUMPRODUCT(Engine!$C$2978:$C$3009,INDIRECT("Coefficients!$AX$2:$AX$33")))),1/(1+EXP(-SUMPRODUCT(Engine!$C$2978:$C$3009,INDIRECT("Coefficients!$AY$2:$AY$33"))))))</f>
      </c>
      <c r="AO99" s="8">
        <f>IF(OR($B99="",$C99="",$D99="",$E99="",$F99="",$G99="",$H99="",$I99="",$J99="",$K99="",$L99=""),"",IF($B99="Female",1/(1+EXP(-SUMPRODUCT(Engine!$C$2978:$C$3009,INDIRECT("Coefficients!$AZ$2:$AZ$33")))),1/(1+EXP(-SUMPRODUCT(Engine!$C$2978:$C$3009,INDIRECT("Coefficients!$BA$2:$BA$33"))))))</f>
      </c>
      <c r="AP99" s="8">
        <f>IF(OR($B99="",$C99="",$D99="",$E99="",$F99="",$G99="",$H99="",$I99="",$J99="",$K99="",$L99=""),"",IF($B99="Female",1/(1+EXP(-SUMPRODUCT(Engine!$C$2978:$C$3009,INDIRECT("Coefficients!$BB$2:$BB$33")))),1/(1+EXP(-SUMPRODUCT(Engine!$C$2978:$C$3009,INDIRECT("Coefficients!$BC$2:$BC$33"))))))</f>
      </c>
      <c r="AQ99" s="8">
        <f>IF(OR($B99="",$C99="",$D99="",$E99="",$F99="",$G99="",$H99="",$I99="",$J99="",$K99="",$L99=""),"",IF($B99="Female",1/(1+EXP(-SUMPRODUCT(Engine!$C$2978:$C$3009,INDIRECT("Coefficients!$BD$2:$BD$33")))),1/(1+EXP(-SUMPRODUCT(Engine!$C$2978:$C$3009,INDIRECT("Coefficients!$BE$2:$BE$33"))))))</f>
      </c>
      <c r="AR99" s="8">
        <f>IF(OR($B99="",$C99="",$D99="",$E99="",$F99="",$G99="",$H99="",$I99="",$J99="",$K99="",$L99=""),"",IF($B99="Female",1/(1+EXP(-SUMPRODUCT(Engine!$C$2978:$C$3009,INDIRECT("Coefficients!$BF$2:$BF$33")))),1/(1+EXP(-SUMPRODUCT(Engine!$C$2978:$C$3009,INDIRECT("Coefficients!$BG$2:$BG$33"))))))</f>
      </c>
      <c r="AS99" s="8">
        <f>IF(OR($B99="",$C99="",$D99="",$E99="",$F99="",$G99="",$H99="",$I99="",$J99="",$K99="",$L99=""),"",IF($B99="Female",1/(1+EXP(-SUMPRODUCT(Engine!$C$2978:$C$3009,INDIRECT("Coefficients!$BH$2:$BH$33")))),1/(1+EXP(-SUMPRODUCT(Engine!$C$2978:$C$3009,INDIRECT("Coefficients!$BI$2:$BI$33"))))))</f>
      </c>
      <c r="AT99" s="8">
        <f>IF(OR($B99="",$C99="",$D99="",$E99="",$F99="",$G99="",$H99="",$I99="",$J99="",$K99="",$L99=""),"",IF($B99="Female",1/(1+EXP(-SUMPRODUCT(Engine!$C$2978:$C$3009,INDIRECT("Coefficients!$BJ$2:$BJ$33")))),1/(1+EXP(-SUMPRODUCT(Engine!$C$2978:$C$3009,INDIRECT("Coefficients!$BK$2:$BK$33"))))))</f>
      </c>
      <c r="AU99" s="8">
        <f>IF(OR($B99="",$C99="",$D99="",$E99="",$F99="",$G99="",$H99="",$I99="",$J99="",$K99="",$L99=""),"",IF($B99="Female",1/(1+EXP(-SUMPRODUCT(Engine!$C$2978:$C$3009,INDIRECT("Coefficients!$BL$2:$BL$33")))),1/(1+EXP(-SUMPRODUCT(Engine!$C$2978:$C$3009,INDIRECT("Coefficients!$BM$2:$BM$33"))))))</f>
      </c>
      <c r="AV99" s="8">
        <f>IF(OR($B99="",$C99="",$D99="",$E99="",$F99="",$G99="",$H99="",$I99="",$J99="",$K99="",$L99=""),"",IF($B99="Female",1/(1+EXP(-SUMPRODUCT(Engine!$C$2978:$C$3009,INDIRECT("Coefficients!$BN$2:$BN$33")))),1/(1+EXP(-SUMPRODUCT(Engine!$C$2978:$C$3009,INDIRECT("Coefficients!$BO$2:$BO$33"))))))</f>
      </c>
      <c r="AW99" s="8">
        <f>IF(OR($B99="",$C99="",$D99="",$E99="",$F99="",$G99="",$H99="",$I99="",$J99="",$K99="",$L99=""),"",IF($B99="Female",1/(1+EXP(-SUMPRODUCT(Engine!$C$2978:$C$3009,INDIRECT("Coefficients!$BP$2:$BP$33")))),1/(1+EXP(-SUMPRODUCT(Engine!$C$2978:$C$3009,INDIRECT("Coefficients!$BQ$2:$BQ$33"))))))</f>
      </c>
      <c r="AX99" s="8">
        <f>IF(OR($B99="",$C99="",$D99="",$E99="",$F99="",$G99="",$H99="",$I99="",$J99="",$K99="",$L99=""),"",IF($B99="Female",1/(1+EXP(-SUMPRODUCT(Engine!$C$2978:$C$3009,INDIRECT("Coefficients!$BR$2:$BR$33")))),1/(1+EXP(-SUMPRODUCT(Engine!$C$2978:$C$3009,INDIRECT("Coefficients!$BS$2:$BS$33"))))))</f>
      </c>
      <c r="AY99" s="8">
        <f>IF(OR($B99="",$C99="",$D99="",$E99="",$F99="",$G99="",$H99="",$I99="",$J99="",$K99="",$L99=""),"",IF($B99="Female",1/(1+EXP(-SUMPRODUCT(Engine!$C$2978:$C$3009,INDIRECT("Coefficients!$BT$2:$BT$33")))),1/(1+EXP(-SUMPRODUCT(Engine!$C$2978:$C$3009,INDIRECT("Coefficients!$BU$2:$BU$33"))))))</f>
      </c>
      <c r="AZ99" s="8">
        <f>IF(OR($B99="",$C99="",$D99="",$E99="",$F99="",$G99="",$H99="",$I99="",$J99="",$K99="",$L99=""),"",IF($B99="Female",1/(1+EXP(-SUMPRODUCT(Engine!$C$2978:$C$3009,INDIRECT("Coefficients!$BV$2:$BV$33")))),1/(1+EXP(-SUMPRODUCT(Engine!$C$2978:$C$3009,INDIRECT("Coefficients!$BW$2:$BW$33"))))))</f>
      </c>
      <c r="BA99" s="8">
        <f>IF(OR($B99="",$C99="",$D99="",$E99="",$F99="",$G99="",$H99="",$I99="",$J99="",$K99="",$L99=""),"",IF($B99="Female",1/(1+EXP(-SUMPRODUCT(Engine!$C$2978:$C$3009,INDIRECT("Coefficients!$BX$2:$BX$33")))),1/(1+EXP(-SUMPRODUCT(Engine!$C$2978:$C$3009,INDIRECT("Coefficients!$BY$2:$BY$33"))))))</f>
      </c>
      <c r="BB99" s="8">
        <f>IF(OR($B99="",$C99="",$D99="",$E99="",$F99="",$G99="",$H99="",$I99="",$J99="",$K99="",$L99=""),"",IF($B99="Female",1/(1+EXP(-SUMPRODUCT(Engine!$C$2978:$C$3009,INDIRECT("Coefficients!$BZ$2:$BZ$33")))),1/(1+EXP(-SUMPRODUCT(Engine!$C$2978:$C$3009,INDIRECT("Coefficients!$CA$2:$CA$33"))))))</f>
      </c>
      <c r="BC99" s="8">
        <f>IF(OR($B99="",$C99="",$D99="",$E99="",$F99="",$G99="",$H99="",$I99="",$J99="",$K99="",$L99=""),"",IF($B99="Female",1/(1+EXP(-SUMPRODUCT(Engine!$C$2978:$C$3009,INDIRECT("Coefficients!$CB$2:$CB$33")))),1/(1+EXP(-SUMPRODUCT(Engine!$C$2978:$C$3009,INDIRECT("Coefficients!$CC$2:$CC$33"))))))</f>
      </c>
      <c r="BD99" s="8">
        <f>IF(OR($B99="",$C99="",$D99="",$E99="",$F99="",$G99="",$H99="",$I99="",$J99="",$K99="",$L99=""),"",IF($B99="Female",1/(1+EXP(-SUMPRODUCT(Engine!$C$2978:$C$3009,INDIRECT("Coefficients!$CD$2:$CD$33")))),1/(1+EXP(-SUMPRODUCT(Engine!$C$2978:$C$3009,INDIRECT("Coefficients!$CE$2:$CE$33"))))))</f>
      </c>
      <c r="BE99" s="8">
        <f>IF(OR($B99="",$C99="",$D99="",$E99="",$F99="",$G99="",$H99="",$I99="",$J99="",$K99="",$L99=""),"",IF($B99="Female",1/(1+EXP(-SUMPRODUCT(Engine!$C$2978:$C$3009,INDIRECT("Coefficients!$CF$2:$CF$33")))),1/(1+EXP(-SUMPRODUCT(Engine!$C$2978:$C$3009,INDIRECT("Coefficients!$CG$2:$CG$33"))))))</f>
      </c>
      <c r="BF99" s="8">
        <f>IF(OR($B99="",$C99="",$D99="",$E99="",$F99="",$G99="",$H99="",$I99="",$J99="",$K99="",$L99=""),"",IF($B99="Female",1/(1+EXP(-SUMPRODUCT(Engine!$C$2978:$C$3009,INDIRECT("Coefficients!$CH$2:$CH$33")))),1/(1+EXP(-SUMPRODUCT(Engine!$C$2978:$C$3009,INDIRECT("Coefficients!$CI$2:$CI$33"))))))</f>
      </c>
      <c r="BG99" s="8">
        <f>IF(OR($B99="",$C99="",$D99="",$E99="",$F99="",$G99="",$H99="",$I99="",$J99="",$K99="",$L99=""),"",IF($B99="Female",1/(1+EXP(-SUMPRODUCT(Engine!$C$2978:$C$3009,INDIRECT("Coefficients!$CJ$2:$CJ$33")))),1/(1+EXP(-SUMPRODUCT(Engine!$C$2978:$C$3009,INDIRECT("Coefficients!$CK$2:$CK$33"))))))</f>
      </c>
      <c r="BH99" s="8">
        <f>IF(OR($B99="",$C99="",$D99="",$E99="",$F99="",$G99="",$H99="",$I99="",$J99="",$K99="",$L99=""),"",IF($B99="Female",1/(1+EXP(-SUMPRODUCT(Engine!$C$2978:$C$3009,INDIRECT("Coefficients!$CL$2:$CL$33")))),1/(1+EXP(-SUMPRODUCT(Engine!$C$2978:$C$3009,INDIRECT("Coefficients!$CM$2:$CM$33"))))))</f>
      </c>
      <c r="BI99" s="8">
        <f>IF(OR($B99="",$C99="",$D99="",$E99="",$F99="",$G99="",$H99="",$I99="",$J99="",$K99="",$L99=""),"",IF($B99="Female",1/(1+EXP(-SUMPRODUCT(Engine!$C$2978:$C$3009,INDIRECT("Coefficients!$CN$2:$CN$33")))),1/(1+EXP(-SUMPRODUCT(Engine!$C$2978:$C$3009,INDIRECT("Coefficients!$CO$2:$CO$33"))))))</f>
      </c>
      <c r="BJ99" s="8">
        <f>IF(OR($B99="",$C99="",$D99="",$E99="",$F99="",$G99="",$H99="",$I99="",$J99="",$K99="",$L99=""),"",IF($B99="Female",1/(1+EXP(-SUMPRODUCT(Engine!$C$2978:$C$3009,INDIRECT("Coefficients!$CP$2:$CP$33")))),1/(1+EXP(-SUMPRODUCT(Engine!$C$2978:$C$3009,INDIRECT("Coefficients!$CQ$2:$CQ$33"))))))</f>
      </c>
      <c r="BK99" s="8">
        <f>IF(OR($B99="",$C99="",$D99="",$E99="",$F99="",$G99="",$H99="",$I99="",$J99="",$K99="",$L99=""),"",IF($B99="Female",1/(1+EXP(-SUMPRODUCT(Engine!$C$2978:$C$3009,INDIRECT("Coefficients!$CR$2:$CR$33")))),1/(1+EXP(-SUMPRODUCT(Engine!$C$2978:$C$3009,INDIRECT("Coefficients!$CS$2:$CS$33"))))))</f>
      </c>
      <c r="BL99" s="8">
        <f>IF(OR($B99="",$C99="",$D99="",$E99="",$F99="",$G99="",$H99="",$I99="",$J99="",$K99="",$L99=""),"",IF($B99="Female",1/(1+EXP(-SUMPRODUCT(Engine!$C$2978:$C$3009,INDIRECT("Coefficients!$CT$2:$CT$33")))),1/(1+EXP(-SUMPRODUCT(Engine!$C$2978:$C$3009,INDIRECT("Coefficients!$CU$2:$CU$33"))))))</f>
      </c>
      <c r="BM99" s="8">
        <f>IF(OR($B99="",$C99="",$D99="",$E99="",$F99="",$G99="",$H99="",$I99="",$J99="",$K99="",$L99=""),"",IF($B99="Female",1/(1+EXP(-SUMPRODUCT(Engine!$C$2978:$C$3009,INDIRECT("Coefficients!$CV$2:$CV$33")))),1/(1+EXP(-SUMPRODUCT(Engine!$C$2978:$C$3009,INDIRECT("Coefficients!$CW$2:$CW$33"))))))</f>
      </c>
    </row>
    <row r="100" spans="1:65" x14ac:dyDescent="0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8">
        <f>IF(OR($B100="",$C100="",$D100="",$E100="",$F100="",$G100="",$H100="",$I100="",$J100="",$K100="",$L100=""),"",IF($B100="Female",1/(1+EXP(-SUMPRODUCT(Engine!$C$3010:$C$3041,INDIRECT("Coefficients!$B$2:$B$33")))),1/(1+EXP(-SUMPRODUCT(Engine!$C$3010:$C$3041,INDIRECT("Coefficients!$C$2:$C$33"))))))</f>
      </c>
      <c r="Q100" s="8">
        <f>IF(OR($B100="",$C100="",$D100="",$E100="",$F100="",$G100="",$H100="",$I100="",$J100="",$K100="",$L100=""),"",IF($B100="Female",1/(1+EXP(-SUMPRODUCT(Engine!$C$3010:$C$3041,INDIRECT("Coefficients!$D$2:$D$33")))),1/(1+EXP(-SUMPRODUCT(Engine!$C$3010:$C$3041,INDIRECT("Coefficients!$E$2:$E$33"))))))</f>
      </c>
      <c r="R100" s="8">
        <f>IF(OR($B100="",$C100="",$D100="",$E100="",$F100="",$G100="",$H100="",$I100="",$J100="",$K100="",$L100=""),"",IF($B100="Female",1/(1+EXP(-SUMPRODUCT(Engine!$C$3010:$C$3041,INDIRECT("Coefficients!$F$2:$F$33")))),1/(1+EXP(-SUMPRODUCT(Engine!$C$3010:$C$3041,INDIRECT("Coefficients!$G$2:$G$33"))))))</f>
      </c>
      <c r="S100" s="8">
        <f>IF(OR($B100="",$C100="",$D100="",$E100="",$F100="",$G100="",$H100="",$I100="",$J100="",$K100="",$L100=""),"",IF($B100="Female",1/(1+EXP(-SUMPRODUCT(Engine!$C$3010:$C$3041,INDIRECT("Coefficients!$H$2:$H$33")))),1/(1+EXP(-SUMPRODUCT(Engine!$C$3010:$C$3041,INDIRECT("Coefficients!$I$2:$I$33"))))))</f>
      </c>
      <c r="T100" s="8">
        <f>IF(OR($B100="",$C100="",$D100="",$E100="",$F100="",$G100="",$H100="",$I100="",$J100="",$K100="",$L100=""),"",IF($B100="Female",1/(1+EXP(-SUMPRODUCT(Engine!$C$3010:$C$3041,INDIRECT("Coefficients!$J$2:$J$33")))),1/(1+EXP(-SUMPRODUCT(Engine!$C$3010:$C$3041,INDIRECT("Coefficients!$K$2:$K$33"))))))</f>
      </c>
      <c r="U100" s="8">
        <f>IF(OR($B100="",$C100="",$D100="",$E100="",$F100="",$G100="",$H100="",$I100="",$J100="",$K100="",$L100=""),"",IF($B100="Female",1/(1+EXP(-SUMPRODUCT(Engine!$C$3010:$C$3041,INDIRECT("Coefficients!$L$2:$L$33")))),1/(1+EXP(-SUMPRODUCT(Engine!$C$3010:$C$3041,INDIRECT("Coefficients!$M$2:$M$33"))))))</f>
      </c>
      <c r="V100" s="8">
        <f>IF(OR($B100="",$C100="",$D100="",$E100="",$F100="",$G100="",$H100="",$I100="",$J100="",$K100="",$L100=""),"",IF($B100="Female",1/(1+EXP(-SUMPRODUCT(Engine!$C$3010:$C$3041,INDIRECT("Coefficients!$N$2:$N$33")))),1/(1+EXP(-SUMPRODUCT(Engine!$C$3010:$C$3041,INDIRECT("Coefficients!$O$2:$O$33"))))))</f>
      </c>
      <c r="W100" s="8">
        <f>IF(OR($B100="",$C100="",$D100="",$E100="",$F100="",$G100="",$H100="",$I100="",$J100="",$K100="",$L100=""),"",IF($B100="Female",1/(1+EXP(-SUMPRODUCT(Engine!$C$3010:$C$3041,INDIRECT("Coefficients!$P$2:$P$33")))),1/(1+EXP(-SUMPRODUCT(Engine!$C$3010:$C$3041,INDIRECT("Coefficients!$Q$2:$Q$33"))))))</f>
      </c>
      <c r="X100" s="8">
        <f>IF(OR($B100="",$C100="",$D100="",$E100="",$F100="",$G100="",$H100="",$I100="",$J100="",$K100="",$L100=""),"",IF($B100="Female",1/(1+EXP(-SUMPRODUCT(Engine!$C$3010:$C$3041,INDIRECT("Coefficients!$R$2:$R$33")))),1/(1+EXP(-SUMPRODUCT(Engine!$C$3010:$C$3041,INDIRECT("Coefficients!$S$2:$S$33"))))))</f>
      </c>
      <c r="Y100" s="8">
        <f>IF(OR($B100="",$C100="",$D100="",$E100="",$F100="",$G100="",$H100="",$I100="",$J100="",$K100="",$L100=""),"",IF($B100="Female",1/(1+EXP(-SUMPRODUCT(Engine!$C$3010:$C$3041,INDIRECT("Coefficients!$T$2:$T$33")))),1/(1+EXP(-SUMPRODUCT(Engine!$C$3010:$C$3041,INDIRECT("Coefficients!$U$2:$U$33"))))))</f>
      </c>
      <c r="Z100" s="8">
        <f>IF(OR($B100="",$C100="",$D100="",$E100="",$F100="",$G100="",$H100="",$I100="",$J100="",$K100="",$L100=""),"",IF($B100="Female",1/(1+EXP(-SUMPRODUCT(Engine!$C$3010:$C$3041,INDIRECT("Coefficients!$V$2:$V$33")))),1/(1+EXP(-SUMPRODUCT(Engine!$C$3010:$C$3041,INDIRECT("Coefficients!$W$2:$W$33"))))))</f>
      </c>
      <c r="AA100" s="8">
        <f>IF(OR($B100="",$C100="",$D100="",$E100="",$F100="",$G100="",$H100="",$I100="",$J100="",$K100="",$L100=""),"",IF($B100="Female",1/(1+EXP(-SUMPRODUCT(Engine!$C$3010:$C$3041,INDIRECT("Coefficients!$X$2:$X$33")))),1/(1+EXP(-SUMPRODUCT(Engine!$C$3010:$C$3041,INDIRECT("Coefficients!$Y$2:$Y$33"))))))</f>
      </c>
      <c r="AB100" s="8">
        <f>IF(OR($B100="",$C100="",$D100="",$E100="",$F100="",$G100="",$H100="",$I100="",$J100="",$K100="",$L100=""),"",IF($B100="Female",1/(1+EXP(-SUMPRODUCT(Engine!$C$3010:$C$3041,INDIRECT("Coefficients!$Z$2:$Z$33")))),1/(1+EXP(-SUMPRODUCT(Engine!$C$3010:$C$3041,INDIRECT("Coefficients!$AA$2:$AA$33"))))))</f>
      </c>
      <c r="AC100" s="8">
        <f>IF(OR($B100="",$C100="",$D100="",$E100="",$F100="",$G100="",$H100="",$I100="",$J100="",$K100="",$L100=""),"",IF($B100="Female",1/(1+EXP(-SUMPRODUCT(Engine!$C$3010:$C$3041,INDIRECT("Coefficients!$AB$2:$AB$33")))),1/(1+EXP(-SUMPRODUCT(Engine!$C$3010:$C$3041,INDIRECT("Coefficients!$AC$2:$AC$33"))))))</f>
      </c>
      <c r="AD100" s="8">
        <f>IF(OR($B100="",$C100="",$D100="",$E100="",$F100="",$G100="",$H100="",$I100="",$J100="",$K100="",$L100=""),"",IF($B100="Female",1/(1+EXP(-SUMPRODUCT(Engine!$C$3010:$C$3041,INDIRECT("Coefficients!$AD$2:$AD$33")))),1/(1+EXP(-SUMPRODUCT(Engine!$C$3010:$C$3041,INDIRECT("Coefficients!$AE$2:$AE$33"))))))</f>
      </c>
      <c r="AE100" s="8">
        <f>IF(OR($B100="",$C100="",$D100="",$E100="",$F100="",$G100="",$H100="",$I100="",$J100="",$K100="",$L100=""),"",IF($B100="Female",1/(1+EXP(-SUMPRODUCT(Engine!$C$3010:$C$3041,INDIRECT("Coefficients!$AF$2:$AF$33")))),1/(1+EXP(-SUMPRODUCT(Engine!$C$3010:$C$3041,INDIRECT("Coefficients!$AG$2:$AG$33"))))))</f>
      </c>
      <c r="AF100" s="8">
        <f>IF(OR($B100="",$C100="",$D100="",$E100="",$F100="",$G100="",$H100="",$I100="",$J100="",$K100="",$L100=""),"",IF($B100="Female",1/(1+EXP(-SUMPRODUCT(Engine!$C$3010:$C$3041,INDIRECT("Coefficients!$AH$2:$AH$33")))),1/(1+EXP(-SUMPRODUCT(Engine!$C$3010:$C$3041,INDIRECT("Coefficients!$AI$2:$AI$33"))))))</f>
      </c>
      <c r="AG100" s="8">
        <f>IF(OR($B100="",$C100="",$D100="",$E100="",$F100="",$G100="",$H100="",$I100="",$J100="",$K100="",$L100=""),"",IF($B100="Female",1/(1+EXP(-SUMPRODUCT(Engine!$C$3010:$C$3041,INDIRECT("Coefficients!$AJ$2:$AJ$33")))),1/(1+EXP(-SUMPRODUCT(Engine!$C$3010:$C$3041,INDIRECT("Coefficients!$AK$2:$AK$33"))))))</f>
      </c>
      <c r="AH100" s="8">
        <f>IF(OR($B100="",$C100="",$D100="",$E100="",$F100="",$G100="",$H100="",$I100="",$J100="",$K100="",$L100=""),"",IF($B100="Female",1/(1+EXP(-SUMPRODUCT(Engine!$C$3010:$C$3041,INDIRECT("Coefficients!$AL$2:$AL$33")))),1/(1+EXP(-SUMPRODUCT(Engine!$C$3010:$C$3041,INDIRECT("Coefficients!$AM$2:$AM$33"))))))</f>
      </c>
      <c r="AI100" s="8">
        <f>IF(OR($B100="",$C100="",$D100="",$E100="",$F100="",$G100="",$H100="",$I100="",$J100="",$K100="",$L100=""),"",IF($B100="Female",1/(1+EXP(-SUMPRODUCT(Engine!$C$3010:$C$3041,INDIRECT("Coefficients!$AN$2:$AN$33")))),1/(1+EXP(-SUMPRODUCT(Engine!$C$3010:$C$3041,INDIRECT("Coefficients!$AO$2:$AO$33"))))))</f>
      </c>
      <c r="AJ100" s="8">
        <f>IF(OR($B100="",$C100="",$D100="",$E100="",$F100="",$G100="",$H100="",$I100="",$J100="",$K100="",$L100=""),"",IF($B100="Female",1/(1+EXP(-SUMPRODUCT(Engine!$C$3010:$C$3041,INDIRECT("Coefficients!$AP$2:$AP$33")))),1/(1+EXP(-SUMPRODUCT(Engine!$C$3010:$C$3041,INDIRECT("Coefficients!$AQ$2:$AQ$33"))))))</f>
      </c>
      <c r="AK100" s="8">
        <f>IF(OR($B100="",$C100="",$D100="",$E100="",$F100="",$G100="",$H100="",$I100="",$J100="",$K100="",$L100=""),"",IF($B100="Female",1/(1+EXP(-SUMPRODUCT(Engine!$C$3010:$C$3041,INDIRECT("Coefficients!$AR$2:$AR$33")))),1/(1+EXP(-SUMPRODUCT(Engine!$C$3010:$C$3041,INDIRECT("Coefficients!$AS$2:$AS$33"))))))</f>
      </c>
      <c r="AL100" s="8">
        <f>IF(OR($B100="",$C100="",$D100="",$E100="",$F100="",$G100="",$H100="",$I100="",$J100="",$K100="",$L100=""),"",IF($B100="Female",1/(1+EXP(-SUMPRODUCT(Engine!$C$3010:$C$3041,INDIRECT("Coefficients!$AT$2:$AT$33")))),1/(1+EXP(-SUMPRODUCT(Engine!$C$3010:$C$3041,INDIRECT("Coefficients!$AU$2:$AU$33"))))))</f>
      </c>
      <c r="AM100" s="8">
        <f>IF(OR($B100="",$C100="",$D100="",$E100="",$F100="",$G100="",$H100="",$I100="",$J100="",$K100="",$L100=""),"",IF($B100="Female",1/(1+EXP(-SUMPRODUCT(Engine!$C$3010:$C$3041,INDIRECT("Coefficients!$AV$2:$AV$33")))),1/(1+EXP(-SUMPRODUCT(Engine!$C$3010:$C$3041,INDIRECT("Coefficients!$AW$2:$AW$33"))))))</f>
      </c>
      <c r="AN100" s="8">
        <f>IF(OR($B100="",$C100="",$D100="",$E100="",$F100="",$G100="",$H100="",$I100="",$J100="",$K100="",$L100=""),"",IF($B100="Female",1/(1+EXP(-SUMPRODUCT(Engine!$C$3010:$C$3041,INDIRECT("Coefficients!$AX$2:$AX$33")))),1/(1+EXP(-SUMPRODUCT(Engine!$C$3010:$C$3041,INDIRECT("Coefficients!$AY$2:$AY$33"))))))</f>
      </c>
      <c r="AO100" s="8">
        <f>IF(OR($B100="",$C100="",$D100="",$E100="",$F100="",$G100="",$H100="",$I100="",$J100="",$K100="",$L100=""),"",IF($B100="Female",1/(1+EXP(-SUMPRODUCT(Engine!$C$3010:$C$3041,INDIRECT("Coefficients!$AZ$2:$AZ$33")))),1/(1+EXP(-SUMPRODUCT(Engine!$C$3010:$C$3041,INDIRECT("Coefficients!$BA$2:$BA$33"))))))</f>
      </c>
      <c r="AP100" s="8">
        <f>IF(OR($B100="",$C100="",$D100="",$E100="",$F100="",$G100="",$H100="",$I100="",$J100="",$K100="",$L100=""),"",IF($B100="Female",1/(1+EXP(-SUMPRODUCT(Engine!$C$3010:$C$3041,INDIRECT("Coefficients!$BB$2:$BB$33")))),1/(1+EXP(-SUMPRODUCT(Engine!$C$3010:$C$3041,INDIRECT("Coefficients!$BC$2:$BC$33"))))))</f>
      </c>
      <c r="AQ100" s="8">
        <f>IF(OR($B100="",$C100="",$D100="",$E100="",$F100="",$G100="",$H100="",$I100="",$J100="",$K100="",$L100=""),"",IF($B100="Female",1/(1+EXP(-SUMPRODUCT(Engine!$C$3010:$C$3041,INDIRECT("Coefficients!$BD$2:$BD$33")))),1/(1+EXP(-SUMPRODUCT(Engine!$C$3010:$C$3041,INDIRECT("Coefficients!$BE$2:$BE$33"))))))</f>
      </c>
      <c r="AR100" s="8">
        <f>IF(OR($B100="",$C100="",$D100="",$E100="",$F100="",$G100="",$H100="",$I100="",$J100="",$K100="",$L100=""),"",IF($B100="Female",1/(1+EXP(-SUMPRODUCT(Engine!$C$3010:$C$3041,INDIRECT("Coefficients!$BF$2:$BF$33")))),1/(1+EXP(-SUMPRODUCT(Engine!$C$3010:$C$3041,INDIRECT("Coefficients!$BG$2:$BG$33"))))))</f>
      </c>
      <c r="AS100" s="8">
        <f>IF(OR($B100="",$C100="",$D100="",$E100="",$F100="",$G100="",$H100="",$I100="",$J100="",$K100="",$L100=""),"",IF($B100="Female",1/(1+EXP(-SUMPRODUCT(Engine!$C$3010:$C$3041,INDIRECT("Coefficients!$BH$2:$BH$33")))),1/(1+EXP(-SUMPRODUCT(Engine!$C$3010:$C$3041,INDIRECT("Coefficients!$BI$2:$BI$33"))))))</f>
      </c>
      <c r="AT100" s="8">
        <f>IF(OR($B100="",$C100="",$D100="",$E100="",$F100="",$G100="",$H100="",$I100="",$J100="",$K100="",$L100=""),"",IF($B100="Female",1/(1+EXP(-SUMPRODUCT(Engine!$C$3010:$C$3041,INDIRECT("Coefficients!$BJ$2:$BJ$33")))),1/(1+EXP(-SUMPRODUCT(Engine!$C$3010:$C$3041,INDIRECT("Coefficients!$BK$2:$BK$33"))))))</f>
      </c>
      <c r="AU100" s="8">
        <f>IF(OR($B100="",$C100="",$D100="",$E100="",$F100="",$G100="",$H100="",$I100="",$J100="",$K100="",$L100=""),"",IF($B100="Female",1/(1+EXP(-SUMPRODUCT(Engine!$C$3010:$C$3041,INDIRECT("Coefficients!$BL$2:$BL$33")))),1/(1+EXP(-SUMPRODUCT(Engine!$C$3010:$C$3041,INDIRECT("Coefficients!$BM$2:$BM$33"))))))</f>
      </c>
      <c r="AV100" s="8">
        <f>IF(OR($B100="",$C100="",$D100="",$E100="",$F100="",$G100="",$H100="",$I100="",$J100="",$K100="",$L100=""),"",IF($B100="Female",1/(1+EXP(-SUMPRODUCT(Engine!$C$3010:$C$3041,INDIRECT("Coefficients!$BN$2:$BN$33")))),1/(1+EXP(-SUMPRODUCT(Engine!$C$3010:$C$3041,INDIRECT("Coefficients!$BO$2:$BO$33"))))))</f>
      </c>
      <c r="AW100" s="8">
        <f>IF(OR($B100="",$C100="",$D100="",$E100="",$F100="",$G100="",$H100="",$I100="",$J100="",$K100="",$L100=""),"",IF($B100="Female",1/(1+EXP(-SUMPRODUCT(Engine!$C$3010:$C$3041,INDIRECT("Coefficients!$BP$2:$BP$33")))),1/(1+EXP(-SUMPRODUCT(Engine!$C$3010:$C$3041,INDIRECT("Coefficients!$BQ$2:$BQ$33"))))))</f>
      </c>
      <c r="AX100" s="8">
        <f>IF(OR($B100="",$C100="",$D100="",$E100="",$F100="",$G100="",$H100="",$I100="",$J100="",$K100="",$L100=""),"",IF($B100="Female",1/(1+EXP(-SUMPRODUCT(Engine!$C$3010:$C$3041,INDIRECT("Coefficients!$BR$2:$BR$33")))),1/(1+EXP(-SUMPRODUCT(Engine!$C$3010:$C$3041,INDIRECT("Coefficients!$BS$2:$BS$33"))))))</f>
      </c>
      <c r="AY100" s="8">
        <f>IF(OR($B100="",$C100="",$D100="",$E100="",$F100="",$G100="",$H100="",$I100="",$J100="",$K100="",$L100=""),"",IF($B100="Female",1/(1+EXP(-SUMPRODUCT(Engine!$C$3010:$C$3041,INDIRECT("Coefficients!$BT$2:$BT$33")))),1/(1+EXP(-SUMPRODUCT(Engine!$C$3010:$C$3041,INDIRECT("Coefficients!$BU$2:$BU$33"))))))</f>
      </c>
      <c r="AZ100" s="8">
        <f>IF(OR($B100="",$C100="",$D100="",$E100="",$F100="",$G100="",$H100="",$I100="",$J100="",$K100="",$L100=""),"",IF($B100="Female",1/(1+EXP(-SUMPRODUCT(Engine!$C$3010:$C$3041,INDIRECT("Coefficients!$BV$2:$BV$33")))),1/(1+EXP(-SUMPRODUCT(Engine!$C$3010:$C$3041,INDIRECT("Coefficients!$BW$2:$BW$33"))))))</f>
      </c>
      <c r="BA100" s="8">
        <f>IF(OR($B100="",$C100="",$D100="",$E100="",$F100="",$G100="",$H100="",$I100="",$J100="",$K100="",$L100=""),"",IF($B100="Female",1/(1+EXP(-SUMPRODUCT(Engine!$C$3010:$C$3041,INDIRECT("Coefficients!$BX$2:$BX$33")))),1/(1+EXP(-SUMPRODUCT(Engine!$C$3010:$C$3041,INDIRECT("Coefficients!$BY$2:$BY$33"))))))</f>
      </c>
      <c r="BB100" s="8">
        <f>IF(OR($B100="",$C100="",$D100="",$E100="",$F100="",$G100="",$H100="",$I100="",$J100="",$K100="",$L100=""),"",IF($B100="Female",1/(1+EXP(-SUMPRODUCT(Engine!$C$3010:$C$3041,INDIRECT("Coefficients!$BZ$2:$BZ$33")))),1/(1+EXP(-SUMPRODUCT(Engine!$C$3010:$C$3041,INDIRECT("Coefficients!$CA$2:$CA$33"))))))</f>
      </c>
      <c r="BC100" s="8">
        <f>IF(OR($B100="",$C100="",$D100="",$E100="",$F100="",$G100="",$H100="",$I100="",$J100="",$K100="",$L100=""),"",IF($B100="Female",1/(1+EXP(-SUMPRODUCT(Engine!$C$3010:$C$3041,INDIRECT("Coefficients!$CB$2:$CB$33")))),1/(1+EXP(-SUMPRODUCT(Engine!$C$3010:$C$3041,INDIRECT("Coefficients!$CC$2:$CC$33"))))))</f>
      </c>
      <c r="BD100" s="8">
        <f>IF(OR($B100="",$C100="",$D100="",$E100="",$F100="",$G100="",$H100="",$I100="",$J100="",$K100="",$L100=""),"",IF($B100="Female",1/(1+EXP(-SUMPRODUCT(Engine!$C$3010:$C$3041,INDIRECT("Coefficients!$CD$2:$CD$33")))),1/(1+EXP(-SUMPRODUCT(Engine!$C$3010:$C$3041,INDIRECT("Coefficients!$CE$2:$CE$33"))))))</f>
      </c>
      <c r="BE100" s="8">
        <f>IF(OR($B100="",$C100="",$D100="",$E100="",$F100="",$G100="",$H100="",$I100="",$J100="",$K100="",$L100=""),"",IF($B100="Female",1/(1+EXP(-SUMPRODUCT(Engine!$C$3010:$C$3041,INDIRECT("Coefficients!$CF$2:$CF$33")))),1/(1+EXP(-SUMPRODUCT(Engine!$C$3010:$C$3041,INDIRECT("Coefficients!$CG$2:$CG$33"))))))</f>
      </c>
      <c r="BF100" s="8">
        <f>IF(OR($B100="",$C100="",$D100="",$E100="",$F100="",$G100="",$H100="",$I100="",$J100="",$K100="",$L100=""),"",IF($B100="Female",1/(1+EXP(-SUMPRODUCT(Engine!$C$3010:$C$3041,INDIRECT("Coefficients!$CH$2:$CH$33")))),1/(1+EXP(-SUMPRODUCT(Engine!$C$3010:$C$3041,INDIRECT("Coefficients!$CI$2:$CI$33"))))))</f>
      </c>
      <c r="BG100" s="8">
        <f>IF(OR($B100="",$C100="",$D100="",$E100="",$F100="",$G100="",$H100="",$I100="",$J100="",$K100="",$L100=""),"",IF($B100="Female",1/(1+EXP(-SUMPRODUCT(Engine!$C$3010:$C$3041,INDIRECT("Coefficients!$CJ$2:$CJ$33")))),1/(1+EXP(-SUMPRODUCT(Engine!$C$3010:$C$3041,INDIRECT("Coefficients!$CK$2:$CK$33"))))))</f>
      </c>
      <c r="BH100" s="8">
        <f>IF(OR($B100="",$C100="",$D100="",$E100="",$F100="",$G100="",$H100="",$I100="",$J100="",$K100="",$L100=""),"",IF($B100="Female",1/(1+EXP(-SUMPRODUCT(Engine!$C$3010:$C$3041,INDIRECT("Coefficients!$CL$2:$CL$33")))),1/(1+EXP(-SUMPRODUCT(Engine!$C$3010:$C$3041,INDIRECT("Coefficients!$CM$2:$CM$33"))))))</f>
      </c>
      <c r="BI100" s="8">
        <f>IF(OR($B100="",$C100="",$D100="",$E100="",$F100="",$G100="",$H100="",$I100="",$J100="",$K100="",$L100=""),"",IF($B100="Female",1/(1+EXP(-SUMPRODUCT(Engine!$C$3010:$C$3041,INDIRECT("Coefficients!$CN$2:$CN$33")))),1/(1+EXP(-SUMPRODUCT(Engine!$C$3010:$C$3041,INDIRECT("Coefficients!$CO$2:$CO$33"))))))</f>
      </c>
      <c r="BJ100" s="8">
        <f>IF(OR($B100="",$C100="",$D100="",$E100="",$F100="",$G100="",$H100="",$I100="",$J100="",$K100="",$L100=""),"",IF($B100="Female",1/(1+EXP(-SUMPRODUCT(Engine!$C$3010:$C$3041,INDIRECT("Coefficients!$CP$2:$CP$33")))),1/(1+EXP(-SUMPRODUCT(Engine!$C$3010:$C$3041,INDIRECT("Coefficients!$CQ$2:$CQ$33"))))))</f>
      </c>
      <c r="BK100" s="8">
        <f>IF(OR($B100="",$C100="",$D100="",$E100="",$F100="",$G100="",$H100="",$I100="",$J100="",$K100="",$L100=""),"",IF($B100="Female",1/(1+EXP(-SUMPRODUCT(Engine!$C$3010:$C$3041,INDIRECT("Coefficients!$CR$2:$CR$33")))),1/(1+EXP(-SUMPRODUCT(Engine!$C$3010:$C$3041,INDIRECT("Coefficients!$CS$2:$CS$33"))))))</f>
      </c>
      <c r="BL100" s="8">
        <f>IF(OR($B100="",$C100="",$D100="",$E100="",$F100="",$G100="",$H100="",$I100="",$J100="",$K100="",$L100=""),"",IF($B100="Female",1/(1+EXP(-SUMPRODUCT(Engine!$C$3010:$C$3041,INDIRECT("Coefficients!$CT$2:$CT$33")))),1/(1+EXP(-SUMPRODUCT(Engine!$C$3010:$C$3041,INDIRECT("Coefficients!$CU$2:$CU$33"))))))</f>
      </c>
      <c r="BM100" s="8">
        <f>IF(OR($B100="",$C100="",$D100="",$E100="",$F100="",$G100="",$H100="",$I100="",$J100="",$K100="",$L100=""),"",IF($B100="Female",1/(1+EXP(-SUMPRODUCT(Engine!$C$3010:$C$3041,INDIRECT("Coefficients!$CV$2:$CV$33")))),1/(1+EXP(-SUMPRODUCT(Engine!$C$3010:$C$3041,INDIRECT("Coefficients!$CW$2:$CW$33"))))))</f>
      </c>
    </row>
    <row r="101" spans="1:65" x14ac:dyDescent="0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8">
        <f>IF(OR($B101="",$C101="",$D101="",$E101="",$F101="",$G101="",$H101="",$I101="",$J101="",$K101="",$L101=""),"",IF($B101="Female",1/(1+EXP(-SUMPRODUCT(Engine!$C$3042:$C$3073,INDIRECT("Coefficients!$B$2:$B$33")))),1/(1+EXP(-SUMPRODUCT(Engine!$C$3042:$C$3073,INDIRECT("Coefficients!$C$2:$C$33"))))))</f>
      </c>
      <c r="Q101" s="8">
        <f>IF(OR($B101="",$C101="",$D101="",$E101="",$F101="",$G101="",$H101="",$I101="",$J101="",$K101="",$L101=""),"",IF($B101="Female",1/(1+EXP(-SUMPRODUCT(Engine!$C$3042:$C$3073,INDIRECT("Coefficients!$D$2:$D$33")))),1/(1+EXP(-SUMPRODUCT(Engine!$C$3042:$C$3073,INDIRECT("Coefficients!$E$2:$E$33"))))))</f>
      </c>
      <c r="R101" s="8">
        <f>IF(OR($B101="",$C101="",$D101="",$E101="",$F101="",$G101="",$H101="",$I101="",$J101="",$K101="",$L101=""),"",IF($B101="Female",1/(1+EXP(-SUMPRODUCT(Engine!$C$3042:$C$3073,INDIRECT("Coefficients!$F$2:$F$33")))),1/(1+EXP(-SUMPRODUCT(Engine!$C$3042:$C$3073,INDIRECT("Coefficients!$G$2:$G$33"))))))</f>
      </c>
      <c r="S101" s="8">
        <f>IF(OR($B101="",$C101="",$D101="",$E101="",$F101="",$G101="",$H101="",$I101="",$J101="",$K101="",$L101=""),"",IF($B101="Female",1/(1+EXP(-SUMPRODUCT(Engine!$C$3042:$C$3073,INDIRECT("Coefficients!$H$2:$H$33")))),1/(1+EXP(-SUMPRODUCT(Engine!$C$3042:$C$3073,INDIRECT("Coefficients!$I$2:$I$33"))))))</f>
      </c>
      <c r="T101" s="8">
        <f>IF(OR($B101="",$C101="",$D101="",$E101="",$F101="",$G101="",$H101="",$I101="",$J101="",$K101="",$L101=""),"",IF($B101="Female",1/(1+EXP(-SUMPRODUCT(Engine!$C$3042:$C$3073,INDIRECT("Coefficients!$J$2:$J$33")))),1/(1+EXP(-SUMPRODUCT(Engine!$C$3042:$C$3073,INDIRECT("Coefficients!$K$2:$K$33"))))))</f>
      </c>
      <c r="U101" s="8">
        <f>IF(OR($B101="",$C101="",$D101="",$E101="",$F101="",$G101="",$H101="",$I101="",$J101="",$K101="",$L101=""),"",IF($B101="Female",1/(1+EXP(-SUMPRODUCT(Engine!$C$3042:$C$3073,INDIRECT("Coefficients!$L$2:$L$33")))),1/(1+EXP(-SUMPRODUCT(Engine!$C$3042:$C$3073,INDIRECT("Coefficients!$M$2:$M$33"))))))</f>
      </c>
      <c r="V101" s="8">
        <f>IF(OR($B101="",$C101="",$D101="",$E101="",$F101="",$G101="",$H101="",$I101="",$J101="",$K101="",$L101=""),"",IF($B101="Female",1/(1+EXP(-SUMPRODUCT(Engine!$C$3042:$C$3073,INDIRECT("Coefficients!$N$2:$N$33")))),1/(1+EXP(-SUMPRODUCT(Engine!$C$3042:$C$3073,INDIRECT("Coefficients!$O$2:$O$33"))))))</f>
      </c>
      <c r="W101" s="8">
        <f>IF(OR($B101="",$C101="",$D101="",$E101="",$F101="",$G101="",$H101="",$I101="",$J101="",$K101="",$L101=""),"",IF($B101="Female",1/(1+EXP(-SUMPRODUCT(Engine!$C$3042:$C$3073,INDIRECT("Coefficients!$P$2:$P$33")))),1/(1+EXP(-SUMPRODUCT(Engine!$C$3042:$C$3073,INDIRECT("Coefficients!$Q$2:$Q$33"))))))</f>
      </c>
      <c r="X101" s="8">
        <f>IF(OR($B101="",$C101="",$D101="",$E101="",$F101="",$G101="",$H101="",$I101="",$J101="",$K101="",$L101=""),"",IF($B101="Female",1/(1+EXP(-SUMPRODUCT(Engine!$C$3042:$C$3073,INDIRECT("Coefficients!$R$2:$R$33")))),1/(1+EXP(-SUMPRODUCT(Engine!$C$3042:$C$3073,INDIRECT("Coefficients!$S$2:$S$33"))))))</f>
      </c>
      <c r="Y101" s="8">
        <f>IF(OR($B101="",$C101="",$D101="",$E101="",$F101="",$G101="",$H101="",$I101="",$J101="",$K101="",$L101=""),"",IF($B101="Female",1/(1+EXP(-SUMPRODUCT(Engine!$C$3042:$C$3073,INDIRECT("Coefficients!$T$2:$T$33")))),1/(1+EXP(-SUMPRODUCT(Engine!$C$3042:$C$3073,INDIRECT("Coefficients!$U$2:$U$33"))))))</f>
      </c>
      <c r="Z101" s="8">
        <f>IF(OR($B101="",$C101="",$D101="",$E101="",$F101="",$G101="",$H101="",$I101="",$J101="",$K101="",$L101=""),"",IF($B101="Female",1/(1+EXP(-SUMPRODUCT(Engine!$C$3042:$C$3073,INDIRECT("Coefficients!$V$2:$V$33")))),1/(1+EXP(-SUMPRODUCT(Engine!$C$3042:$C$3073,INDIRECT("Coefficients!$W$2:$W$33"))))))</f>
      </c>
      <c r="AA101" s="8">
        <f>IF(OR($B101="",$C101="",$D101="",$E101="",$F101="",$G101="",$H101="",$I101="",$J101="",$K101="",$L101=""),"",IF($B101="Female",1/(1+EXP(-SUMPRODUCT(Engine!$C$3042:$C$3073,INDIRECT("Coefficients!$X$2:$X$33")))),1/(1+EXP(-SUMPRODUCT(Engine!$C$3042:$C$3073,INDIRECT("Coefficients!$Y$2:$Y$33"))))))</f>
      </c>
      <c r="AB101" s="8">
        <f>IF(OR($B101="",$C101="",$D101="",$E101="",$F101="",$G101="",$H101="",$I101="",$J101="",$K101="",$L101=""),"",IF($B101="Female",1/(1+EXP(-SUMPRODUCT(Engine!$C$3042:$C$3073,INDIRECT("Coefficients!$Z$2:$Z$33")))),1/(1+EXP(-SUMPRODUCT(Engine!$C$3042:$C$3073,INDIRECT("Coefficients!$AA$2:$AA$33"))))))</f>
      </c>
      <c r="AC101" s="8">
        <f>IF(OR($B101="",$C101="",$D101="",$E101="",$F101="",$G101="",$H101="",$I101="",$J101="",$K101="",$L101=""),"",IF($B101="Female",1/(1+EXP(-SUMPRODUCT(Engine!$C$3042:$C$3073,INDIRECT("Coefficients!$AB$2:$AB$33")))),1/(1+EXP(-SUMPRODUCT(Engine!$C$3042:$C$3073,INDIRECT("Coefficients!$AC$2:$AC$33"))))))</f>
      </c>
      <c r="AD101" s="8">
        <f>IF(OR($B101="",$C101="",$D101="",$E101="",$F101="",$G101="",$H101="",$I101="",$J101="",$K101="",$L101=""),"",IF($B101="Female",1/(1+EXP(-SUMPRODUCT(Engine!$C$3042:$C$3073,INDIRECT("Coefficients!$AD$2:$AD$33")))),1/(1+EXP(-SUMPRODUCT(Engine!$C$3042:$C$3073,INDIRECT("Coefficients!$AE$2:$AE$33"))))))</f>
      </c>
      <c r="AE101" s="8">
        <f>IF(OR($B101="",$C101="",$D101="",$E101="",$F101="",$G101="",$H101="",$I101="",$J101="",$K101="",$L101=""),"",IF($B101="Female",1/(1+EXP(-SUMPRODUCT(Engine!$C$3042:$C$3073,INDIRECT("Coefficients!$AF$2:$AF$33")))),1/(1+EXP(-SUMPRODUCT(Engine!$C$3042:$C$3073,INDIRECT("Coefficients!$AG$2:$AG$33"))))))</f>
      </c>
      <c r="AF101" s="8">
        <f>IF(OR($B101="",$C101="",$D101="",$E101="",$F101="",$G101="",$H101="",$I101="",$J101="",$K101="",$L101=""),"",IF($B101="Female",1/(1+EXP(-SUMPRODUCT(Engine!$C$3042:$C$3073,INDIRECT("Coefficients!$AH$2:$AH$33")))),1/(1+EXP(-SUMPRODUCT(Engine!$C$3042:$C$3073,INDIRECT("Coefficients!$AI$2:$AI$33"))))))</f>
      </c>
      <c r="AG101" s="8">
        <f>IF(OR($B101="",$C101="",$D101="",$E101="",$F101="",$G101="",$H101="",$I101="",$J101="",$K101="",$L101=""),"",IF($B101="Female",1/(1+EXP(-SUMPRODUCT(Engine!$C$3042:$C$3073,INDIRECT("Coefficients!$AJ$2:$AJ$33")))),1/(1+EXP(-SUMPRODUCT(Engine!$C$3042:$C$3073,INDIRECT("Coefficients!$AK$2:$AK$33"))))))</f>
      </c>
      <c r="AH101" s="8">
        <f>IF(OR($B101="",$C101="",$D101="",$E101="",$F101="",$G101="",$H101="",$I101="",$J101="",$K101="",$L101=""),"",IF($B101="Female",1/(1+EXP(-SUMPRODUCT(Engine!$C$3042:$C$3073,INDIRECT("Coefficients!$AL$2:$AL$33")))),1/(1+EXP(-SUMPRODUCT(Engine!$C$3042:$C$3073,INDIRECT("Coefficients!$AM$2:$AM$33"))))))</f>
      </c>
      <c r="AI101" s="8">
        <f>IF(OR($B101="",$C101="",$D101="",$E101="",$F101="",$G101="",$H101="",$I101="",$J101="",$K101="",$L101=""),"",IF($B101="Female",1/(1+EXP(-SUMPRODUCT(Engine!$C$3042:$C$3073,INDIRECT("Coefficients!$AN$2:$AN$33")))),1/(1+EXP(-SUMPRODUCT(Engine!$C$3042:$C$3073,INDIRECT("Coefficients!$AO$2:$AO$33"))))))</f>
      </c>
      <c r="AJ101" s="8">
        <f>IF(OR($B101="",$C101="",$D101="",$E101="",$F101="",$G101="",$H101="",$I101="",$J101="",$K101="",$L101=""),"",IF($B101="Female",1/(1+EXP(-SUMPRODUCT(Engine!$C$3042:$C$3073,INDIRECT("Coefficients!$AP$2:$AP$33")))),1/(1+EXP(-SUMPRODUCT(Engine!$C$3042:$C$3073,INDIRECT("Coefficients!$AQ$2:$AQ$33"))))))</f>
      </c>
      <c r="AK101" s="8">
        <f>IF(OR($B101="",$C101="",$D101="",$E101="",$F101="",$G101="",$H101="",$I101="",$J101="",$K101="",$L101=""),"",IF($B101="Female",1/(1+EXP(-SUMPRODUCT(Engine!$C$3042:$C$3073,INDIRECT("Coefficients!$AR$2:$AR$33")))),1/(1+EXP(-SUMPRODUCT(Engine!$C$3042:$C$3073,INDIRECT("Coefficients!$AS$2:$AS$33"))))))</f>
      </c>
      <c r="AL101" s="8">
        <f>IF(OR($B101="",$C101="",$D101="",$E101="",$F101="",$G101="",$H101="",$I101="",$J101="",$K101="",$L101=""),"",IF($B101="Female",1/(1+EXP(-SUMPRODUCT(Engine!$C$3042:$C$3073,INDIRECT("Coefficients!$AT$2:$AT$33")))),1/(1+EXP(-SUMPRODUCT(Engine!$C$3042:$C$3073,INDIRECT("Coefficients!$AU$2:$AU$33"))))))</f>
      </c>
      <c r="AM101" s="8">
        <f>IF(OR($B101="",$C101="",$D101="",$E101="",$F101="",$G101="",$H101="",$I101="",$J101="",$K101="",$L101=""),"",IF($B101="Female",1/(1+EXP(-SUMPRODUCT(Engine!$C$3042:$C$3073,INDIRECT("Coefficients!$AV$2:$AV$33")))),1/(1+EXP(-SUMPRODUCT(Engine!$C$3042:$C$3073,INDIRECT("Coefficients!$AW$2:$AW$33"))))))</f>
      </c>
      <c r="AN101" s="8">
        <f>IF(OR($B101="",$C101="",$D101="",$E101="",$F101="",$G101="",$H101="",$I101="",$J101="",$K101="",$L101=""),"",IF($B101="Female",1/(1+EXP(-SUMPRODUCT(Engine!$C$3042:$C$3073,INDIRECT("Coefficients!$AX$2:$AX$33")))),1/(1+EXP(-SUMPRODUCT(Engine!$C$3042:$C$3073,INDIRECT("Coefficients!$AY$2:$AY$33"))))))</f>
      </c>
      <c r="AO101" s="8">
        <f>IF(OR($B101="",$C101="",$D101="",$E101="",$F101="",$G101="",$H101="",$I101="",$J101="",$K101="",$L101=""),"",IF($B101="Female",1/(1+EXP(-SUMPRODUCT(Engine!$C$3042:$C$3073,INDIRECT("Coefficients!$AZ$2:$AZ$33")))),1/(1+EXP(-SUMPRODUCT(Engine!$C$3042:$C$3073,INDIRECT("Coefficients!$BA$2:$BA$33"))))))</f>
      </c>
      <c r="AP101" s="8">
        <f>IF(OR($B101="",$C101="",$D101="",$E101="",$F101="",$G101="",$H101="",$I101="",$J101="",$K101="",$L101=""),"",IF($B101="Female",1/(1+EXP(-SUMPRODUCT(Engine!$C$3042:$C$3073,INDIRECT("Coefficients!$BB$2:$BB$33")))),1/(1+EXP(-SUMPRODUCT(Engine!$C$3042:$C$3073,INDIRECT("Coefficients!$BC$2:$BC$33"))))))</f>
      </c>
      <c r="AQ101" s="8">
        <f>IF(OR($B101="",$C101="",$D101="",$E101="",$F101="",$G101="",$H101="",$I101="",$J101="",$K101="",$L101=""),"",IF($B101="Female",1/(1+EXP(-SUMPRODUCT(Engine!$C$3042:$C$3073,INDIRECT("Coefficients!$BD$2:$BD$33")))),1/(1+EXP(-SUMPRODUCT(Engine!$C$3042:$C$3073,INDIRECT("Coefficients!$BE$2:$BE$33"))))))</f>
      </c>
      <c r="AR101" s="8">
        <f>IF(OR($B101="",$C101="",$D101="",$E101="",$F101="",$G101="",$H101="",$I101="",$J101="",$K101="",$L101=""),"",IF($B101="Female",1/(1+EXP(-SUMPRODUCT(Engine!$C$3042:$C$3073,INDIRECT("Coefficients!$BF$2:$BF$33")))),1/(1+EXP(-SUMPRODUCT(Engine!$C$3042:$C$3073,INDIRECT("Coefficients!$BG$2:$BG$33"))))))</f>
      </c>
      <c r="AS101" s="8">
        <f>IF(OR($B101="",$C101="",$D101="",$E101="",$F101="",$G101="",$H101="",$I101="",$J101="",$K101="",$L101=""),"",IF($B101="Female",1/(1+EXP(-SUMPRODUCT(Engine!$C$3042:$C$3073,INDIRECT("Coefficients!$BH$2:$BH$33")))),1/(1+EXP(-SUMPRODUCT(Engine!$C$3042:$C$3073,INDIRECT("Coefficients!$BI$2:$BI$33"))))))</f>
      </c>
      <c r="AT101" s="8">
        <f>IF(OR($B101="",$C101="",$D101="",$E101="",$F101="",$G101="",$H101="",$I101="",$J101="",$K101="",$L101=""),"",IF($B101="Female",1/(1+EXP(-SUMPRODUCT(Engine!$C$3042:$C$3073,INDIRECT("Coefficients!$BJ$2:$BJ$33")))),1/(1+EXP(-SUMPRODUCT(Engine!$C$3042:$C$3073,INDIRECT("Coefficients!$BK$2:$BK$33"))))))</f>
      </c>
      <c r="AU101" s="8">
        <f>IF(OR($B101="",$C101="",$D101="",$E101="",$F101="",$G101="",$H101="",$I101="",$J101="",$K101="",$L101=""),"",IF($B101="Female",1/(1+EXP(-SUMPRODUCT(Engine!$C$3042:$C$3073,INDIRECT("Coefficients!$BL$2:$BL$33")))),1/(1+EXP(-SUMPRODUCT(Engine!$C$3042:$C$3073,INDIRECT("Coefficients!$BM$2:$BM$33"))))))</f>
      </c>
      <c r="AV101" s="8">
        <f>IF(OR($B101="",$C101="",$D101="",$E101="",$F101="",$G101="",$H101="",$I101="",$J101="",$K101="",$L101=""),"",IF($B101="Female",1/(1+EXP(-SUMPRODUCT(Engine!$C$3042:$C$3073,INDIRECT("Coefficients!$BN$2:$BN$33")))),1/(1+EXP(-SUMPRODUCT(Engine!$C$3042:$C$3073,INDIRECT("Coefficients!$BO$2:$BO$33"))))))</f>
      </c>
      <c r="AW101" s="8">
        <f>IF(OR($B101="",$C101="",$D101="",$E101="",$F101="",$G101="",$H101="",$I101="",$J101="",$K101="",$L101=""),"",IF($B101="Female",1/(1+EXP(-SUMPRODUCT(Engine!$C$3042:$C$3073,INDIRECT("Coefficients!$BP$2:$BP$33")))),1/(1+EXP(-SUMPRODUCT(Engine!$C$3042:$C$3073,INDIRECT("Coefficients!$BQ$2:$BQ$33"))))))</f>
      </c>
      <c r="AX101" s="8">
        <f>IF(OR($B101="",$C101="",$D101="",$E101="",$F101="",$G101="",$H101="",$I101="",$J101="",$K101="",$L101=""),"",IF($B101="Female",1/(1+EXP(-SUMPRODUCT(Engine!$C$3042:$C$3073,INDIRECT("Coefficients!$BR$2:$BR$33")))),1/(1+EXP(-SUMPRODUCT(Engine!$C$3042:$C$3073,INDIRECT("Coefficients!$BS$2:$BS$33"))))))</f>
      </c>
      <c r="AY101" s="8">
        <f>IF(OR($B101="",$C101="",$D101="",$E101="",$F101="",$G101="",$H101="",$I101="",$J101="",$K101="",$L101=""),"",IF($B101="Female",1/(1+EXP(-SUMPRODUCT(Engine!$C$3042:$C$3073,INDIRECT("Coefficients!$BT$2:$BT$33")))),1/(1+EXP(-SUMPRODUCT(Engine!$C$3042:$C$3073,INDIRECT("Coefficients!$BU$2:$BU$33"))))))</f>
      </c>
      <c r="AZ101" s="8">
        <f>IF(OR($B101="",$C101="",$D101="",$E101="",$F101="",$G101="",$H101="",$I101="",$J101="",$K101="",$L101=""),"",IF($B101="Female",1/(1+EXP(-SUMPRODUCT(Engine!$C$3042:$C$3073,INDIRECT("Coefficients!$BV$2:$BV$33")))),1/(1+EXP(-SUMPRODUCT(Engine!$C$3042:$C$3073,INDIRECT("Coefficients!$BW$2:$BW$33"))))))</f>
      </c>
      <c r="BA101" s="8">
        <f>IF(OR($B101="",$C101="",$D101="",$E101="",$F101="",$G101="",$H101="",$I101="",$J101="",$K101="",$L101=""),"",IF($B101="Female",1/(1+EXP(-SUMPRODUCT(Engine!$C$3042:$C$3073,INDIRECT("Coefficients!$BX$2:$BX$33")))),1/(1+EXP(-SUMPRODUCT(Engine!$C$3042:$C$3073,INDIRECT("Coefficients!$BY$2:$BY$33"))))))</f>
      </c>
      <c r="BB101" s="8">
        <f>IF(OR($B101="",$C101="",$D101="",$E101="",$F101="",$G101="",$H101="",$I101="",$J101="",$K101="",$L101=""),"",IF($B101="Female",1/(1+EXP(-SUMPRODUCT(Engine!$C$3042:$C$3073,INDIRECT("Coefficients!$BZ$2:$BZ$33")))),1/(1+EXP(-SUMPRODUCT(Engine!$C$3042:$C$3073,INDIRECT("Coefficients!$CA$2:$CA$33"))))))</f>
      </c>
      <c r="BC101" s="8">
        <f>IF(OR($B101="",$C101="",$D101="",$E101="",$F101="",$G101="",$H101="",$I101="",$J101="",$K101="",$L101=""),"",IF($B101="Female",1/(1+EXP(-SUMPRODUCT(Engine!$C$3042:$C$3073,INDIRECT("Coefficients!$CB$2:$CB$33")))),1/(1+EXP(-SUMPRODUCT(Engine!$C$3042:$C$3073,INDIRECT("Coefficients!$CC$2:$CC$33"))))))</f>
      </c>
      <c r="BD101" s="8">
        <f>IF(OR($B101="",$C101="",$D101="",$E101="",$F101="",$G101="",$H101="",$I101="",$J101="",$K101="",$L101=""),"",IF($B101="Female",1/(1+EXP(-SUMPRODUCT(Engine!$C$3042:$C$3073,INDIRECT("Coefficients!$CD$2:$CD$33")))),1/(1+EXP(-SUMPRODUCT(Engine!$C$3042:$C$3073,INDIRECT("Coefficients!$CE$2:$CE$33"))))))</f>
      </c>
      <c r="BE101" s="8">
        <f>IF(OR($B101="",$C101="",$D101="",$E101="",$F101="",$G101="",$H101="",$I101="",$J101="",$K101="",$L101=""),"",IF($B101="Female",1/(1+EXP(-SUMPRODUCT(Engine!$C$3042:$C$3073,INDIRECT("Coefficients!$CF$2:$CF$33")))),1/(1+EXP(-SUMPRODUCT(Engine!$C$3042:$C$3073,INDIRECT("Coefficients!$CG$2:$CG$33"))))))</f>
      </c>
      <c r="BF101" s="8">
        <f>IF(OR($B101="",$C101="",$D101="",$E101="",$F101="",$G101="",$H101="",$I101="",$J101="",$K101="",$L101=""),"",IF($B101="Female",1/(1+EXP(-SUMPRODUCT(Engine!$C$3042:$C$3073,INDIRECT("Coefficients!$CH$2:$CH$33")))),1/(1+EXP(-SUMPRODUCT(Engine!$C$3042:$C$3073,INDIRECT("Coefficients!$CI$2:$CI$33"))))))</f>
      </c>
      <c r="BG101" s="8">
        <f>IF(OR($B101="",$C101="",$D101="",$E101="",$F101="",$G101="",$H101="",$I101="",$J101="",$K101="",$L101=""),"",IF($B101="Female",1/(1+EXP(-SUMPRODUCT(Engine!$C$3042:$C$3073,INDIRECT("Coefficients!$CJ$2:$CJ$33")))),1/(1+EXP(-SUMPRODUCT(Engine!$C$3042:$C$3073,INDIRECT("Coefficients!$CK$2:$CK$33"))))))</f>
      </c>
      <c r="BH101" s="8">
        <f>IF(OR($B101="",$C101="",$D101="",$E101="",$F101="",$G101="",$H101="",$I101="",$J101="",$K101="",$L101=""),"",IF($B101="Female",1/(1+EXP(-SUMPRODUCT(Engine!$C$3042:$C$3073,INDIRECT("Coefficients!$CL$2:$CL$33")))),1/(1+EXP(-SUMPRODUCT(Engine!$C$3042:$C$3073,INDIRECT("Coefficients!$CM$2:$CM$33"))))))</f>
      </c>
      <c r="BI101" s="8">
        <f>IF(OR($B101="",$C101="",$D101="",$E101="",$F101="",$G101="",$H101="",$I101="",$J101="",$K101="",$L101=""),"",IF($B101="Female",1/(1+EXP(-SUMPRODUCT(Engine!$C$3042:$C$3073,INDIRECT("Coefficients!$CN$2:$CN$33")))),1/(1+EXP(-SUMPRODUCT(Engine!$C$3042:$C$3073,INDIRECT("Coefficients!$CO$2:$CO$33"))))))</f>
      </c>
      <c r="BJ101" s="8">
        <f>IF(OR($B101="",$C101="",$D101="",$E101="",$F101="",$G101="",$H101="",$I101="",$J101="",$K101="",$L101=""),"",IF($B101="Female",1/(1+EXP(-SUMPRODUCT(Engine!$C$3042:$C$3073,INDIRECT("Coefficients!$CP$2:$CP$33")))),1/(1+EXP(-SUMPRODUCT(Engine!$C$3042:$C$3073,INDIRECT("Coefficients!$CQ$2:$CQ$33"))))))</f>
      </c>
      <c r="BK101" s="8">
        <f>IF(OR($B101="",$C101="",$D101="",$E101="",$F101="",$G101="",$H101="",$I101="",$J101="",$K101="",$L101=""),"",IF($B101="Female",1/(1+EXP(-SUMPRODUCT(Engine!$C$3042:$C$3073,INDIRECT("Coefficients!$CR$2:$CR$33")))),1/(1+EXP(-SUMPRODUCT(Engine!$C$3042:$C$3073,INDIRECT("Coefficients!$CS$2:$CS$33"))))))</f>
      </c>
      <c r="BL101" s="8">
        <f>IF(OR($B101="",$C101="",$D101="",$E101="",$F101="",$G101="",$H101="",$I101="",$J101="",$K101="",$L101=""),"",IF($B101="Female",1/(1+EXP(-SUMPRODUCT(Engine!$C$3042:$C$3073,INDIRECT("Coefficients!$CT$2:$CT$33")))),1/(1+EXP(-SUMPRODUCT(Engine!$C$3042:$C$3073,INDIRECT("Coefficients!$CU$2:$CU$33"))))))</f>
      </c>
      <c r="BM101" s="8">
        <f>IF(OR($B101="",$C101="",$D101="",$E101="",$F101="",$G101="",$H101="",$I101="",$J101="",$K101="",$L101=""),"",IF($B101="Female",1/(1+EXP(-SUMPRODUCT(Engine!$C$3042:$C$3073,INDIRECT("Coefficients!$CV$2:$CV$33")))),1/(1+EXP(-SUMPRODUCT(Engine!$C$3042:$C$3073,INDIRECT("Coefficients!$CW$2:$CW$33"))))))</f>
      </c>
    </row>
    <row r="102" spans="1:65" x14ac:dyDescent="0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8">
        <f>IF(OR($B102="",$C102="",$D102="",$E102="",$F102="",$G102="",$H102="",$I102="",$J102="",$K102="",$L102=""),"",IF($B102="Female",1/(1+EXP(-SUMPRODUCT(Engine!$C$3074:$C$3105,INDIRECT("Coefficients!$B$2:$B$33")))),1/(1+EXP(-SUMPRODUCT(Engine!$C$3074:$C$3105,INDIRECT("Coefficients!$C$2:$C$33"))))))</f>
      </c>
      <c r="Q102" s="8">
        <f>IF(OR($B102="",$C102="",$D102="",$E102="",$F102="",$G102="",$H102="",$I102="",$J102="",$K102="",$L102=""),"",IF($B102="Female",1/(1+EXP(-SUMPRODUCT(Engine!$C$3074:$C$3105,INDIRECT("Coefficients!$D$2:$D$33")))),1/(1+EXP(-SUMPRODUCT(Engine!$C$3074:$C$3105,INDIRECT("Coefficients!$E$2:$E$33"))))))</f>
      </c>
      <c r="R102" s="8">
        <f>IF(OR($B102="",$C102="",$D102="",$E102="",$F102="",$G102="",$H102="",$I102="",$J102="",$K102="",$L102=""),"",IF($B102="Female",1/(1+EXP(-SUMPRODUCT(Engine!$C$3074:$C$3105,INDIRECT("Coefficients!$F$2:$F$33")))),1/(1+EXP(-SUMPRODUCT(Engine!$C$3074:$C$3105,INDIRECT("Coefficients!$G$2:$G$33"))))))</f>
      </c>
      <c r="S102" s="8">
        <f>IF(OR($B102="",$C102="",$D102="",$E102="",$F102="",$G102="",$H102="",$I102="",$J102="",$K102="",$L102=""),"",IF($B102="Female",1/(1+EXP(-SUMPRODUCT(Engine!$C$3074:$C$3105,INDIRECT("Coefficients!$H$2:$H$33")))),1/(1+EXP(-SUMPRODUCT(Engine!$C$3074:$C$3105,INDIRECT("Coefficients!$I$2:$I$33"))))))</f>
      </c>
      <c r="T102" s="8">
        <f>IF(OR($B102="",$C102="",$D102="",$E102="",$F102="",$G102="",$H102="",$I102="",$J102="",$K102="",$L102=""),"",IF($B102="Female",1/(1+EXP(-SUMPRODUCT(Engine!$C$3074:$C$3105,INDIRECT("Coefficients!$J$2:$J$33")))),1/(1+EXP(-SUMPRODUCT(Engine!$C$3074:$C$3105,INDIRECT("Coefficients!$K$2:$K$33"))))))</f>
      </c>
      <c r="U102" s="8">
        <f>IF(OR($B102="",$C102="",$D102="",$E102="",$F102="",$G102="",$H102="",$I102="",$J102="",$K102="",$L102=""),"",IF($B102="Female",1/(1+EXP(-SUMPRODUCT(Engine!$C$3074:$C$3105,INDIRECT("Coefficients!$L$2:$L$33")))),1/(1+EXP(-SUMPRODUCT(Engine!$C$3074:$C$3105,INDIRECT("Coefficients!$M$2:$M$33"))))))</f>
      </c>
      <c r="V102" s="8">
        <f>IF(OR($B102="",$C102="",$D102="",$E102="",$F102="",$G102="",$H102="",$I102="",$J102="",$K102="",$L102=""),"",IF($B102="Female",1/(1+EXP(-SUMPRODUCT(Engine!$C$3074:$C$3105,INDIRECT("Coefficients!$N$2:$N$33")))),1/(1+EXP(-SUMPRODUCT(Engine!$C$3074:$C$3105,INDIRECT("Coefficients!$O$2:$O$33"))))))</f>
      </c>
      <c r="W102" s="8">
        <f>IF(OR($B102="",$C102="",$D102="",$E102="",$F102="",$G102="",$H102="",$I102="",$J102="",$K102="",$L102=""),"",IF($B102="Female",1/(1+EXP(-SUMPRODUCT(Engine!$C$3074:$C$3105,INDIRECT("Coefficients!$P$2:$P$33")))),1/(1+EXP(-SUMPRODUCT(Engine!$C$3074:$C$3105,INDIRECT("Coefficients!$Q$2:$Q$33"))))))</f>
      </c>
      <c r="X102" s="8">
        <f>IF(OR($B102="",$C102="",$D102="",$E102="",$F102="",$G102="",$H102="",$I102="",$J102="",$K102="",$L102=""),"",IF($B102="Female",1/(1+EXP(-SUMPRODUCT(Engine!$C$3074:$C$3105,INDIRECT("Coefficients!$R$2:$R$33")))),1/(1+EXP(-SUMPRODUCT(Engine!$C$3074:$C$3105,INDIRECT("Coefficients!$S$2:$S$33"))))))</f>
      </c>
      <c r="Y102" s="8">
        <f>IF(OR($B102="",$C102="",$D102="",$E102="",$F102="",$G102="",$H102="",$I102="",$J102="",$K102="",$L102=""),"",IF($B102="Female",1/(1+EXP(-SUMPRODUCT(Engine!$C$3074:$C$3105,INDIRECT("Coefficients!$T$2:$T$33")))),1/(1+EXP(-SUMPRODUCT(Engine!$C$3074:$C$3105,INDIRECT("Coefficients!$U$2:$U$33"))))))</f>
      </c>
      <c r="Z102" s="8">
        <f>IF(OR($B102="",$C102="",$D102="",$E102="",$F102="",$G102="",$H102="",$I102="",$J102="",$K102="",$L102=""),"",IF($B102="Female",1/(1+EXP(-SUMPRODUCT(Engine!$C$3074:$C$3105,INDIRECT("Coefficients!$V$2:$V$33")))),1/(1+EXP(-SUMPRODUCT(Engine!$C$3074:$C$3105,INDIRECT("Coefficients!$W$2:$W$33"))))))</f>
      </c>
      <c r="AA102" s="8">
        <f>IF(OR($B102="",$C102="",$D102="",$E102="",$F102="",$G102="",$H102="",$I102="",$J102="",$K102="",$L102=""),"",IF($B102="Female",1/(1+EXP(-SUMPRODUCT(Engine!$C$3074:$C$3105,INDIRECT("Coefficients!$X$2:$X$33")))),1/(1+EXP(-SUMPRODUCT(Engine!$C$3074:$C$3105,INDIRECT("Coefficients!$Y$2:$Y$33"))))))</f>
      </c>
      <c r="AB102" s="8">
        <f>IF(OR($B102="",$C102="",$D102="",$E102="",$F102="",$G102="",$H102="",$I102="",$J102="",$K102="",$L102=""),"",IF($B102="Female",1/(1+EXP(-SUMPRODUCT(Engine!$C$3074:$C$3105,INDIRECT("Coefficients!$Z$2:$Z$33")))),1/(1+EXP(-SUMPRODUCT(Engine!$C$3074:$C$3105,INDIRECT("Coefficients!$AA$2:$AA$33"))))))</f>
      </c>
      <c r="AC102" s="8">
        <f>IF(OR($B102="",$C102="",$D102="",$E102="",$F102="",$G102="",$H102="",$I102="",$J102="",$K102="",$L102=""),"",IF($B102="Female",1/(1+EXP(-SUMPRODUCT(Engine!$C$3074:$C$3105,INDIRECT("Coefficients!$AB$2:$AB$33")))),1/(1+EXP(-SUMPRODUCT(Engine!$C$3074:$C$3105,INDIRECT("Coefficients!$AC$2:$AC$33"))))))</f>
      </c>
      <c r="AD102" s="8">
        <f>IF(OR($B102="",$C102="",$D102="",$E102="",$F102="",$G102="",$H102="",$I102="",$J102="",$K102="",$L102=""),"",IF($B102="Female",1/(1+EXP(-SUMPRODUCT(Engine!$C$3074:$C$3105,INDIRECT("Coefficients!$AD$2:$AD$33")))),1/(1+EXP(-SUMPRODUCT(Engine!$C$3074:$C$3105,INDIRECT("Coefficients!$AE$2:$AE$33"))))))</f>
      </c>
      <c r="AE102" s="8">
        <f>IF(OR($B102="",$C102="",$D102="",$E102="",$F102="",$G102="",$H102="",$I102="",$J102="",$K102="",$L102=""),"",IF($B102="Female",1/(1+EXP(-SUMPRODUCT(Engine!$C$3074:$C$3105,INDIRECT("Coefficients!$AF$2:$AF$33")))),1/(1+EXP(-SUMPRODUCT(Engine!$C$3074:$C$3105,INDIRECT("Coefficients!$AG$2:$AG$33"))))))</f>
      </c>
      <c r="AF102" s="8">
        <f>IF(OR($B102="",$C102="",$D102="",$E102="",$F102="",$G102="",$H102="",$I102="",$J102="",$K102="",$L102=""),"",IF($B102="Female",1/(1+EXP(-SUMPRODUCT(Engine!$C$3074:$C$3105,INDIRECT("Coefficients!$AH$2:$AH$33")))),1/(1+EXP(-SUMPRODUCT(Engine!$C$3074:$C$3105,INDIRECT("Coefficients!$AI$2:$AI$33"))))))</f>
      </c>
      <c r="AG102" s="8">
        <f>IF(OR($B102="",$C102="",$D102="",$E102="",$F102="",$G102="",$H102="",$I102="",$J102="",$K102="",$L102=""),"",IF($B102="Female",1/(1+EXP(-SUMPRODUCT(Engine!$C$3074:$C$3105,INDIRECT("Coefficients!$AJ$2:$AJ$33")))),1/(1+EXP(-SUMPRODUCT(Engine!$C$3074:$C$3105,INDIRECT("Coefficients!$AK$2:$AK$33"))))))</f>
      </c>
      <c r="AH102" s="8">
        <f>IF(OR($B102="",$C102="",$D102="",$E102="",$F102="",$G102="",$H102="",$I102="",$J102="",$K102="",$L102=""),"",IF($B102="Female",1/(1+EXP(-SUMPRODUCT(Engine!$C$3074:$C$3105,INDIRECT("Coefficients!$AL$2:$AL$33")))),1/(1+EXP(-SUMPRODUCT(Engine!$C$3074:$C$3105,INDIRECT("Coefficients!$AM$2:$AM$33"))))))</f>
      </c>
      <c r="AI102" s="8">
        <f>IF(OR($B102="",$C102="",$D102="",$E102="",$F102="",$G102="",$H102="",$I102="",$J102="",$K102="",$L102=""),"",IF($B102="Female",1/(1+EXP(-SUMPRODUCT(Engine!$C$3074:$C$3105,INDIRECT("Coefficients!$AN$2:$AN$33")))),1/(1+EXP(-SUMPRODUCT(Engine!$C$3074:$C$3105,INDIRECT("Coefficients!$AO$2:$AO$33"))))))</f>
      </c>
      <c r="AJ102" s="8">
        <f>IF(OR($B102="",$C102="",$D102="",$E102="",$F102="",$G102="",$H102="",$I102="",$J102="",$K102="",$L102=""),"",IF($B102="Female",1/(1+EXP(-SUMPRODUCT(Engine!$C$3074:$C$3105,INDIRECT("Coefficients!$AP$2:$AP$33")))),1/(1+EXP(-SUMPRODUCT(Engine!$C$3074:$C$3105,INDIRECT("Coefficients!$AQ$2:$AQ$33"))))))</f>
      </c>
      <c r="AK102" s="8">
        <f>IF(OR($B102="",$C102="",$D102="",$E102="",$F102="",$G102="",$H102="",$I102="",$J102="",$K102="",$L102=""),"",IF($B102="Female",1/(1+EXP(-SUMPRODUCT(Engine!$C$3074:$C$3105,INDIRECT("Coefficients!$AR$2:$AR$33")))),1/(1+EXP(-SUMPRODUCT(Engine!$C$3074:$C$3105,INDIRECT("Coefficients!$AS$2:$AS$33"))))))</f>
      </c>
      <c r="AL102" s="8">
        <f>IF(OR($B102="",$C102="",$D102="",$E102="",$F102="",$G102="",$H102="",$I102="",$J102="",$K102="",$L102=""),"",IF($B102="Female",1/(1+EXP(-SUMPRODUCT(Engine!$C$3074:$C$3105,INDIRECT("Coefficients!$AT$2:$AT$33")))),1/(1+EXP(-SUMPRODUCT(Engine!$C$3074:$C$3105,INDIRECT("Coefficients!$AU$2:$AU$33"))))))</f>
      </c>
      <c r="AM102" s="8">
        <f>IF(OR($B102="",$C102="",$D102="",$E102="",$F102="",$G102="",$H102="",$I102="",$J102="",$K102="",$L102=""),"",IF($B102="Female",1/(1+EXP(-SUMPRODUCT(Engine!$C$3074:$C$3105,INDIRECT("Coefficients!$AV$2:$AV$33")))),1/(1+EXP(-SUMPRODUCT(Engine!$C$3074:$C$3105,INDIRECT("Coefficients!$AW$2:$AW$33"))))))</f>
      </c>
      <c r="AN102" s="8">
        <f>IF(OR($B102="",$C102="",$D102="",$E102="",$F102="",$G102="",$H102="",$I102="",$J102="",$K102="",$L102=""),"",IF($B102="Female",1/(1+EXP(-SUMPRODUCT(Engine!$C$3074:$C$3105,INDIRECT("Coefficients!$AX$2:$AX$33")))),1/(1+EXP(-SUMPRODUCT(Engine!$C$3074:$C$3105,INDIRECT("Coefficients!$AY$2:$AY$33"))))))</f>
      </c>
      <c r="AO102" s="8">
        <f>IF(OR($B102="",$C102="",$D102="",$E102="",$F102="",$G102="",$H102="",$I102="",$J102="",$K102="",$L102=""),"",IF($B102="Female",1/(1+EXP(-SUMPRODUCT(Engine!$C$3074:$C$3105,INDIRECT("Coefficients!$AZ$2:$AZ$33")))),1/(1+EXP(-SUMPRODUCT(Engine!$C$3074:$C$3105,INDIRECT("Coefficients!$BA$2:$BA$33"))))))</f>
      </c>
      <c r="AP102" s="8">
        <f>IF(OR($B102="",$C102="",$D102="",$E102="",$F102="",$G102="",$H102="",$I102="",$J102="",$K102="",$L102=""),"",IF($B102="Female",1/(1+EXP(-SUMPRODUCT(Engine!$C$3074:$C$3105,INDIRECT("Coefficients!$BB$2:$BB$33")))),1/(1+EXP(-SUMPRODUCT(Engine!$C$3074:$C$3105,INDIRECT("Coefficients!$BC$2:$BC$33"))))))</f>
      </c>
      <c r="AQ102" s="8">
        <f>IF(OR($B102="",$C102="",$D102="",$E102="",$F102="",$G102="",$H102="",$I102="",$J102="",$K102="",$L102=""),"",IF($B102="Female",1/(1+EXP(-SUMPRODUCT(Engine!$C$3074:$C$3105,INDIRECT("Coefficients!$BD$2:$BD$33")))),1/(1+EXP(-SUMPRODUCT(Engine!$C$3074:$C$3105,INDIRECT("Coefficients!$BE$2:$BE$33"))))))</f>
      </c>
      <c r="AR102" s="8">
        <f>IF(OR($B102="",$C102="",$D102="",$E102="",$F102="",$G102="",$H102="",$I102="",$J102="",$K102="",$L102=""),"",IF($B102="Female",1/(1+EXP(-SUMPRODUCT(Engine!$C$3074:$C$3105,INDIRECT("Coefficients!$BF$2:$BF$33")))),1/(1+EXP(-SUMPRODUCT(Engine!$C$3074:$C$3105,INDIRECT("Coefficients!$BG$2:$BG$33"))))))</f>
      </c>
      <c r="AS102" s="8">
        <f>IF(OR($B102="",$C102="",$D102="",$E102="",$F102="",$G102="",$H102="",$I102="",$J102="",$K102="",$L102=""),"",IF($B102="Female",1/(1+EXP(-SUMPRODUCT(Engine!$C$3074:$C$3105,INDIRECT("Coefficients!$BH$2:$BH$33")))),1/(1+EXP(-SUMPRODUCT(Engine!$C$3074:$C$3105,INDIRECT("Coefficients!$BI$2:$BI$33"))))))</f>
      </c>
      <c r="AT102" s="8">
        <f>IF(OR($B102="",$C102="",$D102="",$E102="",$F102="",$G102="",$H102="",$I102="",$J102="",$K102="",$L102=""),"",IF($B102="Female",1/(1+EXP(-SUMPRODUCT(Engine!$C$3074:$C$3105,INDIRECT("Coefficients!$BJ$2:$BJ$33")))),1/(1+EXP(-SUMPRODUCT(Engine!$C$3074:$C$3105,INDIRECT("Coefficients!$BK$2:$BK$33"))))))</f>
      </c>
      <c r="AU102" s="8">
        <f>IF(OR($B102="",$C102="",$D102="",$E102="",$F102="",$G102="",$H102="",$I102="",$J102="",$K102="",$L102=""),"",IF($B102="Female",1/(1+EXP(-SUMPRODUCT(Engine!$C$3074:$C$3105,INDIRECT("Coefficients!$BL$2:$BL$33")))),1/(1+EXP(-SUMPRODUCT(Engine!$C$3074:$C$3105,INDIRECT("Coefficients!$BM$2:$BM$33"))))))</f>
      </c>
      <c r="AV102" s="8">
        <f>IF(OR($B102="",$C102="",$D102="",$E102="",$F102="",$G102="",$H102="",$I102="",$J102="",$K102="",$L102=""),"",IF($B102="Female",1/(1+EXP(-SUMPRODUCT(Engine!$C$3074:$C$3105,INDIRECT("Coefficients!$BN$2:$BN$33")))),1/(1+EXP(-SUMPRODUCT(Engine!$C$3074:$C$3105,INDIRECT("Coefficients!$BO$2:$BO$33"))))))</f>
      </c>
      <c r="AW102" s="8">
        <f>IF(OR($B102="",$C102="",$D102="",$E102="",$F102="",$G102="",$H102="",$I102="",$J102="",$K102="",$L102=""),"",IF($B102="Female",1/(1+EXP(-SUMPRODUCT(Engine!$C$3074:$C$3105,INDIRECT("Coefficients!$BP$2:$BP$33")))),1/(1+EXP(-SUMPRODUCT(Engine!$C$3074:$C$3105,INDIRECT("Coefficients!$BQ$2:$BQ$33"))))))</f>
      </c>
      <c r="AX102" s="8">
        <f>IF(OR($B102="",$C102="",$D102="",$E102="",$F102="",$G102="",$H102="",$I102="",$J102="",$K102="",$L102=""),"",IF($B102="Female",1/(1+EXP(-SUMPRODUCT(Engine!$C$3074:$C$3105,INDIRECT("Coefficients!$BR$2:$BR$33")))),1/(1+EXP(-SUMPRODUCT(Engine!$C$3074:$C$3105,INDIRECT("Coefficients!$BS$2:$BS$33"))))))</f>
      </c>
      <c r="AY102" s="8">
        <f>IF(OR($B102="",$C102="",$D102="",$E102="",$F102="",$G102="",$H102="",$I102="",$J102="",$K102="",$L102=""),"",IF($B102="Female",1/(1+EXP(-SUMPRODUCT(Engine!$C$3074:$C$3105,INDIRECT("Coefficients!$BT$2:$BT$33")))),1/(1+EXP(-SUMPRODUCT(Engine!$C$3074:$C$3105,INDIRECT("Coefficients!$BU$2:$BU$33"))))))</f>
      </c>
      <c r="AZ102" s="8">
        <f>IF(OR($B102="",$C102="",$D102="",$E102="",$F102="",$G102="",$H102="",$I102="",$J102="",$K102="",$L102=""),"",IF($B102="Female",1/(1+EXP(-SUMPRODUCT(Engine!$C$3074:$C$3105,INDIRECT("Coefficients!$BV$2:$BV$33")))),1/(1+EXP(-SUMPRODUCT(Engine!$C$3074:$C$3105,INDIRECT("Coefficients!$BW$2:$BW$33"))))))</f>
      </c>
      <c r="BA102" s="8">
        <f>IF(OR($B102="",$C102="",$D102="",$E102="",$F102="",$G102="",$H102="",$I102="",$J102="",$K102="",$L102=""),"",IF($B102="Female",1/(1+EXP(-SUMPRODUCT(Engine!$C$3074:$C$3105,INDIRECT("Coefficients!$BX$2:$BX$33")))),1/(1+EXP(-SUMPRODUCT(Engine!$C$3074:$C$3105,INDIRECT("Coefficients!$BY$2:$BY$33"))))))</f>
      </c>
      <c r="BB102" s="8">
        <f>IF(OR($B102="",$C102="",$D102="",$E102="",$F102="",$G102="",$H102="",$I102="",$J102="",$K102="",$L102=""),"",IF($B102="Female",1/(1+EXP(-SUMPRODUCT(Engine!$C$3074:$C$3105,INDIRECT("Coefficients!$BZ$2:$BZ$33")))),1/(1+EXP(-SUMPRODUCT(Engine!$C$3074:$C$3105,INDIRECT("Coefficients!$CA$2:$CA$33"))))))</f>
      </c>
      <c r="BC102" s="8">
        <f>IF(OR($B102="",$C102="",$D102="",$E102="",$F102="",$G102="",$H102="",$I102="",$J102="",$K102="",$L102=""),"",IF($B102="Female",1/(1+EXP(-SUMPRODUCT(Engine!$C$3074:$C$3105,INDIRECT("Coefficients!$CB$2:$CB$33")))),1/(1+EXP(-SUMPRODUCT(Engine!$C$3074:$C$3105,INDIRECT("Coefficients!$CC$2:$CC$33"))))))</f>
      </c>
      <c r="BD102" s="8">
        <f>IF(OR($B102="",$C102="",$D102="",$E102="",$F102="",$G102="",$H102="",$I102="",$J102="",$K102="",$L102=""),"",IF($B102="Female",1/(1+EXP(-SUMPRODUCT(Engine!$C$3074:$C$3105,INDIRECT("Coefficients!$CD$2:$CD$33")))),1/(1+EXP(-SUMPRODUCT(Engine!$C$3074:$C$3105,INDIRECT("Coefficients!$CE$2:$CE$33"))))))</f>
      </c>
      <c r="BE102" s="8">
        <f>IF(OR($B102="",$C102="",$D102="",$E102="",$F102="",$G102="",$H102="",$I102="",$J102="",$K102="",$L102=""),"",IF($B102="Female",1/(1+EXP(-SUMPRODUCT(Engine!$C$3074:$C$3105,INDIRECT("Coefficients!$CF$2:$CF$33")))),1/(1+EXP(-SUMPRODUCT(Engine!$C$3074:$C$3105,INDIRECT("Coefficients!$CG$2:$CG$33"))))))</f>
      </c>
      <c r="BF102" s="8">
        <f>IF(OR($B102="",$C102="",$D102="",$E102="",$F102="",$G102="",$H102="",$I102="",$J102="",$K102="",$L102=""),"",IF($B102="Female",1/(1+EXP(-SUMPRODUCT(Engine!$C$3074:$C$3105,INDIRECT("Coefficients!$CH$2:$CH$33")))),1/(1+EXP(-SUMPRODUCT(Engine!$C$3074:$C$3105,INDIRECT("Coefficients!$CI$2:$CI$33"))))))</f>
      </c>
      <c r="BG102" s="8">
        <f>IF(OR($B102="",$C102="",$D102="",$E102="",$F102="",$G102="",$H102="",$I102="",$J102="",$K102="",$L102=""),"",IF($B102="Female",1/(1+EXP(-SUMPRODUCT(Engine!$C$3074:$C$3105,INDIRECT("Coefficients!$CJ$2:$CJ$33")))),1/(1+EXP(-SUMPRODUCT(Engine!$C$3074:$C$3105,INDIRECT("Coefficients!$CK$2:$CK$33"))))))</f>
      </c>
      <c r="BH102" s="8">
        <f>IF(OR($B102="",$C102="",$D102="",$E102="",$F102="",$G102="",$H102="",$I102="",$J102="",$K102="",$L102=""),"",IF($B102="Female",1/(1+EXP(-SUMPRODUCT(Engine!$C$3074:$C$3105,INDIRECT("Coefficients!$CL$2:$CL$33")))),1/(1+EXP(-SUMPRODUCT(Engine!$C$3074:$C$3105,INDIRECT("Coefficients!$CM$2:$CM$33"))))))</f>
      </c>
      <c r="BI102" s="8">
        <f>IF(OR($B102="",$C102="",$D102="",$E102="",$F102="",$G102="",$H102="",$I102="",$J102="",$K102="",$L102=""),"",IF($B102="Female",1/(1+EXP(-SUMPRODUCT(Engine!$C$3074:$C$3105,INDIRECT("Coefficients!$CN$2:$CN$33")))),1/(1+EXP(-SUMPRODUCT(Engine!$C$3074:$C$3105,INDIRECT("Coefficients!$CO$2:$CO$33"))))))</f>
      </c>
      <c r="BJ102" s="8">
        <f>IF(OR($B102="",$C102="",$D102="",$E102="",$F102="",$G102="",$H102="",$I102="",$J102="",$K102="",$L102=""),"",IF($B102="Female",1/(1+EXP(-SUMPRODUCT(Engine!$C$3074:$C$3105,INDIRECT("Coefficients!$CP$2:$CP$33")))),1/(1+EXP(-SUMPRODUCT(Engine!$C$3074:$C$3105,INDIRECT("Coefficients!$CQ$2:$CQ$33"))))))</f>
      </c>
      <c r="BK102" s="8">
        <f>IF(OR($B102="",$C102="",$D102="",$E102="",$F102="",$G102="",$H102="",$I102="",$J102="",$K102="",$L102=""),"",IF($B102="Female",1/(1+EXP(-SUMPRODUCT(Engine!$C$3074:$C$3105,INDIRECT("Coefficients!$CR$2:$CR$33")))),1/(1+EXP(-SUMPRODUCT(Engine!$C$3074:$C$3105,INDIRECT("Coefficients!$CS$2:$CS$33"))))))</f>
      </c>
      <c r="BL102" s="8">
        <f>IF(OR($B102="",$C102="",$D102="",$E102="",$F102="",$G102="",$H102="",$I102="",$J102="",$K102="",$L102=""),"",IF($B102="Female",1/(1+EXP(-SUMPRODUCT(Engine!$C$3074:$C$3105,INDIRECT("Coefficients!$CT$2:$CT$33")))),1/(1+EXP(-SUMPRODUCT(Engine!$C$3074:$C$3105,INDIRECT("Coefficients!$CU$2:$CU$33"))))))</f>
      </c>
      <c r="BM102" s="8">
        <f>IF(OR($B102="",$C102="",$D102="",$E102="",$F102="",$G102="",$H102="",$I102="",$J102="",$K102="",$L102=""),"",IF($B102="Female",1/(1+EXP(-SUMPRODUCT(Engine!$C$3074:$C$3105,INDIRECT("Coefficients!$CV$2:$CV$33")))),1/(1+EXP(-SUMPRODUCT(Engine!$C$3074:$C$3105,INDIRECT("Coefficients!$CW$2:$CW$33"))))))</f>
      </c>
    </row>
    <row r="103" spans="1:65" x14ac:dyDescent="0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8">
        <f>IF(OR($B103="",$C103="",$D103="",$E103="",$F103="",$G103="",$H103="",$I103="",$J103="",$K103="",$L103=""),"",IF($B103="Female",1/(1+EXP(-SUMPRODUCT(Engine!$C$3106:$C$3137,INDIRECT("Coefficients!$B$2:$B$33")))),1/(1+EXP(-SUMPRODUCT(Engine!$C$3106:$C$3137,INDIRECT("Coefficients!$C$2:$C$33"))))))</f>
      </c>
      <c r="Q103" s="8">
        <f>IF(OR($B103="",$C103="",$D103="",$E103="",$F103="",$G103="",$H103="",$I103="",$J103="",$K103="",$L103=""),"",IF($B103="Female",1/(1+EXP(-SUMPRODUCT(Engine!$C$3106:$C$3137,INDIRECT("Coefficients!$D$2:$D$33")))),1/(1+EXP(-SUMPRODUCT(Engine!$C$3106:$C$3137,INDIRECT("Coefficients!$E$2:$E$33"))))))</f>
      </c>
      <c r="R103" s="8">
        <f>IF(OR($B103="",$C103="",$D103="",$E103="",$F103="",$G103="",$H103="",$I103="",$J103="",$K103="",$L103=""),"",IF($B103="Female",1/(1+EXP(-SUMPRODUCT(Engine!$C$3106:$C$3137,INDIRECT("Coefficients!$F$2:$F$33")))),1/(1+EXP(-SUMPRODUCT(Engine!$C$3106:$C$3137,INDIRECT("Coefficients!$G$2:$G$33"))))))</f>
      </c>
      <c r="S103" s="8">
        <f>IF(OR($B103="",$C103="",$D103="",$E103="",$F103="",$G103="",$H103="",$I103="",$J103="",$K103="",$L103=""),"",IF($B103="Female",1/(1+EXP(-SUMPRODUCT(Engine!$C$3106:$C$3137,INDIRECT("Coefficients!$H$2:$H$33")))),1/(1+EXP(-SUMPRODUCT(Engine!$C$3106:$C$3137,INDIRECT("Coefficients!$I$2:$I$33"))))))</f>
      </c>
      <c r="T103" s="8">
        <f>IF(OR($B103="",$C103="",$D103="",$E103="",$F103="",$G103="",$H103="",$I103="",$J103="",$K103="",$L103=""),"",IF($B103="Female",1/(1+EXP(-SUMPRODUCT(Engine!$C$3106:$C$3137,INDIRECT("Coefficients!$J$2:$J$33")))),1/(1+EXP(-SUMPRODUCT(Engine!$C$3106:$C$3137,INDIRECT("Coefficients!$K$2:$K$33"))))))</f>
      </c>
      <c r="U103" s="8">
        <f>IF(OR($B103="",$C103="",$D103="",$E103="",$F103="",$G103="",$H103="",$I103="",$J103="",$K103="",$L103=""),"",IF($B103="Female",1/(1+EXP(-SUMPRODUCT(Engine!$C$3106:$C$3137,INDIRECT("Coefficients!$L$2:$L$33")))),1/(1+EXP(-SUMPRODUCT(Engine!$C$3106:$C$3137,INDIRECT("Coefficients!$M$2:$M$33"))))))</f>
      </c>
      <c r="V103" s="8">
        <f>IF(OR($B103="",$C103="",$D103="",$E103="",$F103="",$G103="",$H103="",$I103="",$J103="",$K103="",$L103=""),"",IF($B103="Female",1/(1+EXP(-SUMPRODUCT(Engine!$C$3106:$C$3137,INDIRECT("Coefficients!$N$2:$N$33")))),1/(1+EXP(-SUMPRODUCT(Engine!$C$3106:$C$3137,INDIRECT("Coefficients!$O$2:$O$33"))))))</f>
      </c>
      <c r="W103" s="8">
        <f>IF(OR($B103="",$C103="",$D103="",$E103="",$F103="",$G103="",$H103="",$I103="",$J103="",$K103="",$L103=""),"",IF($B103="Female",1/(1+EXP(-SUMPRODUCT(Engine!$C$3106:$C$3137,INDIRECT("Coefficients!$P$2:$P$33")))),1/(1+EXP(-SUMPRODUCT(Engine!$C$3106:$C$3137,INDIRECT("Coefficients!$Q$2:$Q$33"))))))</f>
      </c>
      <c r="X103" s="8">
        <f>IF(OR($B103="",$C103="",$D103="",$E103="",$F103="",$G103="",$H103="",$I103="",$J103="",$K103="",$L103=""),"",IF($B103="Female",1/(1+EXP(-SUMPRODUCT(Engine!$C$3106:$C$3137,INDIRECT("Coefficients!$R$2:$R$33")))),1/(1+EXP(-SUMPRODUCT(Engine!$C$3106:$C$3137,INDIRECT("Coefficients!$S$2:$S$33"))))))</f>
      </c>
      <c r="Y103" s="8">
        <f>IF(OR($B103="",$C103="",$D103="",$E103="",$F103="",$G103="",$H103="",$I103="",$J103="",$K103="",$L103=""),"",IF($B103="Female",1/(1+EXP(-SUMPRODUCT(Engine!$C$3106:$C$3137,INDIRECT("Coefficients!$T$2:$T$33")))),1/(1+EXP(-SUMPRODUCT(Engine!$C$3106:$C$3137,INDIRECT("Coefficients!$U$2:$U$33"))))))</f>
      </c>
      <c r="Z103" s="8">
        <f>IF(OR($B103="",$C103="",$D103="",$E103="",$F103="",$G103="",$H103="",$I103="",$J103="",$K103="",$L103=""),"",IF($B103="Female",1/(1+EXP(-SUMPRODUCT(Engine!$C$3106:$C$3137,INDIRECT("Coefficients!$V$2:$V$33")))),1/(1+EXP(-SUMPRODUCT(Engine!$C$3106:$C$3137,INDIRECT("Coefficients!$W$2:$W$33"))))))</f>
      </c>
      <c r="AA103" s="8">
        <f>IF(OR($B103="",$C103="",$D103="",$E103="",$F103="",$G103="",$H103="",$I103="",$J103="",$K103="",$L103=""),"",IF($B103="Female",1/(1+EXP(-SUMPRODUCT(Engine!$C$3106:$C$3137,INDIRECT("Coefficients!$X$2:$X$33")))),1/(1+EXP(-SUMPRODUCT(Engine!$C$3106:$C$3137,INDIRECT("Coefficients!$Y$2:$Y$33"))))))</f>
      </c>
      <c r="AB103" s="8">
        <f>IF(OR($B103="",$C103="",$D103="",$E103="",$F103="",$G103="",$H103="",$I103="",$J103="",$K103="",$L103=""),"",IF($B103="Female",1/(1+EXP(-SUMPRODUCT(Engine!$C$3106:$C$3137,INDIRECT("Coefficients!$Z$2:$Z$33")))),1/(1+EXP(-SUMPRODUCT(Engine!$C$3106:$C$3137,INDIRECT("Coefficients!$AA$2:$AA$33"))))))</f>
      </c>
      <c r="AC103" s="8">
        <f>IF(OR($B103="",$C103="",$D103="",$E103="",$F103="",$G103="",$H103="",$I103="",$J103="",$K103="",$L103=""),"",IF($B103="Female",1/(1+EXP(-SUMPRODUCT(Engine!$C$3106:$C$3137,INDIRECT("Coefficients!$AB$2:$AB$33")))),1/(1+EXP(-SUMPRODUCT(Engine!$C$3106:$C$3137,INDIRECT("Coefficients!$AC$2:$AC$33"))))))</f>
      </c>
      <c r="AD103" s="8">
        <f>IF(OR($B103="",$C103="",$D103="",$E103="",$F103="",$G103="",$H103="",$I103="",$J103="",$K103="",$L103=""),"",IF($B103="Female",1/(1+EXP(-SUMPRODUCT(Engine!$C$3106:$C$3137,INDIRECT("Coefficients!$AD$2:$AD$33")))),1/(1+EXP(-SUMPRODUCT(Engine!$C$3106:$C$3137,INDIRECT("Coefficients!$AE$2:$AE$33"))))))</f>
      </c>
      <c r="AE103" s="8">
        <f>IF(OR($B103="",$C103="",$D103="",$E103="",$F103="",$G103="",$H103="",$I103="",$J103="",$K103="",$L103=""),"",IF($B103="Female",1/(1+EXP(-SUMPRODUCT(Engine!$C$3106:$C$3137,INDIRECT("Coefficients!$AF$2:$AF$33")))),1/(1+EXP(-SUMPRODUCT(Engine!$C$3106:$C$3137,INDIRECT("Coefficients!$AG$2:$AG$33"))))))</f>
      </c>
      <c r="AF103" s="8">
        <f>IF(OR($B103="",$C103="",$D103="",$E103="",$F103="",$G103="",$H103="",$I103="",$J103="",$K103="",$L103=""),"",IF($B103="Female",1/(1+EXP(-SUMPRODUCT(Engine!$C$3106:$C$3137,INDIRECT("Coefficients!$AH$2:$AH$33")))),1/(1+EXP(-SUMPRODUCT(Engine!$C$3106:$C$3137,INDIRECT("Coefficients!$AI$2:$AI$33"))))))</f>
      </c>
      <c r="AG103" s="8">
        <f>IF(OR($B103="",$C103="",$D103="",$E103="",$F103="",$G103="",$H103="",$I103="",$J103="",$K103="",$L103=""),"",IF($B103="Female",1/(1+EXP(-SUMPRODUCT(Engine!$C$3106:$C$3137,INDIRECT("Coefficients!$AJ$2:$AJ$33")))),1/(1+EXP(-SUMPRODUCT(Engine!$C$3106:$C$3137,INDIRECT("Coefficients!$AK$2:$AK$33"))))))</f>
      </c>
      <c r="AH103" s="8">
        <f>IF(OR($B103="",$C103="",$D103="",$E103="",$F103="",$G103="",$H103="",$I103="",$J103="",$K103="",$L103=""),"",IF($B103="Female",1/(1+EXP(-SUMPRODUCT(Engine!$C$3106:$C$3137,INDIRECT("Coefficients!$AL$2:$AL$33")))),1/(1+EXP(-SUMPRODUCT(Engine!$C$3106:$C$3137,INDIRECT("Coefficients!$AM$2:$AM$33"))))))</f>
      </c>
      <c r="AI103" s="8">
        <f>IF(OR($B103="",$C103="",$D103="",$E103="",$F103="",$G103="",$H103="",$I103="",$J103="",$K103="",$L103=""),"",IF($B103="Female",1/(1+EXP(-SUMPRODUCT(Engine!$C$3106:$C$3137,INDIRECT("Coefficients!$AN$2:$AN$33")))),1/(1+EXP(-SUMPRODUCT(Engine!$C$3106:$C$3137,INDIRECT("Coefficients!$AO$2:$AO$33"))))))</f>
      </c>
      <c r="AJ103" s="8">
        <f>IF(OR($B103="",$C103="",$D103="",$E103="",$F103="",$G103="",$H103="",$I103="",$J103="",$K103="",$L103=""),"",IF($B103="Female",1/(1+EXP(-SUMPRODUCT(Engine!$C$3106:$C$3137,INDIRECT("Coefficients!$AP$2:$AP$33")))),1/(1+EXP(-SUMPRODUCT(Engine!$C$3106:$C$3137,INDIRECT("Coefficients!$AQ$2:$AQ$33"))))))</f>
      </c>
      <c r="AK103" s="8">
        <f>IF(OR($B103="",$C103="",$D103="",$E103="",$F103="",$G103="",$H103="",$I103="",$J103="",$K103="",$L103=""),"",IF($B103="Female",1/(1+EXP(-SUMPRODUCT(Engine!$C$3106:$C$3137,INDIRECT("Coefficients!$AR$2:$AR$33")))),1/(1+EXP(-SUMPRODUCT(Engine!$C$3106:$C$3137,INDIRECT("Coefficients!$AS$2:$AS$33"))))))</f>
      </c>
      <c r="AL103" s="8">
        <f>IF(OR($B103="",$C103="",$D103="",$E103="",$F103="",$G103="",$H103="",$I103="",$J103="",$K103="",$L103=""),"",IF($B103="Female",1/(1+EXP(-SUMPRODUCT(Engine!$C$3106:$C$3137,INDIRECT("Coefficients!$AT$2:$AT$33")))),1/(1+EXP(-SUMPRODUCT(Engine!$C$3106:$C$3137,INDIRECT("Coefficients!$AU$2:$AU$33"))))))</f>
      </c>
      <c r="AM103" s="8">
        <f>IF(OR($B103="",$C103="",$D103="",$E103="",$F103="",$G103="",$H103="",$I103="",$J103="",$K103="",$L103=""),"",IF($B103="Female",1/(1+EXP(-SUMPRODUCT(Engine!$C$3106:$C$3137,INDIRECT("Coefficients!$AV$2:$AV$33")))),1/(1+EXP(-SUMPRODUCT(Engine!$C$3106:$C$3137,INDIRECT("Coefficients!$AW$2:$AW$33"))))))</f>
      </c>
      <c r="AN103" s="8">
        <f>IF(OR($B103="",$C103="",$D103="",$E103="",$F103="",$G103="",$H103="",$I103="",$J103="",$K103="",$L103=""),"",IF($B103="Female",1/(1+EXP(-SUMPRODUCT(Engine!$C$3106:$C$3137,INDIRECT("Coefficients!$AX$2:$AX$33")))),1/(1+EXP(-SUMPRODUCT(Engine!$C$3106:$C$3137,INDIRECT("Coefficients!$AY$2:$AY$33"))))))</f>
      </c>
      <c r="AO103" s="8">
        <f>IF(OR($B103="",$C103="",$D103="",$E103="",$F103="",$G103="",$H103="",$I103="",$J103="",$K103="",$L103=""),"",IF($B103="Female",1/(1+EXP(-SUMPRODUCT(Engine!$C$3106:$C$3137,INDIRECT("Coefficients!$AZ$2:$AZ$33")))),1/(1+EXP(-SUMPRODUCT(Engine!$C$3106:$C$3137,INDIRECT("Coefficients!$BA$2:$BA$33"))))))</f>
      </c>
      <c r="AP103" s="8">
        <f>IF(OR($B103="",$C103="",$D103="",$E103="",$F103="",$G103="",$H103="",$I103="",$J103="",$K103="",$L103=""),"",IF($B103="Female",1/(1+EXP(-SUMPRODUCT(Engine!$C$3106:$C$3137,INDIRECT("Coefficients!$BB$2:$BB$33")))),1/(1+EXP(-SUMPRODUCT(Engine!$C$3106:$C$3137,INDIRECT("Coefficients!$BC$2:$BC$33"))))))</f>
      </c>
      <c r="AQ103" s="8">
        <f>IF(OR($B103="",$C103="",$D103="",$E103="",$F103="",$G103="",$H103="",$I103="",$J103="",$K103="",$L103=""),"",IF($B103="Female",1/(1+EXP(-SUMPRODUCT(Engine!$C$3106:$C$3137,INDIRECT("Coefficients!$BD$2:$BD$33")))),1/(1+EXP(-SUMPRODUCT(Engine!$C$3106:$C$3137,INDIRECT("Coefficients!$BE$2:$BE$33"))))))</f>
      </c>
      <c r="AR103" s="8">
        <f>IF(OR($B103="",$C103="",$D103="",$E103="",$F103="",$G103="",$H103="",$I103="",$J103="",$K103="",$L103=""),"",IF($B103="Female",1/(1+EXP(-SUMPRODUCT(Engine!$C$3106:$C$3137,INDIRECT("Coefficients!$BF$2:$BF$33")))),1/(1+EXP(-SUMPRODUCT(Engine!$C$3106:$C$3137,INDIRECT("Coefficients!$BG$2:$BG$33"))))))</f>
      </c>
      <c r="AS103" s="8">
        <f>IF(OR($B103="",$C103="",$D103="",$E103="",$F103="",$G103="",$H103="",$I103="",$J103="",$K103="",$L103=""),"",IF($B103="Female",1/(1+EXP(-SUMPRODUCT(Engine!$C$3106:$C$3137,INDIRECT("Coefficients!$BH$2:$BH$33")))),1/(1+EXP(-SUMPRODUCT(Engine!$C$3106:$C$3137,INDIRECT("Coefficients!$BI$2:$BI$33"))))))</f>
      </c>
      <c r="AT103" s="8">
        <f>IF(OR($B103="",$C103="",$D103="",$E103="",$F103="",$G103="",$H103="",$I103="",$J103="",$K103="",$L103=""),"",IF($B103="Female",1/(1+EXP(-SUMPRODUCT(Engine!$C$3106:$C$3137,INDIRECT("Coefficients!$BJ$2:$BJ$33")))),1/(1+EXP(-SUMPRODUCT(Engine!$C$3106:$C$3137,INDIRECT("Coefficients!$BK$2:$BK$33"))))))</f>
      </c>
      <c r="AU103" s="8">
        <f>IF(OR($B103="",$C103="",$D103="",$E103="",$F103="",$G103="",$H103="",$I103="",$J103="",$K103="",$L103=""),"",IF($B103="Female",1/(1+EXP(-SUMPRODUCT(Engine!$C$3106:$C$3137,INDIRECT("Coefficients!$BL$2:$BL$33")))),1/(1+EXP(-SUMPRODUCT(Engine!$C$3106:$C$3137,INDIRECT("Coefficients!$BM$2:$BM$33"))))))</f>
      </c>
      <c r="AV103" s="8">
        <f>IF(OR($B103="",$C103="",$D103="",$E103="",$F103="",$G103="",$H103="",$I103="",$J103="",$K103="",$L103=""),"",IF($B103="Female",1/(1+EXP(-SUMPRODUCT(Engine!$C$3106:$C$3137,INDIRECT("Coefficients!$BN$2:$BN$33")))),1/(1+EXP(-SUMPRODUCT(Engine!$C$3106:$C$3137,INDIRECT("Coefficients!$BO$2:$BO$33"))))))</f>
      </c>
      <c r="AW103" s="8">
        <f>IF(OR($B103="",$C103="",$D103="",$E103="",$F103="",$G103="",$H103="",$I103="",$J103="",$K103="",$L103=""),"",IF($B103="Female",1/(1+EXP(-SUMPRODUCT(Engine!$C$3106:$C$3137,INDIRECT("Coefficients!$BP$2:$BP$33")))),1/(1+EXP(-SUMPRODUCT(Engine!$C$3106:$C$3137,INDIRECT("Coefficients!$BQ$2:$BQ$33"))))))</f>
      </c>
      <c r="AX103" s="8">
        <f>IF(OR($B103="",$C103="",$D103="",$E103="",$F103="",$G103="",$H103="",$I103="",$J103="",$K103="",$L103=""),"",IF($B103="Female",1/(1+EXP(-SUMPRODUCT(Engine!$C$3106:$C$3137,INDIRECT("Coefficients!$BR$2:$BR$33")))),1/(1+EXP(-SUMPRODUCT(Engine!$C$3106:$C$3137,INDIRECT("Coefficients!$BS$2:$BS$33"))))))</f>
      </c>
      <c r="AY103" s="8">
        <f>IF(OR($B103="",$C103="",$D103="",$E103="",$F103="",$G103="",$H103="",$I103="",$J103="",$K103="",$L103=""),"",IF($B103="Female",1/(1+EXP(-SUMPRODUCT(Engine!$C$3106:$C$3137,INDIRECT("Coefficients!$BT$2:$BT$33")))),1/(1+EXP(-SUMPRODUCT(Engine!$C$3106:$C$3137,INDIRECT("Coefficients!$BU$2:$BU$33"))))))</f>
      </c>
      <c r="AZ103" s="8">
        <f>IF(OR($B103="",$C103="",$D103="",$E103="",$F103="",$G103="",$H103="",$I103="",$J103="",$K103="",$L103=""),"",IF($B103="Female",1/(1+EXP(-SUMPRODUCT(Engine!$C$3106:$C$3137,INDIRECT("Coefficients!$BV$2:$BV$33")))),1/(1+EXP(-SUMPRODUCT(Engine!$C$3106:$C$3137,INDIRECT("Coefficients!$BW$2:$BW$33"))))))</f>
      </c>
      <c r="BA103" s="8">
        <f>IF(OR($B103="",$C103="",$D103="",$E103="",$F103="",$G103="",$H103="",$I103="",$J103="",$K103="",$L103=""),"",IF($B103="Female",1/(1+EXP(-SUMPRODUCT(Engine!$C$3106:$C$3137,INDIRECT("Coefficients!$BX$2:$BX$33")))),1/(1+EXP(-SUMPRODUCT(Engine!$C$3106:$C$3137,INDIRECT("Coefficients!$BY$2:$BY$33"))))))</f>
      </c>
      <c r="BB103" s="8">
        <f>IF(OR($B103="",$C103="",$D103="",$E103="",$F103="",$G103="",$H103="",$I103="",$J103="",$K103="",$L103=""),"",IF($B103="Female",1/(1+EXP(-SUMPRODUCT(Engine!$C$3106:$C$3137,INDIRECT("Coefficients!$BZ$2:$BZ$33")))),1/(1+EXP(-SUMPRODUCT(Engine!$C$3106:$C$3137,INDIRECT("Coefficients!$CA$2:$CA$33"))))))</f>
      </c>
      <c r="BC103" s="8">
        <f>IF(OR($B103="",$C103="",$D103="",$E103="",$F103="",$G103="",$H103="",$I103="",$J103="",$K103="",$L103=""),"",IF($B103="Female",1/(1+EXP(-SUMPRODUCT(Engine!$C$3106:$C$3137,INDIRECT("Coefficients!$CB$2:$CB$33")))),1/(1+EXP(-SUMPRODUCT(Engine!$C$3106:$C$3137,INDIRECT("Coefficients!$CC$2:$CC$33"))))))</f>
      </c>
      <c r="BD103" s="8">
        <f>IF(OR($B103="",$C103="",$D103="",$E103="",$F103="",$G103="",$H103="",$I103="",$J103="",$K103="",$L103=""),"",IF($B103="Female",1/(1+EXP(-SUMPRODUCT(Engine!$C$3106:$C$3137,INDIRECT("Coefficients!$CD$2:$CD$33")))),1/(1+EXP(-SUMPRODUCT(Engine!$C$3106:$C$3137,INDIRECT("Coefficients!$CE$2:$CE$33"))))))</f>
      </c>
      <c r="BE103" s="8">
        <f>IF(OR($B103="",$C103="",$D103="",$E103="",$F103="",$G103="",$H103="",$I103="",$J103="",$K103="",$L103=""),"",IF($B103="Female",1/(1+EXP(-SUMPRODUCT(Engine!$C$3106:$C$3137,INDIRECT("Coefficients!$CF$2:$CF$33")))),1/(1+EXP(-SUMPRODUCT(Engine!$C$3106:$C$3137,INDIRECT("Coefficients!$CG$2:$CG$33"))))))</f>
      </c>
      <c r="BF103" s="8">
        <f>IF(OR($B103="",$C103="",$D103="",$E103="",$F103="",$G103="",$H103="",$I103="",$J103="",$K103="",$L103=""),"",IF($B103="Female",1/(1+EXP(-SUMPRODUCT(Engine!$C$3106:$C$3137,INDIRECT("Coefficients!$CH$2:$CH$33")))),1/(1+EXP(-SUMPRODUCT(Engine!$C$3106:$C$3137,INDIRECT("Coefficients!$CI$2:$CI$33"))))))</f>
      </c>
      <c r="BG103" s="8">
        <f>IF(OR($B103="",$C103="",$D103="",$E103="",$F103="",$G103="",$H103="",$I103="",$J103="",$K103="",$L103=""),"",IF($B103="Female",1/(1+EXP(-SUMPRODUCT(Engine!$C$3106:$C$3137,INDIRECT("Coefficients!$CJ$2:$CJ$33")))),1/(1+EXP(-SUMPRODUCT(Engine!$C$3106:$C$3137,INDIRECT("Coefficients!$CK$2:$CK$33"))))))</f>
      </c>
      <c r="BH103" s="8">
        <f>IF(OR($B103="",$C103="",$D103="",$E103="",$F103="",$G103="",$H103="",$I103="",$J103="",$K103="",$L103=""),"",IF($B103="Female",1/(1+EXP(-SUMPRODUCT(Engine!$C$3106:$C$3137,INDIRECT("Coefficients!$CL$2:$CL$33")))),1/(1+EXP(-SUMPRODUCT(Engine!$C$3106:$C$3137,INDIRECT("Coefficients!$CM$2:$CM$33"))))))</f>
      </c>
      <c r="BI103" s="8">
        <f>IF(OR($B103="",$C103="",$D103="",$E103="",$F103="",$G103="",$H103="",$I103="",$J103="",$K103="",$L103=""),"",IF($B103="Female",1/(1+EXP(-SUMPRODUCT(Engine!$C$3106:$C$3137,INDIRECT("Coefficients!$CN$2:$CN$33")))),1/(1+EXP(-SUMPRODUCT(Engine!$C$3106:$C$3137,INDIRECT("Coefficients!$CO$2:$CO$33"))))))</f>
      </c>
      <c r="BJ103" s="8">
        <f>IF(OR($B103="",$C103="",$D103="",$E103="",$F103="",$G103="",$H103="",$I103="",$J103="",$K103="",$L103=""),"",IF($B103="Female",1/(1+EXP(-SUMPRODUCT(Engine!$C$3106:$C$3137,INDIRECT("Coefficients!$CP$2:$CP$33")))),1/(1+EXP(-SUMPRODUCT(Engine!$C$3106:$C$3137,INDIRECT("Coefficients!$CQ$2:$CQ$33"))))))</f>
      </c>
      <c r="BK103" s="8">
        <f>IF(OR($B103="",$C103="",$D103="",$E103="",$F103="",$G103="",$H103="",$I103="",$J103="",$K103="",$L103=""),"",IF($B103="Female",1/(1+EXP(-SUMPRODUCT(Engine!$C$3106:$C$3137,INDIRECT("Coefficients!$CR$2:$CR$33")))),1/(1+EXP(-SUMPRODUCT(Engine!$C$3106:$C$3137,INDIRECT("Coefficients!$CS$2:$CS$33"))))))</f>
      </c>
      <c r="BL103" s="8">
        <f>IF(OR($B103="",$C103="",$D103="",$E103="",$F103="",$G103="",$H103="",$I103="",$J103="",$K103="",$L103=""),"",IF($B103="Female",1/(1+EXP(-SUMPRODUCT(Engine!$C$3106:$C$3137,INDIRECT("Coefficients!$CT$2:$CT$33")))),1/(1+EXP(-SUMPRODUCT(Engine!$C$3106:$C$3137,INDIRECT("Coefficients!$CU$2:$CU$33"))))))</f>
      </c>
      <c r="BM103" s="8">
        <f>IF(OR($B103="",$C103="",$D103="",$E103="",$F103="",$G103="",$H103="",$I103="",$J103="",$K103="",$L103=""),"",IF($B103="Female",1/(1+EXP(-SUMPRODUCT(Engine!$C$3106:$C$3137,INDIRECT("Coefficients!$CV$2:$CV$33")))),1/(1+EXP(-SUMPRODUCT(Engine!$C$3106:$C$3137,INDIRECT("Coefficients!$CW$2:$CW$33"))))))</f>
      </c>
    </row>
    <row r="104" spans="1:65" x14ac:dyDescent="0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8">
        <f>IF(OR($B104="",$C104="",$D104="",$E104="",$F104="",$G104="",$H104="",$I104="",$J104="",$K104="",$L104=""),"",IF($B104="Female",1/(1+EXP(-SUMPRODUCT(Engine!$C$3138:$C$3169,INDIRECT("Coefficients!$B$2:$B$33")))),1/(1+EXP(-SUMPRODUCT(Engine!$C$3138:$C$3169,INDIRECT("Coefficients!$C$2:$C$33"))))))</f>
      </c>
      <c r="Q104" s="8">
        <f>IF(OR($B104="",$C104="",$D104="",$E104="",$F104="",$G104="",$H104="",$I104="",$J104="",$K104="",$L104=""),"",IF($B104="Female",1/(1+EXP(-SUMPRODUCT(Engine!$C$3138:$C$3169,INDIRECT("Coefficients!$D$2:$D$33")))),1/(1+EXP(-SUMPRODUCT(Engine!$C$3138:$C$3169,INDIRECT("Coefficients!$E$2:$E$33"))))))</f>
      </c>
      <c r="R104" s="8">
        <f>IF(OR($B104="",$C104="",$D104="",$E104="",$F104="",$G104="",$H104="",$I104="",$J104="",$K104="",$L104=""),"",IF($B104="Female",1/(1+EXP(-SUMPRODUCT(Engine!$C$3138:$C$3169,INDIRECT("Coefficients!$F$2:$F$33")))),1/(1+EXP(-SUMPRODUCT(Engine!$C$3138:$C$3169,INDIRECT("Coefficients!$G$2:$G$33"))))))</f>
      </c>
      <c r="S104" s="8">
        <f>IF(OR($B104="",$C104="",$D104="",$E104="",$F104="",$G104="",$H104="",$I104="",$J104="",$K104="",$L104=""),"",IF($B104="Female",1/(1+EXP(-SUMPRODUCT(Engine!$C$3138:$C$3169,INDIRECT("Coefficients!$H$2:$H$33")))),1/(1+EXP(-SUMPRODUCT(Engine!$C$3138:$C$3169,INDIRECT("Coefficients!$I$2:$I$33"))))))</f>
      </c>
      <c r="T104" s="8">
        <f>IF(OR($B104="",$C104="",$D104="",$E104="",$F104="",$G104="",$H104="",$I104="",$J104="",$K104="",$L104=""),"",IF($B104="Female",1/(1+EXP(-SUMPRODUCT(Engine!$C$3138:$C$3169,INDIRECT("Coefficients!$J$2:$J$33")))),1/(1+EXP(-SUMPRODUCT(Engine!$C$3138:$C$3169,INDIRECT("Coefficients!$K$2:$K$33"))))))</f>
      </c>
      <c r="U104" s="8">
        <f>IF(OR($B104="",$C104="",$D104="",$E104="",$F104="",$G104="",$H104="",$I104="",$J104="",$K104="",$L104=""),"",IF($B104="Female",1/(1+EXP(-SUMPRODUCT(Engine!$C$3138:$C$3169,INDIRECT("Coefficients!$L$2:$L$33")))),1/(1+EXP(-SUMPRODUCT(Engine!$C$3138:$C$3169,INDIRECT("Coefficients!$M$2:$M$33"))))))</f>
      </c>
      <c r="V104" s="8">
        <f>IF(OR($B104="",$C104="",$D104="",$E104="",$F104="",$G104="",$H104="",$I104="",$J104="",$K104="",$L104=""),"",IF($B104="Female",1/(1+EXP(-SUMPRODUCT(Engine!$C$3138:$C$3169,INDIRECT("Coefficients!$N$2:$N$33")))),1/(1+EXP(-SUMPRODUCT(Engine!$C$3138:$C$3169,INDIRECT("Coefficients!$O$2:$O$33"))))))</f>
      </c>
      <c r="W104" s="8">
        <f>IF(OR($B104="",$C104="",$D104="",$E104="",$F104="",$G104="",$H104="",$I104="",$J104="",$K104="",$L104=""),"",IF($B104="Female",1/(1+EXP(-SUMPRODUCT(Engine!$C$3138:$C$3169,INDIRECT("Coefficients!$P$2:$P$33")))),1/(1+EXP(-SUMPRODUCT(Engine!$C$3138:$C$3169,INDIRECT("Coefficients!$Q$2:$Q$33"))))))</f>
      </c>
      <c r="X104" s="8">
        <f>IF(OR($B104="",$C104="",$D104="",$E104="",$F104="",$G104="",$H104="",$I104="",$J104="",$K104="",$L104=""),"",IF($B104="Female",1/(1+EXP(-SUMPRODUCT(Engine!$C$3138:$C$3169,INDIRECT("Coefficients!$R$2:$R$33")))),1/(1+EXP(-SUMPRODUCT(Engine!$C$3138:$C$3169,INDIRECT("Coefficients!$S$2:$S$33"))))))</f>
      </c>
      <c r="Y104" s="8">
        <f>IF(OR($B104="",$C104="",$D104="",$E104="",$F104="",$G104="",$H104="",$I104="",$J104="",$K104="",$L104=""),"",IF($B104="Female",1/(1+EXP(-SUMPRODUCT(Engine!$C$3138:$C$3169,INDIRECT("Coefficients!$T$2:$T$33")))),1/(1+EXP(-SUMPRODUCT(Engine!$C$3138:$C$3169,INDIRECT("Coefficients!$U$2:$U$33"))))))</f>
      </c>
      <c r="Z104" s="8">
        <f>IF(OR($B104="",$C104="",$D104="",$E104="",$F104="",$G104="",$H104="",$I104="",$J104="",$K104="",$L104=""),"",IF($B104="Female",1/(1+EXP(-SUMPRODUCT(Engine!$C$3138:$C$3169,INDIRECT("Coefficients!$V$2:$V$33")))),1/(1+EXP(-SUMPRODUCT(Engine!$C$3138:$C$3169,INDIRECT("Coefficients!$W$2:$W$33"))))))</f>
      </c>
      <c r="AA104" s="8">
        <f>IF(OR($B104="",$C104="",$D104="",$E104="",$F104="",$G104="",$H104="",$I104="",$J104="",$K104="",$L104=""),"",IF($B104="Female",1/(1+EXP(-SUMPRODUCT(Engine!$C$3138:$C$3169,INDIRECT("Coefficients!$X$2:$X$33")))),1/(1+EXP(-SUMPRODUCT(Engine!$C$3138:$C$3169,INDIRECT("Coefficients!$Y$2:$Y$33"))))))</f>
      </c>
      <c r="AB104" s="8">
        <f>IF(OR($B104="",$C104="",$D104="",$E104="",$F104="",$G104="",$H104="",$I104="",$J104="",$K104="",$L104=""),"",IF($B104="Female",1/(1+EXP(-SUMPRODUCT(Engine!$C$3138:$C$3169,INDIRECT("Coefficients!$Z$2:$Z$33")))),1/(1+EXP(-SUMPRODUCT(Engine!$C$3138:$C$3169,INDIRECT("Coefficients!$AA$2:$AA$33"))))))</f>
      </c>
      <c r="AC104" s="8">
        <f>IF(OR($B104="",$C104="",$D104="",$E104="",$F104="",$G104="",$H104="",$I104="",$J104="",$K104="",$L104=""),"",IF($B104="Female",1/(1+EXP(-SUMPRODUCT(Engine!$C$3138:$C$3169,INDIRECT("Coefficients!$AB$2:$AB$33")))),1/(1+EXP(-SUMPRODUCT(Engine!$C$3138:$C$3169,INDIRECT("Coefficients!$AC$2:$AC$33"))))))</f>
      </c>
      <c r="AD104" s="8">
        <f>IF(OR($B104="",$C104="",$D104="",$E104="",$F104="",$G104="",$H104="",$I104="",$J104="",$K104="",$L104=""),"",IF($B104="Female",1/(1+EXP(-SUMPRODUCT(Engine!$C$3138:$C$3169,INDIRECT("Coefficients!$AD$2:$AD$33")))),1/(1+EXP(-SUMPRODUCT(Engine!$C$3138:$C$3169,INDIRECT("Coefficients!$AE$2:$AE$33"))))))</f>
      </c>
      <c r="AE104" s="8">
        <f>IF(OR($B104="",$C104="",$D104="",$E104="",$F104="",$G104="",$H104="",$I104="",$J104="",$K104="",$L104=""),"",IF($B104="Female",1/(1+EXP(-SUMPRODUCT(Engine!$C$3138:$C$3169,INDIRECT("Coefficients!$AF$2:$AF$33")))),1/(1+EXP(-SUMPRODUCT(Engine!$C$3138:$C$3169,INDIRECT("Coefficients!$AG$2:$AG$33"))))))</f>
      </c>
      <c r="AF104" s="8">
        <f>IF(OR($B104="",$C104="",$D104="",$E104="",$F104="",$G104="",$H104="",$I104="",$J104="",$K104="",$L104=""),"",IF($B104="Female",1/(1+EXP(-SUMPRODUCT(Engine!$C$3138:$C$3169,INDIRECT("Coefficients!$AH$2:$AH$33")))),1/(1+EXP(-SUMPRODUCT(Engine!$C$3138:$C$3169,INDIRECT("Coefficients!$AI$2:$AI$33"))))))</f>
      </c>
      <c r="AG104" s="8">
        <f>IF(OR($B104="",$C104="",$D104="",$E104="",$F104="",$G104="",$H104="",$I104="",$J104="",$K104="",$L104=""),"",IF($B104="Female",1/(1+EXP(-SUMPRODUCT(Engine!$C$3138:$C$3169,INDIRECT("Coefficients!$AJ$2:$AJ$33")))),1/(1+EXP(-SUMPRODUCT(Engine!$C$3138:$C$3169,INDIRECT("Coefficients!$AK$2:$AK$33"))))))</f>
      </c>
      <c r="AH104" s="8">
        <f>IF(OR($B104="",$C104="",$D104="",$E104="",$F104="",$G104="",$H104="",$I104="",$J104="",$K104="",$L104=""),"",IF($B104="Female",1/(1+EXP(-SUMPRODUCT(Engine!$C$3138:$C$3169,INDIRECT("Coefficients!$AL$2:$AL$33")))),1/(1+EXP(-SUMPRODUCT(Engine!$C$3138:$C$3169,INDIRECT("Coefficients!$AM$2:$AM$33"))))))</f>
      </c>
      <c r="AI104" s="8">
        <f>IF(OR($B104="",$C104="",$D104="",$E104="",$F104="",$G104="",$H104="",$I104="",$J104="",$K104="",$L104=""),"",IF($B104="Female",1/(1+EXP(-SUMPRODUCT(Engine!$C$3138:$C$3169,INDIRECT("Coefficients!$AN$2:$AN$33")))),1/(1+EXP(-SUMPRODUCT(Engine!$C$3138:$C$3169,INDIRECT("Coefficients!$AO$2:$AO$33"))))))</f>
      </c>
      <c r="AJ104" s="8">
        <f>IF(OR($B104="",$C104="",$D104="",$E104="",$F104="",$G104="",$H104="",$I104="",$J104="",$K104="",$L104=""),"",IF($B104="Female",1/(1+EXP(-SUMPRODUCT(Engine!$C$3138:$C$3169,INDIRECT("Coefficients!$AP$2:$AP$33")))),1/(1+EXP(-SUMPRODUCT(Engine!$C$3138:$C$3169,INDIRECT("Coefficients!$AQ$2:$AQ$33"))))))</f>
      </c>
      <c r="AK104" s="8">
        <f>IF(OR($B104="",$C104="",$D104="",$E104="",$F104="",$G104="",$H104="",$I104="",$J104="",$K104="",$L104=""),"",IF($B104="Female",1/(1+EXP(-SUMPRODUCT(Engine!$C$3138:$C$3169,INDIRECT("Coefficients!$AR$2:$AR$33")))),1/(1+EXP(-SUMPRODUCT(Engine!$C$3138:$C$3169,INDIRECT("Coefficients!$AS$2:$AS$33"))))))</f>
      </c>
      <c r="AL104" s="8">
        <f>IF(OR($B104="",$C104="",$D104="",$E104="",$F104="",$G104="",$H104="",$I104="",$J104="",$K104="",$L104=""),"",IF($B104="Female",1/(1+EXP(-SUMPRODUCT(Engine!$C$3138:$C$3169,INDIRECT("Coefficients!$AT$2:$AT$33")))),1/(1+EXP(-SUMPRODUCT(Engine!$C$3138:$C$3169,INDIRECT("Coefficients!$AU$2:$AU$33"))))))</f>
      </c>
      <c r="AM104" s="8">
        <f>IF(OR($B104="",$C104="",$D104="",$E104="",$F104="",$G104="",$H104="",$I104="",$J104="",$K104="",$L104=""),"",IF($B104="Female",1/(1+EXP(-SUMPRODUCT(Engine!$C$3138:$C$3169,INDIRECT("Coefficients!$AV$2:$AV$33")))),1/(1+EXP(-SUMPRODUCT(Engine!$C$3138:$C$3169,INDIRECT("Coefficients!$AW$2:$AW$33"))))))</f>
      </c>
      <c r="AN104" s="8">
        <f>IF(OR($B104="",$C104="",$D104="",$E104="",$F104="",$G104="",$H104="",$I104="",$J104="",$K104="",$L104=""),"",IF($B104="Female",1/(1+EXP(-SUMPRODUCT(Engine!$C$3138:$C$3169,INDIRECT("Coefficients!$AX$2:$AX$33")))),1/(1+EXP(-SUMPRODUCT(Engine!$C$3138:$C$3169,INDIRECT("Coefficients!$AY$2:$AY$33"))))))</f>
      </c>
      <c r="AO104" s="8">
        <f>IF(OR($B104="",$C104="",$D104="",$E104="",$F104="",$G104="",$H104="",$I104="",$J104="",$K104="",$L104=""),"",IF($B104="Female",1/(1+EXP(-SUMPRODUCT(Engine!$C$3138:$C$3169,INDIRECT("Coefficients!$AZ$2:$AZ$33")))),1/(1+EXP(-SUMPRODUCT(Engine!$C$3138:$C$3169,INDIRECT("Coefficients!$BA$2:$BA$33"))))))</f>
      </c>
      <c r="AP104" s="8">
        <f>IF(OR($B104="",$C104="",$D104="",$E104="",$F104="",$G104="",$H104="",$I104="",$J104="",$K104="",$L104=""),"",IF($B104="Female",1/(1+EXP(-SUMPRODUCT(Engine!$C$3138:$C$3169,INDIRECT("Coefficients!$BB$2:$BB$33")))),1/(1+EXP(-SUMPRODUCT(Engine!$C$3138:$C$3169,INDIRECT("Coefficients!$BC$2:$BC$33"))))))</f>
      </c>
      <c r="AQ104" s="8">
        <f>IF(OR($B104="",$C104="",$D104="",$E104="",$F104="",$G104="",$H104="",$I104="",$J104="",$K104="",$L104=""),"",IF($B104="Female",1/(1+EXP(-SUMPRODUCT(Engine!$C$3138:$C$3169,INDIRECT("Coefficients!$BD$2:$BD$33")))),1/(1+EXP(-SUMPRODUCT(Engine!$C$3138:$C$3169,INDIRECT("Coefficients!$BE$2:$BE$33"))))))</f>
      </c>
      <c r="AR104" s="8">
        <f>IF(OR($B104="",$C104="",$D104="",$E104="",$F104="",$G104="",$H104="",$I104="",$J104="",$K104="",$L104=""),"",IF($B104="Female",1/(1+EXP(-SUMPRODUCT(Engine!$C$3138:$C$3169,INDIRECT("Coefficients!$BF$2:$BF$33")))),1/(1+EXP(-SUMPRODUCT(Engine!$C$3138:$C$3169,INDIRECT("Coefficients!$BG$2:$BG$33"))))))</f>
      </c>
      <c r="AS104" s="8">
        <f>IF(OR($B104="",$C104="",$D104="",$E104="",$F104="",$G104="",$H104="",$I104="",$J104="",$K104="",$L104=""),"",IF($B104="Female",1/(1+EXP(-SUMPRODUCT(Engine!$C$3138:$C$3169,INDIRECT("Coefficients!$BH$2:$BH$33")))),1/(1+EXP(-SUMPRODUCT(Engine!$C$3138:$C$3169,INDIRECT("Coefficients!$BI$2:$BI$33"))))))</f>
      </c>
      <c r="AT104" s="8">
        <f>IF(OR($B104="",$C104="",$D104="",$E104="",$F104="",$G104="",$H104="",$I104="",$J104="",$K104="",$L104=""),"",IF($B104="Female",1/(1+EXP(-SUMPRODUCT(Engine!$C$3138:$C$3169,INDIRECT("Coefficients!$BJ$2:$BJ$33")))),1/(1+EXP(-SUMPRODUCT(Engine!$C$3138:$C$3169,INDIRECT("Coefficients!$BK$2:$BK$33"))))))</f>
      </c>
      <c r="AU104" s="8">
        <f>IF(OR($B104="",$C104="",$D104="",$E104="",$F104="",$G104="",$H104="",$I104="",$J104="",$K104="",$L104=""),"",IF($B104="Female",1/(1+EXP(-SUMPRODUCT(Engine!$C$3138:$C$3169,INDIRECT("Coefficients!$BL$2:$BL$33")))),1/(1+EXP(-SUMPRODUCT(Engine!$C$3138:$C$3169,INDIRECT("Coefficients!$BM$2:$BM$33"))))))</f>
      </c>
      <c r="AV104" s="8">
        <f>IF(OR($B104="",$C104="",$D104="",$E104="",$F104="",$G104="",$H104="",$I104="",$J104="",$K104="",$L104=""),"",IF($B104="Female",1/(1+EXP(-SUMPRODUCT(Engine!$C$3138:$C$3169,INDIRECT("Coefficients!$BN$2:$BN$33")))),1/(1+EXP(-SUMPRODUCT(Engine!$C$3138:$C$3169,INDIRECT("Coefficients!$BO$2:$BO$33"))))))</f>
      </c>
      <c r="AW104" s="8">
        <f>IF(OR($B104="",$C104="",$D104="",$E104="",$F104="",$G104="",$H104="",$I104="",$J104="",$K104="",$L104=""),"",IF($B104="Female",1/(1+EXP(-SUMPRODUCT(Engine!$C$3138:$C$3169,INDIRECT("Coefficients!$BP$2:$BP$33")))),1/(1+EXP(-SUMPRODUCT(Engine!$C$3138:$C$3169,INDIRECT("Coefficients!$BQ$2:$BQ$33"))))))</f>
      </c>
      <c r="AX104" s="8">
        <f>IF(OR($B104="",$C104="",$D104="",$E104="",$F104="",$G104="",$H104="",$I104="",$J104="",$K104="",$L104=""),"",IF($B104="Female",1/(1+EXP(-SUMPRODUCT(Engine!$C$3138:$C$3169,INDIRECT("Coefficients!$BR$2:$BR$33")))),1/(1+EXP(-SUMPRODUCT(Engine!$C$3138:$C$3169,INDIRECT("Coefficients!$BS$2:$BS$33"))))))</f>
      </c>
      <c r="AY104" s="8">
        <f>IF(OR($B104="",$C104="",$D104="",$E104="",$F104="",$G104="",$H104="",$I104="",$J104="",$K104="",$L104=""),"",IF($B104="Female",1/(1+EXP(-SUMPRODUCT(Engine!$C$3138:$C$3169,INDIRECT("Coefficients!$BT$2:$BT$33")))),1/(1+EXP(-SUMPRODUCT(Engine!$C$3138:$C$3169,INDIRECT("Coefficients!$BU$2:$BU$33"))))))</f>
      </c>
      <c r="AZ104" s="8">
        <f>IF(OR($B104="",$C104="",$D104="",$E104="",$F104="",$G104="",$H104="",$I104="",$J104="",$K104="",$L104=""),"",IF($B104="Female",1/(1+EXP(-SUMPRODUCT(Engine!$C$3138:$C$3169,INDIRECT("Coefficients!$BV$2:$BV$33")))),1/(1+EXP(-SUMPRODUCT(Engine!$C$3138:$C$3169,INDIRECT("Coefficients!$BW$2:$BW$33"))))))</f>
      </c>
      <c r="BA104" s="8">
        <f>IF(OR($B104="",$C104="",$D104="",$E104="",$F104="",$G104="",$H104="",$I104="",$J104="",$K104="",$L104=""),"",IF($B104="Female",1/(1+EXP(-SUMPRODUCT(Engine!$C$3138:$C$3169,INDIRECT("Coefficients!$BX$2:$BX$33")))),1/(1+EXP(-SUMPRODUCT(Engine!$C$3138:$C$3169,INDIRECT("Coefficients!$BY$2:$BY$33"))))))</f>
      </c>
      <c r="BB104" s="8">
        <f>IF(OR($B104="",$C104="",$D104="",$E104="",$F104="",$G104="",$H104="",$I104="",$J104="",$K104="",$L104=""),"",IF($B104="Female",1/(1+EXP(-SUMPRODUCT(Engine!$C$3138:$C$3169,INDIRECT("Coefficients!$BZ$2:$BZ$33")))),1/(1+EXP(-SUMPRODUCT(Engine!$C$3138:$C$3169,INDIRECT("Coefficients!$CA$2:$CA$33"))))))</f>
      </c>
      <c r="BC104" s="8">
        <f>IF(OR($B104="",$C104="",$D104="",$E104="",$F104="",$G104="",$H104="",$I104="",$J104="",$K104="",$L104=""),"",IF($B104="Female",1/(1+EXP(-SUMPRODUCT(Engine!$C$3138:$C$3169,INDIRECT("Coefficients!$CB$2:$CB$33")))),1/(1+EXP(-SUMPRODUCT(Engine!$C$3138:$C$3169,INDIRECT("Coefficients!$CC$2:$CC$33"))))))</f>
      </c>
      <c r="BD104" s="8">
        <f>IF(OR($B104="",$C104="",$D104="",$E104="",$F104="",$G104="",$H104="",$I104="",$J104="",$K104="",$L104=""),"",IF($B104="Female",1/(1+EXP(-SUMPRODUCT(Engine!$C$3138:$C$3169,INDIRECT("Coefficients!$CD$2:$CD$33")))),1/(1+EXP(-SUMPRODUCT(Engine!$C$3138:$C$3169,INDIRECT("Coefficients!$CE$2:$CE$33"))))))</f>
      </c>
      <c r="BE104" s="8">
        <f>IF(OR($B104="",$C104="",$D104="",$E104="",$F104="",$G104="",$H104="",$I104="",$J104="",$K104="",$L104=""),"",IF($B104="Female",1/(1+EXP(-SUMPRODUCT(Engine!$C$3138:$C$3169,INDIRECT("Coefficients!$CF$2:$CF$33")))),1/(1+EXP(-SUMPRODUCT(Engine!$C$3138:$C$3169,INDIRECT("Coefficients!$CG$2:$CG$33"))))))</f>
      </c>
      <c r="BF104" s="8">
        <f>IF(OR($B104="",$C104="",$D104="",$E104="",$F104="",$G104="",$H104="",$I104="",$J104="",$K104="",$L104=""),"",IF($B104="Female",1/(1+EXP(-SUMPRODUCT(Engine!$C$3138:$C$3169,INDIRECT("Coefficients!$CH$2:$CH$33")))),1/(1+EXP(-SUMPRODUCT(Engine!$C$3138:$C$3169,INDIRECT("Coefficients!$CI$2:$CI$33"))))))</f>
      </c>
      <c r="BG104" s="8">
        <f>IF(OR($B104="",$C104="",$D104="",$E104="",$F104="",$G104="",$H104="",$I104="",$J104="",$K104="",$L104=""),"",IF($B104="Female",1/(1+EXP(-SUMPRODUCT(Engine!$C$3138:$C$3169,INDIRECT("Coefficients!$CJ$2:$CJ$33")))),1/(1+EXP(-SUMPRODUCT(Engine!$C$3138:$C$3169,INDIRECT("Coefficients!$CK$2:$CK$33"))))))</f>
      </c>
      <c r="BH104" s="8">
        <f>IF(OR($B104="",$C104="",$D104="",$E104="",$F104="",$G104="",$H104="",$I104="",$J104="",$K104="",$L104=""),"",IF($B104="Female",1/(1+EXP(-SUMPRODUCT(Engine!$C$3138:$C$3169,INDIRECT("Coefficients!$CL$2:$CL$33")))),1/(1+EXP(-SUMPRODUCT(Engine!$C$3138:$C$3169,INDIRECT("Coefficients!$CM$2:$CM$33"))))))</f>
      </c>
      <c r="BI104" s="8">
        <f>IF(OR($B104="",$C104="",$D104="",$E104="",$F104="",$G104="",$H104="",$I104="",$J104="",$K104="",$L104=""),"",IF($B104="Female",1/(1+EXP(-SUMPRODUCT(Engine!$C$3138:$C$3169,INDIRECT("Coefficients!$CN$2:$CN$33")))),1/(1+EXP(-SUMPRODUCT(Engine!$C$3138:$C$3169,INDIRECT("Coefficients!$CO$2:$CO$33"))))))</f>
      </c>
      <c r="BJ104" s="8">
        <f>IF(OR($B104="",$C104="",$D104="",$E104="",$F104="",$G104="",$H104="",$I104="",$J104="",$K104="",$L104=""),"",IF($B104="Female",1/(1+EXP(-SUMPRODUCT(Engine!$C$3138:$C$3169,INDIRECT("Coefficients!$CP$2:$CP$33")))),1/(1+EXP(-SUMPRODUCT(Engine!$C$3138:$C$3169,INDIRECT("Coefficients!$CQ$2:$CQ$33"))))))</f>
      </c>
      <c r="BK104" s="8">
        <f>IF(OR($B104="",$C104="",$D104="",$E104="",$F104="",$G104="",$H104="",$I104="",$J104="",$K104="",$L104=""),"",IF($B104="Female",1/(1+EXP(-SUMPRODUCT(Engine!$C$3138:$C$3169,INDIRECT("Coefficients!$CR$2:$CR$33")))),1/(1+EXP(-SUMPRODUCT(Engine!$C$3138:$C$3169,INDIRECT("Coefficients!$CS$2:$CS$33"))))))</f>
      </c>
      <c r="BL104" s="8">
        <f>IF(OR($B104="",$C104="",$D104="",$E104="",$F104="",$G104="",$H104="",$I104="",$J104="",$K104="",$L104=""),"",IF($B104="Female",1/(1+EXP(-SUMPRODUCT(Engine!$C$3138:$C$3169,INDIRECT("Coefficients!$CT$2:$CT$33")))),1/(1+EXP(-SUMPRODUCT(Engine!$C$3138:$C$3169,INDIRECT("Coefficients!$CU$2:$CU$33"))))))</f>
      </c>
      <c r="BM104" s="8">
        <f>IF(OR($B104="",$C104="",$D104="",$E104="",$F104="",$G104="",$H104="",$I104="",$J104="",$K104="",$L104=""),"",IF($B104="Female",1/(1+EXP(-SUMPRODUCT(Engine!$C$3138:$C$3169,INDIRECT("Coefficients!$CV$2:$CV$33")))),1/(1+EXP(-SUMPRODUCT(Engine!$C$3138:$C$3169,INDIRECT("Coefficients!$CW$2:$CW$33"))))))</f>
      </c>
    </row>
    <row r="105" spans="1:65" x14ac:dyDescent="0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8">
        <f>IF(OR($B105="",$C105="",$D105="",$E105="",$F105="",$G105="",$H105="",$I105="",$J105="",$K105="",$L105=""),"",IF($B105="Female",1/(1+EXP(-SUMPRODUCT(Engine!$C$3170:$C$3201,INDIRECT("Coefficients!$B$2:$B$33")))),1/(1+EXP(-SUMPRODUCT(Engine!$C$3170:$C$3201,INDIRECT("Coefficients!$C$2:$C$33"))))))</f>
      </c>
      <c r="Q105" s="8">
        <f>IF(OR($B105="",$C105="",$D105="",$E105="",$F105="",$G105="",$H105="",$I105="",$J105="",$K105="",$L105=""),"",IF($B105="Female",1/(1+EXP(-SUMPRODUCT(Engine!$C$3170:$C$3201,INDIRECT("Coefficients!$D$2:$D$33")))),1/(1+EXP(-SUMPRODUCT(Engine!$C$3170:$C$3201,INDIRECT("Coefficients!$E$2:$E$33"))))))</f>
      </c>
      <c r="R105" s="8">
        <f>IF(OR($B105="",$C105="",$D105="",$E105="",$F105="",$G105="",$H105="",$I105="",$J105="",$K105="",$L105=""),"",IF($B105="Female",1/(1+EXP(-SUMPRODUCT(Engine!$C$3170:$C$3201,INDIRECT("Coefficients!$F$2:$F$33")))),1/(1+EXP(-SUMPRODUCT(Engine!$C$3170:$C$3201,INDIRECT("Coefficients!$G$2:$G$33"))))))</f>
      </c>
      <c r="S105" s="8">
        <f>IF(OR($B105="",$C105="",$D105="",$E105="",$F105="",$G105="",$H105="",$I105="",$J105="",$K105="",$L105=""),"",IF($B105="Female",1/(1+EXP(-SUMPRODUCT(Engine!$C$3170:$C$3201,INDIRECT("Coefficients!$H$2:$H$33")))),1/(1+EXP(-SUMPRODUCT(Engine!$C$3170:$C$3201,INDIRECT("Coefficients!$I$2:$I$33"))))))</f>
      </c>
      <c r="T105" s="8">
        <f>IF(OR($B105="",$C105="",$D105="",$E105="",$F105="",$G105="",$H105="",$I105="",$J105="",$K105="",$L105=""),"",IF($B105="Female",1/(1+EXP(-SUMPRODUCT(Engine!$C$3170:$C$3201,INDIRECT("Coefficients!$J$2:$J$33")))),1/(1+EXP(-SUMPRODUCT(Engine!$C$3170:$C$3201,INDIRECT("Coefficients!$K$2:$K$33"))))))</f>
      </c>
      <c r="U105" s="8">
        <f>IF(OR($B105="",$C105="",$D105="",$E105="",$F105="",$G105="",$H105="",$I105="",$J105="",$K105="",$L105=""),"",IF($B105="Female",1/(1+EXP(-SUMPRODUCT(Engine!$C$3170:$C$3201,INDIRECT("Coefficients!$L$2:$L$33")))),1/(1+EXP(-SUMPRODUCT(Engine!$C$3170:$C$3201,INDIRECT("Coefficients!$M$2:$M$33"))))))</f>
      </c>
      <c r="V105" s="8">
        <f>IF(OR($B105="",$C105="",$D105="",$E105="",$F105="",$G105="",$H105="",$I105="",$J105="",$K105="",$L105=""),"",IF($B105="Female",1/(1+EXP(-SUMPRODUCT(Engine!$C$3170:$C$3201,INDIRECT("Coefficients!$N$2:$N$33")))),1/(1+EXP(-SUMPRODUCT(Engine!$C$3170:$C$3201,INDIRECT("Coefficients!$O$2:$O$33"))))))</f>
      </c>
      <c r="W105" s="8">
        <f>IF(OR($B105="",$C105="",$D105="",$E105="",$F105="",$G105="",$H105="",$I105="",$J105="",$K105="",$L105=""),"",IF($B105="Female",1/(1+EXP(-SUMPRODUCT(Engine!$C$3170:$C$3201,INDIRECT("Coefficients!$P$2:$P$33")))),1/(1+EXP(-SUMPRODUCT(Engine!$C$3170:$C$3201,INDIRECT("Coefficients!$Q$2:$Q$33"))))))</f>
      </c>
      <c r="X105" s="8">
        <f>IF(OR($B105="",$C105="",$D105="",$E105="",$F105="",$G105="",$H105="",$I105="",$J105="",$K105="",$L105=""),"",IF($B105="Female",1/(1+EXP(-SUMPRODUCT(Engine!$C$3170:$C$3201,INDIRECT("Coefficients!$R$2:$R$33")))),1/(1+EXP(-SUMPRODUCT(Engine!$C$3170:$C$3201,INDIRECT("Coefficients!$S$2:$S$33"))))))</f>
      </c>
      <c r="Y105" s="8">
        <f>IF(OR($B105="",$C105="",$D105="",$E105="",$F105="",$G105="",$H105="",$I105="",$J105="",$K105="",$L105=""),"",IF($B105="Female",1/(1+EXP(-SUMPRODUCT(Engine!$C$3170:$C$3201,INDIRECT("Coefficients!$T$2:$T$33")))),1/(1+EXP(-SUMPRODUCT(Engine!$C$3170:$C$3201,INDIRECT("Coefficients!$U$2:$U$33"))))))</f>
      </c>
      <c r="Z105" s="8">
        <f>IF(OR($B105="",$C105="",$D105="",$E105="",$F105="",$G105="",$H105="",$I105="",$J105="",$K105="",$L105=""),"",IF($B105="Female",1/(1+EXP(-SUMPRODUCT(Engine!$C$3170:$C$3201,INDIRECT("Coefficients!$V$2:$V$33")))),1/(1+EXP(-SUMPRODUCT(Engine!$C$3170:$C$3201,INDIRECT("Coefficients!$W$2:$W$33"))))))</f>
      </c>
      <c r="AA105" s="8">
        <f>IF(OR($B105="",$C105="",$D105="",$E105="",$F105="",$G105="",$H105="",$I105="",$J105="",$K105="",$L105=""),"",IF($B105="Female",1/(1+EXP(-SUMPRODUCT(Engine!$C$3170:$C$3201,INDIRECT("Coefficients!$X$2:$X$33")))),1/(1+EXP(-SUMPRODUCT(Engine!$C$3170:$C$3201,INDIRECT("Coefficients!$Y$2:$Y$33"))))))</f>
      </c>
      <c r="AB105" s="8">
        <f>IF(OR($B105="",$C105="",$D105="",$E105="",$F105="",$G105="",$H105="",$I105="",$J105="",$K105="",$L105=""),"",IF($B105="Female",1/(1+EXP(-SUMPRODUCT(Engine!$C$3170:$C$3201,INDIRECT("Coefficients!$Z$2:$Z$33")))),1/(1+EXP(-SUMPRODUCT(Engine!$C$3170:$C$3201,INDIRECT("Coefficients!$AA$2:$AA$33"))))))</f>
      </c>
      <c r="AC105" s="8">
        <f>IF(OR($B105="",$C105="",$D105="",$E105="",$F105="",$G105="",$H105="",$I105="",$J105="",$K105="",$L105=""),"",IF($B105="Female",1/(1+EXP(-SUMPRODUCT(Engine!$C$3170:$C$3201,INDIRECT("Coefficients!$AB$2:$AB$33")))),1/(1+EXP(-SUMPRODUCT(Engine!$C$3170:$C$3201,INDIRECT("Coefficients!$AC$2:$AC$33"))))))</f>
      </c>
      <c r="AD105" s="8">
        <f>IF(OR($B105="",$C105="",$D105="",$E105="",$F105="",$G105="",$H105="",$I105="",$J105="",$K105="",$L105=""),"",IF($B105="Female",1/(1+EXP(-SUMPRODUCT(Engine!$C$3170:$C$3201,INDIRECT("Coefficients!$AD$2:$AD$33")))),1/(1+EXP(-SUMPRODUCT(Engine!$C$3170:$C$3201,INDIRECT("Coefficients!$AE$2:$AE$33"))))))</f>
      </c>
      <c r="AE105" s="8">
        <f>IF(OR($B105="",$C105="",$D105="",$E105="",$F105="",$G105="",$H105="",$I105="",$J105="",$K105="",$L105=""),"",IF($B105="Female",1/(1+EXP(-SUMPRODUCT(Engine!$C$3170:$C$3201,INDIRECT("Coefficients!$AF$2:$AF$33")))),1/(1+EXP(-SUMPRODUCT(Engine!$C$3170:$C$3201,INDIRECT("Coefficients!$AG$2:$AG$33"))))))</f>
      </c>
      <c r="AF105" s="8">
        <f>IF(OR($B105="",$C105="",$D105="",$E105="",$F105="",$G105="",$H105="",$I105="",$J105="",$K105="",$L105=""),"",IF($B105="Female",1/(1+EXP(-SUMPRODUCT(Engine!$C$3170:$C$3201,INDIRECT("Coefficients!$AH$2:$AH$33")))),1/(1+EXP(-SUMPRODUCT(Engine!$C$3170:$C$3201,INDIRECT("Coefficients!$AI$2:$AI$33"))))))</f>
      </c>
      <c r="AG105" s="8">
        <f>IF(OR($B105="",$C105="",$D105="",$E105="",$F105="",$G105="",$H105="",$I105="",$J105="",$K105="",$L105=""),"",IF($B105="Female",1/(1+EXP(-SUMPRODUCT(Engine!$C$3170:$C$3201,INDIRECT("Coefficients!$AJ$2:$AJ$33")))),1/(1+EXP(-SUMPRODUCT(Engine!$C$3170:$C$3201,INDIRECT("Coefficients!$AK$2:$AK$33"))))))</f>
      </c>
      <c r="AH105" s="8">
        <f>IF(OR($B105="",$C105="",$D105="",$E105="",$F105="",$G105="",$H105="",$I105="",$J105="",$K105="",$L105=""),"",IF($B105="Female",1/(1+EXP(-SUMPRODUCT(Engine!$C$3170:$C$3201,INDIRECT("Coefficients!$AL$2:$AL$33")))),1/(1+EXP(-SUMPRODUCT(Engine!$C$3170:$C$3201,INDIRECT("Coefficients!$AM$2:$AM$33"))))))</f>
      </c>
      <c r="AI105" s="8">
        <f>IF(OR($B105="",$C105="",$D105="",$E105="",$F105="",$G105="",$H105="",$I105="",$J105="",$K105="",$L105=""),"",IF($B105="Female",1/(1+EXP(-SUMPRODUCT(Engine!$C$3170:$C$3201,INDIRECT("Coefficients!$AN$2:$AN$33")))),1/(1+EXP(-SUMPRODUCT(Engine!$C$3170:$C$3201,INDIRECT("Coefficients!$AO$2:$AO$33"))))))</f>
      </c>
      <c r="AJ105" s="8">
        <f>IF(OR($B105="",$C105="",$D105="",$E105="",$F105="",$G105="",$H105="",$I105="",$J105="",$K105="",$L105=""),"",IF($B105="Female",1/(1+EXP(-SUMPRODUCT(Engine!$C$3170:$C$3201,INDIRECT("Coefficients!$AP$2:$AP$33")))),1/(1+EXP(-SUMPRODUCT(Engine!$C$3170:$C$3201,INDIRECT("Coefficients!$AQ$2:$AQ$33"))))))</f>
      </c>
      <c r="AK105" s="8">
        <f>IF(OR($B105="",$C105="",$D105="",$E105="",$F105="",$G105="",$H105="",$I105="",$J105="",$K105="",$L105=""),"",IF($B105="Female",1/(1+EXP(-SUMPRODUCT(Engine!$C$3170:$C$3201,INDIRECT("Coefficients!$AR$2:$AR$33")))),1/(1+EXP(-SUMPRODUCT(Engine!$C$3170:$C$3201,INDIRECT("Coefficients!$AS$2:$AS$33"))))))</f>
      </c>
      <c r="AL105" s="8">
        <f>IF(OR($B105="",$C105="",$D105="",$E105="",$F105="",$G105="",$H105="",$I105="",$J105="",$K105="",$L105=""),"",IF($B105="Female",1/(1+EXP(-SUMPRODUCT(Engine!$C$3170:$C$3201,INDIRECT("Coefficients!$AT$2:$AT$33")))),1/(1+EXP(-SUMPRODUCT(Engine!$C$3170:$C$3201,INDIRECT("Coefficients!$AU$2:$AU$33"))))))</f>
      </c>
      <c r="AM105" s="8">
        <f>IF(OR($B105="",$C105="",$D105="",$E105="",$F105="",$G105="",$H105="",$I105="",$J105="",$K105="",$L105=""),"",IF($B105="Female",1/(1+EXP(-SUMPRODUCT(Engine!$C$3170:$C$3201,INDIRECT("Coefficients!$AV$2:$AV$33")))),1/(1+EXP(-SUMPRODUCT(Engine!$C$3170:$C$3201,INDIRECT("Coefficients!$AW$2:$AW$33"))))))</f>
      </c>
      <c r="AN105" s="8">
        <f>IF(OR($B105="",$C105="",$D105="",$E105="",$F105="",$G105="",$H105="",$I105="",$J105="",$K105="",$L105=""),"",IF($B105="Female",1/(1+EXP(-SUMPRODUCT(Engine!$C$3170:$C$3201,INDIRECT("Coefficients!$AX$2:$AX$33")))),1/(1+EXP(-SUMPRODUCT(Engine!$C$3170:$C$3201,INDIRECT("Coefficients!$AY$2:$AY$33"))))))</f>
      </c>
      <c r="AO105" s="8">
        <f>IF(OR($B105="",$C105="",$D105="",$E105="",$F105="",$G105="",$H105="",$I105="",$J105="",$K105="",$L105=""),"",IF($B105="Female",1/(1+EXP(-SUMPRODUCT(Engine!$C$3170:$C$3201,INDIRECT("Coefficients!$AZ$2:$AZ$33")))),1/(1+EXP(-SUMPRODUCT(Engine!$C$3170:$C$3201,INDIRECT("Coefficients!$BA$2:$BA$33"))))))</f>
      </c>
      <c r="AP105" s="8">
        <f>IF(OR($B105="",$C105="",$D105="",$E105="",$F105="",$G105="",$H105="",$I105="",$J105="",$K105="",$L105=""),"",IF($B105="Female",1/(1+EXP(-SUMPRODUCT(Engine!$C$3170:$C$3201,INDIRECT("Coefficients!$BB$2:$BB$33")))),1/(1+EXP(-SUMPRODUCT(Engine!$C$3170:$C$3201,INDIRECT("Coefficients!$BC$2:$BC$33"))))))</f>
      </c>
      <c r="AQ105" s="8">
        <f>IF(OR($B105="",$C105="",$D105="",$E105="",$F105="",$G105="",$H105="",$I105="",$J105="",$K105="",$L105=""),"",IF($B105="Female",1/(1+EXP(-SUMPRODUCT(Engine!$C$3170:$C$3201,INDIRECT("Coefficients!$BD$2:$BD$33")))),1/(1+EXP(-SUMPRODUCT(Engine!$C$3170:$C$3201,INDIRECT("Coefficients!$BE$2:$BE$33"))))))</f>
      </c>
      <c r="AR105" s="8">
        <f>IF(OR($B105="",$C105="",$D105="",$E105="",$F105="",$G105="",$H105="",$I105="",$J105="",$K105="",$L105=""),"",IF($B105="Female",1/(1+EXP(-SUMPRODUCT(Engine!$C$3170:$C$3201,INDIRECT("Coefficients!$BF$2:$BF$33")))),1/(1+EXP(-SUMPRODUCT(Engine!$C$3170:$C$3201,INDIRECT("Coefficients!$BG$2:$BG$33"))))))</f>
      </c>
      <c r="AS105" s="8">
        <f>IF(OR($B105="",$C105="",$D105="",$E105="",$F105="",$G105="",$H105="",$I105="",$J105="",$K105="",$L105=""),"",IF($B105="Female",1/(1+EXP(-SUMPRODUCT(Engine!$C$3170:$C$3201,INDIRECT("Coefficients!$BH$2:$BH$33")))),1/(1+EXP(-SUMPRODUCT(Engine!$C$3170:$C$3201,INDIRECT("Coefficients!$BI$2:$BI$33"))))))</f>
      </c>
      <c r="AT105" s="8">
        <f>IF(OR($B105="",$C105="",$D105="",$E105="",$F105="",$G105="",$H105="",$I105="",$J105="",$K105="",$L105=""),"",IF($B105="Female",1/(1+EXP(-SUMPRODUCT(Engine!$C$3170:$C$3201,INDIRECT("Coefficients!$BJ$2:$BJ$33")))),1/(1+EXP(-SUMPRODUCT(Engine!$C$3170:$C$3201,INDIRECT("Coefficients!$BK$2:$BK$33"))))))</f>
      </c>
      <c r="AU105" s="8">
        <f>IF(OR($B105="",$C105="",$D105="",$E105="",$F105="",$G105="",$H105="",$I105="",$J105="",$K105="",$L105=""),"",IF($B105="Female",1/(1+EXP(-SUMPRODUCT(Engine!$C$3170:$C$3201,INDIRECT("Coefficients!$BL$2:$BL$33")))),1/(1+EXP(-SUMPRODUCT(Engine!$C$3170:$C$3201,INDIRECT("Coefficients!$BM$2:$BM$33"))))))</f>
      </c>
      <c r="AV105" s="8">
        <f>IF(OR($B105="",$C105="",$D105="",$E105="",$F105="",$G105="",$H105="",$I105="",$J105="",$K105="",$L105=""),"",IF($B105="Female",1/(1+EXP(-SUMPRODUCT(Engine!$C$3170:$C$3201,INDIRECT("Coefficients!$BN$2:$BN$33")))),1/(1+EXP(-SUMPRODUCT(Engine!$C$3170:$C$3201,INDIRECT("Coefficients!$BO$2:$BO$33"))))))</f>
      </c>
      <c r="AW105" s="8">
        <f>IF(OR($B105="",$C105="",$D105="",$E105="",$F105="",$G105="",$H105="",$I105="",$J105="",$K105="",$L105=""),"",IF($B105="Female",1/(1+EXP(-SUMPRODUCT(Engine!$C$3170:$C$3201,INDIRECT("Coefficients!$BP$2:$BP$33")))),1/(1+EXP(-SUMPRODUCT(Engine!$C$3170:$C$3201,INDIRECT("Coefficients!$BQ$2:$BQ$33"))))))</f>
      </c>
      <c r="AX105" s="8">
        <f>IF(OR($B105="",$C105="",$D105="",$E105="",$F105="",$G105="",$H105="",$I105="",$J105="",$K105="",$L105=""),"",IF($B105="Female",1/(1+EXP(-SUMPRODUCT(Engine!$C$3170:$C$3201,INDIRECT("Coefficients!$BR$2:$BR$33")))),1/(1+EXP(-SUMPRODUCT(Engine!$C$3170:$C$3201,INDIRECT("Coefficients!$BS$2:$BS$33"))))))</f>
      </c>
      <c r="AY105" s="8">
        <f>IF(OR($B105="",$C105="",$D105="",$E105="",$F105="",$G105="",$H105="",$I105="",$J105="",$K105="",$L105=""),"",IF($B105="Female",1/(1+EXP(-SUMPRODUCT(Engine!$C$3170:$C$3201,INDIRECT("Coefficients!$BT$2:$BT$33")))),1/(1+EXP(-SUMPRODUCT(Engine!$C$3170:$C$3201,INDIRECT("Coefficients!$BU$2:$BU$33"))))))</f>
      </c>
      <c r="AZ105" s="8">
        <f>IF(OR($B105="",$C105="",$D105="",$E105="",$F105="",$G105="",$H105="",$I105="",$J105="",$K105="",$L105=""),"",IF($B105="Female",1/(1+EXP(-SUMPRODUCT(Engine!$C$3170:$C$3201,INDIRECT("Coefficients!$BV$2:$BV$33")))),1/(1+EXP(-SUMPRODUCT(Engine!$C$3170:$C$3201,INDIRECT("Coefficients!$BW$2:$BW$33"))))))</f>
      </c>
      <c r="BA105" s="8">
        <f>IF(OR($B105="",$C105="",$D105="",$E105="",$F105="",$G105="",$H105="",$I105="",$J105="",$K105="",$L105=""),"",IF($B105="Female",1/(1+EXP(-SUMPRODUCT(Engine!$C$3170:$C$3201,INDIRECT("Coefficients!$BX$2:$BX$33")))),1/(1+EXP(-SUMPRODUCT(Engine!$C$3170:$C$3201,INDIRECT("Coefficients!$BY$2:$BY$33"))))))</f>
      </c>
      <c r="BB105" s="8">
        <f>IF(OR($B105="",$C105="",$D105="",$E105="",$F105="",$G105="",$H105="",$I105="",$J105="",$K105="",$L105=""),"",IF($B105="Female",1/(1+EXP(-SUMPRODUCT(Engine!$C$3170:$C$3201,INDIRECT("Coefficients!$BZ$2:$BZ$33")))),1/(1+EXP(-SUMPRODUCT(Engine!$C$3170:$C$3201,INDIRECT("Coefficients!$CA$2:$CA$33"))))))</f>
      </c>
      <c r="BC105" s="8">
        <f>IF(OR($B105="",$C105="",$D105="",$E105="",$F105="",$G105="",$H105="",$I105="",$J105="",$K105="",$L105=""),"",IF($B105="Female",1/(1+EXP(-SUMPRODUCT(Engine!$C$3170:$C$3201,INDIRECT("Coefficients!$CB$2:$CB$33")))),1/(1+EXP(-SUMPRODUCT(Engine!$C$3170:$C$3201,INDIRECT("Coefficients!$CC$2:$CC$33"))))))</f>
      </c>
      <c r="BD105" s="8">
        <f>IF(OR($B105="",$C105="",$D105="",$E105="",$F105="",$G105="",$H105="",$I105="",$J105="",$K105="",$L105=""),"",IF($B105="Female",1/(1+EXP(-SUMPRODUCT(Engine!$C$3170:$C$3201,INDIRECT("Coefficients!$CD$2:$CD$33")))),1/(1+EXP(-SUMPRODUCT(Engine!$C$3170:$C$3201,INDIRECT("Coefficients!$CE$2:$CE$33"))))))</f>
      </c>
      <c r="BE105" s="8">
        <f>IF(OR($B105="",$C105="",$D105="",$E105="",$F105="",$G105="",$H105="",$I105="",$J105="",$K105="",$L105=""),"",IF($B105="Female",1/(1+EXP(-SUMPRODUCT(Engine!$C$3170:$C$3201,INDIRECT("Coefficients!$CF$2:$CF$33")))),1/(1+EXP(-SUMPRODUCT(Engine!$C$3170:$C$3201,INDIRECT("Coefficients!$CG$2:$CG$33"))))))</f>
      </c>
      <c r="BF105" s="8">
        <f>IF(OR($B105="",$C105="",$D105="",$E105="",$F105="",$G105="",$H105="",$I105="",$J105="",$K105="",$L105=""),"",IF($B105="Female",1/(1+EXP(-SUMPRODUCT(Engine!$C$3170:$C$3201,INDIRECT("Coefficients!$CH$2:$CH$33")))),1/(1+EXP(-SUMPRODUCT(Engine!$C$3170:$C$3201,INDIRECT("Coefficients!$CI$2:$CI$33"))))))</f>
      </c>
      <c r="BG105" s="8">
        <f>IF(OR($B105="",$C105="",$D105="",$E105="",$F105="",$G105="",$H105="",$I105="",$J105="",$K105="",$L105=""),"",IF($B105="Female",1/(1+EXP(-SUMPRODUCT(Engine!$C$3170:$C$3201,INDIRECT("Coefficients!$CJ$2:$CJ$33")))),1/(1+EXP(-SUMPRODUCT(Engine!$C$3170:$C$3201,INDIRECT("Coefficients!$CK$2:$CK$33"))))))</f>
      </c>
      <c r="BH105" s="8">
        <f>IF(OR($B105="",$C105="",$D105="",$E105="",$F105="",$G105="",$H105="",$I105="",$J105="",$K105="",$L105=""),"",IF($B105="Female",1/(1+EXP(-SUMPRODUCT(Engine!$C$3170:$C$3201,INDIRECT("Coefficients!$CL$2:$CL$33")))),1/(1+EXP(-SUMPRODUCT(Engine!$C$3170:$C$3201,INDIRECT("Coefficients!$CM$2:$CM$33"))))))</f>
      </c>
      <c r="BI105" s="8">
        <f>IF(OR($B105="",$C105="",$D105="",$E105="",$F105="",$G105="",$H105="",$I105="",$J105="",$K105="",$L105=""),"",IF($B105="Female",1/(1+EXP(-SUMPRODUCT(Engine!$C$3170:$C$3201,INDIRECT("Coefficients!$CN$2:$CN$33")))),1/(1+EXP(-SUMPRODUCT(Engine!$C$3170:$C$3201,INDIRECT("Coefficients!$CO$2:$CO$33"))))))</f>
      </c>
      <c r="BJ105" s="8">
        <f>IF(OR($B105="",$C105="",$D105="",$E105="",$F105="",$G105="",$H105="",$I105="",$J105="",$K105="",$L105=""),"",IF($B105="Female",1/(1+EXP(-SUMPRODUCT(Engine!$C$3170:$C$3201,INDIRECT("Coefficients!$CP$2:$CP$33")))),1/(1+EXP(-SUMPRODUCT(Engine!$C$3170:$C$3201,INDIRECT("Coefficients!$CQ$2:$CQ$33"))))))</f>
      </c>
      <c r="BK105" s="8">
        <f>IF(OR($B105="",$C105="",$D105="",$E105="",$F105="",$G105="",$H105="",$I105="",$J105="",$K105="",$L105=""),"",IF($B105="Female",1/(1+EXP(-SUMPRODUCT(Engine!$C$3170:$C$3201,INDIRECT("Coefficients!$CR$2:$CR$33")))),1/(1+EXP(-SUMPRODUCT(Engine!$C$3170:$C$3201,INDIRECT("Coefficients!$CS$2:$CS$33"))))))</f>
      </c>
      <c r="BL105" s="8">
        <f>IF(OR($B105="",$C105="",$D105="",$E105="",$F105="",$G105="",$H105="",$I105="",$J105="",$K105="",$L105=""),"",IF($B105="Female",1/(1+EXP(-SUMPRODUCT(Engine!$C$3170:$C$3201,INDIRECT("Coefficients!$CT$2:$CT$33")))),1/(1+EXP(-SUMPRODUCT(Engine!$C$3170:$C$3201,INDIRECT("Coefficients!$CU$2:$CU$33"))))))</f>
      </c>
      <c r="BM105" s="8">
        <f>IF(OR($B105="",$C105="",$D105="",$E105="",$F105="",$G105="",$H105="",$I105="",$J105="",$K105="",$L105=""),"",IF($B105="Female",1/(1+EXP(-SUMPRODUCT(Engine!$C$3170:$C$3201,INDIRECT("Coefficients!$CV$2:$CV$33")))),1/(1+EXP(-SUMPRODUCT(Engine!$C$3170:$C$3201,INDIRECT("Coefficients!$CW$2:$CW$33"))))))</f>
      </c>
    </row>
    <row r="106" spans="1:65" x14ac:dyDescent="0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8">
        <f>IF(OR($B106="",$C106="",$D106="",$E106="",$F106="",$G106="",$H106="",$I106="",$J106="",$K106="",$L106=""),"",IF($B106="Female",1/(1+EXP(-SUMPRODUCT(Engine!$C$3202:$C$3233,INDIRECT("Coefficients!$B$2:$B$33")))),1/(1+EXP(-SUMPRODUCT(Engine!$C$3202:$C$3233,INDIRECT("Coefficients!$C$2:$C$33"))))))</f>
      </c>
      <c r="Q106" s="8">
        <f>IF(OR($B106="",$C106="",$D106="",$E106="",$F106="",$G106="",$H106="",$I106="",$J106="",$K106="",$L106=""),"",IF($B106="Female",1/(1+EXP(-SUMPRODUCT(Engine!$C$3202:$C$3233,INDIRECT("Coefficients!$D$2:$D$33")))),1/(1+EXP(-SUMPRODUCT(Engine!$C$3202:$C$3233,INDIRECT("Coefficients!$E$2:$E$33"))))))</f>
      </c>
      <c r="R106" s="8">
        <f>IF(OR($B106="",$C106="",$D106="",$E106="",$F106="",$G106="",$H106="",$I106="",$J106="",$K106="",$L106=""),"",IF($B106="Female",1/(1+EXP(-SUMPRODUCT(Engine!$C$3202:$C$3233,INDIRECT("Coefficients!$F$2:$F$33")))),1/(1+EXP(-SUMPRODUCT(Engine!$C$3202:$C$3233,INDIRECT("Coefficients!$G$2:$G$33"))))))</f>
      </c>
      <c r="S106" s="8">
        <f>IF(OR($B106="",$C106="",$D106="",$E106="",$F106="",$G106="",$H106="",$I106="",$J106="",$K106="",$L106=""),"",IF($B106="Female",1/(1+EXP(-SUMPRODUCT(Engine!$C$3202:$C$3233,INDIRECT("Coefficients!$H$2:$H$33")))),1/(1+EXP(-SUMPRODUCT(Engine!$C$3202:$C$3233,INDIRECT("Coefficients!$I$2:$I$33"))))))</f>
      </c>
      <c r="T106" s="8">
        <f>IF(OR($B106="",$C106="",$D106="",$E106="",$F106="",$G106="",$H106="",$I106="",$J106="",$K106="",$L106=""),"",IF($B106="Female",1/(1+EXP(-SUMPRODUCT(Engine!$C$3202:$C$3233,INDIRECT("Coefficients!$J$2:$J$33")))),1/(1+EXP(-SUMPRODUCT(Engine!$C$3202:$C$3233,INDIRECT("Coefficients!$K$2:$K$33"))))))</f>
      </c>
      <c r="U106" s="8">
        <f>IF(OR($B106="",$C106="",$D106="",$E106="",$F106="",$G106="",$H106="",$I106="",$J106="",$K106="",$L106=""),"",IF($B106="Female",1/(1+EXP(-SUMPRODUCT(Engine!$C$3202:$C$3233,INDIRECT("Coefficients!$L$2:$L$33")))),1/(1+EXP(-SUMPRODUCT(Engine!$C$3202:$C$3233,INDIRECT("Coefficients!$M$2:$M$33"))))))</f>
      </c>
      <c r="V106" s="8">
        <f>IF(OR($B106="",$C106="",$D106="",$E106="",$F106="",$G106="",$H106="",$I106="",$J106="",$K106="",$L106=""),"",IF($B106="Female",1/(1+EXP(-SUMPRODUCT(Engine!$C$3202:$C$3233,INDIRECT("Coefficients!$N$2:$N$33")))),1/(1+EXP(-SUMPRODUCT(Engine!$C$3202:$C$3233,INDIRECT("Coefficients!$O$2:$O$33"))))))</f>
      </c>
      <c r="W106" s="8">
        <f>IF(OR($B106="",$C106="",$D106="",$E106="",$F106="",$G106="",$H106="",$I106="",$J106="",$K106="",$L106=""),"",IF($B106="Female",1/(1+EXP(-SUMPRODUCT(Engine!$C$3202:$C$3233,INDIRECT("Coefficients!$P$2:$P$33")))),1/(1+EXP(-SUMPRODUCT(Engine!$C$3202:$C$3233,INDIRECT("Coefficients!$Q$2:$Q$33"))))))</f>
      </c>
      <c r="X106" s="8">
        <f>IF(OR($B106="",$C106="",$D106="",$E106="",$F106="",$G106="",$H106="",$I106="",$J106="",$K106="",$L106=""),"",IF($B106="Female",1/(1+EXP(-SUMPRODUCT(Engine!$C$3202:$C$3233,INDIRECT("Coefficients!$R$2:$R$33")))),1/(1+EXP(-SUMPRODUCT(Engine!$C$3202:$C$3233,INDIRECT("Coefficients!$S$2:$S$33"))))))</f>
      </c>
      <c r="Y106" s="8">
        <f>IF(OR($B106="",$C106="",$D106="",$E106="",$F106="",$G106="",$H106="",$I106="",$J106="",$K106="",$L106=""),"",IF($B106="Female",1/(1+EXP(-SUMPRODUCT(Engine!$C$3202:$C$3233,INDIRECT("Coefficients!$T$2:$T$33")))),1/(1+EXP(-SUMPRODUCT(Engine!$C$3202:$C$3233,INDIRECT("Coefficients!$U$2:$U$33"))))))</f>
      </c>
      <c r="Z106" s="8">
        <f>IF(OR($B106="",$C106="",$D106="",$E106="",$F106="",$G106="",$H106="",$I106="",$J106="",$K106="",$L106=""),"",IF($B106="Female",1/(1+EXP(-SUMPRODUCT(Engine!$C$3202:$C$3233,INDIRECT("Coefficients!$V$2:$V$33")))),1/(1+EXP(-SUMPRODUCT(Engine!$C$3202:$C$3233,INDIRECT("Coefficients!$W$2:$W$33"))))))</f>
      </c>
      <c r="AA106" s="8">
        <f>IF(OR($B106="",$C106="",$D106="",$E106="",$F106="",$G106="",$H106="",$I106="",$J106="",$K106="",$L106=""),"",IF($B106="Female",1/(1+EXP(-SUMPRODUCT(Engine!$C$3202:$C$3233,INDIRECT("Coefficients!$X$2:$X$33")))),1/(1+EXP(-SUMPRODUCT(Engine!$C$3202:$C$3233,INDIRECT("Coefficients!$Y$2:$Y$33"))))))</f>
      </c>
      <c r="AB106" s="8">
        <f>IF(OR($B106="",$C106="",$D106="",$E106="",$F106="",$G106="",$H106="",$I106="",$J106="",$K106="",$L106=""),"",IF($B106="Female",1/(1+EXP(-SUMPRODUCT(Engine!$C$3202:$C$3233,INDIRECT("Coefficients!$Z$2:$Z$33")))),1/(1+EXP(-SUMPRODUCT(Engine!$C$3202:$C$3233,INDIRECT("Coefficients!$AA$2:$AA$33"))))))</f>
      </c>
      <c r="AC106" s="8">
        <f>IF(OR($B106="",$C106="",$D106="",$E106="",$F106="",$G106="",$H106="",$I106="",$J106="",$K106="",$L106=""),"",IF($B106="Female",1/(1+EXP(-SUMPRODUCT(Engine!$C$3202:$C$3233,INDIRECT("Coefficients!$AB$2:$AB$33")))),1/(1+EXP(-SUMPRODUCT(Engine!$C$3202:$C$3233,INDIRECT("Coefficients!$AC$2:$AC$33"))))))</f>
      </c>
      <c r="AD106" s="8">
        <f>IF(OR($B106="",$C106="",$D106="",$E106="",$F106="",$G106="",$H106="",$I106="",$J106="",$K106="",$L106=""),"",IF($B106="Female",1/(1+EXP(-SUMPRODUCT(Engine!$C$3202:$C$3233,INDIRECT("Coefficients!$AD$2:$AD$33")))),1/(1+EXP(-SUMPRODUCT(Engine!$C$3202:$C$3233,INDIRECT("Coefficients!$AE$2:$AE$33"))))))</f>
      </c>
      <c r="AE106" s="8">
        <f>IF(OR($B106="",$C106="",$D106="",$E106="",$F106="",$G106="",$H106="",$I106="",$J106="",$K106="",$L106=""),"",IF($B106="Female",1/(1+EXP(-SUMPRODUCT(Engine!$C$3202:$C$3233,INDIRECT("Coefficients!$AF$2:$AF$33")))),1/(1+EXP(-SUMPRODUCT(Engine!$C$3202:$C$3233,INDIRECT("Coefficients!$AG$2:$AG$33"))))))</f>
      </c>
      <c r="AF106" s="8">
        <f>IF(OR($B106="",$C106="",$D106="",$E106="",$F106="",$G106="",$H106="",$I106="",$J106="",$K106="",$L106=""),"",IF($B106="Female",1/(1+EXP(-SUMPRODUCT(Engine!$C$3202:$C$3233,INDIRECT("Coefficients!$AH$2:$AH$33")))),1/(1+EXP(-SUMPRODUCT(Engine!$C$3202:$C$3233,INDIRECT("Coefficients!$AI$2:$AI$33"))))))</f>
      </c>
      <c r="AG106" s="8">
        <f>IF(OR($B106="",$C106="",$D106="",$E106="",$F106="",$G106="",$H106="",$I106="",$J106="",$K106="",$L106=""),"",IF($B106="Female",1/(1+EXP(-SUMPRODUCT(Engine!$C$3202:$C$3233,INDIRECT("Coefficients!$AJ$2:$AJ$33")))),1/(1+EXP(-SUMPRODUCT(Engine!$C$3202:$C$3233,INDIRECT("Coefficients!$AK$2:$AK$33"))))))</f>
      </c>
      <c r="AH106" s="8">
        <f>IF(OR($B106="",$C106="",$D106="",$E106="",$F106="",$G106="",$H106="",$I106="",$J106="",$K106="",$L106=""),"",IF($B106="Female",1/(1+EXP(-SUMPRODUCT(Engine!$C$3202:$C$3233,INDIRECT("Coefficients!$AL$2:$AL$33")))),1/(1+EXP(-SUMPRODUCT(Engine!$C$3202:$C$3233,INDIRECT("Coefficients!$AM$2:$AM$33"))))))</f>
      </c>
      <c r="AI106" s="8">
        <f>IF(OR($B106="",$C106="",$D106="",$E106="",$F106="",$G106="",$H106="",$I106="",$J106="",$K106="",$L106=""),"",IF($B106="Female",1/(1+EXP(-SUMPRODUCT(Engine!$C$3202:$C$3233,INDIRECT("Coefficients!$AN$2:$AN$33")))),1/(1+EXP(-SUMPRODUCT(Engine!$C$3202:$C$3233,INDIRECT("Coefficients!$AO$2:$AO$33"))))))</f>
      </c>
      <c r="AJ106" s="8">
        <f>IF(OR($B106="",$C106="",$D106="",$E106="",$F106="",$G106="",$H106="",$I106="",$J106="",$K106="",$L106=""),"",IF($B106="Female",1/(1+EXP(-SUMPRODUCT(Engine!$C$3202:$C$3233,INDIRECT("Coefficients!$AP$2:$AP$33")))),1/(1+EXP(-SUMPRODUCT(Engine!$C$3202:$C$3233,INDIRECT("Coefficients!$AQ$2:$AQ$33"))))))</f>
      </c>
      <c r="AK106" s="8">
        <f>IF(OR($B106="",$C106="",$D106="",$E106="",$F106="",$G106="",$H106="",$I106="",$J106="",$K106="",$L106=""),"",IF($B106="Female",1/(1+EXP(-SUMPRODUCT(Engine!$C$3202:$C$3233,INDIRECT("Coefficients!$AR$2:$AR$33")))),1/(1+EXP(-SUMPRODUCT(Engine!$C$3202:$C$3233,INDIRECT("Coefficients!$AS$2:$AS$33"))))))</f>
      </c>
      <c r="AL106" s="8">
        <f>IF(OR($B106="",$C106="",$D106="",$E106="",$F106="",$G106="",$H106="",$I106="",$J106="",$K106="",$L106=""),"",IF($B106="Female",1/(1+EXP(-SUMPRODUCT(Engine!$C$3202:$C$3233,INDIRECT("Coefficients!$AT$2:$AT$33")))),1/(1+EXP(-SUMPRODUCT(Engine!$C$3202:$C$3233,INDIRECT("Coefficients!$AU$2:$AU$33"))))))</f>
      </c>
      <c r="AM106" s="8">
        <f>IF(OR($B106="",$C106="",$D106="",$E106="",$F106="",$G106="",$H106="",$I106="",$J106="",$K106="",$L106=""),"",IF($B106="Female",1/(1+EXP(-SUMPRODUCT(Engine!$C$3202:$C$3233,INDIRECT("Coefficients!$AV$2:$AV$33")))),1/(1+EXP(-SUMPRODUCT(Engine!$C$3202:$C$3233,INDIRECT("Coefficients!$AW$2:$AW$33"))))))</f>
      </c>
      <c r="AN106" s="8">
        <f>IF(OR($B106="",$C106="",$D106="",$E106="",$F106="",$G106="",$H106="",$I106="",$J106="",$K106="",$L106=""),"",IF($B106="Female",1/(1+EXP(-SUMPRODUCT(Engine!$C$3202:$C$3233,INDIRECT("Coefficients!$AX$2:$AX$33")))),1/(1+EXP(-SUMPRODUCT(Engine!$C$3202:$C$3233,INDIRECT("Coefficients!$AY$2:$AY$33"))))))</f>
      </c>
      <c r="AO106" s="8">
        <f>IF(OR($B106="",$C106="",$D106="",$E106="",$F106="",$G106="",$H106="",$I106="",$J106="",$K106="",$L106=""),"",IF($B106="Female",1/(1+EXP(-SUMPRODUCT(Engine!$C$3202:$C$3233,INDIRECT("Coefficients!$AZ$2:$AZ$33")))),1/(1+EXP(-SUMPRODUCT(Engine!$C$3202:$C$3233,INDIRECT("Coefficients!$BA$2:$BA$33"))))))</f>
      </c>
      <c r="AP106" s="8">
        <f>IF(OR($B106="",$C106="",$D106="",$E106="",$F106="",$G106="",$H106="",$I106="",$J106="",$K106="",$L106=""),"",IF($B106="Female",1/(1+EXP(-SUMPRODUCT(Engine!$C$3202:$C$3233,INDIRECT("Coefficients!$BB$2:$BB$33")))),1/(1+EXP(-SUMPRODUCT(Engine!$C$3202:$C$3233,INDIRECT("Coefficients!$BC$2:$BC$33"))))))</f>
      </c>
      <c r="AQ106" s="8">
        <f>IF(OR($B106="",$C106="",$D106="",$E106="",$F106="",$G106="",$H106="",$I106="",$J106="",$K106="",$L106=""),"",IF($B106="Female",1/(1+EXP(-SUMPRODUCT(Engine!$C$3202:$C$3233,INDIRECT("Coefficients!$BD$2:$BD$33")))),1/(1+EXP(-SUMPRODUCT(Engine!$C$3202:$C$3233,INDIRECT("Coefficients!$BE$2:$BE$33"))))))</f>
      </c>
      <c r="AR106" s="8">
        <f>IF(OR($B106="",$C106="",$D106="",$E106="",$F106="",$G106="",$H106="",$I106="",$J106="",$K106="",$L106=""),"",IF($B106="Female",1/(1+EXP(-SUMPRODUCT(Engine!$C$3202:$C$3233,INDIRECT("Coefficients!$BF$2:$BF$33")))),1/(1+EXP(-SUMPRODUCT(Engine!$C$3202:$C$3233,INDIRECT("Coefficients!$BG$2:$BG$33"))))))</f>
      </c>
      <c r="AS106" s="8">
        <f>IF(OR($B106="",$C106="",$D106="",$E106="",$F106="",$G106="",$H106="",$I106="",$J106="",$K106="",$L106=""),"",IF($B106="Female",1/(1+EXP(-SUMPRODUCT(Engine!$C$3202:$C$3233,INDIRECT("Coefficients!$BH$2:$BH$33")))),1/(1+EXP(-SUMPRODUCT(Engine!$C$3202:$C$3233,INDIRECT("Coefficients!$BI$2:$BI$33"))))))</f>
      </c>
      <c r="AT106" s="8">
        <f>IF(OR($B106="",$C106="",$D106="",$E106="",$F106="",$G106="",$H106="",$I106="",$J106="",$K106="",$L106=""),"",IF($B106="Female",1/(1+EXP(-SUMPRODUCT(Engine!$C$3202:$C$3233,INDIRECT("Coefficients!$BJ$2:$BJ$33")))),1/(1+EXP(-SUMPRODUCT(Engine!$C$3202:$C$3233,INDIRECT("Coefficients!$BK$2:$BK$33"))))))</f>
      </c>
      <c r="AU106" s="8">
        <f>IF(OR($B106="",$C106="",$D106="",$E106="",$F106="",$G106="",$H106="",$I106="",$J106="",$K106="",$L106=""),"",IF($B106="Female",1/(1+EXP(-SUMPRODUCT(Engine!$C$3202:$C$3233,INDIRECT("Coefficients!$BL$2:$BL$33")))),1/(1+EXP(-SUMPRODUCT(Engine!$C$3202:$C$3233,INDIRECT("Coefficients!$BM$2:$BM$33"))))))</f>
      </c>
      <c r="AV106" s="8">
        <f>IF(OR($B106="",$C106="",$D106="",$E106="",$F106="",$G106="",$H106="",$I106="",$J106="",$K106="",$L106=""),"",IF($B106="Female",1/(1+EXP(-SUMPRODUCT(Engine!$C$3202:$C$3233,INDIRECT("Coefficients!$BN$2:$BN$33")))),1/(1+EXP(-SUMPRODUCT(Engine!$C$3202:$C$3233,INDIRECT("Coefficients!$BO$2:$BO$33"))))))</f>
      </c>
      <c r="AW106" s="8">
        <f>IF(OR($B106="",$C106="",$D106="",$E106="",$F106="",$G106="",$H106="",$I106="",$J106="",$K106="",$L106=""),"",IF($B106="Female",1/(1+EXP(-SUMPRODUCT(Engine!$C$3202:$C$3233,INDIRECT("Coefficients!$BP$2:$BP$33")))),1/(1+EXP(-SUMPRODUCT(Engine!$C$3202:$C$3233,INDIRECT("Coefficients!$BQ$2:$BQ$33"))))))</f>
      </c>
      <c r="AX106" s="8">
        <f>IF(OR($B106="",$C106="",$D106="",$E106="",$F106="",$G106="",$H106="",$I106="",$J106="",$K106="",$L106=""),"",IF($B106="Female",1/(1+EXP(-SUMPRODUCT(Engine!$C$3202:$C$3233,INDIRECT("Coefficients!$BR$2:$BR$33")))),1/(1+EXP(-SUMPRODUCT(Engine!$C$3202:$C$3233,INDIRECT("Coefficients!$BS$2:$BS$33"))))))</f>
      </c>
      <c r="AY106" s="8">
        <f>IF(OR($B106="",$C106="",$D106="",$E106="",$F106="",$G106="",$H106="",$I106="",$J106="",$K106="",$L106=""),"",IF($B106="Female",1/(1+EXP(-SUMPRODUCT(Engine!$C$3202:$C$3233,INDIRECT("Coefficients!$BT$2:$BT$33")))),1/(1+EXP(-SUMPRODUCT(Engine!$C$3202:$C$3233,INDIRECT("Coefficients!$BU$2:$BU$33"))))))</f>
      </c>
      <c r="AZ106" s="8">
        <f>IF(OR($B106="",$C106="",$D106="",$E106="",$F106="",$G106="",$H106="",$I106="",$J106="",$K106="",$L106=""),"",IF($B106="Female",1/(1+EXP(-SUMPRODUCT(Engine!$C$3202:$C$3233,INDIRECT("Coefficients!$BV$2:$BV$33")))),1/(1+EXP(-SUMPRODUCT(Engine!$C$3202:$C$3233,INDIRECT("Coefficients!$BW$2:$BW$33"))))))</f>
      </c>
      <c r="BA106" s="8">
        <f>IF(OR($B106="",$C106="",$D106="",$E106="",$F106="",$G106="",$H106="",$I106="",$J106="",$K106="",$L106=""),"",IF($B106="Female",1/(1+EXP(-SUMPRODUCT(Engine!$C$3202:$C$3233,INDIRECT("Coefficients!$BX$2:$BX$33")))),1/(1+EXP(-SUMPRODUCT(Engine!$C$3202:$C$3233,INDIRECT("Coefficients!$BY$2:$BY$33"))))))</f>
      </c>
      <c r="BB106" s="8">
        <f>IF(OR($B106="",$C106="",$D106="",$E106="",$F106="",$G106="",$H106="",$I106="",$J106="",$K106="",$L106=""),"",IF($B106="Female",1/(1+EXP(-SUMPRODUCT(Engine!$C$3202:$C$3233,INDIRECT("Coefficients!$BZ$2:$BZ$33")))),1/(1+EXP(-SUMPRODUCT(Engine!$C$3202:$C$3233,INDIRECT("Coefficients!$CA$2:$CA$33"))))))</f>
      </c>
      <c r="BC106" s="8">
        <f>IF(OR($B106="",$C106="",$D106="",$E106="",$F106="",$G106="",$H106="",$I106="",$J106="",$K106="",$L106=""),"",IF($B106="Female",1/(1+EXP(-SUMPRODUCT(Engine!$C$3202:$C$3233,INDIRECT("Coefficients!$CB$2:$CB$33")))),1/(1+EXP(-SUMPRODUCT(Engine!$C$3202:$C$3233,INDIRECT("Coefficients!$CC$2:$CC$33"))))))</f>
      </c>
      <c r="BD106" s="8">
        <f>IF(OR($B106="",$C106="",$D106="",$E106="",$F106="",$G106="",$H106="",$I106="",$J106="",$K106="",$L106=""),"",IF($B106="Female",1/(1+EXP(-SUMPRODUCT(Engine!$C$3202:$C$3233,INDIRECT("Coefficients!$CD$2:$CD$33")))),1/(1+EXP(-SUMPRODUCT(Engine!$C$3202:$C$3233,INDIRECT("Coefficients!$CE$2:$CE$33"))))))</f>
      </c>
      <c r="BE106" s="8">
        <f>IF(OR($B106="",$C106="",$D106="",$E106="",$F106="",$G106="",$H106="",$I106="",$J106="",$K106="",$L106=""),"",IF($B106="Female",1/(1+EXP(-SUMPRODUCT(Engine!$C$3202:$C$3233,INDIRECT("Coefficients!$CF$2:$CF$33")))),1/(1+EXP(-SUMPRODUCT(Engine!$C$3202:$C$3233,INDIRECT("Coefficients!$CG$2:$CG$33"))))))</f>
      </c>
      <c r="BF106" s="8">
        <f>IF(OR($B106="",$C106="",$D106="",$E106="",$F106="",$G106="",$H106="",$I106="",$J106="",$K106="",$L106=""),"",IF($B106="Female",1/(1+EXP(-SUMPRODUCT(Engine!$C$3202:$C$3233,INDIRECT("Coefficients!$CH$2:$CH$33")))),1/(1+EXP(-SUMPRODUCT(Engine!$C$3202:$C$3233,INDIRECT("Coefficients!$CI$2:$CI$33"))))))</f>
      </c>
      <c r="BG106" s="8">
        <f>IF(OR($B106="",$C106="",$D106="",$E106="",$F106="",$G106="",$H106="",$I106="",$J106="",$K106="",$L106=""),"",IF($B106="Female",1/(1+EXP(-SUMPRODUCT(Engine!$C$3202:$C$3233,INDIRECT("Coefficients!$CJ$2:$CJ$33")))),1/(1+EXP(-SUMPRODUCT(Engine!$C$3202:$C$3233,INDIRECT("Coefficients!$CK$2:$CK$33"))))))</f>
      </c>
      <c r="BH106" s="8">
        <f>IF(OR($B106="",$C106="",$D106="",$E106="",$F106="",$G106="",$H106="",$I106="",$J106="",$K106="",$L106=""),"",IF($B106="Female",1/(1+EXP(-SUMPRODUCT(Engine!$C$3202:$C$3233,INDIRECT("Coefficients!$CL$2:$CL$33")))),1/(1+EXP(-SUMPRODUCT(Engine!$C$3202:$C$3233,INDIRECT("Coefficients!$CM$2:$CM$33"))))))</f>
      </c>
      <c r="BI106" s="8">
        <f>IF(OR($B106="",$C106="",$D106="",$E106="",$F106="",$G106="",$H106="",$I106="",$J106="",$K106="",$L106=""),"",IF($B106="Female",1/(1+EXP(-SUMPRODUCT(Engine!$C$3202:$C$3233,INDIRECT("Coefficients!$CN$2:$CN$33")))),1/(1+EXP(-SUMPRODUCT(Engine!$C$3202:$C$3233,INDIRECT("Coefficients!$CO$2:$CO$33"))))))</f>
      </c>
      <c r="BJ106" s="8">
        <f>IF(OR($B106="",$C106="",$D106="",$E106="",$F106="",$G106="",$H106="",$I106="",$J106="",$K106="",$L106=""),"",IF($B106="Female",1/(1+EXP(-SUMPRODUCT(Engine!$C$3202:$C$3233,INDIRECT("Coefficients!$CP$2:$CP$33")))),1/(1+EXP(-SUMPRODUCT(Engine!$C$3202:$C$3233,INDIRECT("Coefficients!$CQ$2:$CQ$33"))))))</f>
      </c>
      <c r="BK106" s="8">
        <f>IF(OR($B106="",$C106="",$D106="",$E106="",$F106="",$G106="",$H106="",$I106="",$J106="",$K106="",$L106=""),"",IF($B106="Female",1/(1+EXP(-SUMPRODUCT(Engine!$C$3202:$C$3233,INDIRECT("Coefficients!$CR$2:$CR$33")))),1/(1+EXP(-SUMPRODUCT(Engine!$C$3202:$C$3233,INDIRECT("Coefficients!$CS$2:$CS$33"))))))</f>
      </c>
      <c r="BL106" s="8">
        <f>IF(OR($B106="",$C106="",$D106="",$E106="",$F106="",$G106="",$H106="",$I106="",$J106="",$K106="",$L106=""),"",IF($B106="Female",1/(1+EXP(-SUMPRODUCT(Engine!$C$3202:$C$3233,INDIRECT("Coefficients!$CT$2:$CT$33")))),1/(1+EXP(-SUMPRODUCT(Engine!$C$3202:$C$3233,INDIRECT("Coefficients!$CU$2:$CU$33"))))))</f>
      </c>
      <c r="BM106" s="8">
        <f>IF(OR($B106="",$C106="",$D106="",$E106="",$F106="",$G106="",$H106="",$I106="",$J106="",$K106="",$L106=""),"",IF($B106="Female",1/(1+EXP(-SUMPRODUCT(Engine!$C$3202:$C$3233,INDIRECT("Coefficients!$CV$2:$CV$33")))),1/(1+EXP(-SUMPRODUCT(Engine!$C$3202:$C$3233,INDIRECT("Coefficients!$CW$2:$CW$33"))))))</f>
      </c>
    </row>
    <row r="107" spans="1:65" x14ac:dyDescent="0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8">
        <f>IF(OR($B107="",$C107="",$D107="",$E107="",$F107="",$G107="",$H107="",$I107="",$J107="",$K107="",$L107=""),"",IF($B107="Female",1/(1+EXP(-SUMPRODUCT(Engine!$C$3234:$C$3265,INDIRECT("Coefficients!$B$2:$B$33")))),1/(1+EXP(-SUMPRODUCT(Engine!$C$3234:$C$3265,INDIRECT("Coefficients!$C$2:$C$33"))))))</f>
      </c>
      <c r="Q107" s="8">
        <f>IF(OR($B107="",$C107="",$D107="",$E107="",$F107="",$G107="",$H107="",$I107="",$J107="",$K107="",$L107=""),"",IF($B107="Female",1/(1+EXP(-SUMPRODUCT(Engine!$C$3234:$C$3265,INDIRECT("Coefficients!$D$2:$D$33")))),1/(1+EXP(-SUMPRODUCT(Engine!$C$3234:$C$3265,INDIRECT("Coefficients!$E$2:$E$33"))))))</f>
      </c>
      <c r="R107" s="8">
        <f>IF(OR($B107="",$C107="",$D107="",$E107="",$F107="",$G107="",$H107="",$I107="",$J107="",$K107="",$L107=""),"",IF($B107="Female",1/(1+EXP(-SUMPRODUCT(Engine!$C$3234:$C$3265,INDIRECT("Coefficients!$F$2:$F$33")))),1/(1+EXP(-SUMPRODUCT(Engine!$C$3234:$C$3265,INDIRECT("Coefficients!$G$2:$G$33"))))))</f>
      </c>
      <c r="S107" s="8">
        <f>IF(OR($B107="",$C107="",$D107="",$E107="",$F107="",$G107="",$H107="",$I107="",$J107="",$K107="",$L107=""),"",IF($B107="Female",1/(1+EXP(-SUMPRODUCT(Engine!$C$3234:$C$3265,INDIRECT("Coefficients!$H$2:$H$33")))),1/(1+EXP(-SUMPRODUCT(Engine!$C$3234:$C$3265,INDIRECT("Coefficients!$I$2:$I$33"))))))</f>
      </c>
      <c r="T107" s="8">
        <f>IF(OR($B107="",$C107="",$D107="",$E107="",$F107="",$G107="",$H107="",$I107="",$J107="",$K107="",$L107=""),"",IF($B107="Female",1/(1+EXP(-SUMPRODUCT(Engine!$C$3234:$C$3265,INDIRECT("Coefficients!$J$2:$J$33")))),1/(1+EXP(-SUMPRODUCT(Engine!$C$3234:$C$3265,INDIRECT("Coefficients!$K$2:$K$33"))))))</f>
      </c>
      <c r="U107" s="8">
        <f>IF(OR($B107="",$C107="",$D107="",$E107="",$F107="",$G107="",$H107="",$I107="",$J107="",$K107="",$L107=""),"",IF($B107="Female",1/(1+EXP(-SUMPRODUCT(Engine!$C$3234:$C$3265,INDIRECT("Coefficients!$L$2:$L$33")))),1/(1+EXP(-SUMPRODUCT(Engine!$C$3234:$C$3265,INDIRECT("Coefficients!$M$2:$M$33"))))))</f>
      </c>
      <c r="V107" s="8">
        <f>IF(OR($B107="",$C107="",$D107="",$E107="",$F107="",$G107="",$H107="",$I107="",$J107="",$K107="",$L107=""),"",IF($B107="Female",1/(1+EXP(-SUMPRODUCT(Engine!$C$3234:$C$3265,INDIRECT("Coefficients!$N$2:$N$33")))),1/(1+EXP(-SUMPRODUCT(Engine!$C$3234:$C$3265,INDIRECT("Coefficients!$O$2:$O$33"))))))</f>
      </c>
      <c r="W107" s="8">
        <f>IF(OR($B107="",$C107="",$D107="",$E107="",$F107="",$G107="",$H107="",$I107="",$J107="",$K107="",$L107=""),"",IF($B107="Female",1/(1+EXP(-SUMPRODUCT(Engine!$C$3234:$C$3265,INDIRECT("Coefficients!$P$2:$P$33")))),1/(1+EXP(-SUMPRODUCT(Engine!$C$3234:$C$3265,INDIRECT("Coefficients!$Q$2:$Q$33"))))))</f>
      </c>
      <c r="X107" s="8">
        <f>IF(OR($B107="",$C107="",$D107="",$E107="",$F107="",$G107="",$H107="",$I107="",$J107="",$K107="",$L107=""),"",IF($B107="Female",1/(1+EXP(-SUMPRODUCT(Engine!$C$3234:$C$3265,INDIRECT("Coefficients!$R$2:$R$33")))),1/(1+EXP(-SUMPRODUCT(Engine!$C$3234:$C$3265,INDIRECT("Coefficients!$S$2:$S$33"))))))</f>
      </c>
      <c r="Y107" s="8">
        <f>IF(OR($B107="",$C107="",$D107="",$E107="",$F107="",$G107="",$H107="",$I107="",$J107="",$K107="",$L107=""),"",IF($B107="Female",1/(1+EXP(-SUMPRODUCT(Engine!$C$3234:$C$3265,INDIRECT("Coefficients!$T$2:$T$33")))),1/(1+EXP(-SUMPRODUCT(Engine!$C$3234:$C$3265,INDIRECT("Coefficients!$U$2:$U$33"))))))</f>
      </c>
      <c r="Z107" s="8">
        <f>IF(OR($B107="",$C107="",$D107="",$E107="",$F107="",$G107="",$H107="",$I107="",$J107="",$K107="",$L107=""),"",IF($B107="Female",1/(1+EXP(-SUMPRODUCT(Engine!$C$3234:$C$3265,INDIRECT("Coefficients!$V$2:$V$33")))),1/(1+EXP(-SUMPRODUCT(Engine!$C$3234:$C$3265,INDIRECT("Coefficients!$W$2:$W$33"))))))</f>
      </c>
      <c r="AA107" s="8">
        <f>IF(OR($B107="",$C107="",$D107="",$E107="",$F107="",$G107="",$H107="",$I107="",$J107="",$K107="",$L107=""),"",IF($B107="Female",1/(1+EXP(-SUMPRODUCT(Engine!$C$3234:$C$3265,INDIRECT("Coefficients!$X$2:$X$33")))),1/(1+EXP(-SUMPRODUCT(Engine!$C$3234:$C$3265,INDIRECT("Coefficients!$Y$2:$Y$33"))))))</f>
      </c>
      <c r="AB107" s="8">
        <f>IF(OR($B107="",$C107="",$D107="",$E107="",$F107="",$G107="",$H107="",$I107="",$J107="",$K107="",$L107=""),"",IF($B107="Female",1/(1+EXP(-SUMPRODUCT(Engine!$C$3234:$C$3265,INDIRECT("Coefficients!$Z$2:$Z$33")))),1/(1+EXP(-SUMPRODUCT(Engine!$C$3234:$C$3265,INDIRECT("Coefficients!$AA$2:$AA$33"))))))</f>
      </c>
      <c r="AC107" s="8">
        <f>IF(OR($B107="",$C107="",$D107="",$E107="",$F107="",$G107="",$H107="",$I107="",$J107="",$K107="",$L107=""),"",IF($B107="Female",1/(1+EXP(-SUMPRODUCT(Engine!$C$3234:$C$3265,INDIRECT("Coefficients!$AB$2:$AB$33")))),1/(1+EXP(-SUMPRODUCT(Engine!$C$3234:$C$3265,INDIRECT("Coefficients!$AC$2:$AC$33"))))))</f>
      </c>
      <c r="AD107" s="8">
        <f>IF(OR($B107="",$C107="",$D107="",$E107="",$F107="",$G107="",$H107="",$I107="",$J107="",$K107="",$L107=""),"",IF($B107="Female",1/(1+EXP(-SUMPRODUCT(Engine!$C$3234:$C$3265,INDIRECT("Coefficients!$AD$2:$AD$33")))),1/(1+EXP(-SUMPRODUCT(Engine!$C$3234:$C$3265,INDIRECT("Coefficients!$AE$2:$AE$33"))))))</f>
      </c>
      <c r="AE107" s="8">
        <f>IF(OR($B107="",$C107="",$D107="",$E107="",$F107="",$G107="",$H107="",$I107="",$J107="",$K107="",$L107=""),"",IF($B107="Female",1/(1+EXP(-SUMPRODUCT(Engine!$C$3234:$C$3265,INDIRECT("Coefficients!$AF$2:$AF$33")))),1/(1+EXP(-SUMPRODUCT(Engine!$C$3234:$C$3265,INDIRECT("Coefficients!$AG$2:$AG$33"))))))</f>
      </c>
      <c r="AF107" s="8">
        <f>IF(OR($B107="",$C107="",$D107="",$E107="",$F107="",$G107="",$H107="",$I107="",$J107="",$K107="",$L107=""),"",IF($B107="Female",1/(1+EXP(-SUMPRODUCT(Engine!$C$3234:$C$3265,INDIRECT("Coefficients!$AH$2:$AH$33")))),1/(1+EXP(-SUMPRODUCT(Engine!$C$3234:$C$3265,INDIRECT("Coefficients!$AI$2:$AI$33"))))))</f>
      </c>
      <c r="AG107" s="8">
        <f>IF(OR($B107="",$C107="",$D107="",$E107="",$F107="",$G107="",$H107="",$I107="",$J107="",$K107="",$L107=""),"",IF($B107="Female",1/(1+EXP(-SUMPRODUCT(Engine!$C$3234:$C$3265,INDIRECT("Coefficients!$AJ$2:$AJ$33")))),1/(1+EXP(-SUMPRODUCT(Engine!$C$3234:$C$3265,INDIRECT("Coefficients!$AK$2:$AK$33"))))))</f>
      </c>
      <c r="AH107" s="8">
        <f>IF(OR($B107="",$C107="",$D107="",$E107="",$F107="",$G107="",$H107="",$I107="",$J107="",$K107="",$L107=""),"",IF($B107="Female",1/(1+EXP(-SUMPRODUCT(Engine!$C$3234:$C$3265,INDIRECT("Coefficients!$AL$2:$AL$33")))),1/(1+EXP(-SUMPRODUCT(Engine!$C$3234:$C$3265,INDIRECT("Coefficients!$AM$2:$AM$33"))))))</f>
      </c>
      <c r="AI107" s="8">
        <f>IF(OR($B107="",$C107="",$D107="",$E107="",$F107="",$G107="",$H107="",$I107="",$J107="",$K107="",$L107=""),"",IF($B107="Female",1/(1+EXP(-SUMPRODUCT(Engine!$C$3234:$C$3265,INDIRECT("Coefficients!$AN$2:$AN$33")))),1/(1+EXP(-SUMPRODUCT(Engine!$C$3234:$C$3265,INDIRECT("Coefficients!$AO$2:$AO$33"))))))</f>
      </c>
      <c r="AJ107" s="8">
        <f>IF(OR($B107="",$C107="",$D107="",$E107="",$F107="",$G107="",$H107="",$I107="",$J107="",$K107="",$L107=""),"",IF($B107="Female",1/(1+EXP(-SUMPRODUCT(Engine!$C$3234:$C$3265,INDIRECT("Coefficients!$AP$2:$AP$33")))),1/(1+EXP(-SUMPRODUCT(Engine!$C$3234:$C$3265,INDIRECT("Coefficients!$AQ$2:$AQ$33"))))))</f>
      </c>
      <c r="AK107" s="8">
        <f>IF(OR($B107="",$C107="",$D107="",$E107="",$F107="",$G107="",$H107="",$I107="",$J107="",$K107="",$L107=""),"",IF($B107="Female",1/(1+EXP(-SUMPRODUCT(Engine!$C$3234:$C$3265,INDIRECT("Coefficients!$AR$2:$AR$33")))),1/(1+EXP(-SUMPRODUCT(Engine!$C$3234:$C$3265,INDIRECT("Coefficients!$AS$2:$AS$33"))))))</f>
      </c>
      <c r="AL107" s="8">
        <f>IF(OR($B107="",$C107="",$D107="",$E107="",$F107="",$G107="",$H107="",$I107="",$J107="",$K107="",$L107=""),"",IF($B107="Female",1/(1+EXP(-SUMPRODUCT(Engine!$C$3234:$C$3265,INDIRECT("Coefficients!$AT$2:$AT$33")))),1/(1+EXP(-SUMPRODUCT(Engine!$C$3234:$C$3265,INDIRECT("Coefficients!$AU$2:$AU$33"))))))</f>
      </c>
      <c r="AM107" s="8">
        <f>IF(OR($B107="",$C107="",$D107="",$E107="",$F107="",$G107="",$H107="",$I107="",$J107="",$K107="",$L107=""),"",IF($B107="Female",1/(1+EXP(-SUMPRODUCT(Engine!$C$3234:$C$3265,INDIRECT("Coefficients!$AV$2:$AV$33")))),1/(1+EXP(-SUMPRODUCT(Engine!$C$3234:$C$3265,INDIRECT("Coefficients!$AW$2:$AW$33"))))))</f>
      </c>
      <c r="AN107" s="8">
        <f>IF(OR($B107="",$C107="",$D107="",$E107="",$F107="",$G107="",$H107="",$I107="",$J107="",$K107="",$L107=""),"",IF($B107="Female",1/(1+EXP(-SUMPRODUCT(Engine!$C$3234:$C$3265,INDIRECT("Coefficients!$AX$2:$AX$33")))),1/(1+EXP(-SUMPRODUCT(Engine!$C$3234:$C$3265,INDIRECT("Coefficients!$AY$2:$AY$33"))))))</f>
      </c>
      <c r="AO107" s="8">
        <f>IF(OR($B107="",$C107="",$D107="",$E107="",$F107="",$G107="",$H107="",$I107="",$J107="",$K107="",$L107=""),"",IF($B107="Female",1/(1+EXP(-SUMPRODUCT(Engine!$C$3234:$C$3265,INDIRECT("Coefficients!$AZ$2:$AZ$33")))),1/(1+EXP(-SUMPRODUCT(Engine!$C$3234:$C$3265,INDIRECT("Coefficients!$BA$2:$BA$33"))))))</f>
      </c>
      <c r="AP107" s="8">
        <f>IF(OR($B107="",$C107="",$D107="",$E107="",$F107="",$G107="",$H107="",$I107="",$J107="",$K107="",$L107=""),"",IF($B107="Female",1/(1+EXP(-SUMPRODUCT(Engine!$C$3234:$C$3265,INDIRECT("Coefficients!$BB$2:$BB$33")))),1/(1+EXP(-SUMPRODUCT(Engine!$C$3234:$C$3265,INDIRECT("Coefficients!$BC$2:$BC$33"))))))</f>
      </c>
      <c r="AQ107" s="8">
        <f>IF(OR($B107="",$C107="",$D107="",$E107="",$F107="",$G107="",$H107="",$I107="",$J107="",$K107="",$L107=""),"",IF($B107="Female",1/(1+EXP(-SUMPRODUCT(Engine!$C$3234:$C$3265,INDIRECT("Coefficients!$BD$2:$BD$33")))),1/(1+EXP(-SUMPRODUCT(Engine!$C$3234:$C$3265,INDIRECT("Coefficients!$BE$2:$BE$33"))))))</f>
      </c>
      <c r="AR107" s="8">
        <f>IF(OR($B107="",$C107="",$D107="",$E107="",$F107="",$G107="",$H107="",$I107="",$J107="",$K107="",$L107=""),"",IF($B107="Female",1/(1+EXP(-SUMPRODUCT(Engine!$C$3234:$C$3265,INDIRECT("Coefficients!$BF$2:$BF$33")))),1/(1+EXP(-SUMPRODUCT(Engine!$C$3234:$C$3265,INDIRECT("Coefficients!$BG$2:$BG$33"))))))</f>
      </c>
      <c r="AS107" s="8">
        <f>IF(OR($B107="",$C107="",$D107="",$E107="",$F107="",$G107="",$H107="",$I107="",$J107="",$K107="",$L107=""),"",IF($B107="Female",1/(1+EXP(-SUMPRODUCT(Engine!$C$3234:$C$3265,INDIRECT("Coefficients!$BH$2:$BH$33")))),1/(1+EXP(-SUMPRODUCT(Engine!$C$3234:$C$3265,INDIRECT("Coefficients!$BI$2:$BI$33"))))))</f>
      </c>
      <c r="AT107" s="8">
        <f>IF(OR($B107="",$C107="",$D107="",$E107="",$F107="",$G107="",$H107="",$I107="",$J107="",$K107="",$L107=""),"",IF($B107="Female",1/(1+EXP(-SUMPRODUCT(Engine!$C$3234:$C$3265,INDIRECT("Coefficients!$BJ$2:$BJ$33")))),1/(1+EXP(-SUMPRODUCT(Engine!$C$3234:$C$3265,INDIRECT("Coefficients!$BK$2:$BK$33"))))))</f>
      </c>
      <c r="AU107" s="8">
        <f>IF(OR($B107="",$C107="",$D107="",$E107="",$F107="",$G107="",$H107="",$I107="",$J107="",$K107="",$L107=""),"",IF($B107="Female",1/(1+EXP(-SUMPRODUCT(Engine!$C$3234:$C$3265,INDIRECT("Coefficients!$BL$2:$BL$33")))),1/(1+EXP(-SUMPRODUCT(Engine!$C$3234:$C$3265,INDIRECT("Coefficients!$BM$2:$BM$33"))))))</f>
      </c>
      <c r="AV107" s="8">
        <f>IF(OR($B107="",$C107="",$D107="",$E107="",$F107="",$G107="",$H107="",$I107="",$J107="",$K107="",$L107=""),"",IF($B107="Female",1/(1+EXP(-SUMPRODUCT(Engine!$C$3234:$C$3265,INDIRECT("Coefficients!$BN$2:$BN$33")))),1/(1+EXP(-SUMPRODUCT(Engine!$C$3234:$C$3265,INDIRECT("Coefficients!$BO$2:$BO$33"))))))</f>
      </c>
      <c r="AW107" s="8">
        <f>IF(OR($B107="",$C107="",$D107="",$E107="",$F107="",$G107="",$H107="",$I107="",$J107="",$K107="",$L107=""),"",IF($B107="Female",1/(1+EXP(-SUMPRODUCT(Engine!$C$3234:$C$3265,INDIRECT("Coefficients!$BP$2:$BP$33")))),1/(1+EXP(-SUMPRODUCT(Engine!$C$3234:$C$3265,INDIRECT("Coefficients!$BQ$2:$BQ$33"))))))</f>
      </c>
      <c r="AX107" s="8">
        <f>IF(OR($B107="",$C107="",$D107="",$E107="",$F107="",$G107="",$H107="",$I107="",$J107="",$K107="",$L107=""),"",IF($B107="Female",1/(1+EXP(-SUMPRODUCT(Engine!$C$3234:$C$3265,INDIRECT("Coefficients!$BR$2:$BR$33")))),1/(1+EXP(-SUMPRODUCT(Engine!$C$3234:$C$3265,INDIRECT("Coefficients!$BS$2:$BS$33"))))))</f>
      </c>
      <c r="AY107" s="8">
        <f>IF(OR($B107="",$C107="",$D107="",$E107="",$F107="",$G107="",$H107="",$I107="",$J107="",$K107="",$L107=""),"",IF($B107="Female",1/(1+EXP(-SUMPRODUCT(Engine!$C$3234:$C$3265,INDIRECT("Coefficients!$BT$2:$BT$33")))),1/(1+EXP(-SUMPRODUCT(Engine!$C$3234:$C$3265,INDIRECT("Coefficients!$BU$2:$BU$33"))))))</f>
      </c>
      <c r="AZ107" s="8">
        <f>IF(OR($B107="",$C107="",$D107="",$E107="",$F107="",$G107="",$H107="",$I107="",$J107="",$K107="",$L107=""),"",IF($B107="Female",1/(1+EXP(-SUMPRODUCT(Engine!$C$3234:$C$3265,INDIRECT("Coefficients!$BV$2:$BV$33")))),1/(1+EXP(-SUMPRODUCT(Engine!$C$3234:$C$3265,INDIRECT("Coefficients!$BW$2:$BW$33"))))))</f>
      </c>
      <c r="BA107" s="8">
        <f>IF(OR($B107="",$C107="",$D107="",$E107="",$F107="",$G107="",$H107="",$I107="",$J107="",$K107="",$L107=""),"",IF($B107="Female",1/(1+EXP(-SUMPRODUCT(Engine!$C$3234:$C$3265,INDIRECT("Coefficients!$BX$2:$BX$33")))),1/(1+EXP(-SUMPRODUCT(Engine!$C$3234:$C$3265,INDIRECT("Coefficients!$BY$2:$BY$33"))))))</f>
      </c>
      <c r="BB107" s="8">
        <f>IF(OR($B107="",$C107="",$D107="",$E107="",$F107="",$G107="",$H107="",$I107="",$J107="",$K107="",$L107=""),"",IF($B107="Female",1/(1+EXP(-SUMPRODUCT(Engine!$C$3234:$C$3265,INDIRECT("Coefficients!$BZ$2:$BZ$33")))),1/(1+EXP(-SUMPRODUCT(Engine!$C$3234:$C$3265,INDIRECT("Coefficients!$CA$2:$CA$33"))))))</f>
      </c>
      <c r="BC107" s="8">
        <f>IF(OR($B107="",$C107="",$D107="",$E107="",$F107="",$G107="",$H107="",$I107="",$J107="",$K107="",$L107=""),"",IF($B107="Female",1/(1+EXP(-SUMPRODUCT(Engine!$C$3234:$C$3265,INDIRECT("Coefficients!$CB$2:$CB$33")))),1/(1+EXP(-SUMPRODUCT(Engine!$C$3234:$C$3265,INDIRECT("Coefficients!$CC$2:$CC$33"))))))</f>
      </c>
      <c r="BD107" s="8">
        <f>IF(OR($B107="",$C107="",$D107="",$E107="",$F107="",$G107="",$H107="",$I107="",$J107="",$K107="",$L107=""),"",IF($B107="Female",1/(1+EXP(-SUMPRODUCT(Engine!$C$3234:$C$3265,INDIRECT("Coefficients!$CD$2:$CD$33")))),1/(1+EXP(-SUMPRODUCT(Engine!$C$3234:$C$3265,INDIRECT("Coefficients!$CE$2:$CE$33"))))))</f>
      </c>
      <c r="BE107" s="8">
        <f>IF(OR($B107="",$C107="",$D107="",$E107="",$F107="",$G107="",$H107="",$I107="",$J107="",$K107="",$L107=""),"",IF($B107="Female",1/(1+EXP(-SUMPRODUCT(Engine!$C$3234:$C$3265,INDIRECT("Coefficients!$CF$2:$CF$33")))),1/(1+EXP(-SUMPRODUCT(Engine!$C$3234:$C$3265,INDIRECT("Coefficients!$CG$2:$CG$33"))))))</f>
      </c>
      <c r="BF107" s="8">
        <f>IF(OR($B107="",$C107="",$D107="",$E107="",$F107="",$G107="",$H107="",$I107="",$J107="",$K107="",$L107=""),"",IF($B107="Female",1/(1+EXP(-SUMPRODUCT(Engine!$C$3234:$C$3265,INDIRECT("Coefficients!$CH$2:$CH$33")))),1/(1+EXP(-SUMPRODUCT(Engine!$C$3234:$C$3265,INDIRECT("Coefficients!$CI$2:$CI$33"))))))</f>
      </c>
      <c r="BG107" s="8">
        <f>IF(OR($B107="",$C107="",$D107="",$E107="",$F107="",$G107="",$H107="",$I107="",$J107="",$K107="",$L107=""),"",IF($B107="Female",1/(1+EXP(-SUMPRODUCT(Engine!$C$3234:$C$3265,INDIRECT("Coefficients!$CJ$2:$CJ$33")))),1/(1+EXP(-SUMPRODUCT(Engine!$C$3234:$C$3265,INDIRECT("Coefficients!$CK$2:$CK$33"))))))</f>
      </c>
      <c r="BH107" s="8">
        <f>IF(OR($B107="",$C107="",$D107="",$E107="",$F107="",$G107="",$H107="",$I107="",$J107="",$K107="",$L107=""),"",IF($B107="Female",1/(1+EXP(-SUMPRODUCT(Engine!$C$3234:$C$3265,INDIRECT("Coefficients!$CL$2:$CL$33")))),1/(1+EXP(-SUMPRODUCT(Engine!$C$3234:$C$3265,INDIRECT("Coefficients!$CM$2:$CM$33"))))))</f>
      </c>
      <c r="BI107" s="8">
        <f>IF(OR($B107="",$C107="",$D107="",$E107="",$F107="",$G107="",$H107="",$I107="",$J107="",$K107="",$L107=""),"",IF($B107="Female",1/(1+EXP(-SUMPRODUCT(Engine!$C$3234:$C$3265,INDIRECT("Coefficients!$CN$2:$CN$33")))),1/(1+EXP(-SUMPRODUCT(Engine!$C$3234:$C$3265,INDIRECT("Coefficients!$CO$2:$CO$33"))))))</f>
      </c>
      <c r="BJ107" s="8">
        <f>IF(OR($B107="",$C107="",$D107="",$E107="",$F107="",$G107="",$H107="",$I107="",$J107="",$K107="",$L107=""),"",IF($B107="Female",1/(1+EXP(-SUMPRODUCT(Engine!$C$3234:$C$3265,INDIRECT("Coefficients!$CP$2:$CP$33")))),1/(1+EXP(-SUMPRODUCT(Engine!$C$3234:$C$3265,INDIRECT("Coefficients!$CQ$2:$CQ$33"))))))</f>
      </c>
      <c r="BK107" s="8">
        <f>IF(OR($B107="",$C107="",$D107="",$E107="",$F107="",$G107="",$H107="",$I107="",$J107="",$K107="",$L107=""),"",IF($B107="Female",1/(1+EXP(-SUMPRODUCT(Engine!$C$3234:$C$3265,INDIRECT("Coefficients!$CR$2:$CR$33")))),1/(1+EXP(-SUMPRODUCT(Engine!$C$3234:$C$3265,INDIRECT("Coefficients!$CS$2:$CS$33"))))))</f>
      </c>
      <c r="BL107" s="8">
        <f>IF(OR($B107="",$C107="",$D107="",$E107="",$F107="",$G107="",$H107="",$I107="",$J107="",$K107="",$L107=""),"",IF($B107="Female",1/(1+EXP(-SUMPRODUCT(Engine!$C$3234:$C$3265,INDIRECT("Coefficients!$CT$2:$CT$33")))),1/(1+EXP(-SUMPRODUCT(Engine!$C$3234:$C$3265,INDIRECT("Coefficients!$CU$2:$CU$33"))))))</f>
      </c>
      <c r="BM107" s="8">
        <f>IF(OR($B107="",$C107="",$D107="",$E107="",$F107="",$G107="",$H107="",$I107="",$J107="",$K107="",$L107=""),"",IF($B107="Female",1/(1+EXP(-SUMPRODUCT(Engine!$C$3234:$C$3265,INDIRECT("Coefficients!$CV$2:$CV$33")))),1/(1+EXP(-SUMPRODUCT(Engine!$C$3234:$C$3265,INDIRECT("Coefficients!$CW$2:$CW$33"))))))</f>
      </c>
    </row>
    <row r="108" spans="1:65" x14ac:dyDescent="0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8">
        <f>IF(OR($B108="",$C108="",$D108="",$E108="",$F108="",$G108="",$H108="",$I108="",$J108="",$K108="",$L108=""),"",IF($B108="Female",1/(1+EXP(-SUMPRODUCT(Engine!$C$3266:$C$3297,INDIRECT("Coefficients!$B$2:$B$33")))),1/(1+EXP(-SUMPRODUCT(Engine!$C$3266:$C$3297,INDIRECT("Coefficients!$C$2:$C$33"))))))</f>
      </c>
      <c r="Q108" s="8">
        <f>IF(OR($B108="",$C108="",$D108="",$E108="",$F108="",$G108="",$H108="",$I108="",$J108="",$K108="",$L108=""),"",IF($B108="Female",1/(1+EXP(-SUMPRODUCT(Engine!$C$3266:$C$3297,INDIRECT("Coefficients!$D$2:$D$33")))),1/(1+EXP(-SUMPRODUCT(Engine!$C$3266:$C$3297,INDIRECT("Coefficients!$E$2:$E$33"))))))</f>
      </c>
      <c r="R108" s="8">
        <f>IF(OR($B108="",$C108="",$D108="",$E108="",$F108="",$G108="",$H108="",$I108="",$J108="",$K108="",$L108=""),"",IF($B108="Female",1/(1+EXP(-SUMPRODUCT(Engine!$C$3266:$C$3297,INDIRECT("Coefficients!$F$2:$F$33")))),1/(1+EXP(-SUMPRODUCT(Engine!$C$3266:$C$3297,INDIRECT("Coefficients!$G$2:$G$33"))))))</f>
      </c>
      <c r="S108" s="8">
        <f>IF(OR($B108="",$C108="",$D108="",$E108="",$F108="",$G108="",$H108="",$I108="",$J108="",$K108="",$L108=""),"",IF($B108="Female",1/(1+EXP(-SUMPRODUCT(Engine!$C$3266:$C$3297,INDIRECT("Coefficients!$H$2:$H$33")))),1/(1+EXP(-SUMPRODUCT(Engine!$C$3266:$C$3297,INDIRECT("Coefficients!$I$2:$I$33"))))))</f>
      </c>
      <c r="T108" s="8">
        <f>IF(OR($B108="",$C108="",$D108="",$E108="",$F108="",$G108="",$H108="",$I108="",$J108="",$K108="",$L108=""),"",IF($B108="Female",1/(1+EXP(-SUMPRODUCT(Engine!$C$3266:$C$3297,INDIRECT("Coefficients!$J$2:$J$33")))),1/(1+EXP(-SUMPRODUCT(Engine!$C$3266:$C$3297,INDIRECT("Coefficients!$K$2:$K$33"))))))</f>
      </c>
      <c r="U108" s="8">
        <f>IF(OR($B108="",$C108="",$D108="",$E108="",$F108="",$G108="",$H108="",$I108="",$J108="",$K108="",$L108=""),"",IF($B108="Female",1/(1+EXP(-SUMPRODUCT(Engine!$C$3266:$C$3297,INDIRECT("Coefficients!$L$2:$L$33")))),1/(1+EXP(-SUMPRODUCT(Engine!$C$3266:$C$3297,INDIRECT("Coefficients!$M$2:$M$33"))))))</f>
      </c>
      <c r="V108" s="8">
        <f>IF(OR($B108="",$C108="",$D108="",$E108="",$F108="",$G108="",$H108="",$I108="",$J108="",$K108="",$L108=""),"",IF($B108="Female",1/(1+EXP(-SUMPRODUCT(Engine!$C$3266:$C$3297,INDIRECT("Coefficients!$N$2:$N$33")))),1/(1+EXP(-SUMPRODUCT(Engine!$C$3266:$C$3297,INDIRECT("Coefficients!$O$2:$O$33"))))))</f>
      </c>
      <c r="W108" s="8">
        <f>IF(OR($B108="",$C108="",$D108="",$E108="",$F108="",$G108="",$H108="",$I108="",$J108="",$K108="",$L108=""),"",IF($B108="Female",1/(1+EXP(-SUMPRODUCT(Engine!$C$3266:$C$3297,INDIRECT("Coefficients!$P$2:$P$33")))),1/(1+EXP(-SUMPRODUCT(Engine!$C$3266:$C$3297,INDIRECT("Coefficients!$Q$2:$Q$33"))))))</f>
      </c>
      <c r="X108" s="8">
        <f>IF(OR($B108="",$C108="",$D108="",$E108="",$F108="",$G108="",$H108="",$I108="",$J108="",$K108="",$L108=""),"",IF($B108="Female",1/(1+EXP(-SUMPRODUCT(Engine!$C$3266:$C$3297,INDIRECT("Coefficients!$R$2:$R$33")))),1/(1+EXP(-SUMPRODUCT(Engine!$C$3266:$C$3297,INDIRECT("Coefficients!$S$2:$S$33"))))))</f>
      </c>
      <c r="Y108" s="8">
        <f>IF(OR($B108="",$C108="",$D108="",$E108="",$F108="",$G108="",$H108="",$I108="",$J108="",$K108="",$L108=""),"",IF($B108="Female",1/(1+EXP(-SUMPRODUCT(Engine!$C$3266:$C$3297,INDIRECT("Coefficients!$T$2:$T$33")))),1/(1+EXP(-SUMPRODUCT(Engine!$C$3266:$C$3297,INDIRECT("Coefficients!$U$2:$U$33"))))))</f>
      </c>
      <c r="Z108" s="8">
        <f>IF(OR($B108="",$C108="",$D108="",$E108="",$F108="",$G108="",$H108="",$I108="",$J108="",$K108="",$L108=""),"",IF($B108="Female",1/(1+EXP(-SUMPRODUCT(Engine!$C$3266:$C$3297,INDIRECT("Coefficients!$V$2:$V$33")))),1/(1+EXP(-SUMPRODUCT(Engine!$C$3266:$C$3297,INDIRECT("Coefficients!$W$2:$W$33"))))))</f>
      </c>
      <c r="AA108" s="8">
        <f>IF(OR($B108="",$C108="",$D108="",$E108="",$F108="",$G108="",$H108="",$I108="",$J108="",$K108="",$L108=""),"",IF($B108="Female",1/(1+EXP(-SUMPRODUCT(Engine!$C$3266:$C$3297,INDIRECT("Coefficients!$X$2:$X$33")))),1/(1+EXP(-SUMPRODUCT(Engine!$C$3266:$C$3297,INDIRECT("Coefficients!$Y$2:$Y$33"))))))</f>
      </c>
      <c r="AB108" s="8">
        <f>IF(OR($B108="",$C108="",$D108="",$E108="",$F108="",$G108="",$H108="",$I108="",$J108="",$K108="",$L108=""),"",IF($B108="Female",1/(1+EXP(-SUMPRODUCT(Engine!$C$3266:$C$3297,INDIRECT("Coefficients!$Z$2:$Z$33")))),1/(1+EXP(-SUMPRODUCT(Engine!$C$3266:$C$3297,INDIRECT("Coefficients!$AA$2:$AA$33"))))))</f>
      </c>
      <c r="AC108" s="8">
        <f>IF(OR($B108="",$C108="",$D108="",$E108="",$F108="",$G108="",$H108="",$I108="",$J108="",$K108="",$L108=""),"",IF($B108="Female",1/(1+EXP(-SUMPRODUCT(Engine!$C$3266:$C$3297,INDIRECT("Coefficients!$AB$2:$AB$33")))),1/(1+EXP(-SUMPRODUCT(Engine!$C$3266:$C$3297,INDIRECT("Coefficients!$AC$2:$AC$33"))))))</f>
      </c>
      <c r="AD108" s="8">
        <f>IF(OR($B108="",$C108="",$D108="",$E108="",$F108="",$G108="",$H108="",$I108="",$J108="",$K108="",$L108=""),"",IF($B108="Female",1/(1+EXP(-SUMPRODUCT(Engine!$C$3266:$C$3297,INDIRECT("Coefficients!$AD$2:$AD$33")))),1/(1+EXP(-SUMPRODUCT(Engine!$C$3266:$C$3297,INDIRECT("Coefficients!$AE$2:$AE$33"))))))</f>
      </c>
      <c r="AE108" s="8">
        <f>IF(OR($B108="",$C108="",$D108="",$E108="",$F108="",$G108="",$H108="",$I108="",$J108="",$K108="",$L108=""),"",IF($B108="Female",1/(1+EXP(-SUMPRODUCT(Engine!$C$3266:$C$3297,INDIRECT("Coefficients!$AF$2:$AF$33")))),1/(1+EXP(-SUMPRODUCT(Engine!$C$3266:$C$3297,INDIRECT("Coefficients!$AG$2:$AG$33"))))))</f>
      </c>
      <c r="AF108" s="8">
        <f>IF(OR($B108="",$C108="",$D108="",$E108="",$F108="",$G108="",$H108="",$I108="",$J108="",$K108="",$L108=""),"",IF($B108="Female",1/(1+EXP(-SUMPRODUCT(Engine!$C$3266:$C$3297,INDIRECT("Coefficients!$AH$2:$AH$33")))),1/(1+EXP(-SUMPRODUCT(Engine!$C$3266:$C$3297,INDIRECT("Coefficients!$AI$2:$AI$33"))))))</f>
      </c>
      <c r="AG108" s="8">
        <f>IF(OR($B108="",$C108="",$D108="",$E108="",$F108="",$G108="",$H108="",$I108="",$J108="",$K108="",$L108=""),"",IF($B108="Female",1/(1+EXP(-SUMPRODUCT(Engine!$C$3266:$C$3297,INDIRECT("Coefficients!$AJ$2:$AJ$33")))),1/(1+EXP(-SUMPRODUCT(Engine!$C$3266:$C$3297,INDIRECT("Coefficients!$AK$2:$AK$33"))))))</f>
      </c>
      <c r="AH108" s="8">
        <f>IF(OR($B108="",$C108="",$D108="",$E108="",$F108="",$G108="",$H108="",$I108="",$J108="",$K108="",$L108=""),"",IF($B108="Female",1/(1+EXP(-SUMPRODUCT(Engine!$C$3266:$C$3297,INDIRECT("Coefficients!$AL$2:$AL$33")))),1/(1+EXP(-SUMPRODUCT(Engine!$C$3266:$C$3297,INDIRECT("Coefficients!$AM$2:$AM$33"))))))</f>
      </c>
      <c r="AI108" s="8">
        <f>IF(OR($B108="",$C108="",$D108="",$E108="",$F108="",$G108="",$H108="",$I108="",$J108="",$K108="",$L108=""),"",IF($B108="Female",1/(1+EXP(-SUMPRODUCT(Engine!$C$3266:$C$3297,INDIRECT("Coefficients!$AN$2:$AN$33")))),1/(1+EXP(-SUMPRODUCT(Engine!$C$3266:$C$3297,INDIRECT("Coefficients!$AO$2:$AO$33"))))))</f>
      </c>
      <c r="AJ108" s="8">
        <f>IF(OR($B108="",$C108="",$D108="",$E108="",$F108="",$G108="",$H108="",$I108="",$J108="",$K108="",$L108=""),"",IF($B108="Female",1/(1+EXP(-SUMPRODUCT(Engine!$C$3266:$C$3297,INDIRECT("Coefficients!$AP$2:$AP$33")))),1/(1+EXP(-SUMPRODUCT(Engine!$C$3266:$C$3297,INDIRECT("Coefficients!$AQ$2:$AQ$33"))))))</f>
      </c>
      <c r="AK108" s="8">
        <f>IF(OR($B108="",$C108="",$D108="",$E108="",$F108="",$G108="",$H108="",$I108="",$J108="",$K108="",$L108=""),"",IF($B108="Female",1/(1+EXP(-SUMPRODUCT(Engine!$C$3266:$C$3297,INDIRECT("Coefficients!$AR$2:$AR$33")))),1/(1+EXP(-SUMPRODUCT(Engine!$C$3266:$C$3297,INDIRECT("Coefficients!$AS$2:$AS$33"))))))</f>
      </c>
      <c r="AL108" s="8">
        <f>IF(OR($B108="",$C108="",$D108="",$E108="",$F108="",$G108="",$H108="",$I108="",$J108="",$K108="",$L108=""),"",IF($B108="Female",1/(1+EXP(-SUMPRODUCT(Engine!$C$3266:$C$3297,INDIRECT("Coefficients!$AT$2:$AT$33")))),1/(1+EXP(-SUMPRODUCT(Engine!$C$3266:$C$3297,INDIRECT("Coefficients!$AU$2:$AU$33"))))))</f>
      </c>
      <c r="AM108" s="8">
        <f>IF(OR($B108="",$C108="",$D108="",$E108="",$F108="",$G108="",$H108="",$I108="",$J108="",$K108="",$L108=""),"",IF($B108="Female",1/(1+EXP(-SUMPRODUCT(Engine!$C$3266:$C$3297,INDIRECT("Coefficients!$AV$2:$AV$33")))),1/(1+EXP(-SUMPRODUCT(Engine!$C$3266:$C$3297,INDIRECT("Coefficients!$AW$2:$AW$33"))))))</f>
      </c>
      <c r="AN108" s="8">
        <f>IF(OR($B108="",$C108="",$D108="",$E108="",$F108="",$G108="",$H108="",$I108="",$J108="",$K108="",$L108=""),"",IF($B108="Female",1/(1+EXP(-SUMPRODUCT(Engine!$C$3266:$C$3297,INDIRECT("Coefficients!$AX$2:$AX$33")))),1/(1+EXP(-SUMPRODUCT(Engine!$C$3266:$C$3297,INDIRECT("Coefficients!$AY$2:$AY$33"))))))</f>
      </c>
      <c r="AO108" s="8">
        <f>IF(OR($B108="",$C108="",$D108="",$E108="",$F108="",$G108="",$H108="",$I108="",$J108="",$K108="",$L108=""),"",IF($B108="Female",1/(1+EXP(-SUMPRODUCT(Engine!$C$3266:$C$3297,INDIRECT("Coefficients!$AZ$2:$AZ$33")))),1/(1+EXP(-SUMPRODUCT(Engine!$C$3266:$C$3297,INDIRECT("Coefficients!$BA$2:$BA$33"))))))</f>
      </c>
      <c r="AP108" s="8">
        <f>IF(OR($B108="",$C108="",$D108="",$E108="",$F108="",$G108="",$H108="",$I108="",$J108="",$K108="",$L108=""),"",IF($B108="Female",1/(1+EXP(-SUMPRODUCT(Engine!$C$3266:$C$3297,INDIRECT("Coefficients!$BB$2:$BB$33")))),1/(1+EXP(-SUMPRODUCT(Engine!$C$3266:$C$3297,INDIRECT("Coefficients!$BC$2:$BC$33"))))))</f>
      </c>
      <c r="AQ108" s="8">
        <f>IF(OR($B108="",$C108="",$D108="",$E108="",$F108="",$G108="",$H108="",$I108="",$J108="",$K108="",$L108=""),"",IF($B108="Female",1/(1+EXP(-SUMPRODUCT(Engine!$C$3266:$C$3297,INDIRECT("Coefficients!$BD$2:$BD$33")))),1/(1+EXP(-SUMPRODUCT(Engine!$C$3266:$C$3297,INDIRECT("Coefficients!$BE$2:$BE$33"))))))</f>
      </c>
      <c r="AR108" s="8">
        <f>IF(OR($B108="",$C108="",$D108="",$E108="",$F108="",$G108="",$H108="",$I108="",$J108="",$K108="",$L108=""),"",IF($B108="Female",1/(1+EXP(-SUMPRODUCT(Engine!$C$3266:$C$3297,INDIRECT("Coefficients!$BF$2:$BF$33")))),1/(1+EXP(-SUMPRODUCT(Engine!$C$3266:$C$3297,INDIRECT("Coefficients!$BG$2:$BG$33"))))))</f>
      </c>
      <c r="AS108" s="8">
        <f>IF(OR($B108="",$C108="",$D108="",$E108="",$F108="",$G108="",$H108="",$I108="",$J108="",$K108="",$L108=""),"",IF($B108="Female",1/(1+EXP(-SUMPRODUCT(Engine!$C$3266:$C$3297,INDIRECT("Coefficients!$BH$2:$BH$33")))),1/(1+EXP(-SUMPRODUCT(Engine!$C$3266:$C$3297,INDIRECT("Coefficients!$BI$2:$BI$33"))))))</f>
      </c>
      <c r="AT108" s="8">
        <f>IF(OR($B108="",$C108="",$D108="",$E108="",$F108="",$G108="",$H108="",$I108="",$J108="",$K108="",$L108=""),"",IF($B108="Female",1/(1+EXP(-SUMPRODUCT(Engine!$C$3266:$C$3297,INDIRECT("Coefficients!$BJ$2:$BJ$33")))),1/(1+EXP(-SUMPRODUCT(Engine!$C$3266:$C$3297,INDIRECT("Coefficients!$BK$2:$BK$33"))))))</f>
      </c>
      <c r="AU108" s="8">
        <f>IF(OR($B108="",$C108="",$D108="",$E108="",$F108="",$G108="",$H108="",$I108="",$J108="",$K108="",$L108=""),"",IF($B108="Female",1/(1+EXP(-SUMPRODUCT(Engine!$C$3266:$C$3297,INDIRECT("Coefficients!$BL$2:$BL$33")))),1/(1+EXP(-SUMPRODUCT(Engine!$C$3266:$C$3297,INDIRECT("Coefficients!$BM$2:$BM$33"))))))</f>
      </c>
      <c r="AV108" s="8">
        <f>IF(OR($B108="",$C108="",$D108="",$E108="",$F108="",$G108="",$H108="",$I108="",$J108="",$K108="",$L108=""),"",IF($B108="Female",1/(1+EXP(-SUMPRODUCT(Engine!$C$3266:$C$3297,INDIRECT("Coefficients!$BN$2:$BN$33")))),1/(1+EXP(-SUMPRODUCT(Engine!$C$3266:$C$3297,INDIRECT("Coefficients!$BO$2:$BO$33"))))))</f>
      </c>
      <c r="AW108" s="8">
        <f>IF(OR($B108="",$C108="",$D108="",$E108="",$F108="",$G108="",$H108="",$I108="",$J108="",$K108="",$L108=""),"",IF($B108="Female",1/(1+EXP(-SUMPRODUCT(Engine!$C$3266:$C$3297,INDIRECT("Coefficients!$BP$2:$BP$33")))),1/(1+EXP(-SUMPRODUCT(Engine!$C$3266:$C$3297,INDIRECT("Coefficients!$BQ$2:$BQ$33"))))))</f>
      </c>
      <c r="AX108" s="8">
        <f>IF(OR($B108="",$C108="",$D108="",$E108="",$F108="",$G108="",$H108="",$I108="",$J108="",$K108="",$L108=""),"",IF($B108="Female",1/(1+EXP(-SUMPRODUCT(Engine!$C$3266:$C$3297,INDIRECT("Coefficients!$BR$2:$BR$33")))),1/(1+EXP(-SUMPRODUCT(Engine!$C$3266:$C$3297,INDIRECT("Coefficients!$BS$2:$BS$33"))))))</f>
      </c>
      <c r="AY108" s="8">
        <f>IF(OR($B108="",$C108="",$D108="",$E108="",$F108="",$G108="",$H108="",$I108="",$J108="",$K108="",$L108=""),"",IF($B108="Female",1/(1+EXP(-SUMPRODUCT(Engine!$C$3266:$C$3297,INDIRECT("Coefficients!$BT$2:$BT$33")))),1/(1+EXP(-SUMPRODUCT(Engine!$C$3266:$C$3297,INDIRECT("Coefficients!$BU$2:$BU$33"))))))</f>
      </c>
      <c r="AZ108" s="8">
        <f>IF(OR($B108="",$C108="",$D108="",$E108="",$F108="",$G108="",$H108="",$I108="",$J108="",$K108="",$L108=""),"",IF($B108="Female",1/(1+EXP(-SUMPRODUCT(Engine!$C$3266:$C$3297,INDIRECT("Coefficients!$BV$2:$BV$33")))),1/(1+EXP(-SUMPRODUCT(Engine!$C$3266:$C$3297,INDIRECT("Coefficients!$BW$2:$BW$33"))))))</f>
      </c>
      <c r="BA108" s="8">
        <f>IF(OR($B108="",$C108="",$D108="",$E108="",$F108="",$G108="",$H108="",$I108="",$J108="",$K108="",$L108=""),"",IF($B108="Female",1/(1+EXP(-SUMPRODUCT(Engine!$C$3266:$C$3297,INDIRECT("Coefficients!$BX$2:$BX$33")))),1/(1+EXP(-SUMPRODUCT(Engine!$C$3266:$C$3297,INDIRECT("Coefficients!$BY$2:$BY$33"))))))</f>
      </c>
      <c r="BB108" s="8">
        <f>IF(OR($B108="",$C108="",$D108="",$E108="",$F108="",$G108="",$H108="",$I108="",$J108="",$K108="",$L108=""),"",IF($B108="Female",1/(1+EXP(-SUMPRODUCT(Engine!$C$3266:$C$3297,INDIRECT("Coefficients!$BZ$2:$BZ$33")))),1/(1+EXP(-SUMPRODUCT(Engine!$C$3266:$C$3297,INDIRECT("Coefficients!$CA$2:$CA$33"))))))</f>
      </c>
      <c r="BC108" s="8">
        <f>IF(OR($B108="",$C108="",$D108="",$E108="",$F108="",$G108="",$H108="",$I108="",$J108="",$K108="",$L108=""),"",IF($B108="Female",1/(1+EXP(-SUMPRODUCT(Engine!$C$3266:$C$3297,INDIRECT("Coefficients!$CB$2:$CB$33")))),1/(1+EXP(-SUMPRODUCT(Engine!$C$3266:$C$3297,INDIRECT("Coefficients!$CC$2:$CC$33"))))))</f>
      </c>
      <c r="BD108" s="8">
        <f>IF(OR($B108="",$C108="",$D108="",$E108="",$F108="",$G108="",$H108="",$I108="",$J108="",$K108="",$L108=""),"",IF($B108="Female",1/(1+EXP(-SUMPRODUCT(Engine!$C$3266:$C$3297,INDIRECT("Coefficients!$CD$2:$CD$33")))),1/(1+EXP(-SUMPRODUCT(Engine!$C$3266:$C$3297,INDIRECT("Coefficients!$CE$2:$CE$33"))))))</f>
      </c>
      <c r="BE108" s="8">
        <f>IF(OR($B108="",$C108="",$D108="",$E108="",$F108="",$G108="",$H108="",$I108="",$J108="",$K108="",$L108=""),"",IF($B108="Female",1/(1+EXP(-SUMPRODUCT(Engine!$C$3266:$C$3297,INDIRECT("Coefficients!$CF$2:$CF$33")))),1/(1+EXP(-SUMPRODUCT(Engine!$C$3266:$C$3297,INDIRECT("Coefficients!$CG$2:$CG$33"))))))</f>
      </c>
      <c r="BF108" s="8">
        <f>IF(OR($B108="",$C108="",$D108="",$E108="",$F108="",$G108="",$H108="",$I108="",$J108="",$K108="",$L108=""),"",IF($B108="Female",1/(1+EXP(-SUMPRODUCT(Engine!$C$3266:$C$3297,INDIRECT("Coefficients!$CH$2:$CH$33")))),1/(1+EXP(-SUMPRODUCT(Engine!$C$3266:$C$3297,INDIRECT("Coefficients!$CI$2:$CI$33"))))))</f>
      </c>
      <c r="BG108" s="8">
        <f>IF(OR($B108="",$C108="",$D108="",$E108="",$F108="",$G108="",$H108="",$I108="",$J108="",$K108="",$L108=""),"",IF($B108="Female",1/(1+EXP(-SUMPRODUCT(Engine!$C$3266:$C$3297,INDIRECT("Coefficients!$CJ$2:$CJ$33")))),1/(1+EXP(-SUMPRODUCT(Engine!$C$3266:$C$3297,INDIRECT("Coefficients!$CK$2:$CK$33"))))))</f>
      </c>
      <c r="BH108" s="8">
        <f>IF(OR($B108="",$C108="",$D108="",$E108="",$F108="",$G108="",$H108="",$I108="",$J108="",$K108="",$L108=""),"",IF($B108="Female",1/(1+EXP(-SUMPRODUCT(Engine!$C$3266:$C$3297,INDIRECT("Coefficients!$CL$2:$CL$33")))),1/(1+EXP(-SUMPRODUCT(Engine!$C$3266:$C$3297,INDIRECT("Coefficients!$CM$2:$CM$33"))))))</f>
      </c>
      <c r="BI108" s="8">
        <f>IF(OR($B108="",$C108="",$D108="",$E108="",$F108="",$G108="",$H108="",$I108="",$J108="",$K108="",$L108=""),"",IF($B108="Female",1/(1+EXP(-SUMPRODUCT(Engine!$C$3266:$C$3297,INDIRECT("Coefficients!$CN$2:$CN$33")))),1/(1+EXP(-SUMPRODUCT(Engine!$C$3266:$C$3297,INDIRECT("Coefficients!$CO$2:$CO$33"))))))</f>
      </c>
      <c r="BJ108" s="8">
        <f>IF(OR($B108="",$C108="",$D108="",$E108="",$F108="",$G108="",$H108="",$I108="",$J108="",$K108="",$L108=""),"",IF($B108="Female",1/(1+EXP(-SUMPRODUCT(Engine!$C$3266:$C$3297,INDIRECT("Coefficients!$CP$2:$CP$33")))),1/(1+EXP(-SUMPRODUCT(Engine!$C$3266:$C$3297,INDIRECT("Coefficients!$CQ$2:$CQ$33"))))))</f>
      </c>
      <c r="BK108" s="8">
        <f>IF(OR($B108="",$C108="",$D108="",$E108="",$F108="",$G108="",$H108="",$I108="",$J108="",$K108="",$L108=""),"",IF($B108="Female",1/(1+EXP(-SUMPRODUCT(Engine!$C$3266:$C$3297,INDIRECT("Coefficients!$CR$2:$CR$33")))),1/(1+EXP(-SUMPRODUCT(Engine!$C$3266:$C$3297,INDIRECT("Coefficients!$CS$2:$CS$33"))))))</f>
      </c>
      <c r="BL108" s="8">
        <f>IF(OR($B108="",$C108="",$D108="",$E108="",$F108="",$G108="",$H108="",$I108="",$J108="",$K108="",$L108=""),"",IF($B108="Female",1/(1+EXP(-SUMPRODUCT(Engine!$C$3266:$C$3297,INDIRECT("Coefficients!$CT$2:$CT$33")))),1/(1+EXP(-SUMPRODUCT(Engine!$C$3266:$C$3297,INDIRECT("Coefficients!$CU$2:$CU$33"))))))</f>
      </c>
      <c r="BM108" s="8">
        <f>IF(OR($B108="",$C108="",$D108="",$E108="",$F108="",$G108="",$H108="",$I108="",$J108="",$K108="",$L108=""),"",IF($B108="Female",1/(1+EXP(-SUMPRODUCT(Engine!$C$3266:$C$3297,INDIRECT("Coefficients!$CV$2:$CV$33")))),1/(1+EXP(-SUMPRODUCT(Engine!$C$3266:$C$3297,INDIRECT("Coefficients!$CW$2:$CW$33"))))))</f>
      </c>
    </row>
    <row r="109" spans="1:65" x14ac:dyDescent="0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8">
        <f>IF(OR($B109="",$C109="",$D109="",$E109="",$F109="",$G109="",$H109="",$I109="",$J109="",$K109="",$L109=""),"",IF($B109="Female",1/(1+EXP(-SUMPRODUCT(Engine!$C$3298:$C$3329,INDIRECT("Coefficients!$B$2:$B$33")))),1/(1+EXP(-SUMPRODUCT(Engine!$C$3298:$C$3329,INDIRECT("Coefficients!$C$2:$C$33"))))))</f>
      </c>
      <c r="Q109" s="8">
        <f>IF(OR($B109="",$C109="",$D109="",$E109="",$F109="",$G109="",$H109="",$I109="",$J109="",$K109="",$L109=""),"",IF($B109="Female",1/(1+EXP(-SUMPRODUCT(Engine!$C$3298:$C$3329,INDIRECT("Coefficients!$D$2:$D$33")))),1/(1+EXP(-SUMPRODUCT(Engine!$C$3298:$C$3329,INDIRECT("Coefficients!$E$2:$E$33"))))))</f>
      </c>
      <c r="R109" s="8">
        <f>IF(OR($B109="",$C109="",$D109="",$E109="",$F109="",$G109="",$H109="",$I109="",$J109="",$K109="",$L109=""),"",IF($B109="Female",1/(1+EXP(-SUMPRODUCT(Engine!$C$3298:$C$3329,INDIRECT("Coefficients!$F$2:$F$33")))),1/(1+EXP(-SUMPRODUCT(Engine!$C$3298:$C$3329,INDIRECT("Coefficients!$G$2:$G$33"))))))</f>
      </c>
      <c r="S109" s="8">
        <f>IF(OR($B109="",$C109="",$D109="",$E109="",$F109="",$G109="",$H109="",$I109="",$J109="",$K109="",$L109=""),"",IF($B109="Female",1/(1+EXP(-SUMPRODUCT(Engine!$C$3298:$C$3329,INDIRECT("Coefficients!$H$2:$H$33")))),1/(1+EXP(-SUMPRODUCT(Engine!$C$3298:$C$3329,INDIRECT("Coefficients!$I$2:$I$33"))))))</f>
      </c>
      <c r="T109" s="8">
        <f>IF(OR($B109="",$C109="",$D109="",$E109="",$F109="",$G109="",$H109="",$I109="",$J109="",$K109="",$L109=""),"",IF($B109="Female",1/(1+EXP(-SUMPRODUCT(Engine!$C$3298:$C$3329,INDIRECT("Coefficients!$J$2:$J$33")))),1/(1+EXP(-SUMPRODUCT(Engine!$C$3298:$C$3329,INDIRECT("Coefficients!$K$2:$K$33"))))))</f>
      </c>
      <c r="U109" s="8">
        <f>IF(OR($B109="",$C109="",$D109="",$E109="",$F109="",$G109="",$H109="",$I109="",$J109="",$K109="",$L109=""),"",IF($B109="Female",1/(1+EXP(-SUMPRODUCT(Engine!$C$3298:$C$3329,INDIRECT("Coefficients!$L$2:$L$33")))),1/(1+EXP(-SUMPRODUCT(Engine!$C$3298:$C$3329,INDIRECT("Coefficients!$M$2:$M$33"))))))</f>
      </c>
      <c r="V109" s="8">
        <f>IF(OR($B109="",$C109="",$D109="",$E109="",$F109="",$G109="",$H109="",$I109="",$J109="",$K109="",$L109=""),"",IF($B109="Female",1/(1+EXP(-SUMPRODUCT(Engine!$C$3298:$C$3329,INDIRECT("Coefficients!$N$2:$N$33")))),1/(1+EXP(-SUMPRODUCT(Engine!$C$3298:$C$3329,INDIRECT("Coefficients!$O$2:$O$33"))))))</f>
      </c>
      <c r="W109" s="8">
        <f>IF(OR($B109="",$C109="",$D109="",$E109="",$F109="",$G109="",$H109="",$I109="",$J109="",$K109="",$L109=""),"",IF($B109="Female",1/(1+EXP(-SUMPRODUCT(Engine!$C$3298:$C$3329,INDIRECT("Coefficients!$P$2:$P$33")))),1/(1+EXP(-SUMPRODUCT(Engine!$C$3298:$C$3329,INDIRECT("Coefficients!$Q$2:$Q$33"))))))</f>
      </c>
      <c r="X109" s="8">
        <f>IF(OR($B109="",$C109="",$D109="",$E109="",$F109="",$G109="",$H109="",$I109="",$J109="",$K109="",$L109=""),"",IF($B109="Female",1/(1+EXP(-SUMPRODUCT(Engine!$C$3298:$C$3329,INDIRECT("Coefficients!$R$2:$R$33")))),1/(1+EXP(-SUMPRODUCT(Engine!$C$3298:$C$3329,INDIRECT("Coefficients!$S$2:$S$33"))))))</f>
      </c>
      <c r="Y109" s="8">
        <f>IF(OR($B109="",$C109="",$D109="",$E109="",$F109="",$G109="",$H109="",$I109="",$J109="",$K109="",$L109=""),"",IF($B109="Female",1/(1+EXP(-SUMPRODUCT(Engine!$C$3298:$C$3329,INDIRECT("Coefficients!$T$2:$T$33")))),1/(1+EXP(-SUMPRODUCT(Engine!$C$3298:$C$3329,INDIRECT("Coefficients!$U$2:$U$33"))))))</f>
      </c>
      <c r="Z109" s="8">
        <f>IF(OR($B109="",$C109="",$D109="",$E109="",$F109="",$G109="",$H109="",$I109="",$J109="",$K109="",$L109=""),"",IF($B109="Female",1/(1+EXP(-SUMPRODUCT(Engine!$C$3298:$C$3329,INDIRECT("Coefficients!$V$2:$V$33")))),1/(1+EXP(-SUMPRODUCT(Engine!$C$3298:$C$3329,INDIRECT("Coefficients!$W$2:$W$33"))))))</f>
      </c>
      <c r="AA109" s="8">
        <f>IF(OR($B109="",$C109="",$D109="",$E109="",$F109="",$G109="",$H109="",$I109="",$J109="",$K109="",$L109=""),"",IF($B109="Female",1/(1+EXP(-SUMPRODUCT(Engine!$C$3298:$C$3329,INDIRECT("Coefficients!$X$2:$X$33")))),1/(1+EXP(-SUMPRODUCT(Engine!$C$3298:$C$3329,INDIRECT("Coefficients!$Y$2:$Y$33"))))))</f>
      </c>
      <c r="AB109" s="8">
        <f>IF(OR($B109="",$C109="",$D109="",$E109="",$F109="",$G109="",$H109="",$I109="",$J109="",$K109="",$L109=""),"",IF($B109="Female",1/(1+EXP(-SUMPRODUCT(Engine!$C$3298:$C$3329,INDIRECT("Coefficients!$Z$2:$Z$33")))),1/(1+EXP(-SUMPRODUCT(Engine!$C$3298:$C$3329,INDIRECT("Coefficients!$AA$2:$AA$33"))))))</f>
      </c>
      <c r="AC109" s="8">
        <f>IF(OR($B109="",$C109="",$D109="",$E109="",$F109="",$G109="",$H109="",$I109="",$J109="",$K109="",$L109=""),"",IF($B109="Female",1/(1+EXP(-SUMPRODUCT(Engine!$C$3298:$C$3329,INDIRECT("Coefficients!$AB$2:$AB$33")))),1/(1+EXP(-SUMPRODUCT(Engine!$C$3298:$C$3329,INDIRECT("Coefficients!$AC$2:$AC$33"))))))</f>
      </c>
      <c r="AD109" s="8">
        <f>IF(OR($B109="",$C109="",$D109="",$E109="",$F109="",$G109="",$H109="",$I109="",$J109="",$K109="",$L109=""),"",IF($B109="Female",1/(1+EXP(-SUMPRODUCT(Engine!$C$3298:$C$3329,INDIRECT("Coefficients!$AD$2:$AD$33")))),1/(1+EXP(-SUMPRODUCT(Engine!$C$3298:$C$3329,INDIRECT("Coefficients!$AE$2:$AE$33"))))))</f>
      </c>
      <c r="AE109" s="8">
        <f>IF(OR($B109="",$C109="",$D109="",$E109="",$F109="",$G109="",$H109="",$I109="",$J109="",$K109="",$L109=""),"",IF($B109="Female",1/(1+EXP(-SUMPRODUCT(Engine!$C$3298:$C$3329,INDIRECT("Coefficients!$AF$2:$AF$33")))),1/(1+EXP(-SUMPRODUCT(Engine!$C$3298:$C$3329,INDIRECT("Coefficients!$AG$2:$AG$33"))))))</f>
      </c>
      <c r="AF109" s="8">
        <f>IF(OR($B109="",$C109="",$D109="",$E109="",$F109="",$G109="",$H109="",$I109="",$J109="",$K109="",$L109=""),"",IF($B109="Female",1/(1+EXP(-SUMPRODUCT(Engine!$C$3298:$C$3329,INDIRECT("Coefficients!$AH$2:$AH$33")))),1/(1+EXP(-SUMPRODUCT(Engine!$C$3298:$C$3329,INDIRECT("Coefficients!$AI$2:$AI$33"))))))</f>
      </c>
      <c r="AG109" s="8">
        <f>IF(OR($B109="",$C109="",$D109="",$E109="",$F109="",$G109="",$H109="",$I109="",$J109="",$K109="",$L109=""),"",IF($B109="Female",1/(1+EXP(-SUMPRODUCT(Engine!$C$3298:$C$3329,INDIRECT("Coefficients!$AJ$2:$AJ$33")))),1/(1+EXP(-SUMPRODUCT(Engine!$C$3298:$C$3329,INDIRECT("Coefficients!$AK$2:$AK$33"))))))</f>
      </c>
      <c r="AH109" s="8">
        <f>IF(OR($B109="",$C109="",$D109="",$E109="",$F109="",$G109="",$H109="",$I109="",$J109="",$K109="",$L109=""),"",IF($B109="Female",1/(1+EXP(-SUMPRODUCT(Engine!$C$3298:$C$3329,INDIRECT("Coefficients!$AL$2:$AL$33")))),1/(1+EXP(-SUMPRODUCT(Engine!$C$3298:$C$3329,INDIRECT("Coefficients!$AM$2:$AM$33"))))))</f>
      </c>
      <c r="AI109" s="8">
        <f>IF(OR($B109="",$C109="",$D109="",$E109="",$F109="",$G109="",$H109="",$I109="",$J109="",$K109="",$L109=""),"",IF($B109="Female",1/(1+EXP(-SUMPRODUCT(Engine!$C$3298:$C$3329,INDIRECT("Coefficients!$AN$2:$AN$33")))),1/(1+EXP(-SUMPRODUCT(Engine!$C$3298:$C$3329,INDIRECT("Coefficients!$AO$2:$AO$33"))))))</f>
      </c>
      <c r="AJ109" s="8">
        <f>IF(OR($B109="",$C109="",$D109="",$E109="",$F109="",$G109="",$H109="",$I109="",$J109="",$K109="",$L109=""),"",IF($B109="Female",1/(1+EXP(-SUMPRODUCT(Engine!$C$3298:$C$3329,INDIRECT("Coefficients!$AP$2:$AP$33")))),1/(1+EXP(-SUMPRODUCT(Engine!$C$3298:$C$3329,INDIRECT("Coefficients!$AQ$2:$AQ$33"))))))</f>
      </c>
      <c r="AK109" s="8">
        <f>IF(OR($B109="",$C109="",$D109="",$E109="",$F109="",$G109="",$H109="",$I109="",$J109="",$K109="",$L109=""),"",IF($B109="Female",1/(1+EXP(-SUMPRODUCT(Engine!$C$3298:$C$3329,INDIRECT("Coefficients!$AR$2:$AR$33")))),1/(1+EXP(-SUMPRODUCT(Engine!$C$3298:$C$3329,INDIRECT("Coefficients!$AS$2:$AS$33"))))))</f>
      </c>
      <c r="AL109" s="8">
        <f>IF(OR($B109="",$C109="",$D109="",$E109="",$F109="",$G109="",$H109="",$I109="",$J109="",$K109="",$L109=""),"",IF($B109="Female",1/(1+EXP(-SUMPRODUCT(Engine!$C$3298:$C$3329,INDIRECT("Coefficients!$AT$2:$AT$33")))),1/(1+EXP(-SUMPRODUCT(Engine!$C$3298:$C$3329,INDIRECT("Coefficients!$AU$2:$AU$33"))))))</f>
      </c>
      <c r="AM109" s="8">
        <f>IF(OR($B109="",$C109="",$D109="",$E109="",$F109="",$G109="",$H109="",$I109="",$J109="",$K109="",$L109=""),"",IF($B109="Female",1/(1+EXP(-SUMPRODUCT(Engine!$C$3298:$C$3329,INDIRECT("Coefficients!$AV$2:$AV$33")))),1/(1+EXP(-SUMPRODUCT(Engine!$C$3298:$C$3329,INDIRECT("Coefficients!$AW$2:$AW$33"))))))</f>
      </c>
      <c r="AN109" s="8">
        <f>IF(OR($B109="",$C109="",$D109="",$E109="",$F109="",$G109="",$H109="",$I109="",$J109="",$K109="",$L109=""),"",IF($B109="Female",1/(1+EXP(-SUMPRODUCT(Engine!$C$3298:$C$3329,INDIRECT("Coefficients!$AX$2:$AX$33")))),1/(1+EXP(-SUMPRODUCT(Engine!$C$3298:$C$3329,INDIRECT("Coefficients!$AY$2:$AY$33"))))))</f>
      </c>
      <c r="AO109" s="8">
        <f>IF(OR($B109="",$C109="",$D109="",$E109="",$F109="",$G109="",$H109="",$I109="",$J109="",$K109="",$L109=""),"",IF($B109="Female",1/(1+EXP(-SUMPRODUCT(Engine!$C$3298:$C$3329,INDIRECT("Coefficients!$AZ$2:$AZ$33")))),1/(1+EXP(-SUMPRODUCT(Engine!$C$3298:$C$3329,INDIRECT("Coefficients!$BA$2:$BA$33"))))))</f>
      </c>
      <c r="AP109" s="8">
        <f>IF(OR($B109="",$C109="",$D109="",$E109="",$F109="",$G109="",$H109="",$I109="",$J109="",$K109="",$L109=""),"",IF($B109="Female",1/(1+EXP(-SUMPRODUCT(Engine!$C$3298:$C$3329,INDIRECT("Coefficients!$BB$2:$BB$33")))),1/(1+EXP(-SUMPRODUCT(Engine!$C$3298:$C$3329,INDIRECT("Coefficients!$BC$2:$BC$33"))))))</f>
      </c>
      <c r="AQ109" s="8">
        <f>IF(OR($B109="",$C109="",$D109="",$E109="",$F109="",$G109="",$H109="",$I109="",$J109="",$K109="",$L109=""),"",IF($B109="Female",1/(1+EXP(-SUMPRODUCT(Engine!$C$3298:$C$3329,INDIRECT("Coefficients!$BD$2:$BD$33")))),1/(1+EXP(-SUMPRODUCT(Engine!$C$3298:$C$3329,INDIRECT("Coefficients!$BE$2:$BE$33"))))))</f>
      </c>
      <c r="AR109" s="8">
        <f>IF(OR($B109="",$C109="",$D109="",$E109="",$F109="",$G109="",$H109="",$I109="",$J109="",$K109="",$L109=""),"",IF($B109="Female",1/(1+EXP(-SUMPRODUCT(Engine!$C$3298:$C$3329,INDIRECT("Coefficients!$BF$2:$BF$33")))),1/(1+EXP(-SUMPRODUCT(Engine!$C$3298:$C$3329,INDIRECT("Coefficients!$BG$2:$BG$33"))))))</f>
      </c>
      <c r="AS109" s="8">
        <f>IF(OR($B109="",$C109="",$D109="",$E109="",$F109="",$G109="",$H109="",$I109="",$J109="",$K109="",$L109=""),"",IF($B109="Female",1/(1+EXP(-SUMPRODUCT(Engine!$C$3298:$C$3329,INDIRECT("Coefficients!$BH$2:$BH$33")))),1/(1+EXP(-SUMPRODUCT(Engine!$C$3298:$C$3329,INDIRECT("Coefficients!$BI$2:$BI$33"))))))</f>
      </c>
      <c r="AT109" s="8">
        <f>IF(OR($B109="",$C109="",$D109="",$E109="",$F109="",$G109="",$H109="",$I109="",$J109="",$K109="",$L109=""),"",IF($B109="Female",1/(1+EXP(-SUMPRODUCT(Engine!$C$3298:$C$3329,INDIRECT("Coefficients!$BJ$2:$BJ$33")))),1/(1+EXP(-SUMPRODUCT(Engine!$C$3298:$C$3329,INDIRECT("Coefficients!$BK$2:$BK$33"))))))</f>
      </c>
      <c r="AU109" s="8">
        <f>IF(OR($B109="",$C109="",$D109="",$E109="",$F109="",$G109="",$H109="",$I109="",$J109="",$K109="",$L109=""),"",IF($B109="Female",1/(1+EXP(-SUMPRODUCT(Engine!$C$3298:$C$3329,INDIRECT("Coefficients!$BL$2:$BL$33")))),1/(1+EXP(-SUMPRODUCT(Engine!$C$3298:$C$3329,INDIRECT("Coefficients!$BM$2:$BM$33"))))))</f>
      </c>
      <c r="AV109" s="8">
        <f>IF(OR($B109="",$C109="",$D109="",$E109="",$F109="",$G109="",$H109="",$I109="",$J109="",$K109="",$L109=""),"",IF($B109="Female",1/(1+EXP(-SUMPRODUCT(Engine!$C$3298:$C$3329,INDIRECT("Coefficients!$BN$2:$BN$33")))),1/(1+EXP(-SUMPRODUCT(Engine!$C$3298:$C$3329,INDIRECT("Coefficients!$BO$2:$BO$33"))))))</f>
      </c>
      <c r="AW109" s="8">
        <f>IF(OR($B109="",$C109="",$D109="",$E109="",$F109="",$G109="",$H109="",$I109="",$J109="",$K109="",$L109=""),"",IF($B109="Female",1/(1+EXP(-SUMPRODUCT(Engine!$C$3298:$C$3329,INDIRECT("Coefficients!$BP$2:$BP$33")))),1/(1+EXP(-SUMPRODUCT(Engine!$C$3298:$C$3329,INDIRECT("Coefficients!$BQ$2:$BQ$33"))))))</f>
      </c>
      <c r="AX109" s="8">
        <f>IF(OR($B109="",$C109="",$D109="",$E109="",$F109="",$G109="",$H109="",$I109="",$J109="",$K109="",$L109=""),"",IF($B109="Female",1/(1+EXP(-SUMPRODUCT(Engine!$C$3298:$C$3329,INDIRECT("Coefficients!$BR$2:$BR$33")))),1/(1+EXP(-SUMPRODUCT(Engine!$C$3298:$C$3329,INDIRECT("Coefficients!$BS$2:$BS$33"))))))</f>
      </c>
      <c r="AY109" s="8">
        <f>IF(OR($B109="",$C109="",$D109="",$E109="",$F109="",$G109="",$H109="",$I109="",$J109="",$K109="",$L109=""),"",IF($B109="Female",1/(1+EXP(-SUMPRODUCT(Engine!$C$3298:$C$3329,INDIRECT("Coefficients!$BT$2:$BT$33")))),1/(1+EXP(-SUMPRODUCT(Engine!$C$3298:$C$3329,INDIRECT("Coefficients!$BU$2:$BU$33"))))))</f>
      </c>
      <c r="AZ109" s="8">
        <f>IF(OR($B109="",$C109="",$D109="",$E109="",$F109="",$G109="",$H109="",$I109="",$J109="",$K109="",$L109=""),"",IF($B109="Female",1/(1+EXP(-SUMPRODUCT(Engine!$C$3298:$C$3329,INDIRECT("Coefficients!$BV$2:$BV$33")))),1/(1+EXP(-SUMPRODUCT(Engine!$C$3298:$C$3329,INDIRECT("Coefficients!$BW$2:$BW$33"))))))</f>
      </c>
      <c r="BA109" s="8">
        <f>IF(OR($B109="",$C109="",$D109="",$E109="",$F109="",$G109="",$H109="",$I109="",$J109="",$K109="",$L109=""),"",IF($B109="Female",1/(1+EXP(-SUMPRODUCT(Engine!$C$3298:$C$3329,INDIRECT("Coefficients!$BX$2:$BX$33")))),1/(1+EXP(-SUMPRODUCT(Engine!$C$3298:$C$3329,INDIRECT("Coefficients!$BY$2:$BY$33"))))))</f>
      </c>
      <c r="BB109" s="8">
        <f>IF(OR($B109="",$C109="",$D109="",$E109="",$F109="",$G109="",$H109="",$I109="",$J109="",$K109="",$L109=""),"",IF($B109="Female",1/(1+EXP(-SUMPRODUCT(Engine!$C$3298:$C$3329,INDIRECT("Coefficients!$BZ$2:$BZ$33")))),1/(1+EXP(-SUMPRODUCT(Engine!$C$3298:$C$3329,INDIRECT("Coefficients!$CA$2:$CA$33"))))))</f>
      </c>
      <c r="BC109" s="8">
        <f>IF(OR($B109="",$C109="",$D109="",$E109="",$F109="",$G109="",$H109="",$I109="",$J109="",$K109="",$L109=""),"",IF($B109="Female",1/(1+EXP(-SUMPRODUCT(Engine!$C$3298:$C$3329,INDIRECT("Coefficients!$CB$2:$CB$33")))),1/(1+EXP(-SUMPRODUCT(Engine!$C$3298:$C$3329,INDIRECT("Coefficients!$CC$2:$CC$33"))))))</f>
      </c>
      <c r="BD109" s="8">
        <f>IF(OR($B109="",$C109="",$D109="",$E109="",$F109="",$G109="",$H109="",$I109="",$J109="",$K109="",$L109=""),"",IF($B109="Female",1/(1+EXP(-SUMPRODUCT(Engine!$C$3298:$C$3329,INDIRECT("Coefficients!$CD$2:$CD$33")))),1/(1+EXP(-SUMPRODUCT(Engine!$C$3298:$C$3329,INDIRECT("Coefficients!$CE$2:$CE$33"))))))</f>
      </c>
      <c r="BE109" s="8">
        <f>IF(OR($B109="",$C109="",$D109="",$E109="",$F109="",$G109="",$H109="",$I109="",$J109="",$K109="",$L109=""),"",IF($B109="Female",1/(1+EXP(-SUMPRODUCT(Engine!$C$3298:$C$3329,INDIRECT("Coefficients!$CF$2:$CF$33")))),1/(1+EXP(-SUMPRODUCT(Engine!$C$3298:$C$3329,INDIRECT("Coefficients!$CG$2:$CG$33"))))))</f>
      </c>
      <c r="BF109" s="8">
        <f>IF(OR($B109="",$C109="",$D109="",$E109="",$F109="",$G109="",$H109="",$I109="",$J109="",$K109="",$L109=""),"",IF($B109="Female",1/(1+EXP(-SUMPRODUCT(Engine!$C$3298:$C$3329,INDIRECT("Coefficients!$CH$2:$CH$33")))),1/(1+EXP(-SUMPRODUCT(Engine!$C$3298:$C$3329,INDIRECT("Coefficients!$CI$2:$CI$33"))))))</f>
      </c>
      <c r="BG109" s="8">
        <f>IF(OR($B109="",$C109="",$D109="",$E109="",$F109="",$G109="",$H109="",$I109="",$J109="",$K109="",$L109=""),"",IF($B109="Female",1/(1+EXP(-SUMPRODUCT(Engine!$C$3298:$C$3329,INDIRECT("Coefficients!$CJ$2:$CJ$33")))),1/(1+EXP(-SUMPRODUCT(Engine!$C$3298:$C$3329,INDIRECT("Coefficients!$CK$2:$CK$33"))))))</f>
      </c>
      <c r="BH109" s="8">
        <f>IF(OR($B109="",$C109="",$D109="",$E109="",$F109="",$G109="",$H109="",$I109="",$J109="",$K109="",$L109=""),"",IF($B109="Female",1/(1+EXP(-SUMPRODUCT(Engine!$C$3298:$C$3329,INDIRECT("Coefficients!$CL$2:$CL$33")))),1/(1+EXP(-SUMPRODUCT(Engine!$C$3298:$C$3329,INDIRECT("Coefficients!$CM$2:$CM$33"))))))</f>
      </c>
      <c r="BI109" s="8">
        <f>IF(OR($B109="",$C109="",$D109="",$E109="",$F109="",$G109="",$H109="",$I109="",$J109="",$K109="",$L109=""),"",IF($B109="Female",1/(1+EXP(-SUMPRODUCT(Engine!$C$3298:$C$3329,INDIRECT("Coefficients!$CN$2:$CN$33")))),1/(1+EXP(-SUMPRODUCT(Engine!$C$3298:$C$3329,INDIRECT("Coefficients!$CO$2:$CO$33"))))))</f>
      </c>
      <c r="BJ109" s="8">
        <f>IF(OR($B109="",$C109="",$D109="",$E109="",$F109="",$G109="",$H109="",$I109="",$J109="",$K109="",$L109=""),"",IF($B109="Female",1/(1+EXP(-SUMPRODUCT(Engine!$C$3298:$C$3329,INDIRECT("Coefficients!$CP$2:$CP$33")))),1/(1+EXP(-SUMPRODUCT(Engine!$C$3298:$C$3329,INDIRECT("Coefficients!$CQ$2:$CQ$33"))))))</f>
      </c>
      <c r="BK109" s="8">
        <f>IF(OR($B109="",$C109="",$D109="",$E109="",$F109="",$G109="",$H109="",$I109="",$J109="",$K109="",$L109=""),"",IF($B109="Female",1/(1+EXP(-SUMPRODUCT(Engine!$C$3298:$C$3329,INDIRECT("Coefficients!$CR$2:$CR$33")))),1/(1+EXP(-SUMPRODUCT(Engine!$C$3298:$C$3329,INDIRECT("Coefficients!$CS$2:$CS$33"))))))</f>
      </c>
      <c r="BL109" s="8">
        <f>IF(OR($B109="",$C109="",$D109="",$E109="",$F109="",$G109="",$H109="",$I109="",$J109="",$K109="",$L109=""),"",IF($B109="Female",1/(1+EXP(-SUMPRODUCT(Engine!$C$3298:$C$3329,INDIRECT("Coefficients!$CT$2:$CT$33")))),1/(1+EXP(-SUMPRODUCT(Engine!$C$3298:$C$3329,INDIRECT("Coefficients!$CU$2:$CU$33"))))))</f>
      </c>
      <c r="BM109" s="8">
        <f>IF(OR($B109="",$C109="",$D109="",$E109="",$F109="",$G109="",$H109="",$I109="",$J109="",$K109="",$L109=""),"",IF($B109="Female",1/(1+EXP(-SUMPRODUCT(Engine!$C$3298:$C$3329,INDIRECT("Coefficients!$CV$2:$CV$33")))),1/(1+EXP(-SUMPRODUCT(Engine!$C$3298:$C$3329,INDIRECT("Coefficients!$CW$2:$CW$33"))))))</f>
      </c>
    </row>
    <row r="110" spans="1:65" x14ac:dyDescent="0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8">
        <f>IF(OR($B110="",$C110="",$D110="",$E110="",$F110="",$G110="",$H110="",$I110="",$J110="",$K110="",$L110=""),"",IF($B110="Female",1/(1+EXP(-SUMPRODUCT(Engine!$C$3330:$C$3361,INDIRECT("Coefficients!$B$2:$B$33")))),1/(1+EXP(-SUMPRODUCT(Engine!$C$3330:$C$3361,INDIRECT("Coefficients!$C$2:$C$33"))))))</f>
      </c>
      <c r="Q110" s="8">
        <f>IF(OR($B110="",$C110="",$D110="",$E110="",$F110="",$G110="",$H110="",$I110="",$J110="",$K110="",$L110=""),"",IF($B110="Female",1/(1+EXP(-SUMPRODUCT(Engine!$C$3330:$C$3361,INDIRECT("Coefficients!$D$2:$D$33")))),1/(1+EXP(-SUMPRODUCT(Engine!$C$3330:$C$3361,INDIRECT("Coefficients!$E$2:$E$33"))))))</f>
      </c>
      <c r="R110" s="8">
        <f>IF(OR($B110="",$C110="",$D110="",$E110="",$F110="",$G110="",$H110="",$I110="",$J110="",$K110="",$L110=""),"",IF($B110="Female",1/(1+EXP(-SUMPRODUCT(Engine!$C$3330:$C$3361,INDIRECT("Coefficients!$F$2:$F$33")))),1/(1+EXP(-SUMPRODUCT(Engine!$C$3330:$C$3361,INDIRECT("Coefficients!$G$2:$G$33"))))))</f>
      </c>
      <c r="S110" s="8">
        <f>IF(OR($B110="",$C110="",$D110="",$E110="",$F110="",$G110="",$H110="",$I110="",$J110="",$K110="",$L110=""),"",IF($B110="Female",1/(1+EXP(-SUMPRODUCT(Engine!$C$3330:$C$3361,INDIRECT("Coefficients!$H$2:$H$33")))),1/(1+EXP(-SUMPRODUCT(Engine!$C$3330:$C$3361,INDIRECT("Coefficients!$I$2:$I$33"))))))</f>
      </c>
      <c r="T110" s="8">
        <f>IF(OR($B110="",$C110="",$D110="",$E110="",$F110="",$G110="",$H110="",$I110="",$J110="",$K110="",$L110=""),"",IF($B110="Female",1/(1+EXP(-SUMPRODUCT(Engine!$C$3330:$C$3361,INDIRECT("Coefficients!$J$2:$J$33")))),1/(1+EXP(-SUMPRODUCT(Engine!$C$3330:$C$3361,INDIRECT("Coefficients!$K$2:$K$33"))))))</f>
      </c>
      <c r="U110" s="8">
        <f>IF(OR($B110="",$C110="",$D110="",$E110="",$F110="",$G110="",$H110="",$I110="",$J110="",$K110="",$L110=""),"",IF($B110="Female",1/(1+EXP(-SUMPRODUCT(Engine!$C$3330:$C$3361,INDIRECT("Coefficients!$L$2:$L$33")))),1/(1+EXP(-SUMPRODUCT(Engine!$C$3330:$C$3361,INDIRECT("Coefficients!$M$2:$M$33"))))))</f>
      </c>
      <c r="V110" s="8">
        <f>IF(OR($B110="",$C110="",$D110="",$E110="",$F110="",$G110="",$H110="",$I110="",$J110="",$K110="",$L110=""),"",IF($B110="Female",1/(1+EXP(-SUMPRODUCT(Engine!$C$3330:$C$3361,INDIRECT("Coefficients!$N$2:$N$33")))),1/(1+EXP(-SUMPRODUCT(Engine!$C$3330:$C$3361,INDIRECT("Coefficients!$O$2:$O$33"))))))</f>
      </c>
      <c r="W110" s="8">
        <f>IF(OR($B110="",$C110="",$D110="",$E110="",$F110="",$G110="",$H110="",$I110="",$J110="",$K110="",$L110=""),"",IF($B110="Female",1/(1+EXP(-SUMPRODUCT(Engine!$C$3330:$C$3361,INDIRECT("Coefficients!$P$2:$P$33")))),1/(1+EXP(-SUMPRODUCT(Engine!$C$3330:$C$3361,INDIRECT("Coefficients!$Q$2:$Q$33"))))))</f>
      </c>
      <c r="X110" s="8">
        <f>IF(OR($B110="",$C110="",$D110="",$E110="",$F110="",$G110="",$H110="",$I110="",$J110="",$K110="",$L110=""),"",IF($B110="Female",1/(1+EXP(-SUMPRODUCT(Engine!$C$3330:$C$3361,INDIRECT("Coefficients!$R$2:$R$33")))),1/(1+EXP(-SUMPRODUCT(Engine!$C$3330:$C$3361,INDIRECT("Coefficients!$S$2:$S$33"))))))</f>
      </c>
      <c r="Y110" s="8">
        <f>IF(OR($B110="",$C110="",$D110="",$E110="",$F110="",$G110="",$H110="",$I110="",$J110="",$K110="",$L110=""),"",IF($B110="Female",1/(1+EXP(-SUMPRODUCT(Engine!$C$3330:$C$3361,INDIRECT("Coefficients!$T$2:$T$33")))),1/(1+EXP(-SUMPRODUCT(Engine!$C$3330:$C$3361,INDIRECT("Coefficients!$U$2:$U$33"))))))</f>
      </c>
      <c r="Z110" s="8">
        <f>IF(OR($B110="",$C110="",$D110="",$E110="",$F110="",$G110="",$H110="",$I110="",$J110="",$K110="",$L110=""),"",IF($B110="Female",1/(1+EXP(-SUMPRODUCT(Engine!$C$3330:$C$3361,INDIRECT("Coefficients!$V$2:$V$33")))),1/(1+EXP(-SUMPRODUCT(Engine!$C$3330:$C$3361,INDIRECT("Coefficients!$W$2:$W$33"))))))</f>
      </c>
      <c r="AA110" s="8">
        <f>IF(OR($B110="",$C110="",$D110="",$E110="",$F110="",$G110="",$H110="",$I110="",$J110="",$K110="",$L110=""),"",IF($B110="Female",1/(1+EXP(-SUMPRODUCT(Engine!$C$3330:$C$3361,INDIRECT("Coefficients!$X$2:$X$33")))),1/(1+EXP(-SUMPRODUCT(Engine!$C$3330:$C$3361,INDIRECT("Coefficients!$Y$2:$Y$33"))))))</f>
      </c>
      <c r="AB110" s="8">
        <f>IF(OR($B110="",$C110="",$D110="",$E110="",$F110="",$G110="",$H110="",$I110="",$J110="",$K110="",$L110=""),"",IF($B110="Female",1/(1+EXP(-SUMPRODUCT(Engine!$C$3330:$C$3361,INDIRECT("Coefficients!$Z$2:$Z$33")))),1/(1+EXP(-SUMPRODUCT(Engine!$C$3330:$C$3361,INDIRECT("Coefficients!$AA$2:$AA$33"))))))</f>
      </c>
      <c r="AC110" s="8">
        <f>IF(OR($B110="",$C110="",$D110="",$E110="",$F110="",$G110="",$H110="",$I110="",$J110="",$K110="",$L110=""),"",IF($B110="Female",1/(1+EXP(-SUMPRODUCT(Engine!$C$3330:$C$3361,INDIRECT("Coefficients!$AB$2:$AB$33")))),1/(1+EXP(-SUMPRODUCT(Engine!$C$3330:$C$3361,INDIRECT("Coefficients!$AC$2:$AC$33"))))))</f>
      </c>
      <c r="AD110" s="8">
        <f>IF(OR($B110="",$C110="",$D110="",$E110="",$F110="",$G110="",$H110="",$I110="",$J110="",$K110="",$L110=""),"",IF($B110="Female",1/(1+EXP(-SUMPRODUCT(Engine!$C$3330:$C$3361,INDIRECT("Coefficients!$AD$2:$AD$33")))),1/(1+EXP(-SUMPRODUCT(Engine!$C$3330:$C$3361,INDIRECT("Coefficients!$AE$2:$AE$33"))))))</f>
      </c>
      <c r="AE110" s="8">
        <f>IF(OR($B110="",$C110="",$D110="",$E110="",$F110="",$G110="",$H110="",$I110="",$J110="",$K110="",$L110=""),"",IF($B110="Female",1/(1+EXP(-SUMPRODUCT(Engine!$C$3330:$C$3361,INDIRECT("Coefficients!$AF$2:$AF$33")))),1/(1+EXP(-SUMPRODUCT(Engine!$C$3330:$C$3361,INDIRECT("Coefficients!$AG$2:$AG$33"))))))</f>
      </c>
      <c r="AF110" s="8">
        <f>IF(OR($B110="",$C110="",$D110="",$E110="",$F110="",$G110="",$H110="",$I110="",$J110="",$K110="",$L110=""),"",IF($B110="Female",1/(1+EXP(-SUMPRODUCT(Engine!$C$3330:$C$3361,INDIRECT("Coefficients!$AH$2:$AH$33")))),1/(1+EXP(-SUMPRODUCT(Engine!$C$3330:$C$3361,INDIRECT("Coefficients!$AI$2:$AI$33"))))))</f>
      </c>
      <c r="AG110" s="8">
        <f>IF(OR($B110="",$C110="",$D110="",$E110="",$F110="",$G110="",$H110="",$I110="",$J110="",$K110="",$L110=""),"",IF($B110="Female",1/(1+EXP(-SUMPRODUCT(Engine!$C$3330:$C$3361,INDIRECT("Coefficients!$AJ$2:$AJ$33")))),1/(1+EXP(-SUMPRODUCT(Engine!$C$3330:$C$3361,INDIRECT("Coefficients!$AK$2:$AK$33"))))))</f>
      </c>
      <c r="AH110" s="8">
        <f>IF(OR($B110="",$C110="",$D110="",$E110="",$F110="",$G110="",$H110="",$I110="",$J110="",$K110="",$L110=""),"",IF($B110="Female",1/(1+EXP(-SUMPRODUCT(Engine!$C$3330:$C$3361,INDIRECT("Coefficients!$AL$2:$AL$33")))),1/(1+EXP(-SUMPRODUCT(Engine!$C$3330:$C$3361,INDIRECT("Coefficients!$AM$2:$AM$33"))))))</f>
      </c>
      <c r="AI110" s="8">
        <f>IF(OR($B110="",$C110="",$D110="",$E110="",$F110="",$G110="",$H110="",$I110="",$J110="",$K110="",$L110=""),"",IF($B110="Female",1/(1+EXP(-SUMPRODUCT(Engine!$C$3330:$C$3361,INDIRECT("Coefficients!$AN$2:$AN$33")))),1/(1+EXP(-SUMPRODUCT(Engine!$C$3330:$C$3361,INDIRECT("Coefficients!$AO$2:$AO$33"))))))</f>
      </c>
      <c r="AJ110" s="8">
        <f>IF(OR($B110="",$C110="",$D110="",$E110="",$F110="",$G110="",$H110="",$I110="",$J110="",$K110="",$L110=""),"",IF($B110="Female",1/(1+EXP(-SUMPRODUCT(Engine!$C$3330:$C$3361,INDIRECT("Coefficients!$AP$2:$AP$33")))),1/(1+EXP(-SUMPRODUCT(Engine!$C$3330:$C$3361,INDIRECT("Coefficients!$AQ$2:$AQ$33"))))))</f>
      </c>
      <c r="AK110" s="8">
        <f>IF(OR($B110="",$C110="",$D110="",$E110="",$F110="",$G110="",$H110="",$I110="",$J110="",$K110="",$L110=""),"",IF($B110="Female",1/(1+EXP(-SUMPRODUCT(Engine!$C$3330:$C$3361,INDIRECT("Coefficients!$AR$2:$AR$33")))),1/(1+EXP(-SUMPRODUCT(Engine!$C$3330:$C$3361,INDIRECT("Coefficients!$AS$2:$AS$33"))))))</f>
      </c>
      <c r="AL110" s="8">
        <f>IF(OR($B110="",$C110="",$D110="",$E110="",$F110="",$G110="",$H110="",$I110="",$J110="",$K110="",$L110=""),"",IF($B110="Female",1/(1+EXP(-SUMPRODUCT(Engine!$C$3330:$C$3361,INDIRECT("Coefficients!$AT$2:$AT$33")))),1/(1+EXP(-SUMPRODUCT(Engine!$C$3330:$C$3361,INDIRECT("Coefficients!$AU$2:$AU$33"))))))</f>
      </c>
      <c r="AM110" s="8">
        <f>IF(OR($B110="",$C110="",$D110="",$E110="",$F110="",$G110="",$H110="",$I110="",$J110="",$K110="",$L110=""),"",IF($B110="Female",1/(1+EXP(-SUMPRODUCT(Engine!$C$3330:$C$3361,INDIRECT("Coefficients!$AV$2:$AV$33")))),1/(1+EXP(-SUMPRODUCT(Engine!$C$3330:$C$3361,INDIRECT("Coefficients!$AW$2:$AW$33"))))))</f>
      </c>
      <c r="AN110" s="8">
        <f>IF(OR($B110="",$C110="",$D110="",$E110="",$F110="",$G110="",$H110="",$I110="",$J110="",$K110="",$L110=""),"",IF($B110="Female",1/(1+EXP(-SUMPRODUCT(Engine!$C$3330:$C$3361,INDIRECT("Coefficients!$AX$2:$AX$33")))),1/(1+EXP(-SUMPRODUCT(Engine!$C$3330:$C$3361,INDIRECT("Coefficients!$AY$2:$AY$33"))))))</f>
      </c>
      <c r="AO110" s="8">
        <f>IF(OR($B110="",$C110="",$D110="",$E110="",$F110="",$G110="",$H110="",$I110="",$J110="",$K110="",$L110=""),"",IF($B110="Female",1/(1+EXP(-SUMPRODUCT(Engine!$C$3330:$C$3361,INDIRECT("Coefficients!$AZ$2:$AZ$33")))),1/(1+EXP(-SUMPRODUCT(Engine!$C$3330:$C$3361,INDIRECT("Coefficients!$BA$2:$BA$33"))))))</f>
      </c>
      <c r="AP110" s="8">
        <f>IF(OR($B110="",$C110="",$D110="",$E110="",$F110="",$G110="",$H110="",$I110="",$J110="",$K110="",$L110=""),"",IF($B110="Female",1/(1+EXP(-SUMPRODUCT(Engine!$C$3330:$C$3361,INDIRECT("Coefficients!$BB$2:$BB$33")))),1/(1+EXP(-SUMPRODUCT(Engine!$C$3330:$C$3361,INDIRECT("Coefficients!$BC$2:$BC$33"))))))</f>
      </c>
      <c r="AQ110" s="8">
        <f>IF(OR($B110="",$C110="",$D110="",$E110="",$F110="",$G110="",$H110="",$I110="",$J110="",$K110="",$L110=""),"",IF($B110="Female",1/(1+EXP(-SUMPRODUCT(Engine!$C$3330:$C$3361,INDIRECT("Coefficients!$BD$2:$BD$33")))),1/(1+EXP(-SUMPRODUCT(Engine!$C$3330:$C$3361,INDIRECT("Coefficients!$BE$2:$BE$33"))))))</f>
      </c>
      <c r="AR110" s="8">
        <f>IF(OR($B110="",$C110="",$D110="",$E110="",$F110="",$G110="",$H110="",$I110="",$J110="",$K110="",$L110=""),"",IF($B110="Female",1/(1+EXP(-SUMPRODUCT(Engine!$C$3330:$C$3361,INDIRECT("Coefficients!$BF$2:$BF$33")))),1/(1+EXP(-SUMPRODUCT(Engine!$C$3330:$C$3361,INDIRECT("Coefficients!$BG$2:$BG$33"))))))</f>
      </c>
      <c r="AS110" s="8">
        <f>IF(OR($B110="",$C110="",$D110="",$E110="",$F110="",$G110="",$H110="",$I110="",$J110="",$K110="",$L110=""),"",IF($B110="Female",1/(1+EXP(-SUMPRODUCT(Engine!$C$3330:$C$3361,INDIRECT("Coefficients!$BH$2:$BH$33")))),1/(1+EXP(-SUMPRODUCT(Engine!$C$3330:$C$3361,INDIRECT("Coefficients!$BI$2:$BI$33"))))))</f>
      </c>
      <c r="AT110" s="8">
        <f>IF(OR($B110="",$C110="",$D110="",$E110="",$F110="",$G110="",$H110="",$I110="",$J110="",$K110="",$L110=""),"",IF($B110="Female",1/(1+EXP(-SUMPRODUCT(Engine!$C$3330:$C$3361,INDIRECT("Coefficients!$BJ$2:$BJ$33")))),1/(1+EXP(-SUMPRODUCT(Engine!$C$3330:$C$3361,INDIRECT("Coefficients!$BK$2:$BK$33"))))))</f>
      </c>
      <c r="AU110" s="8">
        <f>IF(OR($B110="",$C110="",$D110="",$E110="",$F110="",$G110="",$H110="",$I110="",$J110="",$K110="",$L110=""),"",IF($B110="Female",1/(1+EXP(-SUMPRODUCT(Engine!$C$3330:$C$3361,INDIRECT("Coefficients!$BL$2:$BL$33")))),1/(1+EXP(-SUMPRODUCT(Engine!$C$3330:$C$3361,INDIRECT("Coefficients!$BM$2:$BM$33"))))))</f>
      </c>
      <c r="AV110" s="8">
        <f>IF(OR($B110="",$C110="",$D110="",$E110="",$F110="",$G110="",$H110="",$I110="",$J110="",$K110="",$L110=""),"",IF($B110="Female",1/(1+EXP(-SUMPRODUCT(Engine!$C$3330:$C$3361,INDIRECT("Coefficients!$BN$2:$BN$33")))),1/(1+EXP(-SUMPRODUCT(Engine!$C$3330:$C$3361,INDIRECT("Coefficients!$BO$2:$BO$33"))))))</f>
      </c>
      <c r="AW110" s="8">
        <f>IF(OR($B110="",$C110="",$D110="",$E110="",$F110="",$G110="",$H110="",$I110="",$J110="",$K110="",$L110=""),"",IF($B110="Female",1/(1+EXP(-SUMPRODUCT(Engine!$C$3330:$C$3361,INDIRECT("Coefficients!$BP$2:$BP$33")))),1/(1+EXP(-SUMPRODUCT(Engine!$C$3330:$C$3361,INDIRECT("Coefficients!$BQ$2:$BQ$33"))))))</f>
      </c>
      <c r="AX110" s="8">
        <f>IF(OR($B110="",$C110="",$D110="",$E110="",$F110="",$G110="",$H110="",$I110="",$J110="",$K110="",$L110=""),"",IF($B110="Female",1/(1+EXP(-SUMPRODUCT(Engine!$C$3330:$C$3361,INDIRECT("Coefficients!$BR$2:$BR$33")))),1/(1+EXP(-SUMPRODUCT(Engine!$C$3330:$C$3361,INDIRECT("Coefficients!$BS$2:$BS$33"))))))</f>
      </c>
      <c r="AY110" s="8">
        <f>IF(OR($B110="",$C110="",$D110="",$E110="",$F110="",$G110="",$H110="",$I110="",$J110="",$K110="",$L110=""),"",IF($B110="Female",1/(1+EXP(-SUMPRODUCT(Engine!$C$3330:$C$3361,INDIRECT("Coefficients!$BT$2:$BT$33")))),1/(1+EXP(-SUMPRODUCT(Engine!$C$3330:$C$3361,INDIRECT("Coefficients!$BU$2:$BU$33"))))))</f>
      </c>
      <c r="AZ110" s="8">
        <f>IF(OR($B110="",$C110="",$D110="",$E110="",$F110="",$G110="",$H110="",$I110="",$J110="",$K110="",$L110=""),"",IF($B110="Female",1/(1+EXP(-SUMPRODUCT(Engine!$C$3330:$C$3361,INDIRECT("Coefficients!$BV$2:$BV$33")))),1/(1+EXP(-SUMPRODUCT(Engine!$C$3330:$C$3361,INDIRECT("Coefficients!$BW$2:$BW$33"))))))</f>
      </c>
      <c r="BA110" s="8">
        <f>IF(OR($B110="",$C110="",$D110="",$E110="",$F110="",$G110="",$H110="",$I110="",$J110="",$K110="",$L110=""),"",IF($B110="Female",1/(1+EXP(-SUMPRODUCT(Engine!$C$3330:$C$3361,INDIRECT("Coefficients!$BX$2:$BX$33")))),1/(1+EXP(-SUMPRODUCT(Engine!$C$3330:$C$3361,INDIRECT("Coefficients!$BY$2:$BY$33"))))))</f>
      </c>
      <c r="BB110" s="8">
        <f>IF(OR($B110="",$C110="",$D110="",$E110="",$F110="",$G110="",$H110="",$I110="",$J110="",$K110="",$L110=""),"",IF($B110="Female",1/(1+EXP(-SUMPRODUCT(Engine!$C$3330:$C$3361,INDIRECT("Coefficients!$BZ$2:$BZ$33")))),1/(1+EXP(-SUMPRODUCT(Engine!$C$3330:$C$3361,INDIRECT("Coefficients!$CA$2:$CA$33"))))))</f>
      </c>
      <c r="BC110" s="8">
        <f>IF(OR($B110="",$C110="",$D110="",$E110="",$F110="",$G110="",$H110="",$I110="",$J110="",$K110="",$L110=""),"",IF($B110="Female",1/(1+EXP(-SUMPRODUCT(Engine!$C$3330:$C$3361,INDIRECT("Coefficients!$CB$2:$CB$33")))),1/(1+EXP(-SUMPRODUCT(Engine!$C$3330:$C$3361,INDIRECT("Coefficients!$CC$2:$CC$33"))))))</f>
      </c>
      <c r="BD110" s="8">
        <f>IF(OR($B110="",$C110="",$D110="",$E110="",$F110="",$G110="",$H110="",$I110="",$J110="",$K110="",$L110=""),"",IF($B110="Female",1/(1+EXP(-SUMPRODUCT(Engine!$C$3330:$C$3361,INDIRECT("Coefficients!$CD$2:$CD$33")))),1/(1+EXP(-SUMPRODUCT(Engine!$C$3330:$C$3361,INDIRECT("Coefficients!$CE$2:$CE$33"))))))</f>
      </c>
      <c r="BE110" s="8">
        <f>IF(OR($B110="",$C110="",$D110="",$E110="",$F110="",$G110="",$H110="",$I110="",$J110="",$K110="",$L110=""),"",IF($B110="Female",1/(1+EXP(-SUMPRODUCT(Engine!$C$3330:$C$3361,INDIRECT("Coefficients!$CF$2:$CF$33")))),1/(1+EXP(-SUMPRODUCT(Engine!$C$3330:$C$3361,INDIRECT("Coefficients!$CG$2:$CG$33"))))))</f>
      </c>
      <c r="BF110" s="8">
        <f>IF(OR($B110="",$C110="",$D110="",$E110="",$F110="",$G110="",$H110="",$I110="",$J110="",$K110="",$L110=""),"",IF($B110="Female",1/(1+EXP(-SUMPRODUCT(Engine!$C$3330:$C$3361,INDIRECT("Coefficients!$CH$2:$CH$33")))),1/(1+EXP(-SUMPRODUCT(Engine!$C$3330:$C$3361,INDIRECT("Coefficients!$CI$2:$CI$33"))))))</f>
      </c>
      <c r="BG110" s="8">
        <f>IF(OR($B110="",$C110="",$D110="",$E110="",$F110="",$G110="",$H110="",$I110="",$J110="",$K110="",$L110=""),"",IF($B110="Female",1/(1+EXP(-SUMPRODUCT(Engine!$C$3330:$C$3361,INDIRECT("Coefficients!$CJ$2:$CJ$33")))),1/(1+EXP(-SUMPRODUCT(Engine!$C$3330:$C$3361,INDIRECT("Coefficients!$CK$2:$CK$33"))))))</f>
      </c>
      <c r="BH110" s="8">
        <f>IF(OR($B110="",$C110="",$D110="",$E110="",$F110="",$G110="",$H110="",$I110="",$J110="",$K110="",$L110=""),"",IF($B110="Female",1/(1+EXP(-SUMPRODUCT(Engine!$C$3330:$C$3361,INDIRECT("Coefficients!$CL$2:$CL$33")))),1/(1+EXP(-SUMPRODUCT(Engine!$C$3330:$C$3361,INDIRECT("Coefficients!$CM$2:$CM$33"))))))</f>
      </c>
      <c r="BI110" s="8">
        <f>IF(OR($B110="",$C110="",$D110="",$E110="",$F110="",$G110="",$H110="",$I110="",$J110="",$K110="",$L110=""),"",IF($B110="Female",1/(1+EXP(-SUMPRODUCT(Engine!$C$3330:$C$3361,INDIRECT("Coefficients!$CN$2:$CN$33")))),1/(1+EXP(-SUMPRODUCT(Engine!$C$3330:$C$3361,INDIRECT("Coefficients!$CO$2:$CO$33"))))))</f>
      </c>
      <c r="BJ110" s="8">
        <f>IF(OR($B110="",$C110="",$D110="",$E110="",$F110="",$G110="",$H110="",$I110="",$J110="",$K110="",$L110=""),"",IF($B110="Female",1/(1+EXP(-SUMPRODUCT(Engine!$C$3330:$C$3361,INDIRECT("Coefficients!$CP$2:$CP$33")))),1/(1+EXP(-SUMPRODUCT(Engine!$C$3330:$C$3361,INDIRECT("Coefficients!$CQ$2:$CQ$33"))))))</f>
      </c>
      <c r="BK110" s="8">
        <f>IF(OR($B110="",$C110="",$D110="",$E110="",$F110="",$G110="",$H110="",$I110="",$J110="",$K110="",$L110=""),"",IF($B110="Female",1/(1+EXP(-SUMPRODUCT(Engine!$C$3330:$C$3361,INDIRECT("Coefficients!$CR$2:$CR$33")))),1/(1+EXP(-SUMPRODUCT(Engine!$C$3330:$C$3361,INDIRECT("Coefficients!$CS$2:$CS$33"))))))</f>
      </c>
      <c r="BL110" s="8">
        <f>IF(OR($B110="",$C110="",$D110="",$E110="",$F110="",$G110="",$H110="",$I110="",$J110="",$K110="",$L110=""),"",IF($B110="Female",1/(1+EXP(-SUMPRODUCT(Engine!$C$3330:$C$3361,INDIRECT("Coefficients!$CT$2:$CT$33")))),1/(1+EXP(-SUMPRODUCT(Engine!$C$3330:$C$3361,INDIRECT("Coefficients!$CU$2:$CU$33"))))))</f>
      </c>
      <c r="BM110" s="8">
        <f>IF(OR($B110="",$C110="",$D110="",$E110="",$F110="",$G110="",$H110="",$I110="",$J110="",$K110="",$L110=""),"",IF($B110="Female",1/(1+EXP(-SUMPRODUCT(Engine!$C$3330:$C$3361,INDIRECT("Coefficients!$CV$2:$CV$33")))),1/(1+EXP(-SUMPRODUCT(Engine!$C$3330:$C$3361,INDIRECT("Coefficients!$CW$2:$CW$33"))))))</f>
      </c>
    </row>
    <row r="111" spans="1:65" x14ac:dyDescent="0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8">
        <f>IF(OR($B111="",$C111="",$D111="",$E111="",$F111="",$G111="",$H111="",$I111="",$J111="",$K111="",$L111=""),"",IF($B111="Female",1/(1+EXP(-SUMPRODUCT(Engine!$C$3362:$C$3393,INDIRECT("Coefficients!$B$2:$B$33")))),1/(1+EXP(-SUMPRODUCT(Engine!$C$3362:$C$3393,INDIRECT("Coefficients!$C$2:$C$33"))))))</f>
      </c>
      <c r="Q111" s="8">
        <f>IF(OR($B111="",$C111="",$D111="",$E111="",$F111="",$G111="",$H111="",$I111="",$J111="",$K111="",$L111=""),"",IF($B111="Female",1/(1+EXP(-SUMPRODUCT(Engine!$C$3362:$C$3393,INDIRECT("Coefficients!$D$2:$D$33")))),1/(1+EXP(-SUMPRODUCT(Engine!$C$3362:$C$3393,INDIRECT("Coefficients!$E$2:$E$33"))))))</f>
      </c>
      <c r="R111" s="8">
        <f>IF(OR($B111="",$C111="",$D111="",$E111="",$F111="",$G111="",$H111="",$I111="",$J111="",$K111="",$L111=""),"",IF($B111="Female",1/(1+EXP(-SUMPRODUCT(Engine!$C$3362:$C$3393,INDIRECT("Coefficients!$F$2:$F$33")))),1/(1+EXP(-SUMPRODUCT(Engine!$C$3362:$C$3393,INDIRECT("Coefficients!$G$2:$G$33"))))))</f>
      </c>
      <c r="S111" s="8">
        <f>IF(OR($B111="",$C111="",$D111="",$E111="",$F111="",$G111="",$H111="",$I111="",$J111="",$K111="",$L111=""),"",IF($B111="Female",1/(1+EXP(-SUMPRODUCT(Engine!$C$3362:$C$3393,INDIRECT("Coefficients!$H$2:$H$33")))),1/(1+EXP(-SUMPRODUCT(Engine!$C$3362:$C$3393,INDIRECT("Coefficients!$I$2:$I$33"))))))</f>
      </c>
      <c r="T111" s="8">
        <f>IF(OR($B111="",$C111="",$D111="",$E111="",$F111="",$G111="",$H111="",$I111="",$J111="",$K111="",$L111=""),"",IF($B111="Female",1/(1+EXP(-SUMPRODUCT(Engine!$C$3362:$C$3393,INDIRECT("Coefficients!$J$2:$J$33")))),1/(1+EXP(-SUMPRODUCT(Engine!$C$3362:$C$3393,INDIRECT("Coefficients!$K$2:$K$33"))))))</f>
      </c>
      <c r="U111" s="8">
        <f>IF(OR($B111="",$C111="",$D111="",$E111="",$F111="",$G111="",$H111="",$I111="",$J111="",$K111="",$L111=""),"",IF($B111="Female",1/(1+EXP(-SUMPRODUCT(Engine!$C$3362:$C$3393,INDIRECT("Coefficients!$L$2:$L$33")))),1/(1+EXP(-SUMPRODUCT(Engine!$C$3362:$C$3393,INDIRECT("Coefficients!$M$2:$M$33"))))))</f>
      </c>
      <c r="V111" s="8">
        <f>IF(OR($B111="",$C111="",$D111="",$E111="",$F111="",$G111="",$H111="",$I111="",$J111="",$K111="",$L111=""),"",IF($B111="Female",1/(1+EXP(-SUMPRODUCT(Engine!$C$3362:$C$3393,INDIRECT("Coefficients!$N$2:$N$33")))),1/(1+EXP(-SUMPRODUCT(Engine!$C$3362:$C$3393,INDIRECT("Coefficients!$O$2:$O$33"))))))</f>
      </c>
      <c r="W111" s="8">
        <f>IF(OR($B111="",$C111="",$D111="",$E111="",$F111="",$G111="",$H111="",$I111="",$J111="",$K111="",$L111=""),"",IF($B111="Female",1/(1+EXP(-SUMPRODUCT(Engine!$C$3362:$C$3393,INDIRECT("Coefficients!$P$2:$P$33")))),1/(1+EXP(-SUMPRODUCT(Engine!$C$3362:$C$3393,INDIRECT("Coefficients!$Q$2:$Q$33"))))))</f>
      </c>
      <c r="X111" s="8">
        <f>IF(OR($B111="",$C111="",$D111="",$E111="",$F111="",$G111="",$H111="",$I111="",$J111="",$K111="",$L111=""),"",IF($B111="Female",1/(1+EXP(-SUMPRODUCT(Engine!$C$3362:$C$3393,INDIRECT("Coefficients!$R$2:$R$33")))),1/(1+EXP(-SUMPRODUCT(Engine!$C$3362:$C$3393,INDIRECT("Coefficients!$S$2:$S$33"))))))</f>
      </c>
      <c r="Y111" s="8">
        <f>IF(OR($B111="",$C111="",$D111="",$E111="",$F111="",$G111="",$H111="",$I111="",$J111="",$K111="",$L111=""),"",IF($B111="Female",1/(1+EXP(-SUMPRODUCT(Engine!$C$3362:$C$3393,INDIRECT("Coefficients!$T$2:$T$33")))),1/(1+EXP(-SUMPRODUCT(Engine!$C$3362:$C$3393,INDIRECT("Coefficients!$U$2:$U$33"))))))</f>
      </c>
      <c r="Z111" s="8">
        <f>IF(OR($B111="",$C111="",$D111="",$E111="",$F111="",$G111="",$H111="",$I111="",$J111="",$K111="",$L111=""),"",IF($B111="Female",1/(1+EXP(-SUMPRODUCT(Engine!$C$3362:$C$3393,INDIRECT("Coefficients!$V$2:$V$33")))),1/(1+EXP(-SUMPRODUCT(Engine!$C$3362:$C$3393,INDIRECT("Coefficients!$W$2:$W$33"))))))</f>
      </c>
      <c r="AA111" s="8">
        <f>IF(OR($B111="",$C111="",$D111="",$E111="",$F111="",$G111="",$H111="",$I111="",$J111="",$K111="",$L111=""),"",IF($B111="Female",1/(1+EXP(-SUMPRODUCT(Engine!$C$3362:$C$3393,INDIRECT("Coefficients!$X$2:$X$33")))),1/(1+EXP(-SUMPRODUCT(Engine!$C$3362:$C$3393,INDIRECT("Coefficients!$Y$2:$Y$33"))))))</f>
      </c>
      <c r="AB111" s="8">
        <f>IF(OR($B111="",$C111="",$D111="",$E111="",$F111="",$G111="",$H111="",$I111="",$J111="",$K111="",$L111=""),"",IF($B111="Female",1/(1+EXP(-SUMPRODUCT(Engine!$C$3362:$C$3393,INDIRECT("Coefficients!$Z$2:$Z$33")))),1/(1+EXP(-SUMPRODUCT(Engine!$C$3362:$C$3393,INDIRECT("Coefficients!$AA$2:$AA$33"))))))</f>
      </c>
      <c r="AC111" s="8">
        <f>IF(OR($B111="",$C111="",$D111="",$E111="",$F111="",$G111="",$H111="",$I111="",$J111="",$K111="",$L111=""),"",IF($B111="Female",1/(1+EXP(-SUMPRODUCT(Engine!$C$3362:$C$3393,INDIRECT("Coefficients!$AB$2:$AB$33")))),1/(1+EXP(-SUMPRODUCT(Engine!$C$3362:$C$3393,INDIRECT("Coefficients!$AC$2:$AC$33"))))))</f>
      </c>
      <c r="AD111" s="8">
        <f>IF(OR($B111="",$C111="",$D111="",$E111="",$F111="",$G111="",$H111="",$I111="",$J111="",$K111="",$L111=""),"",IF($B111="Female",1/(1+EXP(-SUMPRODUCT(Engine!$C$3362:$C$3393,INDIRECT("Coefficients!$AD$2:$AD$33")))),1/(1+EXP(-SUMPRODUCT(Engine!$C$3362:$C$3393,INDIRECT("Coefficients!$AE$2:$AE$33"))))))</f>
      </c>
      <c r="AE111" s="8">
        <f>IF(OR($B111="",$C111="",$D111="",$E111="",$F111="",$G111="",$H111="",$I111="",$J111="",$K111="",$L111=""),"",IF($B111="Female",1/(1+EXP(-SUMPRODUCT(Engine!$C$3362:$C$3393,INDIRECT("Coefficients!$AF$2:$AF$33")))),1/(1+EXP(-SUMPRODUCT(Engine!$C$3362:$C$3393,INDIRECT("Coefficients!$AG$2:$AG$33"))))))</f>
      </c>
      <c r="AF111" s="8">
        <f>IF(OR($B111="",$C111="",$D111="",$E111="",$F111="",$G111="",$H111="",$I111="",$J111="",$K111="",$L111=""),"",IF($B111="Female",1/(1+EXP(-SUMPRODUCT(Engine!$C$3362:$C$3393,INDIRECT("Coefficients!$AH$2:$AH$33")))),1/(1+EXP(-SUMPRODUCT(Engine!$C$3362:$C$3393,INDIRECT("Coefficients!$AI$2:$AI$33"))))))</f>
      </c>
      <c r="AG111" s="8">
        <f>IF(OR($B111="",$C111="",$D111="",$E111="",$F111="",$G111="",$H111="",$I111="",$J111="",$K111="",$L111=""),"",IF($B111="Female",1/(1+EXP(-SUMPRODUCT(Engine!$C$3362:$C$3393,INDIRECT("Coefficients!$AJ$2:$AJ$33")))),1/(1+EXP(-SUMPRODUCT(Engine!$C$3362:$C$3393,INDIRECT("Coefficients!$AK$2:$AK$33"))))))</f>
      </c>
      <c r="AH111" s="8">
        <f>IF(OR($B111="",$C111="",$D111="",$E111="",$F111="",$G111="",$H111="",$I111="",$J111="",$K111="",$L111=""),"",IF($B111="Female",1/(1+EXP(-SUMPRODUCT(Engine!$C$3362:$C$3393,INDIRECT("Coefficients!$AL$2:$AL$33")))),1/(1+EXP(-SUMPRODUCT(Engine!$C$3362:$C$3393,INDIRECT("Coefficients!$AM$2:$AM$33"))))))</f>
      </c>
      <c r="AI111" s="8">
        <f>IF(OR($B111="",$C111="",$D111="",$E111="",$F111="",$G111="",$H111="",$I111="",$J111="",$K111="",$L111=""),"",IF($B111="Female",1/(1+EXP(-SUMPRODUCT(Engine!$C$3362:$C$3393,INDIRECT("Coefficients!$AN$2:$AN$33")))),1/(1+EXP(-SUMPRODUCT(Engine!$C$3362:$C$3393,INDIRECT("Coefficients!$AO$2:$AO$33"))))))</f>
      </c>
      <c r="AJ111" s="8">
        <f>IF(OR($B111="",$C111="",$D111="",$E111="",$F111="",$G111="",$H111="",$I111="",$J111="",$K111="",$L111=""),"",IF($B111="Female",1/(1+EXP(-SUMPRODUCT(Engine!$C$3362:$C$3393,INDIRECT("Coefficients!$AP$2:$AP$33")))),1/(1+EXP(-SUMPRODUCT(Engine!$C$3362:$C$3393,INDIRECT("Coefficients!$AQ$2:$AQ$33"))))))</f>
      </c>
      <c r="AK111" s="8">
        <f>IF(OR($B111="",$C111="",$D111="",$E111="",$F111="",$G111="",$H111="",$I111="",$J111="",$K111="",$L111=""),"",IF($B111="Female",1/(1+EXP(-SUMPRODUCT(Engine!$C$3362:$C$3393,INDIRECT("Coefficients!$AR$2:$AR$33")))),1/(1+EXP(-SUMPRODUCT(Engine!$C$3362:$C$3393,INDIRECT("Coefficients!$AS$2:$AS$33"))))))</f>
      </c>
      <c r="AL111" s="8">
        <f>IF(OR($B111="",$C111="",$D111="",$E111="",$F111="",$G111="",$H111="",$I111="",$J111="",$K111="",$L111=""),"",IF($B111="Female",1/(1+EXP(-SUMPRODUCT(Engine!$C$3362:$C$3393,INDIRECT("Coefficients!$AT$2:$AT$33")))),1/(1+EXP(-SUMPRODUCT(Engine!$C$3362:$C$3393,INDIRECT("Coefficients!$AU$2:$AU$33"))))))</f>
      </c>
      <c r="AM111" s="8">
        <f>IF(OR($B111="",$C111="",$D111="",$E111="",$F111="",$G111="",$H111="",$I111="",$J111="",$K111="",$L111=""),"",IF($B111="Female",1/(1+EXP(-SUMPRODUCT(Engine!$C$3362:$C$3393,INDIRECT("Coefficients!$AV$2:$AV$33")))),1/(1+EXP(-SUMPRODUCT(Engine!$C$3362:$C$3393,INDIRECT("Coefficients!$AW$2:$AW$33"))))))</f>
      </c>
      <c r="AN111" s="8">
        <f>IF(OR($B111="",$C111="",$D111="",$E111="",$F111="",$G111="",$H111="",$I111="",$J111="",$K111="",$L111=""),"",IF($B111="Female",1/(1+EXP(-SUMPRODUCT(Engine!$C$3362:$C$3393,INDIRECT("Coefficients!$AX$2:$AX$33")))),1/(1+EXP(-SUMPRODUCT(Engine!$C$3362:$C$3393,INDIRECT("Coefficients!$AY$2:$AY$33"))))))</f>
      </c>
      <c r="AO111" s="8">
        <f>IF(OR($B111="",$C111="",$D111="",$E111="",$F111="",$G111="",$H111="",$I111="",$J111="",$K111="",$L111=""),"",IF($B111="Female",1/(1+EXP(-SUMPRODUCT(Engine!$C$3362:$C$3393,INDIRECT("Coefficients!$AZ$2:$AZ$33")))),1/(1+EXP(-SUMPRODUCT(Engine!$C$3362:$C$3393,INDIRECT("Coefficients!$BA$2:$BA$33"))))))</f>
      </c>
      <c r="AP111" s="8">
        <f>IF(OR($B111="",$C111="",$D111="",$E111="",$F111="",$G111="",$H111="",$I111="",$J111="",$K111="",$L111=""),"",IF($B111="Female",1/(1+EXP(-SUMPRODUCT(Engine!$C$3362:$C$3393,INDIRECT("Coefficients!$BB$2:$BB$33")))),1/(1+EXP(-SUMPRODUCT(Engine!$C$3362:$C$3393,INDIRECT("Coefficients!$BC$2:$BC$33"))))))</f>
      </c>
      <c r="AQ111" s="8">
        <f>IF(OR($B111="",$C111="",$D111="",$E111="",$F111="",$G111="",$H111="",$I111="",$J111="",$K111="",$L111=""),"",IF($B111="Female",1/(1+EXP(-SUMPRODUCT(Engine!$C$3362:$C$3393,INDIRECT("Coefficients!$BD$2:$BD$33")))),1/(1+EXP(-SUMPRODUCT(Engine!$C$3362:$C$3393,INDIRECT("Coefficients!$BE$2:$BE$33"))))))</f>
      </c>
      <c r="AR111" s="8">
        <f>IF(OR($B111="",$C111="",$D111="",$E111="",$F111="",$G111="",$H111="",$I111="",$J111="",$K111="",$L111=""),"",IF($B111="Female",1/(1+EXP(-SUMPRODUCT(Engine!$C$3362:$C$3393,INDIRECT("Coefficients!$BF$2:$BF$33")))),1/(1+EXP(-SUMPRODUCT(Engine!$C$3362:$C$3393,INDIRECT("Coefficients!$BG$2:$BG$33"))))))</f>
      </c>
      <c r="AS111" s="8">
        <f>IF(OR($B111="",$C111="",$D111="",$E111="",$F111="",$G111="",$H111="",$I111="",$J111="",$K111="",$L111=""),"",IF($B111="Female",1/(1+EXP(-SUMPRODUCT(Engine!$C$3362:$C$3393,INDIRECT("Coefficients!$BH$2:$BH$33")))),1/(1+EXP(-SUMPRODUCT(Engine!$C$3362:$C$3393,INDIRECT("Coefficients!$BI$2:$BI$33"))))))</f>
      </c>
      <c r="AT111" s="8">
        <f>IF(OR($B111="",$C111="",$D111="",$E111="",$F111="",$G111="",$H111="",$I111="",$J111="",$K111="",$L111=""),"",IF($B111="Female",1/(1+EXP(-SUMPRODUCT(Engine!$C$3362:$C$3393,INDIRECT("Coefficients!$BJ$2:$BJ$33")))),1/(1+EXP(-SUMPRODUCT(Engine!$C$3362:$C$3393,INDIRECT("Coefficients!$BK$2:$BK$33"))))))</f>
      </c>
      <c r="AU111" s="8">
        <f>IF(OR($B111="",$C111="",$D111="",$E111="",$F111="",$G111="",$H111="",$I111="",$J111="",$K111="",$L111=""),"",IF($B111="Female",1/(1+EXP(-SUMPRODUCT(Engine!$C$3362:$C$3393,INDIRECT("Coefficients!$BL$2:$BL$33")))),1/(1+EXP(-SUMPRODUCT(Engine!$C$3362:$C$3393,INDIRECT("Coefficients!$BM$2:$BM$33"))))))</f>
      </c>
      <c r="AV111" s="8">
        <f>IF(OR($B111="",$C111="",$D111="",$E111="",$F111="",$G111="",$H111="",$I111="",$J111="",$K111="",$L111=""),"",IF($B111="Female",1/(1+EXP(-SUMPRODUCT(Engine!$C$3362:$C$3393,INDIRECT("Coefficients!$BN$2:$BN$33")))),1/(1+EXP(-SUMPRODUCT(Engine!$C$3362:$C$3393,INDIRECT("Coefficients!$BO$2:$BO$33"))))))</f>
      </c>
      <c r="AW111" s="8">
        <f>IF(OR($B111="",$C111="",$D111="",$E111="",$F111="",$G111="",$H111="",$I111="",$J111="",$K111="",$L111=""),"",IF($B111="Female",1/(1+EXP(-SUMPRODUCT(Engine!$C$3362:$C$3393,INDIRECT("Coefficients!$BP$2:$BP$33")))),1/(1+EXP(-SUMPRODUCT(Engine!$C$3362:$C$3393,INDIRECT("Coefficients!$BQ$2:$BQ$33"))))))</f>
      </c>
      <c r="AX111" s="8">
        <f>IF(OR($B111="",$C111="",$D111="",$E111="",$F111="",$G111="",$H111="",$I111="",$J111="",$K111="",$L111=""),"",IF($B111="Female",1/(1+EXP(-SUMPRODUCT(Engine!$C$3362:$C$3393,INDIRECT("Coefficients!$BR$2:$BR$33")))),1/(1+EXP(-SUMPRODUCT(Engine!$C$3362:$C$3393,INDIRECT("Coefficients!$BS$2:$BS$33"))))))</f>
      </c>
      <c r="AY111" s="8">
        <f>IF(OR($B111="",$C111="",$D111="",$E111="",$F111="",$G111="",$H111="",$I111="",$J111="",$K111="",$L111=""),"",IF($B111="Female",1/(1+EXP(-SUMPRODUCT(Engine!$C$3362:$C$3393,INDIRECT("Coefficients!$BT$2:$BT$33")))),1/(1+EXP(-SUMPRODUCT(Engine!$C$3362:$C$3393,INDIRECT("Coefficients!$BU$2:$BU$33"))))))</f>
      </c>
      <c r="AZ111" s="8">
        <f>IF(OR($B111="",$C111="",$D111="",$E111="",$F111="",$G111="",$H111="",$I111="",$J111="",$K111="",$L111=""),"",IF($B111="Female",1/(1+EXP(-SUMPRODUCT(Engine!$C$3362:$C$3393,INDIRECT("Coefficients!$BV$2:$BV$33")))),1/(1+EXP(-SUMPRODUCT(Engine!$C$3362:$C$3393,INDIRECT("Coefficients!$BW$2:$BW$33"))))))</f>
      </c>
      <c r="BA111" s="8">
        <f>IF(OR($B111="",$C111="",$D111="",$E111="",$F111="",$G111="",$H111="",$I111="",$J111="",$K111="",$L111=""),"",IF($B111="Female",1/(1+EXP(-SUMPRODUCT(Engine!$C$3362:$C$3393,INDIRECT("Coefficients!$BX$2:$BX$33")))),1/(1+EXP(-SUMPRODUCT(Engine!$C$3362:$C$3393,INDIRECT("Coefficients!$BY$2:$BY$33"))))))</f>
      </c>
      <c r="BB111" s="8">
        <f>IF(OR($B111="",$C111="",$D111="",$E111="",$F111="",$G111="",$H111="",$I111="",$J111="",$K111="",$L111=""),"",IF($B111="Female",1/(1+EXP(-SUMPRODUCT(Engine!$C$3362:$C$3393,INDIRECT("Coefficients!$BZ$2:$BZ$33")))),1/(1+EXP(-SUMPRODUCT(Engine!$C$3362:$C$3393,INDIRECT("Coefficients!$CA$2:$CA$33"))))))</f>
      </c>
      <c r="BC111" s="8">
        <f>IF(OR($B111="",$C111="",$D111="",$E111="",$F111="",$G111="",$H111="",$I111="",$J111="",$K111="",$L111=""),"",IF($B111="Female",1/(1+EXP(-SUMPRODUCT(Engine!$C$3362:$C$3393,INDIRECT("Coefficients!$CB$2:$CB$33")))),1/(1+EXP(-SUMPRODUCT(Engine!$C$3362:$C$3393,INDIRECT("Coefficients!$CC$2:$CC$33"))))))</f>
      </c>
      <c r="BD111" s="8">
        <f>IF(OR($B111="",$C111="",$D111="",$E111="",$F111="",$G111="",$H111="",$I111="",$J111="",$K111="",$L111=""),"",IF($B111="Female",1/(1+EXP(-SUMPRODUCT(Engine!$C$3362:$C$3393,INDIRECT("Coefficients!$CD$2:$CD$33")))),1/(1+EXP(-SUMPRODUCT(Engine!$C$3362:$C$3393,INDIRECT("Coefficients!$CE$2:$CE$33"))))))</f>
      </c>
      <c r="BE111" s="8">
        <f>IF(OR($B111="",$C111="",$D111="",$E111="",$F111="",$G111="",$H111="",$I111="",$J111="",$K111="",$L111=""),"",IF($B111="Female",1/(1+EXP(-SUMPRODUCT(Engine!$C$3362:$C$3393,INDIRECT("Coefficients!$CF$2:$CF$33")))),1/(1+EXP(-SUMPRODUCT(Engine!$C$3362:$C$3393,INDIRECT("Coefficients!$CG$2:$CG$33"))))))</f>
      </c>
      <c r="BF111" s="8">
        <f>IF(OR($B111="",$C111="",$D111="",$E111="",$F111="",$G111="",$H111="",$I111="",$J111="",$K111="",$L111=""),"",IF($B111="Female",1/(1+EXP(-SUMPRODUCT(Engine!$C$3362:$C$3393,INDIRECT("Coefficients!$CH$2:$CH$33")))),1/(1+EXP(-SUMPRODUCT(Engine!$C$3362:$C$3393,INDIRECT("Coefficients!$CI$2:$CI$33"))))))</f>
      </c>
      <c r="BG111" s="8">
        <f>IF(OR($B111="",$C111="",$D111="",$E111="",$F111="",$G111="",$H111="",$I111="",$J111="",$K111="",$L111=""),"",IF($B111="Female",1/(1+EXP(-SUMPRODUCT(Engine!$C$3362:$C$3393,INDIRECT("Coefficients!$CJ$2:$CJ$33")))),1/(1+EXP(-SUMPRODUCT(Engine!$C$3362:$C$3393,INDIRECT("Coefficients!$CK$2:$CK$33"))))))</f>
      </c>
      <c r="BH111" s="8">
        <f>IF(OR($B111="",$C111="",$D111="",$E111="",$F111="",$G111="",$H111="",$I111="",$J111="",$K111="",$L111=""),"",IF($B111="Female",1/(1+EXP(-SUMPRODUCT(Engine!$C$3362:$C$3393,INDIRECT("Coefficients!$CL$2:$CL$33")))),1/(1+EXP(-SUMPRODUCT(Engine!$C$3362:$C$3393,INDIRECT("Coefficients!$CM$2:$CM$33"))))))</f>
      </c>
      <c r="BI111" s="8">
        <f>IF(OR($B111="",$C111="",$D111="",$E111="",$F111="",$G111="",$H111="",$I111="",$J111="",$K111="",$L111=""),"",IF($B111="Female",1/(1+EXP(-SUMPRODUCT(Engine!$C$3362:$C$3393,INDIRECT("Coefficients!$CN$2:$CN$33")))),1/(1+EXP(-SUMPRODUCT(Engine!$C$3362:$C$3393,INDIRECT("Coefficients!$CO$2:$CO$33"))))))</f>
      </c>
      <c r="BJ111" s="8">
        <f>IF(OR($B111="",$C111="",$D111="",$E111="",$F111="",$G111="",$H111="",$I111="",$J111="",$K111="",$L111=""),"",IF($B111="Female",1/(1+EXP(-SUMPRODUCT(Engine!$C$3362:$C$3393,INDIRECT("Coefficients!$CP$2:$CP$33")))),1/(1+EXP(-SUMPRODUCT(Engine!$C$3362:$C$3393,INDIRECT("Coefficients!$CQ$2:$CQ$33"))))))</f>
      </c>
      <c r="BK111" s="8">
        <f>IF(OR($B111="",$C111="",$D111="",$E111="",$F111="",$G111="",$H111="",$I111="",$J111="",$K111="",$L111=""),"",IF($B111="Female",1/(1+EXP(-SUMPRODUCT(Engine!$C$3362:$C$3393,INDIRECT("Coefficients!$CR$2:$CR$33")))),1/(1+EXP(-SUMPRODUCT(Engine!$C$3362:$C$3393,INDIRECT("Coefficients!$CS$2:$CS$33"))))))</f>
      </c>
      <c r="BL111" s="8">
        <f>IF(OR($B111="",$C111="",$D111="",$E111="",$F111="",$G111="",$H111="",$I111="",$J111="",$K111="",$L111=""),"",IF($B111="Female",1/(1+EXP(-SUMPRODUCT(Engine!$C$3362:$C$3393,INDIRECT("Coefficients!$CT$2:$CT$33")))),1/(1+EXP(-SUMPRODUCT(Engine!$C$3362:$C$3393,INDIRECT("Coefficients!$CU$2:$CU$33"))))))</f>
      </c>
      <c r="BM111" s="8">
        <f>IF(OR($B111="",$C111="",$D111="",$E111="",$F111="",$G111="",$H111="",$I111="",$J111="",$K111="",$L111=""),"",IF($B111="Female",1/(1+EXP(-SUMPRODUCT(Engine!$C$3362:$C$3393,INDIRECT("Coefficients!$CV$2:$CV$33")))),1/(1+EXP(-SUMPRODUCT(Engine!$C$3362:$C$3393,INDIRECT("Coefficients!$CW$2:$CW$33"))))))</f>
      </c>
    </row>
    <row r="112" spans="1:65" x14ac:dyDescent="0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8">
        <f>IF(OR($B112="",$C112="",$D112="",$E112="",$F112="",$G112="",$H112="",$I112="",$J112="",$K112="",$L112=""),"",IF($B112="Female",1/(1+EXP(-SUMPRODUCT(Engine!$C$3394:$C$3425,INDIRECT("Coefficients!$B$2:$B$33")))),1/(1+EXP(-SUMPRODUCT(Engine!$C$3394:$C$3425,INDIRECT("Coefficients!$C$2:$C$33"))))))</f>
      </c>
      <c r="Q112" s="8">
        <f>IF(OR($B112="",$C112="",$D112="",$E112="",$F112="",$G112="",$H112="",$I112="",$J112="",$K112="",$L112=""),"",IF($B112="Female",1/(1+EXP(-SUMPRODUCT(Engine!$C$3394:$C$3425,INDIRECT("Coefficients!$D$2:$D$33")))),1/(1+EXP(-SUMPRODUCT(Engine!$C$3394:$C$3425,INDIRECT("Coefficients!$E$2:$E$33"))))))</f>
      </c>
      <c r="R112" s="8">
        <f>IF(OR($B112="",$C112="",$D112="",$E112="",$F112="",$G112="",$H112="",$I112="",$J112="",$K112="",$L112=""),"",IF($B112="Female",1/(1+EXP(-SUMPRODUCT(Engine!$C$3394:$C$3425,INDIRECT("Coefficients!$F$2:$F$33")))),1/(1+EXP(-SUMPRODUCT(Engine!$C$3394:$C$3425,INDIRECT("Coefficients!$G$2:$G$33"))))))</f>
      </c>
      <c r="S112" s="8">
        <f>IF(OR($B112="",$C112="",$D112="",$E112="",$F112="",$G112="",$H112="",$I112="",$J112="",$K112="",$L112=""),"",IF($B112="Female",1/(1+EXP(-SUMPRODUCT(Engine!$C$3394:$C$3425,INDIRECT("Coefficients!$H$2:$H$33")))),1/(1+EXP(-SUMPRODUCT(Engine!$C$3394:$C$3425,INDIRECT("Coefficients!$I$2:$I$33"))))))</f>
      </c>
      <c r="T112" s="8">
        <f>IF(OR($B112="",$C112="",$D112="",$E112="",$F112="",$G112="",$H112="",$I112="",$J112="",$K112="",$L112=""),"",IF($B112="Female",1/(1+EXP(-SUMPRODUCT(Engine!$C$3394:$C$3425,INDIRECT("Coefficients!$J$2:$J$33")))),1/(1+EXP(-SUMPRODUCT(Engine!$C$3394:$C$3425,INDIRECT("Coefficients!$K$2:$K$33"))))))</f>
      </c>
      <c r="U112" s="8">
        <f>IF(OR($B112="",$C112="",$D112="",$E112="",$F112="",$G112="",$H112="",$I112="",$J112="",$K112="",$L112=""),"",IF($B112="Female",1/(1+EXP(-SUMPRODUCT(Engine!$C$3394:$C$3425,INDIRECT("Coefficients!$L$2:$L$33")))),1/(1+EXP(-SUMPRODUCT(Engine!$C$3394:$C$3425,INDIRECT("Coefficients!$M$2:$M$33"))))))</f>
      </c>
      <c r="V112" s="8">
        <f>IF(OR($B112="",$C112="",$D112="",$E112="",$F112="",$G112="",$H112="",$I112="",$J112="",$K112="",$L112=""),"",IF($B112="Female",1/(1+EXP(-SUMPRODUCT(Engine!$C$3394:$C$3425,INDIRECT("Coefficients!$N$2:$N$33")))),1/(1+EXP(-SUMPRODUCT(Engine!$C$3394:$C$3425,INDIRECT("Coefficients!$O$2:$O$33"))))))</f>
      </c>
      <c r="W112" s="8">
        <f>IF(OR($B112="",$C112="",$D112="",$E112="",$F112="",$G112="",$H112="",$I112="",$J112="",$K112="",$L112=""),"",IF($B112="Female",1/(1+EXP(-SUMPRODUCT(Engine!$C$3394:$C$3425,INDIRECT("Coefficients!$P$2:$P$33")))),1/(1+EXP(-SUMPRODUCT(Engine!$C$3394:$C$3425,INDIRECT("Coefficients!$Q$2:$Q$33"))))))</f>
      </c>
      <c r="X112" s="8">
        <f>IF(OR($B112="",$C112="",$D112="",$E112="",$F112="",$G112="",$H112="",$I112="",$J112="",$K112="",$L112=""),"",IF($B112="Female",1/(1+EXP(-SUMPRODUCT(Engine!$C$3394:$C$3425,INDIRECT("Coefficients!$R$2:$R$33")))),1/(1+EXP(-SUMPRODUCT(Engine!$C$3394:$C$3425,INDIRECT("Coefficients!$S$2:$S$33"))))))</f>
      </c>
      <c r="Y112" s="8">
        <f>IF(OR($B112="",$C112="",$D112="",$E112="",$F112="",$G112="",$H112="",$I112="",$J112="",$K112="",$L112=""),"",IF($B112="Female",1/(1+EXP(-SUMPRODUCT(Engine!$C$3394:$C$3425,INDIRECT("Coefficients!$T$2:$T$33")))),1/(1+EXP(-SUMPRODUCT(Engine!$C$3394:$C$3425,INDIRECT("Coefficients!$U$2:$U$33"))))))</f>
      </c>
      <c r="Z112" s="8">
        <f>IF(OR($B112="",$C112="",$D112="",$E112="",$F112="",$G112="",$H112="",$I112="",$J112="",$K112="",$L112=""),"",IF($B112="Female",1/(1+EXP(-SUMPRODUCT(Engine!$C$3394:$C$3425,INDIRECT("Coefficients!$V$2:$V$33")))),1/(1+EXP(-SUMPRODUCT(Engine!$C$3394:$C$3425,INDIRECT("Coefficients!$W$2:$W$33"))))))</f>
      </c>
      <c r="AA112" s="8">
        <f>IF(OR($B112="",$C112="",$D112="",$E112="",$F112="",$G112="",$H112="",$I112="",$J112="",$K112="",$L112=""),"",IF($B112="Female",1/(1+EXP(-SUMPRODUCT(Engine!$C$3394:$C$3425,INDIRECT("Coefficients!$X$2:$X$33")))),1/(1+EXP(-SUMPRODUCT(Engine!$C$3394:$C$3425,INDIRECT("Coefficients!$Y$2:$Y$33"))))))</f>
      </c>
      <c r="AB112" s="8">
        <f>IF(OR($B112="",$C112="",$D112="",$E112="",$F112="",$G112="",$H112="",$I112="",$J112="",$K112="",$L112=""),"",IF($B112="Female",1/(1+EXP(-SUMPRODUCT(Engine!$C$3394:$C$3425,INDIRECT("Coefficients!$Z$2:$Z$33")))),1/(1+EXP(-SUMPRODUCT(Engine!$C$3394:$C$3425,INDIRECT("Coefficients!$AA$2:$AA$33"))))))</f>
      </c>
      <c r="AC112" s="8">
        <f>IF(OR($B112="",$C112="",$D112="",$E112="",$F112="",$G112="",$H112="",$I112="",$J112="",$K112="",$L112=""),"",IF($B112="Female",1/(1+EXP(-SUMPRODUCT(Engine!$C$3394:$C$3425,INDIRECT("Coefficients!$AB$2:$AB$33")))),1/(1+EXP(-SUMPRODUCT(Engine!$C$3394:$C$3425,INDIRECT("Coefficients!$AC$2:$AC$33"))))))</f>
      </c>
      <c r="AD112" s="8">
        <f>IF(OR($B112="",$C112="",$D112="",$E112="",$F112="",$G112="",$H112="",$I112="",$J112="",$K112="",$L112=""),"",IF($B112="Female",1/(1+EXP(-SUMPRODUCT(Engine!$C$3394:$C$3425,INDIRECT("Coefficients!$AD$2:$AD$33")))),1/(1+EXP(-SUMPRODUCT(Engine!$C$3394:$C$3425,INDIRECT("Coefficients!$AE$2:$AE$33"))))))</f>
      </c>
      <c r="AE112" s="8">
        <f>IF(OR($B112="",$C112="",$D112="",$E112="",$F112="",$G112="",$H112="",$I112="",$J112="",$K112="",$L112=""),"",IF($B112="Female",1/(1+EXP(-SUMPRODUCT(Engine!$C$3394:$C$3425,INDIRECT("Coefficients!$AF$2:$AF$33")))),1/(1+EXP(-SUMPRODUCT(Engine!$C$3394:$C$3425,INDIRECT("Coefficients!$AG$2:$AG$33"))))))</f>
      </c>
      <c r="AF112" s="8">
        <f>IF(OR($B112="",$C112="",$D112="",$E112="",$F112="",$G112="",$H112="",$I112="",$J112="",$K112="",$L112=""),"",IF($B112="Female",1/(1+EXP(-SUMPRODUCT(Engine!$C$3394:$C$3425,INDIRECT("Coefficients!$AH$2:$AH$33")))),1/(1+EXP(-SUMPRODUCT(Engine!$C$3394:$C$3425,INDIRECT("Coefficients!$AI$2:$AI$33"))))))</f>
      </c>
      <c r="AG112" s="8">
        <f>IF(OR($B112="",$C112="",$D112="",$E112="",$F112="",$G112="",$H112="",$I112="",$J112="",$K112="",$L112=""),"",IF($B112="Female",1/(1+EXP(-SUMPRODUCT(Engine!$C$3394:$C$3425,INDIRECT("Coefficients!$AJ$2:$AJ$33")))),1/(1+EXP(-SUMPRODUCT(Engine!$C$3394:$C$3425,INDIRECT("Coefficients!$AK$2:$AK$33"))))))</f>
      </c>
      <c r="AH112" s="8">
        <f>IF(OR($B112="",$C112="",$D112="",$E112="",$F112="",$G112="",$H112="",$I112="",$J112="",$K112="",$L112=""),"",IF($B112="Female",1/(1+EXP(-SUMPRODUCT(Engine!$C$3394:$C$3425,INDIRECT("Coefficients!$AL$2:$AL$33")))),1/(1+EXP(-SUMPRODUCT(Engine!$C$3394:$C$3425,INDIRECT("Coefficients!$AM$2:$AM$33"))))))</f>
      </c>
      <c r="AI112" s="8">
        <f>IF(OR($B112="",$C112="",$D112="",$E112="",$F112="",$G112="",$H112="",$I112="",$J112="",$K112="",$L112=""),"",IF($B112="Female",1/(1+EXP(-SUMPRODUCT(Engine!$C$3394:$C$3425,INDIRECT("Coefficients!$AN$2:$AN$33")))),1/(1+EXP(-SUMPRODUCT(Engine!$C$3394:$C$3425,INDIRECT("Coefficients!$AO$2:$AO$33"))))))</f>
      </c>
      <c r="AJ112" s="8">
        <f>IF(OR($B112="",$C112="",$D112="",$E112="",$F112="",$G112="",$H112="",$I112="",$J112="",$K112="",$L112=""),"",IF($B112="Female",1/(1+EXP(-SUMPRODUCT(Engine!$C$3394:$C$3425,INDIRECT("Coefficients!$AP$2:$AP$33")))),1/(1+EXP(-SUMPRODUCT(Engine!$C$3394:$C$3425,INDIRECT("Coefficients!$AQ$2:$AQ$33"))))))</f>
      </c>
      <c r="AK112" s="8">
        <f>IF(OR($B112="",$C112="",$D112="",$E112="",$F112="",$G112="",$H112="",$I112="",$J112="",$K112="",$L112=""),"",IF($B112="Female",1/(1+EXP(-SUMPRODUCT(Engine!$C$3394:$C$3425,INDIRECT("Coefficients!$AR$2:$AR$33")))),1/(1+EXP(-SUMPRODUCT(Engine!$C$3394:$C$3425,INDIRECT("Coefficients!$AS$2:$AS$33"))))))</f>
      </c>
      <c r="AL112" s="8">
        <f>IF(OR($B112="",$C112="",$D112="",$E112="",$F112="",$G112="",$H112="",$I112="",$J112="",$K112="",$L112=""),"",IF($B112="Female",1/(1+EXP(-SUMPRODUCT(Engine!$C$3394:$C$3425,INDIRECT("Coefficients!$AT$2:$AT$33")))),1/(1+EXP(-SUMPRODUCT(Engine!$C$3394:$C$3425,INDIRECT("Coefficients!$AU$2:$AU$33"))))))</f>
      </c>
      <c r="AM112" s="8">
        <f>IF(OR($B112="",$C112="",$D112="",$E112="",$F112="",$G112="",$H112="",$I112="",$J112="",$K112="",$L112=""),"",IF($B112="Female",1/(1+EXP(-SUMPRODUCT(Engine!$C$3394:$C$3425,INDIRECT("Coefficients!$AV$2:$AV$33")))),1/(1+EXP(-SUMPRODUCT(Engine!$C$3394:$C$3425,INDIRECT("Coefficients!$AW$2:$AW$33"))))))</f>
      </c>
      <c r="AN112" s="8">
        <f>IF(OR($B112="",$C112="",$D112="",$E112="",$F112="",$G112="",$H112="",$I112="",$J112="",$K112="",$L112=""),"",IF($B112="Female",1/(1+EXP(-SUMPRODUCT(Engine!$C$3394:$C$3425,INDIRECT("Coefficients!$AX$2:$AX$33")))),1/(1+EXP(-SUMPRODUCT(Engine!$C$3394:$C$3425,INDIRECT("Coefficients!$AY$2:$AY$33"))))))</f>
      </c>
      <c r="AO112" s="8">
        <f>IF(OR($B112="",$C112="",$D112="",$E112="",$F112="",$G112="",$H112="",$I112="",$J112="",$K112="",$L112=""),"",IF($B112="Female",1/(1+EXP(-SUMPRODUCT(Engine!$C$3394:$C$3425,INDIRECT("Coefficients!$AZ$2:$AZ$33")))),1/(1+EXP(-SUMPRODUCT(Engine!$C$3394:$C$3425,INDIRECT("Coefficients!$BA$2:$BA$33"))))))</f>
      </c>
      <c r="AP112" s="8">
        <f>IF(OR($B112="",$C112="",$D112="",$E112="",$F112="",$G112="",$H112="",$I112="",$J112="",$K112="",$L112=""),"",IF($B112="Female",1/(1+EXP(-SUMPRODUCT(Engine!$C$3394:$C$3425,INDIRECT("Coefficients!$BB$2:$BB$33")))),1/(1+EXP(-SUMPRODUCT(Engine!$C$3394:$C$3425,INDIRECT("Coefficients!$BC$2:$BC$33"))))))</f>
      </c>
      <c r="AQ112" s="8">
        <f>IF(OR($B112="",$C112="",$D112="",$E112="",$F112="",$G112="",$H112="",$I112="",$J112="",$K112="",$L112=""),"",IF($B112="Female",1/(1+EXP(-SUMPRODUCT(Engine!$C$3394:$C$3425,INDIRECT("Coefficients!$BD$2:$BD$33")))),1/(1+EXP(-SUMPRODUCT(Engine!$C$3394:$C$3425,INDIRECT("Coefficients!$BE$2:$BE$33"))))))</f>
      </c>
      <c r="AR112" s="8">
        <f>IF(OR($B112="",$C112="",$D112="",$E112="",$F112="",$G112="",$H112="",$I112="",$J112="",$K112="",$L112=""),"",IF($B112="Female",1/(1+EXP(-SUMPRODUCT(Engine!$C$3394:$C$3425,INDIRECT("Coefficients!$BF$2:$BF$33")))),1/(1+EXP(-SUMPRODUCT(Engine!$C$3394:$C$3425,INDIRECT("Coefficients!$BG$2:$BG$33"))))))</f>
      </c>
      <c r="AS112" s="8">
        <f>IF(OR($B112="",$C112="",$D112="",$E112="",$F112="",$G112="",$H112="",$I112="",$J112="",$K112="",$L112=""),"",IF($B112="Female",1/(1+EXP(-SUMPRODUCT(Engine!$C$3394:$C$3425,INDIRECT("Coefficients!$BH$2:$BH$33")))),1/(1+EXP(-SUMPRODUCT(Engine!$C$3394:$C$3425,INDIRECT("Coefficients!$BI$2:$BI$33"))))))</f>
      </c>
      <c r="AT112" s="8">
        <f>IF(OR($B112="",$C112="",$D112="",$E112="",$F112="",$G112="",$H112="",$I112="",$J112="",$K112="",$L112=""),"",IF($B112="Female",1/(1+EXP(-SUMPRODUCT(Engine!$C$3394:$C$3425,INDIRECT("Coefficients!$BJ$2:$BJ$33")))),1/(1+EXP(-SUMPRODUCT(Engine!$C$3394:$C$3425,INDIRECT("Coefficients!$BK$2:$BK$33"))))))</f>
      </c>
      <c r="AU112" s="8">
        <f>IF(OR($B112="",$C112="",$D112="",$E112="",$F112="",$G112="",$H112="",$I112="",$J112="",$K112="",$L112=""),"",IF($B112="Female",1/(1+EXP(-SUMPRODUCT(Engine!$C$3394:$C$3425,INDIRECT("Coefficients!$BL$2:$BL$33")))),1/(1+EXP(-SUMPRODUCT(Engine!$C$3394:$C$3425,INDIRECT("Coefficients!$BM$2:$BM$33"))))))</f>
      </c>
      <c r="AV112" s="8">
        <f>IF(OR($B112="",$C112="",$D112="",$E112="",$F112="",$G112="",$H112="",$I112="",$J112="",$K112="",$L112=""),"",IF($B112="Female",1/(1+EXP(-SUMPRODUCT(Engine!$C$3394:$C$3425,INDIRECT("Coefficients!$BN$2:$BN$33")))),1/(1+EXP(-SUMPRODUCT(Engine!$C$3394:$C$3425,INDIRECT("Coefficients!$BO$2:$BO$33"))))))</f>
      </c>
      <c r="AW112" s="8">
        <f>IF(OR($B112="",$C112="",$D112="",$E112="",$F112="",$G112="",$H112="",$I112="",$J112="",$K112="",$L112=""),"",IF($B112="Female",1/(1+EXP(-SUMPRODUCT(Engine!$C$3394:$C$3425,INDIRECT("Coefficients!$BP$2:$BP$33")))),1/(1+EXP(-SUMPRODUCT(Engine!$C$3394:$C$3425,INDIRECT("Coefficients!$BQ$2:$BQ$33"))))))</f>
      </c>
      <c r="AX112" s="8">
        <f>IF(OR($B112="",$C112="",$D112="",$E112="",$F112="",$G112="",$H112="",$I112="",$J112="",$K112="",$L112=""),"",IF($B112="Female",1/(1+EXP(-SUMPRODUCT(Engine!$C$3394:$C$3425,INDIRECT("Coefficients!$BR$2:$BR$33")))),1/(1+EXP(-SUMPRODUCT(Engine!$C$3394:$C$3425,INDIRECT("Coefficients!$BS$2:$BS$33"))))))</f>
      </c>
      <c r="AY112" s="8">
        <f>IF(OR($B112="",$C112="",$D112="",$E112="",$F112="",$G112="",$H112="",$I112="",$J112="",$K112="",$L112=""),"",IF($B112="Female",1/(1+EXP(-SUMPRODUCT(Engine!$C$3394:$C$3425,INDIRECT("Coefficients!$BT$2:$BT$33")))),1/(1+EXP(-SUMPRODUCT(Engine!$C$3394:$C$3425,INDIRECT("Coefficients!$BU$2:$BU$33"))))))</f>
      </c>
      <c r="AZ112" s="8">
        <f>IF(OR($B112="",$C112="",$D112="",$E112="",$F112="",$G112="",$H112="",$I112="",$J112="",$K112="",$L112=""),"",IF($B112="Female",1/(1+EXP(-SUMPRODUCT(Engine!$C$3394:$C$3425,INDIRECT("Coefficients!$BV$2:$BV$33")))),1/(1+EXP(-SUMPRODUCT(Engine!$C$3394:$C$3425,INDIRECT("Coefficients!$BW$2:$BW$33"))))))</f>
      </c>
      <c r="BA112" s="8">
        <f>IF(OR($B112="",$C112="",$D112="",$E112="",$F112="",$G112="",$H112="",$I112="",$J112="",$K112="",$L112=""),"",IF($B112="Female",1/(1+EXP(-SUMPRODUCT(Engine!$C$3394:$C$3425,INDIRECT("Coefficients!$BX$2:$BX$33")))),1/(1+EXP(-SUMPRODUCT(Engine!$C$3394:$C$3425,INDIRECT("Coefficients!$BY$2:$BY$33"))))))</f>
      </c>
      <c r="BB112" s="8">
        <f>IF(OR($B112="",$C112="",$D112="",$E112="",$F112="",$G112="",$H112="",$I112="",$J112="",$K112="",$L112=""),"",IF($B112="Female",1/(1+EXP(-SUMPRODUCT(Engine!$C$3394:$C$3425,INDIRECT("Coefficients!$BZ$2:$BZ$33")))),1/(1+EXP(-SUMPRODUCT(Engine!$C$3394:$C$3425,INDIRECT("Coefficients!$CA$2:$CA$33"))))))</f>
      </c>
      <c r="BC112" s="8">
        <f>IF(OR($B112="",$C112="",$D112="",$E112="",$F112="",$G112="",$H112="",$I112="",$J112="",$K112="",$L112=""),"",IF($B112="Female",1/(1+EXP(-SUMPRODUCT(Engine!$C$3394:$C$3425,INDIRECT("Coefficients!$CB$2:$CB$33")))),1/(1+EXP(-SUMPRODUCT(Engine!$C$3394:$C$3425,INDIRECT("Coefficients!$CC$2:$CC$33"))))))</f>
      </c>
      <c r="BD112" s="8">
        <f>IF(OR($B112="",$C112="",$D112="",$E112="",$F112="",$G112="",$H112="",$I112="",$J112="",$K112="",$L112=""),"",IF($B112="Female",1/(1+EXP(-SUMPRODUCT(Engine!$C$3394:$C$3425,INDIRECT("Coefficients!$CD$2:$CD$33")))),1/(1+EXP(-SUMPRODUCT(Engine!$C$3394:$C$3425,INDIRECT("Coefficients!$CE$2:$CE$33"))))))</f>
      </c>
      <c r="BE112" s="8">
        <f>IF(OR($B112="",$C112="",$D112="",$E112="",$F112="",$G112="",$H112="",$I112="",$J112="",$K112="",$L112=""),"",IF($B112="Female",1/(1+EXP(-SUMPRODUCT(Engine!$C$3394:$C$3425,INDIRECT("Coefficients!$CF$2:$CF$33")))),1/(1+EXP(-SUMPRODUCT(Engine!$C$3394:$C$3425,INDIRECT("Coefficients!$CG$2:$CG$33"))))))</f>
      </c>
      <c r="BF112" s="8">
        <f>IF(OR($B112="",$C112="",$D112="",$E112="",$F112="",$G112="",$H112="",$I112="",$J112="",$K112="",$L112=""),"",IF($B112="Female",1/(1+EXP(-SUMPRODUCT(Engine!$C$3394:$C$3425,INDIRECT("Coefficients!$CH$2:$CH$33")))),1/(1+EXP(-SUMPRODUCT(Engine!$C$3394:$C$3425,INDIRECT("Coefficients!$CI$2:$CI$33"))))))</f>
      </c>
      <c r="BG112" s="8">
        <f>IF(OR($B112="",$C112="",$D112="",$E112="",$F112="",$G112="",$H112="",$I112="",$J112="",$K112="",$L112=""),"",IF($B112="Female",1/(1+EXP(-SUMPRODUCT(Engine!$C$3394:$C$3425,INDIRECT("Coefficients!$CJ$2:$CJ$33")))),1/(1+EXP(-SUMPRODUCT(Engine!$C$3394:$C$3425,INDIRECT("Coefficients!$CK$2:$CK$33"))))))</f>
      </c>
      <c r="BH112" s="8">
        <f>IF(OR($B112="",$C112="",$D112="",$E112="",$F112="",$G112="",$H112="",$I112="",$J112="",$K112="",$L112=""),"",IF($B112="Female",1/(1+EXP(-SUMPRODUCT(Engine!$C$3394:$C$3425,INDIRECT("Coefficients!$CL$2:$CL$33")))),1/(1+EXP(-SUMPRODUCT(Engine!$C$3394:$C$3425,INDIRECT("Coefficients!$CM$2:$CM$33"))))))</f>
      </c>
      <c r="BI112" s="8">
        <f>IF(OR($B112="",$C112="",$D112="",$E112="",$F112="",$G112="",$H112="",$I112="",$J112="",$K112="",$L112=""),"",IF($B112="Female",1/(1+EXP(-SUMPRODUCT(Engine!$C$3394:$C$3425,INDIRECT("Coefficients!$CN$2:$CN$33")))),1/(1+EXP(-SUMPRODUCT(Engine!$C$3394:$C$3425,INDIRECT("Coefficients!$CO$2:$CO$33"))))))</f>
      </c>
      <c r="BJ112" s="8">
        <f>IF(OR($B112="",$C112="",$D112="",$E112="",$F112="",$G112="",$H112="",$I112="",$J112="",$K112="",$L112=""),"",IF($B112="Female",1/(1+EXP(-SUMPRODUCT(Engine!$C$3394:$C$3425,INDIRECT("Coefficients!$CP$2:$CP$33")))),1/(1+EXP(-SUMPRODUCT(Engine!$C$3394:$C$3425,INDIRECT("Coefficients!$CQ$2:$CQ$33"))))))</f>
      </c>
      <c r="BK112" s="8">
        <f>IF(OR($B112="",$C112="",$D112="",$E112="",$F112="",$G112="",$H112="",$I112="",$J112="",$K112="",$L112=""),"",IF($B112="Female",1/(1+EXP(-SUMPRODUCT(Engine!$C$3394:$C$3425,INDIRECT("Coefficients!$CR$2:$CR$33")))),1/(1+EXP(-SUMPRODUCT(Engine!$C$3394:$C$3425,INDIRECT("Coefficients!$CS$2:$CS$33"))))))</f>
      </c>
      <c r="BL112" s="8">
        <f>IF(OR($B112="",$C112="",$D112="",$E112="",$F112="",$G112="",$H112="",$I112="",$J112="",$K112="",$L112=""),"",IF($B112="Female",1/(1+EXP(-SUMPRODUCT(Engine!$C$3394:$C$3425,INDIRECT("Coefficients!$CT$2:$CT$33")))),1/(1+EXP(-SUMPRODUCT(Engine!$C$3394:$C$3425,INDIRECT("Coefficients!$CU$2:$CU$33"))))))</f>
      </c>
      <c r="BM112" s="8">
        <f>IF(OR($B112="",$C112="",$D112="",$E112="",$F112="",$G112="",$H112="",$I112="",$J112="",$K112="",$L112=""),"",IF($B112="Female",1/(1+EXP(-SUMPRODUCT(Engine!$C$3394:$C$3425,INDIRECT("Coefficients!$CV$2:$CV$33")))),1/(1+EXP(-SUMPRODUCT(Engine!$C$3394:$C$3425,INDIRECT("Coefficients!$CW$2:$CW$33"))))))</f>
      </c>
    </row>
    <row r="113" spans="1:65" x14ac:dyDescent="0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8">
        <f>IF(OR($B113="",$C113="",$D113="",$E113="",$F113="",$G113="",$H113="",$I113="",$J113="",$K113="",$L113=""),"",IF($B113="Female",1/(1+EXP(-SUMPRODUCT(Engine!$C$3426:$C$3457,INDIRECT("Coefficients!$B$2:$B$33")))),1/(1+EXP(-SUMPRODUCT(Engine!$C$3426:$C$3457,INDIRECT("Coefficients!$C$2:$C$33"))))))</f>
      </c>
      <c r="Q113" s="8">
        <f>IF(OR($B113="",$C113="",$D113="",$E113="",$F113="",$G113="",$H113="",$I113="",$J113="",$K113="",$L113=""),"",IF($B113="Female",1/(1+EXP(-SUMPRODUCT(Engine!$C$3426:$C$3457,INDIRECT("Coefficients!$D$2:$D$33")))),1/(1+EXP(-SUMPRODUCT(Engine!$C$3426:$C$3457,INDIRECT("Coefficients!$E$2:$E$33"))))))</f>
      </c>
      <c r="R113" s="8">
        <f>IF(OR($B113="",$C113="",$D113="",$E113="",$F113="",$G113="",$H113="",$I113="",$J113="",$K113="",$L113=""),"",IF($B113="Female",1/(1+EXP(-SUMPRODUCT(Engine!$C$3426:$C$3457,INDIRECT("Coefficients!$F$2:$F$33")))),1/(1+EXP(-SUMPRODUCT(Engine!$C$3426:$C$3457,INDIRECT("Coefficients!$G$2:$G$33"))))))</f>
      </c>
      <c r="S113" s="8">
        <f>IF(OR($B113="",$C113="",$D113="",$E113="",$F113="",$G113="",$H113="",$I113="",$J113="",$K113="",$L113=""),"",IF($B113="Female",1/(1+EXP(-SUMPRODUCT(Engine!$C$3426:$C$3457,INDIRECT("Coefficients!$H$2:$H$33")))),1/(1+EXP(-SUMPRODUCT(Engine!$C$3426:$C$3457,INDIRECT("Coefficients!$I$2:$I$33"))))))</f>
      </c>
      <c r="T113" s="8">
        <f>IF(OR($B113="",$C113="",$D113="",$E113="",$F113="",$G113="",$H113="",$I113="",$J113="",$K113="",$L113=""),"",IF($B113="Female",1/(1+EXP(-SUMPRODUCT(Engine!$C$3426:$C$3457,INDIRECT("Coefficients!$J$2:$J$33")))),1/(1+EXP(-SUMPRODUCT(Engine!$C$3426:$C$3457,INDIRECT("Coefficients!$K$2:$K$33"))))))</f>
      </c>
      <c r="U113" s="8">
        <f>IF(OR($B113="",$C113="",$D113="",$E113="",$F113="",$G113="",$H113="",$I113="",$J113="",$K113="",$L113=""),"",IF($B113="Female",1/(1+EXP(-SUMPRODUCT(Engine!$C$3426:$C$3457,INDIRECT("Coefficients!$L$2:$L$33")))),1/(1+EXP(-SUMPRODUCT(Engine!$C$3426:$C$3457,INDIRECT("Coefficients!$M$2:$M$33"))))))</f>
      </c>
      <c r="V113" s="8">
        <f>IF(OR($B113="",$C113="",$D113="",$E113="",$F113="",$G113="",$H113="",$I113="",$J113="",$K113="",$L113=""),"",IF($B113="Female",1/(1+EXP(-SUMPRODUCT(Engine!$C$3426:$C$3457,INDIRECT("Coefficients!$N$2:$N$33")))),1/(1+EXP(-SUMPRODUCT(Engine!$C$3426:$C$3457,INDIRECT("Coefficients!$O$2:$O$33"))))))</f>
      </c>
      <c r="W113" s="8">
        <f>IF(OR($B113="",$C113="",$D113="",$E113="",$F113="",$G113="",$H113="",$I113="",$J113="",$K113="",$L113=""),"",IF($B113="Female",1/(1+EXP(-SUMPRODUCT(Engine!$C$3426:$C$3457,INDIRECT("Coefficients!$P$2:$P$33")))),1/(1+EXP(-SUMPRODUCT(Engine!$C$3426:$C$3457,INDIRECT("Coefficients!$Q$2:$Q$33"))))))</f>
      </c>
      <c r="X113" s="8">
        <f>IF(OR($B113="",$C113="",$D113="",$E113="",$F113="",$G113="",$H113="",$I113="",$J113="",$K113="",$L113=""),"",IF($B113="Female",1/(1+EXP(-SUMPRODUCT(Engine!$C$3426:$C$3457,INDIRECT("Coefficients!$R$2:$R$33")))),1/(1+EXP(-SUMPRODUCT(Engine!$C$3426:$C$3457,INDIRECT("Coefficients!$S$2:$S$33"))))))</f>
      </c>
      <c r="Y113" s="8">
        <f>IF(OR($B113="",$C113="",$D113="",$E113="",$F113="",$G113="",$H113="",$I113="",$J113="",$K113="",$L113=""),"",IF($B113="Female",1/(1+EXP(-SUMPRODUCT(Engine!$C$3426:$C$3457,INDIRECT("Coefficients!$T$2:$T$33")))),1/(1+EXP(-SUMPRODUCT(Engine!$C$3426:$C$3457,INDIRECT("Coefficients!$U$2:$U$33"))))))</f>
      </c>
      <c r="Z113" s="8">
        <f>IF(OR($B113="",$C113="",$D113="",$E113="",$F113="",$G113="",$H113="",$I113="",$J113="",$K113="",$L113=""),"",IF($B113="Female",1/(1+EXP(-SUMPRODUCT(Engine!$C$3426:$C$3457,INDIRECT("Coefficients!$V$2:$V$33")))),1/(1+EXP(-SUMPRODUCT(Engine!$C$3426:$C$3457,INDIRECT("Coefficients!$W$2:$W$33"))))))</f>
      </c>
      <c r="AA113" s="8">
        <f>IF(OR($B113="",$C113="",$D113="",$E113="",$F113="",$G113="",$H113="",$I113="",$J113="",$K113="",$L113=""),"",IF($B113="Female",1/(1+EXP(-SUMPRODUCT(Engine!$C$3426:$C$3457,INDIRECT("Coefficients!$X$2:$X$33")))),1/(1+EXP(-SUMPRODUCT(Engine!$C$3426:$C$3457,INDIRECT("Coefficients!$Y$2:$Y$33"))))))</f>
      </c>
      <c r="AB113" s="8">
        <f>IF(OR($B113="",$C113="",$D113="",$E113="",$F113="",$G113="",$H113="",$I113="",$J113="",$K113="",$L113=""),"",IF($B113="Female",1/(1+EXP(-SUMPRODUCT(Engine!$C$3426:$C$3457,INDIRECT("Coefficients!$Z$2:$Z$33")))),1/(1+EXP(-SUMPRODUCT(Engine!$C$3426:$C$3457,INDIRECT("Coefficients!$AA$2:$AA$33"))))))</f>
      </c>
      <c r="AC113" s="8">
        <f>IF(OR($B113="",$C113="",$D113="",$E113="",$F113="",$G113="",$H113="",$I113="",$J113="",$K113="",$L113=""),"",IF($B113="Female",1/(1+EXP(-SUMPRODUCT(Engine!$C$3426:$C$3457,INDIRECT("Coefficients!$AB$2:$AB$33")))),1/(1+EXP(-SUMPRODUCT(Engine!$C$3426:$C$3457,INDIRECT("Coefficients!$AC$2:$AC$33"))))))</f>
      </c>
      <c r="AD113" s="8">
        <f>IF(OR($B113="",$C113="",$D113="",$E113="",$F113="",$G113="",$H113="",$I113="",$J113="",$K113="",$L113=""),"",IF($B113="Female",1/(1+EXP(-SUMPRODUCT(Engine!$C$3426:$C$3457,INDIRECT("Coefficients!$AD$2:$AD$33")))),1/(1+EXP(-SUMPRODUCT(Engine!$C$3426:$C$3457,INDIRECT("Coefficients!$AE$2:$AE$33"))))))</f>
      </c>
      <c r="AE113" s="8">
        <f>IF(OR($B113="",$C113="",$D113="",$E113="",$F113="",$G113="",$H113="",$I113="",$J113="",$K113="",$L113=""),"",IF($B113="Female",1/(1+EXP(-SUMPRODUCT(Engine!$C$3426:$C$3457,INDIRECT("Coefficients!$AF$2:$AF$33")))),1/(1+EXP(-SUMPRODUCT(Engine!$C$3426:$C$3457,INDIRECT("Coefficients!$AG$2:$AG$33"))))))</f>
      </c>
      <c r="AF113" s="8">
        <f>IF(OR($B113="",$C113="",$D113="",$E113="",$F113="",$G113="",$H113="",$I113="",$J113="",$K113="",$L113=""),"",IF($B113="Female",1/(1+EXP(-SUMPRODUCT(Engine!$C$3426:$C$3457,INDIRECT("Coefficients!$AH$2:$AH$33")))),1/(1+EXP(-SUMPRODUCT(Engine!$C$3426:$C$3457,INDIRECT("Coefficients!$AI$2:$AI$33"))))))</f>
      </c>
      <c r="AG113" s="8">
        <f>IF(OR($B113="",$C113="",$D113="",$E113="",$F113="",$G113="",$H113="",$I113="",$J113="",$K113="",$L113=""),"",IF($B113="Female",1/(1+EXP(-SUMPRODUCT(Engine!$C$3426:$C$3457,INDIRECT("Coefficients!$AJ$2:$AJ$33")))),1/(1+EXP(-SUMPRODUCT(Engine!$C$3426:$C$3457,INDIRECT("Coefficients!$AK$2:$AK$33"))))))</f>
      </c>
      <c r="AH113" s="8">
        <f>IF(OR($B113="",$C113="",$D113="",$E113="",$F113="",$G113="",$H113="",$I113="",$J113="",$K113="",$L113=""),"",IF($B113="Female",1/(1+EXP(-SUMPRODUCT(Engine!$C$3426:$C$3457,INDIRECT("Coefficients!$AL$2:$AL$33")))),1/(1+EXP(-SUMPRODUCT(Engine!$C$3426:$C$3457,INDIRECT("Coefficients!$AM$2:$AM$33"))))))</f>
      </c>
      <c r="AI113" s="8">
        <f>IF(OR($B113="",$C113="",$D113="",$E113="",$F113="",$G113="",$H113="",$I113="",$J113="",$K113="",$L113=""),"",IF($B113="Female",1/(1+EXP(-SUMPRODUCT(Engine!$C$3426:$C$3457,INDIRECT("Coefficients!$AN$2:$AN$33")))),1/(1+EXP(-SUMPRODUCT(Engine!$C$3426:$C$3457,INDIRECT("Coefficients!$AO$2:$AO$33"))))))</f>
      </c>
      <c r="AJ113" s="8">
        <f>IF(OR($B113="",$C113="",$D113="",$E113="",$F113="",$G113="",$H113="",$I113="",$J113="",$K113="",$L113=""),"",IF($B113="Female",1/(1+EXP(-SUMPRODUCT(Engine!$C$3426:$C$3457,INDIRECT("Coefficients!$AP$2:$AP$33")))),1/(1+EXP(-SUMPRODUCT(Engine!$C$3426:$C$3457,INDIRECT("Coefficients!$AQ$2:$AQ$33"))))))</f>
      </c>
      <c r="AK113" s="8">
        <f>IF(OR($B113="",$C113="",$D113="",$E113="",$F113="",$G113="",$H113="",$I113="",$J113="",$K113="",$L113=""),"",IF($B113="Female",1/(1+EXP(-SUMPRODUCT(Engine!$C$3426:$C$3457,INDIRECT("Coefficients!$AR$2:$AR$33")))),1/(1+EXP(-SUMPRODUCT(Engine!$C$3426:$C$3457,INDIRECT("Coefficients!$AS$2:$AS$33"))))))</f>
      </c>
      <c r="AL113" s="8">
        <f>IF(OR($B113="",$C113="",$D113="",$E113="",$F113="",$G113="",$H113="",$I113="",$J113="",$K113="",$L113=""),"",IF($B113="Female",1/(1+EXP(-SUMPRODUCT(Engine!$C$3426:$C$3457,INDIRECT("Coefficients!$AT$2:$AT$33")))),1/(1+EXP(-SUMPRODUCT(Engine!$C$3426:$C$3457,INDIRECT("Coefficients!$AU$2:$AU$33"))))))</f>
      </c>
      <c r="AM113" s="8">
        <f>IF(OR($B113="",$C113="",$D113="",$E113="",$F113="",$G113="",$H113="",$I113="",$J113="",$K113="",$L113=""),"",IF($B113="Female",1/(1+EXP(-SUMPRODUCT(Engine!$C$3426:$C$3457,INDIRECT("Coefficients!$AV$2:$AV$33")))),1/(1+EXP(-SUMPRODUCT(Engine!$C$3426:$C$3457,INDIRECT("Coefficients!$AW$2:$AW$33"))))))</f>
      </c>
      <c r="AN113" s="8">
        <f>IF(OR($B113="",$C113="",$D113="",$E113="",$F113="",$G113="",$H113="",$I113="",$J113="",$K113="",$L113=""),"",IF($B113="Female",1/(1+EXP(-SUMPRODUCT(Engine!$C$3426:$C$3457,INDIRECT("Coefficients!$AX$2:$AX$33")))),1/(1+EXP(-SUMPRODUCT(Engine!$C$3426:$C$3457,INDIRECT("Coefficients!$AY$2:$AY$33"))))))</f>
      </c>
      <c r="AO113" s="8">
        <f>IF(OR($B113="",$C113="",$D113="",$E113="",$F113="",$G113="",$H113="",$I113="",$J113="",$K113="",$L113=""),"",IF($B113="Female",1/(1+EXP(-SUMPRODUCT(Engine!$C$3426:$C$3457,INDIRECT("Coefficients!$AZ$2:$AZ$33")))),1/(1+EXP(-SUMPRODUCT(Engine!$C$3426:$C$3457,INDIRECT("Coefficients!$BA$2:$BA$33"))))))</f>
      </c>
      <c r="AP113" s="8">
        <f>IF(OR($B113="",$C113="",$D113="",$E113="",$F113="",$G113="",$H113="",$I113="",$J113="",$K113="",$L113=""),"",IF($B113="Female",1/(1+EXP(-SUMPRODUCT(Engine!$C$3426:$C$3457,INDIRECT("Coefficients!$BB$2:$BB$33")))),1/(1+EXP(-SUMPRODUCT(Engine!$C$3426:$C$3457,INDIRECT("Coefficients!$BC$2:$BC$33"))))))</f>
      </c>
      <c r="AQ113" s="8">
        <f>IF(OR($B113="",$C113="",$D113="",$E113="",$F113="",$G113="",$H113="",$I113="",$J113="",$K113="",$L113=""),"",IF($B113="Female",1/(1+EXP(-SUMPRODUCT(Engine!$C$3426:$C$3457,INDIRECT("Coefficients!$BD$2:$BD$33")))),1/(1+EXP(-SUMPRODUCT(Engine!$C$3426:$C$3457,INDIRECT("Coefficients!$BE$2:$BE$33"))))))</f>
      </c>
      <c r="AR113" s="8">
        <f>IF(OR($B113="",$C113="",$D113="",$E113="",$F113="",$G113="",$H113="",$I113="",$J113="",$K113="",$L113=""),"",IF($B113="Female",1/(1+EXP(-SUMPRODUCT(Engine!$C$3426:$C$3457,INDIRECT("Coefficients!$BF$2:$BF$33")))),1/(1+EXP(-SUMPRODUCT(Engine!$C$3426:$C$3457,INDIRECT("Coefficients!$BG$2:$BG$33"))))))</f>
      </c>
      <c r="AS113" s="8">
        <f>IF(OR($B113="",$C113="",$D113="",$E113="",$F113="",$G113="",$H113="",$I113="",$J113="",$K113="",$L113=""),"",IF($B113="Female",1/(1+EXP(-SUMPRODUCT(Engine!$C$3426:$C$3457,INDIRECT("Coefficients!$BH$2:$BH$33")))),1/(1+EXP(-SUMPRODUCT(Engine!$C$3426:$C$3457,INDIRECT("Coefficients!$BI$2:$BI$33"))))))</f>
      </c>
      <c r="AT113" s="8">
        <f>IF(OR($B113="",$C113="",$D113="",$E113="",$F113="",$G113="",$H113="",$I113="",$J113="",$K113="",$L113=""),"",IF($B113="Female",1/(1+EXP(-SUMPRODUCT(Engine!$C$3426:$C$3457,INDIRECT("Coefficients!$BJ$2:$BJ$33")))),1/(1+EXP(-SUMPRODUCT(Engine!$C$3426:$C$3457,INDIRECT("Coefficients!$BK$2:$BK$33"))))))</f>
      </c>
      <c r="AU113" s="8">
        <f>IF(OR($B113="",$C113="",$D113="",$E113="",$F113="",$G113="",$H113="",$I113="",$J113="",$K113="",$L113=""),"",IF($B113="Female",1/(1+EXP(-SUMPRODUCT(Engine!$C$3426:$C$3457,INDIRECT("Coefficients!$BL$2:$BL$33")))),1/(1+EXP(-SUMPRODUCT(Engine!$C$3426:$C$3457,INDIRECT("Coefficients!$BM$2:$BM$33"))))))</f>
      </c>
      <c r="AV113" s="8">
        <f>IF(OR($B113="",$C113="",$D113="",$E113="",$F113="",$G113="",$H113="",$I113="",$J113="",$K113="",$L113=""),"",IF($B113="Female",1/(1+EXP(-SUMPRODUCT(Engine!$C$3426:$C$3457,INDIRECT("Coefficients!$BN$2:$BN$33")))),1/(1+EXP(-SUMPRODUCT(Engine!$C$3426:$C$3457,INDIRECT("Coefficients!$BO$2:$BO$33"))))))</f>
      </c>
      <c r="AW113" s="8">
        <f>IF(OR($B113="",$C113="",$D113="",$E113="",$F113="",$G113="",$H113="",$I113="",$J113="",$K113="",$L113=""),"",IF($B113="Female",1/(1+EXP(-SUMPRODUCT(Engine!$C$3426:$C$3457,INDIRECT("Coefficients!$BP$2:$BP$33")))),1/(1+EXP(-SUMPRODUCT(Engine!$C$3426:$C$3457,INDIRECT("Coefficients!$BQ$2:$BQ$33"))))))</f>
      </c>
      <c r="AX113" s="8">
        <f>IF(OR($B113="",$C113="",$D113="",$E113="",$F113="",$G113="",$H113="",$I113="",$J113="",$K113="",$L113=""),"",IF($B113="Female",1/(1+EXP(-SUMPRODUCT(Engine!$C$3426:$C$3457,INDIRECT("Coefficients!$BR$2:$BR$33")))),1/(1+EXP(-SUMPRODUCT(Engine!$C$3426:$C$3457,INDIRECT("Coefficients!$BS$2:$BS$33"))))))</f>
      </c>
      <c r="AY113" s="8">
        <f>IF(OR($B113="",$C113="",$D113="",$E113="",$F113="",$G113="",$H113="",$I113="",$J113="",$K113="",$L113=""),"",IF($B113="Female",1/(1+EXP(-SUMPRODUCT(Engine!$C$3426:$C$3457,INDIRECT("Coefficients!$BT$2:$BT$33")))),1/(1+EXP(-SUMPRODUCT(Engine!$C$3426:$C$3457,INDIRECT("Coefficients!$BU$2:$BU$33"))))))</f>
      </c>
      <c r="AZ113" s="8">
        <f>IF(OR($B113="",$C113="",$D113="",$E113="",$F113="",$G113="",$H113="",$I113="",$J113="",$K113="",$L113=""),"",IF($B113="Female",1/(1+EXP(-SUMPRODUCT(Engine!$C$3426:$C$3457,INDIRECT("Coefficients!$BV$2:$BV$33")))),1/(1+EXP(-SUMPRODUCT(Engine!$C$3426:$C$3457,INDIRECT("Coefficients!$BW$2:$BW$33"))))))</f>
      </c>
      <c r="BA113" s="8">
        <f>IF(OR($B113="",$C113="",$D113="",$E113="",$F113="",$G113="",$H113="",$I113="",$J113="",$K113="",$L113=""),"",IF($B113="Female",1/(1+EXP(-SUMPRODUCT(Engine!$C$3426:$C$3457,INDIRECT("Coefficients!$BX$2:$BX$33")))),1/(1+EXP(-SUMPRODUCT(Engine!$C$3426:$C$3457,INDIRECT("Coefficients!$BY$2:$BY$33"))))))</f>
      </c>
      <c r="BB113" s="8">
        <f>IF(OR($B113="",$C113="",$D113="",$E113="",$F113="",$G113="",$H113="",$I113="",$J113="",$K113="",$L113=""),"",IF($B113="Female",1/(1+EXP(-SUMPRODUCT(Engine!$C$3426:$C$3457,INDIRECT("Coefficients!$BZ$2:$BZ$33")))),1/(1+EXP(-SUMPRODUCT(Engine!$C$3426:$C$3457,INDIRECT("Coefficients!$CA$2:$CA$33"))))))</f>
      </c>
      <c r="BC113" s="8">
        <f>IF(OR($B113="",$C113="",$D113="",$E113="",$F113="",$G113="",$H113="",$I113="",$J113="",$K113="",$L113=""),"",IF($B113="Female",1/(1+EXP(-SUMPRODUCT(Engine!$C$3426:$C$3457,INDIRECT("Coefficients!$CB$2:$CB$33")))),1/(1+EXP(-SUMPRODUCT(Engine!$C$3426:$C$3457,INDIRECT("Coefficients!$CC$2:$CC$33"))))))</f>
      </c>
      <c r="BD113" s="8">
        <f>IF(OR($B113="",$C113="",$D113="",$E113="",$F113="",$G113="",$H113="",$I113="",$J113="",$K113="",$L113=""),"",IF($B113="Female",1/(1+EXP(-SUMPRODUCT(Engine!$C$3426:$C$3457,INDIRECT("Coefficients!$CD$2:$CD$33")))),1/(1+EXP(-SUMPRODUCT(Engine!$C$3426:$C$3457,INDIRECT("Coefficients!$CE$2:$CE$33"))))))</f>
      </c>
      <c r="BE113" s="8">
        <f>IF(OR($B113="",$C113="",$D113="",$E113="",$F113="",$G113="",$H113="",$I113="",$J113="",$K113="",$L113=""),"",IF($B113="Female",1/(1+EXP(-SUMPRODUCT(Engine!$C$3426:$C$3457,INDIRECT("Coefficients!$CF$2:$CF$33")))),1/(1+EXP(-SUMPRODUCT(Engine!$C$3426:$C$3457,INDIRECT("Coefficients!$CG$2:$CG$33"))))))</f>
      </c>
      <c r="BF113" s="8">
        <f>IF(OR($B113="",$C113="",$D113="",$E113="",$F113="",$G113="",$H113="",$I113="",$J113="",$K113="",$L113=""),"",IF($B113="Female",1/(1+EXP(-SUMPRODUCT(Engine!$C$3426:$C$3457,INDIRECT("Coefficients!$CH$2:$CH$33")))),1/(1+EXP(-SUMPRODUCT(Engine!$C$3426:$C$3457,INDIRECT("Coefficients!$CI$2:$CI$33"))))))</f>
      </c>
      <c r="BG113" s="8">
        <f>IF(OR($B113="",$C113="",$D113="",$E113="",$F113="",$G113="",$H113="",$I113="",$J113="",$K113="",$L113=""),"",IF($B113="Female",1/(1+EXP(-SUMPRODUCT(Engine!$C$3426:$C$3457,INDIRECT("Coefficients!$CJ$2:$CJ$33")))),1/(1+EXP(-SUMPRODUCT(Engine!$C$3426:$C$3457,INDIRECT("Coefficients!$CK$2:$CK$33"))))))</f>
      </c>
      <c r="BH113" s="8">
        <f>IF(OR($B113="",$C113="",$D113="",$E113="",$F113="",$G113="",$H113="",$I113="",$J113="",$K113="",$L113=""),"",IF($B113="Female",1/(1+EXP(-SUMPRODUCT(Engine!$C$3426:$C$3457,INDIRECT("Coefficients!$CL$2:$CL$33")))),1/(1+EXP(-SUMPRODUCT(Engine!$C$3426:$C$3457,INDIRECT("Coefficients!$CM$2:$CM$33"))))))</f>
      </c>
      <c r="BI113" s="8">
        <f>IF(OR($B113="",$C113="",$D113="",$E113="",$F113="",$G113="",$H113="",$I113="",$J113="",$K113="",$L113=""),"",IF($B113="Female",1/(1+EXP(-SUMPRODUCT(Engine!$C$3426:$C$3457,INDIRECT("Coefficients!$CN$2:$CN$33")))),1/(1+EXP(-SUMPRODUCT(Engine!$C$3426:$C$3457,INDIRECT("Coefficients!$CO$2:$CO$33"))))))</f>
      </c>
      <c r="BJ113" s="8">
        <f>IF(OR($B113="",$C113="",$D113="",$E113="",$F113="",$G113="",$H113="",$I113="",$J113="",$K113="",$L113=""),"",IF($B113="Female",1/(1+EXP(-SUMPRODUCT(Engine!$C$3426:$C$3457,INDIRECT("Coefficients!$CP$2:$CP$33")))),1/(1+EXP(-SUMPRODUCT(Engine!$C$3426:$C$3457,INDIRECT("Coefficients!$CQ$2:$CQ$33"))))))</f>
      </c>
      <c r="BK113" s="8">
        <f>IF(OR($B113="",$C113="",$D113="",$E113="",$F113="",$G113="",$H113="",$I113="",$J113="",$K113="",$L113=""),"",IF($B113="Female",1/(1+EXP(-SUMPRODUCT(Engine!$C$3426:$C$3457,INDIRECT("Coefficients!$CR$2:$CR$33")))),1/(1+EXP(-SUMPRODUCT(Engine!$C$3426:$C$3457,INDIRECT("Coefficients!$CS$2:$CS$33"))))))</f>
      </c>
      <c r="BL113" s="8">
        <f>IF(OR($B113="",$C113="",$D113="",$E113="",$F113="",$G113="",$H113="",$I113="",$J113="",$K113="",$L113=""),"",IF($B113="Female",1/(1+EXP(-SUMPRODUCT(Engine!$C$3426:$C$3457,INDIRECT("Coefficients!$CT$2:$CT$33")))),1/(1+EXP(-SUMPRODUCT(Engine!$C$3426:$C$3457,INDIRECT("Coefficients!$CU$2:$CU$33"))))))</f>
      </c>
      <c r="BM113" s="8">
        <f>IF(OR($B113="",$C113="",$D113="",$E113="",$F113="",$G113="",$H113="",$I113="",$J113="",$K113="",$L113=""),"",IF($B113="Female",1/(1+EXP(-SUMPRODUCT(Engine!$C$3426:$C$3457,INDIRECT("Coefficients!$CV$2:$CV$33")))),1/(1+EXP(-SUMPRODUCT(Engine!$C$3426:$C$3457,INDIRECT("Coefficients!$CW$2:$CW$33"))))))</f>
      </c>
    </row>
    <row r="114" spans="1:65" x14ac:dyDescent="0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8">
        <f>IF(OR($B114="",$C114="",$D114="",$E114="",$F114="",$G114="",$H114="",$I114="",$J114="",$K114="",$L114=""),"",IF($B114="Female",1/(1+EXP(-SUMPRODUCT(Engine!$C$3458:$C$3489,INDIRECT("Coefficients!$B$2:$B$33")))),1/(1+EXP(-SUMPRODUCT(Engine!$C$3458:$C$3489,INDIRECT("Coefficients!$C$2:$C$33"))))))</f>
      </c>
      <c r="Q114" s="8">
        <f>IF(OR($B114="",$C114="",$D114="",$E114="",$F114="",$G114="",$H114="",$I114="",$J114="",$K114="",$L114=""),"",IF($B114="Female",1/(1+EXP(-SUMPRODUCT(Engine!$C$3458:$C$3489,INDIRECT("Coefficients!$D$2:$D$33")))),1/(1+EXP(-SUMPRODUCT(Engine!$C$3458:$C$3489,INDIRECT("Coefficients!$E$2:$E$33"))))))</f>
      </c>
      <c r="R114" s="8">
        <f>IF(OR($B114="",$C114="",$D114="",$E114="",$F114="",$G114="",$H114="",$I114="",$J114="",$K114="",$L114=""),"",IF($B114="Female",1/(1+EXP(-SUMPRODUCT(Engine!$C$3458:$C$3489,INDIRECT("Coefficients!$F$2:$F$33")))),1/(1+EXP(-SUMPRODUCT(Engine!$C$3458:$C$3489,INDIRECT("Coefficients!$G$2:$G$33"))))))</f>
      </c>
      <c r="S114" s="8">
        <f>IF(OR($B114="",$C114="",$D114="",$E114="",$F114="",$G114="",$H114="",$I114="",$J114="",$K114="",$L114=""),"",IF($B114="Female",1/(1+EXP(-SUMPRODUCT(Engine!$C$3458:$C$3489,INDIRECT("Coefficients!$H$2:$H$33")))),1/(1+EXP(-SUMPRODUCT(Engine!$C$3458:$C$3489,INDIRECT("Coefficients!$I$2:$I$33"))))))</f>
      </c>
      <c r="T114" s="8">
        <f>IF(OR($B114="",$C114="",$D114="",$E114="",$F114="",$G114="",$H114="",$I114="",$J114="",$K114="",$L114=""),"",IF($B114="Female",1/(1+EXP(-SUMPRODUCT(Engine!$C$3458:$C$3489,INDIRECT("Coefficients!$J$2:$J$33")))),1/(1+EXP(-SUMPRODUCT(Engine!$C$3458:$C$3489,INDIRECT("Coefficients!$K$2:$K$33"))))))</f>
      </c>
      <c r="U114" s="8">
        <f>IF(OR($B114="",$C114="",$D114="",$E114="",$F114="",$G114="",$H114="",$I114="",$J114="",$K114="",$L114=""),"",IF($B114="Female",1/(1+EXP(-SUMPRODUCT(Engine!$C$3458:$C$3489,INDIRECT("Coefficients!$L$2:$L$33")))),1/(1+EXP(-SUMPRODUCT(Engine!$C$3458:$C$3489,INDIRECT("Coefficients!$M$2:$M$33"))))))</f>
      </c>
      <c r="V114" s="8">
        <f>IF(OR($B114="",$C114="",$D114="",$E114="",$F114="",$G114="",$H114="",$I114="",$J114="",$K114="",$L114=""),"",IF($B114="Female",1/(1+EXP(-SUMPRODUCT(Engine!$C$3458:$C$3489,INDIRECT("Coefficients!$N$2:$N$33")))),1/(1+EXP(-SUMPRODUCT(Engine!$C$3458:$C$3489,INDIRECT("Coefficients!$O$2:$O$33"))))))</f>
      </c>
      <c r="W114" s="8">
        <f>IF(OR($B114="",$C114="",$D114="",$E114="",$F114="",$G114="",$H114="",$I114="",$J114="",$K114="",$L114=""),"",IF($B114="Female",1/(1+EXP(-SUMPRODUCT(Engine!$C$3458:$C$3489,INDIRECT("Coefficients!$P$2:$P$33")))),1/(1+EXP(-SUMPRODUCT(Engine!$C$3458:$C$3489,INDIRECT("Coefficients!$Q$2:$Q$33"))))))</f>
      </c>
      <c r="X114" s="8">
        <f>IF(OR($B114="",$C114="",$D114="",$E114="",$F114="",$G114="",$H114="",$I114="",$J114="",$K114="",$L114=""),"",IF($B114="Female",1/(1+EXP(-SUMPRODUCT(Engine!$C$3458:$C$3489,INDIRECT("Coefficients!$R$2:$R$33")))),1/(1+EXP(-SUMPRODUCT(Engine!$C$3458:$C$3489,INDIRECT("Coefficients!$S$2:$S$33"))))))</f>
      </c>
      <c r="Y114" s="8">
        <f>IF(OR($B114="",$C114="",$D114="",$E114="",$F114="",$G114="",$H114="",$I114="",$J114="",$K114="",$L114=""),"",IF($B114="Female",1/(1+EXP(-SUMPRODUCT(Engine!$C$3458:$C$3489,INDIRECT("Coefficients!$T$2:$T$33")))),1/(1+EXP(-SUMPRODUCT(Engine!$C$3458:$C$3489,INDIRECT("Coefficients!$U$2:$U$33"))))))</f>
      </c>
      <c r="Z114" s="8">
        <f>IF(OR($B114="",$C114="",$D114="",$E114="",$F114="",$G114="",$H114="",$I114="",$J114="",$K114="",$L114=""),"",IF($B114="Female",1/(1+EXP(-SUMPRODUCT(Engine!$C$3458:$C$3489,INDIRECT("Coefficients!$V$2:$V$33")))),1/(1+EXP(-SUMPRODUCT(Engine!$C$3458:$C$3489,INDIRECT("Coefficients!$W$2:$W$33"))))))</f>
      </c>
      <c r="AA114" s="8">
        <f>IF(OR($B114="",$C114="",$D114="",$E114="",$F114="",$G114="",$H114="",$I114="",$J114="",$K114="",$L114=""),"",IF($B114="Female",1/(1+EXP(-SUMPRODUCT(Engine!$C$3458:$C$3489,INDIRECT("Coefficients!$X$2:$X$33")))),1/(1+EXP(-SUMPRODUCT(Engine!$C$3458:$C$3489,INDIRECT("Coefficients!$Y$2:$Y$33"))))))</f>
      </c>
      <c r="AB114" s="8">
        <f>IF(OR($B114="",$C114="",$D114="",$E114="",$F114="",$G114="",$H114="",$I114="",$J114="",$K114="",$L114=""),"",IF($B114="Female",1/(1+EXP(-SUMPRODUCT(Engine!$C$3458:$C$3489,INDIRECT("Coefficients!$Z$2:$Z$33")))),1/(1+EXP(-SUMPRODUCT(Engine!$C$3458:$C$3489,INDIRECT("Coefficients!$AA$2:$AA$33"))))))</f>
      </c>
      <c r="AC114" s="8">
        <f>IF(OR($B114="",$C114="",$D114="",$E114="",$F114="",$G114="",$H114="",$I114="",$J114="",$K114="",$L114=""),"",IF($B114="Female",1/(1+EXP(-SUMPRODUCT(Engine!$C$3458:$C$3489,INDIRECT("Coefficients!$AB$2:$AB$33")))),1/(1+EXP(-SUMPRODUCT(Engine!$C$3458:$C$3489,INDIRECT("Coefficients!$AC$2:$AC$33"))))))</f>
      </c>
      <c r="AD114" s="8">
        <f>IF(OR($B114="",$C114="",$D114="",$E114="",$F114="",$G114="",$H114="",$I114="",$J114="",$K114="",$L114=""),"",IF($B114="Female",1/(1+EXP(-SUMPRODUCT(Engine!$C$3458:$C$3489,INDIRECT("Coefficients!$AD$2:$AD$33")))),1/(1+EXP(-SUMPRODUCT(Engine!$C$3458:$C$3489,INDIRECT("Coefficients!$AE$2:$AE$33"))))))</f>
      </c>
      <c r="AE114" s="8">
        <f>IF(OR($B114="",$C114="",$D114="",$E114="",$F114="",$G114="",$H114="",$I114="",$J114="",$K114="",$L114=""),"",IF($B114="Female",1/(1+EXP(-SUMPRODUCT(Engine!$C$3458:$C$3489,INDIRECT("Coefficients!$AF$2:$AF$33")))),1/(1+EXP(-SUMPRODUCT(Engine!$C$3458:$C$3489,INDIRECT("Coefficients!$AG$2:$AG$33"))))))</f>
      </c>
      <c r="AF114" s="8">
        <f>IF(OR($B114="",$C114="",$D114="",$E114="",$F114="",$G114="",$H114="",$I114="",$J114="",$K114="",$L114=""),"",IF($B114="Female",1/(1+EXP(-SUMPRODUCT(Engine!$C$3458:$C$3489,INDIRECT("Coefficients!$AH$2:$AH$33")))),1/(1+EXP(-SUMPRODUCT(Engine!$C$3458:$C$3489,INDIRECT("Coefficients!$AI$2:$AI$33"))))))</f>
      </c>
      <c r="AG114" s="8">
        <f>IF(OR($B114="",$C114="",$D114="",$E114="",$F114="",$G114="",$H114="",$I114="",$J114="",$K114="",$L114=""),"",IF($B114="Female",1/(1+EXP(-SUMPRODUCT(Engine!$C$3458:$C$3489,INDIRECT("Coefficients!$AJ$2:$AJ$33")))),1/(1+EXP(-SUMPRODUCT(Engine!$C$3458:$C$3489,INDIRECT("Coefficients!$AK$2:$AK$33"))))))</f>
      </c>
      <c r="AH114" s="8">
        <f>IF(OR($B114="",$C114="",$D114="",$E114="",$F114="",$G114="",$H114="",$I114="",$J114="",$K114="",$L114=""),"",IF($B114="Female",1/(1+EXP(-SUMPRODUCT(Engine!$C$3458:$C$3489,INDIRECT("Coefficients!$AL$2:$AL$33")))),1/(1+EXP(-SUMPRODUCT(Engine!$C$3458:$C$3489,INDIRECT("Coefficients!$AM$2:$AM$33"))))))</f>
      </c>
      <c r="AI114" s="8">
        <f>IF(OR($B114="",$C114="",$D114="",$E114="",$F114="",$G114="",$H114="",$I114="",$J114="",$K114="",$L114=""),"",IF($B114="Female",1/(1+EXP(-SUMPRODUCT(Engine!$C$3458:$C$3489,INDIRECT("Coefficients!$AN$2:$AN$33")))),1/(1+EXP(-SUMPRODUCT(Engine!$C$3458:$C$3489,INDIRECT("Coefficients!$AO$2:$AO$33"))))))</f>
      </c>
      <c r="AJ114" s="8">
        <f>IF(OR($B114="",$C114="",$D114="",$E114="",$F114="",$G114="",$H114="",$I114="",$J114="",$K114="",$L114=""),"",IF($B114="Female",1/(1+EXP(-SUMPRODUCT(Engine!$C$3458:$C$3489,INDIRECT("Coefficients!$AP$2:$AP$33")))),1/(1+EXP(-SUMPRODUCT(Engine!$C$3458:$C$3489,INDIRECT("Coefficients!$AQ$2:$AQ$33"))))))</f>
      </c>
      <c r="AK114" s="8">
        <f>IF(OR($B114="",$C114="",$D114="",$E114="",$F114="",$G114="",$H114="",$I114="",$J114="",$K114="",$L114=""),"",IF($B114="Female",1/(1+EXP(-SUMPRODUCT(Engine!$C$3458:$C$3489,INDIRECT("Coefficients!$AR$2:$AR$33")))),1/(1+EXP(-SUMPRODUCT(Engine!$C$3458:$C$3489,INDIRECT("Coefficients!$AS$2:$AS$33"))))))</f>
      </c>
      <c r="AL114" s="8">
        <f>IF(OR($B114="",$C114="",$D114="",$E114="",$F114="",$G114="",$H114="",$I114="",$J114="",$K114="",$L114=""),"",IF($B114="Female",1/(1+EXP(-SUMPRODUCT(Engine!$C$3458:$C$3489,INDIRECT("Coefficients!$AT$2:$AT$33")))),1/(1+EXP(-SUMPRODUCT(Engine!$C$3458:$C$3489,INDIRECT("Coefficients!$AU$2:$AU$33"))))))</f>
      </c>
      <c r="AM114" s="8">
        <f>IF(OR($B114="",$C114="",$D114="",$E114="",$F114="",$G114="",$H114="",$I114="",$J114="",$K114="",$L114=""),"",IF($B114="Female",1/(1+EXP(-SUMPRODUCT(Engine!$C$3458:$C$3489,INDIRECT("Coefficients!$AV$2:$AV$33")))),1/(1+EXP(-SUMPRODUCT(Engine!$C$3458:$C$3489,INDIRECT("Coefficients!$AW$2:$AW$33"))))))</f>
      </c>
      <c r="AN114" s="8">
        <f>IF(OR($B114="",$C114="",$D114="",$E114="",$F114="",$G114="",$H114="",$I114="",$J114="",$K114="",$L114=""),"",IF($B114="Female",1/(1+EXP(-SUMPRODUCT(Engine!$C$3458:$C$3489,INDIRECT("Coefficients!$AX$2:$AX$33")))),1/(1+EXP(-SUMPRODUCT(Engine!$C$3458:$C$3489,INDIRECT("Coefficients!$AY$2:$AY$33"))))))</f>
      </c>
      <c r="AO114" s="8">
        <f>IF(OR($B114="",$C114="",$D114="",$E114="",$F114="",$G114="",$H114="",$I114="",$J114="",$K114="",$L114=""),"",IF($B114="Female",1/(1+EXP(-SUMPRODUCT(Engine!$C$3458:$C$3489,INDIRECT("Coefficients!$AZ$2:$AZ$33")))),1/(1+EXP(-SUMPRODUCT(Engine!$C$3458:$C$3489,INDIRECT("Coefficients!$BA$2:$BA$33"))))))</f>
      </c>
      <c r="AP114" s="8">
        <f>IF(OR($B114="",$C114="",$D114="",$E114="",$F114="",$G114="",$H114="",$I114="",$J114="",$K114="",$L114=""),"",IF($B114="Female",1/(1+EXP(-SUMPRODUCT(Engine!$C$3458:$C$3489,INDIRECT("Coefficients!$BB$2:$BB$33")))),1/(1+EXP(-SUMPRODUCT(Engine!$C$3458:$C$3489,INDIRECT("Coefficients!$BC$2:$BC$33"))))))</f>
      </c>
      <c r="AQ114" s="8">
        <f>IF(OR($B114="",$C114="",$D114="",$E114="",$F114="",$G114="",$H114="",$I114="",$J114="",$K114="",$L114=""),"",IF($B114="Female",1/(1+EXP(-SUMPRODUCT(Engine!$C$3458:$C$3489,INDIRECT("Coefficients!$BD$2:$BD$33")))),1/(1+EXP(-SUMPRODUCT(Engine!$C$3458:$C$3489,INDIRECT("Coefficients!$BE$2:$BE$33"))))))</f>
      </c>
      <c r="AR114" s="8">
        <f>IF(OR($B114="",$C114="",$D114="",$E114="",$F114="",$G114="",$H114="",$I114="",$J114="",$K114="",$L114=""),"",IF($B114="Female",1/(1+EXP(-SUMPRODUCT(Engine!$C$3458:$C$3489,INDIRECT("Coefficients!$BF$2:$BF$33")))),1/(1+EXP(-SUMPRODUCT(Engine!$C$3458:$C$3489,INDIRECT("Coefficients!$BG$2:$BG$33"))))))</f>
      </c>
      <c r="AS114" s="8">
        <f>IF(OR($B114="",$C114="",$D114="",$E114="",$F114="",$G114="",$H114="",$I114="",$J114="",$K114="",$L114=""),"",IF($B114="Female",1/(1+EXP(-SUMPRODUCT(Engine!$C$3458:$C$3489,INDIRECT("Coefficients!$BH$2:$BH$33")))),1/(1+EXP(-SUMPRODUCT(Engine!$C$3458:$C$3489,INDIRECT("Coefficients!$BI$2:$BI$33"))))))</f>
      </c>
      <c r="AT114" s="8">
        <f>IF(OR($B114="",$C114="",$D114="",$E114="",$F114="",$G114="",$H114="",$I114="",$J114="",$K114="",$L114=""),"",IF($B114="Female",1/(1+EXP(-SUMPRODUCT(Engine!$C$3458:$C$3489,INDIRECT("Coefficients!$BJ$2:$BJ$33")))),1/(1+EXP(-SUMPRODUCT(Engine!$C$3458:$C$3489,INDIRECT("Coefficients!$BK$2:$BK$33"))))))</f>
      </c>
      <c r="AU114" s="8">
        <f>IF(OR($B114="",$C114="",$D114="",$E114="",$F114="",$G114="",$H114="",$I114="",$J114="",$K114="",$L114=""),"",IF($B114="Female",1/(1+EXP(-SUMPRODUCT(Engine!$C$3458:$C$3489,INDIRECT("Coefficients!$BL$2:$BL$33")))),1/(1+EXP(-SUMPRODUCT(Engine!$C$3458:$C$3489,INDIRECT("Coefficients!$BM$2:$BM$33"))))))</f>
      </c>
      <c r="AV114" s="8">
        <f>IF(OR($B114="",$C114="",$D114="",$E114="",$F114="",$G114="",$H114="",$I114="",$J114="",$K114="",$L114=""),"",IF($B114="Female",1/(1+EXP(-SUMPRODUCT(Engine!$C$3458:$C$3489,INDIRECT("Coefficients!$BN$2:$BN$33")))),1/(1+EXP(-SUMPRODUCT(Engine!$C$3458:$C$3489,INDIRECT("Coefficients!$BO$2:$BO$33"))))))</f>
      </c>
      <c r="AW114" s="8">
        <f>IF(OR($B114="",$C114="",$D114="",$E114="",$F114="",$G114="",$H114="",$I114="",$J114="",$K114="",$L114=""),"",IF($B114="Female",1/(1+EXP(-SUMPRODUCT(Engine!$C$3458:$C$3489,INDIRECT("Coefficients!$BP$2:$BP$33")))),1/(1+EXP(-SUMPRODUCT(Engine!$C$3458:$C$3489,INDIRECT("Coefficients!$BQ$2:$BQ$33"))))))</f>
      </c>
      <c r="AX114" s="8">
        <f>IF(OR($B114="",$C114="",$D114="",$E114="",$F114="",$G114="",$H114="",$I114="",$J114="",$K114="",$L114=""),"",IF($B114="Female",1/(1+EXP(-SUMPRODUCT(Engine!$C$3458:$C$3489,INDIRECT("Coefficients!$BR$2:$BR$33")))),1/(1+EXP(-SUMPRODUCT(Engine!$C$3458:$C$3489,INDIRECT("Coefficients!$BS$2:$BS$33"))))))</f>
      </c>
      <c r="AY114" s="8">
        <f>IF(OR($B114="",$C114="",$D114="",$E114="",$F114="",$G114="",$H114="",$I114="",$J114="",$K114="",$L114=""),"",IF($B114="Female",1/(1+EXP(-SUMPRODUCT(Engine!$C$3458:$C$3489,INDIRECT("Coefficients!$BT$2:$BT$33")))),1/(1+EXP(-SUMPRODUCT(Engine!$C$3458:$C$3489,INDIRECT("Coefficients!$BU$2:$BU$33"))))))</f>
      </c>
      <c r="AZ114" s="8">
        <f>IF(OR($B114="",$C114="",$D114="",$E114="",$F114="",$G114="",$H114="",$I114="",$J114="",$K114="",$L114=""),"",IF($B114="Female",1/(1+EXP(-SUMPRODUCT(Engine!$C$3458:$C$3489,INDIRECT("Coefficients!$BV$2:$BV$33")))),1/(1+EXP(-SUMPRODUCT(Engine!$C$3458:$C$3489,INDIRECT("Coefficients!$BW$2:$BW$33"))))))</f>
      </c>
      <c r="BA114" s="8">
        <f>IF(OR($B114="",$C114="",$D114="",$E114="",$F114="",$G114="",$H114="",$I114="",$J114="",$K114="",$L114=""),"",IF($B114="Female",1/(1+EXP(-SUMPRODUCT(Engine!$C$3458:$C$3489,INDIRECT("Coefficients!$BX$2:$BX$33")))),1/(1+EXP(-SUMPRODUCT(Engine!$C$3458:$C$3489,INDIRECT("Coefficients!$BY$2:$BY$33"))))))</f>
      </c>
      <c r="BB114" s="8">
        <f>IF(OR($B114="",$C114="",$D114="",$E114="",$F114="",$G114="",$H114="",$I114="",$J114="",$K114="",$L114=""),"",IF($B114="Female",1/(1+EXP(-SUMPRODUCT(Engine!$C$3458:$C$3489,INDIRECT("Coefficients!$BZ$2:$BZ$33")))),1/(1+EXP(-SUMPRODUCT(Engine!$C$3458:$C$3489,INDIRECT("Coefficients!$CA$2:$CA$33"))))))</f>
      </c>
      <c r="BC114" s="8">
        <f>IF(OR($B114="",$C114="",$D114="",$E114="",$F114="",$G114="",$H114="",$I114="",$J114="",$K114="",$L114=""),"",IF($B114="Female",1/(1+EXP(-SUMPRODUCT(Engine!$C$3458:$C$3489,INDIRECT("Coefficients!$CB$2:$CB$33")))),1/(1+EXP(-SUMPRODUCT(Engine!$C$3458:$C$3489,INDIRECT("Coefficients!$CC$2:$CC$33"))))))</f>
      </c>
      <c r="BD114" s="8">
        <f>IF(OR($B114="",$C114="",$D114="",$E114="",$F114="",$G114="",$H114="",$I114="",$J114="",$K114="",$L114=""),"",IF($B114="Female",1/(1+EXP(-SUMPRODUCT(Engine!$C$3458:$C$3489,INDIRECT("Coefficients!$CD$2:$CD$33")))),1/(1+EXP(-SUMPRODUCT(Engine!$C$3458:$C$3489,INDIRECT("Coefficients!$CE$2:$CE$33"))))))</f>
      </c>
      <c r="BE114" s="8">
        <f>IF(OR($B114="",$C114="",$D114="",$E114="",$F114="",$G114="",$H114="",$I114="",$J114="",$K114="",$L114=""),"",IF($B114="Female",1/(1+EXP(-SUMPRODUCT(Engine!$C$3458:$C$3489,INDIRECT("Coefficients!$CF$2:$CF$33")))),1/(1+EXP(-SUMPRODUCT(Engine!$C$3458:$C$3489,INDIRECT("Coefficients!$CG$2:$CG$33"))))))</f>
      </c>
      <c r="BF114" s="8">
        <f>IF(OR($B114="",$C114="",$D114="",$E114="",$F114="",$G114="",$H114="",$I114="",$J114="",$K114="",$L114=""),"",IF($B114="Female",1/(1+EXP(-SUMPRODUCT(Engine!$C$3458:$C$3489,INDIRECT("Coefficients!$CH$2:$CH$33")))),1/(1+EXP(-SUMPRODUCT(Engine!$C$3458:$C$3489,INDIRECT("Coefficients!$CI$2:$CI$33"))))))</f>
      </c>
      <c r="BG114" s="8">
        <f>IF(OR($B114="",$C114="",$D114="",$E114="",$F114="",$G114="",$H114="",$I114="",$J114="",$K114="",$L114=""),"",IF($B114="Female",1/(1+EXP(-SUMPRODUCT(Engine!$C$3458:$C$3489,INDIRECT("Coefficients!$CJ$2:$CJ$33")))),1/(1+EXP(-SUMPRODUCT(Engine!$C$3458:$C$3489,INDIRECT("Coefficients!$CK$2:$CK$33"))))))</f>
      </c>
      <c r="BH114" s="8">
        <f>IF(OR($B114="",$C114="",$D114="",$E114="",$F114="",$G114="",$H114="",$I114="",$J114="",$K114="",$L114=""),"",IF($B114="Female",1/(1+EXP(-SUMPRODUCT(Engine!$C$3458:$C$3489,INDIRECT("Coefficients!$CL$2:$CL$33")))),1/(1+EXP(-SUMPRODUCT(Engine!$C$3458:$C$3489,INDIRECT("Coefficients!$CM$2:$CM$33"))))))</f>
      </c>
      <c r="BI114" s="8">
        <f>IF(OR($B114="",$C114="",$D114="",$E114="",$F114="",$G114="",$H114="",$I114="",$J114="",$K114="",$L114=""),"",IF($B114="Female",1/(1+EXP(-SUMPRODUCT(Engine!$C$3458:$C$3489,INDIRECT("Coefficients!$CN$2:$CN$33")))),1/(1+EXP(-SUMPRODUCT(Engine!$C$3458:$C$3489,INDIRECT("Coefficients!$CO$2:$CO$33"))))))</f>
      </c>
      <c r="BJ114" s="8">
        <f>IF(OR($B114="",$C114="",$D114="",$E114="",$F114="",$G114="",$H114="",$I114="",$J114="",$K114="",$L114=""),"",IF($B114="Female",1/(1+EXP(-SUMPRODUCT(Engine!$C$3458:$C$3489,INDIRECT("Coefficients!$CP$2:$CP$33")))),1/(1+EXP(-SUMPRODUCT(Engine!$C$3458:$C$3489,INDIRECT("Coefficients!$CQ$2:$CQ$33"))))))</f>
      </c>
      <c r="BK114" s="8">
        <f>IF(OR($B114="",$C114="",$D114="",$E114="",$F114="",$G114="",$H114="",$I114="",$J114="",$K114="",$L114=""),"",IF($B114="Female",1/(1+EXP(-SUMPRODUCT(Engine!$C$3458:$C$3489,INDIRECT("Coefficients!$CR$2:$CR$33")))),1/(1+EXP(-SUMPRODUCT(Engine!$C$3458:$C$3489,INDIRECT("Coefficients!$CS$2:$CS$33"))))))</f>
      </c>
      <c r="BL114" s="8">
        <f>IF(OR($B114="",$C114="",$D114="",$E114="",$F114="",$G114="",$H114="",$I114="",$J114="",$K114="",$L114=""),"",IF($B114="Female",1/(1+EXP(-SUMPRODUCT(Engine!$C$3458:$C$3489,INDIRECT("Coefficients!$CT$2:$CT$33")))),1/(1+EXP(-SUMPRODUCT(Engine!$C$3458:$C$3489,INDIRECT("Coefficients!$CU$2:$CU$33"))))))</f>
      </c>
      <c r="BM114" s="8">
        <f>IF(OR($B114="",$C114="",$D114="",$E114="",$F114="",$G114="",$H114="",$I114="",$J114="",$K114="",$L114=""),"",IF($B114="Female",1/(1+EXP(-SUMPRODUCT(Engine!$C$3458:$C$3489,INDIRECT("Coefficients!$CV$2:$CV$33")))),1/(1+EXP(-SUMPRODUCT(Engine!$C$3458:$C$3489,INDIRECT("Coefficients!$CW$2:$CW$33"))))))</f>
      </c>
    </row>
    <row r="115" spans="1:65" x14ac:dyDescent="0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8">
        <f>IF(OR($B115="",$C115="",$D115="",$E115="",$F115="",$G115="",$H115="",$I115="",$J115="",$K115="",$L115=""),"",IF($B115="Female",1/(1+EXP(-SUMPRODUCT(Engine!$C$3490:$C$3521,INDIRECT("Coefficients!$B$2:$B$33")))),1/(1+EXP(-SUMPRODUCT(Engine!$C$3490:$C$3521,INDIRECT("Coefficients!$C$2:$C$33"))))))</f>
      </c>
      <c r="Q115" s="8">
        <f>IF(OR($B115="",$C115="",$D115="",$E115="",$F115="",$G115="",$H115="",$I115="",$J115="",$K115="",$L115=""),"",IF($B115="Female",1/(1+EXP(-SUMPRODUCT(Engine!$C$3490:$C$3521,INDIRECT("Coefficients!$D$2:$D$33")))),1/(1+EXP(-SUMPRODUCT(Engine!$C$3490:$C$3521,INDIRECT("Coefficients!$E$2:$E$33"))))))</f>
      </c>
      <c r="R115" s="8">
        <f>IF(OR($B115="",$C115="",$D115="",$E115="",$F115="",$G115="",$H115="",$I115="",$J115="",$K115="",$L115=""),"",IF($B115="Female",1/(1+EXP(-SUMPRODUCT(Engine!$C$3490:$C$3521,INDIRECT("Coefficients!$F$2:$F$33")))),1/(1+EXP(-SUMPRODUCT(Engine!$C$3490:$C$3521,INDIRECT("Coefficients!$G$2:$G$33"))))))</f>
      </c>
      <c r="S115" s="8">
        <f>IF(OR($B115="",$C115="",$D115="",$E115="",$F115="",$G115="",$H115="",$I115="",$J115="",$K115="",$L115=""),"",IF($B115="Female",1/(1+EXP(-SUMPRODUCT(Engine!$C$3490:$C$3521,INDIRECT("Coefficients!$H$2:$H$33")))),1/(1+EXP(-SUMPRODUCT(Engine!$C$3490:$C$3521,INDIRECT("Coefficients!$I$2:$I$33"))))))</f>
      </c>
      <c r="T115" s="8">
        <f>IF(OR($B115="",$C115="",$D115="",$E115="",$F115="",$G115="",$H115="",$I115="",$J115="",$K115="",$L115=""),"",IF($B115="Female",1/(1+EXP(-SUMPRODUCT(Engine!$C$3490:$C$3521,INDIRECT("Coefficients!$J$2:$J$33")))),1/(1+EXP(-SUMPRODUCT(Engine!$C$3490:$C$3521,INDIRECT("Coefficients!$K$2:$K$33"))))))</f>
      </c>
      <c r="U115" s="8">
        <f>IF(OR($B115="",$C115="",$D115="",$E115="",$F115="",$G115="",$H115="",$I115="",$J115="",$K115="",$L115=""),"",IF($B115="Female",1/(1+EXP(-SUMPRODUCT(Engine!$C$3490:$C$3521,INDIRECT("Coefficients!$L$2:$L$33")))),1/(1+EXP(-SUMPRODUCT(Engine!$C$3490:$C$3521,INDIRECT("Coefficients!$M$2:$M$33"))))))</f>
      </c>
      <c r="V115" s="8">
        <f>IF(OR($B115="",$C115="",$D115="",$E115="",$F115="",$G115="",$H115="",$I115="",$J115="",$K115="",$L115=""),"",IF($B115="Female",1/(1+EXP(-SUMPRODUCT(Engine!$C$3490:$C$3521,INDIRECT("Coefficients!$N$2:$N$33")))),1/(1+EXP(-SUMPRODUCT(Engine!$C$3490:$C$3521,INDIRECT("Coefficients!$O$2:$O$33"))))))</f>
      </c>
      <c r="W115" s="8">
        <f>IF(OR($B115="",$C115="",$D115="",$E115="",$F115="",$G115="",$H115="",$I115="",$J115="",$K115="",$L115=""),"",IF($B115="Female",1/(1+EXP(-SUMPRODUCT(Engine!$C$3490:$C$3521,INDIRECT("Coefficients!$P$2:$P$33")))),1/(1+EXP(-SUMPRODUCT(Engine!$C$3490:$C$3521,INDIRECT("Coefficients!$Q$2:$Q$33"))))))</f>
      </c>
      <c r="X115" s="8">
        <f>IF(OR($B115="",$C115="",$D115="",$E115="",$F115="",$G115="",$H115="",$I115="",$J115="",$K115="",$L115=""),"",IF($B115="Female",1/(1+EXP(-SUMPRODUCT(Engine!$C$3490:$C$3521,INDIRECT("Coefficients!$R$2:$R$33")))),1/(1+EXP(-SUMPRODUCT(Engine!$C$3490:$C$3521,INDIRECT("Coefficients!$S$2:$S$33"))))))</f>
      </c>
      <c r="Y115" s="8">
        <f>IF(OR($B115="",$C115="",$D115="",$E115="",$F115="",$G115="",$H115="",$I115="",$J115="",$K115="",$L115=""),"",IF($B115="Female",1/(1+EXP(-SUMPRODUCT(Engine!$C$3490:$C$3521,INDIRECT("Coefficients!$T$2:$T$33")))),1/(1+EXP(-SUMPRODUCT(Engine!$C$3490:$C$3521,INDIRECT("Coefficients!$U$2:$U$33"))))))</f>
      </c>
      <c r="Z115" s="8">
        <f>IF(OR($B115="",$C115="",$D115="",$E115="",$F115="",$G115="",$H115="",$I115="",$J115="",$K115="",$L115=""),"",IF($B115="Female",1/(1+EXP(-SUMPRODUCT(Engine!$C$3490:$C$3521,INDIRECT("Coefficients!$V$2:$V$33")))),1/(1+EXP(-SUMPRODUCT(Engine!$C$3490:$C$3521,INDIRECT("Coefficients!$W$2:$W$33"))))))</f>
      </c>
      <c r="AA115" s="8">
        <f>IF(OR($B115="",$C115="",$D115="",$E115="",$F115="",$G115="",$H115="",$I115="",$J115="",$K115="",$L115=""),"",IF($B115="Female",1/(1+EXP(-SUMPRODUCT(Engine!$C$3490:$C$3521,INDIRECT("Coefficients!$X$2:$X$33")))),1/(1+EXP(-SUMPRODUCT(Engine!$C$3490:$C$3521,INDIRECT("Coefficients!$Y$2:$Y$33"))))))</f>
      </c>
      <c r="AB115" s="8">
        <f>IF(OR($B115="",$C115="",$D115="",$E115="",$F115="",$G115="",$H115="",$I115="",$J115="",$K115="",$L115=""),"",IF($B115="Female",1/(1+EXP(-SUMPRODUCT(Engine!$C$3490:$C$3521,INDIRECT("Coefficients!$Z$2:$Z$33")))),1/(1+EXP(-SUMPRODUCT(Engine!$C$3490:$C$3521,INDIRECT("Coefficients!$AA$2:$AA$33"))))))</f>
      </c>
      <c r="AC115" s="8">
        <f>IF(OR($B115="",$C115="",$D115="",$E115="",$F115="",$G115="",$H115="",$I115="",$J115="",$K115="",$L115=""),"",IF($B115="Female",1/(1+EXP(-SUMPRODUCT(Engine!$C$3490:$C$3521,INDIRECT("Coefficients!$AB$2:$AB$33")))),1/(1+EXP(-SUMPRODUCT(Engine!$C$3490:$C$3521,INDIRECT("Coefficients!$AC$2:$AC$33"))))))</f>
      </c>
      <c r="AD115" s="8">
        <f>IF(OR($B115="",$C115="",$D115="",$E115="",$F115="",$G115="",$H115="",$I115="",$J115="",$K115="",$L115=""),"",IF($B115="Female",1/(1+EXP(-SUMPRODUCT(Engine!$C$3490:$C$3521,INDIRECT("Coefficients!$AD$2:$AD$33")))),1/(1+EXP(-SUMPRODUCT(Engine!$C$3490:$C$3521,INDIRECT("Coefficients!$AE$2:$AE$33"))))))</f>
      </c>
      <c r="AE115" s="8">
        <f>IF(OR($B115="",$C115="",$D115="",$E115="",$F115="",$G115="",$H115="",$I115="",$J115="",$K115="",$L115=""),"",IF($B115="Female",1/(1+EXP(-SUMPRODUCT(Engine!$C$3490:$C$3521,INDIRECT("Coefficients!$AF$2:$AF$33")))),1/(1+EXP(-SUMPRODUCT(Engine!$C$3490:$C$3521,INDIRECT("Coefficients!$AG$2:$AG$33"))))))</f>
      </c>
      <c r="AF115" s="8">
        <f>IF(OR($B115="",$C115="",$D115="",$E115="",$F115="",$G115="",$H115="",$I115="",$J115="",$K115="",$L115=""),"",IF($B115="Female",1/(1+EXP(-SUMPRODUCT(Engine!$C$3490:$C$3521,INDIRECT("Coefficients!$AH$2:$AH$33")))),1/(1+EXP(-SUMPRODUCT(Engine!$C$3490:$C$3521,INDIRECT("Coefficients!$AI$2:$AI$33"))))))</f>
      </c>
      <c r="AG115" s="8">
        <f>IF(OR($B115="",$C115="",$D115="",$E115="",$F115="",$G115="",$H115="",$I115="",$J115="",$K115="",$L115=""),"",IF($B115="Female",1/(1+EXP(-SUMPRODUCT(Engine!$C$3490:$C$3521,INDIRECT("Coefficients!$AJ$2:$AJ$33")))),1/(1+EXP(-SUMPRODUCT(Engine!$C$3490:$C$3521,INDIRECT("Coefficients!$AK$2:$AK$33"))))))</f>
      </c>
      <c r="AH115" s="8">
        <f>IF(OR($B115="",$C115="",$D115="",$E115="",$F115="",$G115="",$H115="",$I115="",$J115="",$K115="",$L115=""),"",IF($B115="Female",1/(1+EXP(-SUMPRODUCT(Engine!$C$3490:$C$3521,INDIRECT("Coefficients!$AL$2:$AL$33")))),1/(1+EXP(-SUMPRODUCT(Engine!$C$3490:$C$3521,INDIRECT("Coefficients!$AM$2:$AM$33"))))))</f>
      </c>
      <c r="AI115" s="8">
        <f>IF(OR($B115="",$C115="",$D115="",$E115="",$F115="",$G115="",$H115="",$I115="",$J115="",$K115="",$L115=""),"",IF($B115="Female",1/(1+EXP(-SUMPRODUCT(Engine!$C$3490:$C$3521,INDIRECT("Coefficients!$AN$2:$AN$33")))),1/(1+EXP(-SUMPRODUCT(Engine!$C$3490:$C$3521,INDIRECT("Coefficients!$AO$2:$AO$33"))))))</f>
      </c>
      <c r="AJ115" s="8">
        <f>IF(OR($B115="",$C115="",$D115="",$E115="",$F115="",$G115="",$H115="",$I115="",$J115="",$K115="",$L115=""),"",IF($B115="Female",1/(1+EXP(-SUMPRODUCT(Engine!$C$3490:$C$3521,INDIRECT("Coefficients!$AP$2:$AP$33")))),1/(1+EXP(-SUMPRODUCT(Engine!$C$3490:$C$3521,INDIRECT("Coefficients!$AQ$2:$AQ$33"))))))</f>
      </c>
      <c r="AK115" s="8">
        <f>IF(OR($B115="",$C115="",$D115="",$E115="",$F115="",$G115="",$H115="",$I115="",$J115="",$K115="",$L115=""),"",IF($B115="Female",1/(1+EXP(-SUMPRODUCT(Engine!$C$3490:$C$3521,INDIRECT("Coefficients!$AR$2:$AR$33")))),1/(1+EXP(-SUMPRODUCT(Engine!$C$3490:$C$3521,INDIRECT("Coefficients!$AS$2:$AS$33"))))))</f>
      </c>
      <c r="AL115" s="8">
        <f>IF(OR($B115="",$C115="",$D115="",$E115="",$F115="",$G115="",$H115="",$I115="",$J115="",$K115="",$L115=""),"",IF($B115="Female",1/(1+EXP(-SUMPRODUCT(Engine!$C$3490:$C$3521,INDIRECT("Coefficients!$AT$2:$AT$33")))),1/(1+EXP(-SUMPRODUCT(Engine!$C$3490:$C$3521,INDIRECT("Coefficients!$AU$2:$AU$33"))))))</f>
      </c>
      <c r="AM115" s="8">
        <f>IF(OR($B115="",$C115="",$D115="",$E115="",$F115="",$G115="",$H115="",$I115="",$J115="",$K115="",$L115=""),"",IF($B115="Female",1/(1+EXP(-SUMPRODUCT(Engine!$C$3490:$C$3521,INDIRECT("Coefficients!$AV$2:$AV$33")))),1/(1+EXP(-SUMPRODUCT(Engine!$C$3490:$C$3521,INDIRECT("Coefficients!$AW$2:$AW$33"))))))</f>
      </c>
      <c r="AN115" s="8">
        <f>IF(OR($B115="",$C115="",$D115="",$E115="",$F115="",$G115="",$H115="",$I115="",$J115="",$K115="",$L115=""),"",IF($B115="Female",1/(1+EXP(-SUMPRODUCT(Engine!$C$3490:$C$3521,INDIRECT("Coefficients!$AX$2:$AX$33")))),1/(1+EXP(-SUMPRODUCT(Engine!$C$3490:$C$3521,INDIRECT("Coefficients!$AY$2:$AY$33"))))))</f>
      </c>
      <c r="AO115" s="8">
        <f>IF(OR($B115="",$C115="",$D115="",$E115="",$F115="",$G115="",$H115="",$I115="",$J115="",$K115="",$L115=""),"",IF($B115="Female",1/(1+EXP(-SUMPRODUCT(Engine!$C$3490:$C$3521,INDIRECT("Coefficients!$AZ$2:$AZ$33")))),1/(1+EXP(-SUMPRODUCT(Engine!$C$3490:$C$3521,INDIRECT("Coefficients!$BA$2:$BA$33"))))))</f>
      </c>
      <c r="AP115" s="8">
        <f>IF(OR($B115="",$C115="",$D115="",$E115="",$F115="",$G115="",$H115="",$I115="",$J115="",$K115="",$L115=""),"",IF($B115="Female",1/(1+EXP(-SUMPRODUCT(Engine!$C$3490:$C$3521,INDIRECT("Coefficients!$BB$2:$BB$33")))),1/(1+EXP(-SUMPRODUCT(Engine!$C$3490:$C$3521,INDIRECT("Coefficients!$BC$2:$BC$33"))))))</f>
      </c>
      <c r="AQ115" s="8">
        <f>IF(OR($B115="",$C115="",$D115="",$E115="",$F115="",$G115="",$H115="",$I115="",$J115="",$K115="",$L115=""),"",IF($B115="Female",1/(1+EXP(-SUMPRODUCT(Engine!$C$3490:$C$3521,INDIRECT("Coefficients!$BD$2:$BD$33")))),1/(1+EXP(-SUMPRODUCT(Engine!$C$3490:$C$3521,INDIRECT("Coefficients!$BE$2:$BE$33"))))))</f>
      </c>
      <c r="AR115" s="8">
        <f>IF(OR($B115="",$C115="",$D115="",$E115="",$F115="",$G115="",$H115="",$I115="",$J115="",$K115="",$L115=""),"",IF($B115="Female",1/(1+EXP(-SUMPRODUCT(Engine!$C$3490:$C$3521,INDIRECT("Coefficients!$BF$2:$BF$33")))),1/(1+EXP(-SUMPRODUCT(Engine!$C$3490:$C$3521,INDIRECT("Coefficients!$BG$2:$BG$33"))))))</f>
      </c>
      <c r="AS115" s="8">
        <f>IF(OR($B115="",$C115="",$D115="",$E115="",$F115="",$G115="",$H115="",$I115="",$J115="",$K115="",$L115=""),"",IF($B115="Female",1/(1+EXP(-SUMPRODUCT(Engine!$C$3490:$C$3521,INDIRECT("Coefficients!$BH$2:$BH$33")))),1/(1+EXP(-SUMPRODUCT(Engine!$C$3490:$C$3521,INDIRECT("Coefficients!$BI$2:$BI$33"))))))</f>
      </c>
      <c r="AT115" s="8">
        <f>IF(OR($B115="",$C115="",$D115="",$E115="",$F115="",$G115="",$H115="",$I115="",$J115="",$K115="",$L115=""),"",IF($B115="Female",1/(1+EXP(-SUMPRODUCT(Engine!$C$3490:$C$3521,INDIRECT("Coefficients!$BJ$2:$BJ$33")))),1/(1+EXP(-SUMPRODUCT(Engine!$C$3490:$C$3521,INDIRECT("Coefficients!$BK$2:$BK$33"))))))</f>
      </c>
      <c r="AU115" s="8">
        <f>IF(OR($B115="",$C115="",$D115="",$E115="",$F115="",$G115="",$H115="",$I115="",$J115="",$K115="",$L115=""),"",IF($B115="Female",1/(1+EXP(-SUMPRODUCT(Engine!$C$3490:$C$3521,INDIRECT("Coefficients!$BL$2:$BL$33")))),1/(1+EXP(-SUMPRODUCT(Engine!$C$3490:$C$3521,INDIRECT("Coefficients!$BM$2:$BM$33"))))))</f>
      </c>
      <c r="AV115" s="8">
        <f>IF(OR($B115="",$C115="",$D115="",$E115="",$F115="",$G115="",$H115="",$I115="",$J115="",$K115="",$L115=""),"",IF($B115="Female",1/(1+EXP(-SUMPRODUCT(Engine!$C$3490:$C$3521,INDIRECT("Coefficients!$BN$2:$BN$33")))),1/(1+EXP(-SUMPRODUCT(Engine!$C$3490:$C$3521,INDIRECT("Coefficients!$BO$2:$BO$33"))))))</f>
      </c>
      <c r="AW115" s="8">
        <f>IF(OR($B115="",$C115="",$D115="",$E115="",$F115="",$G115="",$H115="",$I115="",$J115="",$K115="",$L115=""),"",IF($B115="Female",1/(1+EXP(-SUMPRODUCT(Engine!$C$3490:$C$3521,INDIRECT("Coefficients!$BP$2:$BP$33")))),1/(1+EXP(-SUMPRODUCT(Engine!$C$3490:$C$3521,INDIRECT("Coefficients!$BQ$2:$BQ$33"))))))</f>
      </c>
      <c r="AX115" s="8">
        <f>IF(OR($B115="",$C115="",$D115="",$E115="",$F115="",$G115="",$H115="",$I115="",$J115="",$K115="",$L115=""),"",IF($B115="Female",1/(1+EXP(-SUMPRODUCT(Engine!$C$3490:$C$3521,INDIRECT("Coefficients!$BR$2:$BR$33")))),1/(1+EXP(-SUMPRODUCT(Engine!$C$3490:$C$3521,INDIRECT("Coefficients!$BS$2:$BS$33"))))))</f>
      </c>
      <c r="AY115" s="8">
        <f>IF(OR($B115="",$C115="",$D115="",$E115="",$F115="",$G115="",$H115="",$I115="",$J115="",$K115="",$L115=""),"",IF($B115="Female",1/(1+EXP(-SUMPRODUCT(Engine!$C$3490:$C$3521,INDIRECT("Coefficients!$BT$2:$BT$33")))),1/(1+EXP(-SUMPRODUCT(Engine!$C$3490:$C$3521,INDIRECT("Coefficients!$BU$2:$BU$33"))))))</f>
      </c>
      <c r="AZ115" s="8">
        <f>IF(OR($B115="",$C115="",$D115="",$E115="",$F115="",$G115="",$H115="",$I115="",$J115="",$K115="",$L115=""),"",IF($B115="Female",1/(1+EXP(-SUMPRODUCT(Engine!$C$3490:$C$3521,INDIRECT("Coefficients!$BV$2:$BV$33")))),1/(1+EXP(-SUMPRODUCT(Engine!$C$3490:$C$3521,INDIRECT("Coefficients!$BW$2:$BW$33"))))))</f>
      </c>
      <c r="BA115" s="8">
        <f>IF(OR($B115="",$C115="",$D115="",$E115="",$F115="",$G115="",$H115="",$I115="",$J115="",$K115="",$L115=""),"",IF($B115="Female",1/(1+EXP(-SUMPRODUCT(Engine!$C$3490:$C$3521,INDIRECT("Coefficients!$BX$2:$BX$33")))),1/(1+EXP(-SUMPRODUCT(Engine!$C$3490:$C$3521,INDIRECT("Coefficients!$BY$2:$BY$33"))))))</f>
      </c>
      <c r="BB115" s="8">
        <f>IF(OR($B115="",$C115="",$D115="",$E115="",$F115="",$G115="",$H115="",$I115="",$J115="",$K115="",$L115=""),"",IF($B115="Female",1/(1+EXP(-SUMPRODUCT(Engine!$C$3490:$C$3521,INDIRECT("Coefficients!$BZ$2:$BZ$33")))),1/(1+EXP(-SUMPRODUCT(Engine!$C$3490:$C$3521,INDIRECT("Coefficients!$CA$2:$CA$33"))))))</f>
      </c>
      <c r="BC115" s="8">
        <f>IF(OR($B115="",$C115="",$D115="",$E115="",$F115="",$G115="",$H115="",$I115="",$J115="",$K115="",$L115=""),"",IF($B115="Female",1/(1+EXP(-SUMPRODUCT(Engine!$C$3490:$C$3521,INDIRECT("Coefficients!$CB$2:$CB$33")))),1/(1+EXP(-SUMPRODUCT(Engine!$C$3490:$C$3521,INDIRECT("Coefficients!$CC$2:$CC$33"))))))</f>
      </c>
      <c r="BD115" s="8">
        <f>IF(OR($B115="",$C115="",$D115="",$E115="",$F115="",$G115="",$H115="",$I115="",$J115="",$K115="",$L115=""),"",IF($B115="Female",1/(1+EXP(-SUMPRODUCT(Engine!$C$3490:$C$3521,INDIRECT("Coefficients!$CD$2:$CD$33")))),1/(1+EXP(-SUMPRODUCT(Engine!$C$3490:$C$3521,INDIRECT("Coefficients!$CE$2:$CE$33"))))))</f>
      </c>
      <c r="BE115" s="8">
        <f>IF(OR($B115="",$C115="",$D115="",$E115="",$F115="",$G115="",$H115="",$I115="",$J115="",$K115="",$L115=""),"",IF($B115="Female",1/(1+EXP(-SUMPRODUCT(Engine!$C$3490:$C$3521,INDIRECT("Coefficients!$CF$2:$CF$33")))),1/(1+EXP(-SUMPRODUCT(Engine!$C$3490:$C$3521,INDIRECT("Coefficients!$CG$2:$CG$33"))))))</f>
      </c>
      <c r="BF115" s="8">
        <f>IF(OR($B115="",$C115="",$D115="",$E115="",$F115="",$G115="",$H115="",$I115="",$J115="",$K115="",$L115=""),"",IF($B115="Female",1/(1+EXP(-SUMPRODUCT(Engine!$C$3490:$C$3521,INDIRECT("Coefficients!$CH$2:$CH$33")))),1/(1+EXP(-SUMPRODUCT(Engine!$C$3490:$C$3521,INDIRECT("Coefficients!$CI$2:$CI$33"))))))</f>
      </c>
      <c r="BG115" s="8">
        <f>IF(OR($B115="",$C115="",$D115="",$E115="",$F115="",$G115="",$H115="",$I115="",$J115="",$K115="",$L115=""),"",IF($B115="Female",1/(1+EXP(-SUMPRODUCT(Engine!$C$3490:$C$3521,INDIRECT("Coefficients!$CJ$2:$CJ$33")))),1/(1+EXP(-SUMPRODUCT(Engine!$C$3490:$C$3521,INDIRECT("Coefficients!$CK$2:$CK$33"))))))</f>
      </c>
      <c r="BH115" s="8">
        <f>IF(OR($B115="",$C115="",$D115="",$E115="",$F115="",$G115="",$H115="",$I115="",$J115="",$K115="",$L115=""),"",IF($B115="Female",1/(1+EXP(-SUMPRODUCT(Engine!$C$3490:$C$3521,INDIRECT("Coefficients!$CL$2:$CL$33")))),1/(1+EXP(-SUMPRODUCT(Engine!$C$3490:$C$3521,INDIRECT("Coefficients!$CM$2:$CM$33"))))))</f>
      </c>
      <c r="BI115" s="8">
        <f>IF(OR($B115="",$C115="",$D115="",$E115="",$F115="",$G115="",$H115="",$I115="",$J115="",$K115="",$L115=""),"",IF($B115="Female",1/(1+EXP(-SUMPRODUCT(Engine!$C$3490:$C$3521,INDIRECT("Coefficients!$CN$2:$CN$33")))),1/(1+EXP(-SUMPRODUCT(Engine!$C$3490:$C$3521,INDIRECT("Coefficients!$CO$2:$CO$33"))))))</f>
      </c>
      <c r="BJ115" s="8">
        <f>IF(OR($B115="",$C115="",$D115="",$E115="",$F115="",$G115="",$H115="",$I115="",$J115="",$K115="",$L115=""),"",IF($B115="Female",1/(1+EXP(-SUMPRODUCT(Engine!$C$3490:$C$3521,INDIRECT("Coefficients!$CP$2:$CP$33")))),1/(1+EXP(-SUMPRODUCT(Engine!$C$3490:$C$3521,INDIRECT("Coefficients!$CQ$2:$CQ$33"))))))</f>
      </c>
      <c r="BK115" s="8">
        <f>IF(OR($B115="",$C115="",$D115="",$E115="",$F115="",$G115="",$H115="",$I115="",$J115="",$K115="",$L115=""),"",IF($B115="Female",1/(1+EXP(-SUMPRODUCT(Engine!$C$3490:$C$3521,INDIRECT("Coefficients!$CR$2:$CR$33")))),1/(1+EXP(-SUMPRODUCT(Engine!$C$3490:$C$3521,INDIRECT("Coefficients!$CS$2:$CS$33"))))))</f>
      </c>
      <c r="BL115" s="8">
        <f>IF(OR($B115="",$C115="",$D115="",$E115="",$F115="",$G115="",$H115="",$I115="",$J115="",$K115="",$L115=""),"",IF($B115="Female",1/(1+EXP(-SUMPRODUCT(Engine!$C$3490:$C$3521,INDIRECT("Coefficients!$CT$2:$CT$33")))),1/(1+EXP(-SUMPRODUCT(Engine!$C$3490:$C$3521,INDIRECT("Coefficients!$CU$2:$CU$33"))))))</f>
      </c>
      <c r="BM115" s="8">
        <f>IF(OR($B115="",$C115="",$D115="",$E115="",$F115="",$G115="",$H115="",$I115="",$J115="",$K115="",$L115=""),"",IF($B115="Female",1/(1+EXP(-SUMPRODUCT(Engine!$C$3490:$C$3521,INDIRECT("Coefficients!$CV$2:$CV$33")))),1/(1+EXP(-SUMPRODUCT(Engine!$C$3490:$C$3521,INDIRECT("Coefficients!$CW$2:$CW$33"))))))</f>
      </c>
    </row>
    <row r="116" spans="1:65" x14ac:dyDescent="0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8">
        <f>IF(OR($B116="",$C116="",$D116="",$E116="",$F116="",$G116="",$H116="",$I116="",$J116="",$K116="",$L116=""),"",IF($B116="Female",1/(1+EXP(-SUMPRODUCT(Engine!$C$3522:$C$3553,INDIRECT("Coefficients!$B$2:$B$33")))),1/(1+EXP(-SUMPRODUCT(Engine!$C$3522:$C$3553,INDIRECT("Coefficients!$C$2:$C$33"))))))</f>
      </c>
      <c r="Q116" s="8">
        <f>IF(OR($B116="",$C116="",$D116="",$E116="",$F116="",$G116="",$H116="",$I116="",$J116="",$K116="",$L116=""),"",IF($B116="Female",1/(1+EXP(-SUMPRODUCT(Engine!$C$3522:$C$3553,INDIRECT("Coefficients!$D$2:$D$33")))),1/(1+EXP(-SUMPRODUCT(Engine!$C$3522:$C$3553,INDIRECT("Coefficients!$E$2:$E$33"))))))</f>
      </c>
      <c r="R116" s="8">
        <f>IF(OR($B116="",$C116="",$D116="",$E116="",$F116="",$G116="",$H116="",$I116="",$J116="",$K116="",$L116=""),"",IF($B116="Female",1/(1+EXP(-SUMPRODUCT(Engine!$C$3522:$C$3553,INDIRECT("Coefficients!$F$2:$F$33")))),1/(1+EXP(-SUMPRODUCT(Engine!$C$3522:$C$3553,INDIRECT("Coefficients!$G$2:$G$33"))))))</f>
      </c>
      <c r="S116" s="8">
        <f>IF(OR($B116="",$C116="",$D116="",$E116="",$F116="",$G116="",$H116="",$I116="",$J116="",$K116="",$L116=""),"",IF($B116="Female",1/(1+EXP(-SUMPRODUCT(Engine!$C$3522:$C$3553,INDIRECT("Coefficients!$H$2:$H$33")))),1/(1+EXP(-SUMPRODUCT(Engine!$C$3522:$C$3553,INDIRECT("Coefficients!$I$2:$I$33"))))))</f>
      </c>
      <c r="T116" s="8">
        <f>IF(OR($B116="",$C116="",$D116="",$E116="",$F116="",$G116="",$H116="",$I116="",$J116="",$K116="",$L116=""),"",IF($B116="Female",1/(1+EXP(-SUMPRODUCT(Engine!$C$3522:$C$3553,INDIRECT("Coefficients!$J$2:$J$33")))),1/(1+EXP(-SUMPRODUCT(Engine!$C$3522:$C$3553,INDIRECT("Coefficients!$K$2:$K$33"))))))</f>
      </c>
      <c r="U116" s="8">
        <f>IF(OR($B116="",$C116="",$D116="",$E116="",$F116="",$G116="",$H116="",$I116="",$J116="",$K116="",$L116=""),"",IF($B116="Female",1/(1+EXP(-SUMPRODUCT(Engine!$C$3522:$C$3553,INDIRECT("Coefficients!$L$2:$L$33")))),1/(1+EXP(-SUMPRODUCT(Engine!$C$3522:$C$3553,INDIRECT("Coefficients!$M$2:$M$33"))))))</f>
      </c>
      <c r="V116" s="8">
        <f>IF(OR($B116="",$C116="",$D116="",$E116="",$F116="",$G116="",$H116="",$I116="",$J116="",$K116="",$L116=""),"",IF($B116="Female",1/(1+EXP(-SUMPRODUCT(Engine!$C$3522:$C$3553,INDIRECT("Coefficients!$N$2:$N$33")))),1/(1+EXP(-SUMPRODUCT(Engine!$C$3522:$C$3553,INDIRECT("Coefficients!$O$2:$O$33"))))))</f>
      </c>
      <c r="W116" s="8">
        <f>IF(OR($B116="",$C116="",$D116="",$E116="",$F116="",$G116="",$H116="",$I116="",$J116="",$K116="",$L116=""),"",IF($B116="Female",1/(1+EXP(-SUMPRODUCT(Engine!$C$3522:$C$3553,INDIRECT("Coefficients!$P$2:$P$33")))),1/(1+EXP(-SUMPRODUCT(Engine!$C$3522:$C$3553,INDIRECT("Coefficients!$Q$2:$Q$33"))))))</f>
      </c>
      <c r="X116" s="8">
        <f>IF(OR($B116="",$C116="",$D116="",$E116="",$F116="",$G116="",$H116="",$I116="",$J116="",$K116="",$L116=""),"",IF($B116="Female",1/(1+EXP(-SUMPRODUCT(Engine!$C$3522:$C$3553,INDIRECT("Coefficients!$R$2:$R$33")))),1/(1+EXP(-SUMPRODUCT(Engine!$C$3522:$C$3553,INDIRECT("Coefficients!$S$2:$S$33"))))))</f>
      </c>
      <c r="Y116" s="8">
        <f>IF(OR($B116="",$C116="",$D116="",$E116="",$F116="",$G116="",$H116="",$I116="",$J116="",$K116="",$L116=""),"",IF($B116="Female",1/(1+EXP(-SUMPRODUCT(Engine!$C$3522:$C$3553,INDIRECT("Coefficients!$T$2:$T$33")))),1/(1+EXP(-SUMPRODUCT(Engine!$C$3522:$C$3553,INDIRECT("Coefficients!$U$2:$U$33"))))))</f>
      </c>
      <c r="Z116" s="8">
        <f>IF(OR($B116="",$C116="",$D116="",$E116="",$F116="",$G116="",$H116="",$I116="",$J116="",$K116="",$L116=""),"",IF($B116="Female",1/(1+EXP(-SUMPRODUCT(Engine!$C$3522:$C$3553,INDIRECT("Coefficients!$V$2:$V$33")))),1/(1+EXP(-SUMPRODUCT(Engine!$C$3522:$C$3553,INDIRECT("Coefficients!$W$2:$W$33"))))))</f>
      </c>
      <c r="AA116" s="8">
        <f>IF(OR($B116="",$C116="",$D116="",$E116="",$F116="",$G116="",$H116="",$I116="",$J116="",$K116="",$L116=""),"",IF($B116="Female",1/(1+EXP(-SUMPRODUCT(Engine!$C$3522:$C$3553,INDIRECT("Coefficients!$X$2:$X$33")))),1/(1+EXP(-SUMPRODUCT(Engine!$C$3522:$C$3553,INDIRECT("Coefficients!$Y$2:$Y$33"))))))</f>
      </c>
      <c r="AB116" s="8">
        <f>IF(OR($B116="",$C116="",$D116="",$E116="",$F116="",$G116="",$H116="",$I116="",$J116="",$K116="",$L116=""),"",IF($B116="Female",1/(1+EXP(-SUMPRODUCT(Engine!$C$3522:$C$3553,INDIRECT("Coefficients!$Z$2:$Z$33")))),1/(1+EXP(-SUMPRODUCT(Engine!$C$3522:$C$3553,INDIRECT("Coefficients!$AA$2:$AA$33"))))))</f>
      </c>
      <c r="AC116" s="8">
        <f>IF(OR($B116="",$C116="",$D116="",$E116="",$F116="",$G116="",$H116="",$I116="",$J116="",$K116="",$L116=""),"",IF($B116="Female",1/(1+EXP(-SUMPRODUCT(Engine!$C$3522:$C$3553,INDIRECT("Coefficients!$AB$2:$AB$33")))),1/(1+EXP(-SUMPRODUCT(Engine!$C$3522:$C$3553,INDIRECT("Coefficients!$AC$2:$AC$33"))))))</f>
      </c>
      <c r="AD116" s="8">
        <f>IF(OR($B116="",$C116="",$D116="",$E116="",$F116="",$G116="",$H116="",$I116="",$J116="",$K116="",$L116=""),"",IF($B116="Female",1/(1+EXP(-SUMPRODUCT(Engine!$C$3522:$C$3553,INDIRECT("Coefficients!$AD$2:$AD$33")))),1/(1+EXP(-SUMPRODUCT(Engine!$C$3522:$C$3553,INDIRECT("Coefficients!$AE$2:$AE$33"))))))</f>
      </c>
      <c r="AE116" s="8">
        <f>IF(OR($B116="",$C116="",$D116="",$E116="",$F116="",$G116="",$H116="",$I116="",$J116="",$K116="",$L116=""),"",IF($B116="Female",1/(1+EXP(-SUMPRODUCT(Engine!$C$3522:$C$3553,INDIRECT("Coefficients!$AF$2:$AF$33")))),1/(1+EXP(-SUMPRODUCT(Engine!$C$3522:$C$3553,INDIRECT("Coefficients!$AG$2:$AG$33"))))))</f>
      </c>
      <c r="AF116" s="8">
        <f>IF(OR($B116="",$C116="",$D116="",$E116="",$F116="",$G116="",$H116="",$I116="",$J116="",$K116="",$L116=""),"",IF($B116="Female",1/(1+EXP(-SUMPRODUCT(Engine!$C$3522:$C$3553,INDIRECT("Coefficients!$AH$2:$AH$33")))),1/(1+EXP(-SUMPRODUCT(Engine!$C$3522:$C$3553,INDIRECT("Coefficients!$AI$2:$AI$33"))))))</f>
      </c>
      <c r="AG116" s="8">
        <f>IF(OR($B116="",$C116="",$D116="",$E116="",$F116="",$G116="",$H116="",$I116="",$J116="",$K116="",$L116=""),"",IF($B116="Female",1/(1+EXP(-SUMPRODUCT(Engine!$C$3522:$C$3553,INDIRECT("Coefficients!$AJ$2:$AJ$33")))),1/(1+EXP(-SUMPRODUCT(Engine!$C$3522:$C$3553,INDIRECT("Coefficients!$AK$2:$AK$33"))))))</f>
      </c>
      <c r="AH116" s="8">
        <f>IF(OR($B116="",$C116="",$D116="",$E116="",$F116="",$G116="",$H116="",$I116="",$J116="",$K116="",$L116=""),"",IF($B116="Female",1/(1+EXP(-SUMPRODUCT(Engine!$C$3522:$C$3553,INDIRECT("Coefficients!$AL$2:$AL$33")))),1/(1+EXP(-SUMPRODUCT(Engine!$C$3522:$C$3553,INDIRECT("Coefficients!$AM$2:$AM$33"))))))</f>
      </c>
      <c r="AI116" s="8">
        <f>IF(OR($B116="",$C116="",$D116="",$E116="",$F116="",$G116="",$H116="",$I116="",$J116="",$K116="",$L116=""),"",IF($B116="Female",1/(1+EXP(-SUMPRODUCT(Engine!$C$3522:$C$3553,INDIRECT("Coefficients!$AN$2:$AN$33")))),1/(1+EXP(-SUMPRODUCT(Engine!$C$3522:$C$3553,INDIRECT("Coefficients!$AO$2:$AO$33"))))))</f>
      </c>
      <c r="AJ116" s="8">
        <f>IF(OR($B116="",$C116="",$D116="",$E116="",$F116="",$G116="",$H116="",$I116="",$J116="",$K116="",$L116=""),"",IF($B116="Female",1/(1+EXP(-SUMPRODUCT(Engine!$C$3522:$C$3553,INDIRECT("Coefficients!$AP$2:$AP$33")))),1/(1+EXP(-SUMPRODUCT(Engine!$C$3522:$C$3553,INDIRECT("Coefficients!$AQ$2:$AQ$33"))))))</f>
      </c>
      <c r="AK116" s="8">
        <f>IF(OR($B116="",$C116="",$D116="",$E116="",$F116="",$G116="",$H116="",$I116="",$J116="",$K116="",$L116=""),"",IF($B116="Female",1/(1+EXP(-SUMPRODUCT(Engine!$C$3522:$C$3553,INDIRECT("Coefficients!$AR$2:$AR$33")))),1/(1+EXP(-SUMPRODUCT(Engine!$C$3522:$C$3553,INDIRECT("Coefficients!$AS$2:$AS$33"))))))</f>
      </c>
      <c r="AL116" s="8">
        <f>IF(OR($B116="",$C116="",$D116="",$E116="",$F116="",$G116="",$H116="",$I116="",$J116="",$K116="",$L116=""),"",IF($B116="Female",1/(1+EXP(-SUMPRODUCT(Engine!$C$3522:$C$3553,INDIRECT("Coefficients!$AT$2:$AT$33")))),1/(1+EXP(-SUMPRODUCT(Engine!$C$3522:$C$3553,INDIRECT("Coefficients!$AU$2:$AU$33"))))))</f>
      </c>
      <c r="AM116" s="8">
        <f>IF(OR($B116="",$C116="",$D116="",$E116="",$F116="",$G116="",$H116="",$I116="",$J116="",$K116="",$L116=""),"",IF($B116="Female",1/(1+EXP(-SUMPRODUCT(Engine!$C$3522:$C$3553,INDIRECT("Coefficients!$AV$2:$AV$33")))),1/(1+EXP(-SUMPRODUCT(Engine!$C$3522:$C$3553,INDIRECT("Coefficients!$AW$2:$AW$33"))))))</f>
      </c>
      <c r="AN116" s="8">
        <f>IF(OR($B116="",$C116="",$D116="",$E116="",$F116="",$G116="",$H116="",$I116="",$J116="",$K116="",$L116=""),"",IF($B116="Female",1/(1+EXP(-SUMPRODUCT(Engine!$C$3522:$C$3553,INDIRECT("Coefficients!$AX$2:$AX$33")))),1/(1+EXP(-SUMPRODUCT(Engine!$C$3522:$C$3553,INDIRECT("Coefficients!$AY$2:$AY$33"))))))</f>
      </c>
      <c r="AO116" s="8">
        <f>IF(OR($B116="",$C116="",$D116="",$E116="",$F116="",$G116="",$H116="",$I116="",$J116="",$K116="",$L116=""),"",IF($B116="Female",1/(1+EXP(-SUMPRODUCT(Engine!$C$3522:$C$3553,INDIRECT("Coefficients!$AZ$2:$AZ$33")))),1/(1+EXP(-SUMPRODUCT(Engine!$C$3522:$C$3553,INDIRECT("Coefficients!$BA$2:$BA$33"))))))</f>
      </c>
      <c r="AP116" s="8">
        <f>IF(OR($B116="",$C116="",$D116="",$E116="",$F116="",$G116="",$H116="",$I116="",$J116="",$K116="",$L116=""),"",IF($B116="Female",1/(1+EXP(-SUMPRODUCT(Engine!$C$3522:$C$3553,INDIRECT("Coefficients!$BB$2:$BB$33")))),1/(1+EXP(-SUMPRODUCT(Engine!$C$3522:$C$3553,INDIRECT("Coefficients!$BC$2:$BC$33"))))))</f>
      </c>
      <c r="AQ116" s="8">
        <f>IF(OR($B116="",$C116="",$D116="",$E116="",$F116="",$G116="",$H116="",$I116="",$J116="",$K116="",$L116=""),"",IF($B116="Female",1/(1+EXP(-SUMPRODUCT(Engine!$C$3522:$C$3553,INDIRECT("Coefficients!$BD$2:$BD$33")))),1/(1+EXP(-SUMPRODUCT(Engine!$C$3522:$C$3553,INDIRECT("Coefficients!$BE$2:$BE$33"))))))</f>
      </c>
      <c r="AR116" s="8">
        <f>IF(OR($B116="",$C116="",$D116="",$E116="",$F116="",$G116="",$H116="",$I116="",$J116="",$K116="",$L116=""),"",IF($B116="Female",1/(1+EXP(-SUMPRODUCT(Engine!$C$3522:$C$3553,INDIRECT("Coefficients!$BF$2:$BF$33")))),1/(1+EXP(-SUMPRODUCT(Engine!$C$3522:$C$3553,INDIRECT("Coefficients!$BG$2:$BG$33"))))))</f>
      </c>
      <c r="AS116" s="8">
        <f>IF(OR($B116="",$C116="",$D116="",$E116="",$F116="",$G116="",$H116="",$I116="",$J116="",$K116="",$L116=""),"",IF($B116="Female",1/(1+EXP(-SUMPRODUCT(Engine!$C$3522:$C$3553,INDIRECT("Coefficients!$BH$2:$BH$33")))),1/(1+EXP(-SUMPRODUCT(Engine!$C$3522:$C$3553,INDIRECT("Coefficients!$BI$2:$BI$33"))))))</f>
      </c>
      <c r="AT116" s="8">
        <f>IF(OR($B116="",$C116="",$D116="",$E116="",$F116="",$G116="",$H116="",$I116="",$J116="",$K116="",$L116=""),"",IF($B116="Female",1/(1+EXP(-SUMPRODUCT(Engine!$C$3522:$C$3553,INDIRECT("Coefficients!$BJ$2:$BJ$33")))),1/(1+EXP(-SUMPRODUCT(Engine!$C$3522:$C$3553,INDIRECT("Coefficients!$BK$2:$BK$33"))))))</f>
      </c>
      <c r="AU116" s="8">
        <f>IF(OR($B116="",$C116="",$D116="",$E116="",$F116="",$G116="",$H116="",$I116="",$J116="",$K116="",$L116=""),"",IF($B116="Female",1/(1+EXP(-SUMPRODUCT(Engine!$C$3522:$C$3553,INDIRECT("Coefficients!$BL$2:$BL$33")))),1/(1+EXP(-SUMPRODUCT(Engine!$C$3522:$C$3553,INDIRECT("Coefficients!$BM$2:$BM$33"))))))</f>
      </c>
      <c r="AV116" s="8">
        <f>IF(OR($B116="",$C116="",$D116="",$E116="",$F116="",$G116="",$H116="",$I116="",$J116="",$K116="",$L116=""),"",IF($B116="Female",1/(1+EXP(-SUMPRODUCT(Engine!$C$3522:$C$3553,INDIRECT("Coefficients!$BN$2:$BN$33")))),1/(1+EXP(-SUMPRODUCT(Engine!$C$3522:$C$3553,INDIRECT("Coefficients!$BO$2:$BO$33"))))))</f>
      </c>
      <c r="AW116" s="8">
        <f>IF(OR($B116="",$C116="",$D116="",$E116="",$F116="",$G116="",$H116="",$I116="",$J116="",$K116="",$L116=""),"",IF($B116="Female",1/(1+EXP(-SUMPRODUCT(Engine!$C$3522:$C$3553,INDIRECT("Coefficients!$BP$2:$BP$33")))),1/(1+EXP(-SUMPRODUCT(Engine!$C$3522:$C$3553,INDIRECT("Coefficients!$BQ$2:$BQ$33"))))))</f>
      </c>
      <c r="AX116" s="8">
        <f>IF(OR($B116="",$C116="",$D116="",$E116="",$F116="",$G116="",$H116="",$I116="",$J116="",$K116="",$L116=""),"",IF($B116="Female",1/(1+EXP(-SUMPRODUCT(Engine!$C$3522:$C$3553,INDIRECT("Coefficients!$BR$2:$BR$33")))),1/(1+EXP(-SUMPRODUCT(Engine!$C$3522:$C$3553,INDIRECT("Coefficients!$BS$2:$BS$33"))))))</f>
      </c>
      <c r="AY116" s="8">
        <f>IF(OR($B116="",$C116="",$D116="",$E116="",$F116="",$G116="",$H116="",$I116="",$J116="",$K116="",$L116=""),"",IF($B116="Female",1/(1+EXP(-SUMPRODUCT(Engine!$C$3522:$C$3553,INDIRECT("Coefficients!$BT$2:$BT$33")))),1/(1+EXP(-SUMPRODUCT(Engine!$C$3522:$C$3553,INDIRECT("Coefficients!$BU$2:$BU$33"))))))</f>
      </c>
      <c r="AZ116" s="8">
        <f>IF(OR($B116="",$C116="",$D116="",$E116="",$F116="",$G116="",$H116="",$I116="",$J116="",$K116="",$L116=""),"",IF($B116="Female",1/(1+EXP(-SUMPRODUCT(Engine!$C$3522:$C$3553,INDIRECT("Coefficients!$BV$2:$BV$33")))),1/(1+EXP(-SUMPRODUCT(Engine!$C$3522:$C$3553,INDIRECT("Coefficients!$BW$2:$BW$33"))))))</f>
      </c>
      <c r="BA116" s="8">
        <f>IF(OR($B116="",$C116="",$D116="",$E116="",$F116="",$G116="",$H116="",$I116="",$J116="",$K116="",$L116=""),"",IF($B116="Female",1/(1+EXP(-SUMPRODUCT(Engine!$C$3522:$C$3553,INDIRECT("Coefficients!$BX$2:$BX$33")))),1/(1+EXP(-SUMPRODUCT(Engine!$C$3522:$C$3553,INDIRECT("Coefficients!$BY$2:$BY$33"))))))</f>
      </c>
      <c r="BB116" s="8">
        <f>IF(OR($B116="",$C116="",$D116="",$E116="",$F116="",$G116="",$H116="",$I116="",$J116="",$K116="",$L116=""),"",IF($B116="Female",1/(1+EXP(-SUMPRODUCT(Engine!$C$3522:$C$3553,INDIRECT("Coefficients!$BZ$2:$BZ$33")))),1/(1+EXP(-SUMPRODUCT(Engine!$C$3522:$C$3553,INDIRECT("Coefficients!$CA$2:$CA$33"))))))</f>
      </c>
      <c r="BC116" s="8">
        <f>IF(OR($B116="",$C116="",$D116="",$E116="",$F116="",$G116="",$H116="",$I116="",$J116="",$K116="",$L116=""),"",IF($B116="Female",1/(1+EXP(-SUMPRODUCT(Engine!$C$3522:$C$3553,INDIRECT("Coefficients!$CB$2:$CB$33")))),1/(1+EXP(-SUMPRODUCT(Engine!$C$3522:$C$3553,INDIRECT("Coefficients!$CC$2:$CC$33"))))))</f>
      </c>
      <c r="BD116" s="8">
        <f>IF(OR($B116="",$C116="",$D116="",$E116="",$F116="",$G116="",$H116="",$I116="",$J116="",$K116="",$L116=""),"",IF($B116="Female",1/(1+EXP(-SUMPRODUCT(Engine!$C$3522:$C$3553,INDIRECT("Coefficients!$CD$2:$CD$33")))),1/(1+EXP(-SUMPRODUCT(Engine!$C$3522:$C$3553,INDIRECT("Coefficients!$CE$2:$CE$33"))))))</f>
      </c>
      <c r="BE116" s="8">
        <f>IF(OR($B116="",$C116="",$D116="",$E116="",$F116="",$G116="",$H116="",$I116="",$J116="",$K116="",$L116=""),"",IF($B116="Female",1/(1+EXP(-SUMPRODUCT(Engine!$C$3522:$C$3553,INDIRECT("Coefficients!$CF$2:$CF$33")))),1/(1+EXP(-SUMPRODUCT(Engine!$C$3522:$C$3553,INDIRECT("Coefficients!$CG$2:$CG$33"))))))</f>
      </c>
      <c r="BF116" s="8">
        <f>IF(OR($B116="",$C116="",$D116="",$E116="",$F116="",$G116="",$H116="",$I116="",$J116="",$K116="",$L116=""),"",IF($B116="Female",1/(1+EXP(-SUMPRODUCT(Engine!$C$3522:$C$3553,INDIRECT("Coefficients!$CH$2:$CH$33")))),1/(1+EXP(-SUMPRODUCT(Engine!$C$3522:$C$3553,INDIRECT("Coefficients!$CI$2:$CI$33"))))))</f>
      </c>
      <c r="BG116" s="8">
        <f>IF(OR($B116="",$C116="",$D116="",$E116="",$F116="",$G116="",$H116="",$I116="",$J116="",$K116="",$L116=""),"",IF($B116="Female",1/(1+EXP(-SUMPRODUCT(Engine!$C$3522:$C$3553,INDIRECT("Coefficients!$CJ$2:$CJ$33")))),1/(1+EXP(-SUMPRODUCT(Engine!$C$3522:$C$3553,INDIRECT("Coefficients!$CK$2:$CK$33"))))))</f>
      </c>
      <c r="BH116" s="8">
        <f>IF(OR($B116="",$C116="",$D116="",$E116="",$F116="",$G116="",$H116="",$I116="",$J116="",$K116="",$L116=""),"",IF($B116="Female",1/(1+EXP(-SUMPRODUCT(Engine!$C$3522:$C$3553,INDIRECT("Coefficients!$CL$2:$CL$33")))),1/(1+EXP(-SUMPRODUCT(Engine!$C$3522:$C$3553,INDIRECT("Coefficients!$CM$2:$CM$33"))))))</f>
      </c>
      <c r="BI116" s="8">
        <f>IF(OR($B116="",$C116="",$D116="",$E116="",$F116="",$G116="",$H116="",$I116="",$J116="",$K116="",$L116=""),"",IF($B116="Female",1/(1+EXP(-SUMPRODUCT(Engine!$C$3522:$C$3553,INDIRECT("Coefficients!$CN$2:$CN$33")))),1/(1+EXP(-SUMPRODUCT(Engine!$C$3522:$C$3553,INDIRECT("Coefficients!$CO$2:$CO$33"))))))</f>
      </c>
      <c r="BJ116" s="8">
        <f>IF(OR($B116="",$C116="",$D116="",$E116="",$F116="",$G116="",$H116="",$I116="",$J116="",$K116="",$L116=""),"",IF($B116="Female",1/(1+EXP(-SUMPRODUCT(Engine!$C$3522:$C$3553,INDIRECT("Coefficients!$CP$2:$CP$33")))),1/(1+EXP(-SUMPRODUCT(Engine!$C$3522:$C$3553,INDIRECT("Coefficients!$CQ$2:$CQ$33"))))))</f>
      </c>
      <c r="BK116" s="8">
        <f>IF(OR($B116="",$C116="",$D116="",$E116="",$F116="",$G116="",$H116="",$I116="",$J116="",$K116="",$L116=""),"",IF($B116="Female",1/(1+EXP(-SUMPRODUCT(Engine!$C$3522:$C$3553,INDIRECT("Coefficients!$CR$2:$CR$33")))),1/(1+EXP(-SUMPRODUCT(Engine!$C$3522:$C$3553,INDIRECT("Coefficients!$CS$2:$CS$33"))))))</f>
      </c>
      <c r="BL116" s="8">
        <f>IF(OR($B116="",$C116="",$D116="",$E116="",$F116="",$G116="",$H116="",$I116="",$J116="",$K116="",$L116=""),"",IF($B116="Female",1/(1+EXP(-SUMPRODUCT(Engine!$C$3522:$C$3553,INDIRECT("Coefficients!$CT$2:$CT$33")))),1/(1+EXP(-SUMPRODUCT(Engine!$C$3522:$C$3553,INDIRECT("Coefficients!$CU$2:$CU$33"))))))</f>
      </c>
      <c r="BM116" s="8">
        <f>IF(OR($B116="",$C116="",$D116="",$E116="",$F116="",$G116="",$H116="",$I116="",$J116="",$K116="",$L116=""),"",IF($B116="Female",1/(1+EXP(-SUMPRODUCT(Engine!$C$3522:$C$3553,INDIRECT("Coefficients!$CV$2:$CV$33")))),1/(1+EXP(-SUMPRODUCT(Engine!$C$3522:$C$3553,INDIRECT("Coefficients!$CW$2:$CW$33"))))))</f>
      </c>
    </row>
    <row r="117" spans="1:65" x14ac:dyDescent="0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8">
        <f>IF(OR($B117="",$C117="",$D117="",$E117="",$F117="",$G117="",$H117="",$I117="",$J117="",$K117="",$L117=""),"",IF($B117="Female",1/(1+EXP(-SUMPRODUCT(Engine!$C$3554:$C$3585,INDIRECT("Coefficients!$B$2:$B$33")))),1/(1+EXP(-SUMPRODUCT(Engine!$C$3554:$C$3585,INDIRECT("Coefficients!$C$2:$C$33"))))))</f>
      </c>
      <c r="Q117" s="8">
        <f>IF(OR($B117="",$C117="",$D117="",$E117="",$F117="",$G117="",$H117="",$I117="",$J117="",$K117="",$L117=""),"",IF($B117="Female",1/(1+EXP(-SUMPRODUCT(Engine!$C$3554:$C$3585,INDIRECT("Coefficients!$D$2:$D$33")))),1/(1+EXP(-SUMPRODUCT(Engine!$C$3554:$C$3585,INDIRECT("Coefficients!$E$2:$E$33"))))))</f>
      </c>
      <c r="R117" s="8">
        <f>IF(OR($B117="",$C117="",$D117="",$E117="",$F117="",$G117="",$H117="",$I117="",$J117="",$K117="",$L117=""),"",IF($B117="Female",1/(1+EXP(-SUMPRODUCT(Engine!$C$3554:$C$3585,INDIRECT("Coefficients!$F$2:$F$33")))),1/(1+EXP(-SUMPRODUCT(Engine!$C$3554:$C$3585,INDIRECT("Coefficients!$G$2:$G$33"))))))</f>
      </c>
      <c r="S117" s="8">
        <f>IF(OR($B117="",$C117="",$D117="",$E117="",$F117="",$G117="",$H117="",$I117="",$J117="",$K117="",$L117=""),"",IF($B117="Female",1/(1+EXP(-SUMPRODUCT(Engine!$C$3554:$C$3585,INDIRECT("Coefficients!$H$2:$H$33")))),1/(1+EXP(-SUMPRODUCT(Engine!$C$3554:$C$3585,INDIRECT("Coefficients!$I$2:$I$33"))))))</f>
      </c>
      <c r="T117" s="8">
        <f>IF(OR($B117="",$C117="",$D117="",$E117="",$F117="",$G117="",$H117="",$I117="",$J117="",$K117="",$L117=""),"",IF($B117="Female",1/(1+EXP(-SUMPRODUCT(Engine!$C$3554:$C$3585,INDIRECT("Coefficients!$J$2:$J$33")))),1/(1+EXP(-SUMPRODUCT(Engine!$C$3554:$C$3585,INDIRECT("Coefficients!$K$2:$K$33"))))))</f>
      </c>
      <c r="U117" s="8">
        <f>IF(OR($B117="",$C117="",$D117="",$E117="",$F117="",$G117="",$H117="",$I117="",$J117="",$K117="",$L117=""),"",IF($B117="Female",1/(1+EXP(-SUMPRODUCT(Engine!$C$3554:$C$3585,INDIRECT("Coefficients!$L$2:$L$33")))),1/(1+EXP(-SUMPRODUCT(Engine!$C$3554:$C$3585,INDIRECT("Coefficients!$M$2:$M$33"))))))</f>
      </c>
      <c r="V117" s="8">
        <f>IF(OR($B117="",$C117="",$D117="",$E117="",$F117="",$G117="",$H117="",$I117="",$J117="",$K117="",$L117=""),"",IF($B117="Female",1/(1+EXP(-SUMPRODUCT(Engine!$C$3554:$C$3585,INDIRECT("Coefficients!$N$2:$N$33")))),1/(1+EXP(-SUMPRODUCT(Engine!$C$3554:$C$3585,INDIRECT("Coefficients!$O$2:$O$33"))))))</f>
      </c>
      <c r="W117" s="8">
        <f>IF(OR($B117="",$C117="",$D117="",$E117="",$F117="",$G117="",$H117="",$I117="",$J117="",$K117="",$L117=""),"",IF($B117="Female",1/(1+EXP(-SUMPRODUCT(Engine!$C$3554:$C$3585,INDIRECT("Coefficients!$P$2:$P$33")))),1/(1+EXP(-SUMPRODUCT(Engine!$C$3554:$C$3585,INDIRECT("Coefficients!$Q$2:$Q$33"))))))</f>
      </c>
      <c r="X117" s="8">
        <f>IF(OR($B117="",$C117="",$D117="",$E117="",$F117="",$G117="",$H117="",$I117="",$J117="",$K117="",$L117=""),"",IF($B117="Female",1/(1+EXP(-SUMPRODUCT(Engine!$C$3554:$C$3585,INDIRECT("Coefficients!$R$2:$R$33")))),1/(1+EXP(-SUMPRODUCT(Engine!$C$3554:$C$3585,INDIRECT("Coefficients!$S$2:$S$33"))))))</f>
      </c>
      <c r="Y117" s="8">
        <f>IF(OR($B117="",$C117="",$D117="",$E117="",$F117="",$G117="",$H117="",$I117="",$J117="",$K117="",$L117=""),"",IF($B117="Female",1/(1+EXP(-SUMPRODUCT(Engine!$C$3554:$C$3585,INDIRECT("Coefficients!$T$2:$T$33")))),1/(1+EXP(-SUMPRODUCT(Engine!$C$3554:$C$3585,INDIRECT("Coefficients!$U$2:$U$33"))))))</f>
      </c>
      <c r="Z117" s="8">
        <f>IF(OR($B117="",$C117="",$D117="",$E117="",$F117="",$G117="",$H117="",$I117="",$J117="",$K117="",$L117=""),"",IF($B117="Female",1/(1+EXP(-SUMPRODUCT(Engine!$C$3554:$C$3585,INDIRECT("Coefficients!$V$2:$V$33")))),1/(1+EXP(-SUMPRODUCT(Engine!$C$3554:$C$3585,INDIRECT("Coefficients!$W$2:$W$33"))))))</f>
      </c>
      <c r="AA117" s="8">
        <f>IF(OR($B117="",$C117="",$D117="",$E117="",$F117="",$G117="",$H117="",$I117="",$J117="",$K117="",$L117=""),"",IF($B117="Female",1/(1+EXP(-SUMPRODUCT(Engine!$C$3554:$C$3585,INDIRECT("Coefficients!$X$2:$X$33")))),1/(1+EXP(-SUMPRODUCT(Engine!$C$3554:$C$3585,INDIRECT("Coefficients!$Y$2:$Y$33"))))))</f>
      </c>
      <c r="AB117" s="8">
        <f>IF(OR($B117="",$C117="",$D117="",$E117="",$F117="",$G117="",$H117="",$I117="",$J117="",$K117="",$L117=""),"",IF($B117="Female",1/(1+EXP(-SUMPRODUCT(Engine!$C$3554:$C$3585,INDIRECT("Coefficients!$Z$2:$Z$33")))),1/(1+EXP(-SUMPRODUCT(Engine!$C$3554:$C$3585,INDIRECT("Coefficients!$AA$2:$AA$33"))))))</f>
      </c>
      <c r="AC117" s="8">
        <f>IF(OR($B117="",$C117="",$D117="",$E117="",$F117="",$G117="",$H117="",$I117="",$J117="",$K117="",$L117=""),"",IF($B117="Female",1/(1+EXP(-SUMPRODUCT(Engine!$C$3554:$C$3585,INDIRECT("Coefficients!$AB$2:$AB$33")))),1/(1+EXP(-SUMPRODUCT(Engine!$C$3554:$C$3585,INDIRECT("Coefficients!$AC$2:$AC$33"))))))</f>
      </c>
      <c r="AD117" s="8">
        <f>IF(OR($B117="",$C117="",$D117="",$E117="",$F117="",$G117="",$H117="",$I117="",$J117="",$K117="",$L117=""),"",IF($B117="Female",1/(1+EXP(-SUMPRODUCT(Engine!$C$3554:$C$3585,INDIRECT("Coefficients!$AD$2:$AD$33")))),1/(1+EXP(-SUMPRODUCT(Engine!$C$3554:$C$3585,INDIRECT("Coefficients!$AE$2:$AE$33"))))))</f>
      </c>
      <c r="AE117" s="8">
        <f>IF(OR($B117="",$C117="",$D117="",$E117="",$F117="",$G117="",$H117="",$I117="",$J117="",$K117="",$L117=""),"",IF($B117="Female",1/(1+EXP(-SUMPRODUCT(Engine!$C$3554:$C$3585,INDIRECT("Coefficients!$AF$2:$AF$33")))),1/(1+EXP(-SUMPRODUCT(Engine!$C$3554:$C$3585,INDIRECT("Coefficients!$AG$2:$AG$33"))))))</f>
      </c>
      <c r="AF117" s="8">
        <f>IF(OR($B117="",$C117="",$D117="",$E117="",$F117="",$G117="",$H117="",$I117="",$J117="",$K117="",$L117=""),"",IF($B117="Female",1/(1+EXP(-SUMPRODUCT(Engine!$C$3554:$C$3585,INDIRECT("Coefficients!$AH$2:$AH$33")))),1/(1+EXP(-SUMPRODUCT(Engine!$C$3554:$C$3585,INDIRECT("Coefficients!$AI$2:$AI$33"))))))</f>
      </c>
      <c r="AG117" s="8">
        <f>IF(OR($B117="",$C117="",$D117="",$E117="",$F117="",$G117="",$H117="",$I117="",$J117="",$K117="",$L117=""),"",IF($B117="Female",1/(1+EXP(-SUMPRODUCT(Engine!$C$3554:$C$3585,INDIRECT("Coefficients!$AJ$2:$AJ$33")))),1/(1+EXP(-SUMPRODUCT(Engine!$C$3554:$C$3585,INDIRECT("Coefficients!$AK$2:$AK$33"))))))</f>
      </c>
      <c r="AH117" s="8">
        <f>IF(OR($B117="",$C117="",$D117="",$E117="",$F117="",$G117="",$H117="",$I117="",$J117="",$K117="",$L117=""),"",IF($B117="Female",1/(1+EXP(-SUMPRODUCT(Engine!$C$3554:$C$3585,INDIRECT("Coefficients!$AL$2:$AL$33")))),1/(1+EXP(-SUMPRODUCT(Engine!$C$3554:$C$3585,INDIRECT("Coefficients!$AM$2:$AM$33"))))))</f>
      </c>
      <c r="AI117" s="8">
        <f>IF(OR($B117="",$C117="",$D117="",$E117="",$F117="",$G117="",$H117="",$I117="",$J117="",$K117="",$L117=""),"",IF($B117="Female",1/(1+EXP(-SUMPRODUCT(Engine!$C$3554:$C$3585,INDIRECT("Coefficients!$AN$2:$AN$33")))),1/(1+EXP(-SUMPRODUCT(Engine!$C$3554:$C$3585,INDIRECT("Coefficients!$AO$2:$AO$33"))))))</f>
      </c>
      <c r="AJ117" s="8">
        <f>IF(OR($B117="",$C117="",$D117="",$E117="",$F117="",$G117="",$H117="",$I117="",$J117="",$K117="",$L117=""),"",IF($B117="Female",1/(1+EXP(-SUMPRODUCT(Engine!$C$3554:$C$3585,INDIRECT("Coefficients!$AP$2:$AP$33")))),1/(1+EXP(-SUMPRODUCT(Engine!$C$3554:$C$3585,INDIRECT("Coefficients!$AQ$2:$AQ$33"))))))</f>
      </c>
      <c r="AK117" s="8">
        <f>IF(OR($B117="",$C117="",$D117="",$E117="",$F117="",$G117="",$H117="",$I117="",$J117="",$K117="",$L117=""),"",IF($B117="Female",1/(1+EXP(-SUMPRODUCT(Engine!$C$3554:$C$3585,INDIRECT("Coefficients!$AR$2:$AR$33")))),1/(1+EXP(-SUMPRODUCT(Engine!$C$3554:$C$3585,INDIRECT("Coefficients!$AS$2:$AS$33"))))))</f>
      </c>
      <c r="AL117" s="8">
        <f>IF(OR($B117="",$C117="",$D117="",$E117="",$F117="",$G117="",$H117="",$I117="",$J117="",$K117="",$L117=""),"",IF($B117="Female",1/(1+EXP(-SUMPRODUCT(Engine!$C$3554:$C$3585,INDIRECT("Coefficients!$AT$2:$AT$33")))),1/(1+EXP(-SUMPRODUCT(Engine!$C$3554:$C$3585,INDIRECT("Coefficients!$AU$2:$AU$33"))))))</f>
      </c>
      <c r="AM117" s="8">
        <f>IF(OR($B117="",$C117="",$D117="",$E117="",$F117="",$G117="",$H117="",$I117="",$J117="",$K117="",$L117=""),"",IF($B117="Female",1/(1+EXP(-SUMPRODUCT(Engine!$C$3554:$C$3585,INDIRECT("Coefficients!$AV$2:$AV$33")))),1/(1+EXP(-SUMPRODUCT(Engine!$C$3554:$C$3585,INDIRECT("Coefficients!$AW$2:$AW$33"))))))</f>
      </c>
      <c r="AN117" s="8">
        <f>IF(OR($B117="",$C117="",$D117="",$E117="",$F117="",$G117="",$H117="",$I117="",$J117="",$K117="",$L117=""),"",IF($B117="Female",1/(1+EXP(-SUMPRODUCT(Engine!$C$3554:$C$3585,INDIRECT("Coefficients!$AX$2:$AX$33")))),1/(1+EXP(-SUMPRODUCT(Engine!$C$3554:$C$3585,INDIRECT("Coefficients!$AY$2:$AY$33"))))))</f>
      </c>
      <c r="AO117" s="8">
        <f>IF(OR($B117="",$C117="",$D117="",$E117="",$F117="",$G117="",$H117="",$I117="",$J117="",$K117="",$L117=""),"",IF($B117="Female",1/(1+EXP(-SUMPRODUCT(Engine!$C$3554:$C$3585,INDIRECT("Coefficients!$AZ$2:$AZ$33")))),1/(1+EXP(-SUMPRODUCT(Engine!$C$3554:$C$3585,INDIRECT("Coefficients!$BA$2:$BA$33"))))))</f>
      </c>
      <c r="AP117" s="8">
        <f>IF(OR($B117="",$C117="",$D117="",$E117="",$F117="",$G117="",$H117="",$I117="",$J117="",$K117="",$L117=""),"",IF($B117="Female",1/(1+EXP(-SUMPRODUCT(Engine!$C$3554:$C$3585,INDIRECT("Coefficients!$BB$2:$BB$33")))),1/(1+EXP(-SUMPRODUCT(Engine!$C$3554:$C$3585,INDIRECT("Coefficients!$BC$2:$BC$33"))))))</f>
      </c>
      <c r="AQ117" s="8">
        <f>IF(OR($B117="",$C117="",$D117="",$E117="",$F117="",$G117="",$H117="",$I117="",$J117="",$K117="",$L117=""),"",IF($B117="Female",1/(1+EXP(-SUMPRODUCT(Engine!$C$3554:$C$3585,INDIRECT("Coefficients!$BD$2:$BD$33")))),1/(1+EXP(-SUMPRODUCT(Engine!$C$3554:$C$3585,INDIRECT("Coefficients!$BE$2:$BE$33"))))))</f>
      </c>
      <c r="AR117" s="8">
        <f>IF(OR($B117="",$C117="",$D117="",$E117="",$F117="",$G117="",$H117="",$I117="",$J117="",$K117="",$L117=""),"",IF($B117="Female",1/(1+EXP(-SUMPRODUCT(Engine!$C$3554:$C$3585,INDIRECT("Coefficients!$BF$2:$BF$33")))),1/(1+EXP(-SUMPRODUCT(Engine!$C$3554:$C$3585,INDIRECT("Coefficients!$BG$2:$BG$33"))))))</f>
      </c>
      <c r="AS117" s="8">
        <f>IF(OR($B117="",$C117="",$D117="",$E117="",$F117="",$G117="",$H117="",$I117="",$J117="",$K117="",$L117=""),"",IF($B117="Female",1/(1+EXP(-SUMPRODUCT(Engine!$C$3554:$C$3585,INDIRECT("Coefficients!$BH$2:$BH$33")))),1/(1+EXP(-SUMPRODUCT(Engine!$C$3554:$C$3585,INDIRECT("Coefficients!$BI$2:$BI$33"))))))</f>
      </c>
      <c r="AT117" s="8">
        <f>IF(OR($B117="",$C117="",$D117="",$E117="",$F117="",$G117="",$H117="",$I117="",$J117="",$K117="",$L117=""),"",IF($B117="Female",1/(1+EXP(-SUMPRODUCT(Engine!$C$3554:$C$3585,INDIRECT("Coefficients!$BJ$2:$BJ$33")))),1/(1+EXP(-SUMPRODUCT(Engine!$C$3554:$C$3585,INDIRECT("Coefficients!$BK$2:$BK$33"))))))</f>
      </c>
      <c r="AU117" s="8">
        <f>IF(OR($B117="",$C117="",$D117="",$E117="",$F117="",$G117="",$H117="",$I117="",$J117="",$K117="",$L117=""),"",IF($B117="Female",1/(1+EXP(-SUMPRODUCT(Engine!$C$3554:$C$3585,INDIRECT("Coefficients!$BL$2:$BL$33")))),1/(1+EXP(-SUMPRODUCT(Engine!$C$3554:$C$3585,INDIRECT("Coefficients!$BM$2:$BM$33"))))))</f>
      </c>
      <c r="AV117" s="8">
        <f>IF(OR($B117="",$C117="",$D117="",$E117="",$F117="",$G117="",$H117="",$I117="",$J117="",$K117="",$L117=""),"",IF($B117="Female",1/(1+EXP(-SUMPRODUCT(Engine!$C$3554:$C$3585,INDIRECT("Coefficients!$BN$2:$BN$33")))),1/(1+EXP(-SUMPRODUCT(Engine!$C$3554:$C$3585,INDIRECT("Coefficients!$BO$2:$BO$33"))))))</f>
      </c>
      <c r="AW117" s="8">
        <f>IF(OR($B117="",$C117="",$D117="",$E117="",$F117="",$G117="",$H117="",$I117="",$J117="",$K117="",$L117=""),"",IF($B117="Female",1/(1+EXP(-SUMPRODUCT(Engine!$C$3554:$C$3585,INDIRECT("Coefficients!$BP$2:$BP$33")))),1/(1+EXP(-SUMPRODUCT(Engine!$C$3554:$C$3585,INDIRECT("Coefficients!$BQ$2:$BQ$33"))))))</f>
      </c>
      <c r="AX117" s="8">
        <f>IF(OR($B117="",$C117="",$D117="",$E117="",$F117="",$G117="",$H117="",$I117="",$J117="",$K117="",$L117=""),"",IF($B117="Female",1/(1+EXP(-SUMPRODUCT(Engine!$C$3554:$C$3585,INDIRECT("Coefficients!$BR$2:$BR$33")))),1/(1+EXP(-SUMPRODUCT(Engine!$C$3554:$C$3585,INDIRECT("Coefficients!$BS$2:$BS$33"))))))</f>
      </c>
      <c r="AY117" s="8">
        <f>IF(OR($B117="",$C117="",$D117="",$E117="",$F117="",$G117="",$H117="",$I117="",$J117="",$K117="",$L117=""),"",IF($B117="Female",1/(1+EXP(-SUMPRODUCT(Engine!$C$3554:$C$3585,INDIRECT("Coefficients!$BT$2:$BT$33")))),1/(1+EXP(-SUMPRODUCT(Engine!$C$3554:$C$3585,INDIRECT("Coefficients!$BU$2:$BU$33"))))))</f>
      </c>
      <c r="AZ117" s="8">
        <f>IF(OR($B117="",$C117="",$D117="",$E117="",$F117="",$G117="",$H117="",$I117="",$J117="",$K117="",$L117=""),"",IF($B117="Female",1/(1+EXP(-SUMPRODUCT(Engine!$C$3554:$C$3585,INDIRECT("Coefficients!$BV$2:$BV$33")))),1/(1+EXP(-SUMPRODUCT(Engine!$C$3554:$C$3585,INDIRECT("Coefficients!$BW$2:$BW$33"))))))</f>
      </c>
      <c r="BA117" s="8">
        <f>IF(OR($B117="",$C117="",$D117="",$E117="",$F117="",$G117="",$H117="",$I117="",$J117="",$K117="",$L117=""),"",IF($B117="Female",1/(1+EXP(-SUMPRODUCT(Engine!$C$3554:$C$3585,INDIRECT("Coefficients!$BX$2:$BX$33")))),1/(1+EXP(-SUMPRODUCT(Engine!$C$3554:$C$3585,INDIRECT("Coefficients!$BY$2:$BY$33"))))))</f>
      </c>
      <c r="BB117" s="8">
        <f>IF(OR($B117="",$C117="",$D117="",$E117="",$F117="",$G117="",$H117="",$I117="",$J117="",$K117="",$L117=""),"",IF($B117="Female",1/(1+EXP(-SUMPRODUCT(Engine!$C$3554:$C$3585,INDIRECT("Coefficients!$BZ$2:$BZ$33")))),1/(1+EXP(-SUMPRODUCT(Engine!$C$3554:$C$3585,INDIRECT("Coefficients!$CA$2:$CA$33"))))))</f>
      </c>
      <c r="BC117" s="8">
        <f>IF(OR($B117="",$C117="",$D117="",$E117="",$F117="",$G117="",$H117="",$I117="",$J117="",$K117="",$L117=""),"",IF($B117="Female",1/(1+EXP(-SUMPRODUCT(Engine!$C$3554:$C$3585,INDIRECT("Coefficients!$CB$2:$CB$33")))),1/(1+EXP(-SUMPRODUCT(Engine!$C$3554:$C$3585,INDIRECT("Coefficients!$CC$2:$CC$33"))))))</f>
      </c>
      <c r="BD117" s="8">
        <f>IF(OR($B117="",$C117="",$D117="",$E117="",$F117="",$G117="",$H117="",$I117="",$J117="",$K117="",$L117=""),"",IF($B117="Female",1/(1+EXP(-SUMPRODUCT(Engine!$C$3554:$C$3585,INDIRECT("Coefficients!$CD$2:$CD$33")))),1/(1+EXP(-SUMPRODUCT(Engine!$C$3554:$C$3585,INDIRECT("Coefficients!$CE$2:$CE$33"))))))</f>
      </c>
      <c r="BE117" s="8">
        <f>IF(OR($B117="",$C117="",$D117="",$E117="",$F117="",$G117="",$H117="",$I117="",$J117="",$K117="",$L117=""),"",IF($B117="Female",1/(1+EXP(-SUMPRODUCT(Engine!$C$3554:$C$3585,INDIRECT("Coefficients!$CF$2:$CF$33")))),1/(1+EXP(-SUMPRODUCT(Engine!$C$3554:$C$3585,INDIRECT("Coefficients!$CG$2:$CG$33"))))))</f>
      </c>
      <c r="BF117" s="8">
        <f>IF(OR($B117="",$C117="",$D117="",$E117="",$F117="",$G117="",$H117="",$I117="",$J117="",$K117="",$L117=""),"",IF($B117="Female",1/(1+EXP(-SUMPRODUCT(Engine!$C$3554:$C$3585,INDIRECT("Coefficients!$CH$2:$CH$33")))),1/(1+EXP(-SUMPRODUCT(Engine!$C$3554:$C$3585,INDIRECT("Coefficients!$CI$2:$CI$33"))))))</f>
      </c>
      <c r="BG117" s="8">
        <f>IF(OR($B117="",$C117="",$D117="",$E117="",$F117="",$G117="",$H117="",$I117="",$J117="",$K117="",$L117=""),"",IF($B117="Female",1/(1+EXP(-SUMPRODUCT(Engine!$C$3554:$C$3585,INDIRECT("Coefficients!$CJ$2:$CJ$33")))),1/(1+EXP(-SUMPRODUCT(Engine!$C$3554:$C$3585,INDIRECT("Coefficients!$CK$2:$CK$33"))))))</f>
      </c>
      <c r="BH117" s="8">
        <f>IF(OR($B117="",$C117="",$D117="",$E117="",$F117="",$G117="",$H117="",$I117="",$J117="",$K117="",$L117=""),"",IF($B117="Female",1/(1+EXP(-SUMPRODUCT(Engine!$C$3554:$C$3585,INDIRECT("Coefficients!$CL$2:$CL$33")))),1/(1+EXP(-SUMPRODUCT(Engine!$C$3554:$C$3585,INDIRECT("Coefficients!$CM$2:$CM$33"))))))</f>
      </c>
      <c r="BI117" s="8">
        <f>IF(OR($B117="",$C117="",$D117="",$E117="",$F117="",$G117="",$H117="",$I117="",$J117="",$K117="",$L117=""),"",IF($B117="Female",1/(1+EXP(-SUMPRODUCT(Engine!$C$3554:$C$3585,INDIRECT("Coefficients!$CN$2:$CN$33")))),1/(1+EXP(-SUMPRODUCT(Engine!$C$3554:$C$3585,INDIRECT("Coefficients!$CO$2:$CO$33"))))))</f>
      </c>
      <c r="BJ117" s="8">
        <f>IF(OR($B117="",$C117="",$D117="",$E117="",$F117="",$G117="",$H117="",$I117="",$J117="",$K117="",$L117=""),"",IF($B117="Female",1/(1+EXP(-SUMPRODUCT(Engine!$C$3554:$C$3585,INDIRECT("Coefficients!$CP$2:$CP$33")))),1/(1+EXP(-SUMPRODUCT(Engine!$C$3554:$C$3585,INDIRECT("Coefficients!$CQ$2:$CQ$33"))))))</f>
      </c>
      <c r="BK117" s="8">
        <f>IF(OR($B117="",$C117="",$D117="",$E117="",$F117="",$G117="",$H117="",$I117="",$J117="",$K117="",$L117=""),"",IF($B117="Female",1/(1+EXP(-SUMPRODUCT(Engine!$C$3554:$C$3585,INDIRECT("Coefficients!$CR$2:$CR$33")))),1/(1+EXP(-SUMPRODUCT(Engine!$C$3554:$C$3585,INDIRECT("Coefficients!$CS$2:$CS$33"))))))</f>
      </c>
      <c r="BL117" s="8">
        <f>IF(OR($B117="",$C117="",$D117="",$E117="",$F117="",$G117="",$H117="",$I117="",$J117="",$K117="",$L117=""),"",IF($B117="Female",1/(1+EXP(-SUMPRODUCT(Engine!$C$3554:$C$3585,INDIRECT("Coefficients!$CT$2:$CT$33")))),1/(1+EXP(-SUMPRODUCT(Engine!$C$3554:$C$3585,INDIRECT("Coefficients!$CU$2:$CU$33"))))))</f>
      </c>
      <c r="BM117" s="8">
        <f>IF(OR($B117="",$C117="",$D117="",$E117="",$F117="",$G117="",$H117="",$I117="",$J117="",$K117="",$L117=""),"",IF($B117="Female",1/(1+EXP(-SUMPRODUCT(Engine!$C$3554:$C$3585,INDIRECT("Coefficients!$CV$2:$CV$33")))),1/(1+EXP(-SUMPRODUCT(Engine!$C$3554:$C$3585,INDIRECT("Coefficients!$CW$2:$CW$33"))))))</f>
      </c>
    </row>
    <row r="118" spans="1:65" x14ac:dyDescent="0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8">
        <f>IF(OR($B118="",$C118="",$D118="",$E118="",$F118="",$G118="",$H118="",$I118="",$J118="",$K118="",$L118=""),"",IF($B118="Female",1/(1+EXP(-SUMPRODUCT(Engine!$C$3586:$C$3617,INDIRECT("Coefficients!$B$2:$B$33")))),1/(1+EXP(-SUMPRODUCT(Engine!$C$3586:$C$3617,INDIRECT("Coefficients!$C$2:$C$33"))))))</f>
      </c>
      <c r="Q118" s="8">
        <f>IF(OR($B118="",$C118="",$D118="",$E118="",$F118="",$G118="",$H118="",$I118="",$J118="",$K118="",$L118=""),"",IF($B118="Female",1/(1+EXP(-SUMPRODUCT(Engine!$C$3586:$C$3617,INDIRECT("Coefficients!$D$2:$D$33")))),1/(1+EXP(-SUMPRODUCT(Engine!$C$3586:$C$3617,INDIRECT("Coefficients!$E$2:$E$33"))))))</f>
      </c>
      <c r="R118" s="8">
        <f>IF(OR($B118="",$C118="",$D118="",$E118="",$F118="",$G118="",$H118="",$I118="",$J118="",$K118="",$L118=""),"",IF($B118="Female",1/(1+EXP(-SUMPRODUCT(Engine!$C$3586:$C$3617,INDIRECT("Coefficients!$F$2:$F$33")))),1/(1+EXP(-SUMPRODUCT(Engine!$C$3586:$C$3617,INDIRECT("Coefficients!$G$2:$G$33"))))))</f>
      </c>
      <c r="S118" s="8">
        <f>IF(OR($B118="",$C118="",$D118="",$E118="",$F118="",$G118="",$H118="",$I118="",$J118="",$K118="",$L118=""),"",IF($B118="Female",1/(1+EXP(-SUMPRODUCT(Engine!$C$3586:$C$3617,INDIRECT("Coefficients!$H$2:$H$33")))),1/(1+EXP(-SUMPRODUCT(Engine!$C$3586:$C$3617,INDIRECT("Coefficients!$I$2:$I$33"))))))</f>
      </c>
      <c r="T118" s="8">
        <f>IF(OR($B118="",$C118="",$D118="",$E118="",$F118="",$G118="",$H118="",$I118="",$J118="",$K118="",$L118=""),"",IF($B118="Female",1/(1+EXP(-SUMPRODUCT(Engine!$C$3586:$C$3617,INDIRECT("Coefficients!$J$2:$J$33")))),1/(1+EXP(-SUMPRODUCT(Engine!$C$3586:$C$3617,INDIRECT("Coefficients!$K$2:$K$33"))))))</f>
      </c>
      <c r="U118" s="8">
        <f>IF(OR($B118="",$C118="",$D118="",$E118="",$F118="",$G118="",$H118="",$I118="",$J118="",$K118="",$L118=""),"",IF($B118="Female",1/(1+EXP(-SUMPRODUCT(Engine!$C$3586:$C$3617,INDIRECT("Coefficients!$L$2:$L$33")))),1/(1+EXP(-SUMPRODUCT(Engine!$C$3586:$C$3617,INDIRECT("Coefficients!$M$2:$M$33"))))))</f>
      </c>
      <c r="V118" s="8">
        <f>IF(OR($B118="",$C118="",$D118="",$E118="",$F118="",$G118="",$H118="",$I118="",$J118="",$K118="",$L118=""),"",IF($B118="Female",1/(1+EXP(-SUMPRODUCT(Engine!$C$3586:$C$3617,INDIRECT("Coefficients!$N$2:$N$33")))),1/(1+EXP(-SUMPRODUCT(Engine!$C$3586:$C$3617,INDIRECT("Coefficients!$O$2:$O$33"))))))</f>
      </c>
      <c r="W118" s="8">
        <f>IF(OR($B118="",$C118="",$D118="",$E118="",$F118="",$G118="",$H118="",$I118="",$J118="",$K118="",$L118=""),"",IF($B118="Female",1/(1+EXP(-SUMPRODUCT(Engine!$C$3586:$C$3617,INDIRECT("Coefficients!$P$2:$P$33")))),1/(1+EXP(-SUMPRODUCT(Engine!$C$3586:$C$3617,INDIRECT("Coefficients!$Q$2:$Q$33"))))))</f>
      </c>
      <c r="X118" s="8">
        <f>IF(OR($B118="",$C118="",$D118="",$E118="",$F118="",$G118="",$H118="",$I118="",$J118="",$K118="",$L118=""),"",IF($B118="Female",1/(1+EXP(-SUMPRODUCT(Engine!$C$3586:$C$3617,INDIRECT("Coefficients!$R$2:$R$33")))),1/(1+EXP(-SUMPRODUCT(Engine!$C$3586:$C$3617,INDIRECT("Coefficients!$S$2:$S$33"))))))</f>
      </c>
      <c r="Y118" s="8">
        <f>IF(OR($B118="",$C118="",$D118="",$E118="",$F118="",$G118="",$H118="",$I118="",$J118="",$K118="",$L118=""),"",IF($B118="Female",1/(1+EXP(-SUMPRODUCT(Engine!$C$3586:$C$3617,INDIRECT("Coefficients!$T$2:$T$33")))),1/(1+EXP(-SUMPRODUCT(Engine!$C$3586:$C$3617,INDIRECT("Coefficients!$U$2:$U$33"))))))</f>
      </c>
      <c r="Z118" s="8">
        <f>IF(OR($B118="",$C118="",$D118="",$E118="",$F118="",$G118="",$H118="",$I118="",$J118="",$K118="",$L118=""),"",IF($B118="Female",1/(1+EXP(-SUMPRODUCT(Engine!$C$3586:$C$3617,INDIRECT("Coefficients!$V$2:$V$33")))),1/(1+EXP(-SUMPRODUCT(Engine!$C$3586:$C$3617,INDIRECT("Coefficients!$W$2:$W$33"))))))</f>
      </c>
      <c r="AA118" s="8">
        <f>IF(OR($B118="",$C118="",$D118="",$E118="",$F118="",$G118="",$H118="",$I118="",$J118="",$K118="",$L118=""),"",IF($B118="Female",1/(1+EXP(-SUMPRODUCT(Engine!$C$3586:$C$3617,INDIRECT("Coefficients!$X$2:$X$33")))),1/(1+EXP(-SUMPRODUCT(Engine!$C$3586:$C$3617,INDIRECT("Coefficients!$Y$2:$Y$33"))))))</f>
      </c>
      <c r="AB118" s="8">
        <f>IF(OR($B118="",$C118="",$D118="",$E118="",$F118="",$G118="",$H118="",$I118="",$J118="",$K118="",$L118=""),"",IF($B118="Female",1/(1+EXP(-SUMPRODUCT(Engine!$C$3586:$C$3617,INDIRECT("Coefficients!$Z$2:$Z$33")))),1/(1+EXP(-SUMPRODUCT(Engine!$C$3586:$C$3617,INDIRECT("Coefficients!$AA$2:$AA$33"))))))</f>
      </c>
      <c r="AC118" s="8">
        <f>IF(OR($B118="",$C118="",$D118="",$E118="",$F118="",$G118="",$H118="",$I118="",$J118="",$K118="",$L118=""),"",IF($B118="Female",1/(1+EXP(-SUMPRODUCT(Engine!$C$3586:$C$3617,INDIRECT("Coefficients!$AB$2:$AB$33")))),1/(1+EXP(-SUMPRODUCT(Engine!$C$3586:$C$3617,INDIRECT("Coefficients!$AC$2:$AC$33"))))))</f>
      </c>
      <c r="AD118" s="8">
        <f>IF(OR($B118="",$C118="",$D118="",$E118="",$F118="",$G118="",$H118="",$I118="",$J118="",$K118="",$L118=""),"",IF($B118="Female",1/(1+EXP(-SUMPRODUCT(Engine!$C$3586:$C$3617,INDIRECT("Coefficients!$AD$2:$AD$33")))),1/(1+EXP(-SUMPRODUCT(Engine!$C$3586:$C$3617,INDIRECT("Coefficients!$AE$2:$AE$33"))))))</f>
      </c>
      <c r="AE118" s="8">
        <f>IF(OR($B118="",$C118="",$D118="",$E118="",$F118="",$G118="",$H118="",$I118="",$J118="",$K118="",$L118=""),"",IF($B118="Female",1/(1+EXP(-SUMPRODUCT(Engine!$C$3586:$C$3617,INDIRECT("Coefficients!$AF$2:$AF$33")))),1/(1+EXP(-SUMPRODUCT(Engine!$C$3586:$C$3617,INDIRECT("Coefficients!$AG$2:$AG$33"))))))</f>
      </c>
      <c r="AF118" s="8">
        <f>IF(OR($B118="",$C118="",$D118="",$E118="",$F118="",$G118="",$H118="",$I118="",$J118="",$K118="",$L118=""),"",IF($B118="Female",1/(1+EXP(-SUMPRODUCT(Engine!$C$3586:$C$3617,INDIRECT("Coefficients!$AH$2:$AH$33")))),1/(1+EXP(-SUMPRODUCT(Engine!$C$3586:$C$3617,INDIRECT("Coefficients!$AI$2:$AI$33"))))))</f>
      </c>
      <c r="AG118" s="8">
        <f>IF(OR($B118="",$C118="",$D118="",$E118="",$F118="",$G118="",$H118="",$I118="",$J118="",$K118="",$L118=""),"",IF($B118="Female",1/(1+EXP(-SUMPRODUCT(Engine!$C$3586:$C$3617,INDIRECT("Coefficients!$AJ$2:$AJ$33")))),1/(1+EXP(-SUMPRODUCT(Engine!$C$3586:$C$3617,INDIRECT("Coefficients!$AK$2:$AK$33"))))))</f>
      </c>
      <c r="AH118" s="8">
        <f>IF(OR($B118="",$C118="",$D118="",$E118="",$F118="",$G118="",$H118="",$I118="",$J118="",$K118="",$L118=""),"",IF($B118="Female",1/(1+EXP(-SUMPRODUCT(Engine!$C$3586:$C$3617,INDIRECT("Coefficients!$AL$2:$AL$33")))),1/(1+EXP(-SUMPRODUCT(Engine!$C$3586:$C$3617,INDIRECT("Coefficients!$AM$2:$AM$33"))))))</f>
      </c>
      <c r="AI118" s="8">
        <f>IF(OR($B118="",$C118="",$D118="",$E118="",$F118="",$G118="",$H118="",$I118="",$J118="",$K118="",$L118=""),"",IF($B118="Female",1/(1+EXP(-SUMPRODUCT(Engine!$C$3586:$C$3617,INDIRECT("Coefficients!$AN$2:$AN$33")))),1/(1+EXP(-SUMPRODUCT(Engine!$C$3586:$C$3617,INDIRECT("Coefficients!$AO$2:$AO$33"))))))</f>
      </c>
      <c r="AJ118" s="8">
        <f>IF(OR($B118="",$C118="",$D118="",$E118="",$F118="",$G118="",$H118="",$I118="",$J118="",$K118="",$L118=""),"",IF($B118="Female",1/(1+EXP(-SUMPRODUCT(Engine!$C$3586:$C$3617,INDIRECT("Coefficients!$AP$2:$AP$33")))),1/(1+EXP(-SUMPRODUCT(Engine!$C$3586:$C$3617,INDIRECT("Coefficients!$AQ$2:$AQ$33"))))))</f>
      </c>
      <c r="AK118" s="8">
        <f>IF(OR($B118="",$C118="",$D118="",$E118="",$F118="",$G118="",$H118="",$I118="",$J118="",$K118="",$L118=""),"",IF($B118="Female",1/(1+EXP(-SUMPRODUCT(Engine!$C$3586:$C$3617,INDIRECT("Coefficients!$AR$2:$AR$33")))),1/(1+EXP(-SUMPRODUCT(Engine!$C$3586:$C$3617,INDIRECT("Coefficients!$AS$2:$AS$33"))))))</f>
      </c>
      <c r="AL118" s="8">
        <f>IF(OR($B118="",$C118="",$D118="",$E118="",$F118="",$G118="",$H118="",$I118="",$J118="",$K118="",$L118=""),"",IF($B118="Female",1/(1+EXP(-SUMPRODUCT(Engine!$C$3586:$C$3617,INDIRECT("Coefficients!$AT$2:$AT$33")))),1/(1+EXP(-SUMPRODUCT(Engine!$C$3586:$C$3617,INDIRECT("Coefficients!$AU$2:$AU$33"))))))</f>
      </c>
      <c r="AM118" s="8">
        <f>IF(OR($B118="",$C118="",$D118="",$E118="",$F118="",$G118="",$H118="",$I118="",$J118="",$K118="",$L118=""),"",IF($B118="Female",1/(1+EXP(-SUMPRODUCT(Engine!$C$3586:$C$3617,INDIRECT("Coefficients!$AV$2:$AV$33")))),1/(1+EXP(-SUMPRODUCT(Engine!$C$3586:$C$3617,INDIRECT("Coefficients!$AW$2:$AW$33"))))))</f>
      </c>
      <c r="AN118" s="8">
        <f>IF(OR($B118="",$C118="",$D118="",$E118="",$F118="",$G118="",$H118="",$I118="",$J118="",$K118="",$L118=""),"",IF($B118="Female",1/(1+EXP(-SUMPRODUCT(Engine!$C$3586:$C$3617,INDIRECT("Coefficients!$AX$2:$AX$33")))),1/(1+EXP(-SUMPRODUCT(Engine!$C$3586:$C$3617,INDIRECT("Coefficients!$AY$2:$AY$33"))))))</f>
      </c>
      <c r="AO118" s="8">
        <f>IF(OR($B118="",$C118="",$D118="",$E118="",$F118="",$G118="",$H118="",$I118="",$J118="",$K118="",$L118=""),"",IF($B118="Female",1/(1+EXP(-SUMPRODUCT(Engine!$C$3586:$C$3617,INDIRECT("Coefficients!$AZ$2:$AZ$33")))),1/(1+EXP(-SUMPRODUCT(Engine!$C$3586:$C$3617,INDIRECT("Coefficients!$BA$2:$BA$33"))))))</f>
      </c>
      <c r="AP118" s="8">
        <f>IF(OR($B118="",$C118="",$D118="",$E118="",$F118="",$G118="",$H118="",$I118="",$J118="",$K118="",$L118=""),"",IF($B118="Female",1/(1+EXP(-SUMPRODUCT(Engine!$C$3586:$C$3617,INDIRECT("Coefficients!$BB$2:$BB$33")))),1/(1+EXP(-SUMPRODUCT(Engine!$C$3586:$C$3617,INDIRECT("Coefficients!$BC$2:$BC$33"))))))</f>
      </c>
      <c r="AQ118" s="8">
        <f>IF(OR($B118="",$C118="",$D118="",$E118="",$F118="",$G118="",$H118="",$I118="",$J118="",$K118="",$L118=""),"",IF($B118="Female",1/(1+EXP(-SUMPRODUCT(Engine!$C$3586:$C$3617,INDIRECT("Coefficients!$BD$2:$BD$33")))),1/(1+EXP(-SUMPRODUCT(Engine!$C$3586:$C$3617,INDIRECT("Coefficients!$BE$2:$BE$33"))))))</f>
      </c>
      <c r="AR118" s="8">
        <f>IF(OR($B118="",$C118="",$D118="",$E118="",$F118="",$G118="",$H118="",$I118="",$J118="",$K118="",$L118=""),"",IF($B118="Female",1/(1+EXP(-SUMPRODUCT(Engine!$C$3586:$C$3617,INDIRECT("Coefficients!$BF$2:$BF$33")))),1/(1+EXP(-SUMPRODUCT(Engine!$C$3586:$C$3617,INDIRECT("Coefficients!$BG$2:$BG$33"))))))</f>
      </c>
      <c r="AS118" s="8">
        <f>IF(OR($B118="",$C118="",$D118="",$E118="",$F118="",$G118="",$H118="",$I118="",$J118="",$K118="",$L118=""),"",IF($B118="Female",1/(1+EXP(-SUMPRODUCT(Engine!$C$3586:$C$3617,INDIRECT("Coefficients!$BH$2:$BH$33")))),1/(1+EXP(-SUMPRODUCT(Engine!$C$3586:$C$3617,INDIRECT("Coefficients!$BI$2:$BI$33"))))))</f>
      </c>
      <c r="AT118" s="8">
        <f>IF(OR($B118="",$C118="",$D118="",$E118="",$F118="",$G118="",$H118="",$I118="",$J118="",$K118="",$L118=""),"",IF($B118="Female",1/(1+EXP(-SUMPRODUCT(Engine!$C$3586:$C$3617,INDIRECT("Coefficients!$BJ$2:$BJ$33")))),1/(1+EXP(-SUMPRODUCT(Engine!$C$3586:$C$3617,INDIRECT("Coefficients!$BK$2:$BK$33"))))))</f>
      </c>
      <c r="AU118" s="8">
        <f>IF(OR($B118="",$C118="",$D118="",$E118="",$F118="",$G118="",$H118="",$I118="",$J118="",$K118="",$L118=""),"",IF($B118="Female",1/(1+EXP(-SUMPRODUCT(Engine!$C$3586:$C$3617,INDIRECT("Coefficients!$BL$2:$BL$33")))),1/(1+EXP(-SUMPRODUCT(Engine!$C$3586:$C$3617,INDIRECT("Coefficients!$BM$2:$BM$33"))))))</f>
      </c>
      <c r="AV118" s="8">
        <f>IF(OR($B118="",$C118="",$D118="",$E118="",$F118="",$G118="",$H118="",$I118="",$J118="",$K118="",$L118=""),"",IF($B118="Female",1/(1+EXP(-SUMPRODUCT(Engine!$C$3586:$C$3617,INDIRECT("Coefficients!$BN$2:$BN$33")))),1/(1+EXP(-SUMPRODUCT(Engine!$C$3586:$C$3617,INDIRECT("Coefficients!$BO$2:$BO$33"))))))</f>
      </c>
      <c r="AW118" s="8">
        <f>IF(OR($B118="",$C118="",$D118="",$E118="",$F118="",$G118="",$H118="",$I118="",$J118="",$K118="",$L118=""),"",IF($B118="Female",1/(1+EXP(-SUMPRODUCT(Engine!$C$3586:$C$3617,INDIRECT("Coefficients!$BP$2:$BP$33")))),1/(1+EXP(-SUMPRODUCT(Engine!$C$3586:$C$3617,INDIRECT("Coefficients!$BQ$2:$BQ$33"))))))</f>
      </c>
      <c r="AX118" s="8">
        <f>IF(OR($B118="",$C118="",$D118="",$E118="",$F118="",$G118="",$H118="",$I118="",$J118="",$K118="",$L118=""),"",IF($B118="Female",1/(1+EXP(-SUMPRODUCT(Engine!$C$3586:$C$3617,INDIRECT("Coefficients!$BR$2:$BR$33")))),1/(1+EXP(-SUMPRODUCT(Engine!$C$3586:$C$3617,INDIRECT("Coefficients!$BS$2:$BS$33"))))))</f>
      </c>
      <c r="AY118" s="8">
        <f>IF(OR($B118="",$C118="",$D118="",$E118="",$F118="",$G118="",$H118="",$I118="",$J118="",$K118="",$L118=""),"",IF($B118="Female",1/(1+EXP(-SUMPRODUCT(Engine!$C$3586:$C$3617,INDIRECT("Coefficients!$BT$2:$BT$33")))),1/(1+EXP(-SUMPRODUCT(Engine!$C$3586:$C$3617,INDIRECT("Coefficients!$BU$2:$BU$33"))))))</f>
      </c>
      <c r="AZ118" s="8">
        <f>IF(OR($B118="",$C118="",$D118="",$E118="",$F118="",$G118="",$H118="",$I118="",$J118="",$K118="",$L118=""),"",IF($B118="Female",1/(1+EXP(-SUMPRODUCT(Engine!$C$3586:$C$3617,INDIRECT("Coefficients!$BV$2:$BV$33")))),1/(1+EXP(-SUMPRODUCT(Engine!$C$3586:$C$3617,INDIRECT("Coefficients!$BW$2:$BW$33"))))))</f>
      </c>
      <c r="BA118" s="8">
        <f>IF(OR($B118="",$C118="",$D118="",$E118="",$F118="",$G118="",$H118="",$I118="",$J118="",$K118="",$L118=""),"",IF($B118="Female",1/(1+EXP(-SUMPRODUCT(Engine!$C$3586:$C$3617,INDIRECT("Coefficients!$BX$2:$BX$33")))),1/(1+EXP(-SUMPRODUCT(Engine!$C$3586:$C$3617,INDIRECT("Coefficients!$BY$2:$BY$33"))))))</f>
      </c>
      <c r="BB118" s="8">
        <f>IF(OR($B118="",$C118="",$D118="",$E118="",$F118="",$G118="",$H118="",$I118="",$J118="",$K118="",$L118=""),"",IF($B118="Female",1/(1+EXP(-SUMPRODUCT(Engine!$C$3586:$C$3617,INDIRECT("Coefficients!$BZ$2:$BZ$33")))),1/(1+EXP(-SUMPRODUCT(Engine!$C$3586:$C$3617,INDIRECT("Coefficients!$CA$2:$CA$33"))))))</f>
      </c>
      <c r="BC118" s="8">
        <f>IF(OR($B118="",$C118="",$D118="",$E118="",$F118="",$G118="",$H118="",$I118="",$J118="",$K118="",$L118=""),"",IF($B118="Female",1/(1+EXP(-SUMPRODUCT(Engine!$C$3586:$C$3617,INDIRECT("Coefficients!$CB$2:$CB$33")))),1/(1+EXP(-SUMPRODUCT(Engine!$C$3586:$C$3617,INDIRECT("Coefficients!$CC$2:$CC$33"))))))</f>
      </c>
      <c r="BD118" s="8">
        <f>IF(OR($B118="",$C118="",$D118="",$E118="",$F118="",$G118="",$H118="",$I118="",$J118="",$K118="",$L118=""),"",IF($B118="Female",1/(1+EXP(-SUMPRODUCT(Engine!$C$3586:$C$3617,INDIRECT("Coefficients!$CD$2:$CD$33")))),1/(1+EXP(-SUMPRODUCT(Engine!$C$3586:$C$3617,INDIRECT("Coefficients!$CE$2:$CE$33"))))))</f>
      </c>
      <c r="BE118" s="8">
        <f>IF(OR($B118="",$C118="",$D118="",$E118="",$F118="",$G118="",$H118="",$I118="",$J118="",$K118="",$L118=""),"",IF($B118="Female",1/(1+EXP(-SUMPRODUCT(Engine!$C$3586:$C$3617,INDIRECT("Coefficients!$CF$2:$CF$33")))),1/(1+EXP(-SUMPRODUCT(Engine!$C$3586:$C$3617,INDIRECT("Coefficients!$CG$2:$CG$33"))))))</f>
      </c>
      <c r="BF118" s="8">
        <f>IF(OR($B118="",$C118="",$D118="",$E118="",$F118="",$G118="",$H118="",$I118="",$J118="",$K118="",$L118=""),"",IF($B118="Female",1/(1+EXP(-SUMPRODUCT(Engine!$C$3586:$C$3617,INDIRECT("Coefficients!$CH$2:$CH$33")))),1/(1+EXP(-SUMPRODUCT(Engine!$C$3586:$C$3617,INDIRECT("Coefficients!$CI$2:$CI$33"))))))</f>
      </c>
      <c r="BG118" s="8">
        <f>IF(OR($B118="",$C118="",$D118="",$E118="",$F118="",$G118="",$H118="",$I118="",$J118="",$K118="",$L118=""),"",IF($B118="Female",1/(1+EXP(-SUMPRODUCT(Engine!$C$3586:$C$3617,INDIRECT("Coefficients!$CJ$2:$CJ$33")))),1/(1+EXP(-SUMPRODUCT(Engine!$C$3586:$C$3617,INDIRECT("Coefficients!$CK$2:$CK$33"))))))</f>
      </c>
      <c r="BH118" s="8">
        <f>IF(OR($B118="",$C118="",$D118="",$E118="",$F118="",$G118="",$H118="",$I118="",$J118="",$K118="",$L118=""),"",IF($B118="Female",1/(1+EXP(-SUMPRODUCT(Engine!$C$3586:$C$3617,INDIRECT("Coefficients!$CL$2:$CL$33")))),1/(1+EXP(-SUMPRODUCT(Engine!$C$3586:$C$3617,INDIRECT("Coefficients!$CM$2:$CM$33"))))))</f>
      </c>
      <c r="BI118" s="8">
        <f>IF(OR($B118="",$C118="",$D118="",$E118="",$F118="",$G118="",$H118="",$I118="",$J118="",$K118="",$L118=""),"",IF($B118="Female",1/(1+EXP(-SUMPRODUCT(Engine!$C$3586:$C$3617,INDIRECT("Coefficients!$CN$2:$CN$33")))),1/(1+EXP(-SUMPRODUCT(Engine!$C$3586:$C$3617,INDIRECT("Coefficients!$CO$2:$CO$33"))))))</f>
      </c>
      <c r="BJ118" s="8">
        <f>IF(OR($B118="",$C118="",$D118="",$E118="",$F118="",$G118="",$H118="",$I118="",$J118="",$K118="",$L118=""),"",IF($B118="Female",1/(1+EXP(-SUMPRODUCT(Engine!$C$3586:$C$3617,INDIRECT("Coefficients!$CP$2:$CP$33")))),1/(1+EXP(-SUMPRODUCT(Engine!$C$3586:$C$3617,INDIRECT("Coefficients!$CQ$2:$CQ$33"))))))</f>
      </c>
      <c r="BK118" s="8">
        <f>IF(OR($B118="",$C118="",$D118="",$E118="",$F118="",$G118="",$H118="",$I118="",$J118="",$K118="",$L118=""),"",IF($B118="Female",1/(1+EXP(-SUMPRODUCT(Engine!$C$3586:$C$3617,INDIRECT("Coefficients!$CR$2:$CR$33")))),1/(1+EXP(-SUMPRODUCT(Engine!$C$3586:$C$3617,INDIRECT("Coefficients!$CS$2:$CS$33"))))))</f>
      </c>
      <c r="BL118" s="8">
        <f>IF(OR($B118="",$C118="",$D118="",$E118="",$F118="",$G118="",$H118="",$I118="",$J118="",$K118="",$L118=""),"",IF($B118="Female",1/(1+EXP(-SUMPRODUCT(Engine!$C$3586:$C$3617,INDIRECT("Coefficients!$CT$2:$CT$33")))),1/(1+EXP(-SUMPRODUCT(Engine!$C$3586:$C$3617,INDIRECT("Coefficients!$CU$2:$CU$33"))))))</f>
      </c>
      <c r="BM118" s="8">
        <f>IF(OR($B118="",$C118="",$D118="",$E118="",$F118="",$G118="",$H118="",$I118="",$J118="",$K118="",$L118=""),"",IF($B118="Female",1/(1+EXP(-SUMPRODUCT(Engine!$C$3586:$C$3617,INDIRECT("Coefficients!$CV$2:$CV$33")))),1/(1+EXP(-SUMPRODUCT(Engine!$C$3586:$C$3617,INDIRECT("Coefficients!$CW$2:$CW$33"))))))</f>
      </c>
    </row>
    <row r="119" spans="1:65" x14ac:dyDescent="0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8">
        <f>IF(OR($B119="",$C119="",$D119="",$E119="",$F119="",$G119="",$H119="",$I119="",$J119="",$K119="",$L119=""),"",IF($B119="Female",1/(1+EXP(-SUMPRODUCT(Engine!$C$3618:$C$3649,INDIRECT("Coefficients!$B$2:$B$33")))),1/(1+EXP(-SUMPRODUCT(Engine!$C$3618:$C$3649,INDIRECT("Coefficients!$C$2:$C$33"))))))</f>
      </c>
      <c r="Q119" s="8">
        <f>IF(OR($B119="",$C119="",$D119="",$E119="",$F119="",$G119="",$H119="",$I119="",$J119="",$K119="",$L119=""),"",IF($B119="Female",1/(1+EXP(-SUMPRODUCT(Engine!$C$3618:$C$3649,INDIRECT("Coefficients!$D$2:$D$33")))),1/(1+EXP(-SUMPRODUCT(Engine!$C$3618:$C$3649,INDIRECT("Coefficients!$E$2:$E$33"))))))</f>
      </c>
      <c r="R119" s="8">
        <f>IF(OR($B119="",$C119="",$D119="",$E119="",$F119="",$G119="",$H119="",$I119="",$J119="",$K119="",$L119=""),"",IF($B119="Female",1/(1+EXP(-SUMPRODUCT(Engine!$C$3618:$C$3649,INDIRECT("Coefficients!$F$2:$F$33")))),1/(1+EXP(-SUMPRODUCT(Engine!$C$3618:$C$3649,INDIRECT("Coefficients!$G$2:$G$33"))))))</f>
      </c>
      <c r="S119" s="8">
        <f>IF(OR($B119="",$C119="",$D119="",$E119="",$F119="",$G119="",$H119="",$I119="",$J119="",$K119="",$L119=""),"",IF($B119="Female",1/(1+EXP(-SUMPRODUCT(Engine!$C$3618:$C$3649,INDIRECT("Coefficients!$H$2:$H$33")))),1/(1+EXP(-SUMPRODUCT(Engine!$C$3618:$C$3649,INDIRECT("Coefficients!$I$2:$I$33"))))))</f>
      </c>
      <c r="T119" s="8">
        <f>IF(OR($B119="",$C119="",$D119="",$E119="",$F119="",$G119="",$H119="",$I119="",$J119="",$K119="",$L119=""),"",IF($B119="Female",1/(1+EXP(-SUMPRODUCT(Engine!$C$3618:$C$3649,INDIRECT("Coefficients!$J$2:$J$33")))),1/(1+EXP(-SUMPRODUCT(Engine!$C$3618:$C$3649,INDIRECT("Coefficients!$K$2:$K$33"))))))</f>
      </c>
      <c r="U119" s="8">
        <f>IF(OR($B119="",$C119="",$D119="",$E119="",$F119="",$G119="",$H119="",$I119="",$J119="",$K119="",$L119=""),"",IF($B119="Female",1/(1+EXP(-SUMPRODUCT(Engine!$C$3618:$C$3649,INDIRECT("Coefficients!$L$2:$L$33")))),1/(1+EXP(-SUMPRODUCT(Engine!$C$3618:$C$3649,INDIRECT("Coefficients!$M$2:$M$33"))))))</f>
      </c>
      <c r="V119" s="8">
        <f>IF(OR($B119="",$C119="",$D119="",$E119="",$F119="",$G119="",$H119="",$I119="",$J119="",$K119="",$L119=""),"",IF($B119="Female",1/(1+EXP(-SUMPRODUCT(Engine!$C$3618:$C$3649,INDIRECT("Coefficients!$N$2:$N$33")))),1/(1+EXP(-SUMPRODUCT(Engine!$C$3618:$C$3649,INDIRECT("Coefficients!$O$2:$O$33"))))))</f>
      </c>
      <c r="W119" s="8">
        <f>IF(OR($B119="",$C119="",$D119="",$E119="",$F119="",$G119="",$H119="",$I119="",$J119="",$K119="",$L119=""),"",IF($B119="Female",1/(1+EXP(-SUMPRODUCT(Engine!$C$3618:$C$3649,INDIRECT("Coefficients!$P$2:$P$33")))),1/(1+EXP(-SUMPRODUCT(Engine!$C$3618:$C$3649,INDIRECT("Coefficients!$Q$2:$Q$33"))))))</f>
      </c>
      <c r="X119" s="8">
        <f>IF(OR($B119="",$C119="",$D119="",$E119="",$F119="",$G119="",$H119="",$I119="",$J119="",$K119="",$L119=""),"",IF($B119="Female",1/(1+EXP(-SUMPRODUCT(Engine!$C$3618:$C$3649,INDIRECT("Coefficients!$R$2:$R$33")))),1/(1+EXP(-SUMPRODUCT(Engine!$C$3618:$C$3649,INDIRECT("Coefficients!$S$2:$S$33"))))))</f>
      </c>
      <c r="Y119" s="8">
        <f>IF(OR($B119="",$C119="",$D119="",$E119="",$F119="",$G119="",$H119="",$I119="",$J119="",$K119="",$L119=""),"",IF($B119="Female",1/(1+EXP(-SUMPRODUCT(Engine!$C$3618:$C$3649,INDIRECT("Coefficients!$T$2:$T$33")))),1/(1+EXP(-SUMPRODUCT(Engine!$C$3618:$C$3649,INDIRECT("Coefficients!$U$2:$U$33"))))))</f>
      </c>
      <c r="Z119" s="8">
        <f>IF(OR($B119="",$C119="",$D119="",$E119="",$F119="",$G119="",$H119="",$I119="",$J119="",$K119="",$L119=""),"",IF($B119="Female",1/(1+EXP(-SUMPRODUCT(Engine!$C$3618:$C$3649,INDIRECT("Coefficients!$V$2:$V$33")))),1/(1+EXP(-SUMPRODUCT(Engine!$C$3618:$C$3649,INDIRECT("Coefficients!$W$2:$W$33"))))))</f>
      </c>
      <c r="AA119" s="8">
        <f>IF(OR($B119="",$C119="",$D119="",$E119="",$F119="",$G119="",$H119="",$I119="",$J119="",$K119="",$L119=""),"",IF($B119="Female",1/(1+EXP(-SUMPRODUCT(Engine!$C$3618:$C$3649,INDIRECT("Coefficients!$X$2:$X$33")))),1/(1+EXP(-SUMPRODUCT(Engine!$C$3618:$C$3649,INDIRECT("Coefficients!$Y$2:$Y$33"))))))</f>
      </c>
      <c r="AB119" s="8">
        <f>IF(OR($B119="",$C119="",$D119="",$E119="",$F119="",$G119="",$H119="",$I119="",$J119="",$K119="",$L119=""),"",IF($B119="Female",1/(1+EXP(-SUMPRODUCT(Engine!$C$3618:$C$3649,INDIRECT("Coefficients!$Z$2:$Z$33")))),1/(1+EXP(-SUMPRODUCT(Engine!$C$3618:$C$3649,INDIRECT("Coefficients!$AA$2:$AA$33"))))))</f>
      </c>
      <c r="AC119" s="8">
        <f>IF(OR($B119="",$C119="",$D119="",$E119="",$F119="",$G119="",$H119="",$I119="",$J119="",$K119="",$L119=""),"",IF($B119="Female",1/(1+EXP(-SUMPRODUCT(Engine!$C$3618:$C$3649,INDIRECT("Coefficients!$AB$2:$AB$33")))),1/(1+EXP(-SUMPRODUCT(Engine!$C$3618:$C$3649,INDIRECT("Coefficients!$AC$2:$AC$33"))))))</f>
      </c>
      <c r="AD119" s="8">
        <f>IF(OR($B119="",$C119="",$D119="",$E119="",$F119="",$G119="",$H119="",$I119="",$J119="",$K119="",$L119=""),"",IF($B119="Female",1/(1+EXP(-SUMPRODUCT(Engine!$C$3618:$C$3649,INDIRECT("Coefficients!$AD$2:$AD$33")))),1/(1+EXP(-SUMPRODUCT(Engine!$C$3618:$C$3649,INDIRECT("Coefficients!$AE$2:$AE$33"))))))</f>
      </c>
      <c r="AE119" s="8">
        <f>IF(OR($B119="",$C119="",$D119="",$E119="",$F119="",$G119="",$H119="",$I119="",$J119="",$K119="",$L119=""),"",IF($B119="Female",1/(1+EXP(-SUMPRODUCT(Engine!$C$3618:$C$3649,INDIRECT("Coefficients!$AF$2:$AF$33")))),1/(1+EXP(-SUMPRODUCT(Engine!$C$3618:$C$3649,INDIRECT("Coefficients!$AG$2:$AG$33"))))))</f>
      </c>
      <c r="AF119" s="8">
        <f>IF(OR($B119="",$C119="",$D119="",$E119="",$F119="",$G119="",$H119="",$I119="",$J119="",$K119="",$L119=""),"",IF($B119="Female",1/(1+EXP(-SUMPRODUCT(Engine!$C$3618:$C$3649,INDIRECT("Coefficients!$AH$2:$AH$33")))),1/(1+EXP(-SUMPRODUCT(Engine!$C$3618:$C$3649,INDIRECT("Coefficients!$AI$2:$AI$33"))))))</f>
      </c>
      <c r="AG119" s="8">
        <f>IF(OR($B119="",$C119="",$D119="",$E119="",$F119="",$G119="",$H119="",$I119="",$J119="",$K119="",$L119=""),"",IF($B119="Female",1/(1+EXP(-SUMPRODUCT(Engine!$C$3618:$C$3649,INDIRECT("Coefficients!$AJ$2:$AJ$33")))),1/(1+EXP(-SUMPRODUCT(Engine!$C$3618:$C$3649,INDIRECT("Coefficients!$AK$2:$AK$33"))))))</f>
      </c>
      <c r="AH119" s="8">
        <f>IF(OR($B119="",$C119="",$D119="",$E119="",$F119="",$G119="",$H119="",$I119="",$J119="",$K119="",$L119=""),"",IF($B119="Female",1/(1+EXP(-SUMPRODUCT(Engine!$C$3618:$C$3649,INDIRECT("Coefficients!$AL$2:$AL$33")))),1/(1+EXP(-SUMPRODUCT(Engine!$C$3618:$C$3649,INDIRECT("Coefficients!$AM$2:$AM$33"))))))</f>
      </c>
      <c r="AI119" s="8">
        <f>IF(OR($B119="",$C119="",$D119="",$E119="",$F119="",$G119="",$H119="",$I119="",$J119="",$K119="",$L119=""),"",IF($B119="Female",1/(1+EXP(-SUMPRODUCT(Engine!$C$3618:$C$3649,INDIRECT("Coefficients!$AN$2:$AN$33")))),1/(1+EXP(-SUMPRODUCT(Engine!$C$3618:$C$3649,INDIRECT("Coefficients!$AO$2:$AO$33"))))))</f>
      </c>
      <c r="AJ119" s="8">
        <f>IF(OR($B119="",$C119="",$D119="",$E119="",$F119="",$G119="",$H119="",$I119="",$J119="",$K119="",$L119=""),"",IF($B119="Female",1/(1+EXP(-SUMPRODUCT(Engine!$C$3618:$C$3649,INDIRECT("Coefficients!$AP$2:$AP$33")))),1/(1+EXP(-SUMPRODUCT(Engine!$C$3618:$C$3649,INDIRECT("Coefficients!$AQ$2:$AQ$33"))))))</f>
      </c>
      <c r="AK119" s="8">
        <f>IF(OR($B119="",$C119="",$D119="",$E119="",$F119="",$G119="",$H119="",$I119="",$J119="",$K119="",$L119=""),"",IF($B119="Female",1/(1+EXP(-SUMPRODUCT(Engine!$C$3618:$C$3649,INDIRECT("Coefficients!$AR$2:$AR$33")))),1/(1+EXP(-SUMPRODUCT(Engine!$C$3618:$C$3649,INDIRECT("Coefficients!$AS$2:$AS$33"))))))</f>
      </c>
      <c r="AL119" s="8">
        <f>IF(OR($B119="",$C119="",$D119="",$E119="",$F119="",$G119="",$H119="",$I119="",$J119="",$K119="",$L119=""),"",IF($B119="Female",1/(1+EXP(-SUMPRODUCT(Engine!$C$3618:$C$3649,INDIRECT("Coefficients!$AT$2:$AT$33")))),1/(1+EXP(-SUMPRODUCT(Engine!$C$3618:$C$3649,INDIRECT("Coefficients!$AU$2:$AU$33"))))))</f>
      </c>
      <c r="AM119" s="8">
        <f>IF(OR($B119="",$C119="",$D119="",$E119="",$F119="",$G119="",$H119="",$I119="",$J119="",$K119="",$L119=""),"",IF($B119="Female",1/(1+EXP(-SUMPRODUCT(Engine!$C$3618:$C$3649,INDIRECT("Coefficients!$AV$2:$AV$33")))),1/(1+EXP(-SUMPRODUCT(Engine!$C$3618:$C$3649,INDIRECT("Coefficients!$AW$2:$AW$33"))))))</f>
      </c>
      <c r="AN119" s="8">
        <f>IF(OR($B119="",$C119="",$D119="",$E119="",$F119="",$G119="",$H119="",$I119="",$J119="",$K119="",$L119=""),"",IF($B119="Female",1/(1+EXP(-SUMPRODUCT(Engine!$C$3618:$C$3649,INDIRECT("Coefficients!$AX$2:$AX$33")))),1/(1+EXP(-SUMPRODUCT(Engine!$C$3618:$C$3649,INDIRECT("Coefficients!$AY$2:$AY$33"))))))</f>
      </c>
      <c r="AO119" s="8">
        <f>IF(OR($B119="",$C119="",$D119="",$E119="",$F119="",$G119="",$H119="",$I119="",$J119="",$K119="",$L119=""),"",IF($B119="Female",1/(1+EXP(-SUMPRODUCT(Engine!$C$3618:$C$3649,INDIRECT("Coefficients!$AZ$2:$AZ$33")))),1/(1+EXP(-SUMPRODUCT(Engine!$C$3618:$C$3649,INDIRECT("Coefficients!$BA$2:$BA$33"))))))</f>
      </c>
      <c r="AP119" s="8">
        <f>IF(OR($B119="",$C119="",$D119="",$E119="",$F119="",$G119="",$H119="",$I119="",$J119="",$K119="",$L119=""),"",IF($B119="Female",1/(1+EXP(-SUMPRODUCT(Engine!$C$3618:$C$3649,INDIRECT("Coefficients!$BB$2:$BB$33")))),1/(1+EXP(-SUMPRODUCT(Engine!$C$3618:$C$3649,INDIRECT("Coefficients!$BC$2:$BC$33"))))))</f>
      </c>
      <c r="AQ119" s="8">
        <f>IF(OR($B119="",$C119="",$D119="",$E119="",$F119="",$G119="",$H119="",$I119="",$J119="",$K119="",$L119=""),"",IF($B119="Female",1/(1+EXP(-SUMPRODUCT(Engine!$C$3618:$C$3649,INDIRECT("Coefficients!$BD$2:$BD$33")))),1/(1+EXP(-SUMPRODUCT(Engine!$C$3618:$C$3649,INDIRECT("Coefficients!$BE$2:$BE$33"))))))</f>
      </c>
      <c r="AR119" s="8">
        <f>IF(OR($B119="",$C119="",$D119="",$E119="",$F119="",$G119="",$H119="",$I119="",$J119="",$K119="",$L119=""),"",IF($B119="Female",1/(1+EXP(-SUMPRODUCT(Engine!$C$3618:$C$3649,INDIRECT("Coefficients!$BF$2:$BF$33")))),1/(1+EXP(-SUMPRODUCT(Engine!$C$3618:$C$3649,INDIRECT("Coefficients!$BG$2:$BG$33"))))))</f>
      </c>
      <c r="AS119" s="8">
        <f>IF(OR($B119="",$C119="",$D119="",$E119="",$F119="",$G119="",$H119="",$I119="",$J119="",$K119="",$L119=""),"",IF($B119="Female",1/(1+EXP(-SUMPRODUCT(Engine!$C$3618:$C$3649,INDIRECT("Coefficients!$BH$2:$BH$33")))),1/(1+EXP(-SUMPRODUCT(Engine!$C$3618:$C$3649,INDIRECT("Coefficients!$BI$2:$BI$33"))))))</f>
      </c>
      <c r="AT119" s="8">
        <f>IF(OR($B119="",$C119="",$D119="",$E119="",$F119="",$G119="",$H119="",$I119="",$J119="",$K119="",$L119=""),"",IF($B119="Female",1/(1+EXP(-SUMPRODUCT(Engine!$C$3618:$C$3649,INDIRECT("Coefficients!$BJ$2:$BJ$33")))),1/(1+EXP(-SUMPRODUCT(Engine!$C$3618:$C$3649,INDIRECT("Coefficients!$BK$2:$BK$33"))))))</f>
      </c>
      <c r="AU119" s="8">
        <f>IF(OR($B119="",$C119="",$D119="",$E119="",$F119="",$G119="",$H119="",$I119="",$J119="",$K119="",$L119=""),"",IF($B119="Female",1/(1+EXP(-SUMPRODUCT(Engine!$C$3618:$C$3649,INDIRECT("Coefficients!$BL$2:$BL$33")))),1/(1+EXP(-SUMPRODUCT(Engine!$C$3618:$C$3649,INDIRECT("Coefficients!$BM$2:$BM$33"))))))</f>
      </c>
      <c r="AV119" s="8">
        <f>IF(OR($B119="",$C119="",$D119="",$E119="",$F119="",$G119="",$H119="",$I119="",$J119="",$K119="",$L119=""),"",IF($B119="Female",1/(1+EXP(-SUMPRODUCT(Engine!$C$3618:$C$3649,INDIRECT("Coefficients!$BN$2:$BN$33")))),1/(1+EXP(-SUMPRODUCT(Engine!$C$3618:$C$3649,INDIRECT("Coefficients!$BO$2:$BO$33"))))))</f>
      </c>
      <c r="AW119" s="8">
        <f>IF(OR($B119="",$C119="",$D119="",$E119="",$F119="",$G119="",$H119="",$I119="",$J119="",$K119="",$L119=""),"",IF($B119="Female",1/(1+EXP(-SUMPRODUCT(Engine!$C$3618:$C$3649,INDIRECT("Coefficients!$BP$2:$BP$33")))),1/(1+EXP(-SUMPRODUCT(Engine!$C$3618:$C$3649,INDIRECT("Coefficients!$BQ$2:$BQ$33"))))))</f>
      </c>
      <c r="AX119" s="8">
        <f>IF(OR($B119="",$C119="",$D119="",$E119="",$F119="",$G119="",$H119="",$I119="",$J119="",$K119="",$L119=""),"",IF($B119="Female",1/(1+EXP(-SUMPRODUCT(Engine!$C$3618:$C$3649,INDIRECT("Coefficients!$BR$2:$BR$33")))),1/(1+EXP(-SUMPRODUCT(Engine!$C$3618:$C$3649,INDIRECT("Coefficients!$BS$2:$BS$33"))))))</f>
      </c>
      <c r="AY119" s="8">
        <f>IF(OR($B119="",$C119="",$D119="",$E119="",$F119="",$G119="",$H119="",$I119="",$J119="",$K119="",$L119=""),"",IF($B119="Female",1/(1+EXP(-SUMPRODUCT(Engine!$C$3618:$C$3649,INDIRECT("Coefficients!$BT$2:$BT$33")))),1/(1+EXP(-SUMPRODUCT(Engine!$C$3618:$C$3649,INDIRECT("Coefficients!$BU$2:$BU$33"))))))</f>
      </c>
      <c r="AZ119" s="8">
        <f>IF(OR($B119="",$C119="",$D119="",$E119="",$F119="",$G119="",$H119="",$I119="",$J119="",$K119="",$L119=""),"",IF($B119="Female",1/(1+EXP(-SUMPRODUCT(Engine!$C$3618:$C$3649,INDIRECT("Coefficients!$BV$2:$BV$33")))),1/(1+EXP(-SUMPRODUCT(Engine!$C$3618:$C$3649,INDIRECT("Coefficients!$BW$2:$BW$33"))))))</f>
      </c>
      <c r="BA119" s="8">
        <f>IF(OR($B119="",$C119="",$D119="",$E119="",$F119="",$G119="",$H119="",$I119="",$J119="",$K119="",$L119=""),"",IF($B119="Female",1/(1+EXP(-SUMPRODUCT(Engine!$C$3618:$C$3649,INDIRECT("Coefficients!$BX$2:$BX$33")))),1/(1+EXP(-SUMPRODUCT(Engine!$C$3618:$C$3649,INDIRECT("Coefficients!$BY$2:$BY$33"))))))</f>
      </c>
      <c r="BB119" s="8">
        <f>IF(OR($B119="",$C119="",$D119="",$E119="",$F119="",$G119="",$H119="",$I119="",$J119="",$K119="",$L119=""),"",IF($B119="Female",1/(1+EXP(-SUMPRODUCT(Engine!$C$3618:$C$3649,INDIRECT("Coefficients!$BZ$2:$BZ$33")))),1/(1+EXP(-SUMPRODUCT(Engine!$C$3618:$C$3649,INDIRECT("Coefficients!$CA$2:$CA$33"))))))</f>
      </c>
      <c r="BC119" s="8">
        <f>IF(OR($B119="",$C119="",$D119="",$E119="",$F119="",$G119="",$H119="",$I119="",$J119="",$K119="",$L119=""),"",IF($B119="Female",1/(1+EXP(-SUMPRODUCT(Engine!$C$3618:$C$3649,INDIRECT("Coefficients!$CB$2:$CB$33")))),1/(1+EXP(-SUMPRODUCT(Engine!$C$3618:$C$3649,INDIRECT("Coefficients!$CC$2:$CC$33"))))))</f>
      </c>
      <c r="BD119" s="8">
        <f>IF(OR($B119="",$C119="",$D119="",$E119="",$F119="",$G119="",$H119="",$I119="",$J119="",$K119="",$L119=""),"",IF($B119="Female",1/(1+EXP(-SUMPRODUCT(Engine!$C$3618:$C$3649,INDIRECT("Coefficients!$CD$2:$CD$33")))),1/(1+EXP(-SUMPRODUCT(Engine!$C$3618:$C$3649,INDIRECT("Coefficients!$CE$2:$CE$33"))))))</f>
      </c>
      <c r="BE119" s="8">
        <f>IF(OR($B119="",$C119="",$D119="",$E119="",$F119="",$G119="",$H119="",$I119="",$J119="",$K119="",$L119=""),"",IF($B119="Female",1/(1+EXP(-SUMPRODUCT(Engine!$C$3618:$C$3649,INDIRECT("Coefficients!$CF$2:$CF$33")))),1/(1+EXP(-SUMPRODUCT(Engine!$C$3618:$C$3649,INDIRECT("Coefficients!$CG$2:$CG$33"))))))</f>
      </c>
      <c r="BF119" s="8">
        <f>IF(OR($B119="",$C119="",$D119="",$E119="",$F119="",$G119="",$H119="",$I119="",$J119="",$K119="",$L119=""),"",IF($B119="Female",1/(1+EXP(-SUMPRODUCT(Engine!$C$3618:$C$3649,INDIRECT("Coefficients!$CH$2:$CH$33")))),1/(1+EXP(-SUMPRODUCT(Engine!$C$3618:$C$3649,INDIRECT("Coefficients!$CI$2:$CI$33"))))))</f>
      </c>
      <c r="BG119" s="8">
        <f>IF(OR($B119="",$C119="",$D119="",$E119="",$F119="",$G119="",$H119="",$I119="",$J119="",$K119="",$L119=""),"",IF($B119="Female",1/(1+EXP(-SUMPRODUCT(Engine!$C$3618:$C$3649,INDIRECT("Coefficients!$CJ$2:$CJ$33")))),1/(1+EXP(-SUMPRODUCT(Engine!$C$3618:$C$3649,INDIRECT("Coefficients!$CK$2:$CK$33"))))))</f>
      </c>
      <c r="BH119" s="8">
        <f>IF(OR($B119="",$C119="",$D119="",$E119="",$F119="",$G119="",$H119="",$I119="",$J119="",$K119="",$L119=""),"",IF($B119="Female",1/(1+EXP(-SUMPRODUCT(Engine!$C$3618:$C$3649,INDIRECT("Coefficients!$CL$2:$CL$33")))),1/(1+EXP(-SUMPRODUCT(Engine!$C$3618:$C$3649,INDIRECT("Coefficients!$CM$2:$CM$33"))))))</f>
      </c>
      <c r="BI119" s="8">
        <f>IF(OR($B119="",$C119="",$D119="",$E119="",$F119="",$G119="",$H119="",$I119="",$J119="",$K119="",$L119=""),"",IF($B119="Female",1/(1+EXP(-SUMPRODUCT(Engine!$C$3618:$C$3649,INDIRECT("Coefficients!$CN$2:$CN$33")))),1/(1+EXP(-SUMPRODUCT(Engine!$C$3618:$C$3649,INDIRECT("Coefficients!$CO$2:$CO$33"))))))</f>
      </c>
      <c r="BJ119" s="8">
        <f>IF(OR($B119="",$C119="",$D119="",$E119="",$F119="",$G119="",$H119="",$I119="",$J119="",$K119="",$L119=""),"",IF($B119="Female",1/(1+EXP(-SUMPRODUCT(Engine!$C$3618:$C$3649,INDIRECT("Coefficients!$CP$2:$CP$33")))),1/(1+EXP(-SUMPRODUCT(Engine!$C$3618:$C$3649,INDIRECT("Coefficients!$CQ$2:$CQ$33"))))))</f>
      </c>
      <c r="BK119" s="8">
        <f>IF(OR($B119="",$C119="",$D119="",$E119="",$F119="",$G119="",$H119="",$I119="",$J119="",$K119="",$L119=""),"",IF($B119="Female",1/(1+EXP(-SUMPRODUCT(Engine!$C$3618:$C$3649,INDIRECT("Coefficients!$CR$2:$CR$33")))),1/(1+EXP(-SUMPRODUCT(Engine!$C$3618:$C$3649,INDIRECT("Coefficients!$CS$2:$CS$33"))))))</f>
      </c>
      <c r="BL119" s="8">
        <f>IF(OR($B119="",$C119="",$D119="",$E119="",$F119="",$G119="",$H119="",$I119="",$J119="",$K119="",$L119=""),"",IF($B119="Female",1/(1+EXP(-SUMPRODUCT(Engine!$C$3618:$C$3649,INDIRECT("Coefficients!$CT$2:$CT$33")))),1/(1+EXP(-SUMPRODUCT(Engine!$C$3618:$C$3649,INDIRECT("Coefficients!$CU$2:$CU$33"))))))</f>
      </c>
      <c r="BM119" s="8">
        <f>IF(OR($B119="",$C119="",$D119="",$E119="",$F119="",$G119="",$H119="",$I119="",$J119="",$K119="",$L119=""),"",IF($B119="Female",1/(1+EXP(-SUMPRODUCT(Engine!$C$3618:$C$3649,INDIRECT("Coefficients!$CV$2:$CV$33")))),1/(1+EXP(-SUMPRODUCT(Engine!$C$3618:$C$3649,INDIRECT("Coefficients!$CW$2:$CW$33"))))))</f>
      </c>
    </row>
    <row r="120" spans="1:65" x14ac:dyDescent="0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8">
        <f>IF(OR($B120="",$C120="",$D120="",$E120="",$F120="",$G120="",$H120="",$I120="",$J120="",$K120="",$L120=""),"",IF($B120="Female",1/(1+EXP(-SUMPRODUCT(Engine!$C$3650:$C$3681,INDIRECT("Coefficients!$B$2:$B$33")))),1/(1+EXP(-SUMPRODUCT(Engine!$C$3650:$C$3681,INDIRECT("Coefficients!$C$2:$C$33"))))))</f>
      </c>
      <c r="Q120" s="8">
        <f>IF(OR($B120="",$C120="",$D120="",$E120="",$F120="",$G120="",$H120="",$I120="",$J120="",$K120="",$L120=""),"",IF($B120="Female",1/(1+EXP(-SUMPRODUCT(Engine!$C$3650:$C$3681,INDIRECT("Coefficients!$D$2:$D$33")))),1/(1+EXP(-SUMPRODUCT(Engine!$C$3650:$C$3681,INDIRECT("Coefficients!$E$2:$E$33"))))))</f>
      </c>
      <c r="R120" s="8">
        <f>IF(OR($B120="",$C120="",$D120="",$E120="",$F120="",$G120="",$H120="",$I120="",$J120="",$K120="",$L120=""),"",IF($B120="Female",1/(1+EXP(-SUMPRODUCT(Engine!$C$3650:$C$3681,INDIRECT("Coefficients!$F$2:$F$33")))),1/(1+EXP(-SUMPRODUCT(Engine!$C$3650:$C$3681,INDIRECT("Coefficients!$G$2:$G$33"))))))</f>
      </c>
      <c r="S120" s="8">
        <f>IF(OR($B120="",$C120="",$D120="",$E120="",$F120="",$G120="",$H120="",$I120="",$J120="",$K120="",$L120=""),"",IF($B120="Female",1/(1+EXP(-SUMPRODUCT(Engine!$C$3650:$C$3681,INDIRECT("Coefficients!$H$2:$H$33")))),1/(1+EXP(-SUMPRODUCT(Engine!$C$3650:$C$3681,INDIRECT("Coefficients!$I$2:$I$33"))))))</f>
      </c>
      <c r="T120" s="8">
        <f>IF(OR($B120="",$C120="",$D120="",$E120="",$F120="",$G120="",$H120="",$I120="",$J120="",$K120="",$L120=""),"",IF($B120="Female",1/(1+EXP(-SUMPRODUCT(Engine!$C$3650:$C$3681,INDIRECT("Coefficients!$J$2:$J$33")))),1/(1+EXP(-SUMPRODUCT(Engine!$C$3650:$C$3681,INDIRECT("Coefficients!$K$2:$K$33"))))))</f>
      </c>
      <c r="U120" s="8">
        <f>IF(OR($B120="",$C120="",$D120="",$E120="",$F120="",$G120="",$H120="",$I120="",$J120="",$K120="",$L120=""),"",IF($B120="Female",1/(1+EXP(-SUMPRODUCT(Engine!$C$3650:$C$3681,INDIRECT("Coefficients!$L$2:$L$33")))),1/(1+EXP(-SUMPRODUCT(Engine!$C$3650:$C$3681,INDIRECT("Coefficients!$M$2:$M$33"))))))</f>
      </c>
      <c r="V120" s="8">
        <f>IF(OR($B120="",$C120="",$D120="",$E120="",$F120="",$G120="",$H120="",$I120="",$J120="",$K120="",$L120=""),"",IF($B120="Female",1/(1+EXP(-SUMPRODUCT(Engine!$C$3650:$C$3681,INDIRECT("Coefficients!$N$2:$N$33")))),1/(1+EXP(-SUMPRODUCT(Engine!$C$3650:$C$3681,INDIRECT("Coefficients!$O$2:$O$33"))))))</f>
      </c>
      <c r="W120" s="8">
        <f>IF(OR($B120="",$C120="",$D120="",$E120="",$F120="",$G120="",$H120="",$I120="",$J120="",$K120="",$L120=""),"",IF($B120="Female",1/(1+EXP(-SUMPRODUCT(Engine!$C$3650:$C$3681,INDIRECT("Coefficients!$P$2:$P$33")))),1/(1+EXP(-SUMPRODUCT(Engine!$C$3650:$C$3681,INDIRECT("Coefficients!$Q$2:$Q$33"))))))</f>
      </c>
      <c r="X120" s="8">
        <f>IF(OR($B120="",$C120="",$D120="",$E120="",$F120="",$G120="",$H120="",$I120="",$J120="",$K120="",$L120=""),"",IF($B120="Female",1/(1+EXP(-SUMPRODUCT(Engine!$C$3650:$C$3681,INDIRECT("Coefficients!$R$2:$R$33")))),1/(1+EXP(-SUMPRODUCT(Engine!$C$3650:$C$3681,INDIRECT("Coefficients!$S$2:$S$33"))))))</f>
      </c>
      <c r="Y120" s="8">
        <f>IF(OR($B120="",$C120="",$D120="",$E120="",$F120="",$G120="",$H120="",$I120="",$J120="",$K120="",$L120=""),"",IF($B120="Female",1/(1+EXP(-SUMPRODUCT(Engine!$C$3650:$C$3681,INDIRECT("Coefficients!$T$2:$T$33")))),1/(1+EXP(-SUMPRODUCT(Engine!$C$3650:$C$3681,INDIRECT("Coefficients!$U$2:$U$33"))))))</f>
      </c>
      <c r="Z120" s="8">
        <f>IF(OR($B120="",$C120="",$D120="",$E120="",$F120="",$G120="",$H120="",$I120="",$J120="",$K120="",$L120=""),"",IF($B120="Female",1/(1+EXP(-SUMPRODUCT(Engine!$C$3650:$C$3681,INDIRECT("Coefficients!$V$2:$V$33")))),1/(1+EXP(-SUMPRODUCT(Engine!$C$3650:$C$3681,INDIRECT("Coefficients!$W$2:$W$33"))))))</f>
      </c>
      <c r="AA120" s="8">
        <f>IF(OR($B120="",$C120="",$D120="",$E120="",$F120="",$G120="",$H120="",$I120="",$J120="",$K120="",$L120=""),"",IF($B120="Female",1/(1+EXP(-SUMPRODUCT(Engine!$C$3650:$C$3681,INDIRECT("Coefficients!$X$2:$X$33")))),1/(1+EXP(-SUMPRODUCT(Engine!$C$3650:$C$3681,INDIRECT("Coefficients!$Y$2:$Y$33"))))))</f>
      </c>
      <c r="AB120" s="8">
        <f>IF(OR($B120="",$C120="",$D120="",$E120="",$F120="",$G120="",$H120="",$I120="",$J120="",$K120="",$L120=""),"",IF($B120="Female",1/(1+EXP(-SUMPRODUCT(Engine!$C$3650:$C$3681,INDIRECT("Coefficients!$Z$2:$Z$33")))),1/(1+EXP(-SUMPRODUCT(Engine!$C$3650:$C$3681,INDIRECT("Coefficients!$AA$2:$AA$33"))))))</f>
      </c>
      <c r="AC120" s="8">
        <f>IF(OR($B120="",$C120="",$D120="",$E120="",$F120="",$G120="",$H120="",$I120="",$J120="",$K120="",$L120=""),"",IF($B120="Female",1/(1+EXP(-SUMPRODUCT(Engine!$C$3650:$C$3681,INDIRECT("Coefficients!$AB$2:$AB$33")))),1/(1+EXP(-SUMPRODUCT(Engine!$C$3650:$C$3681,INDIRECT("Coefficients!$AC$2:$AC$33"))))))</f>
      </c>
      <c r="AD120" s="8">
        <f>IF(OR($B120="",$C120="",$D120="",$E120="",$F120="",$G120="",$H120="",$I120="",$J120="",$K120="",$L120=""),"",IF($B120="Female",1/(1+EXP(-SUMPRODUCT(Engine!$C$3650:$C$3681,INDIRECT("Coefficients!$AD$2:$AD$33")))),1/(1+EXP(-SUMPRODUCT(Engine!$C$3650:$C$3681,INDIRECT("Coefficients!$AE$2:$AE$33"))))))</f>
      </c>
      <c r="AE120" s="8">
        <f>IF(OR($B120="",$C120="",$D120="",$E120="",$F120="",$G120="",$H120="",$I120="",$J120="",$K120="",$L120=""),"",IF($B120="Female",1/(1+EXP(-SUMPRODUCT(Engine!$C$3650:$C$3681,INDIRECT("Coefficients!$AF$2:$AF$33")))),1/(1+EXP(-SUMPRODUCT(Engine!$C$3650:$C$3681,INDIRECT("Coefficients!$AG$2:$AG$33"))))))</f>
      </c>
      <c r="AF120" s="8">
        <f>IF(OR($B120="",$C120="",$D120="",$E120="",$F120="",$G120="",$H120="",$I120="",$J120="",$K120="",$L120=""),"",IF($B120="Female",1/(1+EXP(-SUMPRODUCT(Engine!$C$3650:$C$3681,INDIRECT("Coefficients!$AH$2:$AH$33")))),1/(1+EXP(-SUMPRODUCT(Engine!$C$3650:$C$3681,INDIRECT("Coefficients!$AI$2:$AI$33"))))))</f>
      </c>
      <c r="AG120" s="8">
        <f>IF(OR($B120="",$C120="",$D120="",$E120="",$F120="",$G120="",$H120="",$I120="",$J120="",$K120="",$L120=""),"",IF($B120="Female",1/(1+EXP(-SUMPRODUCT(Engine!$C$3650:$C$3681,INDIRECT("Coefficients!$AJ$2:$AJ$33")))),1/(1+EXP(-SUMPRODUCT(Engine!$C$3650:$C$3681,INDIRECT("Coefficients!$AK$2:$AK$33"))))))</f>
      </c>
      <c r="AH120" s="8">
        <f>IF(OR($B120="",$C120="",$D120="",$E120="",$F120="",$G120="",$H120="",$I120="",$J120="",$K120="",$L120=""),"",IF($B120="Female",1/(1+EXP(-SUMPRODUCT(Engine!$C$3650:$C$3681,INDIRECT("Coefficients!$AL$2:$AL$33")))),1/(1+EXP(-SUMPRODUCT(Engine!$C$3650:$C$3681,INDIRECT("Coefficients!$AM$2:$AM$33"))))))</f>
      </c>
      <c r="AI120" s="8">
        <f>IF(OR($B120="",$C120="",$D120="",$E120="",$F120="",$G120="",$H120="",$I120="",$J120="",$K120="",$L120=""),"",IF($B120="Female",1/(1+EXP(-SUMPRODUCT(Engine!$C$3650:$C$3681,INDIRECT("Coefficients!$AN$2:$AN$33")))),1/(1+EXP(-SUMPRODUCT(Engine!$C$3650:$C$3681,INDIRECT("Coefficients!$AO$2:$AO$33"))))))</f>
      </c>
      <c r="AJ120" s="8">
        <f>IF(OR($B120="",$C120="",$D120="",$E120="",$F120="",$G120="",$H120="",$I120="",$J120="",$K120="",$L120=""),"",IF($B120="Female",1/(1+EXP(-SUMPRODUCT(Engine!$C$3650:$C$3681,INDIRECT("Coefficients!$AP$2:$AP$33")))),1/(1+EXP(-SUMPRODUCT(Engine!$C$3650:$C$3681,INDIRECT("Coefficients!$AQ$2:$AQ$33"))))))</f>
      </c>
      <c r="AK120" s="8">
        <f>IF(OR($B120="",$C120="",$D120="",$E120="",$F120="",$G120="",$H120="",$I120="",$J120="",$K120="",$L120=""),"",IF($B120="Female",1/(1+EXP(-SUMPRODUCT(Engine!$C$3650:$C$3681,INDIRECT("Coefficients!$AR$2:$AR$33")))),1/(1+EXP(-SUMPRODUCT(Engine!$C$3650:$C$3681,INDIRECT("Coefficients!$AS$2:$AS$33"))))))</f>
      </c>
      <c r="AL120" s="8">
        <f>IF(OR($B120="",$C120="",$D120="",$E120="",$F120="",$G120="",$H120="",$I120="",$J120="",$K120="",$L120=""),"",IF($B120="Female",1/(1+EXP(-SUMPRODUCT(Engine!$C$3650:$C$3681,INDIRECT("Coefficients!$AT$2:$AT$33")))),1/(1+EXP(-SUMPRODUCT(Engine!$C$3650:$C$3681,INDIRECT("Coefficients!$AU$2:$AU$33"))))))</f>
      </c>
      <c r="AM120" s="8">
        <f>IF(OR($B120="",$C120="",$D120="",$E120="",$F120="",$G120="",$H120="",$I120="",$J120="",$K120="",$L120=""),"",IF($B120="Female",1/(1+EXP(-SUMPRODUCT(Engine!$C$3650:$C$3681,INDIRECT("Coefficients!$AV$2:$AV$33")))),1/(1+EXP(-SUMPRODUCT(Engine!$C$3650:$C$3681,INDIRECT("Coefficients!$AW$2:$AW$33"))))))</f>
      </c>
      <c r="AN120" s="8">
        <f>IF(OR($B120="",$C120="",$D120="",$E120="",$F120="",$G120="",$H120="",$I120="",$J120="",$K120="",$L120=""),"",IF($B120="Female",1/(1+EXP(-SUMPRODUCT(Engine!$C$3650:$C$3681,INDIRECT("Coefficients!$AX$2:$AX$33")))),1/(1+EXP(-SUMPRODUCT(Engine!$C$3650:$C$3681,INDIRECT("Coefficients!$AY$2:$AY$33"))))))</f>
      </c>
      <c r="AO120" s="8">
        <f>IF(OR($B120="",$C120="",$D120="",$E120="",$F120="",$G120="",$H120="",$I120="",$J120="",$K120="",$L120=""),"",IF($B120="Female",1/(1+EXP(-SUMPRODUCT(Engine!$C$3650:$C$3681,INDIRECT("Coefficients!$AZ$2:$AZ$33")))),1/(1+EXP(-SUMPRODUCT(Engine!$C$3650:$C$3681,INDIRECT("Coefficients!$BA$2:$BA$33"))))))</f>
      </c>
      <c r="AP120" s="8">
        <f>IF(OR($B120="",$C120="",$D120="",$E120="",$F120="",$G120="",$H120="",$I120="",$J120="",$K120="",$L120=""),"",IF($B120="Female",1/(1+EXP(-SUMPRODUCT(Engine!$C$3650:$C$3681,INDIRECT("Coefficients!$BB$2:$BB$33")))),1/(1+EXP(-SUMPRODUCT(Engine!$C$3650:$C$3681,INDIRECT("Coefficients!$BC$2:$BC$33"))))))</f>
      </c>
      <c r="AQ120" s="8">
        <f>IF(OR($B120="",$C120="",$D120="",$E120="",$F120="",$G120="",$H120="",$I120="",$J120="",$K120="",$L120=""),"",IF($B120="Female",1/(1+EXP(-SUMPRODUCT(Engine!$C$3650:$C$3681,INDIRECT("Coefficients!$BD$2:$BD$33")))),1/(1+EXP(-SUMPRODUCT(Engine!$C$3650:$C$3681,INDIRECT("Coefficients!$BE$2:$BE$33"))))))</f>
      </c>
      <c r="AR120" s="8">
        <f>IF(OR($B120="",$C120="",$D120="",$E120="",$F120="",$G120="",$H120="",$I120="",$J120="",$K120="",$L120=""),"",IF($B120="Female",1/(1+EXP(-SUMPRODUCT(Engine!$C$3650:$C$3681,INDIRECT("Coefficients!$BF$2:$BF$33")))),1/(1+EXP(-SUMPRODUCT(Engine!$C$3650:$C$3681,INDIRECT("Coefficients!$BG$2:$BG$33"))))))</f>
      </c>
      <c r="AS120" s="8">
        <f>IF(OR($B120="",$C120="",$D120="",$E120="",$F120="",$G120="",$H120="",$I120="",$J120="",$K120="",$L120=""),"",IF($B120="Female",1/(1+EXP(-SUMPRODUCT(Engine!$C$3650:$C$3681,INDIRECT("Coefficients!$BH$2:$BH$33")))),1/(1+EXP(-SUMPRODUCT(Engine!$C$3650:$C$3681,INDIRECT("Coefficients!$BI$2:$BI$33"))))))</f>
      </c>
      <c r="AT120" s="8">
        <f>IF(OR($B120="",$C120="",$D120="",$E120="",$F120="",$G120="",$H120="",$I120="",$J120="",$K120="",$L120=""),"",IF($B120="Female",1/(1+EXP(-SUMPRODUCT(Engine!$C$3650:$C$3681,INDIRECT("Coefficients!$BJ$2:$BJ$33")))),1/(1+EXP(-SUMPRODUCT(Engine!$C$3650:$C$3681,INDIRECT("Coefficients!$BK$2:$BK$33"))))))</f>
      </c>
      <c r="AU120" s="8">
        <f>IF(OR($B120="",$C120="",$D120="",$E120="",$F120="",$G120="",$H120="",$I120="",$J120="",$K120="",$L120=""),"",IF($B120="Female",1/(1+EXP(-SUMPRODUCT(Engine!$C$3650:$C$3681,INDIRECT("Coefficients!$BL$2:$BL$33")))),1/(1+EXP(-SUMPRODUCT(Engine!$C$3650:$C$3681,INDIRECT("Coefficients!$BM$2:$BM$33"))))))</f>
      </c>
      <c r="AV120" s="8">
        <f>IF(OR($B120="",$C120="",$D120="",$E120="",$F120="",$G120="",$H120="",$I120="",$J120="",$K120="",$L120=""),"",IF($B120="Female",1/(1+EXP(-SUMPRODUCT(Engine!$C$3650:$C$3681,INDIRECT("Coefficients!$BN$2:$BN$33")))),1/(1+EXP(-SUMPRODUCT(Engine!$C$3650:$C$3681,INDIRECT("Coefficients!$BO$2:$BO$33"))))))</f>
      </c>
      <c r="AW120" s="8">
        <f>IF(OR($B120="",$C120="",$D120="",$E120="",$F120="",$G120="",$H120="",$I120="",$J120="",$K120="",$L120=""),"",IF($B120="Female",1/(1+EXP(-SUMPRODUCT(Engine!$C$3650:$C$3681,INDIRECT("Coefficients!$BP$2:$BP$33")))),1/(1+EXP(-SUMPRODUCT(Engine!$C$3650:$C$3681,INDIRECT("Coefficients!$BQ$2:$BQ$33"))))))</f>
      </c>
      <c r="AX120" s="8">
        <f>IF(OR($B120="",$C120="",$D120="",$E120="",$F120="",$G120="",$H120="",$I120="",$J120="",$K120="",$L120=""),"",IF($B120="Female",1/(1+EXP(-SUMPRODUCT(Engine!$C$3650:$C$3681,INDIRECT("Coefficients!$BR$2:$BR$33")))),1/(1+EXP(-SUMPRODUCT(Engine!$C$3650:$C$3681,INDIRECT("Coefficients!$BS$2:$BS$33"))))))</f>
      </c>
      <c r="AY120" s="8">
        <f>IF(OR($B120="",$C120="",$D120="",$E120="",$F120="",$G120="",$H120="",$I120="",$J120="",$K120="",$L120=""),"",IF($B120="Female",1/(1+EXP(-SUMPRODUCT(Engine!$C$3650:$C$3681,INDIRECT("Coefficients!$BT$2:$BT$33")))),1/(1+EXP(-SUMPRODUCT(Engine!$C$3650:$C$3681,INDIRECT("Coefficients!$BU$2:$BU$33"))))))</f>
      </c>
      <c r="AZ120" s="8">
        <f>IF(OR($B120="",$C120="",$D120="",$E120="",$F120="",$G120="",$H120="",$I120="",$J120="",$K120="",$L120=""),"",IF($B120="Female",1/(1+EXP(-SUMPRODUCT(Engine!$C$3650:$C$3681,INDIRECT("Coefficients!$BV$2:$BV$33")))),1/(1+EXP(-SUMPRODUCT(Engine!$C$3650:$C$3681,INDIRECT("Coefficients!$BW$2:$BW$33"))))))</f>
      </c>
      <c r="BA120" s="8">
        <f>IF(OR($B120="",$C120="",$D120="",$E120="",$F120="",$G120="",$H120="",$I120="",$J120="",$K120="",$L120=""),"",IF($B120="Female",1/(1+EXP(-SUMPRODUCT(Engine!$C$3650:$C$3681,INDIRECT("Coefficients!$BX$2:$BX$33")))),1/(1+EXP(-SUMPRODUCT(Engine!$C$3650:$C$3681,INDIRECT("Coefficients!$BY$2:$BY$33"))))))</f>
      </c>
      <c r="BB120" s="8">
        <f>IF(OR($B120="",$C120="",$D120="",$E120="",$F120="",$G120="",$H120="",$I120="",$J120="",$K120="",$L120=""),"",IF($B120="Female",1/(1+EXP(-SUMPRODUCT(Engine!$C$3650:$C$3681,INDIRECT("Coefficients!$BZ$2:$BZ$33")))),1/(1+EXP(-SUMPRODUCT(Engine!$C$3650:$C$3681,INDIRECT("Coefficients!$CA$2:$CA$33"))))))</f>
      </c>
      <c r="BC120" s="8">
        <f>IF(OR($B120="",$C120="",$D120="",$E120="",$F120="",$G120="",$H120="",$I120="",$J120="",$K120="",$L120=""),"",IF($B120="Female",1/(1+EXP(-SUMPRODUCT(Engine!$C$3650:$C$3681,INDIRECT("Coefficients!$CB$2:$CB$33")))),1/(1+EXP(-SUMPRODUCT(Engine!$C$3650:$C$3681,INDIRECT("Coefficients!$CC$2:$CC$33"))))))</f>
      </c>
      <c r="BD120" s="8">
        <f>IF(OR($B120="",$C120="",$D120="",$E120="",$F120="",$G120="",$H120="",$I120="",$J120="",$K120="",$L120=""),"",IF($B120="Female",1/(1+EXP(-SUMPRODUCT(Engine!$C$3650:$C$3681,INDIRECT("Coefficients!$CD$2:$CD$33")))),1/(1+EXP(-SUMPRODUCT(Engine!$C$3650:$C$3681,INDIRECT("Coefficients!$CE$2:$CE$33"))))))</f>
      </c>
      <c r="BE120" s="8">
        <f>IF(OR($B120="",$C120="",$D120="",$E120="",$F120="",$G120="",$H120="",$I120="",$J120="",$K120="",$L120=""),"",IF($B120="Female",1/(1+EXP(-SUMPRODUCT(Engine!$C$3650:$C$3681,INDIRECT("Coefficients!$CF$2:$CF$33")))),1/(1+EXP(-SUMPRODUCT(Engine!$C$3650:$C$3681,INDIRECT("Coefficients!$CG$2:$CG$33"))))))</f>
      </c>
      <c r="BF120" s="8">
        <f>IF(OR($B120="",$C120="",$D120="",$E120="",$F120="",$G120="",$H120="",$I120="",$J120="",$K120="",$L120=""),"",IF($B120="Female",1/(1+EXP(-SUMPRODUCT(Engine!$C$3650:$C$3681,INDIRECT("Coefficients!$CH$2:$CH$33")))),1/(1+EXP(-SUMPRODUCT(Engine!$C$3650:$C$3681,INDIRECT("Coefficients!$CI$2:$CI$33"))))))</f>
      </c>
      <c r="BG120" s="8">
        <f>IF(OR($B120="",$C120="",$D120="",$E120="",$F120="",$G120="",$H120="",$I120="",$J120="",$K120="",$L120=""),"",IF($B120="Female",1/(1+EXP(-SUMPRODUCT(Engine!$C$3650:$C$3681,INDIRECT("Coefficients!$CJ$2:$CJ$33")))),1/(1+EXP(-SUMPRODUCT(Engine!$C$3650:$C$3681,INDIRECT("Coefficients!$CK$2:$CK$33"))))))</f>
      </c>
      <c r="BH120" s="8">
        <f>IF(OR($B120="",$C120="",$D120="",$E120="",$F120="",$G120="",$H120="",$I120="",$J120="",$K120="",$L120=""),"",IF($B120="Female",1/(1+EXP(-SUMPRODUCT(Engine!$C$3650:$C$3681,INDIRECT("Coefficients!$CL$2:$CL$33")))),1/(1+EXP(-SUMPRODUCT(Engine!$C$3650:$C$3681,INDIRECT("Coefficients!$CM$2:$CM$33"))))))</f>
      </c>
      <c r="BI120" s="8">
        <f>IF(OR($B120="",$C120="",$D120="",$E120="",$F120="",$G120="",$H120="",$I120="",$J120="",$K120="",$L120=""),"",IF($B120="Female",1/(1+EXP(-SUMPRODUCT(Engine!$C$3650:$C$3681,INDIRECT("Coefficients!$CN$2:$CN$33")))),1/(1+EXP(-SUMPRODUCT(Engine!$C$3650:$C$3681,INDIRECT("Coefficients!$CO$2:$CO$33"))))))</f>
      </c>
      <c r="BJ120" s="8">
        <f>IF(OR($B120="",$C120="",$D120="",$E120="",$F120="",$G120="",$H120="",$I120="",$J120="",$K120="",$L120=""),"",IF($B120="Female",1/(1+EXP(-SUMPRODUCT(Engine!$C$3650:$C$3681,INDIRECT("Coefficients!$CP$2:$CP$33")))),1/(1+EXP(-SUMPRODUCT(Engine!$C$3650:$C$3681,INDIRECT("Coefficients!$CQ$2:$CQ$33"))))))</f>
      </c>
      <c r="BK120" s="8">
        <f>IF(OR($B120="",$C120="",$D120="",$E120="",$F120="",$G120="",$H120="",$I120="",$J120="",$K120="",$L120=""),"",IF($B120="Female",1/(1+EXP(-SUMPRODUCT(Engine!$C$3650:$C$3681,INDIRECT("Coefficients!$CR$2:$CR$33")))),1/(1+EXP(-SUMPRODUCT(Engine!$C$3650:$C$3681,INDIRECT("Coefficients!$CS$2:$CS$33"))))))</f>
      </c>
      <c r="BL120" s="8">
        <f>IF(OR($B120="",$C120="",$D120="",$E120="",$F120="",$G120="",$H120="",$I120="",$J120="",$K120="",$L120=""),"",IF($B120="Female",1/(1+EXP(-SUMPRODUCT(Engine!$C$3650:$C$3681,INDIRECT("Coefficients!$CT$2:$CT$33")))),1/(1+EXP(-SUMPRODUCT(Engine!$C$3650:$C$3681,INDIRECT("Coefficients!$CU$2:$CU$33"))))))</f>
      </c>
      <c r="BM120" s="8">
        <f>IF(OR($B120="",$C120="",$D120="",$E120="",$F120="",$G120="",$H120="",$I120="",$J120="",$K120="",$L120=""),"",IF($B120="Female",1/(1+EXP(-SUMPRODUCT(Engine!$C$3650:$C$3681,INDIRECT("Coefficients!$CV$2:$CV$33")))),1/(1+EXP(-SUMPRODUCT(Engine!$C$3650:$C$3681,INDIRECT("Coefficients!$CW$2:$CW$33"))))))</f>
      </c>
    </row>
    <row r="121" spans="1:65" x14ac:dyDescent="0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8">
        <f>IF(OR($B121="",$C121="",$D121="",$E121="",$F121="",$G121="",$H121="",$I121="",$J121="",$K121="",$L121=""),"",IF($B121="Female",1/(1+EXP(-SUMPRODUCT(Engine!$C$3682:$C$3713,INDIRECT("Coefficients!$B$2:$B$33")))),1/(1+EXP(-SUMPRODUCT(Engine!$C$3682:$C$3713,INDIRECT("Coefficients!$C$2:$C$33"))))))</f>
      </c>
      <c r="Q121" s="8">
        <f>IF(OR($B121="",$C121="",$D121="",$E121="",$F121="",$G121="",$H121="",$I121="",$J121="",$K121="",$L121=""),"",IF($B121="Female",1/(1+EXP(-SUMPRODUCT(Engine!$C$3682:$C$3713,INDIRECT("Coefficients!$D$2:$D$33")))),1/(1+EXP(-SUMPRODUCT(Engine!$C$3682:$C$3713,INDIRECT("Coefficients!$E$2:$E$33"))))))</f>
      </c>
      <c r="R121" s="8">
        <f>IF(OR($B121="",$C121="",$D121="",$E121="",$F121="",$G121="",$H121="",$I121="",$J121="",$K121="",$L121=""),"",IF($B121="Female",1/(1+EXP(-SUMPRODUCT(Engine!$C$3682:$C$3713,INDIRECT("Coefficients!$F$2:$F$33")))),1/(1+EXP(-SUMPRODUCT(Engine!$C$3682:$C$3713,INDIRECT("Coefficients!$G$2:$G$33"))))))</f>
      </c>
      <c r="S121" s="8">
        <f>IF(OR($B121="",$C121="",$D121="",$E121="",$F121="",$G121="",$H121="",$I121="",$J121="",$K121="",$L121=""),"",IF($B121="Female",1/(1+EXP(-SUMPRODUCT(Engine!$C$3682:$C$3713,INDIRECT("Coefficients!$H$2:$H$33")))),1/(1+EXP(-SUMPRODUCT(Engine!$C$3682:$C$3713,INDIRECT("Coefficients!$I$2:$I$33"))))))</f>
      </c>
      <c r="T121" s="8">
        <f>IF(OR($B121="",$C121="",$D121="",$E121="",$F121="",$G121="",$H121="",$I121="",$J121="",$K121="",$L121=""),"",IF($B121="Female",1/(1+EXP(-SUMPRODUCT(Engine!$C$3682:$C$3713,INDIRECT("Coefficients!$J$2:$J$33")))),1/(1+EXP(-SUMPRODUCT(Engine!$C$3682:$C$3713,INDIRECT("Coefficients!$K$2:$K$33"))))))</f>
      </c>
      <c r="U121" s="8">
        <f>IF(OR($B121="",$C121="",$D121="",$E121="",$F121="",$G121="",$H121="",$I121="",$J121="",$K121="",$L121=""),"",IF($B121="Female",1/(1+EXP(-SUMPRODUCT(Engine!$C$3682:$C$3713,INDIRECT("Coefficients!$L$2:$L$33")))),1/(1+EXP(-SUMPRODUCT(Engine!$C$3682:$C$3713,INDIRECT("Coefficients!$M$2:$M$33"))))))</f>
      </c>
      <c r="V121" s="8">
        <f>IF(OR($B121="",$C121="",$D121="",$E121="",$F121="",$G121="",$H121="",$I121="",$J121="",$K121="",$L121=""),"",IF($B121="Female",1/(1+EXP(-SUMPRODUCT(Engine!$C$3682:$C$3713,INDIRECT("Coefficients!$N$2:$N$33")))),1/(1+EXP(-SUMPRODUCT(Engine!$C$3682:$C$3713,INDIRECT("Coefficients!$O$2:$O$33"))))))</f>
      </c>
      <c r="W121" s="8">
        <f>IF(OR($B121="",$C121="",$D121="",$E121="",$F121="",$G121="",$H121="",$I121="",$J121="",$K121="",$L121=""),"",IF($B121="Female",1/(1+EXP(-SUMPRODUCT(Engine!$C$3682:$C$3713,INDIRECT("Coefficients!$P$2:$P$33")))),1/(1+EXP(-SUMPRODUCT(Engine!$C$3682:$C$3713,INDIRECT("Coefficients!$Q$2:$Q$33"))))))</f>
      </c>
      <c r="X121" s="8">
        <f>IF(OR($B121="",$C121="",$D121="",$E121="",$F121="",$G121="",$H121="",$I121="",$J121="",$K121="",$L121=""),"",IF($B121="Female",1/(1+EXP(-SUMPRODUCT(Engine!$C$3682:$C$3713,INDIRECT("Coefficients!$R$2:$R$33")))),1/(1+EXP(-SUMPRODUCT(Engine!$C$3682:$C$3713,INDIRECT("Coefficients!$S$2:$S$33"))))))</f>
      </c>
      <c r="Y121" s="8">
        <f>IF(OR($B121="",$C121="",$D121="",$E121="",$F121="",$G121="",$H121="",$I121="",$J121="",$K121="",$L121=""),"",IF($B121="Female",1/(1+EXP(-SUMPRODUCT(Engine!$C$3682:$C$3713,INDIRECT("Coefficients!$T$2:$T$33")))),1/(1+EXP(-SUMPRODUCT(Engine!$C$3682:$C$3713,INDIRECT("Coefficients!$U$2:$U$33"))))))</f>
      </c>
      <c r="Z121" s="8">
        <f>IF(OR($B121="",$C121="",$D121="",$E121="",$F121="",$G121="",$H121="",$I121="",$J121="",$K121="",$L121=""),"",IF($B121="Female",1/(1+EXP(-SUMPRODUCT(Engine!$C$3682:$C$3713,INDIRECT("Coefficients!$V$2:$V$33")))),1/(1+EXP(-SUMPRODUCT(Engine!$C$3682:$C$3713,INDIRECT("Coefficients!$W$2:$W$33"))))))</f>
      </c>
      <c r="AA121" s="8">
        <f>IF(OR($B121="",$C121="",$D121="",$E121="",$F121="",$G121="",$H121="",$I121="",$J121="",$K121="",$L121=""),"",IF($B121="Female",1/(1+EXP(-SUMPRODUCT(Engine!$C$3682:$C$3713,INDIRECT("Coefficients!$X$2:$X$33")))),1/(1+EXP(-SUMPRODUCT(Engine!$C$3682:$C$3713,INDIRECT("Coefficients!$Y$2:$Y$33"))))))</f>
      </c>
      <c r="AB121" s="8">
        <f>IF(OR($B121="",$C121="",$D121="",$E121="",$F121="",$G121="",$H121="",$I121="",$J121="",$K121="",$L121=""),"",IF($B121="Female",1/(1+EXP(-SUMPRODUCT(Engine!$C$3682:$C$3713,INDIRECT("Coefficients!$Z$2:$Z$33")))),1/(1+EXP(-SUMPRODUCT(Engine!$C$3682:$C$3713,INDIRECT("Coefficients!$AA$2:$AA$33"))))))</f>
      </c>
      <c r="AC121" s="8">
        <f>IF(OR($B121="",$C121="",$D121="",$E121="",$F121="",$G121="",$H121="",$I121="",$J121="",$K121="",$L121=""),"",IF($B121="Female",1/(1+EXP(-SUMPRODUCT(Engine!$C$3682:$C$3713,INDIRECT("Coefficients!$AB$2:$AB$33")))),1/(1+EXP(-SUMPRODUCT(Engine!$C$3682:$C$3713,INDIRECT("Coefficients!$AC$2:$AC$33"))))))</f>
      </c>
      <c r="AD121" s="8">
        <f>IF(OR($B121="",$C121="",$D121="",$E121="",$F121="",$G121="",$H121="",$I121="",$J121="",$K121="",$L121=""),"",IF($B121="Female",1/(1+EXP(-SUMPRODUCT(Engine!$C$3682:$C$3713,INDIRECT("Coefficients!$AD$2:$AD$33")))),1/(1+EXP(-SUMPRODUCT(Engine!$C$3682:$C$3713,INDIRECT("Coefficients!$AE$2:$AE$33"))))))</f>
      </c>
      <c r="AE121" s="8">
        <f>IF(OR($B121="",$C121="",$D121="",$E121="",$F121="",$G121="",$H121="",$I121="",$J121="",$K121="",$L121=""),"",IF($B121="Female",1/(1+EXP(-SUMPRODUCT(Engine!$C$3682:$C$3713,INDIRECT("Coefficients!$AF$2:$AF$33")))),1/(1+EXP(-SUMPRODUCT(Engine!$C$3682:$C$3713,INDIRECT("Coefficients!$AG$2:$AG$33"))))))</f>
      </c>
      <c r="AF121" s="8">
        <f>IF(OR($B121="",$C121="",$D121="",$E121="",$F121="",$G121="",$H121="",$I121="",$J121="",$K121="",$L121=""),"",IF($B121="Female",1/(1+EXP(-SUMPRODUCT(Engine!$C$3682:$C$3713,INDIRECT("Coefficients!$AH$2:$AH$33")))),1/(1+EXP(-SUMPRODUCT(Engine!$C$3682:$C$3713,INDIRECT("Coefficients!$AI$2:$AI$33"))))))</f>
      </c>
      <c r="AG121" s="8">
        <f>IF(OR($B121="",$C121="",$D121="",$E121="",$F121="",$G121="",$H121="",$I121="",$J121="",$K121="",$L121=""),"",IF($B121="Female",1/(1+EXP(-SUMPRODUCT(Engine!$C$3682:$C$3713,INDIRECT("Coefficients!$AJ$2:$AJ$33")))),1/(1+EXP(-SUMPRODUCT(Engine!$C$3682:$C$3713,INDIRECT("Coefficients!$AK$2:$AK$33"))))))</f>
      </c>
      <c r="AH121" s="8">
        <f>IF(OR($B121="",$C121="",$D121="",$E121="",$F121="",$G121="",$H121="",$I121="",$J121="",$K121="",$L121=""),"",IF($B121="Female",1/(1+EXP(-SUMPRODUCT(Engine!$C$3682:$C$3713,INDIRECT("Coefficients!$AL$2:$AL$33")))),1/(1+EXP(-SUMPRODUCT(Engine!$C$3682:$C$3713,INDIRECT("Coefficients!$AM$2:$AM$33"))))))</f>
      </c>
      <c r="AI121" s="8">
        <f>IF(OR($B121="",$C121="",$D121="",$E121="",$F121="",$G121="",$H121="",$I121="",$J121="",$K121="",$L121=""),"",IF($B121="Female",1/(1+EXP(-SUMPRODUCT(Engine!$C$3682:$C$3713,INDIRECT("Coefficients!$AN$2:$AN$33")))),1/(1+EXP(-SUMPRODUCT(Engine!$C$3682:$C$3713,INDIRECT("Coefficients!$AO$2:$AO$33"))))))</f>
      </c>
      <c r="AJ121" s="8">
        <f>IF(OR($B121="",$C121="",$D121="",$E121="",$F121="",$G121="",$H121="",$I121="",$J121="",$K121="",$L121=""),"",IF($B121="Female",1/(1+EXP(-SUMPRODUCT(Engine!$C$3682:$C$3713,INDIRECT("Coefficients!$AP$2:$AP$33")))),1/(1+EXP(-SUMPRODUCT(Engine!$C$3682:$C$3713,INDIRECT("Coefficients!$AQ$2:$AQ$33"))))))</f>
      </c>
      <c r="AK121" s="8">
        <f>IF(OR($B121="",$C121="",$D121="",$E121="",$F121="",$G121="",$H121="",$I121="",$J121="",$K121="",$L121=""),"",IF($B121="Female",1/(1+EXP(-SUMPRODUCT(Engine!$C$3682:$C$3713,INDIRECT("Coefficients!$AR$2:$AR$33")))),1/(1+EXP(-SUMPRODUCT(Engine!$C$3682:$C$3713,INDIRECT("Coefficients!$AS$2:$AS$33"))))))</f>
      </c>
      <c r="AL121" s="8">
        <f>IF(OR($B121="",$C121="",$D121="",$E121="",$F121="",$G121="",$H121="",$I121="",$J121="",$K121="",$L121=""),"",IF($B121="Female",1/(1+EXP(-SUMPRODUCT(Engine!$C$3682:$C$3713,INDIRECT("Coefficients!$AT$2:$AT$33")))),1/(1+EXP(-SUMPRODUCT(Engine!$C$3682:$C$3713,INDIRECT("Coefficients!$AU$2:$AU$33"))))))</f>
      </c>
      <c r="AM121" s="8">
        <f>IF(OR($B121="",$C121="",$D121="",$E121="",$F121="",$G121="",$H121="",$I121="",$J121="",$K121="",$L121=""),"",IF($B121="Female",1/(1+EXP(-SUMPRODUCT(Engine!$C$3682:$C$3713,INDIRECT("Coefficients!$AV$2:$AV$33")))),1/(1+EXP(-SUMPRODUCT(Engine!$C$3682:$C$3713,INDIRECT("Coefficients!$AW$2:$AW$33"))))))</f>
      </c>
      <c r="AN121" s="8">
        <f>IF(OR($B121="",$C121="",$D121="",$E121="",$F121="",$G121="",$H121="",$I121="",$J121="",$K121="",$L121=""),"",IF($B121="Female",1/(1+EXP(-SUMPRODUCT(Engine!$C$3682:$C$3713,INDIRECT("Coefficients!$AX$2:$AX$33")))),1/(1+EXP(-SUMPRODUCT(Engine!$C$3682:$C$3713,INDIRECT("Coefficients!$AY$2:$AY$33"))))))</f>
      </c>
      <c r="AO121" s="8">
        <f>IF(OR($B121="",$C121="",$D121="",$E121="",$F121="",$G121="",$H121="",$I121="",$J121="",$K121="",$L121=""),"",IF($B121="Female",1/(1+EXP(-SUMPRODUCT(Engine!$C$3682:$C$3713,INDIRECT("Coefficients!$AZ$2:$AZ$33")))),1/(1+EXP(-SUMPRODUCT(Engine!$C$3682:$C$3713,INDIRECT("Coefficients!$BA$2:$BA$33"))))))</f>
      </c>
      <c r="AP121" s="8">
        <f>IF(OR($B121="",$C121="",$D121="",$E121="",$F121="",$G121="",$H121="",$I121="",$J121="",$K121="",$L121=""),"",IF($B121="Female",1/(1+EXP(-SUMPRODUCT(Engine!$C$3682:$C$3713,INDIRECT("Coefficients!$BB$2:$BB$33")))),1/(1+EXP(-SUMPRODUCT(Engine!$C$3682:$C$3713,INDIRECT("Coefficients!$BC$2:$BC$33"))))))</f>
      </c>
      <c r="AQ121" s="8">
        <f>IF(OR($B121="",$C121="",$D121="",$E121="",$F121="",$G121="",$H121="",$I121="",$J121="",$K121="",$L121=""),"",IF($B121="Female",1/(1+EXP(-SUMPRODUCT(Engine!$C$3682:$C$3713,INDIRECT("Coefficients!$BD$2:$BD$33")))),1/(1+EXP(-SUMPRODUCT(Engine!$C$3682:$C$3713,INDIRECT("Coefficients!$BE$2:$BE$33"))))))</f>
      </c>
      <c r="AR121" s="8">
        <f>IF(OR($B121="",$C121="",$D121="",$E121="",$F121="",$G121="",$H121="",$I121="",$J121="",$K121="",$L121=""),"",IF($B121="Female",1/(1+EXP(-SUMPRODUCT(Engine!$C$3682:$C$3713,INDIRECT("Coefficients!$BF$2:$BF$33")))),1/(1+EXP(-SUMPRODUCT(Engine!$C$3682:$C$3713,INDIRECT("Coefficients!$BG$2:$BG$33"))))))</f>
      </c>
      <c r="AS121" s="8">
        <f>IF(OR($B121="",$C121="",$D121="",$E121="",$F121="",$G121="",$H121="",$I121="",$J121="",$K121="",$L121=""),"",IF($B121="Female",1/(1+EXP(-SUMPRODUCT(Engine!$C$3682:$C$3713,INDIRECT("Coefficients!$BH$2:$BH$33")))),1/(1+EXP(-SUMPRODUCT(Engine!$C$3682:$C$3713,INDIRECT("Coefficients!$BI$2:$BI$33"))))))</f>
      </c>
      <c r="AT121" s="8">
        <f>IF(OR($B121="",$C121="",$D121="",$E121="",$F121="",$G121="",$H121="",$I121="",$J121="",$K121="",$L121=""),"",IF($B121="Female",1/(1+EXP(-SUMPRODUCT(Engine!$C$3682:$C$3713,INDIRECT("Coefficients!$BJ$2:$BJ$33")))),1/(1+EXP(-SUMPRODUCT(Engine!$C$3682:$C$3713,INDIRECT("Coefficients!$BK$2:$BK$33"))))))</f>
      </c>
      <c r="AU121" s="8">
        <f>IF(OR($B121="",$C121="",$D121="",$E121="",$F121="",$G121="",$H121="",$I121="",$J121="",$K121="",$L121=""),"",IF($B121="Female",1/(1+EXP(-SUMPRODUCT(Engine!$C$3682:$C$3713,INDIRECT("Coefficients!$BL$2:$BL$33")))),1/(1+EXP(-SUMPRODUCT(Engine!$C$3682:$C$3713,INDIRECT("Coefficients!$BM$2:$BM$33"))))))</f>
      </c>
      <c r="AV121" s="8">
        <f>IF(OR($B121="",$C121="",$D121="",$E121="",$F121="",$G121="",$H121="",$I121="",$J121="",$K121="",$L121=""),"",IF($B121="Female",1/(1+EXP(-SUMPRODUCT(Engine!$C$3682:$C$3713,INDIRECT("Coefficients!$BN$2:$BN$33")))),1/(1+EXP(-SUMPRODUCT(Engine!$C$3682:$C$3713,INDIRECT("Coefficients!$BO$2:$BO$33"))))))</f>
      </c>
      <c r="AW121" s="8">
        <f>IF(OR($B121="",$C121="",$D121="",$E121="",$F121="",$G121="",$H121="",$I121="",$J121="",$K121="",$L121=""),"",IF($B121="Female",1/(1+EXP(-SUMPRODUCT(Engine!$C$3682:$C$3713,INDIRECT("Coefficients!$BP$2:$BP$33")))),1/(1+EXP(-SUMPRODUCT(Engine!$C$3682:$C$3713,INDIRECT("Coefficients!$BQ$2:$BQ$33"))))))</f>
      </c>
      <c r="AX121" s="8">
        <f>IF(OR($B121="",$C121="",$D121="",$E121="",$F121="",$G121="",$H121="",$I121="",$J121="",$K121="",$L121=""),"",IF($B121="Female",1/(1+EXP(-SUMPRODUCT(Engine!$C$3682:$C$3713,INDIRECT("Coefficients!$BR$2:$BR$33")))),1/(1+EXP(-SUMPRODUCT(Engine!$C$3682:$C$3713,INDIRECT("Coefficients!$BS$2:$BS$33"))))))</f>
      </c>
      <c r="AY121" s="8">
        <f>IF(OR($B121="",$C121="",$D121="",$E121="",$F121="",$G121="",$H121="",$I121="",$J121="",$K121="",$L121=""),"",IF($B121="Female",1/(1+EXP(-SUMPRODUCT(Engine!$C$3682:$C$3713,INDIRECT("Coefficients!$BT$2:$BT$33")))),1/(1+EXP(-SUMPRODUCT(Engine!$C$3682:$C$3713,INDIRECT("Coefficients!$BU$2:$BU$33"))))))</f>
      </c>
      <c r="AZ121" s="8">
        <f>IF(OR($B121="",$C121="",$D121="",$E121="",$F121="",$G121="",$H121="",$I121="",$J121="",$K121="",$L121=""),"",IF($B121="Female",1/(1+EXP(-SUMPRODUCT(Engine!$C$3682:$C$3713,INDIRECT("Coefficients!$BV$2:$BV$33")))),1/(1+EXP(-SUMPRODUCT(Engine!$C$3682:$C$3713,INDIRECT("Coefficients!$BW$2:$BW$33"))))))</f>
      </c>
      <c r="BA121" s="8">
        <f>IF(OR($B121="",$C121="",$D121="",$E121="",$F121="",$G121="",$H121="",$I121="",$J121="",$K121="",$L121=""),"",IF($B121="Female",1/(1+EXP(-SUMPRODUCT(Engine!$C$3682:$C$3713,INDIRECT("Coefficients!$BX$2:$BX$33")))),1/(1+EXP(-SUMPRODUCT(Engine!$C$3682:$C$3713,INDIRECT("Coefficients!$BY$2:$BY$33"))))))</f>
      </c>
      <c r="BB121" s="8">
        <f>IF(OR($B121="",$C121="",$D121="",$E121="",$F121="",$G121="",$H121="",$I121="",$J121="",$K121="",$L121=""),"",IF($B121="Female",1/(1+EXP(-SUMPRODUCT(Engine!$C$3682:$C$3713,INDIRECT("Coefficients!$BZ$2:$BZ$33")))),1/(1+EXP(-SUMPRODUCT(Engine!$C$3682:$C$3713,INDIRECT("Coefficients!$CA$2:$CA$33"))))))</f>
      </c>
      <c r="BC121" s="8">
        <f>IF(OR($B121="",$C121="",$D121="",$E121="",$F121="",$G121="",$H121="",$I121="",$J121="",$K121="",$L121=""),"",IF($B121="Female",1/(1+EXP(-SUMPRODUCT(Engine!$C$3682:$C$3713,INDIRECT("Coefficients!$CB$2:$CB$33")))),1/(1+EXP(-SUMPRODUCT(Engine!$C$3682:$C$3713,INDIRECT("Coefficients!$CC$2:$CC$33"))))))</f>
      </c>
      <c r="BD121" s="8">
        <f>IF(OR($B121="",$C121="",$D121="",$E121="",$F121="",$G121="",$H121="",$I121="",$J121="",$K121="",$L121=""),"",IF($B121="Female",1/(1+EXP(-SUMPRODUCT(Engine!$C$3682:$C$3713,INDIRECT("Coefficients!$CD$2:$CD$33")))),1/(1+EXP(-SUMPRODUCT(Engine!$C$3682:$C$3713,INDIRECT("Coefficients!$CE$2:$CE$33"))))))</f>
      </c>
      <c r="BE121" s="8">
        <f>IF(OR($B121="",$C121="",$D121="",$E121="",$F121="",$G121="",$H121="",$I121="",$J121="",$K121="",$L121=""),"",IF($B121="Female",1/(1+EXP(-SUMPRODUCT(Engine!$C$3682:$C$3713,INDIRECT("Coefficients!$CF$2:$CF$33")))),1/(1+EXP(-SUMPRODUCT(Engine!$C$3682:$C$3713,INDIRECT("Coefficients!$CG$2:$CG$33"))))))</f>
      </c>
      <c r="BF121" s="8">
        <f>IF(OR($B121="",$C121="",$D121="",$E121="",$F121="",$G121="",$H121="",$I121="",$J121="",$K121="",$L121=""),"",IF($B121="Female",1/(1+EXP(-SUMPRODUCT(Engine!$C$3682:$C$3713,INDIRECT("Coefficients!$CH$2:$CH$33")))),1/(1+EXP(-SUMPRODUCT(Engine!$C$3682:$C$3713,INDIRECT("Coefficients!$CI$2:$CI$33"))))))</f>
      </c>
      <c r="BG121" s="8">
        <f>IF(OR($B121="",$C121="",$D121="",$E121="",$F121="",$G121="",$H121="",$I121="",$J121="",$K121="",$L121=""),"",IF($B121="Female",1/(1+EXP(-SUMPRODUCT(Engine!$C$3682:$C$3713,INDIRECT("Coefficients!$CJ$2:$CJ$33")))),1/(1+EXP(-SUMPRODUCT(Engine!$C$3682:$C$3713,INDIRECT("Coefficients!$CK$2:$CK$33"))))))</f>
      </c>
      <c r="BH121" s="8">
        <f>IF(OR($B121="",$C121="",$D121="",$E121="",$F121="",$G121="",$H121="",$I121="",$J121="",$K121="",$L121=""),"",IF($B121="Female",1/(1+EXP(-SUMPRODUCT(Engine!$C$3682:$C$3713,INDIRECT("Coefficients!$CL$2:$CL$33")))),1/(1+EXP(-SUMPRODUCT(Engine!$C$3682:$C$3713,INDIRECT("Coefficients!$CM$2:$CM$33"))))))</f>
      </c>
      <c r="BI121" s="8">
        <f>IF(OR($B121="",$C121="",$D121="",$E121="",$F121="",$G121="",$H121="",$I121="",$J121="",$K121="",$L121=""),"",IF($B121="Female",1/(1+EXP(-SUMPRODUCT(Engine!$C$3682:$C$3713,INDIRECT("Coefficients!$CN$2:$CN$33")))),1/(1+EXP(-SUMPRODUCT(Engine!$C$3682:$C$3713,INDIRECT("Coefficients!$CO$2:$CO$33"))))))</f>
      </c>
      <c r="BJ121" s="8">
        <f>IF(OR($B121="",$C121="",$D121="",$E121="",$F121="",$G121="",$H121="",$I121="",$J121="",$K121="",$L121=""),"",IF($B121="Female",1/(1+EXP(-SUMPRODUCT(Engine!$C$3682:$C$3713,INDIRECT("Coefficients!$CP$2:$CP$33")))),1/(1+EXP(-SUMPRODUCT(Engine!$C$3682:$C$3713,INDIRECT("Coefficients!$CQ$2:$CQ$33"))))))</f>
      </c>
      <c r="BK121" s="8">
        <f>IF(OR($B121="",$C121="",$D121="",$E121="",$F121="",$G121="",$H121="",$I121="",$J121="",$K121="",$L121=""),"",IF($B121="Female",1/(1+EXP(-SUMPRODUCT(Engine!$C$3682:$C$3713,INDIRECT("Coefficients!$CR$2:$CR$33")))),1/(1+EXP(-SUMPRODUCT(Engine!$C$3682:$C$3713,INDIRECT("Coefficients!$CS$2:$CS$33"))))))</f>
      </c>
      <c r="BL121" s="8">
        <f>IF(OR($B121="",$C121="",$D121="",$E121="",$F121="",$G121="",$H121="",$I121="",$J121="",$K121="",$L121=""),"",IF($B121="Female",1/(1+EXP(-SUMPRODUCT(Engine!$C$3682:$C$3713,INDIRECT("Coefficients!$CT$2:$CT$33")))),1/(1+EXP(-SUMPRODUCT(Engine!$C$3682:$C$3713,INDIRECT("Coefficients!$CU$2:$CU$33"))))))</f>
      </c>
      <c r="BM121" s="8">
        <f>IF(OR($B121="",$C121="",$D121="",$E121="",$F121="",$G121="",$H121="",$I121="",$J121="",$K121="",$L121=""),"",IF($B121="Female",1/(1+EXP(-SUMPRODUCT(Engine!$C$3682:$C$3713,INDIRECT("Coefficients!$CV$2:$CV$33")))),1/(1+EXP(-SUMPRODUCT(Engine!$C$3682:$C$3713,INDIRECT("Coefficients!$CW$2:$CW$33"))))))</f>
      </c>
    </row>
    <row r="122" spans="1:65" x14ac:dyDescent="0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8">
        <f>IF(OR($B122="",$C122="",$D122="",$E122="",$F122="",$G122="",$H122="",$I122="",$J122="",$K122="",$L122=""),"",IF($B122="Female",1/(1+EXP(-SUMPRODUCT(Engine!$C$3714:$C$3745,INDIRECT("Coefficients!$B$2:$B$33")))),1/(1+EXP(-SUMPRODUCT(Engine!$C$3714:$C$3745,INDIRECT("Coefficients!$C$2:$C$33"))))))</f>
      </c>
      <c r="Q122" s="8">
        <f>IF(OR($B122="",$C122="",$D122="",$E122="",$F122="",$G122="",$H122="",$I122="",$J122="",$K122="",$L122=""),"",IF($B122="Female",1/(1+EXP(-SUMPRODUCT(Engine!$C$3714:$C$3745,INDIRECT("Coefficients!$D$2:$D$33")))),1/(1+EXP(-SUMPRODUCT(Engine!$C$3714:$C$3745,INDIRECT("Coefficients!$E$2:$E$33"))))))</f>
      </c>
      <c r="R122" s="8">
        <f>IF(OR($B122="",$C122="",$D122="",$E122="",$F122="",$G122="",$H122="",$I122="",$J122="",$K122="",$L122=""),"",IF($B122="Female",1/(1+EXP(-SUMPRODUCT(Engine!$C$3714:$C$3745,INDIRECT("Coefficients!$F$2:$F$33")))),1/(1+EXP(-SUMPRODUCT(Engine!$C$3714:$C$3745,INDIRECT("Coefficients!$G$2:$G$33"))))))</f>
      </c>
      <c r="S122" s="8">
        <f>IF(OR($B122="",$C122="",$D122="",$E122="",$F122="",$G122="",$H122="",$I122="",$J122="",$K122="",$L122=""),"",IF($B122="Female",1/(1+EXP(-SUMPRODUCT(Engine!$C$3714:$C$3745,INDIRECT("Coefficients!$H$2:$H$33")))),1/(1+EXP(-SUMPRODUCT(Engine!$C$3714:$C$3745,INDIRECT("Coefficients!$I$2:$I$33"))))))</f>
      </c>
      <c r="T122" s="8">
        <f>IF(OR($B122="",$C122="",$D122="",$E122="",$F122="",$G122="",$H122="",$I122="",$J122="",$K122="",$L122=""),"",IF($B122="Female",1/(1+EXP(-SUMPRODUCT(Engine!$C$3714:$C$3745,INDIRECT("Coefficients!$J$2:$J$33")))),1/(1+EXP(-SUMPRODUCT(Engine!$C$3714:$C$3745,INDIRECT("Coefficients!$K$2:$K$33"))))))</f>
      </c>
      <c r="U122" s="8">
        <f>IF(OR($B122="",$C122="",$D122="",$E122="",$F122="",$G122="",$H122="",$I122="",$J122="",$K122="",$L122=""),"",IF($B122="Female",1/(1+EXP(-SUMPRODUCT(Engine!$C$3714:$C$3745,INDIRECT("Coefficients!$L$2:$L$33")))),1/(1+EXP(-SUMPRODUCT(Engine!$C$3714:$C$3745,INDIRECT("Coefficients!$M$2:$M$33"))))))</f>
      </c>
      <c r="V122" s="8">
        <f>IF(OR($B122="",$C122="",$D122="",$E122="",$F122="",$G122="",$H122="",$I122="",$J122="",$K122="",$L122=""),"",IF($B122="Female",1/(1+EXP(-SUMPRODUCT(Engine!$C$3714:$C$3745,INDIRECT("Coefficients!$N$2:$N$33")))),1/(1+EXP(-SUMPRODUCT(Engine!$C$3714:$C$3745,INDIRECT("Coefficients!$O$2:$O$33"))))))</f>
      </c>
      <c r="W122" s="8">
        <f>IF(OR($B122="",$C122="",$D122="",$E122="",$F122="",$G122="",$H122="",$I122="",$J122="",$K122="",$L122=""),"",IF($B122="Female",1/(1+EXP(-SUMPRODUCT(Engine!$C$3714:$C$3745,INDIRECT("Coefficients!$P$2:$P$33")))),1/(1+EXP(-SUMPRODUCT(Engine!$C$3714:$C$3745,INDIRECT("Coefficients!$Q$2:$Q$33"))))))</f>
      </c>
      <c r="X122" s="8">
        <f>IF(OR($B122="",$C122="",$D122="",$E122="",$F122="",$G122="",$H122="",$I122="",$J122="",$K122="",$L122=""),"",IF($B122="Female",1/(1+EXP(-SUMPRODUCT(Engine!$C$3714:$C$3745,INDIRECT("Coefficients!$R$2:$R$33")))),1/(1+EXP(-SUMPRODUCT(Engine!$C$3714:$C$3745,INDIRECT("Coefficients!$S$2:$S$33"))))))</f>
      </c>
      <c r="Y122" s="8">
        <f>IF(OR($B122="",$C122="",$D122="",$E122="",$F122="",$G122="",$H122="",$I122="",$J122="",$K122="",$L122=""),"",IF($B122="Female",1/(1+EXP(-SUMPRODUCT(Engine!$C$3714:$C$3745,INDIRECT("Coefficients!$T$2:$T$33")))),1/(1+EXP(-SUMPRODUCT(Engine!$C$3714:$C$3745,INDIRECT("Coefficients!$U$2:$U$33"))))))</f>
      </c>
      <c r="Z122" s="8">
        <f>IF(OR($B122="",$C122="",$D122="",$E122="",$F122="",$G122="",$H122="",$I122="",$J122="",$K122="",$L122=""),"",IF($B122="Female",1/(1+EXP(-SUMPRODUCT(Engine!$C$3714:$C$3745,INDIRECT("Coefficients!$V$2:$V$33")))),1/(1+EXP(-SUMPRODUCT(Engine!$C$3714:$C$3745,INDIRECT("Coefficients!$W$2:$W$33"))))))</f>
      </c>
      <c r="AA122" s="8">
        <f>IF(OR($B122="",$C122="",$D122="",$E122="",$F122="",$G122="",$H122="",$I122="",$J122="",$K122="",$L122=""),"",IF($B122="Female",1/(1+EXP(-SUMPRODUCT(Engine!$C$3714:$C$3745,INDIRECT("Coefficients!$X$2:$X$33")))),1/(1+EXP(-SUMPRODUCT(Engine!$C$3714:$C$3745,INDIRECT("Coefficients!$Y$2:$Y$33"))))))</f>
      </c>
      <c r="AB122" s="8">
        <f>IF(OR($B122="",$C122="",$D122="",$E122="",$F122="",$G122="",$H122="",$I122="",$J122="",$K122="",$L122=""),"",IF($B122="Female",1/(1+EXP(-SUMPRODUCT(Engine!$C$3714:$C$3745,INDIRECT("Coefficients!$Z$2:$Z$33")))),1/(1+EXP(-SUMPRODUCT(Engine!$C$3714:$C$3745,INDIRECT("Coefficients!$AA$2:$AA$33"))))))</f>
      </c>
      <c r="AC122" s="8">
        <f>IF(OR($B122="",$C122="",$D122="",$E122="",$F122="",$G122="",$H122="",$I122="",$J122="",$K122="",$L122=""),"",IF($B122="Female",1/(1+EXP(-SUMPRODUCT(Engine!$C$3714:$C$3745,INDIRECT("Coefficients!$AB$2:$AB$33")))),1/(1+EXP(-SUMPRODUCT(Engine!$C$3714:$C$3745,INDIRECT("Coefficients!$AC$2:$AC$33"))))))</f>
      </c>
      <c r="AD122" s="8">
        <f>IF(OR($B122="",$C122="",$D122="",$E122="",$F122="",$G122="",$H122="",$I122="",$J122="",$K122="",$L122=""),"",IF($B122="Female",1/(1+EXP(-SUMPRODUCT(Engine!$C$3714:$C$3745,INDIRECT("Coefficients!$AD$2:$AD$33")))),1/(1+EXP(-SUMPRODUCT(Engine!$C$3714:$C$3745,INDIRECT("Coefficients!$AE$2:$AE$33"))))))</f>
      </c>
      <c r="AE122" s="8">
        <f>IF(OR($B122="",$C122="",$D122="",$E122="",$F122="",$G122="",$H122="",$I122="",$J122="",$K122="",$L122=""),"",IF($B122="Female",1/(1+EXP(-SUMPRODUCT(Engine!$C$3714:$C$3745,INDIRECT("Coefficients!$AF$2:$AF$33")))),1/(1+EXP(-SUMPRODUCT(Engine!$C$3714:$C$3745,INDIRECT("Coefficients!$AG$2:$AG$33"))))))</f>
      </c>
      <c r="AF122" s="8">
        <f>IF(OR($B122="",$C122="",$D122="",$E122="",$F122="",$G122="",$H122="",$I122="",$J122="",$K122="",$L122=""),"",IF($B122="Female",1/(1+EXP(-SUMPRODUCT(Engine!$C$3714:$C$3745,INDIRECT("Coefficients!$AH$2:$AH$33")))),1/(1+EXP(-SUMPRODUCT(Engine!$C$3714:$C$3745,INDIRECT("Coefficients!$AI$2:$AI$33"))))))</f>
      </c>
      <c r="AG122" s="8">
        <f>IF(OR($B122="",$C122="",$D122="",$E122="",$F122="",$G122="",$H122="",$I122="",$J122="",$K122="",$L122=""),"",IF($B122="Female",1/(1+EXP(-SUMPRODUCT(Engine!$C$3714:$C$3745,INDIRECT("Coefficients!$AJ$2:$AJ$33")))),1/(1+EXP(-SUMPRODUCT(Engine!$C$3714:$C$3745,INDIRECT("Coefficients!$AK$2:$AK$33"))))))</f>
      </c>
      <c r="AH122" s="8">
        <f>IF(OR($B122="",$C122="",$D122="",$E122="",$F122="",$G122="",$H122="",$I122="",$J122="",$K122="",$L122=""),"",IF($B122="Female",1/(1+EXP(-SUMPRODUCT(Engine!$C$3714:$C$3745,INDIRECT("Coefficients!$AL$2:$AL$33")))),1/(1+EXP(-SUMPRODUCT(Engine!$C$3714:$C$3745,INDIRECT("Coefficients!$AM$2:$AM$33"))))))</f>
      </c>
      <c r="AI122" s="8">
        <f>IF(OR($B122="",$C122="",$D122="",$E122="",$F122="",$G122="",$H122="",$I122="",$J122="",$K122="",$L122=""),"",IF($B122="Female",1/(1+EXP(-SUMPRODUCT(Engine!$C$3714:$C$3745,INDIRECT("Coefficients!$AN$2:$AN$33")))),1/(1+EXP(-SUMPRODUCT(Engine!$C$3714:$C$3745,INDIRECT("Coefficients!$AO$2:$AO$33"))))))</f>
      </c>
      <c r="AJ122" s="8">
        <f>IF(OR($B122="",$C122="",$D122="",$E122="",$F122="",$G122="",$H122="",$I122="",$J122="",$K122="",$L122=""),"",IF($B122="Female",1/(1+EXP(-SUMPRODUCT(Engine!$C$3714:$C$3745,INDIRECT("Coefficients!$AP$2:$AP$33")))),1/(1+EXP(-SUMPRODUCT(Engine!$C$3714:$C$3745,INDIRECT("Coefficients!$AQ$2:$AQ$33"))))))</f>
      </c>
      <c r="AK122" s="8">
        <f>IF(OR($B122="",$C122="",$D122="",$E122="",$F122="",$G122="",$H122="",$I122="",$J122="",$K122="",$L122=""),"",IF($B122="Female",1/(1+EXP(-SUMPRODUCT(Engine!$C$3714:$C$3745,INDIRECT("Coefficients!$AR$2:$AR$33")))),1/(1+EXP(-SUMPRODUCT(Engine!$C$3714:$C$3745,INDIRECT("Coefficients!$AS$2:$AS$33"))))))</f>
      </c>
      <c r="AL122" s="8">
        <f>IF(OR($B122="",$C122="",$D122="",$E122="",$F122="",$G122="",$H122="",$I122="",$J122="",$K122="",$L122=""),"",IF($B122="Female",1/(1+EXP(-SUMPRODUCT(Engine!$C$3714:$C$3745,INDIRECT("Coefficients!$AT$2:$AT$33")))),1/(1+EXP(-SUMPRODUCT(Engine!$C$3714:$C$3745,INDIRECT("Coefficients!$AU$2:$AU$33"))))))</f>
      </c>
      <c r="AM122" s="8">
        <f>IF(OR($B122="",$C122="",$D122="",$E122="",$F122="",$G122="",$H122="",$I122="",$J122="",$K122="",$L122=""),"",IF($B122="Female",1/(1+EXP(-SUMPRODUCT(Engine!$C$3714:$C$3745,INDIRECT("Coefficients!$AV$2:$AV$33")))),1/(1+EXP(-SUMPRODUCT(Engine!$C$3714:$C$3745,INDIRECT("Coefficients!$AW$2:$AW$33"))))))</f>
      </c>
      <c r="AN122" s="8">
        <f>IF(OR($B122="",$C122="",$D122="",$E122="",$F122="",$G122="",$H122="",$I122="",$J122="",$K122="",$L122=""),"",IF($B122="Female",1/(1+EXP(-SUMPRODUCT(Engine!$C$3714:$C$3745,INDIRECT("Coefficients!$AX$2:$AX$33")))),1/(1+EXP(-SUMPRODUCT(Engine!$C$3714:$C$3745,INDIRECT("Coefficients!$AY$2:$AY$33"))))))</f>
      </c>
      <c r="AO122" s="8">
        <f>IF(OR($B122="",$C122="",$D122="",$E122="",$F122="",$G122="",$H122="",$I122="",$J122="",$K122="",$L122=""),"",IF($B122="Female",1/(1+EXP(-SUMPRODUCT(Engine!$C$3714:$C$3745,INDIRECT("Coefficients!$AZ$2:$AZ$33")))),1/(1+EXP(-SUMPRODUCT(Engine!$C$3714:$C$3745,INDIRECT("Coefficients!$BA$2:$BA$33"))))))</f>
      </c>
      <c r="AP122" s="8">
        <f>IF(OR($B122="",$C122="",$D122="",$E122="",$F122="",$G122="",$H122="",$I122="",$J122="",$K122="",$L122=""),"",IF($B122="Female",1/(1+EXP(-SUMPRODUCT(Engine!$C$3714:$C$3745,INDIRECT("Coefficients!$BB$2:$BB$33")))),1/(1+EXP(-SUMPRODUCT(Engine!$C$3714:$C$3745,INDIRECT("Coefficients!$BC$2:$BC$33"))))))</f>
      </c>
      <c r="AQ122" s="8">
        <f>IF(OR($B122="",$C122="",$D122="",$E122="",$F122="",$G122="",$H122="",$I122="",$J122="",$K122="",$L122=""),"",IF($B122="Female",1/(1+EXP(-SUMPRODUCT(Engine!$C$3714:$C$3745,INDIRECT("Coefficients!$BD$2:$BD$33")))),1/(1+EXP(-SUMPRODUCT(Engine!$C$3714:$C$3745,INDIRECT("Coefficients!$BE$2:$BE$33"))))))</f>
      </c>
      <c r="AR122" s="8">
        <f>IF(OR($B122="",$C122="",$D122="",$E122="",$F122="",$G122="",$H122="",$I122="",$J122="",$K122="",$L122=""),"",IF($B122="Female",1/(1+EXP(-SUMPRODUCT(Engine!$C$3714:$C$3745,INDIRECT("Coefficients!$BF$2:$BF$33")))),1/(1+EXP(-SUMPRODUCT(Engine!$C$3714:$C$3745,INDIRECT("Coefficients!$BG$2:$BG$33"))))))</f>
      </c>
      <c r="AS122" s="8">
        <f>IF(OR($B122="",$C122="",$D122="",$E122="",$F122="",$G122="",$H122="",$I122="",$J122="",$K122="",$L122=""),"",IF($B122="Female",1/(1+EXP(-SUMPRODUCT(Engine!$C$3714:$C$3745,INDIRECT("Coefficients!$BH$2:$BH$33")))),1/(1+EXP(-SUMPRODUCT(Engine!$C$3714:$C$3745,INDIRECT("Coefficients!$BI$2:$BI$33"))))))</f>
      </c>
      <c r="AT122" s="8">
        <f>IF(OR($B122="",$C122="",$D122="",$E122="",$F122="",$G122="",$H122="",$I122="",$J122="",$K122="",$L122=""),"",IF($B122="Female",1/(1+EXP(-SUMPRODUCT(Engine!$C$3714:$C$3745,INDIRECT("Coefficients!$BJ$2:$BJ$33")))),1/(1+EXP(-SUMPRODUCT(Engine!$C$3714:$C$3745,INDIRECT("Coefficients!$BK$2:$BK$33"))))))</f>
      </c>
      <c r="AU122" s="8">
        <f>IF(OR($B122="",$C122="",$D122="",$E122="",$F122="",$G122="",$H122="",$I122="",$J122="",$K122="",$L122=""),"",IF($B122="Female",1/(1+EXP(-SUMPRODUCT(Engine!$C$3714:$C$3745,INDIRECT("Coefficients!$BL$2:$BL$33")))),1/(1+EXP(-SUMPRODUCT(Engine!$C$3714:$C$3745,INDIRECT("Coefficients!$BM$2:$BM$33"))))))</f>
      </c>
      <c r="AV122" s="8">
        <f>IF(OR($B122="",$C122="",$D122="",$E122="",$F122="",$G122="",$H122="",$I122="",$J122="",$K122="",$L122=""),"",IF($B122="Female",1/(1+EXP(-SUMPRODUCT(Engine!$C$3714:$C$3745,INDIRECT("Coefficients!$BN$2:$BN$33")))),1/(1+EXP(-SUMPRODUCT(Engine!$C$3714:$C$3745,INDIRECT("Coefficients!$BO$2:$BO$33"))))))</f>
      </c>
      <c r="AW122" s="8">
        <f>IF(OR($B122="",$C122="",$D122="",$E122="",$F122="",$G122="",$H122="",$I122="",$J122="",$K122="",$L122=""),"",IF($B122="Female",1/(1+EXP(-SUMPRODUCT(Engine!$C$3714:$C$3745,INDIRECT("Coefficients!$BP$2:$BP$33")))),1/(1+EXP(-SUMPRODUCT(Engine!$C$3714:$C$3745,INDIRECT("Coefficients!$BQ$2:$BQ$33"))))))</f>
      </c>
      <c r="AX122" s="8">
        <f>IF(OR($B122="",$C122="",$D122="",$E122="",$F122="",$G122="",$H122="",$I122="",$J122="",$K122="",$L122=""),"",IF($B122="Female",1/(1+EXP(-SUMPRODUCT(Engine!$C$3714:$C$3745,INDIRECT("Coefficients!$BR$2:$BR$33")))),1/(1+EXP(-SUMPRODUCT(Engine!$C$3714:$C$3745,INDIRECT("Coefficients!$BS$2:$BS$33"))))))</f>
      </c>
      <c r="AY122" s="8">
        <f>IF(OR($B122="",$C122="",$D122="",$E122="",$F122="",$G122="",$H122="",$I122="",$J122="",$K122="",$L122=""),"",IF($B122="Female",1/(1+EXP(-SUMPRODUCT(Engine!$C$3714:$C$3745,INDIRECT("Coefficients!$BT$2:$BT$33")))),1/(1+EXP(-SUMPRODUCT(Engine!$C$3714:$C$3745,INDIRECT("Coefficients!$BU$2:$BU$33"))))))</f>
      </c>
      <c r="AZ122" s="8">
        <f>IF(OR($B122="",$C122="",$D122="",$E122="",$F122="",$G122="",$H122="",$I122="",$J122="",$K122="",$L122=""),"",IF($B122="Female",1/(1+EXP(-SUMPRODUCT(Engine!$C$3714:$C$3745,INDIRECT("Coefficients!$BV$2:$BV$33")))),1/(1+EXP(-SUMPRODUCT(Engine!$C$3714:$C$3745,INDIRECT("Coefficients!$BW$2:$BW$33"))))))</f>
      </c>
      <c r="BA122" s="8">
        <f>IF(OR($B122="",$C122="",$D122="",$E122="",$F122="",$G122="",$H122="",$I122="",$J122="",$K122="",$L122=""),"",IF($B122="Female",1/(1+EXP(-SUMPRODUCT(Engine!$C$3714:$C$3745,INDIRECT("Coefficients!$BX$2:$BX$33")))),1/(1+EXP(-SUMPRODUCT(Engine!$C$3714:$C$3745,INDIRECT("Coefficients!$BY$2:$BY$33"))))))</f>
      </c>
      <c r="BB122" s="8">
        <f>IF(OR($B122="",$C122="",$D122="",$E122="",$F122="",$G122="",$H122="",$I122="",$J122="",$K122="",$L122=""),"",IF($B122="Female",1/(1+EXP(-SUMPRODUCT(Engine!$C$3714:$C$3745,INDIRECT("Coefficients!$BZ$2:$BZ$33")))),1/(1+EXP(-SUMPRODUCT(Engine!$C$3714:$C$3745,INDIRECT("Coefficients!$CA$2:$CA$33"))))))</f>
      </c>
      <c r="BC122" s="8">
        <f>IF(OR($B122="",$C122="",$D122="",$E122="",$F122="",$G122="",$H122="",$I122="",$J122="",$K122="",$L122=""),"",IF($B122="Female",1/(1+EXP(-SUMPRODUCT(Engine!$C$3714:$C$3745,INDIRECT("Coefficients!$CB$2:$CB$33")))),1/(1+EXP(-SUMPRODUCT(Engine!$C$3714:$C$3745,INDIRECT("Coefficients!$CC$2:$CC$33"))))))</f>
      </c>
      <c r="BD122" s="8">
        <f>IF(OR($B122="",$C122="",$D122="",$E122="",$F122="",$G122="",$H122="",$I122="",$J122="",$K122="",$L122=""),"",IF($B122="Female",1/(1+EXP(-SUMPRODUCT(Engine!$C$3714:$C$3745,INDIRECT("Coefficients!$CD$2:$CD$33")))),1/(1+EXP(-SUMPRODUCT(Engine!$C$3714:$C$3745,INDIRECT("Coefficients!$CE$2:$CE$33"))))))</f>
      </c>
      <c r="BE122" s="8">
        <f>IF(OR($B122="",$C122="",$D122="",$E122="",$F122="",$G122="",$H122="",$I122="",$J122="",$K122="",$L122=""),"",IF($B122="Female",1/(1+EXP(-SUMPRODUCT(Engine!$C$3714:$C$3745,INDIRECT("Coefficients!$CF$2:$CF$33")))),1/(1+EXP(-SUMPRODUCT(Engine!$C$3714:$C$3745,INDIRECT("Coefficients!$CG$2:$CG$33"))))))</f>
      </c>
      <c r="BF122" s="8">
        <f>IF(OR($B122="",$C122="",$D122="",$E122="",$F122="",$G122="",$H122="",$I122="",$J122="",$K122="",$L122=""),"",IF($B122="Female",1/(1+EXP(-SUMPRODUCT(Engine!$C$3714:$C$3745,INDIRECT("Coefficients!$CH$2:$CH$33")))),1/(1+EXP(-SUMPRODUCT(Engine!$C$3714:$C$3745,INDIRECT("Coefficients!$CI$2:$CI$33"))))))</f>
      </c>
      <c r="BG122" s="8">
        <f>IF(OR($B122="",$C122="",$D122="",$E122="",$F122="",$G122="",$H122="",$I122="",$J122="",$K122="",$L122=""),"",IF($B122="Female",1/(1+EXP(-SUMPRODUCT(Engine!$C$3714:$C$3745,INDIRECT("Coefficients!$CJ$2:$CJ$33")))),1/(1+EXP(-SUMPRODUCT(Engine!$C$3714:$C$3745,INDIRECT("Coefficients!$CK$2:$CK$33"))))))</f>
      </c>
      <c r="BH122" s="8">
        <f>IF(OR($B122="",$C122="",$D122="",$E122="",$F122="",$G122="",$H122="",$I122="",$J122="",$K122="",$L122=""),"",IF($B122="Female",1/(1+EXP(-SUMPRODUCT(Engine!$C$3714:$C$3745,INDIRECT("Coefficients!$CL$2:$CL$33")))),1/(1+EXP(-SUMPRODUCT(Engine!$C$3714:$C$3745,INDIRECT("Coefficients!$CM$2:$CM$33"))))))</f>
      </c>
      <c r="BI122" s="8">
        <f>IF(OR($B122="",$C122="",$D122="",$E122="",$F122="",$G122="",$H122="",$I122="",$J122="",$K122="",$L122=""),"",IF($B122="Female",1/(1+EXP(-SUMPRODUCT(Engine!$C$3714:$C$3745,INDIRECT("Coefficients!$CN$2:$CN$33")))),1/(1+EXP(-SUMPRODUCT(Engine!$C$3714:$C$3745,INDIRECT("Coefficients!$CO$2:$CO$33"))))))</f>
      </c>
      <c r="BJ122" s="8">
        <f>IF(OR($B122="",$C122="",$D122="",$E122="",$F122="",$G122="",$H122="",$I122="",$J122="",$K122="",$L122=""),"",IF($B122="Female",1/(1+EXP(-SUMPRODUCT(Engine!$C$3714:$C$3745,INDIRECT("Coefficients!$CP$2:$CP$33")))),1/(1+EXP(-SUMPRODUCT(Engine!$C$3714:$C$3745,INDIRECT("Coefficients!$CQ$2:$CQ$33"))))))</f>
      </c>
      <c r="BK122" s="8">
        <f>IF(OR($B122="",$C122="",$D122="",$E122="",$F122="",$G122="",$H122="",$I122="",$J122="",$K122="",$L122=""),"",IF($B122="Female",1/(1+EXP(-SUMPRODUCT(Engine!$C$3714:$C$3745,INDIRECT("Coefficients!$CR$2:$CR$33")))),1/(1+EXP(-SUMPRODUCT(Engine!$C$3714:$C$3745,INDIRECT("Coefficients!$CS$2:$CS$33"))))))</f>
      </c>
      <c r="BL122" s="8">
        <f>IF(OR($B122="",$C122="",$D122="",$E122="",$F122="",$G122="",$H122="",$I122="",$J122="",$K122="",$L122=""),"",IF($B122="Female",1/(1+EXP(-SUMPRODUCT(Engine!$C$3714:$C$3745,INDIRECT("Coefficients!$CT$2:$CT$33")))),1/(1+EXP(-SUMPRODUCT(Engine!$C$3714:$C$3745,INDIRECT("Coefficients!$CU$2:$CU$33"))))))</f>
      </c>
      <c r="BM122" s="8">
        <f>IF(OR($B122="",$C122="",$D122="",$E122="",$F122="",$G122="",$H122="",$I122="",$J122="",$K122="",$L122=""),"",IF($B122="Female",1/(1+EXP(-SUMPRODUCT(Engine!$C$3714:$C$3745,INDIRECT("Coefficients!$CV$2:$CV$33")))),1/(1+EXP(-SUMPRODUCT(Engine!$C$3714:$C$3745,INDIRECT("Coefficients!$CW$2:$CW$33"))))))</f>
      </c>
    </row>
    <row r="123" spans="1:65" x14ac:dyDescent="0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8">
        <f>IF(OR($B123="",$C123="",$D123="",$E123="",$F123="",$G123="",$H123="",$I123="",$J123="",$K123="",$L123=""),"",IF($B123="Female",1/(1+EXP(-SUMPRODUCT(Engine!$C$3746:$C$3777,INDIRECT("Coefficients!$B$2:$B$33")))),1/(1+EXP(-SUMPRODUCT(Engine!$C$3746:$C$3777,INDIRECT("Coefficients!$C$2:$C$33"))))))</f>
      </c>
      <c r="Q123" s="8">
        <f>IF(OR($B123="",$C123="",$D123="",$E123="",$F123="",$G123="",$H123="",$I123="",$J123="",$K123="",$L123=""),"",IF($B123="Female",1/(1+EXP(-SUMPRODUCT(Engine!$C$3746:$C$3777,INDIRECT("Coefficients!$D$2:$D$33")))),1/(1+EXP(-SUMPRODUCT(Engine!$C$3746:$C$3777,INDIRECT("Coefficients!$E$2:$E$33"))))))</f>
      </c>
      <c r="R123" s="8">
        <f>IF(OR($B123="",$C123="",$D123="",$E123="",$F123="",$G123="",$H123="",$I123="",$J123="",$K123="",$L123=""),"",IF($B123="Female",1/(1+EXP(-SUMPRODUCT(Engine!$C$3746:$C$3777,INDIRECT("Coefficients!$F$2:$F$33")))),1/(1+EXP(-SUMPRODUCT(Engine!$C$3746:$C$3777,INDIRECT("Coefficients!$G$2:$G$33"))))))</f>
      </c>
      <c r="S123" s="8">
        <f>IF(OR($B123="",$C123="",$D123="",$E123="",$F123="",$G123="",$H123="",$I123="",$J123="",$K123="",$L123=""),"",IF($B123="Female",1/(1+EXP(-SUMPRODUCT(Engine!$C$3746:$C$3777,INDIRECT("Coefficients!$H$2:$H$33")))),1/(1+EXP(-SUMPRODUCT(Engine!$C$3746:$C$3777,INDIRECT("Coefficients!$I$2:$I$33"))))))</f>
      </c>
      <c r="T123" s="8">
        <f>IF(OR($B123="",$C123="",$D123="",$E123="",$F123="",$G123="",$H123="",$I123="",$J123="",$K123="",$L123=""),"",IF($B123="Female",1/(1+EXP(-SUMPRODUCT(Engine!$C$3746:$C$3777,INDIRECT("Coefficients!$J$2:$J$33")))),1/(1+EXP(-SUMPRODUCT(Engine!$C$3746:$C$3777,INDIRECT("Coefficients!$K$2:$K$33"))))))</f>
      </c>
      <c r="U123" s="8">
        <f>IF(OR($B123="",$C123="",$D123="",$E123="",$F123="",$G123="",$H123="",$I123="",$J123="",$K123="",$L123=""),"",IF($B123="Female",1/(1+EXP(-SUMPRODUCT(Engine!$C$3746:$C$3777,INDIRECT("Coefficients!$L$2:$L$33")))),1/(1+EXP(-SUMPRODUCT(Engine!$C$3746:$C$3777,INDIRECT("Coefficients!$M$2:$M$33"))))))</f>
      </c>
      <c r="V123" s="8">
        <f>IF(OR($B123="",$C123="",$D123="",$E123="",$F123="",$G123="",$H123="",$I123="",$J123="",$K123="",$L123=""),"",IF($B123="Female",1/(1+EXP(-SUMPRODUCT(Engine!$C$3746:$C$3777,INDIRECT("Coefficients!$N$2:$N$33")))),1/(1+EXP(-SUMPRODUCT(Engine!$C$3746:$C$3777,INDIRECT("Coefficients!$O$2:$O$33"))))))</f>
      </c>
      <c r="W123" s="8">
        <f>IF(OR($B123="",$C123="",$D123="",$E123="",$F123="",$G123="",$H123="",$I123="",$J123="",$K123="",$L123=""),"",IF($B123="Female",1/(1+EXP(-SUMPRODUCT(Engine!$C$3746:$C$3777,INDIRECT("Coefficients!$P$2:$P$33")))),1/(1+EXP(-SUMPRODUCT(Engine!$C$3746:$C$3777,INDIRECT("Coefficients!$Q$2:$Q$33"))))))</f>
      </c>
      <c r="X123" s="8">
        <f>IF(OR($B123="",$C123="",$D123="",$E123="",$F123="",$G123="",$H123="",$I123="",$J123="",$K123="",$L123=""),"",IF($B123="Female",1/(1+EXP(-SUMPRODUCT(Engine!$C$3746:$C$3777,INDIRECT("Coefficients!$R$2:$R$33")))),1/(1+EXP(-SUMPRODUCT(Engine!$C$3746:$C$3777,INDIRECT("Coefficients!$S$2:$S$33"))))))</f>
      </c>
      <c r="Y123" s="8">
        <f>IF(OR($B123="",$C123="",$D123="",$E123="",$F123="",$G123="",$H123="",$I123="",$J123="",$K123="",$L123=""),"",IF($B123="Female",1/(1+EXP(-SUMPRODUCT(Engine!$C$3746:$C$3777,INDIRECT("Coefficients!$T$2:$T$33")))),1/(1+EXP(-SUMPRODUCT(Engine!$C$3746:$C$3777,INDIRECT("Coefficients!$U$2:$U$33"))))))</f>
      </c>
      <c r="Z123" s="8">
        <f>IF(OR($B123="",$C123="",$D123="",$E123="",$F123="",$G123="",$H123="",$I123="",$J123="",$K123="",$L123=""),"",IF($B123="Female",1/(1+EXP(-SUMPRODUCT(Engine!$C$3746:$C$3777,INDIRECT("Coefficients!$V$2:$V$33")))),1/(1+EXP(-SUMPRODUCT(Engine!$C$3746:$C$3777,INDIRECT("Coefficients!$W$2:$W$33"))))))</f>
      </c>
      <c r="AA123" s="8">
        <f>IF(OR($B123="",$C123="",$D123="",$E123="",$F123="",$G123="",$H123="",$I123="",$J123="",$K123="",$L123=""),"",IF($B123="Female",1/(1+EXP(-SUMPRODUCT(Engine!$C$3746:$C$3777,INDIRECT("Coefficients!$X$2:$X$33")))),1/(1+EXP(-SUMPRODUCT(Engine!$C$3746:$C$3777,INDIRECT("Coefficients!$Y$2:$Y$33"))))))</f>
      </c>
      <c r="AB123" s="8">
        <f>IF(OR($B123="",$C123="",$D123="",$E123="",$F123="",$G123="",$H123="",$I123="",$J123="",$K123="",$L123=""),"",IF($B123="Female",1/(1+EXP(-SUMPRODUCT(Engine!$C$3746:$C$3777,INDIRECT("Coefficients!$Z$2:$Z$33")))),1/(1+EXP(-SUMPRODUCT(Engine!$C$3746:$C$3777,INDIRECT("Coefficients!$AA$2:$AA$33"))))))</f>
      </c>
      <c r="AC123" s="8">
        <f>IF(OR($B123="",$C123="",$D123="",$E123="",$F123="",$G123="",$H123="",$I123="",$J123="",$K123="",$L123=""),"",IF($B123="Female",1/(1+EXP(-SUMPRODUCT(Engine!$C$3746:$C$3777,INDIRECT("Coefficients!$AB$2:$AB$33")))),1/(1+EXP(-SUMPRODUCT(Engine!$C$3746:$C$3777,INDIRECT("Coefficients!$AC$2:$AC$33"))))))</f>
      </c>
      <c r="AD123" s="8">
        <f>IF(OR($B123="",$C123="",$D123="",$E123="",$F123="",$G123="",$H123="",$I123="",$J123="",$K123="",$L123=""),"",IF($B123="Female",1/(1+EXP(-SUMPRODUCT(Engine!$C$3746:$C$3777,INDIRECT("Coefficients!$AD$2:$AD$33")))),1/(1+EXP(-SUMPRODUCT(Engine!$C$3746:$C$3777,INDIRECT("Coefficients!$AE$2:$AE$33"))))))</f>
      </c>
      <c r="AE123" s="8">
        <f>IF(OR($B123="",$C123="",$D123="",$E123="",$F123="",$G123="",$H123="",$I123="",$J123="",$K123="",$L123=""),"",IF($B123="Female",1/(1+EXP(-SUMPRODUCT(Engine!$C$3746:$C$3777,INDIRECT("Coefficients!$AF$2:$AF$33")))),1/(1+EXP(-SUMPRODUCT(Engine!$C$3746:$C$3777,INDIRECT("Coefficients!$AG$2:$AG$33"))))))</f>
      </c>
      <c r="AF123" s="8">
        <f>IF(OR($B123="",$C123="",$D123="",$E123="",$F123="",$G123="",$H123="",$I123="",$J123="",$K123="",$L123=""),"",IF($B123="Female",1/(1+EXP(-SUMPRODUCT(Engine!$C$3746:$C$3777,INDIRECT("Coefficients!$AH$2:$AH$33")))),1/(1+EXP(-SUMPRODUCT(Engine!$C$3746:$C$3777,INDIRECT("Coefficients!$AI$2:$AI$33"))))))</f>
      </c>
      <c r="AG123" s="8">
        <f>IF(OR($B123="",$C123="",$D123="",$E123="",$F123="",$G123="",$H123="",$I123="",$J123="",$K123="",$L123=""),"",IF($B123="Female",1/(1+EXP(-SUMPRODUCT(Engine!$C$3746:$C$3777,INDIRECT("Coefficients!$AJ$2:$AJ$33")))),1/(1+EXP(-SUMPRODUCT(Engine!$C$3746:$C$3777,INDIRECT("Coefficients!$AK$2:$AK$33"))))))</f>
      </c>
      <c r="AH123" s="8">
        <f>IF(OR($B123="",$C123="",$D123="",$E123="",$F123="",$G123="",$H123="",$I123="",$J123="",$K123="",$L123=""),"",IF($B123="Female",1/(1+EXP(-SUMPRODUCT(Engine!$C$3746:$C$3777,INDIRECT("Coefficients!$AL$2:$AL$33")))),1/(1+EXP(-SUMPRODUCT(Engine!$C$3746:$C$3777,INDIRECT("Coefficients!$AM$2:$AM$33"))))))</f>
      </c>
      <c r="AI123" s="8">
        <f>IF(OR($B123="",$C123="",$D123="",$E123="",$F123="",$G123="",$H123="",$I123="",$J123="",$K123="",$L123=""),"",IF($B123="Female",1/(1+EXP(-SUMPRODUCT(Engine!$C$3746:$C$3777,INDIRECT("Coefficients!$AN$2:$AN$33")))),1/(1+EXP(-SUMPRODUCT(Engine!$C$3746:$C$3777,INDIRECT("Coefficients!$AO$2:$AO$33"))))))</f>
      </c>
      <c r="AJ123" s="8">
        <f>IF(OR($B123="",$C123="",$D123="",$E123="",$F123="",$G123="",$H123="",$I123="",$J123="",$K123="",$L123=""),"",IF($B123="Female",1/(1+EXP(-SUMPRODUCT(Engine!$C$3746:$C$3777,INDIRECT("Coefficients!$AP$2:$AP$33")))),1/(1+EXP(-SUMPRODUCT(Engine!$C$3746:$C$3777,INDIRECT("Coefficients!$AQ$2:$AQ$33"))))))</f>
      </c>
      <c r="AK123" s="8">
        <f>IF(OR($B123="",$C123="",$D123="",$E123="",$F123="",$G123="",$H123="",$I123="",$J123="",$K123="",$L123=""),"",IF($B123="Female",1/(1+EXP(-SUMPRODUCT(Engine!$C$3746:$C$3777,INDIRECT("Coefficients!$AR$2:$AR$33")))),1/(1+EXP(-SUMPRODUCT(Engine!$C$3746:$C$3777,INDIRECT("Coefficients!$AS$2:$AS$33"))))))</f>
      </c>
      <c r="AL123" s="8">
        <f>IF(OR($B123="",$C123="",$D123="",$E123="",$F123="",$G123="",$H123="",$I123="",$J123="",$K123="",$L123=""),"",IF($B123="Female",1/(1+EXP(-SUMPRODUCT(Engine!$C$3746:$C$3777,INDIRECT("Coefficients!$AT$2:$AT$33")))),1/(1+EXP(-SUMPRODUCT(Engine!$C$3746:$C$3777,INDIRECT("Coefficients!$AU$2:$AU$33"))))))</f>
      </c>
      <c r="AM123" s="8">
        <f>IF(OR($B123="",$C123="",$D123="",$E123="",$F123="",$G123="",$H123="",$I123="",$J123="",$K123="",$L123=""),"",IF($B123="Female",1/(1+EXP(-SUMPRODUCT(Engine!$C$3746:$C$3777,INDIRECT("Coefficients!$AV$2:$AV$33")))),1/(1+EXP(-SUMPRODUCT(Engine!$C$3746:$C$3777,INDIRECT("Coefficients!$AW$2:$AW$33"))))))</f>
      </c>
      <c r="AN123" s="8">
        <f>IF(OR($B123="",$C123="",$D123="",$E123="",$F123="",$G123="",$H123="",$I123="",$J123="",$K123="",$L123=""),"",IF($B123="Female",1/(1+EXP(-SUMPRODUCT(Engine!$C$3746:$C$3777,INDIRECT("Coefficients!$AX$2:$AX$33")))),1/(1+EXP(-SUMPRODUCT(Engine!$C$3746:$C$3777,INDIRECT("Coefficients!$AY$2:$AY$33"))))))</f>
      </c>
      <c r="AO123" s="8">
        <f>IF(OR($B123="",$C123="",$D123="",$E123="",$F123="",$G123="",$H123="",$I123="",$J123="",$K123="",$L123=""),"",IF($B123="Female",1/(1+EXP(-SUMPRODUCT(Engine!$C$3746:$C$3777,INDIRECT("Coefficients!$AZ$2:$AZ$33")))),1/(1+EXP(-SUMPRODUCT(Engine!$C$3746:$C$3777,INDIRECT("Coefficients!$BA$2:$BA$33"))))))</f>
      </c>
      <c r="AP123" s="8">
        <f>IF(OR($B123="",$C123="",$D123="",$E123="",$F123="",$G123="",$H123="",$I123="",$J123="",$K123="",$L123=""),"",IF($B123="Female",1/(1+EXP(-SUMPRODUCT(Engine!$C$3746:$C$3777,INDIRECT("Coefficients!$BB$2:$BB$33")))),1/(1+EXP(-SUMPRODUCT(Engine!$C$3746:$C$3777,INDIRECT("Coefficients!$BC$2:$BC$33"))))))</f>
      </c>
      <c r="AQ123" s="8">
        <f>IF(OR($B123="",$C123="",$D123="",$E123="",$F123="",$G123="",$H123="",$I123="",$J123="",$K123="",$L123=""),"",IF($B123="Female",1/(1+EXP(-SUMPRODUCT(Engine!$C$3746:$C$3777,INDIRECT("Coefficients!$BD$2:$BD$33")))),1/(1+EXP(-SUMPRODUCT(Engine!$C$3746:$C$3777,INDIRECT("Coefficients!$BE$2:$BE$33"))))))</f>
      </c>
      <c r="AR123" s="8">
        <f>IF(OR($B123="",$C123="",$D123="",$E123="",$F123="",$G123="",$H123="",$I123="",$J123="",$K123="",$L123=""),"",IF($B123="Female",1/(1+EXP(-SUMPRODUCT(Engine!$C$3746:$C$3777,INDIRECT("Coefficients!$BF$2:$BF$33")))),1/(1+EXP(-SUMPRODUCT(Engine!$C$3746:$C$3777,INDIRECT("Coefficients!$BG$2:$BG$33"))))))</f>
      </c>
      <c r="AS123" s="8">
        <f>IF(OR($B123="",$C123="",$D123="",$E123="",$F123="",$G123="",$H123="",$I123="",$J123="",$K123="",$L123=""),"",IF($B123="Female",1/(1+EXP(-SUMPRODUCT(Engine!$C$3746:$C$3777,INDIRECT("Coefficients!$BH$2:$BH$33")))),1/(1+EXP(-SUMPRODUCT(Engine!$C$3746:$C$3777,INDIRECT("Coefficients!$BI$2:$BI$33"))))))</f>
      </c>
      <c r="AT123" s="8">
        <f>IF(OR($B123="",$C123="",$D123="",$E123="",$F123="",$G123="",$H123="",$I123="",$J123="",$K123="",$L123=""),"",IF($B123="Female",1/(1+EXP(-SUMPRODUCT(Engine!$C$3746:$C$3777,INDIRECT("Coefficients!$BJ$2:$BJ$33")))),1/(1+EXP(-SUMPRODUCT(Engine!$C$3746:$C$3777,INDIRECT("Coefficients!$BK$2:$BK$33"))))))</f>
      </c>
      <c r="AU123" s="8">
        <f>IF(OR($B123="",$C123="",$D123="",$E123="",$F123="",$G123="",$H123="",$I123="",$J123="",$K123="",$L123=""),"",IF($B123="Female",1/(1+EXP(-SUMPRODUCT(Engine!$C$3746:$C$3777,INDIRECT("Coefficients!$BL$2:$BL$33")))),1/(1+EXP(-SUMPRODUCT(Engine!$C$3746:$C$3777,INDIRECT("Coefficients!$BM$2:$BM$33"))))))</f>
      </c>
      <c r="AV123" s="8">
        <f>IF(OR($B123="",$C123="",$D123="",$E123="",$F123="",$G123="",$H123="",$I123="",$J123="",$K123="",$L123=""),"",IF($B123="Female",1/(1+EXP(-SUMPRODUCT(Engine!$C$3746:$C$3777,INDIRECT("Coefficients!$BN$2:$BN$33")))),1/(1+EXP(-SUMPRODUCT(Engine!$C$3746:$C$3777,INDIRECT("Coefficients!$BO$2:$BO$33"))))))</f>
      </c>
      <c r="AW123" s="8">
        <f>IF(OR($B123="",$C123="",$D123="",$E123="",$F123="",$G123="",$H123="",$I123="",$J123="",$K123="",$L123=""),"",IF($B123="Female",1/(1+EXP(-SUMPRODUCT(Engine!$C$3746:$C$3777,INDIRECT("Coefficients!$BP$2:$BP$33")))),1/(1+EXP(-SUMPRODUCT(Engine!$C$3746:$C$3777,INDIRECT("Coefficients!$BQ$2:$BQ$33"))))))</f>
      </c>
      <c r="AX123" s="8">
        <f>IF(OR($B123="",$C123="",$D123="",$E123="",$F123="",$G123="",$H123="",$I123="",$J123="",$K123="",$L123=""),"",IF($B123="Female",1/(1+EXP(-SUMPRODUCT(Engine!$C$3746:$C$3777,INDIRECT("Coefficients!$BR$2:$BR$33")))),1/(1+EXP(-SUMPRODUCT(Engine!$C$3746:$C$3777,INDIRECT("Coefficients!$BS$2:$BS$33"))))))</f>
      </c>
      <c r="AY123" s="8">
        <f>IF(OR($B123="",$C123="",$D123="",$E123="",$F123="",$G123="",$H123="",$I123="",$J123="",$K123="",$L123=""),"",IF($B123="Female",1/(1+EXP(-SUMPRODUCT(Engine!$C$3746:$C$3777,INDIRECT("Coefficients!$BT$2:$BT$33")))),1/(1+EXP(-SUMPRODUCT(Engine!$C$3746:$C$3777,INDIRECT("Coefficients!$BU$2:$BU$33"))))))</f>
      </c>
      <c r="AZ123" s="8">
        <f>IF(OR($B123="",$C123="",$D123="",$E123="",$F123="",$G123="",$H123="",$I123="",$J123="",$K123="",$L123=""),"",IF($B123="Female",1/(1+EXP(-SUMPRODUCT(Engine!$C$3746:$C$3777,INDIRECT("Coefficients!$BV$2:$BV$33")))),1/(1+EXP(-SUMPRODUCT(Engine!$C$3746:$C$3777,INDIRECT("Coefficients!$BW$2:$BW$33"))))))</f>
      </c>
      <c r="BA123" s="8">
        <f>IF(OR($B123="",$C123="",$D123="",$E123="",$F123="",$G123="",$H123="",$I123="",$J123="",$K123="",$L123=""),"",IF($B123="Female",1/(1+EXP(-SUMPRODUCT(Engine!$C$3746:$C$3777,INDIRECT("Coefficients!$BX$2:$BX$33")))),1/(1+EXP(-SUMPRODUCT(Engine!$C$3746:$C$3777,INDIRECT("Coefficients!$BY$2:$BY$33"))))))</f>
      </c>
      <c r="BB123" s="8">
        <f>IF(OR($B123="",$C123="",$D123="",$E123="",$F123="",$G123="",$H123="",$I123="",$J123="",$K123="",$L123=""),"",IF($B123="Female",1/(1+EXP(-SUMPRODUCT(Engine!$C$3746:$C$3777,INDIRECT("Coefficients!$BZ$2:$BZ$33")))),1/(1+EXP(-SUMPRODUCT(Engine!$C$3746:$C$3777,INDIRECT("Coefficients!$CA$2:$CA$33"))))))</f>
      </c>
      <c r="BC123" s="8">
        <f>IF(OR($B123="",$C123="",$D123="",$E123="",$F123="",$G123="",$H123="",$I123="",$J123="",$K123="",$L123=""),"",IF($B123="Female",1/(1+EXP(-SUMPRODUCT(Engine!$C$3746:$C$3777,INDIRECT("Coefficients!$CB$2:$CB$33")))),1/(1+EXP(-SUMPRODUCT(Engine!$C$3746:$C$3777,INDIRECT("Coefficients!$CC$2:$CC$33"))))))</f>
      </c>
      <c r="BD123" s="8">
        <f>IF(OR($B123="",$C123="",$D123="",$E123="",$F123="",$G123="",$H123="",$I123="",$J123="",$K123="",$L123=""),"",IF($B123="Female",1/(1+EXP(-SUMPRODUCT(Engine!$C$3746:$C$3777,INDIRECT("Coefficients!$CD$2:$CD$33")))),1/(1+EXP(-SUMPRODUCT(Engine!$C$3746:$C$3777,INDIRECT("Coefficients!$CE$2:$CE$33"))))))</f>
      </c>
      <c r="BE123" s="8">
        <f>IF(OR($B123="",$C123="",$D123="",$E123="",$F123="",$G123="",$H123="",$I123="",$J123="",$K123="",$L123=""),"",IF($B123="Female",1/(1+EXP(-SUMPRODUCT(Engine!$C$3746:$C$3777,INDIRECT("Coefficients!$CF$2:$CF$33")))),1/(1+EXP(-SUMPRODUCT(Engine!$C$3746:$C$3777,INDIRECT("Coefficients!$CG$2:$CG$33"))))))</f>
      </c>
      <c r="BF123" s="8">
        <f>IF(OR($B123="",$C123="",$D123="",$E123="",$F123="",$G123="",$H123="",$I123="",$J123="",$K123="",$L123=""),"",IF($B123="Female",1/(1+EXP(-SUMPRODUCT(Engine!$C$3746:$C$3777,INDIRECT("Coefficients!$CH$2:$CH$33")))),1/(1+EXP(-SUMPRODUCT(Engine!$C$3746:$C$3777,INDIRECT("Coefficients!$CI$2:$CI$33"))))))</f>
      </c>
      <c r="BG123" s="8">
        <f>IF(OR($B123="",$C123="",$D123="",$E123="",$F123="",$G123="",$H123="",$I123="",$J123="",$K123="",$L123=""),"",IF($B123="Female",1/(1+EXP(-SUMPRODUCT(Engine!$C$3746:$C$3777,INDIRECT("Coefficients!$CJ$2:$CJ$33")))),1/(1+EXP(-SUMPRODUCT(Engine!$C$3746:$C$3777,INDIRECT("Coefficients!$CK$2:$CK$33"))))))</f>
      </c>
      <c r="BH123" s="8">
        <f>IF(OR($B123="",$C123="",$D123="",$E123="",$F123="",$G123="",$H123="",$I123="",$J123="",$K123="",$L123=""),"",IF($B123="Female",1/(1+EXP(-SUMPRODUCT(Engine!$C$3746:$C$3777,INDIRECT("Coefficients!$CL$2:$CL$33")))),1/(1+EXP(-SUMPRODUCT(Engine!$C$3746:$C$3777,INDIRECT("Coefficients!$CM$2:$CM$33"))))))</f>
      </c>
      <c r="BI123" s="8">
        <f>IF(OR($B123="",$C123="",$D123="",$E123="",$F123="",$G123="",$H123="",$I123="",$J123="",$K123="",$L123=""),"",IF($B123="Female",1/(1+EXP(-SUMPRODUCT(Engine!$C$3746:$C$3777,INDIRECT("Coefficients!$CN$2:$CN$33")))),1/(1+EXP(-SUMPRODUCT(Engine!$C$3746:$C$3777,INDIRECT("Coefficients!$CO$2:$CO$33"))))))</f>
      </c>
      <c r="BJ123" s="8">
        <f>IF(OR($B123="",$C123="",$D123="",$E123="",$F123="",$G123="",$H123="",$I123="",$J123="",$K123="",$L123=""),"",IF($B123="Female",1/(1+EXP(-SUMPRODUCT(Engine!$C$3746:$C$3777,INDIRECT("Coefficients!$CP$2:$CP$33")))),1/(1+EXP(-SUMPRODUCT(Engine!$C$3746:$C$3777,INDIRECT("Coefficients!$CQ$2:$CQ$33"))))))</f>
      </c>
      <c r="BK123" s="8">
        <f>IF(OR($B123="",$C123="",$D123="",$E123="",$F123="",$G123="",$H123="",$I123="",$J123="",$K123="",$L123=""),"",IF($B123="Female",1/(1+EXP(-SUMPRODUCT(Engine!$C$3746:$C$3777,INDIRECT("Coefficients!$CR$2:$CR$33")))),1/(1+EXP(-SUMPRODUCT(Engine!$C$3746:$C$3777,INDIRECT("Coefficients!$CS$2:$CS$33"))))))</f>
      </c>
      <c r="BL123" s="8">
        <f>IF(OR($B123="",$C123="",$D123="",$E123="",$F123="",$G123="",$H123="",$I123="",$J123="",$K123="",$L123=""),"",IF($B123="Female",1/(1+EXP(-SUMPRODUCT(Engine!$C$3746:$C$3777,INDIRECT("Coefficients!$CT$2:$CT$33")))),1/(1+EXP(-SUMPRODUCT(Engine!$C$3746:$C$3777,INDIRECT("Coefficients!$CU$2:$CU$33"))))))</f>
      </c>
      <c r="BM123" s="8">
        <f>IF(OR($B123="",$C123="",$D123="",$E123="",$F123="",$G123="",$H123="",$I123="",$J123="",$K123="",$L123=""),"",IF($B123="Female",1/(1+EXP(-SUMPRODUCT(Engine!$C$3746:$C$3777,INDIRECT("Coefficients!$CV$2:$CV$33")))),1/(1+EXP(-SUMPRODUCT(Engine!$C$3746:$C$3777,INDIRECT("Coefficients!$CW$2:$CW$33"))))))</f>
      </c>
    </row>
    <row r="124" spans="1:65" x14ac:dyDescent="0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8">
        <f>IF(OR($B124="",$C124="",$D124="",$E124="",$F124="",$G124="",$H124="",$I124="",$J124="",$K124="",$L124=""),"",IF($B124="Female",1/(1+EXP(-SUMPRODUCT(Engine!$C$3778:$C$3809,INDIRECT("Coefficients!$B$2:$B$33")))),1/(1+EXP(-SUMPRODUCT(Engine!$C$3778:$C$3809,INDIRECT("Coefficients!$C$2:$C$33"))))))</f>
      </c>
      <c r="Q124" s="8">
        <f>IF(OR($B124="",$C124="",$D124="",$E124="",$F124="",$G124="",$H124="",$I124="",$J124="",$K124="",$L124=""),"",IF($B124="Female",1/(1+EXP(-SUMPRODUCT(Engine!$C$3778:$C$3809,INDIRECT("Coefficients!$D$2:$D$33")))),1/(1+EXP(-SUMPRODUCT(Engine!$C$3778:$C$3809,INDIRECT("Coefficients!$E$2:$E$33"))))))</f>
      </c>
      <c r="R124" s="8">
        <f>IF(OR($B124="",$C124="",$D124="",$E124="",$F124="",$G124="",$H124="",$I124="",$J124="",$K124="",$L124=""),"",IF($B124="Female",1/(1+EXP(-SUMPRODUCT(Engine!$C$3778:$C$3809,INDIRECT("Coefficients!$F$2:$F$33")))),1/(1+EXP(-SUMPRODUCT(Engine!$C$3778:$C$3809,INDIRECT("Coefficients!$G$2:$G$33"))))))</f>
      </c>
      <c r="S124" s="8">
        <f>IF(OR($B124="",$C124="",$D124="",$E124="",$F124="",$G124="",$H124="",$I124="",$J124="",$K124="",$L124=""),"",IF($B124="Female",1/(1+EXP(-SUMPRODUCT(Engine!$C$3778:$C$3809,INDIRECT("Coefficients!$H$2:$H$33")))),1/(1+EXP(-SUMPRODUCT(Engine!$C$3778:$C$3809,INDIRECT("Coefficients!$I$2:$I$33"))))))</f>
      </c>
      <c r="T124" s="8">
        <f>IF(OR($B124="",$C124="",$D124="",$E124="",$F124="",$G124="",$H124="",$I124="",$J124="",$K124="",$L124=""),"",IF($B124="Female",1/(1+EXP(-SUMPRODUCT(Engine!$C$3778:$C$3809,INDIRECT("Coefficients!$J$2:$J$33")))),1/(1+EXP(-SUMPRODUCT(Engine!$C$3778:$C$3809,INDIRECT("Coefficients!$K$2:$K$33"))))))</f>
      </c>
      <c r="U124" s="8">
        <f>IF(OR($B124="",$C124="",$D124="",$E124="",$F124="",$G124="",$H124="",$I124="",$J124="",$K124="",$L124=""),"",IF($B124="Female",1/(1+EXP(-SUMPRODUCT(Engine!$C$3778:$C$3809,INDIRECT("Coefficients!$L$2:$L$33")))),1/(1+EXP(-SUMPRODUCT(Engine!$C$3778:$C$3809,INDIRECT("Coefficients!$M$2:$M$33"))))))</f>
      </c>
      <c r="V124" s="8">
        <f>IF(OR($B124="",$C124="",$D124="",$E124="",$F124="",$G124="",$H124="",$I124="",$J124="",$K124="",$L124=""),"",IF($B124="Female",1/(1+EXP(-SUMPRODUCT(Engine!$C$3778:$C$3809,INDIRECT("Coefficients!$N$2:$N$33")))),1/(1+EXP(-SUMPRODUCT(Engine!$C$3778:$C$3809,INDIRECT("Coefficients!$O$2:$O$33"))))))</f>
      </c>
      <c r="W124" s="8">
        <f>IF(OR($B124="",$C124="",$D124="",$E124="",$F124="",$G124="",$H124="",$I124="",$J124="",$K124="",$L124=""),"",IF($B124="Female",1/(1+EXP(-SUMPRODUCT(Engine!$C$3778:$C$3809,INDIRECT("Coefficients!$P$2:$P$33")))),1/(1+EXP(-SUMPRODUCT(Engine!$C$3778:$C$3809,INDIRECT("Coefficients!$Q$2:$Q$33"))))))</f>
      </c>
      <c r="X124" s="8">
        <f>IF(OR($B124="",$C124="",$D124="",$E124="",$F124="",$G124="",$H124="",$I124="",$J124="",$K124="",$L124=""),"",IF($B124="Female",1/(1+EXP(-SUMPRODUCT(Engine!$C$3778:$C$3809,INDIRECT("Coefficients!$R$2:$R$33")))),1/(1+EXP(-SUMPRODUCT(Engine!$C$3778:$C$3809,INDIRECT("Coefficients!$S$2:$S$33"))))))</f>
      </c>
      <c r="Y124" s="8">
        <f>IF(OR($B124="",$C124="",$D124="",$E124="",$F124="",$G124="",$H124="",$I124="",$J124="",$K124="",$L124=""),"",IF($B124="Female",1/(1+EXP(-SUMPRODUCT(Engine!$C$3778:$C$3809,INDIRECT("Coefficients!$T$2:$T$33")))),1/(1+EXP(-SUMPRODUCT(Engine!$C$3778:$C$3809,INDIRECT("Coefficients!$U$2:$U$33"))))))</f>
      </c>
      <c r="Z124" s="8">
        <f>IF(OR($B124="",$C124="",$D124="",$E124="",$F124="",$G124="",$H124="",$I124="",$J124="",$K124="",$L124=""),"",IF($B124="Female",1/(1+EXP(-SUMPRODUCT(Engine!$C$3778:$C$3809,INDIRECT("Coefficients!$V$2:$V$33")))),1/(1+EXP(-SUMPRODUCT(Engine!$C$3778:$C$3809,INDIRECT("Coefficients!$W$2:$W$33"))))))</f>
      </c>
      <c r="AA124" s="8">
        <f>IF(OR($B124="",$C124="",$D124="",$E124="",$F124="",$G124="",$H124="",$I124="",$J124="",$K124="",$L124=""),"",IF($B124="Female",1/(1+EXP(-SUMPRODUCT(Engine!$C$3778:$C$3809,INDIRECT("Coefficients!$X$2:$X$33")))),1/(1+EXP(-SUMPRODUCT(Engine!$C$3778:$C$3809,INDIRECT("Coefficients!$Y$2:$Y$33"))))))</f>
      </c>
      <c r="AB124" s="8">
        <f>IF(OR($B124="",$C124="",$D124="",$E124="",$F124="",$G124="",$H124="",$I124="",$J124="",$K124="",$L124=""),"",IF($B124="Female",1/(1+EXP(-SUMPRODUCT(Engine!$C$3778:$C$3809,INDIRECT("Coefficients!$Z$2:$Z$33")))),1/(1+EXP(-SUMPRODUCT(Engine!$C$3778:$C$3809,INDIRECT("Coefficients!$AA$2:$AA$33"))))))</f>
      </c>
      <c r="AC124" s="8">
        <f>IF(OR($B124="",$C124="",$D124="",$E124="",$F124="",$G124="",$H124="",$I124="",$J124="",$K124="",$L124=""),"",IF($B124="Female",1/(1+EXP(-SUMPRODUCT(Engine!$C$3778:$C$3809,INDIRECT("Coefficients!$AB$2:$AB$33")))),1/(1+EXP(-SUMPRODUCT(Engine!$C$3778:$C$3809,INDIRECT("Coefficients!$AC$2:$AC$33"))))))</f>
      </c>
      <c r="AD124" s="8">
        <f>IF(OR($B124="",$C124="",$D124="",$E124="",$F124="",$G124="",$H124="",$I124="",$J124="",$K124="",$L124=""),"",IF($B124="Female",1/(1+EXP(-SUMPRODUCT(Engine!$C$3778:$C$3809,INDIRECT("Coefficients!$AD$2:$AD$33")))),1/(1+EXP(-SUMPRODUCT(Engine!$C$3778:$C$3809,INDIRECT("Coefficients!$AE$2:$AE$33"))))))</f>
      </c>
      <c r="AE124" s="8">
        <f>IF(OR($B124="",$C124="",$D124="",$E124="",$F124="",$G124="",$H124="",$I124="",$J124="",$K124="",$L124=""),"",IF($B124="Female",1/(1+EXP(-SUMPRODUCT(Engine!$C$3778:$C$3809,INDIRECT("Coefficients!$AF$2:$AF$33")))),1/(1+EXP(-SUMPRODUCT(Engine!$C$3778:$C$3809,INDIRECT("Coefficients!$AG$2:$AG$33"))))))</f>
      </c>
      <c r="AF124" s="8">
        <f>IF(OR($B124="",$C124="",$D124="",$E124="",$F124="",$G124="",$H124="",$I124="",$J124="",$K124="",$L124=""),"",IF($B124="Female",1/(1+EXP(-SUMPRODUCT(Engine!$C$3778:$C$3809,INDIRECT("Coefficients!$AH$2:$AH$33")))),1/(1+EXP(-SUMPRODUCT(Engine!$C$3778:$C$3809,INDIRECT("Coefficients!$AI$2:$AI$33"))))))</f>
      </c>
      <c r="AG124" s="8">
        <f>IF(OR($B124="",$C124="",$D124="",$E124="",$F124="",$G124="",$H124="",$I124="",$J124="",$K124="",$L124=""),"",IF($B124="Female",1/(1+EXP(-SUMPRODUCT(Engine!$C$3778:$C$3809,INDIRECT("Coefficients!$AJ$2:$AJ$33")))),1/(1+EXP(-SUMPRODUCT(Engine!$C$3778:$C$3809,INDIRECT("Coefficients!$AK$2:$AK$33"))))))</f>
      </c>
      <c r="AH124" s="8">
        <f>IF(OR($B124="",$C124="",$D124="",$E124="",$F124="",$G124="",$H124="",$I124="",$J124="",$K124="",$L124=""),"",IF($B124="Female",1/(1+EXP(-SUMPRODUCT(Engine!$C$3778:$C$3809,INDIRECT("Coefficients!$AL$2:$AL$33")))),1/(1+EXP(-SUMPRODUCT(Engine!$C$3778:$C$3809,INDIRECT("Coefficients!$AM$2:$AM$33"))))))</f>
      </c>
      <c r="AI124" s="8">
        <f>IF(OR($B124="",$C124="",$D124="",$E124="",$F124="",$G124="",$H124="",$I124="",$J124="",$K124="",$L124=""),"",IF($B124="Female",1/(1+EXP(-SUMPRODUCT(Engine!$C$3778:$C$3809,INDIRECT("Coefficients!$AN$2:$AN$33")))),1/(1+EXP(-SUMPRODUCT(Engine!$C$3778:$C$3809,INDIRECT("Coefficients!$AO$2:$AO$33"))))))</f>
      </c>
      <c r="AJ124" s="8">
        <f>IF(OR($B124="",$C124="",$D124="",$E124="",$F124="",$G124="",$H124="",$I124="",$J124="",$K124="",$L124=""),"",IF($B124="Female",1/(1+EXP(-SUMPRODUCT(Engine!$C$3778:$C$3809,INDIRECT("Coefficients!$AP$2:$AP$33")))),1/(1+EXP(-SUMPRODUCT(Engine!$C$3778:$C$3809,INDIRECT("Coefficients!$AQ$2:$AQ$33"))))))</f>
      </c>
      <c r="AK124" s="8">
        <f>IF(OR($B124="",$C124="",$D124="",$E124="",$F124="",$G124="",$H124="",$I124="",$J124="",$K124="",$L124=""),"",IF($B124="Female",1/(1+EXP(-SUMPRODUCT(Engine!$C$3778:$C$3809,INDIRECT("Coefficients!$AR$2:$AR$33")))),1/(1+EXP(-SUMPRODUCT(Engine!$C$3778:$C$3809,INDIRECT("Coefficients!$AS$2:$AS$33"))))))</f>
      </c>
      <c r="AL124" s="8">
        <f>IF(OR($B124="",$C124="",$D124="",$E124="",$F124="",$G124="",$H124="",$I124="",$J124="",$K124="",$L124=""),"",IF($B124="Female",1/(1+EXP(-SUMPRODUCT(Engine!$C$3778:$C$3809,INDIRECT("Coefficients!$AT$2:$AT$33")))),1/(1+EXP(-SUMPRODUCT(Engine!$C$3778:$C$3809,INDIRECT("Coefficients!$AU$2:$AU$33"))))))</f>
      </c>
      <c r="AM124" s="8">
        <f>IF(OR($B124="",$C124="",$D124="",$E124="",$F124="",$G124="",$H124="",$I124="",$J124="",$K124="",$L124=""),"",IF($B124="Female",1/(1+EXP(-SUMPRODUCT(Engine!$C$3778:$C$3809,INDIRECT("Coefficients!$AV$2:$AV$33")))),1/(1+EXP(-SUMPRODUCT(Engine!$C$3778:$C$3809,INDIRECT("Coefficients!$AW$2:$AW$33"))))))</f>
      </c>
      <c r="AN124" s="8">
        <f>IF(OR($B124="",$C124="",$D124="",$E124="",$F124="",$G124="",$H124="",$I124="",$J124="",$K124="",$L124=""),"",IF($B124="Female",1/(1+EXP(-SUMPRODUCT(Engine!$C$3778:$C$3809,INDIRECT("Coefficients!$AX$2:$AX$33")))),1/(1+EXP(-SUMPRODUCT(Engine!$C$3778:$C$3809,INDIRECT("Coefficients!$AY$2:$AY$33"))))))</f>
      </c>
      <c r="AO124" s="8">
        <f>IF(OR($B124="",$C124="",$D124="",$E124="",$F124="",$G124="",$H124="",$I124="",$J124="",$K124="",$L124=""),"",IF($B124="Female",1/(1+EXP(-SUMPRODUCT(Engine!$C$3778:$C$3809,INDIRECT("Coefficients!$AZ$2:$AZ$33")))),1/(1+EXP(-SUMPRODUCT(Engine!$C$3778:$C$3809,INDIRECT("Coefficients!$BA$2:$BA$33"))))))</f>
      </c>
      <c r="AP124" s="8">
        <f>IF(OR($B124="",$C124="",$D124="",$E124="",$F124="",$G124="",$H124="",$I124="",$J124="",$K124="",$L124=""),"",IF($B124="Female",1/(1+EXP(-SUMPRODUCT(Engine!$C$3778:$C$3809,INDIRECT("Coefficients!$BB$2:$BB$33")))),1/(1+EXP(-SUMPRODUCT(Engine!$C$3778:$C$3809,INDIRECT("Coefficients!$BC$2:$BC$33"))))))</f>
      </c>
      <c r="AQ124" s="8">
        <f>IF(OR($B124="",$C124="",$D124="",$E124="",$F124="",$G124="",$H124="",$I124="",$J124="",$K124="",$L124=""),"",IF($B124="Female",1/(1+EXP(-SUMPRODUCT(Engine!$C$3778:$C$3809,INDIRECT("Coefficients!$BD$2:$BD$33")))),1/(1+EXP(-SUMPRODUCT(Engine!$C$3778:$C$3809,INDIRECT("Coefficients!$BE$2:$BE$33"))))))</f>
      </c>
      <c r="AR124" s="8">
        <f>IF(OR($B124="",$C124="",$D124="",$E124="",$F124="",$G124="",$H124="",$I124="",$J124="",$K124="",$L124=""),"",IF($B124="Female",1/(1+EXP(-SUMPRODUCT(Engine!$C$3778:$C$3809,INDIRECT("Coefficients!$BF$2:$BF$33")))),1/(1+EXP(-SUMPRODUCT(Engine!$C$3778:$C$3809,INDIRECT("Coefficients!$BG$2:$BG$33"))))))</f>
      </c>
      <c r="AS124" s="8">
        <f>IF(OR($B124="",$C124="",$D124="",$E124="",$F124="",$G124="",$H124="",$I124="",$J124="",$K124="",$L124=""),"",IF($B124="Female",1/(1+EXP(-SUMPRODUCT(Engine!$C$3778:$C$3809,INDIRECT("Coefficients!$BH$2:$BH$33")))),1/(1+EXP(-SUMPRODUCT(Engine!$C$3778:$C$3809,INDIRECT("Coefficients!$BI$2:$BI$33"))))))</f>
      </c>
      <c r="AT124" s="8">
        <f>IF(OR($B124="",$C124="",$D124="",$E124="",$F124="",$G124="",$H124="",$I124="",$J124="",$K124="",$L124=""),"",IF($B124="Female",1/(1+EXP(-SUMPRODUCT(Engine!$C$3778:$C$3809,INDIRECT("Coefficients!$BJ$2:$BJ$33")))),1/(1+EXP(-SUMPRODUCT(Engine!$C$3778:$C$3809,INDIRECT("Coefficients!$BK$2:$BK$33"))))))</f>
      </c>
      <c r="AU124" s="8">
        <f>IF(OR($B124="",$C124="",$D124="",$E124="",$F124="",$G124="",$H124="",$I124="",$J124="",$K124="",$L124=""),"",IF($B124="Female",1/(1+EXP(-SUMPRODUCT(Engine!$C$3778:$C$3809,INDIRECT("Coefficients!$BL$2:$BL$33")))),1/(1+EXP(-SUMPRODUCT(Engine!$C$3778:$C$3809,INDIRECT("Coefficients!$BM$2:$BM$33"))))))</f>
      </c>
      <c r="AV124" s="8">
        <f>IF(OR($B124="",$C124="",$D124="",$E124="",$F124="",$G124="",$H124="",$I124="",$J124="",$K124="",$L124=""),"",IF($B124="Female",1/(1+EXP(-SUMPRODUCT(Engine!$C$3778:$C$3809,INDIRECT("Coefficients!$BN$2:$BN$33")))),1/(1+EXP(-SUMPRODUCT(Engine!$C$3778:$C$3809,INDIRECT("Coefficients!$BO$2:$BO$33"))))))</f>
      </c>
      <c r="AW124" s="8">
        <f>IF(OR($B124="",$C124="",$D124="",$E124="",$F124="",$G124="",$H124="",$I124="",$J124="",$K124="",$L124=""),"",IF($B124="Female",1/(1+EXP(-SUMPRODUCT(Engine!$C$3778:$C$3809,INDIRECT("Coefficients!$BP$2:$BP$33")))),1/(1+EXP(-SUMPRODUCT(Engine!$C$3778:$C$3809,INDIRECT("Coefficients!$BQ$2:$BQ$33"))))))</f>
      </c>
      <c r="AX124" s="8">
        <f>IF(OR($B124="",$C124="",$D124="",$E124="",$F124="",$G124="",$H124="",$I124="",$J124="",$K124="",$L124=""),"",IF($B124="Female",1/(1+EXP(-SUMPRODUCT(Engine!$C$3778:$C$3809,INDIRECT("Coefficients!$BR$2:$BR$33")))),1/(1+EXP(-SUMPRODUCT(Engine!$C$3778:$C$3809,INDIRECT("Coefficients!$BS$2:$BS$33"))))))</f>
      </c>
      <c r="AY124" s="8">
        <f>IF(OR($B124="",$C124="",$D124="",$E124="",$F124="",$G124="",$H124="",$I124="",$J124="",$K124="",$L124=""),"",IF($B124="Female",1/(1+EXP(-SUMPRODUCT(Engine!$C$3778:$C$3809,INDIRECT("Coefficients!$BT$2:$BT$33")))),1/(1+EXP(-SUMPRODUCT(Engine!$C$3778:$C$3809,INDIRECT("Coefficients!$BU$2:$BU$33"))))))</f>
      </c>
      <c r="AZ124" s="8">
        <f>IF(OR($B124="",$C124="",$D124="",$E124="",$F124="",$G124="",$H124="",$I124="",$J124="",$K124="",$L124=""),"",IF($B124="Female",1/(1+EXP(-SUMPRODUCT(Engine!$C$3778:$C$3809,INDIRECT("Coefficients!$BV$2:$BV$33")))),1/(1+EXP(-SUMPRODUCT(Engine!$C$3778:$C$3809,INDIRECT("Coefficients!$BW$2:$BW$33"))))))</f>
      </c>
      <c r="BA124" s="8">
        <f>IF(OR($B124="",$C124="",$D124="",$E124="",$F124="",$G124="",$H124="",$I124="",$J124="",$K124="",$L124=""),"",IF($B124="Female",1/(1+EXP(-SUMPRODUCT(Engine!$C$3778:$C$3809,INDIRECT("Coefficients!$BX$2:$BX$33")))),1/(1+EXP(-SUMPRODUCT(Engine!$C$3778:$C$3809,INDIRECT("Coefficients!$BY$2:$BY$33"))))))</f>
      </c>
      <c r="BB124" s="8">
        <f>IF(OR($B124="",$C124="",$D124="",$E124="",$F124="",$G124="",$H124="",$I124="",$J124="",$K124="",$L124=""),"",IF($B124="Female",1/(1+EXP(-SUMPRODUCT(Engine!$C$3778:$C$3809,INDIRECT("Coefficients!$BZ$2:$BZ$33")))),1/(1+EXP(-SUMPRODUCT(Engine!$C$3778:$C$3809,INDIRECT("Coefficients!$CA$2:$CA$33"))))))</f>
      </c>
      <c r="BC124" s="8">
        <f>IF(OR($B124="",$C124="",$D124="",$E124="",$F124="",$G124="",$H124="",$I124="",$J124="",$K124="",$L124=""),"",IF($B124="Female",1/(1+EXP(-SUMPRODUCT(Engine!$C$3778:$C$3809,INDIRECT("Coefficients!$CB$2:$CB$33")))),1/(1+EXP(-SUMPRODUCT(Engine!$C$3778:$C$3809,INDIRECT("Coefficients!$CC$2:$CC$33"))))))</f>
      </c>
      <c r="BD124" s="8">
        <f>IF(OR($B124="",$C124="",$D124="",$E124="",$F124="",$G124="",$H124="",$I124="",$J124="",$K124="",$L124=""),"",IF($B124="Female",1/(1+EXP(-SUMPRODUCT(Engine!$C$3778:$C$3809,INDIRECT("Coefficients!$CD$2:$CD$33")))),1/(1+EXP(-SUMPRODUCT(Engine!$C$3778:$C$3809,INDIRECT("Coefficients!$CE$2:$CE$33"))))))</f>
      </c>
      <c r="BE124" s="8">
        <f>IF(OR($B124="",$C124="",$D124="",$E124="",$F124="",$G124="",$H124="",$I124="",$J124="",$K124="",$L124=""),"",IF($B124="Female",1/(1+EXP(-SUMPRODUCT(Engine!$C$3778:$C$3809,INDIRECT("Coefficients!$CF$2:$CF$33")))),1/(1+EXP(-SUMPRODUCT(Engine!$C$3778:$C$3809,INDIRECT("Coefficients!$CG$2:$CG$33"))))))</f>
      </c>
      <c r="BF124" s="8">
        <f>IF(OR($B124="",$C124="",$D124="",$E124="",$F124="",$G124="",$H124="",$I124="",$J124="",$K124="",$L124=""),"",IF($B124="Female",1/(1+EXP(-SUMPRODUCT(Engine!$C$3778:$C$3809,INDIRECT("Coefficients!$CH$2:$CH$33")))),1/(1+EXP(-SUMPRODUCT(Engine!$C$3778:$C$3809,INDIRECT("Coefficients!$CI$2:$CI$33"))))))</f>
      </c>
      <c r="BG124" s="8">
        <f>IF(OR($B124="",$C124="",$D124="",$E124="",$F124="",$G124="",$H124="",$I124="",$J124="",$K124="",$L124=""),"",IF($B124="Female",1/(1+EXP(-SUMPRODUCT(Engine!$C$3778:$C$3809,INDIRECT("Coefficients!$CJ$2:$CJ$33")))),1/(1+EXP(-SUMPRODUCT(Engine!$C$3778:$C$3809,INDIRECT("Coefficients!$CK$2:$CK$33"))))))</f>
      </c>
      <c r="BH124" s="8">
        <f>IF(OR($B124="",$C124="",$D124="",$E124="",$F124="",$G124="",$H124="",$I124="",$J124="",$K124="",$L124=""),"",IF($B124="Female",1/(1+EXP(-SUMPRODUCT(Engine!$C$3778:$C$3809,INDIRECT("Coefficients!$CL$2:$CL$33")))),1/(1+EXP(-SUMPRODUCT(Engine!$C$3778:$C$3809,INDIRECT("Coefficients!$CM$2:$CM$33"))))))</f>
      </c>
      <c r="BI124" s="8">
        <f>IF(OR($B124="",$C124="",$D124="",$E124="",$F124="",$G124="",$H124="",$I124="",$J124="",$K124="",$L124=""),"",IF($B124="Female",1/(1+EXP(-SUMPRODUCT(Engine!$C$3778:$C$3809,INDIRECT("Coefficients!$CN$2:$CN$33")))),1/(1+EXP(-SUMPRODUCT(Engine!$C$3778:$C$3809,INDIRECT("Coefficients!$CO$2:$CO$33"))))))</f>
      </c>
      <c r="BJ124" s="8">
        <f>IF(OR($B124="",$C124="",$D124="",$E124="",$F124="",$G124="",$H124="",$I124="",$J124="",$K124="",$L124=""),"",IF($B124="Female",1/(1+EXP(-SUMPRODUCT(Engine!$C$3778:$C$3809,INDIRECT("Coefficients!$CP$2:$CP$33")))),1/(1+EXP(-SUMPRODUCT(Engine!$C$3778:$C$3809,INDIRECT("Coefficients!$CQ$2:$CQ$33"))))))</f>
      </c>
      <c r="BK124" s="8">
        <f>IF(OR($B124="",$C124="",$D124="",$E124="",$F124="",$G124="",$H124="",$I124="",$J124="",$K124="",$L124=""),"",IF($B124="Female",1/(1+EXP(-SUMPRODUCT(Engine!$C$3778:$C$3809,INDIRECT("Coefficients!$CR$2:$CR$33")))),1/(1+EXP(-SUMPRODUCT(Engine!$C$3778:$C$3809,INDIRECT("Coefficients!$CS$2:$CS$33"))))))</f>
      </c>
      <c r="BL124" s="8">
        <f>IF(OR($B124="",$C124="",$D124="",$E124="",$F124="",$G124="",$H124="",$I124="",$J124="",$K124="",$L124=""),"",IF($B124="Female",1/(1+EXP(-SUMPRODUCT(Engine!$C$3778:$C$3809,INDIRECT("Coefficients!$CT$2:$CT$33")))),1/(1+EXP(-SUMPRODUCT(Engine!$C$3778:$C$3809,INDIRECT("Coefficients!$CU$2:$CU$33"))))))</f>
      </c>
      <c r="BM124" s="8">
        <f>IF(OR($B124="",$C124="",$D124="",$E124="",$F124="",$G124="",$H124="",$I124="",$J124="",$K124="",$L124=""),"",IF($B124="Female",1/(1+EXP(-SUMPRODUCT(Engine!$C$3778:$C$3809,INDIRECT("Coefficients!$CV$2:$CV$33")))),1/(1+EXP(-SUMPRODUCT(Engine!$C$3778:$C$3809,INDIRECT("Coefficients!$CW$2:$CW$33"))))))</f>
      </c>
    </row>
    <row r="125" spans="1:65" x14ac:dyDescent="0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8">
        <f>IF(OR($B125="",$C125="",$D125="",$E125="",$F125="",$G125="",$H125="",$I125="",$J125="",$K125="",$L125=""),"",IF($B125="Female",1/(1+EXP(-SUMPRODUCT(Engine!$C$3810:$C$3841,INDIRECT("Coefficients!$B$2:$B$33")))),1/(1+EXP(-SUMPRODUCT(Engine!$C$3810:$C$3841,INDIRECT("Coefficients!$C$2:$C$33"))))))</f>
      </c>
      <c r="Q125" s="8">
        <f>IF(OR($B125="",$C125="",$D125="",$E125="",$F125="",$G125="",$H125="",$I125="",$J125="",$K125="",$L125=""),"",IF($B125="Female",1/(1+EXP(-SUMPRODUCT(Engine!$C$3810:$C$3841,INDIRECT("Coefficients!$D$2:$D$33")))),1/(1+EXP(-SUMPRODUCT(Engine!$C$3810:$C$3841,INDIRECT("Coefficients!$E$2:$E$33"))))))</f>
      </c>
      <c r="R125" s="8">
        <f>IF(OR($B125="",$C125="",$D125="",$E125="",$F125="",$G125="",$H125="",$I125="",$J125="",$K125="",$L125=""),"",IF($B125="Female",1/(1+EXP(-SUMPRODUCT(Engine!$C$3810:$C$3841,INDIRECT("Coefficients!$F$2:$F$33")))),1/(1+EXP(-SUMPRODUCT(Engine!$C$3810:$C$3841,INDIRECT("Coefficients!$G$2:$G$33"))))))</f>
      </c>
      <c r="S125" s="8">
        <f>IF(OR($B125="",$C125="",$D125="",$E125="",$F125="",$G125="",$H125="",$I125="",$J125="",$K125="",$L125=""),"",IF($B125="Female",1/(1+EXP(-SUMPRODUCT(Engine!$C$3810:$C$3841,INDIRECT("Coefficients!$H$2:$H$33")))),1/(1+EXP(-SUMPRODUCT(Engine!$C$3810:$C$3841,INDIRECT("Coefficients!$I$2:$I$33"))))))</f>
      </c>
      <c r="T125" s="8">
        <f>IF(OR($B125="",$C125="",$D125="",$E125="",$F125="",$G125="",$H125="",$I125="",$J125="",$K125="",$L125=""),"",IF($B125="Female",1/(1+EXP(-SUMPRODUCT(Engine!$C$3810:$C$3841,INDIRECT("Coefficients!$J$2:$J$33")))),1/(1+EXP(-SUMPRODUCT(Engine!$C$3810:$C$3841,INDIRECT("Coefficients!$K$2:$K$33"))))))</f>
      </c>
      <c r="U125" s="8">
        <f>IF(OR($B125="",$C125="",$D125="",$E125="",$F125="",$G125="",$H125="",$I125="",$J125="",$K125="",$L125=""),"",IF($B125="Female",1/(1+EXP(-SUMPRODUCT(Engine!$C$3810:$C$3841,INDIRECT("Coefficients!$L$2:$L$33")))),1/(1+EXP(-SUMPRODUCT(Engine!$C$3810:$C$3841,INDIRECT("Coefficients!$M$2:$M$33"))))))</f>
      </c>
      <c r="V125" s="8">
        <f>IF(OR($B125="",$C125="",$D125="",$E125="",$F125="",$G125="",$H125="",$I125="",$J125="",$K125="",$L125=""),"",IF($B125="Female",1/(1+EXP(-SUMPRODUCT(Engine!$C$3810:$C$3841,INDIRECT("Coefficients!$N$2:$N$33")))),1/(1+EXP(-SUMPRODUCT(Engine!$C$3810:$C$3841,INDIRECT("Coefficients!$O$2:$O$33"))))))</f>
      </c>
      <c r="W125" s="8">
        <f>IF(OR($B125="",$C125="",$D125="",$E125="",$F125="",$G125="",$H125="",$I125="",$J125="",$K125="",$L125=""),"",IF($B125="Female",1/(1+EXP(-SUMPRODUCT(Engine!$C$3810:$C$3841,INDIRECT("Coefficients!$P$2:$P$33")))),1/(1+EXP(-SUMPRODUCT(Engine!$C$3810:$C$3841,INDIRECT("Coefficients!$Q$2:$Q$33"))))))</f>
      </c>
      <c r="X125" s="8">
        <f>IF(OR($B125="",$C125="",$D125="",$E125="",$F125="",$G125="",$H125="",$I125="",$J125="",$K125="",$L125=""),"",IF($B125="Female",1/(1+EXP(-SUMPRODUCT(Engine!$C$3810:$C$3841,INDIRECT("Coefficients!$R$2:$R$33")))),1/(1+EXP(-SUMPRODUCT(Engine!$C$3810:$C$3841,INDIRECT("Coefficients!$S$2:$S$33"))))))</f>
      </c>
      <c r="Y125" s="8">
        <f>IF(OR($B125="",$C125="",$D125="",$E125="",$F125="",$G125="",$H125="",$I125="",$J125="",$K125="",$L125=""),"",IF($B125="Female",1/(1+EXP(-SUMPRODUCT(Engine!$C$3810:$C$3841,INDIRECT("Coefficients!$T$2:$T$33")))),1/(1+EXP(-SUMPRODUCT(Engine!$C$3810:$C$3841,INDIRECT("Coefficients!$U$2:$U$33"))))))</f>
      </c>
      <c r="Z125" s="8">
        <f>IF(OR($B125="",$C125="",$D125="",$E125="",$F125="",$G125="",$H125="",$I125="",$J125="",$K125="",$L125=""),"",IF($B125="Female",1/(1+EXP(-SUMPRODUCT(Engine!$C$3810:$C$3841,INDIRECT("Coefficients!$V$2:$V$33")))),1/(1+EXP(-SUMPRODUCT(Engine!$C$3810:$C$3841,INDIRECT("Coefficients!$W$2:$W$33"))))))</f>
      </c>
      <c r="AA125" s="8">
        <f>IF(OR($B125="",$C125="",$D125="",$E125="",$F125="",$G125="",$H125="",$I125="",$J125="",$K125="",$L125=""),"",IF($B125="Female",1/(1+EXP(-SUMPRODUCT(Engine!$C$3810:$C$3841,INDIRECT("Coefficients!$X$2:$X$33")))),1/(1+EXP(-SUMPRODUCT(Engine!$C$3810:$C$3841,INDIRECT("Coefficients!$Y$2:$Y$33"))))))</f>
      </c>
      <c r="AB125" s="8">
        <f>IF(OR($B125="",$C125="",$D125="",$E125="",$F125="",$G125="",$H125="",$I125="",$J125="",$K125="",$L125=""),"",IF($B125="Female",1/(1+EXP(-SUMPRODUCT(Engine!$C$3810:$C$3841,INDIRECT("Coefficients!$Z$2:$Z$33")))),1/(1+EXP(-SUMPRODUCT(Engine!$C$3810:$C$3841,INDIRECT("Coefficients!$AA$2:$AA$33"))))))</f>
      </c>
      <c r="AC125" s="8">
        <f>IF(OR($B125="",$C125="",$D125="",$E125="",$F125="",$G125="",$H125="",$I125="",$J125="",$K125="",$L125=""),"",IF($B125="Female",1/(1+EXP(-SUMPRODUCT(Engine!$C$3810:$C$3841,INDIRECT("Coefficients!$AB$2:$AB$33")))),1/(1+EXP(-SUMPRODUCT(Engine!$C$3810:$C$3841,INDIRECT("Coefficients!$AC$2:$AC$33"))))))</f>
      </c>
      <c r="AD125" s="8">
        <f>IF(OR($B125="",$C125="",$D125="",$E125="",$F125="",$G125="",$H125="",$I125="",$J125="",$K125="",$L125=""),"",IF($B125="Female",1/(1+EXP(-SUMPRODUCT(Engine!$C$3810:$C$3841,INDIRECT("Coefficients!$AD$2:$AD$33")))),1/(1+EXP(-SUMPRODUCT(Engine!$C$3810:$C$3841,INDIRECT("Coefficients!$AE$2:$AE$33"))))))</f>
      </c>
      <c r="AE125" s="8">
        <f>IF(OR($B125="",$C125="",$D125="",$E125="",$F125="",$G125="",$H125="",$I125="",$J125="",$K125="",$L125=""),"",IF($B125="Female",1/(1+EXP(-SUMPRODUCT(Engine!$C$3810:$C$3841,INDIRECT("Coefficients!$AF$2:$AF$33")))),1/(1+EXP(-SUMPRODUCT(Engine!$C$3810:$C$3841,INDIRECT("Coefficients!$AG$2:$AG$33"))))))</f>
      </c>
      <c r="AF125" s="8">
        <f>IF(OR($B125="",$C125="",$D125="",$E125="",$F125="",$G125="",$H125="",$I125="",$J125="",$K125="",$L125=""),"",IF($B125="Female",1/(1+EXP(-SUMPRODUCT(Engine!$C$3810:$C$3841,INDIRECT("Coefficients!$AH$2:$AH$33")))),1/(1+EXP(-SUMPRODUCT(Engine!$C$3810:$C$3841,INDIRECT("Coefficients!$AI$2:$AI$33"))))))</f>
      </c>
      <c r="AG125" s="8">
        <f>IF(OR($B125="",$C125="",$D125="",$E125="",$F125="",$G125="",$H125="",$I125="",$J125="",$K125="",$L125=""),"",IF($B125="Female",1/(1+EXP(-SUMPRODUCT(Engine!$C$3810:$C$3841,INDIRECT("Coefficients!$AJ$2:$AJ$33")))),1/(1+EXP(-SUMPRODUCT(Engine!$C$3810:$C$3841,INDIRECT("Coefficients!$AK$2:$AK$33"))))))</f>
      </c>
      <c r="AH125" s="8">
        <f>IF(OR($B125="",$C125="",$D125="",$E125="",$F125="",$G125="",$H125="",$I125="",$J125="",$K125="",$L125=""),"",IF($B125="Female",1/(1+EXP(-SUMPRODUCT(Engine!$C$3810:$C$3841,INDIRECT("Coefficients!$AL$2:$AL$33")))),1/(1+EXP(-SUMPRODUCT(Engine!$C$3810:$C$3841,INDIRECT("Coefficients!$AM$2:$AM$33"))))))</f>
      </c>
      <c r="AI125" s="8">
        <f>IF(OR($B125="",$C125="",$D125="",$E125="",$F125="",$G125="",$H125="",$I125="",$J125="",$K125="",$L125=""),"",IF($B125="Female",1/(1+EXP(-SUMPRODUCT(Engine!$C$3810:$C$3841,INDIRECT("Coefficients!$AN$2:$AN$33")))),1/(1+EXP(-SUMPRODUCT(Engine!$C$3810:$C$3841,INDIRECT("Coefficients!$AO$2:$AO$33"))))))</f>
      </c>
      <c r="AJ125" s="8">
        <f>IF(OR($B125="",$C125="",$D125="",$E125="",$F125="",$G125="",$H125="",$I125="",$J125="",$K125="",$L125=""),"",IF($B125="Female",1/(1+EXP(-SUMPRODUCT(Engine!$C$3810:$C$3841,INDIRECT("Coefficients!$AP$2:$AP$33")))),1/(1+EXP(-SUMPRODUCT(Engine!$C$3810:$C$3841,INDIRECT("Coefficients!$AQ$2:$AQ$33"))))))</f>
      </c>
      <c r="AK125" s="8">
        <f>IF(OR($B125="",$C125="",$D125="",$E125="",$F125="",$G125="",$H125="",$I125="",$J125="",$K125="",$L125=""),"",IF($B125="Female",1/(1+EXP(-SUMPRODUCT(Engine!$C$3810:$C$3841,INDIRECT("Coefficients!$AR$2:$AR$33")))),1/(1+EXP(-SUMPRODUCT(Engine!$C$3810:$C$3841,INDIRECT("Coefficients!$AS$2:$AS$33"))))))</f>
      </c>
      <c r="AL125" s="8">
        <f>IF(OR($B125="",$C125="",$D125="",$E125="",$F125="",$G125="",$H125="",$I125="",$J125="",$K125="",$L125=""),"",IF($B125="Female",1/(1+EXP(-SUMPRODUCT(Engine!$C$3810:$C$3841,INDIRECT("Coefficients!$AT$2:$AT$33")))),1/(1+EXP(-SUMPRODUCT(Engine!$C$3810:$C$3841,INDIRECT("Coefficients!$AU$2:$AU$33"))))))</f>
      </c>
      <c r="AM125" s="8">
        <f>IF(OR($B125="",$C125="",$D125="",$E125="",$F125="",$G125="",$H125="",$I125="",$J125="",$K125="",$L125=""),"",IF($B125="Female",1/(1+EXP(-SUMPRODUCT(Engine!$C$3810:$C$3841,INDIRECT("Coefficients!$AV$2:$AV$33")))),1/(1+EXP(-SUMPRODUCT(Engine!$C$3810:$C$3841,INDIRECT("Coefficients!$AW$2:$AW$33"))))))</f>
      </c>
      <c r="AN125" s="8">
        <f>IF(OR($B125="",$C125="",$D125="",$E125="",$F125="",$G125="",$H125="",$I125="",$J125="",$K125="",$L125=""),"",IF($B125="Female",1/(1+EXP(-SUMPRODUCT(Engine!$C$3810:$C$3841,INDIRECT("Coefficients!$AX$2:$AX$33")))),1/(1+EXP(-SUMPRODUCT(Engine!$C$3810:$C$3841,INDIRECT("Coefficients!$AY$2:$AY$33"))))))</f>
      </c>
      <c r="AO125" s="8">
        <f>IF(OR($B125="",$C125="",$D125="",$E125="",$F125="",$G125="",$H125="",$I125="",$J125="",$K125="",$L125=""),"",IF($B125="Female",1/(1+EXP(-SUMPRODUCT(Engine!$C$3810:$C$3841,INDIRECT("Coefficients!$AZ$2:$AZ$33")))),1/(1+EXP(-SUMPRODUCT(Engine!$C$3810:$C$3841,INDIRECT("Coefficients!$BA$2:$BA$33"))))))</f>
      </c>
      <c r="AP125" s="8">
        <f>IF(OR($B125="",$C125="",$D125="",$E125="",$F125="",$G125="",$H125="",$I125="",$J125="",$K125="",$L125=""),"",IF($B125="Female",1/(1+EXP(-SUMPRODUCT(Engine!$C$3810:$C$3841,INDIRECT("Coefficients!$BB$2:$BB$33")))),1/(1+EXP(-SUMPRODUCT(Engine!$C$3810:$C$3841,INDIRECT("Coefficients!$BC$2:$BC$33"))))))</f>
      </c>
      <c r="AQ125" s="8">
        <f>IF(OR($B125="",$C125="",$D125="",$E125="",$F125="",$G125="",$H125="",$I125="",$J125="",$K125="",$L125=""),"",IF($B125="Female",1/(1+EXP(-SUMPRODUCT(Engine!$C$3810:$C$3841,INDIRECT("Coefficients!$BD$2:$BD$33")))),1/(1+EXP(-SUMPRODUCT(Engine!$C$3810:$C$3841,INDIRECT("Coefficients!$BE$2:$BE$33"))))))</f>
      </c>
      <c r="AR125" s="8">
        <f>IF(OR($B125="",$C125="",$D125="",$E125="",$F125="",$G125="",$H125="",$I125="",$J125="",$K125="",$L125=""),"",IF($B125="Female",1/(1+EXP(-SUMPRODUCT(Engine!$C$3810:$C$3841,INDIRECT("Coefficients!$BF$2:$BF$33")))),1/(1+EXP(-SUMPRODUCT(Engine!$C$3810:$C$3841,INDIRECT("Coefficients!$BG$2:$BG$33"))))))</f>
      </c>
      <c r="AS125" s="8">
        <f>IF(OR($B125="",$C125="",$D125="",$E125="",$F125="",$G125="",$H125="",$I125="",$J125="",$K125="",$L125=""),"",IF($B125="Female",1/(1+EXP(-SUMPRODUCT(Engine!$C$3810:$C$3841,INDIRECT("Coefficients!$BH$2:$BH$33")))),1/(1+EXP(-SUMPRODUCT(Engine!$C$3810:$C$3841,INDIRECT("Coefficients!$BI$2:$BI$33"))))))</f>
      </c>
      <c r="AT125" s="8">
        <f>IF(OR($B125="",$C125="",$D125="",$E125="",$F125="",$G125="",$H125="",$I125="",$J125="",$K125="",$L125=""),"",IF($B125="Female",1/(1+EXP(-SUMPRODUCT(Engine!$C$3810:$C$3841,INDIRECT("Coefficients!$BJ$2:$BJ$33")))),1/(1+EXP(-SUMPRODUCT(Engine!$C$3810:$C$3841,INDIRECT("Coefficients!$BK$2:$BK$33"))))))</f>
      </c>
      <c r="AU125" s="8">
        <f>IF(OR($B125="",$C125="",$D125="",$E125="",$F125="",$G125="",$H125="",$I125="",$J125="",$K125="",$L125=""),"",IF($B125="Female",1/(1+EXP(-SUMPRODUCT(Engine!$C$3810:$C$3841,INDIRECT("Coefficients!$BL$2:$BL$33")))),1/(1+EXP(-SUMPRODUCT(Engine!$C$3810:$C$3841,INDIRECT("Coefficients!$BM$2:$BM$33"))))))</f>
      </c>
      <c r="AV125" s="8">
        <f>IF(OR($B125="",$C125="",$D125="",$E125="",$F125="",$G125="",$H125="",$I125="",$J125="",$K125="",$L125=""),"",IF($B125="Female",1/(1+EXP(-SUMPRODUCT(Engine!$C$3810:$C$3841,INDIRECT("Coefficients!$BN$2:$BN$33")))),1/(1+EXP(-SUMPRODUCT(Engine!$C$3810:$C$3841,INDIRECT("Coefficients!$BO$2:$BO$33"))))))</f>
      </c>
      <c r="AW125" s="8">
        <f>IF(OR($B125="",$C125="",$D125="",$E125="",$F125="",$G125="",$H125="",$I125="",$J125="",$K125="",$L125=""),"",IF($B125="Female",1/(1+EXP(-SUMPRODUCT(Engine!$C$3810:$C$3841,INDIRECT("Coefficients!$BP$2:$BP$33")))),1/(1+EXP(-SUMPRODUCT(Engine!$C$3810:$C$3841,INDIRECT("Coefficients!$BQ$2:$BQ$33"))))))</f>
      </c>
      <c r="AX125" s="8">
        <f>IF(OR($B125="",$C125="",$D125="",$E125="",$F125="",$G125="",$H125="",$I125="",$J125="",$K125="",$L125=""),"",IF($B125="Female",1/(1+EXP(-SUMPRODUCT(Engine!$C$3810:$C$3841,INDIRECT("Coefficients!$BR$2:$BR$33")))),1/(1+EXP(-SUMPRODUCT(Engine!$C$3810:$C$3841,INDIRECT("Coefficients!$BS$2:$BS$33"))))))</f>
      </c>
      <c r="AY125" s="8">
        <f>IF(OR($B125="",$C125="",$D125="",$E125="",$F125="",$G125="",$H125="",$I125="",$J125="",$K125="",$L125=""),"",IF($B125="Female",1/(1+EXP(-SUMPRODUCT(Engine!$C$3810:$C$3841,INDIRECT("Coefficients!$BT$2:$BT$33")))),1/(1+EXP(-SUMPRODUCT(Engine!$C$3810:$C$3841,INDIRECT("Coefficients!$BU$2:$BU$33"))))))</f>
      </c>
      <c r="AZ125" s="8">
        <f>IF(OR($B125="",$C125="",$D125="",$E125="",$F125="",$G125="",$H125="",$I125="",$J125="",$K125="",$L125=""),"",IF($B125="Female",1/(1+EXP(-SUMPRODUCT(Engine!$C$3810:$C$3841,INDIRECT("Coefficients!$BV$2:$BV$33")))),1/(1+EXP(-SUMPRODUCT(Engine!$C$3810:$C$3841,INDIRECT("Coefficients!$BW$2:$BW$33"))))))</f>
      </c>
      <c r="BA125" s="8">
        <f>IF(OR($B125="",$C125="",$D125="",$E125="",$F125="",$G125="",$H125="",$I125="",$J125="",$K125="",$L125=""),"",IF($B125="Female",1/(1+EXP(-SUMPRODUCT(Engine!$C$3810:$C$3841,INDIRECT("Coefficients!$BX$2:$BX$33")))),1/(1+EXP(-SUMPRODUCT(Engine!$C$3810:$C$3841,INDIRECT("Coefficients!$BY$2:$BY$33"))))))</f>
      </c>
      <c r="BB125" s="8">
        <f>IF(OR($B125="",$C125="",$D125="",$E125="",$F125="",$G125="",$H125="",$I125="",$J125="",$K125="",$L125=""),"",IF($B125="Female",1/(1+EXP(-SUMPRODUCT(Engine!$C$3810:$C$3841,INDIRECT("Coefficients!$BZ$2:$BZ$33")))),1/(1+EXP(-SUMPRODUCT(Engine!$C$3810:$C$3841,INDIRECT("Coefficients!$CA$2:$CA$33"))))))</f>
      </c>
      <c r="BC125" s="8">
        <f>IF(OR($B125="",$C125="",$D125="",$E125="",$F125="",$G125="",$H125="",$I125="",$J125="",$K125="",$L125=""),"",IF($B125="Female",1/(1+EXP(-SUMPRODUCT(Engine!$C$3810:$C$3841,INDIRECT("Coefficients!$CB$2:$CB$33")))),1/(1+EXP(-SUMPRODUCT(Engine!$C$3810:$C$3841,INDIRECT("Coefficients!$CC$2:$CC$33"))))))</f>
      </c>
      <c r="BD125" s="8">
        <f>IF(OR($B125="",$C125="",$D125="",$E125="",$F125="",$G125="",$H125="",$I125="",$J125="",$K125="",$L125=""),"",IF($B125="Female",1/(1+EXP(-SUMPRODUCT(Engine!$C$3810:$C$3841,INDIRECT("Coefficients!$CD$2:$CD$33")))),1/(1+EXP(-SUMPRODUCT(Engine!$C$3810:$C$3841,INDIRECT("Coefficients!$CE$2:$CE$33"))))))</f>
      </c>
      <c r="BE125" s="8">
        <f>IF(OR($B125="",$C125="",$D125="",$E125="",$F125="",$G125="",$H125="",$I125="",$J125="",$K125="",$L125=""),"",IF($B125="Female",1/(1+EXP(-SUMPRODUCT(Engine!$C$3810:$C$3841,INDIRECT("Coefficients!$CF$2:$CF$33")))),1/(1+EXP(-SUMPRODUCT(Engine!$C$3810:$C$3841,INDIRECT("Coefficients!$CG$2:$CG$33"))))))</f>
      </c>
      <c r="BF125" s="8">
        <f>IF(OR($B125="",$C125="",$D125="",$E125="",$F125="",$G125="",$H125="",$I125="",$J125="",$K125="",$L125=""),"",IF($B125="Female",1/(1+EXP(-SUMPRODUCT(Engine!$C$3810:$C$3841,INDIRECT("Coefficients!$CH$2:$CH$33")))),1/(1+EXP(-SUMPRODUCT(Engine!$C$3810:$C$3841,INDIRECT("Coefficients!$CI$2:$CI$33"))))))</f>
      </c>
      <c r="BG125" s="8">
        <f>IF(OR($B125="",$C125="",$D125="",$E125="",$F125="",$G125="",$H125="",$I125="",$J125="",$K125="",$L125=""),"",IF($B125="Female",1/(1+EXP(-SUMPRODUCT(Engine!$C$3810:$C$3841,INDIRECT("Coefficients!$CJ$2:$CJ$33")))),1/(1+EXP(-SUMPRODUCT(Engine!$C$3810:$C$3841,INDIRECT("Coefficients!$CK$2:$CK$33"))))))</f>
      </c>
      <c r="BH125" s="8">
        <f>IF(OR($B125="",$C125="",$D125="",$E125="",$F125="",$G125="",$H125="",$I125="",$J125="",$K125="",$L125=""),"",IF($B125="Female",1/(1+EXP(-SUMPRODUCT(Engine!$C$3810:$C$3841,INDIRECT("Coefficients!$CL$2:$CL$33")))),1/(1+EXP(-SUMPRODUCT(Engine!$C$3810:$C$3841,INDIRECT("Coefficients!$CM$2:$CM$33"))))))</f>
      </c>
      <c r="BI125" s="8">
        <f>IF(OR($B125="",$C125="",$D125="",$E125="",$F125="",$G125="",$H125="",$I125="",$J125="",$K125="",$L125=""),"",IF($B125="Female",1/(1+EXP(-SUMPRODUCT(Engine!$C$3810:$C$3841,INDIRECT("Coefficients!$CN$2:$CN$33")))),1/(1+EXP(-SUMPRODUCT(Engine!$C$3810:$C$3841,INDIRECT("Coefficients!$CO$2:$CO$33"))))))</f>
      </c>
      <c r="BJ125" s="8">
        <f>IF(OR($B125="",$C125="",$D125="",$E125="",$F125="",$G125="",$H125="",$I125="",$J125="",$K125="",$L125=""),"",IF($B125="Female",1/(1+EXP(-SUMPRODUCT(Engine!$C$3810:$C$3841,INDIRECT("Coefficients!$CP$2:$CP$33")))),1/(1+EXP(-SUMPRODUCT(Engine!$C$3810:$C$3841,INDIRECT("Coefficients!$CQ$2:$CQ$33"))))))</f>
      </c>
      <c r="BK125" s="8">
        <f>IF(OR($B125="",$C125="",$D125="",$E125="",$F125="",$G125="",$H125="",$I125="",$J125="",$K125="",$L125=""),"",IF($B125="Female",1/(1+EXP(-SUMPRODUCT(Engine!$C$3810:$C$3841,INDIRECT("Coefficients!$CR$2:$CR$33")))),1/(1+EXP(-SUMPRODUCT(Engine!$C$3810:$C$3841,INDIRECT("Coefficients!$CS$2:$CS$33"))))))</f>
      </c>
      <c r="BL125" s="8">
        <f>IF(OR($B125="",$C125="",$D125="",$E125="",$F125="",$G125="",$H125="",$I125="",$J125="",$K125="",$L125=""),"",IF($B125="Female",1/(1+EXP(-SUMPRODUCT(Engine!$C$3810:$C$3841,INDIRECT("Coefficients!$CT$2:$CT$33")))),1/(1+EXP(-SUMPRODUCT(Engine!$C$3810:$C$3841,INDIRECT("Coefficients!$CU$2:$CU$33"))))))</f>
      </c>
      <c r="BM125" s="8">
        <f>IF(OR($B125="",$C125="",$D125="",$E125="",$F125="",$G125="",$H125="",$I125="",$J125="",$K125="",$L125=""),"",IF($B125="Female",1/(1+EXP(-SUMPRODUCT(Engine!$C$3810:$C$3841,INDIRECT("Coefficients!$CV$2:$CV$33")))),1/(1+EXP(-SUMPRODUCT(Engine!$C$3810:$C$3841,INDIRECT("Coefficients!$CW$2:$CW$33"))))))</f>
      </c>
    </row>
    <row r="126" spans="1:65" x14ac:dyDescent="0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8">
        <f>IF(OR($B126="",$C126="",$D126="",$E126="",$F126="",$G126="",$H126="",$I126="",$J126="",$K126="",$L126=""),"",IF($B126="Female",1/(1+EXP(-SUMPRODUCT(Engine!$C$3842:$C$3873,INDIRECT("Coefficients!$B$2:$B$33")))),1/(1+EXP(-SUMPRODUCT(Engine!$C$3842:$C$3873,INDIRECT("Coefficients!$C$2:$C$33"))))))</f>
      </c>
      <c r="Q126" s="8">
        <f>IF(OR($B126="",$C126="",$D126="",$E126="",$F126="",$G126="",$H126="",$I126="",$J126="",$K126="",$L126=""),"",IF($B126="Female",1/(1+EXP(-SUMPRODUCT(Engine!$C$3842:$C$3873,INDIRECT("Coefficients!$D$2:$D$33")))),1/(1+EXP(-SUMPRODUCT(Engine!$C$3842:$C$3873,INDIRECT("Coefficients!$E$2:$E$33"))))))</f>
      </c>
      <c r="R126" s="8">
        <f>IF(OR($B126="",$C126="",$D126="",$E126="",$F126="",$G126="",$H126="",$I126="",$J126="",$K126="",$L126=""),"",IF($B126="Female",1/(1+EXP(-SUMPRODUCT(Engine!$C$3842:$C$3873,INDIRECT("Coefficients!$F$2:$F$33")))),1/(1+EXP(-SUMPRODUCT(Engine!$C$3842:$C$3873,INDIRECT("Coefficients!$G$2:$G$33"))))))</f>
      </c>
      <c r="S126" s="8">
        <f>IF(OR($B126="",$C126="",$D126="",$E126="",$F126="",$G126="",$H126="",$I126="",$J126="",$K126="",$L126=""),"",IF($B126="Female",1/(1+EXP(-SUMPRODUCT(Engine!$C$3842:$C$3873,INDIRECT("Coefficients!$H$2:$H$33")))),1/(1+EXP(-SUMPRODUCT(Engine!$C$3842:$C$3873,INDIRECT("Coefficients!$I$2:$I$33"))))))</f>
      </c>
      <c r="T126" s="8">
        <f>IF(OR($B126="",$C126="",$D126="",$E126="",$F126="",$G126="",$H126="",$I126="",$J126="",$K126="",$L126=""),"",IF($B126="Female",1/(1+EXP(-SUMPRODUCT(Engine!$C$3842:$C$3873,INDIRECT("Coefficients!$J$2:$J$33")))),1/(1+EXP(-SUMPRODUCT(Engine!$C$3842:$C$3873,INDIRECT("Coefficients!$K$2:$K$33"))))))</f>
      </c>
      <c r="U126" s="8">
        <f>IF(OR($B126="",$C126="",$D126="",$E126="",$F126="",$G126="",$H126="",$I126="",$J126="",$K126="",$L126=""),"",IF($B126="Female",1/(1+EXP(-SUMPRODUCT(Engine!$C$3842:$C$3873,INDIRECT("Coefficients!$L$2:$L$33")))),1/(1+EXP(-SUMPRODUCT(Engine!$C$3842:$C$3873,INDIRECT("Coefficients!$M$2:$M$33"))))))</f>
      </c>
      <c r="V126" s="8">
        <f>IF(OR($B126="",$C126="",$D126="",$E126="",$F126="",$G126="",$H126="",$I126="",$J126="",$K126="",$L126=""),"",IF($B126="Female",1/(1+EXP(-SUMPRODUCT(Engine!$C$3842:$C$3873,INDIRECT("Coefficients!$N$2:$N$33")))),1/(1+EXP(-SUMPRODUCT(Engine!$C$3842:$C$3873,INDIRECT("Coefficients!$O$2:$O$33"))))))</f>
      </c>
      <c r="W126" s="8">
        <f>IF(OR($B126="",$C126="",$D126="",$E126="",$F126="",$G126="",$H126="",$I126="",$J126="",$K126="",$L126=""),"",IF($B126="Female",1/(1+EXP(-SUMPRODUCT(Engine!$C$3842:$C$3873,INDIRECT("Coefficients!$P$2:$P$33")))),1/(1+EXP(-SUMPRODUCT(Engine!$C$3842:$C$3873,INDIRECT("Coefficients!$Q$2:$Q$33"))))))</f>
      </c>
      <c r="X126" s="8">
        <f>IF(OR($B126="",$C126="",$D126="",$E126="",$F126="",$G126="",$H126="",$I126="",$J126="",$K126="",$L126=""),"",IF($B126="Female",1/(1+EXP(-SUMPRODUCT(Engine!$C$3842:$C$3873,INDIRECT("Coefficients!$R$2:$R$33")))),1/(1+EXP(-SUMPRODUCT(Engine!$C$3842:$C$3873,INDIRECT("Coefficients!$S$2:$S$33"))))))</f>
      </c>
      <c r="Y126" s="8">
        <f>IF(OR($B126="",$C126="",$D126="",$E126="",$F126="",$G126="",$H126="",$I126="",$J126="",$K126="",$L126=""),"",IF($B126="Female",1/(1+EXP(-SUMPRODUCT(Engine!$C$3842:$C$3873,INDIRECT("Coefficients!$T$2:$T$33")))),1/(1+EXP(-SUMPRODUCT(Engine!$C$3842:$C$3873,INDIRECT("Coefficients!$U$2:$U$33"))))))</f>
      </c>
      <c r="Z126" s="8">
        <f>IF(OR($B126="",$C126="",$D126="",$E126="",$F126="",$G126="",$H126="",$I126="",$J126="",$K126="",$L126=""),"",IF($B126="Female",1/(1+EXP(-SUMPRODUCT(Engine!$C$3842:$C$3873,INDIRECT("Coefficients!$V$2:$V$33")))),1/(1+EXP(-SUMPRODUCT(Engine!$C$3842:$C$3873,INDIRECT("Coefficients!$W$2:$W$33"))))))</f>
      </c>
      <c r="AA126" s="8">
        <f>IF(OR($B126="",$C126="",$D126="",$E126="",$F126="",$G126="",$H126="",$I126="",$J126="",$K126="",$L126=""),"",IF($B126="Female",1/(1+EXP(-SUMPRODUCT(Engine!$C$3842:$C$3873,INDIRECT("Coefficients!$X$2:$X$33")))),1/(1+EXP(-SUMPRODUCT(Engine!$C$3842:$C$3873,INDIRECT("Coefficients!$Y$2:$Y$33"))))))</f>
      </c>
      <c r="AB126" s="8">
        <f>IF(OR($B126="",$C126="",$D126="",$E126="",$F126="",$G126="",$H126="",$I126="",$J126="",$K126="",$L126=""),"",IF($B126="Female",1/(1+EXP(-SUMPRODUCT(Engine!$C$3842:$C$3873,INDIRECT("Coefficients!$Z$2:$Z$33")))),1/(1+EXP(-SUMPRODUCT(Engine!$C$3842:$C$3873,INDIRECT("Coefficients!$AA$2:$AA$33"))))))</f>
      </c>
      <c r="AC126" s="8">
        <f>IF(OR($B126="",$C126="",$D126="",$E126="",$F126="",$G126="",$H126="",$I126="",$J126="",$K126="",$L126=""),"",IF($B126="Female",1/(1+EXP(-SUMPRODUCT(Engine!$C$3842:$C$3873,INDIRECT("Coefficients!$AB$2:$AB$33")))),1/(1+EXP(-SUMPRODUCT(Engine!$C$3842:$C$3873,INDIRECT("Coefficients!$AC$2:$AC$33"))))))</f>
      </c>
      <c r="AD126" s="8">
        <f>IF(OR($B126="",$C126="",$D126="",$E126="",$F126="",$G126="",$H126="",$I126="",$J126="",$K126="",$L126=""),"",IF($B126="Female",1/(1+EXP(-SUMPRODUCT(Engine!$C$3842:$C$3873,INDIRECT("Coefficients!$AD$2:$AD$33")))),1/(1+EXP(-SUMPRODUCT(Engine!$C$3842:$C$3873,INDIRECT("Coefficients!$AE$2:$AE$33"))))))</f>
      </c>
      <c r="AE126" s="8">
        <f>IF(OR($B126="",$C126="",$D126="",$E126="",$F126="",$G126="",$H126="",$I126="",$J126="",$K126="",$L126=""),"",IF($B126="Female",1/(1+EXP(-SUMPRODUCT(Engine!$C$3842:$C$3873,INDIRECT("Coefficients!$AF$2:$AF$33")))),1/(1+EXP(-SUMPRODUCT(Engine!$C$3842:$C$3873,INDIRECT("Coefficients!$AG$2:$AG$33"))))))</f>
      </c>
      <c r="AF126" s="8">
        <f>IF(OR($B126="",$C126="",$D126="",$E126="",$F126="",$G126="",$H126="",$I126="",$J126="",$K126="",$L126=""),"",IF($B126="Female",1/(1+EXP(-SUMPRODUCT(Engine!$C$3842:$C$3873,INDIRECT("Coefficients!$AH$2:$AH$33")))),1/(1+EXP(-SUMPRODUCT(Engine!$C$3842:$C$3873,INDIRECT("Coefficients!$AI$2:$AI$33"))))))</f>
      </c>
      <c r="AG126" s="8">
        <f>IF(OR($B126="",$C126="",$D126="",$E126="",$F126="",$G126="",$H126="",$I126="",$J126="",$K126="",$L126=""),"",IF($B126="Female",1/(1+EXP(-SUMPRODUCT(Engine!$C$3842:$C$3873,INDIRECT("Coefficients!$AJ$2:$AJ$33")))),1/(1+EXP(-SUMPRODUCT(Engine!$C$3842:$C$3873,INDIRECT("Coefficients!$AK$2:$AK$33"))))))</f>
      </c>
      <c r="AH126" s="8">
        <f>IF(OR($B126="",$C126="",$D126="",$E126="",$F126="",$G126="",$H126="",$I126="",$J126="",$K126="",$L126=""),"",IF($B126="Female",1/(1+EXP(-SUMPRODUCT(Engine!$C$3842:$C$3873,INDIRECT("Coefficients!$AL$2:$AL$33")))),1/(1+EXP(-SUMPRODUCT(Engine!$C$3842:$C$3873,INDIRECT("Coefficients!$AM$2:$AM$33"))))))</f>
      </c>
      <c r="AI126" s="8">
        <f>IF(OR($B126="",$C126="",$D126="",$E126="",$F126="",$G126="",$H126="",$I126="",$J126="",$K126="",$L126=""),"",IF($B126="Female",1/(1+EXP(-SUMPRODUCT(Engine!$C$3842:$C$3873,INDIRECT("Coefficients!$AN$2:$AN$33")))),1/(1+EXP(-SUMPRODUCT(Engine!$C$3842:$C$3873,INDIRECT("Coefficients!$AO$2:$AO$33"))))))</f>
      </c>
      <c r="AJ126" s="8">
        <f>IF(OR($B126="",$C126="",$D126="",$E126="",$F126="",$G126="",$H126="",$I126="",$J126="",$K126="",$L126=""),"",IF($B126="Female",1/(1+EXP(-SUMPRODUCT(Engine!$C$3842:$C$3873,INDIRECT("Coefficients!$AP$2:$AP$33")))),1/(1+EXP(-SUMPRODUCT(Engine!$C$3842:$C$3873,INDIRECT("Coefficients!$AQ$2:$AQ$33"))))))</f>
      </c>
      <c r="AK126" s="8">
        <f>IF(OR($B126="",$C126="",$D126="",$E126="",$F126="",$G126="",$H126="",$I126="",$J126="",$K126="",$L126=""),"",IF($B126="Female",1/(1+EXP(-SUMPRODUCT(Engine!$C$3842:$C$3873,INDIRECT("Coefficients!$AR$2:$AR$33")))),1/(1+EXP(-SUMPRODUCT(Engine!$C$3842:$C$3873,INDIRECT("Coefficients!$AS$2:$AS$33"))))))</f>
      </c>
      <c r="AL126" s="8">
        <f>IF(OR($B126="",$C126="",$D126="",$E126="",$F126="",$G126="",$H126="",$I126="",$J126="",$K126="",$L126=""),"",IF($B126="Female",1/(1+EXP(-SUMPRODUCT(Engine!$C$3842:$C$3873,INDIRECT("Coefficients!$AT$2:$AT$33")))),1/(1+EXP(-SUMPRODUCT(Engine!$C$3842:$C$3873,INDIRECT("Coefficients!$AU$2:$AU$33"))))))</f>
      </c>
      <c r="AM126" s="8">
        <f>IF(OR($B126="",$C126="",$D126="",$E126="",$F126="",$G126="",$H126="",$I126="",$J126="",$K126="",$L126=""),"",IF($B126="Female",1/(1+EXP(-SUMPRODUCT(Engine!$C$3842:$C$3873,INDIRECT("Coefficients!$AV$2:$AV$33")))),1/(1+EXP(-SUMPRODUCT(Engine!$C$3842:$C$3873,INDIRECT("Coefficients!$AW$2:$AW$33"))))))</f>
      </c>
      <c r="AN126" s="8">
        <f>IF(OR($B126="",$C126="",$D126="",$E126="",$F126="",$G126="",$H126="",$I126="",$J126="",$K126="",$L126=""),"",IF($B126="Female",1/(1+EXP(-SUMPRODUCT(Engine!$C$3842:$C$3873,INDIRECT("Coefficients!$AX$2:$AX$33")))),1/(1+EXP(-SUMPRODUCT(Engine!$C$3842:$C$3873,INDIRECT("Coefficients!$AY$2:$AY$33"))))))</f>
      </c>
      <c r="AO126" s="8">
        <f>IF(OR($B126="",$C126="",$D126="",$E126="",$F126="",$G126="",$H126="",$I126="",$J126="",$K126="",$L126=""),"",IF($B126="Female",1/(1+EXP(-SUMPRODUCT(Engine!$C$3842:$C$3873,INDIRECT("Coefficients!$AZ$2:$AZ$33")))),1/(1+EXP(-SUMPRODUCT(Engine!$C$3842:$C$3873,INDIRECT("Coefficients!$BA$2:$BA$33"))))))</f>
      </c>
      <c r="AP126" s="8">
        <f>IF(OR($B126="",$C126="",$D126="",$E126="",$F126="",$G126="",$H126="",$I126="",$J126="",$K126="",$L126=""),"",IF($B126="Female",1/(1+EXP(-SUMPRODUCT(Engine!$C$3842:$C$3873,INDIRECT("Coefficients!$BB$2:$BB$33")))),1/(1+EXP(-SUMPRODUCT(Engine!$C$3842:$C$3873,INDIRECT("Coefficients!$BC$2:$BC$33"))))))</f>
      </c>
      <c r="AQ126" s="8">
        <f>IF(OR($B126="",$C126="",$D126="",$E126="",$F126="",$G126="",$H126="",$I126="",$J126="",$K126="",$L126=""),"",IF($B126="Female",1/(1+EXP(-SUMPRODUCT(Engine!$C$3842:$C$3873,INDIRECT("Coefficients!$BD$2:$BD$33")))),1/(1+EXP(-SUMPRODUCT(Engine!$C$3842:$C$3873,INDIRECT("Coefficients!$BE$2:$BE$33"))))))</f>
      </c>
      <c r="AR126" s="8">
        <f>IF(OR($B126="",$C126="",$D126="",$E126="",$F126="",$G126="",$H126="",$I126="",$J126="",$K126="",$L126=""),"",IF($B126="Female",1/(1+EXP(-SUMPRODUCT(Engine!$C$3842:$C$3873,INDIRECT("Coefficients!$BF$2:$BF$33")))),1/(1+EXP(-SUMPRODUCT(Engine!$C$3842:$C$3873,INDIRECT("Coefficients!$BG$2:$BG$33"))))))</f>
      </c>
      <c r="AS126" s="8">
        <f>IF(OR($B126="",$C126="",$D126="",$E126="",$F126="",$G126="",$H126="",$I126="",$J126="",$K126="",$L126=""),"",IF($B126="Female",1/(1+EXP(-SUMPRODUCT(Engine!$C$3842:$C$3873,INDIRECT("Coefficients!$BH$2:$BH$33")))),1/(1+EXP(-SUMPRODUCT(Engine!$C$3842:$C$3873,INDIRECT("Coefficients!$BI$2:$BI$33"))))))</f>
      </c>
      <c r="AT126" s="8">
        <f>IF(OR($B126="",$C126="",$D126="",$E126="",$F126="",$G126="",$H126="",$I126="",$J126="",$K126="",$L126=""),"",IF($B126="Female",1/(1+EXP(-SUMPRODUCT(Engine!$C$3842:$C$3873,INDIRECT("Coefficients!$BJ$2:$BJ$33")))),1/(1+EXP(-SUMPRODUCT(Engine!$C$3842:$C$3873,INDIRECT("Coefficients!$BK$2:$BK$33"))))))</f>
      </c>
      <c r="AU126" s="8">
        <f>IF(OR($B126="",$C126="",$D126="",$E126="",$F126="",$G126="",$H126="",$I126="",$J126="",$K126="",$L126=""),"",IF($B126="Female",1/(1+EXP(-SUMPRODUCT(Engine!$C$3842:$C$3873,INDIRECT("Coefficients!$BL$2:$BL$33")))),1/(1+EXP(-SUMPRODUCT(Engine!$C$3842:$C$3873,INDIRECT("Coefficients!$BM$2:$BM$33"))))))</f>
      </c>
      <c r="AV126" s="8">
        <f>IF(OR($B126="",$C126="",$D126="",$E126="",$F126="",$G126="",$H126="",$I126="",$J126="",$K126="",$L126=""),"",IF($B126="Female",1/(1+EXP(-SUMPRODUCT(Engine!$C$3842:$C$3873,INDIRECT("Coefficients!$BN$2:$BN$33")))),1/(1+EXP(-SUMPRODUCT(Engine!$C$3842:$C$3873,INDIRECT("Coefficients!$BO$2:$BO$33"))))))</f>
      </c>
      <c r="AW126" s="8">
        <f>IF(OR($B126="",$C126="",$D126="",$E126="",$F126="",$G126="",$H126="",$I126="",$J126="",$K126="",$L126=""),"",IF($B126="Female",1/(1+EXP(-SUMPRODUCT(Engine!$C$3842:$C$3873,INDIRECT("Coefficients!$BP$2:$BP$33")))),1/(1+EXP(-SUMPRODUCT(Engine!$C$3842:$C$3873,INDIRECT("Coefficients!$BQ$2:$BQ$33"))))))</f>
      </c>
      <c r="AX126" s="8">
        <f>IF(OR($B126="",$C126="",$D126="",$E126="",$F126="",$G126="",$H126="",$I126="",$J126="",$K126="",$L126=""),"",IF($B126="Female",1/(1+EXP(-SUMPRODUCT(Engine!$C$3842:$C$3873,INDIRECT("Coefficients!$BR$2:$BR$33")))),1/(1+EXP(-SUMPRODUCT(Engine!$C$3842:$C$3873,INDIRECT("Coefficients!$BS$2:$BS$33"))))))</f>
      </c>
      <c r="AY126" s="8">
        <f>IF(OR($B126="",$C126="",$D126="",$E126="",$F126="",$G126="",$H126="",$I126="",$J126="",$K126="",$L126=""),"",IF($B126="Female",1/(1+EXP(-SUMPRODUCT(Engine!$C$3842:$C$3873,INDIRECT("Coefficients!$BT$2:$BT$33")))),1/(1+EXP(-SUMPRODUCT(Engine!$C$3842:$C$3873,INDIRECT("Coefficients!$BU$2:$BU$33"))))))</f>
      </c>
      <c r="AZ126" s="8">
        <f>IF(OR($B126="",$C126="",$D126="",$E126="",$F126="",$G126="",$H126="",$I126="",$J126="",$K126="",$L126=""),"",IF($B126="Female",1/(1+EXP(-SUMPRODUCT(Engine!$C$3842:$C$3873,INDIRECT("Coefficients!$BV$2:$BV$33")))),1/(1+EXP(-SUMPRODUCT(Engine!$C$3842:$C$3873,INDIRECT("Coefficients!$BW$2:$BW$33"))))))</f>
      </c>
      <c r="BA126" s="8">
        <f>IF(OR($B126="",$C126="",$D126="",$E126="",$F126="",$G126="",$H126="",$I126="",$J126="",$K126="",$L126=""),"",IF($B126="Female",1/(1+EXP(-SUMPRODUCT(Engine!$C$3842:$C$3873,INDIRECT("Coefficients!$BX$2:$BX$33")))),1/(1+EXP(-SUMPRODUCT(Engine!$C$3842:$C$3873,INDIRECT("Coefficients!$BY$2:$BY$33"))))))</f>
      </c>
      <c r="BB126" s="8">
        <f>IF(OR($B126="",$C126="",$D126="",$E126="",$F126="",$G126="",$H126="",$I126="",$J126="",$K126="",$L126=""),"",IF($B126="Female",1/(1+EXP(-SUMPRODUCT(Engine!$C$3842:$C$3873,INDIRECT("Coefficients!$BZ$2:$BZ$33")))),1/(1+EXP(-SUMPRODUCT(Engine!$C$3842:$C$3873,INDIRECT("Coefficients!$CA$2:$CA$33"))))))</f>
      </c>
      <c r="BC126" s="8">
        <f>IF(OR($B126="",$C126="",$D126="",$E126="",$F126="",$G126="",$H126="",$I126="",$J126="",$K126="",$L126=""),"",IF($B126="Female",1/(1+EXP(-SUMPRODUCT(Engine!$C$3842:$C$3873,INDIRECT("Coefficients!$CB$2:$CB$33")))),1/(1+EXP(-SUMPRODUCT(Engine!$C$3842:$C$3873,INDIRECT("Coefficients!$CC$2:$CC$33"))))))</f>
      </c>
      <c r="BD126" s="8">
        <f>IF(OR($B126="",$C126="",$D126="",$E126="",$F126="",$G126="",$H126="",$I126="",$J126="",$K126="",$L126=""),"",IF($B126="Female",1/(1+EXP(-SUMPRODUCT(Engine!$C$3842:$C$3873,INDIRECT("Coefficients!$CD$2:$CD$33")))),1/(1+EXP(-SUMPRODUCT(Engine!$C$3842:$C$3873,INDIRECT("Coefficients!$CE$2:$CE$33"))))))</f>
      </c>
      <c r="BE126" s="8">
        <f>IF(OR($B126="",$C126="",$D126="",$E126="",$F126="",$G126="",$H126="",$I126="",$J126="",$K126="",$L126=""),"",IF($B126="Female",1/(1+EXP(-SUMPRODUCT(Engine!$C$3842:$C$3873,INDIRECT("Coefficients!$CF$2:$CF$33")))),1/(1+EXP(-SUMPRODUCT(Engine!$C$3842:$C$3873,INDIRECT("Coefficients!$CG$2:$CG$33"))))))</f>
      </c>
      <c r="BF126" s="8">
        <f>IF(OR($B126="",$C126="",$D126="",$E126="",$F126="",$G126="",$H126="",$I126="",$J126="",$K126="",$L126=""),"",IF($B126="Female",1/(1+EXP(-SUMPRODUCT(Engine!$C$3842:$C$3873,INDIRECT("Coefficients!$CH$2:$CH$33")))),1/(1+EXP(-SUMPRODUCT(Engine!$C$3842:$C$3873,INDIRECT("Coefficients!$CI$2:$CI$33"))))))</f>
      </c>
      <c r="BG126" s="8">
        <f>IF(OR($B126="",$C126="",$D126="",$E126="",$F126="",$G126="",$H126="",$I126="",$J126="",$K126="",$L126=""),"",IF($B126="Female",1/(1+EXP(-SUMPRODUCT(Engine!$C$3842:$C$3873,INDIRECT("Coefficients!$CJ$2:$CJ$33")))),1/(1+EXP(-SUMPRODUCT(Engine!$C$3842:$C$3873,INDIRECT("Coefficients!$CK$2:$CK$33"))))))</f>
      </c>
      <c r="BH126" s="8">
        <f>IF(OR($B126="",$C126="",$D126="",$E126="",$F126="",$G126="",$H126="",$I126="",$J126="",$K126="",$L126=""),"",IF($B126="Female",1/(1+EXP(-SUMPRODUCT(Engine!$C$3842:$C$3873,INDIRECT("Coefficients!$CL$2:$CL$33")))),1/(1+EXP(-SUMPRODUCT(Engine!$C$3842:$C$3873,INDIRECT("Coefficients!$CM$2:$CM$33"))))))</f>
      </c>
      <c r="BI126" s="8">
        <f>IF(OR($B126="",$C126="",$D126="",$E126="",$F126="",$G126="",$H126="",$I126="",$J126="",$K126="",$L126=""),"",IF($B126="Female",1/(1+EXP(-SUMPRODUCT(Engine!$C$3842:$C$3873,INDIRECT("Coefficients!$CN$2:$CN$33")))),1/(1+EXP(-SUMPRODUCT(Engine!$C$3842:$C$3873,INDIRECT("Coefficients!$CO$2:$CO$33"))))))</f>
      </c>
      <c r="BJ126" s="8">
        <f>IF(OR($B126="",$C126="",$D126="",$E126="",$F126="",$G126="",$H126="",$I126="",$J126="",$K126="",$L126=""),"",IF($B126="Female",1/(1+EXP(-SUMPRODUCT(Engine!$C$3842:$C$3873,INDIRECT("Coefficients!$CP$2:$CP$33")))),1/(1+EXP(-SUMPRODUCT(Engine!$C$3842:$C$3873,INDIRECT("Coefficients!$CQ$2:$CQ$33"))))))</f>
      </c>
      <c r="BK126" s="8">
        <f>IF(OR($B126="",$C126="",$D126="",$E126="",$F126="",$G126="",$H126="",$I126="",$J126="",$K126="",$L126=""),"",IF($B126="Female",1/(1+EXP(-SUMPRODUCT(Engine!$C$3842:$C$3873,INDIRECT("Coefficients!$CR$2:$CR$33")))),1/(1+EXP(-SUMPRODUCT(Engine!$C$3842:$C$3873,INDIRECT("Coefficients!$CS$2:$CS$33"))))))</f>
      </c>
      <c r="BL126" s="8">
        <f>IF(OR($B126="",$C126="",$D126="",$E126="",$F126="",$G126="",$H126="",$I126="",$J126="",$K126="",$L126=""),"",IF($B126="Female",1/(1+EXP(-SUMPRODUCT(Engine!$C$3842:$C$3873,INDIRECT("Coefficients!$CT$2:$CT$33")))),1/(1+EXP(-SUMPRODUCT(Engine!$C$3842:$C$3873,INDIRECT("Coefficients!$CU$2:$CU$33"))))))</f>
      </c>
      <c r="BM126" s="8">
        <f>IF(OR($B126="",$C126="",$D126="",$E126="",$F126="",$G126="",$H126="",$I126="",$J126="",$K126="",$L126=""),"",IF($B126="Female",1/(1+EXP(-SUMPRODUCT(Engine!$C$3842:$C$3873,INDIRECT("Coefficients!$CV$2:$CV$33")))),1/(1+EXP(-SUMPRODUCT(Engine!$C$3842:$C$3873,INDIRECT("Coefficients!$CW$2:$CW$33"))))))</f>
      </c>
    </row>
    <row r="127" spans="1:65" x14ac:dyDescent="0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8">
        <f>IF(OR($B127="",$C127="",$D127="",$E127="",$F127="",$G127="",$H127="",$I127="",$J127="",$K127="",$L127=""),"",IF($B127="Female",1/(1+EXP(-SUMPRODUCT(Engine!$C$3874:$C$3905,INDIRECT("Coefficients!$B$2:$B$33")))),1/(1+EXP(-SUMPRODUCT(Engine!$C$3874:$C$3905,INDIRECT("Coefficients!$C$2:$C$33"))))))</f>
      </c>
      <c r="Q127" s="8">
        <f>IF(OR($B127="",$C127="",$D127="",$E127="",$F127="",$G127="",$H127="",$I127="",$J127="",$K127="",$L127=""),"",IF($B127="Female",1/(1+EXP(-SUMPRODUCT(Engine!$C$3874:$C$3905,INDIRECT("Coefficients!$D$2:$D$33")))),1/(1+EXP(-SUMPRODUCT(Engine!$C$3874:$C$3905,INDIRECT("Coefficients!$E$2:$E$33"))))))</f>
      </c>
      <c r="R127" s="8">
        <f>IF(OR($B127="",$C127="",$D127="",$E127="",$F127="",$G127="",$H127="",$I127="",$J127="",$K127="",$L127=""),"",IF($B127="Female",1/(1+EXP(-SUMPRODUCT(Engine!$C$3874:$C$3905,INDIRECT("Coefficients!$F$2:$F$33")))),1/(1+EXP(-SUMPRODUCT(Engine!$C$3874:$C$3905,INDIRECT("Coefficients!$G$2:$G$33"))))))</f>
      </c>
      <c r="S127" s="8">
        <f>IF(OR($B127="",$C127="",$D127="",$E127="",$F127="",$G127="",$H127="",$I127="",$J127="",$K127="",$L127=""),"",IF($B127="Female",1/(1+EXP(-SUMPRODUCT(Engine!$C$3874:$C$3905,INDIRECT("Coefficients!$H$2:$H$33")))),1/(1+EXP(-SUMPRODUCT(Engine!$C$3874:$C$3905,INDIRECT("Coefficients!$I$2:$I$33"))))))</f>
      </c>
      <c r="T127" s="8">
        <f>IF(OR($B127="",$C127="",$D127="",$E127="",$F127="",$G127="",$H127="",$I127="",$J127="",$K127="",$L127=""),"",IF($B127="Female",1/(1+EXP(-SUMPRODUCT(Engine!$C$3874:$C$3905,INDIRECT("Coefficients!$J$2:$J$33")))),1/(1+EXP(-SUMPRODUCT(Engine!$C$3874:$C$3905,INDIRECT("Coefficients!$K$2:$K$33"))))))</f>
      </c>
      <c r="U127" s="8">
        <f>IF(OR($B127="",$C127="",$D127="",$E127="",$F127="",$G127="",$H127="",$I127="",$J127="",$K127="",$L127=""),"",IF($B127="Female",1/(1+EXP(-SUMPRODUCT(Engine!$C$3874:$C$3905,INDIRECT("Coefficients!$L$2:$L$33")))),1/(1+EXP(-SUMPRODUCT(Engine!$C$3874:$C$3905,INDIRECT("Coefficients!$M$2:$M$33"))))))</f>
      </c>
      <c r="V127" s="8">
        <f>IF(OR($B127="",$C127="",$D127="",$E127="",$F127="",$G127="",$H127="",$I127="",$J127="",$K127="",$L127=""),"",IF($B127="Female",1/(1+EXP(-SUMPRODUCT(Engine!$C$3874:$C$3905,INDIRECT("Coefficients!$N$2:$N$33")))),1/(1+EXP(-SUMPRODUCT(Engine!$C$3874:$C$3905,INDIRECT("Coefficients!$O$2:$O$33"))))))</f>
      </c>
      <c r="W127" s="8">
        <f>IF(OR($B127="",$C127="",$D127="",$E127="",$F127="",$G127="",$H127="",$I127="",$J127="",$K127="",$L127=""),"",IF($B127="Female",1/(1+EXP(-SUMPRODUCT(Engine!$C$3874:$C$3905,INDIRECT("Coefficients!$P$2:$P$33")))),1/(1+EXP(-SUMPRODUCT(Engine!$C$3874:$C$3905,INDIRECT("Coefficients!$Q$2:$Q$33"))))))</f>
      </c>
      <c r="X127" s="8">
        <f>IF(OR($B127="",$C127="",$D127="",$E127="",$F127="",$G127="",$H127="",$I127="",$J127="",$K127="",$L127=""),"",IF($B127="Female",1/(1+EXP(-SUMPRODUCT(Engine!$C$3874:$C$3905,INDIRECT("Coefficients!$R$2:$R$33")))),1/(1+EXP(-SUMPRODUCT(Engine!$C$3874:$C$3905,INDIRECT("Coefficients!$S$2:$S$33"))))))</f>
      </c>
      <c r="Y127" s="8">
        <f>IF(OR($B127="",$C127="",$D127="",$E127="",$F127="",$G127="",$H127="",$I127="",$J127="",$K127="",$L127=""),"",IF($B127="Female",1/(1+EXP(-SUMPRODUCT(Engine!$C$3874:$C$3905,INDIRECT("Coefficients!$T$2:$T$33")))),1/(1+EXP(-SUMPRODUCT(Engine!$C$3874:$C$3905,INDIRECT("Coefficients!$U$2:$U$33"))))))</f>
      </c>
      <c r="Z127" s="8">
        <f>IF(OR($B127="",$C127="",$D127="",$E127="",$F127="",$G127="",$H127="",$I127="",$J127="",$K127="",$L127=""),"",IF($B127="Female",1/(1+EXP(-SUMPRODUCT(Engine!$C$3874:$C$3905,INDIRECT("Coefficients!$V$2:$V$33")))),1/(1+EXP(-SUMPRODUCT(Engine!$C$3874:$C$3905,INDIRECT("Coefficients!$W$2:$W$33"))))))</f>
      </c>
      <c r="AA127" s="8">
        <f>IF(OR($B127="",$C127="",$D127="",$E127="",$F127="",$G127="",$H127="",$I127="",$J127="",$K127="",$L127=""),"",IF($B127="Female",1/(1+EXP(-SUMPRODUCT(Engine!$C$3874:$C$3905,INDIRECT("Coefficients!$X$2:$X$33")))),1/(1+EXP(-SUMPRODUCT(Engine!$C$3874:$C$3905,INDIRECT("Coefficients!$Y$2:$Y$33"))))))</f>
      </c>
      <c r="AB127" s="8">
        <f>IF(OR($B127="",$C127="",$D127="",$E127="",$F127="",$G127="",$H127="",$I127="",$J127="",$K127="",$L127=""),"",IF($B127="Female",1/(1+EXP(-SUMPRODUCT(Engine!$C$3874:$C$3905,INDIRECT("Coefficients!$Z$2:$Z$33")))),1/(1+EXP(-SUMPRODUCT(Engine!$C$3874:$C$3905,INDIRECT("Coefficients!$AA$2:$AA$33"))))))</f>
      </c>
      <c r="AC127" s="8">
        <f>IF(OR($B127="",$C127="",$D127="",$E127="",$F127="",$G127="",$H127="",$I127="",$J127="",$K127="",$L127=""),"",IF($B127="Female",1/(1+EXP(-SUMPRODUCT(Engine!$C$3874:$C$3905,INDIRECT("Coefficients!$AB$2:$AB$33")))),1/(1+EXP(-SUMPRODUCT(Engine!$C$3874:$C$3905,INDIRECT("Coefficients!$AC$2:$AC$33"))))))</f>
      </c>
      <c r="AD127" s="8">
        <f>IF(OR($B127="",$C127="",$D127="",$E127="",$F127="",$G127="",$H127="",$I127="",$J127="",$K127="",$L127=""),"",IF($B127="Female",1/(1+EXP(-SUMPRODUCT(Engine!$C$3874:$C$3905,INDIRECT("Coefficients!$AD$2:$AD$33")))),1/(1+EXP(-SUMPRODUCT(Engine!$C$3874:$C$3905,INDIRECT("Coefficients!$AE$2:$AE$33"))))))</f>
      </c>
      <c r="AE127" s="8">
        <f>IF(OR($B127="",$C127="",$D127="",$E127="",$F127="",$G127="",$H127="",$I127="",$J127="",$K127="",$L127=""),"",IF($B127="Female",1/(1+EXP(-SUMPRODUCT(Engine!$C$3874:$C$3905,INDIRECT("Coefficients!$AF$2:$AF$33")))),1/(1+EXP(-SUMPRODUCT(Engine!$C$3874:$C$3905,INDIRECT("Coefficients!$AG$2:$AG$33"))))))</f>
      </c>
      <c r="AF127" s="8">
        <f>IF(OR($B127="",$C127="",$D127="",$E127="",$F127="",$G127="",$H127="",$I127="",$J127="",$K127="",$L127=""),"",IF($B127="Female",1/(1+EXP(-SUMPRODUCT(Engine!$C$3874:$C$3905,INDIRECT("Coefficients!$AH$2:$AH$33")))),1/(1+EXP(-SUMPRODUCT(Engine!$C$3874:$C$3905,INDIRECT("Coefficients!$AI$2:$AI$33"))))))</f>
      </c>
      <c r="AG127" s="8">
        <f>IF(OR($B127="",$C127="",$D127="",$E127="",$F127="",$G127="",$H127="",$I127="",$J127="",$K127="",$L127=""),"",IF($B127="Female",1/(1+EXP(-SUMPRODUCT(Engine!$C$3874:$C$3905,INDIRECT("Coefficients!$AJ$2:$AJ$33")))),1/(1+EXP(-SUMPRODUCT(Engine!$C$3874:$C$3905,INDIRECT("Coefficients!$AK$2:$AK$33"))))))</f>
      </c>
      <c r="AH127" s="8">
        <f>IF(OR($B127="",$C127="",$D127="",$E127="",$F127="",$G127="",$H127="",$I127="",$J127="",$K127="",$L127=""),"",IF($B127="Female",1/(1+EXP(-SUMPRODUCT(Engine!$C$3874:$C$3905,INDIRECT("Coefficients!$AL$2:$AL$33")))),1/(1+EXP(-SUMPRODUCT(Engine!$C$3874:$C$3905,INDIRECT("Coefficients!$AM$2:$AM$33"))))))</f>
      </c>
      <c r="AI127" s="8">
        <f>IF(OR($B127="",$C127="",$D127="",$E127="",$F127="",$G127="",$H127="",$I127="",$J127="",$K127="",$L127=""),"",IF($B127="Female",1/(1+EXP(-SUMPRODUCT(Engine!$C$3874:$C$3905,INDIRECT("Coefficients!$AN$2:$AN$33")))),1/(1+EXP(-SUMPRODUCT(Engine!$C$3874:$C$3905,INDIRECT("Coefficients!$AO$2:$AO$33"))))))</f>
      </c>
      <c r="AJ127" s="8">
        <f>IF(OR($B127="",$C127="",$D127="",$E127="",$F127="",$G127="",$H127="",$I127="",$J127="",$K127="",$L127=""),"",IF($B127="Female",1/(1+EXP(-SUMPRODUCT(Engine!$C$3874:$C$3905,INDIRECT("Coefficients!$AP$2:$AP$33")))),1/(1+EXP(-SUMPRODUCT(Engine!$C$3874:$C$3905,INDIRECT("Coefficients!$AQ$2:$AQ$33"))))))</f>
      </c>
      <c r="AK127" s="8">
        <f>IF(OR($B127="",$C127="",$D127="",$E127="",$F127="",$G127="",$H127="",$I127="",$J127="",$K127="",$L127=""),"",IF($B127="Female",1/(1+EXP(-SUMPRODUCT(Engine!$C$3874:$C$3905,INDIRECT("Coefficients!$AR$2:$AR$33")))),1/(1+EXP(-SUMPRODUCT(Engine!$C$3874:$C$3905,INDIRECT("Coefficients!$AS$2:$AS$33"))))))</f>
      </c>
      <c r="AL127" s="8">
        <f>IF(OR($B127="",$C127="",$D127="",$E127="",$F127="",$G127="",$H127="",$I127="",$J127="",$K127="",$L127=""),"",IF($B127="Female",1/(1+EXP(-SUMPRODUCT(Engine!$C$3874:$C$3905,INDIRECT("Coefficients!$AT$2:$AT$33")))),1/(1+EXP(-SUMPRODUCT(Engine!$C$3874:$C$3905,INDIRECT("Coefficients!$AU$2:$AU$33"))))))</f>
      </c>
      <c r="AM127" s="8">
        <f>IF(OR($B127="",$C127="",$D127="",$E127="",$F127="",$G127="",$H127="",$I127="",$J127="",$K127="",$L127=""),"",IF($B127="Female",1/(1+EXP(-SUMPRODUCT(Engine!$C$3874:$C$3905,INDIRECT("Coefficients!$AV$2:$AV$33")))),1/(1+EXP(-SUMPRODUCT(Engine!$C$3874:$C$3905,INDIRECT("Coefficients!$AW$2:$AW$33"))))))</f>
      </c>
      <c r="AN127" s="8">
        <f>IF(OR($B127="",$C127="",$D127="",$E127="",$F127="",$G127="",$H127="",$I127="",$J127="",$K127="",$L127=""),"",IF($B127="Female",1/(1+EXP(-SUMPRODUCT(Engine!$C$3874:$C$3905,INDIRECT("Coefficients!$AX$2:$AX$33")))),1/(1+EXP(-SUMPRODUCT(Engine!$C$3874:$C$3905,INDIRECT("Coefficients!$AY$2:$AY$33"))))))</f>
      </c>
      <c r="AO127" s="8">
        <f>IF(OR($B127="",$C127="",$D127="",$E127="",$F127="",$G127="",$H127="",$I127="",$J127="",$K127="",$L127=""),"",IF($B127="Female",1/(1+EXP(-SUMPRODUCT(Engine!$C$3874:$C$3905,INDIRECT("Coefficients!$AZ$2:$AZ$33")))),1/(1+EXP(-SUMPRODUCT(Engine!$C$3874:$C$3905,INDIRECT("Coefficients!$BA$2:$BA$33"))))))</f>
      </c>
      <c r="AP127" s="8">
        <f>IF(OR($B127="",$C127="",$D127="",$E127="",$F127="",$G127="",$H127="",$I127="",$J127="",$K127="",$L127=""),"",IF($B127="Female",1/(1+EXP(-SUMPRODUCT(Engine!$C$3874:$C$3905,INDIRECT("Coefficients!$BB$2:$BB$33")))),1/(1+EXP(-SUMPRODUCT(Engine!$C$3874:$C$3905,INDIRECT("Coefficients!$BC$2:$BC$33"))))))</f>
      </c>
      <c r="AQ127" s="8">
        <f>IF(OR($B127="",$C127="",$D127="",$E127="",$F127="",$G127="",$H127="",$I127="",$J127="",$K127="",$L127=""),"",IF($B127="Female",1/(1+EXP(-SUMPRODUCT(Engine!$C$3874:$C$3905,INDIRECT("Coefficients!$BD$2:$BD$33")))),1/(1+EXP(-SUMPRODUCT(Engine!$C$3874:$C$3905,INDIRECT("Coefficients!$BE$2:$BE$33"))))))</f>
      </c>
      <c r="AR127" s="8">
        <f>IF(OR($B127="",$C127="",$D127="",$E127="",$F127="",$G127="",$H127="",$I127="",$J127="",$K127="",$L127=""),"",IF($B127="Female",1/(1+EXP(-SUMPRODUCT(Engine!$C$3874:$C$3905,INDIRECT("Coefficients!$BF$2:$BF$33")))),1/(1+EXP(-SUMPRODUCT(Engine!$C$3874:$C$3905,INDIRECT("Coefficients!$BG$2:$BG$33"))))))</f>
      </c>
      <c r="AS127" s="8">
        <f>IF(OR($B127="",$C127="",$D127="",$E127="",$F127="",$G127="",$H127="",$I127="",$J127="",$K127="",$L127=""),"",IF($B127="Female",1/(1+EXP(-SUMPRODUCT(Engine!$C$3874:$C$3905,INDIRECT("Coefficients!$BH$2:$BH$33")))),1/(1+EXP(-SUMPRODUCT(Engine!$C$3874:$C$3905,INDIRECT("Coefficients!$BI$2:$BI$33"))))))</f>
      </c>
      <c r="AT127" s="8">
        <f>IF(OR($B127="",$C127="",$D127="",$E127="",$F127="",$G127="",$H127="",$I127="",$J127="",$K127="",$L127=""),"",IF($B127="Female",1/(1+EXP(-SUMPRODUCT(Engine!$C$3874:$C$3905,INDIRECT("Coefficients!$BJ$2:$BJ$33")))),1/(1+EXP(-SUMPRODUCT(Engine!$C$3874:$C$3905,INDIRECT("Coefficients!$BK$2:$BK$33"))))))</f>
      </c>
      <c r="AU127" s="8">
        <f>IF(OR($B127="",$C127="",$D127="",$E127="",$F127="",$G127="",$H127="",$I127="",$J127="",$K127="",$L127=""),"",IF($B127="Female",1/(1+EXP(-SUMPRODUCT(Engine!$C$3874:$C$3905,INDIRECT("Coefficients!$BL$2:$BL$33")))),1/(1+EXP(-SUMPRODUCT(Engine!$C$3874:$C$3905,INDIRECT("Coefficients!$BM$2:$BM$33"))))))</f>
      </c>
      <c r="AV127" s="8">
        <f>IF(OR($B127="",$C127="",$D127="",$E127="",$F127="",$G127="",$H127="",$I127="",$J127="",$K127="",$L127=""),"",IF($B127="Female",1/(1+EXP(-SUMPRODUCT(Engine!$C$3874:$C$3905,INDIRECT("Coefficients!$BN$2:$BN$33")))),1/(1+EXP(-SUMPRODUCT(Engine!$C$3874:$C$3905,INDIRECT("Coefficients!$BO$2:$BO$33"))))))</f>
      </c>
      <c r="AW127" s="8">
        <f>IF(OR($B127="",$C127="",$D127="",$E127="",$F127="",$G127="",$H127="",$I127="",$J127="",$K127="",$L127=""),"",IF($B127="Female",1/(1+EXP(-SUMPRODUCT(Engine!$C$3874:$C$3905,INDIRECT("Coefficients!$BP$2:$BP$33")))),1/(1+EXP(-SUMPRODUCT(Engine!$C$3874:$C$3905,INDIRECT("Coefficients!$BQ$2:$BQ$33"))))))</f>
      </c>
      <c r="AX127" s="8">
        <f>IF(OR($B127="",$C127="",$D127="",$E127="",$F127="",$G127="",$H127="",$I127="",$J127="",$K127="",$L127=""),"",IF($B127="Female",1/(1+EXP(-SUMPRODUCT(Engine!$C$3874:$C$3905,INDIRECT("Coefficients!$BR$2:$BR$33")))),1/(1+EXP(-SUMPRODUCT(Engine!$C$3874:$C$3905,INDIRECT("Coefficients!$BS$2:$BS$33"))))))</f>
      </c>
      <c r="AY127" s="8">
        <f>IF(OR($B127="",$C127="",$D127="",$E127="",$F127="",$G127="",$H127="",$I127="",$J127="",$K127="",$L127=""),"",IF($B127="Female",1/(1+EXP(-SUMPRODUCT(Engine!$C$3874:$C$3905,INDIRECT("Coefficients!$BT$2:$BT$33")))),1/(1+EXP(-SUMPRODUCT(Engine!$C$3874:$C$3905,INDIRECT("Coefficients!$BU$2:$BU$33"))))))</f>
      </c>
      <c r="AZ127" s="8">
        <f>IF(OR($B127="",$C127="",$D127="",$E127="",$F127="",$G127="",$H127="",$I127="",$J127="",$K127="",$L127=""),"",IF($B127="Female",1/(1+EXP(-SUMPRODUCT(Engine!$C$3874:$C$3905,INDIRECT("Coefficients!$BV$2:$BV$33")))),1/(1+EXP(-SUMPRODUCT(Engine!$C$3874:$C$3905,INDIRECT("Coefficients!$BW$2:$BW$33"))))))</f>
      </c>
      <c r="BA127" s="8">
        <f>IF(OR($B127="",$C127="",$D127="",$E127="",$F127="",$G127="",$H127="",$I127="",$J127="",$K127="",$L127=""),"",IF($B127="Female",1/(1+EXP(-SUMPRODUCT(Engine!$C$3874:$C$3905,INDIRECT("Coefficients!$BX$2:$BX$33")))),1/(1+EXP(-SUMPRODUCT(Engine!$C$3874:$C$3905,INDIRECT("Coefficients!$BY$2:$BY$33"))))))</f>
      </c>
      <c r="BB127" s="8">
        <f>IF(OR($B127="",$C127="",$D127="",$E127="",$F127="",$G127="",$H127="",$I127="",$J127="",$K127="",$L127=""),"",IF($B127="Female",1/(1+EXP(-SUMPRODUCT(Engine!$C$3874:$C$3905,INDIRECT("Coefficients!$BZ$2:$BZ$33")))),1/(1+EXP(-SUMPRODUCT(Engine!$C$3874:$C$3905,INDIRECT("Coefficients!$CA$2:$CA$33"))))))</f>
      </c>
      <c r="BC127" s="8">
        <f>IF(OR($B127="",$C127="",$D127="",$E127="",$F127="",$G127="",$H127="",$I127="",$J127="",$K127="",$L127=""),"",IF($B127="Female",1/(1+EXP(-SUMPRODUCT(Engine!$C$3874:$C$3905,INDIRECT("Coefficients!$CB$2:$CB$33")))),1/(1+EXP(-SUMPRODUCT(Engine!$C$3874:$C$3905,INDIRECT("Coefficients!$CC$2:$CC$33"))))))</f>
      </c>
      <c r="BD127" s="8">
        <f>IF(OR($B127="",$C127="",$D127="",$E127="",$F127="",$G127="",$H127="",$I127="",$J127="",$K127="",$L127=""),"",IF($B127="Female",1/(1+EXP(-SUMPRODUCT(Engine!$C$3874:$C$3905,INDIRECT("Coefficients!$CD$2:$CD$33")))),1/(1+EXP(-SUMPRODUCT(Engine!$C$3874:$C$3905,INDIRECT("Coefficients!$CE$2:$CE$33"))))))</f>
      </c>
      <c r="BE127" s="8">
        <f>IF(OR($B127="",$C127="",$D127="",$E127="",$F127="",$G127="",$H127="",$I127="",$J127="",$K127="",$L127=""),"",IF($B127="Female",1/(1+EXP(-SUMPRODUCT(Engine!$C$3874:$C$3905,INDIRECT("Coefficients!$CF$2:$CF$33")))),1/(1+EXP(-SUMPRODUCT(Engine!$C$3874:$C$3905,INDIRECT("Coefficients!$CG$2:$CG$33"))))))</f>
      </c>
      <c r="BF127" s="8">
        <f>IF(OR($B127="",$C127="",$D127="",$E127="",$F127="",$G127="",$H127="",$I127="",$J127="",$K127="",$L127=""),"",IF($B127="Female",1/(1+EXP(-SUMPRODUCT(Engine!$C$3874:$C$3905,INDIRECT("Coefficients!$CH$2:$CH$33")))),1/(1+EXP(-SUMPRODUCT(Engine!$C$3874:$C$3905,INDIRECT("Coefficients!$CI$2:$CI$33"))))))</f>
      </c>
      <c r="BG127" s="8">
        <f>IF(OR($B127="",$C127="",$D127="",$E127="",$F127="",$G127="",$H127="",$I127="",$J127="",$K127="",$L127=""),"",IF($B127="Female",1/(1+EXP(-SUMPRODUCT(Engine!$C$3874:$C$3905,INDIRECT("Coefficients!$CJ$2:$CJ$33")))),1/(1+EXP(-SUMPRODUCT(Engine!$C$3874:$C$3905,INDIRECT("Coefficients!$CK$2:$CK$33"))))))</f>
      </c>
      <c r="BH127" s="8">
        <f>IF(OR($B127="",$C127="",$D127="",$E127="",$F127="",$G127="",$H127="",$I127="",$J127="",$K127="",$L127=""),"",IF($B127="Female",1/(1+EXP(-SUMPRODUCT(Engine!$C$3874:$C$3905,INDIRECT("Coefficients!$CL$2:$CL$33")))),1/(1+EXP(-SUMPRODUCT(Engine!$C$3874:$C$3905,INDIRECT("Coefficients!$CM$2:$CM$33"))))))</f>
      </c>
      <c r="BI127" s="8">
        <f>IF(OR($B127="",$C127="",$D127="",$E127="",$F127="",$G127="",$H127="",$I127="",$J127="",$K127="",$L127=""),"",IF($B127="Female",1/(1+EXP(-SUMPRODUCT(Engine!$C$3874:$C$3905,INDIRECT("Coefficients!$CN$2:$CN$33")))),1/(1+EXP(-SUMPRODUCT(Engine!$C$3874:$C$3905,INDIRECT("Coefficients!$CO$2:$CO$33"))))))</f>
      </c>
      <c r="BJ127" s="8">
        <f>IF(OR($B127="",$C127="",$D127="",$E127="",$F127="",$G127="",$H127="",$I127="",$J127="",$K127="",$L127=""),"",IF($B127="Female",1/(1+EXP(-SUMPRODUCT(Engine!$C$3874:$C$3905,INDIRECT("Coefficients!$CP$2:$CP$33")))),1/(1+EXP(-SUMPRODUCT(Engine!$C$3874:$C$3905,INDIRECT("Coefficients!$CQ$2:$CQ$33"))))))</f>
      </c>
      <c r="BK127" s="8">
        <f>IF(OR($B127="",$C127="",$D127="",$E127="",$F127="",$G127="",$H127="",$I127="",$J127="",$K127="",$L127=""),"",IF($B127="Female",1/(1+EXP(-SUMPRODUCT(Engine!$C$3874:$C$3905,INDIRECT("Coefficients!$CR$2:$CR$33")))),1/(1+EXP(-SUMPRODUCT(Engine!$C$3874:$C$3905,INDIRECT("Coefficients!$CS$2:$CS$33"))))))</f>
      </c>
      <c r="BL127" s="8">
        <f>IF(OR($B127="",$C127="",$D127="",$E127="",$F127="",$G127="",$H127="",$I127="",$J127="",$K127="",$L127=""),"",IF($B127="Female",1/(1+EXP(-SUMPRODUCT(Engine!$C$3874:$C$3905,INDIRECT("Coefficients!$CT$2:$CT$33")))),1/(1+EXP(-SUMPRODUCT(Engine!$C$3874:$C$3905,INDIRECT("Coefficients!$CU$2:$CU$33"))))))</f>
      </c>
      <c r="BM127" s="8">
        <f>IF(OR($B127="",$C127="",$D127="",$E127="",$F127="",$G127="",$H127="",$I127="",$J127="",$K127="",$L127=""),"",IF($B127="Female",1/(1+EXP(-SUMPRODUCT(Engine!$C$3874:$C$3905,INDIRECT("Coefficients!$CV$2:$CV$33")))),1/(1+EXP(-SUMPRODUCT(Engine!$C$3874:$C$3905,INDIRECT("Coefficients!$CW$2:$CW$33"))))))</f>
      </c>
    </row>
    <row r="128" spans="1:65" x14ac:dyDescent="0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8">
        <f>IF(OR($B128="",$C128="",$D128="",$E128="",$F128="",$G128="",$H128="",$I128="",$J128="",$K128="",$L128=""),"",IF($B128="Female",1/(1+EXP(-SUMPRODUCT(Engine!$C$3906:$C$3937,INDIRECT("Coefficients!$B$2:$B$33")))),1/(1+EXP(-SUMPRODUCT(Engine!$C$3906:$C$3937,INDIRECT("Coefficients!$C$2:$C$33"))))))</f>
      </c>
      <c r="Q128" s="8">
        <f>IF(OR($B128="",$C128="",$D128="",$E128="",$F128="",$G128="",$H128="",$I128="",$J128="",$K128="",$L128=""),"",IF($B128="Female",1/(1+EXP(-SUMPRODUCT(Engine!$C$3906:$C$3937,INDIRECT("Coefficients!$D$2:$D$33")))),1/(1+EXP(-SUMPRODUCT(Engine!$C$3906:$C$3937,INDIRECT("Coefficients!$E$2:$E$33"))))))</f>
      </c>
      <c r="R128" s="8">
        <f>IF(OR($B128="",$C128="",$D128="",$E128="",$F128="",$G128="",$H128="",$I128="",$J128="",$K128="",$L128=""),"",IF($B128="Female",1/(1+EXP(-SUMPRODUCT(Engine!$C$3906:$C$3937,INDIRECT("Coefficients!$F$2:$F$33")))),1/(1+EXP(-SUMPRODUCT(Engine!$C$3906:$C$3937,INDIRECT("Coefficients!$G$2:$G$33"))))))</f>
      </c>
      <c r="S128" s="8">
        <f>IF(OR($B128="",$C128="",$D128="",$E128="",$F128="",$G128="",$H128="",$I128="",$J128="",$K128="",$L128=""),"",IF($B128="Female",1/(1+EXP(-SUMPRODUCT(Engine!$C$3906:$C$3937,INDIRECT("Coefficients!$H$2:$H$33")))),1/(1+EXP(-SUMPRODUCT(Engine!$C$3906:$C$3937,INDIRECT("Coefficients!$I$2:$I$33"))))))</f>
      </c>
      <c r="T128" s="8">
        <f>IF(OR($B128="",$C128="",$D128="",$E128="",$F128="",$G128="",$H128="",$I128="",$J128="",$K128="",$L128=""),"",IF($B128="Female",1/(1+EXP(-SUMPRODUCT(Engine!$C$3906:$C$3937,INDIRECT("Coefficients!$J$2:$J$33")))),1/(1+EXP(-SUMPRODUCT(Engine!$C$3906:$C$3937,INDIRECT("Coefficients!$K$2:$K$33"))))))</f>
      </c>
      <c r="U128" s="8">
        <f>IF(OR($B128="",$C128="",$D128="",$E128="",$F128="",$G128="",$H128="",$I128="",$J128="",$K128="",$L128=""),"",IF($B128="Female",1/(1+EXP(-SUMPRODUCT(Engine!$C$3906:$C$3937,INDIRECT("Coefficients!$L$2:$L$33")))),1/(1+EXP(-SUMPRODUCT(Engine!$C$3906:$C$3937,INDIRECT("Coefficients!$M$2:$M$33"))))))</f>
      </c>
      <c r="V128" s="8">
        <f>IF(OR($B128="",$C128="",$D128="",$E128="",$F128="",$G128="",$H128="",$I128="",$J128="",$K128="",$L128=""),"",IF($B128="Female",1/(1+EXP(-SUMPRODUCT(Engine!$C$3906:$C$3937,INDIRECT("Coefficients!$N$2:$N$33")))),1/(1+EXP(-SUMPRODUCT(Engine!$C$3906:$C$3937,INDIRECT("Coefficients!$O$2:$O$33"))))))</f>
      </c>
      <c r="W128" s="8">
        <f>IF(OR($B128="",$C128="",$D128="",$E128="",$F128="",$G128="",$H128="",$I128="",$J128="",$K128="",$L128=""),"",IF($B128="Female",1/(1+EXP(-SUMPRODUCT(Engine!$C$3906:$C$3937,INDIRECT("Coefficients!$P$2:$P$33")))),1/(1+EXP(-SUMPRODUCT(Engine!$C$3906:$C$3937,INDIRECT("Coefficients!$Q$2:$Q$33"))))))</f>
      </c>
      <c r="X128" s="8">
        <f>IF(OR($B128="",$C128="",$D128="",$E128="",$F128="",$G128="",$H128="",$I128="",$J128="",$K128="",$L128=""),"",IF($B128="Female",1/(1+EXP(-SUMPRODUCT(Engine!$C$3906:$C$3937,INDIRECT("Coefficients!$R$2:$R$33")))),1/(1+EXP(-SUMPRODUCT(Engine!$C$3906:$C$3937,INDIRECT("Coefficients!$S$2:$S$33"))))))</f>
      </c>
      <c r="Y128" s="8">
        <f>IF(OR($B128="",$C128="",$D128="",$E128="",$F128="",$G128="",$H128="",$I128="",$J128="",$K128="",$L128=""),"",IF($B128="Female",1/(1+EXP(-SUMPRODUCT(Engine!$C$3906:$C$3937,INDIRECT("Coefficients!$T$2:$T$33")))),1/(1+EXP(-SUMPRODUCT(Engine!$C$3906:$C$3937,INDIRECT("Coefficients!$U$2:$U$33"))))))</f>
      </c>
      <c r="Z128" s="8">
        <f>IF(OR($B128="",$C128="",$D128="",$E128="",$F128="",$G128="",$H128="",$I128="",$J128="",$K128="",$L128=""),"",IF($B128="Female",1/(1+EXP(-SUMPRODUCT(Engine!$C$3906:$C$3937,INDIRECT("Coefficients!$V$2:$V$33")))),1/(1+EXP(-SUMPRODUCT(Engine!$C$3906:$C$3937,INDIRECT("Coefficients!$W$2:$W$33"))))))</f>
      </c>
      <c r="AA128" s="8">
        <f>IF(OR($B128="",$C128="",$D128="",$E128="",$F128="",$G128="",$H128="",$I128="",$J128="",$K128="",$L128=""),"",IF($B128="Female",1/(1+EXP(-SUMPRODUCT(Engine!$C$3906:$C$3937,INDIRECT("Coefficients!$X$2:$X$33")))),1/(1+EXP(-SUMPRODUCT(Engine!$C$3906:$C$3937,INDIRECT("Coefficients!$Y$2:$Y$33"))))))</f>
      </c>
      <c r="AB128" s="8">
        <f>IF(OR($B128="",$C128="",$D128="",$E128="",$F128="",$G128="",$H128="",$I128="",$J128="",$K128="",$L128=""),"",IF($B128="Female",1/(1+EXP(-SUMPRODUCT(Engine!$C$3906:$C$3937,INDIRECT("Coefficients!$Z$2:$Z$33")))),1/(1+EXP(-SUMPRODUCT(Engine!$C$3906:$C$3937,INDIRECT("Coefficients!$AA$2:$AA$33"))))))</f>
      </c>
      <c r="AC128" s="8">
        <f>IF(OR($B128="",$C128="",$D128="",$E128="",$F128="",$G128="",$H128="",$I128="",$J128="",$K128="",$L128=""),"",IF($B128="Female",1/(1+EXP(-SUMPRODUCT(Engine!$C$3906:$C$3937,INDIRECT("Coefficients!$AB$2:$AB$33")))),1/(1+EXP(-SUMPRODUCT(Engine!$C$3906:$C$3937,INDIRECT("Coefficients!$AC$2:$AC$33"))))))</f>
      </c>
      <c r="AD128" s="8">
        <f>IF(OR($B128="",$C128="",$D128="",$E128="",$F128="",$G128="",$H128="",$I128="",$J128="",$K128="",$L128=""),"",IF($B128="Female",1/(1+EXP(-SUMPRODUCT(Engine!$C$3906:$C$3937,INDIRECT("Coefficients!$AD$2:$AD$33")))),1/(1+EXP(-SUMPRODUCT(Engine!$C$3906:$C$3937,INDIRECT("Coefficients!$AE$2:$AE$33"))))))</f>
      </c>
      <c r="AE128" s="8">
        <f>IF(OR($B128="",$C128="",$D128="",$E128="",$F128="",$G128="",$H128="",$I128="",$J128="",$K128="",$L128=""),"",IF($B128="Female",1/(1+EXP(-SUMPRODUCT(Engine!$C$3906:$C$3937,INDIRECT("Coefficients!$AF$2:$AF$33")))),1/(1+EXP(-SUMPRODUCT(Engine!$C$3906:$C$3937,INDIRECT("Coefficients!$AG$2:$AG$33"))))))</f>
      </c>
      <c r="AF128" s="8">
        <f>IF(OR($B128="",$C128="",$D128="",$E128="",$F128="",$G128="",$H128="",$I128="",$J128="",$K128="",$L128=""),"",IF($B128="Female",1/(1+EXP(-SUMPRODUCT(Engine!$C$3906:$C$3937,INDIRECT("Coefficients!$AH$2:$AH$33")))),1/(1+EXP(-SUMPRODUCT(Engine!$C$3906:$C$3937,INDIRECT("Coefficients!$AI$2:$AI$33"))))))</f>
      </c>
      <c r="AG128" s="8">
        <f>IF(OR($B128="",$C128="",$D128="",$E128="",$F128="",$G128="",$H128="",$I128="",$J128="",$K128="",$L128=""),"",IF($B128="Female",1/(1+EXP(-SUMPRODUCT(Engine!$C$3906:$C$3937,INDIRECT("Coefficients!$AJ$2:$AJ$33")))),1/(1+EXP(-SUMPRODUCT(Engine!$C$3906:$C$3937,INDIRECT("Coefficients!$AK$2:$AK$33"))))))</f>
      </c>
      <c r="AH128" s="8">
        <f>IF(OR($B128="",$C128="",$D128="",$E128="",$F128="",$G128="",$H128="",$I128="",$J128="",$K128="",$L128=""),"",IF($B128="Female",1/(1+EXP(-SUMPRODUCT(Engine!$C$3906:$C$3937,INDIRECT("Coefficients!$AL$2:$AL$33")))),1/(1+EXP(-SUMPRODUCT(Engine!$C$3906:$C$3937,INDIRECT("Coefficients!$AM$2:$AM$33"))))))</f>
      </c>
      <c r="AI128" s="8">
        <f>IF(OR($B128="",$C128="",$D128="",$E128="",$F128="",$G128="",$H128="",$I128="",$J128="",$K128="",$L128=""),"",IF($B128="Female",1/(1+EXP(-SUMPRODUCT(Engine!$C$3906:$C$3937,INDIRECT("Coefficients!$AN$2:$AN$33")))),1/(1+EXP(-SUMPRODUCT(Engine!$C$3906:$C$3937,INDIRECT("Coefficients!$AO$2:$AO$33"))))))</f>
      </c>
      <c r="AJ128" s="8">
        <f>IF(OR($B128="",$C128="",$D128="",$E128="",$F128="",$G128="",$H128="",$I128="",$J128="",$K128="",$L128=""),"",IF($B128="Female",1/(1+EXP(-SUMPRODUCT(Engine!$C$3906:$C$3937,INDIRECT("Coefficients!$AP$2:$AP$33")))),1/(1+EXP(-SUMPRODUCT(Engine!$C$3906:$C$3937,INDIRECT("Coefficients!$AQ$2:$AQ$33"))))))</f>
      </c>
      <c r="AK128" s="8">
        <f>IF(OR($B128="",$C128="",$D128="",$E128="",$F128="",$G128="",$H128="",$I128="",$J128="",$K128="",$L128=""),"",IF($B128="Female",1/(1+EXP(-SUMPRODUCT(Engine!$C$3906:$C$3937,INDIRECT("Coefficients!$AR$2:$AR$33")))),1/(1+EXP(-SUMPRODUCT(Engine!$C$3906:$C$3937,INDIRECT("Coefficients!$AS$2:$AS$33"))))))</f>
      </c>
      <c r="AL128" s="8">
        <f>IF(OR($B128="",$C128="",$D128="",$E128="",$F128="",$G128="",$H128="",$I128="",$J128="",$K128="",$L128=""),"",IF($B128="Female",1/(1+EXP(-SUMPRODUCT(Engine!$C$3906:$C$3937,INDIRECT("Coefficients!$AT$2:$AT$33")))),1/(1+EXP(-SUMPRODUCT(Engine!$C$3906:$C$3937,INDIRECT("Coefficients!$AU$2:$AU$33"))))))</f>
      </c>
      <c r="AM128" s="8">
        <f>IF(OR($B128="",$C128="",$D128="",$E128="",$F128="",$G128="",$H128="",$I128="",$J128="",$K128="",$L128=""),"",IF($B128="Female",1/(1+EXP(-SUMPRODUCT(Engine!$C$3906:$C$3937,INDIRECT("Coefficients!$AV$2:$AV$33")))),1/(1+EXP(-SUMPRODUCT(Engine!$C$3906:$C$3937,INDIRECT("Coefficients!$AW$2:$AW$33"))))))</f>
      </c>
      <c r="AN128" s="8">
        <f>IF(OR($B128="",$C128="",$D128="",$E128="",$F128="",$G128="",$H128="",$I128="",$J128="",$K128="",$L128=""),"",IF($B128="Female",1/(1+EXP(-SUMPRODUCT(Engine!$C$3906:$C$3937,INDIRECT("Coefficients!$AX$2:$AX$33")))),1/(1+EXP(-SUMPRODUCT(Engine!$C$3906:$C$3937,INDIRECT("Coefficients!$AY$2:$AY$33"))))))</f>
      </c>
      <c r="AO128" s="8">
        <f>IF(OR($B128="",$C128="",$D128="",$E128="",$F128="",$G128="",$H128="",$I128="",$J128="",$K128="",$L128=""),"",IF($B128="Female",1/(1+EXP(-SUMPRODUCT(Engine!$C$3906:$C$3937,INDIRECT("Coefficients!$AZ$2:$AZ$33")))),1/(1+EXP(-SUMPRODUCT(Engine!$C$3906:$C$3937,INDIRECT("Coefficients!$BA$2:$BA$33"))))))</f>
      </c>
      <c r="AP128" s="8">
        <f>IF(OR($B128="",$C128="",$D128="",$E128="",$F128="",$G128="",$H128="",$I128="",$J128="",$K128="",$L128=""),"",IF($B128="Female",1/(1+EXP(-SUMPRODUCT(Engine!$C$3906:$C$3937,INDIRECT("Coefficients!$BB$2:$BB$33")))),1/(1+EXP(-SUMPRODUCT(Engine!$C$3906:$C$3937,INDIRECT("Coefficients!$BC$2:$BC$33"))))))</f>
      </c>
      <c r="AQ128" s="8">
        <f>IF(OR($B128="",$C128="",$D128="",$E128="",$F128="",$G128="",$H128="",$I128="",$J128="",$K128="",$L128=""),"",IF($B128="Female",1/(1+EXP(-SUMPRODUCT(Engine!$C$3906:$C$3937,INDIRECT("Coefficients!$BD$2:$BD$33")))),1/(1+EXP(-SUMPRODUCT(Engine!$C$3906:$C$3937,INDIRECT("Coefficients!$BE$2:$BE$33"))))))</f>
      </c>
      <c r="AR128" s="8">
        <f>IF(OR($B128="",$C128="",$D128="",$E128="",$F128="",$G128="",$H128="",$I128="",$J128="",$K128="",$L128=""),"",IF($B128="Female",1/(1+EXP(-SUMPRODUCT(Engine!$C$3906:$C$3937,INDIRECT("Coefficients!$BF$2:$BF$33")))),1/(1+EXP(-SUMPRODUCT(Engine!$C$3906:$C$3937,INDIRECT("Coefficients!$BG$2:$BG$33"))))))</f>
      </c>
      <c r="AS128" s="8">
        <f>IF(OR($B128="",$C128="",$D128="",$E128="",$F128="",$G128="",$H128="",$I128="",$J128="",$K128="",$L128=""),"",IF($B128="Female",1/(1+EXP(-SUMPRODUCT(Engine!$C$3906:$C$3937,INDIRECT("Coefficients!$BH$2:$BH$33")))),1/(1+EXP(-SUMPRODUCT(Engine!$C$3906:$C$3937,INDIRECT("Coefficients!$BI$2:$BI$33"))))))</f>
      </c>
      <c r="AT128" s="8">
        <f>IF(OR($B128="",$C128="",$D128="",$E128="",$F128="",$G128="",$H128="",$I128="",$J128="",$K128="",$L128=""),"",IF($B128="Female",1/(1+EXP(-SUMPRODUCT(Engine!$C$3906:$C$3937,INDIRECT("Coefficients!$BJ$2:$BJ$33")))),1/(1+EXP(-SUMPRODUCT(Engine!$C$3906:$C$3937,INDIRECT("Coefficients!$BK$2:$BK$33"))))))</f>
      </c>
      <c r="AU128" s="8">
        <f>IF(OR($B128="",$C128="",$D128="",$E128="",$F128="",$G128="",$H128="",$I128="",$J128="",$K128="",$L128=""),"",IF($B128="Female",1/(1+EXP(-SUMPRODUCT(Engine!$C$3906:$C$3937,INDIRECT("Coefficients!$BL$2:$BL$33")))),1/(1+EXP(-SUMPRODUCT(Engine!$C$3906:$C$3937,INDIRECT("Coefficients!$BM$2:$BM$33"))))))</f>
      </c>
      <c r="AV128" s="8">
        <f>IF(OR($B128="",$C128="",$D128="",$E128="",$F128="",$G128="",$H128="",$I128="",$J128="",$K128="",$L128=""),"",IF($B128="Female",1/(1+EXP(-SUMPRODUCT(Engine!$C$3906:$C$3937,INDIRECT("Coefficients!$BN$2:$BN$33")))),1/(1+EXP(-SUMPRODUCT(Engine!$C$3906:$C$3937,INDIRECT("Coefficients!$BO$2:$BO$33"))))))</f>
      </c>
      <c r="AW128" s="8">
        <f>IF(OR($B128="",$C128="",$D128="",$E128="",$F128="",$G128="",$H128="",$I128="",$J128="",$K128="",$L128=""),"",IF($B128="Female",1/(1+EXP(-SUMPRODUCT(Engine!$C$3906:$C$3937,INDIRECT("Coefficients!$BP$2:$BP$33")))),1/(1+EXP(-SUMPRODUCT(Engine!$C$3906:$C$3937,INDIRECT("Coefficients!$BQ$2:$BQ$33"))))))</f>
      </c>
      <c r="AX128" s="8">
        <f>IF(OR($B128="",$C128="",$D128="",$E128="",$F128="",$G128="",$H128="",$I128="",$J128="",$K128="",$L128=""),"",IF($B128="Female",1/(1+EXP(-SUMPRODUCT(Engine!$C$3906:$C$3937,INDIRECT("Coefficients!$BR$2:$BR$33")))),1/(1+EXP(-SUMPRODUCT(Engine!$C$3906:$C$3937,INDIRECT("Coefficients!$BS$2:$BS$33"))))))</f>
      </c>
      <c r="AY128" s="8">
        <f>IF(OR($B128="",$C128="",$D128="",$E128="",$F128="",$G128="",$H128="",$I128="",$J128="",$K128="",$L128=""),"",IF($B128="Female",1/(1+EXP(-SUMPRODUCT(Engine!$C$3906:$C$3937,INDIRECT("Coefficients!$BT$2:$BT$33")))),1/(1+EXP(-SUMPRODUCT(Engine!$C$3906:$C$3937,INDIRECT("Coefficients!$BU$2:$BU$33"))))))</f>
      </c>
      <c r="AZ128" s="8">
        <f>IF(OR($B128="",$C128="",$D128="",$E128="",$F128="",$G128="",$H128="",$I128="",$J128="",$K128="",$L128=""),"",IF($B128="Female",1/(1+EXP(-SUMPRODUCT(Engine!$C$3906:$C$3937,INDIRECT("Coefficients!$BV$2:$BV$33")))),1/(1+EXP(-SUMPRODUCT(Engine!$C$3906:$C$3937,INDIRECT("Coefficients!$BW$2:$BW$33"))))))</f>
      </c>
      <c r="BA128" s="8">
        <f>IF(OR($B128="",$C128="",$D128="",$E128="",$F128="",$G128="",$H128="",$I128="",$J128="",$K128="",$L128=""),"",IF($B128="Female",1/(1+EXP(-SUMPRODUCT(Engine!$C$3906:$C$3937,INDIRECT("Coefficients!$BX$2:$BX$33")))),1/(1+EXP(-SUMPRODUCT(Engine!$C$3906:$C$3937,INDIRECT("Coefficients!$BY$2:$BY$33"))))))</f>
      </c>
      <c r="BB128" s="8">
        <f>IF(OR($B128="",$C128="",$D128="",$E128="",$F128="",$G128="",$H128="",$I128="",$J128="",$K128="",$L128=""),"",IF($B128="Female",1/(1+EXP(-SUMPRODUCT(Engine!$C$3906:$C$3937,INDIRECT("Coefficients!$BZ$2:$BZ$33")))),1/(1+EXP(-SUMPRODUCT(Engine!$C$3906:$C$3937,INDIRECT("Coefficients!$CA$2:$CA$33"))))))</f>
      </c>
      <c r="BC128" s="8">
        <f>IF(OR($B128="",$C128="",$D128="",$E128="",$F128="",$G128="",$H128="",$I128="",$J128="",$K128="",$L128=""),"",IF($B128="Female",1/(1+EXP(-SUMPRODUCT(Engine!$C$3906:$C$3937,INDIRECT("Coefficients!$CB$2:$CB$33")))),1/(1+EXP(-SUMPRODUCT(Engine!$C$3906:$C$3937,INDIRECT("Coefficients!$CC$2:$CC$33"))))))</f>
      </c>
      <c r="BD128" s="8">
        <f>IF(OR($B128="",$C128="",$D128="",$E128="",$F128="",$G128="",$H128="",$I128="",$J128="",$K128="",$L128=""),"",IF($B128="Female",1/(1+EXP(-SUMPRODUCT(Engine!$C$3906:$C$3937,INDIRECT("Coefficients!$CD$2:$CD$33")))),1/(1+EXP(-SUMPRODUCT(Engine!$C$3906:$C$3937,INDIRECT("Coefficients!$CE$2:$CE$33"))))))</f>
      </c>
      <c r="BE128" s="8">
        <f>IF(OR($B128="",$C128="",$D128="",$E128="",$F128="",$G128="",$H128="",$I128="",$J128="",$K128="",$L128=""),"",IF($B128="Female",1/(1+EXP(-SUMPRODUCT(Engine!$C$3906:$C$3937,INDIRECT("Coefficients!$CF$2:$CF$33")))),1/(1+EXP(-SUMPRODUCT(Engine!$C$3906:$C$3937,INDIRECT("Coefficients!$CG$2:$CG$33"))))))</f>
      </c>
      <c r="BF128" s="8">
        <f>IF(OR($B128="",$C128="",$D128="",$E128="",$F128="",$G128="",$H128="",$I128="",$J128="",$K128="",$L128=""),"",IF($B128="Female",1/(1+EXP(-SUMPRODUCT(Engine!$C$3906:$C$3937,INDIRECT("Coefficients!$CH$2:$CH$33")))),1/(1+EXP(-SUMPRODUCT(Engine!$C$3906:$C$3937,INDIRECT("Coefficients!$CI$2:$CI$33"))))))</f>
      </c>
      <c r="BG128" s="8">
        <f>IF(OR($B128="",$C128="",$D128="",$E128="",$F128="",$G128="",$H128="",$I128="",$J128="",$K128="",$L128=""),"",IF($B128="Female",1/(1+EXP(-SUMPRODUCT(Engine!$C$3906:$C$3937,INDIRECT("Coefficients!$CJ$2:$CJ$33")))),1/(1+EXP(-SUMPRODUCT(Engine!$C$3906:$C$3937,INDIRECT("Coefficients!$CK$2:$CK$33"))))))</f>
      </c>
      <c r="BH128" s="8">
        <f>IF(OR($B128="",$C128="",$D128="",$E128="",$F128="",$G128="",$H128="",$I128="",$J128="",$K128="",$L128=""),"",IF($B128="Female",1/(1+EXP(-SUMPRODUCT(Engine!$C$3906:$C$3937,INDIRECT("Coefficients!$CL$2:$CL$33")))),1/(1+EXP(-SUMPRODUCT(Engine!$C$3906:$C$3937,INDIRECT("Coefficients!$CM$2:$CM$33"))))))</f>
      </c>
      <c r="BI128" s="8">
        <f>IF(OR($B128="",$C128="",$D128="",$E128="",$F128="",$G128="",$H128="",$I128="",$J128="",$K128="",$L128=""),"",IF($B128="Female",1/(1+EXP(-SUMPRODUCT(Engine!$C$3906:$C$3937,INDIRECT("Coefficients!$CN$2:$CN$33")))),1/(1+EXP(-SUMPRODUCT(Engine!$C$3906:$C$3937,INDIRECT("Coefficients!$CO$2:$CO$33"))))))</f>
      </c>
      <c r="BJ128" s="8">
        <f>IF(OR($B128="",$C128="",$D128="",$E128="",$F128="",$G128="",$H128="",$I128="",$J128="",$K128="",$L128=""),"",IF($B128="Female",1/(1+EXP(-SUMPRODUCT(Engine!$C$3906:$C$3937,INDIRECT("Coefficients!$CP$2:$CP$33")))),1/(1+EXP(-SUMPRODUCT(Engine!$C$3906:$C$3937,INDIRECT("Coefficients!$CQ$2:$CQ$33"))))))</f>
      </c>
      <c r="BK128" s="8">
        <f>IF(OR($B128="",$C128="",$D128="",$E128="",$F128="",$G128="",$H128="",$I128="",$J128="",$K128="",$L128=""),"",IF($B128="Female",1/(1+EXP(-SUMPRODUCT(Engine!$C$3906:$C$3937,INDIRECT("Coefficients!$CR$2:$CR$33")))),1/(1+EXP(-SUMPRODUCT(Engine!$C$3906:$C$3937,INDIRECT("Coefficients!$CS$2:$CS$33"))))))</f>
      </c>
      <c r="BL128" s="8">
        <f>IF(OR($B128="",$C128="",$D128="",$E128="",$F128="",$G128="",$H128="",$I128="",$J128="",$K128="",$L128=""),"",IF($B128="Female",1/(1+EXP(-SUMPRODUCT(Engine!$C$3906:$C$3937,INDIRECT("Coefficients!$CT$2:$CT$33")))),1/(1+EXP(-SUMPRODUCT(Engine!$C$3906:$C$3937,INDIRECT("Coefficients!$CU$2:$CU$33"))))))</f>
      </c>
      <c r="BM128" s="8">
        <f>IF(OR($B128="",$C128="",$D128="",$E128="",$F128="",$G128="",$H128="",$I128="",$J128="",$K128="",$L128=""),"",IF($B128="Female",1/(1+EXP(-SUMPRODUCT(Engine!$C$3906:$C$3937,INDIRECT("Coefficients!$CV$2:$CV$33")))),1/(1+EXP(-SUMPRODUCT(Engine!$C$3906:$C$3937,INDIRECT("Coefficients!$CW$2:$CW$33"))))))</f>
      </c>
    </row>
    <row r="129" spans="1:65" x14ac:dyDescent="0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8">
        <f>IF(OR($B129="",$C129="",$D129="",$E129="",$F129="",$G129="",$H129="",$I129="",$J129="",$K129="",$L129=""),"",IF($B129="Female",1/(1+EXP(-SUMPRODUCT(Engine!$C$3938:$C$3969,INDIRECT("Coefficients!$B$2:$B$33")))),1/(1+EXP(-SUMPRODUCT(Engine!$C$3938:$C$3969,INDIRECT("Coefficients!$C$2:$C$33"))))))</f>
      </c>
      <c r="Q129" s="8">
        <f>IF(OR($B129="",$C129="",$D129="",$E129="",$F129="",$G129="",$H129="",$I129="",$J129="",$K129="",$L129=""),"",IF($B129="Female",1/(1+EXP(-SUMPRODUCT(Engine!$C$3938:$C$3969,INDIRECT("Coefficients!$D$2:$D$33")))),1/(1+EXP(-SUMPRODUCT(Engine!$C$3938:$C$3969,INDIRECT("Coefficients!$E$2:$E$33"))))))</f>
      </c>
      <c r="R129" s="8">
        <f>IF(OR($B129="",$C129="",$D129="",$E129="",$F129="",$G129="",$H129="",$I129="",$J129="",$K129="",$L129=""),"",IF($B129="Female",1/(1+EXP(-SUMPRODUCT(Engine!$C$3938:$C$3969,INDIRECT("Coefficients!$F$2:$F$33")))),1/(1+EXP(-SUMPRODUCT(Engine!$C$3938:$C$3969,INDIRECT("Coefficients!$G$2:$G$33"))))))</f>
      </c>
      <c r="S129" s="8">
        <f>IF(OR($B129="",$C129="",$D129="",$E129="",$F129="",$G129="",$H129="",$I129="",$J129="",$K129="",$L129=""),"",IF($B129="Female",1/(1+EXP(-SUMPRODUCT(Engine!$C$3938:$C$3969,INDIRECT("Coefficients!$H$2:$H$33")))),1/(1+EXP(-SUMPRODUCT(Engine!$C$3938:$C$3969,INDIRECT("Coefficients!$I$2:$I$33"))))))</f>
      </c>
      <c r="T129" s="8">
        <f>IF(OR($B129="",$C129="",$D129="",$E129="",$F129="",$G129="",$H129="",$I129="",$J129="",$K129="",$L129=""),"",IF($B129="Female",1/(1+EXP(-SUMPRODUCT(Engine!$C$3938:$C$3969,INDIRECT("Coefficients!$J$2:$J$33")))),1/(1+EXP(-SUMPRODUCT(Engine!$C$3938:$C$3969,INDIRECT("Coefficients!$K$2:$K$33"))))))</f>
      </c>
      <c r="U129" s="8">
        <f>IF(OR($B129="",$C129="",$D129="",$E129="",$F129="",$G129="",$H129="",$I129="",$J129="",$K129="",$L129=""),"",IF($B129="Female",1/(1+EXP(-SUMPRODUCT(Engine!$C$3938:$C$3969,INDIRECT("Coefficients!$L$2:$L$33")))),1/(1+EXP(-SUMPRODUCT(Engine!$C$3938:$C$3969,INDIRECT("Coefficients!$M$2:$M$33"))))))</f>
      </c>
      <c r="V129" s="8">
        <f>IF(OR($B129="",$C129="",$D129="",$E129="",$F129="",$G129="",$H129="",$I129="",$J129="",$K129="",$L129=""),"",IF($B129="Female",1/(1+EXP(-SUMPRODUCT(Engine!$C$3938:$C$3969,INDIRECT("Coefficients!$N$2:$N$33")))),1/(1+EXP(-SUMPRODUCT(Engine!$C$3938:$C$3969,INDIRECT("Coefficients!$O$2:$O$33"))))))</f>
      </c>
      <c r="W129" s="8">
        <f>IF(OR($B129="",$C129="",$D129="",$E129="",$F129="",$G129="",$H129="",$I129="",$J129="",$K129="",$L129=""),"",IF($B129="Female",1/(1+EXP(-SUMPRODUCT(Engine!$C$3938:$C$3969,INDIRECT("Coefficients!$P$2:$P$33")))),1/(1+EXP(-SUMPRODUCT(Engine!$C$3938:$C$3969,INDIRECT("Coefficients!$Q$2:$Q$33"))))))</f>
      </c>
      <c r="X129" s="8">
        <f>IF(OR($B129="",$C129="",$D129="",$E129="",$F129="",$G129="",$H129="",$I129="",$J129="",$K129="",$L129=""),"",IF($B129="Female",1/(1+EXP(-SUMPRODUCT(Engine!$C$3938:$C$3969,INDIRECT("Coefficients!$R$2:$R$33")))),1/(1+EXP(-SUMPRODUCT(Engine!$C$3938:$C$3969,INDIRECT("Coefficients!$S$2:$S$33"))))))</f>
      </c>
      <c r="Y129" s="8">
        <f>IF(OR($B129="",$C129="",$D129="",$E129="",$F129="",$G129="",$H129="",$I129="",$J129="",$K129="",$L129=""),"",IF($B129="Female",1/(1+EXP(-SUMPRODUCT(Engine!$C$3938:$C$3969,INDIRECT("Coefficients!$T$2:$T$33")))),1/(1+EXP(-SUMPRODUCT(Engine!$C$3938:$C$3969,INDIRECT("Coefficients!$U$2:$U$33"))))))</f>
      </c>
      <c r="Z129" s="8">
        <f>IF(OR($B129="",$C129="",$D129="",$E129="",$F129="",$G129="",$H129="",$I129="",$J129="",$K129="",$L129=""),"",IF($B129="Female",1/(1+EXP(-SUMPRODUCT(Engine!$C$3938:$C$3969,INDIRECT("Coefficients!$V$2:$V$33")))),1/(1+EXP(-SUMPRODUCT(Engine!$C$3938:$C$3969,INDIRECT("Coefficients!$W$2:$W$33"))))))</f>
      </c>
      <c r="AA129" s="8">
        <f>IF(OR($B129="",$C129="",$D129="",$E129="",$F129="",$G129="",$H129="",$I129="",$J129="",$K129="",$L129=""),"",IF($B129="Female",1/(1+EXP(-SUMPRODUCT(Engine!$C$3938:$C$3969,INDIRECT("Coefficients!$X$2:$X$33")))),1/(1+EXP(-SUMPRODUCT(Engine!$C$3938:$C$3969,INDIRECT("Coefficients!$Y$2:$Y$33"))))))</f>
      </c>
      <c r="AB129" s="8">
        <f>IF(OR($B129="",$C129="",$D129="",$E129="",$F129="",$G129="",$H129="",$I129="",$J129="",$K129="",$L129=""),"",IF($B129="Female",1/(1+EXP(-SUMPRODUCT(Engine!$C$3938:$C$3969,INDIRECT("Coefficients!$Z$2:$Z$33")))),1/(1+EXP(-SUMPRODUCT(Engine!$C$3938:$C$3969,INDIRECT("Coefficients!$AA$2:$AA$33"))))))</f>
      </c>
      <c r="AC129" s="8">
        <f>IF(OR($B129="",$C129="",$D129="",$E129="",$F129="",$G129="",$H129="",$I129="",$J129="",$K129="",$L129=""),"",IF($B129="Female",1/(1+EXP(-SUMPRODUCT(Engine!$C$3938:$C$3969,INDIRECT("Coefficients!$AB$2:$AB$33")))),1/(1+EXP(-SUMPRODUCT(Engine!$C$3938:$C$3969,INDIRECT("Coefficients!$AC$2:$AC$33"))))))</f>
      </c>
      <c r="AD129" s="8">
        <f>IF(OR($B129="",$C129="",$D129="",$E129="",$F129="",$G129="",$H129="",$I129="",$J129="",$K129="",$L129=""),"",IF($B129="Female",1/(1+EXP(-SUMPRODUCT(Engine!$C$3938:$C$3969,INDIRECT("Coefficients!$AD$2:$AD$33")))),1/(1+EXP(-SUMPRODUCT(Engine!$C$3938:$C$3969,INDIRECT("Coefficients!$AE$2:$AE$33"))))))</f>
      </c>
      <c r="AE129" s="8">
        <f>IF(OR($B129="",$C129="",$D129="",$E129="",$F129="",$G129="",$H129="",$I129="",$J129="",$K129="",$L129=""),"",IF($B129="Female",1/(1+EXP(-SUMPRODUCT(Engine!$C$3938:$C$3969,INDIRECT("Coefficients!$AF$2:$AF$33")))),1/(1+EXP(-SUMPRODUCT(Engine!$C$3938:$C$3969,INDIRECT("Coefficients!$AG$2:$AG$33"))))))</f>
      </c>
      <c r="AF129" s="8">
        <f>IF(OR($B129="",$C129="",$D129="",$E129="",$F129="",$G129="",$H129="",$I129="",$J129="",$K129="",$L129=""),"",IF($B129="Female",1/(1+EXP(-SUMPRODUCT(Engine!$C$3938:$C$3969,INDIRECT("Coefficients!$AH$2:$AH$33")))),1/(1+EXP(-SUMPRODUCT(Engine!$C$3938:$C$3969,INDIRECT("Coefficients!$AI$2:$AI$33"))))))</f>
      </c>
      <c r="AG129" s="8">
        <f>IF(OR($B129="",$C129="",$D129="",$E129="",$F129="",$G129="",$H129="",$I129="",$J129="",$K129="",$L129=""),"",IF($B129="Female",1/(1+EXP(-SUMPRODUCT(Engine!$C$3938:$C$3969,INDIRECT("Coefficients!$AJ$2:$AJ$33")))),1/(1+EXP(-SUMPRODUCT(Engine!$C$3938:$C$3969,INDIRECT("Coefficients!$AK$2:$AK$33"))))))</f>
      </c>
      <c r="AH129" s="8">
        <f>IF(OR($B129="",$C129="",$D129="",$E129="",$F129="",$G129="",$H129="",$I129="",$J129="",$K129="",$L129=""),"",IF($B129="Female",1/(1+EXP(-SUMPRODUCT(Engine!$C$3938:$C$3969,INDIRECT("Coefficients!$AL$2:$AL$33")))),1/(1+EXP(-SUMPRODUCT(Engine!$C$3938:$C$3969,INDIRECT("Coefficients!$AM$2:$AM$33"))))))</f>
      </c>
      <c r="AI129" s="8">
        <f>IF(OR($B129="",$C129="",$D129="",$E129="",$F129="",$G129="",$H129="",$I129="",$J129="",$K129="",$L129=""),"",IF($B129="Female",1/(1+EXP(-SUMPRODUCT(Engine!$C$3938:$C$3969,INDIRECT("Coefficients!$AN$2:$AN$33")))),1/(1+EXP(-SUMPRODUCT(Engine!$C$3938:$C$3969,INDIRECT("Coefficients!$AO$2:$AO$33"))))))</f>
      </c>
      <c r="AJ129" s="8">
        <f>IF(OR($B129="",$C129="",$D129="",$E129="",$F129="",$G129="",$H129="",$I129="",$J129="",$K129="",$L129=""),"",IF($B129="Female",1/(1+EXP(-SUMPRODUCT(Engine!$C$3938:$C$3969,INDIRECT("Coefficients!$AP$2:$AP$33")))),1/(1+EXP(-SUMPRODUCT(Engine!$C$3938:$C$3969,INDIRECT("Coefficients!$AQ$2:$AQ$33"))))))</f>
      </c>
      <c r="AK129" s="8">
        <f>IF(OR($B129="",$C129="",$D129="",$E129="",$F129="",$G129="",$H129="",$I129="",$J129="",$K129="",$L129=""),"",IF($B129="Female",1/(1+EXP(-SUMPRODUCT(Engine!$C$3938:$C$3969,INDIRECT("Coefficients!$AR$2:$AR$33")))),1/(1+EXP(-SUMPRODUCT(Engine!$C$3938:$C$3969,INDIRECT("Coefficients!$AS$2:$AS$33"))))))</f>
      </c>
      <c r="AL129" s="8">
        <f>IF(OR($B129="",$C129="",$D129="",$E129="",$F129="",$G129="",$H129="",$I129="",$J129="",$K129="",$L129=""),"",IF($B129="Female",1/(1+EXP(-SUMPRODUCT(Engine!$C$3938:$C$3969,INDIRECT("Coefficients!$AT$2:$AT$33")))),1/(1+EXP(-SUMPRODUCT(Engine!$C$3938:$C$3969,INDIRECT("Coefficients!$AU$2:$AU$33"))))))</f>
      </c>
      <c r="AM129" s="8">
        <f>IF(OR($B129="",$C129="",$D129="",$E129="",$F129="",$G129="",$H129="",$I129="",$J129="",$K129="",$L129=""),"",IF($B129="Female",1/(1+EXP(-SUMPRODUCT(Engine!$C$3938:$C$3969,INDIRECT("Coefficients!$AV$2:$AV$33")))),1/(1+EXP(-SUMPRODUCT(Engine!$C$3938:$C$3969,INDIRECT("Coefficients!$AW$2:$AW$33"))))))</f>
      </c>
      <c r="AN129" s="8">
        <f>IF(OR($B129="",$C129="",$D129="",$E129="",$F129="",$G129="",$H129="",$I129="",$J129="",$K129="",$L129=""),"",IF($B129="Female",1/(1+EXP(-SUMPRODUCT(Engine!$C$3938:$C$3969,INDIRECT("Coefficients!$AX$2:$AX$33")))),1/(1+EXP(-SUMPRODUCT(Engine!$C$3938:$C$3969,INDIRECT("Coefficients!$AY$2:$AY$33"))))))</f>
      </c>
      <c r="AO129" s="8">
        <f>IF(OR($B129="",$C129="",$D129="",$E129="",$F129="",$G129="",$H129="",$I129="",$J129="",$K129="",$L129=""),"",IF($B129="Female",1/(1+EXP(-SUMPRODUCT(Engine!$C$3938:$C$3969,INDIRECT("Coefficients!$AZ$2:$AZ$33")))),1/(1+EXP(-SUMPRODUCT(Engine!$C$3938:$C$3969,INDIRECT("Coefficients!$BA$2:$BA$33"))))))</f>
      </c>
      <c r="AP129" s="8">
        <f>IF(OR($B129="",$C129="",$D129="",$E129="",$F129="",$G129="",$H129="",$I129="",$J129="",$K129="",$L129=""),"",IF($B129="Female",1/(1+EXP(-SUMPRODUCT(Engine!$C$3938:$C$3969,INDIRECT("Coefficients!$BB$2:$BB$33")))),1/(1+EXP(-SUMPRODUCT(Engine!$C$3938:$C$3969,INDIRECT("Coefficients!$BC$2:$BC$33"))))))</f>
      </c>
      <c r="AQ129" s="8">
        <f>IF(OR($B129="",$C129="",$D129="",$E129="",$F129="",$G129="",$H129="",$I129="",$J129="",$K129="",$L129=""),"",IF($B129="Female",1/(1+EXP(-SUMPRODUCT(Engine!$C$3938:$C$3969,INDIRECT("Coefficients!$BD$2:$BD$33")))),1/(1+EXP(-SUMPRODUCT(Engine!$C$3938:$C$3969,INDIRECT("Coefficients!$BE$2:$BE$33"))))))</f>
      </c>
      <c r="AR129" s="8">
        <f>IF(OR($B129="",$C129="",$D129="",$E129="",$F129="",$G129="",$H129="",$I129="",$J129="",$K129="",$L129=""),"",IF($B129="Female",1/(1+EXP(-SUMPRODUCT(Engine!$C$3938:$C$3969,INDIRECT("Coefficients!$BF$2:$BF$33")))),1/(1+EXP(-SUMPRODUCT(Engine!$C$3938:$C$3969,INDIRECT("Coefficients!$BG$2:$BG$33"))))))</f>
      </c>
      <c r="AS129" s="8">
        <f>IF(OR($B129="",$C129="",$D129="",$E129="",$F129="",$G129="",$H129="",$I129="",$J129="",$K129="",$L129=""),"",IF($B129="Female",1/(1+EXP(-SUMPRODUCT(Engine!$C$3938:$C$3969,INDIRECT("Coefficients!$BH$2:$BH$33")))),1/(1+EXP(-SUMPRODUCT(Engine!$C$3938:$C$3969,INDIRECT("Coefficients!$BI$2:$BI$33"))))))</f>
      </c>
      <c r="AT129" s="8">
        <f>IF(OR($B129="",$C129="",$D129="",$E129="",$F129="",$G129="",$H129="",$I129="",$J129="",$K129="",$L129=""),"",IF($B129="Female",1/(1+EXP(-SUMPRODUCT(Engine!$C$3938:$C$3969,INDIRECT("Coefficients!$BJ$2:$BJ$33")))),1/(1+EXP(-SUMPRODUCT(Engine!$C$3938:$C$3969,INDIRECT("Coefficients!$BK$2:$BK$33"))))))</f>
      </c>
      <c r="AU129" s="8">
        <f>IF(OR($B129="",$C129="",$D129="",$E129="",$F129="",$G129="",$H129="",$I129="",$J129="",$K129="",$L129=""),"",IF($B129="Female",1/(1+EXP(-SUMPRODUCT(Engine!$C$3938:$C$3969,INDIRECT("Coefficients!$BL$2:$BL$33")))),1/(1+EXP(-SUMPRODUCT(Engine!$C$3938:$C$3969,INDIRECT("Coefficients!$BM$2:$BM$33"))))))</f>
      </c>
      <c r="AV129" s="8">
        <f>IF(OR($B129="",$C129="",$D129="",$E129="",$F129="",$G129="",$H129="",$I129="",$J129="",$K129="",$L129=""),"",IF($B129="Female",1/(1+EXP(-SUMPRODUCT(Engine!$C$3938:$C$3969,INDIRECT("Coefficients!$BN$2:$BN$33")))),1/(1+EXP(-SUMPRODUCT(Engine!$C$3938:$C$3969,INDIRECT("Coefficients!$BO$2:$BO$33"))))))</f>
      </c>
      <c r="AW129" s="8">
        <f>IF(OR($B129="",$C129="",$D129="",$E129="",$F129="",$G129="",$H129="",$I129="",$J129="",$K129="",$L129=""),"",IF($B129="Female",1/(1+EXP(-SUMPRODUCT(Engine!$C$3938:$C$3969,INDIRECT("Coefficients!$BP$2:$BP$33")))),1/(1+EXP(-SUMPRODUCT(Engine!$C$3938:$C$3969,INDIRECT("Coefficients!$BQ$2:$BQ$33"))))))</f>
      </c>
      <c r="AX129" s="8">
        <f>IF(OR($B129="",$C129="",$D129="",$E129="",$F129="",$G129="",$H129="",$I129="",$J129="",$K129="",$L129=""),"",IF($B129="Female",1/(1+EXP(-SUMPRODUCT(Engine!$C$3938:$C$3969,INDIRECT("Coefficients!$BR$2:$BR$33")))),1/(1+EXP(-SUMPRODUCT(Engine!$C$3938:$C$3969,INDIRECT("Coefficients!$BS$2:$BS$33"))))))</f>
      </c>
      <c r="AY129" s="8">
        <f>IF(OR($B129="",$C129="",$D129="",$E129="",$F129="",$G129="",$H129="",$I129="",$J129="",$K129="",$L129=""),"",IF($B129="Female",1/(1+EXP(-SUMPRODUCT(Engine!$C$3938:$C$3969,INDIRECT("Coefficients!$BT$2:$BT$33")))),1/(1+EXP(-SUMPRODUCT(Engine!$C$3938:$C$3969,INDIRECT("Coefficients!$BU$2:$BU$33"))))))</f>
      </c>
      <c r="AZ129" s="8">
        <f>IF(OR($B129="",$C129="",$D129="",$E129="",$F129="",$G129="",$H129="",$I129="",$J129="",$K129="",$L129=""),"",IF($B129="Female",1/(1+EXP(-SUMPRODUCT(Engine!$C$3938:$C$3969,INDIRECT("Coefficients!$BV$2:$BV$33")))),1/(1+EXP(-SUMPRODUCT(Engine!$C$3938:$C$3969,INDIRECT("Coefficients!$BW$2:$BW$33"))))))</f>
      </c>
      <c r="BA129" s="8">
        <f>IF(OR($B129="",$C129="",$D129="",$E129="",$F129="",$G129="",$H129="",$I129="",$J129="",$K129="",$L129=""),"",IF($B129="Female",1/(1+EXP(-SUMPRODUCT(Engine!$C$3938:$C$3969,INDIRECT("Coefficients!$BX$2:$BX$33")))),1/(1+EXP(-SUMPRODUCT(Engine!$C$3938:$C$3969,INDIRECT("Coefficients!$BY$2:$BY$33"))))))</f>
      </c>
      <c r="BB129" s="8">
        <f>IF(OR($B129="",$C129="",$D129="",$E129="",$F129="",$G129="",$H129="",$I129="",$J129="",$K129="",$L129=""),"",IF($B129="Female",1/(1+EXP(-SUMPRODUCT(Engine!$C$3938:$C$3969,INDIRECT("Coefficients!$BZ$2:$BZ$33")))),1/(1+EXP(-SUMPRODUCT(Engine!$C$3938:$C$3969,INDIRECT("Coefficients!$CA$2:$CA$33"))))))</f>
      </c>
      <c r="BC129" s="8">
        <f>IF(OR($B129="",$C129="",$D129="",$E129="",$F129="",$G129="",$H129="",$I129="",$J129="",$K129="",$L129=""),"",IF($B129="Female",1/(1+EXP(-SUMPRODUCT(Engine!$C$3938:$C$3969,INDIRECT("Coefficients!$CB$2:$CB$33")))),1/(1+EXP(-SUMPRODUCT(Engine!$C$3938:$C$3969,INDIRECT("Coefficients!$CC$2:$CC$33"))))))</f>
      </c>
      <c r="BD129" s="8">
        <f>IF(OR($B129="",$C129="",$D129="",$E129="",$F129="",$G129="",$H129="",$I129="",$J129="",$K129="",$L129=""),"",IF($B129="Female",1/(1+EXP(-SUMPRODUCT(Engine!$C$3938:$C$3969,INDIRECT("Coefficients!$CD$2:$CD$33")))),1/(1+EXP(-SUMPRODUCT(Engine!$C$3938:$C$3969,INDIRECT("Coefficients!$CE$2:$CE$33"))))))</f>
      </c>
      <c r="BE129" s="8">
        <f>IF(OR($B129="",$C129="",$D129="",$E129="",$F129="",$G129="",$H129="",$I129="",$J129="",$K129="",$L129=""),"",IF($B129="Female",1/(1+EXP(-SUMPRODUCT(Engine!$C$3938:$C$3969,INDIRECT("Coefficients!$CF$2:$CF$33")))),1/(1+EXP(-SUMPRODUCT(Engine!$C$3938:$C$3969,INDIRECT("Coefficients!$CG$2:$CG$33"))))))</f>
      </c>
      <c r="BF129" s="8">
        <f>IF(OR($B129="",$C129="",$D129="",$E129="",$F129="",$G129="",$H129="",$I129="",$J129="",$K129="",$L129=""),"",IF($B129="Female",1/(1+EXP(-SUMPRODUCT(Engine!$C$3938:$C$3969,INDIRECT("Coefficients!$CH$2:$CH$33")))),1/(1+EXP(-SUMPRODUCT(Engine!$C$3938:$C$3969,INDIRECT("Coefficients!$CI$2:$CI$33"))))))</f>
      </c>
      <c r="BG129" s="8">
        <f>IF(OR($B129="",$C129="",$D129="",$E129="",$F129="",$G129="",$H129="",$I129="",$J129="",$K129="",$L129=""),"",IF($B129="Female",1/(1+EXP(-SUMPRODUCT(Engine!$C$3938:$C$3969,INDIRECT("Coefficients!$CJ$2:$CJ$33")))),1/(1+EXP(-SUMPRODUCT(Engine!$C$3938:$C$3969,INDIRECT("Coefficients!$CK$2:$CK$33"))))))</f>
      </c>
      <c r="BH129" s="8">
        <f>IF(OR($B129="",$C129="",$D129="",$E129="",$F129="",$G129="",$H129="",$I129="",$J129="",$K129="",$L129=""),"",IF($B129="Female",1/(1+EXP(-SUMPRODUCT(Engine!$C$3938:$C$3969,INDIRECT("Coefficients!$CL$2:$CL$33")))),1/(1+EXP(-SUMPRODUCT(Engine!$C$3938:$C$3969,INDIRECT("Coefficients!$CM$2:$CM$33"))))))</f>
      </c>
      <c r="BI129" s="8">
        <f>IF(OR($B129="",$C129="",$D129="",$E129="",$F129="",$G129="",$H129="",$I129="",$J129="",$K129="",$L129=""),"",IF($B129="Female",1/(1+EXP(-SUMPRODUCT(Engine!$C$3938:$C$3969,INDIRECT("Coefficients!$CN$2:$CN$33")))),1/(1+EXP(-SUMPRODUCT(Engine!$C$3938:$C$3969,INDIRECT("Coefficients!$CO$2:$CO$33"))))))</f>
      </c>
      <c r="BJ129" s="8">
        <f>IF(OR($B129="",$C129="",$D129="",$E129="",$F129="",$G129="",$H129="",$I129="",$J129="",$K129="",$L129=""),"",IF($B129="Female",1/(1+EXP(-SUMPRODUCT(Engine!$C$3938:$C$3969,INDIRECT("Coefficients!$CP$2:$CP$33")))),1/(1+EXP(-SUMPRODUCT(Engine!$C$3938:$C$3969,INDIRECT("Coefficients!$CQ$2:$CQ$33"))))))</f>
      </c>
      <c r="BK129" s="8">
        <f>IF(OR($B129="",$C129="",$D129="",$E129="",$F129="",$G129="",$H129="",$I129="",$J129="",$K129="",$L129=""),"",IF($B129="Female",1/(1+EXP(-SUMPRODUCT(Engine!$C$3938:$C$3969,INDIRECT("Coefficients!$CR$2:$CR$33")))),1/(1+EXP(-SUMPRODUCT(Engine!$C$3938:$C$3969,INDIRECT("Coefficients!$CS$2:$CS$33"))))))</f>
      </c>
      <c r="BL129" s="8">
        <f>IF(OR($B129="",$C129="",$D129="",$E129="",$F129="",$G129="",$H129="",$I129="",$J129="",$K129="",$L129=""),"",IF($B129="Female",1/(1+EXP(-SUMPRODUCT(Engine!$C$3938:$C$3969,INDIRECT("Coefficients!$CT$2:$CT$33")))),1/(1+EXP(-SUMPRODUCT(Engine!$C$3938:$C$3969,INDIRECT("Coefficients!$CU$2:$CU$33"))))))</f>
      </c>
      <c r="BM129" s="8">
        <f>IF(OR($B129="",$C129="",$D129="",$E129="",$F129="",$G129="",$H129="",$I129="",$J129="",$K129="",$L129=""),"",IF($B129="Female",1/(1+EXP(-SUMPRODUCT(Engine!$C$3938:$C$3969,INDIRECT("Coefficients!$CV$2:$CV$33")))),1/(1+EXP(-SUMPRODUCT(Engine!$C$3938:$C$3969,INDIRECT("Coefficients!$CW$2:$CW$33"))))))</f>
      </c>
    </row>
    <row r="130" spans="1:65" x14ac:dyDescent="0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8">
        <f>IF(OR($B130="",$C130="",$D130="",$E130="",$F130="",$G130="",$H130="",$I130="",$J130="",$K130="",$L130=""),"",IF($B130="Female",1/(1+EXP(-SUMPRODUCT(Engine!$C$3970:$C$4001,INDIRECT("Coefficients!$B$2:$B$33")))),1/(1+EXP(-SUMPRODUCT(Engine!$C$3970:$C$4001,INDIRECT("Coefficients!$C$2:$C$33"))))))</f>
      </c>
      <c r="Q130" s="8">
        <f>IF(OR($B130="",$C130="",$D130="",$E130="",$F130="",$G130="",$H130="",$I130="",$J130="",$K130="",$L130=""),"",IF($B130="Female",1/(1+EXP(-SUMPRODUCT(Engine!$C$3970:$C$4001,INDIRECT("Coefficients!$D$2:$D$33")))),1/(1+EXP(-SUMPRODUCT(Engine!$C$3970:$C$4001,INDIRECT("Coefficients!$E$2:$E$33"))))))</f>
      </c>
      <c r="R130" s="8">
        <f>IF(OR($B130="",$C130="",$D130="",$E130="",$F130="",$G130="",$H130="",$I130="",$J130="",$K130="",$L130=""),"",IF($B130="Female",1/(1+EXP(-SUMPRODUCT(Engine!$C$3970:$C$4001,INDIRECT("Coefficients!$F$2:$F$33")))),1/(1+EXP(-SUMPRODUCT(Engine!$C$3970:$C$4001,INDIRECT("Coefficients!$G$2:$G$33"))))))</f>
      </c>
      <c r="S130" s="8">
        <f>IF(OR($B130="",$C130="",$D130="",$E130="",$F130="",$G130="",$H130="",$I130="",$J130="",$K130="",$L130=""),"",IF($B130="Female",1/(1+EXP(-SUMPRODUCT(Engine!$C$3970:$C$4001,INDIRECT("Coefficients!$H$2:$H$33")))),1/(1+EXP(-SUMPRODUCT(Engine!$C$3970:$C$4001,INDIRECT("Coefficients!$I$2:$I$33"))))))</f>
      </c>
      <c r="T130" s="8">
        <f>IF(OR($B130="",$C130="",$D130="",$E130="",$F130="",$G130="",$H130="",$I130="",$J130="",$K130="",$L130=""),"",IF($B130="Female",1/(1+EXP(-SUMPRODUCT(Engine!$C$3970:$C$4001,INDIRECT("Coefficients!$J$2:$J$33")))),1/(1+EXP(-SUMPRODUCT(Engine!$C$3970:$C$4001,INDIRECT("Coefficients!$K$2:$K$33"))))))</f>
      </c>
      <c r="U130" s="8">
        <f>IF(OR($B130="",$C130="",$D130="",$E130="",$F130="",$G130="",$H130="",$I130="",$J130="",$K130="",$L130=""),"",IF($B130="Female",1/(1+EXP(-SUMPRODUCT(Engine!$C$3970:$C$4001,INDIRECT("Coefficients!$L$2:$L$33")))),1/(1+EXP(-SUMPRODUCT(Engine!$C$3970:$C$4001,INDIRECT("Coefficients!$M$2:$M$33"))))))</f>
      </c>
      <c r="V130" s="8">
        <f>IF(OR($B130="",$C130="",$D130="",$E130="",$F130="",$G130="",$H130="",$I130="",$J130="",$K130="",$L130=""),"",IF($B130="Female",1/(1+EXP(-SUMPRODUCT(Engine!$C$3970:$C$4001,INDIRECT("Coefficients!$N$2:$N$33")))),1/(1+EXP(-SUMPRODUCT(Engine!$C$3970:$C$4001,INDIRECT("Coefficients!$O$2:$O$33"))))))</f>
      </c>
      <c r="W130" s="8">
        <f>IF(OR($B130="",$C130="",$D130="",$E130="",$F130="",$G130="",$H130="",$I130="",$J130="",$K130="",$L130=""),"",IF($B130="Female",1/(1+EXP(-SUMPRODUCT(Engine!$C$3970:$C$4001,INDIRECT("Coefficients!$P$2:$P$33")))),1/(1+EXP(-SUMPRODUCT(Engine!$C$3970:$C$4001,INDIRECT("Coefficients!$Q$2:$Q$33"))))))</f>
      </c>
      <c r="X130" s="8">
        <f>IF(OR($B130="",$C130="",$D130="",$E130="",$F130="",$G130="",$H130="",$I130="",$J130="",$K130="",$L130=""),"",IF($B130="Female",1/(1+EXP(-SUMPRODUCT(Engine!$C$3970:$C$4001,INDIRECT("Coefficients!$R$2:$R$33")))),1/(1+EXP(-SUMPRODUCT(Engine!$C$3970:$C$4001,INDIRECT("Coefficients!$S$2:$S$33"))))))</f>
      </c>
      <c r="Y130" s="8">
        <f>IF(OR($B130="",$C130="",$D130="",$E130="",$F130="",$G130="",$H130="",$I130="",$J130="",$K130="",$L130=""),"",IF($B130="Female",1/(1+EXP(-SUMPRODUCT(Engine!$C$3970:$C$4001,INDIRECT("Coefficients!$T$2:$T$33")))),1/(1+EXP(-SUMPRODUCT(Engine!$C$3970:$C$4001,INDIRECT("Coefficients!$U$2:$U$33"))))))</f>
      </c>
      <c r="Z130" s="8">
        <f>IF(OR($B130="",$C130="",$D130="",$E130="",$F130="",$G130="",$H130="",$I130="",$J130="",$K130="",$L130=""),"",IF($B130="Female",1/(1+EXP(-SUMPRODUCT(Engine!$C$3970:$C$4001,INDIRECT("Coefficients!$V$2:$V$33")))),1/(1+EXP(-SUMPRODUCT(Engine!$C$3970:$C$4001,INDIRECT("Coefficients!$W$2:$W$33"))))))</f>
      </c>
      <c r="AA130" s="8">
        <f>IF(OR($B130="",$C130="",$D130="",$E130="",$F130="",$G130="",$H130="",$I130="",$J130="",$K130="",$L130=""),"",IF($B130="Female",1/(1+EXP(-SUMPRODUCT(Engine!$C$3970:$C$4001,INDIRECT("Coefficients!$X$2:$X$33")))),1/(1+EXP(-SUMPRODUCT(Engine!$C$3970:$C$4001,INDIRECT("Coefficients!$Y$2:$Y$33"))))))</f>
      </c>
      <c r="AB130" s="8">
        <f>IF(OR($B130="",$C130="",$D130="",$E130="",$F130="",$G130="",$H130="",$I130="",$J130="",$K130="",$L130=""),"",IF($B130="Female",1/(1+EXP(-SUMPRODUCT(Engine!$C$3970:$C$4001,INDIRECT("Coefficients!$Z$2:$Z$33")))),1/(1+EXP(-SUMPRODUCT(Engine!$C$3970:$C$4001,INDIRECT("Coefficients!$AA$2:$AA$33"))))))</f>
      </c>
      <c r="AC130" s="8">
        <f>IF(OR($B130="",$C130="",$D130="",$E130="",$F130="",$G130="",$H130="",$I130="",$J130="",$K130="",$L130=""),"",IF($B130="Female",1/(1+EXP(-SUMPRODUCT(Engine!$C$3970:$C$4001,INDIRECT("Coefficients!$AB$2:$AB$33")))),1/(1+EXP(-SUMPRODUCT(Engine!$C$3970:$C$4001,INDIRECT("Coefficients!$AC$2:$AC$33"))))))</f>
      </c>
      <c r="AD130" s="8">
        <f>IF(OR($B130="",$C130="",$D130="",$E130="",$F130="",$G130="",$H130="",$I130="",$J130="",$K130="",$L130=""),"",IF($B130="Female",1/(1+EXP(-SUMPRODUCT(Engine!$C$3970:$C$4001,INDIRECT("Coefficients!$AD$2:$AD$33")))),1/(1+EXP(-SUMPRODUCT(Engine!$C$3970:$C$4001,INDIRECT("Coefficients!$AE$2:$AE$33"))))))</f>
      </c>
      <c r="AE130" s="8">
        <f>IF(OR($B130="",$C130="",$D130="",$E130="",$F130="",$G130="",$H130="",$I130="",$J130="",$K130="",$L130=""),"",IF($B130="Female",1/(1+EXP(-SUMPRODUCT(Engine!$C$3970:$C$4001,INDIRECT("Coefficients!$AF$2:$AF$33")))),1/(1+EXP(-SUMPRODUCT(Engine!$C$3970:$C$4001,INDIRECT("Coefficients!$AG$2:$AG$33"))))))</f>
      </c>
      <c r="AF130" s="8">
        <f>IF(OR($B130="",$C130="",$D130="",$E130="",$F130="",$G130="",$H130="",$I130="",$J130="",$K130="",$L130=""),"",IF($B130="Female",1/(1+EXP(-SUMPRODUCT(Engine!$C$3970:$C$4001,INDIRECT("Coefficients!$AH$2:$AH$33")))),1/(1+EXP(-SUMPRODUCT(Engine!$C$3970:$C$4001,INDIRECT("Coefficients!$AI$2:$AI$33"))))))</f>
      </c>
      <c r="AG130" s="8">
        <f>IF(OR($B130="",$C130="",$D130="",$E130="",$F130="",$G130="",$H130="",$I130="",$J130="",$K130="",$L130=""),"",IF($B130="Female",1/(1+EXP(-SUMPRODUCT(Engine!$C$3970:$C$4001,INDIRECT("Coefficients!$AJ$2:$AJ$33")))),1/(1+EXP(-SUMPRODUCT(Engine!$C$3970:$C$4001,INDIRECT("Coefficients!$AK$2:$AK$33"))))))</f>
      </c>
      <c r="AH130" s="8">
        <f>IF(OR($B130="",$C130="",$D130="",$E130="",$F130="",$G130="",$H130="",$I130="",$J130="",$K130="",$L130=""),"",IF($B130="Female",1/(1+EXP(-SUMPRODUCT(Engine!$C$3970:$C$4001,INDIRECT("Coefficients!$AL$2:$AL$33")))),1/(1+EXP(-SUMPRODUCT(Engine!$C$3970:$C$4001,INDIRECT("Coefficients!$AM$2:$AM$33"))))))</f>
      </c>
      <c r="AI130" s="8">
        <f>IF(OR($B130="",$C130="",$D130="",$E130="",$F130="",$G130="",$H130="",$I130="",$J130="",$K130="",$L130=""),"",IF($B130="Female",1/(1+EXP(-SUMPRODUCT(Engine!$C$3970:$C$4001,INDIRECT("Coefficients!$AN$2:$AN$33")))),1/(1+EXP(-SUMPRODUCT(Engine!$C$3970:$C$4001,INDIRECT("Coefficients!$AO$2:$AO$33"))))))</f>
      </c>
      <c r="AJ130" s="8">
        <f>IF(OR($B130="",$C130="",$D130="",$E130="",$F130="",$G130="",$H130="",$I130="",$J130="",$K130="",$L130=""),"",IF($B130="Female",1/(1+EXP(-SUMPRODUCT(Engine!$C$3970:$C$4001,INDIRECT("Coefficients!$AP$2:$AP$33")))),1/(1+EXP(-SUMPRODUCT(Engine!$C$3970:$C$4001,INDIRECT("Coefficients!$AQ$2:$AQ$33"))))))</f>
      </c>
      <c r="AK130" s="8">
        <f>IF(OR($B130="",$C130="",$D130="",$E130="",$F130="",$G130="",$H130="",$I130="",$J130="",$K130="",$L130=""),"",IF($B130="Female",1/(1+EXP(-SUMPRODUCT(Engine!$C$3970:$C$4001,INDIRECT("Coefficients!$AR$2:$AR$33")))),1/(1+EXP(-SUMPRODUCT(Engine!$C$3970:$C$4001,INDIRECT("Coefficients!$AS$2:$AS$33"))))))</f>
      </c>
      <c r="AL130" s="8">
        <f>IF(OR($B130="",$C130="",$D130="",$E130="",$F130="",$G130="",$H130="",$I130="",$J130="",$K130="",$L130=""),"",IF($B130="Female",1/(1+EXP(-SUMPRODUCT(Engine!$C$3970:$C$4001,INDIRECT("Coefficients!$AT$2:$AT$33")))),1/(1+EXP(-SUMPRODUCT(Engine!$C$3970:$C$4001,INDIRECT("Coefficients!$AU$2:$AU$33"))))))</f>
      </c>
      <c r="AM130" s="8">
        <f>IF(OR($B130="",$C130="",$D130="",$E130="",$F130="",$G130="",$H130="",$I130="",$J130="",$K130="",$L130=""),"",IF($B130="Female",1/(1+EXP(-SUMPRODUCT(Engine!$C$3970:$C$4001,INDIRECT("Coefficients!$AV$2:$AV$33")))),1/(1+EXP(-SUMPRODUCT(Engine!$C$3970:$C$4001,INDIRECT("Coefficients!$AW$2:$AW$33"))))))</f>
      </c>
      <c r="AN130" s="8">
        <f>IF(OR($B130="",$C130="",$D130="",$E130="",$F130="",$G130="",$H130="",$I130="",$J130="",$K130="",$L130=""),"",IF($B130="Female",1/(1+EXP(-SUMPRODUCT(Engine!$C$3970:$C$4001,INDIRECT("Coefficients!$AX$2:$AX$33")))),1/(1+EXP(-SUMPRODUCT(Engine!$C$3970:$C$4001,INDIRECT("Coefficients!$AY$2:$AY$33"))))))</f>
      </c>
      <c r="AO130" s="8">
        <f>IF(OR($B130="",$C130="",$D130="",$E130="",$F130="",$G130="",$H130="",$I130="",$J130="",$K130="",$L130=""),"",IF($B130="Female",1/(1+EXP(-SUMPRODUCT(Engine!$C$3970:$C$4001,INDIRECT("Coefficients!$AZ$2:$AZ$33")))),1/(1+EXP(-SUMPRODUCT(Engine!$C$3970:$C$4001,INDIRECT("Coefficients!$BA$2:$BA$33"))))))</f>
      </c>
      <c r="AP130" s="8">
        <f>IF(OR($B130="",$C130="",$D130="",$E130="",$F130="",$G130="",$H130="",$I130="",$J130="",$K130="",$L130=""),"",IF($B130="Female",1/(1+EXP(-SUMPRODUCT(Engine!$C$3970:$C$4001,INDIRECT("Coefficients!$BB$2:$BB$33")))),1/(1+EXP(-SUMPRODUCT(Engine!$C$3970:$C$4001,INDIRECT("Coefficients!$BC$2:$BC$33"))))))</f>
      </c>
      <c r="AQ130" s="8">
        <f>IF(OR($B130="",$C130="",$D130="",$E130="",$F130="",$G130="",$H130="",$I130="",$J130="",$K130="",$L130=""),"",IF($B130="Female",1/(1+EXP(-SUMPRODUCT(Engine!$C$3970:$C$4001,INDIRECT("Coefficients!$BD$2:$BD$33")))),1/(1+EXP(-SUMPRODUCT(Engine!$C$3970:$C$4001,INDIRECT("Coefficients!$BE$2:$BE$33"))))))</f>
      </c>
      <c r="AR130" s="8">
        <f>IF(OR($B130="",$C130="",$D130="",$E130="",$F130="",$G130="",$H130="",$I130="",$J130="",$K130="",$L130=""),"",IF($B130="Female",1/(1+EXP(-SUMPRODUCT(Engine!$C$3970:$C$4001,INDIRECT("Coefficients!$BF$2:$BF$33")))),1/(1+EXP(-SUMPRODUCT(Engine!$C$3970:$C$4001,INDIRECT("Coefficients!$BG$2:$BG$33"))))))</f>
      </c>
      <c r="AS130" s="8">
        <f>IF(OR($B130="",$C130="",$D130="",$E130="",$F130="",$G130="",$H130="",$I130="",$J130="",$K130="",$L130=""),"",IF($B130="Female",1/(1+EXP(-SUMPRODUCT(Engine!$C$3970:$C$4001,INDIRECT("Coefficients!$BH$2:$BH$33")))),1/(1+EXP(-SUMPRODUCT(Engine!$C$3970:$C$4001,INDIRECT("Coefficients!$BI$2:$BI$33"))))))</f>
      </c>
      <c r="AT130" s="8">
        <f>IF(OR($B130="",$C130="",$D130="",$E130="",$F130="",$G130="",$H130="",$I130="",$J130="",$K130="",$L130=""),"",IF($B130="Female",1/(1+EXP(-SUMPRODUCT(Engine!$C$3970:$C$4001,INDIRECT("Coefficients!$BJ$2:$BJ$33")))),1/(1+EXP(-SUMPRODUCT(Engine!$C$3970:$C$4001,INDIRECT("Coefficients!$BK$2:$BK$33"))))))</f>
      </c>
      <c r="AU130" s="8">
        <f>IF(OR($B130="",$C130="",$D130="",$E130="",$F130="",$G130="",$H130="",$I130="",$J130="",$K130="",$L130=""),"",IF($B130="Female",1/(1+EXP(-SUMPRODUCT(Engine!$C$3970:$C$4001,INDIRECT("Coefficients!$BL$2:$BL$33")))),1/(1+EXP(-SUMPRODUCT(Engine!$C$3970:$C$4001,INDIRECT("Coefficients!$BM$2:$BM$33"))))))</f>
      </c>
      <c r="AV130" s="8">
        <f>IF(OR($B130="",$C130="",$D130="",$E130="",$F130="",$G130="",$H130="",$I130="",$J130="",$K130="",$L130=""),"",IF($B130="Female",1/(1+EXP(-SUMPRODUCT(Engine!$C$3970:$C$4001,INDIRECT("Coefficients!$BN$2:$BN$33")))),1/(1+EXP(-SUMPRODUCT(Engine!$C$3970:$C$4001,INDIRECT("Coefficients!$BO$2:$BO$33"))))))</f>
      </c>
      <c r="AW130" s="8">
        <f>IF(OR($B130="",$C130="",$D130="",$E130="",$F130="",$G130="",$H130="",$I130="",$J130="",$K130="",$L130=""),"",IF($B130="Female",1/(1+EXP(-SUMPRODUCT(Engine!$C$3970:$C$4001,INDIRECT("Coefficients!$BP$2:$BP$33")))),1/(1+EXP(-SUMPRODUCT(Engine!$C$3970:$C$4001,INDIRECT("Coefficients!$BQ$2:$BQ$33"))))))</f>
      </c>
      <c r="AX130" s="8">
        <f>IF(OR($B130="",$C130="",$D130="",$E130="",$F130="",$G130="",$H130="",$I130="",$J130="",$K130="",$L130=""),"",IF($B130="Female",1/(1+EXP(-SUMPRODUCT(Engine!$C$3970:$C$4001,INDIRECT("Coefficients!$BR$2:$BR$33")))),1/(1+EXP(-SUMPRODUCT(Engine!$C$3970:$C$4001,INDIRECT("Coefficients!$BS$2:$BS$33"))))))</f>
      </c>
      <c r="AY130" s="8">
        <f>IF(OR($B130="",$C130="",$D130="",$E130="",$F130="",$G130="",$H130="",$I130="",$J130="",$K130="",$L130=""),"",IF($B130="Female",1/(1+EXP(-SUMPRODUCT(Engine!$C$3970:$C$4001,INDIRECT("Coefficients!$BT$2:$BT$33")))),1/(1+EXP(-SUMPRODUCT(Engine!$C$3970:$C$4001,INDIRECT("Coefficients!$BU$2:$BU$33"))))))</f>
      </c>
      <c r="AZ130" s="8">
        <f>IF(OR($B130="",$C130="",$D130="",$E130="",$F130="",$G130="",$H130="",$I130="",$J130="",$K130="",$L130=""),"",IF($B130="Female",1/(1+EXP(-SUMPRODUCT(Engine!$C$3970:$C$4001,INDIRECT("Coefficients!$BV$2:$BV$33")))),1/(1+EXP(-SUMPRODUCT(Engine!$C$3970:$C$4001,INDIRECT("Coefficients!$BW$2:$BW$33"))))))</f>
      </c>
      <c r="BA130" s="8">
        <f>IF(OR($B130="",$C130="",$D130="",$E130="",$F130="",$G130="",$H130="",$I130="",$J130="",$K130="",$L130=""),"",IF($B130="Female",1/(1+EXP(-SUMPRODUCT(Engine!$C$3970:$C$4001,INDIRECT("Coefficients!$BX$2:$BX$33")))),1/(1+EXP(-SUMPRODUCT(Engine!$C$3970:$C$4001,INDIRECT("Coefficients!$BY$2:$BY$33"))))))</f>
      </c>
      <c r="BB130" s="8">
        <f>IF(OR($B130="",$C130="",$D130="",$E130="",$F130="",$G130="",$H130="",$I130="",$J130="",$K130="",$L130=""),"",IF($B130="Female",1/(1+EXP(-SUMPRODUCT(Engine!$C$3970:$C$4001,INDIRECT("Coefficients!$BZ$2:$BZ$33")))),1/(1+EXP(-SUMPRODUCT(Engine!$C$3970:$C$4001,INDIRECT("Coefficients!$CA$2:$CA$33"))))))</f>
      </c>
      <c r="BC130" s="8">
        <f>IF(OR($B130="",$C130="",$D130="",$E130="",$F130="",$G130="",$H130="",$I130="",$J130="",$K130="",$L130=""),"",IF($B130="Female",1/(1+EXP(-SUMPRODUCT(Engine!$C$3970:$C$4001,INDIRECT("Coefficients!$CB$2:$CB$33")))),1/(1+EXP(-SUMPRODUCT(Engine!$C$3970:$C$4001,INDIRECT("Coefficients!$CC$2:$CC$33"))))))</f>
      </c>
      <c r="BD130" s="8">
        <f>IF(OR($B130="",$C130="",$D130="",$E130="",$F130="",$G130="",$H130="",$I130="",$J130="",$K130="",$L130=""),"",IF($B130="Female",1/(1+EXP(-SUMPRODUCT(Engine!$C$3970:$C$4001,INDIRECT("Coefficients!$CD$2:$CD$33")))),1/(1+EXP(-SUMPRODUCT(Engine!$C$3970:$C$4001,INDIRECT("Coefficients!$CE$2:$CE$33"))))))</f>
      </c>
      <c r="BE130" s="8">
        <f>IF(OR($B130="",$C130="",$D130="",$E130="",$F130="",$G130="",$H130="",$I130="",$J130="",$K130="",$L130=""),"",IF($B130="Female",1/(1+EXP(-SUMPRODUCT(Engine!$C$3970:$C$4001,INDIRECT("Coefficients!$CF$2:$CF$33")))),1/(1+EXP(-SUMPRODUCT(Engine!$C$3970:$C$4001,INDIRECT("Coefficients!$CG$2:$CG$33"))))))</f>
      </c>
      <c r="BF130" s="8">
        <f>IF(OR($B130="",$C130="",$D130="",$E130="",$F130="",$G130="",$H130="",$I130="",$J130="",$K130="",$L130=""),"",IF($B130="Female",1/(1+EXP(-SUMPRODUCT(Engine!$C$3970:$C$4001,INDIRECT("Coefficients!$CH$2:$CH$33")))),1/(1+EXP(-SUMPRODUCT(Engine!$C$3970:$C$4001,INDIRECT("Coefficients!$CI$2:$CI$33"))))))</f>
      </c>
      <c r="BG130" s="8">
        <f>IF(OR($B130="",$C130="",$D130="",$E130="",$F130="",$G130="",$H130="",$I130="",$J130="",$K130="",$L130=""),"",IF($B130="Female",1/(1+EXP(-SUMPRODUCT(Engine!$C$3970:$C$4001,INDIRECT("Coefficients!$CJ$2:$CJ$33")))),1/(1+EXP(-SUMPRODUCT(Engine!$C$3970:$C$4001,INDIRECT("Coefficients!$CK$2:$CK$33"))))))</f>
      </c>
      <c r="BH130" s="8">
        <f>IF(OR($B130="",$C130="",$D130="",$E130="",$F130="",$G130="",$H130="",$I130="",$J130="",$K130="",$L130=""),"",IF($B130="Female",1/(1+EXP(-SUMPRODUCT(Engine!$C$3970:$C$4001,INDIRECT("Coefficients!$CL$2:$CL$33")))),1/(1+EXP(-SUMPRODUCT(Engine!$C$3970:$C$4001,INDIRECT("Coefficients!$CM$2:$CM$33"))))))</f>
      </c>
      <c r="BI130" s="8">
        <f>IF(OR($B130="",$C130="",$D130="",$E130="",$F130="",$G130="",$H130="",$I130="",$J130="",$K130="",$L130=""),"",IF($B130="Female",1/(1+EXP(-SUMPRODUCT(Engine!$C$3970:$C$4001,INDIRECT("Coefficients!$CN$2:$CN$33")))),1/(1+EXP(-SUMPRODUCT(Engine!$C$3970:$C$4001,INDIRECT("Coefficients!$CO$2:$CO$33"))))))</f>
      </c>
      <c r="BJ130" s="8">
        <f>IF(OR($B130="",$C130="",$D130="",$E130="",$F130="",$G130="",$H130="",$I130="",$J130="",$K130="",$L130=""),"",IF($B130="Female",1/(1+EXP(-SUMPRODUCT(Engine!$C$3970:$C$4001,INDIRECT("Coefficients!$CP$2:$CP$33")))),1/(1+EXP(-SUMPRODUCT(Engine!$C$3970:$C$4001,INDIRECT("Coefficients!$CQ$2:$CQ$33"))))))</f>
      </c>
      <c r="BK130" s="8">
        <f>IF(OR($B130="",$C130="",$D130="",$E130="",$F130="",$G130="",$H130="",$I130="",$J130="",$K130="",$L130=""),"",IF($B130="Female",1/(1+EXP(-SUMPRODUCT(Engine!$C$3970:$C$4001,INDIRECT("Coefficients!$CR$2:$CR$33")))),1/(1+EXP(-SUMPRODUCT(Engine!$C$3970:$C$4001,INDIRECT("Coefficients!$CS$2:$CS$33"))))))</f>
      </c>
      <c r="BL130" s="8">
        <f>IF(OR($B130="",$C130="",$D130="",$E130="",$F130="",$G130="",$H130="",$I130="",$J130="",$K130="",$L130=""),"",IF($B130="Female",1/(1+EXP(-SUMPRODUCT(Engine!$C$3970:$C$4001,INDIRECT("Coefficients!$CT$2:$CT$33")))),1/(1+EXP(-SUMPRODUCT(Engine!$C$3970:$C$4001,INDIRECT("Coefficients!$CU$2:$CU$33"))))))</f>
      </c>
      <c r="BM130" s="8">
        <f>IF(OR($B130="",$C130="",$D130="",$E130="",$F130="",$G130="",$H130="",$I130="",$J130="",$K130="",$L130=""),"",IF($B130="Female",1/(1+EXP(-SUMPRODUCT(Engine!$C$3970:$C$4001,INDIRECT("Coefficients!$CV$2:$CV$33")))),1/(1+EXP(-SUMPRODUCT(Engine!$C$3970:$C$4001,INDIRECT("Coefficients!$CW$2:$CW$33"))))))</f>
      </c>
    </row>
    <row r="131" spans="1:65" x14ac:dyDescent="0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8">
        <f>IF(OR($B131="",$C131="",$D131="",$E131="",$F131="",$G131="",$H131="",$I131="",$J131="",$K131="",$L131=""),"",IF($B131="Female",1/(1+EXP(-SUMPRODUCT(Engine!$C$4002:$C$4033,INDIRECT("Coefficients!$B$2:$B$33")))),1/(1+EXP(-SUMPRODUCT(Engine!$C$4002:$C$4033,INDIRECT("Coefficients!$C$2:$C$33"))))))</f>
      </c>
      <c r="Q131" s="8">
        <f>IF(OR($B131="",$C131="",$D131="",$E131="",$F131="",$G131="",$H131="",$I131="",$J131="",$K131="",$L131=""),"",IF($B131="Female",1/(1+EXP(-SUMPRODUCT(Engine!$C$4002:$C$4033,INDIRECT("Coefficients!$D$2:$D$33")))),1/(1+EXP(-SUMPRODUCT(Engine!$C$4002:$C$4033,INDIRECT("Coefficients!$E$2:$E$33"))))))</f>
      </c>
      <c r="R131" s="8">
        <f>IF(OR($B131="",$C131="",$D131="",$E131="",$F131="",$G131="",$H131="",$I131="",$J131="",$K131="",$L131=""),"",IF($B131="Female",1/(1+EXP(-SUMPRODUCT(Engine!$C$4002:$C$4033,INDIRECT("Coefficients!$F$2:$F$33")))),1/(1+EXP(-SUMPRODUCT(Engine!$C$4002:$C$4033,INDIRECT("Coefficients!$G$2:$G$33"))))))</f>
      </c>
      <c r="S131" s="8">
        <f>IF(OR($B131="",$C131="",$D131="",$E131="",$F131="",$G131="",$H131="",$I131="",$J131="",$K131="",$L131=""),"",IF($B131="Female",1/(1+EXP(-SUMPRODUCT(Engine!$C$4002:$C$4033,INDIRECT("Coefficients!$H$2:$H$33")))),1/(1+EXP(-SUMPRODUCT(Engine!$C$4002:$C$4033,INDIRECT("Coefficients!$I$2:$I$33"))))))</f>
      </c>
      <c r="T131" s="8">
        <f>IF(OR($B131="",$C131="",$D131="",$E131="",$F131="",$G131="",$H131="",$I131="",$J131="",$K131="",$L131=""),"",IF($B131="Female",1/(1+EXP(-SUMPRODUCT(Engine!$C$4002:$C$4033,INDIRECT("Coefficients!$J$2:$J$33")))),1/(1+EXP(-SUMPRODUCT(Engine!$C$4002:$C$4033,INDIRECT("Coefficients!$K$2:$K$33"))))))</f>
      </c>
      <c r="U131" s="8">
        <f>IF(OR($B131="",$C131="",$D131="",$E131="",$F131="",$G131="",$H131="",$I131="",$J131="",$K131="",$L131=""),"",IF($B131="Female",1/(1+EXP(-SUMPRODUCT(Engine!$C$4002:$C$4033,INDIRECT("Coefficients!$L$2:$L$33")))),1/(1+EXP(-SUMPRODUCT(Engine!$C$4002:$C$4033,INDIRECT("Coefficients!$M$2:$M$33"))))))</f>
      </c>
      <c r="V131" s="8">
        <f>IF(OR($B131="",$C131="",$D131="",$E131="",$F131="",$G131="",$H131="",$I131="",$J131="",$K131="",$L131=""),"",IF($B131="Female",1/(1+EXP(-SUMPRODUCT(Engine!$C$4002:$C$4033,INDIRECT("Coefficients!$N$2:$N$33")))),1/(1+EXP(-SUMPRODUCT(Engine!$C$4002:$C$4033,INDIRECT("Coefficients!$O$2:$O$33"))))))</f>
      </c>
      <c r="W131" s="8">
        <f>IF(OR($B131="",$C131="",$D131="",$E131="",$F131="",$G131="",$H131="",$I131="",$J131="",$K131="",$L131=""),"",IF($B131="Female",1/(1+EXP(-SUMPRODUCT(Engine!$C$4002:$C$4033,INDIRECT("Coefficients!$P$2:$P$33")))),1/(1+EXP(-SUMPRODUCT(Engine!$C$4002:$C$4033,INDIRECT("Coefficients!$Q$2:$Q$33"))))))</f>
      </c>
      <c r="X131" s="8">
        <f>IF(OR($B131="",$C131="",$D131="",$E131="",$F131="",$G131="",$H131="",$I131="",$J131="",$K131="",$L131=""),"",IF($B131="Female",1/(1+EXP(-SUMPRODUCT(Engine!$C$4002:$C$4033,INDIRECT("Coefficients!$R$2:$R$33")))),1/(1+EXP(-SUMPRODUCT(Engine!$C$4002:$C$4033,INDIRECT("Coefficients!$S$2:$S$33"))))))</f>
      </c>
      <c r="Y131" s="8">
        <f>IF(OR($B131="",$C131="",$D131="",$E131="",$F131="",$G131="",$H131="",$I131="",$J131="",$K131="",$L131=""),"",IF($B131="Female",1/(1+EXP(-SUMPRODUCT(Engine!$C$4002:$C$4033,INDIRECT("Coefficients!$T$2:$T$33")))),1/(1+EXP(-SUMPRODUCT(Engine!$C$4002:$C$4033,INDIRECT("Coefficients!$U$2:$U$33"))))))</f>
      </c>
      <c r="Z131" s="8">
        <f>IF(OR($B131="",$C131="",$D131="",$E131="",$F131="",$G131="",$H131="",$I131="",$J131="",$K131="",$L131=""),"",IF($B131="Female",1/(1+EXP(-SUMPRODUCT(Engine!$C$4002:$C$4033,INDIRECT("Coefficients!$V$2:$V$33")))),1/(1+EXP(-SUMPRODUCT(Engine!$C$4002:$C$4033,INDIRECT("Coefficients!$W$2:$W$33"))))))</f>
      </c>
      <c r="AA131" s="8">
        <f>IF(OR($B131="",$C131="",$D131="",$E131="",$F131="",$G131="",$H131="",$I131="",$J131="",$K131="",$L131=""),"",IF($B131="Female",1/(1+EXP(-SUMPRODUCT(Engine!$C$4002:$C$4033,INDIRECT("Coefficients!$X$2:$X$33")))),1/(1+EXP(-SUMPRODUCT(Engine!$C$4002:$C$4033,INDIRECT("Coefficients!$Y$2:$Y$33"))))))</f>
      </c>
      <c r="AB131" s="8">
        <f>IF(OR($B131="",$C131="",$D131="",$E131="",$F131="",$G131="",$H131="",$I131="",$J131="",$K131="",$L131=""),"",IF($B131="Female",1/(1+EXP(-SUMPRODUCT(Engine!$C$4002:$C$4033,INDIRECT("Coefficients!$Z$2:$Z$33")))),1/(1+EXP(-SUMPRODUCT(Engine!$C$4002:$C$4033,INDIRECT("Coefficients!$AA$2:$AA$33"))))))</f>
      </c>
      <c r="AC131" s="8">
        <f>IF(OR($B131="",$C131="",$D131="",$E131="",$F131="",$G131="",$H131="",$I131="",$J131="",$K131="",$L131=""),"",IF($B131="Female",1/(1+EXP(-SUMPRODUCT(Engine!$C$4002:$C$4033,INDIRECT("Coefficients!$AB$2:$AB$33")))),1/(1+EXP(-SUMPRODUCT(Engine!$C$4002:$C$4033,INDIRECT("Coefficients!$AC$2:$AC$33"))))))</f>
      </c>
      <c r="AD131" s="8">
        <f>IF(OR($B131="",$C131="",$D131="",$E131="",$F131="",$G131="",$H131="",$I131="",$J131="",$K131="",$L131=""),"",IF($B131="Female",1/(1+EXP(-SUMPRODUCT(Engine!$C$4002:$C$4033,INDIRECT("Coefficients!$AD$2:$AD$33")))),1/(1+EXP(-SUMPRODUCT(Engine!$C$4002:$C$4033,INDIRECT("Coefficients!$AE$2:$AE$33"))))))</f>
      </c>
      <c r="AE131" s="8">
        <f>IF(OR($B131="",$C131="",$D131="",$E131="",$F131="",$G131="",$H131="",$I131="",$J131="",$K131="",$L131=""),"",IF($B131="Female",1/(1+EXP(-SUMPRODUCT(Engine!$C$4002:$C$4033,INDIRECT("Coefficients!$AF$2:$AF$33")))),1/(1+EXP(-SUMPRODUCT(Engine!$C$4002:$C$4033,INDIRECT("Coefficients!$AG$2:$AG$33"))))))</f>
      </c>
      <c r="AF131" s="8">
        <f>IF(OR($B131="",$C131="",$D131="",$E131="",$F131="",$G131="",$H131="",$I131="",$J131="",$K131="",$L131=""),"",IF($B131="Female",1/(1+EXP(-SUMPRODUCT(Engine!$C$4002:$C$4033,INDIRECT("Coefficients!$AH$2:$AH$33")))),1/(1+EXP(-SUMPRODUCT(Engine!$C$4002:$C$4033,INDIRECT("Coefficients!$AI$2:$AI$33"))))))</f>
      </c>
      <c r="AG131" s="8">
        <f>IF(OR($B131="",$C131="",$D131="",$E131="",$F131="",$G131="",$H131="",$I131="",$J131="",$K131="",$L131=""),"",IF($B131="Female",1/(1+EXP(-SUMPRODUCT(Engine!$C$4002:$C$4033,INDIRECT("Coefficients!$AJ$2:$AJ$33")))),1/(1+EXP(-SUMPRODUCT(Engine!$C$4002:$C$4033,INDIRECT("Coefficients!$AK$2:$AK$33"))))))</f>
      </c>
      <c r="AH131" s="8">
        <f>IF(OR($B131="",$C131="",$D131="",$E131="",$F131="",$G131="",$H131="",$I131="",$J131="",$K131="",$L131=""),"",IF($B131="Female",1/(1+EXP(-SUMPRODUCT(Engine!$C$4002:$C$4033,INDIRECT("Coefficients!$AL$2:$AL$33")))),1/(1+EXP(-SUMPRODUCT(Engine!$C$4002:$C$4033,INDIRECT("Coefficients!$AM$2:$AM$33"))))))</f>
      </c>
      <c r="AI131" s="8">
        <f>IF(OR($B131="",$C131="",$D131="",$E131="",$F131="",$G131="",$H131="",$I131="",$J131="",$K131="",$L131=""),"",IF($B131="Female",1/(1+EXP(-SUMPRODUCT(Engine!$C$4002:$C$4033,INDIRECT("Coefficients!$AN$2:$AN$33")))),1/(1+EXP(-SUMPRODUCT(Engine!$C$4002:$C$4033,INDIRECT("Coefficients!$AO$2:$AO$33"))))))</f>
      </c>
      <c r="AJ131" s="8">
        <f>IF(OR($B131="",$C131="",$D131="",$E131="",$F131="",$G131="",$H131="",$I131="",$J131="",$K131="",$L131=""),"",IF($B131="Female",1/(1+EXP(-SUMPRODUCT(Engine!$C$4002:$C$4033,INDIRECT("Coefficients!$AP$2:$AP$33")))),1/(1+EXP(-SUMPRODUCT(Engine!$C$4002:$C$4033,INDIRECT("Coefficients!$AQ$2:$AQ$33"))))))</f>
      </c>
      <c r="AK131" s="8">
        <f>IF(OR($B131="",$C131="",$D131="",$E131="",$F131="",$G131="",$H131="",$I131="",$J131="",$K131="",$L131=""),"",IF($B131="Female",1/(1+EXP(-SUMPRODUCT(Engine!$C$4002:$C$4033,INDIRECT("Coefficients!$AR$2:$AR$33")))),1/(1+EXP(-SUMPRODUCT(Engine!$C$4002:$C$4033,INDIRECT("Coefficients!$AS$2:$AS$33"))))))</f>
      </c>
      <c r="AL131" s="8">
        <f>IF(OR($B131="",$C131="",$D131="",$E131="",$F131="",$G131="",$H131="",$I131="",$J131="",$K131="",$L131=""),"",IF($B131="Female",1/(1+EXP(-SUMPRODUCT(Engine!$C$4002:$C$4033,INDIRECT("Coefficients!$AT$2:$AT$33")))),1/(1+EXP(-SUMPRODUCT(Engine!$C$4002:$C$4033,INDIRECT("Coefficients!$AU$2:$AU$33"))))))</f>
      </c>
      <c r="AM131" s="8">
        <f>IF(OR($B131="",$C131="",$D131="",$E131="",$F131="",$G131="",$H131="",$I131="",$J131="",$K131="",$L131=""),"",IF($B131="Female",1/(1+EXP(-SUMPRODUCT(Engine!$C$4002:$C$4033,INDIRECT("Coefficients!$AV$2:$AV$33")))),1/(1+EXP(-SUMPRODUCT(Engine!$C$4002:$C$4033,INDIRECT("Coefficients!$AW$2:$AW$33"))))))</f>
      </c>
      <c r="AN131" s="8">
        <f>IF(OR($B131="",$C131="",$D131="",$E131="",$F131="",$G131="",$H131="",$I131="",$J131="",$K131="",$L131=""),"",IF($B131="Female",1/(1+EXP(-SUMPRODUCT(Engine!$C$4002:$C$4033,INDIRECT("Coefficients!$AX$2:$AX$33")))),1/(1+EXP(-SUMPRODUCT(Engine!$C$4002:$C$4033,INDIRECT("Coefficients!$AY$2:$AY$33"))))))</f>
      </c>
      <c r="AO131" s="8">
        <f>IF(OR($B131="",$C131="",$D131="",$E131="",$F131="",$G131="",$H131="",$I131="",$J131="",$K131="",$L131=""),"",IF($B131="Female",1/(1+EXP(-SUMPRODUCT(Engine!$C$4002:$C$4033,INDIRECT("Coefficients!$AZ$2:$AZ$33")))),1/(1+EXP(-SUMPRODUCT(Engine!$C$4002:$C$4033,INDIRECT("Coefficients!$BA$2:$BA$33"))))))</f>
      </c>
      <c r="AP131" s="8">
        <f>IF(OR($B131="",$C131="",$D131="",$E131="",$F131="",$G131="",$H131="",$I131="",$J131="",$K131="",$L131=""),"",IF($B131="Female",1/(1+EXP(-SUMPRODUCT(Engine!$C$4002:$C$4033,INDIRECT("Coefficients!$BB$2:$BB$33")))),1/(1+EXP(-SUMPRODUCT(Engine!$C$4002:$C$4033,INDIRECT("Coefficients!$BC$2:$BC$33"))))))</f>
      </c>
      <c r="AQ131" s="8">
        <f>IF(OR($B131="",$C131="",$D131="",$E131="",$F131="",$G131="",$H131="",$I131="",$J131="",$K131="",$L131=""),"",IF($B131="Female",1/(1+EXP(-SUMPRODUCT(Engine!$C$4002:$C$4033,INDIRECT("Coefficients!$BD$2:$BD$33")))),1/(1+EXP(-SUMPRODUCT(Engine!$C$4002:$C$4033,INDIRECT("Coefficients!$BE$2:$BE$33"))))))</f>
      </c>
      <c r="AR131" s="8">
        <f>IF(OR($B131="",$C131="",$D131="",$E131="",$F131="",$G131="",$H131="",$I131="",$J131="",$K131="",$L131=""),"",IF($B131="Female",1/(1+EXP(-SUMPRODUCT(Engine!$C$4002:$C$4033,INDIRECT("Coefficients!$BF$2:$BF$33")))),1/(1+EXP(-SUMPRODUCT(Engine!$C$4002:$C$4033,INDIRECT("Coefficients!$BG$2:$BG$33"))))))</f>
      </c>
      <c r="AS131" s="8">
        <f>IF(OR($B131="",$C131="",$D131="",$E131="",$F131="",$G131="",$H131="",$I131="",$J131="",$K131="",$L131=""),"",IF($B131="Female",1/(1+EXP(-SUMPRODUCT(Engine!$C$4002:$C$4033,INDIRECT("Coefficients!$BH$2:$BH$33")))),1/(1+EXP(-SUMPRODUCT(Engine!$C$4002:$C$4033,INDIRECT("Coefficients!$BI$2:$BI$33"))))))</f>
      </c>
      <c r="AT131" s="8">
        <f>IF(OR($B131="",$C131="",$D131="",$E131="",$F131="",$G131="",$H131="",$I131="",$J131="",$K131="",$L131=""),"",IF($B131="Female",1/(1+EXP(-SUMPRODUCT(Engine!$C$4002:$C$4033,INDIRECT("Coefficients!$BJ$2:$BJ$33")))),1/(1+EXP(-SUMPRODUCT(Engine!$C$4002:$C$4033,INDIRECT("Coefficients!$BK$2:$BK$33"))))))</f>
      </c>
      <c r="AU131" s="8">
        <f>IF(OR($B131="",$C131="",$D131="",$E131="",$F131="",$G131="",$H131="",$I131="",$J131="",$K131="",$L131=""),"",IF($B131="Female",1/(1+EXP(-SUMPRODUCT(Engine!$C$4002:$C$4033,INDIRECT("Coefficients!$BL$2:$BL$33")))),1/(1+EXP(-SUMPRODUCT(Engine!$C$4002:$C$4033,INDIRECT("Coefficients!$BM$2:$BM$33"))))))</f>
      </c>
      <c r="AV131" s="8">
        <f>IF(OR($B131="",$C131="",$D131="",$E131="",$F131="",$G131="",$H131="",$I131="",$J131="",$K131="",$L131=""),"",IF($B131="Female",1/(1+EXP(-SUMPRODUCT(Engine!$C$4002:$C$4033,INDIRECT("Coefficients!$BN$2:$BN$33")))),1/(1+EXP(-SUMPRODUCT(Engine!$C$4002:$C$4033,INDIRECT("Coefficients!$BO$2:$BO$33"))))))</f>
      </c>
      <c r="AW131" s="8">
        <f>IF(OR($B131="",$C131="",$D131="",$E131="",$F131="",$G131="",$H131="",$I131="",$J131="",$K131="",$L131=""),"",IF($B131="Female",1/(1+EXP(-SUMPRODUCT(Engine!$C$4002:$C$4033,INDIRECT("Coefficients!$BP$2:$BP$33")))),1/(1+EXP(-SUMPRODUCT(Engine!$C$4002:$C$4033,INDIRECT("Coefficients!$BQ$2:$BQ$33"))))))</f>
      </c>
      <c r="AX131" s="8">
        <f>IF(OR($B131="",$C131="",$D131="",$E131="",$F131="",$G131="",$H131="",$I131="",$J131="",$K131="",$L131=""),"",IF($B131="Female",1/(1+EXP(-SUMPRODUCT(Engine!$C$4002:$C$4033,INDIRECT("Coefficients!$BR$2:$BR$33")))),1/(1+EXP(-SUMPRODUCT(Engine!$C$4002:$C$4033,INDIRECT("Coefficients!$BS$2:$BS$33"))))))</f>
      </c>
      <c r="AY131" s="8">
        <f>IF(OR($B131="",$C131="",$D131="",$E131="",$F131="",$G131="",$H131="",$I131="",$J131="",$K131="",$L131=""),"",IF($B131="Female",1/(1+EXP(-SUMPRODUCT(Engine!$C$4002:$C$4033,INDIRECT("Coefficients!$BT$2:$BT$33")))),1/(1+EXP(-SUMPRODUCT(Engine!$C$4002:$C$4033,INDIRECT("Coefficients!$BU$2:$BU$33"))))))</f>
      </c>
      <c r="AZ131" s="8">
        <f>IF(OR($B131="",$C131="",$D131="",$E131="",$F131="",$G131="",$H131="",$I131="",$J131="",$K131="",$L131=""),"",IF($B131="Female",1/(1+EXP(-SUMPRODUCT(Engine!$C$4002:$C$4033,INDIRECT("Coefficients!$BV$2:$BV$33")))),1/(1+EXP(-SUMPRODUCT(Engine!$C$4002:$C$4033,INDIRECT("Coefficients!$BW$2:$BW$33"))))))</f>
      </c>
      <c r="BA131" s="8">
        <f>IF(OR($B131="",$C131="",$D131="",$E131="",$F131="",$G131="",$H131="",$I131="",$J131="",$K131="",$L131=""),"",IF($B131="Female",1/(1+EXP(-SUMPRODUCT(Engine!$C$4002:$C$4033,INDIRECT("Coefficients!$BX$2:$BX$33")))),1/(1+EXP(-SUMPRODUCT(Engine!$C$4002:$C$4033,INDIRECT("Coefficients!$BY$2:$BY$33"))))))</f>
      </c>
      <c r="BB131" s="8">
        <f>IF(OR($B131="",$C131="",$D131="",$E131="",$F131="",$G131="",$H131="",$I131="",$J131="",$K131="",$L131=""),"",IF($B131="Female",1/(1+EXP(-SUMPRODUCT(Engine!$C$4002:$C$4033,INDIRECT("Coefficients!$BZ$2:$BZ$33")))),1/(1+EXP(-SUMPRODUCT(Engine!$C$4002:$C$4033,INDIRECT("Coefficients!$CA$2:$CA$33"))))))</f>
      </c>
      <c r="BC131" s="8">
        <f>IF(OR($B131="",$C131="",$D131="",$E131="",$F131="",$G131="",$H131="",$I131="",$J131="",$K131="",$L131=""),"",IF($B131="Female",1/(1+EXP(-SUMPRODUCT(Engine!$C$4002:$C$4033,INDIRECT("Coefficients!$CB$2:$CB$33")))),1/(1+EXP(-SUMPRODUCT(Engine!$C$4002:$C$4033,INDIRECT("Coefficients!$CC$2:$CC$33"))))))</f>
      </c>
      <c r="BD131" s="8">
        <f>IF(OR($B131="",$C131="",$D131="",$E131="",$F131="",$G131="",$H131="",$I131="",$J131="",$K131="",$L131=""),"",IF($B131="Female",1/(1+EXP(-SUMPRODUCT(Engine!$C$4002:$C$4033,INDIRECT("Coefficients!$CD$2:$CD$33")))),1/(1+EXP(-SUMPRODUCT(Engine!$C$4002:$C$4033,INDIRECT("Coefficients!$CE$2:$CE$33"))))))</f>
      </c>
      <c r="BE131" s="8">
        <f>IF(OR($B131="",$C131="",$D131="",$E131="",$F131="",$G131="",$H131="",$I131="",$J131="",$K131="",$L131=""),"",IF($B131="Female",1/(1+EXP(-SUMPRODUCT(Engine!$C$4002:$C$4033,INDIRECT("Coefficients!$CF$2:$CF$33")))),1/(1+EXP(-SUMPRODUCT(Engine!$C$4002:$C$4033,INDIRECT("Coefficients!$CG$2:$CG$33"))))))</f>
      </c>
      <c r="BF131" s="8">
        <f>IF(OR($B131="",$C131="",$D131="",$E131="",$F131="",$G131="",$H131="",$I131="",$J131="",$K131="",$L131=""),"",IF($B131="Female",1/(1+EXP(-SUMPRODUCT(Engine!$C$4002:$C$4033,INDIRECT("Coefficients!$CH$2:$CH$33")))),1/(1+EXP(-SUMPRODUCT(Engine!$C$4002:$C$4033,INDIRECT("Coefficients!$CI$2:$CI$33"))))))</f>
      </c>
      <c r="BG131" s="8">
        <f>IF(OR($B131="",$C131="",$D131="",$E131="",$F131="",$G131="",$H131="",$I131="",$J131="",$K131="",$L131=""),"",IF($B131="Female",1/(1+EXP(-SUMPRODUCT(Engine!$C$4002:$C$4033,INDIRECT("Coefficients!$CJ$2:$CJ$33")))),1/(1+EXP(-SUMPRODUCT(Engine!$C$4002:$C$4033,INDIRECT("Coefficients!$CK$2:$CK$33"))))))</f>
      </c>
      <c r="BH131" s="8">
        <f>IF(OR($B131="",$C131="",$D131="",$E131="",$F131="",$G131="",$H131="",$I131="",$J131="",$K131="",$L131=""),"",IF($B131="Female",1/(1+EXP(-SUMPRODUCT(Engine!$C$4002:$C$4033,INDIRECT("Coefficients!$CL$2:$CL$33")))),1/(1+EXP(-SUMPRODUCT(Engine!$C$4002:$C$4033,INDIRECT("Coefficients!$CM$2:$CM$33"))))))</f>
      </c>
      <c r="BI131" s="8">
        <f>IF(OR($B131="",$C131="",$D131="",$E131="",$F131="",$G131="",$H131="",$I131="",$J131="",$K131="",$L131=""),"",IF($B131="Female",1/(1+EXP(-SUMPRODUCT(Engine!$C$4002:$C$4033,INDIRECT("Coefficients!$CN$2:$CN$33")))),1/(1+EXP(-SUMPRODUCT(Engine!$C$4002:$C$4033,INDIRECT("Coefficients!$CO$2:$CO$33"))))))</f>
      </c>
      <c r="BJ131" s="8">
        <f>IF(OR($B131="",$C131="",$D131="",$E131="",$F131="",$G131="",$H131="",$I131="",$J131="",$K131="",$L131=""),"",IF($B131="Female",1/(1+EXP(-SUMPRODUCT(Engine!$C$4002:$C$4033,INDIRECT("Coefficients!$CP$2:$CP$33")))),1/(1+EXP(-SUMPRODUCT(Engine!$C$4002:$C$4033,INDIRECT("Coefficients!$CQ$2:$CQ$33"))))))</f>
      </c>
      <c r="BK131" s="8">
        <f>IF(OR($B131="",$C131="",$D131="",$E131="",$F131="",$G131="",$H131="",$I131="",$J131="",$K131="",$L131=""),"",IF($B131="Female",1/(1+EXP(-SUMPRODUCT(Engine!$C$4002:$C$4033,INDIRECT("Coefficients!$CR$2:$CR$33")))),1/(1+EXP(-SUMPRODUCT(Engine!$C$4002:$C$4033,INDIRECT("Coefficients!$CS$2:$CS$33"))))))</f>
      </c>
      <c r="BL131" s="8">
        <f>IF(OR($B131="",$C131="",$D131="",$E131="",$F131="",$G131="",$H131="",$I131="",$J131="",$K131="",$L131=""),"",IF($B131="Female",1/(1+EXP(-SUMPRODUCT(Engine!$C$4002:$C$4033,INDIRECT("Coefficients!$CT$2:$CT$33")))),1/(1+EXP(-SUMPRODUCT(Engine!$C$4002:$C$4033,INDIRECT("Coefficients!$CU$2:$CU$33"))))))</f>
      </c>
      <c r="BM131" s="8">
        <f>IF(OR($B131="",$C131="",$D131="",$E131="",$F131="",$G131="",$H131="",$I131="",$J131="",$K131="",$L131=""),"",IF($B131="Female",1/(1+EXP(-SUMPRODUCT(Engine!$C$4002:$C$4033,INDIRECT("Coefficients!$CV$2:$CV$33")))),1/(1+EXP(-SUMPRODUCT(Engine!$C$4002:$C$4033,INDIRECT("Coefficients!$CW$2:$CW$33"))))))</f>
      </c>
    </row>
    <row r="132" spans="1:65" x14ac:dyDescent="0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8">
        <f>IF(OR($B132="",$C132="",$D132="",$E132="",$F132="",$G132="",$H132="",$I132="",$J132="",$K132="",$L132=""),"",IF($B132="Female",1/(1+EXP(-SUMPRODUCT(Engine!$C$4034:$C$4065,INDIRECT("Coefficients!$B$2:$B$33")))),1/(1+EXP(-SUMPRODUCT(Engine!$C$4034:$C$4065,INDIRECT("Coefficients!$C$2:$C$33"))))))</f>
      </c>
      <c r="Q132" s="8">
        <f>IF(OR($B132="",$C132="",$D132="",$E132="",$F132="",$G132="",$H132="",$I132="",$J132="",$K132="",$L132=""),"",IF($B132="Female",1/(1+EXP(-SUMPRODUCT(Engine!$C$4034:$C$4065,INDIRECT("Coefficients!$D$2:$D$33")))),1/(1+EXP(-SUMPRODUCT(Engine!$C$4034:$C$4065,INDIRECT("Coefficients!$E$2:$E$33"))))))</f>
      </c>
      <c r="R132" s="8">
        <f>IF(OR($B132="",$C132="",$D132="",$E132="",$F132="",$G132="",$H132="",$I132="",$J132="",$K132="",$L132=""),"",IF($B132="Female",1/(1+EXP(-SUMPRODUCT(Engine!$C$4034:$C$4065,INDIRECT("Coefficients!$F$2:$F$33")))),1/(1+EXP(-SUMPRODUCT(Engine!$C$4034:$C$4065,INDIRECT("Coefficients!$G$2:$G$33"))))))</f>
      </c>
      <c r="S132" s="8">
        <f>IF(OR($B132="",$C132="",$D132="",$E132="",$F132="",$G132="",$H132="",$I132="",$J132="",$K132="",$L132=""),"",IF($B132="Female",1/(1+EXP(-SUMPRODUCT(Engine!$C$4034:$C$4065,INDIRECT("Coefficients!$H$2:$H$33")))),1/(1+EXP(-SUMPRODUCT(Engine!$C$4034:$C$4065,INDIRECT("Coefficients!$I$2:$I$33"))))))</f>
      </c>
      <c r="T132" s="8">
        <f>IF(OR($B132="",$C132="",$D132="",$E132="",$F132="",$G132="",$H132="",$I132="",$J132="",$K132="",$L132=""),"",IF($B132="Female",1/(1+EXP(-SUMPRODUCT(Engine!$C$4034:$C$4065,INDIRECT("Coefficients!$J$2:$J$33")))),1/(1+EXP(-SUMPRODUCT(Engine!$C$4034:$C$4065,INDIRECT("Coefficients!$K$2:$K$33"))))))</f>
      </c>
      <c r="U132" s="8">
        <f>IF(OR($B132="",$C132="",$D132="",$E132="",$F132="",$G132="",$H132="",$I132="",$J132="",$K132="",$L132=""),"",IF($B132="Female",1/(1+EXP(-SUMPRODUCT(Engine!$C$4034:$C$4065,INDIRECT("Coefficients!$L$2:$L$33")))),1/(1+EXP(-SUMPRODUCT(Engine!$C$4034:$C$4065,INDIRECT("Coefficients!$M$2:$M$33"))))))</f>
      </c>
      <c r="V132" s="8">
        <f>IF(OR($B132="",$C132="",$D132="",$E132="",$F132="",$G132="",$H132="",$I132="",$J132="",$K132="",$L132=""),"",IF($B132="Female",1/(1+EXP(-SUMPRODUCT(Engine!$C$4034:$C$4065,INDIRECT("Coefficients!$N$2:$N$33")))),1/(1+EXP(-SUMPRODUCT(Engine!$C$4034:$C$4065,INDIRECT("Coefficients!$O$2:$O$33"))))))</f>
      </c>
      <c r="W132" s="8">
        <f>IF(OR($B132="",$C132="",$D132="",$E132="",$F132="",$G132="",$H132="",$I132="",$J132="",$K132="",$L132=""),"",IF($B132="Female",1/(1+EXP(-SUMPRODUCT(Engine!$C$4034:$C$4065,INDIRECT("Coefficients!$P$2:$P$33")))),1/(1+EXP(-SUMPRODUCT(Engine!$C$4034:$C$4065,INDIRECT("Coefficients!$Q$2:$Q$33"))))))</f>
      </c>
      <c r="X132" s="8">
        <f>IF(OR($B132="",$C132="",$D132="",$E132="",$F132="",$G132="",$H132="",$I132="",$J132="",$K132="",$L132=""),"",IF($B132="Female",1/(1+EXP(-SUMPRODUCT(Engine!$C$4034:$C$4065,INDIRECT("Coefficients!$R$2:$R$33")))),1/(1+EXP(-SUMPRODUCT(Engine!$C$4034:$C$4065,INDIRECT("Coefficients!$S$2:$S$33"))))))</f>
      </c>
      <c r="Y132" s="8">
        <f>IF(OR($B132="",$C132="",$D132="",$E132="",$F132="",$G132="",$H132="",$I132="",$J132="",$K132="",$L132=""),"",IF($B132="Female",1/(1+EXP(-SUMPRODUCT(Engine!$C$4034:$C$4065,INDIRECT("Coefficients!$T$2:$T$33")))),1/(1+EXP(-SUMPRODUCT(Engine!$C$4034:$C$4065,INDIRECT("Coefficients!$U$2:$U$33"))))))</f>
      </c>
      <c r="Z132" s="8">
        <f>IF(OR($B132="",$C132="",$D132="",$E132="",$F132="",$G132="",$H132="",$I132="",$J132="",$K132="",$L132=""),"",IF($B132="Female",1/(1+EXP(-SUMPRODUCT(Engine!$C$4034:$C$4065,INDIRECT("Coefficients!$V$2:$V$33")))),1/(1+EXP(-SUMPRODUCT(Engine!$C$4034:$C$4065,INDIRECT("Coefficients!$W$2:$W$33"))))))</f>
      </c>
      <c r="AA132" s="8">
        <f>IF(OR($B132="",$C132="",$D132="",$E132="",$F132="",$G132="",$H132="",$I132="",$J132="",$K132="",$L132=""),"",IF($B132="Female",1/(1+EXP(-SUMPRODUCT(Engine!$C$4034:$C$4065,INDIRECT("Coefficients!$X$2:$X$33")))),1/(1+EXP(-SUMPRODUCT(Engine!$C$4034:$C$4065,INDIRECT("Coefficients!$Y$2:$Y$33"))))))</f>
      </c>
      <c r="AB132" s="8">
        <f>IF(OR($B132="",$C132="",$D132="",$E132="",$F132="",$G132="",$H132="",$I132="",$J132="",$K132="",$L132=""),"",IF($B132="Female",1/(1+EXP(-SUMPRODUCT(Engine!$C$4034:$C$4065,INDIRECT("Coefficients!$Z$2:$Z$33")))),1/(1+EXP(-SUMPRODUCT(Engine!$C$4034:$C$4065,INDIRECT("Coefficients!$AA$2:$AA$33"))))))</f>
      </c>
      <c r="AC132" s="8">
        <f>IF(OR($B132="",$C132="",$D132="",$E132="",$F132="",$G132="",$H132="",$I132="",$J132="",$K132="",$L132=""),"",IF($B132="Female",1/(1+EXP(-SUMPRODUCT(Engine!$C$4034:$C$4065,INDIRECT("Coefficients!$AB$2:$AB$33")))),1/(1+EXP(-SUMPRODUCT(Engine!$C$4034:$C$4065,INDIRECT("Coefficients!$AC$2:$AC$33"))))))</f>
      </c>
      <c r="AD132" s="8">
        <f>IF(OR($B132="",$C132="",$D132="",$E132="",$F132="",$G132="",$H132="",$I132="",$J132="",$K132="",$L132=""),"",IF($B132="Female",1/(1+EXP(-SUMPRODUCT(Engine!$C$4034:$C$4065,INDIRECT("Coefficients!$AD$2:$AD$33")))),1/(1+EXP(-SUMPRODUCT(Engine!$C$4034:$C$4065,INDIRECT("Coefficients!$AE$2:$AE$33"))))))</f>
      </c>
      <c r="AE132" s="8">
        <f>IF(OR($B132="",$C132="",$D132="",$E132="",$F132="",$G132="",$H132="",$I132="",$J132="",$K132="",$L132=""),"",IF($B132="Female",1/(1+EXP(-SUMPRODUCT(Engine!$C$4034:$C$4065,INDIRECT("Coefficients!$AF$2:$AF$33")))),1/(1+EXP(-SUMPRODUCT(Engine!$C$4034:$C$4065,INDIRECT("Coefficients!$AG$2:$AG$33"))))))</f>
      </c>
      <c r="AF132" s="8">
        <f>IF(OR($B132="",$C132="",$D132="",$E132="",$F132="",$G132="",$H132="",$I132="",$J132="",$K132="",$L132=""),"",IF($B132="Female",1/(1+EXP(-SUMPRODUCT(Engine!$C$4034:$C$4065,INDIRECT("Coefficients!$AH$2:$AH$33")))),1/(1+EXP(-SUMPRODUCT(Engine!$C$4034:$C$4065,INDIRECT("Coefficients!$AI$2:$AI$33"))))))</f>
      </c>
      <c r="AG132" s="8">
        <f>IF(OR($B132="",$C132="",$D132="",$E132="",$F132="",$G132="",$H132="",$I132="",$J132="",$K132="",$L132=""),"",IF($B132="Female",1/(1+EXP(-SUMPRODUCT(Engine!$C$4034:$C$4065,INDIRECT("Coefficients!$AJ$2:$AJ$33")))),1/(1+EXP(-SUMPRODUCT(Engine!$C$4034:$C$4065,INDIRECT("Coefficients!$AK$2:$AK$33"))))))</f>
      </c>
      <c r="AH132" s="8">
        <f>IF(OR($B132="",$C132="",$D132="",$E132="",$F132="",$G132="",$H132="",$I132="",$J132="",$K132="",$L132=""),"",IF($B132="Female",1/(1+EXP(-SUMPRODUCT(Engine!$C$4034:$C$4065,INDIRECT("Coefficients!$AL$2:$AL$33")))),1/(1+EXP(-SUMPRODUCT(Engine!$C$4034:$C$4065,INDIRECT("Coefficients!$AM$2:$AM$33"))))))</f>
      </c>
      <c r="AI132" s="8">
        <f>IF(OR($B132="",$C132="",$D132="",$E132="",$F132="",$G132="",$H132="",$I132="",$J132="",$K132="",$L132=""),"",IF($B132="Female",1/(1+EXP(-SUMPRODUCT(Engine!$C$4034:$C$4065,INDIRECT("Coefficients!$AN$2:$AN$33")))),1/(1+EXP(-SUMPRODUCT(Engine!$C$4034:$C$4065,INDIRECT("Coefficients!$AO$2:$AO$33"))))))</f>
      </c>
      <c r="AJ132" s="8">
        <f>IF(OR($B132="",$C132="",$D132="",$E132="",$F132="",$G132="",$H132="",$I132="",$J132="",$K132="",$L132=""),"",IF($B132="Female",1/(1+EXP(-SUMPRODUCT(Engine!$C$4034:$C$4065,INDIRECT("Coefficients!$AP$2:$AP$33")))),1/(1+EXP(-SUMPRODUCT(Engine!$C$4034:$C$4065,INDIRECT("Coefficients!$AQ$2:$AQ$33"))))))</f>
      </c>
      <c r="AK132" s="8">
        <f>IF(OR($B132="",$C132="",$D132="",$E132="",$F132="",$G132="",$H132="",$I132="",$J132="",$K132="",$L132=""),"",IF($B132="Female",1/(1+EXP(-SUMPRODUCT(Engine!$C$4034:$C$4065,INDIRECT("Coefficients!$AR$2:$AR$33")))),1/(1+EXP(-SUMPRODUCT(Engine!$C$4034:$C$4065,INDIRECT("Coefficients!$AS$2:$AS$33"))))))</f>
      </c>
      <c r="AL132" s="8">
        <f>IF(OR($B132="",$C132="",$D132="",$E132="",$F132="",$G132="",$H132="",$I132="",$J132="",$K132="",$L132=""),"",IF($B132="Female",1/(1+EXP(-SUMPRODUCT(Engine!$C$4034:$C$4065,INDIRECT("Coefficients!$AT$2:$AT$33")))),1/(1+EXP(-SUMPRODUCT(Engine!$C$4034:$C$4065,INDIRECT("Coefficients!$AU$2:$AU$33"))))))</f>
      </c>
      <c r="AM132" s="8">
        <f>IF(OR($B132="",$C132="",$D132="",$E132="",$F132="",$G132="",$H132="",$I132="",$J132="",$K132="",$L132=""),"",IF($B132="Female",1/(1+EXP(-SUMPRODUCT(Engine!$C$4034:$C$4065,INDIRECT("Coefficients!$AV$2:$AV$33")))),1/(1+EXP(-SUMPRODUCT(Engine!$C$4034:$C$4065,INDIRECT("Coefficients!$AW$2:$AW$33"))))))</f>
      </c>
      <c r="AN132" s="8">
        <f>IF(OR($B132="",$C132="",$D132="",$E132="",$F132="",$G132="",$H132="",$I132="",$J132="",$K132="",$L132=""),"",IF($B132="Female",1/(1+EXP(-SUMPRODUCT(Engine!$C$4034:$C$4065,INDIRECT("Coefficients!$AX$2:$AX$33")))),1/(1+EXP(-SUMPRODUCT(Engine!$C$4034:$C$4065,INDIRECT("Coefficients!$AY$2:$AY$33"))))))</f>
      </c>
      <c r="AO132" s="8">
        <f>IF(OR($B132="",$C132="",$D132="",$E132="",$F132="",$G132="",$H132="",$I132="",$J132="",$K132="",$L132=""),"",IF($B132="Female",1/(1+EXP(-SUMPRODUCT(Engine!$C$4034:$C$4065,INDIRECT("Coefficients!$AZ$2:$AZ$33")))),1/(1+EXP(-SUMPRODUCT(Engine!$C$4034:$C$4065,INDIRECT("Coefficients!$BA$2:$BA$33"))))))</f>
      </c>
      <c r="AP132" s="8">
        <f>IF(OR($B132="",$C132="",$D132="",$E132="",$F132="",$G132="",$H132="",$I132="",$J132="",$K132="",$L132=""),"",IF($B132="Female",1/(1+EXP(-SUMPRODUCT(Engine!$C$4034:$C$4065,INDIRECT("Coefficients!$BB$2:$BB$33")))),1/(1+EXP(-SUMPRODUCT(Engine!$C$4034:$C$4065,INDIRECT("Coefficients!$BC$2:$BC$33"))))))</f>
      </c>
      <c r="AQ132" s="8">
        <f>IF(OR($B132="",$C132="",$D132="",$E132="",$F132="",$G132="",$H132="",$I132="",$J132="",$K132="",$L132=""),"",IF($B132="Female",1/(1+EXP(-SUMPRODUCT(Engine!$C$4034:$C$4065,INDIRECT("Coefficients!$BD$2:$BD$33")))),1/(1+EXP(-SUMPRODUCT(Engine!$C$4034:$C$4065,INDIRECT("Coefficients!$BE$2:$BE$33"))))))</f>
      </c>
      <c r="AR132" s="8">
        <f>IF(OR($B132="",$C132="",$D132="",$E132="",$F132="",$G132="",$H132="",$I132="",$J132="",$K132="",$L132=""),"",IF($B132="Female",1/(1+EXP(-SUMPRODUCT(Engine!$C$4034:$C$4065,INDIRECT("Coefficients!$BF$2:$BF$33")))),1/(1+EXP(-SUMPRODUCT(Engine!$C$4034:$C$4065,INDIRECT("Coefficients!$BG$2:$BG$33"))))))</f>
      </c>
      <c r="AS132" s="8">
        <f>IF(OR($B132="",$C132="",$D132="",$E132="",$F132="",$G132="",$H132="",$I132="",$J132="",$K132="",$L132=""),"",IF($B132="Female",1/(1+EXP(-SUMPRODUCT(Engine!$C$4034:$C$4065,INDIRECT("Coefficients!$BH$2:$BH$33")))),1/(1+EXP(-SUMPRODUCT(Engine!$C$4034:$C$4065,INDIRECT("Coefficients!$BI$2:$BI$33"))))))</f>
      </c>
      <c r="AT132" s="8">
        <f>IF(OR($B132="",$C132="",$D132="",$E132="",$F132="",$G132="",$H132="",$I132="",$J132="",$K132="",$L132=""),"",IF($B132="Female",1/(1+EXP(-SUMPRODUCT(Engine!$C$4034:$C$4065,INDIRECT("Coefficients!$BJ$2:$BJ$33")))),1/(1+EXP(-SUMPRODUCT(Engine!$C$4034:$C$4065,INDIRECT("Coefficients!$BK$2:$BK$33"))))))</f>
      </c>
      <c r="AU132" s="8">
        <f>IF(OR($B132="",$C132="",$D132="",$E132="",$F132="",$G132="",$H132="",$I132="",$J132="",$K132="",$L132=""),"",IF($B132="Female",1/(1+EXP(-SUMPRODUCT(Engine!$C$4034:$C$4065,INDIRECT("Coefficients!$BL$2:$BL$33")))),1/(1+EXP(-SUMPRODUCT(Engine!$C$4034:$C$4065,INDIRECT("Coefficients!$BM$2:$BM$33"))))))</f>
      </c>
      <c r="AV132" s="8">
        <f>IF(OR($B132="",$C132="",$D132="",$E132="",$F132="",$G132="",$H132="",$I132="",$J132="",$K132="",$L132=""),"",IF($B132="Female",1/(1+EXP(-SUMPRODUCT(Engine!$C$4034:$C$4065,INDIRECT("Coefficients!$BN$2:$BN$33")))),1/(1+EXP(-SUMPRODUCT(Engine!$C$4034:$C$4065,INDIRECT("Coefficients!$BO$2:$BO$33"))))))</f>
      </c>
      <c r="AW132" s="8">
        <f>IF(OR($B132="",$C132="",$D132="",$E132="",$F132="",$G132="",$H132="",$I132="",$J132="",$K132="",$L132=""),"",IF($B132="Female",1/(1+EXP(-SUMPRODUCT(Engine!$C$4034:$C$4065,INDIRECT("Coefficients!$BP$2:$BP$33")))),1/(1+EXP(-SUMPRODUCT(Engine!$C$4034:$C$4065,INDIRECT("Coefficients!$BQ$2:$BQ$33"))))))</f>
      </c>
      <c r="AX132" s="8">
        <f>IF(OR($B132="",$C132="",$D132="",$E132="",$F132="",$G132="",$H132="",$I132="",$J132="",$K132="",$L132=""),"",IF($B132="Female",1/(1+EXP(-SUMPRODUCT(Engine!$C$4034:$C$4065,INDIRECT("Coefficients!$BR$2:$BR$33")))),1/(1+EXP(-SUMPRODUCT(Engine!$C$4034:$C$4065,INDIRECT("Coefficients!$BS$2:$BS$33"))))))</f>
      </c>
      <c r="AY132" s="8">
        <f>IF(OR($B132="",$C132="",$D132="",$E132="",$F132="",$G132="",$H132="",$I132="",$J132="",$K132="",$L132=""),"",IF($B132="Female",1/(1+EXP(-SUMPRODUCT(Engine!$C$4034:$C$4065,INDIRECT("Coefficients!$BT$2:$BT$33")))),1/(1+EXP(-SUMPRODUCT(Engine!$C$4034:$C$4065,INDIRECT("Coefficients!$BU$2:$BU$33"))))))</f>
      </c>
      <c r="AZ132" s="8">
        <f>IF(OR($B132="",$C132="",$D132="",$E132="",$F132="",$G132="",$H132="",$I132="",$J132="",$K132="",$L132=""),"",IF($B132="Female",1/(1+EXP(-SUMPRODUCT(Engine!$C$4034:$C$4065,INDIRECT("Coefficients!$BV$2:$BV$33")))),1/(1+EXP(-SUMPRODUCT(Engine!$C$4034:$C$4065,INDIRECT("Coefficients!$BW$2:$BW$33"))))))</f>
      </c>
      <c r="BA132" s="8">
        <f>IF(OR($B132="",$C132="",$D132="",$E132="",$F132="",$G132="",$H132="",$I132="",$J132="",$K132="",$L132=""),"",IF($B132="Female",1/(1+EXP(-SUMPRODUCT(Engine!$C$4034:$C$4065,INDIRECT("Coefficients!$BX$2:$BX$33")))),1/(1+EXP(-SUMPRODUCT(Engine!$C$4034:$C$4065,INDIRECT("Coefficients!$BY$2:$BY$33"))))))</f>
      </c>
      <c r="BB132" s="8">
        <f>IF(OR($B132="",$C132="",$D132="",$E132="",$F132="",$G132="",$H132="",$I132="",$J132="",$K132="",$L132=""),"",IF($B132="Female",1/(1+EXP(-SUMPRODUCT(Engine!$C$4034:$C$4065,INDIRECT("Coefficients!$BZ$2:$BZ$33")))),1/(1+EXP(-SUMPRODUCT(Engine!$C$4034:$C$4065,INDIRECT("Coefficients!$CA$2:$CA$33"))))))</f>
      </c>
      <c r="BC132" s="8">
        <f>IF(OR($B132="",$C132="",$D132="",$E132="",$F132="",$G132="",$H132="",$I132="",$J132="",$K132="",$L132=""),"",IF($B132="Female",1/(1+EXP(-SUMPRODUCT(Engine!$C$4034:$C$4065,INDIRECT("Coefficients!$CB$2:$CB$33")))),1/(1+EXP(-SUMPRODUCT(Engine!$C$4034:$C$4065,INDIRECT("Coefficients!$CC$2:$CC$33"))))))</f>
      </c>
      <c r="BD132" s="8">
        <f>IF(OR($B132="",$C132="",$D132="",$E132="",$F132="",$G132="",$H132="",$I132="",$J132="",$K132="",$L132=""),"",IF($B132="Female",1/(1+EXP(-SUMPRODUCT(Engine!$C$4034:$C$4065,INDIRECT("Coefficients!$CD$2:$CD$33")))),1/(1+EXP(-SUMPRODUCT(Engine!$C$4034:$C$4065,INDIRECT("Coefficients!$CE$2:$CE$33"))))))</f>
      </c>
      <c r="BE132" s="8">
        <f>IF(OR($B132="",$C132="",$D132="",$E132="",$F132="",$G132="",$H132="",$I132="",$J132="",$K132="",$L132=""),"",IF($B132="Female",1/(1+EXP(-SUMPRODUCT(Engine!$C$4034:$C$4065,INDIRECT("Coefficients!$CF$2:$CF$33")))),1/(1+EXP(-SUMPRODUCT(Engine!$C$4034:$C$4065,INDIRECT("Coefficients!$CG$2:$CG$33"))))))</f>
      </c>
      <c r="BF132" s="8">
        <f>IF(OR($B132="",$C132="",$D132="",$E132="",$F132="",$G132="",$H132="",$I132="",$J132="",$K132="",$L132=""),"",IF($B132="Female",1/(1+EXP(-SUMPRODUCT(Engine!$C$4034:$C$4065,INDIRECT("Coefficients!$CH$2:$CH$33")))),1/(1+EXP(-SUMPRODUCT(Engine!$C$4034:$C$4065,INDIRECT("Coefficients!$CI$2:$CI$33"))))))</f>
      </c>
      <c r="BG132" s="8">
        <f>IF(OR($B132="",$C132="",$D132="",$E132="",$F132="",$G132="",$H132="",$I132="",$J132="",$K132="",$L132=""),"",IF($B132="Female",1/(1+EXP(-SUMPRODUCT(Engine!$C$4034:$C$4065,INDIRECT("Coefficients!$CJ$2:$CJ$33")))),1/(1+EXP(-SUMPRODUCT(Engine!$C$4034:$C$4065,INDIRECT("Coefficients!$CK$2:$CK$33"))))))</f>
      </c>
      <c r="BH132" s="8">
        <f>IF(OR($B132="",$C132="",$D132="",$E132="",$F132="",$G132="",$H132="",$I132="",$J132="",$K132="",$L132=""),"",IF($B132="Female",1/(1+EXP(-SUMPRODUCT(Engine!$C$4034:$C$4065,INDIRECT("Coefficients!$CL$2:$CL$33")))),1/(1+EXP(-SUMPRODUCT(Engine!$C$4034:$C$4065,INDIRECT("Coefficients!$CM$2:$CM$33"))))))</f>
      </c>
      <c r="BI132" s="8">
        <f>IF(OR($B132="",$C132="",$D132="",$E132="",$F132="",$G132="",$H132="",$I132="",$J132="",$K132="",$L132=""),"",IF($B132="Female",1/(1+EXP(-SUMPRODUCT(Engine!$C$4034:$C$4065,INDIRECT("Coefficients!$CN$2:$CN$33")))),1/(1+EXP(-SUMPRODUCT(Engine!$C$4034:$C$4065,INDIRECT("Coefficients!$CO$2:$CO$33"))))))</f>
      </c>
      <c r="BJ132" s="8">
        <f>IF(OR($B132="",$C132="",$D132="",$E132="",$F132="",$G132="",$H132="",$I132="",$J132="",$K132="",$L132=""),"",IF($B132="Female",1/(1+EXP(-SUMPRODUCT(Engine!$C$4034:$C$4065,INDIRECT("Coefficients!$CP$2:$CP$33")))),1/(1+EXP(-SUMPRODUCT(Engine!$C$4034:$C$4065,INDIRECT("Coefficients!$CQ$2:$CQ$33"))))))</f>
      </c>
      <c r="BK132" s="8">
        <f>IF(OR($B132="",$C132="",$D132="",$E132="",$F132="",$G132="",$H132="",$I132="",$J132="",$K132="",$L132=""),"",IF($B132="Female",1/(1+EXP(-SUMPRODUCT(Engine!$C$4034:$C$4065,INDIRECT("Coefficients!$CR$2:$CR$33")))),1/(1+EXP(-SUMPRODUCT(Engine!$C$4034:$C$4065,INDIRECT("Coefficients!$CS$2:$CS$33"))))))</f>
      </c>
      <c r="BL132" s="8">
        <f>IF(OR($B132="",$C132="",$D132="",$E132="",$F132="",$G132="",$H132="",$I132="",$J132="",$K132="",$L132=""),"",IF($B132="Female",1/(1+EXP(-SUMPRODUCT(Engine!$C$4034:$C$4065,INDIRECT("Coefficients!$CT$2:$CT$33")))),1/(1+EXP(-SUMPRODUCT(Engine!$C$4034:$C$4065,INDIRECT("Coefficients!$CU$2:$CU$33"))))))</f>
      </c>
      <c r="BM132" s="8">
        <f>IF(OR($B132="",$C132="",$D132="",$E132="",$F132="",$G132="",$H132="",$I132="",$J132="",$K132="",$L132=""),"",IF($B132="Female",1/(1+EXP(-SUMPRODUCT(Engine!$C$4034:$C$4065,INDIRECT("Coefficients!$CV$2:$CV$33")))),1/(1+EXP(-SUMPRODUCT(Engine!$C$4034:$C$4065,INDIRECT("Coefficients!$CW$2:$CW$33"))))))</f>
      </c>
    </row>
    <row r="133" spans="1:65" x14ac:dyDescent="0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8">
        <f>IF(OR($B133="",$C133="",$D133="",$E133="",$F133="",$G133="",$H133="",$I133="",$J133="",$K133="",$L133=""),"",IF($B133="Female",1/(1+EXP(-SUMPRODUCT(Engine!$C$4066:$C$4097,INDIRECT("Coefficients!$B$2:$B$33")))),1/(1+EXP(-SUMPRODUCT(Engine!$C$4066:$C$4097,INDIRECT("Coefficients!$C$2:$C$33"))))))</f>
      </c>
      <c r="Q133" s="8">
        <f>IF(OR($B133="",$C133="",$D133="",$E133="",$F133="",$G133="",$H133="",$I133="",$J133="",$K133="",$L133=""),"",IF($B133="Female",1/(1+EXP(-SUMPRODUCT(Engine!$C$4066:$C$4097,INDIRECT("Coefficients!$D$2:$D$33")))),1/(1+EXP(-SUMPRODUCT(Engine!$C$4066:$C$4097,INDIRECT("Coefficients!$E$2:$E$33"))))))</f>
      </c>
      <c r="R133" s="8">
        <f>IF(OR($B133="",$C133="",$D133="",$E133="",$F133="",$G133="",$H133="",$I133="",$J133="",$K133="",$L133=""),"",IF($B133="Female",1/(1+EXP(-SUMPRODUCT(Engine!$C$4066:$C$4097,INDIRECT("Coefficients!$F$2:$F$33")))),1/(1+EXP(-SUMPRODUCT(Engine!$C$4066:$C$4097,INDIRECT("Coefficients!$G$2:$G$33"))))))</f>
      </c>
      <c r="S133" s="8">
        <f>IF(OR($B133="",$C133="",$D133="",$E133="",$F133="",$G133="",$H133="",$I133="",$J133="",$K133="",$L133=""),"",IF($B133="Female",1/(1+EXP(-SUMPRODUCT(Engine!$C$4066:$C$4097,INDIRECT("Coefficients!$H$2:$H$33")))),1/(1+EXP(-SUMPRODUCT(Engine!$C$4066:$C$4097,INDIRECT("Coefficients!$I$2:$I$33"))))))</f>
      </c>
      <c r="T133" s="8">
        <f>IF(OR($B133="",$C133="",$D133="",$E133="",$F133="",$G133="",$H133="",$I133="",$J133="",$K133="",$L133=""),"",IF($B133="Female",1/(1+EXP(-SUMPRODUCT(Engine!$C$4066:$C$4097,INDIRECT("Coefficients!$J$2:$J$33")))),1/(1+EXP(-SUMPRODUCT(Engine!$C$4066:$C$4097,INDIRECT("Coefficients!$K$2:$K$33"))))))</f>
      </c>
      <c r="U133" s="8">
        <f>IF(OR($B133="",$C133="",$D133="",$E133="",$F133="",$G133="",$H133="",$I133="",$J133="",$K133="",$L133=""),"",IF($B133="Female",1/(1+EXP(-SUMPRODUCT(Engine!$C$4066:$C$4097,INDIRECT("Coefficients!$L$2:$L$33")))),1/(1+EXP(-SUMPRODUCT(Engine!$C$4066:$C$4097,INDIRECT("Coefficients!$M$2:$M$33"))))))</f>
      </c>
      <c r="V133" s="8">
        <f>IF(OR($B133="",$C133="",$D133="",$E133="",$F133="",$G133="",$H133="",$I133="",$J133="",$K133="",$L133=""),"",IF($B133="Female",1/(1+EXP(-SUMPRODUCT(Engine!$C$4066:$C$4097,INDIRECT("Coefficients!$N$2:$N$33")))),1/(1+EXP(-SUMPRODUCT(Engine!$C$4066:$C$4097,INDIRECT("Coefficients!$O$2:$O$33"))))))</f>
      </c>
      <c r="W133" s="8">
        <f>IF(OR($B133="",$C133="",$D133="",$E133="",$F133="",$G133="",$H133="",$I133="",$J133="",$K133="",$L133=""),"",IF($B133="Female",1/(1+EXP(-SUMPRODUCT(Engine!$C$4066:$C$4097,INDIRECT("Coefficients!$P$2:$P$33")))),1/(1+EXP(-SUMPRODUCT(Engine!$C$4066:$C$4097,INDIRECT("Coefficients!$Q$2:$Q$33"))))))</f>
      </c>
      <c r="X133" s="8">
        <f>IF(OR($B133="",$C133="",$D133="",$E133="",$F133="",$G133="",$H133="",$I133="",$J133="",$K133="",$L133=""),"",IF($B133="Female",1/(1+EXP(-SUMPRODUCT(Engine!$C$4066:$C$4097,INDIRECT("Coefficients!$R$2:$R$33")))),1/(1+EXP(-SUMPRODUCT(Engine!$C$4066:$C$4097,INDIRECT("Coefficients!$S$2:$S$33"))))))</f>
      </c>
      <c r="Y133" s="8">
        <f>IF(OR($B133="",$C133="",$D133="",$E133="",$F133="",$G133="",$H133="",$I133="",$J133="",$K133="",$L133=""),"",IF($B133="Female",1/(1+EXP(-SUMPRODUCT(Engine!$C$4066:$C$4097,INDIRECT("Coefficients!$T$2:$T$33")))),1/(1+EXP(-SUMPRODUCT(Engine!$C$4066:$C$4097,INDIRECT("Coefficients!$U$2:$U$33"))))))</f>
      </c>
      <c r="Z133" s="8">
        <f>IF(OR($B133="",$C133="",$D133="",$E133="",$F133="",$G133="",$H133="",$I133="",$J133="",$K133="",$L133=""),"",IF($B133="Female",1/(1+EXP(-SUMPRODUCT(Engine!$C$4066:$C$4097,INDIRECT("Coefficients!$V$2:$V$33")))),1/(1+EXP(-SUMPRODUCT(Engine!$C$4066:$C$4097,INDIRECT("Coefficients!$W$2:$W$33"))))))</f>
      </c>
      <c r="AA133" s="8">
        <f>IF(OR($B133="",$C133="",$D133="",$E133="",$F133="",$G133="",$H133="",$I133="",$J133="",$K133="",$L133=""),"",IF($B133="Female",1/(1+EXP(-SUMPRODUCT(Engine!$C$4066:$C$4097,INDIRECT("Coefficients!$X$2:$X$33")))),1/(1+EXP(-SUMPRODUCT(Engine!$C$4066:$C$4097,INDIRECT("Coefficients!$Y$2:$Y$33"))))))</f>
      </c>
      <c r="AB133" s="8">
        <f>IF(OR($B133="",$C133="",$D133="",$E133="",$F133="",$G133="",$H133="",$I133="",$J133="",$K133="",$L133=""),"",IF($B133="Female",1/(1+EXP(-SUMPRODUCT(Engine!$C$4066:$C$4097,INDIRECT("Coefficients!$Z$2:$Z$33")))),1/(1+EXP(-SUMPRODUCT(Engine!$C$4066:$C$4097,INDIRECT("Coefficients!$AA$2:$AA$33"))))))</f>
      </c>
      <c r="AC133" s="8">
        <f>IF(OR($B133="",$C133="",$D133="",$E133="",$F133="",$G133="",$H133="",$I133="",$J133="",$K133="",$L133=""),"",IF($B133="Female",1/(1+EXP(-SUMPRODUCT(Engine!$C$4066:$C$4097,INDIRECT("Coefficients!$AB$2:$AB$33")))),1/(1+EXP(-SUMPRODUCT(Engine!$C$4066:$C$4097,INDIRECT("Coefficients!$AC$2:$AC$33"))))))</f>
      </c>
      <c r="AD133" s="8">
        <f>IF(OR($B133="",$C133="",$D133="",$E133="",$F133="",$G133="",$H133="",$I133="",$J133="",$K133="",$L133=""),"",IF($B133="Female",1/(1+EXP(-SUMPRODUCT(Engine!$C$4066:$C$4097,INDIRECT("Coefficients!$AD$2:$AD$33")))),1/(1+EXP(-SUMPRODUCT(Engine!$C$4066:$C$4097,INDIRECT("Coefficients!$AE$2:$AE$33"))))))</f>
      </c>
      <c r="AE133" s="8">
        <f>IF(OR($B133="",$C133="",$D133="",$E133="",$F133="",$G133="",$H133="",$I133="",$J133="",$K133="",$L133=""),"",IF($B133="Female",1/(1+EXP(-SUMPRODUCT(Engine!$C$4066:$C$4097,INDIRECT("Coefficients!$AF$2:$AF$33")))),1/(1+EXP(-SUMPRODUCT(Engine!$C$4066:$C$4097,INDIRECT("Coefficients!$AG$2:$AG$33"))))))</f>
      </c>
      <c r="AF133" s="8">
        <f>IF(OR($B133="",$C133="",$D133="",$E133="",$F133="",$G133="",$H133="",$I133="",$J133="",$K133="",$L133=""),"",IF($B133="Female",1/(1+EXP(-SUMPRODUCT(Engine!$C$4066:$C$4097,INDIRECT("Coefficients!$AH$2:$AH$33")))),1/(1+EXP(-SUMPRODUCT(Engine!$C$4066:$C$4097,INDIRECT("Coefficients!$AI$2:$AI$33"))))))</f>
      </c>
      <c r="AG133" s="8">
        <f>IF(OR($B133="",$C133="",$D133="",$E133="",$F133="",$G133="",$H133="",$I133="",$J133="",$K133="",$L133=""),"",IF($B133="Female",1/(1+EXP(-SUMPRODUCT(Engine!$C$4066:$C$4097,INDIRECT("Coefficients!$AJ$2:$AJ$33")))),1/(1+EXP(-SUMPRODUCT(Engine!$C$4066:$C$4097,INDIRECT("Coefficients!$AK$2:$AK$33"))))))</f>
      </c>
      <c r="AH133" s="8">
        <f>IF(OR($B133="",$C133="",$D133="",$E133="",$F133="",$G133="",$H133="",$I133="",$J133="",$K133="",$L133=""),"",IF($B133="Female",1/(1+EXP(-SUMPRODUCT(Engine!$C$4066:$C$4097,INDIRECT("Coefficients!$AL$2:$AL$33")))),1/(1+EXP(-SUMPRODUCT(Engine!$C$4066:$C$4097,INDIRECT("Coefficients!$AM$2:$AM$33"))))))</f>
      </c>
      <c r="AI133" s="8">
        <f>IF(OR($B133="",$C133="",$D133="",$E133="",$F133="",$G133="",$H133="",$I133="",$J133="",$K133="",$L133=""),"",IF($B133="Female",1/(1+EXP(-SUMPRODUCT(Engine!$C$4066:$C$4097,INDIRECT("Coefficients!$AN$2:$AN$33")))),1/(1+EXP(-SUMPRODUCT(Engine!$C$4066:$C$4097,INDIRECT("Coefficients!$AO$2:$AO$33"))))))</f>
      </c>
      <c r="AJ133" s="8">
        <f>IF(OR($B133="",$C133="",$D133="",$E133="",$F133="",$G133="",$H133="",$I133="",$J133="",$K133="",$L133=""),"",IF($B133="Female",1/(1+EXP(-SUMPRODUCT(Engine!$C$4066:$C$4097,INDIRECT("Coefficients!$AP$2:$AP$33")))),1/(1+EXP(-SUMPRODUCT(Engine!$C$4066:$C$4097,INDIRECT("Coefficients!$AQ$2:$AQ$33"))))))</f>
      </c>
      <c r="AK133" s="8">
        <f>IF(OR($B133="",$C133="",$D133="",$E133="",$F133="",$G133="",$H133="",$I133="",$J133="",$K133="",$L133=""),"",IF($B133="Female",1/(1+EXP(-SUMPRODUCT(Engine!$C$4066:$C$4097,INDIRECT("Coefficients!$AR$2:$AR$33")))),1/(1+EXP(-SUMPRODUCT(Engine!$C$4066:$C$4097,INDIRECT("Coefficients!$AS$2:$AS$33"))))))</f>
      </c>
      <c r="AL133" s="8">
        <f>IF(OR($B133="",$C133="",$D133="",$E133="",$F133="",$G133="",$H133="",$I133="",$J133="",$K133="",$L133=""),"",IF($B133="Female",1/(1+EXP(-SUMPRODUCT(Engine!$C$4066:$C$4097,INDIRECT("Coefficients!$AT$2:$AT$33")))),1/(1+EXP(-SUMPRODUCT(Engine!$C$4066:$C$4097,INDIRECT("Coefficients!$AU$2:$AU$33"))))))</f>
      </c>
      <c r="AM133" s="8">
        <f>IF(OR($B133="",$C133="",$D133="",$E133="",$F133="",$G133="",$H133="",$I133="",$J133="",$K133="",$L133=""),"",IF($B133="Female",1/(1+EXP(-SUMPRODUCT(Engine!$C$4066:$C$4097,INDIRECT("Coefficients!$AV$2:$AV$33")))),1/(1+EXP(-SUMPRODUCT(Engine!$C$4066:$C$4097,INDIRECT("Coefficients!$AW$2:$AW$33"))))))</f>
      </c>
      <c r="AN133" s="8">
        <f>IF(OR($B133="",$C133="",$D133="",$E133="",$F133="",$G133="",$H133="",$I133="",$J133="",$K133="",$L133=""),"",IF($B133="Female",1/(1+EXP(-SUMPRODUCT(Engine!$C$4066:$C$4097,INDIRECT("Coefficients!$AX$2:$AX$33")))),1/(1+EXP(-SUMPRODUCT(Engine!$C$4066:$C$4097,INDIRECT("Coefficients!$AY$2:$AY$33"))))))</f>
      </c>
      <c r="AO133" s="8">
        <f>IF(OR($B133="",$C133="",$D133="",$E133="",$F133="",$G133="",$H133="",$I133="",$J133="",$K133="",$L133=""),"",IF($B133="Female",1/(1+EXP(-SUMPRODUCT(Engine!$C$4066:$C$4097,INDIRECT("Coefficients!$AZ$2:$AZ$33")))),1/(1+EXP(-SUMPRODUCT(Engine!$C$4066:$C$4097,INDIRECT("Coefficients!$BA$2:$BA$33"))))))</f>
      </c>
      <c r="AP133" s="8">
        <f>IF(OR($B133="",$C133="",$D133="",$E133="",$F133="",$G133="",$H133="",$I133="",$J133="",$K133="",$L133=""),"",IF($B133="Female",1/(1+EXP(-SUMPRODUCT(Engine!$C$4066:$C$4097,INDIRECT("Coefficients!$BB$2:$BB$33")))),1/(1+EXP(-SUMPRODUCT(Engine!$C$4066:$C$4097,INDIRECT("Coefficients!$BC$2:$BC$33"))))))</f>
      </c>
      <c r="AQ133" s="8">
        <f>IF(OR($B133="",$C133="",$D133="",$E133="",$F133="",$G133="",$H133="",$I133="",$J133="",$K133="",$L133=""),"",IF($B133="Female",1/(1+EXP(-SUMPRODUCT(Engine!$C$4066:$C$4097,INDIRECT("Coefficients!$BD$2:$BD$33")))),1/(1+EXP(-SUMPRODUCT(Engine!$C$4066:$C$4097,INDIRECT("Coefficients!$BE$2:$BE$33"))))))</f>
      </c>
      <c r="AR133" s="8">
        <f>IF(OR($B133="",$C133="",$D133="",$E133="",$F133="",$G133="",$H133="",$I133="",$J133="",$K133="",$L133=""),"",IF($B133="Female",1/(1+EXP(-SUMPRODUCT(Engine!$C$4066:$C$4097,INDIRECT("Coefficients!$BF$2:$BF$33")))),1/(1+EXP(-SUMPRODUCT(Engine!$C$4066:$C$4097,INDIRECT("Coefficients!$BG$2:$BG$33"))))))</f>
      </c>
      <c r="AS133" s="8">
        <f>IF(OR($B133="",$C133="",$D133="",$E133="",$F133="",$G133="",$H133="",$I133="",$J133="",$K133="",$L133=""),"",IF($B133="Female",1/(1+EXP(-SUMPRODUCT(Engine!$C$4066:$C$4097,INDIRECT("Coefficients!$BH$2:$BH$33")))),1/(1+EXP(-SUMPRODUCT(Engine!$C$4066:$C$4097,INDIRECT("Coefficients!$BI$2:$BI$33"))))))</f>
      </c>
      <c r="AT133" s="8">
        <f>IF(OR($B133="",$C133="",$D133="",$E133="",$F133="",$G133="",$H133="",$I133="",$J133="",$K133="",$L133=""),"",IF($B133="Female",1/(1+EXP(-SUMPRODUCT(Engine!$C$4066:$C$4097,INDIRECT("Coefficients!$BJ$2:$BJ$33")))),1/(1+EXP(-SUMPRODUCT(Engine!$C$4066:$C$4097,INDIRECT("Coefficients!$BK$2:$BK$33"))))))</f>
      </c>
      <c r="AU133" s="8">
        <f>IF(OR($B133="",$C133="",$D133="",$E133="",$F133="",$G133="",$H133="",$I133="",$J133="",$K133="",$L133=""),"",IF($B133="Female",1/(1+EXP(-SUMPRODUCT(Engine!$C$4066:$C$4097,INDIRECT("Coefficients!$BL$2:$BL$33")))),1/(1+EXP(-SUMPRODUCT(Engine!$C$4066:$C$4097,INDIRECT("Coefficients!$BM$2:$BM$33"))))))</f>
      </c>
      <c r="AV133" s="8">
        <f>IF(OR($B133="",$C133="",$D133="",$E133="",$F133="",$G133="",$H133="",$I133="",$J133="",$K133="",$L133=""),"",IF($B133="Female",1/(1+EXP(-SUMPRODUCT(Engine!$C$4066:$C$4097,INDIRECT("Coefficients!$BN$2:$BN$33")))),1/(1+EXP(-SUMPRODUCT(Engine!$C$4066:$C$4097,INDIRECT("Coefficients!$BO$2:$BO$33"))))))</f>
      </c>
      <c r="AW133" s="8">
        <f>IF(OR($B133="",$C133="",$D133="",$E133="",$F133="",$G133="",$H133="",$I133="",$J133="",$K133="",$L133=""),"",IF($B133="Female",1/(1+EXP(-SUMPRODUCT(Engine!$C$4066:$C$4097,INDIRECT("Coefficients!$BP$2:$BP$33")))),1/(1+EXP(-SUMPRODUCT(Engine!$C$4066:$C$4097,INDIRECT("Coefficients!$BQ$2:$BQ$33"))))))</f>
      </c>
      <c r="AX133" s="8">
        <f>IF(OR($B133="",$C133="",$D133="",$E133="",$F133="",$G133="",$H133="",$I133="",$J133="",$K133="",$L133=""),"",IF($B133="Female",1/(1+EXP(-SUMPRODUCT(Engine!$C$4066:$C$4097,INDIRECT("Coefficients!$BR$2:$BR$33")))),1/(1+EXP(-SUMPRODUCT(Engine!$C$4066:$C$4097,INDIRECT("Coefficients!$BS$2:$BS$33"))))))</f>
      </c>
      <c r="AY133" s="8">
        <f>IF(OR($B133="",$C133="",$D133="",$E133="",$F133="",$G133="",$H133="",$I133="",$J133="",$K133="",$L133=""),"",IF($B133="Female",1/(1+EXP(-SUMPRODUCT(Engine!$C$4066:$C$4097,INDIRECT("Coefficients!$BT$2:$BT$33")))),1/(1+EXP(-SUMPRODUCT(Engine!$C$4066:$C$4097,INDIRECT("Coefficients!$BU$2:$BU$33"))))))</f>
      </c>
      <c r="AZ133" s="8">
        <f>IF(OR($B133="",$C133="",$D133="",$E133="",$F133="",$G133="",$H133="",$I133="",$J133="",$K133="",$L133=""),"",IF($B133="Female",1/(1+EXP(-SUMPRODUCT(Engine!$C$4066:$C$4097,INDIRECT("Coefficients!$BV$2:$BV$33")))),1/(1+EXP(-SUMPRODUCT(Engine!$C$4066:$C$4097,INDIRECT("Coefficients!$BW$2:$BW$33"))))))</f>
      </c>
      <c r="BA133" s="8">
        <f>IF(OR($B133="",$C133="",$D133="",$E133="",$F133="",$G133="",$H133="",$I133="",$J133="",$K133="",$L133=""),"",IF($B133="Female",1/(1+EXP(-SUMPRODUCT(Engine!$C$4066:$C$4097,INDIRECT("Coefficients!$BX$2:$BX$33")))),1/(1+EXP(-SUMPRODUCT(Engine!$C$4066:$C$4097,INDIRECT("Coefficients!$BY$2:$BY$33"))))))</f>
      </c>
      <c r="BB133" s="8">
        <f>IF(OR($B133="",$C133="",$D133="",$E133="",$F133="",$G133="",$H133="",$I133="",$J133="",$K133="",$L133=""),"",IF($B133="Female",1/(1+EXP(-SUMPRODUCT(Engine!$C$4066:$C$4097,INDIRECT("Coefficients!$BZ$2:$BZ$33")))),1/(1+EXP(-SUMPRODUCT(Engine!$C$4066:$C$4097,INDIRECT("Coefficients!$CA$2:$CA$33"))))))</f>
      </c>
      <c r="BC133" s="8">
        <f>IF(OR($B133="",$C133="",$D133="",$E133="",$F133="",$G133="",$H133="",$I133="",$J133="",$K133="",$L133=""),"",IF($B133="Female",1/(1+EXP(-SUMPRODUCT(Engine!$C$4066:$C$4097,INDIRECT("Coefficients!$CB$2:$CB$33")))),1/(1+EXP(-SUMPRODUCT(Engine!$C$4066:$C$4097,INDIRECT("Coefficients!$CC$2:$CC$33"))))))</f>
      </c>
      <c r="BD133" s="8">
        <f>IF(OR($B133="",$C133="",$D133="",$E133="",$F133="",$G133="",$H133="",$I133="",$J133="",$K133="",$L133=""),"",IF($B133="Female",1/(1+EXP(-SUMPRODUCT(Engine!$C$4066:$C$4097,INDIRECT("Coefficients!$CD$2:$CD$33")))),1/(1+EXP(-SUMPRODUCT(Engine!$C$4066:$C$4097,INDIRECT("Coefficients!$CE$2:$CE$33"))))))</f>
      </c>
      <c r="BE133" s="8">
        <f>IF(OR($B133="",$C133="",$D133="",$E133="",$F133="",$G133="",$H133="",$I133="",$J133="",$K133="",$L133=""),"",IF($B133="Female",1/(1+EXP(-SUMPRODUCT(Engine!$C$4066:$C$4097,INDIRECT("Coefficients!$CF$2:$CF$33")))),1/(1+EXP(-SUMPRODUCT(Engine!$C$4066:$C$4097,INDIRECT("Coefficients!$CG$2:$CG$33"))))))</f>
      </c>
      <c r="BF133" s="8">
        <f>IF(OR($B133="",$C133="",$D133="",$E133="",$F133="",$G133="",$H133="",$I133="",$J133="",$K133="",$L133=""),"",IF($B133="Female",1/(1+EXP(-SUMPRODUCT(Engine!$C$4066:$C$4097,INDIRECT("Coefficients!$CH$2:$CH$33")))),1/(1+EXP(-SUMPRODUCT(Engine!$C$4066:$C$4097,INDIRECT("Coefficients!$CI$2:$CI$33"))))))</f>
      </c>
      <c r="BG133" s="8">
        <f>IF(OR($B133="",$C133="",$D133="",$E133="",$F133="",$G133="",$H133="",$I133="",$J133="",$K133="",$L133=""),"",IF($B133="Female",1/(1+EXP(-SUMPRODUCT(Engine!$C$4066:$C$4097,INDIRECT("Coefficients!$CJ$2:$CJ$33")))),1/(1+EXP(-SUMPRODUCT(Engine!$C$4066:$C$4097,INDIRECT("Coefficients!$CK$2:$CK$33"))))))</f>
      </c>
      <c r="BH133" s="8">
        <f>IF(OR($B133="",$C133="",$D133="",$E133="",$F133="",$G133="",$H133="",$I133="",$J133="",$K133="",$L133=""),"",IF($B133="Female",1/(1+EXP(-SUMPRODUCT(Engine!$C$4066:$C$4097,INDIRECT("Coefficients!$CL$2:$CL$33")))),1/(1+EXP(-SUMPRODUCT(Engine!$C$4066:$C$4097,INDIRECT("Coefficients!$CM$2:$CM$33"))))))</f>
      </c>
      <c r="BI133" s="8">
        <f>IF(OR($B133="",$C133="",$D133="",$E133="",$F133="",$G133="",$H133="",$I133="",$J133="",$K133="",$L133=""),"",IF($B133="Female",1/(1+EXP(-SUMPRODUCT(Engine!$C$4066:$C$4097,INDIRECT("Coefficients!$CN$2:$CN$33")))),1/(1+EXP(-SUMPRODUCT(Engine!$C$4066:$C$4097,INDIRECT("Coefficients!$CO$2:$CO$33"))))))</f>
      </c>
      <c r="BJ133" s="8">
        <f>IF(OR($B133="",$C133="",$D133="",$E133="",$F133="",$G133="",$H133="",$I133="",$J133="",$K133="",$L133=""),"",IF($B133="Female",1/(1+EXP(-SUMPRODUCT(Engine!$C$4066:$C$4097,INDIRECT("Coefficients!$CP$2:$CP$33")))),1/(1+EXP(-SUMPRODUCT(Engine!$C$4066:$C$4097,INDIRECT("Coefficients!$CQ$2:$CQ$33"))))))</f>
      </c>
      <c r="BK133" s="8">
        <f>IF(OR($B133="",$C133="",$D133="",$E133="",$F133="",$G133="",$H133="",$I133="",$J133="",$K133="",$L133=""),"",IF($B133="Female",1/(1+EXP(-SUMPRODUCT(Engine!$C$4066:$C$4097,INDIRECT("Coefficients!$CR$2:$CR$33")))),1/(1+EXP(-SUMPRODUCT(Engine!$C$4066:$C$4097,INDIRECT("Coefficients!$CS$2:$CS$33"))))))</f>
      </c>
      <c r="BL133" s="8">
        <f>IF(OR($B133="",$C133="",$D133="",$E133="",$F133="",$G133="",$H133="",$I133="",$J133="",$K133="",$L133=""),"",IF($B133="Female",1/(1+EXP(-SUMPRODUCT(Engine!$C$4066:$C$4097,INDIRECT("Coefficients!$CT$2:$CT$33")))),1/(1+EXP(-SUMPRODUCT(Engine!$C$4066:$C$4097,INDIRECT("Coefficients!$CU$2:$CU$33"))))))</f>
      </c>
      <c r="BM133" s="8">
        <f>IF(OR($B133="",$C133="",$D133="",$E133="",$F133="",$G133="",$H133="",$I133="",$J133="",$K133="",$L133=""),"",IF($B133="Female",1/(1+EXP(-SUMPRODUCT(Engine!$C$4066:$C$4097,INDIRECT("Coefficients!$CV$2:$CV$33")))),1/(1+EXP(-SUMPRODUCT(Engine!$C$4066:$C$4097,INDIRECT("Coefficients!$CW$2:$CW$33"))))))</f>
      </c>
    </row>
    <row r="134" spans="1:65" x14ac:dyDescent="0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8">
        <f>IF(OR($B134="",$C134="",$D134="",$E134="",$F134="",$G134="",$H134="",$I134="",$J134="",$K134="",$L134=""),"",IF($B134="Female",1/(1+EXP(-SUMPRODUCT(Engine!$C$4098:$C$4129,INDIRECT("Coefficients!$B$2:$B$33")))),1/(1+EXP(-SUMPRODUCT(Engine!$C$4098:$C$4129,INDIRECT("Coefficients!$C$2:$C$33"))))))</f>
      </c>
      <c r="Q134" s="8">
        <f>IF(OR($B134="",$C134="",$D134="",$E134="",$F134="",$G134="",$H134="",$I134="",$J134="",$K134="",$L134=""),"",IF($B134="Female",1/(1+EXP(-SUMPRODUCT(Engine!$C$4098:$C$4129,INDIRECT("Coefficients!$D$2:$D$33")))),1/(1+EXP(-SUMPRODUCT(Engine!$C$4098:$C$4129,INDIRECT("Coefficients!$E$2:$E$33"))))))</f>
      </c>
      <c r="R134" s="8">
        <f>IF(OR($B134="",$C134="",$D134="",$E134="",$F134="",$G134="",$H134="",$I134="",$J134="",$K134="",$L134=""),"",IF($B134="Female",1/(1+EXP(-SUMPRODUCT(Engine!$C$4098:$C$4129,INDIRECT("Coefficients!$F$2:$F$33")))),1/(1+EXP(-SUMPRODUCT(Engine!$C$4098:$C$4129,INDIRECT("Coefficients!$G$2:$G$33"))))))</f>
      </c>
      <c r="S134" s="8">
        <f>IF(OR($B134="",$C134="",$D134="",$E134="",$F134="",$G134="",$H134="",$I134="",$J134="",$K134="",$L134=""),"",IF($B134="Female",1/(1+EXP(-SUMPRODUCT(Engine!$C$4098:$C$4129,INDIRECT("Coefficients!$H$2:$H$33")))),1/(1+EXP(-SUMPRODUCT(Engine!$C$4098:$C$4129,INDIRECT("Coefficients!$I$2:$I$33"))))))</f>
      </c>
      <c r="T134" s="8">
        <f>IF(OR($B134="",$C134="",$D134="",$E134="",$F134="",$G134="",$H134="",$I134="",$J134="",$K134="",$L134=""),"",IF($B134="Female",1/(1+EXP(-SUMPRODUCT(Engine!$C$4098:$C$4129,INDIRECT("Coefficients!$J$2:$J$33")))),1/(1+EXP(-SUMPRODUCT(Engine!$C$4098:$C$4129,INDIRECT("Coefficients!$K$2:$K$33"))))))</f>
      </c>
      <c r="U134" s="8">
        <f>IF(OR($B134="",$C134="",$D134="",$E134="",$F134="",$G134="",$H134="",$I134="",$J134="",$K134="",$L134=""),"",IF($B134="Female",1/(1+EXP(-SUMPRODUCT(Engine!$C$4098:$C$4129,INDIRECT("Coefficients!$L$2:$L$33")))),1/(1+EXP(-SUMPRODUCT(Engine!$C$4098:$C$4129,INDIRECT("Coefficients!$M$2:$M$33"))))))</f>
      </c>
      <c r="V134" s="8">
        <f>IF(OR($B134="",$C134="",$D134="",$E134="",$F134="",$G134="",$H134="",$I134="",$J134="",$K134="",$L134=""),"",IF($B134="Female",1/(1+EXP(-SUMPRODUCT(Engine!$C$4098:$C$4129,INDIRECT("Coefficients!$N$2:$N$33")))),1/(1+EXP(-SUMPRODUCT(Engine!$C$4098:$C$4129,INDIRECT("Coefficients!$O$2:$O$33"))))))</f>
      </c>
      <c r="W134" s="8">
        <f>IF(OR($B134="",$C134="",$D134="",$E134="",$F134="",$G134="",$H134="",$I134="",$J134="",$K134="",$L134=""),"",IF($B134="Female",1/(1+EXP(-SUMPRODUCT(Engine!$C$4098:$C$4129,INDIRECT("Coefficients!$P$2:$P$33")))),1/(1+EXP(-SUMPRODUCT(Engine!$C$4098:$C$4129,INDIRECT("Coefficients!$Q$2:$Q$33"))))))</f>
      </c>
      <c r="X134" s="8">
        <f>IF(OR($B134="",$C134="",$D134="",$E134="",$F134="",$G134="",$H134="",$I134="",$J134="",$K134="",$L134=""),"",IF($B134="Female",1/(1+EXP(-SUMPRODUCT(Engine!$C$4098:$C$4129,INDIRECT("Coefficients!$R$2:$R$33")))),1/(1+EXP(-SUMPRODUCT(Engine!$C$4098:$C$4129,INDIRECT("Coefficients!$S$2:$S$33"))))))</f>
      </c>
      <c r="Y134" s="8">
        <f>IF(OR($B134="",$C134="",$D134="",$E134="",$F134="",$G134="",$H134="",$I134="",$J134="",$K134="",$L134=""),"",IF($B134="Female",1/(1+EXP(-SUMPRODUCT(Engine!$C$4098:$C$4129,INDIRECT("Coefficients!$T$2:$T$33")))),1/(1+EXP(-SUMPRODUCT(Engine!$C$4098:$C$4129,INDIRECT("Coefficients!$U$2:$U$33"))))))</f>
      </c>
      <c r="Z134" s="8">
        <f>IF(OR($B134="",$C134="",$D134="",$E134="",$F134="",$G134="",$H134="",$I134="",$J134="",$K134="",$L134=""),"",IF($B134="Female",1/(1+EXP(-SUMPRODUCT(Engine!$C$4098:$C$4129,INDIRECT("Coefficients!$V$2:$V$33")))),1/(1+EXP(-SUMPRODUCT(Engine!$C$4098:$C$4129,INDIRECT("Coefficients!$W$2:$W$33"))))))</f>
      </c>
      <c r="AA134" s="8">
        <f>IF(OR($B134="",$C134="",$D134="",$E134="",$F134="",$G134="",$H134="",$I134="",$J134="",$K134="",$L134=""),"",IF($B134="Female",1/(1+EXP(-SUMPRODUCT(Engine!$C$4098:$C$4129,INDIRECT("Coefficients!$X$2:$X$33")))),1/(1+EXP(-SUMPRODUCT(Engine!$C$4098:$C$4129,INDIRECT("Coefficients!$Y$2:$Y$33"))))))</f>
      </c>
      <c r="AB134" s="8">
        <f>IF(OR($B134="",$C134="",$D134="",$E134="",$F134="",$G134="",$H134="",$I134="",$J134="",$K134="",$L134=""),"",IF($B134="Female",1/(1+EXP(-SUMPRODUCT(Engine!$C$4098:$C$4129,INDIRECT("Coefficients!$Z$2:$Z$33")))),1/(1+EXP(-SUMPRODUCT(Engine!$C$4098:$C$4129,INDIRECT("Coefficients!$AA$2:$AA$33"))))))</f>
      </c>
      <c r="AC134" s="8">
        <f>IF(OR($B134="",$C134="",$D134="",$E134="",$F134="",$G134="",$H134="",$I134="",$J134="",$K134="",$L134=""),"",IF($B134="Female",1/(1+EXP(-SUMPRODUCT(Engine!$C$4098:$C$4129,INDIRECT("Coefficients!$AB$2:$AB$33")))),1/(1+EXP(-SUMPRODUCT(Engine!$C$4098:$C$4129,INDIRECT("Coefficients!$AC$2:$AC$33"))))))</f>
      </c>
      <c r="AD134" s="8">
        <f>IF(OR($B134="",$C134="",$D134="",$E134="",$F134="",$G134="",$H134="",$I134="",$J134="",$K134="",$L134=""),"",IF($B134="Female",1/(1+EXP(-SUMPRODUCT(Engine!$C$4098:$C$4129,INDIRECT("Coefficients!$AD$2:$AD$33")))),1/(1+EXP(-SUMPRODUCT(Engine!$C$4098:$C$4129,INDIRECT("Coefficients!$AE$2:$AE$33"))))))</f>
      </c>
      <c r="AE134" s="8">
        <f>IF(OR($B134="",$C134="",$D134="",$E134="",$F134="",$G134="",$H134="",$I134="",$J134="",$K134="",$L134=""),"",IF($B134="Female",1/(1+EXP(-SUMPRODUCT(Engine!$C$4098:$C$4129,INDIRECT("Coefficients!$AF$2:$AF$33")))),1/(1+EXP(-SUMPRODUCT(Engine!$C$4098:$C$4129,INDIRECT("Coefficients!$AG$2:$AG$33"))))))</f>
      </c>
      <c r="AF134" s="8">
        <f>IF(OR($B134="",$C134="",$D134="",$E134="",$F134="",$G134="",$H134="",$I134="",$J134="",$K134="",$L134=""),"",IF($B134="Female",1/(1+EXP(-SUMPRODUCT(Engine!$C$4098:$C$4129,INDIRECT("Coefficients!$AH$2:$AH$33")))),1/(1+EXP(-SUMPRODUCT(Engine!$C$4098:$C$4129,INDIRECT("Coefficients!$AI$2:$AI$33"))))))</f>
      </c>
      <c r="AG134" s="8">
        <f>IF(OR($B134="",$C134="",$D134="",$E134="",$F134="",$G134="",$H134="",$I134="",$J134="",$K134="",$L134=""),"",IF($B134="Female",1/(1+EXP(-SUMPRODUCT(Engine!$C$4098:$C$4129,INDIRECT("Coefficients!$AJ$2:$AJ$33")))),1/(1+EXP(-SUMPRODUCT(Engine!$C$4098:$C$4129,INDIRECT("Coefficients!$AK$2:$AK$33"))))))</f>
      </c>
      <c r="AH134" s="8">
        <f>IF(OR($B134="",$C134="",$D134="",$E134="",$F134="",$G134="",$H134="",$I134="",$J134="",$K134="",$L134=""),"",IF($B134="Female",1/(1+EXP(-SUMPRODUCT(Engine!$C$4098:$C$4129,INDIRECT("Coefficients!$AL$2:$AL$33")))),1/(1+EXP(-SUMPRODUCT(Engine!$C$4098:$C$4129,INDIRECT("Coefficients!$AM$2:$AM$33"))))))</f>
      </c>
      <c r="AI134" s="8">
        <f>IF(OR($B134="",$C134="",$D134="",$E134="",$F134="",$G134="",$H134="",$I134="",$J134="",$K134="",$L134=""),"",IF($B134="Female",1/(1+EXP(-SUMPRODUCT(Engine!$C$4098:$C$4129,INDIRECT("Coefficients!$AN$2:$AN$33")))),1/(1+EXP(-SUMPRODUCT(Engine!$C$4098:$C$4129,INDIRECT("Coefficients!$AO$2:$AO$33"))))))</f>
      </c>
      <c r="AJ134" s="8">
        <f>IF(OR($B134="",$C134="",$D134="",$E134="",$F134="",$G134="",$H134="",$I134="",$J134="",$K134="",$L134=""),"",IF($B134="Female",1/(1+EXP(-SUMPRODUCT(Engine!$C$4098:$C$4129,INDIRECT("Coefficients!$AP$2:$AP$33")))),1/(1+EXP(-SUMPRODUCT(Engine!$C$4098:$C$4129,INDIRECT("Coefficients!$AQ$2:$AQ$33"))))))</f>
      </c>
      <c r="AK134" s="8">
        <f>IF(OR($B134="",$C134="",$D134="",$E134="",$F134="",$G134="",$H134="",$I134="",$J134="",$K134="",$L134=""),"",IF($B134="Female",1/(1+EXP(-SUMPRODUCT(Engine!$C$4098:$C$4129,INDIRECT("Coefficients!$AR$2:$AR$33")))),1/(1+EXP(-SUMPRODUCT(Engine!$C$4098:$C$4129,INDIRECT("Coefficients!$AS$2:$AS$33"))))))</f>
      </c>
      <c r="AL134" s="8">
        <f>IF(OR($B134="",$C134="",$D134="",$E134="",$F134="",$G134="",$H134="",$I134="",$J134="",$K134="",$L134=""),"",IF($B134="Female",1/(1+EXP(-SUMPRODUCT(Engine!$C$4098:$C$4129,INDIRECT("Coefficients!$AT$2:$AT$33")))),1/(1+EXP(-SUMPRODUCT(Engine!$C$4098:$C$4129,INDIRECT("Coefficients!$AU$2:$AU$33"))))))</f>
      </c>
      <c r="AM134" s="8">
        <f>IF(OR($B134="",$C134="",$D134="",$E134="",$F134="",$G134="",$H134="",$I134="",$J134="",$K134="",$L134=""),"",IF($B134="Female",1/(1+EXP(-SUMPRODUCT(Engine!$C$4098:$C$4129,INDIRECT("Coefficients!$AV$2:$AV$33")))),1/(1+EXP(-SUMPRODUCT(Engine!$C$4098:$C$4129,INDIRECT("Coefficients!$AW$2:$AW$33"))))))</f>
      </c>
      <c r="AN134" s="8">
        <f>IF(OR($B134="",$C134="",$D134="",$E134="",$F134="",$G134="",$H134="",$I134="",$J134="",$K134="",$L134=""),"",IF($B134="Female",1/(1+EXP(-SUMPRODUCT(Engine!$C$4098:$C$4129,INDIRECT("Coefficients!$AX$2:$AX$33")))),1/(1+EXP(-SUMPRODUCT(Engine!$C$4098:$C$4129,INDIRECT("Coefficients!$AY$2:$AY$33"))))))</f>
      </c>
      <c r="AO134" s="8">
        <f>IF(OR($B134="",$C134="",$D134="",$E134="",$F134="",$G134="",$H134="",$I134="",$J134="",$K134="",$L134=""),"",IF($B134="Female",1/(1+EXP(-SUMPRODUCT(Engine!$C$4098:$C$4129,INDIRECT("Coefficients!$AZ$2:$AZ$33")))),1/(1+EXP(-SUMPRODUCT(Engine!$C$4098:$C$4129,INDIRECT("Coefficients!$BA$2:$BA$33"))))))</f>
      </c>
      <c r="AP134" s="8">
        <f>IF(OR($B134="",$C134="",$D134="",$E134="",$F134="",$G134="",$H134="",$I134="",$J134="",$K134="",$L134=""),"",IF($B134="Female",1/(1+EXP(-SUMPRODUCT(Engine!$C$4098:$C$4129,INDIRECT("Coefficients!$BB$2:$BB$33")))),1/(1+EXP(-SUMPRODUCT(Engine!$C$4098:$C$4129,INDIRECT("Coefficients!$BC$2:$BC$33"))))))</f>
      </c>
      <c r="AQ134" s="8">
        <f>IF(OR($B134="",$C134="",$D134="",$E134="",$F134="",$G134="",$H134="",$I134="",$J134="",$K134="",$L134=""),"",IF($B134="Female",1/(1+EXP(-SUMPRODUCT(Engine!$C$4098:$C$4129,INDIRECT("Coefficients!$BD$2:$BD$33")))),1/(1+EXP(-SUMPRODUCT(Engine!$C$4098:$C$4129,INDIRECT("Coefficients!$BE$2:$BE$33"))))))</f>
      </c>
      <c r="AR134" s="8">
        <f>IF(OR($B134="",$C134="",$D134="",$E134="",$F134="",$G134="",$H134="",$I134="",$J134="",$K134="",$L134=""),"",IF($B134="Female",1/(1+EXP(-SUMPRODUCT(Engine!$C$4098:$C$4129,INDIRECT("Coefficients!$BF$2:$BF$33")))),1/(1+EXP(-SUMPRODUCT(Engine!$C$4098:$C$4129,INDIRECT("Coefficients!$BG$2:$BG$33"))))))</f>
      </c>
      <c r="AS134" s="8">
        <f>IF(OR($B134="",$C134="",$D134="",$E134="",$F134="",$G134="",$H134="",$I134="",$J134="",$K134="",$L134=""),"",IF($B134="Female",1/(1+EXP(-SUMPRODUCT(Engine!$C$4098:$C$4129,INDIRECT("Coefficients!$BH$2:$BH$33")))),1/(1+EXP(-SUMPRODUCT(Engine!$C$4098:$C$4129,INDIRECT("Coefficients!$BI$2:$BI$33"))))))</f>
      </c>
      <c r="AT134" s="8">
        <f>IF(OR($B134="",$C134="",$D134="",$E134="",$F134="",$G134="",$H134="",$I134="",$J134="",$K134="",$L134=""),"",IF($B134="Female",1/(1+EXP(-SUMPRODUCT(Engine!$C$4098:$C$4129,INDIRECT("Coefficients!$BJ$2:$BJ$33")))),1/(1+EXP(-SUMPRODUCT(Engine!$C$4098:$C$4129,INDIRECT("Coefficients!$BK$2:$BK$33"))))))</f>
      </c>
      <c r="AU134" s="8">
        <f>IF(OR($B134="",$C134="",$D134="",$E134="",$F134="",$G134="",$H134="",$I134="",$J134="",$K134="",$L134=""),"",IF($B134="Female",1/(1+EXP(-SUMPRODUCT(Engine!$C$4098:$C$4129,INDIRECT("Coefficients!$BL$2:$BL$33")))),1/(1+EXP(-SUMPRODUCT(Engine!$C$4098:$C$4129,INDIRECT("Coefficients!$BM$2:$BM$33"))))))</f>
      </c>
      <c r="AV134" s="8">
        <f>IF(OR($B134="",$C134="",$D134="",$E134="",$F134="",$G134="",$H134="",$I134="",$J134="",$K134="",$L134=""),"",IF($B134="Female",1/(1+EXP(-SUMPRODUCT(Engine!$C$4098:$C$4129,INDIRECT("Coefficients!$BN$2:$BN$33")))),1/(1+EXP(-SUMPRODUCT(Engine!$C$4098:$C$4129,INDIRECT("Coefficients!$BO$2:$BO$33"))))))</f>
      </c>
      <c r="AW134" s="8">
        <f>IF(OR($B134="",$C134="",$D134="",$E134="",$F134="",$G134="",$H134="",$I134="",$J134="",$K134="",$L134=""),"",IF($B134="Female",1/(1+EXP(-SUMPRODUCT(Engine!$C$4098:$C$4129,INDIRECT("Coefficients!$BP$2:$BP$33")))),1/(1+EXP(-SUMPRODUCT(Engine!$C$4098:$C$4129,INDIRECT("Coefficients!$BQ$2:$BQ$33"))))))</f>
      </c>
      <c r="AX134" s="8">
        <f>IF(OR($B134="",$C134="",$D134="",$E134="",$F134="",$G134="",$H134="",$I134="",$J134="",$K134="",$L134=""),"",IF($B134="Female",1/(1+EXP(-SUMPRODUCT(Engine!$C$4098:$C$4129,INDIRECT("Coefficients!$BR$2:$BR$33")))),1/(1+EXP(-SUMPRODUCT(Engine!$C$4098:$C$4129,INDIRECT("Coefficients!$BS$2:$BS$33"))))))</f>
      </c>
      <c r="AY134" s="8">
        <f>IF(OR($B134="",$C134="",$D134="",$E134="",$F134="",$G134="",$H134="",$I134="",$J134="",$K134="",$L134=""),"",IF($B134="Female",1/(1+EXP(-SUMPRODUCT(Engine!$C$4098:$C$4129,INDIRECT("Coefficients!$BT$2:$BT$33")))),1/(1+EXP(-SUMPRODUCT(Engine!$C$4098:$C$4129,INDIRECT("Coefficients!$BU$2:$BU$33"))))))</f>
      </c>
      <c r="AZ134" s="8">
        <f>IF(OR($B134="",$C134="",$D134="",$E134="",$F134="",$G134="",$H134="",$I134="",$J134="",$K134="",$L134=""),"",IF($B134="Female",1/(1+EXP(-SUMPRODUCT(Engine!$C$4098:$C$4129,INDIRECT("Coefficients!$BV$2:$BV$33")))),1/(1+EXP(-SUMPRODUCT(Engine!$C$4098:$C$4129,INDIRECT("Coefficients!$BW$2:$BW$33"))))))</f>
      </c>
      <c r="BA134" s="8">
        <f>IF(OR($B134="",$C134="",$D134="",$E134="",$F134="",$G134="",$H134="",$I134="",$J134="",$K134="",$L134=""),"",IF($B134="Female",1/(1+EXP(-SUMPRODUCT(Engine!$C$4098:$C$4129,INDIRECT("Coefficients!$BX$2:$BX$33")))),1/(1+EXP(-SUMPRODUCT(Engine!$C$4098:$C$4129,INDIRECT("Coefficients!$BY$2:$BY$33"))))))</f>
      </c>
      <c r="BB134" s="8">
        <f>IF(OR($B134="",$C134="",$D134="",$E134="",$F134="",$G134="",$H134="",$I134="",$J134="",$K134="",$L134=""),"",IF($B134="Female",1/(1+EXP(-SUMPRODUCT(Engine!$C$4098:$C$4129,INDIRECT("Coefficients!$BZ$2:$BZ$33")))),1/(1+EXP(-SUMPRODUCT(Engine!$C$4098:$C$4129,INDIRECT("Coefficients!$CA$2:$CA$33"))))))</f>
      </c>
      <c r="BC134" s="8">
        <f>IF(OR($B134="",$C134="",$D134="",$E134="",$F134="",$G134="",$H134="",$I134="",$J134="",$K134="",$L134=""),"",IF($B134="Female",1/(1+EXP(-SUMPRODUCT(Engine!$C$4098:$C$4129,INDIRECT("Coefficients!$CB$2:$CB$33")))),1/(1+EXP(-SUMPRODUCT(Engine!$C$4098:$C$4129,INDIRECT("Coefficients!$CC$2:$CC$33"))))))</f>
      </c>
      <c r="BD134" s="8">
        <f>IF(OR($B134="",$C134="",$D134="",$E134="",$F134="",$G134="",$H134="",$I134="",$J134="",$K134="",$L134=""),"",IF($B134="Female",1/(1+EXP(-SUMPRODUCT(Engine!$C$4098:$C$4129,INDIRECT("Coefficients!$CD$2:$CD$33")))),1/(1+EXP(-SUMPRODUCT(Engine!$C$4098:$C$4129,INDIRECT("Coefficients!$CE$2:$CE$33"))))))</f>
      </c>
      <c r="BE134" s="8">
        <f>IF(OR($B134="",$C134="",$D134="",$E134="",$F134="",$G134="",$H134="",$I134="",$J134="",$K134="",$L134=""),"",IF($B134="Female",1/(1+EXP(-SUMPRODUCT(Engine!$C$4098:$C$4129,INDIRECT("Coefficients!$CF$2:$CF$33")))),1/(1+EXP(-SUMPRODUCT(Engine!$C$4098:$C$4129,INDIRECT("Coefficients!$CG$2:$CG$33"))))))</f>
      </c>
      <c r="BF134" s="8">
        <f>IF(OR($B134="",$C134="",$D134="",$E134="",$F134="",$G134="",$H134="",$I134="",$J134="",$K134="",$L134=""),"",IF($B134="Female",1/(1+EXP(-SUMPRODUCT(Engine!$C$4098:$C$4129,INDIRECT("Coefficients!$CH$2:$CH$33")))),1/(1+EXP(-SUMPRODUCT(Engine!$C$4098:$C$4129,INDIRECT("Coefficients!$CI$2:$CI$33"))))))</f>
      </c>
      <c r="BG134" s="8">
        <f>IF(OR($B134="",$C134="",$D134="",$E134="",$F134="",$G134="",$H134="",$I134="",$J134="",$K134="",$L134=""),"",IF($B134="Female",1/(1+EXP(-SUMPRODUCT(Engine!$C$4098:$C$4129,INDIRECT("Coefficients!$CJ$2:$CJ$33")))),1/(1+EXP(-SUMPRODUCT(Engine!$C$4098:$C$4129,INDIRECT("Coefficients!$CK$2:$CK$33"))))))</f>
      </c>
      <c r="BH134" s="8">
        <f>IF(OR($B134="",$C134="",$D134="",$E134="",$F134="",$G134="",$H134="",$I134="",$J134="",$K134="",$L134=""),"",IF($B134="Female",1/(1+EXP(-SUMPRODUCT(Engine!$C$4098:$C$4129,INDIRECT("Coefficients!$CL$2:$CL$33")))),1/(1+EXP(-SUMPRODUCT(Engine!$C$4098:$C$4129,INDIRECT("Coefficients!$CM$2:$CM$33"))))))</f>
      </c>
      <c r="BI134" s="8">
        <f>IF(OR($B134="",$C134="",$D134="",$E134="",$F134="",$G134="",$H134="",$I134="",$J134="",$K134="",$L134=""),"",IF($B134="Female",1/(1+EXP(-SUMPRODUCT(Engine!$C$4098:$C$4129,INDIRECT("Coefficients!$CN$2:$CN$33")))),1/(1+EXP(-SUMPRODUCT(Engine!$C$4098:$C$4129,INDIRECT("Coefficients!$CO$2:$CO$33"))))))</f>
      </c>
      <c r="BJ134" s="8">
        <f>IF(OR($B134="",$C134="",$D134="",$E134="",$F134="",$G134="",$H134="",$I134="",$J134="",$K134="",$L134=""),"",IF($B134="Female",1/(1+EXP(-SUMPRODUCT(Engine!$C$4098:$C$4129,INDIRECT("Coefficients!$CP$2:$CP$33")))),1/(1+EXP(-SUMPRODUCT(Engine!$C$4098:$C$4129,INDIRECT("Coefficients!$CQ$2:$CQ$33"))))))</f>
      </c>
      <c r="BK134" s="8">
        <f>IF(OR($B134="",$C134="",$D134="",$E134="",$F134="",$G134="",$H134="",$I134="",$J134="",$K134="",$L134=""),"",IF($B134="Female",1/(1+EXP(-SUMPRODUCT(Engine!$C$4098:$C$4129,INDIRECT("Coefficients!$CR$2:$CR$33")))),1/(1+EXP(-SUMPRODUCT(Engine!$C$4098:$C$4129,INDIRECT("Coefficients!$CS$2:$CS$33"))))))</f>
      </c>
      <c r="BL134" s="8">
        <f>IF(OR($B134="",$C134="",$D134="",$E134="",$F134="",$G134="",$H134="",$I134="",$J134="",$K134="",$L134=""),"",IF($B134="Female",1/(1+EXP(-SUMPRODUCT(Engine!$C$4098:$C$4129,INDIRECT("Coefficients!$CT$2:$CT$33")))),1/(1+EXP(-SUMPRODUCT(Engine!$C$4098:$C$4129,INDIRECT("Coefficients!$CU$2:$CU$33"))))))</f>
      </c>
      <c r="BM134" s="8">
        <f>IF(OR($B134="",$C134="",$D134="",$E134="",$F134="",$G134="",$H134="",$I134="",$J134="",$K134="",$L134=""),"",IF($B134="Female",1/(1+EXP(-SUMPRODUCT(Engine!$C$4098:$C$4129,INDIRECT("Coefficients!$CV$2:$CV$33")))),1/(1+EXP(-SUMPRODUCT(Engine!$C$4098:$C$4129,INDIRECT("Coefficients!$CW$2:$CW$33"))))))</f>
      </c>
    </row>
    <row r="135" spans="1:65" x14ac:dyDescent="0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8">
        <f>IF(OR($B135="",$C135="",$D135="",$E135="",$F135="",$G135="",$H135="",$I135="",$J135="",$K135="",$L135=""),"",IF($B135="Female",1/(1+EXP(-SUMPRODUCT(Engine!$C$4130:$C$4161,INDIRECT("Coefficients!$B$2:$B$33")))),1/(1+EXP(-SUMPRODUCT(Engine!$C$4130:$C$4161,INDIRECT("Coefficients!$C$2:$C$33"))))))</f>
      </c>
      <c r="Q135" s="8">
        <f>IF(OR($B135="",$C135="",$D135="",$E135="",$F135="",$G135="",$H135="",$I135="",$J135="",$K135="",$L135=""),"",IF($B135="Female",1/(1+EXP(-SUMPRODUCT(Engine!$C$4130:$C$4161,INDIRECT("Coefficients!$D$2:$D$33")))),1/(1+EXP(-SUMPRODUCT(Engine!$C$4130:$C$4161,INDIRECT("Coefficients!$E$2:$E$33"))))))</f>
      </c>
      <c r="R135" s="8">
        <f>IF(OR($B135="",$C135="",$D135="",$E135="",$F135="",$G135="",$H135="",$I135="",$J135="",$K135="",$L135=""),"",IF($B135="Female",1/(1+EXP(-SUMPRODUCT(Engine!$C$4130:$C$4161,INDIRECT("Coefficients!$F$2:$F$33")))),1/(1+EXP(-SUMPRODUCT(Engine!$C$4130:$C$4161,INDIRECT("Coefficients!$G$2:$G$33"))))))</f>
      </c>
      <c r="S135" s="8">
        <f>IF(OR($B135="",$C135="",$D135="",$E135="",$F135="",$G135="",$H135="",$I135="",$J135="",$K135="",$L135=""),"",IF($B135="Female",1/(1+EXP(-SUMPRODUCT(Engine!$C$4130:$C$4161,INDIRECT("Coefficients!$H$2:$H$33")))),1/(1+EXP(-SUMPRODUCT(Engine!$C$4130:$C$4161,INDIRECT("Coefficients!$I$2:$I$33"))))))</f>
      </c>
      <c r="T135" s="8">
        <f>IF(OR($B135="",$C135="",$D135="",$E135="",$F135="",$G135="",$H135="",$I135="",$J135="",$K135="",$L135=""),"",IF($B135="Female",1/(1+EXP(-SUMPRODUCT(Engine!$C$4130:$C$4161,INDIRECT("Coefficients!$J$2:$J$33")))),1/(1+EXP(-SUMPRODUCT(Engine!$C$4130:$C$4161,INDIRECT("Coefficients!$K$2:$K$33"))))))</f>
      </c>
      <c r="U135" s="8">
        <f>IF(OR($B135="",$C135="",$D135="",$E135="",$F135="",$G135="",$H135="",$I135="",$J135="",$K135="",$L135=""),"",IF($B135="Female",1/(1+EXP(-SUMPRODUCT(Engine!$C$4130:$C$4161,INDIRECT("Coefficients!$L$2:$L$33")))),1/(1+EXP(-SUMPRODUCT(Engine!$C$4130:$C$4161,INDIRECT("Coefficients!$M$2:$M$33"))))))</f>
      </c>
      <c r="V135" s="8">
        <f>IF(OR($B135="",$C135="",$D135="",$E135="",$F135="",$G135="",$H135="",$I135="",$J135="",$K135="",$L135=""),"",IF($B135="Female",1/(1+EXP(-SUMPRODUCT(Engine!$C$4130:$C$4161,INDIRECT("Coefficients!$N$2:$N$33")))),1/(1+EXP(-SUMPRODUCT(Engine!$C$4130:$C$4161,INDIRECT("Coefficients!$O$2:$O$33"))))))</f>
      </c>
      <c r="W135" s="8">
        <f>IF(OR($B135="",$C135="",$D135="",$E135="",$F135="",$G135="",$H135="",$I135="",$J135="",$K135="",$L135=""),"",IF($B135="Female",1/(1+EXP(-SUMPRODUCT(Engine!$C$4130:$C$4161,INDIRECT("Coefficients!$P$2:$P$33")))),1/(1+EXP(-SUMPRODUCT(Engine!$C$4130:$C$4161,INDIRECT("Coefficients!$Q$2:$Q$33"))))))</f>
      </c>
      <c r="X135" s="8">
        <f>IF(OR($B135="",$C135="",$D135="",$E135="",$F135="",$G135="",$H135="",$I135="",$J135="",$K135="",$L135=""),"",IF($B135="Female",1/(1+EXP(-SUMPRODUCT(Engine!$C$4130:$C$4161,INDIRECT("Coefficients!$R$2:$R$33")))),1/(1+EXP(-SUMPRODUCT(Engine!$C$4130:$C$4161,INDIRECT("Coefficients!$S$2:$S$33"))))))</f>
      </c>
      <c r="Y135" s="8">
        <f>IF(OR($B135="",$C135="",$D135="",$E135="",$F135="",$G135="",$H135="",$I135="",$J135="",$K135="",$L135=""),"",IF($B135="Female",1/(1+EXP(-SUMPRODUCT(Engine!$C$4130:$C$4161,INDIRECT("Coefficients!$T$2:$T$33")))),1/(1+EXP(-SUMPRODUCT(Engine!$C$4130:$C$4161,INDIRECT("Coefficients!$U$2:$U$33"))))))</f>
      </c>
      <c r="Z135" s="8">
        <f>IF(OR($B135="",$C135="",$D135="",$E135="",$F135="",$G135="",$H135="",$I135="",$J135="",$K135="",$L135=""),"",IF($B135="Female",1/(1+EXP(-SUMPRODUCT(Engine!$C$4130:$C$4161,INDIRECT("Coefficients!$V$2:$V$33")))),1/(1+EXP(-SUMPRODUCT(Engine!$C$4130:$C$4161,INDIRECT("Coefficients!$W$2:$W$33"))))))</f>
      </c>
      <c r="AA135" s="8">
        <f>IF(OR($B135="",$C135="",$D135="",$E135="",$F135="",$G135="",$H135="",$I135="",$J135="",$K135="",$L135=""),"",IF($B135="Female",1/(1+EXP(-SUMPRODUCT(Engine!$C$4130:$C$4161,INDIRECT("Coefficients!$X$2:$X$33")))),1/(1+EXP(-SUMPRODUCT(Engine!$C$4130:$C$4161,INDIRECT("Coefficients!$Y$2:$Y$33"))))))</f>
      </c>
      <c r="AB135" s="8">
        <f>IF(OR($B135="",$C135="",$D135="",$E135="",$F135="",$G135="",$H135="",$I135="",$J135="",$K135="",$L135=""),"",IF($B135="Female",1/(1+EXP(-SUMPRODUCT(Engine!$C$4130:$C$4161,INDIRECT("Coefficients!$Z$2:$Z$33")))),1/(1+EXP(-SUMPRODUCT(Engine!$C$4130:$C$4161,INDIRECT("Coefficients!$AA$2:$AA$33"))))))</f>
      </c>
      <c r="AC135" s="8">
        <f>IF(OR($B135="",$C135="",$D135="",$E135="",$F135="",$G135="",$H135="",$I135="",$J135="",$K135="",$L135=""),"",IF($B135="Female",1/(1+EXP(-SUMPRODUCT(Engine!$C$4130:$C$4161,INDIRECT("Coefficients!$AB$2:$AB$33")))),1/(1+EXP(-SUMPRODUCT(Engine!$C$4130:$C$4161,INDIRECT("Coefficients!$AC$2:$AC$33"))))))</f>
      </c>
      <c r="AD135" s="8">
        <f>IF(OR($B135="",$C135="",$D135="",$E135="",$F135="",$G135="",$H135="",$I135="",$J135="",$K135="",$L135=""),"",IF($B135="Female",1/(1+EXP(-SUMPRODUCT(Engine!$C$4130:$C$4161,INDIRECT("Coefficients!$AD$2:$AD$33")))),1/(1+EXP(-SUMPRODUCT(Engine!$C$4130:$C$4161,INDIRECT("Coefficients!$AE$2:$AE$33"))))))</f>
      </c>
      <c r="AE135" s="8">
        <f>IF(OR($B135="",$C135="",$D135="",$E135="",$F135="",$G135="",$H135="",$I135="",$J135="",$K135="",$L135=""),"",IF($B135="Female",1/(1+EXP(-SUMPRODUCT(Engine!$C$4130:$C$4161,INDIRECT("Coefficients!$AF$2:$AF$33")))),1/(1+EXP(-SUMPRODUCT(Engine!$C$4130:$C$4161,INDIRECT("Coefficients!$AG$2:$AG$33"))))))</f>
      </c>
      <c r="AF135" s="8">
        <f>IF(OR($B135="",$C135="",$D135="",$E135="",$F135="",$G135="",$H135="",$I135="",$J135="",$K135="",$L135=""),"",IF($B135="Female",1/(1+EXP(-SUMPRODUCT(Engine!$C$4130:$C$4161,INDIRECT("Coefficients!$AH$2:$AH$33")))),1/(1+EXP(-SUMPRODUCT(Engine!$C$4130:$C$4161,INDIRECT("Coefficients!$AI$2:$AI$33"))))))</f>
      </c>
      <c r="AG135" s="8">
        <f>IF(OR($B135="",$C135="",$D135="",$E135="",$F135="",$G135="",$H135="",$I135="",$J135="",$K135="",$L135=""),"",IF($B135="Female",1/(1+EXP(-SUMPRODUCT(Engine!$C$4130:$C$4161,INDIRECT("Coefficients!$AJ$2:$AJ$33")))),1/(1+EXP(-SUMPRODUCT(Engine!$C$4130:$C$4161,INDIRECT("Coefficients!$AK$2:$AK$33"))))))</f>
      </c>
      <c r="AH135" s="8">
        <f>IF(OR($B135="",$C135="",$D135="",$E135="",$F135="",$G135="",$H135="",$I135="",$J135="",$K135="",$L135=""),"",IF($B135="Female",1/(1+EXP(-SUMPRODUCT(Engine!$C$4130:$C$4161,INDIRECT("Coefficients!$AL$2:$AL$33")))),1/(1+EXP(-SUMPRODUCT(Engine!$C$4130:$C$4161,INDIRECT("Coefficients!$AM$2:$AM$33"))))))</f>
      </c>
      <c r="AI135" s="8">
        <f>IF(OR($B135="",$C135="",$D135="",$E135="",$F135="",$G135="",$H135="",$I135="",$J135="",$K135="",$L135=""),"",IF($B135="Female",1/(1+EXP(-SUMPRODUCT(Engine!$C$4130:$C$4161,INDIRECT("Coefficients!$AN$2:$AN$33")))),1/(1+EXP(-SUMPRODUCT(Engine!$C$4130:$C$4161,INDIRECT("Coefficients!$AO$2:$AO$33"))))))</f>
      </c>
      <c r="AJ135" s="8">
        <f>IF(OR($B135="",$C135="",$D135="",$E135="",$F135="",$G135="",$H135="",$I135="",$J135="",$K135="",$L135=""),"",IF($B135="Female",1/(1+EXP(-SUMPRODUCT(Engine!$C$4130:$C$4161,INDIRECT("Coefficients!$AP$2:$AP$33")))),1/(1+EXP(-SUMPRODUCT(Engine!$C$4130:$C$4161,INDIRECT("Coefficients!$AQ$2:$AQ$33"))))))</f>
      </c>
      <c r="AK135" s="8">
        <f>IF(OR($B135="",$C135="",$D135="",$E135="",$F135="",$G135="",$H135="",$I135="",$J135="",$K135="",$L135=""),"",IF($B135="Female",1/(1+EXP(-SUMPRODUCT(Engine!$C$4130:$C$4161,INDIRECT("Coefficients!$AR$2:$AR$33")))),1/(1+EXP(-SUMPRODUCT(Engine!$C$4130:$C$4161,INDIRECT("Coefficients!$AS$2:$AS$33"))))))</f>
      </c>
      <c r="AL135" s="8">
        <f>IF(OR($B135="",$C135="",$D135="",$E135="",$F135="",$G135="",$H135="",$I135="",$J135="",$K135="",$L135=""),"",IF($B135="Female",1/(1+EXP(-SUMPRODUCT(Engine!$C$4130:$C$4161,INDIRECT("Coefficients!$AT$2:$AT$33")))),1/(1+EXP(-SUMPRODUCT(Engine!$C$4130:$C$4161,INDIRECT("Coefficients!$AU$2:$AU$33"))))))</f>
      </c>
      <c r="AM135" s="8">
        <f>IF(OR($B135="",$C135="",$D135="",$E135="",$F135="",$G135="",$H135="",$I135="",$J135="",$K135="",$L135=""),"",IF($B135="Female",1/(1+EXP(-SUMPRODUCT(Engine!$C$4130:$C$4161,INDIRECT("Coefficients!$AV$2:$AV$33")))),1/(1+EXP(-SUMPRODUCT(Engine!$C$4130:$C$4161,INDIRECT("Coefficients!$AW$2:$AW$33"))))))</f>
      </c>
      <c r="AN135" s="8">
        <f>IF(OR($B135="",$C135="",$D135="",$E135="",$F135="",$G135="",$H135="",$I135="",$J135="",$K135="",$L135=""),"",IF($B135="Female",1/(1+EXP(-SUMPRODUCT(Engine!$C$4130:$C$4161,INDIRECT("Coefficients!$AX$2:$AX$33")))),1/(1+EXP(-SUMPRODUCT(Engine!$C$4130:$C$4161,INDIRECT("Coefficients!$AY$2:$AY$33"))))))</f>
      </c>
      <c r="AO135" s="8">
        <f>IF(OR($B135="",$C135="",$D135="",$E135="",$F135="",$G135="",$H135="",$I135="",$J135="",$K135="",$L135=""),"",IF($B135="Female",1/(1+EXP(-SUMPRODUCT(Engine!$C$4130:$C$4161,INDIRECT("Coefficients!$AZ$2:$AZ$33")))),1/(1+EXP(-SUMPRODUCT(Engine!$C$4130:$C$4161,INDIRECT("Coefficients!$BA$2:$BA$33"))))))</f>
      </c>
      <c r="AP135" s="8">
        <f>IF(OR($B135="",$C135="",$D135="",$E135="",$F135="",$G135="",$H135="",$I135="",$J135="",$K135="",$L135=""),"",IF($B135="Female",1/(1+EXP(-SUMPRODUCT(Engine!$C$4130:$C$4161,INDIRECT("Coefficients!$BB$2:$BB$33")))),1/(1+EXP(-SUMPRODUCT(Engine!$C$4130:$C$4161,INDIRECT("Coefficients!$BC$2:$BC$33"))))))</f>
      </c>
      <c r="AQ135" s="8">
        <f>IF(OR($B135="",$C135="",$D135="",$E135="",$F135="",$G135="",$H135="",$I135="",$J135="",$K135="",$L135=""),"",IF($B135="Female",1/(1+EXP(-SUMPRODUCT(Engine!$C$4130:$C$4161,INDIRECT("Coefficients!$BD$2:$BD$33")))),1/(1+EXP(-SUMPRODUCT(Engine!$C$4130:$C$4161,INDIRECT("Coefficients!$BE$2:$BE$33"))))))</f>
      </c>
      <c r="AR135" s="8">
        <f>IF(OR($B135="",$C135="",$D135="",$E135="",$F135="",$G135="",$H135="",$I135="",$J135="",$K135="",$L135=""),"",IF($B135="Female",1/(1+EXP(-SUMPRODUCT(Engine!$C$4130:$C$4161,INDIRECT("Coefficients!$BF$2:$BF$33")))),1/(1+EXP(-SUMPRODUCT(Engine!$C$4130:$C$4161,INDIRECT("Coefficients!$BG$2:$BG$33"))))))</f>
      </c>
      <c r="AS135" s="8">
        <f>IF(OR($B135="",$C135="",$D135="",$E135="",$F135="",$G135="",$H135="",$I135="",$J135="",$K135="",$L135=""),"",IF($B135="Female",1/(1+EXP(-SUMPRODUCT(Engine!$C$4130:$C$4161,INDIRECT("Coefficients!$BH$2:$BH$33")))),1/(1+EXP(-SUMPRODUCT(Engine!$C$4130:$C$4161,INDIRECT("Coefficients!$BI$2:$BI$33"))))))</f>
      </c>
      <c r="AT135" s="8">
        <f>IF(OR($B135="",$C135="",$D135="",$E135="",$F135="",$G135="",$H135="",$I135="",$J135="",$K135="",$L135=""),"",IF($B135="Female",1/(1+EXP(-SUMPRODUCT(Engine!$C$4130:$C$4161,INDIRECT("Coefficients!$BJ$2:$BJ$33")))),1/(1+EXP(-SUMPRODUCT(Engine!$C$4130:$C$4161,INDIRECT("Coefficients!$BK$2:$BK$33"))))))</f>
      </c>
      <c r="AU135" s="8">
        <f>IF(OR($B135="",$C135="",$D135="",$E135="",$F135="",$G135="",$H135="",$I135="",$J135="",$K135="",$L135=""),"",IF($B135="Female",1/(1+EXP(-SUMPRODUCT(Engine!$C$4130:$C$4161,INDIRECT("Coefficients!$BL$2:$BL$33")))),1/(1+EXP(-SUMPRODUCT(Engine!$C$4130:$C$4161,INDIRECT("Coefficients!$BM$2:$BM$33"))))))</f>
      </c>
      <c r="AV135" s="8">
        <f>IF(OR($B135="",$C135="",$D135="",$E135="",$F135="",$G135="",$H135="",$I135="",$J135="",$K135="",$L135=""),"",IF($B135="Female",1/(1+EXP(-SUMPRODUCT(Engine!$C$4130:$C$4161,INDIRECT("Coefficients!$BN$2:$BN$33")))),1/(1+EXP(-SUMPRODUCT(Engine!$C$4130:$C$4161,INDIRECT("Coefficients!$BO$2:$BO$33"))))))</f>
      </c>
      <c r="AW135" s="8">
        <f>IF(OR($B135="",$C135="",$D135="",$E135="",$F135="",$G135="",$H135="",$I135="",$J135="",$K135="",$L135=""),"",IF($B135="Female",1/(1+EXP(-SUMPRODUCT(Engine!$C$4130:$C$4161,INDIRECT("Coefficients!$BP$2:$BP$33")))),1/(1+EXP(-SUMPRODUCT(Engine!$C$4130:$C$4161,INDIRECT("Coefficients!$BQ$2:$BQ$33"))))))</f>
      </c>
      <c r="AX135" s="8">
        <f>IF(OR($B135="",$C135="",$D135="",$E135="",$F135="",$G135="",$H135="",$I135="",$J135="",$K135="",$L135=""),"",IF($B135="Female",1/(1+EXP(-SUMPRODUCT(Engine!$C$4130:$C$4161,INDIRECT("Coefficients!$BR$2:$BR$33")))),1/(1+EXP(-SUMPRODUCT(Engine!$C$4130:$C$4161,INDIRECT("Coefficients!$BS$2:$BS$33"))))))</f>
      </c>
      <c r="AY135" s="8">
        <f>IF(OR($B135="",$C135="",$D135="",$E135="",$F135="",$G135="",$H135="",$I135="",$J135="",$K135="",$L135=""),"",IF($B135="Female",1/(1+EXP(-SUMPRODUCT(Engine!$C$4130:$C$4161,INDIRECT("Coefficients!$BT$2:$BT$33")))),1/(1+EXP(-SUMPRODUCT(Engine!$C$4130:$C$4161,INDIRECT("Coefficients!$BU$2:$BU$33"))))))</f>
      </c>
      <c r="AZ135" s="8">
        <f>IF(OR($B135="",$C135="",$D135="",$E135="",$F135="",$G135="",$H135="",$I135="",$J135="",$K135="",$L135=""),"",IF($B135="Female",1/(1+EXP(-SUMPRODUCT(Engine!$C$4130:$C$4161,INDIRECT("Coefficients!$BV$2:$BV$33")))),1/(1+EXP(-SUMPRODUCT(Engine!$C$4130:$C$4161,INDIRECT("Coefficients!$BW$2:$BW$33"))))))</f>
      </c>
      <c r="BA135" s="8">
        <f>IF(OR($B135="",$C135="",$D135="",$E135="",$F135="",$G135="",$H135="",$I135="",$J135="",$K135="",$L135=""),"",IF($B135="Female",1/(1+EXP(-SUMPRODUCT(Engine!$C$4130:$C$4161,INDIRECT("Coefficients!$BX$2:$BX$33")))),1/(1+EXP(-SUMPRODUCT(Engine!$C$4130:$C$4161,INDIRECT("Coefficients!$BY$2:$BY$33"))))))</f>
      </c>
      <c r="BB135" s="8">
        <f>IF(OR($B135="",$C135="",$D135="",$E135="",$F135="",$G135="",$H135="",$I135="",$J135="",$K135="",$L135=""),"",IF($B135="Female",1/(1+EXP(-SUMPRODUCT(Engine!$C$4130:$C$4161,INDIRECT("Coefficients!$BZ$2:$BZ$33")))),1/(1+EXP(-SUMPRODUCT(Engine!$C$4130:$C$4161,INDIRECT("Coefficients!$CA$2:$CA$33"))))))</f>
      </c>
      <c r="BC135" s="8">
        <f>IF(OR($B135="",$C135="",$D135="",$E135="",$F135="",$G135="",$H135="",$I135="",$J135="",$K135="",$L135=""),"",IF($B135="Female",1/(1+EXP(-SUMPRODUCT(Engine!$C$4130:$C$4161,INDIRECT("Coefficients!$CB$2:$CB$33")))),1/(1+EXP(-SUMPRODUCT(Engine!$C$4130:$C$4161,INDIRECT("Coefficients!$CC$2:$CC$33"))))))</f>
      </c>
      <c r="BD135" s="8">
        <f>IF(OR($B135="",$C135="",$D135="",$E135="",$F135="",$G135="",$H135="",$I135="",$J135="",$K135="",$L135=""),"",IF($B135="Female",1/(1+EXP(-SUMPRODUCT(Engine!$C$4130:$C$4161,INDIRECT("Coefficients!$CD$2:$CD$33")))),1/(1+EXP(-SUMPRODUCT(Engine!$C$4130:$C$4161,INDIRECT("Coefficients!$CE$2:$CE$33"))))))</f>
      </c>
      <c r="BE135" s="8">
        <f>IF(OR($B135="",$C135="",$D135="",$E135="",$F135="",$G135="",$H135="",$I135="",$J135="",$K135="",$L135=""),"",IF($B135="Female",1/(1+EXP(-SUMPRODUCT(Engine!$C$4130:$C$4161,INDIRECT("Coefficients!$CF$2:$CF$33")))),1/(1+EXP(-SUMPRODUCT(Engine!$C$4130:$C$4161,INDIRECT("Coefficients!$CG$2:$CG$33"))))))</f>
      </c>
      <c r="BF135" s="8">
        <f>IF(OR($B135="",$C135="",$D135="",$E135="",$F135="",$G135="",$H135="",$I135="",$J135="",$K135="",$L135=""),"",IF($B135="Female",1/(1+EXP(-SUMPRODUCT(Engine!$C$4130:$C$4161,INDIRECT("Coefficients!$CH$2:$CH$33")))),1/(1+EXP(-SUMPRODUCT(Engine!$C$4130:$C$4161,INDIRECT("Coefficients!$CI$2:$CI$33"))))))</f>
      </c>
      <c r="BG135" s="8">
        <f>IF(OR($B135="",$C135="",$D135="",$E135="",$F135="",$G135="",$H135="",$I135="",$J135="",$K135="",$L135=""),"",IF($B135="Female",1/(1+EXP(-SUMPRODUCT(Engine!$C$4130:$C$4161,INDIRECT("Coefficients!$CJ$2:$CJ$33")))),1/(1+EXP(-SUMPRODUCT(Engine!$C$4130:$C$4161,INDIRECT("Coefficients!$CK$2:$CK$33"))))))</f>
      </c>
      <c r="BH135" s="8">
        <f>IF(OR($B135="",$C135="",$D135="",$E135="",$F135="",$G135="",$H135="",$I135="",$J135="",$K135="",$L135=""),"",IF($B135="Female",1/(1+EXP(-SUMPRODUCT(Engine!$C$4130:$C$4161,INDIRECT("Coefficients!$CL$2:$CL$33")))),1/(1+EXP(-SUMPRODUCT(Engine!$C$4130:$C$4161,INDIRECT("Coefficients!$CM$2:$CM$33"))))))</f>
      </c>
      <c r="BI135" s="8">
        <f>IF(OR($B135="",$C135="",$D135="",$E135="",$F135="",$G135="",$H135="",$I135="",$J135="",$K135="",$L135=""),"",IF($B135="Female",1/(1+EXP(-SUMPRODUCT(Engine!$C$4130:$C$4161,INDIRECT("Coefficients!$CN$2:$CN$33")))),1/(1+EXP(-SUMPRODUCT(Engine!$C$4130:$C$4161,INDIRECT("Coefficients!$CO$2:$CO$33"))))))</f>
      </c>
      <c r="BJ135" s="8">
        <f>IF(OR($B135="",$C135="",$D135="",$E135="",$F135="",$G135="",$H135="",$I135="",$J135="",$K135="",$L135=""),"",IF($B135="Female",1/(1+EXP(-SUMPRODUCT(Engine!$C$4130:$C$4161,INDIRECT("Coefficients!$CP$2:$CP$33")))),1/(1+EXP(-SUMPRODUCT(Engine!$C$4130:$C$4161,INDIRECT("Coefficients!$CQ$2:$CQ$33"))))))</f>
      </c>
      <c r="BK135" s="8">
        <f>IF(OR($B135="",$C135="",$D135="",$E135="",$F135="",$G135="",$H135="",$I135="",$J135="",$K135="",$L135=""),"",IF($B135="Female",1/(1+EXP(-SUMPRODUCT(Engine!$C$4130:$C$4161,INDIRECT("Coefficients!$CR$2:$CR$33")))),1/(1+EXP(-SUMPRODUCT(Engine!$C$4130:$C$4161,INDIRECT("Coefficients!$CS$2:$CS$33"))))))</f>
      </c>
      <c r="BL135" s="8">
        <f>IF(OR($B135="",$C135="",$D135="",$E135="",$F135="",$G135="",$H135="",$I135="",$J135="",$K135="",$L135=""),"",IF($B135="Female",1/(1+EXP(-SUMPRODUCT(Engine!$C$4130:$C$4161,INDIRECT("Coefficients!$CT$2:$CT$33")))),1/(1+EXP(-SUMPRODUCT(Engine!$C$4130:$C$4161,INDIRECT("Coefficients!$CU$2:$CU$33"))))))</f>
      </c>
      <c r="BM135" s="8">
        <f>IF(OR($B135="",$C135="",$D135="",$E135="",$F135="",$G135="",$H135="",$I135="",$J135="",$K135="",$L135=""),"",IF($B135="Female",1/(1+EXP(-SUMPRODUCT(Engine!$C$4130:$C$4161,INDIRECT("Coefficients!$CV$2:$CV$33")))),1/(1+EXP(-SUMPRODUCT(Engine!$C$4130:$C$4161,INDIRECT("Coefficients!$CW$2:$CW$33"))))))</f>
      </c>
    </row>
    <row r="136" spans="1:65" x14ac:dyDescent="0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8">
        <f>IF(OR($B136="",$C136="",$D136="",$E136="",$F136="",$G136="",$H136="",$I136="",$J136="",$K136="",$L136=""),"",IF($B136="Female",1/(1+EXP(-SUMPRODUCT(Engine!$C$4162:$C$4193,INDIRECT("Coefficients!$B$2:$B$33")))),1/(1+EXP(-SUMPRODUCT(Engine!$C$4162:$C$4193,INDIRECT("Coefficients!$C$2:$C$33"))))))</f>
      </c>
      <c r="Q136" s="8">
        <f>IF(OR($B136="",$C136="",$D136="",$E136="",$F136="",$G136="",$H136="",$I136="",$J136="",$K136="",$L136=""),"",IF($B136="Female",1/(1+EXP(-SUMPRODUCT(Engine!$C$4162:$C$4193,INDIRECT("Coefficients!$D$2:$D$33")))),1/(1+EXP(-SUMPRODUCT(Engine!$C$4162:$C$4193,INDIRECT("Coefficients!$E$2:$E$33"))))))</f>
      </c>
      <c r="R136" s="8">
        <f>IF(OR($B136="",$C136="",$D136="",$E136="",$F136="",$G136="",$H136="",$I136="",$J136="",$K136="",$L136=""),"",IF($B136="Female",1/(1+EXP(-SUMPRODUCT(Engine!$C$4162:$C$4193,INDIRECT("Coefficients!$F$2:$F$33")))),1/(1+EXP(-SUMPRODUCT(Engine!$C$4162:$C$4193,INDIRECT("Coefficients!$G$2:$G$33"))))))</f>
      </c>
      <c r="S136" s="8">
        <f>IF(OR($B136="",$C136="",$D136="",$E136="",$F136="",$G136="",$H136="",$I136="",$J136="",$K136="",$L136=""),"",IF($B136="Female",1/(1+EXP(-SUMPRODUCT(Engine!$C$4162:$C$4193,INDIRECT("Coefficients!$H$2:$H$33")))),1/(1+EXP(-SUMPRODUCT(Engine!$C$4162:$C$4193,INDIRECT("Coefficients!$I$2:$I$33"))))))</f>
      </c>
      <c r="T136" s="8">
        <f>IF(OR($B136="",$C136="",$D136="",$E136="",$F136="",$G136="",$H136="",$I136="",$J136="",$K136="",$L136=""),"",IF($B136="Female",1/(1+EXP(-SUMPRODUCT(Engine!$C$4162:$C$4193,INDIRECT("Coefficients!$J$2:$J$33")))),1/(1+EXP(-SUMPRODUCT(Engine!$C$4162:$C$4193,INDIRECT("Coefficients!$K$2:$K$33"))))))</f>
      </c>
      <c r="U136" s="8">
        <f>IF(OR($B136="",$C136="",$D136="",$E136="",$F136="",$G136="",$H136="",$I136="",$J136="",$K136="",$L136=""),"",IF($B136="Female",1/(1+EXP(-SUMPRODUCT(Engine!$C$4162:$C$4193,INDIRECT("Coefficients!$L$2:$L$33")))),1/(1+EXP(-SUMPRODUCT(Engine!$C$4162:$C$4193,INDIRECT("Coefficients!$M$2:$M$33"))))))</f>
      </c>
      <c r="V136" s="8">
        <f>IF(OR($B136="",$C136="",$D136="",$E136="",$F136="",$G136="",$H136="",$I136="",$J136="",$K136="",$L136=""),"",IF($B136="Female",1/(1+EXP(-SUMPRODUCT(Engine!$C$4162:$C$4193,INDIRECT("Coefficients!$N$2:$N$33")))),1/(1+EXP(-SUMPRODUCT(Engine!$C$4162:$C$4193,INDIRECT("Coefficients!$O$2:$O$33"))))))</f>
      </c>
      <c r="W136" s="8">
        <f>IF(OR($B136="",$C136="",$D136="",$E136="",$F136="",$G136="",$H136="",$I136="",$J136="",$K136="",$L136=""),"",IF($B136="Female",1/(1+EXP(-SUMPRODUCT(Engine!$C$4162:$C$4193,INDIRECT("Coefficients!$P$2:$P$33")))),1/(1+EXP(-SUMPRODUCT(Engine!$C$4162:$C$4193,INDIRECT("Coefficients!$Q$2:$Q$33"))))))</f>
      </c>
      <c r="X136" s="8">
        <f>IF(OR($B136="",$C136="",$D136="",$E136="",$F136="",$G136="",$H136="",$I136="",$J136="",$K136="",$L136=""),"",IF($B136="Female",1/(1+EXP(-SUMPRODUCT(Engine!$C$4162:$C$4193,INDIRECT("Coefficients!$R$2:$R$33")))),1/(1+EXP(-SUMPRODUCT(Engine!$C$4162:$C$4193,INDIRECT("Coefficients!$S$2:$S$33"))))))</f>
      </c>
      <c r="Y136" s="8">
        <f>IF(OR($B136="",$C136="",$D136="",$E136="",$F136="",$G136="",$H136="",$I136="",$J136="",$K136="",$L136=""),"",IF($B136="Female",1/(1+EXP(-SUMPRODUCT(Engine!$C$4162:$C$4193,INDIRECT("Coefficients!$T$2:$T$33")))),1/(1+EXP(-SUMPRODUCT(Engine!$C$4162:$C$4193,INDIRECT("Coefficients!$U$2:$U$33"))))))</f>
      </c>
      <c r="Z136" s="8">
        <f>IF(OR($B136="",$C136="",$D136="",$E136="",$F136="",$G136="",$H136="",$I136="",$J136="",$K136="",$L136=""),"",IF($B136="Female",1/(1+EXP(-SUMPRODUCT(Engine!$C$4162:$C$4193,INDIRECT("Coefficients!$V$2:$V$33")))),1/(1+EXP(-SUMPRODUCT(Engine!$C$4162:$C$4193,INDIRECT("Coefficients!$W$2:$W$33"))))))</f>
      </c>
      <c r="AA136" s="8">
        <f>IF(OR($B136="",$C136="",$D136="",$E136="",$F136="",$G136="",$H136="",$I136="",$J136="",$K136="",$L136=""),"",IF($B136="Female",1/(1+EXP(-SUMPRODUCT(Engine!$C$4162:$C$4193,INDIRECT("Coefficients!$X$2:$X$33")))),1/(1+EXP(-SUMPRODUCT(Engine!$C$4162:$C$4193,INDIRECT("Coefficients!$Y$2:$Y$33"))))))</f>
      </c>
      <c r="AB136" s="8">
        <f>IF(OR($B136="",$C136="",$D136="",$E136="",$F136="",$G136="",$H136="",$I136="",$J136="",$K136="",$L136=""),"",IF($B136="Female",1/(1+EXP(-SUMPRODUCT(Engine!$C$4162:$C$4193,INDIRECT("Coefficients!$Z$2:$Z$33")))),1/(1+EXP(-SUMPRODUCT(Engine!$C$4162:$C$4193,INDIRECT("Coefficients!$AA$2:$AA$33"))))))</f>
      </c>
      <c r="AC136" s="8">
        <f>IF(OR($B136="",$C136="",$D136="",$E136="",$F136="",$G136="",$H136="",$I136="",$J136="",$K136="",$L136=""),"",IF($B136="Female",1/(1+EXP(-SUMPRODUCT(Engine!$C$4162:$C$4193,INDIRECT("Coefficients!$AB$2:$AB$33")))),1/(1+EXP(-SUMPRODUCT(Engine!$C$4162:$C$4193,INDIRECT("Coefficients!$AC$2:$AC$33"))))))</f>
      </c>
      <c r="AD136" s="8">
        <f>IF(OR($B136="",$C136="",$D136="",$E136="",$F136="",$G136="",$H136="",$I136="",$J136="",$K136="",$L136=""),"",IF($B136="Female",1/(1+EXP(-SUMPRODUCT(Engine!$C$4162:$C$4193,INDIRECT("Coefficients!$AD$2:$AD$33")))),1/(1+EXP(-SUMPRODUCT(Engine!$C$4162:$C$4193,INDIRECT("Coefficients!$AE$2:$AE$33"))))))</f>
      </c>
      <c r="AE136" s="8">
        <f>IF(OR($B136="",$C136="",$D136="",$E136="",$F136="",$G136="",$H136="",$I136="",$J136="",$K136="",$L136=""),"",IF($B136="Female",1/(1+EXP(-SUMPRODUCT(Engine!$C$4162:$C$4193,INDIRECT("Coefficients!$AF$2:$AF$33")))),1/(1+EXP(-SUMPRODUCT(Engine!$C$4162:$C$4193,INDIRECT("Coefficients!$AG$2:$AG$33"))))))</f>
      </c>
      <c r="AF136" s="8">
        <f>IF(OR($B136="",$C136="",$D136="",$E136="",$F136="",$G136="",$H136="",$I136="",$J136="",$K136="",$L136=""),"",IF($B136="Female",1/(1+EXP(-SUMPRODUCT(Engine!$C$4162:$C$4193,INDIRECT("Coefficients!$AH$2:$AH$33")))),1/(1+EXP(-SUMPRODUCT(Engine!$C$4162:$C$4193,INDIRECT("Coefficients!$AI$2:$AI$33"))))))</f>
      </c>
      <c r="AG136" s="8">
        <f>IF(OR($B136="",$C136="",$D136="",$E136="",$F136="",$G136="",$H136="",$I136="",$J136="",$K136="",$L136=""),"",IF($B136="Female",1/(1+EXP(-SUMPRODUCT(Engine!$C$4162:$C$4193,INDIRECT("Coefficients!$AJ$2:$AJ$33")))),1/(1+EXP(-SUMPRODUCT(Engine!$C$4162:$C$4193,INDIRECT("Coefficients!$AK$2:$AK$33"))))))</f>
      </c>
      <c r="AH136" s="8">
        <f>IF(OR($B136="",$C136="",$D136="",$E136="",$F136="",$G136="",$H136="",$I136="",$J136="",$K136="",$L136=""),"",IF($B136="Female",1/(1+EXP(-SUMPRODUCT(Engine!$C$4162:$C$4193,INDIRECT("Coefficients!$AL$2:$AL$33")))),1/(1+EXP(-SUMPRODUCT(Engine!$C$4162:$C$4193,INDIRECT("Coefficients!$AM$2:$AM$33"))))))</f>
      </c>
      <c r="AI136" s="8">
        <f>IF(OR($B136="",$C136="",$D136="",$E136="",$F136="",$G136="",$H136="",$I136="",$J136="",$K136="",$L136=""),"",IF($B136="Female",1/(1+EXP(-SUMPRODUCT(Engine!$C$4162:$C$4193,INDIRECT("Coefficients!$AN$2:$AN$33")))),1/(1+EXP(-SUMPRODUCT(Engine!$C$4162:$C$4193,INDIRECT("Coefficients!$AO$2:$AO$33"))))))</f>
      </c>
      <c r="AJ136" s="8">
        <f>IF(OR($B136="",$C136="",$D136="",$E136="",$F136="",$G136="",$H136="",$I136="",$J136="",$K136="",$L136=""),"",IF($B136="Female",1/(1+EXP(-SUMPRODUCT(Engine!$C$4162:$C$4193,INDIRECT("Coefficients!$AP$2:$AP$33")))),1/(1+EXP(-SUMPRODUCT(Engine!$C$4162:$C$4193,INDIRECT("Coefficients!$AQ$2:$AQ$33"))))))</f>
      </c>
      <c r="AK136" s="8">
        <f>IF(OR($B136="",$C136="",$D136="",$E136="",$F136="",$G136="",$H136="",$I136="",$J136="",$K136="",$L136=""),"",IF($B136="Female",1/(1+EXP(-SUMPRODUCT(Engine!$C$4162:$C$4193,INDIRECT("Coefficients!$AR$2:$AR$33")))),1/(1+EXP(-SUMPRODUCT(Engine!$C$4162:$C$4193,INDIRECT("Coefficients!$AS$2:$AS$33"))))))</f>
      </c>
      <c r="AL136" s="8">
        <f>IF(OR($B136="",$C136="",$D136="",$E136="",$F136="",$G136="",$H136="",$I136="",$J136="",$K136="",$L136=""),"",IF($B136="Female",1/(1+EXP(-SUMPRODUCT(Engine!$C$4162:$C$4193,INDIRECT("Coefficients!$AT$2:$AT$33")))),1/(1+EXP(-SUMPRODUCT(Engine!$C$4162:$C$4193,INDIRECT("Coefficients!$AU$2:$AU$33"))))))</f>
      </c>
      <c r="AM136" s="8">
        <f>IF(OR($B136="",$C136="",$D136="",$E136="",$F136="",$G136="",$H136="",$I136="",$J136="",$K136="",$L136=""),"",IF($B136="Female",1/(1+EXP(-SUMPRODUCT(Engine!$C$4162:$C$4193,INDIRECT("Coefficients!$AV$2:$AV$33")))),1/(1+EXP(-SUMPRODUCT(Engine!$C$4162:$C$4193,INDIRECT("Coefficients!$AW$2:$AW$33"))))))</f>
      </c>
      <c r="AN136" s="8">
        <f>IF(OR($B136="",$C136="",$D136="",$E136="",$F136="",$G136="",$H136="",$I136="",$J136="",$K136="",$L136=""),"",IF($B136="Female",1/(1+EXP(-SUMPRODUCT(Engine!$C$4162:$C$4193,INDIRECT("Coefficients!$AX$2:$AX$33")))),1/(1+EXP(-SUMPRODUCT(Engine!$C$4162:$C$4193,INDIRECT("Coefficients!$AY$2:$AY$33"))))))</f>
      </c>
      <c r="AO136" s="8">
        <f>IF(OR($B136="",$C136="",$D136="",$E136="",$F136="",$G136="",$H136="",$I136="",$J136="",$K136="",$L136=""),"",IF($B136="Female",1/(1+EXP(-SUMPRODUCT(Engine!$C$4162:$C$4193,INDIRECT("Coefficients!$AZ$2:$AZ$33")))),1/(1+EXP(-SUMPRODUCT(Engine!$C$4162:$C$4193,INDIRECT("Coefficients!$BA$2:$BA$33"))))))</f>
      </c>
      <c r="AP136" s="8">
        <f>IF(OR($B136="",$C136="",$D136="",$E136="",$F136="",$G136="",$H136="",$I136="",$J136="",$K136="",$L136=""),"",IF($B136="Female",1/(1+EXP(-SUMPRODUCT(Engine!$C$4162:$C$4193,INDIRECT("Coefficients!$BB$2:$BB$33")))),1/(1+EXP(-SUMPRODUCT(Engine!$C$4162:$C$4193,INDIRECT("Coefficients!$BC$2:$BC$33"))))))</f>
      </c>
      <c r="AQ136" s="8">
        <f>IF(OR($B136="",$C136="",$D136="",$E136="",$F136="",$G136="",$H136="",$I136="",$J136="",$K136="",$L136=""),"",IF($B136="Female",1/(1+EXP(-SUMPRODUCT(Engine!$C$4162:$C$4193,INDIRECT("Coefficients!$BD$2:$BD$33")))),1/(1+EXP(-SUMPRODUCT(Engine!$C$4162:$C$4193,INDIRECT("Coefficients!$BE$2:$BE$33"))))))</f>
      </c>
      <c r="AR136" s="8">
        <f>IF(OR($B136="",$C136="",$D136="",$E136="",$F136="",$G136="",$H136="",$I136="",$J136="",$K136="",$L136=""),"",IF($B136="Female",1/(1+EXP(-SUMPRODUCT(Engine!$C$4162:$C$4193,INDIRECT("Coefficients!$BF$2:$BF$33")))),1/(1+EXP(-SUMPRODUCT(Engine!$C$4162:$C$4193,INDIRECT("Coefficients!$BG$2:$BG$33"))))))</f>
      </c>
      <c r="AS136" s="8">
        <f>IF(OR($B136="",$C136="",$D136="",$E136="",$F136="",$G136="",$H136="",$I136="",$J136="",$K136="",$L136=""),"",IF($B136="Female",1/(1+EXP(-SUMPRODUCT(Engine!$C$4162:$C$4193,INDIRECT("Coefficients!$BH$2:$BH$33")))),1/(1+EXP(-SUMPRODUCT(Engine!$C$4162:$C$4193,INDIRECT("Coefficients!$BI$2:$BI$33"))))))</f>
      </c>
      <c r="AT136" s="8">
        <f>IF(OR($B136="",$C136="",$D136="",$E136="",$F136="",$G136="",$H136="",$I136="",$J136="",$K136="",$L136=""),"",IF($B136="Female",1/(1+EXP(-SUMPRODUCT(Engine!$C$4162:$C$4193,INDIRECT("Coefficients!$BJ$2:$BJ$33")))),1/(1+EXP(-SUMPRODUCT(Engine!$C$4162:$C$4193,INDIRECT("Coefficients!$BK$2:$BK$33"))))))</f>
      </c>
      <c r="AU136" s="8">
        <f>IF(OR($B136="",$C136="",$D136="",$E136="",$F136="",$G136="",$H136="",$I136="",$J136="",$K136="",$L136=""),"",IF($B136="Female",1/(1+EXP(-SUMPRODUCT(Engine!$C$4162:$C$4193,INDIRECT("Coefficients!$BL$2:$BL$33")))),1/(1+EXP(-SUMPRODUCT(Engine!$C$4162:$C$4193,INDIRECT("Coefficients!$BM$2:$BM$33"))))))</f>
      </c>
      <c r="AV136" s="8">
        <f>IF(OR($B136="",$C136="",$D136="",$E136="",$F136="",$G136="",$H136="",$I136="",$J136="",$K136="",$L136=""),"",IF($B136="Female",1/(1+EXP(-SUMPRODUCT(Engine!$C$4162:$C$4193,INDIRECT("Coefficients!$BN$2:$BN$33")))),1/(1+EXP(-SUMPRODUCT(Engine!$C$4162:$C$4193,INDIRECT("Coefficients!$BO$2:$BO$33"))))))</f>
      </c>
      <c r="AW136" s="8">
        <f>IF(OR($B136="",$C136="",$D136="",$E136="",$F136="",$G136="",$H136="",$I136="",$J136="",$K136="",$L136=""),"",IF($B136="Female",1/(1+EXP(-SUMPRODUCT(Engine!$C$4162:$C$4193,INDIRECT("Coefficients!$BP$2:$BP$33")))),1/(1+EXP(-SUMPRODUCT(Engine!$C$4162:$C$4193,INDIRECT("Coefficients!$BQ$2:$BQ$33"))))))</f>
      </c>
      <c r="AX136" s="8">
        <f>IF(OR($B136="",$C136="",$D136="",$E136="",$F136="",$G136="",$H136="",$I136="",$J136="",$K136="",$L136=""),"",IF($B136="Female",1/(1+EXP(-SUMPRODUCT(Engine!$C$4162:$C$4193,INDIRECT("Coefficients!$BR$2:$BR$33")))),1/(1+EXP(-SUMPRODUCT(Engine!$C$4162:$C$4193,INDIRECT("Coefficients!$BS$2:$BS$33"))))))</f>
      </c>
      <c r="AY136" s="8">
        <f>IF(OR($B136="",$C136="",$D136="",$E136="",$F136="",$G136="",$H136="",$I136="",$J136="",$K136="",$L136=""),"",IF($B136="Female",1/(1+EXP(-SUMPRODUCT(Engine!$C$4162:$C$4193,INDIRECT("Coefficients!$BT$2:$BT$33")))),1/(1+EXP(-SUMPRODUCT(Engine!$C$4162:$C$4193,INDIRECT("Coefficients!$BU$2:$BU$33"))))))</f>
      </c>
      <c r="AZ136" s="8">
        <f>IF(OR($B136="",$C136="",$D136="",$E136="",$F136="",$G136="",$H136="",$I136="",$J136="",$K136="",$L136=""),"",IF($B136="Female",1/(1+EXP(-SUMPRODUCT(Engine!$C$4162:$C$4193,INDIRECT("Coefficients!$BV$2:$BV$33")))),1/(1+EXP(-SUMPRODUCT(Engine!$C$4162:$C$4193,INDIRECT("Coefficients!$BW$2:$BW$33"))))))</f>
      </c>
      <c r="BA136" s="8">
        <f>IF(OR($B136="",$C136="",$D136="",$E136="",$F136="",$G136="",$H136="",$I136="",$J136="",$K136="",$L136=""),"",IF($B136="Female",1/(1+EXP(-SUMPRODUCT(Engine!$C$4162:$C$4193,INDIRECT("Coefficients!$BX$2:$BX$33")))),1/(1+EXP(-SUMPRODUCT(Engine!$C$4162:$C$4193,INDIRECT("Coefficients!$BY$2:$BY$33"))))))</f>
      </c>
      <c r="BB136" s="8">
        <f>IF(OR($B136="",$C136="",$D136="",$E136="",$F136="",$G136="",$H136="",$I136="",$J136="",$K136="",$L136=""),"",IF($B136="Female",1/(1+EXP(-SUMPRODUCT(Engine!$C$4162:$C$4193,INDIRECT("Coefficients!$BZ$2:$BZ$33")))),1/(1+EXP(-SUMPRODUCT(Engine!$C$4162:$C$4193,INDIRECT("Coefficients!$CA$2:$CA$33"))))))</f>
      </c>
      <c r="BC136" s="8">
        <f>IF(OR($B136="",$C136="",$D136="",$E136="",$F136="",$G136="",$H136="",$I136="",$J136="",$K136="",$L136=""),"",IF($B136="Female",1/(1+EXP(-SUMPRODUCT(Engine!$C$4162:$C$4193,INDIRECT("Coefficients!$CB$2:$CB$33")))),1/(1+EXP(-SUMPRODUCT(Engine!$C$4162:$C$4193,INDIRECT("Coefficients!$CC$2:$CC$33"))))))</f>
      </c>
      <c r="BD136" s="8">
        <f>IF(OR($B136="",$C136="",$D136="",$E136="",$F136="",$G136="",$H136="",$I136="",$J136="",$K136="",$L136=""),"",IF($B136="Female",1/(1+EXP(-SUMPRODUCT(Engine!$C$4162:$C$4193,INDIRECT("Coefficients!$CD$2:$CD$33")))),1/(1+EXP(-SUMPRODUCT(Engine!$C$4162:$C$4193,INDIRECT("Coefficients!$CE$2:$CE$33"))))))</f>
      </c>
      <c r="BE136" s="8">
        <f>IF(OR($B136="",$C136="",$D136="",$E136="",$F136="",$G136="",$H136="",$I136="",$J136="",$K136="",$L136=""),"",IF($B136="Female",1/(1+EXP(-SUMPRODUCT(Engine!$C$4162:$C$4193,INDIRECT("Coefficients!$CF$2:$CF$33")))),1/(1+EXP(-SUMPRODUCT(Engine!$C$4162:$C$4193,INDIRECT("Coefficients!$CG$2:$CG$33"))))))</f>
      </c>
      <c r="BF136" s="8">
        <f>IF(OR($B136="",$C136="",$D136="",$E136="",$F136="",$G136="",$H136="",$I136="",$J136="",$K136="",$L136=""),"",IF($B136="Female",1/(1+EXP(-SUMPRODUCT(Engine!$C$4162:$C$4193,INDIRECT("Coefficients!$CH$2:$CH$33")))),1/(1+EXP(-SUMPRODUCT(Engine!$C$4162:$C$4193,INDIRECT("Coefficients!$CI$2:$CI$33"))))))</f>
      </c>
      <c r="BG136" s="8">
        <f>IF(OR($B136="",$C136="",$D136="",$E136="",$F136="",$G136="",$H136="",$I136="",$J136="",$K136="",$L136=""),"",IF($B136="Female",1/(1+EXP(-SUMPRODUCT(Engine!$C$4162:$C$4193,INDIRECT("Coefficients!$CJ$2:$CJ$33")))),1/(1+EXP(-SUMPRODUCT(Engine!$C$4162:$C$4193,INDIRECT("Coefficients!$CK$2:$CK$33"))))))</f>
      </c>
      <c r="BH136" s="8">
        <f>IF(OR($B136="",$C136="",$D136="",$E136="",$F136="",$G136="",$H136="",$I136="",$J136="",$K136="",$L136=""),"",IF($B136="Female",1/(1+EXP(-SUMPRODUCT(Engine!$C$4162:$C$4193,INDIRECT("Coefficients!$CL$2:$CL$33")))),1/(1+EXP(-SUMPRODUCT(Engine!$C$4162:$C$4193,INDIRECT("Coefficients!$CM$2:$CM$33"))))))</f>
      </c>
      <c r="BI136" s="8">
        <f>IF(OR($B136="",$C136="",$D136="",$E136="",$F136="",$G136="",$H136="",$I136="",$J136="",$K136="",$L136=""),"",IF($B136="Female",1/(1+EXP(-SUMPRODUCT(Engine!$C$4162:$C$4193,INDIRECT("Coefficients!$CN$2:$CN$33")))),1/(1+EXP(-SUMPRODUCT(Engine!$C$4162:$C$4193,INDIRECT("Coefficients!$CO$2:$CO$33"))))))</f>
      </c>
      <c r="BJ136" s="8">
        <f>IF(OR($B136="",$C136="",$D136="",$E136="",$F136="",$G136="",$H136="",$I136="",$J136="",$K136="",$L136=""),"",IF($B136="Female",1/(1+EXP(-SUMPRODUCT(Engine!$C$4162:$C$4193,INDIRECT("Coefficients!$CP$2:$CP$33")))),1/(1+EXP(-SUMPRODUCT(Engine!$C$4162:$C$4193,INDIRECT("Coefficients!$CQ$2:$CQ$33"))))))</f>
      </c>
      <c r="BK136" s="8">
        <f>IF(OR($B136="",$C136="",$D136="",$E136="",$F136="",$G136="",$H136="",$I136="",$J136="",$K136="",$L136=""),"",IF($B136="Female",1/(1+EXP(-SUMPRODUCT(Engine!$C$4162:$C$4193,INDIRECT("Coefficients!$CR$2:$CR$33")))),1/(1+EXP(-SUMPRODUCT(Engine!$C$4162:$C$4193,INDIRECT("Coefficients!$CS$2:$CS$33"))))))</f>
      </c>
      <c r="BL136" s="8">
        <f>IF(OR($B136="",$C136="",$D136="",$E136="",$F136="",$G136="",$H136="",$I136="",$J136="",$K136="",$L136=""),"",IF($B136="Female",1/(1+EXP(-SUMPRODUCT(Engine!$C$4162:$C$4193,INDIRECT("Coefficients!$CT$2:$CT$33")))),1/(1+EXP(-SUMPRODUCT(Engine!$C$4162:$C$4193,INDIRECT("Coefficients!$CU$2:$CU$33"))))))</f>
      </c>
      <c r="BM136" s="8">
        <f>IF(OR($B136="",$C136="",$D136="",$E136="",$F136="",$G136="",$H136="",$I136="",$J136="",$K136="",$L136=""),"",IF($B136="Female",1/(1+EXP(-SUMPRODUCT(Engine!$C$4162:$C$4193,INDIRECT("Coefficients!$CV$2:$CV$33")))),1/(1+EXP(-SUMPRODUCT(Engine!$C$4162:$C$4193,INDIRECT("Coefficients!$CW$2:$CW$33"))))))</f>
      </c>
    </row>
    <row r="137" spans="1:65" x14ac:dyDescent="0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8">
        <f>IF(OR($B137="",$C137="",$D137="",$E137="",$F137="",$G137="",$H137="",$I137="",$J137="",$K137="",$L137=""),"",IF($B137="Female",1/(1+EXP(-SUMPRODUCT(Engine!$C$4194:$C$4225,INDIRECT("Coefficients!$B$2:$B$33")))),1/(1+EXP(-SUMPRODUCT(Engine!$C$4194:$C$4225,INDIRECT("Coefficients!$C$2:$C$33"))))))</f>
      </c>
      <c r="Q137" s="8">
        <f>IF(OR($B137="",$C137="",$D137="",$E137="",$F137="",$G137="",$H137="",$I137="",$J137="",$K137="",$L137=""),"",IF($B137="Female",1/(1+EXP(-SUMPRODUCT(Engine!$C$4194:$C$4225,INDIRECT("Coefficients!$D$2:$D$33")))),1/(1+EXP(-SUMPRODUCT(Engine!$C$4194:$C$4225,INDIRECT("Coefficients!$E$2:$E$33"))))))</f>
      </c>
      <c r="R137" s="8">
        <f>IF(OR($B137="",$C137="",$D137="",$E137="",$F137="",$G137="",$H137="",$I137="",$J137="",$K137="",$L137=""),"",IF($B137="Female",1/(1+EXP(-SUMPRODUCT(Engine!$C$4194:$C$4225,INDIRECT("Coefficients!$F$2:$F$33")))),1/(1+EXP(-SUMPRODUCT(Engine!$C$4194:$C$4225,INDIRECT("Coefficients!$G$2:$G$33"))))))</f>
      </c>
      <c r="S137" s="8">
        <f>IF(OR($B137="",$C137="",$D137="",$E137="",$F137="",$G137="",$H137="",$I137="",$J137="",$K137="",$L137=""),"",IF($B137="Female",1/(1+EXP(-SUMPRODUCT(Engine!$C$4194:$C$4225,INDIRECT("Coefficients!$H$2:$H$33")))),1/(1+EXP(-SUMPRODUCT(Engine!$C$4194:$C$4225,INDIRECT("Coefficients!$I$2:$I$33"))))))</f>
      </c>
      <c r="T137" s="8">
        <f>IF(OR($B137="",$C137="",$D137="",$E137="",$F137="",$G137="",$H137="",$I137="",$J137="",$K137="",$L137=""),"",IF($B137="Female",1/(1+EXP(-SUMPRODUCT(Engine!$C$4194:$C$4225,INDIRECT("Coefficients!$J$2:$J$33")))),1/(1+EXP(-SUMPRODUCT(Engine!$C$4194:$C$4225,INDIRECT("Coefficients!$K$2:$K$33"))))))</f>
      </c>
      <c r="U137" s="8">
        <f>IF(OR($B137="",$C137="",$D137="",$E137="",$F137="",$G137="",$H137="",$I137="",$J137="",$K137="",$L137=""),"",IF($B137="Female",1/(1+EXP(-SUMPRODUCT(Engine!$C$4194:$C$4225,INDIRECT("Coefficients!$L$2:$L$33")))),1/(1+EXP(-SUMPRODUCT(Engine!$C$4194:$C$4225,INDIRECT("Coefficients!$M$2:$M$33"))))))</f>
      </c>
      <c r="V137" s="8">
        <f>IF(OR($B137="",$C137="",$D137="",$E137="",$F137="",$G137="",$H137="",$I137="",$J137="",$K137="",$L137=""),"",IF($B137="Female",1/(1+EXP(-SUMPRODUCT(Engine!$C$4194:$C$4225,INDIRECT("Coefficients!$N$2:$N$33")))),1/(1+EXP(-SUMPRODUCT(Engine!$C$4194:$C$4225,INDIRECT("Coefficients!$O$2:$O$33"))))))</f>
      </c>
      <c r="W137" s="8">
        <f>IF(OR($B137="",$C137="",$D137="",$E137="",$F137="",$G137="",$H137="",$I137="",$J137="",$K137="",$L137=""),"",IF($B137="Female",1/(1+EXP(-SUMPRODUCT(Engine!$C$4194:$C$4225,INDIRECT("Coefficients!$P$2:$P$33")))),1/(1+EXP(-SUMPRODUCT(Engine!$C$4194:$C$4225,INDIRECT("Coefficients!$Q$2:$Q$33"))))))</f>
      </c>
      <c r="X137" s="8">
        <f>IF(OR($B137="",$C137="",$D137="",$E137="",$F137="",$G137="",$H137="",$I137="",$J137="",$K137="",$L137=""),"",IF($B137="Female",1/(1+EXP(-SUMPRODUCT(Engine!$C$4194:$C$4225,INDIRECT("Coefficients!$R$2:$R$33")))),1/(1+EXP(-SUMPRODUCT(Engine!$C$4194:$C$4225,INDIRECT("Coefficients!$S$2:$S$33"))))))</f>
      </c>
      <c r="Y137" s="8">
        <f>IF(OR($B137="",$C137="",$D137="",$E137="",$F137="",$G137="",$H137="",$I137="",$J137="",$K137="",$L137=""),"",IF($B137="Female",1/(1+EXP(-SUMPRODUCT(Engine!$C$4194:$C$4225,INDIRECT("Coefficients!$T$2:$T$33")))),1/(1+EXP(-SUMPRODUCT(Engine!$C$4194:$C$4225,INDIRECT("Coefficients!$U$2:$U$33"))))))</f>
      </c>
      <c r="Z137" s="8">
        <f>IF(OR($B137="",$C137="",$D137="",$E137="",$F137="",$G137="",$H137="",$I137="",$J137="",$K137="",$L137=""),"",IF($B137="Female",1/(1+EXP(-SUMPRODUCT(Engine!$C$4194:$C$4225,INDIRECT("Coefficients!$V$2:$V$33")))),1/(1+EXP(-SUMPRODUCT(Engine!$C$4194:$C$4225,INDIRECT("Coefficients!$W$2:$W$33"))))))</f>
      </c>
      <c r="AA137" s="8">
        <f>IF(OR($B137="",$C137="",$D137="",$E137="",$F137="",$G137="",$H137="",$I137="",$J137="",$K137="",$L137=""),"",IF($B137="Female",1/(1+EXP(-SUMPRODUCT(Engine!$C$4194:$C$4225,INDIRECT("Coefficients!$X$2:$X$33")))),1/(1+EXP(-SUMPRODUCT(Engine!$C$4194:$C$4225,INDIRECT("Coefficients!$Y$2:$Y$33"))))))</f>
      </c>
      <c r="AB137" s="8">
        <f>IF(OR($B137="",$C137="",$D137="",$E137="",$F137="",$G137="",$H137="",$I137="",$J137="",$K137="",$L137=""),"",IF($B137="Female",1/(1+EXP(-SUMPRODUCT(Engine!$C$4194:$C$4225,INDIRECT("Coefficients!$Z$2:$Z$33")))),1/(1+EXP(-SUMPRODUCT(Engine!$C$4194:$C$4225,INDIRECT("Coefficients!$AA$2:$AA$33"))))))</f>
      </c>
      <c r="AC137" s="8">
        <f>IF(OR($B137="",$C137="",$D137="",$E137="",$F137="",$G137="",$H137="",$I137="",$J137="",$K137="",$L137=""),"",IF($B137="Female",1/(1+EXP(-SUMPRODUCT(Engine!$C$4194:$C$4225,INDIRECT("Coefficients!$AB$2:$AB$33")))),1/(1+EXP(-SUMPRODUCT(Engine!$C$4194:$C$4225,INDIRECT("Coefficients!$AC$2:$AC$33"))))))</f>
      </c>
      <c r="AD137" s="8">
        <f>IF(OR($B137="",$C137="",$D137="",$E137="",$F137="",$G137="",$H137="",$I137="",$J137="",$K137="",$L137=""),"",IF($B137="Female",1/(1+EXP(-SUMPRODUCT(Engine!$C$4194:$C$4225,INDIRECT("Coefficients!$AD$2:$AD$33")))),1/(1+EXP(-SUMPRODUCT(Engine!$C$4194:$C$4225,INDIRECT("Coefficients!$AE$2:$AE$33"))))))</f>
      </c>
      <c r="AE137" s="8">
        <f>IF(OR($B137="",$C137="",$D137="",$E137="",$F137="",$G137="",$H137="",$I137="",$J137="",$K137="",$L137=""),"",IF($B137="Female",1/(1+EXP(-SUMPRODUCT(Engine!$C$4194:$C$4225,INDIRECT("Coefficients!$AF$2:$AF$33")))),1/(1+EXP(-SUMPRODUCT(Engine!$C$4194:$C$4225,INDIRECT("Coefficients!$AG$2:$AG$33"))))))</f>
      </c>
      <c r="AF137" s="8">
        <f>IF(OR($B137="",$C137="",$D137="",$E137="",$F137="",$G137="",$H137="",$I137="",$J137="",$K137="",$L137=""),"",IF($B137="Female",1/(1+EXP(-SUMPRODUCT(Engine!$C$4194:$C$4225,INDIRECT("Coefficients!$AH$2:$AH$33")))),1/(1+EXP(-SUMPRODUCT(Engine!$C$4194:$C$4225,INDIRECT("Coefficients!$AI$2:$AI$33"))))))</f>
      </c>
      <c r="AG137" s="8">
        <f>IF(OR($B137="",$C137="",$D137="",$E137="",$F137="",$G137="",$H137="",$I137="",$J137="",$K137="",$L137=""),"",IF($B137="Female",1/(1+EXP(-SUMPRODUCT(Engine!$C$4194:$C$4225,INDIRECT("Coefficients!$AJ$2:$AJ$33")))),1/(1+EXP(-SUMPRODUCT(Engine!$C$4194:$C$4225,INDIRECT("Coefficients!$AK$2:$AK$33"))))))</f>
      </c>
      <c r="AH137" s="8">
        <f>IF(OR($B137="",$C137="",$D137="",$E137="",$F137="",$G137="",$H137="",$I137="",$J137="",$K137="",$L137=""),"",IF($B137="Female",1/(1+EXP(-SUMPRODUCT(Engine!$C$4194:$C$4225,INDIRECT("Coefficients!$AL$2:$AL$33")))),1/(1+EXP(-SUMPRODUCT(Engine!$C$4194:$C$4225,INDIRECT("Coefficients!$AM$2:$AM$33"))))))</f>
      </c>
      <c r="AI137" s="8">
        <f>IF(OR($B137="",$C137="",$D137="",$E137="",$F137="",$G137="",$H137="",$I137="",$J137="",$K137="",$L137=""),"",IF($B137="Female",1/(1+EXP(-SUMPRODUCT(Engine!$C$4194:$C$4225,INDIRECT("Coefficients!$AN$2:$AN$33")))),1/(1+EXP(-SUMPRODUCT(Engine!$C$4194:$C$4225,INDIRECT("Coefficients!$AO$2:$AO$33"))))))</f>
      </c>
      <c r="AJ137" s="8">
        <f>IF(OR($B137="",$C137="",$D137="",$E137="",$F137="",$G137="",$H137="",$I137="",$J137="",$K137="",$L137=""),"",IF($B137="Female",1/(1+EXP(-SUMPRODUCT(Engine!$C$4194:$C$4225,INDIRECT("Coefficients!$AP$2:$AP$33")))),1/(1+EXP(-SUMPRODUCT(Engine!$C$4194:$C$4225,INDIRECT("Coefficients!$AQ$2:$AQ$33"))))))</f>
      </c>
      <c r="AK137" s="8">
        <f>IF(OR($B137="",$C137="",$D137="",$E137="",$F137="",$G137="",$H137="",$I137="",$J137="",$K137="",$L137=""),"",IF($B137="Female",1/(1+EXP(-SUMPRODUCT(Engine!$C$4194:$C$4225,INDIRECT("Coefficients!$AR$2:$AR$33")))),1/(1+EXP(-SUMPRODUCT(Engine!$C$4194:$C$4225,INDIRECT("Coefficients!$AS$2:$AS$33"))))))</f>
      </c>
      <c r="AL137" s="8">
        <f>IF(OR($B137="",$C137="",$D137="",$E137="",$F137="",$G137="",$H137="",$I137="",$J137="",$K137="",$L137=""),"",IF($B137="Female",1/(1+EXP(-SUMPRODUCT(Engine!$C$4194:$C$4225,INDIRECT("Coefficients!$AT$2:$AT$33")))),1/(1+EXP(-SUMPRODUCT(Engine!$C$4194:$C$4225,INDIRECT("Coefficients!$AU$2:$AU$33"))))))</f>
      </c>
      <c r="AM137" s="8">
        <f>IF(OR($B137="",$C137="",$D137="",$E137="",$F137="",$G137="",$H137="",$I137="",$J137="",$K137="",$L137=""),"",IF($B137="Female",1/(1+EXP(-SUMPRODUCT(Engine!$C$4194:$C$4225,INDIRECT("Coefficients!$AV$2:$AV$33")))),1/(1+EXP(-SUMPRODUCT(Engine!$C$4194:$C$4225,INDIRECT("Coefficients!$AW$2:$AW$33"))))))</f>
      </c>
      <c r="AN137" s="8">
        <f>IF(OR($B137="",$C137="",$D137="",$E137="",$F137="",$G137="",$H137="",$I137="",$J137="",$K137="",$L137=""),"",IF($B137="Female",1/(1+EXP(-SUMPRODUCT(Engine!$C$4194:$C$4225,INDIRECT("Coefficients!$AX$2:$AX$33")))),1/(1+EXP(-SUMPRODUCT(Engine!$C$4194:$C$4225,INDIRECT("Coefficients!$AY$2:$AY$33"))))))</f>
      </c>
      <c r="AO137" s="8">
        <f>IF(OR($B137="",$C137="",$D137="",$E137="",$F137="",$G137="",$H137="",$I137="",$J137="",$K137="",$L137=""),"",IF($B137="Female",1/(1+EXP(-SUMPRODUCT(Engine!$C$4194:$C$4225,INDIRECT("Coefficients!$AZ$2:$AZ$33")))),1/(1+EXP(-SUMPRODUCT(Engine!$C$4194:$C$4225,INDIRECT("Coefficients!$BA$2:$BA$33"))))))</f>
      </c>
      <c r="AP137" s="8">
        <f>IF(OR($B137="",$C137="",$D137="",$E137="",$F137="",$G137="",$H137="",$I137="",$J137="",$K137="",$L137=""),"",IF($B137="Female",1/(1+EXP(-SUMPRODUCT(Engine!$C$4194:$C$4225,INDIRECT("Coefficients!$BB$2:$BB$33")))),1/(1+EXP(-SUMPRODUCT(Engine!$C$4194:$C$4225,INDIRECT("Coefficients!$BC$2:$BC$33"))))))</f>
      </c>
      <c r="AQ137" s="8">
        <f>IF(OR($B137="",$C137="",$D137="",$E137="",$F137="",$G137="",$H137="",$I137="",$J137="",$K137="",$L137=""),"",IF($B137="Female",1/(1+EXP(-SUMPRODUCT(Engine!$C$4194:$C$4225,INDIRECT("Coefficients!$BD$2:$BD$33")))),1/(1+EXP(-SUMPRODUCT(Engine!$C$4194:$C$4225,INDIRECT("Coefficients!$BE$2:$BE$33"))))))</f>
      </c>
      <c r="AR137" s="8">
        <f>IF(OR($B137="",$C137="",$D137="",$E137="",$F137="",$G137="",$H137="",$I137="",$J137="",$K137="",$L137=""),"",IF($B137="Female",1/(1+EXP(-SUMPRODUCT(Engine!$C$4194:$C$4225,INDIRECT("Coefficients!$BF$2:$BF$33")))),1/(1+EXP(-SUMPRODUCT(Engine!$C$4194:$C$4225,INDIRECT("Coefficients!$BG$2:$BG$33"))))))</f>
      </c>
      <c r="AS137" s="8">
        <f>IF(OR($B137="",$C137="",$D137="",$E137="",$F137="",$G137="",$H137="",$I137="",$J137="",$K137="",$L137=""),"",IF($B137="Female",1/(1+EXP(-SUMPRODUCT(Engine!$C$4194:$C$4225,INDIRECT("Coefficients!$BH$2:$BH$33")))),1/(1+EXP(-SUMPRODUCT(Engine!$C$4194:$C$4225,INDIRECT("Coefficients!$BI$2:$BI$33"))))))</f>
      </c>
      <c r="AT137" s="8">
        <f>IF(OR($B137="",$C137="",$D137="",$E137="",$F137="",$G137="",$H137="",$I137="",$J137="",$K137="",$L137=""),"",IF($B137="Female",1/(1+EXP(-SUMPRODUCT(Engine!$C$4194:$C$4225,INDIRECT("Coefficients!$BJ$2:$BJ$33")))),1/(1+EXP(-SUMPRODUCT(Engine!$C$4194:$C$4225,INDIRECT("Coefficients!$BK$2:$BK$33"))))))</f>
      </c>
      <c r="AU137" s="8">
        <f>IF(OR($B137="",$C137="",$D137="",$E137="",$F137="",$G137="",$H137="",$I137="",$J137="",$K137="",$L137=""),"",IF($B137="Female",1/(1+EXP(-SUMPRODUCT(Engine!$C$4194:$C$4225,INDIRECT("Coefficients!$BL$2:$BL$33")))),1/(1+EXP(-SUMPRODUCT(Engine!$C$4194:$C$4225,INDIRECT("Coefficients!$BM$2:$BM$33"))))))</f>
      </c>
      <c r="AV137" s="8">
        <f>IF(OR($B137="",$C137="",$D137="",$E137="",$F137="",$G137="",$H137="",$I137="",$J137="",$K137="",$L137=""),"",IF($B137="Female",1/(1+EXP(-SUMPRODUCT(Engine!$C$4194:$C$4225,INDIRECT("Coefficients!$BN$2:$BN$33")))),1/(1+EXP(-SUMPRODUCT(Engine!$C$4194:$C$4225,INDIRECT("Coefficients!$BO$2:$BO$33"))))))</f>
      </c>
      <c r="AW137" s="8">
        <f>IF(OR($B137="",$C137="",$D137="",$E137="",$F137="",$G137="",$H137="",$I137="",$J137="",$K137="",$L137=""),"",IF($B137="Female",1/(1+EXP(-SUMPRODUCT(Engine!$C$4194:$C$4225,INDIRECT("Coefficients!$BP$2:$BP$33")))),1/(1+EXP(-SUMPRODUCT(Engine!$C$4194:$C$4225,INDIRECT("Coefficients!$BQ$2:$BQ$33"))))))</f>
      </c>
      <c r="AX137" s="8">
        <f>IF(OR($B137="",$C137="",$D137="",$E137="",$F137="",$G137="",$H137="",$I137="",$J137="",$K137="",$L137=""),"",IF($B137="Female",1/(1+EXP(-SUMPRODUCT(Engine!$C$4194:$C$4225,INDIRECT("Coefficients!$BR$2:$BR$33")))),1/(1+EXP(-SUMPRODUCT(Engine!$C$4194:$C$4225,INDIRECT("Coefficients!$BS$2:$BS$33"))))))</f>
      </c>
      <c r="AY137" s="8">
        <f>IF(OR($B137="",$C137="",$D137="",$E137="",$F137="",$G137="",$H137="",$I137="",$J137="",$K137="",$L137=""),"",IF($B137="Female",1/(1+EXP(-SUMPRODUCT(Engine!$C$4194:$C$4225,INDIRECT("Coefficients!$BT$2:$BT$33")))),1/(1+EXP(-SUMPRODUCT(Engine!$C$4194:$C$4225,INDIRECT("Coefficients!$BU$2:$BU$33"))))))</f>
      </c>
      <c r="AZ137" s="8">
        <f>IF(OR($B137="",$C137="",$D137="",$E137="",$F137="",$G137="",$H137="",$I137="",$J137="",$K137="",$L137=""),"",IF($B137="Female",1/(1+EXP(-SUMPRODUCT(Engine!$C$4194:$C$4225,INDIRECT("Coefficients!$BV$2:$BV$33")))),1/(1+EXP(-SUMPRODUCT(Engine!$C$4194:$C$4225,INDIRECT("Coefficients!$BW$2:$BW$33"))))))</f>
      </c>
      <c r="BA137" s="8">
        <f>IF(OR($B137="",$C137="",$D137="",$E137="",$F137="",$G137="",$H137="",$I137="",$J137="",$K137="",$L137=""),"",IF($B137="Female",1/(1+EXP(-SUMPRODUCT(Engine!$C$4194:$C$4225,INDIRECT("Coefficients!$BX$2:$BX$33")))),1/(1+EXP(-SUMPRODUCT(Engine!$C$4194:$C$4225,INDIRECT("Coefficients!$BY$2:$BY$33"))))))</f>
      </c>
      <c r="BB137" s="8">
        <f>IF(OR($B137="",$C137="",$D137="",$E137="",$F137="",$G137="",$H137="",$I137="",$J137="",$K137="",$L137=""),"",IF($B137="Female",1/(1+EXP(-SUMPRODUCT(Engine!$C$4194:$C$4225,INDIRECT("Coefficients!$BZ$2:$BZ$33")))),1/(1+EXP(-SUMPRODUCT(Engine!$C$4194:$C$4225,INDIRECT("Coefficients!$CA$2:$CA$33"))))))</f>
      </c>
      <c r="BC137" s="8">
        <f>IF(OR($B137="",$C137="",$D137="",$E137="",$F137="",$G137="",$H137="",$I137="",$J137="",$K137="",$L137=""),"",IF($B137="Female",1/(1+EXP(-SUMPRODUCT(Engine!$C$4194:$C$4225,INDIRECT("Coefficients!$CB$2:$CB$33")))),1/(1+EXP(-SUMPRODUCT(Engine!$C$4194:$C$4225,INDIRECT("Coefficients!$CC$2:$CC$33"))))))</f>
      </c>
      <c r="BD137" s="8">
        <f>IF(OR($B137="",$C137="",$D137="",$E137="",$F137="",$G137="",$H137="",$I137="",$J137="",$K137="",$L137=""),"",IF($B137="Female",1/(1+EXP(-SUMPRODUCT(Engine!$C$4194:$C$4225,INDIRECT("Coefficients!$CD$2:$CD$33")))),1/(1+EXP(-SUMPRODUCT(Engine!$C$4194:$C$4225,INDIRECT("Coefficients!$CE$2:$CE$33"))))))</f>
      </c>
      <c r="BE137" s="8">
        <f>IF(OR($B137="",$C137="",$D137="",$E137="",$F137="",$G137="",$H137="",$I137="",$J137="",$K137="",$L137=""),"",IF($B137="Female",1/(1+EXP(-SUMPRODUCT(Engine!$C$4194:$C$4225,INDIRECT("Coefficients!$CF$2:$CF$33")))),1/(1+EXP(-SUMPRODUCT(Engine!$C$4194:$C$4225,INDIRECT("Coefficients!$CG$2:$CG$33"))))))</f>
      </c>
      <c r="BF137" s="8">
        <f>IF(OR($B137="",$C137="",$D137="",$E137="",$F137="",$G137="",$H137="",$I137="",$J137="",$K137="",$L137=""),"",IF($B137="Female",1/(1+EXP(-SUMPRODUCT(Engine!$C$4194:$C$4225,INDIRECT("Coefficients!$CH$2:$CH$33")))),1/(1+EXP(-SUMPRODUCT(Engine!$C$4194:$C$4225,INDIRECT("Coefficients!$CI$2:$CI$33"))))))</f>
      </c>
      <c r="BG137" s="8">
        <f>IF(OR($B137="",$C137="",$D137="",$E137="",$F137="",$G137="",$H137="",$I137="",$J137="",$K137="",$L137=""),"",IF($B137="Female",1/(1+EXP(-SUMPRODUCT(Engine!$C$4194:$C$4225,INDIRECT("Coefficients!$CJ$2:$CJ$33")))),1/(1+EXP(-SUMPRODUCT(Engine!$C$4194:$C$4225,INDIRECT("Coefficients!$CK$2:$CK$33"))))))</f>
      </c>
      <c r="BH137" s="8">
        <f>IF(OR($B137="",$C137="",$D137="",$E137="",$F137="",$G137="",$H137="",$I137="",$J137="",$K137="",$L137=""),"",IF($B137="Female",1/(1+EXP(-SUMPRODUCT(Engine!$C$4194:$C$4225,INDIRECT("Coefficients!$CL$2:$CL$33")))),1/(1+EXP(-SUMPRODUCT(Engine!$C$4194:$C$4225,INDIRECT("Coefficients!$CM$2:$CM$33"))))))</f>
      </c>
      <c r="BI137" s="8">
        <f>IF(OR($B137="",$C137="",$D137="",$E137="",$F137="",$G137="",$H137="",$I137="",$J137="",$K137="",$L137=""),"",IF($B137="Female",1/(1+EXP(-SUMPRODUCT(Engine!$C$4194:$C$4225,INDIRECT("Coefficients!$CN$2:$CN$33")))),1/(1+EXP(-SUMPRODUCT(Engine!$C$4194:$C$4225,INDIRECT("Coefficients!$CO$2:$CO$33"))))))</f>
      </c>
      <c r="BJ137" s="8">
        <f>IF(OR($B137="",$C137="",$D137="",$E137="",$F137="",$G137="",$H137="",$I137="",$J137="",$K137="",$L137=""),"",IF($B137="Female",1/(1+EXP(-SUMPRODUCT(Engine!$C$4194:$C$4225,INDIRECT("Coefficients!$CP$2:$CP$33")))),1/(1+EXP(-SUMPRODUCT(Engine!$C$4194:$C$4225,INDIRECT("Coefficients!$CQ$2:$CQ$33"))))))</f>
      </c>
      <c r="BK137" s="8">
        <f>IF(OR($B137="",$C137="",$D137="",$E137="",$F137="",$G137="",$H137="",$I137="",$J137="",$K137="",$L137=""),"",IF($B137="Female",1/(1+EXP(-SUMPRODUCT(Engine!$C$4194:$C$4225,INDIRECT("Coefficients!$CR$2:$CR$33")))),1/(1+EXP(-SUMPRODUCT(Engine!$C$4194:$C$4225,INDIRECT("Coefficients!$CS$2:$CS$33"))))))</f>
      </c>
      <c r="BL137" s="8">
        <f>IF(OR($B137="",$C137="",$D137="",$E137="",$F137="",$G137="",$H137="",$I137="",$J137="",$K137="",$L137=""),"",IF($B137="Female",1/(1+EXP(-SUMPRODUCT(Engine!$C$4194:$C$4225,INDIRECT("Coefficients!$CT$2:$CT$33")))),1/(1+EXP(-SUMPRODUCT(Engine!$C$4194:$C$4225,INDIRECT("Coefficients!$CU$2:$CU$33"))))))</f>
      </c>
      <c r="BM137" s="8">
        <f>IF(OR($B137="",$C137="",$D137="",$E137="",$F137="",$G137="",$H137="",$I137="",$J137="",$K137="",$L137=""),"",IF($B137="Female",1/(1+EXP(-SUMPRODUCT(Engine!$C$4194:$C$4225,INDIRECT("Coefficients!$CV$2:$CV$33")))),1/(1+EXP(-SUMPRODUCT(Engine!$C$4194:$C$4225,INDIRECT("Coefficients!$CW$2:$CW$33"))))))</f>
      </c>
    </row>
    <row r="138" spans="1:65" x14ac:dyDescent="0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8">
        <f>IF(OR($B138="",$C138="",$D138="",$E138="",$F138="",$G138="",$H138="",$I138="",$J138="",$K138="",$L138=""),"",IF($B138="Female",1/(1+EXP(-SUMPRODUCT(Engine!$C$4226:$C$4257,INDIRECT("Coefficients!$B$2:$B$33")))),1/(1+EXP(-SUMPRODUCT(Engine!$C$4226:$C$4257,INDIRECT("Coefficients!$C$2:$C$33"))))))</f>
      </c>
      <c r="Q138" s="8">
        <f>IF(OR($B138="",$C138="",$D138="",$E138="",$F138="",$G138="",$H138="",$I138="",$J138="",$K138="",$L138=""),"",IF($B138="Female",1/(1+EXP(-SUMPRODUCT(Engine!$C$4226:$C$4257,INDIRECT("Coefficients!$D$2:$D$33")))),1/(1+EXP(-SUMPRODUCT(Engine!$C$4226:$C$4257,INDIRECT("Coefficients!$E$2:$E$33"))))))</f>
      </c>
      <c r="R138" s="8">
        <f>IF(OR($B138="",$C138="",$D138="",$E138="",$F138="",$G138="",$H138="",$I138="",$J138="",$K138="",$L138=""),"",IF($B138="Female",1/(1+EXP(-SUMPRODUCT(Engine!$C$4226:$C$4257,INDIRECT("Coefficients!$F$2:$F$33")))),1/(1+EXP(-SUMPRODUCT(Engine!$C$4226:$C$4257,INDIRECT("Coefficients!$G$2:$G$33"))))))</f>
      </c>
      <c r="S138" s="8">
        <f>IF(OR($B138="",$C138="",$D138="",$E138="",$F138="",$G138="",$H138="",$I138="",$J138="",$K138="",$L138=""),"",IF($B138="Female",1/(1+EXP(-SUMPRODUCT(Engine!$C$4226:$C$4257,INDIRECT("Coefficients!$H$2:$H$33")))),1/(1+EXP(-SUMPRODUCT(Engine!$C$4226:$C$4257,INDIRECT("Coefficients!$I$2:$I$33"))))))</f>
      </c>
      <c r="T138" s="8">
        <f>IF(OR($B138="",$C138="",$D138="",$E138="",$F138="",$G138="",$H138="",$I138="",$J138="",$K138="",$L138=""),"",IF($B138="Female",1/(1+EXP(-SUMPRODUCT(Engine!$C$4226:$C$4257,INDIRECT("Coefficients!$J$2:$J$33")))),1/(1+EXP(-SUMPRODUCT(Engine!$C$4226:$C$4257,INDIRECT("Coefficients!$K$2:$K$33"))))))</f>
      </c>
      <c r="U138" s="8">
        <f>IF(OR($B138="",$C138="",$D138="",$E138="",$F138="",$G138="",$H138="",$I138="",$J138="",$K138="",$L138=""),"",IF($B138="Female",1/(1+EXP(-SUMPRODUCT(Engine!$C$4226:$C$4257,INDIRECT("Coefficients!$L$2:$L$33")))),1/(1+EXP(-SUMPRODUCT(Engine!$C$4226:$C$4257,INDIRECT("Coefficients!$M$2:$M$33"))))))</f>
      </c>
      <c r="V138" s="8">
        <f>IF(OR($B138="",$C138="",$D138="",$E138="",$F138="",$G138="",$H138="",$I138="",$J138="",$K138="",$L138=""),"",IF($B138="Female",1/(1+EXP(-SUMPRODUCT(Engine!$C$4226:$C$4257,INDIRECT("Coefficients!$N$2:$N$33")))),1/(1+EXP(-SUMPRODUCT(Engine!$C$4226:$C$4257,INDIRECT("Coefficients!$O$2:$O$33"))))))</f>
      </c>
      <c r="W138" s="8">
        <f>IF(OR($B138="",$C138="",$D138="",$E138="",$F138="",$G138="",$H138="",$I138="",$J138="",$K138="",$L138=""),"",IF($B138="Female",1/(1+EXP(-SUMPRODUCT(Engine!$C$4226:$C$4257,INDIRECT("Coefficients!$P$2:$P$33")))),1/(1+EXP(-SUMPRODUCT(Engine!$C$4226:$C$4257,INDIRECT("Coefficients!$Q$2:$Q$33"))))))</f>
      </c>
      <c r="X138" s="8">
        <f>IF(OR($B138="",$C138="",$D138="",$E138="",$F138="",$G138="",$H138="",$I138="",$J138="",$K138="",$L138=""),"",IF($B138="Female",1/(1+EXP(-SUMPRODUCT(Engine!$C$4226:$C$4257,INDIRECT("Coefficients!$R$2:$R$33")))),1/(1+EXP(-SUMPRODUCT(Engine!$C$4226:$C$4257,INDIRECT("Coefficients!$S$2:$S$33"))))))</f>
      </c>
      <c r="Y138" s="8">
        <f>IF(OR($B138="",$C138="",$D138="",$E138="",$F138="",$G138="",$H138="",$I138="",$J138="",$K138="",$L138=""),"",IF($B138="Female",1/(1+EXP(-SUMPRODUCT(Engine!$C$4226:$C$4257,INDIRECT("Coefficients!$T$2:$T$33")))),1/(1+EXP(-SUMPRODUCT(Engine!$C$4226:$C$4257,INDIRECT("Coefficients!$U$2:$U$33"))))))</f>
      </c>
      <c r="Z138" s="8">
        <f>IF(OR($B138="",$C138="",$D138="",$E138="",$F138="",$G138="",$H138="",$I138="",$J138="",$K138="",$L138=""),"",IF($B138="Female",1/(1+EXP(-SUMPRODUCT(Engine!$C$4226:$C$4257,INDIRECT("Coefficients!$V$2:$V$33")))),1/(1+EXP(-SUMPRODUCT(Engine!$C$4226:$C$4257,INDIRECT("Coefficients!$W$2:$W$33"))))))</f>
      </c>
      <c r="AA138" s="8">
        <f>IF(OR($B138="",$C138="",$D138="",$E138="",$F138="",$G138="",$H138="",$I138="",$J138="",$K138="",$L138=""),"",IF($B138="Female",1/(1+EXP(-SUMPRODUCT(Engine!$C$4226:$C$4257,INDIRECT("Coefficients!$X$2:$X$33")))),1/(1+EXP(-SUMPRODUCT(Engine!$C$4226:$C$4257,INDIRECT("Coefficients!$Y$2:$Y$33"))))))</f>
      </c>
      <c r="AB138" s="8">
        <f>IF(OR($B138="",$C138="",$D138="",$E138="",$F138="",$G138="",$H138="",$I138="",$J138="",$K138="",$L138=""),"",IF($B138="Female",1/(1+EXP(-SUMPRODUCT(Engine!$C$4226:$C$4257,INDIRECT("Coefficients!$Z$2:$Z$33")))),1/(1+EXP(-SUMPRODUCT(Engine!$C$4226:$C$4257,INDIRECT("Coefficients!$AA$2:$AA$33"))))))</f>
      </c>
      <c r="AC138" s="8">
        <f>IF(OR($B138="",$C138="",$D138="",$E138="",$F138="",$G138="",$H138="",$I138="",$J138="",$K138="",$L138=""),"",IF($B138="Female",1/(1+EXP(-SUMPRODUCT(Engine!$C$4226:$C$4257,INDIRECT("Coefficients!$AB$2:$AB$33")))),1/(1+EXP(-SUMPRODUCT(Engine!$C$4226:$C$4257,INDIRECT("Coefficients!$AC$2:$AC$33"))))))</f>
      </c>
      <c r="AD138" s="8">
        <f>IF(OR($B138="",$C138="",$D138="",$E138="",$F138="",$G138="",$H138="",$I138="",$J138="",$K138="",$L138=""),"",IF($B138="Female",1/(1+EXP(-SUMPRODUCT(Engine!$C$4226:$C$4257,INDIRECT("Coefficients!$AD$2:$AD$33")))),1/(1+EXP(-SUMPRODUCT(Engine!$C$4226:$C$4257,INDIRECT("Coefficients!$AE$2:$AE$33"))))))</f>
      </c>
      <c r="AE138" s="8">
        <f>IF(OR($B138="",$C138="",$D138="",$E138="",$F138="",$G138="",$H138="",$I138="",$J138="",$K138="",$L138=""),"",IF($B138="Female",1/(1+EXP(-SUMPRODUCT(Engine!$C$4226:$C$4257,INDIRECT("Coefficients!$AF$2:$AF$33")))),1/(1+EXP(-SUMPRODUCT(Engine!$C$4226:$C$4257,INDIRECT("Coefficients!$AG$2:$AG$33"))))))</f>
      </c>
      <c r="AF138" s="8">
        <f>IF(OR($B138="",$C138="",$D138="",$E138="",$F138="",$G138="",$H138="",$I138="",$J138="",$K138="",$L138=""),"",IF($B138="Female",1/(1+EXP(-SUMPRODUCT(Engine!$C$4226:$C$4257,INDIRECT("Coefficients!$AH$2:$AH$33")))),1/(1+EXP(-SUMPRODUCT(Engine!$C$4226:$C$4257,INDIRECT("Coefficients!$AI$2:$AI$33"))))))</f>
      </c>
      <c r="AG138" s="8">
        <f>IF(OR($B138="",$C138="",$D138="",$E138="",$F138="",$G138="",$H138="",$I138="",$J138="",$K138="",$L138=""),"",IF($B138="Female",1/(1+EXP(-SUMPRODUCT(Engine!$C$4226:$C$4257,INDIRECT("Coefficients!$AJ$2:$AJ$33")))),1/(1+EXP(-SUMPRODUCT(Engine!$C$4226:$C$4257,INDIRECT("Coefficients!$AK$2:$AK$33"))))))</f>
      </c>
      <c r="AH138" s="8">
        <f>IF(OR($B138="",$C138="",$D138="",$E138="",$F138="",$G138="",$H138="",$I138="",$J138="",$K138="",$L138=""),"",IF($B138="Female",1/(1+EXP(-SUMPRODUCT(Engine!$C$4226:$C$4257,INDIRECT("Coefficients!$AL$2:$AL$33")))),1/(1+EXP(-SUMPRODUCT(Engine!$C$4226:$C$4257,INDIRECT("Coefficients!$AM$2:$AM$33"))))))</f>
      </c>
      <c r="AI138" s="8">
        <f>IF(OR($B138="",$C138="",$D138="",$E138="",$F138="",$G138="",$H138="",$I138="",$J138="",$K138="",$L138=""),"",IF($B138="Female",1/(1+EXP(-SUMPRODUCT(Engine!$C$4226:$C$4257,INDIRECT("Coefficients!$AN$2:$AN$33")))),1/(1+EXP(-SUMPRODUCT(Engine!$C$4226:$C$4257,INDIRECT("Coefficients!$AO$2:$AO$33"))))))</f>
      </c>
      <c r="AJ138" s="8">
        <f>IF(OR($B138="",$C138="",$D138="",$E138="",$F138="",$G138="",$H138="",$I138="",$J138="",$K138="",$L138=""),"",IF($B138="Female",1/(1+EXP(-SUMPRODUCT(Engine!$C$4226:$C$4257,INDIRECT("Coefficients!$AP$2:$AP$33")))),1/(1+EXP(-SUMPRODUCT(Engine!$C$4226:$C$4257,INDIRECT("Coefficients!$AQ$2:$AQ$33"))))))</f>
      </c>
      <c r="AK138" s="8">
        <f>IF(OR($B138="",$C138="",$D138="",$E138="",$F138="",$G138="",$H138="",$I138="",$J138="",$K138="",$L138=""),"",IF($B138="Female",1/(1+EXP(-SUMPRODUCT(Engine!$C$4226:$C$4257,INDIRECT("Coefficients!$AR$2:$AR$33")))),1/(1+EXP(-SUMPRODUCT(Engine!$C$4226:$C$4257,INDIRECT("Coefficients!$AS$2:$AS$33"))))))</f>
      </c>
      <c r="AL138" s="8">
        <f>IF(OR($B138="",$C138="",$D138="",$E138="",$F138="",$G138="",$H138="",$I138="",$J138="",$K138="",$L138=""),"",IF($B138="Female",1/(1+EXP(-SUMPRODUCT(Engine!$C$4226:$C$4257,INDIRECT("Coefficients!$AT$2:$AT$33")))),1/(1+EXP(-SUMPRODUCT(Engine!$C$4226:$C$4257,INDIRECT("Coefficients!$AU$2:$AU$33"))))))</f>
      </c>
      <c r="AM138" s="8">
        <f>IF(OR($B138="",$C138="",$D138="",$E138="",$F138="",$G138="",$H138="",$I138="",$J138="",$K138="",$L138=""),"",IF($B138="Female",1/(1+EXP(-SUMPRODUCT(Engine!$C$4226:$C$4257,INDIRECT("Coefficients!$AV$2:$AV$33")))),1/(1+EXP(-SUMPRODUCT(Engine!$C$4226:$C$4257,INDIRECT("Coefficients!$AW$2:$AW$33"))))))</f>
      </c>
      <c r="AN138" s="8">
        <f>IF(OR($B138="",$C138="",$D138="",$E138="",$F138="",$G138="",$H138="",$I138="",$J138="",$K138="",$L138=""),"",IF($B138="Female",1/(1+EXP(-SUMPRODUCT(Engine!$C$4226:$C$4257,INDIRECT("Coefficients!$AX$2:$AX$33")))),1/(1+EXP(-SUMPRODUCT(Engine!$C$4226:$C$4257,INDIRECT("Coefficients!$AY$2:$AY$33"))))))</f>
      </c>
      <c r="AO138" s="8">
        <f>IF(OR($B138="",$C138="",$D138="",$E138="",$F138="",$G138="",$H138="",$I138="",$J138="",$K138="",$L138=""),"",IF($B138="Female",1/(1+EXP(-SUMPRODUCT(Engine!$C$4226:$C$4257,INDIRECT("Coefficients!$AZ$2:$AZ$33")))),1/(1+EXP(-SUMPRODUCT(Engine!$C$4226:$C$4257,INDIRECT("Coefficients!$BA$2:$BA$33"))))))</f>
      </c>
      <c r="AP138" s="8">
        <f>IF(OR($B138="",$C138="",$D138="",$E138="",$F138="",$G138="",$H138="",$I138="",$J138="",$K138="",$L138=""),"",IF($B138="Female",1/(1+EXP(-SUMPRODUCT(Engine!$C$4226:$C$4257,INDIRECT("Coefficients!$BB$2:$BB$33")))),1/(1+EXP(-SUMPRODUCT(Engine!$C$4226:$C$4257,INDIRECT("Coefficients!$BC$2:$BC$33"))))))</f>
      </c>
      <c r="AQ138" s="8">
        <f>IF(OR($B138="",$C138="",$D138="",$E138="",$F138="",$G138="",$H138="",$I138="",$J138="",$K138="",$L138=""),"",IF($B138="Female",1/(1+EXP(-SUMPRODUCT(Engine!$C$4226:$C$4257,INDIRECT("Coefficients!$BD$2:$BD$33")))),1/(1+EXP(-SUMPRODUCT(Engine!$C$4226:$C$4257,INDIRECT("Coefficients!$BE$2:$BE$33"))))))</f>
      </c>
      <c r="AR138" s="8">
        <f>IF(OR($B138="",$C138="",$D138="",$E138="",$F138="",$G138="",$H138="",$I138="",$J138="",$K138="",$L138=""),"",IF($B138="Female",1/(1+EXP(-SUMPRODUCT(Engine!$C$4226:$C$4257,INDIRECT("Coefficients!$BF$2:$BF$33")))),1/(1+EXP(-SUMPRODUCT(Engine!$C$4226:$C$4257,INDIRECT("Coefficients!$BG$2:$BG$33"))))))</f>
      </c>
      <c r="AS138" s="8">
        <f>IF(OR($B138="",$C138="",$D138="",$E138="",$F138="",$G138="",$H138="",$I138="",$J138="",$K138="",$L138=""),"",IF($B138="Female",1/(1+EXP(-SUMPRODUCT(Engine!$C$4226:$C$4257,INDIRECT("Coefficients!$BH$2:$BH$33")))),1/(1+EXP(-SUMPRODUCT(Engine!$C$4226:$C$4257,INDIRECT("Coefficients!$BI$2:$BI$33"))))))</f>
      </c>
      <c r="AT138" s="8">
        <f>IF(OR($B138="",$C138="",$D138="",$E138="",$F138="",$G138="",$H138="",$I138="",$J138="",$K138="",$L138=""),"",IF($B138="Female",1/(1+EXP(-SUMPRODUCT(Engine!$C$4226:$C$4257,INDIRECT("Coefficients!$BJ$2:$BJ$33")))),1/(1+EXP(-SUMPRODUCT(Engine!$C$4226:$C$4257,INDIRECT("Coefficients!$BK$2:$BK$33"))))))</f>
      </c>
      <c r="AU138" s="8">
        <f>IF(OR($B138="",$C138="",$D138="",$E138="",$F138="",$G138="",$H138="",$I138="",$J138="",$K138="",$L138=""),"",IF($B138="Female",1/(1+EXP(-SUMPRODUCT(Engine!$C$4226:$C$4257,INDIRECT("Coefficients!$BL$2:$BL$33")))),1/(1+EXP(-SUMPRODUCT(Engine!$C$4226:$C$4257,INDIRECT("Coefficients!$BM$2:$BM$33"))))))</f>
      </c>
      <c r="AV138" s="8">
        <f>IF(OR($B138="",$C138="",$D138="",$E138="",$F138="",$G138="",$H138="",$I138="",$J138="",$K138="",$L138=""),"",IF($B138="Female",1/(1+EXP(-SUMPRODUCT(Engine!$C$4226:$C$4257,INDIRECT("Coefficients!$BN$2:$BN$33")))),1/(1+EXP(-SUMPRODUCT(Engine!$C$4226:$C$4257,INDIRECT("Coefficients!$BO$2:$BO$33"))))))</f>
      </c>
      <c r="AW138" s="8">
        <f>IF(OR($B138="",$C138="",$D138="",$E138="",$F138="",$G138="",$H138="",$I138="",$J138="",$K138="",$L138=""),"",IF($B138="Female",1/(1+EXP(-SUMPRODUCT(Engine!$C$4226:$C$4257,INDIRECT("Coefficients!$BP$2:$BP$33")))),1/(1+EXP(-SUMPRODUCT(Engine!$C$4226:$C$4257,INDIRECT("Coefficients!$BQ$2:$BQ$33"))))))</f>
      </c>
      <c r="AX138" s="8">
        <f>IF(OR($B138="",$C138="",$D138="",$E138="",$F138="",$G138="",$H138="",$I138="",$J138="",$K138="",$L138=""),"",IF($B138="Female",1/(1+EXP(-SUMPRODUCT(Engine!$C$4226:$C$4257,INDIRECT("Coefficients!$BR$2:$BR$33")))),1/(1+EXP(-SUMPRODUCT(Engine!$C$4226:$C$4257,INDIRECT("Coefficients!$BS$2:$BS$33"))))))</f>
      </c>
      <c r="AY138" s="8">
        <f>IF(OR($B138="",$C138="",$D138="",$E138="",$F138="",$G138="",$H138="",$I138="",$J138="",$K138="",$L138=""),"",IF($B138="Female",1/(1+EXP(-SUMPRODUCT(Engine!$C$4226:$C$4257,INDIRECT("Coefficients!$BT$2:$BT$33")))),1/(1+EXP(-SUMPRODUCT(Engine!$C$4226:$C$4257,INDIRECT("Coefficients!$BU$2:$BU$33"))))))</f>
      </c>
      <c r="AZ138" s="8">
        <f>IF(OR($B138="",$C138="",$D138="",$E138="",$F138="",$G138="",$H138="",$I138="",$J138="",$K138="",$L138=""),"",IF($B138="Female",1/(1+EXP(-SUMPRODUCT(Engine!$C$4226:$C$4257,INDIRECT("Coefficients!$BV$2:$BV$33")))),1/(1+EXP(-SUMPRODUCT(Engine!$C$4226:$C$4257,INDIRECT("Coefficients!$BW$2:$BW$33"))))))</f>
      </c>
      <c r="BA138" s="8">
        <f>IF(OR($B138="",$C138="",$D138="",$E138="",$F138="",$G138="",$H138="",$I138="",$J138="",$K138="",$L138=""),"",IF($B138="Female",1/(1+EXP(-SUMPRODUCT(Engine!$C$4226:$C$4257,INDIRECT("Coefficients!$BX$2:$BX$33")))),1/(1+EXP(-SUMPRODUCT(Engine!$C$4226:$C$4257,INDIRECT("Coefficients!$BY$2:$BY$33"))))))</f>
      </c>
      <c r="BB138" s="8">
        <f>IF(OR($B138="",$C138="",$D138="",$E138="",$F138="",$G138="",$H138="",$I138="",$J138="",$K138="",$L138=""),"",IF($B138="Female",1/(1+EXP(-SUMPRODUCT(Engine!$C$4226:$C$4257,INDIRECT("Coefficients!$BZ$2:$BZ$33")))),1/(1+EXP(-SUMPRODUCT(Engine!$C$4226:$C$4257,INDIRECT("Coefficients!$CA$2:$CA$33"))))))</f>
      </c>
      <c r="BC138" s="8">
        <f>IF(OR($B138="",$C138="",$D138="",$E138="",$F138="",$G138="",$H138="",$I138="",$J138="",$K138="",$L138=""),"",IF($B138="Female",1/(1+EXP(-SUMPRODUCT(Engine!$C$4226:$C$4257,INDIRECT("Coefficients!$CB$2:$CB$33")))),1/(1+EXP(-SUMPRODUCT(Engine!$C$4226:$C$4257,INDIRECT("Coefficients!$CC$2:$CC$33"))))))</f>
      </c>
      <c r="BD138" s="8">
        <f>IF(OR($B138="",$C138="",$D138="",$E138="",$F138="",$G138="",$H138="",$I138="",$J138="",$K138="",$L138=""),"",IF($B138="Female",1/(1+EXP(-SUMPRODUCT(Engine!$C$4226:$C$4257,INDIRECT("Coefficients!$CD$2:$CD$33")))),1/(1+EXP(-SUMPRODUCT(Engine!$C$4226:$C$4257,INDIRECT("Coefficients!$CE$2:$CE$33"))))))</f>
      </c>
      <c r="BE138" s="8">
        <f>IF(OR($B138="",$C138="",$D138="",$E138="",$F138="",$G138="",$H138="",$I138="",$J138="",$K138="",$L138=""),"",IF($B138="Female",1/(1+EXP(-SUMPRODUCT(Engine!$C$4226:$C$4257,INDIRECT("Coefficients!$CF$2:$CF$33")))),1/(1+EXP(-SUMPRODUCT(Engine!$C$4226:$C$4257,INDIRECT("Coefficients!$CG$2:$CG$33"))))))</f>
      </c>
      <c r="BF138" s="8">
        <f>IF(OR($B138="",$C138="",$D138="",$E138="",$F138="",$G138="",$H138="",$I138="",$J138="",$K138="",$L138=""),"",IF($B138="Female",1/(1+EXP(-SUMPRODUCT(Engine!$C$4226:$C$4257,INDIRECT("Coefficients!$CH$2:$CH$33")))),1/(1+EXP(-SUMPRODUCT(Engine!$C$4226:$C$4257,INDIRECT("Coefficients!$CI$2:$CI$33"))))))</f>
      </c>
      <c r="BG138" s="8">
        <f>IF(OR($B138="",$C138="",$D138="",$E138="",$F138="",$G138="",$H138="",$I138="",$J138="",$K138="",$L138=""),"",IF($B138="Female",1/(1+EXP(-SUMPRODUCT(Engine!$C$4226:$C$4257,INDIRECT("Coefficients!$CJ$2:$CJ$33")))),1/(1+EXP(-SUMPRODUCT(Engine!$C$4226:$C$4257,INDIRECT("Coefficients!$CK$2:$CK$33"))))))</f>
      </c>
      <c r="BH138" s="8">
        <f>IF(OR($B138="",$C138="",$D138="",$E138="",$F138="",$G138="",$H138="",$I138="",$J138="",$K138="",$L138=""),"",IF($B138="Female",1/(1+EXP(-SUMPRODUCT(Engine!$C$4226:$C$4257,INDIRECT("Coefficients!$CL$2:$CL$33")))),1/(1+EXP(-SUMPRODUCT(Engine!$C$4226:$C$4257,INDIRECT("Coefficients!$CM$2:$CM$33"))))))</f>
      </c>
      <c r="BI138" s="8">
        <f>IF(OR($B138="",$C138="",$D138="",$E138="",$F138="",$G138="",$H138="",$I138="",$J138="",$K138="",$L138=""),"",IF($B138="Female",1/(1+EXP(-SUMPRODUCT(Engine!$C$4226:$C$4257,INDIRECT("Coefficients!$CN$2:$CN$33")))),1/(1+EXP(-SUMPRODUCT(Engine!$C$4226:$C$4257,INDIRECT("Coefficients!$CO$2:$CO$33"))))))</f>
      </c>
      <c r="BJ138" s="8">
        <f>IF(OR($B138="",$C138="",$D138="",$E138="",$F138="",$G138="",$H138="",$I138="",$J138="",$K138="",$L138=""),"",IF($B138="Female",1/(1+EXP(-SUMPRODUCT(Engine!$C$4226:$C$4257,INDIRECT("Coefficients!$CP$2:$CP$33")))),1/(1+EXP(-SUMPRODUCT(Engine!$C$4226:$C$4257,INDIRECT("Coefficients!$CQ$2:$CQ$33"))))))</f>
      </c>
      <c r="BK138" s="8">
        <f>IF(OR($B138="",$C138="",$D138="",$E138="",$F138="",$G138="",$H138="",$I138="",$J138="",$K138="",$L138=""),"",IF($B138="Female",1/(1+EXP(-SUMPRODUCT(Engine!$C$4226:$C$4257,INDIRECT("Coefficients!$CR$2:$CR$33")))),1/(1+EXP(-SUMPRODUCT(Engine!$C$4226:$C$4257,INDIRECT("Coefficients!$CS$2:$CS$33"))))))</f>
      </c>
      <c r="BL138" s="8">
        <f>IF(OR($B138="",$C138="",$D138="",$E138="",$F138="",$G138="",$H138="",$I138="",$J138="",$K138="",$L138=""),"",IF($B138="Female",1/(1+EXP(-SUMPRODUCT(Engine!$C$4226:$C$4257,INDIRECT("Coefficients!$CT$2:$CT$33")))),1/(1+EXP(-SUMPRODUCT(Engine!$C$4226:$C$4257,INDIRECT("Coefficients!$CU$2:$CU$33"))))))</f>
      </c>
      <c r="BM138" s="8">
        <f>IF(OR($B138="",$C138="",$D138="",$E138="",$F138="",$G138="",$H138="",$I138="",$J138="",$K138="",$L138=""),"",IF($B138="Female",1/(1+EXP(-SUMPRODUCT(Engine!$C$4226:$C$4257,INDIRECT("Coefficients!$CV$2:$CV$33")))),1/(1+EXP(-SUMPRODUCT(Engine!$C$4226:$C$4257,INDIRECT("Coefficients!$CW$2:$CW$33"))))))</f>
      </c>
    </row>
    <row r="139" spans="1:65" x14ac:dyDescent="0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8">
        <f>IF(OR($B139="",$C139="",$D139="",$E139="",$F139="",$G139="",$H139="",$I139="",$J139="",$K139="",$L139=""),"",IF($B139="Female",1/(1+EXP(-SUMPRODUCT(Engine!$C$4258:$C$4289,INDIRECT("Coefficients!$B$2:$B$33")))),1/(1+EXP(-SUMPRODUCT(Engine!$C$4258:$C$4289,INDIRECT("Coefficients!$C$2:$C$33"))))))</f>
      </c>
      <c r="Q139" s="8">
        <f>IF(OR($B139="",$C139="",$D139="",$E139="",$F139="",$G139="",$H139="",$I139="",$J139="",$K139="",$L139=""),"",IF($B139="Female",1/(1+EXP(-SUMPRODUCT(Engine!$C$4258:$C$4289,INDIRECT("Coefficients!$D$2:$D$33")))),1/(1+EXP(-SUMPRODUCT(Engine!$C$4258:$C$4289,INDIRECT("Coefficients!$E$2:$E$33"))))))</f>
      </c>
      <c r="R139" s="8">
        <f>IF(OR($B139="",$C139="",$D139="",$E139="",$F139="",$G139="",$H139="",$I139="",$J139="",$K139="",$L139=""),"",IF($B139="Female",1/(1+EXP(-SUMPRODUCT(Engine!$C$4258:$C$4289,INDIRECT("Coefficients!$F$2:$F$33")))),1/(1+EXP(-SUMPRODUCT(Engine!$C$4258:$C$4289,INDIRECT("Coefficients!$G$2:$G$33"))))))</f>
      </c>
      <c r="S139" s="8">
        <f>IF(OR($B139="",$C139="",$D139="",$E139="",$F139="",$G139="",$H139="",$I139="",$J139="",$K139="",$L139=""),"",IF($B139="Female",1/(1+EXP(-SUMPRODUCT(Engine!$C$4258:$C$4289,INDIRECT("Coefficients!$H$2:$H$33")))),1/(1+EXP(-SUMPRODUCT(Engine!$C$4258:$C$4289,INDIRECT("Coefficients!$I$2:$I$33"))))))</f>
      </c>
      <c r="T139" s="8">
        <f>IF(OR($B139="",$C139="",$D139="",$E139="",$F139="",$G139="",$H139="",$I139="",$J139="",$K139="",$L139=""),"",IF($B139="Female",1/(1+EXP(-SUMPRODUCT(Engine!$C$4258:$C$4289,INDIRECT("Coefficients!$J$2:$J$33")))),1/(1+EXP(-SUMPRODUCT(Engine!$C$4258:$C$4289,INDIRECT("Coefficients!$K$2:$K$33"))))))</f>
      </c>
      <c r="U139" s="8">
        <f>IF(OR($B139="",$C139="",$D139="",$E139="",$F139="",$G139="",$H139="",$I139="",$J139="",$K139="",$L139=""),"",IF($B139="Female",1/(1+EXP(-SUMPRODUCT(Engine!$C$4258:$C$4289,INDIRECT("Coefficients!$L$2:$L$33")))),1/(1+EXP(-SUMPRODUCT(Engine!$C$4258:$C$4289,INDIRECT("Coefficients!$M$2:$M$33"))))))</f>
      </c>
      <c r="V139" s="8">
        <f>IF(OR($B139="",$C139="",$D139="",$E139="",$F139="",$G139="",$H139="",$I139="",$J139="",$K139="",$L139=""),"",IF($B139="Female",1/(1+EXP(-SUMPRODUCT(Engine!$C$4258:$C$4289,INDIRECT("Coefficients!$N$2:$N$33")))),1/(1+EXP(-SUMPRODUCT(Engine!$C$4258:$C$4289,INDIRECT("Coefficients!$O$2:$O$33"))))))</f>
      </c>
      <c r="W139" s="8">
        <f>IF(OR($B139="",$C139="",$D139="",$E139="",$F139="",$G139="",$H139="",$I139="",$J139="",$K139="",$L139=""),"",IF($B139="Female",1/(1+EXP(-SUMPRODUCT(Engine!$C$4258:$C$4289,INDIRECT("Coefficients!$P$2:$P$33")))),1/(1+EXP(-SUMPRODUCT(Engine!$C$4258:$C$4289,INDIRECT("Coefficients!$Q$2:$Q$33"))))))</f>
      </c>
      <c r="X139" s="8">
        <f>IF(OR($B139="",$C139="",$D139="",$E139="",$F139="",$G139="",$H139="",$I139="",$J139="",$K139="",$L139=""),"",IF($B139="Female",1/(1+EXP(-SUMPRODUCT(Engine!$C$4258:$C$4289,INDIRECT("Coefficients!$R$2:$R$33")))),1/(1+EXP(-SUMPRODUCT(Engine!$C$4258:$C$4289,INDIRECT("Coefficients!$S$2:$S$33"))))))</f>
      </c>
      <c r="Y139" s="8">
        <f>IF(OR($B139="",$C139="",$D139="",$E139="",$F139="",$G139="",$H139="",$I139="",$J139="",$K139="",$L139=""),"",IF($B139="Female",1/(1+EXP(-SUMPRODUCT(Engine!$C$4258:$C$4289,INDIRECT("Coefficients!$T$2:$T$33")))),1/(1+EXP(-SUMPRODUCT(Engine!$C$4258:$C$4289,INDIRECT("Coefficients!$U$2:$U$33"))))))</f>
      </c>
      <c r="Z139" s="8">
        <f>IF(OR($B139="",$C139="",$D139="",$E139="",$F139="",$G139="",$H139="",$I139="",$J139="",$K139="",$L139=""),"",IF($B139="Female",1/(1+EXP(-SUMPRODUCT(Engine!$C$4258:$C$4289,INDIRECT("Coefficients!$V$2:$V$33")))),1/(1+EXP(-SUMPRODUCT(Engine!$C$4258:$C$4289,INDIRECT("Coefficients!$W$2:$W$33"))))))</f>
      </c>
      <c r="AA139" s="8">
        <f>IF(OR($B139="",$C139="",$D139="",$E139="",$F139="",$G139="",$H139="",$I139="",$J139="",$K139="",$L139=""),"",IF($B139="Female",1/(1+EXP(-SUMPRODUCT(Engine!$C$4258:$C$4289,INDIRECT("Coefficients!$X$2:$X$33")))),1/(1+EXP(-SUMPRODUCT(Engine!$C$4258:$C$4289,INDIRECT("Coefficients!$Y$2:$Y$33"))))))</f>
      </c>
      <c r="AB139" s="8">
        <f>IF(OR($B139="",$C139="",$D139="",$E139="",$F139="",$G139="",$H139="",$I139="",$J139="",$K139="",$L139=""),"",IF($B139="Female",1/(1+EXP(-SUMPRODUCT(Engine!$C$4258:$C$4289,INDIRECT("Coefficients!$Z$2:$Z$33")))),1/(1+EXP(-SUMPRODUCT(Engine!$C$4258:$C$4289,INDIRECT("Coefficients!$AA$2:$AA$33"))))))</f>
      </c>
      <c r="AC139" s="8">
        <f>IF(OR($B139="",$C139="",$D139="",$E139="",$F139="",$G139="",$H139="",$I139="",$J139="",$K139="",$L139=""),"",IF($B139="Female",1/(1+EXP(-SUMPRODUCT(Engine!$C$4258:$C$4289,INDIRECT("Coefficients!$AB$2:$AB$33")))),1/(1+EXP(-SUMPRODUCT(Engine!$C$4258:$C$4289,INDIRECT("Coefficients!$AC$2:$AC$33"))))))</f>
      </c>
      <c r="AD139" s="8">
        <f>IF(OR($B139="",$C139="",$D139="",$E139="",$F139="",$G139="",$H139="",$I139="",$J139="",$K139="",$L139=""),"",IF($B139="Female",1/(1+EXP(-SUMPRODUCT(Engine!$C$4258:$C$4289,INDIRECT("Coefficients!$AD$2:$AD$33")))),1/(1+EXP(-SUMPRODUCT(Engine!$C$4258:$C$4289,INDIRECT("Coefficients!$AE$2:$AE$33"))))))</f>
      </c>
      <c r="AE139" s="8">
        <f>IF(OR($B139="",$C139="",$D139="",$E139="",$F139="",$G139="",$H139="",$I139="",$J139="",$K139="",$L139=""),"",IF($B139="Female",1/(1+EXP(-SUMPRODUCT(Engine!$C$4258:$C$4289,INDIRECT("Coefficients!$AF$2:$AF$33")))),1/(1+EXP(-SUMPRODUCT(Engine!$C$4258:$C$4289,INDIRECT("Coefficients!$AG$2:$AG$33"))))))</f>
      </c>
      <c r="AF139" s="8">
        <f>IF(OR($B139="",$C139="",$D139="",$E139="",$F139="",$G139="",$H139="",$I139="",$J139="",$K139="",$L139=""),"",IF($B139="Female",1/(1+EXP(-SUMPRODUCT(Engine!$C$4258:$C$4289,INDIRECT("Coefficients!$AH$2:$AH$33")))),1/(1+EXP(-SUMPRODUCT(Engine!$C$4258:$C$4289,INDIRECT("Coefficients!$AI$2:$AI$33"))))))</f>
      </c>
      <c r="AG139" s="8">
        <f>IF(OR($B139="",$C139="",$D139="",$E139="",$F139="",$G139="",$H139="",$I139="",$J139="",$K139="",$L139=""),"",IF($B139="Female",1/(1+EXP(-SUMPRODUCT(Engine!$C$4258:$C$4289,INDIRECT("Coefficients!$AJ$2:$AJ$33")))),1/(1+EXP(-SUMPRODUCT(Engine!$C$4258:$C$4289,INDIRECT("Coefficients!$AK$2:$AK$33"))))))</f>
      </c>
      <c r="AH139" s="8">
        <f>IF(OR($B139="",$C139="",$D139="",$E139="",$F139="",$G139="",$H139="",$I139="",$J139="",$K139="",$L139=""),"",IF($B139="Female",1/(1+EXP(-SUMPRODUCT(Engine!$C$4258:$C$4289,INDIRECT("Coefficients!$AL$2:$AL$33")))),1/(1+EXP(-SUMPRODUCT(Engine!$C$4258:$C$4289,INDIRECT("Coefficients!$AM$2:$AM$33"))))))</f>
      </c>
      <c r="AI139" s="8">
        <f>IF(OR($B139="",$C139="",$D139="",$E139="",$F139="",$G139="",$H139="",$I139="",$J139="",$K139="",$L139=""),"",IF($B139="Female",1/(1+EXP(-SUMPRODUCT(Engine!$C$4258:$C$4289,INDIRECT("Coefficients!$AN$2:$AN$33")))),1/(1+EXP(-SUMPRODUCT(Engine!$C$4258:$C$4289,INDIRECT("Coefficients!$AO$2:$AO$33"))))))</f>
      </c>
      <c r="AJ139" s="8">
        <f>IF(OR($B139="",$C139="",$D139="",$E139="",$F139="",$G139="",$H139="",$I139="",$J139="",$K139="",$L139=""),"",IF($B139="Female",1/(1+EXP(-SUMPRODUCT(Engine!$C$4258:$C$4289,INDIRECT("Coefficients!$AP$2:$AP$33")))),1/(1+EXP(-SUMPRODUCT(Engine!$C$4258:$C$4289,INDIRECT("Coefficients!$AQ$2:$AQ$33"))))))</f>
      </c>
      <c r="AK139" s="8">
        <f>IF(OR($B139="",$C139="",$D139="",$E139="",$F139="",$G139="",$H139="",$I139="",$J139="",$K139="",$L139=""),"",IF($B139="Female",1/(1+EXP(-SUMPRODUCT(Engine!$C$4258:$C$4289,INDIRECT("Coefficients!$AR$2:$AR$33")))),1/(1+EXP(-SUMPRODUCT(Engine!$C$4258:$C$4289,INDIRECT("Coefficients!$AS$2:$AS$33"))))))</f>
      </c>
      <c r="AL139" s="8">
        <f>IF(OR($B139="",$C139="",$D139="",$E139="",$F139="",$G139="",$H139="",$I139="",$J139="",$K139="",$L139=""),"",IF($B139="Female",1/(1+EXP(-SUMPRODUCT(Engine!$C$4258:$C$4289,INDIRECT("Coefficients!$AT$2:$AT$33")))),1/(1+EXP(-SUMPRODUCT(Engine!$C$4258:$C$4289,INDIRECT("Coefficients!$AU$2:$AU$33"))))))</f>
      </c>
      <c r="AM139" s="8">
        <f>IF(OR($B139="",$C139="",$D139="",$E139="",$F139="",$G139="",$H139="",$I139="",$J139="",$K139="",$L139=""),"",IF($B139="Female",1/(1+EXP(-SUMPRODUCT(Engine!$C$4258:$C$4289,INDIRECT("Coefficients!$AV$2:$AV$33")))),1/(1+EXP(-SUMPRODUCT(Engine!$C$4258:$C$4289,INDIRECT("Coefficients!$AW$2:$AW$33"))))))</f>
      </c>
      <c r="AN139" s="8">
        <f>IF(OR($B139="",$C139="",$D139="",$E139="",$F139="",$G139="",$H139="",$I139="",$J139="",$K139="",$L139=""),"",IF($B139="Female",1/(1+EXP(-SUMPRODUCT(Engine!$C$4258:$C$4289,INDIRECT("Coefficients!$AX$2:$AX$33")))),1/(1+EXP(-SUMPRODUCT(Engine!$C$4258:$C$4289,INDIRECT("Coefficients!$AY$2:$AY$33"))))))</f>
      </c>
      <c r="AO139" s="8">
        <f>IF(OR($B139="",$C139="",$D139="",$E139="",$F139="",$G139="",$H139="",$I139="",$J139="",$K139="",$L139=""),"",IF($B139="Female",1/(1+EXP(-SUMPRODUCT(Engine!$C$4258:$C$4289,INDIRECT("Coefficients!$AZ$2:$AZ$33")))),1/(1+EXP(-SUMPRODUCT(Engine!$C$4258:$C$4289,INDIRECT("Coefficients!$BA$2:$BA$33"))))))</f>
      </c>
      <c r="AP139" s="8">
        <f>IF(OR($B139="",$C139="",$D139="",$E139="",$F139="",$G139="",$H139="",$I139="",$J139="",$K139="",$L139=""),"",IF($B139="Female",1/(1+EXP(-SUMPRODUCT(Engine!$C$4258:$C$4289,INDIRECT("Coefficients!$BB$2:$BB$33")))),1/(1+EXP(-SUMPRODUCT(Engine!$C$4258:$C$4289,INDIRECT("Coefficients!$BC$2:$BC$33"))))))</f>
      </c>
      <c r="AQ139" s="8">
        <f>IF(OR($B139="",$C139="",$D139="",$E139="",$F139="",$G139="",$H139="",$I139="",$J139="",$K139="",$L139=""),"",IF($B139="Female",1/(1+EXP(-SUMPRODUCT(Engine!$C$4258:$C$4289,INDIRECT("Coefficients!$BD$2:$BD$33")))),1/(1+EXP(-SUMPRODUCT(Engine!$C$4258:$C$4289,INDIRECT("Coefficients!$BE$2:$BE$33"))))))</f>
      </c>
      <c r="AR139" s="8">
        <f>IF(OR($B139="",$C139="",$D139="",$E139="",$F139="",$G139="",$H139="",$I139="",$J139="",$K139="",$L139=""),"",IF($B139="Female",1/(1+EXP(-SUMPRODUCT(Engine!$C$4258:$C$4289,INDIRECT("Coefficients!$BF$2:$BF$33")))),1/(1+EXP(-SUMPRODUCT(Engine!$C$4258:$C$4289,INDIRECT("Coefficients!$BG$2:$BG$33"))))))</f>
      </c>
      <c r="AS139" s="8">
        <f>IF(OR($B139="",$C139="",$D139="",$E139="",$F139="",$G139="",$H139="",$I139="",$J139="",$K139="",$L139=""),"",IF($B139="Female",1/(1+EXP(-SUMPRODUCT(Engine!$C$4258:$C$4289,INDIRECT("Coefficients!$BH$2:$BH$33")))),1/(1+EXP(-SUMPRODUCT(Engine!$C$4258:$C$4289,INDIRECT("Coefficients!$BI$2:$BI$33"))))))</f>
      </c>
      <c r="AT139" s="8">
        <f>IF(OR($B139="",$C139="",$D139="",$E139="",$F139="",$G139="",$H139="",$I139="",$J139="",$K139="",$L139=""),"",IF($B139="Female",1/(1+EXP(-SUMPRODUCT(Engine!$C$4258:$C$4289,INDIRECT("Coefficients!$BJ$2:$BJ$33")))),1/(1+EXP(-SUMPRODUCT(Engine!$C$4258:$C$4289,INDIRECT("Coefficients!$BK$2:$BK$33"))))))</f>
      </c>
      <c r="AU139" s="8">
        <f>IF(OR($B139="",$C139="",$D139="",$E139="",$F139="",$G139="",$H139="",$I139="",$J139="",$K139="",$L139=""),"",IF($B139="Female",1/(1+EXP(-SUMPRODUCT(Engine!$C$4258:$C$4289,INDIRECT("Coefficients!$BL$2:$BL$33")))),1/(1+EXP(-SUMPRODUCT(Engine!$C$4258:$C$4289,INDIRECT("Coefficients!$BM$2:$BM$33"))))))</f>
      </c>
      <c r="AV139" s="8">
        <f>IF(OR($B139="",$C139="",$D139="",$E139="",$F139="",$G139="",$H139="",$I139="",$J139="",$K139="",$L139=""),"",IF($B139="Female",1/(1+EXP(-SUMPRODUCT(Engine!$C$4258:$C$4289,INDIRECT("Coefficients!$BN$2:$BN$33")))),1/(1+EXP(-SUMPRODUCT(Engine!$C$4258:$C$4289,INDIRECT("Coefficients!$BO$2:$BO$33"))))))</f>
      </c>
      <c r="AW139" s="8">
        <f>IF(OR($B139="",$C139="",$D139="",$E139="",$F139="",$G139="",$H139="",$I139="",$J139="",$K139="",$L139=""),"",IF($B139="Female",1/(1+EXP(-SUMPRODUCT(Engine!$C$4258:$C$4289,INDIRECT("Coefficients!$BP$2:$BP$33")))),1/(1+EXP(-SUMPRODUCT(Engine!$C$4258:$C$4289,INDIRECT("Coefficients!$BQ$2:$BQ$33"))))))</f>
      </c>
      <c r="AX139" s="8">
        <f>IF(OR($B139="",$C139="",$D139="",$E139="",$F139="",$G139="",$H139="",$I139="",$J139="",$K139="",$L139=""),"",IF($B139="Female",1/(1+EXP(-SUMPRODUCT(Engine!$C$4258:$C$4289,INDIRECT("Coefficients!$BR$2:$BR$33")))),1/(1+EXP(-SUMPRODUCT(Engine!$C$4258:$C$4289,INDIRECT("Coefficients!$BS$2:$BS$33"))))))</f>
      </c>
      <c r="AY139" s="8">
        <f>IF(OR($B139="",$C139="",$D139="",$E139="",$F139="",$G139="",$H139="",$I139="",$J139="",$K139="",$L139=""),"",IF($B139="Female",1/(1+EXP(-SUMPRODUCT(Engine!$C$4258:$C$4289,INDIRECT("Coefficients!$BT$2:$BT$33")))),1/(1+EXP(-SUMPRODUCT(Engine!$C$4258:$C$4289,INDIRECT("Coefficients!$BU$2:$BU$33"))))))</f>
      </c>
      <c r="AZ139" s="8">
        <f>IF(OR($B139="",$C139="",$D139="",$E139="",$F139="",$G139="",$H139="",$I139="",$J139="",$K139="",$L139=""),"",IF($B139="Female",1/(1+EXP(-SUMPRODUCT(Engine!$C$4258:$C$4289,INDIRECT("Coefficients!$BV$2:$BV$33")))),1/(1+EXP(-SUMPRODUCT(Engine!$C$4258:$C$4289,INDIRECT("Coefficients!$BW$2:$BW$33"))))))</f>
      </c>
      <c r="BA139" s="8">
        <f>IF(OR($B139="",$C139="",$D139="",$E139="",$F139="",$G139="",$H139="",$I139="",$J139="",$K139="",$L139=""),"",IF($B139="Female",1/(1+EXP(-SUMPRODUCT(Engine!$C$4258:$C$4289,INDIRECT("Coefficients!$BX$2:$BX$33")))),1/(1+EXP(-SUMPRODUCT(Engine!$C$4258:$C$4289,INDIRECT("Coefficients!$BY$2:$BY$33"))))))</f>
      </c>
      <c r="BB139" s="8">
        <f>IF(OR($B139="",$C139="",$D139="",$E139="",$F139="",$G139="",$H139="",$I139="",$J139="",$K139="",$L139=""),"",IF($B139="Female",1/(1+EXP(-SUMPRODUCT(Engine!$C$4258:$C$4289,INDIRECT("Coefficients!$BZ$2:$BZ$33")))),1/(1+EXP(-SUMPRODUCT(Engine!$C$4258:$C$4289,INDIRECT("Coefficients!$CA$2:$CA$33"))))))</f>
      </c>
      <c r="BC139" s="8">
        <f>IF(OR($B139="",$C139="",$D139="",$E139="",$F139="",$G139="",$H139="",$I139="",$J139="",$K139="",$L139=""),"",IF($B139="Female",1/(1+EXP(-SUMPRODUCT(Engine!$C$4258:$C$4289,INDIRECT("Coefficients!$CB$2:$CB$33")))),1/(1+EXP(-SUMPRODUCT(Engine!$C$4258:$C$4289,INDIRECT("Coefficients!$CC$2:$CC$33"))))))</f>
      </c>
      <c r="BD139" s="8">
        <f>IF(OR($B139="",$C139="",$D139="",$E139="",$F139="",$G139="",$H139="",$I139="",$J139="",$K139="",$L139=""),"",IF($B139="Female",1/(1+EXP(-SUMPRODUCT(Engine!$C$4258:$C$4289,INDIRECT("Coefficients!$CD$2:$CD$33")))),1/(1+EXP(-SUMPRODUCT(Engine!$C$4258:$C$4289,INDIRECT("Coefficients!$CE$2:$CE$33"))))))</f>
      </c>
      <c r="BE139" s="8">
        <f>IF(OR($B139="",$C139="",$D139="",$E139="",$F139="",$G139="",$H139="",$I139="",$J139="",$K139="",$L139=""),"",IF($B139="Female",1/(1+EXP(-SUMPRODUCT(Engine!$C$4258:$C$4289,INDIRECT("Coefficients!$CF$2:$CF$33")))),1/(1+EXP(-SUMPRODUCT(Engine!$C$4258:$C$4289,INDIRECT("Coefficients!$CG$2:$CG$33"))))))</f>
      </c>
      <c r="BF139" s="8">
        <f>IF(OR($B139="",$C139="",$D139="",$E139="",$F139="",$G139="",$H139="",$I139="",$J139="",$K139="",$L139=""),"",IF($B139="Female",1/(1+EXP(-SUMPRODUCT(Engine!$C$4258:$C$4289,INDIRECT("Coefficients!$CH$2:$CH$33")))),1/(1+EXP(-SUMPRODUCT(Engine!$C$4258:$C$4289,INDIRECT("Coefficients!$CI$2:$CI$33"))))))</f>
      </c>
      <c r="BG139" s="8">
        <f>IF(OR($B139="",$C139="",$D139="",$E139="",$F139="",$G139="",$H139="",$I139="",$J139="",$K139="",$L139=""),"",IF($B139="Female",1/(1+EXP(-SUMPRODUCT(Engine!$C$4258:$C$4289,INDIRECT("Coefficients!$CJ$2:$CJ$33")))),1/(1+EXP(-SUMPRODUCT(Engine!$C$4258:$C$4289,INDIRECT("Coefficients!$CK$2:$CK$33"))))))</f>
      </c>
      <c r="BH139" s="8">
        <f>IF(OR($B139="",$C139="",$D139="",$E139="",$F139="",$G139="",$H139="",$I139="",$J139="",$K139="",$L139=""),"",IF($B139="Female",1/(1+EXP(-SUMPRODUCT(Engine!$C$4258:$C$4289,INDIRECT("Coefficients!$CL$2:$CL$33")))),1/(1+EXP(-SUMPRODUCT(Engine!$C$4258:$C$4289,INDIRECT("Coefficients!$CM$2:$CM$33"))))))</f>
      </c>
      <c r="BI139" s="8">
        <f>IF(OR($B139="",$C139="",$D139="",$E139="",$F139="",$G139="",$H139="",$I139="",$J139="",$K139="",$L139=""),"",IF($B139="Female",1/(1+EXP(-SUMPRODUCT(Engine!$C$4258:$C$4289,INDIRECT("Coefficients!$CN$2:$CN$33")))),1/(1+EXP(-SUMPRODUCT(Engine!$C$4258:$C$4289,INDIRECT("Coefficients!$CO$2:$CO$33"))))))</f>
      </c>
      <c r="BJ139" s="8">
        <f>IF(OR($B139="",$C139="",$D139="",$E139="",$F139="",$G139="",$H139="",$I139="",$J139="",$K139="",$L139=""),"",IF($B139="Female",1/(1+EXP(-SUMPRODUCT(Engine!$C$4258:$C$4289,INDIRECT("Coefficients!$CP$2:$CP$33")))),1/(1+EXP(-SUMPRODUCT(Engine!$C$4258:$C$4289,INDIRECT("Coefficients!$CQ$2:$CQ$33"))))))</f>
      </c>
      <c r="BK139" s="8">
        <f>IF(OR($B139="",$C139="",$D139="",$E139="",$F139="",$G139="",$H139="",$I139="",$J139="",$K139="",$L139=""),"",IF($B139="Female",1/(1+EXP(-SUMPRODUCT(Engine!$C$4258:$C$4289,INDIRECT("Coefficients!$CR$2:$CR$33")))),1/(1+EXP(-SUMPRODUCT(Engine!$C$4258:$C$4289,INDIRECT("Coefficients!$CS$2:$CS$33"))))))</f>
      </c>
      <c r="BL139" s="8">
        <f>IF(OR($B139="",$C139="",$D139="",$E139="",$F139="",$G139="",$H139="",$I139="",$J139="",$K139="",$L139=""),"",IF($B139="Female",1/(1+EXP(-SUMPRODUCT(Engine!$C$4258:$C$4289,INDIRECT("Coefficients!$CT$2:$CT$33")))),1/(1+EXP(-SUMPRODUCT(Engine!$C$4258:$C$4289,INDIRECT("Coefficients!$CU$2:$CU$33"))))))</f>
      </c>
      <c r="BM139" s="8">
        <f>IF(OR($B139="",$C139="",$D139="",$E139="",$F139="",$G139="",$H139="",$I139="",$J139="",$K139="",$L139=""),"",IF($B139="Female",1/(1+EXP(-SUMPRODUCT(Engine!$C$4258:$C$4289,INDIRECT("Coefficients!$CV$2:$CV$33")))),1/(1+EXP(-SUMPRODUCT(Engine!$C$4258:$C$4289,INDIRECT("Coefficients!$CW$2:$CW$33"))))))</f>
      </c>
    </row>
    <row r="140" spans="1:65" x14ac:dyDescent="0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8">
        <f>IF(OR($B140="",$C140="",$D140="",$E140="",$F140="",$G140="",$H140="",$I140="",$J140="",$K140="",$L140=""),"",IF($B140="Female",1/(1+EXP(-SUMPRODUCT(Engine!$C$4290:$C$4321,INDIRECT("Coefficients!$B$2:$B$33")))),1/(1+EXP(-SUMPRODUCT(Engine!$C$4290:$C$4321,INDIRECT("Coefficients!$C$2:$C$33"))))))</f>
      </c>
      <c r="Q140" s="8">
        <f>IF(OR($B140="",$C140="",$D140="",$E140="",$F140="",$G140="",$H140="",$I140="",$J140="",$K140="",$L140=""),"",IF($B140="Female",1/(1+EXP(-SUMPRODUCT(Engine!$C$4290:$C$4321,INDIRECT("Coefficients!$D$2:$D$33")))),1/(1+EXP(-SUMPRODUCT(Engine!$C$4290:$C$4321,INDIRECT("Coefficients!$E$2:$E$33"))))))</f>
      </c>
      <c r="R140" s="8">
        <f>IF(OR($B140="",$C140="",$D140="",$E140="",$F140="",$G140="",$H140="",$I140="",$J140="",$K140="",$L140=""),"",IF($B140="Female",1/(1+EXP(-SUMPRODUCT(Engine!$C$4290:$C$4321,INDIRECT("Coefficients!$F$2:$F$33")))),1/(1+EXP(-SUMPRODUCT(Engine!$C$4290:$C$4321,INDIRECT("Coefficients!$G$2:$G$33"))))))</f>
      </c>
      <c r="S140" s="8">
        <f>IF(OR($B140="",$C140="",$D140="",$E140="",$F140="",$G140="",$H140="",$I140="",$J140="",$K140="",$L140=""),"",IF($B140="Female",1/(1+EXP(-SUMPRODUCT(Engine!$C$4290:$C$4321,INDIRECT("Coefficients!$H$2:$H$33")))),1/(1+EXP(-SUMPRODUCT(Engine!$C$4290:$C$4321,INDIRECT("Coefficients!$I$2:$I$33"))))))</f>
      </c>
      <c r="T140" s="8">
        <f>IF(OR($B140="",$C140="",$D140="",$E140="",$F140="",$G140="",$H140="",$I140="",$J140="",$K140="",$L140=""),"",IF($B140="Female",1/(1+EXP(-SUMPRODUCT(Engine!$C$4290:$C$4321,INDIRECT("Coefficients!$J$2:$J$33")))),1/(1+EXP(-SUMPRODUCT(Engine!$C$4290:$C$4321,INDIRECT("Coefficients!$K$2:$K$33"))))))</f>
      </c>
      <c r="U140" s="8">
        <f>IF(OR($B140="",$C140="",$D140="",$E140="",$F140="",$G140="",$H140="",$I140="",$J140="",$K140="",$L140=""),"",IF($B140="Female",1/(1+EXP(-SUMPRODUCT(Engine!$C$4290:$C$4321,INDIRECT("Coefficients!$L$2:$L$33")))),1/(1+EXP(-SUMPRODUCT(Engine!$C$4290:$C$4321,INDIRECT("Coefficients!$M$2:$M$33"))))))</f>
      </c>
      <c r="V140" s="8">
        <f>IF(OR($B140="",$C140="",$D140="",$E140="",$F140="",$G140="",$H140="",$I140="",$J140="",$K140="",$L140=""),"",IF($B140="Female",1/(1+EXP(-SUMPRODUCT(Engine!$C$4290:$C$4321,INDIRECT("Coefficients!$N$2:$N$33")))),1/(1+EXP(-SUMPRODUCT(Engine!$C$4290:$C$4321,INDIRECT("Coefficients!$O$2:$O$33"))))))</f>
      </c>
      <c r="W140" s="8">
        <f>IF(OR($B140="",$C140="",$D140="",$E140="",$F140="",$G140="",$H140="",$I140="",$J140="",$K140="",$L140=""),"",IF($B140="Female",1/(1+EXP(-SUMPRODUCT(Engine!$C$4290:$C$4321,INDIRECT("Coefficients!$P$2:$P$33")))),1/(1+EXP(-SUMPRODUCT(Engine!$C$4290:$C$4321,INDIRECT("Coefficients!$Q$2:$Q$33"))))))</f>
      </c>
      <c r="X140" s="8">
        <f>IF(OR($B140="",$C140="",$D140="",$E140="",$F140="",$G140="",$H140="",$I140="",$J140="",$K140="",$L140=""),"",IF($B140="Female",1/(1+EXP(-SUMPRODUCT(Engine!$C$4290:$C$4321,INDIRECT("Coefficients!$R$2:$R$33")))),1/(1+EXP(-SUMPRODUCT(Engine!$C$4290:$C$4321,INDIRECT("Coefficients!$S$2:$S$33"))))))</f>
      </c>
      <c r="Y140" s="8">
        <f>IF(OR($B140="",$C140="",$D140="",$E140="",$F140="",$G140="",$H140="",$I140="",$J140="",$K140="",$L140=""),"",IF($B140="Female",1/(1+EXP(-SUMPRODUCT(Engine!$C$4290:$C$4321,INDIRECT("Coefficients!$T$2:$T$33")))),1/(1+EXP(-SUMPRODUCT(Engine!$C$4290:$C$4321,INDIRECT("Coefficients!$U$2:$U$33"))))))</f>
      </c>
      <c r="Z140" s="8">
        <f>IF(OR($B140="",$C140="",$D140="",$E140="",$F140="",$G140="",$H140="",$I140="",$J140="",$K140="",$L140=""),"",IF($B140="Female",1/(1+EXP(-SUMPRODUCT(Engine!$C$4290:$C$4321,INDIRECT("Coefficients!$V$2:$V$33")))),1/(1+EXP(-SUMPRODUCT(Engine!$C$4290:$C$4321,INDIRECT("Coefficients!$W$2:$W$33"))))))</f>
      </c>
      <c r="AA140" s="8">
        <f>IF(OR($B140="",$C140="",$D140="",$E140="",$F140="",$G140="",$H140="",$I140="",$J140="",$K140="",$L140=""),"",IF($B140="Female",1/(1+EXP(-SUMPRODUCT(Engine!$C$4290:$C$4321,INDIRECT("Coefficients!$X$2:$X$33")))),1/(1+EXP(-SUMPRODUCT(Engine!$C$4290:$C$4321,INDIRECT("Coefficients!$Y$2:$Y$33"))))))</f>
      </c>
      <c r="AB140" s="8">
        <f>IF(OR($B140="",$C140="",$D140="",$E140="",$F140="",$G140="",$H140="",$I140="",$J140="",$K140="",$L140=""),"",IF($B140="Female",1/(1+EXP(-SUMPRODUCT(Engine!$C$4290:$C$4321,INDIRECT("Coefficients!$Z$2:$Z$33")))),1/(1+EXP(-SUMPRODUCT(Engine!$C$4290:$C$4321,INDIRECT("Coefficients!$AA$2:$AA$33"))))))</f>
      </c>
      <c r="AC140" s="8">
        <f>IF(OR($B140="",$C140="",$D140="",$E140="",$F140="",$G140="",$H140="",$I140="",$J140="",$K140="",$L140=""),"",IF($B140="Female",1/(1+EXP(-SUMPRODUCT(Engine!$C$4290:$C$4321,INDIRECT("Coefficients!$AB$2:$AB$33")))),1/(1+EXP(-SUMPRODUCT(Engine!$C$4290:$C$4321,INDIRECT("Coefficients!$AC$2:$AC$33"))))))</f>
      </c>
      <c r="AD140" s="8">
        <f>IF(OR($B140="",$C140="",$D140="",$E140="",$F140="",$G140="",$H140="",$I140="",$J140="",$K140="",$L140=""),"",IF($B140="Female",1/(1+EXP(-SUMPRODUCT(Engine!$C$4290:$C$4321,INDIRECT("Coefficients!$AD$2:$AD$33")))),1/(1+EXP(-SUMPRODUCT(Engine!$C$4290:$C$4321,INDIRECT("Coefficients!$AE$2:$AE$33"))))))</f>
      </c>
      <c r="AE140" s="8">
        <f>IF(OR($B140="",$C140="",$D140="",$E140="",$F140="",$G140="",$H140="",$I140="",$J140="",$K140="",$L140=""),"",IF($B140="Female",1/(1+EXP(-SUMPRODUCT(Engine!$C$4290:$C$4321,INDIRECT("Coefficients!$AF$2:$AF$33")))),1/(1+EXP(-SUMPRODUCT(Engine!$C$4290:$C$4321,INDIRECT("Coefficients!$AG$2:$AG$33"))))))</f>
      </c>
      <c r="AF140" s="8">
        <f>IF(OR($B140="",$C140="",$D140="",$E140="",$F140="",$G140="",$H140="",$I140="",$J140="",$K140="",$L140=""),"",IF($B140="Female",1/(1+EXP(-SUMPRODUCT(Engine!$C$4290:$C$4321,INDIRECT("Coefficients!$AH$2:$AH$33")))),1/(1+EXP(-SUMPRODUCT(Engine!$C$4290:$C$4321,INDIRECT("Coefficients!$AI$2:$AI$33"))))))</f>
      </c>
      <c r="AG140" s="8">
        <f>IF(OR($B140="",$C140="",$D140="",$E140="",$F140="",$G140="",$H140="",$I140="",$J140="",$K140="",$L140=""),"",IF($B140="Female",1/(1+EXP(-SUMPRODUCT(Engine!$C$4290:$C$4321,INDIRECT("Coefficients!$AJ$2:$AJ$33")))),1/(1+EXP(-SUMPRODUCT(Engine!$C$4290:$C$4321,INDIRECT("Coefficients!$AK$2:$AK$33"))))))</f>
      </c>
      <c r="AH140" s="8">
        <f>IF(OR($B140="",$C140="",$D140="",$E140="",$F140="",$G140="",$H140="",$I140="",$J140="",$K140="",$L140=""),"",IF($B140="Female",1/(1+EXP(-SUMPRODUCT(Engine!$C$4290:$C$4321,INDIRECT("Coefficients!$AL$2:$AL$33")))),1/(1+EXP(-SUMPRODUCT(Engine!$C$4290:$C$4321,INDIRECT("Coefficients!$AM$2:$AM$33"))))))</f>
      </c>
      <c r="AI140" s="8">
        <f>IF(OR($B140="",$C140="",$D140="",$E140="",$F140="",$G140="",$H140="",$I140="",$J140="",$K140="",$L140=""),"",IF($B140="Female",1/(1+EXP(-SUMPRODUCT(Engine!$C$4290:$C$4321,INDIRECT("Coefficients!$AN$2:$AN$33")))),1/(1+EXP(-SUMPRODUCT(Engine!$C$4290:$C$4321,INDIRECT("Coefficients!$AO$2:$AO$33"))))))</f>
      </c>
      <c r="AJ140" s="8">
        <f>IF(OR($B140="",$C140="",$D140="",$E140="",$F140="",$G140="",$H140="",$I140="",$J140="",$K140="",$L140=""),"",IF($B140="Female",1/(1+EXP(-SUMPRODUCT(Engine!$C$4290:$C$4321,INDIRECT("Coefficients!$AP$2:$AP$33")))),1/(1+EXP(-SUMPRODUCT(Engine!$C$4290:$C$4321,INDIRECT("Coefficients!$AQ$2:$AQ$33"))))))</f>
      </c>
      <c r="AK140" s="8">
        <f>IF(OR($B140="",$C140="",$D140="",$E140="",$F140="",$G140="",$H140="",$I140="",$J140="",$K140="",$L140=""),"",IF($B140="Female",1/(1+EXP(-SUMPRODUCT(Engine!$C$4290:$C$4321,INDIRECT("Coefficients!$AR$2:$AR$33")))),1/(1+EXP(-SUMPRODUCT(Engine!$C$4290:$C$4321,INDIRECT("Coefficients!$AS$2:$AS$33"))))))</f>
      </c>
      <c r="AL140" s="8">
        <f>IF(OR($B140="",$C140="",$D140="",$E140="",$F140="",$G140="",$H140="",$I140="",$J140="",$K140="",$L140=""),"",IF($B140="Female",1/(1+EXP(-SUMPRODUCT(Engine!$C$4290:$C$4321,INDIRECT("Coefficients!$AT$2:$AT$33")))),1/(1+EXP(-SUMPRODUCT(Engine!$C$4290:$C$4321,INDIRECT("Coefficients!$AU$2:$AU$33"))))))</f>
      </c>
      <c r="AM140" s="8">
        <f>IF(OR($B140="",$C140="",$D140="",$E140="",$F140="",$G140="",$H140="",$I140="",$J140="",$K140="",$L140=""),"",IF($B140="Female",1/(1+EXP(-SUMPRODUCT(Engine!$C$4290:$C$4321,INDIRECT("Coefficients!$AV$2:$AV$33")))),1/(1+EXP(-SUMPRODUCT(Engine!$C$4290:$C$4321,INDIRECT("Coefficients!$AW$2:$AW$33"))))))</f>
      </c>
      <c r="AN140" s="8">
        <f>IF(OR($B140="",$C140="",$D140="",$E140="",$F140="",$G140="",$H140="",$I140="",$J140="",$K140="",$L140=""),"",IF($B140="Female",1/(1+EXP(-SUMPRODUCT(Engine!$C$4290:$C$4321,INDIRECT("Coefficients!$AX$2:$AX$33")))),1/(1+EXP(-SUMPRODUCT(Engine!$C$4290:$C$4321,INDIRECT("Coefficients!$AY$2:$AY$33"))))))</f>
      </c>
      <c r="AO140" s="8">
        <f>IF(OR($B140="",$C140="",$D140="",$E140="",$F140="",$G140="",$H140="",$I140="",$J140="",$K140="",$L140=""),"",IF($B140="Female",1/(1+EXP(-SUMPRODUCT(Engine!$C$4290:$C$4321,INDIRECT("Coefficients!$AZ$2:$AZ$33")))),1/(1+EXP(-SUMPRODUCT(Engine!$C$4290:$C$4321,INDIRECT("Coefficients!$BA$2:$BA$33"))))))</f>
      </c>
      <c r="AP140" s="8">
        <f>IF(OR($B140="",$C140="",$D140="",$E140="",$F140="",$G140="",$H140="",$I140="",$J140="",$K140="",$L140=""),"",IF($B140="Female",1/(1+EXP(-SUMPRODUCT(Engine!$C$4290:$C$4321,INDIRECT("Coefficients!$BB$2:$BB$33")))),1/(1+EXP(-SUMPRODUCT(Engine!$C$4290:$C$4321,INDIRECT("Coefficients!$BC$2:$BC$33"))))))</f>
      </c>
      <c r="AQ140" s="8">
        <f>IF(OR($B140="",$C140="",$D140="",$E140="",$F140="",$G140="",$H140="",$I140="",$J140="",$K140="",$L140=""),"",IF($B140="Female",1/(1+EXP(-SUMPRODUCT(Engine!$C$4290:$C$4321,INDIRECT("Coefficients!$BD$2:$BD$33")))),1/(1+EXP(-SUMPRODUCT(Engine!$C$4290:$C$4321,INDIRECT("Coefficients!$BE$2:$BE$33"))))))</f>
      </c>
      <c r="AR140" s="8">
        <f>IF(OR($B140="",$C140="",$D140="",$E140="",$F140="",$G140="",$H140="",$I140="",$J140="",$K140="",$L140=""),"",IF($B140="Female",1/(1+EXP(-SUMPRODUCT(Engine!$C$4290:$C$4321,INDIRECT("Coefficients!$BF$2:$BF$33")))),1/(1+EXP(-SUMPRODUCT(Engine!$C$4290:$C$4321,INDIRECT("Coefficients!$BG$2:$BG$33"))))))</f>
      </c>
      <c r="AS140" s="8">
        <f>IF(OR($B140="",$C140="",$D140="",$E140="",$F140="",$G140="",$H140="",$I140="",$J140="",$K140="",$L140=""),"",IF($B140="Female",1/(1+EXP(-SUMPRODUCT(Engine!$C$4290:$C$4321,INDIRECT("Coefficients!$BH$2:$BH$33")))),1/(1+EXP(-SUMPRODUCT(Engine!$C$4290:$C$4321,INDIRECT("Coefficients!$BI$2:$BI$33"))))))</f>
      </c>
      <c r="AT140" s="8">
        <f>IF(OR($B140="",$C140="",$D140="",$E140="",$F140="",$G140="",$H140="",$I140="",$J140="",$K140="",$L140=""),"",IF($B140="Female",1/(1+EXP(-SUMPRODUCT(Engine!$C$4290:$C$4321,INDIRECT("Coefficients!$BJ$2:$BJ$33")))),1/(1+EXP(-SUMPRODUCT(Engine!$C$4290:$C$4321,INDIRECT("Coefficients!$BK$2:$BK$33"))))))</f>
      </c>
      <c r="AU140" s="8">
        <f>IF(OR($B140="",$C140="",$D140="",$E140="",$F140="",$G140="",$H140="",$I140="",$J140="",$K140="",$L140=""),"",IF($B140="Female",1/(1+EXP(-SUMPRODUCT(Engine!$C$4290:$C$4321,INDIRECT("Coefficients!$BL$2:$BL$33")))),1/(1+EXP(-SUMPRODUCT(Engine!$C$4290:$C$4321,INDIRECT("Coefficients!$BM$2:$BM$33"))))))</f>
      </c>
      <c r="AV140" s="8">
        <f>IF(OR($B140="",$C140="",$D140="",$E140="",$F140="",$G140="",$H140="",$I140="",$J140="",$K140="",$L140=""),"",IF($B140="Female",1/(1+EXP(-SUMPRODUCT(Engine!$C$4290:$C$4321,INDIRECT("Coefficients!$BN$2:$BN$33")))),1/(1+EXP(-SUMPRODUCT(Engine!$C$4290:$C$4321,INDIRECT("Coefficients!$BO$2:$BO$33"))))))</f>
      </c>
      <c r="AW140" s="8">
        <f>IF(OR($B140="",$C140="",$D140="",$E140="",$F140="",$G140="",$H140="",$I140="",$J140="",$K140="",$L140=""),"",IF($B140="Female",1/(1+EXP(-SUMPRODUCT(Engine!$C$4290:$C$4321,INDIRECT("Coefficients!$BP$2:$BP$33")))),1/(1+EXP(-SUMPRODUCT(Engine!$C$4290:$C$4321,INDIRECT("Coefficients!$BQ$2:$BQ$33"))))))</f>
      </c>
      <c r="AX140" s="8">
        <f>IF(OR($B140="",$C140="",$D140="",$E140="",$F140="",$G140="",$H140="",$I140="",$J140="",$K140="",$L140=""),"",IF($B140="Female",1/(1+EXP(-SUMPRODUCT(Engine!$C$4290:$C$4321,INDIRECT("Coefficients!$BR$2:$BR$33")))),1/(1+EXP(-SUMPRODUCT(Engine!$C$4290:$C$4321,INDIRECT("Coefficients!$BS$2:$BS$33"))))))</f>
      </c>
      <c r="AY140" s="8">
        <f>IF(OR($B140="",$C140="",$D140="",$E140="",$F140="",$G140="",$H140="",$I140="",$J140="",$K140="",$L140=""),"",IF($B140="Female",1/(1+EXP(-SUMPRODUCT(Engine!$C$4290:$C$4321,INDIRECT("Coefficients!$BT$2:$BT$33")))),1/(1+EXP(-SUMPRODUCT(Engine!$C$4290:$C$4321,INDIRECT("Coefficients!$BU$2:$BU$33"))))))</f>
      </c>
      <c r="AZ140" s="8">
        <f>IF(OR($B140="",$C140="",$D140="",$E140="",$F140="",$G140="",$H140="",$I140="",$J140="",$K140="",$L140=""),"",IF($B140="Female",1/(1+EXP(-SUMPRODUCT(Engine!$C$4290:$C$4321,INDIRECT("Coefficients!$BV$2:$BV$33")))),1/(1+EXP(-SUMPRODUCT(Engine!$C$4290:$C$4321,INDIRECT("Coefficients!$BW$2:$BW$33"))))))</f>
      </c>
      <c r="BA140" s="8">
        <f>IF(OR($B140="",$C140="",$D140="",$E140="",$F140="",$G140="",$H140="",$I140="",$J140="",$K140="",$L140=""),"",IF($B140="Female",1/(1+EXP(-SUMPRODUCT(Engine!$C$4290:$C$4321,INDIRECT("Coefficients!$BX$2:$BX$33")))),1/(1+EXP(-SUMPRODUCT(Engine!$C$4290:$C$4321,INDIRECT("Coefficients!$BY$2:$BY$33"))))))</f>
      </c>
      <c r="BB140" s="8">
        <f>IF(OR($B140="",$C140="",$D140="",$E140="",$F140="",$G140="",$H140="",$I140="",$J140="",$K140="",$L140=""),"",IF($B140="Female",1/(1+EXP(-SUMPRODUCT(Engine!$C$4290:$C$4321,INDIRECT("Coefficients!$BZ$2:$BZ$33")))),1/(1+EXP(-SUMPRODUCT(Engine!$C$4290:$C$4321,INDIRECT("Coefficients!$CA$2:$CA$33"))))))</f>
      </c>
      <c r="BC140" s="8">
        <f>IF(OR($B140="",$C140="",$D140="",$E140="",$F140="",$G140="",$H140="",$I140="",$J140="",$K140="",$L140=""),"",IF($B140="Female",1/(1+EXP(-SUMPRODUCT(Engine!$C$4290:$C$4321,INDIRECT("Coefficients!$CB$2:$CB$33")))),1/(1+EXP(-SUMPRODUCT(Engine!$C$4290:$C$4321,INDIRECT("Coefficients!$CC$2:$CC$33"))))))</f>
      </c>
      <c r="BD140" s="8">
        <f>IF(OR($B140="",$C140="",$D140="",$E140="",$F140="",$G140="",$H140="",$I140="",$J140="",$K140="",$L140=""),"",IF($B140="Female",1/(1+EXP(-SUMPRODUCT(Engine!$C$4290:$C$4321,INDIRECT("Coefficients!$CD$2:$CD$33")))),1/(1+EXP(-SUMPRODUCT(Engine!$C$4290:$C$4321,INDIRECT("Coefficients!$CE$2:$CE$33"))))))</f>
      </c>
      <c r="BE140" s="8">
        <f>IF(OR($B140="",$C140="",$D140="",$E140="",$F140="",$G140="",$H140="",$I140="",$J140="",$K140="",$L140=""),"",IF($B140="Female",1/(1+EXP(-SUMPRODUCT(Engine!$C$4290:$C$4321,INDIRECT("Coefficients!$CF$2:$CF$33")))),1/(1+EXP(-SUMPRODUCT(Engine!$C$4290:$C$4321,INDIRECT("Coefficients!$CG$2:$CG$33"))))))</f>
      </c>
      <c r="BF140" s="8">
        <f>IF(OR($B140="",$C140="",$D140="",$E140="",$F140="",$G140="",$H140="",$I140="",$J140="",$K140="",$L140=""),"",IF($B140="Female",1/(1+EXP(-SUMPRODUCT(Engine!$C$4290:$C$4321,INDIRECT("Coefficients!$CH$2:$CH$33")))),1/(1+EXP(-SUMPRODUCT(Engine!$C$4290:$C$4321,INDIRECT("Coefficients!$CI$2:$CI$33"))))))</f>
      </c>
      <c r="BG140" s="8">
        <f>IF(OR($B140="",$C140="",$D140="",$E140="",$F140="",$G140="",$H140="",$I140="",$J140="",$K140="",$L140=""),"",IF($B140="Female",1/(1+EXP(-SUMPRODUCT(Engine!$C$4290:$C$4321,INDIRECT("Coefficients!$CJ$2:$CJ$33")))),1/(1+EXP(-SUMPRODUCT(Engine!$C$4290:$C$4321,INDIRECT("Coefficients!$CK$2:$CK$33"))))))</f>
      </c>
      <c r="BH140" s="8">
        <f>IF(OR($B140="",$C140="",$D140="",$E140="",$F140="",$G140="",$H140="",$I140="",$J140="",$K140="",$L140=""),"",IF($B140="Female",1/(1+EXP(-SUMPRODUCT(Engine!$C$4290:$C$4321,INDIRECT("Coefficients!$CL$2:$CL$33")))),1/(1+EXP(-SUMPRODUCT(Engine!$C$4290:$C$4321,INDIRECT("Coefficients!$CM$2:$CM$33"))))))</f>
      </c>
      <c r="BI140" s="8">
        <f>IF(OR($B140="",$C140="",$D140="",$E140="",$F140="",$G140="",$H140="",$I140="",$J140="",$K140="",$L140=""),"",IF($B140="Female",1/(1+EXP(-SUMPRODUCT(Engine!$C$4290:$C$4321,INDIRECT("Coefficients!$CN$2:$CN$33")))),1/(1+EXP(-SUMPRODUCT(Engine!$C$4290:$C$4321,INDIRECT("Coefficients!$CO$2:$CO$33"))))))</f>
      </c>
      <c r="BJ140" s="8">
        <f>IF(OR($B140="",$C140="",$D140="",$E140="",$F140="",$G140="",$H140="",$I140="",$J140="",$K140="",$L140=""),"",IF($B140="Female",1/(1+EXP(-SUMPRODUCT(Engine!$C$4290:$C$4321,INDIRECT("Coefficients!$CP$2:$CP$33")))),1/(1+EXP(-SUMPRODUCT(Engine!$C$4290:$C$4321,INDIRECT("Coefficients!$CQ$2:$CQ$33"))))))</f>
      </c>
      <c r="BK140" s="8">
        <f>IF(OR($B140="",$C140="",$D140="",$E140="",$F140="",$G140="",$H140="",$I140="",$J140="",$K140="",$L140=""),"",IF($B140="Female",1/(1+EXP(-SUMPRODUCT(Engine!$C$4290:$C$4321,INDIRECT("Coefficients!$CR$2:$CR$33")))),1/(1+EXP(-SUMPRODUCT(Engine!$C$4290:$C$4321,INDIRECT("Coefficients!$CS$2:$CS$33"))))))</f>
      </c>
      <c r="BL140" s="8">
        <f>IF(OR($B140="",$C140="",$D140="",$E140="",$F140="",$G140="",$H140="",$I140="",$J140="",$K140="",$L140=""),"",IF($B140="Female",1/(1+EXP(-SUMPRODUCT(Engine!$C$4290:$C$4321,INDIRECT("Coefficients!$CT$2:$CT$33")))),1/(1+EXP(-SUMPRODUCT(Engine!$C$4290:$C$4321,INDIRECT("Coefficients!$CU$2:$CU$33"))))))</f>
      </c>
      <c r="BM140" s="8">
        <f>IF(OR($B140="",$C140="",$D140="",$E140="",$F140="",$G140="",$H140="",$I140="",$J140="",$K140="",$L140=""),"",IF($B140="Female",1/(1+EXP(-SUMPRODUCT(Engine!$C$4290:$C$4321,INDIRECT("Coefficients!$CV$2:$CV$33")))),1/(1+EXP(-SUMPRODUCT(Engine!$C$4290:$C$4321,INDIRECT("Coefficients!$CW$2:$CW$33"))))))</f>
      </c>
    </row>
    <row r="141" spans="1:65" x14ac:dyDescent="0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8">
        <f>IF(OR($B141="",$C141="",$D141="",$E141="",$F141="",$G141="",$H141="",$I141="",$J141="",$K141="",$L141=""),"",IF($B141="Female",1/(1+EXP(-SUMPRODUCT(Engine!$C$4322:$C$4353,INDIRECT("Coefficients!$B$2:$B$33")))),1/(1+EXP(-SUMPRODUCT(Engine!$C$4322:$C$4353,INDIRECT("Coefficients!$C$2:$C$33"))))))</f>
      </c>
      <c r="Q141" s="8">
        <f>IF(OR($B141="",$C141="",$D141="",$E141="",$F141="",$G141="",$H141="",$I141="",$J141="",$K141="",$L141=""),"",IF($B141="Female",1/(1+EXP(-SUMPRODUCT(Engine!$C$4322:$C$4353,INDIRECT("Coefficients!$D$2:$D$33")))),1/(1+EXP(-SUMPRODUCT(Engine!$C$4322:$C$4353,INDIRECT("Coefficients!$E$2:$E$33"))))))</f>
      </c>
      <c r="R141" s="8">
        <f>IF(OR($B141="",$C141="",$D141="",$E141="",$F141="",$G141="",$H141="",$I141="",$J141="",$K141="",$L141=""),"",IF($B141="Female",1/(1+EXP(-SUMPRODUCT(Engine!$C$4322:$C$4353,INDIRECT("Coefficients!$F$2:$F$33")))),1/(1+EXP(-SUMPRODUCT(Engine!$C$4322:$C$4353,INDIRECT("Coefficients!$G$2:$G$33"))))))</f>
      </c>
      <c r="S141" s="8">
        <f>IF(OR($B141="",$C141="",$D141="",$E141="",$F141="",$G141="",$H141="",$I141="",$J141="",$K141="",$L141=""),"",IF($B141="Female",1/(1+EXP(-SUMPRODUCT(Engine!$C$4322:$C$4353,INDIRECT("Coefficients!$H$2:$H$33")))),1/(1+EXP(-SUMPRODUCT(Engine!$C$4322:$C$4353,INDIRECT("Coefficients!$I$2:$I$33"))))))</f>
      </c>
      <c r="T141" s="8">
        <f>IF(OR($B141="",$C141="",$D141="",$E141="",$F141="",$G141="",$H141="",$I141="",$J141="",$K141="",$L141=""),"",IF($B141="Female",1/(1+EXP(-SUMPRODUCT(Engine!$C$4322:$C$4353,INDIRECT("Coefficients!$J$2:$J$33")))),1/(1+EXP(-SUMPRODUCT(Engine!$C$4322:$C$4353,INDIRECT("Coefficients!$K$2:$K$33"))))))</f>
      </c>
      <c r="U141" s="8">
        <f>IF(OR($B141="",$C141="",$D141="",$E141="",$F141="",$G141="",$H141="",$I141="",$J141="",$K141="",$L141=""),"",IF($B141="Female",1/(1+EXP(-SUMPRODUCT(Engine!$C$4322:$C$4353,INDIRECT("Coefficients!$L$2:$L$33")))),1/(1+EXP(-SUMPRODUCT(Engine!$C$4322:$C$4353,INDIRECT("Coefficients!$M$2:$M$33"))))))</f>
      </c>
      <c r="V141" s="8">
        <f>IF(OR($B141="",$C141="",$D141="",$E141="",$F141="",$G141="",$H141="",$I141="",$J141="",$K141="",$L141=""),"",IF($B141="Female",1/(1+EXP(-SUMPRODUCT(Engine!$C$4322:$C$4353,INDIRECT("Coefficients!$N$2:$N$33")))),1/(1+EXP(-SUMPRODUCT(Engine!$C$4322:$C$4353,INDIRECT("Coefficients!$O$2:$O$33"))))))</f>
      </c>
      <c r="W141" s="8">
        <f>IF(OR($B141="",$C141="",$D141="",$E141="",$F141="",$G141="",$H141="",$I141="",$J141="",$K141="",$L141=""),"",IF($B141="Female",1/(1+EXP(-SUMPRODUCT(Engine!$C$4322:$C$4353,INDIRECT("Coefficients!$P$2:$P$33")))),1/(1+EXP(-SUMPRODUCT(Engine!$C$4322:$C$4353,INDIRECT("Coefficients!$Q$2:$Q$33"))))))</f>
      </c>
      <c r="X141" s="8">
        <f>IF(OR($B141="",$C141="",$D141="",$E141="",$F141="",$G141="",$H141="",$I141="",$J141="",$K141="",$L141=""),"",IF($B141="Female",1/(1+EXP(-SUMPRODUCT(Engine!$C$4322:$C$4353,INDIRECT("Coefficients!$R$2:$R$33")))),1/(1+EXP(-SUMPRODUCT(Engine!$C$4322:$C$4353,INDIRECT("Coefficients!$S$2:$S$33"))))))</f>
      </c>
      <c r="Y141" s="8">
        <f>IF(OR($B141="",$C141="",$D141="",$E141="",$F141="",$G141="",$H141="",$I141="",$J141="",$K141="",$L141=""),"",IF($B141="Female",1/(1+EXP(-SUMPRODUCT(Engine!$C$4322:$C$4353,INDIRECT("Coefficients!$T$2:$T$33")))),1/(1+EXP(-SUMPRODUCT(Engine!$C$4322:$C$4353,INDIRECT("Coefficients!$U$2:$U$33"))))))</f>
      </c>
      <c r="Z141" s="8">
        <f>IF(OR($B141="",$C141="",$D141="",$E141="",$F141="",$G141="",$H141="",$I141="",$J141="",$K141="",$L141=""),"",IF($B141="Female",1/(1+EXP(-SUMPRODUCT(Engine!$C$4322:$C$4353,INDIRECT("Coefficients!$V$2:$V$33")))),1/(1+EXP(-SUMPRODUCT(Engine!$C$4322:$C$4353,INDIRECT("Coefficients!$W$2:$W$33"))))))</f>
      </c>
      <c r="AA141" s="8">
        <f>IF(OR($B141="",$C141="",$D141="",$E141="",$F141="",$G141="",$H141="",$I141="",$J141="",$K141="",$L141=""),"",IF($B141="Female",1/(1+EXP(-SUMPRODUCT(Engine!$C$4322:$C$4353,INDIRECT("Coefficients!$X$2:$X$33")))),1/(1+EXP(-SUMPRODUCT(Engine!$C$4322:$C$4353,INDIRECT("Coefficients!$Y$2:$Y$33"))))))</f>
      </c>
      <c r="AB141" s="8">
        <f>IF(OR($B141="",$C141="",$D141="",$E141="",$F141="",$G141="",$H141="",$I141="",$J141="",$K141="",$L141=""),"",IF($B141="Female",1/(1+EXP(-SUMPRODUCT(Engine!$C$4322:$C$4353,INDIRECT("Coefficients!$Z$2:$Z$33")))),1/(1+EXP(-SUMPRODUCT(Engine!$C$4322:$C$4353,INDIRECT("Coefficients!$AA$2:$AA$33"))))))</f>
      </c>
      <c r="AC141" s="8">
        <f>IF(OR($B141="",$C141="",$D141="",$E141="",$F141="",$G141="",$H141="",$I141="",$J141="",$K141="",$L141=""),"",IF($B141="Female",1/(1+EXP(-SUMPRODUCT(Engine!$C$4322:$C$4353,INDIRECT("Coefficients!$AB$2:$AB$33")))),1/(1+EXP(-SUMPRODUCT(Engine!$C$4322:$C$4353,INDIRECT("Coefficients!$AC$2:$AC$33"))))))</f>
      </c>
      <c r="AD141" s="8">
        <f>IF(OR($B141="",$C141="",$D141="",$E141="",$F141="",$G141="",$H141="",$I141="",$J141="",$K141="",$L141=""),"",IF($B141="Female",1/(1+EXP(-SUMPRODUCT(Engine!$C$4322:$C$4353,INDIRECT("Coefficients!$AD$2:$AD$33")))),1/(1+EXP(-SUMPRODUCT(Engine!$C$4322:$C$4353,INDIRECT("Coefficients!$AE$2:$AE$33"))))))</f>
      </c>
      <c r="AE141" s="8">
        <f>IF(OR($B141="",$C141="",$D141="",$E141="",$F141="",$G141="",$H141="",$I141="",$J141="",$K141="",$L141=""),"",IF($B141="Female",1/(1+EXP(-SUMPRODUCT(Engine!$C$4322:$C$4353,INDIRECT("Coefficients!$AF$2:$AF$33")))),1/(1+EXP(-SUMPRODUCT(Engine!$C$4322:$C$4353,INDIRECT("Coefficients!$AG$2:$AG$33"))))))</f>
      </c>
      <c r="AF141" s="8">
        <f>IF(OR($B141="",$C141="",$D141="",$E141="",$F141="",$G141="",$H141="",$I141="",$J141="",$K141="",$L141=""),"",IF($B141="Female",1/(1+EXP(-SUMPRODUCT(Engine!$C$4322:$C$4353,INDIRECT("Coefficients!$AH$2:$AH$33")))),1/(1+EXP(-SUMPRODUCT(Engine!$C$4322:$C$4353,INDIRECT("Coefficients!$AI$2:$AI$33"))))))</f>
      </c>
      <c r="AG141" s="8">
        <f>IF(OR($B141="",$C141="",$D141="",$E141="",$F141="",$G141="",$H141="",$I141="",$J141="",$K141="",$L141=""),"",IF($B141="Female",1/(1+EXP(-SUMPRODUCT(Engine!$C$4322:$C$4353,INDIRECT("Coefficients!$AJ$2:$AJ$33")))),1/(1+EXP(-SUMPRODUCT(Engine!$C$4322:$C$4353,INDIRECT("Coefficients!$AK$2:$AK$33"))))))</f>
      </c>
      <c r="AH141" s="8">
        <f>IF(OR($B141="",$C141="",$D141="",$E141="",$F141="",$G141="",$H141="",$I141="",$J141="",$K141="",$L141=""),"",IF($B141="Female",1/(1+EXP(-SUMPRODUCT(Engine!$C$4322:$C$4353,INDIRECT("Coefficients!$AL$2:$AL$33")))),1/(1+EXP(-SUMPRODUCT(Engine!$C$4322:$C$4353,INDIRECT("Coefficients!$AM$2:$AM$33"))))))</f>
      </c>
      <c r="AI141" s="8">
        <f>IF(OR($B141="",$C141="",$D141="",$E141="",$F141="",$G141="",$H141="",$I141="",$J141="",$K141="",$L141=""),"",IF($B141="Female",1/(1+EXP(-SUMPRODUCT(Engine!$C$4322:$C$4353,INDIRECT("Coefficients!$AN$2:$AN$33")))),1/(1+EXP(-SUMPRODUCT(Engine!$C$4322:$C$4353,INDIRECT("Coefficients!$AO$2:$AO$33"))))))</f>
      </c>
      <c r="AJ141" s="8">
        <f>IF(OR($B141="",$C141="",$D141="",$E141="",$F141="",$G141="",$H141="",$I141="",$J141="",$K141="",$L141=""),"",IF($B141="Female",1/(1+EXP(-SUMPRODUCT(Engine!$C$4322:$C$4353,INDIRECT("Coefficients!$AP$2:$AP$33")))),1/(1+EXP(-SUMPRODUCT(Engine!$C$4322:$C$4353,INDIRECT("Coefficients!$AQ$2:$AQ$33"))))))</f>
      </c>
      <c r="AK141" s="8">
        <f>IF(OR($B141="",$C141="",$D141="",$E141="",$F141="",$G141="",$H141="",$I141="",$J141="",$K141="",$L141=""),"",IF($B141="Female",1/(1+EXP(-SUMPRODUCT(Engine!$C$4322:$C$4353,INDIRECT("Coefficients!$AR$2:$AR$33")))),1/(1+EXP(-SUMPRODUCT(Engine!$C$4322:$C$4353,INDIRECT("Coefficients!$AS$2:$AS$33"))))))</f>
      </c>
      <c r="AL141" s="8">
        <f>IF(OR($B141="",$C141="",$D141="",$E141="",$F141="",$G141="",$H141="",$I141="",$J141="",$K141="",$L141=""),"",IF($B141="Female",1/(1+EXP(-SUMPRODUCT(Engine!$C$4322:$C$4353,INDIRECT("Coefficients!$AT$2:$AT$33")))),1/(1+EXP(-SUMPRODUCT(Engine!$C$4322:$C$4353,INDIRECT("Coefficients!$AU$2:$AU$33"))))))</f>
      </c>
      <c r="AM141" s="8">
        <f>IF(OR($B141="",$C141="",$D141="",$E141="",$F141="",$G141="",$H141="",$I141="",$J141="",$K141="",$L141=""),"",IF($B141="Female",1/(1+EXP(-SUMPRODUCT(Engine!$C$4322:$C$4353,INDIRECT("Coefficients!$AV$2:$AV$33")))),1/(1+EXP(-SUMPRODUCT(Engine!$C$4322:$C$4353,INDIRECT("Coefficients!$AW$2:$AW$33"))))))</f>
      </c>
      <c r="AN141" s="8">
        <f>IF(OR($B141="",$C141="",$D141="",$E141="",$F141="",$G141="",$H141="",$I141="",$J141="",$K141="",$L141=""),"",IF($B141="Female",1/(1+EXP(-SUMPRODUCT(Engine!$C$4322:$C$4353,INDIRECT("Coefficients!$AX$2:$AX$33")))),1/(1+EXP(-SUMPRODUCT(Engine!$C$4322:$C$4353,INDIRECT("Coefficients!$AY$2:$AY$33"))))))</f>
      </c>
      <c r="AO141" s="8">
        <f>IF(OR($B141="",$C141="",$D141="",$E141="",$F141="",$G141="",$H141="",$I141="",$J141="",$K141="",$L141=""),"",IF($B141="Female",1/(1+EXP(-SUMPRODUCT(Engine!$C$4322:$C$4353,INDIRECT("Coefficients!$AZ$2:$AZ$33")))),1/(1+EXP(-SUMPRODUCT(Engine!$C$4322:$C$4353,INDIRECT("Coefficients!$BA$2:$BA$33"))))))</f>
      </c>
      <c r="AP141" s="8">
        <f>IF(OR($B141="",$C141="",$D141="",$E141="",$F141="",$G141="",$H141="",$I141="",$J141="",$K141="",$L141=""),"",IF($B141="Female",1/(1+EXP(-SUMPRODUCT(Engine!$C$4322:$C$4353,INDIRECT("Coefficients!$BB$2:$BB$33")))),1/(1+EXP(-SUMPRODUCT(Engine!$C$4322:$C$4353,INDIRECT("Coefficients!$BC$2:$BC$33"))))))</f>
      </c>
      <c r="AQ141" s="8">
        <f>IF(OR($B141="",$C141="",$D141="",$E141="",$F141="",$G141="",$H141="",$I141="",$J141="",$K141="",$L141=""),"",IF($B141="Female",1/(1+EXP(-SUMPRODUCT(Engine!$C$4322:$C$4353,INDIRECT("Coefficients!$BD$2:$BD$33")))),1/(1+EXP(-SUMPRODUCT(Engine!$C$4322:$C$4353,INDIRECT("Coefficients!$BE$2:$BE$33"))))))</f>
      </c>
      <c r="AR141" s="8">
        <f>IF(OR($B141="",$C141="",$D141="",$E141="",$F141="",$G141="",$H141="",$I141="",$J141="",$K141="",$L141=""),"",IF($B141="Female",1/(1+EXP(-SUMPRODUCT(Engine!$C$4322:$C$4353,INDIRECT("Coefficients!$BF$2:$BF$33")))),1/(1+EXP(-SUMPRODUCT(Engine!$C$4322:$C$4353,INDIRECT("Coefficients!$BG$2:$BG$33"))))))</f>
      </c>
      <c r="AS141" s="8">
        <f>IF(OR($B141="",$C141="",$D141="",$E141="",$F141="",$G141="",$H141="",$I141="",$J141="",$K141="",$L141=""),"",IF($B141="Female",1/(1+EXP(-SUMPRODUCT(Engine!$C$4322:$C$4353,INDIRECT("Coefficients!$BH$2:$BH$33")))),1/(1+EXP(-SUMPRODUCT(Engine!$C$4322:$C$4353,INDIRECT("Coefficients!$BI$2:$BI$33"))))))</f>
      </c>
      <c r="AT141" s="8">
        <f>IF(OR($B141="",$C141="",$D141="",$E141="",$F141="",$G141="",$H141="",$I141="",$J141="",$K141="",$L141=""),"",IF($B141="Female",1/(1+EXP(-SUMPRODUCT(Engine!$C$4322:$C$4353,INDIRECT("Coefficients!$BJ$2:$BJ$33")))),1/(1+EXP(-SUMPRODUCT(Engine!$C$4322:$C$4353,INDIRECT("Coefficients!$BK$2:$BK$33"))))))</f>
      </c>
      <c r="AU141" s="8">
        <f>IF(OR($B141="",$C141="",$D141="",$E141="",$F141="",$G141="",$H141="",$I141="",$J141="",$K141="",$L141=""),"",IF($B141="Female",1/(1+EXP(-SUMPRODUCT(Engine!$C$4322:$C$4353,INDIRECT("Coefficients!$BL$2:$BL$33")))),1/(1+EXP(-SUMPRODUCT(Engine!$C$4322:$C$4353,INDIRECT("Coefficients!$BM$2:$BM$33"))))))</f>
      </c>
      <c r="AV141" s="8">
        <f>IF(OR($B141="",$C141="",$D141="",$E141="",$F141="",$G141="",$H141="",$I141="",$J141="",$K141="",$L141=""),"",IF($B141="Female",1/(1+EXP(-SUMPRODUCT(Engine!$C$4322:$C$4353,INDIRECT("Coefficients!$BN$2:$BN$33")))),1/(1+EXP(-SUMPRODUCT(Engine!$C$4322:$C$4353,INDIRECT("Coefficients!$BO$2:$BO$33"))))))</f>
      </c>
      <c r="AW141" s="8">
        <f>IF(OR($B141="",$C141="",$D141="",$E141="",$F141="",$G141="",$H141="",$I141="",$J141="",$K141="",$L141=""),"",IF($B141="Female",1/(1+EXP(-SUMPRODUCT(Engine!$C$4322:$C$4353,INDIRECT("Coefficients!$BP$2:$BP$33")))),1/(1+EXP(-SUMPRODUCT(Engine!$C$4322:$C$4353,INDIRECT("Coefficients!$BQ$2:$BQ$33"))))))</f>
      </c>
      <c r="AX141" s="8">
        <f>IF(OR($B141="",$C141="",$D141="",$E141="",$F141="",$G141="",$H141="",$I141="",$J141="",$K141="",$L141=""),"",IF($B141="Female",1/(1+EXP(-SUMPRODUCT(Engine!$C$4322:$C$4353,INDIRECT("Coefficients!$BR$2:$BR$33")))),1/(1+EXP(-SUMPRODUCT(Engine!$C$4322:$C$4353,INDIRECT("Coefficients!$BS$2:$BS$33"))))))</f>
      </c>
      <c r="AY141" s="8">
        <f>IF(OR($B141="",$C141="",$D141="",$E141="",$F141="",$G141="",$H141="",$I141="",$J141="",$K141="",$L141=""),"",IF($B141="Female",1/(1+EXP(-SUMPRODUCT(Engine!$C$4322:$C$4353,INDIRECT("Coefficients!$BT$2:$BT$33")))),1/(1+EXP(-SUMPRODUCT(Engine!$C$4322:$C$4353,INDIRECT("Coefficients!$BU$2:$BU$33"))))))</f>
      </c>
      <c r="AZ141" s="8">
        <f>IF(OR($B141="",$C141="",$D141="",$E141="",$F141="",$G141="",$H141="",$I141="",$J141="",$K141="",$L141=""),"",IF($B141="Female",1/(1+EXP(-SUMPRODUCT(Engine!$C$4322:$C$4353,INDIRECT("Coefficients!$BV$2:$BV$33")))),1/(1+EXP(-SUMPRODUCT(Engine!$C$4322:$C$4353,INDIRECT("Coefficients!$BW$2:$BW$33"))))))</f>
      </c>
      <c r="BA141" s="8">
        <f>IF(OR($B141="",$C141="",$D141="",$E141="",$F141="",$G141="",$H141="",$I141="",$J141="",$K141="",$L141=""),"",IF($B141="Female",1/(1+EXP(-SUMPRODUCT(Engine!$C$4322:$C$4353,INDIRECT("Coefficients!$BX$2:$BX$33")))),1/(1+EXP(-SUMPRODUCT(Engine!$C$4322:$C$4353,INDIRECT("Coefficients!$BY$2:$BY$33"))))))</f>
      </c>
      <c r="BB141" s="8">
        <f>IF(OR($B141="",$C141="",$D141="",$E141="",$F141="",$G141="",$H141="",$I141="",$J141="",$K141="",$L141=""),"",IF($B141="Female",1/(1+EXP(-SUMPRODUCT(Engine!$C$4322:$C$4353,INDIRECT("Coefficients!$BZ$2:$BZ$33")))),1/(1+EXP(-SUMPRODUCT(Engine!$C$4322:$C$4353,INDIRECT("Coefficients!$CA$2:$CA$33"))))))</f>
      </c>
      <c r="BC141" s="8">
        <f>IF(OR($B141="",$C141="",$D141="",$E141="",$F141="",$G141="",$H141="",$I141="",$J141="",$K141="",$L141=""),"",IF($B141="Female",1/(1+EXP(-SUMPRODUCT(Engine!$C$4322:$C$4353,INDIRECT("Coefficients!$CB$2:$CB$33")))),1/(1+EXP(-SUMPRODUCT(Engine!$C$4322:$C$4353,INDIRECT("Coefficients!$CC$2:$CC$33"))))))</f>
      </c>
      <c r="BD141" s="8">
        <f>IF(OR($B141="",$C141="",$D141="",$E141="",$F141="",$G141="",$H141="",$I141="",$J141="",$K141="",$L141=""),"",IF($B141="Female",1/(1+EXP(-SUMPRODUCT(Engine!$C$4322:$C$4353,INDIRECT("Coefficients!$CD$2:$CD$33")))),1/(1+EXP(-SUMPRODUCT(Engine!$C$4322:$C$4353,INDIRECT("Coefficients!$CE$2:$CE$33"))))))</f>
      </c>
      <c r="BE141" s="8">
        <f>IF(OR($B141="",$C141="",$D141="",$E141="",$F141="",$G141="",$H141="",$I141="",$J141="",$K141="",$L141=""),"",IF($B141="Female",1/(1+EXP(-SUMPRODUCT(Engine!$C$4322:$C$4353,INDIRECT("Coefficients!$CF$2:$CF$33")))),1/(1+EXP(-SUMPRODUCT(Engine!$C$4322:$C$4353,INDIRECT("Coefficients!$CG$2:$CG$33"))))))</f>
      </c>
      <c r="BF141" s="8">
        <f>IF(OR($B141="",$C141="",$D141="",$E141="",$F141="",$G141="",$H141="",$I141="",$J141="",$K141="",$L141=""),"",IF($B141="Female",1/(1+EXP(-SUMPRODUCT(Engine!$C$4322:$C$4353,INDIRECT("Coefficients!$CH$2:$CH$33")))),1/(1+EXP(-SUMPRODUCT(Engine!$C$4322:$C$4353,INDIRECT("Coefficients!$CI$2:$CI$33"))))))</f>
      </c>
      <c r="BG141" s="8">
        <f>IF(OR($B141="",$C141="",$D141="",$E141="",$F141="",$G141="",$H141="",$I141="",$J141="",$K141="",$L141=""),"",IF($B141="Female",1/(1+EXP(-SUMPRODUCT(Engine!$C$4322:$C$4353,INDIRECT("Coefficients!$CJ$2:$CJ$33")))),1/(1+EXP(-SUMPRODUCT(Engine!$C$4322:$C$4353,INDIRECT("Coefficients!$CK$2:$CK$33"))))))</f>
      </c>
      <c r="BH141" s="8">
        <f>IF(OR($B141="",$C141="",$D141="",$E141="",$F141="",$G141="",$H141="",$I141="",$J141="",$K141="",$L141=""),"",IF($B141="Female",1/(1+EXP(-SUMPRODUCT(Engine!$C$4322:$C$4353,INDIRECT("Coefficients!$CL$2:$CL$33")))),1/(1+EXP(-SUMPRODUCT(Engine!$C$4322:$C$4353,INDIRECT("Coefficients!$CM$2:$CM$33"))))))</f>
      </c>
      <c r="BI141" s="8">
        <f>IF(OR($B141="",$C141="",$D141="",$E141="",$F141="",$G141="",$H141="",$I141="",$J141="",$K141="",$L141=""),"",IF($B141="Female",1/(1+EXP(-SUMPRODUCT(Engine!$C$4322:$C$4353,INDIRECT("Coefficients!$CN$2:$CN$33")))),1/(1+EXP(-SUMPRODUCT(Engine!$C$4322:$C$4353,INDIRECT("Coefficients!$CO$2:$CO$33"))))))</f>
      </c>
      <c r="BJ141" s="8">
        <f>IF(OR($B141="",$C141="",$D141="",$E141="",$F141="",$G141="",$H141="",$I141="",$J141="",$K141="",$L141=""),"",IF($B141="Female",1/(1+EXP(-SUMPRODUCT(Engine!$C$4322:$C$4353,INDIRECT("Coefficients!$CP$2:$CP$33")))),1/(1+EXP(-SUMPRODUCT(Engine!$C$4322:$C$4353,INDIRECT("Coefficients!$CQ$2:$CQ$33"))))))</f>
      </c>
      <c r="BK141" s="8">
        <f>IF(OR($B141="",$C141="",$D141="",$E141="",$F141="",$G141="",$H141="",$I141="",$J141="",$K141="",$L141=""),"",IF($B141="Female",1/(1+EXP(-SUMPRODUCT(Engine!$C$4322:$C$4353,INDIRECT("Coefficients!$CR$2:$CR$33")))),1/(1+EXP(-SUMPRODUCT(Engine!$C$4322:$C$4353,INDIRECT("Coefficients!$CS$2:$CS$33"))))))</f>
      </c>
      <c r="BL141" s="8">
        <f>IF(OR($B141="",$C141="",$D141="",$E141="",$F141="",$G141="",$H141="",$I141="",$J141="",$K141="",$L141=""),"",IF($B141="Female",1/(1+EXP(-SUMPRODUCT(Engine!$C$4322:$C$4353,INDIRECT("Coefficients!$CT$2:$CT$33")))),1/(1+EXP(-SUMPRODUCT(Engine!$C$4322:$C$4353,INDIRECT("Coefficients!$CU$2:$CU$33"))))))</f>
      </c>
      <c r="BM141" s="8">
        <f>IF(OR($B141="",$C141="",$D141="",$E141="",$F141="",$G141="",$H141="",$I141="",$J141="",$K141="",$L141=""),"",IF($B141="Female",1/(1+EXP(-SUMPRODUCT(Engine!$C$4322:$C$4353,INDIRECT("Coefficients!$CV$2:$CV$33")))),1/(1+EXP(-SUMPRODUCT(Engine!$C$4322:$C$4353,INDIRECT("Coefficients!$CW$2:$CW$33"))))))</f>
      </c>
    </row>
    <row r="142" spans="1:65" x14ac:dyDescent="0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8">
        <f>IF(OR($B142="",$C142="",$D142="",$E142="",$F142="",$G142="",$H142="",$I142="",$J142="",$K142="",$L142=""),"",IF($B142="Female",1/(1+EXP(-SUMPRODUCT(Engine!$C$4354:$C$4385,INDIRECT("Coefficients!$B$2:$B$33")))),1/(1+EXP(-SUMPRODUCT(Engine!$C$4354:$C$4385,INDIRECT("Coefficients!$C$2:$C$33"))))))</f>
      </c>
      <c r="Q142" s="8">
        <f>IF(OR($B142="",$C142="",$D142="",$E142="",$F142="",$G142="",$H142="",$I142="",$J142="",$K142="",$L142=""),"",IF($B142="Female",1/(1+EXP(-SUMPRODUCT(Engine!$C$4354:$C$4385,INDIRECT("Coefficients!$D$2:$D$33")))),1/(1+EXP(-SUMPRODUCT(Engine!$C$4354:$C$4385,INDIRECT("Coefficients!$E$2:$E$33"))))))</f>
      </c>
      <c r="R142" s="8">
        <f>IF(OR($B142="",$C142="",$D142="",$E142="",$F142="",$G142="",$H142="",$I142="",$J142="",$K142="",$L142=""),"",IF($B142="Female",1/(1+EXP(-SUMPRODUCT(Engine!$C$4354:$C$4385,INDIRECT("Coefficients!$F$2:$F$33")))),1/(1+EXP(-SUMPRODUCT(Engine!$C$4354:$C$4385,INDIRECT("Coefficients!$G$2:$G$33"))))))</f>
      </c>
      <c r="S142" s="8">
        <f>IF(OR($B142="",$C142="",$D142="",$E142="",$F142="",$G142="",$H142="",$I142="",$J142="",$K142="",$L142=""),"",IF($B142="Female",1/(1+EXP(-SUMPRODUCT(Engine!$C$4354:$C$4385,INDIRECT("Coefficients!$H$2:$H$33")))),1/(1+EXP(-SUMPRODUCT(Engine!$C$4354:$C$4385,INDIRECT("Coefficients!$I$2:$I$33"))))))</f>
      </c>
      <c r="T142" s="8">
        <f>IF(OR($B142="",$C142="",$D142="",$E142="",$F142="",$G142="",$H142="",$I142="",$J142="",$K142="",$L142=""),"",IF($B142="Female",1/(1+EXP(-SUMPRODUCT(Engine!$C$4354:$C$4385,INDIRECT("Coefficients!$J$2:$J$33")))),1/(1+EXP(-SUMPRODUCT(Engine!$C$4354:$C$4385,INDIRECT("Coefficients!$K$2:$K$33"))))))</f>
      </c>
      <c r="U142" s="8">
        <f>IF(OR($B142="",$C142="",$D142="",$E142="",$F142="",$G142="",$H142="",$I142="",$J142="",$K142="",$L142=""),"",IF($B142="Female",1/(1+EXP(-SUMPRODUCT(Engine!$C$4354:$C$4385,INDIRECT("Coefficients!$L$2:$L$33")))),1/(1+EXP(-SUMPRODUCT(Engine!$C$4354:$C$4385,INDIRECT("Coefficients!$M$2:$M$33"))))))</f>
      </c>
      <c r="V142" s="8">
        <f>IF(OR($B142="",$C142="",$D142="",$E142="",$F142="",$G142="",$H142="",$I142="",$J142="",$K142="",$L142=""),"",IF($B142="Female",1/(1+EXP(-SUMPRODUCT(Engine!$C$4354:$C$4385,INDIRECT("Coefficients!$N$2:$N$33")))),1/(1+EXP(-SUMPRODUCT(Engine!$C$4354:$C$4385,INDIRECT("Coefficients!$O$2:$O$33"))))))</f>
      </c>
      <c r="W142" s="8">
        <f>IF(OR($B142="",$C142="",$D142="",$E142="",$F142="",$G142="",$H142="",$I142="",$J142="",$K142="",$L142=""),"",IF($B142="Female",1/(1+EXP(-SUMPRODUCT(Engine!$C$4354:$C$4385,INDIRECT("Coefficients!$P$2:$P$33")))),1/(1+EXP(-SUMPRODUCT(Engine!$C$4354:$C$4385,INDIRECT("Coefficients!$Q$2:$Q$33"))))))</f>
      </c>
      <c r="X142" s="8">
        <f>IF(OR($B142="",$C142="",$D142="",$E142="",$F142="",$G142="",$H142="",$I142="",$J142="",$K142="",$L142=""),"",IF($B142="Female",1/(1+EXP(-SUMPRODUCT(Engine!$C$4354:$C$4385,INDIRECT("Coefficients!$R$2:$R$33")))),1/(1+EXP(-SUMPRODUCT(Engine!$C$4354:$C$4385,INDIRECT("Coefficients!$S$2:$S$33"))))))</f>
      </c>
      <c r="Y142" s="8">
        <f>IF(OR($B142="",$C142="",$D142="",$E142="",$F142="",$G142="",$H142="",$I142="",$J142="",$K142="",$L142=""),"",IF($B142="Female",1/(1+EXP(-SUMPRODUCT(Engine!$C$4354:$C$4385,INDIRECT("Coefficients!$T$2:$T$33")))),1/(1+EXP(-SUMPRODUCT(Engine!$C$4354:$C$4385,INDIRECT("Coefficients!$U$2:$U$33"))))))</f>
      </c>
      <c r="Z142" s="8">
        <f>IF(OR($B142="",$C142="",$D142="",$E142="",$F142="",$G142="",$H142="",$I142="",$J142="",$K142="",$L142=""),"",IF($B142="Female",1/(1+EXP(-SUMPRODUCT(Engine!$C$4354:$C$4385,INDIRECT("Coefficients!$V$2:$V$33")))),1/(1+EXP(-SUMPRODUCT(Engine!$C$4354:$C$4385,INDIRECT("Coefficients!$W$2:$W$33"))))))</f>
      </c>
      <c r="AA142" s="8">
        <f>IF(OR($B142="",$C142="",$D142="",$E142="",$F142="",$G142="",$H142="",$I142="",$J142="",$K142="",$L142=""),"",IF($B142="Female",1/(1+EXP(-SUMPRODUCT(Engine!$C$4354:$C$4385,INDIRECT("Coefficients!$X$2:$X$33")))),1/(1+EXP(-SUMPRODUCT(Engine!$C$4354:$C$4385,INDIRECT("Coefficients!$Y$2:$Y$33"))))))</f>
      </c>
      <c r="AB142" s="8">
        <f>IF(OR($B142="",$C142="",$D142="",$E142="",$F142="",$G142="",$H142="",$I142="",$J142="",$K142="",$L142=""),"",IF($B142="Female",1/(1+EXP(-SUMPRODUCT(Engine!$C$4354:$C$4385,INDIRECT("Coefficients!$Z$2:$Z$33")))),1/(1+EXP(-SUMPRODUCT(Engine!$C$4354:$C$4385,INDIRECT("Coefficients!$AA$2:$AA$33"))))))</f>
      </c>
      <c r="AC142" s="8">
        <f>IF(OR($B142="",$C142="",$D142="",$E142="",$F142="",$G142="",$H142="",$I142="",$J142="",$K142="",$L142=""),"",IF($B142="Female",1/(1+EXP(-SUMPRODUCT(Engine!$C$4354:$C$4385,INDIRECT("Coefficients!$AB$2:$AB$33")))),1/(1+EXP(-SUMPRODUCT(Engine!$C$4354:$C$4385,INDIRECT("Coefficients!$AC$2:$AC$33"))))))</f>
      </c>
      <c r="AD142" s="8">
        <f>IF(OR($B142="",$C142="",$D142="",$E142="",$F142="",$G142="",$H142="",$I142="",$J142="",$K142="",$L142=""),"",IF($B142="Female",1/(1+EXP(-SUMPRODUCT(Engine!$C$4354:$C$4385,INDIRECT("Coefficients!$AD$2:$AD$33")))),1/(1+EXP(-SUMPRODUCT(Engine!$C$4354:$C$4385,INDIRECT("Coefficients!$AE$2:$AE$33"))))))</f>
      </c>
      <c r="AE142" s="8">
        <f>IF(OR($B142="",$C142="",$D142="",$E142="",$F142="",$G142="",$H142="",$I142="",$J142="",$K142="",$L142=""),"",IF($B142="Female",1/(1+EXP(-SUMPRODUCT(Engine!$C$4354:$C$4385,INDIRECT("Coefficients!$AF$2:$AF$33")))),1/(1+EXP(-SUMPRODUCT(Engine!$C$4354:$C$4385,INDIRECT("Coefficients!$AG$2:$AG$33"))))))</f>
      </c>
      <c r="AF142" s="8">
        <f>IF(OR($B142="",$C142="",$D142="",$E142="",$F142="",$G142="",$H142="",$I142="",$J142="",$K142="",$L142=""),"",IF($B142="Female",1/(1+EXP(-SUMPRODUCT(Engine!$C$4354:$C$4385,INDIRECT("Coefficients!$AH$2:$AH$33")))),1/(1+EXP(-SUMPRODUCT(Engine!$C$4354:$C$4385,INDIRECT("Coefficients!$AI$2:$AI$33"))))))</f>
      </c>
      <c r="AG142" s="8">
        <f>IF(OR($B142="",$C142="",$D142="",$E142="",$F142="",$G142="",$H142="",$I142="",$J142="",$K142="",$L142=""),"",IF($B142="Female",1/(1+EXP(-SUMPRODUCT(Engine!$C$4354:$C$4385,INDIRECT("Coefficients!$AJ$2:$AJ$33")))),1/(1+EXP(-SUMPRODUCT(Engine!$C$4354:$C$4385,INDIRECT("Coefficients!$AK$2:$AK$33"))))))</f>
      </c>
      <c r="AH142" s="8">
        <f>IF(OR($B142="",$C142="",$D142="",$E142="",$F142="",$G142="",$H142="",$I142="",$J142="",$K142="",$L142=""),"",IF($B142="Female",1/(1+EXP(-SUMPRODUCT(Engine!$C$4354:$C$4385,INDIRECT("Coefficients!$AL$2:$AL$33")))),1/(1+EXP(-SUMPRODUCT(Engine!$C$4354:$C$4385,INDIRECT("Coefficients!$AM$2:$AM$33"))))))</f>
      </c>
      <c r="AI142" s="8">
        <f>IF(OR($B142="",$C142="",$D142="",$E142="",$F142="",$G142="",$H142="",$I142="",$J142="",$K142="",$L142=""),"",IF($B142="Female",1/(1+EXP(-SUMPRODUCT(Engine!$C$4354:$C$4385,INDIRECT("Coefficients!$AN$2:$AN$33")))),1/(1+EXP(-SUMPRODUCT(Engine!$C$4354:$C$4385,INDIRECT("Coefficients!$AO$2:$AO$33"))))))</f>
      </c>
      <c r="AJ142" s="8">
        <f>IF(OR($B142="",$C142="",$D142="",$E142="",$F142="",$G142="",$H142="",$I142="",$J142="",$K142="",$L142=""),"",IF($B142="Female",1/(1+EXP(-SUMPRODUCT(Engine!$C$4354:$C$4385,INDIRECT("Coefficients!$AP$2:$AP$33")))),1/(1+EXP(-SUMPRODUCT(Engine!$C$4354:$C$4385,INDIRECT("Coefficients!$AQ$2:$AQ$33"))))))</f>
      </c>
      <c r="AK142" s="8">
        <f>IF(OR($B142="",$C142="",$D142="",$E142="",$F142="",$G142="",$H142="",$I142="",$J142="",$K142="",$L142=""),"",IF($B142="Female",1/(1+EXP(-SUMPRODUCT(Engine!$C$4354:$C$4385,INDIRECT("Coefficients!$AR$2:$AR$33")))),1/(1+EXP(-SUMPRODUCT(Engine!$C$4354:$C$4385,INDIRECT("Coefficients!$AS$2:$AS$33"))))))</f>
      </c>
      <c r="AL142" s="8">
        <f>IF(OR($B142="",$C142="",$D142="",$E142="",$F142="",$G142="",$H142="",$I142="",$J142="",$K142="",$L142=""),"",IF($B142="Female",1/(1+EXP(-SUMPRODUCT(Engine!$C$4354:$C$4385,INDIRECT("Coefficients!$AT$2:$AT$33")))),1/(1+EXP(-SUMPRODUCT(Engine!$C$4354:$C$4385,INDIRECT("Coefficients!$AU$2:$AU$33"))))))</f>
      </c>
      <c r="AM142" s="8">
        <f>IF(OR($B142="",$C142="",$D142="",$E142="",$F142="",$G142="",$H142="",$I142="",$J142="",$K142="",$L142=""),"",IF($B142="Female",1/(1+EXP(-SUMPRODUCT(Engine!$C$4354:$C$4385,INDIRECT("Coefficients!$AV$2:$AV$33")))),1/(1+EXP(-SUMPRODUCT(Engine!$C$4354:$C$4385,INDIRECT("Coefficients!$AW$2:$AW$33"))))))</f>
      </c>
      <c r="AN142" s="8">
        <f>IF(OR($B142="",$C142="",$D142="",$E142="",$F142="",$G142="",$H142="",$I142="",$J142="",$K142="",$L142=""),"",IF($B142="Female",1/(1+EXP(-SUMPRODUCT(Engine!$C$4354:$C$4385,INDIRECT("Coefficients!$AX$2:$AX$33")))),1/(1+EXP(-SUMPRODUCT(Engine!$C$4354:$C$4385,INDIRECT("Coefficients!$AY$2:$AY$33"))))))</f>
      </c>
      <c r="AO142" s="8">
        <f>IF(OR($B142="",$C142="",$D142="",$E142="",$F142="",$G142="",$H142="",$I142="",$J142="",$K142="",$L142=""),"",IF($B142="Female",1/(1+EXP(-SUMPRODUCT(Engine!$C$4354:$C$4385,INDIRECT("Coefficients!$AZ$2:$AZ$33")))),1/(1+EXP(-SUMPRODUCT(Engine!$C$4354:$C$4385,INDIRECT("Coefficients!$BA$2:$BA$33"))))))</f>
      </c>
      <c r="AP142" s="8">
        <f>IF(OR($B142="",$C142="",$D142="",$E142="",$F142="",$G142="",$H142="",$I142="",$J142="",$K142="",$L142=""),"",IF($B142="Female",1/(1+EXP(-SUMPRODUCT(Engine!$C$4354:$C$4385,INDIRECT("Coefficients!$BB$2:$BB$33")))),1/(1+EXP(-SUMPRODUCT(Engine!$C$4354:$C$4385,INDIRECT("Coefficients!$BC$2:$BC$33"))))))</f>
      </c>
      <c r="AQ142" s="8">
        <f>IF(OR($B142="",$C142="",$D142="",$E142="",$F142="",$G142="",$H142="",$I142="",$J142="",$K142="",$L142=""),"",IF($B142="Female",1/(1+EXP(-SUMPRODUCT(Engine!$C$4354:$C$4385,INDIRECT("Coefficients!$BD$2:$BD$33")))),1/(1+EXP(-SUMPRODUCT(Engine!$C$4354:$C$4385,INDIRECT("Coefficients!$BE$2:$BE$33"))))))</f>
      </c>
      <c r="AR142" s="8">
        <f>IF(OR($B142="",$C142="",$D142="",$E142="",$F142="",$G142="",$H142="",$I142="",$J142="",$K142="",$L142=""),"",IF($B142="Female",1/(1+EXP(-SUMPRODUCT(Engine!$C$4354:$C$4385,INDIRECT("Coefficients!$BF$2:$BF$33")))),1/(1+EXP(-SUMPRODUCT(Engine!$C$4354:$C$4385,INDIRECT("Coefficients!$BG$2:$BG$33"))))))</f>
      </c>
      <c r="AS142" s="8">
        <f>IF(OR($B142="",$C142="",$D142="",$E142="",$F142="",$G142="",$H142="",$I142="",$J142="",$K142="",$L142=""),"",IF($B142="Female",1/(1+EXP(-SUMPRODUCT(Engine!$C$4354:$C$4385,INDIRECT("Coefficients!$BH$2:$BH$33")))),1/(1+EXP(-SUMPRODUCT(Engine!$C$4354:$C$4385,INDIRECT("Coefficients!$BI$2:$BI$33"))))))</f>
      </c>
      <c r="AT142" s="8">
        <f>IF(OR($B142="",$C142="",$D142="",$E142="",$F142="",$G142="",$H142="",$I142="",$J142="",$K142="",$L142=""),"",IF($B142="Female",1/(1+EXP(-SUMPRODUCT(Engine!$C$4354:$C$4385,INDIRECT("Coefficients!$BJ$2:$BJ$33")))),1/(1+EXP(-SUMPRODUCT(Engine!$C$4354:$C$4385,INDIRECT("Coefficients!$BK$2:$BK$33"))))))</f>
      </c>
      <c r="AU142" s="8">
        <f>IF(OR($B142="",$C142="",$D142="",$E142="",$F142="",$G142="",$H142="",$I142="",$J142="",$K142="",$L142=""),"",IF($B142="Female",1/(1+EXP(-SUMPRODUCT(Engine!$C$4354:$C$4385,INDIRECT("Coefficients!$BL$2:$BL$33")))),1/(1+EXP(-SUMPRODUCT(Engine!$C$4354:$C$4385,INDIRECT("Coefficients!$BM$2:$BM$33"))))))</f>
      </c>
      <c r="AV142" s="8">
        <f>IF(OR($B142="",$C142="",$D142="",$E142="",$F142="",$G142="",$H142="",$I142="",$J142="",$K142="",$L142=""),"",IF($B142="Female",1/(1+EXP(-SUMPRODUCT(Engine!$C$4354:$C$4385,INDIRECT("Coefficients!$BN$2:$BN$33")))),1/(1+EXP(-SUMPRODUCT(Engine!$C$4354:$C$4385,INDIRECT("Coefficients!$BO$2:$BO$33"))))))</f>
      </c>
      <c r="AW142" s="8">
        <f>IF(OR($B142="",$C142="",$D142="",$E142="",$F142="",$G142="",$H142="",$I142="",$J142="",$K142="",$L142=""),"",IF($B142="Female",1/(1+EXP(-SUMPRODUCT(Engine!$C$4354:$C$4385,INDIRECT("Coefficients!$BP$2:$BP$33")))),1/(1+EXP(-SUMPRODUCT(Engine!$C$4354:$C$4385,INDIRECT("Coefficients!$BQ$2:$BQ$33"))))))</f>
      </c>
      <c r="AX142" s="8">
        <f>IF(OR($B142="",$C142="",$D142="",$E142="",$F142="",$G142="",$H142="",$I142="",$J142="",$K142="",$L142=""),"",IF($B142="Female",1/(1+EXP(-SUMPRODUCT(Engine!$C$4354:$C$4385,INDIRECT("Coefficients!$BR$2:$BR$33")))),1/(1+EXP(-SUMPRODUCT(Engine!$C$4354:$C$4385,INDIRECT("Coefficients!$BS$2:$BS$33"))))))</f>
      </c>
      <c r="AY142" s="8">
        <f>IF(OR($B142="",$C142="",$D142="",$E142="",$F142="",$G142="",$H142="",$I142="",$J142="",$K142="",$L142=""),"",IF($B142="Female",1/(1+EXP(-SUMPRODUCT(Engine!$C$4354:$C$4385,INDIRECT("Coefficients!$BT$2:$BT$33")))),1/(1+EXP(-SUMPRODUCT(Engine!$C$4354:$C$4385,INDIRECT("Coefficients!$BU$2:$BU$33"))))))</f>
      </c>
      <c r="AZ142" s="8">
        <f>IF(OR($B142="",$C142="",$D142="",$E142="",$F142="",$G142="",$H142="",$I142="",$J142="",$K142="",$L142=""),"",IF($B142="Female",1/(1+EXP(-SUMPRODUCT(Engine!$C$4354:$C$4385,INDIRECT("Coefficients!$BV$2:$BV$33")))),1/(1+EXP(-SUMPRODUCT(Engine!$C$4354:$C$4385,INDIRECT("Coefficients!$BW$2:$BW$33"))))))</f>
      </c>
      <c r="BA142" s="8">
        <f>IF(OR($B142="",$C142="",$D142="",$E142="",$F142="",$G142="",$H142="",$I142="",$J142="",$K142="",$L142=""),"",IF($B142="Female",1/(1+EXP(-SUMPRODUCT(Engine!$C$4354:$C$4385,INDIRECT("Coefficients!$BX$2:$BX$33")))),1/(1+EXP(-SUMPRODUCT(Engine!$C$4354:$C$4385,INDIRECT("Coefficients!$BY$2:$BY$33"))))))</f>
      </c>
      <c r="BB142" s="8">
        <f>IF(OR($B142="",$C142="",$D142="",$E142="",$F142="",$G142="",$H142="",$I142="",$J142="",$K142="",$L142=""),"",IF($B142="Female",1/(1+EXP(-SUMPRODUCT(Engine!$C$4354:$C$4385,INDIRECT("Coefficients!$BZ$2:$BZ$33")))),1/(1+EXP(-SUMPRODUCT(Engine!$C$4354:$C$4385,INDIRECT("Coefficients!$CA$2:$CA$33"))))))</f>
      </c>
      <c r="BC142" s="8">
        <f>IF(OR($B142="",$C142="",$D142="",$E142="",$F142="",$G142="",$H142="",$I142="",$J142="",$K142="",$L142=""),"",IF($B142="Female",1/(1+EXP(-SUMPRODUCT(Engine!$C$4354:$C$4385,INDIRECT("Coefficients!$CB$2:$CB$33")))),1/(1+EXP(-SUMPRODUCT(Engine!$C$4354:$C$4385,INDIRECT("Coefficients!$CC$2:$CC$33"))))))</f>
      </c>
      <c r="BD142" s="8">
        <f>IF(OR($B142="",$C142="",$D142="",$E142="",$F142="",$G142="",$H142="",$I142="",$J142="",$K142="",$L142=""),"",IF($B142="Female",1/(1+EXP(-SUMPRODUCT(Engine!$C$4354:$C$4385,INDIRECT("Coefficients!$CD$2:$CD$33")))),1/(1+EXP(-SUMPRODUCT(Engine!$C$4354:$C$4385,INDIRECT("Coefficients!$CE$2:$CE$33"))))))</f>
      </c>
      <c r="BE142" s="8">
        <f>IF(OR($B142="",$C142="",$D142="",$E142="",$F142="",$G142="",$H142="",$I142="",$J142="",$K142="",$L142=""),"",IF($B142="Female",1/(1+EXP(-SUMPRODUCT(Engine!$C$4354:$C$4385,INDIRECT("Coefficients!$CF$2:$CF$33")))),1/(1+EXP(-SUMPRODUCT(Engine!$C$4354:$C$4385,INDIRECT("Coefficients!$CG$2:$CG$33"))))))</f>
      </c>
      <c r="BF142" s="8">
        <f>IF(OR($B142="",$C142="",$D142="",$E142="",$F142="",$G142="",$H142="",$I142="",$J142="",$K142="",$L142=""),"",IF($B142="Female",1/(1+EXP(-SUMPRODUCT(Engine!$C$4354:$C$4385,INDIRECT("Coefficients!$CH$2:$CH$33")))),1/(1+EXP(-SUMPRODUCT(Engine!$C$4354:$C$4385,INDIRECT("Coefficients!$CI$2:$CI$33"))))))</f>
      </c>
      <c r="BG142" s="8">
        <f>IF(OR($B142="",$C142="",$D142="",$E142="",$F142="",$G142="",$H142="",$I142="",$J142="",$K142="",$L142=""),"",IF($B142="Female",1/(1+EXP(-SUMPRODUCT(Engine!$C$4354:$C$4385,INDIRECT("Coefficients!$CJ$2:$CJ$33")))),1/(1+EXP(-SUMPRODUCT(Engine!$C$4354:$C$4385,INDIRECT("Coefficients!$CK$2:$CK$33"))))))</f>
      </c>
      <c r="BH142" s="8">
        <f>IF(OR($B142="",$C142="",$D142="",$E142="",$F142="",$G142="",$H142="",$I142="",$J142="",$K142="",$L142=""),"",IF($B142="Female",1/(1+EXP(-SUMPRODUCT(Engine!$C$4354:$C$4385,INDIRECT("Coefficients!$CL$2:$CL$33")))),1/(1+EXP(-SUMPRODUCT(Engine!$C$4354:$C$4385,INDIRECT("Coefficients!$CM$2:$CM$33"))))))</f>
      </c>
      <c r="BI142" s="8">
        <f>IF(OR($B142="",$C142="",$D142="",$E142="",$F142="",$G142="",$H142="",$I142="",$J142="",$K142="",$L142=""),"",IF($B142="Female",1/(1+EXP(-SUMPRODUCT(Engine!$C$4354:$C$4385,INDIRECT("Coefficients!$CN$2:$CN$33")))),1/(1+EXP(-SUMPRODUCT(Engine!$C$4354:$C$4385,INDIRECT("Coefficients!$CO$2:$CO$33"))))))</f>
      </c>
      <c r="BJ142" s="8">
        <f>IF(OR($B142="",$C142="",$D142="",$E142="",$F142="",$G142="",$H142="",$I142="",$J142="",$K142="",$L142=""),"",IF($B142="Female",1/(1+EXP(-SUMPRODUCT(Engine!$C$4354:$C$4385,INDIRECT("Coefficients!$CP$2:$CP$33")))),1/(1+EXP(-SUMPRODUCT(Engine!$C$4354:$C$4385,INDIRECT("Coefficients!$CQ$2:$CQ$33"))))))</f>
      </c>
      <c r="BK142" s="8">
        <f>IF(OR($B142="",$C142="",$D142="",$E142="",$F142="",$G142="",$H142="",$I142="",$J142="",$K142="",$L142=""),"",IF($B142="Female",1/(1+EXP(-SUMPRODUCT(Engine!$C$4354:$C$4385,INDIRECT("Coefficients!$CR$2:$CR$33")))),1/(1+EXP(-SUMPRODUCT(Engine!$C$4354:$C$4385,INDIRECT("Coefficients!$CS$2:$CS$33"))))))</f>
      </c>
      <c r="BL142" s="8">
        <f>IF(OR($B142="",$C142="",$D142="",$E142="",$F142="",$G142="",$H142="",$I142="",$J142="",$K142="",$L142=""),"",IF($B142="Female",1/(1+EXP(-SUMPRODUCT(Engine!$C$4354:$C$4385,INDIRECT("Coefficients!$CT$2:$CT$33")))),1/(1+EXP(-SUMPRODUCT(Engine!$C$4354:$C$4385,INDIRECT("Coefficients!$CU$2:$CU$33"))))))</f>
      </c>
      <c r="BM142" s="8">
        <f>IF(OR($B142="",$C142="",$D142="",$E142="",$F142="",$G142="",$H142="",$I142="",$J142="",$K142="",$L142=""),"",IF($B142="Female",1/(1+EXP(-SUMPRODUCT(Engine!$C$4354:$C$4385,INDIRECT("Coefficients!$CV$2:$CV$33")))),1/(1+EXP(-SUMPRODUCT(Engine!$C$4354:$C$4385,INDIRECT("Coefficients!$CW$2:$CW$33"))))))</f>
      </c>
    </row>
    <row r="143" spans="1:65" x14ac:dyDescent="0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8">
        <f>IF(OR($B143="",$C143="",$D143="",$E143="",$F143="",$G143="",$H143="",$I143="",$J143="",$K143="",$L143=""),"",IF($B143="Female",1/(1+EXP(-SUMPRODUCT(Engine!$C$4386:$C$4417,INDIRECT("Coefficients!$B$2:$B$33")))),1/(1+EXP(-SUMPRODUCT(Engine!$C$4386:$C$4417,INDIRECT("Coefficients!$C$2:$C$33"))))))</f>
      </c>
      <c r="Q143" s="8">
        <f>IF(OR($B143="",$C143="",$D143="",$E143="",$F143="",$G143="",$H143="",$I143="",$J143="",$K143="",$L143=""),"",IF($B143="Female",1/(1+EXP(-SUMPRODUCT(Engine!$C$4386:$C$4417,INDIRECT("Coefficients!$D$2:$D$33")))),1/(1+EXP(-SUMPRODUCT(Engine!$C$4386:$C$4417,INDIRECT("Coefficients!$E$2:$E$33"))))))</f>
      </c>
      <c r="R143" s="8">
        <f>IF(OR($B143="",$C143="",$D143="",$E143="",$F143="",$G143="",$H143="",$I143="",$J143="",$K143="",$L143=""),"",IF($B143="Female",1/(1+EXP(-SUMPRODUCT(Engine!$C$4386:$C$4417,INDIRECT("Coefficients!$F$2:$F$33")))),1/(1+EXP(-SUMPRODUCT(Engine!$C$4386:$C$4417,INDIRECT("Coefficients!$G$2:$G$33"))))))</f>
      </c>
      <c r="S143" s="8">
        <f>IF(OR($B143="",$C143="",$D143="",$E143="",$F143="",$G143="",$H143="",$I143="",$J143="",$K143="",$L143=""),"",IF($B143="Female",1/(1+EXP(-SUMPRODUCT(Engine!$C$4386:$C$4417,INDIRECT("Coefficients!$H$2:$H$33")))),1/(1+EXP(-SUMPRODUCT(Engine!$C$4386:$C$4417,INDIRECT("Coefficients!$I$2:$I$33"))))))</f>
      </c>
      <c r="T143" s="8">
        <f>IF(OR($B143="",$C143="",$D143="",$E143="",$F143="",$G143="",$H143="",$I143="",$J143="",$K143="",$L143=""),"",IF($B143="Female",1/(1+EXP(-SUMPRODUCT(Engine!$C$4386:$C$4417,INDIRECT("Coefficients!$J$2:$J$33")))),1/(1+EXP(-SUMPRODUCT(Engine!$C$4386:$C$4417,INDIRECT("Coefficients!$K$2:$K$33"))))))</f>
      </c>
      <c r="U143" s="8">
        <f>IF(OR($B143="",$C143="",$D143="",$E143="",$F143="",$G143="",$H143="",$I143="",$J143="",$K143="",$L143=""),"",IF($B143="Female",1/(1+EXP(-SUMPRODUCT(Engine!$C$4386:$C$4417,INDIRECT("Coefficients!$L$2:$L$33")))),1/(1+EXP(-SUMPRODUCT(Engine!$C$4386:$C$4417,INDIRECT("Coefficients!$M$2:$M$33"))))))</f>
      </c>
      <c r="V143" s="8">
        <f>IF(OR($B143="",$C143="",$D143="",$E143="",$F143="",$G143="",$H143="",$I143="",$J143="",$K143="",$L143=""),"",IF($B143="Female",1/(1+EXP(-SUMPRODUCT(Engine!$C$4386:$C$4417,INDIRECT("Coefficients!$N$2:$N$33")))),1/(1+EXP(-SUMPRODUCT(Engine!$C$4386:$C$4417,INDIRECT("Coefficients!$O$2:$O$33"))))))</f>
      </c>
      <c r="W143" s="8">
        <f>IF(OR($B143="",$C143="",$D143="",$E143="",$F143="",$G143="",$H143="",$I143="",$J143="",$K143="",$L143=""),"",IF($B143="Female",1/(1+EXP(-SUMPRODUCT(Engine!$C$4386:$C$4417,INDIRECT("Coefficients!$P$2:$P$33")))),1/(1+EXP(-SUMPRODUCT(Engine!$C$4386:$C$4417,INDIRECT("Coefficients!$Q$2:$Q$33"))))))</f>
      </c>
      <c r="X143" s="8">
        <f>IF(OR($B143="",$C143="",$D143="",$E143="",$F143="",$G143="",$H143="",$I143="",$J143="",$K143="",$L143=""),"",IF($B143="Female",1/(1+EXP(-SUMPRODUCT(Engine!$C$4386:$C$4417,INDIRECT("Coefficients!$R$2:$R$33")))),1/(1+EXP(-SUMPRODUCT(Engine!$C$4386:$C$4417,INDIRECT("Coefficients!$S$2:$S$33"))))))</f>
      </c>
      <c r="Y143" s="8">
        <f>IF(OR($B143="",$C143="",$D143="",$E143="",$F143="",$G143="",$H143="",$I143="",$J143="",$K143="",$L143=""),"",IF($B143="Female",1/(1+EXP(-SUMPRODUCT(Engine!$C$4386:$C$4417,INDIRECT("Coefficients!$T$2:$T$33")))),1/(1+EXP(-SUMPRODUCT(Engine!$C$4386:$C$4417,INDIRECT("Coefficients!$U$2:$U$33"))))))</f>
      </c>
      <c r="Z143" s="8">
        <f>IF(OR($B143="",$C143="",$D143="",$E143="",$F143="",$G143="",$H143="",$I143="",$J143="",$K143="",$L143=""),"",IF($B143="Female",1/(1+EXP(-SUMPRODUCT(Engine!$C$4386:$C$4417,INDIRECT("Coefficients!$V$2:$V$33")))),1/(1+EXP(-SUMPRODUCT(Engine!$C$4386:$C$4417,INDIRECT("Coefficients!$W$2:$W$33"))))))</f>
      </c>
      <c r="AA143" s="8">
        <f>IF(OR($B143="",$C143="",$D143="",$E143="",$F143="",$G143="",$H143="",$I143="",$J143="",$K143="",$L143=""),"",IF($B143="Female",1/(1+EXP(-SUMPRODUCT(Engine!$C$4386:$C$4417,INDIRECT("Coefficients!$X$2:$X$33")))),1/(1+EXP(-SUMPRODUCT(Engine!$C$4386:$C$4417,INDIRECT("Coefficients!$Y$2:$Y$33"))))))</f>
      </c>
      <c r="AB143" s="8">
        <f>IF(OR($B143="",$C143="",$D143="",$E143="",$F143="",$G143="",$H143="",$I143="",$J143="",$K143="",$L143=""),"",IF($B143="Female",1/(1+EXP(-SUMPRODUCT(Engine!$C$4386:$C$4417,INDIRECT("Coefficients!$Z$2:$Z$33")))),1/(1+EXP(-SUMPRODUCT(Engine!$C$4386:$C$4417,INDIRECT("Coefficients!$AA$2:$AA$33"))))))</f>
      </c>
      <c r="AC143" s="8">
        <f>IF(OR($B143="",$C143="",$D143="",$E143="",$F143="",$G143="",$H143="",$I143="",$J143="",$K143="",$L143=""),"",IF($B143="Female",1/(1+EXP(-SUMPRODUCT(Engine!$C$4386:$C$4417,INDIRECT("Coefficients!$AB$2:$AB$33")))),1/(1+EXP(-SUMPRODUCT(Engine!$C$4386:$C$4417,INDIRECT("Coefficients!$AC$2:$AC$33"))))))</f>
      </c>
      <c r="AD143" s="8">
        <f>IF(OR($B143="",$C143="",$D143="",$E143="",$F143="",$G143="",$H143="",$I143="",$J143="",$K143="",$L143=""),"",IF($B143="Female",1/(1+EXP(-SUMPRODUCT(Engine!$C$4386:$C$4417,INDIRECT("Coefficients!$AD$2:$AD$33")))),1/(1+EXP(-SUMPRODUCT(Engine!$C$4386:$C$4417,INDIRECT("Coefficients!$AE$2:$AE$33"))))))</f>
      </c>
      <c r="AE143" s="8">
        <f>IF(OR($B143="",$C143="",$D143="",$E143="",$F143="",$G143="",$H143="",$I143="",$J143="",$K143="",$L143=""),"",IF($B143="Female",1/(1+EXP(-SUMPRODUCT(Engine!$C$4386:$C$4417,INDIRECT("Coefficients!$AF$2:$AF$33")))),1/(1+EXP(-SUMPRODUCT(Engine!$C$4386:$C$4417,INDIRECT("Coefficients!$AG$2:$AG$33"))))))</f>
      </c>
      <c r="AF143" s="8">
        <f>IF(OR($B143="",$C143="",$D143="",$E143="",$F143="",$G143="",$H143="",$I143="",$J143="",$K143="",$L143=""),"",IF($B143="Female",1/(1+EXP(-SUMPRODUCT(Engine!$C$4386:$C$4417,INDIRECT("Coefficients!$AH$2:$AH$33")))),1/(1+EXP(-SUMPRODUCT(Engine!$C$4386:$C$4417,INDIRECT("Coefficients!$AI$2:$AI$33"))))))</f>
      </c>
      <c r="AG143" s="8">
        <f>IF(OR($B143="",$C143="",$D143="",$E143="",$F143="",$G143="",$H143="",$I143="",$J143="",$K143="",$L143=""),"",IF($B143="Female",1/(1+EXP(-SUMPRODUCT(Engine!$C$4386:$C$4417,INDIRECT("Coefficients!$AJ$2:$AJ$33")))),1/(1+EXP(-SUMPRODUCT(Engine!$C$4386:$C$4417,INDIRECT("Coefficients!$AK$2:$AK$33"))))))</f>
      </c>
      <c r="AH143" s="8">
        <f>IF(OR($B143="",$C143="",$D143="",$E143="",$F143="",$G143="",$H143="",$I143="",$J143="",$K143="",$L143=""),"",IF($B143="Female",1/(1+EXP(-SUMPRODUCT(Engine!$C$4386:$C$4417,INDIRECT("Coefficients!$AL$2:$AL$33")))),1/(1+EXP(-SUMPRODUCT(Engine!$C$4386:$C$4417,INDIRECT("Coefficients!$AM$2:$AM$33"))))))</f>
      </c>
      <c r="AI143" s="8">
        <f>IF(OR($B143="",$C143="",$D143="",$E143="",$F143="",$G143="",$H143="",$I143="",$J143="",$K143="",$L143=""),"",IF($B143="Female",1/(1+EXP(-SUMPRODUCT(Engine!$C$4386:$C$4417,INDIRECT("Coefficients!$AN$2:$AN$33")))),1/(1+EXP(-SUMPRODUCT(Engine!$C$4386:$C$4417,INDIRECT("Coefficients!$AO$2:$AO$33"))))))</f>
      </c>
      <c r="AJ143" s="8">
        <f>IF(OR($B143="",$C143="",$D143="",$E143="",$F143="",$G143="",$H143="",$I143="",$J143="",$K143="",$L143=""),"",IF($B143="Female",1/(1+EXP(-SUMPRODUCT(Engine!$C$4386:$C$4417,INDIRECT("Coefficients!$AP$2:$AP$33")))),1/(1+EXP(-SUMPRODUCT(Engine!$C$4386:$C$4417,INDIRECT("Coefficients!$AQ$2:$AQ$33"))))))</f>
      </c>
      <c r="AK143" s="8">
        <f>IF(OR($B143="",$C143="",$D143="",$E143="",$F143="",$G143="",$H143="",$I143="",$J143="",$K143="",$L143=""),"",IF($B143="Female",1/(1+EXP(-SUMPRODUCT(Engine!$C$4386:$C$4417,INDIRECT("Coefficients!$AR$2:$AR$33")))),1/(1+EXP(-SUMPRODUCT(Engine!$C$4386:$C$4417,INDIRECT("Coefficients!$AS$2:$AS$33"))))))</f>
      </c>
      <c r="AL143" s="8">
        <f>IF(OR($B143="",$C143="",$D143="",$E143="",$F143="",$G143="",$H143="",$I143="",$J143="",$K143="",$L143=""),"",IF($B143="Female",1/(1+EXP(-SUMPRODUCT(Engine!$C$4386:$C$4417,INDIRECT("Coefficients!$AT$2:$AT$33")))),1/(1+EXP(-SUMPRODUCT(Engine!$C$4386:$C$4417,INDIRECT("Coefficients!$AU$2:$AU$33"))))))</f>
      </c>
      <c r="AM143" s="8">
        <f>IF(OR($B143="",$C143="",$D143="",$E143="",$F143="",$G143="",$H143="",$I143="",$J143="",$K143="",$L143=""),"",IF($B143="Female",1/(1+EXP(-SUMPRODUCT(Engine!$C$4386:$C$4417,INDIRECT("Coefficients!$AV$2:$AV$33")))),1/(1+EXP(-SUMPRODUCT(Engine!$C$4386:$C$4417,INDIRECT("Coefficients!$AW$2:$AW$33"))))))</f>
      </c>
      <c r="AN143" s="8">
        <f>IF(OR($B143="",$C143="",$D143="",$E143="",$F143="",$G143="",$H143="",$I143="",$J143="",$K143="",$L143=""),"",IF($B143="Female",1/(1+EXP(-SUMPRODUCT(Engine!$C$4386:$C$4417,INDIRECT("Coefficients!$AX$2:$AX$33")))),1/(1+EXP(-SUMPRODUCT(Engine!$C$4386:$C$4417,INDIRECT("Coefficients!$AY$2:$AY$33"))))))</f>
      </c>
      <c r="AO143" s="8">
        <f>IF(OR($B143="",$C143="",$D143="",$E143="",$F143="",$G143="",$H143="",$I143="",$J143="",$K143="",$L143=""),"",IF($B143="Female",1/(1+EXP(-SUMPRODUCT(Engine!$C$4386:$C$4417,INDIRECT("Coefficients!$AZ$2:$AZ$33")))),1/(1+EXP(-SUMPRODUCT(Engine!$C$4386:$C$4417,INDIRECT("Coefficients!$BA$2:$BA$33"))))))</f>
      </c>
      <c r="AP143" s="8">
        <f>IF(OR($B143="",$C143="",$D143="",$E143="",$F143="",$G143="",$H143="",$I143="",$J143="",$K143="",$L143=""),"",IF($B143="Female",1/(1+EXP(-SUMPRODUCT(Engine!$C$4386:$C$4417,INDIRECT("Coefficients!$BB$2:$BB$33")))),1/(1+EXP(-SUMPRODUCT(Engine!$C$4386:$C$4417,INDIRECT("Coefficients!$BC$2:$BC$33"))))))</f>
      </c>
      <c r="AQ143" s="8">
        <f>IF(OR($B143="",$C143="",$D143="",$E143="",$F143="",$G143="",$H143="",$I143="",$J143="",$K143="",$L143=""),"",IF($B143="Female",1/(1+EXP(-SUMPRODUCT(Engine!$C$4386:$C$4417,INDIRECT("Coefficients!$BD$2:$BD$33")))),1/(1+EXP(-SUMPRODUCT(Engine!$C$4386:$C$4417,INDIRECT("Coefficients!$BE$2:$BE$33"))))))</f>
      </c>
      <c r="AR143" s="8">
        <f>IF(OR($B143="",$C143="",$D143="",$E143="",$F143="",$G143="",$H143="",$I143="",$J143="",$K143="",$L143=""),"",IF($B143="Female",1/(1+EXP(-SUMPRODUCT(Engine!$C$4386:$C$4417,INDIRECT("Coefficients!$BF$2:$BF$33")))),1/(1+EXP(-SUMPRODUCT(Engine!$C$4386:$C$4417,INDIRECT("Coefficients!$BG$2:$BG$33"))))))</f>
      </c>
      <c r="AS143" s="8">
        <f>IF(OR($B143="",$C143="",$D143="",$E143="",$F143="",$G143="",$H143="",$I143="",$J143="",$K143="",$L143=""),"",IF($B143="Female",1/(1+EXP(-SUMPRODUCT(Engine!$C$4386:$C$4417,INDIRECT("Coefficients!$BH$2:$BH$33")))),1/(1+EXP(-SUMPRODUCT(Engine!$C$4386:$C$4417,INDIRECT("Coefficients!$BI$2:$BI$33"))))))</f>
      </c>
      <c r="AT143" s="8">
        <f>IF(OR($B143="",$C143="",$D143="",$E143="",$F143="",$G143="",$H143="",$I143="",$J143="",$K143="",$L143=""),"",IF($B143="Female",1/(1+EXP(-SUMPRODUCT(Engine!$C$4386:$C$4417,INDIRECT("Coefficients!$BJ$2:$BJ$33")))),1/(1+EXP(-SUMPRODUCT(Engine!$C$4386:$C$4417,INDIRECT("Coefficients!$BK$2:$BK$33"))))))</f>
      </c>
      <c r="AU143" s="8">
        <f>IF(OR($B143="",$C143="",$D143="",$E143="",$F143="",$G143="",$H143="",$I143="",$J143="",$K143="",$L143=""),"",IF($B143="Female",1/(1+EXP(-SUMPRODUCT(Engine!$C$4386:$C$4417,INDIRECT("Coefficients!$BL$2:$BL$33")))),1/(1+EXP(-SUMPRODUCT(Engine!$C$4386:$C$4417,INDIRECT("Coefficients!$BM$2:$BM$33"))))))</f>
      </c>
      <c r="AV143" s="8">
        <f>IF(OR($B143="",$C143="",$D143="",$E143="",$F143="",$G143="",$H143="",$I143="",$J143="",$K143="",$L143=""),"",IF($B143="Female",1/(1+EXP(-SUMPRODUCT(Engine!$C$4386:$C$4417,INDIRECT("Coefficients!$BN$2:$BN$33")))),1/(1+EXP(-SUMPRODUCT(Engine!$C$4386:$C$4417,INDIRECT("Coefficients!$BO$2:$BO$33"))))))</f>
      </c>
      <c r="AW143" s="8">
        <f>IF(OR($B143="",$C143="",$D143="",$E143="",$F143="",$G143="",$H143="",$I143="",$J143="",$K143="",$L143=""),"",IF($B143="Female",1/(1+EXP(-SUMPRODUCT(Engine!$C$4386:$C$4417,INDIRECT("Coefficients!$BP$2:$BP$33")))),1/(1+EXP(-SUMPRODUCT(Engine!$C$4386:$C$4417,INDIRECT("Coefficients!$BQ$2:$BQ$33"))))))</f>
      </c>
      <c r="AX143" s="8">
        <f>IF(OR($B143="",$C143="",$D143="",$E143="",$F143="",$G143="",$H143="",$I143="",$J143="",$K143="",$L143=""),"",IF($B143="Female",1/(1+EXP(-SUMPRODUCT(Engine!$C$4386:$C$4417,INDIRECT("Coefficients!$BR$2:$BR$33")))),1/(1+EXP(-SUMPRODUCT(Engine!$C$4386:$C$4417,INDIRECT("Coefficients!$BS$2:$BS$33"))))))</f>
      </c>
      <c r="AY143" s="8">
        <f>IF(OR($B143="",$C143="",$D143="",$E143="",$F143="",$G143="",$H143="",$I143="",$J143="",$K143="",$L143=""),"",IF($B143="Female",1/(1+EXP(-SUMPRODUCT(Engine!$C$4386:$C$4417,INDIRECT("Coefficients!$BT$2:$BT$33")))),1/(1+EXP(-SUMPRODUCT(Engine!$C$4386:$C$4417,INDIRECT("Coefficients!$BU$2:$BU$33"))))))</f>
      </c>
      <c r="AZ143" s="8">
        <f>IF(OR($B143="",$C143="",$D143="",$E143="",$F143="",$G143="",$H143="",$I143="",$J143="",$K143="",$L143=""),"",IF($B143="Female",1/(1+EXP(-SUMPRODUCT(Engine!$C$4386:$C$4417,INDIRECT("Coefficients!$BV$2:$BV$33")))),1/(1+EXP(-SUMPRODUCT(Engine!$C$4386:$C$4417,INDIRECT("Coefficients!$BW$2:$BW$33"))))))</f>
      </c>
      <c r="BA143" s="8">
        <f>IF(OR($B143="",$C143="",$D143="",$E143="",$F143="",$G143="",$H143="",$I143="",$J143="",$K143="",$L143=""),"",IF($B143="Female",1/(1+EXP(-SUMPRODUCT(Engine!$C$4386:$C$4417,INDIRECT("Coefficients!$BX$2:$BX$33")))),1/(1+EXP(-SUMPRODUCT(Engine!$C$4386:$C$4417,INDIRECT("Coefficients!$BY$2:$BY$33"))))))</f>
      </c>
      <c r="BB143" s="8">
        <f>IF(OR($B143="",$C143="",$D143="",$E143="",$F143="",$G143="",$H143="",$I143="",$J143="",$K143="",$L143=""),"",IF($B143="Female",1/(1+EXP(-SUMPRODUCT(Engine!$C$4386:$C$4417,INDIRECT("Coefficients!$BZ$2:$BZ$33")))),1/(1+EXP(-SUMPRODUCT(Engine!$C$4386:$C$4417,INDIRECT("Coefficients!$CA$2:$CA$33"))))))</f>
      </c>
      <c r="BC143" s="8">
        <f>IF(OR($B143="",$C143="",$D143="",$E143="",$F143="",$G143="",$H143="",$I143="",$J143="",$K143="",$L143=""),"",IF($B143="Female",1/(1+EXP(-SUMPRODUCT(Engine!$C$4386:$C$4417,INDIRECT("Coefficients!$CB$2:$CB$33")))),1/(1+EXP(-SUMPRODUCT(Engine!$C$4386:$C$4417,INDIRECT("Coefficients!$CC$2:$CC$33"))))))</f>
      </c>
      <c r="BD143" s="8">
        <f>IF(OR($B143="",$C143="",$D143="",$E143="",$F143="",$G143="",$H143="",$I143="",$J143="",$K143="",$L143=""),"",IF($B143="Female",1/(1+EXP(-SUMPRODUCT(Engine!$C$4386:$C$4417,INDIRECT("Coefficients!$CD$2:$CD$33")))),1/(1+EXP(-SUMPRODUCT(Engine!$C$4386:$C$4417,INDIRECT("Coefficients!$CE$2:$CE$33"))))))</f>
      </c>
      <c r="BE143" s="8">
        <f>IF(OR($B143="",$C143="",$D143="",$E143="",$F143="",$G143="",$H143="",$I143="",$J143="",$K143="",$L143=""),"",IF($B143="Female",1/(1+EXP(-SUMPRODUCT(Engine!$C$4386:$C$4417,INDIRECT("Coefficients!$CF$2:$CF$33")))),1/(1+EXP(-SUMPRODUCT(Engine!$C$4386:$C$4417,INDIRECT("Coefficients!$CG$2:$CG$33"))))))</f>
      </c>
      <c r="BF143" s="8">
        <f>IF(OR($B143="",$C143="",$D143="",$E143="",$F143="",$G143="",$H143="",$I143="",$J143="",$K143="",$L143=""),"",IF($B143="Female",1/(1+EXP(-SUMPRODUCT(Engine!$C$4386:$C$4417,INDIRECT("Coefficients!$CH$2:$CH$33")))),1/(1+EXP(-SUMPRODUCT(Engine!$C$4386:$C$4417,INDIRECT("Coefficients!$CI$2:$CI$33"))))))</f>
      </c>
      <c r="BG143" s="8">
        <f>IF(OR($B143="",$C143="",$D143="",$E143="",$F143="",$G143="",$H143="",$I143="",$J143="",$K143="",$L143=""),"",IF($B143="Female",1/(1+EXP(-SUMPRODUCT(Engine!$C$4386:$C$4417,INDIRECT("Coefficients!$CJ$2:$CJ$33")))),1/(1+EXP(-SUMPRODUCT(Engine!$C$4386:$C$4417,INDIRECT("Coefficients!$CK$2:$CK$33"))))))</f>
      </c>
      <c r="BH143" s="8">
        <f>IF(OR($B143="",$C143="",$D143="",$E143="",$F143="",$G143="",$H143="",$I143="",$J143="",$K143="",$L143=""),"",IF($B143="Female",1/(1+EXP(-SUMPRODUCT(Engine!$C$4386:$C$4417,INDIRECT("Coefficients!$CL$2:$CL$33")))),1/(1+EXP(-SUMPRODUCT(Engine!$C$4386:$C$4417,INDIRECT("Coefficients!$CM$2:$CM$33"))))))</f>
      </c>
      <c r="BI143" s="8">
        <f>IF(OR($B143="",$C143="",$D143="",$E143="",$F143="",$G143="",$H143="",$I143="",$J143="",$K143="",$L143=""),"",IF($B143="Female",1/(1+EXP(-SUMPRODUCT(Engine!$C$4386:$C$4417,INDIRECT("Coefficients!$CN$2:$CN$33")))),1/(1+EXP(-SUMPRODUCT(Engine!$C$4386:$C$4417,INDIRECT("Coefficients!$CO$2:$CO$33"))))))</f>
      </c>
      <c r="BJ143" s="8">
        <f>IF(OR($B143="",$C143="",$D143="",$E143="",$F143="",$G143="",$H143="",$I143="",$J143="",$K143="",$L143=""),"",IF($B143="Female",1/(1+EXP(-SUMPRODUCT(Engine!$C$4386:$C$4417,INDIRECT("Coefficients!$CP$2:$CP$33")))),1/(1+EXP(-SUMPRODUCT(Engine!$C$4386:$C$4417,INDIRECT("Coefficients!$CQ$2:$CQ$33"))))))</f>
      </c>
      <c r="BK143" s="8">
        <f>IF(OR($B143="",$C143="",$D143="",$E143="",$F143="",$G143="",$H143="",$I143="",$J143="",$K143="",$L143=""),"",IF($B143="Female",1/(1+EXP(-SUMPRODUCT(Engine!$C$4386:$C$4417,INDIRECT("Coefficients!$CR$2:$CR$33")))),1/(1+EXP(-SUMPRODUCT(Engine!$C$4386:$C$4417,INDIRECT("Coefficients!$CS$2:$CS$33"))))))</f>
      </c>
      <c r="BL143" s="8">
        <f>IF(OR($B143="",$C143="",$D143="",$E143="",$F143="",$G143="",$H143="",$I143="",$J143="",$K143="",$L143=""),"",IF($B143="Female",1/(1+EXP(-SUMPRODUCT(Engine!$C$4386:$C$4417,INDIRECT("Coefficients!$CT$2:$CT$33")))),1/(1+EXP(-SUMPRODUCT(Engine!$C$4386:$C$4417,INDIRECT("Coefficients!$CU$2:$CU$33"))))))</f>
      </c>
      <c r="BM143" s="8">
        <f>IF(OR($B143="",$C143="",$D143="",$E143="",$F143="",$G143="",$H143="",$I143="",$J143="",$K143="",$L143=""),"",IF($B143="Female",1/(1+EXP(-SUMPRODUCT(Engine!$C$4386:$C$4417,INDIRECT("Coefficients!$CV$2:$CV$33")))),1/(1+EXP(-SUMPRODUCT(Engine!$C$4386:$C$4417,INDIRECT("Coefficients!$CW$2:$CW$33"))))))</f>
      </c>
    </row>
    <row r="144" spans="1:65" x14ac:dyDescent="0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8">
        <f>IF(OR($B144="",$C144="",$D144="",$E144="",$F144="",$G144="",$H144="",$I144="",$J144="",$K144="",$L144=""),"",IF($B144="Female",1/(1+EXP(-SUMPRODUCT(Engine!$C$4418:$C$4449,INDIRECT("Coefficients!$B$2:$B$33")))),1/(1+EXP(-SUMPRODUCT(Engine!$C$4418:$C$4449,INDIRECT("Coefficients!$C$2:$C$33"))))))</f>
      </c>
      <c r="Q144" s="8">
        <f>IF(OR($B144="",$C144="",$D144="",$E144="",$F144="",$G144="",$H144="",$I144="",$J144="",$K144="",$L144=""),"",IF($B144="Female",1/(1+EXP(-SUMPRODUCT(Engine!$C$4418:$C$4449,INDIRECT("Coefficients!$D$2:$D$33")))),1/(1+EXP(-SUMPRODUCT(Engine!$C$4418:$C$4449,INDIRECT("Coefficients!$E$2:$E$33"))))))</f>
      </c>
      <c r="R144" s="8">
        <f>IF(OR($B144="",$C144="",$D144="",$E144="",$F144="",$G144="",$H144="",$I144="",$J144="",$K144="",$L144=""),"",IF($B144="Female",1/(1+EXP(-SUMPRODUCT(Engine!$C$4418:$C$4449,INDIRECT("Coefficients!$F$2:$F$33")))),1/(1+EXP(-SUMPRODUCT(Engine!$C$4418:$C$4449,INDIRECT("Coefficients!$G$2:$G$33"))))))</f>
      </c>
      <c r="S144" s="8">
        <f>IF(OR($B144="",$C144="",$D144="",$E144="",$F144="",$G144="",$H144="",$I144="",$J144="",$K144="",$L144=""),"",IF($B144="Female",1/(1+EXP(-SUMPRODUCT(Engine!$C$4418:$C$4449,INDIRECT("Coefficients!$H$2:$H$33")))),1/(1+EXP(-SUMPRODUCT(Engine!$C$4418:$C$4449,INDIRECT("Coefficients!$I$2:$I$33"))))))</f>
      </c>
      <c r="T144" s="8">
        <f>IF(OR($B144="",$C144="",$D144="",$E144="",$F144="",$G144="",$H144="",$I144="",$J144="",$K144="",$L144=""),"",IF($B144="Female",1/(1+EXP(-SUMPRODUCT(Engine!$C$4418:$C$4449,INDIRECT("Coefficients!$J$2:$J$33")))),1/(1+EXP(-SUMPRODUCT(Engine!$C$4418:$C$4449,INDIRECT("Coefficients!$K$2:$K$33"))))))</f>
      </c>
      <c r="U144" s="8">
        <f>IF(OR($B144="",$C144="",$D144="",$E144="",$F144="",$G144="",$H144="",$I144="",$J144="",$K144="",$L144=""),"",IF($B144="Female",1/(1+EXP(-SUMPRODUCT(Engine!$C$4418:$C$4449,INDIRECT("Coefficients!$L$2:$L$33")))),1/(1+EXP(-SUMPRODUCT(Engine!$C$4418:$C$4449,INDIRECT("Coefficients!$M$2:$M$33"))))))</f>
      </c>
      <c r="V144" s="8">
        <f>IF(OR($B144="",$C144="",$D144="",$E144="",$F144="",$G144="",$H144="",$I144="",$J144="",$K144="",$L144=""),"",IF($B144="Female",1/(1+EXP(-SUMPRODUCT(Engine!$C$4418:$C$4449,INDIRECT("Coefficients!$N$2:$N$33")))),1/(1+EXP(-SUMPRODUCT(Engine!$C$4418:$C$4449,INDIRECT("Coefficients!$O$2:$O$33"))))))</f>
      </c>
      <c r="W144" s="8">
        <f>IF(OR($B144="",$C144="",$D144="",$E144="",$F144="",$G144="",$H144="",$I144="",$J144="",$K144="",$L144=""),"",IF($B144="Female",1/(1+EXP(-SUMPRODUCT(Engine!$C$4418:$C$4449,INDIRECT("Coefficients!$P$2:$P$33")))),1/(1+EXP(-SUMPRODUCT(Engine!$C$4418:$C$4449,INDIRECT("Coefficients!$Q$2:$Q$33"))))))</f>
      </c>
      <c r="X144" s="8">
        <f>IF(OR($B144="",$C144="",$D144="",$E144="",$F144="",$G144="",$H144="",$I144="",$J144="",$K144="",$L144=""),"",IF($B144="Female",1/(1+EXP(-SUMPRODUCT(Engine!$C$4418:$C$4449,INDIRECT("Coefficients!$R$2:$R$33")))),1/(1+EXP(-SUMPRODUCT(Engine!$C$4418:$C$4449,INDIRECT("Coefficients!$S$2:$S$33"))))))</f>
      </c>
      <c r="Y144" s="8">
        <f>IF(OR($B144="",$C144="",$D144="",$E144="",$F144="",$G144="",$H144="",$I144="",$J144="",$K144="",$L144=""),"",IF($B144="Female",1/(1+EXP(-SUMPRODUCT(Engine!$C$4418:$C$4449,INDIRECT("Coefficients!$T$2:$T$33")))),1/(1+EXP(-SUMPRODUCT(Engine!$C$4418:$C$4449,INDIRECT("Coefficients!$U$2:$U$33"))))))</f>
      </c>
      <c r="Z144" s="8">
        <f>IF(OR($B144="",$C144="",$D144="",$E144="",$F144="",$G144="",$H144="",$I144="",$J144="",$K144="",$L144=""),"",IF($B144="Female",1/(1+EXP(-SUMPRODUCT(Engine!$C$4418:$C$4449,INDIRECT("Coefficients!$V$2:$V$33")))),1/(1+EXP(-SUMPRODUCT(Engine!$C$4418:$C$4449,INDIRECT("Coefficients!$W$2:$W$33"))))))</f>
      </c>
      <c r="AA144" s="8">
        <f>IF(OR($B144="",$C144="",$D144="",$E144="",$F144="",$G144="",$H144="",$I144="",$J144="",$K144="",$L144=""),"",IF($B144="Female",1/(1+EXP(-SUMPRODUCT(Engine!$C$4418:$C$4449,INDIRECT("Coefficients!$X$2:$X$33")))),1/(1+EXP(-SUMPRODUCT(Engine!$C$4418:$C$4449,INDIRECT("Coefficients!$Y$2:$Y$33"))))))</f>
      </c>
      <c r="AB144" s="8">
        <f>IF(OR($B144="",$C144="",$D144="",$E144="",$F144="",$G144="",$H144="",$I144="",$J144="",$K144="",$L144=""),"",IF($B144="Female",1/(1+EXP(-SUMPRODUCT(Engine!$C$4418:$C$4449,INDIRECT("Coefficients!$Z$2:$Z$33")))),1/(1+EXP(-SUMPRODUCT(Engine!$C$4418:$C$4449,INDIRECT("Coefficients!$AA$2:$AA$33"))))))</f>
      </c>
      <c r="AC144" s="8">
        <f>IF(OR($B144="",$C144="",$D144="",$E144="",$F144="",$G144="",$H144="",$I144="",$J144="",$K144="",$L144=""),"",IF($B144="Female",1/(1+EXP(-SUMPRODUCT(Engine!$C$4418:$C$4449,INDIRECT("Coefficients!$AB$2:$AB$33")))),1/(1+EXP(-SUMPRODUCT(Engine!$C$4418:$C$4449,INDIRECT("Coefficients!$AC$2:$AC$33"))))))</f>
      </c>
      <c r="AD144" s="8">
        <f>IF(OR($B144="",$C144="",$D144="",$E144="",$F144="",$G144="",$H144="",$I144="",$J144="",$K144="",$L144=""),"",IF($B144="Female",1/(1+EXP(-SUMPRODUCT(Engine!$C$4418:$C$4449,INDIRECT("Coefficients!$AD$2:$AD$33")))),1/(1+EXP(-SUMPRODUCT(Engine!$C$4418:$C$4449,INDIRECT("Coefficients!$AE$2:$AE$33"))))))</f>
      </c>
      <c r="AE144" s="8">
        <f>IF(OR($B144="",$C144="",$D144="",$E144="",$F144="",$G144="",$H144="",$I144="",$J144="",$K144="",$L144=""),"",IF($B144="Female",1/(1+EXP(-SUMPRODUCT(Engine!$C$4418:$C$4449,INDIRECT("Coefficients!$AF$2:$AF$33")))),1/(1+EXP(-SUMPRODUCT(Engine!$C$4418:$C$4449,INDIRECT("Coefficients!$AG$2:$AG$33"))))))</f>
      </c>
      <c r="AF144" s="8">
        <f>IF(OR($B144="",$C144="",$D144="",$E144="",$F144="",$G144="",$H144="",$I144="",$J144="",$K144="",$L144=""),"",IF($B144="Female",1/(1+EXP(-SUMPRODUCT(Engine!$C$4418:$C$4449,INDIRECT("Coefficients!$AH$2:$AH$33")))),1/(1+EXP(-SUMPRODUCT(Engine!$C$4418:$C$4449,INDIRECT("Coefficients!$AI$2:$AI$33"))))))</f>
      </c>
      <c r="AG144" s="8">
        <f>IF(OR($B144="",$C144="",$D144="",$E144="",$F144="",$G144="",$H144="",$I144="",$J144="",$K144="",$L144=""),"",IF($B144="Female",1/(1+EXP(-SUMPRODUCT(Engine!$C$4418:$C$4449,INDIRECT("Coefficients!$AJ$2:$AJ$33")))),1/(1+EXP(-SUMPRODUCT(Engine!$C$4418:$C$4449,INDIRECT("Coefficients!$AK$2:$AK$33"))))))</f>
      </c>
      <c r="AH144" s="8">
        <f>IF(OR($B144="",$C144="",$D144="",$E144="",$F144="",$G144="",$H144="",$I144="",$J144="",$K144="",$L144=""),"",IF($B144="Female",1/(1+EXP(-SUMPRODUCT(Engine!$C$4418:$C$4449,INDIRECT("Coefficients!$AL$2:$AL$33")))),1/(1+EXP(-SUMPRODUCT(Engine!$C$4418:$C$4449,INDIRECT("Coefficients!$AM$2:$AM$33"))))))</f>
      </c>
      <c r="AI144" s="8">
        <f>IF(OR($B144="",$C144="",$D144="",$E144="",$F144="",$G144="",$H144="",$I144="",$J144="",$K144="",$L144=""),"",IF($B144="Female",1/(1+EXP(-SUMPRODUCT(Engine!$C$4418:$C$4449,INDIRECT("Coefficients!$AN$2:$AN$33")))),1/(1+EXP(-SUMPRODUCT(Engine!$C$4418:$C$4449,INDIRECT("Coefficients!$AO$2:$AO$33"))))))</f>
      </c>
      <c r="AJ144" s="8">
        <f>IF(OR($B144="",$C144="",$D144="",$E144="",$F144="",$G144="",$H144="",$I144="",$J144="",$K144="",$L144=""),"",IF($B144="Female",1/(1+EXP(-SUMPRODUCT(Engine!$C$4418:$C$4449,INDIRECT("Coefficients!$AP$2:$AP$33")))),1/(1+EXP(-SUMPRODUCT(Engine!$C$4418:$C$4449,INDIRECT("Coefficients!$AQ$2:$AQ$33"))))))</f>
      </c>
      <c r="AK144" s="8">
        <f>IF(OR($B144="",$C144="",$D144="",$E144="",$F144="",$G144="",$H144="",$I144="",$J144="",$K144="",$L144=""),"",IF($B144="Female",1/(1+EXP(-SUMPRODUCT(Engine!$C$4418:$C$4449,INDIRECT("Coefficients!$AR$2:$AR$33")))),1/(1+EXP(-SUMPRODUCT(Engine!$C$4418:$C$4449,INDIRECT("Coefficients!$AS$2:$AS$33"))))))</f>
      </c>
      <c r="AL144" s="8">
        <f>IF(OR($B144="",$C144="",$D144="",$E144="",$F144="",$G144="",$H144="",$I144="",$J144="",$K144="",$L144=""),"",IF($B144="Female",1/(1+EXP(-SUMPRODUCT(Engine!$C$4418:$C$4449,INDIRECT("Coefficients!$AT$2:$AT$33")))),1/(1+EXP(-SUMPRODUCT(Engine!$C$4418:$C$4449,INDIRECT("Coefficients!$AU$2:$AU$33"))))))</f>
      </c>
      <c r="AM144" s="8">
        <f>IF(OR($B144="",$C144="",$D144="",$E144="",$F144="",$G144="",$H144="",$I144="",$J144="",$K144="",$L144=""),"",IF($B144="Female",1/(1+EXP(-SUMPRODUCT(Engine!$C$4418:$C$4449,INDIRECT("Coefficients!$AV$2:$AV$33")))),1/(1+EXP(-SUMPRODUCT(Engine!$C$4418:$C$4449,INDIRECT("Coefficients!$AW$2:$AW$33"))))))</f>
      </c>
      <c r="AN144" s="8">
        <f>IF(OR($B144="",$C144="",$D144="",$E144="",$F144="",$G144="",$H144="",$I144="",$J144="",$K144="",$L144=""),"",IF($B144="Female",1/(1+EXP(-SUMPRODUCT(Engine!$C$4418:$C$4449,INDIRECT("Coefficients!$AX$2:$AX$33")))),1/(1+EXP(-SUMPRODUCT(Engine!$C$4418:$C$4449,INDIRECT("Coefficients!$AY$2:$AY$33"))))))</f>
      </c>
      <c r="AO144" s="8">
        <f>IF(OR($B144="",$C144="",$D144="",$E144="",$F144="",$G144="",$H144="",$I144="",$J144="",$K144="",$L144=""),"",IF($B144="Female",1/(1+EXP(-SUMPRODUCT(Engine!$C$4418:$C$4449,INDIRECT("Coefficients!$AZ$2:$AZ$33")))),1/(1+EXP(-SUMPRODUCT(Engine!$C$4418:$C$4449,INDIRECT("Coefficients!$BA$2:$BA$33"))))))</f>
      </c>
      <c r="AP144" s="8">
        <f>IF(OR($B144="",$C144="",$D144="",$E144="",$F144="",$G144="",$H144="",$I144="",$J144="",$K144="",$L144=""),"",IF($B144="Female",1/(1+EXP(-SUMPRODUCT(Engine!$C$4418:$C$4449,INDIRECT("Coefficients!$BB$2:$BB$33")))),1/(1+EXP(-SUMPRODUCT(Engine!$C$4418:$C$4449,INDIRECT("Coefficients!$BC$2:$BC$33"))))))</f>
      </c>
      <c r="AQ144" s="8">
        <f>IF(OR($B144="",$C144="",$D144="",$E144="",$F144="",$G144="",$H144="",$I144="",$J144="",$K144="",$L144=""),"",IF($B144="Female",1/(1+EXP(-SUMPRODUCT(Engine!$C$4418:$C$4449,INDIRECT("Coefficients!$BD$2:$BD$33")))),1/(1+EXP(-SUMPRODUCT(Engine!$C$4418:$C$4449,INDIRECT("Coefficients!$BE$2:$BE$33"))))))</f>
      </c>
      <c r="AR144" s="8">
        <f>IF(OR($B144="",$C144="",$D144="",$E144="",$F144="",$G144="",$H144="",$I144="",$J144="",$K144="",$L144=""),"",IF($B144="Female",1/(1+EXP(-SUMPRODUCT(Engine!$C$4418:$C$4449,INDIRECT("Coefficients!$BF$2:$BF$33")))),1/(1+EXP(-SUMPRODUCT(Engine!$C$4418:$C$4449,INDIRECT("Coefficients!$BG$2:$BG$33"))))))</f>
      </c>
      <c r="AS144" s="8">
        <f>IF(OR($B144="",$C144="",$D144="",$E144="",$F144="",$G144="",$H144="",$I144="",$J144="",$K144="",$L144=""),"",IF($B144="Female",1/(1+EXP(-SUMPRODUCT(Engine!$C$4418:$C$4449,INDIRECT("Coefficients!$BH$2:$BH$33")))),1/(1+EXP(-SUMPRODUCT(Engine!$C$4418:$C$4449,INDIRECT("Coefficients!$BI$2:$BI$33"))))))</f>
      </c>
      <c r="AT144" s="8">
        <f>IF(OR($B144="",$C144="",$D144="",$E144="",$F144="",$G144="",$H144="",$I144="",$J144="",$K144="",$L144=""),"",IF($B144="Female",1/(1+EXP(-SUMPRODUCT(Engine!$C$4418:$C$4449,INDIRECT("Coefficients!$BJ$2:$BJ$33")))),1/(1+EXP(-SUMPRODUCT(Engine!$C$4418:$C$4449,INDIRECT("Coefficients!$BK$2:$BK$33"))))))</f>
      </c>
      <c r="AU144" s="8">
        <f>IF(OR($B144="",$C144="",$D144="",$E144="",$F144="",$G144="",$H144="",$I144="",$J144="",$K144="",$L144=""),"",IF($B144="Female",1/(1+EXP(-SUMPRODUCT(Engine!$C$4418:$C$4449,INDIRECT("Coefficients!$BL$2:$BL$33")))),1/(1+EXP(-SUMPRODUCT(Engine!$C$4418:$C$4449,INDIRECT("Coefficients!$BM$2:$BM$33"))))))</f>
      </c>
      <c r="AV144" s="8">
        <f>IF(OR($B144="",$C144="",$D144="",$E144="",$F144="",$G144="",$H144="",$I144="",$J144="",$K144="",$L144=""),"",IF($B144="Female",1/(1+EXP(-SUMPRODUCT(Engine!$C$4418:$C$4449,INDIRECT("Coefficients!$BN$2:$BN$33")))),1/(1+EXP(-SUMPRODUCT(Engine!$C$4418:$C$4449,INDIRECT("Coefficients!$BO$2:$BO$33"))))))</f>
      </c>
      <c r="AW144" s="8">
        <f>IF(OR($B144="",$C144="",$D144="",$E144="",$F144="",$G144="",$H144="",$I144="",$J144="",$K144="",$L144=""),"",IF($B144="Female",1/(1+EXP(-SUMPRODUCT(Engine!$C$4418:$C$4449,INDIRECT("Coefficients!$BP$2:$BP$33")))),1/(1+EXP(-SUMPRODUCT(Engine!$C$4418:$C$4449,INDIRECT("Coefficients!$BQ$2:$BQ$33"))))))</f>
      </c>
      <c r="AX144" s="8">
        <f>IF(OR($B144="",$C144="",$D144="",$E144="",$F144="",$G144="",$H144="",$I144="",$J144="",$K144="",$L144=""),"",IF($B144="Female",1/(1+EXP(-SUMPRODUCT(Engine!$C$4418:$C$4449,INDIRECT("Coefficients!$BR$2:$BR$33")))),1/(1+EXP(-SUMPRODUCT(Engine!$C$4418:$C$4449,INDIRECT("Coefficients!$BS$2:$BS$33"))))))</f>
      </c>
      <c r="AY144" s="8">
        <f>IF(OR($B144="",$C144="",$D144="",$E144="",$F144="",$G144="",$H144="",$I144="",$J144="",$K144="",$L144=""),"",IF($B144="Female",1/(1+EXP(-SUMPRODUCT(Engine!$C$4418:$C$4449,INDIRECT("Coefficients!$BT$2:$BT$33")))),1/(1+EXP(-SUMPRODUCT(Engine!$C$4418:$C$4449,INDIRECT("Coefficients!$BU$2:$BU$33"))))))</f>
      </c>
      <c r="AZ144" s="8">
        <f>IF(OR($B144="",$C144="",$D144="",$E144="",$F144="",$G144="",$H144="",$I144="",$J144="",$K144="",$L144=""),"",IF($B144="Female",1/(1+EXP(-SUMPRODUCT(Engine!$C$4418:$C$4449,INDIRECT("Coefficients!$BV$2:$BV$33")))),1/(1+EXP(-SUMPRODUCT(Engine!$C$4418:$C$4449,INDIRECT("Coefficients!$BW$2:$BW$33"))))))</f>
      </c>
      <c r="BA144" s="8">
        <f>IF(OR($B144="",$C144="",$D144="",$E144="",$F144="",$G144="",$H144="",$I144="",$J144="",$K144="",$L144=""),"",IF($B144="Female",1/(1+EXP(-SUMPRODUCT(Engine!$C$4418:$C$4449,INDIRECT("Coefficients!$BX$2:$BX$33")))),1/(1+EXP(-SUMPRODUCT(Engine!$C$4418:$C$4449,INDIRECT("Coefficients!$BY$2:$BY$33"))))))</f>
      </c>
      <c r="BB144" s="8">
        <f>IF(OR($B144="",$C144="",$D144="",$E144="",$F144="",$G144="",$H144="",$I144="",$J144="",$K144="",$L144=""),"",IF($B144="Female",1/(1+EXP(-SUMPRODUCT(Engine!$C$4418:$C$4449,INDIRECT("Coefficients!$BZ$2:$BZ$33")))),1/(1+EXP(-SUMPRODUCT(Engine!$C$4418:$C$4449,INDIRECT("Coefficients!$CA$2:$CA$33"))))))</f>
      </c>
      <c r="BC144" s="8">
        <f>IF(OR($B144="",$C144="",$D144="",$E144="",$F144="",$G144="",$H144="",$I144="",$J144="",$K144="",$L144=""),"",IF($B144="Female",1/(1+EXP(-SUMPRODUCT(Engine!$C$4418:$C$4449,INDIRECT("Coefficients!$CB$2:$CB$33")))),1/(1+EXP(-SUMPRODUCT(Engine!$C$4418:$C$4449,INDIRECT("Coefficients!$CC$2:$CC$33"))))))</f>
      </c>
      <c r="BD144" s="8">
        <f>IF(OR($B144="",$C144="",$D144="",$E144="",$F144="",$G144="",$H144="",$I144="",$J144="",$K144="",$L144=""),"",IF($B144="Female",1/(1+EXP(-SUMPRODUCT(Engine!$C$4418:$C$4449,INDIRECT("Coefficients!$CD$2:$CD$33")))),1/(1+EXP(-SUMPRODUCT(Engine!$C$4418:$C$4449,INDIRECT("Coefficients!$CE$2:$CE$33"))))))</f>
      </c>
      <c r="BE144" s="8">
        <f>IF(OR($B144="",$C144="",$D144="",$E144="",$F144="",$G144="",$H144="",$I144="",$J144="",$K144="",$L144=""),"",IF($B144="Female",1/(1+EXP(-SUMPRODUCT(Engine!$C$4418:$C$4449,INDIRECT("Coefficients!$CF$2:$CF$33")))),1/(1+EXP(-SUMPRODUCT(Engine!$C$4418:$C$4449,INDIRECT("Coefficients!$CG$2:$CG$33"))))))</f>
      </c>
      <c r="BF144" s="8">
        <f>IF(OR($B144="",$C144="",$D144="",$E144="",$F144="",$G144="",$H144="",$I144="",$J144="",$K144="",$L144=""),"",IF($B144="Female",1/(1+EXP(-SUMPRODUCT(Engine!$C$4418:$C$4449,INDIRECT("Coefficients!$CH$2:$CH$33")))),1/(1+EXP(-SUMPRODUCT(Engine!$C$4418:$C$4449,INDIRECT("Coefficients!$CI$2:$CI$33"))))))</f>
      </c>
      <c r="BG144" s="8">
        <f>IF(OR($B144="",$C144="",$D144="",$E144="",$F144="",$G144="",$H144="",$I144="",$J144="",$K144="",$L144=""),"",IF($B144="Female",1/(1+EXP(-SUMPRODUCT(Engine!$C$4418:$C$4449,INDIRECT("Coefficients!$CJ$2:$CJ$33")))),1/(1+EXP(-SUMPRODUCT(Engine!$C$4418:$C$4449,INDIRECT("Coefficients!$CK$2:$CK$33"))))))</f>
      </c>
      <c r="BH144" s="8">
        <f>IF(OR($B144="",$C144="",$D144="",$E144="",$F144="",$G144="",$H144="",$I144="",$J144="",$K144="",$L144=""),"",IF($B144="Female",1/(1+EXP(-SUMPRODUCT(Engine!$C$4418:$C$4449,INDIRECT("Coefficients!$CL$2:$CL$33")))),1/(1+EXP(-SUMPRODUCT(Engine!$C$4418:$C$4449,INDIRECT("Coefficients!$CM$2:$CM$33"))))))</f>
      </c>
      <c r="BI144" s="8">
        <f>IF(OR($B144="",$C144="",$D144="",$E144="",$F144="",$G144="",$H144="",$I144="",$J144="",$K144="",$L144=""),"",IF($B144="Female",1/(1+EXP(-SUMPRODUCT(Engine!$C$4418:$C$4449,INDIRECT("Coefficients!$CN$2:$CN$33")))),1/(1+EXP(-SUMPRODUCT(Engine!$C$4418:$C$4449,INDIRECT("Coefficients!$CO$2:$CO$33"))))))</f>
      </c>
      <c r="BJ144" s="8">
        <f>IF(OR($B144="",$C144="",$D144="",$E144="",$F144="",$G144="",$H144="",$I144="",$J144="",$K144="",$L144=""),"",IF($B144="Female",1/(1+EXP(-SUMPRODUCT(Engine!$C$4418:$C$4449,INDIRECT("Coefficients!$CP$2:$CP$33")))),1/(1+EXP(-SUMPRODUCT(Engine!$C$4418:$C$4449,INDIRECT("Coefficients!$CQ$2:$CQ$33"))))))</f>
      </c>
      <c r="BK144" s="8">
        <f>IF(OR($B144="",$C144="",$D144="",$E144="",$F144="",$G144="",$H144="",$I144="",$J144="",$K144="",$L144=""),"",IF($B144="Female",1/(1+EXP(-SUMPRODUCT(Engine!$C$4418:$C$4449,INDIRECT("Coefficients!$CR$2:$CR$33")))),1/(1+EXP(-SUMPRODUCT(Engine!$C$4418:$C$4449,INDIRECT("Coefficients!$CS$2:$CS$33"))))))</f>
      </c>
      <c r="BL144" s="8">
        <f>IF(OR($B144="",$C144="",$D144="",$E144="",$F144="",$G144="",$H144="",$I144="",$J144="",$K144="",$L144=""),"",IF($B144="Female",1/(1+EXP(-SUMPRODUCT(Engine!$C$4418:$C$4449,INDIRECT("Coefficients!$CT$2:$CT$33")))),1/(1+EXP(-SUMPRODUCT(Engine!$C$4418:$C$4449,INDIRECT("Coefficients!$CU$2:$CU$33"))))))</f>
      </c>
      <c r="BM144" s="8">
        <f>IF(OR($B144="",$C144="",$D144="",$E144="",$F144="",$G144="",$H144="",$I144="",$J144="",$K144="",$L144=""),"",IF($B144="Female",1/(1+EXP(-SUMPRODUCT(Engine!$C$4418:$C$4449,INDIRECT("Coefficients!$CV$2:$CV$33")))),1/(1+EXP(-SUMPRODUCT(Engine!$C$4418:$C$4449,INDIRECT("Coefficients!$CW$2:$CW$33"))))))</f>
      </c>
    </row>
    <row r="145" spans="1:65" x14ac:dyDescent="0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8">
        <f>IF(OR($B145="",$C145="",$D145="",$E145="",$F145="",$G145="",$H145="",$I145="",$J145="",$K145="",$L145=""),"",IF($B145="Female",1/(1+EXP(-SUMPRODUCT(Engine!$C$4450:$C$4481,INDIRECT("Coefficients!$B$2:$B$33")))),1/(1+EXP(-SUMPRODUCT(Engine!$C$4450:$C$4481,INDIRECT("Coefficients!$C$2:$C$33"))))))</f>
      </c>
      <c r="Q145" s="8">
        <f>IF(OR($B145="",$C145="",$D145="",$E145="",$F145="",$G145="",$H145="",$I145="",$J145="",$K145="",$L145=""),"",IF($B145="Female",1/(1+EXP(-SUMPRODUCT(Engine!$C$4450:$C$4481,INDIRECT("Coefficients!$D$2:$D$33")))),1/(1+EXP(-SUMPRODUCT(Engine!$C$4450:$C$4481,INDIRECT("Coefficients!$E$2:$E$33"))))))</f>
      </c>
      <c r="R145" s="8">
        <f>IF(OR($B145="",$C145="",$D145="",$E145="",$F145="",$G145="",$H145="",$I145="",$J145="",$K145="",$L145=""),"",IF($B145="Female",1/(1+EXP(-SUMPRODUCT(Engine!$C$4450:$C$4481,INDIRECT("Coefficients!$F$2:$F$33")))),1/(1+EXP(-SUMPRODUCT(Engine!$C$4450:$C$4481,INDIRECT("Coefficients!$G$2:$G$33"))))))</f>
      </c>
      <c r="S145" s="8">
        <f>IF(OR($B145="",$C145="",$D145="",$E145="",$F145="",$G145="",$H145="",$I145="",$J145="",$K145="",$L145=""),"",IF($B145="Female",1/(1+EXP(-SUMPRODUCT(Engine!$C$4450:$C$4481,INDIRECT("Coefficients!$H$2:$H$33")))),1/(1+EXP(-SUMPRODUCT(Engine!$C$4450:$C$4481,INDIRECT("Coefficients!$I$2:$I$33"))))))</f>
      </c>
      <c r="T145" s="8">
        <f>IF(OR($B145="",$C145="",$D145="",$E145="",$F145="",$G145="",$H145="",$I145="",$J145="",$K145="",$L145=""),"",IF($B145="Female",1/(1+EXP(-SUMPRODUCT(Engine!$C$4450:$C$4481,INDIRECT("Coefficients!$J$2:$J$33")))),1/(1+EXP(-SUMPRODUCT(Engine!$C$4450:$C$4481,INDIRECT("Coefficients!$K$2:$K$33"))))))</f>
      </c>
      <c r="U145" s="8">
        <f>IF(OR($B145="",$C145="",$D145="",$E145="",$F145="",$G145="",$H145="",$I145="",$J145="",$K145="",$L145=""),"",IF($B145="Female",1/(1+EXP(-SUMPRODUCT(Engine!$C$4450:$C$4481,INDIRECT("Coefficients!$L$2:$L$33")))),1/(1+EXP(-SUMPRODUCT(Engine!$C$4450:$C$4481,INDIRECT("Coefficients!$M$2:$M$33"))))))</f>
      </c>
      <c r="V145" s="8">
        <f>IF(OR($B145="",$C145="",$D145="",$E145="",$F145="",$G145="",$H145="",$I145="",$J145="",$K145="",$L145=""),"",IF($B145="Female",1/(1+EXP(-SUMPRODUCT(Engine!$C$4450:$C$4481,INDIRECT("Coefficients!$N$2:$N$33")))),1/(1+EXP(-SUMPRODUCT(Engine!$C$4450:$C$4481,INDIRECT("Coefficients!$O$2:$O$33"))))))</f>
      </c>
      <c r="W145" s="8">
        <f>IF(OR($B145="",$C145="",$D145="",$E145="",$F145="",$G145="",$H145="",$I145="",$J145="",$K145="",$L145=""),"",IF($B145="Female",1/(1+EXP(-SUMPRODUCT(Engine!$C$4450:$C$4481,INDIRECT("Coefficients!$P$2:$P$33")))),1/(1+EXP(-SUMPRODUCT(Engine!$C$4450:$C$4481,INDIRECT("Coefficients!$Q$2:$Q$33"))))))</f>
      </c>
      <c r="X145" s="8">
        <f>IF(OR($B145="",$C145="",$D145="",$E145="",$F145="",$G145="",$H145="",$I145="",$J145="",$K145="",$L145=""),"",IF($B145="Female",1/(1+EXP(-SUMPRODUCT(Engine!$C$4450:$C$4481,INDIRECT("Coefficients!$R$2:$R$33")))),1/(1+EXP(-SUMPRODUCT(Engine!$C$4450:$C$4481,INDIRECT("Coefficients!$S$2:$S$33"))))))</f>
      </c>
      <c r="Y145" s="8">
        <f>IF(OR($B145="",$C145="",$D145="",$E145="",$F145="",$G145="",$H145="",$I145="",$J145="",$K145="",$L145=""),"",IF($B145="Female",1/(1+EXP(-SUMPRODUCT(Engine!$C$4450:$C$4481,INDIRECT("Coefficients!$T$2:$T$33")))),1/(1+EXP(-SUMPRODUCT(Engine!$C$4450:$C$4481,INDIRECT("Coefficients!$U$2:$U$33"))))))</f>
      </c>
      <c r="Z145" s="8">
        <f>IF(OR($B145="",$C145="",$D145="",$E145="",$F145="",$G145="",$H145="",$I145="",$J145="",$K145="",$L145=""),"",IF($B145="Female",1/(1+EXP(-SUMPRODUCT(Engine!$C$4450:$C$4481,INDIRECT("Coefficients!$V$2:$V$33")))),1/(1+EXP(-SUMPRODUCT(Engine!$C$4450:$C$4481,INDIRECT("Coefficients!$W$2:$W$33"))))))</f>
      </c>
      <c r="AA145" s="8">
        <f>IF(OR($B145="",$C145="",$D145="",$E145="",$F145="",$G145="",$H145="",$I145="",$J145="",$K145="",$L145=""),"",IF($B145="Female",1/(1+EXP(-SUMPRODUCT(Engine!$C$4450:$C$4481,INDIRECT("Coefficients!$X$2:$X$33")))),1/(1+EXP(-SUMPRODUCT(Engine!$C$4450:$C$4481,INDIRECT("Coefficients!$Y$2:$Y$33"))))))</f>
      </c>
      <c r="AB145" s="8">
        <f>IF(OR($B145="",$C145="",$D145="",$E145="",$F145="",$G145="",$H145="",$I145="",$J145="",$K145="",$L145=""),"",IF($B145="Female",1/(1+EXP(-SUMPRODUCT(Engine!$C$4450:$C$4481,INDIRECT("Coefficients!$Z$2:$Z$33")))),1/(1+EXP(-SUMPRODUCT(Engine!$C$4450:$C$4481,INDIRECT("Coefficients!$AA$2:$AA$33"))))))</f>
      </c>
      <c r="AC145" s="8">
        <f>IF(OR($B145="",$C145="",$D145="",$E145="",$F145="",$G145="",$H145="",$I145="",$J145="",$K145="",$L145=""),"",IF($B145="Female",1/(1+EXP(-SUMPRODUCT(Engine!$C$4450:$C$4481,INDIRECT("Coefficients!$AB$2:$AB$33")))),1/(1+EXP(-SUMPRODUCT(Engine!$C$4450:$C$4481,INDIRECT("Coefficients!$AC$2:$AC$33"))))))</f>
      </c>
      <c r="AD145" s="8">
        <f>IF(OR($B145="",$C145="",$D145="",$E145="",$F145="",$G145="",$H145="",$I145="",$J145="",$K145="",$L145=""),"",IF($B145="Female",1/(1+EXP(-SUMPRODUCT(Engine!$C$4450:$C$4481,INDIRECT("Coefficients!$AD$2:$AD$33")))),1/(1+EXP(-SUMPRODUCT(Engine!$C$4450:$C$4481,INDIRECT("Coefficients!$AE$2:$AE$33"))))))</f>
      </c>
      <c r="AE145" s="8">
        <f>IF(OR($B145="",$C145="",$D145="",$E145="",$F145="",$G145="",$H145="",$I145="",$J145="",$K145="",$L145=""),"",IF($B145="Female",1/(1+EXP(-SUMPRODUCT(Engine!$C$4450:$C$4481,INDIRECT("Coefficients!$AF$2:$AF$33")))),1/(1+EXP(-SUMPRODUCT(Engine!$C$4450:$C$4481,INDIRECT("Coefficients!$AG$2:$AG$33"))))))</f>
      </c>
      <c r="AF145" s="8">
        <f>IF(OR($B145="",$C145="",$D145="",$E145="",$F145="",$G145="",$H145="",$I145="",$J145="",$K145="",$L145=""),"",IF($B145="Female",1/(1+EXP(-SUMPRODUCT(Engine!$C$4450:$C$4481,INDIRECT("Coefficients!$AH$2:$AH$33")))),1/(1+EXP(-SUMPRODUCT(Engine!$C$4450:$C$4481,INDIRECT("Coefficients!$AI$2:$AI$33"))))))</f>
      </c>
      <c r="AG145" s="8">
        <f>IF(OR($B145="",$C145="",$D145="",$E145="",$F145="",$G145="",$H145="",$I145="",$J145="",$K145="",$L145=""),"",IF($B145="Female",1/(1+EXP(-SUMPRODUCT(Engine!$C$4450:$C$4481,INDIRECT("Coefficients!$AJ$2:$AJ$33")))),1/(1+EXP(-SUMPRODUCT(Engine!$C$4450:$C$4481,INDIRECT("Coefficients!$AK$2:$AK$33"))))))</f>
      </c>
      <c r="AH145" s="8">
        <f>IF(OR($B145="",$C145="",$D145="",$E145="",$F145="",$G145="",$H145="",$I145="",$J145="",$K145="",$L145=""),"",IF($B145="Female",1/(1+EXP(-SUMPRODUCT(Engine!$C$4450:$C$4481,INDIRECT("Coefficients!$AL$2:$AL$33")))),1/(1+EXP(-SUMPRODUCT(Engine!$C$4450:$C$4481,INDIRECT("Coefficients!$AM$2:$AM$33"))))))</f>
      </c>
      <c r="AI145" s="8">
        <f>IF(OR($B145="",$C145="",$D145="",$E145="",$F145="",$G145="",$H145="",$I145="",$J145="",$K145="",$L145=""),"",IF($B145="Female",1/(1+EXP(-SUMPRODUCT(Engine!$C$4450:$C$4481,INDIRECT("Coefficients!$AN$2:$AN$33")))),1/(1+EXP(-SUMPRODUCT(Engine!$C$4450:$C$4481,INDIRECT("Coefficients!$AO$2:$AO$33"))))))</f>
      </c>
      <c r="AJ145" s="8">
        <f>IF(OR($B145="",$C145="",$D145="",$E145="",$F145="",$G145="",$H145="",$I145="",$J145="",$K145="",$L145=""),"",IF($B145="Female",1/(1+EXP(-SUMPRODUCT(Engine!$C$4450:$C$4481,INDIRECT("Coefficients!$AP$2:$AP$33")))),1/(1+EXP(-SUMPRODUCT(Engine!$C$4450:$C$4481,INDIRECT("Coefficients!$AQ$2:$AQ$33"))))))</f>
      </c>
      <c r="AK145" s="8">
        <f>IF(OR($B145="",$C145="",$D145="",$E145="",$F145="",$G145="",$H145="",$I145="",$J145="",$K145="",$L145=""),"",IF($B145="Female",1/(1+EXP(-SUMPRODUCT(Engine!$C$4450:$C$4481,INDIRECT("Coefficients!$AR$2:$AR$33")))),1/(1+EXP(-SUMPRODUCT(Engine!$C$4450:$C$4481,INDIRECT("Coefficients!$AS$2:$AS$33"))))))</f>
      </c>
      <c r="AL145" s="8">
        <f>IF(OR($B145="",$C145="",$D145="",$E145="",$F145="",$G145="",$H145="",$I145="",$J145="",$K145="",$L145=""),"",IF($B145="Female",1/(1+EXP(-SUMPRODUCT(Engine!$C$4450:$C$4481,INDIRECT("Coefficients!$AT$2:$AT$33")))),1/(1+EXP(-SUMPRODUCT(Engine!$C$4450:$C$4481,INDIRECT("Coefficients!$AU$2:$AU$33"))))))</f>
      </c>
      <c r="AM145" s="8">
        <f>IF(OR($B145="",$C145="",$D145="",$E145="",$F145="",$G145="",$H145="",$I145="",$J145="",$K145="",$L145=""),"",IF($B145="Female",1/(1+EXP(-SUMPRODUCT(Engine!$C$4450:$C$4481,INDIRECT("Coefficients!$AV$2:$AV$33")))),1/(1+EXP(-SUMPRODUCT(Engine!$C$4450:$C$4481,INDIRECT("Coefficients!$AW$2:$AW$33"))))))</f>
      </c>
      <c r="AN145" s="8">
        <f>IF(OR($B145="",$C145="",$D145="",$E145="",$F145="",$G145="",$H145="",$I145="",$J145="",$K145="",$L145=""),"",IF($B145="Female",1/(1+EXP(-SUMPRODUCT(Engine!$C$4450:$C$4481,INDIRECT("Coefficients!$AX$2:$AX$33")))),1/(1+EXP(-SUMPRODUCT(Engine!$C$4450:$C$4481,INDIRECT("Coefficients!$AY$2:$AY$33"))))))</f>
      </c>
      <c r="AO145" s="8">
        <f>IF(OR($B145="",$C145="",$D145="",$E145="",$F145="",$G145="",$H145="",$I145="",$J145="",$K145="",$L145=""),"",IF($B145="Female",1/(1+EXP(-SUMPRODUCT(Engine!$C$4450:$C$4481,INDIRECT("Coefficients!$AZ$2:$AZ$33")))),1/(1+EXP(-SUMPRODUCT(Engine!$C$4450:$C$4481,INDIRECT("Coefficients!$BA$2:$BA$33"))))))</f>
      </c>
      <c r="AP145" s="8">
        <f>IF(OR($B145="",$C145="",$D145="",$E145="",$F145="",$G145="",$H145="",$I145="",$J145="",$K145="",$L145=""),"",IF($B145="Female",1/(1+EXP(-SUMPRODUCT(Engine!$C$4450:$C$4481,INDIRECT("Coefficients!$BB$2:$BB$33")))),1/(1+EXP(-SUMPRODUCT(Engine!$C$4450:$C$4481,INDIRECT("Coefficients!$BC$2:$BC$33"))))))</f>
      </c>
      <c r="AQ145" s="8">
        <f>IF(OR($B145="",$C145="",$D145="",$E145="",$F145="",$G145="",$H145="",$I145="",$J145="",$K145="",$L145=""),"",IF($B145="Female",1/(1+EXP(-SUMPRODUCT(Engine!$C$4450:$C$4481,INDIRECT("Coefficients!$BD$2:$BD$33")))),1/(1+EXP(-SUMPRODUCT(Engine!$C$4450:$C$4481,INDIRECT("Coefficients!$BE$2:$BE$33"))))))</f>
      </c>
      <c r="AR145" s="8">
        <f>IF(OR($B145="",$C145="",$D145="",$E145="",$F145="",$G145="",$H145="",$I145="",$J145="",$K145="",$L145=""),"",IF($B145="Female",1/(1+EXP(-SUMPRODUCT(Engine!$C$4450:$C$4481,INDIRECT("Coefficients!$BF$2:$BF$33")))),1/(1+EXP(-SUMPRODUCT(Engine!$C$4450:$C$4481,INDIRECT("Coefficients!$BG$2:$BG$33"))))))</f>
      </c>
      <c r="AS145" s="8">
        <f>IF(OR($B145="",$C145="",$D145="",$E145="",$F145="",$G145="",$H145="",$I145="",$J145="",$K145="",$L145=""),"",IF($B145="Female",1/(1+EXP(-SUMPRODUCT(Engine!$C$4450:$C$4481,INDIRECT("Coefficients!$BH$2:$BH$33")))),1/(1+EXP(-SUMPRODUCT(Engine!$C$4450:$C$4481,INDIRECT("Coefficients!$BI$2:$BI$33"))))))</f>
      </c>
      <c r="AT145" s="8">
        <f>IF(OR($B145="",$C145="",$D145="",$E145="",$F145="",$G145="",$H145="",$I145="",$J145="",$K145="",$L145=""),"",IF($B145="Female",1/(1+EXP(-SUMPRODUCT(Engine!$C$4450:$C$4481,INDIRECT("Coefficients!$BJ$2:$BJ$33")))),1/(1+EXP(-SUMPRODUCT(Engine!$C$4450:$C$4481,INDIRECT("Coefficients!$BK$2:$BK$33"))))))</f>
      </c>
      <c r="AU145" s="8">
        <f>IF(OR($B145="",$C145="",$D145="",$E145="",$F145="",$G145="",$H145="",$I145="",$J145="",$K145="",$L145=""),"",IF($B145="Female",1/(1+EXP(-SUMPRODUCT(Engine!$C$4450:$C$4481,INDIRECT("Coefficients!$BL$2:$BL$33")))),1/(1+EXP(-SUMPRODUCT(Engine!$C$4450:$C$4481,INDIRECT("Coefficients!$BM$2:$BM$33"))))))</f>
      </c>
      <c r="AV145" s="8">
        <f>IF(OR($B145="",$C145="",$D145="",$E145="",$F145="",$G145="",$H145="",$I145="",$J145="",$K145="",$L145=""),"",IF($B145="Female",1/(1+EXP(-SUMPRODUCT(Engine!$C$4450:$C$4481,INDIRECT("Coefficients!$BN$2:$BN$33")))),1/(1+EXP(-SUMPRODUCT(Engine!$C$4450:$C$4481,INDIRECT("Coefficients!$BO$2:$BO$33"))))))</f>
      </c>
      <c r="AW145" s="8">
        <f>IF(OR($B145="",$C145="",$D145="",$E145="",$F145="",$G145="",$H145="",$I145="",$J145="",$K145="",$L145=""),"",IF($B145="Female",1/(1+EXP(-SUMPRODUCT(Engine!$C$4450:$C$4481,INDIRECT("Coefficients!$BP$2:$BP$33")))),1/(1+EXP(-SUMPRODUCT(Engine!$C$4450:$C$4481,INDIRECT("Coefficients!$BQ$2:$BQ$33"))))))</f>
      </c>
      <c r="AX145" s="8">
        <f>IF(OR($B145="",$C145="",$D145="",$E145="",$F145="",$G145="",$H145="",$I145="",$J145="",$K145="",$L145=""),"",IF($B145="Female",1/(1+EXP(-SUMPRODUCT(Engine!$C$4450:$C$4481,INDIRECT("Coefficients!$BR$2:$BR$33")))),1/(1+EXP(-SUMPRODUCT(Engine!$C$4450:$C$4481,INDIRECT("Coefficients!$BS$2:$BS$33"))))))</f>
      </c>
      <c r="AY145" s="8">
        <f>IF(OR($B145="",$C145="",$D145="",$E145="",$F145="",$G145="",$H145="",$I145="",$J145="",$K145="",$L145=""),"",IF($B145="Female",1/(1+EXP(-SUMPRODUCT(Engine!$C$4450:$C$4481,INDIRECT("Coefficients!$BT$2:$BT$33")))),1/(1+EXP(-SUMPRODUCT(Engine!$C$4450:$C$4481,INDIRECT("Coefficients!$BU$2:$BU$33"))))))</f>
      </c>
      <c r="AZ145" s="8">
        <f>IF(OR($B145="",$C145="",$D145="",$E145="",$F145="",$G145="",$H145="",$I145="",$J145="",$K145="",$L145=""),"",IF($B145="Female",1/(1+EXP(-SUMPRODUCT(Engine!$C$4450:$C$4481,INDIRECT("Coefficients!$BV$2:$BV$33")))),1/(1+EXP(-SUMPRODUCT(Engine!$C$4450:$C$4481,INDIRECT("Coefficients!$BW$2:$BW$33"))))))</f>
      </c>
      <c r="BA145" s="8">
        <f>IF(OR($B145="",$C145="",$D145="",$E145="",$F145="",$G145="",$H145="",$I145="",$J145="",$K145="",$L145=""),"",IF($B145="Female",1/(1+EXP(-SUMPRODUCT(Engine!$C$4450:$C$4481,INDIRECT("Coefficients!$BX$2:$BX$33")))),1/(1+EXP(-SUMPRODUCT(Engine!$C$4450:$C$4481,INDIRECT("Coefficients!$BY$2:$BY$33"))))))</f>
      </c>
      <c r="BB145" s="8">
        <f>IF(OR($B145="",$C145="",$D145="",$E145="",$F145="",$G145="",$H145="",$I145="",$J145="",$K145="",$L145=""),"",IF($B145="Female",1/(1+EXP(-SUMPRODUCT(Engine!$C$4450:$C$4481,INDIRECT("Coefficients!$BZ$2:$BZ$33")))),1/(1+EXP(-SUMPRODUCT(Engine!$C$4450:$C$4481,INDIRECT("Coefficients!$CA$2:$CA$33"))))))</f>
      </c>
      <c r="BC145" s="8">
        <f>IF(OR($B145="",$C145="",$D145="",$E145="",$F145="",$G145="",$H145="",$I145="",$J145="",$K145="",$L145=""),"",IF($B145="Female",1/(1+EXP(-SUMPRODUCT(Engine!$C$4450:$C$4481,INDIRECT("Coefficients!$CB$2:$CB$33")))),1/(1+EXP(-SUMPRODUCT(Engine!$C$4450:$C$4481,INDIRECT("Coefficients!$CC$2:$CC$33"))))))</f>
      </c>
      <c r="BD145" s="8">
        <f>IF(OR($B145="",$C145="",$D145="",$E145="",$F145="",$G145="",$H145="",$I145="",$J145="",$K145="",$L145=""),"",IF($B145="Female",1/(1+EXP(-SUMPRODUCT(Engine!$C$4450:$C$4481,INDIRECT("Coefficients!$CD$2:$CD$33")))),1/(1+EXP(-SUMPRODUCT(Engine!$C$4450:$C$4481,INDIRECT("Coefficients!$CE$2:$CE$33"))))))</f>
      </c>
      <c r="BE145" s="8">
        <f>IF(OR($B145="",$C145="",$D145="",$E145="",$F145="",$G145="",$H145="",$I145="",$J145="",$K145="",$L145=""),"",IF($B145="Female",1/(1+EXP(-SUMPRODUCT(Engine!$C$4450:$C$4481,INDIRECT("Coefficients!$CF$2:$CF$33")))),1/(1+EXP(-SUMPRODUCT(Engine!$C$4450:$C$4481,INDIRECT("Coefficients!$CG$2:$CG$33"))))))</f>
      </c>
      <c r="BF145" s="8">
        <f>IF(OR($B145="",$C145="",$D145="",$E145="",$F145="",$G145="",$H145="",$I145="",$J145="",$K145="",$L145=""),"",IF($B145="Female",1/(1+EXP(-SUMPRODUCT(Engine!$C$4450:$C$4481,INDIRECT("Coefficients!$CH$2:$CH$33")))),1/(1+EXP(-SUMPRODUCT(Engine!$C$4450:$C$4481,INDIRECT("Coefficients!$CI$2:$CI$33"))))))</f>
      </c>
      <c r="BG145" s="8">
        <f>IF(OR($B145="",$C145="",$D145="",$E145="",$F145="",$G145="",$H145="",$I145="",$J145="",$K145="",$L145=""),"",IF($B145="Female",1/(1+EXP(-SUMPRODUCT(Engine!$C$4450:$C$4481,INDIRECT("Coefficients!$CJ$2:$CJ$33")))),1/(1+EXP(-SUMPRODUCT(Engine!$C$4450:$C$4481,INDIRECT("Coefficients!$CK$2:$CK$33"))))))</f>
      </c>
      <c r="BH145" s="8">
        <f>IF(OR($B145="",$C145="",$D145="",$E145="",$F145="",$G145="",$H145="",$I145="",$J145="",$K145="",$L145=""),"",IF($B145="Female",1/(1+EXP(-SUMPRODUCT(Engine!$C$4450:$C$4481,INDIRECT("Coefficients!$CL$2:$CL$33")))),1/(1+EXP(-SUMPRODUCT(Engine!$C$4450:$C$4481,INDIRECT("Coefficients!$CM$2:$CM$33"))))))</f>
      </c>
      <c r="BI145" s="8">
        <f>IF(OR($B145="",$C145="",$D145="",$E145="",$F145="",$G145="",$H145="",$I145="",$J145="",$K145="",$L145=""),"",IF($B145="Female",1/(1+EXP(-SUMPRODUCT(Engine!$C$4450:$C$4481,INDIRECT("Coefficients!$CN$2:$CN$33")))),1/(1+EXP(-SUMPRODUCT(Engine!$C$4450:$C$4481,INDIRECT("Coefficients!$CO$2:$CO$33"))))))</f>
      </c>
      <c r="BJ145" s="8">
        <f>IF(OR($B145="",$C145="",$D145="",$E145="",$F145="",$G145="",$H145="",$I145="",$J145="",$K145="",$L145=""),"",IF($B145="Female",1/(1+EXP(-SUMPRODUCT(Engine!$C$4450:$C$4481,INDIRECT("Coefficients!$CP$2:$CP$33")))),1/(1+EXP(-SUMPRODUCT(Engine!$C$4450:$C$4481,INDIRECT("Coefficients!$CQ$2:$CQ$33"))))))</f>
      </c>
      <c r="BK145" s="8">
        <f>IF(OR($B145="",$C145="",$D145="",$E145="",$F145="",$G145="",$H145="",$I145="",$J145="",$K145="",$L145=""),"",IF($B145="Female",1/(1+EXP(-SUMPRODUCT(Engine!$C$4450:$C$4481,INDIRECT("Coefficients!$CR$2:$CR$33")))),1/(1+EXP(-SUMPRODUCT(Engine!$C$4450:$C$4481,INDIRECT("Coefficients!$CS$2:$CS$33"))))))</f>
      </c>
      <c r="BL145" s="8">
        <f>IF(OR($B145="",$C145="",$D145="",$E145="",$F145="",$G145="",$H145="",$I145="",$J145="",$K145="",$L145=""),"",IF($B145="Female",1/(1+EXP(-SUMPRODUCT(Engine!$C$4450:$C$4481,INDIRECT("Coefficients!$CT$2:$CT$33")))),1/(1+EXP(-SUMPRODUCT(Engine!$C$4450:$C$4481,INDIRECT("Coefficients!$CU$2:$CU$33"))))))</f>
      </c>
      <c r="BM145" s="8">
        <f>IF(OR($B145="",$C145="",$D145="",$E145="",$F145="",$G145="",$H145="",$I145="",$J145="",$K145="",$L145=""),"",IF($B145="Female",1/(1+EXP(-SUMPRODUCT(Engine!$C$4450:$C$4481,INDIRECT("Coefficients!$CV$2:$CV$33")))),1/(1+EXP(-SUMPRODUCT(Engine!$C$4450:$C$4481,INDIRECT("Coefficients!$CW$2:$CW$33"))))))</f>
      </c>
    </row>
    <row r="146" spans="1:65" x14ac:dyDescent="0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8">
        <f>IF(OR($B146="",$C146="",$D146="",$E146="",$F146="",$G146="",$H146="",$I146="",$J146="",$K146="",$L146=""),"",IF($B146="Female",1/(1+EXP(-SUMPRODUCT(Engine!$C$4482:$C$4513,INDIRECT("Coefficients!$B$2:$B$33")))),1/(1+EXP(-SUMPRODUCT(Engine!$C$4482:$C$4513,INDIRECT("Coefficients!$C$2:$C$33"))))))</f>
      </c>
      <c r="Q146" s="8">
        <f>IF(OR($B146="",$C146="",$D146="",$E146="",$F146="",$G146="",$H146="",$I146="",$J146="",$K146="",$L146=""),"",IF($B146="Female",1/(1+EXP(-SUMPRODUCT(Engine!$C$4482:$C$4513,INDIRECT("Coefficients!$D$2:$D$33")))),1/(1+EXP(-SUMPRODUCT(Engine!$C$4482:$C$4513,INDIRECT("Coefficients!$E$2:$E$33"))))))</f>
      </c>
      <c r="R146" s="8">
        <f>IF(OR($B146="",$C146="",$D146="",$E146="",$F146="",$G146="",$H146="",$I146="",$J146="",$K146="",$L146=""),"",IF($B146="Female",1/(1+EXP(-SUMPRODUCT(Engine!$C$4482:$C$4513,INDIRECT("Coefficients!$F$2:$F$33")))),1/(1+EXP(-SUMPRODUCT(Engine!$C$4482:$C$4513,INDIRECT("Coefficients!$G$2:$G$33"))))))</f>
      </c>
      <c r="S146" s="8">
        <f>IF(OR($B146="",$C146="",$D146="",$E146="",$F146="",$G146="",$H146="",$I146="",$J146="",$K146="",$L146=""),"",IF($B146="Female",1/(1+EXP(-SUMPRODUCT(Engine!$C$4482:$C$4513,INDIRECT("Coefficients!$H$2:$H$33")))),1/(1+EXP(-SUMPRODUCT(Engine!$C$4482:$C$4513,INDIRECT("Coefficients!$I$2:$I$33"))))))</f>
      </c>
      <c r="T146" s="8">
        <f>IF(OR($B146="",$C146="",$D146="",$E146="",$F146="",$G146="",$H146="",$I146="",$J146="",$K146="",$L146=""),"",IF($B146="Female",1/(1+EXP(-SUMPRODUCT(Engine!$C$4482:$C$4513,INDIRECT("Coefficients!$J$2:$J$33")))),1/(1+EXP(-SUMPRODUCT(Engine!$C$4482:$C$4513,INDIRECT("Coefficients!$K$2:$K$33"))))))</f>
      </c>
      <c r="U146" s="8">
        <f>IF(OR($B146="",$C146="",$D146="",$E146="",$F146="",$G146="",$H146="",$I146="",$J146="",$K146="",$L146=""),"",IF($B146="Female",1/(1+EXP(-SUMPRODUCT(Engine!$C$4482:$C$4513,INDIRECT("Coefficients!$L$2:$L$33")))),1/(1+EXP(-SUMPRODUCT(Engine!$C$4482:$C$4513,INDIRECT("Coefficients!$M$2:$M$33"))))))</f>
      </c>
      <c r="V146" s="8">
        <f>IF(OR($B146="",$C146="",$D146="",$E146="",$F146="",$G146="",$H146="",$I146="",$J146="",$K146="",$L146=""),"",IF($B146="Female",1/(1+EXP(-SUMPRODUCT(Engine!$C$4482:$C$4513,INDIRECT("Coefficients!$N$2:$N$33")))),1/(1+EXP(-SUMPRODUCT(Engine!$C$4482:$C$4513,INDIRECT("Coefficients!$O$2:$O$33"))))))</f>
      </c>
      <c r="W146" s="8">
        <f>IF(OR($B146="",$C146="",$D146="",$E146="",$F146="",$G146="",$H146="",$I146="",$J146="",$K146="",$L146=""),"",IF($B146="Female",1/(1+EXP(-SUMPRODUCT(Engine!$C$4482:$C$4513,INDIRECT("Coefficients!$P$2:$P$33")))),1/(1+EXP(-SUMPRODUCT(Engine!$C$4482:$C$4513,INDIRECT("Coefficients!$Q$2:$Q$33"))))))</f>
      </c>
      <c r="X146" s="8">
        <f>IF(OR($B146="",$C146="",$D146="",$E146="",$F146="",$G146="",$H146="",$I146="",$J146="",$K146="",$L146=""),"",IF($B146="Female",1/(1+EXP(-SUMPRODUCT(Engine!$C$4482:$C$4513,INDIRECT("Coefficients!$R$2:$R$33")))),1/(1+EXP(-SUMPRODUCT(Engine!$C$4482:$C$4513,INDIRECT("Coefficients!$S$2:$S$33"))))))</f>
      </c>
      <c r="Y146" s="8">
        <f>IF(OR($B146="",$C146="",$D146="",$E146="",$F146="",$G146="",$H146="",$I146="",$J146="",$K146="",$L146=""),"",IF($B146="Female",1/(1+EXP(-SUMPRODUCT(Engine!$C$4482:$C$4513,INDIRECT("Coefficients!$T$2:$T$33")))),1/(1+EXP(-SUMPRODUCT(Engine!$C$4482:$C$4513,INDIRECT("Coefficients!$U$2:$U$33"))))))</f>
      </c>
      <c r="Z146" s="8">
        <f>IF(OR($B146="",$C146="",$D146="",$E146="",$F146="",$G146="",$H146="",$I146="",$J146="",$K146="",$L146=""),"",IF($B146="Female",1/(1+EXP(-SUMPRODUCT(Engine!$C$4482:$C$4513,INDIRECT("Coefficients!$V$2:$V$33")))),1/(1+EXP(-SUMPRODUCT(Engine!$C$4482:$C$4513,INDIRECT("Coefficients!$W$2:$W$33"))))))</f>
      </c>
      <c r="AA146" s="8">
        <f>IF(OR($B146="",$C146="",$D146="",$E146="",$F146="",$G146="",$H146="",$I146="",$J146="",$K146="",$L146=""),"",IF($B146="Female",1/(1+EXP(-SUMPRODUCT(Engine!$C$4482:$C$4513,INDIRECT("Coefficients!$X$2:$X$33")))),1/(1+EXP(-SUMPRODUCT(Engine!$C$4482:$C$4513,INDIRECT("Coefficients!$Y$2:$Y$33"))))))</f>
      </c>
      <c r="AB146" s="8">
        <f>IF(OR($B146="",$C146="",$D146="",$E146="",$F146="",$G146="",$H146="",$I146="",$J146="",$K146="",$L146=""),"",IF($B146="Female",1/(1+EXP(-SUMPRODUCT(Engine!$C$4482:$C$4513,INDIRECT("Coefficients!$Z$2:$Z$33")))),1/(1+EXP(-SUMPRODUCT(Engine!$C$4482:$C$4513,INDIRECT("Coefficients!$AA$2:$AA$33"))))))</f>
      </c>
      <c r="AC146" s="8">
        <f>IF(OR($B146="",$C146="",$D146="",$E146="",$F146="",$G146="",$H146="",$I146="",$J146="",$K146="",$L146=""),"",IF($B146="Female",1/(1+EXP(-SUMPRODUCT(Engine!$C$4482:$C$4513,INDIRECT("Coefficients!$AB$2:$AB$33")))),1/(1+EXP(-SUMPRODUCT(Engine!$C$4482:$C$4513,INDIRECT("Coefficients!$AC$2:$AC$33"))))))</f>
      </c>
      <c r="AD146" s="8">
        <f>IF(OR($B146="",$C146="",$D146="",$E146="",$F146="",$G146="",$H146="",$I146="",$J146="",$K146="",$L146=""),"",IF($B146="Female",1/(1+EXP(-SUMPRODUCT(Engine!$C$4482:$C$4513,INDIRECT("Coefficients!$AD$2:$AD$33")))),1/(1+EXP(-SUMPRODUCT(Engine!$C$4482:$C$4513,INDIRECT("Coefficients!$AE$2:$AE$33"))))))</f>
      </c>
      <c r="AE146" s="8">
        <f>IF(OR($B146="",$C146="",$D146="",$E146="",$F146="",$G146="",$H146="",$I146="",$J146="",$K146="",$L146=""),"",IF($B146="Female",1/(1+EXP(-SUMPRODUCT(Engine!$C$4482:$C$4513,INDIRECT("Coefficients!$AF$2:$AF$33")))),1/(1+EXP(-SUMPRODUCT(Engine!$C$4482:$C$4513,INDIRECT("Coefficients!$AG$2:$AG$33"))))))</f>
      </c>
      <c r="AF146" s="8">
        <f>IF(OR($B146="",$C146="",$D146="",$E146="",$F146="",$G146="",$H146="",$I146="",$J146="",$K146="",$L146=""),"",IF($B146="Female",1/(1+EXP(-SUMPRODUCT(Engine!$C$4482:$C$4513,INDIRECT("Coefficients!$AH$2:$AH$33")))),1/(1+EXP(-SUMPRODUCT(Engine!$C$4482:$C$4513,INDIRECT("Coefficients!$AI$2:$AI$33"))))))</f>
      </c>
      <c r="AG146" s="8">
        <f>IF(OR($B146="",$C146="",$D146="",$E146="",$F146="",$G146="",$H146="",$I146="",$J146="",$K146="",$L146=""),"",IF($B146="Female",1/(1+EXP(-SUMPRODUCT(Engine!$C$4482:$C$4513,INDIRECT("Coefficients!$AJ$2:$AJ$33")))),1/(1+EXP(-SUMPRODUCT(Engine!$C$4482:$C$4513,INDIRECT("Coefficients!$AK$2:$AK$33"))))))</f>
      </c>
      <c r="AH146" s="8">
        <f>IF(OR($B146="",$C146="",$D146="",$E146="",$F146="",$G146="",$H146="",$I146="",$J146="",$K146="",$L146=""),"",IF($B146="Female",1/(1+EXP(-SUMPRODUCT(Engine!$C$4482:$C$4513,INDIRECT("Coefficients!$AL$2:$AL$33")))),1/(1+EXP(-SUMPRODUCT(Engine!$C$4482:$C$4513,INDIRECT("Coefficients!$AM$2:$AM$33"))))))</f>
      </c>
      <c r="AI146" s="8">
        <f>IF(OR($B146="",$C146="",$D146="",$E146="",$F146="",$G146="",$H146="",$I146="",$J146="",$K146="",$L146=""),"",IF($B146="Female",1/(1+EXP(-SUMPRODUCT(Engine!$C$4482:$C$4513,INDIRECT("Coefficients!$AN$2:$AN$33")))),1/(1+EXP(-SUMPRODUCT(Engine!$C$4482:$C$4513,INDIRECT("Coefficients!$AO$2:$AO$33"))))))</f>
      </c>
      <c r="AJ146" s="8">
        <f>IF(OR($B146="",$C146="",$D146="",$E146="",$F146="",$G146="",$H146="",$I146="",$J146="",$K146="",$L146=""),"",IF($B146="Female",1/(1+EXP(-SUMPRODUCT(Engine!$C$4482:$C$4513,INDIRECT("Coefficients!$AP$2:$AP$33")))),1/(1+EXP(-SUMPRODUCT(Engine!$C$4482:$C$4513,INDIRECT("Coefficients!$AQ$2:$AQ$33"))))))</f>
      </c>
      <c r="AK146" s="8">
        <f>IF(OR($B146="",$C146="",$D146="",$E146="",$F146="",$G146="",$H146="",$I146="",$J146="",$K146="",$L146=""),"",IF($B146="Female",1/(1+EXP(-SUMPRODUCT(Engine!$C$4482:$C$4513,INDIRECT("Coefficients!$AR$2:$AR$33")))),1/(1+EXP(-SUMPRODUCT(Engine!$C$4482:$C$4513,INDIRECT("Coefficients!$AS$2:$AS$33"))))))</f>
      </c>
      <c r="AL146" s="8">
        <f>IF(OR($B146="",$C146="",$D146="",$E146="",$F146="",$G146="",$H146="",$I146="",$J146="",$K146="",$L146=""),"",IF($B146="Female",1/(1+EXP(-SUMPRODUCT(Engine!$C$4482:$C$4513,INDIRECT("Coefficients!$AT$2:$AT$33")))),1/(1+EXP(-SUMPRODUCT(Engine!$C$4482:$C$4513,INDIRECT("Coefficients!$AU$2:$AU$33"))))))</f>
      </c>
      <c r="AM146" s="8">
        <f>IF(OR($B146="",$C146="",$D146="",$E146="",$F146="",$G146="",$H146="",$I146="",$J146="",$K146="",$L146=""),"",IF($B146="Female",1/(1+EXP(-SUMPRODUCT(Engine!$C$4482:$C$4513,INDIRECT("Coefficients!$AV$2:$AV$33")))),1/(1+EXP(-SUMPRODUCT(Engine!$C$4482:$C$4513,INDIRECT("Coefficients!$AW$2:$AW$33"))))))</f>
      </c>
      <c r="AN146" s="8">
        <f>IF(OR($B146="",$C146="",$D146="",$E146="",$F146="",$G146="",$H146="",$I146="",$J146="",$K146="",$L146=""),"",IF($B146="Female",1/(1+EXP(-SUMPRODUCT(Engine!$C$4482:$C$4513,INDIRECT("Coefficients!$AX$2:$AX$33")))),1/(1+EXP(-SUMPRODUCT(Engine!$C$4482:$C$4513,INDIRECT("Coefficients!$AY$2:$AY$33"))))))</f>
      </c>
      <c r="AO146" s="8">
        <f>IF(OR($B146="",$C146="",$D146="",$E146="",$F146="",$G146="",$H146="",$I146="",$J146="",$K146="",$L146=""),"",IF($B146="Female",1/(1+EXP(-SUMPRODUCT(Engine!$C$4482:$C$4513,INDIRECT("Coefficients!$AZ$2:$AZ$33")))),1/(1+EXP(-SUMPRODUCT(Engine!$C$4482:$C$4513,INDIRECT("Coefficients!$BA$2:$BA$33"))))))</f>
      </c>
      <c r="AP146" s="8">
        <f>IF(OR($B146="",$C146="",$D146="",$E146="",$F146="",$G146="",$H146="",$I146="",$J146="",$K146="",$L146=""),"",IF($B146="Female",1/(1+EXP(-SUMPRODUCT(Engine!$C$4482:$C$4513,INDIRECT("Coefficients!$BB$2:$BB$33")))),1/(1+EXP(-SUMPRODUCT(Engine!$C$4482:$C$4513,INDIRECT("Coefficients!$BC$2:$BC$33"))))))</f>
      </c>
      <c r="AQ146" s="8">
        <f>IF(OR($B146="",$C146="",$D146="",$E146="",$F146="",$G146="",$H146="",$I146="",$J146="",$K146="",$L146=""),"",IF($B146="Female",1/(1+EXP(-SUMPRODUCT(Engine!$C$4482:$C$4513,INDIRECT("Coefficients!$BD$2:$BD$33")))),1/(1+EXP(-SUMPRODUCT(Engine!$C$4482:$C$4513,INDIRECT("Coefficients!$BE$2:$BE$33"))))))</f>
      </c>
      <c r="AR146" s="8">
        <f>IF(OR($B146="",$C146="",$D146="",$E146="",$F146="",$G146="",$H146="",$I146="",$J146="",$K146="",$L146=""),"",IF($B146="Female",1/(1+EXP(-SUMPRODUCT(Engine!$C$4482:$C$4513,INDIRECT("Coefficients!$BF$2:$BF$33")))),1/(1+EXP(-SUMPRODUCT(Engine!$C$4482:$C$4513,INDIRECT("Coefficients!$BG$2:$BG$33"))))))</f>
      </c>
      <c r="AS146" s="8">
        <f>IF(OR($B146="",$C146="",$D146="",$E146="",$F146="",$G146="",$H146="",$I146="",$J146="",$K146="",$L146=""),"",IF($B146="Female",1/(1+EXP(-SUMPRODUCT(Engine!$C$4482:$C$4513,INDIRECT("Coefficients!$BH$2:$BH$33")))),1/(1+EXP(-SUMPRODUCT(Engine!$C$4482:$C$4513,INDIRECT("Coefficients!$BI$2:$BI$33"))))))</f>
      </c>
      <c r="AT146" s="8">
        <f>IF(OR($B146="",$C146="",$D146="",$E146="",$F146="",$G146="",$H146="",$I146="",$J146="",$K146="",$L146=""),"",IF($B146="Female",1/(1+EXP(-SUMPRODUCT(Engine!$C$4482:$C$4513,INDIRECT("Coefficients!$BJ$2:$BJ$33")))),1/(1+EXP(-SUMPRODUCT(Engine!$C$4482:$C$4513,INDIRECT("Coefficients!$BK$2:$BK$33"))))))</f>
      </c>
      <c r="AU146" s="8">
        <f>IF(OR($B146="",$C146="",$D146="",$E146="",$F146="",$G146="",$H146="",$I146="",$J146="",$K146="",$L146=""),"",IF($B146="Female",1/(1+EXP(-SUMPRODUCT(Engine!$C$4482:$C$4513,INDIRECT("Coefficients!$BL$2:$BL$33")))),1/(1+EXP(-SUMPRODUCT(Engine!$C$4482:$C$4513,INDIRECT("Coefficients!$BM$2:$BM$33"))))))</f>
      </c>
      <c r="AV146" s="8">
        <f>IF(OR($B146="",$C146="",$D146="",$E146="",$F146="",$G146="",$H146="",$I146="",$J146="",$K146="",$L146=""),"",IF($B146="Female",1/(1+EXP(-SUMPRODUCT(Engine!$C$4482:$C$4513,INDIRECT("Coefficients!$BN$2:$BN$33")))),1/(1+EXP(-SUMPRODUCT(Engine!$C$4482:$C$4513,INDIRECT("Coefficients!$BO$2:$BO$33"))))))</f>
      </c>
      <c r="AW146" s="8">
        <f>IF(OR($B146="",$C146="",$D146="",$E146="",$F146="",$G146="",$H146="",$I146="",$J146="",$K146="",$L146=""),"",IF($B146="Female",1/(1+EXP(-SUMPRODUCT(Engine!$C$4482:$C$4513,INDIRECT("Coefficients!$BP$2:$BP$33")))),1/(1+EXP(-SUMPRODUCT(Engine!$C$4482:$C$4513,INDIRECT("Coefficients!$BQ$2:$BQ$33"))))))</f>
      </c>
      <c r="AX146" s="8">
        <f>IF(OR($B146="",$C146="",$D146="",$E146="",$F146="",$G146="",$H146="",$I146="",$J146="",$K146="",$L146=""),"",IF($B146="Female",1/(1+EXP(-SUMPRODUCT(Engine!$C$4482:$C$4513,INDIRECT("Coefficients!$BR$2:$BR$33")))),1/(1+EXP(-SUMPRODUCT(Engine!$C$4482:$C$4513,INDIRECT("Coefficients!$BS$2:$BS$33"))))))</f>
      </c>
      <c r="AY146" s="8">
        <f>IF(OR($B146="",$C146="",$D146="",$E146="",$F146="",$G146="",$H146="",$I146="",$J146="",$K146="",$L146=""),"",IF($B146="Female",1/(1+EXP(-SUMPRODUCT(Engine!$C$4482:$C$4513,INDIRECT("Coefficients!$BT$2:$BT$33")))),1/(1+EXP(-SUMPRODUCT(Engine!$C$4482:$C$4513,INDIRECT("Coefficients!$BU$2:$BU$33"))))))</f>
      </c>
      <c r="AZ146" s="8">
        <f>IF(OR($B146="",$C146="",$D146="",$E146="",$F146="",$G146="",$H146="",$I146="",$J146="",$K146="",$L146=""),"",IF($B146="Female",1/(1+EXP(-SUMPRODUCT(Engine!$C$4482:$C$4513,INDIRECT("Coefficients!$BV$2:$BV$33")))),1/(1+EXP(-SUMPRODUCT(Engine!$C$4482:$C$4513,INDIRECT("Coefficients!$BW$2:$BW$33"))))))</f>
      </c>
      <c r="BA146" s="8">
        <f>IF(OR($B146="",$C146="",$D146="",$E146="",$F146="",$G146="",$H146="",$I146="",$J146="",$K146="",$L146=""),"",IF($B146="Female",1/(1+EXP(-SUMPRODUCT(Engine!$C$4482:$C$4513,INDIRECT("Coefficients!$BX$2:$BX$33")))),1/(1+EXP(-SUMPRODUCT(Engine!$C$4482:$C$4513,INDIRECT("Coefficients!$BY$2:$BY$33"))))))</f>
      </c>
      <c r="BB146" s="8">
        <f>IF(OR($B146="",$C146="",$D146="",$E146="",$F146="",$G146="",$H146="",$I146="",$J146="",$K146="",$L146=""),"",IF($B146="Female",1/(1+EXP(-SUMPRODUCT(Engine!$C$4482:$C$4513,INDIRECT("Coefficients!$BZ$2:$BZ$33")))),1/(1+EXP(-SUMPRODUCT(Engine!$C$4482:$C$4513,INDIRECT("Coefficients!$CA$2:$CA$33"))))))</f>
      </c>
      <c r="BC146" s="8">
        <f>IF(OR($B146="",$C146="",$D146="",$E146="",$F146="",$G146="",$H146="",$I146="",$J146="",$K146="",$L146=""),"",IF($B146="Female",1/(1+EXP(-SUMPRODUCT(Engine!$C$4482:$C$4513,INDIRECT("Coefficients!$CB$2:$CB$33")))),1/(1+EXP(-SUMPRODUCT(Engine!$C$4482:$C$4513,INDIRECT("Coefficients!$CC$2:$CC$33"))))))</f>
      </c>
      <c r="BD146" s="8">
        <f>IF(OR($B146="",$C146="",$D146="",$E146="",$F146="",$G146="",$H146="",$I146="",$J146="",$K146="",$L146=""),"",IF($B146="Female",1/(1+EXP(-SUMPRODUCT(Engine!$C$4482:$C$4513,INDIRECT("Coefficients!$CD$2:$CD$33")))),1/(1+EXP(-SUMPRODUCT(Engine!$C$4482:$C$4513,INDIRECT("Coefficients!$CE$2:$CE$33"))))))</f>
      </c>
      <c r="BE146" s="8">
        <f>IF(OR($B146="",$C146="",$D146="",$E146="",$F146="",$G146="",$H146="",$I146="",$J146="",$K146="",$L146=""),"",IF($B146="Female",1/(1+EXP(-SUMPRODUCT(Engine!$C$4482:$C$4513,INDIRECT("Coefficients!$CF$2:$CF$33")))),1/(1+EXP(-SUMPRODUCT(Engine!$C$4482:$C$4513,INDIRECT("Coefficients!$CG$2:$CG$33"))))))</f>
      </c>
      <c r="BF146" s="8">
        <f>IF(OR($B146="",$C146="",$D146="",$E146="",$F146="",$G146="",$H146="",$I146="",$J146="",$K146="",$L146=""),"",IF($B146="Female",1/(1+EXP(-SUMPRODUCT(Engine!$C$4482:$C$4513,INDIRECT("Coefficients!$CH$2:$CH$33")))),1/(1+EXP(-SUMPRODUCT(Engine!$C$4482:$C$4513,INDIRECT("Coefficients!$CI$2:$CI$33"))))))</f>
      </c>
      <c r="BG146" s="8">
        <f>IF(OR($B146="",$C146="",$D146="",$E146="",$F146="",$G146="",$H146="",$I146="",$J146="",$K146="",$L146=""),"",IF($B146="Female",1/(1+EXP(-SUMPRODUCT(Engine!$C$4482:$C$4513,INDIRECT("Coefficients!$CJ$2:$CJ$33")))),1/(1+EXP(-SUMPRODUCT(Engine!$C$4482:$C$4513,INDIRECT("Coefficients!$CK$2:$CK$33"))))))</f>
      </c>
      <c r="BH146" s="8">
        <f>IF(OR($B146="",$C146="",$D146="",$E146="",$F146="",$G146="",$H146="",$I146="",$J146="",$K146="",$L146=""),"",IF($B146="Female",1/(1+EXP(-SUMPRODUCT(Engine!$C$4482:$C$4513,INDIRECT("Coefficients!$CL$2:$CL$33")))),1/(1+EXP(-SUMPRODUCT(Engine!$C$4482:$C$4513,INDIRECT("Coefficients!$CM$2:$CM$33"))))))</f>
      </c>
      <c r="BI146" s="8">
        <f>IF(OR($B146="",$C146="",$D146="",$E146="",$F146="",$G146="",$H146="",$I146="",$J146="",$K146="",$L146=""),"",IF($B146="Female",1/(1+EXP(-SUMPRODUCT(Engine!$C$4482:$C$4513,INDIRECT("Coefficients!$CN$2:$CN$33")))),1/(1+EXP(-SUMPRODUCT(Engine!$C$4482:$C$4513,INDIRECT("Coefficients!$CO$2:$CO$33"))))))</f>
      </c>
      <c r="BJ146" s="8">
        <f>IF(OR($B146="",$C146="",$D146="",$E146="",$F146="",$G146="",$H146="",$I146="",$J146="",$K146="",$L146=""),"",IF($B146="Female",1/(1+EXP(-SUMPRODUCT(Engine!$C$4482:$C$4513,INDIRECT("Coefficients!$CP$2:$CP$33")))),1/(1+EXP(-SUMPRODUCT(Engine!$C$4482:$C$4513,INDIRECT("Coefficients!$CQ$2:$CQ$33"))))))</f>
      </c>
      <c r="BK146" s="8">
        <f>IF(OR($B146="",$C146="",$D146="",$E146="",$F146="",$G146="",$H146="",$I146="",$J146="",$K146="",$L146=""),"",IF($B146="Female",1/(1+EXP(-SUMPRODUCT(Engine!$C$4482:$C$4513,INDIRECT("Coefficients!$CR$2:$CR$33")))),1/(1+EXP(-SUMPRODUCT(Engine!$C$4482:$C$4513,INDIRECT("Coefficients!$CS$2:$CS$33"))))))</f>
      </c>
      <c r="BL146" s="8">
        <f>IF(OR($B146="",$C146="",$D146="",$E146="",$F146="",$G146="",$H146="",$I146="",$J146="",$K146="",$L146=""),"",IF($B146="Female",1/(1+EXP(-SUMPRODUCT(Engine!$C$4482:$C$4513,INDIRECT("Coefficients!$CT$2:$CT$33")))),1/(1+EXP(-SUMPRODUCT(Engine!$C$4482:$C$4513,INDIRECT("Coefficients!$CU$2:$CU$33"))))))</f>
      </c>
      <c r="BM146" s="8">
        <f>IF(OR($B146="",$C146="",$D146="",$E146="",$F146="",$G146="",$H146="",$I146="",$J146="",$K146="",$L146=""),"",IF($B146="Female",1/(1+EXP(-SUMPRODUCT(Engine!$C$4482:$C$4513,INDIRECT("Coefficients!$CV$2:$CV$33")))),1/(1+EXP(-SUMPRODUCT(Engine!$C$4482:$C$4513,INDIRECT("Coefficients!$CW$2:$CW$33"))))))</f>
      </c>
    </row>
    <row r="147" spans="1:65" x14ac:dyDescent="0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8">
        <f>IF(OR($B147="",$C147="",$D147="",$E147="",$F147="",$G147="",$H147="",$I147="",$J147="",$K147="",$L147=""),"",IF($B147="Female",1/(1+EXP(-SUMPRODUCT(Engine!$C$4514:$C$4545,INDIRECT("Coefficients!$B$2:$B$33")))),1/(1+EXP(-SUMPRODUCT(Engine!$C$4514:$C$4545,INDIRECT("Coefficients!$C$2:$C$33"))))))</f>
      </c>
      <c r="Q147" s="8">
        <f>IF(OR($B147="",$C147="",$D147="",$E147="",$F147="",$G147="",$H147="",$I147="",$J147="",$K147="",$L147=""),"",IF($B147="Female",1/(1+EXP(-SUMPRODUCT(Engine!$C$4514:$C$4545,INDIRECT("Coefficients!$D$2:$D$33")))),1/(1+EXP(-SUMPRODUCT(Engine!$C$4514:$C$4545,INDIRECT("Coefficients!$E$2:$E$33"))))))</f>
      </c>
      <c r="R147" s="8">
        <f>IF(OR($B147="",$C147="",$D147="",$E147="",$F147="",$G147="",$H147="",$I147="",$J147="",$K147="",$L147=""),"",IF($B147="Female",1/(1+EXP(-SUMPRODUCT(Engine!$C$4514:$C$4545,INDIRECT("Coefficients!$F$2:$F$33")))),1/(1+EXP(-SUMPRODUCT(Engine!$C$4514:$C$4545,INDIRECT("Coefficients!$G$2:$G$33"))))))</f>
      </c>
      <c r="S147" s="8">
        <f>IF(OR($B147="",$C147="",$D147="",$E147="",$F147="",$G147="",$H147="",$I147="",$J147="",$K147="",$L147=""),"",IF($B147="Female",1/(1+EXP(-SUMPRODUCT(Engine!$C$4514:$C$4545,INDIRECT("Coefficients!$H$2:$H$33")))),1/(1+EXP(-SUMPRODUCT(Engine!$C$4514:$C$4545,INDIRECT("Coefficients!$I$2:$I$33"))))))</f>
      </c>
      <c r="T147" s="8">
        <f>IF(OR($B147="",$C147="",$D147="",$E147="",$F147="",$G147="",$H147="",$I147="",$J147="",$K147="",$L147=""),"",IF($B147="Female",1/(1+EXP(-SUMPRODUCT(Engine!$C$4514:$C$4545,INDIRECT("Coefficients!$J$2:$J$33")))),1/(1+EXP(-SUMPRODUCT(Engine!$C$4514:$C$4545,INDIRECT("Coefficients!$K$2:$K$33"))))))</f>
      </c>
      <c r="U147" s="8">
        <f>IF(OR($B147="",$C147="",$D147="",$E147="",$F147="",$G147="",$H147="",$I147="",$J147="",$K147="",$L147=""),"",IF($B147="Female",1/(1+EXP(-SUMPRODUCT(Engine!$C$4514:$C$4545,INDIRECT("Coefficients!$L$2:$L$33")))),1/(1+EXP(-SUMPRODUCT(Engine!$C$4514:$C$4545,INDIRECT("Coefficients!$M$2:$M$33"))))))</f>
      </c>
      <c r="V147" s="8">
        <f>IF(OR($B147="",$C147="",$D147="",$E147="",$F147="",$G147="",$H147="",$I147="",$J147="",$K147="",$L147=""),"",IF($B147="Female",1/(1+EXP(-SUMPRODUCT(Engine!$C$4514:$C$4545,INDIRECT("Coefficients!$N$2:$N$33")))),1/(1+EXP(-SUMPRODUCT(Engine!$C$4514:$C$4545,INDIRECT("Coefficients!$O$2:$O$33"))))))</f>
      </c>
      <c r="W147" s="8">
        <f>IF(OR($B147="",$C147="",$D147="",$E147="",$F147="",$G147="",$H147="",$I147="",$J147="",$K147="",$L147=""),"",IF($B147="Female",1/(1+EXP(-SUMPRODUCT(Engine!$C$4514:$C$4545,INDIRECT("Coefficients!$P$2:$P$33")))),1/(1+EXP(-SUMPRODUCT(Engine!$C$4514:$C$4545,INDIRECT("Coefficients!$Q$2:$Q$33"))))))</f>
      </c>
      <c r="X147" s="8">
        <f>IF(OR($B147="",$C147="",$D147="",$E147="",$F147="",$G147="",$H147="",$I147="",$J147="",$K147="",$L147=""),"",IF($B147="Female",1/(1+EXP(-SUMPRODUCT(Engine!$C$4514:$C$4545,INDIRECT("Coefficients!$R$2:$R$33")))),1/(1+EXP(-SUMPRODUCT(Engine!$C$4514:$C$4545,INDIRECT("Coefficients!$S$2:$S$33"))))))</f>
      </c>
      <c r="Y147" s="8">
        <f>IF(OR($B147="",$C147="",$D147="",$E147="",$F147="",$G147="",$H147="",$I147="",$J147="",$K147="",$L147=""),"",IF($B147="Female",1/(1+EXP(-SUMPRODUCT(Engine!$C$4514:$C$4545,INDIRECT("Coefficients!$T$2:$T$33")))),1/(1+EXP(-SUMPRODUCT(Engine!$C$4514:$C$4545,INDIRECT("Coefficients!$U$2:$U$33"))))))</f>
      </c>
      <c r="Z147" s="8">
        <f>IF(OR($B147="",$C147="",$D147="",$E147="",$F147="",$G147="",$H147="",$I147="",$J147="",$K147="",$L147=""),"",IF($B147="Female",1/(1+EXP(-SUMPRODUCT(Engine!$C$4514:$C$4545,INDIRECT("Coefficients!$V$2:$V$33")))),1/(1+EXP(-SUMPRODUCT(Engine!$C$4514:$C$4545,INDIRECT("Coefficients!$W$2:$W$33"))))))</f>
      </c>
      <c r="AA147" s="8">
        <f>IF(OR($B147="",$C147="",$D147="",$E147="",$F147="",$G147="",$H147="",$I147="",$J147="",$K147="",$L147=""),"",IF($B147="Female",1/(1+EXP(-SUMPRODUCT(Engine!$C$4514:$C$4545,INDIRECT("Coefficients!$X$2:$X$33")))),1/(1+EXP(-SUMPRODUCT(Engine!$C$4514:$C$4545,INDIRECT("Coefficients!$Y$2:$Y$33"))))))</f>
      </c>
      <c r="AB147" s="8">
        <f>IF(OR($B147="",$C147="",$D147="",$E147="",$F147="",$G147="",$H147="",$I147="",$J147="",$K147="",$L147=""),"",IF($B147="Female",1/(1+EXP(-SUMPRODUCT(Engine!$C$4514:$C$4545,INDIRECT("Coefficients!$Z$2:$Z$33")))),1/(1+EXP(-SUMPRODUCT(Engine!$C$4514:$C$4545,INDIRECT("Coefficients!$AA$2:$AA$33"))))))</f>
      </c>
      <c r="AC147" s="8">
        <f>IF(OR($B147="",$C147="",$D147="",$E147="",$F147="",$G147="",$H147="",$I147="",$J147="",$K147="",$L147=""),"",IF($B147="Female",1/(1+EXP(-SUMPRODUCT(Engine!$C$4514:$C$4545,INDIRECT("Coefficients!$AB$2:$AB$33")))),1/(1+EXP(-SUMPRODUCT(Engine!$C$4514:$C$4545,INDIRECT("Coefficients!$AC$2:$AC$33"))))))</f>
      </c>
      <c r="AD147" s="8">
        <f>IF(OR($B147="",$C147="",$D147="",$E147="",$F147="",$G147="",$H147="",$I147="",$J147="",$K147="",$L147=""),"",IF($B147="Female",1/(1+EXP(-SUMPRODUCT(Engine!$C$4514:$C$4545,INDIRECT("Coefficients!$AD$2:$AD$33")))),1/(1+EXP(-SUMPRODUCT(Engine!$C$4514:$C$4545,INDIRECT("Coefficients!$AE$2:$AE$33"))))))</f>
      </c>
      <c r="AE147" s="8">
        <f>IF(OR($B147="",$C147="",$D147="",$E147="",$F147="",$G147="",$H147="",$I147="",$J147="",$K147="",$L147=""),"",IF($B147="Female",1/(1+EXP(-SUMPRODUCT(Engine!$C$4514:$C$4545,INDIRECT("Coefficients!$AF$2:$AF$33")))),1/(1+EXP(-SUMPRODUCT(Engine!$C$4514:$C$4545,INDIRECT("Coefficients!$AG$2:$AG$33"))))))</f>
      </c>
      <c r="AF147" s="8">
        <f>IF(OR($B147="",$C147="",$D147="",$E147="",$F147="",$G147="",$H147="",$I147="",$J147="",$K147="",$L147=""),"",IF($B147="Female",1/(1+EXP(-SUMPRODUCT(Engine!$C$4514:$C$4545,INDIRECT("Coefficients!$AH$2:$AH$33")))),1/(1+EXP(-SUMPRODUCT(Engine!$C$4514:$C$4545,INDIRECT("Coefficients!$AI$2:$AI$33"))))))</f>
      </c>
      <c r="AG147" s="8">
        <f>IF(OR($B147="",$C147="",$D147="",$E147="",$F147="",$G147="",$H147="",$I147="",$J147="",$K147="",$L147=""),"",IF($B147="Female",1/(1+EXP(-SUMPRODUCT(Engine!$C$4514:$C$4545,INDIRECT("Coefficients!$AJ$2:$AJ$33")))),1/(1+EXP(-SUMPRODUCT(Engine!$C$4514:$C$4545,INDIRECT("Coefficients!$AK$2:$AK$33"))))))</f>
      </c>
      <c r="AH147" s="8">
        <f>IF(OR($B147="",$C147="",$D147="",$E147="",$F147="",$G147="",$H147="",$I147="",$J147="",$K147="",$L147=""),"",IF($B147="Female",1/(1+EXP(-SUMPRODUCT(Engine!$C$4514:$C$4545,INDIRECT("Coefficients!$AL$2:$AL$33")))),1/(1+EXP(-SUMPRODUCT(Engine!$C$4514:$C$4545,INDIRECT("Coefficients!$AM$2:$AM$33"))))))</f>
      </c>
      <c r="AI147" s="8">
        <f>IF(OR($B147="",$C147="",$D147="",$E147="",$F147="",$G147="",$H147="",$I147="",$J147="",$K147="",$L147=""),"",IF($B147="Female",1/(1+EXP(-SUMPRODUCT(Engine!$C$4514:$C$4545,INDIRECT("Coefficients!$AN$2:$AN$33")))),1/(1+EXP(-SUMPRODUCT(Engine!$C$4514:$C$4545,INDIRECT("Coefficients!$AO$2:$AO$33"))))))</f>
      </c>
      <c r="AJ147" s="8">
        <f>IF(OR($B147="",$C147="",$D147="",$E147="",$F147="",$G147="",$H147="",$I147="",$J147="",$K147="",$L147=""),"",IF($B147="Female",1/(1+EXP(-SUMPRODUCT(Engine!$C$4514:$C$4545,INDIRECT("Coefficients!$AP$2:$AP$33")))),1/(1+EXP(-SUMPRODUCT(Engine!$C$4514:$C$4545,INDIRECT("Coefficients!$AQ$2:$AQ$33"))))))</f>
      </c>
      <c r="AK147" s="8">
        <f>IF(OR($B147="",$C147="",$D147="",$E147="",$F147="",$G147="",$H147="",$I147="",$J147="",$K147="",$L147=""),"",IF($B147="Female",1/(1+EXP(-SUMPRODUCT(Engine!$C$4514:$C$4545,INDIRECT("Coefficients!$AR$2:$AR$33")))),1/(1+EXP(-SUMPRODUCT(Engine!$C$4514:$C$4545,INDIRECT("Coefficients!$AS$2:$AS$33"))))))</f>
      </c>
      <c r="AL147" s="8">
        <f>IF(OR($B147="",$C147="",$D147="",$E147="",$F147="",$G147="",$H147="",$I147="",$J147="",$K147="",$L147=""),"",IF($B147="Female",1/(1+EXP(-SUMPRODUCT(Engine!$C$4514:$C$4545,INDIRECT("Coefficients!$AT$2:$AT$33")))),1/(1+EXP(-SUMPRODUCT(Engine!$C$4514:$C$4545,INDIRECT("Coefficients!$AU$2:$AU$33"))))))</f>
      </c>
      <c r="AM147" s="8">
        <f>IF(OR($B147="",$C147="",$D147="",$E147="",$F147="",$G147="",$H147="",$I147="",$J147="",$K147="",$L147=""),"",IF($B147="Female",1/(1+EXP(-SUMPRODUCT(Engine!$C$4514:$C$4545,INDIRECT("Coefficients!$AV$2:$AV$33")))),1/(1+EXP(-SUMPRODUCT(Engine!$C$4514:$C$4545,INDIRECT("Coefficients!$AW$2:$AW$33"))))))</f>
      </c>
      <c r="AN147" s="8">
        <f>IF(OR($B147="",$C147="",$D147="",$E147="",$F147="",$G147="",$H147="",$I147="",$J147="",$K147="",$L147=""),"",IF($B147="Female",1/(1+EXP(-SUMPRODUCT(Engine!$C$4514:$C$4545,INDIRECT("Coefficients!$AX$2:$AX$33")))),1/(1+EXP(-SUMPRODUCT(Engine!$C$4514:$C$4545,INDIRECT("Coefficients!$AY$2:$AY$33"))))))</f>
      </c>
      <c r="AO147" s="8">
        <f>IF(OR($B147="",$C147="",$D147="",$E147="",$F147="",$G147="",$H147="",$I147="",$J147="",$K147="",$L147=""),"",IF($B147="Female",1/(1+EXP(-SUMPRODUCT(Engine!$C$4514:$C$4545,INDIRECT("Coefficients!$AZ$2:$AZ$33")))),1/(1+EXP(-SUMPRODUCT(Engine!$C$4514:$C$4545,INDIRECT("Coefficients!$BA$2:$BA$33"))))))</f>
      </c>
      <c r="AP147" s="8">
        <f>IF(OR($B147="",$C147="",$D147="",$E147="",$F147="",$G147="",$H147="",$I147="",$J147="",$K147="",$L147=""),"",IF($B147="Female",1/(1+EXP(-SUMPRODUCT(Engine!$C$4514:$C$4545,INDIRECT("Coefficients!$BB$2:$BB$33")))),1/(1+EXP(-SUMPRODUCT(Engine!$C$4514:$C$4545,INDIRECT("Coefficients!$BC$2:$BC$33"))))))</f>
      </c>
      <c r="AQ147" s="8">
        <f>IF(OR($B147="",$C147="",$D147="",$E147="",$F147="",$G147="",$H147="",$I147="",$J147="",$K147="",$L147=""),"",IF($B147="Female",1/(1+EXP(-SUMPRODUCT(Engine!$C$4514:$C$4545,INDIRECT("Coefficients!$BD$2:$BD$33")))),1/(1+EXP(-SUMPRODUCT(Engine!$C$4514:$C$4545,INDIRECT("Coefficients!$BE$2:$BE$33"))))))</f>
      </c>
      <c r="AR147" s="8">
        <f>IF(OR($B147="",$C147="",$D147="",$E147="",$F147="",$G147="",$H147="",$I147="",$J147="",$K147="",$L147=""),"",IF($B147="Female",1/(1+EXP(-SUMPRODUCT(Engine!$C$4514:$C$4545,INDIRECT("Coefficients!$BF$2:$BF$33")))),1/(1+EXP(-SUMPRODUCT(Engine!$C$4514:$C$4545,INDIRECT("Coefficients!$BG$2:$BG$33"))))))</f>
      </c>
      <c r="AS147" s="8">
        <f>IF(OR($B147="",$C147="",$D147="",$E147="",$F147="",$G147="",$H147="",$I147="",$J147="",$K147="",$L147=""),"",IF($B147="Female",1/(1+EXP(-SUMPRODUCT(Engine!$C$4514:$C$4545,INDIRECT("Coefficients!$BH$2:$BH$33")))),1/(1+EXP(-SUMPRODUCT(Engine!$C$4514:$C$4545,INDIRECT("Coefficients!$BI$2:$BI$33"))))))</f>
      </c>
      <c r="AT147" s="8">
        <f>IF(OR($B147="",$C147="",$D147="",$E147="",$F147="",$G147="",$H147="",$I147="",$J147="",$K147="",$L147=""),"",IF($B147="Female",1/(1+EXP(-SUMPRODUCT(Engine!$C$4514:$C$4545,INDIRECT("Coefficients!$BJ$2:$BJ$33")))),1/(1+EXP(-SUMPRODUCT(Engine!$C$4514:$C$4545,INDIRECT("Coefficients!$BK$2:$BK$33"))))))</f>
      </c>
      <c r="AU147" s="8">
        <f>IF(OR($B147="",$C147="",$D147="",$E147="",$F147="",$G147="",$H147="",$I147="",$J147="",$K147="",$L147=""),"",IF($B147="Female",1/(1+EXP(-SUMPRODUCT(Engine!$C$4514:$C$4545,INDIRECT("Coefficients!$BL$2:$BL$33")))),1/(1+EXP(-SUMPRODUCT(Engine!$C$4514:$C$4545,INDIRECT("Coefficients!$BM$2:$BM$33"))))))</f>
      </c>
      <c r="AV147" s="8">
        <f>IF(OR($B147="",$C147="",$D147="",$E147="",$F147="",$G147="",$H147="",$I147="",$J147="",$K147="",$L147=""),"",IF($B147="Female",1/(1+EXP(-SUMPRODUCT(Engine!$C$4514:$C$4545,INDIRECT("Coefficients!$BN$2:$BN$33")))),1/(1+EXP(-SUMPRODUCT(Engine!$C$4514:$C$4545,INDIRECT("Coefficients!$BO$2:$BO$33"))))))</f>
      </c>
      <c r="AW147" s="8">
        <f>IF(OR($B147="",$C147="",$D147="",$E147="",$F147="",$G147="",$H147="",$I147="",$J147="",$K147="",$L147=""),"",IF($B147="Female",1/(1+EXP(-SUMPRODUCT(Engine!$C$4514:$C$4545,INDIRECT("Coefficients!$BP$2:$BP$33")))),1/(1+EXP(-SUMPRODUCT(Engine!$C$4514:$C$4545,INDIRECT("Coefficients!$BQ$2:$BQ$33"))))))</f>
      </c>
      <c r="AX147" s="8">
        <f>IF(OR($B147="",$C147="",$D147="",$E147="",$F147="",$G147="",$H147="",$I147="",$J147="",$K147="",$L147=""),"",IF($B147="Female",1/(1+EXP(-SUMPRODUCT(Engine!$C$4514:$C$4545,INDIRECT("Coefficients!$BR$2:$BR$33")))),1/(1+EXP(-SUMPRODUCT(Engine!$C$4514:$C$4545,INDIRECT("Coefficients!$BS$2:$BS$33"))))))</f>
      </c>
      <c r="AY147" s="8">
        <f>IF(OR($B147="",$C147="",$D147="",$E147="",$F147="",$G147="",$H147="",$I147="",$J147="",$K147="",$L147=""),"",IF($B147="Female",1/(1+EXP(-SUMPRODUCT(Engine!$C$4514:$C$4545,INDIRECT("Coefficients!$BT$2:$BT$33")))),1/(1+EXP(-SUMPRODUCT(Engine!$C$4514:$C$4545,INDIRECT("Coefficients!$BU$2:$BU$33"))))))</f>
      </c>
      <c r="AZ147" s="8">
        <f>IF(OR($B147="",$C147="",$D147="",$E147="",$F147="",$G147="",$H147="",$I147="",$J147="",$K147="",$L147=""),"",IF($B147="Female",1/(1+EXP(-SUMPRODUCT(Engine!$C$4514:$C$4545,INDIRECT("Coefficients!$BV$2:$BV$33")))),1/(1+EXP(-SUMPRODUCT(Engine!$C$4514:$C$4545,INDIRECT("Coefficients!$BW$2:$BW$33"))))))</f>
      </c>
      <c r="BA147" s="8">
        <f>IF(OR($B147="",$C147="",$D147="",$E147="",$F147="",$G147="",$H147="",$I147="",$J147="",$K147="",$L147=""),"",IF($B147="Female",1/(1+EXP(-SUMPRODUCT(Engine!$C$4514:$C$4545,INDIRECT("Coefficients!$BX$2:$BX$33")))),1/(1+EXP(-SUMPRODUCT(Engine!$C$4514:$C$4545,INDIRECT("Coefficients!$BY$2:$BY$33"))))))</f>
      </c>
      <c r="BB147" s="8">
        <f>IF(OR($B147="",$C147="",$D147="",$E147="",$F147="",$G147="",$H147="",$I147="",$J147="",$K147="",$L147=""),"",IF($B147="Female",1/(1+EXP(-SUMPRODUCT(Engine!$C$4514:$C$4545,INDIRECT("Coefficients!$BZ$2:$BZ$33")))),1/(1+EXP(-SUMPRODUCT(Engine!$C$4514:$C$4545,INDIRECT("Coefficients!$CA$2:$CA$33"))))))</f>
      </c>
      <c r="BC147" s="8">
        <f>IF(OR($B147="",$C147="",$D147="",$E147="",$F147="",$G147="",$H147="",$I147="",$J147="",$K147="",$L147=""),"",IF($B147="Female",1/(1+EXP(-SUMPRODUCT(Engine!$C$4514:$C$4545,INDIRECT("Coefficients!$CB$2:$CB$33")))),1/(1+EXP(-SUMPRODUCT(Engine!$C$4514:$C$4545,INDIRECT("Coefficients!$CC$2:$CC$33"))))))</f>
      </c>
      <c r="BD147" s="8">
        <f>IF(OR($B147="",$C147="",$D147="",$E147="",$F147="",$G147="",$H147="",$I147="",$J147="",$K147="",$L147=""),"",IF($B147="Female",1/(1+EXP(-SUMPRODUCT(Engine!$C$4514:$C$4545,INDIRECT("Coefficients!$CD$2:$CD$33")))),1/(1+EXP(-SUMPRODUCT(Engine!$C$4514:$C$4545,INDIRECT("Coefficients!$CE$2:$CE$33"))))))</f>
      </c>
      <c r="BE147" s="8">
        <f>IF(OR($B147="",$C147="",$D147="",$E147="",$F147="",$G147="",$H147="",$I147="",$J147="",$K147="",$L147=""),"",IF($B147="Female",1/(1+EXP(-SUMPRODUCT(Engine!$C$4514:$C$4545,INDIRECT("Coefficients!$CF$2:$CF$33")))),1/(1+EXP(-SUMPRODUCT(Engine!$C$4514:$C$4545,INDIRECT("Coefficients!$CG$2:$CG$33"))))))</f>
      </c>
      <c r="BF147" s="8">
        <f>IF(OR($B147="",$C147="",$D147="",$E147="",$F147="",$G147="",$H147="",$I147="",$J147="",$K147="",$L147=""),"",IF($B147="Female",1/(1+EXP(-SUMPRODUCT(Engine!$C$4514:$C$4545,INDIRECT("Coefficients!$CH$2:$CH$33")))),1/(1+EXP(-SUMPRODUCT(Engine!$C$4514:$C$4545,INDIRECT("Coefficients!$CI$2:$CI$33"))))))</f>
      </c>
      <c r="BG147" s="8">
        <f>IF(OR($B147="",$C147="",$D147="",$E147="",$F147="",$G147="",$H147="",$I147="",$J147="",$K147="",$L147=""),"",IF($B147="Female",1/(1+EXP(-SUMPRODUCT(Engine!$C$4514:$C$4545,INDIRECT("Coefficients!$CJ$2:$CJ$33")))),1/(1+EXP(-SUMPRODUCT(Engine!$C$4514:$C$4545,INDIRECT("Coefficients!$CK$2:$CK$33"))))))</f>
      </c>
      <c r="BH147" s="8">
        <f>IF(OR($B147="",$C147="",$D147="",$E147="",$F147="",$G147="",$H147="",$I147="",$J147="",$K147="",$L147=""),"",IF($B147="Female",1/(1+EXP(-SUMPRODUCT(Engine!$C$4514:$C$4545,INDIRECT("Coefficients!$CL$2:$CL$33")))),1/(1+EXP(-SUMPRODUCT(Engine!$C$4514:$C$4545,INDIRECT("Coefficients!$CM$2:$CM$33"))))))</f>
      </c>
      <c r="BI147" s="8">
        <f>IF(OR($B147="",$C147="",$D147="",$E147="",$F147="",$G147="",$H147="",$I147="",$J147="",$K147="",$L147=""),"",IF($B147="Female",1/(1+EXP(-SUMPRODUCT(Engine!$C$4514:$C$4545,INDIRECT("Coefficients!$CN$2:$CN$33")))),1/(1+EXP(-SUMPRODUCT(Engine!$C$4514:$C$4545,INDIRECT("Coefficients!$CO$2:$CO$33"))))))</f>
      </c>
      <c r="BJ147" s="8">
        <f>IF(OR($B147="",$C147="",$D147="",$E147="",$F147="",$G147="",$H147="",$I147="",$J147="",$K147="",$L147=""),"",IF($B147="Female",1/(1+EXP(-SUMPRODUCT(Engine!$C$4514:$C$4545,INDIRECT("Coefficients!$CP$2:$CP$33")))),1/(1+EXP(-SUMPRODUCT(Engine!$C$4514:$C$4545,INDIRECT("Coefficients!$CQ$2:$CQ$33"))))))</f>
      </c>
      <c r="BK147" s="8">
        <f>IF(OR($B147="",$C147="",$D147="",$E147="",$F147="",$G147="",$H147="",$I147="",$J147="",$K147="",$L147=""),"",IF($B147="Female",1/(1+EXP(-SUMPRODUCT(Engine!$C$4514:$C$4545,INDIRECT("Coefficients!$CR$2:$CR$33")))),1/(1+EXP(-SUMPRODUCT(Engine!$C$4514:$C$4545,INDIRECT("Coefficients!$CS$2:$CS$33"))))))</f>
      </c>
      <c r="BL147" s="8">
        <f>IF(OR($B147="",$C147="",$D147="",$E147="",$F147="",$G147="",$H147="",$I147="",$J147="",$K147="",$L147=""),"",IF($B147="Female",1/(1+EXP(-SUMPRODUCT(Engine!$C$4514:$C$4545,INDIRECT("Coefficients!$CT$2:$CT$33")))),1/(1+EXP(-SUMPRODUCT(Engine!$C$4514:$C$4545,INDIRECT("Coefficients!$CU$2:$CU$33"))))))</f>
      </c>
      <c r="BM147" s="8">
        <f>IF(OR($B147="",$C147="",$D147="",$E147="",$F147="",$G147="",$H147="",$I147="",$J147="",$K147="",$L147=""),"",IF($B147="Female",1/(1+EXP(-SUMPRODUCT(Engine!$C$4514:$C$4545,INDIRECT("Coefficients!$CV$2:$CV$33")))),1/(1+EXP(-SUMPRODUCT(Engine!$C$4514:$C$4545,INDIRECT("Coefficients!$CW$2:$CW$33"))))))</f>
      </c>
    </row>
    <row r="148" spans="1:65" x14ac:dyDescent="0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8">
        <f>IF(OR($B148="",$C148="",$D148="",$E148="",$F148="",$G148="",$H148="",$I148="",$J148="",$K148="",$L148=""),"",IF($B148="Female",1/(1+EXP(-SUMPRODUCT(Engine!$C$4546:$C$4577,INDIRECT("Coefficients!$B$2:$B$33")))),1/(1+EXP(-SUMPRODUCT(Engine!$C$4546:$C$4577,INDIRECT("Coefficients!$C$2:$C$33"))))))</f>
      </c>
      <c r="Q148" s="8">
        <f>IF(OR($B148="",$C148="",$D148="",$E148="",$F148="",$G148="",$H148="",$I148="",$J148="",$K148="",$L148=""),"",IF($B148="Female",1/(1+EXP(-SUMPRODUCT(Engine!$C$4546:$C$4577,INDIRECT("Coefficients!$D$2:$D$33")))),1/(1+EXP(-SUMPRODUCT(Engine!$C$4546:$C$4577,INDIRECT("Coefficients!$E$2:$E$33"))))))</f>
      </c>
      <c r="R148" s="8">
        <f>IF(OR($B148="",$C148="",$D148="",$E148="",$F148="",$G148="",$H148="",$I148="",$J148="",$K148="",$L148=""),"",IF($B148="Female",1/(1+EXP(-SUMPRODUCT(Engine!$C$4546:$C$4577,INDIRECT("Coefficients!$F$2:$F$33")))),1/(1+EXP(-SUMPRODUCT(Engine!$C$4546:$C$4577,INDIRECT("Coefficients!$G$2:$G$33"))))))</f>
      </c>
      <c r="S148" s="8">
        <f>IF(OR($B148="",$C148="",$D148="",$E148="",$F148="",$G148="",$H148="",$I148="",$J148="",$K148="",$L148=""),"",IF($B148="Female",1/(1+EXP(-SUMPRODUCT(Engine!$C$4546:$C$4577,INDIRECT("Coefficients!$H$2:$H$33")))),1/(1+EXP(-SUMPRODUCT(Engine!$C$4546:$C$4577,INDIRECT("Coefficients!$I$2:$I$33"))))))</f>
      </c>
      <c r="T148" s="8">
        <f>IF(OR($B148="",$C148="",$D148="",$E148="",$F148="",$G148="",$H148="",$I148="",$J148="",$K148="",$L148=""),"",IF($B148="Female",1/(1+EXP(-SUMPRODUCT(Engine!$C$4546:$C$4577,INDIRECT("Coefficients!$J$2:$J$33")))),1/(1+EXP(-SUMPRODUCT(Engine!$C$4546:$C$4577,INDIRECT("Coefficients!$K$2:$K$33"))))))</f>
      </c>
      <c r="U148" s="8">
        <f>IF(OR($B148="",$C148="",$D148="",$E148="",$F148="",$G148="",$H148="",$I148="",$J148="",$K148="",$L148=""),"",IF($B148="Female",1/(1+EXP(-SUMPRODUCT(Engine!$C$4546:$C$4577,INDIRECT("Coefficients!$L$2:$L$33")))),1/(1+EXP(-SUMPRODUCT(Engine!$C$4546:$C$4577,INDIRECT("Coefficients!$M$2:$M$33"))))))</f>
      </c>
      <c r="V148" s="8">
        <f>IF(OR($B148="",$C148="",$D148="",$E148="",$F148="",$G148="",$H148="",$I148="",$J148="",$K148="",$L148=""),"",IF($B148="Female",1/(1+EXP(-SUMPRODUCT(Engine!$C$4546:$C$4577,INDIRECT("Coefficients!$N$2:$N$33")))),1/(1+EXP(-SUMPRODUCT(Engine!$C$4546:$C$4577,INDIRECT("Coefficients!$O$2:$O$33"))))))</f>
      </c>
      <c r="W148" s="8">
        <f>IF(OR($B148="",$C148="",$D148="",$E148="",$F148="",$G148="",$H148="",$I148="",$J148="",$K148="",$L148=""),"",IF($B148="Female",1/(1+EXP(-SUMPRODUCT(Engine!$C$4546:$C$4577,INDIRECT("Coefficients!$P$2:$P$33")))),1/(1+EXP(-SUMPRODUCT(Engine!$C$4546:$C$4577,INDIRECT("Coefficients!$Q$2:$Q$33"))))))</f>
      </c>
      <c r="X148" s="8">
        <f>IF(OR($B148="",$C148="",$D148="",$E148="",$F148="",$G148="",$H148="",$I148="",$J148="",$K148="",$L148=""),"",IF($B148="Female",1/(1+EXP(-SUMPRODUCT(Engine!$C$4546:$C$4577,INDIRECT("Coefficients!$R$2:$R$33")))),1/(1+EXP(-SUMPRODUCT(Engine!$C$4546:$C$4577,INDIRECT("Coefficients!$S$2:$S$33"))))))</f>
      </c>
      <c r="Y148" s="8">
        <f>IF(OR($B148="",$C148="",$D148="",$E148="",$F148="",$G148="",$H148="",$I148="",$J148="",$K148="",$L148=""),"",IF($B148="Female",1/(1+EXP(-SUMPRODUCT(Engine!$C$4546:$C$4577,INDIRECT("Coefficients!$T$2:$T$33")))),1/(1+EXP(-SUMPRODUCT(Engine!$C$4546:$C$4577,INDIRECT("Coefficients!$U$2:$U$33"))))))</f>
      </c>
      <c r="Z148" s="8">
        <f>IF(OR($B148="",$C148="",$D148="",$E148="",$F148="",$G148="",$H148="",$I148="",$J148="",$K148="",$L148=""),"",IF($B148="Female",1/(1+EXP(-SUMPRODUCT(Engine!$C$4546:$C$4577,INDIRECT("Coefficients!$V$2:$V$33")))),1/(1+EXP(-SUMPRODUCT(Engine!$C$4546:$C$4577,INDIRECT("Coefficients!$W$2:$W$33"))))))</f>
      </c>
      <c r="AA148" s="8">
        <f>IF(OR($B148="",$C148="",$D148="",$E148="",$F148="",$G148="",$H148="",$I148="",$J148="",$K148="",$L148=""),"",IF($B148="Female",1/(1+EXP(-SUMPRODUCT(Engine!$C$4546:$C$4577,INDIRECT("Coefficients!$X$2:$X$33")))),1/(1+EXP(-SUMPRODUCT(Engine!$C$4546:$C$4577,INDIRECT("Coefficients!$Y$2:$Y$33"))))))</f>
      </c>
      <c r="AB148" s="8">
        <f>IF(OR($B148="",$C148="",$D148="",$E148="",$F148="",$G148="",$H148="",$I148="",$J148="",$K148="",$L148=""),"",IF($B148="Female",1/(1+EXP(-SUMPRODUCT(Engine!$C$4546:$C$4577,INDIRECT("Coefficients!$Z$2:$Z$33")))),1/(1+EXP(-SUMPRODUCT(Engine!$C$4546:$C$4577,INDIRECT("Coefficients!$AA$2:$AA$33"))))))</f>
      </c>
      <c r="AC148" s="8">
        <f>IF(OR($B148="",$C148="",$D148="",$E148="",$F148="",$G148="",$H148="",$I148="",$J148="",$K148="",$L148=""),"",IF($B148="Female",1/(1+EXP(-SUMPRODUCT(Engine!$C$4546:$C$4577,INDIRECT("Coefficients!$AB$2:$AB$33")))),1/(1+EXP(-SUMPRODUCT(Engine!$C$4546:$C$4577,INDIRECT("Coefficients!$AC$2:$AC$33"))))))</f>
      </c>
      <c r="AD148" s="8">
        <f>IF(OR($B148="",$C148="",$D148="",$E148="",$F148="",$G148="",$H148="",$I148="",$J148="",$K148="",$L148=""),"",IF($B148="Female",1/(1+EXP(-SUMPRODUCT(Engine!$C$4546:$C$4577,INDIRECT("Coefficients!$AD$2:$AD$33")))),1/(1+EXP(-SUMPRODUCT(Engine!$C$4546:$C$4577,INDIRECT("Coefficients!$AE$2:$AE$33"))))))</f>
      </c>
      <c r="AE148" s="8">
        <f>IF(OR($B148="",$C148="",$D148="",$E148="",$F148="",$G148="",$H148="",$I148="",$J148="",$K148="",$L148=""),"",IF($B148="Female",1/(1+EXP(-SUMPRODUCT(Engine!$C$4546:$C$4577,INDIRECT("Coefficients!$AF$2:$AF$33")))),1/(1+EXP(-SUMPRODUCT(Engine!$C$4546:$C$4577,INDIRECT("Coefficients!$AG$2:$AG$33"))))))</f>
      </c>
      <c r="AF148" s="8">
        <f>IF(OR($B148="",$C148="",$D148="",$E148="",$F148="",$G148="",$H148="",$I148="",$J148="",$K148="",$L148=""),"",IF($B148="Female",1/(1+EXP(-SUMPRODUCT(Engine!$C$4546:$C$4577,INDIRECT("Coefficients!$AH$2:$AH$33")))),1/(1+EXP(-SUMPRODUCT(Engine!$C$4546:$C$4577,INDIRECT("Coefficients!$AI$2:$AI$33"))))))</f>
      </c>
      <c r="AG148" s="8">
        <f>IF(OR($B148="",$C148="",$D148="",$E148="",$F148="",$G148="",$H148="",$I148="",$J148="",$K148="",$L148=""),"",IF($B148="Female",1/(1+EXP(-SUMPRODUCT(Engine!$C$4546:$C$4577,INDIRECT("Coefficients!$AJ$2:$AJ$33")))),1/(1+EXP(-SUMPRODUCT(Engine!$C$4546:$C$4577,INDIRECT("Coefficients!$AK$2:$AK$33"))))))</f>
      </c>
      <c r="AH148" s="8">
        <f>IF(OR($B148="",$C148="",$D148="",$E148="",$F148="",$G148="",$H148="",$I148="",$J148="",$K148="",$L148=""),"",IF($B148="Female",1/(1+EXP(-SUMPRODUCT(Engine!$C$4546:$C$4577,INDIRECT("Coefficients!$AL$2:$AL$33")))),1/(1+EXP(-SUMPRODUCT(Engine!$C$4546:$C$4577,INDIRECT("Coefficients!$AM$2:$AM$33"))))))</f>
      </c>
      <c r="AI148" s="8">
        <f>IF(OR($B148="",$C148="",$D148="",$E148="",$F148="",$G148="",$H148="",$I148="",$J148="",$K148="",$L148=""),"",IF($B148="Female",1/(1+EXP(-SUMPRODUCT(Engine!$C$4546:$C$4577,INDIRECT("Coefficients!$AN$2:$AN$33")))),1/(1+EXP(-SUMPRODUCT(Engine!$C$4546:$C$4577,INDIRECT("Coefficients!$AO$2:$AO$33"))))))</f>
      </c>
      <c r="AJ148" s="8">
        <f>IF(OR($B148="",$C148="",$D148="",$E148="",$F148="",$G148="",$H148="",$I148="",$J148="",$K148="",$L148=""),"",IF($B148="Female",1/(1+EXP(-SUMPRODUCT(Engine!$C$4546:$C$4577,INDIRECT("Coefficients!$AP$2:$AP$33")))),1/(1+EXP(-SUMPRODUCT(Engine!$C$4546:$C$4577,INDIRECT("Coefficients!$AQ$2:$AQ$33"))))))</f>
      </c>
      <c r="AK148" s="8">
        <f>IF(OR($B148="",$C148="",$D148="",$E148="",$F148="",$G148="",$H148="",$I148="",$J148="",$K148="",$L148=""),"",IF($B148="Female",1/(1+EXP(-SUMPRODUCT(Engine!$C$4546:$C$4577,INDIRECT("Coefficients!$AR$2:$AR$33")))),1/(1+EXP(-SUMPRODUCT(Engine!$C$4546:$C$4577,INDIRECT("Coefficients!$AS$2:$AS$33"))))))</f>
      </c>
      <c r="AL148" s="8">
        <f>IF(OR($B148="",$C148="",$D148="",$E148="",$F148="",$G148="",$H148="",$I148="",$J148="",$K148="",$L148=""),"",IF($B148="Female",1/(1+EXP(-SUMPRODUCT(Engine!$C$4546:$C$4577,INDIRECT("Coefficients!$AT$2:$AT$33")))),1/(1+EXP(-SUMPRODUCT(Engine!$C$4546:$C$4577,INDIRECT("Coefficients!$AU$2:$AU$33"))))))</f>
      </c>
      <c r="AM148" s="8">
        <f>IF(OR($B148="",$C148="",$D148="",$E148="",$F148="",$G148="",$H148="",$I148="",$J148="",$K148="",$L148=""),"",IF($B148="Female",1/(1+EXP(-SUMPRODUCT(Engine!$C$4546:$C$4577,INDIRECT("Coefficients!$AV$2:$AV$33")))),1/(1+EXP(-SUMPRODUCT(Engine!$C$4546:$C$4577,INDIRECT("Coefficients!$AW$2:$AW$33"))))))</f>
      </c>
      <c r="AN148" s="8">
        <f>IF(OR($B148="",$C148="",$D148="",$E148="",$F148="",$G148="",$H148="",$I148="",$J148="",$K148="",$L148=""),"",IF($B148="Female",1/(1+EXP(-SUMPRODUCT(Engine!$C$4546:$C$4577,INDIRECT("Coefficients!$AX$2:$AX$33")))),1/(1+EXP(-SUMPRODUCT(Engine!$C$4546:$C$4577,INDIRECT("Coefficients!$AY$2:$AY$33"))))))</f>
      </c>
      <c r="AO148" s="8">
        <f>IF(OR($B148="",$C148="",$D148="",$E148="",$F148="",$G148="",$H148="",$I148="",$J148="",$K148="",$L148=""),"",IF($B148="Female",1/(1+EXP(-SUMPRODUCT(Engine!$C$4546:$C$4577,INDIRECT("Coefficients!$AZ$2:$AZ$33")))),1/(1+EXP(-SUMPRODUCT(Engine!$C$4546:$C$4577,INDIRECT("Coefficients!$BA$2:$BA$33"))))))</f>
      </c>
      <c r="AP148" s="8">
        <f>IF(OR($B148="",$C148="",$D148="",$E148="",$F148="",$G148="",$H148="",$I148="",$J148="",$K148="",$L148=""),"",IF($B148="Female",1/(1+EXP(-SUMPRODUCT(Engine!$C$4546:$C$4577,INDIRECT("Coefficients!$BB$2:$BB$33")))),1/(1+EXP(-SUMPRODUCT(Engine!$C$4546:$C$4577,INDIRECT("Coefficients!$BC$2:$BC$33"))))))</f>
      </c>
      <c r="AQ148" s="8">
        <f>IF(OR($B148="",$C148="",$D148="",$E148="",$F148="",$G148="",$H148="",$I148="",$J148="",$K148="",$L148=""),"",IF($B148="Female",1/(1+EXP(-SUMPRODUCT(Engine!$C$4546:$C$4577,INDIRECT("Coefficients!$BD$2:$BD$33")))),1/(1+EXP(-SUMPRODUCT(Engine!$C$4546:$C$4577,INDIRECT("Coefficients!$BE$2:$BE$33"))))))</f>
      </c>
      <c r="AR148" s="8">
        <f>IF(OR($B148="",$C148="",$D148="",$E148="",$F148="",$G148="",$H148="",$I148="",$J148="",$K148="",$L148=""),"",IF($B148="Female",1/(1+EXP(-SUMPRODUCT(Engine!$C$4546:$C$4577,INDIRECT("Coefficients!$BF$2:$BF$33")))),1/(1+EXP(-SUMPRODUCT(Engine!$C$4546:$C$4577,INDIRECT("Coefficients!$BG$2:$BG$33"))))))</f>
      </c>
      <c r="AS148" s="8">
        <f>IF(OR($B148="",$C148="",$D148="",$E148="",$F148="",$G148="",$H148="",$I148="",$J148="",$K148="",$L148=""),"",IF($B148="Female",1/(1+EXP(-SUMPRODUCT(Engine!$C$4546:$C$4577,INDIRECT("Coefficients!$BH$2:$BH$33")))),1/(1+EXP(-SUMPRODUCT(Engine!$C$4546:$C$4577,INDIRECT("Coefficients!$BI$2:$BI$33"))))))</f>
      </c>
      <c r="AT148" s="8">
        <f>IF(OR($B148="",$C148="",$D148="",$E148="",$F148="",$G148="",$H148="",$I148="",$J148="",$K148="",$L148=""),"",IF($B148="Female",1/(1+EXP(-SUMPRODUCT(Engine!$C$4546:$C$4577,INDIRECT("Coefficients!$BJ$2:$BJ$33")))),1/(1+EXP(-SUMPRODUCT(Engine!$C$4546:$C$4577,INDIRECT("Coefficients!$BK$2:$BK$33"))))))</f>
      </c>
      <c r="AU148" s="8">
        <f>IF(OR($B148="",$C148="",$D148="",$E148="",$F148="",$G148="",$H148="",$I148="",$J148="",$K148="",$L148=""),"",IF($B148="Female",1/(1+EXP(-SUMPRODUCT(Engine!$C$4546:$C$4577,INDIRECT("Coefficients!$BL$2:$BL$33")))),1/(1+EXP(-SUMPRODUCT(Engine!$C$4546:$C$4577,INDIRECT("Coefficients!$BM$2:$BM$33"))))))</f>
      </c>
      <c r="AV148" s="8">
        <f>IF(OR($B148="",$C148="",$D148="",$E148="",$F148="",$G148="",$H148="",$I148="",$J148="",$K148="",$L148=""),"",IF($B148="Female",1/(1+EXP(-SUMPRODUCT(Engine!$C$4546:$C$4577,INDIRECT("Coefficients!$BN$2:$BN$33")))),1/(1+EXP(-SUMPRODUCT(Engine!$C$4546:$C$4577,INDIRECT("Coefficients!$BO$2:$BO$33"))))))</f>
      </c>
      <c r="AW148" s="8">
        <f>IF(OR($B148="",$C148="",$D148="",$E148="",$F148="",$G148="",$H148="",$I148="",$J148="",$K148="",$L148=""),"",IF($B148="Female",1/(1+EXP(-SUMPRODUCT(Engine!$C$4546:$C$4577,INDIRECT("Coefficients!$BP$2:$BP$33")))),1/(1+EXP(-SUMPRODUCT(Engine!$C$4546:$C$4577,INDIRECT("Coefficients!$BQ$2:$BQ$33"))))))</f>
      </c>
      <c r="AX148" s="8">
        <f>IF(OR($B148="",$C148="",$D148="",$E148="",$F148="",$G148="",$H148="",$I148="",$J148="",$K148="",$L148=""),"",IF($B148="Female",1/(1+EXP(-SUMPRODUCT(Engine!$C$4546:$C$4577,INDIRECT("Coefficients!$BR$2:$BR$33")))),1/(1+EXP(-SUMPRODUCT(Engine!$C$4546:$C$4577,INDIRECT("Coefficients!$BS$2:$BS$33"))))))</f>
      </c>
      <c r="AY148" s="8">
        <f>IF(OR($B148="",$C148="",$D148="",$E148="",$F148="",$G148="",$H148="",$I148="",$J148="",$K148="",$L148=""),"",IF($B148="Female",1/(1+EXP(-SUMPRODUCT(Engine!$C$4546:$C$4577,INDIRECT("Coefficients!$BT$2:$BT$33")))),1/(1+EXP(-SUMPRODUCT(Engine!$C$4546:$C$4577,INDIRECT("Coefficients!$BU$2:$BU$33"))))))</f>
      </c>
      <c r="AZ148" s="8">
        <f>IF(OR($B148="",$C148="",$D148="",$E148="",$F148="",$G148="",$H148="",$I148="",$J148="",$K148="",$L148=""),"",IF($B148="Female",1/(1+EXP(-SUMPRODUCT(Engine!$C$4546:$C$4577,INDIRECT("Coefficients!$BV$2:$BV$33")))),1/(1+EXP(-SUMPRODUCT(Engine!$C$4546:$C$4577,INDIRECT("Coefficients!$BW$2:$BW$33"))))))</f>
      </c>
      <c r="BA148" s="8">
        <f>IF(OR($B148="",$C148="",$D148="",$E148="",$F148="",$G148="",$H148="",$I148="",$J148="",$K148="",$L148=""),"",IF($B148="Female",1/(1+EXP(-SUMPRODUCT(Engine!$C$4546:$C$4577,INDIRECT("Coefficients!$BX$2:$BX$33")))),1/(1+EXP(-SUMPRODUCT(Engine!$C$4546:$C$4577,INDIRECT("Coefficients!$BY$2:$BY$33"))))))</f>
      </c>
      <c r="BB148" s="8">
        <f>IF(OR($B148="",$C148="",$D148="",$E148="",$F148="",$G148="",$H148="",$I148="",$J148="",$K148="",$L148=""),"",IF($B148="Female",1/(1+EXP(-SUMPRODUCT(Engine!$C$4546:$C$4577,INDIRECT("Coefficients!$BZ$2:$BZ$33")))),1/(1+EXP(-SUMPRODUCT(Engine!$C$4546:$C$4577,INDIRECT("Coefficients!$CA$2:$CA$33"))))))</f>
      </c>
      <c r="BC148" s="8">
        <f>IF(OR($B148="",$C148="",$D148="",$E148="",$F148="",$G148="",$H148="",$I148="",$J148="",$K148="",$L148=""),"",IF($B148="Female",1/(1+EXP(-SUMPRODUCT(Engine!$C$4546:$C$4577,INDIRECT("Coefficients!$CB$2:$CB$33")))),1/(1+EXP(-SUMPRODUCT(Engine!$C$4546:$C$4577,INDIRECT("Coefficients!$CC$2:$CC$33"))))))</f>
      </c>
      <c r="BD148" s="8">
        <f>IF(OR($B148="",$C148="",$D148="",$E148="",$F148="",$G148="",$H148="",$I148="",$J148="",$K148="",$L148=""),"",IF($B148="Female",1/(1+EXP(-SUMPRODUCT(Engine!$C$4546:$C$4577,INDIRECT("Coefficients!$CD$2:$CD$33")))),1/(1+EXP(-SUMPRODUCT(Engine!$C$4546:$C$4577,INDIRECT("Coefficients!$CE$2:$CE$33"))))))</f>
      </c>
      <c r="BE148" s="8">
        <f>IF(OR($B148="",$C148="",$D148="",$E148="",$F148="",$G148="",$H148="",$I148="",$J148="",$K148="",$L148=""),"",IF($B148="Female",1/(1+EXP(-SUMPRODUCT(Engine!$C$4546:$C$4577,INDIRECT("Coefficients!$CF$2:$CF$33")))),1/(1+EXP(-SUMPRODUCT(Engine!$C$4546:$C$4577,INDIRECT("Coefficients!$CG$2:$CG$33"))))))</f>
      </c>
      <c r="BF148" s="8">
        <f>IF(OR($B148="",$C148="",$D148="",$E148="",$F148="",$G148="",$H148="",$I148="",$J148="",$K148="",$L148=""),"",IF($B148="Female",1/(1+EXP(-SUMPRODUCT(Engine!$C$4546:$C$4577,INDIRECT("Coefficients!$CH$2:$CH$33")))),1/(1+EXP(-SUMPRODUCT(Engine!$C$4546:$C$4577,INDIRECT("Coefficients!$CI$2:$CI$33"))))))</f>
      </c>
      <c r="BG148" s="8">
        <f>IF(OR($B148="",$C148="",$D148="",$E148="",$F148="",$G148="",$H148="",$I148="",$J148="",$K148="",$L148=""),"",IF($B148="Female",1/(1+EXP(-SUMPRODUCT(Engine!$C$4546:$C$4577,INDIRECT("Coefficients!$CJ$2:$CJ$33")))),1/(1+EXP(-SUMPRODUCT(Engine!$C$4546:$C$4577,INDIRECT("Coefficients!$CK$2:$CK$33"))))))</f>
      </c>
      <c r="BH148" s="8">
        <f>IF(OR($B148="",$C148="",$D148="",$E148="",$F148="",$G148="",$H148="",$I148="",$J148="",$K148="",$L148=""),"",IF($B148="Female",1/(1+EXP(-SUMPRODUCT(Engine!$C$4546:$C$4577,INDIRECT("Coefficients!$CL$2:$CL$33")))),1/(1+EXP(-SUMPRODUCT(Engine!$C$4546:$C$4577,INDIRECT("Coefficients!$CM$2:$CM$33"))))))</f>
      </c>
      <c r="BI148" s="8">
        <f>IF(OR($B148="",$C148="",$D148="",$E148="",$F148="",$G148="",$H148="",$I148="",$J148="",$K148="",$L148=""),"",IF($B148="Female",1/(1+EXP(-SUMPRODUCT(Engine!$C$4546:$C$4577,INDIRECT("Coefficients!$CN$2:$CN$33")))),1/(1+EXP(-SUMPRODUCT(Engine!$C$4546:$C$4577,INDIRECT("Coefficients!$CO$2:$CO$33"))))))</f>
      </c>
      <c r="BJ148" s="8">
        <f>IF(OR($B148="",$C148="",$D148="",$E148="",$F148="",$G148="",$H148="",$I148="",$J148="",$K148="",$L148=""),"",IF($B148="Female",1/(1+EXP(-SUMPRODUCT(Engine!$C$4546:$C$4577,INDIRECT("Coefficients!$CP$2:$CP$33")))),1/(1+EXP(-SUMPRODUCT(Engine!$C$4546:$C$4577,INDIRECT("Coefficients!$CQ$2:$CQ$33"))))))</f>
      </c>
      <c r="BK148" s="8">
        <f>IF(OR($B148="",$C148="",$D148="",$E148="",$F148="",$G148="",$H148="",$I148="",$J148="",$K148="",$L148=""),"",IF($B148="Female",1/(1+EXP(-SUMPRODUCT(Engine!$C$4546:$C$4577,INDIRECT("Coefficients!$CR$2:$CR$33")))),1/(1+EXP(-SUMPRODUCT(Engine!$C$4546:$C$4577,INDIRECT("Coefficients!$CS$2:$CS$33"))))))</f>
      </c>
      <c r="BL148" s="8">
        <f>IF(OR($B148="",$C148="",$D148="",$E148="",$F148="",$G148="",$H148="",$I148="",$J148="",$K148="",$L148=""),"",IF($B148="Female",1/(1+EXP(-SUMPRODUCT(Engine!$C$4546:$C$4577,INDIRECT("Coefficients!$CT$2:$CT$33")))),1/(1+EXP(-SUMPRODUCT(Engine!$C$4546:$C$4577,INDIRECT("Coefficients!$CU$2:$CU$33"))))))</f>
      </c>
      <c r="BM148" s="8">
        <f>IF(OR($B148="",$C148="",$D148="",$E148="",$F148="",$G148="",$H148="",$I148="",$J148="",$K148="",$L148=""),"",IF($B148="Female",1/(1+EXP(-SUMPRODUCT(Engine!$C$4546:$C$4577,INDIRECT("Coefficients!$CV$2:$CV$33")))),1/(1+EXP(-SUMPRODUCT(Engine!$C$4546:$C$4577,INDIRECT("Coefficients!$CW$2:$CW$33"))))))</f>
      </c>
    </row>
    <row r="149" spans="1:65" x14ac:dyDescent="0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8">
        <f>IF(OR($B149="",$C149="",$D149="",$E149="",$F149="",$G149="",$H149="",$I149="",$J149="",$K149="",$L149=""),"",IF($B149="Female",1/(1+EXP(-SUMPRODUCT(Engine!$C$4578:$C$4609,INDIRECT("Coefficients!$B$2:$B$33")))),1/(1+EXP(-SUMPRODUCT(Engine!$C$4578:$C$4609,INDIRECT("Coefficients!$C$2:$C$33"))))))</f>
      </c>
      <c r="Q149" s="8">
        <f>IF(OR($B149="",$C149="",$D149="",$E149="",$F149="",$G149="",$H149="",$I149="",$J149="",$K149="",$L149=""),"",IF($B149="Female",1/(1+EXP(-SUMPRODUCT(Engine!$C$4578:$C$4609,INDIRECT("Coefficients!$D$2:$D$33")))),1/(1+EXP(-SUMPRODUCT(Engine!$C$4578:$C$4609,INDIRECT("Coefficients!$E$2:$E$33"))))))</f>
      </c>
      <c r="R149" s="8">
        <f>IF(OR($B149="",$C149="",$D149="",$E149="",$F149="",$G149="",$H149="",$I149="",$J149="",$K149="",$L149=""),"",IF($B149="Female",1/(1+EXP(-SUMPRODUCT(Engine!$C$4578:$C$4609,INDIRECT("Coefficients!$F$2:$F$33")))),1/(1+EXP(-SUMPRODUCT(Engine!$C$4578:$C$4609,INDIRECT("Coefficients!$G$2:$G$33"))))))</f>
      </c>
      <c r="S149" s="8">
        <f>IF(OR($B149="",$C149="",$D149="",$E149="",$F149="",$G149="",$H149="",$I149="",$J149="",$K149="",$L149=""),"",IF($B149="Female",1/(1+EXP(-SUMPRODUCT(Engine!$C$4578:$C$4609,INDIRECT("Coefficients!$H$2:$H$33")))),1/(1+EXP(-SUMPRODUCT(Engine!$C$4578:$C$4609,INDIRECT("Coefficients!$I$2:$I$33"))))))</f>
      </c>
      <c r="T149" s="8">
        <f>IF(OR($B149="",$C149="",$D149="",$E149="",$F149="",$G149="",$H149="",$I149="",$J149="",$K149="",$L149=""),"",IF($B149="Female",1/(1+EXP(-SUMPRODUCT(Engine!$C$4578:$C$4609,INDIRECT("Coefficients!$J$2:$J$33")))),1/(1+EXP(-SUMPRODUCT(Engine!$C$4578:$C$4609,INDIRECT("Coefficients!$K$2:$K$33"))))))</f>
      </c>
      <c r="U149" s="8">
        <f>IF(OR($B149="",$C149="",$D149="",$E149="",$F149="",$G149="",$H149="",$I149="",$J149="",$K149="",$L149=""),"",IF($B149="Female",1/(1+EXP(-SUMPRODUCT(Engine!$C$4578:$C$4609,INDIRECT("Coefficients!$L$2:$L$33")))),1/(1+EXP(-SUMPRODUCT(Engine!$C$4578:$C$4609,INDIRECT("Coefficients!$M$2:$M$33"))))))</f>
      </c>
      <c r="V149" s="8">
        <f>IF(OR($B149="",$C149="",$D149="",$E149="",$F149="",$G149="",$H149="",$I149="",$J149="",$K149="",$L149=""),"",IF($B149="Female",1/(1+EXP(-SUMPRODUCT(Engine!$C$4578:$C$4609,INDIRECT("Coefficients!$N$2:$N$33")))),1/(1+EXP(-SUMPRODUCT(Engine!$C$4578:$C$4609,INDIRECT("Coefficients!$O$2:$O$33"))))))</f>
      </c>
      <c r="W149" s="8">
        <f>IF(OR($B149="",$C149="",$D149="",$E149="",$F149="",$G149="",$H149="",$I149="",$J149="",$K149="",$L149=""),"",IF($B149="Female",1/(1+EXP(-SUMPRODUCT(Engine!$C$4578:$C$4609,INDIRECT("Coefficients!$P$2:$P$33")))),1/(1+EXP(-SUMPRODUCT(Engine!$C$4578:$C$4609,INDIRECT("Coefficients!$Q$2:$Q$33"))))))</f>
      </c>
      <c r="X149" s="8">
        <f>IF(OR($B149="",$C149="",$D149="",$E149="",$F149="",$G149="",$H149="",$I149="",$J149="",$K149="",$L149=""),"",IF($B149="Female",1/(1+EXP(-SUMPRODUCT(Engine!$C$4578:$C$4609,INDIRECT("Coefficients!$R$2:$R$33")))),1/(1+EXP(-SUMPRODUCT(Engine!$C$4578:$C$4609,INDIRECT("Coefficients!$S$2:$S$33"))))))</f>
      </c>
      <c r="Y149" s="8">
        <f>IF(OR($B149="",$C149="",$D149="",$E149="",$F149="",$G149="",$H149="",$I149="",$J149="",$K149="",$L149=""),"",IF($B149="Female",1/(1+EXP(-SUMPRODUCT(Engine!$C$4578:$C$4609,INDIRECT("Coefficients!$T$2:$T$33")))),1/(1+EXP(-SUMPRODUCT(Engine!$C$4578:$C$4609,INDIRECT("Coefficients!$U$2:$U$33"))))))</f>
      </c>
      <c r="Z149" s="8">
        <f>IF(OR($B149="",$C149="",$D149="",$E149="",$F149="",$G149="",$H149="",$I149="",$J149="",$K149="",$L149=""),"",IF($B149="Female",1/(1+EXP(-SUMPRODUCT(Engine!$C$4578:$C$4609,INDIRECT("Coefficients!$V$2:$V$33")))),1/(1+EXP(-SUMPRODUCT(Engine!$C$4578:$C$4609,INDIRECT("Coefficients!$W$2:$W$33"))))))</f>
      </c>
      <c r="AA149" s="8">
        <f>IF(OR($B149="",$C149="",$D149="",$E149="",$F149="",$G149="",$H149="",$I149="",$J149="",$K149="",$L149=""),"",IF($B149="Female",1/(1+EXP(-SUMPRODUCT(Engine!$C$4578:$C$4609,INDIRECT("Coefficients!$X$2:$X$33")))),1/(1+EXP(-SUMPRODUCT(Engine!$C$4578:$C$4609,INDIRECT("Coefficients!$Y$2:$Y$33"))))))</f>
      </c>
      <c r="AB149" s="8">
        <f>IF(OR($B149="",$C149="",$D149="",$E149="",$F149="",$G149="",$H149="",$I149="",$J149="",$K149="",$L149=""),"",IF($B149="Female",1/(1+EXP(-SUMPRODUCT(Engine!$C$4578:$C$4609,INDIRECT("Coefficients!$Z$2:$Z$33")))),1/(1+EXP(-SUMPRODUCT(Engine!$C$4578:$C$4609,INDIRECT("Coefficients!$AA$2:$AA$33"))))))</f>
      </c>
      <c r="AC149" s="8">
        <f>IF(OR($B149="",$C149="",$D149="",$E149="",$F149="",$G149="",$H149="",$I149="",$J149="",$K149="",$L149=""),"",IF($B149="Female",1/(1+EXP(-SUMPRODUCT(Engine!$C$4578:$C$4609,INDIRECT("Coefficients!$AB$2:$AB$33")))),1/(1+EXP(-SUMPRODUCT(Engine!$C$4578:$C$4609,INDIRECT("Coefficients!$AC$2:$AC$33"))))))</f>
      </c>
      <c r="AD149" s="8">
        <f>IF(OR($B149="",$C149="",$D149="",$E149="",$F149="",$G149="",$H149="",$I149="",$J149="",$K149="",$L149=""),"",IF($B149="Female",1/(1+EXP(-SUMPRODUCT(Engine!$C$4578:$C$4609,INDIRECT("Coefficients!$AD$2:$AD$33")))),1/(1+EXP(-SUMPRODUCT(Engine!$C$4578:$C$4609,INDIRECT("Coefficients!$AE$2:$AE$33"))))))</f>
      </c>
      <c r="AE149" s="8">
        <f>IF(OR($B149="",$C149="",$D149="",$E149="",$F149="",$G149="",$H149="",$I149="",$J149="",$K149="",$L149=""),"",IF($B149="Female",1/(1+EXP(-SUMPRODUCT(Engine!$C$4578:$C$4609,INDIRECT("Coefficients!$AF$2:$AF$33")))),1/(1+EXP(-SUMPRODUCT(Engine!$C$4578:$C$4609,INDIRECT("Coefficients!$AG$2:$AG$33"))))))</f>
      </c>
      <c r="AF149" s="8">
        <f>IF(OR($B149="",$C149="",$D149="",$E149="",$F149="",$G149="",$H149="",$I149="",$J149="",$K149="",$L149=""),"",IF($B149="Female",1/(1+EXP(-SUMPRODUCT(Engine!$C$4578:$C$4609,INDIRECT("Coefficients!$AH$2:$AH$33")))),1/(1+EXP(-SUMPRODUCT(Engine!$C$4578:$C$4609,INDIRECT("Coefficients!$AI$2:$AI$33"))))))</f>
      </c>
      <c r="AG149" s="8">
        <f>IF(OR($B149="",$C149="",$D149="",$E149="",$F149="",$G149="",$H149="",$I149="",$J149="",$K149="",$L149=""),"",IF($B149="Female",1/(1+EXP(-SUMPRODUCT(Engine!$C$4578:$C$4609,INDIRECT("Coefficients!$AJ$2:$AJ$33")))),1/(1+EXP(-SUMPRODUCT(Engine!$C$4578:$C$4609,INDIRECT("Coefficients!$AK$2:$AK$33"))))))</f>
      </c>
      <c r="AH149" s="8">
        <f>IF(OR($B149="",$C149="",$D149="",$E149="",$F149="",$G149="",$H149="",$I149="",$J149="",$K149="",$L149=""),"",IF($B149="Female",1/(1+EXP(-SUMPRODUCT(Engine!$C$4578:$C$4609,INDIRECT("Coefficients!$AL$2:$AL$33")))),1/(1+EXP(-SUMPRODUCT(Engine!$C$4578:$C$4609,INDIRECT("Coefficients!$AM$2:$AM$33"))))))</f>
      </c>
      <c r="AI149" s="8">
        <f>IF(OR($B149="",$C149="",$D149="",$E149="",$F149="",$G149="",$H149="",$I149="",$J149="",$K149="",$L149=""),"",IF($B149="Female",1/(1+EXP(-SUMPRODUCT(Engine!$C$4578:$C$4609,INDIRECT("Coefficients!$AN$2:$AN$33")))),1/(1+EXP(-SUMPRODUCT(Engine!$C$4578:$C$4609,INDIRECT("Coefficients!$AO$2:$AO$33"))))))</f>
      </c>
      <c r="AJ149" s="8">
        <f>IF(OR($B149="",$C149="",$D149="",$E149="",$F149="",$G149="",$H149="",$I149="",$J149="",$K149="",$L149=""),"",IF($B149="Female",1/(1+EXP(-SUMPRODUCT(Engine!$C$4578:$C$4609,INDIRECT("Coefficients!$AP$2:$AP$33")))),1/(1+EXP(-SUMPRODUCT(Engine!$C$4578:$C$4609,INDIRECT("Coefficients!$AQ$2:$AQ$33"))))))</f>
      </c>
      <c r="AK149" s="8">
        <f>IF(OR($B149="",$C149="",$D149="",$E149="",$F149="",$G149="",$H149="",$I149="",$J149="",$K149="",$L149=""),"",IF($B149="Female",1/(1+EXP(-SUMPRODUCT(Engine!$C$4578:$C$4609,INDIRECT("Coefficients!$AR$2:$AR$33")))),1/(1+EXP(-SUMPRODUCT(Engine!$C$4578:$C$4609,INDIRECT("Coefficients!$AS$2:$AS$33"))))))</f>
      </c>
      <c r="AL149" s="8">
        <f>IF(OR($B149="",$C149="",$D149="",$E149="",$F149="",$G149="",$H149="",$I149="",$J149="",$K149="",$L149=""),"",IF($B149="Female",1/(1+EXP(-SUMPRODUCT(Engine!$C$4578:$C$4609,INDIRECT("Coefficients!$AT$2:$AT$33")))),1/(1+EXP(-SUMPRODUCT(Engine!$C$4578:$C$4609,INDIRECT("Coefficients!$AU$2:$AU$33"))))))</f>
      </c>
      <c r="AM149" s="8">
        <f>IF(OR($B149="",$C149="",$D149="",$E149="",$F149="",$G149="",$H149="",$I149="",$J149="",$K149="",$L149=""),"",IF($B149="Female",1/(1+EXP(-SUMPRODUCT(Engine!$C$4578:$C$4609,INDIRECT("Coefficients!$AV$2:$AV$33")))),1/(1+EXP(-SUMPRODUCT(Engine!$C$4578:$C$4609,INDIRECT("Coefficients!$AW$2:$AW$33"))))))</f>
      </c>
      <c r="AN149" s="8">
        <f>IF(OR($B149="",$C149="",$D149="",$E149="",$F149="",$G149="",$H149="",$I149="",$J149="",$K149="",$L149=""),"",IF($B149="Female",1/(1+EXP(-SUMPRODUCT(Engine!$C$4578:$C$4609,INDIRECT("Coefficients!$AX$2:$AX$33")))),1/(1+EXP(-SUMPRODUCT(Engine!$C$4578:$C$4609,INDIRECT("Coefficients!$AY$2:$AY$33"))))))</f>
      </c>
      <c r="AO149" s="8">
        <f>IF(OR($B149="",$C149="",$D149="",$E149="",$F149="",$G149="",$H149="",$I149="",$J149="",$K149="",$L149=""),"",IF($B149="Female",1/(1+EXP(-SUMPRODUCT(Engine!$C$4578:$C$4609,INDIRECT("Coefficients!$AZ$2:$AZ$33")))),1/(1+EXP(-SUMPRODUCT(Engine!$C$4578:$C$4609,INDIRECT("Coefficients!$BA$2:$BA$33"))))))</f>
      </c>
      <c r="AP149" s="8">
        <f>IF(OR($B149="",$C149="",$D149="",$E149="",$F149="",$G149="",$H149="",$I149="",$J149="",$K149="",$L149=""),"",IF($B149="Female",1/(1+EXP(-SUMPRODUCT(Engine!$C$4578:$C$4609,INDIRECT("Coefficients!$BB$2:$BB$33")))),1/(1+EXP(-SUMPRODUCT(Engine!$C$4578:$C$4609,INDIRECT("Coefficients!$BC$2:$BC$33"))))))</f>
      </c>
      <c r="AQ149" s="8">
        <f>IF(OR($B149="",$C149="",$D149="",$E149="",$F149="",$G149="",$H149="",$I149="",$J149="",$K149="",$L149=""),"",IF($B149="Female",1/(1+EXP(-SUMPRODUCT(Engine!$C$4578:$C$4609,INDIRECT("Coefficients!$BD$2:$BD$33")))),1/(1+EXP(-SUMPRODUCT(Engine!$C$4578:$C$4609,INDIRECT("Coefficients!$BE$2:$BE$33"))))))</f>
      </c>
      <c r="AR149" s="8">
        <f>IF(OR($B149="",$C149="",$D149="",$E149="",$F149="",$G149="",$H149="",$I149="",$J149="",$K149="",$L149=""),"",IF($B149="Female",1/(1+EXP(-SUMPRODUCT(Engine!$C$4578:$C$4609,INDIRECT("Coefficients!$BF$2:$BF$33")))),1/(1+EXP(-SUMPRODUCT(Engine!$C$4578:$C$4609,INDIRECT("Coefficients!$BG$2:$BG$33"))))))</f>
      </c>
      <c r="AS149" s="8">
        <f>IF(OR($B149="",$C149="",$D149="",$E149="",$F149="",$G149="",$H149="",$I149="",$J149="",$K149="",$L149=""),"",IF($B149="Female",1/(1+EXP(-SUMPRODUCT(Engine!$C$4578:$C$4609,INDIRECT("Coefficients!$BH$2:$BH$33")))),1/(1+EXP(-SUMPRODUCT(Engine!$C$4578:$C$4609,INDIRECT("Coefficients!$BI$2:$BI$33"))))))</f>
      </c>
      <c r="AT149" s="8">
        <f>IF(OR($B149="",$C149="",$D149="",$E149="",$F149="",$G149="",$H149="",$I149="",$J149="",$K149="",$L149=""),"",IF($B149="Female",1/(1+EXP(-SUMPRODUCT(Engine!$C$4578:$C$4609,INDIRECT("Coefficients!$BJ$2:$BJ$33")))),1/(1+EXP(-SUMPRODUCT(Engine!$C$4578:$C$4609,INDIRECT("Coefficients!$BK$2:$BK$33"))))))</f>
      </c>
      <c r="AU149" s="8">
        <f>IF(OR($B149="",$C149="",$D149="",$E149="",$F149="",$G149="",$H149="",$I149="",$J149="",$K149="",$L149=""),"",IF($B149="Female",1/(1+EXP(-SUMPRODUCT(Engine!$C$4578:$C$4609,INDIRECT("Coefficients!$BL$2:$BL$33")))),1/(1+EXP(-SUMPRODUCT(Engine!$C$4578:$C$4609,INDIRECT("Coefficients!$BM$2:$BM$33"))))))</f>
      </c>
      <c r="AV149" s="8">
        <f>IF(OR($B149="",$C149="",$D149="",$E149="",$F149="",$G149="",$H149="",$I149="",$J149="",$K149="",$L149=""),"",IF($B149="Female",1/(1+EXP(-SUMPRODUCT(Engine!$C$4578:$C$4609,INDIRECT("Coefficients!$BN$2:$BN$33")))),1/(1+EXP(-SUMPRODUCT(Engine!$C$4578:$C$4609,INDIRECT("Coefficients!$BO$2:$BO$33"))))))</f>
      </c>
      <c r="AW149" s="8">
        <f>IF(OR($B149="",$C149="",$D149="",$E149="",$F149="",$G149="",$H149="",$I149="",$J149="",$K149="",$L149=""),"",IF($B149="Female",1/(1+EXP(-SUMPRODUCT(Engine!$C$4578:$C$4609,INDIRECT("Coefficients!$BP$2:$BP$33")))),1/(1+EXP(-SUMPRODUCT(Engine!$C$4578:$C$4609,INDIRECT("Coefficients!$BQ$2:$BQ$33"))))))</f>
      </c>
      <c r="AX149" s="8">
        <f>IF(OR($B149="",$C149="",$D149="",$E149="",$F149="",$G149="",$H149="",$I149="",$J149="",$K149="",$L149=""),"",IF($B149="Female",1/(1+EXP(-SUMPRODUCT(Engine!$C$4578:$C$4609,INDIRECT("Coefficients!$BR$2:$BR$33")))),1/(1+EXP(-SUMPRODUCT(Engine!$C$4578:$C$4609,INDIRECT("Coefficients!$BS$2:$BS$33"))))))</f>
      </c>
      <c r="AY149" s="8">
        <f>IF(OR($B149="",$C149="",$D149="",$E149="",$F149="",$G149="",$H149="",$I149="",$J149="",$K149="",$L149=""),"",IF($B149="Female",1/(1+EXP(-SUMPRODUCT(Engine!$C$4578:$C$4609,INDIRECT("Coefficients!$BT$2:$BT$33")))),1/(1+EXP(-SUMPRODUCT(Engine!$C$4578:$C$4609,INDIRECT("Coefficients!$BU$2:$BU$33"))))))</f>
      </c>
      <c r="AZ149" s="8">
        <f>IF(OR($B149="",$C149="",$D149="",$E149="",$F149="",$G149="",$H149="",$I149="",$J149="",$K149="",$L149=""),"",IF($B149="Female",1/(1+EXP(-SUMPRODUCT(Engine!$C$4578:$C$4609,INDIRECT("Coefficients!$BV$2:$BV$33")))),1/(1+EXP(-SUMPRODUCT(Engine!$C$4578:$C$4609,INDIRECT("Coefficients!$BW$2:$BW$33"))))))</f>
      </c>
      <c r="BA149" s="8">
        <f>IF(OR($B149="",$C149="",$D149="",$E149="",$F149="",$G149="",$H149="",$I149="",$J149="",$K149="",$L149=""),"",IF($B149="Female",1/(1+EXP(-SUMPRODUCT(Engine!$C$4578:$C$4609,INDIRECT("Coefficients!$BX$2:$BX$33")))),1/(1+EXP(-SUMPRODUCT(Engine!$C$4578:$C$4609,INDIRECT("Coefficients!$BY$2:$BY$33"))))))</f>
      </c>
      <c r="BB149" s="8">
        <f>IF(OR($B149="",$C149="",$D149="",$E149="",$F149="",$G149="",$H149="",$I149="",$J149="",$K149="",$L149=""),"",IF($B149="Female",1/(1+EXP(-SUMPRODUCT(Engine!$C$4578:$C$4609,INDIRECT("Coefficients!$BZ$2:$BZ$33")))),1/(1+EXP(-SUMPRODUCT(Engine!$C$4578:$C$4609,INDIRECT("Coefficients!$CA$2:$CA$33"))))))</f>
      </c>
      <c r="BC149" s="8">
        <f>IF(OR($B149="",$C149="",$D149="",$E149="",$F149="",$G149="",$H149="",$I149="",$J149="",$K149="",$L149=""),"",IF($B149="Female",1/(1+EXP(-SUMPRODUCT(Engine!$C$4578:$C$4609,INDIRECT("Coefficients!$CB$2:$CB$33")))),1/(1+EXP(-SUMPRODUCT(Engine!$C$4578:$C$4609,INDIRECT("Coefficients!$CC$2:$CC$33"))))))</f>
      </c>
      <c r="BD149" s="8">
        <f>IF(OR($B149="",$C149="",$D149="",$E149="",$F149="",$G149="",$H149="",$I149="",$J149="",$K149="",$L149=""),"",IF($B149="Female",1/(1+EXP(-SUMPRODUCT(Engine!$C$4578:$C$4609,INDIRECT("Coefficients!$CD$2:$CD$33")))),1/(1+EXP(-SUMPRODUCT(Engine!$C$4578:$C$4609,INDIRECT("Coefficients!$CE$2:$CE$33"))))))</f>
      </c>
      <c r="BE149" s="8">
        <f>IF(OR($B149="",$C149="",$D149="",$E149="",$F149="",$G149="",$H149="",$I149="",$J149="",$K149="",$L149=""),"",IF($B149="Female",1/(1+EXP(-SUMPRODUCT(Engine!$C$4578:$C$4609,INDIRECT("Coefficients!$CF$2:$CF$33")))),1/(1+EXP(-SUMPRODUCT(Engine!$C$4578:$C$4609,INDIRECT("Coefficients!$CG$2:$CG$33"))))))</f>
      </c>
      <c r="BF149" s="8">
        <f>IF(OR($B149="",$C149="",$D149="",$E149="",$F149="",$G149="",$H149="",$I149="",$J149="",$K149="",$L149=""),"",IF($B149="Female",1/(1+EXP(-SUMPRODUCT(Engine!$C$4578:$C$4609,INDIRECT("Coefficients!$CH$2:$CH$33")))),1/(1+EXP(-SUMPRODUCT(Engine!$C$4578:$C$4609,INDIRECT("Coefficients!$CI$2:$CI$33"))))))</f>
      </c>
      <c r="BG149" s="8">
        <f>IF(OR($B149="",$C149="",$D149="",$E149="",$F149="",$G149="",$H149="",$I149="",$J149="",$K149="",$L149=""),"",IF($B149="Female",1/(1+EXP(-SUMPRODUCT(Engine!$C$4578:$C$4609,INDIRECT("Coefficients!$CJ$2:$CJ$33")))),1/(1+EXP(-SUMPRODUCT(Engine!$C$4578:$C$4609,INDIRECT("Coefficients!$CK$2:$CK$33"))))))</f>
      </c>
      <c r="BH149" s="8">
        <f>IF(OR($B149="",$C149="",$D149="",$E149="",$F149="",$G149="",$H149="",$I149="",$J149="",$K149="",$L149=""),"",IF($B149="Female",1/(1+EXP(-SUMPRODUCT(Engine!$C$4578:$C$4609,INDIRECT("Coefficients!$CL$2:$CL$33")))),1/(1+EXP(-SUMPRODUCT(Engine!$C$4578:$C$4609,INDIRECT("Coefficients!$CM$2:$CM$33"))))))</f>
      </c>
      <c r="BI149" s="8">
        <f>IF(OR($B149="",$C149="",$D149="",$E149="",$F149="",$G149="",$H149="",$I149="",$J149="",$K149="",$L149=""),"",IF($B149="Female",1/(1+EXP(-SUMPRODUCT(Engine!$C$4578:$C$4609,INDIRECT("Coefficients!$CN$2:$CN$33")))),1/(1+EXP(-SUMPRODUCT(Engine!$C$4578:$C$4609,INDIRECT("Coefficients!$CO$2:$CO$33"))))))</f>
      </c>
      <c r="BJ149" s="8">
        <f>IF(OR($B149="",$C149="",$D149="",$E149="",$F149="",$G149="",$H149="",$I149="",$J149="",$K149="",$L149=""),"",IF($B149="Female",1/(1+EXP(-SUMPRODUCT(Engine!$C$4578:$C$4609,INDIRECT("Coefficients!$CP$2:$CP$33")))),1/(1+EXP(-SUMPRODUCT(Engine!$C$4578:$C$4609,INDIRECT("Coefficients!$CQ$2:$CQ$33"))))))</f>
      </c>
      <c r="BK149" s="8">
        <f>IF(OR($B149="",$C149="",$D149="",$E149="",$F149="",$G149="",$H149="",$I149="",$J149="",$K149="",$L149=""),"",IF($B149="Female",1/(1+EXP(-SUMPRODUCT(Engine!$C$4578:$C$4609,INDIRECT("Coefficients!$CR$2:$CR$33")))),1/(1+EXP(-SUMPRODUCT(Engine!$C$4578:$C$4609,INDIRECT("Coefficients!$CS$2:$CS$33"))))))</f>
      </c>
      <c r="BL149" s="8">
        <f>IF(OR($B149="",$C149="",$D149="",$E149="",$F149="",$G149="",$H149="",$I149="",$J149="",$K149="",$L149=""),"",IF($B149="Female",1/(1+EXP(-SUMPRODUCT(Engine!$C$4578:$C$4609,INDIRECT("Coefficients!$CT$2:$CT$33")))),1/(1+EXP(-SUMPRODUCT(Engine!$C$4578:$C$4609,INDIRECT("Coefficients!$CU$2:$CU$33"))))))</f>
      </c>
      <c r="BM149" s="8">
        <f>IF(OR($B149="",$C149="",$D149="",$E149="",$F149="",$G149="",$H149="",$I149="",$J149="",$K149="",$L149=""),"",IF($B149="Female",1/(1+EXP(-SUMPRODUCT(Engine!$C$4578:$C$4609,INDIRECT("Coefficients!$CV$2:$CV$33")))),1/(1+EXP(-SUMPRODUCT(Engine!$C$4578:$C$4609,INDIRECT("Coefficients!$CW$2:$CW$33"))))))</f>
      </c>
    </row>
    <row r="150" spans="1:65" x14ac:dyDescent="0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8">
        <f>IF(OR($B150="",$C150="",$D150="",$E150="",$F150="",$G150="",$H150="",$I150="",$J150="",$K150="",$L150=""),"",IF($B150="Female",1/(1+EXP(-SUMPRODUCT(Engine!$C$4610:$C$4641,INDIRECT("Coefficients!$B$2:$B$33")))),1/(1+EXP(-SUMPRODUCT(Engine!$C$4610:$C$4641,INDIRECT("Coefficients!$C$2:$C$33"))))))</f>
      </c>
      <c r="Q150" s="8">
        <f>IF(OR($B150="",$C150="",$D150="",$E150="",$F150="",$G150="",$H150="",$I150="",$J150="",$K150="",$L150=""),"",IF($B150="Female",1/(1+EXP(-SUMPRODUCT(Engine!$C$4610:$C$4641,INDIRECT("Coefficients!$D$2:$D$33")))),1/(1+EXP(-SUMPRODUCT(Engine!$C$4610:$C$4641,INDIRECT("Coefficients!$E$2:$E$33"))))))</f>
      </c>
      <c r="R150" s="8">
        <f>IF(OR($B150="",$C150="",$D150="",$E150="",$F150="",$G150="",$H150="",$I150="",$J150="",$K150="",$L150=""),"",IF($B150="Female",1/(1+EXP(-SUMPRODUCT(Engine!$C$4610:$C$4641,INDIRECT("Coefficients!$F$2:$F$33")))),1/(1+EXP(-SUMPRODUCT(Engine!$C$4610:$C$4641,INDIRECT("Coefficients!$G$2:$G$33"))))))</f>
      </c>
      <c r="S150" s="8">
        <f>IF(OR($B150="",$C150="",$D150="",$E150="",$F150="",$G150="",$H150="",$I150="",$J150="",$K150="",$L150=""),"",IF($B150="Female",1/(1+EXP(-SUMPRODUCT(Engine!$C$4610:$C$4641,INDIRECT("Coefficients!$H$2:$H$33")))),1/(1+EXP(-SUMPRODUCT(Engine!$C$4610:$C$4641,INDIRECT("Coefficients!$I$2:$I$33"))))))</f>
      </c>
      <c r="T150" s="8">
        <f>IF(OR($B150="",$C150="",$D150="",$E150="",$F150="",$G150="",$H150="",$I150="",$J150="",$K150="",$L150=""),"",IF($B150="Female",1/(1+EXP(-SUMPRODUCT(Engine!$C$4610:$C$4641,INDIRECT("Coefficients!$J$2:$J$33")))),1/(1+EXP(-SUMPRODUCT(Engine!$C$4610:$C$4641,INDIRECT("Coefficients!$K$2:$K$33"))))))</f>
      </c>
      <c r="U150" s="8">
        <f>IF(OR($B150="",$C150="",$D150="",$E150="",$F150="",$G150="",$H150="",$I150="",$J150="",$K150="",$L150=""),"",IF($B150="Female",1/(1+EXP(-SUMPRODUCT(Engine!$C$4610:$C$4641,INDIRECT("Coefficients!$L$2:$L$33")))),1/(1+EXP(-SUMPRODUCT(Engine!$C$4610:$C$4641,INDIRECT("Coefficients!$M$2:$M$33"))))))</f>
      </c>
      <c r="V150" s="8">
        <f>IF(OR($B150="",$C150="",$D150="",$E150="",$F150="",$G150="",$H150="",$I150="",$J150="",$K150="",$L150=""),"",IF($B150="Female",1/(1+EXP(-SUMPRODUCT(Engine!$C$4610:$C$4641,INDIRECT("Coefficients!$N$2:$N$33")))),1/(1+EXP(-SUMPRODUCT(Engine!$C$4610:$C$4641,INDIRECT("Coefficients!$O$2:$O$33"))))))</f>
      </c>
      <c r="W150" s="8">
        <f>IF(OR($B150="",$C150="",$D150="",$E150="",$F150="",$G150="",$H150="",$I150="",$J150="",$K150="",$L150=""),"",IF($B150="Female",1/(1+EXP(-SUMPRODUCT(Engine!$C$4610:$C$4641,INDIRECT("Coefficients!$P$2:$P$33")))),1/(1+EXP(-SUMPRODUCT(Engine!$C$4610:$C$4641,INDIRECT("Coefficients!$Q$2:$Q$33"))))))</f>
      </c>
      <c r="X150" s="8">
        <f>IF(OR($B150="",$C150="",$D150="",$E150="",$F150="",$G150="",$H150="",$I150="",$J150="",$K150="",$L150=""),"",IF($B150="Female",1/(1+EXP(-SUMPRODUCT(Engine!$C$4610:$C$4641,INDIRECT("Coefficients!$R$2:$R$33")))),1/(1+EXP(-SUMPRODUCT(Engine!$C$4610:$C$4641,INDIRECT("Coefficients!$S$2:$S$33"))))))</f>
      </c>
      <c r="Y150" s="8">
        <f>IF(OR($B150="",$C150="",$D150="",$E150="",$F150="",$G150="",$H150="",$I150="",$J150="",$K150="",$L150=""),"",IF($B150="Female",1/(1+EXP(-SUMPRODUCT(Engine!$C$4610:$C$4641,INDIRECT("Coefficients!$T$2:$T$33")))),1/(1+EXP(-SUMPRODUCT(Engine!$C$4610:$C$4641,INDIRECT("Coefficients!$U$2:$U$33"))))))</f>
      </c>
      <c r="Z150" s="8">
        <f>IF(OR($B150="",$C150="",$D150="",$E150="",$F150="",$G150="",$H150="",$I150="",$J150="",$K150="",$L150=""),"",IF($B150="Female",1/(1+EXP(-SUMPRODUCT(Engine!$C$4610:$C$4641,INDIRECT("Coefficients!$V$2:$V$33")))),1/(1+EXP(-SUMPRODUCT(Engine!$C$4610:$C$4641,INDIRECT("Coefficients!$W$2:$W$33"))))))</f>
      </c>
      <c r="AA150" s="8">
        <f>IF(OR($B150="",$C150="",$D150="",$E150="",$F150="",$G150="",$H150="",$I150="",$J150="",$K150="",$L150=""),"",IF($B150="Female",1/(1+EXP(-SUMPRODUCT(Engine!$C$4610:$C$4641,INDIRECT("Coefficients!$X$2:$X$33")))),1/(1+EXP(-SUMPRODUCT(Engine!$C$4610:$C$4641,INDIRECT("Coefficients!$Y$2:$Y$33"))))))</f>
      </c>
      <c r="AB150" s="8">
        <f>IF(OR($B150="",$C150="",$D150="",$E150="",$F150="",$G150="",$H150="",$I150="",$J150="",$K150="",$L150=""),"",IF($B150="Female",1/(1+EXP(-SUMPRODUCT(Engine!$C$4610:$C$4641,INDIRECT("Coefficients!$Z$2:$Z$33")))),1/(1+EXP(-SUMPRODUCT(Engine!$C$4610:$C$4641,INDIRECT("Coefficients!$AA$2:$AA$33"))))))</f>
      </c>
      <c r="AC150" s="8">
        <f>IF(OR($B150="",$C150="",$D150="",$E150="",$F150="",$G150="",$H150="",$I150="",$J150="",$K150="",$L150=""),"",IF($B150="Female",1/(1+EXP(-SUMPRODUCT(Engine!$C$4610:$C$4641,INDIRECT("Coefficients!$AB$2:$AB$33")))),1/(1+EXP(-SUMPRODUCT(Engine!$C$4610:$C$4641,INDIRECT("Coefficients!$AC$2:$AC$33"))))))</f>
      </c>
      <c r="AD150" s="8">
        <f>IF(OR($B150="",$C150="",$D150="",$E150="",$F150="",$G150="",$H150="",$I150="",$J150="",$K150="",$L150=""),"",IF($B150="Female",1/(1+EXP(-SUMPRODUCT(Engine!$C$4610:$C$4641,INDIRECT("Coefficients!$AD$2:$AD$33")))),1/(1+EXP(-SUMPRODUCT(Engine!$C$4610:$C$4641,INDIRECT("Coefficients!$AE$2:$AE$33"))))))</f>
      </c>
      <c r="AE150" s="8">
        <f>IF(OR($B150="",$C150="",$D150="",$E150="",$F150="",$G150="",$H150="",$I150="",$J150="",$K150="",$L150=""),"",IF($B150="Female",1/(1+EXP(-SUMPRODUCT(Engine!$C$4610:$C$4641,INDIRECT("Coefficients!$AF$2:$AF$33")))),1/(1+EXP(-SUMPRODUCT(Engine!$C$4610:$C$4641,INDIRECT("Coefficients!$AG$2:$AG$33"))))))</f>
      </c>
      <c r="AF150" s="8">
        <f>IF(OR($B150="",$C150="",$D150="",$E150="",$F150="",$G150="",$H150="",$I150="",$J150="",$K150="",$L150=""),"",IF($B150="Female",1/(1+EXP(-SUMPRODUCT(Engine!$C$4610:$C$4641,INDIRECT("Coefficients!$AH$2:$AH$33")))),1/(1+EXP(-SUMPRODUCT(Engine!$C$4610:$C$4641,INDIRECT("Coefficients!$AI$2:$AI$33"))))))</f>
      </c>
      <c r="AG150" s="8">
        <f>IF(OR($B150="",$C150="",$D150="",$E150="",$F150="",$G150="",$H150="",$I150="",$J150="",$K150="",$L150=""),"",IF($B150="Female",1/(1+EXP(-SUMPRODUCT(Engine!$C$4610:$C$4641,INDIRECT("Coefficients!$AJ$2:$AJ$33")))),1/(1+EXP(-SUMPRODUCT(Engine!$C$4610:$C$4641,INDIRECT("Coefficients!$AK$2:$AK$33"))))))</f>
      </c>
      <c r="AH150" s="8">
        <f>IF(OR($B150="",$C150="",$D150="",$E150="",$F150="",$G150="",$H150="",$I150="",$J150="",$K150="",$L150=""),"",IF($B150="Female",1/(1+EXP(-SUMPRODUCT(Engine!$C$4610:$C$4641,INDIRECT("Coefficients!$AL$2:$AL$33")))),1/(1+EXP(-SUMPRODUCT(Engine!$C$4610:$C$4641,INDIRECT("Coefficients!$AM$2:$AM$33"))))))</f>
      </c>
      <c r="AI150" s="8">
        <f>IF(OR($B150="",$C150="",$D150="",$E150="",$F150="",$G150="",$H150="",$I150="",$J150="",$K150="",$L150=""),"",IF($B150="Female",1/(1+EXP(-SUMPRODUCT(Engine!$C$4610:$C$4641,INDIRECT("Coefficients!$AN$2:$AN$33")))),1/(1+EXP(-SUMPRODUCT(Engine!$C$4610:$C$4641,INDIRECT("Coefficients!$AO$2:$AO$33"))))))</f>
      </c>
      <c r="AJ150" s="8">
        <f>IF(OR($B150="",$C150="",$D150="",$E150="",$F150="",$G150="",$H150="",$I150="",$J150="",$K150="",$L150=""),"",IF($B150="Female",1/(1+EXP(-SUMPRODUCT(Engine!$C$4610:$C$4641,INDIRECT("Coefficients!$AP$2:$AP$33")))),1/(1+EXP(-SUMPRODUCT(Engine!$C$4610:$C$4641,INDIRECT("Coefficients!$AQ$2:$AQ$33"))))))</f>
      </c>
      <c r="AK150" s="8">
        <f>IF(OR($B150="",$C150="",$D150="",$E150="",$F150="",$G150="",$H150="",$I150="",$J150="",$K150="",$L150=""),"",IF($B150="Female",1/(1+EXP(-SUMPRODUCT(Engine!$C$4610:$C$4641,INDIRECT("Coefficients!$AR$2:$AR$33")))),1/(1+EXP(-SUMPRODUCT(Engine!$C$4610:$C$4641,INDIRECT("Coefficients!$AS$2:$AS$33"))))))</f>
      </c>
      <c r="AL150" s="8">
        <f>IF(OR($B150="",$C150="",$D150="",$E150="",$F150="",$G150="",$H150="",$I150="",$J150="",$K150="",$L150=""),"",IF($B150="Female",1/(1+EXP(-SUMPRODUCT(Engine!$C$4610:$C$4641,INDIRECT("Coefficients!$AT$2:$AT$33")))),1/(1+EXP(-SUMPRODUCT(Engine!$C$4610:$C$4641,INDIRECT("Coefficients!$AU$2:$AU$33"))))))</f>
      </c>
      <c r="AM150" s="8">
        <f>IF(OR($B150="",$C150="",$D150="",$E150="",$F150="",$G150="",$H150="",$I150="",$J150="",$K150="",$L150=""),"",IF($B150="Female",1/(1+EXP(-SUMPRODUCT(Engine!$C$4610:$C$4641,INDIRECT("Coefficients!$AV$2:$AV$33")))),1/(1+EXP(-SUMPRODUCT(Engine!$C$4610:$C$4641,INDIRECT("Coefficients!$AW$2:$AW$33"))))))</f>
      </c>
      <c r="AN150" s="8">
        <f>IF(OR($B150="",$C150="",$D150="",$E150="",$F150="",$G150="",$H150="",$I150="",$J150="",$K150="",$L150=""),"",IF($B150="Female",1/(1+EXP(-SUMPRODUCT(Engine!$C$4610:$C$4641,INDIRECT("Coefficients!$AX$2:$AX$33")))),1/(1+EXP(-SUMPRODUCT(Engine!$C$4610:$C$4641,INDIRECT("Coefficients!$AY$2:$AY$33"))))))</f>
      </c>
      <c r="AO150" s="8">
        <f>IF(OR($B150="",$C150="",$D150="",$E150="",$F150="",$G150="",$H150="",$I150="",$J150="",$K150="",$L150=""),"",IF($B150="Female",1/(1+EXP(-SUMPRODUCT(Engine!$C$4610:$C$4641,INDIRECT("Coefficients!$AZ$2:$AZ$33")))),1/(1+EXP(-SUMPRODUCT(Engine!$C$4610:$C$4641,INDIRECT("Coefficients!$BA$2:$BA$33"))))))</f>
      </c>
      <c r="AP150" s="8">
        <f>IF(OR($B150="",$C150="",$D150="",$E150="",$F150="",$G150="",$H150="",$I150="",$J150="",$K150="",$L150=""),"",IF($B150="Female",1/(1+EXP(-SUMPRODUCT(Engine!$C$4610:$C$4641,INDIRECT("Coefficients!$BB$2:$BB$33")))),1/(1+EXP(-SUMPRODUCT(Engine!$C$4610:$C$4641,INDIRECT("Coefficients!$BC$2:$BC$33"))))))</f>
      </c>
      <c r="AQ150" s="8">
        <f>IF(OR($B150="",$C150="",$D150="",$E150="",$F150="",$G150="",$H150="",$I150="",$J150="",$K150="",$L150=""),"",IF($B150="Female",1/(1+EXP(-SUMPRODUCT(Engine!$C$4610:$C$4641,INDIRECT("Coefficients!$BD$2:$BD$33")))),1/(1+EXP(-SUMPRODUCT(Engine!$C$4610:$C$4641,INDIRECT("Coefficients!$BE$2:$BE$33"))))))</f>
      </c>
      <c r="AR150" s="8">
        <f>IF(OR($B150="",$C150="",$D150="",$E150="",$F150="",$G150="",$H150="",$I150="",$J150="",$K150="",$L150=""),"",IF($B150="Female",1/(1+EXP(-SUMPRODUCT(Engine!$C$4610:$C$4641,INDIRECT("Coefficients!$BF$2:$BF$33")))),1/(1+EXP(-SUMPRODUCT(Engine!$C$4610:$C$4641,INDIRECT("Coefficients!$BG$2:$BG$33"))))))</f>
      </c>
      <c r="AS150" s="8">
        <f>IF(OR($B150="",$C150="",$D150="",$E150="",$F150="",$G150="",$H150="",$I150="",$J150="",$K150="",$L150=""),"",IF($B150="Female",1/(1+EXP(-SUMPRODUCT(Engine!$C$4610:$C$4641,INDIRECT("Coefficients!$BH$2:$BH$33")))),1/(1+EXP(-SUMPRODUCT(Engine!$C$4610:$C$4641,INDIRECT("Coefficients!$BI$2:$BI$33"))))))</f>
      </c>
      <c r="AT150" s="8">
        <f>IF(OR($B150="",$C150="",$D150="",$E150="",$F150="",$G150="",$H150="",$I150="",$J150="",$K150="",$L150=""),"",IF($B150="Female",1/(1+EXP(-SUMPRODUCT(Engine!$C$4610:$C$4641,INDIRECT("Coefficients!$BJ$2:$BJ$33")))),1/(1+EXP(-SUMPRODUCT(Engine!$C$4610:$C$4641,INDIRECT("Coefficients!$BK$2:$BK$33"))))))</f>
      </c>
      <c r="AU150" s="8">
        <f>IF(OR($B150="",$C150="",$D150="",$E150="",$F150="",$G150="",$H150="",$I150="",$J150="",$K150="",$L150=""),"",IF($B150="Female",1/(1+EXP(-SUMPRODUCT(Engine!$C$4610:$C$4641,INDIRECT("Coefficients!$BL$2:$BL$33")))),1/(1+EXP(-SUMPRODUCT(Engine!$C$4610:$C$4641,INDIRECT("Coefficients!$BM$2:$BM$33"))))))</f>
      </c>
      <c r="AV150" s="8">
        <f>IF(OR($B150="",$C150="",$D150="",$E150="",$F150="",$G150="",$H150="",$I150="",$J150="",$K150="",$L150=""),"",IF($B150="Female",1/(1+EXP(-SUMPRODUCT(Engine!$C$4610:$C$4641,INDIRECT("Coefficients!$BN$2:$BN$33")))),1/(1+EXP(-SUMPRODUCT(Engine!$C$4610:$C$4641,INDIRECT("Coefficients!$BO$2:$BO$33"))))))</f>
      </c>
      <c r="AW150" s="8">
        <f>IF(OR($B150="",$C150="",$D150="",$E150="",$F150="",$G150="",$H150="",$I150="",$J150="",$K150="",$L150=""),"",IF($B150="Female",1/(1+EXP(-SUMPRODUCT(Engine!$C$4610:$C$4641,INDIRECT("Coefficients!$BP$2:$BP$33")))),1/(1+EXP(-SUMPRODUCT(Engine!$C$4610:$C$4641,INDIRECT("Coefficients!$BQ$2:$BQ$33"))))))</f>
      </c>
      <c r="AX150" s="8">
        <f>IF(OR($B150="",$C150="",$D150="",$E150="",$F150="",$G150="",$H150="",$I150="",$J150="",$K150="",$L150=""),"",IF($B150="Female",1/(1+EXP(-SUMPRODUCT(Engine!$C$4610:$C$4641,INDIRECT("Coefficients!$BR$2:$BR$33")))),1/(1+EXP(-SUMPRODUCT(Engine!$C$4610:$C$4641,INDIRECT("Coefficients!$BS$2:$BS$33"))))))</f>
      </c>
      <c r="AY150" s="8">
        <f>IF(OR($B150="",$C150="",$D150="",$E150="",$F150="",$G150="",$H150="",$I150="",$J150="",$K150="",$L150=""),"",IF($B150="Female",1/(1+EXP(-SUMPRODUCT(Engine!$C$4610:$C$4641,INDIRECT("Coefficients!$BT$2:$BT$33")))),1/(1+EXP(-SUMPRODUCT(Engine!$C$4610:$C$4641,INDIRECT("Coefficients!$BU$2:$BU$33"))))))</f>
      </c>
      <c r="AZ150" s="8">
        <f>IF(OR($B150="",$C150="",$D150="",$E150="",$F150="",$G150="",$H150="",$I150="",$J150="",$K150="",$L150=""),"",IF($B150="Female",1/(1+EXP(-SUMPRODUCT(Engine!$C$4610:$C$4641,INDIRECT("Coefficients!$BV$2:$BV$33")))),1/(1+EXP(-SUMPRODUCT(Engine!$C$4610:$C$4641,INDIRECT("Coefficients!$BW$2:$BW$33"))))))</f>
      </c>
      <c r="BA150" s="8">
        <f>IF(OR($B150="",$C150="",$D150="",$E150="",$F150="",$G150="",$H150="",$I150="",$J150="",$K150="",$L150=""),"",IF($B150="Female",1/(1+EXP(-SUMPRODUCT(Engine!$C$4610:$C$4641,INDIRECT("Coefficients!$BX$2:$BX$33")))),1/(1+EXP(-SUMPRODUCT(Engine!$C$4610:$C$4641,INDIRECT("Coefficients!$BY$2:$BY$33"))))))</f>
      </c>
      <c r="BB150" s="8">
        <f>IF(OR($B150="",$C150="",$D150="",$E150="",$F150="",$G150="",$H150="",$I150="",$J150="",$K150="",$L150=""),"",IF($B150="Female",1/(1+EXP(-SUMPRODUCT(Engine!$C$4610:$C$4641,INDIRECT("Coefficients!$BZ$2:$BZ$33")))),1/(1+EXP(-SUMPRODUCT(Engine!$C$4610:$C$4641,INDIRECT("Coefficients!$CA$2:$CA$33"))))))</f>
      </c>
      <c r="BC150" s="8">
        <f>IF(OR($B150="",$C150="",$D150="",$E150="",$F150="",$G150="",$H150="",$I150="",$J150="",$K150="",$L150=""),"",IF($B150="Female",1/(1+EXP(-SUMPRODUCT(Engine!$C$4610:$C$4641,INDIRECT("Coefficients!$CB$2:$CB$33")))),1/(1+EXP(-SUMPRODUCT(Engine!$C$4610:$C$4641,INDIRECT("Coefficients!$CC$2:$CC$33"))))))</f>
      </c>
      <c r="BD150" s="8">
        <f>IF(OR($B150="",$C150="",$D150="",$E150="",$F150="",$G150="",$H150="",$I150="",$J150="",$K150="",$L150=""),"",IF($B150="Female",1/(1+EXP(-SUMPRODUCT(Engine!$C$4610:$C$4641,INDIRECT("Coefficients!$CD$2:$CD$33")))),1/(1+EXP(-SUMPRODUCT(Engine!$C$4610:$C$4641,INDIRECT("Coefficients!$CE$2:$CE$33"))))))</f>
      </c>
      <c r="BE150" s="8">
        <f>IF(OR($B150="",$C150="",$D150="",$E150="",$F150="",$G150="",$H150="",$I150="",$J150="",$K150="",$L150=""),"",IF($B150="Female",1/(1+EXP(-SUMPRODUCT(Engine!$C$4610:$C$4641,INDIRECT("Coefficients!$CF$2:$CF$33")))),1/(1+EXP(-SUMPRODUCT(Engine!$C$4610:$C$4641,INDIRECT("Coefficients!$CG$2:$CG$33"))))))</f>
      </c>
      <c r="BF150" s="8">
        <f>IF(OR($B150="",$C150="",$D150="",$E150="",$F150="",$G150="",$H150="",$I150="",$J150="",$K150="",$L150=""),"",IF($B150="Female",1/(1+EXP(-SUMPRODUCT(Engine!$C$4610:$C$4641,INDIRECT("Coefficients!$CH$2:$CH$33")))),1/(1+EXP(-SUMPRODUCT(Engine!$C$4610:$C$4641,INDIRECT("Coefficients!$CI$2:$CI$33"))))))</f>
      </c>
      <c r="BG150" s="8">
        <f>IF(OR($B150="",$C150="",$D150="",$E150="",$F150="",$G150="",$H150="",$I150="",$J150="",$K150="",$L150=""),"",IF($B150="Female",1/(1+EXP(-SUMPRODUCT(Engine!$C$4610:$C$4641,INDIRECT("Coefficients!$CJ$2:$CJ$33")))),1/(1+EXP(-SUMPRODUCT(Engine!$C$4610:$C$4641,INDIRECT("Coefficients!$CK$2:$CK$33"))))))</f>
      </c>
      <c r="BH150" s="8">
        <f>IF(OR($B150="",$C150="",$D150="",$E150="",$F150="",$G150="",$H150="",$I150="",$J150="",$K150="",$L150=""),"",IF($B150="Female",1/(1+EXP(-SUMPRODUCT(Engine!$C$4610:$C$4641,INDIRECT("Coefficients!$CL$2:$CL$33")))),1/(1+EXP(-SUMPRODUCT(Engine!$C$4610:$C$4641,INDIRECT("Coefficients!$CM$2:$CM$33"))))))</f>
      </c>
      <c r="BI150" s="8">
        <f>IF(OR($B150="",$C150="",$D150="",$E150="",$F150="",$G150="",$H150="",$I150="",$J150="",$K150="",$L150=""),"",IF($B150="Female",1/(1+EXP(-SUMPRODUCT(Engine!$C$4610:$C$4641,INDIRECT("Coefficients!$CN$2:$CN$33")))),1/(1+EXP(-SUMPRODUCT(Engine!$C$4610:$C$4641,INDIRECT("Coefficients!$CO$2:$CO$33"))))))</f>
      </c>
      <c r="BJ150" s="8">
        <f>IF(OR($B150="",$C150="",$D150="",$E150="",$F150="",$G150="",$H150="",$I150="",$J150="",$K150="",$L150=""),"",IF($B150="Female",1/(1+EXP(-SUMPRODUCT(Engine!$C$4610:$C$4641,INDIRECT("Coefficients!$CP$2:$CP$33")))),1/(1+EXP(-SUMPRODUCT(Engine!$C$4610:$C$4641,INDIRECT("Coefficients!$CQ$2:$CQ$33"))))))</f>
      </c>
      <c r="BK150" s="8">
        <f>IF(OR($B150="",$C150="",$D150="",$E150="",$F150="",$G150="",$H150="",$I150="",$J150="",$K150="",$L150=""),"",IF($B150="Female",1/(1+EXP(-SUMPRODUCT(Engine!$C$4610:$C$4641,INDIRECT("Coefficients!$CR$2:$CR$33")))),1/(1+EXP(-SUMPRODUCT(Engine!$C$4610:$C$4641,INDIRECT("Coefficients!$CS$2:$CS$33"))))))</f>
      </c>
      <c r="BL150" s="8">
        <f>IF(OR($B150="",$C150="",$D150="",$E150="",$F150="",$G150="",$H150="",$I150="",$J150="",$K150="",$L150=""),"",IF($B150="Female",1/(1+EXP(-SUMPRODUCT(Engine!$C$4610:$C$4641,INDIRECT("Coefficients!$CT$2:$CT$33")))),1/(1+EXP(-SUMPRODUCT(Engine!$C$4610:$C$4641,INDIRECT("Coefficients!$CU$2:$CU$33"))))))</f>
      </c>
      <c r="BM150" s="8">
        <f>IF(OR($B150="",$C150="",$D150="",$E150="",$F150="",$G150="",$H150="",$I150="",$J150="",$K150="",$L150=""),"",IF($B150="Female",1/(1+EXP(-SUMPRODUCT(Engine!$C$4610:$C$4641,INDIRECT("Coefficients!$CV$2:$CV$33")))),1/(1+EXP(-SUMPRODUCT(Engine!$C$4610:$C$4641,INDIRECT("Coefficients!$CW$2:$CW$33"))))))</f>
      </c>
    </row>
    <row r="151" spans="1:65" x14ac:dyDescent="0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8">
        <f>IF(OR($B151="",$C151="",$D151="",$E151="",$F151="",$G151="",$H151="",$I151="",$J151="",$K151="",$L151=""),"",IF($B151="Female",1/(1+EXP(-SUMPRODUCT(Engine!$C$4642:$C$4673,INDIRECT("Coefficients!$B$2:$B$33")))),1/(1+EXP(-SUMPRODUCT(Engine!$C$4642:$C$4673,INDIRECT("Coefficients!$C$2:$C$33"))))))</f>
      </c>
      <c r="Q151" s="8">
        <f>IF(OR($B151="",$C151="",$D151="",$E151="",$F151="",$G151="",$H151="",$I151="",$J151="",$K151="",$L151=""),"",IF($B151="Female",1/(1+EXP(-SUMPRODUCT(Engine!$C$4642:$C$4673,INDIRECT("Coefficients!$D$2:$D$33")))),1/(1+EXP(-SUMPRODUCT(Engine!$C$4642:$C$4673,INDIRECT("Coefficients!$E$2:$E$33"))))))</f>
      </c>
      <c r="R151" s="8">
        <f>IF(OR($B151="",$C151="",$D151="",$E151="",$F151="",$G151="",$H151="",$I151="",$J151="",$K151="",$L151=""),"",IF($B151="Female",1/(1+EXP(-SUMPRODUCT(Engine!$C$4642:$C$4673,INDIRECT("Coefficients!$F$2:$F$33")))),1/(1+EXP(-SUMPRODUCT(Engine!$C$4642:$C$4673,INDIRECT("Coefficients!$G$2:$G$33"))))))</f>
      </c>
      <c r="S151" s="8">
        <f>IF(OR($B151="",$C151="",$D151="",$E151="",$F151="",$G151="",$H151="",$I151="",$J151="",$K151="",$L151=""),"",IF($B151="Female",1/(1+EXP(-SUMPRODUCT(Engine!$C$4642:$C$4673,INDIRECT("Coefficients!$H$2:$H$33")))),1/(1+EXP(-SUMPRODUCT(Engine!$C$4642:$C$4673,INDIRECT("Coefficients!$I$2:$I$33"))))))</f>
      </c>
      <c r="T151" s="8">
        <f>IF(OR($B151="",$C151="",$D151="",$E151="",$F151="",$G151="",$H151="",$I151="",$J151="",$K151="",$L151=""),"",IF($B151="Female",1/(1+EXP(-SUMPRODUCT(Engine!$C$4642:$C$4673,INDIRECT("Coefficients!$J$2:$J$33")))),1/(1+EXP(-SUMPRODUCT(Engine!$C$4642:$C$4673,INDIRECT("Coefficients!$K$2:$K$33"))))))</f>
      </c>
      <c r="U151" s="8">
        <f>IF(OR($B151="",$C151="",$D151="",$E151="",$F151="",$G151="",$H151="",$I151="",$J151="",$K151="",$L151=""),"",IF($B151="Female",1/(1+EXP(-SUMPRODUCT(Engine!$C$4642:$C$4673,INDIRECT("Coefficients!$L$2:$L$33")))),1/(1+EXP(-SUMPRODUCT(Engine!$C$4642:$C$4673,INDIRECT("Coefficients!$M$2:$M$33"))))))</f>
      </c>
      <c r="V151" s="8">
        <f>IF(OR($B151="",$C151="",$D151="",$E151="",$F151="",$G151="",$H151="",$I151="",$J151="",$K151="",$L151=""),"",IF($B151="Female",1/(1+EXP(-SUMPRODUCT(Engine!$C$4642:$C$4673,INDIRECT("Coefficients!$N$2:$N$33")))),1/(1+EXP(-SUMPRODUCT(Engine!$C$4642:$C$4673,INDIRECT("Coefficients!$O$2:$O$33"))))))</f>
      </c>
      <c r="W151" s="8">
        <f>IF(OR($B151="",$C151="",$D151="",$E151="",$F151="",$G151="",$H151="",$I151="",$J151="",$K151="",$L151=""),"",IF($B151="Female",1/(1+EXP(-SUMPRODUCT(Engine!$C$4642:$C$4673,INDIRECT("Coefficients!$P$2:$P$33")))),1/(1+EXP(-SUMPRODUCT(Engine!$C$4642:$C$4673,INDIRECT("Coefficients!$Q$2:$Q$33"))))))</f>
      </c>
      <c r="X151" s="8">
        <f>IF(OR($B151="",$C151="",$D151="",$E151="",$F151="",$G151="",$H151="",$I151="",$J151="",$K151="",$L151=""),"",IF($B151="Female",1/(1+EXP(-SUMPRODUCT(Engine!$C$4642:$C$4673,INDIRECT("Coefficients!$R$2:$R$33")))),1/(1+EXP(-SUMPRODUCT(Engine!$C$4642:$C$4673,INDIRECT("Coefficients!$S$2:$S$33"))))))</f>
      </c>
      <c r="Y151" s="8">
        <f>IF(OR($B151="",$C151="",$D151="",$E151="",$F151="",$G151="",$H151="",$I151="",$J151="",$K151="",$L151=""),"",IF($B151="Female",1/(1+EXP(-SUMPRODUCT(Engine!$C$4642:$C$4673,INDIRECT("Coefficients!$T$2:$T$33")))),1/(1+EXP(-SUMPRODUCT(Engine!$C$4642:$C$4673,INDIRECT("Coefficients!$U$2:$U$33"))))))</f>
      </c>
      <c r="Z151" s="8">
        <f>IF(OR($B151="",$C151="",$D151="",$E151="",$F151="",$G151="",$H151="",$I151="",$J151="",$K151="",$L151=""),"",IF($B151="Female",1/(1+EXP(-SUMPRODUCT(Engine!$C$4642:$C$4673,INDIRECT("Coefficients!$V$2:$V$33")))),1/(1+EXP(-SUMPRODUCT(Engine!$C$4642:$C$4673,INDIRECT("Coefficients!$W$2:$W$33"))))))</f>
      </c>
      <c r="AA151" s="8">
        <f>IF(OR($B151="",$C151="",$D151="",$E151="",$F151="",$G151="",$H151="",$I151="",$J151="",$K151="",$L151=""),"",IF($B151="Female",1/(1+EXP(-SUMPRODUCT(Engine!$C$4642:$C$4673,INDIRECT("Coefficients!$X$2:$X$33")))),1/(1+EXP(-SUMPRODUCT(Engine!$C$4642:$C$4673,INDIRECT("Coefficients!$Y$2:$Y$33"))))))</f>
      </c>
      <c r="AB151" s="8">
        <f>IF(OR($B151="",$C151="",$D151="",$E151="",$F151="",$G151="",$H151="",$I151="",$J151="",$K151="",$L151=""),"",IF($B151="Female",1/(1+EXP(-SUMPRODUCT(Engine!$C$4642:$C$4673,INDIRECT("Coefficients!$Z$2:$Z$33")))),1/(1+EXP(-SUMPRODUCT(Engine!$C$4642:$C$4673,INDIRECT("Coefficients!$AA$2:$AA$33"))))))</f>
      </c>
      <c r="AC151" s="8">
        <f>IF(OR($B151="",$C151="",$D151="",$E151="",$F151="",$G151="",$H151="",$I151="",$J151="",$K151="",$L151=""),"",IF($B151="Female",1/(1+EXP(-SUMPRODUCT(Engine!$C$4642:$C$4673,INDIRECT("Coefficients!$AB$2:$AB$33")))),1/(1+EXP(-SUMPRODUCT(Engine!$C$4642:$C$4673,INDIRECT("Coefficients!$AC$2:$AC$33"))))))</f>
      </c>
      <c r="AD151" s="8">
        <f>IF(OR($B151="",$C151="",$D151="",$E151="",$F151="",$G151="",$H151="",$I151="",$J151="",$K151="",$L151=""),"",IF($B151="Female",1/(1+EXP(-SUMPRODUCT(Engine!$C$4642:$C$4673,INDIRECT("Coefficients!$AD$2:$AD$33")))),1/(1+EXP(-SUMPRODUCT(Engine!$C$4642:$C$4673,INDIRECT("Coefficients!$AE$2:$AE$33"))))))</f>
      </c>
      <c r="AE151" s="8">
        <f>IF(OR($B151="",$C151="",$D151="",$E151="",$F151="",$G151="",$H151="",$I151="",$J151="",$K151="",$L151=""),"",IF($B151="Female",1/(1+EXP(-SUMPRODUCT(Engine!$C$4642:$C$4673,INDIRECT("Coefficients!$AF$2:$AF$33")))),1/(1+EXP(-SUMPRODUCT(Engine!$C$4642:$C$4673,INDIRECT("Coefficients!$AG$2:$AG$33"))))))</f>
      </c>
      <c r="AF151" s="8">
        <f>IF(OR($B151="",$C151="",$D151="",$E151="",$F151="",$G151="",$H151="",$I151="",$J151="",$K151="",$L151=""),"",IF($B151="Female",1/(1+EXP(-SUMPRODUCT(Engine!$C$4642:$C$4673,INDIRECT("Coefficients!$AH$2:$AH$33")))),1/(1+EXP(-SUMPRODUCT(Engine!$C$4642:$C$4673,INDIRECT("Coefficients!$AI$2:$AI$33"))))))</f>
      </c>
      <c r="AG151" s="8">
        <f>IF(OR($B151="",$C151="",$D151="",$E151="",$F151="",$G151="",$H151="",$I151="",$J151="",$K151="",$L151=""),"",IF($B151="Female",1/(1+EXP(-SUMPRODUCT(Engine!$C$4642:$C$4673,INDIRECT("Coefficients!$AJ$2:$AJ$33")))),1/(1+EXP(-SUMPRODUCT(Engine!$C$4642:$C$4673,INDIRECT("Coefficients!$AK$2:$AK$33"))))))</f>
      </c>
      <c r="AH151" s="8">
        <f>IF(OR($B151="",$C151="",$D151="",$E151="",$F151="",$G151="",$H151="",$I151="",$J151="",$K151="",$L151=""),"",IF($B151="Female",1/(1+EXP(-SUMPRODUCT(Engine!$C$4642:$C$4673,INDIRECT("Coefficients!$AL$2:$AL$33")))),1/(1+EXP(-SUMPRODUCT(Engine!$C$4642:$C$4673,INDIRECT("Coefficients!$AM$2:$AM$33"))))))</f>
      </c>
      <c r="AI151" s="8">
        <f>IF(OR($B151="",$C151="",$D151="",$E151="",$F151="",$G151="",$H151="",$I151="",$J151="",$K151="",$L151=""),"",IF($B151="Female",1/(1+EXP(-SUMPRODUCT(Engine!$C$4642:$C$4673,INDIRECT("Coefficients!$AN$2:$AN$33")))),1/(1+EXP(-SUMPRODUCT(Engine!$C$4642:$C$4673,INDIRECT("Coefficients!$AO$2:$AO$33"))))))</f>
      </c>
      <c r="AJ151" s="8">
        <f>IF(OR($B151="",$C151="",$D151="",$E151="",$F151="",$G151="",$H151="",$I151="",$J151="",$K151="",$L151=""),"",IF($B151="Female",1/(1+EXP(-SUMPRODUCT(Engine!$C$4642:$C$4673,INDIRECT("Coefficients!$AP$2:$AP$33")))),1/(1+EXP(-SUMPRODUCT(Engine!$C$4642:$C$4673,INDIRECT("Coefficients!$AQ$2:$AQ$33"))))))</f>
      </c>
      <c r="AK151" s="8">
        <f>IF(OR($B151="",$C151="",$D151="",$E151="",$F151="",$G151="",$H151="",$I151="",$J151="",$K151="",$L151=""),"",IF($B151="Female",1/(1+EXP(-SUMPRODUCT(Engine!$C$4642:$C$4673,INDIRECT("Coefficients!$AR$2:$AR$33")))),1/(1+EXP(-SUMPRODUCT(Engine!$C$4642:$C$4673,INDIRECT("Coefficients!$AS$2:$AS$33"))))))</f>
      </c>
      <c r="AL151" s="8">
        <f>IF(OR($B151="",$C151="",$D151="",$E151="",$F151="",$G151="",$H151="",$I151="",$J151="",$K151="",$L151=""),"",IF($B151="Female",1/(1+EXP(-SUMPRODUCT(Engine!$C$4642:$C$4673,INDIRECT("Coefficients!$AT$2:$AT$33")))),1/(1+EXP(-SUMPRODUCT(Engine!$C$4642:$C$4673,INDIRECT("Coefficients!$AU$2:$AU$33"))))))</f>
      </c>
      <c r="AM151" s="8">
        <f>IF(OR($B151="",$C151="",$D151="",$E151="",$F151="",$G151="",$H151="",$I151="",$J151="",$K151="",$L151=""),"",IF($B151="Female",1/(1+EXP(-SUMPRODUCT(Engine!$C$4642:$C$4673,INDIRECT("Coefficients!$AV$2:$AV$33")))),1/(1+EXP(-SUMPRODUCT(Engine!$C$4642:$C$4673,INDIRECT("Coefficients!$AW$2:$AW$33"))))))</f>
      </c>
      <c r="AN151" s="8">
        <f>IF(OR($B151="",$C151="",$D151="",$E151="",$F151="",$G151="",$H151="",$I151="",$J151="",$K151="",$L151=""),"",IF($B151="Female",1/(1+EXP(-SUMPRODUCT(Engine!$C$4642:$C$4673,INDIRECT("Coefficients!$AX$2:$AX$33")))),1/(1+EXP(-SUMPRODUCT(Engine!$C$4642:$C$4673,INDIRECT("Coefficients!$AY$2:$AY$33"))))))</f>
      </c>
      <c r="AO151" s="8">
        <f>IF(OR($B151="",$C151="",$D151="",$E151="",$F151="",$G151="",$H151="",$I151="",$J151="",$K151="",$L151=""),"",IF($B151="Female",1/(1+EXP(-SUMPRODUCT(Engine!$C$4642:$C$4673,INDIRECT("Coefficients!$AZ$2:$AZ$33")))),1/(1+EXP(-SUMPRODUCT(Engine!$C$4642:$C$4673,INDIRECT("Coefficients!$BA$2:$BA$33"))))))</f>
      </c>
      <c r="AP151" s="8">
        <f>IF(OR($B151="",$C151="",$D151="",$E151="",$F151="",$G151="",$H151="",$I151="",$J151="",$K151="",$L151=""),"",IF($B151="Female",1/(1+EXP(-SUMPRODUCT(Engine!$C$4642:$C$4673,INDIRECT("Coefficients!$BB$2:$BB$33")))),1/(1+EXP(-SUMPRODUCT(Engine!$C$4642:$C$4673,INDIRECT("Coefficients!$BC$2:$BC$33"))))))</f>
      </c>
      <c r="AQ151" s="8">
        <f>IF(OR($B151="",$C151="",$D151="",$E151="",$F151="",$G151="",$H151="",$I151="",$J151="",$K151="",$L151=""),"",IF($B151="Female",1/(1+EXP(-SUMPRODUCT(Engine!$C$4642:$C$4673,INDIRECT("Coefficients!$BD$2:$BD$33")))),1/(1+EXP(-SUMPRODUCT(Engine!$C$4642:$C$4673,INDIRECT("Coefficients!$BE$2:$BE$33"))))))</f>
      </c>
      <c r="AR151" s="8">
        <f>IF(OR($B151="",$C151="",$D151="",$E151="",$F151="",$G151="",$H151="",$I151="",$J151="",$K151="",$L151=""),"",IF($B151="Female",1/(1+EXP(-SUMPRODUCT(Engine!$C$4642:$C$4673,INDIRECT("Coefficients!$BF$2:$BF$33")))),1/(1+EXP(-SUMPRODUCT(Engine!$C$4642:$C$4673,INDIRECT("Coefficients!$BG$2:$BG$33"))))))</f>
      </c>
      <c r="AS151" s="8">
        <f>IF(OR($B151="",$C151="",$D151="",$E151="",$F151="",$G151="",$H151="",$I151="",$J151="",$K151="",$L151=""),"",IF($B151="Female",1/(1+EXP(-SUMPRODUCT(Engine!$C$4642:$C$4673,INDIRECT("Coefficients!$BH$2:$BH$33")))),1/(1+EXP(-SUMPRODUCT(Engine!$C$4642:$C$4673,INDIRECT("Coefficients!$BI$2:$BI$33"))))))</f>
      </c>
      <c r="AT151" s="8">
        <f>IF(OR($B151="",$C151="",$D151="",$E151="",$F151="",$G151="",$H151="",$I151="",$J151="",$K151="",$L151=""),"",IF($B151="Female",1/(1+EXP(-SUMPRODUCT(Engine!$C$4642:$C$4673,INDIRECT("Coefficients!$BJ$2:$BJ$33")))),1/(1+EXP(-SUMPRODUCT(Engine!$C$4642:$C$4673,INDIRECT("Coefficients!$BK$2:$BK$33"))))))</f>
      </c>
      <c r="AU151" s="8">
        <f>IF(OR($B151="",$C151="",$D151="",$E151="",$F151="",$G151="",$H151="",$I151="",$J151="",$K151="",$L151=""),"",IF($B151="Female",1/(1+EXP(-SUMPRODUCT(Engine!$C$4642:$C$4673,INDIRECT("Coefficients!$BL$2:$BL$33")))),1/(1+EXP(-SUMPRODUCT(Engine!$C$4642:$C$4673,INDIRECT("Coefficients!$BM$2:$BM$33"))))))</f>
      </c>
      <c r="AV151" s="8">
        <f>IF(OR($B151="",$C151="",$D151="",$E151="",$F151="",$G151="",$H151="",$I151="",$J151="",$K151="",$L151=""),"",IF($B151="Female",1/(1+EXP(-SUMPRODUCT(Engine!$C$4642:$C$4673,INDIRECT("Coefficients!$BN$2:$BN$33")))),1/(1+EXP(-SUMPRODUCT(Engine!$C$4642:$C$4673,INDIRECT("Coefficients!$BO$2:$BO$33"))))))</f>
      </c>
      <c r="AW151" s="8">
        <f>IF(OR($B151="",$C151="",$D151="",$E151="",$F151="",$G151="",$H151="",$I151="",$J151="",$K151="",$L151=""),"",IF($B151="Female",1/(1+EXP(-SUMPRODUCT(Engine!$C$4642:$C$4673,INDIRECT("Coefficients!$BP$2:$BP$33")))),1/(1+EXP(-SUMPRODUCT(Engine!$C$4642:$C$4673,INDIRECT("Coefficients!$BQ$2:$BQ$33"))))))</f>
      </c>
      <c r="AX151" s="8">
        <f>IF(OR($B151="",$C151="",$D151="",$E151="",$F151="",$G151="",$H151="",$I151="",$J151="",$K151="",$L151=""),"",IF($B151="Female",1/(1+EXP(-SUMPRODUCT(Engine!$C$4642:$C$4673,INDIRECT("Coefficients!$BR$2:$BR$33")))),1/(1+EXP(-SUMPRODUCT(Engine!$C$4642:$C$4673,INDIRECT("Coefficients!$BS$2:$BS$33"))))))</f>
      </c>
      <c r="AY151" s="8">
        <f>IF(OR($B151="",$C151="",$D151="",$E151="",$F151="",$G151="",$H151="",$I151="",$J151="",$K151="",$L151=""),"",IF($B151="Female",1/(1+EXP(-SUMPRODUCT(Engine!$C$4642:$C$4673,INDIRECT("Coefficients!$BT$2:$BT$33")))),1/(1+EXP(-SUMPRODUCT(Engine!$C$4642:$C$4673,INDIRECT("Coefficients!$BU$2:$BU$33"))))))</f>
      </c>
      <c r="AZ151" s="8">
        <f>IF(OR($B151="",$C151="",$D151="",$E151="",$F151="",$G151="",$H151="",$I151="",$J151="",$K151="",$L151=""),"",IF($B151="Female",1/(1+EXP(-SUMPRODUCT(Engine!$C$4642:$C$4673,INDIRECT("Coefficients!$BV$2:$BV$33")))),1/(1+EXP(-SUMPRODUCT(Engine!$C$4642:$C$4673,INDIRECT("Coefficients!$BW$2:$BW$33"))))))</f>
      </c>
      <c r="BA151" s="8">
        <f>IF(OR($B151="",$C151="",$D151="",$E151="",$F151="",$G151="",$H151="",$I151="",$J151="",$K151="",$L151=""),"",IF($B151="Female",1/(1+EXP(-SUMPRODUCT(Engine!$C$4642:$C$4673,INDIRECT("Coefficients!$BX$2:$BX$33")))),1/(1+EXP(-SUMPRODUCT(Engine!$C$4642:$C$4673,INDIRECT("Coefficients!$BY$2:$BY$33"))))))</f>
      </c>
      <c r="BB151" s="8">
        <f>IF(OR($B151="",$C151="",$D151="",$E151="",$F151="",$G151="",$H151="",$I151="",$J151="",$K151="",$L151=""),"",IF($B151="Female",1/(1+EXP(-SUMPRODUCT(Engine!$C$4642:$C$4673,INDIRECT("Coefficients!$BZ$2:$BZ$33")))),1/(1+EXP(-SUMPRODUCT(Engine!$C$4642:$C$4673,INDIRECT("Coefficients!$CA$2:$CA$33"))))))</f>
      </c>
      <c r="BC151" s="8">
        <f>IF(OR($B151="",$C151="",$D151="",$E151="",$F151="",$G151="",$H151="",$I151="",$J151="",$K151="",$L151=""),"",IF($B151="Female",1/(1+EXP(-SUMPRODUCT(Engine!$C$4642:$C$4673,INDIRECT("Coefficients!$CB$2:$CB$33")))),1/(1+EXP(-SUMPRODUCT(Engine!$C$4642:$C$4673,INDIRECT("Coefficients!$CC$2:$CC$33"))))))</f>
      </c>
      <c r="BD151" s="8">
        <f>IF(OR($B151="",$C151="",$D151="",$E151="",$F151="",$G151="",$H151="",$I151="",$J151="",$K151="",$L151=""),"",IF($B151="Female",1/(1+EXP(-SUMPRODUCT(Engine!$C$4642:$C$4673,INDIRECT("Coefficients!$CD$2:$CD$33")))),1/(1+EXP(-SUMPRODUCT(Engine!$C$4642:$C$4673,INDIRECT("Coefficients!$CE$2:$CE$33"))))))</f>
      </c>
      <c r="BE151" s="8">
        <f>IF(OR($B151="",$C151="",$D151="",$E151="",$F151="",$G151="",$H151="",$I151="",$J151="",$K151="",$L151=""),"",IF($B151="Female",1/(1+EXP(-SUMPRODUCT(Engine!$C$4642:$C$4673,INDIRECT("Coefficients!$CF$2:$CF$33")))),1/(1+EXP(-SUMPRODUCT(Engine!$C$4642:$C$4673,INDIRECT("Coefficients!$CG$2:$CG$33"))))))</f>
      </c>
      <c r="BF151" s="8">
        <f>IF(OR($B151="",$C151="",$D151="",$E151="",$F151="",$G151="",$H151="",$I151="",$J151="",$K151="",$L151=""),"",IF($B151="Female",1/(1+EXP(-SUMPRODUCT(Engine!$C$4642:$C$4673,INDIRECT("Coefficients!$CH$2:$CH$33")))),1/(1+EXP(-SUMPRODUCT(Engine!$C$4642:$C$4673,INDIRECT("Coefficients!$CI$2:$CI$33"))))))</f>
      </c>
      <c r="BG151" s="8">
        <f>IF(OR($B151="",$C151="",$D151="",$E151="",$F151="",$G151="",$H151="",$I151="",$J151="",$K151="",$L151=""),"",IF($B151="Female",1/(1+EXP(-SUMPRODUCT(Engine!$C$4642:$C$4673,INDIRECT("Coefficients!$CJ$2:$CJ$33")))),1/(1+EXP(-SUMPRODUCT(Engine!$C$4642:$C$4673,INDIRECT("Coefficients!$CK$2:$CK$33"))))))</f>
      </c>
      <c r="BH151" s="8">
        <f>IF(OR($B151="",$C151="",$D151="",$E151="",$F151="",$G151="",$H151="",$I151="",$J151="",$K151="",$L151=""),"",IF($B151="Female",1/(1+EXP(-SUMPRODUCT(Engine!$C$4642:$C$4673,INDIRECT("Coefficients!$CL$2:$CL$33")))),1/(1+EXP(-SUMPRODUCT(Engine!$C$4642:$C$4673,INDIRECT("Coefficients!$CM$2:$CM$33"))))))</f>
      </c>
      <c r="BI151" s="8">
        <f>IF(OR($B151="",$C151="",$D151="",$E151="",$F151="",$G151="",$H151="",$I151="",$J151="",$K151="",$L151=""),"",IF($B151="Female",1/(1+EXP(-SUMPRODUCT(Engine!$C$4642:$C$4673,INDIRECT("Coefficients!$CN$2:$CN$33")))),1/(1+EXP(-SUMPRODUCT(Engine!$C$4642:$C$4673,INDIRECT("Coefficients!$CO$2:$CO$33"))))))</f>
      </c>
      <c r="BJ151" s="8">
        <f>IF(OR($B151="",$C151="",$D151="",$E151="",$F151="",$G151="",$H151="",$I151="",$J151="",$K151="",$L151=""),"",IF($B151="Female",1/(1+EXP(-SUMPRODUCT(Engine!$C$4642:$C$4673,INDIRECT("Coefficients!$CP$2:$CP$33")))),1/(1+EXP(-SUMPRODUCT(Engine!$C$4642:$C$4673,INDIRECT("Coefficients!$CQ$2:$CQ$33"))))))</f>
      </c>
      <c r="BK151" s="8">
        <f>IF(OR($B151="",$C151="",$D151="",$E151="",$F151="",$G151="",$H151="",$I151="",$J151="",$K151="",$L151=""),"",IF($B151="Female",1/(1+EXP(-SUMPRODUCT(Engine!$C$4642:$C$4673,INDIRECT("Coefficients!$CR$2:$CR$33")))),1/(1+EXP(-SUMPRODUCT(Engine!$C$4642:$C$4673,INDIRECT("Coefficients!$CS$2:$CS$33"))))))</f>
      </c>
      <c r="BL151" s="8">
        <f>IF(OR($B151="",$C151="",$D151="",$E151="",$F151="",$G151="",$H151="",$I151="",$J151="",$K151="",$L151=""),"",IF($B151="Female",1/(1+EXP(-SUMPRODUCT(Engine!$C$4642:$C$4673,INDIRECT("Coefficients!$CT$2:$CT$33")))),1/(1+EXP(-SUMPRODUCT(Engine!$C$4642:$C$4673,INDIRECT("Coefficients!$CU$2:$CU$33"))))))</f>
      </c>
      <c r="BM151" s="8">
        <f>IF(OR($B151="",$C151="",$D151="",$E151="",$F151="",$G151="",$H151="",$I151="",$J151="",$K151="",$L151=""),"",IF($B151="Female",1/(1+EXP(-SUMPRODUCT(Engine!$C$4642:$C$4673,INDIRECT("Coefficients!$CV$2:$CV$33")))),1/(1+EXP(-SUMPRODUCT(Engine!$C$4642:$C$4673,INDIRECT("Coefficients!$CW$2:$CW$33"))))))</f>
      </c>
    </row>
    <row r="152" spans="1:65" x14ac:dyDescent="0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8">
        <f>IF(OR($B152="",$C152="",$D152="",$E152="",$F152="",$G152="",$H152="",$I152="",$J152="",$K152="",$L152=""),"",IF($B152="Female",1/(1+EXP(-SUMPRODUCT(Engine!$C$4674:$C$4705,INDIRECT("Coefficients!$B$2:$B$33")))),1/(1+EXP(-SUMPRODUCT(Engine!$C$4674:$C$4705,INDIRECT("Coefficients!$C$2:$C$33"))))))</f>
      </c>
      <c r="Q152" s="8">
        <f>IF(OR($B152="",$C152="",$D152="",$E152="",$F152="",$G152="",$H152="",$I152="",$J152="",$K152="",$L152=""),"",IF($B152="Female",1/(1+EXP(-SUMPRODUCT(Engine!$C$4674:$C$4705,INDIRECT("Coefficients!$D$2:$D$33")))),1/(1+EXP(-SUMPRODUCT(Engine!$C$4674:$C$4705,INDIRECT("Coefficients!$E$2:$E$33"))))))</f>
      </c>
      <c r="R152" s="8">
        <f>IF(OR($B152="",$C152="",$D152="",$E152="",$F152="",$G152="",$H152="",$I152="",$J152="",$K152="",$L152=""),"",IF($B152="Female",1/(1+EXP(-SUMPRODUCT(Engine!$C$4674:$C$4705,INDIRECT("Coefficients!$F$2:$F$33")))),1/(1+EXP(-SUMPRODUCT(Engine!$C$4674:$C$4705,INDIRECT("Coefficients!$G$2:$G$33"))))))</f>
      </c>
      <c r="S152" s="8">
        <f>IF(OR($B152="",$C152="",$D152="",$E152="",$F152="",$G152="",$H152="",$I152="",$J152="",$K152="",$L152=""),"",IF($B152="Female",1/(1+EXP(-SUMPRODUCT(Engine!$C$4674:$C$4705,INDIRECT("Coefficients!$H$2:$H$33")))),1/(1+EXP(-SUMPRODUCT(Engine!$C$4674:$C$4705,INDIRECT("Coefficients!$I$2:$I$33"))))))</f>
      </c>
      <c r="T152" s="8">
        <f>IF(OR($B152="",$C152="",$D152="",$E152="",$F152="",$G152="",$H152="",$I152="",$J152="",$K152="",$L152=""),"",IF($B152="Female",1/(1+EXP(-SUMPRODUCT(Engine!$C$4674:$C$4705,INDIRECT("Coefficients!$J$2:$J$33")))),1/(1+EXP(-SUMPRODUCT(Engine!$C$4674:$C$4705,INDIRECT("Coefficients!$K$2:$K$33"))))))</f>
      </c>
      <c r="U152" s="8">
        <f>IF(OR($B152="",$C152="",$D152="",$E152="",$F152="",$G152="",$H152="",$I152="",$J152="",$K152="",$L152=""),"",IF($B152="Female",1/(1+EXP(-SUMPRODUCT(Engine!$C$4674:$C$4705,INDIRECT("Coefficients!$L$2:$L$33")))),1/(1+EXP(-SUMPRODUCT(Engine!$C$4674:$C$4705,INDIRECT("Coefficients!$M$2:$M$33"))))))</f>
      </c>
      <c r="V152" s="8">
        <f>IF(OR($B152="",$C152="",$D152="",$E152="",$F152="",$G152="",$H152="",$I152="",$J152="",$K152="",$L152=""),"",IF($B152="Female",1/(1+EXP(-SUMPRODUCT(Engine!$C$4674:$C$4705,INDIRECT("Coefficients!$N$2:$N$33")))),1/(1+EXP(-SUMPRODUCT(Engine!$C$4674:$C$4705,INDIRECT("Coefficients!$O$2:$O$33"))))))</f>
      </c>
      <c r="W152" s="8">
        <f>IF(OR($B152="",$C152="",$D152="",$E152="",$F152="",$G152="",$H152="",$I152="",$J152="",$K152="",$L152=""),"",IF($B152="Female",1/(1+EXP(-SUMPRODUCT(Engine!$C$4674:$C$4705,INDIRECT("Coefficients!$P$2:$P$33")))),1/(1+EXP(-SUMPRODUCT(Engine!$C$4674:$C$4705,INDIRECT("Coefficients!$Q$2:$Q$33"))))))</f>
      </c>
      <c r="X152" s="8">
        <f>IF(OR($B152="",$C152="",$D152="",$E152="",$F152="",$G152="",$H152="",$I152="",$J152="",$K152="",$L152=""),"",IF($B152="Female",1/(1+EXP(-SUMPRODUCT(Engine!$C$4674:$C$4705,INDIRECT("Coefficients!$R$2:$R$33")))),1/(1+EXP(-SUMPRODUCT(Engine!$C$4674:$C$4705,INDIRECT("Coefficients!$S$2:$S$33"))))))</f>
      </c>
      <c r="Y152" s="8">
        <f>IF(OR($B152="",$C152="",$D152="",$E152="",$F152="",$G152="",$H152="",$I152="",$J152="",$K152="",$L152=""),"",IF($B152="Female",1/(1+EXP(-SUMPRODUCT(Engine!$C$4674:$C$4705,INDIRECT("Coefficients!$T$2:$T$33")))),1/(1+EXP(-SUMPRODUCT(Engine!$C$4674:$C$4705,INDIRECT("Coefficients!$U$2:$U$33"))))))</f>
      </c>
      <c r="Z152" s="8">
        <f>IF(OR($B152="",$C152="",$D152="",$E152="",$F152="",$G152="",$H152="",$I152="",$J152="",$K152="",$L152=""),"",IF($B152="Female",1/(1+EXP(-SUMPRODUCT(Engine!$C$4674:$C$4705,INDIRECT("Coefficients!$V$2:$V$33")))),1/(1+EXP(-SUMPRODUCT(Engine!$C$4674:$C$4705,INDIRECT("Coefficients!$W$2:$W$33"))))))</f>
      </c>
      <c r="AA152" s="8">
        <f>IF(OR($B152="",$C152="",$D152="",$E152="",$F152="",$G152="",$H152="",$I152="",$J152="",$K152="",$L152=""),"",IF($B152="Female",1/(1+EXP(-SUMPRODUCT(Engine!$C$4674:$C$4705,INDIRECT("Coefficients!$X$2:$X$33")))),1/(1+EXP(-SUMPRODUCT(Engine!$C$4674:$C$4705,INDIRECT("Coefficients!$Y$2:$Y$33"))))))</f>
      </c>
      <c r="AB152" s="8">
        <f>IF(OR($B152="",$C152="",$D152="",$E152="",$F152="",$G152="",$H152="",$I152="",$J152="",$K152="",$L152=""),"",IF($B152="Female",1/(1+EXP(-SUMPRODUCT(Engine!$C$4674:$C$4705,INDIRECT("Coefficients!$Z$2:$Z$33")))),1/(1+EXP(-SUMPRODUCT(Engine!$C$4674:$C$4705,INDIRECT("Coefficients!$AA$2:$AA$33"))))))</f>
      </c>
      <c r="AC152" s="8">
        <f>IF(OR($B152="",$C152="",$D152="",$E152="",$F152="",$G152="",$H152="",$I152="",$J152="",$K152="",$L152=""),"",IF($B152="Female",1/(1+EXP(-SUMPRODUCT(Engine!$C$4674:$C$4705,INDIRECT("Coefficients!$AB$2:$AB$33")))),1/(1+EXP(-SUMPRODUCT(Engine!$C$4674:$C$4705,INDIRECT("Coefficients!$AC$2:$AC$33"))))))</f>
      </c>
      <c r="AD152" s="8">
        <f>IF(OR($B152="",$C152="",$D152="",$E152="",$F152="",$G152="",$H152="",$I152="",$J152="",$K152="",$L152=""),"",IF($B152="Female",1/(1+EXP(-SUMPRODUCT(Engine!$C$4674:$C$4705,INDIRECT("Coefficients!$AD$2:$AD$33")))),1/(1+EXP(-SUMPRODUCT(Engine!$C$4674:$C$4705,INDIRECT("Coefficients!$AE$2:$AE$33"))))))</f>
      </c>
      <c r="AE152" s="8">
        <f>IF(OR($B152="",$C152="",$D152="",$E152="",$F152="",$G152="",$H152="",$I152="",$J152="",$K152="",$L152=""),"",IF($B152="Female",1/(1+EXP(-SUMPRODUCT(Engine!$C$4674:$C$4705,INDIRECT("Coefficients!$AF$2:$AF$33")))),1/(1+EXP(-SUMPRODUCT(Engine!$C$4674:$C$4705,INDIRECT("Coefficients!$AG$2:$AG$33"))))))</f>
      </c>
      <c r="AF152" s="8">
        <f>IF(OR($B152="",$C152="",$D152="",$E152="",$F152="",$G152="",$H152="",$I152="",$J152="",$K152="",$L152=""),"",IF($B152="Female",1/(1+EXP(-SUMPRODUCT(Engine!$C$4674:$C$4705,INDIRECT("Coefficients!$AH$2:$AH$33")))),1/(1+EXP(-SUMPRODUCT(Engine!$C$4674:$C$4705,INDIRECT("Coefficients!$AI$2:$AI$33"))))))</f>
      </c>
      <c r="AG152" s="8">
        <f>IF(OR($B152="",$C152="",$D152="",$E152="",$F152="",$G152="",$H152="",$I152="",$J152="",$K152="",$L152=""),"",IF($B152="Female",1/(1+EXP(-SUMPRODUCT(Engine!$C$4674:$C$4705,INDIRECT("Coefficients!$AJ$2:$AJ$33")))),1/(1+EXP(-SUMPRODUCT(Engine!$C$4674:$C$4705,INDIRECT("Coefficients!$AK$2:$AK$33"))))))</f>
      </c>
      <c r="AH152" s="8">
        <f>IF(OR($B152="",$C152="",$D152="",$E152="",$F152="",$G152="",$H152="",$I152="",$J152="",$K152="",$L152=""),"",IF($B152="Female",1/(1+EXP(-SUMPRODUCT(Engine!$C$4674:$C$4705,INDIRECT("Coefficients!$AL$2:$AL$33")))),1/(1+EXP(-SUMPRODUCT(Engine!$C$4674:$C$4705,INDIRECT("Coefficients!$AM$2:$AM$33"))))))</f>
      </c>
      <c r="AI152" s="8">
        <f>IF(OR($B152="",$C152="",$D152="",$E152="",$F152="",$G152="",$H152="",$I152="",$J152="",$K152="",$L152=""),"",IF($B152="Female",1/(1+EXP(-SUMPRODUCT(Engine!$C$4674:$C$4705,INDIRECT("Coefficients!$AN$2:$AN$33")))),1/(1+EXP(-SUMPRODUCT(Engine!$C$4674:$C$4705,INDIRECT("Coefficients!$AO$2:$AO$33"))))))</f>
      </c>
      <c r="AJ152" s="8">
        <f>IF(OR($B152="",$C152="",$D152="",$E152="",$F152="",$G152="",$H152="",$I152="",$J152="",$K152="",$L152=""),"",IF($B152="Female",1/(1+EXP(-SUMPRODUCT(Engine!$C$4674:$C$4705,INDIRECT("Coefficients!$AP$2:$AP$33")))),1/(1+EXP(-SUMPRODUCT(Engine!$C$4674:$C$4705,INDIRECT("Coefficients!$AQ$2:$AQ$33"))))))</f>
      </c>
      <c r="AK152" s="8">
        <f>IF(OR($B152="",$C152="",$D152="",$E152="",$F152="",$G152="",$H152="",$I152="",$J152="",$K152="",$L152=""),"",IF($B152="Female",1/(1+EXP(-SUMPRODUCT(Engine!$C$4674:$C$4705,INDIRECT("Coefficients!$AR$2:$AR$33")))),1/(1+EXP(-SUMPRODUCT(Engine!$C$4674:$C$4705,INDIRECT("Coefficients!$AS$2:$AS$33"))))))</f>
      </c>
      <c r="AL152" s="8">
        <f>IF(OR($B152="",$C152="",$D152="",$E152="",$F152="",$G152="",$H152="",$I152="",$J152="",$K152="",$L152=""),"",IF($B152="Female",1/(1+EXP(-SUMPRODUCT(Engine!$C$4674:$C$4705,INDIRECT("Coefficients!$AT$2:$AT$33")))),1/(1+EXP(-SUMPRODUCT(Engine!$C$4674:$C$4705,INDIRECT("Coefficients!$AU$2:$AU$33"))))))</f>
      </c>
      <c r="AM152" s="8">
        <f>IF(OR($B152="",$C152="",$D152="",$E152="",$F152="",$G152="",$H152="",$I152="",$J152="",$K152="",$L152=""),"",IF($B152="Female",1/(1+EXP(-SUMPRODUCT(Engine!$C$4674:$C$4705,INDIRECT("Coefficients!$AV$2:$AV$33")))),1/(1+EXP(-SUMPRODUCT(Engine!$C$4674:$C$4705,INDIRECT("Coefficients!$AW$2:$AW$33"))))))</f>
      </c>
      <c r="AN152" s="8">
        <f>IF(OR($B152="",$C152="",$D152="",$E152="",$F152="",$G152="",$H152="",$I152="",$J152="",$K152="",$L152=""),"",IF($B152="Female",1/(1+EXP(-SUMPRODUCT(Engine!$C$4674:$C$4705,INDIRECT("Coefficients!$AX$2:$AX$33")))),1/(1+EXP(-SUMPRODUCT(Engine!$C$4674:$C$4705,INDIRECT("Coefficients!$AY$2:$AY$33"))))))</f>
      </c>
      <c r="AO152" s="8">
        <f>IF(OR($B152="",$C152="",$D152="",$E152="",$F152="",$G152="",$H152="",$I152="",$J152="",$K152="",$L152=""),"",IF($B152="Female",1/(1+EXP(-SUMPRODUCT(Engine!$C$4674:$C$4705,INDIRECT("Coefficients!$AZ$2:$AZ$33")))),1/(1+EXP(-SUMPRODUCT(Engine!$C$4674:$C$4705,INDIRECT("Coefficients!$BA$2:$BA$33"))))))</f>
      </c>
      <c r="AP152" s="8">
        <f>IF(OR($B152="",$C152="",$D152="",$E152="",$F152="",$G152="",$H152="",$I152="",$J152="",$K152="",$L152=""),"",IF($B152="Female",1/(1+EXP(-SUMPRODUCT(Engine!$C$4674:$C$4705,INDIRECT("Coefficients!$BB$2:$BB$33")))),1/(1+EXP(-SUMPRODUCT(Engine!$C$4674:$C$4705,INDIRECT("Coefficients!$BC$2:$BC$33"))))))</f>
      </c>
      <c r="AQ152" s="8">
        <f>IF(OR($B152="",$C152="",$D152="",$E152="",$F152="",$G152="",$H152="",$I152="",$J152="",$K152="",$L152=""),"",IF($B152="Female",1/(1+EXP(-SUMPRODUCT(Engine!$C$4674:$C$4705,INDIRECT("Coefficients!$BD$2:$BD$33")))),1/(1+EXP(-SUMPRODUCT(Engine!$C$4674:$C$4705,INDIRECT("Coefficients!$BE$2:$BE$33"))))))</f>
      </c>
      <c r="AR152" s="8">
        <f>IF(OR($B152="",$C152="",$D152="",$E152="",$F152="",$G152="",$H152="",$I152="",$J152="",$K152="",$L152=""),"",IF($B152="Female",1/(1+EXP(-SUMPRODUCT(Engine!$C$4674:$C$4705,INDIRECT("Coefficients!$BF$2:$BF$33")))),1/(1+EXP(-SUMPRODUCT(Engine!$C$4674:$C$4705,INDIRECT("Coefficients!$BG$2:$BG$33"))))))</f>
      </c>
      <c r="AS152" s="8">
        <f>IF(OR($B152="",$C152="",$D152="",$E152="",$F152="",$G152="",$H152="",$I152="",$J152="",$K152="",$L152=""),"",IF($B152="Female",1/(1+EXP(-SUMPRODUCT(Engine!$C$4674:$C$4705,INDIRECT("Coefficients!$BH$2:$BH$33")))),1/(1+EXP(-SUMPRODUCT(Engine!$C$4674:$C$4705,INDIRECT("Coefficients!$BI$2:$BI$33"))))))</f>
      </c>
      <c r="AT152" s="8">
        <f>IF(OR($B152="",$C152="",$D152="",$E152="",$F152="",$G152="",$H152="",$I152="",$J152="",$K152="",$L152=""),"",IF($B152="Female",1/(1+EXP(-SUMPRODUCT(Engine!$C$4674:$C$4705,INDIRECT("Coefficients!$BJ$2:$BJ$33")))),1/(1+EXP(-SUMPRODUCT(Engine!$C$4674:$C$4705,INDIRECT("Coefficients!$BK$2:$BK$33"))))))</f>
      </c>
      <c r="AU152" s="8">
        <f>IF(OR($B152="",$C152="",$D152="",$E152="",$F152="",$G152="",$H152="",$I152="",$J152="",$K152="",$L152=""),"",IF($B152="Female",1/(1+EXP(-SUMPRODUCT(Engine!$C$4674:$C$4705,INDIRECT("Coefficients!$BL$2:$BL$33")))),1/(1+EXP(-SUMPRODUCT(Engine!$C$4674:$C$4705,INDIRECT("Coefficients!$BM$2:$BM$33"))))))</f>
      </c>
      <c r="AV152" s="8">
        <f>IF(OR($B152="",$C152="",$D152="",$E152="",$F152="",$G152="",$H152="",$I152="",$J152="",$K152="",$L152=""),"",IF($B152="Female",1/(1+EXP(-SUMPRODUCT(Engine!$C$4674:$C$4705,INDIRECT("Coefficients!$BN$2:$BN$33")))),1/(1+EXP(-SUMPRODUCT(Engine!$C$4674:$C$4705,INDIRECT("Coefficients!$BO$2:$BO$33"))))))</f>
      </c>
      <c r="AW152" s="8">
        <f>IF(OR($B152="",$C152="",$D152="",$E152="",$F152="",$G152="",$H152="",$I152="",$J152="",$K152="",$L152=""),"",IF($B152="Female",1/(1+EXP(-SUMPRODUCT(Engine!$C$4674:$C$4705,INDIRECT("Coefficients!$BP$2:$BP$33")))),1/(1+EXP(-SUMPRODUCT(Engine!$C$4674:$C$4705,INDIRECT("Coefficients!$BQ$2:$BQ$33"))))))</f>
      </c>
      <c r="AX152" s="8">
        <f>IF(OR($B152="",$C152="",$D152="",$E152="",$F152="",$G152="",$H152="",$I152="",$J152="",$K152="",$L152=""),"",IF($B152="Female",1/(1+EXP(-SUMPRODUCT(Engine!$C$4674:$C$4705,INDIRECT("Coefficients!$BR$2:$BR$33")))),1/(1+EXP(-SUMPRODUCT(Engine!$C$4674:$C$4705,INDIRECT("Coefficients!$BS$2:$BS$33"))))))</f>
      </c>
      <c r="AY152" s="8">
        <f>IF(OR($B152="",$C152="",$D152="",$E152="",$F152="",$G152="",$H152="",$I152="",$J152="",$K152="",$L152=""),"",IF($B152="Female",1/(1+EXP(-SUMPRODUCT(Engine!$C$4674:$C$4705,INDIRECT("Coefficients!$BT$2:$BT$33")))),1/(1+EXP(-SUMPRODUCT(Engine!$C$4674:$C$4705,INDIRECT("Coefficients!$BU$2:$BU$33"))))))</f>
      </c>
      <c r="AZ152" s="8">
        <f>IF(OR($B152="",$C152="",$D152="",$E152="",$F152="",$G152="",$H152="",$I152="",$J152="",$K152="",$L152=""),"",IF($B152="Female",1/(1+EXP(-SUMPRODUCT(Engine!$C$4674:$C$4705,INDIRECT("Coefficients!$BV$2:$BV$33")))),1/(1+EXP(-SUMPRODUCT(Engine!$C$4674:$C$4705,INDIRECT("Coefficients!$BW$2:$BW$33"))))))</f>
      </c>
      <c r="BA152" s="8">
        <f>IF(OR($B152="",$C152="",$D152="",$E152="",$F152="",$G152="",$H152="",$I152="",$J152="",$K152="",$L152=""),"",IF($B152="Female",1/(1+EXP(-SUMPRODUCT(Engine!$C$4674:$C$4705,INDIRECT("Coefficients!$BX$2:$BX$33")))),1/(1+EXP(-SUMPRODUCT(Engine!$C$4674:$C$4705,INDIRECT("Coefficients!$BY$2:$BY$33"))))))</f>
      </c>
      <c r="BB152" s="8">
        <f>IF(OR($B152="",$C152="",$D152="",$E152="",$F152="",$G152="",$H152="",$I152="",$J152="",$K152="",$L152=""),"",IF($B152="Female",1/(1+EXP(-SUMPRODUCT(Engine!$C$4674:$C$4705,INDIRECT("Coefficients!$BZ$2:$BZ$33")))),1/(1+EXP(-SUMPRODUCT(Engine!$C$4674:$C$4705,INDIRECT("Coefficients!$CA$2:$CA$33"))))))</f>
      </c>
      <c r="BC152" s="8">
        <f>IF(OR($B152="",$C152="",$D152="",$E152="",$F152="",$G152="",$H152="",$I152="",$J152="",$K152="",$L152=""),"",IF($B152="Female",1/(1+EXP(-SUMPRODUCT(Engine!$C$4674:$C$4705,INDIRECT("Coefficients!$CB$2:$CB$33")))),1/(1+EXP(-SUMPRODUCT(Engine!$C$4674:$C$4705,INDIRECT("Coefficients!$CC$2:$CC$33"))))))</f>
      </c>
      <c r="BD152" s="8">
        <f>IF(OR($B152="",$C152="",$D152="",$E152="",$F152="",$G152="",$H152="",$I152="",$J152="",$K152="",$L152=""),"",IF($B152="Female",1/(1+EXP(-SUMPRODUCT(Engine!$C$4674:$C$4705,INDIRECT("Coefficients!$CD$2:$CD$33")))),1/(1+EXP(-SUMPRODUCT(Engine!$C$4674:$C$4705,INDIRECT("Coefficients!$CE$2:$CE$33"))))))</f>
      </c>
      <c r="BE152" s="8">
        <f>IF(OR($B152="",$C152="",$D152="",$E152="",$F152="",$G152="",$H152="",$I152="",$J152="",$K152="",$L152=""),"",IF($B152="Female",1/(1+EXP(-SUMPRODUCT(Engine!$C$4674:$C$4705,INDIRECT("Coefficients!$CF$2:$CF$33")))),1/(1+EXP(-SUMPRODUCT(Engine!$C$4674:$C$4705,INDIRECT("Coefficients!$CG$2:$CG$33"))))))</f>
      </c>
      <c r="BF152" s="8">
        <f>IF(OR($B152="",$C152="",$D152="",$E152="",$F152="",$G152="",$H152="",$I152="",$J152="",$K152="",$L152=""),"",IF($B152="Female",1/(1+EXP(-SUMPRODUCT(Engine!$C$4674:$C$4705,INDIRECT("Coefficients!$CH$2:$CH$33")))),1/(1+EXP(-SUMPRODUCT(Engine!$C$4674:$C$4705,INDIRECT("Coefficients!$CI$2:$CI$33"))))))</f>
      </c>
      <c r="BG152" s="8">
        <f>IF(OR($B152="",$C152="",$D152="",$E152="",$F152="",$G152="",$H152="",$I152="",$J152="",$K152="",$L152=""),"",IF($B152="Female",1/(1+EXP(-SUMPRODUCT(Engine!$C$4674:$C$4705,INDIRECT("Coefficients!$CJ$2:$CJ$33")))),1/(1+EXP(-SUMPRODUCT(Engine!$C$4674:$C$4705,INDIRECT("Coefficients!$CK$2:$CK$33"))))))</f>
      </c>
      <c r="BH152" s="8">
        <f>IF(OR($B152="",$C152="",$D152="",$E152="",$F152="",$G152="",$H152="",$I152="",$J152="",$K152="",$L152=""),"",IF($B152="Female",1/(1+EXP(-SUMPRODUCT(Engine!$C$4674:$C$4705,INDIRECT("Coefficients!$CL$2:$CL$33")))),1/(1+EXP(-SUMPRODUCT(Engine!$C$4674:$C$4705,INDIRECT("Coefficients!$CM$2:$CM$33"))))))</f>
      </c>
      <c r="BI152" s="8">
        <f>IF(OR($B152="",$C152="",$D152="",$E152="",$F152="",$G152="",$H152="",$I152="",$J152="",$K152="",$L152=""),"",IF($B152="Female",1/(1+EXP(-SUMPRODUCT(Engine!$C$4674:$C$4705,INDIRECT("Coefficients!$CN$2:$CN$33")))),1/(1+EXP(-SUMPRODUCT(Engine!$C$4674:$C$4705,INDIRECT("Coefficients!$CO$2:$CO$33"))))))</f>
      </c>
      <c r="BJ152" s="8">
        <f>IF(OR($B152="",$C152="",$D152="",$E152="",$F152="",$G152="",$H152="",$I152="",$J152="",$K152="",$L152=""),"",IF($B152="Female",1/(1+EXP(-SUMPRODUCT(Engine!$C$4674:$C$4705,INDIRECT("Coefficients!$CP$2:$CP$33")))),1/(1+EXP(-SUMPRODUCT(Engine!$C$4674:$C$4705,INDIRECT("Coefficients!$CQ$2:$CQ$33"))))))</f>
      </c>
      <c r="BK152" s="8">
        <f>IF(OR($B152="",$C152="",$D152="",$E152="",$F152="",$G152="",$H152="",$I152="",$J152="",$K152="",$L152=""),"",IF($B152="Female",1/(1+EXP(-SUMPRODUCT(Engine!$C$4674:$C$4705,INDIRECT("Coefficients!$CR$2:$CR$33")))),1/(1+EXP(-SUMPRODUCT(Engine!$C$4674:$C$4705,INDIRECT("Coefficients!$CS$2:$CS$33"))))))</f>
      </c>
      <c r="BL152" s="8">
        <f>IF(OR($B152="",$C152="",$D152="",$E152="",$F152="",$G152="",$H152="",$I152="",$J152="",$K152="",$L152=""),"",IF($B152="Female",1/(1+EXP(-SUMPRODUCT(Engine!$C$4674:$C$4705,INDIRECT("Coefficients!$CT$2:$CT$33")))),1/(1+EXP(-SUMPRODUCT(Engine!$C$4674:$C$4705,INDIRECT("Coefficients!$CU$2:$CU$33"))))))</f>
      </c>
      <c r="BM152" s="8">
        <f>IF(OR($B152="",$C152="",$D152="",$E152="",$F152="",$G152="",$H152="",$I152="",$J152="",$K152="",$L152=""),"",IF($B152="Female",1/(1+EXP(-SUMPRODUCT(Engine!$C$4674:$C$4705,INDIRECT("Coefficients!$CV$2:$CV$33")))),1/(1+EXP(-SUMPRODUCT(Engine!$C$4674:$C$4705,INDIRECT("Coefficients!$CW$2:$CW$33"))))))</f>
      </c>
    </row>
    <row r="153" spans="1:65" x14ac:dyDescent="0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8">
        <f>IF(OR($B153="",$C153="",$D153="",$E153="",$F153="",$G153="",$H153="",$I153="",$J153="",$K153="",$L153=""),"",IF($B153="Female",1/(1+EXP(-SUMPRODUCT(Engine!$C$4706:$C$4737,INDIRECT("Coefficients!$B$2:$B$33")))),1/(1+EXP(-SUMPRODUCT(Engine!$C$4706:$C$4737,INDIRECT("Coefficients!$C$2:$C$33"))))))</f>
      </c>
      <c r="Q153" s="8">
        <f>IF(OR($B153="",$C153="",$D153="",$E153="",$F153="",$G153="",$H153="",$I153="",$J153="",$K153="",$L153=""),"",IF($B153="Female",1/(1+EXP(-SUMPRODUCT(Engine!$C$4706:$C$4737,INDIRECT("Coefficients!$D$2:$D$33")))),1/(1+EXP(-SUMPRODUCT(Engine!$C$4706:$C$4737,INDIRECT("Coefficients!$E$2:$E$33"))))))</f>
      </c>
      <c r="R153" s="8">
        <f>IF(OR($B153="",$C153="",$D153="",$E153="",$F153="",$G153="",$H153="",$I153="",$J153="",$K153="",$L153=""),"",IF($B153="Female",1/(1+EXP(-SUMPRODUCT(Engine!$C$4706:$C$4737,INDIRECT("Coefficients!$F$2:$F$33")))),1/(1+EXP(-SUMPRODUCT(Engine!$C$4706:$C$4737,INDIRECT("Coefficients!$G$2:$G$33"))))))</f>
      </c>
      <c r="S153" s="8">
        <f>IF(OR($B153="",$C153="",$D153="",$E153="",$F153="",$G153="",$H153="",$I153="",$J153="",$K153="",$L153=""),"",IF($B153="Female",1/(1+EXP(-SUMPRODUCT(Engine!$C$4706:$C$4737,INDIRECT("Coefficients!$H$2:$H$33")))),1/(1+EXP(-SUMPRODUCT(Engine!$C$4706:$C$4737,INDIRECT("Coefficients!$I$2:$I$33"))))))</f>
      </c>
      <c r="T153" s="8">
        <f>IF(OR($B153="",$C153="",$D153="",$E153="",$F153="",$G153="",$H153="",$I153="",$J153="",$K153="",$L153=""),"",IF($B153="Female",1/(1+EXP(-SUMPRODUCT(Engine!$C$4706:$C$4737,INDIRECT("Coefficients!$J$2:$J$33")))),1/(1+EXP(-SUMPRODUCT(Engine!$C$4706:$C$4737,INDIRECT("Coefficients!$K$2:$K$33"))))))</f>
      </c>
      <c r="U153" s="8">
        <f>IF(OR($B153="",$C153="",$D153="",$E153="",$F153="",$G153="",$H153="",$I153="",$J153="",$K153="",$L153=""),"",IF($B153="Female",1/(1+EXP(-SUMPRODUCT(Engine!$C$4706:$C$4737,INDIRECT("Coefficients!$L$2:$L$33")))),1/(1+EXP(-SUMPRODUCT(Engine!$C$4706:$C$4737,INDIRECT("Coefficients!$M$2:$M$33"))))))</f>
      </c>
      <c r="V153" s="8">
        <f>IF(OR($B153="",$C153="",$D153="",$E153="",$F153="",$G153="",$H153="",$I153="",$J153="",$K153="",$L153=""),"",IF($B153="Female",1/(1+EXP(-SUMPRODUCT(Engine!$C$4706:$C$4737,INDIRECT("Coefficients!$N$2:$N$33")))),1/(1+EXP(-SUMPRODUCT(Engine!$C$4706:$C$4737,INDIRECT("Coefficients!$O$2:$O$33"))))))</f>
      </c>
      <c r="W153" s="8">
        <f>IF(OR($B153="",$C153="",$D153="",$E153="",$F153="",$G153="",$H153="",$I153="",$J153="",$K153="",$L153=""),"",IF($B153="Female",1/(1+EXP(-SUMPRODUCT(Engine!$C$4706:$C$4737,INDIRECT("Coefficients!$P$2:$P$33")))),1/(1+EXP(-SUMPRODUCT(Engine!$C$4706:$C$4737,INDIRECT("Coefficients!$Q$2:$Q$33"))))))</f>
      </c>
      <c r="X153" s="8">
        <f>IF(OR($B153="",$C153="",$D153="",$E153="",$F153="",$G153="",$H153="",$I153="",$J153="",$K153="",$L153=""),"",IF($B153="Female",1/(1+EXP(-SUMPRODUCT(Engine!$C$4706:$C$4737,INDIRECT("Coefficients!$R$2:$R$33")))),1/(1+EXP(-SUMPRODUCT(Engine!$C$4706:$C$4737,INDIRECT("Coefficients!$S$2:$S$33"))))))</f>
      </c>
      <c r="Y153" s="8">
        <f>IF(OR($B153="",$C153="",$D153="",$E153="",$F153="",$G153="",$H153="",$I153="",$J153="",$K153="",$L153=""),"",IF($B153="Female",1/(1+EXP(-SUMPRODUCT(Engine!$C$4706:$C$4737,INDIRECT("Coefficients!$T$2:$T$33")))),1/(1+EXP(-SUMPRODUCT(Engine!$C$4706:$C$4737,INDIRECT("Coefficients!$U$2:$U$33"))))))</f>
      </c>
      <c r="Z153" s="8">
        <f>IF(OR($B153="",$C153="",$D153="",$E153="",$F153="",$G153="",$H153="",$I153="",$J153="",$K153="",$L153=""),"",IF($B153="Female",1/(1+EXP(-SUMPRODUCT(Engine!$C$4706:$C$4737,INDIRECT("Coefficients!$V$2:$V$33")))),1/(1+EXP(-SUMPRODUCT(Engine!$C$4706:$C$4737,INDIRECT("Coefficients!$W$2:$W$33"))))))</f>
      </c>
      <c r="AA153" s="8">
        <f>IF(OR($B153="",$C153="",$D153="",$E153="",$F153="",$G153="",$H153="",$I153="",$J153="",$K153="",$L153=""),"",IF($B153="Female",1/(1+EXP(-SUMPRODUCT(Engine!$C$4706:$C$4737,INDIRECT("Coefficients!$X$2:$X$33")))),1/(1+EXP(-SUMPRODUCT(Engine!$C$4706:$C$4737,INDIRECT("Coefficients!$Y$2:$Y$33"))))))</f>
      </c>
      <c r="AB153" s="8">
        <f>IF(OR($B153="",$C153="",$D153="",$E153="",$F153="",$G153="",$H153="",$I153="",$J153="",$K153="",$L153=""),"",IF($B153="Female",1/(1+EXP(-SUMPRODUCT(Engine!$C$4706:$C$4737,INDIRECT("Coefficients!$Z$2:$Z$33")))),1/(1+EXP(-SUMPRODUCT(Engine!$C$4706:$C$4737,INDIRECT("Coefficients!$AA$2:$AA$33"))))))</f>
      </c>
      <c r="AC153" s="8">
        <f>IF(OR($B153="",$C153="",$D153="",$E153="",$F153="",$G153="",$H153="",$I153="",$J153="",$K153="",$L153=""),"",IF($B153="Female",1/(1+EXP(-SUMPRODUCT(Engine!$C$4706:$C$4737,INDIRECT("Coefficients!$AB$2:$AB$33")))),1/(1+EXP(-SUMPRODUCT(Engine!$C$4706:$C$4737,INDIRECT("Coefficients!$AC$2:$AC$33"))))))</f>
      </c>
      <c r="AD153" s="8">
        <f>IF(OR($B153="",$C153="",$D153="",$E153="",$F153="",$G153="",$H153="",$I153="",$J153="",$K153="",$L153=""),"",IF($B153="Female",1/(1+EXP(-SUMPRODUCT(Engine!$C$4706:$C$4737,INDIRECT("Coefficients!$AD$2:$AD$33")))),1/(1+EXP(-SUMPRODUCT(Engine!$C$4706:$C$4737,INDIRECT("Coefficients!$AE$2:$AE$33"))))))</f>
      </c>
      <c r="AE153" s="8">
        <f>IF(OR($B153="",$C153="",$D153="",$E153="",$F153="",$G153="",$H153="",$I153="",$J153="",$K153="",$L153=""),"",IF($B153="Female",1/(1+EXP(-SUMPRODUCT(Engine!$C$4706:$C$4737,INDIRECT("Coefficients!$AF$2:$AF$33")))),1/(1+EXP(-SUMPRODUCT(Engine!$C$4706:$C$4737,INDIRECT("Coefficients!$AG$2:$AG$33"))))))</f>
      </c>
      <c r="AF153" s="8">
        <f>IF(OR($B153="",$C153="",$D153="",$E153="",$F153="",$G153="",$H153="",$I153="",$J153="",$K153="",$L153=""),"",IF($B153="Female",1/(1+EXP(-SUMPRODUCT(Engine!$C$4706:$C$4737,INDIRECT("Coefficients!$AH$2:$AH$33")))),1/(1+EXP(-SUMPRODUCT(Engine!$C$4706:$C$4737,INDIRECT("Coefficients!$AI$2:$AI$33"))))))</f>
      </c>
      <c r="AG153" s="8">
        <f>IF(OR($B153="",$C153="",$D153="",$E153="",$F153="",$G153="",$H153="",$I153="",$J153="",$K153="",$L153=""),"",IF($B153="Female",1/(1+EXP(-SUMPRODUCT(Engine!$C$4706:$C$4737,INDIRECT("Coefficients!$AJ$2:$AJ$33")))),1/(1+EXP(-SUMPRODUCT(Engine!$C$4706:$C$4737,INDIRECT("Coefficients!$AK$2:$AK$33"))))))</f>
      </c>
      <c r="AH153" s="8">
        <f>IF(OR($B153="",$C153="",$D153="",$E153="",$F153="",$G153="",$H153="",$I153="",$J153="",$K153="",$L153=""),"",IF($B153="Female",1/(1+EXP(-SUMPRODUCT(Engine!$C$4706:$C$4737,INDIRECT("Coefficients!$AL$2:$AL$33")))),1/(1+EXP(-SUMPRODUCT(Engine!$C$4706:$C$4737,INDIRECT("Coefficients!$AM$2:$AM$33"))))))</f>
      </c>
      <c r="AI153" s="8">
        <f>IF(OR($B153="",$C153="",$D153="",$E153="",$F153="",$G153="",$H153="",$I153="",$J153="",$K153="",$L153=""),"",IF($B153="Female",1/(1+EXP(-SUMPRODUCT(Engine!$C$4706:$C$4737,INDIRECT("Coefficients!$AN$2:$AN$33")))),1/(1+EXP(-SUMPRODUCT(Engine!$C$4706:$C$4737,INDIRECT("Coefficients!$AO$2:$AO$33"))))))</f>
      </c>
      <c r="AJ153" s="8">
        <f>IF(OR($B153="",$C153="",$D153="",$E153="",$F153="",$G153="",$H153="",$I153="",$J153="",$K153="",$L153=""),"",IF($B153="Female",1/(1+EXP(-SUMPRODUCT(Engine!$C$4706:$C$4737,INDIRECT("Coefficients!$AP$2:$AP$33")))),1/(1+EXP(-SUMPRODUCT(Engine!$C$4706:$C$4737,INDIRECT("Coefficients!$AQ$2:$AQ$33"))))))</f>
      </c>
      <c r="AK153" s="8">
        <f>IF(OR($B153="",$C153="",$D153="",$E153="",$F153="",$G153="",$H153="",$I153="",$J153="",$K153="",$L153=""),"",IF($B153="Female",1/(1+EXP(-SUMPRODUCT(Engine!$C$4706:$C$4737,INDIRECT("Coefficients!$AR$2:$AR$33")))),1/(1+EXP(-SUMPRODUCT(Engine!$C$4706:$C$4737,INDIRECT("Coefficients!$AS$2:$AS$33"))))))</f>
      </c>
      <c r="AL153" s="8">
        <f>IF(OR($B153="",$C153="",$D153="",$E153="",$F153="",$G153="",$H153="",$I153="",$J153="",$K153="",$L153=""),"",IF($B153="Female",1/(1+EXP(-SUMPRODUCT(Engine!$C$4706:$C$4737,INDIRECT("Coefficients!$AT$2:$AT$33")))),1/(1+EXP(-SUMPRODUCT(Engine!$C$4706:$C$4737,INDIRECT("Coefficients!$AU$2:$AU$33"))))))</f>
      </c>
      <c r="AM153" s="8">
        <f>IF(OR($B153="",$C153="",$D153="",$E153="",$F153="",$G153="",$H153="",$I153="",$J153="",$K153="",$L153=""),"",IF($B153="Female",1/(1+EXP(-SUMPRODUCT(Engine!$C$4706:$C$4737,INDIRECT("Coefficients!$AV$2:$AV$33")))),1/(1+EXP(-SUMPRODUCT(Engine!$C$4706:$C$4737,INDIRECT("Coefficients!$AW$2:$AW$33"))))))</f>
      </c>
      <c r="AN153" s="8">
        <f>IF(OR($B153="",$C153="",$D153="",$E153="",$F153="",$G153="",$H153="",$I153="",$J153="",$K153="",$L153=""),"",IF($B153="Female",1/(1+EXP(-SUMPRODUCT(Engine!$C$4706:$C$4737,INDIRECT("Coefficients!$AX$2:$AX$33")))),1/(1+EXP(-SUMPRODUCT(Engine!$C$4706:$C$4737,INDIRECT("Coefficients!$AY$2:$AY$33"))))))</f>
      </c>
      <c r="AO153" s="8">
        <f>IF(OR($B153="",$C153="",$D153="",$E153="",$F153="",$G153="",$H153="",$I153="",$J153="",$K153="",$L153=""),"",IF($B153="Female",1/(1+EXP(-SUMPRODUCT(Engine!$C$4706:$C$4737,INDIRECT("Coefficients!$AZ$2:$AZ$33")))),1/(1+EXP(-SUMPRODUCT(Engine!$C$4706:$C$4737,INDIRECT("Coefficients!$BA$2:$BA$33"))))))</f>
      </c>
      <c r="AP153" s="8">
        <f>IF(OR($B153="",$C153="",$D153="",$E153="",$F153="",$G153="",$H153="",$I153="",$J153="",$K153="",$L153=""),"",IF($B153="Female",1/(1+EXP(-SUMPRODUCT(Engine!$C$4706:$C$4737,INDIRECT("Coefficients!$BB$2:$BB$33")))),1/(1+EXP(-SUMPRODUCT(Engine!$C$4706:$C$4737,INDIRECT("Coefficients!$BC$2:$BC$33"))))))</f>
      </c>
      <c r="AQ153" s="8">
        <f>IF(OR($B153="",$C153="",$D153="",$E153="",$F153="",$G153="",$H153="",$I153="",$J153="",$K153="",$L153=""),"",IF($B153="Female",1/(1+EXP(-SUMPRODUCT(Engine!$C$4706:$C$4737,INDIRECT("Coefficients!$BD$2:$BD$33")))),1/(1+EXP(-SUMPRODUCT(Engine!$C$4706:$C$4737,INDIRECT("Coefficients!$BE$2:$BE$33"))))))</f>
      </c>
      <c r="AR153" s="8">
        <f>IF(OR($B153="",$C153="",$D153="",$E153="",$F153="",$G153="",$H153="",$I153="",$J153="",$K153="",$L153=""),"",IF($B153="Female",1/(1+EXP(-SUMPRODUCT(Engine!$C$4706:$C$4737,INDIRECT("Coefficients!$BF$2:$BF$33")))),1/(1+EXP(-SUMPRODUCT(Engine!$C$4706:$C$4737,INDIRECT("Coefficients!$BG$2:$BG$33"))))))</f>
      </c>
      <c r="AS153" s="8">
        <f>IF(OR($B153="",$C153="",$D153="",$E153="",$F153="",$G153="",$H153="",$I153="",$J153="",$K153="",$L153=""),"",IF($B153="Female",1/(1+EXP(-SUMPRODUCT(Engine!$C$4706:$C$4737,INDIRECT("Coefficients!$BH$2:$BH$33")))),1/(1+EXP(-SUMPRODUCT(Engine!$C$4706:$C$4737,INDIRECT("Coefficients!$BI$2:$BI$33"))))))</f>
      </c>
      <c r="AT153" s="8">
        <f>IF(OR($B153="",$C153="",$D153="",$E153="",$F153="",$G153="",$H153="",$I153="",$J153="",$K153="",$L153=""),"",IF($B153="Female",1/(1+EXP(-SUMPRODUCT(Engine!$C$4706:$C$4737,INDIRECT("Coefficients!$BJ$2:$BJ$33")))),1/(1+EXP(-SUMPRODUCT(Engine!$C$4706:$C$4737,INDIRECT("Coefficients!$BK$2:$BK$33"))))))</f>
      </c>
      <c r="AU153" s="8">
        <f>IF(OR($B153="",$C153="",$D153="",$E153="",$F153="",$G153="",$H153="",$I153="",$J153="",$K153="",$L153=""),"",IF($B153="Female",1/(1+EXP(-SUMPRODUCT(Engine!$C$4706:$C$4737,INDIRECT("Coefficients!$BL$2:$BL$33")))),1/(1+EXP(-SUMPRODUCT(Engine!$C$4706:$C$4737,INDIRECT("Coefficients!$BM$2:$BM$33"))))))</f>
      </c>
      <c r="AV153" s="8">
        <f>IF(OR($B153="",$C153="",$D153="",$E153="",$F153="",$G153="",$H153="",$I153="",$J153="",$K153="",$L153=""),"",IF($B153="Female",1/(1+EXP(-SUMPRODUCT(Engine!$C$4706:$C$4737,INDIRECT("Coefficients!$BN$2:$BN$33")))),1/(1+EXP(-SUMPRODUCT(Engine!$C$4706:$C$4737,INDIRECT("Coefficients!$BO$2:$BO$33"))))))</f>
      </c>
      <c r="AW153" s="8">
        <f>IF(OR($B153="",$C153="",$D153="",$E153="",$F153="",$G153="",$H153="",$I153="",$J153="",$K153="",$L153=""),"",IF($B153="Female",1/(1+EXP(-SUMPRODUCT(Engine!$C$4706:$C$4737,INDIRECT("Coefficients!$BP$2:$BP$33")))),1/(1+EXP(-SUMPRODUCT(Engine!$C$4706:$C$4737,INDIRECT("Coefficients!$BQ$2:$BQ$33"))))))</f>
      </c>
      <c r="AX153" s="8">
        <f>IF(OR($B153="",$C153="",$D153="",$E153="",$F153="",$G153="",$H153="",$I153="",$J153="",$K153="",$L153=""),"",IF($B153="Female",1/(1+EXP(-SUMPRODUCT(Engine!$C$4706:$C$4737,INDIRECT("Coefficients!$BR$2:$BR$33")))),1/(1+EXP(-SUMPRODUCT(Engine!$C$4706:$C$4737,INDIRECT("Coefficients!$BS$2:$BS$33"))))))</f>
      </c>
      <c r="AY153" s="8">
        <f>IF(OR($B153="",$C153="",$D153="",$E153="",$F153="",$G153="",$H153="",$I153="",$J153="",$K153="",$L153=""),"",IF($B153="Female",1/(1+EXP(-SUMPRODUCT(Engine!$C$4706:$C$4737,INDIRECT("Coefficients!$BT$2:$BT$33")))),1/(1+EXP(-SUMPRODUCT(Engine!$C$4706:$C$4737,INDIRECT("Coefficients!$BU$2:$BU$33"))))))</f>
      </c>
      <c r="AZ153" s="8">
        <f>IF(OR($B153="",$C153="",$D153="",$E153="",$F153="",$G153="",$H153="",$I153="",$J153="",$K153="",$L153=""),"",IF($B153="Female",1/(1+EXP(-SUMPRODUCT(Engine!$C$4706:$C$4737,INDIRECT("Coefficients!$BV$2:$BV$33")))),1/(1+EXP(-SUMPRODUCT(Engine!$C$4706:$C$4737,INDIRECT("Coefficients!$BW$2:$BW$33"))))))</f>
      </c>
      <c r="BA153" s="8">
        <f>IF(OR($B153="",$C153="",$D153="",$E153="",$F153="",$G153="",$H153="",$I153="",$J153="",$K153="",$L153=""),"",IF($B153="Female",1/(1+EXP(-SUMPRODUCT(Engine!$C$4706:$C$4737,INDIRECT("Coefficients!$BX$2:$BX$33")))),1/(1+EXP(-SUMPRODUCT(Engine!$C$4706:$C$4737,INDIRECT("Coefficients!$BY$2:$BY$33"))))))</f>
      </c>
      <c r="BB153" s="8">
        <f>IF(OR($B153="",$C153="",$D153="",$E153="",$F153="",$G153="",$H153="",$I153="",$J153="",$K153="",$L153=""),"",IF($B153="Female",1/(1+EXP(-SUMPRODUCT(Engine!$C$4706:$C$4737,INDIRECT("Coefficients!$BZ$2:$BZ$33")))),1/(1+EXP(-SUMPRODUCT(Engine!$C$4706:$C$4737,INDIRECT("Coefficients!$CA$2:$CA$33"))))))</f>
      </c>
      <c r="BC153" s="8">
        <f>IF(OR($B153="",$C153="",$D153="",$E153="",$F153="",$G153="",$H153="",$I153="",$J153="",$K153="",$L153=""),"",IF($B153="Female",1/(1+EXP(-SUMPRODUCT(Engine!$C$4706:$C$4737,INDIRECT("Coefficients!$CB$2:$CB$33")))),1/(1+EXP(-SUMPRODUCT(Engine!$C$4706:$C$4737,INDIRECT("Coefficients!$CC$2:$CC$33"))))))</f>
      </c>
      <c r="BD153" s="8">
        <f>IF(OR($B153="",$C153="",$D153="",$E153="",$F153="",$G153="",$H153="",$I153="",$J153="",$K153="",$L153=""),"",IF($B153="Female",1/(1+EXP(-SUMPRODUCT(Engine!$C$4706:$C$4737,INDIRECT("Coefficients!$CD$2:$CD$33")))),1/(1+EXP(-SUMPRODUCT(Engine!$C$4706:$C$4737,INDIRECT("Coefficients!$CE$2:$CE$33"))))))</f>
      </c>
      <c r="BE153" s="8">
        <f>IF(OR($B153="",$C153="",$D153="",$E153="",$F153="",$G153="",$H153="",$I153="",$J153="",$K153="",$L153=""),"",IF($B153="Female",1/(1+EXP(-SUMPRODUCT(Engine!$C$4706:$C$4737,INDIRECT("Coefficients!$CF$2:$CF$33")))),1/(1+EXP(-SUMPRODUCT(Engine!$C$4706:$C$4737,INDIRECT("Coefficients!$CG$2:$CG$33"))))))</f>
      </c>
      <c r="BF153" s="8">
        <f>IF(OR($B153="",$C153="",$D153="",$E153="",$F153="",$G153="",$H153="",$I153="",$J153="",$K153="",$L153=""),"",IF($B153="Female",1/(1+EXP(-SUMPRODUCT(Engine!$C$4706:$C$4737,INDIRECT("Coefficients!$CH$2:$CH$33")))),1/(1+EXP(-SUMPRODUCT(Engine!$C$4706:$C$4737,INDIRECT("Coefficients!$CI$2:$CI$33"))))))</f>
      </c>
      <c r="BG153" s="8">
        <f>IF(OR($B153="",$C153="",$D153="",$E153="",$F153="",$G153="",$H153="",$I153="",$J153="",$K153="",$L153=""),"",IF($B153="Female",1/(1+EXP(-SUMPRODUCT(Engine!$C$4706:$C$4737,INDIRECT("Coefficients!$CJ$2:$CJ$33")))),1/(1+EXP(-SUMPRODUCT(Engine!$C$4706:$C$4737,INDIRECT("Coefficients!$CK$2:$CK$33"))))))</f>
      </c>
      <c r="BH153" s="8">
        <f>IF(OR($B153="",$C153="",$D153="",$E153="",$F153="",$G153="",$H153="",$I153="",$J153="",$K153="",$L153=""),"",IF($B153="Female",1/(1+EXP(-SUMPRODUCT(Engine!$C$4706:$C$4737,INDIRECT("Coefficients!$CL$2:$CL$33")))),1/(1+EXP(-SUMPRODUCT(Engine!$C$4706:$C$4737,INDIRECT("Coefficients!$CM$2:$CM$33"))))))</f>
      </c>
      <c r="BI153" s="8">
        <f>IF(OR($B153="",$C153="",$D153="",$E153="",$F153="",$G153="",$H153="",$I153="",$J153="",$K153="",$L153=""),"",IF($B153="Female",1/(1+EXP(-SUMPRODUCT(Engine!$C$4706:$C$4737,INDIRECT("Coefficients!$CN$2:$CN$33")))),1/(1+EXP(-SUMPRODUCT(Engine!$C$4706:$C$4737,INDIRECT("Coefficients!$CO$2:$CO$33"))))))</f>
      </c>
      <c r="BJ153" s="8">
        <f>IF(OR($B153="",$C153="",$D153="",$E153="",$F153="",$G153="",$H153="",$I153="",$J153="",$K153="",$L153=""),"",IF($B153="Female",1/(1+EXP(-SUMPRODUCT(Engine!$C$4706:$C$4737,INDIRECT("Coefficients!$CP$2:$CP$33")))),1/(1+EXP(-SUMPRODUCT(Engine!$C$4706:$C$4737,INDIRECT("Coefficients!$CQ$2:$CQ$33"))))))</f>
      </c>
      <c r="BK153" s="8">
        <f>IF(OR($B153="",$C153="",$D153="",$E153="",$F153="",$G153="",$H153="",$I153="",$J153="",$K153="",$L153=""),"",IF($B153="Female",1/(1+EXP(-SUMPRODUCT(Engine!$C$4706:$C$4737,INDIRECT("Coefficients!$CR$2:$CR$33")))),1/(1+EXP(-SUMPRODUCT(Engine!$C$4706:$C$4737,INDIRECT("Coefficients!$CS$2:$CS$33"))))))</f>
      </c>
      <c r="BL153" s="8">
        <f>IF(OR($B153="",$C153="",$D153="",$E153="",$F153="",$G153="",$H153="",$I153="",$J153="",$K153="",$L153=""),"",IF($B153="Female",1/(1+EXP(-SUMPRODUCT(Engine!$C$4706:$C$4737,INDIRECT("Coefficients!$CT$2:$CT$33")))),1/(1+EXP(-SUMPRODUCT(Engine!$C$4706:$C$4737,INDIRECT("Coefficients!$CU$2:$CU$33"))))))</f>
      </c>
      <c r="BM153" s="8">
        <f>IF(OR($B153="",$C153="",$D153="",$E153="",$F153="",$G153="",$H153="",$I153="",$J153="",$K153="",$L153=""),"",IF($B153="Female",1/(1+EXP(-SUMPRODUCT(Engine!$C$4706:$C$4737,INDIRECT("Coefficients!$CV$2:$CV$33")))),1/(1+EXP(-SUMPRODUCT(Engine!$C$4706:$C$4737,INDIRECT("Coefficients!$CW$2:$CW$33"))))))</f>
      </c>
    </row>
    <row r="154" spans="1:65" x14ac:dyDescent="0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8">
        <f>IF(OR($B154="",$C154="",$D154="",$E154="",$F154="",$G154="",$H154="",$I154="",$J154="",$K154="",$L154=""),"",IF($B154="Female",1/(1+EXP(-SUMPRODUCT(Engine!$C$4738:$C$4769,INDIRECT("Coefficients!$B$2:$B$33")))),1/(1+EXP(-SUMPRODUCT(Engine!$C$4738:$C$4769,INDIRECT("Coefficients!$C$2:$C$33"))))))</f>
      </c>
      <c r="Q154" s="8">
        <f>IF(OR($B154="",$C154="",$D154="",$E154="",$F154="",$G154="",$H154="",$I154="",$J154="",$K154="",$L154=""),"",IF($B154="Female",1/(1+EXP(-SUMPRODUCT(Engine!$C$4738:$C$4769,INDIRECT("Coefficients!$D$2:$D$33")))),1/(1+EXP(-SUMPRODUCT(Engine!$C$4738:$C$4769,INDIRECT("Coefficients!$E$2:$E$33"))))))</f>
      </c>
      <c r="R154" s="8">
        <f>IF(OR($B154="",$C154="",$D154="",$E154="",$F154="",$G154="",$H154="",$I154="",$J154="",$K154="",$L154=""),"",IF($B154="Female",1/(1+EXP(-SUMPRODUCT(Engine!$C$4738:$C$4769,INDIRECT("Coefficients!$F$2:$F$33")))),1/(1+EXP(-SUMPRODUCT(Engine!$C$4738:$C$4769,INDIRECT("Coefficients!$G$2:$G$33"))))))</f>
      </c>
      <c r="S154" s="8">
        <f>IF(OR($B154="",$C154="",$D154="",$E154="",$F154="",$G154="",$H154="",$I154="",$J154="",$K154="",$L154=""),"",IF($B154="Female",1/(1+EXP(-SUMPRODUCT(Engine!$C$4738:$C$4769,INDIRECT("Coefficients!$H$2:$H$33")))),1/(1+EXP(-SUMPRODUCT(Engine!$C$4738:$C$4769,INDIRECT("Coefficients!$I$2:$I$33"))))))</f>
      </c>
      <c r="T154" s="8">
        <f>IF(OR($B154="",$C154="",$D154="",$E154="",$F154="",$G154="",$H154="",$I154="",$J154="",$K154="",$L154=""),"",IF($B154="Female",1/(1+EXP(-SUMPRODUCT(Engine!$C$4738:$C$4769,INDIRECT("Coefficients!$J$2:$J$33")))),1/(1+EXP(-SUMPRODUCT(Engine!$C$4738:$C$4769,INDIRECT("Coefficients!$K$2:$K$33"))))))</f>
      </c>
      <c r="U154" s="8">
        <f>IF(OR($B154="",$C154="",$D154="",$E154="",$F154="",$G154="",$H154="",$I154="",$J154="",$K154="",$L154=""),"",IF($B154="Female",1/(1+EXP(-SUMPRODUCT(Engine!$C$4738:$C$4769,INDIRECT("Coefficients!$L$2:$L$33")))),1/(1+EXP(-SUMPRODUCT(Engine!$C$4738:$C$4769,INDIRECT("Coefficients!$M$2:$M$33"))))))</f>
      </c>
      <c r="V154" s="8">
        <f>IF(OR($B154="",$C154="",$D154="",$E154="",$F154="",$G154="",$H154="",$I154="",$J154="",$K154="",$L154=""),"",IF($B154="Female",1/(1+EXP(-SUMPRODUCT(Engine!$C$4738:$C$4769,INDIRECT("Coefficients!$N$2:$N$33")))),1/(1+EXP(-SUMPRODUCT(Engine!$C$4738:$C$4769,INDIRECT("Coefficients!$O$2:$O$33"))))))</f>
      </c>
      <c r="W154" s="8">
        <f>IF(OR($B154="",$C154="",$D154="",$E154="",$F154="",$G154="",$H154="",$I154="",$J154="",$K154="",$L154=""),"",IF($B154="Female",1/(1+EXP(-SUMPRODUCT(Engine!$C$4738:$C$4769,INDIRECT("Coefficients!$P$2:$P$33")))),1/(1+EXP(-SUMPRODUCT(Engine!$C$4738:$C$4769,INDIRECT("Coefficients!$Q$2:$Q$33"))))))</f>
      </c>
      <c r="X154" s="8">
        <f>IF(OR($B154="",$C154="",$D154="",$E154="",$F154="",$G154="",$H154="",$I154="",$J154="",$K154="",$L154=""),"",IF($B154="Female",1/(1+EXP(-SUMPRODUCT(Engine!$C$4738:$C$4769,INDIRECT("Coefficients!$R$2:$R$33")))),1/(1+EXP(-SUMPRODUCT(Engine!$C$4738:$C$4769,INDIRECT("Coefficients!$S$2:$S$33"))))))</f>
      </c>
      <c r="Y154" s="8">
        <f>IF(OR($B154="",$C154="",$D154="",$E154="",$F154="",$G154="",$H154="",$I154="",$J154="",$K154="",$L154=""),"",IF($B154="Female",1/(1+EXP(-SUMPRODUCT(Engine!$C$4738:$C$4769,INDIRECT("Coefficients!$T$2:$T$33")))),1/(1+EXP(-SUMPRODUCT(Engine!$C$4738:$C$4769,INDIRECT("Coefficients!$U$2:$U$33"))))))</f>
      </c>
      <c r="Z154" s="8">
        <f>IF(OR($B154="",$C154="",$D154="",$E154="",$F154="",$G154="",$H154="",$I154="",$J154="",$K154="",$L154=""),"",IF($B154="Female",1/(1+EXP(-SUMPRODUCT(Engine!$C$4738:$C$4769,INDIRECT("Coefficients!$V$2:$V$33")))),1/(1+EXP(-SUMPRODUCT(Engine!$C$4738:$C$4769,INDIRECT("Coefficients!$W$2:$W$33"))))))</f>
      </c>
      <c r="AA154" s="8">
        <f>IF(OR($B154="",$C154="",$D154="",$E154="",$F154="",$G154="",$H154="",$I154="",$J154="",$K154="",$L154=""),"",IF($B154="Female",1/(1+EXP(-SUMPRODUCT(Engine!$C$4738:$C$4769,INDIRECT("Coefficients!$X$2:$X$33")))),1/(1+EXP(-SUMPRODUCT(Engine!$C$4738:$C$4769,INDIRECT("Coefficients!$Y$2:$Y$33"))))))</f>
      </c>
      <c r="AB154" s="8">
        <f>IF(OR($B154="",$C154="",$D154="",$E154="",$F154="",$G154="",$H154="",$I154="",$J154="",$K154="",$L154=""),"",IF($B154="Female",1/(1+EXP(-SUMPRODUCT(Engine!$C$4738:$C$4769,INDIRECT("Coefficients!$Z$2:$Z$33")))),1/(1+EXP(-SUMPRODUCT(Engine!$C$4738:$C$4769,INDIRECT("Coefficients!$AA$2:$AA$33"))))))</f>
      </c>
      <c r="AC154" s="8">
        <f>IF(OR($B154="",$C154="",$D154="",$E154="",$F154="",$G154="",$H154="",$I154="",$J154="",$K154="",$L154=""),"",IF($B154="Female",1/(1+EXP(-SUMPRODUCT(Engine!$C$4738:$C$4769,INDIRECT("Coefficients!$AB$2:$AB$33")))),1/(1+EXP(-SUMPRODUCT(Engine!$C$4738:$C$4769,INDIRECT("Coefficients!$AC$2:$AC$33"))))))</f>
      </c>
      <c r="AD154" s="8">
        <f>IF(OR($B154="",$C154="",$D154="",$E154="",$F154="",$G154="",$H154="",$I154="",$J154="",$K154="",$L154=""),"",IF($B154="Female",1/(1+EXP(-SUMPRODUCT(Engine!$C$4738:$C$4769,INDIRECT("Coefficients!$AD$2:$AD$33")))),1/(1+EXP(-SUMPRODUCT(Engine!$C$4738:$C$4769,INDIRECT("Coefficients!$AE$2:$AE$33"))))))</f>
      </c>
      <c r="AE154" s="8">
        <f>IF(OR($B154="",$C154="",$D154="",$E154="",$F154="",$G154="",$H154="",$I154="",$J154="",$K154="",$L154=""),"",IF($B154="Female",1/(1+EXP(-SUMPRODUCT(Engine!$C$4738:$C$4769,INDIRECT("Coefficients!$AF$2:$AF$33")))),1/(1+EXP(-SUMPRODUCT(Engine!$C$4738:$C$4769,INDIRECT("Coefficients!$AG$2:$AG$33"))))))</f>
      </c>
      <c r="AF154" s="8">
        <f>IF(OR($B154="",$C154="",$D154="",$E154="",$F154="",$G154="",$H154="",$I154="",$J154="",$K154="",$L154=""),"",IF($B154="Female",1/(1+EXP(-SUMPRODUCT(Engine!$C$4738:$C$4769,INDIRECT("Coefficients!$AH$2:$AH$33")))),1/(1+EXP(-SUMPRODUCT(Engine!$C$4738:$C$4769,INDIRECT("Coefficients!$AI$2:$AI$33"))))))</f>
      </c>
      <c r="AG154" s="8">
        <f>IF(OR($B154="",$C154="",$D154="",$E154="",$F154="",$G154="",$H154="",$I154="",$J154="",$K154="",$L154=""),"",IF($B154="Female",1/(1+EXP(-SUMPRODUCT(Engine!$C$4738:$C$4769,INDIRECT("Coefficients!$AJ$2:$AJ$33")))),1/(1+EXP(-SUMPRODUCT(Engine!$C$4738:$C$4769,INDIRECT("Coefficients!$AK$2:$AK$33"))))))</f>
      </c>
      <c r="AH154" s="8">
        <f>IF(OR($B154="",$C154="",$D154="",$E154="",$F154="",$G154="",$H154="",$I154="",$J154="",$K154="",$L154=""),"",IF($B154="Female",1/(1+EXP(-SUMPRODUCT(Engine!$C$4738:$C$4769,INDIRECT("Coefficients!$AL$2:$AL$33")))),1/(1+EXP(-SUMPRODUCT(Engine!$C$4738:$C$4769,INDIRECT("Coefficients!$AM$2:$AM$33"))))))</f>
      </c>
      <c r="AI154" s="8">
        <f>IF(OR($B154="",$C154="",$D154="",$E154="",$F154="",$G154="",$H154="",$I154="",$J154="",$K154="",$L154=""),"",IF($B154="Female",1/(1+EXP(-SUMPRODUCT(Engine!$C$4738:$C$4769,INDIRECT("Coefficients!$AN$2:$AN$33")))),1/(1+EXP(-SUMPRODUCT(Engine!$C$4738:$C$4769,INDIRECT("Coefficients!$AO$2:$AO$33"))))))</f>
      </c>
      <c r="AJ154" s="8">
        <f>IF(OR($B154="",$C154="",$D154="",$E154="",$F154="",$G154="",$H154="",$I154="",$J154="",$K154="",$L154=""),"",IF($B154="Female",1/(1+EXP(-SUMPRODUCT(Engine!$C$4738:$C$4769,INDIRECT("Coefficients!$AP$2:$AP$33")))),1/(1+EXP(-SUMPRODUCT(Engine!$C$4738:$C$4769,INDIRECT("Coefficients!$AQ$2:$AQ$33"))))))</f>
      </c>
      <c r="AK154" s="8">
        <f>IF(OR($B154="",$C154="",$D154="",$E154="",$F154="",$G154="",$H154="",$I154="",$J154="",$K154="",$L154=""),"",IF($B154="Female",1/(1+EXP(-SUMPRODUCT(Engine!$C$4738:$C$4769,INDIRECT("Coefficients!$AR$2:$AR$33")))),1/(1+EXP(-SUMPRODUCT(Engine!$C$4738:$C$4769,INDIRECT("Coefficients!$AS$2:$AS$33"))))))</f>
      </c>
      <c r="AL154" s="8">
        <f>IF(OR($B154="",$C154="",$D154="",$E154="",$F154="",$G154="",$H154="",$I154="",$J154="",$K154="",$L154=""),"",IF($B154="Female",1/(1+EXP(-SUMPRODUCT(Engine!$C$4738:$C$4769,INDIRECT("Coefficients!$AT$2:$AT$33")))),1/(1+EXP(-SUMPRODUCT(Engine!$C$4738:$C$4769,INDIRECT("Coefficients!$AU$2:$AU$33"))))))</f>
      </c>
      <c r="AM154" s="8">
        <f>IF(OR($B154="",$C154="",$D154="",$E154="",$F154="",$G154="",$H154="",$I154="",$J154="",$K154="",$L154=""),"",IF($B154="Female",1/(1+EXP(-SUMPRODUCT(Engine!$C$4738:$C$4769,INDIRECT("Coefficients!$AV$2:$AV$33")))),1/(1+EXP(-SUMPRODUCT(Engine!$C$4738:$C$4769,INDIRECT("Coefficients!$AW$2:$AW$33"))))))</f>
      </c>
      <c r="AN154" s="8">
        <f>IF(OR($B154="",$C154="",$D154="",$E154="",$F154="",$G154="",$H154="",$I154="",$J154="",$K154="",$L154=""),"",IF($B154="Female",1/(1+EXP(-SUMPRODUCT(Engine!$C$4738:$C$4769,INDIRECT("Coefficients!$AX$2:$AX$33")))),1/(1+EXP(-SUMPRODUCT(Engine!$C$4738:$C$4769,INDIRECT("Coefficients!$AY$2:$AY$33"))))))</f>
      </c>
      <c r="AO154" s="8">
        <f>IF(OR($B154="",$C154="",$D154="",$E154="",$F154="",$G154="",$H154="",$I154="",$J154="",$K154="",$L154=""),"",IF($B154="Female",1/(1+EXP(-SUMPRODUCT(Engine!$C$4738:$C$4769,INDIRECT("Coefficients!$AZ$2:$AZ$33")))),1/(1+EXP(-SUMPRODUCT(Engine!$C$4738:$C$4769,INDIRECT("Coefficients!$BA$2:$BA$33"))))))</f>
      </c>
      <c r="AP154" s="8">
        <f>IF(OR($B154="",$C154="",$D154="",$E154="",$F154="",$G154="",$H154="",$I154="",$J154="",$K154="",$L154=""),"",IF($B154="Female",1/(1+EXP(-SUMPRODUCT(Engine!$C$4738:$C$4769,INDIRECT("Coefficients!$BB$2:$BB$33")))),1/(1+EXP(-SUMPRODUCT(Engine!$C$4738:$C$4769,INDIRECT("Coefficients!$BC$2:$BC$33"))))))</f>
      </c>
      <c r="AQ154" s="8">
        <f>IF(OR($B154="",$C154="",$D154="",$E154="",$F154="",$G154="",$H154="",$I154="",$J154="",$K154="",$L154=""),"",IF($B154="Female",1/(1+EXP(-SUMPRODUCT(Engine!$C$4738:$C$4769,INDIRECT("Coefficients!$BD$2:$BD$33")))),1/(1+EXP(-SUMPRODUCT(Engine!$C$4738:$C$4769,INDIRECT("Coefficients!$BE$2:$BE$33"))))))</f>
      </c>
      <c r="AR154" s="8">
        <f>IF(OR($B154="",$C154="",$D154="",$E154="",$F154="",$G154="",$H154="",$I154="",$J154="",$K154="",$L154=""),"",IF($B154="Female",1/(1+EXP(-SUMPRODUCT(Engine!$C$4738:$C$4769,INDIRECT("Coefficients!$BF$2:$BF$33")))),1/(1+EXP(-SUMPRODUCT(Engine!$C$4738:$C$4769,INDIRECT("Coefficients!$BG$2:$BG$33"))))))</f>
      </c>
      <c r="AS154" s="8">
        <f>IF(OR($B154="",$C154="",$D154="",$E154="",$F154="",$G154="",$H154="",$I154="",$J154="",$K154="",$L154=""),"",IF($B154="Female",1/(1+EXP(-SUMPRODUCT(Engine!$C$4738:$C$4769,INDIRECT("Coefficients!$BH$2:$BH$33")))),1/(1+EXP(-SUMPRODUCT(Engine!$C$4738:$C$4769,INDIRECT("Coefficients!$BI$2:$BI$33"))))))</f>
      </c>
      <c r="AT154" s="8">
        <f>IF(OR($B154="",$C154="",$D154="",$E154="",$F154="",$G154="",$H154="",$I154="",$J154="",$K154="",$L154=""),"",IF($B154="Female",1/(1+EXP(-SUMPRODUCT(Engine!$C$4738:$C$4769,INDIRECT("Coefficients!$BJ$2:$BJ$33")))),1/(1+EXP(-SUMPRODUCT(Engine!$C$4738:$C$4769,INDIRECT("Coefficients!$BK$2:$BK$33"))))))</f>
      </c>
      <c r="AU154" s="8">
        <f>IF(OR($B154="",$C154="",$D154="",$E154="",$F154="",$G154="",$H154="",$I154="",$J154="",$K154="",$L154=""),"",IF($B154="Female",1/(1+EXP(-SUMPRODUCT(Engine!$C$4738:$C$4769,INDIRECT("Coefficients!$BL$2:$BL$33")))),1/(1+EXP(-SUMPRODUCT(Engine!$C$4738:$C$4769,INDIRECT("Coefficients!$BM$2:$BM$33"))))))</f>
      </c>
      <c r="AV154" s="8">
        <f>IF(OR($B154="",$C154="",$D154="",$E154="",$F154="",$G154="",$H154="",$I154="",$J154="",$K154="",$L154=""),"",IF($B154="Female",1/(1+EXP(-SUMPRODUCT(Engine!$C$4738:$C$4769,INDIRECT("Coefficients!$BN$2:$BN$33")))),1/(1+EXP(-SUMPRODUCT(Engine!$C$4738:$C$4769,INDIRECT("Coefficients!$BO$2:$BO$33"))))))</f>
      </c>
      <c r="AW154" s="8">
        <f>IF(OR($B154="",$C154="",$D154="",$E154="",$F154="",$G154="",$H154="",$I154="",$J154="",$K154="",$L154=""),"",IF($B154="Female",1/(1+EXP(-SUMPRODUCT(Engine!$C$4738:$C$4769,INDIRECT("Coefficients!$BP$2:$BP$33")))),1/(1+EXP(-SUMPRODUCT(Engine!$C$4738:$C$4769,INDIRECT("Coefficients!$BQ$2:$BQ$33"))))))</f>
      </c>
      <c r="AX154" s="8">
        <f>IF(OR($B154="",$C154="",$D154="",$E154="",$F154="",$G154="",$H154="",$I154="",$J154="",$K154="",$L154=""),"",IF($B154="Female",1/(1+EXP(-SUMPRODUCT(Engine!$C$4738:$C$4769,INDIRECT("Coefficients!$BR$2:$BR$33")))),1/(1+EXP(-SUMPRODUCT(Engine!$C$4738:$C$4769,INDIRECT("Coefficients!$BS$2:$BS$33"))))))</f>
      </c>
      <c r="AY154" s="8">
        <f>IF(OR($B154="",$C154="",$D154="",$E154="",$F154="",$G154="",$H154="",$I154="",$J154="",$K154="",$L154=""),"",IF($B154="Female",1/(1+EXP(-SUMPRODUCT(Engine!$C$4738:$C$4769,INDIRECT("Coefficients!$BT$2:$BT$33")))),1/(1+EXP(-SUMPRODUCT(Engine!$C$4738:$C$4769,INDIRECT("Coefficients!$BU$2:$BU$33"))))))</f>
      </c>
      <c r="AZ154" s="8">
        <f>IF(OR($B154="",$C154="",$D154="",$E154="",$F154="",$G154="",$H154="",$I154="",$J154="",$K154="",$L154=""),"",IF($B154="Female",1/(1+EXP(-SUMPRODUCT(Engine!$C$4738:$C$4769,INDIRECT("Coefficients!$BV$2:$BV$33")))),1/(1+EXP(-SUMPRODUCT(Engine!$C$4738:$C$4769,INDIRECT("Coefficients!$BW$2:$BW$33"))))))</f>
      </c>
      <c r="BA154" s="8">
        <f>IF(OR($B154="",$C154="",$D154="",$E154="",$F154="",$G154="",$H154="",$I154="",$J154="",$K154="",$L154=""),"",IF($B154="Female",1/(1+EXP(-SUMPRODUCT(Engine!$C$4738:$C$4769,INDIRECT("Coefficients!$BX$2:$BX$33")))),1/(1+EXP(-SUMPRODUCT(Engine!$C$4738:$C$4769,INDIRECT("Coefficients!$BY$2:$BY$33"))))))</f>
      </c>
      <c r="BB154" s="8">
        <f>IF(OR($B154="",$C154="",$D154="",$E154="",$F154="",$G154="",$H154="",$I154="",$J154="",$K154="",$L154=""),"",IF($B154="Female",1/(1+EXP(-SUMPRODUCT(Engine!$C$4738:$C$4769,INDIRECT("Coefficients!$BZ$2:$BZ$33")))),1/(1+EXP(-SUMPRODUCT(Engine!$C$4738:$C$4769,INDIRECT("Coefficients!$CA$2:$CA$33"))))))</f>
      </c>
      <c r="BC154" s="8">
        <f>IF(OR($B154="",$C154="",$D154="",$E154="",$F154="",$G154="",$H154="",$I154="",$J154="",$K154="",$L154=""),"",IF($B154="Female",1/(1+EXP(-SUMPRODUCT(Engine!$C$4738:$C$4769,INDIRECT("Coefficients!$CB$2:$CB$33")))),1/(1+EXP(-SUMPRODUCT(Engine!$C$4738:$C$4769,INDIRECT("Coefficients!$CC$2:$CC$33"))))))</f>
      </c>
      <c r="BD154" s="8">
        <f>IF(OR($B154="",$C154="",$D154="",$E154="",$F154="",$G154="",$H154="",$I154="",$J154="",$K154="",$L154=""),"",IF($B154="Female",1/(1+EXP(-SUMPRODUCT(Engine!$C$4738:$C$4769,INDIRECT("Coefficients!$CD$2:$CD$33")))),1/(1+EXP(-SUMPRODUCT(Engine!$C$4738:$C$4769,INDIRECT("Coefficients!$CE$2:$CE$33"))))))</f>
      </c>
      <c r="BE154" s="8">
        <f>IF(OR($B154="",$C154="",$D154="",$E154="",$F154="",$G154="",$H154="",$I154="",$J154="",$K154="",$L154=""),"",IF($B154="Female",1/(1+EXP(-SUMPRODUCT(Engine!$C$4738:$C$4769,INDIRECT("Coefficients!$CF$2:$CF$33")))),1/(1+EXP(-SUMPRODUCT(Engine!$C$4738:$C$4769,INDIRECT("Coefficients!$CG$2:$CG$33"))))))</f>
      </c>
      <c r="BF154" s="8">
        <f>IF(OR($B154="",$C154="",$D154="",$E154="",$F154="",$G154="",$H154="",$I154="",$J154="",$K154="",$L154=""),"",IF($B154="Female",1/(1+EXP(-SUMPRODUCT(Engine!$C$4738:$C$4769,INDIRECT("Coefficients!$CH$2:$CH$33")))),1/(1+EXP(-SUMPRODUCT(Engine!$C$4738:$C$4769,INDIRECT("Coefficients!$CI$2:$CI$33"))))))</f>
      </c>
      <c r="BG154" s="8">
        <f>IF(OR($B154="",$C154="",$D154="",$E154="",$F154="",$G154="",$H154="",$I154="",$J154="",$K154="",$L154=""),"",IF($B154="Female",1/(1+EXP(-SUMPRODUCT(Engine!$C$4738:$C$4769,INDIRECT("Coefficients!$CJ$2:$CJ$33")))),1/(1+EXP(-SUMPRODUCT(Engine!$C$4738:$C$4769,INDIRECT("Coefficients!$CK$2:$CK$33"))))))</f>
      </c>
      <c r="BH154" s="8">
        <f>IF(OR($B154="",$C154="",$D154="",$E154="",$F154="",$G154="",$H154="",$I154="",$J154="",$K154="",$L154=""),"",IF($B154="Female",1/(1+EXP(-SUMPRODUCT(Engine!$C$4738:$C$4769,INDIRECT("Coefficients!$CL$2:$CL$33")))),1/(1+EXP(-SUMPRODUCT(Engine!$C$4738:$C$4769,INDIRECT("Coefficients!$CM$2:$CM$33"))))))</f>
      </c>
      <c r="BI154" s="8">
        <f>IF(OR($B154="",$C154="",$D154="",$E154="",$F154="",$G154="",$H154="",$I154="",$J154="",$K154="",$L154=""),"",IF($B154="Female",1/(1+EXP(-SUMPRODUCT(Engine!$C$4738:$C$4769,INDIRECT("Coefficients!$CN$2:$CN$33")))),1/(1+EXP(-SUMPRODUCT(Engine!$C$4738:$C$4769,INDIRECT("Coefficients!$CO$2:$CO$33"))))))</f>
      </c>
      <c r="BJ154" s="8">
        <f>IF(OR($B154="",$C154="",$D154="",$E154="",$F154="",$G154="",$H154="",$I154="",$J154="",$K154="",$L154=""),"",IF($B154="Female",1/(1+EXP(-SUMPRODUCT(Engine!$C$4738:$C$4769,INDIRECT("Coefficients!$CP$2:$CP$33")))),1/(1+EXP(-SUMPRODUCT(Engine!$C$4738:$C$4769,INDIRECT("Coefficients!$CQ$2:$CQ$33"))))))</f>
      </c>
      <c r="BK154" s="8">
        <f>IF(OR($B154="",$C154="",$D154="",$E154="",$F154="",$G154="",$H154="",$I154="",$J154="",$K154="",$L154=""),"",IF($B154="Female",1/(1+EXP(-SUMPRODUCT(Engine!$C$4738:$C$4769,INDIRECT("Coefficients!$CR$2:$CR$33")))),1/(1+EXP(-SUMPRODUCT(Engine!$C$4738:$C$4769,INDIRECT("Coefficients!$CS$2:$CS$33"))))))</f>
      </c>
      <c r="BL154" s="8">
        <f>IF(OR($B154="",$C154="",$D154="",$E154="",$F154="",$G154="",$H154="",$I154="",$J154="",$K154="",$L154=""),"",IF($B154="Female",1/(1+EXP(-SUMPRODUCT(Engine!$C$4738:$C$4769,INDIRECT("Coefficients!$CT$2:$CT$33")))),1/(1+EXP(-SUMPRODUCT(Engine!$C$4738:$C$4769,INDIRECT("Coefficients!$CU$2:$CU$33"))))))</f>
      </c>
      <c r="BM154" s="8">
        <f>IF(OR($B154="",$C154="",$D154="",$E154="",$F154="",$G154="",$H154="",$I154="",$J154="",$K154="",$L154=""),"",IF($B154="Female",1/(1+EXP(-SUMPRODUCT(Engine!$C$4738:$C$4769,INDIRECT("Coefficients!$CV$2:$CV$33")))),1/(1+EXP(-SUMPRODUCT(Engine!$C$4738:$C$4769,INDIRECT("Coefficients!$CW$2:$CW$33"))))))</f>
      </c>
    </row>
    <row r="155" spans="1:65" x14ac:dyDescent="0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8">
        <f>IF(OR($B155="",$C155="",$D155="",$E155="",$F155="",$G155="",$H155="",$I155="",$J155="",$K155="",$L155=""),"",IF($B155="Female",1/(1+EXP(-SUMPRODUCT(Engine!$C$4770:$C$4801,INDIRECT("Coefficients!$B$2:$B$33")))),1/(1+EXP(-SUMPRODUCT(Engine!$C$4770:$C$4801,INDIRECT("Coefficients!$C$2:$C$33"))))))</f>
      </c>
      <c r="Q155" s="8">
        <f>IF(OR($B155="",$C155="",$D155="",$E155="",$F155="",$G155="",$H155="",$I155="",$J155="",$K155="",$L155=""),"",IF($B155="Female",1/(1+EXP(-SUMPRODUCT(Engine!$C$4770:$C$4801,INDIRECT("Coefficients!$D$2:$D$33")))),1/(1+EXP(-SUMPRODUCT(Engine!$C$4770:$C$4801,INDIRECT("Coefficients!$E$2:$E$33"))))))</f>
      </c>
      <c r="R155" s="8">
        <f>IF(OR($B155="",$C155="",$D155="",$E155="",$F155="",$G155="",$H155="",$I155="",$J155="",$K155="",$L155=""),"",IF($B155="Female",1/(1+EXP(-SUMPRODUCT(Engine!$C$4770:$C$4801,INDIRECT("Coefficients!$F$2:$F$33")))),1/(1+EXP(-SUMPRODUCT(Engine!$C$4770:$C$4801,INDIRECT("Coefficients!$G$2:$G$33"))))))</f>
      </c>
      <c r="S155" s="8">
        <f>IF(OR($B155="",$C155="",$D155="",$E155="",$F155="",$G155="",$H155="",$I155="",$J155="",$K155="",$L155=""),"",IF($B155="Female",1/(1+EXP(-SUMPRODUCT(Engine!$C$4770:$C$4801,INDIRECT("Coefficients!$H$2:$H$33")))),1/(1+EXP(-SUMPRODUCT(Engine!$C$4770:$C$4801,INDIRECT("Coefficients!$I$2:$I$33"))))))</f>
      </c>
      <c r="T155" s="8">
        <f>IF(OR($B155="",$C155="",$D155="",$E155="",$F155="",$G155="",$H155="",$I155="",$J155="",$K155="",$L155=""),"",IF($B155="Female",1/(1+EXP(-SUMPRODUCT(Engine!$C$4770:$C$4801,INDIRECT("Coefficients!$J$2:$J$33")))),1/(1+EXP(-SUMPRODUCT(Engine!$C$4770:$C$4801,INDIRECT("Coefficients!$K$2:$K$33"))))))</f>
      </c>
      <c r="U155" s="8">
        <f>IF(OR($B155="",$C155="",$D155="",$E155="",$F155="",$G155="",$H155="",$I155="",$J155="",$K155="",$L155=""),"",IF($B155="Female",1/(1+EXP(-SUMPRODUCT(Engine!$C$4770:$C$4801,INDIRECT("Coefficients!$L$2:$L$33")))),1/(1+EXP(-SUMPRODUCT(Engine!$C$4770:$C$4801,INDIRECT("Coefficients!$M$2:$M$33"))))))</f>
      </c>
      <c r="V155" s="8">
        <f>IF(OR($B155="",$C155="",$D155="",$E155="",$F155="",$G155="",$H155="",$I155="",$J155="",$K155="",$L155=""),"",IF($B155="Female",1/(1+EXP(-SUMPRODUCT(Engine!$C$4770:$C$4801,INDIRECT("Coefficients!$N$2:$N$33")))),1/(1+EXP(-SUMPRODUCT(Engine!$C$4770:$C$4801,INDIRECT("Coefficients!$O$2:$O$33"))))))</f>
      </c>
      <c r="W155" s="8">
        <f>IF(OR($B155="",$C155="",$D155="",$E155="",$F155="",$G155="",$H155="",$I155="",$J155="",$K155="",$L155=""),"",IF($B155="Female",1/(1+EXP(-SUMPRODUCT(Engine!$C$4770:$C$4801,INDIRECT("Coefficients!$P$2:$P$33")))),1/(1+EXP(-SUMPRODUCT(Engine!$C$4770:$C$4801,INDIRECT("Coefficients!$Q$2:$Q$33"))))))</f>
      </c>
      <c r="X155" s="8">
        <f>IF(OR($B155="",$C155="",$D155="",$E155="",$F155="",$G155="",$H155="",$I155="",$J155="",$K155="",$L155=""),"",IF($B155="Female",1/(1+EXP(-SUMPRODUCT(Engine!$C$4770:$C$4801,INDIRECT("Coefficients!$R$2:$R$33")))),1/(1+EXP(-SUMPRODUCT(Engine!$C$4770:$C$4801,INDIRECT("Coefficients!$S$2:$S$33"))))))</f>
      </c>
      <c r="Y155" s="8">
        <f>IF(OR($B155="",$C155="",$D155="",$E155="",$F155="",$G155="",$H155="",$I155="",$J155="",$K155="",$L155=""),"",IF($B155="Female",1/(1+EXP(-SUMPRODUCT(Engine!$C$4770:$C$4801,INDIRECT("Coefficients!$T$2:$T$33")))),1/(1+EXP(-SUMPRODUCT(Engine!$C$4770:$C$4801,INDIRECT("Coefficients!$U$2:$U$33"))))))</f>
      </c>
      <c r="Z155" s="8">
        <f>IF(OR($B155="",$C155="",$D155="",$E155="",$F155="",$G155="",$H155="",$I155="",$J155="",$K155="",$L155=""),"",IF($B155="Female",1/(1+EXP(-SUMPRODUCT(Engine!$C$4770:$C$4801,INDIRECT("Coefficients!$V$2:$V$33")))),1/(1+EXP(-SUMPRODUCT(Engine!$C$4770:$C$4801,INDIRECT("Coefficients!$W$2:$W$33"))))))</f>
      </c>
      <c r="AA155" s="8">
        <f>IF(OR($B155="",$C155="",$D155="",$E155="",$F155="",$G155="",$H155="",$I155="",$J155="",$K155="",$L155=""),"",IF($B155="Female",1/(1+EXP(-SUMPRODUCT(Engine!$C$4770:$C$4801,INDIRECT("Coefficients!$X$2:$X$33")))),1/(1+EXP(-SUMPRODUCT(Engine!$C$4770:$C$4801,INDIRECT("Coefficients!$Y$2:$Y$33"))))))</f>
      </c>
      <c r="AB155" s="8">
        <f>IF(OR($B155="",$C155="",$D155="",$E155="",$F155="",$G155="",$H155="",$I155="",$J155="",$K155="",$L155=""),"",IF($B155="Female",1/(1+EXP(-SUMPRODUCT(Engine!$C$4770:$C$4801,INDIRECT("Coefficients!$Z$2:$Z$33")))),1/(1+EXP(-SUMPRODUCT(Engine!$C$4770:$C$4801,INDIRECT("Coefficients!$AA$2:$AA$33"))))))</f>
      </c>
      <c r="AC155" s="8">
        <f>IF(OR($B155="",$C155="",$D155="",$E155="",$F155="",$G155="",$H155="",$I155="",$J155="",$K155="",$L155=""),"",IF($B155="Female",1/(1+EXP(-SUMPRODUCT(Engine!$C$4770:$C$4801,INDIRECT("Coefficients!$AB$2:$AB$33")))),1/(1+EXP(-SUMPRODUCT(Engine!$C$4770:$C$4801,INDIRECT("Coefficients!$AC$2:$AC$33"))))))</f>
      </c>
      <c r="AD155" s="8">
        <f>IF(OR($B155="",$C155="",$D155="",$E155="",$F155="",$G155="",$H155="",$I155="",$J155="",$K155="",$L155=""),"",IF($B155="Female",1/(1+EXP(-SUMPRODUCT(Engine!$C$4770:$C$4801,INDIRECT("Coefficients!$AD$2:$AD$33")))),1/(1+EXP(-SUMPRODUCT(Engine!$C$4770:$C$4801,INDIRECT("Coefficients!$AE$2:$AE$33"))))))</f>
      </c>
      <c r="AE155" s="8">
        <f>IF(OR($B155="",$C155="",$D155="",$E155="",$F155="",$G155="",$H155="",$I155="",$J155="",$K155="",$L155=""),"",IF($B155="Female",1/(1+EXP(-SUMPRODUCT(Engine!$C$4770:$C$4801,INDIRECT("Coefficients!$AF$2:$AF$33")))),1/(1+EXP(-SUMPRODUCT(Engine!$C$4770:$C$4801,INDIRECT("Coefficients!$AG$2:$AG$33"))))))</f>
      </c>
      <c r="AF155" s="8">
        <f>IF(OR($B155="",$C155="",$D155="",$E155="",$F155="",$G155="",$H155="",$I155="",$J155="",$K155="",$L155=""),"",IF($B155="Female",1/(1+EXP(-SUMPRODUCT(Engine!$C$4770:$C$4801,INDIRECT("Coefficients!$AH$2:$AH$33")))),1/(1+EXP(-SUMPRODUCT(Engine!$C$4770:$C$4801,INDIRECT("Coefficients!$AI$2:$AI$33"))))))</f>
      </c>
      <c r="AG155" s="8">
        <f>IF(OR($B155="",$C155="",$D155="",$E155="",$F155="",$G155="",$H155="",$I155="",$J155="",$K155="",$L155=""),"",IF($B155="Female",1/(1+EXP(-SUMPRODUCT(Engine!$C$4770:$C$4801,INDIRECT("Coefficients!$AJ$2:$AJ$33")))),1/(1+EXP(-SUMPRODUCT(Engine!$C$4770:$C$4801,INDIRECT("Coefficients!$AK$2:$AK$33"))))))</f>
      </c>
      <c r="AH155" s="8">
        <f>IF(OR($B155="",$C155="",$D155="",$E155="",$F155="",$G155="",$H155="",$I155="",$J155="",$K155="",$L155=""),"",IF($B155="Female",1/(1+EXP(-SUMPRODUCT(Engine!$C$4770:$C$4801,INDIRECT("Coefficients!$AL$2:$AL$33")))),1/(1+EXP(-SUMPRODUCT(Engine!$C$4770:$C$4801,INDIRECT("Coefficients!$AM$2:$AM$33"))))))</f>
      </c>
      <c r="AI155" s="8">
        <f>IF(OR($B155="",$C155="",$D155="",$E155="",$F155="",$G155="",$H155="",$I155="",$J155="",$K155="",$L155=""),"",IF($B155="Female",1/(1+EXP(-SUMPRODUCT(Engine!$C$4770:$C$4801,INDIRECT("Coefficients!$AN$2:$AN$33")))),1/(1+EXP(-SUMPRODUCT(Engine!$C$4770:$C$4801,INDIRECT("Coefficients!$AO$2:$AO$33"))))))</f>
      </c>
      <c r="AJ155" s="8">
        <f>IF(OR($B155="",$C155="",$D155="",$E155="",$F155="",$G155="",$H155="",$I155="",$J155="",$K155="",$L155=""),"",IF($B155="Female",1/(1+EXP(-SUMPRODUCT(Engine!$C$4770:$C$4801,INDIRECT("Coefficients!$AP$2:$AP$33")))),1/(1+EXP(-SUMPRODUCT(Engine!$C$4770:$C$4801,INDIRECT("Coefficients!$AQ$2:$AQ$33"))))))</f>
      </c>
      <c r="AK155" s="8">
        <f>IF(OR($B155="",$C155="",$D155="",$E155="",$F155="",$G155="",$H155="",$I155="",$J155="",$K155="",$L155=""),"",IF($B155="Female",1/(1+EXP(-SUMPRODUCT(Engine!$C$4770:$C$4801,INDIRECT("Coefficients!$AR$2:$AR$33")))),1/(1+EXP(-SUMPRODUCT(Engine!$C$4770:$C$4801,INDIRECT("Coefficients!$AS$2:$AS$33"))))))</f>
      </c>
      <c r="AL155" s="8">
        <f>IF(OR($B155="",$C155="",$D155="",$E155="",$F155="",$G155="",$H155="",$I155="",$J155="",$K155="",$L155=""),"",IF($B155="Female",1/(1+EXP(-SUMPRODUCT(Engine!$C$4770:$C$4801,INDIRECT("Coefficients!$AT$2:$AT$33")))),1/(1+EXP(-SUMPRODUCT(Engine!$C$4770:$C$4801,INDIRECT("Coefficients!$AU$2:$AU$33"))))))</f>
      </c>
      <c r="AM155" s="8">
        <f>IF(OR($B155="",$C155="",$D155="",$E155="",$F155="",$G155="",$H155="",$I155="",$J155="",$K155="",$L155=""),"",IF($B155="Female",1/(1+EXP(-SUMPRODUCT(Engine!$C$4770:$C$4801,INDIRECT("Coefficients!$AV$2:$AV$33")))),1/(1+EXP(-SUMPRODUCT(Engine!$C$4770:$C$4801,INDIRECT("Coefficients!$AW$2:$AW$33"))))))</f>
      </c>
      <c r="AN155" s="8">
        <f>IF(OR($B155="",$C155="",$D155="",$E155="",$F155="",$G155="",$H155="",$I155="",$J155="",$K155="",$L155=""),"",IF($B155="Female",1/(1+EXP(-SUMPRODUCT(Engine!$C$4770:$C$4801,INDIRECT("Coefficients!$AX$2:$AX$33")))),1/(1+EXP(-SUMPRODUCT(Engine!$C$4770:$C$4801,INDIRECT("Coefficients!$AY$2:$AY$33"))))))</f>
      </c>
      <c r="AO155" s="8">
        <f>IF(OR($B155="",$C155="",$D155="",$E155="",$F155="",$G155="",$H155="",$I155="",$J155="",$K155="",$L155=""),"",IF($B155="Female",1/(1+EXP(-SUMPRODUCT(Engine!$C$4770:$C$4801,INDIRECT("Coefficients!$AZ$2:$AZ$33")))),1/(1+EXP(-SUMPRODUCT(Engine!$C$4770:$C$4801,INDIRECT("Coefficients!$BA$2:$BA$33"))))))</f>
      </c>
      <c r="AP155" s="8">
        <f>IF(OR($B155="",$C155="",$D155="",$E155="",$F155="",$G155="",$H155="",$I155="",$J155="",$K155="",$L155=""),"",IF($B155="Female",1/(1+EXP(-SUMPRODUCT(Engine!$C$4770:$C$4801,INDIRECT("Coefficients!$BB$2:$BB$33")))),1/(1+EXP(-SUMPRODUCT(Engine!$C$4770:$C$4801,INDIRECT("Coefficients!$BC$2:$BC$33"))))))</f>
      </c>
      <c r="AQ155" s="8">
        <f>IF(OR($B155="",$C155="",$D155="",$E155="",$F155="",$G155="",$H155="",$I155="",$J155="",$K155="",$L155=""),"",IF($B155="Female",1/(1+EXP(-SUMPRODUCT(Engine!$C$4770:$C$4801,INDIRECT("Coefficients!$BD$2:$BD$33")))),1/(1+EXP(-SUMPRODUCT(Engine!$C$4770:$C$4801,INDIRECT("Coefficients!$BE$2:$BE$33"))))))</f>
      </c>
      <c r="AR155" s="8">
        <f>IF(OR($B155="",$C155="",$D155="",$E155="",$F155="",$G155="",$H155="",$I155="",$J155="",$K155="",$L155=""),"",IF($B155="Female",1/(1+EXP(-SUMPRODUCT(Engine!$C$4770:$C$4801,INDIRECT("Coefficients!$BF$2:$BF$33")))),1/(1+EXP(-SUMPRODUCT(Engine!$C$4770:$C$4801,INDIRECT("Coefficients!$BG$2:$BG$33"))))))</f>
      </c>
      <c r="AS155" s="8">
        <f>IF(OR($B155="",$C155="",$D155="",$E155="",$F155="",$G155="",$H155="",$I155="",$J155="",$K155="",$L155=""),"",IF($B155="Female",1/(1+EXP(-SUMPRODUCT(Engine!$C$4770:$C$4801,INDIRECT("Coefficients!$BH$2:$BH$33")))),1/(1+EXP(-SUMPRODUCT(Engine!$C$4770:$C$4801,INDIRECT("Coefficients!$BI$2:$BI$33"))))))</f>
      </c>
      <c r="AT155" s="8">
        <f>IF(OR($B155="",$C155="",$D155="",$E155="",$F155="",$G155="",$H155="",$I155="",$J155="",$K155="",$L155=""),"",IF($B155="Female",1/(1+EXP(-SUMPRODUCT(Engine!$C$4770:$C$4801,INDIRECT("Coefficients!$BJ$2:$BJ$33")))),1/(1+EXP(-SUMPRODUCT(Engine!$C$4770:$C$4801,INDIRECT("Coefficients!$BK$2:$BK$33"))))))</f>
      </c>
      <c r="AU155" s="8">
        <f>IF(OR($B155="",$C155="",$D155="",$E155="",$F155="",$G155="",$H155="",$I155="",$J155="",$K155="",$L155=""),"",IF($B155="Female",1/(1+EXP(-SUMPRODUCT(Engine!$C$4770:$C$4801,INDIRECT("Coefficients!$BL$2:$BL$33")))),1/(1+EXP(-SUMPRODUCT(Engine!$C$4770:$C$4801,INDIRECT("Coefficients!$BM$2:$BM$33"))))))</f>
      </c>
      <c r="AV155" s="8">
        <f>IF(OR($B155="",$C155="",$D155="",$E155="",$F155="",$G155="",$H155="",$I155="",$J155="",$K155="",$L155=""),"",IF($B155="Female",1/(1+EXP(-SUMPRODUCT(Engine!$C$4770:$C$4801,INDIRECT("Coefficients!$BN$2:$BN$33")))),1/(1+EXP(-SUMPRODUCT(Engine!$C$4770:$C$4801,INDIRECT("Coefficients!$BO$2:$BO$33"))))))</f>
      </c>
      <c r="AW155" s="8">
        <f>IF(OR($B155="",$C155="",$D155="",$E155="",$F155="",$G155="",$H155="",$I155="",$J155="",$K155="",$L155=""),"",IF($B155="Female",1/(1+EXP(-SUMPRODUCT(Engine!$C$4770:$C$4801,INDIRECT("Coefficients!$BP$2:$BP$33")))),1/(1+EXP(-SUMPRODUCT(Engine!$C$4770:$C$4801,INDIRECT("Coefficients!$BQ$2:$BQ$33"))))))</f>
      </c>
      <c r="AX155" s="8">
        <f>IF(OR($B155="",$C155="",$D155="",$E155="",$F155="",$G155="",$H155="",$I155="",$J155="",$K155="",$L155=""),"",IF($B155="Female",1/(1+EXP(-SUMPRODUCT(Engine!$C$4770:$C$4801,INDIRECT("Coefficients!$BR$2:$BR$33")))),1/(1+EXP(-SUMPRODUCT(Engine!$C$4770:$C$4801,INDIRECT("Coefficients!$BS$2:$BS$33"))))))</f>
      </c>
      <c r="AY155" s="8">
        <f>IF(OR($B155="",$C155="",$D155="",$E155="",$F155="",$G155="",$H155="",$I155="",$J155="",$K155="",$L155=""),"",IF($B155="Female",1/(1+EXP(-SUMPRODUCT(Engine!$C$4770:$C$4801,INDIRECT("Coefficients!$BT$2:$BT$33")))),1/(1+EXP(-SUMPRODUCT(Engine!$C$4770:$C$4801,INDIRECT("Coefficients!$BU$2:$BU$33"))))))</f>
      </c>
      <c r="AZ155" s="8">
        <f>IF(OR($B155="",$C155="",$D155="",$E155="",$F155="",$G155="",$H155="",$I155="",$J155="",$K155="",$L155=""),"",IF($B155="Female",1/(1+EXP(-SUMPRODUCT(Engine!$C$4770:$C$4801,INDIRECT("Coefficients!$BV$2:$BV$33")))),1/(1+EXP(-SUMPRODUCT(Engine!$C$4770:$C$4801,INDIRECT("Coefficients!$BW$2:$BW$33"))))))</f>
      </c>
      <c r="BA155" s="8">
        <f>IF(OR($B155="",$C155="",$D155="",$E155="",$F155="",$G155="",$H155="",$I155="",$J155="",$K155="",$L155=""),"",IF($B155="Female",1/(1+EXP(-SUMPRODUCT(Engine!$C$4770:$C$4801,INDIRECT("Coefficients!$BX$2:$BX$33")))),1/(1+EXP(-SUMPRODUCT(Engine!$C$4770:$C$4801,INDIRECT("Coefficients!$BY$2:$BY$33"))))))</f>
      </c>
      <c r="BB155" s="8">
        <f>IF(OR($B155="",$C155="",$D155="",$E155="",$F155="",$G155="",$H155="",$I155="",$J155="",$K155="",$L155=""),"",IF($B155="Female",1/(1+EXP(-SUMPRODUCT(Engine!$C$4770:$C$4801,INDIRECT("Coefficients!$BZ$2:$BZ$33")))),1/(1+EXP(-SUMPRODUCT(Engine!$C$4770:$C$4801,INDIRECT("Coefficients!$CA$2:$CA$33"))))))</f>
      </c>
      <c r="BC155" s="8">
        <f>IF(OR($B155="",$C155="",$D155="",$E155="",$F155="",$G155="",$H155="",$I155="",$J155="",$K155="",$L155=""),"",IF($B155="Female",1/(1+EXP(-SUMPRODUCT(Engine!$C$4770:$C$4801,INDIRECT("Coefficients!$CB$2:$CB$33")))),1/(1+EXP(-SUMPRODUCT(Engine!$C$4770:$C$4801,INDIRECT("Coefficients!$CC$2:$CC$33"))))))</f>
      </c>
      <c r="BD155" s="8">
        <f>IF(OR($B155="",$C155="",$D155="",$E155="",$F155="",$G155="",$H155="",$I155="",$J155="",$K155="",$L155=""),"",IF($B155="Female",1/(1+EXP(-SUMPRODUCT(Engine!$C$4770:$C$4801,INDIRECT("Coefficients!$CD$2:$CD$33")))),1/(1+EXP(-SUMPRODUCT(Engine!$C$4770:$C$4801,INDIRECT("Coefficients!$CE$2:$CE$33"))))))</f>
      </c>
      <c r="BE155" s="8">
        <f>IF(OR($B155="",$C155="",$D155="",$E155="",$F155="",$G155="",$H155="",$I155="",$J155="",$K155="",$L155=""),"",IF($B155="Female",1/(1+EXP(-SUMPRODUCT(Engine!$C$4770:$C$4801,INDIRECT("Coefficients!$CF$2:$CF$33")))),1/(1+EXP(-SUMPRODUCT(Engine!$C$4770:$C$4801,INDIRECT("Coefficients!$CG$2:$CG$33"))))))</f>
      </c>
      <c r="BF155" s="8">
        <f>IF(OR($B155="",$C155="",$D155="",$E155="",$F155="",$G155="",$H155="",$I155="",$J155="",$K155="",$L155=""),"",IF($B155="Female",1/(1+EXP(-SUMPRODUCT(Engine!$C$4770:$C$4801,INDIRECT("Coefficients!$CH$2:$CH$33")))),1/(1+EXP(-SUMPRODUCT(Engine!$C$4770:$C$4801,INDIRECT("Coefficients!$CI$2:$CI$33"))))))</f>
      </c>
      <c r="BG155" s="8">
        <f>IF(OR($B155="",$C155="",$D155="",$E155="",$F155="",$G155="",$H155="",$I155="",$J155="",$K155="",$L155=""),"",IF($B155="Female",1/(1+EXP(-SUMPRODUCT(Engine!$C$4770:$C$4801,INDIRECT("Coefficients!$CJ$2:$CJ$33")))),1/(1+EXP(-SUMPRODUCT(Engine!$C$4770:$C$4801,INDIRECT("Coefficients!$CK$2:$CK$33"))))))</f>
      </c>
      <c r="BH155" s="8">
        <f>IF(OR($B155="",$C155="",$D155="",$E155="",$F155="",$G155="",$H155="",$I155="",$J155="",$K155="",$L155=""),"",IF($B155="Female",1/(1+EXP(-SUMPRODUCT(Engine!$C$4770:$C$4801,INDIRECT("Coefficients!$CL$2:$CL$33")))),1/(1+EXP(-SUMPRODUCT(Engine!$C$4770:$C$4801,INDIRECT("Coefficients!$CM$2:$CM$33"))))))</f>
      </c>
      <c r="BI155" s="8">
        <f>IF(OR($B155="",$C155="",$D155="",$E155="",$F155="",$G155="",$H155="",$I155="",$J155="",$K155="",$L155=""),"",IF($B155="Female",1/(1+EXP(-SUMPRODUCT(Engine!$C$4770:$C$4801,INDIRECT("Coefficients!$CN$2:$CN$33")))),1/(1+EXP(-SUMPRODUCT(Engine!$C$4770:$C$4801,INDIRECT("Coefficients!$CO$2:$CO$33"))))))</f>
      </c>
      <c r="BJ155" s="8">
        <f>IF(OR($B155="",$C155="",$D155="",$E155="",$F155="",$G155="",$H155="",$I155="",$J155="",$K155="",$L155=""),"",IF($B155="Female",1/(1+EXP(-SUMPRODUCT(Engine!$C$4770:$C$4801,INDIRECT("Coefficients!$CP$2:$CP$33")))),1/(1+EXP(-SUMPRODUCT(Engine!$C$4770:$C$4801,INDIRECT("Coefficients!$CQ$2:$CQ$33"))))))</f>
      </c>
      <c r="BK155" s="8">
        <f>IF(OR($B155="",$C155="",$D155="",$E155="",$F155="",$G155="",$H155="",$I155="",$J155="",$K155="",$L155=""),"",IF($B155="Female",1/(1+EXP(-SUMPRODUCT(Engine!$C$4770:$C$4801,INDIRECT("Coefficients!$CR$2:$CR$33")))),1/(1+EXP(-SUMPRODUCT(Engine!$C$4770:$C$4801,INDIRECT("Coefficients!$CS$2:$CS$33"))))))</f>
      </c>
      <c r="BL155" s="8">
        <f>IF(OR($B155="",$C155="",$D155="",$E155="",$F155="",$G155="",$H155="",$I155="",$J155="",$K155="",$L155=""),"",IF($B155="Female",1/(1+EXP(-SUMPRODUCT(Engine!$C$4770:$C$4801,INDIRECT("Coefficients!$CT$2:$CT$33")))),1/(1+EXP(-SUMPRODUCT(Engine!$C$4770:$C$4801,INDIRECT("Coefficients!$CU$2:$CU$33"))))))</f>
      </c>
      <c r="BM155" s="8">
        <f>IF(OR($B155="",$C155="",$D155="",$E155="",$F155="",$G155="",$H155="",$I155="",$J155="",$K155="",$L155=""),"",IF($B155="Female",1/(1+EXP(-SUMPRODUCT(Engine!$C$4770:$C$4801,INDIRECT("Coefficients!$CV$2:$CV$33")))),1/(1+EXP(-SUMPRODUCT(Engine!$C$4770:$C$4801,INDIRECT("Coefficients!$CW$2:$CW$33"))))))</f>
      </c>
    </row>
    <row r="156" spans="1:65" x14ac:dyDescent="0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8">
        <f>IF(OR($B156="",$C156="",$D156="",$E156="",$F156="",$G156="",$H156="",$I156="",$J156="",$K156="",$L156=""),"",IF($B156="Female",1/(1+EXP(-SUMPRODUCT(Engine!$C$4802:$C$4833,INDIRECT("Coefficients!$B$2:$B$33")))),1/(1+EXP(-SUMPRODUCT(Engine!$C$4802:$C$4833,INDIRECT("Coefficients!$C$2:$C$33"))))))</f>
      </c>
      <c r="Q156" s="8">
        <f>IF(OR($B156="",$C156="",$D156="",$E156="",$F156="",$G156="",$H156="",$I156="",$J156="",$K156="",$L156=""),"",IF($B156="Female",1/(1+EXP(-SUMPRODUCT(Engine!$C$4802:$C$4833,INDIRECT("Coefficients!$D$2:$D$33")))),1/(1+EXP(-SUMPRODUCT(Engine!$C$4802:$C$4833,INDIRECT("Coefficients!$E$2:$E$33"))))))</f>
      </c>
      <c r="R156" s="8">
        <f>IF(OR($B156="",$C156="",$D156="",$E156="",$F156="",$G156="",$H156="",$I156="",$J156="",$K156="",$L156=""),"",IF($B156="Female",1/(1+EXP(-SUMPRODUCT(Engine!$C$4802:$C$4833,INDIRECT("Coefficients!$F$2:$F$33")))),1/(1+EXP(-SUMPRODUCT(Engine!$C$4802:$C$4833,INDIRECT("Coefficients!$G$2:$G$33"))))))</f>
      </c>
      <c r="S156" s="8">
        <f>IF(OR($B156="",$C156="",$D156="",$E156="",$F156="",$G156="",$H156="",$I156="",$J156="",$K156="",$L156=""),"",IF($B156="Female",1/(1+EXP(-SUMPRODUCT(Engine!$C$4802:$C$4833,INDIRECT("Coefficients!$H$2:$H$33")))),1/(1+EXP(-SUMPRODUCT(Engine!$C$4802:$C$4833,INDIRECT("Coefficients!$I$2:$I$33"))))))</f>
      </c>
      <c r="T156" s="8">
        <f>IF(OR($B156="",$C156="",$D156="",$E156="",$F156="",$G156="",$H156="",$I156="",$J156="",$K156="",$L156=""),"",IF($B156="Female",1/(1+EXP(-SUMPRODUCT(Engine!$C$4802:$C$4833,INDIRECT("Coefficients!$J$2:$J$33")))),1/(1+EXP(-SUMPRODUCT(Engine!$C$4802:$C$4833,INDIRECT("Coefficients!$K$2:$K$33"))))))</f>
      </c>
      <c r="U156" s="8">
        <f>IF(OR($B156="",$C156="",$D156="",$E156="",$F156="",$G156="",$H156="",$I156="",$J156="",$K156="",$L156=""),"",IF($B156="Female",1/(1+EXP(-SUMPRODUCT(Engine!$C$4802:$C$4833,INDIRECT("Coefficients!$L$2:$L$33")))),1/(1+EXP(-SUMPRODUCT(Engine!$C$4802:$C$4833,INDIRECT("Coefficients!$M$2:$M$33"))))))</f>
      </c>
      <c r="V156" s="8">
        <f>IF(OR($B156="",$C156="",$D156="",$E156="",$F156="",$G156="",$H156="",$I156="",$J156="",$K156="",$L156=""),"",IF($B156="Female",1/(1+EXP(-SUMPRODUCT(Engine!$C$4802:$C$4833,INDIRECT("Coefficients!$N$2:$N$33")))),1/(1+EXP(-SUMPRODUCT(Engine!$C$4802:$C$4833,INDIRECT("Coefficients!$O$2:$O$33"))))))</f>
      </c>
      <c r="W156" s="8">
        <f>IF(OR($B156="",$C156="",$D156="",$E156="",$F156="",$G156="",$H156="",$I156="",$J156="",$K156="",$L156=""),"",IF($B156="Female",1/(1+EXP(-SUMPRODUCT(Engine!$C$4802:$C$4833,INDIRECT("Coefficients!$P$2:$P$33")))),1/(1+EXP(-SUMPRODUCT(Engine!$C$4802:$C$4833,INDIRECT("Coefficients!$Q$2:$Q$33"))))))</f>
      </c>
      <c r="X156" s="8">
        <f>IF(OR($B156="",$C156="",$D156="",$E156="",$F156="",$G156="",$H156="",$I156="",$J156="",$K156="",$L156=""),"",IF($B156="Female",1/(1+EXP(-SUMPRODUCT(Engine!$C$4802:$C$4833,INDIRECT("Coefficients!$R$2:$R$33")))),1/(1+EXP(-SUMPRODUCT(Engine!$C$4802:$C$4833,INDIRECT("Coefficients!$S$2:$S$33"))))))</f>
      </c>
      <c r="Y156" s="8">
        <f>IF(OR($B156="",$C156="",$D156="",$E156="",$F156="",$G156="",$H156="",$I156="",$J156="",$K156="",$L156=""),"",IF($B156="Female",1/(1+EXP(-SUMPRODUCT(Engine!$C$4802:$C$4833,INDIRECT("Coefficients!$T$2:$T$33")))),1/(1+EXP(-SUMPRODUCT(Engine!$C$4802:$C$4833,INDIRECT("Coefficients!$U$2:$U$33"))))))</f>
      </c>
      <c r="Z156" s="8">
        <f>IF(OR($B156="",$C156="",$D156="",$E156="",$F156="",$G156="",$H156="",$I156="",$J156="",$K156="",$L156=""),"",IF($B156="Female",1/(1+EXP(-SUMPRODUCT(Engine!$C$4802:$C$4833,INDIRECT("Coefficients!$V$2:$V$33")))),1/(1+EXP(-SUMPRODUCT(Engine!$C$4802:$C$4833,INDIRECT("Coefficients!$W$2:$W$33"))))))</f>
      </c>
      <c r="AA156" s="8">
        <f>IF(OR($B156="",$C156="",$D156="",$E156="",$F156="",$G156="",$H156="",$I156="",$J156="",$K156="",$L156=""),"",IF($B156="Female",1/(1+EXP(-SUMPRODUCT(Engine!$C$4802:$C$4833,INDIRECT("Coefficients!$X$2:$X$33")))),1/(1+EXP(-SUMPRODUCT(Engine!$C$4802:$C$4833,INDIRECT("Coefficients!$Y$2:$Y$33"))))))</f>
      </c>
      <c r="AB156" s="8">
        <f>IF(OR($B156="",$C156="",$D156="",$E156="",$F156="",$G156="",$H156="",$I156="",$J156="",$K156="",$L156=""),"",IF($B156="Female",1/(1+EXP(-SUMPRODUCT(Engine!$C$4802:$C$4833,INDIRECT("Coefficients!$Z$2:$Z$33")))),1/(1+EXP(-SUMPRODUCT(Engine!$C$4802:$C$4833,INDIRECT("Coefficients!$AA$2:$AA$33"))))))</f>
      </c>
      <c r="AC156" s="8">
        <f>IF(OR($B156="",$C156="",$D156="",$E156="",$F156="",$G156="",$H156="",$I156="",$J156="",$K156="",$L156=""),"",IF($B156="Female",1/(1+EXP(-SUMPRODUCT(Engine!$C$4802:$C$4833,INDIRECT("Coefficients!$AB$2:$AB$33")))),1/(1+EXP(-SUMPRODUCT(Engine!$C$4802:$C$4833,INDIRECT("Coefficients!$AC$2:$AC$33"))))))</f>
      </c>
      <c r="AD156" s="8">
        <f>IF(OR($B156="",$C156="",$D156="",$E156="",$F156="",$G156="",$H156="",$I156="",$J156="",$K156="",$L156=""),"",IF($B156="Female",1/(1+EXP(-SUMPRODUCT(Engine!$C$4802:$C$4833,INDIRECT("Coefficients!$AD$2:$AD$33")))),1/(1+EXP(-SUMPRODUCT(Engine!$C$4802:$C$4833,INDIRECT("Coefficients!$AE$2:$AE$33"))))))</f>
      </c>
      <c r="AE156" s="8">
        <f>IF(OR($B156="",$C156="",$D156="",$E156="",$F156="",$G156="",$H156="",$I156="",$J156="",$K156="",$L156=""),"",IF($B156="Female",1/(1+EXP(-SUMPRODUCT(Engine!$C$4802:$C$4833,INDIRECT("Coefficients!$AF$2:$AF$33")))),1/(1+EXP(-SUMPRODUCT(Engine!$C$4802:$C$4833,INDIRECT("Coefficients!$AG$2:$AG$33"))))))</f>
      </c>
      <c r="AF156" s="8">
        <f>IF(OR($B156="",$C156="",$D156="",$E156="",$F156="",$G156="",$H156="",$I156="",$J156="",$K156="",$L156=""),"",IF($B156="Female",1/(1+EXP(-SUMPRODUCT(Engine!$C$4802:$C$4833,INDIRECT("Coefficients!$AH$2:$AH$33")))),1/(1+EXP(-SUMPRODUCT(Engine!$C$4802:$C$4833,INDIRECT("Coefficients!$AI$2:$AI$33"))))))</f>
      </c>
      <c r="AG156" s="8">
        <f>IF(OR($B156="",$C156="",$D156="",$E156="",$F156="",$G156="",$H156="",$I156="",$J156="",$K156="",$L156=""),"",IF($B156="Female",1/(1+EXP(-SUMPRODUCT(Engine!$C$4802:$C$4833,INDIRECT("Coefficients!$AJ$2:$AJ$33")))),1/(1+EXP(-SUMPRODUCT(Engine!$C$4802:$C$4833,INDIRECT("Coefficients!$AK$2:$AK$33"))))))</f>
      </c>
      <c r="AH156" s="8">
        <f>IF(OR($B156="",$C156="",$D156="",$E156="",$F156="",$G156="",$H156="",$I156="",$J156="",$K156="",$L156=""),"",IF($B156="Female",1/(1+EXP(-SUMPRODUCT(Engine!$C$4802:$C$4833,INDIRECT("Coefficients!$AL$2:$AL$33")))),1/(1+EXP(-SUMPRODUCT(Engine!$C$4802:$C$4833,INDIRECT("Coefficients!$AM$2:$AM$33"))))))</f>
      </c>
      <c r="AI156" s="8">
        <f>IF(OR($B156="",$C156="",$D156="",$E156="",$F156="",$G156="",$H156="",$I156="",$J156="",$K156="",$L156=""),"",IF($B156="Female",1/(1+EXP(-SUMPRODUCT(Engine!$C$4802:$C$4833,INDIRECT("Coefficients!$AN$2:$AN$33")))),1/(1+EXP(-SUMPRODUCT(Engine!$C$4802:$C$4833,INDIRECT("Coefficients!$AO$2:$AO$33"))))))</f>
      </c>
      <c r="AJ156" s="8">
        <f>IF(OR($B156="",$C156="",$D156="",$E156="",$F156="",$G156="",$H156="",$I156="",$J156="",$K156="",$L156=""),"",IF($B156="Female",1/(1+EXP(-SUMPRODUCT(Engine!$C$4802:$C$4833,INDIRECT("Coefficients!$AP$2:$AP$33")))),1/(1+EXP(-SUMPRODUCT(Engine!$C$4802:$C$4833,INDIRECT("Coefficients!$AQ$2:$AQ$33"))))))</f>
      </c>
      <c r="AK156" s="8">
        <f>IF(OR($B156="",$C156="",$D156="",$E156="",$F156="",$G156="",$H156="",$I156="",$J156="",$K156="",$L156=""),"",IF($B156="Female",1/(1+EXP(-SUMPRODUCT(Engine!$C$4802:$C$4833,INDIRECT("Coefficients!$AR$2:$AR$33")))),1/(1+EXP(-SUMPRODUCT(Engine!$C$4802:$C$4833,INDIRECT("Coefficients!$AS$2:$AS$33"))))))</f>
      </c>
      <c r="AL156" s="8">
        <f>IF(OR($B156="",$C156="",$D156="",$E156="",$F156="",$G156="",$H156="",$I156="",$J156="",$K156="",$L156=""),"",IF($B156="Female",1/(1+EXP(-SUMPRODUCT(Engine!$C$4802:$C$4833,INDIRECT("Coefficients!$AT$2:$AT$33")))),1/(1+EXP(-SUMPRODUCT(Engine!$C$4802:$C$4833,INDIRECT("Coefficients!$AU$2:$AU$33"))))))</f>
      </c>
      <c r="AM156" s="8">
        <f>IF(OR($B156="",$C156="",$D156="",$E156="",$F156="",$G156="",$H156="",$I156="",$J156="",$K156="",$L156=""),"",IF($B156="Female",1/(1+EXP(-SUMPRODUCT(Engine!$C$4802:$C$4833,INDIRECT("Coefficients!$AV$2:$AV$33")))),1/(1+EXP(-SUMPRODUCT(Engine!$C$4802:$C$4833,INDIRECT("Coefficients!$AW$2:$AW$33"))))))</f>
      </c>
      <c r="AN156" s="8">
        <f>IF(OR($B156="",$C156="",$D156="",$E156="",$F156="",$G156="",$H156="",$I156="",$J156="",$K156="",$L156=""),"",IF($B156="Female",1/(1+EXP(-SUMPRODUCT(Engine!$C$4802:$C$4833,INDIRECT("Coefficients!$AX$2:$AX$33")))),1/(1+EXP(-SUMPRODUCT(Engine!$C$4802:$C$4833,INDIRECT("Coefficients!$AY$2:$AY$33"))))))</f>
      </c>
      <c r="AO156" s="8">
        <f>IF(OR($B156="",$C156="",$D156="",$E156="",$F156="",$G156="",$H156="",$I156="",$J156="",$K156="",$L156=""),"",IF($B156="Female",1/(1+EXP(-SUMPRODUCT(Engine!$C$4802:$C$4833,INDIRECT("Coefficients!$AZ$2:$AZ$33")))),1/(1+EXP(-SUMPRODUCT(Engine!$C$4802:$C$4833,INDIRECT("Coefficients!$BA$2:$BA$33"))))))</f>
      </c>
      <c r="AP156" s="8">
        <f>IF(OR($B156="",$C156="",$D156="",$E156="",$F156="",$G156="",$H156="",$I156="",$J156="",$K156="",$L156=""),"",IF($B156="Female",1/(1+EXP(-SUMPRODUCT(Engine!$C$4802:$C$4833,INDIRECT("Coefficients!$BB$2:$BB$33")))),1/(1+EXP(-SUMPRODUCT(Engine!$C$4802:$C$4833,INDIRECT("Coefficients!$BC$2:$BC$33"))))))</f>
      </c>
      <c r="AQ156" s="8">
        <f>IF(OR($B156="",$C156="",$D156="",$E156="",$F156="",$G156="",$H156="",$I156="",$J156="",$K156="",$L156=""),"",IF($B156="Female",1/(1+EXP(-SUMPRODUCT(Engine!$C$4802:$C$4833,INDIRECT("Coefficients!$BD$2:$BD$33")))),1/(1+EXP(-SUMPRODUCT(Engine!$C$4802:$C$4833,INDIRECT("Coefficients!$BE$2:$BE$33"))))))</f>
      </c>
      <c r="AR156" s="8">
        <f>IF(OR($B156="",$C156="",$D156="",$E156="",$F156="",$G156="",$H156="",$I156="",$J156="",$K156="",$L156=""),"",IF($B156="Female",1/(1+EXP(-SUMPRODUCT(Engine!$C$4802:$C$4833,INDIRECT("Coefficients!$BF$2:$BF$33")))),1/(1+EXP(-SUMPRODUCT(Engine!$C$4802:$C$4833,INDIRECT("Coefficients!$BG$2:$BG$33"))))))</f>
      </c>
      <c r="AS156" s="8">
        <f>IF(OR($B156="",$C156="",$D156="",$E156="",$F156="",$G156="",$H156="",$I156="",$J156="",$K156="",$L156=""),"",IF($B156="Female",1/(1+EXP(-SUMPRODUCT(Engine!$C$4802:$C$4833,INDIRECT("Coefficients!$BH$2:$BH$33")))),1/(1+EXP(-SUMPRODUCT(Engine!$C$4802:$C$4833,INDIRECT("Coefficients!$BI$2:$BI$33"))))))</f>
      </c>
      <c r="AT156" s="8">
        <f>IF(OR($B156="",$C156="",$D156="",$E156="",$F156="",$G156="",$H156="",$I156="",$J156="",$K156="",$L156=""),"",IF($B156="Female",1/(1+EXP(-SUMPRODUCT(Engine!$C$4802:$C$4833,INDIRECT("Coefficients!$BJ$2:$BJ$33")))),1/(1+EXP(-SUMPRODUCT(Engine!$C$4802:$C$4833,INDIRECT("Coefficients!$BK$2:$BK$33"))))))</f>
      </c>
      <c r="AU156" s="8">
        <f>IF(OR($B156="",$C156="",$D156="",$E156="",$F156="",$G156="",$H156="",$I156="",$J156="",$K156="",$L156=""),"",IF($B156="Female",1/(1+EXP(-SUMPRODUCT(Engine!$C$4802:$C$4833,INDIRECT("Coefficients!$BL$2:$BL$33")))),1/(1+EXP(-SUMPRODUCT(Engine!$C$4802:$C$4833,INDIRECT("Coefficients!$BM$2:$BM$33"))))))</f>
      </c>
      <c r="AV156" s="8">
        <f>IF(OR($B156="",$C156="",$D156="",$E156="",$F156="",$G156="",$H156="",$I156="",$J156="",$K156="",$L156=""),"",IF($B156="Female",1/(1+EXP(-SUMPRODUCT(Engine!$C$4802:$C$4833,INDIRECT("Coefficients!$BN$2:$BN$33")))),1/(1+EXP(-SUMPRODUCT(Engine!$C$4802:$C$4833,INDIRECT("Coefficients!$BO$2:$BO$33"))))))</f>
      </c>
      <c r="AW156" s="8">
        <f>IF(OR($B156="",$C156="",$D156="",$E156="",$F156="",$G156="",$H156="",$I156="",$J156="",$K156="",$L156=""),"",IF($B156="Female",1/(1+EXP(-SUMPRODUCT(Engine!$C$4802:$C$4833,INDIRECT("Coefficients!$BP$2:$BP$33")))),1/(1+EXP(-SUMPRODUCT(Engine!$C$4802:$C$4833,INDIRECT("Coefficients!$BQ$2:$BQ$33"))))))</f>
      </c>
      <c r="AX156" s="8">
        <f>IF(OR($B156="",$C156="",$D156="",$E156="",$F156="",$G156="",$H156="",$I156="",$J156="",$K156="",$L156=""),"",IF($B156="Female",1/(1+EXP(-SUMPRODUCT(Engine!$C$4802:$C$4833,INDIRECT("Coefficients!$BR$2:$BR$33")))),1/(1+EXP(-SUMPRODUCT(Engine!$C$4802:$C$4833,INDIRECT("Coefficients!$BS$2:$BS$33"))))))</f>
      </c>
      <c r="AY156" s="8">
        <f>IF(OR($B156="",$C156="",$D156="",$E156="",$F156="",$G156="",$H156="",$I156="",$J156="",$K156="",$L156=""),"",IF($B156="Female",1/(1+EXP(-SUMPRODUCT(Engine!$C$4802:$C$4833,INDIRECT("Coefficients!$BT$2:$BT$33")))),1/(1+EXP(-SUMPRODUCT(Engine!$C$4802:$C$4833,INDIRECT("Coefficients!$BU$2:$BU$33"))))))</f>
      </c>
      <c r="AZ156" s="8">
        <f>IF(OR($B156="",$C156="",$D156="",$E156="",$F156="",$G156="",$H156="",$I156="",$J156="",$K156="",$L156=""),"",IF($B156="Female",1/(1+EXP(-SUMPRODUCT(Engine!$C$4802:$C$4833,INDIRECT("Coefficients!$BV$2:$BV$33")))),1/(1+EXP(-SUMPRODUCT(Engine!$C$4802:$C$4833,INDIRECT("Coefficients!$BW$2:$BW$33"))))))</f>
      </c>
      <c r="BA156" s="8">
        <f>IF(OR($B156="",$C156="",$D156="",$E156="",$F156="",$G156="",$H156="",$I156="",$J156="",$K156="",$L156=""),"",IF($B156="Female",1/(1+EXP(-SUMPRODUCT(Engine!$C$4802:$C$4833,INDIRECT("Coefficients!$BX$2:$BX$33")))),1/(1+EXP(-SUMPRODUCT(Engine!$C$4802:$C$4833,INDIRECT("Coefficients!$BY$2:$BY$33"))))))</f>
      </c>
      <c r="BB156" s="8">
        <f>IF(OR($B156="",$C156="",$D156="",$E156="",$F156="",$G156="",$H156="",$I156="",$J156="",$K156="",$L156=""),"",IF($B156="Female",1/(1+EXP(-SUMPRODUCT(Engine!$C$4802:$C$4833,INDIRECT("Coefficients!$BZ$2:$BZ$33")))),1/(1+EXP(-SUMPRODUCT(Engine!$C$4802:$C$4833,INDIRECT("Coefficients!$CA$2:$CA$33"))))))</f>
      </c>
      <c r="BC156" s="8">
        <f>IF(OR($B156="",$C156="",$D156="",$E156="",$F156="",$G156="",$H156="",$I156="",$J156="",$K156="",$L156=""),"",IF($B156="Female",1/(1+EXP(-SUMPRODUCT(Engine!$C$4802:$C$4833,INDIRECT("Coefficients!$CB$2:$CB$33")))),1/(1+EXP(-SUMPRODUCT(Engine!$C$4802:$C$4833,INDIRECT("Coefficients!$CC$2:$CC$33"))))))</f>
      </c>
      <c r="BD156" s="8">
        <f>IF(OR($B156="",$C156="",$D156="",$E156="",$F156="",$G156="",$H156="",$I156="",$J156="",$K156="",$L156=""),"",IF($B156="Female",1/(1+EXP(-SUMPRODUCT(Engine!$C$4802:$C$4833,INDIRECT("Coefficients!$CD$2:$CD$33")))),1/(1+EXP(-SUMPRODUCT(Engine!$C$4802:$C$4833,INDIRECT("Coefficients!$CE$2:$CE$33"))))))</f>
      </c>
      <c r="BE156" s="8">
        <f>IF(OR($B156="",$C156="",$D156="",$E156="",$F156="",$G156="",$H156="",$I156="",$J156="",$K156="",$L156=""),"",IF($B156="Female",1/(1+EXP(-SUMPRODUCT(Engine!$C$4802:$C$4833,INDIRECT("Coefficients!$CF$2:$CF$33")))),1/(1+EXP(-SUMPRODUCT(Engine!$C$4802:$C$4833,INDIRECT("Coefficients!$CG$2:$CG$33"))))))</f>
      </c>
      <c r="BF156" s="8">
        <f>IF(OR($B156="",$C156="",$D156="",$E156="",$F156="",$G156="",$H156="",$I156="",$J156="",$K156="",$L156=""),"",IF($B156="Female",1/(1+EXP(-SUMPRODUCT(Engine!$C$4802:$C$4833,INDIRECT("Coefficients!$CH$2:$CH$33")))),1/(1+EXP(-SUMPRODUCT(Engine!$C$4802:$C$4833,INDIRECT("Coefficients!$CI$2:$CI$33"))))))</f>
      </c>
      <c r="BG156" s="8">
        <f>IF(OR($B156="",$C156="",$D156="",$E156="",$F156="",$G156="",$H156="",$I156="",$J156="",$K156="",$L156=""),"",IF($B156="Female",1/(1+EXP(-SUMPRODUCT(Engine!$C$4802:$C$4833,INDIRECT("Coefficients!$CJ$2:$CJ$33")))),1/(1+EXP(-SUMPRODUCT(Engine!$C$4802:$C$4833,INDIRECT("Coefficients!$CK$2:$CK$33"))))))</f>
      </c>
      <c r="BH156" s="8">
        <f>IF(OR($B156="",$C156="",$D156="",$E156="",$F156="",$G156="",$H156="",$I156="",$J156="",$K156="",$L156=""),"",IF($B156="Female",1/(1+EXP(-SUMPRODUCT(Engine!$C$4802:$C$4833,INDIRECT("Coefficients!$CL$2:$CL$33")))),1/(1+EXP(-SUMPRODUCT(Engine!$C$4802:$C$4833,INDIRECT("Coefficients!$CM$2:$CM$33"))))))</f>
      </c>
      <c r="BI156" s="8">
        <f>IF(OR($B156="",$C156="",$D156="",$E156="",$F156="",$G156="",$H156="",$I156="",$J156="",$K156="",$L156=""),"",IF($B156="Female",1/(1+EXP(-SUMPRODUCT(Engine!$C$4802:$C$4833,INDIRECT("Coefficients!$CN$2:$CN$33")))),1/(1+EXP(-SUMPRODUCT(Engine!$C$4802:$C$4833,INDIRECT("Coefficients!$CO$2:$CO$33"))))))</f>
      </c>
      <c r="BJ156" s="8">
        <f>IF(OR($B156="",$C156="",$D156="",$E156="",$F156="",$G156="",$H156="",$I156="",$J156="",$K156="",$L156=""),"",IF($B156="Female",1/(1+EXP(-SUMPRODUCT(Engine!$C$4802:$C$4833,INDIRECT("Coefficients!$CP$2:$CP$33")))),1/(1+EXP(-SUMPRODUCT(Engine!$C$4802:$C$4833,INDIRECT("Coefficients!$CQ$2:$CQ$33"))))))</f>
      </c>
      <c r="BK156" s="8">
        <f>IF(OR($B156="",$C156="",$D156="",$E156="",$F156="",$G156="",$H156="",$I156="",$J156="",$K156="",$L156=""),"",IF($B156="Female",1/(1+EXP(-SUMPRODUCT(Engine!$C$4802:$C$4833,INDIRECT("Coefficients!$CR$2:$CR$33")))),1/(1+EXP(-SUMPRODUCT(Engine!$C$4802:$C$4833,INDIRECT("Coefficients!$CS$2:$CS$33"))))))</f>
      </c>
      <c r="BL156" s="8">
        <f>IF(OR($B156="",$C156="",$D156="",$E156="",$F156="",$G156="",$H156="",$I156="",$J156="",$K156="",$L156=""),"",IF($B156="Female",1/(1+EXP(-SUMPRODUCT(Engine!$C$4802:$C$4833,INDIRECT("Coefficients!$CT$2:$CT$33")))),1/(1+EXP(-SUMPRODUCT(Engine!$C$4802:$C$4833,INDIRECT("Coefficients!$CU$2:$CU$33"))))))</f>
      </c>
      <c r="BM156" s="8">
        <f>IF(OR($B156="",$C156="",$D156="",$E156="",$F156="",$G156="",$H156="",$I156="",$J156="",$K156="",$L156=""),"",IF($B156="Female",1/(1+EXP(-SUMPRODUCT(Engine!$C$4802:$C$4833,INDIRECT("Coefficients!$CV$2:$CV$33")))),1/(1+EXP(-SUMPRODUCT(Engine!$C$4802:$C$4833,INDIRECT("Coefficients!$CW$2:$CW$33"))))))</f>
      </c>
    </row>
    <row r="157" spans="1:65" x14ac:dyDescent="0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8">
        <f>IF(OR($B157="",$C157="",$D157="",$E157="",$F157="",$G157="",$H157="",$I157="",$J157="",$K157="",$L157=""),"",IF($B157="Female",1/(1+EXP(-SUMPRODUCT(Engine!$C$4834:$C$4865,INDIRECT("Coefficients!$B$2:$B$33")))),1/(1+EXP(-SUMPRODUCT(Engine!$C$4834:$C$4865,INDIRECT("Coefficients!$C$2:$C$33"))))))</f>
      </c>
      <c r="Q157" s="8">
        <f>IF(OR($B157="",$C157="",$D157="",$E157="",$F157="",$G157="",$H157="",$I157="",$J157="",$K157="",$L157=""),"",IF($B157="Female",1/(1+EXP(-SUMPRODUCT(Engine!$C$4834:$C$4865,INDIRECT("Coefficients!$D$2:$D$33")))),1/(1+EXP(-SUMPRODUCT(Engine!$C$4834:$C$4865,INDIRECT("Coefficients!$E$2:$E$33"))))))</f>
      </c>
      <c r="R157" s="8">
        <f>IF(OR($B157="",$C157="",$D157="",$E157="",$F157="",$G157="",$H157="",$I157="",$J157="",$K157="",$L157=""),"",IF($B157="Female",1/(1+EXP(-SUMPRODUCT(Engine!$C$4834:$C$4865,INDIRECT("Coefficients!$F$2:$F$33")))),1/(1+EXP(-SUMPRODUCT(Engine!$C$4834:$C$4865,INDIRECT("Coefficients!$G$2:$G$33"))))))</f>
      </c>
      <c r="S157" s="8">
        <f>IF(OR($B157="",$C157="",$D157="",$E157="",$F157="",$G157="",$H157="",$I157="",$J157="",$K157="",$L157=""),"",IF($B157="Female",1/(1+EXP(-SUMPRODUCT(Engine!$C$4834:$C$4865,INDIRECT("Coefficients!$H$2:$H$33")))),1/(1+EXP(-SUMPRODUCT(Engine!$C$4834:$C$4865,INDIRECT("Coefficients!$I$2:$I$33"))))))</f>
      </c>
      <c r="T157" s="8">
        <f>IF(OR($B157="",$C157="",$D157="",$E157="",$F157="",$G157="",$H157="",$I157="",$J157="",$K157="",$L157=""),"",IF($B157="Female",1/(1+EXP(-SUMPRODUCT(Engine!$C$4834:$C$4865,INDIRECT("Coefficients!$J$2:$J$33")))),1/(1+EXP(-SUMPRODUCT(Engine!$C$4834:$C$4865,INDIRECT("Coefficients!$K$2:$K$33"))))))</f>
      </c>
      <c r="U157" s="8">
        <f>IF(OR($B157="",$C157="",$D157="",$E157="",$F157="",$G157="",$H157="",$I157="",$J157="",$K157="",$L157=""),"",IF($B157="Female",1/(1+EXP(-SUMPRODUCT(Engine!$C$4834:$C$4865,INDIRECT("Coefficients!$L$2:$L$33")))),1/(1+EXP(-SUMPRODUCT(Engine!$C$4834:$C$4865,INDIRECT("Coefficients!$M$2:$M$33"))))))</f>
      </c>
      <c r="V157" s="8">
        <f>IF(OR($B157="",$C157="",$D157="",$E157="",$F157="",$G157="",$H157="",$I157="",$J157="",$K157="",$L157=""),"",IF($B157="Female",1/(1+EXP(-SUMPRODUCT(Engine!$C$4834:$C$4865,INDIRECT("Coefficients!$N$2:$N$33")))),1/(1+EXP(-SUMPRODUCT(Engine!$C$4834:$C$4865,INDIRECT("Coefficients!$O$2:$O$33"))))))</f>
      </c>
      <c r="W157" s="8">
        <f>IF(OR($B157="",$C157="",$D157="",$E157="",$F157="",$G157="",$H157="",$I157="",$J157="",$K157="",$L157=""),"",IF($B157="Female",1/(1+EXP(-SUMPRODUCT(Engine!$C$4834:$C$4865,INDIRECT("Coefficients!$P$2:$P$33")))),1/(1+EXP(-SUMPRODUCT(Engine!$C$4834:$C$4865,INDIRECT("Coefficients!$Q$2:$Q$33"))))))</f>
      </c>
      <c r="X157" s="8">
        <f>IF(OR($B157="",$C157="",$D157="",$E157="",$F157="",$G157="",$H157="",$I157="",$J157="",$K157="",$L157=""),"",IF($B157="Female",1/(1+EXP(-SUMPRODUCT(Engine!$C$4834:$C$4865,INDIRECT("Coefficients!$R$2:$R$33")))),1/(1+EXP(-SUMPRODUCT(Engine!$C$4834:$C$4865,INDIRECT("Coefficients!$S$2:$S$33"))))))</f>
      </c>
      <c r="Y157" s="8">
        <f>IF(OR($B157="",$C157="",$D157="",$E157="",$F157="",$G157="",$H157="",$I157="",$J157="",$K157="",$L157=""),"",IF($B157="Female",1/(1+EXP(-SUMPRODUCT(Engine!$C$4834:$C$4865,INDIRECT("Coefficients!$T$2:$T$33")))),1/(1+EXP(-SUMPRODUCT(Engine!$C$4834:$C$4865,INDIRECT("Coefficients!$U$2:$U$33"))))))</f>
      </c>
      <c r="Z157" s="8">
        <f>IF(OR($B157="",$C157="",$D157="",$E157="",$F157="",$G157="",$H157="",$I157="",$J157="",$K157="",$L157=""),"",IF($B157="Female",1/(1+EXP(-SUMPRODUCT(Engine!$C$4834:$C$4865,INDIRECT("Coefficients!$V$2:$V$33")))),1/(1+EXP(-SUMPRODUCT(Engine!$C$4834:$C$4865,INDIRECT("Coefficients!$W$2:$W$33"))))))</f>
      </c>
      <c r="AA157" s="8">
        <f>IF(OR($B157="",$C157="",$D157="",$E157="",$F157="",$G157="",$H157="",$I157="",$J157="",$K157="",$L157=""),"",IF($B157="Female",1/(1+EXP(-SUMPRODUCT(Engine!$C$4834:$C$4865,INDIRECT("Coefficients!$X$2:$X$33")))),1/(1+EXP(-SUMPRODUCT(Engine!$C$4834:$C$4865,INDIRECT("Coefficients!$Y$2:$Y$33"))))))</f>
      </c>
      <c r="AB157" s="8">
        <f>IF(OR($B157="",$C157="",$D157="",$E157="",$F157="",$G157="",$H157="",$I157="",$J157="",$K157="",$L157=""),"",IF($B157="Female",1/(1+EXP(-SUMPRODUCT(Engine!$C$4834:$C$4865,INDIRECT("Coefficients!$Z$2:$Z$33")))),1/(1+EXP(-SUMPRODUCT(Engine!$C$4834:$C$4865,INDIRECT("Coefficients!$AA$2:$AA$33"))))))</f>
      </c>
      <c r="AC157" s="8">
        <f>IF(OR($B157="",$C157="",$D157="",$E157="",$F157="",$G157="",$H157="",$I157="",$J157="",$K157="",$L157=""),"",IF($B157="Female",1/(1+EXP(-SUMPRODUCT(Engine!$C$4834:$C$4865,INDIRECT("Coefficients!$AB$2:$AB$33")))),1/(1+EXP(-SUMPRODUCT(Engine!$C$4834:$C$4865,INDIRECT("Coefficients!$AC$2:$AC$33"))))))</f>
      </c>
      <c r="AD157" s="8">
        <f>IF(OR($B157="",$C157="",$D157="",$E157="",$F157="",$G157="",$H157="",$I157="",$J157="",$K157="",$L157=""),"",IF($B157="Female",1/(1+EXP(-SUMPRODUCT(Engine!$C$4834:$C$4865,INDIRECT("Coefficients!$AD$2:$AD$33")))),1/(1+EXP(-SUMPRODUCT(Engine!$C$4834:$C$4865,INDIRECT("Coefficients!$AE$2:$AE$33"))))))</f>
      </c>
      <c r="AE157" s="8">
        <f>IF(OR($B157="",$C157="",$D157="",$E157="",$F157="",$G157="",$H157="",$I157="",$J157="",$K157="",$L157=""),"",IF($B157="Female",1/(1+EXP(-SUMPRODUCT(Engine!$C$4834:$C$4865,INDIRECT("Coefficients!$AF$2:$AF$33")))),1/(1+EXP(-SUMPRODUCT(Engine!$C$4834:$C$4865,INDIRECT("Coefficients!$AG$2:$AG$33"))))))</f>
      </c>
      <c r="AF157" s="8">
        <f>IF(OR($B157="",$C157="",$D157="",$E157="",$F157="",$G157="",$H157="",$I157="",$J157="",$K157="",$L157=""),"",IF($B157="Female",1/(1+EXP(-SUMPRODUCT(Engine!$C$4834:$C$4865,INDIRECT("Coefficients!$AH$2:$AH$33")))),1/(1+EXP(-SUMPRODUCT(Engine!$C$4834:$C$4865,INDIRECT("Coefficients!$AI$2:$AI$33"))))))</f>
      </c>
      <c r="AG157" s="8">
        <f>IF(OR($B157="",$C157="",$D157="",$E157="",$F157="",$G157="",$H157="",$I157="",$J157="",$K157="",$L157=""),"",IF($B157="Female",1/(1+EXP(-SUMPRODUCT(Engine!$C$4834:$C$4865,INDIRECT("Coefficients!$AJ$2:$AJ$33")))),1/(1+EXP(-SUMPRODUCT(Engine!$C$4834:$C$4865,INDIRECT("Coefficients!$AK$2:$AK$33"))))))</f>
      </c>
      <c r="AH157" s="8">
        <f>IF(OR($B157="",$C157="",$D157="",$E157="",$F157="",$G157="",$H157="",$I157="",$J157="",$K157="",$L157=""),"",IF($B157="Female",1/(1+EXP(-SUMPRODUCT(Engine!$C$4834:$C$4865,INDIRECT("Coefficients!$AL$2:$AL$33")))),1/(1+EXP(-SUMPRODUCT(Engine!$C$4834:$C$4865,INDIRECT("Coefficients!$AM$2:$AM$33"))))))</f>
      </c>
      <c r="AI157" s="8">
        <f>IF(OR($B157="",$C157="",$D157="",$E157="",$F157="",$G157="",$H157="",$I157="",$J157="",$K157="",$L157=""),"",IF($B157="Female",1/(1+EXP(-SUMPRODUCT(Engine!$C$4834:$C$4865,INDIRECT("Coefficients!$AN$2:$AN$33")))),1/(1+EXP(-SUMPRODUCT(Engine!$C$4834:$C$4865,INDIRECT("Coefficients!$AO$2:$AO$33"))))))</f>
      </c>
      <c r="AJ157" s="8">
        <f>IF(OR($B157="",$C157="",$D157="",$E157="",$F157="",$G157="",$H157="",$I157="",$J157="",$K157="",$L157=""),"",IF($B157="Female",1/(1+EXP(-SUMPRODUCT(Engine!$C$4834:$C$4865,INDIRECT("Coefficients!$AP$2:$AP$33")))),1/(1+EXP(-SUMPRODUCT(Engine!$C$4834:$C$4865,INDIRECT("Coefficients!$AQ$2:$AQ$33"))))))</f>
      </c>
      <c r="AK157" s="8">
        <f>IF(OR($B157="",$C157="",$D157="",$E157="",$F157="",$G157="",$H157="",$I157="",$J157="",$K157="",$L157=""),"",IF($B157="Female",1/(1+EXP(-SUMPRODUCT(Engine!$C$4834:$C$4865,INDIRECT("Coefficients!$AR$2:$AR$33")))),1/(1+EXP(-SUMPRODUCT(Engine!$C$4834:$C$4865,INDIRECT("Coefficients!$AS$2:$AS$33"))))))</f>
      </c>
      <c r="AL157" s="8">
        <f>IF(OR($B157="",$C157="",$D157="",$E157="",$F157="",$G157="",$H157="",$I157="",$J157="",$K157="",$L157=""),"",IF($B157="Female",1/(1+EXP(-SUMPRODUCT(Engine!$C$4834:$C$4865,INDIRECT("Coefficients!$AT$2:$AT$33")))),1/(1+EXP(-SUMPRODUCT(Engine!$C$4834:$C$4865,INDIRECT("Coefficients!$AU$2:$AU$33"))))))</f>
      </c>
      <c r="AM157" s="8">
        <f>IF(OR($B157="",$C157="",$D157="",$E157="",$F157="",$G157="",$H157="",$I157="",$J157="",$K157="",$L157=""),"",IF($B157="Female",1/(1+EXP(-SUMPRODUCT(Engine!$C$4834:$C$4865,INDIRECT("Coefficients!$AV$2:$AV$33")))),1/(1+EXP(-SUMPRODUCT(Engine!$C$4834:$C$4865,INDIRECT("Coefficients!$AW$2:$AW$33"))))))</f>
      </c>
      <c r="AN157" s="8">
        <f>IF(OR($B157="",$C157="",$D157="",$E157="",$F157="",$G157="",$H157="",$I157="",$J157="",$K157="",$L157=""),"",IF($B157="Female",1/(1+EXP(-SUMPRODUCT(Engine!$C$4834:$C$4865,INDIRECT("Coefficients!$AX$2:$AX$33")))),1/(1+EXP(-SUMPRODUCT(Engine!$C$4834:$C$4865,INDIRECT("Coefficients!$AY$2:$AY$33"))))))</f>
      </c>
      <c r="AO157" s="8">
        <f>IF(OR($B157="",$C157="",$D157="",$E157="",$F157="",$G157="",$H157="",$I157="",$J157="",$K157="",$L157=""),"",IF($B157="Female",1/(1+EXP(-SUMPRODUCT(Engine!$C$4834:$C$4865,INDIRECT("Coefficients!$AZ$2:$AZ$33")))),1/(1+EXP(-SUMPRODUCT(Engine!$C$4834:$C$4865,INDIRECT("Coefficients!$BA$2:$BA$33"))))))</f>
      </c>
      <c r="AP157" s="8">
        <f>IF(OR($B157="",$C157="",$D157="",$E157="",$F157="",$G157="",$H157="",$I157="",$J157="",$K157="",$L157=""),"",IF($B157="Female",1/(1+EXP(-SUMPRODUCT(Engine!$C$4834:$C$4865,INDIRECT("Coefficients!$BB$2:$BB$33")))),1/(1+EXP(-SUMPRODUCT(Engine!$C$4834:$C$4865,INDIRECT("Coefficients!$BC$2:$BC$33"))))))</f>
      </c>
      <c r="AQ157" s="8">
        <f>IF(OR($B157="",$C157="",$D157="",$E157="",$F157="",$G157="",$H157="",$I157="",$J157="",$K157="",$L157=""),"",IF($B157="Female",1/(1+EXP(-SUMPRODUCT(Engine!$C$4834:$C$4865,INDIRECT("Coefficients!$BD$2:$BD$33")))),1/(1+EXP(-SUMPRODUCT(Engine!$C$4834:$C$4865,INDIRECT("Coefficients!$BE$2:$BE$33"))))))</f>
      </c>
      <c r="AR157" s="8">
        <f>IF(OR($B157="",$C157="",$D157="",$E157="",$F157="",$G157="",$H157="",$I157="",$J157="",$K157="",$L157=""),"",IF($B157="Female",1/(1+EXP(-SUMPRODUCT(Engine!$C$4834:$C$4865,INDIRECT("Coefficients!$BF$2:$BF$33")))),1/(1+EXP(-SUMPRODUCT(Engine!$C$4834:$C$4865,INDIRECT("Coefficients!$BG$2:$BG$33"))))))</f>
      </c>
      <c r="AS157" s="8">
        <f>IF(OR($B157="",$C157="",$D157="",$E157="",$F157="",$G157="",$H157="",$I157="",$J157="",$K157="",$L157=""),"",IF($B157="Female",1/(1+EXP(-SUMPRODUCT(Engine!$C$4834:$C$4865,INDIRECT("Coefficients!$BH$2:$BH$33")))),1/(1+EXP(-SUMPRODUCT(Engine!$C$4834:$C$4865,INDIRECT("Coefficients!$BI$2:$BI$33"))))))</f>
      </c>
      <c r="AT157" s="8">
        <f>IF(OR($B157="",$C157="",$D157="",$E157="",$F157="",$G157="",$H157="",$I157="",$J157="",$K157="",$L157=""),"",IF($B157="Female",1/(1+EXP(-SUMPRODUCT(Engine!$C$4834:$C$4865,INDIRECT("Coefficients!$BJ$2:$BJ$33")))),1/(1+EXP(-SUMPRODUCT(Engine!$C$4834:$C$4865,INDIRECT("Coefficients!$BK$2:$BK$33"))))))</f>
      </c>
      <c r="AU157" s="8">
        <f>IF(OR($B157="",$C157="",$D157="",$E157="",$F157="",$G157="",$H157="",$I157="",$J157="",$K157="",$L157=""),"",IF($B157="Female",1/(1+EXP(-SUMPRODUCT(Engine!$C$4834:$C$4865,INDIRECT("Coefficients!$BL$2:$BL$33")))),1/(1+EXP(-SUMPRODUCT(Engine!$C$4834:$C$4865,INDIRECT("Coefficients!$BM$2:$BM$33"))))))</f>
      </c>
      <c r="AV157" s="8">
        <f>IF(OR($B157="",$C157="",$D157="",$E157="",$F157="",$G157="",$H157="",$I157="",$J157="",$K157="",$L157=""),"",IF($B157="Female",1/(1+EXP(-SUMPRODUCT(Engine!$C$4834:$C$4865,INDIRECT("Coefficients!$BN$2:$BN$33")))),1/(1+EXP(-SUMPRODUCT(Engine!$C$4834:$C$4865,INDIRECT("Coefficients!$BO$2:$BO$33"))))))</f>
      </c>
      <c r="AW157" s="8">
        <f>IF(OR($B157="",$C157="",$D157="",$E157="",$F157="",$G157="",$H157="",$I157="",$J157="",$K157="",$L157=""),"",IF($B157="Female",1/(1+EXP(-SUMPRODUCT(Engine!$C$4834:$C$4865,INDIRECT("Coefficients!$BP$2:$BP$33")))),1/(1+EXP(-SUMPRODUCT(Engine!$C$4834:$C$4865,INDIRECT("Coefficients!$BQ$2:$BQ$33"))))))</f>
      </c>
      <c r="AX157" s="8">
        <f>IF(OR($B157="",$C157="",$D157="",$E157="",$F157="",$G157="",$H157="",$I157="",$J157="",$K157="",$L157=""),"",IF($B157="Female",1/(1+EXP(-SUMPRODUCT(Engine!$C$4834:$C$4865,INDIRECT("Coefficients!$BR$2:$BR$33")))),1/(1+EXP(-SUMPRODUCT(Engine!$C$4834:$C$4865,INDIRECT("Coefficients!$BS$2:$BS$33"))))))</f>
      </c>
      <c r="AY157" s="8">
        <f>IF(OR($B157="",$C157="",$D157="",$E157="",$F157="",$G157="",$H157="",$I157="",$J157="",$K157="",$L157=""),"",IF($B157="Female",1/(1+EXP(-SUMPRODUCT(Engine!$C$4834:$C$4865,INDIRECT("Coefficients!$BT$2:$BT$33")))),1/(1+EXP(-SUMPRODUCT(Engine!$C$4834:$C$4865,INDIRECT("Coefficients!$BU$2:$BU$33"))))))</f>
      </c>
      <c r="AZ157" s="8">
        <f>IF(OR($B157="",$C157="",$D157="",$E157="",$F157="",$G157="",$H157="",$I157="",$J157="",$K157="",$L157=""),"",IF($B157="Female",1/(1+EXP(-SUMPRODUCT(Engine!$C$4834:$C$4865,INDIRECT("Coefficients!$BV$2:$BV$33")))),1/(1+EXP(-SUMPRODUCT(Engine!$C$4834:$C$4865,INDIRECT("Coefficients!$BW$2:$BW$33"))))))</f>
      </c>
      <c r="BA157" s="8">
        <f>IF(OR($B157="",$C157="",$D157="",$E157="",$F157="",$G157="",$H157="",$I157="",$J157="",$K157="",$L157=""),"",IF($B157="Female",1/(1+EXP(-SUMPRODUCT(Engine!$C$4834:$C$4865,INDIRECT("Coefficients!$BX$2:$BX$33")))),1/(1+EXP(-SUMPRODUCT(Engine!$C$4834:$C$4865,INDIRECT("Coefficients!$BY$2:$BY$33"))))))</f>
      </c>
      <c r="BB157" s="8">
        <f>IF(OR($B157="",$C157="",$D157="",$E157="",$F157="",$G157="",$H157="",$I157="",$J157="",$K157="",$L157=""),"",IF($B157="Female",1/(1+EXP(-SUMPRODUCT(Engine!$C$4834:$C$4865,INDIRECT("Coefficients!$BZ$2:$BZ$33")))),1/(1+EXP(-SUMPRODUCT(Engine!$C$4834:$C$4865,INDIRECT("Coefficients!$CA$2:$CA$33"))))))</f>
      </c>
      <c r="BC157" s="8">
        <f>IF(OR($B157="",$C157="",$D157="",$E157="",$F157="",$G157="",$H157="",$I157="",$J157="",$K157="",$L157=""),"",IF($B157="Female",1/(1+EXP(-SUMPRODUCT(Engine!$C$4834:$C$4865,INDIRECT("Coefficients!$CB$2:$CB$33")))),1/(1+EXP(-SUMPRODUCT(Engine!$C$4834:$C$4865,INDIRECT("Coefficients!$CC$2:$CC$33"))))))</f>
      </c>
      <c r="BD157" s="8">
        <f>IF(OR($B157="",$C157="",$D157="",$E157="",$F157="",$G157="",$H157="",$I157="",$J157="",$K157="",$L157=""),"",IF($B157="Female",1/(1+EXP(-SUMPRODUCT(Engine!$C$4834:$C$4865,INDIRECT("Coefficients!$CD$2:$CD$33")))),1/(1+EXP(-SUMPRODUCT(Engine!$C$4834:$C$4865,INDIRECT("Coefficients!$CE$2:$CE$33"))))))</f>
      </c>
      <c r="BE157" s="8">
        <f>IF(OR($B157="",$C157="",$D157="",$E157="",$F157="",$G157="",$H157="",$I157="",$J157="",$K157="",$L157=""),"",IF($B157="Female",1/(1+EXP(-SUMPRODUCT(Engine!$C$4834:$C$4865,INDIRECT("Coefficients!$CF$2:$CF$33")))),1/(1+EXP(-SUMPRODUCT(Engine!$C$4834:$C$4865,INDIRECT("Coefficients!$CG$2:$CG$33"))))))</f>
      </c>
      <c r="BF157" s="8">
        <f>IF(OR($B157="",$C157="",$D157="",$E157="",$F157="",$G157="",$H157="",$I157="",$J157="",$K157="",$L157=""),"",IF($B157="Female",1/(1+EXP(-SUMPRODUCT(Engine!$C$4834:$C$4865,INDIRECT("Coefficients!$CH$2:$CH$33")))),1/(1+EXP(-SUMPRODUCT(Engine!$C$4834:$C$4865,INDIRECT("Coefficients!$CI$2:$CI$33"))))))</f>
      </c>
      <c r="BG157" s="8">
        <f>IF(OR($B157="",$C157="",$D157="",$E157="",$F157="",$G157="",$H157="",$I157="",$J157="",$K157="",$L157=""),"",IF($B157="Female",1/(1+EXP(-SUMPRODUCT(Engine!$C$4834:$C$4865,INDIRECT("Coefficients!$CJ$2:$CJ$33")))),1/(1+EXP(-SUMPRODUCT(Engine!$C$4834:$C$4865,INDIRECT("Coefficients!$CK$2:$CK$33"))))))</f>
      </c>
      <c r="BH157" s="8">
        <f>IF(OR($B157="",$C157="",$D157="",$E157="",$F157="",$G157="",$H157="",$I157="",$J157="",$K157="",$L157=""),"",IF($B157="Female",1/(1+EXP(-SUMPRODUCT(Engine!$C$4834:$C$4865,INDIRECT("Coefficients!$CL$2:$CL$33")))),1/(1+EXP(-SUMPRODUCT(Engine!$C$4834:$C$4865,INDIRECT("Coefficients!$CM$2:$CM$33"))))))</f>
      </c>
      <c r="BI157" s="8">
        <f>IF(OR($B157="",$C157="",$D157="",$E157="",$F157="",$G157="",$H157="",$I157="",$J157="",$K157="",$L157=""),"",IF($B157="Female",1/(1+EXP(-SUMPRODUCT(Engine!$C$4834:$C$4865,INDIRECT("Coefficients!$CN$2:$CN$33")))),1/(1+EXP(-SUMPRODUCT(Engine!$C$4834:$C$4865,INDIRECT("Coefficients!$CO$2:$CO$33"))))))</f>
      </c>
      <c r="BJ157" s="8">
        <f>IF(OR($B157="",$C157="",$D157="",$E157="",$F157="",$G157="",$H157="",$I157="",$J157="",$K157="",$L157=""),"",IF($B157="Female",1/(1+EXP(-SUMPRODUCT(Engine!$C$4834:$C$4865,INDIRECT("Coefficients!$CP$2:$CP$33")))),1/(1+EXP(-SUMPRODUCT(Engine!$C$4834:$C$4865,INDIRECT("Coefficients!$CQ$2:$CQ$33"))))))</f>
      </c>
      <c r="BK157" s="8">
        <f>IF(OR($B157="",$C157="",$D157="",$E157="",$F157="",$G157="",$H157="",$I157="",$J157="",$K157="",$L157=""),"",IF($B157="Female",1/(1+EXP(-SUMPRODUCT(Engine!$C$4834:$C$4865,INDIRECT("Coefficients!$CR$2:$CR$33")))),1/(1+EXP(-SUMPRODUCT(Engine!$C$4834:$C$4865,INDIRECT("Coefficients!$CS$2:$CS$33"))))))</f>
      </c>
      <c r="BL157" s="8">
        <f>IF(OR($B157="",$C157="",$D157="",$E157="",$F157="",$G157="",$H157="",$I157="",$J157="",$K157="",$L157=""),"",IF($B157="Female",1/(1+EXP(-SUMPRODUCT(Engine!$C$4834:$C$4865,INDIRECT("Coefficients!$CT$2:$CT$33")))),1/(1+EXP(-SUMPRODUCT(Engine!$C$4834:$C$4865,INDIRECT("Coefficients!$CU$2:$CU$33"))))))</f>
      </c>
      <c r="BM157" s="8">
        <f>IF(OR($B157="",$C157="",$D157="",$E157="",$F157="",$G157="",$H157="",$I157="",$J157="",$K157="",$L157=""),"",IF($B157="Female",1/(1+EXP(-SUMPRODUCT(Engine!$C$4834:$C$4865,INDIRECT("Coefficients!$CV$2:$CV$33")))),1/(1+EXP(-SUMPRODUCT(Engine!$C$4834:$C$4865,INDIRECT("Coefficients!$CW$2:$CW$33"))))))</f>
      </c>
    </row>
    <row r="158" spans="1:65" x14ac:dyDescent="0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8">
        <f>IF(OR($B158="",$C158="",$D158="",$E158="",$F158="",$G158="",$H158="",$I158="",$J158="",$K158="",$L158=""),"",IF($B158="Female",1/(1+EXP(-SUMPRODUCT(Engine!$C$4866:$C$4897,INDIRECT("Coefficients!$B$2:$B$33")))),1/(1+EXP(-SUMPRODUCT(Engine!$C$4866:$C$4897,INDIRECT("Coefficients!$C$2:$C$33"))))))</f>
      </c>
      <c r="Q158" s="8">
        <f>IF(OR($B158="",$C158="",$D158="",$E158="",$F158="",$G158="",$H158="",$I158="",$J158="",$K158="",$L158=""),"",IF($B158="Female",1/(1+EXP(-SUMPRODUCT(Engine!$C$4866:$C$4897,INDIRECT("Coefficients!$D$2:$D$33")))),1/(1+EXP(-SUMPRODUCT(Engine!$C$4866:$C$4897,INDIRECT("Coefficients!$E$2:$E$33"))))))</f>
      </c>
      <c r="R158" s="8">
        <f>IF(OR($B158="",$C158="",$D158="",$E158="",$F158="",$G158="",$H158="",$I158="",$J158="",$K158="",$L158=""),"",IF($B158="Female",1/(1+EXP(-SUMPRODUCT(Engine!$C$4866:$C$4897,INDIRECT("Coefficients!$F$2:$F$33")))),1/(1+EXP(-SUMPRODUCT(Engine!$C$4866:$C$4897,INDIRECT("Coefficients!$G$2:$G$33"))))))</f>
      </c>
      <c r="S158" s="8">
        <f>IF(OR($B158="",$C158="",$D158="",$E158="",$F158="",$G158="",$H158="",$I158="",$J158="",$K158="",$L158=""),"",IF($B158="Female",1/(1+EXP(-SUMPRODUCT(Engine!$C$4866:$C$4897,INDIRECT("Coefficients!$H$2:$H$33")))),1/(1+EXP(-SUMPRODUCT(Engine!$C$4866:$C$4897,INDIRECT("Coefficients!$I$2:$I$33"))))))</f>
      </c>
      <c r="T158" s="8">
        <f>IF(OR($B158="",$C158="",$D158="",$E158="",$F158="",$G158="",$H158="",$I158="",$J158="",$K158="",$L158=""),"",IF($B158="Female",1/(1+EXP(-SUMPRODUCT(Engine!$C$4866:$C$4897,INDIRECT("Coefficients!$J$2:$J$33")))),1/(1+EXP(-SUMPRODUCT(Engine!$C$4866:$C$4897,INDIRECT("Coefficients!$K$2:$K$33"))))))</f>
      </c>
      <c r="U158" s="8">
        <f>IF(OR($B158="",$C158="",$D158="",$E158="",$F158="",$G158="",$H158="",$I158="",$J158="",$K158="",$L158=""),"",IF($B158="Female",1/(1+EXP(-SUMPRODUCT(Engine!$C$4866:$C$4897,INDIRECT("Coefficients!$L$2:$L$33")))),1/(1+EXP(-SUMPRODUCT(Engine!$C$4866:$C$4897,INDIRECT("Coefficients!$M$2:$M$33"))))))</f>
      </c>
      <c r="V158" s="8">
        <f>IF(OR($B158="",$C158="",$D158="",$E158="",$F158="",$G158="",$H158="",$I158="",$J158="",$K158="",$L158=""),"",IF($B158="Female",1/(1+EXP(-SUMPRODUCT(Engine!$C$4866:$C$4897,INDIRECT("Coefficients!$N$2:$N$33")))),1/(1+EXP(-SUMPRODUCT(Engine!$C$4866:$C$4897,INDIRECT("Coefficients!$O$2:$O$33"))))))</f>
      </c>
      <c r="W158" s="8">
        <f>IF(OR($B158="",$C158="",$D158="",$E158="",$F158="",$G158="",$H158="",$I158="",$J158="",$K158="",$L158=""),"",IF($B158="Female",1/(1+EXP(-SUMPRODUCT(Engine!$C$4866:$C$4897,INDIRECT("Coefficients!$P$2:$P$33")))),1/(1+EXP(-SUMPRODUCT(Engine!$C$4866:$C$4897,INDIRECT("Coefficients!$Q$2:$Q$33"))))))</f>
      </c>
      <c r="X158" s="8">
        <f>IF(OR($B158="",$C158="",$D158="",$E158="",$F158="",$G158="",$H158="",$I158="",$J158="",$K158="",$L158=""),"",IF($B158="Female",1/(1+EXP(-SUMPRODUCT(Engine!$C$4866:$C$4897,INDIRECT("Coefficients!$R$2:$R$33")))),1/(1+EXP(-SUMPRODUCT(Engine!$C$4866:$C$4897,INDIRECT("Coefficients!$S$2:$S$33"))))))</f>
      </c>
      <c r="Y158" s="8">
        <f>IF(OR($B158="",$C158="",$D158="",$E158="",$F158="",$G158="",$H158="",$I158="",$J158="",$K158="",$L158=""),"",IF($B158="Female",1/(1+EXP(-SUMPRODUCT(Engine!$C$4866:$C$4897,INDIRECT("Coefficients!$T$2:$T$33")))),1/(1+EXP(-SUMPRODUCT(Engine!$C$4866:$C$4897,INDIRECT("Coefficients!$U$2:$U$33"))))))</f>
      </c>
      <c r="Z158" s="8">
        <f>IF(OR($B158="",$C158="",$D158="",$E158="",$F158="",$G158="",$H158="",$I158="",$J158="",$K158="",$L158=""),"",IF($B158="Female",1/(1+EXP(-SUMPRODUCT(Engine!$C$4866:$C$4897,INDIRECT("Coefficients!$V$2:$V$33")))),1/(1+EXP(-SUMPRODUCT(Engine!$C$4866:$C$4897,INDIRECT("Coefficients!$W$2:$W$33"))))))</f>
      </c>
      <c r="AA158" s="8">
        <f>IF(OR($B158="",$C158="",$D158="",$E158="",$F158="",$G158="",$H158="",$I158="",$J158="",$K158="",$L158=""),"",IF($B158="Female",1/(1+EXP(-SUMPRODUCT(Engine!$C$4866:$C$4897,INDIRECT("Coefficients!$X$2:$X$33")))),1/(1+EXP(-SUMPRODUCT(Engine!$C$4866:$C$4897,INDIRECT("Coefficients!$Y$2:$Y$33"))))))</f>
      </c>
      <c r="AB158" s="8">
        <f>IF(OR($B158="",$C158="",$D158="",$E158="",$F158="",$G158="",$H158="",$I158="",$J158="",$K158="",$L158=""),"",IF($B158="Female",1/(1+EXP(-SUMPRODUCT(Engine!$C$4866:$C$4897,INDIRECT("Coefficients!$Z$2:$Z$33")))),1/(1+EXP(-SUMPRODUCT(Engine!$C$4866:$C$4897,INDIRECT("Coefficients!$AA$2:$AA$33"))))))</f>
      </c>
      <c r="AC158" s="8">
        <f>IF(OR($B158="",$C158="",$D158="",$E158="",$F158="",$G158="",$H158="",$I158="",$J158="",$K158="",$L158=""),"",IF($B158="Female",1/(1+EXP(-SUMPRODUCT(Engine!$C$4866:$C$4897,INDIRECT("Coefficients!$AB$2:$AB$33")))),1/(1+EXP(-SUMPRODUCT(Engine!$C$4866:$C$4897,INDIRECT("Coefficients!$AC$2:$AC$33"))))))</f>
      </c>
      <c r="AD158" s="8">
        <f>IF(OR($B158="",$C158="",$D158="",$E158="",$F158="",$G158="",$H158="",$I158="",$J158="",$K158="",$L158=""),"",IF($B158="Female",1/(1+EXP(-SUMPRODUCT(Engine!$C$4866:$C$4897,INDIRECT("Coefficients!$AD$2:$AD$33")))),1/(1+EXP(-SUMPRODUCT(Engine!$C$4866:$C$4897,INDIRECT("Coefficients!$AE$2:$AE$33"))))))</f>
      </c>
      <c r="AE158" s="8">
        <f>IF(OR($B158="",$C158="",$D158="",$E158="",$F158="",$G158="",$H158="",$I158="",$J158="",$K158="",$L158=""),"",IF($B158="Female",1/(1+EXP(-SUMPRODUCT(Engine!$C$4866:$C$4897,INDIRECT("Coefficients!$AF$2:$AF$33")))),1/(1+EXP(-SUMPRODUCT(Engine!$C$4866:$C$4897,INDIRECT("Coefficients!$AG$2:$AG$33"))))))</f>
      </c>
      <c r="AF158" s="8">
        <f>IF(OR($B158="",$C158="",$D158="",$E158="",$F158="",$G158="",$H158="",$I158="",$J158="",$K158="",$L158=""),"",IF($B158="Female",1/(1+EXP(-SUMPRODUCT(Engine!$C$4866:$C$4897,INDIRECT("Coefficients!$AH$2:$AH$33")))),1/(1+EXP(-SUMPRODUCT(Engine!$C$4866:$C$4897,INDIRECT("Coefficients!$AI$2:$AI$33"))))))</f>
      </c>
      <c r="AG158" s="8">
        <f>IF(OR($B158="",$C158="",$D158="",$E158="",$F158="",$G158="",$H158="",$I158="",$J158="",$K158="",$L158=""),"",IF($B158="Female",1/(1+EXP(-SUMPRODUCT(Engine!$C$4866:$C$4897,INDIRECT("Coefficients!$AJ$2:$AJ$33")))),1/(1+EXP(-SUMPRODUCT(Engine!$C$4866:$C$4897,INDIRECT("Coefficients!$AK$2:$AK$33"))))))</f>
      </c>
      <c r="AH158" s="8">
        <f>IF(OR($B158="",$C158="",$D158="",$E158="",$F158="",$G158="",$H158="",$I158="",$J158="",$K158="",$L158=""),"",IF($B158="Female",1/(1+EXP(-SUMPRODUCT(Engine!$C$4866:$C$4897,INDIRECT("Coefficients!$AL$2:$AL$33")))),1/(1+EXP(-SUMPRODUCT(Engine!$C$4866:$C$4897,INDIRECT("Coefficients!$AM$2:$AM$33"))))))</f>
      </c>
      <c r="AI158" s="8">
        <f>IF(OR($B158="",$C158="",$D158="",$E158="",$F158="",$G158="",$H158="",$I158="",$J158="",$K158="",$L158=""),"",IF($B158="Female",1/(1+EXP(-SUMPRODUCT(Engine!$C$4866:$C$4897,INDIRECT("Coefficients!$AN$2:$AN$33")))),1/(1+EXP(-SUMPRODUCT(Engine!$C$4866:$C$4897,INDIRECT("Coefficients!$AO$2:$AO$33"))))))</f>
      </c>
      <c r="AJ158" s="8">
        <f>IF(OR($B158="",$C158="",$D158="",$E158="",$F158="",$G158="",$H158="",$I158="",$J158="",$K158="",$L158=""),"",IF($B158="Female",1/(1+EXP(-SUMPRODUCT(Engine!$C$4866:$C$4897,INDIRECT("Coefficients!$AP$2:$AP$33")))),1/(1+EXP(-SUMPRODUCT(Engine!$C$4866:$C$4897,INDIRECT("Coefficients!$AQ$2:$AQ$33"))))))</f>
      </c>
      <c r="AK158" s="8">
        <f>IF(OR($B158="",$C158="",$D158="",$E158="",$F158="",$G158="",$H158="",$I158="",$J158="",$K158="",$L158=""),"",IF($B158="Female",1/(1+EXP(-SUMPRODUCT(Engine!$C$4866:$C$4897,INDIRECT("Coefficients!$AR$2:$AR$33")))),1/(1+EXP(-SUMPRODUCT(Engine!$C$4866:$C$4897,INDIRECT("Coefficients!$AS$2:$AS$33"))))))</f>
      </c>
      <c r="AL158" s="8">
        <f>IF(OR($B158="",$C158="",$D158="",$E158="",$F158="",$G158="",$H158="",$I158="",$J158="",$K158="",$L158=""),"",IF($B158="Female",1/(1+EXP(-SUMPRODUCT(Engine!$C$4866:$C$4897,INDIRECT("Coefficients!$AT$2:$AT$33")))),1/(1+EXP(-SUMPRODUCT(Engine!$C$4866:$C$4897,INDIRECT("Coefficients!$AU$2:$AU$33"))))))</f>
      </c>
      <c r="AM158" s="8">
        <f>IF(OR($B158="",$C158="",$D158="",$E158="",$F158="",$G158="",$H158="",$I158="",$J158="",$K158="",$L158=""),"",IF($B158="Female",1/(1+EXP(-SUMPRODUCT(Engine!$C$4866:$C$4897,INDIRECT("Coefficients!$AV$2:$AV$33")))),1/(1+EXP(-SUMPRODUCT(Engine!$C$4866:$C$4897,INDIRECT("Coefficients!$AW$2:$AW$33"))))))</f>
      </c>
      <c r="AN158" s="8">
        <f>IF(OR($B158="",$C158="",$D158="",$E158="",$F158="",$G158="",$H158="",$I158="",$J158="",$K158="",$L158=""),"",IF($B158="Female",1/(1+EXP(-SUMPRODUCT(Engine!$C$4866:$C$4897,INDIRECT("Coefficients!$AX$2:$AX$33")))),1/(1+EXP(-SUMPRODUCT(Engine!$C$4866:$C$4897,INDIRECT("Coefficients!$AY$2:$AY$33"))))))</f>
      </c>
      <c r="AO158" s="8">
        <f>IF(OR($B158="",$C158="",$D158="",$E158="",$F158="",$G158="",$H158="",$I158="",$J158="",$K158="",$L158=""),"",IF($B158="Female",1/(1+EXP(-SUMPRODUCT(Engine!$C$4866:$C$4897,INDIRECT("Coefficients!$AZ$2:$AZ$33")))),1/(1+EXP(-SUMPRODUCT(Engine!$C$4866:$C$4897,INDIRECT("Coefficients!$BA$2:$BA$33"))))))</f>
      </c>
      <c r="AP158" s="8">
        <f>IF(OR($B158="",$C158="",$D158="",$E158="",$F158="",$G158="",$H158="",$I158="",$J158="",$K158="",$L158=""),"",IF($B158="Female",1/(1+EXP(-SUMPRODUCT(Engine!$C$4866:$C$4897,INDIRECT("Coefficients!$BB$2:$BB$33")))),1/(1+EXP(-SUMPRODUCT(Engine!$C$4866:$C$4897,INDIRECT("Coefficients!$BC$2:$BC$33"))))))</f>
      </c>
      <c r="AQ158" s="8">
        <f>IF(OR($B158="",$C158="",$D158="",$E158="",$F158="",$G158="",$H158="",$I158="",$J158="",$K158="",$L158=""),"",IF($B158="Female",1/(1+EXP(-SUMPRODUCT(Engine!$C$4866:$C$4897,INDIRECT("Coefficients!$BD$2:$BD$33")))),1/(1+EXP(-SUMPRODUCT(Engine!$C$4866:$C$4897,INDIRECT("Coefficients!$BE$2:$BE$33"))))))</f>
      </c>
      <c r="AR158" s="8">
        <f>IF(OR($B158="",$C158="",$D158="",$E158="",$F158="",$G158="",$H158="",$I158="",$J158="",$K158="",$L158=""),"",IF($B158="Female",1/(1+EXP(-SUMPRODUCT(Engine!$C$4866:$C$4897,INDIRECT("Coefficients!$BF$2:$BF$33")))),1/(1+EXP(-SUMPRODUCT(Engine!$C$4866:$C$4897,INDIRECT("Coefficients!$BG$2:$BG$33"))))))</f>
      </c>
      <c r="AS158" s="8">
        <f>IF(OR($B158="",$C158="",$D158="",$E158="",$F158="",$G158="",$H158="",$I158="",$J158="",$K158="",$L158=""),"",IF($B158="Female",1/(1+EXP(-SUMPRODUCT(Engine!$C$4866:$C$4897,INDIRECT("Coefficients!$BH$2:$BH$33")))),1/(1+EXP(-SUMPRODUCT(Engine!$C$4866:$C$4897,INDIRECT("Coefficients!$BI$2:$BI$33"))))))</f>
      </c>
      <c r="AT158" s="8">
        <f>IF(OR($B158="",$C158="",$D158="",$E158="",$F158="",$G158="",$H158="",$I158="",$J158="",$K158="",$L158=""),"",IF($B158="Female",1/(1+EXP(-SUMPRODUCT(Engine!$C$4866:$C$4897,INDIRECT("Coefficients!$BJ$2:$BJ$33")))),1/(1+EXP(-SUMPRODUCT(Engine!$C$4866:$C$4897,INDIRECT("Coefficients!$BK$2:$BK$33"))))))</f>
      </c>
      <c r="AU158" s="8">
        <f>IF(OR($B158="",$C158="",$D158="",$E158="",$F158="",$G158="",$H158="",$I158="",$J158="",$K158="",$L158=""),"",IF($B158="Female",1/(1+EXP(-SUMPRODUCT(Engine!$C$4866:$C$4897,INDIRECT("Coefficients!$BL$2:$BL$33")))),1/(1+EXP(-SUMPRODUCT(Engine!$C$4866:$C$4897,INDIRECT("Coefficients!$BM$2:$BM$33"))))))</f>
      </c>
      <c r="AV158" s="8">
        <f>IF(OR($B158="",$C158="",$D158="",$E158="",$F158="",$G158="",$H158="",$I158="",$J158="",$K158="",$L158=""),"",IF($B158="Female",1/(1+EXP(-SUMPRODUCT(Engine!$C$4866:$C$4897,INDIRECT("Coefficients!$BN$2:$BN$33")))),1/(1+EXP(-SUMPRODUCT(Engine!$C$4866:$C$4897,INDIRECT("Coefficients!$BO$2:$BO$33"))))))</f>
      </c>
      <c r="AW158" s="8">
        <f>IF(OR($B158="",$C158="",$D158="",$E158="",$F158="",$G158="",$H158="",$I158="",$J158="",$K158="",$L158=""),"",IF($B158="Female",1/(1+EXP(-SUMPRODUCT(Engine!$C$4866:$C$4897,INDIRECT("Coefficients!$BP$2:$BP$33")))),1/(1+EXP(-SUMPRODUCT(Engine!$C$4866:$C$4897,INDIRECT("Coefficients!$BQ$2:$BQ$33"))))))</f>
      </c>
      <c r="AX158" s="8">
        <f>IF(OR($B158="",$C158="",$D158="",$E158="",$F158="",$G158="",$H158="",$I158="",$J158="",$K158="",$L158=""),"",IF($B158="Female",1/(1+EXP(-SUMPRODUCT(Engine!$C$4866:$C$4897,INDIRECT("Coefficients!$BR$2:$BR$33")))),1/(1+EXP(-SUMPRODUCT(Engine!$C$4866:$C$4897,INDIRECT("Coefficients!$BS$2:$BS$33"))))))</f>
      </c>
      <c r="AY158" s="8">
        <f>IF(OR($B158="",$C158="",$D158="",$E158="",$F158="",$G158="",$H158="",$I158="",$J158="",$K158="",$L158=""),"",IF($B158="Female",1/(1+EXP(-SUMPRODUCT(Engine!$C$4866:$C$4897,INDIRECT("Coefficients!$BT$2:$BT$33")))),1/(1+EXP(-SUMPRODUCT(Engine!$C$4866:$C$4897,INDIRECT("Coefficients!$BU$2:$BU$33"))))))</f>
      </c>
      <c r="AZ158" s="8">
        <f>IF(OR($B158="",$C158="",$D158="",$E158="",$F158="",$G158="",$H158="",$I158="",$J158="",$K158="",$L158=""),"",IF($B158="Female",1/(1+EXP(-SUMPRODUCT(Engine!$C$4866:$C$4897,INDIRECT("Coefficients!$BV$2:$BV$33")))),1/(1+EXP(-SUMPRODUCT(Engine!$C$4866:$C$4897,INDIRECT("Coefficients!$BW$2:$BW$33"))))))</f>
      </c>
      <c r="BA158" s="8">
        <f>IF(OR($B158="",$C158="",$D158="",$E158="",$F158="",$G158="",$H158="",$I158="",$J158="",$K158="",$L158=""),"",IF($B158="Female",1/(1+EXP(-SUMPRODUCT(Engine!$C$4866:$C$4897,INDIRECT("Coefficients!$BX$2:$BX$33")))),1/(1+EXP(-SUMPRODUCT(Engine!$C$4866:$C$4897,INDIRECT("Coefficients!$BY$2:$BY$33"))))))</f>
      </c>
      <c r="BB158" s="8">
        <f>IF(OR($B158="",$C158="",$D158="",$E158="",$F158="",$G158="",$H158="",$I158="",$J158="",$K158="",$L158=""),"",IF($B158="Female",1/(1+EXP(-SUMPRODUCT(Engine!$C$4866:$C$4897,INDIRECT("Coefficients!$BZ$2:$BZ$33")))),1/(1+EXP(-SUMPRODUCT(Engine!$C$4866:$C$4897,INDIRECT("Coefficients!$CA$2:$CA$33"))))))</f>
      </c>
      <c r="BC158" s="8">
        <f>IF(OR($B158="",$C158="",$D158="",$E158="",$F158="",$G158="",$H158="",$I158="",$J158="",$K158="",$L158=""),"",IF($B158="Female",1/(1+EXP(-SUMPRODUCT(Engine!$C$4866:$C$4897,INDIRECT("Coefficients!$CB$2:$CB$33")))),1/(1+EXP(-SUMPRODUCT(Engine!$C$4866:$C$4897,INDIRECT("Coefficients!$CC$2:$CC$33"))))))</f>
      </c>
      <c r="BD158" s="8">
        <f>IF(OR($B158="",$C158="",$D158="",$E158="",$F158="",$G158="",$H158="",$I158="",$J158="",$K158="",$L158=""),"",IF($B158="Female",1/(1+EXP(-SUMPRODUCT(Engine!$C$4866:$C$4897,INDIRECT("Coefficients!$CD$2:$CD$33")))),1/(1+EXP(-SUMPRODUCT(Engine!$C$4866:$C$4897,INDIRECT("Coefficients!$CE$2:$CE$33"))))))</f>
      </c>
      <c r="BE158" s="8">
        <f>IF(OR($B158="",$C158="",$D158="",$E158="",$F158="",$G158="",$H158="",$I158="",$J158="",$K158="",$L158=""),"",IF($B158="Female",1/(1+EXP(-SUMPRODUCT(Engine!$C$4866:$C$4897,INDIRECT("Coefficients!$CF$2:$CF$33")))),1/(1+EXP(-SUMPRODUCT(Engine!$C$4866:$C$4897,INDIRECT("Coefficients!$CG$2:$CG$33"))))))</f>
      </c>
      <c r="BF158" s="8">
        <f>IF(OR($B158="",$C158="",$D158="",$E158="",$F158="",$G158="",$H158="",$I158="",$J158="",$K158="",$L158=""),"",IF($B158="Female",1/(1+EXP(-SUMPRODUCT(Engine!$C$4866:$C$4897,INDIRECT("Coefficients!$CH$2:$CH$33")))),1/(1+EXP(-SUMPRODUCT(Engine!$C$4866:$C$4897,INDIRECT("Coefficients!$CI$2:$CI$33"))))))</f>
      </c>
      <c r="BG158" s="8">
        <f>IF(OR($B158="",$C158="",$D158="",$E158="",$F158="",$G158="",$H158="",$I158="",$J158="",$K158="",$L158=""),"",IF($B158="Female",1/(1+EXP(-SUMPRODUCT(Engine!$C$4866:$C$4897,INDIRECT("Coefficients!$CJ$2:$CJ$33")))),1/(1+EXP(-SUMPRODUCT(Engine!$C$4866:$C$4897,INDIRECT("Coefficients!$CK$2:$CK$33"))))))</f>
      </c>
      <c r="BH158" s="8">
        <f>IF(OR($B158="",$C158="",$D158="",$E158="",$F158="",$G158="",$H158="",$I158="",$J158="",$K158="",$L158=""),"",IF($B158="Female",1/(1+EXP(-SUMPRODUCT(Engine!$C$4866:$C$4897,INDIRECT("Coefficients!$CL$2:$CL$33")))),1/(1+EXP(-SUMPRODUCT(Engine!$C$4866:$C$4897,INDIRECT("Coefficients!$CM$2:$CM$33"))))))</f>
      </c>
      <c r="BI158" s="8">
        <f>IF(OR($B158="",$C158="",$D158="",$E158="",$F158="",$G158="",$H158="",$I158="",$J158="",$K158="",$L158=""),"",IF($B158="Female",1/(1+EXP(-SUMPRODUCT(Engine!$C$4866:$C$4897,INDIRECT("Coefficients!$CN$2:$CN$33")))),1/(1+EXP(-SUMPRODUCT(Engine!$C$4866:$C$4897,INDIRECT("Coefficients!$CO$2:$CO$33"))))))</f>
      </c>
      <c r="BJ158" s="8">
        <f>IF(OR($B158="",$C158="",$D158="",$E158="",$F158="",$G158="",$H158="",$I158="",$J158="",$K158="",$L158=""),"",IF($B158="Female",1/(1+EXP(-SUMPRODUCT(Engine!$C$4866:$C$4897,INDIRECT("Coefficients!$CP$2:$CP$33")))),1/(1+EXP(-SUMPRODUCT(Engine!$C$4866:$C$4897,INDIRECT("Coefficients!$CQ$2:$CQ$33"))))))</f>
      </c>
      <c r="BK158" s="8">
        <f>IF(OR($B158="",$C158="",$D158="",$E158="",$F158="",$G158="",$H158="",$I158="",$J158="",$K158="",$L158=""),"",IF($B158="Female",1/(1+EXP(-SUMPRODUCT(Engine!$C$4866:$C$4897,INDIRECT("Coefficients!$CR$2:$CR$33")))),1/(1+EXP(-SUMPRODUCT(Engine!$C$4866:$C$4897,INDIRECT("Coefficients!$CS$2:$CS$33"))))))</f>
      </c>
      <c r="BL158" s="8">
        <f>IF(OR($B158="",$C158="",$D158="",$E158="",$F158="",$G158="",$H158="",$I158="",$J158="",$K158="",$L158=""),"",IF($B158="Female",1/(1+EXP(-SUMPRODUCT(Engine!$C$4866:$C$4897,INDIRECT("Coefficients!$CT$2:$CT$33")))),1/(1+EXP(-SUMPRODUCT(Engine!$C$4866:$C$4897,INDIRECT("Coefficients!$CU$2:$CU$33"))))))</f>
      </c>
      <c r="BM158" s="8">
        <f>IF(OR($B158="",$C158="",$D158="",$E158="",$F158="",$G158="",$H158="",$I158="",$J158="",$K158="",$L158=""),"",IF($B158="Female",1/(1+EXP(-SUMPRODUCT(Engine!$C$4866:$C$4897,INDIRECT("Coefficients!$CV$2:$CV$33")))),1/(1+EXP(-SUMPRODUCT(Engine!$C$4866:$C$4897,INDIRECT("Coefficients!$CW$2:$CW$33"))))))</f>
      </c>
    </row>
    <row r="159" spans="1:65" x14ac:dyDescent="0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8">
        <f>IF(OR($B159="",$C159="",$D159="",$E159="",$F159="",$G159="",$H159="",$I159="",$J159="",$K159="",$L159=""),"",IF($B159="Female",1/(1+EXP(-SUMPRODUCT(Engine!$C$4898:$C$4929,INDIRECT("Coefficients!$B$2:$B$33")))),1/(1+EXP(-SUMPRODUCT(Engine!$C$4898:$C$4929,INDIRECT("Coefficients!$C$2:$C$33"))))))</f>
      </c>
      <c r="Q159" s="8">
        <f>IF(OR($B159="",$C159="",$D159="",$E159="",$F159="",$G159="",$H159="",$I159="",$J159="",$K159="",$L159=""),"",IF($B159="Female",1/(1+EXP(-SUMPRODUCT(Engine!$C$4898:$C$4929,INDIRECT("Coefficients!$D$2:$D$33")))),1/(1+EXP(-SUMPRODUCT(Engine!$C$4898:$C$4929,INDIRECT("Coefficients!$E$2:$E$33"))))))</f>
      </c>
      <c r="R159" s="8">
        <f>IF(OR($B159="",$C159="",$D159="",$E159="",$F159="",$G159="",$H159="",$I159="",$J159="",$K159="",$L159=""),"",IF($B159="Female",1/(1+EXP(-SUMPRODUCT(Engine!$C$4898:$C$4929,INDIRECT("Coefficients!$F$2:$F$33")))),1/(1+EXP(-SUMPRODUCT(Engine!$C$4898:$C$4929,INDIRECT("Coefficients!$G$2:$G$33"))))))</f>
      </c>
      <c r="S159" s="8">
        <f>IF(OR($B159="",$C159="",$D159="",$E159="",$F159="",$G159="",$H159="",$I159="",$J159="",$K159="",$L159=""),"",IF($B159="Female",1/(1+EXP(-SUMPRODUCT(Engine!$C$4898:$C$4929,INDIRECT("Coefficients!$H$2:$H$33")))),1/(1+EXP(-SUMPRODUCT(Engine!$C$4898:$C$4929,INDIRECT("Coefficients!$I$2:$I$33"))))))</f>
      </c>
      <c r="T159" s="8">
        <f>IF(OR($B159="",$C159="",$D159="",$E159="",$F159="",$G159="",$H159="",$I159="",$J159="",$K159="",$L159=""),"",IF($B159="Female",1/(1+EXP(-SUMPRODUCT(Engine!$C$4898:$C$4929,INDIRECT("Coefficients!$J$2:$J$33")))),1/(1+EXP(-SUMPRODUCT(Engine!$C$4898:$C$4929,INDIRECT("Coefficients!$K$2:$K$33"))))))</f>
      </c>
      <c r="U159" s="8">
        <f>IF(OR($B159="",$C159="",$D159="",$E159="",$F159="",$G159="",$H159="",$I159="",$J159="",$K159="",$L159=""),"",IF($B159="Female",1/(1+EXP(-SUMPRODUCT(Engine!$C$4898:$C$4929,INDIRECT("Coefficients!$L$2:$L$33")))),1/(1+EXP(-SUMPRODUCT(Engine!$C$4898:$C$4929,INDIRECT("Coefficients!$M$2:$M$33"))))))</f>
      </c>
      <c r="V159" s="8">
        <f>IF(OR($B159="",$C159="",$D159="",$E159="",$F159="",$G159="",$H159="",$I159="",$J159="",$K159="",$L159=""),"",IF($B159="Female",1/(1+EXP(-SUMPRODUCT(Engine!$C$4898:$C$4929,INDIRECT("Coefficients!$N$2:$N$33")))),1/(1+EXP(-SUMPRODUCT(Engine!$C$4898:$C$4929,INDIRECT("Coefficients!$O$2:$O$33"))))))</f>
      </c>
      <c r="W159" s="8">
        <f>IF(OR($B159="",$C159="",$D159="",$E159="",$F159="",$G159="",$H159="",$I159="",$J159="",$K159="",$L159=""),"",IF($B159="Female",1/(1+EXP(-SUMPRODUCT(Engine!$C$4898:$C$4929,INDIRECT("Coefficients!$P$2:$P$33")))),1/(1+EXP(-SUMPRODUCT(Engine!$C$4898:$C$4929,INDIRECT("Coefficients!$Q$2:$Q$33"))))))</f>
      </c>
      <c r="X159" s="8">
        <f>IF(OR($B159="",$C159="",$D159="",$E159="",$F159="",$G159="",$H159="",$I159="",$J159="",$K159="",$L159=""),"",IF($B159="Female",1/(1+EXP(-SUMPRODUCT(Engine!$C$4898:$C$4929,INDIRECT("Coefficients!$R$2:$R$33")))),1/(1+EXP(-SUMPRODUCT(Engine!$C$4898:$C$4929,INDIRECT("Coefficients!$S$2:$S$33"))))))</f>
      </c>
      <c r="Y159" s="8">
        <f>IF(OR($B159="",$C159="",$D159="",$E159="",$F159="",$G159="",$H159="",$I159="",$J159="",$K159="",$L159=""),"",IF($B159="Female",1/(1+EXP(-SUMPRODUCT(Engine!$C$4898:$C$4929,INDIRECT("Coefficients!$T$2:$T$33")))),1/(1+EXP(-SUMPRODUCT(Engine!$C$4898:$C$4929,INDIRECT("Coefficients!$U$2:$U$33"))))))</f>
      </c>
      <c r="Z159" s="8">
        <f>IF(OR($B159="",$C159="",$D159="",$E159="",$F159="",$G159="",$H159="",$I159="",$J159="",$K159="",$L159=""),"",IF($B159="Female",1/(1+EXP(-SUMPRODUCT(Engine!$C$4898:$C$4929,INDIRECT("Coefficients!$V$2:$V$33")))),1/(1+EXP(-SUMPRODUCT(Engine!$C$4898:$C$4929,INDIRECT("Coefficients!$W$2:$W$33"))))))</f>
      </c>
      <c r="AA159" s="8">
        <f>IF(OR($B159="",$C159="",$D159="",$E159="",$F159="",$G159="",$H159="",$I159="",$J159="",$K159="",$L159=""),"",IF($B159="Female",1/(1+EXP(-SUMPRODUCT(Engine!$C$4898:$C$4929,INDIRECT("Coefficients!$X$2:$X$33")))),1/(1+EXP(-SUMPRODUCT(Engine!$C$4898:$C$4929,INDIRECT("Coefficients!$Y$2:$Y$33"))))))</f>
      </c>
      <c r="AB159" s="8">
        <f>IF(OR($B159="",$C159="",$D159="",$E159="",$F159="",$G159="",$H159="",$I159="",$J159="",$K159="",$L159=""),"",IF($B159="Female",1/(1+EXP(-SUMPRODUCT(Engine!$C$4898:$C$4929,INDIRECT("Coefficients!$Z$2:$Z$33")))),1/(1+EXP(-SUMPRODUCT(Engine!$C$4898:$C$4929,INDIRECT("Coefficients!$AA$2:$AA$33"))))))</f>
      </c>
      <c r="AC159" s="8">
        <f>IF(OR($B159="",$C159="",$D159="",$E159="",$F159="",$G159="",$H159="",$I159="",$J159="",$K159="",$L159=""),"",IF($B159="Female",1/(1+EXP(-SUMPRODUCT(Engine!$C$4898:$C$4929,INDIRECT("Coefficients!$AB$2:$AB$33")))),1/(1+EXP(-SUMPRODUCT(Engine!$C$4898:$C$4929,INDIRECT("Coefficients!$AC$2:$AC$33"))))))</f>
      </c>
      <c r="AD159" s="8">
        <f>IF(OR($B159="",$C159="",$D159="",$E159="",$F159="",$G159="",$H159="",$I159="",$J159="",$K159="",$L159=""),"",IF($B159="Female",1/(1+EXP(-SUMPRODUCT(Engine!$C$4898:$C$4929,INDIRECT("Coefficients!$AD$2:$AD$33")))),1/(1+EXP(-SUMPRODUCT(Engine!$C$4898:$C$4929,INDIRECT("Coefficients!$AE$2:$AE$33"))))))</f>
      </c>
      <c r="AE159" s="8">
        <f>IF(OR($B159="",$C159="",$D159="",$E159="",$F159="",$G159="",$H159="",$I159="",$J159="",$K159="",$L159=""),"",IF($B159="Female",1/(1+EXP(-SUMPRODUCT(Engine!$C$4898:$C$4929,INDIRECT("Coefficients!$AF$2:$AF$33")))),1/(1+EXP(-SUMPRODUCT(Engine!$C$4898:$C$4929,INDIRECT("Coefficients!$AG$2:$AG$33"))))))</f>
      </c>
      <c r="AF159" s="8">
        <f>IF(OR($B159="",$C159="",$D159="",$E159="",$F159="",$G159="",$H159="",$I159="",$J159="",$K159="",$L159=""),"",IF($B159="Female",1/(1+EXP(-SUMPRODUCT(Engine!$C$4898:$C$4929,INDIRECT("Coefficients!$AH$2:$AH$33")))),1/(1+EXP(-SUMPRODUCT(Engine!$C$4898:$C$4929,INDIRECT("Coefficients!$AI$2:$AI$33"))))))</f>
      </c>
      <c r="AG159" s="8">
        <f>IF(OR($B159="",$C159="",$D159="",$E159="",$F159="",$G159="",$H159="",$I159="",$J159="",$K159="",$L159=""),"",IF($B159="Female",1/(1+EXP(-SUMPRODUCT(Engine!$C$4898:$C$4929,INDIRECT("Coefficients!$AJ$2:$AJ$33")))),1/(1+EXP(-SUMPRODUCT(Engine!$C$4898:$C$4929,INDIRECT("Coefficients!$AK$2:$AK$33"))))))</f>
      </c>
      <c r="AH159" s="8">
        <f>IF(OR($B159="",$C159="",$D159="",$E159="",$F159="",$G159="",$H159="",$I159="",$J159="",$K159="",$L159=""),"",IF($B159="Female",1/(1+EXP(-SUMPRODUCT(Engine!$C$4898:$C$4929,INDIRECT("Coefficients!$AL$2:$AL$33")))),1/(1+EXP(-SUMPRODUCT(Engine!$C$4898:$C$4929,INDIRECT("Coefficients!$AM$2:$AM$33"))))))</f>
      </c>
      <c r="AI159" s="8">
        <f>IF(OR($B159="",$C159="",$D159="",$E159="",$F159="",$G159="",$H159="",$I159="",$J159="",$K159="",$L159=""),"",IF($B159="Female",1/(1+EXP(-SUMPRODUCT(Engine!$C$4898:$C$4929,INDIRECT("Coefficients!$AN$2:$AN$33")))),1/(1+EXP(-SUMPRODUCT(Engine!$C$4898:$C$4929,INDIRECT("Coefficients!$AO$2:$AO$33"))))))</f>
      </c>
      <c r="AJ159" s="8">
        <f>IF(OR($B159="",$C159="",$D159="",$E159="",$F159="",$G159="",$H159="",$I159="",$J159="",$K159="",$L159=""),"",IF($B159="Female",1/(1+EXP(-SUMPRODUCT(Engine!$C$4898:$C$4929,INDIRECT("Coefficients!$AP$2:$AP$33")))),1/(1+EXP(-SUMPRODUCT(Engine!$C$4898:$C$4929,INDIRECT("Coefficients!$AQ$2:$AQ$33"))))))</f>
      </c>
      <c r="AK159" s="8">
        <f>IF(OR($B159="",$C159="",$D159="",$E159="",$F159="",$G159="",$H159="",$I159="",$J159="",$K159="",$L159=""),"",IF($B159="Female",1/(1+EXP(-SUMPRODUCT(Engine!$C$4898:$C$4929,INDIRECT("Coefficients!$AR$2:$AR$33")))),1/(1+EXP(-SUMPRODUCT(Engine!$C$4898:$C$4929,INDIRECT("Coefficients!$AS$2:$AS$33"))))))</f>
      </c>
      <c r="AL159" s="8">
        <f>IF(OR($B159="",$C159="",$D159="",$E159="",$F159="",$G159="",$H159="",$I159="",$J159="",$K159="",$L159=""),"",IF($B159="Female",1/(1+EXP(-SUMPRODUCT(Engine!$C$4898:$C$4929,INDIRECT("Coefficients!$AT$2:$AT$33")))),1/(1+EXP(-SUMPRODUCT(Engine!$C$4898:$C$4929,INDIRECT("Coefficients!$AU$2:$AU$33"))))))</f>
      </c>
      <c r="AM159" s="8">
        <f>IF(OR($B159="",$C159="",$D159="",$E159="",$F159="",$G159="",$H159="",$I159="",$J159="",$K159="",$L159=""),"",IF($B159="Female",1/(1+EXP(-SUMPRODUCT(Engine!$C$4898:$C$4929,INDIRECT("Coefficients!$AV$2:$AV$33")))),1/(1+EXP(-SUMPRODUCT(Engine!$C$4898:$C$4929,INDIRECT("Coefficients!$AW$2:$AW$33"))))))</f>
      </c>
      <c r="AN159" s="8">
        <f>IF(OR($B159="",$C159="",$D159="",$E159="",$F159="",$G159="",$H159="",$I159="",$J159="",$K159="",$L159=""),"",IF($B159="Female",1/(1+EXP(-SUMPRODUCT(Engine!$C$4898:$C$4929,INDIRECT("Coefficients!$AX$2:$AX$33")))),1/(1+EXP(-SUMPRODUCT(Engine!$C$4898:$C$4929,INDIRECT("Coefficients!$AY$2:$AY$33"))))))</f>
      </c>
      <c r="AO159" s="8">
        <f>IF(OR($B159="",$C159="",$D159="",$E159="",$F159="",$G159="",$H159="",$I159="",$J159="",$K159="",$L159=""),"",IF($B159="Female",1/(1+EXP(-SUMPRODUCT(Engine!$C$4898:$C$4929,INDIRECT("Coefficients!$AZ$2:$AZ$33")))),1/(1+EXP(-SUMPRODUCT(Engine!$C$4898:$C$4929,INDIRECT("Coefficients!$BA$2:$BA$33"))))))</f>
      </c>
      <c r="AP159" s="8">
        <f>IF(OR($B159="",$C159="",$D159="",$E159="",$F159="",$G159="",$H159="",$I159="",$J159="",$K159="",$L159=""),"",IF($B159="Female",1/(1+EXP(-SUMPRODUCT(Engine!$C$4898:$C$4929,INDIRECT("Coefficients!$BB$2:$BB$33")))),1/(1+EXP(-SUMPRODUCT(Engine!$C$4898:$C$4929,INDIRECT("Coefficients!$BC$2:$BC$33"))))))</f>
      </c>
      <c r="AQ159" s="8">
        <f>IF(OR($B159="",$C159="",$D159="",$E159="",$F159="",$G159="",$H159="",$I159="",$J159="",$K159="",$L159=""),"",IF($B159="Female",1/(1+EXP(-SUMPRODUCT(Engine!$C$4898:$C$4929,INDIRECT("Coefficients!$BD$2:$BD$33")))),1/(1+EXP(-SUMPRODUCT(Engine!$C$4898:$C$4929,INDIRECT("Coefficients!$BE$2:$BE$33"))))))</f>
      </c>
      <c r="AR159" s="8">
        <f>IF(OR($B159="",$C159="",$D159="",$E159="",$F159="",$G159="",$H159="",$I159="",$J159="",$K159="",$L159=""),"",IF($B159="Female",1/(1+EXP(-SUMPRODUCT(Engine!$C$4898:$C$4929,INDIRECT("Coefficients!$BF$2:$BF$33")))),1/(1+EXP(-SUMPRODUCT(Engine!$C$4898:$C$4929,INDIRECT("Coefficients!$BG$2:$BG$33"))))))</f>
      </c>
      <c r="AS159" s="8">
        <f>IF(OR($B159="",$C159="",$D159="",$E159="",$F159="",$G159="",$H159="",$I159="",$J159="",$K159="",$L159=""),"",IF($B159="Female",1/(1+EXP(-SUMPRODUCT(Engine!$C$4898:$C$4929,INDIRECT("Coefficients!$BH$2:$BH$33")))),1/(1+EXP(-SUMPRODUCT(Engine!$C$4898:$C$4929,INDIRECT("Coefficients!$BI$2:$BI$33"))))))</f>
      </c>
      <c r="AT159" s="8">
        <f>IF(OR($B159="",$C159="",$D159="",$E159="",$F159="",$G159="",$H159="",$I159="",$J159="",$K159="",$L159=""),"",IF($B159="Female",1/(1+EXP(-SUMPRODUCT(Engine!$C$4898:$C$4929,INDIRECT("Coefficients!$BJ$2:$BJ$33")))),1/(1+EXP(-SUMPRODUCT(Engine!$C$4898:$C$4929,INDIRECT("Coefficients!$BK$2:$BK$33"))))))</f>
      </c>
      <c r="AU159" s="8">
        <f>IF(OR($B159="",$C159="",$D159="",$E159="",$F159="",$G159="",$H159="",$I159="",$J159="",$K159="",$L159=""),"",IF($B159="Female",1/(1+EXP(-SUMPRODUCT(Engine!$C$4898:$C$4929,INDIRECT("Coefficients!$BL$2:$BL$33")))),1/(1+EXP(-SUMPRODUCT(Engine!$C$4898:$C$4929,INDIRECT("Coefficients!$BM$2:$BM$33"))))))</f>
      </c>
      <c r="AV159" s="8">
        <f>IF(OR($B159="",$C159="",$D159="",$E159="",$F159="",$G159="",$H159="",$I159="",$J159="",$K159="",$L159=""),"",IF($B159="Female",1/(1+EXP(-SUMPRODUCT(Engine!$C$4898:$C$4929,INDIRECT("Coefficients!$BN$2:$BN$33")))),1/(1+EXP(-SUMPRODUCT(Engine!$C$4898:$C$4929,INDIRECT("Coefficients!$BO$2:$BO$33"))))))</f>
      </c>
      <c r="AW159" s="8">
        <f>IF(OR($B159="",$C159="",$D159="",$E159="",$F159="",$G159="",$H159="",$I159="",$J159="",$K159="",$L159=""),"",IF($B159="Female",1/(1+EXP(-SUMPRODUCT(Engine!$C$4898:$C$4929,INDIRECT("Coefficients!$BP$2:$BP$33")))),1/(1+EXP(-SUMPRODUCT(Engine!$C$4898:$C$4929,INDIRECT("Coefficients!$BQ$2:$BQ$33"))))))</f>
      </c>
      <c r="AX159" s="8">
        <f>IF(OR($B159="",$C159="",$D159="",$E159="",$F159="",$G159="",$H159="",$I159="",$J159="",$K159="",$L159=""),"",IF($B159="Female",1/(1+EXP(-SUMPRODUCT(Engine!$C$4898:$C$4929,INDIRECT("Coefficients!$BR$2:$BR$33")))),1/(1+EXP(-SUMPRODUCT(Engine!$C$4898:$C$4929,INDIRECT("Coefficients!$BS$2:$BS$33"))))))</f>
      </c>
      <c r="AY159" s="8">
        <f>IF(OR($B159="",$C159="",$D159="",$E159="",$F159="",$G159="",$H159="",$I159="",$J159="",$K159="",$L159=""),"",IF($B159="Female",1/(1+EXP(-SUMPRODUCT(Engine!$C$4898:$C$4929,INDIRECT("Coefficients!$BT$2:$BT$33")))),1/(1+EXP(-SUMPRODUCT(Engine!$C$4898:$C$4929,INDIRECT("Coefficients!$BU$2:$BU$33"))))))</f>
      </c>
      <c r="AZ159" s="8">
        <f>IF(OR($B159="",$C159="",$D159="",$E159="",$F159="",$G159="",$H159="",$I159="",$J159="",$K159="",$L159=""),"",IF($B159="Female",1/(1+EXP(-SUMPRODUCT(Engine!$C$4898:$C$4929,INDIRECT("Coefficients!$BV$2:$BV$33")))),1/(1+EXP(-SUMPRODUCT(Engine!$C$4898:$C$4929,INDIRECT("Coefficients!$BW$2:$BW$33"))))))</f>
      </c>
      <c r="BA159" s="8">
        <f>IF(OR($B159="",$C159="",$D159="",$E159="",$F159="",$G159="",$H159="",$I159="",$J159="",$K159="",$L159=""),"",IF($B159="Female",1/(1+EXP(-SUMPRODUCT(Engine!$C$4898:$C$4929,INDIRECT("Coefficients!$BX$2:$BX$33")))),1/(1+EXP(-SUMPRODUCT(Engine!$C$4898:$C$4929,INDIRECT("Coefficients!$BY$2:$BY$33"))))))</f>
      </c>
      <c r="BB159" s="8">
        <f>IF(OR($B159="",$C159="",$D159="",$E159="",$F159="",$G159="",$H159="",$I159="",$J159="",$K159="",$L159=""),"",IF($B159="Female",1/(1+EXP(-SUMPRODUCT(Engine!$C$4898:$C$4929,INDIRECT("Coefficients!$BZ$2:$BZ$33")))),1/(1+EXP(-SUMPRODUCT(Engine!$C$4898:$C$4929,INDIRECT("Coefficients!$CA$2:$CA$33"))))))</f>
      </c>
      <c r="BC159" s="8">
        <f>IF(OR($B159="",$C159="",$D159="",$E159="",$F159="",$G159="",$H159="",$I159="",$J159="",$K159="",$L159=""),"",IF($B159="Female",1/(1+EXP(-SUMPRODUCT(Engine!$C$4898:$C$4929,INDIRECT("Coefficients!$CB$2:$CB$33")))),1/(1+EXP(-SUMPRODUCT(Engine!$C$4898:$C$4929,INDIRECT("Coefficients!$CC$2:$CC$33"))))))</f>
      </c>
      <c r="BD159" s="8">
        <f>IF(OR($B159="",$C159="",$D159="",$E159="",$F159="",$G159="",$H159="",$I159="",$J159="",$K159="",$L159=""),"",IF($B159="Female",1/(1+EXP(-SUMPRODUCT(Engine!$C$4898:$C$4929,INDIRECT("Coefficients!$CD$2:$CD$33")))),1/(1+EXP(-SUMPRODUCT(Engine!$C$4898:$C$4929,INDIRECT("Coefficients!$CE$2:$CE$33"))))))</f>
      </c>
      <c r="BE159" s="8">
        <f>IF(OR($B159="",$C159="",$D159="",$E159="",$F159="",$G159="",$H159="",$I159="",$J159="",$K159="",$L159=""),"",IF($B159="Female",1/(1+EXP(-SUMPRODUCT(Engine!$C$4898:$C$4929,INDIRECT("Coefficients!$CF$2:$CF$33")))),1/(1+EXP(-SUMPRODUCT(Engine!$C$4898:$C$4929,INDIRECT("Coefficients!$CG$2:$CG$33"))))))</f>
      </c>
      <c r="BF159" s="8">
        <f>IF(OR($B159="",$C159="",$D159="",$E159="",$F159="",$G159="",$H159="",$I159="",$J159="",$K159="",$L159=""),"",IF($B159="Female",1/(1+EXP(-SUMPRODUCT(Engine!$C$4898:$C$4929,INDIRECT("Coefficients!$CH$2:$CH$33")))),1/(1+EXP(-SUMPRODUCT(Engine!$C$4898:$C$4929,INDIRECT("Coefficients!$CI$2:$CI$33"))))))</f>
      </c>
      <c r="BG159" s="8">
        <f>IF(OR($B159="",$C159="",$D159="",$E159="",$F159="",$G159="",$H159="",$I159="",$J159="",$K159="",$L159=""),"",IF($B159="Female",1/(1+EXP(-SUMPRODUCT(Engine!$C$4898:$C$4929,INDIRECT("Coefficients!$CJ$2:$CJ$33")))),1/(1+EXP(-SUMPRODUCT(Engine!$C$4898:$C$4929,INDIRECT("Coefficients!$CK$2:$CK$33"))))))</f>
      </c>
      <c r="BH159" s="8">
        <f>IF(OR($B159="",$C159="",$D159="",$E159="",$F159="",$G159="",$H159="",$I159="",$J159="",$K159="",$L159=""),"",IF($B159="Female",1/(1+EXP(-SUMPRODUCT(Engine!$C$4898:$C$4929,INDIRECT("Coefficients!$CL$2:$CL$33")))),1/(1+EXP(-SUMPRODUCT(Engine!$C$4898:$C$4929,INDIRECT("Coefficients!$CM$2:$CM$33"))))))</f>
      </c>
      <c r="BI159" s="8">
        <f>IF(OR($B159="",$C159="",$D159="",$E159="",$F159="",$G159="",$H159="",$I159="",$J159="",$K159="",$L159=""),"",IF($B159="Female",1/(1+EXP(-SUMPRODUCT(Engine!$C$4898:$C$4929,INDIRECT("Coefficients!$CN$2:$CN$33")))),1/(1+EXP(-SUMPRODUCT(Engine!$C$4898:$C$4929,INDIRECT("Coefficients!$CO$2:$CO$33"))))))</f>
      </c>
      <c r="BJ159" s="8">
        <f>IF(OR($B159="",$C159="",$D159="",$E159="",$F159="",$G159="",$H159="",$I159="",$J159="",$K159="",$L159=""),"",IF($B159="Female",1/(1+EXP(-SUMPRODUCT(Engine!$C$4898:$C$4929,INDIRECT("Coefficients!$CP$2:$CP$33")))),1/(1+EXP(-SUMPRODUCT(Engine!$C$4898:$C$4929,INDIRECT("Coefficients!$CQ$2:$CQ$33"))))))</f>
      </c>
      <c r="BK159" s="8">
        <f>IF(OR($B159="",$C159="",$D159="",$E159="",$F159="",$G159="",$H159="",$I159="",$J159="",$K159="",$L159=""),"",IF($B159="Female",1/(1+EXP(-SUMPRODUCT(Engine!$C$4898:$C$4929,INDIRECT("Coefficients!$CR$2:$CR$33")))),1/(1+EXP(-SUMPRODUCT(Engine!$C$4898:$C$4929,INDIRECT("Coefficients!$CS$2:$CS$33"))))))</f>
      </c>
      <c r="BL159" s="8">
        <f>IF(OR($B159="",$C159="",$D159="",$E159="",$F159="",$G159="",$H159="",$I159="",$J159="",$K159="",$L159=""),"",IF($B159="Female",1/(1+EXP(-SUMPRODUCT(Engine!$C$4898:$C$4929,INDIRECT("Coefficients!$CT$2:$CT$33")))),1/(1+EXP(-SUMPRODUCT(Engine!$C$4898:$C$4929,INDIRECT("Coefficients!$CU$2:$CU$33"))))))</f>
      </c>
      <c r="BM159" s="8">
        <f>IF(OR($B159="",$C159="",$D159="",$E159="",$F159="",$G159="",$H159="",$I159="",$J159="",$K159="",$L159=""),"",IF($B159="Female",1/(1+EXP(-SUMPRODUCT(Engine!$C$4898:$C$4929,INDIRECT("Coefficients!$CV$2:$CV$33")))),1/(1+EXP(-SUMPRODUCT(Engine!$C$4898:$C$4929,INDIRECT("Coefficients!$CW$2:$CW$33"))))))</f>
      </c>
    </row>
    <row r="160" spans="1:65" x14ac:dyDescent="0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8">
        <f>IF(OR($B160="",$C160="",$D160="",$E160="",$F160="",$G160="",$H160="",$I160="",$J160="",$K160="",$L160=""),"",IF($B160="Female",1/(1+EXP(-SUMPRODUCT(Engine!$C$4930:$C$4961,INDIRECT("Coefficients!$B$2:$B$33")))),1/(1+EXP(-SUMPRODUCT(Engine!$C$4930:$C$4961,INDIRECT("Coefficients!$C$2:$C$33"))))))</f>
      </c>
      <c r="Q160" s="8">
        <f>IF(OR($B160="",$C160="",$D160="",$E160="",$F160="",$G160="",$H160="",$I160="",$J160="",$K160="",$L160=""),"",IF($B160="Female",1/(1+EXP(-SUMPRODUCT(Engine!$C$4930:$C$4961,INDIRECT("Coefficients!$D$2:$D$33")))),1/(1+EXP(-SUMPRODUCT(Engine!$C$4930:$C$4961,INDIRECT("Coefficients!$E$2:$E$33"))))))</f>
      </c>
      <c r="R160" s="8">
        <f>IF(OR($B160="",$C160="",$D160="",$E160="",$F160="",$G160="",$H160="",$I160="",$J160="",$K160="",$L160=""),"",IF($B160="Female",1/(1+EXP(-SUMPRODUCT(Engine!$C$4930:$C$4961,INDIRECT("Coefficients!$F$2:$F$33")))),1/(1+EXP(-SUMPRODUCT(Engine!$C$4930:$C$4961,INDIRECT("Coefficients!$G$2:$G$33"))))))</f>
      </c>
      <c r="S160" s="8">
        <f>IF(OR($B160="",$C160="",$D160="",$E160="",$F160="",$G160="",$H160="",$I160="",$J160="",$K160="",$L160=""),"",IF($B160="Female",1/(1+EXP(-SUMPRODUCT(Engine!$C$4930:$C$4961,INDIRECT("Coefficients!$H$2:$H$33")))),1/(1+EXP(-SUMPRODUCT(Engine!$C$4930:$C$4961,INDIRECT("Coefficients!$I$2:$I$33"))))))</f>
      </c>
      <c r="T160" s="8">
        <f>IF(OR($B160="",$C160="",$D160="",$E160="",$F160="",$G160="",$H160="",$I160="",$J160="",$K160="",$L160=""),"",IF($B160="Female",1/(1+EXP(-SUMPRODUCT(Engine!$C$4930:$C$4961,INDIRECT("Coefficients!$J$2:$J$33")))),1/(1+EXP(-SUMPRODUCT(Engine!$C$4930:$C$4961,INDIRECT("Coefficients!$K$2:$K$33"))))))</f>
      </c>
      <c r="U160" s="8">
        <f>IF(OR($B160="",$C160="",$D160="",$E160="",$F160="",$G160="",$H160="",$I160="",$J160="",$K160="",$L160=""),"",IF($B160="Female",1/(1+EXP(-SUMPRODUCT(Engine!$C$4930:$C$4961,INDIRECT("Coefficients!$L$2:$L$33")))),1/(1+EXP(-SUMPRODUCT(Engine!$C$4930:$C$4961,INDIRECT("Coefficients!$M$2:$M$33"))))))</f>
      </c>
      <c r="V160" s="8">
        <f>IF(OR($B160="",$C160="",$D160="",$E160="",$F160="",$G160="",$H160="",$I160="",$J160="",$K160="",$L160=""),"",IF($B160="Female",1/(1+EXP(-SUMPRODUCT(Engine!$C$4930:$C$4961,INDIRECT("Coefficients!$N$2:$N$33")))),1/(1+EXP(-SUMPRODUCT(Engine!$C$4930:$C$4961,INDIRECT("Coefficients!$O$2:$O$33"))))))</f>
      </c>
      <c r="W160" s="8">
        <f>IF(OR($B160="",$C160="",$D160="",$E160="",$F160="",$G160="",$H160="",$I160="",$J160="",$K160="",$L160=""),"",IF($B160="Female",1/(1+EXP(-SUMPRODUCT(Engine!$C$4930:$C$4961,INDIRECT("Coefficients!$P$2:$P$33")))),1/(1+EXP(-SUMPRODUCT(Engine!$C$4930:$C$4961,INDIRECT("Coefficients!$Q$2:$Q$33"))))))</f>
      </c>
      <c r="X160" s="8">
        <f>IF(OR($B160="",$C160="",$D160="",$E160="",$F160="",$G160="",$H160="",$I160="",$J160="",$K160="",$L160=""),"",IF($B160="Female",1/(1+EXP(-SUMPRODUCT(Engine!$C$4930:$C$4961,INDIRECT("Coefficients!$R$2:$R$33")))),1/(1+EXP(-SUMPRODUCT(Engine!$C$4930:$C$4961,INDIRECT("Coefficients!$S$2:$S$33"))))))</f>
      </c>
      <c r="Y160" s="8">
        <f>IF(OR($B160="",$C160="",$D160="",$E160="",$F160="",$G160="",$H160="",$I160="",$J160="",$K160="",$L160=""),"",IF($B160="Female",1/(1+EXP(-SUMPRODUCT(Engine!$C$4930:$C$4961,INDIRECT("Coefficients!$T$2:$T$33")))),1/(1+EXP(-SUMPRODUCT(Engine!$C$4930:$C$4961,INDIRECT("Coefficients!$U$2:$U$33"))))))</f>
      </c>
      <c r="Z160" s="8">
        <f>IF(OR($B160="",$C160="",$D160="",$E160="",$F160="",$G160="",$H160="",$I160="",$J160="",$K160="",$L160=""),"",IF($B160="Female",1/(1+EXP(-SUMPRODUCT(Engine!$C$4930:$C$4961,INDIRECT("Coefficients!$V$2:$V$33")))),1/(1+EXP(-SUMPRODUCT(Engine!$C$4930:$C$4961,INDIRECT("Coefficients!$W$2:$W$33"))))))</f>
      </c>
      <c r="AA160" s="8">
        <f>IF(OR($B160="",$C160="",$D160="",$E160="",$F160="",$G160="",$H160="",$I160="",$J160="",$K160="",$L160=""),"",IF($B160="Female",1/(1+EXP(-SUMPRODUCT(Engine!$C$4930:$C$4961,INDIRECT("Coefficients!$X$2:$X$33")))),1/(1+EXP(-SUMPRODUCT(Engine!$C$4930:$C$4961,INDIRECT("Coefficients!$Y$2:$Y$33"))))))</f>
      </c>
      <c r="AB160" s="8">
        <f>IF(OR($B160="",$C160="",$D160="",$E160="",$F160="",$G160="",$H160="",$I160="",$J160="",$K160="",$L160=""),"",IF($B160="Female",1/(1+EXP(-SUMPRODUCT(Engine!$C$4930:$C$4961,INDIRECT("Coefficients!$Z$2:$Z$33")))),1/(1+EXP(-SUMPRODUCT(Engine!$C$4930:$C$4961,INDIRECT("Coefficients!$AA$2:$AA$33"))))))</f>
      </c>
      <c r="AC160" s="8">
        <f>IF(OR($B160="",$C160="",$D160="",$E160="",$F160="",$G160="",$H160="",$I160="",$J160="",$K160="",$L160=""),"",IF($B160="Female",1/(1+EXP(-SUMPRODUCT(Engine!$C$4930:$C$4961,INDIRECT("Coefficients!$AB$2:$AB$33")))),1/(1+EXP(-SUMPRODUCT(Engine!$C$4930:$C$4961,INDIRECT("Coefficients!$AC$2:$AC$33"))))))</f>
      </c>
      <c r="AD160" s="8">
        <f>IF(OR($B160="",$C160="",$D160="",$E160="",$F160="",$G160="",$H160="",$I160="",$J160="",$K160="",$L160=""),"",IF($B160="Female",1/(1+EXP(-SUMPRODUCT(Engine!$C$4930:$C$4961,INDIRECT("Coefficients!$AD$2:$AD$33")))),1/(1+EXP(-SUMPRODUCT(Engine!$C$4930:$C$4961,INDIRECT("Coefficients!$AE$2:$AE$33"))))))</f>
      </c>
      <c r="AE160" s="8">
        <f>IF(OR($B160="",$C160="",$D160="",$E160="",$F160="",$G160="",$H160="",$I160="",$J160="",$K160="",$L160=""),"",IF($B160="Female",1/(1+EXP(-SUMPRODUCT(Engine!$C$4930:$C$4961,INDIRECT("Coefficients!$AF$2:$AF$33")))),1/(1+EXP(-SUMPRODUCT(Engine!$C$4930:$C$4961,INDIRECT("Coefficients!$AG$2:$AG$33"))))))</f>
      </c>
      <c r="AF160" s="8">
        <f>IF(OR($B160="",$C160="",$D160="",$E160="",$F160="",$G160="",$H160="",$I160="",$J160="",$K160="",$L160=""),"",IF($B160="Female",1/(1+EXP(-SUMPRODUCT(Engine!$C$4930:$C$4961,INDIRECT("Coefficients!$AH$2:$AH$33")))),1/(1+EXP(-SUMPRODUCT(Engine!$C$4930:$C$4961,INDIRECT("Coefficients!$AI$2:$AI$33"))))))</f>
      </c>
      <c r="AG160" s="8">
        <f>IF(OR($B160="",$C160="",$D160="",$E160="",$F160="",$G160="",$H160="",$I160="",$J160="",$K160="",$L160=""),"",IF($B160="Female",1/(1+EXP(-SUMPRODUCT(Engine!$C$4930:$C$4961,INDIRECT("Coefficients!$AJ$2:$AJ$33")))),1/(1+EXP(-SUMPRODUCT(Engine!$C$4930:$C$4961,INDIRECT("Coefficients!$AK$2:$AK$33"))))))</f>
      </c>
      <c r="AH160" s="8">
        <f>IF(OR($B160="",$C160="",$D160="",$E160="",$F160="",$G160="",$H160="",$I160="",$J160="",$K160="",$L160=""),"",IF($B160="Female",1/(1+EXP(-SUMPRODUCT(Engine!$C$4930:$C$4961,INDIRECT("Coefficients!$AL$2:$AL$33")))),1/(1+EXP(-SUMPRODUCT(Engine!$C$4930:$C$4961,INDIRECT("Coefficients!$AM$2:$AM$33"))))))</f>
      </c>
      <c r="AI160" s="8">
        <f>IF(OR($B160="",$C160="",$D160="",$E160="",$F160="",$G160="",$H160="",$I160="",$J160="",$K160="",$L160=""),"",IF($B160="Female",1/(1+EXP(-SUMPRODUCT(Engine!$C$4930:$C$4961,INDIRECT("Coefficients!$AN$2:$AN$33")))),1/(1+EXP(-SUMPRODUCT(Engine!$C$4930:$C$4961,INDIRECT("Coefficients!$AO$2:$AO$33"))))))</f>
      </c>
      <c r="AJ160" s="8">
        <f>IF(OR($B160="",$C160="",$D160="",$E160="",$F160="",$G160="",$H160="",$I160="",$J160="",$K160="",$L160=""),"",IF($B160="Female",1/(1+EXP(-SUMPRODUCT(Engine!$C$4930:$C$4961,INDIRECT("Coefficients!$AP$2:$AP$33")))),1/(1+EXP(-SUMPRODUCT(Engine!$C$4930:$C$4961,INDIRECT("Coefficients!$AQ$2:$AQ$33"))))))</f>
      </c>
      <c r="AK160" s="8">
        <f>IF(OR($B160="",$C160="",$D160="",$E160="",$F160="",$G160="",$H160="",$I160="",$J160="",$K160="",$L160=""),"",IF($B160="Female",1/(1+EXP(-SUMPRODUCT(Engine!$C$4930:$C$4961,INDIRECT("Coefficients!$AR$2:$AR$33")))),1/(1+EXP(-SUMPRODUCT(Engine!$C$4930:$C$4961,INDIRECT("Coefficients!$AS$2:$AS$33"))))))</f>
      </c>
      <c r="AL160" s="8">
        <f>IF(OR($B160="",$C160="",$D160="",$E160="",$F160="",$G160="",$H160="",$I160="",$J160="",$K160="",$L160=""),"",IF($B160="Female",1/(1+EXP(-SUMPRODUCT(Engine!$C$4930:$C$4961,INDIRECT("Coefficients!$AT$2:$AT$33")))),1/(1+EXP(-SUMPRODUCT(Engine!$C$4930:$C$4961,INDIRECT("Coefficients!$AU$2:$AU$33"))))))</f>
      </c>
      <c r="AM160" s="8">
        <f>IF(OR($B160="",$C160="",$D160="",$E160="",$F160="",$G160="",$H160="",$I160="",$J160="",$K160="",$L160=""),"",IF($B160="Female",1/(1+EXP(-SUMPRODUCT(Engine!$C$4930:$C$4961,INDIRECT("Coefficients!$AV$2:$AV$33")))),1/(1+EXP(-SUMPRODUCT(Engine!$C$4930:$C$4961,INDIRECT("Coefficients!$AW$2:$AW$33"))))))</f>
      </c>
      <c r="AN160" s="8">
        <f>IF(OR($B160="",$C160="",$D160="",$E160="",$F160="",$G160="",$H160="",$I160="",$J160="",$K160="",$L160=""),"",IF($B160="Female",1/(1+EXP(-SUMPRODUCT(Engine!$C$4930:$C$4961,INDIRECT("Coefficients!$AX$2:$AX$33")))),1/(1+EXP(-SUMPRODUCT(Engine!$C$4930:$C$4961,INDIRECT("Coefficients!$AY$2:$AY$33"))))))</f>
      </c>
      <c r="AO160" s="8">
        <f>IF(OR($B160="",$C160="",$D160="",$E160="",$F160="",$G160="",$H160="",$I160="",$J160="",$K160="",$L160=""),"",IF($B160="Female",1/(1+EXP(-SUMPRODUCT(Engine!$C$4930:$C$4961,INDIRECT("Coefficients!$AZ$2:$AZ$33")))),1/(1+EXP(-SUMPRODUCT(Engine!$C$4930:$C$4961,INDIRECT("Coefficients!$BA$2:$BA$33"))))))</f>
      </c>
      <c r="AP160" s="8">
        <f>IF(OR($B160="",$C160="",$D160="",$E160="",$F160="",$G160="",$H160="",$I160="",$J160="",$K160="",$L160=""),"",IF($B160="Female",1/(1+EXP(-SUMPRODUCT(Engine!$C$4930:$C$4961,INDIRECT("Coefficients!$BB$2:$BB$33")))),1/(1+EXP(-SUMPRODUCT(Engine!$C$4930:$C$4961,INDIRECT("Coefficients!$BC$2:$BC$33"))))))</f>
      </c>
      <c r="AQ160" s="8">
        <f>IF(OR($B160="",$C160="",$D160="",$E160="",$F160="",$G160="",$H160="",$I160="",$J160="",$K160="",$L160=""),"",IF($B160="Female",1/(1+EXP(-SUMPRODUCT(Engine!$C$4930:$C$4961,INDIRECT("Coefficients!$BD$2:$BD$33")))),1/(1+EXP(-SUMPRODUCT(Engine!$C$4930:$C$4961,INDIRECT("Coefficients!$BE$2:$BE$33"))))))</f>
      </c>
      <c r="AR160" s="8">
        <f>IF(OR($B160="",$C160="",$D160="",$E160="",$F160="",$G160="",$H160="",$I160="",$J160="",$K160="",$L160=""),"",IF($B160="Female",1/(1+EXP(-SUMPRODUCT(Engine!$C$4930:$C$4961,INDIRECT("Coefficients!$BF$2:$BF$33")))),1/(1+EXP(-SUMPRODUCT(Engine!$C$4930:$C$4961,INDIRECT("Coefficients!$BG$2:$BG$33"))))))</f>
      </c>
      <c r="AS160" s="8">
        <f>IF(OR($B160="",$C160="",$D160="",$E160="",$F160="",$G160="",$H160="",$I160="",$J160="",$K160="",$L160=""),"",IF($B160="Female",1/(1+EXP(-SUMPRODUCT(Engine!$C$4930:$C$4961,INDIRECT("Coefficients!$BH$2:$BH$33")))),1/(1+EXP(-SUMPRODUCT(Engine!$C$4930:$C$4961,INDIRECT("Coefficients!$BI$2:$BI$33"))))))</f>
      </c>
      <c r="AT160" s="8">
        <f>IF(OR($B160="",$C160="",$D160="",$E160="",$F160="",$G160="",$H160="",$I160="",$J160="",$K160="",$L160=""),"",IF($B160="Female",1/(1+EXP(-SUMPRODUCT(Engine!$C$4930:$C$4961,INDIRECT("Coefficients!$BJ$2:$BJ$33")))),1/(1+EXP(-SUMPRODUCT(Engine!$C$4930:$C$4961,INDIRECT("Coefficients!$BK$2:$BK$33"))))))</f>
      </c>
      <c r="AU160" s="8">
        <f>IF(OR($B160="",$C160="",$D160="",$E160="",$F160="",$G160="",$H160="",$I160="",$J160="",$K160="",$L160=""),"",IF($B160="Female",1/(1+EXP(-SUMPRODUCT(Engine!$C$4930:$C$4961,INDIRECT("Coefficients!$BL$2:$BL$33")))),1/(1+EXP(-SUMPRODUCT(Engine!$C$4930:$C$4961,INDIRECT("Coefficients!$BM$2:$BM$33"))))))</f>
      </c>
      <c r="AV160" s="8">
        <f>IF(OR($B160="",$C160="",$D160="",$E160="",$F160="",$G160="",$H160="",$I160="",$J160="",$K160="",$L160=""),"",IF($B160="Female",1/(1+EXP(-SUMPRODUCT(Engine!$C$4930:$C$4961,INDIRECT("Coefficients!$BN$2:$BN$33")))),1/(1+EXP(-SUMPRODUCT(Engine!$C$4930:$C$4961,INDIRECT("Coefficients!$BO$2:$BO$33"))))))</f>
      </c>
      <c r="AW160" s="8">
        <f>IF(OR($B160="",$C160="",$D160="",$E160="",$F160="",$G160="",$H160="",$I160="",$J160="",$K160="",$L160=""),"",IF($B160="Female",1/(1+EXP(-SUMPRODUCT(Engine!$C$4930:$C$4961,INDIRECT("Coefficients!$BP$2:$BP$33")))),1/(1+EXP(-SUMPRODUCT(Engine!$C$4930:$C$4961,INDIRECT("Coefficients!$BQ$2:$BQ$33"))))))</f>
      </c>
      <c r="AX160" s="8">
        <f>IF(OR($B160="",$C160="",$D160="",$E160="",$F160="",$G160="",$H160="",$I160="",$J160="",$K160="",$L160=""),"",IF($B160="Female",1/(1+EXP(-SUMPRODUCT(Engine!$C$4930:$C$4961,INDIRECT("Coefficients!$BR$2:$BR$33")))),1/(1+EXP(-SUMPRODUCT(Engine!$C$4930:$C$4961,INDIRECT("Coefficients!$BS$2:$BS$33"))))))</f>
      </c>
      <c r="AY160" s="8">
        <f>IF(OR($B160="",$C160="",$D160="",$E160="",$F160="",$G160="",$H160="",$I160="",$J160="",$K160="",$L160=""),"",IF($B160="Female",1/(1+EXP(-SUMPRODUCT(Engine!$C$4930:$C$4961,INDIRECT("Coefficients!$BT$2:$BT$33")))),1/(1+EXP(-SUMPRODUCT(Engine!$C$4930:$C$4961,INDIRECT("Coefficients!$BU$2:$BU$33"))))))</f>
      </c>
      <c r="AZ160" s="8">
        <f>IF(OR($B160="",$C160="",$D160="",$E160="",$F160="",$G160="",$H160="",$I160="",$J160="",$K160="",$L160=""),"",IF($B160="Female",1/(1+EXP(-SUMPRODUCT(Engine!$C$4930:$C$4961,INDIRECT("Coefficients!$BV$2:$BV$33")))),1/(1+EXP(-SUMPRODUCT(Engine!$C$4930:$C$4961,INDIRECT("Coefficients!$BW$2:$BW$33"))))))</f>
      </c>
      <c r="BA160" s="8">
        <f>IF(OR($B160="",$C160="",$D160="",$E160="",$F160="",$G160="",$H160="",$I160="",$J160="",$K160="",$L160=""),"",IF($B160="Female",1/(1+EXP(-SUMPRODUCT(Engine!$C$4930:$C$4961,INDIRECT("Coefficients!$BX$2:$BX$33")))),1/(1+EXP(-SUMPRODUCT(Engine!$C$4930:$C$4961,INDIRECT("Coefficients!$BY$2:$BY$33"))))))</f>
      </c>
      <c r="BB160" s="8">
        <f>IF(OR($B160="",$C160="",$D160="",$E160="",$F160="",$G160="",$H160="",$I160="",$J160="",$K160="",$L160=""),"",IF($B160="Female",1/(1+EXP(-SUMPRODUCT(Engine!$C$4930:$C$4961,INDIRECT("Coefficients!$BZ$2:$BZ$33")))),1/(1+EXP(-SUMPRODUCT(Engine!$C$4930:$C$4961,INDIRECT("Coefficients!$CA$2:$CA$33"))))))</f>
      </c>
      <c r="BC160" s="8">
        <f>IF(OR($B160="",$C160="",$D160="",$E160="",$F160="",$G160="",$H160="",$I160="",$J160="",$K160="",$L160=""),"",IF($B160="Female",1/(1+EXP(-SUMPRODUCT(Engine!$C$4930:$C$4961,INDIRECT("Coefficients!$CB$2:$CB$33")))),1/(1+EXP(-SUMPRODUCT(Engine!$C$4930:$C$4961,INDIRECT("Coefficients!$CC$2:$CC$33"))))))</f>
      </c>
      <c r="BD160" s="8">
        <f>IF(OR($B160="",$C160="",$D160="",$E160="",$F160="",$G160="",$H160="",$I160="",$J160="",$K160="",$L160=""),"",IF($B160="Female",1/(1+EXP(-SUMPRODUCT(Engine!$C$4930:$C$4961,INDIRECT("Coefficients!$CD$2:$CD$33")))),1/(1+EXP(-SUMPRODUCT(Engine!$C$4930:$C$4961,INDIRECT("Coefficients!$CE$2:$CE$33"))))))</f>
      </c>
      <c r="BE160" s="8">
        <f>IF(OR($B160="",$C160="",$D160="",$E160="",$F160="",$G160="",$H160="",$I160="",$J160="",$K160="",$L160=""),"",IF($B160="Female",1/(1+EXP(-SUMPRODUCT(Engine!$C$4930:$C$4961,INDIRECT("Coefficients!$CF$2:$CF$33")))),1/(1+EXP(-SUMPRODUCT(Engine!$C$4930:$C$4961,INDIRECT("Coefficients!$CG$2:$CG$33"))))))</f>
      </c>
      <c r="BF160" s="8">
        <f>IF(OR($B160="",$C160="",$D160="",$E160="",$F160="",$G160="",$H160="",$I160="",$J160="",$K160="",$L160=""),"",IF($B160="Female",1/(1+EXP(-SUMPRODUCT(Engine!$C$4930:$C$4961,INDIRECT("Coefficients!$CH$2:$CH$33")))),1/(1+EXP(-SUMPRODUCT(Engine!$C$4930:$C$4961,INDIRECT("Coefficients!$CI$2:$CI$33"))))))</f>
      </c>
      <c r="BG160" s="8">
        <f>IF(OR($B160="",$C160="",$D160="",$E160="",$F160="",$G160="",$H160="",$I160="",$J160="",$K160="",$L160=""),"",IF($B160="Female",1/(1+EXP(-SUMPRODUCT(Engine!$C$4930:$C$4961,INDIRECT("Coefficients!$CJ$2:$CJ$33")))),1/(1+EXP(-SUMPRODUCT(Engine!$C$4930:$C$4961,INDIRECT("Coefficients!$CK$2:$CK$33"))))))</f>
      </c>
      <c r="BH160" s="8">
        <f>IF(OR($B160="",$C160="",$D160="",$E160="",$F160="",$G160="",$H160="",$I160="",$J160="",$K160="",$L160=""),"",IF($B160="Female",1/(1+EXP(-SUMPRODUCT(Engine!$C$4930:$C$4961,INDIRECT("Coefficients!$CL$2:$CL$33")))),1/(1+EXP(-SUMPRODUCT(Engine!$C$4930:$C$4961,INDIRECT("Coefficients!$CM$2:$CM$33"))))))</f>
      </c>
      <c r="BI160" s="8">
        <f>IF(OR($B160="",$C160="",$D160="",$E160="",$F160="",$G160="",$H160="",$I160="",$J160="",$K160="",$L160=""),"",IF($B160="Female",1/(1+EXP(-SUMPRODUCT(Engine!$C$4930:$C$4961,INDIRECT("Coefficients!$CN$2:$CN$33")))),1/(1+EXP(-SUMPRODUCT(Engine!$C$4930:$C$4961,INDIRECT("Coefficients!$CO$2:$CO$33"))))))</f>
      </c>
      <c r="BJ160" s="8">
        <f>IF(OR($B160="",$C160="",$D160="",$E160="",$F160="",$G160="",$H160="",$I160="",$J160="",$K160="",$L160=""),"",IF($B160="Female",1/(1+EXP(-SUMPRODUCT(Engine!$C$4930:$C$4961,INDIRECT("Coefficients!$CP$2:$CP$33")))),1/(1+EXP(-SUMPRODUCT(Engine!$C$4930:$C$4961,INDIRECT("Coefficients!$CQ$2:$CQ$33"))))))</f>
      </c>
      <c r="BK160" s="8">
        <f>IF(OR($B160="",$C160="",$D160="",$E160="",$F160="",$G160="",$H160="",$I160="",$J160="",$K160="",$L160=""),"",IF($B160="Female",1/(1+EXP(-SUMPRODUCT(Engine!$C$4930:$C$4961,INDIRECT("Coefficients!$CR$2:$CR$33")))),1/(1+EXP(-SUMPRODUCT(Engine!$C$4930:$C$4961,INDIRECT("Coefficients!$CS$2:$CS$33"))))))</f>
      </c>
      <c r="BL160" s="8">
        <f>IF(OR($B160="",$C160="",$D160="",$E160="",$F160="",$G160="",$H160="",$I160="",$J160="",$K160="",$L160=""),"",IF($B160="Female",1/(1+EXP(-SUMPRODUCT(Engine!$C$4930:$C$4961,INDIRECT("Coefficients!$CT$2:$CT$33")))),1/(1+EXP(-SUMPRODUCT(Engine!$C$4930:$C$4961,INDIRECT("Coefficients!$CU$2:$CU$33"))))))</f>
      </c>
      <c r="BM160" s="8">
        <f>IF(OR($B160="",$C160="",$D160="",$E160="",$F160="",$G160="",$H160="",$I160="",$J160="",$K160="",$L160=""),"",IF($B160="Female",1/(1+EXP(-SUMPRODUCT(Engine!$C$4930:$C$4961,INDIRECT("Coefficients!$CV$2:$CV$33")))),1/(1+EXP(-SUMPRODUCT(Engine!$C$4930:$C$4961,INDIRECT("Coefficients!$CW$2:$CW$33"))))))</f>
      </c>
    </row>
    <row r="161" spans="1:65" x14ac:dyDescent="0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8">
        <f>IF(OR($B161="",$C161="",$D161="",$E161="",$F161="",$G161="",$H161="",$I161="",$J161="",$K161="",$L161=""),"",IF($B161="Female",1/(1+EXP(-SUMPRODUCT(Engine!$C$4962:$C$4993,INDIRECT("Coefficients!$B$2:$B$33")))),1/(1+EXP(-SUMPRODUCT(Engine!$C$4962:$C$4993,INDIRECT("Coefficients!$C$2:$C$33"))))))</f>
      </c>
      <c r="Q161" s="8">
        <f>IF(OR($B161="",$C161="",$D161="",$E161="",$F161="",$G161="",$H161="",$I161="",$J161="",$K161="",$L161=""),"",IF($B161="Female",1/(1+EXP(-SUMPRODUCT(Engine!$C$4962:$C$4993,INDIRECT("Coefficients!$D$2:$D$33")))),1/(1+EXP(-SUMPRODUCT(Engine!$C$4962:$C$4993,INDIRECT("Coefficients!$E$2:$E$33"))))))</f>
      </c>
      <c r="R161" s="8">
        <f>IF(OR($B161="",$C161="",$D161="",$E161="",$F161="",$G161="",$H161="",$I161="",$J161="",$K161="",$L161=""),"",IF($B161="Female",1/(1+EXP(-SUMPRODUCT(Engine!$C$4962:$C$4993,INDIRECT("Coefficients!$F$2:$F$33")))),1/(1+EXP(-SUMPRODUCT(Engine!$C$4962:$C$4993,INDIRECT("Coefficients!$G$2:$G$33"))))))</f>
      </c>
      <c r="S161" s="8">
        <f>IF(OR($B161="",$C161="",$D161="",$E161="",$F161="",$G161="",$H161="",$I161="",$J161="",$K161="",$L161=""),"",IF($B161="Female",1/(1+EXP(-SUMPRODUCT(Engine!$C$4962:$C$4993,INDIRECT("Coefficients!$H$2:$H$33")))),1/(1+EXP(-SUMPRODUCT(Engine!$C$4962:$C$4993,INDIRECT("Coefficients!$I$2:$I$33"))))))</f>
      </c>
      <c r="T161" s="8">
        <f>IF(OR($B161="",$C161="",$D161="",$E161="",$F161="",$G161="",$H161="",$I161="",$J161="",$K161="",$L161=""),"",IF($B161="Female",1/(1+EXP(-SUMPRODUCT(Engine!$C$4962:$C$4993,INDIRECT("Coefficients!$J$2:$J$33")))),1/(1+EXP(-SUMPRODUCT(Engine!$C$4962:$C$4993,INDIRECT("Coefficients!$K$2:$K$33"))))))</f>
      </c>
      <c r="U161" s="8">
        <f>IF(OR($B161="",$C161="",$D161="",$E161="",$F161="",$G161="",$H161="",$I161="",$J161="",$K161="",$L161=""),"",IF($B161="Female",1/(1+EXP(-SUMPRODUCT(Engine!$C$4962:$C$4993,INDIRECT("Coefficients!$L$2:$L$33")))),1/(1+EXP(-SUMPRODUCT(Engine!$C$4962:$C$4993,INDIRECT("Coefficients!$M$2:$M$33"))))))</f>
      </c>
      <c r="V161" s="8">
        <f>IF(OR($B161="",$C161="",$D161="",$E161="",$F161="",$G161="",$H161="",$I161="",$J161="",$K161="",$L161=""),"",IF($B161="Female",1/(1+EXP(-SUMPRODUCT(Engine!$C$4962:$C$4993,INDIRECT("Coefficients!$N$2:$N$33")))),1/(1+EXP(-SUMPRODUCT(Engine!$C$4962:$C$4993,INDIRECT("Coefficients!$O$2:$O$33"))))))</f>
      </c>
      <c r="W161" s="8">
        <f>IF(OR($B161="",$C161="",$D161="",$E161="",$F161="",$G161="",$H161="",$I161="",$J161="",$K161="",$L161=""),"",IF($B161="Female",1/(1+EXP(-SUMPRODUCT(Engine!$C$4962:$C$4993,INDIRECT("Coefficients!$P$2:$P$33")))),1/(1+EXP(-SUMPRODUCT(Engine!$C$4962:$C$4993,INDIRECT("Coefficients!$Q$2:$Q$33"))))))</f>
      </c>
      <c r="X161" s="8">
        <f>IF(OR($B161="",$C161="",$D161="",$E161="",$F161="",$G161="",$H161="",$I161="",$J161="",$K161="",$L161=""),"",IF($B161="Female",1/(1+EXP(-SUMPRODUCT(Engine!$C$4962:$C$4993,INDIRECT("Coefficients!$R$2:$R$33")))),1/(1+EXP(-SUMPRODUCT(Engine!$C$4962:$C$4993,INDIRECT("Coefficients!$S$2:$S$33"))))))</f>
      </c>
      <c r="Y161" s="8">
        <f>IF(OR($B161="",$C161="",$D161="",$E161="",$F161="",$G161="",$H161="",$I161="",$J161="",$K161="",$L161=""),"",IF($B161="Female",1/(1+EXP(-SUMPRODUCT(Engine!$C$4962:$C$4993,INDIRECT("Coefficients!$T$2:$T$33")))),1/(1+EXP(-SUMPRODUCT(Engine!$C$4962:$C$4993,INDIRECT("Coefficients!$U$2:$U$33"))))))</f>
      </c>
      <c r="Z161" s="8">
        <f>IF(OR($B161="",$C161="",$D161="",$E161="",$F161="",$G161="",$H161="",$I161="",$J161="",$K161="",$L161=""),"",IF($B161="Female",1/(1+EXP(-SUMPRODUCT(Engine!$C$4962:$C$4993,INDIRECT("Coefficients!$V$2:$V$33")))),1/(1+EXP(-SUMPRODUCT(Engine!$C$4962:$C$4993,INDIRECT("Coefficients!$W$2:$W$33"))))))</f>
      </c>
      <c r="AA161" s="8">
        <f>IF(OR($B161="",$C161="",$D161="",$E161="",$F161="",$G161="",$H161="",$I161="",$J161="",$K161="",$L161=""),"",IF($B161="Female",1/(1+EXP(-SUMPRODUCT(Engine!$C$4962:$C$4993,INDIRECT("Coefficients!$X$2:$X$33")))),1/(1+EXP(-SUMPRODUCT(Engine!$C$4962:$C$4993,INDIRECT("Coefficients!$Y$2:$Y$33"))))))</f>
      </c>
      <c r="AB161" s="8">
        <f>IF(OR($B161="",$C161="",$D161="",$E161="",$F161="",$G161="",$H161="",$I161="",$J161="",$K161="",$L161=""),"",IF($B161="Female",1/(1+EXP(-SUMPRODUCT(Engine!$C$4962:$C$4993,INDIRECT("Coefficients!$Z$2:$Z$33")))),1/(1+EXP(-SUMPRODUCT(Engine!$C$4962:$C$4993,INDIRECT("Coefficients!$AA$2:$AA$33"))))))</f>
      </c>
      <c r="AC161" s="8">
        <f>IF(OR($B161="",$C161="",$D161="",$E161="",$F161="",$G161="",$H161="",$I161="",$J161="",$K161="",$L161=""),"",IF($B161="Female",1/(1+EXP(-SUMPRODUCT(Engine!$C$4962:$C$4993,INDIRECT("Coefficients!$AB$2:$AB$33")))),1/(1+EXP(-SUMPRODUCT(Engine!$C$4962:$C$4993,INDIRECT("Coefficients!$AC$2:$AC$33"))))))</f>
      </c>
      <c r="AD161" s="8">
        <f>IF(OR($B161="",$C161="",$D161="",$E161="",$F161="",$G161="",$H161="",$I161="",$J161="",$K161="",$L161=""),"",IF($B161="Female",1/(1+EXP(-SUMPRODUCT(Engine!$C$4962:$C$4993,INDIRECT("Coefficients!$AD$2:$AD$33")))),1/(1+EXP(-SUMPRODUCT(Engine!$C$4962:$C$4993,INDIRECT("Coefficients!$AE$2:$AE$33"))))))</f>
      </c>
      <c r="AE161" s="8">
        <f>IF(OR($B161="",$C161="",$D161="",$E161="",$F161="",$G161="",$H161="",$I161="",$J161="",$K161="",$L161=""),"",IF($B161="Female",1/(1+EXP(-SUMPRODUCT(Engine!$C$4962:$C$4993,INDIRECT("Coefficients!$AF$2:$AF$33")))),1/(1+EXP(-SUMPRODUCT(Engine!$C$4962:$C$4993,INDIRECT("Coefficients!$AG$2:$AG$33"))))))</f>
      </c>
      <c r="AF161" s="8">
        <f>IF(OR($B161="",$C161="",$D161="",$E161="",$F161="",$G161="",$H161="",$I161="",$J161="",$K161="",$L161=""),"",IF($B161="Female",1/(1+EXP(-SUMPRODUCT(Engine!$C$4962:$C$4993,INDIRECT("Coefficients!$AH$2:$AH$33")))),1/(1+EXP(-SUMPRODUCT(Engine!$C$4962:$C$4993,INDIRECT("Coefficients!$AI$2:$AI$33"))))))</f>
      </c>
      <c r="AG161" s="8">
        <f>IF(OR($B161="",$C161="",$D161="",$E161="",$F161="",$G161="",$H161="",$I161="",$J161="",$K161="",$L161=""),"",IF($B161="Female",1/(1+EXP(-SUMPRODUCT(Engine!$C$4962:$C$4993,INDIRECT("Coefficients!$AJ$2:$AJ$33")))),1/(1+EXP(-SUMPRODUCT(Engine!$C$4962:$C$4993,INDIRECT("Coefficients!$AK$2:$AK$33"))))))</f>
      </c>
      <c r="AH161" s="8">
        <f>IF(OR($B161="",$C161="",$D161="",$E161="",$F161="",$G161="",$H161="",$I161="",$J161="",$K161="",$L161=""),"",IF($B161="Female",1/(1+EXP(-SUMPRODUCT(Engine!$C$4962:$C$4993,INDIRECT("Coefficients!$AL$2:$AL$33")))),1/(1+EXP(-SUMPRODUCT(Engine!$C$4962:$C$4993,INDIRECT("Coefficients!$AM$2:$AM$33"))))))</f>
      </c>
      <c r="AI161" s="8">
        <f>IF(OR($B161="",$C161="",$D161="",$E161="",$F161="",$G161="",$H161="",$I161="",$J161="",$K161="",$L161=""),"",IF($B161="Female",1/(1+EXP(-SUMPRODUCT(Engine!$C$4962:$C$4993,INDIRECT("Coefficients!$AN$2:$AN$33")))),1/(1+EXP(-SUMPRODUCT(Engine!$C$4962:$C$4993,INDIRECT("Coefficients!$AO$2:$AO$33"))))))</f>
      </c>
      <c r="AJ161" s="8">
        <f>IF(OR($B161="",$C161="",$D161="",$E161="",$F161="",$G161="",$H161="",$I161="",$J161="",$K161="",$L161=""),"",IF($B161="Female",1/(1+EXP(-SUMPRODUCT(Engine!$C$4962:$C$4993,INDIRECT("Coefficients!$AP$2:$AP$33")))),1/(1+EXP(-SUMPRODUCT(Engine!$C$4962:$C$4993,INDIRECT("Coefficients!$AQ$2:$AQ$33"))))))</f>
      </c>
      <c r="AK161" s="8">
        <f>IF(OR($B161="",$C161="",$D161="",$E161="",$F161="",$G161="",$H161="",$I161="",$J161="",$K161="",$L161=""),"",IF($B161="Female",1/(1+EXP(-SUMPRODUCT(Engine!$C$4962:$C$4993,INDIRECT("Coefficients!$AR$2:$AR$33")))),1/(1+EXP(-SUMPRODUCT(Engine!$C$4962:$C$4993,INDIRECT("Coefficients!$AS$2:$AS$33"))))))</f>
      </c>
      <c r="AL161" s="8">
        <f>IF(OR($B161="",$C161="",$D161="",$E161="",$F161="",$G161="",$H161="",$I161="",$J161="",$K161="",$L161=""),"",IF($B161="Female",1/(1+EXP(-SUMPRODUCT(Engine!$C$4962:$C$4993,INDIRECT("Coefficients!$AT$2:$AT$33")))),1/(1+EXP(-SUMPRODUCT(Engine!$C$4962:$C$4993,INDIRECT("Coefficients!$AU$2:$AU$33"))))))</f>
      </c>
      <c r="AM161" s="8">
        <f>IF(OR($B161="",$C161="",$D161="",$E161="",$F161="",$G161="",$H161="",$I161="",$J161="",$K161="",$L161=""),"",IF($B161="Female",1/(1+EXP(-SUMPRODUCT(Engine!$C$4962:$C$4993,INDIRECT("Coefficients!$AV$2:$AV$33")))),1/(1+EXP(-SUMPRODUCT(Engine!$C$4962:$C$4993,INDIRECT("Coefficients!$AW$2:$AW$33"))))))</f>
      </c>
      <c r="AN161" s="8">
        <f>IF(OR($B161="",$C161="",$D161="",$E161="",$F161="",$G161="",$H161="",$I161="",$J161="",$K161="",$L161=""),"",IF($B161="Female",1/(1+EXP(-SUMPRODUCT(Engine!$C$4962:$C$4993,INDIRECT("Coefficients!$AX$2:$AX$33")))),1/(1+EXP(-SUMPRODUCT(Engine!$C$4962:$C$4993,INDIRECT("Coefficients!$AY$2:$AY$33"))))))</f>
      </c>
      <c r="AO161" s="8">
        <f>IF(OR($B161="",$C161="",$D161="",$E161="",$F161="",$G161="",$H161="",$I161="",$J161="",$K161="",$L161=""),"",IF($B161="Female",1/(1+EXP(-SUMPRODUCT(Engine!$C$4962:$C$4993,INDIRECT("Coefficients!$AZ$2:$AZ$33")))),1/(1+EXP(-SUMPRODUCT(Engine!$C$4962:$C$4993,INDIRECT("Coefficients!$BA$2:$BA$33"))))))</f>
      </c>
      <c r="AP161" s="8">
        <f>IF(OR($B161="",$C161="",$D161="",$E161="",$F161="",$G161="",$H161="",$I161="",$J161="",$K161="",$L161=""),"",IF($B161="Female",1/(1+EXP(-SUMPRODUCT(Engine!$C$4962:$C$4993,INDIRECT("Coefficients!$BB$2:$BB$33")))),1/(1+EXP(-SUMPRODUCT(Engine!$C$4962:$C$4993,INDIRECT("Coefficients!$BC$2:$BC$33"))))))</f>
      </c>
      <c r="AQ161" s="8">
        <f>IF(OR($B161="",$C161="",$D161="",$E161="",$F161="",$G161="",$H161="",$I161="",$J161="",$K161="",$L161=""),"",IF($B161="Female",1/(1+EXP(-SUMPRODUCT(Engine!$C$4962:$C$4993,INDIRECT("Coefficients!$BD$2:$BD$33")))),1/(1+EXP(-SUMPRODUCT(Engine!$C$4962:$C$4993,INDIRECT("Coefficients!$BE$2:$BE$33"))))))</f>
      </c>
      <c r="AR161" s="8">
        <f>IF(OR($B161="",$C161="",$D161="",$E161="",$F161="",$G161="",$H161="",$I161="",$J161="",$K161="",$L161=""),"",IF($B161="Female",1/(1+EXP(-SUMPRODUCT(Engine!$C$4962:$C$4993,INDIRECT("Coefficients!$BF$2:$BF$33")))),1/(1+EXP(-SUMPRODUCT(Engine!$C$4962:$C$4993,INDIRECT("Coefficients!$BG$2:$BG$33"))))))</f>
      </c>
      <c r="AS161" s="8">
        <f>IF(OR($B161="",$C161="",$D161="",$E161="",$F161="",$G161="",$H161="",$I161="",$J161="",$K161="",$L161=""),"",IF($B161="Female",1/(1+EXP(-SUMPRODUCT(Engine!$C$4962:$C$4993,INDIRECT("Coefficients!$BH$2:$BH$33")))),1/(1+EXP(-SUMPRODUCT(Engine!$C$4962:$C$4993,INDIRECT("Coefficients!$BI$2:$BI$33"))))))</f>
      </c>
      <c r="AT161" s="8">
        <f>IF(OR($B161="",$C161="",$D161="",$E161="",$F161="",$G161="",$H161="",$I161="",$J161="",$K161="",$L161=""),"",IF($B161="Female",1/(1+EXP(-SUMPRODUCT(Engine!$C$4962:$C$4993,INDIRECT("Coefficients!$BJ$2:$BJ$33")))),1/(1+EXP(-SUMPRODUCT(Engine!$C$4962:$C$4993,INDIRECT("Coefficients!$BK$2:$BK$33"))))))</f>
      </c>
      <c r="AU161" s="8">
        <f>IF(OR($B161="",$C161="",$D161="",$E161="",$F161="",$G161="",$H161="",$I161="",$J161="",$K161="",$L161=""),"",IF($B161="Female",1/(1+EXP(-SUMPRODUCT(Engine!$C$4962:$C$4993,INDIRECT("Coefficients!$BL$2:$BL$33")))),1/(1+EXP(-SUMPRODUCT(Engine!$C$4962:$C$4993,INDIRECT("Coefficients!$BM$2:$BM$33"))))))</f>
      </c>
      <c r="AV161" s="8">
        <f>IF(OR($B161="",$C161="",$D161="",$E161="",$F161="",$G161="",$H161="",$I161="",$J161="",$K161="",$L161=""),"",IF($B161="Female",1/(1+EXP(-SUMPRODUCT(Engine!$C$4962:$C$4993,INDIRECT("Coefficients!$BN$2:$BN$33")))),1/(1+EXP(-SUMPRODUCT(Engine!$C$4962:$C$4993,INDIRECT("Coefficients!$BO$2:$BO$33"))))))</f>
      </c>
      <c r="AW161" s="8">
        <f>IF(OR($B161="",$C161="",$D161="",$E161="",$F161="",$G161="",$H161="",$I161="",$J161="",$K161="",$L161=""),"",IF($B161="Female",1/(1+EXP(-SUMPRODUCT(Engine!$C$4962:$C$4993,INDIRECT("Coefficients!$BP$2:$BP$33")))),1/(1+EXP(-SUMPRODUCT(Engine!$C$4962:$C$4993,INDIRECT("Coefficients!$BQ$2:$BQ$33"))))))</f>
      </c>
      <c r="AX161" s="8">
        <f>IF(OR($B161="",$C161="",$D161="",$E161="",$F161="",$G161="",$H161="",$I161="",$J161="",$K161="",$L161=""),"",IF($B161="Female",1/(1+EXP(-SUMPRODUCT(Engine!$C$4962:$C$4993,INDIRECT("Coefficients!$BR$2:$BR$33")))),1/(1+EXP(-SUMPRODUCT(Engine!$C$4962:$C$4993,INDIRECT("Coefficients!$BS$2:$BS$33"))))))</f>
      </c>
      <c r="AY161" s="8">
        <f>IF(OR($B161="",$C161="",$D161="",$E161="",$F161="",$G161="",$H161="",$I161="",$J161="",$K161="",$L161=""),"",IF($B161="Female",1/(1+EXP(-SUMPRODUCT(Engine!$C$4962:$C$4993,INDIRECT("Coefficients!$BT$2:$BT$33")))),1/(1+EXP(-SUMPRODUCT(Engine!$C$4962:$C$4993,INDIRECT("Coefficients!$BU$2:$BU$33"))))))</f>
      </c>
      <c r="AZ161" s="8">
        <f>IF(OR($B161="",$C161="",$D161="",$E161="",$F161="",$G161="",$H161="",$I161="",$J161="",$K161="",$L161=""),"",IF($B161="Female",1/(1+EXP(-SUMPRODUCT(Engine!$C$4962:$C$4993,INDIRECT("Coefficients!$BV$2:$BV$33")))),1/(1+EXP(-SUMPRODUCT(Engine!$C$4962:$C$4993,INDIRECT("Coefficients!$BW$2:$BW$33"))))))</f>
      </c>
      <c r="BA161" s="8">
        <f>IF(OR($B161="",$C161="",$D161="",$E161="",$F161="",$G161="",$H161="",$I161="",$J161="",$K161="",$L161=""),"",IF($B161="Female",1/(1+EXP(-SUMPRODUCT(Engine!$C$4962:$C$4993,INDIRECT("Coefficients!$BX$2:$BX$33")))),1/(1+EXP(-SUMPRODUCT(Engine!$C$4962:$C$4993,INDIRECT("Coefficients!$BY$2:$BY$33"))))))</f>
      </c>
      <c r="BB161" s="8">
        <f>IF(OR($B161="",$C161="",$D161="",$E161="",$F161="",$G161="",$H161="",$I161="",$J161="",$K161="",$L161=""),"",IF($B161="Female",1/(1+EXP(-SUMPRODUCT(Engine!$C$4962:$C$4993,INDIRECT("Coefficients!$BZ$2:$BZ$33")))),1/(1+EXP(-SUMPRODUCT(Engine!$C$4962:$C$4993,INDIRECT("Coefficients!$CA$2:$CA$33"))))))</f>
      </c>
      <c r="BC161" s="8">
        <f>IF(OR($B161="",$C161="",$D161="",$E161="",$F161="",$G161="",$H161="",$I161="",$J161="",$K161="",$L161=""),"",IF($B161="Female",1/(1+EXP(-SUMPRODUCT(Engine!$C$4962:$C$4993,INDIRECT("Coefficients!$CB$2:$CB$33")))),1/(1+EXP(-SUMPRODUCT(Engine!$C$4962:$C$4993,INDIRECT("Coefficients!$CC$2:$CC$33"))))))</f>
      </c>
      <c r="BD161" s="8">
        <f>IF(OR($B161="",$C161="",$D161="",$E161="",$F161="",$G161="",$H161="",$I161="",$J161="",$K161="",$L161=""),"",IF($B161="Female",1/(1+EXP(-SUMPRODUCT(Engine!$C$4962:$C$4993,INDIRECT("Coefficients!$CD$2:$CD$33")))),1/(1+EXP(-SUMPRODUCT(Engine!$C$4962:$C$4993,INDIRECT("Coefficients!$CE$2:$CE$33"))))))</f>
      </c>
      <c r="BE161" s="8">
        <f>IF(OR($B161="",$C161="",$D161="",$E161="",$F161="",$G161="",$H161="",$I161="",$J161="",$K161="",$L161=""),"",IF($B161="Female",1/(1+EXP(-SUMPRODUCT(Engine!$C$4962:$C$4993,INDIRECT("Coefficients!$CF$2:$CF$33")))),1/(1+EXP(-SUMPRODUCT(Engine!$C$4962:$C$4993,INDIRECT("Coefficients!$CG$2:$CG$33"))))))</f>
      </c>
      <c r="BF161" s="8">
        <f>IF(OR($B161="",$C161="",$D161="",$E161="",$F161="",$G161="",$H161="",$I161="",$J161="",$K161="",$L161=""),"",IF($B161="Female",1/(1+EXP(-SUMPRODUCT(Engine!$C$4962:$C$4993,INDIRECT("Coefficients!$CH$2:$CH$33")))),1/(1+EXP(-SUMPRODUCT(Engine!$C$4962:$C$4993,INDIRECT("Coefficients!$CI$2:$CI$33"))))))</f>
      </c>
      <c r="BG161" s="8">
        <f>IF(OR($B161="",$C161="",$D161="",$E161="",$F161="",$G161="",$H161="",$I161="",$J161="",$K161="",$L161=""),"",IF($B161="Female",1/(1+EXP(-SUMPRODUCT(Engine!$C$4962:$C$4993,INDIRECT("Coefficients!$CJ$2:$CJ$33")))),1/(1+EXP(-SUMPRODUCT(Engine!$C$4962:$C$4993,INDIRECT("Coefficients!$CK$2:$CK$33"))))))</f>
      </c>
      <c r="BH161" s="8">
        <f>IF(OR($B161="",$C161="",$D161="",$E161="",$F161="",$G161="",$H161="",$I161="",$J161="",$K161="",$L161=""),"",IF($B161="Female",1/(1+EXP(-SUMPRODUCT(Engine!$C$4962:$C$4993,INDIRECT("Coefficients!$CL$2:$CL$33")))),1/(1+EXP(-SUMPRODUCT(Engine!$C$4962:$C$4993,INDIRECT("Coefficients!$CM$2:$CM$33"))))))</f>
      </c>
      <c r="BI161" s="8">
        <f>IF(OR($B161="",$C161="",$D161="",$E161="",$F161="",$G161="",$H161="",$I161="",$J161="",$K161="",$L161=""),"",IF($B161="Female",1/(1+EXP(-SUMPRODUCT(Engine!$C$4962:$C$4993,INDIRECT("Coefficients!$CN$2:$CN$33")))),1/(1+EXP(-SUMPRODUCT(Engine!$C$4962:$C$4993,INDIRECT("Coefficients!$CO$2:$CO$33"))))))</f>
      </c>
      <c r="BJ161" s="8">
        <f>IF(OR($B161="",$C161="",$D161="",$E161="",$F161="",$G161="",$H161="",$I161="",$J161="",$K161="",$L161=""),"",IF($B161="Female",1/(1+EXP(-SUMPRODUCT(Engine!$C$4962:$C$4993,INDIRECT("Coefficients!$CP$2:$CP$33")))),1/(1+EXP(-SUMPRODUCT(Engine!$C$4962:$C$4993,INDIRECT("Coefficients!$CQ$2:$CQ$33"))))))</f>
      </c>
      <c r="BK161" s="8">
        <f>IF(OR($B161="",$C161="",$D161="",$E161="",$F161="",$G161="",$H161="",$I161="",$J161="",$K161="",$L161=""),"",IF($B161="Female",1/(1+EXP(-SUMPRODUCT(Engine!$C$4962:$C$4993,INDIRECT("Coefficients!$CR$2:$CR$33")))),1/(1+EXP(-SUMPRODUCT(Engine!$C$4962:$C$4993,INDIRECT("Coefficients!$CS$2:$CS$33"))))))</f>
      </c>
      <c r="BL161" s="8">
        <f>IF(OR($B161="",$C161="",$D161="",$E161="",$F161="",$G161="",$H161="",$I161="",$J161="",$K161="",$L161=""),"",IF($B161="Female",1/(1+EXP(-SUMPRODUCT(Engine!$C$4962:$C$4993,INDIRECT("Coefficients!$CT$2:$CT$33")))),1/(1+EXP(-SUMPRODUCT(Engine!$C$4962:$C$4993,INDIRECT("Coefficients!$CU$2:$CU$33"))))))</f>
      </c>
      <c r="BM161" s="8">
        <f>IF(OR($B161="",$C161="",$D161="",$E161="",$F161="",$G161="",$H161="",$I161="",$J161="",$K161="",$L161=""),"",IF($B161="Female",1/(1+EXP(-SUMPRODUCT(Engine!$C$4962:$C$4993,INDIRECT("Coefficients!$CV$2:$CV$33")))),1/(1+EXP(-SUMPRODUCT(Engine!$C$4962:$C$4993,INDIRECT("Coefficients!$CW$2:$CW$33"))))))</f>
      </c>
    </row>
    <row r="162" spans="1:65" x14ac:dyDescent="0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8">
        <f>IF(OR($B162="",$C162="",$D162="",$E162="",$F162="",$G162="",$H162="",$I162="",$J162="",$K162="",$L162=""),"",IF($B162="Female",1/(1+EXP(-SUMPRODUCT(Engine!$C$4994:$C$5025,INDIRECT("Coefficients!$B$2:$B$33")))),1/(1+EXP(-SUMPRODUCT(Engine!$C$4994:$C$5025,INDIRECT("Coefficients!$C$2:$C$33"))))))</f>
      </c>
      <c r="Q162" s="8">
        <f>IF(OR($B162="",$C162="",$D162="",$E162="",$F162="",$G162="",$H162="",$I162="",$J162="",$K162="",$L162=""),"",IF($B162="Female",1/(1+EXP(-SUMPRODUCT(Engine!$C$4994:$C$5025,INDIRECT("Coefficients!$D$2:$D$33")))),1/(1+EXP(-SUMPRODUCT(Engine!$C$4994:$C$5025,INDIRECT("Coefficients!$E$2:$E$33"))))))</f>
      </c>
      <c r="R162" s="8">
        <f>IF(OR($B162="",$C162="",$D162="",$E162="",$F162="",$G162="",$H162="",$I162="",$J162="",$K162="",$L162=""),"",IF($B162="Female",1/(1+EXP(-SUMPRODUCT(Engine!$C$4994:$C$5025,INDIRECT("Coefficients!$F$2:$F$33")))),1/(1+EXP(-SUMPRODUCT(Engine!$C$4994:$C$5025,INDIRECT("Coefficients!$G$2:$G$33"))))))</f>
      </c>
      <c r="S162" s="8">
        <f>IF(OR($B162="",$C162="",$D162="",$E162="",$F162="",$G162="",$H162="",$I162="",$J162="",$K162="",$L162=""),"",IF($B162="Female",1/(1+EXP(-SUMPRODUCT(Engine!$C$4994:$C$5025,INDIRECT("Coefficients!$H$2:$H$33")))),1/(1+EXP(-SUMPRODUCT(Engine!$C$4994:$C$5025,INDIRECT("Coefficients!$I$2:$I$33"))))))</f>
      </c>
      <c r="T162" s="8">
        <f>IF(OR($B162="",$C162="",$D162="",$E162="",$F162="",$G162="",$H162="",$I162="",$J162="",$K162="",$L162=""),"",IF($B162="Female",1/(1+EXP(-SUMPRODUCT(Engine!$C$4994:$C$5025,INDIRECT("Coefficients!$J$2:$J$33")))),1/(1+EXP(-SUMPRODUCT(Engine!$C$4994:$C$5025,INDIRECT("Coefficients!$K$2:$K$33"))))))</f>
      </c>
      <c r="U162" s="8">
        <f>IF(OR($B162="",$C162="",$D162="",$E162="",$F162="",$G162="",$H162="",$I162="",$J162="",$K162="",$L162=""),"",IF($B162="Female",1/(1+EXP(-SUMPRODUCT(Engine!$C$4994:$C$5025,INDIRECT("Coefficients!$L$2:$L$33")))),1/(1+EXP(-SUMPRODUCT(Engine!$C$4994:$C$5025,INDIRECT("Coefficients!$M$2:$M$33"))))))</f>
      </c>
      <c r="V162" s="8">
        <f>IF(OR($B162="",$C162="",$D162="",$E162="",$F162="",$G162="",$H162="",$I162="",$J162="",$K162="",$L162=""),"",IF($B162="Female",1/(1+EXP(-SUMPRODUCT(Engine!$C$4994:$C$5025,INDIRECT("Coefficients!$N$2:$N$33")))),1/(1+EXP(-SUMPRODUCT(Engine!$C$4994:$C$5025,INDIRECT("Coefficients!$O$2:$O$33"))))))</f>
      </c>
      <c r="W162" s="8">
        <f>IF(OR($B162="",$C162="",$D162="",$E162="",$F162="",$G162="",$H162="",$I162="",$J162="",$K162="",$L162=""),"",IF($B162="Female",1/(1+EXP(-SUMPRODUCT(Engine!$C$4994:$C$5025,INDIRECT("Coefficients!$P$2:$P$33")))),1/(1+EXP(-SUMPRODUCT(Engine!$C$4994:$C$5025,INDIRECT("Coefficients!$Q$2:$Q$33"))))))</f>
      </c>
      <c r="X162" s="8">
        <f>IF(OR($B162="",$C162="",$D162="",$E162="",$F162="",$G162="",$H162="",$I162="",$J162="",$K162="",$L162=""),"",IF($B162="Female",1/(1+EXP(-SUMPRODUCT(Engine!$C$4994:$C$5025,INDIRECT("Coefficients!$R$2:$R$33")))),1/(1+EXP(-SUMPRODUCT(Engine!$C$4994:$C$5025,INDIRECT("Coefficients!$S$2:$S$33"))))))</f>
      </c>
      <c r="Y162" s="8">
        <f>IF(OR($B162="",$C162="",$D162="",$E162="",$F162="",$G162="",$H162="",$I162="",$J162="",$K162="",$L162=""),"",IF($B162="Female",1/(1+EXP(-SUMPRODUCT(Engine!$C$4994:$C$5025,INDIRECT("Coefficients!$T$2:$T$33")))),1/(1+EXP(-SUMPRODUCT(Engine!$C$4994:$C$5025,INDIRECT("Coefficients!$U$2:$U$33"))))))</f>
      </c>
      <c r="Z162" s="8">
        <f>IF(OR($B162="",$C162="",$D162="",$E162="",$F162="",$G162="",$H162="",$I162="",$J162="",$K162="",$L162=""),"",IF($B162="Female",1/(1+EXP(-SUMPRODUCT(Engine!$C$4994:$C$5025,INDIRECT("Coefficients!$V$2:$V$33")))),1/(1+EXP(-SUMPRODUCT(Engine!$C$4994:$C$5025,INDIRECT("Coefficients!$W$2:$W$33"))))))</f>
      </c>
      <c r="AA162" s="8">
        <f>IF(OR($B162="",$C162="",$D162="",$E162="",$F162="",$G162="",$H162="",$I162="",$J162="",$K162="",$L162=""),"",IF($B162="Female",1/(1+EXP(-SUMPRODUCT(Engine!$C$4994:$C$5025,INDIRECT("Coefficients!$X$2:$X$33")))),1/(1+EXP(-SUMPRODUCT(Engine!$C$4994:$C$5025,INDIRECT("Coefficients!$Y$2:$Y$33"))))))</f>
      </c>
      <c r="AB162" s="8">
        <f>IF(OR($B162="",$C162="",$D162="",$E162="",$F162="",$G162="",$H162="",$I162="",$J162="",$K162="",$L162=""),"",IF($B162="Female",1/(1+EXP(-SUMPRODUCT(Engine!$C$4994:$C$5025,INDIRECT("Coefficients!$Z$2:$Z$33")))),1/(1+EXP(-SUMPRODUCT(Engine!$C$4994:$C$5025,INDIRECT("Coefficients!$AA$2:$AA$33"))))))</f>
      </c>
      <c r="AC162" s="8">
        <f>IF(OR($B162="",$C162="",$D162="",$E162="",$F162="",$G162="",$H162="",$I162="",$J162="",$K162="",$L162=""),"",IF($B162="Female",1/(1+EXP(-SUMPRODUCT(Engine!$C$4994:$C$5025,INDIRECT("Coefficients!$AB$2:$AB$33")))),1/(1+EXP(-SUMPRODUCT(Engine!$C$4994:$C$5025,INDIRECT("Coefficients!$AC$2:$AC$33"))))))</f>
      </c>
      <c r="AD162" s="8">
        <f>IF(OR($B162="",$C162="",$D162="",$E162="",$F162="",$G162="",$H162="",$I162="",$J162="",$K162="",$L162=""),"",IF($B162="Female",1/(1+EXP(-SUMPRODUCT(Engine!$C$4994:$C$5025,INDIRECT("Coefficients!$AD$2:$AD$33")))),1/(1+EXP(-SUMPRODUCT(Engine!$C$4994:$C$5025,INDIRECT("Coefficients!$AE$2:$AE$33"))))))</f>
      </c>
      <c r="AE162" s="8">
        <f>IF(OR($B162="",$C162="",$D162="",$E162="",$F162="",$G162="",$H162="",$I162="",$J162="",$K162="",$L162=""),"",IF($B162="Female",1/(1+EXP(-SUMPRODUCT(Engine!$C$4994:$C$5025,INDIRECT("Coefficients!$AF$2:$AF$33")))),1/(1+EXP(-SUMPRODUCT(Engine!$C$4994:$C$5025,INDIRECT("Coefficients!$AG$2:$AG$33"))))))</f>
      </c>
      <c r="AF162" s="8">
        <f>IF(OR($B162="",$C162="",$D162="",$E162="",$F162="",$G162="",$H162="",$I162="",$J162="",$K162="",$L162=""),"",IF($B162="Female",1/(1+EXP(-SUMPRODUCT(Engine!$C$4994:$C$5025,INDIRECT("Coefficients!$AH$2:$AH$33")))),1/(1+EXP(-SUMPRODUCT(Engine!$C$4994:$C$5025,INDIRECT("Coefficients!$AI$2:$AI$33"))))))</f>
      </c>
      <c r="AG162" s="8">
        <f>IF(OR($B162="",$C162="",$D162="",$E162="",$F162="",$G162="",$H162="",$I162="",$J162="",$K162="",$L162=""),"",IF($B162="Female",1/(1+EXP(-SUMPRODUCT(Engine!$C$4994:$C$5025,INDIRECT("Coefficients!$AJ$2:$AJ$33")))),1/(1+EXP(-SUMPRODUCT(Engine!$C$4994:$C$5025,INDIRECT("Coefficients!$AK$2:$AK$33"))))))</f>
      </c>
      <c r="AH162" s="8">
        <f>IF(OR($B162="",$C162="",$D162="",$E162="",$F162="",$G162="",$H162="",$I162="",$J162="",$K162="",$L162=""),"",IF($B162="Female",1/(1+EXP(-SUMPRODUCT(Engine!$C$4994:$C$5025,INDIRECT("Coefficients!$AL$2:$AL$33")))),1/(1+EXP(-SUMPRODUCT(Engine!$C$4994:$C$5025,INDIRECT("Coefficients!$AM$2:$AM$33"))))))</f>
      </c>
      <c r="AI162" s="8">
        <f>IF(OR($B162="",$C162="",$D162="",$E162="",$F162="",$G162="",$H162="",$I162="",$J162="",$K162="",$L162=""),"",IF($B162="Female",1/(1+EXP(-SUMPRODUCT(Engine!$C$4994:$C$5025,INDIRECT("Coefficients!$AN$2:$AN$33")))),1/(1+EXP(-SUMPRODUCT(Engine!$C$4994:$C$5025,INDIRECT("Coefficients!$AO$2:$AO$33"))))))</f>
      </c>
      <c r="AJ162" s="8">
        <f>IF(OR($B162="",$C162="",$D162="",$E162="",$F162="",$G162="",$H162="",$I162="",$J162="",$K162="",$L162=""),"",IF($B162="Female",1/(1+EXP(-SUMPRODUCT(Engine!$C$4994:$C$5025,INDIRECT("Coefficients!$AP$2:$AP$33")))),1/(1+EXP(-SUMPRODUCT(Engine!$C$4994:$C$5025,INDIRECT("Coefficients!$AQ$2:$AQ$33"))))))</f>
      </c>
      <c r="AK162" s="8">
        <f>IF(OR($B162="",$C162="",$D162="",$E162="",$F162="",$G162="",$H162="",$I162="",$J162="",$K162="",$L162=""),"",IF($B162="Female",1/(1+EXP(-SUMPRODUCT(Engine!$C$4994:$C$5025,INDIRECT("Coefficients!$AR$2:$AR$33")))),1/(1+EXP(-SUMPRODUCT(Engine!$C$4994:$C$5025,INDIRECT("Coefficients!$AS$2:$AS$33"))))))</f>
      </c>
      <c r="AL162" s="8">
        <f>IF(OR($B162="",$C162="",$D162="",$E162="",$F162="",$G162="",$H162="",$I162="",$J162="",$K162="",$L162=""),"",IF($B162="Female",1/(1+EXP(-SUMPRODUCT(Engine!$C$4994:$C$5025,INDIRECT("Coefficients!$AT$2:$AT$33")))),1/(1+EXP(-SUMPRODUCT(Engine!$C$4994:$C$5025,INDIRECT("Coefficients!$AU$2:$AU$33"))))))</f>
      </c>
      <c r="AM162" s="8">
        <f>IF(OR($B162="",$C162="",$D162="",$E162="",$F162="",$G162="",$H162="",$I162="",$J162="",$K162="",$L162=""),"",IF($B162="Female",1/(1+EXP(-SUMPRODUCT(Engine!$C$4994:$C$5025,INDIRECT("Coefficients!$AV$2:$AV$33")))),1/(1+EXP(-SUMPRODUCT(Engine!$C$4994:$C$5025,INDIRECT("Coefficients!$AW$2:$AW$33"))))))</f>
      </c>
      <c r="AN162" s="8">
        <f>IF(OR($B162="",$C162="",$D162="",$E162="",$F162="",$G162="",$H162="",$I162="",$J162="",$K162="",$L162=""),"",IF($B162="Female",1/(1+EXP(-SUMPRODUCT(Engine!$C$4994:$C$5025,INDIRECT("Coefficients!$AX$2:$AX$33")))),1/(1+EXP(-SUMPRODUCT(Engine!$C$4994:$C$5025,INDIRECT("Coefficients!$AY$2:$AY$33"))))))</f>
      </c>
      <c r="AO162" s="8">
        <f>IF(OR($B162="",$C162="",$D162="",$E162="",$F162="",$G162="",$H162="",$I162="",$J162="",$K162="",$L162=""),"",IF($B162="Female",1/(1+EXP(-SUMPRODUCT(Engine!$C$4994:$C$5025,INDIRECT("Coefficients!$AZ$2:$AZ$33")))),1/(1+EXP(-SUMPRODUCT(Engine!$C$4994:$C$5025,INDIRECT("Coefficients!$BA$2:$BA$33"))))))</f>
      </c>
      <c r="AP162" s="8">
        <f>IF(OR($B162="",$C162="",$D162="",$E162="",$F162="",$G162="",$H162="",$I162="",$J162="",$K162="",$L162=""),"",IF($B162="Female",1/(1+EXP(-SUMPRODUCT(Engine!$C$4994:$C$5025,INDIRECT("Coefficients!$BB$2:$BB$33")))),1/(1+EXP(-SUMPRODUCT(Engine!$C$4994:$C$5025,INDIRECT("Coefficients!$BC$2:$BC$33"))))))</f>
      </c>
      <c r="AQ162" s="8">
        <f>IF(OR($B162="",$C162="",$D162="",$E162="",$F162="",$G162="",$H162="",$I162="",$J162="",$K162="",$L162=""),"",IF($B162="Female",1/(1+EXP(-SUMPRODUCT(Engine!$C$4994:$C$5025,INDIRECT("Coefficients!$BD$2:$BD$33")))),1/(1+EXP(-SUMPRODUCT(Engine!$C$4994:$C$5025,INDIRECT("Coefficients!$BE$2:$BE$33"))))))</f>
      </c>
      <c r="AR162" s="8">
        <f>IF(OR($B162="",$C162="",$D162="",$E162="",$F162="",$G162="",$H162="",$I162="",$J162="",$K162="",$L162=""),"",IF($B162="Female",1/(1+EXP(-SUMPRODUCT(Engine!$C$4994:$C$5025,INDIRECT("Coefficients!$BF$2:$BF$33")))),1/(1+EXP(-SUMPRODUCT(Engine!$C$4994:$C$5025,INDIRECT("Coefficients!$BG$2:$BG$33"))))))</f>
      </c>
      <c r="AS162" s="8">
        <f>IF(OR($B162="",$C162="",$D162="",$E162="",$F162="",$G162="",$H162="",$I162="",$J162="",$K162="",$L162=""),"",IF($B162="Female",1/(1+EXP(-SUMPRODUCT(Engine!$C$4994:$C$5025,INDIRECT("Coefficients!$BH$2:$BH$33")))),1/(1+EXP(-SUMPRODUCT(Engine!$C$4994:$C$5025,INDIRECT("Coefficients!$BI$2:$BI$33"))))))</f>
      </c>
      <c r="AT162" s="8">
        <f>IF(OR($B162="",$C162="",$D162="",$E162="",$F162="",$G162="",$H162="",$I162="",$J162="",$K162="",$L162=""),"",IF($B162="Female",1/(1+EXP(-SUMPRODUCT(Engine!$C$4994:$C$5025,INDIRECT("Coefficients!$BJ$2:$BJ$33")))),1/(1+EXP(-SUMPRODUCT(Engine!$C$4994:$C$5025,INDIRECT("Coefficients!$BK$2:$BK$33"))))))</f>
      </c>
      <c r="AU162" s="8">
        <f>IF(OR($B162="",$C162="",$D162="",$E162="",$F162="",$G162="",$H162="",$I162="",$J162="",$K162="",$L162=""),"",IF($B162="Female",1/(1+EXP(-SUMPRODUCT(Engine!$C$4994:$C$5025,INDIRECT("Coefficients!$BL$2:$BL$33")))),1/(1+EXP(-SUMPRODUCT(Engine!$C$4994:$C$5025,INDIRECT("Coefficients!$BM$2:$BM$33"))))))</f>
      </c>
      <c r="AV162" s="8">
        <f>IF(OR($B162="",$C162="",$D162="",$E162="",$F162="",$G162="",$H162="",$I162="",$J162="",$K162="",$L162=""),"",IF($B162="Female",1/(1+EXP(-SUMPRODUCT(Engine!$C$4994:$C$5025,INDIRECT("Coefficients!$BN$2:$BN$33")))),1/(1+EXP(-SUMPRODUCT(Engine!$C$4994:$C$5025,INDIRECT("Coefficients!$BO$2:$BO$33"))))))</f>
      </c>
      <c r="AW162" s="8">
        <f>IF(OR($B162="",$C162="",$D162="",$E162="",$F162="",$G162="",$H162="",$I162="",$J162="",$K162="",$L162=""),"",IF($B162="Female",1/(1+EXP(-SUMPRODUCT(Engine!$C$4994:$C$5025,INDIRECT("Coefficients!$BP$2:$BP$33")))),1/(1+EXP(-SUMPRODUCT(Engine!$C$4994:$C$5025,INDIRECT("Coefficients!$BQ$2:$BQ$33"))))))</f>
      </c>
      <c r="AX162" s="8">
        <f>IF(OR($B162="",$C162="",$D162="",$E162="",$F162="",$G162="",$H162="",$I162="",$J162="",$K162="",$L162=""),"",IF($B162="Female",1/(1+EXP(-SUMPRODUCT(Engine!$C$4994:$C$5025,INDIRECT("Coefficients!$BR$2:$BR$33")))),1/(1+EXP(-SUMPRODUCT(Engine!$C$4994:$C$5025,INDIRECT("Coefficients!$BS$2:$BS$33"))))))</f>
      </c>
      <c r="AY162" s="8">
        <f>IF(OR($B162="",$C162="",$D162="",$E162="",$F162="",$G162="",$H162="",$I162="",$J162="",$K162="",$L162=""),"",IF($B162="Female",1/(1+EXP(-SUMPRODUCT(Engine!$C$4994:$C$5025,INDIRECT("Coefficients!$BT$2:$BT$33")))),1/(1+EXP(-SUMPRODUCT(Engine!$C$4994:$C$5025,INDIRECT("Coefficients!$BU$2:$BU$33"))))))</f>
      </c>
      <c r="AZ162" s="8">
        <f>IF(OR($B162="",$C162="",$D162="",$E162="",$F162="",$G162="",$H162="",$I162="",$J162="",$K162="",$L162=""),"",IF($B162="Female",1/(1+EXP(-SUMPRODUCT(Engine!$C$4994:$C$5025,INDIRECT("Coefficients!$BV$2:$BV$33")))),1/(1+EXP(-SUMPRODUCT(Engine!$C$4994:$C$5025,INDIRECT("Coefficients!$BW$2:$BW$33"))))))</f>
      </c>
      <c r="BA162" s="8">
        <f>IF(OR($B162="",$C162="",$D162="",$E162="",$F162="",$G162="",$H162="",$I162="",$J162="",$K162="",$L162=""),"",IF($B162="Female",1/(1+EXP(-SUMPRODUCT(Engine!$C$4994:$C$5025,INDIRECT("Coefficients!$BX$2:$BX$33")))),1/(1+EXP(-SUMPRODUCT(Engine!$C$4994:$C$5025,INDIRECT("Coefficients!$BY$2:$BY$33"))))))</f>
      </c>
      <c r="BB162" s="8">
        <f>IF(OR($B162="",$C162="",$D162="",$E162="",$F162="",$G162="",$H162="",$I162="",$J162="",$K162="",$L162=""),"",IF($B162="Female",1/(1+EXP(-SUMPRODUCT(Engine!$C$4994:$C$5025,INDIRECT("Coefficients!$BZ$2:$BZ$33")))),1/(1+EXP(-SUMPRODUCT(Engine!$C$4994:$C$5025,INDIRECT("Coefficients!$CA$2:$CA$33"))))))</f>
      </c>
      <c r="BC162" s="8">
        <f>IF(OR($B162="",$C162="",$D162="",$E162="",$F162="",$G162="",$H162="",$I162="",$J162="",$K162="",$L162=""),"",IF($B162="Female",1/(1+EXP(-SUMPRODUCT(Engine!$C$4994:$C$5025,INDIRECT("Coefficients!$CB$2:$CB$33")))),1/(1+EXP(-SUMPRODUCT(Engine!$C$4994:$C$5025,INDIRECT("Coefficients!$CC$2:$CC$33"))))))</f>
      </c>
      <c r="BD162" s="8">
        <f>IF(OR($B162="",$C162="",$D162="",$E162="",$F162="",$G162="",$H162="",$I162="",$J162="",$K162="",$L162=""),"",IF($B162="Female",1/(1+EXP(-SUMPRODUCT(Engine!$C$4994:$C$5025,INDIRECT("Coefficients!$CD$2:$CD$33")))),1/(1+EXP(-SUMPRODUCT(Engine!$C$4994:$C$5025,INDIRECT("Coefficients!$CE$2:$CE$33"))))))</f>
      </c>
      <c r="BE162" s="8">
        <f>IF(OR($B162="",$C162="",$D162="",$E162="",$F162="",$G162="",$H162="",$I162="",$J162="",$K162="",$L162=""),"",IF($B162="Female",1/(1+EXP(-SUMPRODUCT(Engine!$C$4994:$C$5025,INDIRECT("Coefficients!$CF$2:$CF$33")))),1/(1+EXP(-SUMPRODUCT(Engine!$C$4994:$C$5025,INDIRECT("Coefficients!$CG$2:$CG$33"))))))</f>
      </c>
      <c r="BF162" s="8">
        <f>IF(OR($B162="",$C162="",$D162="",$E162="",$F162="",$G162="",$H162="",$I162="",$J162="",$K162="",$L162=""),"",IF($B162="Female",1/(1+EXP(-SUMPRODUCT(Engine!$C$4994:$C$5025,INDIRECT("Coefficients!$CH$2:$CH$33")))),1/(1+EXP(-SUMPRODUCT(Engine!$C$4994:$C$5025,INDIRECT("Coefficients!$CI$2:$CI$33"))))))</f>
      </c>
      <c r="BG162" s="8">
        <f>IF(OR($B162="",$C162="",$D162="",$E162="",$F162="",$G162="",$H162="",$I162="",$J162="",$K162="",$L162=""),"",IF($B162="Female",1/(1+EXP(-SUMPRODUCT(Engine!$C$4994:$C$5025,INDIRECT("Coefficients!$CJ$2:$CJ$33")))),1/(1+EXP(-SUMPRODUCT(Engine!$C$4994:$C$5025,INDIRECT("Coefficients!$CK$2:$CK$33"))))))</f>
      </c>
      <c r="BH162" s="8">
        <f>IF(OR($B162="",$C162="",$D162="",$E162="",$F162="",$G162="",$H162="",$I162="",$J162="",$K162="",$L162=""),"",IF($B162="Female",1/(1+EXP(-SUMPRODUCT(Engine!$C$4994:$C$5025,INDIRECT("Coefficients!$CL$2:$CL$33")))),1/(1+EXP(-SUMPRODUCT(Engine!$C$4994:$C$5025,INDIRECT("Coefficients!$CM$2:$CM$33"))))))</f>
      </c>
      <c r="BI162" s="8">
        <f>IF(OR($B162="",$C162="",$D162="",$E162="",$F162="",$G162="",$H162="",$I162="",$J162="",$K162="",$L162=""),"",IF($B162="Female",1/(1+EXP(-SUMPRODUCT(Engine!$C$4994:$C$5025,INDIRECT("Coefficients!$CN$2:$CN$33")))),1/(1+EXP(-SUMPRODUCT(Engine!$C$4994:$C$5025,INDIRECT("Coefficients!$CO$2:$CO$33"))))))</f>
      </c>
      <c r="BJ162" s="8">
        <f>IF(OR($B162="",$C162="",$D162="",$E162="",$F162="",$G162="",$H162="",$I162="",$J162="",$K162="",$L162=""),"",IF($B162="Female",1/(1+EXP(-SUMPRODUCT(Engine!$C$4994:$C$5025,INDIRECT("Coefficients!$CP$2:$CP$33")))),1/(1+EXP(-SUMPRODUCT(Engine!$C$4994:$C$5025,INDIRECT("Coefficients!$CQ$2:$CQ$33"))))))</f>
      </c>
      <c r="BK162" s="8">
        <f>IF(OR($B162="",$C162="",$D162="",$E162="",$F162="",$G162="",$H162="",$I162="",$J162="",$K162="",$L162=""),"",IF($B162="Female",1/(1+EXP(-SUMPRODUCT(Engine!$C$4994:$C$5025,INDIRECT("Coefficients!$CR$2:$CR$33")))),1/(1+EXP(-SUMPRODUCT(Engine!$C$4994:$C$5025,INDIRECT("Coefficients!$CS$2:$CS$33"))))))</f>
      </c>
      <c r="BL162" s="8">
        <f>IF(OR($B162="",$C162="",$D162="",$E162="",$F162="",$G162="",$H162="",$I162="",$J162="",$K162="",$L162=""),"",IF($B162="Female",1/(1+EXP(-SUMPRODUCT(Engine!$C$4994:$C$5025,INDIRECT("Coefficients!$CT$2:$CT$33")))),1/(1+EXP(-SUMPRODUCT(Engine!$C$4994:$C$5025,INDIRECT("Coefficients!$CU$2:$CU$33"))))))</f>
      </c>
      <c r="BM162" s="8">
        <f>IF(OR($B162="",$C162="",$D162="",$E162="",$F162="",$G162="",$H162="",$I162="",$J162="",$K162="",$L162=""),"",IF($B162="Female",1/(1+EXP(-SUMPRODUCT(Engine!$C$4994:$C$5025,INDIRECT("Coefficients!$CV$2:$CV$33")))),1/(1+EXP(-SUMPRODUCT(Engine!$C$4994:$C$5025,INDIRECT("Coefficients!$CW$2:$CW$33"))))))</f>
      </c>
    </row>
    <row r="163" spans="1:65" x14ac:dyDescent="0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8">
        <f>IF(OR($B163="",$C163="",$D163="",$E163="",$F163="",$G163="",$H163="",$I163="",$J163="",$K163="",$L163=""),"",IF($B163="Female",1/(1+EXP(-SUMPRODUCT(Engine!$C$5026:$C$5057,INDIRECT("Coefficients!$B$2:$B$33")))),1/(1+EXP(-SUMPRODUCT(Engine!$C$5026:$C$5057,INDIRECT("Coefficients!$C$2:$C$33"))))))</f>
      </c>
      <c r="Q163" s="8">
        <f>IF(OR($B163="",$C163="",$D163="",$E163="",$F163="",$G163="",$H163="",$I163="",$J163="",$K163="",$L163=""),"",IF($B163="Female",1/(1+EXP(-SUMPRODUCT(Engine!$C$5026:$C$5057,INDIRECT("Coefficients!$D$2:$D$33")))),1/(1+EXP(-SUMPRODUCT(Engine!$C$5026:$C$5057,INDIRECT("Coefficients!$E$2:$E$33"))))))</f>
      </c>
      <c r="R163" s="8">
        <f>IF(OR($B163="",$C163="",$D163="",$E163="",$F163="",$G163="",$H163="",$I163="",$J163="",$K163="",$L163=""),"",IF($B163="Female",1/(1+EXP(-SUMPRODUCT(Engine!$C$5026:$C$5057,INDIRECT("Coefficients!$F$2:$F$33")))),1/(1+EXP(-SUMPRODUCT(Engine!$C$5026:$C$5057,INDIRECT("Coefficients!$G$2:$G$33"))))))</f>
      </c>
      <c r="S163" s="8">
        <f>IF(OR($B163="",$C163="",$D163="",$E163="",$F163="",$G163="",$H163="",$I163="",$J163="",$K163="",$L163=""),"",IF($B163="Female",1/(1+EXP(-SUMPRODUCT(Engine!$C$5026:$C$5057,INDIRECT("Coefficients!$H$2:$H$33")))),1/(1+EXP(-SUMPRODUCT(Engine!$C$5026:$C$5057,INDIRECT("Coefficients!$I$2:$I$33"))))))</f>
      </c>
      <c r="T163" s="8">
        <f>IF(OR($B163="",$C163="",$D163="",$E163="",$F163="",$G163="",$H163="",$I163="",$J163="",$K163="",$L163=""),"",IF($B163="Female",1/(1+EXP(-SUMPRODUCT(Engine!$C$5026:$C$5057,INDIRECT("Coefficients!$J$2:$J$33")))),1/(1+EXP(-SUMPRODUCT(Engine!$C$5026:$C$5057,INDIRECT("Coefficients!$K$2:$K$33"))))))</f>
      </c>
      <c r="U163" s="8">
        <f>IF(OR($B163="",$C163="",$D163="",$E163="",$F163="",$G163="",$H163="",$I163="",$J163="",$K163="",$L163=""),"",IF($B163="Female",1/(1+EXP(-SUMPRODUCT(Engine!$C$5026:$C$5057,INDIRECT("Coefficients!$L$2:$L$33")))),1/(1+EXP(-SUMPRODUCT(Engine!$C$5026:$C$5057,INDIRECT("Coefficients!$M$2:$M$33"))))))</f>
      </c>
      <c r="V163" s="8">
        <f>IF(OR($B163="",$C163="",$D163="",$E163="",$F163="",$G163="",$H163="",$I163="",$J163="",$K163="",$L163=""),"",IF($B163="Female",1/(1+EXP(-SUMPRODUCT(Engine!$C$5026:$C$5057,INDIRECT("Coefficients!$N$2:$N$33")))),1/(1+EXP(-SUMPRODUCT(Engine!$C$5026:$C$5057,INDIRECT("Coefficients!$O$2:$O$33"))))))</f>
      </c>
      <c r="W163" s="8">
        <f>IF(OR($B163="",$C163="",$D163="",$E163="",$F163="",$G163="",$H163="",$I163="",$J163="",$K163="",$L163=""),"",IF($B163="Female",1/(1+EXP(-SUMPRODUCT(Engine!$C$5026:$C$5057,INDIRECT("Coefficients!$P$2:$P$33")))),1/(1+EXP(-SUMPRODUCT(Engine!$C$5026:$C$5057,INDIRECT("Coefficients!$Q$2:$Q$33"))))))</f>
      </c>
      <c r="X163" s="8">
        <f>IF(OR($B163="",$C163="",$D163="",$E163="",$F163="",$G163="",$H163="",$I163="",$J163="",$K163="",$L163=""),"",IF($B163="Female",1/(1+EXP(-SUMPRODUCT(Engine!$C$5026:$C$5057,INDIRECT("Coefficients!$R$2:$R$33")))),1/(1+EXP(-SUMPRODUCT(Engine!$C$5026:$C$5057,INDIRECT("Coefficients!$S$2:$S$33"))))))</f>
      </c>
      <c r="Y163" s="8">
        <f>IF(OR($B163="",$C163="",$D163="",$E163="",$F163="",$G163="",$H163="",$I163="",$J163="",$K163="",$L163=""),"",IF($B163="Female",1/(1+EXP(-SUMPRODUCT(Engine!$C$5026:$C$5057,INDIRECT("Coefficients!$T$2:$T$33")))),1/(1+EXP(-SUMPRODUCT(Engine!$C$5026:$C$5057,INDIRECT("Coefficients!$U$2:$U$33"))))))</f>
      </c>
      <c r="Z163" s="8">
        <f>IF(OR($B163="",$C163="",$D163="",$E163="",$F163="",$G163="",$H163="",$I163="",$J163="",$K163="",$L163=""),"",IF($B163="Female",1/(1+EXP(-SUMPRODUCT(Engine!$C$5026:$C$5057,INDIRECT("Coefficients!$V$2:$V$33")))),1/(1+EXP(-SUMPRODUCT(Engine!$C$5026:$C$5057,INDIRECT("Coefficients!$W$2:$W$33"))))))</f>
      </c>
      <c r="AA163" s="8">
        <f>IF(OR($B163="",$C163="",$D163="",$E163="",$F163="",$G163="",$H163="",$I163="",$J163="",$K163="",$L163=""),"",IF($B163="Female",1/(1+EXP(-SUMPRODUCT(Engine!$C$5026:$C$5057,INDIRECT("Coefficients!$X$2:$X$33")))),1/(1+EXP(-SUMPRODUCT(Engine!$C$5026:$C$5057,INDIRECT("Coefficients!$Y$2:$Y$33"))))))</f>
      </c>
      <c r="AB163" s="8">
        <f>IF(OR($B163="",$C163="",$D163="",$E163="",$F163="",$G163="",$H163="",$I163="",$J163="",$K163="",$L163=""),"",IF($B163="Female",1/(1+EXP(-SUMPRODUCT(Engine!$C$5026:$C$5057,INDIRECT("Coefficients!$Z$2:$Z$33")))),1/(1+EXP(-SUMPRODUCT(Engine!$C$5026:$C$5057,INDIRECT("Coefficients!$AA$2:$AA$33"))))))</f>
      </c>
      <c r="AC163" s="8">
        <f>IF(OR($B163="",$C163="",$D163="",$E163="",$F163="",$G163="",$H163="",$I163="",$J163="",$K163="",$L163=""),"",IF($B163="Female",1/(1+EXP(-SUMPRODUCT(Engine!$C$5026:$C$5057,INDIRECT("Coefficients!$AB$2:$AB$33")))),1/(1+EXP(-SUMPRODUCT(Engine!$C$5026:$C$5057,INDIRECT("Coefficients!$AC$2:$AC$33"))))))</f>
      </c>
      <c r="AD163" s="8">
        <f>IF(OR($B163="",$C163="",$D163="",$E163="",$F163="",$G163="",$H163="",$I163="",$J163="",$K163="",$L163=""),"",IF($B163="Female",1/(1+EXP(-SUMPRODUCT(Engine!$C$5026:$C$5057,INDIRECT("Coefficients!$AD$2:$AD$33")))),1/(1+EXP(-SUMPRODUCT(Engine!$C$5026:$C$5057,INDIRECT("Coefficients!$AE$2:$AE$33"))))))</f>
      </c>
      <c r="AE163" s="8">
        <f>IF(OR($B163="",$C163="",$D163="",$E163="",$F163="",$G163="",$H163="",$I163="",$J163="",$K163="",$L163=""),"",IF($B163="Female",1/(1+EXP(-SUMPRODUCT(Engine!$C$5026:$C$5057,INDIRECT("Coefficients!$AF$2:$AF$33")))),1/(1+EXP(-SUMPRODUCT(Engine!$C$5026:$C$5057,INDIRECT("Coefficients!$AG$2:$AG$33"))))))</f>
      </c>
      <c r="AF163" s="8">
        <f>IF(OR($B163="",$C163="",$D163="",$E163="",$F163="",$G163="",$H163="",$I163="",$J163="",$K163="",$L163=""),"",IF($B163="Female",1/(1+EXP(-SUMPRODUCT(Engine!$C$5026:$C$5057,INDIRECT("Coefficients!$AH$2:$AH$33")))),1/(1+EXP(-SUMPRODUCT(Engine!$C$5026:$C$5057,INDIRECT("Coefficients!$AI$2:$AI$33"))))))</f>
      </c>
      <c r="AG163" s="8">
        <f>IF(OR($B163="",$C163="",$D163="",$E163="",$F163="",$G163="",$H163="",$I163="",$J163="",$K163="",$L163=""),"",IF($B163="Female",1/(1+EXP(-SUMPRODUCT(Engine!$C$5026:$C$5057,INDIRECT("Coefficients!$AJ$2:$AJ$33")))),1/(1+EXP(-SUMPRODUCT(Engine!$C$5026:$C$5057,INDIRECT("Coefficients!$AK$2:$AK$33"))))))</f>
      </c>
      <c r="AH163" s="8">
        <f>IF(OR($B163="",$C163="",$D163="",$E163="",$F163="",$G163="",$H163="",$I163="",$J163="",$K163="",$L163=""),"",IF($B163="Female",1/(1+EXP(-SUMPRODUCT(Engine!$C$5026:$C$5057,INDIRECT("Coefficients!$AL$2:$AL$33")))),1/(1+EXP(-SUMPRODUCT(Engine!$C$5026:$C$5057,INDIRECT("Coefficients!$AM$2:$AM$33"))))))</f>
      </c>
      <c r="AI163" s="8">
        <f>IF(OR($B163="",$C163="",$D163="",$E163="",$F163="",$G163="",$H163="",$I163="",$J163="",$K163="",$L163=""),"",IF($B163="Female",1/(1+EXP(-SUMPRODUCT(Engine!$C$5026:$C$5057,INDIRECT("Coefficients!$AN$2:$AN$33")))),1/(1+EXP(-SUMPRODUCT(Engine!$C$5026:$C$5057,INDIRECT("Coefficients!$AO$2:$AO$33"))))))</f>
      </c>
      <c r="AJ163" s="8">
        <f>IF(OR($B163="",$C163="",$D163="",$E163="",$F163="",$G163="",$H163="",$I163="",$J163="",$K163="",$L163=""),"",IF($B163="Female",1/(1+EXP(-SUMPRODUCT(Engine!$C$5026:$C$5057,INDIRECT("Coefficients!$AP$2:$AP$33")))),1/(1+EXP(-SUMPRODUCT(Engine!$C$5026:$C$5057,INDIRECT("Coefficients!$AQ$2:$AQ$33"))))))</f>
      </c>
      <c r="AK163" s="8">
        <f>IF(OR($B163="",$C163="",$D163="",$E163="",$F163="",$G163="",$H163="",$I163="",$J163="",$K163="",$L163=""),"",IF($B163="Female",1/(1+EXP(-SUMPRODUCT(Engine!$C$5026:$C$5057,INDIRECT("Coefficients!$AR$2:$AR$33")))),1/(1+EXP(-SUMPRODUCT(Engine!$C$5026:$C$5057,INDIRECT("Coefficients!$AS$2:$AS$33"))))))</f>
      </c>
      <c r="AL163" s="8">
        <f>IF(OR($B163="",$C163="",$D163="",$E163="",$F163="",$G163="",$H163="",$I163="",$J163="",$K163="",$L163=""),"",IF($B163="Female",1/(1+EXP(-SUMPRODUCT(Engine!$C$5026:$C$5057,INDIRECT("Coefficients!$AT$2:$AT$33")))),1/(1+EXP(-SUMPRODUCT(Engine!$C$5026:$C$5057,INDIRECT("Coefficients!$AU$2:$AU$33"))))))</f>
      </c>
      <c r="AM163" s="8">
        <f>IF(OR($B163="",$C163="",$D163="",$E163="",$F163="",$G163="",$H163="",$I163="",$J163="",$K163="",$L163=""),"",IF($B163="Female",1/(1+EXP(-SUMPRODUCT(Engine!$C$5026:$C$5057,INDIRECT("Coefficients!$AV$2:$AV$33")))),1/(1+EXP(-SUMPRODUCT(Engine!$C$5026:$C$5057,INDIRECT("Coefficients!$AW$2:$AW$33"))))))</f>
      </c>
      <c r="AN163" s="8">
        <f>IF(OR($B163="",$C163="",$D163="",$E163="",$F163="",$G163="",$H163="",$I163="",$J163="",$K163="",$L163=""),"",IF($B163="Female",1/(1+EXP(-SUMPRODUCT(Engine!$C$5026:$C$5057,INDIRECT("Coefficients!$AX$2:$AX$33")))),1/(1+EXP(-SUMPRODUCT(Engine!$C$5026:$C$5057,INDIRECT("Coefficients!$AY$2:$AY$33"))))))</f>
      </c>
      <c r="AO163" s="8">
        <f>IF(OR($B163="",$C163="",$D163="",$E163="",$F163="",$G163="",$H163="",$I163="",$J163="",$K163="",$L163=""),"",IF($B163="Female",1/(1+EXP(-SUMPRODUCT(Engine!$C$5026:$C$5057,INDIRECT("Coefficients!$AZ$2:$AZ$33")))),1/(1+EXP(-SUMPRODUCT(Engine!$C$5026:$C$5057,INDIRECT("Coefficients!$BA$2:$BA$33"))))))</f>
      </c>
      <c r="AP163" s="8">
        <f>IF(OR($B163="",$C163="",$D163="",$E163="",$F163="",$G163="",$H163="",$I163="",$J163="",$K163="",$L163=""),"",IF($B163="Female",1/(1+EXP(-SUMPRODUCT(Engine!$C$5026:$C$5057,INDIRECT("Coefficients!$BB$2:$BB$33")))),1/(1+EXP(-SUMPRODUCT(Engine!$C$5026:$C$5057,INDIRECT("Coefficients!$BC$2:$BC$33"))))))</f>
      </c>
      <c r="AQ163" s="8">
        <f>IF(OR($B163="",$C163="",$D163="",$E163="",$F163="",$G163="",$H163="",$I163="",$J163="",$K163="",$L163=""),"",IF($B163="Female",1/(1+EXP(-SUMPRODUCT(Engine!$C$5026:$C$5057,INDIRECT("Coefficients!$BD$2:$BD$33")))),1/(1+EXP(-SUMPRODUCT(Engine!$C$5026:$C$5057,INDIRECT("Coefficients!$BE$2:$BE$33"))))))</f>
      </c>
      <c r="AR163" s="8">
        <f>IF(OR($B163="",$C163="",$D163="",$E163="",$F163="",$G163="",$H163="",$I163="",$J163="",$K163="",$L163=""),"",IF($B163="Female",1/(1+EXP(-SUMPRODUCT(Engine!$C$5026:$C$5057,INDIRECT("Coefficients!$BF$2:$BF$33")))),1/(1+EXP(-SUMPRODUCT(Engine!$C$5026:$C$5057,INDIRECT("Coefficients!$BG$2:$BG$33"))))))</f>
      </c>
      <c r="AS163" s="8">
        <f>IF(OR($B163="",$C163="",$D163="",$E163="",$F163="",$G163="",$H163="",$I163="",$J163="",$K163="",$L163=""),"",IF($B163="Female",1/(1+EXP(-SUMPRODUCT(Engine!$C$5026:$C$5057,INDIRECT("Coefficients!$BH$2:$BH$33")))),1/(1+EXP(-SUMPRODUCT(Engine!$C$5026:$C$5057,INDIRECT("Coefficients!$BI$2:$BI$33"))))))</f>
      </c>
      <c r="AT163" s="8">
        <f>IF(OR($B163="",$C163="",$D163="",$E163="",$F163="",$G163="",$H163="",$I163="",$J163="",$K163="",$L163=""),"",IF($B163="Female",1/(1+EXP(-SUMPRODUCT(Engine!$C$5026:$C$5057,INDIRECT("Coefficients!$BJ$2:$BJ$33")))),1/(1+EXP(-SUMPRODUCT(Engine!$C$5026:$C$5057,INDIRECT("Coefficients!$BK$2:$BK$33"))))))</f>
      </c>
      <c r="AU163" s="8">
        <f>IF(OR($B163="",$C163="",$D163="",$E163="",$F163="",$G163="",$H163="",$I163="",$J163="",$K163="",$L163=""),"",IF($B163="Female",1/(1+EXP(-SUMPRODUCT(Engine!$C$5026:$C$5057,INDIRECT("Coefficients!$BL$2:$BL$33")))),1/(1+EXP(-SUMPRODUCT(Engine!$C$5026:$C$5057,INDIRECT("Coefficients!$BM$2:$BM$33"))))))</f>
      </c>
      <c r="AV163" s="8">
        <f>IF(OR($B163="",$C163="",$D163="",$E163="",$F163="",$G163="",$H163="",$I163="",$J163="",$K163="",$L163=""),"",IF($B163="Female",1/(1+EXP(-SUMPRODUCT(Engine!$C$5026:$C$5057,INDIRECT("Coefficients!$BN$2:$BN$33")))),1/(1+EXP(-SUMPRODUCT(Engine!$C$5026:$C$5057,INDIRECT("Coefficients!$BO$2:$BO$33"))))))</f>
      </c>
      <c r="AW163" s="8">
        <f>IF(OR($B163="",$C163="",$D163="",$E163="",$F163="",$G163="",$H163="",$I163="",$J163="",$K163="",$L163=""),"",IF($B163="Female",1/(1+EXP(-SUMPRODUCT(Engine!$C$5026:$C$5057,INDIRECT("Coefficients!$BP$2:$BP$33")))),1/(1+EXP(-SUMPRODUCT(Engine!$C$5026:$C$5057,INDIRECT("Coefficients!$BQ$2:$BQ$33"))))))</f>
      </c>
      <c r="AX163" s="8">
        <f>IF(OR($B163="",$C163="",$D163="",$E163="",$F163="",$G163="",$H163="",$I163="",$J163="",$K163="",$L163=""),"",IF($B163="Female",1/(1+EXP(-SUMPRODUCT(Engine!$C$5026:$C$5057,INDIRECT("Coefficients!$BR$2:$BR$33")))),1/(1+EXP(-SUMPRODUCT(Engine!$C$5026:$C$5057,INDIRECT("Coefficients!$BS$2:$BS$33"))))))</f>
      </c>
      <c r="AY163" s="8">
        <f>IF(OR($B163="",$C163="",$D163="",$E163="",$F163="",$G163="",$H163="",$I163="",$J163="",$K163="",$L163=""),"",IF($B163="Female",1/(1+EXP(-SUMPRODUCT(Engine!$C$5026:$C$5057,INDIRECT("Coefficients!$BT$2:$BT$33")))),1/(1+EXP(-SUMPRODUCT(Engine!$C$5026:$C$5057,INDIRECT("Coefficients!$BU$2:$BU$33"))))))</f>
      </c>
      <c r="AZ163" s="8">
        <f>IF(OR($B163="",$C163="",$D163="",$E163="",$F163="",$G163="",$H163="",$I163="",$J163="",$K163="",$L163=""),"",IF($B163="Female",1/(1+EXP(-SUMPRODUCT(Engine!$C$5026:$C$5057,INDIRECT("Coefficients!$BV$2:$BV$33")))),1/(1+EXP(-SUMPRODUCT(Engine!$C$5026:$C$5057,INDIRECT("Coefficients!$BW$2:$BW$33"))))))</f>
      </c>
      <c r="BA163" s="8">
        <f>IF(OR($B163="",$C163="",$D163="",$E163="",$F163="",$G163="",$H163="",$I163="",$J163="",$K163="",$L163=""),"",IF($B163="Female",1/(1+EXP(-SUMPRODUCT(Engine!$C$5026:$C$5057,INDIRECT("Coefficients!$BX$2:$BX$33")))),1/(1+EXP(-SUMPRODUCT(Engine!$C$5026:$C$5057,INDIRECT("Coefficients!$BY$2:$BY$33"))))))</f>
      </c>
      <c r="BB163" s="8">
        <f>IF(OR($B163="",$C163="",$D163="",$E163="",$F163="",$G163="",$H163="",$I163="",$J163="",$K163="",$L163=""),"",IF($B163="Female",1/(1+EXP(-SUMPRODUCT(Engine!$C$5026:$C$5057,INDIRECT("Coefficients!$BZ$2:$BZ$33")))),1/(1+EXP(-SUMPRODUCT(Engine!$C$5026:$C$5057,INDIRECT("Coefficients!$CA$2:$CA$33"))))))</f>
      </c>
      <c r="BC163" s="8">
        <f>IF(OR($B163="",$C163="",$D163="",$E163="",$F163="",$G163="",$H163="",$I163="",$J163="",$K163="",$L163=""),"",IF($B163="Female",1/(1+EXP(-SUMPRODUCT(Engine!$C$5026:$C$5057,INDIRECT("Coefficients!$CB$2:$CB$33")))),1/(1+EXP(-SUMPRODUCT(Engine!$C$5026:$C$5057,INDIRECT("Coefficients!$CC$2:$CC$33"))))))</f>
      </c>
      <c r="BD163" s="8">
        <f>IF(OR($B163="",$C163="",$D163="",$E163="",$F163="",$G163="",$H163="",$I163="",$J163="",$K163="",$L163=""),"",IF($B163="Female",1/(1+EXP(-SUMPRODUCT(Engine!$C$5026:$C$5057,INDIRECT("Coefficients!$CD$2:$CD$33")))),1/(1+EXP(-SUMPRODUCT(Engine!$C$5026:$C$5057,INDIRECT("Coefficients!$CE$2:$CE$33"))))))</f>
      </c>
      <c r="BE163" s="8">
        <f>IF(OR($B163="",$C163="",$D163="",$E163="",$F163="",$G163="",$H163="",$I163="",$J163="",$K163="",$L163=""),"",IF($B163="Female",1/(1+EXP(-SUMPRODUCT(Engine!$C$5026:$C$5057,INDIRECT("Coefficients!$CF$2:$CF$33")))),1/(1+EXP(-SUMPRODUCT(Engine!$C$5026:$C$5057,INDIRECT("Coefficients!$CG$2:$CG$33"))))))</f>
      </c>
      <c r="BF163" s="8">
        <f>IF(OR($B163="",$C163="",$D163="",$E163="",$F163="",$G163="",$H163="",$I163="",$J163="",$K163="",$L163=""),"",IF($B163="Female",1/(1+EXP(-SUMPRODUCT(Engine!$C$5026:$C$5057,INDIRECT("Coefficients!$CH$2:$CH$33")))),1/(1+EXP(-SUMPRODUCT(Engine!$C$5026:$C$5057,INDIRECT("Coefficients!$CI$2:$CI$33"))))))</f>
      </c>
      <c r="BG163" s="8">
        <f>IF(OR($B163="",$C163="",$D163="",$E163="",$F163="",$G163="",$H163="",$I163="",$J163="",$K163="",$L163=""),"",IF($B163="Female",1/(1+EXP(-SUMPRODUCT(Engine!$C$5026:$C$5057,INDIRECT("Coefficients!$CJ$2:$CJ$33")))),1/(1+EXP(-SUMPRODUCT(Engine!$C$5026:$C$5057,INDIRECT("Coefficients!$CK$2:$CK$33"))))))</f>
      </c>
      <c r="BH163" s="8">
        <f>IF(OR($B163="",$C163="",$D163="",$E163="",$F163="",$G163="",$H163="",$I163="",$J163="",$K163="",$L163=""),"",IF($B163="Female",1/(1+EXP(-SUMPRODUCT(Engine!$C$5026:$C$5057,INDIRECT("Coefficients!$CL$2:$CL$33")))),1/(1+EXP(-SUMPRODUCT(Engine!$C$5026:$C$5057,INDIRECT("Coefficients!$CM$2:$CM$33"))))))</f>
      </c>
      <c r="BI163" s="8">
        <f>IF(OR($B163="",$C163="",$D163="",$E163="",$F163="",$G163="",$H163="",$I163="",$J163="",$K163="",$L163=""),"",IF($B163="Female",1/(1+EXP(-SUMPRODUCT(Engine!$C$5026:$C$5057,INDIRECT("Coefficients!$CN$2:$CN$33")))),1/(1+EXP(-SUMPRODUCT(Engine!$C$5026:$C$5057,INDIRECT("Coefficients!$CO$2:$CO$33"))))))</f>
      </c>
      <c r="BJ163" s="8">
        <f>IF(OR($B163="",$C163="",$D163="",$E163="",$F163="",$G163="",$H163="",$I163="",$J163="",$K163="",$L163=""),"",IF($B163="Female",1/(1+EXP(-SUMPRODUCT(Engine!$C$5026:$C$5057,INDIRECT("Coefficients!$CP$2:$CP$33")))),1/(1+EXP(-SUMPRODUCT(Engine!$C$5026:$C$5057,INDIRECT("Coefficients!$CQ$2:$CQ$33"))))))</f>
      </c>
      <c r="BK163" s="8">
        <f>IF(OR($B163="",$C163="",$D163="",$E163="",$F163="",$G163="",$H163="",$I163="",$J163="",$K163="",$L163=""),"",IF($B163="Female",1/(1+EXP(-SUMPRODUCT(Engine!$C$5026:$C$5057,INDIRECT("Coefficients!$CR$2:$CR$33")))),1/(1+EXP(-SUMPRODUCT(Engine!$C$5026:$C$5057,INDIRECT("Coefficients!$CS$2:$CS$33"))))))</f>
      </c>
      <c r="BL163" s="8">
        <f>IF(OR($B163="",$C163="",$D163="",$E163="",$F163="",$G163="",$H163="",$I163="",$J163="",$K163="",$L163=""),"",IF($B163="Female",1/(1+EXP(-SUMPRODUCT(Engine!$C$5026:$C$5057,INDIRECT("Coefficients!$CT$2:$CT$33")))),1/(1+EXP(-SUMPRODUCT(Engine!$C$5026:$C$5057,INDIRECT("Coefficients!$CU$2:$CU$33"))))))</f>
      </c>
      <c r="BM163" s="8">
        <f>IF(OR($B163="",$C163="",$D163="",$E163="",$F163="",$G163="",$H163="",$I163="",$J163="",$K163="",$L163=""),"",IF($B163="Female",1/(1+EXP(-SUMPRODUCT(Engine!$C$5026:$C$5057,INDIRECT("Coefficients!$CV$2:$CV$33")))),1/(1+EXP(-SUMPRODUCT(Engine!$C$5026:$C$5057,INDIRECT("Coefficients!$CW$2:$CW$33"))))))</f>
      </c>
    </row>
    <row r="164" spans="1:65" x14ac:dyDescent="0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8">
        <f>IF(OR($B164="",$C164="",$D164="",$E164="",$F164="",$G164="",$H164="",$I164="",$J164="",$K164="",$L164=""),"",IF($B164="Female",1/(1+EXP(-SUMPRODUCT(Engine!$C$5058:$C$5089,INDIRECT("Coefficients!$B$2:$B$33")))),1/(1+EXP(-SUMPRODUCT(Engine!$C$5058:$C$5089,INDIRECT("Coefficients!$C$2:$C$33"))))))</f>
      </c>
      <c r="Q164" s="8">
        <f>IF(OR($B164="",$C164="",$D164="",$E164="",$F164="",$G164="",$H164="",$I164="",$J164="",$K164="",$L164=""),"",IF($B164="Female",1/(1+EXP(-SUMPRODUCT(Engine!$C$5058:$C$5089,INDIRECT("Coefficients!$D$2:$D$33")))),1/(1+EXP(-SUMPRODUCT(Engine!$C$5058:$C$5089,INDIRECT("Coefficients!$E$2:$E$33"))))))</f>
      </c>
      <c r="R164" s="8">
        <f>IF(OR($B164="",$C164="",$D164="",$E164="",$F164="",$G164="",$H164="",$I164="",$J164="",$K164="",$L164=""),"",IF($B164="Female",1/(1+EXP(-SUMPRODUCT(Engine!$C$5058:$C$5089,INDIRECT("Coefficients!$F$2:$F$33")))),1/(1+EXP(-SUMPRODUCT(Engine!$C$5058:$C$5089,INDIRECT("Coefficients!$G$2:$G$33"))))))</f>
      </c>
      <c r="S164" s="8">
        <f>IF(OR($B164="",$C164="",$D164="",$E164="",$F164="",$G164="",$H164="",$I164="",$J164="",$K164="",$L164=""),"",IF($B164="Female",1/(1+EXP(-SUMPRODUCT(Engine!$C$5058:$C$5089,INDIRECT("Coefficients!$H$2:$H$33")))),1/(1+EXP(-SUMPRODUCT(Engine!$C$5058:$C$5089,INDIRECT("Coefficients!$I$2:$I$33"))))))</f>
      </c>
      <c r="T164" s="8">
        <f>IF(OR($B164="",$C164="",$D164="",$E164="",$F164="",$G164="",$H164="",$I164="",$J164="",$K164="",$L164=""),"",IF($B164="Female",1/(1+EXP(-SUMPRODUCT(Engine!$C$5058:$C$5089,INDIRECT("Coefficients!$J$2:$J$33")))),1/(1+EXP(-SUMPRODUCT(Engine!$C$5058:$C$5089,INDIRECT("Coefficients!$K$2:$K$33"))))))</f>
      </c>
      <c r="U164" s="8">
        <f>IF(OR($B164="",$C164="",$D164="",$E164="",$F164="",$G164="",$H164="",$I164="",$J164="",$K164="",$L164=""),"",IF($B164="Female",1/(1+EXP(-SUMPRODUCT(Engine!$C$5058:$C$5089,INDIRECT("Coefficients!$L$2:$L$33")))),1/(1+EXP(-SUMPRODUCT(Engine!$C$5058:$C$5089,INDIRECT("Coefficients!$M$2:$M$33"))))))</f>
      </c>
      <c r="V164" s="8">
        <f>IF(OR($B164="",$C164="",$D164="",$E164="",$F164="",$G164="",$H164="",$I164="",$J164="",$K164="",$L164=""),"",IF($B164="Female",1/(1+EXP(-SUMPRODUCT(Engine!$C$5058:$C$5089,INDIRECT("Coefficients!$N$2:$N$33")))),1/(1+EXP(-SUMPRODUCT(Engine!$C$5058:$C$5089,INDIRECT("Coefficients!$O$2:$O$33"))))))</f>
      </c>
      <c r="W164" s="8">
        <f>IF(OR($B164="",$C164="",$D164="",$E164="",$F164="",$G164="",$H164="",$I164="",$J164="",$K164="",$L164=""),"",IF($B164="Female",1/(1+EXP(-SUMPRODUCT(Engine!$C$5058:$C$5089,INDIRECT("Coefficients!$P$2:$P$33")))),1/(1+EXP(-SUMPRODUCT(Engine!$C$5058:$C$5089,INDIRECT("Coefficients!$Q$2:$Q$33"))))))</f>
      </c>
      <c r="X164" s="8">
        <f>IF(OR($B164="",$C164="",$D164="",$E164="",$F164="",$G164="",$H164="",$I164="",$J164="",$K164="",$L164=""),"",IF($B164="Female",1/(1+EXP(-SUMPRODUCT(Engine!$C$5058:$C$5089,INDIRECT("Coefficients!$R$2:$R$33")))),1/(1+EXP(-SUMPRODUCT(Engine!$C$5058:$C$5089,INDIRECT("Coefficients!$S$2:$S$33"))))))</f>
      </c>
      <c r="Y164" s="8">
        <f>IF(OR($B164="",$C164="",$D164="",$E164="",$F164="",$G164="",$H164="",$I164="",$J164="",$K164="",$L164=""),"",IF($B164="Female",1/(1+EXP(-SUMPRODUCT(Engine!$C$5058:$C$5089,INDIRECT("Coefficients!$T$2:$T$33")))),1/(1+EXP(-SUMPRODUCT(Engine!$C$5058:$C$5089,INDIRECT("Coefficients!$U$2:$U$33"))))))</f>
      </c>
      <c r="Z164" s="8">
        <f>IF(OR($B164="",$C164="",$D164="",$E164="",$F164="",$G164="",$H164="",$I164="",$J164="",$K164="",$L164=""),"",IF($B164="Female",1/(1+EXP(-SUMPRODUCT(Engine!$C$5058:$C$5089,INDIRECT("Coefficients!$V$2:$V$33")))),1/(1+EXP(-SUMPRODUCT(Engine!$C$5058:$C$5089,INDIRECT("Coefficients!$W$2:$W$33"))))))</f>
      </c>
      <c r="AA164" s="8">
        <f>IF(OR($B164="",$C164="",$D164="",$E164="",$F164="",$G164="",$H164="",$I164="",$J164="",$K164="",$L164=""),"",IF($B164="Female",1/(1+EXP(-SUMPRODUCT(Engine!$C$5058:$C$5089,INDIRECT("Coefficients!$X$2:$X$33")))),1/(1+EXP(-SUMPRODUCT(Engine!$C$5058:$C$5089,INDIRECT("Coefficients!$Y$2:$Y$33"))))))</f>
      </c>
      <c r="AB164" s="8">
        <f>IF(OR($B164="",$C164="",$D164="",$E164="",$F164="",$G164="",$H164="",$I164="",$J164="",$K164="",$L164=""),"",IF($B164="Female",1/(1+EXP(-SUMPRODUCT(Engine!$C$5058:$C$5089,INDIRECT("Coefficients!$Z$2:$Z$33")))),1/(1+EXP(-SUMPRODUCT(Engine!$C$5058:$C$5089,INDIRECT("Coefficients!$AA$2:$AA$33"))))))</f>
      </c>
      <c r="AC164" s="8">
        <f>IF(OR($B164="",$C164="",$D164="",$E164="",$F164="",$G164="",$H164="",$I164="",$J164="",$K164="",$L164=""),"",IF($B164="Female",1/(1+EXP(-SUMPRODUCT(Engine!$C$5058:$C$5089,INDIRECT("Coefficients!$AB$2:$AB$33")))),1/(1+EXP(-SUMPRODUCT(Engine!$C$5058:$C$5089,INDIRECT("Coefficients!$AC$2:$AC$33"))))))</f>
      </c>
      <c r="AD164" s="8">
        <f>IF(OR($B164="",$C164="",$D164="",$E164="",$F164="",$G164="",$H164="",$I164="",$J164="",$K164="",$L164=""),"",IF($B164="Female",1/(1+EXP(-SUMPRODUCT(Engine!$C$5058:$C$5089,INDIRECT("Coefficients!$AD$2:$AD$33")))),1/(1+EXP(-SUMPRODUCT(Engine!$C$5058:$C$5089,INDIRECT("Coefficients!$AE$2:$AE$33"))))))</f>
      </c>
      <c r="AE164" s="8">
        <f>IF(OR($B164="",$C164="",$D164="",$E164="",$F164="",$G164="",$H164="",$I164="",$J164="",$K164="",$L164=""),"",IF($B164="Female",1/(1+EXP(-SUMPRODUCT(Engine!$C$5058:$C$5089,INDIRECT("Coefficients!$AF$2:$AF$33")))),1/(1+EXP(-SUMPRODUCT(Engine!$C$5058:$C$5089,INDIRECT("Coefficients!$AG$2:$AG$33"))))))</f>
      </c>
      <c r="AF164" s="8">
        <f>IF(OR($B164="",$C164="",$D164="",$E164="",$F164="",$G164="",$H164="",$I164="",$J164="",$K164="",$L164=""),"",IF($B164="Female",1/(1+EXP(-SUMPRODUCT(Engine!$C$5058:$C$5089,INDIRECT("Coefficients!$AH$2:$AH$33")))),1/(1+EXP(-SUMPRODUCT(Engine!$C$5058:$C$5089,INDIRECT("Coefficients!$AI$2:$AI$33"))))))</f>
      </c>
      <c r="AG164" s="8">
        <f>IF(OR($B164="",$C164="",$D164="",$E164="",$F164="",$G164="",$H164="",$I164="",$J164="",$K164="",$L164=""),"",IF($B164="Female",1/(1+EXP(-SUMPRODUCT(Engine!$C$5058:$C$5089,INDIRECT("Coefficients!$AJ$2:$AJ$33")))),1/(1+EXP(-SUMPRODUCT(Engine!$C$5058:$C$5089,INDIRECT("Coefficients!$AK$2:$AK$33"))))))</f>
      </c>
      <c r="AH164" s="8">
        <f>IF(OR($B164="",$C164="",$D164="",$E164="",$F164="",$G164="",$H164="",$I164="",$J164="",$K164="",$L164=""),"",IF($B164="Female",1/(1+EXP(-SUMPRODUCT(Engine!$C$5058:$C$5089,INDIRECT("Coefficients!$AL$2:$AL$33")))),1/(1+EXP(-SUMPRODUCT(Engine!$C$5058:$C$5089,INDIRECT("Coefficients!$AM$2:$AM$33"))))))</f>
      </c>
      <c r="AI164" s="8">
        <f>IF(OR($B164="",$C164="",$D164="",$E164="",$F164="",$G164="",$H164="",$I164="",$J164="",$K164="",$L164=""),"",IF($B164="Female",1/(1+EXP(-SUMPRODUCT(Engine!$C$5058:$C$5089,INDIRECT("Coefficients!$AN$2:$AN$33")))),1/(1+EXP(-SUMPRODUCT(Engine!$C$5058:$C$5089,INDIRECT("Coefficients!$AO$2:$AO$33"))))))</f>
      </c>
      <c r="AJ164" s="8">
        <f>IF(OR($B164="",$C164="",$D164="",$E164="",$F164="",$G164="",$H164="",$I164="",$J164="",$K164="",$L164=""),"",IF($B164="Female",1/(1+EXP(-SUMPRODUCT(Engine!$C$5058:$C$5089,INDIRECT("Coefficients!$AP$2:$AP$33")))),1/(1+EXP(-SUMPRODUCT(Engine!$C$5058:$C$5089,INDIRECT("Coefficients!$AQ$2:$AQ$33"))))))</f>
      </c>
      <c r="AK164" s="8">
        <f>IF(OR($B164="",$C164="",$D164="",$E164="",$F164="",$G164="",$H164="",$I164="",$J164="",$K164="",$L164=""),"",IF($B164="Female",1/(1+EXP(-SUMPRODUCT(Engine!$C$5058:$C$5089,INDIRECT("Coefficients!$AR$2:$AR$33")))),1/(1+EXP(-SUMPRODUCT(Engine!$C$5058:$C$5089,INDIRECT("Coefficients!$AS$2:$AS$33"))))))</f>
      </c>
      <c r="AL164" s="8">
        <f>IF(OR($B164="",$C164="",$D164="",$E164="",$F164="",$G164="",$H164="",$I164="",$J164="",$K164="",$L164=""),"",IF($B164="Female",1/(1+EXP(-SUMPRODUCT(Engine!$C$5058:$C$5089,INDIRECT("Coefficients!$AT$2:$AT$33")))),1/(1+EXP(-SUMPRODUCT(Engine!$C$5058:$C$5089,INDIRECT("Coefficients!$AU$2:$AU$33"))))))</f>
      </c>
      <c r="AM164" s="8">
        <f>IF(OR($B164="",$C164="",$D164="",$E164="",$F164="",$G164="",$H164="",$I164="",$J164="",$K164="",$L164=""),"",IF($B164="Female",1/(1+EXP(-SUMPRODUCT(Engine!$C$5058:$C$5089,INDIRECT("Coefficients!$AV$2:$AV$33")))),1/(1+EXP(-SUMPRODUCT(Engine!$C$5058:$C$5089,INDIRECT("Coefficients!$AW$2:$AW$33"))))))</f>
      </c>
      <c r="AN164" s="8">
        <f>IF(OR($B164="",$C164="",$D164="",$E164="",$F164="",$G164="",$H164="",$I164="",$J164="",$K164="",$L164=""),"",IF($B164="Female",1/(1+EXP(-SUMPRODUCT(Engine!$C$5058:$C$5089,INDIRECT("Coefficients!$AX$2:$AX$33")))),1/(1+EXP(-SUMPRODUCT(Engine!$C$5058:$C$5089,INDIRECT("Coefficients!$AY$2:$AY$33"))))))</f>
      </c>
      <c r="AO164" s="8">
        <f>IF(OR($B164="",$C164="",$D164="",$E164="",$F164="",$G164="",$H164="",$I164="",$J164="",$K164="",$L164=""),"",IF($B164="Female",1/(1+EXP(-SUMPRODUCT(Engine!$C$5058:$C$5089,INDIRECT("Coefficients!$AZ$2:$AZ$33")))),1/(1+EXP(-SUMPRODUCT(Engine!$C$5058:$C$5089,INDIRECT("Coefficients!$BA$2:$BA$33"))))))</f>
      </c>
      <c r="AP164" s="8">
        <f>IF(OR($B164="",$C164="",$D164="",$E164="",$F164="",$G164="",$H164="",$I164="",$J164="",$K164="",$L164=""),"",IF($B164="Female",1/(1+EXP(-SUMPRODUCT(Engine!$C$5058:$C$5089,INDIRECT("Coefficients!$BB$2:$BB$33")))),1/(1+EXP(-SUMPRODUCT(Engine!$C$5058:$C$5089,INDIRECT("Coefficients!$BC$2:$BC$33"))))))</f>
      </c>
      <c r="AQ164" s="8">
        <f>IF(OR($B164="",$C164="",$D164="",$E164="",$F164="",$G164="",$H164="",$I164="",$J164="",$K164="",$L164=""),"",IF($B164="Female",1/(1+EXP(-SUMPRODUCT(Engine!$C$5058:$C$5089,INDIRECT("Coefficients!$BD$2:$BD$33")))),1/(1+EXP(-SUMPRODUCT(Engine!$C$5058:$C$5089,INDIRECT("Coefficients!$BE$2:$BE$33"))))))</f>
      </c>
      <c r="AR164" s="8">
        <f>IF(OR($B164="",$C164="",$D164="",$E164="",$F164="",$G164="",$H164="",$I164="",$J164="",$K164="",$L164=""),"",IF($B164="Female",1/(1+EXP(-SUMPRODUCT(Engine!$C$5058:$C$5089,INDIRECT("Coefficients!$BF$2:$BF$33")))),1/(1+EXP(-SUMPRODUCT(Engine!$C$5058:$C$5089,INDIRECT("Coefficients!$BG$2:$BG$33"))))))</f>
      </c>
      <c r="AS164" s="8">
        <f>IF(OR($B164="",$C164="",$D164="",$E164="",$F164="",$G164="",$H164="",$I164="",$J164="",$K164="",$L164=""),"",IF($B164="Female",1/(1+EXP(-SUMPRODUCT(Engine!$C$5058:$C$5089,INDIRECT("Coefficients!$BH$2:$BH$33")))),1/(1+EXP(-SUMPRODUCT(Engine!$C$5058:$C$5089,INDIRECT("Coefficients!$BI$2:$BI$33"))))))</f>
      </c>
      <c r="AT164" s="8">
        <f>IF(OR($B164="",$C164="",$D164="",$E164="",$F164="",$G164="",$H164="",$I164="",$J164="",$K164="",$L164=""),"",IF($B164="Female",1/(1+EXP(-SUMPRODUCT(Engine!$C$5058:$C$5089,INDIRECT("Coefficients!$BJ$2:$BJ$33")))),1/(1+EXP(-SUMPRODUCT(Engine!$C$5058:$C$5089,INDIRECT("Coefficients!$BK$2:$BK$33"))))))</f>
      </c>
      <c r="AU164" s="8">
        <f>IF(OR($B164="",$C164="",$D164="",$E164="",$F164="",$G164="",$H164="",$I164="",$J164="",$K164="",$L164=""),"",IF($B164="Female",1/(1+EXP(-SUMPRODUCT(Engine!$C$5058:$C$5089,INDIRECT("Coefficients!$BL$2:$BL$33")))),1/(1+EXP(-SUMPRODUCT(Engine!$C$5058:$C$5089,INDIRECT("Coefficients!$BM$2:$BM$33"))))))</f>
      </c>
      <c r="AV164" s="8">
        <f>IF(OR($B164="",$C164="",$D164="",$E164="",$F164="",$G164="",$H164="",$I164="",$J164="",$K164="",$L164=""),"",IF($B164="Female",1/(1+EXP(-SUMPRODUCT(Engine!$C$5058:$C$5089,INDIRECT("Coefficients!$BN$2:$BN$33")))),1/(1+EXP(-SUMPRODUCT(Engine!$C$5058:$C$5089,INDIRECT("Coefficients!$BO$2:$BO$33"))))))</f>
      </c>
      <c r="AW164" s="8">
        <f>IF(OR($B164="",$C164="",$D164="",$E164="",$F164="",$G164="",$H164="",$I164="",$J164="",$K164="",$L164=""),"",IF($B164="Female",1/(1+EXP(-SUMPRODUCT(Engine!$C$5058:$C$5089,INDIRECT("Coefficients!$BP$2:$BP$33")))),1/(1+EXP(-SUMPRODUCT(Engine!$C$5058:$C$5089,INDIRECT("Coefficients!$BQ$2:$BQ$33"))))))</f>
      </c>
      <c r="AX164" s="8">
        <f>IF(OR($B164="",$C164="",$D164="",$E164="",$F164="",$G164="",$H164="",$I164="",$J164="",$K164="",$L164=""),"",IF($B164="Female",1/(1+EXP(-SUMPRODUCT(Engine!$C$5058:$C$5089,INDIRECT("Coefficients!$BR$2:$BR$33")))),1/(1+EXP(-SUMPRODUCT(Engine!$C$5058:$C$5089,INDIRECT("Coefficients!$BS$2:$BS$33"))))))</f>
      </c>
      <c r="AY164" s="8">
        <f>IF(OR($B164="",$C164="",$D164="",$E164="",$F164="",$G164="",$H164="",$I164="",$J164="",$K164="",$L164=""),"",IF($B164="Female",1/(1+EXP(-SUMPRODUCT(Engine!$C$5058:$C$5089,INDIRECT("Coefficients!$BT$2:$BT$33")))),1/(1+EXP(-SUMPRODUCT(Engine!$C$5058:$C$5089,INDIRECT("Coefficients!$BU$2:$BU$33"))))))</f>
      </c>
      <c r="AZ164" s="8">
        <f>IF(OR($B164="",$C164="",$D164="",$E164="",$F164="",$G164="",$H164="",$I164="",$J164="",$K164="",$L164=""),"",IF($B164="Female",1/(1+EXP(-SUMPRODUCT(Engine!$C$5058:$C$5089,INDIRECT("Coefficients!$BV$2:$BV$33")))),1/(1+EXP(-SUMPRODUCT(Engine!$C$5058:$C$5089,INDIRECT("Coefficients!$BW$2:$BW$33"))))))</f>
      </c>
      <c r="BA164" s="8">
        <f>IF(OR($B164="",$C164="",$D164="",$E164="",$F164="",$G164="",$H164="",$I164="",$J164="",$K164="",$L164=""),"",IF($B164="Female",1/(1+EXP(-SUMPRODUCT(Engine!$C$5058:$C$5089,INDIRECT("Coefficients!$BX$2:$BX$33")))),1/(1+EXP(-SUMPRODUCT(Engine!$C$5058:$C$5089,INDIRECT("Coefficients!$BY$2:$BY$33"))))))</f>
      </c>
      <c r="BB164" s="8">
        <f>IF(OR($B164="",$C164="",$D164="",$E164="",$F164="",$G164="",$H164="",$I164="",$J164="",$K164="",$L164=""),"",IF($B164="Female",1/(1+EXP(-SUMPRODUCT(Engine!$C$5058:$C$5089,INDIRECT("Coefficients!$BZ$2:$BZ$33")))),1/(1+EXP(-SUMPRODUCT(Engine!$C$5058:$C$5089,INDIRECT("Coefficients!$CA$2:$CA$33"))))))</f>
      </c>
      <c r="BC164" s="8">
        <f>IF(OR($B164="",$C164="",$D164="",$E164="",$F164="",$G164="",$H164="",$I164="",$J164="",$K164="",$L164=""),"",IF($B164="Female",1/(1+EXP(-SUMPRODUCT(Engine!$C$5058:$C$5089,INDIRECT("Coefficients!$CB$2:$CB$33")))),1/(1+EXP(-SUMPRODUCT(Engine!$C$5058:$C$5089,INDIRECT("Coefficients!$CC$2:$CC$33"))))))</f>
      </c>
      <c r="BD164" s="8">
        <f>IF(OR($B164="",$C164="",$D164="",$E164="",$F164="",$G164="",$H164="",$I164="",$J164="",$K164="",$L164=""),"",IF($B164="Female",1/(1+EXP(-SUMPRODUCT(Engine!$C$5058:$C$5089,INDIRECT("Coefficients!$CD$2:$CD$33")))),1/(1+EXP(-SUMPRODUCT(Engine!$C$5058:$C$5089,INDIRECT("Coefficients!$CE$2:$CE$33"))))))</f>
      </c>
      <c r="BE164" s="8">
        <f>IF(OR($B164="",$C164="",$D164="",$E164="",$F164="",$G164="",$H164="",$I164="",$J164="",$K164="",$L164=""),"",IF($B164="Female",1/(1+EXP(-SUMPRODUCT(Engine!$C$5058:$C$5089,INDIRECT("Coefficients!$CF$2:$CF$33")))),1/(1+EXP(-SUMPRODUCT(Engine!$C$5058:$C$5089,INDIRECT("Coefficients!$CG$2:$CG$33"))))))</f>
      </c>
      <c r="BF164" s="8">
        <f>IF(OR($B164="",$C164="",$D164="",$E164="",$F164="",$G164="",$H164="",$I164="",$J164="",$K164="",$L164=""),"",IF($B164="Female",1/(1+EXP(-SUMPRODUCT(Engine!$C$5058:$C$5089,INDIRECT("Coefficients!$CH$2:$CH$33")))),1/(1+EXP(-SUMPRODUCT(Engine!$C$5058:$C$5089,INDIRECT("Coefficients!$CI$2:$CI$33"))))))</f>
      </c>
      <c r="BG164" s="8">
        <f>IF(OR($B164="",$C164="",$D164="",$E164="",$F164="",$G164="",$H164="",$I164="",$J164="",$K164="",$L164=""),"",IF($B164="Female",1/(1+EXP(-SUMPRODUCT(Engine!$C$5058:$C$5089,INDIRECT("Coefficients!$CJ$2:$CJ$33")))),1/(1+EXP(-SUMPRODUCT(Engine!$C$5058:$C$5089,INDIRECT("Coefficients!$CK$2:$CK$33"))))))</f>
      </c>
      <c r="BH164" s="8">
        <f>IF(OR($B164="",$C164="",$D164="",$E164="",$F164="",$G164="",$H164="",$I164="",$J164="",$K164="",$L164=""),"",IF($B164="Female",1/(1+EXP(-SUMPRODUCT(Engine!$C$5058:$C$5089,INDIRECT("Coefficients!$CL$2:$CL$33")))),1/(1+EXP(-SUMPRODUCT(Engine!$C$5058:$C$5089,INDIRECT("Coefficients!$CM$2:$CM$33"))))))</f>
      </c>
      <c r="BI164" s="8">
        <f>IF(OR($B164="",$C164="",$D164="",$E164="",$F164="",$G164="",$H164="",$I164="",$J164="",$K164="",$L164=""),"",IF($B164="Female",1/(1+EXP(-SUMPRODUCT(Engine!$C$5058:$C$5089,INDIRECT("Coefficients!$CN$2:$CN$33")))),1/(1+EXP(-SUMPRODUCT(Engine!$C$5058:$C$5089,INDIRECT("Coefficients!$CO$2:$CO$33"))))))</f>
      </c>
      <c r="BJ164" s="8">
        <f>IF(OR($B164="",$C164="",$D164="",$E164="",$F164="",$G164="",$H164="",$I164="",$J164="",$K164="",$L164=""),"",IF($B164="Female",1/(1+EXP(-SUMPRODUCT(Engine!$C$5058:$C$5089,INDIRECT("Coefficients!$CP$2:$CP$33")))),1/(1+EXP(-SUMPRODUCT(Engine!$C$5058:$C$5089,INDIRECT("Coefficients!$CQ$2:$CQ$33"))))))</f>
      </c>
      <c r="BK164" s="8">
        <f>IF(OR($B164="",$C164="",$D164="",$E164="",$F164="",$G164="",$H164="",$I164="",$J164="",$K164="",$L164=""),"",IF($B164="Female",1/(1+EXP(-SUMPRODUCT(Engine!$C$5058:$C$5089,INDIRECT("Coefficients!$CR$2:$CR$33")))),1/(1+EXP(-SUMPRODUCT(Engine!$C$5058:$C$5089,INDIRECT("Coefficients!$CS$2:$CS$33"))))))</f>
      </c>
      <c r="BL164" s="8">
        <f>IF(OR($B164="",$C164="",$D164="",$E164="",$F164="",$G164="",$H164="",$I164="",$J164="",$K164="",$L164=""),"",IF($B164="Female",1/(1+EXP(-SUMPRODUCT(Engine!$C$5058:$C$5089,INDIRECT("Coefficients!$CT$2:$CT$33")))),1/(1+EXP(-SUMPRODUCT(Engine!$C$5058:$C$5089,INDIRECT("Coefficients!$CU$2:$CU$33"))))))</f>
      </c>
      <c r="BM164" s="8">
        <f>IF(OR($B164="",$C164="",$D164="",$E164="",$F164="",$G164="",$H164="",$I164="",$J164="",$K164="",$L164=""),"",IF($B164="Female",1/(1+EXP(-SUMPRODUCT(Engine!$C$5058:$C$5089,INDIRECT("Coefficients!$CV$2:$CV$33")))),1/(1+EXP(-SUMPRODUCT(Engine!$C$5058:$C$5089,INDIRECT("Coefficients!$CW$2:$CW$33"))))))</f>
      </c>
    </row>
    <row r="165" spans="1:65" x14ac:dyDescent="0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8">
        <f>IF(OR($B165="",$C165="",$D165="",$E165="",$F165="",$G165="",$H165="",$I165="",$J165="",$K165="",$L165=""),"",IF($B165="Female",1/(1+EXP(-SUMPRODUCT(Engine!$C$5090:$C$5121,INDIRECT("Coefficients!$B$2:$B$33")))),1/(1+EXP(-SUMPRODUCT(Engine!$C$5090:$C$5121,INDIRECT("Coefficients!$C$2:$C$33"))))))</f>
      </c>
      <c r="Q165" s="8">
        <f>IF(OR($B165="",$C165="",$D165="",$E165="",$F165="",$G165="",$H165="",$I165="",$J165="",$K165="",$L165=""),"",IF($B165="Female",1/(1+EXP(-SUMPRODUCT(Engine!$C$5090:$C$5121,INDIRECT("Coefficients!$D$2:$D$33")))),1/(1+EXP(-SUMPRODUCT(Engine!$C$5090:$C$5121,INDIRECT("Coefficients!$E$2:$E$33"))))))</f>
      </c>
      <c r="R165" s="8">
        <f>IF(OR($B165="",$C165="",$D165="",$E165="",$F165="",$G165="",$H165="",$I165="",$J165="",$K165="",$L165=""),"",IF($B165="Female",1/(1+EXP(-SUMPRODUCT(Engine!$C$5090:$C$5121,INDIRECT("Coefficients!$F$2:$F$33")))),1/(1+EXP(-SUMPRODUCT(Engine!$C$5090:$C$5121,INDIRECT("Coefficients!$G$2:$G$33"))))))</f>
      </c>
      <c r="S165" s="8">
        <f>IF(OR($B165="",$C165="",$D165="",$E165="",$F165="",$G165="",$H165="",$I165="",$J165="",$K165="",$L165=""),"",IF($B165="Female",1/(1+EXP(-SUMPRODUCT(Engine!$C$5090:$C$5121,INDIRECT("Coefficients!$H$2:$H$33")))),1/(1+EXP(-SUMPRODUCT(Engine!$C$5090:$C$5121,INDIRECT("Coefficients!$I$2:$I$33"))))))</f>
      </c>
      <c r="T165" s="8">
        <f>IF(OR($B165="",$C165="",$D165="",$E165="",$F165="",$G165="",$H165="",$I165="",$J165="",$K165="",$L165=""),"",IF($B165="Female",1/(1+EXP(-SUMPRODUCT(Engine!$C$5090:$C$5121,INDIRECT("Coefficients!$J$2:$J$33")))),1/(1+EXP(-SUMPRODUCT(Engine!$C$5090:$C$5121,INDIRECT("Coefficients!$K$2:$K$33"))))))</f>
      </c>
      <c r="U165" s="8">
        <f>IF(OR($B165="",$C165="",$D165="",$E165="",$F165="",$G165="",$H165="",$I165="",$J165="",$K165="",$L165=""),"",IF($B165="Female",1/(1+EXP(-SUMPRODUCT(Engine!$C$5090:$C$5121,INDIRECT("Coefficients!$L$2:$L$33")))),1/(1+EXP(-SUMPRODUCT(Engine!$C$5090:$C$5121,INDIRECT("Coefficients!$M$2:$M$33"))))))</f>
      </c>
      <c r="V165" s="8">
        <f>IF(OR($B165="",$C165="",$D165="",$E165="",$F165="",$G165="",$H165="",$I165="",$J165="",$K165="",$L165=""),"",IF($B165="Female",1/(1+EXP(-SUMPRODUCT(Engine!$C$5090:$C$5121,INDIRECT("Coefficients!$N$2:$N$33")))),1/(1+EXP(-SUMPRODUCT(Engine!$C$5090:$C$5121,INDIRECT("Coefficients!$O$2:$O$33"))))))</f>
      </c>
      <c r="W165" s="8">
        <f>IF(OR($B165="",$C165="",$D165="",$E165="",$F165="",$G165="",$H165="",$I165="",$J165="",$K165="",$L165=""),"",IF($B165="Female",1/(1+EXP(-SUMPRODUCT(Engine!$C$5090:$C$5121,INDIRECT("Coefficients!$P$2:$P$33")))),1/(1+EXP(-SUMPRODUCT(Engine!$C$5090:$C$5121,INDIRECT("Coefficients!$Q$2:$Q$33"))))))</f>
      </c>
      <c r="X165" s="8">
        <f>IF(OR($B165="",$C165="",$D165="",$E165="",$F165="",$G165="",$H165="",$I165="",$J165="",$K165="",$L165=""),"",IF($B165="Female",1/(1+EXP(-SUMPRODUCT(Engine!$C$5090:$C$5121,INDIRECT("Coefficients!$R$2:$R$33")))),1/(1+EXP(-SUMPRODUCT(Engine!$C$5090:$C$5121,INDIRECT("Coefficients!$S$2:$S$33"))))))</f>
      </c>
      <c r="Y165" s="8">
        <f>IF(OR($B165="",$C165="",$D165="",$E165="",$F165="",$G165="",$H165="",$I165="",$J165="",$K165="",$L165=""),"",IF($B165="Female",1/(1+EXP(-SUMPRODUCT(Engine!$C$5090:$C$5121,INDIRECT("Coefficients!$T$2:$T$33")))),1/(1+EXP(-SUMPRODUCT(Engine!$C$5090:$C$5121,INDIRECT("Coefficients!$U$2:$U$33"))))))</f>
      </c>
      <c r="Z165" s="8">
        <f>IF(OR($B165="",$C165="",$D165="",$E165="",$F165="",$G165="",$H165="",$I165="",$J165="",$K165="",$L165=""),"",IF($B165="Female",1/(1+EXP(-SUMPRODUCT(Engine!$C$5090:$C$5121,INDIRECT("Coefficients!$V$2:$V$33")))),1/(1+EXP(-SUMPRODUCT(Engine!$C$5090:$C$5121,INDIRECT("Coefficients!$W$2:$W$33"))))))</f>
      </c>
      <c r="AA165" s="8">
        <f>IF(OR($B165="",$C165="",$D165="",$E165="",$F165="",$G165="",$H165="",$I165="",$J165="",$K165="",$L165=""),"",IF($B165="Female",1/(1+EXP(-SUMPRODUCT(Engine!$C$5090:$C$5121,INDIRECT("Coefficients!$X$2:$X$33")))),1/(1+EXP(-SUMPRODUCT(Engine!$C$5090:$C$5121,INDIRECT("Coefficients!$Y$2:$Y$33"))))))</f>
      </c>
      <c r="AB165" s="8">
        <f>IF(OR($B165="",$C165="",$D165="",$E165="",$F165="",$G165="",$H165="",$I165="",$J165="",$K165="",$L165=""),"",IF($B165="Female",1/(1+EXP(-SUMPRODUCT(Engine!$C$5090:$C$5121,INDIRECT("Coefficients!$Z$2:$Z$33")))),1/(1+EXP(-SUMPRODUCT(Engine!$C$5090:$C$5121,INDIRECT("Coefficients!$AA$2:$AA$33"))))))</f>
      </c>
      <c r="AC165" s="8">
        <f>IF(OR($B165="",$C165="",$D165="",$E165="",$F165="",$G165="",$H165="",$I165="",$J165="",$K165="",$L165=""),"",IF($B165="Female",1/(1+EXP(-SUMPRODUCT(Engine!$C$5090:$C$5121,INDIRECT("Coefficients!$AB$2:$AB$33")))),1/(1+EXP(-SUMPRODUCT(Engine!$C$5090:$C$5121,INDIRECT("Coefficients!$AC$2:$AC$33"))))))</f>
      </c>
      <c r="AD165" s="8">
        <f>IF(OR($B165="",$C165="",$D165="",$E165="",$F165="",$G165="",$H165="",$I165="",$J165="",$K165="",$L165=""),"",IF($B165="Female",1/(1+EXP(-SUMPRODUCT(Engine!$C$5090:$C$5121,INDIRECT("Coefficients!$AD$2:$AD$33")))),1/(1+EXP(-SUMPRODUCT(Engine!$C$5090:$C$5121,INDIRECT("Coefficients!$AE$2:$AE$33"))))))</f>
      </c>
      <c r="AE165" s="8">
        <f>IF(OR($B165="",$C165="",$D165="",$E165="",$F165="",$G165="",$H165="",$I165="",$J165="",$K165="",$L165=""),"",IF($B165="Female",1/(1+EXP(-SUMPRODUCT(Engine!$C$5090:$C$5121,INDIRECT("Coefficients!$AF$2:$AF$33")))),1/(1+EXP(-SUMPRODUCT(Engine!$C$5090:$C$5121,INDIRECT("Coefficients!$AG$2:$AG$33"))))))</f>
      </c>
      <c r="AF165" s="8">
        <f>IF(OR($B165="",$C165="",$D165="",$E165="",$F165="",$G165="",$H165="",$I165="",$J165="",$K165="",$L165=""),"",IF($B165="Female",1/(1+EXP(-SUMPRODUCT(Engine!$C$5090:$C$5121,INDIRECT("Coefficients!$AH$2:$AH$33")))),1/(1+EXP(-SUMPRODUCT(Engine!$C$5090:$C$5121,INDIRECT("Coefficients!$AI$2:$AI$33"))))))</f>
      </c>
      <c r="AG165" s="8">
        <f>IF(OR($B165="",$C165="",$D165="",$E165="",$F165="",$G165="",$H165="",$I165="",$J165="",$K165="",$L165=""),"",IF($B165="Female",1/(1+EXP(-SUMPRODUCT(Engine!$C$5090:$C$5121,INDIRECT("Coefficients!$AJ$2:$AJ$33")))),1/(1+EXP(-SUMPRODUCT(Engine!$C$5090:$C$5121,INDIRECT("Coefficients!$AK$2:$AK$33"))))))</f>
      </c>
      <c r="AH165" s="8">
        <f>IF(OR($B165="",$C165="",$D165="",$E165="",$F165="",$G165="",$H165="",$I165="",$J165="",$K165="",$L165=""),"",IF($B165="Female",1/(1+EXP(-SUMPRODUCT(Engine!$C$5090:$C$5121,INDIRECT("Coefficients!$AL$2:$AL$33")))),1/(1+EXP(-SUMPRODUCT(Engine!$C$5090:$C$5121,INDIRECT("Coefficients!$AM$2:$AM$33"))))))</f>
      </c>
      <c r="AI165" s="8">
        <f>IF(OR($B165="",$C165="",$D165="",$E165="",$F165="",$G165="",$H165="",$I165="",$J165="",$K165="",$L165=""),"",IF($B165="Female",1/(1+EXP(-SUMPRODUCT(Engine!$C$5090:$C$5121,INDIRECT("Coefficients!$AN$2:$AN$33")))),1/(1+EXP(-SUMPRODUCT(Engine!$C$5090:$C$5121,INDIRECT("Coefficients!$AO$2:$AO$33"))))))</f>
      </c>
      <c r="AJ165" s="8">
        <f>IF(OR($B165="",$C165="",$D165="",$E165="",$F165="",$G165="",$H165="",$I165="",$J165="",$K165="",$L165=""),"",IF($B165="Female",1/(1+EXP(-SUMPRODUCT(Engine!$C$5090:$C$5121,INDIRECT("Coefficients!$AP$2:$AP$33")))),1/(1+EXP(-SUMPRODUCT(Engine!$C$5090:$C$5121,INDIRECT("Coefficients!$AQ$2:$AQ$33"))))))</f>
      </c>
      <c r="AK165" s="8">
        <f>IF(OR($B165="",$C165="",$D165="",$E165="",$F165="",$G165="",$H165="",$I165="",$J165="",$K165="",$L165=""),"",IF($B165="Female",1/(1+EXP(-SUMPRODUCT(Engine!$C$5090:$C$5121,INDIRECT("Coefficients!$AR$2:$AR$33")))),1/(1+EXP(-SUMPRODUCT(Engine!$C$5090:$C$5121,INDIRECT("Coefficients!$AS$2:$AS$33"))))))</f>
      </c>
      <c r="AL165" s="8">
        <f>IF(OR($B165="",$C165="",$D165="",$E165="",$F165="",$G165="",$H165="",$I165="",$J165="",$K165="",$L165=""),"",IF($B165="Female",1/(1+EXP(-SUMPRODUCT(Engine!$C$5090:$C$5121,INDIRECT("Coefficients!$AT$2:$AT$33")))),1/(1+EXP(-SUMPRODUCT(Engine!$C$5090:$C$5121,INDIRECT("Coefficients!$AU$2:$AU$33"))))))</f>
      </c>
      <c r="AM165" s="8">
        <f>IF(OR($B165="",$C165="",$D165="",$E165="",$F165="",$G165="",$H165="",$I165="",$J165="",$K165="",$L165=""),"",IF($B165="Female",1/(1+EXP(-SUMPRODUCT(Engine!$C$5090:$C$5121,INDIRECT("Coefficients!$AV$2:$AV$33")))),1/(1+EXP(-SUMPRODUCT(Engine!$C$5090:$C$5121,INDIRECT("Coefficients!$AW$2:$AW$33"))))))</f>
      </c>
      <c r="AN165" s="8">
        <f>IF(OR($B165="",$C165="",$D165="",$E165="",$F165="",$G165="",$H165="",$I165="",$J165="",$K165="",$L165=""),"",IF($B165="Female",1/(1+EXP(-SUMPRODUCT(Engine!$C$5090:$C$5121,INDIRECT("Coefficients!$AX$2:$AX$33")))),1/(1+EXP(-SUMPRODUCT(Engine!$C$5090:$C$5121,INDIRECT("Coefficients!$AY$2:$AY$33"))))))</f>
      </c>
      <c r="AO165" s="8">
        <f>IF(OR($B165="",$C165="",$D165="",$E165="",$F165="",$G165="",$H165="",$I165="",$J165="",$K165="",$L165=""),"",IF($B165="Female",1/(1+EXP(-SUMPRODUCT(Engine!$C$5090:$C$5121,INDIRECT("Coefficients!$AZ$2:$AZ$33")))),1/(1+EXP(-SUMPRODUCT(Engine!$C$5090:$C$5121,INDIRECT("Coefficients!$BA$2:$BA$33"))))))</f>
      </c>
      <c r="AP165" s="8">
        <f>IF(OR($B165="",$C165="",$D165="",$E165="",$F165="",$G165="",$H165="",$I165="",$J165="",$K165="",$L165=""),"",IF($B165="Female",1/(1+EXP(-SUMPRODUCT(Engine!$C$5090:$C$5121,INDIRECT("Coefficients!$BB$2:$BB$33")))),1/(1+EXP(-SUMPRODUCT(Engine!$C$5090:$C$5121,INDIRECT("Coefficients!$BC$2:$BC$33"))))))</f>
      </c>
      <c r="AQ165" s="8">
        <f>IF(OR($B165="",$C165="",$D165="",$E165="",$F165="",$G165="",$H165="",$I165="",$J165="",$K165="",$L165=""),"",IF($B165="Female",1/(1+EXP(-SUMPRODUCT(Engine!$C$5090:$C$5121,INDIRECT("Coefficients!$BD$2:$BD$33")))),1/(1+EXP(-SUMPRODUCT(Engine!$C$5090:$C$5121,INDIRECT("Coefficients!$BE$2:$BE$33"))))))</f>
      </c>
      <c r="AR165" s="8">
        <f>IF(OR($B165="",$C165="",$D165="",$E165="",$F165="",$G165="",$H165="",$I165="",$J165="",$K165="",$L165=""),"",IF($B165="Female",1/(1+EXP(-SUMPRODUCT(Engine!$C$5090:$C$5121,INDIRECT("Coefficients!$BF$2:$BF$33")))),1/(1+EXP(-SUMPRODUCT(Engine!$C$5090:$C$5121,INDIRECT("Coefficients!$BG$2:$BG$33"))))))</f>
      </c>
      <c r="AS165" s="8">
        <f>IF(OR($B165="",$C165="",$D165="",$E165="",$F165="",$G165="",$H165="",$I165="",$J165="",$K165="",$L165=""),"",IF($B165="Female",1/(1+EXP(-SUMPRODUCT(Engine!$C$5090:$C$5121,INDIRECT("Coefficients!$BH$2:$BH$33")))),1/(1+EXP(-SUMPRODUCT(Engine!$C$5090:$C$5121,INDIRECT("Coefficients!$BI$2:$BI$33"))))))</f>
      </c>
      <c r="AT165" s="8">
        <f>IF(OR($B165="",$C165="",$D165="",$E165="",$F165="",$G165="",$H165="",$I165="",$J165="",$K165="",$L165=""),"",IF($B165="Female",1/(1+EXP(-SUMPRODUCT(Engine!$C$5090:$C$5121,INDIRECT("Coefficients!$BJ$2:$BJ$33")))),1/(1+EXP(-SUMPRODUCT(Engine!$C$5090:$C$5121,INDIRECT("Coefficients!$BK$2:$BK$33"))))))</f>
      </c>
      <c r="AU165" s="8">
        <f>IF(OR($B165="",$C165="",$D165="",$E165="",$F165="",$G165="",$H165="",$I165="",$J165="",$K165="",$L165=""),"",IF($B165="Female",1/(1+EXP(-SUMPRODUCT(Engine!$C$5090:$C$5121,INDIRECT("Coefficients!$BL$2:$BL$33")))),1/(1+EXP(-SUMPRODUCT(Engine!$C$5090:$C$5121,INDIRECT("Coefficients!$BM$2:$BM$33"))))))</f>
      </c>
      <c r="AV165" s="8">
        <f>IF(OR($B165="",$C165="",$D165="",$E165="",$F165="",$G165="",$H165="",$I165="",$J165="",$K165="",$L165=""),"",IF($B165="Female",1/(1+EXP(-SUMPRODUCT(Engine!$C$5090:$C$5121,INDIRECT("Coefficients!$BN$2:$BN$33")))),1/(1+EXP(-SUMPRODUCT(Engine!$C$5090:$C$5121,INDIRECT("Coefficients!$BO$2:$BO$33"))))))</f>
      </c>
      <c r="AW165" s="8">
        <f>IF(OR($B165="",$C165="",$D165="",$E165="",$F165="",$G165="",$H165="",$I165="",$J165="",$K165="",$L165=""),"",IF($B165="Female",1/(1+EXP(-SUMPRODUCT(Engine!$C$5090:$C$5121,INDIRECT("Coefficients!$BP$2:$BP$33")))),1/(1+EXP(-SUMPRODUCT(Engine!$C$5090:$C$5121,INDIRECT("Coefficients!$BQ$2:$BQ$33"))))))</f>
      </c>
      <c r="AX165" s="8">
        <f>IF(OR($B165="",$C165="",$D165="",$E165="",$F165="",$G165="",$H165="",$I165="",$J165="",$K165="",$L165=""),"",IF($B165="Female",1/(1+EXP(-SUMPRODUCT(Engine!$C$5090:$C$5121,INDIRECT("Coefficients!$BR$2:$BR$33")))),1/(1+EXP(-SUMPRODUCT(Engine!$C$5090:$C$5121,INDIRECT("Coefficients!$BS$2:$BS$33"))))))</f>
      </c>
      <c r="AY165" s="8">
        <f>IF(OR($B165="",$C165="",$D165="",$E165="",$F165="",$G165="",$H165="",$I165="",$J165="",$K165="",$L165=""),"",IF($B165="Female",1/(1+EXP(-SUMPRODUCT(Engine!$C$5090:$C$5121,INDIRECT("Coefficients!$BT$2:$BT$33")))),1/(1+EXP(-SUMPRODUCT(Engine!$C$5090:$C$5121,INDIRECT("Coefficients!$BU$2:$BU$33"))))))</f>
      </c>
      <c r="AZ165" s="8">
        <f>IF(OR($B165="",$C165="",$D165="",$E165="",$F165="",$G165="",$H165="",$I165="",$J165="",$K165="",$L165=""),"",IF($B165="Female",1/(1+EXP(-SUMPRODUCT(Engine!$C$5090:$C$5121,INDIRECT("Coefficients!$BV$2:$BV$33")))),1/(1+EXP(-SUMPRODUCT(Engine!$C$5090:$C$5121,INDIRECT("Coefficients!$BW$2:$BW$33"))))))</f>
      </c>
      <c r="BA165" s="8">
        <f>IF(OR($B165="",$C165="",$D165="",$E165="",$F165="",$G165="",$H165="",$I165="",$J165="",$K165="",$L165=""),"",IF($B165="Female",1/(1+EXP(-SUMPRODUCT(Engine!$C$5090:$C$5121,INDIRECT("Coefficients!$BX$2:$BX$33")))),1/(1+EXP(-SUMPRODUCT(Engine!$C$5090:$C$5121,INDIRECT("Coefficients!$BY$2:$BY$33"))))))</f>
      </c>
      <c r="BB165" s="8">
        <f>IF(OR($B165="",$C165="",$D165="",$E165="",$F165="",$G165="",$H165="",$I165="",$J165="",$K165="",$L165=""),"",IF($B165="Female",1/(1+EXP(-SUMPRODUCT(Engine!$C$5090:$C$5121,INDIRECT("Coefficients!$BZ$2:$BZ$33")))),1/(1+EXP(-SUMPRODUCT(Engine!$C$5090:$C$5121,INDIRECT("Coefficients!$CA$2:$CA$33"))))))</f>
      </c>
      <c r="BC165" s="8">
        <f>IF(OR($B165="",$C165="",$D165="",$E165="",$F165="",$G165="",$H165="",$I165="",$J165="",$K165="",$L165=""),"",IF($B165="Female",1/(1+EXP(-SUMPRODUCT(Engine!$C$5090:$C$5121,INDIRECT("Coefficients!$CB$2:$CB$33")))),1/(1+EXP(-SUMPRODUCT(Engine!$C$5090:$C$5121,INDIRECT("Coefficients!$CC$2:$CC$33"))))))</f>
      </c>
      <c r="BD165" s="8">
        <f>IF(OR($B165="",$C165="",$D165="",$E165="",$F165="",$G165="",$H165="",$I165="",$J165="",$K165="",$L165=""),"",IF($B165="Female",1/(1+EXP(-SUMPRODUCT(Engine!$C$5090:$C$5121,INDIRECT("Coefficients!$CD$2:$CD$33")))),1/(1+EXP(-SUMPRODUCT(Engine!$C$5090:$C$5121,INDIRECT("Coefficients!$CE$2:$CE$33"))))))</f>
      </c>
      <c r="BE165" s="8">
        <f>IF(OR($B165="",$C165="",$D165="",$E165="",$F165="",$G165="",$H165="",$I165="",$J165="",$K165="",$L165=""),"",IF($B165="Female",1/(1+EXP(-SUMPRODUCT(Engine!$C$5090:$C$5121,INDIRECT("Coefficients!$CF$2:$CF$33")))),1/(1+EXP(-SUMPRODUCT(Engine!$C$5090:$C$5121,INDIRECT("Coefficients!$CG$2:$CG$33"))))))</f>
      </c>
      <c r="BF165" s="8">
        <f>IF(OR($B165="",$C165="",$D165="",$E165="",$F165="",$G165="",$H165="",$I165="",$J165="",$K165="",$L165=""),"",IF($B165="Female",1/(1+EXP(-SUMPRODUCT(Engine!$C$5090:$C$5121,INDIRECT("Coefficients!$CH$2:$CH$33")))),1/(1+EXP(-SUMPRODUCT(Engine!$C$5090:$C$5121,INDIRECT("Coefficients!$CI$2:$CI$33"))))))</f>
      </c>
      <c r="BG165" s="8">
        <f>IF(OR($B165="",$C165="",$D165="",$E165="",$F165="",$G165="",$H165="",$I165="",$J165="",$K165="",$L165=""),"",IF($B165="Female",1/(1+EXP(-SUMPRODUCT(Engine!$C$5090:$C$5121,INDIRECT("Coefficients!$CJ$2:$CJ$33")))),1/(1+EXP(-SUMPRODUCT(Engine!$C$5090:$C$5121,INDIRECT("Coefficients!$CK$2:$CK$33"))))))</f>
      </c>
      <c r="BH165" s="8">
        <f>IF(OR($B165="",$C165="",$D165="",$E165="",$F165="",$G165="",$H165="",$I165="",$J165="",$K165="",$L165=""),"",IF($B165="Female",1/(1+EXP(-SUMPRODUCT(Engine!$C$5090:$C$5121,INDIRECT("Coefficients!$CL$2:$CL$33")))),1/(1+EXP(-SUMPRODUCT(Engine!$C$5090:$C$5121,INDIRECT("Coefficients!$CM$2:$CM$33"))))))</f>
      </c>
      <c r="BI165" s="8">
        <f>IF(OR($B165="",$C165="",$D165="",$E165="",$F165="",$G165="",$H165="",$I165="",$J165="",$K165="",$L165=""),"",IF($B165="Female",1/(1+EXP(-SUMPRODUCT(Engine!$C$5090:$C$5121,INDIRECT("Coefficients!$CN$2:$CN$33")))),1/(1+EXP(-SUMPRODUCT(Engine!$C$5090:$C$5121,INDIRECT("Coefficients!$CO$2:$CO$33"))))))</f>
      </c>
      <c r="BJ165" s="8">
        <f>IF(OR($B165="",$C165="",$D165="",$E165="",$F165="",$G165="",$H165="",$I165="",$J165="",$K165="",$L165=""),"",IF($B165="Female",1/(1+EXP(-SUMPRODUCT(Engine!$C$5090:$C$5121,INDIRECT("Coefficients!$CP$2:$CP$33")))),1/(1+EXP(-SUMPRODUCT(Engine!$C$5090:$C$5121,INDIRECT("Coefficients!$CQ$2:$CQ$33"))))))</f>
      </c>
      <c r="BK165" s="8">
        <f>IF(OR($B165="",$C165="",$D165="",$E165="",$F165="",$G165="",$H165="",$I165="",$J165="",$K165="",$L165=""),"",IF($B165="Female",1/(1+EXP(-SUMPRODUCT(Engine!$C$5090:$C$5121,INDIRECT("Coefficients!$CR$2:$CR$33")))),1/(1+EXP(-SUMPRODUCT(Engine!$C$5090:$C$5121,INDIRECT("Coefficients!$CS$2:$CS$33"))))))</f>
      </c>
      <c r="BL165" s="8">
        <f>IF(OR($B165="",$C165="",$D165="",$E165="",$F165="",$G165="",$H165="",$I165="",$J165="",$K165="",$L165=""),"",IF($B165="Female",1/(1+EXP(-SUMPRODUCT(Engine!$C$5090:$C$5121,INDIRECT("Coefficients!$CT$2:$CT$33")))),1/(1+EXP(-SUMPRODUCT(Engine!$C$5090:$C$5121,INDIRECT("Coefficients!$CU$2:$CU$33"))))))</f>
      </c>
      <c r="BM165" s="8">
        <f>IF(OR($B165="",$C165="",$D165="",$E165="",$F165="",$G165="",$H165="",$I165="",$J165="",$K165="",$L165=""),"",IF($B165="Female",1/(1+EXP(-SUMPRODUCT(Engine!$C$5090:$C$5121,INDIRECT("Coefficients!$CV$2:$CV$33")))),1/(1+EXP(-SUMPRODUCT(Engine!$C$5090:$C$5121,INDIRECT("Coefficients!$CW$2:$CW$33"))))))</f>
      </c>
    </row>
    <row r="166" spans="1:65" x14ac:dyDescent="0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8">
        <f>IF(OR($B166="",$C166="",$D166="",$E166="",$F166="",$G166="",$H166="",$I166="",$J166="",$K166="",$L166=""),"",IF($B166="Female",1/(1+EXP(-SUMPRODUCT(Engine!$C$5122:$C$5153,INDIRECT("Coefficients!$B$2:$B$33")))),1/(1+EXP(-SUMPRODUCT(Engine!$C$5122:$C$5153,INDIRECT("Coefficients!$C$2:$C$33"))))))</f>
      </c>
      <c r="Q166" s="8">
        <f>IF(OR($B166="",$C166="",$D166="",$E166="",$F166="",$G166="",$H166="",$I166="",$J166="",$K166="",$L166=""),"",IF($B166="Female",1/(1+EXP(-SUMPRODUCT(Engine!$C$5122:$C$5153,INDIRECT("Coefficients!$D$2:$D$33")))),1/(1+EXP(-SUMPRODUCT(Engine!$C$5122:$C$5153,INDIRECT("Coefficients!$E$2:$E$33"))))))</f>
      </c>
      <c r="R166" s="8">
        <f>IF(OR($B166="",$C166="",$D166="",$E166="",$F166="",$G166="",$H166="",$I166="",$J166="",$K166="",$L166=""),"",IF($B166="Female",1/(1+EXP(-SUMPRODUCT(Engine!$C$5122:$C$5153,INDIRECT("Coefficients!$F$2:$F$33")))),1/(1+EXP(-SUMPRODUCT(Engine!$C$5122:$C$5153,INDIRECT("Coefficients!$G$2:$G$33"))))))</f>
      </c>
      <c r="S166" s="8">
        <f>IF(OR($B166="",$C166="",$D166="",$E166="",$F166="",$G166="",$H166="",$I166="",$J166="",$K166="",$L166=""),"",IF($B166="Female",1/(1+EXP(-SUMPRODUCT(Engine!$C$5122:$C$5153,INDIRECT("Coefficients!$H$2:$H$33")))),1/(1+EXP(-SUMPRODUCT(Engine!$C$5122:$C$5153,INDIRECT("Coefficients!$I$2:$I$33"))))))</f>
      </c>
      <c r="T166" s="8">
        <f>IF(OR($B166="",$C166="",$D166="",$E166="",$F166="",$G166="",$H166="",$I166="",$J166="",$K166="",$L166=""),"",IF($B166="Female",1/(1+EXP(-SUMPRODUCT(Engine!$C$5122:$C$5153,INDIRECT("Coefficients!$J$2:$J$33")))),1/(1+EXP(-SUMPRODUCT(Engine!$C$5122:$C$5153,INDIRECT("Coefficients!$K$2:$K$33"))))))</f>
      </c>
      <c r="U166" s="8">
        <f>IF(OR($B166="",$C166="",$D166="",$E166="",$F166="",$G166="",$H166="",$I166="",$J166="",$K166="",$L166=""),"",IF($B166="Female",1/(1+EXP(-SUMPRODUCT(Engine!$C$5122:$C$5153,INDIRECT("Coefficients!$L$2:$L$33")))),1/(1+EXP(-SUMPRODUCT(Engine!$C$5122:$C$5153,INDIRECT("Coefficients!$M$2:$M$33"))))))</f>
      </c>
      <c r="V166" s="8">
        <f>IF(OR($B166="",$C166="",$D166="",$E166="",$F166="",$G166="",$H166="",$I166="",$J166="",$K166="",$L166=""),"",IF($B166="Female",1/(1+EXP(-SUMPRODUCT(Engine!$C$5122:$C$5153,INDIRECT("Coefficients!$N$2:$N$33")))),1/(1+EXP(-SUMPRODUCT(Engine!$C$5122:$C$5153,INDIRECT("Coefficients!$O$2:$O$33"))))))</f>
      </c>
      <c r="W166" s="8">
        <f>IF(OR($B166="",$C166="",$D166="",$E166="",$F166="",$G166="",$H166="",$I166="",$J166="",$K166="",$L166=""),"",IF($B166="Female",1/(1+EXP(-SUMPRODUCT(Engine!$C$5122:$C$5153,INDIRECT("Coefficients!$P$2:$P$33")))),1/(1+EXP(-SUMPRODUCT(Engine!$C$5122:$C$5153,INDIRECT("Coefficients!$Q$2:$Q$33"))))))</f>
      </c>
      <c r="X166" s="8">
        <f>IF(OR($B166="",$C166="",$D166="",$E166="",$F166="",$G166="",$H166="",$I166="",$J166="",$K166="",$L166=""),"",IF($B166="Female",1/(1+EXP(-SUMPRODUCT(Engine!$C$5122:$C$5153,INDIRECT("Coefficients!$R$2:$R$33")))),1/(1+EXP(-SUMPRODUCT(Engine!$C$5122:$C$5153,INDIRECT("Coefficients!$S$2:$S$33"))))))</f>
      </c>
      <c r="Y166" s="8">
        <f>IF(OR($B166="",$C166="",$D166="",$E166="",$F166="",$G166="",$H166="",$I166="",$J166="",$K166="",$L166=""),"",IF($B166="Female",1/(1+EXP(-SUMPRODUCT(Engine!$C$5122:$C$5153,INDIRECT("Coefficients!$T$2:$T$33")))),1/(1+EXP(-SUMPRODUCT(Engine!$C$5122:$C$5153,INDIRECT("Coefficients!$U$2:$U$33"))))))</f>
      </c>
      <c r="Z166" s="8">
        <f>IF(OR($B166="",$C166="",$D166="",$E166="",$F166="",$G166="",$H166="",$I166="",$J166="",$K166="",$L166=""),"",IF($B166="Female",1/(1+EXP(-SUMPRODUCT(Engine!$C$5122:$C$5153,INDIRECT("Coefficients!$V$2:$V$33")))),1/(1+EXP(-SUMPRODUCT(Engine!$C$5122:$C$5153,INDIRECT("Coefficients!$W$2:$W$33"))))))</f>
      </c>
      <c r="AA166" s="8">
        <f>IF(OR($B166="",$C166="",$D166="",$E166="",$F166="",$G166="",$H166="",$I166="",$J166="",$K166="",$L166=""),"",IF($B166="Female",1/(1+EXP(-SUMPRODUCT(Engine!$C$5122:$C$5153,INDIRECT("Coefficients!$X$2:$X$33")))),1/(1+EXP(-SUMPRODUCT(Engine!$C$5122:$C$5153,INDIRECT("Coefficients!$Y$2:$Y$33"))))))</f>
      </c>
      <c r="AB166" s="8">
        <f>IF(OR($B166="",$C166="",$D166="",$E166="",$F166="",$G166="",$H166="",$I166="",$J166="",$K166="",$L166=""),"",IF($B166="Female",1/(1+EXP(-SUMPRODUCT(Engine!$C$5122:$C$5153,INDIRECT("Coefficients!$Z$2:$Z$33")))),1/(1+EXP(-SUMPRODUCT(Engine!$C$5122:$C$5153,INDIRECT("Coefficients!$AA$2:$AA$33"))))))</f>
      </c>
      <c r="AC166" s="8">
        <f>IF(OR($B166="",$C166="",$D166="",$E166="",$F166="",$G166="",$H166="",$I166="",$J166="",$K166="",$L166=""),"",IF($B166="Female",1/(1+EXP(-SUMPRODUCT(Engine!$C$5122:$C$5153,INDIRECT("Coefficients!$AB$2:$AB$33")))),1/(1+EXP(-SUMPRODUCT(Engine!$C$5122:$C$5153,INDIRECT("Coefficients!$AC$2:$AC$33"))))))</f>
      </c>
      <c r="AD166" s="8">
        <f>IF(OR($B166="",$C166="",$D166="",$E166="",$F166="",$G166="",$H166="",$I166="",$J166="",$K166="",$L166=""),"",IF($B166="Female",1/(1+EXP(-SUMPRODUCT(Engine!$C$5122:$C$5153,INDIRECT("Coefficients!$AD$2:$AD$33")))),1/(1+EXP(-SUMPRODUCT(Engine!$C$5122:$C$5153,INDIRECT("Coefficients!$AE$2:$AE$33"))))))</f>
      </c>
      <c r="AE166" s="8">
        <f>IF(OR($B166="",$C166="",$D166="",$E166="",$F166="",$G166="",$H166="",$I166="",$J166="",$K166="",$L166=""),"",IF($B166="Female",1/(1+EXP(-SUMPRODUCT(Engine!$C$5122:$C$5153,INDIRECT("Coefficients!$AF$2:$AF$33")))),1/(1+EXP(-SUMPRODUCT(Engine!$C$5122:$C$5153,INDIRECT("Coefficients!$AG$2:$AG$33"))))))</f>
      </c>
      <c r="AF166" s="8">
        <f>IF(OR($B166="",$C166="",$D166="",$E166="",$F166="",$G166="",$H166="",$I166="",$J166="",$K166="",$L166=""),"",IF($B166="Female",1/(1+EXP(-SUMPRODUCT(Engine!$C$5122:$C$5153,INDIRECT("Coefficients!$AH$2:$AH$33")))),1/(1+EXP(-SUMPRODUCT(Engine!$C$5122:$C$5153,INDIRECT("Coefficients!$AI$2:$AI$33"))))))</f>
      </c>
      <c r="AG166" s="8">
        <f>IF(OR($B166="",$C166="",$D166="",$E166="",$F166="",$G166="",$H166="",$I166="",$J166="",$K166="",$L166=""),"",IF($B166="Female",1/(1+EXP(-SUMPRODUCT(Engine!$C$5122:$C$5153,INDIRECT("Coefficients!$AJ$2:$AJ$33")))),1/(1+EXP(-SUMPRODUCT(Engine!$C$5122:$C$5153,INDIRECT("Coefficients!$AK$2:$AK$33"))))))</f>
      </c>
      <c r="AH166" s="8">
        <f>IF(OR($B166="",$C166="",$D166="",$E166="",$F166="",$G166="",$H166="",$I166="",$J166="",$K166="",$L166=""),"",IF($B166="Female",1/(1+EXP(-SUMPRODUCT(Engine!$C$5122:$C$5153,INDIRECT("Coefficients!$AL$2:$AL$33")))),1/(1+EXP(-SUMPRODUCT(Engine!$C$5122:$C$5153,INDIRECT("Coefficients!$AM$2:$AM$33"))))))</f>
      </c>
      <c r="AI166" s="8">
        <f>IF(OR($B166="",$C166="",$D166="",$E166="",$F166="",$G166="",$H166="",$I166="",$J166="",$K166="",$L166=""),"",IF($B166="Female",1/(1+EXP(-SUMPRODUCT(Engine!$C$5122:$C$5153,INDIRECT("Coefficients!$AN$2:$AN$33")))),1/(1+EXP(-SUMPRODUCT(Engine!$C$5122:$C$5153,INDIRECT("Coefficients!$AO$2:$AO$33"))))))</f>
      </c>
      <c r="AJ166" s="8">
        <f>IF(OR($B166="",$C166="",$D166="",$E166="",$F166="",$G166="",$H166="",$I166="",$J166="",$K166="",$L166=""),"",IF($B166="Female",1/(1+EXP(-SUMPRODUCT(Engine!$C$5122:$C$5153,INDIRECT("Coefficients!$AP$2:$AP$33")))),1/(1+EXP(-SUMPRODUCT(Engine!$C$5122:$C$5153,INDIRECT("Coefficients!$AQ$2:$AQ$33"))))))</f>
      </c>
      <c r="AK166" s="8">
        <f>IF(OR($B166="",$C166="",$D166="",$E166="",$F166="",$G166="",$H166="",$I166="",$J166="",$K166="",$L166=""),"",IF($B166="Female",1/(1+EXP(-SUMPRODUCT(Engine!$C$5122:$C$5153,INDIRECT("Coefficients!$AR$2:$AR$33")))),1/(1+EXP(-SUMPRODUCT(Engine!$C$5122:$C$5153,INDIRECT("Coefficients!$AS$2:$AS$33"))))))</f>
      </c>
      <c r="AL166" s="8">
        <f>IF(OR($B166="",$C166="",$D166="",$E166="",$F166="",$G166="",$H166="",$I166="",$J166="",$K166="",$L166=""),"",IF($B166="Female",1/(1+EXP(-SUMPRODUCT(Engine!$C$5122:$C$5153,INDIRECT("Coefficients!$AT$2:$AT$33")))),1/(1+EXP(-SUMPRODUCT(Engine!$C$5122:$C$5153,INDIRECT("Coefficients!$AU$2:$AU$33"))))))</f>
      </c>
      <c r="AM166" s="8">
        <f>IF(OR($B166="",$C166="",$D166="",$E166="",$F166="",$G166="",$H166="",$I166="",$J166="",$K166="",$L166=""),"",IF($B166="Female",1/(1+EXP(-SUMPRODUCT(Engine!$C$5122:$C$5153,INDIRECT("Coefficients!$AV$2:$AV$33")))),1/(1+EXP(-SUMPRODUCT(Engine!$C$5122:$C$5153,INDIRECT("Coefficients!$AW$2:$AW$33"))))))</f>
      </c>
      <c r="AN166" s="8">
        <f>IF(OR($B166="",$C166="",$D166="",$E166="",$F166="",$G166="",$H166="",$I166="",$J166="",$K166="",$L166=""),"",IF($B166="Female",1/(1+EXP(-SUMPRODUCT(Engine!$C$5122:$C$5153,INDIRECT("Coefficients!$AX$2:$AX$33")))),1/(1+EXP(-SUMPRODUCT(Engine!$C$5122:$C$5153,INDIRECT("Coefficients!$AY$2:$AY$33"))))))</f>
      </c>
      <c r="AO166" s="8">
        <f>IF(OR($B166="",$C166="",$D166="",$E166="",$F166="",$G166="",$H166="",$I166="",$J166="",$K166="",$L166=""),"",IF($B166="Female",1/(1+EXP(-SUMPRODUCT(Engine!$C$5122:$C$5153,INDIRECT("Coefficients!$AZ$2:$AZ$33")))),1/(1+EXP(-SUMPRODUCT(Engine!$C$5122:$C$5153,INDIRECT("Coefficients!$BA$2:$BA$33"))))))</f>
      </c>
      <c r="AP166" s="8">
        <f>IF(OR($B166="",$C166="",$D166="",$E166="",$F166="",$G166="",$H166="",$I166="",$J166="",$K166="",$L166=""),"",IF($B166="Female",1/(1+EXP(-SUMPRODUCT(Engine!$C$5122:$C$5153,INDIRECT("Coefficients!$BB$2:$BB$33")))),1/(1+EXP(-SUMPRODUCT(Engine!$C$5122:$C$5153,INDIRECT("Coefficients!$BC$2:$BC$33"))))))</f>
      </c>
      <c r="AQ166" s="8">
        <f>IF(OR($B166="",$C166="",$D166="",$E166="",$F166="",$G166="",$H166="",$I166="",$J166="",$K166="",$L166=""),"",IF($B166="Female",1/(1+EXP(-SUMPRODUCT(Engine!$C$5122:$C$5153,INDIRECT("Coefficients!$BD$2:$BD$33")))),1/(1+EXP(-SUMPRODUCT(Engine!$C$5122:$C$5153,INDIRECT("Coefficients!$BE$2:$BE$33"))))))</f>
      </c>
      <c r="AR166" s="8">
        <f>IF(OR($B166="",$C166="",$D166="",$E166="",$F166="",$G166="",$H166="",$I166="",$J166="",$K166="",$L166=""),"",IF($B166="Female",1/(1+EXP(-SUMPRODUCT(Engine!$C$5122:$C$5153,INDIRECT("Coefficients!$BF$2:$BF$33")))),1/(1+EXP(-SUMPRODUCT(Engine!$C$5122:$C$5153,INDIRECT("Coefficients!$BG$2:$BG$33"))))))</f>
      </c>
      <c r="AS166" s="8">
        <f>IF(OR($B166="",$C166="",$D166="",$E166="",$F166="",$G166="",$H166="",$I166="",$J166="",$K166="",$L166=""),"",IF($B166="Female",1/(1+EXP(-SUMPRODUCT(Engine!$C$5122:$C$5153,INDIRECT("Coefficients!$BH$2:$BH$33")))),1/(1+EXP(-SUMPRODUCT(Engine!$C$5122:$C$5153,INDIRECT("Coefficients!$BI$2:$BI$33"))))))</f>
      </c>
      <c r="AT166" s="8">
        <f>IF(OR($B166="",$C166="",$D166="",$E166="",$F166="",$G166="",$H166="",$I166="",$J166="",$K166="",$L166=""),"",IF($B166="Female",1/(1+EXP(-SUMPRODUCT(Engine!$C$5122:$C$5153,INDIRECT("Coefficients!$BJ$2:$BJ$33")))),1/(1+EXP(-SUMPRODUCT(Engine!$C$5122:$C$5153,INDIRECT("Coefficients!$BK$2:$BK$33"))))))</f>
      </c>
      <c r="AU166" s="8">
        <f>IF(OR($B166="",$C166="",$D166="",$E166="",$F166="",$G166="",$H166="",$I166="",$J166="",$K166="",$L166=""),"",IF($B166="Female",1/(1+EXP(-SUMPRODUCT(Engine!$C$5122:$C$5153,INDIRECT("Coefficients!$BL$2:$BL$33")))),1/(1+EXP(-SUMPRODUCT(Engine!$C$5122:$C$5153,INDIRECT("Coefficients!$BM$2:$BM$33"))))))</f>
      </c>
      <c r="AV166" s="8">
        <f>IF(OR($B166="",$C166="",$D166="",$E166="",$F166="",$G166="",$H166="",$I166="",$J166="",$K166="",$L166=""),"",IF($B166="Female",1/(1+EXP(-SUMPRODUCT(Engine!$C$5122:$C$5153,INDIRECT("Coefficients!$BN$2:$BN$33")))),1/(1+EXP(-SUMPRODUCT(Engine!$C$5122:$C$5153,INDIRECT("Coefficients!$BO$2:$BO$33"))))))</f>
      </c>
      <c r="AW166" s="8">
        <f>IF(OR($B166="",$C166="",$D166="",$E166="",$F166="",$G166="",$H166="",$I166="",$J166="",$K166="",$L166=""),"",IF($B166="Female",1/(1+EXP(-SUMPRODUCT(Engine!$C$5122:$C$5153,INDIRECT("Coefficients!$BP$2:$BP$33")))),1/(1+EXP(-SUMPRODUCT(Engine!$C$5122:$C$5153,INDIRECT("Coefficients!$BQ$2:$BQ$33"))))))</f>
      </c>
      <c r="AX166" s="8">
        <f>IF(OR($B166="",$C166="",$D166="",$E166="",$F166="",$G166="",$H166="",$I166="",$J166="",$K166="",$L166=""),"",IF($B166="Female",1/(1+EXP(-SUMPRODUCT(Engine!$C$5122:$C$5153,INDIRECT("Coefficients!$BR$2:$BR$33")))),1/(1+EXP(-SUMPRODUCT(Engine!$C$5122:$C$5153,INDIRECT("Coefficients!$BS$2:$BS$33"))))))</f>
      </c>
      <c r="AY166" s="8">
        <f>IF(OR($B166="",$C166="",$D166="",$E166="",$F166="",$G166="",$H166="",$I166="",$J166="",$K166="",$L166=""),"",IF($B166="Female",1/(1+EXP(-SUMPRODUCT(Engine!$C$5122:$C$5153,INDIRECT("Coefficients!$BT$2:$BT$33")))),1/(1+EXP(-SUMPRODUCT(Engine!$C$5122:$C$5153,INDIRECT("Coefficients!$BU$2:$BU$33"))))))</f>
      </c>
      <c r="AZ166" s="8">
        <f>IF(OR($B166="",$C166="",$D166="",$E166="",$F166="",$G166="",$H166="",$I166="",$J166="",$K166="",$L166=""),"",IF($B166="Female",1/(1+EXP(-SUMPRODUCT(Engine!$C$5122:$C$5153,INDIRECT("Coefficients!$BV$2:$BV$33")))),1/(1+EXP(-SUMPRODUCT(Engine!$C$5122:$C$5153,INDIRECT("Coefficients!$BW$2:$BW$33"))))))</f>
      </c>
      <c r="BA166" s="8">
        <f>IF(OR($B166="",$C166="",$D166="",$E166="",$F166="",$G166="",$H166="",$I166="",$J166="",$K166="",$L166=""),"",IF($B166="Female",1/(1+EXP(-SUMPRODUCT(Engine!$C$5122:$C$5153,INDIRECT("Coefficients!$BX$2:$BX$33")))),1/(1+EXP(-SUMPRODUCT(Engine!$C$5122:$C$5153,INDIRECT("Coefficients!$BY$2:$BY$33"))))))</f>
      </c>
      <c r="BB166" s="8">
        <f>IF(OR($B166="",$C166="",$D166="",$E166="",$F166="",$G166="",$H166="",$I166="",$J166="",$K166="",$L166=""),"",IF($B166="Female",1/(1+EXP(-SUMPRODUCT(Engine!$C$5122:$C$5153,INDIRECT("Coefficients!$BZ$2:$BZ$33")))),1/(1+EXP(-SUMPRODUCT(Engine!$C$5122:$C$5153,INDIRECT("Coefficients!$CA$2:$CA$33"))))))</f>
      </c>
      <c r="BC166" s="8">
        <f>IF(OR($B166="",$C166="",$D166="",$E166="",$F166="",$G166="",$H166="",$I166="",$J166="",$K166="",$L166=""),"",IF($B166="Female",1/(1+EXP(-SUMPRODUCT(Engine!$C$5122:$C$5153,INDIRECT("Coefficients!$CB$2:$CB$33")))),1/(1+EXP(-SUMPRODUCT(Engine!$C$5122:$C$5153,INDIRECT("Coefficients!$CC$2:$CC$33"))))))</f>
      </c>
      <c r="BD166" s="8">
        <f>IF(OR($B166="",$C166="",$D166="",$E166="",$F166="",$G166="",$H166="",$I166="",$J166="",$K166="",$L166=""),"",IF($B166="Female",1/(1+EXP(-SUMPRODUCT(Engine!$C$5122:$C$5153,INDIRECT("Coefficients!$CD$2:$CD$33")))),1/(1+EXP(-SUMPRODUCT(Engine!$C$5122:$C$5153,INDIRECT("Coefficients!$CE$2:$CE$33"))))))</f>
      </c>
      <c r="BE166" s="8">
        <f>IF(OR($B166="",$C166="",$D166="",$E166="",$F166="",$G166="",$H166="",$I166="",$J166="",$K166="",$L166=""),"",IF($B166="Female",1/(1+EXP(-SUMPRODUCT(Engine!$C$5122:$C$5153,INDIRECT("Coefficients!$CF$2:$CF$33")))),1/(1+EXP(-SUMPRODUCT(Engine!$C$5122:$C$5153,INDIRECT("Coefficients!$CG$2:$CG$33"))))))</f>
      </c>
      <c r="BF166" s="8">
        <f>IF(OR($B166="",$C166="",$D166="",$E166="",$F166="",$G166="",$H166="",$I166="",$J166="",$K166="",$L166=""),"",IF($B166="Female",1/(1+EXP(-SUMPRODUCT(Engine!$C$5122:$C$5153,INDIRECT("Coefficients!$CH$2:$CH$33")))),1/(1+EXP(-SUMPRODUCT(Engine!$C$5122:$C$5153,INDIRECT("Coefficients!$CI$2:$CI$33"))))))</f>
      </c>
      <c r="BG166" s="8">
        <f>IF(OR($B166="",$C166="",$D166="",$E166="",$F166="",$G166="",$H166="",$I166="",$J166="",$K166="",$L166=""),"",IF($B166="Female",1/(1+EXP(-SUMPRODUCT(Engine!$C$5122:$C$5153,INDIRECT("Coefficients!$CJ$2:$CJ$33")))),1/(1+EXP(-SUMPRODUCT(Engine!$C$5122:$C$5153,INDIRECT("Coefficients!$CK$2:$CK$33"))))))</f>
      </c>
      <c r="BH166" s="8">
        <f>IF(OR($B166="",$C166="",$D166="",$E166="",$F166="",$G166="",$H166="",$I166="",$J166="",$K166="",$L166=""),"",IF($B166="Female",1/(1+EXP(-SUMPRODUCT(Engine!$C$5122:$C$5153,INDIRECT("Coefficients!$CL$2:$CL$33")))),1/(1+EXP(-SUMPRODUCT(Engine!$C$5122:$C$5153,INDIRECT("Coefficients!$CM$2:$CM$33"))))))</f>
      </c>
      <c r="BI166" s="8">
        <f>IF(OR($B166="",$C166="",$D166="",$E166="",$F166="",$G166="",$H166="",$I166="",$J166="",$K166="",$L166=""),"",IF($B166="Female",1/(1+EXP(-SUMPRODUCT(Engine!$C$5122:$C$5153,INDIRECT("Coefficients!$CN$2:$CN$33")))),1/(1+EXP(-SUMPRODUCT(Engine!$C$5122:$C$5153,INDIRECT("Coefficients!$CO$2:$CO$33"))))))</f>
      </c>
      <c r="BJ166" s="8">
        <f>IF(OR($B166="",$C166="",$D166="",$E166="",$F166="",$G166="",$H166="",$I166="",$J166="",$K166="",$L166=""),"",IF($B166="Female",1/(1+EXP(-SUMPRODUCT(Engine!$C$5122:$C$5153,INDIRECT("Coefficients!$CP$2:$CP$33")))),1/(1+EXP(-SUMPRODUCT(Engine!$C$5122:$C$5153,INDIRECT("Coefficients!$CQ$2:$CQ$33"))))))</f>
      </c>
      <c r="BK166" s="8">
        <f>IF(OR($B166="",$C166="",$D166="",$E166="",$F166="",$G166="",$H166="",$I166="",$J166="",$K166="",$L166=""),"",IF($B166="Female",1/(1+EXP(-SUMPRODUCT(Engine!$C$5122:$C$5153,INDIRECT("Coefficients!$CR$2:$CR$33")))),1/(1+EXP(-SUMPRODUCT(Engine!$C$5122:$C$5153,INDIRECT("Coefficients!$CS$2:$CS$33"))))))</f>
      </c>
      <c r="BL166" s="8">
        <f>IF(OR($B166="",$C166="",$D166="",$E166="",$F166="",$G166="",$H166="",$I166="",$J166="",$K166="",$L166=""),"",IF($B166="Female",1/(1+EXP(-SUMPRODUCT(Engine!$C$5122:$C$5153,INDIRECT("Coefficients!$CT$2:$CT$33")))),1/(1+EXP(-SUMPRODUCT(Engine!$C$5122:$C$5153,INDIRECT("Coefficients!$CU$2:$CU$33"))))))</f>
      </c>
      <c r="BM166" s="8">
        <f>IF(OR($B166="",$C166="",$D166="",$E166="",$F166="",$G166="",$H166="",$I166="",$J166="",$K166="",$L166=""),"",IF($B166="Female",1/(1+EXP(-SUMPRODUCT(Engine!$C$5122:$C$5153,INDIRECT("Coefficients!$CV$2:$CV$33")))),1/(1+EXP(-SUMPRODUCT(Engine!$C$5122:$C$5153,INDIRECT("Coefficients!$CW$2:$CW$33"))))))</f>
      </c>
    </row>
    <row r="167" spans="1:65" x14ac:dyDescent="0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8">
        <f>IF(OR($B167="",$C167="",$D167="",$E167="",$F167="",$G167="",$H167="",$I167="",$J167="",$K167="",$L167=""),"",IF($B167="Female",1/(1+EXP(-SUMPRODUCT(Engine!$C$5154:$C$5185,INDIRECT("Coefficients!$B$2:$B$33")))),1/(1+EXP(-SUMPRODUCT(Engine!$C$5154:$C$5185,INDIRECT("Coefficients!$C$2:$C$33"))))))</f>
      </c>
      <c r="Q167" s="8">
        <f>IF(OR($B167="",$C167="",$D167="",$E167="",$F167="",$G167="",$H167="",$I167="",$J167="",$K167="",$L167=""),"",IF($B167="Female",1/(1+EXP(-SUMPRODUCT(Engine!$C$5154:$C$5185,INDIRECT("Coefficients!$D$2:$D$33")))),1/(1+EXP(-SUMPRODUCT(Engine!$C$5154:$C$5185,INDIRECT("Coefficients!$E$2:$E$33"))))))</f>
      </c>
      <c r="R167" s="8">
        <f>IF(OR($B167="",$C167="",$D167="",$E167="",$F167="",$G167="",$H167="",$I167="",$J167="",$K167="",$L167=""),"",IF($B167="Female",1/(1+EXP(-SUMPRODUCT(Engine!$C$5154:$C$5185,INDIRECT("Coefficients!$F$2:$F$33")))),1/(1+EXP(-SUMPRODUCT(Engine!$C$5154:$C$5185,INDIRECT("Coefficients!$G$2:$G$33"))))))</f>
      </c>
      <c r="S167" s="8">
        <f>IF(OR($B167="",$C167="",$D167="",$E167="",$F167="",$G167="",$H167="",$I167="",$J167="",$K167="",$L167=""),"",IF($B167="Female",1/(1+EXP(-SUMPRODUCT(Engine!$C$5154:$C$5185,INDIRECT("Coefficients!$H$2:$H$33")))),1/(1+EXP(-SUMPRODUCT(Engine!$C$5154:$C$5185,INDIRECT("Coefficients!$I$2:$I$33"))))))</f>
      </c>
      <c r="T167" s="8">
        <f>IF(OR($B167="",$C167="",$D167="",$E167="",$F167="",$G167="",$H167="",$I167="",$J167="",$K167="",$L167=""),"",IF($B167="Female",1/(1+EXP(-SUMPRODUCT(Engine!$C$5154:$C$5185,INDIRECT("Coefficients!$J$2:$J$33")))),1/(1+EXP(-SUMPRODUCT(Engine!$C$5154:$C$5185,INDIRECT("Coefficients!$K$2:$K$33"))))))</f>
      </c>
      <c r="U167" s="8">
        <f>IF(OR($B167="",$C167="",$D167="",$E167="",$F167="",$G167="",$H167="",$I167="",$J167="",$K167="",$L167=""),"",IF($B167="Female",1/(1+EXP(-SUMPRODUCT(Engine!$C$5154:$C$5185,INDIRECT("Coefficients!$L$2:$L$33")))),1/(1+EXP(-SUMPRODUCT(Engine!$C$5154:$C$5185,INDIRECT("Coefficients!$M$2:$M$33"))))))</f>
      </c>
      <c r="V167" s="8">
        <f>IF(OR($B167="",$C167="",$D167="",$E167="",$F167="",$G167="",$H167="",$I167="",$J167="",$K167="",$L167=""),"",IF($B167="Female",1/(1+EXP(-SUMPRODUCT(Engine!$C$5154:$C$5185,INDIRECT("Coefficients!$N$2:$N$33")))),1/(1+EXP(-SUMPRODUCT(Engine!$C$5154:$C$5185,INDIRECT("Coefficients!$O$2:$O$33"))))))</f>
      </c>
      <c r="W167" s="8">
        <f>IF(OR($B167="",$C167="",$D167="",$E167="",$F167="",$G167="",$H167="",$I167="",$J167="",$K167="",$L167=""),"",IF($B167="Female",1/(1+EXP(-SUMPRODUCT(Engine!$C$5154:$C$5185,INDIRECT("Coefficients!$P$2:$P$33")))),1/(1+EXP(-SUMPRODUCT(Engine!$C$5154:$C$5185,INDIRECT("Coefficients!$Q$2:$Q$33"))))))</f>
      </c>
      <c r="X167" s="8">
        <f>IF(OR($B167="",$C167="",$D167="",$E167="",$F167="",$G167="",$H167="",$I167="",$J167="",$K167="",$L167=""),"",IF($B167="Female",1/(1+EXP(-SUMPRODUCT(Engine!$C$5154:$C$5185,INDIRECT("Coefficients!$R$2:$R$33")))),1/(1+EXP(-SUMPRODUCT(Engine!$C$5154:$C$5185,INDIRECT("Coefficients!$S$2:$S$33"))))))</f>
      </c>
      <c r="Y167" s="8">
        <f>IF(OR($B167="",$C167="",$D167="",$E167="",$F167="",$G167="",$H167="",$I167="",$J167="",$K167="",$L167=""),"",IF($B167="Female",1/(1+EXP(-SUMPRODUCT(Engine!$C$5154:$C$5185,INDIRECT("Coefficients!$T$2:$T$33")))),1/(1+EXP(-SUMPRODUCT(Engine!$C$5154:$C$5185,INDIRECT("Coefficients!$U$2:$U$33"))))))</f>
      </c>
      <c r="Z167" s="8">
        <f>IF(OR($B167="",$C167="",$D167="",$E167="",$F167="",$G167="",$H167="",$I167="",$J167="",$K167="",$L167=""),"",IF($B167="Female",1/(1+EXP(-SUMPRODUCT(Engine!$C$5154:$C$5185,INDIRECT("Coefficients!$V$2:$V$33")))),1/(1+EXP(-SUMPRODUCT(Engine!$C$5154:$C$5185,INDIRECT("Coefficients!$W$2:$W$33"))))))</f>
      </c>
      <c r="AA167" s="8">
        <f>IF(OR($B167="",$C167="",$D167="",$E167="",$F167="",$G167="",$H167="",$I167="",$J167="",$K167="",$L167=""),"",IF($B167="Female",1/(1+EXP(-SUMPRODUCT(Engine!$C$5154:$C$5185,INDIRECT("Coefficients!$X$2:$X$33")))),1/(1+EXP(-SUMPRODUCT(Engine!$C$5154:$C$5185,INDIRECT("Coefficients!$Y$2:$Y$33"))))))</f>
      </c>
      <c r="AB167" s="8">
        <f>IF(OR($B167="",$C167="",$D167="",$E167="",$F167="",$G167="",$H167="",$I167="",$J167="",$K167="",$L167=""),"",IF($B167="Female",1/(1+EXP(-SUMPRODUCT(Engine!$C$5154:$C$5185,INDIRECT("Coefficients!$Z$2:$Z$33")))),1/(1+EXP(-SUMPRODUCT(Engine!$C$5154:$C$5185,INDIRECT("Coefficients!$AA$2:$AA$33"))))))</f>
      </c>
      <c r="AC167" s="8">
        <f>IF(OR($B167="",$C167="",$D167="",$E167="",$F167="",$G167="",$H167="",$I167="",$J167="",$K167="",$L167=""),"",IF($B167="Female",1/(1+EXP(-SUMPRODUCT(Engine!$C$5154:$C$5185,INDIRECT("Coefficients!$AB$2:$AB$33")))),1/(1+EXP(-SUMPRODUCT(Engine!$C$5154:$C$5185,INDIRECT("Coefficients!$AC$2:$AC$33"))))))</f>
      </c>
      <c r="AD167" s="8">
        <f>IF(OR($B167="",$C167="",$D167="",$E167="",$F167="",$G167="",$H167="",$I167="",$J167="",$K167="",$L167=""),"",IF($B167="Female",1/(1+EXP(-SUMPRODUCT(Engine!$C$5154:$C$5185,INDIRECT("Coefficients!$AD$2:$AD$33")))),1/(1+EXP(-SUMPRODUCT(Engine!$C$5154:$C$5185,INDIRECT("Coefficients!$AE$2:$AE$33"))))))</f>
      </c>
      <c r="AE167" s="8">
        <f>IF(OR($B167="",$C167="",$D167="",$E167="",$F167="",$G167="",$H167="",$I167="",$J167="",$K167="",$L167=""),"",IF($B167="Female",1/(1+EXP(-SUMPRODUCT(Engine!$C$5154:$C$5185,INDIRECT("Coefficients!$AF$2:$AF$33")))),1/(1+EXP(-SUMPRODUCT(Engine!$C$5154:$C$5185,INDIRECT("Coefficients!$AG$2:$AG$33"))))))</f>
      </c>
      <c r="AF167" s="8">
        <f>IF(OR($B167="",$C167="",$D167="",$E167="",$F167="",$G167="",$H167="",$I167="",$J167="",$K167="",$L167=""),"",IF($B167="Female",1/(1+EXP(-SUMPRODUCT(Engine!$C$5154:$C$5185,INDIRECT("Coefficients!$AH$2:$AH$33")))),1/(1+EXP(-SUMPRODUCT(Engine!$C$5154:$C$5185,INDIRECT("Coefficients!$AI$2:$AI$33"))))))</f>
      </c>
      <c r="AG167" s="8">
        <f>IF(OR($B167="",$C167="",$D167="",$E167="",$F167="",$G167="",$H167="",$I167="",$J167="",$K167="",$L167=""),"",IF($B167="Female",1/(1+EXP(-SUMPRODUCT(Engine!$C$5154:$C$5185,INDIRECT("Coefficients!$AJ$2:$AJ$33")))),1/(1+EXP(-SUMPRODUCT(Engine!$C$5154:$C$5185,INDIRECT("Coefficients!$AK$2:$AK$33"))))))</f>
      </c>
      <c r="AH167" s="8">
        <f>IF(OR($B167="",$C167="",$D167="",$E167="",$F167="",$G167="",$H167="",$I167="",$J167="",$K167="",$L167=""),"",IF($B167="Female",1/(1+EXP(-SUMPRODUCT(Engine!$C$5154:$C$5185,INDIRECT("Coefficients!$AL$2:$AL$33")))),1/(1+EXP(-SUMPRODUCT(Engine!$C$5154:$C$5185,INDIRECT("Coefficients!$AM$2:$AM$33"))))))</f>
      </c>
      <c r="AI167" s="8">
        <f>IF(OR($B167="",$C167="",$D167="",$E167="",$F167="",$G167="",$H167="",$I167="",$J167="",$K167="",$L167=""),"",IF($B167="Female",1/(1+EXP(-SUMPRODUCT(Engine!$C$5154:$C$5185,INDIRECT("Coefficients!$AN$2:$AN$33")))),1/(1+EXP(-SUMPRODUCT(Engine!$C$5154:$C$5185,INDIRECT("Coefficients!$AO$2:$AO$33"))))))</f>
      </c>
      <c r="AJ167" s="8">
        <f>IF(OR($B167="",$C167="",$D167="",$E167="",$F167="",$G167="",$H167="",$I167="",$J167="",$K167="",$L167=""),"",IF($B167="Female",1/(1+EXP(-SUMPRODUCT(Engine!$C$5154:$C$5185,INDIRECT("Coefficients!$AP$2:$AP$33")))),1/(1+EXP(-SUMPRODUCT(Engine!$C$5154:$C$5185,INDIRECT("Coefficients!$AQ$2:$AQ$33"))))))</f>
      </c>
      <c r="AK167" s="8">
        <f>IF(OR($B167="",$C167="",$D167="",$E167="",$F167="",$G167="",$H167="",$I167="",$J167="",$K167="",$L167=""),"",IF($B167="Female",1/(1+EXP(-SUMPRODUCT(Engine!$C$5154:$C$5185,INDIRECT("Coefficients!$AR$2:$AR$33")))),1/(1+EXP(-SUMPRODUCT(Engine!$C$5154:$C$5185,INDIRECT("Coefficients!$AS$2:$AS$33"))))))</f>
      </c>
      <c r="AL167" s="8">
        <f>IF(OR($B167="",$C167="",$D167="",$E167="",$F167="",$G167="",$H167="",$I167="",$J167="",$K167="",$L167=""),"",IF($B167="Female",1/(1+EXP(-SUMPRODUCT(Engine!$C$5154:$C$5185,INDIRECT("Coefficients!$AT$2:$AT$33")))),1/(1+EXP(-SUMPRODUCT(Engine!$C$5154:$C$5185,INDIRECT("Coefficients!$AU$2:$AU$33"))))))</f>
      </c>
      <c r="AM167" s="8">
        <f>IF(OR($B167="",$C167="",$D167="",$E167="",$F167="",$G167="",$H167="",$I167="",$J167="",$K167="",$L167=""),"",IF($B167="Female",1/(1+EXP(-SUMPRODUCT(Engine!$C$5154:$C$5185,INDIRECT("Coefficients!$AV$2:$AV$33")))),1/(1+EXP(-SUMPRODUCT(Engine!$C$5154:$C$5185,INDIRECT("Coefficients!$AW$2:$AW$33"))))))</f>
      </c>
      <c r="AN167" s="8">
        <f>IF(OR($B167="",$C167="",$D167="",$E167="",$F167="",$G167="",$H167="",$I167="",$J167="",$K167="",$L167=""),"",IF($B167="Female",1/(1+EXP(-SUMPRODUCT(Engine!$C$5154:$C$5185,INDIRECT("Coefficients!$AX$2:$AX$33")))),1/(1+EXP(-SUMPRODUCT(Engine!$C$5154:$C$5185,INDIRECT("Coefficients!$AY$2:$AY$33"))))))</f>
      </c>
      <c r="AO167" s="8">
        <f>IF(OR($B167="",$C167="",$D167="",$E167="",$F167="",$G167="",$H167="",$I167="",$J167="",$K167="",$L167=""),"",IF($B167="Female",1/(1+EXP(-SUMPRODUCT(Engine!$C$5154:$C$5185,INDIRECT("Coefficients!$AZ$2:$AZ$33")))),1/(1+EXP(-SUMPRODUCT(Engine!$C$5154:$C$5185,INDIRECT("Coefficients!$BA$2:$BA$33"))))))</f>
      </c>
      <c r="AP167" s="8">
        <f>IF(OR($B167="",$C167="",$D167="",$E167="",$F167="",$G167="",$H167="",$I167="",$J167="",$K167="",$L167=""),"",IF($B167="Female",1/(1+EXP(-SUMPRODUCT(Engine!$C$5154:$C$5185,INDIRECT("Coefficients!$BB$2:$BB$33")))),1/(1+EXP(-SUMPRODUCT(Engine!$C$5154:$C$5185,INDIRECT("Coefficients!$BC$2:$BC$33"))))))</f>
      </c>
      <c r="AQ167" s="8">
        <f>IF(OR($B167="",$C167="",$D167="",$E167="",$F167="",$G167="",$H167="",$I167="",$J167="",$K167="",$L167=""),"",IF($B167="Female",1/(1+EXP(-SUMPRODUCT(Engine!$C$5154:$C$5185,INDIRECT("Coefficients!$BD$2:$BD$33")))),1/(1+EXP(-SUMPRODUCT(Engine!$C$5154:$C$5185,INDIRECT("Coefficients!$BE$2:$BE$33"))))))</f>
      </c>
      <c r="AR167" s="8">
        <f>IF(OR($B167="",$C167="",$D167="",$E167="",$F167="",$G167="",$H167="",$I167="",$J167="",$K167="",$L167=""),"",IF($B167="Female",1/(1+EXP(-SUMPRODUCT(Engine!$C$5154:$C$5185,INDIRECT("Coefficients!$BF$2:$BF$33")))),1/(1+EXP(-SUMPRODUCT(Engine!$C$5154:$C$5185,INDIRECT("Coefficients!$BG$2:$BG$33"))))))</f>
      </c>
      <c r="AS167" s="8">
        <f>IF(OR($B167="",$C167="",$D167="",$E167="",$F167="",$G167="",$H167="",$I167="",$J167="",$K167="",$L167=""),"",IF($B167="Female",1/(1+EXP(-SUMPRODUCT(Engine!$C$5154:$C$5185,INDIRECT("Coefficients!$BH$2:$BH$33")))),1/(1+EXP(-SUMPRODUCT(Engine!$C$5154:$C$5185,INDIRECT("Coefficients!$BI$2:$BI$33"))))))</f>
      </c>
      <c r="AT167" s="8">
        <f>IF(OR($B167="",$C167="",$D167="",$E167="",$F167="",$G167="",$H167="",$I167="",$J167="",$K167="",$L167=""),"",IF($B167="Female",1/(1+EXP(-SUMPRODUCT(Engine!$C$5154:$C$5185,INDIRECT("Coefficients!$BJ$2:$BJ$33")))),1/(1+EXP(-SUMPRODUCT(Engine!$C$5154:$C$5185,INDIRECT("Coefficients!$BK$2:$BK$33"))))))</f>
      </c>
      <c r="AU167" s="8">
        <f>IF(OR($B167="",$C167="",$D167="",$E167="",$F167="",$G167="",$H167="",$I167="",$J167="",$K167="",$L167=""),"",IF($B167="Female",1/(1+EXP(-SUMPRODUCT(Engine!$C$5154:$C$5185,INDIRECT("Coefficients!$BL$2:$BL$33")))),1/(1+EXP(-SUMPRODUCT(Engine!$C$5154:$C$5185,INDIRECT("Coefficients!$BM$2:$BM$33"))))))</f>
      </c>
      <c r="AV167" s="8">
        <f>IF(OR($B167="",$C167="",$D167="",$E167="",$F167="",$G167="",$H167="",$I167="",$J167="",$K167="",$L167=""),"",IF($B167="Female",1/(1+EXP(-SUMPRODUCT(Engine!$C$5154:$C$5185,INDIRECT("Coefficients!$BN$2:$BN$33")))),1/(1+EXP(-SUMPRODUCT(Engine!$C$5154:$C$5185,INDIRECT("Coefficients!$BO$2:$BO$33"))))))</f>
      </c>
      <c r="AW167" s="8">
        <f>IF(OR($B167="",$C167="",$D167="",$E167="",$F167="",$G167="",$H167="",$I167="",$J167="",$K167="",$L167=""),"",IF($B167="Female",1/(1+EXP(-SUMPRODUCT(Engine!$C$5154:$C$5185,INDIRECT("Coefficients!$BP$2:$BP$33")))),1/(1+EXP(-SUMPRODUCT(Engine!$C$5154:$C$5185,INDIRECT("Coefficients!$BQ$2:$BQ$33"))))))</f>
      </c>
      <c r="AX167" s="8">
        <f>IF(OR($B167="",$C167="",$D167="",$E167="",$F167="",$G167="",$H167="",$I167="",$J167="",$K167="",$L167=""),"",IF($B167="Female",1/(1+EXP(-SUMPRODUCT(Engine!$C$5154:$C$5185,INDIRECT("Coefficients!$BR$2:$BR$33")))),1/(1+EXP(-SUMPRODUCT(Engine!$C$5154:$C$5185,INDIRECT("Coefficients!$BS$2:$BS$33"))))))</f>
      </c>
      <c r="AY167" s="8">
        <f>IF(OR($B167="",$C167="",$D167="",$E167="",$F167="",$G167="",$H167="",$I167="",$J167="",$K167="",$L167=""),"",IF($B167="Female",1/(1+EXP(-SUMPRODUCT(Engine!$C$5154:$C$5185,INDIRECT("Coefficients!$BT$2:$BT$33")))),1/(1+EXP(-SUMPRODUCT(Engine!$C$5154:$C$5185,INDIRECT("Coefficients!$BU$2:$BU$33"))))))</f>
      </c>
      <c r="AZ167" s="8">
        <f>IF(OR($B167="",$C167="",$D167="",$E167="",$F167="",$G167="",$H167="",$I167="",$J167="",$K167="",$L167=""),"",IF($B167="Female",1/(1+EXP(-SUMPRODUCT(Engine!$C$5154:$C$5185,INDIRECT("Coefficients!$BV$2:$BV$33")))),1/(1+EXP(-SUMPRODUCT(Engine!$C$5154:$C$5185,INDIRECT("Coefficients!$BW$2:$BW$33"))))))</f>
      </c>
      <c r="BA167" s="8">
        <f>IF(OR($B167="",$C167="",$D167="",$E167="",$F167="",$G167="",$H167="",$I167="",$J167="",$K167="",$L167=""),"",IF($B167="Female",1/(1+EXP(-SUMPRODUCT(Engine!$C$5154:$C$5185,INDIRECT("Coefficients!$BX$2:$BX$33")))),1/(1+EXP(-SUMPRODUCT(Engine!$C$5154:$C$5185,INDIRECT("Coefficients!$BY$2:$BY$33"))))))</f>
      </c>
      <c r="BB167" s="8">
        <f>IF(OR($B167="",$C167="",$D167="",$E167="",$F167="",$G167="",$H167="",$I167="",$J167="",$K167="",$L167=""),"",IF($B167="Female",1/(1+EXP(-SUMPRODUCT(Engine!$C$5154:$C$5185,INDIRECT("Coefficients!$BZ$2:$BZ$33")))),1/(1+EXP(-SUMPRODUCT(Engine!$C$5154:$C$5185,INDIRECT("Coefficients!$CA$2:$CA$33"))))))</f>
      </c>
      <c r="BC167" s="8">
        <f>IF(OR($B167="",$C167="",$D167="",$E167="",$F167="",$G167="",$H167="",$I167="",$J167="",$K167="",$L167=""),"",IF($B167="Female",1/(1+EXP(-SUMPRODUCT(Engine!$C$5154:$C$5185,INDIRECT("Coefficients!$CB$2:$CB$33")))),1/(1+EXP(-SUMPRODUCT(Engine!$C$5154:$C$5185,INDIRECT("Coefficients!$CC$2:$CC$33"))))))</f>
      </c>
      <c r="BD167" s="8">
        <f>IF(OR($B167="",$C167="",$D167="",$E167="",$F167="",$G167="",$H167="",$I167="",$J167="",$K167="",$L167=""),"",IF($B167="Female",1/(1+EXP(-SUMPRODUCT(Engine!$C$5154:$C$5185,INDIRECT("Coefficients!$CD$2:$CD$33")))),1/(1+EXP(-SUMPRODUCT(Engine!$C$5154:$C$5185,INDIRECT("Coefficients!$CE$2:$CE$33"))))))</f>
      </c>
      <c r="BE167" s="8">
        <f>IF(OR($B167="",$C167="",$D167="",$E167="",$F167="",$G167="",$H167="",$I167="",$J167="",$K167="",$L167=""),"",IF($B167="Female",1/(1+EXP(-SUMPRODUCT(Engine!$C$5154:$C$5185,INDIRECT("Coefficients!$CF$2:$CF$33")))),1/(1+EXP(-SUMPRODUCT(Engine!$C$5154:$C$5185,INDIRECT("Coefficients!$CG$2:$CG$33"))))))</f>
      </c>
      <c r="BF167" s="8">
        <f>IF(OR($B167="",$C167="",$D167="",$E167="",$F167="",$G167="",$H167="",$I167="",$J167="",$K167="",$L167=""),"",IF($B167="Female",1/(1+EXP(-SUMPRODUCT(Engine!$C$5154:$C$5185,INDIRECT("Coefficients!$CH$2:$CH$33")))),1/(1+EXP(-SUMPRODUCT(Engine!$C$5154:$C$5185,INDIRECT("Coefficients!$CI$2:$CI$33"))))))</f>
      </c>
      <c r="BG167" s="8">
        <f>IF(OR($B167="",$C167="",$D167="",$E167="",$F167="",$G167="",$H167="",$I167="",$J167="",$K167="",$L167=""),"",IF($B167="Female",1/(1+EXP(-SUMPRODUCT(Engine!$C$5154:$C$5185,INDIRECT("Coefficients!$CJ$2:$CJ$33")))),1/(1+EXP(-SUMPRODUCT(Engine!$C$5154:$C$5185,INDIRECT("Coefficients!$CK$2:$CK$33"))))))</f>
      </c>
      <c r="BH167" s="8">
        <f>IF(OR($B167="",$C167="",$D167="",$E167="",$F167="",$G167="",$H167="",$I167="",$J167="",$K167="",$L167=""),"",IF($B167="Female",1/(1+EXP(-SUMPRODUCT(Engine!$C$5154:$C$5185,INDIRECT("Coefficients!$CL$2:$CL$33")))),1/(1+EXP(-SUMPRODUCT(Engine!$C$5154:$C$5185,INDIRECT("Coefficients!$CM$2:$CM$33"))))))</f>
      </c>
      <c r="BI167" s="8">
        <f>IF(OR($B167="",$C167="",$D167="",$E167="",$F167="",$G167="",$H167="",$I167="",$J167="",$K167="",$L167=""),"",IF($B167="Female",1/(1+EXP(-SUMPRODUCT(Engine!$C$5154:$C$5185,INDIRECT("Coefficients!$CN$2:$CN$33")))),1/(1+EXP(-SUMPRODUCT(Engine!$C$5154:$C$5185,INDIRECT("Coefficients!$CO$2:$CO$33"))))))</f>
      </c>
      <c r="BJ167" s="8">
        <f>IF(OR($B167="",$C167="",$D167="",$E167="",$F167="",$G167="",$H167="",$I167="",$J167="",$K167="",$L167=""),"",IF($B167="Female",1/(1+EXP(-SUMPRODUCT(Engine!$C$5154:$C$5185,INDIRECT("Coefficients!$CP$2:$CP$33")))),1/(1+EXP(-SUMPRODUCT(Engine!$C$5154:$C$5185,INDIRECT("Coefficients!$CQ$2:$CQ$33"))))))</f>
      </c>
      <c r="BK167" s="8">
        <f>IF(OR($B167="",$C167="",$D167="",$E167="",$F167="",$G167="",$H167="",$I167="",$J167="",$K167="",$L167=""),"",IF($B167="Female",1/(1+EXP(-SUMPRODUCT(Engine!$C$5154:$C$5185,INDIRECT("Coefficients!$CR$2:$CR$33")))),1/(1+EXP(-SUMPRODUCT(Engine!$C$5154:$C$5185,INDIRECT("Coefficients!$CS$2:$CS$33"))))))</f>
      </c>
      <c r="BL167" s="8">
        <f>IF(OR($B167="",$C167="",$D167="",$E167="",$F167="",$G167="",$H167="",$I167="",$J167="",$K167="",$L167=""),"",IF($B167="Female",1/(1+EXP(-SUMPRODUCT(Engine!$C$5154:$C$5185,INDIRECT("Coefficients!$CT$2:$CT$33")))),1/(1+EXP(-SUMPRODUCT(Engine!$C$5154:$C$5185,INDIRECT("Coefficients!$CU$2:$CU$33"))))))</f>
      </c>
      <c r="BM167" s="8">
        <f>IF(OR($B167="",$C167="",$D167="",$E167="",$F167="",$G167="",$H167="",$I167="",$J167="",$K167="",$L167=""),"",IF($B167="Female",1/(1+EXP(-SUMPRODUCT(Engine!$C$5154:$C$5185,INDIRECT("Coefficients!$CV$2:$CV$33")))),1/(1+EXP(-SUMPRODUCT(Engine!$C$5154:$C$5185,INDIRECT("Coefficients!$CW$2:$CW$33"))))))</f>
      </c>
    </row>
    <row r="168" spans="1:65" x14ac:dyDescent="0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8">
        <f>IF(OR($B168="",$C168="",$D168="",$E168="",$F168="",$G168="",$H168="",$I168="",$J168="",$K168="",$L168=""),"",IF($B168="Female",1/(1+EXP(-SUMPRODUCT(Engine!$C$5186:$C$5217,INDIRECT("Coefficients!$B$2:$B$33")))),1/(1+EXP(-SUMPRODUCT(Engine!$C$5186:$C$5217,INDIRECT("Coefficients!$C$2:$C$33"))))))</f>
      </c>
      <c r="Q168" s="8">
        <f>IF(OR($B168="",$C168="",$D168="",$E168="",$F168="",$G168="",$H168="",$I168="",$J168="",$K168="",$L168=""),"",IF($B168="Female",1/(1+EXP(-SUMPRODUCT(Engine!$C$5186:$C$5217,INDIRECT("Coefficients!$D$2:$D$33")))),1/(1+EXP(-SUMPRODUCT(Engine!$C$5186:$C$5217,INDIRECT("Coefficients!$E$2:$E$33"))))))</f>
      </c>
      <c r="R168" s="8">
        <f>IF(OR($B168="",$C168="",$D168="",$E168="",$F168="",$G168="",$H168="",$I168="",$J168="",$K168="",$L168=""),"",IF($B168="Female",1/(1+EXP(-SUMPRODUCT(Engine!$C$5186:$C$5217,INDIRECT("Coefficients!$F$2:$F$33")))),1/(1+EXP(-SUMPRODUCT(Engine!$C$5186:$C$5217,INDIRECT("Coefficients!$G$2:$G$33"))))))</f>
      </c>
      <c r="S168" s="8">
        <f>IF(OR($B168="",$C168="",$D168="",$E168="",$F168="",$G168="",$H168="",$I168="",$J168="",$K168="",$L168=""),"",IF($B168="Female",1/(1+EXP(-SUMPRODUCT(Engine!$C$5186:$C$5217,INDIRECT("Coefficients!$H$2:$H$33")))),1/(1+EXP(-SUMPRODUCT(Engine!$C$5186:$C$5217,INDIRECT("Coefficients!$I$2:$I$33"))))))</f>
      </c>
      <c r="T168" s="8">
        <f>IF(OR($B168="",$C168="",$D168="",$E168="",$F168="",$G168="",$H168="",$I168="",$J168="",$K168="",$L168=""),"",IF($B168="Female",1/(1+EXP(-SUMPRODUCT(Engine!$C$5186:$C$5217,INDIRECT("Coefficients!$J$2:$J$33")))),1/(1+EXP(-SUMPRODUCT(Engine!$C$5186:$C$5217,INDIRECT("Coefficients!$K$2:$K$33"))))))</f>
      </c>
      <c r="U168" s="8">
        <f>IF(OR($B168="",$C168="",$D168="",$E168="",$F168="",$G168="",$H168="",$I168="",$J168="",$K168="",$L168=""),"",IF($B168="Female",1/(1+EXP(-SUMPRODUCT(Engine!$C$5186:$C$5217,INDIRECT("Coefficients!$L$2:$L$33")))),1/(1+EXP(-SUMPRODUCT(Engine!$C$5186:$C$5217,INDIRECT("Coefficients!$M$2:$M$33"))))))</f>
      </c>
      <c r="V168" s="8">
        <f>IF(OR($B168="",$C168="",$D168="",$E168="",$F168="",$G168="",$H168="",$I168="",$J168="",$K168="",$L168=""),"",IF($B168="Female",1/(1+EXP(-SUMPRODUCT(Engine!$C$5186:$C$5217,INDIRECT("Coefficients!$N$2:$N$33")))),1/(1+EXP(-SUMPRODUCT(Engine!$C$5186:$C$5217,INDIRECT("Coefficients!$O$2:$O$33"))))))</f>
      </c>
      <c r="W168" s="8">
        <f>IF(OR($B168="",$C168="",$D168="",$E168="",$F168="",$G168="",$H168="",$I168="",$J168="",$K168="",$L168=""),"",IF($B168="Female",1/(1+EXP(-SUMPRODUCT(Engine!$C$5186:$C$5217,INDIRECT("Coefficients!$P$2:$P$33")))),1/(1+EXP(-SUMPRODUCT(Engine!$C$5186:$C$5217,INDIRECT("Coefficients!$Q$2:$Q$33"))))))</f>
      </c>
      <c r="X168" s="8">
        <f>IF(OR($B168="",$C168="",$D168="",$E168="",$F168="",$G168="",$H168="",$I168="",$J168="",$K168="",$L168=""),"",IF($B168="Female",1/(1+EXP(-SUMPRODUCT(Engine!$C$5186:$C$5217,INDIRECT("Coefficients!$R$2:$R$33")))),1/(1+EXP(-SUMPRODUCT(Engine!$C$5186:$C$5217,INDIRECT("Coefficients!$S$2:$S$33"))))))</f>
      </c>
      <c r="Y168" s="8">
        <f>IF(OR($B168="",$C168="",$D168="",$E168="",$F168="",$G168="",$H168="",$I168="",$J168="",$K168="",$L168=""),"",IF($B168="Female",1/(1+EXP(-SUMPRODUCT(Engine!$C$5186:$C$5217,INDIRECT("Coefficients!$T$2:$T$33")))),1/(1+EXP(-SUMPRODUCT(Engine!$C$5186:$C$5217,INDIRECT("Coefficients!$U$2:$U$33"))))))</f>
      </c>
      <c r="Z168" s="8">
        <f>IF(OR($B168="",$C168="",$D168="",$E168="",$F168="",$G168="",$H168="",$I168="",$J168="",$K168="",$L168=""),"",IF($B168="Female",1/(1+EXP(-SUMPRODUCT(Engine!$C$5186:$C$5217,INDIRECT("Coefficients!$V$2:$V$33")))),1/(1+EXP(-SUMPRODUCT(Engine!$C$5186:$C$5217,INDIRECT("Coefficients!$W$2:$W$33"))))))</f>
      </c>
      <c r="AA168" s="8">
        <f>IF(OR($B168="",$C168="",$D168="",$E168="",$F168="",$G168="",$H168="",$I168="",$J168="",$K168="",$L168=""),"",IF($B168="Female",1/(1+EXP(-SUMPRODUCT(Engine!$C$5186:$C$5217,INDIRECT("Coefficients!$X$2:$X$33")))),1/(1+EXP(-SUMPRODUCT(Engine!$C$5186:$C$5217,INDIRECT("Coefficients!$Y$2:$Y$33"))))))</f>
      </c>
      <c r="AB168" s="8">
        <f>IF(OR($B168="",$C168="",$D168="",$E168="",$F168="",$G168="",$H168="",$I168="",$J168="",$K168="",$L168=""),"",IF($B168="Female",1/(1+EXP(-SUMPRODUCT(Engine!$C$5186:$C$5217,INDIRECT("Coefficients!$Z$2:$Z$33")))),1/(1+EXP(-SUMPRODUCT(Engine!$C$5186:$C$5217,INDIRECT("Coefficients!$AA$2:$AA$33"))))))</f>
      </c>
      <c r="AC168" s="8">
        <f>IF(OR($B168="",$C168="",$D168="",$E168="",$F168="",$G168="",$H168="",$I168="",$J168="",$K168="",$L168=""),"",IF($B168="Female",1/(1+EXP(-SUMPRODUCT(Engine!$C$5186:$C$5217,INDIRECT("Coefficients!$AB$2:$AB$33")))),1/(1+EXP(-SUMPRODUCT(Engine!$C$5186:$C$5217,INDIRECT("Coefficients!$AC$2:$AC$33"))))))</f>
      </c>
      <c r="AD168" s="8">
        <f>IF(OR($B168="",$C168="",$D168="",$E168="",$F168="",$G168="",$H168="",$I168="",$J168="",$K168="",$L168=""),"",IF($B168="Female",1/(1+EXP(-SUMPRODUCT(Engine!$C$5186:$C$5217,INDIRECT("Coefficients!$AD$2:$AD$33")))),1/(1+EXP(-SUMPRODUCT(Engine!$C$5186:$C$5217,INDIRECT("Coefficients!$AE$2:$AE$33"))))))</f>
      </c>
      <c r="AE168" s="8">
        <f>IF(OR($B168="",$C168="",$D168="",$E168="",$F168="",$G168="",$H168="",$I168="",$J168="",$K168="",$L168=""),"",IF($B168="Female",1/(1+EXP(-SUMPRODUCT(Engine!$C$5186:$C$5217,INDIRECT("Coefficients!$AF$2:$AF$33")))),1/(1+EXP(-SUMPRODUCT(Engine!$C$5186:$C$5217,INDIRECT("Coefficients!$AG$2:$AG$33"))))))</f>
      </c>
      <c r="AF168" s="8">
        <f>IF(OR($B168="",$C168="",$D168="",$E168="",$F168="",$G168="",$H168="",$I168="",$J168="",$K168="",$L168=""),"",IF($B168="Female",1/(1+EXP(-SUMPRODUCT(Engine!$C$5186:$C$5217,INDIRECT("Coefficients!$AH$2:$AH$33")))),1/(1+EXP(-SUMPRODUCT(Engine!$C$5186:$C$5217,INDIRECT("Coefficients!$AI$2:$AI$33"))))))</f>
      </c>
      <c r="AG168" s="8">
        <f>IF(OR($B168="",$C168="",$D168="",$E168="",$F168="",$G168="",$H168="",$I168="",$J168="",$K168="",$L168=""),"",IF($B168="Female",1/(1+EXP(-SUMPRODUCT(Engine!$C$5186:$C$5217,INDIRECT("Coefficients!$AJ$2:$AJ$33")))),1/(1+EXP(-SUMPRODUCT(Engine!$C$5186:$C$5217,INDIRECT("Coefficients!$AK$2:$AK$33"))))))</f>
      </c>
      <c r="AH168" s="8">
        <f>IF(OR($B168="",$C168="",$D168="",$E168="",$F168="",$G168="",$H168="",$I168="",$J168="",$K168="",$L168=""),"",IF($B168="Female",1/(1+EXP(-SUMPRODUCT(Engine!$C$5186:$C$5217,INDIRECT("Coefficients!$AL$2:$AL$33")))),1/(1+EXP(-SUMPRODUCT(Engine!$C$5186:$C$5217,INDIRECT("Coefficients!$AM$2:$AM$33"))))))</f>
      </c>
      <c r="AI168" s="8">
        <f>IF(OR($B168="",$C168="",$D168="",$E168="",$F168="",$G168="",$H168="",$I168="",$J168="",$K168="",$L168=""),"",IF($B168="Female",1/(1+EXP(-SUMPRODUCT(Engine!$C$5186:$C$5217,INDIRECT("Coefficients!$AN$2:$AN$33")))),1/(1+EXP(-SUMPRODUCT(Engine!$C$5186:$C$5217,INDIRECT("Coefficients!$AO$2:$AO$33"))))))</f>
      </c>
      <c r="AJ168" s="8">
        <f>IF(OR($B168="",$C168="",$D168="",$E168="",$F168="",$G168="",$H168="",$I168="",$J168="",$K168="",$L168=""),"",IF($B168="Female",1/(1+EXP(-SUMPRODUCT(Engine!$C$5186:$C$5217,INDIRECT("Coefficients!$AP$2:$AP$33")))),1/(1+EXP(-SUMPRODUCT(Engine!$C$5186:$C$5217,INDIRECT("Coefficients!$AQ$2:$AQ$33"))))))</f>
      </c>
      <c r="AK168" s="8">
        <f>IF(OR($B168="",$C168="",$D168="",$E168="",$F168="",$G168="",$H168="",$I168="",$J168="",$K168="",$L168=""),"",IF($B168="Female",1/(1+EXP(-SUMPRODUCT(Engine!$C$5186:$C$5217,INDIRECT("Coefficients!$AR$2:$AR$33")))),1/(1+EXP(-SUMPRODUCT(Engine!$C$5186:$C$5217,INDIRECT("Coefficients!$AS$2:$AS$33"))))))</f>
      </c>
      <c r="AL168" s="8">
        <f>IF(OR($B168="",$C168="",$D168="",$E168="",$F168="",$G168="",$H168="",$I168="",$J168="",$K168="",$L168=""),"",IF($B168="Female",1/(1+EXP(-SUMPRODUCT(Engine!$C$5186:$C$5217,INDIRECT("Coefficients!$AT$2:$AT$33")))),1/(1+EXP(-SUMPRODUCT(Engine!$C$5186:$C$5217,INDIRECT("Coefficients!$AU$2:$AU$33"))))))</f>
      </c>
      <c r="AM168" s="8">
        <f>IF(OR($B168="",$C168="",$D168="",$E168="",$F168="",$G168="",$H168="",$I168="",$J168="",$K168="",$L168=""),"",IF($B168="Female",1/(1+EXP(-SUMPRODUCT(Engine!$C$5186:$C$5217,INDIRECT("Coefficients!$AV$2:$AV$33")))),1/(1+EXP(-SUMPRODUCT(Engine!$C$5186:$C$5217,INDIRECT("Coefficients!$AW$2:$AW$33"))))))</f>
      </c>
      <c r="AN168" s="8">
        <f>IF(OR($B168="",$C168="",$D168="",$E168="",$F168="",$G168="",$H168="",$I168="",$J168="",$K168="",$L168=""),"",IF($B168="Female",1/(1+EXP(-SUMPRODUCT(Engine!$C$5186:$C$5217,INDIRECT("Coefficients!$AX$2:$AX$33")))),1/(1+EXP(-SUMPRODUCT(Engine!$C$5186:$C$5217,INDIRECT("Coefficients!$AY$2:$AY$33"))))))</f>
      </c>
      <c r="AO168" s="8">
        <f>IF(OR($B168="",$C168="",$D168="",$E168="",$F168="",$G168="",$H168="",$I168="",$J168="",$K168="",$L168=""),"",IF($B168="Female",1/(1+EXP(-SUMPRODUCT(Engine!$C$5186:$C$5217,INDIRECT("Coefficients!$AZ$2:$AZ$33")))),1/(1+EXP(-SUMPRODUCT(Engine!$C$5186:$C$5217,INDIRECT("Coefficients!$BA$2:$BA$33"))))))</f>
      </c>
      <c r="AP168" s="8">
        <f>IF(OR($B168="",$C168="",$D168="",$E168="",$F168="",$G168="",$H168="",$I168="",$J168="",$K168="",$L168=""),"",IF($B168="Female",1/(1+EXP(-SUMPRODUCT(Engine!$C$5186:$C$5217,INDIRECT("Coefficients!$BB$2:$BB$33")))),1/(1+EXP(-SUMPRODUCT(Engine!$C$5186:$C$5217,INDIRECT("Coefficients!$BC$2:$BC$33"))))))</f>
      </c>
      <c r="AQ168" s="8">
        <f>IF(OR($B168="",$C168="",$D168="",$E168="",$F168="",$G168="",$H168="",$I168="",$J168="",$K168="",$L168=""),"",IF($B168="Female",1/(1+EXP(-SUMPRODUCT(Engine!$C$5186:$C$5217,INDIRECT("Coefficients!$BD$2:$BD$33")))),1/(1+EXP(-SUMPRODUCT(Engine!$C$5186:$C$5217,INDIRECT("Coefficients!$BE$2:$BE$33"))))))</f>
      </c>
      <c r="AR168" s="8">
        <f>IF(OR($B168="",$C168="",$D168="",$E168="",$F168="",$G168="",$H168="",$I168="",$J168="",$K168="",$L168=""),"",IF($B168="Female",1/(1+EXP(-SUMPRODUCT(Engine!$C$5186:$C$5217,INDIRECT("Coefficients!$BF$2:$BF$33")))),1/(1+EXP(-SUMPRODUCT(Engine!$C$5186:$C$5217,INDIRECT("Coefficients!$BG$2:$BG$33"))))))</f>
      </c>
      <c r="AS168" s="8">
        <f>IF(OR($B168="",$C168="",$D168="",$E168="",$F168="",$G168="",$H168="",$I168="",$J168="",$K168="",$L168=""),"",IF($B168="Female",1/(1+EXP(-SUMPRODUCT(Engine!$C$5186:$C$5217,INDIRECT("Coefficients!$BH$2:$BH$33")))),1/(1+EXP(-SUMPRODUCT(Engine!$C$5186:$C$5217,INDIRECT("Coefficients!$BI$2:$BI$33"))))))</f>
      </c>
      <c r="AT168" s="8">
        <f>IF(OR($B168="",$C168="",$D168="",$E168="",$F168="",$G168="",$H168="",$I168="",$J168="",$K168="",$L168=""),"",IF($B168="Female",1/(1+EXP(-SUMPRODUCT(Engine!$C$5186:$C$5217,INDIRECT("Coefficients!$BJ$2:$BJ$33")))),1/(1+EXP(-SUMPRODUCT(Engine!$C$5186:$C$5217,INDIRECT("Coefficients!$BK$2:$BK$33"))))))</f>
      </c>
      <c r="AU168" s="8">
        <f>IF(OR($B168="",$C168="",$D168="",$E168="",$F168="",$G168="",$H168="",$I168="",$J168="",$K168="",$L168=""),"",IF($B168="Female",1/(1+EXP(-SUMPRODUCT(Engine!$C$5186:$C$5217,INDIRECT("Coefficients!$BL$2:$BL$33")))),1/(1+EXP(-SUMPRODUCT(Engine!$C$5186:$C$5217,INDIRECT("Coefficients!$BM$2:$BM$33"))))))</f>
      </c>
      <c r="AV168" s="8">
        <f>IF(OR($B168="",$C168="",$D168="",$E168="",$F168="",$G168="",$H168="",$I168="",$J168="",$K168="",$L168=""),"",IF($B168="Female",1/(1+EXP(-SUMPRODUCT(Engine!$C$5186:$C$5217,INDIRECT("Coefficients!$BN$2:$BN$33")))),1/(1+EXP(-SUMPRODUCT(Engine!$C$5186:$C$5217,INDIRECT("Coefficients!$BO$2:$BO$33"))))))</f>
      </c>
      <c r="AW168" s="8">
        <f>IF(OR($B168="",$C168="",$D168="",$E168="",$F168="",$G168="",$H168="",$I168="",$J168="",$K168="",$L168=""),"",IF($B168="Female",1/(1+EXP(-SUMPRODUCT(Engine!$C$5186:$C$5217,INDIRECT("Coefficients!$BP$2:$BP$33")))),1/(1+EXP(-SUMPRODUCT(Engine!$C$5186:$C$5217,INDIRECT("Coefficients!$BQ$2:$BQ$33"))))))</f>
      </c>
      <c r="AX168" s="8">
        <f>IF(OR($B168="",$C168="",$D168="",$E168="",$F168="",$G168="",$H168="",$I168="",$J168="",$K168="",$L168=""),"",IF($B168="Female",1/(1+EXP(-SUMPRODUCT(Engine!$C$5186:$C$5217,INDIRECT("Coefficients!$BR$2:$BR$33")))),1/(1+EXP(-SUMPRODUCT(Engine!$C$5186:$C$5217,INDIRECT("Coefficients!$BS$2:$BS$33"))))))</f>
      </c>
      <c r="AY168" s="8">
        <f>IF(OR($B168="",$C168="",$D168="",$E168="",$F168="",$G168="",$H168="",$I168="",$J168="",$K168="",$L168=""),"",IF($B168="Female",1/(1+EXP(-SUMPRODUCT(Engine!$C$5186:$C$5217,INDIRECT("Coefficients!$BT$2:$BT$33")))),1/(1+EXP(-SUMPRODUCT(Engine!$C$5186:$C$5217,INDIRECT("Coefficients!$BU$2:$BU$33"))))))</f>
      </c>
      <c r="AZ168" s="8">
        <f>IF(OR($B168="",$C168="",$D168="",$E168="",$F168="",$G168="",$H168="",$I168="",$J168="",$K168="",$L168=""),"",IF($B168="Female",1/(1+EXP(-SUMPRODUCT(Engine!$C$5186:$C$5217,INDIRECT("Coefficients!$BV$2:$BV$33")))),1/(1+EXP(-SUMPRODUCT(Engine!$C$5186:$C$5217,INDIRECT("Coefficients!$BW$2:$BW$33"))))))</f>
      </c>
      <c r="BA168" s="8">
        <f>IF(OR($B168="",$C168="",$D168="",$E168="",$F168="",$G168="",$H168="",$I168="",$J168="",$K168="",$L168=""),"",IF($B168="Female",1/(1+EXP(-SUMPRODUCT(Engine!$C$5186:$C$5217,INDIRECT("Coefficients!$BX$2:$BX$33")))),1/(1+EXP(-SUMPRODUCT(Engine!$C$5186:$C$5217,INDIRECT("Coefficients!$BY$2:$BY$33"))))))</f>
      </c>
      <c r="BB168" s="8">
        <f>IF(OR($B168="",$C168="",$D168="",$E168="",$F168="",$G168="",$H168="",$I168="",$J168="",$K168="",$L168=""),"",IF($B168="Female",1/(1+EXP(-SUMPRODUCT(Engine!$C$5186:$C$5217,INDIRECT("Coefficients!$BZ$2:$BZ$33")))),1/(1+EXP(-SUMPRODUCT(Engine!$C$5186:$C$5217,INDIRECT("Coefficients!$CA$2:$CA$33"))))))</f>
      </c>
      <c r="BC168" s="8">
        <f>IF(OR($B168="",$C168="",$D168="",$E168="",$F168="",$G168="",$H168="",$I168="",$J168="",$K168="",$L168=""),"",IF($B168="Female",1/(1+EXP(-SUMPRODUCT(Engine!$C$5186:$C$5217,INDIRECT("Coefficients!$CB$2:$CB$33")))),1/(1+EXP(-SUMPRODUCT(Engine!$C$5186:$C$5217,INDIRECT("Coefficients!$CC$2:$CC$33"))))))</f>
      </c>
      <c r="BD168" s="8">
        <f>IF(OR($B168="",$C168="",$D168="",$E168="",$F168="",$G168="",$H168="",$I168="",$J168="",$K168="",$L168=""),"",IF($B168="Female",1/(1+EXP(-SUMPRODUCT(Engine!$C$5186:$C$5217,INDIRECT("Coefficients!$CD$2:$CD$33")))),1/(1+EXP(-SUMPRODUCT(Engine!$C$5186:$C$5217,INDIRECT("Coefficients!$CE$2:$CE$33"))))))</f>
      </c>
      <c r="BE168" s="8">
        <f>IF(OR($B168="",$C168="",$D168="",$E168="",$F168="",$G168="",$H168="",$I168="",$J168="",$K168="",$L168=""),"",IF($B168="Female",1/(1+EXP(-SUMPRODUCT(Engine!$C$5186:$C$5217,INDIRECT("Coefficients!$CF$2:$CF$33")))),1/(1+EXP(-SUMPRODUCT(Engine!$C$5186:$C$5217,INDIRECT("Coefficients!$CG$2:$CG$33"))))))</f>
      </c>
      <c r="BF168" s="8">
        <f>IF(OR($B168="",$C168="",$D168="",$E168="",$F168="",$G168="",$H168="",$I168="",$J168="",$K168="",$L168=""),"",IF($B168="Female",1/(1+EXP(-SUMPRODUCT(Engine!$C$5186:$C$5217,INDIRECT("Coefficients!$CH$2:$CH$33")))),1/(1+EXP(-SUMPRODUCT(Engine!$C$5186:$C$5217,INDIRECT("Coefficients!$CI$2:$CI$33"))))))</f>
      </c>
      <c r="BG168" s="8">
        <f>IF(OR($B168="",$C168="",$D168="",$E168="",$F168="",$G168="",$H168="",$I168="",$J168="",$K168="",$L168=""),"",IF($B168="Female",1/(1+EXP(-SUMPRODUCT(Engine!$C$5186:$C$5217,INDIRECT("Coefficients!$CJ$2:$CJ$33")))),1/(1+EXP(-SUMPRODUCT(Engine!$C$5186:$C$5217,INDIRECT("Coefficients!$CK$2:$CK$33"))))))</f>
      </c>
      <c r="BH168" s="8">
        <f>IF(OR($B168="",$C168="",$D168="",$E168="",$F168="",$G168="",$H168="",$I168="",$J168="",$K168="",$L168=""),"",IF($B168="Female",1/(1+EXP(-SUMPRODUCT(Engine!$C$5186:$C$5217,INDIRECT("Coefficients!$CL$2:$CL$33")))),1/(1+EXP(-SUMPRODUCT(Engine!$C$5186:$C$5217,INDIRECT("Coefficients!$CM$2:$CM$33"))))))</f>
      </c>
      <c r="BI168" s="8">
        <f>IF(OR($B168="",$C168="",$D168="",$E168="",$F168="",$G168="",$H168="",$I168="",$J168="",$K168="",$L168=""),"",IF($B168="Female",1/(1+EXP(-SUMPRODUCT(Engine!$C$5186:$C$5217,INDIRECT("Coefficients!$CN$2:$CN$33")))),1/(1+EXP(-SUMPRODUCT(Engine!$C$5186:$C$5217,INDIRECT("Coefficients!$CO$2:$CO$33"))))))</f>
      </c>
      <c r="BJ168" s="8">
        <f>IF(OR($B168="",$C168="",$D168="",$E168="",$F168="",$G168="",$H168="",$I168="",$J168="",$K168="",$L168=""),"",IF($B168="Female",1/(1+EXP(-SUMPRODUCT(Engine!$C$5186:$C$5217,INDIRECT("Coefficients!$CP$2:$CP$33")))),1/(1+EXP(-SUMPRODUCT(Engine!$C$5186:$C$5217,INDIRECT("Coefficients!$CQ$2:$CQ$33"))))))</f>
      </c>
      <c r="BK168" s="8">
        <f>IF(OR($B168="",$C168="",$D168="",$E168="",$F168="",$G168="",$H168="",$I168="",$J168="",$K168="",$L168=""),"",IF($B168="Female",1/(1+EXP(-SUMPRODUCT(Engine!$C$5186:$C$5217,INDIRECT("Coefficients!$CR$2:$CR$33")))),1/(1+EXP(-SUMPRODUCT(Engine!$C$5186:$C$5217,INDIRECT("Coefficients!$CS$2:$CS$33"))))))</f>
      </c>
      <c r="BL168" s="8">
        <f>IF(OR($B168="",$C168="",$D168="",$E168="",$F168="",$G168="",$H168="",$I168="",$J168="",$K168="",$L168=""),"",IF($B168="Female",1/(1+EXP(-SUMPRODUCT(Engine!$C$5186:$C$5217,INDIRECT("Coefficients!$CT$2:$CT$33")))),1/(1+EXP(-SUMPRODUCT(Engine!$C$5186:$C$5217,INDIRECT("Coefficients!$CU$2:$CU$33"))))))</f>
      </c>
      <c r="BM168" s="8">
        <f>IF(OR($B168="",$C168="",$D168="",$E168="",$F168="",$G168="",$H168="",$I168="",$J168="",$K168="",$L168=""),"",IF($B168="Female",1/(1+EXP(-SUMPRODUCT(Engine!$C$5186:$C$5217,INDIRECT("Coefficients!$CV$2:$CV$33")))),1/(1+EXP(-SUMPRODUCT(Engine!$C$5186:$C$5217,INDIRECT("Coefficients!$CW$2:$CW$33"))))))</f>
      </c>
    </row>
    <row r="169" spans="1:65" x14ac:dyDescent="0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8">
        <f>IF(OR($B169="",$C169="",$D169="",$E169="",$F169="",$G169="",$H169="",$I169="",$J169="",$K169="",$L169=""),"",IF($B169="Female",1/(1+EXP(-SUMPRODUCT(Engine!$C$5218:$C$5249,INDIRECT("Coefficients!$B$2:$B$33")))),1/(1+EXP(-SUMPRODUCT(Engine!$C$5218:$C$5249,INDIRECT("Coefficients!$C$2:$C$33"))))))</f>
      </c>
      <c r="Q169" s="8">
        <f>IF(OR($B169="",$C169="",$D169="",$E169="",$F169="",$G169="",$H169="",$I169="",$J169="",$K169="",$L169=""),"",IF($B169="Female",1/(1+EXP(-SUMPRODUCT(Engine!$C$5218:$C$5249,INDIRECT("Coefficients!$D$2:$D$33")))),1/(1+EXP(-SUMPRODUCT(Engine!$C$5218:$C$5249,INDIRECT("Coefficients!$E$2:$E$33"))))))</f>
      </c>
      <c r="R169" s="8">
        <f>IF(OR($B169="",$C169="",$D169="",$E169="",$F169="",$G169="",$H169="",$I169="",$J169="",$K169="",$L169=""),"",IF($B169="Female",1/(1+EXP(-SUMPRODUCT(Engine!$C$5218:$C$5249,INDIRECT("Coefficients!$F$2:$F$33")))),1/(1+EXP(-SUMPRODUCT(Engine!$C$5218:$C$5249,INDIRECT("Coefficients!$G$2:$G$33"))))))</f>
      </c>
      <c r="S169" s="8">
        <f>IF(OR($B169="",$C169="",$D169="",$E169="",$F169="",$G169="",$H169="",$I169="",$J169="",$K169="",$L169=""),"",IF($B169="Female",1/(1+EXP(-SUMPRODUCT(Engine!$C$5218:$C$5249,INDIRECT("Coefficients!$H$2:$H$33")))),1/(1+EXP(-SUMPRODUCT(Engine!$C$5218:$C$5249,INDIRECT("Coefficients!$I$2:$I$33"))))))</f>
      </c>
      <c r="T169" s="8">
        <f>IF(OR($B169="",$C169="",$D169="",$E169="",$F169="",$G169="",$H169="",$I169="",$J169="",$K169="",$L169=""),"",IF($B169="Female",1/(1+EXP(-SUMPRODUCT(Engine!$C$5218:$C$5249,INDIRECT("Coefficients!$J$2:$J$33")))),1/(1+EXP(-SUMPRODUCT(Engine!$C$5218:$C$5249,INDIRECT("Coefficients!$K$2:$K$33"))))))</f>
      </c>
      <c r="U169" s="8">
        <f>IF(OR($B169="",$C169="",$D169="",$E169="",$F169="",$G169="",$H169="",$I169="",$J169="",$K169="",$L169=""),"",IF($B169="Female",1/(1+EXP(-SUMPRODUCT(Engine!$C$5218:$C$5249,INDIRECT("Coefficients!$L$2:$L$33")))),1/(1+EXP(-SUMPRODUCT(Engine!$C$5218:$C$5249,INDIRECT("Coefficients!$M$2:$M$33"))))))</f>
      </c>
      <c r="V169" s="8">
        <f>IF(OR($B169="",$C169="",$D169="",$E169="",$F169="",$G169="",$H169="",$I169="",$J169="",$K169="",$L169=""),"",IF($B169="Female",1/(1+EXP(-SUMPRODUCT(Engine!$C$5218:$C$5249,INDIRECT("Coefficients!$N$2:$N$33")))),1/(1+EXP(-SUMPRODUCT(Engine!$C$5218:$C$5249,INDIRECT("Coefficients!$O$2:$O$33"))))))</f>
      </c>
      <c r="W169" s="8">
        <f>IF(OR($B169="",$C169="",$D169="",$E169="",$F169="",$G169="",$H169="",$I169="",$J169="",$K169="",$L169=""),"",IF($B169="Female",1/(1+EXP(-SUMPRODUCT(Engine!$C$5218:$C$5249,INDIRECT("Coefficients!$P$2:$P$33")))),1/(1+EXP(-SUMPRODUCT(Engine!$C$5218:$C$5249,INDIRECT("Coefficients!$Q$2:$Q$33"))))))</f>
      </c>
      <c r="X169" s="8">
        <f>IF(OR($B169="",$C169="",$D169="",$E169="",$F169="",$G169="",$H169="",$I169="",$J169="",$K169="",$L169=""),"",IF($B169="Female",1/(1+EXP(-SUMPRODUCT(Engine!$C$5218:$C$5249,INDIRECT("Coefficients!$R$2:$R$33")))),1/(1+EXP(-SUMPRODUCT(Engine!$C$5218:$C$5249,INDIRECT("Coefficients!$S$2:$S$33"))))))</f>
      </c>
      <c r="Y169" s="8">
        <f>IF(OR($B169="",$C169="",$D169="",$E169="",$F169="",$G169="",$H169="",$I169="",$J169="",$K169="",$L169=""),"",IF($B169="Female",1/(1+EXP(-SUMPRODUCT(Engine!$C$5218:$C$5249,INDIRECT("Coefficients!$T$2:$T$33")))),1/(1+EXP(-SUMPRODUCT(Engine!$C$5218:$C$5249,INDIRECT("Coefficients!$U$2:$U$33"))))))</f>
      </c>
      <c r="Z169" s="8">
        <f>IF(OR($B169="",$C169="",$D169="",$E169="",$F169="",$G169="",$H169="",$I169="",$J169="",$K169="",$L169=""),"",IF($B169="Female",1/(1+EXP(-SUMPRODUCT(Engine!$C$5218:$C$5249,INDIRECT("Coefficients!$V$2:$V$33")))),1/(1+EXP(-SUMPRODUCT(Engine!$C$5218:$C$5249,INDIRECT("Coefficients!$W$2:$W$33"))))))</f>
      </c>
      <c r="AA169" s="8">
        <f>IF(OR($B169="",$C169="",$D169="",$E169="",$F169="",$G169="",$H169="",$I169="",$J169="",$K169="",$L169=""),"",IF($B169="Female",1/(1+EXP(-SUMPRODUCT(Engine!$C$5218:$C$5249,INDIRECT("Coefficients!$X$2:$X$33")))),1/(1+EXP(-SUMPRODUCT(Engine!$C$5218:$C$5249,INDIRECT("Coefficients!$Y$2:$Y$33"))))))</f>
      </c>
      <c r="AB169" s="8">
        <f>IF(OR($B169="",$C169="",$D169="",$E169="",$F169="",$G169="",$H169="",$I169="",$J169="",$K169="",$L169=""),"",IF($B169="Female",1/(1+EXP(-SUMPRODUCT(Engine!$C$5218:$C$5249,INDIRECT("Coefficients!$Z$2:$Z$33")))),1/(1+EXP(-SUMPRODUCT(Engine!$C$5218:$C$5249,INDIRECT("Coefficients!$AA$2:$AA$33"))))))</f>
      </c>
      <c r="AC169" s="8">
        <f>IF(OR($B169="",$C169="",$D169="",$E169="",$F169="",$G169="",$H169="",$I169="",$J169="",$K169="",$L169=""),"",IF($B169="Female",1/(1+EXP(-SUMPRODUCT(Engine!$C$5218:$C$5249,INDIRECT("Coefficients!$AB$2:$AB$33")))),1/(1+EXP(-SUMPRODUCT(Engine!$C$5218:$C$5249,INDIRECT("Coefficients!$AC$2:$AC$33"))))))</f>
      </c>
      <c r="AD169" s="8">
        <f>IF(OR($B169="",$C169="",$D169="",$E169="",$F169="",$G169="",$H169="",$I169="",$J169="",$K169="",$L169=""),"",IF($B169="Female",1/(1+EXP(-SUMPRODUCT(Engine!$C$5218:$C$5249,INDIRECT("Coefficients!$AD$2:$AD$33")))),1/(1+EXP(-SUMPRODUCT(Engine!$C$5218:$C$5249,INDIRECT("Coefficients!$AE$2:$AE$33"))))))</f>
      </c>
      <c r="AE169" s="8">
        <f>IF(OR($B169="",$C169="",$D169="",$E169="",$F169="",$G169="",$H169="",$I169="",$J169="",$K169="",$L169=""),"",IF($B169="Female",1/(1+EXP(-SUMPRODUCT(Engine!$C$5218:$C$5249,INDIRECT("Coefficients!$AF$2:$AF$33")))),1/(1+EXP(-SUMPRODUCT(Engine!$C$5218:$C$5249,INDIRECT("Coefficients!$AG$2:$AG$33"))))))</f>
      </c>
      <c r="AF169" s="8">
        <f>IF(OR($B169="",$C169="",$D169="",$E169="",$F169="",$G169="",$H169="",$I169="",$J169="",$K169="",$L169=""),"",IF($B169="Female",1/(1+EXP(-SUMPRODUCT(Engine!$C$5218:$C$5249,INDIRECT("Coefficients!$AH$2:$AH$33")))),1/(1+EXP(-SUMPRODUCT(Engine!$C$5218:$C$5249,INDIRECT("Coefficients!$AI$2:$AI$33"))))))</f>
      </c>
      <c r="AG169" s="8">
        <f>IF(OR($B169="",$C169="",$D169="",$E169="",$F169="",$G169="",$H169="",$I169="",$J169="",$K169="",$L169=""),"",IF($B169="Female",1/(1+EXP(-SUMPRODUCT(Engine!$C$5218:$C$5249,INDIRECT("Coefficients!$AJ$2:$AJ$33")))),1/(1+EXP(-SUMPRODUCT(Engine!$C$5218:$C$5249,INDIRECT("Coefficients!$AK$2:$AK$33"))))))</f>
      </c>
      <c r="AH169" s="8">
        <f>IF(OR($B169="",$C169="",$D169="",$E169="",$F169="",$G169="",$H169="",$I169="",$J169="",$K169="",$L169=""),"",IF($B169="Female",1/(1+EXP(-SUMPRODUCT(Engine!$C$5218:$C$5249,INDIRECT("Coefficients!$AL$2:$AL$33")))),1/(1+EXP(-SUMPRODUCT(Engine!$C$5218:$C$5249,INDIRECT("Coefficients!$AM$2:$AM$33"))))))</f>
      </c>
      <c r="AI169" s="8">
        <f>IF(OR($B169="",$C169="",$D169="",$E169="",$F169="",$G169="",$H169="",$I169="",$J169="",$K169="",$L169=""),"",IF($B169="Female",1/(1+EXP(-SUMPRODUCT(Engine!$C$5218:$C$5249,INDIRECT("Coefficients!$AN$2:$AN$33")))),1/(1+EXP(-SUMPRODUCT(Engine!$C$5218:$C$5249,INDIRECT("Coefficients!$AO$2:$AO$33"))))))</f>
      </c>
      <c r="AJ169" s="8">
        <f>IF(OR($B169="",$C169="",$D169="",$E169="",$F169="",$G169="",$H169="",$I169="",$J169="",$K169="",$L169=""),"",IF($B169="Female",1/(1+EXP(-SUMPRODUCT(Engine!$C$5218:$C$5249,INDIRECT("Coefficients!$AP$2:$AP$33")))),1/(1+EXP(-SUMPRODUCT(Engine!$C$5218:$C$5249,INDIRECT("Coefficients!$AQ$2:$AQ$33"))))))</f>
      </c>
      <c r="AK169" s="8">
        <f>IF(OR($B169="",$C169="",$D169="",$E169="",$F169="",$G169="",$H169="",$I169="",$J169="",$K169="",$L169=""),"",IF($B169="Female",1/(1+EXP(-SUMPRODUCT(Engine!$C$5218:$C$5249,INDIRECT("Coefficients!$AR$2:$AR$33")))),1/(1+EXP(-SUMPRODUCT(Engine!$C$5218:$C$5249,INDIRECT("Coefficients!$AS$2:$AS$33"))))))</f>
      </c>
      <c r="AL169" s="8">
        <f>IF(OR($B169="",$C169="",$D169="",$E169="",$F169="",$G169="",$H169="",$I169="",$J169="",$K169="",$L169=""),"",IF($B169="Female",1/(1+EXP(-SUMPRODUCT(Engine!$C$5218:$C$5249,INDIRECT("Coefficients!$AT$2:$AT$33")))),1/(1+EXP(-SUMPRODUCT(Engine!$C$5218:$C$5249,INDIRECT("Coefficients!$AU$2:$AU$33"))))))</f>
      </c>
      <c r="AM169" s="8">
        <f>IF(OR($B169="",$C169="",$D169="",$E169="",$F169="",$G169="",$H169="",$I169="",$J169="",$K169="",$L169=""),"",IF($B169="Female",1/(1+EXP(-SUMPRODUCT(Engine!$C$5218:$C$5249,INDIRECT("Coefficients!$AV$2:$AV$33")))),1/(1+EXP(-SUMPRODUCT(Engine!$C$5218:$C$5249,INDIRECT("Coefficients!$AW$2:$AW$33"))))))</f>
      </c>
      <c r="AN169" s="8">
        <f>IF(OR($B169="",$C169="",$D169="",$E169="",$F169="",$G169="",$H169="",$I169="",$J169="",$K169="",$L169=""),"",IF($B169="Female",1/(1+EXP(-SUMPRODUCT(Engine!$C$5218:$C$5249,INDIRECT("Coefficients!$AX$2:$AX$33")))),1/(1+EXP(-SUMPRODUCT(Engine!$C$5218:$C$5249,INDIRECT("Coefficients!$AY$2:$AY$33"))))))</f>
      </c>
      <c r="AO169" s="8">
        <f>IF(OR($B169="",$C169="",$D169="",$E169="",$F169="",$G169="",$H169="",$I169="",$J169="",$K169="",$L169=""),"",IF($B169="Female",1/(1+EXP(-SUMPRODUCT(Engine!$C$5218:$C$5249,INDIRECT("Coefficients!$AZ$2:$AZ$33")))),1/(1+EXP(-SUMPRODUCT(Engine!$C$5218:$C$5249,INDIRECT("Coefficients!$BA$2:$BA$33"))))))</f>
      </c>
      <c r="AP169" s="8">
        <f>IF(OR($B169="",$C169="",$D169="",$E169="",$F169="",$G169="",$H169="",$I169="",$J169="",$K169="",$L169=""),"",IF($B169="Female",1/(1+EXP(-SUMPRODUCT(Engine!$C$5218:$C$5249,INDIRECT("Coefficients!$BB$2:$BB$33")))),1/(1+EXP(-SUMPRODUCT(Engine!$C$5218:$C$5249,INDIRECT("Coefficients!$BC$2:$BC$33"))))))</f>
      </c>
      <c r="AQ169" s="8">
        <f>IF(OR($B169="",$C169="",$D169="",$E169="",$F169="",$G169="",$H169="",$I169="",$J169="",$K169="",$L169=""),"",IF($B169="Female",1/(1+EXP(-SUMPRODUCT(Engine!$C$5218:$C$5249,INDIRECT("Coefficients!$BD$2:$BD$33")))),1/(1+EXP(-SUMPRODUCT(Engine!$C$5218:$C$5249,INDIRECT("Coefficients!$BE$2:$BE$33"))))))</f>
      </c>
      <c r="AR169" s="8">
        <f>IF(OR($B169="",$C169="",$D169="",$E169="",$F169="",$G169="",$H169="",$I169="",$J169="",$K169="",$L169=""),"",IF($B169="Female",1/(1+EXP(-SUMPRODUCT(Engine!$C$5218:$C$5249,INDIRECT("Coefficients!$BF$2:$BF$33")))),1/(1+EXP(-SUMPRODUCT(Engine!$C$5218:$C$5249,INDIRECT("Coefficients!$BG$2:$BG$33"))))))</f>
      </c>
      <c r="AS169" s="8">
        <f>IF(OR($B169="",$C169="",$D169="",$E169="",$F169="",$G169="",$H169="",$I169="",$J169="",$K169="",$L169=""),"",IF($B169="Female",1/(1+EXP(-SUMPRODUCT(Engine!$C$5218:$C$5249,INDIRECT("Coefficients!$BH$2:$BH$33")))),1/(1+EXP(-SUMPRODUCT(Engine!$C$5218:$C$5249,INDIRECT("Coefficients!$BI$2:$BI$33"))))))</f>
      </c>
      <c r="AT169" s="8">
        <f>IF(OR($B169="",$C169="",$D169="",$E169="",$F169="",$G169="",$H169="",$I169="",$J169="",$K169="",$L169=""),"",IF($B169="Female",1/(1+EXP(-SUMPRODUCT(Engine!$C$5218:$C$5249,INDIRECT("Coefficients!$BJ$2:$BJ$33")))),1/(1+EXP(-SUMPRODUCT(Engine!$C$5218:$C$5249,INDIRECT("Coefficients!$BK$2:$BK$33"))))))</f>
      </c>
      <c r="AU169" s="8">
        <f>IF(OR($B169="",$C169="",$D169="",$E169="",$F169="",$G169="",$H169="",$I169="",$J169="",$K169="",$L169=""),"",IF($B169="Female",1/(1+EXP(-SUMPRODUCT(Engine!$C$5218:$C$5249,INDIRECT("Coefficients!$BL$2:$BL$33")))),1/(1+EXP(-SUMPRODUCT(Engine!$C$5218:$C$5249,INDIRECT("Coefficients!$BM$2:$BM$33"))))))</f>
      </c>
      <c r="AV169" s="8">
        <f>IF(OR($B169="",$C169="",$D169="",$E169="",$F169="",$G169="",$H169="",$I169="",$J169="",$K169="",$L169=""),"",IF($B169="Female",1/(1+EXP(-SUMPRODUCT(Engine!$C$5218:$C$5249,INDIRECT("Coefficients!$BN$2:$BN$33")))),1/(1+EXP(-SUMPRODUCT(Engine!$C$5218:$C$5249,INDIRECT("Coefficients!$BO$2:$BO$33"))))))</f>
      </c>
      <c r="AW169" s="8">
        <f>IF(OR($B169="",$C169="",$D169="",$E169="",$F169="",$G169="",$H169="",$I169="",$J169="",$K169="",$L169=""),"",IF($B169="Female",1/(1+EXP(-SUMPRODUCT(Engine!$C$5218:$C$5249,INDIRECT("Coefficients!$BP$2:$BP$33")))),1/(1+EXP(-SUMPRODUCT(Engine!$C$5218:$C$5249,INDIRECT("Coefficients!$BQ$2:$BQ$33"))))))</f>
      </c>
      <c r="AX169" s="8">
        <f>IF(OR($B169="",$C169="",$D169="",$E169="",$F169="",$G169="",$H169="",$I169="",$J169="",$K169="",$L169=""),"",IF($B169="Female",1/(1+EXP(-SUMPRODUCT(Engine!$C$5218:$C$5249,INDIRECT("Coefficients!$BR$2:$BR$33")))),1/(1+EXP(-SUMPRODUCT(Engine!$C$5218:$C$5249,INDIRECT("Coefficients!$BS$2:$BS$33"))))))</f>
      </c>
      <c r="AY169" s="8">
        <f>IF(OR($B169="",$C169="",$D169="",$E169="",$F169="",$G169="",$H169="",$I169="",$J169="",$K169="",$L169=""),"",IF($B169="Female",1/(1+EXP(-SUMPRODUCT(Engine!$C$5218:$C$5249,INDIRECT("Coefficients!$BT$2:$BT$33")))),1/(1+EXP(-SUMPRODUCT(Engine!$C$5218:$C$5249,INDIRECT("Coefficients!$BU$2:$BU$33"))))))</f>
      </c>
      <c r="AZ169" s="8">
        <f>IF(OR($B169="",$C169="",$D169="",$E169="",$F169="",$G169="",$H169="",$I169="",$J169="",$K169="",$L169=""),"",IF($B169="Female",1/(1+EXP(-SUMPRODUCT(Engine!$C$5218:$C$5249,INDIRECT("Coefficients!$BV$2:$BV$33")))),1/(1+EXP(-SUMPRODUCT(Engine!$C$5218:$C$5249,INDIRECT("Coefficients!$BW$2:$BW$33"))))))</f>
      </c>
      <c r="BA169" s="8">
        <f>IF(OR($B169="",$C169="",$D169="",$E169="",$F169="",$G169="",$H169="",$I169="",$J169="",$K169="",$L169=""),"",IF($B169="Female",1/(1+EXP(-SUMPRODUCT(Engine!$C$5218:$C$5249,INDIRECT("Coefficients!$BX$2:$BX$33")))),1/(1+EXP(-SUMPRODUCT(Engine!$C$5218:$C$5249,INDIRECT("Coefficients!$BY$2:$BY$33"))))))</f>
      </c>
      <c r="BB169" s="8">
        <f>IF(OR($B169="",$C169="",$D169="",$E169="",$F169="",$G169="",$H169="",$I169="",$J169="",$K169="",$L169=""),"",IF($B169="Female",1/(1+EXP(-SUMPRODUCT(Engine!$C$5218:$C$5249,INDIRECT("Coefficients!$BZ$2:$BZ$33")))),1/(1+EXP(-SUMPRODUCT(Engine!$C$5218:$C$5249,INDIRECT("Coefficients!$CA$2:$CA$33"))))))</f>
      </c>
      <c r="BC169" s="8">
        <f>IF(OR($B169="",$C169="",$D169="",$E169="",$F169="",$G169="",$H169="",$I169="",$J169="",$K169="",$L169=""),"",IF($B169="Female",1/(1+EXP(-SUMPRODUCT(Engine!$C$5218:$C$5249,INDIRECT("Coefficients!$CB$2:$CB$33")))),1/(1+EXP(-SUMPRODUCT(Engine!$C$5218:$C$5249,INDIRECT("Coefficients!$CC$2:$CC$33"))))))</f>
      </c>
      <c r="BD169" s="8">
        <f>IF(OR($B169="",$C169="",$D169="",$E169="",$F169="",$G169="",$H169="",$I169="",$J169="",$K169="",$L169=""),"",IF($B169="Female",1/(1+EXP(-SUMPRODUCT(Engine!$C$5218:$C$5249,INDIRECT("Coefficients!$CD$2:$CD$33")))),1/(1+EXP(-SUMPRODUCT(Engine!$C$5218:$C$5249,INDIRECT("Coefficients!$CE$2:$CE$33"))))))</f>
      </c>
      <c r="BE169" s="8">
        <f>IF(OR($B169="",$C169="",$D169="",$E169="",$F169="",$G169="",$H169="",$I169="",$J169="",$K169="",$L169=""),"",IF($B169="Female",1/(1+EXP(-SUMPRODUCT(Engine!$C$5218:$C$5249,INDIRECT("Coefficients!$CF$2:$CF$33")))),1/(1+EXP(-SUMPRODUCT(Engine!$C$5218:$C$5249,INDIRECT("Coefficients!$CG$2:$CG$33"))))))</f>
      </c>
      <c r="BF169" s="8">
        <f>IF(OR($B169="",$C169="",$D169="",$E169="",$F169="",$G169="",$H169="",$I169="",$J169="",$K169="",$L169=""),"",IF($B169="Female",1/(1+EXP(-SUMPRODUCT(Engine!$C$5218:$C$5249,INDIRECT("Coefficients!$CH$2:$CH$33")))),1/(1+EXP(-SUMPRODUCT(Engine!$C$5218:$C$5249,INDIRECT("Coefficients!$CI$2:$CI$33"))))))</f>
      </c>
      <c r="BG169" s="8">
        <f>IF(OR($B169="",$C169="",$D169="",$E169="",$F169="",$G169="",$H169="",$I169="",$J169="",$K169="",$L169=""),"",IF($B169="Female",1/(1+EXP(-SUMPRODUCT(Engine!$C$5218:$C$5249,INDIRECT("Coefficients!$CJ$2:$CJ$33")))),1/(1+EXP(-SUMPRODUCT(Engine!$C$5218:$C$5249,INDIRECT("Coefficients!$CK$2:$CK$33"))))))</f>
      </c>
      <c r="BH169" s="8">
        <f>IF(OR($B169="",$C169="",$D169="",$E169="",$F169="",$G169="",$H169="",$I169="",$J169="",$K169="",$L169=""),"",IF($B169="Female",1/(1+EXP(-SUMPRODUCT(Engine!$C$5218:$C$5249,INDIRECT("Coefficients!$CL$2:$CL$33")))),1/(1+EXP(-SUMPRODUCT(Engine!$C$5218:$C$5249,INDIRECT("Coefficients!$CM$2:$CM$33"))))))</f>
      </c>
      <c r="BI169" s="8">
        <f>IF(OR($B169="",$C169="",$D169="",$E169="",$F169="",$G169="",$H169="",$I169="",$J169="",$K169="",$L169=""),"",IF($B169="Female",1/(1+EXP(-SUMPRODUCT(Engine!$C$5218:$C$5249,INDIRECT("Coefficients!$CN$2:$CN$33")))),1/(1+EXP(-SUMPRODUCT(Engine!$C$5218:$C$5249,INDIRECT("Coefficients!$CO$2:$CO$33"))))))</f>
      </c>
      <c r="BJ169" s="8">
        <f>IF(OR($B169="",$C169="",$D169="",$E169="",$F169="",$G169="",$H169="",$I169="",$J169="",$K169="",$L169=""),"",IF($B169="Female",1/(1+EXP(-SUMPRODUCT(Engine!$C$5218:$C$5249,INDIRECT("Coefficients!$CP$2:$CP$33")))),1/(1+EXP(-SUMPRODUCT(Engine!$C$5218:$C$5249,INDIRECT("Coefficients!$CQ$2:$CQ$33"))))))</f>
      </c>
      <c r="BK169" s="8">
        <f>IF(OR($B169="",$C169="",$D169="",$E169="",$F169="",$G169="",$H169="",$I169="",$J169="",$K169="",$L169=""),"",IF($B169="Female",1/(1+EXP(-SUMPRODUCT(Engine!$C$5218:$C$5249,INDIRECT("Coefficients!$CR$2:$CR$33")))),1/(1+EXP(-SUMPRODUCT(Engine!$C$5218:$C$5249,INDIRECT("Coefficients!$CS$2:$CS$33"))))))</f>
      </c>
      <c r="BL169" s="8">
        <f>IF(OR($B169="",$C169="",$D169="",$E169="",$F169="",$G169="",$H169="",$I169="",$J169="",$K169="",$L169=""),"",IF($B169="Female",1/(1+EXP(-SUMPRODUCT(Engine!$C$5218:$C$5249,INDIRECT("Coefficients!$CT$2:$CT$33")))),1/(1+EXP(-SUMPRODUCT(Engine!$C$5218:$C$5249,INDIRECT("Coefficients!$CU$2:$CU$33"))))))</f>
      </c>
      <c r="BM169" s="8">
        <f>IF(OR($B169="",$C169="",$D169="",$E169="",$F169="",$G169="",$H169="",$I169="",$J169="",$K169="",$L169=""),"",IF($B169="Female",1/(1+EXP(-SUMPRODUCT(Engine!$C$5218:$C$5249,INDIRECT("Coefficients!$CV$2:$CV$33")))),1/(1+EXP(-SUMPRODUCT(Engine!$C$5218:$C$5249,INDIRECT("Coefficients!$CW$2:$CW$33"))))))</f>
      </c>
    </row>
    <row r="170" spans="1:65" x14ac:dyDescent="0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8">
        <f>IF(OR($B170="",$C170="",$D170="",$E170="",$F170="",$G170="",$H170="",$I170="",$J170="",$K170="",$L170=""),"",IF($B170="Female",1/(1+EXP(-SUMPRODUCT(Engine!$C$5250:$C$5281,INDIRECT("Coefficients!$B$2:$B$33")))),1/(1+EXP(-SUMPRODUCT(Engine!$C$5250:$C$5281,INDIRECT("Coefficients!$C$2:$C$33"))))))</f>
      </c>
      <c r="Q170" s="8">
        <f>IF(OR($B170="",$C170="",$D170="",$E170="",$F170="",$G170="",$H170="",$I170="",$J170="",$K170="",$L170=""),"",IF($B170="Female",1/(1+EXP(-SUMPRODUCT(Engine!$C$5250:$C$5281,INDIRECT("Coefficients!$D$2:$D$33")))),1/(1+EXP(-SUMPRODUCT(Engine!$C$5250:$C$5281,INDIRECT("Coefficients!$E$2:$E$33"))))))</f>
      </c>
      <c r="R170" s="8">
        <f>IF(OR($B170="",$C170="",$D170="",$E170="",$F170="",$G170="",$H170="",$I170="",$J170="",$K170="",$L170=""),"",IF($B170="Female",1/(1+EXP(-SUMPRODUCT(Engine!$C$5250:$C$5281,INDIRECT("Coefficients!$F$2:$F$33")))),1/(1+EXP(-SUMPRODUCT(Engine!$C$5250:$C$5281,INDIRECT("Coefficients!$G$2:$G$33"))))))</f>
      </c>
      <c r="S170" s="8">
        <f>IF(OR($B170="",$C170="",$D170="",$E170="",$F170="",$G170="",$H170="",$I170="",$J170="",$K170="",$L170=""),"",IF($B170="Female",1/(1+EXP(-SUMPRODUCT(Engine!$C$5250:$C$5281,INDIRECT("Coefficients!$H$2:$H$33")))),1/(1+EXP(-SUMPRODUCT(Engine!$C$5250:$C$5281,INDIRECT("Coefficients!$I$2:$I$33"))))))</f>
      </c>
      <c r="T170" s="8">
        <f>IF(OR($B170="",$C170="",$D170="",$E170="",$F170="",$G170="",$H170="",$I170="",$J170="",$K170="",$L170=""),"",IF($B170="Female",1/(1+EXP(-SUMPRODUCT(Engine!$C$5250:$C$5281,INDIRECT("Coefficients!$J$2:$J$33")))),1/(1+EXP(-SUMPRODUCT(Engine!$C$5250:$C$5281,INDIRECT("Coefficients!$K$2:$K$33"))))))</f>
      </c>
      <c r="U170" s="8">
        <f>IF(OR($B170="",$C170="",$D170="",$E170="",$F170="",$G170="",$H170="",$I170="",$J170="",$K170="",$L170=""),"",IF($B170="Female",1/(1+EXP(-SUMPRODUCT(Engine!$C$5250:$C$5281,INDIRECT("Coefficients!$L$2:$L$33")))),1/(1+EXP(-SUMPRODUCT(Engine!$C$5250:$C$5281,INDIRECT("Coefficients!$M$2:$M$33"))))))</f>
      </c>
      <c r="V170" s="8">
        <f>IF(OR($B170="",$C170="",$D170="",$E170="",$F170="",$G170="",$H170="",$I170="",$J170="",$K170="",$L170=""),"",IF($B170="Female",1/(1+EXP(-SUMPRODUCT(Engine!$C$5250:$C$5281,INDIRECT("Coefficients!$N$2:$N$33")))),1/(1+EXP(-SUMPRODUCT(Engine!$C$5250:$C$5281,INDIRECT("Coefficients!$O$2:$O$33"))))))</f>
      </c>
      <c r="W170" s="8">
        <f>IF(OR($B170="",$C170="",$D170="",$E170="",$F170="",$G170="",$H170="",$I170="",$J170="",$K170="",$L170=""),"",IF($B170="Female",1/(1+EXP(-SUMPRODUCT(Engine!$C$5250:$C$5281,INDIRECT("Coefficients!$P$2:$P$33")))),1/(1+EXP(-SUMPRODUCT(Engine!$C$5250:$C$5281,INDIRECT("Coefficients!$Q$2:$Q$33"))))))</f>
      </c>
      <c r="X170" s="8">
        <f>IF(OR($B170="",$C170="",$D170="",$E170="",$F170="",$G170="",$H170="",$I170="",$J170="",$K170="",$L170=""),"",IF($B170="Female",1/(1+EXP(-SUMPRODUCT(Engine!$C$5250:$C$5281,INDIRECT("Coefficients!$R$2:$R$33")))),1/(1+EXP(-SUMPRODUCT(Engine!$C$5250:$C$5281,INDIRECT("Coefficients!$S$2:$S$33"))))))</f>
      </c>
      <c r="Y170" s="8">
        <f>IF(OR($B170="",$C170="",$D170="",$E170="",$F170="",$G170="",$H170="",$I170="",$J170="",$K170="",$L170=""),"",IF($B170="Female",1/(1+EXP(-SUMPRODUCT(Engine!$C$5250:$C$5281,INDIRECT("Coefficients!$T$2:$T$33")))),1/(1+EXP(-SUMPRODUCT(Engine!$C$5250:$C$5281,INDIRECT("Coefficients!$U$2:$U$33"))))))</f>
      </c>
      <c r="Z170" s="8">
        <f>IF(OR($B170="",$C170="",$D170="",$E170="",$F170="",$G170="",$H170="",$I170="",$J170="",$K170="",$L170=""),"",IF($B170="Female",1/(1+EXP(-SUMPRODUCT(Engine!$C$5250:$C$5281,INDIRECT("Coefficients!$V$2:$V$33")))),1/(1+EXP(-SUMPRODUCT(Engine!$C$5250:$C$5281,INDIRECT("Coefficients!$W$2:$W$33"))))))</f>
      </c>
      <c r="AA170" s="8">
        <f>IF(OR($B170="",$C170="",$D170="",$E170="",$F170="",$G170="",$H170="",$I170="",$J170="",$K170="",$L170=""),"",IF($B170="Female",1/(1+EXP(-SUMPRODUCT(Engine!$C$5250:$C$5281,INDIRECT("Coefficients!$X$2:$X$33")))),1/(1+EXP(-SUMPRODUCT(Engine!$C$5250:$C$5281,INDIRECT("Coefficients!$Y$2:$Y$33"))))))</f>
      </c>
      <c r="AB170" s="8">
        <f>IF(OR($B170="",$C170="",$D170="",$E170="",$F170="",$G170="",$H170="",$I170="",$J170="",$K170="",$L170=""),"",IF($B170="Female",1/(1+EXP(-SUMPRODUCT(Engine!$C$5250:$C$5281,INDIRECT("Coefficients!$Z$2:$Z$33")))),1/(1+EXP(-SUMPRODUCT(Engine!$C$5250:$C$5281,INDIRECT("Coefficients!$AA$2:$AA$33"))))))</f>
      </c>
      <c r="AC170" s="8">
        <f>IF(OR($B170="",$C170="",$D170="",$E170="",$F170="",$G170="",$H170="",$I170="",$J170="",$K170="",$L170=""),"",IF($B170="Female",1/(1+EXP(-SUMPRODUCT(Engine!$C$5250:$C$5281,INDIRECT("Coefficients!$AB$2:$AB$33")))),1/(1+EXP(-SUMPRODUCT(Engine!$C$5250:$C$5281,INDIRECT("Coefficients!$AC$2:$AC$33"))))))</f>
      </c>
      <c r="AD170" s="8">
        <f>IF(OR($B170="",$C170="",$D170="",$E170="",$F170="",$G170="",$H170="",$I170="",$J170="",$K170="",$L170=""),"",IF($B170="Female",1/(1+EXP(-SUMPRODUCT(Engine!$C$5250:$C$5281,INDIRECT("Coefficients!$AD$2:$AD$33")))),1/(1+EXP(-SUMPRODUCT(Engine!$C$5250:$C$5281,INDIRECT("Coefficients!$AE$2:$AE$33"))))))</f>
      </c>
      <c r="AE170" s="8">
        <f>IF(OR($B170="",$C170="",$D170="",$E170="",$F170="",$G170="",$H170="",$I170="",$J170="",$K170="",$L170=""),"",IF($B170="Female",1/(1+EXP(-SUMPRODUCT(Engine!$C$5250:$C$5281,INDIRECT("Coefficients!$AF$2:$AF$33")))),1/(1+EXP(-SUMPRODUCT(Engine!$C$5250:$C$5281,INDIRECT("Coefficients!$AG$2:$AG$33"))))))</f>
      </c>
      <c r="AF170" s="8">
        <f>IF(OR($B170="",$C170="",$D170="",$E170="",$F170="",$G170="",$H170="",$I170="",$J170="",$K170="",$L170=""),"",IF($B170="Female",1/(1+EXP(-SUMPRODUCT(Engine!$C$5250:$C$5281,INDIRECT("Coefficients!$AH$2:$AH$33")))),1/(1+EXP(-SUMPRODUCT(Engine!$C$5250:$C$5281,INDIRECT("Coefficients!$AI$2:$AI$33"))))))</f>
      </c>
      <c r="AG170" s="8">
        <f>IF(OR($B170="",$C170="",$D170="",$E170="",$F170="",$G170="",$H170="",$I170="",$J170="",$K170="",$L170=""),"",IF($B170="Female",1/(1+EXP(-SUMPRODUCT(Engine!$C$5250:$C$5281,INDIRECT("Coefficients!$AJ$2:$AJ$33")))),1/(1+EXP(-SUMPRODUCT(Engine!$C$5250:$C$5281,INDIRECT("Coefficients!$AK$2:$AK$33"))))))</f>
      </c>
      <c r="AH170" s="8">
        <f>IF(OR($B170="",$C170="",$D170="",$E170="",$F170="",$G170="",$H170="",$I170="",$J170="",$K170="",$L170=""),"",IF($B170="Female",1/(1+EXP(-SUMPRODUCT(Engine!$C$5250:$C$5281,INDIRECT("Coefficients!$AL$2:$AL$33")))),1/(1+EXP(-SUMPRODUCT(Engine!$C$5250:$C$5281,INDIRECT("Coefficients!$AM$2:$AM$33"))))))</f>
      </c>
      <c r="AI170" s="8">
        <f>IF(OR($B170="",$C170="",$D170="",$E170="",$F170="",$G170="",$H170="",$I170="",$J170="",$K170="",$L170=""),"",IF($B170="Female",1/(1+EXP(-SUMPRODUCT(Engine!$C$5250:$C$5281,INDIRECT("Coefficients!$AN$2:$AN$33")))),1/(1+EXP(-SUMPRODUCT(Engine!$C$5250:$C$5281,INDIRECT("Coefficients!$AO$2:$AO$33"))))))</f>
      </c>
      <c r="AJ170" s="8">
        <f>IF(OR($B170="",$C170="",$D170="",$E170="",$F170="",$G170="",$H170="",$I170="",$J170="",$K170="",$L170=""),"",IF($B170="Female",1/(1+EXP(-SUMPRODUCT(Engine!$C$5250:$C$5281,INDIRECT("Coefficients!$AP$2:$AP$33")))),1/(1+EXP(-SUMPRODUCT(Engine!$C$5250:$C$5281,INDIRECT("Coefficients!$AQ$2:$AQ$33"))))))</f>
      </c>
      <c r="AK170" s="8">
        <f>IF(OR($B170="",$C170="",$D170="",$E170="",$F170="",$G170="",$H170="",$I170="",$J170="",$K170="",$L170=""),"",IF($B170="Female",1/(1+EXP(-SUMPRODUCT(Engine!$C$5250:$C$5281,INDIRECT("Coefficients!$AR$2:$AR$33")))),1/(1+EXP(-SUMPRODUCT(Engine!$C$5250:$C$5281,INDIRECT("Coefficients!$AS$2:$AS$33"))))))</f>
      </c>
      <c r="AL170" s="8">
        <f>IF(OR($B170="",$C170="",$D170="",$E170="",$F170="",$G170="",$H170="",$I170="",$J170="",$K170="",$L170=""),"",IF($B170="Female",1/(1+EXP(-SUMPRODUCT(Engine!$C$5250:$C$5281,INDIRECT("Coefficients!$AT$2:$AT$33")))),1/(1+EXP(-SUMPRODUCT(Engine!$C$5250:$C$5281,INDIRECT("Coefficients!$AU$2:$AU$33"))))))</f>
      </c>
      <c r="AM170" s="8">
        <f>IF(OR($B170="",$C170="",$D170="",$E170="",$F170="",$G170="",$H170="",$I170="",$J170="",$K170="",$L170=""),"",IF($B170="Female",1/(1+EXP(-SUMPRODUCT(Engine!$C$5250:$C$5281,INDIRECT("Coefficients!$AV$2:$AV$33")))),1/(1+EXP(-SUMPRODUCT(Engine!$C$5250:$C$5281,INDIRECT("Coefficients!$AW$2:$AW$33"))))))</f>
      </c>
      <c r="AN170" s="8">
        <f>IF(OR($B170="",$C170="",$D170="",$E170="",$F170="",$G170="",$H170="",$I170="",$J170="",$K170="",$L170=""),"",IF($B170="Female",1/(1+EXP(-SUMPRODUCT(Engine!$C$5250:$C$5281,INDIRECT("Coefficients!$AX$2:$AX$33")))),1/(1+EXP(-SUMPRODUCT(Engine!$C$5250:$C$5281,INDIRECT("Coefficients!$AY$2:$AY$33"))))))</f>
      </c>
      <c r="AO170" s="8">
        <f>IF(OR($B170="",$C170="",$D170="",$E170="",$F170="",$G170="",$H170="",$I170="",$J170="",$K170="",$L170=""),"",IF($B170="Female",1/(1+EXP(-SUMPRODUCT(Engine!$C$5250:$C$5281,INDIRECT("Coefficients!$AZ$2:$AZ$33")))),1/(1+EXP(-SUMPRODUCT(Engine!$C$5250:$C$5281,INDIRECT("Coefficients!$BA$2:$BA$33"))))))</f>
      </c>
      <c r="AP170" s="8">
        <f>IF(OR($B170="",$C170="",$D170="",$E170="",$F170="",$G170="",$H170="",$I170="",$J170="",$K170="",$L170=""),"",IF($B170="Female",1/(1+EXP(-SUMPRODUCT(Engine!$C$5250:$C$5281,INDIRECT("Coefficients!$BB$2:$BB$33")))),1/(1+EXP(-SUMPRODUCT(Engine!$C$5250:$C$5281,INDIRECT("Coefficients!$BC$2:$BC$33"))))))</f>
      </c>
      <c r="AQ170" s="8">
        <f>IF(OR($B170="",$C170="",$D170="",$E170="",$F170="",$G170="",$H170="",$I170="",$J170="",$K170="",$L170=""),"",IF($B170="Female",1/(1+EXP(-SUMPRODUCT(Engine!$C$5250:$C$5281,INDIRECT("Coefficients!$BD$2:$BD$33")))),1/(1+EXP(-SUMPRODUCT(Engine!$C$5250:$C$5281,INDIRECT("Coefficients!$BE$2:$BE$33"))))))</f>
      </c>
      <c r="AR170" s="8">
        <f>IF(OR($B170="",$C170="",$D170="",$E170="",$F170="",$G170="",$H170="",$I170="",$J170="",$K170="",$L170=""),"",IF($B170="Female",1/(1+EXP(-SUMPRODUCT(Engine!$C$5250:$C$5281,INDIRECT("Coefficients!$BF$2:$BF$33")))),1/(1+EXP(-SUMPRODUCT(Engine!$C$5250:$C$5281,INDIRECT("Coefficients!$BG$2:$BG$33"))))))</f>
      </c>
      <c r="AS170" s="8">
        <f>IF(OR($B170="",$C170="",$D170="",$E170="",$F170="",$G170="",$H170="",$I170="",$J170="",$K170="",$L170=""),"",IF($B170="Female",1/(1+EXP(-SUMPRODUCT(Engine!$C$5250:$C$5281,INDIRECT("Coefficients!$BH$2:$BH$33")))),1/(1+EXP(-SUMPRODUCT(Engine!$C$5250:$C$5281,INDIRECT("Coefficients!$BI$2:$BI$33"))))))</f>
      </c>
      <c r="AT170" s="8">
        <f>IF(OR($B170="",$C170="",$D170="",$E170="",$F170="",$G170="",$H170="",$I170="",$J170="",$K170="",$L170=""),"",IF($B170="Female",1/(1+EXP(-SUMPRODUCT(Engine!$C$5250:$C$5281,INDIRECT("Coefficients!$BJ$2:$BJ$33")))),1/(1+EXP(-SUMPRODUCT(Engine!$C$5250:$C$5281,INDIRECT("Coefficients!$BK$2:$BK$33"))))))</f>
      </c>
      <c r="AU170" s="8">
        <f>IF(OR($B170="",$C170="",$D170="",$E170="",$F170="",$G170="",$H170="",$I170="",$J170="",$K170="",$L170=""),"",IF($B170="Female",1/(1+EXP(-SUMPRODUCT(Engine!$C$5250:$C$5281,INDIRECT("Coefficients!$BL$2:$BL$33")))),1/(1+EXP(-SUMPRODUCT(Engine!$C$5250:$C$5281,INDIRECT("Coefficients!$BM$2:$BM$33"))))))</f>
      </c>
      <c r="AV170" s="8">
        <f>IF(OR($B170="",$C170="",$D170="",$E170="",$F170="",$G170="",$H170="",$I170="",$J170="",$K170="",$L170=""),"",IF($B170="Female",1/(1+EXP(-SUMPRODUCT(Engine!$C$5250:$C$5281,INDIRECT("Coefficients!$BN$2:$BN$33")))),1/(1+EXP(-SUMPRODUCT(Engine!$C$5250:$C$5281,INDIRECT("Coefficients!$BO$2:$BO$33"))))))</f>
      </c>
      <c r="AW170" s="8">
        <f>IF(OR($B170="",$C170="",$D170="",$E170="",$F170="",$G170="",$H170="",$I170="",$J170="",$K170="",$L170=""),"",IF($B170="Female",1/(1+EXP(-SUMPRODUCT(Engine!$C$5250:$C$5281,INDIRECT("Coefficients!$BP$2:$BP$33")))),1/(1+EXP(-SUMPRODUCT(Engine!$C$5250:$C$5281,INDIRECT("Coefficients!$BQ$2:$BQ$33"))))))</f>
      </c>
      <c r="AX170" s="8">
        <f>IF(OR($B170="",$C170="",$D170="",$E170="",$F170="",$G170="",$H170="",$I170="",$J170="",$K170="",$L170=""),"",IF($B170="Female",1/(1+EXP(-SUMPRODUCT(Engine!$C$5250:$C$5281,INDIRECT("Coefficients!$BR$2:$BR$33")))),1/(1+EXP(-SUMPRODUCT(Engine!$C$5250:$C$5281,INDIRECT("Coefficients!$BS$2:$BS$33"))))))</f>
      </c>
      <c r="AY170" s="8">
        <f>IF(OR($B170="",$C170="",$D170="",$E170="",$F170="",$G170="",$H170="",$I170="",$J170="",$K170="",$L170=""),"",IF($B170="Female",1/(1+EXP(-SUMPRODUCT(Engine!$C$5250:$C$5281,INDIRECT("Coefficients!$BT$2:$BT$33")))),1/(1+EXP(-SUMPRODUCT(Engine!$C$5250:$C$5281,INDIRECT("Coefficients!$BU$2:$BU$33"))))))</f>
      </c>
      <c r="AZ170" s="8">
        <f>IF(OR($B170="",$C170="",$D170="",$E170="",$F170="",$G170="",$H170="",$I170="",$J170="",$K170="",$L170=""),"",IF($B170="Female",1/(1+EXP(-SUMPRODUCT(Engine!$C$5250:$C$5281,INDIRECT("Coefficients!$BV$2:$BV$33")))),1/(1+EXP(-SUMPRODUCT(Engine!$C$5250:$C$5281,INDIRECT("Coefficients!$BW$2:$BW$33"))))))</f>
      </c>
      <c r="BA170" s="8">
        <f>IF(OR($B170="",$C170="",$D170="",$E170="",$F170="",$G170="",$H170="",$I170="",$J170="",$K170="",$L170=""),"",IF($B170="Female",1/(1+EXP(-SUMPRODUCT(Engine!$C$5250:$C$5281,INDIRECT("Coefficients!$BX$2:$BX$33")))),1/(1+EXP(-SUMPRODUCT(Engine!$C$5250:$C$5281,INDIRECT("Coefficients!$BY$2:$BY$33"))))))</f>
      </c>
      <c r="BB170" s="8">
        <f>IF(OR($B170="",$C170="",$D170="",$E170="",$F170="",$G170="",$H170="",$I170="",$J170="",$K170="",$L170=""),"",IF($B170="Female",1/(1+EXP(-SUMPRODUCT(Engine!$C$5250:$C$5281,INDIRECT("Coefficients!$BZ$2:$BZ$33")))),1/(1+EXP(-SUMPRODUCT(Engine!$C$5250:$C$5281,INDIRECT("Coefficients!$CA$2:$CA$33"))))))</f>
      </c>
      <c r="BC170" s="8">
        <f>IF(OR($B170="",$C170="",$D170="",$E170="",$F170="",$G170="",$H170="",$I170="",$J170="",$K170="",$L170=""),"",IF($B170="Female",1/(1+EXP(-SUMPRODUCT(Engine!$C$5250:$C$5281,INDIRECT("Coefficients!$CB$2:$CB$33")))),1/(1+EXP(-SUMPRODUCT(Engine!$C$5250:$C$5281,INDIRECT("Coefficients!$CC$2:$CC$33"))))))</f>
      </c>
      <c r="BD170" s="8">
        <f>IF(OR($B170="",$C170="",$D170="",$E170="",$F170="",$G170="",$H170="",$I170="",$J170="",$K170="",$L170=""),"",IF($B170="Female",1/(1+EXP(-SUMPRODUCT(Engine!$C$5250:$C$5281,INDIRECT("Coefficients!$CD$2:$CD$33")))),1/(1+EXP(-SUMPRODUCT(Engine!$C$5250:$C$5281,INDIRECT("Coefficients!$CE$2:$CE$33"))))))</f>
      </c>
      <c r="BE170" s="8">
        <f>IF(OR($B170="",$C170="",$D170="",$E170="",$F170="",$G170="",$H170="",$I170="",$J170="",$K170="",$L170=""),"",IF($B170="Female",1/(1+EXP(-SUMPRODUCT(Engine!$C$5250:$C$5281,INDIRECT("Coefficients!$CF$2:$CF$33")))),1/(1+EXP(-SUMPRODUCT(Engine!$C$5250:$C$5281,INDIRECT("Coefficients!$CG$2:$CG$33"))))))</f>
      </c>
      <c r="BF170" s="8">
        <f>IF(OR($B170="",$C170="",$D170="",$E170="",$F170="",$G170="",$H170="",$I170="",$J170="",$K170="",$L170=""),"",IF($B170="Female",1/(1+EXP(-SUMPRODUCT(Engine!$C$5250:$C$5281,INDIRECT("Coefficients!$CH$2:$CH$33")))),1/(1+EXP(-SUMPRODUCT(Engine!$C$5250:$C$5281,INDIRECT("Coefficients!$CI$2:$CI$33"))))))</f>
      </c>
      <c r="BG170" s="8">
        <f>IF(OR($B170="",$C170="",$D170="",$E170="",$F170="",$G170="",$H170="",$I170="",$J170="",$K170="",$L170=""),"",IF($B170="Female",1/(1+EXP(-SUMPRODUCT(Engine!$C$5250:$C$5281,INDIRECT("Coefficients!$CJ$2:$CJ$33")))),1/(1+EXP(-SUMPRODUCT(Engine!$C$5250:$C$5281,INDIRECT("Coefficients!$CK$2:$CK$33"))))))</f>
      </c>
      <c r="BH170" s="8">
        <f>IF(OR($B170="",$C170="",$D170="",$E170="",$F170="",$G170="",$H170="",$I170="",$J170="",$K170="",$L170=""),"",IF($B170="Female",1/(1+EXP(-SUMPRODUCT(Engine!$C$5250:$C$5281,INDIRECT("Coefficients!$CL$2:$CL$33")))),1/(1+EXP(-SUMPRODUCT(Engine!$C$5250:$C$5281,INDIRECT("Coefficients!$CM$2:$CM$33"))))))</f>
      </c>
      <c r="BI170" s="8">
        <f>IF(OR($B170="",$C170="",$D170="",$E170="",$F170="",$G170="",$H170="",$I170="",$J170="",$K170="",$L170=""),"",IF($B170="Female",1/(1+EXP(-SUMPRODUCT(Engine!$C$5250:$C$5281,INDIRECT("Coefficients!$CN$2:$CN$33")))),1/(1+EXP(-SUMPRODUCT(Engine!$C$5250:$C$5281,INDIRECT("Coefficients!$CO$2:$CO$33"))))))</f>
      </c>
      <c r="BJ170" s="8">
        <f>IF(OR($B170="",$C170="",$D170="",$E170="",$F170="",$G170="",$H170="",$I170="",$J170="",$K170="",$L170=""),"",IF($B170="Female",1/(1+EXP(-SUMPRODUCT(Engine!$C$5250:$C$5281,INDIRECT("Coefficients!$CP$2:$CP$33")))),1/(1+EXP(-SUMPRODUCT(Engine!$C$5250:$C$5281,INDIRECT("Coefficients!$CQ$2:$CQ$33"))))))</f>
      </c>
      <c r="BK170" s="8">
        <f>IF(OR($B170="",$C170="",$D170="",$E170="",$F170="",$G170="",$H170="",$I170="",$J170="",$K170="",$L170=""),"",IF($B170="Female",1/(1+EXP(-SUMPRODUCT(Engine!$C$5250:$C$5281,INDIRECT("Coefficients!$CR$2:$CR$33")))),1/(1+EXP(-SUMPRODUCT(Engine!$C$5250:$C$5281,INDIRECT("Coefficients!$CS$2:$CS$33"))))))</f>
      </c>
      <c r="BL170" s="8">
        <f>IF(OR($B170="",$C170="",$D170="",$E170="",$F170="",$G170="",$H170="",$I170="",$J170="",$K170="",$L170=""),"",IF($B170="Female",1/(1+EXP(-SUMPRODUCT(Engine!$C$5250:$C$5281,INDIRECT("Coefficients!$CT$2:$CT$33")))),1/(1+EXP(-SUMPRODUCT(Engine!$C$5250:$C$5281,INDIRECT("Coefficients!$CU$2:$CU$33"))))))</f>
      </c>
      <c r="BM170" s="8">
        <f>IF(OR($B170="",$C170="",$D170="",$E170="",$F170="",$G170="",$H170="",$I170="",$J170="",$K170="",$L170=""),"",IF($B170="Female",1/(1+EXP(-SUMPRODUCT(Engine!$C$5250:$C$5281,INDIRECT("Coefficients!$CV$2:$CV$33")))),1/(1+EXP(-SUMPRODUCT(Engine!$C$5250:$C$5281,INDIRECT("Coefficients!$CW$2:$CW$33"))))))</f>
      </c>
    </row>
    <row r="171" spans="1:65" x14ac:dyDescent="0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8">
        <f>IF(OR($B171="",$C171="",$D171="",$E171="",$F171="",$G171="",$H171="",$I171="",$J171="",$K171="",$L171=""),"",IF($B171="Female",1/(1+EXP(-SUMPRODUCT(Engine!$C$5282:$C$5313,INDIRECT("Coefficients!$B$2:$B$33")))),1/(1+EXP(-SUMPRODUCT(Engine!$C$5282:$C$5313,INDIRECT("Coefficients!$C$2:$C$33"))))))</f>
      </c>
      <c r="Q171" s="8">
        <f>IF(OR($B171="",$C171="",$D171="",$E171="",$F171="",$G171="",$H171="",$I171="",$J171="",$K171="",$L171=""),"",IF($B171="Female",1/(1+EXP(-SUMPRODUCT(Engine!$C$5282:$C$5313,INDIRECT("Coefficients!$D$2:$D$33")))),1/(1+EXP(-SUMPRODUCT(Engine!$C$5282:$C$5313,INDIRECT("Coefficients!$E$2:$E$33"))))))</f>
      </c>
      <c r="R171" s="8">
        <f>IF(OR($B171="",$C171="",$D171="",$E171="",$F171="",$G171="",$H171="",$I171="",$J171="",$K171="",$L171=""),"",IF($B171="Female",1/(1+EXP(-SUMPRODUCT(Engine!$C$5282:$C$5313,INDIRECT("Coefficients!$F$2:$F$33")))),1/(1+EXP(-SUMPRODUCT(Engine!$C$5282:$C$5313,INDIRECT("Coefficients!$G$2:$G$33"))))))</f>
      </c>
      <c r="S171" s="8">
        <f>IF(OR($B171="",$C171="",$D171="",$E171="",$F171="",$G171="",$H171="",$I171="",$J171="",$K171="",$L171=""),"",IF($B171="Female",1/(1+EXP(-SUMPRODUCT(Engine!$C$5282:$C$5313,INDIRECT("Coefficients!$H$2:$H$33")))),1/(1+EXP(-SUMPRODUCT(Engine!$C$5282:$C$5313,INDIRECT("Coefficients!$I$2:$I$33"))))))</f>
      </c>
      <c r="T171" s="8">
        <f>IF(OR($B171="",$C171="",$D171="",$E171="",$F171="",$G171="",$H171="",$I171="",$J171="",$K171="",$L171=""),"",IF($B171="Female",1/(1+EXP(-SUMPRODUCT(Engine!$C$5282:$C$5313,INDIRECT("Coefficients!$J$2:$J$33")))),1/(1+EXP(-SUMPRODUCT(Engine!$C$5282:$C$5313,INDIRECT("Coefficients!$K$2:$K$33"))))))</f>
      </c>
      <c r="U171" s="8">
        <f>IF(OR($B171="",$C171="",$D171="",$E171="",$F171="",$G171="",$H171="",$I171="",$J171="",$K171="",$L171=""),"",IF($B171="Female",1/(1+EXP(-SUMPRODUCT(Engine!$C$5282:$C$5313,INDIRECT("Coefficients!$L$2:$L$33")))),1/(1+EXP(-SUMPRODUCT(Engine!$C$5282:$C$5313,INDIRECT("Coefficients!$M$2:$M$33"))))))</f>
      </c>
      <c r="V171" s="8">
        <f>IF(OR($B171="",$C171="",$D171="",$E171="",$F171="",$G171="",$H171="",$I171="",$J171="",$K171="",$L171=""),"",IF($B171="Female",1/(1+EXP(-SUMPRODUCT(Engine!$C$5282:$C$5313,INDIRECT("Coefficients!$N$2:$N$33")))),1/(1+EXP(-SUMPRODUCT(Engine!$C$5282:$C$5313,INDIRECT("Coefficients!$O$2:$O$33"))))))</f>
      </c>
      <c r="W171" s="8">
        <f>IF(OR($B171="",$C171="",$D171="",$E171="",$F171="",$G171="",$H171="",$I171="",$J171="",$K171="",$L171=""),"",IF($B171="Female",1/(1+EXP(-SUMPRODUCT(Engine!$C$5282:$C$5313,INDIRECT("Coefficients!$P$2:$P$33")))),1/(1+EXP(-SUMPRODUCT(Engine!$C$5282:$C$5313,INDIRECT("Coefficients!$Q$2:$Q$33"))))))</f>
      </c>
      <c r="X171" s="8">
        <f>IF(OR($B171="",$C171="",$D171="",$E171="",$F171="",$G171="",$H171="",$I171="",$J171="",$K171="",$L171=""),"",IF($B171="Female",1/(1+EXP(-SUMPRODUCT(Engine!$C$5282:$C$5313,INDIRECT("Coefficients!$R$2:$R$33")))),1/(1+EXP(-SUMPRODUCT(Engine!$C$5282:$C$5313,INDIRECT("Coefficients!$S$2:$S$33"))))))</f>
      </c>
      <c r="Y171" s="8">
        <f>IF(OR($B171="",$C171="",$D171="",$E171="",$F171="",$G171="",$H171="",$I171="",$J171="",$K171="",$L171=""),"",IF($B171="Female",1/(1+EXP(-SUMPRODUCT(Engine!$C$5282:$C$5313,INDIRECT("Coefficients!$T$2:$T$33")))),1/(1+EXP(-SUMPRODUCT(Engine!$C$5282:$C$5313,INDIRECT("Coefficients!$U$2:$U$33"))))))</f>
      </c>
      <c r="Z171" s="8">
        <f>IF(OR($B171="",$C171="",$D171="",$E171="",$F171="",$G171="",$H171="",$I171="",$J171="",$K171="",$L171=""),"",IF($B171="Female",1/(1+EXP(-SUMPRODUCT(Engine!$C$5282:$C$5313,INDIRECT("Coefficients!$V$2:$V$33")))),1/(1+EXP(-SUMPRODUCT(Engine!$C$5282:$C$5313,INDIRECT("Coefficients!$W$2:$W$33"))))))</f>
      </c>
      <c r="AA171" s="8">
        <f>IF(OR($B171="",$C171="",$D171="",$E171="",$F171="",$G171="",$H171="",$I171="",$J171="",$K171="",$L171=""),"",IF($B171="Female",1/(1+EXP(-SUMPRODUCT(Engine!$C$5282:$C$5313,INDIRECT("Coefficients!$X$2:$X$33")))),1/(1+EXP(-SUMPRODUCT(Engine!$C$5282:$C$5313,INDIRECT("Coefficients!$Y$2:$Y$33"))))))</f>
      </c>
      <c r="AB171" s="8">
        <f>IF(OR($B171="",$C171="",$D171="",$E171="",$F171="",$G171="",$H171="",$I171="",$J171="",$K171="",$L171=""),"",IF($B171="Female",1/(1+EXP(-SUMPRODUCT(Engine!$C$5282:$C$5313,INDIRECT("Coefficients!$Z$2:$Z$33")))),1/(1+EXP(-SUMPRODUCT(Engine!$C$5282:$C$5313,INDIRECT("Coefficients!$AA$2:$AA$33"))))))</f>
      </c>
      <c r="AC171" s="8">
        <f>IF(OR($B171="",$C171="",$D171="",$E171="",$F171="",$G171="",$H171="",$I171="",$J171="",$K171="",$L171=""),"",IF($B171="Female",1/(1+EXP(-SUMPRODUCT(Engine!$C$5282:$C$5313,INDIRECT("Coefficients!$AB$2:$AB$33")))),1/(1+EXP(-SUMPRODUCT(Engine!$C$5282:$C$5313,INDIRECT("Coefficients!$AC$2:$AC$33"))))))</f>
      </c>
      <c r="AD171" s="8">
        <f>IF(OR($B171="",$C171="",$D171="",$E171="",$F171="",$G171="",$H171="",$I171="",$J171="",$K171="",$L171=""),"",IF($B171="Female",1/(1+EXP(-SUMPRODUCT(Engine!$C$5282:$C$5313,INDIRECT("Coefficients!$AD$2:$AD$33")))),1/(1+EXP(-SUMPRODUCT(Engine!$C$5282:$C$5313,INDIRECT("Coefficients!$AE$2:$AE$33"))))))</f>
      </c>
      <c r="AE171" s="8">
        <f>IF(OR($B171="",$C171="",$D171="",$E171="",$F171="",$G171="",$H171="",$I171="",$J171="",$K171="",$L171=""),"",IF($B171="Female",1/(1+EXP(-SUMPRODUCT(Engine!$C$5282:$C$5313,INDIRECT("Coefficients!$AF$2:$AF$33")))),1/(1+EXP(-SUMPRODUCT(Engine!$C$5282:$C$5313,INDIRECT("Coefficients!$AG$2:$AG$33"))))))</f>
      </c>
      <c r="AF171" s="8">
        <f>IF(OR($B171="",$C171="",$D171="",$E171="",$F171="",$G171="",$H171="",$I171="",$J171="",$K171="",$L171=""),"",IF($B171="Female",1/(1+EXP(-SUMPRODUCT(Engine!$C$5282:$C$5313,INDIRECT("Coefficients!$AH$2:$AH$33")))),1/(1+EXP(-SUMPRODUCT(Engine!$C$5282:$C$5313,INDIRECT("Coefficients!$AI$2:$AI$33"))))))</f>
      </c>
      <c r="AG171" s="8">
        <f>IF(OR($B171="",$C171="",$D171="",$E171="",$F171="",$G171="",$H171="",$I171="",$J171="",$K171="",$L171=""),"",IF($B171="Female",1/(1+EXP(-SUMPRODUCT(Engine!$C$5282:$C$5313,INDIRECT("Coefficients!$AJ$2:$AJ$33")))),1/(1+EXP(-SUMPRODUCT(Engine!$C$5282:$C$5313,INDIRECT("Coefficients!$AK$2:$AK$33"))))))</f>
      </c>
      <c r="AH171" s="8">
        <f>IF(OR($B171="",$C171="",$D171="",$E171="",$F171="",$G171="",$H171="",$I171="",$J171="",$K171="",$L171=""),"",IF($B171="Female",1/(1+EXP(-SUMPRODUCT(Engine!$C$5282:$C$5313,INDIRECT("Coefficients!$AL$2:$AL$33")))),1/(1+EXP(-SUMPRODUCT(Engine!$C$5282:$C$5313,INDIRECT("Coefficients!$AM$2:$AM$33"))))))</f>
      </c>
      <c r="AI171" s="8">
        <f>IF(OR($B171="",$C171="",$D171="",$E171="",$F171="",$G171="",$H171="",$I171="",$J171="",$K171="",$L171=""),"",IF($B171="Female",1/(1+EXP(-SUMPRODUCT(Engine!$C$5282:$C$5313,INDIRECT("Coefficients!$AN$2:$AN$33")))),1/(1+EXP(-SUMPRODUCT(Engine!$C$5282:$C$5313,INDIRECT("Coefficients!$AO$2:$AO$33"))))))</f>
      </c>
      <c r="AJ171" s="8">
        <f>IF(OR($B171="",$C171="",$D171="",$E171="",$F171="",$G171="",$H171="",$I171="",$J171="",$K171="",$L171=""),"",IF($B171="Female",1/(1+EXP(-SUMPRODUCT(Engine!$C$5282:$C$5313,INDIRECT("Coefficients!$AP$2:$AP$33")))),1/(1+EXP(-SUMPRODUCT(Engine!$C$5282:$C$5313,INDIRECT("Coefficients!$AQ$2:$AQ$33"))))))</f>
      </c>
      <c r="AK171" s="8">
        <f>IF(OR($B171="",$C171="",$D171="",$E171="",$F171="",$G171="",$H171="",$I171="",$J171="",$K171="",$L171=""),"",IF($B171="Female",1/(1+EXP(-SUMPRODUCT(Engine!$C$5282:$C$5313,INDIRECT("Coefficients!$AR$2:$AR$33")))),1/(1+EXP(-SUMPRODUCT(Engine!$C$5282:$C$5313,INDIRECT("Coefficients!$AS$2:$AS$33"))))))</f>
      </c>
      <c r="AL171" s="8">
        <f>IF(OR($B171="",$C171="",$D171="",$E171="",$F171="",$G171="",$H171="",$I171="",$J171="",$K171="",$L171=""),"",IF($B171="Female",1/(1+EXP(-SUMPRODUCT(Engine!$C$5282:$C$5313,INDIRECT("Coefficients!$AT$2:$AT$33")))),1/(1+EXP(-SUMPRODUCT(Engine!$C$5282:$C$5313,INDIRECT("Coefficients!$AU$2:$AU$33"))))))</f>
      </c>
      <c r="AM171" s="8">
        <f>IF(OR($B171="",$C171="",$D171="",$E171="",$F171="",$G171="",$H171="",$I171="",$J171="",$K171="",$L171=""),"",IF($B171="Female",1/(1+EXP(-SUMPRODUCT(Engine!$C$5282:$C$5313,INDIRECT("Coefficients!$AV$2:$AV$33")))),1/(1+EXP(-SUMPRODUCT(Engine!$C$5282:$C$5313,INDIRECT("Coefficients!$AW$2:$AW$33"))))))</f>
      </c>
      <c r="AN171" s="8">
        <f>IF(OR($B171="",$C171="",$D171="",$E171="",$F171="",$G171="",$H171="",$I171="",$J171="",$K171="",$L171=""),"",IF($B171="Female",1/(1+EXP(-SUMPRODUCT(Engine!$C$5282:$C$5313,INDIRECT("Coefficients!$AX$2:$AX$33")))),1/(1+EXP(-SUMPRODUCT(Engine!$C$5282:$C$5313,INDIRECT("Coefficients!$AY$2:$AY$33"))))))</f>
      </c>
      <c r="AO171" s="8">
        <f>IF(OR($B171="",$C171="",$D171="",$E171="",$F171="",$G171="",$H171="",$I171="",$J171="",$K171="",$L171=""),"",IF($B171="Female",1/(1+EXP(-SUMPRODUCT(Engine!$C$5282:$C$5313,INDIRECT("Coefficients!$AZ$2:$AZ$33")))),1/(1+EXP(-SUMPRODUCT(Engine!$C$5282:$C$5313,INDIRECT("Coefficients!$BA$2:$BA$33"))))))</f>
      </c>
      <c r="AP171" s="8">
        <f>IF(OR($B171="",$C171="",$D171="",$E171="",$F171="",$G171="",$H171="",$I171="",$J171="",$K171="",$L171=""),"",IF($B171="Female",1/(1+EXP(-SUMPRODUCT(Engine!$C$5282:$C$5313,INDIRECT("Coefficients!$BB$2:$BB$33")))),1/(1+EXP(-SUMPRODUCT(Engine!$C$5282:$C$5313,INDIRECT("Coefficients!$BC$2:$BC$33"))))))</f>
      </c>
      <c r="AQ171" s="8">
        <f>IF(OR($B171="",$C171="",$D171="",$E171="",$F171="",$G171="",$H171="",$I171="",$J171="",$K171="",$L171=""),"",IF($B171="Female",1/(1+EXP(-SUMPRODUCT(Engine!$C$5282:$C$5313,INDIRECT("Coefficients!$BD$2:$BD$33")))),1/(1+EXP(-SUMPRODUCT(Engine!$C$5282:$C$5313,INDIRECT("Coefficients!$BE$2:$BE$33"))))))</f>
      </c>
      <c r="AR171" s="8">
        <f>IF(OR($B171="",$C171="",$D171="",$E171="",$F171="",$G171="",$H171="",$I171="",$J171="",$K171="",$L171=""),"",IF($B171="Female",1/(1+EXP(-SUMPRODUCT(Engine!$C$5282:$C$5313,INDIRECT("Coefficients!$BF$2:$BF$33")))),1/(1+EXP(-SUMPRODUCT(Engine!$C$5282:$C$5313,INDIRECT("Coefficients!$BG$2:$BG$33"))))))</f>
      </c>
      <c r="AS171" s="8">
        <f>IF(OR($B171="",$C171="",$D171="",$E171="",$F171="",$G171="",$H171="",$I171="",$J171="",$K171="",$L171=""),"",IF($B171="Female",1/(1+EXP(-SUMPRODUCT(Engine!$C$5282:$C$5313,INDIRECT("Coefficients!$BH$2:$BH$33")))),1/(1+EXP(-SUMPRODUCT(Engine!$C$5282:$C$5313,INDIRECT("Coefficients!$BI$2:$BI$33"))))))</f>
      </c>
      <c r="AT171" s="8">
        <f>IF(OR($B171="",$C171="",$D171="",$E171="",$F171="",$G171="",$H171="",$I171="",$J171="",$K171="",$L171=""),"",IF($B171="Female",1/(1+EXP(-SUMPRODUCT(Engine!$C$5282:$C$5313,INDIRECT("Coefficients!$BJ$2:$BJ$33")))),1/(1+EXP(-SUMPRODUCT(Engine!$C$5282:$C$5313,INDIRECT("Coefficients!$BK$2:$BK$33"))))))</f>
      </c>
      <c r="AU171" s="8">
        <f>IF(OR($B171="",$C171="",$D171="",$E171="",$F171="",$G171="",$H171="",$I171="",$J171="",$K171="",$L171=""),"",IF($B171="Female",1/(1+EXP(-SUMPRODUCT(Engine!$C$5282:$C$5313,INDIRECT("Coefficients!$BL$2:$BL$33")))),1/(1+EXP(-SUMPRODUCT(Engine!$C$5282:$C$5313,INDIRECT("Coefficients!$BM$2:$BM$33"))))))</f>
      </c>
      <c r="AV171" s="8">
        <f>IF(OR($B171="",$C171="",$D171="",$E171="",$F171="",$G171="",$H171="",$I171="",$J171="",$K171="",$L171=""),"",IF($B171="Female",1/(1+EXP(-SUMPRODUCT(Engine!$C$5282:$C$5313,INDIRECT("Coefficients!$BN$2:$BN$33")))),1/(1+EXP(-SUMPRODUCT(Engine!$C$5282:$C$5313,INDIRECT("Coefficients!$BO$2:$BO$33"))))))</f>
      </c>
      <c r="AW171" s="8">
        <f>IF(OR($B171="",$C171="",$D171="",$E171="",$F171="",$G171="",$H171="",$I171="",$J171="",$K171="",$L171=""),"",IF($B171="Female",1/(1+EXP(-SUMPRODUCT(Engine!$C$5282:$C$5313,INDIRECT("Coefficients!$BP$2:$BP$33")))),1/(1+EXP(-SUMPRODUCT(Engine!$C$5282:$C$5313,INDIRECT("Coefficients!$BQ$2:$BQ$33"))))))</f>
      </c>
      <c r="AX171" s="8">
        <f>IF(OR($B171="",$C171="",$D171="",$E171="",$F171="",$G171="",$H171="",$I171="",$J171="",$K171="",$L171=""),"",IF($B171="Female",1/(1+EXP(-SUMPRODUCT(Engine!$C$5282:$C$5313,INDIRECT("Coefficients!$BR$2:$BR$33")))),1/(1+EXP(-SUMPRODUCT(Engine!$C$5282:$C$5313,INDIRECT("Coefficients!$BS$2:$BS$33"))))))</f>
      </c>
      <c r="AY171" s="8">
        <f>IF(OR($B171="",$C171="",$D171="",$E171="",$F171="",$G171="",$H171="",$I171="",$J171="",$K171="",$L171=""),"",IF($B171="Female",1/(1+EXP(-SUMPRODUCT(Engine!$C$5282:$C$5313,INDIRECT("Coefficients!$BT$2:$BT$33")))),1/(1+EXP(-SUMPRODUCT(Engine!$C$5282:$C$5313,INDIRECT("Coefficients!$BU$2:$BU$33"))))))</f>
      </c>
      <c r="AZ171" s="8">
        <f>IF(OR($B171="",$C171="",$D171="",$E171="",$F171="",$G171="",$H171="",$I171="",$J171="",$K171="",$L171=""),"",IF($B171="Female",1/(1+EXP(-SUMPRODUCT(Engine!$C$5282:$C$5313,INDIRECT("Coefficients!$BV$2:$BV$33")))),1/(1+EXP(-SUMPRODUCT(Engine!$C$5282:$C$5313,INDIRECT("Coefficients!$BW$2:$BW$33"))))))</f>
      </c>
      <c r="BA171" s="8">
        <f>IF(OR($B171="",$C171="",$D171="",$E171="",$F171="",$G171="",$H171="",$I171="",$J171="",$K171="",$L171=""),"",IF($B171="Female",1/(1+EXP(-SUMPRODUCT(Engine!$C$5282:$C$5313,INDIRECT("Coefficients!$BX$2:$BX$33")))),1/(1+EXP(-SUMPRODUCT(Engine!$C$5282:$C$5313,INDIRECT("Coefficients!$BY$2:$BY$33"))))))</f>
      </c>
      <c r="BB171" s="8">
        <f>IF(OR($B171="",$C171="",$D171="",$E171="",$F171="",$G171="",$H171="",$I171="",$J171="",$K171="",$L171=""),"",IF($B171="Female",1/(1+EXP(-SUMPRODUCT(Engine!$C$5282:$C$5313,INDIRECT("Coefficients!$BZ$2:$BZ$33")))),1/(1+EXP(-SUMPRODUCT(Engine!$C$5282:$C$5313,INDIRECT("Coefficients!$CA$2:$CA$33"))))))</f>
      </c>
      <c r="BC171" s="8">
        <f>IF(OR($B171="",$C171="",$D171="",$E171="",$F171="",$G171="",$H171="",$I171="",$J171="",$K171="",$L171=""),"",IF($B171="Female",1/(1+EXP(-SUMPRODUCT(Engine!$C$5282:$C$5313,INDIRECT("Coefficients!$CB$2:$CB$33")))),1/(1+EXP(-SUMPRODUCT(Engine!$C$5282:$C$5313,INDIRECT("Coefficients!$CC$2:$CC$33"))))))</f>
      </c>
      <c r="BD171" s="8">
        <f>IF(OR($B171="",$C171="",$D171="",$E171="",$F171="",$G171="",$H171="",$I171="",$J171="",$K171="",$L171=""),"",IF($B171="Female",1/(1+EXP(-SUMPRODUCT(Engine!$C$5282:$C$5313,INDIRECT("Coefficients!$CD$2:$CD$33")))),1/(1+EXP(-SUMPRODUCT(Engine!$C$5282:$C$5313,INDIRECT("Coefficients!$CE$2:$CE$33"))))))</f>
      </c>
      <c r="BE171" s="8">
        <f>IF(OR($B171="",$C171="",$D171="",$E171="",$F171="",$G171="",$H171="",$I171="",$J171="",$K171="",$L171=""),"",IF($B171="Female",1/(1+EXP(-SUMPRODUCT(Engine!$C$5282:$C$5313,INDIRECT("Coefficients!$CF$2:$CF$33")))),1/(1+EXP(-SUMPRODUCT(Engine!$C$5282:$C$5313,INDIRECT("Coefficients!$CG$2:$CG$33"))))))</f>
      </c>
      <c r="BF171" s="8">
        <f>IF(OR($B171="",$C171="",$D171="",$E171="",$F171="",$G171="",$H171="",$I171="",$J171="",$K171="",$L171=""),"",IF($B171="Female",1/(1+EXP(-SUMPRODUCT(Engine!$C$5282:$C$5313,INDIRECT("Coefficients!$CH$2:$CH$33")))),1/(1+EXP(-SUMPRODUCT(Engine!$C$5282:$C$5313,INDIRECT("Coefficients!$CI$2:$CI$33"))))))</f>
      </c>
      <c r="BG171" s="8">
        <f>IF(OR($B171="",$C171="",$D171="",$E171="",$F171="",$G171="",$H171="",$I171="",$J171="",$K171="",$L171=""),"",IF($B171="Female",1/(1+EXP(-SUMPRODUCT(Engine!$C$5282:$C$5313,INDIRECT("Coefficients!$CJ$2:$CJ$33")))),1/(1+EXP(-SUMPRODUCT(Engine!$C$5282:$C$5313,INDIRECT("Coefficients!$CK$2:$CK$33"))))))</f>
      </c>
      <c r="BH171" s="8">
        <f>IF(OR($B171="",$C171="",$D171="",$E171="",$F171="",$G171="",$H171="",$I171="",$J171="",$K171="",$L171=""),"",IF($B171="Female",1/(1+EXP(-SUMPRODUCT(Engine!$C$5282:$C$5313,INDIRECT("Coefficients!$CL$2:$CL$33")))),1/(1+EXP(-SUMPRODUCT(Engine!$C$5282:$C$5313,INDIRECT("Coefficients!$CM$2:$CM$33"))))))</f>
      </c>
      <c r="BI171" s="8">
        <f>IF(OR($B171="",$C171="",$D171="",$E171="",$F171="",$G171="",$H171="",$I171="",$J171="",$K171="",$L171=""),"",IF($B171="Female",1/(1+EXP(-SUMPRODUCT(Engine!$C$5282:$C$5313,INDIRECT("Coefficients!$CN$2:$CN$33")))),1/(1+EXP(-SUMPRODUCT(Engine!$C$5282:$C$5313,INDIRECT("Coefficients!$CO$2:$CO$33"))))))</f>
      </c>
      <c r="BJ171" s="8">
        <f>IF(OR($B171="",$C171="",$D171="",$E171="",$F171="",$G171="",$H171="",$I171="",$J171="",$K171="",$L171=""),"",IF($B171="Female",1/(1+EXP(-SUMPRODUCT(Engine!$C$5282:$C$5313,INDIRECT("Coefficients!$CP$2:$CP$33")))),1/(1+EXP(-SUMPRODUCT(Engine!$C$5282:$C$5313,INDIRECT("Coefficients!$CQ$2:$CQ$33"))))))</f>
      </c>
      <c r="BK171" s="8">
        <f>IF(OR($B171="",$C171="",$D171="",$E171="",$F171="",$G171="",$H171="",$I171="",$J171="",$K171="",$L171=""),"",IF($B171="Female",1/(1+EXP(-SUMPRODUCT(Engine!$C$5282:$C$5313,INDIRECT("Coefficients!$CR$2:$CR$33")))),1/(1+EXP(-SUMPRODUCT(Engine!$C$5282:$C$5313,INDIRECT("Coefficients!$CS$2:$CS$33"))))))</f>
      </c>
      <c r="BL171" s="8">
        <f>IF(OR($B171="",$C171="",$D171="",$E171="",$F171="",$G171="",$H171="",$I171="",$J171="",$K171="",$L171=""),"",IF($B171="Female",1/(1+EXP(-SUMPRODUCT(Engine!$C$5282:$C$5313,INDIRECT("Coefficients!$CT$2:$CT$33")))),1/(1+EXP(-SUMPRODUCT(Engine!$C$5282:$C$5313,INDIRECT("Coefficients!$CU$2:$CU$33"))))))</f>
      </c>
      <c r="BM171" s="8">
        <f>IF(OR($B171="",$C171="",$D171="",$E171="",$F171="",$G171="",$H171="",$I171="",$J171="",$K171="",$L171=""),"",IF($B171="Female",1/(1+EXP(-SUMPRODUCT(Engine!$C$5282:$C$5313,INDIRECT("Coefficients!$CV$2:$CV$33")))),1/(1+EXP(-SUMPRODUCT(Engine!$C$5282:$C$5313,INDIRECT("Coefficients!$CW$2:$CW$33"))))))</f>
      </c>
    </row>
    <row r="172" spans="1:65" x14ac:dyDescent="0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8">
        <f>IF(OR($B172="",$C172="",$D172="",$E172="",$F172="",$G172="",$H172="",$I172="",$J172="",$K172="",$L172=""),"",IF($B172="Female",1/(1+EXP(-SUMPRODUCT(Engine!$C$5314:$C$5345,INDIRECT("Coefficients!$B$2:$B$33")))),1/(1+EXP(-SUMPRODUCT(Engine!$C$5314:$C$5345,INDIRECT("Coefficients!$C$2:$C$33"))))))</f>
      </c>
      <c r="Q172" s="8">
        <f>IF(OR($B172="",$C172="",$D172="",$E172="",$F172="",$G172="",$H172="",$I172="",$J172="",$K172="",$L172=""),"",IF($B172="Female",1/(1+EXP(-SUMPRODUCT(Engine!$C$5314:$C$5345,INDIRECT("Coefficients!$D$2:$D$33")))),1/(1+EXP(-SUMPRODUCT(Engine!$C$5314:$C$5345,INDIRECT("Coefficients!$E$2:$E$33"))))))</f>
      </c>
      <c r="R172" s="8">
        <f>IF(OR($B172="",$C172="",$D172="",$E172="",$F172="",$G172="",$H172="",$I172="",$J172="",$K172="",$L172=""),"",IF($B172="Female",1/(1+EXP(-SUMPRODUCT(Engine!$C$5314:$C$5345,INDIRECT("Coefficients!$F$2:$F$33")))),1/(1+EXP(-SUMPRODUCT(Engine!$C$5314:$C$5345,INDIRECT("Coefficients!$G$2:$G$33"))))))</f>
      </c>
      <c r="S172" s="8">
        <f>IF(OR($B172="",$C172="",$D172="",$E172="",$F172="",$G172="",$H172="",$I172="",$J172="",$K172="",$L172=""),"",IF($B172="Female",1/(1+EXP(-SUMPRODUCT(Engine!$C$5314:$C$5345,INDIRECT("Coefficients!$H$2:$H$33")))),1/(1+EXP(-SUMPRODUCT(Engine!$C$5314:$C$5345,INDIRECT("Coefficients!$I$2:$I$33"))))))</f>
      </c>
      <c r="T172" s="8">
        <f>IF(OR($B172="",$C172="",$D172="",$E172="",$F172="",$G172="",$H172="",$I172="",$J172="",$K172="",$L172=""),"",IF($B172="Female",1/(1+EXP(-SUMPRODUCT(Engine!$C$5314:$C$5345,INDIRECT("Coefficients!$J$2:$J$33")))),1/(1+EXP(-SUMPRODUCT(Engine!$C$5314:$C$5345,INDIRECT("Coefficients!$K$2:$K$33"))))))</f>
      </c>
      <c r="U172" s="8">
        <f>IF(OR($B172="",$C172="",$D172="",$E172="",$F172="",$G172="",$H172="",$I172="",$J172="",$K172="",$L172=""),"",IF($B172="Female",1/(1+EXP(-SUMPRODUCT(Engine!$C$5314:$C$5345,INDIRECT("Coefficients!$L$2:$L$33")))),1/(1+EXP(-SUMPRODUCT(Engine!$C$5314:$C$5345,INDIRECT("Coefficients!$M$2:$M$33"))))))</f>
      </c>
      <c r="V172" s="8">
        <f>IF(OR($B172="",$C172="",$D172="",$E172="",$F172="",$G172="",$H172="",$I172="",$J172="",$K172="",$L172=""),"",IF($B172="Female",1/(1+EXP(-SUMPRODUCT(Engine!$C$5314:$C$5345,INDIRECT("Coefficients!$N$2:$N$33")))),1/(1+EXP(-SUMPRODUCT(Engine!$C$5314:$C$5345,INDIRECT("Coefficients!$O$2:$O$33"))))))</f>
      </c>
      <c r="W172" s="8">
        <f>IF(OR($B172="",$C172="",$D172="",$E172="",$F172="",$G172="",$H172="",$I172="",$J172="",$K172="",$L172=""),"",IF($B172="Female",1/(1+EXP(-SUMPRODUCT(Engine!$C$5314:$C$5345,INDIRECT("Coefficients!$P$2:$P$33")))),1/(1+EXP(-SUMPRODUCT(Engine!$C$5314:$C$5345,INDIRECT("Coefficients!$Q$2:$Q$33"))))))</f>
      </c>
      <c r="X172" s="8">
        <f>IF(OR($B172="",$C172="",$D172="",$E172="",$F172="",$G172="",$H172="",$I172="",$J172="",$K172="",$L172=""),"",IF($B172="Female",1/(1+EXP(-SUMPRODUCT(Engine!$C$5314:$C$5345,INDIRECT("Coefficients!$R$2:$R$33")))),1/(1+EXP(-SUMPRODUCT(Engine!$C$5314:$C$5345,INDIRECT("Coefficients!$S$2:$S$33"))))))</f>
      </c>
      <c r="Y172" s="8">
        <f>IF(OR($B172="",$C172="",$D172="",$E172="",$F172="",$G172="",$H172="",$I172="",$J172="",$K172="",$L172=""),"",IF($B172="Female",1/(1+EXP(-SUMPRODUCT(Engine!$C$5314:$C$5345,INDIRECT("Coefficients!$T$2:$T$33")))),1/(1+EXP(-SUMPRODUCT(Engine!$C$5314:$C$5345,INDIRECT("Coefficients!$U$2:$U$33"))))))</f>
      </c>
      <c r="Z172" s="8">
        <f>IF(OR($B172="",$C172="",$D172="",$E172="",$F172="",$G172="",$H172="",$I172="",$J172="",$K172="",$L172=""),"",IF($B172="Female",1/(1+EXP(-SUMPRODUCT(Engine!$C$5314:$C$5345,INDIRECT("Coefficients!$V$2:$V$33")))),1/(1+EXP(-SUMPRODUCT(Engine!$C$5314:$C$5345,INDIRECT("Coefficients!$W$2:$W$33"))))))</f>
      </c>
      <c r="AA172" s="8">
        <f>IF(OR($B172="",$C172="",$D172="",$E172="",$F172="",$G172="",$H172="",$I172="",$J172="",$K172="",$L172=""),"",IF($B172="Female",1/(1+EXP(-SUMPRODUCT(Engine!$C$5314:$C$5345,INDIRECT("Coefficients!$X$2:$X$33")))),1/(1+EXP(-SUMPRODUCT(Engine!$C$5314:$C$5345,INDIRECT("Coefficients!$Y$2:$Y$33"))))))</f>
      </c>
      <c r="AB172" s="8">
        <f>IF(OR($B172="",$C172="",$D172="",$E172="",$F172="",$G172="",$H172="",$I172="",$J172="",$K172="",$L172=""),"",IF($B172="Female",1/(1+EXP(-SUMPRODUCT(Engine!$C$5314:$C$5345,INDIRECT("Coefficients!$Z$2:$Z$33")))),1/(1+EXP(-SUMPRODUCT(Engine!$C$5314:$C$5345,INDIRECT("Coefficients!$AA$2:$AA$33"))))))</f>
      </c>
      <c r="AC172" s="8">
        <f>IF(OR($B172="",$C172="",$D172="",$E172="",$F172="",$G172="",$H172="",$I172="",$J172="",$K172="",$L172=""),"",IF($B172="Female",1/(1+EXP(-SUMPRODUCT(Engine!$C$5314:$C$5345,INDIRECT("Coefficients!$AB$2:$AB$33")))),1/(1+EXP(-SUMPRODUCT(Engine!$C$5314:$C$5345,INDIRECT("Coefficients!$AC$2:$AC$33"))))))</f>
      </c>
      <c r="AD172" s="8">
        <f>IF(OR($B172="",$C172="",$D172="",$E172="",$F172="",$G172="",$H172="",$I172="",$J172="",$K172="",$L172=""),"",IF($B172="Female",1/(1+EXP(-SUMPRODUCT(Engine!$C$5314:$C$5345,INDIRECT("Coefficients!$AD$2:$AD$33")))),1/(1+EXP(-SUMPRODUCT(Engine!$C$5314:$C$5345,INDIRECT("Coefficients!$AE$2:$AE$33"))))))</f>
      </c>
      <c r="AE172" s="8">
        <f>IF(OR($B172="",$C172="",$D172="",$E172="",$F172="",$G172="",$H172="",$I172="",$J172="",$K172="",$L172=""),"",IF($B172="Female",1/(1+EXP(-SUMPRODUCT(Engine!$C$5314:$C$5345,INDIRECT("Coefficients!$AF$2:$AF$33")))),1/(1+EXP(-SUMPRODUCT(Engine!$C$5314:$C$5345,INDIRECT("Coefficients!$AG$2:$AG$33"))))))</f>
      </c>
      <c r="AF172" s="8">
        <f>IF(OR($B172="",$C172="",$D172="",$E172="",$F172="",$G172="",$H172="",$I172="",$J172="",$K172="",$L172=""),"",IF($B172="Female",1/(1+EXP(-SUMPRODUCT(Engine!$C$5314:$C$5345,INDIRECT("Coefficients!$AH$2:$AH$33")))),1/(1+EXP(-SUMPRODUCT(Engine!$C$5314:$C$5345,INDIRECT("Coefficients!$AI$2:$AI$33"))))))</f>
      </c>
      <c r="AG172" s="8">
        <f>IF(OR($B172="",$C172="",$D172="",$E172="",$F172="",$G172="",$H172="",$I172="",$J172="",$K172="",$L172=""),"",IF($B172="Female",1/(1+EXP(-SUMPRODUCT(Engine!$C$5314:$C$5345,INDIRECT("Coefficients!$AJ$2:$AJ$33")))),1/(1+EXP(-SUMPRODUCT(Engine!$C$5314:$C$5345,INDIRECT("Coefficients!$AK$2:$AK$33"))))))</f>
      </c>
      <c r="AH172" s="8">
        <f>IF(OR($B172="",$C172="",$D172="",$E172="",$F172="",$G172="",$H172="",$I172="",$J172="",$K172="",$L172=""),"",IF($B172="Female",1/(1+EXP(-SUMPRODUCT(Engine!$C$5314:$C$5345,INDIRECT("Coefficients!$AL$2:$AL$33")))),1/(1+EXP(-SUMPRODUCT(Engine!$C$5314:$C$5345,INDIRECT("Coefficients!$AM$2:$AM$33"))))))</f>
      </c>
      <c r="AI172" s="8">
        <f>IF(OR($B172="",$C172="",$D172="",$E172="",$F172="",$G172="",$H172="",$I172="",$J172="",$K172="",$L172=""),"",IF($B172="Female",1/(1+EXP(-SUMPRODUCT(Engine!$C$5314:$C$5345,INDIRECT("Coefficients!$AN$2:$AN$33")))),1/(1+EXP(-SUMPRODUCT(Engine!$C$5314:$C$5345,INDIRECT("Coefficients!$AO$2:$AO$33"))))))</f>
      </c>
      <c r="AJ172" s="8">
        <f>IF(OR($B172="",$C172="",$D172="",$E172="",$F172="",$G172="",$H172="",$I172="",$J172="",$K172="",$L172=""),"",IF($B172="Female",1/(1+EXP(-SUMPRODUCT(Engine!$C$5314:$C$5345,INDIRECT("Coefficients!$AP$2:$AP$33")))),1/(1+EXP(-SUMPRODUCT(Engine!$C$5314:$C$5345,INDIRECT("Coefficients!$AQ$2:$AQ$33"))))))</f>
      </c>
      <c r="AK172" s="8">
        <f>IF(OR($B172="",$C172="",$D172="",$E172="",$F172="",$G172="",$H172="",$I172="",$J172="",$K172="",$L172=""),"",IF($B172="Female",1/(1+EXP(-SUMPRODUCT(Engine!$C$5314:$C$5345,INDIRECT("Coefficients!$AR$2:$AR$33")))),1/(1+EXP(-SUMPRODUCT(Engine!$C$5314:$C$5345,INDIRECT("Coefficients!$AS$2:$AS$33"))))))</f>
      </c>
      <c r="AL172" s="8">
        <f>IF(OR($B172="",$C172="",$D172="",$E172="",$F172="",$G172="",$H172="",$I172="",$J172="",$K172="",$L172=""),"",IF($B172="Female",1/(1+EXP(-SUMPRODUCT(Engine!$C$5314:$C$5345,INDIRECT("Coefficients!$AT$2:$AT$33")))),1/(1+EXP(-SUMPRODUCT(Engine!$C$5314:$C$5345,INDIRECT("Coefficients!$AU$2:$AU$33"))))))</f>
      </c>
      <c r="AM172" s="8">
        <f>IF(OR($B172="",$C172="",$D172="",$E172="",$F172="",$G172="",$H172="",$I172="",$J172="",$K172="",$L172=""),"",IF($B172="Female",1/(1+EXP(-SUMPRODUCT(Engine!$C$5314:$C$5345,INDIRECT("Coefficients!$AV$2:$AV$33")))),1/(1+EXP(-SUMPRODUCT(Engine!$C$5314:$C$5345,INDIRECT("Coefficients!$AW$2:$AW$33"))))))</f>
      </c>
      <c r="AN172" s="8">
        <f>IF(OR($B172="",$C172="",$D172="",$E172="",$F172="",$G172="",$H172="",$I172="",$J172="",$K172="",$L172=""),"",IF($B172="Female",1/(1+EXP(-SUMPRODUCT(Engine!$C$5314:$C$5345,INDIRECT("Coefficients!$AX$2:$AX$33")))),1/(1+EXP(-SUMPRODUCT(Engine!$C$5314:$C$5345,INDIRECT("Coefficients!$AY$2:$AY$33"))))))</f>
      </c>
      <c r="AO172" s="8">
        <f>IF(OR($B172="",$C172="",$D172="",$E172="",$F172="",$G172="",$H172="",$I172="",$J172="",$K172="",$L172=""),"",IF($B172="Female",1/(1+EXP(-SUMPRODUCT(Engine!$C$5314:$C$5345,INDIRECT("Coefficients!$AZ$2:$AZ$33")))),1/(1+EXP(-SUMPRODUCT(Engine!$C$5314:$C$5345,INDIRECT("Coefficients!$BA$2:$BA$33"))))))</f>
      </c>
      <c r="AP172" s="8">
        <f>IF(OR($B172="",$C172="",$D172="",$E172="",$F172="",$G172="",$H172="",$I172="",$J172="",$K172="",$L172=""),"",IF($B172="Female",1/(1+EXP(-SUMPRODUCT(Engine!$C$5314:$C$5345,INDIRECT("Coefficients!$BB$2:$BB$33")))),1/(1+EXP(-SUMPRODUCT(Engine!$C$5314:$C$5345,INDIRECT("Coefficients!$BC$2:$BC$33"))))))</f>
      </c>
      <c r="AQ172" s="8">
        <f>IF(OR($B172="",$C172="",$D172="",$E172="",$F172="",$G172="",$H172="",$I172="",$J172="",$K172="",$L172=""),"",IF($B172="Female",1/(1+EXP(-SUMPRODUCT(Engine!$C$5314:$C$5345,INDIRECT("Coefficients!$BD$2:$BD$33")))),1/(1+EXP(-SUMPRODUCT(Engine!$C$5314:$C$5345,INDIRECT("Coefficients!$BE$2:$BE$33"))))))</f>
      </c>
      <c r="AR172" s="8">
        <f>IF(OR($B172="",$C172="",$D172="",$E172="",$F172="",$G172="",$H172="",$I172="",$J172="",$K172="",$L172=""),"",IF($B172="Female",1/(1+EXP(-SUMPRODUCT(Engine!$C$5314:$C$5345,INDIRECT("Coefficients!$BF$2:$BF$33")))),1/(1+EXP(-SUMPRODUCT(Engine!$C$5314:$C$5345,INDIRECT("Coefficients!$BG$2:$BG$33"))))))</f>
      </c>
      <c r="AS172" s="8">
        <f>IF(OR($B172="",$C172="",$D172="",$E172="",$F172="",$G172="",$H172="",$I172="",$J172="",$K172="",$L172=""),"",IF($B172="Female",1/(1+EXP(-SUMPRODUCT(Engine!$C$5314:$C$5345,INDIRECT("Coefficients!$BH$2:$BH$33")))),1/(1+EXP(-SUMPRODUCT(Engine!$C$5314:$C$5345,INDIRECT("Coefficients!$BI$2:$BI$33"))))))</f>
      </c>
      <c r="AT172" s="8">
        <f>IF(OR($B172="",$C172="",$D172="",$E172="",$F172="",$G172="",$H172="",$I172="",$J172="",$K172="",$L172=""),"",IF($B172="Female",1/(1+EXP(-SUMPRODUCT(Engine!$C$5314:$C$5345,INDIRECT("Coefficients!$BJ$2:$BJ$33")))),1/(1+EXP(-SUMPRODUCT(Engine!$C$5314:$C$5345,INDIRECT("Coefficients!$BK$2:$BK$33"))))))</f>
      </c>
      <c r="AU172" s="8">
        <f>IF(OR($B172="",$C172="",$D172="",$E172="",$F172="",$G172="",$H172="",$I172="",$J172="",$K172="",$L172=""),"",IF($B172="Female",1/(1+EXP(-SUMPRODUCT(Engine!$C$5314:$C$5345,INDIRECT("Coefficients!$BL$2:$BL$33")))),1/(1+EXP(-SUMPRODUCT(Engine!$C$5314:$C$5345,INDIRECT("Coefficients!$BM$2:$BM$33"))))))</f>
      </c>
      <c r="AV172" s="8">
        <f>IF(OR($B172="",$C172="",$D172="",$E172="",$F172="",$G172="",$H172="",$I172="",$J172="",$K172="",$L172=""),"",IF($B172="Female",1/(1+EXP(-SUMPRODUCT(Engine!$C$5314:$C$5345,INDIRECT("Coefficients!$BN$2:$BN$33")))),1/(1+EXP(-SUMPRODUCT(Engine!$C$5314:$C$5345,INDIRECT("Coefficients!$BO$2:$BO$33"))))))</f>
      </c>
      <c r="AW172" s="8">
        <f>IF(OR($B172="",$C172="",$D172="",$E172="",$F172="",$G172="",$H172="",$I172="",$J172="",$K172="",$L172=""),"",IF($B172="Female",1/(1+EXP(-SUMPRODUCT(Engine!$C$5314:$C$5345,INDIRECT("Coefficients!$BP$2:$BP$33")))),1/(1+EXP(-SUMPRODUCT(Engine!$C$5314:$C$5345,INDIRECT("Coefficients!$BQ$2:$BQ$33"))))))</f>
      </c>
      <c r="AX172" s="8">
        <f>IF(OR($B172="",$C172="",$D172="",$E172="",$F172="",$G172="",$H172="",$I172="",$J172="",$K172="",$L172=""),"",IF($B172="Female",1/(1+EXP(-SUMPRODUCT(Engine!$C$5314:$C$5345,INDIRECT("Coefficients!$BR$2:$BR$33")))),1/(1+EXP(-SUMPRODUCT(Engine!$C$5314:$C$5345,INDIRECT("Coefficients!$BS$2:$BS$33"))))))</f>
      </c>
      <c r="AY172" s="8">
        <f>IF(OR($B172="",$C172="",$D172="",$E172="",$F172="",$G172="",$H172="",$I172="",$J172="",$K172="",$L172=""),"",IF($B172="Female",1/(1+EXP(-SUMPRODUCT(Engine!$C$5314:$C$5345,INDIRECT("Coefficients!$BT$2:$BT$33")))),1/(1+EXP(-SUMPRODUCT(Engine!$C$5314:$C$5345,INDIRECT("Coefficients!$BU$2:$BU$33"))))))</f>
      </c>
      <c r="AZ172" s="8">
        <f>IF(OR($B172="",$C172="",$D172="",$E172="",$F172="",$G172="",$H172="",$I172="",$J172="",$K172="",$L172=""),"",IF($B172="Female",1/(1+EXP(-SUMPRODUCT(Engine!$C$5314:$C$5345,INDIRECT("Coefficients!$BV$2:$BV$33")))),1/(1+EXP(-SUMPRODUCT(Engine!$C$5314:$C$5345,INDIRECT("Coefficients!$BW$2:$BW$33"))))))</f>
      </c>
      <c r="BA172" s="8">
        <f>IF(OR($B172="",$C172="",$D172="",$E172="",$F172="",$G172="",$H172="",$I172="",$J172="",$K172="",$L172=""),"",IF($B172="Female",1/(1+EXP(-SUMPRODUCT(Engine!$C$5314:$C$5345,INDIRECT("Coefficients!$BX$2:$BX$33")))),1/(1+EXP(-SUMPRODUCT(Engine!$C$5314:$C$5345,INDIRECT("Coefficients!$BY$2:$BY$33"))))))</f>
      </c>
      <c r="BB172" s="8">
        <f>IF(OR($B172="",$C172="",$D172="",$E172="",$F172="",$G172="",$H172="",$I172="",$J172="",$K172="",$L172=""),"",IF($B172="Female",1/(1+EXP(-SUMPRODUCT(Engine!$C$5314:$C$5345,INDIRECT("Coefficients!$BZ$2:$BZ$33")))),1/(1+EXP(-SUMPRODUCT(Engine!$C$5314:$C$5345,INDIRECT("Coefficients!$CA$2:$CA$33"))))))</f>
      </c>
      <c r="BC172" s="8">
        <f>IF(OR($B172="",$C172="",$D172="",$E172="",$F172="",$G172="",$H172="",$I172="",$J172="",$K172="",$L172=""),"",IF($B172="Female",1/(1+EXP(-SUMPRODUCT(Engine!$C$5314:$C$5345,INDIRECT("Coefficients!$CB$2:$CB$33")))),1/(1+EXP(-SUMPRODUCT(Engine!$C$5314:$C$5345,INDIRECT("Coefficients!$CC$2:$CC$33"))))))</f>
      </c>
      <c r="BD172" s="8">
        <f>IF(OR($B172="",$C172="",$D172="",$E172="",$F172="",$G172="",$H172="",$I172="",$J172="",$K172="",$L172=""),"",IF($B172="Female",1/(1+EXP(-SUMPRODUCT(Engine!$C$5314:$C$5345,INDIRECT("Coefficients!$CD$2:$CD$33")))),1/(1+EXP(-SUMPRODUCT(Engine!$C$5314:$C$5345,INDIRECT("Coefficients!$CE$2:$CE$33"))))))</f>
      </c>
      <c r="BE172" s="8">
        <f>IF(OR($B172="",$C172="",$D172="",$E172="",$F172="",$G172="",$H172="",$I172="",$J172="",$K172="",$L172=""),"",IF($B172="Female",1/(1+EXP(-SUMPRODUCT(Engine!$C$5314:$C$5345,INDIRECT("Coefficients!$CF$2:$CF$33")))),1/(1+EXP(-SUMPRODUCT(Engine!$C$5314:$C$5345,INDIRECT("Coefficients!$CG$2:$CG$33"))))))</f>
      </c>
      <c r="BF172" s="8">
        <f>IF(OR($B172="",$C172="",$D172="",$E172="",$F172="",$G172="",$H172="",$I172="",$J172="",$K172="",$L172=""),"",IF($B172="Female",1/(1+EXP(-SUMPRODUCT(Engine!$C$5314:$C$5345,INDIRECT("Coefficients!$CH$2:$CH$33")))),1/(1+EXP(-SUMPRODUCT(Engine!$C$5314:$C$5345,INDIRECT("Coefficients!$CI$2:$CI$33"))))))</f>
      </c>
      <c r="BG172" s="8">
        <f>IF(OR($B172="",$C172="",$D172="",$E172="",$F172="",$G172="",$H172="",$I172="",$J172="",$K172="",$L172=""),"",IF($B172="Female",1/(1+EXP(-SUMPRODUCT(Engine!$C$5314:$C$5345,INDIRECT("Coefficients!$CJ$2:$CJ$33")))),1/(1+EXP(-SUMPRODUCT(Engine!$C$5314:$C$5345,INDIRECT("Coefficients!$CK$2:$CK$33"))))))</f>
      </c>
      <c r="BH172" s="8">
        <f>IF(OR($B172="",$C172="",$D172="",$E172="",$F172="",$G172="",$H172="",$I172="",$J172="",$K172="",$L172=""),"",IF($B172="Female",1/(1+EXP(-SUMPRODUCT(Engine!$C$5314:$C$5345,INDIRECT("Coefficients!$CL$2:$CL$33")))),1/(1+EXP(-SUMPRODUCT(Engine!$C$5314:$C$5345,INDIRECT("Coefficients!$CM$2:$CM$33"))))))</f>
      </c>
      <c r="BI172" s="8">
        <f>IF(OR($B172="",$C172="",$D172="",$E172="",$F172="",$G172="",$H172="",$I172="",$J172="",$K172="",$L172=""),"",IF($B172="Female",1/(1+EXP(-SUMPRODUCT(Engine!$C$5314:$C$5345,INDIRECT("Coefficients!$CN$2:$CN$33")))),1/(1+EXP(-SUMPRODUCT(Engine!$C$5314:$C$5345,INDIRECT("Coefficients!$CO$2:$CO$33"))))))</f>
      </c>
      <c r="BJ172" s="8">
        <f>IF(OR($B172="",$C172="",$D172="",$E172="",$F172="",$G172="",$H172="",$I172="",$J172="",$K172="",$L172=""),"",IF($B172="Female",1/(1+EXP(-SUMPRODUCT(Engine!$C$5314:$C$5345,INDIRECT("Coefficients!$CP$2:$CP$33")))),1/(1+EXP(-SUMPRODUCT(Engine!$C$5314:$C$5345,INDIRECT("Coefficients!$CQ$2:$CQ$33"))))))</f>
      </c>
      <c r="BK172" s="8">
        <f>IF(OR($B172="",$C172="",$D172="",$E172="",$F172="",$G172="",$H172="",$I172="",$J172="",$K172="",$L172=""),"",IF($B172="Female",1/(1+EXP(-SUMPRODUCT(Engine!$C$5314:$C$5345,INDIRECT("Coefficients!$CR$2:$CR$33")))),1/(1+EXP(-SUMPRODUCT(Engine!$C$5314:$C$5345,INDIRECT("Coefficients!$CS$2:$CS$33"))))))</f>
      </c>
      <c r="BL172" s="8">
        <f>IF(OR($B172="",$C172="",$D172="",$E172="",$F172="",$G172="",$H172="",$I172="",$J172="",$K172="",$L172=""),"",IF($B172="Female",1/(1+EXP(-SUMPRODUCT(Engine!$C$5314:$C$5345,INDIRECT("Coefficients!$CT$2:$CT$33")))),1/(1+EXP(-SUMPRODUCT(Engine!$C$5314:$C$5345,INDIRECT("Coefficients!$CU$2:$CU$33"))))))</f>
      </c>
      <c r="BM172" s="8">
        <f>IF(OR($B172="",$C172="",$D172="",$E172="",$F172="",$G172="",$H172="",$I172="",$J172="",$K172="",$L172=""),"",IF($B172="Female",1/(1+EXP(-SUMPRODUCT(Engine!$C$5314:$C$5345,INDIRECT("Coefficients!$CV$2:$CV$33")))),1/(1+EXP(-SUMPRODUCT(Engine!$C$5314:$C$5345,INDIRECT("Coefficients!$CW$2:$CW$33"))))))</f>
      </c>
    </row>
    <row r="173" spans="1:65" x14ac:dyDescent="0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8">
        <f>IF(OR($B173="",$C173="",$D173="",$E173="",$F173="",$G173="",$H173="",$I173="",$J173="",$K173="",$L173=""),"",IF($B173="Female",1/(1+EXP(-SUMPRODUCT(Engine!$C$5346:$C$5377,INDIRECT("Coefficients!$B$2:$B$33")))),1/(1+EXP(-SUMPRODUCT(Engine!$C$5346:$C$5377,INDIRECT("Coefficients!$C$2:$C$33"))))))</f>
      </c>
      <c r="Q173" s="8">
        <f>IF(OR($B173="",$C173="",$D173="",$E173="",$F173="",$G173="",$H173="",$I173="",$J173="",$K173="",$L173=""),"",IF($B173="Female",1/(1+EXP(-SUMPRODUCT(Engine!$C$5346:$C$5377,INDIRECT("Coefficients!$D$2:$D$33")))),1/(1+EXP(-SUMPRODUCT(Engine!$C$5346:$C$5377,INDIRECT("Coefficients!$E$2:$E$33"))))))</f>
      </c>
      <c r="R173" s="8">
        <f>IF(OR($B173="",$C173="",$D173="",$E173="",$F173="",$G173="",$H173="",$I173="",$J173="",$K173="",$L173=""),"",IF($B173="Female",1/(1+EXP(-SUMPRODUCT(Engine!$C$5346:$C$5377,INDIRECT("Coefficients!$F$2:$F$33")))),1/(1+EXP(-SUMPRODUCT(Engine!$C$5346:$C$5377,INDIRECT("Coefficients!$G$2:$G$33"))))))</f>
      </c>
      <c r="S173" s="8">
        <f>IF(OR($B173="",$C173="",$D173="",$E173="",$F173="",$G173="",$H173="",$I173="",$J173="",$K173="",$L173=""),"",IF($B173="Female",1/(1+EXP(-SUMPRODUCT(Engine!$C$5346:$C$5377,INDIRECT("Coefficients!$H$2:$H$33")))),1/(1+EXP(-SUMPRODUCT(Engine!$C$5346:$C$5377,INDIRECT("Coefficients!$I$2:$I$33"))))))</f>
      </c>
      <c r="T173" s="8">
        <f>IF(OR($B173="",$C173="",$D173="",$E173="",$F173="",$G173="",$H173="",$I173="",$J173="",$K173="",$L173=""),"",IF($B173="Female",1/(1+EXP(-SUMPRODUCT(Engine!$C$5346:$C$5377,INDIRECT("Coefficients!$J$2:$J$33")))),1/(1+EXP(-SUMPRODUCT(Engine!$C$5346:$C$5377,INDIRECT("Coefficients!$K$2:$K$33"))))))</f>
      </c>
      <c r="U173" s="8">
        <f>IF(OR($B173="",$C173="",$D173="",$E173="",$F173="",$G173="",$H173="",$I173="",$J173="",$K173="",$L173=""),"",IF($B173="Female",1/(1+EXP(-SUMPRODUCT(Engine!$C$5346:$C$5377,INDIRECT("Coefficients!$L$2:$L$33")))),1/(1+EXP(-SUMPRODUCT(Engine!$C$5346:$C$5377,INDIRECT("Coefficients!$M$2:$M$33"))))))</f>
      </c>
      <c r="V173" s="8">
        <f>IF(OR($B173="",$C173="",$D173="",$E173="",$F173="",$G173="",$H173="",$I173="",$J173="",$K173="",$L173=""),"",IF($B173="Female",1/(1+EXP(-SUMPRODUCT(Engine!$C$5346:$C$5377,INDIRECT("Coefficients!$N$2:$N$33")))),1/(1+EXP(-SUMPRODUCT(Engine!$C$5346:$C$5377,INDIRECT("Coefficients!$O$2:$O$33"))))))</f>
      </c>
      <c r="W173" s="8">
        <f>IF(OR($B173="",$C173="",$D173="",$E173="",$F173="",$G173="",$H173="",$I173="",$J173="",$K173="",$L173=""),"",IF($B173="Female",1/(1+EXP(-SUMPRODUCT(Engine!$C$5346:$C$5377,INDIRECT("Coefficients!$P$2:$P$33")))),1/(1+EXP(-SUMPRODUCT(Engine!$C$5346:$C$5377,INDIRECT("Coefficients!$Q$2:$Q$33"))))))</f>
      </c>
      <c r="X173" s="8">
        <f>IF(OR($B173="",$C173="",$D173="",$E173="",$F173="",$G173="",$H173="",$I173="",$J173="",$K173="",$L173=""),"",IF($B173="Female",1/(1+EXP(-SUMPRODUCT(Engine!$C$5346:$C$5377,INDIRECT("Coefficients!$R$2:$R$33")))),1/(1+EXP(-SUMPRODUCT(Engine!$C$5346:$C$5377,INDIRECT("Coefficients!$S$2:$S$33"))))))</f>
      </c>
      <c r="Y173" s="8">
        <f>IF(OR($B173="",$C173="",$D173="",$E173="",$F173="",$G173="",$H173="",$I173="",$J173="",$K173="",$L173=""),"",IF($B173="Female",1/(1+EXP(-SUMPRODUCT(Engine!$C$5346:$C$5377,INDIRECT("Coefficients!$T$2:$T$33")))),1/(1+EXP(-SUMPRODUCT(Engine!$C$5346:$C$5377,INDIRECT("Coefficients!$U$2:$U$33"))))))</f>
      </c>
      <c r="Z173" s="8">
        <f>IF(OR($B173="",$C173="",$D173="",$E173="",$F173="",$G173="",$H173="",$I173="",$J173="",$K173="",$L173=""),"",IF($B173="Female",1/(1+EXP(-SUMPRODUCT(Engine!$C$5346:$C$5377,INDIRECT("Coefficients!$V$2:$V$33")))),1/(1+EXP(-SUMPRODUCT(Engine!$C$5346:$C$5377,INDIRECT("Coefficients!$W$2:$W$33"))))))</f>
      </c>
      <c r="AA173" s="8">
        <f>IF(OR($B173="",$C173="",$D173="",$E173="",$F173="",$G173="",$H173="",$I173="",$J173="",$K173="",$L173=""),"",IF($B173="Female",1/(1+EXP(-SUMPRODUCT(Engine!$C$5346:$C$5377,INDIRECT("Coefficients!$X$2:$X$33")))),1/(1+EXP(-SUMPRODUCT(Engine!$C$5346:$C$5377,INDIRECT("Coefficients!$Y$2:$Y$33"))))))</f>
      </c>
      <c r="AB173" s="8">
        <f>IF(OR($B173="",$C173="",$D173="",$E173="",$F173="",$G173="",$H173="",$I173="",$J173="",$K173="",$L173=""),"",IF($B173="Female",1/(1+EXP(-SUMPRODUCT(Engine!$C$5346:$C$5377,INDIRECT("Coefficients!$Z$2:$Z$33")))),1/(1+EXP(-SUMPRODUCT(Engine!$C$5346:$C$5377,INDIRECT("Coefficients!$AA$2:$AA$33"))))))</f>
      </c>
      <c r="AC173" s="8">
        <f>IF(OR($B173="",$C173="",$D173="",$E173="",$F173="",$G173="",$H173="",$I173="",$J173="",$K173="",$L173=""),"",IF($B173="Female",1/(1+EXP(-SUMPRODUCT(Engine!$C$5346:$C$5377,INDIRECT("Coefficients!$AB$2:$AB$33")))),1/(1+EXP(-SUMPRODUCT(Engine!$C$5346:$C$5377,INDIRECT("Coefficients!$AC$2:$AC$33"))))))</f>
      </c>
      <c r="AD173" s="8">
        <f>IF(OR($B173="",$C173="",$D173="",$E173="",$F173="",$G173="",$H173="",$I173="",$J173="",$K173="",$L173=""),"",IF($B173="Female",1/(1+EXP(-SUMPRODUCT(Engine!$C$5346:$C$5377,INDIRECT("Coefficients!$AD$2:$AD$33")))),1/(1+EXP(-SUMPRODUCT(Engine!$C$5346:$C$5377,INDIRECT("Coefficients!$AE$2:$AE$33"))))))</f>
      </c>
      <c r="AE173" s="8">
        <f>IF(OR($B173="",$C173="",$D173="",$E173="",$F173="",$G173="",$H173="",$I173="",$J173="",$K173="",$L173=""),"",IF($B173="Female",1/(1+EXP(-SUMPRODUCT(Engine!$C$5346:$C$5377,INDIRECT("Coefficients!$AF$2:$AF$33")))),1/(1+EXP(-SUMPRODUCT(Engine!$C$5346:$C$5377,INDIRECT("Coefficients!$AG$2:$AG$33"))))))</f>
      </c>
      <c r="AF173" s="8">
        <f>IF(OR($B173="",$C173="",$D173="",$E173="",$F173="",$G173="",$H173="",$I173="",$J173="",$K173="",$L173=""),"",IF($B173="Female",1/(1+EXP(-SUMPRODUCT(Engine!$C$5346:$C$5377,INDIRECT("Coefficients!$AH$2:$AH$33")))),1/(1+EXP(-SUMPRODUCT(Engine!$C$5346:$C$5377,INDIRECT("Coefficients!$AI$2:$AI$33"))))))</f>
      </c>
      <c r="AG173" s="8">
        <f>IF(OR($B173="",$C173="",$D173="",$E173="",$F173="",$G173="",$H173="",$I173="",$J173="",$K173="",$L173=""),"",IF($B173="Female",1/(1+EXP(-SUMPRODUCT(Engine!$C$5346:$C$5377,INDIRECT("Coefficients!$AJ$2:$AJ$33")))),1/(1+EXP(-SUMPRODUCT(Engine!$C$5346:$C$5377,INDIRECT("Coefficients!$AK$2:$AK$33"))))))</f>
      </c>
      <c r="AH173" s="8">
        <f>IF(OR($B173="",$C173="",$D173="",$E173="",$F173="",$G173="",$H173="",$I173="",$J173="",$K173="",$L173=""),"",IF($B173="Female",1/(1+EXP(-SUMPRODUCT(Engine!$C$5346:$C$5377,INDIRECT("Coefficients!$AL$2:$AL$33")))),1/(1+EXP(-SUMPRODUCT(Engine!$C$5346:$C$5377,INDIRECT("Coefficients!$AM$2:$AM$33"))))))</f>
      </c>
      <c r="AI173" s="8">
        <f>IF(OR($B173="",$C173="",$D173="",$E173="",$F173="",$G173="",$H173="",$I173="",$J173="",$K173="",$L173=""),"",IF($B173="Female",1/(1+EXP(-SUMPRODUCT(Engine!$C$5346:$C$5377,INDIRECT("Coefficients!$AN$2:$AN$33")))),1/(1+EXP(-SUMPRODUCT(Engine!$C$5346:$C$5377,INDIRECT("Coefficients!$AO$2:$AO$33"))))))</f>
      </c>
      <c r="AJ173" s="8">
        <f>IF(OR($B173="",$C173="",$D173="",$E173="",$F173="",$G173="",$H173="",$I173="",$J173="",$K173="",$L173=""),"",IF($B173="Female",1/(1+EXP(-SUMPRODUCT(Engine!$C$5346:$C$5377,INDIRECT("Coefficients!$AP$2:$AP$33")))),1/(1+EXP(-SUMPRODUCT(Engine!$C$5346:$C$5377,INDIRECT("Coefficients!$AQ$2:$AQ$33"))))))</f>
      </c>
      <c r="AK173" s="8">
        <f>IF(OR($B173="",$C173="",$D173="",$E173="",$F173="",$G173="",$H173="",$I173="",$J173="",$K173="",$L173=""),"",IF($B173="Female",1/(1+EXP(-SUMPRODUCT(Engine!$C$5346:$C$5377,INDIRECT("Coefficients!$AR$2:$AR$33")))),1/(1+EXP(-SUMPRODUCT(Engine!$C$5346:$C$5377,INDIRECT("Coefficients!$AS$2:$AS$33"))))))</f>
      </c>
      <c r="AL173" s="8">
        <f>IF(OR($B173="",$C173="",$D173="",$E173="",$F173="",$G173="",$H173="",$I173="",$J173="",$K173="",$L173=""),"",IF($B173="Female",1/(1+EXP(-SUMPRODUCT(Engine!$C$5346:$C$5377,INDIRECT("Coefficients!$AT$2:$AT$33")))),1/(1+EXP(-SUMPRODUCT(Engine!$C$5346:$C$5377,INDIRECT("Coefficients!$AU$2:$AU$33"))))))</f>
      </c>
      <c r="AM173" s="8">
        <f>IF(OR($B173="",$C173="",$D173="",$E173="",$F173="",$G173="",$H173="",$I173="",$J173="",$K173="",$L173=""),"",IF($B173="Female",1/(1+EXP(-SUMPRODUCT(Engine!$C$5346:$C$5377,INDIRECT("Coefficients!$AV$2:$AV$33")))),1/(1+EXP(-SUMPRODUCT(Engine!$C$5346:$C$5377,INDIRECT("Coefficients!$AW$2:$AW$33"))))))</f>
      </c>
      <c r="AN173" s="8">
        <f>IF(OR($B173="",$C173="",$D173="",$E173="",$F173="",$G173="",$H173="",$I173="",$J173="",$K173="",$L173=""),"",IF($B173="Female",1/(1+EXP(-SUMPRODUCT(Engine!$C$5346:$C$5377,INDIRECT("Coefficients!$AX$2:$AX$33")))),1/(1+EXP(-SUMPRODUCT(Engine!$C$5346:$C$5377,INDIRECT("Coefficients!$AY$2:$AY$33"))))))</f>
      </c>
      <c r="AO173" s="8">
        <f>IF(OR($B173="",$C173="",$D173="",$E173="",$F173="",$G173="",$H173="",$I173="",$J173="",$K173="",$L173=""),"",IF($B173="Female",1/(1+EXP(-SUMPRODUCT(Engine!$C$5346:$C$5377,INDIRECT("Coefficients!$AZ$2:$AZ$33")))),1/(1+EXP(-SUMPRODUCT(Engine!$C$5346:$C$5377,INDIRECT("Coefficients!$BA$2:$BA$33"))))))</f>
      </c>
      <c r="AP173" s="8">
        <f>IF(OR($B173="",$C173="",$D173="",$E173="",$F173="",$G173="",$H173="",$I173="",$J173="",$K173="",$L173=""),"",IF($B173="Female",1/(1+EXP(-SUMPRODUCT(Engine!$C$5346:$C$5377,INDIRECT("Coefficients!$BB$2:$BB$33")))),1/(1+EXP(-SUMPRODUCT(Engine!$C$5346:$C$5377,INDIRECT("Coefficients!$BC$2:$BC$33"))))))</f>
      </c>
      <c r="AQ173" s="8">
        <f>IF(OR($B173="",$C173="",$D173="",$E173="",$F173="",$G173="",$H173="",$I173="",$J173="",$K173="",$L173=""),"",IF($B173="Female",1/(1+EXP(-SUMPRODUCT(Engine!$C$5346:$C$5377,INDIRECT("Coefficients!$BD$2:$BD$33")))),1/(1+EXP(-SUMPRODUCT(Engine!$C$5346:$C$5377,INDIRECT("Coefficients!$BE$2:$BE$33"))))))</f>
      </c>
      <c r="AR173" s="8">
        <f>IF(OR($B173="",$C173="",$D173="",$E173="",$F173="",$G173="",$H173="",$I173="",$J173="",$K173="",$L173=""),"",IF($B173="Female",1/(1+EXP(-SUMPRODUCT(Engine!$C$5346:$C$5377,INDIRECT("Coefficients!$BF$2:$BF$33")))),1/(1+EXP(-SUMPRODUCT(Engine!$C$5346:$C$5377,INDIRECT("Coefficients!$BG$2:$BG$33"))))))</f>
      </c>
      <c r="AS173" s="8">
        <f>IF(OR($B173="",$C173="",$D173="",$E173="",$F173="",$G173="",$H173="",$I173="",$J173="",$K173="",$L173=""),"",IF($B173="Female",1/(1+EXP(-SUMPRODUCT(Engine!$C$5346:$C$5377,INDIRECT("Coefficients!$BH$2:$BH$33")))),1/(1+EXP(-SUMPRODUCT(Engine!$C$5346:$C$5377,INDIRECT("Coefficients!$BI$2:$BI$33"))))))</f>
      </c>
      <c r="AT173" s="8">
        <f>IF(OR($B173="",$C173="",$D173="",$E173="",$F173="",$G173="",$H173="",$I173="",$J173="",$K173="",$L173=""),"",IF($B173="Female",1/(1+EXP(-SUMPRODUCT(Engine!$C$5346:$C$5377,INDIRECT("Coefficients!$BJ$2:$BJ$33")))),1/(1+EXP(-SUMPRODUCT(Engine!$C$5346:$C$5377,INDIRECT("Coefficients!$BK$2:$BK$33"))))))</f>
      </c>
      <c r="AU173" s="8">
        <f>IF(OR($B173="",$C173="",$D173="",$E173="",$F173="",$G173="",$H173="",$I173="",$J173="",$K173="",$L173=""),"",IF($B173="Female",1/(1+EXP(-SUMPRODUCT(Engine!$C$5346:$C$5377,INDIRECT("Coefficients!$BL$2:$BL$33")))),1/(1+EXP(-SUMPRODUCT(Engine!$C$5346:$C$5377,INDIRECT("Coefficients!$BM$2:$BM$33"))))))</f>
      </c>
      <c r="AV173" s="8">
        <f>IF(OR($B173="",$C173="",$D173="",$E173="",$F173="",$G173="",$H173="",$I173="",$J173="",$K173="",$L173=""),"",IF($B173="Female",1/(1+EXP(-SUMPRODUCT(Engine!$C$5346:$C$5377,INDIRECT("Coefficients!$BN$2:$BN$33")))),1/(1+EXP(-SUMPRODUCT(Engine!$C$5346:$C$5377,INDIRECT("Coefficients!$BO$2:$BO$33"))))))</f>
      </c>
      <c r="AW173" s="8">
        <f>IF(OR($B173="",$C173="",$D173="",$E173="",$F173="",$G173="",$H173="",$I173="",$J173="",$K173="",$L173=""),"",IF($B173="Female",1/(1+EXP(-SUMPRODUCT(Engine!$C$5346:$C$5377,INDIRECT("Coefficients!$BP$2:$BP$33")))),1/(1+EXP(-SUMPRODUCT(Engine!$C$5346:$C$5377,INDIRECT("Coefficients!$BQ$2:$BQ$33"))))))</f>
      </c>
      <c r="AX173" s="8">
        <f>IF(OR($B173="",$C173="",$D173="",$E173="",$F173="",$G173="",$H173="",$I173="",$J173="",$K173="",$L173=""),"",IF($B173="Female",1/(1+EXP(-SUMPRODUCT(Engine!$C$5346:$C$5377,INDIRECT("Coefficients!$BR$2:$BR$33")))),1/(1+EXP(-SUMPRODUCT(Engine!$C$5346:$C$5377,INDIRECT("Coefficients!$BS$2:$BS$33"))))))</f>
      </c>
      <c r="AY173" s="8">
        <f>IF(OR($B173="",$C173="",$D173="",$E173="",$F173="",$G173="",$H173="",$I173="",$J173="",$K173="",$L173=""),"",IF($B173="Female",1/(1+EXP(-SUMPRODUCT(Engine!$C$5346:$C$5377,INDIRECT("Coefficients!$BT$2:$BT$33")))),1/(1+EXP(-SUMPRODUCT(Engine!$C$5346:$C$5377,INDIRECT("Coefficients!$BU$2:$BU$33"))))))</f>
      </c>
      <c r="AZ173" s="8">
        <f>IF(OR($B173="",$C173="",$D173="",$E173="",$F173="",$G173="",$H173="",$I173="",$J173="",$K173="",$L173=""),"",IF($B173="Female",1/(1+EXP(-SUMPRODUCT(Engine!$C$5346:$C$5377,INDIRECT("Coefficients!$BV$2:$BV$33")))),1/(1+EXP(-SUMPRODUCT(Engine!$C$5346:$C$5377,INDIRECT("Coefficients!$BW$2:$BW$33"))))))</f>
      </c>
      <c r="BA173" s="8">
        <f>IF(OR($B173="",$C173="",$D173="",$E173="",$F173="",$G173="",$H173="",$I173="",$J173="",$K173="",$L173=""),"",IF($B173="Female",1/(1+EXP(-SUMPRODUCT(Engine!$C$5346:$C$5377,INDIRECT("Coefficients!$BX$2:$BX$33")))),1/(1+EXP(-SUMPRODUCT(Engine!$C$5346:$C$5377,INDIRECT("Coefficients!$BY$2:$BY$33"))))))</f>
      </c>
      <c r="BB173" s="8">
        <f>IF(OR($B173="",$C173="",$D173="",$E173="",$F173="",$G173="",$H173="",$I173="",$J173="",$K173="",$L173=""),"",IF($B173="Female",1/(1+EXP(-SUMPRODUCT(Engine!$C$5346:$C$5377,INDIRECT("Coefficients!$BZ$2:$BZ$33")))),1/(1+EXP(-SUMPRODUCT(Engine!$C$5346:$C$5377,INDIRECT("Coefficients!$CA$2:$CA$33"))))))</f>
      </c>
      <c r="BC173" s="8">
        <f>IF(OR($B173="",$C173="",$D173="",$E173="",$F173="",$G173="",$H173="",$I173="",$J173="",$K173="",$L173=""),"",IF($B173="Female",1/(1+EXP(-SUMPRODUCT(Engine!$C$5346:$C$5377,INDIRECT("Coefficients!$CB$2:$CB$33")))),1/(1+EXP(-SUMPRODUCT(Engine!$C$5346:$C$5377,INDIRECT("Coefficients!$CC$2:$CC$33"))))))</f>
      </c>
      <c r="BD173" s="8">
        <f>IF(OR($B173="",$C173="",$D173="",$E173="",$F173="",$G173="",$H173="",$I173="",$J173="",$K173="",$L173=""),"",IF($B173="Female",1/(1+EXP(-SUMPRODUCT(Engine!$C$5346:$C$5377,INDIRECT("Coefficients!$CD$2:$CD$33")))),1/(1+EXP(-SUMPRODUCT(Engine!$C$5346:$C$5377,INDIRECT("Coefficients!$CE$2:$CE$33"))))))</f>
      </c>
      <c r="BE173" s="8">
        <f>IF(OR($B173="",$C173="",$D173="",$E173="",$F173="",$G173="",$H173="",$I173="",$J173="",$K173="",$L173=""),"",IF($B173="Female",1/(1+EXP(-SUMPRODUCT(Engine!$C$5346:$C$5377,INDIRECT("Coefficients!$CF$2:$CF$33")))),1/(1+EXP(-SUMPRODUCT(Engine!$C$5346:$C$5377,INDIRECT("Coefficients!$CG$2:$CG$33"))))))</f>
      </c>
      <c r="BF173" s="8">
        <f>IF(OR($B173="",$C173="",$D173="",$E173="",$F173="",$G173="",$H173="",$I173="",$J173="",$K173="",$L173=""),"",IF($B173="Female",1/(1+EXP(-SUMPRODUCT(Engine!$C$5346:$C$5377,INDIRECT("Coefficients!$CH$2:$CH$33")))),1/(1+EXP(-SUMPRODUCT(Engine!$C$5346:$C$5377,INDIRECT("Coefficients!$CI$2:$CI$33"))))))</f>
      </c>
      <c r="BG173" s="8">
        <f>IF(OR($B173="",$C173="",$D173="",$E173="",$F173="",$G173="",$H173="",$I173="",$J173="",$K173="",$L173=""),"",IF($B173="Female",1/(1+EXP(-SUMPRODUCT(Engine!$C$5346:$C$5377,INDIRECT("Coefficients!$CJ$2:$CJ$33")))),1/(1+EXP(-SUMPRODUCT(Engine!$C$5346:$C$5377,INDIRECT("Coefficients!$CK$2:$CK$33"))))))</f>
      </c>
      <c r="BH173" s="8">
        <f>IF(OR($B173="",$C173="",$D173="",$E173="",$F173="",$G173="",$H173="",$I173="",$J173="",$K173="",$L173=""),"",IF($B173="Female",1/(1+EXP(-SUMPRODUCT(Engine!$C$5346:$C$5377,INDIRECT("Coefficients!$CL$2:$CL$33")))),1/(1+EXP(-SUMPRODUCT(Engine!$C$5346:$C$5377,INDIRECT("Coefficients!$CM$2:$CM$33"))))))</f>
      </c>
      <c r="BI173" s="8">
        <f>IF(OR($B173="",$C173="",$D173="",$E173="",$F173="",$G173="",$H173="",$I173="",$J173="",$K173="",$L173=""),"",IF($B173="Female",1/(1+EXP(-SUMPRODUCT(Engine!$C$5346:$C$5377,INDIRECT("Coefficients!$CN$2:$CN$33")))),1/(1+EXP(-SUMPRODUCT(Engine!$C$5346:$C$5377,INDIRECT("Coefficients!$CO$2:$CO$33"))))))</f>
      </c>
      <c r="BJ173" s="8">
        <f>IF(OR($B173="",$C173="",$D173="",$E173="",$F173="",$G173="",$H173="",$I173="",$J173="",$K173="",$L173=""),"",IF($B173="Female",1/(1+EXP(-SUMPRODUCT(Engine!$C$5346:$C$5377,INDIRECT("Coefficients!$CP$2:$CP$33")))),1/(1+EXP(-SUMPRODUCT(Engine!$C$5346:$C$5377,INDIRECT("Coefficients!$CQ$2:$CQ$33"))))))</f>
      </c>
      <c r="BK173" s="8">
        <f>IF(OR($B173="",$C173="",$D173="",$E173="",$F173="",$G173="",$H173="",$I173="",$J173="",$K173="",$L173=""),"",IF($B173="Female",1/(1+EXP(-SUMPRODUCT(Engine!$C$5346:$C$5377,INDIRECT("Coefficients!$CR$2:$CR$33")))),1/(1+EXP(-SUMPRODUCT(Engine!$C$5346:$C$5377,INDIRECT("Coefficients!$CS$2:$CS$33"))))))</f>
      </c>
      <c r="BL173" s="8">
        <f>IF(OR($B173="",$C173="",$D173="",$E173="",$F173="",$G173="",$H173="",$I173="",$J173="",$K173="",$L173=""),"",IF($B173="Female",1/(1+EXP(-SUMPRODUCT(Engine!$C$5346:$C$5377,INDIRECT("Coefficients!$CT$2:$CT$33")))),1/(1+EXP(-SUMPRODUCT(Engine!$C$5346:$C$5377,INDIRECT("Coefficients!$CU$2:$CU$33"))))))</f>
      </c>
      <c r="BM173" s="8">
        <f>IF(OR($B173="",$C173="",$D173="",$E173="",$F173="",$G173="",$H173="",$I173="",$J173="",$K173="",$L173=""),"",IF($B173="Female",1/(1+EXP(-SUMPRODUCT(Engine!$C$5346:$C$5377,INDIRECT("Coefficients!$CV$2:$CV$33")))),1/(1+EXP(-SUMPRODUCT(Engine!$C$5346:$C$5377,INDIRECT("Coefficients!$CW$2:$CW$33"))))))</f>
      </c>
    </row>
    <row r="174" spans="1:65" x14ac:dyDescent="0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8">
        <f>IF(OR($B174="",$C174="",$D174="",$E174="",$F174="",$G174="",$H174="",$I174="",$J174="",$K174="",$L174=""),"",IF($B174="Female",1/(1+EXP(-SUMPRODUCT(Engine!$C$5378:$C$5409,INDIRECT("Coefficients!$B$2:$B$33")))),1/(1+EXP(-SUMPRODUCT(Engine!$C$5378:$C$5409,INDIRECT("Coefficients!$C$2:$C$33"))))))</f>
      </c>
      <c r="Q174" s="8">
        <f>IF(OR($B174="",$C174="",$D174="",$E174="",$F174="",$G174="",$H174="",$I174="",$J174="",$K174="",$L174=""),"",IF($B174="Female",1/(1+EXP(-SUMPRODUCT(Engine!$C$5378:$C$5409,INDIRECT("Coefficients!$D$2:$D$33")))),1/(1+EXP(-SUMPRODUCT(Engine!$C$5378:$C$5409,INDIRECT("Coefficients!$E$2:$E$33"))))))</f>
      </c>
      <c r="R174" s="8">
        <f>IF(OR($B174="",$C174="",$D174="",$E174="",$F174="",$G174="",$H174="",$I174="",$J174="",$K174="",$L174=""),"",IF($B174="Female",1/(1+EXP(-SUMPRODUCT(Engine!$C$5378:$C$5409,INDIRECT("Coefficients!$F$2:$F$33")))),1/(1+EXP(-SUMPRODUCT(Engine!$C$5378:$C$5409,INDIRECT("Coefficients!$G$2:$G$33"))))))</f>
      </c>
      <c r="S174" s="8">
        <f>IF(OR($B174="",$C174="",$D174="",$E174="",$F174="",$G174="",$H174="",$I174="",$J174="",$K174="",$L174=""),"",IF($B174="Female",1/(1+EXP(-SUMPRODUCT(Engine!$C$5378:$C$5409,INDIRECT("Coefficients!$H$2:$H$33")))),1/(1+EXP(-SUMPRODUCT(Engine!$C$5378:$C$5409,INDIRECT("Coefficients!$I$2:$I$33"))))))</f>
      </c>
      <c r="T174" s="8">
        <f>IF(OR($B174="",$C174="",$D174="",$E174="",$F174="",$G174="",$H174="",$I174="",$J174="",$K174="",$L174=""),"",IF($B174="Female",1/(1+EXP(-SUMPRODUCT(Engine!$C$5378:$C$5409,INDIRECT("Coefficients!$J$2:$J$33")))),1/(1+EXP(-SUMPRODUCT(Engine!$C$5378:$C$5409,INDIRECT("Coefficients!$K$2:$K$33"))))))</f>
      </c>
      <c r="U174" s="8">
        <f>IF(OR($B174="",$C174="",$D174="",$E174="",$F174="",$G174="",$H174="",$I174="",$J174="",$K174="",$L174=""),"",IF($B174="Female",1/(1+EXP(-SUMPRODUCT(Engine!$C$5378:$C$5409,INDIRECT("Coefficients!$L$2:$L$33")))),1/(1+EXP(-SUMPRODUCT(Engine!$C$5378:$C$5409,INDIRECT("Coefficients!$M$2:$M$33"))))))</f>
      </c>
      <c r="V174" s="8">
        <f>IF(OR($B174="",$C174="",$D174="",$E174="",$F174="",$G174="",$H174="",$I174="",$J174="",$K174="",$L174=""),"",IF($B174="Female",1/(1+EXP(-SUMPRODUCT(Engine!$C$5378:$C$5409,INDIRECT("Coefficients!$N$2:$N$33")))),1/(1+EXP(-SUMPRODUCT(Engine!$C$5378:$C$5409,INDIRECT("Coefficients!$O$2:$O$33"))))))</f>
      </c>
      <c r="W174" s="8">
        <f>IF(OR($B174="",$C174="",$D174="",$E174="",$F174="",$G174="",$H174="",$I174="",$J174="",$K174="",$L174=""),"",IF($B174="Female",1/(1+EXP(-SUMPRODUCT(Engine!$C$5378:$C$5409,INDIRECT("Coefficients!$P$2:$P$33")))),1/(1+EXP(-SUMPRODUCT(Engine!$C$5378:$C$5409,INDIRECT("Coefficients!$Q$2:$Q$33"))))))</f>
      </c>
      <c r="X174" s="8">
        <f>IF(OR($B174="",$C174="",$D174="",$E174="",$F174="",$G174="",$H174="",$I174="",$J174="",$K174="",$L174=""),"",IF($B174="Female",1/(1+EXP(-SUMPRODUCT(Engine!$C$5378:$C$5409,INDIRECT("Coefficients!$R$2:$R$33")))),1/(1+EXP(-SUMPRODUCT(Engine!$C$5378:$C$5409,INDIRECT("Coefficients!$S$2:$S$33"))))))</f>
      </c>
      <c r="Y174" s="8">
        <f>IF(OR($B174="",$C174="",$D174="",$E174="",$F174="",$G174="",$H174="",$I174="",$J174="",$K174="",$L174=""),"",IF($B174="Female",1/(1+EXP(-SUMPRODUCT(Engine!$C$5378:$C$5409,INDIRECT("Coefficients!$T$2:$T$33")))),1/(1+EXP(-SUMPRODUCT(Engine!$C$5378:$C$5409,INDIRECT("Coefficients!$U$2:$U$33"))))))</f>
      </c>
      <c r="Z174" s="8">
        <f>IF(OR($B174="",$C174="",$D174="",$E174="",$F174="",$G174="",$H174="",$I174="",$J174="",$K174="",$L174=""),"",IF($B174="Female",1/(1+EXP(-SUMPRODUCT(Engine!$C$5378:$C$5409,INDIRECT("Coefficients!$V$2:$V$33")))),1/(1+EXP(-SUMPRODUCT(Engine!$C$5378:$C$5409,INDIRECT("Coefficients!$W$2:$W$33"))))))</f>
      </c>
      <c r="AA174" s="8">
        <f>IF(OR($B174="",$C174="",$D174="",$E174="",$F174="",$G174="",$H174="",$I174="",$J174="",$K174="",$L174=""),"",IF($B174="Female",1/(1+EXP(-SUMPRODUCT(Engine!$C$5378:$C$5409,INDIRECT("Coefficients!$X$2:$X$33")))),1/(1+EXP(-SUMPRODUCT(Engine!$C$5378:$C$5409,INDIRECT("Coefficients!$Y$2:$Y$33"))))))</f>
      </c>
      <c r="AB174" s="8">
        <f>IF(OR($B174="",$C174="",$D174="",$E174="",$F174="",$G174="",$H174="",$I174="",$J174="",$K174="",$L174=""),"",IF($B174="Female",1/(1+EXP(-SUMPRODUCT(Engine!$C$5378:$C$5409,INDIRECT("Coefficients!$Z$2:$Z$33")))),1/(1+EXP(-SUMPRODUCT(Engine!$C$5378:$C$5409,INDIRECT("Coefficients!$AA$2:$AA$33"))))))</f>
      </c>
      <c r="AC174" s="8">
        <f>IF(OR($B174="",$C174="",$D174="",$E174="",$F174="",$G174="",$H174="",$I174="",$J174="",$K174="",$L174=""),"",IF($B174="Female",1/(1+EXP(-SUMPRODUCT(Engine!$C$5378:$C$5409,INDIRECT("Coefficients!$AB$2:$AB$33")))),1/(1+EXP(-SUMPRODUCT(Engine!$C$5378:$C$5409,INDIRECT("Coefficients!$AC$2:$AC$33"))))))</f>
      </c>
      <c r="AD174" s="8">
        <f>IF(OR($B174="",$C174="",$D174="",$E174="",$F174="",$G174="",$H174="",$I174="",$J174="",$K174="",$L174=""),"",IF($B174="Female",1/(1+EXP(-SUMPRODUCT(Engine!$C$5378:$C$5409,INDIRECT("Coefficients!$AD$2:$AD$33")))),1/(1+EXP(-SUMPRODUCT(Engine!$C$5378:$C$5409,INDIRECT("Coefficients!$AE$2:$AE$33"))))))</f>
      </c>
      <c r="AE174" s="8">
        <f>IF(OR($B174="",$C174="",$D174="",$E174="",$F174="",$G174="",$H174="",$I174="",$J174="",$K174="",$L174=""),"",IF($B174="Female",1/(1+EXP(-SUMPRODUCT(Engine!$C$5378:$C$5409,INDIRECT("Coefficients!$AF$2:$AF$33")))),1/(1+EXP(-SUMPRODUCT(Engine!$C$5378:$C$5409,INDIRECT("Coefficients!$AG$2:$AG$33"))))))</f>
      </c>
      <c r="AF174" s="8">
        <f>IF(OR($B174="",$C174="",$D174="",$E174="",$F174="",$G174="",$H174="",$I174="",$J174="",$K174="",$L174=""),"",IF($B174="Female",1/(1+EXP(-SUMPRODUCT(Engine!$C$5378:$C$5409,INDIRECT("Coefficients!$AH$2:$AH$33")))),1/(1+EXP(-SUMPRODUCT(Engine!$C$5378:$C$5409,INDIRECT("Coefficients!$AI$2:$AI$33"))))))</f>
      </c>
      <c r="AG174" s="8">
        <f>IF(OR($B174="",$C174="",$D174="",$E174="",$F174="",$G174="",$H174="",$I174="",$J174="",$K174="",$L174=""),"",IF($B174="Female",1/(1+EXP(-SUMPRODUCT(Engine!$C$5378:$C$5409,INDIRECT("Coefficients!$AJ$2:$AJ$33")))),1/(1+EXP(-SUMPRODUCT(Engine!$C$5378:$C$5409,INDIRECT("Coefficients!$AK$2:$AK$33"))))))</f>
      </c>
      <c r="AH174" s="8">
        <f>IF(OR($B174="",$C174="",$D174="",$E174="",$F174="",$G174="",$H174="",$I174="",$J174="",$K174="",$L174=""),"",IF($B174="Female",1/(1+EXP(-SUMPRODUCT(Engine!$C$5378:$C$5409,INDIRECT("Coefficients!$AL$2:$AL$33")))),1/(1+EXP(-SUMPRODUCT(Engine!$C$5378:$C$5409,INDIRECT("Coefficients!$AM$2:$AM$33"))))))</f>
      </c>
      <c r="AI174" s="8">
        <f>IF(OR($B174="",$C174="",$D174="",$E174="",$F174="",$G174="",$H174="",$I174="",$J174="",$K174="",$L174=""),"",IF($B174="Female",1/(1+EXP(-SUMPRODUCT(Engine!$C$5378:$C$5409,INDIRECT("Coefficients!$AN$2:$AN$33")))),1/(1+EXP(-SUMPRODUCT(Engine!$C$5378:$C$5409,INDIRECT("Coefficients!$AO$2:$AO$33"))))))</f>
      </c>
      <c r="AJ174" s="8">
        <f>IF(OR($B174="",$C174="",$D174="",$E174="",$F174="",$G174="",$H174="",$I174="",$J174="",$K174="",$L174=""),"",IF($B174="Female",1/(1+EXP(-SUMPRODUCT(Engine!$C$5378:$C$5409,INDIRECT("Coefficients!$AP$2:$AP$33")))),1/(1+EXP(-SUMPRODUCT(Engine!$C$5378:$C$5409,INDIRECT("Coefficients!$AQ$2:$AQ$33"))))))</f>
      </c>
      <c r="AK174" s="8">
        <f>IF(OR($B174="",$C174="",$D174="",$E174="",$F174="",$G174="",$H174="",$I174="",$J174="",$K174="",$L174=""),"",IF($B174="Female",1/(1+EXP(-SUMPRODUCT(Engine!$C$5378:$C$5409,INDIRECT("Coefficients!$AR$2:$AR$33")))),1/(1+EXP(-SUMPRODUCT(Engine!$C$5378:$C$5409,INDIRECT("Coefficients!$AS$2:$AS$33"))))))</f>
      </c>
      <c r="AL174" s="8">
        <f>IF(OR($B174="",$C174="",$D174="",$E174="",$F174="",$G174="",$H174="",$I174="",$J174="",$K174="",$L174=""),"",IF($B174="Female",1/(1+EXP(-SUMPRODUCT(Engine!$C$5378:$C$5409,INDIRECT("Coefficients!$AT$2:$AT$33")))),1/(1+EXP(-SUMPRODUCT(Engine!$C$5378:$C$5409,INDIRECT("Coefficients!$AU$2:$AU$33"))))))</f>
      </c>
      <c r="AM174" s="8">
        <f>IF(OR($B174="",$C174="",$D174="",$E174="",$F174="",$G174="",$H174="",$I174="",$J174="",$K174="",$L174=""),"",IF($B174="Female",1/(1+EXP(-SUMPRODUCT(Engine!$C$5378:$C$5409,INDIRECT("Coefficients!$AV$2:$AV$33")))),1/(1+EXP(-SUMPRODUCT(Engine!$C$5378:$C$5409,INDIRECT("Coefficients!$AW$2:$AW$33"))))))</f>
      </c>
      <c r="AN174" s="8">
        <f>IF(OR($B174="",$C174="",$D174="",$E174="",$F174="",$G174="",$H174="",$I174="",$J174="",$K174="",$L174=""),"",IF($B174="Female",1/(1+EXP(-SUMPRODUCT(Engine!$C$5378:$C$5409,INDIRECT("Coefficients!$AX$2:$AX$33")))),1/(1+EXP(-SUMPRODUCT(Engine!$C$5378:$C$5409,INDIRECT("Coefficients!$AY$2:$AY$33"))))))</f>
      </c>
      <c r="AO174" s="8">
        <f>IF(OR($B174="",$C174="",$D174="",$E174="",$F174="",$G174="",$H174="",$I174="",$J174="",$K174="",$L174=""),"",IF($B174="Female",1/(1+EXP(-SUMPRODUCT(Engine!$C$5378:$C$5409,INDIRECT("Coefficients!$AZ$2:$AZ$33")))),1/(1+EXP(-SUMPRODUCT(Engine!$C$5378:$C$5409,INDIRECT("Coefficients!$BA$2:$BA$33"))))))</f>
      </c>
      <c r="AP174" s="8">
        <f>IF(OR($B174="",$C174="",$D174="",$E174="",$F174="",$G174="",$H174="",$I174="",$J174="",$K174="",$L174=""),"",IF($B174="Female",1/(1+EXP(-SUMPRODUCT(Engine!$C$5378:$C$5409,INDIRECT("Coefficients!$BB$2:$BB$33")))),1/(1+EXP(-SUMPRODUCT(Engine!$C$5378:$C$5409,INDIRECT("Coefficients!$BC$2:$BC$33"))))))</f>
      </c>
      <c r="AQ174" s="8">
        <f>IF(OR($B174="",$C174="",$D174="",$E174="",$F174="",$G174="",$H174="",$I174="",$J174="",$K174="",$L174=""),"",IF($B174="Female",1/(1+EXP(-SUMPRODUCT(Engine!$C$5378:$C$5409,INDIRECT("Coefficients!$BD$2:$BD$33")))),1/(1+EXP(-SUMPRODUCT(Engine!$C$5378:$C$5409,INDIRECT("Coefficients!$BE$2:$BE$33"))))))</f>
      </c>
      <c r="AR174" s="8">
        <f>IF(OR($B174="",$C174="",$D174="",$E174="",$F174="",$G174="",$H174="",$I174="",$J174="",$K174="",$L174=""),"",IF($B174="Female",1/(1+EXP(-SUMPRODUCT(Engine!$C$5378:$C$5409,INDIRECT("Coefficients!$BF$2:$BF$33")))),1/(1+EXP(-SUMPRODUCT(Engine!$C$5378:$C$5409,INDIRECT("Coefficients!$BG$2:$BG$33"))))))</f>
      </c>
      <c r="AS174" s="8">
        <f>IF(OR($B174="",$C174="",$D174="",$E174="",$F174="",$G174="",$H174="",$I174="",$J174="",$K174="",$L174=""),"",IF($B174="Female",1/(1+EXP(-SUMPRODUCT(Engine!$C$5378:$C$5409,INDIRECT("Coefficients!$BH$2:$BH$33")))),1/(1+EXP(-SUMPRODUCT(Engine!$C$5378:$C$5409,INDIRECT("Coefficients!$BI$2:$BI$33"))))))</f>
      </c>
      <c r="AT174" s="8">
        <f>IF(OR($B174="",$C174="",$D174="",$E174="",$F174="",$G174="",$H174="",$I174="",$J174="",$K174="",$L174=""),"",IF($B174="Female",1/(1+EXP(-SUMPRODUCT(Engine!$C$5378:$C$5409,INDIRECT("Coefficients!$BJ$2:$BJ$33")))),1/(1+EXP(-SUMPRODUCT(Engine!$C$5378:$C$5409,INDIRECT("Coefficients!$BK$2:$BK$33"))))))</f>
      </c>
      <c r="AU174" s="8">
        <f>IF(OR($B174="",$C174="",$D174="",$E174="",$F174="",$G174="",$H174="",$I174="",$J174="",$K174="",$L174=""),"",IF($B174="Female",1/(1+EXP(-SUMPRODUCT(Engine!$C$5378:$C$5409,INDIRECT("Coefficients!$BL$2:$BL$33")))),1/(1+EXP(-SUMPRODUCT(Engine!$C$5378:$C$5409,INDIRECT("Coefficients!$BM$2:$BM$33"))))))</f>
      </c>
      <c r="AV174" s="8">
        <f>IF(OR($B174="",$C174="",$D174="",$E174="",$F174="",$G174="",$H174="",$I174="",$J174="",$K174="",$L174=""),"",IF($B174="Female",1/(1+EXP(-SUMPRODUCT(Engine!$C$5378:$C$5409,INDIRECT("Coefficients!$BN$2:$BN$33")))),1/(1+EXP(-SUMPRODUCT(Engine!$C$5378:$C$5409,INDIRECT("Coefficients!$BO$2:$BO$33"))))))</f>
      </c>
      <c r="AW174" s="8">
        <f>IF(OR($B174="",$C174="",$D174="",$E174="",$F174="",$G174="",$H174="",$I174="",$J174="",$K174="",$L174=""),"",IF($B174="Female",1/(1+EXP(-SUMPRODUCT(Engine!$C$5378:$C$5409,INDIRECT("Coefficients!$BP$2:$BP$33")))),1/(1+EXP(-SUMPRODUCT(Engine!$C$5378:$C$5409,INDIRECT("Coefficients!$BQ$2:$BQ$33"))))))</f>
      </c>
      <c r="AX174" s="8">
        <f>IF(OR($B174="",$C174="",$D174="",$E174="",$F174="",$G174="",$H174="",$I174="",$J174="",$K174="",$L174=""),"",IF($B174="Female",1/(1+EXP(-SUMPRODUCT(Engine!$C$5378:$C$5409,INDIRECT("Coefficients!$BR$2:$BR$33")))),1/(1+EXP(-SUMPRODUCT(Engine!$C$5378:$C$5409,INDIRECT("Coefficients!$BS$2:$BS$33"))))))</f>
      </c>
      <c r="AY174" s="8">
        <f>IF(OR($B174="",$C174="",$D174="",$E174="",$F174="",$G174="",$H174="",$I174="",$J174="",$K174="",$L174=""),"",IF($B174="Female",1/(1+EXP(-SUMPRODUCT(Engine!$C$5378:$C$5409,INDIRECT("Coefficients!$BT$2:$BT$33")))),1/(1+EXP(-SUMPRODUCT(Engine!$C$5378:$C$5409,INDIRECT("Coefficients!$BU$2:$BU$33"))))))</f>
      </c>
      <c r="AZ174" s="8">
        <f>IF(OR($B174="",$C174="",$D174="",$E174="",$F174="",$G174="",$H174="",$I174="",$J174="",$K174="",$L174=""),"",IF($B174="Female",1/(1+EXP(-SUMPRODUCT(Engine!$C$5378:$C$5409,INDIRECT("Coefficients!$BV$2:$BV$33")))),1/(1+EXP(-SUMPRODUCT(Engine!$C$5378:$C$5409,INDIRECT("Coefficients!$BW$2:$BW$33"))))))</f>
      </c>
      <c r="BA174" s="8">
        <f>IF(OR($B174="",$C174="",$D174="",$E174="",$F174="",$G174="",$H174="",$I174="",$J174="",$K174="",$L174=""),"",IF($B174="Female",1/(1+EXP(-SUMPRODUCT(Engine!$C$5378:$C$5409,INDIRECT("Coefficients!$BX$2:$BX$33")))),1/(1+EXP(-SUMPRODUCT(Engine!$C$5378:$C$5409,INDIRECT("Coefficients!$BY$2:$BY$33"))))))</f>
      </c>
      <c r="BB174" s="8">
        <f>IF(OR($B174="",$C174="",$D174="",$E174="",$F174="",$G174="",$H174="",$I174="",$J174="",$K174="",$L174=""),"",IF($B174="Female",1/(1+EXP(-SUMPRODUCT(Engine!$C$5378:$C$5409,INDIRECT("Coefficients!$BZ$2:$BZ$33")))),1/(1+EXP(-SUMPRODUCT(Engine!$C$5378:$C$5409,INDIRECT("Coefficients!$CA$2:$CA$33"))))))</f>
      </c>
      <c r="BC174" s="8">
        <f>IF(OR($B174="",$C174="",$D174="",$E174="",$F174="",$G174="",$H174="",$I174="",$J174="",$K174="",$L174=""),"",IF($B174="Female",1/(1+EXP(-SUMPRODUCT(Engine!$C$5378:$C$5409,INDIRECT("Coefficients!$CB$2:$CB$33")))),1/(1+EXP(-SUMPRODUCT(Engine!$C$5378:$C$5409,INDIRECT("Coefficients!$CC$2:$CC$33"))))))</f>
      </c>
      <c r="BD174" s="8">
        <f>IF(OR($B174="",$C174="",$D174="",$E174="",$F174="",$G174="",$H174="",$I174="",$J174="",$K174="",$L174=""),"",IF($B174="Female",1/(1+EXP(-SUMPRODUCT(Engine!$C$5378:$C$5409,INDIRECT("Coefficients!$CD$2:$CD$33")))),1/(1+EXP(-SUMPRODUCT(Engine!$C$5378:$C$5409,INDIRECT("Coefficients!$CE$2:$CE$33"))))))</f>
      </c>
      <c r="BE174" s="8">
        <f>IF(OR($B174="",$C174="",$D174="",$E174="",$F174="",$G174="",$H174="",$I174="",$J174="",$K174="",$L174=""),"",IF($B174="Female",1/(1+EXP(-SUMPRODUCT(Engine!$C$5378:$C$5409,INDIRECT("Coefficients!$CF$2:$CF$33")))),1/(1+EXP(-SUMPRODUCT(Engine!$C$5378:$C$5409,INDIRECT("Coefficients!$CG$2:$CG$33"))))))</f>
      </c>
      <c r="BF174" s="8">
        <f>IF(OR($B174="",$C174="",$D174="",$E174="",$F174="",$G174="",$H174="",$I174="",$J174="",$K174="",$L174=""),"",IF($B174="Female",1/(1+EXP(-SUMPRODUCT(Engine!$C$5378:$C$5409,INDIRECT("Coefficients!$CH$2:$CH$33")))),1/(1+EXP(-SUMPRODUCT(Engine!$C$5378:$C$5409,INDIRECT("Coefficients!$CI$2:$CI$33"))))))</f>
      </c>
      <c r="BG174" s="8">
        <f>IF(OR($B174="",$C174="",$D174="",$E174="",$F174="",$G174="",$H174="",$I174="",$J174="",$K174="",$L174=""),"",IF($B174="Female",1/(1+EXP(-SUMPRODUCT(Engine!$C$5378:$C$5409,INDIRECT("Coefficients!$CJ$2:$CJ$33")))),1/(1+EXP(-SUMPRODUCT(Engine!$C$5378:$C$5409,INDIRECT("Coefficients!$CK$2:$CK$33"))))))</f>
      </c>
      <c r="BH174" s="8">
        <f>IF(OR($B174="",$C174="",$D174="",$E174="",$F174="",$G174="",$H174="",$I174="",$J174="",$K174="",$L174=""),"",IF($B174="Female",1/(1+EXP(-SUMPRODUCT(Engine!$C$5378:$C$5409,INDIRECT("Coefficients!$CL$2:$CL$33")))),1/(1+EXP(-SUMPRODUCT(Engine!$C$5378:$C$5409,INDIRECT("Coefficients!$CM$2:$CM$33"))))))</f>
      </c>
      <c r="BI174" s="8">
        <f>IF(OR($B174="",$C174="",$D174="",$E174="",$F174="",$G174="",$H174="",$I174="",$J174="",$K174="",$L174=""),"",IF($B174="Female",1/(1+EXP(-SUMPRODUCT(Engine!$C$5378:$C$5409,INDIRECT("Coefficients!$CN$2:$CN$33")))),1/(1+EXP(-SUMPRODUCT(Engine!$C$5378:$C$5409,INDIRECT("Coefficients!$CO$2:$CO$33"))))))</f>
      </c>
      <c r="BJ174" s="8">
        <f>IF(OR($B174="",$C174="",$D174="",$E174="",$F174="",$G174="",$H174="",$I174="",$J174="",$K174="",$L174=""),"",IF($B174="Female",1/(1+EXP(-SUMPRODUCT(Engine!$C$5378:$C$5409,INDIRECT("Coefficients!$CP$2:$CP$33")))),1/(1+EXP(-SUMPRODUCT(Engine!$C$5378:$C$5409,INDIRECT("Coefficients!$CQ$2:$CQ$33"))))))</f>
      </c>
      <c r="BK174" s="8">
        <f>IF(OR($B174="",$C174="",$D174="",$E174="",$F174="",$G174="",$H174="",$I174="",$J174="",$K174="",$L174=""),"",IF($B174="Female",1/(1+EXP(-SUMPRODUCT(Engine!$C$5378:$C$5409,INDIRECT("Coefficients!$CR$2:$CR$33")))),1/(1+EXP(-SUMPRODUCT(Engine!$C$5378:$C$5409,INDIRECT("Coefficients!$CS$2:$CS$33"))))))</f>
      </c>
      <c r="BL174" s="8">
        <f>IF(OR($B174="",$C174="",$D174="",$E174="",$F174="",$G174="",$H174="",$I174="",$J174="",$K174="",$L174=""),"",IF($B174="Female",1/(1+EXP(-SUMPRODUCT(Engine!$C$5378:$C$5409,INDIRECT("Coefficients!$CT$2:$CT$33")))),1/(1+EXP(-SUMPRODUCT(Engine!$C$5378:$C$5409,INDIRECT("Coefficients!$CU$2:$CU$33"))))))</f>
      </c>
      <c r="BM174" s="8">
        <f>IF(OR($B174="",$C174="",$D174="",$E174="",$F174="",$G174="",$H174="",$I174="",$J174="",$K174="",$L174=""),"",IF($B174="Female",1/(1+EXP(-SUMPRODUCT(Engine!$C$5378:$C$5409,INDIRECT("Coefficients!$CV$2:$CV$33")))),1/(1+EXP(-SUMPRODUCT(Engine!$C$5378:$C$5409,INDIRECT("Coefficients!$CW$2:$CW$33"))))))</f>
      </c>
    </row>
    <row r="175" spans="1:65" x14ac:dyDescent="0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8">
        <f>IF(OR($B175="",$C175="",$D175="",$E175="",$F175="",$G175="",$H175="",$I175="",$J175="",$K175="",$L175=""),"",IF($B175="Female",1/(1+EXP(-SUMPRODUCT(Engine!$C$5410:$C$5441,INDIRECT("Coefficients!$B$2:$B$33")))),1/(1+EXP(-SUMPRODUCT(Engine!$C$5410:$C$5441,INDIRECT("Coefficients!$C$2:$C$33"))))))</f>
      </c>
      <c r="Q175" s="8">
        <f>IF(OR($B175="",$C175="",$D175="",$E175="",$F175="",$G175="",$H175="",$I175="",$J175="",$K175="",$L175=""),"",IF($B175="Female",1/(1+EXP(-SUMPRODUCT(Engine!$C$5410:$C$5441,INDIRECT("Coefficients!$D$2:$D$33")))),1/(1+EXP(-SUMPRODUCT(Engine!$C$5410:$C$5441,INDIRECT("Coefficients!$E$2:$E$33"))))))</f>
      </c>
      <c r="R175" s="8">
        <f>IF(OR($B175="",$C175="",$D175="",$E175="",$F175="",$G175="",$H175="",$I175="",$J175="",$K175="",$L175=""),"",IF($B175="Female",1/(1+EXP(-SUMPRODUCT(Engine!$C$5410:$C$5441,INDIRECT("Coefficients!$F$2:$F$33")))),1/(1+EXP(-SUMPRODUCT(Engine!$C$5410:$C$5441,INDIRECT("Coefficients!$G$2:$G$33"))))))</f>
      </c>
      <c r="S175" s="8">
        <f>IF(OR($B175="",$C175="",$D175="",$E175="",$F175="",$G175="",$H175="",$I175="",$J175="",$K175="",$L175=""),"",IF($B175="Female",1/(1+EXP(-SUMPRODUCT(Engine!$C$5410:$C$5441,INDIRECT("Coefficients!$H$2:$H$33")))),1/(1+EXP(-SUMPRODUCT(Engine!$C$5410:$C$5441,INDIRECT("Coefficients!$I$2:$I$33"))))))</f>
      </c>
      <c r="T175" s="8">
        <f>IF(OR($B175="",$C175="",$D175="",$E175="",$F175="",$G175="",$H175="",$I175="",$J175="",$K175="",$L175=""),"",IF($B175="Female",1/(1+EXP(-SUMPRODUCT(Engine!$C$5410:$C$5441,INDIRECT("Coefficients!$J$2:$J$33")))),1/(1+EXP(-SUMPRODUCT(Engine!$C$5410:$C$5441,INDIRECT("Coefficients!$K$2:$K$33"))))))</f>
      </c>
      <c r="U175" s="8">
        <f>IF(OR($B175="",$C175="",$D175="",$E175="",$F175="",$G175="",$H175="",$I175="",$J175="",$K175="",$L175=""),"",IF($B175="Female",1/(1+EXP(-SUMPRODUCT(Engine!$C$5410:$C$5441,INDIRECT("Coefficients!$L$2:$L$33")))),1/(1+EXP(-SUMPRODUCT(Engine!$C$5410:$C$5441,INDIRECT("Coefficients!$M$2:$M$33"))))))</f>
      </c>
      <c r="V175" s="8">
        <f>IF(OR($B175="",$C175="",$D175="",$E175="",$F175="",$G175="",$H175="",$I175="",$J175="",$K175="",$L175=""),"",IF($B175="Female",1/(1+EXP(-SUMPRODUCT(Engine!$C$5410:$C$5441,INDIRECT("Coefficients!$N$2:$N$33")))),1/(1+EXP(-SUMPRODUCT(Engine!$C$5410:$C$5441,INDIRECT("Coefficients!$O$2:$O$33"))))))</f>
      </c>
      <c r="W175" s="8">
        <f>IF(OR($B175="",$C175="",$D175="",$E175="",$F175="",$G175="",$H175="",$I175="",$J175="",$K175="",$L175=""),"",IF($B175="Female",1/(1+EXP(-SUMPRODUCT(Engine!$C$5410:$C$5441,INDIRECT("Coefficients!$P$2:$P$33")))),1/(1+EXP(-SUMPRODUCT(Engine!$C$5410:$C$5441,INDIRECT("Coefficients!$Q$2:$Q$33"))))))</f>
      </c>
      <c r="X175" s="8">
        <f>IF(OR($B175="",$C175="",$D175="",$E175="",$F175="",$G175="",$H175="",$I175="",$J175="",$K175="",$L175=""),"",IF($B175="Female",1/(1+EXP(-SUMPRODUCT(Engine!$C$5410:$C$5441,INDIRECT("Coefficients!$R$2:$R$33")))),1/(1+EXP(-SUMPRODUCT(Engine!$C$5410:$C$5441,INDIRECT("Coefficients!$S$2:$S$33"))))))</f>
      </c>
      <c r="Y175" s="8">
        <f>IF(OR($B175="",$C175="",$D175="",$E175="",$F175="",$G175="",$H175="",$I175="",$J175="",$K175="",$L175=""),"",IF($B175="Female",1/(1+EXP(-SUMPRODUCT(Engine!$C$5410:$C$5441,INDIRECT("Coefficients!$T$2:$T$33")))),1/(1+EXP(-SUMPRODUCT(Engine!$C$5410:$C$5441,INDIRECT("Coefficients!$U$2:$U$33"))))))</f>
      </c>
      <c r="Z175" s="8">
        <f>IF(OR($B175="",$C175="",$D175="",$E175="",$F175="",$G175="",$H175="",$I175="",$J175="",$K175="",$L175=""),"",IF($B175="Female",1/(1+EXP(-SUMPRODUCT(Engine!$C$5410:$C$5441,INDIRECT("Coefficients!$V$2:$V$33")))),1/(1+EXP(-SUMPRODUCT(Engine!$C$5410:$C$5441,INDIRECT("Coefficients!$W$2:$W$33"))))))</f>
      </c>
      <c r="AA175" s="8">
        <f>IF(OR($B175="",$C175="",$D175="",$E175="",$F175="",$G175="",$H175="",$I175="",$J175="",$K175="",$L175=""),"",IF($B175="Female",1/(1+EXP(-SUMPRODUCT(Engine!$C$5410:$C$5441,INDIRECT("Coefficients!$X$2:$X$33")))),1/(1+EXP(-SUMPRODUCT(Engine!$C$5410:$C$5441,INDIRECT("Coefficients!$Y$2:$Y$33"))))))</f>
      </c>
      <c r="AB175" s="8">
        <f>IF(OR($B175="",$C175="",$D175="",$E175="",$F175="",$G175="",$H175="",$I175="",$J175="",$K175="",$L175=""),"",IF($B175="Female",1/(1+EXP(-SUMPRODUCT(Engine!$C$5410:$C$5441,INDIRECT("Coefficients!$Z$2:$Z$33")))),1/(1+EXP(-SUMPRODUCT(Engine!$C$5410:$C$5441,INDIRECT("Coefficients!$AA$2:$AA$33"))))))</f>
      </c>
      <c r="AC175" s="8">
        <f>IF(OR($B175="",$C175="",$D175="",$E175="",$F175="",$G175="",$H175="",$I175="",$J175="",$K175="",$L175=""),"",IF($B175="Female",1/(1+EXP(-SUMPRODUCT(Engine!$C$5410:$C$5441,INDIRECT("Coefficients!$AB$2:$AB$33")))),1/(1+EXP(-SUMPRODUCT(Engine!$C$5410:$C$5441,INDIRECT("Coefficients!$AC$2:$AC$33"))))))</f>
      </c>
      <c r="AD175" s="8">
        <f>IF(OR($B175="",$C175="",$D175="",$E175="",$F175="",$G175="",$H175="",$I175="",$J175="",$K175="",$L175=""),"",IF($B175="Female",1/(1+EXP(-SUMPRODUCT(Engine!$C$5410:$C$5441,INDIRECT("Coefficients!$AD$2:$AD$33")))),1/(1+EXP(-SUMPRODUCT(Engine!$C$5410:$C$5441,INDIRECT("Coefficients!$AE$2:$AE$33"))))))</f>
      </c>
      <c r="AE175" s="8">
        <f>IF(OR($B175="",$C175="",$D175="",$E175="",$F175="",$G175="",$H175="",$I175="",$J175="",$K175="",$L175=""),"",IF($B175="Female",1/(1+EXP(-SUMPRODUCT(Engine!$C$5410:$C$5441,INDIRECT("Coefficients!$AF$2:$AF$33")))),1/(1+EXP(-SUMPRODUCT(Engine!$C$5410:$C$5441,INDIRECT("Coefficients!$AG$2:$AG$33"))))))</f>
      </c>
      <c r="AF175" s="8">
        <f>IF(OR($B175="",$C175="",$D175="",$E175="",$F175="",$G175="",$H175="",$I175="",$J175="",$K175="",$L175=""),"",IF($B175="Female",1/(1+EXP(-SUMPRODUCT(Engine!$C$5410:$C$5441,INDIRECT("Coefficients!$AH$2:$AH$33")))),1/(1+EXP(-SUMPRODUCT(Engine!$C$5410:$C$5441,INDIRECT("Coefficients!$AI$2:$AI$33"))))))</f>
      </c>
      <c r="AG175" s="8">
        <f>IF(OR($B175="",$C175="",$D175="",$E175="",$F175="",$G175="",$H175="",$I175="",$J175="",$K175="",$L175=""),"",IF($B175="Female",1/(1+EXP(-SUMPRODUCT(Engine!$C$5410:$C$5441,INDIRECT("Coefficients!$AJ$2:$AJ$33")))),1/(1+EXP(-SUMPRODUCT(Engine!$C$5410:$C$5441,INDIRECT("Coefficients!$AK$2:$AK$33"))))))</f>
      </c>
      <c r="AH175" s="8">
        <f>IF(OR($B175="",$C175="",$D175="",$E175="",$F175="",$G175="",$H175="",$I175="",$J175="",$K175="",$L175=""),"",IF($B175="Female",1/(1+EXP(-SUMPRODUCT(Engine!$C$5410:$C$5441,INDIRECT("Coefficients!$AL$2:$AL$33")))),1/(1+EXP(-SUMPRODUCT(Engine!$C$5410:$C$5441,INDIRECT("Coefficients!$AM$2:$AM$33"))))))</f>
      </c>
      <c r="AI175" s="8">
        <f>IF(OR($B175="",$C175="",$D175="",$E175="",$F175="",$G175="",$H175="",$I175="",$J175="",$K175="",$L175=""),"",IF($B175="Female",1/(1+EXP(-SUMPRODUCT(Engine!$C$5410:$C$5441,INDIRECT("Coefficients!$AN$2:$AN$33")))),1/(1+EXP(-SUMPRODUCT(Engine!$C$5410:$C$5441,INDIRECT("Coefficients!$AO$2:$AO$33"))))))</f>
      </c>
      <c r="AJ175" s="8">
        <f>IF(OR($B175="",$C175="",$D175="",$E175="",$F175="",$G175="",$H175="",$I175="",$J175="",$K175="",$L175=""),"",IF($B175="Female",1/(1+EXP(-SUMPRODUCT(Engine!$C$5410:$C$5441,INDIRECT("Coefficients!$AP$2:$AP$33")))),1/(1+EXP(-SUMPRODUCT(Engine!$C$5410:$C$5441,INDIRECT("Coefficients!$AQ$2:$AQ$33"))))))</f>
      </c>
      <c r="AK175" s="8">
        <f>IF(OR($B175="",$C175="",$D175="",$E175="",$F175="",$G175="",$H175="",$I175="",$J175="",$K175="",$L175=""),"",IF($B175="Female",1/(1+EXP(-SUMPRODUCT(Engine!$C$5410:$C$5441,INDIRECT("Coefficients!$AR$2:$AR$33")))),1/(1+EXP(-SUMPRODUCT(Engine!$C$5410:$C$5441,INDIRECT("Coefficients!$AS$2:$AS$33"))))))</f>
      </c>
      <c r="AL175" s="8">
        <f>IF(OR($B175="",$C175="",$D175="",$E175="",$F175="",$G175="",$H175="",$I175="",$J175="",$K175="",$L175=""),"",IF($B175="Female",1/(1+EXP(-SUMPRODUCT(Engine!$C$5410:$C$5441,INDIRECT("Coefficients!$AT$2:$AT$33")))),1/(1+EXP(-SUMPRODUCT(Engine!$C$5410:$C$5441,INDIRECT("Coefficients!$AU$2:$AU$33"))))))</f>
      </c>
      <c r="AM175" s="8">
        <f>IF(OR($B175="",$C175="",$D175="",$E175="",$F175="",$G175="",$H175="",$I175="",$J175="",$K175="",$L175=""),"",IF($B175="Female",1/(1+EXP(-SUMPRODUCT(Engine!$C$5410:$C$5441,INDIRECT("Coefficients!$AV$2:$AV$33")))),1/(1+EXP(-SUMPRODUCT(Engine!$C$5410:$C$5441,INDIRECT("Coefficients!$AW$2:$AW$33"))))))</f>
      </c>
      <c r="AN175" s="8">
        <f>IF(OR($B175="",$C175="",$D175="",$E175="",$F175="",$G175="",$H175="",$I175="",$J175="",$K175="",$L175=""),"",IF($B175="Female",1/(1+EXP(-SUMPRODUCT(Engine!$C$5410:$C$5441,INDIRECT("Coefficients!$AX$2:$AX$33")))),1/(1+EXP(-SUMPRODUCT(Engine!$C$5410:$C$5441,INDIRECT("Coefficients!$AY$2:$AY$33"))))))</f>
      </c>
      <c r="AO175" s="8">
        <f>IF(OR($B175="",$C175="",$D175="",$E175="",$F175="",$G175="",$H175="",$I175="",$J175="",$K175="",$L175=""),"",IF($B175="Female",1/(1+EXP(-SUMPRODUCT(Engine!$C$5410:$C$5441,INDIRECT("Coefficients!$AZ$2:$AZ$33")))),1/(1+EXP(-SUMPRODUCT(Engine!$C$5410:$C$5441,INDIRECT("Coefficients!$BA$2:$BA$33"))))))</f>
      </c>
      <c r="AP175" s="8">
        <f>IF(OR($B175="",$C175="",$D175="",$E175="",$F175="",$G175="",$H175="",$I175="",$J175="",$K175="",$L175=""),"",IF($B175="Female",1/(1+EXP(-SUMPRODUCT(Engine!$C$5410:$C$5441,INDIRECT("Coefficients!$BB$2:$BB$33")))),1/(1+EXP(-SUMPRODUCT(Engine!$C$5410:$C$5441,INDIRECT("Coefficients!$BC$2:$BC$33"))))))</f>
      </c>
      <c r="AQ175" s="8">
        <f>IF(OR($B175="",$C175="",$D175="",$E175="",$F175="",$G175="",$H175="",$I175="",$J175="",$K175="",$L175=""),"",IF($B175="Female",1/(1+EXP(-SUMPRODUCT(Engine!$C$5410:$C$5441,INDIRECT("Coefficients!$BD$2:$BD$33")))),1/(1+EXP(-SUMPRODUCT(Engine!$C$5410:$C$5441,INDIRECT("Coefficients!$BE$2:$BE$33"))))))</f>
      </c>
      <c r="AR175" s="8">
        <f>IF(OR($B175="",$C175="",$D175="",$E175="",$F175="",$G175="",$H175="",$I175="",$J175="",$K175="",$L175=""),"",IF($B175="Female",1/(1+EXP(-SUMPRODUCT(Engine!$C$5410:$C$5441,INDIRECT("Coefficients!$BF$2:$BF$33")))),1/(1+EXP(-SUMPRODUCT(Engine!$C$5410:$C$5441,INDIRECT("Coefficients!$BG$2:$BG$33"))))))</f>
      </c>
      <c r="AS175" s="8">
        <f>IF(OR($B175="",$C175="",$D175="",$E175="",$F175="",$G175="",$H175="",$I175="",$J175="",$K175="",$L175=""),"",IF($B175="Female",1/(1+EXP(-SUMPRODUCT(Engine!$C$5410:$C$5441,INDIRECT("Coefficients!$BH$2:$BH$33")))),1/(1+EXP(-SUMPRODUCT(Engine!$C$5410:$C$5441,INDIRECT("Coefficients!$BI$2:$BI$33"))))))</f>
      </c>
      <c r="AT175" s="8">
        <f>IF(OR($B175="",$C175="",$D175="",$E175="",$F175="",$G175="",$H175="",$I175="",$J175="",$K175="",$L175=""),"",IF($B175="Female",1/(1+EXP(-SUMPRODUCT(Engine!$C$5410:$C$5441,INDIRECT("Coefficients!$BJ$2:$BJ$33")))),1/(1+EXP(-SUMPRODUCT(Engine!$C$5410:$C$5441,INDIRECT("Coefficients!$BK$2:$BK$33"))))))</f>
      </c>
      <c r="AU175" s="8">
        <f>IF(OR($B175="",$C175="",$D175="",$E175="",$F175="",$G175="",$H175="",$I175="",$J175="",$K175="",$L175=""),"",IF($B175="Female",1/(1+EXP(-SUMPRODUCT(Engine!$C$5410:$C$5441,INDIRECT("Coefficients!$BL$2:$BL$33")))),1/(1+EXP(-SUMPRODUCT(Engine!$C$5410:$C$5441,INDIRECT("Coefficients!$BM$2:$BM$33"))))))</f>
      </c>
      <c r="AV175" s="8">
        <f>IF(OR($B175="",$C175="",$D175="",$E175="",$F175="",$G175="",$H175="",$I175="",$J175="",$K175="",$L175=""),"",IF($B175="Female",1/(1+EXP(-SUMPRODUCT(Engine!$C$5410:$C$5441,INDIRECT("Coefficients!$BN$2:$BN$33")))),1/(1+EXP(-SUMPRODUCT(Engine!$C$5410:$C$5441,INDIRECT("Coefficients!$BO$2:$BO$33"))))))</f>
      </c>
      <c r="AW175" s="8">
        <f>IF(OR($B175="",$C175="",$D175="",$E175="",$F175="",$G175="",$H175="",$I175="",$J175="",$K175="",$L175=""),"",IF($B175="Female",1/(1+EXP(-SUMPRODUCT(Engine!$C$5410:$C$5441,INDIRECT("Coefficients!$BP$2:$BP$33")))),1/(1+EXP(-SUMPRODUCT(Engine!$C$5410:$C$5441,INDIRECT("Coefficients!$BQ$2:$BQ$33"))))))</f>
      </c>
      <c r="AX175" s="8">
        <f>IF(OR($B175="",$C175="",$D175="",$E175="",$F175="",$G175="",$H175="",$I175="",$J175="",$K175="",$L175=""),"",IF($B175="Female",1/(1+EXP(-SUMPRODUCT(Engine!$C$5410:$C$5441,INDIRECT("Coefficients!$BR$2:$BR$33")))),1/(1+EXP(-SUMPRODUCT(Engine!$C$5410:$C$5441,INDIRECT("Coefficients!$BS$2:$BS$33"))))))</f>
      </c>
      <c r="AY175" s="8">
        <f>IF(OR($B175="",$C175="",$D175="",$E175="",$F175="",$G175="",$H175="",$I175="",$J175="",$K175="",$L175=""),"",IF($B175="Female",1/(1+EXP(-SUMPRODUCT(Engine!$C$5410:$C$5441,INDIRECT("Coefficients!$BT$2:$BT$33")))),1/(1+EXP(-SUMPRODUCT(Engine!$C$5410:$C$5441,INDIRECT("Coefficients!$BU$2:$BU$33"))))))</f>
      </c>
      <c r="AZ175" s="8">
        <f>IF(OR($B175="",$C175="",$D175="",$E175="",$F175="",$G175="",$H175="",$I175="",$J175="",$K175="",$L175=""),"",IF($B175="Female",1/(1+EXP(-SUMPRODUCT(Engine!$C$5410:$C$5441,INDIRECT("Coefficients!$BV$2:$BV$33")))),1/(1+EXP(-SUMPRODUCT(Engine!$C$5410:$C$5441,INDIRECT("Coefficients!$BW$2:$BW$33"))))))</f>
      </c>
      <c r="BA175" s="8">
        <f>IF(OR($B175="",$C175="",$D175="",$E175="",$F175="",$G175="",$H175="",$I175="",$J175="",$K175="",$L175=""),"",IF($B175="Female",1/(1+EXP(-SUMPRODUCT(Engine!$C$5410:$C$5441,INDIRECT("Coefficients!$BX$2:$BX$33")))),1/(1+EXP(-SUMPRODUCT(Engine!$C$5410:$C$5441,INDIRECT("Coefficients!$BY$2:$BY$33"))))))</f>
      </c>
      <c r="BB175" s="8">
        <f>IF(OR($B175="",$C175="",$D175="",$E175="",$F175="",$G175="",$H175="",$I175="",$J175="",$K175="",$L175=""),"",IF($B175="Female",1/(1+EXP(-SUMPRODUCT(Engine!$C$5410:$C$5441,INDIRECT("Coefficients!$BZ$2:$BZ$33")))),1/(1+EXP(-SUMPRODUCT(Engine!$C$5410:$C$5441,INDIRECT("Coefficients!$CA$2:$CA$33"))))))</f>
      </c>
      <c r="BC175" s="8">
        <f>IF(OR($B175="",$C175="",$D175="",$E175="",$F175="",$G175="",$H175="",$I175="",$J175="",$K175="",$L175=""),"",IF($B175="Female",1/(1+EXP(-SUMPRODUCT(Engine!$C$5410:$C$5441,INDIRECT("Coefficients!$CB$2:$CB$33")))),1/(1+EXP(-SUMPRODUCT(Engine!$C$5410:$C$5441,INDIRECT("Coefficients!$CC$2:$CC$33"))))))</f>
      </c>
      <c r="BD175" s="8">
        <f>IF(OR($B175="",$C175="",$D175="",$E175="",$F175="",$G175="",$H175="",$I175="",$J175="",$K175="",$L175=""),"",IF($B175="Female",1/(1+EXP(-SUMPRODUCT(Engine!$C$5410:$C$5441,INDIRECT("Coefficients!$CD$2:$CD$33")))),1/(1+EXP(-SUMPRODUCT(Engine!$C$5410:$C$5441,INDIRECT("Coefficients!$CE$2:$CE$33"))))))</f>
      </c>
      <c r="BE175" s="8">
        <f>IF(OR($B175="",$C175="",$D175="",$E175="",$F175="",$G175="",$H175="",$I175="",$J175="",$K175="",$L175=""),"",IF($B175="Female",1/(1+EXP(-SUMPRODUCT(Engine!$C$5410:$C$5441,INDIRECT("Coefficients!$CF$2:$CF$33")))),1/(1+EXP(-SUMPRODUCT(Engine!$C$5410:$C$5441,INDIRECT("Coefficients!$CG$2:$CG$33"))))))</f>
      </c>
      <c r="BF175" s="8">
        <f>IF(OR($B175="",$C175="",$D175="",$E175="",$F175="",$G175="",$H175="",$I175="",$J175="",$K175="",$L175=""),"",IF($B175="Female",1/(1+EXP(-SUMPRODUCT(Engine!$C$5410:$C$5441,INDIRECT("Coefficients!$CH$2:$CH$33")))),1/(1+EXP(-SUMPRODUCT(Engine!$C$5410:$C$5441,INDIRECT("Coefficients!$CI$2:$CI$33"))))))</f>
      </c>
      <c r="BG175" s="8">
        <f>IF(OR($B175="",$C175="",$D175="",$E175="",$F175="",$G175="",$H175="",$I175="",$J175="",$K175="",$L175=""),"",IF($B175="Female",1/(1+EXP(-SUMPRODUCT(Engine!$C$5410:$C$5441,INDIRECT("Coefficients!$CJ$2:$CJ$33")))),1/(1+EXP(-SUMPRODUCT(Engine!$C$5410:$C$5441,INDIRECT("Coefficients!$CK$2:$CK$33"))))))</f>
      </c>
      <c r="BH175" s="8">
        <f>IF(OR($B175="",$C175="",$D175="",$E175="",$F175="",$G175="",$H175="",$I175="",$J175="",$K175="",$L175=""),"",IF($B175="Female",1/(1+EXP(-SUMPRODUCT(Engine!$C$5410:$C$5441,INDIRECT("Coefficients!$CL$2:$CL$33")))),1/(1+EXP(-SUMPRODUCT(Engine!$C$5410:$C$5441,INDIRECT("Coefficients!$CM$2:$CM$33"))))))</f>
      </c>
      <c r="BI175" s="8">
        <f>IF(OR($B175="",$C175="",$D175="",$E175="",$F175="",$G175="",$H175="",$I175="",$J175="",$K175="",$L175=""),"",IF($B175="Female",1/(1+EXP(-SUMPRODUCT(Engine!$C$5410:$C$5441,INDIRECT("Coefficients!$CN$2:$CN$33")))),1/(1+EXP(-SUMPRODUCT(Engine!$C$5410:$C$5441,INDIRECT("Coefficients!$CO$2:$CO$33"))))))</f>
      </c>
      <c r="BJ175" s="8">
        <f>IF(OR($B175="",$C175="",$D175="",$E175="",$F175="",$G175="",$H175="",$I175="",$J175="",$K175="",$L175=""),"",IF($B175="Female",1/(1+EXP(-SUMPRODUCT(Engine!$C$5410:$C$5441,INDIRECT("Coefficients!$CP$2:$CP$33")))),1/(1+EXP(-SUMPRODUCT(Engine!$C$5410:$C$5441,INDIRECT("Coefficients!$CQ$2:$CQ$33"))))))</f>
      </c>
      <c r="BK175" s="8">
        <f>IF(OR($B175="",$C175="",$D175="",$E175="",$F175="",$G175="",$H175="",$I175="",$J175="",$K175="",$L175=""),"",IF($B175="Female",1/(1+EXP(-SUMPRODUCT(Engine!$C$5410:$C$5441,INDIRECT("Coefficients!$CR$2:$CR$33")))),1/(1+EXP(-SUMPRODUCT(Engine!$C$5410:$C$5441,INDIRECT("Coefficients!$CS$2:$CS$33"))))))</f>
      </c>
      <c r="BL175" s="8">
        <f>IF(OR($B175="",$C175="",$D175="",$E175="",$F175="",$G175="",$H175="",$I175="",$J175="",$K175="",$L175=""),"",IF($B175="Female",1/(1+EXP(-SUMPRODUCT(Engine!$C$5410:$C$5441,INDIRECT("Coefficients!$CT$2:$CT$33")))),1/(1+EXP(-SUMPRODUCT(Engine!$C$5410:$C$5441,INDIRECT("Coefficients!$CU$2:$CU$33"))))))</f>
      </c>
      <c r="BM175" s="8">
        <f>IF(OR($B175="",$C175="",$D175="",$E175="",$F175="",$G175="",$H175="",$I175="",$J175="",$K175="",$L175=""),"",IF($B175="Female",1/(1+EXP(-SUMPRODUCT(Engine!$C$5410:$C$5441,INDIRECT("Coefficients!$CV$2:$CV$33")))),1/(1+EXP(-SUMPRODUCT(Engine!$C$5410:$C$5441,INDIRECT("Coefficients!$CW$2:$CW$33"))))))</f>
      </c>
    </row>
    <row r="176" spans="1:65" x14ac:dyDescent="0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8">
        <f>IF(OR($B176="",$C176="",$D176="",$E176="",$F176="",$G176="",$H176="",$I176="",$J176="",$K176="",$L176=""),"",IF($B176="Female",1/(1+EXP(-SUMPRODUCT(Engine!$C$5442:$C$5473,INDIRECT("Coefficients!$B$2:$B$33")))),1/(1+EXP(-SUMPRODUCT(Engine!$C$5442:$C$5473,INDIRECT("Coefficients!$C$2:$C$33"))))))</f>
      </c>
      <c r="Q176" s="8">
        <f>IF(OR($B176="",$C176="",$D176="",$E176="",$F176="",$G176="",$H176="",$I176="",$J176="",$K176="",$L176=""),"",IF($B176="Female",1/(1+EXP(-SUMPRODUCT(Engine!$C$5442:$C$5473,INDIRECT("Coefficients!$D$2:$D$33")))),1/(1+EXP(-SUMPRODUCT(Engine!$C$5442:$C$5473,INDIRECT("Coefficients!$E$2:$E$33"))))))</f>
      </c>
      <c r="R176" s="8">
        <f>IF(OR($B176="",$C176="",$D176="",$E176="",$F176="",$G176="",$H176="",$I176="",$J176="",$K176="",$L176=""),"",IF($B176="Female",1/(1+EXP(-SUMPRODUCT(Engine!$C$5442:$C$5473,INDIRECT("Coefficients!$F$2:$F$33")))),1/(1+EXP(-SUMPRODUCT(Engine!$C$5442:$C$5473,INDIRECT("Coefficients!$G$2:$G$33"))))))</f>
      </c>
      <c r="S176" s="8">
        <f>IF(OR($B176="",$C176="",$D176="",$E176="",$F176="",$G176="",$H176="",$I176="",$J176="",$K176="",$L176=""),"",IF($B176="Female",1/(1+EXP(-SUMPRODUCT(Engine!$C$5442:$C$5473,INDIRECT("Coefficients!$H$2:$H$33")))),1/(1+EXP(-SUMPRODUCT(Engine!$C$5442:$C$5473,INDIRECT("Coefficients!$I$2:$I$33"))))))</f>
      </c>
      <c r="T176" s="8">
        <f>IF(OR($B176="",$C176="",$D176="",$E176="",$F176="",$G176="",$H176="",$I176="",$J176="",$K176="",$L176=""),"",IF($B176="Female",1/(1+EXP(-SUMPRODUCT(Engine!$C$5442:$C$5473,INDIRECT("Coefficients!$J$2:$J$33")))),1/(1+EXP(-SUMPRODUCT(Engine!$C$5442:$C$5473,INDIRECT("Coefficients!$K$2:$K$33"))))))</f>
      </c>
      <c r="U176" s="8">
        <f>IF(OR($B176="",$C176="",$D176="",$E176="",$F176="",$G176="",$H176="",$I176="",$J176="",$K176="",$L176=""),"",IF($B176="Female",1/(1+EXP(-SUMPRODUCT(Engine!$C$5442:$C$5473,INDIRECT("Coefficients!$L$2:$L$33")))),1/(1+EXP(-SUMPRODUCT(Engine!$C$5442:$C$5473,INDIRECT("Coefficients!$M$2:$M$33"))))))</f>
      </c>
      <c r="V176" s="8">
        <f>IF(OR($B176="",$C176="",$D176="",$E176="",$F176="",$G176="",$H176="",$I176="",$J176="",$K176="",$L176=""),"",IF($B176="Female",1/(1+EXP(-SUMPRODUCT(Engine!$C$5442:$C$5473,INDIRECT("Coefficients!$N$2:$N$33")))),1/(1+EXP(-SUMPRODUCT(Engine!$C$5442:$C$5473,INDIRECT("Coefficients!$O$2:$O$33"))))))</f>
      </c>
      <c r="W176" s="8">
        <f>IF(OR($B176="",$C176="",$D176="",$E176="",$F176="",$G176="",$H176="",$I176="",$J176="",$K176="",$L176=""),"",IF($B176="Female",1/(1+EXP(-SUMPRODUCT(Engine!$C$5442:$C$5473,INDIRECT("Coefficients!$P$2:$P$33")))),1/(1+EXP(-SUMPRODUCT(Engine!$C$5442:$C$5473,INDIRECT("Coefficients!$Q$2:$Q$33"))))))</f>
      </c>
      <c r="X176" s="8">
        <f>IF(OR($B176="",$C176="",$D176="",$E176="",$F176="",$G176="",$H176="",$I176="",$J176="",$K176="",$L176=""),"",IF($B176="Female",1/(1+EXP(-SUMPRODUCT(Engine!$C$5442:$C$5473,INDIRECT("Coefficients!$R$2:$R$33")))),1/(1+EXP(-SUMPRODUCT(Engine!$C$5442:$C$5473,INDIRECT("Coefficients!$S$2:$S$33"))))))</f>
      </c>
      <c r="Y176" s="8">
        <f>IF(OR($B176="",$C176="",$D176="",$E176="",$F176="",$G176="",$H176="",$I176="",$J176="",$K176="",$L176=""),"",IF($B176="Female",1/(1+EXP(-SUMPRODUCT(Engine!$C$5442:$C$5473,INDIRECT("Coefficients!$T$2:$T$33")))),1/(1+EXP(-SUMPRODUCT(Engine!$C$5442:$C$5473,INDIRECT("Coefficients!$U$2:$U$33"))))))</f>
      </c>
      <c r="Z176" s="8">
        <f>IF(OR($B176="",$C176="",$D176="",$E176="",$F176="",$G176="",$H176="",$I176="",$J176="",$K176="",$L176=""),"",IF($B176="Female",1/(1+EXP(-SUMPRODUCT(Engine!$C$5442:$C$5473,INDIRECT("Coefficients!$V$2:$V$33")))),1/(1+EXP(-SUMPRODUCT(Engine!$C$5442:$C$5473,INDIRECT("Coefficients!$W$2:$W$33"))))))</f>
      </c>
      <c r="AA176" s="8">
        <f>IF(OR($B176="",$C176="",$D176="",$E176="",$F176="",$G176="",$H176="",$I176="",$J176="",$K176="",$L176=""),"",IF($B176="Female",1/(1+EXP(-SUMPRODUCT(Engine!$C$5442:$C$5473,INDIRECT("Coefficients!$X$2:$X$33")))),1/(1+EXP(-SUMPRODUCT(Engine!$C$5442:$C$5473,INDIRECT("Coefficients!$Y$2:$Y$33"))))))</f>
      </c>
      <c r="AB176" s="8">
        <f>IF(OR($B176="",$C176="",$D176="",$E176="",$F176="",$G176="",$H176="",$I176="",$J176="",$K176="",$L176=""),"",IF($B176="Female",1/(1+EXP(-SUMPRODUCT(Engine!$C$5442:$C$5473,INDIRECT("Coefficients!$Z$2:$Z$33")))),1/(1+EXP(-SUMPRODUCT(Engine!$C$5442:$C$5473,INDIRECT("Coefficients!$AA$2:$AA$33"))))))</f>
      </c>
      <c r="AC176" s="8">
        <f>IF(OR($B176="",$C176="",$D176="",$E176="",$F176="",$G176="",$H176="",$I176="",$J176="",$K176="",$L176=""),"",IF($B176="Female",1/(1+EXP(-SUMPRODUCT(Engine!$C$5442:$C$5473,INDIRECT("Coefficients!$AB$2:$AB$33")))),1/(1+EXP(-SUMPRODUCT(Engine!$C$5442:$C$5473,INDIRECT("Coefficients!$AC$2:$AC$33"))))))</f>
      </c>
      <c r="AD176" s="8">
        <f>IF(OR($B176="",$C176="",$D176="",$E176="",$F176="",$G176="",$H176="",$I176="",$J176="",$K176="",$L176=""),"",IF($B176="Female",1/(1+EXP(-SUMPRODUCT(Engine!$C$5442:$C$5473,INDIRECT("Coefficients!$AD$2:$AD$33")))),1/(1+EXP(-SUMPRODUCT(Engine!$C$5442:$C$5473,INDIRECT("Coefficients!$AE$2:$AE$33"))))))</f>
      </c>
      <c r="AE176" s="8">
        <f>IF(OR($B176="",$C176="",$D176="",$E176="",$F176="",$G176="",$H176="",$I176="",$J176="",$K176="",$L176=""),"",IF($B176="Female",1/(1+EXP(-SUMPRODUCT(Engine!$C$5442:$C$5473,INDIRECT("Coefficients!$AF$2:$AF$33")))),1/(1+EXP(-SUMPRODUCT(Engine!$C$5442:$C$5473,INDIRECT("Coefficients!$AG$2:$AG$33"))))))</f>
      </c>
      <c r="AF176" s="8">
        <f>IF(OR($B176="",$C176="",$D176="",$E176="",$F176="",$G176="",$H176="",$I176="",$J176="",$K176="",$L176=""),"",IF($B176="Female",1/(1+EXP(-SUMPRODUCT(Engine!$C$5442:$C$5473,INDIRECT("Coefficients!$AH$2:$AH$33")))),1/(1+EXP(-SUMPRODUCT(Engine!$C$5442:$C$5473,INDIRECT("Coefficients!$AI$2:$AI$33"))))))</f>
      </c>
      <c r="AG176" s="8">
        <f>IF(OR($B176="",$C176="",$D176="",$E176="",$F176="",$G176="",$H176="",$I176="",$J176="",$K176="",$L176=""),"",IF($B176="Female",1/(1+EXP(-SUMPRODUCT(Engine!$C$5442:$C$5473,INDIRECT("Coefficients!$AJ$2:$AJ$33")))),1/(1+EXP(-SUMPRODUCT(Engine!$C$5442:$C$5473,INDIRECT("Coefficients!$AK$2:$AK$33"))))))</f>
      </c>
      <c r="AH176" s="8">
        <f>IF(OR($B176="",$C176="",$D176="",$E176="",$F176="",$G176="",$H176="",$I176="",$J176="",$K176="",$L176=""),"",IF($B176="Female",1/(1+EXP(-SUMPRODUCT(Engine!$C$5442:$C$5473,INDIRECT("Coefficients!$AL$2:$AL$33")))),1/(1+EXP(-SUMPRODUCT(Engine!$C$5442:$C$5473,INDIRECT("Coefficients!$AM$2:$AM$33"))))))</f>
      </c>
      <c r="AI176" s="8">
        <f>IF(OR($B176="",$C176="",$D176="",$E176="",$F176="",$G176="",$H176="",$I176="",$J176="",$K176="",$L176=""),"",IF($B176="Female",1/(1+EXP(-SUMPRODUCT(Engine!$C$5442:$C$5473,INDIRECT("Coefficients!$AN$2:$AN$33")))),1/(1+EXP(-SUMPRODUCT(Engine!$C$5442:$C$5473,INDIRECT("Coefficients!$AO$2:$AO$33"))))))</f>
      </c>
      <c r="AJ176" s="8">
        <f>IF(OR($B176="",$C176="",$D176="",$E176="",$F176="",$G176="",$H176="",$I176="",$J176="",$K176="",$L176=""),"",IF($B176="Female",1/(1+EXP(-SUMPRODUCT(Engine!$C$5442:$C$5473,INDIRECT("Coefficients!$AP$2:$AP$33")))),1/(1+EXP(-SUMPRODUCT(Engine!$C$5442:$C$5473,INDIRECT("Coefficients!$AQ$2:$AQ$33"))))))</f>
      </c>
      <c r="AK176" s="8">
        <f>IF(OR($B176="",$C176="",$D176="",$E176="",$F176="",$G176="",$H176="",$I176="",$J176="",$K176="",$L176=""),"",IF($B176="Female",1/(1+EXP(-SUMPRODUCT(Engine!$C$5442:$C$5473,INDIRECT("Coefficients!$AR$2:$AR$33")))),1/(1+EXP(-SUMPRODUCT(Engine!$C$5442:$C$5473,INDIRECT("Coefficients!$AS$2:$AS$33"))))))</f>
      </c>
      <c r="AL176" s="8">
        <f>IF(OR($B176="",$C176="",$D176="",$E176="",$F176="",$G176="",$H176="",$I176="",$J176="",$K176="",$L176=""),"",IF($B176="Female",1/(1+EXP(-SUMPRODUCT(Engine!$C$5442:$C$5473,INDIRECT("Coefficients!$AT$2:$AT$33")))),1/(1+EXP(-SUMPRODUCT(Engine!$C$5442:$C$5473,INDIRECT("Coefficients!$AU$2:$AU$33"))))))</f>
      </c>
      <c r="AM176" s="8">
        <f>IF(OR($B176="",$C176="",$D176="",$E176="",$F176="",$G176="",$H176="",$I176="",$J176="",$K176="",$L176=""),"",IF($B176="Female",1/(1+EXP(-SUMPRODUCT(Engine!$C$5442:$C$5473,INDIRECT("Coefficients!$AV$2:$AV$33")))),1/(1+EXP(-SUMPRODUCT(Engine!$C$5442:$C$5473,INDIRECT("Coefficients!$AW$2:$AW$33"))))))</f>
      </c>
      <c r="AN176" s="8">
        <f>IF(OR($B176="",$C176="",$D176="",$E176="",$F176="",$G176="",$H176="",$I176="",$J176="",$K176="",$L176=""),"",IF($B176="Female",1/(1+EXP(-SUMPRODUCT(Engine!$C$5442:$C$5473,INDIRECT("Coefficients!$AX$2:$AX$33")))),1/(1+EXP(-SUMPRODUCT(Engine!$C$5442:$C$5473,INDIRECT("Coefficients!$AY$2:$AY$33"))))))</f>
      </c>
      <c r="AO176" s="8">
        <f>IF(OR($B176="",$C176="",$D176="",$E176="",$F176="",$G176="",$H176="",$I176="",$J176="",$K176="",$L176=""),"",IF($B176="Female",1/(1+EXP(-SUMPRODUCT(Engine!$C$5442:$C$5473,INDIRECT("Coefficients!$AZ$2:$AZ$33")))),1/(1+EXP(-SUMPRODUCT(Engine!$C$5442:$C$5473,INDIRECT("Coefficients!$BA$2:$BA$33"))))))</f>
      </c>
      <c r="AP176" s="8">
        <f>IF(OR($B176="",$C176="",$D176="",$E176="",$F176="",$G176="",$H176="",$I176="",$J176="",$K176="",$L176=""),"",IF($B176="Female",1/(1+EXP(-SUMPRODUCT(Engine!$C$5442:$C$5473,INDIRECT("Coefficients!$BB$2:$BB$33")))),1/(1+EXP(-SUMPRODUCT(Engine!$C$5442:$C$5473,INDIRECT("Coefficients!$BC$2:$BC$33"))))))</f>
      </c>
      <c r="AQ176" s="8">
        <f>IF(OR($B176="",$C176="",$D176="",$E176="",$F176="",$G176="",$H176="",$I176="",$J176="",$K176="",$L176=""),"",IF($B176="Female",1/(1+EXP(-SUMPRODUCT(Engine!$C$5442:$C$5473,INDIRECT("Coefficients!$BD$2:$BD$33")))),1/(1+EXP(-SUMPRODUCT(Engine!$C$5442:$C$5473,INDIRECT("Coefficients!$BE$2:$BE$33"))))))</f>
      </c>
      <c r="AR176" s="8">
        <f>IF(OR($B176="",$C176="",$D176="",$E176="",$F176="",$G176="",$H176="",$I176="",$J176="",$K176="",$L176=""),"",IF($B176="Female",1/(1+EXP(-SUMPRODUCT(Engine!$C$5442:$C$5473,INDIRECT("Coefficients!$BF$2:$BF$33")))),1/(1+EXP(-SUMPRODUCT(Engine!$C$5442:$C$5473,INDIRECT("Coefficients!$BG$2:$BG$33"))))))</f>
      </c>
      <c r="AS176" s="8">
        <f>IF(OR($B176="",$C176="",$D176="",$E176="",$F176="",$G176="",$H176="",$I176="",$J176="",$K176="",$L176=""),"",IF($B176="Female",1/(1+EXP(-SUMPRODUCT(Engine!$C$5442:$C$5473,INDIRECT("Coefficients!$BH$2:$BH$33")))),1/(1+EXP(-SUMPRODUCT(Engine!$C$5442:$C$5473,INDIRECT("Coefficients!$BI$2:$BI$33"))))))</f>
      </c>
      <c r="AT176" s="8">
        <f>IF(OR($B176="",$C176="",$D176="",$E176="",$F176="",$G176="",$H176="",$I176="",$J176="",$K176="",$L176=""),"",IF($B176="Female",1/(1+EXP(-SUMPRODUCT(Engine!$C$5442:$C$5473,INDIRECT("Coefficients!$BJ$2:$BJ$33")))),1/(1+EXP(-SUMPRODUCT(Engine!$C$5442:$C$5473,INDIRECT("Coefficients!$BK$2:$BK$33"))))))</f>
      </c>
      <c r="AU176" s="8">
        <f>IF(OR($B176="",$C176="",$D176="",$E176="",$F176="",$G176="",$H176="",$I176="",$J176="",$K176="",$L176=""),"",IF($B176="Female",1/(1+EXP(-SUMPRODUCT(Engine!$C$5442:$C$5473,INDIRECT("Coefficients!$BL$2:$BL$33")))),1/(1+EXP(-SUMPRODUCT(Engine!$C$5442:$C$5473,INDIRECT("Coefficients!$BM$2:$BM$33"))))))</f>
      </c>
      <c r="AV176" s="8">
        <f>IF(OR($B176="",$C176="",$D176="",$E176="",$F176="",$G176="",$H176="",$I176="",$J176="",$K176="",$L176=""),"",IF($B176="Female",1/(1+EXP(-SUMPRODUCT(Engine!$C$5442:$C$5473,INDIRECT("Coefficients!$BN$2:$BN$33")))),1/(1+EXP(-SUMPRODUCT(Engine!$C$5442:$C$5473,INDIRECT("Coefficients!$BO$2:$BO$33"))))))</f>
      </c>
      <c r="AW176" s="8">
        <f>IF(OR($B176="",$C176="",$D176="",$E176="",$F176="",$G176="",$H176="",$I176="",$J176="",$K176="",$L176=""),"",IF($B176="Female",1/(1+EXP(-SUMPRODUCT(Engine!$C$5442:$C$5473,INDIRECT("Coefficients!$BP$2:$BP$33")))),1/(1+EXP(-SUMPRODUCT(Engine!$C$5442:$C$5473,INDIRECT("Coefficients!$BQ$2:$BQ$33"))))))</f>
      </c>
      <c r="AX176" s="8">
        <f>IF(OR($B176="",$C176="",$D176="",$E176="",$F176="",$G176="",$H176="",$I176="",$J176="",$K176="",$L176=""),"",IF($B176="Female",1/(1+EXP(-SUMPRODUCT(Engine!$C$5442:$C$5473,INDIRECT("Coefficients!$BR$2:$BR$33")))),1/(1+EXP(-SUMPRODUCT(Engine!$C$5442:$C$5473,INDIRECT("Coefficients!$BS$2:$BS$33"))))))</f>
      </c>
      <c r="AY176" s="8">
        <f>IF(OR($B176="",$C176="",$D176="",$E176="",$F176="",$G176="",$H176="",$I176="",$J176="",$K176="",$L176=""),"",IF($B176="Female",1/(1+EXP(-SUMPRODUCT(Engine!$C$5442:$C$5473,INDIRECT("Coefficients!$BT$2:$BT$33")))),1/(1+EXP(-SUMPRODUCT(Engine!$C$5442:$C$5473,INDIRECT("Coefficients!$BU$2:$BU$33"))))))</f>
      </c>
      <c r="AZ176" s="8">
        <f>IF(OR($B176="",$C176="",$D176="",$E176="",$F176="",$G176="",$H176="",$I176="",$J176="",$K176="",$L176=""),"",IF($B176="Female",1/(1+EXP(-SUMPRODUCT(Engine!$C$5442:$C$5473,INDIRECT("Coefficients!$BV$2:$BV$33")))),1/(1+EXP(-SUMPRODUCT(Engine!$C$5442:$C$5473,INDIRECT("Coefficients!$BW$2:$BW$33"))))))</f>
      </c>
      <c r="BA176" s="8">
        <f>IF(OR($B176="",$C176="",$D176="",$E176="",$F176="",$G176="",$H176="",$I176="",$J176="",$K176="",$L176=""),"",IF($B176="Female",1/(1+EXP(-SUMPRODUCT(Engine!$C$5442:$C$5473,INDIRECT("Coefficients!$BX$2:$BX$33")))),1/(1+EXP(-SUMPRODUCT(Engine!$C$5442:$C$5473,INDIRECT("Coefficients!$BY$2:$BY$33"))))))</f>
      </c>
      <c r="BB176" s="8">
        <f>IF(OR($B176="",$C176="",$D176="",$E176="",$F176="",$G176="",$H176="",$I176="",$J176="",$K176="",$L176=""),"",IF($B176="Female",1/(1+EXP(-SUMPRODUCT(Engine!$C$5442:$C$5473,INDIRECT("Coefficients!$BZ$2:$BZ$33")))),1/(1+EXP(-SUMPRODUCT(Engine!$C$5442:$C$5473,INDIRECT("Coefficients!$CA$2:$CA$33"))))))</f>
      </c>
      <c r="BC176" s="8">
        <f>IF(OR($B176="",$C176="",$D176="",$E176="",$F176="",$G176="",$H176="",$I176="",$J176="",$K176="",$L176=""),"",IF($B176="Female",1/(1+EXP(-SUMPRODUCT(Engine!$C$5442:$C$5473,INDIRECT("Coefficients!$CB$2:$CB$33")))),1/(1+EXP(-SUMPRODUCT(Engine!$C$5442:$C$5473,INDIRECT("Coefficients!$CC$2:$CC$33"))))))</f>
      </c>
      <c r="BD176" s="8">
        <f>IF(OR($B176="",$C176="",$D176="",$E176="",$F176="",$G176="",$H176="",$I176="",$J176="",$K176="",$L176=""),"",IF($B176="Female",1/(1+EXP(-SUMPRODUCT(Engine!$C$5442:$C$5473,INDIRECT("Coefficients!$CD$2:$CD$33")))),1/(1+EXP(-SUMPRODUCT(Engine!$C$5442:$C$5473,INDIRECT("Coefficients!$CE$2:$CE$33"))))))</f>
      </c>
      <c r="BE176" s="8">
        <f>IF(OR($B176="",$C176="",$D176="",$E176="",$F176="",$G176="",$H176="",$I176="",$J176="",$K176="",$L176=""),"",IF($B176="Female",1/(1+EXP(-SUMPRODUCT(Engine!$C$5442:$C$5473,INDIRECT("Coefficients!$CF$2:$CF$33")))),1/(1+EXP(-SUMPRODUCT(Engine!$C$5442:$C$5473,INDIRECT("Coefficients!$CG$2:$CG$33"))))))</f>
      </c>
      <c r="BF176" s="8">
        <f>IF(OR($B176="",$C176="",$D176="",$E176="",$F176="",$G176="",$H176="",$I176="",$J176="",$K176="",$L176=""),"",IF($B176="Female",1/(1+EXP(-SUMPRODUCT(Engine!$C$5442:$C$5473,INDIRECT("Coefficients!$CH$2:$CH$33")))),1/(1+EXP(-SUMPRODUCT(Engine!$C$5442:$C$5473,INDIRECT("Coefficients!$CI$2:$CI$33"))))))</f>
      </c>
      <c r="BG176" s="8">
        <f>IF(OR($B176="",$C176="",$D176="",$E176="",$F176="",$G176="",$H176="",$I176="",$J176="",$K176="",$L176=""),"",IF($B176="Female",1/(1+EXP(-SUMPRODUCT(Engine!$C$5442:$C$5473,INDIRECT("Coefficients!$CJ$2:$CJ$33")))),1/(1+EXP(-SUMPRODUCT(Engine!$C$5442:$C$5473,INDIRECT("Coefficients!$CK$2:$CK$33"))))))</f>
      </c>
      <c r="BH176" s="8">
        <f>IF(OR($B176="",$C176="",$D176="",$E176="",$F176="",$G176="",$H176="",$I176="",$J176="",$K176="",$L176=""),"",IF($B176="Female",1/(1+EXP(-SUMPRODUCT(Engine!$C$5442:$C$5473,INDIRECT("Coefficients!$CL$2:$CL$33")))),1/(1+EXP(-SUMPRODUCT(Engine!$C$5442:$C$5473,INDIRECT("Coefficients!$CM$2:$CM$33"))))))</f>
      </c>
      <c r="BI176" s="8">
        <f>IF(OR($B176="",$C176="",$D176="",$E176="",$F176="",$G176="",$H176="",$I176="",$J176="",$K176="",$L176=""),"",IF($B176="Female",1/(1+EXP(-SUMPRODUCT(Engine!$C$5442:$C$5473,INDIRECT("Coefficients!$CN$2:$CN$33")))),1/(1+EXP(-SUMPRODUCT(Engine!$C$5442:$C$5473,INDIRECT("Coefficients!$CO$2:$CO$33"))))))</f>
      </c>
      <c r="BJ176" s="8">
        <f>IF(OR($B176="",$C176="",$D176="",$E176="",$F176="",$G176="",$H176="",$I176="",$J176="",$K176="",$L176=""),"",IF($B176="Female",1/(1+EXP(-SUMPRODUCT(Engine!$C$5442:$C$5473,INDIRECT("Coefficients!$CP$2:$CP$33")))),1/(1+EXP(-SUMPRODUCT(Engine!$C$5442:$C$5473,INDIRECT("Coefficients!$CQ$2:$CQ$33"))))))</f>
      </c>
      <c r="BK176" s="8">
        <f>IF(OR($B176="",$C176="",$D176="",$E176="",$F176="",$G176="",$H176="",$I176="",$J176="",$K176="",$L176=""),"",IF($B176="Female",1/(1+EXP(-SUMPRODUCT(Engine!$C$5442:$C$5473,INDIRECT("Coefficients!$CR$2:$CR$33")))),1/(1+EXP(-SUMPRODUCT(Engine!$C$5442:$C$5473,INDIRECT("Coefficients!$CS$2:$CS$33"))))))</f>
      </c>
      <c r="BL176" s="8">
        <f>IF(OR($B176="",$C176="",$D176="",$E176="",$F176="",$G176="",$H176="",$I176="",$J176="",$K176="",$L176=""),"",IF($B176="Female",1/(1+EXP(-SUMPRODUCT(Engine!$C$5442:$C$5473,INDIRECT("Coefficients!$CT$2:$CT$33")))),1/(1+EXP(-SUMPRODUCT(Engine!$C$5442:$C$5473,INDIRECT("Coefficients!$CU$2:$CU$33"))))))</f>
      </c>
      <c r="BM176" s="8">
        <f>IF(OR($B176="",$C176="",$D176="",$E176="",$F176="",$G176="",$H176="",$I176="",$J176="",$K176="",$L176=""),"",IF($B176="Female",1/(1+EXP(-SUMPRODUCT(Engine!$C$5442:$C$5473,INDIRECT("Coefficients!$CV$2:$CV$33")))),1/(1+EXP(-SUMPRODUCT(Engine!$C$5442:$C$5473,INDIRECT("Coefficients!$CW$2:$CW$33"))))))</f>
      </c>
    </row>
    <row r="177" spans="1:65" x14ac:dyDescent="0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8">
        <f>IF(OR($B177="",$C177="",$D177="",$E177="",$F177="",$G177="",$H177="",$I177="",$J177="",$K177="",$L177=""),"",IF($B177="Female",1/(1+EXP(-SUMPRODUCT(Engine!$C$5474:$C$5505,INDIRECT("Coefficients!$B$2:$B$33")))),1/(1+EXP(-SUMPRODUCT(Engine!$C$5474:$C$5505,INDIRECT("Coefficients!$C$2:$C$33"))))))</f>
      </c>
      <c r="Q177" s="8">
        <f>IF(OR($B177="",$C177="",$D177="",$E177="",$F177="",$G177="",$H177="",$I177="",$J177="",$K177="",$L177=""),"",IF($B177="Female",1/(1+EXP(-SUMPRODUCT(Engine!$C$5474:$C$5505,INDIRECT("Coefficients!$D$2:$D$33")))),1/(1+EXP(-SUMPRODUCT(Engine!$C$5474:$C$5505,INDIRECT("Coefficients!$E$2:$E$33"))))))</f>
      </c>
      <c r="R177" s="8">
        <f>IF(OR($B177="",$C177="",$D177="",$E177="",$F177="",$G177="",$H177="",$I177="",$J177="",$K177="",$L177=""),"",IF($B177="Female",1/(1+EXP(-SUMPRODUCT(Engine!$C$5474:$C$5505,INDIRECT("Coefficients!$F$2:$F$33")))),1/(1+EXP(-SUMPRODUCT(Engine!$C$5474:$C$5505,INDIRECT("Coefficients!$G$2:$G$33"))))))</f>
      </c>
      <c r="S177" s="8">
        <f>IF(OR($B177="",$C177="",$D177="",$E177="",$F177="",$G177="",$H177="",$I177="",$J177="",$K177="",$L177=""),"",IF($B177="Female",1/(1+EXP(-SUMPRODUCT(Engine!$C$5474:$C$5505,INDIRECT("Coefficients!$H$2:$H$33")))),1/(1+EXP(-SUMPRODUCT(Engine!$C$5474:$C$5505,INDIRECT("Coefficients!$I$2:$I$33"))))))</f>
      </c>
      <c r="T177" s="8">
        <f>IF(OR($B177="",$C177="",$D177="",$E177="",$F177="",$G177="",$H177="",$I177="",$J177="",$K177="",$L177=""),"",IF($B177="Female",1/(1+EXP(-SUMPRODUCT(Engine!$C$5474:$C$5505,INDIRECT("Coefficients!$J$2:$J$33")))),1/(1+EXP(-SUMPRODUCT(Engine!$C$5474:$C$5505,INDIRECT("Coefficients!$K$2:$K$33"))))))</f>
      </c>
      <c r="U177" s="8">
        <f>IF(OR($B177="",$C177="",$D177="",$E177="",$F177="",$G177="",$H177="",$I177="",$J177="",$K177="",$L177=""),"",IF($B177="Female",1/(1+EXP(-SUMPRODUCT(Engine!$C$5474:$C$5505,INDIRECT("Coefficients!$L$2:$L$33")))),1/(1+EXP(-SUMPRODUCT(Engine!$C$5474:$C$5505,INDIRECT("Coefficients!$M$2:$M$33"))))))</f>
      </c>
      <c r="V177" s="8">
        <f>IF(OR($B177="",$C177="",$D177="",$E177="",$F177="",$G177="",$H177="",$I177="",$J177="",$K177="",$L177=""),"",IF($B177="Female",1/(1+EXP(-SUMPRODUCT(Engine!$C$5474:$C$5505,INDIRECT("Coefficients!$N$2:$N$33")))),1/(1+EXP(-SUMPRODUCT(Engine!$C$5474:$C$5505,INDIRECT("Coefficients!$O$2:$O$33"))))))</f>
      </c>
      <c r="W177" s="8">
        <f>IF(OR($B177="",$C177="",$D177="",$E177="",$F177="",$G177="",$H177="",$I177="",$J177="",$K177="",$L177=""),"",IF($B177="Female",1/(1+EXP(-SUMPRODUCT(Engine!$C$5474:$C$5505,INDIRECT("Coefficients!$P$2:$P$33")))),1/(1+EXP(-SUMPRODUCT(Engine!$C$5474:$C$5505,INDIRECT("Coefficients!$Q$2:$Q$33"))))))</f>
      </c>
      <c r="X177" s="8">
        <f>IF(OR($B177="",$C177="",$D177="",$E177="",$F177="",$G177="",$H177="",$I177="",$J177="",$K177="",$L177=""),"",IF($B177="Female",1/(1+EXP(-SUMPRODUCT(Engine!$C$5474:$C$5505,INDIRECT("Coefficients!$R$2:$R$33")))),1/(1+EXP(-SUMPRODUCT(Engine!$C$5474:$C$5505,INDIRECT("Coefficients!$S$2:$S$33"))))))</f>
      </c>
      <c r="Y177" s="8">
        <f>IF(OR($B177="",$C177="",$D177="",$E177="",$F177="",$G177="",$H177="",$I177="",$J177="",$K177="",$L177=""),"",IF($B177="Female",1/(1+EXP(-SUMPRODUCT(Engine!$C$5474:$C$5505,INDIRECT("Coefficients!$T$2:$T$33")))),1/(1+EXP(-SUMPRODUCT(Engine!$C$5474:$C$5505,INDIRECT("Coefficients!$U$2:$U$33"))))))</f>
      </c>
      <c r="Z177" s="8">
        <f>IF(OR($B177="",$C177="",$D177="",$E177="",$F177="",$G177="",$H177="",$I177="",$J177="",$K177="",$L177=""),"",IF($B177="Female",1/(1+EXP(-SUMPRODUCT(Engine!$C$5474:$C$5505,INDIRECT("Coefficients!$V$2:$V$33")))),1/(1+EXP(-SUMPRODUCT(Engine!$C$5474:$C$5505,INDIRECT("Coefficients!$W$2:$W$33"))))))</f>
      </c>
      <c r="AA177" s="8">
        <f>IF(OR($B177="",$C177="",$D177="",$E177="",$F177="",$G177="",$H177="",$I177="",$J177="",$K177="",$L177=""),"",IF($B177="Female",1/(1+EXP(-SUMPRODUCT(Engine!$C$5474:$C$5505,INDIRECT("Coefficients!$X$2:$X$33")))),1/(1+EXP(-SUMPRODUCT(Engine!$C$5474:$C$5505,INDIRECT("Coefficients!$Y$2:$Y$33"))))))</f>
      </c>
      <c r="AB177" s="8">
        <f>IF(OR($B177="",$C177="",$D177="",$E177="",$F177="",$G177="",$H177="",$I177="",$J177="",$K177="",$L177=""),"",IF($B177="Female",1/(1+EXP(-SUMPRODUCT(Engine!$C$5474:$C$5505,INDIRECT("Coefficients!$Z$2:$Z$33")))),1/(1+EXP(-SUMPRODUCT(Engine!$C$5474:$C$5505,INDIRECT("Coefficients!$AA$2:$AA$33"))))))</f>
      </c>
      <c r="AC177" s="8">
        <f>IF(OR($B177="",$C177="",$D177="",$E177="",$F177="",$G177="",$H177="",$I177="",$J177="",$K177="",$L177=""),"",IF($B177="Female",1/(1+EXP(-SUMPRODUCT(Engine!$C$5474:$C$5505,INDIRECT("Coefficients!$AB$2:$AB$33")))),1/(1+EXP(-SUMPRODUCT(Engine!$C$5474:$C$5505,INDIRECT("Coefficients!$AC$2:$AC$33"))))))</f>
      </c>
      <c r="AD177" s="8">
        <f>IF(OR($B177="",$C177="",$D177="",$E177="",$F177="",$G177="",$H177="",$I177="",$J177="",$K177="",$L177=""),"",IF($B177="Female",1/(1+EXP(-SUMPRODUCT(Engine!$C$5474:$C$5505,INDIRECT("Coefficients!$AD$2:$AD$33")))),1/(1+EXP(-SUMPRODUCT(Engine!$C$5474:$C$5505,INDIRECT("Coefficients!$AE$2:$AE$33"))))))</f>
      </c>
      <c r="AE177" s="8">
        <f>IF(OR($B177="",$C177="",$D177="",$E177="",$F177="",$G177="",$H177="",$I177="",$J177="",$K177="",$L177=""),"",IF($B177="Female",1/(1+EXP(-SUMPRODUCT(Engine!$C$5474:$C$5505,INDIRECT("Coefficients!$AF$2:$AF$33")))),1/(1+EXP(-SUMPRODUCT(Engine!$C$5474:$C$5505,INDIRECT("Coefficients!$AG$2:$AG$33"))))))</f>
      </c>
      <c r="AF177" s="8">
        <f>IF(OR($B177="",$C177="",$D177="",$E177="",$F177="",$G177="",$H177="",$I177="",$J177="",$K177="",$L177=""),"",IF($B177="Female",1/(1+EXP(-SUMPRODUCT(Engine!$C$5474:$C$5505,INDIRECT("Coefficients!$AH$2:$AH$33")))),1/(1+EXP(-SUMPRODUCT(Engine!$C$5474:$C$5505,INDIRECT("Coefficients!$AI$2:$AI$33"))))))</f>
      </c>
      <c r="AG177" s="8">
        <f>IF(OR($B177="",$C177="",$D177="",$E177="",$F177="",$G177="",$H177="",$I177="",$J177="",$K177="",$L177=""),"",IF($B177="Female",1/(1+EXP(-SUMPRODUCT(Engine!$C$5474:$C$5505,INDIRECT("Coefficients!$AJ$2:$AJ$33")))),1/(1+EXP(-SUMPRODUCT(Engine!$C$5474:$C$5505,INDIRECT("Coefficients!$AK$2:$AK$33"))))))</f>
      </c>
      <c r="AH177" s="8">
        <f>IF(OR($B177="",$C177="",$D177="",$E177="",$F177="",$G177="",$H177="",$I177="",$J177="",$K177="",$L177=""),"",IF($B177="Female",1/(1+EXP(-SUMPRODUCT(Engine!$C$5474:$C$5505,INDIRECT("Coefficients!$AL$2:$AL$33")))),1/(1+EXP(-SUMPRODUCT(Engine!$C$5474:$C$5505,INDIRECT("Coefficients!$AM$2:$AM$33"))))))</f>
      </c>
      <c r="AI177" s="8">
        <f>IF(OR($B177="",$C177="",$D177="",$E177="",$F177="",$G177="",$H177="",$I177="",$J177="",$K177="",$L177=""),"",IF($B177="Female",1/(1+EXP(-SUMPRODUCT(Engine!$C$5474:$C$5505,INDIRECT("Coefficients!$AN$2:$AN$33")))),1/(1+EXP(-SUMPRODUCT(Engine!$C$5474:$C$5505,INDIRECT("Coefficients!$AO$2:$AO$33"))))))</f>
      </c>
      <c r="AJ177" s="8">
        <f>IF(OR($B177="",$C177="",$D177="",$E177="",$F177="",$G177="",$H177="",$I177="",$J177="",$K177="",$L177=""),"",IF($B177="Female",1/(1+EXP(-SUMPRODUCT(Engine!$C$5474:$C$5505,INDIRECT("Coefficients!$AP$2:$AP$33")))),1/(1+EXP(-SUMPRODUCT(Engine!$C$5474:$C$5505,INDIRECT("Coefficients!$AQ$2:$AQ$33"))))))</f>
      </c>
      <c r="AK177" s="8">
        <f>IF(OR($B177="",$C177="",$D177="",$E177="",$F177="",$G177="",$H177="",$I177="",$J177="",$K177="",$L177=""),"",IF($B177="Female",1/(1+EXP(-SUMPRODUCT(Engine!$C$5474:$C$5505,INDIRECT("Coefficients!$AR$2:$AR$33")))),1/(1+EXP(-SUMPRODUCT(Engine!$C$5474:$C$5505,INDIRECT("Coefficients!$AS$2:$AS$33"))))))</f>
      </c>
      <c r="AL177" s="8">
        <f>IF(OR($B177="",$C177="",$D177="",$E177="",$F177="",$G177="",$H177="",$I177="",$J177="",$K177="",$L177=""),"",IF($B177="Female",1/(1+EXP(-SUMPRODUCT(Engine!$C$5474:$C$5505,INDIRECT("Coefficients!$AT$2:$AT$33")))),1/(1+EXP(-SUMPRODUCT(Engine!$C$5474:$C$5505,INDIRECT("Coefficients!$AU$2:$AU$33"))))))</f>
      </c>
      <c r="AM177" s="8">
        <f>IF(OR($B177="",$C177="",$D177="",$E177="",$F177="",$G177="",$H177="",$I177="",$J177="",$K177="",$L177=""),"",IF($B177="Female",1/(1+EXP(-SUMPRODUCT(Engine!$C$5474:$C$5505,INDIRECT("Coefficients!$AV$2:$AV$33")))),1/(1+EXP(-SUMPRODUCT(Engine!$C$5474:$C$5505,INDIRECT("Coefficients!$AW$2:$AW$33"))))))</f>
      </c>
      <c r="AN177" s="8">
        <f>IF(OR($B177="",$C177="",$D177="",$E177="",$F177="",$G177="",$H177="",$I177="",$J177="",$K177="",$L177=""),"",IF($B177="Female",1/(1+EXP(-SUMPRODUCT(Engine!$C$5474:$C$5505,INDIRECT("Coefficients!$AX$2:$AX$33")))),1/(1+EXP(-SUMPRODUCT(Engine!$C$5474:$C$5505,INDIRECT("Coefficients!$AY$2:$AY$33"))))))</f>
      </c>
      <c r="AO177" s="8">
        <f>IF(OR($B177="",$C177="",$D177="",$E177="",$F177="",$G177="",$H177="",$I177="",$J177="",$K177="",$L177=""),"",IF($B177="Female",1/(1+EXP(-SUMPRODUCT(Engine!$C$5474:$C$5505,INDIRECT("Coefficients!$AZ$2:$AZ$33")))),1/(1+EXP(-SUMPRODUCT(Engine!$C$5474:$C$5505,INDIRECT("Coefficients!$BA$2:$BA$33"))))))</f>
      </c>
      <c r="AP177" s="8">
        <f>IF(OR($B177="",$C177="",$D177="",$E177="",$F177="",$G177="",$H177="",$I177="",$J177="",$K177="",$L177=""),"",IF($B177="Female",1/(1+EXP(-SUMPRODUCT(Engine!$C$5474:$C$5505,INDIRECT("Coefficients!$BB$2:$BB$33")))),1/(1+EXP(-SUMPRODUCT(Engine!$C$5474:$C$5505,INDIRECT("Coefficients!$BC$2:$BC$33"))))))</f>
      </c>
      <c r="AQ177" s="8">
        <f>IF(OR($B177="",$C177="",$D177="",$E177="",$F177="",$G177="",$H177="",$I177="",$J177="",$K177="",$L177=""),"",IF($B177="Female",1/(1+EXP(-SUMPRODUCT(Engine!$C$5474:$C$5505,INDIRECT("Coefficients!$BD$2:$BD$33")))),1/(1+EXP(-SUMPRODUCT(Engine!$C$5474:$C$5505,INDIRECT("Coefficients!$BE$2:$BE$33"))))))</f>
      </c>
      <c r="AR177" s="8">
        <f>IF(OR($B177="",$C177="",$D177="",$E177="",$F177="",$G177="",$H177="",$I177="",$J177="",$K177="",$L177=""),"",IF($B177="Female",1/(1+EXP(-SUMPRODUCT(Engine!$C$5474:$C$5505,INDIRECT("Coefficients!$BF$2:$BF$33")))),1/(1+EXP(-SUMPRODUCT(Engine!$C$5474:$C$5505,INDIRECT("Coefficients!$BG$2:$BG$33"))))))</f>
      </c>
      <c r="AS177" s="8">
        <f>IF(OR($B177="",$C177="",$D177="",$E177="",$F177="",$G177="",$H177="",$I177="",$J177="",$K177="",$L177=""),"",IF($B177="Female",1/(1+EXP(-SUMPRODUCT(Engine!$C$5474:$C$5505,INDIRECT("Coefficients!$BH$2:$BH$33")))),1/(1+EXP(-SUMPRODUCT(Engine!$C$5474:$C$5505,INDIRECT("Coefficients!$BI$2:$BI$33"))))))</f>
      </c>
      <c r="AT177" s="8">
        <f>IF(OR($B177="",$C177="",$D177="",$E177="",$F177="",$G177="",$H177="",$I177="",$J177="",$K177="",$L177=""),"",IF($B177="Female",1/(1+EXP(-SUMPRODUCT(Engine!$C$5474:$C$5505,INDIRECT("Coefficients!$BJ$2:$BJ$33")))),1/(1+EXP(-SUMPRODUCT(Engine!$C$5474:$C$5505,INDIRECT("Coefficients!$BK$2:$BK$33"))))))</f>
      </c>
      <c r="AU177" s="8">
        <f>IF(OR($B177="",$C177="",$D177="",$E177="",$F177="",$G177="",$H177="",$I177="",$J177="",$K177="",$L177=""),"",IF($B177="Female",1/(1+EXP(-SUMPRODUCT(Engine!$C$5474:$C$5505,INDIRECT("Coefficients!$BL$2:$BL$33")))),1/(1+EXP(-SUMPRODUCT(Engine!$C$5474:$C$5505,INDIRECT("Coefficients!$BM$2:$BM$33"))))))</f>
      </c>
      <c r="AV177" s="8">
        <f>IF(OR($B177="",$C177="",$D177="",$E177="",$F177="",$G177="",$H177="",$I177="",$J177="",$K177="",$L177=""),"",IF($B177="Female",1/(1+EXP(-SUMPRODUCT(Engine!$C$5474:$C$5505,INDIRECT("Coefficients!$BN$2:$BN$33")))),1/(1+EXP(-SUMPRODUCT(Engine!$C$5474:$C$5505,INDIRECT("Coefficients!$BO$2:$BO$33"))))))</f>
      </c>
      <c r="AW177" s="8">
        <f>IF(OR($B177="",$C177="",$D177="",$E177="",$F177="",$G177="",$H177="",$I177="",$J177="",$K177="",$L177=""),"",IF($B177="Female",1/(1+EXP(-SUMPRODUCT(Engine!$C$5474:$C$5505,INDIRECT("Coefficients!$BP$2:$BP$33")))),1/(1+EXP(-SUMPRODUCT(Engine!$C$5474:$C$5505,INDIRECT("Coefficients!$BQ$2:$BQ$33"))))))</f>
      </c>
      <c r="AX177" s="8">
        <f>IF(OR($B177="",$C177="",$D177="",$E177="",$F177="",$G177="",$H177="",$I177="",$J177="",$K177="",$L177=""),"",IF($B177="Female",1/(1+EXP(-SUMPRODUCT(Engine!$C$5474:$C$5505,INDIRECT("Coefficients!$BR$2:$BR$33")))),1/(1+EXP(-SUMPRODUCT(Engine!$C$5474:$C$5505,INDIRECT("Coefficients!$BS$2:$BS$33"))))))</f>
      </c>
      <c r="AY177" s="8">
        <f>IF(OR($B177="",$C177="",$D177="",$E177="",$F177="",$G177="",$H177="",$I177="",$J177="",$K177="",$L177=""),"",IF($B177="Female",1/(1+EXP(-SUMPRODUCT(Engine!$C$5474:$C$5505,INDIRECT("Coefficients!$BT$2:$BT$33")))),1/(1+EXP(-SUMPRODUCT(Engine!$C$5474:$C$5505,INDIRECT("Coefficients!$BU$2:$BU$33"))))))</f>
      </c>
      <c r="AZ177" s="8">
        <f>IF(OR($B177="",$C177="",$D177="",$E177="",$F177="",$G177="",$H177="",$I177="",$J177="",$K177="",$L177=""),"",IF($B177="Female",1/(1+EXP(-SUMPRODUCT(Engine!$C$5474:$C$5505,INDIRECT("Coefficients!$BV$2:$BV$33")))),1/(1+EXP(-SUMPRODUCT(Engine!$C$5474:$C$5505,INDIRECT("Coefficients!$BW$2:$BW$33"))))))</f>
      </c>
      <c r="BA177" s="8">
        <f>IF(OR($B177="",$C177="",$D177="",$E177="",$F177="",$G177="",$H177="",$I177="",$J177="",$K177="",$L177=""),"",IF($B177="Female",1/(1+EXP(-SUMPRODUCT(Engine!$C$5474:$C$5505,INDIRECT("Coefficients!$BX$2:$BX$33")))),1/(1+EXP(-SUMPRODUCT(Engine!$C$5474:$C$5505,INDIRECT("Coefficients!$BY$2:$BY$33"))))))</f>
      </c>
      <c r="BB177" s="8">
        <f>IF(OR($B177="",$C177="",$D177="",$E177="",$F177="",$G177="",$H177="",$I177="",$J177="",$K177="",$L177=""),"",IF($B177="Female",1/(1+EXP(-SUMPRODUCT(Engine!$C$5474:$C$5505,INDIRECT("Coefficients!$BZ$2:$BZ$33")))),1/(1+EXP(-SUMPRODUCT(Engine!$C$5474:$C$5505,INDIRECT("Coefficients!$CA$2:$CA$33"))))))</f>
      </c>
      <c r="BC177" s="8">
        <f>IF(OR($B177="",$C177="",$D177="",$E177="",$F177="",$G177="",$H177="",$I177="",$J177="",$K177="",$L177=""),"",IF($B177="Female",1/(1+EXP(-SUMPRODUCT(Engine!$C$5474:$C$5505,INDIRECT("Coefficients!$CB$2:$CB$33")))),1/(1+EXP(-SUMPRODUCT(Engine!$C$5474:$C$5505,INDIRECT("Coefficients!$CC$2:$CC$33"))))))</f>
      </c>
      <c r="BD177" s="8">
        <f>IF(OR($B177="",$C177="",$D177="",$E177="",$F177="",$G177="",$H177="",$I177="",$J177="",$K177="",$L177=""),"",IF($B177="Female",1/(1+EXP(-SUMPRODUCT(Engine!$C$5474:$C$5505,INDIRECT("Coefficients!$CD$2:$CD$33")))),1/(1+EXP(-SUMPRODUCT(Engine!$C$5474:$C$5505,INDIRECT("Coefficients!$CE$2:$CE$33"))))))</f>
      </c>
      <c r="BE177" s="8">
        <f>IF(OR($B177="",$C177="",$D177="",$E177="",$F177="",$G177="",$H177="",$I177="",$J177="",$K177="",$L177=""),"",IF($B177="Female",1/(1+EXP(-SUMPRODUCT(Engine!$C$5474:$C$5505,INDIRECT("Coefficients!$CF$2:$CF$33")))),1/(1+EXP(-SUMPRODUCT(Engine!$C$5474:$C$5505,INDIRECT("Coefficients!$CG$2:$CG$33"))))))</f>
      </c>
      <c r="BF177" s="8">
        <f>IF(OR($B177="",$C177="",$D177="",$E177="",$F177="",$G177="",$H177="",$I177="",$J177="",$K177="",$L177=""),"",IF($B177="Female",1/(1+EXP(-SUMPRODUCT(Engine!$C$5474:$C$5505,INDIRECT("Coefficients!$CH$2:$CH$33")))),1/(1+EXP(-SUMPRODUCT(Engine!$C$5474:$C$5505,INDIRECT("Coefficients!$CI$2:$CI$33"))))))</f>
      </c>
      <c r="BG177" s="8">
        <f>IF(OR($B177="",$C177="",$D177="",$E177="",$F177="",$G177="",$H177="",$I177="",$J177="",$K177="",$L177=""),"",IF($B177="Female",1/(1+EXP(-SUMPRODUCT(Engine!$C$5474:$C$5505,INDIRECT("Coefficients!$CJ$2:$CJ$33")))),1/(1+EXP(-SUMPRODUCT(Engine!$C$5474:$C$5505,INDIRECT("Coefficients!$CK$2:$CK$33"))))))</f>
      </c>
      <c r="BH177" s="8">
        <f>IF(OR($B177="",$C177="",$D177="",$E177="",$F177="",$G177="",$H177="",$I177="",$J177="",$K177="",$L177=""),"",IF($B177="Female",1/(1+EXP(-SUMPRODUCT(Engine!$C$5474:$C$5505,INDIRECT("Coefficients!$CL$2:$CL$33")))),1/(1+EXP(-SUMPRODUCT(Engine!$C$5474:$C$5505,INDIRECT("Coefficients!$CM$2:$CM$33"))))))</f>
      </c>
      <c r="BI177" s="8">
        <f>IF(OR($B177="",$C177="",$D177="",$E177="",$F177="",$G177="",$H177="",$I177="",$J177="",$K177="",$L177=""),"",IF($B177="Female",1/(1+EXP(-SUMPRODUCT(Engine!$C$5474:$C$5505,INDIRECT("Coefficients!$CN$2:$CN$33")))),1/(1+EXP(-SUMPRODUCT(Engine!$C$5474:$C$5505,INDIRECT("Coefficients!$CO$2:$CO$33"))))))</f>
      </c>
      <c r="BJ177" s="8">
        <f>IF(OR($B177="",$C177="",$D177="",$E177="",$F177="",$G177="",$H177="",$I177="",$J177="",$K177="",$L177=""),"",IF($B177="Female",1/(1+EXP(-SUMPRODUCT(Engine!$C$5474:$C$5505,INDIRECT("Coefficients!$CP$2:$CP$33")))),1/(1+EXP(-SUMPRODUCT(Engine!$C$5474:$C$5505,INDIRECT("Coefficients!$CQ$2:$CQ$33"))))))</f>
      </c>
      <c r="BK177" s="8">
        <f>IF(OR($B177="",$C177="",$D177="",$E177="",$F177="",$G177="",$H177="",$I177="",$J177="",$K177="",$L177=""),"",IF($B177="Female",1/(1+EXP(-SUMPRODUCT(Engine!$C$5474:$C$5505,INDIRECT("Coefficients!$CR$2:$CR$33")))),1/(1+EXP(-SUMPRODUCT(Engine!$C$5474:$C$5505,INDIRECT("Coefficients!$CS$2:$CS$33"))))))</f>
      </c>
      <c r="BL177" s="8">
        <f>IF(OR($B177="",$C177="",$D177="",$E177="",$F177="",$G177="",$H177="",$I177="",$J177="",$K177="",$L177=""),"",IF($B177="Female",1/(1+EXP(-SUMPRODUCT(Engine!$C$5474:$C$5505,INDIRECT("Coefficients!$CT$2:$CT$33")))),1/(1+EXP(-SUMPRODUCT(Engine!$C$5474:$C$5505,INDIRECT("Coefficients!$CU$2:$CU$33"))))))</f>
      </c>
      <c r="BM177" s="8">
        <f>IF(OR($B177="",$C177="",$D177="",$E177="",$F177="",$G177="",$H177="",$I177="",$J177="",$K177="",$L177=""),"",IF($B177="Female",1/(1+EXP(-SUMPRODUCT(Engine!$C$5474:$C$5505,INDIRECT("Coefficients!$CV$2:$CV$33")))),1/(1+EXP(-SUMPRODUCT(Engine!$C$5474:$C$5505,INDIRECT("Coefficients!$CW$2:$CW$33"))))))</f>
      </c>
    </row>
    <row r="178" spans="1:65" x14ac:dyDescent="0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8">
        <f>IF(OR($B178="",$C178="",$D178="",$E178="",$F178="",$G178="",$H178="",$I178="",$J178="",$K178="",$L178=""),"",IF($B178="Female",1/(1+EXP(-SUMPRODUCT(Engine!$C$5506:$C$5537,INDIRECT("Coefficients!$B$2:$B$33")))),1/(1+EXP(-SUMPRODUCT(Engine!$C$5506:$C$5537,INDIRECT("Coefficients!$C$2:$C$33"))))))</f>
      </c>
      <c r="Q178" s="8">
        <f>IF(OR($B178="",$C178="",$D178="",$E178="",$F178="",$G178="",$H178="",$I178="",$J178="",$K178="",$L178=""),"",IF($B178="Female",1/(1+EXP(-SUMPRODUCT(Engine!$C$5506:$C$5537,INDIRECT("Coefficients!$D$2:$D$33")))),1/(1+EXP(-SUMPRODUCT(Engine!$C$5506:$C$5537,INDIRECT("Coefficients!$E$2:$E$33"))))))</f>
      </c>
      <c r="R178" s="8">
        <f>IF(OR($B178="",$C178="",$D178="",$E178="",$F178="",$G178="",$H178="",$I178="",$J178="",$K178="",$L178=""),"",IF($B178="Female",1/(1+EXP(-SUMPRODUCT(Engine!$C$5506:$C$5537,INDIRECT("Coefficients!$F$2:$F$33")))),1/(1+EXP(-SUMPRODUCT(Engine!$C$5506:$C$5537,INDIRECT("Coefficients!$G$2:$G$33"))))))</f>
      </c>
      <c r="S178" s="8">
        <f>IF(OR($B178="",$C178="",$D178="",$E178="",$F178="",$G178="",$H178="",$I178="",$J178="",$K178="",$L178=""),"",IF($B178="Female",1/(1+EXP(-SUMPRODUCT(Engine!$C$5506:$C$5537,INDIRECT("Coefficients!$H$2:$H$33")))),1/(1+EXP(-SUMPRODUCT(Engine!$C$5506:$C$5537,INDIRECT("Coefficients!$I$2:$I$33"))))))</f>
      </c>
      <c r="T178" s="8">
        <f>IF(OR($B178="",$C178="",$D178="",$E178="",$F178="",$G178="",$H178="",$I178="",$J178="",$K178="",$L178=""),"",IF($B178="Female",1/(1+EXP(-SUMPRODUCT(Engine!$C$5506:$C$5537,INDIRECT("Coefficients!$J$2:$J$33")))),1/(1+EXP(-SUMPRODUCT(Engine!$C$5506:$C$5537,INDIRECT("Coefficients!$K$2:$K$33"))))))</f>
      </c>
      <c r="U178" s="8">
        <f>IF(OR($B178="",$C178="",$D178="",$E178="",$F178="",$G178="",$H178="",$I178="",$J178="",$K178="",$L178=""),"",IF($B178="Female",1/(1+EXP(-SUMPRODUCT(Engine!$C$5506:$C$5537,INDIRECT("Coefficients!$L$2:$L$33")))),1/(1+EXP(-SUMPRODUCT(Engine!$C$5506:$C$5537,INDIRECT("Coefficients!$M$2:$M$33"))))))</f>
      </c>
      <c r="V178" s="8">
        <f>IF(OR($B178="",$C178="",$D178="",$E178="",$F178="",$G178="",$H178="",$I178="",$J178="",$K178="",$L178=""),"",IF($B178="Female",1/(1+EXP(-SUMPRODUCT(Engine!$C$5506:$C$5537,INDIRECT("Coefficients!$N$2:$N$33")))),1/(1+EXP(-SUMPRODUCT(Engine!$C$5506:$C$5537,INDIRECT("Coefficients!$O$2:$O$33"))))))</f>
      </c>
      <c r="W178" s="8">
        <f>IF(OR($B178="",$C178="",$D178="",$E178="",$F178="",$G178="",$H178="",$I178="",$J178="",$K178="",$L178=""),"",IF($B178="Female",1/(1+EXP(-SUMPRODUCT(Engine!$C$5506:$C$5537,INDIRECT("Coefficients!$P$2:$P$33")))),1/(1+EXP(-SUMPRODUCT(Engine!$C$5506:$C$5537,INDIRECT("Coefficients!$Q$2:$Q$33"))))))</f>
      </c>
      <c r="X178" s="8">
        <f>IF(OR($B178="",$C178="",$D178="",$E178="",$F178="",$G178="",$H178="",$I178="",$J178="",$K178="",$L178=""),"",IF($B178="Female",1/(1+EXP(-SUMPRODUCT(Engine!$C$5506:$C$5537,INDIRECT("Coefficients!$R$2:$R$33")))),1/(1+EXP(-SUMPRODUCT(Engine!$C$5506:$C$5537,INDIRECT("Coefficients!$S$2:$S$33"))))))</f>
      </c>
      <c r="Y178" s="8">
        <f>IF(OR($B178="",$C178="",$D178="",$E178="",$F178="",$G178="",$H178="",$I178="",$J178="",$K178="",$L178=""),"",IF($B178="Female",1/(1+EXP(-SUMPRODUCT(Engine!$C$5506:$C$5537,INDIRECT("Coefficients!$T$2:$T$33")))),1/(1+EXP(-SUMPRODUCT(Engine!$C$5506:$C$5537,INDIRECT("Coefficients!$U$2:$U$33"))))))</f>
      </c>
      <c r="Z178" s="8">
        <f>IF(OR($B178="",$C178="",$D178="",$E178="",$F178="",$G178="",$H178="",$I178="",$J178="",$K178="",$L178=""),"",IF($B178="Female",1/(1+EXP(-SUMPRODUCT(Engine!$C$5506:$C$5537,INDIRECT("Coefficients!$V$2:$V$33")))),1/(1+EXP(-SUMPRODUCT(Engine!$C$5506:$C$5537,INDIRECT("Coefficients!$W$2:$W$33"))))))</f>
      </c>
      <c r="AA178" s="8">
        <f>IF(OR($B178="",$C178="",$D178="",$E178="",$F178="",$G178="",$H178="",$I178="",$J178="",$K178="",$L178=""),"",IF($B178="Female",1/(1+EXP(-SUMPRODUCT(Engine!$C$5506:$C$5537,INDIRECT("Coefficients!$X$2:$X$33")))),1/(1+EXP(-SUMPRODUCT(Engine!$C$5506:$C$5537,INDIRECT("Coefficients!$Y$2:$Y$33"))))))</f>
      </c>
      <c r="AB178" s="8">
        <f>IF(OR($B178="",$C178="",$D178="",$E178="",$F178="",$G178="",$H178="",$I178="",$J178="",$K178="",$L178=""),"",IF($B178="Female",1/(1+EXP(-SUMPRODUCT(Engine!$C$5506:$C$5537,INDIRECT("Coefficients!$Z$2:$Z$33")))),1/(1+EXP(-SUMPRODUCT(Engine!$C$5506:$C$5537,INDIRECT("Coefficients!$AA$2:$AA$33"))))))</f>
      </c>
      <c r="AC178" s="8">
        <f>IF(OR($B178="",$C178="",$D178="",$E178="",$F178="",$G178="",$H178="",$I178="",$J178="",$K178="",$L178=""),"",IF($B178="Female",1/(1+EXP(-SUMPRODUCT(Engine!$C$5506:$C$5537,INDIRECT("Coefficients!$AB$2:$AB$33")))),1/(1+EXP(-SUMPRODUCT(Engine!$C$5506:$C$5537,INDIRECT("Coefficients!$AC$2:$AC$33"))))))</f>
      </c>
      <c r="AD178" s="8">
        <f>IF(OR($B178="",$C178="",$D178="",$E178="",$F178="",$G178="",$H178="",$I178="",$J178="",$K178="",$L178=""),"",IF($B178="Female",1/(1+EXP(-SUMPRODUCT(Engine!$C$5506:$C$5537,INDIRECT("Coefficients!$AD$2:$AD$33")))),1/(1+EXP(-SUMPRODUCT(Engine!$C$5506:$C$5537,INDIRECT("Coefficients!$AE$2:$AE$33"))))))</f>
      </c>
      <c r="AE178" s="8">
        <f>IF(OR($B178="",$C178="",$D178="",$E178="",$F178="",$G178="",$H178="",$I178="",$J178="",$K178="",$L178=""),"",IF($B178="Female",1/(1+EXP(-SUMPRODUCT(Engine!$C$5506:$C$5537,INDIRECT("Coefficients!$AF$2:$AF$33")))),1/(1+EXP(-SUMPRODUCT(Engine!$C$5506:$C$5537,INDIRECT("Coefficients!$AG$2:$AG$33"))))))</f>
      </c>
      <c r="AF178" s="8">
        <f>IF(OR($B178="",$C178="",$D178="",$E178="",$F178="",$G178="",$H178="",$I178="",$J178="",$K178="",$L178=""),"",IF($B178="Female",1/(1+EXP(-SUMPRODUCT(Engine!$C$5506:$C$5537,INDIRECT("Coefficients!$AH$2:$AH$33")))),1/(1+EXP(-SUMPRODUCT(Engine!$C$5506:$C$5537,INDIRECT("Coefficients!$AI$2:$AI$33"))))))</f>
      </c>
      <c r="AG178" s="8">
        <f>IF(OR($B178="",$C178="",$D178="",$E178="",$F178="",$G178="",$H178="",$I178="",$J178="",$K178="",$L178=""),"",IF($B178="Female",1/(1+EXP(-SUMPRODUCT(Engine!$C$5506:$C$5537,INDIRECT("Coefficients!$AJ$2:$AJ$33")))),1/(1+EXP(-SUMPRODUCT(Engine!$C$5506:$C$5537,INDIRECT("Coefficients!$AK$2:$AK$33"))))))</f>
      </c>
      <c r="AH178" s="8">
        <f>IF(OR($B178="",$C178="",$D178="",$E178="",$F178="",$G178="",$H178="",$I178="",$J178="",$K178="",$L178=""),"",IF($B178="Female",1/(1+EXP(-SUMPRODUCT(Engine!$C$5506:$C$5537,INDIRECT("Coefficients!$AL$2:$AL$33")))),1/(1+EXP(-SUMPRODUCT(Engine!$C$5506:$C$5537,INDIRECT("Coefficients!$AM$2:$AM$33"))))))</f>
      </c>
      <c r="AI178" s="8">
        <f>IF(OR($B178="",$C178="",$D178="",$E178="",$F178="",$G178="",$H178="",$I178="",$J178="",$K178="",$L178=""),"",IF($B178="Female",1/(1+EXP(-SUMPRODUCT(Engine!$C$5506:$C$5537,INDIRECT("Coefficients!$AN$2:$AN$33")))),1/(1+EXP(-SUMPRODUCT(Engine!$C$5506:$C$5537,INDIRECT("Coefficients!$AO$2:$AO$33"))))))</f>
      </c>
      <c r="AJ178" s="8">
        <f>IF(OR($B178="",$C178="",$D178="",$E178="",$F178="",$G178="",$H178="",$I178="",$J178="",$K178="",$L178=""),"",IF($B178="Female",1/(1+EXP(-SUMPRODUCT(Engine!$C$5506:$C$5537,INDIRECT("Coefficients!$AP$2:$AP$33")))),1/(1+EXP(-SUMPRODUCT(Engine!$C$5506:$C$5537,INDIRECT("Coefficients!$AQ$2:$AQ$33"))))))</f>
      </c>
      <c r="AK178" s="8">
        <f>IF(OR($B178="",$C178="",$D178="",$E178="",$F178="",$G178="",$H178="",$I178="",$J178="",$K178="",$L178=""),"",IF($B178="Female",1/(1+EXP(-SUMPRODUCT(Engine!$C$5506:$C$5537,INDIRECT("Coefficients!$AR$2:$AR$33")))),1/(1+EXP(-SUMPRODUCT(Engine!$C$5506:$C$5537,INDIRECT("Coefficients!$AS$2:$AS$33"))))))</f>
      </c>
      <c r="AL178" s="8">
        <f>IF(OR($B178="",$C178="",$D178="",$E178="",$F178="",$G178="",$H178="",$I178="",$J178="",$K178="",$L178=""),"",IF($B178="Female",1/(1+EXP(-SUMPRODUCT(Engine!$C$5506:$C$5537,INDIRECT("Coefficients!$AT$2:$AT$33")))),1/(1+EXP(-SUMPRODUCT(Engine!$C$5506:$C$5537,INDIRECT("Coefficients!$AU$2:$AU$33"))))))</f>
      </c>
      <c r="AM178" s="8">
        <f>IF(OR($B178="",$C178="",$D178="",$E178="",$F178="",$G178="",$H178="",$I178="",$J178="",$K178="",$L178=""),"",IF($B178="Female",1/(1+EXP(-SUMPRODUCT(Engine!$C$5506:$C$5537,INDIRECT("Coefficients!$AV$2:$AV$33")))),1/(1+EXP(-SUMPRODUCT(Engine!$C$5506:$C$5537,INDIRECT("Coefficients!$AW$2:$AW$33"))))))</f>
      </c>
      <c r="AN178" s="8">
        <f>IF(OR($B178="",$C178="",$D178="",$E178="",$F178="",$G178="",$H178="",$I178="",$J178="",$K178="",$L178=""),"",IF($B178="Female",1/(1+EXP(-SUMPRODUCT(Engine!$C$5506:$C$5537,INDIRECT("Coefficients!$AX$2:$AX$33")))),1/(1+EXP(-SUMPRODUCT(Engine!$C$5506:$C$5537,INDIRECT("Coefficients!$AY$2:$AY$33"))))))</f>
      </c>
      <c r="AO178" s="8">
        <f>IF(OR($B178="",$C178="",$D178="",$E178="",$F178="",$G178="",$H178="",$I178="",$J178="",$K178="",$L178=""),"",IF($B178="Female",1/(1+EXP(-SUMPRODUCT(Engine!$C$5506:$C$5537,INDIRECT("Coefficients!$AZ$2:$AZ$33")))),1/(1+EXP(-SUMPRODUCT(Engine!$C$5506:$C$5537,INDIRECT("Coefficients!$BA$2:$BA$33"))))))</f>
      </c>
      <c r="AP178" s="8">
        <f>IF(OR($B178="",$C178="",$D178="",$E178="",$F178="",$G178="",$H178="",$I178="",$J178="",$K178="",$L178=""),"",IF($B178="Female",1/(1+EXP(-SUMPRODUCT(Engine!$C$5506:$C$5537,INDIRECT("Coefficients!$BB$2:$BB$33")))),1/(1+EXP(-SUMPRODUCT(Engine!$C$5506:$C$5537,INDIRECT("Coefficients!$BC$2:$BC$33"))))))</f>
      </c>
      <c r="AQ178" s="8">
        <f>IF(OR($B178="",$C178="",$D178="",$E178="",$F178="",$G178="",$H178="",$I178="",$J178="",$K178="",$L178=""),"",IF($B178="Female",1/(1+EXP(-SUMPRODUCT(Engine!$C$5506:$C$5537,INDIRECT("Coefficients!$BD$2:$BD$33")))),1/(1+EXP(-SUMPRODUCT(Engine!$C$5506:$C$5537,INDIRECT("Coefficients!$BE$2:$BE$33"))))))</f>
      </c>
      <c r="AR178" s="8">
        <f>IF(OR($B178="",$C178="",$D178="",$E178="",$F178="",$G178="",$H178="",$I178="",$J178="",$K178="",$L178=""),"",IF($B178="Female",1/(1+EXP(-SUMPRODUCT(Engine!$C$5506:$C$5537,INDIRECT("Coefficients!$BF$2:$BF$33")))),1/(1+EXP(-SUMPRODUCT(Engine!$C$5506:$C$5537,INDIRECT("Coefficients!$BG$2:$BG$33"))))))</f>
      </c>
      <c r="AS178" s="8">
        <f>IF(OR($B178="",$C178="",$D178="",$E178="",$F178="",$G178="",$H178="",$I178="",$J178="",$K178="",$L178=""),"",IF($B178="Female",1/(1+EXP(-SUMPRODUCT(Engine!$C$5506:$C$5537,INDIRECT("Coefficients!$BH$2:$BH$33")))),1/(1+EXP(-SUMPRODUCT(Engine!$C$5506:$C$5537,INDIRECT("Coefficients!$BI$2:$BI$33"))))))</f>
      </c>
      <c r="AT178" s="8">
        <f>IF(OR($B178="",$C178="",$D178="",$E178="",$F178="",$G178="",$H178="",$I178="",$J178="",$K178="",$L178=""),"",IF($B178="Female",1/(1+EXP(-SUMPRODUCT(Engine!$C$5506:$C$5537,INDIRECT("Coefficients!$BJ$2:$BJ$33")))),1/(1+EXP(-SUMPRODUCT(Engine!$C$5506:$C$5537,INDIRECT("Coefficients!$BK$2:$BK$33"))))))</f>
      </c>
      <c r="AU178" s="8">
        <f>IF(OR($B178="",$C178="",$D178="",$E178="",$F178="",$G178="",$H178="",$I178="",$J178="",$K178="",$L178=""),"",IF($B178="Female",1/(1+EXP(-SUMPRODUCT(Engine!$C$5506:$C$5537,INDIRECT("Coefficients!$BL$2:$BL$33")))),1/(1+EXP(-SUMPRODUCT(Engine!$C$5506:$C$5537,INDIRECT("Coefficients!$BM$2:$BM$33"))))))</f>
      </c>
      <c r="AV178" s="8">
        <f>IF(OR($B178="",$C178="",$D178="",$E178="",$F178="",$G178="",$H178="",$I178="",$J178="",$K178="",$L178=""),"",IF($B178="Female",1/(1+EXP(-SUMPRODUCT(Engine!$C$5506:$C$5537,INDIRECT("Coefficients!$BN$2:$BN$33")))),1/(1+EXP(-SUMPRODUCT(Engine!$C$5506:$C$5537,INDIRECT("Coefficients!$BO$2:$BO$33"))))))</f>
      </c>
      <c r="AW178" s="8">
        <f>IF(OR($B178="",$C178="",$D178="",$E178="",$F178="",$G178="",$H178="",$I178="",$J178="",$K178="",$L178=""),"",IF($B178="Female",1/(1+EXP(-SUMPRODUCT(Engine!$C$5506:$C$5537,INDIRECT("Coefficients!$BP$2:$BP$33")))),1/(1+EXP(-SUMPRODUCT(Engine!$C$5506:$C$5537,INDIRECT("Coefficients!$BQ$2:$BQ$33"))))))</f>
      </c>
      <c r="AX178" s="8">
        <f>IF(OR($B178="",$C178="",$D178="",$E178="",$F178="",$G178="",$H178="",$I178="",$J178="",$K178="",$L178=""),"",IF($B178="Female",1/(1+EXP(-SUMPRODUCT(Engine!$C$5506:$C$5537,INDIRECT("Coefficients!$BR$2:$BR$33")))),1/(1+EXP(-SUMPRODUCT(Engine!$C$5506:$C$5537,INDIRECT("Coefficients!$BS$2:$BS$33"))))))</f>
      </c>
      <c r="AY178" s="8">
        <f>IF(OR($B178="",$C178="",$D178="",$E178="",$F178="",$G178="",$H178="",$I178="",$J178="",$K178="",$L178=""),"",IF($B178="Female",1/(1+EXP(-SUMPRODUCT(Engine!$C$5506:$C$5537,INDIRECT("Coefficients!$BT$2:$BT$33")))),1/(1+EXP(-SUMPRODUCT(Engine!$C$5506:$C$5537,INDIRECT("Coefficients!$BU$2:$BU$33"))))))</f>
      </c>
      <c r="AZ178" s="8">
        <f>IF(OR($B178="",$C178="",$D178="",$E178="",$F178="",$G178="",$H178="",$I178="",$J178="",$K178="",$L178=""),"",IF($B178="Female",1/(1+EXP(-SUMPRODUCT(Engine!$C$5506:$C$5537,INDIRECT("Coefficients!$BV$2:$BV$33")))),1/(1+EXP(-SUMPRODUCT(Engine!$C$5506:$C$5537,INDIRECT("Coefficients!$BW$2:$BW$33"))))))</f>
      </c>
      <c r="BA178" s="8">
        <f>IF(OR($B178="",$C178="",$D178="",$E178="",$F178="",$G178="",$H178="",$I178="",$J178="",$K178="",$L178=""),"",IF($B178="Female",1/(1+EXP(-SUMPRODUCT(Engine!$C$5506:$C$5537,INDIRECT("Coefficients!$BX$2:$BX$33")))),1/(1+EXP(-SUMPRODUCT(Engine!$C$5506:$C$5537,INDIRECT("Coefficients!$BY$2:$BY$33"))))))</f>
      </c>
      <c r="BB178" s="8">
        <f>IF(OR($B178="",$C178="",$D178="",$E178="",$F178="",$G178="",$H178="",$I178="",$J178="",$K178="",$L178=""),"",IF($B178="Female",1/(1+EXP(-SUMPRODUCT(Engine!$C$5506:$C$5537,INDIRECT("Coefficients!$BZ$2:$BZ$33")))),1/(1+EXP(-SUMPRODUCT(Engine!$C$5506:$C$5537,INDIRECT("Coefficients!$CA$2:$CA$33"))))))</f>
      </c>
      <c r="BC178" s="8">
        <f>IF(OR($B178="",$C178="",$D178="",$E178="",$F178="",$G178="",$H178="",$I178="",$J178="",$K178="",$L178=""),"",IF($B178="Female",1/(1+EXP(-SUMPRODUCT(Engine!$C$5506:$C$5537,INDIRECT("Coefficients!$CB$2:$CB$33")))),1/(1+EXP(-SUMPRODUCT(Engine!$C$5506:$C$5537,INDIRECT("Coefficients!$CC$2:$CC$33"))))))</f>
      </c>
      <c r="BD178" s="8">
        <f>IF(OR($B178="",$C178="",$D178="",$E178="",$F178="",$G178="",$H178="",$I178="",$J178="",$K178="",$L178=""),"",IF($B178="Female",1/(1+EXP(-SUMPRODUCT(Engine!$C$5506:$C$5537,INDIRECT("Coefficients!$CD$2:$CD$33")))),1/(1+EXP(-SUMPRODUCT(Engine!$C$5506:$C$5537,INDIRECT("Coefficients!$CE$2:$CE$33"))))))</f>
      </c>
      <c r="BE178" s="8">
        <f>IF(OR($B178="",$C178="",$D178="",$E178="",$F178="",$G178="",$H178="",$I178="",$J178="",$K178="",$L178=""),"",IF($B178="Female",1/(1+EXP(-SUMPRODUCT(Engine!$C$5506:$C$5537,INDIRECT("Coefficients!$CF$2:$CF$33")))),1/(1+EXP(-SUMPRODUCT(Engine!$C$5506:$C$5537,INDIRECT("Coefficients!$CG$2:$CG$33"))))))</f>
      </c>
      <c r="BF178" s="8">
        <f>IF(OR($B178="",$C178="",$D178="",$E178="",$F178="",$G178="",$H178="",$I178="",$J178="",$K178="",$L178=""),"",IF($B178="Female",1/(1+EXP(-SUMPRODUCT(Engine!$C$5506:$C$5537,INDIRECT("Coefficients!$CH$2:$CH$33")))),1/(1+EXP(-SUMPRODUCT(Engine!$C$5506:$C$5537,INDIRECT("Coefficients!$CI$2:$CI$33"))))))</f>
      </c>
      <c r="BG178" s="8">
        <f>IF(OR($B178="",$C178="",$D178="",$E178="",$F178="",$G178="",$H178="",$I178="",$J178="",$K178="",$L178=""),"",IF($B178="Female",1/(1+EXP(-SUMPRODUCT(Engine!$C$5506:$C$5537,INDIRECT("Coefficients!$CJ$2:$CJ$33")))),1/(1+EXP(-SUMPRODUCT(Engine!$C$5506:$C$5537,INDIRECT("Coefficients!$CK$2:$CK$33"))))))</f>
      </c>
      <c r="BH178" s="8">
        <f>IF(OR($B178="",$C178="",$D178="",$E178="",$F178="",$G178="",$H178="",$I178="",$J178="",$K178="",$L178=""),"",IF($B178="Female",1/(1+EXP(-SUMPRODUCT(Engine!$C$5506:$C$5537,INDIRECT("Coefficients!$CL$2:$CL$33")))),1/(1+EXP(-SUMPRODUCT(Engine!$C$5506:$C$5537,INDIRECT("Coefficients!$CM$2:$CM$33"))))))</f>
      </c>
      <c r="BI178" s="8">
        <f>IF(OR($B178="",$C178="",$D178="",$E178="",$F178="",$G178="",$H178="",$I178="",$J178="",$K178="",$L178=""),"",IF($B178="Female",1/(1+EXP(-SUMPRODUCT(Engine!$C$5506:$C$5537,INDIRECT("Coefficients!$CN$2:$CN$33")))),1/(1+EXP(-SUMPRODUCT(Engine!$C$5506:$C$5537,INDIRECT("Coefficients!$CO$2:$CO$33"))))))</f>
      </c>
      <c r="BJ178" s="8">
        <f>IF(OR($B178="",$C178="",$D178="",$E178="",$F178="",$G178="",$H178="",$I178="",$J178="",$K178="",$L178=""),"",IF($B178="Female",1/(1+EXP(-SUMPRODUCT(Engine!$C$5506:$C$5537,INDIRECT("Coefficients!$CP$2:$CP$33")))),1/(1+EXP(-SUMPRODUCT(Engine!$C$5506:$C$5537,INDIRECT("Coefficients!$CQ$2:$CQ$33"))))))</f>
      </c>
      <c r="BK178" s="8">
        <f>IF(OR($B178="",$C178="",$D178="",$E178="",$F178="",$G178="",$H178="",$I178="",$J178="",$K178="",$L178=""),"",IF($B178="Female",1/(1+EXP(-SUMPRODUCT(Engine!$C$5506:$C$5537,INDIRECT("Coefficients!$CR$2:$CR$33")))),1/(1+EXP(-SUMPRODUCT(Engine!$C$5506:$C$5537,INDIRECT("Coefficients!$CS$2:$CS$33"))))))</f>
      </c>
      <c r="BL178" s="8">
        <f>IF(OR($B178="",$C178="",$D178="",$E178="",$F178="",$G178="",$H178="",$I178="",$J178="",$K178="",$L178=""),"",IF($B178="Female",1/(1+EXP(-SUMPRODUCT(Engine!$C$5506:$C$5537,INDIRECT("Coefficients!$CT$2:$CT$33")))),1/(1+EXP(-SUMPRODUCT(Engine!$C$5506:$C$5537,INDIRECT("Coefficients!$CU$2:$CU$33"))))))</f>
      </c>
      <c r="BM178" s="8">
        <f>IF(OR($B178="",$C178="",$D178="",$E178="",$F178="",$G178="",$H178="",$I178="",$J178="",$K178="",$L178=""),"",IF($B178="Female",1/(1+EXP(-SUMPRODUCT(Engine!$C$5506:$C$5537,INDIRECT("Coefficients!$CV$2:$CV$33")))),1/(1+EXP(-SUMPRODUCT(Engine!$C$5506:$C$5537,INDIRECT("Coefficients!$CW$2:$CW$33"))))))</f>
      </c>
    </row>
    <row r="179" spans="1:65" x14ac:dyDescent="0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8">
        <f>IF(OR($B179="",$C179="",$D179="",$E179="",$F179="",$G179="",$H179="",$I179="",$J179="",$K179="",$L179=""),"",IF($B179="Female",1/(1+EXP(-SUMPRODUCT(Engine!$C$5538:$C$5569,INDIRECT("Coefficients!$B$2:$B$33")))),1/(1+EXP(-SUMPRODUCT(Engine!$C$5538:$C$5569,INDIRECT("Coefficients!$C$2:$C$33"))))))</f>
      </c>
      <c r="Q179" s="8">
        <f>IF(OR($B179="",$C179="",$D179="",$E179="",$F179="",$G179="",$H179="",$I179="",$J179="",$K179="",$L179=""),"",IF($B179="Female",1/(1+EXP(-SUMPRODUCT(Engine!$C$5538:$C$5569,INDIRECT("Coefficients!$D$2:$D$33")))),1/(1+EXP(-SUMPRODUCT(Engine!$C$5538:$C$5569,INDIRECT("Coefficients!$E$2:$E$33"))))))</f>
      </c>
      <c r="R179" s="8">
        <f>IF(OR($B179="",$C179="",$D179="",$E179="",$F179="",$G179="",$H179="",$I179="",$J179="",$K179="",$L179=""),"",IF($B179="Female",1/(1+EXP(-SUMPRODUCT(Engine!$C$5538:$C$5569,INDIRECT("Coefficients!$F$2:$F$33")))),1/(1+EXP(-SUMPRODUCT(Engine!$C$5538:$C$5569,INDIRECT("Coefficients!$G$2:$G$33"))))))</f>
      </c>
      <c r="S179" s="8">
        <f>IF(OR($B179="",$C179="",$D179="",$E179="",$F179="",$G179="",$H179="",$I179="",$J179="",$K179="",$L179=""),"",IF($B179="Female",1/(1+EXP(-SUMPRODUCT(Engine!$C$5538:$C$5569,INDIRECT("Coefficients!$H$2:$H$33")))),1/(1+EXP(-SUMPRODUCT(Engine!$C$5538:$C$5569,INDIRECT("Coefficients!$I$2:$I$33"))))))</f>
      </c>
      <c r="T179" s="8">
        <f>IF(OR($B179="",$C179="",$D179="",$E179="",$F179="",$G179="",$H179="",$I179="",$J179="",$K179="",$L179=""),"",IF($B179="Female",1/(1+EXP(-SUMPRODUCT(Engine!$C$5538:$C$5569,INDIRECT("Coefficients!$J$2:$J$33")))),1/(1+EXP(-SUMPRODUCT(Engine!$C$5538:$C$5569,INDIRECT("Coefficients!$K$2:$K$33"))))))</f>
      </c>
      <c r="U179" s="8">
        <f>IF(OR($B179="",$C179="",$D179="",$E179="",$F179="",$G179="",$H179="",$I179="",$J179="",$K179="",$L179=""),"",IF($B179="Female",1/(1+EXP(-SUMPRODUCT(Engine!$C$5538:$C$5569,INDIRECT("Coefficients!$L$2:$L$33")))),1/(1+EXP(-SUMPRODUCT(Engine!$C$5538:$C$5569,INDIRECT("Coefficients!$M$2:$M$33"))))))</f>
      </c>
      <c r="V179" s="8">
        <f>IF(OR($B179="",$C179="",$D179="",$E179="",$F179="",$G179="",$H179="",$I179="",$J179="",$K179="",$L179=""),"",IF($B179="Female",1/(1+EXP(-SUMPRODUCT(Engine!$C$5538:$C$5569,INDIRECT("Coefficients!$N$2:$N$33")))),1/(1+EXP(-SUMPRODUCT(Engine!$C$5538:$C$5569,INDIRECT("Coefficients!$O$2:$O$33"))))))</f>
      </c>
      <c r="W179" s="8">
        <f>IF(OR($B179="",$C179="",$D179="",$E179="",$F179="",$G179="",$H179="",$I179="",$J179="",$K179="",$L179=""),"",IF($B179="Female",1/(1+EXP(-SUMPRODUCT(Engine!$C$5538:$C$5569,INDIRECT("Coefficients!$P$2:$P$33")))),1/(1+EXP(-SUMPRODUCT(Engine!$C$5538:$C$5569,INDIRECT("Coefficients!$Q$2:$Q$33"))))))</f>
      </c>
      <c r="X179" s="8">
        <f>IF(OR($B179="",$C179="",$D179="",$E179="",$F179="",$G179="",$H179="",$I179="",$J179="",$K179="",$L179=""),"",IF($B179="Female",1/(1+EXP(-SUMPRODUCT(Engine!$C$5538:$C$5569,INDIRECT("Coefficients!$R$2:$R$33")))),1/(1+EXP(-SUMPRODUCT(Engine!$C$5538:$C$5569,INDIRECT("Coefficients!$S$2:$S$33"))))))</f>
      </c>
      <c r="Y179" s="8">
        <f>IF(OR($B179="",$C179="",$D179="",$E179="",$F179="",$G179="",$H179="",$I179="",$J179="",$K179="",$L179=""),"",IF($B179="Female",1/(1+EXP(-SUMPRODUCT(Engine!$C$5538:$C$5569,INDIRECT("Coefficients!$T$2:$T$33")))),1/(1+EXP(-SUMPRODUCT(Engine!$C$5538:$C$5569,INDIRECT("Coefficients!$U$2:$U$33"))))))</f>
      </c>
      <c r="Z179" s="8">
        <f>IF(OR($B179="",$C179="",$D179="",$E179="",$F179="",$G179="",$H179="",$I179="",$J179="",$K179="",$L179=""),"",IF($B179="Female",1/(1+EXP(-SUMPRODUCT(Engine!$C$5538:$C$5569,INDIRECT("Coefficients!$V$2:$V$33")))),1/(1+EXP(-SUMPRODUCT(Engine!$C$5538:$C$5569,INDIRECT("Coefficients!$W$2:$W$33"))))))</f>
      </c>
      <c r="AA179" s="8">
        <f>IF(OR($B179="",$C179="",$D179="",$E179="",$F179="",$G179="",$H179="",$I179="",$J179="",$K179="",$L179=""),"",IF($B179="Female",1/(1+EXP(-SUMPRODUCT(Engine!$C$5538:$C$5569,INDIRECT("Coefficients!$X$2:$X$33")))),1/(1+EXP(-SUMPRODUCT(Engine!$C$5538:$C$5569,INDIRECT("Coefficients!$Y$2:$Y$33"))))))</f>
      </c>
      <c r="AB179" s="8">
        <f>IF(OR($B179="",$C179="",$D179="",$E179="",$F179="",$G179="",$H179="",$I179="",$J179="",$K179="",$L179=""),"",IF($B179="Female",1/(1+EXP(-SUMPRODUCT(Engine!$C$5538:$C$5569,INDIRECT("Coefficients!$Z$2:$Z$33")))),1/(1+EXP(-SUMPRODUCT(Engine!$C$5538:$C$5569,INDIRECT("Coefficients!$AA$2:$AA$33"))))))</f>
      </c>
      <c r="AC179" s="8">
        <f>IF(OR($B179="",$C179="",$D179="",$E179="",$F179="",$G179="",$H179="",$I179="",$J179="",$K179="",$L179=""),"",IF($B179="Female",1/(1+EXP(-SUMPRODUCT(Engine!$C$5538:$C$5569,INDIRECT("Coefficients!$AB$2:$AB$33")))),1/(1+EXP(-SUMPRODUCT(Engine!$C$5538:$C$5569,INDIRECT("Coefficients!$AC$2:$AC$33"))))))</f>
      </c>
      <c r="AD179" s="8">
        <f>IF(OR($B179="",$C179="",$D179="",$E179="",$F179="",$G179="",$H179="",$I179="",$J179="",$K179="",$L179=""),"",IF($B179="Female",1/(1+EXP(-SUMPRODUCT(Engine!$C$5538:$C$5569,INDIRECT("Coefficients!$AD$2:$AD$33")))),1/(1+EXP(-SUMPRODUCT(Engine!$C$5538:$C$5569,INDIRECT("Coefficients!$AE$2:$AE$33"))))))</f>
      </c>
      <c r="AE179" s="8">
        <f>IF(OR($B179="",$C179="",$D179="",$E179="",$F179="",$G179="",$H179="",$I179="",$J179="",$K179="",$L179=""),"",IF($B179="Female",1/(1+EXP(-SUMPRODUCT(Engine!$C$5538:$C$5569,INDIRECT("Coefficients!$AF$2:$AF$33")))),1/(1+EXP(-SUMPRODUCT(Engine!$C$5538:$C$5569,INDIRECT("Coefficients!$AG$2:$AG$33"))))))</f>
      </c>
      <c r="AF179" s="8">
        <f>IF(OR($B179="",$C179="",$D179="",$E179="",$F179="",$G179="",$H179="",$I179="",$J179="",$K179="",$L179=""),"",IF($B179="Female",1/(1+EXP(-SUMPRODUCT(Engine!$C$5538:$C$5569,INDIRECT("Coefficients!$AH$2:$AH$33")))),1/(1+EXP(-SUMPRODUCT(Engine!$C$5538:$C$5569,INDIRECT("Coefficients!$AI$2:$AI$33"))))))</f>
      </c>
      <c r="AG179" s="8">
        <f>IF(OR($B179="",$C179="",$D179="",$E179="",$F179="",$G179="",$H179="",$I179="",$J179="",$K179="",$L179=""),"",IF($B179="Female",1/(1+EXP(-SUMPRODUCT(Engine!$C$5538:$C$5569,INDIRECT("Coefficients!$AJ$2:$AJ$33")))),1/(1+EXP(-SUMPRODUCT(Engine!$C$5538:$C$5569,INDIRECT("Coefficients!$AK$2:$AK$33"))))))</f>
      </c>
      <c r="AH179" s="8">
        <f>IF(OR($B179="",$C179="",$D179="",$E179="",$F179="",$G179="",$H179="",$I179="",$J179="",$K179="",$L179=""),"",IF($B179="Female",1/(1+EXP(-SUMPRODUCT(Engine!$C$5538:$C$5569,INDIRECT("Coefficients!$AL$2:$AL$33")))),1/(1+EXP(-SUMPRODUCT(Engine!$C$5538:$C$5569,INDIRECT("Coefficients!$AM$2:$AM$33"))))))</f>
      </c>
      <c r="AI179" s="8">
        <f>IF(OR($B179="",$C179="",$D179="",$E179="",$F179="",$G179="",$H179="",$I179="",$J179="",$K179="",$L179=""),"",IF($B179="Female",1/(1+EXP(-SUMPRODUCT(Engine!$C$5538:$C$5569,INDIRECT("Coefficients!$AN$2:$AN$33")))),1/(1+EXP(-SUMPRODUCT(Engine!$C$5538:$C$5569,INDIRECT("Coefficients!$AO$2:$AO$33"))))))</f>
      </c>
      <c r="AJ179" s="8">
        <f>IF(OR($B179="",$C179="",$D179="",$E179="",$F179="",$G179="",$H179="",$I179="",$J179="",$K179="",$L179=""),"",IF($B179="Female",1/(1+EXP(-SUMPRODUCT(Engine!$C$5538:$C$5569,INDIRECT("Coefficients!$AP$2:$AP$33")))),1/(1+EXP(-SUMPRODUCT(Engine!$C$5538:$C$5569,INDIRECT("Coefficients!$AQ$2:$AQ$33"))))))</f>
      </c>
      <c r="AK179" s="8">
        <f>IF(OR($B179="",$C179="",$D179="",$E179="",$F179="",$G179="",$H179="",$I179="",$J179="",$K179="",$L179=""),"",IF($B179="Female",1/(1+EXP(-SUMPRODUCT(Engine!$C$5538:$C$5569,INDIRECT("Coefficients!$AR$2:$AR$33")))),1/(1+EXP(-SUMPRODUCT(Engine!$C$5538:$C$5569,INDIRECT("Coefficients!$AS$2:$AS$33"))))))</f>
      </c>
      <c r="AL179" s="8">
        <f>IF(OR($B179="",$C179="",$D179="",$E179="",$F179="",$G179="",$H179="",$I179="",$J179="",$K179="",$L179=""),"",IF($B179="Female",1/(1+EXP(-SUMPRODUCT(Engine!$C$5538:$C$5569,INDIRECT("Coefficients!$AT$2:$AT$33")))),1/(1+EXP(-SUMPRODUCT(Engine!$C$5538:$C$5569,INDIRECT("Coefficients!$AU$2:$AU$33"))))))</f>
      </c>
      <c r="AM179" s="8">
        <f>IF(OR($B179="",$C179="",$D179="",$E179="",$F179="",$G179="",$H179="",$I179="",$J179="",$K179="",$L179=""),"",IF($B179="Female",1/(1+EXP(-SUMPRODUCT(Engine!$C$5538:$C$5569,INDIRECT("Coefficients!$AV$2:$AV$33")))),1/(1+EXP(-SUMPRODUCT(Engine!$C$5538:$C$5569,INDIRECT("Coefficients!$AW$2:$AW$33"))))))</f>
      </c>
      <c r="AN179" s="8">
        <f>IF(OR($B179="",$C179="",$D179="",$E179="",$F179="",$G179="",$H179="",$I179="",$J179="",$K179="",$L179=""),"",IF($B179="Female",1/(1+EXP(-SUMPRODUCT(Engine!$C$5538:$C$5569,INDIRECT("Coefficients!$AX$2:$AX$33")))),1/(1+EXP(-SUMPRODUCT(Engine!$C$5538:$C$5569,INDIRECT("Coefficients!$AY$2:$AY$33"))))))</f>
      </c>
      <c r="AO179" s="8">
        <f>IF(OR($B179="",$C179="",$D179="",$E179="",$F179="",$G179="",$H179="",$I179="",$J179="",$K179="",$L179=""),"",IF($B179="Female",1/(1+EXP(-SUMPRODUCT(Engine!$C$5538:$C$5569,INDIRECT("Coefficients!$AZ$2:$AZ$33")))),1/(1+EXP(-SUMPRODUCT(Engine!$C$5538:$C$5569,INDIRECT("Coefficients!$BA$2:$BA$33"))))))</f>
      </c>
      <c r="AP179" s="8">
        <f>IF(OR($B179="",$C179="",$D179="",$E179="",$F179="",$G179="",$H179="",$I179="",$J179="",$K179="",$L179=""),"",IF($B179="Female",1/(1+EXP(-SUMPRODUCT(Engine!$C$5538:$C$5569,INDIRECT("Coefficients!$BB$2:$BB$33")))),1/(1+EXP(-SUMPRODUCT(Engine!$C$5538:$C$5569,INDIRECT("Coefficients!$BC$2:$BC$33"))))))</f>
      </c>
      <c r="AQ179" s="8">
        <f>IF(OR($B179="",$C179="",$D179="",$E179="",$F179="",$G179="",$H179="",$I179="",$J179="",$K179="",$L179=""),"",IF($B179="Female",1/(1+EXP(-SUMPRODUCT(Engine!$C$5538:$C$5569,INDIRECT("Coefficients!$BD$2:$BD$33")))),1/(1+EXP(-SUMPRODUCT(Engine!$C$5538:$C$5569,INDIRECT("Coefficients!$BE$2:$BE$33"))))))</f>
      </c>
      <c r="AR179" s="8">
        <f>IF(OR($B179="",$C179="",$D179="",$E179="",$F179="",$G179="",$H179="",$I179="",$J179="",$K179="",$L179=""),"",IF($B179="Female",1/(1+EXP(-SUMPRODUCT(Engine!$C$5538:$C$5569,INDIRECT("Coefficients!$BF$2:$BF$33")))),1/(1+EXP(-SUMPRODUCT(Engine!$C$5538:$C$5569,INDIRECT("Coefficients!$BG$2:$BG$33"))))))</f>
      </c>
      <c r="AS179" s="8">
        <f>IF(OR($B179="",$C179="",$D179="",$E179="",$F179="",$G179="",$H179="",$I179="",$J179="",$K179="",$L179=""),"",IF($B179="Female",1/(1+EXP(-SUMPRODUCT(Engine!$C$5538:$C$5569,INDIRECT("Coefficients!$BH$2:$BH$33")))),1/(1+EXP(-SUMPRODUCT(Engine!$C$5538:$C$5569,INDIRECT("Coefficients!$BI$2:$BI$33"))))))</f>
      </c>
      <c r="AT179" s="8">
        <f>IF(OR($B179="",$C179="",$D179="",$E179="",$F179="",$G179="",$H179="",$I179="",$J179="",$K179="",$L179=""),"",IF($B179="Female",1/(1+EXP(-SUMPRODUCT(Engine!$C$5538:$C$5569,INDIRECT("Coefficients!$BJ$2:$BJ$33")))),1/(1+EXP(-SUMPRODUCT(Engine!$C$5538:$C$5569,INDIRECT("Coefficients!$BK$2:$BK$33"))))))</f>
      </c>
      <c r="AU179" s="8">
        <f>IF(OR($B179="",$C179="",$D179="",$E179="",$F179="",$G179="",$H179="",$I179="",$J179="",$K179="",$L179=""),"",IF($B179="Female",1/(1+EXP(-SUMPRODUCT(Engine!$C$5538:$C$5569,INDIRECT("Coefficients!$BL$2:$BL$33")))),1/(1+EXP(-SUMPRODUCT(Engine!$C$5538:$C$5569,INDIRECT("Coefficients!$BM$2:$BM$33"))))))</f>
      </c>
      <c r="AV179" s="8">
        <f>IF(OR($B179="",$C179="",$D179="",$E179="",$F179="",$G179="",$H179="",$I179="",$J179="",$K179="",$L179=""),"",IF($B179="Female",1/(1+EXP(-SUMPRODUCT(Engine!$C$5538:$C$5569,INDIRECT("Coefficients!$BN$2:$BN$33")))),1/(1+EXP(-SUMPRODUCT(Engine!$C$5538:$C$5569,INDIRECT("Coefficients!$BO$2:$BO$33"))))))</f>
      </c>
      <c r="AW179" s="8">
        <f>IF(OR($B179="",$C179="",$D179="",$E179="",$F179="",$G179="",$H179="",$I179="",$J179="",$K179="",$L179=""),"",IF($B179="Female",1/(1+EXP(-SUMPRODUCT(Engine!$C$5538:$C$5569,INDIRECT("Coefficients!$BP$2:$BP$33")))),1/(1+EXP(-SUMPRODUCT(Engine!$C$5538:$C$5569,INDIRECT("Coefficients!$BQ$2:$BQ$33"))))))</f>
      </c>
      <c r="AX179" s="8">
        <f>IF(OR($B179="",$C179="",$D179="",$E179="",$F179="",$G179="",$H179="",$I179="",$J179="",$K179="",$L179=""),"",IF($B179="Female",1/(1+EXP(-SUMPRODUCT(Engine!$C$5538:$C$5569,INDIRECT("Coefficients!$BR$2:$BR$33")))),1/(1+EXP(-SUMPRODUCT(Engine!$C$5538:$C$5569,INDIRECT("Coefficients!$BS$2:$BS$33"))))))</f>
      </c>
      <c r="AY179" s="8">
        <f>IF(OR($B179="",$C179="",$D179="",$E179="",$F179="",$G179="",$H179="",$I179="",$J179="",$K179="",$L179=""),"",IF($B179="Female",1/(1+EXP(-SUMPRODUCT(Engine!$C$5538:$C$5569,INDIRECT("Coefficients!$BT$2:$BT$33")))),1/(1+EXP(-SUMPRODUCT(Engine!$C$5538:$C$5569,INDIRECT("Coefficients!$BU$2:$BU$33"))))))</f>
      </c>
      <c r="AZ179" s="8">
        <f>IF(OR($B179="",$C179="",$D179="",$E179="",$F179="",$G179="",$H179="",$I179="",$J179="",$K179="",$L179=""),"",IF($B179="Female",1/(1+EXP(-SUMPRODUCT(Engine!$C$5538:$C$5569,INDIRECT("Coefficients!$BV$2:$BV$33")))),1/(1+EXP(-SUMPRODUCT(Engine!$C$5538:$C$5569,INDIRECT("Coefficients!$BW$2:$BW$33"))))))</f>
      </c>
      <c r="BA179" s="8">
        <f>IF(OR($B179="",$C179="",$D179="",$E179="",$F179="",$G179="",$H179="",$I179="",$J179="",$K179="",$L179=""),"",IF($B179="Female",1/(1+EXP(-SUMPRODUCT(Engine!$C$5538:$C$5569,INDIRECT("Coefficients!$BX$2:$BX$33")))),1/(1+EXP(-SUMPRODUCT(Engine!$C$5538:$C$5569,INDIRECT("Coefficients!$BY$2:$BY$33"))))))</f>
      </c>
      <c r="BB179" s="8">
        <f>IF(OR($B179="",$C179="",$D179="",$E179="",$F179="",$G179="",$H179="",$I179="",$J179="",$K179="",$L179=""),"",IF($B179="Female",1/(1+EXP(-SUMPRODUCT(Engine!$C$5538:$C$5569,INDIRECT("Coefficients!$BZ$2:$BZ$33")))),1/(1+EXP(-SUMPRODUCT(Engine!$C$5538:$C$5569,INDIRECT("Coefficients!$CA$2:$CA$33"))))))</f>
      </c>
      <c r="BC179" s="8">
        <f>IF(OR($B179="",$C179="",$D179="",$E179="",$F179="",$G179="",$H179="",$I179="",$J179="",$K179="",$L179=""),"",IF($B179="Female",1/(1+EXP(-SUMPRODUCT(Engine!$C$5538:$C$5569,INDIRECT("Coefficients!$CB$2:$CB$33")))),1/(1+EXP(-SUMPRODUCT(Engine!$C$5538:$C$5569,INDIRECT("Coefficients!$CC$2:$CC$33"))))))</f>
      </c>
      <c r="BD179" s="8">
        <f>IF(OR($B179="",$C179="",$D179="",$E179="",$F179="",$G179="",$H179="",$I179="",$J179="",$K179="",$L179=""),"",IF($B179="Female",1/(1+EXP(-SUMPRODUCT(Engine!$C$5538:$C$5569,INDIRECT("Coefficients!$CD$2:$CD$33")))),1/(1+EXP(-SUMPRODUCT(Engine!$C$5538:$C$5569,INDIRECT("Coefficients!$CE$2:$CE$33"))))))</f>
      </c>
      <c r="BE179" s="8">
        <f>IF(OR($B179="",$C179="",$D179="",$E179="",$F179="",$G179="",$H179="",$I179="",$J179="",$K179="",$L179=""),"",IF($B179="Female",1/(1+EXP(-SUMPRODUCT(Engine!$C$5538:$C$5569,INDIRECT("Coefficients!$CF$2:$CF$33")))),1/(1+EXP(-SUMPRODUCT(Engine!$C$5538:$C$5569,INDIRECT("Coefficients!$CG$2:$CG$33"))))))</f>
      </c>
      <c r="BF179" s="8">
        <f>IF(OR($B179="",$C179="",$D179="",$E179="",$F179="",$G179="",$H179="",$I179="",$J179="",$K179="",$L179=""),"",IF($B179="Female",1/(1+EXP(-SUMPRODUCT(Engine!$C$5538:$C$5569,INDIRECT("Coefficients!$CH$2:$CH$33")))),1/(1+EXP(-SUMPRODUCT(Engine!$C$5538:$C$5569,INDIRECT("Coefficients!$CI$2:$CI$33"))))))</f>
      </c>
      <c r="BG179" s="8">
        <f>IF(OR($B179="",$C179="",$D179="",$E179="",$F179="",$G179="",$H179="",$I179="",$J179="",$K179="",$L179=""),"",IF($B179="Female",1/(1+EXP(-SUMPRODUCT(Engine!$C$5538:$C$5569,INDIRECT("Coefficients!$CJ$2:$CJ$33")))),1/(1+EXP(-SUMPRODUCT(Engine!$C$5538:$C$5569,INDIRECT("Coefficients!$CK$2:$CK$33"))))))</f>
      </c>
      <c r="BH179" s="8">
        <f>IF(OR($B179="",$C179="",$D179="",$E179="",$F179="",$G179="",$H179="",$I179="",$J179="",$K179="",$L179=""),"",IF($B179="Female",1/(1+EXP(-SUMPRODUCT(Engine!$C$5538:$C$5569,INDIRECT("Coefficients!$CL$2:$CL$33")))),1/(1+EXP(-SUMPRODUCT(Engine!$C$5538:$C$5569,INDIRECT("Coefficients!$CM$2:$CM$33"))))))</f>
      </c>
      <c r="BI179" s="8">
        <f>IF(OR($B179="",$C179="",$D179="",$E179="",$F179="",$G179="",$H179="",$I179="",$J179="",$K179="",$L179=""),"",IF($B179="Female",1/(1+EXP(-SUMPRODUCT(Engine!$C$5538:$C$5569,INDIRECT("Coefficients!$CN$2:$CN$33")))),1/(1+EXP(-SUMPRODUCT(Engine!$C$5538:$C$5569,INDIRECT("Coefficients!$CO$2:$CO$33"))))))</f>
      </c>
      <c r="BJ179" s="8">
        <f>IF(OR($B179="",$C179="",$D179="",$E179="",$F179="",$G179="",$H179="",$I179="",$J179="",$K179="",$L179=""),"",IF($B179="Female",1/(1+EXP(-SUMPRODUCT(Engine!$C$5538:$C$5569,INDIRECT("Coefficients!$CP$2:$CP$33")))),1/(1+EXP(-SUMPRODUCT(Engine!$C$5538:$C$5569,INDIRECT("Coefficients!$CQ$2:$CQ$33"))))))</f>
      </c>
      <c r="BK179" s="8">
        <f>IF(OR($B179="",$C179="",$D179="",$E179="",$F179="",$G179="",$H179="",$I179="",$J179="",$K179="",$L179=""),"",IF($B179="Female",1/(1+EXP(-SUMPRODUCT(Engine!$C$5538:$C$5569,INDIRECT("Coefficients!$CR$2:$CR$33")))),1/(1+EXP(-SUMPRODUCT(Engine!$C$5538:$C$5569,INDIRECT("Coefficients!$CS$2:$CS$33"))))))</f>
      </c>
      <c r="BL179" s="8">
        <f>IF(OR($B179="",$C179="",$D179="",$E179="",$F179="",$G179="",$H179="",$I179="",$J179="",$K179="",$L179=""),"",IF($B179="Female",1/(1+EXP(-SUMPRODUCT(Engine!$C$5538:$C$5569,INDIRECT("Coefficients!$CT$2:$CT$33")))),1/(1+EXP(-SUMPRODUCT(Engine!$C$5538:$C$5569,INDIRECT("Coefficients!$CU$2:$CU$33"))))))</f>
      </c>
      <c r="BM179" s="8">
        <f>IF(OR($B179="",$C179="",$D179="",$E179="",$F179="",$G179="",$H179="",$I179="",$J179="",$K179="",$L179=""),"",IF($B179="Female",1/(1+EXP(-SUMPRODUCT(Engine!$C$5538:$C$5569,INDIRECT("Coefficients!$CV$2:$CV$33")))),1/(1+EXP(-SUMPRODUCT(Engine!$C$5538:$C$5569,INDIRECT("Coefficients!$CW$2:$CW$33"))))))</f>
      </c>
    </row>
    <row r="180" spans="1:65" x14ac:dyDescent="0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8">
        <f>IF(OR($B180="",$C180="",$D180="",$E180="",$F180="",$G180="",$H180="",$I180="",$J180="",$K180="",$L180=""),"",IF($B180="Female",1/(1+EXP(-SUMPRODUCT(Engine!$C$5570:$C$5601,INDIRECT("Coefficients!$B$2:$B$33")))),1/(1+EXP(-SUMPRODUCT(Engine!$C$5570:$C$5601,INDIRECT("Coefficients!$C$2:$C$33"))))))</f>
      </c>
      <c r="Q180" s="8">
        <f>IF(OR($B180="",$C180="",$D180="",$E180="",$F180="",$G180="",$H180="",$I180="",$J180="",$K180="",$L180=""),"",IF($B180="Female",1/(1+EXP(-SUMPRODUCT(Engine!$C$5570:$C$5601,INDIRECT("Coefficients!$D$2:$D$33")))),1/(1+EXP(-SUMPRODUCT(Engine!$C$5570:$C$5601,INDIRECT("Coefficients!$E$2:$E$33"))))))</f>
      </c>
      <c r="R180" s="8">
        <f>IF(OR($B180="",$C180="",$D180="",$E180="",$F180="",$G180="",$H180="",$I180="",$J180="",$K180="",$L180=""),"",IF($B180="Female",1/(1+EXP(-SUMPRODUCT(Engine!$C$5570:$C$5601,INDIRECT("Coefficients!$F$2:$F$33")))),1/(1+EXP(-SUMPRODUCT(Engine!$C$5570:$C$5601,INDIRECT("Coefficients!$G$2:$G$33"))))))</f>
      </c>
      <c r="S180" s="8">
        <f>IF(OR($B180="",$C180="",$D180="",$E180="",$F180="",$G180="",$H180="",$I180="",$J180="",$K180="",$L180=""),"",IF($B180="Female",1/(1+EXP(-SUMPRODUCT(Engine!$C$5570:$C$5601,INDIRECT("Coefficients!$H$2:$H$33")))),1/(1+EXP(-SUMPRODUCT(Engine!$C$5570:$C$5601,INDIRECT("Coefficients!$I$2:$I$33"))))))</f>
      </c>
      <c r="T180" s="8">
        <f>IF(OR($B180="",$C180="",$D180="",$E180="",$F180="",$G180="",$H180="",$I180="",$J180="",$K180="",$L180=""),"",IF($B180="Female",1/(1+EXP(-SUMPRODUCT(Engine!$C$5570:$C$5601,INDIRECT("Coefficients!$J$2:$J$33")))),1/(1+EXP(-SUMPRODUCT(Engine!$C$5570:$C$5601,INDIRECT("Coefficients!$K$2:$K$33"))))))</f>
      </c>
      <c r="U180" s="8">
        <f>IF(OR($B180="",$C180="",$D180="",$E180="",$F180="",$G180="",$H180="",$I180="",$J180="",$K180="",$L180=""),"",IF($B180="Female",1/(1+EXP(-SUMPRODUCT(Engine!$C$5570:$C$5601,INDIRECT("Coefficients!$L$2:$L$33")))),1/(1+EXP(-SUMPRODUCT(Engine!$C$5570:$C$5601,INDIRECT("Coefficients!$M$2:$M$33"))))))</f>
      </c>
      <c r="V180" s="8">
        <f>IF(OR($B180="",$C180="",$D180="",$E180="",$F180="",$G180="",$H180="",$I180="",$J180="",$K180="",$L180=""),"",IF($B180="Female",1/(1+EXP(-SUMPRODUCT(Engine!$C$5570:$C$5601,INDIRECT("Coefficients!$N$2:$N$33")))),1/(1+EXP(-SUMPRODUCT(Engine!$C$5570:$C$5601,INDIRECT("Coefficients!$O$2:$O$33"))))))</f>
      </c>
      <c r="W180" s="8">
        <f>IF(OR($B180="",$C180="",$D180="",$E180="",$F180="",$G180="",$H180="",$I180="",$J180="",$K180="",$L180=""),"",IF($B180="Female",1/(1+EXP(-SUMPRODUCT(Engine!$C$5570:$C$5601,INDIRECT("Coefficients!$P$2:$P$33")))),1/(1+EXP(-SUMPRODUCT(Engine!$C$5570:$C$5601,INDIRECT("Coefficients!$Q$2:$Q$33"))))))</f>
      </c>
      <c r="X180" s="8">
        <f>IF(OR($B180="",$C180="",$D180="",$E180="",$F180="",$G180="",$H180="",$I180="",$J180="",$K180="",$L180=""),"",IF($B180="Female",1/(1+EXP(-SUMPRODUCT(Engine!$C$5570:$C$5601,INDIRECT("Coefficients!$R$2:$R$33")))),1/(1+EXP(-SUMPRODUCT(Engine!$C$5570:$C$5601,INDIRECT("Coefficients!$S$2:$S$33"))))))</f>
      </c>
      <c r="Y180" s="8">
        <f>IF(OR($B180="",$C180="",$D180="",$E180="",$F180="",$G180="",$H180="",$I180="",$J180="",$K180="",$L180=""),"",IF($B180="Female",1/(1+EXP(-SUMPRODUCT(Engine!$C$5570:$C$5601,INDIRECT("Coefficients!$T$2:$T$33")))),1/(1+EXP(-SUMPRODUCT(Engine!$C$5570:$C$5601,INDIRECT("Coefficients!$U$2:$U$33"))))))</f>
      </c>
      <c r="Z180" s="8">
        <f>IF(OR($B180="",$C180="",$D180="",$E180="",$F180="",$G180="",$H180="",$I180="",$J180="",$K180="",$L180=""),"",IF($B180="Female",1/(1+EXP(-SUMPRODUCT(Engine!$C$5570:$C$5601,INDIRECT("Coefficients!$V$2:$V$33")))),1/(1+EXP(-SUMPRODUCT(Engine!$C$5570:$C$5601,INDIRECT("Coefficients!$W$2:$W$33"))))))</f>
      </c>
      <c r="AA180" s="8">
        <f>IF(OR($B180="",$C180="",$D180="",$E180="",$F180="",$G180="",$H180="",$I180="",$J180="",$K180="",$L180=""),"",IF($B180="Female",1/(1+EXP(-SUMPRODUCT(Engine!$C$5570:$C$5601,INDIRECT("Coefficients!$X$2:$X$33")))),1/(1+EXP(-SUMPRODUCT(Engine!$C$5570:$C$5601,INDIRECT("Coefficients!$Y$2:$Y$33"))))))</f>
      </c>
      <c r="AB180" s="8">
        <f>IF(OR($B180="",$C180="",$D180="",$E180="",$F180="",$G180="",$H180="",$I180="",$J180="",$K180="",$L180=""),"",IF($B180="Female",1/(1+EXP(-SUMPRODUCT(Engine!$C$5570:$C$5601,INDIRECT("Coefficients!$Z$2:$Z$33")))),1/(1+EXP(-SUMPRODUCT(Engine!$C$5570:$C$5601,INDIRECT("Coefficients!$AA$2:$AA$33"))))))</f>
      </c>
      <c r="AC180" s="8">
        <f>IF(OR($B180="",$C180="",$D180="",$E180="",$F180="",$G180="",$H180="",$I180="",$J180="",$K180="",$L180=""),"",IF($B180="Female",1/(1+EXP(-SUMPRODUCT(Engine!$C$5570:$C$5601,INDIRECT("Coefficients!$AB$2:$AB$33")))),1/(1+EXP(-SUMPRODUCT(Engine!$C$5570:$C$5601,INDIRECT("Coefficients!$AC$2:$AC$33"))))))</f>
      </c>
      <c r="AD180" s="8">
        <f>IF(OR($B180="",$C180="",$D180="",$E180="",$F180="",$G180="",$H180="",$I180="",$J180="",$K180="",$L180=""),"",IF($B180="Female",1/(1+EXP(-SUMPRODUCT(Engine!$C$5570:$C$5601,INDIRECT("Coefficients!$AD$2:$AD$33")))),1/(1+EXP(-SUMPRODUCT(Engine!$C$5570:$C$5601,INDIRECT("Coefficients!$AE$2:$AE$33"))))))</f>
      </c>
      <c r="AE180" s="8">
        <f>IF(OR($B180="",$C180="",$D180="",$E180="",$F180="",$G180="",$H180="",$I180="",$J180="",$K180="",$L180=""),"",IF($B180="Female",1/(1+EXP(-SUMPRODUCT(Engine!$C$5570:$C$5601,INDIRECT("Coefficients!$AF$2:$AF$33")))),1/(1+EXP(-SUMPRODUCT(Engine!$C$5570:$C$5601,INDIRECT("Coefficients!$AG$2:$AG$33"))))))</f>
      </c>
      <c r="AF180" s="8">
        <f>IF(OR($B180="",$C180="",$D180="",$E180="",$F180="",$G180="",$H180="",$I180="",$J180="",$K180="",$L180=""),"",IF($B180="Female",1/(1+EXP(-SUMPRODUCT(Engine!$C$5570:$C$5601,INDIRECT("Coefficients!$AH$2:$AH$33")))),1/(1+EXP(-SUMPRODUCT(Engine!$C$5570:$C$5601,INDIRECT("Coefficients!$AI$2:$AI$33"))))))</f>
      </c>
      <c r="AG180" s="8">
        <f>IF(OR($B180="",$C180="",$D180="",$E180="",$F180="",$G180="",$H180="",$I180="",$J180="",$K180="",$L180=""),"",IF($B180="Female",1/(1+EXP(-SUMPRODUCT(Engine!$C$5570:$C$5601,INDIRECT("Coefficients!$AJ$2:$AJ$33")))),1/(1+EXP(-SUMPRODUCT(Engine!$C$5570:$C$5601,INDIRECT("Coefficients!$AK$2:$AK$33"))))))</f>
      </c>
      <c r="AH180" s="8">
        <f>IF(OR($B180="",$C180="",$D180="",$E180="",$F180="",$G180="",$H180="",$I180="",$J180="",$K180="",$L180=""),"",IF($B180="Female",1/(1+EXP(-SUMPRODUCT(Engine!$C$5570:$C$5601,INDIRECT("Coefficients!$AL$2:$AL$33")))),1/(1+EXP(-SUMPRODUCT(Engine!$C$5570:$C$5601,INDIRECT("Coefficients!$AM$2:$AM$33"))))))</f>
      </c>
      <c r="AI180" s="8">
        <f>IF(OR($B180="",$C180="",$D180="",$E180="",$F180="",$G180="",$H180="",$I180="",$J180="",$K180="",$L180=""),"",IF($B180="Female",1/(1+EXP(-SUMPRODUCT(Engine!$C$5570:$C$5601,INDIRECT("Coefficients!$AN$2:$AN$33")))),1/(1+EXP(-SUMPRODUCT(Engine!$C$5570:$C$5601,INDIRECT("Coefficients!$AO$2:$AO$33"))))))</f>
      </c>
      <c r="AJ180" s="8">
        <f>IF(OR($B180="",$C180="",$D180="",$E180="",$F180="",$G180="",$H180="",$I180="",$J180="",$K180="",$L180=""),"",IF($B180="Female",1/(1+EXP(-SUMPRODUCT(Engine!$C$5570:$C$5601,INDIRECT("Coefficients!$AP$2:$AP$33")))),1/(1+EXP(-SUMPRODUCT(Engine!$C$5570:$C$5601,INDIRECT("Coefficients!$AQ$2:$AQ$33"))))))</f>
      </c>
      <c r="AK180" s="8">
        <f>IF(OR($B180="",$C180="",$D180="",$E180="",$F180="",$G180="",$H180="",$I180="",$J180="",$K180="",$L180=""),"",IF($B180="Female",1/(1+EXP(-SUMPRODUCT(Engine!$C$5570:$C$5601,INDIRECT("Coefficients!$AR$2:$AR$33")))),1/(1+EXP(-SUMPRODUCT(Engine!$C$5570:$C$5601,INDIRECT("Coefficients!$AS$2:$AS$33"))))))</f>
      </c>
      <c r="AL180" s="8">
        <f>IF(OR($B180="",$C180="",$D180="",$E180="",$F180="",$G180="",$H180="",$I180="",$J180="",$K180="",$L180=""),"",IF($B180="Female",1/(1+EXP(-SUMPRODUCT(Engine!$C$5570:$C$5601,INDIRECT("Coefficients!$AT$2:$AT$33")))),1/(1+EXP(-SUMPRODUCT(Engine!$C$5570:$C$5601,INDIRECT("Coefficients!$AU$2:$AU$33"))))))</f>
      </c>
      <c r="AM180" s="8">
        <f>IF(OR($B180="",$C180="",$D180="",$E180="",$F180="",$G180="",$H180="",$I180="",$J180="",$K180="",$L180=""),"",IF($B180="Female",1/(1+EXP(-SUMPRODUCT(Engine!$C$5570:$C$5601,INDIRECT("Coefficients!$AV$2:$AV$33")))),1/(1+EXP(-SUMPRODUCT(Engine!$C$5570:$C$5601,INDIRECT("Coefficients!$AW$2:$AW$33"))))))</f>
      </c>
      <c r="AN180" s="8">
        <f>IF(OR($B180="",$C180="",$D180="",$E180="",$F180="",$G180="",$H180="",$I180="",$J180="",$K180="",$L180=""),"",IF($B180="Female",1/(1+EXP(-SUMPRODUCT(Engine!$C$5570:$C$5601,INDIRECT("Coefficients!$AX$2:$AX$33")))),1/(1+EXP(-SUMPRODUCT(Engine!$C$5570:$C$5601,INDIRECT("Coefficients!$AY$2:$AY$33"))))))</f>
      </c>
      <c r="AO180" s="8">
        <f>IF(OR($B180="",$C180="",$D180="",$E180="",$F180="",$G180="",$H180="",$I180="",$J180="",$K180="",$L180=""),"",IF($B180="Female",1/(1+EXP(-SUMPRODUCT(Engine!$C$5570:$C$5601,INDIRECT("Coefficients!$AZ$2:$AZ$33")))),1/(1+EXP(-SUMPRODUCT(Engine!$C$5570:$C$5601,INDIRECT("Coefficients!$BA$2:$BA$33"))))))</f>
      </c>
      <c r="AP180" s="8">
        <f>IF(OR($B180="",$C180="",$D180="",$E180="",$F180="",$G180="",$H180="",$I180="",$J180="",$K180="",$L180=""),"",IF($B180="Female",1/(1+EXP(-SUMPRODUCT(Engine!$C$5570:$C$5601,INDIRECT("Coefficients!$BB$2:$BB$33")))),1/(1+EXP(-SUMPRODUCT(Engine!$C$5570:$C$5601,INDIRECT("Coefficients!$BC$2:$BC$33"))))))</f>
      </c>
      <c r="AQ180" s="8">
        <f>IF(OR($B180="",$C180="",$D180="",$E180="",$F180="",$G180="",$H180="",$I180="",$J180="",$K180="",$L180=""),"",IF($B180="Female",1/(1+EXP(-SUMPRODUCT(Engine!$C$5570:$C$5601,INDIRECT("Coefficients!$BD$2:$BD$33")))),1/(1+EXP(-SUMPRODUCT(Engine!$C$5570:$C$5601,INDIRECT("Coefficients!$BE$2:$BE$33"))))))</f>
      </c>
      <c r="AR180" s="8">
        <f>IF(OR($B180="",$C180="",$D180="",$E180="",$F180="",$G180="",$H180="",$I180="",$J180="",$K180="",$L180=""),"",IF($B180="Female",1/(1+EXP(-SUMPRODUCT(Engine!$C$5570:$C$5601,INDIRECT("Coefficients!$BF$2:$BF$33")))),1/(1+EXP(-SUMPRODUCT(Engine!$C$5570:$C$5601,INDIRECT("Coefficients!$BG$2:$BG$33"))))))</f>
      </c>
      <c r="AS180" s="8">
        <f>IF(OR($B180="",$C180="",$D180="",$E180="",$F180="",$G180="",$H180="",$I180="",$J180="",$K180="",$L180=""),"",IF($B180="Female",1/(1+EXP(-SUMPRODUCT(Engine!$C$5570:$C$5601,INDIRECT("Coefficients!$BH$2:$BH$33")))),1/(1+EXP(-SUMPRODUCT(Engine!$C$5570:$C$5601,INDIRECT("Coefficients!$BI$2:$BI$33"))))))</f>
      </c>
      <c r="AT180" s="8">
        <f>IF(OR($B180="",$C180="",$D180="",$E180="",$F180="",$G180="",$H180="",$I180="",$J180="",$K180="",$L180=""),"",IF($B180="Female",1/(1+EXP(-SUMPRODUCT(Engine!$C$5570:$C$5601,INDIRECT("Coefficients!$BJ$2:$BJ$33")))),1/(1+EXP(-SUMPRODUCT(Engine!$C$5570:$C$5601,INDIRECT("Coefficients!$BK$2:$BK$33"))))))</f>
      </c>
      <c r="AU180" s="8">
        <f>IF(OR($B180="",$C180="",$D180="",$E180="",$F180="",$G180="",$H180="",$I180="",$J180="",$K180="",$L180=""),"",IF($B180="Female",1/(1+EXP(-SUMPRODUCT(Engine!$C$5570:$C$5601,INDIRECT("Coefficients!$BL$2:$BL$33")))),1/(1+EXP(-SUMPRODUCT(Engine!$C$5570:$C$5601,INDIRECT("Coefficients!$BM$2:$BM$33"))))))</f>
      </c>
      <c r="AV180" s="8">
        <f>IF(OR($B180="",$C180="",$D180="",$E180="",$F180="",$G180="",$H180="",$I180="",$J180="",$K180="",$L180=""),"",IF($B180="Female",1/(1+EXP(-SUMPRODUCT(Engine!$C$5570:$C$5601,INDIRECT("Coefficients!$BN$2:$BN$33")))),1/(1+EXP(-SUMPRODUCT(Engine!$C$5570:$C$5601,INDIRECT("Coefficients!$BO$2:$BO$33"))))))</f>
      </c>
      <c r="AW180" s="8">
        <f>IF(OR($B180="",$C180="",$D180="",$E180="",$F180="",$G180="",$H180="",$I180="",$J180="",$K180="",$L180=""),"",IF($B180="Female",1/(1+EXP(-SUMPRODUCT(Engine!$C$5570:$C$5601,INDIRECT("Coefficients!$BP$2:$BP$33")))),1/(1+EXP(-SUMPRODUCT(Engine!$C$5570:$C$5601,INDIRECT("Coefficients!$BQ$2:$BQ$33"))))))</f>
      </c>
      <c r="AX180" s="8">
        <f>IF(OR($B180="",$C180="",$D180="",$E180="",$F180="",$G180="",$H180="",$I180="",$J180="",$K180="",$L180=""),"",IF($B180="Female",1/(1+EXP(-SUMPRODUCT(Engine!$C$5570:$C$5601,INDIRECT("Coefficients!$BR$2:$BR$33")))),1/(1+EXP(-SUMPRODUCT(Engine!$C$5570:$C$5601,INDIRECT("Coefficients!$BS$2:$BS$33"))))))</f>
      </c>
      <c r="AY180" s="8">
        <f>IF(OR($B180="",$C180="",$D180="",$E180="",$F180="",$G180="",$H180="",$I180="",$J180="",$K180="",$L180=""),"",IF($B180="Female",1/(1+EXP(-SUMPRODUCT(Engine!$C$5570:$C$5601,INDIRECT("Coefficients!$BT$2:$BT$33")))),1/(1+EXP(-SUMPRODUCT(Engine!$C$5570:$C$5601,INDIRECT("Coefficients!$BU$2:$BU$33"))))))</f>
      </c>
      <c r="AZ180" s="8">
        <f>IF(OR($B180="",$C180="",$D180="",$E180="",$F180="",$G180="",$H180="",$I180="",$J180="",$K180="",$L180=""),"",IF($B180="Female",1/(1+EXP(-SUMPRODUCT(Engine!$C$5570:$C$5601,INDIRECT("Coefficients!$BV$2:$BV$33")))),1/(1+EXP(-SUMPRODUCT(Engine!$C$5570:$C$5601,INDIRECT("Coefficients!$BW$2:$BW$33"))))))</f>
      </c>
      <c r="BA180" s="8">
        <f>IF(OR($B180="",$C180="",$D180="",$E180="",$F180="",$G180="",$H180="",$I180="",$J180="",$K180="",$L180=""),"",IF($B180="Female",1/(1+EXP(-SUMPRODUCT(Engine!$C$5570:$C$5601,INDIRECT("Coefficients!$BX$2:$BX$33")))),1/(1+EXP(-SUMPRODUCT(Engine!$C$5570:$C$5601,INDIRECT("Coefficients!$BY$2:$BY$33"))))))</f>
      </c>
      <c r="BB180" s="8">
        <f>IF(OR($B180="",$C180="",$D180="",$E180="",$F180="",$G180="",$H180="",$I180="",$J180="",$K180="",$L180=""),"",IF($B180="Female",1/(1+EXP(-SUMPRODUCT(Engine!$C$5570:$C$5601,INDIRECT("Coefficients!$BZ$2:$BZ$33")))),1/(1+EXP(-SUMPRODUCT(Engine!$C$5570:$C$5601,INDIRECT("Coefficients!$CA$2:$CA$33"))))))</f>
      </c>
      <c r="BC180" s="8">
        <f>IF(OR($B180="",$C180="",$D180="",$E180="",$F180="",$G180="",$H180="",$I180="",$J180="",$K180="",$L180=""),"",IF($B180="Female",1/(1+EXP(-SUMPRODUCT(Engine!$C$5570:$C$5601,INDIRECT("Coefficients!$CB$2:$CB$33")))),1/(1+EXP(-SUMPRODUCT(Engine!$C$5570:$C$5601,INDIRECT("Coefficients!$CC$2:$CC$33"))))))</f>
      </c>
      <c r="BD180" s="8">
        <f>IF(OR($B180="",$C180="",$D180="",$E180="",$F180="",$G180="",$H180="",$I180="",$J180="",$K180="",$L180=""),"",IF($B180="Female",1/(1+EXP(-SUMPRODUCT(Engine!$C$5570:$C$5601,INDIRECT("Coefficients!$CD$2:$CD$33")))),1/(1+EXP(-SUMPRODUCT(Engine!$C$5570:$C$5601,INDIRECT("Coefficients!$CE$2:$CE$33"))))))</f>
      </c>
      <c r="BE180" s="8">
        <f>IF(OR($B180="",$C180="",$D180="",$E180="",$F180="",$G180="",$H180="",$I180="",$J180="",$K180="",$L180=""),"",IF($B180="Female",1/(1+EXP(-SUMPRODUCT(Engine!$C$5570:$C$5601,INDIRECT("Coefficients!$CF$2:$CF$33")))),1/(1+EXP(-SUMPRODUCT(Engine!$C$5570:$C$5601,INDIRECT("Coefficients!$CG$2:$CG$33"))))))</f>
      </c>
      <c r="BF180" s="8">
        <f>IF(OR($B180="",$C180="",$D180="",$E180="",$F180="",$G180="",$H180="",$I180="",$J180="",$K180="",$L180=""),"",IF($B180="Female",1/(1+EXP(-SUMPRODUCT(Engine!$C$5570:$C$5601,INDIRECT("Coefficients!$CH$2:$CH$33")))),1/(1+EXP(-SUMPRODUCT(Engine!$C$5570:$C$5601,INDIRECT("Coefficients!$CI$2:$CI$33"))))))</f>
      </c>
      <c r="BG180" s="8">
        <f>IF(OR($B180="",$C180="",$D180="",$E180="",$F180="",$G180="",$H180="",$I180="",$J180="",$K180="",$L180=""),"",IF($B180="Female",1/(1+EXP(-SUMPRODUCT(Engine!$C$5570:$C$5601,INDIRECT("Coefficients!$CJ$2:$CJ$33")))),1/(1+EXP(-SUMPRODUCT(Engine!$C$5570:$C$5601,INDIRECT("Coefficients!$CK$2:$CK$33"))))))</f>
      </c>
      <c r="BH180" s="8">
        <f>IF(OR($B180="",$C180="",$D180="",$E180="",$F180="",$G180="",$H180="",$I180="",$J180="",$K180="",$L180=""),"",IF($B180="Female",1/(1+EXP(-SUMPRODUCT(Engine!$C$5570:$C$5601,INDIRECT("Coefficients!$CL$2:$CL$33")))),1/(1+EXP(-SUMPRODUCT(Engine!$C$5570:$C$5601,INDIRECT("Coefficients!$CM$2:$CM$33"))))))</f>
      </c>
      <c r="BI180" s="8">
        <f>IF(OR($B180="",$C180="",$D180="",$E180="",$F180="",$G180="",$H180="",$I180="",$J180="",$K180="",$L180=""),"",IF($B180="Female",1/(1+EXP(-SUMPRODUCT(Engine!$C$5570:$C$5601,INDIRECT("Coefficients!$CN$2:$CN$33")))),1/(1+EXP(-SUMPRODUCT(Engine!$C$5570:$C$5601,INDIRECT("Coefficients!$CO$2:$CO$33"))))))</f>
      </c>
      <c r="BJ180" s="8">
        <f>IF(OR($B180="",$C180="",$D180="",$E180="",$F180="",$G180="",$H180="",$I180="",$J180="",$K180="",$L180=""),"",IF($B180="Female",1/(1+EXP(-SUMPRODUCT(Engine!$C$5570:$C$5601,INDIRECT("Coefficients!$CP$2:$CP$33")))),1/(1+EXP(-SUMPRODUCT(Engine!$C$5570:$C$5601,INDIRECT("Coefficients!$CQ$2:$CQ$33"))))))</f>
      </c>
      <c r="BK180" s="8">
        <f>IF(OR($B180="",$C180="",$D180="",$E180="",$F180="",$G180="",$H180="",$I180="",$J180="",$K180="",$L180=""),"",IF($B180="Female",1/(1+EXP(-SUMPRODUCT(Engine!$C$5570:$C$5601,INDIRECT("Coefficients!$CR$2:$CR$33")))),1/(1+EXP(-SUMPRODUCT(Engine!$C$5570:$C$5601,INDIRECT("Coefficients!$CS$2:$CS$33"))))))</f>
      </c>
      <c r="BL180" s="8">
        <f>IF(OR($B180="",$C180="",$D180="",$E180="",$F180="",$G180="",$H180="",$I180="",$J180="",$K180="",$L180=""),"",IF($B180="Female",1/(1+EXP(-SUMPRODUCT(Engine!$C$5570:$C$5601,INDIRECT("Coefficients!$CT$2:$CT$33")))),1/(1+EXP(-SUMPRODUCT(Engine!$C$5570:$C$5601,INDIRECT("Coefficients!$CU$2:$CU$33"))))))</f>
      </c>
      <c r="BM180" s="8">
        <f>IF(OR($B180="",$C180="",$D180="",$E180="",$F180="",$G180="",$H180="",$I180="",$J180="",$K180="",$L180=""),"",IF($B180="Female",1/(1+EXP(-SUMPRODUCT(Engine!$C$5570:$C$5601,INDIRECT("Coefficients!$CV$2:$CV$33")))),1/(1+EXP(-SUMPRODUCT(Engine!$C$5570:$C$5601,INDIRECT("Coefficients!$CW$2:$CW$33"))))))</f>
      </c>
    </row>
    <row r="181" spans="1:65" x14ac:dyDescent="0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8">
        <f>IF(OR($B181="",$C181="",$D181="",$E181="",$F181="",$G181="",$H181="",$I181="",$J181="",$K181="",$L181=""),"",IF($B181="Female",1/(1+EXP(-SUMPRODUCT(Engine!$C$5602:$C$5633,INDIRECT("Coefficients!$B$2:$B$33")))),1/(1+EXP(-SUMPRODUCT(Engine!$C$5602:$C$5633,INDIRECT("Coefficients!$C$2:$C$33"))))))</f>
      </c>
      <c r="Q181" s="8">
        <f>IF(OR($B181="",$C181="",$D181="",$E181="",$F181="",$G181="",$H181="",$I181="",$J181="",$K181="",$L181=""),"",IF($B181="Female",1/(1+EXP(-SUMPRODUCT(Engine!$C$5602:$C$5633,INDIRECT("Coefficients!$D$2:$D$33")))),1/(1+EXP(-SUMPRODUCT(Engine!$C$5602:$C$5633,INDIRECT("Coefficients!$E$2:$E$33"))))))</f>
      </c>
      <c r="R181" s="8">
        <f>IF(OR($B181="",$C181="",$D181="",$E181="",$F181="",$G181="",$H181="",$I181="",$J181="",$K181="",$L181=""),"",IF($B181="Female",1/(1+EXP(-SUMPRODUCT(Engine!$C$5602:$C$5633,INDIRECT("Coefficients!$F$2:$F$33")))),1/(1+EXP(-SUMPRODUCT(Engine!$C$5602:$C$5633,INDIRECT("Coefficients!$G$2:$G$33"))))))</f>
      </c>
      <c r="S181" s="8">
        <f>IF(OR($B181="",$C181="",$D181="",$E181="",$F181="",$G181="",$H181="",$I181="",$J181="",$K181="",$L181=""),"",IF($B181="Female",1/(1+EXP(-SUMPRODUCT(Engine!$C$5602:$C$5633,INDIRECT("Coefficients!$H$2:$H$33")))),1/(1+EXP(-SUMPRODUCT(Engine!$C$5602:$C$5633,INDIRECT("Coefficients!$I$2:$I$33"))))))</f>
      </c>
      <c r="T181" s="8">
        <f>IF(OR($B181="",$C181="",$D181="",$E181="",$F181="",$G181="",$H181="",$I181="",$J181="",$K181="",$L181=""),"",IF($B181="Female",1/(1+EXP(-SUMPRODUCT(Engine!$C$5602:$C$5633,INDIRECT("Coefficients!$J$2:$J$33")))),1/(1+EXP(-SUMPRODUCT(Engine!$C$5602:$C$5633,INDIRECT("Coefficients!$K$2:$K$33"))))))</f>
      </c>
      <c r="U181" s="8">
        <f>IF(OR($B181="",$C181="",$D181="",$E181="",$F181="",$G181="",$H181="",$I181="",$J181="",$K181="",$L181=""),"",IF($B181="Female",1/(1+EXP(-SUMPRODUCT(Engine!$C$5602:$C$5633,INDIRECT("Coefficients!$L$2:$L$33")))),1/(1+EXP(-SUMPRODUCT(Engine!$C$5602:$C$5633,INDIRECT("Coefficients!$M$2:$M$33"))))))</f>
      </c>
      <c r="V181" s="8">
        <f>IF(OR($B181="",$C181="",$D181="",$E181="",$F181="",$G181="",$H181="",$I181="",$J181="",$K181="",$L181=""),"",IF($B181="Female",1/(1+EXP(-SUMPRODUCT(Engine!$C$5602:$C$5633,INDIRECT("Coefficients!$N$2:$N$33")))),1/(1+EXP(-SUMPRODUCT(Engine!$C$5602:$C$5633,INDIRECT("Coefficients!$O$2:$O$33"))))))</f>
      </c>
      <c r="W181" s="8">
        <f>IF(OR($B181="",$C181="",$D181="",$E181="",$F181="",$G181="",$H181="",$I181="",$J181="",$K181="",$L181=""),"",IF($B181="Female",1/(1+EXP(-SUMPRODUCT(Engine!$C$5602:$C$5633,INDIRECT("Coefficients!$P$2:$P$33")))),1/(1+EXP(-SUMPRODUCT(Engine!$C$5602:$C$5633,INDIRECT("Coefficients!$Q$2:$Q$33"))))))</f>
      </c>
      <c r="X181" s="8">
        <f>IF(OR($B181="",$C181="",$D181="",$E181="",$F181="",$G181="",$H181="",$I181="",$J181="",$K181="",$L181=""),"",IF($B181="Female",1/(1+EXP(-SUMPRODUCT(Engine!$C$5602:$C$5633,INDIRECT("Coefficients!$R$2:$R$33")))),1/(1+EXP(-SUMPRODUCT(Engine!$C$5602:$C$5633,INDIRECT("Coefficients!$S$2:$S$33"))))))</f>
      </c>
      <c r="Y181" s="8">
        <f>IF(OR($B181="",$C181="",$D181="",$E181="",$F181="",$G181="",$H181="",$I181="",$J181="",$K181="",$L181=""),"",IF($B181="Female",1/(1+EXP(-SUMPRODUCT(Engine!$C$5602:$C$5633,INDIRECT("Coefficients!$T$2:$T$33")))),1/(1+EXP(-SUMPRODUCT(Engine!$C$5602:$C$5633,INDIRECT("Coefficients!$U$2:$U$33"))))))</f>
      </c>
      <c r="Z181" s="8">
        <f>IF(OR($B181="",$C181="",$D181="",$E181="",$F181="",$G181="",$H181="",$I181="",$J181="",$K181="",$L181=""),"",IF($B181="Female",1/(1+EXP(-SUMPRODUCT(Engine!$C$5602:$C$5633,INDIRECT("Coefficients!$V$2:$V$33")))),1/(1+EXP(-SUMPRODUCT(Engine!$C$5602:$C$5633,INDIRECT("Coefficients!$W$2:$W$33"))))))</f>
      </c>
      <c r="AA181" s="8">
        <f>IF(OR($B181="",$C181="",$D181="",$E181="",$F181="",$G181="",$H181="",$I181="",$J181="",$K181="",$L181=""),"",IF($B181="Female",1/(1+EXP(-SUMPRODUCT(Engine!$C$5602:$C$5633,INDIRECT("Coefficients!$X$2:$X$33")))),1/(1+EXP(-SUMPRODUCT(Engine!$C$5602:$C$5633,INDIRECT("Coefficients!$Y$2:$Y$33"))))))</f>
      </c>
      <c r="AB181" s="8">
        <f>IF(OR($B181="",$C181="",$D181="",$E181="",$F181="",$G181="",$H181="",$I181="",$J181="",$K181="",$L181=""),"",IF($B181="Female",1/(1+EXP(-SUMPRODUCT(Engine!$C$5602:$C$5633,INDIRECT("Coefficients!$Z$2:$Z$33")))),1/(1+EXP(-SUMPRODUCT(Engine!$C$5602:$C$5633,INDIRECT("Coefficients!$AA$2:$AA$33"))))))</f>
      </c>
      <c r="AC181" s="8">
        <f>IF(OR($B181="",$C181="",$D181="",$E181="",$F181="",$G181="",$H181="",$I181="",$J181="",$K181="",$L181=""),"",IF($B181="Female",1/(1+EXP(-SUMPRODUCT(Engine!$C$5602:$C$5633,INDIRECT("Coefficients!$AB$2:$AB$33")))),1/(1+EXP(-SUMPRODUCT(Engine!$C$5602:$C$5633,INDIRECT("Coefficients!$AC$2:$AC$33"))))))</f>
      </c>
      <c r="AD181" s="8">
        <f>IF(OR($B181="",$C181="",$D181="",$E181="",$F181="",$G181="",$H181="",$I181="",$J181="",$K181="",$L181=""),"",IF($B181="Female",1/(1+EXP(-SUMPRODUCT(Engine!$C$5602:$C$5633,INDIRECT("Coefficients!$AD$2:$AD$33")))),1/(1+EXP(-SUMPRODUCT(Engine!$C$5602:$C$5633,INDIRECT("Coefficients!$AE$2:$AE$33"))))))</f>
      </c>
      <c r="AE181" s="8">
        <f>IF(OR($B181="",$C181="",$D181="",$E181="",$F181="",$G181="",$H181="",$I181="",$J181="",$K181="",$L181=""),"",IF($B181="Female",1/(1+EXP(-SUMPRODUCT(Engine!$C$5602:$C$5633,INDIRECT("Coefficients!$AF$2:$AF$33")))),1/(1+EXP(-SUMPRODUCT(Engine!$C$5602:$C$5633,INDIRECT("Coefficients!$AG$2:$AG$33"))))))</f>
      </c>
      <c r="AF181" s="8">
        <f>IF(OR($B181="",$C181="",$D181="",$E181="",$F181="",$G181="",$H181="",$I181="",$J181="",$K181="",$L181=""),"",IF($B181="Female",1/(1+EXP(-SUMPRODUCT(Engine!$C$5602:$C$5633,INDIRECT("Coefficients!$AH$2:$AH$33")))),1/(1+EXP(-SUMPRODUCT(Engine!$C$5602:$C$5633,INDIRECT("Coefficients!$AI$2:$AI$33"))))))</f>
      </c>
      <c r="AG181" s="8">
        <f>IF(OR($B181="",$C181="",$D181="",$E181="",$F181="",$G181="",$H181="",$I181="",$J181="",$K181="",$L181=""),"",IF($B181="Female",1/(1+EXP(-SUMPRODUCT(Engine!$C$5602:$C$5633,INDIRECT("Coefficients!$AJ$2:$AJ$33")))),1/(1+EXP(-SUMPRODUCT(Engine!$C$5602:$C$5633,INDIRECT("Coefficients!$AK$2:$AK$33"))))))</f>
      </c>
      <c r="AH181" s="8">
        <f>IF(OR($B181="",$C181="",$D181="",$E181="",$F181="",$G181="",$H181="",$I181="",$J181="",$K181="",$L181=""),"",IF($B181="Female",1/(1+EXP(-SUMPRODUCT(Engine!$C$5602:$C$5633,INDIRECT("Coefficients!$AL$2:$AL$33")))),1/(1+EXP(-SUMPRODUCT(Engine!$C$5602:$C$5633,INDIRECT("Coefficients!$AM$2:$AM$33"))))))</f>
      </c>
      <c r="AI181" s="8">
        <f>IF(OR($B181="",$C181="",$D181="",$E181="",$F181="",$G181="",$H181="",$I181="",$J181="",$K181="",$L181=""),"",IF($B181="Female",1/(1+EXP(-SUMPRODUCT(Engine!$C$5602:$C$5633,INDIRECT("Coefficients!$AN$2:$AN$33")))),1/(1+EXP(-SUMPRODUCT(Engine!$C$5602:$C$5633,INDIRECT("Coefficients!$AO$2:$AO$33"))))))</f>
      </c>
      <c r="AJ181" s="8">
        <f>IF(OR($B181="",$C181="",$D181="",$E181="",$F181="",$G181="",$H181="",$I181="",$J181="",$K181="",$L181=""),"",IF($B181="Female",1/(1+EXP(-SUMPRODUCT(Engine!$C$5602:$C$5633,INDIRECT("Coefficients!$AP$2:$AP$33")))),1/(1+EXP(-SUMPRODUCT(Engine!$C$5602:$C$5633,INDIRECT("Coefficients!$AQ$2:$AQ$33"))))))</f>
      </c>
      <c r="AK181" s="8">
        <f>IF(OR($B181="",$C181="",$D181="",$E181="",$F181="",$G181="",$H181="",$I181="",$J181="",$K181="",$L181=""),"",IF($B181="Female",1/(1+EXP(-SUMPRODUCT(Engine!$C$5602:$C$5633,INDIRECT("Coefficients!$AR$2:$AR$33")))),1/(1+EXP(-SUMPRODUCT(Engine!$C$5602:$C$5633,INDIRECT("Coefficients!$AS$2:$AS$33"))))))</f>
      </c>
      <c r="AL181" s="8">
        <f>IF(OR($B181="",$C181="",$D181="",$E181="",$F181="",$G181="",$H181="",$I181="",$J181="",$K181="",$L181=""),"",IF($B181="Female",1/(1+EXP(-SUMPRODUCT(Engine!$C$5602:$C$5633,INDIRECT("Coefficients!$AT$2:$AT$33")))),1/(1+EXP(-SUMPRODUCT(Engine!$C$5602:$C$5633,INDIRECT("Coefficients!$AU$2:$AU$33"))))))</f>
      </c>
      <c r="AM181" s="8">
        <f>IF(OR($B181="",$C181="",$D181="",$E181="",$F181="",$G181="",$H181="",$I181="",$J181="",$K181="",$L181=""),"",IF($B181="Female",1/(1+EXP(-SUMPRODUCT(Engine!$C$5602:$C$5633,INDIRECT("Coefficients!$AV$2:$AV$33")))),1/(1+EXP(-SUMPRODUCT(Engine!$C$5602:$C$5633,INDIRECT("Coefficients!$AW$2:$AW$33"))))))</f>
      </c>
      <c r="AN181" s="8">
        <f>IF(OR($B181="",$C181="",$D181="",$E181="",$F181="",$G181="",$H181="",$I181="",$J181="",$K181="",$L181=""),"",IF($B181="Female",1/(1+EXP(-SUMPRODUCT(Engine!$C$5602:$C$5633,INDIRECT("Coefficients!$AX$2:$AX$33")))),1/(1+EXP(-SUMPRODUCT(Engine!$C$5602:$C$5633,INDIRECT("Coefficients!$AY$2:$AY$33"))))))</f>
      </c>
      <c r="AO181" s="8">
        <f>IF(OR($B181="",$C181="",$D181="",$E181="",$F181="",$G181="",$H181="",$I181="",$J181="",$K181="",$L181=""),"",IF($B181="Female",1/(1+EXP(-SUMPRODUCT(Engine!$C$5602:$C$5633,INDIRECT("Coefficients!$AZ$2:$AZ$33")))),1/(1+EXP(-SUMPRODUCT(Engine!$C$5602:$C$5633,INDIRECT("Coefficients!$BA$2:$BA$33"))))))</f>
      </c>
      <c r="AP181" s="8">
        <f>IF(OR($B181="",$C181="",$D181="",$E181="",$F181="",$G181="",$H181="",$I181="",$J181="",$K181="",$L181=""),"",IF($B181="Female",1/(1+EXP(-SUMPRODUCT(Engine!$C$5602:$C$5633,INDIRECT("Coefficients!$BB$2:$BB$33")))),1/(1+EXP(-SUMPRODUCT(Engine!$C$5602:$C$5633,INDIRECT("Coefficients!$BC$2:$BC$33"))))))</f>
      </c>
      <c r="AQ181" s="8">
        <f>IF(OR($B181="",$C181="",$D181="",$E181="",$F181="",$G181="",$H181="",$I181="",$J181="",$K181="",$L181=""),"",IF($B181="Female",1/(1+EXP(-SUMPRODUCT(Engine!$C$5602:$C$5633,INDIRECT("Coefficients!$BD$2:$BD$33")))),1/(1+EXP(-SUMPRODUCT(Engine!$C$5602:$C$5633,INDIRECT("Coefficients!$BE$2:$BE$33"))))))</f>
      </c>
      <c r="AR181" s="8">
        <f>IF(OR($B181="",$C181="",$D181="",$E181="",$F181="",$G181="",$H181="",$I181="",$J181="",$K181="",$L181=""),"",IF($B181="Female",1/(1+EXP(-SUMPRODUCT(Engine!$C$5602:$C$5633,INDIRECT("Coefficients!$BF$2:$BF$33")))),1/(1+EXP(-SUMPRODUCT(Engine!$C$5602:$C$5633,INDIRECT("Coefficients!$BG$2:$BG$33"))))))</f>
      </c>
      <c r="AS181" s="8">
        <f>IF(OR($B181="",$C181="",$D181="",$E181="",$F181="",$G181="",$H181="",$I181="",$J181="",$K181="",$L181=""),"",IF($B181="Female",1/(1+EXP(-SUMPRODUCT(Engine!$C$5602:$C$5633,INDIRECT("Coefficients!$BH$2:$BH$33")))),1/(1+EXP(-SUMPRODUCT(Engine!$C$5602:$C$5633,INDIRECT("Coefficients!$BI$2:$BI$33"))))))</f>
      </c>
      <c r="AT181" s="8">
        <f>IF(OR($B181="",$C181="",$D181="",$E181="",$F181="",$G181="",$H181="",$I181="",$J181="",$K181="",$L181=""),"",IF($B181="Female",1/(1+EXP(-SUMPRODUCT(Engine!$C$5602:$C$5633,INDIRECT("Coefficients!$BJ$2:$BJ$33")))),1/(1+EXP(-SUMPRODUCT(Engine!$C$5602:$C$5633,INDIRECT("Coefficients!$BK$2:$BK$33"))))))</f>
      </c>
      <c r="AU181" s="8">
        <f>IF(OR($B181="",$C181="",$D181="",$E181="",$F181="",$G181="",$H181="",$I181="",$J181="",$K181="",$L181=""),"",IF($B181="Female",1/(1+EXP(-SUMPRODUCT(Engine!$C$5602:$C$5633,INDIRECT("Coefficients!$BL$2:$BL$33")))),1/(1+EXP(-SUMPRODUCT(Engine!$C$5602:$C$5633,INDIRECT("Coefficients!$BM$2:$BM$33"))))))</f>
      </c>
      <c r="AV181" s="8">
        <f>IF(OR($B181="",$C181="",$D181="",$E181="",$F181="",$G181="",$H181="",$I181="",$J181="",$K181="",$L181=""),"",IF($B181="Female",1/(1+EXP(-SUMPRODUCT(Engine!$C$5602:$C$5633,INDIRECT("Coefficients!$BN$2:$BN$33")))),1/(1+EXP(-SUMPRODUCT(Engine!$C$5602:$C$5633,INDIRECT("Coefficients!$BO$2:$BO$33"))))))</f>
      </c>
      <c r="AW181" s="8">
        <f>IF(OR($B181="",$C181="",$D181="",$E181="",$F181="",$G181="",$H181="",$I181="",$J181="",$K181="",$L181=""),"",IF($B181="Female",1/(1+EXP(-SUMPRODUCT(Engine!$C$5602:$C$5633,INDIRECT("Coefficients!$BP$2:$BP$33")))),1/(1+EXP(-SUMPRODUCT(Engine!$C$5602:$C$5633,INDIRECT("Coefficients!$BQ$2:$BQ$33"))))))</f>
      </c>
      <c r="AX181" s="8">
        <f>IF(OR($B181="",$C181="",$D181="",$E181="",$F181="",$G181="",$H181="",$I181="",$J181="",$K181="",$L181=""),"",IF($B181="Female",1/(1+EXP(-SUMPRODUCT(Engine!$C$5602:$C$5633,INDIRECT("Coefficients!$BR$2:$BR$33")))),1/(1+EXP(-SUMPRODUCT(Engine!$C$5602:$C$5633,INDIRECT("Coefficients!$BS$2:$BS$33"))))))</f>
      </c>
      <c r="AY181" s="8">
        <f>IF(OR($B181="",$C181="",$D181="",$E181="",$F181="",$G181="",$H181="",$I181="",$J181="",$K181="",$L181=""),"",IF($B181="Female",1/(1+EXP(-SUMPRODUCT(Engine!$C$5602:$C$5633,INDIRECT("Coefficients!$BT$2:$BT$33")))),1/(1+EXP(-SUMPRODUCT(Engine!$C$5602:$C$5633,INDIRECT("Coefficients!$BU$2:$BU$33"))))))</f>
      </c>
      <c r="AZ181" s="8">
        <f>IF(OR($B181="",$C181="",$D181="",$E181="",$F181="",$G181="",$H181="",$I181="",$J181="",$K181="",$L181=""),"",IF($B181="Female",1/(1+EXP(-SUMPRODUCT(Engine!$C$5602:$C$5633,INDIRECT("Coefficients!$BV$2:$BV$33")))),1/(1+EXP(-SUMPRODUCT(Engine!$C$5602:$C$5633,INDIRECT("Coefficients!$BW$2:$BW$33"))))))</f>
      </c>
      <c r="BA181" s="8">
        <f>IF(OR($B181="",$C181="",$D181="",$E181="",$F181="",$G181="",$H181="",$I181="",$J181="",$K181="",$L181=""),"",IF($B181="Female",1/(1+EXP(-SUMPRODUCT(Engine!$C$5602:$C$5633,INDIRECT("Coefficients!$BX$2:$BX$33")))),1/(1+EXP(-SUMPRODUCT(Engine!$C$5602:$C$5633,INDIRECT("Coefficients!$BY$2:$BY$33"))))))</f>
      </c>
      <c r="BB181" s="8">
        <f>IF(OR($B181="",$C181="",$D181="",$E181="",$F181="",$G181="",$H181="",$I181="",$J181="",$K181="",$L181=""),"",IF($B181="Female",1/(1+EXP(-SUMPRODUCT(Engine!$C$5602:$C$5633,INDIRECT("Coefficients!$BZ$2:$BZ$33")))),1/(1+EXP(-SUMPRODUCT(Engine!$C$5602:$C$5633,INDIRECT("Coefficients!$CA$2:$CA$33"))))))</f>
      </c>
      <c r="BC181" s="8">
        <f>IF(OR($B181="",$C181="",$D181="",$E181="",$F181="",$G181="",$H181="",$I181="",$J181="",$K181="",$L181=""),"",IF($B181="Female",1/(1+EXP(-SUMPRODUCT(Engine!$C$5602:$C$5633,INDIRECT("Coefficients!$CB$2:$CB$33")))),1/(1+EXP(-SUMPRODUCT(Engine!$C$5602:$C$5633,INDIRECT("Coefficients!$CC$2:$CC$33"))))))</f>
      </c>
      <c r="BD181" s="8">
        <f>IF(OR($B181="",$C181="",$D181="",$E181="",$F181="",$G181="",$H181="",$I181="",$J181="",$K181="",$L181=""),"",IF($B181="Female",1/(1+EXP(-SUMPRODUCT(Engine!$C$5602:$C$5633,INDIRECT("Coefficients!$CD$2:$CD$33")))),1/(1+EXP(-SUMPRODUCT(Engine!$C$5602:$C$5633,INDIRECT("Coefficients!$CE$2:$CE$33"))))))</f>
      </c>
      <c r="BE181" s="8">
        <f>IF(OR($B181="",$C181="",$D181="",$E181="",$F181="",$G181="",$H181="",$I181="",$J181="",$K181="",$L181=""),"",IF($B181="Female",1/(1+EXP(-SUMPRODUCT(Engine!$C$5602:$C$5633,INDIRECT("Coefficients!$CF$2:$CF$33")))),1/(1+EXP(-SUMPRODUCT(Engine!$C$5602:$C$5633,INDIRECT("Coefficients!$CG$2:$CG$33"))))))</f>
      </c>
      <c r="BF181" s="8">
        <f>IF(OR($B181="",$C181="",$D181="",$E181="",$F181="",$G181="",$H181="",$I181="",$J181="",$K181="",$L181=""),"",IF($B181="Female",1/(1+EXP(-SUMPRODUCT(Engine!$C$5602:$C$5633,INDIRECT("Coefficients!$CH$2:$CH$33")))),1/(1+EXP(-SUMPRODUCT(Engine!$C$5602:$C$5633,INDIRECT("Coefficients!$CI$2:$CI$33"))))))</f>
      </c>
      <c r="BG181" s="8">
        <f>IF(OR($B181="",$C181="",$D181="",$E181="",$F181="",$G181="",$H181="",$I181="",$J181="",$K181="",$L181=""),"",IF($B181="Female",1/(1+EXP(-SUMPRODUCT(Engine!$C$5602:$C$5633,INDIRECT("Coefficients!$CJ$2:$CJ$33")))),1/(1+EXP(-SUMPRODUCT(Engine!$C$5602:$C$5633,INDIRECT("Coefficients!$CK$2:$CK$33"))))))</f>
      </c>
      <c r="BH181" s="8">
        <f>IF(OR($B181="",$C181="",$D181="",$E181="",$F181="",$G181="",$H181="",$I181="",$J181="",$K181="",$L181=""),"",IF($B181="Female",1/(1+EXP(-SUMPRODUCT(Engine!$C$5602:$C$5633,INDIRECT("Coefficients!$CL$2:$CL$33")))),1/(1+EXP(-SUMPRODUCT(Engine!$C$5602:$C$5633,INDIRECT("Coefficients!$CM$2:$CM$33"))))))</f>
      </c>
      <c r="BI181" s="8">
        <f>IF(OR($B181="",$C181="",$D181="",$E181="",$F181="",$G181="",$H181="",$I181="",$J181="",$K181="",$L181=""),"",IF($B181="Female",1/(1+EXP(-SUMPRODUCT(Engine!$C$5602:$C$5633,INDIRECT("Coefficients!$CN$2:$CN$33")))),1/(1+EXP(-SUMPRODUCT(Engine!$C$5602:$C$5633,INDIRECT("Coefficients!$CO$2:$CO$33"))))))</f>
      </c>
      <c r="BJ181" s="8">
        <f>IF(OR($B181="",$C181="",$D181="",$E181="",$F181="",$G181="",$H181="",$I181="",$J181="",$K181="",$L181=""),"",IF($B181="Female",1/(1+EXP(-SUMPRODUCT(Engine!$C$5602:$C$5633,INDIRECT("Coefficients!$CP$2:$CP$33")))),1/(1+EXP(-SUMPRODUCT(Engine!$C$5602:$C$5633,INDIRECT("Coefficients!$CQ$2:$CQ$33"))))))</f>
      </c>
      <c r="BK181" s="8">
        <f>IF(OR($B181="",$C181="",$D181="",$E181="",$F181="",$G181="",$H181="",$I181="",$J181="",$K181="",$L181=""),"",IF($B181="Female",1/(1+EXP(-SUMPRODUCT(Engine!$C$5602:$C$5633,INDIRECT("Coefficients!$CR$2:$CR$33")))),1/(1+EXP(-SUMPRODUCT(Engine!$C$5602:$C$5633,INDIRECT("Coefficients!$CS$2:$CS$33"))))))</f>
      </c>
      <c r="BL181" s="8">
        <f>IF(OR($B181="",$C181="",$D181="",$E181="",$F181="",$G181="",$H181="",$I181="",$J181="",$K181="",$L181=""),"",IF($B181="Female",1/(1+EXP(-SUMPRODUCT(Engine!$C$5602:$C$5633,INDIRECT("Coefficients!$CT$2:$CT$33")))),1/(1+EXP(-SUMPRODUCT(Engine!$C$5602:$C$5633,INDIRECT("Coefficients!$CU$2:$CU$33"))))))</f>
      </c>
      <c r="BM181" s="8">
        <f>IF(OR($B181="",$C181="",$D181="",$E181="",$F181="",$G181="",$H181="",$I181="",$J181="",$K181="",$L181=""),"",IF($B181="Female",1/(1+EXP(-SUMPRODUCT(Engine!$C$5602:$C$5633,INDIRECT("Coefficients!$CV$2:$CV$33")))),1/(1+EXP(-SUMPRODUCT(Engine!$C$5602:$C$5633,INDIRECT("Coefficients!$CW$2:$CW$33"))))))</f>
      </c>
    </row>
    <row r="182" spans="1:65" x14ac:dyDescent="0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8">
        <f>IF(OR($B182="",$C182="",$D182="",$E182="",$F182="",$G182="",$H182="",$I182="",$J182="",$K182="",$L182=""),"",IF($B182="Female",1/(1+EXP(-SUMPRODUCT(Engine!$C$5634:$C$5665,INDIRECT("Coefficients!$B$2:$B$33")))),1/(1+EXP(-SUMPRODUCT(Engine!$C$5634:$C$5665,INDIRECT("Coefficients!$C$2:$C$33"))))))</f>
      </c>
      <c r="Q182" s="8">
        <f>IF(OR($B182="",$C182="",$D182="",$E182="",$F182="",$G182="",$H182="",$I182="",$J182="",$K182="",$L182=""),"",IF($B182="Female",1/(1+EXP(-SUMPRODUCT(Engine!$C$5634:$C$5665,INDIRECT("Coefficients!$D$2:$D$33")))),1/(1+EXP(-SUMPRODUCT(Engine!$C$5634:$C$5665,INDIRECT("Coefficients!$E$2:$E$33"))))))</f>
      </c>
      <c r="R182" s="8">
        <f>IF(OR($B182="",$C182="",$D182="",$E182="",$F182="",$G182="",$H182="",$I182="",$J182="",$K182="",$L182=""),"",IF($B182="Female",1/(1+EXP(-SUMPRODUCT(Engine!$C$5634:$C$5665,INDIRECT("Coefficients!$F$2:$F$33")))),1/(1+EXP(-SUMPRODUCT(Engine!$C$5634:$C$5665,INDIRECT("Coefficients!$G$2:$G$33"))))))</f>
      </c>
      <c r="S182" s="8">
        <f>IF(OR($B182="",$C182="",$D182="",$E182="",$F182="",$G182="",$H182="",$I182="",$J182="",$K182="",$L182=""),"",IF($B182="Female",1/(1+EXP(-SUMPRODUCT(Engine!$C$5634:$C$5665,INDIRECT("Coefficients!$H$2:$H$33")))),1/(1+EXP(-SUMPRODUCT(Engine!$C$5634:$C$5665,INDIRECT("Coefficients!$I$2:$I$33"))))))</f>
      </c>
      <c r="T182" s="8">
        <f>IF(OR($B182="",$C182="",$D182="",$E182="",$F182="",$G182="",$H182="",$I182="",$J182="",$K182="",$L182=""),"",IF($B182="Female",1/(1+EXP(-SUMPRODUCT(Engine!$C$5634:$C$5665,INDIRECT("Coefficients!$J$2:$J$33")))),1/(1+EXP(-SUMPRODUCT(Engine!$C$5634:$C$5665,INDIRECT("Coefficients!$K$2:$K$33"))))))</f>
      </c>
      <c r="U182" s="8">
        <f>IF(OR($B182="",$C182="",$D182="",$E182="",$F182="",$G182="",$H182="",$I182="",$J182="",$K182="",$L182=""),"",IF($B182="Female",1/(1+EXP(-SUMPRODUCT(Engine!$C$5634:$C$5665,INDIRECT("Coefficients!$L$2:$L$33")))),1/(1+EXP(-SUMPRODUCT(Engine!$C$5634:$C$5665,INDIRECT("Coefficients!$M$2:$M$33"))))))</f>
      </c>
      <c r="V182" s="8">
        <f>IF(OR($B182="",$C182="",$D182="",$E182="",$F182="",$G182="",$H182="",$I182="",$J182="",$K182="",$L182=""),"",IF($B182="Female",1/(1+EXP(-SUMPRODUCT(Engine!$C$5634:$C$5665,INDIRECT("Coefficients!$N$2:$N$33")))),1/(1+EXP(-SUMPRODUCT(Engine!$C$5634:$C$5665,INDIRECT("Coefficients!$O$2:$O$33"))))))</f>
      </c>
      <c r="W182" s="8">
        <f>IF(OR($B182="",$C182="",$D182="",$E182="",$F182="",$G182="",$H182="",$I182="",$J182="",$K182="",$L182=""),"",IF($B182="Female",1/(1+EXP(-SUMPRODUCT(Engine!$C$5634:$C$5665,INDIRECT("Coefficients!$P$2:$P$33")))),1/(1+EXP(-SUMPRODUCT(Engine!$C$5634:$C$5665,INDIRECT("Coefficients!$Q$2:$Q$33"))))))</f>
      </c>
      <c r="X182" s="8">
        <f>IF(OR($B182="",$C182="",$D182="",$E182="",$F182="",$G182="",$H182="",$I182="",$J182="",$K182="",$L182=""),"",IF($B182="Female",1/(1+EXP(-SUMPRODUCT(Engine!$C$5634:$C$5665,INDIRECT("Coefficients!$R$2:$R$33")))),1/(1+EXP(-SUMPRODUCT(Engine!$C$5634:$C$5665,INDIRECT("Coefficients!$S$2:$S$33"))))))</f>
      </c>
      <c r="Y182" s="8">
        <f>IF(OR($B182="",$C182="",$D182="",$E182="",$F182="",$G182="",$H182="",$I182="",$J182="",$K182="",$L182=""),"",IF($B182="Female",1/(1+EXP(-SUMPRODUCT(Engine!$C$5634:$C$5665,INDIRECT("Coefficients!$T$2:$T$33")))),1/(1+EXP(-SUMPRODUCT(Engine!$C$5634:$C$5665,INDIRECT("Coefficients!$U$2:$U$33"))))))</f>
      </c>
      <c r="Z182" s="8">
        <f>IF(OR($B182="",$C182="",$D182="",$E182="",$F182="",$G182="",$H182="",$I182="",$J182="",$K182="",$L182=""),"",IF($B182="Female",1/(1+EXP(-SUMPRODUCT(Engine!$C$5634:$C$5665,INDIRECT("Coefficients!$V$2:$V$33")))),1/(1+EXP(-SUMPRODUCT(Engine!$C$5634:$C$5665,INDIRECT("Coefficients!$W$2:$W$33"))))))</f>
      </c>
      <c r="AA182" s="8">
        <f>IF(OR($B182="",$C182="",$D182="",$E182="",$F182="",$G182="",$H182="",$I182="",$J182="",$K182="",$L182=""),"",IF($B182="Female",1/(1+EXP(-SUMPRODUCT(Engine!$C$5634:$C$5665,INDIRECT("Coefficients!$X$2:$X$33")))),1/(1+EXP(-SUMPRODUCT(Engine!$C$5634:$C$5665,INDIRECT("Coefficients!$Y$2:$Y$33"))))))</f>
      </c>
      <c r="AB182" s="8">
        <f>IF(OR($B182="",$C182="",$D182="",$E182="",$F182="",$G182="",$H182="",$I182="",$J182="",$K182="",$L182=""),"",IF($B182="Female",1/(1+EXP(-SUMPRODUCT(Engine!$C$5634:$C$5665,INDIRECT("Coefficients!$Z$2:$Z$33")))),1/(1+EXP(-SUMPRODUCT(Engine!$C$5634:$C$5665,INDIRECT("Coefficients!$AA$2:$AA$33"))))))</f>
      </c>
      <c r="AC182" s="8">
        <f>IF(OR($B182="",$C182="",$D182="",$E182="",$F182="",$G182="",$H182="",$I182="",$J182="",$K182="",$L182=""),"",IF($B182="Female",1/(1+EXP(-SUMPRODUCT(Engine!$C$5634:$C$5665,INDIRECT("Coefficients!$AB$2:$AB$33")))),1/(1+EXP(-SUMPRODUCT(Engine!$C$5634:$C$5665,INDIRECT("Coefficients!$AC$2:$AC$33"))))))</f>
      </c>
      <c r="AD182" s="8">
        <f>IF(OR($B182="",$C182="",$D182="",$E182="",$F182="",$G182="",$H182="",$I182="",$J182="",$K182="",$L182=""),"",IF($B182="Female",1/(1+EXP(-SUMPRODUCT(Engine!$C$5634:$C$5665,INDIRECT("Coefficients!$AD$2:$AD$33")))),1/(1+EXP(-SUMPRODUCT(Engine!$C$5634:$C$5665,INDIRECT("Coefficients!$AE$2:$AE$33"))))))</f>
      </c>
      <c r="AE182" s="8">
        <f>IF(OR($B182="",$C182="",$D182="",$E182="",$F182="",$G182="",$H182="",$I182="",$J182="",$K182="",$L182=""),"",IF($B182="Female",1/(1+EXP(-SUMPRODUCT(Engine!$C$5634:$C$5665,INDIRECT("Coefficients!$AF$2:$AF$33")))),1/(1+EXP(-SUMPRODUCT(Engine!$C$5634:$C$5665,INDIRECT("Coefficients!$AG$2:$AG$33"))))))</f>
      </c>
      <c r="AF182" s="8">
        <f>IF(OR($B182="",$C182="",$D182="",$E182="",$F182="",$G182="",$H182="",$I182="",$J182="",$K182="",$L182=""),"",IF($B182="Female",1/(1+EXP(-SUMPRODUCT(Engine!$C$5634:$C$5665,INDIRECT("Coefficients!$AH$2:$AH$33")))),1/(1+EXP(-SUMPRODUCT(Engine!$C$5634:$C$5665,INDIRECT("Coefficients!$AI$2:$AI$33"))))))</f>
      </c>
      <c r="AG182" s="8">
        <f>IF(OR($B182="",$C182="",$D182="",$E182="",$F182="",$G182="",$H182="",$I182="",$J182="",$K182="",$L182=""),"",IF($B182="Female",1/(1+EXP(-SUMPRODUCT(Engine!$C$5634:$C$5665,INDIRECT("Coefficients!$AJ$2:$AJ$33")))),1/(1+EXP(-SUMPRODUCT(Engine!$C$5634:$C$5665,INDIRECT("Coefficients!$AK$2:$AK$33"))))))</f>
      </c>
      <c r="AH182" s="8">
        <f>IF(OR($B182="",$C182="",$D182="",$E182="",$F182="",$G182="",$H182="",$I182="",$J182="",$K182="",$L182=""),"",IF($B182="Female",1/(1+EXP(-SUMPRODUCT(Engine!$C$5634:$C$5665,INDIRECT("Coefficients!$AL$2:$AL$33")))),1/(1+EXP(-SUMPRODUCT(Engine!$C$5634:$C$5665,INDIRECT("Coefficients!$AM$2:$AM$33"))))))</f>
      </c>
      <c r="AI182" s="8">
        <f>IF(OR($B182="",$C182="",$D182="",$E182="",$F182="",$G182="",$H182="",$I182="",$J182="",$K182="",$L182=""),"",IF($B182="Female",1/(1+EXP(-SUMPRODUCT(Engine!$C$5634:$C$5665,INDIRECT("Coefficients!$AN$2:$AN$33")))),1/(1+EXP(-SUMPRODUCT(Engine!$C$5634:$C$5665,INDIRECT("Coefficients!$AO$2:$AO$33"))))))</f>
      </c>
      <c r="AJ182" s="8">
        <f>IF(OR($B182="",$C182="",$D182="",$E182="",$F182="",$G182="",$H182="",$I182="",$J182="",$K182="",$L182=""),"",IF($B182="Female",1/(1+EXP(-SUMPRODUCT(Engine!$C$5634:$C$5665,INDIRECT("Coefficients!$AP$2:$AP$33")))),1/(1+EXP(-SUMPRODUCT(Engine!$C$5634:$C$5665,INDIRECT("Coefficients!$AQ$2:$AQ$33"))))))</f>
      </c>
      <c r="AK182" s="8">
        <f>IF(OR($B182="",$C182="",$D182="",$E182="",$F182="",$G182="",$H182="",$I182="",$J182="",$K182="",$L182=""),"",IF($B182="Female",1/(1+EXP(-SUMPRODUCT(Engine!$C$5634:$C$5665,INDIRECT("Coefficients!$AR$2:$AR$33")))),1/(1+EXP(-SUMPRODUCT(Engine!$C$5634:$C$5665,INDIRECT("Coefficients!$AS$2:$AS$33"))))))</f>
      </c>
      <c r="AL182" s="8">
        <f>IF(OR($B182="",$C182="",$D182="",$E182="",$F182="",$G182="",$H182="",$I182="",$J182="",$K182="",$L182=""),"",IF($B182="Female",1/(1+EXP(-SUMPRODUCT(Engine!$C$5634:$C$5665,INDIRECT("Coefficients!$AT$2:$AT$33")))),1/(1+EXP(-SUMPRODUCT(Engine!$C$5634:$C$5665,INDIRECT("Coefficients!$AU$2:$AU$33"))))))</f>
      </c>
      <c r="AM182" s="8">
        <f>IF(OR($B182="",$C182="",$D182="",$E182="",$F182="",$G182="",$H182="",$I182="",$J182="",$K182="",$L182=""),"",IF($B182="Female",1/(1+EXP(-SUMPRODUCT(Engine!$C$5634:$C$5665,INDIRECT("Coefficients!$AV$2:$AV$33")))),1/(1+EXP(-SUMPRODUCT(Engine!$C$5634:$C$5665,INDIRECT("Coefficients!$AW$2:$AW$33"))))))</f>
      </c>
      <c r="AN182" s="8">
        <f>IF(OR($B182="",$C182="",$D182="",$E182="",$F182="",$G182="",$H182="",$I182="",$J182="",$K182="",$L182=""),"",IF($B182="Female",1/(1+EXP(-SUMPRODUCT(Engine!$C$5634:$C$5665,INDIRECT("Coefficients!$AX$2:$AX$33")))),1/(1+EXP(-SUMPRODUCT(Engine!$C$5634:$C$5665,INDIRECT("Coefficients!$AY$2:$AY$33"))))))</f>
      </c>
      <c r="AO182" s="8">
        <f>IF(OR($B182="",$C182="",$D182="",$E182="",$F182="",$G182="",$H182="",$I182="",$J182="",$K182="",$L182=""),"",IF($B182="Female",1/(1+EXP(-SUMPRODUCT(Engine!$C$5634:$C$5665,INDIRECT("Coefficients!$AZ$2:$AZ$33")))),1/(1+EXP(-SUMPRODUCT(Engine!$C$5634:$C$5665,INDIRECT("Coefficients!$BA$2:$BA$33"))))))</f>
      </c>
      <c r="AP182" s="8">
        <f>IF(OR($B182="",$C182="",$D182="",$E182="",$F182="",$G182="",$H182="",$I182="",$J182="",$K182="",$L182=""),"",IF($B182="Female",1/(1+EXP(-SUMPRODUCT(Engine!$C$5634:$C$5665,INDIRECT("Coefficients!$BB$2:$BB$33")))),1/(1+EXP(-SUMPRODUCT(Engine!$C$5634:$C$5665,INDIRECT("Coefficients!$BC$2:$BC$33"))))))</f>
      </c>
      <c r="AQ182" s="8">
        <f>IF(OR($B182="",$C182="",$D182="",$E182="",$F182="",$G182="",$H182="",$I182="",$J182="",$K182="",$L182=""),"",IF($B182="Female",1/(1+EXP(-SUMPRODUCT(Engine!$C$5634:$C$5665,INDIRECT("Coefficients!$BD$2:$BD$33")))),1/(1+EXP(-SUMPRODUCT(Engine!$C$5634:$C$5665,INDIRECT("Coefficients!$BE$2:$BE$33"))))))</f>
      </c>
      <c r="AR182" s="8">
        <f>IF(OR($B182="",$C182="",$D182="",$E182="",$F182="",$G182="",$H182="",$I182="",$J182="",$K182="",$L182=""),"",IF($B182="Female",1/(1+EXP(-SUMPRODUCT(Engine!$C$5634:$C$5665,INDIRECT("Coefficients!$BF$2:$BF$33")))),1/(1+EXP(-SUMPRODUCT(Engine!$C$5634:$C$5665,INDIRECT("Coefficients!$BG$2:$BG$33"))))))</f>
      </c>
      <c r="AS182" s="8">
        <f>IF(OR($B182="",$C182="",$D182="",$E182="",$F182="",$G182="",$H182="",$I182="",$J182="",$K182="",$L182=""),"",IF($B182="Female",1/(1+EXP(-SUMPRODUCT(Engine!$C$5634:$C$5665,INDIRECT("Coefficients!$BH$2:$BH$33")))),1/(1+EXP(-SUMPRODUCT(Engine!$C$5634:$C$5665,INDIRECT("Coefficients!$BI$2:$BI$33"))))))</f>
      </c>
      <c r="AT182" s="8">
        <f>IF(OR($B182="",$C182="",$D182="",$E182="",$F182="",$G182="",$H182="",$I182="",$J182="",$K182="",$L182=""),"",IF($B182="Female",1/(1+EXP(-SUMPRODUCT(Engine!$C$5634:$C$5665,INDIRECT("Coefficients!$BJ$2:$BJ$33")))),1/(1+EXP(-SUMPRODUCT(Engine!$C$5634:$C$5665,INDIRECT("Coefficients!$BK$2:$BK$33"))))))</f>
      </c>
      <c r="AU182" s="8">
        <f>IF(OR($B182="",$C182="",$D182="",$E182="",$F182="",$G182="",$H182="",$I182="",$J182="",$K182="",$L182=""),"",IF($B182="Female",1/(1+EXP(-SUMPRODUCT(Engine!$C$5634:$C$5665,INDIRECT("Coefficients!$BL$2:$BL$33")))),1/(1+EXP(-SUMPRODUCT(Engine!$C$5634:$C$5665,INDIRECT("Coefficients!$BM$2:$BM$33"))))))</f>
      </c>
      <c r="AV182" s="8">
        <f>IF(OR($B182="",$C182="",$D182="",$E182="",$F182="",$G182="",$H182="",$I182="",$J182="",$K182="",$L182=""),"",IF($B182="Female",1/(1+EXP(-SUMPRODUCT(Engine!$C$5634:$C$5665,INDIRECT("Coefficients!$BN$2:$BN$33")))),1/(1+EXP(-SUMPRODUCT(Engine!$C$5634:$C$5665,INDIRECT("Coefficients!$BO$2:$BO$33"))))))</f>
      </c>
      <c r="AW182" s="8">
        <f>IF(OR($B182="",$C182="",$D182="",$E182="",$F182="",$G182="",$H182="",$I182="",$J182="",$K182="",$L182=""),"",IF($B182="Female",1/(1+EXP(-SUMPRODUCT(Engine!$C$5634:$C$5665,INDIRECT("Coefficients!$BP$2:$BP$33")))),1/(1+EXP(-SUMPRODUCT(Engine!$C$5634:$C$5665,INDIRECT("Coefficients!$BQ$2:$BQ$33"))))))</f>
      </c>
      <c r="AX182" s="8">
        <f>IF(OR($B182="",$C182="",$D182="",$E182="",$F182="",$G182="",$H182="",$I182="",$J182="",$K182="",$L182=""),"",IF($B182="Female",1/(1+EXP(-SUMPRODUCT(Engine!$C$5634:$C$5665,INDIRECT("Coefficients!$BR$2:$BR$33")))),1/(1+EXP(-SUMPRODUCT(Engine!$C$5634:$C$5665,INDIRECT("Coefficients!$BS$2:$BS$33"))))))</f>
      </c>
      <c r="AY182" s="8">
        <f>IF(OR($B182="",$C182="",$D182="",$E182="",$F182="",$G182="",$H182="",$I182="",$J182="",$K182="",$L182=""),"",IF($B182="Female",1/(1+EXP(-SUMPRODUCT(Engine!$C$5634:$C$5665,INDIRECT("Coefficients!$BT$2:$BT$33")))),1/(1+EXP(-SUMPRODUCT(Engine!$C$5634:$C$5665,INDIRECT("Coefficients!$BU$2:$BU$33"))))))</f>
      </c>
      <c r="AZ182" s="8">
        <f>IF(OR($B182="",$C182="",$D182="",$E182="",$F182="",$G182="",$H182="",$I182="",$J182="",$K182="",$L182=""),"",IF($B182="Female",1/(1+EXP(-SUMPRODUCT(Engine!$C$5634:$C$5665,INDIRECT("Coefficients!$BV$2:$BV$33")))),1/(1+EXP(-SUMPRODUCT(Engine!$C$5634:$C$5665,INDIRECT("Coefficients!$BW$2:$BW$33"))))))</f>
      </c>
      <c r="BA182" s="8">
        <f>IF(OR($B182="",$C182="",$D182="",$E182="",$F182="",$G182="",$H182="",$I182="",$J182="",$K182="",$L182=""),"",IF($B182="Female",1/(1+EXP(-SUMPRODUCT(Engine!$C$5634:$C$5665,INDIRECT("Coefficients!$BX$2:$BX$33")))),1/(1+EXP(-SUMPRODUCT(Engine!$C$5634:$C$5665,INDIRECT("Coefficients!$BY$2:$BY$33"))))))</f>
      </c>
      <c r="BB182" s="8">
        <f>IF(OR($B182="",$C182="",$D182="",$E182="",$F182="",$G182="",$H182="",$I182="",$J182="",$K182="",$L182=""),"",IF($B182="Female",1/(1+EXP(-SUMPRODUCT(Engine!$C$5634:$C$5665,INDIRECT("Coefficients!$BZ$2:$BZ$33")))),1/(1+EXP(-SUMPRODUCT(Engine!$C$5634:$C$5665,INDIRECT("Coefficients!$CA$2:$CA$33"))))))</f>
      </c>
      <c r="BC182" s="8">
        <f>IF(OR($B182="",$C182="",$D182="",$E182="",$F182="",$G182="",$H182="",$I182="",$J182="",$K182="",$L182=""),"",IF($B182="Female",1/(1+EXP(-SUMPRODUCT(Engine!$C$5634:$C$5665,INDIRECT("Coefficients!$CB$2:$CB$33")))),1/(1+EXP(-SUMPRODUCT(Engine!$C$5634:$C$5665,INDIRECT("Coefficients!$CC$2:$CC$33"))))))</f>
      </c>
      <c r="BD182" s="8">
        <f>IF(OR($B182="",$C182="",$D182="",$E182="",$F182="",$G182="",$H182="",$I182="",$J182="",$K182="",$L182=""),"",IF($B182="Female",1/(1+EXP(-SUMPRODUCT(Engine!$C$5634:$C$5665,INDIRECT("Coefficients!$CD$2:$CD$33")))),1/(1+EXP(-SUMPRODUCT(Engine!$C$5634:$C$5665,INDIRECT("Coefficients!$CE$2:$CE$33"))))))</f>
      </c>
      <c r="BE182" s="8">
        <f>IF(OR($B182="",$C182="",$D182="",$E182="",$F182="",$G182="",$H182="",$I182="",$J182="",$K182="",$L182=""),"",IF($B182="Female",1/(1+EXP(-SUMPRODUCT(Engine!$C$5634:$C$5665,INDIRECT("Coefficients!$CF$2:$CF$33")))),1/(1+EXP(-SUMPRODUCT(Engine!$C$5634:$C$5665,INDIRECT("Coefficients!$CG$2:$CG$33"))))))</f>
      </c>
      <c r="BF182" s="8">
        <f>IF(OR($B182="",$C182="",$D182="",$E182="",$F182="",$G182="",$H182="",$I182="",$J182="",$K182="",$L182=""),"",IF($B182="Female",1/(1+EXP(-SUMPRODUCT(Engine!$C$5634:$C$5665,INDIRECT("Coefficients!$CH$2:$CH$33")))),1/(1+EXP(-SUMPRODUCT(Engine!$C$5634:$C$5665,INDIRECT("Coefficients!$CI$2:$CI$33"))))))</f>
      </c>
      <c r="BG182" s="8">
        <f>IF(OR($B182="",$C182="",$D182="",$E182="",$F182="",$G182="",$H182="",$I182="",$J182="",$K182="",$L182=""),"",IF($B182="Female",1/(1+EXP(-SUMPRODUCT(Engine!$C$5634:$C$5665,INDIRECT("Coefficients!$CJ$2:$CJ$33")))),1/(1+EXP(-SUMPRODUCT(Engine!$C$5634:$C$5665,INDIRECT("Coefficients!$CK$2:$CK$33"))))))</f>
      </c>
      <c r="BH182" s="8">
        <f>IF(OR($B182="",$C182="",$D182="",$E182="",$F182="",$G182="",$H182="",$I182="",$J182="",$K182="",$L182=""),"",IF($B182="Female",1/(1+EXP(-SUMPRODUCT(Engine!$C$5634:$C$5665,INDIRECT("Coefficients!$CL$2:$CL$33")))),1/(1+EXP(-SUMPRODUCT(Engine!$C$5634:$C$5665,INDIRECT("Coefficients!$CM$2:$CM$33"))))))</f>
      </c>
      <c r="BI182" s="8">
        <f>IF(OR($B182="",$C182="",$D182="",$E182="",$F182="",$G182="",$H182="",$I182="",$J182="",$K182="",$L182=""),"",IF($B182="Female",1/(1+EXP(-SUMPRODUCT(Engine!$C$5634:$C$5665,INDIRECT("Coefficients!$CN$2:$CN$33")))),1/(1+EXP(-SUMPRODUCT(Engine!$C$5634:$C$5665,INDIRECT("Coefficients!$CO$2:$CO$33"))))))</f>
      </c>
      <c r="BJ182" s="8">
        <f>IF(OR($B182="",$C182="",$D182="",$E182="",$F182="",$G182="",$H182="",$I182="",$J182="",$K182="",$L182=""),"",IF($B182="Female",1/(1+EXP(-SUMPRODUCT(Engine!$C$5634:$C$5665,INDIRECT("Coefficients!$CP$2:$CP$33")))),1/(1+EXP(-SUMPRODUCT(Engine!$C$5634:$C$5665,INDIRECT("Coefficients!$CQ$2:$CQ$33"))))))</f>
      </c>
      <c r="BK182" s="8">
        <f>IF(OR($B182="",$C182="",$D182="",$E182="",$F182="",$G182="",$H182="",$I182="",$J182="",$K182="",$L182=""),"",IF($B182="Female",1/(1+EXP(-SUMPRODUCT(Engine!$C$5634:$C$5665,INDIRECT("Coefficients!$CR$2:$CR$33")))),1/(1+EXP(-SUMPRODUCT(Engine!$C$5634:$C$5665,INDIRECT("Coefficients!$CS$2:$CS$33"))))))</f>
      </c>
      <c r="BL182" s="8">
        <f>IF(OR($B182="",$C182="",$D182="",$E182="",$F182="",$G182="",$H182="",$I182="",$J182="",$K182="",$L182=""),"",IF($B182="Female",1/(1+EXP(-SUMPRODUCT(Engine!$C$5634:$C$5665,INDIRECT("Coefficients!$CT$2:$CT$33")))),1/(1+EXP(-SUMPRODUCT(Engine!$C$5634:$C$5665,INDIRECT("Coefficients!$CU$2:$CU$33"))))))</f>
      </c>
      <c r="BM182" s="8">
        <f>IF(OR($B182="",$C182="",$D182="",$E182="",$F182="",$G182="",$H182="",$I182="",$J182="",$K182="",$L182=""),"",IF($B182="Female",1/(1+EXP(-SUMPRODUCT(Engine!$C$5634:$C$5665,INDIRECT("Coefficients!$CV$2:$CV$33")))),1/(1+EXP(-SUMPRODUCT(Engine!$C$5634:$C$5665,INDIRECT("Coefficients!$CW$2:$CW$33"))))))</f>
      </c>
    </row>
    <row r="183" spans="1:65" x14ac:dyDescent="0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8">
        <f>IF(OR($B183="",$C183="",$D183="",$E183="",$F183="",$G183="",$H183="",$I183="",$J183="",$K183="",$L183=""),"",IF($B183="Female",1/(1+EXP(-SUMPRODUCT(Engine!$C$5666:$C$5697,INDIRECT("Coefficients!$B$2:$B$33")))),1/(1+EXP(-SUMPRODUCT(Engine!$C$5666:$C$5697,INDIRECT("Coefficients!$C$2:$C$33"))))))</f>
      </c>
      <c r="Q183" s="8">
        <f>IF(OR($B183="",$C183="",$D183="",$E183="",$F183="",$G183="",$H183="",$I183="",$J183="",$K183="",$L183=""),"",IF($B183="Female",1/(1+EXP(-SUMPRODUCT(Engine!$C$5666:$C$5697,INDIRECT("Coefficients!$D$2:$D$33")))),1/(1+EXP(-SUMPRODUCT(Engine!$C$5666:$C$5697,INDIRECT("Coefficients!$E$2:$E$33"))))))</f>
      </c>
      <c r="R183" s="8">
        <f>IF(OR($B183="",$C183="",$D183="",$E183="",$F183="",$G183="",$H183="",$I183="",$J183="",$K183="",$L183=""),"",IF($B183="Female",1/(1+EXP(-SUMPRODUCT(Engine!$C$5666:$C$5697,INDIRECT("Coefficients!$F$2:$F$33")))),1/(1+EXP(-SUMPRODUCT(Engine!$C$5666:$C$5697,INDIRECT("Coefficients!$G$2:$G$33"))))))</f>
      </c>
      <c r="S183" s="8">
        <f>IF(OR($B183="",$C183="",$D183="",$E183="",$F183="",$G183="",$H183="",$I183="",$J183="",$K183="",$L183=""),"",IF($B183="Female",1/(1+EXP(-SUMPRODUCT(Engine!$C$5666:$C$5697,INDIRECT("Coefficients!$H$2:$H$33")))),1/(1+EXP(-SUMPRODUCT(Engine!$C$5666:$C$5697,INDIRECT("Coefficients!$I$2:$I$33"))))))</f>
      </c>
      <c r="T183" s="8">
        <f>IF(OR($B183="",$C183="",$D183="",$E183="",$F183="",$G183="",$H183="",$I183="",$J183="",$K183="",$L183=""),"",IF($B183="Female",1/(1+EXP(-SUMPRODUCT(Engine!$C$5666:$C$5697,INDIRECT("Coefficients!$J$2:$J$33")))),1/(1+EXP(-SUMPRODUCT(Engine!$C$5666:$C$5697,INDIRECT("Coefficients!$K$2:$K$33"))))))</f>
      </c>
      <c r="U183" s="8">
        <f>IF(OR($B183="",$C183="",$D183="",$E183="",$F183="",$G183="",$H183="",$I183="",$J183="",$K183="",$L183=""),"",IF($B183="Female",1/(1+EXP(-SUMPRODUCT(Engine!$C$5666:$C$5697,INDIRECT("Coefficients!$L$2:$L$33")))),1/(1+EXP(-SUMPRODUCT(Engine!$C$5666:$C$5697,INDIRECT("Coefficients!$M$2:$M$33"))))))</f>
      </c>
      <c r="V183" s="8">
        <f>IF(OR($B183="",$C183="",$D183="",$E183="",$F183="",$G183="",$H183="",$I183="",$J183="",$K183="",$L183=""),"",IF($B183="Female",1/(1+EXP(-SUMPRODUCT(Engine!$C$5666:$C$5697,INDIRECT("Coefficients!$N$2:$N$33")))),1/(1+EXP(-SUMPRODUCT(Engine!$C$5666:$C$5697,INDIRECT("Coefficients!$O$2:$O$33"))))))</f>
      </c>
      <c r="W183" s="8">
        <f>IF(OR($B183="",$C183="",$D183="",$E183="",$F183="",$G183="",$H183="",$I183="",$J183="",$K183="",$L183=""),"",IF($B183="Female",1/(1+EXP(-SUMPRODUCT(Engine!$C$5666:$C$5697,INDIRECT("Coefficients!$P$2:$P$33")))),1/(1+EXP(-SUMPRODUCT(Engine!$C$5666:$C$5697,INDIRECT("Coefficients!$Q$2:$Q$33"))))))</f>
      </c>
      <c r="X183" s="8">
        <f>IF(OR($B183="",$C183="",$D183="",$E183="",$F183="",$G183="",$H183="",$I183="",$J183="",$K183="",$L183=""),"",IF($B183="Female",1/(1+EXP(-SUMPRODUCT(Engine!$C$5666:$C$5697,INDIRECT("Coefficients!$R$2:$R$33")))),1/(1+EXP(-SUMPRODUCT(Engine!$C$5666:$C$5697,INDIRECT("Coefficients!$S$2:$S$33"))))))</f>
      </c>
      <c r="Y183" s="8">
        <f>IF(OR($B183="",$C183="",$D183="",$E183="",$F183="",$G183="",$H183="",$I183="",$J183="",$K183="",$L183=""),"",IF($B183="Female",1/(1+EXP(-SUMPRODUCT(Engine!$C$5666:$C$5697,INDIRECT("Coefficients!$T$2:$T$33")))),1/(1+EXP(-SUMPRODUCT(Engine!$C$5666:$C$5697,INDIRECT("Coefficients!$U$2:$U$33"))))))</f>
      </c>
      <c r="Z183" s="8">
        <f>IF(OR($B183="",$C183="",$D183="",$E183="",$F183="",$G183="",$H183="",$I183="",$J183="",$K183="",$L183=""),"",IF($B183="Female",1/(1+EXP(-SUMPRODUCT(Engine!$C$5666:$C$5697,INDIRECT("Coefficients!$V$2:$V$33")))),1/(1+EXP(-SUMPRODUCT(Engine!$C$5666:$C$5697,INDIRECT("Coefficients!$W$2:$W$33"))))))</f>
      </c>
      <c r="AA183" s="8">
        <f>IF(OR($B183="",$C183="",$D183="",$E183="",$F183="",$G183="",$H183="",$I183="",$J183="",$K183="",$L183=""),"",IF($B183="Female",1/(1+EXP(-SUMPRODUCT(Engine!$C$5666:$C$5697,INDIRECT("Coefficients!$X$2:$X$33")))),1/(1+EXP(-SUMPRODUCT(Engine!$C$5666:$C$5697,INDIRECT("Coefficients!$Y$2:$Y$33"))))))</f>
      </c>
      <c r="AB183" s="8">
        <f>IF(OR($B183="",$C183="",$D183="",$E183="",$F183="",$G183="",$H183="",$I183="",$J183="",$K183="",$L183=""),"",IF($B183="Female",1/(1+EXP(-SUMPRODUCT(Engine!$C$5666:$C$5697,INDIRECT("Coefficients!$Z$2:$Z$33")))),1/(1+EXP(-SUMPRODUCT(Engine!$C$5666:$C$5697,INDIRECT("Coefficients!$AA$2:$AA$33"))))))</f>
      </c>
      <c r="AC183" s="8">
        <f>IF(OR($B183="",$C183="",$D183="",$E183="",$F183="",$G183="",$H183="",$I183="",$J183="",$K183="",$L183=""),"",IF($B183="Female",1/(1+EXP(-SUMPRODUCT(Engine!$C$5666:$C$5697,INDIRECT("Coefficients!$AB$2:$AB$33")))),1/(1+EXP(-SUMPRODUCT(Engine!$C$5666:$C$5697,INDIRECT("Coefficients!$AC$2:$AC$33"))))))</f>
      </c>
      <c r="AD183" s="8">
        <f>IF(OR($B183="",$C183="",$D183="",$E183="",$F183="",$G183="",$H183="",$I183="",$J183="",$K183="",$L183=""),"",IF($B183="Female",1/(1+EXP(-SUMPRODUCT(Engine!$C$5666:$C$5697,INDIRECT("Coefficients!$AD$2:$AD$33")))),1/(1+EXP(-SUMPRODUCT(Engine!$C$5666:$C$5697,INDIRECT("Coefficients!$AE$2:$AE$33"))))))</f>
      </c>
      <c r="AE183" s="8">
        <f>IF(OR($B183="",$C183="",$D183="",$E183="",$F183="",$G183="",$H183="",$I183="",$J183="",$K183="",$L183=""),"",IF($B183="Female",1/(1+EXP(-SUMPRODUCT(Engine!$C$5666:$C$5697,INDIRECT("Coefficients!$AF$2:$AF$33")))),1/(1+EXP(-SUMPRODUCT(Engine!$C$5666:$C$5697,INDIRECT("Coefficients!$AG$2:$AG$33"))))))</f>
      </c>
      <c r="AF183" s="8">
        <f>IF(OR($B183="",$C183="",$D183="",$E183="",$F183="",$G183="",$H183="",$I183="",$J183="",$K183="",$L183=""),"",IF($B183="Female",1/(1+EXP(-SUMPRODUCT(Engine!$C$5666:$C$5697,INDIRECT("Coefficients!$AH$2:$AH$33")))),1/(1+EXP(-SUMPRODUCT(Engine!$C$5666:$C$5697,INDIRECT("Coefficients!$AI$2:$AI$33"))))))</f>
      </c>
      <c r="AG183" s="8">
        <f>IF(OR($B183="",$C183="",$D183="",$E183="",$F183="",$G183="",$H183="",$I183="",$J183="",$K183="",$L183=""),"",IF($B183="Female",1/(1+EXP(-SUMPRODUCT(Engine!$C$5666:$C$5697,INDIRECT("Coefficients!$AJ$2:$AJ$33")))),1/(1+EXP(-SUMPRODUCT(Engine!$C$5666:$C$5697,INDIRECT("Coefficients!$AK$2:$AK$33"))))))</f>
      </c>
      <c r="AH183" s="8">
        <f>IF(OR($B183="",$C183="",$D183="",$E183="",$F183="",$G183="",$H183="",$I183="",$J183="",$K183="",$L183=""),"",IF($B183="Female",1/(1+EXP(-SUMPRODUCT(Engine!$C$5666:$C$5697,INDIRECT("Coefficients!$AL$2:$AL$33")))),1/(1+EXP(-SUMPRODUCT(Engine!$C$5666:$C$5697,INDIRECT("Coefficients!$AM$2:$AM$33"))))))</f>
      </c>
      <c r="AI183" s="8">
        <f>IF(OR($B183="",$C183="",$D183="",$E183="",$F183="",$G183="",$H183="",$I183="",$J183="",$K183="",$L183=""),"",IF($B183="Female",1/(1+EXP(-SUMPRODUCT(Engine!$C$5666:$C$5697,INDIRECT("Coefficients!$AN$2:$AN$33")))),1/(1+EXP(-SUMPRODUCT(Engine!$C$5666:$C$5697,INDIRECT("Coefficients!$AO$2:$AO$33"))))))</f>
      </c>
      <c r="AJ183" s="8">
        <f>IF(OR($B183="",$C183="",$D183="",$E183="",$F183="",$G183="",$H183="",$I183="",$J183="",$K183="",$L183=""),"",IF($B183="Female",1/(1+EXP(-SUMPRODUCT(Engine!$C$5666:$C$5697,INDIRECT("Coefficients!$AP$2:$AP$33")))),1/(1+EXP(-SUMPRODUCT(Engine!$C$5666:$C$5697,INDIRECT("Coefficients!$AQ$2:$AQ$33"))))))</f>
      </c>
      <c r="AK183" s="8">
        <f>IF(OR($B183="",$C183="",$D183="",$E183="",$F183="",$G183="",$H183="",$I183="",$J183="",$K183="",$L183=""),"",IF($B183="Female",1/(1+EXP(-SUMPRODUCT(Engine!$C$5666:$C$5697,INDIRECT("Coefficients!$AR$2:$AR$33")))),1/(1+EXP(-SUMPRODUCT(Engine!$C$5666:$C$5697,INDIRECT("Coefficients!$AS$2:$AS$33"))))))</f>
      </c>
      <c r="AL183" s="8">
        <f>IF(OR($B183="",$C183="",$D183="",$E183="",$F183="",$G183="",$H183="",$I183="",$J183="",$K183="",$L183=""),"",IF($B183="Female",1/(1+EXP(-SUMPRODUCT(Engine!$C$5666:$C$5697,INDIRECT("Coefficients!$AT$2:$AT$33")))),1/(1+EXP(-SUMPRODUCT(Engine!$C$5666:$C$5697,INDIRECT("Coefficients!$AU$2:$AU$33"))))))</f>
      </c>
      <c r="AM183" s="8">
        <f>IF(OR($B183="",$C183="",$D183="",$E183="",$F183="",$G183="",$H183="",$I183="",$J183="",$K183="",$L183=""),"",IF($B183="Female",1/(1+EXP(-SUMPRODUCT(Engine!$C$5666:$C$5697,INDIRECT("Coefficients!$AV$2:$AV$33")))),1/(1+EXP(-SUMPRODUCT(Engine!$C$5666:$C$5697,INDIRECT("Coefficients!$AW$2:$AW$33"))))))</f>
      </c>
      <c r="AN183" s="8">
        <f>IF(OR($B183="",$C183="",$D183="",$E183="",$F183="",$G183="",$H183="",$I183="",$J183="",$K183="",$L183=""),"",IF($B183="Female",1/(1+EXP(-SUMPRODUCT(Engine!$C$5666:$C$5697,INDIRECT("Coefficients!$AX$2:$AX$33")))),1/(1+EXP(-SUMPRODUCT(Engine!$C$5666:$C$5697,INDIRECT("Coefficients!$AY$2:$AY$33"))))))</f>
      </c>
      <c r="AO183" s="8">
        <f>IF(OR($B183="",$C183="",$D183="",$E183="",$F183="",$G183="",$H183="",$I183="",$J183="",$K183="",$L183=""),"",IF($B183="Female",1/(1+EXP(-SUMPRODUCT(Engine!$C$5666:$C$5697,INDIRECT("Coefficients!$AZ$2:$AZ$33")))),1/(1+EXP(-SUMPRODUCT(Engine!$C$5666:$C$5697,INDIRECT("Coefficients!$BA$2:$BA$33"))))))</f>
      </c>
      <c r="AP183" s="8">
        <f>IF(OR($B183="",$C183="",$D183="",$E183="",$F183="",$G183="",$H183="",$I183="",$J183="",$K183="",$L183=""),"",IF($B183="Female",1/(1+EXP(-SUMPRODUCT(Engine!$C$5666:$C$5697,INDIRECT("Coefficients!$BB$2:$BB$33")))),1/(1+EXP(-SUMPRODUCT(Engine!$C$5666:$C$5697,INDIRECT("Coefficients!$BC$2:$BC$33"))))))</f>
      </c>
      <c r="AQ183" s="8">
        <f>IF(OR($B183="",$C183="",$D183="",$E183="",$F183="",$G183="",$H183="",$I183="",$J183="",$K183="",$L183=""),"",IF($B183="Female",1/(1+EXP(-SUMPRODUCT(Engine!$C$5666:$C$5697,INDIRECT("Coefficients!$BD$2:$BD$33")))),1/(1+EXP(-SUMPRODUCT(Engine!$C$5666:$C$5697,INDIRECT("Coefficients!$BE$2:$BE$33"))))))</f>
      </c>
      <c r="AR183" s="8">
        <f>IF(OR($B183="",$C183="",$D183="",$E183="",$F183="",$G183="",$H183="",$I183="",$J183="",$K183="",$L183=""),"",IF($B183="Female",1/(1+EXP(-SUMPRODUCT(Engine!$C$5666:$C$5697,INDIRECT("Coefficients!$BF$2:$BF$33")))),1/(1+EXP(-SUMPRODUCT(Engine!$C$5666:$C$5697,INDIRECT("Coefficients!$BG$2:$BG$33"))))))</f>
      </c>
      <c r="AS183" s="8">
        <f>IF(OR($B183="",$C183="",$D183="",$E183="",$F183="",$G183="",$H183="",$I183="",$J183="",$K183="",$L183=""),"",IF($B183="Female",1/(1+EXP(-SUMPRODUCT(Engine!$C$5666:$C$5697,INDIRECT("Coefficients!$BH$2:$BH$33")))),1/(1+EXP(-SUMPRODUCT(Engine!$C$5666:$C$5697,INDIRECT("Coefficients!$BI$2:$BI$33"))))))</f>
      </c>
      <c r="AT183" s="8">
        <f>IF(OR($B183="",$C183="",$D183="",$E183="",$F183="",$G183="",$H183="",$I183="",$J183="",$K183="",$L183=""),"",IF($B183="Female",1/(1+EXP(-SUMPRODUCT(Engine!$C$5666:$C$5697,INDIRECT("Coefficients!$BJ$2:$BJ$33")))),1/(1+EXP(-SUMPRODUCT(Engine!$C$5666:$C$5697,INDIRECT("Coefficients!$BK$2:$BK$33"))))))</f>
      </c>
      <c r="AU183" s="8">
        <f>IF(OR($B183="",$C183="",$D183="",$E183="",$F183="",$G183="",$H183="",$I183="",$J183="",$K183="",$L183=""),"",IF($B183="Female",1/(1+EXP(-SUMPRODUCT(Engine!$C$5666:$C$5697,INDIRECT("Coefficients!$BL$2:$BL$33")))),1/(1+EXP(-SUMPRODUCT(Engine!$C$5666:$C$5697,INDIRECT("Coefficients!$BM$2:$BM$33"))))))</f>
      </c>
      <c r="AV183" s="8">
        <f>IF(OR($B183="",$C183="",$D183="",$E183="",$F183="",$G183="",$H183="",$I183="",$J183="",$K183="",$L183=""),"",IF($B183="Female",1/(1+EXP(-SUMPRODUCT(Engine!$C$5666:$C$5697,INDIRECT("Coefficients!$BN$2:$BN$33")))),1/(1+EXP(-SUMPRODUCT(Engine!$C$5666:$C$5697,INDIRECT("Coefficients!$BO$2:$BO$33"))))))</f>
      </c>
      <c r="AW183" s="8">
        <f>IF(OR($B183="",$C183="",$D183="",$E183="",$F183="",$G183="",$H183="",$I183="",$J183="",$K183="",$L183=""),"",IF($B183="Female",1/(1+EXP(-SUMPRODUCT(Engine!$C$5666:$C$5697,INDIRECT("Coefficients!$BP$2:$BP$33")))),1/(1+EXP(-SUMPRODUCT(Engine!$C$5666:$C$5697,INDIRECT("Coefficients!$BQ$2:$BQ$33"))))))</f>
      </c>
      <c r="AX183" s="8">
        <f>IF(OR($B183="",$C183="",$D183="",$E183="",$F183="",$G183="",$H183="",$I183="",$J183="",$K183="",$L183=""),"",IF($B183="Female",1/(1+EXP(-SUMPRODUCT(Engine!$C$5666:$C$5697,INDIRECT("Coefficients!$BR$2:$BR$33")))),1/(1+EXP(-SUMPRODUCT(Engine!$C$5666:$C$5697,INDIRECT("Coefficients!$BS$2:$BS$33"))))))</f>
      </c>
      <c r="AY183" s="8">
        <f>IF(OR($B183="",$C183="",$D183="",$E183="",$F183="",$G183="",$H183="",$I183="",$J183="",$K183="",$L183=""),"",IF($B183="Female",1/(1+EXP(-SUMPRODUCT(Engine!$C$5666:$C$5697,INDIRECT("Coefficients!$BT$2:$BT$33")))),1/(1+EXP(-SUMPRODUCT(Engine!$C$5666:$C$5697,INDIRECT("Coefficients!$BU$2:$BU$33"))))))</f>
      </c>
      <c r="AZ183" s="8">
        <f>IF(OR($B183="",$C183="",$D183="",$E183="",$F183="",$G183="",$H183="",$I183="",$J183="",$K183="",$L183=""),"",IF($B183="Female",1/(1+EXP(-SUMPRODUCT(Engine!$C$5666:$C$5697,INDIRECT("Coefficients!$BV$2:$BV$33")))),1/(1+EXP(-SUMPRODUCT(Engine!$C$5666:$C$5697,INDIRECT("Coefficients!$BW$2:$BW$33"))))))</f>
      </c>
      <c r="BA183" s="8">
        <f>IF(OR($B183="",$C183="",$D183="",$E183="",$F183="",$G183="",$H183="",$I183="",$J183="",$K183="",$L183=""),"",IF($B183="Female",1/(1+EXP(-SUMPRODUCT(Engine!$C$5666:$C$5697,INDIRECT("Coefficients!$BX$2:$BX$33")))),1/(1+EXP(-SUMPRODUCT(Engine!$C$5666:$C$5697,INDIRECT("Coefficients!$BY$2:$BY$33"))))))</f>
      </c>
      <c r="BB183" s="8">
        <f>IF(OR($B183="",$C183="",$D183="",$E183="",$F183="",$G183="",$H183="",$I183="",$J183="",$K183="",$L183=""),"",IF($B183="Female",1/(1+EXP(-SUMPRODUCT(Engine!$C$5666:$C$5697,INDIRECT("Coefficients!$BZ$2:$BZ$33")))),1/(1+EXP(-SUMPRODUCT(Engine!$C$5666:$C$5697,INDIRECT("Coefficients!$CA$2:$CA$33"))))))</f>
      </c>
      <c r="BC183" s="8">
        <f>IF(OR($B183="",$C183="",$D183="",$E183="",$F183="",$G183="",$H183="",$I183="",$J183="",$K183="",$L183=""),"",IF($B183="Female",1/(1+EXP(-SUMPRODUCT(Engine!$C$5666:$C$5697,INDIRECT("Coefficients!$CB$2:$CB$33")))),1/(1+EXP(-SUMPRODUCT(Engine!$C$5666:$C$5697,INDIRECT("Coefficients!$CC$2:$CC$33"))))))</f>
      </c>
      <c r="BD183" s="8">
        <f>IF(OR($B183="",$C183="",$D183="",$E183="",$F183="",$G183="",$H183="",$I183="",$J183="",$K183="",$L183=""),"",IF($B183="Female",1/(1+EXP(-SUMPRODUCT(Engine!$C$5666:$C$5697,INDIRECT("Coefficients!$CD$2:$CD$33")))),1/(1+EXP(-SUMPRODUCT(Engine!$C$5666:$C$5697,INDIRECT("Coefficients!$CE$2:$CE$33"))))))</f>
      </c>
      <c r="BE183" s="8">
        <f>IF(OR($B183="",$C183="",$D183="",$E183="",$F183="",$G183="",$H183="",$I183="",$J183="",$K183="",$L183=""),"",IF($B183="Female",1/(1+EXP(-SUMPRODUCT(Engine!$C$5666:$C$5697,INDIRECT("Coefficients!$CF$2:$CF$33")))),1/(1+EXP(-SUMPRODUCT(Engine!$C$5666:$C$5697,INDIRECT("Coefficients!$CG$2:$CG$33"))))))</f>
      </c>
      <c r="BF183" s="8">
        <f>IF(OR($B183="",$C183="",$D183="",$E183="",$F183="",$G183="",$H183="",$I183="",$J183="",$K183="",$L183=""),"",IF($B183="Female",1/(1+EXP(-SUMPRODUCT(Engine!$C$5666:$C$5697,INDIRECT("Coefficients!$CH$2:$CH$33")))),1/(1+EXP(-SUMPRODUCT(Engine!$C$5666:$C$5697,INDIRECT("Coefficients!$CI$2:$CI$33"))))))</f>
      </c>
      <c r="BG183" s="8">
        <f>IF(OR($B183="",$C183="",$D183="",$E183="",$F183="",$G183="",$H183="",$I183="",$J183="",$K183="",$L183=""),"",IF($B183="Female",1/(1+EXP(-SUMPRODUCT(Engine!$C$5666:$C$5697,INDIRECT("Coefficients!$CJ$2:$CJ$33")))),1/(1+EXP(-SUMPRODUCT(Engine!$C$5666:$C$5697,INDIRECT("Coefficients!$CK$2:$CK$33"))))))</f>
      </c>
      <c r="BH183" s="8">
        <f>IF(OR($B183="",$C183="",$D183="",$E183="",$F183="",$G183="",$H183="",$I183="",$J183="",$K183="",$L183=""),"",IF($B183="Female",1/(1+EXP(-SUMPRODUCT(Engine!$C$5666:$C$5697,INDIRECT("Coefficients!$CL$2:$CL$33")))),1/(1+EXP(-SUMPRODUCT(Engine!$C$5666:$C$5697,INDIRECT("Coefficients!$CM$2:$CM$33"))))))</f>
      </c>
      <c r="BI183" s="8">
        <f>IF(OR($B183="",$C183="",$D183="",$E183="",$F183="",$G183="",$H183="",$I183="",$J183="",$K183="",$L183=""),"",IF($B183="Female",1/(1+EXP(-SUMPRODUCT(Engine!$C$5666:$C$5697,INDIRECT("Coefficients!$CN$2:$CN$33")))),1/(1+EXP(-SUMPRODUCT(Engine!$C$5666:$C$5697,INDIRECT("Coefficients!$CO$2:$CO$33"))))))</f>
      </c>
      <c r="BJ183" s="8">
        <f>IF(OR($B183="",$C183="",$D183="",$E183="",$F183="",$G183="",$H183="",$I183="",$J183="",$K183="",$L183=""),"",IF($B183="Female",1/(1+EXP(-SUMPRODUCT(Engine!$C$5666:$C$5697,INDIRECT("Coefficients!$CP$2:$CP$33")))),1/(1+EXP(-SUMPRODUCT(Engine!$C$5666:$C$5697,INDIRECT("Coefficients!$CQ$2:$CQ$33"))))))</f>
      </c>
      <c r="BK183" s="8">
        <f>IF(OR($B183="",$C183="",$D183="",$E183="",$F183="",$G183="",$H183="",$I183="",$J183="",$K183="",$L183=""),"",IF($B183="Female",1/(1+EXP(-SUMPRODUCT(Engine!$C$5666:$C$5697,INDIRECT("Coefficients!$CR$2:$CR$33")))),1/(1+EXP(-SUMPRODUCT(Engine!$C$5666:$C$5697,INDIRECT("Coefficients!$CS$2:$CS$33"))))))</f>
      </c>
      <c r="BL183" s="8">
        <f>IF(OR($B183="",$C183="",$D183="",$E183="",$F183="",$G183="",$H183="",$I183="",$J183="",$K183="",$L183=""),"",IF($B183="Female",1/(1+EXP(-SUMPRODUCT(Engine!$C$5666:$C$5697,INDIRECT("Coefficients!$CT$2:$CT$33")))),1/(1+EXP(-SUMPRODUCT(Engine!$C$5666:$C$5697,INDIRECT("Coefficients!$CU$2:$CU$33"))))))</f>
      </c>
      <c r="BM183" s="8">
        <f>IF(OR($B183="",$C183="",$D183="",$E183="",$F183="",$G183="",$H183="",$I183="",$J183="",$K183="",$L183=""),"",IF($B183="Female",1/(1+EXP(-SUMPRODUCT(Engine!$C$5666:$C$5697,INDIRECT("Coefficients!$CV$2:$CV$33")))),1/(1+EXP(-SUMPRODUCT(Engine!$C$5666:$C$5697,INDIRECT("Coefficients!$CW$2:$CW$33"))))))</f>
      </c>
    </row>
    <row r="184" spans="1:65" x14ac:dyDescent="0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8">
        <f>IF(OR($B184="",$C184="",$D184="",$E184="",$F184="",$G184="",$H184="",$I184="",$J184="",$K184="",$L184=""),"",IF($B184="Female",1/(1+EXP(-SUMPRODUCT(Engine!$C$5698:$C$5729,INDIRECT("Coefficients!$B$2:$B$33")))),1/(1+EXP(-SUMPRODUCT(Engine!$C$5698:$C$5729,INDIRECT("Coefficients!$C$2:$C$33"))))))</f>
      </c>
      <c r="Q184" s="8">
        <f>IF(OR($B184="",$C184="",$D184="",$E184="",$F184="",$G184="",$H184="",$I184="",$J184="",$K184="",$L184=""),"",IF($B184="Female",1/(1+EXP(-SUMPRODUCT(Engine!$C$5698:$C$5729,INDIRECT("Coefficients!$D$2:$D$33")))),1/(1+EXP(-SUMPRODUCT(Engine!$C$5698:$C$5729,INDIRECT("Coefficients!$E$2:$E$33"))))))</f>
      </c>
      <c r="R184" s="8">
        <f>IF(OR($B184="",$C184="",$D184="",$E184="",$F184="",$G184="",$H184="",$I184="",$J184="",$K184="",$L184=""),"",IF($B184="Female",1/(1+EXP(-SUMPRODUCT(Engine!$C$5698:$C$5729,INDIRECT("Coefficients!$F$2:$F$33")))),1/(1+EXP(-SUMPRODUCT(Engine!$C$5698:$C$5729,INDIRECT("Coefficients!$G$2:$G$33"))))))</f>
      </c>
      <c r="S184" s="8">
        <f>IF(OR($B184="",$C184="",$D184="",$E184="",$F184="",$G184="",$H184="",$I184="",$J184="",$K184="",$L184=""),"",IF($B184="Female",1/(1+EXP(-SUMPRODUCT(Engine!$C$5698:$C$5729,INDIRECT("Coefficients!$H$2:$H$33")))),1/(1+EXP(-SUMPRODUCT(Engine!$C$5698:$C$5729,INDIRECT("Coefficients!$I$2:$I$33"))))))</f>
      </c>
      <c r="T184" s="8">
        <f>IF(OR($B184="",$C184="",$D184="",$E184="",$F184="",$G184="",$H184="",$I184="",$J184="",$K184="",$L184=""),"",IF($B184="Female",1/(1+EXP(-SUMPRODUCT(Engine!$C$5698:$C$5729,INDIRECT("Coefficients!$J$2:$J$33")))),1/(1+EXP(-SUMPRODUCT(Engine!$C$5698:$C$5729,INDIRECT("Coefficients!$K$2:$K$33"))))))</f>
      </c>
      <c r="U184" s="8">
        <f>IF(OR($B184="",$C184="",$D184="",$E184="",$F184="",$G184="",$H184="",$I184="",$J184="",$K184="",$L184=""),"",IF($B184="Female",1/(1+EXP(-SUMPRODUCT(Engine!$C$5698:$C$5729,INDIRECT("Coefficients!$L$2:$L$33")))),1/(1+EXP(-SUMPRODUCT(Engine!$C$5698:$C$5729,INDIRECT("Coefficients!$M$2:$M$33"))))))</f>
      </c>
      <c r="V184" s="8">
        <f>IF(OR($B184="",$C184="",$D184="",$E184="",$F184="",$G184="",$H184="",$I184="",$J184="",$K184="",$L184=""),"",IF($B184="Female",1/(1+EXP(-SUMPRODUCT(Engine!$C$5698:$C$5729,INDIRECT("Coefficients!$N$2:$N$33")))),1/(1+EXP(-SUMPRODUCT(Engine!$C$5698:$C$5729,INDIRECT("Coefficients!$O$2:$O$33"))))))</f>
      </c>
      <c r="W184" s="8">
        <f>IF(OR($B184="",$C184="",$D184="",$E184="",$F184="",$G184="",$H184="",$I184="",$J184="",$K184="",$L184=""),"",IF($B184="Female",1/(1+EXP(-SUMPRODUCT(Engine!$C$5698:$C$5729,INDIRECT("Coefficients!$P$2:$P$33")))),1/(1+EXP(-SUMPRODUCT(Engine!$C$5698:$C$5729,INDIRECT("Coefficients!$Q$2:$Q$33"))))))</f>
      </c>
      <c r="X184" s="8">
        <f>IF(OR($B184="",$C184="",$D184="",$E184="",$F184="",$G184="",$H184="",$I184="",$J184="",$K184="",$L184=""),"",IF($B184="Female",1/(1+EXP(-SUMPRODUCT(Engine!$C$5698:$C$5729,INDIRECT("Coefficients!$R$2:$R$33")))),1/(1+EXP(-SUMPRODUCT(Engine!$C$5698:$C$5729,INDIRECT("Coefficients!$S$2:$S$33"))))))</f>
      </c>
      <c r="Y184" s="8">
        <f>IF(OR($B184="",$C184="",$D184="",$E184="",$F184="",$G184="",$H184="",$I184="",$J184="",$K184="",$L184=""),"",IF($B184="Female",1/(1+EXP(-SUMPRODUCT(Engine!$C$5698:$C$5729,INDIRECT("Coefficients!$T$2:$T$33")))),1/(1+EXP(-SUMPRODUCT(Engine!$C$5698:$C$5729,INDIRECT("Coefficients!$U$2:$U$33"))))))</f>
      </c>
      <c r="Z184" s="8">
        <f>IF(OR($B184="",$C184="",$D184="",$E184="",$F184="",$G184="",$H184="",$I184="",$J184="",$K184="",$L184=""),"",IF($B184="Female",1/(1+EXP(-SUMPRODUCT(Engine!$C$5698:$C$5729,INDIRECT("Coefficients!$V$2:$V$33")))),1/(1+EXP(-SUMPRODUCT(Engine!$C$5698:$C$5729,INDIRECT("Coefficients!$W$2:$W$33"))))))</f>
      </c>
      <c r="AA184" s="8">
        <f>IF(OR($B184="",$C184="",$D184="",$E184="",$F184="",$G184="",$H184="",$I184="",$J184="",$K184="",$L184=""),"",IF($B184="Female",1/(1+EXP(-SUMPRODUCT(Engine!$C$5698:$C$5729,INDIRECT("Coefficients!$X$2:$X$33")))),1/(1+EXP(-SUMPRODUCT(Engine!$C$5698:$C$5729,INDIRECT("Coefficients!$Y$2:$Y$33"))))))</f>
      </c>
      <c r="AB184" s="8">
        <f>IF(OR($B184="",$C184="",$D184="",$E184="",$F184="",$G184="",$H184="",$I184="",$J184="",$K184="",$L184=""),"",IF($B184="Female",1/(1+EXP(-SUMPRODUCT(Engine!$C$5698:$C$5729,INDIRECT("Coefficients!$Z$2:$Z$33")))),1/(1+EXP(-SUMPRODUCT(Engine!$C$5698:$C$5729,INDIRECT("Coefficients!$AA$2:$AA$33"))))))</f>
      </c>
      <c r="AC184" s="8">
        <f>IF(OR($B184="",$C184="",$D184="",$E184="",$F184="",$G184="",$H184="",$I184="",$J184="",$K184="",$L184=""),"",IF($B184="Female",1/(1+EXP(-SUMPRODUCT(Engine!$C$5698:$C$5729,INDIRECT("Coefficients!$AB$2:$AB$33")))),1/(1+EXP(-SUMPRODUCT(Engine!$C$5698:$C$5729,INDIRECT("Coefficients!$AC$2:$AC$33"))))))</f>
      </c>
      <c r="AD184" s="8">
        <f>IF(OR($B184="",$C184="",$D184="",$E184="",$F184="",$G184="",$H184="",$I184="",$J184="",$K184="",$L184=""),"",IF($B184="Female",1/(1+EXP(-SUMPRODUCT(Engine!$C$5698:$C$5729,INDIRECT("Coefficients!$AD$2:$AD$33")))),1/(1+EXP(-SUMPRODUCT(Engine!$C$5698:$C$5729,INDIRECT("Coefficients!$AE$2:$AE$33"))))))</f>
      </c>
      <c r="AE184" s="8">
        <f>IF(OR($B184="",$C184="",$D184="",$E184="",$F184="",$G184="",$H184="",$I184="",$J184="",$K184="",$L184=""),"",IF($B184="Female",1/(1+EXP(-SUMPRODUCT(Engine!$C$5698:$C$5729,INDIRECT("Coefficients!$AF$2:$AF$33")))),1/(1+EXP(-SUMPRODUCT(Engine!$C$5698:$C$5729,INDIRECT("Coefficients!$AG$2:$AG$33"))))))</f>
      </c>
      <c r="AF184" s="8">
        <f>IF(OR($B184="",$C184="",$D184="",$E184="",$F184="",$G184="",$H184="",$I184="",$J184="",$K184="",$L184=""),"",IF($B184="Female",1/(1+EXP(-SUMPRODUCT(Engine!$C$5698:$C$5729,INDIRECT("Coefficients!$AH$2:$AH$33")))),1/(1+EXP(-SUMPRODUCT(Engine!$C$5698:$C$5729,INDIRECT("Coefficients!$AI$2:$AI$33"))))))</f>
      </c>
      <c r="AG184" s="8">
        <f>IF(OR($B184="",$C184="",$D184="",$E184="",$F184="",$G184="",$H184="",$I184="",$J184="",$K184="",$L184=""),"",IF($B184="Female",1/(1+EXP(-SUMPRODUCT(Engine!$C$5698:$C$5729,INDIRECT("Coefficients!$AJ$2:$AJ$33")))),1/(1+EXP(-SUMPRODUCT(Engine!$C$5698:$C$5729,INDIRECT("Coefficients!$AK$2:$AK$33"))))))</f>
      </c>
      <c r="AH184" s="8">
        <f>IF(OR($B184="",$C184="",$D184="",$E184="",$F184="",$G184="",$H184="",$I184="",$J184="",$K184="",$L184=""),"",IF($B184="Female",1/(1+EXP(-SUMPRODUCT(Engine!$C$5698:$C$5729,INDIRECT("Coefficients!$AL$2:$AL$33")))),1/(1+EXP(-SUMPRODUCT(Engine!$C$5698:$C$5729,INDIRECT("Coefficients!$AM$2:$AM$33"))))))</f>
      </c>
      <c r="AI184" s="8">
        <f>IF(OR($B184="",$C184="",$D184="",$E184="",$F184="",$G184="",$H184="",$I184="",$J184="",$K184="",$L184=""),"",IF($B184="Female",1/(1+EXP(-SUMPRODUCT(Engine!$C$5698:$C$5729,INDIRECT("Coefficients!$AN$2:$AN$33")))),1/(1+EXP(-SUMPRODUCT(Engine!$C$5698:$C$5729,INDIRECT("Coefficients!$AO$2:$AO$33"))))))</f>
      </c>
      <c r="AJ184" s="8">
        <f>IF(OR($B184="",$C184="",$D184="",$E184="",$F184="",$G184="",$H184="",$I184="",$J184="",$K184="",$L184=""),"",IF($B184="Female",1/(1+EXP(-SUMPRODUCT(Engine!$C$5698:$C$5729,INDIRECT("Coefficients!$AP$2:$AP$33")))),1/(1+EXP(-SUMPRODUCT(Engine!$C$5698:$C$5729,INDIRECT("Coefficients!$AQ$2:$AQ$33"))))))</f>
      </c>
      <c r="AK184" s="8">
        <f>IF(OR($B184="",$C184="",$D184="",$E184="",$F184="",$G184="",$H184="",$I184="",$J184="",$K184="",$L184=""),"",IF($B184="Female",1/(1+EXP(-SUMPRODUCT(Engine!$C$5698:$C$5729,INDIRECT("Coefficients!$AR$2:$AR$33")))),1/(1+EXP(-SUMPRODUCT(Engine!$C$5698:$C$5729,INDIRECT("Coefficients!$AS$2:$AS$33"))))))</f>
      </c>
      <c r="AL184" s="8">
        <f>IF(OR($B184="",$C184="",$D184="",$E184="",$F184="",$G184="",$H184="",$I184="",$J184="",$K184="",$L184=""),"",IF($B184="Female",1/(1+EXP(-SUMPRODUCT(Engine!$C$5698:$C$5729,INDIRECT("Coefficients!$AT$2:$AT$33")))),1/(1+EXP(-SUMPRODUCT(Engine!$C$5698:$C$5729,INDIRECT("Coefficients!$AU$2:$AU$33"))))))</f>
      </c>
      <c r="AM184" s="8">
        <f>IF(OR($B184="",$C184="",$D184="",$E184="",$F184="",$G184="",$H184="",$I184="",$J184="",$K184="",$L184=""),"",IF($B184="Female",1/(1+EXP(-SUMPRODUCT(Engine!$C$5698:$C$5729,INDIRECT("Coefficients!$AV$2:$AV$33")))),1/(1+EXP(-SUMPRODUCT(Engine!$C$5698:$C$5729,INDIRECT("Coefficients!$AW$2:$AW$33"))))))</f>
      </c>
      <c r="AN184" s="8">
        <f>IF(OR($B184="",$C184="",$D184="",$E184="",$F184="",$G184="",$H184="",$I184="",$J184="",$K184="",$L184=""),"",IF($B184="Female",1/(1+EXP(-SUMPRODUCT(Engine!$C$5698:$C$5729,INDIRECT("Coefficients!$AX$2:$AX$33")))),1/(1+EXP(-SUMPRODUCT(Engine!$C$5698:$C$5729,INDIRECT("Coefficients!$AY$2:$AY$33"))))))</f>
      </c>
      <c r="AO184" s="8">
        <f>IF(OR($B184="",$C184="",$D184="",$E184="",$F184="",$G184="",$H184="",$I184="",$J184="",$K184="",$L184=""),"",IF($B184="Female",1/(1+EXP(-SUMPRODUCT(Engine!$C$5698:$C$5729,INDIRECT("Coefficients!$AZ$2:$AZ$33")))),1/(1+EXP(-SUMPRODUCT(Engine!$C$5698:$C$5729,INDIRECT("Coefficients!$BA$2:$BA$33"))))))</f>
      </c>
      <c r="AP184" s="8">
        <f>IF(OR($B184="",$C184="",$D184="",$E184="",$F184="",$G184="",$H184="",$I184="",$J184="",$K184="",$L184=""),"",IF($B184="Female",1/(1+EXP(-SUMPRODUCT(Engine!$C$5698:$C$5729,INDIRECT("Coefficients!$BB$2:$BB$33")))),1/(1+EXP(-SUMPRODUCT(Engine!$C$5698:$C$5729,INDIRECT("Coefficients!$BC$2:$BC$33"))))))</f>
      </c>
      <c r="AQ184" s="8">
        <f>IF(OR($B184="",$C184="",$D184="",$E184="",$F184="",$G184="",$H184="",$I184="",$J184="",$K184="",$L184=""),"",IF($B184="Female",1/(1+EXP(-SUMPRODUCT(Engine!$C$5698:$C$5729,INDIRECT("Coefficients!$BD$2:$BD$33")))),1/(1+EXP(-SUMPRODUCT(Engine!$C$5698:$C$5729,INDIRECT("Coefficients!$BE$2:$BE$33"))))))</f>
      </c>
      <c r="AR184" s="8">
        <f>IF(OR($B184="",$C184="",$D184="",$E184="",$F184="",$G184="",$H184="",$I184="",$J184="",$K184="",$L184=""),"",IF($B184="Female",1/(1+EXP(-SUMPRODUCT(Engine!$C$5698:$C$5729,INDIRECT("Coefficients!$BF$2:$BF$33")))),1/(1+EXP(-SUMPRODUCT(Engine!$C$5698:$C$5729,INDIRECT("Coefficients!$BG$2:$BG$33"))))))</f>
      </c>
      <c r="AS184" s="8">
        <f>IF(OR($B184="",$C184="",$D184="",$E184="",$F184="",$G184="",$H184="",$I184="",$J184="",$K184="",$L184=""),"",IF($B184="Female",1/(1+EXP(-SUMPRODUCT(Engine!$C$5698:$C$5729,INDIRECT("Coefficients!$BH$2:$BH$33")))),1/(1+EXP(-SUMPRODUCT(Engine!$C$5698:$C$5729,INDIRECT("Coefficients!$BI$2:$BI$33"))))))</f>
      </c>
      <c r="AT184" s="8">
        <f>IF(OR($B184="",$C184="",$D184="",$E184="",$F184="",$G184="",$H184="",$I184="",$J184="",$K184="",$L184=""),"",IF($B184="Female",1/(1+EXP(-SUMPRODUCT(Engine!$C$5698:$C$5729,INDIRECT("Coefficients!$BJ$2:$BJ$33")))),1/(1+EXP(-SUMPRODUCT(Engine!$C$5698:$C$5729,INDIRECT("Coefficients!$BK$2:$BK$33"))))))</f>
      </c>
      <c r="AU184" s="8">
        <f>IF(OR($B184="",$C184="",$D184="",$E184="",$F184="",$G184="",$H184="",$I184="",$J184="",$K184="",$L184=""),"",IF($B184="Female",1/(1+EXP(-SUMPRODUCT(Engine!$C$5698:$C$5729,INDIRECT("Coefficients!$BL$2:$BL$33")))),1/(1+EXP(-SUMPRODUCT(Engine!$C$5698:$C$5729,INDIRECT("Coefficients!$BM$2:$BM$33"))))))</f>
      </c>
      <c r="AV184" s="8">
        <f>IF(OR($B184="",$C184="",$D184="",$E184="",$F184="",$G184="",$H184="",$I184="",$J184="",$K184="",$L184=""),"",IF($B184="Female",1/(1+EXP(-SUMPRODUCT(Engine!$C$5698:$C$5729,INDIRECT("Coefficients!$BN$2:$BN$33")))),1/(1+EXP(-SUMPRODUCT(Engine!$C$5698:$C$5729,INDIRECT("Coefficients!$BO$2:$BO$33"))))))</f>
      </c>
      <c r="AW184" s="8">
        <f>IF(OR($B184="",$C184="",$D184="",$E184="",$F184="",$G184="",$H184="",$I184="",$J184="",$K184="",$L184=""),"",IF($B184="Female",1/(1+EXP(-SUMPRODUCT(Engine!$C$5698:$C$5729,INDIRECT("Coefficients!$BP$2:$BP$33")))),1/(1+EXP(-SUMPRODUCT(Engine!$C$5698:$C$5729,INDIRECT("Coefficients!$BQ$2:$BQ$33"))))))</f>
      </c>
      <c r="AX184" s="8">
        <f>IF(OR($B184="",$C184="",$D184="",$E184="",$F184="",$G184="",$H184="",$I184="",$J184="",$K184="",$L184=""),"",IF($B184="Female",1/(1+EXP(-SUMPRODUCT(Engine!$C$5698:$C$5729,INDIRECT("Coefficients!$BR$2:$BR$33")))),1/(1+EXP(-SUMPRODUCT(Engine!$C$5698:$C$5729,INDIRECT("Coefficients!$BS$2:$BS$33"))))))</f>
      </c>
      <c r="AY184" s="8">
        <f>IF(OR($B184="",$C184="",$D184="",$E184="",$F184="",$G184="",$H184="",$I184="",$J184="",$K184="",$L184=""),"",IF($B184="Female",1/(1+EXP(-SUMPRODUCT(Engine!$C$5698:$C$5729,INDIRECT("Coefficients!$BT$2:$BT$33")))),1/(1+EXP(-SUMPRODUCT(Engine!$C$5698:$C$5729,INDIRECT("Coefficients!$BU$2:$BU$33"))))))</f>
      </c>
      <c r="AZ184" s="8">
        <f>IF(OR($B184="",$C184="",$D184="",$E184="",$F184="",$G184="",$H184="",$I184="",$J184="",$K184="",$L184=""),"",IF($B184="Female",1/(1+EXP(-SUMPRODUCT(Engine!$C$5698:$C$5729,INDIRECT("Coefficients!$BV$2:$BV$33")))),1/(1+EXP(-SUMPRODUCT(Engine!$C$5698:$C$5729,INDIRECT("Coefficients!$BW$2:$BW$33"))))))</f>
      </c>
      <c r="BA184" s="8">
        <f>IF(OR($B184="",$C184="",$D184="",$E184="",$F184="",$G184="",$H184="",$I184="",$J184="",$K184="",$L184=""),"",IF($B184="Female",1/(1+EXP(-SUMPRODUCT(Engine!$C$5698:$C$5729,INDIRECT("Coefficients!$BX$2:$BX$33")))),1/(1+EXP(-SUMPRODUCT(Engine!$C$5698:$C$5729,INDIRECT("Coefficients!$BY$2:$BY$33"))))))</f>
      </c>
      <c r="BB184" s="8">
        <f>IF(OR($B184="",$C184="",$D184="",$E184="",$F184="",$G184="",$H184="",$I184="",$J184="",$K184="",$L184=""),"",IF($B184="Female",1/(1+EXP(-SUMPRODUCT(Engine!$C$5698:$C$5729,INDIRECT("Coefficients!$BZ$2:$BZ$33")))),1/(1+EXP(-SUMPRODUCT(Engine!$C$5698:$C$5729,INDIRECT("Coefficients!$CA$2:$CA$33"))))))</f>
      </c>
      <c r="BC184" s="8">
        <f>IF(OR($B184="",$C184="",$D184="",$E184="",$F184="",$G184="",$H184="",$I184="",$J184="",$K184="",$L184=""),"",IF($B184="Female",1/(1+EXP(-SUMPRODUCT(Engine!$C$5698:$C$5729,INDIRECT("Coefficients!$CB$2:$CB$33")))),1/(1+EXP(-SUMPRODUCT(Engine!$C$5698:$C$5729,INDIRECT("Coefficients!$CC$2:$CC$33"))))))</f>
      </c>
      <c r="BD184" s="8">
        <f>IF(OR($B184="",$C184="",$D184="",$E184="",$F184="",$G184="",$H184="",$I184="",$J184="",$K184="",$L184=""),"",IF($B184="Female",1/(1+EXP(-SUMPRODUCT(Engine!$C$5698:$C$5729,INDIRECT("Coefficients!$CD$2:$CD$33")))),1/(1+EXP(-SUMPRODUCT(Engine!$C$5698:$C$5729,INDIRECT("Coefficients!$CE$2:$CE$33"))))))</f>
      </c>
      <c r="BE184" s="8">
        <f>IF(OR($B184="",$C184="",$D184="",$E184="",$F184="",$G184="",$H184="",$I184="",$J184="",$K184="",$L184=""),"",IF($B184="Female",1/(1+EXP(-SUMPRODUCT(Engine!$C$5698:$C$5729,INDIRECT("Coefficients!$CF$2:$CF$33")))),1/(1+EXP(-SUMPRODUCT(Engine!$C$5698:$C$5729,INDIRECT("Coefficients!$CG$2:$CG$33"))))))</f>
      </c>
      <c r="BF184" s="8">
        <f>IF(OR($B184="",$C184="",$D184="",$E184="",$F184="",$G184="",$H184="",$I184="",$J184="",$K184="",$L184=""),"",IF($B184="Female",1/(1+EXP(-SUMPRODUCT(Engine!$C$5698:$C$5729,INDIRECT("Coefficients!$CH$2:$CH$33")))),1/(1+EXP(-SUMPRODUCT(Engine!$C$5698:$C$5729,INDIRECT("Coefficients!$CI$2:$CI$33"))))))</f>
      </c>
      <c r="BG184" s="8">
        <f>IF(OR($B184="",$C184="",$D184="",$E184="",$F184="",$G184="",$H184="",$I184="",$J184="",$K184="",$L184=""),"",IF($B184="Female",1/(1+EXP(-SUMPRODUCT(Engine!$C$5698:$C$5729,INDIRECT("Coefficients!$CJ$2:$CJ$33")))),1/(1+EXP(-SUMPRODUCT(Engine!$C$5698:$C$5729,INDIRECT("Coefficients!$CK$2:$CK$33"))))))</f>
      </c>
      <c r="BH184" s="8">
        <f>IF(OR($B184="",$C184="",$D184="",$E184="",$F184="",$G184="",$H184="",$I184="",$J184="",$K184="",$L184=""),"",IF($B184="Female",1/(1+EXP(-SUMPRODUCT(Engine!$C$5698:$C$5729,INDIRECT("Coefficients!$CL$2:$CL$33")))),1/(1+EXP(-SUMPRODUCT(Engine!$C$5698:$C$5729,INDIRECT("Coefficients!$CM$2:$CM$33"))))))</f>
      </c>
      <c r="BI184" s="8">
        <f>IF(OR($B184="",$C184="",$D184="",$E184="",$F184="",$G184="",$H184="",$I184="",$J184="",$K184="",$L184=""),"",IF($B184="Female",1/(1+EXP(-SUMPRODUCT(Engine!$C$5698:$C$5729,INDIRECT("Coefficients!$CN$2:$CN$33")))),1/(1+EXP(-SUMPRODUCT(Engine!$C$5698:$C$5729,INDIRECT("Coefficients!$CO$2:$CO$33"))))))</f>
      </c>
      <c r="BJ184" s="8">
        <f>IF(OR($B184="",$C184="",$D184="",$E184="",$F184="",$G184="",$H184="",$I184="",$J184="",$K184="",$L184=""),"",IF($B184="Female",1/(1+EXP(-SUMPRODUCT(Engine!$C$5698:$C$5729,INDIRECT("Coefficients!$CP$2:$CP$33")))),1/(1+EXP(-SUMPRODUCT(Engine!$C$5698:$C$5729,INDIRECT("Coefficients!$CQ$2:$CQ$33"))))))</f>
      </c>
      <c r="BK184" s="8">
        <f>IF(OR($B184="",$C184="",$D184="",$E184="",$F184="",$G184="",$H184="",$I184="",$J184="",$K184="",$L184=""),"",IF($B184="Female",1/(1+EXP(-SUMPRODUCT(Engine!$C$5698:$C$5729,INDIRECT("Coefficients!$CR$2:$CR$33")))),1/(1+EXP(-SUMPRODUCT(Engine!$C$5698:$C$5729,INDIRECT("Coefficients!$CS$2:$CS$33"))))))</f>
      </c>
      <c r="BL184" s="8">
        <f>IF(OR($B184="",$C184="",$D184="",$E184="",$F184="",$G184="",$H184="",$I184="",$J184="",$K184="",$L184=""),"",IF($B184="Female",1/(1+EXP(-SUMPRODUCT(Engine!$C$5698:$C$5729,INDIRECT("Coefficients!$CT$2:$CT$33")))),1/(1+EXP(-SUMPRODUCT(Engine!$C$5698:$C$5729,INDIRECT("Coefficients!$CU$2:$CU$33"))))))</f>
      </c>
      <c r="BM184" s="8">
        <f>IF(OR($B184="",$C184="",$D184="",$E184="",$F184="",$G184="",$H184="",$I184="",$J184="",$K184="",$L184=""),"",IF($B184="Female",1/(1+EXP(-SUMPRODUCT(Engine!$C$5698:$C$5729,INDIRECT("Coefficients!$CV$2:$CV$33")))),1/(1+EXP(-SUMPRODUCT(Engine!$C$5698:$C$5729,INDIRECT("Coefficients!$CW$2:$CW$33"))))))</f>
      </c>
    </row>
    <row r="185" spans="1:65" x14ac:dyDescent="0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8">
        <f>IF(OR($B185="",$C185="",$D185="",$E185="",$F185="",$G185="",$H185="",$I185="",$J185="",$K185="",$L185=""),"",IF($B185="Female",1/(1+EXP(-SUMPRODUCT(Engine!$C$5730:$C$5761,INDIRECT("Coefficients!$B$2:$B$33")))),1/(1+EXP(-SUMPRODUCT(Engine!$C$5730:$C$5761,INDIRECT("Coefficients!$C$2:$C$33"))))))</f>
      </c>
      <c r="Q185" s="8">
        <f>IF(OR($B185="",$C185="",$D185="",$E185="",$F185="",$G185="",$H185="",$I185="",$J185="",$K185="",$L185=""),"",IF($B185="Female",1/(1+EXP(-SUMPRODUCT(Engine!$C$5730:$C$5761,INDIRECT("Coefficients!$D$2:$D$33")))),1/(1+EXP(-SUMPRODUCT(Engine!$C$5730:$C$5761,INDIRECT("Coefficients!$E$2:$E$33"))))))</f>
      </c>
      <c r="R185" s="8">
        <f>IF(OR($B185="",$C185="",$D185="",$E185="",$F185="",$G185="",$H185="",$I185="",$J185="",$K185="",$L185=""),"",IF($B185="Female",1/(1+EXP(-SUMPRODUCT(Engine!$C$5730:$C$5761,INDIRECT("Coefficients!$F$2:$F$33")))),1/(1+EXP(-SUMPRODUCT(Engine!$C$5730:$C$5761,INDIRECT("Coefficients!$G$2:$G$33"))))))</f>
      </c>
      <c r="S185" s="8">
        <f>IF(OR($B185="",$C185="",$D185="",$E185="",$F185="",$G185="",$H185="",$I185="",$J185="",$K185="",$L185=""),"",IF($B185="Female",1/(1+EXP(-SUMPRODUCT(Engine!$C$5730:$C$5761,INDIRECT("Coefficients!$H$2:$H$33")))),1/(1+EXP(-SUMPRODUCT(Engine!$C$5730:$C$5761,INDIRECT("Coefficients!$I$2:$I$33"))))))</f>
      </c>
      <c r="T185" s="8">
        <f>IF(OR($B185="",$C185="",$D185="",$E185="",$F185="",$G185="",$H185="",$I185="",$J185="",$K185="",$L185=""),"",IF($B185="Female",1/(1+EXP(-SUMPRODUCT(Engine!$C$5730:$C$5761,INDIRECT("Coefficients!$J$2:$J$33")))),1/(1+EXP(-SUMPRODUCT(Engine!$C$5730:$C$5761,INDIRECT("Coefficients!$K$2:$K$33"))))))</f>
      </c>
      <c r="U185" s="8">
        <f>IF(OR($B185="",$C185="",$D185="",$E185="",$F185="",$G185="",$H185="",$I185="",$J185="",$K185="",$L185=""),"",IF($B185="Female",1/(1+EXP(-SUMPRODUCT(Engine!$C$5730:$C$5761,INDIRECT("Coefficients!$L$2:$L$33")))),1/(1+EXP(-SUMPRODUCT(Engine!$C$5730:$C$5761,INDIRECT("Coefficients!$M$2:$M$33"))))))</f>
      </c>
      <c r="V185" s="8">
        <f>IF(OR($B185="",$C185="",$D185="",$E185="",$F185="",$G185="",$H185="",$I185="",$J185="",$K185="",$L185=""),"",IF($B185="Female",1/(1+EXP(-SUMPRODUCT(Engine!$C$5730:$C$5761,INDIRECT("Coefficients!$N$2:$N$33")))),1/(1+EXP(-SUMPRODUCT(Engine!$C$5730:$C$5761,INDIRECT("Coefficients!$O$2:$O$33"))))))</f>
      </c>
      <c r="W185" s="8">
        <f>IF(OR($B185="",$C185="",$D185="",$E185="",$F185="",$G185="",$H185="",$I185="",$J185="",$K185="",$L185=""),"",IF($B185="Female",1/(1+EXP(-SUMPRODUCT(Engine!$C$5730:$C$5761,INDIRECT("Coefficients!$P$2:$P$33")))),1/(1+EXP(-SUMPRODUCT(Engine!$C$5730:$C$5761,INDIRECT("Coefficients!$Q$2:$Q$33"))))))</f>
      </c>
      <c r="X185" s="8">
        <f>IF(OR($B185="",$C185="",$D185="",$E185="",$F185="",$G185="",$H185="",$I185="",$J185="",$K185="",$L185=""),"",IF($B185="Female",1/(1+EXP(-SUMPRODUCT(Engine!$C$5730:$C$5761,INDIRECT("Coefficients!$R$2:$R$33")))),1/(1+EXP(-SUMPRODUCT(Engine!$C$5730:$C$5761,INDIRECT("Coefficients!$S$2:$S$33"))))))</f>
      </c>
      <c r="Y185" s="8">
        <f>IF(OR($B185="",$C185="",$D185="",$E185="",$F185="",$G185="",$H185="",$I185="",$J185="",$K185="",$L185=""),"",IF($B185="Female",1/(1+EXP(-SUMPRODUCT(Engine!$C$5730:$C$5761,INDIRECT("Coefficients!$T$2:$T$33")))),1/(1+EXP(-SUMPRODUCT(Engine!$C$5730:$C$5761,INDIRECT("Coefficients!$U$2:$U$33"))))))</f>
      </c>
      <c r="Z185" s="8">
        <f>IF(OR($B185="",$C185="",$D185="",$E185="",$F185="",$G185="",$H185="",$I185="",$J185="",$K185="",$L185=""),"",IF($B185="Female",1/(1+EXP(-SUMPRODUCT(Engine!$C$5730:$C$5761,INDIRECT("Coefficients!$V$2:$V$33")))),1/(1+EXP(-SUMPRODUCT(Engine!$C$5730:$C$5761,INDIRECT("Coefficients!$W$2:$W$33"))))))</f>
      </c>
      <c r="AA185" s="8">
        <f>IF(OR($B185="",$C185="",$D185="",$E185="",$F185="",$G185="",$H185="",$I185="",$J185="",$K185="",$L185=""),"",IF($B185="Female",1/(1+EXP(-SUMPRODUCT(Engine!$C$5730:$C$5761,INDIRECT("Coefficients!$X$2:$X$33")))),1/(1+EXP(-SUMPRODUCT(Engine!$C$5730:$C$5761,INDIRECT("Coefficients!$Y$2:$Y$33"))))))</f>
      </c>
      <c r="AB185" s="8">
        <f>IF(OR($B185="",$C185="",$D185="",$E185="",$F185="",$G185="",$H185="",$I185="",$J185="",$K185="",$L185=""),"",IF($B185="Female",1/(1+EXP(-SUMPRODUCT(Engine!$C$5730:$C$5761,INDIRECT("Coefficients!$Z$2:$Z$33")))),1/(1+EXP(-SUMPRODUCT(Engine!$C$5730:$C$5761,INDIRECT("Coefficients!$AA$2:$AA$33"))))))</f>
      </c>
      <c r="AC185" s="8">
        <f>IF(OR($B185="",$C185="",$D185="",$E185="",$F185="",$G185="",$H185="",$I185="",$J185="",$K185="",$L185=""),"",IF($B185="Female",1/(1+EXP(-SUMPRODUCT(Engine!$C$5730:$C$5761,INDIRECT("Coefficients!$AB$2:$AB$33")))),1/(1+EXP(-SUMPRODUCT(Engine!$C$5730:$C$5761,INDIRECT("Coefficients!$AC$2:$AC$33"))))))</f>
      </c>
      <c r="AD185" s="8">
        <f>IF(OR($B185="",$C185="",$D185="",$E185="",$F185="",$G185="",$H185="",$I185="",$J185="",$K185="",$L185=""),"",IF($B185="Female",1/(1+EXP(-SUMPRODUCT(Engine!$C$5730:$C$5761,INDIRECT("Coefficients!$AD$2:$AD$33")))),1/(1+EXP(-SUMPRODUCT(Engine!$C$5730:$C$5761,INDIRECT("Coefficients!$AE$2:$AE$33"))))))</f>
      </c>
      <c r="AE185" s="8">
        <f>IF(OR($B185="",$C185="",$D185="",$E185="",$F185="",$G185="",$H185="",$I185="",$J185="",$K185="",$L185=""),"",IF($B185="Female",1/(1+EXP(-SUMPRODUCT(Engine!$C$5730:$C$5761,INDIRECT("Coefficients!$AF$2:$AF$33")))),1/(1+EXP(-SUMPRODUCT(Engine!$C$5730:$C$5761,INDIRECT("Coefficients!$AG$2:$AG$33"))))))</f>
      </c>
      <c r="AF185" s="8">
        <f>IF(OR($B185="",$C185="",$D185="",$E185="",$F185="",$G185="",$H185="",$I185="",$J185="",$K185="",$L185=""),"",IF($B185="Female",1/(1+EXP(-SUMPRODUCT(Engine!$C$5730:$C$5761,INDIRECT("Coefficients!$AH$2:$AH$33")))),1/(1+EXP(-SUMPRODUCT(Engine!$C$5730:$C$5761,INDIRECT("Coefficients!$AI$2:$AI$33"))))))</f>
      </c>
      <c r="AG185" s="8">
        <f>IF(OR($B185="",$C185="",$D185="",$E185="",$F185="",$G185="",$H185="",$I185="",$J185="",$K185="",$L185=""),"",IF($B185="Female",1/(1+EXP(-SUMPRODUCT(Engine!$C$5730:$C$5761,INDIRECT("Coefficients!$AJ$2:$AJ$33")))),1/(1+EXP(-SUMPRODUCT(Engine!$C$5730:$C$5761,INDIRECT("Coefficients!$AK$2:$AK$33"))))))</f>
      </c>
      <c r="AH185" s="8">
        <f>IF(OR($B185="",$C185="",$D185="",$E185="",$F185="",$G185="",$H185="",$I185="",$J185="",$K185="",$L185=""),"",IF($B185="Female",1/(1+EXP(-SUMPRODUCT(Engine!$C$5730:$C$5761,INDIRECT("Coefficients!$AL$2:$AL$33")))),1/(1+EXP(-SUMPRODUCT(Engine!$C$5730:$C$5761,INDIRECT("Coefficients!$AM$2:$AM$33"))))))</f>
      </c>
      <c r="AI185" s="8">
        <f>IF(OR($B185="",$C185="",$D185="",$E185="",$F185="",$G185="",$H185="",$I185="",$J185="",$K185="",$L185=""),"",IF($B185="Female",1/(1+EXP(-SUMPRODUCT(Engine!$C$5730:$C$5761,INDIRECT("Coefficients!$AN$2:$AN$33")))),1/(1+EXP(-SUMPRODUCT(Engine!$C$5730:$C$5761,INDIRECT("Coefficients!$AO$2:$AO$33"))))))</f>
      </c>
      <c r="AJ185" s="8">
        <f>IF(OR($B185="",$C185="",$D185="",$E185="",$F185="",$G185="",$H185="",$I185="",$J185="",$K185="",$L185=""),"",IF($B185="Female",1/(1+EXP(-SUMPRODUCT(Engine!$C$5730:$C$5761,INDIRECT("Coefficients!$AP$2:$AP$33")))),1/(1+EXP(-SUMPRODUCT(Engine!$C$5730:$C$5761,INDIRECT("Coefficients!$AQ$2:$AQ$33"))))))</f>
      </c>
      <c r="AK185" s="8">
        <f>IF(OR($B185="",$C185="",$D185="",$E185="",$F185="",$G185="",$H185="",$I185="",$J185="",$K185="",$L185=""),"",IF($B185="Female",1/(1+EXP(-SUMPRODUCT(Engine!$C$5730:$C$5761,INDIRECT("Coefficients!$AR$2:$AR$33")))),1/(1+EXP(-SUMPRODUCT(Engine!$C$5730:$C$5761,INDIRECT("Coefficients!$AS$2:$AS$33"))))))</f>
      </c>
      <c r="AL185" s="8">
        <f>IF(OR($B185="",$C185="",$D185="",$E185="",$F185="",$G185="",$H185="",$I185="",$J185="",$K185="",$L185=""),"",IF($B185="Female",1/(1+EXP(-SUMPRODUCT(Engine!$C$5730:$C$5761,INDIRECT("Coefficients!$AT$2:$AT$33")))),1/(1+EXP(-SUMPRODUCT(Engine!$C$5730:$C$5761,INDIRECT("Coefficients!$AU$2:$AU$33"))))))</f>
      </c>
      <c r="AM185" s="8">
        <f>IF(OR($B185="",$C185="",$D185="",$E185="",$F185="",$G185="",$H185="",$I185="",$J185="",$K185="",$L185=""),"",IF($B185="Female",1/(1+EXP(-SUMPRODUCT(Engine!$C$5730:$C$5761,INDIRECT("Coefficients!$AV$2:$AV$33")))),1/(1+EXP(-SUMPRODUCT(Engine!$C$5730:$C$5761,INDIRECT("Coefficients!$AW$2:$AW$33"))))))</f>
      </c>
      <c r="AN185" s="8">
        <f>IF(OR($B185="",$C185="",$D185="",$E185="",$F185="",$G185="",$H185="",$I185="",$J185="",$K185="",$L185=""),"",IF($B185="Female",1/(1+EXP(-SUMPRODUCT(Engine!$C$5730:$C$5761,INDIRECT("Coefficients!$AX$2:$AX$33")))),1/(1+EXP(-SUMPRODUCT(Engine!$C$5730:$C$5761,INDIRECT("Coefficients!$AY$2:$AY$33"))))))</f>
      </c>
      <c r="AO185" s="8">
        <f>IF(OR($B185="",$C185="",$D185="",$E185="",$F185="",$G185="",$H185="",$I185="",$J185="",$K185="",$L185=""),"",IF($B185="Female",1/(1+EXP(-SUMPRODUCT(Engine!$C$5730:$C$5761,INDIRECT("Coefficients!$AZ$2:$AZ$33")))),1/(1+EXP(-SUMPRODUCT(Engine!$C$5730:$C$5761,INDIRECT("Coefficients!$BA$2:$BA$33"))))))</f>
      </c>
      <c r="AP185" s="8">
        <f>IF(OR($B185="",$C185="",$D185="",$E185="",$F185="",$G185="",$H185="",$I185="",$J185="",$K185="",$L185=""),"",IF($B185="Female",1/(1+EXP(-SUMPRODUCT(Engine!$C$5730:$C$5761,INDIRECT("Coefficients!$BB$2:$BB$33")))),1/(1+EXP(-SUMPRODUCT(Engine!$C$5730:$C$5761,INDIRECT("Coefficients!$BC$2:$BC$33"))))))</f>
      </c>
      <c r="AQ185" s="8">
        <f>IF(OR($B185="",$C185="",$D185="",$E185="",$F185="",$G185="",$H185="",$I185="",$J185="",$K185="",$L185=""),"",IF($B185="Female",1/(1+EXP(-SUMPRODUCT(Engine!$C$5730:$C$5761,INDIRECT("Coefficients!$BD$2:$BD$33")))),1/(1+EXP(-SUMPRODUCT(Engine!$C$5730:$C$5761,INDIRECT("Coefficients!$BE$2:$BE$33"))))))</f>
      </c>
      <c r="AR185" s="8">
        <f>IF(OR($B185="",$C185="",$D185="",$E185="",$F185="",$G185="",$H185="",$I185="",$J185="",$K185="",$L185=""),"",IF($B185="Female",1/(1+EXP(-SUMPRODUCT(Engine!$C$5730:$C$5761,INDIRECT("Coefficients!$BF$2:$BF$33")))),1/(1+EXP(-SUMPRODUCT(Engine!$C$5730:$C$5761,INDIRECT("Coefficients!$BG$2:$BG$33"))))))</f>
      </c>
      <c r="AS185" s="8">
        <f>IF(OR($B185="",$C185="",$D185="",$E185="",$F185="",$G185="",$H185="",$I185="",$J185="",$K185="",$L185=""),"",IF($B185="Female",1/(1+EXP(-SUMPRODUCT(Engine!$C$5730:$C$5761,INDIRECT("Coefficients!$BH$2:$BH$33")))),1/(1+EXP(-SUMPRODUCT(Engine!$C$5730:$C$5761,INDIRECT("Coefficients!$BI$2:$BI$33"))))))</f>
      </c>
      <c r="AT185" s="8">
        <f>IF(OR($B185="",$C185="",$D185="",$E185="",$F185="",$G185="",$H185="",$I185="",$J185="",$K185="",$L185=""),"",IF($B185="Female",1/(1+EXP(-SUMPRODUCT(Engine!$C$5730:$C$5761,INDIRECT("Coefficients!$BJ$2:$BJ$33")))),1/(1+EXP(-SUMPRODUCT(Engine!$C$5730:$C$5761,INDIRECT("Coefficients!$BK$2:$BK$33"))))))</f>
      </c>
      <c r="AU185" s="8">
        <f>IF(OR($B185="",$C185="",$D185="",$E185="",$F185="",$G185="",$H185="",$I185="",$J185="",$K185="",$L185=""),"",IF($B185="Female",1/(1+EXP(-SUMPRODUCT(Engine!$C$5730:$C$5761,INDIRECT("Coefficients!$BL$2:$BL$33")))),1/(1+EXP(-SUMPRODUCT(Engine!$C$5730:$C$5761,INDIRECT("Coefficients!$BM$2:$BM$33"))))))</f>
      </c>
      <c r="AV185" s="8">
        <f>IF(OR($B185="",$C185="",$D185="",$E185="",$F185="",$G185="",$H185="",$I185="",$J185="",$K185="",$L185=""),"",IF($B185="Female",1/(1+EXP(-SUMPRODUCT(Engine!$C$5730:$C$5761,INDIRECT("Coefficients!$BN$2:$BN$33")))),1/(1+EXP(-SUMPRODUCT(Engine!$C$5730:$C$5761,INDIRECT("Coefficients!$BO$2:$BO$33"))))))</f>
      </c>
      <c r="AW185" s="8">
        <f>IF(OR($B185="",$C185="",$D185="",$E185="",$F185="",$G185="",$H185="",$I185="",$J185="",$K185="",$L185=""),"",IF($B185="Female",1/(1+EXP(-SUMPRODUCT(Engine!$C$5730:$C$5761,INDIRECT("Coefficients!$BP$2:$BP$33")))),1/(1+EXP(-SUMPRODUCT(Engine!$C$5730:$C$5761,INDIRECT("Coefficients!$BQ$2:$BQ$33"))))))</f>
      </c>
      <c r="AX185" s="8">
        <f>IF(OR($B185="",$C185="",$D185="",$E185="",$F185="",$G185="",$H185="",$I185="",$J185="",$K185="",$L185=""),"",IF($B185="Female",1/(1+EXP(-SUMPRODUCT(Engine!$C$5730:$C$5761,INDIRECT("Coefficients!$BR$2:$BR$33")))),1/(1+EXP(-SUMPRODUCT(Engine!$C$5730:$C$5761,INDIRECT("Coefficients!$BS$2:$BS$33"))))))</f>
      </c>
      <c r="AY185" s="8">
        <f>IF(OR($B185="",$C185="",$D185="",$E185="",$F185="",$G185="",$H185="",$I185="",$J185="",$K185="",$L185=""),"",IF($B185="Female",1/(1+EXP(-SUMPRODUCT(Engine!$C$5730:$C$5761,INDIRECT("Coefficients!$BT$2:$BT$33")))),1/(1+EXP(-SUMPRODUCT(Engine!$C$5730:$C$5761,INDIRECT("Coefficients!$BU$2:$BU$33"))))))</f>
      </c>
      <c r="AZ185" s="8">
        <f>IF(OR($B185="",$C185="",$D185="",$E185="",$F185="",$G185="",$H185="",$I185="",$J185="",$K185="",$L185=""),"",IF($B185="Female",1/(1+EXP(-SUMPRODUCT(Engine!$C$5730:$C$5761,INDIRECT("Coefficients!$BV$2:$BV$33")))),1/(1+EXP(-SUMPRODUCT(Engine!$C$5730:$C$5761,INDIRECT("Coefficients!$BW$2:$BW$33"))))))</f>
      </c>
      <c r="BA185" s="8">
        <f>IF(OR($B185="",$C185="",$D185="",$E185="",$F185="",$G185="",$H185="",$I185="",$J185="",$K185="",$L185=""),"",IF($B185="Female",1/(1+EXP(-SUMPRODUCT(Engine!$C$5730:$C$5761,INDIRECT("Coefficients!$BX$2:$BX$33")))),1/(1+EXP(-SUMPRODUCT(Engine!$C$5730:$C$5761,INDIRECT("Coefficients!$BY$2:$BY$33"))))))</f>
      </c>
      <c r="BB185" s="8">
        <f>IF(OR($B185="",$C185="",$D185="",$E185="",$F185="",$G185="",$H185="",$I185="",$J185="",$K185="",$L185=""),"",IF($B185="Female",1/(1+EXP(-SUMPRODUCT(Engine!$C$5730:$C$5761,INDIRECT("Coefficients!$BZ$2:$BZ$33")))),1/(1+EXP(-SUMPRODUCT(Engine!$C$5730:$C$5761,INDIRECT("Coefficients!$CA$2:$CA$33"))))))</f>
      </c>
      <c r="BC185" s="8">
        <f>IF(OR($B185="",$C185="",$D185="",$E185="",$F185="",$G185="",$H185="",$I185="",$J185="",$K185="",$L185=""),"",IF($B185="Female",1/(1+EXP(-SUMPRODUCT(Engine!$C$5730:$C$5761,INDIRECT("Coefficients!$CB$2:$CB$33")))),1/(1+EXP(-SUMPRODUCT(Engine!$C$5730:$C$5761,INDIRECT("Coefficients!$CC$2:$CC$33"))))))</f>
      </c>
      <c r="BD185" s="8">
        <f>IF(OR($B185="",$C185="",$D185="",$E185="",$F185="",$G185="",$H185="",$I185="",$J185="",$K185="",$L185=""),"",IF($B185="Female",1/(1+EXP(-SUMPRODUCT(Engine!$C$5730:$C$5761,INDIRECT("Coefficients!$CD$2:$CD$33")))),1/(1+EXP(-SUMPRODUCT(Engine!$C$5730:$C$5761,INDIRECT("Coefficients!$CE$2:$CE$33"))))))</f>
      </c>
      <c r="BE185" s="8">
        <f>IF(OR($B185="",$C185="",$D185="",$E185="",$F185="",$G185="",$H185="",$I185="",$J185="",$K185="",$L185=""),"",IF($B185="Female",1/(1+EXP(-SUMPRODUCT(Engine!$C$5730:$C$5761,INDIRECT("Coefficients!$CF$2:$CF$33")))),1/(1+EXP(-SUMPRODUCT(Engine!$C$5730:$C$5761,INDIRECT("Coefficients!$CG$2:$CG$33"))))))</f>
      </c>
      <c r="BF185" s="8">
        <f>IF(OR($B185="",$C185="",$D185="",$E185="",$F185="",$G185="",$H185="",$I185="",$J185="",$K185="",$L185=""),"",IF($B185="Female",1/(1+EXP(-SUMPRODUCT(Engine!$C$5730:$C$5761,INDIRECT("Coefficients!$CH$2:$CH$33")))),1/(1+EXP(-SUMPRODUCT(Engine!$C$5730:$C$5761,INDIRECT("Coefficients!$CI$2:$CI$33"))))))</f>
      </c>
      <c r="BG185" s="8">
        <f>IF(OR($B185="",$C185="",$D185="",$E185="",$F185="",$G185="",$H185="",$I185="",$J185="",$K185="",$L185=""),"",IF($B185="Female",1/(1+EXP(-SUMPRODUCT(Engine!$C$5730:$C$5761,INDIRECT("Coefficients!$CJ$2:$CJ$33")))),1/(1+EXP(-SUMPRODUCT(Engine!$C$5730:$C$5761,INDIRECT("Coefficients!$CK$2:$CK$33"))))))</f>
      </c>
      <c r="BH185" s="8">
        <f>IF(OR($B185="",$C185="",$D185="",$E185="",$F185="",$G185="",$H185="",$I185="",$J185="",$K185="",$L185=""),"",IF($B185="Female",1/(1+EXP(-SUMPRODUCT(Engine!$C$5730:$C$5761,INDIRECT("Coefficients!$CL$2:$CL$33")))),1/(1+EXP(-SUMPRODUCT(Engine!$C$5730:$C$5761,INDIRECT("Coefficients!$CM$2:$CM$33"))))))</f>
      </c>
      <c r="BI185" s="8">
        <f>IF(OR($B185="",$C185="",$D185="",$E185="",$F185="",$G185="",$H185="",$I185="",$J185="",$K185="",$L185=""),"",IF($B185="Female",1/(1+EXP(-SUMPRODUCT(Engine!$C$5730:$C$5761,INDIRECT("Coefficients!$CN$2:$CN$33")))),1/(1+EXP(-SUMPRODUCT(Engine!$C$5730:$C$5761,INDIRECT("Coefficients!$CO$2:$CO$33"))))))</f>
      </c>
      <c r="BJ185" s="8">
        <f>IF(OR($B185="",$C185="",$D185="",$E185="",$F185="",$G185="",$H185="",$I185="",$J185="",$K185="",$L185=""),"",IF($B185="Female",1/(1+EXP(-SUMPRODUCT(Engine!$C$5730:$C$5761,INDIRECT("Coefficients!$CP$2:$CP$33")))),1/(1+EXP(-SUMPRODUCT(Engine!$C$5730:$C$5761,INDIRECT("Coefficients!$CQ$2:$CQ$33"))))))</f>
      </c>
      <c r="BK185" s="8">
        <f>IF(OR($B185="",$C185="",$D185="",$E185="",$F185="",$G185="",$H185="",$I185="",$J185="",$K185="",$L185=""),"",IF($B185="Female",1/(1+EXP(-SUMPRODUCT(Engine!$C$5730:$C$5761,INDIRECT("Coefficients!$CR$2:$CR$33")))),1/(1+EXP(-SUMPRODUCT(Engine!$C$5730:$C$5761,INDIRECT("Coefficients!$CS$2:$CS$33"))))))</f>
      </c>
      <c r="BL185" s="8">
        <f>IF(OR($B185="",$C185="",$D185="",$E185="",$F185="",$G185="",$H185="",$I185="",$J185="",$K185="",$L185=""),"",IF($B185="Female",1/(1+EXP(-SUMPRODUCT(Engine!$C$5730:$C$5761,INDIRECT("Coefficients!$CT$2:$CT$33")))),1/(1+EXP(-SUMPRODUCT(Engine!$C$5730:$C$5761,INDIRECT("Coefficients!$CU$2:$CU$33"))))))</f>
      </c>
      <c r="BM185" s="8">
        <f>IF(OR($B185="",$C185="",$D185="",$E185="",$F185="",$G185="",$H185="",$I185="",$J185="",$K185="",$L185=""),"",IF($B185="Female",1/(1+EXP(-SUMPRODUCT(Engine!$C$5730:$C$5761,INDIRECT("Coefficients!$CV$2:$CV$33")))),1/(1+EXP(-SUMPRODUCT(Engine!$C$5730:$C$5761,INDIRECT("Coefficients!$CW$2:$CW$33"))))))</f>
      </c>
    </row>
    <row r="186" spans="1:65" x14ac:dyDescent="0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8">
        <f>IF(OR($B186="",$C186="",$D186="",$E186="",$F186="",$G186="",$H186="",$I186="",$J186="",$K186="",$L186=""),"",IF($B186="Female",1/(1+EXP(-SUMPRODUCT(Engine!$C$5762:$C$5793,INDIRECT("Coefficients!$B$2:$B$33")))),1/(1+EXP(-SUMPRODUCT(Engine!$C$5762:$C$5793,INDIRECT("Coefficients!$C$2:$C$33"))))))</f>
      </c>
      <c r="Q186" s="8">
        <f>IF(OR($B186="",$C186="",$D186="",$E186="",$F186="",$G186="",$H186="",$I186="",$J186="",$K186="",$L186=""),"",IF($B186="Female",1/(1+EXP(-SUMPRODUCT(Engine!$C$5762:$C$5793,INDIRECT("Coefficients!$D$2:$D$33")))),1/(1+EXP(-SUMPRODUCT(Engine!$C$5762:$C$5793,INDIRECT("Coefficients!$E$2:$E$33"))))))</f>
      </c>
      <c r="R186" s="8">
        <f>IF(OR($B186="",$C186="",$D186="",$E186="",$F186="",$G186="",$H186="",$I186="",$J186="",$K186="",$L186=""),"",IF($B186="Female",1/(1+EXP(-SUMPRODUCT(Engine!$C$5762:$C$5793,INDIRECT("Coefficients!$F$2:$F$33")))),1/(1+EXP(-SUMPRODUCT(Engine!$C$5762:$C$5793,INDIRECT("Coefficients!$G$2:$G$33"))))))</f>
      </c>
      <c r="S186" s="8">
        <f>IF(OR($B186="",$C186="",$D186="",$E186="",$F186="",$G186="",$H186="",$I186="",$J186="",$K186="",$L186=""),"",IF($B186="Female",1/(1+EXP(-SUMPRODUCT(Engine!$C$5762:$C$5793,INDIRECT("Coefficients!$H$2:$H$33")))),1/(1+EXP(-SUMPRODUCT(Engine!$C$5762:$C$5793,INDIRECT("Coefficients!$I$2:$I$33"))))))</f>
      </c>
      <c r="T186" s="8">
        <f>IF(OR($B186="",$C186="",$D186="",$E186="",$F186="",$G186="",$H186="",$I186="",$J186="",$K186="",$L186=""),"",IF($B186="Female",1/(1+EXP(-SUMPRODUCT(Engine!$C$5762:$C$5793,INDIRECT("Coefficients!$J$2:$J$33")))),1/(1+EXP(-SUMPRODUCT(Engine!$C$5762:$C$5793,INDIRECT("Coefficients!$K$2:$K$33"))))))</f>
      </c>
      <c r="U186" s="8">
        <f>IF(OR($B186="",$C186="",$D186="",$E186="",$F186="",$G186="",$H186="",$I186="",$J186="",$K186="",$L186=""),"",IF($B186="Female",1/(1+EXP(-SUMPRODUCT(Engine!$C$5762:$C$5793,INDIRECT("Coefficients!$L$2:$L$33")))),1/(1+EXP(-SUMPRODUCT(Engine!$C$5762:$C$5793,INDIRECT("Coefficients!$M$2:$M$33"))))))</f>
      </c>
      <c r="V186" s="8">
        <f>IF(OR($B186="",$C186="",$D186="",$E186="",$F186="",$G186="",$H186="",$I186="",$J186="",$K186="",$L186=""),"",IF($B186="Female",1/(1+EXP(-SUMPRODUCT(Engine!$C$5762:$C$5793,INDIRECT("Coefficients!$N$2:$N$33")))),1/(1+EXP(-SUMPRODUCT(Engine!$C$5762:$C$5793,INDIRECT("Coefficients!$O$2:$O$33"))))))</f>
      </c>
      <c r="W186" s="8">
        <f>IF(OR($B186="",$C186="",$D186="",$E186="",$F186="",$G186="",$H186="",$I186="",$J186="",$K186="",$L186=""),"",IF($B186="Female",1/(1+EXP(-SUMPRODUCT(Engine!$C$5762:$C$5793,INDIRECT("Coefficients!$P$2:$P$33")))),1/(1+EXP(-SUMPRODUCT(Engine!$C$5762:$C$5793,INDIRECT("Coefficients!$Q$2:$Q$33"))))))</f>
      </c>
      <c r="X186" s="8">
        <f>IF(OR($B186="",$C186="",$D186="",$E186="",$F186="",$G186="",$H186="",$I186="",$J186="",$K186="",$L186=""),"",IF($B186="Female",1/(1+EXP(-SUMPRODUCT(Engine!$C$5762:$C$5793,INDIRECT("Coefficients!$R$2:$R$33")))),1/(1+EXP(-SUMPRODUCT(Engine!$C$5762:$C$5793,INDIRECT("Coefficients!$S$2:$S$33"))))))</f>
      </c>
      <c r="Y186" s="8">
        <f>IF(OR($B186="",$C186="",$D186="",$E186="",$F186="",$G186="",$H186="",$I186="",$J186="",$K186="",$L186=""),"",IF($B186="Female",1/(1+EXP(-SUMPRODUCT(Engine!$C$5762:$C$5793,INDIRECT("Coefficients!$T$2:$T$33")))),1/(1+EXP(-SUMPRODUCT(Engine!$C$5762:$C$5793,INDIRECT("Coefficients!$U$2:$U$33"))))))</f>
      </c>
      <c r="Z186" s="8">
        <f>IF(OR($B186="",$C186="",$D186="",$E186="",$F186="",$G186="",$H186="",$I186="",$J186="",$K186="",$L186=""),"",IF($B186="Female",1/(1+EXP(-SUMPRODUCT(Engine!$C$5762:$C$5793,INDIRECT("Coefficients!$V$2:$V$33")))),1/(1+EXP(-SUMPRODUCT(Engine!$C$5762:$C$5793,INDIRECT("Coefficients!$W$2:$W$33"))))))</f>
      </c>
      <c r="AA186" s="8">
        <f>IF(OR($B186="",$C186="",$D186="",$E186="",$F186="",$G186="",$H186="",$I186="",$J186="",$K186="",$L186=""),"",IF($B186="Female",1/(1+EXP(-SUMPRODUCT(Engine!$C$5762:$C$5793,INDIRECT("Coefficients!$X$2:$X$33")))),1/(1+EXP(-SUMPRODUCT(Engine!$C$5762:$C$5793,INDIRECT("Coefficients!$Y$2:$Y$33"))))))</f>
      </c>
      <c r="AB186" s="8">
        <f>IF(OR($B186="",$C186="",$D186="",$E186="",$F186="",$G186="",$H186="",$I186="",$J186="",$K186="",$L186=""),"",IF($B186="Female",1/(1+EXP(-SUMPRODUCT(Engine!$C$5762:$C$5793,INDIRECT("Coefficients!$Z$2:$Z$33")))),1/(1+EXP(-SUMPRODUCT(Engine!$C$5762:$C$5793,INDIRECT("Coefficients!$AA$2:$AA$33"))))))</f>
      </c>
      <c r="AC186" s="8">
        <f>IF(OR($B186="",$C186="",$D186="",$E186="",$F186="",$G186="",$H186="",$I186="",$J186="",$K186="",$L186=""),"",IF($B186="Female",1/(1+EXP(-SUMPRODUCT(Engine!$C$5762:$C$5793,INDIRECT("Coefficients!$AB$2:$AB$33")))),1/(1+EXP(-SUMPRODUCT(Engine!$C$5762:$C$5793,INDIRECT("Coefficients!$AC$2:$AC$33"))))))</f>
      </c>
      <c r="AD186" s="8">
        <f>IF(OR($B186="",$C186="",$D186="",$E186="",$F186="",$G186="",$H186="",$I186="",$J186="",$K186="",$L186=""),"",IF($B186="Female",1/(1+EXP(-SUMPRODUCT(Engine!$C$5762:$C$5793,INDIRECT("Coefficients!$AD$2:$AD$33")))),1/(1+EXP(-SUMPRODUCT(Engine!$C$5762:$C$5793,INDIRECT("Coefficients!$AE$2:$AE$33"))))))</f>
      </c>
      <c r="AE186" s="8">
        <f>IF(OR($B186="",$C186="",$D186="",$E186="",$F186="",$G186="",$H186="",$I186="",$J186="",$K186="",$L186=""),"",IF($B186="Female",1/(1+EXP(-SUMPRODUCT(Engine!$C$5762:$C$5793,INDIRECT("Coefficients!$AF$2:$AF$33")))),1/(1+EXP(-SUMPRODUCT(Engine!$C$5762:$C$5793,INDIRECT("Coefficients!$AG$2:$AG$33"))))))</f>
      </c>
      <c r="AF186" s="8">
        <f>IF(OR($B186="",$C186="",$D186="",$E186="",$F186="",$G186="",$H186="",$I186="",$J186="",$K186="",$L186=""),"",IF($B186="Female",1/(1+EXP(-SUMPRODUCT(Engine!$C$5762:$C$5793,INDIRECT("Coefficients!$AH$2:$AH$33")))),1/(1+EXP(-SUMPRODUCT(Engine!$C$5762:$C$5793,INDIRECT("Coefficients!$AI$2:$AI$33"))))))</f>
      </c>
      <c r="AG186" s="8">
        <f>IF(OR($B186="",$C186="",$D186="",$E186="",$F186="",$G186="",$H186="",$I186="",$J186="",$K186="",$L186=""),"",IF($B186="Female",1/(1+EXP(-SUMPRODUCT(Engine!$C$5762:$C$5793,INDIRECT("Coefficients!$AJ$2:$AJ$33")))),1/(1+EXP(-SUMPRODUCT(Engine!$C$5762:$C$5793,INDIRECT("Coefficients!$AK$2:$AK$33"))))))</f>
      </c>
      <c r="AH186" s="8">
        <f>IF(OR($B186="",$C186="",$D186="",$E186="",$F186="",$G186="",$H186="",$I186="",$J186="",$K186="",$L186=""),"",IF($B186="Female",1/(1+EXP(-SUMPRODUCT(Engine!$C$5762:$C$5793,INDIRECT("Coefficients!$AL$2:$AL$33")))),1/(1+EXP(-SUMPRODUCT(Engine!$C$5762:$C$5793,INDIRECT("Coefficients!$AM$2:$AM$33"))))))</f>
      </c>
      <c r="AI186" s="8">
        <f>IF(OR($B186="",$C186="",$D186="",$E186="",$F186="",$G186="",$H186="",$I186="",$J186="",$K186="",$L186=""),"",IF($B186="Female",1/(1+EXP(-SUMPRODUCT(Engine!$C$5762:$C$5793,INDIRECT("Coefficients!$AN$2:$AN$33")))),1/(1+EXP(-SUMPRODUCT(Engine!$C$5762:$C$5793,INDIRECT("Coefficients!$AO$2:$AO$33"))))))</f>
      </c>
      <c r="AJ186" s="8">
        <f>IF(OR($B186="",$C186="",$D186="",$E186="",$F186="",$G186="",$H186="",$I186="",$J186="",$K186="",$L186=""),"",IF($B186="Female",1/(1+EXP(-SUMPRODUCT(Engine!$C$5762:$C$5793,INDIRECT("Coefficients!$AP$2:$AP$33")))),1/(1+EXP(-SUMPRODUCT(Engine!$C$5762:$C$5793,INDIRECT("Coefficients!$AQ$2:$AQ$33"))))))</f>
      </c>
      <c r="AK186" s="8">
        <f>IF(OR($B186="",$C186="",$D186="",$E186="",$F186="",$G186="",$H186="",$I186="",$J186="",$K186="",$L186=""),"",IF($B186="Female",1/(1+EXP(-SUMPRODUCT(Engine!$C$5762:$C$5793,INDIRECT("Coefficients!$AR$2:$AR$33")))),1/(1+EXP(-SUMPRODUCT(Engine!$C$5762:$C$5793,INDIRECT("Coefficients!$AS$2:$AS$33"))))))</f>
      </c>
      <c r="AL186" s="8">
        <f>IF(OR($B186="",$C186="",$D186="",$E186="",$F186="",$G186="",$H186="",$I186="",$J186="",$K186="",$L186=""),"",IF($B186="Female",1/(1+EXP(-SUMPRODUCT(Engine!$C$5762:$C$5793,INDIRECT("Coefficients!$AT$2:$AT$33")))),1/(1+EXP(-SUMPRODUCT(Engine!$C$5762:$C$5793,INDIRECT("Coefficients!$AU$2:$AU$33"))))))</f>
      </c>
      <c r="AM186" s="8">
        <f>IF(OR($B186="",$C186="",$D186="",$E186="",$F186="",$G186="",$H186="",$I186="",$J186="",$K186="",$L186=""),"",IF($B186="Female",1/(1+EXP(-SUMPRODUCT(Engine!$C$5762:$C$5793,INDIRECT("Coefficients!$AV$2:$AV$33")))),1/(1+EXP(-SUMPRODUCT(Engine!$C$5762:$C$5793,INDIRECT("Coefficients!$AW$2:$AW$33"))))))</f>
      </c>
      <c r="AN186" s="8">
        <f>IF(OR($B186="",$C186="",$D186="",$E186="",$F186="",$G186="",$H186="",$I186="",$J186="",$K186="",$L186=""),"",IF($B186="Female",1/(1+EXP(-SUMPRODUCT(Engine!$C$5762:$C$5793,INDIRECT("Coefficients!$AX$2:$AX$33")))),1/(1+EXP(-SUMPRODUCT(Engine!$C$5762:$C$5793,INDIRECT("Coefficients!$AY$2:$AY$33"))))))</f>
      </c>
      <c r="AO186" s="8">
        <f>IF(OR($B186="",$C186="",$D186="",$E186="",$F186="",$G186="",$H186="",$I186="",$J186="",$K186="",$L186=""),"",IF($B186="Female",1/(1+EXP(-SUMPRODUCT(Engine!$C$5762:$C$5793,INDIRECT("Coefficients!$AZ$2:$AZ$33")))),1/(1+EXP(-SUMPRODUCT(Engine!$C$5762:$C$5793,INDIRECT("Coefficients!$BA$2:$BA$33"))))))</f>
      </c>
      <c r="AP186" s="8">
        <f>IF(OR($B186="",$C186="",$D186="",$E186="",$F186="",$G186="",$H186="",$I186="",$J186="",$K186="",$L186=""),"",IF($B186="Female",1/(1+EXP(-SUMPRODUCT(Engine!$C$5762:$C$5793,INDIRECT("Coefficients!$BB$2:$BB$33")))),1/(1+EXP(-SUMPRODUCT(Engine!$C$5762:$C$5793,INDIRECT("Coefficients!$BC$2:$BC$33"))))))</f>
      </c>
      <c r="AQ186" s="8">
        <f>IF(OR($B186="",$C186="",$D186="",$E186="",$F186="",$G186="",$H186="",$I186="",$J186="",$K186="",$L186=""),"",IF($B186="Female",1/(1+EXP(-SUMPRODUCT(Engine!$C$5762:$C$5793,INDIRECT("Coefficients!$BD$2:$BD$33")))),1/(1+EXP(-SUMPRODUCT(Engine!$C$5762:$C$5793,INDIRECT("Coefficients!$BE$2:$BE$33"))))))</f>
      </c>
      <c r="AR186" s="8">
        <f>IF(OR($B186="",$C186="",$D186="",$E186="",$F186="",$G186="",$H186="",$I186="",$J186="",$K186="",$L186=""),"",IF($B186="Female",1/(1+EXP(-SUMPRODUCT(Engine!$C$5762:$C$5793,INDIRECT("Coefficients!$BF$2:$BF$33")))),1/(1+EXP(-SUMPRODUCT(Engine!$C$5762:$C$5793,INDIRECT("Coefficients!$BG$2:$BG$33"))))))</f>
      </c>
      <c r="AS186" s="8">
        <f>IF(OR($B186="",$C186="",$D186="",$E186="",$F186="",$G186="",$H186="",$I186="",$J186="",$K186="",$L186=""),"",IF($B186="Female",1/(1+EXP(-SUMPRODUCT(Engine!$C$5762:$C$5793,INDIRECT("Coefficients!$BH$2:$BH$33")))),1/(1+EXP(-SUMPRODUCT(Engine!$C$5762:$C$5793,INDIRECT("Coefficients!$BI$2:$BI$33"))))))</f>
      </c>
      <c r="AT186" s="8">
        <f>IF(OR($B186="",$C186="",$D186="",$E186="",$F186="",$G186="",$H186="",$I186="",$J186="",$K186="",$L186=""),"",IF($B186="Female",1/(1+EXP(-SUMPRODUCT(Engine!$C$5762:$C$5793,INDIRECT("Coefficients!$BJ$2:$BJ$33")))),1/(1+EXP(-SUMPRODUCT(Engine!$C$5762:$C$5793,INDIRECT("Coefficients!$BK$2:$BK$33"))))))</f>
      </c>
      <c r="AU186" s="8">
        <f>IF(OR($B186="",$C186="",$D186="",$E186="",$F186="",$G186="",$H186="",$I186="",$J186="",$K186="",$L186=""),"",IF($B186="Female",1/(1+EXP(-SUMPRODUCT(Engine!$C$5762:$C$5793,INDIRECT("Coefficients!$BL$2:$BL$33")))),1/(1+EXP(-SUMPRODUCT(Engine!$C$5762:$C$5793,INDIRECT("Coefficients!$BM$2:$BM$33"))))))</f>
      </c>
      <c r="AV186" s="8">
        <f>IF(OR($B186="",$C186="",$D186="",$E186="",$F186="",$G186="",$H186="",$I186="",$J186="",$K186="",$L186=""),"",IF($B186="Female",1/(1+EXP(-SUMPRODUCT(Engine!$C$5762:$C$5793,INDIRECT("Coefficients!$BN$2:$BN$33")))),1/(1+EXP(-SUMPRODUCT(Engine!$C$5762:$C$5793,INDIRECT("Coefficients!$BO$2:$BO$33"))))))</f>
      </c>
      <c r="AW186" s="8">
        <f>IF(OR($B186="",$C186="",$D186="",$E186="",$F186="",$G186="",$H186="",$I186="",$J186="",$K186="",$L186=""),"",IF($B186="Female",1/(1+EXP(-SUMPRODUCT(Engine!$C$5762:$C$5793,INDIRECT("Coefficients!$BP$2:$BP$33")))),1/(1+EXP(-SUMPRODUCT(Engine!$C$5762:$C$5793,INDIRECT("Coefficients!$BQ$2:$BQ$33"))))))</f>
      </c>
      <c r="AX186" s="8">
        <f>IF(OR($B186="",$C186="",$D186="",$E186="",$F186="",$G186="",$H186="",$I186="",$J186="",$K186="",$L186=""),"",IF($B186="Female",1/(1+EXP(-SUMPRODUCT(Engine!$C$5762:$C$5793,INDIRECT("Coefficients!$BR$2:$BR$33")))),1/(1+EXP(-SUMPRODUCT(Engine!$C$5762:$C$5793,INDIRECT("Coefficients!$BS$2:$BS$33"))))))</f>
      </c>
      <c r="AY186" s="8">
        <f>IF(OR($B186="",$C186="",$D186="",$E186="",$F186="",$G186="",$H186="",$I186="",$J186="",$K186="",$L186=""),"",IF($B186="Female",1/(1+EXP(-SUMPRODUCT(Engine!$C$5762:$C$5793,INDIRECT("Coefficients!$BT$2:$BT$33")))),1/(1+EXP(-SUMPRODUCT(Engine!$C$5762:$C$5793,INDIRECT("Coefficients!$BU$2:$BU$33"))))))</f>
      </c>
      <c r="AZ186" s="8">
        <f>IF(OR($B186="",$C186="",$D186="",$E186="",$F186="",$G186="",$H186="",$I186="",$J186="",$K186="",$L186=""),"",IF($B186="Female",1/(1+EXP(-SUMPRODUCT(Engine!$C$5762:$C$5793,INDIRECT("Coefficients!$BV$2:$BV$33")))),1/(1+EXP(-SUMPRODUCT(Engine!$C$5762:$C$5793,INDIRECT("Coefficients!$BW$2:$BW$33"))))))</f>
      </c>
      <c r="BA186" s="8">
        <f>IF(OR($B186="",$C186="",$D186="",$E186="",$F186="",$G186="",$H186="",$I186="",$J186="",$K186="",$L186=""),"",IF($B186="Female",1/(1+EXP(-SUMPRODUCT(Engine!$C$5762:$C$5793,INDIRECT("Coefficients!$BX$2:$BX$33")))),1/(1+EXP(-SUMPRODUCT(Engine!$C$5762:$C$5793,INDIRECT("Coefficients!$BY$2:$BY$33"))))))</f>
      </c>
      <c r="BB186" s="8">
        <f>IF(OR($B186="",$C186="",$D186="",$E186="",$F186="",$G186="",$H186="",$I186="",$J186="",$K186="",$L186=""),"",IF($B186="Female",1/(1+EXP(-SUMPRODUCT(Engine!$C$5762:$C$5793,INDIRECT("Coefficients!$BZ$2:$BZ$33")))),1/(1+EXP(-SUMPRODUCT(Engine!$C$5762:$C$5793,INDIRECT("Coefficients!$CA$2:$CA$33"))))))</f>
      </c>
      <c r="BC186" s="8">
        <f>IF(OR($B186="",$C186="",$D186="",$E186="",$F186="",$G186="",$H186="",$I186="",$J186="",$K186="",$L186=""),"",IF($B186="Female",1/(1+EXP(-SUMPRODUCT(Engine!$C$5762:$C$5793,INDIRECT("Coefficients!$CB$2:$CB$33")))),1/(1+EXP(-SUMPRODUCT(Engine!$C$5762:$C$5793,INDIRECT("Coefficients!$CC$2:$CC$33"))))))</f>
      </c>
      <c r="BD186" s="8">
        <f>IF(OR($B186="",$C186="",$D186="",$E186="",$F186="",$G186="",$H186="",$I186="",$J186="",$K186="",$L186=""),"",IF($B186="Female",1/(1+EXP(-SUMPRODUCT(Engine!$C$5762:$C$5793,INDIRECT("Coefficients!$CD$2:$CD$33")))),1/(1+EXP(-SUMPRODUCT(Engine!$C$5762:$C$5793,INDIRECT("Coefficients!$CE$2:$CE$33"))))))</f>
      </c>
      <c r="BE186" s="8">
        <f>IF(OR($B186="",$C186="",$D186="",$E186="",$F186="",$G186="",$H186="",$I186="",$J186="",$K186="",$L186=""),"",IF($B186="Female",1/(1+EXP(-SUMPRODUCT(Engine!$C$5762:$C$5793,INDIRECT("Coefficients!$CF$2:$CF$33")))),1/(1+EXP(-SUMPRODUCT(Engine!$C$5762:$C$5793,INDIRECT("Coefficients!$CG$2:$CG$33"))))))</f>
      </c>
      <c r="BF186" s="8">
        <f>IF(OR($B186="",$C186="",$D186="",$E186="",$F186="",$G186="",$H186="",$I186="",$J186="",$K186="",$L186=""),"",IF($B186="Female",1/(1+EXP(-SUMPRODUCT(Engine!$C$5762:$C$5793,INDIRECT("Coefficients!$CH$2:$CH$33")))),1/(1+EXP(-SUMPRODUCT(Engine!$C$5762:$C$5793,INDIRECT("Coefficients!$CI$2:$CI$33"))))))</f>
      </c>
      <c r="BG186" s="8">
        <f>IF(OR($B186="",$C186="",$D186="",$E186="",$F186="",$G186="",$H186="",$I186="",$J186="",$K186="",$L186=""),"",IF($B186="Female",1/(1+EXP(-SUMPRODUCT(Engine!$C$5762:$C$5793,INDIRECT("Coefficients!$CJ$2:$CJ$33")))),1/(1+EXP(-SUMPRODUCT(Engine!$C$5762:$C$5793,INDIRECT("Coefficients!$CK$2:$CK$33"))))))</f>
      </c>
      <c r="BH186" s="8">
        <f>IF(OR($B186="",$C186="",$D186="",$E186="",$F186="",$G186="",$H186="",$I186="",$J186="",$K186="",$L186=""),"",IF($B186="Female",1/(1+EXP(-SUMPRODUCT(Engine!$C$5762:$C$5793,INDIRECT("Coefficients!$CL$2:$CL$33")))),1/(1+EXP(-SUMPRODUCT(Engine!$C$5762:$C$5793,INDIRECT("Coefficients!$CM$2:$CM$33"))))))</f>
      </c>
      <c r="BI186" s="8">
        <f>IF(OR($B186="",$C186="",$D186="",$E186="",$F186="",$G186="",$H186="",$I186="",$J186="",$K186="",$L186=""),"",IF($B186="Female",1/(1+EXP(-SUMPRODUCT(Engine!$C$5762:$C$5793,INDIRECT("Coefficients!$CN$2:$CN$33")))),1/(1+EXP(-SUMPRODUCT(Engine!$C$5762:$C$5793,INDIRECT("Coefficients!$CO$2:$CO$33"))))))</f>
      </c>
      <c r="BJ186" s="8">
        <f>IF(OR($B186="",$C186="",$D186="",$E186="",$F186="",$G186="",$H186="",$I186="",$J186="",$K186="",$L186=""),"",IF($B186="Female",1/(1+EXP(-SUMPRODUCT(Engine!$C$5762:$C$5793,INDIRECT("Coefficients!$CP$2:$CP$33")))),1/(1+EXP(-SUMPRODUCT(Engine!$C$5762:$C$5793,INDIRECT("Coefficients!$CQ$2:$CQ$33"))))))</f>
      </c>
      <c r="BK186" s="8">
        <f>IF(OR($B186="",$C186="",$D186="",$E186="",$F186="",$G186="",$H186="",$I186="",$J186="",$K186="",$L186=""),"",IF($B186="Female",1/(1+EXP(-SUMPRODUCT(Engine!$C$5762:$C$5793,INDIRECT("Coefficients!$CR$2:$CR$33")))),1/(1+EXP(-SUMPRODUCT(Engine!$C$5762:$C$5793,INDIRECT("Coefficients!$CS$2:$CS$33"))))))</f>
      </c>
      <c r="BL186" s="8">
        <f>IF(OR($B186="",$C186="",$D186="",$E186="",$F186="",$G186="",$H186="",$I186="",$J186="",$K186="",$L186=""),"",IF($B186="Female",1/(1+EXP(-SUMPRODUCT(Engine!$C$5762:$C$5793,INDIRECT("Coefficients!$CT$2:$CT$33")))),1/(1+EXP(-SUMPRODUCT(Engine!$C$5762:$C$5793,INDIRECT("Coefficients!$CU$2:$CU$33"))))))</f>
      </c>
      <c r="BM186" s="8">
        <f>IF(OR($B186="",$C186="",$D186="",$E186="",$F186="",$G186="",$H186="",$I186="",$J186="",$K186="",$L186=""),"",IF($B186="Female",1/(1+EXP(-SUMPRODUCT(Engine!$C$5762:$C$5793,INDIRECT("Coefficients!$CV$2:$CV$33")))),1/(1+EXP(-SUMPRODUCT(Engine!$C$5762:$C$5793,INDIRECT("Coefficients!$CW$2:$CW$33"))))))</f>
      </c>
    </row>
    <row r="187" spans="1:65" x14ac:dyDescent="0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8">
        <f>IF(OR($B187="",$C187="",$D187="",$E187="",$F187="",$G187="",$H187="",$I187="",$J187="",$K187="",$L187=""),"",IF($B187="Female",1/(1+EXP(-SUMPRODUCT(Engine!$C$5794:$C$5825,INDIRECT("Coefficients!$B$2:$B$33")))),1/(1+EXP(-SUMPRODUCT(Engine!$C$5794:$C$5825,INDIRECT("Coefficients!$C$2:$C$33"))))))</f>
      </c>
      <c r="Q187" s="8">
        <f>IF(OR($B187="",$C187="",$D187="",$E187="",$F187="",$G187="",$H187="",$I187="",$J187="",$K187="",$L187=""),"",IF($B187="Female",1/(1+EXP(-SUMPRODUCT(Engine!$C$5794:$C$5825,INDIRECT("Coefficients!$D$2:$D$33")))),1/(1+EXP(-SUMPRODUCT(Engine!$C$5794:$C$5825,INDIRECT("Coefficients!$E$2:$E$33"))))))</f>
      </c>
      <c r="R187" s="8">
        <f>IF(OR($B187="",$C187="",$D187="",$E187="",$F187="",$G187="",$H187="",$I187="",$J187="",$K187="",$L187=""),"",IF($B187="Female",1/(1+EXP(-SUMPRODUCT(Engine!$C$5794:$C$5825,INDIRECT("Coefficients!$F$2:$F$33")))),1/(1+EXP(-SUMPRODUCT(Engine!$C$5794:$C$5825,INDIRECT("Coefficients!$G$2:$G$33"))))))</f>
      </c>
      <c r="S187" s="8">
        <f>IF(OR($B187="",$C187="",$D187="",$E187="",$F187="",$G187="",$H187="",$I187="",$J187="",$K187="",$L187=""),"",IF($B187="Female",1/(1+EXP(-SUMPRODUCT(Engine!$C$5794:$C$5825,INDIRECT("Coefficients!$H$2:$H$33")))),1/(1+EXP(-SUMPRODUCT(Engine!$C$5794:$C$5825,INDIRECT("Coefficients!$I$2:$I$33"))))))</f>
      </c>
      <c r="T187" s="8">
        <f>IF(OR($B187="",$C187="",$D187="",$E187="",$F187="",$G187="",$H187="",$I187="",$J187="",$K187="",$L187=""),"",IF($B187="Female",1/(1+EXP(-SUMPRODUCT(Engine!$C$5794:$C$5825,INDIRECT("Coefficients!$J$2:$J$33")))),1/(1+EXP(-SUMPRODUCT(Engine!$C$5794:$C$5825,INDIRECT("Coefficients!$K$2:$K$33"))))))</f>
      </c>
      <c r="U187" s="8">
        <f>IF(OR($B187="",$C187="",$D187="",$E187="",$F187="",$G187="",$H187="",$I187="",$J187="",$K187="",$L187=""),"",IF($B187="Female",1/(1+EXP(-SUMPRODUCT(Engine!$C$5794:$C$5825,INDIRECT("Coefficients!$L$2:$L$33")))),1/(1+EXP(-SUMPRODUCT(Engine!$C$5794:$C$5825,INDIRECT("Coefficients!$M$2:$M$33"))))))</f>
      </c>
      <c r="V187" s="8">
        <f>IF(OR($B187="",$C187="",$D187="",$E187="",$F187="",$G187="",$H187="",$I187="",$J187="",$K187="",$L187=""),"",IF($B187="Female",1/(1+EXP(-SUMPRODUCT(Engine!$C$5794:$C$5825,INDIRECT("Coefficients!$N$2:$N$33")))),1/(1+EXP(-SUMPRODUCT(Engine!$C$5794:$C$5825,INDIRECT("Coefficients!$O$2:$O$33"))))))</f>
      </c>
      <c r="W187" s="8">
        <f>IF(OR($B187="",$C187="",$D187="",$E187="",$F187="",$G187="",$H187="",$I187="",$J187="",$K187="",$L187=""),"",IF($B187="Female",1/(1+EXP(-SUMPRODUCT(Engine!$C$5794:$C$5825,INDIRECT("Coefficients!$P$2:$P$33")))),1/(1+EXP(-SUMPRODUCT(Engine!$C$5794:$C$5825,INDIRECT("Coefficients!$Q$2:$Q$33"))))))</f>
      </c>
      <c r="X187" s="8">
        <f>IF(OR($B187="",$C187="",$D187="",$E187="",$F187="",$G187="",$H187="",$I187="",$J187="",$K187="",$L187=""),"",IF($B187="Female",1/(1+EXP(-SUMPRODUCT(Engine!$C$5794:$C$5825,INDIRECT("Coefficients!$R$2:$R$33")))),1/(1+EXP(-SUMPRODUCT(Engine!$C$5794:$C$5825,INDIRECT("Coefficients!$S$2:$S$33"))))))</f>
      </c>
      <c r="Y187" s="8">
        <f>IF(OR($B187="",$C187="",$D187="",$E187="",$F187="",$G187="",$H187="",$I187="",$J187="",$K187="",$L187=""),"",IF($B187="Female",1/(1+EXP(-SUMPRODUCT(Engine!$C$5794:$C$5825,INDIRECT("Coefficients!$T$2:$T$33")))),1/(1+EXP(-SUMPRODUCT(Engine!$C$5794:$C$5825,INDIRECT("Coefficients!$U$2:$U$33"))))))</f>
      </c>
      <c r="Z187" s="8">
        <f>IF(OR($B187="",$C187="",$D187="",$E187="",$F187="",$G187="",$H187="",$I187="",$J187="",$K187="",$L187=""),"",IF($B187="Female",1/(1+EXP(-SUMPRODUCT(Engine!$C$5794:$C$5825,INDIRECT("Coefficients!$V$2:$V$33")))),1/(1+EXP(-SUMPRODUCT(Engine!$C$5794:$C$5825,INDIRECT("Coefficients!$W$2:$W$33"))))))</f>
      </c>
      <c r="AA187" s="8">
        <f>IF(OR($B187="",$C187="",$D187="",$E187="",$F187="",$G187="",$H187="",$I187="",$J187="",$K187="",$L187=""),"",IF($B187="Female",1/(1+EXP(-SUMPRODUCT(Engine!$C$5794:$C$5825,INDIRECT("Coefficients!$X$2:$X$33")))),1/(1+EXP(-SUMPRODUCT(Engine!$C$5794:$C$5825,INDIRECT("Coefficients!$Y$2:$Y$33"))))))</f>
      </c>
      <c r="AB187" s="8">
        <f>IF(OR($B187="",$C187="",$D187="",$E187="",$F187="",$G187="",$H187="",$I187="",$J187="",$K187="",$L187=""),"",IF($B187="Female",1/(1+EXP(-SUMPRODUCT(Engine!$C$5794:$C$5825,INDIRECT("Coefficients!$Z$2:$Z$33")))),1/(1+EXP(-SUMPRODUCT(Engine!$C$5794:$C$5825,INDIRECT("Coefficients!$AA$2:$AA$33"))))))</f>
      </c>
      <c r="AC187" s="8">
        <f>IF(OR($B187="",$C187="",$D187="",$E187="",$F187="",$G187="",$H187="",$I187="",$J187="",$K187="",$L187=""),"",IF($B187="Female",1/(1+EXP(-SUMPRODUCT(Engine!$C$5794:$C$5825,INDIRECT("Coefficients!$AB$2:$AB$33")))),1/(1+EXP(-SUMPRODUCT(Engine!$C$5794:$C$5825,INDIRECT("Coefficients!$AC$2:$AC$33"))))))</f>
      </c>
      <c r="AD187" s="8">
        <f>IF(OR($B187="",$C187="",$D187="",$E187="",$F187="",$G187="",$H187="",$I187="",$J187="",$K187="",$L187=""),"",IF($B187="Female",1/(1+EXP(-SUMPRODUCT(Engine!$C$5794:$C$5825,INDIRECT("Coefficients!$AD$2:$AD$33")))),1/(1+EXP(-SUMPRODUCT(Engine!$C$5794:$C$5825,INDIRECT("Coefficients!$AE$2:$AE$33"))))))</f>
      </c>
      <c r="AE187" s="8">
        <f>IF(OR($B187="",$C187="",$D187="",$E187="",$F187="",$G187="",$H187="",$I187="",$J187="",$K187="",$L187=""),"",IF($B187="Female",1/(1+EXP(-SUMPRODUCT(Engine!$C$5794:$C$5825,INDIRECT("Coefficients!$AF$2:$AF$33")))),1/(1+EXP(-SUMPRODUCT(Engine!$C$5794:$C$5825,INDIRECT("Coefficients!$AG$2:$AG$33"))))))</f>
      </c>
      <c r="AF187" s="8">
        <f>IF(OR($B187="",$C187="",$D187="",$E187="",$F187="",$G187="",$H187="",$I187="",$J187="",$K187="",$L187=""),"",IF($B187="Female",1/(1+EXP(-SUMPRODUCT(Engine!$C$5794:$C$5825,INDIRECT("Coefficients!$AH$2:$AH$33")))),1/(1+EXP(-SUMPRODUCT(Engine!$C$5794:$C$5825,INDIRECT("Coefficients!$AI$2:$AI$33"))))))</f>
      </c>
      <c r="AG187" s="8">
        <f>IF(OR($B187="",$C187="",$D187="",$E187="",$F187="",$G187="",$H187="",$I187="",$J187="",$K187="",$L187=""),"",IF($B187="Female",1/(1+EXP(-SUMPRODUCT(Engine!$C$5794:$C$5825,INDIRECT("Coefficients!$AJ$2:$AJ$33")))),1/(1+EXP(-SUMPRODUCT(Engine!$C$5794:$C$5825,INDIRECT("Coefficients!$AK$2:$AK$33"))))))</f>
      </c>
      <c r="AH187" s="8">
        <f>IF(OR($B187="",$C187="",$D187="",$E187="",$F187="",$G187="",$H187="",$I187="",$J187="",$K187="",$L187=""),"",IF($B187="Female",1/(1+EXP(-SUMPRODUCT(Engine!$C$5794:$C$5825,INDIRECT("Coefficients!$AL$2:$AL$33")))),1/(1+EXP(-SUMPRODUCT(Engine!$C$5794:$C$5825,INDIRECT("Coefficients!$AM$2:$AM$33"))))))</f>
      </c>
      <c r="AI187" s="8">
        <f>IF(OR($B187="",$C187="",$D187="",$E187="",$F187="",$G187="",$H187="",$I187="",$J187="",$K187="",$L187=""),"",IF($B187="Female",1/(1+EXP(-SUMPRODUCT(Engine!$C$5794:$C$5825,INDIRECT("Coefficients!$AN$2:$AN$33")))),1/(1+EXP(-SUMPRODUCT(Engine!$C$5794:$C$5825,INDIRECT("Coefficients!$AO$2:$AO$33"))))))</f>
      </c>
      <c r="AJ187" s="8">
        <f>IF(OR($B187="",$C187="",$D187="",$E187="",$F187="",$G187="",$H187="",$I187="",$J187="",$K187="",$L187=""),"",IF($B187="Female",1/(1+EXP(-SUMPRODUCT(Engine!$C$5794:$C$5825,INDIRECT("Coefficients!$AP$2:$AP$33")))),1/(1+EXP(-SUMPRODUCT(Engine!$C$5794:$C$5825,INDIRECT("Coefficients!$AQ$2:$AQ$33"))))))</f>
      </c>
      <c r="AK187" s="8">
        <f>IF(OR($B187="",$C187="",$D187="",$E187="",$F187="",$G187="",$H187="",$I187="",$J187="",$K187="",$L187=""),"",IF($B187="Female",1/(1+EXP(-SUMPRODUCT(Engine!$C$5794:$C$5825,INDIRECT("Coefficients!$AR$2:$AR$33")))),1/(1+EXP(-SUMPRODUCT(Engine!$C$5794:$C$5825,INDIRECT("Coefficients!$AS$2:$AS$33"))))))</f>
      </c>
      <c r="AL187" s="8">
        <f>IF(OR($B187="",$C187="",$D187="",$E187="",$F187="",$G187="",$H187="",$I187="",$J187="",$K187="",$L187=""),"",IF($B187="Female",1/(1+EXP(-SUMPRODUCT(Engine!$C$5794:$C$5825,INDIRECT("Coefficients!$AT$2:$AT$33")))),1/(1+EXP(-SUMPRODUCT(Engine!$C$5794:$C$5825,INDIRECT("Coefficients!$AU$2:$AU$33"))))))</f>
      </c>
      <c r="AM187" s="8">
        <f>IF(OR($B187="",$C187="",$D187="",$E187="",$F187="",$G187="",$H187="",$I187="",$J187="",$K187="",$L187=""),"",IF($B187="Female",1/(1+EXP(-SUMPRODUCT(Engine!$C$5794:$C$5825,INDIRECT("Coefficients!$AV$2:$AV$33")))),1/(1+EXP(-SUMPRODUCT(Engine!$C$5794:$C$5825,INDIRECT("Coefficients!$AW$2:$AW$33"))))))</f>
      </c>
      <c r="AN187" s="8">
        <f>IF(OR($B187="",$C187="",$D187="",$E187="",$F187="",$G187="",$H187="",$I187="",$J187="",$K187="",$L187=""),"",IF($B187="Female",1/(1+EXP(-SUMPRODUCT(Engine!$C$5794:$C$5825,INDIRECT("Coefficients!$AX$2:$AX$33")))),1/(1+EXP(-SUMPRODUCT(Engine!$C$5794:$C$5825,INDIRECT("Coefficients!$AY$2:$AY$33"))))))</f>
      </c>
      <c r="AO187" s="8">
        <f>IF(OR($B187="",$C187="",$D187="",$E187="",$F187="",$G187="",$H187="",$I187="",$J187="",$K187="",$L187=""),"",IF($B187="Female",1/(1+EXP(-SUMPRODUCT(Engine!$C$5794:$C$5825,INDIRECT("Coefficients!$AZ$2:$AZ$33")))),1/(1+EXP(-SUMPRODUCT(Engine!$C$5794:$C$5825,INDIRECT("Coefficients!$BA$2:$BA$33"))))))</f>
      </c>
      <c r="AP187" s="8">
        <f>IF(OR($B187="",$C187="",$D187="",$E187="",$F187="",$G187="",$H187="",$I187="",$J187="",$K187="",$L187=""),"",IF($B187="Female",1/(1+EXP(-SUMPRODUCT(Engine!$C$5794:$C$5825,INDIRECT("Coefficients!$BB$2:$BB$33")))),1/(1+EXP(-SUMPRODUCT(Engine!$C$5794:$C$5825,INDIRECT("Coefficients!$BC$2:$BC$33"))))))</f>
      </c>
      <c r="AQ187" s="8">
        <f>IF(OR($B187="",$C187="",$D187="",$E187="",$F187="",$G187="",$H187="",$I187="",$J187="",$K187="",$L187=""),"",IF($B187="Female",1/(1+EXP(-SUMPRODUCT(Engine!$C$5794:$C$5825,INDIRECT("Coefficients!$BD$2:$BD$33")))),1/(1+EXP(-SUMPRODUCT(Engine!$C$5794:$C$5825,INDIRECT("Coefficients!$BE$2:$BE$33"))))))</f>
      </c>
      <c r="AR187" s="8">
        <f>IF(OR($B187="",$C187="",$D187="",$E187="",$F187="",$G187="",$H187="",$I187="",$J187="",$K187="",$L187=""),"",IF($B187="Female",1/(1+EXP(-SUMPRODUCT(Engine!$C$5794:$C$5825,INDIRECT("Coefficients!$BF$2:$BF$33")))),1/(1+EXP(-SUMPRODUCT(Engine!$C$5794:$C$5825,INDIRECT("Coefficients!$BG$2:$BG$33"))))))</f>
      </c>
      <c r="AS187" s="8">
        <f>IF(OR($B187="",$C187="",$D187="",$E187="",$F187="",$G187="",$H187="",$I187="",$J187="",$K187="",$L187=""),"",IF($B187="Female",1/(1+EXP(-SUMPRODUCT(Engine!$C$5794:$C$5825,INDIRECT("Coefficients!$BH$2:$BH$33")))),1/(1+EXP(-SUMPRODUCT(Engine!$C$5794:$C$5825,INDIRECT("Coefficients!$BI$2:$BI$33"))))))</f>
      </c>
      <c r="AT187" s="8">
        <f>IF(OR($B187="",$C187="",$D187="",$E187="",$F187="",$G187="",$H187="",$I187="",$J187="",$K187="",$L187=""),"",IF($B187="Female",1/(1+EXP(-SUMPRODUCT(Engine!$C$5794:$C$5825,INDIRECT("Coefficients!$BJ$2:$BJ$33")))),1/(1+EXP(-SUMPRODUCT(Engine!$C$5794:$C$5825,INDIRECT("Coefficients!$BK$2:$BK$33"))))))</f>
      </c>
      <c r="AU187" s="8">
        <f>IF(OR($B187="",$C187="",$D187="",$E187="",$F187="",$G187="",$H187="",$I187="",$J187="",$K187="",$L187=""),"",IF($B187="Female",1/(1+EXP(-SUMPRODUCT(Engine!$C$5794:$C$5825,INDIRECT("Coefficients!$BL$2:$BL$33")))),1/(1+EXP(-SUMPRODUCT(Engine!$C$5794:$C$5825,INDIRECT("Coefficients!$BM$2:$BM$33"))))))</f>
      </c>
      <c r="AV187" s="8">
        <f>IF(OR($B187="",$C187="",$D187="",$E187="",$F187="",$G187="",$H187="",$I187="",$J187="",$K187="",$L187=""),"",IF($B187="Female",1/(1+EXP(-SUMPRODUCT(Engine!$C$5794:$C$5825,INDIRECT("Coefficients!$BN$2:$BN$33")))),1/(1+EXP(-SUMPRODUCT(Engine!$C$5794:$C$5825,INDIRECT("Coefficients!$BO$2:$BO$33"))))))</f>
      </c>
      <c r="AW187" s="8">
        <f>IF(OR($B187="",$C187="",$D187="",$E187="",$F187="",$G187="",$H187="",$I187="",$J187="",$K187="",$L187=""),"",IF($B187="Female",1/(1+EXP(-SUMPRODUCT(Engine!$C$5794:$C$5825,INDIRECT("Coefficients!$BP$2:$BP$33")))),1/(1+EXP(-SUMPRODUCT(Engine!$C$5794:$C$5825,INDIRECT("Coefficients!$BQ$2:$BQ$33"))))))</f>
      </c>
      <c r="AX187" s="8">
        <f>IF(OR($B187="",$C187="",$D187="",$E187="",$F187="",$G187="",$H187="",$I187="",$J187="",$K187="",$L187=""),"",IF($B187="Female",1/(1+EXP(-SUMPRODUCT(Engine!$C$5794:$C$5825,INDIRECT("Coefficients!$BR$2:$BR$33")))),1/(1+EXP(-SUMPRODUCT(Engine!$C$5794:$C$5825,INDIRECT("Coefficients!$BS$2:$BS$33"))))))</f>
      </c>
      <c r="AY187" s="8">
        <f>IF(OR($B187="",$C187="",$D187="",$E187="",$F187="",$G187="",$H187="",$I187="",$J187="",$K187="",$L187=""),"",IF($B187="Female",1/(1+EXP(-SUMPRODUCT(Engine!$C$5794:$C$5825,INDIRECT("Coefficients!$BT$2:$BT$33")))),1/(1+EXP(-SUMPRODUCT(Engine!$C$5794:$C$5825,INDIRECT("Coefficients!$BU$2:$BU$33"))))))</f>
      </c>
      <c r="AZ187" s="8">
        <f>IF(OR($B187="",$C187="",$D187="",$E187="",$F187="",$G187="",$H187="",$I187="",$J187="",$K187="",$L187=""),"",IF($B187="Female",1/(1+EXP(-SUMPRODUCT(Engine!$C$5794:$C$5825,INDIRECT("Coefficients!$BV$2:$BV$33")))),1/(1+EXP(-SUMPRODUCT(Engine!$C$5794:$C$5825,INDIRECT("Coefficients!$BW$2:$BW$33"))))))</f>
      </c>
      <c r="BA187" s="8">
        <f>IF(OR($B187="",$C187="",$D187="",$E187="",$F187="",$G187="",$H187="",$I187="",$J187="",$K187="",$L187=""),"",IF($B187="Female",1/(1+EXP(-SUMPRODUCT(Engine!$C$5794:$C$5825,INDIRECT("Coefficients!$BX$2:$BX$33")))),1/(1+EXP(-SUMPRODUCT(Engine!$C$5794:$C$5825,INDIRECT("Coefficients!$BY$2:$BY$33"))))))</f>
      </c>
      <c r="BB187" s="8">
        <f>IF(OR($B187="",$C187="",$D187="",$E187="",$F187="",$G187="",$H187="",$I187="",$J187="",$K187="",$L187=""),"",IF($B187="Female",1/(1+EXP(-SUMPRODUCT(Engine!$C$5794:$C$5825,INDIRECT("Coefficients!$BZ$2:$BZ$33")))),1/(1+EXP(-SUMPRODUCT(Engine!$C$5794:$C$5825,INDIRECT("Coefficients!$CA$2:$CA$33"))))))</f>
      </c>
      <c r="BC187" s="8">
        <f>IF(OR($B187="",$C187="",$D187="",$E187="",$F187="",$G187="",$H187="",$I187="",$J187="",$K187="",$L187=""),"",IF($B187="Female",1/(1+EXP(-SUMPRODUCT(Engine!$C$5794:$C$5825,INDIRECT("Coefficients!$CB$2:$CB$33")))),1/(1+EXP(-SUMPRODUCT(Engine!$C$5794:$C$5825,INDIRECT("Coefficients!$CC$2:$CC$33"))))))</f>
      </c>
      <c r="BD187" s="8">
        <f>IF(OR($B187="",$C187="",$D187="",$E187="",$F187="",$G187="",$H187="",$I187="",$J187="",$K187="",$L187=""),"",IF($B187="Female",1/(1+EXP(-SUMPRODUCT(Engine!$C$5794:$C$5825,INDIRECT("Coefficients!$CD$2:$CD$33")))),1/(1+EXP(-SUMPRODUCT(Engine!$C$5794:$C$5825,INDIRECT("Coefficients!$CE$2:$CE$33"))))))</f>
      </c>
      <c r="BE187" s="8">
        <f>IF(OR($B187="",$C187="",$D187="",$E187="",$F187="",$G187="",$H187="",$I187="",$J187="",$K187="",$L187=""),"",IF($B187="Female",1/(1+EXP(-SUMPRODUCT(Engine!$C$5794:$C$5825,INDIRECT("Coefficients!$CF$2:$CF$33")))),1/(1+EXP(-SUMPRODUCT(Engine!$C$5794:$C$5825,INDIRECT("Coefficients!$CG$2:$CG$33"))))))</f>
      </c>
      <c r="BF187" s="8">
        <f>IF(OR($B187="",$C187="",$D187="",$E187="",$F187="",$G187="",$H187="",$I187="",$J187="",$K187="",$L187=""),"",IF($B187="Female",1/(1+EXP(-SUMPRODUCT(Engine!$C$5794:$C$5825,INDIRECT("Coefficients!$CH$2:$CH$33")))),1/(1+EXP(-SUMPRODUCT(Engine!$C$5794:$C$5825,INDIRECT("Coefficients!$CI$2:$CI$33"))))))</f>
      </c>
      <c r="BG187" s="8">
        <f>IF(OR($B187="",$C187="",$D187="",$E187="",$F187="",$G187="",$H187="",$I187="",$J187="",$K187="",$L187=""),"",IF($B187="Female",1/(1+EXP(-SUMPRODUCT(Engine!$C$5794:$C$5825,INDIRECT("Coefficients!$CJ$2:$CJ$33")))),1/(1+EXP(-SUMPRODUCT(Engine!$C$5794:$C$5825,INDIRECT("Coefficients!$CK$2:$CK$33"))))))</f>
      </c>
      <c r="BH187" s="8">
        <f>IF(OR($B187="",$C187="",$D187="",$E187="",$F187="",$G187="",$H187="",$I187="",$J187="",$K187="",$L187=""),"",IF($B187="Female",1/(1+EXP(-SUMPRODUCT(Engine!$C$5794:$C$5825,INDIRECT("Coefficients!$CL$2:$CL$33")))),1/(1+EXP(-SUMPRODUCT(Engine!$C$5794:$C$5825,INDIRECT("Coefficients!$CM$2:$CM$33"))))))</f>
      </c>
      <c r="BI187" s="8">
        <f>IF(OR($B187="",$C187="",$D187="",$E187="",$F187="",$G187="",$H187="",$I187="",$J187="",$K187="",$L187=""),"",IF($B187="Female",1/(1+EXP(-SUMPRODUCT(Engine!$C$5794:$C$5825,INDIRECT("Coefficients!$CN$2:$CN$33")))),1/(1+EXP(-SUMPRODUCT(Engine!$C$5794:$C$5825,INDIRECT("Coefficients!$CO$2:$CO$33"))))))</f>
      </c>
      <c r="BJ187" s="8">
        <f>IF(OR($B187="",$C187="",$D187="",$E187="",$F187="",$G187="",$H187="",$I187="",$J187="",$K187="",$L187=""),"",IF($B187="Female",1/(1+EXP(-SUMPRODUCT(Engine!$C$5794:$C$5825,INDIRECT("Coefficients!$CP$2:$CP$33")))),1/(1+EXP(-SUMPRODUCT(Engine!$C$5794:$C$5825,INDIRECT("Coefficients!$CQ$2:$CQ$33"))))))</f>
      </c>
      <c r="BK187" s="8">
        <f>IF(OR($B187="",$C187="",$D187="",$E187="",$F187="",$G187="",$H187="",$I187="",$J187="",$K187="",$L187=""),"",IF($B187="Female",1/(1+EXP(-SUMPRODUCT(Engine!$C$5794:$C$5825,INDIRECT("Coefficients!$CR$2:$CR$33")))),1/(1+EXP(-SUMPRODUCT(Engine!$C$5794:$C$5825,INDIRECT("Coefficients!$CS$2:$CS$33"))))))</f>
      </c>
      <c r="BL187" s="8">
        <f>IF(OR($B187="",$C187="",$D187="",$E187="",$F187="",$G187="",$H187="",$I187="",$J187="",$K187="",$L187=""),"",IF($B187="Female",1/(1+EXP(-SUMPRODUCT(Engine!$C$5794:$C$5825,INDIRECT("Coefficients!$CT$2:$CT$33")))),1/(1+EXP(-SUMPRODUCT(Engine!$C$5794:$C$5825,INDIRECT("Coefficients!$CU$2:$CU$33"))))))</f>
      </c>
      <c r="BM187" s="8">
        <f>IF(OR($B187="",$C187="",$D187="",$E187="",$F187="",$G187="",$H187="",$I187="",$J187="",$K187="",$L187=""),"",IF($B187="Female",1/(1+EXP(-SUMPRODUCT(Engine!$C$5794:$C$5825,INDIRECT("Coefficients!$CV$2:$CV$33")))),1/(1+EXP(-SUMPRODUCT(Engine!$C$5794:$C$5825,INDIRECT("Coefficients!$CW$2:$CW$33"))))))</f>
      </c>
    </row>
    <row r="188" spans="1:65" x14ac:dyDescent="0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8">
        <f>IF(OR($B188="",$C188="",$D188="",$E188="",$F188="",$G188="",$H188="",$I188="",$J188="",$K188="",$L188=""),"",IF($B188="Female",1/(1+EXP(-SUMPRODUCT(Engine!$C$5826:$C$5857,INDIRECT("Coefficients!$B$2:$B$33")))),1/(1+EXP(-SUMPRODUCT(Engine!$C$5826:$C$5857,INDIRECT("Coefficients!$C$2:$C$33"))))))</f>
      </c>
      <c r="Q188" s="8">
        <f>IF(OR($B188="",$C188="",$D188="",$E188="",$F188="",$G188="",$H188="",$I188="",$J188="",$K188="",$L188=""),"",IF($B188="Female",1/(1+EXP(-SUMPRODUCT(Engine!$C$5826:$C$5857,INDIRECT("Coefficients!$D$2:$D$33")))),1/(1+EXP(-SUMPRODUCT(Engine!$C$5826:$C$5857,INDIRECT("Coefficients!$E$2:$E$33"))))))</f>
      </c>
      <c r="R188" s="8">
        <f>IF(OR($B188="",$C188="",$D188="",$E188="",$F188="",$G188="",$H188="",$I188="",$J188="",$K188="",$L188=""),"",IF($B188="Female",1/(1+EXP(-SUMPRODUCT(Engine!$C$5826:$C$5857,INDIRECT("Coefficients!$F$2:$F$33")))),1/(1+EXP(-SUMPRODUCT(Engine!$C$5826:$C$5857,INDIRECT("Coefficients!$G$2:$G$33"))))))</f>
      </c>
      <c r="S188" s="8">
        <f>IF(OR($B188="",$C188="",$D188="",$E188="",$F188="",$G188="",$H188="",$I188="",$J188="",$K188="",$L188=""),"",IF($B188="Female",1/(1+EXP(-SUMPRODUCT(Engine!$C$5826:$C$5857,INDIRECT("Coefficients!$H$2:$H$33")))),1/(1+EXP(-SUMPRODUCT(Engine!$C$5826:$C$5857,INDIRECT("Coefficients!$I$2:$I$33"))))))</f>
      </c>
      <c r="T188" s="8">
        <f>IF(OR($B188="",$C188="",$D188="",$E188="",$F188="",$G188="",$H188="",$I188="",$J188="",$K188="",$L188=""),"",IF($B188="Female",1/(1+EXP(-SUMPRODUCT(Engine!$C$5826:$C$5857,INDIRECT("Coefficients!$J$2:$J$33")))),1/(1+EXP(-SUMPRODUCT(Engine!$C$5826:$C$5857,INDIRECT("Coefficients!$K$2:$K$33"))))))</f>
      </c>
      <c r="U188" s="8">
        <f>IF(OR($B188="",$C188="",$D188="",$E188="",$F188="",$G188="",$H188="",$I188="",$J188="",$K188="",$L188=""),"",IF($B188="Female",1/(1+EXP(-SUMPRODUCT(Engine!$C$5826:$C$5857,INDIRECT("Coefficients!$L$2:$L$33")))),1/(1+EXP(-SUMPRODUCT(Engine!$C$5826:$C$5857,INDIRECT("Coefficients!$M$2:$M$33"))))))</f>
      </c>
      <c r="V188" s="8">
        <f>IF(OR($B188="",$C188="",$D188="",$E188="",$F188="",$G188="",$H188="",$I188="",$J188="",$K188="",$L188=""),"",IF($B188="Female",1/(1+EXP(-SUMPRODUCT(Engine!$C$5826:$C$5857,INDIRECT("Coefficients!$N$2:$N$33")))),1/(1+EXP(-SUMPRODUCT(Engine!$C$5826:$C$5857,INDIRECT("Coefficients!$O$2:$O$33"))))))</f>
      </c>
      <c r="W188" s="8">
        <f>IF(OR($B188="",$C188="",$D188="",$E188="",$F188="",$G188="",$H188="",$I188="",$J188="",$K188="",$L188=""),"",IF($B188="Female",1/(1+EXP(-SUMPRODUCT(Engine!$C$5826:$C$5857,INDIRECT("Coefficients!$P$2:$P$33")))),1/(1+EXP(-SUMPRODUCT(Engine!$C$5826:$C$5857,INDIRECT("Coefficients!$Q$2:$Q$33"))))))</f>
      </c>
      <c r="X188" s="8">
        <f>IF(OR($B188="",$C188="",$D188="",$E188="",$F188="",$G188="",$H188="",$I188="",$J188="",$K188="",$L188=""),"",IF($B188="Female",1/(1+EXP(-SUMPRODUCT(Engine!$C$5826:$C$5857,INDIRECT("Coefficients!$R$2:$R$33")))),1/(1+EXP(-SUMPRODUCT(Engine!$C$5826:$C$5857,INDIRECT("Coefficients!$S$2:$S$33"))))))</f>
      </c>
      <c r="Y188" s="8">
        <f>IF(OR($B188="",$C188="",$D188="",$E188="",$F188="",$G188="",$H188="",$I188="",$J188="",$K188="",$L188=""),"",IF($B188="Female",1/(1+EXP(-SUMPRODUCT(Engine!$C$5826:$C$5857,INDIRECT("Coefficients!$T$2:$T$33")))),1/(1+EXP(-SUMPRODUCT(Engine!$C$5826:$C$5857,INDIRECT("Coefficients!$U$2:$U$33"))))))</f>
      </c>
      <c r="Z188" s="8">
        <f>IF(OR($B188="",$C188="",$D188="",$E188="",$F188="",$G188="",$H188="",$I188="",$J188="",$K188="",$L188=""),"",IF($B188="Female",1/(1+EXP(-SUMPRODUCT(Engine!$C$5826:$C$5857,INDIRECT("Coefficients!$V$2:$V$33")))),1/(1+EXP(-SUMPRODUCT(Engine!$C$5826:$C$5857,INDIRECT("Coefficients!$W$2:$W$33"))))))</f>
      </c>
      <c r="AA188" s="8">
        <f>IF(OR($B188="",$C188="",$D188="",$E188="",$F188="",$G188="",$H188="",$I188="",$J188="",$K188="",$L188=""),"",IF($B188="Female",1/(1+EXP(-SUMPRODUCT(Engine!$C$5826:$C$5857,INDIRECT("Coefficients!$X$2:$X$33")))),1/(1+EXP(-SUMPRODUCT(Engine!$C$5826:$C$5857,INDIRECT("Coefficients!$Y$2:$Y$33"))))))</f>
      </c>
      <c r="AB188" s="8">
        <f>IF(OR($B188="",$C188="",$D188="",$E188="",$F188="",$G188="",$H188="",$I188="",$J188="",$K188="",$L188=""),"",IF($B188="Female",1/(1+EXP(-SUMPRODUCT(Engine!$C$5826:$C$5857,INDIRECT("Coefficients!$Z$2:$Z$33")))),1/(1+EXP(-SUMPRODUCT(Engine!$C$5826:$C$5857,INDIRECT("Coefficients!$AA$2:$AA$33"))))))</f>
      </c>
      <c r="AC188" s="8">
        <f>IF(OR($B188="",$C188="",$D188="",$E188="",$F188="",$G188="",$H188="",$I188="",$J188="",$K188="",$L188=""),"",IF($B188="Female",1/(1+EXP(-SUMPRODUCT(Engine!$C$5826:$C$5857,INDIRECT("Coefficients!$AB$2:$AB$33")))),1/(1+EXP(-SUMPRODUCT(Engine!$C$5826:$C$5857,INDIRECT("Coefficients!$AC$2:$AC$33"))))))</f>
      </c>
      <c r="AD188" s="8">
        <f>IF(OR($B188="",$C188="",$D188="",$E188="",$F188="",$G188="",$H188="",$I188="",$J188="",$K188="",$L188=""),"",IF($B188="Female",1/(1+EXP(-SUMPRODUCT(Engine!$C$5826:$C$5857,INDIRECT("Coefficients!$AD$2:$AD$33")))),1/(1+EXP(-SUMPRODUCT(Engine!$C$5826:$C$5857,INDIRECT("Coefficients!$AE$2:$AE$33"))))))</f>
      </c>
      <c r="AE188" s="8">
        <f>IF(OR($B188="",$C188="",$D188="",$E188="",$F188="",$G188="",$H188="",$I188="",$J188="",$K188="",$L188=""),"",IF($B188="Female",1/(1+EXP(-SUMPRODUCT(Engine!$C$5826:$C$5857,INDIRECT("Coefficients!$AF$2:$AF$33")))),1/(1+EXP(-SUMPRODUCT(Engine!$C$5826:$C$5857,INDIRECT("Coefficients!$AG$2:$AG$33"))))))</f>
      </c>
      <c r="AF188" s="8">
        <f>IF(OR($B188="",$C188="",$D188="",$E188="",$F188="",$G188="",$H188="",$I188="",$J188="",$K188="",$L188=""),"",IF($B188="Female",1/(1+EXP(-SUMPRODUCT(Engine!$C$5826:$C$5857,INDIRECT("Coefficients!$AH$2:$AH$33")))),1/(1+EXP(-SUMPRODUCT(Engine!$C$5826:$C$5857,INDIRECT("Coefficients!$AI$2:$AI$33"))))))</f>
      </c>
      <c r="AG188" s="8">
        <f>IF(OR($B188="",$C188="",$D188="",$E188="",$F188="",$G188="",$H188="",$I188="",$J188="",$K188="",$L188=""),"",IF($B188="Female",1/(1+EXP(-SUMPRODUCT(Engine!$C$5826:$C$5857,INDIRECT("Coefficients!$AJ$2:$AJ$33")))),1/(1+EXP(-SUMPRODUCT(Engine!$C$5826:$C$5857,INDIRECT("Coefficients!$AK$2:$AK$33"))))))</f>
      </c>
      <c r="AH188" s="8">
        <f>IF(OR($B188="",$C188="",$D188="",$E188="",$F188="",$G188="",$H188="",$I188="",$J188="",$K188="",$L188=""),"",IF($B188="Female",1/(1+EXP(-SUMPRODUCT(Engine!$C$5826:$C$5857,INDIRECT("Coefficients!$AL$2:$AL$33")))),1/(1+EXP(-SUMPRODUCT(Engine!$C$5826:$C$5857,INDIRECT("Coefficients!$AM$2:$AM$33"))))))</f>
      </c>
      <c r="AI188" s="8">
        <f>IF(OR($B188="",$C188="",$D188="",$E188="",$F188="",$G188="",$H188="",$I188="",$J188="",$K188="",$L188=""),"",IF($B188="Female",1/(1+EXP(-SUMPRODUCT(Engine!$C$5826:$C$5857,INDIRECT("Coefficients!$AN$2:$AN$33")))),1/(1+EXP(-SUMPRODUCT(Engine!$C$5826:$C$5857,INDIRECT("Coefficients!$AO$2:$AO$33"))))))</f>
      </c>
      <c r="AJ188" s="8">
        <f>IF(OR($B188="",$C188="",$D188="",$E188="",$F188="",$G188="",$H188="",$I188="",$J188="",$K188="",$L188=""),"",IF($B188="Female",1/(1+EXP(-SUMPRODUCT(Engine!$C$5826:$C$5857,INDIRECT("Coefficients!$AP$2:$AP$33")))),1/(1+EXP(-SUMPRODUCT(Engine!$C$5826:$C$5857,INDIRECT("Coefficients!$AQ$2:$AQ$33"))))))</f>
      </c>
      <c r="AK188" s="8">
        <f>IF(OR($B188="",$C188="",$D188="",$E188="",$F188="",$G188="",$H188="",$I188="",$J188="",$K188="",$L188=""),"",IF($B188="Female",1/(1+EXP(-SUMPRODUCT(Engine!$C$5826:$C$5857,INDIRECT("Coefficients!$AR$2:$AR$33")))),1/(1+EXP(-SUMPRODUCT(Engine!$C$5826:$C$5857,INDIRECT("Coefficients!$AS$2:$AS$33"))))))</f>
      </c>
      <c r="AL188" s="8">
        <f>IF(OR($B188="",$C188="",$D188="",$E188="",$F188="",$G188="",$H188="",$I188="",$J188="",$K188="",$L188=""),"",IF($B188="Female",1/(1+EXP(-SUMPRODUCT(Engine!$C$5826:$C$5857,INDIRECT("Coefficients!$AT$2:$AT$33")))),1/(1+EXP(-SUMPRODUCT(Engine!$C$5826:$C$5857,INDIRECT("Coefficients!$AU$2:$AU$33"))))))</f>
      </c>
      <c r="AM188" s="8">
        <f>IF(OR($B188="",$C188="",$D188="",$E188="",$F188="",$G188="",$H188="",$I188="",$J188="",$K188="",$L188=""),"",IF($B188="Female",1/(1+EXP(-SUMPRODUCT(Engine!$C$5826:$C$5857,INDIRECT("Coefficients!$AV$2:$AV$33")))),1/(1+EXP(-SUMPRODUCT(Engine!$C$5826:$C$5857,INDIRECT("Coefficients!$AW$2:$AW$33"))))))</f>
      </c>
      <c r="AN188" s="8">
        <f>IF(OR($B188="",$C188="",$D188="",$E188="",$F188="",$G188="",$H188="",$I188="",$J188="",$K188="",$L188=""),"",IF($B188="Female",1/(1+EXP(-SUMPRODUCT(Engine!$C$5826:$C$5857,INDIRECT("Coefficients!$AX$2:$AX$33")))),1/(1+EXP(-SUMPRODUCT(Engine!$C$5826:$C$5857,INDIRECT("Coefficients!$AY$2:$AY$33"))))))</f>
      </c>
      <c r="AO188" s="8">
        <f>IF(OR($B188="",$C188="",$D188="",$E188="",$F188="",$G188="",$H188="",$I188="",$J188="",$K188="",$L188=""),"",IF($B188="Female",1/(1+EXP(-SUMPRODUCT(Engine!$C$5826:$C$5857,INDIRECT("Coefficients!$AZ$2:$AZ$33")))),1/(1+EXP(-SUMPRODUCT(Engine!$C$5826:$C$5857,INDIRECT("Coefficients!$BA$2:$BA$33"))))))</f>
      </c>
      <c r="AP188" s="8">
        <f>IF(OR($B188="",$C188="",$D188="",$E188="",$F188="",$G188="",$H188="",$I188="",$J188="",$K188="",$L188=""),"",IF($B188="Female",1/(1+EXP(-SUMPRODUCT(Engine!$C$5826:$C$5857,INDIRECT("Coefficients!$BB$2:$BB$33")))),1/(1+EXP(-SUMPRODUCT(Engine!$C$5826:$C$5857,INDIRECT("Coefficients!$BC$2:$BC$33"))))))</f>
      </c>
      <c r="AQ188" s="8">
        <f>IF(OR($B188="",$C188="",$D188="",$E188="",$F188="",$G188="",$H188="",$I188="",$J188="",$K188="",$L188=""),"",IF($B188="Female",1/(1+EXP(-SUMPRODUCT(Engine!$C$5826:$C$5857,INDIRECT("Coefficients!$BD$2:$BD$33")))),1/(1+EXP(-SUMPRODUCT(Engine!$C$5826:$C$5857,INDIRECT("Coefficients!$BE$2:$BE$33"))))))</f>
      </c>
      <c r="AR188" s="8">
        <f>IF(OR($B188="",$C188="",$D188="",$E188="",$F188="",$G188="",$H188="",$I188="",$J188="",$K188="",$L188=""),"",IF($B188="Female",1/(1+EXP(-SUMPRODUCT(Engine!$C$5826:$C$5857,INDIRECT("Coefficients!$BF$2:$BF$33")))),1/(1+EXP(-SUMPRODUCT(Engine!$C$5826:$C$5857,INDIRECT("Coefficients!$BG$2:$BG$33"))))))</f>
      </c>
      <c r="AS188" s="8">
        <f>IF(OR($B188="",$C188="",$D188="",$E188="",$F188="",$G188="",$H188="",$I188="",$J188="",$K188="",$L188=""),"",IF($B188="Female",1/(1+EXP(-SUMPRODUCT(Engine!$C$5826:$C$5857,INDIRECT("Coefficients!$BH$2:$BH$33")))),1/(1+EXP(-SUMPRODUCT(Engine!$C$5826:$C$5857,INDIRECT("Coefficients!$BI$2:$BI$33"))))))</f>
      </c>
      <c r="AT188" s="8">
        <f>IF(OR($B188="",$C188="",$D188="",$E188="",$F188="",$G188="",$H188="",$I188="",$J188="",$K188="",$L188=""),"",IF($B188="Female",1/(1+EXP(-SUMPRODUCT(Engine!$C$5826:$C$5857,INDIRECT("Coefficients!$BJ$2:$BJ$33")))),1/(1+EXP(-SUMPRODUCT(Engine!$C$5826:$C$5857,INDIRECT("Coefficients!$BK$2:$BK$33"))))))</f>
      </c>
      <c r="AU188" s="8">
        <f>IF(OR($B188="",$C188="",$D188="",$E188="",$F188="",$G188="",$H188="",$I188="",$J188="",$K188="",$L188=""),"",IF($B188="Female",1/(1+EXP(-SUMPRODUCT(Engine!$C$5826:$C$5857,INDIRECT("Coefficients!$BL$2:$BL$33")))),1/(1+EXP(-SUMPRODUCT(Engine!$C$5826:$C$5857,INDIRECT("Coefficients!$BM$2:$BM$33"))))))</f>
      </c>
      <c r="AV188" s="8">
        <f>IF(OR($B188="",$C188="",$D188="",$E188="",$F188="",$G188="",$H188="",$I188="",$J188="",$K188="",$L188=""),"",IF($B188="Female",1/(1+EXP(-SUMPRODUCT(Engine!$C$5826:$C$5857,INDIRECT("Coefficients!$BN$2:$BN$33")))),1/(1+EXP(-SUMPRODUCT(Engine!$C$5826:$C$5857,INDIRECT("Coefficients!$BO$2:$BO$33"))))))</f>
      </c>
      <c r="AW188" s="8">
        <f>IF(OR($B188="",$C188="",$D188="",$E188="",$F188="",$G188="",$H188="",$I188="",$J188="",$K188="",$L188=""),"",IF($B188="Female",1/(1+EXP(-SUMPRODUCT(Engine!$C$5826:$C$5857,INDIRECT("Coefficients!$BP$2:$BP$33")))),1/(1+EXP(-SUMPRODUCT(Engine!$C$5826:$C$5857,INDIRECT("Coefficients!$BQ$2:$BQ$33"))))))</f>
      </c>
      <c r="AX188" s="8">
        <f>IF(OR($B188="",$C188="",$D188="",$E188="",$F188="",$G188="",$H188="",$I188="",$J188="",$K188="",$L188=""),"",IF($B188="Female",1/(1+EXP(-SUMPRODUCT(Engine!$C$5826:$C$5857,INDIRECT("Coefficients!$BR$2:$BR$33")))),1/(1+EXP(-SUMPRODUCT(Engine!$C$5826:$C$5857,INDIRECT("Coefficients!$BS$2:$BS$33"))))))</f>
      </c>
      <c r="AY188" s="8">
        <f>IF(OR($B188="",$C188="",$D188="",$E188="",$F188="",$G188="",$H188="",$I188="",$J188="",$K188="",$L188=""),"",IF($B188="Female",1/(1+EXP(-SUMPRODUCT(Engine!$C$5826:$C$5857,INDIRECT("Coefficients!$BT$2:$BT$33")))),1/(1+EXP(-SUMPRODUCT(Engine!$C$5826:$C$5857,INDIRECT("Coefficients!$BU$2:$BU$33"))))))</f>
      </c>
      <c r="AZ188" s="8">
        <f>IF(OR($B188="",$C188="",$D188="",$E188="",$F188="",$G188="",$H188="",$I188="",$J188="",$K188="",$L188=""),"",IF($B188="Female",1/(1+EXP(-SUMPRODUCT(Engine!$C$5826:$C$5857,INDIRECT("Coefficients!$BV$2:$BV$33")))),1/(1+EXP(-SUMPRODUCT(Engine!$C$5826:$C$5857,INDIRECT("Coefficients!$BW$2:$BW$33"))))))</f>
      </c>
      <c r="BA188" s="8">
        <f>IF(OR($B188="",$C188="",$D188="",$E188="",$F188="",$G188="",$H188="",$I188="",$J188="",$K188="",$L188=""),"",IF($B188="Female",1/(1+EXP(-SUMPRODUCT(Engine!$C$5826:$C$5857,INDIRECT("Coefficients!$BX$2:$BX$33")))),1/(1+EXP(-SUMPRODUCT(Engine!$C$5826:$C$5857,INDIRECT("Coefficients!$BY$2:$BY$33"))))))</f>
      </c>
      <c r="BB188" s="8">
        <f>IF(OR($B188="",$C188="",$D188="",$E188="",$F188="",$G188="",$H188="",$I188="",$J188="",$K188="",$L188=""),"",IF($B188="Female",1/(1+EXP(-SUMPRODUCT(Engine!$C$5826:$C$5857,INDIRECT("Coefficients!$BZ$2:$BZ$33")))),1/(1+EXP(-SUMPRODUCT(Engine!$C$5826:$C$5857,INDIRECT("Coefficients!$CA$2:$CA$33"))))))</f>
      </c>
      <c r="BC188" s="8">
        <f>IF(OR($B188="",$C188="",$D188="",$E188="",$F188="",$G188="",$H188="",$I188="",$J188="",$K188="",$L188=""),"",IF($B188="Female",1/(1+EXP(-SUMPRODUCT(Engine!$C$5826:$C$5857,INDIRECT("Coefficients!$CB$2:$CB$33")))),1/(1+EXP(-SUMPRODUCT(Engine!$C$5826:$C$5857,INDIRECT("Coefficients!$CC$2:$CC$33"))))))</f>
      </c>
      <c r="BD188" s="8">
        <f>IF(OR($B188="",$C188="",$D188="",$E188="",$F188="",$G188="",$H188="",$I188="",$J188="",$K188="",$L188=""),"",IF($B188="Female",1/(1+EXP(-SUMPRODUCT(Engine!$C$5826:$C$5857,INDIRECT("Coefficients!$CD$2:$CD$33")))),1/(1+EXP(-SUMPRODUCT(Engine!$C$5826:$C$5857,INDIRECT("Coefficients!$CE$2:$CE$33"))))))</f>
      </c>
      <c r="BE188" s="8">
        <f>IF(OR($B188="",$C188="",$D188="",$E188="",$F188="",$G188="",$H188="",$I188="",$J188="",$K188="",$L188=""),"",IF($B188="Female",1/(1+EXP(-SUMPRODUCT(Engine!$C$5826:$C$5857,INDIRECT("Coefficients!$CF$2:$CF$33")))),1/(1+EXP(-SUMPRODUCT(Engine!$C$5826:$C$5857,INDIRECT("Coefficients!$CG$2:$CG$33"))))))</f>
      </c>
      <c r="BF188" s="8">
        <f>IF(OR($B188="",$C188="",$D188="",$E188="",$F188="",$G188="",$H188="",$I188="",$J188="",$K188="",$L188=""),"",IF($B188="Female",1/(1+EXP(-SUMPRODUCT(Engine!$C$5826:$C$5857,INDIRECT("Coefficients!$CH$2:$CH$33")))),1/(1+EXP(-SUMPRODUCT(Engine!$C$5826:$C$5857,INDIRECT("Coefficients!$CI$2:$CI$33"))))))</f>
      </c>
      <c r="BG188" s="8">
        <f>IF(OR($B188="",$C188="",$D188="",$E188="",$F188="",$G188="",$H188="",$I188="",$J188="",$K188="",$L188=""),"",IF($B188="Female",1/(1+EXP(-SUMPRODUCT(Engine!$C$5826:$C$5857,INDIRECT("Coefficients!$CJ$2:$CJ$33")))),1/(1+EXP(-SUMPRODUCT(Engine!$C$5826:$C$5857,INDIRECT("Coefficients!$CK$2:$CK$33"))))))</f>
      </c>
      <c r="BH188" s="8">
        <f>IF(OR($B188="",$C188="",$D188="",$E188="",$F188="",$G188="",$H188="",$I188="",$J188="",$K188="",$L188=""),"",IF($B188="Female",1/(1+EXP(-SUMPRODUCT(Engine!$C$5826:$C$5857,INDIRECT("Coefficients!$CL$2:$CL$33")))),1/(1+EXP(-SUMPRODUCT(Engine!$C$5826:$C$5857,INDIRECT("Coefficients!$CM$2:$CM$33"))))))</f>
      </c>
      <c r="BI188" s="8">
        <f>IF(OR($B188="",$C188="",$D188="",$E188="",$F188="",$G188="",$H188="",$I188="",$J188="",$K188="",$L188=""),"",IF($B188="Female",1/(1+EXP(-SUMPRODUCT(Engine!$C$5826:$C$5857,INDIRECT("Coefficients!$CN$2:$CN$33")))),1/(1+EXP(-SUMPRODUCT(Engine!$C$5826:$C$5857,INDIRECT("Coefficients!$CO$2:$CO$33"))))))</f>
      </c>
      <c r="BJ188" s="8">
        <f>IF(OR($B188="",$C188="",$D188="",$E188="",$F188="",$G188="",$H188="",$I188="",$J188="",$K188="",$L188=""),"",IF($B188="Female",1/(1+EXP(-SUMPRODUCT(Engine!$C$5826:$C$5857,INDIRECT("Coefficients!$CP$2:$CP$33")))),1/(1+EXP(-SUMPRODUCT(Engine!$C$5826:$C$5857,INDIRECT("Coefficients!$CQ$2:$CQ$33"))))))</f>
      </c>
      <c r="BK188" s="8">
        <f>IF(OR($B188="",$C188="",$D188="",$E188="",$F188="",$G188="",$H188="",$I188="",$J188="",$K188="",$L188=""),"",IF($B188="Female",1/(1+EXP(-SUMPRODUCT(Engine!$C$5826:$C$5857,INDIRECT("Coefficients!$CR$2:$CR$33")))),1/(1+EXP(-SUMPRODUCT(Engine!$C$5826:$C$5857,INDIRECT("Coefficients!$CS$2:$CS$33"))))))</f>
      </c>
      <c r="BL188" s="8">
        <f>IF(OR($B188="",$C188="",$D188="",$E188="",$F188="",$G188="",$H188="",$I188="",$J188="",$K188="",$L188=""),"",IF($B188="Female",1/(1+EXP(-SUMPRODUCT(Engine!$C$5826:$C$5857,INDIRECT("Coefficients!$CT$2:$CT$33")))),1/(1+EXP(-SUMPRODUCT(Engine!$C$5826:$C$5857,INDIRECT("Coefficients!$CU$2:$CU$33"))))))</f>
      </c>
      <c r="BM188" s="8">
        <f>IF(OR($B188="",$C188="",$D188="",$E188="",$F188="",$G188="",$H188="",$I188="",$J188="",$K188="",$L188=""),"",IF($B188="Female",1/(1+EXP(-SUMPRODUCT(Engine!$C$5826:$C$5857,INDIRECT("Coefficients!$CV$2:$CV$33")))),1/(1+EXP(-SUMPRODUCT(Engine!$C$5826:$C$5857,INDIRECT("Coefficients!$CW$2:$CW$33"))))))</f>
      </c>
    </row>
    <row r="189" spans="1:65" x14ac:dyDescent="0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8">
        <f>IF(OR($B189="",$C189="",$D189="",$E189="",$F189="",$G189="",$H189="",$I189="",$J189="",$K189="",$L189=""),"",IF($B189="Female",1/(1+EXP(-SUMPRODUCT(Engine!$C$5858:$C$5889,INDIRECT("Coefficients!$B$2:$B$33")))),1/(1+EXP(-SUMPRODUCT(Engine!$C$5858:$C$5889,INDIRECT("Coefficients!$C$2:$C$33"))))))</f>
      </c>
      <c r="Q189" s="8">
        <f>IF(OR($B189="",$C189="",$D189="",$E189="",$F189="",$G189="",$H189="",$I189="",$J189="",$K189="",$L189=""),"",IF($B189="Female",1/(1+EXP(-SUMPRODUCT(Engine!$C$5858:$C$5889,INDIRECT("Coefficients!$D$2:$D$33")))),1/(1+EXP(-SUMPRODUCT(Engine!$C$5858:$C$5889,INDIRECT("Coefficients!$E$2:$E$33"))))))</f>
      </c>
      <c r="R189" s="8">
        <f>IF(OR($B189="",$C189="",$D189="",$E189="",$F189="",$G189="",$H189="",$I189="",$J189="",$K189="",$L189=""),"",IF($B189="Female",1/(1+EXP(-SUMPRODUCT(Engine!$C$5858:$C$5889,INDIRECT("Coefficients!$F$2:$F$33")))),1/(1+EXP(-SUMPRODUCT(Engine!$C$5858:$C$5889,INDIRECT("Coefficients!$G$2:$G$33"))))))</f>
      </c>
      <c r="S189" s="8">
        <f>IF(OR($B189="",$C189="",$D189="",$E189="",$F189="",$G189="",$H189="",$I189="",$J189="",$K189="",$L189=""),"",IF($B189="Female",1/(1+EXP(-SUMPRODUCT(Engine!$C$5858:$C$5889,INDIRECT("Coefficients!$H$2:$H$33")))),1/(1+EXP(-SUMPRODUCT(Engine!$C$5858:$C$5889,INDIRECT("Coefficients!$I$2:$I$33"))))))</f>
      </c>
      <c r="T189" s="8">
        <f>IF(OR($B189="",$C189="",$D189="",$E189="",$F189="",$G189="",$H189="",$I189="",$J189="",$K189="",$L189=""),"",IF($B189="Female",1/(1+EXP(-SUMPRODUCT(Engine!$C$5858:$C$5889,INDIRECT("Coefficients!$J$2:$J$33")))),1/(1+EXP(-SUMPRODUCT(Engine!$C$5858:$C$5889,INDIRECT("Coefficients!$K$2:$K$33"))))))</f>
      </c>
      <c r="U189" s="8">
        <f>IF(OR($B189="",$C189="",$D189="",$E189="",$F189="",$G189="",$H189="",$I189="",$J189="",$K189="",$L189=""),"",IF($B189="Female",1/(1+EXP(-SUMPRODUCT(Engine!$C$5858:$C$5889,INDIRECT("Coefficients!$L$2:$L$33")))),1/(1+EXP(-SUMPRODUCT(Engine!$C$5858:$C$5889,INDIRECT("Coefficients!$M$2:$M$33"))))))</f>
      </c>
      <c r="V189" s="8">
        <f>IF(OR($B189="",$C189="",$D189="",$E189="",$F189="",$G189="",$H189="",$I189="",$J189="",$K189="",$L189=""),"",IF($B189="Female",1/(1+EXP(-SUMPRODUCT(Engine!$C$5858:$C$5889,INDIRECT("Coefficients!$N$2:$N$33")))),1/(1+EXP(-SUMPRODUCT(Engine!$C$5858:$C$5889,INDIRECT("Coefficients!$O$2:$O$33"))))))</f>
      </c>
      <c r="W189" s="8">
        <f>IF(OR($B189="",$C189="",$D189="",$E189="",$F189="",$G189="",$H189="",$I189="",$J189="",$K189="",$L189=""),"",IF($B189="Female",1/(1+EXP(-SUMPRODUCT(Engine!$C$5858:$C$5889,INDIRECT("Coefficients!$P$2:$P$33")))),1/(1+EXP(-SUMPRODUCT(Engine!$C$5858:$C$5889,INDIRECT("Coefficients!$Q$2:$Q$33"))))))</f>
      </c>
      <c r="X189" s="8">
        <f>IF(OR($B189="",$C189="",$D189="",$E189="",$F189="",$G189="",$H189="",$I189="",$J189="",$K189="",$L189=""),"",IF($B189="Female",1/(1+EXP(-SUMPRODUCT(Engine!$C$5858:$C$5889,INDIRECT("Coefficients!$R$2:$R$33")))),1/(1+EXP(-SUMPRODUCT(Engine!$C$5858:$C$5889,INDIRECT("Coefficients!$S$2:$S$33"))))))</f>
      </c>
      <c r="Y189" s="8">
        <f>IF(OR($B189="",$C189="",$D189="",$E189="",$F189="",$G189="",$H189="",$I189="",$J189="",$K189="",$L189=""),"",IF($B189="Female",1/(1+EXP(-SUMPRODUCT(Engine!$C$5858:$C$5889,INDIRECT("Coefficients!$T$2:$T$33")))),1/(1+EXP(-SUMPRODUCT(Engine!$C$5858:$C$5889,INDIRECT("Coefficients!$U$2:$U$33"))))))</f>
      </c>
      <c r="Z189" s="8">
        <f>IF(OR($B189="",$C189="",$D189="",$E189="",$F189="",$G189="",$H189="",$I189="",$J189="",$K189="",$L189=""),"",IF($B189="Female",1/(1+EXP(-SUMPRODUCT(Engine!$C$5858:$C$5889,INDIRECT("Coefficients!$V$2:$V$33")))),1/(1+EXP(-SUMPRODUCT(Engine!$C$5858:$C$5889,INDIRECT("Coefficients!$W$2:$W$33"))))))</f>
      </c>
      <c r="AA189" s="8">
        <f>IF(OR($B189="",$C189="",$D189="",$E189="",$F189="",$G189="",$H189="",$I189="",$J189="",$K189="",$L189=""),"",IF($B189="Female",1/(1+EXP(-SUMPRODUCT(Engine!$C$5858:$C$5889,INDIRECT("Coefficients!$X$2:$X$33")))),1/(1+EXP(-SUMPRODUCT(Engine!$C$5858:$C$5889,INDIRECT("Coefficients!$Y$2:$Y$33"))))))</f>
      </c>
      <c r="AB189" s="8">
        <f>IF(OR($B189="",$C189="",$D189="",$E189="",$F189="",$G189="",$H189="",$I189="",$J189="",$K189="",$L189=""),"",IF($B189="Female",1/(1+EXP(-SUMPRODUCT(Engine!$C$5858:$C$5889,INDIRECT("Coefficients!$Z$2:$Z$33")))),1/(1+EXP(-SUMPRODUCT(Engine!$C$5858:$C$5889,INDIRECT("Coefficients!$AA$2:$AA$33"))))))</f>
      </c>
      <c r="AC189" s="8">
        <f>IF(OR($B189="",$C189="",$D189="",$E189="",$F189="",$G189="",$H189="",$I189="",$J189="",$K189="",$L189=""),"",IF($B189="Female",1/(1+EXP(-SUMPRODUCT(Engine!$C$5858:$C$5889,INDIRECT("Coefficients!$AB$2:$AB$33")))),1/(1+EXP(-SUMPRODUCT(Engine!$C$5858:$C$5889,INDIRECT("Coefficients!$AC$2:$AC$33"))))))</f>
      </c>
      <c r="AD189" s="8">
        <f>IF(OR($B189="",$C189="",$D189="",$E189="",$F189="",$G189="",$H189="",$I189="",$J189="",$K189="",$L189=""),"",IF($B189="Female",1/(1+EXP(-SUMPRODUCT(Engine!$C$5858:$C$5889,INDIRECT("Coefficients!$AD$2:$AD$33")))),1/(1+EXP(-SUMPRODUCT(Engine!$C$5858:$C$5889,INDIRECT("Coefficients!$AE$2:$AE$33"))))))</f>
      </c>
      <c r="AE189" s="8">
        <f>IF(OR($B189="",$C189="",$D189="",$E189="",$F189="",$G189="",$H189="",$I189="",$J189="",$K189="",$L189=""),"",IF($B189="Female",1/(1+EXP(-SUMPRODUCT(Engine!$C$5858:$C$5889,INDIRECT("Coefficients!$AF$2:$AF$33")))),1/(1+EXP(-SUMPRODUCT(Engine!$C$5858:$C$5889,INDIRECT("Coefficients!$AG$2:$AG$33"))))))</f>
      </c>
      <c r="AF189" s="8">
        <f>IF(OR($B189="",$C189="",$D189="",$E189="",$F189="",$G189="",$H189="",$I189="",$J189="",$K189="",$L189=""),"",IF($B189="Female",1/(1+EXP(-SUMPRODUCT(Engine!$C$5858:$C$5889,INDIRECT("Coefficients!$AH$2:$AH$33")))),1/(1+EXP(-SUMPRODUCT(Engine!$C$5858:$C$5889,INDIRECT("Coefficients!$AI$2:$AI$33"))))))</f>
      </c>
      <c r="AG189" s="8">
        <f>IF(OR($B189="",$C189="",$D189="",$E189="",$F189="",$G189="",$H189="",$I189="",$J189="",$K189="",$L189=""),"",IF($B189="Female",1/(1+EXP(-SUMPRODUCT(Engine!$C$5858:$C$5889,INDIRECT("Coefficients!$AJ$2:$AJ$33")))),1/(1+EXP(-SUMPRODUCT(Engine!$C$5858:$C$5889,INDIRECT("Coefficients!$AK$2:$AK$33"))))))</f>
      </c>
      <c r="AH189" s="8">
        <f>IF(OR($B189="",$C189="",$D189="",$E189="",$F189="",$G189="",$H189="",$I189="",$J189="",$K189="",$L189=""),"",IF($B189="Female",1/(1+EXP(-SUMPRODUCT(Engine!$C$5858:$C$5889,INDIRECT("Coefficients!$AL$2:$AL$33")))),1/(1+EXP(-SUMPRODUCT(Engine!$C$5858:$C$5889,INDIRECT("Coefficients!$AM$2:$AM$33"))))))</f>
      </c>
      <c r="AI189" s="8">
        <f>IF(OR($B189="",$C189="",$D189="",$E189="",$F189="",$G189="",$H189="",$I189="",$J189="",$K189="",$L189=""),"",IF($B189="Female",1/(1+EXP(-SUMPRODUCT(Engine!$C$5858:$C$5889,INDIRECT("Coefficients!$AN$2:$AN$33")))),1/(1+EXP(-SUMPRODUCT(Engine!$C$5858:$C$5889,INDIRECT("Coefficients!$AO$2:$AO$33"))))))</f>
      </c>
      <c r="AJ189" s="8">
        <f>IF(OR($B189="",$C189="",$D189="",$E189="",$F189="",$G189="",$H189="",$I189="",$J189="",$K189="",$L189=""),"",IF($B189="Female",1/(1+EXP(-SUMPRODUCT(Engine!$C$5858:$C$5889,INDIRECT("Coefficients!$AP$2:$AP$33")))),1/(1+EXP(-SUMPRODUCT(Engine!$C$5858:$C$5889,INDIRECT("Coefficients!$AQ$2:$AQ$33"))))))</f>
      </c>
      <c r="AK189" s="8">
        <f>IF(OR($B189="",$C189="",$D189="",$E189="",$F189="",$G189="",$H189="",$I189="",$J189="",$K189="",$L189=""),"",IF($B189="Female",1/(1+EXP(-SUMPRODUCT(Engine!$C$5858:$C$5889,INDIRECT("Coefficients!$AR$2:$AR$33")))),1/(1+EXP(-SUMPRODUCT(Engine!$C$5858:$C$5889,INDIRECT("Coefficients!$AS$2:$AS$33"))))))</f>
      </c>
      <c r="AL189" s="8">
        <f>IF(OR($B189="",$C189="",$D189="",$E189="",$F189="",$G189="",$H189="",$I189="",$J189="",$K189="",$L189=""),"",IF($B189="Female",1/(1+EXP(-SUMPRODUCT(Engine!$C$5858:$C$5889,INDIRECT("Coefficients!$AT$2:$AT$33")))),1/(1+EXP(-SUMPRODUCT(Engine!$C$5858:$C$5889,INDIRECT("Coefficients!$AU$2:$AU$33"))))))</f>
      </c>
      <c r="AM189" s="8">
        <f>IF(OR($B189="",$C189="",$D189="",$E189="",$F189="",$G189="",$H189="",$I189="",$J189="",$K189="",$L189=""),"",IF($B189="Female",1/(1+EXP(-SUMPRODUCT(Engine!$C$5858:$C$5889,INDIRECT("Coefficients!$AV$2:$AV$33")))),1/(1+EXP(-SUMPRODUCT(Engine!$C$5858:$C$5889,INDIRECT("Coefficients!$AW$2:$AW$33"))))))</f>
      </c>
      <c r="AN189" s="8">
        <f>IF(OR($B189="",$C189="",$D189="",$E189="",$F189="",$G189="",$H189="",$I189="",$J189="",$K189="",$L189=""),"",IF($B189="Female",1/(1+EXP(-SUMPRODUCT(Engine!$C$5858:$C$5889,INDIRECT("Coefficients!$AX$2:$AX$33")))),1/(1+EXP(-SUMPRODUCT(Engine!$C$5858:$C$5889,INDIRECT("Coefficients!$AY$2:$AY$33"))))))</f>
      </c>
      <c r="AO189" s="8">
        <f>IF(OR($B189="",$C189="",$D189="",$E189="",$F189="",$G189="",$H189="",$I189="",$J189="",$K189="",$L189=""),"",IF($B189="Female",1/(1+EXP(-SUMPRODUCT(Engine!$C$5858:$C$5889,INDIRECT("Coefficients!$AZ$2:$AZ$33")))),1/(1+EXP(-SUMPRODUCT(Engine!$C$5858:$C$5889,INDIRECT("Coefficients!$BA$2:$BA$33"))))))</f>
      </c>
      <c r="AP189" s="8">
        <f>IF(OR($B189="",$C189="",$D189="",$E189="",$F189="",$G189="",$H189="",$I189="",$J189="",$K189="",$L189=""),"",IF($B189="Female",1/(1+EXP(-SUMPRODUCT(Engine!$C$5858:$C$5889,INDIRECT("Coefficients!$BB$2:$BB$33")))),1/(1+EXP(-SUMPRODUCT(Engine!$C$5858:$C$5889,INDIRECT("Coefficients!$BC$2:$BC$33"))))))</f>
      </c>
      <c r="AQ189" s="8">
        <f>IF(OR($B189="",$C189="",$D189="",$E189="",$F189="",$G189="",$H189="",$I189="",$J189="",$K189="",$L189=""),"",IF($B189="Female",1/(1+EXP(-SUMPRODUCT(Engine!$C$5858:$C$5889,INDIRECT("Coefficients!$BD$2:$BD$33")))),1/(1+EXP(-SUMPRODUCT(Engine!$C$5858:$C$5889,INDIRECT("Coefficients!$BE$2:$BE$33"))))))</f>
      </c>
      <c r="AR189" s="8">
        <f>IF(OR($B189="",$C189="",$D189="",$E189="",$F189="",$G189="",$H189="",$I189="",$J189="",$K189="",$L189=""),"",IF($B189="Female",1/(1+EXP(-SUMPRODUCT(Engine!$C$5858:$C$5889,INDIRECT("Coefficients!$BF$2:$BF$33")))),1/(1+EXP(-SUMPRODUCT(Engine!$C$5858:$C$5889,INDIRECT("Coefficients!$BG$2:$BG$33"))))))</f>
      </c>
      <c r="AS189" s="8">
        <f>IF(OR($B189="",$C189="",$D189="",$E189="",$F189="",$G189="",$H189="",$I189="",$J189="",$K189="",$L189=""),"",IF($B189="Female",1/(1+EXP(-SUMPRODUCT(Engine!$C$5858:$C$5889,INDIRECT("Coefficients!$BH$2:$BH$33")))),1/(1+EXP(-SUMPRODUCT(Engine!$C$5858:$C$5889,INDIRECT("Coefficients!$BI$2:$BI$33"))))))</f>
      </c>
      <c r="AT189" s="8">
        <f>IF(OR($B189="",$C189="",$D189="",$E189="",$F189="",$G189="",$H189="",$I189="",$J189="",$K189="",$L189=""),"",IF($B189="Female",1/(1+EXP(-SUMPRODUCT(Engine!$C$5858:$C$5889,INDIRECT("Coefficients!$BJ$2:$BJ$33")))),1/(1+EXP(-SUMPRODUCT(Engine!$C$5858:$C$5889,INDIRECT("Coefficients!$BK$2:$BK$33"))))))</f>
      </c>
      <c r="AU189" s="8">
        <f>IF(OR($B189="",$C189="",$D189="",$E189="",$F189="",$G189="",$H189="",$I189="",$J189="",$K189="",$L189=""),"",IF($B189="Female",1/(1+EXP(-SUMPRODUCT(Engine!$C$5858:$C$5889,INDIRECT("Coefficients!$BL$2:$BL$33")))),1/(1+EXP(-SUMPRODUCT(Engine!$C$5858:$C$5889,INDIRECT("Coefficients!$BM$2:$BM$33"))))))</f>
      </c>
      <c r="AV189" s="8">
        <f>IF(OR($B189="",$C189="",$D189="",$E189="",$F189="",$G189="",$H189="",$I189="",$J189="",$K189="",$L189=""),"",IF($B189="Female",1/(1+EXP(-SUMPRODUCT(Engine!$C$5858:$C$5889,INDIRECT("Coefficients!$BN$2:$BN$33")))),1/(1+EXP(-SUMPRODUCT(Engine!$C$5858:$C$5889,INDIRECT("Coefficients!$BO$2:$BO$33"))))))</f>
      </c>
      <c r="AW189" s="8">
        <f>IF(OR($B189="",$C189="",$D189="",$E189="",$F189="",$G189="",$H189="",$I189="",$J189="",$K189="",$L189=""),"",IF($B189="Female",1/(1+EXP(-SUMPRODUCT(Engine!$C$5858:$C$5889,INDIRECT("Coefficients!$BP$2:$BP$33")))),1/(1+EXP(-SUMPRODUCT(Engine!$C$5858:$C$5889,INDIRECT("Coefficients!$BQ$2:$BQ$33"))))))</f>
      </c>
      <c r="AX189" s="8">
        <f>IF(OR($B189="",$C189="",$D189="",$E189="",$F189="",$G189="",$H189="",$I189="",$J189="",$K189="",$L189=""),"",IF($B189="Female",1/(1+EXP(-SUMPRODUCT(Engine!$C$5858:$C$5889,INDIRECT("Coefficients!$BR$2:$BR$33")))),1/(1+EXP(-SUMPRODUCT(Engine!$C$5858:$C$5889,INDIRECT("Coefficients!$BS$2:$BS$33"))))))</f>
      </c>
      <c r="AY189" s="8">
        <f>IF(OR($B189="",$C189="",$D189="",$E189="",$F189="",$G189="",$H189="",$I189="",$J189="",$K189="",$L189=""),"",IF($B189="Female",1/(1+EXP(-SUMPRODUCT(Engine!$C$5858:$C$5889,INDIRECT("Coefficients!$BT$2:$BT$33")))),1/(1+EXP(-SUMPRODUCT(Engine!$C$5858:$C$5889,INDIRECT("Coefficients!$BU$2:$BU$33"))))))</f>
      </c>
      <c r="AZ189" s="8">
        <f>IF(OR($B189="",$C189="",$D189="",$E189="",$F189="",$G189="",$H189="",$I189="",$J189="",$K189="",$L189=""),"",IF($B189="Female",1/(1+EXP(-SUMPRODUCT(Engine!$C$5858:$C$5889,INDIRECT("Coefficients!$BV$2:$BV$33")))),1/(1+EXP(-SUMPRODUCT(Engine!$C$5858:$C$5889,INDIRECT("Coefficients!$BW$2:$BW$33"))))))</f>
      </c>
      <c r="BA189" s="8">
        <f>IF(OR($B189="",$C189="",$D189="",$E189="",$F189="",$G189="",$H189="",$I189="",$J189="",$K189="",$L189=""),"",IF($B189="Female",1/(1+EXP(-SUMPRODUCT(Engine!$C$5858:$C$5889,INDIRECT("Coefficients!$BX$2:$BX$33")))),1/(1+EXP(-SUMPRODUCT(Engine!$C$5858:$C$5889,INDIRECT("Coefficients!$BY$2:$BY$33"))))))</f>
      </c>
      <c r="BB189" s="8">
        <f>IF(OR($B189="",$C189="",$D189="",$E189="",$F189="",$G189="",$H189="",$I189="",$J189="",$K189="",$L189=""),"",IF($B189="Female",1/(1+EXP(-SUMPRODUCT(Engine!$C$5858:$C$5889,INDIRECT("Coefficients!$BZ$2:$BZ$33")))),1/(1+EXP(-SUMPRODUCT(Engine!$C$5858:$C$5889,INDIRECT("Coefficients!$CA$2:$CA$33"))))))</f>
      </c>
      <c r="BC189" s="8">
        <f>IF(OR($B189="",$C189="",$D189="",$E189="",$F189="",$G189="",$H189="",$I189="",$J189="",$K189="",$L189=""),"",IF($B189="Female",1/(1+EXP(-SUMPRODUCT(Engine!$C$5858:$C$5889,INDIRECT("Coefficients!$CB$2:$CB$33")))),1/(1+EXP(-SUMPRODUCT(Engine!$C$5858:$C$5889,INDIRECT("Coefficients!$CC$2:$CC$33"))))))</f>
      </c>
      <c r="BD189" s="8">
        <f>IF(OR($B189="",$C189="",$D189="",$E189="",$F189="",$G189="",$H189="",$I189="",$J189="",$K189="",$L189=""),"",IF($B189="Female",1/(1+EXP(-SUMPRODUCT(Engine!$C$5858:$C$5889,INDIRECT("Coefficients!$CD$2:$CD$33")))),1/(1+EXP(-SUMPRODUCT(Engine!$C$5858:$C$5889,INDIRECT("Coefficients!$CE$2:$CE$33"))))))</f>
      </c>
      <c r="BE189" s="8">
        <f>IF(OR($B189="",$C189="",$D189="",$E189="",$F189="",$G189="",$H189="",$I189="",$J189="",$K189="",$L189=""),"",IF($B189="Female",1/(1+EXP(-SUMPRODUCT(Engine!$C$5858:$C$5889,INDIRECT("Coefficients!$CF$2:$CF$33")))),1/(1+EXP(-SUMPRODUCT(Engine!$C$5858:$C$5889,INDIRECT("Coefficients!$CG$2:$CG$33"))))))</f>
      </c>
      <c r="BF189" s="8">
        <f>IF(OR($B189="",$C189="",$D189="",$E189="",$F189="",$G189="",$H189="",$I189="",$J189="",$K189="",$L189=""),"",IF($B189="Female",1/(1+EXP(-SUMPRODUCT(Engine!$C$5858:$C$5889,INDIRECT("Coefficients!$CH$2:$CH$33")))),1/(1+EXP(-SUMPRODUCT(Engine!$C$5858:$C$5889,INDIRECT("Coefficients!$CI$2:$CI$33"))))))</f>
      </c>
      <c r="BG189" s="8">
        <f>IF(OR($B189="",$C189="",$D189="",$E189="",$F189="",$G189="",$H189="",$I189="",$J189="",$K189="",$L189=""),"",IF($B189="Female",1/(1+EXP(-SUMPRODUCT(Engine!$C$5858:$C$5889,INDIRECT("Coefficients!$CJ$2:$CJ$33")))),1/(1+EXP(-SUMPRODUCT(Engine!$C$5858:$C$5889,INDIRECT("Coefficients!$CK$2:$CK$33"))))))</f>
      </c>
      <c r="BH189" s="8">
        <f>IF(OR($B189="",$C189="",$D189="",$E189="",$F189="",$G189="",$H189="",$I189="",$J189="",$K189="",$L189=""),"",IF($B189="Female",1/(1+EXP(-SUMPRODUCT(Engine!$C$5858:$C$5889,INDIRECT("Coefficients!$CL$2:$CL$33")))),1/(1+EXP(-SUMPRODUCT(Engine!$C$5858:$C$5889,INDIRECT("Coefficients!$CM$2:$CM$33"))))))</f>
      </c>
      <c r="BI189" s="8">
        <f>IF(OR($B189="",$C189="",$D189="",$E189="",$F189="",$G189="",$H189="",$I189="",$J189="",$K189="",$L189=""),"",IF($B189="Female",1/(1+EXP(-SUMPRODUCT(Engine!$C$5858:$C$5889,INDIRECT("Coefficients!$CN$2:$CN$33")))),1/(1+EXP(-SUMPRODUCT(Engine!$C$5858:$C$5889,INDIRECT("Coefficients!$CO$2:$CO$33"))))))</f>
      </c>
      <c r="BJ189" s="8">
        <f>IF(OR($B189="",$C189="",$D189="",$E189="",$F189="",$G189="",$H189="",$I189="",$J189="",$K189="",$L189=""),"",IF($B189="Female",1/(1+EXP(-SUMPRODUCT(Engine!$C$5858:$C$5889,INDIRECT("Coefficients!$CP$2:$CP$33")))),1/(1+EXP(-SUMPRODUCT(Engine!$C$5858:$C$5889,INDIRECT("Coefficients!$CQ$2:$CQ$33"))))))</f>
      </c>
      <c r="BK189" s="8">
        <f>IF(OR($B189="",$C189="",$D189="",$E189="",$F189="",$G189="",$H189="",$I189="",$J189="",$K189="",$L189=""),"",IF($B189="Female",1/(1+EXP(-SUMPRODUCT(Engine!$C$5858:$C$5889,INDIRECT("Coefficients!$CR$2:$CR$33")))),1/(1+EXP(-SUMPRODUCT(Engine!$C$5858:$C$5889,INDIRECT("Coefficients!$CS$2:$CS$33"))))))</f>
      </c>
      <c r="BL189" s="8">
        <f>IF(OR($B189="",$C189="",$D189="",$E189="",$F189="",$G189="",$H189="",$I189="",$J189="",$K189="",$L189=""),"",IF($B189="Female",1/(1+EXP(-SUMPRODUCT(Engine!$C$5858:$C$5889,INDIRECT("Coefficients!$CT$2:$CT$33")))),1/(1+EXP(-SUMPRODUCT(Engine!$C$5858:$C$5889,INDIRECT("Coefficients!$CU$2:$CU$33"))))))</f>
      </c>
      <c r="BM189" s="8">
        <f>IF(OR($B189="",$C189="",$D189="",$E189="",$F189="",$G189="",$H189="",$I189="",$J189="",$K189="",$L189=""),"",IF($B189="Female",1/(1+EXP(-SUMPRODUCT(Engine!$C$5858:$C$5889,INDIRECT("Coefficients!$CV$2:$CV$33")))),1/(1+EXP(-SUMPRODUCT(Engine!$C$5858:$C$5889,INDIRECT("Coefficients!$CW$2:$CW$33"))))))</f>
      </c>
    </row>
    <row r="190" spans="1:65" x14ac:dyDescent="0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8">
        <f>IF(OR($B190="",$C190="",$D190="",$E190="",$F190="",$G190="",$H190="",$I190="",$J190="",$K190="",$L190=""),"",IF($B190="Female",1/(1+EXP(-SUMPRODUCT(Engine!$C$5890:$C$5921,INDIRECT("Coefficients!$B$2:$B$33")))),1/(1+EXP(-SUMPRODUCT(Engine!$C$5890:$C$5921,INDIRECT("Coefficients!$C$2:$C$33"))))))</f>
      </c>
      <c r="Q190" s="8">
        <f>IF(OR($B190="",$C190="",$D190="",$E190="",$F190="",$G190="",$H190="",$I190="",$J190="",$K190="",$L190=""),"",IF($B190="Female",1/(1+EXP(-SUMPRODUCT(Engine!$C$5890:$C$5921,INDIRECT("Coefficients!$D$2:$D$33")))),1/(1+EXP(-SUMPRODUCT(Engine!$C$5890:$C$5921,INDIRECT("Coefficients!$E$2:$E$33"))))))</f>
      </c>
      <c r="R190" s="8">
        <f>IF(OR($B190="",$C190="",$D190="",$E190="",$F190="",$G190="",$H190="",$I190="",$J190="",$K190="",$L190=""),"",IF($B190="Female",1/(1+EXP(-SUMPRODUCT(Engine!$C$5890:$C$5921,INDIRECT("Coefficients!$F$2:$F$33")))),1/(1+EXP(-SUMPRODUCT(Engine!$C$5890:$C$5921,INDIRECT("Coefficients!$G$2:$G$33"))))))</f>
      </c>
      <c r="S190" s="8">
        <f>IF(OR($B190="",$C190="",$D190="",$E190="",$F190="",$G190="",$H190="",$I190="",$J190="",$K190="",$L190=""),"",IF($B190="Female",1/(1+EXP(-SUMPRODUCT(Engine!$C$5890:$C$5921,INDIRECT("Coefficients!$H$2:$H$33")))),1/(1+EXP(-SUMPRODUCT(Engine!$C$5890:$C$5921,INDIRECT("Coefficients!$I$2:$I$33"))))))</f>
      </c>
      <c r="T190" s="8">
        <f>IF(OR($B190="",$C190="",$D190="",$E190="",$F190="",$G190="",$H190="",$I190="",$J190="",$K190="",$L190=""),"",IF($B190="Female",1/(1+EXP(-SUMPRODUCT(Engine!$C$5890:$C$5921,INDIRECT("Coefficients!$J$2:$J$33")))),1/(1+EXP(-SUMPRODUCT(Engine!$C$5890:$C$5921,INDIRECT("Coefficients!$K$2:$K$33"))))))</f>
      </c>
      <c r="U190" s="8">
        <f>IF(OR($B190="",$C190="",$D190="",$E190="",$F190="",$G190="",$H190="",$I190="",$J190="",$K190="",$L190=""),"",IF($B190="Female",1/(1+EXP(-SUMPRODUCT(Engine!$C$5890:$C$5921,INDIRECT("Coefficients!$L$2:$L$33")))),1/(1+EXP(-SUMPRODUCT(Engine!$C$5890:$C$5921,INDIRECT("Coefficients!$M$2:$M$33"))))))</f>
      </c>
      <c r="V190" s="8">
        <f>IF(OR($B190="",$C190="",$D190="",$E190="",$F190="",$G190="",$H190="",$I190="",$J190="",$K190="",$L190=""),"",IF($B190="Female",1/(1+EXP(-SUMPRODUCT(Engine!$C$5890:$C$5921,INDIRECT("Coefficients!$N$2:$N$33")))),1/(1+EXP(-SUMPRODUCT(Engine!$C$5890:$C$5921,INDIRECT("Coefficients!$O$2:$O$33"))))))</f>
      </c>
      <c r="W190" s="8">
        <f>IF(OR($B190="",$C190="",$D190="",$E190="",$F190="",$G190="",$H190="",$I190="",$J190="",$K190="",$L190=""),"",IF($B190="Female",1/(1+EXP(-SUMPRODUCT(Engine!$C$5890:$C$5921,INDIRECT("Coefficients!$P$2:$P$33")))),1/(1+EXP(-SUMPRODUCT(Engine!$C$5890:$C$5921,INDIRECT("Coefficients!$Q$2:$Q$33"))))))</f>
      </c>
      <c r="X190" s="8">
        <f>IF(OR($B190="",$C190="",$D190="",$E190="",$F190="",$G190="",$H190="",$I190="",$J190="",$K190="",$L190=""),"",IF($B190="Female",1/(1+EXP(-SUMPRODUCT(Engine!$C$5890:$C$5921,INDIRECT("Coefficients!$R$2:$R$33")))),1/(1+EXP(-SUMPRODUCT(Engine!$C$5890:$C$5921,INDIRECT("Coefficients!$S$2:$S$33"))))))</f>
      </c>
      <c r="Y190" s="8">
        <f>IF(OR($B190="",$C190="",$D190="",$E190="",$F190="",$G190="",$H190="",$I190="",$J190="",$K190="",$L190=""),"",IF($B190="Female",1/(1+EXP(-SUMPRODUCT(Engine!$C$5890:$C$5921,INDIRECT("Coefficients!$T$2:$T$33")))),1/(1+EXP(-SUMPRODUCT(Engine!$C$5890:$C$5921,INDIRECT("Coefficients!$U$2:$U$33"))))))</f>
      </c>
      <c r="Z190" s="8">
        <f>IF(OR($B190="",$C190="",$D190="",$E190="",$F190="",$G190="",$H190="",$I190="",$J190="",$K190="",$L190=""),"",IF($B190="Female",1/(1+EXP(-SUMPRODUCT(Engine!$C$5890:$C$5921,INDIRECT("Coefficients!$V$2:$V$33")))),1/(1+EXP(-SUMPRODUCT(Engine!$C$5890:$C$5921,INDIRECT("Coefficients!$W$2:$W$33"))))))</f>
      </c>
      <c r="AA190" s="8">
        <f>IF(OR($B190="",$C190="",$D190="",$E190="",$F190="",$G190="",$H190="",$I190="",$J190="",$K190="",$L190=""),"",IF($B190="Female",1/(1+EXP(-SUMPRODUCT(Engine!$C$5890:$C$5921,INDIRECT("Coefficients!$X$2:$X$33")))),1/(1+EXP(-SUMPRODUCT(Engine!$C$5890:$C$5921,INDIRECT("Coefficients!$Y$2:$Y$33"))))))</f>
      </c>
      <c r="AB190" s="8">
        <f>IF(OR($B190="",$C190="",$D190="",$E190="",$F190="",$G190="",$H190="",$I190="",$J190="",$K190="",$L190=""),"",IF($B190="Female",1/(1+EXP(-SUMPRODUCT(Engine!$C$5890:$C$5921,INDIRECT("Coefficients!$Z$2:$Z$33")))),1/(1+EXP(-SUMPRODUCT(Engine!$C$5890:$C$5921,INDIRECT("Coefficients!$AA$2:$AA$33"))))))</f>
      </c>
      <c r="AC190" s="8">
        <f>IF(OR($B190="",$C190="",$D190="",$E190="",$F190="",$G190="",$H190="",$I190="",$J190="",$K190="",$L190=""),"",IF($B190="Female",1/(1+EXP(-SUMPRODUCT(Engine!$C$5890:$C$5921,INDIRECT("Coefficients!$AB$2:$AB$33")))),1/(1+EXP(-SUMPRODUCT(Engine!$C$5890:$C$5921,INDIRECT("Coefficients!$AC$2:$AC$33"))))))</f>
      </c>
      <c r="AD190" s="8">
        <f>IF(OR($B190="",$C190="",$D190="",$E190="",$F190="",$G190="",$H190="",$I190="",$J190="",$K190="",$L190=""),"",IF($B190="Female",1/(1+EXP(-SUMPRODUCT(Engine!$C$5890:$C$5921,INDIRECT("Coefficients!$AD$2:$AD$33")))),1/(1+EXP(-SUMPRODUCT(Engine!$C$5890:$C$5921,INDIRECT("Coefficients!$AE$2:$AE$33"))))))</f>
      </c>
      <c r="AE190" s="8">
        <f>IF(OR($B190="",$C190="",$D190="",$E190="",$F190="",$G190="",$H190="",$I190="",$J190="",$K190="",$L190=""),"",IF($B190="Female",1/(1+EXP(-SUMPRODUCT(Engine!$C$5890:$C$5921,INDIRECT("Coefficients!$AF$2:$AF$33")))),1/(1+EXP(-SUMPRODUCT(Engine!$C$5890:$C$5921,INDIRECT("Coefficients!$AG$2:$AG$33"))))))</f>
      </c>
      <c r="AF190" s="8">
        <f>IF(OR($B190="",$C190="",$D190="",$E190="",$F190="",$G190="",$H190="",$I190="",$J190="",$K190="",$L190=""),"",IF($B190="Female",1/(1+EXP(-SUMPRODUCT(Engine!$C$5890:$C$5921,INDIRECT("Coefficients!$AH$2:$AH$33")))),1/(1+EXP(-SUMPRODUCT(Engine!$C$5890:$C$5921,INDIRECT("Coefficients!$AI$2:$AI$33"))))))</f>
      </c>
      <c r="AG190" s="8">
        <f>IF(OR($B190="",$C190="",$D190="",$E190="",$F190="",$G190="",$H190="",$I190="",$J190="",$K190="",$L190=""),"",IF($B190="Female",1/(1+EXP(-SUMPRODUCT(Engine!$C$5890:$C$5921,INDIRECT("Coefficients!$AJ$2:$AJ$33")))),1/(1+EXP(-SUMPRODUCT(Engine!$C$5890:$C$5921,INDIRECT("Coefficients!$AK$2:$AK$33"))))))</f>
      </c>
      <c r="AH190" s="8">
        <f>IF(OR($B190="",$C190="",$D190="",$E190="",$F190="",$G190="",$H190="",$I190="",$J190="",$K190="",$L190=""),"",IF($B190="Female",1/(1+EXP(-SUMPRODUCT(Engine!$C$5890:$C$5921,INDIRECT("Coefficients!$AL$2:$AL$33")))),1/(1+EXP(-SUMPRODUCT(Engine!$C$5890:$C$5921,INDIRECT("Coefficients!$AM$2:$AM$33"))))))</f>
      </c>
      <c r="AI190" s="8">
        <f>IF(OR($B190="",$C190="",$D190="",$E190="",$F190="",$G190="",$H190="",$I190="",$J190="",$K190="",$L190=""),"",IF($B190="Female",1/(1+EXP(-SUMPRODUCT(Engine!$C$5890:$C$5921,INDIRECT("Coefficients!$AN$2:$AN$33")))),1/(1+EXP(-SUMPRODUCT(Engine!$C$5890:$C$5921,INDIRECT("Coefficients!$AO$2:$AO$33"))))))</f>
      </c>
      <c r="AJ190" s="8">
        <f>IF(OR($B190="",$C190="",$D190="",$E190="",$F190="",$G190="",$H190="",$I190="",$J190="",$K190="",$L190=""),"",IF($B190="Female",1/(1+EXP(-SUMPRODUCT(Engine!$C$5890:$C$5921,INDIRECT("Coefficients!$AP$2:$AP$33")))),1/(1+EXP(-SUMPRODUCT(Engine!$C$5890:$C$5921,INDIRECT("Coefficients!$AQ$2:$AQ$33"))))))</f>
      </c>
      <c r="AK190" s="8">
        <f>IF(OR($B190="",$C190="",$D190="",$E190="",$F190="",$G190="",$H190="",$I190="",$J190="",$K190="",$L190=""),"",IF($B190="Female",1/(1+EXP(-SUMPRODUCT(Engine!$C$5890:$C$5921,INDIRECT("Coefficients!$AR$2:$AR$33")))),1/(1+EXP(-SUMPRODUCT(Engine!$C$5890:$C$5921,INDIRECT("Coefficients!$AS$2:$AS$33"))))))</f>
      </c>
      <c r="AL190" s="8">
        <f>IF(OR($B190="",$C190="",$D190="",$E190="",$F190="",$G190="",$H190="",$I190="",$J190="",$K190="",$L190=""),"",IF($B190="Female",1/(1+EXP(-SUMPRODUCT(Engine!$C$5890:$C$5921,INDIRECT("Coefficients!$AT$2:$AT$33")))),1/(1+EXP(-SUMPRODUCT(Engine!$C$5890:$C$5921,INDIRECT("Coefficients!$AU$2:$AU$33"))))))</f>
      </c>
      <c r="AM190" s="8">
        <f>IF(OR($B190="",$C190="",$D190="",$E190="",$F190="",$G190="",$H190="",$I190="",$J190="",$K190="",$L190=""),"",IF($B190="Female",1/(1+EXP(-SUMPRODUCT(Engine!$C$5890:$C$5921,INDIRECT("Coefficients!$AV$2:$AV$33")))),1/(1+EXP(-SUMPRODUCT(Engine!$C$5890:$C$5921,INDIRECT("Coefficients!$AW$2:$AW$33"))))))</f>
      </c>
      <c r="AN190" s="8">
        <f>IF(OR($B190="",$C190="",$D190="",$E190="",$F190="",$G190="",$H190="",$I190="",$J190="",$K190="",$L190=""),"",IF($B190="Female",1/(1+EXP(-SUMPRODUCT(Engine!$C$5890:$C$5921,INDIRECT("Coefficients!$AX$2:$AX$33")))),1/(1+EXP(-SUMPRODUCT(Engine!$C$5890:$C$5921,INDIRECT("Coefficients!$AY$2:$AY$33"))))))</f>
      </c>
      <c r="AO190" s="8">
        <f>IF(OR($B190="",$C190="",$D190="",$E190="",$F190="",$G190="",$H190="",$I190="",$J190="",$K190="",$L190=""),"",IF($B190="Female",1/(1+EXP(-SUMPRODUCT(Engine!$C$5890:$C$5921,INDIRECT("Coefficients!$AZ$2:$AZ$33")))),1/(1+EXP(-SUMPRODUCT(Engine!$C$5890:$C$5921,INDIRECT("Coefficients!$BA$2:$BA$33"))))))</f>
      </c>
      <c r="AP190" s="8">
        <f>IF(OR($B190="",$C190="",$D190="",$E190="",$F190="",$G190="",$H190="",$I190="",$J190="",$K190="",$L190=""),"",IF($B190="Female",1/(1+EXP(-SUMPRODUCT(Engine!$C$5890:$C$5921,INDIRECT("Coefficients!$BB$2:$BB$33")))),1/(1+EXP(-SUMPRODUCT(Engine!$C$5890:$C$5921,INDIRECT("Coefficients!$BC$2:$BC$33"))))))</f>
      </c>
      <c r="AQ190" s="8">
        <f>IF(OR($B190="",$C190="",$D190="",$E190="",$F190="",$G190="",$H190="",$I190="",$J190="",$K190="",$L190=""),"",IF($B190="Female",1/(1+EXP(-SUMPRODUCT(Engine!$C$5890:$C$5921,INDIRECT("Coefficients!$BD$2:$BD$33")))),1/(1+EXP(-SUMPRODUCT(Engine!$C$5890:$C$5921,INDIRECT("Coefficients!$BE$2:$BE$33"))))))</f>
      </c>
      <c r="AR190" s="8">
        <f>IF(OR($B190="",$C190="",$D190="",$E190="",$F190="",$G190="",$H190="",$I190="",$J190="",$K190="",$L190=""),"",IF($B190="Female",1/(1+EXP(-SUMPRODUCT(Engine!$C$5890:$C$5921,INDIRECT("Coefficients!$BF$2:$BF$33")))),1/(1+EXP(-SUMPRODUCT(Engine!$C$5890:$C$5921,INDIRECT("Coefficients!$BG$2:$BG$33"))))))</f>
      </c>
      <c r="AS190" s="8">
        <f>IF(OR($B190="",$C190="",$D190="",$E190="",$F190="",$G190="",$H190="",$I190="",$J190="",$K190="",$L190=""),"",IF($B190="Female",1/(1+EXP(-SUMPRODUCT(Engine!$C$5890:$C$5921,INDIRECT("Coefficients!$BH$2:$BH$33")))),1/(1+EXP(-SUMPRODUCT(Engine!$C$5890:$C$5921,INDIRECT("Coefficients!$BI$2:$BI$33"))))))</f>
      </c>
      <c r="AT190" s="8">
        <f>IF(OR($B190="",$C190="",$D190="",$E190="",$F190="",$G190="",$H190="",$I190="",$J190="",$K190="",$L190=""),"",IF($B190="Female",1/(1+EXP(-SUMPRODUCT(Engine!$C$5890:$C$5921,INDIRECT("Coefficients!$BJ$2:$BJ$33")))),1/(1+EXP(-SUMPRODUCT(Engine!$C$5890:$C$5921,INDIRECT("Coefficients!$BK$2:$BK$33"))))))</f>
      </c>
      <c r="AU190" s="8">
        <f>IF(OR($B190="",$C190="",$D190="",$E190="",$F190="",$G190="",$H190="",$I190="",$J190="",$K190="",$L190=""),"",IF($B190="Female",1/(1+EXP(-SUMPRODUCT(Engine!$C$5890:$C$5921,INDIRECT("Coefficients!$BL$2:$BL$33")))),1/(1+EXP(-SUMPRODUCT(Engine!$C$5890:$C$5921,INDIRECT("Coefficients!$BM$2:$BM$33"))))))</f>
      </c>
      <c r="AV190" s="8">
        <f>IF(OR($B190="",$C190="",$D190="",$E190="",$F190="",$G190="",$H190="",$I190="",$J190="",$K190="",$L190=""),"",IF($B190="Female",1/(1+EXP(-SUMPRODUCT(Engine!$C$5890:$C$5921,INDIRECT("Coefficients!$BN$2:$BN$33")))),1/(1+EXP(-SUMPRODUCT(Engine!$C$5890:$C$5921,INDIRECT("Coefficients!$BO$2:$BO$33"))))))</f>
      </c>
      <c r="AW190" s="8">
        <f>IF(OR($B190="",$C190="",$D190="",$E190="",$F190="",$G190="",$H190="",$I190="",$J190="",$K190="",$L190=""),"",IF($B190="Female",1/(1+EXP(-SUMPRODUCT(Engine!$C$5890:$C$5921,INDIRECT("Coefficients!$BP$2:$BP$33")))),1/(1+EXP(-SUMPRODUCT(Engine!$C$5890:$C$5921,INDIRECT("Coefficients!$BQ$2:$BQ$33"))))))</f>
      </c>
      <c r="AX190" s="8">
        <f>IF(OR($B190="",$C190="",$D190="",$E190="",$F190="",$G190="",$H190="",$I190="",$J190="",$K190="",$L190=""),"",IF($B190="Female",1/(1+EXP(-SUMPRODUCT(Engine!$C$5890:$C$5921,INDIRECT("Coefficients!$BR$2:$BR$33")))),1/(1+EXP(-SUMPRODUCT(Engine!$C$5890:$C$5921,INDIRECT("Coefficients!$BS$2:$BS$33"))))))</f>
      </c>
      <c r="AY190" s="8">
        <f>IF(OR($B190="",$C190="",$D190="",$E190="",$F190="",$G190="",$H190="",$I190="",$J190="",$K190="",$L190=""),"",IF($B190="Female",1/(1+EXP(-SUMPRODUCT(Engine!$C$5890:$C$5921,INDIRECT("Coefficients!$BT$2:$BT$33")))),1/(1+EXP(-SUMPRODUCT(Engine!$C$5890:$C$5921,INDIRECT("Coefficients!$BU$2:$BU$33"))))))</f>
      </c>
      <c r="AZ190" s="8">
        <f>IF(OR($B190="",$C190="",$D190="",$E190="",$F190="",$G190="",$H190="",$I190="",$J190="",$K190="",$L190=""),"",IF($B190="Female",1/(1+EXP(-SUMPRODUCT(Engine!$C$5890:$C$5921,INDIRECT("Coefficients!$BV$2:$BV$33")))),1/(1+EXP(-SUMPRODUCT(Engine!$C$5890:$C$5921,INDIRECT("Coefficients!$BW$2:$BW$33"))))))</f>
      </c>
      <c r="BA190" s="8">
        <f>IF(OR($B190="",$C190="",$D190="",$E190="",$F190="",$G190="",$H190="",$I190="",$J190="",$K190="",$L190=""),"",IF($B190="Female",1/(1+EXP(-SUMPRODUCT(Engine!$C$5890:$C$5921,INDIRECT("Coefficients!$BX$2:$BX$33")))),1/(1+EXP(-SUMPRODUCT(Engine!$C$5890:$C$5921,INDIRECT("Coefficients!$BY$2:$BY$33"))))))</f>
      </c>
      <c r="BB190" s="8">
        <f>IF(OR($B190="",$C190="",$D190="",$E190="",$F190="",$G190="",$H190="",$I190="",$J190="",$K190="",$L190=""),"",IF($B190="Female",1/(1+EXP(-SUMPRODUCT(Engine!$C$5890:$C$5921,INDIRECT("Coefficients!$BZ$2:$BZ$33")))),1/(1+EXP(-SUMPRODUCT(Engine!$C$5890:$C$5921,INDIRECT("Coefficients!$CA$2:$CA$33"))))))</f>
      </c>
      <c r="BC190" s="8">
        <f>IF(OR($B190="",$C190="",$D190="",$E190="",$F190="",$G190="",$H190="",$I190="",$J190="",$K190="",$L190=""),"",IF($B190="Female",1/(1+EXP(-SUMPRODUCT(Engine!$C$5890:$C$5921,INDIRECT("Coefficients!$CB$2:$CB$33")))),1/(1+EXP(-SUMPRODUCT(Engine!$C$5890:$C$5921,INDIRECT("Coefficients!$CC$2:$CC$33"))))))</f>
      </c>
      <c r="BD190" s="8">
        <f>IF(OR($B190="",$C190="",$D190="",$E190="",$F190="",$G190="",$H190="",$I190="",$J190="",$K190="",$L190=""),"",IF($B190="Female",1/(1+EXP(-SUMPRODUCT(Engine!$C$5890:$C$5921,INDIRECT("Coefficients!$CD$2:$CD$33")))),1/(1+EXP(-SUMPRODUCT(Engine!$C$5890:$C$5921,INDIRECT("Coefficients!$CE$2:$CE$33"))))))</f>
      </c>
      <c r="BE190" s="8">
        <f>IF(OR($B190="",$C190="",$D190="",$E190="",$F190="",$G190="",$H190="",$I190="",$J190="",$K190="",$L190=""),"",IF($B190="Female",1/(1+EXP(-SUMPRODUCT(Engine!$C$5890:$C$5921,INDIRECT("Coefficients!$CF$2:$CF$33")))),1/(1+EXP(-SUMPRODUCT(Engine!$C$5890:$C$5921,INDIRECT("Coefficients!$CG$2:$CG$33"))))))</f>
      </c>
      <c r="BF190" s="8">
        <f>IF(OR($B190="",$C190="",$D190="",$E190="",$F190="",$G190="",$H190="",$I190="",$J190="",$K190="",$L190=""),"",IF($B190="Female",1/(1+EXP(-SUMPRODUCT(Engine!$C$5890:$C$5921,INDIRECT("Coefficients!$CH$2:$CH$33")))),1/(1+EXP(-SUMPRODUCT(Engine!$C$5890:$C$5921,INDIRECT("Coefficients!$CI$2:$CI$33"))))))</f>
      </c>
      <c r="BG190" s="8">
        <f>IF(OR($B190="",$C190="",$D190="",$E190="",$F190="",$G190="",$H190="",$I190="",$J190="",$K190="",$L190=""),"",IF($B190="Female",1/(1+EXP(-SUMPRODUCT(Engine!$C$5890:$C$5921,INDIRECT("Coefficients!$CJ$2:$CJ$33")))),1/(1+EXP(-SUMPRODUCT(Engine!$C$5890:$C$5921,INDIRECT("Coefficients!$CK$2:$CK$33"))))))</f>
      </c>
      <c r="BH190" s="8">
        <f>IF(OR($B190="",$C190="",$D190="",$E190="",$F190="",$G190="",$H190="",$I190="",$J190="",$K190="",$L190=""),"",IF($B190="Female",1/(1+EXP(-SUMPRODUCT(Engine!$C$5890:$C$5921,INDIRECT("Coefficients!$CL$2:$CL$33")))),1/(1+EXP(-SUMPRODUCT(Engine!$C$5890:$C$5921,INDIRECT("Coefficients!$CM$2:$CM$33"))))))</f>
      </c>
      <c r="BI190" s="8">
        <f>IF(OR($B190="",$C190="",$D190="",$E190="",$F190="",$G190="",$H190="",$I190="",$J190="",$K190="",$L190=""),"",IF($B190="Female",1/(1+EXP(-SUMPRODUCT(Engine!$C$5890:$C$5921,INDIRECT("Coefficients!$CN$2:$CN$33")))),1/(1+EXP(-SUMPRODUCT(Engine!$C$5890:$C$5921,INDIRECT("Coefficients!$CO$2:$CO$33"))))))</f>
      </c>
      <c r="BJ190" s="8">
        <f>IF(OR($B190="",$C190="",$D190="",$E190="",$F190="",$G190="",$H190="",$I190="",$J190="",$K190="",$L190=""),"",IF($B190="Female",1/(1+EXP(-SUMPRODUCT(Engine!$C$5890:$C$5921,INDIRECT("Coefficients!$CP$2:$CP$33")))),1/(1+EXP(-SUMPRODUCT(Engine!$C$5890:$C$5921,INDIRECT("Coefficients!$CQ$2:$CQ$33"))))))</f>
      </c>
      <c r="BK190" s="8">
        <f>IF(OR($B190="",$C190="",$D190="",$E190="",$F190="",$G190="",$H190="",$I190="",$J190="",$K190="",$L190=""),"",IF($B190="Female",1/(1+EXP(-SUMPRODUCT(Engine!$C$5890:$C$5921,INDIRECT("Coefficients!$CR$2:$CR$33")))),1/(1+EXP(-SUMPRODUCT(Engine!$C$5890:$C$5921,INDIRECT("Coefficients!$CS$2:$CS$33"))))))</f>
      </c>
      <c r="BL190" s="8">
        <f>IF(OR($B190="",$C190="",$D190="",$E190="",$F190="",$G190="",$H190="",$I190="",$J190="",$K190="",$L190=""),"",IF($B190="Female",1/(1+EXP(-SUMPRODUCT(Engine!$C$5890:$C$5921,INDIRECT("Coefficients!$CT$2:$CT$33")))),1/(1+EXP(-SUMPRODUCT(Engine!$C$5890:$C$5921,INDIRECT("Coefficients!$CU$2:$CU$33"))))))</f>
      </c>
      <c r="BM190" s="8">
        <f>IF(OR($B190="",$C190="",$D190="",$E190="",$F190="",$G190="",$H190="",$I190="",$J190="",$K190="",$L190=""),"",IF($B190="Female",1/(1+EXP(-SUMPRODUCT(Engine!$C$5890:$C$5921,INDIRECT("Coefficients!$CV$2:$CV$33")))),1/(1+EXP(-SUMPRODUCT(Engine!$C$5890:$C$5921,INDIRECT("Coefficients!$CW$2:$CW$33"))))))</f>
      </c>
    </row>
    <row r="191" spans="1:65" x14ac:dyDescent="0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8">
        <f>IF(OR($B191="",$C191="",$D191="",$E191="",$F191="",$G191="",$H191="",$I191="",$J191="",$K191="",$L191=""),"",IF($B191="Female",1/(1+EXP(-SUMPRODUCT(Engine!$C$5922:$C$5953,INDIRECT("Coefficients!$B$2:$B$33")))),1/(1+EXP(-SUMPRODUCT(Engine!$C$5922:$C$5953,INDIRECT("Coefficients!$C$2:$C$33"))))))</f>
      </c>
      <c r="Q191" s="8">
        <f>IF(OR($B191="",$C191="",$D191="",$E191="",$F191="",$G191="",$H191="",$I191="",$J191="",$K191="",$L191=""),"",IF($B191="Female",1/(1+EXP(-SUMPRODUCT(Engine!$C$5922:$C$5953,INDIRECT("Coefficients!$D$2:$D$33")))),1/(1+EXP(-SUMPRODUCT(Engine!$C$5922:$C$5953,INDIRECT("Coefficients!$E$2:$E$33"))))))</f>
      </c>
      <c r="R191" s="8">
        <f>IF(OR($B191="",$C191="",$D191="",$E191="",$F191="",$G191="",$H191="",$I191="",$J191="",$K191="",$L191=""),"",IF($B191="Female",1/(1+EXP(-SUMPRODUCT(Engine!$C$5922:$C$5953,INDIRECT("Coefficients!$F$2:$F$33")))),1/(1+EXP(-SUMPRODUCT(Engine!$C$5922:$C$5953,INDIRECT("Coefficients!$G$2:$G$33"))))))</f>
      </c>
      <c r="S191" s="8">
        <f>IF(OR($B191="",$C191="",$D191="",$E191="",$F191="",$G191="",$H191="",$I191="",$J191="",$K191="",$L191=""),"",IF($B191="Female",1/(1+EXP(-SUMPRODUCT(Engine!$C$5922:$C$5953,INDIRECT("Coefficients!$H$2:$H$33")))),1/(1+EXP(-SUMPRODUCT(Engine!$C$5922:$C$5953,INDIRECT("Coefficients!$I$2:$I$33"))))))</f>
      </c>
      <c r="T191" s="8">
        <f>IF(OR($B191="",$C191="",$D191="",$E191="",$F191="",$G191="",$H191="",$I191="",$J191="",$K191="",$L191=""),"",IF($B191="Female",1/(1+EXP(-SUMPRODUCT(Engine!$C$5922:$C$5953,INDIRECT("Coefficients!$J$2:$J$33")))),1/(1+EXP(-SUMPRODUCT(Engine!$C$5922:$C$5953,INDIRECT("Coefficients!$K$2:$K$33"))))))</f>
      </c>
      <c r="U191" s="8">
        <f>IF(OR($B191="",$C191="",$D191="",$E191="",$F191="",$G191="",$H191="",$I191="",$J191="",$K191="",$L191=""),"",IF($B191="Female",1/(1+EXP(-SUMPRODUCT(Engine!$C$5922:$C$5953,INDIRECT("Coefficients!$L$2:$L$33")))),1/(1+EXP(-SUMPRODUCT(Engine!$C$5922:$C$5953,INDIRECT("Coefficients!$M$2:$M$33"))))))</f>
      </c>
      <c r="V191" s="8">
        <f>IF(OR($B191="",$C191="",$D191="",$E191="",$F191="",$G191="",$H191="",$I191="",$J191="",$K191="",$L191=""),"",IF($B191="Female",1/(1+EXP(-SUMPRODUCT(Engine!$C$5922:$C$5953,INDIRECT("Coefficients!$N$2:$N$33")))),1/(1+EXP(-SUMPRODUCT(Engine!$C$5922:$C$5953,INDIRECT("Coefficients!$O$2:$O$33"))))))</f>
      </c>
      <c r="W191" s="8">
        <f>IF(OR($B191="",$C191="",$D191="",$E191="",$F191="",$G191="",$H191="",$I191="",$J191="",$K191="",$L191=""),"",IF($B191="Female",1/(1+EXP(-SUMPRODUCT(Engine!$C$5922:$C$5953,INDIRECT("Coefficients!$P$2:$P$33")))),1/(1+EXP(-SUMPRODUCT(Engine!$C$5922:$C$5953,INDIRECT("Coefficients!$Q$2:$Q$33"))))))</f>
      </c>
      <c r="X191" s="8">
        <f>IF(OR($B191="",$C191="",$D191="",$E191="",$F191="",$G191="",$H191="",$I191="",$J191="",$K191="",$L191=""),"",IF($B191="Female",1/(1+EXP(-SUMPRODUCT(Engine!$C$5922:$C$5953,INDIRECT("Coefficients!$R$2:$R$33")))),1/(1+EXP(-SUMPRODUCT(Engine!$C$5922:$C$5953,INDIRECT("Coefficients!$S$2:$S$33"))))))</f>
      </c>
      <c r="Y191" s="8">
        <f>IF(OR($B191="",$C191="",$D191="",$E191="",$F191="",$G191="",$H191="",$I191="",$J191="",$K191="",$L191=""),"",IF($B191="Female",1/(1+EXP(-SUMPRODUCT(Engine!$C$5922:$C$5953,INDIRECT("Coefficients!$T$2:$T$33")))),1/(1+EXP(-SUMPRODUCT(Engine!$C$5922:$C$5953,INDIRECT("Coefficients!$U$2:$U$33"))))))</f>
      </c>
      <c r="Z191" s="8">
        <f>IF(OR($B191="",$C191="",$D191="",$E191="",$F191="",$G191="",$H191="",$I191="",$J191="",$K191="",$L191=""),"",IF($B191="Female",1/(1+EXP(-SUMPRODUCT(Engine!$C$5922:$C$5953,INDIRECT("Coefficients!$V$2:$V$33")))),1/(1+EXP(-SUMPRODUCT(Engine!$C$5922:$C$5953,INDIRECT("Coefficients!$W$2:$W$33"))))))</f>
      </c>
      <c r="AA191" s="8">
        <f>IF(OR($B191="",$C191="",$D191="",$E191="",$F191="",$G191="",$H191="",$I191="",$J191="",$K191="",$L191=""),"",IF($B191="Female",1/(1+EXP(-SUMPRODUCT(Engine!$C$5922:$C$5953,INDIRECT("Coefficients!$X$2:$X$33")))),1/(1+EXP(-SUMPRODUCT(Engine!$C$5922:$C$5953,INDIRECT("Coefficients!$Y$2:$Y$33"))))))</f>
      </c>
      <c r="AB191" s="8">
        <f>IF(OR($B191="",$C191="",$D191="",$E191="",$F191="",$G191="",$H191="",$I191="",$J191="",$K191="",$L191=""),"",IF($B191="Female",1/(1+EXP(-SUMPRODUCT(Engine!$C$5922:$C$5953,INDIRECT("Coefficients!$Z$2:$Z$33")))),1/(1+EXP(-SUMPRODUCT(Engine!$C$5922:$C$5953,INDIRECT("Coefficients!$AA$2:$AA$33"))))))</f>
      </c>
      <c r="AC191" s="8">
        <f>IF(OR($B191="",$C191="",$D191="",$E191="",$F191="",$G191="",$H191="",$I191="",$J191="",$K191="",$L191=""),"",IF($B191="Female",1/(1+EXP(-SUMPRODUCT(Engine!$C$5922:$C$5953,INDIRECT("Coefficients!$AB$2:$AB$33")))),1/(1+EXP(-SUMPRODUCT(Engine!$C$5922:$C$5953,INDIRECT("Coefficients!$AC$2:$AC$33"))))))</f>
      </c>
      <c r="AD191" s="8">
        <f>IF(OR($B191="",$C191="",$D191="",$E191="",$F191="",$G191="",$H191="",$I191="",$J191="",$K191="",$L191=""),"",IF($B191="Female",1/(1+EXP(-SUMPRODUCT(Engine!$C$5922:$C$5953,INDIRECT("Coefficients!$AD$2:$AD$33")))),1/(1+EXP(-SUMPRODUCT(Engine!$C$5922:$C$5953,INDIRECT("Coefficients!$AE$2:$AE$33"))))))</f>
      </c>
      <c r="AE191" s="8">
        <f>IF(OR($B191="",$C191="",$D191="",$E191="",$F191="",$G191="",$H191="",$I191="",$J191="",$K191="",$L191=""),"",IF($B191="Female",1/(1+EXP(-SUMPRODUCT(Engine!$C$5922:$C$5953,INDIRECT("Coefficients!$AF$2:$AF$33")))),1/(1+EXP(-SUMPRODUCT(Engine!$C$5922:$C$5953,INDIRECT("Coefficients!$AG$2:$AG$33"))))))</f>
      </c>
      <c r="AF191" s="8">
        <f>IF(OR($B191="",$C191="",$D191="",$E191="",$F191="",$G191="",$H191="",$I191="",$J191="",$K191="",$L191=""),"",IF($B191="Female",1/(1+EXP(-SUMPRODUCT(Engine!$C$5922:$C$5953,INDIRECT("Coefficients!$AH$2:$AH$33")))),1/(1+EXP(-SUMPRODUCT(Engine!$C$5922:$C$5953,INDIRECT("Coefficients!$AI$2:$AI$33"))))))</f>
      </c>
      <c r="AG191" s="8">
        <f>IF(OR($B191="",$C191="",$D191="",$E191="",$F191="",$G191="",$H191="",$I191="",$J191="",$K191="",$L191=""),"",IF($B191="Female",1/(1+EXP(-SUMPRODUCT(Engine!$C$5922:$C$5953,INDIRECT("Coefficients!$AJ$2:$AJ$33")))),1/(1+EXP(-SUMPRODUCT(Engine!$C$5922:$C$5953,INDIRECT("Coefficients!$AK$2:$AK$33"))))))</f>
      </c>
      <c r="AH191" s="8">
        <f>IF(OR($B191="",$C191="",$D191="",$E191="",$F191="",$G191="",$H191="",$I191="",$J191="",$K191="",$L191=""),"",IF($B191="Female",1/(1+EXP(-SUMPRODUCT(Engine!$C$5922:$C$5953,INDIRECT("Coefficients!$AL$2:$AL$33")))),1/(1+EXP(-SUMPRODUCT(Engine!$C$5922:$C$5953,INDIRECT("Coefficients!$AM$2:$AM$33"))))))</f>
      </c>
      <c r="AI191" s="8">
        <f>IF(OR($B191="",$C191="",$D191="",$E191="",$F191="",$G191="",$H191="",$I191="",$J191="",$K191="",$L191=""),"",IF($B191="Female",1/(1+EXP(-SUMPRODUCT(Engine!$C$5922:$C$5953,INDIRECT("Coefficients!$AN$2:$AN$33")))),1/(1+EXP(-SUMPRODUCT(Engine!$C$5922:$C$5953,INDIRECT("Coefficients!$AO$2:$AO$33"))))))</f>
      </c>
      <c r="AJ191" s="8">
        <f>IF(OR($B191="",$C191="",$D191="",$E191="",$F191="",$G191="",$H191="",$I191="",$J191="",$K191="",$L191=""),"",IF($B191="Female",1/(1+EXP(-SUMPRODUCT(Engine!$C$5922:$C$5953,INDIRECT("Coefficients!$AP$2:$AP$33")))),1/(1+EXP(-SUMPRODUCT(Engine!$C$5922:$C$5953,INDIRECT("Coefficients!$AQ$2:$AQ$33"))))))</f>
      </c>
      <c r="AK191" s="8">
        <f>IF(OR($B191="",$C191="",$D191="",$E191="",$F191="",$G191="",$H191="",$I191="",$J191="",$K191="",$L191=""),"",IF($B191="Female",1/(1+EXP(-SUMPRODUCT(Engine!$C$5922:$C$5953,INDIRECT("Coefficients!$AR$2:$AR$33")))),1/(1+EXP(-SUMPRODUCT(Engine!$C$5922:$C$5953,INDIRECT("Coefficients!$AS$2:$AS$33"))))))</f>
      </c>
      <c r="AL191" s="8">
        <f>IF(OR($B191="",$C191="",$D191="",$E191="",$F191="",$G191="",$H191="",$I191="",$J191="",$K191="",$L191=""),"",IF($B191="Female",1/(1+EXP(-SUMPRODUCT(Engine!$C$5922:$C$5953,INDIRECT("Coefficients!$AT$2:$AT$33")))),1/(1+EXP(-SUMPRODUCT(Engine!$C$5922:$C$5953,INDIRECT("Coefficients!$AU$2:$AU$33"))))))</f>
      </c>
      <c r="AM191" s="8">
        <f>IF(OR($B191="",$C191="",$D191="",$E191="",$F191="",$G191="",$H191="",$I191="",$J191="",$K191="",$L191=""),"",IF($B191="Female",1/(1+EXP(-SUMPRODUCT(Engine!$C$5922:$C$5953,INDIRECT("Coefficients!$AV$2:$AV$33")))),1/(1+EXP(-SUMPRODUCT(Engine!$C$5922:$C$5953,INDIRECT("Coefficients!$AW$2:$AW$33"))))))</f>
      </c>
      <c r="AN191" s="8">
        <f>IF(OR($B191="",$C191="",$D191="",$E191="",$F191="",$G191="",$H191="",$I191="",$J191="",$K191="",$L191=""),"",IF($B191="Female",1/(1+EXP(-SUMPRODUCT(Engine!$C$5922:$C$5953,INDIRECT("Coefficients!$AX$2:$AX$33")))),1/(1+EXP(-SUMPRODUCT(Engine!$C$5922:$C$5953,INDIRECT("Coefficients!$AY$2:$AY$33"))))))</f>
      </c>
      <c r="AO191" s="8">
        <f>IF(OR($B191="",$C191="",$D191="",$E191="",$F191="",$G191="",$H191="",$I191="",$J191="",$K191="",$L191=""),"",IF($B191="Female",1/(1+EXP(-SUMPRODUCT(Engine!$C$5922:$C$5953,INDIRECT("Coefficients!$AZ$2:$AZ$33")))),1/(1+EXP(-SUMPRODUCT(Engine!$C$5922:$C$5953,INDIRECT("Coefficients!$BA$2:$BA$33"))))))</f>
      </c>
      <c r="AP191" s="8">
        <f>IF(OR($B191="",$C191="",$D191="",$E191="",$F191="",$G191="",$H191="",$I191="",$J191="",$K191="",$L191=""),"",IF($B191="Female",1/(1+EXP(-SUMPRODUCT(Engine!$C$5922:$C$5953,INDIRECT("Coefficients!$BB$2:$BB$33")))),1/(1+EXP(-SUMPRODUCT(Engine!$C$5922:$C$5953,INDIRECT("Coefficients!$BC$2:$BC$33"))))))</f>
      </c>
      <c r="AQ191" s="8">
        <f>IF(OR($B191="",$C191="",$D191="",$E191="",$F191="",$G191="",$H191="",$I191="",$J191="",$K191="",$L191=""),"",IF($B191="Female",1/(1+EXP(-SUMPRODUCT(Engine!$C$5922:$C$5953,INDIRECT("Coefficients!$BD$2:$BD$33")))),1/(1+EXP(-SUMPRODUCT(Engine!$C$5922:$C$5953,INDIRECT("Coefficients!$BE$2:$BE$33"))))))</f>
      </c>
      <c r="AR191" s="8">
        <f>IF(OR($B191="",$C191="",$D191="",$E191="",$F191="",$G191="",$H191="",$I191="",$J191="",$K191="",$L191=""),"",IF($B191="Female",1/(1+EXP(-SUMPRODUCT(Engine!$C$5922:$C$5953,INDIRECT("Coefficients!$BF$2:$BF$33")))),1/(1+EXP(-SUMPRODUCT(Engine!$C$5922:$C$5953,INDIRECT("Coefficients!$BG$2:$BG$33"))))))</f>
      </c>
      <c r="AS191" s="8">
        <f>IF(OR($B191="",$C191="",$D191="",$E191="",$F191="",$G191="",$H191="",$I191="",$J191="",$K191="",$L191=""),"",IF($B191="Female",1/(1+EXP(-SUMPRODUCT(Engine!$C$5922:$C$5953,INDIRECT("Coefficients!$BH$2:$BH$33")))),1/(1+EXP(-SUMPRODUCT(Engine!$C$5922:$C$5953,INDIRECT("Coefficients!$BI$2:$BI$33"))))))</f>
      </c>
      <c r="AT191" s="8">
        <f>IF(OR($B191="",$C191="",$D191="",$E191="",$F191="",$G191="",$H191="",$I191="",$J191="",$K191="",$L191=""),"",IF($B191="Female",1/(1+EXP(-SUMPRODUCT(Engine!$C$5922:$C$5953,INDIRECT("Coefficients!$BJ$2:$BJ$33")))),1/(1+EXP(-SUMPRODUCT(Engine!$C$5922:$C$5953,INDIRECT("Coefficients!$BK$2:$BK$33"))))))</f>
      </c>
      <c r="AU191" s="8">
        <f>IF(OR($B191="",$C191="",$D191="",$E191="",$F191="",$G191="",$H191="",$I191="",$J191="",$K191="",$L191=""),"",IF($B191="Female",1/(1+EXP(-SUMPRODUCT(Engine!$C$5922:$C$5953,INDIRECT("Coefficients!$BL$2:$BL$33")))),1/(1+EXP(-SUMPRODUCT(Engine!$C$5922:$C$5953,INDIRECT("Coefficients!$BM$2:$BM$33"))))))</f>
      </c>
      <c r="AV191" s="8">
        <f>IF(OR($B191="",$C191="",$D191="",$E191="",$F191="",$G191="",$H191="",$I191="",$J191="",$K191="",$L191=""),"",IF($B191="Female",1/(1+EXP(-SUMPRODUCT(Engine!$C$5922:$C$5953,INDIRECT("Coefficients!$BN$2:$BN$33")))),1/(1+EXP(-SUMPRODUCT(Engine!$C$5922:$C$5953,INDIRECT("Coefficients!$BO$2:$BO$33"))))))</f>
      </c>
      <c r="AW191" s="8">
        <f>IF(OR($B191="",$C191="",$D191="",$E191="",$F191="",$G191="",$H191="",$I191="",$J191="",$K191="",$L191=""),"",IF($B191="Female",1/(1+EXP(-SUMPRODUCT(Engine!$C$5922:$C$5953,INDIRECT("Coefficients!$BP$2:$BP$33")))),1/(1+EXP(-SUMPRODUCT(Engine!$C$5922:$C$5953,INDIRECT("Coefficients!$BQ$2:$BQ$33"))))))</f>
      </c>
      <c r="AX191" s="8">
        <f>IF(OR($B191="",$C191="",$D191="",$E191="",$F191="",$G191="",$H191="",$I191="",$J191="",$K191="",$L191=""),"",IF($B191="Female",1/(1+EXP(-SUMPRODUCT(Engine!$C$5922:$C$5953,INDIRECT("Coefficients!$BR$2:$BR$33")))),1/(1+EXP(-SUMPRODUCT(Engine!$C$5922:$C$5953,INDIRECT("Coefficients!$BS$2:$BS$33"))))))</f>
      </c>
      <c r="AY191" s="8">
        <f>IF(OR($B191="",$C191="",$D191="",$E191="",$F191="",$G191="",$H191="",$I191="",$J191="",$K191="",$L191=""),"",IF($B191="Female",1/(1+EXP(-SUMPRODUCT(Engine!$C$5922:$C$5953,INDIRECT("Coefficients!$BT$2:$BT$33")))),1/(1+EXP(-SUMPRODUCT(Engine!$C$5922:$C$5953,INDIRECT("Coefficients!$BU$2:$BU$33"))))))</f>
      </c>
      <c r="AZ191" s="8">
        <f>IF(OR($B191="",$C191="",$D191="",$E191="",$F191="",$G191="",$H191="",$I191="",$J191="",$K191="",$L191=""),"",IF($B191="Female",1/(1+EXP(-SUMPRODUCT(Engine!$C$5922:$C$5953,INDIRECT("Coefficients!$BV$2:$BV$33")))),1/(1+EXP(-SUMPRODUCT(Engine!$C$5922:$C$5953,INDIRECT("Coefficients!$BW$2:$BW$33"))))))</f>
      </c>
      <c r="BA191" s="8">
        <f>IF(OR($B191="",$C191="",$D191="",$E191="",$F191="",$G191="",$H191="",$I191="",$J191="",$K191="",$L191=""),"",IF($B191="Female",1/(1+EXP(-SUMPRODUCT(Engine!$C$5922:$C$5953,INDIRECT("Coefficients!$BX$2:$BX$33")))),1/(1+EXP(-SUMPRODUCT(Engine!$C$5922:$C$5953,INDIRECT("Coefficients!$BY$2:$BY$33"))))))</f>
      </c>
      <c r="BB191" s="8">
        <f>IF(OR($B191="",$C191="",$D191="",$E191="",$F191="",$G191="",$H191="",$I191="",$J191="",$K191="",$L191=""),"",IF($B191="Female",1/(1+EXP(-SUMPRODUCT(Engine!$C$5922:$C$5953,INDIRECT("Coefficients!$BZ$2:$BZ$33")))),1/(1+EXP(-SUMPRODUCT(Engine!$C$5922:$C$5953,INDIRECT("Coefficients!$CA$2:$CA$33"))))))</f>
      </c>
      <c r="BC191" s="8">
        <f>IF(OR($B191="",$C191="",$D191="",$E191="",$F191="",$G191="",$H191="",$I191="",$J191="",$K191="",$L191=""),"",IF($B191="Female",1/(1+EXP(-SUMPRODUCT(Engine!$C$5922:$C$5953,INDIRECT("Coefficients!$CB$2:$CB$33")))),1/(1+EXP(-SUMPRODUCT(Engine!$C$5922:$C$5953,INDIRECT("Coefficients!$CC$2:$CC$33"))))))</f>
      </c>
      <c r="BD191" s="8">
        <f>IF(OR($B191="",$C191="",$D191="",$E191="",$F191="",$G191="",$H191="",$I191="",$J191="",$K191="",$L191=""),"",IF($B191="Female",1/(1+EXP(-SUMPRODUCT(Engine!$C$5922:$C$5953,INDIRECT("Coefficients!$CD$2:$CD$33")))),1/(1+EXP(-SUMPRODUCT(Engine!$C$5922:$C$5953,INDIRECT("Coefficients!$CE$2:$CE$33"))))))</f>
      </c>
      <c r="BE191" s="8">
        <f>IF(OR($B191="",$C191="",$D191="",$E191="",$F191="",$G191="",$H191="",$I191="",$J191="",$K191="",$L191=""),"",IF($B191="Female",1/(1+EXP(-SUMPRODUCT(Engine!$C$5922:$C$5953,INDIRECT("Coefficients!$CF$2:$CF$33")))),1/(1+EXP(-SUMPRODUCT(Engine!$C$5922:$C$5953,INDIRECT("Coefficients!$CG$2:$CG$33"))))))</f>
      </c>
      <c r="BF191" s="8">
        <f>IF(OR($B191="",$C191="",$D191="",$E191="",$F191="",$G191="",$H191="",$I191="",$J191="",$K191="",$L191=""),"",IF($B191="Female",1/(1+EXP(-SUMPRODUCT(Engine!$C$5922:$C$5953,INDIRECT("Coefficients!$CH$2:$CH$33")))),1/(1+EXP(-SUMPRODUCT(Engine!$C$5922:$C$5953,INDIRECT("Coefficients!$CI$2:$CI$33"))))))</f>
      </c>
      <c r="BG191" s="8">
        <f>IF(OR($B191="",$C191="",$D191="",$E191="",$F191="",$G191="",$H191="",$I191="",$J191="",$K191="",$L191=""),"",IF($B191="Female",1/(1+EXP(-SUMPRODUCT(Engine!$C$5922:$C$5953,INDIRECT("Coefficients!$CJ$2:$CJ$33")))),1/(1+EXP(-SUMPRODUCT(Engine!$C$5922:$C$5953,INDIRECT("Coefficients!$CK$2:$CK$33"))))))</f>
      </c>
      <c r="BH191" s="8">
        <f>IF(OR($B191="",$C191="",$D191="",$E191="",$F191="",$G191="",$H191="",$I191="",$J191="",$K191="",$L191=""),"",IF($B191="Female",1/(1+EXP(-SUMPRODUCT(Engine!$C$5922:$C$5953,INDIRECT("Coefficients!$CL$2:$CL$33")))),1/(1+EXP(-SUMPRODUCT(Engine!$C$5922:$C$5953,INDIRECT("Coefficients!$CM$2:$CM$33"))))))</f>
      </c>
      <c r="BI191" s="8">
        <f>IF(OR($B191="",$C191="",$D191="",$E191="",$F191="",$G191="",$H191="",$I191="",$J191="",$K191="",$L191=""),"",IF($B191="Female",1/(1+EXP(-SUMPRODUCT(Engine!$C$5922:$C$5953,INDIRECT("Coefficients!$CN$2:$CN$33")))),1/(1+EXP(-SUMPRODUCT(Engine!$C$5922:$C$5953,INDIRECT("Coefficients!$CO$2:$CO$33"))))))</f>
      </c>
      <c r="BJ191" s="8">
        <f>IF(OR($B191="",$C191="",$D191="",$E191="",$F191="",$G191="",$H191="",$I191="",$J191="",$K191="",$L191=""),"",IF($B191="Female",1/(1+EXP(-SUMPRODUCT(Engine!$C$5922:$C$5953,INDIRECT("Coefficients!$CP$2:$CP$33")))),1/(1+EXP(-SUMPRODUCT(Engine!$C$5922:$C$5953,INDIRECT("Coefficients!$CQ$2:$CQ$33"))))))</f>
      </c>
      <c r="BK191" s="8">
        <f>IF(OR($B191="",$C191="",$D191="",$E191="",$F191="",$G191="",$H191="",$I191="",$J191="",$K191="",$L191=""),"",IF($B191="Female",1/(1+EXP(-SUMPRODUCT(Engine!$C$5922:$C$5953,INDIRECT("Coefficients!$CR$2:$CR$33")))),1/(1+EXP(-SUMPRODUCT(Engine!$C$5922:$C$5953,INDIRECT("Coefficients!$CS$2:$CS$33"))))))</f>
      </c>
      <c r="BL191" s="8">
        <f>IF(OR($B191="",$C191="",$D191="",$E191="",$F191="",$G191="",$H191="",$I191="",$J191="",$K191="",$L191=""),"",IF($B191="Female",1/(1+EXP(-SUMPRODUCT(Engine!$C$5922:$C$5953,INDIRECT("Coefficients!$CT$2:$CT$33")))),1/(1+EXP(-SUMPRODUCT(Engine!$C$5922:$C$5953,INDIRECT("Coefficients!$CU$2:$CU$33"))))))</f>
      </c>
      <c r="BM191" s="8">
        <f>IF(OR($B191="",$C191="",$D191="",$E191="",$F191="",$G191="",$H191="",$I191="",$J191="",$K191="",$L191=""),"",IF($B191="Female",1/(1+EXP(-SUMPRODUCT(Engine!$C$5922:$C$5953,INDIRECT("Coefficients!$CV$2:$CV$33")))),1/(1+EXP(-SUMPRODUCT(Engine!$C$5922:$C$5953,INDIRECT("Coefficients!$CW$2:$CW$33"))))))</f>
      </c>
    </row>
    <row r="192" spans="1:65" x14ac:dyDescent="0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8">
        <f>IF(OR($B192="",$C192="",$D192="",$E192="",$F192="",$G192="",$H192="",$I192="",$J192="",$K192="",$L192=""),"",IF($B192="Female",1/(1+EXP(-SUMPRODUCT(Engine!$C$5954:$C$5985,INDIRECT("Coefficients!$B$2:$B$33")))),1/(1+EXP(-SUMPRODUCT(Engine!$C$5954:$C$5985,INDIRECT("Coefficients!$C$2:$C$33"))))))</f>
      </c>
      <c r="Q192" s="8">
        <f>IF(OR($B192="",$C192="",$D192="",$E192="",$F192="",$G192="",$H192="",$I192="",$J192="",$K192="",$L192=""),"",IF($B192="Female",1/(1+EXP(-SUMPRODUCT(Engine!$C$5954:$C$5985,INDIRECT("Coefficients!$D$2:$D$33")))),1/(1+EXP(-SUMPRODUCT(Engine!$C$5954:$C$5985,INDIRECT("Coefficients!$E$2:$E$33"))))))</f>
      </c>
      <c r="R192" s="8">
        <f>IF(OR($B192="",$C192="",$D192="",$E192="",$F192="",$G192="",$H192="",$I192="",$J192="",$K192="",$L192=""),"",IF($B192="Female",1/(1+EXP(-SUMPRODUCT(Engine!$C$5954:$C$5985,INDIRECT("Coefficients!$F$2:$F$33")))),1/(1+EXP(-SUMPRODUCT(Engine!$C$5954:$C$5985,INDIRECT("Coefficients!$G$2:$G$33"))))))</f>
      </c>
      <c r="S192" s="8">
        <f>IF(OR($B192="",$C192="",$D192="",$E192="",$F192="",$G192="",$H192="",$I192="",$J192="",$K192="",$L192=""),"",IF($B192="Female",1/(1+EXP(-SUMPRODUCT(Engine!$C$5954:$C$5985,INDIRECT("Coefficients!$H$2:$H$33")))),1/(1+EXP(-SUMPRODUCT(Engine!$C$5954:$C$5985,INDIRECT("Coefficients!$I$2:$I$33"))))))</f>
      </c>
      <c r="T192" s="8">
        <f>IF(OR($B192="",$C192="",$D192="",$E192="",$F192="",$G192="",$H192="",$I192="",$J192="",$K192="",$L192=""),"",IF($B192="Female",1/(1+EXP(-SUMPRODUCT(Engine!$C$5954:$C$5985,INDIRECT("Coefficients!$J$2:$J$33")))),1/(1+EXP(-SUMPRODUCT(Engine!$C$5954:$C$5985,INDIRECT("Coefficients!$K$2:$K$33"))))))</f>
      </c>
      <c r="U192" s="8">
        <f>IF(OR($B192="",$C192="",$D192="",$E192="",$F192="",$G192="",$H192="",$I192="",$J192="",$K192="",$L192=""),"",IF($B192="Female",1/(1+EXP(-SUMPRODUCT(Engine!$C$5954:$C$5985,INDIRECT("Coefficients!$L$2:$L$33")))),1/(1+EXP(-SUMPRODUCT(Engine!$C$5954:$C$5985,INDIRECT("Coefficients!$M$2:$M$33"))))))</f>
      </c>
      <c r="V192" s="8">
        <f>IF(OR($B192="",$C192="",$D192="",$E192="",$F192="",$G192="",$H192="",$I192="",$J192="",$K192="",$L192=""),"",IF($B192="Female",1/(1+EXP(-SUMPRODUCT(Engine!$C$5954:$C$5985,INDIRECT("Coefficients!$N$2:$N$33")))),1/(1+EXP(-SUMPRODUCT(Engine!$C$5954:$C$5985,INDIRECT("Coefficients!$O$2:$O$33"))))))</f>
      </c>
      <c r="W192" s="8">
        <f>IF(OR($B192="",$C192="",$D192="",$E192="",$F192="",$G192="",$H192="",$I192="",$J192="",$K192="",$L192=""),"",IF($B192="Female",1/(1+EXP(-SUMPRODUCT(Engine!$C$5954:$C$5985,INDIRECT("Coefficients!$P$2:$P$33")))),1/(1+EXP(-SUMPRODUCT(Engine!$C$5954:$C$5985,INDIRECT("Coefficients!$Q$2:$Q$33"))))))</f>
      </c>
      <c r="X192" s="8">
        <f>IF(OR($B192="",$C192="",$D192="",$E192="",$F192="",$G192="",$H192="",$I192="",$J192="",$K192="",$L192=""),"",IF($B192="Female",1/(1+EXP(-SUMPRODUCT(Engine!$C$5954:$C$5985,INDIRECT("Coefficients!$R$2:$R$33")))),1/(1+EXP(-SUMPRODUCT(Engine!$C$5954:$C$5985,INDIRECT("Coefficients!$S$2:$S$33"))))))</f>
      </c>
      <c r="Y192" s="8">
        <f>IF(OR($B192="",$C192="",$D192="",$E192="",$F192="",$G192="",$H192="",$I192="",$J192="",$K192="",$L192=""),"",IF($B192="Female",1/(1+EXP(-SUMPRODUCT(Engine!$C$5954:$C$5985,INDIRECT("Coefficients!$T$2:$T$33")))),1/(1+EXP(-SUMPRODUCT(Engine!$C$5954:$C$5985,INDIRECT("Coefficients!$U$2:$U$33"))))))</f>
      </c>
      <c r="Z192" s="8">
        <f>IF(OR($B192="",$C192="",$D192="",$E192="",$F192="",$G192="",$H192="",$I192="",$J192="",$K192="",$L192=""),"",IF($B192="Female",1/(1+EXP(-SUMPRODUCT(Engine!$C$5954:$C$5985,INDIRECT("Coefficients!$V$2:$V$33")))),1/(1+EXP(-SUMPRODUCT(Engine!$C$5954:$C$5985,INDIRECT("Coefficients!$W$2:$W$33"))))))</f>
      </c>
      <c r="AA192" s="8">
        <f>IF(OR($B192="",$C192="",$D192="",$E192="",$F192="",$G192="",$H192="",$I192="",$J192="",$K192="",$L192=""),"",IF($B192="Female",1/(1+EXP(-SUMPRODUCT(Engine!$C$5954:$C$5985,INDIRECT("Coefficients!$X$2:$X$33")))),1/(1+EXP(-SUMPRODUCT(Engine!$C$5954:$C$5985,INDIRECT("Coefficients!$Y$2:$Y$33"))))))</f>
      </c>
      <c r="AB192" s="8">
        <f>IF(OR($B192="",$C192="",$D192="",$E192="",$F192="",$G192="",$H192="",$I192="",$J192="",$K192="",$L192=""),"",IF($B192="Female",1/(1+EXP(-SUMPRODUCT(Engine!$C$5954:$C$5985,INDIRECT("Coefficients!$Z$2:$Z$33")))),1/(1+EXP(-SUMPRODUCT(Engine!$C$5954:$C$5985,INDIRECT("Coefficients!$AA$2:$AA$33"))))))</f>
      </c>
      <c r="AC192" s="8">
        <f>IF(OR($B192="",$C192="",$D192="",$E192="",$F192="",$G192="",$H192="",$I192="",$J192="",$K192="",$L192=""),"",IF($B192="Female",1/(1+EXP(-SUMPRODUCT(Engine!$C$5954:$C$5985,INDIRECT("Coefficients!$AB$2:$AB$33")))),1/(1+EXP(-SUMPRODUCT(Engine!$C$5954:$C$5985,INDIRECT("Coefficients!$AC$2:$AC$33"))))))</f>
      </c>
      <c r="AD192" s="8">
        <f>IF(OR($B192="",$C192="",$D192="",$E192="",$F192="",$G192="",$H192="",$I192="",$J192="",$K192="",$L192=""),"",IF($B192="Female",1/(1+EXP(-SUMPRODUCT(Engine!$C$5954:$C$5985,INDIRECT("Coefficients!$AD$2:$AD$33")))),1/(1+EXP(-SUMPRODUCT(Engine!$C$5954:$C$5985,INDIRECT("Coefficients!$AE$2:$AE$33"))))))</f>
      </c>
      <c r="AE192" s="8">
        <f>IF(OR($B192="",$C192="",$D192="",$E192="",$F192="",$G192="",$H192="",$I192="",$J192="",$K192="",$L192=""),"",IF($B192="Female",1/(1+EXP(-SUMPRODUCT(Engine!$C$5954:$C$5985,INDIRECT("Coefficients!$AF$2:$AF$33")))),1/(1+EXP(-SUMPRODUCT(Engine!$C$5954:$C$5985,INDIRECT("Coefficients!$AG$2:$AG$33"))))))</f>
      </c>
      <c r="AF192" s="8">
        <f>IF(OR($B192="",$C192="",$D192="",$E192="",$F192="",$G192="",$H192="",$I192="",$J192="",$K192="",$L192=""),"",IF($B192="Female",1/(1+EXP(-SUMPRODUCT(Engine!$C$5954:$C$5985,INDIRECT("Coefficients!$AH$2:$AH$33")))),1/(1+EXP(-SUMPRODUCT(Engine!$C$5954:$C$5985,INDIRECT("Coefficients!$AI$2:$AI$33"))))))</f>
      </c>
      <c r="AG192" s="8">
        <f>IF(OR($B192="",$C192="",$D192="",$E192="",$F192="",$G192="",$H192="",$I192="",$J192="",$K192="",$L192=""),"",IF($B192="Female",1/(1+EXP(-SUMPRODUCT(Engine!$C$5954:$C$5985,INDIRECT("Coefficients!$AJ$2:$AJ$33")))),1/(1+EXP(-SUMPRODUCT(Engine!$C$5954:$C$5985,INDIRECT("Coefficients!$AK$2:$AK$33"))))))</f>
      </c>
      <c r="AH192" s="8">
        <f>IF(OR($B192="",$C192="",$D192="",$E192="",$F192="",$G192="",$H192="",$I192="",$J192="",$K192="",$L192=""),"",IF($B192="Female",1/(1+EXP(-SUMPRODUCT(Engine!$C$5954:$C$5985,INDIRECT("Coefficients!$AL$2:$AL$33")))),1/(1+EXP(-SUMPRODUCT(Engine!$C$5954:$C$5985,INDIRECT("Coefficients!$AM$2:$AM$33"))))))</f>
      </c>
      <c r="AI192" s="8">
        <f>IF(OR($B192="",$C192="",$D192="",$E192="",$F192="",$G192="",$H192="",$I192="",$J192="",$K192="",$L192=""),"",IF($B192="Female",1/(1+EXP(-SUMPRODUCT(Engine!$C$5954:$C$5985,INDIRECT("Coefficients!$AN$2:$AN$33")))),1/(1+EXP(-SUMPRODUCT(Engine!$C$5954:$C$5985,INDIRECT("Coefficients!$AO$2:$AO$33"))))))</f>
      </c>
      <c r="AJ192" s="8">
        <f>IF(OR($B192="",$C192="",$D192="",$E192="",$F192="",$G192="",$H192="",$I192="",$J192="",$K192="",$L192=""),"",IF($B192="Female",1/(1+EXP(-SUMPRODUCT(Engine!$C$5954:$C$5985,INDIRECT("Coefficients!$AP$2:$AP$33")))),1/(1+EXP(-SUMPRODUCT(Engine!$C$5954:$C$5985,INDIRECT("Coefficients!$AQ$2:$AQ$33"))))))</f>
      </c>
      <c r="AK192" s="8">
        <f>IF(OR($B192="",$C192="",$D192="",$E192="",$F192="",$G192="",$H192="",$I192="",$J192="",$K192="",$L192=""),"",IF($B192="Female",1/(1+EXP(-SUMPRODUCT(Engine!$C$5954:$C$5985,INDIRECT("Coefficients!$AR$2:$AR$33")))),1/(1+EXP(-SUMPRODUCT(Engine!$C$5954:$C$5985,INDIRECT("Coefficients!$AS$2:$AS$33"))))))</f>
      </c>
      <c r="AL192" s="8">
        <f>IF(OR($B192="",$C192="",$D192="",$E192="",$F192="",$G192="",$H192="",$I192="",$J192="",$K192="",$L192=""),"",IF($B192="Female",1/(1+EXP(-SUMPRODUCT(Engine!$C$5954:$C$5985,INDIRECT("Coefficients!$AT$2:$AT$33")))),1/(1+EXP(-SUMPRODUCT(Engine!$C$5954:$C$5985,INDIRECT("Coefficients!$AU$2:$AU$33"))))))</f>
      </c>
      <c r="AM192" s="8">
        <f>IF(OR($B192="",$C192="",$D192="",$E192="",$F192="",$G192="",$H192="",$I192="",$J192="",$K192="",$L192=""),"",IF($B192="Female",1/(1+EXP(-SUMPRODUCT(Engine!$C$5954:$C$5985,INDIRECT("Coefficients!$AV$2:$AV$33")))),1/(1+EXP(-SUMPRODUCT(Engine!$C$5954:$C$5985,INDIRECT("Coefficients!$AW$2:$AW$33"))))))</f>
      </c>
      <c r="AN192" s="8">
        <f>IF(OR($B192="",$C192="",$D192="",$E192="",$F192="",$G192="",$H192="",$I192="",$J192="",$K192="",$L192=""),"",IF($B192="Female",1/(1+EXP(-SUMPRODUCT(Engine!$C$5954:$C$5985,INDIRECT("Coefficients!$AX$2:$AX$33")))),1/(1+EXP(-SUMPRODUCT(Engine!$C$5954:$C$5985,INDIRECT("Coefficients!$AY$2:$AY$33"))))))</f>
      </c>
      <c r="AO192" s="8">
        <f>IF(OR($B192="",$C192="",$D192="",$E192="",$F192="",$G192="",$H192="",$I192="",$J192="",$K192="",$L192=""),"",IF($B192="Female",1/(1+EXP(-SUMPRODUCT(Engine!$C$5954:$C$5985,INDIRECT("Coefficients!$AZ$2:$AZ$33")))),1/(1+EXP(-SUMPRODUCT(Engine!$C$5954:$C$5985,INDIRECT("Coefficients!$BA$2:$BA$33"))))))</f>
      </c>
      <c r="AP192" s="8">
        <f>IF(OR($B192="",$C192="",$D192="",$E192="",$F192="",$G192="",$H192="",$I192="",$J192="",$K192="",$L192=""),"",IF($B192="Female",1/(1+EXP(-SUMPRODUCT(Engine!$C$5954:$C$5985,INDIRECT("Coefficients!$BB$2:$BB$33")))),1/(1+EXP(-SUMPRODUCT(Engine!$C$5954:$C$5985,INDIRECT("Coefficients!$BC$2:$BC$33"))))))</f>
      </c>
      <c r="AQ192" s="8">
        <f>IF(OR($B192="",$C192="",$D192="",$E192="",$F192="",$G192="",$H192="",$I192="",$J192="",$K192="",$L192=""),"",IF($B192="Female",1/(1+EXP(-SUMPRODUCT(Engine!$C$5954:$C$5985,INDIRECT("Coefficients!$BD$2:$BD$33")))),1/(1+EXP(-SUMPRODUCT(Engine!$C$5954:$C$5985,INDIRECT("Coefficients!$BE$2:$BE$33"))))))</f>
      </c>
      <c r="AR192" s="8">
        <f>IF(OR($B192="",$C192="",$D192="",$E192="",$F192="",$G192="",$H192="",$I192="",$J192="",$K192="",$L192=""),"",IF($B192="Female",1/(1+EXP(-SUMPRODUCT(Engine!$C$5954:$C$5985,INDIRECT("Coefficients!$BF$2:$BF$33")))),1/(1+EXP(-SUMPRODUCT(Engine!$C$5954:$C$5985,INDIRECT("Coefficients!$BG$2:$BG$33"))))))</f>
      </c>
      <c r="AS192" s="8">
        <f>IF(OR($B192="",$C192="",$D192="",$E192="",$F192="",$G192="",$H192="",$I192="",$J192="",$K192="",$L192=""),"",IF($B192="Female",1/(1+EXP(-SUMPRODUCT(Engine!$C$5954:$C$5985,INDIRECT("Coefficients!$BH$2:$BH$33")))),1/(1+EXP(-SUMPRODUCT(Engine!$C$5954:$C$5985,INDIRECT("Coefficients!$BI$2:$BI$33"))))))</f>
      </c>
      <c r="AT192" s="8">
        <f>IF(OR($B192="",$C192="",$D192="",$E192="",$F192="",$G192="",$H192="",$I192="",$J192="",$K192="",$L192=""),"",IF($B192="Female",1/(1+EXP(-SUMPRODUCT(Engine!$C$5954:$C$5985,INDIRECT("Coefficients!$BJ$2:$BJ$33")))),1/(1+EXP(-SUMPRODUCT(Engine!$C$5954:$C$5985,INDIRECT("Coefficients!$BK$2:$BK$33"))))))</f>
      </c>
      <c r="AU192" s="8">
        <f>IF(OR($B192="",$C192="",$D192="",$E192="",$F192="",$G192="",$H192="",$I192="",$J192="",$K192="",$L192=""),"",IF($B192="Female",1/(1+EXP(-SUMPRODUCT(Engine!$C$5954:$C$5985,INDIRECT("Coefficients!$BL$2:$BL$33")))),1/(1+EXP(-SUMPRODUCT(Engine!$C$5954:$C$5985,INDIRECT("Coefficients!$BM$2:$BM$33"))))))</f>
      </c>
      <c r="AV192" s="8">
        <f>IF(OR($B192="",$C192="",$D192="",$E192="",$F192="",$G192="",$H192="",$I192="",$J192="",$K192="",$L192=""),"",IF($B192="Female",1/(1+EXP(-SUMPRODUCT(Engine!$C$5954:$C$5985,INDIRECT("Coefficients!$BN$2:$BN$33")))),1/(1+EXP(-SUMPRODUCT(Engine!$C$5954:$C$5985,INDIRECT("Coefficients!$BO$2:$BO$33"))))))</f>
      </c>
      <c r="AW192" s="8">
        <f>IF(OR($B192="",$C192="",$D192="",$E192="",$F192="",$G192="",$H192="",$I192="",$J192="",$K192="",$L192=""),"",IF($B192="Female",1/(1+EXP(-SUMPRODUCT(Engine!$C$5954:$C$5985,INDIRECT("Coefficients!$BP$2:$BP$33")))),1/(1+EXP(-SUMPRODUCT(Engine!$C$5954:$C$5985,INDIRECT("Coefficients!$BQ$2:$BQ$33"))))))</f>
      </c>
      <c r="AX192" s="8">
        <f>IF(OR($B192="",$C192="",$D192="",$E192="",$F192="",$G192="",$H192="",$I192="",$J192="",$K192="",$L192=""),"",IF($B192="Female",1/(1+EXP(-SUMPRODUCT(Engine!$C$5954:$C$5985,INDIRECT("Coefficients!$BR$2:$BR$33")))),1/(1+EXP(-SUMPRODUCT(Engine!$C$5954:$C$5985,INDIRECT("Coefficients!$BS$2:$BS$33"))))))</f>
      </c>
      <c r="AY192" s="8">
        <f>IF(OR($B192="",$C192="",$D192="",$E192="",$F192="",$G192="",$H192="",$I192="",$J192="",$K192="",$L192=""),"",IF($B192="Female",1/(1+EXP(-SUMPRODUCT(Engine!$C$5954:$C$5985,INDIRECT("Coefficients!$BT$2:$BT$33")))),1/(1+EXP(-SUMPRODUCT(Engine!$C$5954:$C$5985,INDIRECT("Coefficients!$BU$2:$BU$33"))))))</f>
      </c>
      <c r="AZ192" s="8">
        <f>IF(OR($B192="",$C192="",$D192="",$E192="",$F192="",$G192="",$H192="",$I192="",$J192="",$K192="",$L192=""),"",IF($B192="Female",1/(1+EXP(-SUMPRODUCT(Engine!$C$5954:$C$5985,INDIRECT("Coefficients!$BV$2:$BV$33")))),1/(1+EXP(-SUMPRODUCT(Engine!$C$5954:$C$5985,INDIRECT("Coefficients!$BW$2:$BW$33"))))))</f>
      </c>
      <c r="BA192" s="8">
        <f>IF(OR($B192="",$C192="",$D192="",$E192="",$F192="",$G192="",$H192="",$I192="",$J192="",$K192="",$L192=""),"",IF($B192="Female",1/(1+EXP(-SUMPRODUCT(Engine!$C$5954:$C$5985,INDIRECT("Coefficients!$BX$2:$BX$33")))),1/(1+EXP(-SUMPRODUCT(Engine!$C$5954:$C$5985,INDIRECT("Coefficients!$BY$2:$BY$33"))))))</f>
      </c>
      <c r="BB192" s="8">
        <f>IF(OR($B192="",$C192="",$D192="",$E192="",$F192="",$G192="",$H192="",$I192="",$J192="",$K192="",$L192=""),"",IF($B192="Female",1/(1+EXP(-SUMPRODUCT(Engine!$C$5954:$C$5985,INDIRECT("Coefficients!$BZ$2:$BZ$33")))),1/(1+EXP(-SUMPRODUCT(Engine!$C$5954:$C$5985,INDIRECT("Coefficients!$CA$2:$CA$33"))))))</f>
      </c>
      <c r="BC192" s="8">
        <f>IF(OR($B192="",$C192="",$D192="",$E192="",$F192="",$G192="",$H192="",$I192="",$J192="",$K192="",$L192=""),"",IF($B192="Female",1/(1+EXP(-SUMPRODUCT(Engine!$C$5954:$C$5985,INDIRECT("Coefficients!$CB$2:$CB$33")))),1/(1+EXP(-SUMPRODUCT(Engine!$C$5954:$C$5985,INDIRECT("Coefficients!$CC$2:$CC$33"))))))</f>
      </c>
      <c r="BD192" s="8">
        <f>IF(OR($B192="",$C192="",$D192="",$E192="",$F192="",$G192="",$H192="",$I192="",$J192="",$K192="",$L192=""),"",IF($B192="Female",1/(1+EXP(-SUMPRODUCT(Engine!$C$5954:$C$5985,INDIRECT("Coefficients!$CD$2:$CD$33")))),1/(1+EXP(-SUMPRODUCT(Engine!$C$5954:$C$5985,INDIRECT("Coefficients!$CE$2:$CE$33"))))))</f>
      </c>
      <c r="BE192" s="8">
        <f>IF(OR($B192="",$C192="",$D192="",$E192="",$F192="",$G192="",$H192="",$I192="",$J192="",$K192="",$L192=""),"",IF($B192="Female",1/(1+EXP(-SUMPRODUCT(Engine!$C$5954:$C$5985,INDIRECT("Coefficients!$CF$2:$CF$33")))),1/(1+EXP(-SUMPRODUCT(Engine!$C$5954:$C$5985,INDIRECT("Coefficients!$CG$2:$CG$33"))))))</f>
      </c>
      <c r="BF192" s="8">
        <f>IF(OR($B192="",$C192="",$D192="",$E192="",$F192="",$G192="",$H192="",$I192="",$J192="",$K192="",$L192=""),"",IF($B192="Female",1/(1+EXP(-SUMPRODUCT(Engine!$C$5954:$C$5985,INDIRECT("Coefficients!$CH$2:$CH$33")))),1/(1+EXP(-SUMPRODUCT(Engine!$C$5954:$C$5985,INDIRECT("Coefficients!$CI$2:$CI$33"))))))</f>
      </c>
      <c r="BG192" s="8">
        <f>IF(OR($B192="",$C192="",$D192="",$E192="",$F192="",$G192="",$H192="",$I192="",$J192="",$K192="",$L192=""),"",IF($B192="Female",1/(1+EXP(-SUMPRODUCT(Engine!$C$5954:$C$5985,INDIRECT("Coefficients!$CJ$2:$CJ$33")))),1/(1+EXP(-SUMPRODUCT(Engine!$C$5954:$C$5985,INDIRECT("Coefficients!$CK$2:$CK$33"))))))</f>
      </c>
      <c r="BH192" s="8">
        <f>IF(OR($B192="",$C192="",$D192="",$E192="",$F192="",$G192="",$H192="",$I192="",$J192="",$K192="",$L192=""),"",IF($B192="Female",1/(1+EXP(-SUMPRODUCT(Engine!$C$5954:$C$5985,INDIRECT("Coefficients!$CL$2:$CL$33")))),1/(1+EXP(-SUMPRODUCT(Engine!$C$5954:$C$5985,INDIRECT("Coefficients!$CM$2:$CM$33"))))))</f>
      </c>
      <c r="BI192" s="8">
        <f>IF(OR($B192="",$C192="",$D192="",$E192="",$F192="",$G192="",$H192="",$I192="",$J192="",$K192="",$L192=""),"",IF($B192="Female",1/(1+EXP(-SUMPRODUCT(Engine!$C$5954:$C$5985,INDIRECT("Coefficients!$CN$2:$CN$33")))),1/(1+EXP(-SUMPRODUCT(Engine!$C$5954:$C$5985,INDIRECT("Coefficients!$CO$2:$CO$33"))))))</f>
      </c>
      <c r="BJ192" s="8">
        <f>IF(OR($B192="",$C192="",$D192="",$E192="",$F192="",$G192="",$H192="",$I192="",$J192="",$K192="",$L192=""),"",IF($B192="Female",1/(1+EXP(-SUMPRODUCT(Engine!$C$5954:$C$5985,INDIRECT("Coefficients!$CP$2:$CP$33")))),1/(1+EXP(-SUMPRODUCT(Engine!$C$5954:$C$5985,INDIRECT("Coefficients!$CQ$2:$CQ$33"))))))</f>
      </c>
      <c r="BK192" s="8">
        <f>IF(OR($B192="",$C192="",$D192="",$E192="",$F192="",$G192="",$H192="",$I192="",$J192="",$K192="",$L192=""),"",IF($B192="Female",1/(1+EXP(-SUMPRODUCT(Engine!$C$5954:$C$5985,INDIRECT("Coefficients!$CR$2:$CR$33")))),1/(1+EXP(-SUMPRODUCT(Engine!$C$5954:$C$5985,INDIRECT("Coefficients!$CS$2:$CS$33"))))))</f>
      </c>
      <c r="BL192" s="8">
        <f>IF(OR($B192="",$C192="",$D192="",$E192="",$F192="",$G192="",$H192="",$I192="",$J192="",$K192="",$L192=""),"",IF($B192="Female",1/(1+EXP(-SUMPRODUCT(Engine!$C$5954:$C$5985,INDIRECT("Coefficients!$CT$2:$CT$33")))),1/(1+EXP(-SUMPRODUCT(Engine!$C$5954:$C$5985,INDIRECT("Coefficients!$CU$2:$CU$33"))))))</f>
      </c>
      <c r="BM192" s="8">
        <f>IF(OR($B192="",$C192="",$D192="",$E192="",$F192="",$G192="",$H192="",$I192="",$J192="",$K192="",$L192=""),"",IF($B192="Female",1/(1+EXP(-SUMPRODUCT(Engine!$C$5954:$C$5985,INDIRECT("Coefficients!$CV$2:$CV$33")))),1/(1+EXP(-SUMPRODUCT(Engine!$C$5954:$C$5985,INDIRECT("Coefficients!$CW$2:$CW$33"))))))</f>
      </c>
    </row>
    <row r="193" spans="1:65" x14ac:dyDescent="0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8">
        <f>IF(OR($B193="",$C193="",$D193="",$E193="",$F193="",$G193="",$H193="",$I193="",$J193="",$K193="",$L193=""),"",IF($B193="Female",1/(1+EXP(-SUMPRODUCT(Engine!$C$5986:$C$6017,INDIRECT("Coefficients!$B$2:$B$33")))),1/(1+EXP(-SUMPRODUCT(Engine!$C$5986:$C$6017,INDIRECT("Coefficients!$C$2:$C$33"))))))</f>
      </c>
      <c r="Q193" s="8">
        <f>IF(OR($B193="",$C193="",$D193="",$E193="",$F193="",$G193="",$H193="",$I193="",$J193="",$K193="",$L193=""),"",IF($B193="Female",1/(1+EXP(-SUMPRODUCT(Engine!$C$5986:$C$6017,INDIRECT("Coefficients!$D$2:$D$33")))),1/(1+EXP(-SUMPRODUCT(Engine!$C$5986:$C$6017,INDIRECT("Coefficients!$E$2:$E$33"))))))</f>
      </c>
      <c r="R193" s="8">
        <f>IF(OR($B193="",$C193="",$D193="",$E193="",$F193="",$G193="",$H193="",$I193="",$J193="",$K193="",$L193=""),"",IF($B193="Female",1/(1+EXP(-SUMPRODUCT(Engine!$C$5986:$C$6017,INDIRECT("Coefficients!$F$2:$F$33")))),1/(1+EXP(-SUMPRODUCT(Engine!$C$5986:$C$6017,INDIRECT("Coefficients!$G$2:$G$33"))))))</f>
      </c>
      <c r="S193" s="8">
        <f>IF(OR($B193="",$C193="",$D193="",$E193="",$F193="",$G193="",$H193="",$I193="",$J193="",$K193="",$L193=""),"",IF($B193="Female",1/(1+EXP(-SUMPRODUCT(Engine!$C$5986:$C$6017,INDIRECT("Coefficients!$H$2:$H$33")))),1/(1+EXP(-SUMPRODUCT(Engine!$C$5986:$C$6017,INDIRECT("Coefficients!$I$2:$I$33"))))))</f>
      </c>
      <c r="T193" s="8">
        <f>IF(OR($B193="",$C193="",$D193="",$E193="",$F193="",$G193="",$H193="",$I193="",$J193="",$K193="",$L193=""),"",IF($B193="Female",1/(1+EXP(-SUMPRODUCT(Engine!$C$5986:$C$6017,INDIRECT("Coefficients!$J$2:$J$33")))),1/(1+EXP(-SUMPRODUCT(Engine!$C$5986:$C$6017,INDIRECT("Coefficients!$K$2:$K$33"))))))</f>
      </c>
      <c r="U193" s="8">
        <f>IF(OR($B193="",$C193="",$D193="",$E193="",$F193="",$G193="",$H193="",$I193="",$J193="",$K193="",$L193=""),"",IF($B193="Female",1/(1+EXP(-SUMPRODUCT(Engine!$C$5986:$C$6017,INDIRECT("Coefficients!$L$2:$L$33")))),1/(1+EXP(-SUMPRODUCT(Engine!$C$5986:$C$6017,INDIRECT("Coefficients!$M$2:$M$33"))))))</f>
      </c>
      <c r="V193" s="8">
        <f>IF(OR($B193="",$C193="",$D193="",$E193="",$F193="",$G193="",$H193="",$I193="",$J193="",$K193="",$L193=""),"",IF($B193="Female",1/(1+EXP(-SUMPRODUCT(Engine!$C$5986:$C$6017,INDIRECT("Coefficients!$N$2:$N$33")))),1/(1+EXP(-SUMPRODUCT(Engine!$C$5986:$C$6017,INDIRECT("Coefficients!$O$2:$O$33"))))))</f>
      </c>
      <c r="W193" s="8">
        <f>IF(OR($B193="",$C193="",$D193="",$E193="",$F193="",$G193="",$H193="",$I193="",$J193="",$K193="",$L193=""),"",IF($B193="Female",1/(1+EXP(-SUMPRODUCT(Engine!$C$5986:$C$6017,INDIRECT("Coefficients!$P$2:$P$33")))),1/(1+EXP(-SUMPRODUCT(Engine!$C$5986:$C$6017,INDIRECT("Coefficients!$Q$2:$Q$33"))))))</f>
      </c>
      <c r="X193" s="8">
        <f>IF(OR($B193="",$C193="",$D193="",$E193="",$F193="",$G193="",$H193="",$I193="",$J193="",$K193="",$L193=""),"",IF($B193="Female",1/(1+EXP(-SUMPRODUCT(Engine!$C$5986:$C$6017,INDIRECT("Coefficients!$R$2:$R$33")))),1/(1+EXP(-SUMPRODUCT(Engine!$C$5986:$C$6017,INDIRECT("Coefficients!$S$2:$S$33"))))))</f>
      </c>
      <c r="Y193" s="8">
        <f>IF(OR($B193="",$C193="",$D193="",$E193="",$F193="",$G193="",$H193="",$I193="",$J193="",$K193="",$L193=""),"",IF($B193="Female",1/(1+EXP(-SUMPRODUCT(Engine!$C$5986:$C$6017,INDIRECT("Coefficients!$T$2:$T$33")))),1/(1+EXP(-SUMPRODUCT(Engine!$C$5986:$C$6017,INDIRECT("Coefficients!$U$2:$U$33"))))))</f>
      </c>
      <c r="Z193" s="8">
        <f>IF(OR($B193="",$C193="",$D193="",$E193="",$F193="",$G193="",$H193="",$I193="",$J193="",$K193="",$L193=""),"",IF($B193="Female",1/(1+EXP(-SUMPRODUCT(Engine!$C$5986:$C$6017,INDIRECT("Coefficients!$V$2:$V$33")))),1/(1+EXP(-SUMPRODUCT(Engine!$C$5986:$C$6017,INDIRECT("Coefficients!$W$2:$W$33"))))))</f>
      </c>
      <c r="AA193" s="8">
        <f>IF(OR($B193="",$C193="",$D193="",$E193="",$F193="",$G193="",$H193="",$I193="",$J193="",$K193="",$L193=""),"",IF($B193="Female",1/(1+EXP(-SUMPRODUCT(Engine!$C$5986:$C$6017,INDIRECT("Coefficients!$X$2:$X$33")))),1/(1+EXP(-SUMPRODUCT(Engine!$C$5986:$C$6017,INDIRECT("Coefficients!$Y$2:$Y$33"))))))</f>
      </c>
      <c r="AB193" s="8">
        <f>IF(OR($B193="",$C193="",$D193="",$E193="",$F193="",$G193="",$H193="",$I193="",$J193="",$K193="",$L193=""),"",IF($B193="Female",1/(1+EXP(-SUMPRODUCT(Engine!$C$5986:$C$6017,INDIRECT("Coefficients!$Z$2:$Z$33")))),1/(1+EXP(-SUMPRODUCT(Engine!$C$5986:$C$6017,INDIRECT("Coefficients!$AA$2:$AA$33"))))))</f>
      </c>
      <c r="AC193" s="8">
        <f>IF(OR($B193="",$C193="",$D193="",$E193="",$F193="",$G193="",$H193="",$I193="",$J193="",$K193="",$L193=""),"",IF($B193="Female",1/(1+EXP(-SUMPRODUCT(Engine!$C$5986:$C$6017,INDIRECT("Coefficients!$AB$2:$AB$33")))),1/(1+EXP(-SUMPRODUCT(Engine!$C$5986:$C$6017,INDIRECT("Coefficients!$AC$2:$AC$33"))))))</f>
      </c>
      <c r="AD193" s="8">
        <f>IF(OR($B193="",$C193="",$D193="",$E193="",$F193="",$G193="",$H193="",$I193="",$J193="",$K193="",$L193=""),"",IF($B193="Female",1/(1+EXP(-SUMPRODUCT(Engine!$C$5986:$C$6017,INDIRECT("Coefficients!$AD$2:$AD$33")))),1/(1+EXP(-SUMPRODUCT(Engine!$C$5986:$C$6017,INDIRECT("Coefficients!$AE$2:$AE$33"))))))</f>
      </c>
      <c r="AE193" s="8">
        <f>IF(OR($B193="",$C193="",$D193="",$E193="",$F193="",$G193="",$H193="",$I193="",$J193="",$K193="",$L193=""),"",IF($B193="Female",1/(1+EXP(-SUMPRODUCT(Engine!$C$5986:$C$6017,INDIRECT("Coefficients!$AF$2:$AF$33")))),1/(1+EXP(-SUMPRODUCT(Engine!$C$5986:$C$6017,INDIRECT("Coefficients!$AG$2:$AG$33"))))))</f>
      </c>
      <c r="AF193" s="8">
        <f>IF(OR($B193="",$C193="",$D193="",$E193="",$F193="",$G193="",$H193="",$I193="",$J193="",$K193="",$L193=""),"",IF($B193="Female",1/(1+EXP(-SUMPRODUCT(Engine!$C$5986:$C$6017,INDIRECT("Coefficients!$AH$2:$AH$33")))),1/(1+EXP(-SUMPRODUCT(Engine!$C$5986:$C$6017,INDIRECT("Coefficients!$AI$2:$AI$33"))))))</f>
      </c>
      <c r="AG193" s="8">
        <f>IF(OR($B193="",$C193="",$D193="",$E193="",$F193="",$G193="",$H193="",$I193="",$J193="",$K193="",$L193=""),"",IF($B193="Female",1/(1+EXP(-SUMPRODUCT(Engine!$C$5986:$C$6017,INDIRECT("Coefficients!$AJ$2:$AJ$33")))),1/(1+EXP(-SUMPRODUCT(Engine!$C$5986:$C$6017,INDIRECT("Coefficients!$AK$2:$AK$33"))))))</f>
      </c>
      <c r="AH193" s="8">
        <f>IF(OR($B193="",$C193="",$D193="",$E193="",$F193="",$G193="",$H193="",$I193="",$J193="",$K193="",$L193=""),"",IF($B193="Female",1/(1+EXP(-SUMPRODUCT(Engine!$C$5986:$C$6017,INDIRECT("Coefficients!$AL$2:$AL$33")))),1/(1+EXP(-SUMPRODUCT(Engine!$C$5986:$C$6017,INDIRECT("Coefficients!$AM$2:$AM$33"))))))</f>
      </c>
      <c r="AI193" s="8">
        <f>IF(OR($B193="",$C193="",$D193="",$E193="",$F193="",$G193="",$H193="",$I193="",$J193="",$K193="",$L193=""),"",IF($B193="Female",1/(1+EXP(-SUMPRODUCT(Engine!$C$5986:$C$6017,INDIRECT("Coefficients!$AN$2:$AN$33")))),1/(1+EXP(-SUMPRODUCT(Engine!$C$5986:$C$6017,INDIRECT("Coefficients!$AO$2:$AO$33"))))))</f>
      </c>
      <c r="AJ193" s="8">
        <f>IF(OR($B193="",$C193="",$D193="",$E193="",$F193="",$G193="",$H193="",$I193="",$J193="",$K193="",$L193=""),"",IF($B193="Female",1/(1+EXP(-SUMPRODUCT(Engine!$C$5986:$C$6017,INDIRECT("Coefficients!$AP$2:$AP$33")))),1/(1+EXP(-SUMPRODUCT(Engine!$C$5986:$C$6017,INDIRECT("Coefficients!$AQ$2:$AQ$33"))))))</f>
      </c>
      <c r="AK193" s="8">
        <f>IF(OR($B193="",$C193="",$D193="",$E193="",$F193="",$G193="",$H193="",$I193="",$J193="",$K193="",$L193=""),"",IF($B193="Female",1/(1+EXP(-SUMPRODUCT(Engine!$C$5986:$C$6017,INDIRECT("Coefficients!$AR$2:$AR$33")))),1/(1+EXP(-SUMPRODUCT(Engine!$C$5986:$C$6017,INDIRECT("Coefficients!$AS$2:$AS$33"))))))</f>
      </c>
      <c r="AL193" s="8">
        <f>IF(OR($B193="",$C193="",$D193="",$E193="",$F193="",$G193="",$H193="",$I193="",$J193="",$K193="",$L193=""),"",IF($B193="Female",1/(1+EXP(-SUMPRODUCT(Engine!$C$5986:$C$6017,INDIRECT("Coefficients!$AT$2:$AT$33")))),1/(1+EXP(-SUMPRODUCT(Engine!$C$5986:$C$6017,INDIRECT("Coefficients!$AU$2:$AU$33"))))))</f>
      </c>
      <c r="AM193" s="8">
        <f>IF(OR($B193="",$C193="",$D193="",$E193="",$F193="",$G193="",$H193="",$I193="",$J193="",$K193="",$L193=""),"",IF($B193="Female",1/(1+EXP(-SUMPRODUCT(Engine!$C$5986:$C$6017,INDIRECT("Coefficients!$AV$2:$AV$33")))),1/(1+EXP(-SUMPRODUCT(Engine!$C$5986:$C$6017,INDIRECT("Coefficients!$AW$2:$AW$33"))))))</f>
      </c>
      <c r="AN193" s="8">
        <f>IF(OR($B193="",$C193="",$D193="",$E193="",$F193="",$G193="",$H193="",$I193="",$J193="",$K193="",$L193=""),"",IF($B193="Female",1/(1+EXP(-SUMPRODUCT(Engine!$C$5986:$C$6017,INDIRECT("Coefficients!$AX$2:$AX$33")))),1/(1+EXP(-SUMPRODUCT(Engine!$C$5986:$C$6017,INDIRECT("Coefficients!$AY$2:$AY$33"))))))</f>
      </c>
      <c r="AO193" s="8">
        <f>IF(OR($B193="",$C193="",$D193="",$E193="",$F193="",$G193="",$H193="",$I193="",$J193="",$K193="",$L193=""),"",IF($B193="Female",1/(1+EXP(-SUMPRODUCT(Engine!$C$5986:$C$6017,INDIRECT("Coefficients!$AZ$2:$AZ$33")))),1/(1+EXP(-SUMPRODUCT(Engine!$C$5986:$C$6017,INDIRECT("Coefficients!$BA$2:$BA$33"))))))</f>
      </c>
      <c r="AP193" s="8">
        <f>IF(OR($B193="",$C193="",$D193="",$E193="",$F193="",$G193="",$H193="",$I193="",$J193="",$K193="",$L193=""),"",IF($B193="Female",1/(1+EXP(-SUMPRODUCT(Engine!$C$5986:$C$6017,INDIRECT("Coefficients!$BB$2:$BB$33")))),1/(1+EXP(-SUMPRODUCT(Engine!$C$5986:$C$6017,INDIRECT("Coefficients!$BC$2:$BC$33"))))))</f>
      </c>
      <c r="AQ193" s="8">
        <f>IF(OR($B193="",$C193="",$D193="",$E193="",$F193="",$G193="",$H193="",$I193="",$J193="",$K193="",$L193=""),"",IF($B193="Female",1/(1+EXP(-SUMPRODUCT(Engine!$C$5986:$C$6017,INDIRECT("Coefficients!$BD$2:$BD$33")))),1/(1+EXP(-SUMPRODUCT(Engine!$C$5986:$C$6017,INDIRECT("Coefficients!$BE$2:$BE$33"))))))</f>
      </c>
      <c r="AR193" s="8">
        <f>IF(OR($B193="",$C193="",$D193="",$E193="",$F193="",$G193="",$H193="",$I193="",$J193="",$K193="",$L193=""),"",IF($B193="Female",1/(1+EXP(-SUMPRODUCT(Engine!$C$5986:$C$6017,INDIRECT("Coefficients!$BF$2:$BF$33")))),1/(1+EXP(-SUMPRODUCT(Engine!$C$5986:$C$6017,INDIRECT("Coefficients!$BG$2:$BG$33"))))))</f>
      </c>
      <c r="AS193" s="8">
        <f>IF(OR($B193="",$C193="",$D193="",$E193="",$F193="",$G193="",$H193="",$I193="",$J193="",$K193="",$L193=""),"",IF($B193="Female",1/(1+EXP(-SUMPRODUCT(Engine!$C$5986:$C$6017,INDIRECT("Coefficients!$BH$2:$BH$33")))),1/(1+EXP(-SUMPRODUCT(Engine!$C$5986:$C$6017,INDIRECT("Coefficients!$BI$2:$BI$33"))))))</f>
      </c>
      <c r="AT193" s="8">
        <f>IF(OR($B193="",$C193="",$D193="",$E193="",$F193="",$G193="",$H193="",$I193="",$J193="",$K193="",$L193=""),"",IF($B193="Female",1/(1+EXP(-SUMPRODUCT(Engine!$C$5986:$C$6017,INDIRECT("Coefficients!$BJ$2:$BJ$33")))),1/(1+EXP(-SUMPRODUCT(Engine!$C$5986:$C$6017,INDIRECT("Coefficients!$BK$2:$BK$33"))))))</f>
      </c>
      <c r="AU193" s="8">
        <f>IF(OR($B193="",$C193="",$D193="",$E193="",$F193="",$G193="",$H193="",$I193="",$J193="",$K193="",$L193=""),"",IF($B193="Female",1/(1+EXP(-SUMPRODUCT(Engine!$C$5986:$C$6017,INDIRECT("Coefficients!$BL$2:$BL$33")))),1/(1+EXP(-SUMPRODUCT(Engine!$C$5986:$C$6017,INDIRECT("Coefficients!$BM$2:$BM$33"))))))</f>
      </c>
      <c r="AV193" s="8">
        <f>IF(OR($B193="",$C193="",$D193="",$E193="",$F193="",$G193="",$H193="",$I193="",$J193="",$K193="",$L193=""),"",IF($B193="Female",1/(1+EXP(-SUMPRODUCT(Engine!$C$5986:$C$6017,INDIRECT("Coefficients!$BN$2:$BN$33")))),1/(1+EXP(-SUMPRODUCT(Engine!$C$5986:$C$6017,INDIRECT("Coefficients!$BO$2:$BO$33"))))))</f>
      </c>
      <c r="AW193" s="8">
        <f>IF(OR($B193="",$C193="",$D193="",$E193="",$F193="",$G193="",$H193="",$I193="",$J193="",$K193="",$L193=""),"",IF($B193="Female",1/(1+EXP(-SUMPRODUCT(Engine!$C$5986:$C$6017,INDIRECT("Coefficients!$BP$2:$BP$33")))),1/(1+EXP(-SUMPRODUCT(Engine!$C$5986:$C$6017,INDIRECT("Coefficients!$BQ$2:$BQ$33"))))))</f>
      </c>
      <c r="AX193" s="8">
        <f>IF(OR($B193="",$C193="",$D193="",$E193="",$F193="",$G193="",$H193="",$I193="",$J193="",$K193="",$L193=""),"",IF($B193="Female",1/(1+EXP(-SUMPRODUCT(Engine!$C$5986:$C$6017,INDIRECT("Coefficients!$BR$2:$BR$33")))),1/(1+EXP(-SUMPRODUCT(Engine!$C$5986:$C$6017,INDIRECT("Coefficients!$BS$2:$BS$33"))))))</f>
      </c>
      <c r="AY193" s="8">
        <f>IF(OR($B193="",$C193="",$D193="",$E193="",$F193="",$G193="",$H193="",$I193="",$J193="",$K193="",$L193=""),"",IF($B193="Female",1/(1+EXP(-SUMPRODUCT(Engine!$C$5986:$C$6017,INDIRECT("Coefficients!$BT$2:$BT$33")))),1/(1+EXP(-SUMPRODUCT(Engine!$C$5986:$C$6017,INDIRECT("Coefficients!$BU$2:$BU$33"))))))</f>
      </c>
      <c r="AZ193" s="8">
        <f>IF(OR($B193="",$C193="",$D193="",$E193="",$F193="",$G193="",$H193="",$I193="",$J193="",$K193="",$L193=""),"",IF($B193="Female",1/(1+EXP(-SUMPRODUCT(Engine!$C$5986:$C$6017,INDIRECT("Coefficients!$BV$2:$BV$33")))),1/(1+EXP(-SUMPRODUCT(Engine!$C$5986:$C$6017,INDIRECT("Coefficients!$BW$2:$BW$33"))))))</f>
      </c>
      <c r="BA193" s="8">
        <f>IF(OR($B193="",$C193="",$D193="",$E193="",$F193="",$G193="",$H193="",$I193="",$J193="",$K193="",$L193=""),"",IF($B193="Female",1/(1+EXP(-SUMPRODUCT(Engine!$C$5986:$C$6017,INDIRECT("Coefficients!$BX$2:$BX$33")))),1/(1+EXP(-SUMPRODUCT(Engine!$C$5986:$C$6017,INDIRECT("Coefficients!$BY$2:$BY$33"))))))</f>
      </c>
      <c r="BB193" s="8">
        <f>IF(OR($B193="",$C193="",$D193="",$E193="",$F193="",$G193="",$H193="",$I193="",$J193="",$K193="",$L193=""),"",IF($B193="Female",1/(1+EXP(-SUMPRODUCT(Engine!$C$5986:$C$6017,INDIRECT("Coefficients!$BZ$2:$BZ$33")))),1/(1+EXP(-SUMPRODUCT(Engine!$C$5986:$C$6017,INDIRECT("Coefficients!$CA$2:$CA$33"))))))</f>
      </c>
      <c r="BC193" s="8">
        <f>IF(OR($B193="",$C193="",$D193="",$E193="",$F193="",$G193="",$H193="",$I193="",$J193="",$K193="",$L193=""),"",IF($B193="Female",1/(1+EXP(-SUMPRODUCT(Engine!$C$5986:$C$6017,INDIRECT("Coefficients!$CB$2:$CB$33")))),1/(1+EXP(-SUMPRODUCT(Engine!$C$5986:$C$6017,INDIRECT("Coefficients!$CC$2:$CC$33"))))))</f>
      </c>
      <c r="BD193" s="8">
        <f>IF(OR($B193="",$C193="",$D193="",$E193="",$F193="",$G193="",$H193="",$I193="",$J193="",$K193="",$L193=""),"",IF($B193="Female",1/(1+EXP(-SUMPRODUCT(Engine!$C$5986:$C$6017,INDIRECT("Coefficients!$CD$2:$CD$33")))),1/(1+EXP(-SUMPRODUCT(Engine!$C$5986:$C$6017,INDIRECT("Coefficients!$CE$2:$CE$33"))))))</f>
      </c>
      <c r="BE193" s="8">
        <f>IF(OR($B193="",$C193="",$D193="",$E193="",$F193="",$G193="",$H193="",$I193="",$J193="",$K193="",$L193=""),"",IF($B193="Female",1/(1+EXP(-SUMPRODUCT(Engine!$C$5986:$C$6017,INDIRECT("Coefficients!$CF$2:$CF$33")))),1/(1+EXP(-SUMPRODUCT(Engine!$C$5986:$C$6017,INDIRECT("Coefficients!$CG$2:$CG$33"))))))</f>
      </c>
      <c r="BF193" s="8">
        <f>IF(OR($B193="",$C193="",$D193="",$E193="",$F193="",$G193="",$H193="",$I193="",$J193="",$K193="",$L193=""),"",IF($B193="Female",1/(1+EXP(-SUMPRODUCT(Engine!$C$5986:$C$6017,INDIRECT("Coefficients!$CH$2:$CH$33")))),1/(1+EXP(-SUMPRODUCT(Engine!$C$5986:$C$6017,INDIRECT("Coefficients!$CI$2:$CI$33"))))))</f>
      </c>
      <c r="BG193" s="8">
        <f>IF(OR($B193="",$C193="",$D193="",$E193="",$F193="",$G193="",$H193="",$I193="",$J193="",$K193="",$L193=""),"",IF($B193="Female",1/(1+EXP(-SUMPRODUCT(Engine!$C$5986:$C$6017,INDIRECT("Coefficients!$CJ$2:$CJ$33")))),1/(1+EXP(-SUMPRODUCT(Engine!$C$5986:$C$6017,INDIRECT("Coefficients!$CK$2:$CK$33"))))))</f>
      </c>
      <c r="BH193" s="8">
        <f>IF(OR($B193="",$C193="",$D193="",$E193="",$F193="",$G193="",$H193="",$I193="",$J193="",$K193="",$L193=""),"",IF($B193="Female",1/(1+EXP(-SUMPRODUCT(Engine!$C$5986:$C$6017,INDIRECT("Coefficients!$CL$2:$CL$33")))),1/(1+EXP(-SUMPRODUCT(Engine!$C$5986:$C$6017,INDIRECT("Coefficients!$CM$2:$CM$33"))))))</f>
      </c>
      <c r="BI193" s="8">
        <f>IF(OR($B193="",$C193="",$D193="",$E193="",$F193="",$G193="",$H193="",$I193="",$J193="",$K193="",$L193=""),"",IF($B193="Female",1/(1+EXP(-SUMPRODUCT(Engine!$C$5986:$C$6017,INDIRECT("Coefficients!$CN$2:$CN$33")))),1/(1+EXP(-SUMPRODUCT(Engine!$C$5986:$C$6017,INDIRECT("Coefficients!$CO$2:$CO$33"))))))</f>
      </c>
      <c r="BJ193" s="8">
        <f>IF(OR($B193="",$C193="",$D193="",$E193="",$F193="",$G193="",$H193="",$I193="",$J193="",$K193="",$L193=""),"",IF($B193="Female",1/(1+EXP(-SUMPRODUCT(Engine!$C$5986:$C$6017,INDIRECT("Coefficients!$CP$2:$CP$33")))),1/(1+EXP(-SUMPRODUCT(Engine!$C$5986:$C$6017,INDIRECT("Coefficients!$CQ$2:$CQ$33"))))))</f>
      </c>
      <c r="BK193" s="8">
        <f>IF(OR($B193="",$C193="",$D193="",$E193="",$F193="",$G193="",$H193="",$I193="",$J193="",$K193="",$L193=""),"",IF($B193="Female",1/(1+EXP(-SUMPRODUCT(Engine!$C$5986:$C$6017,INDIRECT("Coefficients!$CR$2:$CR$33")))),1/(1+EXP(-SUMPRODUCT(Engine!$C$5986:$C$6017,INDIRECT("Coefficients!$CS$2:$CS$33"))))))</f>
      </c>
      <c r="BL193" s="8">
        <f>IF(OR($B193="",$C193="",$D193="",$E193="",$F193="",$G193="",$H193="",$I193="",$J193="",$K193="",$L193=""),"",IF($B193="Female",1/(1+EXP(-SUMPRODUCT(Engine!$C$5986:$C$6017,INDIRECT("Coefficients!$CT$2:$CT$33")))),1/(1+EXP(-SUMPRODUCT(Engine!$C$5986:$C$6017,INDIRECT("Coefficients!$CU$2:$CU$33"))))))</f>
      </c>
      <c r="BM193" s="8">
        <f>IF(OR($B193="",$C193="",$D193="",$E193="",$F193="",$G193="",$H193="",$I193="",$J193="",$K193="",$L193=""),"",IF($B193="Female",1/(1+EXP(-SUMPRODUCT(Engine!$C$5986:$C$6017,INDIRECT("Coefficients!$CV$2:$CV$33")))),1/(1+EXP(-SUMPRODUCT(Engine!$C$5986:$C$6017,INDIRECT("Coefficients!$CW$2:$CW$33"))))))</f>
      </c>
    </row>
    <row r="194" spans="1:65" x14ac:dyDescent="0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8">
        <f>IF(OR($B194="",$C194="",$D194="",$E194="",$F194="",$G194="",$H194="",$I194="",$J194="",$K194="",$L194=""),"",IF($B194="Female",1/(1+EXP(-SUMPRODUCT(Engine!$C$6018:$C$6049,INDIRECT("Coefficients!$B$2:$B$33")))),1/(1+EXP(-SUMPRODUCT(Engine!$C$6018:$C$6049,INDIRECT("Coefficients!$C$2:$C$33"))))))</f>
      </c>
      <c r="Q194" s="8">
        <f>IF(OR($B194="",$C194="",$D194="",$E194="",$F194="",$G194="",$H194="",$I194="",$J194="",$K194="",$L194=""),"",IF($B194="Female",1/(1+EXP(-SUMPRODUCT(Engine!$C$6018:$C$6049,INDIRECT("Coefficients!$D$2:$D$33")))),1/(1+EXP(-SUMPRODUCT(Engine!$C$6018:$C$6049,INDIRECT("Coefficients!$E$2:$E$33"))))))</f>
      </c>
      <c r="R194" s="8">
        <f>IF(OR($B194="",$C194="",$D194="",$E194="",$F194="",$G194="",$H194="",$I194="",$J194="",$K194="",$L194=""),"",IF($B194="Female",1/(1+EXP(-SUMPRODUCT(Engine!$C$6018:$C$6049,INDIRECT("Coefficients!$F$2:$F$33")))),1/(1+EXP(-SUMPRODUCT(Engine!$C$6018:$C$6049,INDIRECT("Coefficients!$G$2:$G$33"))))))</f>
      </c>
      <c r="S194" s="8">
        <f>IF(OR($B194="",$C194="",$D194="",$E194="",$F194="",$G194="",$H194="",$I194="",$J194="",$K194="",$L194=""),"",IF($B194="Female",1/(1+EXP(-SUMPRODUCT(Engine!$C$6018:$C$6049,INDIRECT("Coefficients!$H$2:$H$33")))),1/(1+EXP(-SUMPRODUCT(Engine!$C$6018:$C$6049,INDIRECT("Coefficients!$I$2:$I$33"))))))</f>
      </c>
      <c r="T194" s="8">
        <f>IF(OR($B194="",$C194="",$D194="",$E194="",$F194="",$G194="",$H194="",$I194="",$J194="",$K194="",$L194=""),"",IF($B194="Female",1/(1+EXP(-SUMPRODUCT(Engine!$C$6018:$C$6049,INDIRECT("Coefficients!$J$2:$J$33")))),1/(1+EXP(-SUMPRODUCT(Engine!$C$6018:$C$6049,INDIRECT("Coefficients!$K$2:$K$33"))))))</f>
      </c>
      <c r="U194" s="8">
        <f>IF(OR($B194="",$C194="",$D194="",$E194="",$F194="",$G194="",$H194="",$I194="",$J194="",$K194="",$L194=""),"",IF($B194="Female",1/(1+EXP(-SUMPRODUCT(Engine!$C$6018:$C$6049,INDIRECT("Coefficients!$L$2:$L$33")))),1/(1+EXP(-SUMPRODUCT(Engine!$C$6018:$C$6049,INDIRECT("Coefficients!$M$2:$M$33"))))))</f>
      </c>
      <c r="V194" s="8">
        <f>IF(OR($B194="",$C194="",$D194="",$E194="",$F194="",$G194="",$H194="",$I194="",$J194="",$K194="",$L194=""),"",IF($B194="Female",1/(1+EXP(-SUMPRODUCT(Engine!$C$6018:$C$6049,INDIRECT("Coefficients!$N$2:$N$33")))),1/(1+EXP(-SUMPRODUCT(Engine!$C$6018:$C$6049,INDIRECT("Coefficients!$O$2:$O$33"))))))</f>
      </c>
      <c r="W194" s="8">
        <f>IF(OR($B194="",$C194="",$D194="",$E194="",$F194="",$G194="",$H194="",$I194="",$J194="",$K194="",$L194=""),"",IF($B194="Female",1/(1+EXP(-SUMPRODUCT(Engine!$C$6018:$C$6049,INDIRECT("Coefficients!$P$2:$P$33")))),1/(1+EXP(-SUMPRODUCT(Engine!$C$6018:$C$6049,INDIRECT("Coefficients!$Q$2:$Q$33"))))))</f>
      </c>
      <c r="X194" s="8">
        <f>IF(OR($B194="",$C194="",$D194="",$E194="",$F194="",$G194="",$H194="",$I194="",$J194="",$K194="",$L194=""),"",IF($B194="Female",1/(1+EXP(-SUMPRODUCT(Engine!$C$6018:$C$6049,INDIRECT("Coefficients!$R$2:$R$33")))),1/(1+EXP(-SUMPRODUCT(Engine!$C$6018:$C$6049,INDIRECT("Coefficients!$S$2:$S$33"))))))</f>
      </c>
      <c r="Y194" s="8">
        <f>IF(OR($B194="",$C194="",$D194="",$E194="",$F194="",$G194="",$H194="",$I194="",$J194="",$K194="",$L194=""),"",IF($B194="Female",1/(1+EXP(-SUMPRODUCT(Engine!$C$6018:$C$6049,INDIRECT("Coefficients!$T$2:$T$33")))),1/(1+EXP(-SUMPRODUCT(Engine!$C$6018:$C$6049,INDIRECT("Coefficients!$U$2:$U$33"))))))</f>
      </c>
      <c r="Z194" s="8">
        <f>IF(OR($B194="",$C194="",$D194="",$E194="",$F194="",$G194="",$H194="",$I194="",$J194="",$K194="",$L194=""),"",IF($B194="Female",1/(1+EXP(-SUMPRODUCT(Engine!$C$6018:$C$6049,INDIRECT("Coefficients!$V$2:$V$33")))),1/(1+EXP(-SUMPRODUCT(Engine!$C$6018:$C$6049,INDIRECT("Coefficients!$W$2:$W$33"))))))</f>
      </c>
      <c r="AA194" s="8">
        <f>IF(OR($B194="",$C194="",$D194="",$E194="",$F194="",$G194="",$H194="",$I194="",$J194="",$K194="",$L194=""),"",IF($B194="Female",1/(1+EXP(-SUMPRODUCT(Engine!$C$6018:$C$6049,INDIRECT("Coefficients!$X$2:$X$33")))),1/(1+EXP(-SUMPRODUCT(Engine!$C$6018:$C$6049,INDIRECT("Coefficients!$Y$2:$Y$33"))))))</f>
      </c>
      <c r="AB194" s="8">
        <f>IF(OR($B194="",$C194="",$D194="",$E194="",$F194="",$G194="",$H194="",$I194="",$J194="",$K194="",$L194=""),"",IF($B194="Female",1/(1+EXP(-SUMPRODUCT(Engine!$C$6018:$C$6049,INDIRECT("Coefficients!$Z$2:$Z$33")))),1/(1+EXP(-SUMPRODUCT(Engine!$C$6018:$C$6049,INDIRECT("Coefficients!$AA$2:$AA$33"))))))</f>
      </c>
      <c r="AC194" s="8">
        <f>IF(OR($B194="",$C194="",$D194="",$E194="",$F194="",$G194="",$H194="",$I194="",$J194="",$K194="",$L194=""),"",IF($B194="Female",1/(1+EXP(-SUMPRODUCT(Engine!$C$6018:$C$6049,INDIRECT("Coefficients!$AB$2:$AB$33")))),1/(1+EXP(-SUMPRODUCT(Engine!$C$6018:$C$6049,INDIRECT("Coefficients!$AC$2:$AC$33"))))))</f>
      </c>
      <c r="AD194" s="8">
        <f>IF(OR($B194="",$C194="",$D194="",$E194="",$F194="",$G194="",$H194="",$I194="",$J194="",$K194="",$L194=""),"",IF($B194="Female",1/(1+EXP(-SUMPRODUCT(Engine!$C$6018:$C$6049,INDIRECT("Coefficients!$AD$2:$AD$33")))),1/(1+EXP(-SUMPRODUCT(Engine!$C$6018:$C$6049,INDIRECT("Coefficients!$AE$2:$AE$33"))))))</f>
      </c>
      <c r="AE194" s="8">
        <f>IF(OR($B194="",$C194="",$D194="",$E194="",$F194="",$G194="",$H194="",$I194="",$J194="",$K194="",$L194=""),"",IF($B194="Female",1/(1+EXP(-SUMPRODUCT(Engine!$C$6018:$C$6049,INDIRECT("Coefficients!$AF$2:$AF$33")))),1/(1+EXP(-SUMPRODUCT(Engine!$C$6018:$C$6049,INDIRECT("Coefficients!$AG$2:$AG$33"))))))</f>
      </c>
      <c r="AF194" s="8">
        <f>IF(OR($B194="",$C194="",$D194="",$E194="",$F194="",$G194="",$H194="",$I194="",$J194="",$K194="",$L194=""),"",IF($B194="Female",1/(1+EXP(-SUMPRODUCT(Engine!$C$6018:$C$6049,INDIRECT("Coefficients!$AH$2:$AH$33")))),1/(1+EXP(-SUMPRODUCT(Engine!$C$6018:$C$6049,INDIRECT("Coefficients!$AI$2:$AI$33"))))))</f>
      </c>
      <c r="AG194" s="8">
        <f>IF(OR($B194="",$C194="",$D194="",$E194="",$F194="",$G194="",$H194="",$I194="",$J194="",$K194="",$L194=""),"",IF($B194="Female",1/(1+EXP(-SUMPRODUCT(Engine!$C$6018:$C$6049,INDIRECT("Coefficients!$AJ$2:$AJ$33")))),1/(1+EXP(-SUMPRODUCT(Engine!$C$6018:$C$6049,INDIRECT("Coefficients!$AK$2:$AK$33"))))))</f>
      </c>
      <c r="AH194" s="8">
        <f>IF(OR($B194="",$C194="",$D194="",$E194="",$F194="",$G194="",$H194="",$I194="",$J194="",$K194="",$L194=""),"",IF($B194="Female",1/(1+EXP(-SUMPRODUCT(Engine!$C$6018:$C$6049,INDIRECT("Coefficients!$AL$2:$AL$33")))),1/(1+EXP(-SUMPRODUCT(Engine!$C$6018:$C$6049,INDIRECT("Coefficients!$AM$2:$AM$33"))))))</f>
      </c>
      <c r="AI194" s="8">
        <f>IF(OR($B194="",$C194="",$D194="",$E194="",$F194="",$G194="",$H194="",$I194="",$J194="",$K194="",$L194=""),"",IF($B194="Female",1/(1+EXP(-SUMPRODUCT(Engine!$C$6018:$C$6049,INDIRECT("Coefficients!$AN$2:$AN$33")))),1/(1+EXP(-SUMPRODUCT(Engine!$C$6018:$C$6049,INDIRECT("Coefficients!$AO$2:$AO$33"))))))</f>
      </c>
      <c r="AJ194" s="8">
        <f>IF(OR($B194="",$C194="",$D194="",$E194="",$F194="",$G194="",$H194="",$I194="",$J194="",$K194="",$L194=""),"",IF($B194="Female",1/(1+EXP(-SUMPRODUCT(Engine!$C$6018:$C$6049,INDIRECT("Coefficients!$AP$2:$AP$33")))),1/(1+EXP(-SUMPRODUCT(Engine!$C$6018:$C$6049,INDIRECT("Coefficients!$AQ$2:$AQ$33"))))))</f>
      </c>
      <c r="AK194" s="8">
        <f>IF(OR($B194="",$C194="",$D194="",$E194="",$F194="",$G194="",$H194="",$I194="",$J194="",$K194="",$L194=""),"",IF($B194="Female",1/(1+EXP(-SUMPRODUCT(Engine!$C$6018:$C$6049,INDIRECT("Coefficients!$AR$2:$AR$33")))),1/(1+EXP(-SUMPRODUCT(Engine!$C$6018:$C$6049,INDIRECT("Coefficients!$AS$2:$AS$33"))))))</f>
      </c>
      <c r="AL194" s="8">
        <f>IF(OR($B194="",$C194="",$D194="",$E194="",$F194="",$G194="",$H194="",$I194="",$J194="",$K194="",$L194=""),"",IF($B194="Female",1/(1+EXP(-SUMPRODUCT(Engine!$C$6018:$C$6049,INDIRECT("Coefficients!$AT$2:$AT$33")))),1/(1+EXP(-SUMPRODUCT(Engine!$C$6018:$C$6049,INDIRECT("Coefficients!$AU$2:$AU$33"))))))</f>
      </c>
      <c r="AM194" s="8">
        <f>IF(OR($B194="",$C194="",$D194="",$E194="",$F194="",$G194="",$H194="",$I194="",$J194="",$K194="",$L194=""),"",IF($B194="Female",1/(1+EXP(-SUMPRODUCT(Engine!$C$6018:$C$6049,INDIRECT("Coefficients!$AV$2:$AV$33")))),1/(1+EXP(-SUMPRODUCT(Engine!$C$6018:$C$6049,INDIRECT("Coefficients!$AW$2:$AW$33"))))))</f>
      </c>
      <c r="AN194" s="8">
        <f>IF(OR($B194="",$C194="",$D194="",$E194="",$F194="",$G194="",$H194="",$I194="",$J194="",$K194="",$L194=""),"",IF($B194="Female",1/(1+EXP(-SUMPRODUCT(Engine!$C$6018:$C$6049,INDIRECT("Coefficients!$AX$2:$AX$33")))),1/(1+EXP(-SUMPRODUCT(Engine!$C$6018:$C$6049,INDIRECT("Coefficients!$AY$2:$AY$33"))))))</f>
      </c>
      <c r="AO194" s="8">
        <f>IF(OR($B194="",$C194="",$D194="",$E194="",$F194="",$G194="",$H194="",$I194="",$J194="",$K194="",$L194=""),"",IF($B194="Female",1/(1+EXP(-SUMPRODUCT(Engine!$C$6018:$C$6049,INDIRECT("Coefficients!$AZ$2:$AZ$33")))),1/(1+EXP(-SUMPRODUCT(Engine!$C$6018:$C$6049,INDIRECT("Coefficients!$BA$2:$BA$33"))))))</f>
      </c>
      <c r="AP194" s="8">
        <f>IF(OR($B194="",$C194="",$D194="",$E194="",$F194="",$G194="",$H194="",$I194="",$J194="",$K194="",$L194=""),"",IF($B194="Female",1/(1+EXP(-SUMPRODUCT(Engine!$C$6018:$C$6049,INDIRECT("Coefficients!$BB$2:$BB$33")))),1/(1+EXP(-SUMPRODUCT(Engine!$C$6018:$C$6049,INDIRECT("Coefficients!$BC$2:$BC$33"))))))</f>
      </c>
      <c r="AQ194" s="8">
        <f>IF(OR($B194="",$C194="",$D194="",$E194="",$F194="",$G194="",$H194="",$I194="",$J194="",$K194="",$L194=""),"",IF($B194="Female",1/(1+EXP(-SUMPRODUCT(Engine!$C$6018:$C$6049,INDIRECT("Coefficients!$BD$2:$BD$33")))),1/(1+EXP(-SUMPRODUCT(Engine!$C$6018:$C$6049,INDIRECT("Coefficients!$BE$2:$BE$33"))))))</f>
      </c>
      <c r="AR194" s="8">
        <f>IF(OR($B194="",$C194="",$D194="",$E194="",$F194="",$G194="",$H194="",$I194="",$J194="",$K194="",$L194=""),"",IF($B194="Female",1/(1+EXP(-SUMPRODUCT(Engine!$C$6018:$C$6049,INDIRECT("Coefficients!$BF$2:$BF$33")))),1/(1+EXP(-SUMPRODUCT(Engine!$C$6018:$C$6049,INDIRECT("Coefficients!$BG$2:$BG$33"))))))</f>
      </c>
      <c r="AS194" s="8">
        <f>IF(OR($B194="",$C194="",$D194="",$E194="",$F194="",$G194="",$H194="",$I194="",$J194="",$K194="",$L194=""),"",IF($B194="Female",1/(1+EXP(-SUMPRODUCT(Engine!$C$6018:$C$6049,INDIRECT("Coefficients!$BH$2:$BH$33")))),1/(1+EXP(-SUMPRODUCT(Engine!$C$6018:$C$6049,INDIRECT("Coefficients!$BI$2:$BI$33"))))))</f>
      </c>
      <c r="AT194" s="8">
        <f>IF(OR($B194="",$C194="",$D194="",$E194="",$F194="",$G194="",$H194="",$I194="",$J194="",$K194="",$L194=""),"",IF($B194="Female",1/(1+EXP(-SUMPRODUCT(Engine!$C$6018:$C$6049,INDIRECT("Coefficients!$BJ$2:$BJ$33")))),1/(1+EXP(-SUMPRODUCT(Engine!$C$6018:$C$6049,INDIRECT("Coefficients!$BK$2:$BK$33"))))))</f>
      </c>
      <c r="AU194" s="8">
        <f>IF(OR($B194="",$C194="",$D194="",$E194="",$F194="",$G194="",$H194="",$I194="",$J194="",$K194="",$L194=""),"",IF($B194="Female",1/(1+EXP(-SUMPRODUCT(Engine!$C$6018:$C$6049,INDIRECT("Coefficients!$BL$2:$BL$33")))),1/(1+EXP(-SUMPRODUCT(Engine!$C$6018:$C$6049,INDIRECT("Coefficients!$BM$2:$BM$33"))))))</f>
      </c>
      <c r="AV194" s="8">
        <f>IF(OR($B194="",$C194="",$D194="",$E194="",$F194="",$G194="",$H194="",$I194="",$J194="",$K194="",$L194=""),"",IF($B194="Female",1/(1+EXP(-SUMPRODUCT(Engine!$C$6018:$C$6049,INDIRECT("Coefficients!$BN$2:$BN$33")))),1/(1+EXP(-SUMPRODUCT(Engine!$C$6018:$C$6049,INDIRECT("Coefficients!$BO$2:$BO$33"))))))</f>
      </c>
      <c r="AW194" s="8">
        <f>IF(OR($B194="",$C194="",$D194="",$E194="",$F194="",$G194="",$H194="",$I194="",$J194="",$K194="",$L194=""),"",IF($B194="Female",1/(1+EXP(-SUMPRODUCT(Engine!$C$6018:$C$6049,INDIRECT("Coefficients!$BP$2:$BP$33")))),1/(1+EXP(-SUMPRODUCT(Engine!$C$6018:$C$6049,INDIRECT("Coefficients!$BQ$2:$BQ$33"))))))</f>
      </c>
      <c r="AX194" s="8">
        <f>IF(OR($B194="",$C194="",$D194="",$E194="",$F194="",$G194="",$H194="",$I194="",$J194="",$K194="",$L194=""),"",IF($B194="Female",1/(1+EXP(-SUMPRODUCT(Engine!$C$6018:$C$6049,INDIRECT("Coefficients!$BR$2:$BR$33")))),1/(1+EXP(-SUMPRODUCT(Engine!$C$6018:$C$6049,INDIRECT("Coefficients!$BS$2:$BS$33"))))))</f>
      </c>
      <c r="AY194" s="8">
        <f>IF(OR($B194="",$C194="",$D194="",$E194="",$F194="",$G194="",$H194="",$I194="",$J194="",$K194="",$L194=""),"",IF($B194="Female",1/(1+EXP(-SUMPRODUCT(Engine!$C$6018:$C$6049,INDIRECT("Coefficients!$BT$2:$BT$33")))),1/(1+EXP(-SUMPRODUCT(Engine!$C$6018:$C$6049,INDIRECT("Coefficients!$BU$2:$BU$33"))))))</f>
      </c>
      <c r="AZ194" s="8">
        <f>IF(OR($B194="",$C194="",$D194="",$E194="",$F194="",$G194="",$H194="",$I194="",$J194="",$K194="",$L194=""),"",IF($B194="Female",1/(1+EXP(-SUMPRODUCT(Engine!$C$6018:$C$6049,INDIRECT("Coefficients!$BV$2:$BV$33")))),1/(1+EXP(-SUMPRODUCT(Engine!$C$6018:$C$6049,INDIRECT("Coefficients!$BW$2:$BW$33"))))))</f>
      </c>
      <c r="BA194" s="8">
        <f>IF(OR($B194="",$C194="",$D194="",$E194="",$F194="",$G194="",$H194="",$I194="",$J194="",$K194="",$L194=""),"",IF($B194="Female",1/(1+EXP(-SUMPRODUCT(Engine!$C$6018:$C$6049,INDIRECT("Coefficients!$BX$2:$BX$33")))),1/(1+EXP(-SUMPRODUCT(Engine!$C$6018:$C$6049,INDIRECT("Coefficients!$BY$2:$BY$33"))))))</f>
      </c>
      <c r="BB194" s="8">
        <f>IF(OR($B194="",$C194="",$D194="",$E194="",$F194="",$G194="",$H194="",$I194="",$J194="",$K194="",$L194=""),"",IF($B194="Female",1/(1+EXP(-SUMPRODUCT(Engine!$C$6018:$C$6049,INDIRECT("Coefficients!$BZ$2:$BZ$33")))),1/(1+EXP(-SUMPRODUCT(Engine!$C$6018:$C$6049,INDIRECT("Coefficients!$CA$2:$CA$33"))))))</f>
      </c>
      <c r="BC194" s="8">
        <f>IF(OR($B194="",$C194="",$D194="",$E194="",$F194="",$G194="",$H194="",$I194="",$J194="",$K194="",$L194=""),"",IF($B194="Female",1/(1+EXP(-SUMPRODUCT(Engine!$C$6018:$C$6049,INDIRECT("Coefficients!$CB$2:$CB$33")))),1/(1+EXP(-SUMPRODUCT(Engine!$C$6018:$C$6049,INDIRECT("Coefficients!$CC$2:$CC$33"))))))</f>
      </c>
      <c r="BD194" s="8">
        <f>IF(OR($B194="",$C194="",$D194="",$E194="",$F194="",$G194="",$H194="",$I194="",$J194="",$K194="",$L194=""),"",IF($B194="Female",1/(1+EXP(-SUMPRODUCT(Engine!$C$6018:$C$6049,INDIRECT("Coefficients!$CD$2:$CD$33")))),1/(1+EXP(-SUMPRODUCT(Engine!$C$6018:$C$6049,INDIRECT("Coefficients!$CE$2:$CE$33"))))))</f>
      </c>
      <c r="BE194" s="8">
        <f>IF(OR($B194="",$C194="",$D194="",$E194="",$F194="",$G194="",$H194="",$I194="",$J194="",$K194="",$L194=""),"",IF($B194="Female",1/(1+EXP(-SUMPRODUCT(Engine!$C$6018:$C$6049,INDIRECT("Coefficients!$CF$2:$CF$33")))),1/(1+EXP(-SUMPRODUCT(Engine!$C$6018:$C$6049,INDIRECT("Coefficients!$CG$2:$CG$33"))))))</f>
      </c>
      <c r="BF194" s="8">
        <f>IF(OR($B194="",$C194="",$D194="",$E194="",$F194="",$G194="",$H194="",$I194="",$J194="",$K194="",$L194=""),"",IF($B194="Female",1/(1+EXP(-SUMPRODUCT(Engine!$C$6018:$C$6049,INDIRECT("Coefficients!$CH$2:$CH$33")))),1/(1+EXP(-SUMPRODUCT(Engine!$C$6018:$C$6049,INDIRECT("Coefficients!$CI$2:$CI$33"))))))</f>
      </c>
      <c r="BG194" s="8">
        <f>IF(OR($B194="",$C194="",$D194="",$E194="",$F194="",$G194="",$H194="",$I194="",$J194="",$K194="",$L194=""),"",IF($B194="Female",1/(1+EXP(-SUMPRODUCT(Engine!$C$6018:$C$6049,INDIRECT("Coefficients!$CJ$2:$CJ$33")))),1/(1+EXP(-SUMPRODUCT(Engine!$C$6018:$C$6049,INDIRECT("Coefficients!$CK$2:$CK$33"))))))</f>
      </c>
      <c r="BH194" s="8">
        <f>IF(OR($B194="",$C194="",$D194="",$E194="",$F194="",$G194="",$H194="",$I194="",$J194="",$K194="",$L194=""),"",IF($B194="Female",1/(1+EXP(-SUMPRODUCT(Engine!$C$6018:$C$6049,INDIRECT("Coefficients!$CL$2:$CL$33")))),1/(1+EXP(-SUMPRODUCT(Engine!$C$6018:$C$6049,INDIRECT("Coefficients!$CM$2:$CM$33"))))))</f>
      </c>
      <c r="BI194" s="8">
        <f>IF(OR($B194="",$C194="",$D194="",$E194="",$F194="",$G194="",$H194="",$I194="",$J194="",$K194="",$L194=""),"",IF($B194="Female",1/(1+EXP(-SUMPRODUCT(Engine!$C$6018:$C$6049,INDIRECT("Coefficients!$CN$2:$CN$33")))),1/(1+EXP(-SUMPRODUCT(Engine!$C$6018:$C$6049,INDIRECT("Coefficients!$CO$2:$CO$33"))))))</f>
      </c>
      <c r="BJ194" s="8">
        <f>IF(OR($B194="",$C194="",$D194="",$E194="",$F194="",$G194="",$H194="",$I194="",$J194="",$K194="",$L194=""),"",IF($B194="Female",1/(1+EXP(-SUMPRODUCT(Engine!$C$6018:$C$6049,INDIRECT("Coefficients!$CP$2:$CP$33")))),1/(1+EXP(-SUMPRODUCT(Engine!$C$6018:$C$6049,INDIRECT("Coefficients!$CQ$2:$CQ$33"))))))</f>
      </c>
      <c r="BK194" s="8">
        <f>IF(OR($B194="",$C194="",$D194="",$E194="",$F194="",$G194="",$H194="",$I194="",$J194="",$K194="",$L194=""),"",IF($B194="Female",1/(1+EXP(-SUMPRODUCT(Engine!$C$6018:$C$6049,INDIRECT("Coefficients!$CR$2:$CR$33")))),1/(1+EXP(-SUMPRODUCT(Engine!$C$6018:$C$6049,INDIRECT("Coefficients!$CS$2:$CS$33"))))))</f>
      </c>
      <c r="BL194" s="8">
        <f>IF(OR($B194="",$C194="",$D194="",$E194="",$F194="",$G194="",$H194="",$I194="",$J194="",$K194="",$L194=""),"",IF($B194="Female",1/(1+EXP(-SUMPRODUCT(Engine!$C$6018:$C$6049,INDIRECT("Coefficients!$CT$2:$CT$33")))),1/(1+EXP(-SUMPRODUCT(Engine!$C$6018:$C$6049,INDIRECT("Coefficients!$CU$2:$CU$33"))))))</f>
      </c>
      <c r="BM194" s="8">
        <f>IF(OR($B194="",$C194="",$D194="",$E194="",$F194="",$G194="",$H194="",$I194="",$J194="",$K194="",$L194=""),"",IF($B194="Female",1/(1+EXP(-SUMPRODUCT(Engine!$C$6018:$C$6049,INDIRECT("Coefficients!$CV$2:$CV$33")))),1/(1+EXP(-SUMPRODUCT(Engine!$C$6018:$C$6049,INDIRECT("Coefficients!$CW$2:$CW$33"))))))</f>
      </c>
    </row>
    <row r="195" spans="1:65" x14ac:dyDescent="0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8">
        <f>IF(OR($B195="",$C195="",$D195="",$E195="",$F195="",$G195="",$H195="",$I195="",$J195="",$K195="",$L195=""),"",IF($B195="Female",1/(1+EXP(-SUMPRODUCT(Engine!$C$6050:$C$6081,INDIRECT("Coefficients!$B$2:$B$33")))),1/(1+EXP(-SUMPRODUCT(Engine!$C$6050:$C$6081,INDIRECT("Coefficients!$C$2:$C$33"))))))</f>
      </c>
      <c r="Q195" s="8">
        <f>IF(OR($B195="",$C195="",$D195="",$E195="",$F195="",$G195="",$H195="",$I195="",$J195="",$K195="",$L195=""),"",IF($B195="Female",1/(1+EXP(-SUMPRODUCT(Engine!$C$6050:$C$6081,INDIRECT("Coefficients!$D$2:$D$33")))),1/(1+EXP(-SUMPRODUCT(Engine!$C$6050:$C$6081,INDIRECT("Coefficients!$E$2:$E$33"))))))</f>
      </c>
      <c r="R195" s="8">
        <f>IF(OR($B195="",$C195="",$D195="",$E195="",$F195="",$G195="",$H195="",$I195="",$J195="",$K195="",$L195=""),"",IF($B195="Female",1/(1+EXP(-SUMPRODUCT(Engine!$C$6050:$C$6081,INDIRECT("Coefficients!$F$2:$F$33")))),1/(1+EXP(-SUMPRODUCT(Engine!$C$6050:$C$6081,INDIRECT("Coefficients!$G$2:$G$33"))))))</f>
      </c>
      <c r="S195" s="8">
        <f>IF(OR($B195="",$C195="",$D195="",$E195="",$F195="",$G195="",$H195="",$I195="",$J195="",$K195="",$L195=""),"",IF($B195="Female",1/(1+EXP(-SUMPRODUCT(Engine!$C$6050:$C$6081,INDIRECT("Coefficients!$H$2:$H$33")))),1/(1+EXP(-SUMPRODUCT(Engine!$C$6050:$C$6081,INDIRECT("Coefficients!$I$2:$I$33"))))))</f>
      </c>
      <c r="T195" s="8">
        <f>IF(OR($B195="",$C195="",$D195="",$E195="",$F195="",$G195="",$H195="",$I195="",$J195="",$K195="",$L195=""),"",IF($B195="Female",1/(1+EXP(-SUMPRODUCT(Engine!$C$6050:$C$6081,INDIRECT("Coefficients!$J$2:$J$33")))),1/(1+EXP(-SUMPRODUCT(Engine!$C$6050:$C$6081,INDIRECT("Coefficients!$K$2:$K$33"))))))</f>
      </c>
      <c r="U195" s="8">
        <f>IF(OR($B195="",$C195="",$D195="",$E195="",$F195="",$G195="",$H195="",$I195="",$J195="",$K195="",$L195=""),"",IF($B195="Female",1/(1+EXP(-SUMPRODUCT(Engine!$C$6050:$C$6081,INDIRECT("Coefficients!$L$2:$L$33")))),1/(1+EXP(-SUMPRODUCT(Engine!$C$6050:$C$6081,INDIRECT("Coefficients!$M$2:$M$33"))))))</f>
      </c>
      <c r="V195" s="8">
        <f>IF(OR($B195="",$C195="",$D195="",$E195="",$F195="",$G195="",$H195="",$I195="",$J195="",$K195="",$L195=""),"",IF($B195="Female",1/(1+EXP(-SUMPRODUCT(Engine!$C$6050:$C$6081,INDIRECT("Coefficients!$N$2:$N$33")))),1/(1+EXP(-SUMPRODUCT(Engine!$C$6050:$C$6081,INDIRECT("Coefficients!$O$2:$O$33"))))))</f>
      </c>
      <c r="W195" s="8">
        <f>IF(OR($B195="",$C195="",$D195="",$E195="",$F195="",$G195="",$H195="",$I195="",$J195="",$K195="",$L195=""),"",IF($B195="Female",1/(1+EXP(-SUMPRODUCT(Engine!$C$6050:$C$6081,INDIRECT("Coefficients!$P$2:$P$33")))),1/(1+EXP(-SUMPRODUCT(Engine!$C$6050:$C$6081,INDIRECT("Coefficients!$Q$2:$Q$33"))))))</f>
      </c>
      <c r="X195" s="8">
        <f>IF(OR($B195="",$C195="",$D195="",$E195="",$F195="",$G195="",$H195="",$I195="",$J195="",$K195="",$L195=""),"",IF($B195="Female",1/(1+EXP(-SUMPRODUCT(Engine!$C$6050:$C$6081,INDIRECT("Coefficients!$R$2:$R$33")))),1/(1+EXP(-SUMPRODUCT(Engine!$C$6050:$C$6081,INDIRECT("Coefficients!$S$2:$S$33"))))))</f>
      </c>
      <c r="Y195" s="8">
        <f>IF(OR($B195="",$C195="",$D195="",$E195="",$F195="",$G195="",$H195="",$I195="",$J195="",$K195="",$L195=""),"",IF($B195="Female",1/(1+EXP(-SUMPRODUCT(Engine!$C$6050:$C$6081,INDIRECT("Coefficients!$T$2:$T$33")))),1/(1+EXP(-SUMPRODUCT(Engine!$C$6050:$C$6081,INDIRECT("Coefficients!$U$2:$U$33"))))))</f>
      </c>
      <c r="Z195" s="8">
        <f>IF(OR($B195="",$C195="",$D195="",$E195="",$F195="",$G195="",$H195="",$I195="",$J195="",$K195="",$L195=""),"",IF($B195="Female",1/(1+EXP(-SUMPRODUCT(Engine!$C$6050:$C$6081,INDIRECT("Coefficients!$V$2:$V$33")))),1/(1+EXP(-SUMPRODUCT(Engine!$C$6050:$C$6081,INDIRECT("Coefficients!$W$2:$W$33"))))))</f>
      </c>
      <c r="AA195" s="8">
        <f>IF(OR($B195="",$C195="",$D195="",$E195="",$F195="",$G195="",$H195="",$I195="",$J195="",$K195="",$L195=""),"",IF($B195="Female",1/(1+EXP(-SUMPRODUCT(Engine!$C$6050:$C$6081,INDIRECT("Coefficients!$X$2:$X$33")))),1/(1+EXP(-SUMPRODUCT(Engine!$C$6050:$C$6081,INDIRECT("Coefficients!$Y$2:$Y$33"))))))</f>
      </c>
      <c r="AB195" s="8">
        <f>IF(OR($B195="",$C195="",$D195="",$E195="",$F195="",$G195="",$H195="",$I195="",$J195="",$K195="",$L195=""),"",IF($B195="Female",1/(1+EXP(-SUMPRODUCT(Engine!$C$6050:$C$6081,INDIRECT("Coefficients!$Z$2:$Z$33")))),1/(1+EXP(-SUMPRODUCT(Engine!$C$6050:$C$6081,INDIRECT("Coefficients!$AA$2:$AA$33"))))))</f>
      </c>
      <c r="AC195" s="8">
        <f>IF(OR($B195="",$C195="",$D195="",$E195="",$F195="",$G195="",$H195="",$I195="",$J195="",$K195="",$L195=""),"",IF($B195="Female",1/(1+EXP(-SUMPRODUCT(Engine!$C$6050:$C$6081,INDIRECT("Coefficients!$AB$2:$AB$33")))),1/(1+EXP(-SUMPRODUCT(Engine!$C$6050:$C$6081,INDIRECT("Coefficients!$AC$2:$AC$33"))))))</f>
      </c>
      <c r="AD195" s="8">
        <f>IF(OR($B195="",$C195="",$D195="",$E195="",$F195="",$G195="",$H195="",$I195="",$J195="",$K195="",$L195=""),"",IF($B195="Female",1/(1+EXP(-SUMPRODUCT(Engine!$C$6050:$C$6081,INDIRECT("Coefficients!$AD$2:$AD$33")))),1/(1+EXP(-SUMPRODUCT(Engine!$C$6050:$C$6081,INDIRECT("Coefficients!$AE$2:$AE$33"))))))</f>
      </c>
      <c r="AE195" s="8">
        <f>IF(OR($B195="",$C195="",$D195="",$E195="",$F195="",$G195="",$H195="",$I195="",$J195="",$K195="",$L195=""),"",IF($B195="Female",1/(1+EXP(-SUMPRODUCT(Engine!$C$6050:$C$6081,INDIRECT("Coefficients!$AF$2:$AF$33")))),1/(1+EXP(-SUMPRODUCT(Engine!$C$6050:$C$6081,INDIRECT("Coefficients!$AG$2:$AG$33"))))))</f>
      </c>
      <c r="AF195" s="8">
        <f>IF(OR($B195="",$C195="",$D195="",$E195="",$F195="",$G195="",$H195="",$I195="",$J195="",$K195="",$L195=""),"",IF($B195="Female",1/(1+EXP(-SUMPRODUCT(Engine!$C$6050:$C$6081,INDIRECT("Coefficients!$AH$2:$AH$33")))),1/(1+EXP(-SUMPRODUCT(Engine!$C$6050:$C$6081,INDIRECT("Coefficients!$AI$2:$AI$33"))))))</f>
      </c>
      <c r="AG195" s="8">
        <f>IF(OR($B195="",$C195="",$D195="",$E195="",$F195="",$G195="",$H195="",$I195="",$J195="",$K195="",$L195=""),"",IF($B195="Female",1/(1+EXP(-SUMPRODUCT(Engine!$C$6050:$C$6081,INDIRECT("Coefficients!$AJ$2:$AJ$33")))),1/(1+EXP(-SUMPRODUCT(Engine!$C$6050:$C$6081,INDIRECT("Coefficients!$AK$2:$AK$33"))))))</f>
      </c>
      <c r="AH195" s="8">
        <f>IF(OR($B195="",$C195="",$D195="",$E195="",$F195="",$G195="",$H195="",$I195="",$J195="",$K195="",$L195=""),"",IF($B195="Female",1/(1+EXP(-SUMPRODUCT(Engine!$C$6050:$C$6081,INDIRECT("Coefficients!$AL$2:$AL$33")))),1/(1+EXP(-SUMPRODUCT(Engine!$C$6050:$C$6081,INDIRECT("Coefficients!$AM$2:$AM$33"))))))</f>
      </c>
      <c r="AI195" s="8">
        <f>IF(OR($B195="",$C195="",$D195="",$E195="",$F195="",$G195="",$H195="",$I195="",$J195="",$K195="",$L195=""),"",IF($B195="Female",1/(1+EXP(-SUMPRODUCT(Engine!$C$6050:$C$6081,INDIRECT("Coefficients!$AN$2:$AN$33")))),1/(1+EXP(-SUMPRODUCT(Engine!$C$6050:$C$6081,INDIRECT("Coefficients!$AO$2:$AO$33"))))))</f>
      </c>
      <c r="AJ195" s="8">
        <f>IF(OR($B195="",$C195="",$D195="",$E195="",$F195="",$G195="",$H195="",$I195="",$J195="",$K195="",$L195=""),"",IF($B195="Female",1/(1+EXP(-SUMPRODUCT(Engine!$C$6050:$C$6081,INDIRECT("Coefficients!$AP$2:$AP$33")))),1/(1+EXP(-SUMPRODUCT(Engine!$C$6050:$C$6081,INDIRECT("Coefficients!$AQ$2:$AQ$33"))))))</f>
      </c>
      <c r="AK195" s="8">
        <f>IF(OR($B195="",$C195="",$D195="",$E195="",$F195="",$G195="",$H195="",$I195="",$J195="",$K195="",$L195=""),"",IF($B195="Female",1/(1+EXP(-SUMPRODUCT(Engine!$C$6050:$C$6081,INDIRECT("Coefficients!$AR$2:$AR$33")))),1/(1+EXP(-SUMPRODUCT(Engine!$C$6050:$C$6081,INDIRECT("Coefficients!$AS$2:$AS$33"))))))</f>
      </c>
      <c r="AL195" s="8">
        <f>IF(OR($B195="",$C195="",$D195="",$E195="",$F195="",$G195="",$H195="",$I195="",$J195="",$K195="",$L195=""),"",IF($B195="Female",1/(1+EXP(-SUMPRODUCT(Engine!$C$6050:$C$6081,INDIRECT("Coefficients!$AT$2:$AT$33")))),1/(1+EXP(-SUMPRODUCT(Engine!$C$6050:$C$6081,INDIRECT("Coefficients!$AU$2:$AU$33"))))))</f>
      </c>
      <c r="AM195" s="8">
        <f>IF(OR($B195="",$C195="",$D195="",$E195="",$F195="",$G195="",$H195="",$I195="",$J195="",$K195="",$L195=""),"",IF($B195="Female",1/(1+EXP(-SUMPRODUCT(Engine!$C$6050:$C$6081,INDIRECT("Coefficients!$AV$2:$AV$33")))),1/(1+EXP(-SUMPRODUCT(Engine!$C$6050:$C$6081,INDIRECT("Coefficients!$AW$2:$AW$33"))))))</f>
      </c>
      <c r="AN195" s="8">
        <f>IF(OR($B195="",$C195="",$D195="",$E195="",$F195="",$G195="",$H195="",$I195="",$J195="",$K195="",$L195=""),"",IF($B195="Female",1/(1+EXP(-SUMPRODUCT(Engine!$C$6050:$C$6081,INDIRECT("Coefficients!$AX$2:$AX$33")))),1/(1+EXP(-SUMPRODUCT(Engine!$C$6050:$C$6081,INDIRECT("Coefficients!$AY$2:$AY$33"))))))</f>
      </c>
      <c r="AO195" s="8">
        <f>IF(OR($B195="",$C195="",$D195="",$E195="",$F195="",$G195="",$H195="",$I195="",$J195="",$K195="",$L195=""),"",IF($B195="Female",1/(1+EXP(-SUMPRODUCT(Engine!$C$6050:$C$6081,INDIRECT("Coefficients!$AZ$2:$AZ$33")))),1/(1+EXP(-SUMPRODUCT(Engine!$C$6050:$C$6081,INDIRECT("Coefficients!$BA$2:$BA$33"))))))</f>
      </c>
      <c r="AP195" s="8">
        <f>IF(OR($B195="",$C195="",$D195="",$E195="",$F195="",$G195="",$H195="",$I195="",$J195="",$K195="",$L195=""),"",IF($B195="Female",1/(1+EXP(-SUMPRODUCT(Engine!$C$6050:$C$6081,INDIRECT("Coefficients!$BB$2:$BB$33")))),1/(1+EXP(-SUMPRODUCT(Engine!$C$6050:$C$6081,INDIRECT("Coefficients!$BC$2:$BC$33"))))))</f>
      </c>
      <c r="AQ195" s="8">
        <f>IF(OR($B195="",$C195="",$D195="",$E195="",$F195="",$G195="",$H195="",$I195="",$J195="",$K195="",$L195=""),"",IF($B195="Female",1/(1+EXP(-SUMPRODUCT(Engine!$C$6050:$C$6081,INDIRECT("Coefficients!$BD$2:$BD$33")))),1/(1+EXP(-SUMPRODUCT(Engine!$C$6050:$C$6081,INDIRECT("Coefficients!$BE$2:$BE$33"))))))</f>
      </c>
      <c r="AR195" s="8">
        <f>IF(OR($B195="",$C195="",$D195="",$E195="",$F195="",$G195="",$H195="",$I195="",$J195="",$K195="",$L195=""),"",IF($B195="Female",1/(1+EXP(-SUMPRODUCT(Engine!$C$6050:$C$6081,INDIRECT("Coefficients!$BF$2:$BF$33")))),1/(1+EXP(-SUMPRODUCT(Engine!$C$6050:$C$6081,INDIRECT("Coefficients!$BG$2:$BG$33"))))))</f>
      </c>
      <c r="AS195" s="8">
        <f>IF(OR($B195="",$C195="",$D195="",$E195="",$F195="",$G195="",$H195="",$I195="",$J195="",$K195="",$L195=""),"",IF($B195="Female",1/(1+EXP(-SUMPRODUCT(Engine!$C$6050:$C$6081,INDIRECT("Coefficients!$BH$2:$BH$33")))),1/(1+EXP(-SUMPRODUCT(Engine!$C$6050:$C$6081,INDIRECT("Coefficients!$BI$2:$BI$33"))))))</f>
      </c>
      <c r="AT195" s="8">
        <f>IF(OR($B195="",$C195="",$D195="",$E195="",$F195="",$G195="",$H195="",$I195="",$J195="",$K195="",$L195=""),"",IF($B195="Female",1/(1+EXP(-SUMPRODUCT(Engine!$C$6050:$C$6081,INDIRECT("Coefficients!$BJ$2:$BJ$33")))),1/(1+EXP(-SUMPRODUCT(Engine!$C$6050:$C$6081,INDIRECT("Coefficients!$BK$2:$BK$33"))))))</f>
      </c>
      <c r="AU195" s="8">
        <f>IF(OR($B195="",$C195="",$D195="",$E195="",$F195="",$G195="",$H195="",$I195="",$J195="",$K195="",$L195=""),"",IF($B195="Female",1/(1+EXP(-SUMPRODUCT(Engine!$C$6050:$C$6081,INDIRECT("Coefficients!$BL$2:$BL$33")))),1/(1+EXP(-SUMPRODUCT(Engine!$C$6050:$C$6081,INDIRECT("Coefficients!$BM$2:$BM$33"))))))</f>
      </c>
      <c r="AV195" s="8">
        <f>IF(OR($B195="",$C195="",$D195="",$E195="",$F195="",$G195="",$H195="",$I195="",$J195="",$K195="",$L195=""),"",IF($B195="Female",1/(1+EXP(-SUMPRODUCT(Engine!$C$6050:$C$6081,INDIRECT("Coefficients!$BN$2:$BN$33")))),1/(1+EXP(-SUMPRODUCT(Engine!$C$6050:$C$6081,INDIRECT("Coefficients!$BO$2:$BO$33"))))))</f>
      </c>
      <c r="AW195" s="8">
        <f>IF(OR($B195="",$C195="",$D195="",$E195="",$F195="",$G195="",$H195="",$I195="",$J195="",$K195="",$L195=""),"",IF($B195="Female",1/(1+EXP(-SUMPRODUCT(Engine!$C$6050:$C$6081,INDIRECT("Coefficients!$BP$2:$BP$33")))),1/(1+EXP(-SUMPRODUCT(Engine!$C$6050:$C$6081,INDIRECT("Coefficients!$BQ$2:$BQ$33"))))))</f>
      </c>
      <c r="AX195" s="8">
        <f>IF(OR($B195="",$C195="",$D195="",$E195="",$F195="",$G195="",$H195="",$I195="",$J195="",$K195="",$L195=""),"",IF($B195="Female",1/(1+EXP(-SUMPRODUCT(Engine!$C$6050:$C$6081,INDIRECT("Coefficients!$BR$2:$BR$33")))),1/(1+EXP(-SUMPRODUCT(Engine!$C$6050:$C$6081,INDIRECT("Coefficients!$BS$2:$BS$33"))))))</f>
      </c>
      <c r="AY195" s="8">
        <f>IF(OR($B195="",$C195="",$D195="",$E195="",$F195="",$G195="",$H195="",$I195="",$J195="",$K195="",$L195=""),"",IF($B195="Female",1/(1+EXP(-SUMPRODUCT(Engine!$C$6050:$C$6081,INDIRECT("Coefficients!$BT$2:$BT$33")))),1/(1+EXP(-SUMPRODUCT(Engine!$C$6050:$C$6081,INDIRECT("Coefficients!$BU$2:$BU$33"))))))</f>
      </c>
      <c r="AZ195" s="8">
        <f>IF(OR($B195="",$C195="",$D195="",$E195="",$F195="",$G195="",$H195="",$I195="",$J195="",$K195="",$L195=""),"",IF($B195="Female",1/(1+EXP(-SUMPRODUCT(Engine!$C$6050:$C$6081,INDIRECT("Coefficients!$BV$2:$BV$33")))),1/(1+EXP(-SUMPRODUCT(Engine!$C$6050:$C$6081,INDIRECT("Coefficients!$BW$2:$BW$33"))))))</f>
      </c>
      <c r="BA195" s="8">
        <f>IF(OR($B195="",$C195="",$D195="",$E195="",$F195="",$G195="",$H195="",$I195="",$J195="",$K195="",$L195=""),"",IF($B195="Female",1/(1+EXP(-SUMPRODUCT(Engine!$C$6050:$C$6081,INDIRECT("Coefficients!$BX$2:$BX$33")))),1/(1+EXP(-SUMPRODUCT(Engine!$C$6050:$C$6081,INDIRECT("Coefficients!$BY$2:$BY$33"))))))</f>
      </c>
      <c r="BB195" s="8">
        <f>IF(OR($B195="",$C195="",$D195="",$E195="",$F195="",$G195="",$H195="",$I195="",$J195="",$K195="",$L195=""),"",IF($B195="Female",1/(1+EXP(-SUMPRODUCT(Engine!$C$6050:$C$6081,INDIRECT("Coefficients!$BZ$2:$BZ$33")))),1/(1+EXP(-SUMPRODUCT(Engine!$C$6050:$C$6081,INDIRECT("Coefficients!$CA$2:$CA$33"))))))</f>
      </c>
      <c r="BC195" s="8">
        <f>IF(OR($B195="",$C195="",$D195="",$E195="",$F195="",$G195="",$H195="",$I195="",$J195="",$K195="",$L195=""),"",IF($B195="Female",1/(1+EXP(-SUMPRODUCT(Engine!$C$6050:$C$6081,INDIRECT("Coefficients!$CB$2:$CB$33")))),1/(1+EXP(-SUMPRODUCT(Engine!$C$6050:$C$6081,INDIRECT("Coefficients!$CC$2:$CC$33"))))))</f>
      </c>
      <c r="BD195" s="8">
        <f>IF(OR($B195="",$C195="",$D195="",$E195="",$F195="",$G195="",$H195="",$I195="",$J195="",$K195="",$L195=""),"",IF($B195="Female",1/(1+EXP(-SUMPRODUCT(Engine!$C$6050:$C$6081,INDIRECT("Coefficients!$CD$2:$CD$33")))),1/(1+EXP(-SUMPRODUCT(Engine!$C$6050:$C$6081,INDIRECT("Coefficients!$CE$2:$CE$33"))))))</f>
      </c>
      <c r="BE195" s="8">
        <f>IF(OR($B195="",$C195="",$D195="",$E195="",$F195="",$G195="",$H195="",$I195="",$J195="",$K195="",$L195=""),"",IF($B195="Female",1/(1+EXP(-SUMPRODUCT(Engine!$C$6050:$C$6081,INDIRECT("Coefficients!$CF$2:$CF$33")))),1/(1+EXP(-SUMPRODUCT(Engine!$C$6050:$C$6081,INDIRECT("Coefficients!$CG$2:$CG$33"))))))</f>
      </c>
      <c r="BF195" s="8">
        <f>IF(OR($B195="",$C195="",$D195="",$E195="",$F195="",$G195="",$H195="",$I195="",$J195="",$K195="",$L195=""),"",IF($B195="Female",1/(1+EXP(-SUMPRODUCT(Engine!$C$6050:$C$6081,INDIRECT("Coefficients!$CH$2:$CH$33")))),1/(1+EXP(-SUMPRODUCT(Engine!$C$6050:$C$6081,INDIRECT("Coefficients!$CI$2:$CI$33"))))))</f>
      </c>
      <c r="BG195" s="8">
        <f>IF(OR($B195="",$C195="",$D195="",$E195="",$F195="",$G195="",$H195="",$I195="",$J195="",$K195="",$L195=""),"",IF($B195="Female",1/(1+EXP(-SUMPRODUCT(Engine!$C$6050:$C$6081,INDIRECT("Coefficients!$CJ$2:$CJ$33")))),1/(1+EXP(-SUMPRODUCT(Engine!$C$6050:$C$6081,INDIRECT("Coefficients!$CK$2:$CK$33"))))))</f>
      </c>
      <c r="BH195" s="8">
        <f>IF(OR($B195="",$C195="",$D195="",$E195="",$F195="",$G195="",$H195="",$I195="",$J195="",$K195="",$L195=""),"",IF($B195="Female",1/(1+EXP(-SUMPRODUCT(Engine!$C$6050:$C$6081,INDIRECT("Coefficients!$CL$2:$CL$33")))),1/(1+EXP(-SUMPRODUCT(Engine!$C$6050:$C$6081,INDIRECT("Coefficients!$CM$2:$CM$33"))))))</f>
      </c>
      <c r="BI195" s="8">
        <f>IF(OR($B195="",$C195="",$D195="",$E195="",$F195="",$G195="",$H195="",$I195="",$J195="",$K195="",$L195=""),"",IF($B195="Female",1/(1+EXP(-SUMPRODUCT(Engine!$C$6050:$C$6081,INDIRECT("Coefficients!$CN$2:$CN$33")))),1/(1+EXP(-SUMPRODUCT(Engine!$C$6050:$C$6081,INDIRECT("Coefficients!$CO$2:$CO$33"))))))</f>
      </c>
      <c r="BJ195" s="8">
        <f>IF(OR($B195="",$C195="",$D195="",$E195="",$F195="",$G195="",$H195="",$I195="",$J195="",$K195="",$L195=""),"",IF($B195="Female",1/(1+EXP(-SUMPRODUCT(Engine!$C$6050:$C$6081,INDIRECT("Coefficients!$CP$2:$CP$33")))),1/(1+EXP(-SUMPRODUCT(Engine!$C$6050:$C$6081,INDIRECT("Coefficients!$CQ$2:$CQ$33"))))))</f>
      </c>
      <c r="BK195" s="8">
        <f>IF(OR($B195="",$C195="",$D195="",$E195="",$F195="",$G195="",$H195="",$I195="",$J195="",$K195="",$L195=""),"",IF($B195="Female",1/(1+EXP(-SUMPRODUCT(Engine!$C$6050:$C$6081,INDIRECT("Coefficients!$CR$2:$CR$33")))),1/(1+EXP(-SUMPRODUCT(Engine!$C$6050:$C$6081,INDIRECT("Coefficients!$CS$2:$CS$33"))))))</f>
      </c>
      <c r="BL195" s="8">
        <f>IF(OR($B195="",$C195="",$D195="",$E195="",$F195="",$G195="",$H195="",$I195="",$J195="",$K195="",$L195=""),"",IF($B195="Female",1/(1+EXP(-SUMPRODUCT(Engine!$C$6050:$C$6081,INDIRECT("Coefficients!$CT$2:$CT$33")))),1/(1+EXP(-SUMPRODUCT(Engine!$C$6050:$C$6081,INDIRECT("Coefficients!$CU$2:$CU$33"))))))</f>
      </c>
      <c r="BM195" s="8">
        <f>IF(OR($B195="",$C195="",$D195="",$E195="",$F195="",$G195="",$H195="",$I195="",$J195="",$K195="",$L195=""),"",IF($B195="Female",1/(1+EXP(-SUMPRODUCT(Engine!$C$6050:$C$6081,INDIRECT("Coefficients!$CV$2:$CV$33")))),1/(1+EXP(-SUMPRODUCT(Engine!$C$6050:$C$6081,INDIRECT("Coefficients!$CW$2:$CW$33"))))))</f>
      </c>
    </row>
    <row r="196" spans="1:65" x14ac:dyDescent="0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8">
        <f>IF(OR($B196="",$C196="",$D196="",$E196="",$F196="",$G196="",$H196="",$I196="",$J196="",$K196="",$L196=""),"",IF($B196="Female",1/(1+EXP(-SUMPRODUCT(Engine!$C$6082:$C$6113,INDIRECT("Coefficients!$B$2:$B$33")))),1/(1+EXP(-SUMPRODUCT(Engine!$C$6082:$C$6113,INDIRECT("Coefficients!$C$2:$C$33"))))))</f>
      </c>
      <c r="Q196" s="8">
        <f>IF(OR($B196="",$C196="",$D196="",$E196="",$F196="",$G196="",$H196="",$I196="",$J196="",$K196="",$L196=""),"",IF($B196="Female",1/(1+EXP(-SUMPRODUCT(Engine!$C$6082:$C$6113,INDIRECT("Coefficients!$D$2:$D$33")))),1/(1+EXP(-SUMPRODUCT(Engine!$C$6082:$C$6113,INDIRECT("Coefficients!$E$2:$E$33"))))))</f>
      </c>
      <c r="R196" s="8">
        <f>IF(OR($B196="",$C196="",$D196="",$E196="",$F196="",$G196="",$H196="",$I196="",$J196="",$K196="",$L196=""),"",IF($B196="Female",1/(1+EXP(-SUMPRODUCT(Engine!$C$6082:$C$6113,INDIRECT("Coefficients!$F$2:$F$33")))),1/(1+EXP(-SUMPRODUCT(Engine!$C$6082:$C$6113,INDIRECT("Coefficients!$G$2:$G$33"))))))</f>
      </c>
      <c r="S196" s="8">
        <f>IF(OR($B196="",$C196="",$D196="",$E196="",$F196="",$G196="",$H196="",$I196="",$J196="",$K196="",$L196=""),"",IF($B196="Female",1/(1+EXP(-SUMPRODUCT(Engine!$C$6082:$C$6113,INDIRECT("Coefficients!$H$2:$H$33")))),1/(1+EXP(-SUMPRODUCT(Engine!$C$6082:$C$6113,INDIRECT("Coefficients!$I$2:$I$33"))))))</f>
      </c>
      <c r="T196" s="8">
        <f>IF(OR($B196="",$C196="",$D196="",$E196="",$F196="",$G196="",$H196="",$I196="",$J196="",$K196="",$L196=""),"",IF($B196="Female",1/(1+EXP(-SUMPRODUCT(Engine!$C$6082:$C$6113,INDIRECT("Coefficients!$J$2:$J$33")))),1/(1+EXP(-SUMPRODUCT(Engine!$C$6082:$C$6113,INDIRECT("Coefficients!$K$2:$K$33"))))))</f>
      </c>
      <c r="U196" s="8">
        <f>IF(OR($B196="",$C196="",$D196="",$E196="",$F196="",$G196="",$H196="",$I196="",$J196="",$K196="",$L196=""),"",IF($B196="Female",1/(1+EXP(-SUMPRODUCT(Engine!$C$6082:$C$6113,INDIRECT("Coefficients!$L$2:$L$33")))),1/(1+EXP(-SUMPRODUCT(Engine!$C$6082:$C$6113,INDIRECT("Coefficients!$M$2:$M$33"))))))</f>
      </c>
      <c r="V196" s="8">
        <f>IF(OR($B196="",$C196="",$D196="",$E196="",$F196="",$G196="",$H196="",$I196="",$J196="",$K196="",$L196=""),"",IF($B196="Female",1/(1+EXP(-SUMPRODUCT(Engine!$C$6082:$C$6113,INDIRECT("Coefficients!$N$2:$N$33")))),1/(1+EXP(-SUMPRODUCT(Engine!$C$6082:$C$6113,INDIRECT("Coefficients!$O$2:$O$33"))))))</f>
      </c>
      <c r="W196" s="8">
        <f>IF(OR($B196="",$C196="",$D196="",$E196="",$F196="",$G196="",$H196="",$I196="",$J196="",$K196="",$L196=""),"",IF($B196="Female",1/(1+EXP(-SUMPRODUCT(Engine!$C$6082:$C$6113,INDIRECT("Coefficients!$P$2:$P$33")))),1/(1+EXP(-SUMPRODUCT(Engine!$C$6082:$C$6113,INDIRECT("Coefficients!$Q$2:$Q$33"))))))</f>
      </c>
      <c r="X196" s="8">
        <f>IF(OR($B196="",$C196="",$D196="",$E196="",$F196="",$G196="",$H196="",$I196="",$J196="",$K196="",$L196=""),"",IF($B196="Female",1/(1+EXP(-SUMPRODUCT(Engine!$C$6082:$C$6113,INDIRECT("Coefficients!$R$2:$R$33")))),1/(1+EXP(-SUMPRODUCT(Engine!$C$6082:$C$6113,INDIRECT("Coefficients!$S$2:$S$33"))))))</f>
      </c>
      <c r="Y196" s="8">
        <f>IF(OR($B196="",$C196="",$D196="",$E196="",$F196="",$G196="",$H196="",$I196="",$J196="",$K196="",$L196=""),"",IF($B196="Female",1/(1+EXP(-SUMPRODUCT(Engine!$C$6082:$C$6113,INDIRECT("Coefficients!$T$2:$T$33")))),1/(1+EXP(-SUMPRODUCT(Engine!$C$6082:$C$6113,INDIRECT("Coefficients!$U$2:$U$33"))))))</f>
      </c>
      <c r="Z196" s="8">
        <f>IF(OR($B196="",$C196="",$D196="",$E196="",$F196="",$G196="",$H196="",$I196="",$J196="",$K196="",$L196=""),"",IF($B196="Female",1/(1+EXP(-SUMPRODUCT(Engine!$C$6082:$C$6113,INDIRECT("Coefficients!$V$2:$V$33")))),1/(1+EXP(-SUMPRODUCT(Engine!$C$6082:$C$6113,INDIRECT("Coefficients!$W$2:$W$33"))))))</f>
      </c>
      <c r="AA196" s="8">
        <f>IF(OR($B196="",$C196="",$D196="",$E196="",$F196="",$G196="",$H196="",$I196="",$J196="",$K196="",$L196=""),"",IF($B196="Female",1/(1+EXP(-SUMPRODUCT(Engine!$C$6082:$C$6113,INDIRECT("Coefficients!$X$2:$X$33")))),1/(1+EXP(-SUMPRODUCT(Engine!$C$6082:$C$6113,INDIRECT("Coefficients!$Y$2:$Y$33"))))))</f>
      </c>
      <c r="AB196" s="8">
        <f>IF(OR($B196="",$C196="",$D196="",$E196="",$F196="",$G196="",$H196="",$I196="",$J196="",$K196="",$L196=""),"",IF($B196="Female",1/(1+EXP(-SUMPRODUCT(Engine!$C$6082:$C$6113,INDIRECT("Coefficients!$Z$2:$Z$33")))),1/(1+EXP(-SUMPRODUCT(Engine!$C$6082:$C$6113,INDIRECT("Coefficients!$AA$2:$AA$33"))))))</f>
      </c>
      <c r="AC196" s="8">
        <f>IF(OR($B196="",$C196="",$D196="",$E196="",$F196="",$G196="",$H196="",$I196="",$J196="",$K196="",$L196=""),"",IF($B196="Female",1/(1+EXP(-SUMPRODUCT(Engine!$C$6082:$C$6113,INDIRECT("Coefficients!$AB$2:$AB$33")))),1/(1+EXP(-SUMPRODUCT(Engine!$C$6082:$C$6113,INDIRECT("Coefficients!$AC$2:$AC$33"))))))</f>
      </c>
      <c r="AD196" s="8">
        <f>IF(OR($B196="",$C196="",$D196="",$E196="",$F196="",$G196="",$H196="",$I196="",$J196="",$K196="",$L196=""),"",IF($B196="Female",1/(1+EXP(-SUMPRODUCT(Engine!$C$6082:$C$6113,INDIRECT("Coefficients!$AD$2:$AD$33")))),1/(1+EXP(-SUMPRODUCT(Engine!$C$6082:$C$6113,INDIRECT("Coefficients!$AE$2:$AE$33"))))))</f>
      </c>
      <c r="AE196" s="8">
        <f>IF(OR($B196="",$C196="",$D196="",$E196="",$F196="",$G196="",$H196="",$I196="",$J196="",$K196="",$L196=""),"",IF($B196="Female",1/(1+EXP(-SUMPRODUCT(Engine!$C$6082:$C$6113,INDIRECT("Coefficients!$AF$2:$AF$33")))),1/(1+EXP(-SUMPRODUCT(Engine!$C$6082:$C$6113,INDIRECT("Coefficients!$AG$2:$AG$33"))))))</f>
      </c>
      <c r="AF196" s="8">
        <f>IF(OR($B196="",$C196="",$D196="",$E196="",$F196="",$G196="",$H196="",$I196="",$J196="",$K196="",$L196=""),"",IF($B196="Female",1/(1+EXP(-SUMPRODUCT(Engine!$C$6082:$C$6113,INDIRECT("Coefficients!$AH$2:$AH$33")))),1/(1+EXP(-SUMPRODUCT(Engine!$C$6082:$C$6113,INDIRECT("Coefficients!$AI$2:$AI$33"))))))</f>
      </c>
      <c r="AG196" s="8">
        <f>IF(OR($B196="",$C196="",$D196="",$E196="",$F196="",$G196="",$H196="",$I196="",$J196="",$K196="",$L196=""),"",IF($B196="Female",1/(1+EXP(-SUMPRODUCT(Engine!$C$6082:$C$6113,INDIRECT("Coefficients!$AJ$2:$AJ$33")))),1/(1+EXP(-SUMPRODUCT(Engine!$C$6082:$C$6113,INDIRECT("Coefficients!$AK$2:$AK$33"))))))</f>
      </c>
      <c r="AH196" s="8">
        <f>IF(OR($B196="",$C196="",$D196="",$E196="",$F196="",$G196="",$H196="",$I196="",$J196="",$K196="",$L196=""),"",IF($B196="Female",1/(1+EXP(-SUMPRODUCT(Engine!$C$6082:$C$6113,INDIRECT("Coefficients!$AL$2:$AL$33")))),1/(1+EXP(-SUMPRODUCT(Engine!$C$6082:$C$6113,INDIRECT("Coefficients!$AM$2:$AM$33"))))))</f>
      </c>
      <c r="AI196" s="8">
        <f>IF(OR($B196="",$C196="",$D196="",$E196="",$F196="",$G196="",$H196="",$I196="",$J196="",$K196="",$L196=""),"",IF($B196="Female",1/(1+EXP(-SUMPRODUCT(Engine!$C$6082:$C$6113,INDIRECT("Coefficients!$AN$2:$AN$33")))),1/(1+EXP(-SUMPRODUCT(Engine!$C$6082:$C$6113,INDIRECT("Coefficients!$AO$2:$AO$33"))))))</f>
      </c>
      <c r="AJ196" s="8">
        <f>IF(OR($B196="",$C196="",$D196="",$E196="",$F196="",$G196="",$H196="",$I196="",$J196="",$K196="",$L196=""),"",IF($B196="Female",1/(1+EXP(-SUMPRODUCT(Engine!$C$6082:$C$6113,INDIRECT("Coefficients!$AP$2:$AP$33")))),1/(1+EXP(-SUMPRODUCT(Engine!$C$6082:$C$6113,INDIRECT("Coefficients!$AQ$2:$AQ$33"))))))</f>
      </c>
      <c r="AK196" s="8">
        <f>IF(OR($B196="",$C196="",$D196="",$E196="",$F196="",$G196="",$H196="",$I196="",$J196="",$K196="",$L196=""),"",IF($B196="Female",1/(1+EXP(-SUMPRODUCT(Engine!$C$6082:$C$6113,INDIRECT("Coefficients!$AR$2:$AR$33")))),1/(1+EXP(-SUMPRODUCT(Engine!$C$6082:$C$6113,INDIRECT("Coefficients!$AS$2:$AS$33"))))))</f>
      </c>
      <c r="AL196" s="8">
        <f>IF(OR($B196="",$C196="",$D196="",$E196="",$F196="",$G196="",$H196="",$I196="",$J196="",$K196="",$L196=""),"",IF($B196="Female",1/(1+EXP(-SUMPRODUCT(Engine!$C$6082:$C$6113,INDIRECT("Coefficients!$AT$2:$AT$33")))),1/(1+EXP(-SUMPRODUCT(Engine!$C$6082:$C$6113,INDIRECT("Coefficients!$AU$2:$AU$33"))))))</f>
      </c>
      <c r="AM196" s="8">
        <f>IF(OR($B196="",$C196="",$D196="",$E196="",$F196="",$G196="",$H196="",$I196="",$J196="",$K196="",$L196=""),"",IF($B196="Female",1/(1+EXP(-SUMPRODUCT(Engine!$C$6082:$C$6113,INDIRECT("Coefficients!$AV$2:$AV$33")))),1/(1+EXP(-SUMPRODUCT(Engine!$C$6082:$C$6113,INDIRECT("Coefficients!$AW$2:$AW$33"))))))</f>
      </c>
      <c r="AN196" s="8">
        <f>IF(OR($B196="",$C196="",$D196="",$E196="",$F196="",$G196="",$H196="",$I196="",$J196="",$K196="",$L196=""),"",IF($B196="Female",1/(1+EXP(-SUMPRODUCT(Engine!$C$6082:$C$6113,INDIRECT("Coefficients!$AX$2:$AX$33")))),1/(1+EXP(-SUMPRODUCT(Engine!$C$6082:$C$6113,INDIRECT("Coefficients!$AY$2:$AY$33"))))))</f>
      </c>
      <c r="AO196" s="8">
        <f>IF(OR($B196="",$C196="",$D196="",$E196="",$F196="",$G196="",$H196="",$I196="",$J196="",$K196="",$L196=""),"",IF($B196="Female",1/(1+EXP(-SUMPRODUCT(Engine!$C$6082:$C$6113,INDIRECT("Coefficients!$AZ$2:$AZ$33")))),1/(1+EXP(-SUMPRODUCT(Engine!$C$6082:$C$6113,INDIRECT("Coefficients!$BA$2:$BA$33"))))))</f>
      </c>
      <c r="AP196" s="8">
        <f>IF(OR($B196="",$C196="",$D196="",$E196="",$F196="",$G196="",$H196="",$I196="",$J196="",$K196="",$L196=""),"",IF($B196="Female",1/(1+EXP(-SUMPRODUCT(Engine!$C$6082:$C$6113,INDIRECT("Coefficients!$BB$2:$BB$33")))),1/(1+EXP(-SUMPRODUCT(Engine!$C$6082:$C$6113,INDIRECT("Coefficients!$BC$2:$BC$33"))))))</f>
      </c>
      <c r="AQ196" s="8">
        <f>IF(OR($B196="",$C196="",$D196="",$E196="",$F196="",$G196="",$H196="",$I196="",$J196="",$K196="",$L196=""),"",IF($B196="Female",1/(1+EXP(-SUMPRODUCT(Engine!$C$6082:$C$6113,INDIRECT("Coefficients!$BD$2:$BD$33")))),1/(1+EXP(-SUMPRODUCT(Engine!$C$6082:$C$6113,INDIRECT("Coefficients!$BE$2:$BE$33"))))))</f>
      </c>
      <c r="AR196" s="8">
        <f>IF(OR($B196="",$C196="",$D196="",$E196="",$F196="",$G196="",$H196="",$I196="",$J196="",$K196="",$L196=""),"",IF($B196="Female",1/(1+EXP(-SUMPRODUCT(Engine!$C$6082:$C$6113,INDIRECT("Coefficients!$BF$2:$BF$33")))),1/(1+EXP(-SUMPRODUCT(Engine!$C$6082:$C$6113,INDIRECT("Coefficients!$BG$2:$BG$33"))))))</f>
      </c>
      <c r="AS196" s="8">
        <f>IF(OR($B196="",$C196="",$D196="",$E196="",$F196="",$G196="",$H196="",$I196="",$J196="",$K196="",$L196=""),"",IF($B196="Female",1/(1+EXP(-SUMPRODUCT(Engine!$C$6082:$C$6113,INDIRECT("Coefficients!$BH$2:$BH$33")))),1/(1+EXP(-SUMPRODUCT(Engine!$C$6082:$C$6113,INDIRECT("Coefficients!$BI$2:$BI$33"))))))</f>
      </c>
      <c r="AT196" s="8">
        <f>IF(OR($B196="",$C196="",$D196="",$E196="",$F196="",$G196="",$H196="",$I196="",$J196="",$K196="",$L196=""),"",IF($B196="Female",1/(1+EXP(-SUMPRODUCT(Engine!$C$6082:$C$6113,INDIRECT("Coefficients!$BJ$2:$BJ$33")))),1/(1+EXP(-SUMPRODUCT(Engine!$C$6082:$C$6113,INDIRECT("Coefficients!$BK$2:$BK$33"))))))</f>
      </c>
      <c r="AU196" s="8">
        <f>IF(OR($B196="",$C196="",$D196="",$E196="",$F196="",$G196="",$H196="",$I196="",$J196="",$K196="",$L196=""),"",IF($B196="Female",1/(1+EXP(-SUMPRODUCT(Engine!$C$6082:$C$6113,INDIRECT("Coefficients!$BL$2:$BL$33")))),1/(1+EXP(-SUMPRODUCT(Engine!$C$6082:$C$6113,INDIRECT("Coefficients!$BM$2:$BM$33"))))))</f>
      </c>
      <c r="AV196" s="8">
        <f>IF(OR($B196="",$C196="",$D196="",$E196="",$F196="",$G196="",$H196="",$I196="",$J196="",$K196="",$L196=""),"",IF($B196="Female",1/(1+EXP(-SUMPRODUCT(Engine!$C$6082:$C$6113,INDIRECT("Coefficients!$BN$2:$BN$33")))),1/(1+EXP(-SUMPRODUCT(Engine!$C$6082:$C$6113,INDIRECT("Coefficients!$BO$2:$BO$33"))))))</f>
      </c>
      <c r="AW196" s="8">
        <f>IF(OR($B196="",$C196="",$D196="",$E196="",$F196="",$G196="",$H196="",$I196="",$J196="",$K196="",$L196=""),"",IF($B196="Female",1/(1+EXP(-SUMPRODUCT(Engine!$C$6082:$C$6113,INDIRECT("Coefficients!$BP$2:$BP$33")))),1/(1+EXP(-SUMPRODUCT(Engine!$C$6082:$C$6113,INDIRECT("Coefficients!$BQ$2:$BQ$33"))))))</f>
      </c>
      <c r="AX196" s="8">
        <f>IF(OR($B196="",$C196="",$D196="",$E196="",$F196="",$G196="",$H196="",$I196="",$J196="",$K196="",$L196=""),"",IF($B196="Female",1/(1+EXP(-SUMPRODUCT(Engine!$C$6082:$C$6113,INDIRECT("Coefficients!$BR$2:$BR$33")))),1/(1+EXP(-SUMPRODUCT(Engine!$C$6082:$C$6113,INDIRECT("Coefficients!$BS$2:$BS$33"))))))</f>
      </c>
      <c r="AY196" s="8">
        <f>IF(OR($B196="",$C196="",$D196="",$E196="",$F196="",$G196="",$H196="",$I196="",$J196="",$K196="",$L196=""),"",IF($B196="Female",1/(1+EXP(-SUMPRODUCT(Engine!$C$6082:$C$6113,INDIRECT("Coefficients!$BT$2:$BT$33")))),1/(1+EXP(-SUMPRODUCT(Engine!$C$6082:$C$6113,INDIRECT("Coefficients!$BU$2:$BU$33"))))))</f>
      </c>
      <c r="AZ196" s="8">
        <f>IF(OR($B196="",$C196="",$D196="",$E196="",$F196="",$G196="",$H196="",$I196="",$J196="",$K196="",$L196=""),"",IF($B196="Female",1/(1+EXP(-SUMPRODUCT(Engine!$C$6082:$C$6113,INDIRECT("Coefficients!$BV$2:$BV$33")))),1/(1+EXP(-SUMPRODUCT(Engine!$C$6082:$C$6113,INDIRECT("Coefficients!$BW$2:$BW$33"))))))</f>
      </c>
      <c r="BA196" s="8">
        <f>IF(OR($B196="",$C196="",$D196="",$E196="",$F196="",$G196="",$H196="",$I196="",$J196="",$K196="",$L196=""),"",IF($B196="Female",1/(1+EXP(-SUMPRODUCT(Engine!$C$6082:$C$6113,INDIRECT("Coefficients!$BX$2:$BX$33")))),1/(1+EXP(-SUMPRODUCT(Engine!$C$6082:$C$6113,INDIRECT("Coefficients!$BY$2:$BY$33"))))))</f>
      </c>
      <c r="BB196" s="8">
        <f>IF(OR($B196="",$C196="",$D196="",$E196="",$F196="",$G196="",$H196="",$I196="",$J196="",$K196="",$L196=""),"",IF($B196="Female",1/(1+EXP(-SUMPRODUCT(Engine!$C$6082:$C$6113,INDIRECT("Coefficients!$BZ$2:$BZ$33")))),1/(1+EXP(-SUMPRODUCT(Engine!$C$6082:$C$6113,INDIRECT("Coefficients!$CA$2:$CA$33"))))))</f>
      </c>
      <c r="BC196" s="8">
        <f>IF(OR($B196="",$C196="",$D196="",$E196="",$F196="",$G196="",$H196="",$I196="",$J196="",$K196="",$L196=""),"",IF($B196="Female",1/(1+EXP(-SUMPRODUCT(Engine!$C$6082:$C$6113,INDIRECT("Coefficients!$CB$2:$CB$33")))),1/(1+EXP(-SUMPRODUCT(Engine!$C$6082:$C$6113,INDIRECT("Coefficients!$CC$2:$CC$33"))))))</f>
      </c>
      <c r="BD196" s="8">
        <f>IF(OR($B196="",$C196="",$D196="",$E196="",$F196="",$G196="",$H196="",$I196="",$J196="",$K196="",$L196=""),"",IF($B196="Female",1/(1+EXP(-SUMPRODUCT(Engine!$C$6082:$C$6113,INDIRECT("Coefficients!$CD$2:$CD$33")))),1/(1+EXP(-SUMPRODUCT(Engine!$C$6082:$C$6113,INDIRECT("Coefficients!$CE$2:$CE$33"))))))</f>
      </c>
      <c r="BE196" s="8">
        <f>IF(OR($B196="",$C196="",$D196="",$E196="",$F196="",$G196="",$H196="",$I196="",$J196="",$K196="",$L196=""),"",IF($B196="Female",1/(1+EXP(-SUMPRODUCT(Engine!$C$6082:$C$6113,INDIRECT("Coefficients!$CF$2:$CF$33")))),1/(1+EXP(-SUMPRODUCT(Engine!$C$6082:$C$6113,INDIRECT("Coefficients!$CG$2:$CG$33"))))))</f>
      </c>
      <c r="BF196" s="8">
        <f>IF(OR($B196="",$C196="",$D196="",$E196="",$F196="",$G196="",$H196="",$I196="",$J196="",$K196="",$L196=""),"",IF($B196="Female",1/(1+EXP(-SUMPRODUCT(Engine!$C$6082:$C$6113,INDIRECT("Coefficients!$CH$2:$CH$33")))),1/(1+EXP(-SUMPRODUCT(Engine!$C$6082:$C$6113,INDIRECT("Coefficients!$CI$2:$CI$33"))))))</f>
      </c>
      <c r="BG196" s="8">
        <f>IF(OR($B196="",$C196="",$D196="",$E196="",$F196="",$G196="",$H196="",$I196="",$J196="",$K196="",$L196=""),"",IF($B196="Female",1/(1+EXP(-SUMPRODUCT(Engine!$C$6082:$C$6113,INDIRECT("Coefficients!$CJ$2:$CJ$33")))),1/(1+EXP(-SUMPRODUCT(Engine!$C$6082:$C$6113,INDIRECT("Coefficients!$CK$2:$CK$33"))))))</f>
      </c>
      <c r="BH196" s="8">
        <f>IF(OR($B196="",$C196="",$D196="",$E196="",$F196="",$G196="",$H196="",$I196="",$J196="",$K196="",$L196=""),"",IF($B196="Female",1/(1+EXP(-SUMPRODUCT(Engine!$C$6082:$C$6113,INDIRECT("Coefficients!$CL$2:$CL$33")))),1/(1+EXP(-SUMPRODUCT(Engine!$C$6082:$C$6113,INDIRECT("Coefficients!$CM$2:$CM$33"))))))</f>
      </c>
      <c r="BI196" s="8">
        <f>IF(OR($B196="",$C196="",$D196="",$E196="",$F196="",$G196="",$H196="",$I196="",$J196="",$K196="",$L196=""),"",IF($B196="Female",1/(1+EXP(-SUMPRODUCT(Engine!$C$6082:$C$6113,INDIRECT("Coefficients!$CN$2:$CN$33")))),1/(1+EXP(-SUMPRODUCT(Engine!$C$6082:$C$6113,INDIRECT("Coefficients!$CO$2:$CO$33"))))))</f>
      </c>
      <c r="BJ196" s="8">
        <f>IF(OR($B196="",$C196="",$D196="",$E196="",$F196="",$G196="",$H196="",$I196="",$J196="",$K196="",$L196=""),"",IF($B196="Female",1/(1+EXP(-SUMPRODUCT(Engine!$C$6082:$C$6113,INDIRECT("Coefficients!$CP$2:$CP$33")))),1/(1+EXP(-SUMPRODUCT(Engine!$C$6082:$C$6113,INDIRECT("Coefficients!$CQ$2:$CQ$33"))))))</f>
      </c>
      <c r="BK196" s="8">
        <f>IF(OR($B196="",$C196="",$D196="",$E196="",$F196="",$G196="",$H196="",$I196="",$J196="",$K196="",$L196=""),"",IF($B196="Female",1/(1+EXP(-SUMPRODUCT(Engine!$C$6082:$C$6113,INDIRECT("Coefficients!$CR$2:$CR$33")))),1/(1+EXP(-SUMPRODUCT(Engine!$C$6082:$C$6113,INDIRECT("Coefficients!$CS$2:$CS$33"))))))</f>
      </c>
      <c r="BL196" s="8">
        <f>IF(OR($B196="",$C196="",$D196="",$E196="",$F196="",$G196="",$H196="",$I196="",$J196="",$K196="",$L196=""),"",IF($B196="Female",1/(1+EXP(-SUMPRODUCT(Engine!$C$6082:$C$6113,INDIRECT("Coefficients!$CT$2:$CT$33")))),1/(1+EXP(-SUMPRODUCT(Engine!$C$6082:$C$6113,INDIRECT("Coefficients!$CU$2:$CU$33"))))))</f>
      </c>
      <c r="BM196" s="8">
        <f>IF(OR($B196="",$C196="",$D196="",$E196="",$F196="",$G196="",$H196="",$I196="",$J196="",$K196="",$L196=""),"",IF($B196="Female",1/(1+EXP(-SUMPRODUCT(Engine!$C$6082:$C$6113,INDIRECT("Coefficients!$CV$2:$CV$33")))),1/(1+EXP(-SUMPRODUCT(Engine!$C$6082:$C$6113,INDIRECT("Coefficients!$CW$2:$CW$33"))))))</f>
      </c>
    </row>
    <row r="197" spans="1:65" x14ac:dyDescent="0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8">
        <f>IF(OR($B197="",$C197="",$D197="",$E197="",$F197="",$G197="",$H197="",$I197="",$J197="",$K197="",$L197=""),"",IF($B197="Female",1/(1+EXP(-SUMPRODUCT(Engine!$C$6114:$C$6145,INDIRECT("Coefficients!$B$2:$B$33")))),1/(1+EXP(-SUMPRODUCT(Engine!$C$6114:$C$6145,INDIRECT("Coefficients!$C$2:$C$33"))))))</f>
      </c>
      <c r="Q197" s="8">
        <f>IF(OR($B197="",$C197="",$D197="",$E197="",$F197="",$G197="",$H197="",$I197="",$J197="",$K197="",$L197=""),"",IF($B197="Female",1/(1+EXP(-SUMPRODUCT(Engine!$C$6114:$C$6145,INDIRECT("Coefficients!$D$2:$D$33")))),1/(1+EXP(-SUMPRODUCT(Engine!$C$6114:$C$6145,INDIRECT("Coefficients!$E$2:$E$33"))))))</f>
      </c>
      <c r="R197" s="8">
        <f>IF(OR($B197="",$C197="",$D197="",$E197="",$F197="",$G197="",$H197="",$I197="",$J197="",$K197="",$L197=""),"",IF($B197="Female",1/(1+EXP(-SUMPRODUCT(Engine!$C$6114:$C$6145,INDIRECT("Coefficients!$F$2:$F$33")))),1/(1+EXP(-SUMPRODUCT(Engine!$C$6114:$C$6145,INDIRECT("Coefficients!$G$2:$G$33"))))))</f>
      </c>
      <c r="S197" s="8">
        <f>IF(OR($B197="",$C197="",$D197="",$E197="",$F197="",$G197="",$H197="",$I197="",$J197="",$K197="",$L197=""),"",IF($B197="Female",1/(1+EXP(-SUMPRODUCT(Engine!$C$6114:$C$6145,INDIRECT("Coefficients!$H$2:$H$33")))),1/(1+EXP(-SUMPRODUCT(Engine!$C$6114:$C$6145,INDIRECT("Coefficients!$I$2:$I$33"))))))</f>
      </c>
      <c r="T197" s="8">
        <f>IF(OR($B197="",$C197="",$D197="",$E197="",$F197="",$G197="",$H197="",$I197="",$J197="",$K197="",$L197=""),"",IF($B197="Female",1/(1+EXP(-SUMPRODUCT(Engine!$C$6114:$C$6145,INDIRECT("Coefficients!$J$2:$J$33")))),1/(1+EXP(-SUMPRODUCT(Engine!$C$6114:$C$6145,INDIRECT("Coefficients!$K$2:$K$33"))))))</f>
      </c>
      <c r="U197" s="8">
        <f>IF(OR($B197="",$C197="",$D197="",$E197="",$F197="",$G197="",$H197="",$I197="",$J197="",$K197="",$L197=""),"",IF($B197="Female",1/(1+EXP(-SUMPRODUCT(Engine!$C$6114:$C$6145,INDIRECT("Coefficients!$L$2:$L$33")))),1/(1+EXP(-SUMPRODUCT(Engine!$C$6114:$C$6145,INDIRECT("Coefficients!$M$2:$M$33"))))))</f>
      </c>
      <c r="V197" s="8">
        <f>IF(OR($B197="",$C197="",$D197="",$E197="",$F197="",$G197="",$H197="",$I197="",$J197="",$K197="",$L197=""),"",IF($B197="Female",1/(1+EXP(-SUMPRODUCT(Engine!$C$6114:$C$6145,INDIRECT("Coefficients!$N$2:$N$33")))),1/(1+EXP(-SUMPRODUCT(Engine!$C$6114:$C$6145,INDIRECT("Coefficients!$O$2:$O$33"))))))</f>
      </c>
      <c r="W197" s="8">
        <f>IF(OR($B197="",$C197="",$D197="",$E197="",$F197="",$G197="",$H197="",$I197="",$J197="",$K197="",$L197=""),"",IF($B197="Female",1/(1+EXP(-SUMPRODUCT(Engine!$C$6114:$C$6145,INDIRECT("Coefficients!$P$2:$P$33")))),1/(1+EXP(-SUMPRODUCT(Engine!$C$6114:$C$6145,INDIRECT("Coefficients!$Q$2:$Q$33"))))))</f>
      </c>
      <c r="X197" s="8">
        <f>IF(OR($B197="",$C197="",$D197="",$E197="",$F197="",$G197="",$H197="",$I197="",$J197="",$K197="",$L197=""),"",IF($B197="Female",1/(1+EXP(-SUMPRODUCT(Engine!$C$6114:$C$6145,INDIRECT("Coefficients!$R$2:$R$33")))),1/(1+EXP(-SUMPRODUCT(Engine!$C$6114:$C$6145,INDIRECT("Coefficients!$S$2:$S$33"))))))</f>
      </c>
      <c r="Y197" s="8">
        <f>IF(OR($B197="",$C197="",$D197="",$E197="",$F197="",$G197="",$H197="",$I197="",$J197="",$K197="",$L197=""),"",IF($B197="Female",1/(1+EXP(-SUMPRODUCT(Engine!$C$6114:$C$6145,INDIRECT("Coefficients!$T$2:$T$33")))),1/(1+EXP(-SUMPRODUCT(Engine!$C$6114:$C$6145,INDIRECT("Coefficients!$U$2:$U$33"))))))</f>
      </c>
      <c r="Z197" s="8">
        <f>IF(OR($B197="",$C197="",$D197="",$E197="",$F197="",$G197="",$H197="",$I197="",$J197="",$K197="",$L197=""),"",IF($B197="Female",1/(1+EXP(-SUMPRODUCT(Engine!$C$6114:$C$6145,INDIRECT("Coefficients!$V$2:$V$33")))),1/(1+EXP(-SUMPRODUCT(Engine!$C$6114:$C$6145,INDIRECT("Coefficients!$W$2:$W$33"))))))</f>
      </c>
      <c r="AA197" s="8">
        <f>IF(OR($B197="",$C197="",$D197="",$E197="",$F197="",$G197="",$H197="",$I197="",$J197="",$K197="",$L197=""),"",IF($B197="Female",1/(1+EXP(-SUMPRODUCT(Engine!$C$6114:$C$6145,INDIRECT("Coefficients!$X$2:$X$33")))),1/(1+EXP(-SUMPRODUCT(Engine!$C$6114:$C$6145,INDIRECT("Coefficients!$Y$2:$Y$33"))))))</f>
      </c>
      <c r="AB197" s="8">
        <f>IF(OR($B197="",$C197="",$D197="",$E197="",$F197="",$G197="",$H197="",$I197="",$J197="",$K197="",$L197=""),"",IF($B197="Female",1/(1+EXP(-SUMPRODUCT(Engine!$C$6114:$C$6145,INDIRECT("Coefficients!$Z$2:$Z$33")))),1/(1+EXP(-SUMPRODUCT(Engine!$C$6114:$C$6145,INDIRECT("Coefficients!$AA$2:$AA$33"))))))</f>
      </c>
      <c r="AC197" s="8">
        <f>IF(OR($B197="",$C197="",$D197="",$E197="",$F197="",$G197="",$H197="",$I197="",$J197="",$K197="",$L197=""),"",IF($B197="Female",1/(1+EXP(-SUMPRODUCT(Engine!$C$6114:$C$6145,INDIRECT("Coefficients!$AB$2:$AB$33")))),1/(1+EXP(-SUMPRODUCT(Engine!$C$6114:$C$6145,INDIRECT("Coefficients!$AC$2:$AC$33"))))))</f>
      </c>
      <c r="AD197" s="8">
        <f>IF(OR($B197="",$C197="",$D197="",$E197="",$F197="",$G197="",$H197="",$I197="",$J197="",$K197="",$L197=""),"",IF($B197="Female",1/(1+EXP(-SUMPRODUCT(Engine!$C$6114:$C$6145,INDIRECT("Coefficients!$AD$2:$AD$33")))),1/(1+EXP(-SUMPRODUCT(Engine!$C$6114:$C$6145,INDIRECT("Coefficients!$AE$2:$AE$33"))))))</f>
      </c>
      <c r="AE197" s="8">
        <f>IF(OR($B197="",$C197="",$D197="",$E197="",$F197="",$G197="",$H197="",$I197="",$J197="",$K197="",$L197=""),"",IF($B197="Female",1/(1+EXP(-SUMPRODUCT(Engine!$C$6114:$C$6145,INDIRECT("Coefficients!$AF$2:$AF$33")))),1/(1+EXP(-SUMPRODUCT(Engine!$C$6114:$C$6145,INDIRECT("Coefficients!$AG$2:$AG$33"))))))</f>
      </c>
      <c r="AF197" s="8">
        <f>IF(OR($B197="",$C197="",$D197="",$E197="",$F197="",$G197="",$H197="",$I197="",$J197="",$K197="",$L197=""),"",IF($B197="Female",1/(1+EXP(-SUMPRODUCT(Engine!$C$6114:$C$6145,INDIRECT("Coefficients!$AH$2:$AH$33")))),1/(1+EXP(-SUMPRODUCT(Engine!$C$6114:$C$6145,INDIRECT("Coefficients!$AI$2:$AI$33"))))))</f>
      </c>
      <c r="AG197" s="8">
        <f>IF(OR($B197="",$C197="",$D197="",$E197="",$F197="",$G197="",$H197="",$I197="",$J197="",$K197="",$L197=""),"",IF($B197="Female",1/(1+EXP(-SUMPRODUCT(Engine!$C$6114:$C$6145,INDIRECT("Coefficients!$AJ$2:$AJ$33")))),1/(1+EXP(-SUMPRODUCT(Engine!$C$6114:$C$6145,INDIRECT("Coefficients!$AK$2:$AK$33"))))))</f>
      </c>
      <c r="AH197" s="8">
        <f>IF(OR($B197="",$C197="",$D197="",$E197="",$F197="",$G197="",$H197="",$I197="",$J197="",$K197="",$L197=""),"",IF($B197="Female",1/(1+EXP(-SUMPRODUCT(Engine!$C$6114:$C$6145,INDIRECT("Coefficients!$AL$2:$AL$33")))),1/(1+EXP(-SUMPRODUCT(Engine!$C$6114:$C$6145,INDIRECT("Coefficients!$AM$2:$AM$33"))))))</f>
      </c>
      <c r="AI197" s="8">
        <f>IF(OR($B197="",$C197="",$D197="",$E197="",$F197="",$G197="",$H197="",$I197="",$J197="",$K197="",$L197=""),"",IF($B197="Female",1/(1+EXP(-SUMPRODUCT(Engine!$C$6114:$C$6145,INDIRECT("Coefficients!$AN$2:$AN$33")))),1/(1+EXP(-SUMPRODUCT(Engine!$C$6114:$C$6145,INDIRECT("Coefficients!$AO$2:$AO$33"))))))</f>
      </c>
      <c r="AJ197" s="8">
        <f>IF(OR($B197="",$C197="",$D197="",$E197="",$F197="",$G197="",$H197="",$I197="",$J197="",$K197="",$L197=""),"",IF($B197="Female",1/(1+EXP(-SUMPRODUCT(Engine!$C$6114:$C$6145,INDIRECT("Coefficients!$AP$2:$AP$33")))),1/(1+EXP(-SUMPRODUCT(Engine!$C$6114:$C$6145,INDIRECT("Coefficients!$AQ$2:$AQ$33"))))))</f>
      </c>
      <c r="AK197" s="8">
        <f>IF(OR($B197="",$C197="",$D197="",$E197="",$F197="",$G197="",$H197="",$I197="",$J197="",$K197="",$L197=""),"",IF($B197="Female",1/(1+EXP(-SUMPRODUCT(Engine!$C$6114:$C$6145,INDIRECT("Coefficients!$AR$2:$AR$33")))),1/(1+EXP(-SUMPRODUCT(Engine!$C$6114:$C$6145,INDIRECT("Coefficients!$AS$2:$AS$33"))))))</f>
      </c>
      <c r="AL197" s="8">
        <f>IF(OR($B197="",$C197="",$D197="",$E197="",$F197="",$G197="",$H197="",$I197="",$J197="",$K197="",$L197=""),"",IF($B197="Female",1/(1+EXP(-SUMPRODUCT(Engine!$C$6114:$C$6145,INDIRECT("Coefficients!$AT$2:$AT$33")))),1/(1+EXP(-SUMPRODUCT(Engine!$C$6114:$C$6145,INDIRECT("Coefficients!$AU$2:$AU$33"))))))</f>
      </c>
      <c r="AM197" s="8">
        <f>IF(OR($B197="",$C197="",$D197="",$E197="",$F197="",$G197="",$H197="",$I197="",$J197="",$K197="",$L197=""),"",IF($B197="Female",1/(1+EXP(-SUMPRODUCT(Engine!$C$6114:$C$6145,INDIRECT("Coefficients!$AV$2:$AV$33")))),1/(1+EXP(-SUMPRODUCT(Engine!$C$6114:$C$6145,INDIRECT("Coefficients!$AW$2:$AW$33"))))))</f>
      </c>
      <c r="AN197" s="8">
        <f>IF(OR($B197="",$C197="",$D197="",$E197="",$F197="",$G197="",$H197="",$I197="",$J197="",$K197="",$L197=""),"",IF($B197="Female",1/(1+EXP(-SUMPRODUCT(Engine!$C$6114:$C$6145,INDIRECT("Coefficients!$AX$2:$AX$33")))),1/(1+EXP(-SUMPRODUCT(Engine!$C$6114:$C$6145,INDIRECT("Coefficients!$AY$2:$AY$33"))))))</f>
      </c>
      <c r="AO197" s="8">
        <f>IF(OR($B197="",$C197="",$D197="",$E197="",$F197="",$G197="",$H197="",$I197="",$J197="",$K197="",$L197=""),"",IF($B197="Female",1/(1+EXP(-SUMPRODUCT(Engine!$C$6114:$C$6145,INDIRECT("Coefficients!$AZ$2:$AZ$33")))),1/(1+EXP(-SUMPRODUCT(Engine!$C$6114:$C$6145,INDIRECT("Coefficients!$BA$2:$BA$33"))))))</f>
      </c>
      <c r="AP197" s="8">
        <f>IF(OR($B197="",$C197="",$D197="",$E197="",$F197="",$G197="",$H197="",$I197="",$J197="",$K197="",$L197=""),"",IF($B197="Female",1/(1+EXP(-SUMPRODUCT(Engine!$C$6114:$C$6145,INDIRECT("Coefficients!$BB$2:$BB$33")))),1/(1+EXP(-SUMPRODUCT(Engine!$C$6114:$C$6145,INDIRECT("Coefficients!$BC$2:$BC$33"))))))</f>
      </c>
      <c r="AQ197" s="8">
        <f>IF(OR($B197="",$C197="",$D197="",$E197="",$F197="",$G197="",$H197="",$I197="",$J197="",$K197="",$L197=""),"",IF($B197="Female",1/(1+EXP(-SUMPRODUCT(Engine!$C$6114:$C$6145,INDIRECT("Coefficients!$BD$2:$BD$33")))),1/(1+EXP(-SUMPRODUCT(Engine!$C$6114:$C$6145,INDIRECT("Coefficients!$BE$2:$BE$33"))))))</f>
      </c>
      <c r="AR197" s="8">
        <f>IF(OR($B197="",$C197="",$D197="",$E197="",$F197="",$G197="",$H197="",$I197="",$J197="",$K197="",$L197=""),"",IF($B197="Female",1/(1+EXP(-SUMPRODUCT(Engine!$C$6114:$C$6145,INDIRECT("Coefficients!$BF$2:$BF$33")))),1/(1+EXP(-SUMPRODUCT(Engine!$C$6114:$C$6145,INDIRECT("Coefficients!$BG$2:$BG$33"))))))</f>
      </c>
      <c r="AS197" s="8">
        <f>IF(OR($B197="",$C197="",$D197="",$E197="",$F197="",$G197="",$H197="",$I197="",$J197="",$K197="",$L197=""),"",IF($B197="Female",1/(1+EXP(-SUMPRODUCT(Engine!$C$6114:$C$6145,INDIRECT("Coefficients!$BH$2:$BH$33")))),1/(1+EXP(-SUMPRODUCT(Engine!$C$6114:$C$6145,INDIRECT("Coefficients!$BI$2:$BI$33"))))))</f>
      </c>
      <c r="AT197" s="8">
        <f>IF(OR($B197="",$C197="",$D197="",$E197="",$F197="",$G197="",$H197="",$I197="",$J197="",$K197="",$L197=""),"",IF($B197="Female",1/(1+EXP(-SUMPRODUCT(Engine!$C$6114:$C$6145,INDIRECT("Coefficients!$BJ$2:$BJ$33")))),1/(1+EXP(-SUMPRODUCT(Engine!$C$6114:$C$6145,INDIRECT("Coefficients!$BK$2:$BK$33"))))))</f>
      </c>
      <c r="AU197" s="8">
        <f>IF(OR($B197="",$C197="",$D197="",$E197="",$F197="",$G197="",$H197="",$I197="",$J197="",$K197="",$L197=""),"",IF($B197="Female",1/(1+EXP(-SUMPRODUCT(Engine!$C$6114:$C$6145,INDIRECT("Coefficients!$BL$2:$BL$33")))),1/(1+EXP(-SUMPRODUCT(Engine!$C$6114:$C$6145,INDIRECT("Coefficients!$BM$2:$BM$33"))))))</f>
      </c>
      <c r="AV197" s="8">
        <f>IF(OR($B197="",$C197="",$D197="",$E197="",$F197="",$G197="",$H197="",$I197="",$J197="",$K197="",$L197=""),"",IF($B197="Female",1/(1+EXP(-SUMPRODUCT(Engine!$C$6114:$C$6145,INDIRECT("Coefficients!$BN$2:$BN$33")))),1/(1+EXP(-SUMPRODUCT(Engine!$C$6114:$C$6145,INDIRECT("Coefficients!$BO$2:$BO$33"))))))</f>
      </c>
      <c r="AW197" s="8">
        <f>IF(OR($B197="",$C197="",$D197="",$E197="",$F197="",$G197="",$H197="",$I197="",$J197="",$K197="",$L197=""),"",IF($B197="Female",1/(1+EXP(-SUMPRODUCT(Engine!$C$6114:$C$6145,INDIRECT("Coefficients!$BP$2:$BP$33")))),1/(1+EXP(-SUMPRODUCT(Engine!$C$6114:$C$6145,INDIRECT("Coefficients!$BQ$2:$BQ$33"))))))</f>
      </c>
      <c r="AX197" s="8">
        <f>IF(OR($B197="",$C197="",$D197="",$E197="",$F197="",$G197="",$H197="",$I197="",$J197="",$K197="",$L197=""),"",IF($B197="Female",1/(1+EXP(-SUMPRODUCT(Engine!$C$6114:$C$6145,INDIRECT("Coefficients!$BR$2:$BR$33")))),1/(1+EXP(-SUMPRODUCT(Engine!$C$6114:$C$6145,INDIRECT("Coefficients!$BS$2:$BS$33"))))))</f>
      </c>
      <c r="AY197" s="8">
        <f>IF(OR($B197="",$C197="",$D197="",$E197="",$F197="",$G197="",$H197="",$I197="",$J197="",$K197="",$L197=""),"",IF($B197="Female",1/(1+EXP(-SUMPRODUCT(Engine!$C$6114:$C$6145,INDIRECT("Coefficients!$BT$2:$BT$33")))),1/(1+EXP(-SUMPRODUCT(Engine!$C$6114:$C$6145,INDIRECT("Coefficients!$BU$2:$BU$33"))))))</f>
      </c>
      <c r="AZ197" s="8">
        <f>IF(OR($B197="",$C197="",$D197="",$E197="",$F197="",$G197="",$H197="",$I197="",$J197="",$K197="",$L197=""),"",IF($B197="Female",1/(1+EXP(-SUMPRODUCT(Engine!$C$6114:$C$6145,INDIRECT("Coefficients!$BV$2:$BV$33")))),1/(1+EXP(-SUMPRODUCT(Engine!$C$6114:$C$6145,INDIRECT("Coefficients!$BW$2:$BW$33"))))))</f>
      </c>
      <c r="BA197" s="8">
        <f>IF(OR($B197="",$C197="",$D197="",$E197="",$F197="",$G197="",$H197="",$I197="",$J197="",$K197="",$L197=""),"",IF($B197="Female",1/(1+EXP(-SUMPRODUCT(Engine!$C$6114:$C$6145,INDIRECT("Coefficients!$BX$2:$BX$33")))),1/(1+EXP(-SUMPRODUCT(Engine!$C$6114:$C$6145,INDIRECT("Coefficients!$BY$2:$BY$33"))))))</f>
      </c>
      <c r="BB197" s="8">
        <f>IF(OR($B197="",$C197="",$D197="",$E197="",$F197="",$G197="",$H197="",$I197="",$J197="",$K197="",$L197=""),"",IF($B197="Female",1/(1+EXP(-SUMPRODUCT(Engine!$C$6114:$C$6145,INDIRECT("Coefficients!$BZ$2:$BZ$33")))),1/(1+EXP(-SUMPRODUCT(Engine!$C$6114:$C$6145,INDIRECT("Coefficients!$CA$2:$CA$33"))))))</f>
      </c>
      <c r="BC197" s="8">
        <f>IF(OR($B197="",$C197="",$D197="",$E197="",$F197="",$G197="",$H197="",$I197="",$J197="",$K197="",$L197=""),"",IF($B197="Female",1/(1+EXP(-SUMPRODUCT(Engine!$C$6114:$C$6145,INDIRECT("Coefficients!$CB$2:$CB$33")))),1/(1+EXP(-SUMPRODUCT(Engine!$C$6114:$C$6145,INDIRECT("Coefficients!$CC$2:$CC$33"))))))</f>
      </c>
      <c r="BD197" s="8">
        <f>IF(OR($B197="",$C197="",$D197="",$E197="",$F197="",$G197="",$H197="",$I197="",$J197="",$K197="",$L197=""),"",IF($B197="Female",1/(1+EXP(-SUMPRODUCT(Engine!$C$6114:$C$6145,INDIRECT("Coefficients!$CD$2:$CD$33")))),1/(1+EXP(-SUMPRODUCT(Engine!$C$6114:$C$6145,INDIRECT("Coefficients!$CE$2:$CE$33"))))))</f>
      </c>
      <c r="BE197" s="8">
        <f>IF(OR($B197="",$C197="",$D197="",$E197="",$F197="",$G197="",$H197="",$I197="",$J197="",$K197="",$L197=""),"",IF($B197="Female",1/(1+EXP(-SUMPRODUCT(Engine!$C$6114:$C$6145,INDIRECT("Coefficients!$CF$2:$CF$33")))),1/(1+EXP(-SUMPRODUCT(Engine!$C$6114:$C$6145,INDIRECT("Coefficients!$CG$2:$CG$33"))))))</f>
      </c>
      <c r="BF197" s="8">
        <f>IF(OR($B197="",$C197="",$D197="",$E197="",$F197="",$G197="",$H197="",$I197="",$J197="",$K197="",$L197=""),"",IF($B197="Female",1/(1+EXP(-SUMPRODUCT(Engine!$C$6114:$C$6145,INDIRECT("Coefficients!$CH$2:$CH$33")))),1/(1+EXP(-SUMPRODUCT(Engine!$C$6114:$C$6145,INDIRECT("Coefficients!$CI$2:$CI$33"))))))</f>
      </c>
      <c r="BG197" s="8">
        <f>IF(OR($B197="",$C197="",$D197="",$E197="",$F197="",$G197="",$H197="",$I197="",$J197="",$K197="",$L197=""),"",IF($B197="Female",1/(1+EXP(-SUMPRODUCT(Engine!$C$6114:$C$6145,INDIRECT("Coefficients!$CJ$2:$CJ$33")))),1/(1+EXP(-SUMPRODUCT(Engine!$C$6114:$C$6145,INDIRECT("Coefficients!$CK$2:$CK$33"))))))</f>
      </c>
      <c r="BH197" s="8">
        <f>IF(OR($B197="",$C197="",$D197="",$E197="",$F197="",$G197="",$H197="",$I197="",$J197="",$K197="",$L197=""),"",IF($B197="Female",1/(1+EXP(-SUMPRODUCT(Engine!$C$6114:$C$6145,INDIRECT("Coefficients!$CL$2:$CL$33")))),1/(1+EXP(-SUMPRODUCT(Engine!$C$6114:$C$6145,INDIRECT("Coefficients!$CM$2:$CM$33"))))))</f>
      </c>
      <c r="BI197" s="8">
        <f>IF(OR($B197="",$C197="",$D197="",$E197="",$F197="",$G197="",$H197="",$I197="",$J197="",$K197="",$L197=""),"",IF($B197="Female",1/(1+EXP(-SUMPRODUCT(Engine!$C$6114:$C$6145,INDIRECT("Coefficients!$CN$2:$CN$33")))),1/(1+EXP(-SUMPRODUCT(Engine!$C$6114:$C$6145,INDIRECT("Coefficients!$CO$2:$CO$33"))))))</f>
      </c>
      <c r="BJ197" s="8">
        <f>IF(OR($B197="",$C197="",$D197="",$E197="",$F197="",$G197="",$H197="",$I197="",$J197="",$K197="",$L197=""),"",IF($B197="Female",1/(1+EXP(-SUMPRODUCT(Engine!$C$6114:$C$6145,INDIRECT("Coefficients!$CP$2:$CP$33")))),1/(1+EXP(-SUMPRODUCT(Engine!$C$6114:$C$6145,INDIRECT("Coefficients!$CQ$2:$CQ$33"))))))</f>
      </c>
      <c r="BK197" s="8">
        <f>IF(OR($B197="",$C197="",$D197="",$E197="",$F197="",$G197="",$H197="",$I197="",$J197="",$K197="",$L197=""),"",IF($B197="Female",1/(1+EXP(-SUMPRODUCT(Engine!$C$6114:$C$6145,INDIRECT("Coefficients!$CR$2:$CR$33")))),1/(1+EXP(-SUMPRODUCT(Engine!$C$6114:$C$6145,INDIRECT("Coefficients!$CS$2:$CS$33"))))))</f>
      </c>
      <c r="BL197" s="8">
        <f>IF(OR($B197="",$C197="",$D197="",$E197="",$F197="",$G197="",$H197="",$I197="",$J197="",$K197="",$L197=""),"",IF($B197="Female",1/(1+EXP(-SUMPRODUCT(Engine!$C$6114:$C$6145,INDIRECT("Coefficients!$CT$2:$CT$33")))),1/(1+EXP(-SUMPRODUCT(Engine!$C$6114:$C$6145,INDIRECT("Coefficients!$CU$2:$CU$33"))))))</f>
      </c>
      <c r="BM197" s="8">
        <f>IF(OR($B197="",$C197="",$D197="",$E197="",$F197="",$G197="",$H197="",$I197="",$J197="",$K197="",$L197=""),"",IF($B197="Female",1/(1+EXP(-SUMPRODUCT(Engine!$C$6114:$C$6145,INDIRECT("Coefficients!$CV$2:$CV$33")))),1/(1+EXP(-SUMPRODUCT(Engine!$C$6114:$C$6145,INDIRECT("Coefficients!$CW$2:$CW$33"))))))</f>
      </c>
    </row>
    <row r="198" spans="1:65" x14ac:dyDescent="0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8">
        <f>IF(OR($B198="",$C198="",$D198="",$E198="",$F198="",$G198="",$H198="",$I198="",$J198="",$K198="",$L198=""),"",IF($B198="Female",1/(1+EXP(-SUMPRODUCT(Engine!$C$6146:$C$6177,INDIRECT("Coefficients!$B$2:$B$33")))),1/(1+EXP(-SUMPRODUCT(Engine!$C$6146:$C$6177,INDIRECT("Coefficients!$C$2:$C$33"))))))</f>
      </c>
      <c r="Q198" s="8">
        <f>IF(OR($B198="",$C198="",$D198="",$E198="",$F198="",$G198="",$H198="",$I198="",$J198="",$K198="",$L198=""),"",IF($B198="Female",1/(1+EXP(-SUMPRODUCT(Engine!$C$6146:$C$6177,INDIRECT("Coefficients!$D$2:$D$33")))),1/(1+EXP(-SUMPRODUCT(Engine!$C$6146:$C$6177,INDIRECT("Coefficients!$E$2:$E$33"))))))</f>
      </c>
      <c r="R198" s="8">
        <f>IF(OR($B198="",$C198="",$D198="",$E198="",$F198="",$G198="",$H198="",$I198="",$J198="",$K198="",$L198=""),"",IF($B198="Female",1/(1+EXP(-SUMPRODUCT(Engine!$C$6146:$C$6177,INDIRECT("Coefficients!$F$2:$F$33")))),1/(1+EXP(-SUMPRODUCT(Engine!$C$6146:$C$6177,INDIRECT("Coefficients!$G$2:$G$33"))))))</f>
      </c>
      <c r="S198" s="8">
        <f>IF(OR($B198="",$C198="",$D198="",$E198="",$F198="",$G198="",$H198="",$I198="",$J198="",$K198="",$L198=""),"",IF($B198="Female",1/(1+EXP(-SUMPRODUCT(Engine!$C$6146:$C$6177,INDIRECT("Coefficients!$H$2:$H$33")))),1/(1+EXP(-SUMPRODUCT(Engine!$C$6146:$C$6177,INDIRECT("Coefficients!$I$2:$I$33"))))))</f>
      </c>
      <c r="T198" s="8">
        <f>IF(OR($B198="",$C198="",$D198="",$E198="",$F198="",$G198="",$H198="",$I198="",$J198="",$K198="",$L198=""),"",IF($B198="Female",1/(1+EXP(-SUMPRODUCT(Engine!$C$6146:$C$6177,INDIRECT("Coefficients!$J$2:$J$33")))),1/(1+EXP(-SUMPRODUCT(Engine!$C$6146:$C$6177,INDIRECT("Coefficients!$K$2:$K$33"))))))</f>
      </c>
      <c r="U198" s="8">
        <f>IF(OR($B198="",$C198="",$D198="",$E198="",$F198="",$G198="",$H198="",$I198="",$J198="",$K198="",$L198=""),"",IF($B198="Female",1/(1+EXP(-SUMPRODUCT(Engine!$C$6146:$C$6177,INDIRECT("Coefficients!$L$2:$L$33")))),1/(1+EXP(-SUMPRODUCT(Engine!$C$6146:$C$6177,INDIRECT("Coefficients!$M$2:$M$33"))))))</f>
      </c>
      <c r="V198" s="8">
        <f>IF(OR($B198="",$C198="",$D198="",$E198="",$F198="",$G198="",$H198="",$I198="",$J198="",$K198="",$L198=""),"",IF($B198="Female",1/(1+EXP(-SUMPRODUCT(Engine!$C$6146:$C$6177,INDIRECT("Coefficients!$N$2:$N$33")))),1/(1+EXP(-SUMPRODUCT(Engine!$C$6146:$C$6177,INDIRECT("Coefficients!$O$2:$O$33"))))))</f>
      </c>
      <c r="W198" s="8">
        <f>IF(OR($B198="",$C198="",$D198="",$E198="",$F198="",$G198="",$H198="",$I198="",$J198="",$K198="",$L198=""),"",IF($B198="Female",1/(1+EXP(-SUMPRODUCT(Engine!$C$6146:$C$6177,INDIRECT("Coefficients!$P$2:$P$33")))),1/(1+EXP(-SUMPRODUCT(Engine!$C$6146:$C$6177,INDIRECT("Coefficients!$Q$2:$Q$33"))))))</f>
      </c>
      <c r="X198" s="8">
        <f>IF(OR($B198="",$C198="",$D198="",$E198="",$F198="",$G198="",$H198="",$I198="",$J198="",$K198="",$L198=""),"",IF($B198="Female",1/(1+EXP(-SUMPRODUCT(Engine!$C$6146:$C$6177,INDIRECT("Coefficients!$R$2:$R$33")))),1/(1+EXP(-SUMPRODUCT(Engine!$C$6146:$C$6177,INDIRECT("Coefficients!$S$2:$S$33"))))))</f>
      </c>
      <c r="Y198" s="8">
        <f>IF(OR($B198="",$C198="",$D198="",$E198="",$F198="",$G198="",$H198="",$I198="",$J198="",$K198="",$L198=""),"",IF($B198="Female",1/(1+EXP(-SUMPRODUCT(Engine!$C$6146:$C$6177,INDIRECT("Coefficients!$T$2:$T$33")))),1/(1+EXP(-SUMPRODUCT(Engine!$C$6146:$C$6177,INDIRECT("Coefficients!$U$2:$U$33"))))))</f>
      </c>
      <c r="Z198" s="8">
        <f>IF(OR($B198="",$C198="",$D198="",$E198="",$F198="",$G198="",$H198="",$I198="",$J198="",$K198="",$L198=""),"",IF($B198="Female",1/(1+EXP(-SUMPRODUCT(Engine!$C$6146:$C$6177,INDIRECT("Coefficients!$V$2:$V$33")))),1/(1+EXP(-SUMPRODUCT(Engine!$C$6146:$C$6177,INDIRECT("Coefficients!$W$2:$W$33"))))))</f>
      </c>
      <c r="AA198" s="8">
        <f>IF(OR($B198="",$C198="",$D198="",$E198="",$F198="",$G198="",$H198="",$I198="",$J198="",$K198="",$L198=""),"",IF($B198="Female",1/(1+EXP(-SUMPRODUCT(Engine!$C$6146:$C$6177,INDIRECT("Coefficients!$X$2:$X$33")))),1/(1+EXP(-SUMPRODUCT(Engine!$C$6146:$C$6177,INDIRECT("Coefficients!$Y$2:$Y$33"))))))</f>
      </c>
      <c r="AB198" s="8">
        <f>IF(OR($B198="",$C198="",$D198="",$E198="",$F198="",$G198="",$H198="",$I198="",$J198="",$K198="",$L198=""),"",IF($B198="Female",1/(1+EXP(-SUMPRODUCT(Engine!$C$6146:$C$6177,INDIRECT("Coefficients!$Z$2:$Z$33")))),1/(1+EXP(-SUMPRODUCT(Engine!$C$6146:$C$6177,INDIRECT("Coefficients!$AA$2:$AA$33"))))))</f>
      </c>
      <c r="AC198" s="8">
        <f>IF(OR($B198="",$C198="",$D198="",$E198="",$F198="",$G198="",$H198="",$I198="",$J198="",$K198="",$L198=""),"",IF($B198="Female",1/(1+EXP(-SUMPRODUCT(Engine!$C$6146:$C$6177,INDIRECT("Coefficients!$AB$2:$AB$33")))),1/(1+EXP(-SUMPRODUCT(Engine!$C$6146:$C$6177,INDIRECT("Coefficients!$AC$2:$AC$33"))))))</f>
      </c>
      <c r="AD198" s="8">
        <f>IF(OR($B198="",$C198="",$D198="",$E198="",$F198="",$G198="",$H198="",$I198="",$J198="",$K198="",$L198=""),"",IF($B198="Female",1/(1+EXP(-SUMPRODUCT(Engine!$C$6146:$C$6177,INDIRECT("Coefficients!$AD$2:$AD$33")))),1/(1+EXP(-SUMPRODUCT(Engine!$C$6146:$C$6177,INDIRECT("Coefficients!$AE$2:$AE$33"))))))</f>
      </c>
      <c r="AE198" s="8">
        <f>IF(OR($B198="",$C198="",$D198="",$E198="",$F198="",$G198="",$H198="",$I198="",$J198="",$K198="",$L198=""),"",IF($B198="Female",1/(1+EXP(-SUMPRODUCT(Engine!$C$6146:$C$6177,INDIRECT("Coefficients!$AF$2:$AF$33")))),1/(1+EXP(-SUMPRODUCT(Engine!$C$6146:$C$6177,INDIRECT("Coefficients!$AG$2:$AG$33"))))))</f>
      </c>
      <c r="AF198" s="8">
        <f>IF(OR($B198="",$C198="",$D198="",$E198="",$F198="",$G198="",$H198="",$I198="",$J198="",$K198="",$L198=""),"",IF($B198="Female",1/(1+EXP(-SUMPRODUCT(Engine!$C$6146:$C$6177,INDIRECT("Coefficients!$AH$2:$AH$33")))),1/(1+EXP(-SUMPRODUCT(Engine!$C$6146:$C$6177,INDIRECT("Coefficients!$AI$2:$AI$33"))))))</f>
      </c>
      <c r="AG198" s="8">
        <f>IF(OR($B198="",$C198="",$D198="",$E198="",$F198="",$G198="",$H198="",$I198="",$J198="",$K198="",$L198=""),"",IF($B198="Female",1/(1+EXP(-SUMPRODUCT(Engine!$C$6146:$C$6177,INDIRECT("Coefficients!$AJ$2:$AJ$33")))),1/(1+EXP(-SUMPRODUCT(Engine!$C$6146:$C$6177,INDIRECT("Coefficients!$AK$2:$AK$33"))))))</f>
      </c>
      <c r="AH198" s="8">
        <f>IF(OR($B198="",$C198="",$D198="",$E198="",$F198="",$G198="",$H198="",$I198="",$J198="",$K198="",$L198=""),"",IF($B198="Female",1/(1+EXP(-SUMPRODUCT(Engine!$C$6146:$C$6177,INDIRECT("Coefficients!$AL$2:$AL$33")))),1/(1+EXP(-SUMPRODUCT(Engine!$C$6146:$C$6177,INDIRECT("Coefficients!$AM$2:$AM$33"))))))</f>
      </c>
      <c r="AI198" s="8">
        <f>IF(OR($B198="",$C198="",$D198="",$E198="",$F198="",$G198="",$H198="",$I198="",$J198="",$K198="",$L198=""),"",IF($B198="Female",1/(1+EXP(-SUMPRODUCT(Engine!$C$6146:$C$6177,INDIRECT("Coefficients!$AN$2:$AN$33")))),1/(1+EXP(-SUMPRODUCT(Engine!$C$6146:$C$6177,INDIRECT("Coefficients!$AO$2:$AO$33"))))))</f>
      </c>
      <c r="AJ198" s="8">
        <f>IF(OR($B198="",$C198="",$D198="",$E198="",$F198="",$G198="",$H198="",$I198="",$J198="",$K198="",$L198=""),"",IF($B198="Female",1/(1+EXP(-SUMPRODUCT(Engine!$C$6146:$C$6177,INDIRECT("Coefficients!$AP$2:$AP$33")))),1/(1+EXP(-SUMPRODUCT(Engine!$C$6146:$C$6177,INDIRECT("Coefficients!$AQ$2:$AQ$33"))))))</f>
      </c>
      <c r="AK198" s="8">
        <f>IF(OR($B198="",$C198="",$D198="",$E198="",$F198="",$G198="",$H198="",$I198="",$J198="",$K198="",$L198=""),"",IF($B198="Female",1/(1+EXP(-SUMPRODUCT(Engine!$C$6146:$C$6177,INDIRECT("Coefficients!$AR$2:$AR$33")))),1/(1+EXP(-SUMPRODUCT(Engine!$C$6146:$C$6177,INDIRECT("Coefficients!$AS$2:$AS$33"))))))</f>
      </c>
      <c r="AL198" s="8">
        <f>IF(OR($B198="",$C198="",$D198="",$E198="",$F198="",$G198="",$H198="",$I198="",$J198="",$K198="",$L198=""),"",IF($B198="Female",1/(1+EXP(-SUMPRODUCT(Engine!$C$6146:$C$6177,INDIRECT("Coefficients!$AT$2:$AT$33")))),1/(1+EXP(-SUMPRODUCT(Engine!$C$6146:$C$6177,INDIRECT("Coefficients!$AU$2:$AU$33"))))))</f>
      </c>
      <c r="AM198" s="8">
        <f>IF(OR($B198="",$C198="",$D198="",$E198="",$F198="",$G198="",$H198="",$I198="",$J198="",$K198="",$L198=""),"",IF($B198="Female",1/(1+EXP(-SUMPRODUCT(Engine!$C$6146:$C$6177,INDIRECT("Coefficients!$AV$2:$AV$33")))),1/(1+EXP(-SUMPRODUCT(Engine!$C$6146:$C$6177,INDIRECT("Coefficients!$AW$2:$AW$33"))))))</f>
      </c>
      <c r="AN198" s="8">
        <f>IF(OR($B198="",$C198="",$D198="",$E198="",$F198="",$G198="",$H198="",$I198="",$J198="",$K198="",$L198=""),"",IF($B198="Female",1/(1+EXP(-SUMPRODUCT(Engine!$C$6146:$C$6177,INDIRECT("Coefficients!$AX$2:$AX$33")))),1/(1+EXP(-SUMPRODUCT(Engine!$C$6146:$C$6177,INDIRECT("Coefficients!$AY$2:$AY$33"))))))</f>
      </c>
      <c r="AO198" s="8">
        <f>IF(OR($B198="",$C198="",$D198="",$E198="",$F198="",$G198="",$H198="",$I198="",$J198="",$K198="",$L198=""),"",IF($B198="Female",1/(1+EXP(-SUMPRODUCT(Engine!$C$6146:$C$6177,INDIRECT("Coefficients!$AZ$2:$AZ$33")))),1/(1+EXP(-SUMPRODUCT(Engine!$C$6146:$C$6177,INDIRECT("Coefficients!$BA$2:$BA$33"))))))</f>
      </c>
      <c r="AP198" s="8">
        <f>IF(OR($B198="",$C198="",$D198="",$E198="",$F198="",$G198="",$H198="",$I198="",$J198="",$K198="",$L198=""),"",IF($B198="Female",1/(1+EXP(-SUMPRODUCT(Engine!$C$6146:$C$6177,INDIRECT("Coefficients!$BB$2:$BB$33")))),1/(1+EXP(-SUMPRODUCT(Engine!$C$6146:$C$6177,INDIRECT("Coefficients!$BC$2:$BC$33"))))))</f>
      </c>
      <c r="AQ198" s="8">
        <f>IF(OR($B198="",$C198="",$D198="",$E198="",$F198="",$G198="",$H198="",$I198="",$J198="",$K198="",$L198=""),"",IF($B198="Female",1/(1+EXP(-SUMPRODUCT(Engine!$C$6146:$C$6177,INDIRECT("Coefficients!$BD$2:$BD$33")))),1/(1+EXP(-SUMPRODUCT(Engine!$C$6146:$C$6177,INDIRECT("Coefficients!$BE$2:$BE$33"))))))</f>
      </c>
      <c r="AR198" s="8">
        <f>IF(OR($B198="",$C198="",$D198="",$E198="",$F198="",$G198="",$H198="",$I198="",$J198="",$K198="",$L198=""),"",IF($B198="Female",1/(1+EXP(-SUMPRODUCT(Engine!$C$6146:$C$6177,INDIRECT("Coefficients!$BF$2:$BF$33")))),1/(1+EXP(-SUMPRODUCT(Engine!$C$6146:$C$6177,INDIRECT("Coefficients!$BG$2:$BG$33"))))))</f>
      </c>
      <c r="AS198" s="8">
        <f>IF(OR($B198="",$C198="",$D198="",$E198="",$F198="",$G198="",$H198="",$I198="",$J198="",$K198="",$L198=""),"",IF($B198="Female",1/(1+EXP(-SUMPRODUCT(Engine!$C$6146:$C$6177,INDIRECT("Coefficients!$BH$2:$BH$33")))),1/(1+EXP(-SUMPRODUCT(Engine!$C$6146:$C$6177,INDIRECT("Coefficients!$BI$2:$BI$33"))))))</f>
      </c>
      <c r="AT198" s="8">
        <f>IF(OR($B198="",$C198="",$D198="",$E198="",$F198="",$G198="",$H198="",$I198="",$J198="",$K198="",$L198=""),"",IF($B198="Female",1/(1+EXP(-SUMPRODUCT(Engine!$C$6146:$C$6177,INDIRECT("Coefficients!$BJ$2:$BJ$33")))),1/(1+EXP(-SUMPRODUCT(Engine!$C$6146:$C$6177,INDIRECT("Coefficients!$BK$2:$BK$33"))))))</f>
      </c>
      <c r="AU198" s="8">
        <f>IF(OR($B198="",$C198="",$D198="",$E198="",$F198="",$G198="",$H198="",$I198="",$J198="",$K198="",$L198=""),"",IF($B198="Female",1/(1+EXP(-SUMPRODUCT(Engine!$C$6146:$C$6177,INDIRECT("Coefficients!$BL$2:$BL$33")))),1/(1+EXP(-SUMPRODUCT(Engine!$C$6146:$C$6177,INDIRECT("Coefficients!$BM$2:$BM$33"))))))</f>
      </c>
      <c r="AV198" s="8">
        <f>IF(OR($B198="",$C198="",$D198="",$E198="",$F198="",$G198="",$H198="",$I198="",$J198="",$K198="",$L198=""),"",IF($B198="Female",1/(1+EXP(-SUMPRODUCT(Engine!$C$6146:$C$6177,INDIRECT("Coefficients!$BN$2:$BN$33")))),1/(1+EXP(-SUMPRODUCT(Engine!$C$6146:$C$6177,INDIRECT("Coefficients!$BO$2:$BO$33"))))))</f>
      </c>
      <c r="AW198" s="8">
        <f>IF(OR($B198="",$C198="",$D198="",$E198="",$F198="",$G198="",$H198="",$I198="",$J198="",$K198="",$L198=""),"",IF($B198="Female",1/(1+EXP(-SUMPRODUCT(Engine!$C$6146:$C$6177,INDIRECT("Coefficients!$BP$2:$BP$33")))),1/(1+EXP(-SUMPRODUCT(Engine!$C$6146:$C$6177,INDIRECT("Coefficients!$BQ$2:$BQ$33"))))))</f>
      </c>
      <c r="AX198" s="8">
        <f>IF(OR($B198="",$C198="",$D198="",$E198="",$F198="",$G198="",$H198="",$I198="",$J198="",$K198="",$L198=""),"",IF($B198="Female",1/(1+EXP(-SUMPRODUCT(Engine!$C$6146:$C$6177,INDIRECT("Coefficients!$BR$2:$BR$33")))),1/(1+EXP(-SUMPRODUCT(Engine!$C$6146:$C$6177,INDIRECT("Coefficients!$BS$2:$BS$33"))))))</f>
      </c>
      <c r="AY198" s="8">
        <f>IF(OR($B198="",$C198="",$D198="",$E198="",$F198="",$G198="",$H198="",$I198="",$J198="",$K198="",$L198=""),"",IF($B198="Female",1/(1+EXP(-SUMPRODUCT(Engine!$C$6146:$C$6177,INDIRECT("Coefficients!$BT$2:$BT$33")))),1/(1+EXP(-SUMPRODUCT(Engine!$C$6146:$C$6177,INDIRECT("Coefficients!$BU$2:$BU$33"))))))</f>
      </c>
      <c r="AZ198" s="8">
        <f>IF(OR($B198="",$C198="",$D198="",$E198="",$F198="",$G198="",$H198="",$I198="",$J198="",$K198="",$L198=""),"",IF($B198="Female",1/(1+EXP(-SUMPRODUCT(Engine!$C$6146:$C$6177,INDIRECT("Coefficients!$BV$2:$BV$33")))),1/(1+EXP(-SUMPRODUCT(Engine!$C$6146:$C$6177,INDIRECT("Coefficients!$BW$2:$BW$33"))))))</f>
      </c>
      <c r="BA198" s="8">
        <f>IF(OR($B198="",$C198="",$D198="",$E198="",$F198="",$G198="",$H198="",$I198="",$J198="",$K198="",$L198=""),"",IF($B198="Female",1/(1+EXP(-SUMPRODUCT(Engine!$C$6146:$C$6177,INDIRECT("Coefficients!$BX$2:$BX$33")))),1/(1+EXP(-SUMPRODUCT(Engine!$C$6146:$C$6177,INDIRECT("Coefficients!$BY$2:$BY$33"))))))</f>
      </c>
      <c r="BB198" s="8">
        <f>IF(OR($B198="",$C198="",$D198="",$E198="",$F198="",$G198="",$H198="",$I198="",$J198="",$K198="",$L198=""),"",IF($B198="Female",1/(1+EXP(-SUMPRODUCT(Engine!$C$6146:$C$6177,INDIRECT("Coefficients!$BZ$2:$BZ$33")))),1/(1+EXP(-SUMPRODUCT(Engine!$C$6146:$C$6177,INDIRECT("Coefficients!$CA$2:$CA$33"))))))</f>
      </c>
      <c r="BC198" s="8">
        <f>IF(OR($B198="",$C198="",$D198="",$E198="",$F198="",$G198="",$H198="",$I198="",$J198="",$K198="",$L198=""),"",IF($B198="Female",1/(1+EXP(-SUMPRODUCT(Engine!$C$6146:$C$6177,INDIRECT("Coefficients!$CB$2:$CB$33")))),1/(1+EXP(-SUMPRODUCT(Engine!$C$6146:$C$6177,INDIRECT("Coefficients!$CC$2:$CC$33"))))))</f>
      </c>
      <c r="BD198" s="8">
        <f>IF(OR($B198="",$C198="",$D198="",$E198="",$F198="",$G198="",$H198="",$I198="",$J198="",$K198="",$L198=""),"",IF($B198="Female",1/(1+EXP(-SUMPRODUCT(Engine!$C$6146:$C$6177,INDIRECT("Coefficients!$CD$2:$CD$33")))),1/(1+EXP(-SUMPRODUCT(Engine!$C$6146:$C$6177,INDIRECT("Coefficients!$CE$2:$CE$33"))))))</f>
      </c>
      <c r="BE198" s="8">
        <f>IF(OR($B198="",$C198="",$D198="",$E198="",$F198="",$G198="",$H198="",$I198="",$J198="",$K198="",$L198=""),"",IF($B198="Female",1/(1+EXP(-SUMPRODUCT(Engine!$C$6146:$C$6177,INDIRECT("Coefficients!$CF$2:$CF$33")))),1/(1+EXP(-SUMPRODUCT(Engine!$C$6146:$C$6177,INDIRECT("Coefficients!$CG$2:$CG$33"))))))</f>
      </c>
      <c r="BF198" s="8">
        <f>IF(OR($B198="",$C198="",$D198="",$E198="",$F198="",$G198="",$H198="",$I198="",$J198="",$K198="",$L198=""),"",IF($B198="Female",1/(1+EXP(-SUMPRODUCT(Engine!$C$6146:$C$6177,INDIRECT("Coefficients!$CH$2:$CH$33")))),1/(1+EXP(-SUMPRODUCT(Engine!$C$6146:$C$6177,INDIRECT("Coefficients!$CI$2:$CI$33"))))))</f>
      </c>
      <c r="BG198" s="8">
        <f>IF(OR($B198="",$C198="",$D198="",$E198="",$F198="",$G198="",$H198="",$I198="",$J198="",$K198="",$L198=""),"",IF($B198="Female",1/(1+EXP(-SUMPRODUCT(Engine!$C$6146:$C$6177,INDIRECT("Coefficients!$CJ$2:$CJ$33")))),1/(1+EXP(-SUMPRODUCT(Engine!$C$6146:$C$6177,INDIRECT("Coefficients!$CK$2:$CK$33"))))))</f>
      </c>
      <c r="BH198" s="8">
        <f>IF(OR($B198="",$C198="",$D198="",$E198="",$F198="",$G198="",$H198="",$I198="",$J198="",$K198="",$L198=""),"",IF($B198="Female",1/(1+EXP(-SUMPRODUCT(Engine!$C$6146:$C$6177,INDIRECT("Coefficients!$CL$2:$CL$33")))),1/(1+EXP(-SUMPRODUCT(Engine!$C$6146:$C$6177,INDIRECT("Coefficients!$CM$2:$CM$33"))))))</f>
      </c>
      <c r="BI198" s="8">
        <f>IF(OR($B198="",$C198="",$D198="",$E198="",$F198="",$G198="",$H198="",$I198="",$J198="",$K198="",$L198=""),"",IF($B198="Female",1/(1+EXP(-SUMPRODUCT(Engine!$C$6146:$C$6177,INDIRECT("Coefficients!$CN$2:$CN$33")))),1/(1+EXP(-SUMPRODUCT(Engine!$C$6146:$C$6177,INDIRECT("Coefficients!$CO$2:$CO$33"))))))</f>
      </c>
      <c r="BJ198" s="8">
        <f>IF(OR($B198="",$C198="",$D198="",$E198="",$F198="",$G198="",$H198="",$I198="",$J198="",$K198="",$L198=""),"",IF($B198="Female",1/(1+EXP(-SUMPRODUCT(Engine!$C$6146:$C$6177,INDIRECT("Coefficients!$CP$2:$CP$33")))),1/(1+EXP(-SUMPRODUCT(Engine!$C$6146:$C$6177,INDIRECT("Coefficients!$CQ$2:$CQ$33"))))))</f>
      </c>
      <c r="BK198" s="8">
        <f>IF(OR($B198="",$C198="",$D198="",$E198="",$F198="",$G198="",$H198="",$I198="",$J198="",$K198="",$L198=""),"",IF($B198="Female",1/(1+EXP(-SUMPRODUCT(Engine!$C$6146:$C$6177,INDIRECT("Coefficients!$CR$2:$CR$33")))),1/(1+EXP(-SUMPRODUCT(Engine!$C$6146:$C$6177,INDIRECT("Coefficients!$CS$2:$CS$33"))))))</f>
      </c>
      <c r="BL198" s="8">
        <f>IF(OR($B198="",$C198="",$D198="",$E198="",$F198="",$G198="",$H198="",$I198="",$J198="",$K198="",$L198=""),"",IF($B198="Female",1/(1+EXP(-SUMPRODUCT(Engine!$C$6146:$C$6177,INDIRECT("Coefficients!$CT$2:$CT$33")))),1/(1+EXP(-SUMPRODUCT(Engine!$C$6146:$C$6177,INDIRECT("Coefficients!$CU$2:$CU$33"))))))</f>
      </c>
      <c r="BM198" s="8">
        <f>IF(OR($B198="",$C198="",$D198="",$E198="",$F198="",$G198="",$H198="",$I198="",$J198="",$K198="",$L198=""),"",IF($B198="Female",1/(1+EXP(-SUMPRODUCT(Engine!$C$6146:$C$6177,INDIRECT("Coefficients!$CV$2:$CV$33")))),1/(1+EXP(-SUMPRODUCT(Engine!$C$6146:$C$6177,INDIRECT("Coefficients!$CW$2:$CW$33"))))))</f>
      </c>
    </row>
    <row r="199" spans="1:65" x14ac:dyDescent="0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8">
        <f>IF(OR($B199="",$C199="",$D199="",$E199="",$F199="",$G199="",$H199="",$I199="",$J199="",$K199="",$L199=""),"",IF($B199="Female",1/(1+EXP(-SUMPRODUCT(Engine!$C$6178:$C$6209,INDIRECT("Coefficients!$B$2:$B$33")))),1/(1+EXP(-SUMPRODUCT(Engine!$C$6178:$C$6209,INDIRECT("Coefficients!$C$2:$C$33"))))))</f>
      </c>
      <c r="Q199" s="8">
        <f>IF(OR($B199="",$C199="",$D199="",$E199="",$F199="",$G199="",$H199="",$I199="",$J199="",$K199="",$L199=""),"",IF($B199="Female",1/(1+EXP(-SUMPRODUCT(Engine!$C$6178:$C$6209,INDIRECT("Coefficients!$D$2:$D$33")))),1/(1+EXP(-SUMPRODUCT(Engine!$C$6178:$C$6209,INDIRECT("Coefficients!$E$2:$E$33"))))))</f>
      </c>
      <c r="R199" s="8">
        <f>IF(OR($B199="",$C199="",$D199="",$E199="",$F199="",$G199="",$H199="",$I199="",$J199="",$K199="",$L199=""),"",IF($B199="Female",1/(1+EXP(-SUMPRODUCT(Engine!$C$6178:$C$6209,INDIRECT("Coefficients!$F$2:$F$33")))),1/(1+EXP(-SUMPRODUCT(Engine!$C$6178:$C$6209,INDIRECT("Coefficients!$G$2:$G$33"))))))</f>
      </c>
      <c r="S199" s="8">
        <f>IF(OR($B199="",$C199="",$D199="",$E199="",$F199="",$G199="",$H199="",$I199="",$J199="",$K199="",$L199=""),"",IF($B199="Female",1/(1+EXP(-SUMPRODUCT(Engine!$C$6178:$C$6209,INDIRECT("Coefficients!$H$2:$H$33")))),1/(1+EXP(-SUMPRODUCT(Engine!$C$6178:$C$6209,INDIRECT("Coefficients!$I$2:$I$33"))))))</f>
      </c>
      <c r="T199" s="8">
        <f>IF(OR($B199="",$C199="",$D199="",$E199="",$F199="",$G199="",$H199="",$I199="",$J199="",$K199="",$L199=""),"",IF($B199="Female",1/(1+EXP(-SUMPRODUCT(Engine!$C$6178:$C$6209,INDIRECT("Coefficients!$J$2:$J$33")))),1/(1+EXP(-SUMPRODUCT(Engine!$C$6178:$C$6209,INDIRECT("Coefficients!$K$2:$K$33"))))))</f>
      </c>
      <c r="U199" s="8">
        <f>IF(OR($B199="",$C199="",$D199="",$E199="",$F199="",$G199="",$H199="",$I199="",$J199="",$K199="",$L199=""),"",IF($B199="Female",1/(1+EXP(-SUMPRODUCT(Engine!$C$6178:$C$6209,INDIRECT("Coefficients!$L$2:$L$33")))),1/(1+EXP(-SUMPRODUCT(Engine!$C$6178:$C$6209,INDIRECT("Coefficients!$M$2:$M$33"))))))</f>
      </c>
      <c r="V199" s="8">
        <f>IF(OR($B199="",$C199="",$D199="",$E199="",$F199="",$G199="",$H199="",$I199="",$J199="",$K199="",$L199=""),"",IF($B199="Female",1/(1+EXP(-SUMPRODUCT(Engine!$C$6178:$C$6209,INDIRECT("Coefficients!$N$2:$N$33")))),1/(1+EXP(-SUMPRODUCT(Engine!$C$6178:$C$6209,INDIRECT("Coefficients!$O$2:$O$33"))))))</f>
      </c>
      <c r="W199" s="8">
        <f>IF(OR($B199="",$C199="",$D199="",$E199="",$F199="",$G199="",$H199="",$I199="",$J199="",$K199="",$L199=""),"",IF($B199="Female",1/(1+EXP(-SUMPRODUCT(Engine!$C$6178:$C$6209,INDIRECT("Coefficients!$P$2:$P$33")))),1/(1+EXP(-SUMPRODUCT(Engine!$C$6178:$C$6209,INDIRECT("Coefficients!$Q$2:$Q$33"))))))</f>
      </c>
      <c r="X199" s="8">
        <f>IF(OR($B199="",$C199="",$D199="",$E199="",$F199="",$G199="",$H199="",$I199="",$J199="",$K199="",$L199=""),"",IF($B199="Female",1/(1+EXP(-SUMPRODUCT(Engine!$C$6178:$C$6209,INDIRECT("Coefficients!$R$2:$R$33")))),1/(1+EXP(-SUMPRODUCT(Engine!$C$6178:$C$6209,INDIRECT("Coefficients!$S$2:$S$33"))))))</f>
      </c>
      <c r="Y199" s="8">
        <f>IF(OR($B199="",$C199="",$D199="",$E199="",$F199="",$G199="",$H199="",$I199="",$J199="",$K199="",$L199=""),"",IF($B199="Female",1/(1+EXP(-SUMPRODUCT(Engine!$C$6178:$C$6209,INDIRECT("Coefficients!$T$2:$T$33")))),1/(1+EXP(-SUMPRODUCT(Engine!$C$6178:$C$6209,INDIRECT("Coefficients!$U$2:$U$33"))))))</f>
      </c>
      <c r="Z199" s="8">
        <f>IF(OR($B199="",$C199="",$D199="",$E199="",$F199="",$G199="",$H199="",$I199="",$J199="",$K199="",$L199=""),"",IF($B199="Female",1/(1+EXP(-SUMPRODUCT(Engine!$C$6178:$C$6209,INDIRECT("Coefficients!$V$2:$V$33")))),1/(1+EXP(-SUMPRODUCT(Engine!$C$6178:$C$6209,INDIRECT("Coefficients!$W$2:$W$33"))))))</f>
      </c>
      <c r="AA199" s="8">
        <f>IF(OR($B199="",$C199="",$D199="",$E199="",$F199="",$G199="",$H199="",$I199="",$J199="",$K199="",$L199=""),"",IF($B199="Female",1/(1+EXP(-SUMPRODUCT(Engine!$C$6178:$C$6209,INDIRECT("Coefficients!$X$2:$X$33")))),1/(1+EXP(-SUMPRODUCT(Engine!$C$6178:$C$6209,INDIRECT("Coefficients!$Y$2:$Y$33"))))))</f>
      </c>
      <c r="AB199" s="8">
        <f>IF(OR($B199="",$C199="",$D199="",$E199="",$F199="",$G199="",$H199="",$I199="",$J199="",$K199="",$L199=""),"",IF($B199="Female",1/(1+EXP(-SUMPRODUCT(Engine!$C$6178:$C$6209,INDIRECT("Coefficients!$Z$2:$Z$33")))),1/(1+EXP(-SUMPRODUCT(Engine!$C$6178:$C$6209,INDIRECT("Coefficients!$AA$2:$AA$33"))))))</f>
      </c>
      <c r="AC199" s="8">
        <f>IF(OR($B199="",$C199="",$D199="",$E199="",$F199="",$G199="",$H199="",$I199="",$J199="",$K199="",$L199=""),"",IF($B199="Female",1/(1+EXP(-SUMPRODUCT(Engine!$C$6178:$C$6209,INDIRECT("Coefficients!$AB$2:$AB$33")))),1/(1+EXP(-SUMPRODUCT(Engine!$C$6178:$C$6209,INDIRECT("Coefficients!$AC$2:$AC$33"))))))</f>
      </c>
      <c r="AD199" s="8">
        <f>IF(OR($B199="",$C199="",$D199="",$E199="",$F199="",$G199="",$H199="",$I199="",$J199="",$K199="",$L199=""),"",IF($B199="Female",1/(1+EXP(-SUMPRODUCT(Engine!$C$6178:$C$6209,INDIRECT("Coefficients!$AD$2:$AD$33")))),1/(1+EXP(-SUMPRODUCT(Engine!$C$6178:$C$6209,INDIRECT("Coefficients!$AE$2:$AE$33"))))))</f>
      </c>
      <c r="AE199" s="8">
        <f>IF(OR($B199="",$C199="",$D199="",$E199="",$F199="",$G199="",$H199="",$I199="",$J199="",$K199="",$L199=""),"",IF($B199="Female",1/(1+EXP(-SUMPRODUCT(Engine!$C$6178:$C$6209,INDIRECT("Coefficients!$AF$2:$AF$33")))),1/(1+EXP(-SUMPRODUCT(Engine!$C$6178:$C$6209,INDIRECT("Coefficients!$AG$2:$AG$33"))))))</f>
      </c>
      <c r="AF199" s="8">
        <f>IF(OR($B199="",$C199="",$D199="",$E199="",$F199="",$G199="",$H199="",$I199="",$J199="",$K199="",$L199=""),"",IF($B199="Female",1/(1+EXP(-SUMPRODUCT(Engine!$C$6178:$C$6209,INDIRECT("Coefficients!$AH$2:$AH$33")))),1/(1+EXP(-SUMPRODUCT(Engine!$C$6178:$C$6209,INDIRECT("Coefficients!$AI$2:$AI$33"))))))</f>
      </c>
      <c r="AG199" s="8">
        <f>IF(OR($B199="",$C199="",$D199="",$E199="",$F199="",$G199="",$H199="",$I199="",$J199="",$K199="",$L199=""),"",IF($B199="Female",1/(1+EXP(-SUMPRODUCT(Engine!$C$6178:$C$6209,INDIRECT("Coefficients!$AJ$2:$AJ$33")))),1/(1+EXP(-SUMPRODUCT(Engine!$C$6178:$C$6209,INDIRECT("Coefficients!$AK$2:$AK$33"))))))</f>
      </c>
      <c r="AH199" s="8">
        <f>IF(OR($B199="",$C199="",$D199="",$E199="",$F199="",$G199="",$H199="",$I199="",$J199="",$K199="",$L199=""),"",IF($B199="Female",1/(1+EXP(-SUMPRODUCT(Engine!$C$6178:$C$6209,INDIRECT("Coefficients!$AL$2:$AL$33")))),1/(1+EXP(-SUMPRODUCT(Engine!$C$6178:$C$6209,INDIRECT("Coefficients!$AM$2:$AM$33"))))))</f>
      </c>
      <c r="AI199" s="8">
        <f>IF(OR($B199="",$C199="",$D199="",$E199="",$F199="",$G199="",$H199="",$I199="",$J199="",$K199="",$L199=""),"",IF($B199="Female",1/(1+EXP(-SUMPRODUCT(Engine!$C$6178:$C$6209,INDIRECT("Coefficients!$AN$2:$AN$33")))),1/(1+EXP(-SUMPRODUCT(Engine!$C$6178:$C$6209,INDIRECT("Coefficients!$AO$2:$AO$33"))))))</f>
      </c>
      <c r="AJ199" s="8">
        <f>IF(OR($B199="",$C199="",$D199="",$E199="",$F199="",$G199="",$H199="",$I199="",$J199="",$K199="",$L199=""),"",IF($B199="Female",1/(1+EXP(-SUMPRODUCT(Engine!$C$6178:$C$6209,INDIRECT("Coefficients!$AP$2:$AP$33")))),1/(1+EXP(-SUMPRODUCT(Engine!$C$6178:$C$6209,INDIRECT("Coefficients!$AQ$2:$AQ$33"))))))</f>
      </c>
      <c r="AK199" s="8">
        <f>IF(OR($B199="",$C199="",$D199="",$E199="",$F199="",$G199="",$H199="",$I199="",$J199="",$K199="",$L199=""),"",IF($B199="Female",1/(1+EXP(-SUMPRODUCT(Engine!$C$6178:$C$6209,INDIRECT("Coefficients!$AR$2:$AR$33")))),1/(1+EXP(-SUMPRODUCT(Engine!$C$6178:$C$6209,INDIRECT("Coefficients!$AS$2:$AS$33"))))))</f>
      </c>
      <c r="AL199" s="8">
        <f>IF(OR($B199="",$C199="",$D199="",$E199="",$F199="",$G199="",$H199="",$I199="",$J199="",$K199="",$L199=""),"",IF($B199="Female",1/(1+EXP(-SUMPRODUCT(Engine!$C$6178:$C$6209,INDIRECT("Coefficients!$AT$2:$AT$33")))),1/(1+EXP(-SUMPRODUCT(Engine!$C$6178:$C$6209,INDIRECT("Coefficients!$AU$2:$AU$33"))))))</f>
      </c>
      <c r="AM199" s="8">
        <f>IF(OR($B199="",$C199="",$D199="",$E199="",$F199="",$G199="",$H199="",$I199="",$J199="",$K199="",$L199=""),"",IF($B199="Female",1/(1+EXP(-SUMPRODUCT(Engine!$C$6178:$C$6209,INDIRECT("Coefficients!$AV$2:$AV$33")))),1/(1+EXP(-SUMPRODUCT(Engine!$C$6178:$C$6209,INDIRECT("Coefficients!$AW$2:$AW$33"))))))</f>
      </c>
      <c r="AN199" s="8">
        <f>IF(OR($B199="",$C199="",$D199="",$E199="",$F199="",$G199="",$H199="",$I199="",$J199="",$K199="",$L199=""),"",IF($B199="Female",1/(1+EXP(-SUMPRODUCT(Engine!$C$6178:$C$6209,INDIRECT("Coefficients!$AX$2:$AX$33")))),1/(1+EXP(-SUMPRODUCT(Engine!$C$6178:$C$6209,INDIRECT("Coefficients!$AY$2:$AY$33"))))))</f>
      </c>
      <c r="AO199" s="8">
        <f>IF(OR($B199="",$C199="",$D199="",$E199="",$F199="",$G199="",$H199="",$I199="",$J199="",$K199="",$L199=""),"",IF($B199="Female",1/(1+EXP(-SUMPRODUCT(Engine!$C$6178:$C$6209,INDIRECT("Coefficients!$AZ$2:$AZ$33")))),1/(1+EXP(-SUMPRODUCT(Engine!$C$6178:$C$6209,INDIRECT("Coefficients!$BA$2:$BA$33"))))))</f>
      </c>
      <c r="AP199" s="8">
        <f>IF(OR($B199="",$C199="",$D199="",$E199="",$F199="",$G199="",$H199="",$I199="",$J199="",$K199="",$L199=""),"",IF($B199="Female",1/(1+EXP(-SUMPRODUCT(Engine!$C$6178:$C$6209,INDIRECT("Coefficients!$BB$2:$BB$33")))),1/(1+EXP(-SUMPRODUCT(Engine!$C$6178:$C$6209,INDIRECT("Coefficients!$BC$2:$BC$33"))))))</f>
      </c>
      <c r="AQ199" s="8">
        <f>IF(OR($B199="",$C199="",$D199="",$E199="",$F199="",$G199="",$H199="",$I199="",$J199="",$K199="",$L199=""),"",IF($B199="Female",1/(1+EXP(-SUMPRODUCT(Engine!$C$6178:$C$6209,INDIRECT("Coefficients!$BD$2:$BD$33")))),1/(1+EXP(-SUMPRODUCT(Engine!$C$6178:$C$6209,INDIRECT("Coefficients!$BE$2:$BE$33"))))))</f>
      </c>
      <c r="AR199" s="8">
        <f>IF(OR($B199="",$C199="",$D199="",$E199="",$F199="",$G199="",$H199="",$I199="",$J199="",$K199="",$L199=""),"",IF($B199="Female",1/(1+EXP(-SUMPRODUCT(Engine!$C$6178:$C$6209,INDIRECT("Coefficients!$BF$2:$BF$33")))),1/(1+EXP(-SUMPRODUCT(Engine!$C$6178:$C$6209,INDIRECT("Coefficients!$BG$2:$BG$33"))))))</f>
      </c>
      <c r="AS199" s="8">
        <f>IF(OR($B199="",$C199="",$D199="",$E199="",$F199="",$G199="",$H199="",$I199="",$J199="",$K199="",$L199=""),"",IF($B199="Female",1/(1+EXP(-SUMPRODUCT(Engine!$C$6178:$C$6209,INDIRECT("Coefficients!$BH$2:$BH$33")))),1/(1+EXP(-SUMPRODUCT(Engine!$C$6178:$C$6209,INDIRECT("Coefficients!$BI$2:$BI$33"))))))</f>
      </c>
      <c r="AT199" s="8">
        <f>IF(OR($B199="",$C199="",$D199="",$E199="",$F199="",$G199="",$H199="",$I199="",$J199="",$K199="",$L199=""),"",IF($B199="Female",1/(1+EXP(-SUMPRODUCT(Engine!$C$6178:$C$6209,INDIRECT("Coefficients!$BJ$2:$BJ$33")))),1/(1+EXP(-SUMPRODUCT(Engine!$C$6178:$C$6209,INDIRECT("Coefficients!$BK$2:$BK$33"))))))</f>
      </c>
      <c r="AU199" s="8">
        <f>IF(OR($B199="",$C199="",$D199="",$E199="",$F199="",$G199="",$H199="",$I199="",$J199="",$K199="",$L199=""),"",IF($B199="Female",1/(1+EXP(-SUMPRODUCT(Engine!$C$6178:$C$6209,INDIRECT("Coefficients!$BL$2:$BL$33")))),1/(1+EXP(-SUMPRODUCT(Engine!$C$6178:$C$6209,INDIRECT("Coefficients!$BM$2:$BM$33"))))))</f>
      </c>
      <c r="AV199" s="8">
        <f>IF(OR($B199="",$C199="",$D199="",$E199="",$F199="",$G199="",$H199="",$I199="",$J199="",$K199="",$L199=""),"",IF($B199="Female",1/(1+EXP(-SUMPRODUCT(Engine!$C$6178:$C$6209,INDIRECT("Coefficients!$BN$2:$BN$33")))),1/(1+EXP(-SUMPRODUCT(Engine!$C$6178:$C$6209,INDIRECT("Coefficients!$BO$2:$BO$33"))))))</f>
      </c>
      <c r="AW199" s="8">
        <f>IF(OR($B199="",$C199="",$D199="",$E199="",$F199="",$G199="",$H199="",$I199="",$J199="",$K199="",$L199=""),"",IF($B199="Female",1/(1+EXP(-SUMPRODUCT(Engine!$C$6178:$C$6209,INDIRECT("Coefficients!$BP$2:$BP$33")))),1/(1+EXP(-SUMPRODUCT(Engine!$C$6178:$C$6209,INDIRECT("Coefficients!$BQ$2:$BQ$33"))))))</f>
      </c>
      <c r="AX199" s="8">
        <f>IF(OR($B199="",$C199="",$D199="",$E199="",$F199="",$G199="",$H199="",$I199="",$J199="",$K199="",$L199=""),"",IF($B199="Female",1/(1+EXP(-SUMPRODUCT(Engine!$C$6178:$C$6209,INDIRECT("Coefficients!$BR$2:$BR$33")))),1/(1+EXP(-SUMPRODUCT(Engine!$C$6178:$C$6209,INDIRECT("Coefficients!$BS$2:$BS$33"))))))</f>
      </c>
      <c r="AY199" s="8">
        <f>IF(OR($B199="",$C199="",$D199="",$E199="",$F199="",$G199="",$H199="",$I199="",$J199="",$K199="",$L199=""),"",IF($B199="Female",1/(1+EXP(-SUMPRODUCT(Engine!$C$6178:$C$6209,INDIRECT("Coefficients!$BT$2:$BT$33")))),1/(1+EXP(-SUMPRODUCT(Engine!$C$6178:$C$6209,INDIRECT("Coefficients!$BU$2:$BU$33"))))))</f>
      </c>
      <c r="AZ199" s="8">
        <f>IF(OR($B199="",$C199="",$D199="",$E199="",$F199="",$G199="",$H199="",$I199="",$J199="",$K199="",$L199=""),"",IF($B199="Female",1/(1+EXP(-SUMPRODUCT(Engine!$C$6178:$C$6209,INDIRECT("Coefficients!$BV$2:$BV$33")))),1/(1+EXP(-SUMPRODUCT(Engine!$C$6178:$C$6209,INDIRECT("Coefficients!$BW$2:$BW$33"))))))</f>
      </c>
      <c r="BA199" s="8">
        <f>IF(OR($B199="",$C199="",$D199="",$E199="",$F199="",$G199="",$H199="",$I199="",$J199="",$K199="",$L199=""),"",IF($B199="Female",1/(1+EXP(-SUMPRODUCT(Engine!$C$6178:$C$6209,INDIRECT("Coefficients!$BX$2:$BX$33")))),1/(1+EXP(-SUMPRODUCT(Engine!$C$6178:$C$6209,INDIRECT("Coefficients!$BY$2:$BY$33"))))))</f>
      </c>
      <c r="BB199" s="8">
        <f>IF(OR($B199="",$C199="",$D199="",$E199="",$F199="",$G199="",$H199="",$I199="",$J199="",$K199="",$L199=""),"",IF($B199="Female",1/(1+EXP(-SUMPRODUCT(Engine!$C$6178:$C$6209,INDIRECT("Coefficients!$BZ$2:$BZ$33")))),1/(1+EXP(-SUMPRODUCT(Engine!$C$6178:$C$6209,INDIRECT("Coefficients!$CA$2:$CA$33"))))))</f>
      </c>
      <c r="BC199" s="8">
        <f>IF(OR($B199="",$C199="",$D199="",$E199="",$F199="",$G199="",$H199="",$I199="",$J199="",$K199="",$L199=""),"",IF($B199="Female",1/(1+EXP(-SUMPRODUCT(Engine!$C$6178:$C$6209,INDIRECT("Coefficients!$CB$2:$CB$33")))),1/(1+EXP(-SUMPRODUCT(Engine!$C$6178:$C$6209,INDIRECT("Coefficients!$CC$2:$CC$33"))))))</f>
      </c>
      <c r="BD199" s="8">
        <f>IF(OR($B199="",$C199="",$D199="",$E199="",$F199="",$G199="",$H199="",$I199="",$J199="",$K199="",$L199=""),"",IF($B199="Female",1/(1+EXP(-SUMPRODUCT(Engine!$C$6178:$C$6209,INDIRECT("Coefficients!$CD$2:$CD$33")))),1/(1+EXP(-SUMPRODUCT(Engine!$C$6178:$C$6209,INDIRECT("Coefficients!$CE$2:$CE$33"))))))</f>
      </c>
      <c r="BE199" s="8">
        <f>IF(OR($B199="",$C199="",$D199="",$E199="",$F199="",$G199="",$H199="",$I199="",$J199="",$K199="",$L199=""),"",IF($B199="Female",1/(1+EXP(-SUMPRODUCT(Engine!$C$6178:$C$6209,INDIRECT("Coefficients!$CF$2:$CF$33")))),1/(1+EXP(-SUMPRODUCT(Engine!$C$6178:$C$6209,INDIRECT("Coefficients!$CG$2:$CG$33"))))))</f>
      </c>
      <c r="BF199" s="8">
        <f>IF(OR($B199="",$C199="",$D199="",$E199="",$F199="",$G199="",$H199="",$I199="",$J199="",$K199="",$L199=""),"",IF($B199="Female",1/(1+EXP(-SUMPRODUCT(Engine!$C$6178:$C$6209,INDIRECT("Coefficients!$CH$2:$CH$33")))),1/(1+EXP(-SUMPRODUCT(Engine!$C$6178:$C$6209,INDIRECT("Coefficients!$CI$2:$CI$33"))))))</f>
      </c>
      <c r="BG199" s="8">
        <f>IF(OR($B199="",$C199="",$D199="",$E199="",$F199="",$G199="",$H199="",$I199="",$J199="",$K199="",$L199=""),"",IF($B199="Female",1/(1+EXP(-SUMPRODUCT(Engine!$C$6178:$C$6209,INDIRECT("Coefficients!$CJ$2:$CJ$33")))),1/(1+EXP(-SUMPRODUCT(Engine!$C$6178:$C$6209,INDIRECT("Coefficients!$CK$2:$CK$33"))))))</f>
      </c>
      <c r="BH199" s="8">
        <f>IF(OR($B199="",$C199="",$D199="",$E199="",$F199="",$G199="",$H199="",$I199="",$J199="",$K199="",$L199=""),"",IF($B199="Female",1/(1+EXP(-SUMPRODUCT(Engine!$C$6178:$C$6209,INDIRECT("Coefficients!$CL$2:$CL$33")))),1/(1+EXP(-SUMPRODUCT(Engine!$C$6178:$C$6209,INDIRECT("Coefficients!$CM$2:$CM$33"))))))</f>
      </c>
      <c r="BI199" s="8">
        <f>IF(OR($B199="",$C199="",$D199="",$E199="",$F199="",$G199="",$H199="",$I199="",$J199="",$K199="",$L199=""),"",IF($B199="Female",1/(1+EXP(-SUMPRODUCT(Engine!$C$6178:$C$6209,INDIRECT("Coefficients!$CN$2:$CN$33")))),1/(1+EXP(-SUMPRODUCT(Engine!$C$6178:$C$6209,INDIRECT("Coefficients!$CO$2:$CO$33"))))))</f>
      </c>
      <c r="BJ199" s="8">
        <f>IF(OR($B199="",$C199="",$D199="",$E199="",$F199="",$G199="",$H199="",$I199="",$J199="",$K199="",$L199=""),"",IF($B199="Female",1/(1+EXP(-SUMPRODUCT(Engine!$C$6178:$C$6209,INDIRECT("Coefficients!$CP$2:$CP$33")))),1/(1+EXP(-SUMPRODUCT(Engine!$C$6178:$C$6209,INDIRECT("Coefficients!$CQ$2:$CQ$33"))))))</f>
      </c>
      <c r="BK199" s="8">
        <f>IF(OR($B199="",$C199="",$D199="",$E199="",$F199="",$G199="",$H199="",$I199="",$J199="",$K199="",$L199=""),"",IF($B199="Female",1/(1+EXP(-SUMPRODUCT(Engine!$C$6178:$C$6209,INDIRECT("Coefficients!$CR$2:$CR$33")))),1/(1+EXP(-SUMPRODUCT(Engine!$C$6178:$C$6209,INDIRECT("Coefficients!$CS$2:$CS$33"))))))</f>
      </c>
      <c r="BL199" s="8">
        <f>IF(OR($B199="",$C199="",$D199="",$E199="",$F199="",$G199="",$H199="",$I199="",$J199="",$K199="",$L199=""),"",IF($B199="Female",1/(1+EXP(-SUMPRODUCT(Engine!$C$6178:$C$6209,INDIRECT("Coefficients!$CT$2:$CT$33")))),1/(1+EXP(-SUMPRODUCT(Engine!$C$6178:$C$6209,INDIRECT("Coefficients!$CU$2:$CU$33"))))))</f>
      </c>
      <c r="BM199" s="8">
        <f>IF(OR($B199="",$C199="",$D199="",$E199="",$F199="",$G199="",$H199="",$I199="",$J199="",$K199="",$L199=""),"",IF($B199="Female",1/(1+EXP(-SUMPRODUCT(Engine!$C$6178:$C$6209,INDIRECT("Coefficients!$CV$2:$CV$33")))),1/(1+EXP(-SUMPRODUCT(Engine!$C$6178:$C$6209,INDIRECT("Coefficients!$CW$2:$CW$33"))))))</f>
      </c>
    </row>
    <row r="200" spans="1:65" x14ac:dyDescent="0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8">
        <f>IF(OR($B200="",$C200="",$D200="",$E200="",$F200="",$G200="",$H200="",$I200="",$J200="",$K200="",$L200=""),"",IF($B200="Female",1/(1+EXP(-SUMPRODUCT(Engine!$C$6210:$C$6241,INDIRECT("Coefficients!$B$2:$B$33")))),1/(1+EXP(-SUMPRODUCT(Engine!$C$6210:$C$6241,INDIRECT("Coefficients!$C$2:$C$33"))))))</f>
      </c>
      <c r="Q200" s="8">
        <f>IF(OR($B200="",$C200="",$D200="",$E200="",$F200="",$G200="",$H200="",$I200="",$J200="",$K200="",$L200=""),"",IF($B200="Female",1/(1+EXP(-SUMPRODUCT(Engine!$C$6210:$C$6241,INDIRECT("Coefficients!$D$2:$D$33")))),1/(1+EXP(-SUMPRODUCT(Engine!$C$6210:$C$6241,INDIRECT("Coefficients!$E$2:$E$33"))))))</f>
      </c>
      <c r="R200" s="8">
        <f>IF(OR($B200="",$C200="",$D200="",$E200="",$F200="",$G200="",$H200="",$I200="",$J200="",$K200="",$L200=""),"",IF($B200="Female",1/(1+EXP(-SUMPRODUCT(Engine!$C$6210:$C$6241,INDIRECT("Coefficients!$F$2:$F$33")))),1/(1+EXP(-SUMPRODUCT(Engine!$C$6210:$C$6241,INDIRECT("Coefficients!$G$2:$G$33"))))))</f>
      </c>
      <c r="S200" s="8">
        <f>IF(OR($B200="",$C200="",$D200="",$E200="",$F200="",$G200="",$H200="",$I200="",$J200="",$K200="",$L200=""),"",IF($B200="Female",1/(1+EXP(-SUMPRODUCT(Engine!$C$6210:$C$6241,INDIRECT("Coefficients!$H$2:$H$33")))),1/(1+EXP(-SUMPRODUCT(Engine!$C$6210:$C$6241,INDIRECT("Coefficients!$I$2:$I$33"))))))</f>
      </c>
      <c r="T200" s="8">
        <f>IF(OR($B200="",$C200="",$D200="",$E200="",$F200="",$G200="",$H200="",$I200="",$J200="",$K200="",$L200=""),"",IF($B200="Female",1/(1+EXP(-SUMPRODUCT(Engine!$C$6210:$C$6241,INDIRECT("Coefficients!$J$2:$J$33")))),1/(1+EXP(-SUMPRODUCT(Engine!$C$6210:$C$6241,INDIRECT("Coefficients!$K$2:$K$33"))))))</f>
      </c>
      <c r="U200" s="8">
        <f>IF(OR($B200="",$C200="",$D200="",$E200="",$F200="",$G200="",$H200="",$I200="",$J200="",$K200="",$L200=""),"",IF($B200="Female",1/(1+EXP(-SUMPRODUCT(Engine!$C$6210:$C$6241,INDIRECT("Coefficients!$L$2:$L$33")))),1/(1+EXP(-SUMPRODUCT(Engine!$C$6210:$C$6241,INDIRECT("Coefficients!$M$2:$M$33"))))))</f>
      </c>
      <c r="V200" s="8">
        <f>IF(OR($B200="",$C200="",$D200="",$E200="",$F200="",$G200="",$H200="",$I200="",$J200="",$K200="",$L200=""),"",IF($B200="Female",1/(1+EXP(-SUMPRODUCT(Engine!$C$6210:$C$6241,INDIRECT("Coefficients!$N$2:$N$33")))),1/(1+EXP(-SUMPRODUCT(Engine!$C$6210:$C$6241,INDIRECT("Coefficients!$O$2:$O$33"))))))</f>
      </c>
      <c r="W200" s="8">
        <f>IF(OR($B200="",$C200="",$D200="",$E200="",$F200="",$G200="",$H200="",$I200="",$J200="",$K200="",$L200=""),"",IF($B200="Female",1/(1+EXP(-SUMPRODUCT(Engine!$C$6210:$C$6241,INDIRECT("Coefficients!$P$2:$P$33")))),1/(1+EXP(-SUMPRODUCT(Engine!$C$6210:$C$6241,INDIRECT("Coefficients!$Q$2:$Q$33"))))))</f>
      </c>
      <c r="X200" s="8">
        <f>IF(OR($B200="",$C200="",$D200="",$E200="",$F200="",$G200="",$H200="",$I200="",$J200="",$K200="",$L200=""),"",IF($B200="Female",1/(1+EXP(-SUMPRODUCT(Engine!$C$6210:$C$6241,INDIRECT("Coefficients!$R$2:$R$33")))),1/(1+EXP(-SUMPRODUCT(Engine!$C$6210:$C$6241,INDIRECT("Coefficients!$S$2:$S$33"))))))</f>
      </c>
      <c r="Y200" s="8">
        <f>IF(OR($B200="",$C200="",$D200="",$E200="",$F200="",$G200="",$H200="",$I200="",$J200="",$K200="",$L200=""),"",IF($B200="Female",1/(1+EXP(-SUMPRODUCT(Engine!$C$6210:$C$6241,INDIRECT("Coefficients!$T$2:$T$33")))),1/(1+EXP(-SUMPRODUCT(Engine!$C$6210:$C$6241,INDIRECT("Coefficients!$U$2:$U$33"))))))</f>
      </c>
      <c r="Z200" s="8">
        <f>IF(OR($B200="",$C200="",$D200="",$E200="",$F200="",$G200="",$H200="",$I200="",$J200="",$K200="",$L200=""),"",IF($B200="Female",1/(1+EXP(-SUMPRODUCT(Engine!$C$6210:$C$6241,INDIRECT("Coefficients!$V$2:$V$33")))),1/(1+EXP(-SUMPRODUCT(Engine!$C$6210:$C$6241,INDIRECT("Coefficients!$W$2:$W$33"))))))</f>
      </c>
      <c r="AA200" s="8">
        <f>IF(OR($B200="",$C200="",$D200="",$E200="",$F200="",$G200="",$H200="",$I200="",$J200="",$K200="",$L200=""),"",IF($B200="Female",1/(1+EXP(-SUMPRODUCT(Engine!$C$6210:$C$6241,INDIRECT("Coefficients!$X$2:$X$33")))),1/(1+EXP(-SUMPRODUCT(Engine!$C$6210:$C$6241,INDIRECT("Coefficients!$Y$2:$Y$33"))))))</f>
      </c>
      <c r="AB200" s="8">
        <f>IF(OR($B200="",$C200="",$D200="",$E200="",$F200="",$G200="",$H200="",$I200="",$J200="",$K200="",$L200=""),"",IF($B200="Female",1/(1+EXP(-SUMPRODUCT(Engine!$C$6210:$C$6241,INDIRECT("Coefficients!$Z$2:$Z$33")))),1/(1+EXP(-SUMPRODUCT(Engine!$C$6210:$C$6241,INDIRECT("Coefficients!$AA$2:$AA$33"))))))</f>
      </c>
      <c r="AC200" s="8">
        <f>IF(OR($B200="",$C200="",$D200="",$E200="",$F200="",$G200="",$H200="",$I200="",$J200="",$K200="",$L200=""),"",IF($B200="Female",1/(1+EXP(-SUMPRODUCT(Engine!$C$6210:$C$6241,INDIRECT("Coefficients!$AB$2:$AB$33")))),1/(1+EXP(-SUMPRODUCT(Engine!$C$6210:$C$6241,INDIRECT("Coefficients!$AC$2:$AC$33"))))))</f>
      </c>
      <c r="AD200" s="8">
        <f>IF(OR($B200="",$C200="",$D200="",$E200="",$F200="",$G200="",$H200="",$I200="",$J200="",$K200="",$L200=""),"",IF($B200="Female",1/(1+EXP(-SUMPRODUCT(Engine!$C$6210:$C$6241,INDIRECT("Coefficients!$AD$2:$AD$33")))),1/(1+EXP(-SUMPRODUCT(Engine!$C$6210:$C$6241,INDIRECT("Coefficients!$AE$2:$AE$33"))))))</f>
      </c>
      <c r="AE200" s="8">
        <f>IF(OR($B200="",$C200="",$D200="",$E200="",$F200="",$G200="",$H200="",$I200="",$J200="",$K200="",$L200=""),"",IF($B200="Female",1/(1+EXP(-SUMPRODUCT(Engine!$C$6210:$C$6241,INDIRECT("Coefficients!$AF$2:$AF$33")))),1/(1+EXP(-SUMPRODUCT(Engine!$C$6210:$C$6241,INDIRECT("Coefficients!$AG$2:$AG$33"))))))</f>
      </c>
      <c r="AF200" s="8">
        <f>IF(OR($B200="",$C200="",$D200="",$E200="",$F200="",$G200="",$H200="",$I200="",$J200="",$K200="",$L200=""),"",IF($B200="Female",1/(1+EXP(-SUMPRODUCT(Engine!$C$6210:$C$6241,INDIRECT("Coefficients!$AH$2:$AH$33")))),1/(1+EXP(-SUMPRODUCT(Engine!$C$6210:$C$6241,INDIRECT("Coefficients!$AI$2:$AI$33"))))))</f>
      </c>
      <c r="AG200" s="8">
        <f>IF(OR($B200="",$C200="",$D200="",$E200="",$F200="",$G200="",$H200="",$I200="",$J200="",$K200="",$L200=""),"",IF($B200="Female",1/(1+EXP(-SUMPRODUCT(Engine!$C$6210:$C$6241,INDIRECT("Coefficients!$AJ$2:$AJ$33")))),1/(1+EXP(-SUMPRODUCT(Engine!$C$6210:$C$6241,INDIRECT("Coefficients!$AK$2:$AK$33"))))))</f>
      </c>
      <c r="AH200" s="8">
        <f>IF(OR($B200="",$C200="",$D200="",$E200="",$F200="",$G200="",$H200="",$I200="",$J200="",$K200="",$L200=""),"",IF($B200="Female",1/(1+EXP(-SUMPRODUCT(Engine!$C$6210:$C$6241,INDIRECT("Coefficients!$AL$2:$AL$33")))),1/(1+EXP(-SUMPRODUCT(Engine!$C$6210:$C$6241,INDIRECT("Coefficients!$AM$2:$AM$33"))))))</f>
      </c>
      <c r="AI200" s="8">
        <f>IF(OR($B200="",$C200="",$D200="",$E200="",$F200="",$G200="",$H200="",$I200="",$J200="",$K200="",$L200=""),"",IF($B200="Female",1/(1+EXP(-SUMPRODUCT(Engine!$C$6210:$C$6241,INDIRECT("Coefficients!$AN$2:$AN$33")))),1/(1+EXP(-SUMPRODUCT(Engine!$C$6210:$C$6241,INDIRECT("Coefficients!$AO$2:$AO$33"))))))</f>
      </c>
      <c r="AJ200" s="8">
        <f>IF(OR($B200="",$C200="",$D200="",$E200="",$F200="",$G200="",$H200="",$I200="",$J200="",$K200="",$L200=""),"",IF($B200="Female",1/(1+EXP(-SUMPRODUCT(Engine!$C$6210:$C$6241,INDIRECT("Coefficients!$AP$2:$AP$33")))),1/(1+EXP(-SUMPRODUCT(Engine!$C$6210:$C$6241,INDIRECT("Coefficients!$AQ$2:$AQ$33"))))))</f>
      </c>
      <c r="AK200" s="8">
        <f>IF(OR($B200="",$C200="",$D200="",$E200="",$F200="",$G200="",$H200="",$I200="",$J200="",$K200="",$L200=""),"",IF($B200="Female",1/(1+EXP(-SUMPRODUCT(Engine!$C$6210:$C$6241,INDIRECT("Coefficients!$AR$2:$AR$33")))),1/(1+EXP(-SUMPRODUCT(Engine!$C$6210:$C$6241,INDIRECT("Coefficients!$AS$2:$AS$33"))))))</f>
      </c>
      <c r="AL200" s="8">
        <f>IF(OR($B200="",$C200="",$D200="",$E200="",$F200="",$G200="",$H200="",$I200="",$J200="",$K200="",$L200=""),"",IF($B200="Female",1/(1+EXP(-SUMPRODUCT(Engine!$C$6210:$C$6241,INDIRECT("Coefficients!$AT$2:$AT$33")))),1/(1+EXP(-SUMPRODUCT(Engine!$C$6210:$C$6241,INDIRECT("Coefficients!$AU$2:$AU$33"))))))</f>
      </c>
      <c r="AM200" s="8">
        <f>IF(OR($B200="",$C200="",$D200="",$E200="",$F200="",$G200="",$H200="",$I200="",$J200="",$K200="",$L200=""),"",IF($B200="Female",1/(1+EXP(-SUMPRODUCT(Engine!$C$6210:$C$6241,INDIRECT("Coefficients!$AV$2:$AV$33")))),1/(1+EXP(-SUMPRODUCT(Engine!$C$6210:$C$6241,INDIRECT("Coefficients!$AW$2:$AW$33"))))))</f>
      </c>
      <c r="AN200" s="8">
        <f>IF(OR($B200="",$C200="",$D200="",$E200="",$F200="",$G200="",$H200="",$I200="",$J200="",$K200="",$L200=""),"",IF($B200="Female",1/(1+EXP(-SUMPRODUCT(Engine!$C$6210:$C$6241,INDIRECT("Coefficients!$AX$2:$AX$33")))),1/(1+EXP(-SUMPRODUCT(Engine!$C$6210:$C$6241,INDIRECT("Coefficients!$AY$2:$AY$33"))))))</f>
      </c>
      <c r="AO200" s="8">
        <f>IF(OR($B200="",$C200="",$D200="",$E200="",$F200="",$G200="",$H200="",$I200="",$J200="",$K200="",$L200=""),"",IF($B200="Female",1/(1+EXP(-SUMPRODUCT(Engine!$C$6210:$C$6241,INDIRECT("Coefficients!$AZ$2:$AZ$33")))),1/(1+EXP(-SUMPRODUCT(Engine!$C$6210:$C$6241,INDIRECT("Coefficients!$BA$2:$BA$33"))))))</f>
      </c>
      <c r="AP200" s="8">
        <f>IF(OR($B200="",$C200="",$D200="",$E200="",$F200="",$G200="",$H200="",$I200="",$J200="",$K200="",$L200=""),"",IF($B200="Female",1/(1+EXP(-SUMPRODUCT(Engine!$C$6210:$C$6241,INDIRECT("Coefficients!$BB$2:$BB$33")))),1/(1+EXP(-SUMPRODUCT(Engine!$C$6210:$C$6241,INDIRECT("Coefficients!$BC$2:$BC$33"))))))</f>
      </c>
      <c r="AQ200" s="8">
        <f>IF(OR($B200="",$C200="",$D200="",$E200="",$F200="",$G200="",$H200="",$I200="",$J200="",$K200="",$L200=""),"",IF($B200="Female",1/(1+EXP(-SUMPRODUCT(Engine!$C$6210:$C$6241,INDIRECT("Coefficients!$BD$2:$BD$33")))),1/(1+EXP(-SUMPRODUCT(Engine!$C$6210:$C$6241,INDIRECT("Coefficients!$BE$2:$BE$33"))))))</f>
      </c>
      <c r="AR200" s="8">
        <f>IF(OR($B200="",$C200="",$D200="",$E200="",$F200="",$G200="",$H200="",$I200="",$J200="",$K200="",$L200=""),"",IF($B200="Female",1/(1+EXP(-SUMPRODUCT(Engine!$C$6210:$C$6241,INDIRECT("Coefficients!$BF$2:$BF$33")))),1/(1+EXP(-SUMPRODUCT(Engine!$C$6210:$C$6241,INDIRECT("Coefficients!$BG$2:$BG$33"))))))</f>
      </c>
      <c r="AS200" s="8">
        <f>IF(OR($B200="",$C200="",$D200="",$E200="",$F200="",$G200="",$H200="",$I200="",$J200="",$K200="",$L200=""),"",IF($B200="Female",1/(1+EXP(-SUMPRODUCT(Engine!$C$6210:$C$6241,INDIRECT("Coefficients!$BH$2:$BH$33")))),1/(1+EXP(-SUMPRODUCT(Engine!$C$6210:$C$6241,INDIRECT("Coefficients!$BI$2:$BI$33"))))))</f>
      </c>
      <c r="AT200" s="8">
        <f>IF(OR($B200="",$C200="",$D200="",$E200="",$F200="",$G200="",$H200="",$I200="",$J200="",$K200="",$L200=""),"",IF($B200="Female",1/(1+EXP(-SUMPRODUCT(Engine!$C$6210:$C$6241,INDIRECT("Coefficients!$BJ$2:$BJ$33")))),1/(1+EXP(-SUMPRODUCT(Engine!$C$6210:$C$6241,INDIRECT("Coefficients!$BK$2:$BK$33"))))))</f>
      </c>
      <c r="AU200" s="8">
        <f>IF(OR($B200="",$C200="",$D200="",$E200="",$F200="",$G200="",$H200="",$I200="",$J200="",$K200="",$L200=""),"",IF($B200="Female",1/(1+EXP(-SUMPRODUCT(Engine!$C$6210:$C$6241,INDIRECT("Coefficients!$BL$2:$BL$33")))),1/(1+EXP(-SUMPRODUCT(Engine!$C$6210:$C$6241,INDIRECT("Coefficients!$BM$2:$BM$33"))))))</f>
      </c>
      <c r="AV200" s="8">
        <f>IF(OR($B200="",$C200="",$D200="",$E200="",$F200="",$G200="",$H200="",$I200="",$J200="",$K200="",$L200=""),"",IF($B200="Female",1/(1+EXP(-SUMPRODUCT(Engine!$C$6210:$C$6241,INDIRECT("Coefficients!$BN$2:$BN$33")))),1/(1+EXP(-SUMPRODUCT(Engine!$C$6210:$C$6241,INDIRECT("Coefficients!$BO$2:$BO$33"))))))</f>
      </c>
      <c r="AW200" s="8">
        <f>IF(OR($B200="",$C200="",$D200="",$E200="",$F200="",$G200="",$H200="",$I200="",$J200="",$K200="",$L200=""),"",IF($B200="Female",1/(1+EXP(-SUMPRODUCT(Engine!$C$6210:$C$6241,INDIRECT("Coefficients!$BP$2:$BP$33")))),1/(1+EXP(-SUMPRODUCT(Engine!$C$6210:$C$6241,INDIRECT("Coefficients!$BQ$2:$BQ$33"))))))</f>
      </c>
      <c r="AX200" s="8">
        <f>IF(OR($B200="",$C200="",$D200="",$E200="",$F200="",$G200="",$H200="",$I200="",$J200="",$K200="",$L200=""),"",IF($B200="Female",1/(1+EXP(-SUMPRODUCT(Engine!$C$6210:$C$6241,INDIRECT("Coefficients!$BR$2:$BR$33")))),1/(1+EXP(-SUMPRODUCT(Engine!$C$6210:$C$6241,INDIRECT("Coefficients!$BS$2:$BS$33"))))))</f>
      </c>
      <c r="AY200" s="8">
        <f>IF(OR($B200="",$C200="",$D200="",$E200="",$F200="",$G200="",$H200="",$I200="",$J200="",$K200="",$L200=""),"",IF($B200="Female",1/(1+EXP(-SUMPRODUCT(Engine!$C$6210:$C$6241,INDIRECT("Coefficients!$BT$2:$BT$33")))),1/(1+EXP(-SUMPRODUCT(Engine!$C$6210:$C$6241,INDIRECT("Coefficients!$BU$2:$BU$33"))))))</f>
      </c>
      <c r="AZ200" s="8">
        <f>IF(OR($B200="",$C200="",$D200="",$E200="",$F200="",$G200="",$H200="",$I200="",$J200="",$K200="",$L200=""),"",IF($B200="Female",1/(1+EXP(-SUMPRODUCT(Engine!$C$6210:$C$6241,INDIRECT("Coefficients!$BV$2:$BV$33")))),1/(1+EXP(-SUMPRODUCT(Engine!$C$6210:$C$6241,INDIRECT("Coefficients!$BW$2:$BW$33"))))))</f>
      </c>
      <c r="BA200" s="8">
        <f>IF(OR($B200="",$C200="",$D200="",$E200="",$F200="",$G200="",$H200="",$I200="",$J200="",$K200="",$L200=""),"",IF($B200="Female",1/(1+EXP(-SUMPRODUCT(Engine!$C$6210:$C$6241,INDIRECT("Coefficients!$BX$2:$BX$33")))),1/(1+EXP(-SUMPRODUCT(Engine!$C$6210:$C$6241,INDIRECT("Coefficients!$BY$2:$BY$33"))))))</f>
      </c>
      <c r="BB200" s="8">
        <f>IF(OR($B200="",$C200="",$D200="",$E200="",$F200="",$G200="",$H200="",$I200="",$J200="",$K200="",$L200=""),"",IF($B200="Female",1/(1+EXP(-SUMPRODUCT(Engine!$C$6210:$C$6241,INDIRECT("Coefficients!$BZ$2:$BZ$33")))),1/(1+EXP(-SUMPRODUCT(Engine!$C$6210:$C$6241,INDIRECT("Coefficients!$CA$2:$CA$33"))))))</f>
      </c>
      <c r="BC200" s="8">
        <f>IF(OR($B200="",$C200="",$D200="",$E200="",$F200="",$G200="",$H200="",$I200="",$J200="",$K200="",$L200=""),"",IF($B200="Female",1/(1+EXP(-SUMPRODUCT(Engine!$C$6210:$C$6241,INDIRECT("Coefficients!$CB$2:$CB$33")))),1/(1+EXP(-SUMPRODUCT(Engine!$C$6210:$C$6241,INDIRECT("Coefficients!$CC$2:$CC$33"))))))</f>
      </c>
      <c r="BD200" s="8">
        <f>IF(OR($B200="",$C200="",$D200="",$E200="",$F200="",$G200="",$H200="",$I200="",$J200="",$K200="",$L200=""),"",IF($B200="Female",1/(1+EXP(-SUMPRODUCT(Engine!$C$6210:$C$6241,INDIRECT("Coefficients!$CD$2:$CD$33")))),1/(1+EXP(-SUMPRODUCT(Engine!$C$6210:$C$6241,INDIRECT("Coefficients!$CE$2:$CE$33"))))))</f>
      </c>
      <c r="BE200" s="8">
        <f>IF(OR($B200="",$C200="",$D200="",$E200="",$F200="",$G200="",$H200="",$I200="",$J200="",$K200="",$L200=""),"",IF($B200="Female",1/(1+EXP(-SUMPRODUCT(Engine!$C$6210:$C$6241,INDIRECT("Coefficients!$CF$2:$CF$33")))),1/(1+EXP(-SUMPRODUCT(Engine!$C$6210:$C$6241,INDIRECT("Coefficients!$CG$2:$CG$33"))))))</f>
      </c>
      <c r="BF200" s="8">
        <f>IF(OR($B200="",$C200="",$D200="",$E200="",$F200="",$G200="",$H200="",$I200="",$J200="",$K200="",$L200=""),"",IF($B200="Female",1/(1+EXP(-SUMPRODUCT(Engine!$C$6210:$C$6241,INDIRECT("Coefficients!$CH$2:$CH$33")))),1/(1+EXP(-SUMPRODUCT(Engine!$C$6210:$C$6241,INDIRECT("Coefficients!$CI$2:$CI$33"))))))</f>
      </c>
      <c r="BG200" s="8">
        <f>IF(OR($B200="",$C200="",$D200="",$E200="",$F200="",$G200="",$H200="",$I200="",$J200="",$K200="",$L200=""),"",IF($B200="Female",1/(1+EXP(-SUMPRODUCT(Engine!$C$6210:$C$6241,INDIRECT("Coefficients!$CJ$2:$CJ$33")))),1/(1+EXP(-SUMPRODUCT(Engine!$C$6210:$C$6241,INDIRECT("Coefficients!$CK$2:$CK$33"))))))</f>
      </c>
      <c r="BH200" s="8">
        <f>IF(OR($B200="",$C200="",$D200="",$E200="",$F200="",$G200="",$H200="",$I200="",$J200="",$K200="",$L200=""),"",IF($B200="Female",1/(1+EXP(-SUMPRODUCT(Engine!$C$6210:$C$6241,INDIRECT("Coefficients!$CL$2:$CL$33")))),1/(1+EXP(-SUMPRODUCT(Engine!$C$6210:$C$6241,INDIRECT("Coefficients!$CM$2:$CM$33"))))))</f>
      </c>
      <c r="BI200" s="8">
        <f>IF(OR($B200="",$C200="",$D200="",$E200="",$F200="",$G200="",$H200="",$I200="",$J200="",$K200="",$L200=""),"",IF($B200="Female",1/(1+EXP(-SUMPRODUCT(Engine!$C$6210:$C$6241,INDIRECT("Coefficients!$CN$2:$CN$33")))),1/(1+EXP(-SUMPRODUCT(Engine!$C$6210:$C$6241,INDIRECT("Coefficients!$CO$2:$CO$33"))))))</f>
      </c>
      <c r="BJ200" s="8">
        <f>IF(OR($B200="",$C200="",$D200="",$E200="",$F200="",$G200="",$H200="",$I200="",$J200="",$K200="",$L200=""),"",IF($B200="Female",1/(1+EXP(-SUMPRODUCT(Engine!$C$6210:$C$6241,INDIRECT("Coefficients!$CP$2:$CP$33")))),1/(1+EXP(-SUMPRODUCT(Engine!$C$6210:$C$6241,INDIRECT("Coefficients!$CQ$2:$CQ$33"))))))</f>
      </c>
      <c r="BK200" s="8">
        <f>IF(OR($B200="",$C200="",$D200="",$E200="",$F200="",$G200="",$H200="",$I200="",$J200="",$K200="",$L200=""),"",IF($B200="Female",1/(1+EXP(-SUMPRODUCT(Engine!$C$6210:$C$6241,INDIRECT("Coefficients!$CR$2:$CR$33")))),1/(1+EXP(-SUMPRODUCT(Engine!$C$6210:$C$6241,INDIRECT("Coefficients!$CS$2:$CS$33"))))))</f>
      </c>
      <c r="BL200" s="8">
        <f>IF(OR($B200="",$C200="",$D200="",$E200="",$F200="",$G200="",$H200="",$I200="",$J200="",$K200="",$L200=""),"",IF($B200="Female",1/(1+EXP(-SUMPRODUCT(Engine!$C$6210:$C$6241,INDIRECT("Coefficients!$CT$2:$CT$33")))),1/(1+EXP(-SUMPRODUCT(Engine!$C$6210:$C$6241,INDIRECT("Coefficients!$CU$2:$CU$33"))))))</f>
      </c>
      <c r="BM200" s="8">
        <f>IF(OR($B200="",$C200="",$D200="",$E200="",$F200="",$G200="",$H200="",$I200="",$J200="",$K200="",$L200=""),"",IF($B200="Female",1/(1+EXP(-SUMPRODUCT(Engine!$C$6210:$C$6241,INDIRECT("Coefficients!$CV$2:$CV$33")))),1/(1+EXP(-SUMPRODUCT(Engine!$C$6210:$C$6241,INDIRECT("Coefficients!$CW$2:$CW$33"))))))</f>
      </c>
    </row>
    <row r="201" spans="1:65" x14ac:dyDescent="0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8">
        <f>IF(OR($B201="",$C201="",$D201="",$E201="",$F201="",$G201="",$H201="",$I201="",$J201="",$K201="",$L201=""),"",IF($B201="Female",1/(1+EXP(-SUMPRODUCT(Engine!$C$6242:$C$6273,INDIRECT("Coefficients!$B$2:$B$33")))),1/(1+EXP(-SUMPRODUCT(Engine!$C$6242:$C$6273,INDIRECT("Coefficients!$C$2:$C$33"))))))</f>
      </c>
      <c r="Q201" s="8">
        <f>IF(OR($B201="",$C201="",$D201="",$E201="",$F201="",$G201="",$H201="",$I201="",$J201="",$K201="",$L201=""),"",IF($B201="Female",1/(1+EXP(-SUMPRODUCT(Engine!$C$6242:$C$6273,INDIRECT("Coefficients!$D$2:$D$33")))),1/(1+EXP(-SUMPRODUCT(Engine!$C$6242:$C$6273,INDIRECT("Coefficients!$E$2:$E$33"))))))</f>
      </c>
      <c r="R201" s="8">
        <f>IF(OR($B201="",$C201="",$D201="",$E201="",$F201="",$G201="",$H201="",$I201="",$J201="",$K201="",$L201=""),"",IF($B201="Female",1/(1+EXP(-SUMPRODUCT(Engine!$C$6242:$C$6273,INDIRECT("Coefficients!$F$2:$F$33")))),1/(1+EXP(-SUMPRODUCT(Engine!$C$6242:$C$6273,INDIRECT("Coefficients!$G$2:$G$33"))))))</f>
      </c>
      <c r="S201" s="8">
        <f>IF(OR($B201="",$C201="",$D201="",$E201="",$F201="",$G201="",$H201="",$I201="",$J201="",$K201="",$L201=""),"",IF($B201="Female",1/(1+EXP(-SUMPRODUCT(Engine!$C$6242:$C$6273,INDIRECT("Coefficients!$H$2:$H$33")))),1/(1+EXP(-SUMPRODUCT(Engine!$C$6242:$C$6273,INDIRECT("Coefficients!$I$2:$I$33"))))))</f>
      </c>
      <c r="T201" s="8">
        <f>IF(OR($B201="",$C201="",$D201="",$E201="",$F201="",$G201="",$H201="",$I201="",$J201="",$K201="",$L201=""),"",IF($B201="Female",1/(1+EXP(-SUMPRODUCT(Engine!$C$6242:$C$6273,INDIRECT("Coefficients!$J$2:$J$33")))),1/(1+EXP(-SUMPRODUCT(Engine!$C$6242:$C$6273,INDIRECT("Coefficients!$K$2:$K$33"))))))</f>
      </c>
      <c r="U201" s="8">
        <f>IF(OR($B201="",$C201="",$D201="",$E201="",$F201="",$G201="",$H201="",$I201="",$J201="",$K201="",$L201=""),"",IF($B201="Female",1/(1+EXP(-SUMPRODUCT(Engine!$C$6242:$C$6273,INDIRECT("Coefficients!$L$2:$L$33")))),1/(1+EXP(-SUMPRODUCT(Engine!$C$6242:$C$6273,INDIRECT("Coefficients!$M$2:$M$33"))))))</f>
      </c>
      <c r="V201" s="8">
        <f>IF(OR($B201="",$C201="",$D201="",$E201="",$F201="",$G201="",$H201="",$I201="",$J201="",$K201="",$L201=""),"",IF($B201="Female",1/(1+EXP(-SUMPRODUCT(Engine!$C$6242:$C$6273,INDIRECT("Coefficients!$N$2:$N$33")))),1/(1+EXP(-SUMPRODUCT(Engine!$C$6242:$C$6273,INDIRECT("Coefficients!$O$2:$O$33"))))))</f>
      </c>
      <c r="W201" s="8">
        <f>IF(OR($B201="",$C201="",$D201="",$E201="",$F201="",$G201="",$H201="",$I201="",$J201="",$K201="",$L201=""),"",IF($B201="Female",1/(1+EXP(-SUMPRODUCT(Engine!$C$6242:$C$6273,INDIRECT("Coefficients!$P$2:$P$33")))),1/(1+EXP(-SUMPRODUCT(Engine!$C$6242:$C$6273,INDIRECT("Coefficients!$Q$2:$Q$33"))))))</f>
      </c>
      <c r="X201" s="8">
        <f>IF(OR($B201="",$C201="",$D201="",$E201="",$F201="",$G201="",$H201="",$I201="",$J201="",$K201="",$L201=""),"",IF($B201="Female",1/(1+EXP(-SUMPRODUCT(Engine!$C$6242:$C$6273,INDIRECT("Coefficients!$R$2:$R$33")))),1/(1+EXP(-SUMPRODUCT(Engine!$C$6242:$C$6273,INDIRECT("Coefficients!$S$2:$S$33"))))))</f>
      </c>
      <c r="Y201" s="8">
        <f>IF(OR($B201="",$C201="",$D201="",$E201="",$F201="",$G201="",$H201="",$I201="",$J201="",$K201="",$L201=""),"",IF($B201="Female",1/(1+EXP(-SUMPRODUCT(Engine!$C$6242:$C$6273,INDIRECT("Coefficients!$T$2:$T$33")))),1/(1+EXP(-SUMPRODUCT(Engine!$C$6242:$C$6273,INDIRECT("Coefficients!$U$2:$U$33"))))))</f>
      </c>
      <c r="Z201" s="8">
        <f>IF(OR($B201="",$C201="",$D201="",$E201="",$F201="",$G201="",$H201="",$I201="",$J201="",$K201="",$L201=""),"",IF($B201="Female",1/(1+EXP(-SUMPRODUCT(Engine!$C$6242:$C$6273,INDIRECT("Coefficients!$V$2:$V$33")))),1/(1+EXP(-SUMPRODUCT(Engine!$C$6242:$C$6273,INDIRECT("Coefficients!$W$2:$W$33"))))))</f>
      </c>
      <c r="AA201" s="8">
        <f>IF(OR($B201="",$C201="",$D201="",$E201="",$F201="",$G201="",$H201="",$I201="",$J201="",$K201="",$L201=""),"",IF($B201="Female",1/(1+EXP(-SUMPRODUCT(Engine!$C$6242:$C$6273,INDIRECT("Coefficients!$X$2:$X$33")))),1/(1+EXP(-SUMPRODUCT(Engine!$C$6242:$C$6273,INDIRECT("Coefficients!$Y$2:$Y$33"))))))</f>
      </c>
      <c r="AB201" s="8">
        <f>IF(OR($B201="",$C201="",$D201="",$E201="",$F201="",$G201="",$H201="",$I201="",$J201="",$K201="",$L201=""),"",IF($B201="Female",1/(1+EXP(-SUMPRODUCT(Engine!$C$6242:$C$6273,INDIRECT("Coefficients!$Z$2:$Z$33")))),1/(1+EXP(-SUMPRODUCT(Engine!$C$6242:$C$6273,INDIRECT("Coefficients!$AA$2:$AA$33"))))))</f>
      </c>
      <c r="AC201" s="8">
        <f>IF(OR($B201="",$C201="",$D201="",$E201="",$F201="",$G201="",$H201="",$I201="",$J201="",$K201="",$L201=""),"",IF($B201="Female",1/(1+EXP(-SUMPRODUCT(Engine!$C$6242:$C$6273,INDIRECT("Coefficients!$AB$2:$AB$33")))),1/(1+EXP(-SUMPRODUCT(Engine!$C$6242:$C$6273,INDIRECT("Coefficients!$AC$2:$AC$33"))))))</f>
      </c>
      <c r="AD201" s="8">
        <f>IF(OR($B201="",$C201="",$D201="",$E201="",$F201="",$G201="",$H201="",$I201="",$J201="",$K201="",$L201=""),"",IF($B201="Female",1/(1+EXP(-SUMPRODUCT(Engine!$C$6242:$C$6273,INDIRECT("Coefficients!$AD$2:$AD$33")))),1/(1+EXP(-SUMPRODUCT(Engine!$C$6242:$C$6273,INDIRECT("Coefficients!$AE$2:$AE$33"))))))</f>
      </c>
      <c r="AE201" s="8">
        <f>IF(OR($B201="",$C201="",$D201="",$E201="",$F201="",$G201="",$H201="",$I201="",$J201="",$K201="",$L201=""),"",IF($B201="Female",1/(1+EXP(-SUMPRODUCT(Engine!$C$6242:$C$6273,INDIRECT("Coefficients!$AF$2:$AF$33")))),1/(1+EXP(-SUMPRODUCT(Engine!$C$6242:$C$6273,INDIRECT("Coefficients!$AG$2:$AG$33"))))))</f>
      </c>
      <c r="AF201" s="8">
        <f>IF(OR($B201="",$C201="",$D201="",$E201="",$F201="",$G201="",$H201="",$I201="",$J201="",$K201="",$L201=""),"",IF($B201="Female",1/(1+EXP(-SUMPRODUCT(Engine!$C$6242:$C$6273,INDIRECT("Coefficients!$AH$2:$AH$33")))),1/(1+EXP(-SUMPRODUCT(Engine!$C$6242:$C$6273,INDIRECT("Coefficients!$AI$2:$AI$33"))))))</f>
      </c>
      <c r="AG201" s="8">
        <f>IF(OR($B201="",$C201="",$D201="",$E201="",$F201="",$G201="",$H201="",$I201="",$J201="",$K201="",$L201=""),"",IF($B201="Female",1/(1+EXP(-SUMPRODUCT(Engine!$C$6242:$C$6273,INDIRECT("Coefficients!$AJ$2:$AJ$33")))),1/(1+EXP(-SUMPRODUCT(Engine!$C$6242:$C$6273,INDIRECT("Coefficients!$AK$2:$AK$33"))))))</f>
      </c>
      <c r="AH201" s="8">
        <f>IF(OR($B201="",$C201="",$D201="",$E201="",$F201="",$G201="",$H201="",$I201="",$J201="",$K201="",$L201=""),"",IF($B201="Female",1/(1+EXP(-SUMPRODUCT(Engine!$C$6242:$C$6273,INDIRECT("Coefficients!$AL$2:$AL$33")))),1/(1+EXP(-SUMPRODUCT(Engine!$C$6242:$C$6273,INDIRECT("Coefficients!$AM$2:$AM$33"))))))</f>
      </c>
      <c r="AI201" s="8">
        <f>IF(OR($B201="",$C201="",$D201="",$E201="",$F201="",$G201="",$H201="",$I201="",$J201="",$K201="",$L201=""),"",IF($B201="Female",1/(1+EXP(-SUMPRODUCT(Engine!$C$6242:$C$6273,INDIRECT("Coefficients!$AN$2:$AN$33")))),1/(1+EXP(-SUMPRODUCT(Engine!$C$6242:$C$6273,INDIRECT("Coefficients!$AO$2:$AO$33"))))))</f>
      </c>
      <c r="AJ201" s="8">
        <f>IF(OR($B201="",$C201="",$D201="",$E201="",$F201="",$G201="",$H201="",$I201="",$J201="",$K201="",$L201=""),"",IF($B201="Female",1/(1+EXP(-SUMPRODUCT(Engine!$C$6242:$C$6273,INDIRECT("Coefficients!$AP$2:$AP$33")))),1/(1+EXP(-SUMPRODUCT(Engine!$C$6242:$C$6273,INDIRECT("Coefficients!$AQ$2:$AQ$33"))))))</f>
      </c>
      <c r="AK201" s="8">
        <f>IF(OR($B201="",$C201="",$D201="",$E201="",$F201="",$G201="",$H201="",$I201="",$J201="",$K201="",$L201=""),"",IF($B201="Female",1/(1+EXP(-SUMPRODUCT(Engine!$C$6242:$C$6273,INDIRECT("Coefficients!$AR$2:$AR$33")))),1/(1+EXP(-SUMPRODUCT(Engine!$C$6242:$C$6273,INDIRECT("Coefficients!$AS$2:$AS$33"))))))</f>
      </c>
      <c r="AL201" s="8">
        <f>IF(OR($B201="",$C201="",$D201="",$E201="",$F201="",$G201="",$H201="",$I201="",$J201="",$K201="",$L201=""),"",IF($B201="Female",1/(1+EXP(-SUMPRODUCT(Engine!$C$6242:$C$6273,INDIRECT("Coefficients!$AT$2:$AT$33")))),1/(1+EXP(-SUMPRODUCT(Engine!$C$6242:$C$6273,INDIRECT("Coefficients!$AU$2:$AU$33"))))))</f>
      </c>
      <c r="AM201" s="8">
        <f>IF(OR($B201="",$C201="",$D201="",$E201="",$F201="",$G201="",$H201="",$I201="",$J201="",$K201="",$L201=""),"",IF($B201="Female",1/(1+EXP(-SUMPRODUCT(Engine!$C$6242:$C$6273,INDIRECT("Coefficients!$AV$2:$AV$33")))),1/(1+EXP(-SUMPRODUCT(Engine!$C$6242:$C$6273,INDIRECT("Coefficients!$AW$2:$AW$33"))))))</f>
      </c>
      <c r="AN201" s="8">
        <f>IF(OR($B201="",$C201="",$D201="",$E201="",$F201="",$G201="",$H201="",$I201="",$J201="",$K201="",$L201=""),"",IF($B201="Female",1/(1+EXP(-SUMPRODUCT(Engine!$C$6242:$C$6273,INDIRECT("Coefficients!$AX$2:$AX$33")))),1/(1+EXP(-SUMPRODUCT(Engine!$C$6242:$C$6273,INDIRECT("Coefficients!$AY$2:$AY$33"))))))</f>
      </c>
      <c r="AO201" s="8">
        <f>IF(OR($B201="",$C201="",$D201="",$E201="",$F201="",$G201="",$H201="",$I201="",$J201="",$K201="",$L201=""),"",IF($B201="Female",1/(1+EXP(-SUMPRODUCT(Engine!$C$6242:$C$6273,INDIRECT("Coefficients!$AZ$2:$AZ$33")))),1/(1+EXP(-SUMPRODUCT(Engine!$C$6242:$C$6273,INDIRECT("Coefficients!$BA$2:$BA$33"))))))</f>
      </c>
      <c r="AP201" s="8">
        <f>IF(OR($B201="",$C201="",$D201="",$E201="",$F201="",$G201="",$H201="",$I201="",$J201="",$K201="",$L201=""),"",IF($B201="Female",1/(1+EXP(-SUMPRODUCT(Engine!$C$6242:$C$6273,INDIRECT("Coefficients!$BB$2:$BB$33")))),1/(1+EXP(-SUMPRODUCT(Engine!$C$6242:$C$6273,INDIRECT("Coefficients!$BC$2:$BC$33"))))))</f>
      </c>
      <c r="AQ201" s="8">
        <f>IF(OR($B201="",$C201="",$D201="",$E201="",$F201="",$G201="",$H201="",$I201="",$J201="",$K201="",$L201=""),"",IF($B201="Female",1/(1+EXP(-SUMPRODUCT(Engine!$C$6242:$C$6273,INDIRECT("Coefficients!$BD$2:$BD$33")))),1/(1+EXP(-SUMPRODUCT(Engine!$C$6242:$C$6273,INDIRECT("Coefficients!$BE$2:$BE$33"))))))</f>
      </c>
      <c r="AR201" s="8">
        <f>IF(OR($B201="",$C201="",$D201="",$E201="",$F201="",$G201="",$H201="",$I201="",$J201="",$K201="",$L201=""),"",IF($B201="Female",1/(1+EXP(-SUMPRODUCT(Engine!$C$6242:$C$6273,INDIRECT("Coefficients!$BF$2:$BF$33")))),1/(1+EXP(-SUMPRODUCT(Engine!$C$6242:$C$6273,INDIRECT("Coefficients!$BG$2:$BG$33"))))))</f>
      </c>
      <c r="AS201" s="8">
        <f>IF(OR($B201="",$C201="",$D201="",$E201="",$F201="",$G201="",$H201="",$I201="",$J201="",$K201="",$L201=""),"",IF($B201="Female",1/(1+EXP(-SUMPRODUCT(Engine!$C$6242:$C$6273,INDIRECT("Coefficients!$BH$2:$BH$33")))),1/(1+EXP(-SUMPRODUCT(Engine!$C$6242:$C$6273,INDIRECT("Coefficients!$BI$2:$BI$33"))))))</f>
      </c>
      <c r="AT201" s="8">
        <f>IF(OR($B201="",$C201="",$D201="",$E201="",$F201="",$G201="",$H201="",$I201="",$J201="",$K201="",$L201=""),"",IF($B201="Female",1/(1+EXP(-SUMPRODUCT(Engine!$C$6242:$C$6273,INDIRECT("Coefficients!$BJ$2:$BJ$33")))),1/(1+EXP(-SUMPRODUCT(Engine!$C$6242:$C$6273,INDIRECT("Coefficients!$BK$2:$BK$33"))))))</f>
      </c>
      <c r="AU201" s="8">
        <f>IF(OR($B201="",$C201="",$D201="",$E201="",$F201="",$G201="",$H201="",$I201="",$J201="",$K201="",$L201=""),"",IF($B201="Female",1/(1+EXP(-SUMPRODUCT(Engine!$C$6242:$C$6273,INDIRECT("Coefficients!$BL$2:$BL$33")))),1/(1+EXP(-SUMPRODUCT(Engine!$C$6242:$C$6273,INDIRECT("Coefficients!$BM$2:$BM$33"))))))</f>
      </c>
      <c r="AV201" s="8">
        <f>IF(OR($B201="",$C201="",$D201="",$E201="",$F201="",$G201="",$H201="",$I201="",$J201="",$K201="",$L201=""),"",IF($B201="Female",1/(1+EXP(-SUMPRODUCT(Engine!$C$6242:$C$6273,INDIRECT("Coefficients!$BN$2:$BN$33")))),1/(1+EXP(-SUMPRODUCT(Engine!$C$6242:$C$6273,INDIRECT("Coefficients!$BO$2:$BO$33"))))))</f>
      </c>
      <c r="AW201" s="8">
        <f>IF(OR($B201="",$C201="",$D201="",$E201="",$F201="",$G201="",$H201="",$I201="",$J201="",$K201="",$L201=""),"",IF($B201="Female",1/(1+EXP(-SUMPRODUCT(Engine!$C$6242:$C$6273,INDIRECT("Coefficients!$BP$2:$BP$33")))),1/(1+EXP(-SUMPRODUCT(Engine!$C$6242:$C$6273,INDIRECT("Coefficients!$BQ$2:$BQ$33"))))))</f>
      </c>
      <c r="AX201" s="8">
        <f>IF(OR($B201="",$C201="",$D201="",$E201="",$F201="",$G201="",$H201="",$I201="",$J201="",$K201="",$L201=""),"",IF($B201="Female",1/(1+EXP(-SUMPRODUCT(Engine!$C$6242:$C$6273,INDIRECT("Coefficients!$BR$2:$BR$33")))),1/(1+EXP(-SUMPRODUCT(Engine!$C$6242:$C$6273,INDIRECT("Coefficients!$BS$2:$BS$33"))))))</f>
      </c>
      <c r="AY201" s="8">
        <f>IF(OR($B201="",$C201="",$D201="",$E201="",$F201="",$G201="",$H201="",$I201="",$J201="",$K201="",$L201=""),"",IF($B201="Female",1/(1+EXP(-SUMPRODUCT(Engine!$C$6242:$C$6273,INDIRECT("Coefficients!$BT$2:$BT$33")))),1/(1+EXP(-SUMPRODUCT(Engine!$C$6242:$C$6273,INDIRECT("Coefficients!$BU$2:$BU$33"))))))</f>
      </c>
      <c r="AZ201" s="8">
        <f>IF(OR($B201="",$C201="",$D201="",$E201="",$F201="",$G201="",$H201="",$I201="",$J201="",$K201="",$L201=""),"",IF($B201="Female",1/(1+EXP(-SUMPRODUCT(Engine!$C$6242:$C$6273,INDIRECT("Coefficients!$BV$2:$BV$33")))),1/(1+EXP(-SUMPRODUCT(Engine!$C$6242:$C$6273,INDIRECT("Coefficients!$BW$2:$BW$33"))))))</f>
      </c>
      <c r="BA201" s="8">
        <f>IF(OR($B201="",$C201="",$D201="",$E201="",$F201="",$G201="",$H201="",$I201="",$J201="",$K201="",$L201=""),"",IF($B201="Female",1/(1+EXP(-SUMPRODUCT(Engine!$C$6242:$C$6273,INDIRECT("Coefficients!$BX$2:$BX$33")))),1/(1+EXP(-SUMPRODUCT(Engine!$C$6242:$C$6273,INDIRECT("Coefficients!$BY$2:$BY$33"))))))</f>
      </c>
      <c r="BB201" s="8">
        <f>IF(OR($B201="",$C201="",$D201="",$E201="",$F201="",$G201="",$H201="",$I201="",$J201="",$K201="",$L201=""),"",IF($B201="Female",1/(1+EXP(-SUMPRODUCT(Engine!$C$6242:$C$6273,INDIRECT("Coefficients!$BZ$2:$BZ$33")))),1/(1+EXP(-SUMPRODUCT(Engine!$C$6242:$C$6273,INDIRECT("Coefficients!$CA$2:$CA$33"))))))</f>
      </c>
      <c r="BC201" s="8">
        <f>IF(OR($B201="",$C201="",$D201="",$E201="",$F201="",$G201="",$H201="",$I201="",$J201="",$K201="",$L201=""),"",IF($B201="Female",1/(1+EXP(-SUMPRODUCT(Engine!$C$6242:$C$6273,INDIRECT("Coefficients!$CB$2:$CB$33")))),1/(1+EXP(-SUMPRODUCT(Engine!$C$6242:$C$6273,INDIRECT("Coefficients!$CC$2:$CC$33"))))))</f>
      </c>
      <c r="BD201" s="8">
        <f>IF(OR($B201="",$C201="",$D201="",$E201="",$F201="",$G201="",$H201="",$I201="",$J201="",$K201="",$L201=""),"",IF($B201="Female",1/(1+EXP(-SUMPRODUCT(Engine!$C$6242:$C$6273,INDIRECT("Coefficients!$CD$2:$CD$33")))),1/(1+EXP(-SUMPRODUCT(Engine!$C$6242:$C$6273,INDIRECT("Coefficients!$CE$2:$CE$33"))))))</f>
      </c>
      <c r="BE201" s="8">
        <f>IF(OR($B201="",$C201="",$D201="",$E201="",$F201="",$G201="",$H201="",$I201="",$J201="",$K201="",$L201=""),"",IF($B201="Female",1/(1+EXP(-SUMPRODUCT(Engine!$C$6242:$C$6273,INDIRECT("Coefficients!$CF$2:$CF$33")))),1/(1+EXP(-SUMPRODUCT(Engine!$C$6242:$C$6273,INDIRECT("Coefficients!$CG$2:$CG$33"))))))</f>
      </c>
      <c r="BF201" s="8">
        <f>IF(OR($B201="",$C201="",$D201="",$E201="",$F201="",$G201="",$H201="",$I201="",$J201="",$K201="",$L201=""),"",IF($B201="Female",1/(1+EXP(-SUMPRODUCT(Engine!$C$6242:$C$6273,INDIRECT("Coefficients!$CH$2:$CH$33")))),1/(1+EXP(-SUMPRODUCT(Engine!$C$6242:$C$6273,INDIRECT("Coefficients!$CI$2:$CI$33"))))))</f>
      </c>
      <c r="BG201" s="8">
        <f>IF(OR($B201="",$C201="",$D201="",$E201="",$F201="",$G201="",$H201="",$I201="",$J201="",$K201="",$L201=""),"",IF($B201="Female",1/(1+EXP(-SUMPRODUCT(Engine!$C$6242:$C$6273,INDIRECT("Coefficients!$CJ$2:$CJ$33")))),1/(1+EXP(-SUMPRODUCT(Engine!$C$6242:$C$6273,INDIRECT("Coefficients!$CK$2:$CK$33"))))))</f>
      </c>
      <c r="BH201" s="8">
        <f>IF(OR($B201="",$C201="",$D201="",$E201="",$F201="",$G201="",$H201="",$I201="",$J201="",$K201="",$L201=""),"",IF($B201="Female",1/(1+EXP(-SUMPRODUCT(Engine!$C$6242:$C$6273,INDIRECT("Coefficients!$CL$2:$CL$33")))),1/(1+EXP(-SUMPRODUCT(Engine!$C$6242:$C$6273,INDIRECT("Coefficients!$CM$2:$CM$33"))))))</f>
      </c>
      <c r="BI201" s="8">
        <f>IF(OR($B201="",$C201="",$D201="",$E201="",$F201="",$G201="",$H201="",$I201="",$J201="",$K201="",$L201=""),"",IF($B201="Female",1/(1+EXP(-SUMPRODUCT(Engine!$C$6242:$C$6273,INDIRECT("Coefficients!$CN$2:$CN$33")))),1/(1+EXP(-SUMPRODUCT(Engine!$C$6242:$C$6273,INDIRECT("Coefficients!$CO$2:$CO$33"))))))</f>
      </c>
      <c r="BJ201" s="8">
        <f>IF(OR($B201="",$C201="",$D201="",$E201="",$F201="",$G201="",$H201="",$I201="",$J201="",$K201="",$L201=""),"",IF($B201="Female",1/(1+EXP(-SUMPRODUCT(Engine!$C$6242:$C$6273,INDIRECT("Coefficients!$CP$2:$CP$33")))),1/(1+EXP(-SUMPRODUCT(Engine!$C$6242:$C$6273,INDIRECT("Coefficients!$CQ$2:$CQ$33"))))))</f>
      </c>
      <c r="BK201" s="8">
        <f>IF(OR($B201="",$C201="",$D201="",$E201="",$F201="",$G201="",$H201="",$I201="",$J201="",$K201="",$L201=""),"",IF($B201="Female",1/(1+EXP(-SUMPRODUCT(Engine!$C$6242:$C$6273,INDIRECT("Coefficients!$CR$2:$CR$33")))),1/(1+EXP(-SUMPRODUCT(Engine!$C$6242:$C$6273,INDIRECT("Coefficients!$CS$2:$CS$33"))))))</f>
      </c>
      <c r="BL201" s="8">
        <f>IF(OR($B201="",$C201="",$D201="",$E201="",$F201="",$G201="",$H201="",$I201="",$J201="",$K201="",$L201=""),"",IF($B201="Female",1/(1+EXP(-SUMPRODUCT(Engine!$C$6242:$C$6273,INDIRECT("Coefficients!$CT$2:$CT$33")))),1/(1+EXP(-SUMPRODUCT(Engine!$C$6242:$C$6273,INDIRECT("Coefficients!$CU$2:$CU$33"))))))</f>
      </c>
      <c r="BM201" s="8">
        <f>IF(OR($B201="",$C201="",$D201="",$E201="",$F201="",$G201="",$H201="",$I201="",$J201="",$K201="",$L201=""),"",IF($B201="Female",1/(1+EXP(-SUMPRODUCT(Engine!$C$6242:$C$6273,INDIRECT("Coefficients!$CV$2:$CV$33")))),1/(1+EXP(-SUMPRODUCT(Engine!$C$6242:$C$6273,INDIRECT("Coefficients!$CW$2:$CW$33"))))))</f>
      </c>
    </row>
    <row r="202" spans="1:65" x14ac:dyDescent="0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8">
        <f>IF(OR($B202="",$C202="",$D202="",$E202="",$F202="",$G202="",$H202="",$I202="",$J202="",$K202="",$L202=""),"",IF($B202="Female",1/(1+EXP(-SUMPRODUCT(Engine!$C$6274:$C$6305,INDIRECT("Coefficients!$B$2:$B$33")))),1/(1+EXP(-SUMPRODUCT(Engine!$C$6274:$C$6305,INDIRECT("Coefficients!$C$2:$C$33"))))))</f>
      </c>
      <c r="Q202" s="8">
        <f>IF(OR($B202="",$C202="",$D202="",$E202="",$F202="",$G202="",$H202="",$I202="",$J202="",$K202="",$L202=""),"",IF($B202="Female",1/(1+EXP(-SUMPRODUCT(Engine!$C$6274:$C$6305,INDIRECT("Coefficients!$D$2:$D$33")))),1/(1+EXP(-SUMPRODUCT(Engine!$C$6274:$C$6305,INDIRECT("Coefficients!$E$2:$E$33"))))))</f>
      </c>
      <c r="R202" s="8">
        <f>IF(OR($B202="",$C202="",$D202="",$E202="",$F202="",$G202="",$H202="",$I202="",$J202="",$K202="",$L202=""),"",IF($B202="Female",1/(1+EXP(-SUMPRODUCT(Engine!$C$6274:$C$6305,INDIRECT("Coefficients!$F$2:$F$33")))),1/(1+EXP(-SUMPRODUCT(Engine!$C$6274:$C$6305,INDIRECT("Coefficients!$G$2:$G$33"))))))</f>
      </c>
      <c r="S202" s="8">
        <f>IF(OR($B202="",$C202="",$D202="",$E202="",$F202="",$G202="",$H202="",$I202="",$J202="",$K202="",$L202=""),"",IF($B202="Female",1/(1+EXP(-SUMPRODUCT(Engine!$C$6274:$C$6305,INDIRECT("Coefficients!$H$2:$H$33")))),1/(1+EXP(-SUMPRODUCT(Engine!$C$6274:$C$6305,INDIRECT("Coefficients!$I$2:$I$33"))))))</f>
      </c>
      <c r="T202" s="8">
        <f>IF(OR($B202="",$C202="",$D202="",$E202="",$F202="",$G202="",$H202="",$I202="",$J202="",$K202="",$L202=""),"",IF($B202="Female",1/(1+EXP(-SUMPRODUCT(Engine!$C$6274:$C$6305,INDIRECT("Coefficients!$J$2:$J$33")))),1/(1+EXP(-SUMPRODUCT(Engine!$C$6274:$C$6305,INDIRECT("Coefficients!$K$2:$K$33"))))))</f>
      </c>
      <c r="U202" s="8">
        <f>IF(OR($B202="",$C202="",$D202="",$E202="",$F202="",$G202="",$H202="",$I202="",$J202="",$K202="",$L202=""),"",IF($B202="Female",1/(1+EXP(-SUMPRODUCT(Engine!$C$6274:$C$6305,INDIRECT("Coefficients!$L$2:$L$33")))),1/(1+EXP(-SUMPRODUCT(Engine!$C$6274:$C$6305,INDIRECT("Coefficients!$M$2:$M$33"))))))</f>
      </c>
      <c r="V202" s="8">
        <f>IF(OR($B202="",$C202="",$D202="",$E202="",$F202="",$G202="",$H202="",$I202="",$J202="",$K202="",$L202=""),"",IF($B202="Female",1/(1+EXP(-SUMPRODUCT(Engine!$C$6274:$C$6305,INDIRECT("Coefficients!$N$2:$N$33")))),1/(1+EXP(-SUMPRODUCT(Engine!$C$6274:$C$6305,INDIRECT("Coefficients!$O$2:$O$33"))))))</f>
      </c>
      <c r="W202" s="8">
        <f>IF(OR($B202="",$C202="",$D202="",$E202="",$F202="",$G202="",$H202="",$I202="",$J202="",$K202="",$L202=""),"",IF($B202="Female",1/(1+EXP(-SUMPRODUCT(Engine!$C$6274:$C$6305,INDIRECT("Coefficients!$P$2:$P$33")))),1/(1+EXP(-SUMPRODUCT(Engine!$C$6274:$C$6305,INDIRECT("Coefficients!$Q$2:$Q$33"))))))</f>
      </c>
      <c r="X202" s="8">
        <f>IF(OR($B202="",$C202="",$D202="",$E202="",$F202="",$G202="",$H202="",$I202="",$J202="",$K202="",$L202=""),"",IF($B202="Female",1/(1+EXP(-SUMPRODUCT(Engine!$C$6274:$C$6305,INDIRECT("Coefficients!$R$2:$R$33")))),1/(1+EXP(-SUMPRODUCT(Engine!$C$6274:$C$6305,INDIRECT("Coefficients!$S$2:$S$33"))))))</f>
      </c>
      <c r="Y202" s="8">
        <f>IF(OR($B202="",$C202="",$D202="",$E202="",$F202="",$G202="",$H202="",$I202="",$J202="",$K202="",$L202=""),"",IF($B202="Female",1/(1+EXP(-SUMPRODUCT(Engine!$C$6274:$C$6305,INDIRECT("Coefficients!$T$2:$T$33")))),1/(1+EXP(-SUMPRODUCT(Engine!$C$6274:$C$6305,INDIRECT("Coefficients!$U$2:$U$33"))))))</f>
      </c>
      <c r="Z202" s="8">
        <f>IF(OR($B202="",$C202="",$D202="",$E202="",$F202="",$G202="",$H202="",$I202="",$J202="",$K202="",$L202=""),"",IF($B202="Female",1/(1+EXP(-SUMPRODUCT(Engine!$C$6274:$C$6305,INDIRECT("Coefficients!$V$2:$V$33")))),1/(1+EXP(-SUMPRODUCT(Engine!$C$6274:$C$6305,INDIRECT("Coefficients!$W$2:$W$33"))))))</f>
      </c>
      <c r="AA202" s="8">
        <f>IF(OR($B202="",$C202="",$D202="",$E202="",$F202="",$G202="",$H202="",$I202="",$J202="",$K202="",$L202=""),"",IF($B202="Female",1/(1+EXP(-SUMPRODUCT(Engine!$C$6274:$C$6305,INDIRECT("Coefficients!$X$2:$X$33")))),1/(1+EXP(-SUMPRODUCT(Engine!$C$6274:$C$6305,INDIRECT("Coefficients!$Y$2:$Y$33"))))))</f>
      </c>
      <c r="AB202" s="8">
        <f>IF(OR($B202="",$C202="",$D202="",$E202="",$F202="",$G202="",$H202="",$I202="",$J202="",$K202="",$L202=""),"",IF($B202="Female",1/(1+EXP(-SUMPRODUCT(Engine!$C$6274:$C$6305,INDIRECT("Coefficients!$Z$2:$Z$33")))),1/(1+EXP(-SUMPRODUCT(Engine!$C$6274:$C$6305,INDIRECT("Coefficients!$AA$2:$AA$33"))))))</f>
      </c>
      <c r="AC202" s="8">
        <f>IF(OR($B202="",$C202="",$D202="",$E202="",$F202="",$G202="",$H202="",$I202="",$J202="",$K202="",$L202=""),"",IF($B202="Female",1/(1+EXP(-SUMPRODUCT(Engine!$C$6274:$C$6305,INDIRECT("Coefficients!$AB$2:$AB$33")))),1/(1+EXP(-SUMPRODUCT(Engine!$C$6274:$C$6305,INDIRECT("Coefficients!$AC$2:$AC$33"))))))</f>
      </c>
      <c r="AD202" s="8">
        <f>IF(OR($B202="",$C202="",$D202="",$E202="",$F202="",$G202="",$H202="",$I202="",$J202="",$K202="",$L202=""),"",IF($B202="Female",1/(1+EXP(-SUMPRODUCT(Engine!$C$6274:$C$6305,INDIRECT("Coefficients!$AD$2:$AD$33")))),1/(1+EXP(-SUMPRODUCT(Engine!$C$6274:$C$6305,INDIRECT("Coefficients!$AE$2:$AE$33"))))))</f>
      </c>
      <c r="AE202" s="8">
        <f>IF(OR($B202="",$C202="",$D202="",$E202="",$F202="",$G202="",$H202="",$I202="",$J202="",$K202="",$L202=""),"",IF($B202="Female",1/(1+EXP(-SUMPRODUCT(Engine!$C$6274:$C$6305,INDIRECT("Coefficients!$AF$2:$AF$33")))),1/(1+EXP(-SUMPRODUCT(Engine!$C$6274:$C$6305,INDIRECT("Coefficients!$AG$2:$AG$33"))))))</f>
      </c>
      <c r="AF202" s="8">
        <f>IF(OR($B202="",$C202="",$D202="",$E202="",$F202="",$G202="",$H202="",$I202="",$J202="",$K202="",$L202=""),"",IF($B202="Female",1/(1+EXP(-SUMPRODUCT(Engine!$C$6274:$C$6305,INDIRECT("Coefficients!$AH$2:$AH$33")))),1/(1+EXP(-SUMPRODUCT(Engine!$C$6274:$C$6305,INDIRECT("Coefficients!$AI$2:$AI$33"))))))</f>
      </c>
      <c r="AG202" s="8">
        <f>IF(OR($B202="",$C202="",$D202="",$E202="",$F202="",$G202="",$H202="",$I202="",$J202="",$K202="",$L202=""),"",IF($B202="Female",1/(1+EXP(-SUMPRODUCT(Engine!$C$6274:$C$6305,INDIRECT("Coefficients!$AJ$2:$AJ$33")))),1/(1+EXP(-SUMPRODUCT(Engine!$C$6274:$C$6305,INDIRECT("Coefficients!$AK$2:$AK$33"))))))</f>
      </c>
      <c r="AH202" s="8">
        <f>IF(OR($B202="",$C202="",$D202="",$E202="",$F202="",$G202="",$H202="",$I202="",$J202="",$K202="",$L202=""),"",IF($B202="Female",1/(1+EXP(-SUMPRODUCT(Engine!$C$6274:$C$6305,INDIRECT("Coefficients!$AL$2:$AL$33")))),1/(1+EXP(-SUMPRODUCT(Engine!$C$6274:$C$6305,INDIRECT("Coefficients!$AM$2:$AM$33"))))))</f>
      </c>
      <c r="AI202" s="8">
        <f>IF(OR($B202="",$C202="",$D202="",$E202="",$F202="",$G202="",$H202="",$I202="",$J202="",$K202="",$L202=""),"",IF($B202="Female",1/(1+EXP(-SUMPRODUCT(Engine!$C$6274:$C$6305,INDIRECT("Coefficients!$AN$2:$AN$33")))),1/(1+EXP(-SUMPRODUCT(Engine!$C$6274:$C$6305,INDIRECT("Coefficients!$AO$2:$AO$33"))))))</f>
      </c>
      <c r="AJ202" s="8">
        <f>IF(OR($B202="",$C202="",$D202="",$E202="",$F202="",$G202="",$H202="",$I202="",$J202="",$K202="",$L202=""),"",IF($B202="Female",1/(1+EXP(-SUMPRODUCT(Engine!$C$6274:$C$6305,INDIRECT("Coefficients!$AP$2:$AP$33")))),1/(1+EXP(-SUMPRODUCT(Engine!$C$6274:$C$6305,INDIRECT("Coefficients!$AQ$2:$AQ$33"))))))</f>
      </c>
      <c r="AK202" s="8">
        <f>IF(OR($B202="",$C202="",$D202="",$E202="",$F202="",$G202="",$H202="",$I202="",$J202="",$K202="",$L202=""),"",IF($B202="Female",1/(1+EXP(-SUMPRODUCT(Engine!$C$6274:$C$6305,INDIRECT("Coefficients!$AR$2:$AR$33")))),1/(1+EXP(-SUMPRODUCT(Engine!$C$6274:$C$6305,INDIRECT("Coefficients!$AS$2:$AS$33"))))))</f>
      </c>
      <c r="AL202" s="8">
        <f>IF(OR($B202="",$C202="",$D202="",$E202="",$F202="",$G202="",$H202="",$I202="",$J202="",$K202="",$L202=""),"",IF($B202="Female",1/(1+EXP(-SUMPRODUCT(Engine!$C$6274:$C$6305,INDIRECT("Coefficients!$AT$2:$AT$33")))),1/(1+EXP(-SUMPRODUCT(Engine!$C$6274:$C$6305,INDIRECT("Coefficients!$AU$2:$AU$33"))))))</f>
      </c>
      <c r="AM202" s="8">
        <f>IF(OR($B202="",$C202="",$D202="",$E202="",$F202="",$G202="",$H202="",$I202="",$J202="",$K202="",$L202=""),"",IF($B202="Female",1/(1+EXP(-SUMPRODUCT(Engine!$C$6274:$C$6305,INDIRECT("Coefficients!$AV$2:$AV$33")))),1/(1+EXP(-SUMPRODUCT(Engine!$C$6274:$C$6305,INDIRECT("Coefficients!$AW$2:$AW$33"))))))</f>
      </c>
      <c r="AN202" s="8">
        <f>IF(OR($B202="",$C202="",$D202="",$E202="",$F202="",$G202="",$H202="",$I202="",$J202="",$K202="",$L202=""),"",IF($B202="Female",1/(1+EXP(-SUMPRODUCT(Engine!$C$6274:$C$6305,INDIRECT("Coefficients!$AX$2:$AX$33")))),1/(1+EXP(-SUMPRODUCT(Engine!$C$6274:$C$6305,INDIRECT("Coefficients!$AY$2:$AY$33"))))))</f>
      </c>
      <c r="AO202" s="8">
        <f>IF(OR($B202="",$C202="",$D202="",$E202="",$F202="",$G202="",$H202="",$I202="",$J202="",$K202="",$L202=""),"",IF($B202="Female",1/(1+EXP(-SUMPRODUCT(Engine!$C$6274:$C$6305,INDIRECT("Coefficients!$AZ$2:$AZ$33")))),1/(1+EXP(-SUMPRODUCT(Engine!$C$6274:$C$6305,INDIRECT("Coefficients!$BA$2:$BA$33"))))))</f>
      </c>
      <c r="AP202" s="8">
        <f>IF(OR($B202="",$C202="",$D202="",$E202="",$F202="",$G202="",$H202="",$I202="",$J202="",$K202="",$L202=""),"",IF($B202="Female",1/(1+EXP(-SUMPRODUCT(Engine!$C$6274:$C$6305,INDIRECT("Coefficients!$BB$2:$BB$33")))),1/(1+EXP(-SUMPRODUCT(Engine!$C$6274:$C$6305,INDIRECT("Coefficients!$BC$2:$BC$33"))))))</f>
      </c>
      <c r="AQ202" s="8">
        <f>IF(OR($B202="",$C202="",$D202="",$E202="",$F202="",$G202="",$H202="",$I202="",$J202="",$K202="",$L202=""),"",IF($B202="Female",1/(1+EXP(-SUMPRODUCT(Engine!$C$6274:$C$6305,INDIRECT("Coefficients!$BD$2:$BD$33")))),1/(1+EXP(-SUMPRODUCT(Engine!$C$6274:$C$6305,INDIRECT("Coefficients!$BE$2:$BE$33"))))))</f>
      </c>
      <c r="AR202" s="8">
        <f>IF(OR($B202="",$C202="",$D202="",$E202="",$F202="",$G202="",$H202="",$I202="",$J202="",$K202="",$L202=""),"",IF($B202="Female",1/(1+EXP(-SUMPRODUCT(Engine!$C$6274:$C$6305,INDIRECT("Coefficients!$BF$2:$BF$33")))),1/(1+EXP(-SUMPRODUCT(Engine!$C$6274:$C$6305,INDIRECT("Coefficients!$BG$2:$BG$33"))))))</f>
      </c>
      <c r="AS202" s="8">
        <f>IF(OR($B202="",$C202="",$D202="",$E202="",$F202="",$G202="",$H202="",$I202="",$J202="",$K202="",$L202=""),"",IF($B202="Female",1/(1+EXP(-SUMPRODUCT(Engine!$C$6274:$C$6305,INDIRECT("Coefficients!$BH$2:$BH$33")))),1/(1+EXP(-SUMPRODUCT(Engine!$C$6274:$C$6305,INDIRECT("Coefficients!$BI$2:$BI$33"))))))</f>
      </c>
      <c r="AT202" s="8">
        <f>IF(OR($B202="",$C202="",$D202="",$E202="",$F202="",$G202="",$H202="",$I202="",$J202="",$K202="",$L202=""),"",IF($B202="Female",1/(1+EXP(-SUMPRODUCT(Engine!$C$6274:$C$6305,INDIRECT("Coefficients!$BJ$2:$BJ$33")))),1/(1+EXP(-SUMPRODUCT(Engine!$C$6274:$C$6305,INDIRECT("Coefficients!$BK$2:$BK$33"))))))</f>
      </c>
      <c r="AU202" s="8">
        <f>IF(OR($B202="",$C202="",$D202="",$E202="",$F202="",$G202="",$H202="",$I202="",$J202="",$K202="",$L202=""),"",IF($B202="Female",1/(1+EXP(-SUMPRODUCT(Engine!$C$6274:$C$6305,INDIRECT("Coefficients!$BL$2:$BL$33")))),1/(1+EXP(-SUMPRODUCT(Engine!$C$6274:$C$6305,INDIRECT("Coefficients!$BM$2:$BM$33"))))))</f>
      </c>
      <c r="AV202" s="8">
        <f>IF(OR($B202="",$C202="",$D202="",$E202="",$F202="",$G202="",$H202="",$I202="",$J202="",$K202="",$L202=""),"",IF($B202="Female",1/(1+EXP(-SUMPRODUCT(Engine!$C$6274:$C$6305,INDIRECT("Coefficients!$BN$2:$BN$33")))),1/(1+EXP(-SUMPRODUCT(Engine!$C$6274:$C$6305,INDIRECT("Coefficients!$BO$2:$BO$33"))))))</f>
      </c>
      <c r="AW202" s="8">
        <f>IF(OR($B202="",$C202="",$D202="",$E202="",$F202="",$G202="",$H202="",$I202="",$J202="",$K202="",$L202=""),"",IF($B202="Female",1/(1+EXP(-SUMPRODUCT(Engine!$C$6274:$C$6305,INDIRECT("Coefficients!$BP$2:$BP$33")))),1/(1+EXP(-SUMPRODUCT(Engine!$C$6274:$C$6305,INDIRECT("Coefficients!$BQ$2:$BQ$33"))))))</f>
      </c>
      <c r="AX202" s="8">
        <f>IF(OR($B202="",$C202="",$D202="",$E202="",$F202="",$G202="",$H202="",$I202="",$J202="",$K202="",$L202=""),"",IF($B202="Female",1/(1+EXP(-SUMPRODUCT(Engine!$C$6274:$C$6305,INDIRECT("Coefficients!$BR$2:$BR$33")))),1/(1+EXP(-SUMPRODUCT(Engine!$C$6274:$C$6305,INDIRECT("Coefficients!$BS$2:$BS$33"))))))</f>
      </c>
      <c r="AY202" s="8">
        <f>IF(OR($B202="",$C202="",$D202="",$E202="",$F202="",$G202="",$H202="",$I202="",$J202="",$K202="",$L202=""),"",IF($B202="Female",1/(1+EXP(-SUMPRODUCT(Engine!$C$6274:$C$6305,INDIRECT("Coefficients!$BT$2:$BT$33")))),1/(1+EXP(-SUMPRODUCT(Engine!$C$6274:$C$6305,INDIRECT("Coefficients!$BU$2:$BU$33"))))))</f>
      </c>
      <c r="AZ202" s="8">
        <f>IF(OR($B202="",$C202="",$D202="",$E202="",$F202="",$G202="",$H202="",$I202="",$J202="",$K202="",$L202=""),"",IF($B202="Female",1/(1+EXP(-SUMPRODUCT(Engine!$C$6274:$C$6305,INDIRECT("Coefficients!$BV$2:$BV$33")))),1/(1+EXP(-SUMPRODUCT(Engine!$C$6274:$C$6305,INDIRECT("Coefficients!$BW$2:$BW$33"))))))</f>
      </c>
      <c r="BA202" s="8">
        <f>IF(OR($B202="",$C202="",$D202="",$E202="",$F202="",$G202="",$H202="",$I202="",$J202="",$K202="",$L202=""),"",IF($B202="Female",1/(1+EXP(-SUMPRODUCT(Engine!$C$6274:$C$6305,INDIRECT("Coefficients!$BX$2:$BX$33")))),1/(1+EXP(-SUMPRODUCT(Engine!$C$6274:$C$6305,INDIRECT("Coefficients!$BY$2:$BY$33"))))))</f>
      </c>
      <c r="BB202" s="8">
        <f>IF(OR($B202="",$C202="",$D202="",$E202="",$F202="",$G202="",$H202="",$I202="",$J202="",$K202="",$L202=""),"",IF($B202="Female",1/(1+EXP(-SUMPRODUCT(Engine!$C$6274:$C$6305,INDIRECT("Coefficients!$BZ$2:$BZ$33")))),1/(1+EXP(-SUMPRODUCT(Engine!$C$6274:$C$6305,INDIRECT("Coefficients!$CA$2:$CA$33"))))))</f>
      </c>
      <c r="BC202" s="8">
        <f>IF(OR($B202="",$C202="",$D202="",$E202="",$F202="",$G202="",$H202="",$I202="",$J202="",$K202="",$L202=""),"",IF($B202="Female",1/(1+EXP(-SUMPRODUCT(Engine!$C$6274:$C$6305,INDIRECT("Coefficients!$CB$2:$CB$33")))),1/(1+EXP(-SUMPRODUCT(Engine!$C$6274:$C$6305,INDIRECT("Coefficients!$CC$2:$CC$33"))))))</f>
      </c>
      <c r="BD202" s="8">
        <f>IF(OR($B202="",$C202="",$D202="",$E202="",$F202="",$G202="",$H202="",$I202="",$J202="",$K202="",$L202=""),"",IF($B202="Female",1/(1+EXP(-SUMPRODUCT(Engine!$C$6274:$C$6305,INDIRECT("Coefficients!$CD$2:$CD$33")))),1/(1+EXP(-SUMPRODUCT(Engine!$C$6274:$C$6305,INDIRECT("Coefficients!$CE$2:$CE$33"))))))</f>
      </c>
      <c r="BE202" s="8">
        <f>IF(OR($B202="",$C202="",$D202="",$E202="",$F202="",$G202="",$H202="",$I202="",$J202="",$K202="",$L202=""),"",IF($B202="Female",1/(1+EXP(-SUMPRODUCT(Engine!$C$6274:$C$6305,INDIRECT("Coefficients!$CF$2:$CF$33")))),1/(1+EXP(-SUMPRODUCT(Engine!$C$6274:$C$6305,INDIRECT("Coefficients!$CG$2:$CG$33"))))))</f>
      </c>
      <c r="BF202" s="8">
        <f>IF(OR($B202="",$C202="",$D202="",$E202="",$F202="",$G202="",$H202="",$I202="",$J202="",$K202="",$L202=""),"",IF($B202="Female",1/(1+EXP(-SUMPRODUCT(Engine!$C$6274:$C$6305,INDIRECT("Coefficients!$CH$2:$CH$33")))),1/(1+EXP(-SUMPRODUCT(Engine!$C$6274:$C$6305,INDIRECT("Coefficients!$CI$2:$CI$33"))))))</f>
      </c>
      <c r="BG202" s="8">
        <f>IF(OR($B202="",$C202="",$D202="",$E202="",$F202="",$G202="",$H202="",$I202="",$J202="",$K202="",$L202=""),"",IF($B202="Female",1/(1+EXP(-SUMPRODUCT(Engine!$C$6274:$C$6305,INDIRECT("Coefficients!$CJ$2:$CJ$33")))),1/(1+EXP(-SUMPRODUCT(Engine!$C$6274:$C$6305,INDIRECT("Coefficients!$CK$2:$CK$33"))))))</f>
      </c>
      <c r="BH202" s="8">
        <f>IF(OR($B202="",$C202="",$D202="",$E202="",$F202="",$G202="",$H202="",$I202="",$J202="",$K202="",$L202=""),"",IF($B202="Female",1/(1+EXP(-SUMPRODUCT(Engine!$C$6274:$C$6305,INDIRECT("Coefficients!$CL$2:$CL$33")))),1/(1+EXP(-SUMPRODUCT(Engine!$C$6274:$C$6305,INDIRECT("Coefficients!$CM$2:$CM$33"))))))</f>
      </c>
      <c r="BI202" s="8">
        <f>IF(OR($B202="",$C202="",$D202="",$E202="",$F202="",$G202="",$H202="",$I202="",$J202="",$K202="",$L202=""),"",IF($B202="Female",1/(1+EXP(-SUMPRODUCT(Engine!$C$6274:$C$6305,INDIRECT("Coefficients!$CN$2:$CN$33")))),1/(1+EXP(-SUMPRODUCT(Engine!$C$6274:$C$6305,INDIRECT("Coefficients!$CO$2:$CO$33"))))))</f>
      </c>
      <c r="BJ202" s="8">
        <f>IF(OR($B202="",$C202="",$D202="",$E202="",$F202="",$G202="",$H202="",$I202="",$J202="",$K202="",$L202=""),"",IF($B202="Female",1/(1+EXP(-SUMPRODUCT(Engine!$C$6274:$C$6305,INDIRECT("Coefficients!$CP$2:$CP$33")))),1/(1+EXP(-SUMPRODUCT(Engine!$C$6274:$C$6305,INDIRECT("Coefficients!$CQ$2:$CQ$33"))))))</f>
      </c>
      <c r="BK202" s="8">
        <f>IF(OR($B202="",$C202="",$D202="",$E202="",$F202="",$G202="",$H202="",$I202="",$J202="",$K202="",$L202=""),"",IF($B202="Female",1/(1+EXP(-SUMPRODUCT(Engine!$C$6274:$C$6305,INDIRECT("Coefficients!$CR$2:$CR$33")))),1/(1+EXP(-SUMPRODUCT(Engine!$C$6274:$C$6305,INDIRECT("Coefficients!$CS$2:$CS$33"))))))</f>
      </c>
      <c r="BL202" s="8">
        <f>IF(OR($B202="",$C202="",$D202="",$E202="",$F202="",$G202="",$H202="",$I202="",$J202="",$K202="",$L202=""),"",IF($B202="Female",1/(1+EXP(-SUMPRODUCT(Engine!$C$6274:$C$6305,INDIRECT("Coefficients!$CT$2:$CT$33")))),1/(1+EXP(-SUMPRODUCT(Engine!$C$6274:$C$6305,INDIRECT("Coefficients!$CU$2:$CU$33"))))))</f>
      </c>
      <c r="BM202" s="8">
        <f>IF(OR($B202="",$C202="",$D202="",$E202="",$F202="",$G202="",$H202="",$I202="",$J202="",$K202="",$L202=""),"",IF($B202="Female",1/(1+EXP(-SUMPRODUCT(Engine!$C$6274:$C$6305,INDIRECT("Coefficients!$CV$2:$CV$33")))),1/(1+EXP(-SUMPRODUCT(Engine!$C$6274:$C$6305,INDIRECT("Coefficients!$CW$2:$CW$33"))))))</f>
      </c>
    </row>
    <row r="203" spans="1:65" x14ac:dyDescent="0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8">
        <f>IF(OR($B203="",$C203="",$D203="",$E203="",$F203="",$G203="",$H203="",$I203="",$J203="",$K203="",$L203=""),"",IF($B203="Female",1/(1+EXP(-SUMPRODUCT(Engine!$C$6306:$C$6337,INDIRECT("Coefficients!$B$2:$B$33")))),1/(1+EXP(-SUMPRODUCT(Engine!$C$6306:$C$6337,INDIRECT("Coefficients!$C$2:$C$33"))))))</f>
      </c>
      <c r="Q203" s="8">
        <f>IF(OR($B203="",$C203="",$D203="",$E203="",$F203="",$G203="",$H203="",$I203="",$J203="",$K203="",$L203=""),"",IF($B203="Female",1/(1+EXP(-SUMPRODUCT(Engine!$C$6306:$C$6337,INDIRECT("Coefficients!$D$2:$D$33")))),1/(1+EXP(-SUMPRODUCT(Engine!$C$6306:$C$6337,INDIRECT("Coefficients!$E$2:$E$33"))))))</f>
      </c>
      <c r="R203" s="8">
        <f>IF(OR($B203="",$C203="",$D203="",$E203="",$F203="",$G203="",$H203="",$I203="",$J203="",$K203="",$L203=""),"",IF($B203="Female",1/(1+EXP(-SUMPRODUCT(Engine!$C$6306:$C$6337,INDIRECT("Coefficients!$F$2:$F$33")))),1/(1+EXP(-SUMPRODUCT(Engine!$C$6306:$C$6337,INDIRECT("Coefficients!$G$2:$G$33"))))))</f>
      </c>
      <c r="S203" s="8">
        <f>IF(OR($B203="",$C203="",$D203="",$E203="",$F203="",$G203="",$H203="",$I203="",$J203="",$K203="",$L203=""),"",IF($B203="Female",1/(1+EXP(-SUMPRODUCT(Engine!$C$6306:$C$6337,INDIRECT("Coefficients!$H$2:$H$33")))),1/(1+EXP(-SUMPRODUCT(Engine!$C$6306:$C$6337,INDIRECT("Coefficients!$I$2:$I$33"))))))</f>
      </c>
      <c r="T203" s="8">
        <f>IF(OR($B203="",$C203="",$D203="",$E203="",$F203="",$G203="",$H203="",$I203="",$J203="",$K203="",$L203=""),"",IF($B203="Female",1/(1+EXP(-SUMPRODUCT(Engine!$C$6306:$C$6337,INDIRECT("Coefficients!$J$2:$J$33")))),1/(1+EXP(-SUMPRODUCT(Engine!$C$6306:$C$6337,INDIRECT("Coefficients!$K$2:$K$33"))))))</f>
      </c>
      <c r="U203" s="8">
        <f>IF(OR($B203="",$C203="",$D203="",$E203="",$F203="",$G203="",$H203="",$I203="",$J203="",$K203="",$L203=""),"",IF($B203="Female",1/(1+EXP(-SUMPRODUCT(Engine!$C$6306:$C$6337,INDIRECT("Coefficients!$L$2:$L$33")))),1/(1+EXP(-SUMPRODUCT(Engine!$C$6306:$C$6337,INDIRECT("Coefficients!$M$2:$M$33"))))))</f>
      </c>
      <c r="V203" s="8">
        <f>IF(OR($B203="",$C203="",$D203="",$E203="",$F203="",$G203="",$H203="",$I203="",$J203="",$K203="",$L203=""),"",IF($B203="Female",1/(1+EXP(-SUMPRODUCT(Engine!$C$6306:$C$6337,INDIRECT("Coefficients!$N$2:$N$33")))),1/(1+EXP(-SUMPRODUCT(Engine!$C$6306:$C$6337,INDIRECT("Coefficients!$O$2:$O$33"))))))</f>
      </c>
      <c r="W203" s="8">
        <f>IF(OR($B203="",$C203="",$D203="",$E203="",$F203="",$G203="",$H203="",$I203="",$J203="",$K203="",$L203=""),"",IF($B203="Female",1/(1+EXP(-SUMPRODUCT(Engine!$C$6306:$C$6337,INDIRECT("Coefficients!$P$2:$P$33")))),1/(1+EXP(-SUMPRODUCT(Engine!$C$6306:$C$6337,INDIRECT("Coefficients!$Q$2:$Q$33"))))))</f>
      </c>
      <c r="X203" s="8">
        <f>IF(OR($B203="",$C203="",$D203="",$E203="",$F203="",$G203="",$H203="",$I203="",$J203="",$K203="",$L203=""),"",IF($B203="Female",1/(1+EXP(-SUMPRODUCT(Engine!$C$6306:$C$6337,INDIRECT("Coefficients!$R$2:$R$33")))),1/(1+EXP(-SUMPRODUCT(Engine!$C$6306:$C$6337,INDIRECT("Coefficients!$S$2:$S$33"))))))</f>
      </c>
      <c r="Y203" s="8">
        <f>IF(OR($B203="",$C203="",$D203="",$E203="",$F203="",$G203="",$H203="",$I203="",$J203="",$K203="",$L203=""),"",IF($B203="Female",1/(1+EXP(-SUMPRODUCT(Engine!$C$6306:$C$6337,INDIRECT("Coefficients!$T$2:$T$33")))),1/(1+EXP(-SUMPRODUCT(Engine!$C$6306:$C$6337,INDIRECT("Coefficients!$U$2:$U$33"))))))</f>
      </c>
      <c r="Z203" s="8">
        <f>IF(OR($B203="",$C203="",$D203="",$E203="",$F203="",$G203="",$H203="",$I203="",$J203="",$K203="",$L203=""),"",IF($B203="Female",1/(1+EXP(-SUMPRODUCT(Engine!$C$6306:$C$6337,INDIRECT("Coefficients!$V$2:$V$33")))),1/(1+EXP(-SUMPRODUCT(Engine!$C$6306:$C$6337,INDIRECT("Coefficients!$W$2:$W$33"))))))</f>
      </c>
      <c r="AA203" s="8">
        <f>IF(OR($B203="",$C203="",$D203="",$E203="",$F203="",$G203="",$H203="",$I203="",$J203="",$K203="",$L203=""),"",IF($B203="Female",1/(1+EXP(-SUMPRODUCT(Engine!$C$6306:$C$6337,INDIRECT("Coefficients!$X$2:$X$33")))),1/(1+EXP(-SUMPRODUCT(Engine!$C$6306:$C$6337,INDIRECT("Coefficients!$Y$2:$Y$33"))))))</f>
      </c>
      <c r="AB203" s="8">
        <f>IF(OR($B203="",$C203="",$D203="",$E203="",$F203="",$G203="",$H203="",$I203="",$J203="",$K203="",$L203=""),"",IF($B203="Female",1/(1+EXP(-SUMPRODUCT(Engine!$C$6306:$C$6337,INDIRECT("Coefficients!$Z$2:$Z$33")))),1/(1+EXP(-SUMPRODUCT(Engine!$C$6306:$C$6337,INDIRECT("Coefficients!$AA$2:$AA$33"))))))</f>
      </c>
      <c r="AC203" s="8">
        <f>IF(OR($B203="",$C203="",$D203="",$E203="",$F203="",$G203="",$H203="",$I203="",$J203="",$K203="",$L203=""),"",IF($B203="Female",1/(1+EXP(-SUMPRODUCT(Engine!$C$6306:$C$6337,INDIRECT("Coefficients!$AB$2:$AB$33")))),1/(1+EXP(-SUMPRODUCT(Engine!$C$6306:$C$6337,INDIRECT("Coefficients!$AC$2:$AC$33"))))))</f>
      </c>
      <c r="AD203" s="8">
        <f>IF(OR($B203="",$C203="",$D203="",$E203="",$F203="",$G203="",$H203="",$I203="",$J203="",$K203="",$L203=""),"",IF($B203="Female",1/(1+EXP(-SUMPRODUCT(Engine!$C$6306:$C$6337,INDIRECT("Coefficients!$AD$2:$AD$33")))),1/(1+EXP(-SUMPRODUCT(Engine!$C$6306:$C$6337,INDIRECT("Coefficients!$AE$2:$AE$33"))))))</f>
      </c>
      <c r="AE203" s="8">
        <f>IF(OR($B203="",$C203="",$D203="",$E203="",$F203="",$G203="",$H203="",$I203="",$J203="",$K203="",$L203=""),"",IF($B203="Female",1/(1+EXP(-SUMPRODUCT(Engine!$C$6306:$C$6337,INDIRECT("Coefficients!$AF$2:$AF$33")))),1/(1+EXP(-SUMPRODUCT(Engine!$C$6306:$C$6337,INDIRECT("Coefficients!$AG$2:$AG$33"))))))</f>
      </c>
      <c r="AF203" s="8">
        <f>IF(OR($B203="",$C203="",$D203="",$E203="",$F203="",$G203="",$H203="",$I203="",$J203="",$K203="",$L203=""),"",IF($B203="Female",1/(1+EXP(-SUMPRODUCT(Engine!$C$6306:$C$6337,INDIRECT("Coefficients!$AH$2:$AH$33")))),1/(1+EXP(-SUMPRODUCT(Engine!$C$6306:$C$6337,INDIRECT("Coefficients!$AI$2:$AI$33"))))))</f>
      </c>
      <c r="AG203" s="8">
        <f>IF(OR($B203="",$C203="",$D203="",$E203="",$F203="",$G203="",$H203="",$I203="",$J203="",$K203="",$L203=""),"",IF($B203="Female",1/(1+EXP(-SUMPRODUCT(Engine!$C$6306:$C$6337,INDIRECT("Coefficients!$AJ$2:$AJ$33")))),1/(1+EXP(-SUMPRODUCT(Engine!$C$6306:$C$6337,INDIRECT("Coefficients!$AK$2:$AK$33"))))))</f>
      </c>
      <c r="AH203" s="8">
        <f>IF(OR($B203="",$C203="",$D203="",$E203="",$F203="",$G203="",$H203="",$I203="",$J203="",$K203="",$L203=""),"",IF($B203="Female",1/(1+EXP(-SUMPRODUCT(Engine!$C$6306:$C$6337,INDIRECT("Coefficients!$AL$2:$AL$33")))),1/(1+EXP(-SUMPRODUCT(Engine!$C$6306:$C$6337,INDIRECT("Coefficients!$AM$2:$AM$33"))))))</f>
      </c>
      <c r="AI203" s="8">
        <f>IF(OR($B203="",$C203="",$D203="",$E203="",$F203="",$G203="",$H203="",$I203="",$J203="",$K203="",$L203=""),"",IF($B203="Female",1/(1+EXP(-SUMPRODUCT(Engine!$C$6306:$C$6337,INDIRECT("Coefficients!$AN$2:$AN$33")))),1/(1+EXP(-SUMPRODUCT(Engine!$C$6306:$C$6337,INDIRECT("Coefficients!$AO$2:$AO$33"))))))</f>
      </c>
      <c r="AJ203" s="8">
        <f>IF(OR($B203="",$C203="",$D203="",$E203="",$F203="",$G203="",$H203="",$I203="",$J203="",$K203="",$L203=""),"",IF($B203="Female",1/(1+EXP(-SUMPRODUCT(Engine!$C$6306:$C$6337,INDIRECT("Coefficients!$AP$2:$AP$33")))),1/(1+EXP(-SUMPRODUCT(Engine!$C$6306:$C$6337,INDIRECT("Coefficients!$AQ$2:$AQ$33"))))))</f>
      </c>
      <c r="AK203" s="8">
        <f>IF(OR($B203="",$C203="",$D203="",$E203="",$F203="",$G203="",$H203="",$I203="",$J203="",$K203="",$L203=""),"",IF($B203="Female",1/(1+EXP(-SUMPRODUCT(Engine!$C$6306:$C$6337,INDIRECT("Coefficients!$AR$2:$AR$33")))),1/(1+EXP(-SUMPRODUCT(Engine!$C$6306:$C$6337,INDIRECT("Coefficients!$AS$2:$AS$33"))))))</f>
      </c>
      <c r="AL203" s="8">
        <f>IF(OR($B203="",$C203="",$D203="",$E203="",$F203="",$G203="",$H203="",$I203="",$J203="",$K203="",$L203=""),"",IF($B203="Female",1/(1+EXP(-SUMPRODUCT(Engine!$C$6306:$C$6337,INDIRECT("Coefficients!$AT$2:$AT$33")))),1/(1+EXP(-SUMPRODUCT(Engine!$C$6306:$C$6337,INDIRECT("Coefficients!$AU$2:$AU$33"))))))</f>
      </c>
      <c r="AM203" s="8">
        <f>IF(OR($B203="",$C203="",$D203="",$E203="",$F203="",$G203="",$H203="",$I203="",$J203="",$K203="",$L203=""),"",IF($B203="Female",1/(1+EXP(-SUMPRODUCT(Engine!$C$6306:$C$6337,INDIRECT("Coefficients!$AV$2:$AV$33")))),1/(1+EXP(-SUMPRODUCT(Engine!$C$6306:$C$6337,INDIRECT("Coefficients!$AW$2:$AW$33"))))))</f>
      </c>
      <c r="AN203" s="8">
        <f>IF(OR($B203="",$C203="",$D203="",$E203="",$F203="",$G203="",$H203="",$I203="",$J203="",$K203="",$L203=""),"",IF($B203="Female",1/(1+EXP(-SUMPRODUCT(Engine!$C$6306:$C$6337,INDIRECT("Coefficients!$AX$2:$AX$33")))),1/(1+EXP(-SUMPRODUCT(Engine!$C$6306:$C$6337,INDIRECT("Coefficients!$AY$2:$AY$33"))))))</f>
      </c>
      <c r="AO203" s="8">
        <f>IF(OR($B203="",$C203="",$D203="",$E203="",$F203="",$G203="",$H203="",$I203="",$J203="",$K203="",$L203=""),"",IF($B203="Female",1/(1+EXP(-SUMPRODUCT(Engine!$C$6306:$C$6337,INDIRECT("Coefficients!$AZ$2:$AZ$33")))),1/(1+EXP(-SUMPRODUCT(Engine!$C$6306:$C$6337,INDIRECT("Coefficients!$BA$2:$BA$33"))))))</f>
      </c>
      <c r="AP203" s="8">
        <f>IF(OR($B203="",$C203="",$D203="",$E203="",$F203="",$G203="",$H203="",$I203="",$J203="",$K203="",$L203=""),"",IF($B203="Female",1/(1+EXP(-SUMPRODUCT(Engine!$C$6306:$C$6337,INDIRECT("Coefficients!$BB$2:$BB$33")))),1/(1+EXP(-SUMPRODUCT(Engine!$C$6306:$C$6337,INDIRECT("Coefficients!$BC$2:$BC$33"))))))</f>
      </c>
      <c r="AQ203" s="8">
        <f>IF(OR($B203="",$C203="",$D203="",$E203="",$F203="",$G203="",$H203="",$I203="",$J203="",$K203="",$L203=""),"",IF($B203="Female",1/(1+EXP(-SUMPRODUCT(Engine!$C$6306:$C$6337,INDIRECT("Coefficients!$BD$2:$BD$33")))),1/(1+EXP(-SUMPRODUCT(Engine!$C$6306:$C$6337,INDIRECT("Coefficients!$BE$2:$BE$33"))))))</f>
      </c>
      <c r="AR203" s="8">
        <f>IF(OR($B203="",$C203="",$D203="",$E203="",$F203="",$G203="",$H203="",$I203="",$J203="",$K203="",$L203=""),"",IF($B203="Female",1/(1+EXP(-SUMPRODUCT(Engine!$C$6306:$C$6337,INDIRECT("Coefficients!$BF$2:$BF$33")))),1/(1+EXP(-SUMPRODUCT(Engine!$C$6306:$C$6337,INDIRECT("Coefficients!$BG$2:$BG$33"))))))</f>
      </c>
      <c r="AS203" s="8">
        <f>IF(OR($B203="",$C203="",$D203="",$E203="",$F203="",$G203="",$H203="",$I203="",$J203="",$K203="",$L203=""),"",IF($B203="Female",1/(1+EXP(-SUMPRODUCT(Engine!$C$6306:$C$6337,INDIRECT("Coefficients!$BH$2:$BH$33")))),1/(1+EXP(-SUMPRODUCT(Engine!$C$6306:$C$6337,INDIRECT("Coefficients!$BI$2:$BI$33"))))))</f>
      </c>
      <c r="AT203" s="8">
        <f>IF(OR($B203="",$C203="",$D203="",$E203="",$F203="",$G203="",$H203="",$I203="",$J203="",$K203="",$L203=""),"",IF($B203="Female",1/(1+EXP(-SUMPRODUCT(Engine!$C$6306:$C$6337,INDIRECT("Coefficients!$BJ$2:$BJ$33")))),1/(1+EXP(-SUMPRODUCT(Engine!$C$6306:$C$6337,INDIRECT("Coefficients!$BK$2:$BK$33"))))))</f>
      </c>
      <c r="AU203" s="8">
        <f>IF(OR($B203="",$C203="",$D203="",$E203="",$F203="",$G203="",$H203="",$I203="",$J203="",$K203="",$L203=""),"",IF($B203="Female",1/(1+EXP(-SUMPRODUCT(Engine!$C$6306:$C$6337,INDIRECT("Coefficients!$BL$2:$BL$33")))),1/(1+EXP(-SUMPRODUCT(Engine!$C$6306:$C$6337,INDIRECT("Coefficients!$BM$2:$BM$33"))))))</f>
      </c>
      <c r="AV203" s="8">
        <f>IF(OR($B203="",$C203="",$D203="",$E203="",$F203="",$G203="",$H203="",$I203="",$J203="",$K203="",$L203=""),"",IF($B203="Female",1/(1+EXP(-SUMPRODUCT(Engine!$C$6306:$C$6337,INDIRECT("Coefficients!$BN$2:$BN$33")))),1/(1+EXP(-SUMPRODUCT(Engine!$C$6306:$C$6337,INDIRECT("Coefficients!$BO$2:$BO$33"))))))</f>
      </c>
      <c r="AW203" s="8">
        <f>IF(OR($B203="",$C203="",$D203="",$E203="",$F203="",$G203="",$H203="",$I203="",$J203="",$K203="",$L203=""),"",IF($B203="Female",1/(1+EXP(-SUMPRODUCT(Engine!$C$6306:$C$6337,INDIRECT("Coefficients!$BP$2:$BP$33")))),1/(1+EXP(-SUMPRODUCT(Engine!$C$6306:$C$6337,INDIRECT("Coefficients!$BQ$2:$BQ$33"))))))</f>
      </c>
      <c r="AX203" s="8">
        <f>IF(OR($B203="",$C203="",$D203="",$E203="",$F203="",$G203="",$H203="",$I203="",$J203="",$K203="",$L203=""),"",IF($B203="Female",1/(1+EXP(-SUMPRODUCT(Engine!$C$6306:$C$6337,INDIRECT("Coefficients!$BR$2:$BR$33")))),1/(1+EXP(-SUMPRODUCT(Engine!$C$6306:$C$6337,INDIRECT("Coefficients!$BS$2:$BS$33"))))))</f>
      </c>
      <c r="AY203" s="8">
        <f>IF(OR($B203="",$C203="",$D203="",$E203="",$F203="",$G203="",$H203="",$I203="",$J203="",$K203="",$L203=""),"",IF($B203="Female",1/(1+EXP(-SUMPRODUCT(Engine!$C$6306:$C$6337,INDIRECT("Coefficients!$BT$2:$BT$33")))),1/(1+EXP(-SUMPRODUCT(Engine!$C$6306:$C$6337,INDIRECT("Coefficients!$BU$2:$BU$33"))))))</f>
      </c>
      <c r="AZ203" s="8">
        <f>IF(OR($B203="",$C203="",$D203="",$E203="",$F203="",$G203="",$H203="",$I203="",$J203="",$K203="",$L203=""),"",IF($B203="Female",1/(1+EXP(-SUMPRODUCT(Engine!$C$6306:$C$6337,INDIRECT("Coefficients!$BV$2:$BV$33")))),1/(1+EXP(-SUMPRODUCT(Engine!$C$6306:$C$6337,INDIRECT("Coefficients!$BW$2:$BW$33"))))))</f>
      </c>
      <c r="BA203" s="8">
        <f>IF(OR($B203="",$C203="",$D203="",$E203="",$F203="",$G203="",$H203="",$I203="",$J203="",$K203="",$L203=""),"",IF($B203="Female",1/(1+EXP(-SUMPRODUCT(Engine!$C$6306:$C$6337,INDIRECT("Coefficients!$BX$2:$BX$33")))),1/(1+EXP(-SUMPRODUCT(Engine!$C$6306:$C$6337,INDIRECT("Coefficients!$BY$2:$BY$33"))))))</f>
      </c>
      <c r="BB203" s="8">
        <f>IF(OR($B203="",$C203="",$D203="",$E203="",$F203="",$G203="",$H203="",$I203="",$J203="",$K203="",$L203=""),"",IF($B203="Female",1/(1+EXP(-SUMPRODUCT(Engine!$C$6306:$C$6337,INDIRECT("Coefficients!$BZ$2:$BZ$33")))),1/(1+EXP(-SUMPRODUCT(Engine!$C$6306:$C$6337,INDIRECT("Coefficients!$CA$2:$CA$33"))))))</f>
      </c>
      <c r="BC203" s="8">
        <f>IF(OR($B203="",$C203="",$D203="",$E203="",$F203="",$G203="",$H203="",$I203="",$J203="",$K203="",$L203=""),"",IF($B203="Female",1/(1+EXP(-SUMPRODUCT(Engine!$C$6306:$C$6337,INDIRECT("Coefficients!$CB$2:$CB$33")))),1/(1+EXP(-SUMPRODUCT(Engine!$C$6306:$C$6337,INDIRECT("Coefficients!$CC$2:$CC$33"))))))</f>
      </c>
      <c r="BD203" s="8">
        <f>IF(OR($B203="",$C203="",$D203="",$E203="",$F203="",$G203="",$H203="",$I203="",$J203="",$K203="",$L203=""),"",IF($B203="Female",1/(1+EXP(-SUMPRODUCT(Engine!$C$6306:$C$6337,INDIRECT("Coefficients!$CD$2:$CD$33")))),1/(1+EXP(-SUMPRODUCT(Engine!$C$6306:$C$6337,INDIRECT("Coefficients!$CE$2:$CE$33"))))))</f>
      </c>
      <c r="BE203" s="8">
        <f>IF(OR($B203="",$C203="",$D203="",$E203="",$F203="",$G203="",$H203="",$I203="",$J203="",$K203="",$L203=""),"",IF($B203="Female",1/(1+EXP(-SUMPRODUCT(Engine!$C$6306:$C$6337,INDIRECT("Coefficients!$CF$2:$CF$33")))),1/(1+EXP(-SUMPRODUCT(Engine!$C$6306:$C$6337,INDIRECT("Coefficients!$CG$2:$CG$33"))))))</f>
      </c>
      <c r="BF203" s="8">
        <f>IF(OR($B203="",$C203="",$D203="",$E203="",$F203="",$G203="",$H203="",$I203="",$J203="",$K203="",$L203=""),"",IF($B203="Female",1/(1+EXP(-SUMPRODUCT(Engine!$C$6306:$C$6337,INDIRECT("Coefficients!$CH$2:$CH$33")))),1/(1+EXP(-SUMPRODUCT(Engine!$C$6306:$C$6337,INDIRECT("Coefficients!$CI$2:$CI$33"))))))</f>
      </c>
      <c r="BG203" s="8">
        <f>IF(OR($B203="",$C203="",$D203="",$E203="",$F203="",$G203="",$H203="",$I203="",$J203="",$K203="",$L203=""),"",IF($B203="Female",1/(1+EXP(-SUMPRODUCT(Engine!$C$6306:$C$6337,INDIRECT("Coefficients!$CJ$2:$CJ$33")))),1/(1+EXP(-SUMPRODUCT(Engine!$C$6306:$C$6337,INDIRECT("Coefficients!$CK$2:$CK$33"))))))</f>
      </c>
      <c r="BH203" s="8">
        <f>IF(OR($B203="",$C203="",$D203="",$E203="",$F203="",$G203="",$H203="",$I203="",$J203="",$K203="",$L203=""),"",IF($B203="Female",1/(1+EXP(-SUMPRODUCT(Engine!$C$6306:$C$6337,INDIRECT("Coefficients!$CL$2:$CL$33")))),1/(1+EXP(-SUMPRODUCT(Engine!$C$6306:$C$6337,INDIRECT("Coefficients!$CM$2:$CM$33"))))))</f>
      </c>
      <c r="BI203" s="8">
        <f>IF(OR($B203="",$C203="",$D203="",$E203="",$F203="",$G203="",$H203="",$I203="",$J203="",$K203="",$L203=""),"",IF($B203="Female",1/(1+EXP(-SUMPRODUCT(Engine!$C$6306:$C$6337,INDIRECT("Coefficients!$CN$2:$CN$33")))),1/(1+EXP(-SUMPRODUCT(Engine!$C$6306:$C$6337,INDIRECT("Coefficients!$CO$2:$CO$33"))))))</f>
      </c>
      <c r="BJ203" s="8">
        <f>IF(OR($B203="",$C203="",$D203="",$E203="",$F203="",$G203="",$H203="",$I203="",$J203="",$K203="",$L203=""),"",IF($B203="Female",1/(1+EXP(-SUMPRODUCT(Engine!$C$6306:$C$6337,INDIRECT("Coefficients!$CP$2:$CP$33")))),1/(1+EXP(-SUMPRODUCT(Engine!$C$6306:$C$6337,INDIRECT("Coefficients!$CQ$2:$CQ$33"))))))</f>
      </c>
      <c r="BK203" s="8">
        <f>IF(OR($B203="",$C203="",$D203="",$E203="",$F203="",$G203="",$H203="",$I203="",$J203="",$K203="",$L203=""),"",IF($B203="Female",1/(1+EXP(-SUMPRODUCT(Engine!$C$6306:$C$6337,INDIRECT("Coefficients!$CR$2:$CR$33")))),1/(1+EXP(-SUMPRODUCT(Engine!$C$6306:$C$6337,INDIRECT("Coefficients!$CS$2:$CS$33"))))))</f>
      </c>
      <c r="BL203" s="8">
        <f>IF(OR($B203="",$C203="",$D203="",$E203="",$F203="",$G203="",$H203="",$I203="",$J203="",$K203="",$L203=""),"",IF($B203="Female",1/(1+EXP(-SUMPRODUCT(Engine!$C$6306:$C$6337,INDIRECT("Coefficients!$CT$2:$CT$33")))),1/(1+EXP(-SUMPRODUCT(Engine!$C$6306:$C$6337,INDIRECT("Coefficients!$CU$2:$CU$33"))))))</f>
      </c>
      <c r="BM203" s="8">
        <f>IF(OR($B203="",$C203="",$D203="",$E203="",$F203="",$G203="",$H203="",$I203="",$J203="",$K203="",$L203=""),"",IF($B203="Female",1/(1+EXP(-SUMPRODUCT(Engine!$C$6306:$C$6337,INDIRECT("Coefficients!$CV$2:$CV$33")))),1/(1+EXP(-SUMPRODUCT(Engine!$C$6306:$C$6337,INDIRECT("Coefficients!$CW$2:$CW$33"))))))</f>
      </c>
    </row>
    <row r="204" spans="1:65" x14ac:dyDescent="0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8">
        <f>IF(OR($B204="",$C204="",$D204="",$E204="",$F204="",$G204="",$H204="",$I204="",$J204="",$K204="",$L204=""),"",IF($B204="Female",1/(1+EXP(-SUMPRODUCT(Engine!$C$6338:$C$6369,INDIRECT("Coefficients!$B$2:$B$33")))),1/(1+EXP(-SUMPRODUCT(Engine!$C$6338:$C$6369,INDIRECT("Coefficients!$C$2:$C$33"))))))</f>
      </c>
      <c r="Q204" s="8">
        <f>IF(OR($B204="",$C204="",$D204="",$E204="",$F204="",$G204="",$H204="",$I204="",$J204="",$K204="",$L204=""),"",IF($B204="Female",1/(1+EXP(-SUMPRODUCT(Engine!$C$6338:$C$6369,INDIRECT("Coefficients!$D$2:$D$33")))),1/(1+EXP(-SUMPRODUCT(Engine!$C$6338:$C$6369,INDIRECT("Coefficients!$E$2:$E$33"))))))</f>
      </c>
      <c r="R204" s="8">
        <f>IF(OR($B204="",$C204="",$D204="",$E204="",$F204="",$G204="",$H204="",$I204="",$J204="",$K204="",$L204=""),"",IF($B204="Female",1/(1+EXP(-SUMPRODUCT(Engine!$C$6338:$C$6369,INDIRECT("Coefficients!$F$2:$F$33")))),1/(1+EXP(-SUMPRODUCT(Engine!$C$6338:$C$6369,INDIRECT("Coefficients!$G$2:$G$33"))))))</f>
      </c>
      <c r="S204" s="8">
        <f>IF(OR($B204="",$C204="",$D204="",$E204="",$F204="",$G204="",$H204="",$I204="",$J204="",$K204="",$L204=""),"",IF($B204="Female",1/(1+EXP(-SUMPRODUCT(Engine!$C$6338:$C$6369,INDIRECT("Coefficients!$H$2:$H$33")))),1/(1+EXP(-SUMPRODUCT(Engine!$C$6338:$C$6369,INDIRECT("Coefficients!$I$2:$I$33"))))))</f>
      </c>
      <c r="T204" s="8">
        <f>IF(OR($B204="",$C204="",$D204="",$E204="",$F204="",$G204="",$H204="",$I204="",$J204="",$K204="",$L204=""),"",IF($B204="Female",1/(1+EXP(-SUMPRODUCT(Engine!$C$6338:$C$6369,INDIRECT("Coefficients!$J$2:$J$33")))),1/(1+EXP(-SUMPRODUCT(Engine!$C$6338:$C$6369,INDIRECT("Coefficients!$K$2:$K$33"))))))</f>
      </c>
      <c r="U204" s="8">
        <f>IF(OR($B204="",$C204="",$D204="",$E204="",$F204="",$G204="",$H204="",$I204="",$J204="",$K204="",$L204=""),"",IF($B204="Female",1/(1+EXP(-SUMPRODUCT(Engine!$C$6338:$C$6369,INDIRECT("Coefficients!$L$2:$L$33")))),1/(1+EXP(-SUMPRODUCT(Engine!$C$6338:$C$6369,INDIRECT("Coefficients!$M$2:$M$33"))))))</f>
      </c>
      <c r="V204" s="8">
        <f>IF(OR($B204="",$C204="",$D204="",$E204="",$F204="",$G204="",$H204="",$I204="",$J204="",$K204="",$L204=""),"",IF($B204="Female",1/(1+EXP(-SUMPRODUCT(Engine!$C$6338:$C$6369,INDIRECT("Coefficients!$N$2:$N$33")))),1/(1+EXP(-SUMPRODUCT(Engine!$C$6338:$C$6369,INDIRECT("Coefficients!$O$2:$O$33"))))))</f>
      </c>
      <c r="W204" s="8">
        <f>IF(OR($B204="",$C204="",$D204="",$E204="",$F204="",$G204="",$H204="",$I204="",$J204="",$K204="",$L204=""),"",IF($B204="Female",1/(1+EXP(-SUMPRODUCT(Engine!$C$6338:$C$6369,INDIRECT("Coefficients!$P$2:$P$33")))),1/(1+EXP(-SUMPRODUCT(Engine!$C$6338:$C$6369,INDIRECT("Coefficients!$Q$2:$Q$33"))))))</f>
      </c>
      <c r="X204" s="8">
        <f>IF(OR($B204="",$C204="",$D204="",$E204="",$F204="",$G204="",$H204="",$I204="",$J204="",$K204="",$L204=""),"",IF($B204="Female",1/(1+EXP(-SUMPRODUCT(Engine!$C$6338:$C$6369,INDIRECT("Coefficients!$R$2:$R$33")))),1/(1+EXP(-SUMPRODUCT(Engine!$C$6338:$C$6369,INDIRECT("Coefficients!$S$2:$S$33"))))))</f>
      </c>
      <c r="Y204" s="8">
        <f>IF(OR($B204="",$C204="",$D204="",$E204="",$F204="",$G204="",$H204="",$I204="",$J204="",$K204="",$L204=""),"",IF($B204="Female",1/(1+EXP(-SUMPRODUCT(Engine!$C$6338:$C$6369,INDIRECT("Coefficients!$T$2:$T$33")))),1/(1+EXP(-SUMPRODUCT(Engine!$C$6338:$C$6369,INDIRECT("Coefficients!$U$2:$U$33"))))))</f>
      </c>
      <c r="Z204" s="8">
        <f>IF(OR($B204="",$C204="",$D204="",$E204="",$F204="",$G204="",$H204="",$I204="",$J204="",$K204="",$L204=""),"",IF($B204="Female",1/(1+EXP(-SUMPRODUCT(Engine!$C$6338:$C$6369,INDIRECT("Coefficients!$V$2:$V$33")))),1/(1+EXP(-SUMPRODUCT(Engine!$C$6338:$C$6369,INDIRECT("Coefficients!$W$2:$W$33"))))))</f>
      </c>
      <c r="AA204" s="8">
        <f>IF(OR($B204="",$C204="",$D204="",$E204="",$F204="",$G204="",$H204="",$I204="",$J204="",$K204="",$L204=""),"",IF($B204="Female",1/(1+EXP(-SUMPRODUCT(Engine!$C$6338:$C$6369,INDIRECT("Coefficients!$X$2:$X$33")))),1/(1+EXP(-SUMPRODUCT(Engine!$C$6338:$C$6369,INDIRECT("Coefficients!$Y$2:$Y$33"))))))</f>
      </c>
      <c r="AB204" s="8">
        <f>IF(OR($B204="",$C204="",$D204="",$E204="",$F204="",$G204="",$H204="",$I204="",$J204="",$K204="",$L204=""),"",IF($B204="Female",1/(1+EXP(-SUMPRODUCT(Engine!$C$6338:$C$6369,INDIRECT("Coefficients!$Z$2:$Z$33")))),1/(1+EXP(-SUMPRODUCT(Engine!$C$6338:$C$6369,INDIRECT("Coefficients!$AA$2:$AA$33"))))))</f>
      </c>
      <c r="AC204" s="8">
        <f>IF(OR($B204="",$C204="",$D204="",$E204="",$F204="",$G204="",$H204="",$I204="",$J204="",$K204="",$L204=""),"",IF($B204="Female",1/(1+EXP(-SUMPRODUCT(Engine!$C$6338:$C$6369,INDIRECT("Coefficients!$AB$2:$AB$33")))),1/(1+EXP(-SUMPRODUCT(Engine!$C$6338:$C$6369,INDIRECT("Coefficients!$AC$2:$AC$33"))))))</f>
      </c>
      <c r="AD204" s="8">
        <f>IF(OR($B204="",$C204="",$D204="",$E204="",$F204="",$G204="",$H204="",$I204="",$J204="",$K204="",$L204=""),"",IF($B204="Female",1/(1+EXP(-SUMPRODUCT(Engine!$C$6338:$C$6369,INDIRECT("Coefficients!$AD$2:$AD$33")))),1/(1+EXP(-SUMPRODUCT(Engine!$C$6338:$C$6369,INDIRECT("Coefficients!$AE$2:$AE$33"))))))</f>
      </c>
      <c r="AE204" s="8">
        <f>IF(OR($B204="",$C204="",$D204="",$E204="",$F204="",$G204="",$H204="",$I204="",$J204="",$K204="",$L204=""),"",IF($B204="Female",1/(1+EXP(-SUMPRODUCT(Engine!$C$6338:$C$6369,INDIRECT("Coefficients!$AF$2:$AF$33")))),1/(1+EXP(-SUMPRODUCT(Engine!$C$6338:$C$6369,INDIRECT("Coefficients!$AG$2:$AG$33"))))))</f>
      </c>
      <c r="AF204" s="8">
        <f>IF(OR($B204="",$C204="",$D204="",$E204="",$F204="",$G204="",$H204="",$I204="",$J204="",$K204="",$L204=""),"",IF($B204="Female",1/(1+EXP(-SUMPRODUCT(Engine!$C$6338:$C$6369,INDIRECT("Coefficients!$AH$2:$AH$33")))),1/(1+EXP(-SUMPRODUCT(Engine!$C$6338:$C$6369,INDIRECT("Coefficients!$AI$2:$AI$33"))))))</f>
      </c>
      <c r="AG204" s="8">
        <f>IF(OR($B204="",$C204="",$D204="",$E204="",$F204="",$G204="",$H204="",$I204="",$J204="",$K204="",$L204=""),"",IF($B204="Female",1/(1+EXP(-SUMPRODUCT(Engine!$C$6338:$C$6369,INDIRECT("Coefficients!$AJ$2:$AJ$33")))),1/(1+EXP(-SUMPRODUCT(Engine!$C$6338:$C$6369,INDIRECT("Coefficients!$AK$2:$AK$33"))))))</f>
      </c>
      <c r="AH204" s="8">
        <f>IF(OR($B204="",$C204="",$D204="",$E204="",$F204="",$G204="",$H204="",$I204="",$J204="",$K204="",$L204=""),"",IF($B204="Female",1/(1+EXP(-SUMPRODUCT(Engine!$C$6338:$C$6369,INDIRECT("Coefficients!$AL$2:$AL$33")))),1/(1+EXP(-SUMPRODUCT(Engine!$C$6338:$C$6369,INDIRECT("Coefficients!$AM$2:$AM$33"))))))</f>
      </c>
      <c r="AI204" s="8">
        <f>IF(OR($B204="",$C204="",$D204="",$E204="",$F204="",$G204="",$H204="",$I204="",$J204="",$K204="",$L204=""),"",IF($B204="Female",1/(1+EXP(-SUMPRODUCT(Engine!$C$6338:$C$6369,INDIRECT("Coefficients!$AN$2:$AN$33")))),1/(1+EXP(-SUMPRODUCT(Engine!$C$6338:$C$6369,INDIRECT("Coefficients!$AO$2:$AO$33"))))))</f>
      </c>
      <c r="AJ204" s="8">
        <f>IF(OR($B204="",$C204="",$D204="",$E204="",$F204="",$G204="",$H204="",$I204="",$J204="",$K204="",$L204=""),"",IF($B204="Female",1/(1+EXP(-SUMPRODUCT(Engine!$C$6338:$C$6369,INDIRECT("Coefficients!$AP$2:$AP$33")))),1/(1+EXP(-SUMPRODUCT(Engine!$C$6338:$C$6369,INDIRECT("Coefficients!$AQ$2:$AQ$33"))))))</f>
      </c>
      <c r="AK204" s="8">
        <f>IF(OR($B204="",$C204="",$D204="",$E204="",$F204="",$G204="",$H204="",$I204="",$J204="",$K204="",$L204=""),"",IF($B204="Female",1/(1+EXP(-SUMPRODUCT(Engine!$C$6338:$C$6369,INDIRECT("Coefficients!$AR$2:$AR$33")))),1/(1+EXP(-SUMPRODUCT(Engine!$C$6338:$C$6369,INDIRECT("Coefficients!$AS$2:$AS$33"))))))</f>
      </c>
      <c r="AL204" s="8">
        <f>IF(OR($B204="",$C204="",$D204="",$E204="",$F204="",$G204="",$H204="",$I204="",$J204="",$K204="",$L204=""),"",IF($B204="Female",1/(1+EXP(-SUMPRODUCT(Engine!$C$6338:$C$6369,INDIRECT("Coefficients!$AT$2:$AT$33")))),1/(1+EXP(-SUMPRODUCT(Engine!$C$6338:$C$6369,INDIRECT("Coefficients!$AU$2:$AU$33"))))))</f>
      </c>
      <c r="AM204" s="8">
        <f>IF(OR($B204="",$C204="",$D204="",$E204="",$F204="",$G204="",$H204="",$I204="",$J204="",$K204="",$L204=""),"",IF($B204="Female",1/(1+EXP(-SUMPRODUCT(Engine!$C$6338:$C$6369,INDIRECT("Coefficients!$AV$2:$AV$33")))),1/(1+EXP(-SUMPRODUCT(Engine!$C$6338:$C$6369,INDIRECT("Coefficients!$AW$2:$AW$33"))))))</f>
      </c>
      <c r="AN204" s="8">
        <f>IF(OR($B204="",$C204="",$D204="",$E204="",$F204="",$G204="",$H204="",$I204="",$J204="",$K204="",$L204=""),"",IF($B204="Female",1/(1+EXP(-SUMPRODUCT(Engine!$C$6338:$C$6369,INDIRECT("Coefficients!$AX$2:$AX$33")))),1/(1+EXP(-SUMPRODUCT(Engine!$C$6338:$C$6369,INDIRECT("Coefficients!$AY$2:$AY$33"))))))</f>
      </c>
      <c r="AO204" s="8">
        <f>IF(OR($B204="",$C204="",$D204="",$E204="",$F204="",$G204="",$H204="",$I204="",$J204="",$K204="",$L204=""),"",IF($B204="Female",1/(1+EXP(-SUMPRODUCT(Engine!$C$6338:$C$6369,INDIRECT("Coefficients!$AZ$2:$AZ$33")))),1/(1+EXP(-SUMPRODUCT(Engine!$C$6338:$C$6369,INDIRECT("Coefficients!$BA$2:$BA$33"))))))</f>
      </c>
      <c r="AP204" s="8">
        <f>IF(OR($B204="",$C204="",$D204="",$E204="",$F204="",$G204="",$H204="",$I204="",$J204="",$K204="",$L204=""),"",IF($B204="Female",1/(1+EXP(-SUMPRODUCT(Engine!$C$6338:$C$6369,INDIRECT("Coefficients!$BB$2:$BB$33")))),1/(1+EXP(-SUMPRODUCT(Engine!$C$6338:$C$6369,INDIRECT("Coefficients!$BC$2:$BC$33"))))))</f>
      </c>
      <c r="AQ204" s="8">
        <f>IF(OR($B204="",$C204="",$D204="",$E204="",$F204="",$G204="",$H204="",$I204="",$J204="",$K204="",$L204=""),"",IF($B204="Female",1/(1+EXP(-SUMPRODUCT(Engine!$C$6338:$C$6369,INDIRECT("Coefficients!$BD$2:$BD$33")))),1/(1+EXP(-SUMPRODUCT(Engine!$C$6338:$C$6369,INDIRECT("Coefficients!$BE$2:$BE$33"))))))</f>
      </c>
      <c r="AR204" s="8">
        <f>IF(OR($B204="",$C204="",$D204="",$E204="",$F204="",$G204="",$H204="",$I204="",$J204="",$K204="",$L204=""),"",IF($B204="Female",1/(1+EXP(-SUMPRODUCT(Engine!$C$6338:$C$6369,INDIRECT("Coefficients!$BF$2:$BF$33")))),1/(1+EXP(-SUMPRODUCT(Engine!$C$6338:$C$6369,INDIRECT("Coefficients!$BG$2:$BG$33"))))))</f>
      </c>
      <c r="AS204" s="8">
        <f>IF(OR($B204="",$C204="",$D204="",$E204="",$F204="",$G204="",$H204="",$I204="",$J204="",$K204="",$L204=""),"",IF($B204="Female",1/(1+EXP(-SUMPRODUCT(Engine!$C$6338:$C$6369,INDIRECT("Coefficients!$BH$2:$BH$33")))),1/(1+EXP(-SUMPRODUCT(Engine!$C$6338:$C$6369,INDIRECT("Coefficients!$BI$2:$BI$33"))))))</f>
      </c>
      <c r="AT204" s="8">
        <f>IF(OR($B204="",$C204="",$D204="",$E204="",$F204="",$G204="",$H204="",$I204="",$J204="",$K204="",$L204=""),"",IF($B204="Female",1/(1+EXP(-SUMPRODUCT(Engine!$C$6338:$C$6369,INDIRECT("Coefficients!$BJ$2:$BJ$33")))),1/(1+EXP(-SUMPRODUCT(Engine!$C$6338:$C$6369,INDIRECT("Coefficients!$BK$2:$BK$33"))))))</f>
      </c>
      <c r="AU204" s="8">
        <f>IF(OR($B204="",$C204="",$D204="",$E204="",$F204="",$G204="",$H204="",$I204="",$J204="",$K204="",$L204=""),"",IF($B204="Female",1/(1+EXP(-SUMPRODUCT(Engine!$C$6338:$C$6369,INDIRECT("Coefficients!$BL$2:$BL$33")))),1/(1+EXP(-SUMPRODUCT(Engine!$C$6338:$C$6369,INDIRECT("Coefficients!$BM$2:$BM$33"))))))</f>
      </c>
      <c r="AV204" s="8">
        <f>IF(OR($B204="",$C204="",$D204="",$E204="",$F204="",$G204="",$H204="",$I204="",$J204="",$K204="",$L204=""),"",IF($B204="Female",1/(1+EXP(-SUMPRODUCT(Engine!$C$6338:$C$6369,INDIRECT("Coefficients!$BN$2:$BN$33")))),1/(1+EXP(-SUMPRODUCT(Engine!$C$6338:$C$6369,INDIRECT("Coefficients!$BO$2:$BO$33"))))))</f>
      </c>
      <c r="AW204" s="8">
        <f>IF(OR($B204="",$C204="",$D204="",$E204="",$F204="",$G204="",$H204="",$I204="",$J204="",$K204="",$L204=""),"",IF($B204="Female",1/(1+EXP(-SUMPRODUCT(Engine!$C$6338:$C$6369,INDIRECT("Coefficients!$BP$2:$BP$33")))),1/(1+EXP(-SUMPRODUCT(Engine!$C$6338:$C$6369,INDIRECT("Coefficients!$BQ$2:$BQ$33"))))))</f>
      </c>
      <c r="AX204" s="8">
        <f>IF(OR($B204="",$C204="",$D204="",$E204="",$F204="",$G204="",$H204="",$I204="",$J204="",$K204="",$L204=""),"",IF($B204="Female",1/(1+EXP(-SUMPRODUCT(Engine!$C$6338:$C$6369,INDIRECT("Coefficients!$BR$2:$BR$33")))),1/(1+EXP(-SUMPRODUCT(Engine!$C$6338:$C$6369,INDIRECT("Coefficients!$BS$2:$BS$33"))))))</f>
      </c>
      <c r="AY204" s="8">
        <f>IF(OR($B204="",$C204="",$D204="",$E204="",$F204="",$G204="",$H204="",$I204="",$J204="",$K204="",$L204=""),"",IF($B204="Female",1/(1+EXP(-SUMPRODUCT(Engine!$C$6338:$C$6369,INDIRECT("Coefficients!$BT$2:$BT$33")))),1/(1+EXP(-SUMPRODUCT(Engine!$C$6338:$C$6369,INDIRECT("Coefficients!$BU$2:$BU$33"))))))</f>
      </c>
      <c r="AZ204" s="8">
        <f>IF(OR($B204="",$C204="",$D204="",$E204="",$F204="",$G204="",$H204="",$I204="",$J204="",$K204="",$L204=""),"",IF($B204="Female",1/(1+EXP(-SUMPRODUCT(Engine!$C$6338:$C$6369,INDIRECT("Coefficients!$BV$2:$BV$33")))),1/(1+EXP(-SUMPRODUCT(Engine!$C$6338:$C$6369,INDIRECT("Coefficients!$BW$2:$BW$33"))))))</f>
      </c>
      <c r="BA204" s="8">
        <f>IF(OR($B204="",$C204="",$D204="",$E204="",$F204="",$G204="",$H204="",$I204="",$J204="",$K204="",$L204=""),"",IF($B204="Female",1/(1+EXP(-SUMPRODUCT(Engine!$C$6338:$C$6369,INDIRECT("Coefficients!$BX$2:$BX$33")))),1/(1+EXP(-SUMPRODUCT(Engine!$C$6338:$C$6369,INDIRECT("Coefficients!$BY$2:$BY$33"))))))</f>
      </c>
      <c r="BB204" s="8">
        <f>IF(OR($B204="",$C204="",$D204="",$E204="",$F204="",$G204="",$H204="",$I204="",$J204="",$K204="",$L204=""),"",IF($B204="Female",1/(1+EXP(-SUMPRODUCT(Engine!$C$6338:$C$6369,INDIRECT("Coefficients!$BZ$2:$BZ$33")))),1/(1+EXP(-SUMPRODUCT(Engine!$C$6338:$C$6369,INDIRECT("Coefficients!$CA$2:$CA$33"))))))</f>
      </c>
      <c r="BC204" s="8">
        <f>IF(OR($B204="",$C204="",$D204="",$E204="",$F204="",$G204="",$H204="",$I204="",$J204="",$K204="",$L204=""),"",IF($B204="Female",1/(1+EXP(-SUMPRODUCT(Engine!$C$6338:$C$6369,INDIRECT("Coefficients!$CB$2:$CB$33")))),1/(1+EXP(-SUMPRODUCT(Engine!$C$6338:$C$6369,INDIRECT("Coefficients!$CC$2:$CC$33"))))))</f>
      </c>
      <c r="BD204" s="8">
        <f>IF(OR($B204="",$C204="",$D204="",$E204="",$F204="",$G204="",$H204="",$I204="",$J204="",$K204="",$L204=""),"",IF($B204="Female",1/(1+EXP(-SUMPRODUCT(Engine!$C$6338:$C$6369,INDIRECT("Coefficients!$CD$2:$CD$33")))),1/(1+EXP(-SUMPRODUCT(Engine!$C$6338:$C$6369,INDIRECT("Coefficients!$CE$2:$CE$33"))))))</f>
      </c>
      <c r="BE204" s="8">
        <f>IF(OR($B204="",$C204="",$D204="",$E204="",$F204="",$G204="",$H204="",$I204="",$J204="",$K204="",$L204=""),"",IF($B204="Female",1/(1+EXP(-SUMPRODUCT(Engine!$C$6338:$C$6369,INDIRECT("Coefficients!$CF$2:$CF$33")))),1/(1+EXP(-SUMPRODUCT(Engine!$C$6338:$C$6369,INDIRECT("Coefficients!$CG$2:$CG$33"))))))</f>
      </c>
      <c r="BF204" s="8">
        <f>IF(OR($B204="",$C204="",$D204="",$E204="",$F204="",$G204="",$H204="",$I204="",$J204="",$K204="",$L204=""),"",IF($B204="Female",1/(1+EXP(-SUMPRODUCT(Engine!$C$6338:$C$6369,INDIRECT("Coefficients!$CH$2:$CH$33")))),1/(1+EXP(-SUMPRODUCT(Engine!$C$6338:$C$6369,INDIRECT("Coefficients!$CI$2:$CI$33"))))))</f>
      </c>
      <c r="BG204" s="8">
        <f>IF(OR($B204="",$C204="",$D204="",$E204="",$F204="",$G204="",$H204="",$I204="",$J204="",$K204="",$L204=""),"",IF($B204="Female",1/(1+EXP(-SUMPRODUCT(Engine!$C$6338:$C$6369,INDIRECT("Coefficients!$CJ$2:$CJ$33")))),1/(1+EXP(-SUMPRODUCT(Engine!$C$6338:$C$6369,INDIRECT("Coefficients!$CK$2:$CK$33"))))))</f>
      </c>
      <c r="BH204" s="8">
        <f>IF(OR($B204="",$C204="",$D204="",$E204="",$F204="",$G204="",$H204="",$I204="",$J204="",$K204="",$L204=""),"",IF($B204="Female",1/(1+EXP(-SUMPRODUCT(Engine!$C$6338:$C$6369,INDIRECT("Coefficients!$CL$2:$CL$33")))),1/(1+EXP(-SUMPRODUCT(Engine!$C$6338:$C$6369,INDIRECT("Coefficients!$CM$2:$CM$33"))))))</f>
      </c>
      <c r="BI204" s="8">
        <f>IF(OR($B204="",$C204="",$D204="",$E204="",$F204="",$G204="",$H204="",$I204="",$J204="",$K204="",$L204=""),"",IF($B204="Female",1/(1+EXP(-SUMPRODUCT(Engine!$C$6338:$C$6369,INDIRECT("Coefficients!$CN$2:$CN$33")))),1/(1+EXP(-SUMPRODUCT(Engine!$C$6338:$C$6369,INDIRECT("Coefficients!$CO$2:$CO$33"))))))</f>
      </c>
      <c r="BJ204" s="8">
        <f>IF(OR($B204="",$C204="",$D204="",$E204="",$F204="",$G204="",$H204="",$I204="",$J204="",$K204="",$L204=""),"",IF($B204="Female",1/(1+EXP(-SUMPRODUCT(Engine!$C$6338:$C$6369,INDIRECT("Coefficients!$CP$2:$CP$33")))),1/(1+EXP(-SUMPRODUCT(Engine!$C$6338:$C$6369,INDIRECT("Coefficients!$CQ$2:$CQ$33"))))))</f>
      </c>
      <c r="BK204" s="8">
        <f>IF(OR($B204="",$C204="",$D204="",$E204="",$F204="",$G204="",$H204="",$I204="",$J204="",$K204="",$L204=""),"",IF($B204="Female",1/(1+EXP(-SUMPRODUCT(Engine!$C$6338:$C$6369,INDIRECT("Coefficients!$CR$2:$CR$33")))),1/(1+EXP(-SUMPRODUCT(Engine!$C$6338:$C$6369,INDIRECT("Coefficients!$CS$2:$CS$33"))))))</f>
      </c>
      <c r="BL204" s="8">
        <f>IF(OR($B204="",$C204="",$D204="",$E204="",$F204="",$G204="",$H204="",$I204="",$J204="",$K204="",$L204=""),"",IF($B204="Female",1/(1+EXP(-SUMPRODUCT(Engine!$C$6338:$C$6369,INDIRECT("Coefficients!$CT$2:$CT$33")))),1/(1+EXP(-SUMPRODUCT(Engine!$C$6338:$C$6369,INDIRECT("Coefficients!$CU$2:$CU$33"))))))</f>
      </c>
      <c r="BM204" s="8">
        <f>IF(OR($B204="",$C204="",$D204="",$E204="",$F204="",$G204="",$H204="",$I204="",$J204="",$K204="",$L204=""),"",IF($B204="Female",1/(1+EXP(-SUMPRODUCT(Engine!$C$6338:$C$6369,INDIRECT("Coefficients!$CV$2:$CV$33")))),1/(1+EXP(-SUMPRODUCT(Engine!$C$6338:$C$6369,INDIRECT("Coefficients!$CW$2:$CW$33"))))))</f>
      </c>
    </row>
    <row r="205" spans="1:65" x14ac:dyDescent="0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8">
        <f>IF(OR($B205="",$C205="",$D205="",$E205="",$F205="",$G205="",$H205="",$I205="",$J205="",$K205="",$L205=""),"",IF($B205="Female",1/(1+EXP(-SUMPRODUCT(Engine!$C$6370:$C$6401,INDIRECT("Coefficients!$B$2:$B$33")))),1/(1+EXP(-SUMPRODUCT(Engine!$C$6370:$C$6401,INDIRECT("Coefficients!$C$2:$C$33"))))))</f>
      </c>
      <c r="Q205" s="8">
        <f>IF(OR($B205="",$C205="",$D205="",$E205="",$F205="",$G205="",$H205="",$I205="",$J205="",$K205="",$L205=""),"",IF($B205="Female",1/(1+EXP(-SUMPRODUCT(Engine!$C$6370:$C$6401,INDIRECT("Coefficients!$D$2:$D$33")))),1/(1+EXP(-SUMPRODUCT(Engine!$C$6370:$C$6401,INDIRECT("Coefficients!$E$2:$E$33"))))))</f>
      </c>
      <c r="R205" s="8">
        <f>IF(OR($B205="",$C205="",$D205="",$E205="",$F205="",$G205="",$H205="",$I205="",$J205="",$K205="",$L205=""),"",IF($B205="Female",1/(1+EXP(-SUMPRODUCT(Engine!$C$6370:$C$6401,INDIRECT("Coefficients!$F$2:$F$33")))),1/(1+EXP(-SUMPRODUCT(Engine!$C$6370:$C$6401,INDIRECT("Coefficients!$G$2:$G$33"))))))</f>
      </c>
      <c r="S205" s="8">
        <f>IF(OR($B205="",$C205="",$D205="",$E205="",$F205="",$G205="",$H205="",$I205="",$J205="",$K205="",$L205=""),"",IF($B205="Female",1/(1+EXP(-SUMPRODUCT(Engine!$C$6370:$C$6401,INDIRECT("Coefficients!$H$2:$H$33")))),1/(1+EXP(-SUMPRODUCT(Engine!$C$6370:$C$6401,INDIRECT("Coefficients!$I$2:$I$33"))))))</f>
      </c>
      <c r="T205" s="8">
        <f>IF(OR($B205="",$C205="",$D205="",$E205="",$F205="",$G205="",$H205="",$I205="",$J205="",$K205="",$L205=""),"",IF($B205="Female",1/(1+EXP(-SUMPRODUCT(Engine!$C$6370:$C$6401,INDIRECT("Coefficients!$J$2:$J$33")))),1/(1+EXP(-SUMPRODUCT(Engine!$C$6370:$C$6401,INDIRECT("Coefficients!$K$2:$K$33"))))))</f>
      </c>
      <c r="U205" s="8">
        <f>IF(OR($B205="",$C205="",$D205="",$E205="",$F205="",$G205="",$H205="",$I205="",$J205="",$K205="",$L205=""),"",IF($B205="Female",1/(1+EXP(-SUMPRODUCT(Engine!$C$6370:$C$6401,INDIRECT("Coefficients!$L$2:$L$33")))),1/(1+EXP(-SUMPRODUCT(Engine!$C$6370:$C$6401,INDIRECT("Coefficients!$M$2:$M$33"))))))</f>
      </c>
      <c r="V205" s="8">
        <f>IF(OR($B205="",$C205="",$D205="",$E205="",$F205="",$G205="",$H205="",$I205="",$J205="",$K205="",$L205=""),"",IF($B205="Female",1/(1+EXP(-SUMPRODUCT(Engine!$C$6370:$C$6401,INDIRECT("Coefficients!$N$2:$N$33")))),1/(1+EXP(-SUMPRODUCT(Engine!$C$6370:$C$6401,INDIRECT("Coefficients!$O$2:$O$33"))))))</f>
      </c>
      <c r="W205" s="8">
        <f>IF(OR($B205="",$C205="",$D205="",$E205="",$F205="",$G205="",$H205="",$I205="",$J205="",$K205="",$L205=""),"",IF($B205="Female",1/(1+EXP(-SUMPRODUCT(Engine!$C$6370:$C$6401,INDIRECT("Coefficients!$P$2:$P$33")))),1/(1+EXP(-SUMPRODUCT(Engine!$C$6370:$C$6401,INDIRECT("Coefficients!$Q$2:$Q$33"))))))</f>
      </c>
      <c r="X205" s="8">
        <f>IF(OR($B205="",$C205="",$D205="",$E205="",$F205="",$G205="",$H205="",$I205="",$J205="",$K205="",$L205=""),"",IF($B205="Female",1/(1+EXP(-SUMPRODUCT(Engine!$C$6370:$C$6401,INDIRECT("Coefficients!$R$2:$R$33")))),1/(1+EXP(-SUMPRODUCT(Engine!$C$6370:$C$6401,INDIRECT("Coefficients!$S$2:$S$33"))))))</f>
      </c>
      <c r="Y205" s="8">
        <f>IF(OR($B205="",$C205="",$D205="",$E205="",$F205="",$G205="",$H205="",$I205="",$J205="",$K205="",$L205=""),"",IF($B205="Female",1/(1+EXP(-SUMPRODUCT(Engine!$C$6370:$C$6401,INDIRECT("Coefficients!$T$2:$T$33")))),1/(1+EXP(-SUMPRODUCT(Engine!$C$6370:$C$6401,INDIRECT("Coefficients!$U$2:$U$33"))))))</f>
      </c>
      <c r="Z205" s="8">
        <f>IF(OR($B205="",$C205="",$D205="",$E205="",$F205="",$G205="",$H205="",$I205="",$J205="",$K205="",$L205=""),"",IF($B205="Female",1/(1+EXP(-SUMPRODUCT(Engine!$C$6370:$C$6401,INDIRECT("Coefficients!$V$2:$V$33")))),1/(1+EXP(-SUMPRODUCT(Engine!$C$6370:$C$6401,INDIRECT("Coefficients!$W$2:$W$33"))))))</f>
      </c>
      <c r="AA205" s="8">
        <f>IF(OR($B205="",$C205="",$D205="",$E205="",$F205="",$G205="",$H205="",$I205="",$J205="",$K205="",$L205=""),"",IF($B205="Female",1/(1+EXP(-SUMPRODUCT(Engine!$C$6370:$C$6401,INDIRECT("Coefficients!$X$2:$X$33")))),1/(1+EXP(-SUMPRODUCT(Engine!$C$6370:$C$6401,INDIRECT("Coefficients!$Y$2:$Y$33"))))))</f>
      </c>
      <c r="AB205" s="8">
        <f>IF(OR($B205="",$C205="",$D205="",$E205="",$F205="",$G205="",$H205="",$I205="",$J205="",$K205="",$L205=""),"",IF($B205="Female",1/(1+EXP(-SUMPRODUCT(Engine!$C$6370:$C$6401,INDIRECT("Coefficients!$Z$2:$Z$33")))),1/(1+EXP(-SUMPRODUCT(Engine!$C$6370:$C$6401,INDIRECT("Coefficients!$AA$2:$AA$33"))))))</f>
      </c>
      <c r="AC205" s="8">
        <f>IF(OR($B205="",$C205="",$D205="",$E205="",$F205="",$G205="",$H205="",$I205="",$J205="",$K205="",$L205=""),"",IF($B205="Female",1/(1+EXP(-SUMPRODUCT(Engine!$C$6370:$C$6401,INDIRECT("Coefficients!$AB$2:$AB$33")))),1/(1+EXP(-SUMPRODUCT(Engine!$C$6370:$C$6401,INDIRECT("Coefficients!$AC$2:$AC$33"))))))</f>
      </c>
      <c r="AD205" s="8">
        <f>IF(OR($B205="",$C205="",$D205="",$E205="",$F205="",$G205="",$H205="",$I205="",$J205="",$K205="",$L205=""),"",IF($B205="Female",1/(1+EXP(-SUMPRODUCT(Engine!$C$6370:$C$6401,INDIRECT("Coefficients!$AD$2:$AD$33")))),1/(1+EXP(-SUMPRODUCT(Engine!$C$6370:$C$6401,INDIRECT("Coefficients!$AE$2:$AE$33"))))))</f>
      </c>
      <c r="AE205" s="8">
        <f>IF(OR($B205="",$C205="",$D205="",$E205="",$F205="",$G205="",$H205="",$I205="",$J205="",$K205="",$L205=""),"",IF($B205="Female",1/(1+EXP(-SUMPRODUCT(Engine!$C$6370:$C$6401,INDIRECT("Coefficients!$AF$2:$AF$33")))),1/(1+EXP(-SUMPRODUCT(Engine!$C$6370:$C$6401,INDIRECT("Coefficients!$AG$2:$AG$33"))))))</f>
      </c>
      <c r="AF205" s="8">
        <f>IF(OR($B205="",$C205="",$D205="",$E205="",$F205="",$G205="",$H205="",$I205="",$J205="",$K205="",$L205=""),"",IF($B205="Female",1/(1+EXP(-SUMPRODUCT(Engine!$C$6370:$C$6401,INDIRECT("Coefficients!$AH$2:$AH$33")))),1/(1+EXP(-SUMPRODUCT(Engine!$C$6370:$C$6401,INDIRECT("Coefficients!$AI$2:$AI$33"))))))</f>
      </c>
      <c r="AG205" s="8">
        <f>IF(OR($B205="",$C205="",$D205="",$E205="",$F205="",$G205="",$H205="",$I205="",$J205="",$K205="",$L205=""),"",IF($B205="Female",1/(1+EXP(-SUMPRODUCT(Engine!$C$6370:$C$6401,INDIRECT("Coefficients!$AJ$2:$AJ$33")))),1/(1+EXP(-SUMPRODUCT(Engine!$C$6370:$C$6401,INDIRECT("Coefficients!$AK$2:$AK$33"))))))</f>
      </c>
      <c r="AH205" s="8">
        <f>IF(OR($B205="",$C205="",$D205="",$E205="",$F205="",$G205="",$H205="",$I205="",$J205="",$K205="",$L205=""),"",IF($B205="Female",1/(1+EXP(-SUMPRODUCT(Engine!$C$6370:$C$6401,INDIRECT("Coefficients!$AL$2:$AL$33")))),1/(1+EXP(-SUMPRODUCT(Engine!$C$6370:$C$6401,INDIRECT("Coefficients!$AM$2:$AM$33"))))))</f>
      </c>
      <c r="AI205" s="8">
        <f>IF(OR($B205="",$C205="",$D205="",$E205="",$F205="",$G205="",$H205="",$I205="",$J205="",$K205="",$L205=""),"",IF($B205="Female",1/(1+EXP(-SUMPRODUCT(Engine!$C$6370:$C$6401,INDIRECT("Coefficients!$AN$2:$AN$33")))),1/(1+EXP(-SUMPRODUCT(Engine!$C$6370:$C$6401,INDIRECT("Coefficients!$AO$2:$AO$33"))))))</f>
      </c>
      <c r="AJ205" s="8">
        <f>IF(OR($B205="",$C205="",$D205="",$E205="",$F205="",$G205="",$H205="",$I205="",$J205="",$K205="",$L205=""),"",IF($B205="Female",1/(1+EXP(-SUMPRODUCT(Engine!$C$6370:$C$6401,INDIRECT("Coefficients!$AP$2:$AP$33")))),1/(1+EXP(-SUMPRODUCT(Engine!$C$6370:$C$6401,INDIRECT("Coefficients!$AQ$2:$AQ$33"))))))</f>
      </c>
      <c r="AK205" s="8">
        <f>IF(OR($B205="",$C205="",$D205="",$E205="",$F205="",$G205="",$H205="",$I205="",$J205="",$K205="",$L205=""),"",IF($B205="Female",1/(1+EXP(-SUMPRODUCT(Engine!$C$6370:$C$6401,INDIRECT("Coefficients!$AR$2:$AR$33")))),1/(1+EXP(-SUMPRODUCT(Engine!$C$6370:$C$6401,INDIRECT("Coefficients!$AS$2:$AS$33"))))))</f>
      </c>
      <c r="AL205" s="8">
        <f>IF(OR($B205="",$C205="",$D205="",$E205="",$F205="",$G205="",$H205="",$I205="",$J205="",$K205="",$L205=""),"",IF($B205="Female",1/(1+EXP(-SUMPRODUCT(Engine!$C$6370:$C$6401,INDIRECT("Coefficients!$AT$2:$AT$33")))),1/(1+EXP(-SUMPRODUCT(Engine!$C$6370:$C$6401,INDIRECT("Coefficients!$AU$2:$AU$33"))))))</f>
      </c>
      <c r="AM205" s="8">
        <f>IF(OR($B205="",$C205="",$D205="",$E205="",$F205="",$G205="",$H205="",$I205="",$J205="",$K205="",$L205=""),"",IF($B205="Female",1/(1+EXP(-SUMPRODUCT(Engine!$C$6370:$C$6401,INDIRECT("Coefficients!$AV$2:$AV$33")))),1/(1+EXP(-SUMPRODUCT(Engine!$C$6370:$C$6401,INDIRECT("Coefficients!$AW$2:$AW$33"))))))</f>
      </c>
      <c r="AN205" s="8">
        <f>IF(OR($B205="",$C205="",$D205="",$E205="",$F205="",$G205="",$H205="",$I205="",$J205="",$K205="",$L205=""),"",IF($B205="Female",1/(1+EXP(-SUMPRODUCT(Engine!$C$6370:$C$6401,INDIRECT("Coefficients!$AX$2:$AX$33")))),1/(1+EXP(-SUMPRODUCT(Engine!$C$6370:$C$6401,INDIRECT("Coefficients!$AY$2:$AY$33"))))))</f>
      </c>
      <c r="AO205" s="8">
        <f>IF(OR($B205="",$C205="",$D205="",$E205="",$F205="",$G205="",$H205="",$I205="",$J205="",$K205="",$L205=""),"",IF($B205="Female",1/(1+EXP(-SUMPRODUCT(Engine!$C$6370:$C$6401,INDIRECT("Coefficients!$AZ$2:$AZ$33")))),1/(1+EXP(-SUMPRODUCT(Engine!$C$6370:$C$6401,INDIRECT("Coefficients!$BA$2:$BA$33"))))))</f>
      </c>
      <c r="AP205" s="8">
        <f>IF(OR($B205="",$C205="",$D205="",$E205="",$F205="",$G205="",$H205="",$I205="",$J205="",$K205="",$L205=""),"",IF($B205="Female",1/(1+EXP(-SUMPRODUCT(Engine!$C$6370:$C$6401,INDIRECT("Coefficients!$BB$2:$BB$33")))),1/(1+EXP(-SUMPRODUCT(Engine!$C$6370:$C$6401,INDIRECT("Coefficients!$BC$2:$BC$33"))))))</f>
      </c>
      <c r="AQ205" s="8">
        <f>IF(OR($B205="",$C205="",$D205="",$E205="",$F205="",$G205="",$H205="",$I205="",$J205="",$K205="",$L205=""),"",IF($B205="Female",1/(1+EXP(-SUMPRODUCT(Engine!$C$6370:$C$6401,INDIRECT("Coefficients!$BD$2:$BD$33")))),1/(1+EXP(-SUMPRODUCT(Engine!$C$6370:$C$6401,INDIRECT("Coefficients!$BE$2:$BE$33"))))))</f>
      </c>
      <c r="AR205" s="8">
        <f>IF(OR($B205="",$C205="",$D205="",$E205="",$F205="",$G205="",$H205="",$I205="",$J205="",$K205="",$L205=""),"",IF($B205="Female",1/(1+EXP(-SUMPRODUCT(Engine!$C$6370:$C$6401,INDIRECT("Coefficients!$BF$2:$BF$33")))),1/(1+EXP(-SUMPRODUCT(Engine!$C$6370:$C$6401,INDIRECT("Coefficients!$BG$2:$BG$33"))))))</f>
      </c>
      <c r="AS205" s="8">
        <f>IF(OR($B205="",$C205="",$D205="",$E205="",$F205="",$G205="",$H205="",$I205="",$J205="",$K205="",$L205=""),"",IF($B205="Female",1/(1+EXP(-SUMPRODUCT(Engine!$C$6370:$C$6401,INDIRECT("Coefficients!$BH$2:$BH$33")))),1/(1+EXP(-SUMPRODUCT(Engine!$C$6370:$C$6401,INDIRECT("Coefficients!$BI$2:$BI$33"))))))</f>
      </c>
      <c r="AT205" s="8">
        <f>IF(OR($B205="",$C205="",$D205="",$E205="",$F205="",$G205="",$H205="",$I205="",$J205="",$K205="",$L205=""),"",IF($B205="Female",1/(1+EXP(-SUMPRODUCT(Engine!$C$6370:$C$6401,INDIRECT("Coefficients!$BJ$2:$BJ$33")))),1/(1+EXP(-SUMPRODUCT(Engine!$C$6370:$C$6401,INDIRECT("Coefficients!$BK$2:$BK$33"))))))</f>
      </c>
      <c r="AU205" s="8">
        <f>IF(OR($B205="",$C205="",$D205="",$E205="",$F205="",$G205="",$H205="",$I205="",$J205="",$K205="",$L205=""),"",IF($B205="Female",1/(1+EXP(-SUMPRODUCT(Engine!$C$6370:$C$6401,INDIRECT("Coefficients!$BL$2:$BL$33")))),1/(1+EXP(-SUMPRODUCT(Engine!$C$6370:$C$6401,INDIRECT("Coefficients!$BM$2:$BM$33"))))))</f>
      </c>
      <c r="AV205" s="8">
        <f>IF(OR($B205="",$C205="",$D205="",$E205="",$F205="",$G205="",$H205="",$I205="",$J205="",$K205="",$L205=""),"",IF($B205="Female",1/(1+EXP(-SUMPRODUCT(Engine!$C$6370:$C$6401,INDIRECT("Coefficients!$BN$2:$BN$33")))),1/(1+EXP(-SUMPRODUCT(Engine!$C$6370:$C$6401,INDIRECT("Coefficients!$BO$2:$BO$33"))))))</f>
      </c>
      <c r="AW205" s="8">
        <f>IF(OR($B205="",$C205="",$D205="",$E205="",$F205="",$G205="",$H205="",$I205="",$J205="",$K205="",$L205=""),"",IF($B205="Female",1/(1+EXP(-SUMPRODUCT(Engine!$C$6370:$C$6401,INDIRECT("Coefficients!$BP$2:$BP$33")))),1/(1+EXP(-SUMPRODUCT(Engine!$C$6370:$C$6401,INDIRECT("Coefficients!$BQ$2:$BQ$33"))))))</f>
      </c>
      <c r="AX205" s="8">
        <f>IF(OR($B205="",$C205="",$D205="",$E205="",$F205="",$G205="",$H205="",$I205="",$J205="",$K205="",$L205=""),"",IF($B205="Female",1/(1+EXP(-SUMPRODUCT(Engine!$C$6370:$C$6401,INDIRECT("Coefficients!$BR$2:$BR$33")))),1/(1+EXP(-SUMPRODUCT(Engine!$C$6370:$C$6401,INDIRECT("Coefficients!$BS$2:$BS$33"))))))</f>
      </c>
      <c r="AY205" s="8">
        <f>IF(OR($B205="",$C205="",$D205="",$E205="",$F205="",$G205="",$H205="",$I205="",$J205="",$K205="",$L205=""),"",IF($B205="Female",1/(1+EXP(-SUMPRODUCT(Engine!$C$6370:$C$6401,INDIRECT("Coefficients!$BT$2:$BT$33")))),1/(1+EXP(-SUMPRODUCT(Engine!$C$6370:$C$6401,INDIRECT("Coefficients!$BU$2:$BU$33"))))))</f>
      </c>
      <c r="AZ205" s="8">
        <f>IF(OR($B205="",$C205="",$D205="",$E205="",$F205="",$G205="",$H205="",$I205="",$J205="",$K205="",$L205=""),"",IF($B205="Female",1/(1+EXP(-SUMPRODUCT(Engine!$C$6370:$C$6401,INDIRECT("Coefficients!$BV$2:$BV$33")))),1/(1+EXP(-SUMPRODUCT(Engine!$C$6370:$C$6401,INDIRECT("Coefficients!$BW$2:$BW$33"))))))</f>
      </c>
      <c r="BA205" s="8">
        <f>IF(OR($B205="",$C205="",$D205="",$E205="",$F205="",$G205="",$H205="",$I205="",$J205="",$K205="",$L205=""),"",IF($B205="Female",1/(1+EXP(-SUMPRODUCT(Engine!$C$6370:$C$6401,INDIRECT("Coefficients!$BX$2:$BX$33")))),1/(1+EXP(-SUMPRODUCT(Engine!$C$6370:$C$6401,INDIRECT("Coefficients!$BY$2:$BY$33"))))))</f>
      </c>
      <c r="BB205" s="8">
        <f>IF(OR($B205="",$C205="",$D205="",$E205="",$F205="",$G205="",$H205="",$I205="",$J205="",$K205="",$L205=""),"",IF($B205="Female",1/(1+EXP(-SUMPRODUCT(Engine!$C$6370:$C$6401,INDIRECT("Coefficients!$BZ$2:$BZ$33")))),1/(1+EXP(-SUMPRODUCT(Engine!$C$6370:$C$6401,INDIRECT("Coefficients!$CA$2:$CA$33"))))))</f>
      </c>
      <c r="BC205" s="8">
        <f>IF(OR($B205="",$C205="",$D205="",$E205="",$F205="",$G205="",$H205="",$I205="",$J205="",$K205="",$L205=""),"",IF($B205="Female",1/(1+EXP(-SUMPRODUCT(Engine!$C$6370:$C$6401,INDIRECT("Coefficients!$CB$2:$CB$33")))),1/(1+EXP(-SUMPRODUCT(Engine!$C$6370:$C$6401,INDIRECT("Coefficients!$CC$2:$CC$33"))))))</f>
      </c>
      <c r="BD205" s="8">
        <f>IF(OR($B205="",$C205="",$D205="",$E205="",$F205="",$G205="",$H205="",$I205="",$J205="",$K205="",$L205=""),"",IF($B205="Female",1/(1+EXP(-SUMPRODUCT(Engine!$C$6370:$C$6401,INDIRECT("Coefficients!$CD$2:$CD$33")))),1/(1+EXP(-SUMPRODUCT(Engine!$C$6370:$C$6401,INDIRECT("Coefficients!$CE$2:$CE$33"))))))</f>
      </c>
      <c r="BE205" s="8">
        <f>IF(OR($B205="",$C205="",$D205="",$E205="",$F205="",$G205="",$H205="",$I205="",$J205="",$K205="",$L205=""),"",IF($B205="Female",1/(1+EXP(-SUMPRODUCT(Engine!$C$6370:$C$6401,INDIRECT("Coefficients!$CF$2:$CF$33")))),1/(1+EXP(-SUMPRODUCT(Engine!$C$6370:$C$6401,INDIRECT("Coefficients!$CG$2:$CG$33"))))))</f>
      </c>
      <c r="BF205" s="8">
        <f>IF(OR($B205="",$C205="",$D205="",$E205="",$F205="",$G205="",$H205="",$I205="",$J205="",$K205="",$L205=""),"",IF($B205="Female",1/(1+EXP(-SUMPRODUCT(Engine!$C$6370:$C$6401,INDIRECT("Coefficients!$CH$2:$CH$33")))),1/(1+EXP(-SUMPRODUCT(Engine!$C$6370:$C$6401,INDIRECT("Coefficients!$CI$2:$CI$33"))))))</f>
      </c>
      <c r="BG205" s="8">
        <f>IF(OR($B205="",$C205="",$D205="",$E205="",$F205="",$G205="",$H205="",$I205="",$J205="",$K205="",$L205=""),"",IF($B205="Female",1/(1+EXP(-SUMPRODUCT(Engine!$C$6370:$C$6401,INDIRECT("Coefficients!$CJ$2:$CJ$33")))),1/(1+EXP(-SUMPRODUCT(Engine!$C$6370:$C$6401,INDIRECT("Coefficients!$CK$2:$CK$33"))))))</f>
      </c>
      <c r="BH205" s="8">
        <f>IF(OR($B205="",$C205="",$D205="",$E205="",$F205="",$G205="",$H205="",$I205="",$J205="",$K205="",$L205=""),"",IF($B205="Female",1/(1+EXP(-SUMPRODUCT(Engine!$C$6370:$C$6401,INDIRECT("Coefficients!$CL$2:$CL$33")))),1/(1+EXP(-SUMPRODUCT(Engine!$C$6370:$C$6401,INDIRECT("Coefficients!$CM$2:$CM$33"))))))</f>
      </c>
      <c r="BI205" s="8">
        <f>IF(OR($B205="",$C205="",$D205="",$E205="",$F205="",$G205="",$H205="",$I205="",$J205="",$K205="",$L205=""),"",IF($B205="Female",1/(1+EXP(-SUMPRODUCT(Engine!$C$6370:$C$6401,INDIRECT("Coefficients!$CN$2:$CN$33")))),1/(1+EXP(-SUMPRODUCT(Engine!$C$6370:$C$6401,INDIRECT("Coefficients!$CO$2:$CO$33"))))))</f>
      </c>
      <c r="BJ205" s="8">
        <f>IF(OR($B205="",$C205="",$D205="",$E205="",$F205="",$G205="",$H205="",$I205="",$J205="",$K205="",$L205=""),"",IF($B205="Female",1/(1+EXP(-SUMPRODUCT(Engine!$C$6370:$C$6401,INDIRECT("Coefficients!$CP$2:$CP$33")))),1/(1+EXP(-SUMPRODUCT(Engine!$C$6370:$C$6401,INDIRECT("Coefficients!$CQ$2:$CQ$33"))))))</f>
      </c>
      <c r="BK205" s="8">
        <f>IF(OR($B205="",$C205="",$D205="",$E205="",$F205="",$G205="",$H205="",$I205="",$J205="",$K205="",$L205=""),"",IF($B205="Female",1/(1+EXP(-SUMPRODUCT(Engine!$C$6370:$C$6401,INDIRECT("Coefficients!$CR$2:$CR$33")))),1/(1+EXP(-SUMPRODUCT(Engine!$C$6370:$C$6401,INDIRECT("Coefficients!$CS$2:$CS$33"))))))</f>
      </c>
      <c r="BL205" s="8">
        <f>IF(OR($B205="",$C205="",$D205="",$E205="",$F205="",$G205="",$H205="",$I205="",$J205="",$K205="",$L205=""),"",IF($B205="Female",1/(1+EXP(-SUMPRODUCT(Engine!$C$6370:$C$6401,INDIRECT("Coefficients!$CT$2:$CT$33")))),1/(1+EXP(-SUMPRODUCT(Engine!$C$6370:$C$6401,INDIRECT("Coefficients!$CU$2:$CU$33"))))))</f>
      </c>
      <c r="BM205" s="8">
        <f>IF(OR($B205="",$C205="",$D205="",$E205="",$F205="",$G205="",$H205="",$I205="",$J205="",$K205="",$L205=""),"",IF($B205="Female",1/(1+EXP(-SUMPRODUCT(Engine!$C$6370:$C$6401,INDIRECT("Coefficients!$CV$2:$CV$33")))),1/(1+EXP(-SUMPRODUCT(Engine!$C$6370:$C$6401,INDIRECT("Coefficients!$CW$2:$CW$33"))))))</f>
      </c>
    </row>
    <row r="206" spans="1:65" x14ac:dyDescent="0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8">
        <f>IF(OR($B206="",$C206="",$D206="",$E206="",$F206="",$G206="",$H206="",$I206="",$J206="",$K206="",$L206=""),"",IF($B206="Female",1/(1+EXP(-SUMPRODUCT(Engine!$C$6402:$C$6433,INDIRECT("Coefficients!$B$2:$B$33")))),1/(1+EXP(-SUMPRODUCT(Engine!$C$6402:$C$6433,INDIRECT("Coefficients!$C$2:$C$33"))))))</f>
      </c>
      <c r="Q206" s="8">
        <f>IF(OR($B206="",$C206="",$D206="",$E206="",$F206="",$G206="",$H206="",$I206="",$J206="",$K206="",$L206=""),"",IF($B206="Female",1/(1+EXP(-SUMPRODUCT(Engine!$C$6402:$C$6433,INDIRECT("Coefficients!$D$2:$D$33")))),1/(1+EXP(-SUMPRODUCT(Engine!$C$6402:$C$6433,INDIRECT("Coefficients!$E$2:$E$33"))))))</f>
      </c>
      <c r="R206" s="8">
        <f>IF(OR($B206="",$C206="",$D206="",$E206="",$F206="",$G206="",$H206="",$I206="",$J206="",$K206="",$L206=""),"",IF($B206="Female",1/(1+EXP(-SUMPRODUCT(Engine!$C$6402:$C$6433,INDIRECT("Coefficients!$F$2:$F$33")))),1/(1+EXP(-SUMPRODUCT(Engine!$C$6402:$C$6433,INDIRECT("Coefficients!$G$2:$G$33"))))))</f>
      </c>
      <c r="S206" s="8">
        <f>IF(OR($B206="",$C206="",$D206="",$E206="",$F206="",$G206="",$H206="",$I206="",$J206="",$K206="",$L206=""),"",IF($B206="Female",1/(1+EXP(-SUMPRODUCT(Engine!$C$6402:$C$6433,INDIRECT("Coefficients!$H$2:$H$33")))),1/(1+EXP(-SUMPRODUCT(Engine!$C$6402:$C$6433,INDIRECT("Coefficients!$I$2:$I$33"))))))</f>
      </c>
      <c r="T206" s="8">
        <f>IF(OR($B206="",$C206="",$D206="",$E206="",$F206="",$G206="",$H206="",$I206="",$J206="",$K206="",$L206=""),"",IF($B206="Female",1/(1+EXP(-SUMPRODUCT(Engine!$C$6402:$C$6433,INDIRECT("Coefficients!$J$2:$J$33")))),1/(1+EXP(-SUMPRODUCT(Engine!$C$6402:$C$6433,INDIRECT("Coefficients!$K$2:$K$33"))))))</f>
      </c>
      <c r="U206" s="8">
        <f>IF(OR($B206="",$C206="",$D206="",$E206="",$F206="",$G206="",$H206="",$I206="",$J206="",$K206="",$L206=""),"",IF($B206="Female",1/(1+EXP(-SUMPRODUCT(Engine!$C$6402:$C$6433,INDIRECT("Coefficients!$L$2:$L$33")))),1/(1+EXP(-SUMPRODUCT(Engine!$C$6402:$C$6433,INDIRECT("Coefficients!$M$2:$M$33"))))))</f>
      </c>
      <c r="V206" s="8">
        <f>IF(OR($B206="",$C206="",$D206="",$E206="",$F206="",$G206="",$H206="",$I206="",$J206="",$K206="",$L206=""),"",IF($B206="Female",1/(1+EXP(-SUMPRODUCT(Engine!$C$6402:$C$6433,INDIRECT("Coefficients!$N$2:$N$33")))),1/(1+EXP(-SUMPRODUCT(Engine!$C$6402:$C$6433,INDIRECT("Coefficients!$O$2:$O$33"))))))</f>
      </c>
      <c r="W206" s="8">
        <f>IF(OR($B206="",$C206="",$D206="",$E206="",$F206="",$G206="",$H206="",$I206="",$J206="",$K206="",$L206=""),"",IF($B206="Female",1/(1+EXP(-SUMPRODUCT(Engine!$C$6402:$C$6433,INDIRECT("Coefficients!$P$2:$P$33")))),1/(1+EXP(-SUMPRODUCT(Engine!$C$6402:$C$6433,INDIRECT("Coefficients!$Q$2:$Q$33"))))))</f>
      </c>
      <c r="X206" s="8">
        <f>IF(OR($B206="",$C206="",$D206="",$E206="",$F206="",$G206="",$H206="",$I206="",$J206="",$K206="",$L206=""),"",IF($B206="Female",1/(1+EXP(-SUMPRODUCT(Engine!$C$6402:$C$6433,INDIRECT("Coefficients!$R$2:$R$33")))),1/(1+EXP(-SUMPRODUCT(Engine!$C$6402:$C$6433,INDIRECT("Coefficients!$S$2:$S$33"))))))</f>
      </c>
      <c r="Y206" s="8">
        <f>IF(OR($B206="",$C206="",$D206="",$E206="",$F206="",$G206="",$H206="",$I206="",$J206="",$K206="",$L206=""),"",IF($B206="Female",1/(1+EXP(-SUMPRODUCT(Engine!$C$6402:$C$6433,INDIRECT("Coefficients!$T$2:$T$33")))),1/(1+EXP(-SUMPRODUCT(Engine!$C$6402:$C$6433,INDIRECT("Coefficients!$U$2:$U$33"))))))</f>
      </c>
      <c r="Z206" s="8">
        <f>IF(OR($B206="",$C206="",$D206="",$E206="",$F206="",$G206="",$H206="",$I206="",$J206="",$K206="",$L206=""),"",IF($B206="Female",1/(1+EXP(-SUMPRODUCT(Engine!$C$6402:$C$6433,INDIRECT("Coefficients!$V$2:$V$33")))),1/(1+EXP(-SUMPRODUCT(Engine!$C$6402:$C$6433,INDIRECT("Coefficients!$W$2:$W$33"))))))</f>
      </c>
      <c r="AA206" s="8">
        <f>IF(OR($B206="",$C206="",$D206="",$E206="",$F206="",$G206="",$H206="",$I206="",$J206="",$K206="",$L206=""),"",IF($B206="Female",1/(1+EXP(-SUMPRODUCT(Engine!$C$6402:$C$6433,INDIRECT("Coefficients!$X$2:$X$33")))),1/(1+EXP(-SUMPRODUCT(Engine!$C$6402:$C$6433,INDIRECT("Coefficients!$Y$2:$Y$33"))))))</f>
      </c>
      <c r="AB206" s="8">
        <f>IF(OR($B206="",$C206="",$D206="",$E206="",$F206="",$G206="",$H206="",$I206="",$J206="",$K206="",$L206=""),"",IF($B206="Female",1/(1+EXP(-SUMPRODUCT(Engine!$C$6402:$C$6433,INDIRECT("Coefficients!$Z$2:$Z$33")))),1/(1+EXP(-SUMPRODUCT(Engine!$C$6402:$C$6433,INDIRECT("Coefficients!$AA$2:$AA$33"))))))</f>
      </c>
      <c r="AC206" s="8">
        <f>IF(OR($B206="",$C206="",$D206="",$E206="",$F206="",$G206="",$H206="",$I206="",$J206="",$K206="",$L206=""),"",IF($B206="Female",1/(1+EXP(-SUMPRODUCT(Engine!$C$6402:$C$6433,INDIRECT("Coefficients!$AB$2:$AB$33")))),1/(1+EXP(-SUMPRODUCT(Engine!$C$6402:$C$6433,INDIRECT("Coefficients!$AC$2:$AC$33"))))))</f>
      </c>
      <c r="AD206" s="8">
        <f>IF(OR($B206="",$C206="",$D206="",$E206="",$F206="",$G206="",$H206="",$I206="",$J206="",$K206="",$L206=""),"",IF($B206="Female",1/(1+EXP(-SUMPRODUCT(Engine!$C$6402:$C$6433,INDIRECT("Coefficients!$AD$2:$AD$33")))),1/(1+EXP(-SUMPRODUCT(Engine!$C$6402:$C$6433,INDIRECT("Coefficients!$AE$2:$AE$33"))))))</f>
      </c>
      <c r="AE206" s="8">
        <f>IF(OR($B206="",$C206="",$D206="",$E206="",$F206="",$G206="",$H206="",$I206="",$J206="",$K206="",$L206=""),"",IF($B206="Female",1/(1+EXP(-SUMPRODUCT(Engine!$C$6402:$C$6433,INDIRECT("Coefficients!$AF$2:$AF$33")))),1/(1+EXP(-SUMPRODUCT(Engine!$C$6402:$C$6433,INDIRECT("Coefficients!$AG$2:$AG$33"))))))</f>
      </c>
      <c r="AF206" s="8">
        <f>IF(OR($B206="",$C206="",$D206="",$E206="",$F206="",$G206="",$H206="",$I206="",$J206="",$K206="",$L206=""),"",IF($B206="Female",1/(1+EXP(-SUMPRODUCT(Engine!$C$6402:$C$6433,INDIRECT("Coefficients!$AH$2:$AH$33")))),1/(1+EXP(-SUMPRODUCT(Engine!$C$6402:$C$6433,INDIRECT("Coefficients!$AI$2:$AI$33"))))))</f>
      </c>
      <c r="AG206" s="8">
        <f>IF(OR($B206="",$C206="",$D206="",$E206="",$F206="",$G206="",$H206="",$I206="",$J206="",$K206="",$L206=""),"",IF($B206="Female",1/(1+EXP(-SUMPRODUCT(Engine!$C$6402:$C$6433,INDIRECT("Coefficients!$AJ$2:$AJ$33")))),1/(1+EXP(-SUMPRODUCT(Engine!$C$6402:$C$6433,INDIRECT("Coefficients!$AK$2:$AK$33"))))))</f>
      </c>
      <c r="AH206" s="8">
        <f>IF(OR($B206="",$C206="",$D206="",$E206="",$F206="",$G206="",$H206="",$I206="",$J206="",$K206="",$L206=""),"",IF($B206="Female",1/(1+EXP(-SUMPRODUCT(Engine!$C$6402:$C$6433,INDIRECT("Coefficients!$AL$2:$AL$33")))),1/(1+EXP(-SUMPRODUCT(Engine!$C$6402:$C$6433,INDIRECT("Coefficients!$AM$2:$AM$33"))))))</f>
      </c>
      <c r="AI206" s="8">
        <f>IF(OR($B206="",$C206="",$D206="",$E206="",$F206="",$G206="",$H206="",$I206="",$J206="",$K206="",$L206=""),"",IF($B206="Female",1/(1+EXP(-SUMPRODUCT(Engine!$C$6402:$C$6433,INDIRECT("Coefficients!$AN$2:$AN$33")))),1/(1+EXP(-SUMPRODUCT(Engine!$C$6402:$C$6433,INDIRECT("Coefficients!$AO$2:$AO$33"))))))</f>
      </c>
      <c r="AJ206" s="8">
        <f>IF(OR($B206="",$C206="",$D206="",$E206="",$F206="",$G206="",$H206="",$I206="",$J206="",$K206="",$L206=""),"",IF($B206="Female",1/(1+EXP(-SUMPRODUCT(Engine!$C$6402:$C$6433,INDIRECT("Coefficients!$AP$2:$AP$33")))),1/(1+EXP(-SUMPRODUCT(Engine!$C$6402:$C$6433,INDIRECT("Coefficients!$AQ$2:$AQ$33"))))))</f>
      </c>
      <c r="AK206" s="8">
        <f>IF(OR($B206="",$C206="",$D206="",$E206="",$F206="",$G206="",$H206="",$I206="",$J206="",$K206="",$L206=""),"",IF($B206="Female",1/(1+EXP(-SUMPRODUCT(Engine!$C$6402:$C$6433,INDIRECT("Coefficients!$AR$2:$AR$33")))),1/(1+EXP(-SUMPRODUCT(Engine!$C$6402:$C$6433,INDIRECT("Coefficients!$AS$2:$AS$33"))))))</f>
      </c>
      <c r="AL206" s="8">
        <f>IF(OR($B206="",$C206="",$D206="",$E206="",$F206="",$G206="",$H206="",$I206="",$J206="",$K206="",$L206=""),"",IF($B206="Female",1/(1+EXP(-SUMPRODUCT(Engine!$C$6402:$C$6433,INDIRECT("Coefficients!$AT$2:$AT$33")))),1/(1+EXP(-SUMPRODUCT(Engine!$C$6402:$C$6433,INDIRECT("Coefficients!$AU$2:$AU$33"))))))</f>
      </c>
      <c r="AM206" s="8">
        <f>IF(OR($B206="",$C206="",$D206="",$E206="",$F206="",$G206="",$H206="",$I206="",$J206="",$K206="",$L206=""),"",IF($B206="Female",1/(1+EXP(-SUMPRODUCT(Engine!$C$6402:$C$6433,INDIRECT("Coefficients!$AV$2:$AV$33")))),1/(1+EXP(-SUMPRODUCT(Engine!$C$6402:$C$6433,INDIRECT("Coefficients!$AW$2:$AW$33"))))))</f>
      </c>
      <c r="AN206" s="8">
        <f>IF(OR($B206="",$C206="",$D206="",$E206="",$F206="",$G206="",$H206="",$I206="",$J206="",$K206="",$L206=""),"",IF($B206="Female",1/(1+EXP(-SUMPRODUCT(Engine!$C$6402:$C$6433,INDIRECT("Coefficients!$AX$2:$AX$33")))),1/(1+EXP(-SUMPRODUCT(Engine!$C$6402:$C$6433,INDIRECT("Coefficients!$AY$2:$AY$33"))))))</f>
      </c>
      <c r="AO206" s="8">
        <f>IF(OR($B206="",$C206="",$D206="",$E206="",$F206="",$G206="",$H206="",$I206="",$J206="",$K206="",$L206=""),"",IF($B206="Female",1/(1+EXP(-SUMPRODUCT(Engine!$C$6402:$C$6433,INDIRECT("Coefficients!$AZ$2:$AZ$33")))),1/(1+EXP(-SUMPRODUCT(Engine!$C$6402:$C$6433,INDIRECT("Coefficients!$BA$2:$BA$33"))))))</f>
      </c>
      <c r="AP206" s="8">
        <f>IF(OR($B206="",$C206="",$D206="",$E206="",$F206="",$G206="",$H206="",$I206="",$J206="",$K206="",$L206=""),"",IF($B206="Female",1/(1+EXP(-SUMPRODUCT(Engine!$C$6402:$C$6433,INDIRECT("Coefficients!$BB$2:$BB$33")))),1/(1+EXP(-SUMPRODUCT(Engine!$C$6402:$C$6433,INDIRECT("Coefficients!$BC$2:$BC$33"))))))</f>
      </c>
      <c r="AQ206" s="8">
        <f>IF(OR($B206="",$C206="",$D206="",$E206="",$F206="",$G206="",$H206="",$I206="",$J206="",$K206="",$L206=""),"",IF($B206="Female",1/(1+EXP(-SUMPRODUCT(Engine!$C$6402:$C$6433,INDIRECT("Coefficients!$BD$2:$BD$33")))),1/(1+EXP(-SUMPRODUCT(Engine!$C$6402:$C$6433,INDIRECT("Coefficients!$BE$2:$BE$33"))))))</f>
      </c>
      <c r="AR206" s="8">
        <f>IF(OR($B206="",$C206="",$D206="",$E206="",$F206="",$G206="",$H206="",$I206="",$J206="",$K206="",$L206=""),"",IF($B206="Female",1/(1+EXP(-SUMPRODUCT(Engine!$C$6402:$C$6433,INDIRECT("Coefficients!$BF$2:$BF$33")))),1/(1+EXP(-SUMPRODUCT(Engine!$C$6402:$C$6433,INDIRECT("Coefficients!$BG$2:$BG$33"))))))</f>
      </c>
      <c r="AS206" s="8">
        <f>IF(OR($B206="",$C206="",$D206="",$E206="",$F206="",$G206="",$H206="",$I206="",$J206="",$K206="",$L206=""),"",IF($B206="Female",1/(1+EXP(-SUMPRODUCT(Engine!$C$6402:$C$6433,INDIRECT("Coefficients!$BH$2:$BH$33")))),1/(1+EXP(-SUMPRODUCT(Engine!$C$6402:$C$6433,INDIRECT("Coefficients!$BI$2:$BI$33"))))))</f>
      </c>
      <c r="AT206" s="8">
        <f>IF(OR($B206="",$C206="",$D206="",$E206="",$F206="",$G206="",$H206="",$I206="",$J206="",$K206="",$L206=""),"",IF($B206="Female",1/(1+EXP(-SUMPRODUCT(Engine!$C$6402:$C$6433,INDIRECT("Coefficients!$BJ$2:$BJ$33")))),1/(1+EXP(-SUMPRODUCT(Engine!$C$6402:$C$6433,INDIRECT("Coefficients!$BK$2:$BK$33"))))))</f>
      </c>
      <c r="AU206" s="8">
        <f>IF(OR($B206="",$C206="",$D206="",$E206="",$F206="",$G206="",$H206="",$I206="",$J206="",$K206="",$L206=""),"",IF($B206="Female",1/(1+EXP(-SUMPRODUCT(Engine!$C$6402:$C$6433,INDIRECT("Coefficients!$BL$2:$BL$33")))),1/(1+EXP(-SUMPRODUCT(Engine!$C$6402:$C$6433,INDIRECT("Coefficients!$BM$2:$BM$33"))))))</f>
      </c>
      <c r="AV206" s="8">
        <f>IF(OR($B206="",$C206="",$D206="",$E206="",$F206="",$G206="",$H206="",$I206="",$J206="",$K206="",$L206=""),"",IF($B206="Female",1/(1+EXP(-SUMPRODUCT(Engine!$C$6402:$C$6433,INDIRECT("Coefficients!$BN$2:$BN$33")))),1/(1+EXP(-SUMPRODUCT(Engine!$C$6402:$C$6433,INDIRECT("Coefficients!$BO$2:$BO$33"))))))</f>
      </c>
      <c r="AW206" s="8">
        <f>IF(OR($B206="",$C206="",$D206="",$E206="",$F206="",$G206="",$H206="",$I206="",$J206="",$K206="",$L206=""),"",IF($B206="Female",1/(1+EXP(-SUMPRODUCT(Engine!$C$6402:$C$6433,INDIRECT("Coefficients!$BP$2:$BP$33")))),1/(1+EXP(-SUMPRODUCT(Engine!$C$6402:$C$6433,INDIRECT("Coefficients!$BQ$2:$BQ$33"))))))</f>
      </c>
      <c r="AX206" s="8">
        <f>IF(OR($B206="",$C206="",$D206="",$E206="",$F206="",$G206="",$H206="",$I206="",$J206="",$K206="",$L206=""),"",IF($B206="Female",1/(1+EXP(-SUMPRODUCT(Engine!$C$6402:$C$6433,INDIRECT("Coefficients!$BR$2:$BR$33")))),1/(1+EXP(-SUMPRODUCT(Engine!$C$6402:$C$6433,INDIRECT("Coefficients!$BS$2:$BS$33"))))))</f>
      </c>
      <c r="AY206" s="8">
        <f>IF(OR($B206="",$C206="",$D206="",$E206="",$F206="",$G206="",$H206="",$I206="",$J206="",$K206="",$L206=""),"",IF($B206="Female",1/(1+EXP(-SUMPRODUCT(Engine!$C$6402:$C$6433,INDIRECT("Coefficients!$BT$2:$BT$33")))),1/(1+EXP(-SUMPRODUCT(Engine!$C$6402:$C$6433,INDIRECT("Coefficients!$BU$2:$BU$33"))))))</f>
      </c>
      <c r="AZ206" s="8">
        <f>IF(OR($B206="",$C206="",$D206="",$E206="",$F206="",$G206="",$H206="",$I206="",$J206="",$K206="",$L206=""),"",IF($B206="Female",1/(1+EXP(-SUMPRODUCT(Engine!$C$6402:$C$6433,INDIRECT("Coefficients!$BV$2:$BV$33")))),1/(1+EXP(-SUMPRODUCT(Engine!$C$6402:$C$6433,INDIRECT("Coefficients!$BW$2:$BW$33"))))))</f>
      </c>
      <c r="BA206" s="8">
        <f>IF(OR($B206="",$C206="",$D206="",$E206="",$F206="",$G206="",$H206="",$I206="",$J206="",$K206="",$L206=""),"",IF($B206="Female",1/(1+EXP(-SUMPRODUCT(Engine!$C$6402:$C$6433,INDIRECT("Coefficients!$BX$2:$BX$33")))),1/(1+EXP(-SUMPRODUCT(Engine!$C$6402:$C$6433,INDIRECT("Coefficients!$BY$2:$BY$33"))))))</f>
      </c>
      <c r="BB206" s="8">
        <f>IF(OR($B206="",$C206="",$D206="",$E206="",$F206="",$G206="",$H206="",$I206="",$J206="",$K206="",$L206=""),"",IF($B206="Female",1/(1+EXP(-SUMPRODUCT(Engine!$C$6402:$C$6433,INDIRECT("Coefficients!$BZ$2:$BZ$33")))),1/(1+EXP(-SUMPRODUCT(Engine!$C$6402:$C$6433,INDIRECT("Coefficients!$CA$2:$CA$33"))))))</f>
      </c>
      <c r="BC206" s="8">
        <f>IF(OR($B206="",$C206="",$D206="",$E206="",$F206="",$G206="",$H206="",$I206="",$J206="",$K206="",$L206=""),"",IF($B206="Female",1/(1+EXP(-SUMPRODUCT(Engine!$C$6402:$C$6433,INDIRECT("Coefficients!$CB$2:$CB$33")))),1/(1+EXP(-SUMPRODUCT(Engine!$C$6402:$C$6433,INDIRECT("Coefficients!$CC$2:$CC$33"))))))</f>
      </c>
      <c r="BD206" s="8">
        <f>IF(OR($B206="",$C206="",$D206="",$E206="",$F206="",$G206="",$H206="",$I206="",$J206="",$K206="",$L206=""),"",IF($B206="Female",1/(1+EXP(-SUMPRODUCT(Engine!$C$6402:$C$6433,INDIRECT("Coefficients!$CD$2:$CD$33")))),1/(1+EXP(-SUMPRODUCT(Engine!$C$6402:$C$6433,INDIRECT("Coefficients!$CE$2:$CE$33"))))))</f>
      </c>
      <c r="BE206" s="8">
        <f>IF(OR($B206="",$C206="",$D206="",$E206="",$F206="",$G206="",$H206="",$I206="",$J206="",$K206="",$L206=""),"",IF($B206="Female",1/(1+EXP(-SUMPRODUCT(Engine!$C$6402:$C$6433,INDIRECT("Coefficients!$CF$2:$CF$33")))),1/(1+EXP(-SUMPRODUCT(Engine!$C$6402:$C$6433,INDIRECT("Coefficients!$CG$2:$CG$33"))))))</f>
      </c>
      <c r="BF206" s="8">
        <f>IF(OR($B206="",$C206="",$D206="",$E206="",$F206="",$G206="",$H206="",$I206="",$J206="",$K206="",$L206=""),"",IF($B206="Female",1/(1+EXP(-SUMPRODUCT(Engine!$C$6402:$C$6433,INDIRECT("Coefficients!$CH$2:$CH$33")))),1/(1+EXP(-SUMPRODUCT(Engine!$C$6402:$C$6433,INDIRECT("Coefficients!$CI$2:$CI$33"))))))</f>
      </c>
      <c r="BG206" s="8">
        <f>IF(OR($B206="",$C206="",$D206="",$E206="",$F206="",$G206="",$H206="",$I206="",$J206="",$K206="",$L206=""),"",IF($B206="Female",1/(1+EXP(-SUMPRODUCT(Engine!$C$6402:$C$6433,INDIRECT("Coefficients!$CJ$2:$CJ$33")))),1/(1+EXP(-SUMPRODUCT(Engine!$C$6402:$C$6433,INDIRECT("Coefficients!$CK$2:$CK$33"))))))</f>
      </c>
      <c r="BH206" s="8">
        <f>IF(OR($B206="",$C206="",$D206="",$E206="",$F206="",$G206="",$H206="",$I206="",$J206="",$K206="",$L206=""),"",IF($B206="Female",1/(1+EXP(-SUMPRODUCT(Engine!$C$6402:$C$6433,INDIRECT("Coefficients!$CL$2:$CL$33")))),1/(1+EXP(-SUMPRODUCT(Engine!$C$6402:$C$6433,INDIRECT("Coefficients!$CM$2:$CM$33"))))))</f>
      </c>
      <c r="BI206" s="8">
        <f>IF(OR($B206="",$C206="",$D206="",$E206="",$F206="",$G206="",$H206="",$I206="",$J206="",$K206="",$L206=""),"",IF($B206="Female",1/(1+EXP(-SUMPRODUCT(Engine!$C$6402:$C$6433,INDIRECT("Coefficients!$CN$2:$CN$33")))),1/(1+EXP(-SUMPRODUCT(Engine!$C$6402:$C$6433,INDIRECT("Coefficients!$CO$2:$CO$33"))))))</f>
      </c>
      <c r="BJ206" s="8">
        <f>IF(OR($B206="",$C206="",$D206="",$E206="",$F206="",$G206="",$H206="",$I206="",$J206="",$K206="",$L206=""),"",IF($B206="Female",1/(1+EXP(-SUMPRODUCT(Engine!$C$6402:$C$6433,INDIRECT("Coefficients!$CP$2:$CP$33")))),1/(1+EXP(-SUMPRODUCT(Engine!$C$6402:$C$6433,INDIRECT("Coefficients!$CQ$2:$CQ$33"))))))</f>
      </c>
      <c r="BK206" s="8">
        <f>IF(OR($B206="",$C206="",$D206="",$E206="",$F206="",$G206="",$H206="",$I206="",$J206="",$K206="",$L206=""),"",IF($B206="Female",1/(1+EXP(-SUMPRODUCT(Engine!$C$6402:$C$6433,INDIRECT("Coefficients!$CR$2:$CR$33")))),1/(1+EXP(-SUMPRODUCT(Engine!$C$6402:$C$6433,INDIRECT("Coefficients!$CS$2:$CS$33"))))))</f>
      </c>
      <c r="BL206" s="8">
        <f>IF(OR($B206="",$C206="",$D206="",$E206="",$F206="",$G206="",$H206="",$I206="",$J206="",$K206="",$L206=""),"",IF($B206="Female",1/(1+EXP(-SUMPRODUCT(Engine!$C$6402:$C$6433,INDIRECT("Coefficients!$CT$2:$CT$33")))),1/(1+EXP(-SUMPRODUCT(Engine!$C$6402:$C$6433,INDIRECT("Coefficients!$CU$2:$CU$33"))))))</f>
      </c>
      <c r="BM206" s="8">
        <f>IF(OR($B206="",$C206="",$D206="",$E206="",$F206="",$G206="",$H206="",$I206="",$J206="",$K206="",$L206=""),"",IF($B206="Female",1/(1+EXP(-SUMPRODUCT(Engine!$C$6402:$C$6433,INDIRECT("Coefficients!$CV$2:$CV$33")))),1/(1+EXP(-SUMPRODUCT(Engine!$C$6402:$C$6433,INDIRECT("Coefficients!$CW$2:$CW$33"))))))</f>
      </c>
    </row>
    <row r="207" spans="1:65" x14ac:dyDescent="0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8">
        <f>IF(OR($B207="",$C207="",$D207="",$E207="",$F207="",$G207="",$H207="",$I207="",$J207="",$K207="",$L207=""),"",IF($B207="Female",1/(1+EXP(-SUMPRODUCT(Engine!$C$6434:$C$6465,INDIRECT("Coefficients!$B$2:$B$33")))),1/(1+EXP(-SUMPRODUCT(Engine!$C$6434:$C$6465,INDIRECT("Coefficients!$C$2:$C$33"))))))</f>
      </c>
      <c r="Q207" s="8">
        <f>IF(OR($B207="",$C207="",$D207="",$E207="",$F207="",$G207="",$H207="",$I207="",$J207="",$K207="",$L207=""),"",IF($B207="Female",1/(1+EXP(-SUMPRODUCT(Engine!$C$6434:$C$6465,INDIRECT("Coefficients!$D$2:$D$33")))),1/(1+EXP(-SUMPRODUCT(Engine!$C$6434:$C$6465,INDIRECT("Coefficients!$E$2:$E$33"))))))</f>
      </c>
      <c r="R207" s="8">
        <f>IF(OR($B207="",$C207="",$D207="",$E207="",$F207="",$G207="",$H207="",$I207="",$J207="",$K207="",$L207=""),"",IF($B207="Female",1/(1+EXP(-SUMPRODUCT(Engine!$C$6434:$C$6465,INDIRECT("Coefficients!$F$2:$F$33")))),1/(1+EXP(-SUMPRODUCT(Engine!$C$6434:$C$6465,INDIRECT("Coefficients!$G$2:$G$33"))))))</f>
      </c>
      <c r="S207" s="8">
        <f>IF(OR($B207="",$C207="",$D207="",$E207="",$F207="",$G207="",$H207="",$I207="",$J207="",$K207="",$L207=""),"",IF($B207="Female",1/(1+EXP(-SUMPRODUCT(Engine!$C$6434:$C$6465,INDIRECT("Coefficients!$H$2:$H$33")))),1/(1+EXP(-SUMPRODUCT(Engine!$C$6434:$C$6465,INDIRECT("Coefficients!$I$2:$I$33"))))))</f>
      </c>
      <c r="T207" s="8">
        <f>IF(OR($B207="",$C207="",$D207="",$E207="",$F207="",$G207="",$H207="",$I207="",$J207="",$K207="",$L207=""),"",IF($B207="Female",1/(1+EXP(-SUMPRODUCT(Engine!$C$6434:$C$6465,INDIRECT("Coefficients!$J$2:$J$33")))),1/(1+EXP(-SUMPRODUCT(Engine!$C$6434:$C$6465,INDIRECT("Coefficients!$K$2:$K$33"))))))</f>
      </c>
      <c r="U207" s="8">
        <f>IF(OR($B207="",$C207="",$D207="",$E207="",$F207="",$G207="",$H207="",$I207="",$J207="",$K207="",$L207=""),"",IF($B207="Female",1/(1+EXP(-SUMPRODUCT(Engine!$C$6434:$C$6465,INDIRECT("Coefficients!$L$2:$L$33")))),1/(1+EXP(-SUMPRODUCT(Engine!$C$6434:$C$6465,INDIRECT("Coefficients!$M$2:$M$33"))))))</f>
      </c>
      <c r="V207" s="8">
        <f>IF(OR($B207="",$C207="",$D207="",$E207="",$F207="",$G207="",$H207="",$I207="",$J207="",$K207="",$L207=""),"",IF($B207="Female",1/(1+EXP(-SUMPRODUCT(Engine!$C$6434:$C$6465,INDIRECT("Coefficients!$N$2:$N$33")))),1/(1+EXP(-SUMPRODUCT(Engine!$C$6434:$C$6465,INDIRECT("Coefficients!$O$2:$O$33"))))))</f>
      </c>
      <c r="W207" s="8">
        <f>IF(OR($B207="",$C207="",$D207="",$E207="",$F207="",$G207="",$H207="",$I207="",$J207="",$K207="",$L207=""),"",IF($B207="Female",1/(1+EXP(-SUMPRODUCT(Engine!$C$6434:$C$6465,INDIRECT("Coefficients!$P$2:$P$33")))),1/(1+EXP(-SUMPRODUCT(Engine!$C$6434:$C$6465,INDIRECT("Coefficients!$Q$2:$Q$33"))))))</f>
      </c>
      <c r="X207" s="8">
        <f>IF(OR($B207="",$C207="",$D207="",$E207="",$F207="",$G207="",$H207="",$I207="",$J207="",$K207="",$L207=""),"",IF($B207="Female",1/(1+EXP(-SUMPRODUCT(Engine!$C$6434:$C$6465,INDIRECT("Coefficients!$R$2:$R$33")))),1/(1+EXP(-SUMPRODUCT(Engine!$C$6434:$C$6465,INDIRECT("Coefficients!$S$2:$S$33"))))))</f>
      </c>
      <c r="Y207" s="8">
        <f>IF(OR($B207="",$C207="",$D207="",$E207="",$F207="",$G207="",$H207="",$I207="",$J207="",$K207="",$L207=""),"",IF($B207="Female",1/(1+EXP(-SUMPRODUCT(Engine!$C$6434:$C$6465,INDIRECT("Coefficients!$T$2:$T$33")))),1/(1+EXP(-SUMPRODUCT(Engine!$C$6434:$C$6465,INDIRECT("Coefficients!$U$2:$U$33"))))))</f>
      </c>
      <c r="Z207" s="8">
        <f>IF(OR($B207="",$C207="",$D207="",$E207="",$F207="",$G207="",$H207="",$I207="",$J207="",$K207="",$L207=""),"",IF($B207="Female",1/(1+EXP(-SUMPRODUCT(Engine!$C$6434:$C$6465,INDIRECT("Coefficients!$V$2:$V$33")))),1/(1+EXP(-SUMPRODUCT(Engine!$C$6434:$C$6465,INDIRECT("Coefficients!$W$2:$W$33"))))))</f>
      </c>
      <c r="AA207" s="8">
        <f>IF(OR($B207="",$C207="",$D207="",$E207="",$F207="",$G207="",$H207="",$I207="",$J207="",$K207="",$L207=""),"",IF($B207="Female",1/(1+EXP(-SUMPRODUCT(Engine!$C$6434:$C$6465,INDIRECT("Coefficients!$X$2:$X$33")))),1/(1+EXP(-SUMPRODUCT(Engine!$C$6434:$C$6465,INDIRECT("Coefficients!$Y$2:$Y$33"))))))</f>
      </c>
      <c r="AB207" s="8">
        <f>IF(OR($B207="",$C207="",$D207="",$E207="",$F207="",$G207="",$H207="",$I207="",$J207="",$K207="",$L207=""),"",IF($B207="Female",1/(1+EXP(-SUMPRODUCT(Engine!$C$6434:$C$6465,INDIRECT("Coefficients!$Z$2:$Z$33")))),1/(1+EXP(-SUMPRODUCT(Engine!$C$6434:$C$6465,INDIRECT("Coefficients!$AA$2:$AA$33"))))))</f>
      </c>
      <c r="AC207" s="8">
        <f>IF(OR($B207="",$C207="",$D207="",$E207="",$F207="",$G207="",$H207="",$I207="",$J207="",$K207="",$L207=""),"",IF($B207="Female",1/(1+EXP(-SUMPRODUCT(Engine!$C$6434:$C$6465,INDIRECT("Coefficients!$AB$2:$AB$33")))),1/(1+EXP(-SUMPRODUCT(Engine!$C$6434:$C$6465,INDIRECT("Coefficients!$AC$2:$AC$33"))))))</f>
      </c>
      <c r="AD207" s="8">
        <f>IF(OR($B207="",$C207="",$D207="",$E207="",$F207="",$G207="",$H207="",$I207="",$J207="",$K207="",$L207=""),"",IF($B207="Female",1/(1+EXP(-SUMPRODUCT(Engine!$C$6434:$C$6465,INDIRECT("Coefficients!$AD$2:$AD$33")))),1/(1+EXP(-SUMPRODUCT(Engine!$C$6434:$C$6465,INDIRECT("Coefficients!$AE$2:$AE$33"))))))</f>
      </c>
      <c r="AE207" s="8">
        <f>IF(OR($B207="",$C207="",$D207="",$E207="",$F207="",$G207="",$H207="",$I207="",$J207="",$K207="",$L207=""),"",IF($B207="Female",1/(1+EXP(-SUMPRODUCT(Engine!$C$6434:$C$6465,INDIRECT("Coefficients!$AF$2:$AF$33")))),1/(1+EXP(-SUMPRODUCT(Engine!$C$6434:$C$6465,INDIRECT("Coefficients!$AG$2:$AG$33"))))))</f>
      </c>
      <c r="AF207" s="8">
        <f>IF(OR($B207="",$C207="",$D207="",$E207="",$F207="",$G207="",$H207="",$I207="",$J207="",$K207="",$L207=""),"",IF($B207="Female",1/(1+EXP(-SUMPRODUCT(Engine!$C$6434:$C$6465,INDIRECT("Coefficients!$AH$2:$AH$33")))),1/(1+EXP(-SUMPRODUCT(Engine!$C$6434:$C$6465,INDIRECT("Coefficients!$AI$2:$AI$33"))))))</f>
      </c>
      <c r="AG207" s="8">
        <f>IF(OR($B207="",$C207="",$D207="",$E207="",$F207="",$G207="",$H207="",$I207="",$J207="",$K207="",$L207=""),"",IF($B207="Female",1/(1+EXP(-SUMPRODUCT(Engine!$C$6434:$C$6465,INDIRECT("Coefficients!$AJ$2:$AJ$33")))),1/(1+EXP(-SUMPRODUCT(Engine!$C$6434:$C$6465,INDIRECT("Coefficients!$AK$2:$AK$33"))))))</f>
      </c>
      <c r="AH207" s="8">
        <f>IF(OR($B207="",$C207="",$D207="",$E207="",$F207="",$G207="",$H207="",$I207="",$J207="",$K207="",$L207=""),"",IF($B207="Female",1/(1+EXP(-SUMPRODUCT(Engine!$C$6434:$C$6465,INDIRECT("Coefficients!$AL$2:$AL$33")))),1/(1+EXP(-SUMPRODUCT(Engine!$C$6434:$C$6465,INDIRECT("Coefficients!$AM$2:$AM$33"))))))</f>
      </c>
      <c r="AI207" s="8">
        <f>IF(OR($B207="",$C207="",$D207="",$E207="",$F207="",$G207="",$H207="",$I207="",$J207="",$K207="",$L207=""),"",IF($B207="Female",1/(1+EXP(-SUMPRODUCT(Engine!$C$6434:$C$6465,INDIRECT("Coefficients!$AN$2:$AN$33")))),1/(1+EXP(-SUMPRODUCT(Engine!$C$6434:$C$6465,INDIRECT("Coefficients!$AO$2:$AO$33"))))))</f>
      </c>
      <c r="AJ207" s="8">
        <f>IF(OR($B207="",$C207="",$D207="",$E207="",$F207="",$G207="",$H207="",$I207="",$J207="",$K207="",$L207=""),"",IF($B207="Female",1/(1+EXP(-SUMPRODUCT(Engine!$C$6434:$C$6465,INDIRECT("Coefficients!$AP$2:$AP$33")))),1/(1+EXP(-SUMPRODUCT(Engine!$C$6434:$C$6465,INDIRECT("Coefficients!$AQ$2:$AQ$33"))))))</f>
      </c>
      <c r="AK207" s="8">
        <f>IF(OR($B207="",$C207="",$D207="",$E207="",$F207="",$G207="",$H207="",$I207="",$J207="",$K207="",$L207=""),"",IF($B207="Female",1/(1+EXP(-SUMPRODUCT(Engine!$C$6434:$C$6465,INDIRECT("Coefficients!$AR$2:$AR$33")))),1/(1+EXP(-SUMPRODUCT(Engine!$C$6434:$C$6465,INDIRECT("Coefficients!$AS$2:$AS$33"))))))</f>
      </c>
      <c r="AL207" s="8">
        <f>IF(OR($B207="",$C207="",$D207="",$E207="",$F207="",$G207="",$H207="",$I207="",$J207="",$K207="",$L207=""),"",IF($B207="Female",1/(1+EXP(-SUMPRODUCT(Engine!$C$6434:$C$6465,INDIRECT("Coefficients!$AT$2:$AT$33")))),1/(1+EXP(-SUMPRODUCT(Engine!$C$6434:$C$6465,INDIRECT("Coefficients!$AU$2:$AU$33"))))))</f>
      </c>
      <c r="AM207" s="8">
        <f>IF(OR($B207="",$C207="",$D207="",$E207="",$F207="",$G207="",$H207="",$I207="",$J207="",$K207="",$L207=""),"",IF($B207="Female",1/(1+EXP(-SUMPRODUCT(Engine!$C$6434:$C$6465,INDIRECT("Coefficients!$AV$2:$AV$33")))),1/(1+EXP(-SUMPRODUCT(Engine!$C$6434:$C$6465,INDIRECT("Coefficients!$AW$2:$AW$33"))))))</f>
      </c>
      <c r="AN207" s="8">
        <f>IF(OR($B207="",$C207="",$D207="",$E207="",$F207="",$G207="",$H207="",$I207="",$J207="",$K207="",$L207=""),"",IF($B207="Female",1/(1+EXP(-SUMPRODUCT(Engine!$C$6434:$C$6465,INDIRECT("Coefficients!$AX$2:$AX$33")))),1/(1+EXP(-SUMPRODUCT(Engine!$C$6434:$C$6465,INDIRECT("Coefficients!$AY$2:$AY$33"))))))</f>
      </c>
      <c r="AO207" s="8">
        <f>IF(OR($B207="",$C207="",$D207="",$E207="",$F207="",$G207="",$H207="",$I207="",$J207="",$K207="",$L207=""),"",IF($B207="Female",1/(1+EXP(-SUMPRODUCT(Engine!$C$6434:$C$6465,INDIRECT("Coefficients!$AZ$2:$AZ$33")))),1/(1+EXP(-SUMPRODUCT(Engine!$C$6434:$C$6465,INDIRECT("Coefficients!$BA$2:$BA$33"))))))</f>
      </c>
      <c r="AP207" s="8">
        <f>IF(OR($B207="",$C207="",$D207="",$E207="",$F207="",$G207="",$H207="",$I207="",$J207="",$K207="",$L207=""),"",IF($B207="Female",1/(1+EXP(-SUMPRODUCT(Engine!$C$6434:$C$6465,INDIRECT("Coefficients!$BB$2:$BB$33")))),1/(1+EXP(-SUMPRODUCT(Engine!$C$6434:$C$6465,INDIRECT("Coefficients!$BC$2:$BC$33"))))))</f>
      </c>
      <c r="AQ207" s="8">
        <f>IF(OR($B207="",$C207="",$D207="",$E207="",$F207="",$G207="",$H207="",$I207="",$J207="",$K207="",$L207=""),"",IF($B207="Female",1/(1+EXP(-SUMPRODUCT(Engine!$C$6434:$C$6465,INDIRECT("Coefficients!$BD$2:$BD$33")))),1/(1+EXP(-SUMPRODUCT(Engine!$C$6434:$C$6465,INDIRECT("Coefficients!$BE$2:$BE$33"))))))</f>
      </c>
      <c r="AR207" s="8">
        <f>IF(OR($B207="",$C207="",$D207="",$E207="",$F207="",$G207="",$H207="",$I207="",$J207="",$K207="",$L207=""),"",IF($B207="Female",1/(1+EXP(-SUMPRODUCT(Engine!$C$6434:$C$6465,INDIRECT("Coefficients!$BF$2:$BF$33")))),1/(1+EXP(-SUMPRODUCT(Engine!$C$6434:$C$6465,INDIRECT("Coefficients!$BG$2:$BG$33"))))))</f>
      </c>
      <c r="AS207" s="8">
        <f>IF(OR($B207="",$C207="",$D207="",$E207="",$F207="",$G207="",$H207="",$I207="",$J207="",$K207="",$L207=""),"",IF($B207="Female",1/(1+EXP(-SUMPRODUCT(Engine!$C$6434:$C$6465,INDIRECT("Coefficients!$BH$2:$BH$33")))),1/(1+EXP(-SUMPRODUCT(Engine!$C$6434:$C$6465,INDIRECT("Coefficients!$BI$2:$BI$33"))))))</f>
      </c>
      <c r="AT207" s="8">
        <f>IF(OR($B207="",$C207="",$D207="",$E207="",$F207="",$G207="",$H207="",$I207="",$J207="",$K207="",$L207=""),"",IF($B207="Female",1/(1+EXP(-SUMPRODUCT(Engine!$C$6434:$C$6465,INDIRECT("Coefficients!$BJ$2:$BJ$33")))),1/(1+EXP(-SUMPRODUCT(Engine!$C$6434:$C$6465,INDIRECT("Coefficients!$BK$2:$BK$33"))))))</f>
      </c>
      <c r="AU207" s="8">
        <f>IF(OR($B207="",$C207="",$D207="",$E207="",$F207="",$G207="",$H207="",$I207="",$J207="",$K207="",$L207=""),"",IF($B207="Female",1/(1+EXP(-SUMPRODUCT(Engine!$C$6434:$C$6465,INDIRECT("Coefficients!$BL$2:$BL$33")))),1/(1+EXP(-SUMPRODUCT(Engine!$C$6434:$C$6465,INDIRECT("Coefficients!$BM$2:$BM$33"))))))</f>
      </c>
      <c r="AV207" s="8">
        <f>IF(OR($B207="",$C207="",$D207="",$E207="",$F207="",$G207="",$H207="",$I207="",$J207="",$K207="",$L207=""),"",IF($B207="Female",1/(1+EXP(-SUMPRODUCT(Engine!$C$6434:$C$6465,INDIRECT("Coefficients!$BN$2:$BN$33")))),1/(1+EXP(-SUMPRODUCT(Engine!$C$6434:$C$6465,INDIRECT("Coefficients!$BO$2:$BO$33"))))))</f>
      </c>
      <c r="AW207" s="8">
        <f>IF(OR($B207="",$C207="",$D207="",$E207="",$F207="",$G207="",$H207="",$I207="",$J207="",$K207="",$L207=""),"",IF($B207="Female",1/(1+EXP(-SUMPRODUCT(Engine!$C$6434:$C$6465,INDIRECT("Coefficients!$BP$2:$BP$33")))),1/(1+EXP(-SUMPRODUCT(Engine!$C$6434:$C$6465,INDIRECT("Coefficients!$BQ$2:$BQ$33"))))))</f>
      </c>
      <c r="AX207" s="8">
        <f>IF(OR($B207="",$C207="",$D207="",$E207="",$F207="",$G207="",$H207="",$I207="",$J207="",$K207="",$L207=""),"",IF($B207="Female",1/(1+EXP(-SUMPRODUCT(Engine!$C$6434:$C$6465,INDIRECT("Coefficients!$BR$2:$BR$33")))),1/(1+EXP(-SUMPRODUCT(Engine!$C$6434:$C$6465,INDIRECT("Coefficients!$BS$2:$BS$33"))))))</f>
      </c>
      <c r="AY207" s="8">
        <f>IF(OR($B207="",$C207="",$D207="",$E207="",$F207="",$G207="",$H207="",$I207="",$J207="",$K207="",$L207=""),"",IF($B207="Female",1/(1+EXP(-SUMPRODUCT(Engine!$C$6434:$C$6465,INDIRECT("Coefficients!$BT$2:$BT$33")))),1/(1+EXP(-SUMPRODUCT(Engine!$C$6434:$C$6465,INDIRECT("Coefficients!$BU$2:$BU$33"))))))</f>
      </c>
      <c r="AZ207" s="8">
        <f>IF(OR($B207="",$C207="",$D207="",$E207="",$F207="",$G207="",$H207="",$I207="",$J207="",$K207="",$L207=""),"",IF($B207="Female",1/(1+EXP(-SUMPRODUCT(Engine!$C$6434:$C$6465,INDIRECT("Coefficients!$BV$2:$BV$33")))),1/(1+EXP(-SUMPRODUCT(Engine!$C$6434:$C$6465,INDIRECT("Coefficients!$BW$2:$BW$33"))))))</f>
      </c>
      <c r="BA207" s="8">
        <f>IF(OR($B207="",$C207="",$D207="",$E207="",$F207="",$G207="",$H207="",$I207="",$J207="",$K207="",$L207=""),"",IF($B207="Female",1/(1+EXP(-SUMPRODUCT(Engine!$C$6434:$C$6465,INDIRECT("Coefficients!$BX$2:$BX$33")))),1/(1+EXP(-SUMPRODUCT(Engine!$C$6434:$C$6465,INDIRECT("Coefficients!$BY$2:$BY$33"))))))</f>
      </c>
      <c r="BB207" s="8">
        <f>IF(OR($B207="",$C207="",$D207="",$E207="",$F207="",$G207="",$H207="",$I207="",$J207="",$K207="",$L207=""),"",IF($B207="Female",1/(1+EXP(-SUMPRODUCT(Engine!$C$6434:$C$6465,INDIRECT("Coefficients!$BZ$2:$BZ$33")))),1/(1+EXP(-SUMPRODUCT(Engine!$C$6434:$C$6465,INDIRECT("Coefficients!$CA$2:$CA$33"))))))</f>
      </c>
      <c r="BC207" s="8">
        <f>IF(OR($B207="",$C207="",$D207="",$E207="",$F207="",$G207="",$H207="",$I207="",$J207="",$K207="",$L207=""),"",IF($B207="Female",1/(1+EXP(-SUMPRODUCT(Engine!$C$6434:$C$6465,INDIRECT("Coefficients!$CB$2:$CB$33")))),1/(1+EXP(-SUMPRODUCT(Engine!$C$6434:$C$6465,INDIRECT("Coefficients!$CC$2:$CC$33"))))))</f>
      </c>
      <c r="BD207" s="8">
        <f>IF(OR($B207="",$C207="",$D207="",$E207="",$F207="",$G207="",$H207="",$I207="",$J207="",$K207="",$L207=""),"",IF($B207="Female",1/(1+EXP(-SUMPRODUCT(Engine!$C$6434:$C$6465,INDIRECT("Coefficients!$CD$2:$CD$33")))),1/(1+EXP(-SUMPRODUCT(Engine!$C$6434:$C$6465,INDIRECT("Coefficients!$CE$2:$CE$33"))))))</f>
      </c>
      <c r="BE207" s="8">
        <f>IF(OR($B207="",$C207="",$D207="",$E207="",$F207="",$G207="",$H207="",$I207="",$J207="",$K207="",$L207=""),"",IF($B207="Female",1/(1+EXP(-SUMPRODUCT(Engine!$C$6434:$C$6465,INDIRECT("Coefficients!$CF$2:$CF$33")))),1/(1+EXP(-SUMPRODUCT(Engine!$C$6434:$C$6465,INDIRECT("Coefficients!$CG$2:$CG$33"))))))</f>
      </c>
      <c r="BF207" s="8">
        <f>IF(OR($B207="",$C207="",$D207="",$E207="",$F207="",$G207="",$H207="",$I207="",$J207="",$K207="",$L207=""),"",IF($B207="Female",1/(1+EXP(-SUMPRODUCT(Engine!$C$6434:$C$6465,INDIRECT("Coefficients!$CH$2:$CH$33")))),1/(1+EXP(-SUMPRODUCT(Engine!$C$6434:$C$6465,INDIRECT("Coefficients!$CI$2:$CI$33"))))))</f>
      </c>
      <c r="BG207" s="8">
        <f>IF(OR($B207="",$C207="",$D207="",$E207="",$F207="",$G207="",$H207="",$I207="",$J207="",$K207="",$L207=""),"",IF($B207="Female",1/(1+EXP(-SUMPRODUCT(Engine!$C$6434:$C$6465,INDIRECT("Coefficients!$CJ$2:$CJ$33")))),1/(1+EXP(-SUMPRODUCT(Engine!$C$6434:$C$6465,INDIRECT("Coefficients!$CK$2:$CK$33"))))))</f>
      </c>
      <c r="BH207" s="8">
        <f>IF(OR($B207="",$C207="",$D207="",$E207="",$F207="",$G207="",$H207="",$I207="",$J207="",$K207="",$L207=""),"",IF($B207="Female",1/(1+EXP(-SUMPRODUCT(Engine!$C$6434:$C$6465,INDIRECT("Coefficients!$CL$2:$CL$33")))),1/(1+EXP(-SUMPRODUCT(Engine!$C$6434:$C$6465,INDIRECT("Coefficients!$CM$2:$CM$33"))))))</f>
      </c>
      <c r="BI207" s="8">
        <f>IF(OR($B207="",$C207="",$D207="",$E207="",$F207="",$G207="",$H207="",$I207="",$J207="",$K207="",$L207=""),"",IF($B207="Female",1/(1+EXP(-SUMPRODUCT(Engine!$C$6434:$C$6465,INDIRECT("Coefficients!$CN$2:$CN$33")))),1/(1+EXP(-SUMPRODUCT(Engine!$C$6434:$C$6465,INDIRECT("Coefficients!$CO$2:$CO$33"))))))</f>
      </c>
      <c r="BJ207" s="8">
        <f>IF(OR($B207="",$C207="",$D207="",$E207="",$F207="",$G207="",$H207="",$I207="",$J207="",$K207="",$L207=""),"",IF($B207="Female",1/(1+EXP(-SUMPRODUCT(Engine!$C$6434:$C$6465,INDIRECT("Coefficients!$CP$2:$CP$33")))),1/(1+EXP(-SUMPRODUCT(Engine!$C$6434:$C$6465,INDIRECT("Coefficients!$CQ$2:$CQ$33"))))))</f>
      </c>
      <c r="BK207" s="8">
        <f>IF(OR($B207="",$C207="",$D207="",$E207="",$F207="",$G207="",$H207="",$I207="",$J207="",$K207="",$L207=""),"",IF($B207="Female",1/(1+EXP(-SUMPRODUCT(Engine!$C$6434:$C$6465,INDIRECT("Coefficients!$CR$2:$CR$33")))),1/(1+EXP(-SUMPRODUCT(Engine!$C$6434:$C$6465,INDIRECT("Coefficients!$CS$2:$CS$33"))))))</f>
      </c>
      <c r="BL207" s="8">
        <f>IF(OR($B207="",$C207="",$D207="",$E207="",$F207="",$G207="",$H207="",$I207="",$J207="",$K207="",$L207=""),"",IF($B207="Female",1/(1+EXP(-SUMPRODUCT(Engine!$C$6434:$C$6465,INDIRECT("Coefficients!$CT$2:$CT$33")))),1/(1+EXP(-SUMPRODUCT(Engine!$C$6434:$C$6465,INDIRECT("Coefficients!$CU$2:$CU$33"))))))</f>
      </c>
      <c r="BM207" s="8">
        <f>IF(OR($B207="",$C207="",$D207="",$E207="",$F207="",$G207="",$H207="",$I207="",$J207="",$K207="",$L207=""),"",IF($B207="Female",1/(1+EXP(-SUMPRODUCT(Engine!$C$6434:$C$6465,INDIRECT("Coefficients!$CV$2:$CV$33")))),1/(1+EXP(-SUMPRODUCT(Engine!$C$6434:$C$6465,INDIRECT("Coefficients!$CW$2:$CW$33"))))))</f>
      </c>
    </row>
    <row r="208" spans="1:65" x14ac:dyDescent="0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8">
        <f>IF(OR($B208="",$C208="",$D208="",$E208="",$F208="",$G208="",$H208="",$I208="",$J208="",$K208="",$L208=""),"",IF($B208="Female",1/(1+EXP(-SUMPRODUCT(Engine!$C$6466:$C$6497,INDIRECT("Coefficients!$B$2:$B$33")))),1/(1+EXP(-SUMPRODUCT(Engine!$C$6466:$C$6497,INDIRECT("Coefficients!$C$2:$C$33"))))))</f>
      </c>
      <c r="Q208" s="8">
        <f>IF(OR($B208="",$C208="",$D208="",$E208="",$F208="",$G208="",$H208="",$I208="",$J208="",$K208="",$L208=""),"",IF($B208="Female",1/(1+EXP(-SUMPRODUCT(Engine!$C$6466:$C$6497,INDIRECT("Coefficients!$D$2:$D$33")))),1/(1+EXP(-SUMPRODUCT(Engine!$C$6466:$C$6497,INDIRECT("Coefficients!$E$2:$E$33"))))))</f>
      </c>
      <c r="R208" s="8">
        <f>IF(OR($B208="",$C208="",$D208="",$E208="",$F208="",$G208="",$H208="",$I208="",$J208="",$K208="",$L208=""),"",IF($B208="Female",1/(1+EXP(-SUMPRODUCT(Engine!$C$6466:$C$6497,INDIRECT("Coefficients!$F$2:$F$33")))),1/(1+EXP(-SUMPRODUCT(Engine!$C$6466:$C$6497,INDIRECT("Coefficients!$G$2:$G$33"))))))</f>
      </c>
      <c r="S208" s="8">
        <f>IF(OR($B208="",$C208="",$D208="",$E208="",$F208="",$G208="",$H208="",$I208="",$J208="",$K208="",$L208=""),"",IF($B208="Female",1/(1+EXP(-SUMPRODUCT(Engine!$C$6466:$C$6497,INDIRECT("Coefficients!$H$2:$H$33")))),1/(1+EXP(-SUMPRODUCT(Engine!$C$6466:$C$6497,INDIRECT("Coefficients!$I$2:$I$33"))))))</f>
      </c>
      <c r="T208" s="8">
        <f>IF(OR($B208="",$C208="",$D208="",$E208="",$F208="",$G208="",$H208="",$I208="",$J208="",$K208="",$L208=""),"",IF($B208="Female",1/(1+EXP(-SUMPRODUCT(Engine!$C$6466:$C$6497,INDIRECT("Coefficients!$J$2:$J$33")))),1/(1+EXP(-SUMPRODUCT(Engine!$C$6466:$C$6497,INDIRECT("Coefficients!$K$2:$K$33"))))))</f>
      </c>
      <c r="U208" s="8">
        <f>IF(OR($B208="",$C208="",$D208="",$E208="",$F208="",$G208="",$H208="",$I208="",$J208="",$K208="",$L208=""),"",IF($B208="Female",1/(1+EXP(-SUMPRODUCT(Engine!$C$6466:$C$6497,INDIRECT("Coefficients!$L$2:$L$33")))),1/(1+EXP(-SUMPRODUCT(Engine!$C$6466:$C$6497,INDIRECT("Coefficients!$M$2:$M$33"))))))</f>
      </c>
      <c r="V208" s="8">
        <f>IF(OR($B208="",$C208="",$D208="",$E208="",$F208="",$G208="",$H208="",$I208="",$J208="",$K208="",$L208=""),"",IF($B208="Female",1/(1+EXP(-SUMPRODUCT(Engine!$C$6466:$C$6497,INDIRECT("Coefficients!$N$2:$N$33")))),1/(1+EXP(-SUMPRODUCT(Engine!$C$6466:$C$6497,INDIRECT("Coefficients!$O$2:$O$33"))))))</f>
      </c>
      <c r="W208" s="8">
        <f>IF(OR($B208="",$C208="",$D208="",$E208="",$F208="",$G208="",$H208="",$I208="",$J208="",$K208="",$L208=""),"",IF($B208="Female",1/(1+EXP(-SUMPRODUCT(Engine!$C$6466:$C$6497,INDIRECT("Coefficients!$P$2:$P$33")))),1/(1+EXP(-SUMPRODUCT(Engine!$C$6466:$C$6497,INDIRECT("Coefficients!$Q$2:$Q$33"))))))</f>
      </c>
      <c r="X208" s="8">
        <f>IF(OR($B208="",$C208="",$D208="",$E208="",$F208="",$G208="",$H208="",$I208="",$J208="",$K208="",$L208=""),"",IF($B208="Female",1/(1+EXP(-SUMPRODUCT(Engine!$C$6466:$C$6497,INDIRECT("Coefficients!$R$2:$R$33")))),1/(1+EXP(-SUMPRODUCT(Engine!$C$6466:$C$6497,INDIRECT("Coefficients!$S$2:$S$33"))))))</f>
      </c>
      <c r="Y208" s="8">
        <f>IF(OR($B208="",$C208="",$D208="",$E208="",$F208="",$G208="",$H208="",$I208="",$J208="",$K208="",$L208=""),"",IF($B208="Female",1/(1+EXP(-SUMPRODUCT(Engine!$C$6466:$C$6497,INDIRECT("Coefficients!$T$2:$T$33")))),1/(1+EXP(-SUMPRODUCT(Engine!$C$6466:$C$6497,INDIRECT("Coefficients!$U$2:$U$33"))))))</f>
      </c>
      <c r="Z208" s="8">
        <f>IF(OR($B208="",$C208="",$D208="",$E208="",$F208="",$G208="",$H208="",$I208="",$J208="",$K208="",$L208=""),"",IF($B208="Female",1/(1+EXP(-SUMPRODUCT(Engine!$C$6466:$C$6497,INDIRECT("Coefficients!$V$2:$V$33")))),1/(1+EXP(-SUMPRODUCT(Engine!$C$6466:$C$6497,INDIRECT("Coefficients!$W$2:$W$33"))))))</f>
      </c>
      <c r="AA208" s="8">
        <f>IF(OR($B208="",$C208="",$D208="",$E208="",$F208="",$G208="",$H208="",$I208="",$J208="",$K208="",$L208=""),"",IF($B208="Female",1/(1+EXP(-SUMPRODUCT(Engine!$C$6466:$C$6497,INDIRECT("Coefficients!$X$2:$X$33")))),1/(1+EXP(-SUMPRODUCT(Engine!$C$6466:$C$6497,INDIRECT("Coefficients!$Y$2:$Y$33"))))))</f>
      </c>
      <c r="AB208" s="8">
        <f>IF(OR($B208="",$C208="",$D208="",$E208="",$F208="",$G208="",$H208="",$I208="",$J208="",$K208="",$L208=""),"",IF($B208="Female",1/(1+EXP(-SUMPRODUCT(Engine!$C$6466:$C$6497,INDIRECT("Coefficients!$Z$2:$Z$33")))),1/(1+EXP(-SUMPRODUCT(Engine!$C$6466:$C$6497,INDIRECT("Coefficients!$AA$2:$AA$33"))))))</f>
      </c>
      <c r="AC208" s="8">
        <f>IF(OR($B208="",$C208="",$D208="",$E208="",$F208="",$G208="",$H208="",$I208="",$J208="",$K208="",$L208=""),"",IF($B208="Female",1/(1+EXP(-SUMPRODUCT(Engine!$C$6466:$C$6497,INDIRECT("Coefficients!$AB$2:$AB$33")))),1/(1+EXP(-SUMPRODUCT(Engine!$C$6466:$C$6497,INDIRECT("Coefficients!$AC$2:$AC$33"))))))</f>
      </c>
      <c r="AD208" s="8">
        <f>IF(OR($B208="",$C208="",$D208="",$E208="",$F208="",$G208="",$H208="",$I208="",$J208="",$K208="",$L208=""),"",IF($B208="Female",1/(1+EXP(-SUMPRODUCT(Engine!$C$6466:$C$6497,INDIRECT("Coefficients!$AD$2:$AD$33")))),1/(1+EXP(-SUMPRODUCT(Engine!$C$6466:$C$6497,INDIRECT("Coefficients!$AE$2:$AE$33"))))))</f>
      </c>
      <c r="AE208" s="8">
        <f>IF(OR($B208="",$C208="",$D208="",$E208="",$F208="",$G208="",$H208="",$I208="",$J208="",$K208="",$L208=""),"",IF($B208="Female",1/(1+EXP(-SUMPRODUCT(Engine!$C$6466:$C$6497,INDIRECT("Coefficients!$AF$2:$AF$33")))),1/(1+EXP(-SUMPRODUCT(Engine!$C$6466:$C$6497,INDIRECT("Coefficients!$AG$2:$AG$33"))))))</f>
      </c>
      <c r="AF208" s="8">
        <f>IF(OR($B208="",$C208="",$D208="",$E208="",$F208="",$G208="",$H208="",$I208="",$J208="",$K208="",$L208=""),"",IF($B208="Female",1/(1+EXP(-SUMPRODUCT(Engine!$C$6466:$C$6497,INDIRECT("Coefficients!$AH$2:$AH$33")))),1/(1+EXP(-SUMPRODUCT(Engine!$C$6466:$C$6497,INDIRECT("Coefficients!$AI$2:$AI$33"))))))</f>
      </c>
      <c r="AG208" s="8">
        <f>IF(OR($B208="",$C208="",$D208="",$E208="",$F208="",$G208="",$H208="",$I208="",$J208="",$K208="",$L208=""),"",IF($B208="Female",1/(1+EXP(-SUMPRODUCT(Engine!$C$6466:$C$6497,INDIRECT("Coefficients!$AJ$2:$AJ$33")))),1/(1+EXP(-SUMPRODUCT(Engine!$C$6466:$C$6497,INDIRECT("Coefficients!$AK$2:$AK$33"))))))</f>
      </c>
      <c r="AH208" s="8">
        <f>IF(OR($B208="",$C208="",$D208="",$E208="",$F208="",$G208="",$H208="",$I208="",$J208="",$K208="",$L208=""),"",IF($B208="Female",1/(1+EXP(-SUMPRODUCT(Engine!$C$6466:$C$6497,INDIRECT("Coefficients!$AL$2:$AL$33")))),1/(1+EXP(-SUMPRODUCT(Engine!$C$6466:$C$6497,INDIRECT("Coefficients!$AM$2:$AM$33"))))))</f>
      </c>
      <c r="AI208" s="8">
        <f>IF(OR($B208="",$C208="",$D208="",$E208="",$F208="",$G208="",$H208="",$I208="",$J208="",$K208="",$L208=""),"",IF($B208="Female",1/(1+EXP(-SUMPRODUCT(Engine!$C$6466:$C$6497,INDIRECT("Coefficients!$AN$2:$AN$33")))),1/(1+EXP(-SUMPRODUCT(Engine!$C$6466:$C$6497,INDIRECT("Coefficients!$AO$2:$AO$33"))))))</f>
      </c>
      <c r="AJ208" s="8">
        <f>IF(OR($B208="",$C208="",$D208="",$E208="",$F208="",$G208="",$H208="",$I208="",$J208="",$K208="",$L208=""),"",IF($B208="Female",1/(1+EXP(-SUMPRODUCT(Engine!$C$6466:$C$6497,INDIRECT("Coefficients!$AP$2:$AP$33")))),1/(1+EXP(-SUMPRODUCT(Engine!$C$6466:$C$6497,INDIRECT("Coefficients!$AQ$2:$AQ$33"))))))</f>
      </c>
      <c r="AK208" s="8">
        <f>IF(OR($B208="",$C208="",$D208="",$E208="",$F208="",$G208="",$H208="",$I208="",$J208="",$K208="",$L208=""),"",IF($B208="Female",1/(1+EXP(-SUMPRODUCT(Engine!$C$6466:$C$6497,INDIRECT("Coefficients!$AR$2:$AR$33")))),1/(1+EXP(-SUMPRODUCT(Engine!$C$6466:$C$6497,INDIRECT("Coefficients!$AS$2:$AS$33"))))))</f>
      </c>
      <c r="AL208" s="8">
        <f>IF(OR($B208="",$C208="",$D208="",$E208="",$F208="",$G208="",$H208="",$I208="",$J208="",$K208="",$L208=""),"",IF($B208="Female",1/(1+EXP(-SUMPRODUCT(Engine!$C$6466:$C$6497,INDIRECT("Coefficients!$AT$2:$AT$33")))),1/(1+EXP(-SUMPRODUCT(Engine!$C$6466:$C$6497,INDIRECT("Coefficients!$AU$2:$AU$33"))))))</f>
      </c>
      <c r="AM208" s="8">
        <f>IF(OR($B208="",$C208="",$D208="",$E208="",$F208="",$G208="",$H208="",$I208="",$J208="",$K208="",$L208=""),"",IF($B208="Female",1/(1+EXP(-SUMPRODUCT(Engine!$C$6466:$C$6497,INDIRECT("Coefficients!$AV$2:$AV$33")))),1/(1+EXP(-SUMPRODUCT(Engine!$C$6466:$C$6497,INDIRECT("Coefficients!$AW$2:$AW$33"))))))</f>
      </c>
      <c r="AN208" s="8">
        <f>IF(OR($B208="",$C208="",$D208="",$E208="",$F208="",$G208="",$H208="",$I208="",$J208="",$K208="",$L208=""),"",IF($B208="Female",1/(1+EXP(-SUMPRODUCT(Engine!$C$6466:$C$6497,INDIRECT("Coefficients!$AX$2:$AX$33")))),1/(1+EXP(-SUMPRODUCT(Engine!$C$6466:$C$6497,INDIRECT("Coefficients!$AY$2:$AY$33"))))))</f>
      </c>
      <c r="AO208" s="8">
        <f>IF(OR($B208="",$C208="",$D208="",$E208="",$F208="",$G208="",$H208="",$I208="",$J208="",$K208="",$L208=""),"",IF($B208="Female",1/(1+EXP(-SUMPRODUCT(Engine!$C$6466:$C$6497,INDIRECT("Coefficients!$AZ$2:$AZ$33")))),1/(1+EXP(-SUMPRODUCT(Engine!$C$6466:$C$6497,INDIRECT("Coefficients!$BA$2:$BA$33"))))))</f>
      </c>
      <c r="AP208" s="8">
        <f>IF(OR($B208="",$C208="",$D208="",$E208="",$F208="",$G208="",$H208="",$I208="",$J208="",$K208="",$L208=""),"",IF($B208="Female",1/(1+EXP(-SUMPRODUCT(Engine!$C$6466:$C$6497,INDIRECT("Coefficients!$BB$2:$BB$33")))),1/(1+EXP(-SUMPRODUCT(Engine!$C$6466:$C$6497,INDIRECT("Coefficients!$BC$2:$BC$33"))))))</f>
      </c>
      <c r="AQ208" s="8">
        <f>IF(OR($B208="",$C208="",$D208="",$E208="",$F208="",$G208="",$H208="",$I208="",$J208="",$K208="",$L208=""),"",IF($B208="Female",1/(1+EXP(-SUMPRODUCT(Engine!$C$6466:$C$6497,INDIRECT("Coefficients!$BD$2:$BD$33")))),1/(1+EXP(-SUMPRODUCT(Engine!$C$6466:$C$6497,INDIRECT("Coefficients!$BE$2:$BE$33"))))))</f>
      </c>
      <c r="AR208" s="8">
        <f>IF(OR($B208="",$C208="",$D208="",$E208="",$F208="",$G208="",$H208="",$I208="",$J208="",$K208="",$L208=""),"",IF($B208="Female",1/(1+EXP(-SUMPRODUCT(Engine!$C$6466:$C$6497,INDIRECT("Coefficients!$BF$2:$BF$33")))),1/(1+EXP(-SUMPRODUCT(Engine!$C$6466:$C$6497,INDIRECT("Coefficients!$BG$2:$BG$33"))))))</f>
      </c>
      <c r="AS208" s="8">
        <f>IF(OR($B208="",$C208="",$D208="",$E208="",$F208="",$G208="",$H208="",$I208="",$J208="",$K208="",$L208=""),"",IF($B208="Female",1/(1+EXP(-SUMPRODUCT(Engine!$C$6466:$C$6497,INDIRECT("Coefficients!$BH$2:$BH$33")))),1/(1+EXP(-SUMPRODUCT(Engine!$C$6466:$C$6497,INDIRECT("Coefficients!$BI$2:$BI$33"))))))</f>
      </c>
      <c r="AT208" s="8">
        <f>IF(OR($B208="",$C208="",$D208="",$E208="",$F208="",$G208="",$H208="",$I208="",$J208="",$K208="",$L208=""),"",IF($B208="Female",1/(1+EXP(-SUMPRODUCT(Engine!$C$6466:$C$6497,INDIRECT("Coefficients!$BJ$2:$BJ$33")))),1/(1+EXP(-SUMPRODUCT(Engine!$C$6466:$C$6497,INDIRECT("Coefficients!$BK$2:$BK$33"))))))</f>
      </c>
      <c r="AU208" s="8">
        <f>IF(OR($B208="",$C208="",$D208="",$E208="",$F208="",$G208="",$H208="",$I208="",$J208="",$K208="",$L208=""),"",IF($B208="Female",1/(1+EXP(-SUMPRODUCT(Engine!$C$6466:$C$6497,INDIRECT("Coefficients!$BL$2:$BL$33")))),1/(1+EXP(-SUMPRODUCT(Engine!$C$6466:$C$6497,INDIRECT("Coefficients!$BM$2:$BM$33"))))))</f>
      </c>
      <c r="AV208" s="8">
        <f>IF(OR($B208="",$C208="",$D208="",$E208="",$F208="",$G208="",$H208="",$I208="",$J208="",$K208="",$L208=""),"",IF($B208="Female",1/(1+EXP(-SUMPRODUCT(Engine!$C$6466:$C$6497,INDIRECT("Coefficients!$BN$2:$BN$33")))),1/(1+EXP(-SUMPRODUCT(Engine!$C$6466:$C$6497,INDIRECT("Coefficients!$BO$2:$BO$33"))))))</f>
      </c>
      <c r="AW208" s="8">
        <f>IF(OR($B208="",$C208="",$D208="",$E208="",$F208="",$G208="",$H208="",$I208="",$J208="",$K208="",$L208=""),"",IF($B208="Female",1/(1+EXP(-SUMPRODUCT(Engine!$C$6466:$C$6497,INDIRECT("Coefficients!$BP$2:$BP$33")))),1/(1+EXP(-SUMPRODUCT(Engine!$C$6466:$C$6497,INDIRECT("Coefficients!$BQ$2:$BQ$33"))))))</f>
      </c>
      <c r="AX208" s="8">
        <f>IF(OR($B208="",$C208="",$D208="",$E208="",$F208="",$G208="",$H208="",$I208="",$J208="",$K208="",$L208=""),"",IF($B208="Female",1/(1+EXP(-SUMPRODUCT(Engine!$C$6466:$C$6497,INDIRECT("Coefficients!$BR$2:$BR$33")))),1/(1+EXP(-SUMPRODUCT(Engine!$C$6466:$C$6497,INDIRECT("Coefficients!$BS$2:$BS$33"))))))</f>
      </c>
      <c r="AY208" s="8">
        <f>IF(OR($B208="",$C208="",$D208="",$E208="",$F208="",$G208="",$H208="",$I208="",$J208="",$K208="",$L208=""),"",IF($B208="Female",1/(1+EXP(-SUMPRODUCT(Engine!$C$6466:$C$6497,INDIRECT("Coefficients!$BT$2:$BT$33")))),1/(1+EXP(-SUMPRODUCT(Engine!$C$6466:$C$6497,INDIRECT("Coefficients!$BU$2:$BU$33"))))))</f>
      </c>
      <c r="AZ208" s="8">
        <f>IF(OR($B208="",$C208="",$D208="",$E208="",$F208="",$G208="",$H208="",$I208="",$J208="",$K208="",$L208=""),"",IF($B208="Female",1/(1+EXP(-SUMPRODUCT(Engine!$C$6466:$C$6497,INDIRECT("Coefficients!$BV$2:$BV$33")))),1/(1+EXP(-SUMPRODUCT(Engine!$C$6466:$C$6497,INDIRECT("Coefficients!$BW$2:$BW$33"))))))</f>
      </c>
      <c r="BA208" s="8">
        <f>IF(OR($B208="",$C208="",$D208="",$E208="",$F208="",$G208="",$H208="",$I208="",$J208="",$K208="",$L208=""),"",IF($B208="Female",1/(1+EXP(-SUMPRODUCT(Engine!$C$6466:$C$6497,INDIRECT("Coefficients!$BX$2:$BX$33")))),1/(1+EXP(-SUMPRODUCT(Engine!$C$6466:$C$6497,INDIRECT("Coefficients!$BY$2:$BY$33"))))))</f>
      </c>
      <c r="BB208" s="8">
        <f>IF(OR($B208="",$C208="",$D208="",$E208="",$F208="",$G208="",$H208="",$I208="",$J208="",$K208="",$L208=""),"",IF($B208="Female",1/(1+EXP(-SUMPRODUCT(Engine!$C$6466:$C$6497,INDIRECT("Coefficients!$BZ$2:$BZ$33")))),1/(1+EXP(-SUMPRODUCT(Engine!$C$6466:$C$6497,INDIRECT("Coefficients!$CA$2:$CA$33"))))))</f>
      </c>
      <c r="BC208" s="8">
        <f>IF(OR($B208="",$C208="",$D208="",$E208="",$F208="",$G208="",$H208="",$I208="",$J208="",$K208="",$L208=""),"",IF($B208="Female",1/(1+EXP(-SUMPRODUCT(Engine!$C$6466:$C$6497,INDIRECT("Coefficients!$CB$2:$CB$33")))),1/(1+EXP(-SUMPRODUCT(Engine!$C$6466:$C$6497,INDIRECT("Coefficients!$CC$2:$CC$33"))))))</f>
      </c>
      <c r="BD208" s="8">
        <f>IF(OR($B208="",$C208="",$D208="",$E208="",$F208="",$G208="",$H208="",$I208="",$J208="",$K208="",$L208=""),"",IF($B208="Female",1/(1+EXP(-SUMPRODUCT(Engine!$C$6466:$C$6497,INDIRECT("Coefficients!$CD$2:$CD$33")))),1/(1+EXP(-SUMPRODUCT(Engine!$C$6466:$C$6497,INDIRECT("Coefficients!$CE$2:$CE$33"))))))</f>
      </c>
      <c r="BE208" s="8">
        <f>IF(OR($B208="",$C208="",$D208="",$E208="",$F208="",$G208="",$H208="",$I208="",$J208="",$K208="",$L208=""),"",IF($B208="Female",1/(1+EXP(-SUMPRODUCT(Engine!$C$6466:$C$6497,INDIRECT("Coefficients!$CF$2:$CF$33")))),1/(1+EXP(-SUMPRODUCT(Engine!$C$6466:$C$6497,INDIRECT("Coefficients!$CG$2:$CG$33"))))))</f>
      </c>
      <c r="BF208" s="8">
        <f>IF(OR($B208="",$C208="",$D208="",$E208="",$F208="",$G208="",$H208="",$I208="",$J208="",$K208="",$L208=""),"",IF($B208="Female",1/(1+EXP(-SUMPRODUCT(Engine!$C$6466:$C$6497,INDIRECT("Coefficients!$CH$2:$CH$33")))),1/(1+EXP(-SUMPRODUCT(Engine!$C$6466:$C$6497,INDIRECT("Coefficients!$CI$2:$CI$33"))))))</f>
      </c>
      <c r="BG208" s="8">
        <f>IF(OR($B208="",$C208="",$D208="",$E208="",$F208="",$G208="",$H208="",$I208="",$J208="",$K208="",$L208=""),"",IF($B208="Female",1/(1+EXP(-SUMPRODUCT(Engine!$C$6466:$C$6497,INDIRECT("Coefficients!$CJ$2:$CJ$33")))),1/(1+EXP(-SUMPRODUCT(Engine!$C$6466:$C$6497,INDIRECT("Coefficients!$CK$2:$CK$33"))))))</f>
      </c>
      <c r="BH208" s="8">
        <f>IF(OR($B208="",$C208="",$D208="",$E208="",$F208="",$G208="",$H208="",$I208="",$J208="",$K208="",$L208=""),"",IF($B208="Female",1/(1+EXP(-SUMPRODUCT(Engine!$C$6466:$C$6497,INDIRECT("Coefficients!$CL$2:$CL$33")))),1/(1+EXP(-SUMPRODUCT(Engine!$C$6466:$C$6497,INDIRECT("Coefficients!$CM$2:$CM$33"))))))</f>
      </c>
      <c r="BI208" s="8">
        <f>IF(OR($B208="",$C208="",$D208="",$E208="",$F208="",$G208="",$H208="",$I208="",$J208="",$K208="",$L208=""),"",IF($B208="Female",1/(1+EXP(-SUMPRODUCT(Engine!$C$6466:$C$6497,INDIRECT("Coefficients!$CN$2:$CN$33")))),1/(1+EXP(-SUMPRODUCT(Engine!$C$6466:$C$6497,INDIRECT("Coefficients!$CO$2:$CO$33"))))))</f>
      </c>
      <c r="BJ208" s="8">
        <f>IF(OR($B208="",$C208="",$D208="",$E208="",$F208="",$G208="",$H208="",$I208="",$J208="",$K208="",$L208=""),"",IF($B208="Female",1/(1+EXP(-SUMPRODUCT(Engine!$C$6466:$C$6497,INDIRECT("Coefficients!$CP$2:$CP$33")))),1/(1+EXP(-SUMPRODUCT(Engine!$C$6466:$C$6497,INDIRECT("Coefficients!$CQ$2:$CQ$33"))))))</f>
      </c>
      <c r="BK208" s="8">
        <f>IF(OR($B208="",$C208="",$D208="",$E208="",$F208="",$G208="",$H208="",$I208="",$J208="",$K208="",$L208=""),"",IF($B208="Female",1/(1+EXP(-SUMPRODUCT(Engine!$C$6466:$C$6497,INDIRECT("Coefficients!$CR$2:$CR$33")))),1/(1+EXP(-SUMPRODUCT(Engine!$C$6466:$C$6497,INDIRECT("Coefficients!$CS$2:$CS$33"))))))</f>
      </c>
      <c r="BL208" s="8">
        <f>IF(OR($B208="",$C208="",$D208="",$E208="",$F208="",$G208="",$H208="",$I208="",$J208="",$K208="",$L208=""),"",IF($B208="Female",1/(1+EXP(-SUMPRODUCT(Engine!$C$6466:$C$6497,INDIRECT("Coefficients!$CT$2:$CT$33")))),1/(1+EXP(-SUMPRODUCT(Engine!$C$6466:$C$6497,INDIRECT("Coefficients!$CU$2:$CU$33"))))))</f>
      </c>
      <c r="BM208" s="8">
        <f>IF(OR($B208="",$C208="",$D208="",$E208="",$F208="",$G208="",$H208="",$I208="",$J208="",$K208="",$L208=""),"",IF($B208="Female",1/(1+EXP(-SUMPRODUCT(Engine!$C$6466:$C$6497,INDIRECT("Coefficients!$CV$2:$CV$33")))),1/(1+EXP(-SUMPRODUCT(Engine!$C$6466:$C$6497,INDIRECT("Coefficients!$CW$2:$CW$33"))))))</f>
      </c>
    </row>
    <row r="209" spans="1:65" x14ac:dyDescent="0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8">
        <f>IF(OR($B209="",$C209="",$D209="",$E209="",$F209="",$G209="",$H209="",$I209="",$J209="",$K209="",$L209=""),"",IF($B209="Female",1/(1+EXP(-SUMPRODUCT(Engine!$C$6498:$C$6529,INDIRECT("Coefficients!$B$2:$B$33")))),1/(1+EXP(-SUMPRODUCT(Engine!$C$6498:$C$6529,INDIRECT("Coefficients!$C$2:$C$33"))))))</f>
      </c>
      <c r="Q209" s="8">
        <f>IF(OR($B209="",$C209="",$D209="",$E209="",$F209="",$G209="",$H209="",$I209="",$J209="",$K209="",$L209=""),"",IF($B209="Female",1/(1+EXP(-SUMPRODUCT(Engine!$C$6498:$C$6529,INDIRECT("Coefficients!$D$2:$D$33")))),1/(1+EXP(-SUMPRODUCT(Engine!$C$6498:$C$6529,INDIRECT("Coefficients!$E$2:$E$33"))))))</f>
      </c>
      <c r="R209" s="8">
        <f>IF(OR($B209="",$C209="",$D209="",$E209="",$F209="",$G209="",$H209="",$I209="",$J209="",$K209="",$L209=""),"",IF($B209="Female",1/(1+EXP(-SUMPRODUCT(Engine!$C$6498:$C$6529,INDIRECT("Coefficients!$F$2:$F$33")))),1/(1+EXP(-SUMPRODUCT(Engine!$C$6498:$C$6529,INDIRECT("Coefficients!$G$2:$G$33"))))))</f>
      </c>
      <c r="S209" s="8">
        <f>IF(OR($B209="",$C209="",$D209="",$E209="",$F209="",$G209="",$H209="",$I209="",$J209="",$K209="",$L209=""),"",IF($B209="Female",1/(1+EXP(-SUMPRODUCT(Engine!$C$6498:$C$6529,INDIRECT("Coefficients!$H$2:$H$33")))),1/(1+EXP(-SUMPRODUCT(Engine!$C$6498:$C$6529,INDIRECT("Coefficients!$I$2:$I$33"))))))</f>
      </c>
      <c r="T209" s="8">
        <f>IF(OR($B209="",$C209="",$D209="",$E209="",$F209="",$G209="",$H209="",$I209="",$J209="",$K209="",$L209=""),"",IF($B209="Female",1/(1+EXP(-SUMPRODUCT(Engine!$C$6498:$C$6529,INDIRECT("Coefficients!$J$2:$J$33")))),1/(1+EXP(-SUMPRODUCT(Engine!$C$6498:$C$6529,INDIRECT("Coefficients!$K$2:$K$33"))))))</f>
      </c>
      <c r="U209" s="8">
        <f>IF(OR($B209="",$C209="",$D209="",$E209="",$F209="",$G209="",$H209="",$I209="",$J209="",$K209="",$L209=""),"",IF($B209="Female",1/(1+EXP(-SUMPRODUCT(Engine!$C$6498:$C$6529,INDIRECT("Coefficients!$L$2:$L$33")))),1/(1+EXP(-SUMPRODUCT(Engine!$C$6498:$C$6529,INDIRECT("Coefficients!$M$2:$M$33"))))))</f>
      </c>
      <c r="V209" s="8">
        <f>IF(OR($B209="",$C209="",$D209="",$E209="",$F209="",$G209="",$H209="",$I209="",$J209="",$K209="",$L209=""),"",IF($B209="Female",1/(1+EXP(-SUMPRODUCT(Engine!$C$6498:$C$6529,INDIRECT("Coefficients!$N$2:$N$33")))),1/(1+EXP(-SUMPRODUCT(Engine!$C$6498:$C$6529,INDIRECT("Coefficients!$O$2:$O$33"))))))</f>
      </c>
      <c r="W209" s="8">
        <f>IF(OR($B209="",$C209="",$D209="",$E209="",$F209="",$G209="",$H209="",$I209="",$J209="",$K209="",$L209=""),"",IF($B209="Female",1/(1+EXP(-SUMPRODUCT(Engine!$C$6498:$C$6529,INDIRECT("Coefficients!$P$2:$P$33")))),1/(1+EXP(-SUMPRODUCT(Engine!$C$6498:$C$6529,INDIRECT("Coefficients!$Q$2:$Q$33"))))))</f>
      </c>
      <c r="X209" s="8">
        <f>IF(OR($B209="",$C209="",$D209="",$E209="",$F209="",$G209="",$H209="",$I209="",$J209="",$K209="",$L209=""),"",IF($B209="Female",1/(1+EXP(-SUMPRODUCT(Engine!$C$6498:$C$6529,INDIRECT("Coefficients!$R$2:$R$33")))),1/(1+EXP(-SUMPRODUCT(Engine!$C$6498:$C$6529,INDIRECT("Coefficients!$S$2:$S$33"))))))</f>
      </c>
      <c r="Y209" s="8">
        <f>IF(OR($B209="",$C209="",$D209="",$E209="",$F209="",$G209="",$H209="",$I209="",$J209="",$K209="",$L209=""),"",IF($B209="Female",1/(1+EXP(-SUMPRODUCT(Engine!$C$6498:$C$6529,INDIRECT("Coefficients!$T$2:$T$33")))),1/(1+EXP(-SUMPRODUCT(Engine!$C$6498:$C$6529,INDIRECT("Coefficients!$U$2:$U$33"))))))</f>
      </c>
      <c r="Z209" s="8">
        <f>IF(OR($B209="",$C209="",$D209="",$E209="",$F209="",$G209="",$H209="",$I209="",$J209="",$K209="",$L209=""),"",IF($B209="Female",1/(1+EXP(-SUMPRODUCT(Engine!$C$6498:$C$6529,INDIRECT("Coefficients!$V$2:$V$33")))),1/(1+EXP(-SUMPRODUCT(Engine!$C$6498:$C$6529,INDIRECT("Coefficients!$W$2:$W$33"))))))</f>
      </c>
      <c r="AA209" s="8">
        <f>IF(OR($B209="",$C209="",$D209="",$E209="",$F209="",$G209="",$H209="",$I209="",$J209="",$K209="",$L209=""),"",IF($B209="Female",1/(1+EXP(-SUMPRODUCT(Engine!$C$6498:$C$6529,INDIRECT("Coefficients!$X$2:$X$33")))),1/(1+EXP(-SUMPRODUCT(Engine!$C$6498:$C$6529,INDIRECT("Coefficients!$Y$2:$Y$33"))))))</f>
      </c>
      <c r="AB209" s="8">
        <f>IF(OR($B209="",$C209="",$D209="",$E209="",$F209="",$G209="",$H209="",$I209="",$J209="",$K209="",$L209=""),"",IF($B209="Female",1/(1+EXP(-SUMPRODUCT(Engine!$C$6498:$C$6529,INDIRECT("Coefficients!$Z$2:$Z$33")))),1/(1+EXP(-SUMPRODUCT(Engine!$C$6498:$C$6529,INDIRECT("Coefficients!$AA$2:$AA$33"))))))</f>
      </c>
      <c r="AC209" s="8">
        <f>IF(OR($B209="",$C209="",$D209="",$E209="",$F209="",$G209="",$H209="",$I209="",$J209="",$K209="",$L209=""),"",IF($B209="Female",1/(1+EXP(-SUMPRODUCT(Engine!$C$6498:$C$6529,INDIRECT("Coefficients!$AB$2:$AB$33")))),1/(1+EXP(-SUMPRODUCT(Engine!$C$6498:$C$6529,INDIRECT("Coefficients!$AC$2:$AC$33"))))))</f>
      </c>
      <c r="AD209" s="8">
        <f>IF(OR($B209="",$C209="",$D209="",$E209="",$F209="",$G209="",$H209="",$I209="",$J209="",$K209="",$L209=""),"",IF($B209="Female",1/(1+EXP(-SUMPRODUCT(Engine!$C$6498:$C$6529,INDIRECT("Coefficients!$AD$2:$AD$33")))),1/(1+EXP(-SUMPRODUCT(Engine!$C$6498:$C$6529,INDIRECT("Coefficients!$AE$2:$AE$33"))))))</f>
      </c>
      <c r="AE209" s="8">
        <f>IF(OR($B209="",$C209="",$D209="",$E209="",$F209="",$G209="",$H209="",$I209="",$J209="",$K209="",$L209=""),"",IF($B209="Female",1/(1+EXP(-SUMPRODUCT(Engine!$C$6498:$C$6529,INDIRECT("Coefficients!$AF$2:$AF$33")))),1/(1+EXP(-SUMPRODUCT(Engine!$C$6498:$C$6529,INDIRECT("Coefficients!$AG$2:$AG$33"))))))</f>
      </c>
      <c r="AF209" s="8">
        <f>IF(OR($B209="",$C209="",$D209="",$E209="",$F209="",$G209="",$H209="",$I209="",$J209="",$K209="",$L209=""),"",IF($B209="Female",1/(1+EXP(-SUMPRODUCT(Engine!$C$6498:$C$6529,INDIRECT("Coefficients!$AH$2:$AH$33")))),1/(1+EXP(-SUMPRODUCT(Engine!$C$6498:$C$6529,INDIRECT("Coefficients!$AI$2:$AI$33"))))))</f>
      </c>
      <c r="AG209" s="8">
        <f>IF(OR($B209="",$C209="",$D209="",$E209="",$F209="",$G209="",$H209="",$I209="",$J209="",$K209="",$L209=""),"",IF($B209="Female",1/(1+EXP(-SUMPRODUCT(Engine!$C$6498:$C$6529,INDIRECT("Coefficients!$AJ$2:$AJ$33")))),1/(1+EXP(-SUMPRODUCT(Engine!$C$6498:$C$6529,INDIRECT("Coefficients!$AK$2:$AK$33"))))))</f>
      </c>
      <c r="AH209" s="8">
        <f>IF(OR($B209="",$C209="",$D209="",$E209="",$F209="",$G209="",$H209="",$I209="",$J209="",$K209="",$L209=""),"",IF($B209="Female",1/(1+EXP(-SUMPRODUCT(Engine!$C$6498:$C$6529,INDIRECT("Coefficients!$AL$2:$AL$33")))),1/(1+EXP(-SUMPRODUCT(Engine!$C$6498:$C$6529,INDIRECT("Coefficients!$AM$2:$AM$33"))))))</f>
      </c>
      <c r="AI209" s="8">
        <f>IF(OR($B209="",$C209="",$D209="",$E209="",$F209="",$G209="",$H209="",$I209="",$J209="",$K209="",$L209=""),"",IF($B209="Female",1/(1+EXP(-SUMPRODUCT(Engine!$C$6498:$C$6529,INDIRECT("Coefficients!$AN$2:$AN$33")))),1/(1+EXP(-SUMPRODUCT(Engine!$C$6498:$C$6529,INDIRECT("Coefficients!$AO$2:$AO$33"))))))</f>
      </c>
      <c r="AJ209" s="8">
        <f>IF(OR($B209="",$C209="",$D209="",$E209="",$F209="",$G209="",$H209="",$I209="",$J209="",$K209="",$L209=""),"",IF($B209="Female",1/(1+EXP(-SUMPRODUCT(Engine!$C$6498:$C$6529,INDIRECT("Coefficients!$AP$2:$AP$33")))),1/(1+EXP(-SUMPRODUCT(Engine!$C$6498:$C$6529,INDIRECT("Coefficients!$AQ$2:$AQ$33"))))))</f>
      </c>
      <c r="AK209" s="8">
        <f>IF(OR($B209="",$C209="",$D209="",$E209="",$F209="",$G209="",$H209="",$I209="",$J209="",$K209="",$L209=""),"",IF($B209="Female",1/(1+EXP(-SUMPRODUCT(Engine!$C$6498:$C$6529,INDIRECT("Coefficients!$AR$2:$AR$33")))),1/(1+EXP(-SUMPRODUCT(Engine!$C$6498:$C$6529,INDIRECT("Coefficients!$AS$2:$AS$33"))))))</f>
      </c>
      <c r="AL209" s="8">
        <f>IF(OR($B209="",$C209="",$D209="",$E209="",$F209="",$G209="",$H209="",$I209="",$J209="",$K209="",$L209=""),"",IF($B209="Female",1/(1+EXP(-SUMPRODUCT(Engine!$C$6498:$C$6529,INDIRECT("Coefficients!$AT$2:$AT$33")))),1/(1+EXP(-SUMPRODUCT(Engine!$C$6498:$C$6529,INDIRECT("Coefficients!$AU$2:$AU$33"))))))</f>
      </c>
      <c r="AM209" s="8">
        <f>IF(OR($B209="",$C209="",$D209="",$E209="",$F209="",$G209="",$H209="",$I209="",$J209="",$K209="",$L209=""),"",IF($B209="Female",1/(1+EXP(-SUMPRODUCT(Engine!$C$6498:$C$6529,INDIRECT("Coefficients!$AV$2:$AV$33")))),1/(1+EXP(-SUMPRODUCT(Engine!$C$6498:$C$6529,INDIRECT("Coefficients!$AW$2:$AW$33"))))))</f>
      </c>
      <c r="AN209" s="8">
        <f>IF(OR($B209="",$C209="",$D209="",$E209="",$F209="",$G209="",$H209="",$I209="",$J209="",$K209="",$L209=""),"",IF($B209="Female",1/(1+EXP(-SUMPRODUCT(Engine!$C$6498:$C$6529,INDIRECT("Coefficients!$AX$2:$AX$33")))),1/(1+EXP(-SUMPRODUCT(Engine!$C$6498:$C$6529,INDIRECT("Coefficients!$AY$2:$AY$33"))))))</f>
      </c>
      <c r="AO209" s="8">
        <f>IF(OR($B209="",$C209="",$D209="",$E209="",$F209="",$G209="",$H209="",$I209="",$J209="",$K209="",$L209=""),"",IF($B209="Female",1/(1+EXP(-SUMPRODUCT(Engine!$C$6498:$C$6529,INDIRECT("Coefficients!$AZ$2:$AZ$33")))),1/(1+EXP(-SUMPRODUCT(Engine!$C$6498:$C$6529,INDIRECT("Coefficients!$BA$2:$BA$33"))))))</f>
      </c>
      <c r="AP209" s="8">
        <f>IF(OR($B209="",$C209="",$D209="",$E209="",$F209="",$G209="",$H209="",$I209="",$J209="",$K209="",$L209=""),"",IF($B209="Female",1/(1+EXP(-SUMPRODUCT(Engine!$C$6498:$C$6529,INDIRECT("Coefficients!$BB$2:$BB$33")))),1/(1+EXP(-SUMPRODUCT(Engine!$C$6498:$C$6529,INDIRECT("Coefficients!$BC$2:$BC$33"))))))</f>
      </c>
      <c r="AQ209" s="8">
        <f>IF(OR($B209="",$C209="",$D209="",$E209="",$F209="",$G209="",$H209="",$I209="",$J209="",$K209="",$L209=""),"",IF($B209="Female",1/(1+EXP(-SUMPRODUCT(Engine!$C$6498:$C$6529,INDIRECT("Coefficients!$BD$2:$BD$33")))),1/(1+EXP(-SUMPRODUCT(Engine!$C$6498:$C$6529,INDIRECT("Coefficients!$BE$2:$BE$33"))))))</f>
      </c>
      <c r="AR209" s="8">
        <f>IF(OR($B209="",$C209="",$D209="",$E209="",$F209="",$G209="",$H209="",$I209="",$J209="",$K209="",$L209=""),"",IF($B209="Female",1/(1+EXP(-SUMPRODUCT(Engine!$C$6498:$C$6529,INDIRECT("Coefficients!$BF$2:$BF$33")))),1/(1+EXP(-SUMPRODUCT(Engine!$C$6498:$C$6529,INDIRECT("Coefficients!$BG$2:$BG$33"))))))</f>
      </c>
      <c r="AS209" s="8">
        <f>IF(OR($B209="",$C209="",$D209="",$E209="",$F209="",$G209="",$H209="",$I209="",$J209="",$K209="",$L209=""),"",IF($B209="Female",1/(1+EXP(-SUMPRODUCT(Engine!$C$6498:$C$6529,INDIRECT("Coefficients!$BH$2:$BH$33")))),1/(1+EXP(-SUMPRODUCT(Engine!$C$6498:$C$6529,INDIRECT("Coefficients!$BI$2:$BI$33"))))))</f>
      </c>
      <c r="AT209" s="8">
        <f>IF(OR($B209="",$C209="",$D209="",$E209="",$F209="",$G209="",$H209="",$I209="",$J209="",$K209="",$L209=""),"",IF($B209="Female",1/(1+EXP(-SUMPRODUCT(Engine!$C$6498:$C$6529,INDIRECT("Coefficients!$BJ$2:$BJ$33")))),1/(1+EXP(-SUMPRODUCT(Engine!$C$6498:$C$6529,INDIRECT("Coefficients!$BK$2:$BK$33"))))))</f>
      </c>
      <c r="AU209" s="8">
        <f>IF(OR($B209="",$C209="",$D209="",$E209="",$F209="",$G209="",$H209="",$I209="",$J209="",$K209="",$L209=""),"",IF($B209="Female",1/(1+EXP(-SUMPRODUCT(Engine!$C$6498:$C$6529,INDIRECT("Coefficients!$BL$2:$BL$33")))),1/(1+EXP(-SUMPRODUCT(Engine!$C$6498:$C$6529,INDIRECT("Coefficients!$BM$2:$BM$33"))))))</f>
      </c>
      <c r="AV209" s="8">
        <f>IF(OR($B209="",$C209="",$D209="",$E209="",$F209="",$G209="",$H209="",$I209="",$J209="",$K209="",$L209=""),"",IF($B209="Female",1/(1+EXP(-SUMPRODUCT(Engine!$C$6498:$C$6529,INDIRECT("Coefficients!$BN$2:$BN$33")))),1/(1+EXP(-SUMPRODUCT(Engine!$C$6498:$C$6529,INDIRECT("Coefficients!$BO$2:$BO$33"))))))</f>
      </c>
      <c r="AW209" s="8">
        <f>IF(OR($B209="",$C209="",$D209="",$E209="",$F209="",$G209="",$H209="",$I209="",$J209="",$K209="",$L209=""),"",IF($B209="Female",1/(1+EXP(-SUMPRODUCT(Engine!$C$6498:$C$6529,INDIRECT("Coefficients!$BP$2:$BP$33")))),1/(1+EXP(-SUMPRODUCT(Engine!$C$6498:$C$6529,INDIRECT("Coefficients!$BQ$2:$BQ$33"))))))</f>
      </c>
      <c r="AX209" s="8">
        <f>IF(OR($B209="",$C209="",$D209="",$E209="",$F209="",$G209="",$H209="",$I209="",$J209="",$K209="",$L209=""),"",IF($B209="Female",1/(1+EXP(-SUMPRODUCT(Engine!$C$6498:$C$6529,INDIRECT("Coefficients!$BR$2:$BR$33")))),1/(1+EXP(-SUMPRODUCT(Engine!$C$6498:$C$6529,INDIRECT("Coefficients!$BS$2:$BS$33"))))))</f>
      </c>
      <c r="AY209" s="8">
        <f>IF(OR($B209="",$C209="",$D209="",$E209="",$F209="",$G209="",$H209="",$I209="",$J209="",$K209="",$L209=""),"",IF($B209="Female",1/(1+EXP(-SUMPRODUCT(Engine!$C$6498:$C$6529,INDIRECT("Coefficients!$BT$2:$BT$33")))),1/(1+EXP(-SUMPRODUCT(Engine!$C$6498:$C$6529,INDIRECT("Coefficients!$BU$2:$BU$33"))))))</f>
      </c>
      <c r="AZ209" s="8">
        <f>IF(OR($B209="",$C209="",$D209="",$E209="",$F209="",$G209="",$H209="",$I209="",$J209="",$K209="",$L209=""),"",IF($B209="Female",1/(1+EXP(-SUMPRODUCT(Engine!$C$6498:$C$6529,INDIRECT("Coefficients!$BV$2:$BV$33")))),1/(1+EXP(-SUMPRODUCT(Engine!$C$6498:$C$6529,INDIRECT("Coefficients!$BW$2:$BW$33"))))))</f>
      </c>
      <c r="BA209" s="8">
        <f>IF(OR($B209="",$C209="",$D209="",$E209="",$F209="",$G209="",$H209="",$I209="",$J209="",$K209="",$L209=""),"",IF($B209="Female",1/(1+EXP(-SUMPRODUCT(Engine!$C$6498:$C$6529,INDIRECT("Coefficients!$BX$2:$BX$33")))),1/(1+EXP(-SUMPRODUCT(Engine!$C$6498:$C$6529,INDIRECT("Coefficients!$BY$2:$BY$33"))))))</f>
      </c>
      <c r="BB209" s="8">
        <f>IF(OR($B209="",$C209="",$D209="",$E209="",$F209="",$G209="",$H209="",$I209="",$J209="",$K209="",$L209=""),"",IF($B209="Female",1/(1+EXP(-SUMPRODUCT(Engine!$C$6498:$C$6529,INDIRECT("Coefficients!$BZ$2:$BZ$33")))),1/(1+EXP(-SUMPRODUCT(Engine!$C$6498:$C$6529,INDIRECT("Coefficients!$CA$2:$CA$33"))))))</f>
      </c>
      <c r="BC209" s="8">
        <f>IF(OR($B209="",$C209="",$D209="",$E209="",$F209="",$G209="",$H209="",$I209="",$J209="",$K209="",$L209=""),"",IF($B209="Female",1/(1+EXP(-SUMPRODUCT(Engine!$C$6498:$C$6529,INDIRECT("Coefficients!$CB$2:$CB$33")))),1/(1+EXP(-SUMPRODUCT(Engine!$C$6498:$C$6529,INDIRECT("Coefficients!$CC$2:$CC$33"))))))</f>
      </c>
      <c r="BD209" s="8">
        <f>IF(OR($B209="",$C209="",$D209="",$E209="",$F209="",$G209="",$H209="",$I209="",$J209="",$K209="",$L209=""),"",IF($B209="Female",1/(1+EXP(-SUMPRODUCT(Engine!$C$6498:$C$6529,INDIRECT("Coefficients!$CD$2:$CD$33")))),1/(1+EXP(-SUMPRODUCT(Engine!$C$6498:$C$6529,INDIRECT("Coefficients!$CE$2:$CE$33"))))))</f>
      </c>
      <c r="BE209" s="8">
        <f>IF(OR($B209="",$C209="",$D209="",$E209="",$F209="",$G209="",$H209="",$I209="",$J209="",$K209="",$L209=""),"",IF($B209="Female",1/(1+EXP(-SUMPRODUCT(Engine!$C$6498:$C$6529,INDIRECT("Coefficients!$CF$2:$CF$33")))),1/(1+EXP(-SUMPRODUCT(Engine!$C$6498:$C$6529,INDIRECT("Coefficients!$CG$2:$CG$33"))))))</f>
      </c>
      <c r="BF209" s="8">
        <f>IF(OR($B209="",$C209="",$D209="",$E209="",$F209="",$G209="",$H209="",$I209="",$J209="",$K209="",$L209=""),"",IF($B209="Female",1/(1+EXP(-SUMPRODUCT(Engine!$C$6498:$C$6529,INDIRECT("Coefficients!$CH$2:$CH$33")))),1/(1+EXP(-SUMPRODUCT(Engine!$C$6498:$C$6529,INDIRECT("Coefficients!$CI$2:$CI$33"))))))</f>
      </c>
      <c r="BG209" s="8">
        <f>IF(OR($B209="",$C209="",$D209="",$E209="",$F209="",$G209="",$H209="",$I209="",$J209="",$K209="",$L209=""),"",IF($B209="Female",1/(1+EXP(-SUMPRODUCT(Engine!$C$6498:$C$6529,INDIRECT("Coefficients!$CJ$2:$CJ$33")))),1/(1+EXP(-SUMPRODUCT(Engine!$C$6498:$C$6529,INDIRECT("Coefficients!$CK$2:$CK$33"))))))</f>
      </c>
      <c r="BH209" s="8">
        <f>IF(OR($B209="",$C209="",$D209="",$E209="",$F209="",$G209="",$H209="",$I209="",$J209="",$K209="",$L209=""),"",IF($B209="Female",1/(1+EXP(-SUMPRODUCT(Engine!$C$6498:$C$6529,INDIRECT("Coefficients!$CL$2:$CL$33")))),1/(1+EXP(-SUMPRODUCT(Engine!$C$6498:$C$6529,INDIRECT("Coefficients!$CM$2:$CM$33"))))))</f>
      </c>
      <c r="BI209" s="8">
        <f>IF(OR($B209="",$C209="",$D209="",$E209="",$F209="",$G209="",$H209="",$I209="",$J209="",$K209="",$L209=""),"",IF($B209="Female",1/(1+EXP(-SUMPRODUCT(Engine!$C$6498:$C$6529,INDIRECT("Coefficients!$CN$2:$CN$33")))),1/(1+EXP(-SUMPRODUCT(Engine!$C$6498:$C$6529,INDIRECT("Coefficients!$CO$2:$CO$33"))))))</f>
      </c>
      <c r="BJ209" s="8">
        <f>IF(OR($B209="",$C209="",$D209="",$E209="",$F209="",$G209="",$H209="",$I209="",$J209="",$K209="",$L209=""),"",IF($B209="Female",1/(1+EXP(-SUMPRODUCT(Engine!$C$6498:$C$6529,INDIRECT("Coefficients!$CP$2:$CP$33")))),1/(1+EXP(-SUMPRODUCT(Engine!$C$6498:$C$6529,INDIRECT("Coefficients!$CQ$2:$CQ$33"))))))</f>
      </c>
      <c r="BK209" s="8">
        <f>IF(OR($B209="",$C209="",$D209="",$E209="",$F209="",$G209="",$H209="",$I209="",$J209="",$K209="",$L209=""),"",IF($B209="Female",1/(1+EXP(-SUMPRODUCT(Engine!$C$6498:$C$6529,INDIRECT("Coefficients!$CR$2:$CR$33")))),1/(1+EXP(-SUMPRODUCT(Engine!$C$6498:$C$6529,INDIRECT("Coefficients!$CS$2:$CS$33"))))))</f>
      </c>
      <c r="BL209" s="8">
        <f>IF(OR($B209="",$C209="",$D209="",$E209="",$F209="",$G209="",$H209="",$I209="",$J209="",$K209="",$L209=""),"",IF($B209="Female",1/(1+EXP(-SUMPRODUCT(Engine!$C$6498:$C$6529,INDIRECT("Coefficients!$CT$2:$CT$33")))),1/(1+EXP(-SUMPRODUCT(Engine!$C$6498:$C$6529,INDIRECT("Coefficients!$CU$2:$CU$33"))))))</f>
      </c>
      <c r="BM209" s="8">
        <f>IF(OR($B209="",$C209="",$D209="",$E209="",$F209="",$G209="",$H209="",$I209="",$J209="",$K209="",$L209=""),"",IF($B209="Female",1/(1+EXP(-SUMPRODUCT(Engine!$C$6498:$C$6529,INDIRECT("Coefficients!$CV$2:$CV$33")))),1/(1+EXP(-SUMPRODUCT(Engine!$C$6498:$C$6529,INDIRECT("Coefficients!$CW$2:$CW$33"))))))</f>
      </c>
    </row>
    <row r="210" spans="1:65" x14ac:dyDescent="0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8">
        <f>IF(OR($B210="",$C210="",$D210="",$E210="",$F210="",$G210="",$H210="",$I210="",$J210="",$K210="",$L210=""),"",IF($B210="Female",1/(1+EXP(-SUMPRODUCT(Engine!$C$6530:$C$6561,INDIRECT("Coefficients!$B$2:$B$33")))),1/(1+EXP(-SUMPRODUCT(Engine!$C$6530:$C$6561,INDIRECT("Coefficients!$C$2:$C$33"))))))</f>
      </c>
      <c r="Q210" s="8">
        <f>IF(OR($B210="",$C210="",$D210="",$E210="",$F210="",$G210="",$H210="",$I210="",$J210="",$K210="",$L210=""),"",IF($B210="Female",1/(1+EXP(-SUMPRODUCT(Engine!$C$6530:$C$6561,INDIRECT("Coefficients!$D$2:$D$33")))),1/(1+EXP(-SUMPRODUCT(Engine!$C$6530:$C$6561,INDIRECT("Coefficients!$E$2:$E$33"))))))</f>
      </c>
      <c r="R210" s="8">
        <f>IF(OR($B210="",$C210="",$D210="",$E210="",$F210="",$G210="",$H210="",$I210="",$J210="",$K210="",$L210=""),"",IF($B210="Female",1/(1+EXP(-SUMPRODUCT(Engine!$C$6530:$C$6561,INDIRECT("Coefficients!$F$2:$F$33")))),1/(1+EXP(-SUMPRODUCT(Engine!$C$6530:$C$6561,INDIRECT("Coefficients!$G$2:$G$33"))))))</f>
      </c>
      <c r="S210" s="8">
        <f>IF(OR($B210="",$C210="",$D210="",$E210="",$F210="",$G210="",$H210="",$I210="",$J210="",$K210="",$L210=""),"",IF($B210="Female",1/(1+EXP(-SUMPRODUCT(Engine!$C$6530:$C$6561,INDIRECT("Coefficients!$H$2:$H$33")))),1/(1+EXP(-SUMPRODUCT(Engine!$C$6530:$C$6561,INDIRECT("Coefficients!$I$2:$I$33"))))))</f>
      </c>
      <c r="T210" s="8">
        <f>IF(OR($B210="",$C210="",$D210="",$E210="",$F210="",$G210="",$H210="",$I210="",$J210="",$K210="",$L210=""),"",IF($B210="Female",1/(1+EXP(-SUMPRODUCT(Engine!$C$6530:$C$6561,INDIRECT("Coefficients!$J$2:$J$33")))),1/(1+EXP(-SUMPRODUCT(Engine!$C$6530:$C$6561,INDIRECT("Coefficients!$K$2:$K$33"))))))</f>
      </c>
      <c r="U210" s="8">
        <f>IF(OR($B210="",$C210="",$D210="",$E210="",$F210="",$G210="",$H210="",$I210="",$J210="",$K210="",$L210=""),"",IF($B210="Female",1/(1+EXP(-SUMPRODUCT(Engine!$C$6530:$C$6561,INDIRECT("Coefficients!$L$2:$L$33")))),1/(1+EXP(-SUMPRODUCT(Engine!$C$6530:$C$6561,INDIRECT("Coefficients!$M$2:$M$33"))))))</f>
      </c>
      <c r="V210" s="8">
        <f>IF(OR($B210="",$C210="",$D210="",$E210="",$F210="",$G210="",$H210="",$I210="",$J210="",$K210="",$L210=""),"",IF($B210="Female",1/(1+EXP(-SUMPRODUCT(Engine!$C$6530:$C$6561,INDIRECT("Coefficients!$N$2:$N$33")))),1/(1+EXP(-SUMPRODUCT(Engine!$C$6530:$C$6561,INDIRECT("Coefficients!$O$2:$O$33"))))))</f>
      </c>
      <c r="W210" s="8">
        <f>IF(OR($B210="",$C210="",$D210="",$E210="",$F210="",$G210="",$H210="",$I210="",$J210="",$K210="",$L210=""),"",IF($B210="Female",1/(1+EXP(-SUMPRODUCT(Engine!$C$6530:$C$6561,INDIRECT("Coefficients!$P$2:$P$33")))),1/(1+EXP(-SUMPRODUCT(Engine!$C$6530:$C$6561,INDIRECT("Coefficients!$Q$2:$Q$33"))))))</f>
      </c>
      <c r="X210" s="8">
        <f>IF(OR($B210="",$C210="",$D210="",$E210="",$F210="",$G210="",$H210="",$I210="",$J210="",$K210="",$L210=""),"",IF($B210="Female",1/(1+EXP(-SUMPRODUCT(Engine!$C$6530:$C$6561,INDIRECT("Coefficients!$R$2:$R$33")))),1/(1+EXP(-SUMPRODUCT(Engine!$C$6530:$C$6561,INDIRECT("Coefficients!$S$2:$S$33"))))))</f>
      </c>
      <c r="Y210" s="8">
        <f>IF(OR($B210="",$C210="",$D210="",$E210="",$F210="",$G210="",$H210="",$I210="",$J210="",$K210="",$L210=""),"",IF($B210="Female",1/(1+EXP(-SUMPRODUCT(Engine!$C$6530:$C$6561,INDIRECT("Coefficients!$T$2:$T$33")))),1/(1+EXP(-SUMPRODUCT(Engine!$C$6530:$C$6561,INDIRECT("Coefficients!$U$2:$U$33"))))))</f>
      </c>
      <c r="Z210" s="8">
        <f>IF(OR($B210="",$C210="",$D210="",$E210="",$F210="",$G210="",$H210="",$I210="",$J210="",$K210="",$L210=""),"",IF($B210="Female",1/(1+EXP(-SUMPRODUCT(Engine!$C$6530:$C$6561,INDIRECT("Coefficients!$V$2:$V$33")))),1/(1+EXP(-SUMPRODUCT(Engine!$C$6530:$C$6561,INDIRECT("Coefficients!$W$2:$W$33"))))))</f>
      </c>
      <c r="AA210" s="8">
        <f>IF(OR($B210="",$C210="",$D210="",$E210="",$F210="",$G210="",$H210="",$I210="",$J210="",$K210="",$L210=""),"",IF($B210="Female",1/(1+EXP(-SUMPRODUCT(Engine!$C$6530:$C$6561,INDIRECT("Coefficients!$X$2:$X$33")))),1/(1+EXP(-SUMPRODUCT(Engine!$C$6530:$C$6561,INDIRECT("Coefficients!$Y$2:$Y$33"))))))</f>
      </c>
      <c r="AB210" s="8">
        <f>IF(OR($B210="",$C210="",$D210="",$E210="",$F210="",$G210="",$H210="",$I210="",$J210="",$K210="",$L210=""),"",IF($B210="Female",1/(1+EXP(-SUMPRODUCT(Engine!$C$6530:$C$6561,INDIRECT("Coefficients!$Z$2:$Z$33")))),1/(1+EXP(-SUMPRODUCT(Engine!$C$6530:$C$6561,INDIRECT("Coefficients!$AA$2:$AA$33"))))))</f>
      </c>
      <c r="AC210" s="8">
        <f>IF(OR($B210="",$C210="",$D210="",$E210="",$F210="",$G210="",$H210="",$I210="",$J210="",$K210="",$L210=""),"",IF($B210="Female",1/(1+EXP(-SUMPRODUCT(Engine!$C$6530:$C$6561,INDIRECT("Coefficients!$AB$2:$AB$33")))),1/(1+EXP(-SUMPRODUCT(Engine!$C$6530:$C$6561,INDIRECT("Coefficients!$AC$2:$AC$33"))))))</f>
      </c>
      <c r="AD210" s="8">
        <f>IF(OR($B210="",$C210="",$D210="",$E210="",$F210="",$G210="",$H210="",$I210="",$J210="",$K210="",$L210=""),"",IF($B210="Female",1/(1+EXP(-SUMPRODUCT(Engine!$C$6530:$C$6561,INDIRECT("Coefficients!$AD$2:$AD$33")))),1/(1+EXP(-SUMPRODUCT(Engine!$C$6530:$C$6561,INDIRECT("Coefficients!$AE$2:$AE$33"))))))</f>
      </c>
      <c r="AE210" s="8">
        <f>IF(OR($B210="",$C210="",$D210="",$E210="",$F210="",$G210="",$H210="",$I210="",$J210="",$K210="",$L210=""),"",IF($B210="Female",1/(1+EXP(-SUMPRODUCT(Engine!$C$6530:$C$6561,INDIRECT("Coefficients!$AF$2:$AF$33")))),1/(1+EXP(-SUMPRODUCT(Engine!$C$6530:$C$6561,INDIRECT("Coefficients!$AG$2:$AG$33"))))))</f>
      </c>
      <c r="AF210" s="8">
        <f>IF(OR($B210="",$C210="",$D210="",$E210="",$F210="",$G210="",$H210="",$I210="",$J210="",$K210="",$L210=""),"",IF($B210="Female",1/(1+EXP(-SUMPRODUCT(Engine!$C$6530:$C$6561,INDIRECT("Coefficients!$AH$2:$AH$33")))),1/(1+EXP(-SUMPRODUCT(Engine!$C$6530:$C$6561,INDIRECT("Coefficients!$AI$2:$AI$33"))))))</f>
      </c>
      <c r="AG210" s="8">
        <f>IF(OR($B210="",$C210="",$D210="",$E210="",$F210="",$G210="",$H210="",$I210="",$J210="",$K210="",$L210=""),"",IF($B210="Female",1/(1+EXP(-SUMPRODUCT(Engine!$C$6530:$C$6561,INDIRECT("Coefficients!$AJ$2:$AJ$33")))),1/(1+EXP(-SUMPRODUCT(Engine!$C$6530:$C$6561,INDIRECT("Coefficients!$AK$2:$AK$33"))))))</f>
      </c>
      <c r="AH210" s="8">
        <f>IF(OR($B210="",$C210="",$D210="",$E210="",$F210="",$G210="",$H210="",$I210="",$J210="",$K210="",$L210=""),"",IF($B210="Female",1/(1+EXP(-SUMPRODUCT(Engine!$C$6530:$C$6561,INDIRECT("Coefficients!$AL$2:$AL$33")))),1/(1+EXP(-SUMPRODUCT(Engine!$C$6530:$C$6561,INDIRECT("Coefficients!$AM$2:$AM$33"))))))</f>
      </c>
      <c r="AI210" s="8">
        <f>IF(OR($B210="",$C210="",$D210="",$E210="",$F210="",$G210="",$H210="",$I210="",$J210="",$K210="",$L210=""),"",IF($B210="Female",1/(1+EXP(-SUMPRODUCT(Engine!$C$6530:$C$6561,INDIRECT("Coefficients!$AN$2:$AN$33")))),1/(1+EXP(-SUMPRODUCT(Engine!$C$6530:$C$6561,INDIRECT("Coefficients!$AO$2:$AO$33"))))))</f>
      </c>
      <c r="AJ210" s="8">
        <f>IF(OR($B210="",$C210="",$D210="",$E210="",$F210="",$G210="",$H210="",$I210="",$J210="",$K210="",$L210=""),"",IF($B210="Female",1/(1+EXP(-SUMPRODUCT(Engine!$C$6530:$C$6561,INDIRECT("Coefficients!$AP$2:$AP$33")))),1/(1+EXP(-SUMPRODUCT(Engine!$C$6530:$C$6561,INDIRECT("Coefficients!$AQ$2:$AQ$33"))))))</f>
      </c>
      <c r="AK210" s="8">
        <f>IF(OR($B210="",$C210="",$D210="",$E210="",$F210="",$G210="",$H210="",$I210="",$J210="",$K210="",$L210=""),"",IF($B210="Female",1/(1+EXP(-SUMPRODUCT(Engine!$C$6530:$C$6561,INDIRECT("Coefficients!$AR$2:$AR$33")))),1/(1+EXP(-SUMPRODUCT(Engine!$C$6530:$C$6561,INDIRECT("Coefficients!$AS$2:$AS$33"))))))</f>
      </c>
      <c r="AL210" s="8">
        <f>IF(OR($B210="",$C210="",$D210="",$E210="",$F210="",$G210="",$H210="",$I210="",$J210="",$K210="",$L210=""),"",IF($B210="Female",1/(1+EXP(-SUMPRODUCT(Engine!$C$6530:$C$6561,INDIRECT("Coefficients!$AT$2:$AT$33")))),1/(1+EXP(-SUMPRODUCT(Engine!$C$6530:$C$6561,INDIRECT("Coefficients!$AU$2:$AU$33"))))))</f>
      </c>
      <c r="AM210" s="8">
        <f>IF(OR($B210="",$C210="",$D210="",$E210="",$F210="",$G210="",$H210="",$I210="",$J210="",$K210="",$L210=""),"",IF($B210="Female",1/(1+EXP(-SUMPRODUCT(Engine!$C$6530:$C$6561,INDIRECT("Coefficients!$AV$2:$AV$33")))),1/(1+EXP(-SUMPRODUCT(Engine!$C$6530:$C$6561,INDIRECT("Coefficients!$AW$2:$AW$33"))))))</f>
      </c>
      <c r="AN210" s="8">
        <f>IF(OR($B210="",$C210="",$D210="",$E210="",$F210="",$G210="",$H210="",$I210="",$J210="",$K210="",$L210=""),"",IF($B210="Female",1/(1+EXP(-SUMPRODUCT(Engine!$C$6530:$C$6561,INDIRECT("Coefficients!$AX$2:$AX$33")))),1/(1+EXP(-SUMPRODUCT(Engine!$C$6530:$C$6561,INDIRECT("Coefficients!$AY$2:$AY$33"))))))</f>
      </c>
      <c r="AO210" s="8">
        <f>IF(OR($B210="",$C210="",$D210="",$E210="",$F210="",$G210="",$H210="",$I210="",$J210="",$K210="",$L210=""),"",IF($B210="Female",1/(1+EXP(-SUMPRODUCT(Engine!$C$6530:$C$6561,INDIRECT("Coefficients!$AZ$2:$AZ$33")))),1/(1+EXP(-SUMPRODUCT(Engine!$C$6530:$C$6561,INDIRECT("Coefficients!$BA$2:$BA$33"))))))</f>
      </c>
      <c r="AP210" s="8">
        <f>IF(OR($B210="",$C210="",$D210="",$E210="",$F210="",$G210="",$H210="",$I210="",$J210="",$K210="",$L210=""),"",IF($B210="Female",1/(1+EXP(-SUMPRODUCT(Engine!$C$6530:$C$6561,INDIRECT("Coefficients!$BB$2:$BB$33")))),1/(1+EXP(-SUMPRODUCT(Engine!$C$6530:$C$6561,INDIRECT("Coefficients!$BC$2:$BC$33"))))))</f>
      </c>
      <c r="AQ210" s="8">
        <f>IF(OR($B210="",$C210="",$D210="",$E210="",$F210="",$G210="",$H210="",$I210="",$J210="",$K210="",$L210=""),"",IF($B210="Female",1/(1+EXP(-SUMPRODUCT(Engine!$C$6530:$C$6561,INDIRECT("Coefficients!$BD$2:$BD$33")))),1/(1+EXP(-SUMPRODUCT(Engine!$C$6530:$C$6561,INDIRECT("Coefficients!$BE$2:$BE$33"))))))</f>
      </c>
      <c r="AR210" s="8">
        <f>IF(OR($B210="",$C210="",$D210="",$E210="",$F210="",$G210="",$H210="",$I210="",$J210="",$K210="",$L210=""),"",IF($B210="Female",1/(1+EXP(-SUMPRODUCT(Engine!$C$6530:$C$6561,INDIRECT("Coefficients!$BF$2:$BF$33")))),1/(1+EXP(-SUMPRODUCT(Engine!$C$6530:$C$6561,INDIRECT("Coefficients!$BG$2:$BG$33"))))))</f>
      </c>
      <c r="AS210" s="8">
        <f>IF(OR($B210="",$C210="",$D210="",$E210="",$F210="",$G210="",$H210="",$I210="",$J210="",$K210="",$L210=""),"",IF($B210="Female",1/(1+EXP(-SUMPRODUCT(Engine!$C$6530:$C$6561,INDIRECT("Coefficients!$BH$2:$BH$33")))),1/(1+EXP(-SUMPRODUCT(Engine!$C$6530:$C$6561,INDIRECT("Coefficients!$BI$2:$BI$33"))))))</f>
      </c>
      <c r="AT210" s="8">
        <f>IF(OR($B210="",$C210="",$D210="",$E210="",$F210="",$G210="",$H210="",$I210="",$J210="",$K210="",$L210=""),"",IF($B210="Female",1/(1+EXP(-SUMPRODUCT(Engine!$C$6530:$C$6561,INDIRECT("Coefficients!$BJ$2:$BJ$33")))),1/(1+EXP(-SUMPRODUCT(Engine!$C$6530:$C$6561,INDIRECT("Coefficients!$BK$2:$BK$33"))))))</f>
      </c>
      <c r="AU210" s="8">
        <f>IF(OR($B210="",$C210="",$D210="",$E210="",$F210="",$G210="",$H210="",$I210="",$J210="",$K210="",$L210=""),"",IF($B210="Female",1/(1+EXP(-SUMPRODUCT(Engine!$C$6530:$C$6561,INDIRECT("Coefficients!$BL$2:$BL$33")))),1/(1+EXP(-SUMPRODUCT(Engine!$C$6530:$C$6561,INDIRECT("Coefficients!$BM$2:$BM$33"))))))</f>
      </c>
      <c r="AV210" s="8">
        <f>IF(OR($B210="",$C210="",$D210="",$E210="",$F210="",$G210="",$H210="",$I210="",$J210="",$K210="",$L210=""),"",IF($B210="Female",1/(1+EXP(-SUMPRODUCT(Engine!$C$6530:$C$6561,INDIRECT("Coefficients!$BN$2:$BN$33")))),1/(1+EXP(-SUMPRODUCT(Engine!$C$6530:$C$6561,INDIRECT("Coefficients!$BO$2:$BO$33"))))))</f>
      </c>
      <c r="AW210" s="8">
        <f>IF(OR($B210="",$C210="",$D210="",$E210="",$F210="",$G210="",$H210="",$I210="",$J210="",$K210="",$L210=""),"",IF($B210="Female",1/(1+EXP(-SUMPRODUCT(Engine!$C$6530:$C$6561,INDIRECT("Coefficients!$BP$2:$BP$33")))),1/(1+EXP(-SUMPRODUCT(Engine!$C$6530:$C$6561,INDIRECT("Coefficients!$BQ$2:$BQ$33"))))))</f>
      </c>
      <c r="AX210" s="8">
        <f>IF(OR($B210="",$C210="",$D210="",$E210="",$F210="",$G210="",$H210="",$I210="",$J210="",$K210="",$L210=""),"",IF($B210="Female",1/(1+EXP(-SUMPRODUCT(Engine!$C$6530:$C$6561,INDIRECT("Coefficients!$BR$2:$BR$33")))),1/(1+EXP(-SUMPRODUCT(Engine!$C$6530:$C$6561,INDIRECT("Coefficients!$BS$2:$BS$33"))))))</f>
      </c>
      <c r="AY210" s="8">
        <f>IF(OR($B210="",$C210="",$D210="",$E210="",$F210="",$G210="",$H210="",$I210="",$J210="",$K210="",$L210=""),"",IF($B210="Female",1/(1+EXP(-SUMPRODUCT(Engine!$C$6530:$C$6561,INDIRECT("Coefficients!$BT$2:$BT$33")))),1/(1+EXP(-SUMPRODUCT(Engine!$C$6530:$C$6561,INDIRECT("Coefficients!$BU$2:$BU$33"))))))</f>
      </c>
      <c r="AZ210" s="8">
        <f>IF(OR($B210="",$C210="",$D210="",$E210="",$F210="",$G210="",$H210="",$I210="",$J210="",$K210="",$L210=""),"",IF($B210="Female",1/(1+EXP(-SUMPRODUCT(Engine!$C$6530:$C$6561,INDIRECT("Coefficients!$BV$2:$BV$33")))),1/(1+EXP(-SUMPRODUCT(Engine!$C$6530:$C$6561,INDIRECT("Coefficients!$BW$2:$BW$33"))))))</f>
      </c>
      <c r="BA210" s="8">
        <f>IF(OR($B210="",$C210="",$D210="",$E210="",$F210="",$G210="",$H210="",$I210="",$J210="",$K210="",$L210=""),"",IF($B210="Female",1/(1+EXP(-SUMPRODUCT(Engine!$C$6530:$C$6561,INDIRECT("Coefficients!$BX$2:$BX$33")))),1/(1+EXP(-SUMPRODUCT(Engine!$C$6530:$C$6561,INDIRECT("Coefficients!$BY$2:$BY$33"))))))</f>
      </c>
      <c r="BB210" s="8">
        <f>IF(OR($B210="",$C210="",$D210="",$E210="",$F210="",$G210="",$H210="",$I210="",$J210="",$K210="",$L210=""),"",IF($B210="Female",1/(1+EXP(-SUMPRODUCT(Engine!$C$6530:$C$6561,INDIRECT("Coefficients!$BZ$2:$BZ$33")))),1/(1+EXP(-SUMPRODUCT(Engine!$C$6530:$C$6561,INDIRECT("Coefficients!$CA$2:$CA$33"))))))</f>
      </c>
      <c r="BC210" s="8">
        <f>IF(OR($B210="",$C210="",$D210="",$E210="",$F210="",$G210="",$H210="",$I210="",$J210="",$K210="",$L210=""),"",IF($B210="Female",1/(1+EXP(-SUMPRODUCT(Engine!$C$6530:$C$6561,INDIRECT("Coefficients!$CB$2:$CB$33")))),1/(1+EXP(-SUMPRODUCT(Engine!$C$6530:$C$6561,INDIRECT("Coefficients!$CC$2:$CC$33"))))))</f>
      </c>
      <c r="BD210" s="8">
        <f>IF(OR($B210="",$C210="",$D210="",$E210="",$F210="",$G210="",$H210="",$I210="",$J210="",$K210="",$L210=""),"",IF($B210="Female",1/(1+EXP(-SUMPRODUCT(Engine!$C$6530:$C$6561,INDIRECT("Coefficients!$CD$2:$CD$33")))),1/(1+EXP(-SUMPRODUCT(Engine!$C$6530:$C$6561,INDIRECT("Coefficients!$CE$2:$CE$33"))))))</f>
      </c>
      <c r="BE210" s="8">
        <f>IF(OR($B210="",$C210="",$D210="",$E210="",$F210="",$G210="",$H210="",$I210="",$J210="",$K210="",$L210=""),"",IF($B210="Female",1/(1+EXP(-SUMPRODUCT(Engine!$C$6530:$C$6561,INDIRECT("Coefficients!$CF$2:$CF$33")))),1/(1+EXP(-SUMPRODUCT(Engine!$C$6530:$C$6561,INDIRECT("Coefficients!$CG$2:$CG$33"))))))</f>
      </c>
      <c r="BF210" s="8">
        <f>IF(OR($B210="",$C210="",$D210="",$E210="",$F210="",$G210="",$H210="",$I210="",$J210="",$K210="",$L210=""),"",IF($B210="Female",1/(1+EXP(-SUMPRODUCT(Engine!$C$6530:$C$6561,INDIRECT("Coefficients!$CH$2:$CH$33")))),1/(1+EXP(-SUMPRODUCT(Engine!$C$6530:$C$6561,INDIRECT("Coefficients!$CI$2:$CI$33"))))))</f>
      </c>
      <c r="BG210" s="8">
        <f>IF(OR($B210="",$C210="",$D210="",$E210="",$F210="",$G210="",$H210="",$I210="",$J210="",$K210="",$L210=""),"",IF($B210="Female",1/(1+EXP(-SUMPRODUCT(Engine!$C$6530:$C$6561,INDIRECT("Coefficients!$CJ$2:$CJ$33")))),1/(1+EXP(-SUMPRODUCT(Engine!$C$6530:$C$6561,INDIRECT("Coefficients!$CK$2:$CK$33"))))))</f>
      </c>
      <c r="BH210" s="8">
        <f>IF(OR($B210="",$C210="",$D210="",$E210="",$F210="",$G210="",$H210="",$I210="",$J210="",$K210="",$L210=""),"",IF($B210="Female",1/(1+EXP(-SUMPRODUCT(Engine!$C$6530:$C$6561,INDIRECT("Coefficients!$CL$2:$CL$33")))),1/(1+EXP(-SUMPRODUCT(Engine!$C$6530:$C$6561,INDIRECT("Coefficients!$CM$2:$CM$33"))))))</f>
      </c>
      <c r="BI210" s="8">
        <f>IF(OR($B210="",$C210="",$D210="",$E210="",$F210="",$G210="",$H210="",$I210="",$J210="",$K210="",$L210=""),"",IF($B210="Female",1/(1+EXP(-SUMPRODUCT(Engine!$C$6530:$C$6561,INDIRECT("Coefficients!$CN$2:$CN$33")))),1/(1+EXP(-SUMPRODUCT(Engine!$C$6530:$C$6561,INDIRECT("Coefficients!$CO$2:$CO$33"))))))</f>
      </c>
      <c r="BJ210" s="8">
        <f>IF(OR($B210="",$C210="",$D210="",$E210="",$F210="",$G210="",$H210="",$I210="",$J210="",$K210="",$L210=""),"",IF($B210="Female",1/(1+EXP(-SUMPRODUCT(Engine!$C$6530:$C$6561,INDIRECT("Coefficients!$CP$2:$CP$33")))),1/(1+EXP(-SUMPRODUCT(Engine!$C$6530:$C$6561,INDIRECT("Coefficients!$CQ$2:$CQ$33"))))))</f>
      </c>
      <c r="BK210" s="8">
        <f>IF(OR($B210="",$C210="",$D210="",$E210="",$F210="",$G210="",$H210="",$I210="",$J210="",$K210="",$L210=""),"",IF($B210="Female",1/(1+EXP(-SUMPRODUCT(Engine!$C$6530:$C$6561,INDIRECT("Coefficients!$CR$2:$CR$33")))),1/(1+EXP(-SUMPRODUCT(Engine!$C$6530:$C$6561,INDIRECT("Coefficients!$CS$2:$CS$33"))))))</f>
      </c>
      <c r="BL210" s="8">
        <f>IF(OR($B210="",$C210="",$D210="",$E210="",$F210="",$G210="",$H210="",$I210="",$J210="",$K210="",$L210=""),"",IF($B210="Female",1/(1+EXP(-SUMPRODUCT(Engine!$C$6530:$C$6561,INDIRECT("Coefficients!$CT$2:$CT$33")))),1/(1+EXP(-SUMPRODUCT(Engine!$C$6530:$C$6561,INDIRECT("Coefficients!$CU$2:$CU$33"))))))</f>
      </c>
      <c r="BM210" s="8">
        <f>IF(OR($B210="",$C210="",$D210="",$E210="",$F210="",$G210="",$H210="",$I210="",$J210="",$K210="",$L210=""),"",IF($B210="Female",1/(1+EXP(-SUMPRODUCT(Engine!$C$6530:$C$6561,INDIRECT("Coefficients!$CV$2:$CV$33")))),1/(1+EXP(-SUMPRODUCT(Engine!$C$6530:$C$6561,INDIRECT("Coefficients!$CW$2:$CW$33"))))))</f>
      </c>
    </row>
    <row r="211" spans="1:65" x14ac:dyDescent="0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8">
        <f>IF(OR($B211="",$C211="",$D211="",$E211="",$F211="",$G211="",$H211="",$I211="",$J211="",$K211="",$L211=""),"",IF($B211="Female",1/(1+EXP(-SUMPRODUCT(Engine!$C$6562:$C$6593,INDIRECT("Coefficients!$B$2:$B$33")))),1/(1+EXP(-SUMPRODUCT(Engine!$C$6562:$C$6593,INDIRECT("Coefficients!$C$2:$C$33"))))))</f>
      </c>
      <c r="Q211" s="8">
        <f>IF(OR($B211="",$C211="",$D211="",$E211="",$F211="",$G211="",$H211="",$I211="",$J211="",$K211="",$L211=""),"",IF($B211="Female",1/(1+EXP(-SUMPRODUCT(Engine!$C$6562:$C$6593,INDIRECT("Coefficients!$D$2:$D$33")))),1/(1+EXP(-SUMPRODUCT(Engine!$C$6562:$C$6593,INDIRECT("Coefficients!$E$2:$E$33"))))))</f>
      </c>
      <c r="R211" s="8">
        <f>IF(OR($B211="",$C211="",$D211="",$E211="",$F211="",$G211="",$H211="",$I211="",$J211="",$K211="",$L211=""),"",IF($B211="Female",1/(1+EXP(-SUMPRODUCT(Engine!$C$6562:$C$6593,INDIRECT("Coefficients!$F$2:$F$33")))),1/(1+EXP(-SUMPRODUCT(Engine!$C$6562:$C$6593,INDIRECT("Coefficients!$G$2:$G$33"))))))</f>
      </c>
      <c r="S211" s="8">
        <f>IF(OR($B211="",$C211="",$D211="",$E211="",$F211="",$G211="",$H211="",$I211="",$J211="",$K211="",$L211=""),"",IF($B211="Female",1/(1+EXP(-SUMPRODUCT(Engine!$C$6562:$C$6593,INDIRECT("Coefficients!$H$2:$H$33")))),1/(1+EXP(-SUMPRODUCT(Engine!$C$6562:$C$6593,INDIRECT("Coefficients!$I$2:$I$33"))))))</f>
      </c>
      <c r="T211" s="8">
        <f>IF(OR($B211="",$C211="",$D211="",$E211="",$F211="",$G211="",$H211="",$I211="",$J211="",$K211="",$L211=""),"",IF($B211="Female",1/(1+EXP(-SUMPRODUCT(Engine!$C$6562:$C$6593,INDIRECT("Coefficients!$J$2:$J$33")))),1/(1+EXP(-SUMPRODUCT(Engine!$C$6562:$C$6593,INDIRECT("Coefficients!$K$2:$K$33"))))))</f>
      </c>
      <c r="U211" s="8">
        <f>IF(OR($B211="",$C211="",$D211="",$E211="",$F211="",$G211="",$H211="",$I211="",$J211="",$K211="",$L211=""),"",IF($B211="Female",1/(1+EXP(-SUMPRODUCT(Engine!$C$6562:$C$6593,INDIRECT("Coefficients!$L$2:$L$33")))),1/(1+EXP(-SUMPRODUCT(Engine!$C$6562:$C$6593,INDIRECT("Coefficients!$M$2:$M$33"))))))</f>
      </c>
      <c r="V211" s="8">
        <f>IF(OR($B211="",$C211="",$D211="",$E211="",$F211="",$G211="",$H211="",$I211="",$J211="",$K211="",$L211=""),"",IF($B211="Female",1/(1+EXP(-SUMPRODUCT(Engine!$C$6562:$C$6593,INDIRECT("Coefficients!$N$2:$N$33")))),1/(1+EXP(-SUMPRODUCT(Engine!$C$6562:$C$6593,INDIRECT("Coefficients!$O$2:$O$33"))))))</f>
      </c>
      <c r="W211" s="8">
        <f>IF(OR($B211="",$C211="",$D211="",$E211="",$F211="",$G211="",$H211="",$I211="",$J211="",$K211="",$L211=""),"",IF($B211="Female",1/(1+EXP(-SUMPRODUCT(Engine!$C$6562:$C$6593,INDIRECT("Coefficients!$P$2:$P$33")))),1/(1+EXP(-SUMPRODUCT(Engine!$C$6562:$C$6593,INDIRECT("Coefficients!$Q$2:$Q$33"))))))</f>
      </c>
      <c r="X211" s="8">
        <f>IF(OR($B211="",$C211="",$D211="",$E211="",$F211="",$G211="",$H211="",$I211="",$J211="",$K211="",$L211=""),"",IF($B211="Female",1/(1+EXP(-SUMPRODUCT(Engine!$C$6562:$C$6593,INDIRECT("Coefficients!$R$2:$R$33")))),1/(1+EXP(-SUMPRODUCT(Engine!$C$6562:$C$6593,INDIRECT("Coefficients!$S$2:$S$33"))))))</f>
      </c>
      <c r="Y211" s="8">
        <f>IF(OR($B211="",$C211="",$D211="",$E211="",$F211="",$G211="",$H211="",$I211="",$J211="",$K211="",$L211=""),"",IF($B211="Female",1/(1+EXP(-SUMPRODUCT(Engine!$C$6562:$C$6593,INDIRECT("Coefficients!$T$2:$T$33")))),1/(1+EXP(-SUMPRODUCT(Engine!$C$6562:$C$6593,INDIRECT("Coefficients!$U$2:$U$33"))))))</f>
      </c>
      <c r="Z211" s="8">
        <f>IF(OR($B211="",$C211="",$D211="",$E211="",$F211="",$G211="",$H211="",$I211="",$J211="",$K211="",$L211=""),"",IF($B211="Female",1/(1+EXP(-SUMPRODUCT(Engine!$C$6562:$C$6593,INDIRECT("Coefficients!$V$2:$V$33")))),1/(1+EXP(-SUMPRODUCT(Engine!$C$6562:$C$6593,INDIRECT("Coefficients!$W$2:$W$33"))))))</f>
      </c>
      <c r="AA211" s="8">
        <f>IF(OR($B211="",$C211="",$D211="",$E211="",$F211="",$G211="",$H211="",$I211="",$J211="",$K211="",$L211=""),"",IF($B211="Female",1/(1+EXP(-SUMPRODUCT(Engine!$C$6562:$C$6593,INDIRECT("Coefficients!$X$2:$X$33")))),1/(1+EXP(-SUMPRODUCT(Engine!$C$6562:$C$6593,INDIRECT("Coefficients!$Y$2:$Y$33"))))))</f>
      </c>
      <c r="AB211" s="8">
        <f>IF(OR($B211="",$C211="",$D211="",$E211="",$F211="",$G211="",$H211="",$I211="",$J211="",$K211="",$L211=""),"",IF($B211="Female",1/(1+EXP(-SUMPRODUCT(Engine!$C$6562:$C$6593,INDIRECT("Coefficients!$Z$2:$Z$33")))),1/(1+EXP(-SUMPRODUCT(Engine!$C$6562:$C$6593,INDIRECT("Coefficients!$AA$2:$AA$33"))))))</f>
      </c>
      <c r="AC211" s="8">
        <f>IF(OR($B211="",$C211="",$D211="",$E211="",$F211="",$G211="",$H211="",$I211="",$J211="",$K211="",$L211=""),"",IF($B211="Female",1/(1+EXP(-SUMPRODUCT(Engine!$C$6562:$C$6593,INDIRECT("Coefficients!$AB$2:$AB$33")))),1/(1+EXP(-SUMPRODUCT(Engine!$C$6562:$C$6593,INDIRECT("Coefficients!$AC$2:$AC$33"))))))</f>
      </c>
      <c r="AD211" s="8">
        <f>IF(OR($B211="",$C211="",$D211="",$E211="",$F211="",$G211="",$H211="",$I211="",$J211="",$K211="",$L211=""),"",IF($B211="Female",1/(1+EXP(-SUMPRODUCT(Engine!$C$6562:$C$6593,INDIRECT("Coefficients!$AD$2:$AD$33")))),1/(1+EXP(-SUMPRODUCT(Engine!$C$6562:$C$6593,INDIRECT("Coefficients!$AE$2:$AE$33"))))))</f>
      </c>
      <c r="AE211" s="8">
        <f>IF(OR($B211="",$C211="",$D211="",$E211="",$F211="",$G211="",$H211="",$I211="",$J211="",$K211="",$L211=""),"",IF($B211="Female",1/(1+EXP(-SUMPRODUCT(Engine!$C$6562:$C$6593,INDIRECT("Coefficients!$AF$2:$AF$33")))),1/(1+EXP(-SUMPRODUCT(Engine!$C$6562:$C$6593,INDIRECT("Coefficients!$AG$2:$AG$33"))))))</f>
      </c>
      <c r="AF211" s="8">
        <f>IF(OR($B211="",$C211="",$D211="",$E211="",$F211="",$G211="",$H211="",$I211="",$J211="",$K211="",$L211=""),"",IF($B211="Female",1/(1+EXP(-SUMPRODUCT(Engine!$C$6562:$C$6593,INDIRECT("Coefficients!$AH$2:$AH$33")))),1/(1+EXP(-SUMPRODUCT(Engine!$C$6562:$C$6593,INDIRECT("Coefficients!$AI$2:$AI$33"))))))</f>
      </c>
      <c r="AG211" s="8">
        <f>IF(OR($B211="",$C211="",$D211="",$E211="",$F211="",$G211="",$H211="",$I211="",$J211="",$K211="",$L211=""),"",IF($B211="Female",1/(1+EXP(-SUMPRODUCT(Engine!$C$6562:$C$6593,INDIRECT("Coefficients!$AJ$2:$AJ$33")))),1/(1+EXP(-SUMPRODUCT(Engine!$C$6562:$C$6593,INDIRECT("Coefficients!$AK$2:$AK$33"))))))</f>
      </c>
      <c r="AH211" s="8">
        <f>IF(OR($B211="",$C211="",$D211="",$E211="",$F211="",$G211="",$H211="",$I211="",$J211="",$K211="",$L211=""),"",IF($B211="Female",1/(1+EXP(-SUMPRODUCT(Engine!$C$6562:$C$6593,INDIRECT("Coefficients!$AL$2:$AL$33")))),1/(1+EXP(-SUMPRODUCT(Engine!$C$6562:$C$6593,INDIRECT("Coefficients!$AM$2:$AM$33"))))))</f>
      </c>
      <c r="AI211" s="8">
        <f>IF(OR($B211="",$C211="",$D211="",$E211="",$F211="",$G211="",$H211="",$I211="",$J211="",$K211="",$L211=""),"",IF($B211="Female",1/(1+EXP(-SUMPRODUCT(Engine!$C$6562:$C$6593,INDIRECT("Coefficients!$AN$2:$AN$33")))),1/(1+EXP(-SUMPRODUCT(Engine!$C$6562:$C$6593,INDIRECT("Coefficients!$AO$2:$AO$33"))))))</f>
      </c>
      <c r="AJ211" s="8">
        <f>IF(OR($B211="",$C211="",$D211="",$E211="",$F211="",$G211="",$H211="",$I211="",$J211="",$K211="",$L211=""),"",IF($B211="Female",1/(1+EXP(-SUMPRODUCT(Engine!$C$6562:$C$6593,INDIRECT("Coefficients!$AP$2:$AP$33")))),1/(1+EXP(-SUMPRODUCT(Engine!$C$6562:$C$6593,INDIRECT("Coefficients!$AQ$2:$AQ$33"))))))</f>
      </c>
      <c r="AK211" s="8">
        <f>IF(OR($B211="",$C211="",$D211="",$E211="",$F211="",$G211="",$H211="",$I211="",$J211="",$K211="",$L211=""),"",IF($B211="Female",1/(1+EXP(-SUMPRODUCT(Engine!$C$6562:$C$6593,INDIRECT("Coefficients!$AR$2:$AR$33")))),1/(1+EXP(-SUMPRODUCT(Engine!$C$6562:$C$6593,INDIRECT("Coefficients!$AS$2:$AS$33"))))))</f>
      </c>
      <c r="AL211" s="8">
        <f>IF(OR($B211="",$C211="",$D211="",$E211="",$F211="",$G211="",$H211="",$I211="",$J211="",$K211="",$L211=""),"",IF($B211="Female",1/(1+EXP(-SUMPRODUCT(Engine!$C$6562:$C$6593,INDIRECT("Coefficients!$AT$2:$AT$33")))),1/(1+EXP(-SUMPRODUCT(Engine!$C$6562:$C$6593,INDIRECT("Coefficients!$AU$2:$AU$33"))))))</f>
      </c>
      <c r="AM211" s="8">
        <f>IF(OR($B211="",$C211="",$D211="",$E211="",$F211="",$G211="",$H211="",$I211="",$J211="",$K211="",$L211=""),"",IF($B211="Female",1/(1+EXP(-SUMPRODUCT(Engine!$C$6562:$C$6593,INDIRECT("Coefficients!$AV$2:$AV$33")))),1/(1+EXP(-SUMPRODUCT(Engine!$C$6562:$C$6593,INDIRECT("Coefficients!$AW$2:$AW$33"))))))</f>
      </c>
      <c r="AN211" s="8">
        <f>IF(OR($B211="",$C211="",$D211="",$E211="",$F211="",$G211="",$H211="",$I211="",$J211="",$K211="",$L211=""),"",IF($B211="Female",1/(1+EXP(-SUMPRODUCT(Engine!$C$6562:$C$6593,INDIRECT("Coefficients!$AX$2:$AX$33")))),1/(1+EXP(-SUMPRODUCT(Engine!$C$6562:$C$6593,INDIRECT("Coefficients!$AY$2:$AY$33"))))))</f>
      </c>
      <c r="AO211" s="8">
        <f>IF(OR($B211="",$C211="",$D211="",$E211="",$F211="",$G211="",$H211="",$I211="",$J211="",$K211="",$L211=""),"",IF($B211="Female",1/(1+EXP(-SUMPRODUCT(Engine!$C$6562:$C$6593,INDIRECT("Coefficients!$AZ$2:$AZ$33")))),1/(1+EXP(-SUMPRODUCT(Engine!$C$6562:$C$6593,INDIRECT("Coefficients!$BA$2:$BA$33"))))))</f>
      </c>
      <c r="AP211" s="8">
        <f>IF(OR($B211="",$C211="",$D211="",$E211="",$F211="",$G211="",$H211="",$I211="",$J211="",$K211="",$L211=""),"",IF($B211="Female",1/(1+EXP(-SUMPRODUCT(Engine!$C$6562:$C$6593,INDIRECT("Coefficients!$BB$2:$BB$33")))),1/(1+EXP(-SUMPRODUCT(Engine!$C$6562:$C$6593,INDIRECT("Coefficients!$BC$2:$BC$33"))))))</f>
      </c>
      <c r="AQ211" s="8">
        <f>IF(OR($B211="",$C211="",$D211="",$E211="",$F211="",$G211="",$H211="",$I211="",$J211="",$K211="",$L211=""),"",IF($B211="Female",1/(1+EXP(-SUMPRODUCT(Engine!$C$6562:$C$6593,INDIRECT("Coefficients!$BD$2:$BD$33")))),1/(1+EXP(-SUMPRODUCT(Engine!$C$6562:$C$6593,INDIRECT("Coefficients!$BE$2:$BE$33"))))))</f>
      </c>
      <c r="AR211" s="8">
        <f>IF(OR($B211="",$C211="",$D211="",$E211="",$F211="",$G211="",$H211="",$I211="",$J211="",$K211="",$L211=""),"",IF($B211="Female",1/(1+EXP(-SUMPRODUCT(Engine!$C$6562:$C$6593,INDIRECT("Coefficients!$BF$2:$BF$33")))),1/(1+EXP(-SUMPRODUCT(Engine!$C$6562:$C$6593,INDIRECT("Coefficients!$BG$2:$BG$33"))))))</f>
      </c>
      <c r="AS211" s="8">
        <f>IF(OR($B211="",$C211="",$D211="",$E211="",$F211="",$G211="",$H211="",$I211="",$J211="",$K211="",$L211=""),"",IF($B211="Female",1/(1+EXP(-SUMPRODUCT(Engine!$C$6562:$C$6593,INDIRECT("Coefficients!$BH$2:$BH$33")))),1/(1+EXP(-SUMPRODUCT(Engine!$C$6562:$C$6593,INDIRECT("Coefficients!$BI$2:$BI$33"))))))</f>
      </c>
      <c r="AT211" s="8">
        <f>IF(OR($B211="",$C211="",$D211="",$E211="",$F211="",$G211="",$H211="",$I211="",$J211="",$K211="",$L211=""),"",IF($B211="Female",1/(1+EXP(-SUMPRODUCT(Engine!$C$6562:$C$6593,INDIRECT("Coefficients!$BJ$2:$BJ$33")))),1/(1+EXP(-SUMPRODUCT(Engine!$C$6562:$C$6593,INDIRECT("Coefficients!$BK$2:$BK$33"))))))</f>
      </c>
      <c r="AU211" s="8">
        <f>IF(OR($B211="",$C211="",$D211="",$E211="",$F211="",$G211="",$H211="",$I211="",$J211="",$K211="",$L211=""),"",IF($B211="Female",1/(1+EXP(-SUMPRODUCT(Engine!$C$6562:$C$6593,INDIRECT("Coefficients!$BL$2:$BL$33")))),1/(1+EXP(-SUMPRODUCT(Engine!$C$6562:$C$6593,INDIRECT("Coefficients!$BM$2:$BM$33"))))))</f>
      </c>
      <c r="AV211" s="8">
        <f>IF(OR($B211="",$C211="",$D211="",$E211="",$F211="",$G211="",$H211="",$I211="",$J211="",$K211="",$L211=""),"",IF($B211="Female",1/(1+EXP(-SUMPRODUCT(Engine!$C$6562:$C$6593,INDIRECT("Coefficients!$BN$2:$BN$33")))),1/(1+EXP(-SUMPRODUCT(Engine!$C$6562:$C$6593,INDIRECT("Coefficients!$BO$2:$BO$33"))))))</f>
      </c>
      <c r="AW211" s="8">
        <f>IF(OR($B211="",$C211="",$D211="",$E211="",$F211="",$G211="",$H211="",$I211="",$J211="",$K211="",$L211=""),"",IF($B211="Female",1/(1+EXP(-SUMPRODUCT(Engine!$C$6562:$C$6593,INDIRECT("Coefficients!$BP$2:$BP$33")))),1/(1+EXP(-SUMPRODUCT(Engine!$C$6562:$C$6593,INDIRECT("Coefficients!$BQ$2:$BQ$33"))))))</f>
      </c>
      <c r="AX211" s="8">
        <f>IF(OR($B211="",$C211="",$D211="",$E211="",$F211="",$G211="",$H211="",$I211="",$J211="",$K211="",$L211=""),"",IF($B211="Female",1/(1+EXP(-SUMPRODUCT(Engine!$C$6562:$C$6593,INDIRECT("Coefficients!$BR$2:$BR$33")))),1/(1+EXP(-SUMPRODUCT(Engine!$C$6562:$C$6593,INDIRECT("Coefficients!$BS$2:$BS$33"))))))</f>
      </c>
      <c r="AY211" s="8">
        <f>IF(OR($B211="",$C211="",$D211="",$E211="",$F211="",$G211="",$H211="",$I211="",$J211="",$K211="",$L211=""),"",IF($B211="Female",1/(1+EXP(-SUMPRODUCT(Engine!$C$6562:$C$6593,INDIRECT("Coefficients!$BT$2:$BT$33")))),1/(1+EXP(-SUMPRODUCT(Engine!$C$6562:$C$6593,INDIRECT("Coefficients!$BU$2:$BU$33"))))))</f>
      </c>
      <c r="AZ211" s="8">
        <f>IF(OR($B211="",$C211="",$D211="",$E211="",$F211="",$G211="",$H211="",$I211="",$J211="",$K211="",$L211=""),"",IF($B211="Female",1/(1+EXP(-SUMPRODUCT(Engine!$C$6562:$C$6593,INDIRECT("Coefficients!$BV$2:$BV$33")))),1/(1+EXP(-SUMPRODUCT(Engine!$C$6562:$C$6593,INDIRECT("Coefficients!$BW$2:$BW$33"))))))</f>
      </c>
      <c r="BA211" s="8">
        <f>IF(OR($B211="",$C211="",$D211="",$E211="",$F211="",$G211="",$H211="",$I211="",$J211="",$K211="",$L211=""),"",IF($B211="Female",1/(1+EXP(-SUMPRODUCT(Engine!$C$6562:$C$6593,INDIRECT("Coefficients!$BX$2:$BX$33")))),1/(1+EXP(-SUMPRODUCT(Engine!$C$6562:$C$6593,INDIRECT("Coefficients!$BY$2:$BY$33"))))))</f>
      </c>
      <c r="BB211" s="8">
        <f>IF(OR($B211="",$C211="",$D211="",$E211="",$F211="",$G211="",$H211="",$I211="",$J211="",$K211="",$L211=""),"",IF($B211="Female",1/(1+EXP(-SUMPRODUCT(Engine!$C$6562:$C$6593,INDIRECT("Coefficients!$BZ$2:$BZ$33")))),1/(1+EXP(-SUMPRODUCT(Engine!$C$6562:$C$6593,INDIRECT("Coefficients!$CA$2:$CA$33"))))))</f>
      </c>
      <c r="BC211" s="8">
        <f>IF(OR($B211="",$C211="",$D211="",$E211="",$F211="",$G211="",$H211="",$I211="",$J211="",$K211="",$L211=""),"",IF($B211="Female",1/(1+EXP(-SUMPRODUCT(Engine!$C$6562:$C$6593,INDIRECT("Coefficients!$CB$2:$CB$33")))),1/(1+EXP(-SUMPRODUCT(Engine!$C$6562:$C$6593,INDIRECT("Coefficients!$CC$2:$CC$33"))))))</f>
      </c>
      <c r="BD211" s="8">
        <f>IF(OR($B211="",$C211="",$D211="",$E211="",$F211="",$G211="",$H211="",$I211="",$J211="",$K211="",$L211=""),"",IF($B211="Female",1/(1+EXP(-SUMPRODUCT(Engine!$C$6562:$C$6593,INDIRECT("Coefficients!$CD$2:$CD$33")))),1/(1+EXP(-SUMPRODUCT(Engine!$C$6562:$C$6593,INDIRECT("Coefficients!$CE$2:$CE$33"))))))</f>
      </c>
      <c r="BE211" s="8">
        <f>IF(OR($B211="",$C211="",$D211="",$E211="",$F211="",$G211="",$H211="",$I211="",$J211="",$K211="",$L211=""),"",IF($B211="Female",1/(1+EXP(-SUMPRODUCT(Engine!$C$6562:$C$6593,INDIRECT("Coefficients!$CF$2:$CF$33")))),1/(1+EXP(-SUMPRODUCT(Engine!$C$6562:$C$6593,INDIRECT("Coefficients!$CG$2:$CG$33"))))))</f>
      </c>
      <c r="BF211" s="8">
        <f>IF(OR($B211="",$C211="",$D211="",$E211="",$F211="",$G211="",$H211="",$I211="",$J211="",$K211="",$L211=""),"",IF($B211="Female",1/(1+EXP(-SUMPRODUCT(Engine!$C$6562:$C$6593,INDIRECT("Coefficients!$CH$2:$CH$33")))),1/(1+EXP(-SUMPRODUCT(Engine!$C$6562:$C$6593,INDIRECT("Coefficients!$CI$2:$CI$33"))))))</f>
      </c>
      <c r="BG211" s="8">
        <f>IF(OR($B211="",$C211="",$D211="",$E211="",$F211="",$G211="",$H211="",$I211="",$J211="",$K211="",$L211=""),"",IF($B211="Female",1/(1+EXP(-SUMPRODUCT(Engine!$C$6562:$C$6593,INDIRECT("Coefficients!$CJ$2:$CJ$33")))),1/(1+EXP(-SUMPRODUCT(Engine!$C$6562:$C$6593,INDIRECT("Coefficients!$CK$2:$CK$33"))))))</f>
      </c>
      <c r="BH211" s="8">
        <f>IF(OR($B211="",$C211="",$D211="",$E211="",$F211="",$G211="",$H211="",$I211="",$J211="",$K211="",$L211=""),"",IF($B211="Female",1/(1+EXP(-SUMPRODUCT(Engine!$C$6562:$C$6593,INDIRECT("Coefficients!$CL$2:$CL$33")))),1/(1+EXP(-SUMPRODUCT(Engine!$C$6562:$C$6593,INDIRECT("Coefficients!$CM$2:$CM$33"))))))</f>
      </c>
      <c r="BI211" s="8">
        <f>IF(OR($B211="",$C211="",$D211="",$E211="",$F211="",$G211="",$H211="",$I211="",$J211="",$K211="",$L211=""),"",IF($B211="Female",1/(1+EXP(-SUMPRODUCT(Engine!$C$6562:$C$6593,INDIRECT("Coefficients!$CN$2:$CN$33")))),1/(1+EXP(-SUMPRODUCT(Engine!$C$6562:$C$6593,INDIRECT("Coefficients!$CO$2:$CO$33"))))))</f>
      </c>
      <c r="BJ211" s="8">
        <f>IF(OR($B211="",$C211="",$D211="",$E211="",$F211="",$G211="",$H211="",$I211="",$J211="",$K211="",$L211=""),"",IF($B211="Female",1/(1+EXP(-SUMPRODUCT(Engine!$C$6562:$C$6593,INDIRECT("Coefficients!$CP$2:$CP$33")))),1/(1+EXP(-SUMPRODUCT(Engine!$C$6562:$C$6593,INDIRECT("Coefficients!$CQ$2:$CQ$33"))))))</f>
      </c>
      <c r="BK211" s="8">
        <f>IF(OR($B211="",$C211="",$D211="",$E211="",$F211="",$G211="",$H211="",$I211="",$J211="",$K211="",$L211=""),"",IF($B211="Female",1/(1+EXP(-SUMPRODUCT(Engine!$C$6562:$C$6593,INDIRECT("Coefficients!$CR$2:$CR$33")))),1/(1+EXP(-SUMPRODUCT(Engine!$C$6562:$C$6593,INDIRECT("Coefficients!$CS$2:$CS$33"))))))</f>
      </c>
      <c r="BL211" s="8">
        <f>IF(OR($B211="",$C211="",$D211="",$E211="",$F211="",$G211="",$H211="",$I211="",$J211="",$K211="",$L211=""),"",IF($B211="Female",1/(1+EXP(-SUMPRODUCT(Engine!$C$6562:$C$6593,INDIRECT("Coefficients!$CT$2:$CT$33")))),1/(1+EXP(-SUMPRODUCT(Engine!$C$6562:$C$6593,INDIRECT("Coefficients!$CU$2:$CU$33"))))))</f>
      </c>
      <c r="BM211" s="8">
        <f>IF(OR($B211="",$C211="",$D211="",$E211="",$F211="",$G211="",$H211="",$I211="",$J211="",$K211="",$L211=""),"",IF($B211="Female",1/(1+EXP(-SUMPRODUCT(Engine!$C$6562:$C$6593,INDIRECT("Coefficients!$CV$2:$CV$33")))),1/(1+EXP(-SUMPRODUCT(Engine!$C$6562:$C$6593,INDIRECT("Coefficients!$CW$2:$CW$33"))))))</f>
      </c>
    </row>
    <row r="212" spans="1:65" x14ac:dyDescent="0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8">
        <f>IF(OR($B212="",$C212="",$D212="",$E212="",$F212="",$G212="",$H212="",$I212="",$J212="",$K212="",$L212=""),"",IF($B212="Female",1/(1+EXP(-SUMPRODUCT(Engine!$C$6594:$C$6625,INDIRECT("Coefficients!$B$2:$B$33")))),1/(1+EXP(-SUMPRODUCT(Engine!$C$6594:$C$6625,INDIRECT("Coefficients!$C$2:$C$33"))))))</f>
      </c>
      <c r="Q212" s="8">
        <f>IF(OR($B212="",$C212="",$D212="",$E212="",$F212="",$G212="",$H212="",$I212="",$J212="",$K212="",$L212=""),"",IF($B212="Female",1/(1+EXP(-SUMPRODUCT(Engine!$C$6594:$C$6625,INDIRECT("Coefficients!$D$2:$D$33")))),1/(1+EXP(-SUMPRODUCT(Engine!$C$6594:$C$6625,INDIRECT("Coefficients!$E$2:$E$33"))))))</f>
      </c>
      <c r="R212" s="8">
        <f>IF(OR($B212="",$C212="",$D212="",$E212="",$F212="",$G212="",$H212="",$I212="",$J212="",$K212="",$L212=""),"",IF($B212="Female",1/(1+EXP(-SUMPRODUCT(Engine!$C$6594:$C$6625,INDIRECT("Coefficients!$F$2:$F$33")))),1/(1+EXP(-SUMPRODUCT(Engine!$C$6594:$C$6625,INDIRECT("Coefficients!$G$2:$G$33"))))))</f>
      </c>
      <c r="S212" s="8">
        <f>IF(OR($B212="",$C212="",$D212="",$E212="",$F212="",$G212="",$H212="",$I212="",$J212="",$K212="",$L212=""),"",IF($B212="Female",1/(1+EXP(-SUMPRODUCT(Engine!$C$6594:$C$6625,INDIRECT("Coefficients!$H$2:$H$33")))),1/(1+EXP(-SUMPRODUCT(Engine!$C$6594:$C$6625,INDIRECT("Coefficients!$I$2:$I$33"))))))</f>
      </c>
      <c r="T212" s="8">
        <f>IF(OR($B212="",$C212="",$D212="",$E212="",$F212="",$G212="",$H212="",$I212="",$J212="",$K212="",$L212=""),"",IF($B212="Female",1/(1+EXP(-SUMPRODUCT(Engine!$C$6594:$C$6625,INDIRECT("Coefficients!$J$2:$J$33")))),1/(1+EXP(-SUMPRODUCT(Engine!$C$6594:$C$6625,INDIRECT("Coefficients!$K$2:$K$33"))))))</f>
      </c>
      <c r="U212" s="8">
        <f>IF(OR($B212="",$C212="",$D212="",$E212="",$F212="",$G212="",$H212="",$I212="",$J212="",$K212="",$L212=""),"",IF($B212="Female",1/(1+EXP(-SUMPRODUCT(Engine!$C$6594:$C$6625,INDIRECT("Coefficients!$L$2:$L$33")))),1/(1+EXP(-SUMPRODUCT(Engine!$C$6594:$C$6625,INDIRECT("Coefficients!$M$2:$M$33"))))))</f>
      </c>
      <c r="V212" s="8">
        <f>IF(OR($B212="",$C212="",$D212="",$E212="",$F212="",$G212="",$H212="",$I212="",$J212="",$K212="",$L212=""),"",IF($B212="Female",1/(1+EXP(-SUMPRODUCT(Engine!$C$6594:$C$6625,INDIRECT("Coefficients!$N$2:$N$33")))),1/(1+EXP(-SUMPRODUCT(Engine!$C$6594:$C$6625,INDIRECT("Coefficients!$O$2:$O$33"))))))</f>
      </c>
      <c r="W212" s="8">
        <f>IF(OR($B212="",$C212="",$D212="",$E212="",$F212="",$G212="",$H212="",$I212="",$J212="",$K212="",$L212=""),"",IF($B212="Female",1/(1+EXP(-SUMPRODUCT(Engine!$C$6594:$C$6625,INDIRECT("Coefficients!$P$2:$P$33")))),1/(1+EXP(-SUMPRODUCT(Engine!$C$6594:$C$6625,INDIRECT("Coefficients!$Q$2:$Q$33"))))))</f>
      </c>
      <c r="X212" s="8">
        <f>IF(OR($B212="",$C212="",$D212="",$E212="",$F212="",$G212="",$H212="",$I212="",$J212="",$K212="",$L212=""),"",IF($B212="Female",1/(1+EXP(-SUMPRODUCT(Engine!$C$6594:$C$6625,INDIRECT("Coefficients!$R$2:$R$33")))),1/(1+EXP(-SUMPRODUCT(Engine!$C$6594:$C$6625,INDIRECT("Coefficients!$S$2:$S$33"))))))</f>
      </c>
      <c r="Y212" s="8">
        <f>IF(OR($B212="",$C212="",$D212="",$E212="",$F212="",$G212="",$H212="",$I212="",$J212="",$K212="",$L212=""),"",IF($B212="Female",1/(1+EXP(-SUMPRODUCT(Engine!$C$6594:$C$6625,INDIRECT("Coefficients!$T$2:$T$33")))),1/(1+EXP(-SUMPRODUCT(Engine!$C$6594:$C$6625,INDIRECT("Coefficients!$U$2:$U$33"))))))</f>
      </c>
      <c r="Z212" s="8">
        <f>IF(OR($B212="",$C212="",$D212="",$E212="",$F212="",$G212="",$H212="",$I212="",$J212="",$K212="",$L212=""),"",IF($B212="Female",1/(1+EXP(-SUMPRODUCT(Engine!$C$6594:$C$6625,INDIRECT("Coefficients!$V$2:$V$33")))),1/(1+EXP(-SUMPRODUCT(Engine!$C$6594:$C$6625,INDIRECT("Coefficients!$W$2:$W$33"))))))</f>
      </c>
      <c r="AA212" s="8">
        <f>IF(OR($B212="",$C212="",$D212="",$E212="",$F212="",$G212="",$H212="",$I212="",$J212="",$K212="",$L212=""),"",IF($B212="Female",1/(1+EXP(-SUMPRODUCT(Engine!$C$6594:$C$6625,INDIRECT("Coefficients!$X$2:$X$33")))),1/(1+EXP(-SUMPRODUCT(Engine!$C$6594:$C$6625,INDIRECT("Coefficients!$Y$2:$Y$33"))))))</f>
      </c>
      <c r="AB212" s="8">
        <f>IF(OR($B212="",$C212="",$D212="",$E212="",$F212="",$G212="",$H212="",$I212="",$J212="",$K212="",$L212=""),"",IF($B212="Female",1/(1+EXP(-SUMPRODUCT(Engine!$C$6594:$C$6625,INDIRECT("Coefficients!$Z$2:$Z$33")))),1/(1+EXP(-SUMPRODUCT(Engine!$C$6594:$C$6625,INDIRECT("Coefficients!$AA$2:$AA$33"))))))</f>
      </c>
      <c r="AC212" s="8">
        <f>IF(OR($B212="",$C212="",$D212="",$E212="",$F212="",$G212="",$H212="",$I212="",$J212="",$K212="",$L212=""),"",IF($B212="Female",1/(1+EXP(-SUMPRODUCT(Engine!$C$6594:$C$6625,INDIRECT("Coefficients!$AB$2:$AB$33")))),1/(1+EXP(-SUMPRODUCT(Engine!$C$6594:$C$6625,INDIRECT("Coefficients!$AC$2:$AC$33"))))))</f>
      </c>
      <c r="AD212" s="8">
        <f>IF(OR($B212="",$C212="",$D212="",$E212="",$F212="",$G212="",$H212="",$I212="",$J212="",$K212="",$L212=""),"",IF($B212="Female",1/(1+EXP(-SUMPRODUCT(Engine!$C$6594:$C$6625,INDIRECT("Coefficients!$AD$2:$AD$33")))),1/(1+EXP(-SUMPRODUCT(Engine!$C$6594:$C$6625,INDIRECT("Coefficients!$AE$2:$AE$33"))))))</f>
      </c>
      <c r="AE212" s="8">
        <f>IF(OR($B212="",$C212="",$D212="",$E212="",$F212="",$G212="",$H212="",$I212="",$J212="",$K212="",$L212=""),"",IF($B212="Female",1/(1+EXP(-SUMPRODUCT(Engine!$C$6594:$C$6625,INDIRECT("Coefficients!$AF$2:$AF$33")))),1/(1+EXP(-SUMPRODUCT(Engine!$C$6594:$C$6625,INDIRECT("Coefficients!$AG$2:$AG$33"))))))</f>
      </c>
      <c r="AF212" s="8">
        <f>IF(OR($B212="",$C212="",$D212="",$E212="",$F212="",$G212="",$H212="",$I212="",$J212="",$K212="",$L212=""),"",IF($B212="Female",1/(1+EXP(-SUMPRODUCT(Engine!$C$6594:$C$6625,INDIRECT("Coefficients!$AH$2:$AH$33")))),1/(1+EXP(-SUMPRODUCT(Engine!$C$6594:$C$6625,INDIRECT("Coefficients!$AI$2:$AI$33"))))))</f>
      </c>
      <c r="AG212" s="8">
        <f>IF(OR($B212="",$C212="",$D212="",$E212="",$F212="",$G212="",$H212="",$I212="",$J212="",$K212="",$L212=""),"",IF($B212="Female",1/(1+EXP(-SUMPRODUCT(Engine!$C$6594:$C$6625,INDIRECT("Coefficients!$AJ$2:$AJ$33")))),1/(1+EXP(-SUMPRODUCT(Engine!$C$6594:$C$6625,INDIRECT("Coefficients!$AK$2:$AK$33"))))))</f>
      </c>
      <c r="AH212" s="8">
        <f>IF(OR($B212="",$C212="",$D212="",$E212="",$F212="",$G212="",$H212="",$I212="",$J212="",$K212="",$L212=""),"",IF($B212="Female",1/(1+EXP(-SUMPRODUCT(Engine!$C$6594:$C$6625,INDIRECT("Coefficients!$AL$2:$AL$33")))),1/(1+EXP(-SUMPRODUCT(Engine!$C$6594:$C$6625,INDIRECT("Coefficients!$AM$2:$AM$33"))))))</f>
      </c>
      <c r="AI212" s="8">
        <f>IF(OR($B212="",$C212="",$D212="",$E212="",$F212="",$G212="",$H212="",$I212="",$J212="",$K212="",$L212=""),"",IF($B212="Female",1/(1+EXP(-SUMPRODUCT(Engine!$C$6594:$C$6625,INDIRECT("Coefficients!$AN$2:$AN$33")))),1/(1+EXP(-SUMPRODUCT(Engine!$C$6594:$C$6625,INDIRECT("Coefficients!$AO$2:$AO$33"))))))</f>
      </c>
      <c r="AJ212" s="8">
        <f>IF(OR($B212="",$C212="",$D212="",$E212="",$F212="",$G212="",$H212="",$I212="",$J212="",$K212="",$L212=""),"",IF($B212="Female",1/(1+EXP(-SUMPRODUCT(Engine!$C$6594:$C$6625,INDIRECT("Coefficients!$AP$2:$AP$33")))),1/(1+EXP(-SUMPRODUCT(Engine!$C$6594:$C$6625,INDIRECT("Coefficients!$AQ$2:$AQ$33"))))))</f>
      </c>
      <c r="AK212" s="8">
        <f>IF(OR($B212="",$C212="",$D212="",$E212="",$F212="",$G212="",$H212="",$I212="",$J212="",$K212="",$L212=""),"",IF($B212="Female",1/(1+EXP(-SUMPRODUCT(Engine!$C$6594:$C$6625,INDIRECT("Coefficients!$AR$2:$AR$33")))),1/(1+EXP(-SUMPRODUCT(Engine!$C$6594:$C$6625,INDIRECT("Coefficients!$AS$2:$AS$33"))))))</f>
      </c>
      <c r="AL212" s="8">
        <f>IF(OR($B212="",$C212="",$D212="",$E212="",$F212="",$G212="",$H212="",$I212="",$J212="",$K212="",$L212=""),"",IF($B212="Female",1/(1+EXP(-SUMPRODUCT(Engine!$C$6594:$C$6625,INDIRECT("Coefficients!$AT$2:$AT$33")))),1/(1+EXP(-SUMPRODUCT(Engine!$C$6594:$C$6625,INDIRECT("Coefficients!$AU$2:$AU$33"))))))</f>
      </c>
      <c r="AM212" s="8">
        <f>IF(OR($B212="",$C212="",$D212="",$E212="",$F212="",$G212="",$H212="",$I212="",$J212="",$K212="",$L212=""),"",IF($B212="Female",1/(1+EXP(-SUMPRODUCT(Engine!$C$6594:$C$6625,INDIRECT("Coefficients!$AV$2:$AV$33")))),1/(1+EXP(-SUMPRODUCT(Engine!$C$6594:$C$6625,INDIRECT("Coefficients!$AW$2:$AW$33"))))))</f>
      </c>
      <c r="AN212" s="8">
        <f>IF(OR($B212="",$C212="",$D212="",$E212="",$F212="",$G212="",$H212="",$I212="",$J212="",$K212="",$L212=""),"",IF($B212="Female",1/(1+EXP(-SUMPRODUCT(Engine!$C$6594:$C$6625,INDIRECT("Coefficients!$AX$2:$AX$33")))),1/(1+EXP(-SUMPRODUCT(Engine!$C$6594:$C$6625,INDIRECT("Coefficients!$AY$2:$AY$33"))))))</f>
      </c>
      <c r="AO212" s="8">
        <f>IF(OR($B212="",$C212="",$D212="",$E212="",$F212="",$G212="",$H212="",$I212="",$J212="",$K212="",$L212=""),"",IF($B212="Female",1/(1+EXP(-SUMPRODUCT(Engine!$C$6594:$C$6625,INDIRECT("Coefficients!$AZ$2:$AZ$33")))),1/(1+EXP(-SUMPRODUCT(Engine!$C$6594:$C$6625,INDIRECT("Coefficients!$BA$2:$BA$33"))))))</f>
      </c>
      <c r="AP212" s="8">
        <f>IF(OR($B212="",$C212="",$D212="",$E212="",$F212="",$G212="",$H212="",$I212="",$J212="",$K212="",$L212=""),"",IF($B212="Female",1/(1+EXP(-SUMPRODUCT(Engine!$C$6594:$C$6625,INDIRECT("Coefficients!$BB$2:$BB$33")))),1/(1+EXP(-SUMPRODUCT(Engine!$C$6594:$C$6625,INDIRECT("Coefficients!$BC$2:$BC$33"))))))</f>
      </c>
      <c r="AQ212" s="8">
        <f>IF(OR($B212="",$C212="",$D212="",$E212="",$F212="",$G212="",$H212="",$I212="",$J212="",$K212="",$L212=""),"",IF($B212="Female",1/(1+EXP(-SUMPRODUCT(Engine!$C$6594:$C$6625,INDIRECT("Coefficients!$BD$2:$BD$33")))),1/(1+EXP(-SUMPRODUCT(Engine!$C$6594:$C$6625,INDIRECT("Coefficients!$BE$2:$BE$33"))))))</f>
      </c>
      <c r="AR212" s="8">
        <f>IF(OR($B212="",$C212="",$D212="",$E212="",$F212="",$G212="",$H212="",$I212="",$J212="",$K212="",$L212=""),"",IF($B212="Female",1/(1+EXP(-SUMPRODUCT(Engine!$C$6594:$C$6625,INDIRECT("Coefficients!$BF$2:$BF$33")))),1/(1+EXP(-SUMPRODUCT(Engine!$C$6594:$C$6625,INDIRECT("Coefficients!$BG$2:$BG$33"))))))</f>
      </c>
      <c r="AS212" s="8">
        <f>IF(OR($B212="",$C212="",$D212="",$E212="",$F212="",$G212="",$H212="",$I212="",$J212="",$K212="",$L212=""),"",IF($B212="Female",1/(1+EXP(-SUMPRODUCT(Engine!$C$6594:$C$6625,INDIRECT("Coefficients!$BH$2:$BH$33")))),1/(1+EXP(-SUMPRODUCT(Engine!$C$6594:$C$6625,INDIRECT("Coefficients!$BI$2:$BI$33"))))))</f>
      </c>
      <c r="AT212" s="8">
        <f>IF(OR($B212="",$C212="",$D212="",$E212="",$F212="",$G212="",$H212="",$I212="",$J212="",$K212="",$L212=""),"",IF($B212="Female",1/(1+EXP(-SUMPRODUCT(Engine!$C$6594:$C$6625,INDIRECT("Coefficients!$BJ$2:$BJ$33")))),1/(1+EXP(-SUMPRODUCT(Engine!$C$6594:$C$6625,INDIRECT("Coefficients!$BK$2:$BK$33"))))))</f>
      </c>
      <c r="AU212" s="8">
        <f>IF(OR($B212="",$C212="",$D212="",$E212="",$F212="",$G212="",$H212="",$I212="",$J212="",$K212="",$L212=""),"",IF($B212="Female",1/(1+EXP(-SUMPRODUCT(Engine!$C$6594:$C$6625,INDIRECT("Coefficients!$BL$2:$BL$33")))),1/(1+EXP(-SUMPRODUCT(Engine!$C$6594:$C$6625,INDIRECT("Coefficients!$BM$2:$BM$33"))))))</f>
      </c>
      <c r="AV212" s="8">
        <f>IF(OR($B212="",$C212="",$D212="",$E212="",$F212="",$G212="",$H212="",$I212="",$J212="",$K212="",$L212=""),"",IF($B212="Female",1/(1+EXP(-SUMPRODUCT(Engine!$C$6594:$C$6625,INDIRECT("Coefficients!$BN$2:$BN$33")))),1/(1+EXP(-SUMPRODUCT(Engine!$C$6594:$C$6625,INDIRECT("Coefficients!$BO$2:$BO$33"))))))</f>
      </c>
      <c r="AW212" s="8">
        <f>IF(OR($B212="",$C212="",$D212="",$E212="",$F212="",$G212="",$H212="",$I212="",$J212="",$K212="",$L212=""),"",IF($B212="Female",1/(1+EXP(-SUMPRODUCT(Engine!$C$6594:$C$6625,INDIRECT("Coefficients!$BP$2:$BP$33")))),1/(1+EXP(-SUMPRODUCT(Engine!$C$6594:$C$6625,INDIRECT("Coefficients!$BQ$2:$BQ$33"))))))</f>
      </c>
      <c r="AX212" s="8">
        <f>IF(OR($B212="",$C212="",$D212="",$E212="",$F212="",$G212="",$H212="",$I212="",$J212="",$K212="",$L212=""),"",IF($B212="Female",1/(1+EXP(-SUMPRODUCT(Engine!$C$6594:$C$6625,INDIRECT("Coefficients!$BR$2:$BR$33")))),1/(1+EXP(-SUMPRODUCT(Engine!$C$6594:$C$6625,INDIRECT("Coefficients!$BS$2:$BS$33"))))))</f>
      </c>
      <c r="AY212" s="8">
        <f>IF(OR($B212="",$C212="",$D212="",$E212="",$F212="",$G212="",$H212="",$I212="",$J212="",$K212="",$L212=""),"",IF($B212="Female",1/(1+EXP(-SUMPRODUCT(Engine!$C$6594:$C$6625,INDIRECT("Coefficients!$BT$2:$BT$33")))),1/(1+EXP(-SUMPRODUCT(Engine!$C$6594:$C$6625,INDIRECT("Coefficients!$BU$2:$BU$33"))))))</f>
      </c>
      <c r="AZ212" s="8">
        <f>IF(OR($B212="",$C212="",$D212="",$E212="",$F212="",$G212="",$H212="",$I212="",$J212="",$K212="",$L212=""),"",IF($B212="Female",1/(1+EXP(-SUMPRODUCT(Engine!$C$6594:$C$6625,INDIRECT("Coefficients!$BV$2:$BV$33")))),1/(1+EXP(-SUMPRODUCT(Engine!$C$6594:$C$6625,INDIRECT("Coefficients!$BW$2:$BW$33"))))))</f>
      </c>
      <c r="BA212" s="8">
        <f>IF(OR($B212="",$C212="",$D212="",$E212="",$F212="",$G212="",$H212="",$I212="",$J212="",$K212="",$L212=""),"",IF($B212="Female",1/(1+EXP(-SUMPRODUCT(Engine!$C$6594:$C$6625,INDIRECT("Coefficients!$BX$2:$BX$33")))),1/(1+EXP(-SUMPRODUCT(Engine!$C$6594:$C$6625,INDIRECT("Coefficients!$BY$2:$BY$33"))))))</f>
      </c>
      <c r="BB212" s="8">
        <f>IF(OR($B212="",$C212="",$D212="",$E212="",$F212="",$G212="",$H212="",$I212="",$J212="",$K212="",$L212=""),"",IF($B212="Female",1/(1+EXP(-SUMPRODUCT(Engine!$C$6594:$C$6625,INDIRECT("Coefficients!$BZ$2:$BZ$33")))),1/(1+EXP(-SUMPRODUCT(Engine!$C$6594:$C$6625,INDIRECT("Coefficients!$CA$2:$CA$33"))))))</f>
      </c>
      <c r="BC212" s="8">
        <f>IF(OR($B212="",$C212="",$D212="",$E212="",$F212="",$G212="",$H212="",$I212="",$J212="",$K212="",$L212=""),"",IF($B212="Female",1/(1+EXP(-SUMPRODUCT(Engine!$C$6594:$C$6625,INDIRECT("Coefficients!$CB$2:$CB$33")))),1/(1+EXP(-SUMPRODUCT(Engine!$C$6594:$C$6625,INDIRECT("Coefficients!$CC$2:$CC$33"))))))</f>
      </c>
      <c r="BD212" s="8">
        <f>IF(OR($B212="",$C212="",$D212="",$E212="",$F212="",$G212="",$H212="",$I212="",$J212="",$K212="",$L212=""),"",IF($B212="Female",1/(1+EXP(-SUMPRODUCT(Engine!$C$6594:$C$6625,INDIRECT("Coefficients!$CD$2:$CD$33")))),1/(1+EXP(-SUMPRODUCT(Engine!$C$6594:$C$6625,INDIRECT("Coefficients!$CE$2:$CE$33"))))))</f>
      </c>
      <c r="BE212" s="8">
        <f>IF(OR($B212="",$C212="",$D212="",$E212="",$F212="",$G212="",$H212="",$I212="",$J212="",$K212="",$L212=""),"",IF($B212="Female",1/(1+EXP(-SUMPRODUCT(Engine!$C$6594:$C$6625,INDIRECT("Coefficients!$CF$2:$CF$33")))),1/(1+EXP(-SUMPRODUCT(Engine!$C$6594:$C$6625,INDIRECT("Coefficients!$CG$2:$CG$33"))))))</f>
      </c>
      <c r="BF212" s="8">
        <f>IF(OR($B212="",$C212="",$D212="",$E212="",$F212="",$G212="",$H212="",$I212="",$J212="",$K212="",$L212=""),"",IF($B212="Female",1/(1+EXP(-SUMPRODUCT(Engine!$C$6594:$C$6625,INDIRECT("Coefficients!$CH$2:$CH$33")))),1/(1+EXP(-SUMPRODUCT(Engine!$C$6594:$C$6625,INDIRECT("Coefficients!$CI$2:$CI$33"))))))</f>
      </c>
      <c r="BG212" s="8">
        <f>IF(OR($B212="",$C212="",$D212="",$E212="",$F212="",$G212="",$H212="",$I212="",$J212="",$K212="",$L212=""),"",IF($B212="Female",1/(1+EXP(-SUMPRODUCT(Engine!$C$6594:$C$6625,INDIRECT("Coefficients!$CJ$2:$CJ$33")))),1/(1+EXP(-SUMPRODUCT(Engine!$C$6594:$C$6625,INDIRECT("Coefficients!$CK$2:$CK$33"))))))</f>
      </c>
      <c r="BH212" s="8">
        <f>IF(OR($B212="",$C212="",$D212="",$E212="",$F212="",$G212="",$H212="",$I212="",$J212="",$K212="",$L212=""),"",IF($B212="Female",1/(1+EXP(-SUMPRODUCT(Engine!$C$6594:$C$6625,INDIRECT("Coefficients!$CL$2:$CL$33")))),1/(1+EXP(-SUMPRODUCT(Engine!$C$6594:$C$6625,INDIRECT("Coefficients!$CM$2:$CM$33"))))))</f>
      </c>
      <c r="BI212" s="8">
        <f>IF(OR($B212="",$C212="",$D212="",$E212="",$F212="",$G212="",$H212="",$I212="",$J212="",$K212="",$L212=""),"",IF($B212="Female",1/(1+EXP(-SUMPRODUCT(Engine!$C$6594:$C$6625,INDIRECT("Coefficients!$CN$2:$CN$33")))),1/(1+EXP(-SUMPRODUCT(Engine!$C$6594:$C$6625,INDIRECT("Coefficients!$CO$2:$CO$33"))))))</f>
      </c>
      <c r="BJ212" s="8">
        <f>IF(OR($B212="",$C212="",$D212="",$E212="",$F212="",$G212="",$H212="",$I212="",$J212="",$K212="",$L212=""),"",IF($B212="Female",1/(1+EXP(-SUMPRODUCT(Engine!$C$6594:$C$6625,INDIRECT("Coefficients!$CP$2:$CP$33")))),1/(1+EXP(-SUMPRODUCT(Engine!$C$6594:$C$6625,INDIRECT("Coefficients!$CQ$2:$CQ$33"))))))</f>
      </c>
      <c r="BK212" s="8">
        <f>IF(OR($B212="",$C212="",$D212="",$E212="",$F212="",$G212="",$H212="",$I212="",$J212="",$K212="",$L212=""),"",IF($B212="Female",1/(1+EXP(-SUMPRODUCT(Engine!$C$6594:$C$6625,INDIRECT("Coefficients!$CR$2:$CR$33")))),1/(1+EXP(-SUMPRODUCT(Engine!$C$6594:$C$6625,INDIRECT("Coefficients!$CS$2:$CS$33"))))))</f>
      </c>
      <c r="BL212" s="8">
        <f>IF(OR($B212="",$C212="",$D212="",$E212="",$F212="",$G212="",$H212="",$I212="",$J212="",$K212="",$L212=""),"",IF($B212="Female",1/(1+EXP(-SUMPRODUCT(Engine!$C$6594:$C$6625,INDIRECT("Coefficients!$CT$2:$CT$33")))),1/(1+EXP(-SUMPRODUCT(Engine!$C$6594:$C$6625,INDIRECT("Coefficients!$CU$2:$CU$33"))))))</f>
      </c>
      <c r="BM212" s="8">
        <f>IF(OR($B212="",$C212="",$D212="",$E212="",$F212="",$G212="",$H212="",$I212="",$J212="",$K212="",$L212=""),"",IF($B212="Female",1/(1+EXP(-SUMPRODUCT(Engine!$C$6594:$C$6625,INDIRECT("Coefficients!$CV$2:$CV$33")))),1/(1+EXP(-SUMPRODUCT(Engine!$C$6594:$C$6625,INDIRECT("Coefficients!$CW$2:$CW$33"))))))</f>
      </c>
    </row>
    <row r="213" spans="1:65" x14ac:dyDescent="0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8">
        <f>IF(OR($B213="",$C213="",$D213="",$E213="",$F213="",$G213="",$H213="",$I213="",$J213="",$K213="",$L213=""),"",IF($B213="Female",1/(1+EXP(-SUMPRODUCT(Engine!$C$6626:$C$6657,INDIRECT("Coefficients!$B$2:$B$33")))),1/(1+EXP(-SUMPRODUCT(Engine!$C$6626:$C$6657,INDIRECT("Coefficients!$C$2:$C$33"))))))</f>
      </c>
      <c r="Q213" s="8">
        <f>IF(OR($B213="",$C213="",$D213="",$E213="",$F213="",$G213="",$H213="",$I213="",$J213="",$K213="",$L213=""),"",IF($B213="Female",1/(1+EXP(-SUMPRODUCT(Engine!$C$6626:$C$6657,INDIRECT("Coefficients!$D$2:$D$33")))),1/(1+EXP(-SUMPRODUCT(Engine!$C$6626:$C$6657,INDIRECT("Coefficients!$E$2:$E$33"))))))</f>
      </c>
      <c r="R213" s="8">
        <f>IF(OR($B213="",$C213="",$D213="",$E213="",$F213="",$G213="",$H213="",$I213="",$J213="",$K213="",$L213=""),"",IF($B213="Female",1/(1+EXP(-SUMPRODUCT(Engine!$C$6626:$C$6657,INDIRECT("Coefficients!$F$2:$F$33")))),1/(1+EXP(-SUMPRODUCT(Engine!$C$6626:$C$6657,INDIRECT("Coefficients!$G$2:$G$33"))))))</f>
      </c>
      <c r="S213" s="8">
        <f>IF(OR($B213="",$C213="",$D213="",$E213="",$F213="",$G213="",$H213="",$I213="",$J213="",$K213="",$L213=""),"",IF($B213="Female",1/(1+EXP(-SUMPRODUCT(Engine!$C$6626:$C$6657,INDIRECT("Coefficients!$H$2:$H$33")))),1/(1+EXP(-SUMPRODUCT(Engine!$C$6626:$C$6657,INDIRECT("Coefficients!$I$2:$I$33"))))))</f>
      </c>
      <c r="T213" s="8">
        <f>IF(OR($B213="",$C213="",$D213="",$E213="",$F213="",$G213="",$H213="",$I213="",$J213="",$K213="",$L213=""),"",IF($B213="Female",1/(1+EXP(-SUMPRODUCT(Engine!$C$6626:$C$6657,INDIRECT("Coefficients!$J$2:$J$33")))),1/(1+EXP(-SUMPRODUCT(Engine!$C$6626:$C$6657,INDIRECT("Coefficients!$K$2:$K$33"))))))</f>
      </c>
      <c r="U213" s="8">
        <f>IF(OR($B213="",$C213="",$D213="",$E213="",$F213="",$G213="",$H213="",$I213="",$J213="",$K213="",$L213=""),"",IF($B213="Female",1/(1+EXP(-SUMPRODUCT(Engine!$C$6626:$C$6657,INDIRECT("Coefficients!$L$2:$L$33")))),1/(1+EXP(-SUMPRODUCT(Engine!$C$6626:$C$6657,INDIRECT("Coefficients!$M$2:$M$33"))))))</f>
      </c>
      <c r="V213" s="8">
        <f>IF(OR($B213="",$C213="",$D213="",$E213="",$F213="",$G213="",$H213="",$I213="",$J213="",$K213="",$L213=""),"",IF($B213="Female",1/(1+EXP(-SUMPRODUCT(Engine!$C$6626:$C$6657,INDIRECT("Coefficients!$N$2:$N$33")))),1/(1+EXP(-SUMPRODUCT(Engine!$C$6626:$C$6657,INDIRECT("Coefficients!$O$2:$O$33"))))))</f>
      </c>
      <c r="W213" s="8">
        <f>IF(OR($B213="",$C213="",$D213="",$E213="",$F213="",$G213="",$H213="",$I213="",$J213="",$K213="",$L213=""),"",IF($B213="Female",1/(1+EXP(-SUMPRODUCT(Engine!$C$6626:$C$6657,INDIRECT("Coefficients!$P$2:$P$33")))),1/(1+EXP(-SUMPRODUCT(Engine!$C$6626:$C$6657,INDIRECT("Coefficients!$Q$2:$Q$33"))))))</f>
      </c>
      <c r="X213" s="8">
        <f>IF(OR($B213="",$C213="",$D213="",$E213="",$F213="",$G213="",$H213="",$I213="",$J213="",$K213="",$L213=""),"",IF($B213="Female",1/(1+EXP(-SUMPRODUCT(Engine!$C$6626:$C$6657,INDIRECT("Coefficients!$R$2:$R$33")))),1/(1+EXP(-SUMPRODUCT(Engine!$C$6626:$C$6657,INDIRECT("Coefficients!$S$2:$S$33"))))))</f>
      </c>
      <c r="Y213" s="8">
        <f>IF(OR($B213="",$C213="",$D213="",$E213="",$F213="",$G213="",$H213="",$I213="",$J213="",$K213="",$L213=""),"",IF($B213="Female",1/(1+EXP(-SUMPRODUCT(Engine!$C$6626:$C$6657,INDIRECT("Coefficients!$T$2:$T$33")))),1/(1+EXP(-SUMPRODUCT(Engine!$C$6626:$C$6657,INDIRECT("Coefficients!$U$2:$U$33"))))))</f>
      </c>
      <c r="Z213" s="8">
        <f>IF(OR($B213="",$C213="",$D213="",$E213="",$F213="",$G213="",$H213="",$I213="",$J213="",$K213="",$L213=""),"",IF($B213="Female",1/(1+EXP(-SUMPRODUCT(Engine!$C$6626:$C$6657,INDIRECT("Coefficients!$V$2:$V$33")))),1/(1+EXP(-SUMPRODUCT(Engine!$C$6626:$C$6657,INDIRECT("Coefficients!$W$2:$W$33"))))))</f>
      </c>
      <c r="AA213" s="8">
        <f>IF(OR($B213="",$C213="",$D213="",$E213="",$F213="",$G213="",$H213="",$I213="",$J213="",$K213="",$L213=""),"",IF($B213="Female",1/(1+EXP(-SUMPRODUCT(Engine!$C$6626:$C$6657,INDIRECT("Coefficients!$X$2:$X$33")))),1/(1+EXP(-SUMPRODUCT(Engine!$C$6626:$C$6657,INDIRECT("Coefficients!$Y$2:$Y$33"))))))</f>
      </c>
      <c r="AB213" s="8">
        <f>IF(OR($B213="",$C213="",$D213="",$E213="",$F213="",$G213="",$H213="",$I213="",$J213="",$K213="",$L213=""),"",IF($B213="Female",1/(1+EXP(-SUMPRODUCT(Engine!$C$6626:$C$6657,INDIRECT("Coefficients!$Z$2:$Z$33")))),1/(1+EXP(-SUMPRODUCT(Engine!$C$6626:$C$6657,INDIRECT("Coefficients!$AA$2:$AA$33"))))))</f>
      </c>
      <c r="AC213" s="8">
        <f>IF(OR($B213="",$C213="",$D213="",$E213="",$F213="",$G213="",$H213="",$I213="",$J213="",$K213="",$L213=""),"",IF($B213="Female",1/(1+EXP(-SUMPRODUCT(Engine!$C$6626:$C$6657,INDIRECT("Coefficients!$AB$2:$AB$33")))),1/(1+EXP(-SUMPRODUCT(Engine!$C$6626:$C$6657,INDIRECT("Coefficients!$AC$2:$AC$33"))))))</f>
      </c>
      <c r="AD213" s="8">
        <f>IF(OR($B213="",$C213="",$D213="",$E213="",$F213="",$G213="",$H213="",$I213="",$J213="",$K213="",$L213=""),"",IF($B213="Female",1/(1+EXP(-SUMPRODUCT(Engine!$C$6626:$C$6657,INDIRECT("Coefficients!$AD$2:$AD$33")))),1/(1+EXP(-SUMPRODUCT(Engine!$C$6626:$C$6657,INDIRECT("Coefficients!$AE$2:$AE$33"))))))</f>
      </c>
      <c r="AE213" s="8">
        <f>IF(OR($B213="",$C213="",$D213="",$E213="",$F213="",$G213="",$H213="",$I213="",$J213="",$K213="",$L213=""),"",IF($B213="Female",1/(1+EXP(-SUMPRODUCT(Engine!$C$6626:$C$6657,INDIRECT("Coefficients!$AF$2:$AF$33")))),1/(1+EXP(-SUMPRODUCT(Engine!$C$6626:$C$6657,INDIRECT("Coefficients!$AG$2:$AG$33"))))))</f>
      </c>
      <c r="AF213" s="8">
        <f>IF(OR($B213="",$C213="",$D213="",$E213="",$F213="",$G213="",$H213="",$I213="",$J213="",$K213="",$L213=""),"",IF($B213="Female",1/(1+EXP(-SUMPRODUCT(Engine!$C$6626:$C$6657,INDIRECT("Coefficients!$AH$2:$AH$33")))),1/(1+EXP(-SUMPRODUCT(Engine!$C$6626:$C$6657,INDIRECT("Coefficients!$AI$2:$AI$33"))))))</f>
      </c>
      <c r="AG213" s="8">
        <f>IF(OR($B213="",$C213="",$D213="",$E213="",$F213="",$G213="",$H213="",$I213="",$J213="",$K213="",$L213=""),"",IF($B213="Female",1/(1+EXP(-SUMPRODUCT(Engine!$C$6626:$C$6657,INDIRECT("Coefficients!$AJ$2:$AJ$33")))),1/(1+EXP(-SUMPRODUCT(Engine!$C$6626:$C$6657,INDIRECT("Coefficients!$AK$2:$AK$33"))))))</f>
      </c>
      <c r="AH213" s="8">
        <f>IF(OR($B213="",$C213="",$D213="",$E213="",$F213="",$G213="",$H213="",$I213="",$J213="",$K213="",$L213=""),"",IF($B213="Female",1/(1+EXP(-SUMPRODUCT(Engine!$C$6626:$C$6657,INDIRECT("Coefficients!$AL$2:$AL$33")))),1/(1+EXP(-SUMPRODUCT(Engine!$C$6626:$C$6657,INDIRECT("Coefficients!$AM$2:$AM$33"))))))</f>
      </c>
      <c r="AI213" s="8">
        <f>IF(OR($B213="",$C213="",$D213="",$E213="",$F213="",$G213="",$H213="",$I213="",$J213="",$K213="",$L213=""),"",IF($B213="Female",1/(1+EXP(-SUMPRODUCT(Engine!$C$6626:$C$6657,INDIRECT("Coefficients!$AN$2:$AN$33")))),1/(1+EXP(-SUMPRODUCT(Engine!$C$6626:$C$6657,INDIRECT("Coefficients!$AO$2:$AO$33"))))))</f>
      </c>
      <c r="AJ213" s="8">
        <f>IF(OR($B213="",$C213="",$D213="",$E213="",$F213="",$G213="",$H213="",$I213="",$J213="",$K213="",$L213=""),"",IF($B213="Female",1/(1+EXP(-SUMPRODUCT(Engine!$C$6626:$C$6657,INDIRECT("Coefficients!$AP$2:$AP$33")))),1/(1+EXP(-SUMPRODUCT(Engine!$C$6626:$C$6657,INDIRECT("Coefficients!$AQ$2:$AQ$33"))))))</f>
      </c>
      <c r="AK213" s="8">
        <f>IF(OR($B213="",$C213="",$D213="",$E213="",$F213="",$G213="",$H213="",$I213="",$J213="",$K213="",$L213=""),"",IF($B213="Female",1/(1+EXP(-SUMPRODUCT(Engine!$C$6626:$C$6657,INDIRECT("Coefficients!$AR$2:$AR$33")))),1/(1+EXP(-SUMPRODUCT(Engine!$C$6626:$C$6657,INDIRECT("Coefficients!$AS$2:$AS$33"))))))</f>
      </c>
      <c r="AL213" s="8">
        <f>IF(OR($B213="",$C213="",$D213="",$E213="",$F213="",$G213="",$H213="",$I213="",$J213="",$K213="",$L213=""),"",IF($B213="Female",1/(1+EXP(-SUMPRODUCT(Engine!$C$6626:$C$6657,INDIRECT("Coefficients!$AT$2:$AT$33")))),1/(1+EXP(-SUMPRODUCT(Engine!$C$6626:$C$6657,INDIRECT("Coefficients!$AU$2:$AU$33"))))))</f>
      </c>
      <c r="AM213" s="8">
        <f>IF(OR($B213="",$C213="",$D213="",$E213="",$F213="",$G213="",$H213="",$I213="",$J213="",$K213="",$L213=""),"",IF($B213="Female",1/(1+EXP(-SUMPRODUCT(Engine!$C$6626:$C$6657,INDIRECT("Coefficients!$AV$2:$AV$33")))),1/(1+EXP(-SUMPRODUCT(Engine!$C$6626:$C$6657,INDIRECT("Coefficients!$AW$2:$AW$33"))))))</f>
      </c>
      <c r="AN213" s="8">
        <f>IF(OR($B213="",$C213="",$D213="",$E213="",$F213="",$G213="",$H213="",$I213="",$J213="",$K213="",$L213=""),"",IF($B213="Female",1/(1+EXP(-SUMPRODUCT(Engine!$C$6626:$C$6657,INDIRECT("Coefficients!$AX$2:$AX$33")))),1/(1+EXP(-SUMPRODUCT(Engine!$C$6626:$C$6657,INDIRECT("Coefficients!$AY$2:$AY$33"))))))</f>
      </c>
      <c r="AO213" s="8">
        <f>IF(OR($B213="",$C213="",$D213="",$E213="",$F213="",$G213="",$H213="",$I213="",$J213="",$K213="",$L213=""),"",IF($B213="Female",1/(1+EXP(-SUMPRODUCT(Engine!$C$6626:$C$6657,INDIRECT("Coefficients!$AZ$2:$AZ$33")))),1/(1+EXP(-SUMPRODUCT(Engine!$C$6626:$C$6657,INDIRECT("Coefficients!$BA$2:$BA$33"))))))</f>
      </c>
      <c r="AP213" s="8">
        <f>IF(OR($B213="",$C213="",$D213="",$E213="",$F213="",$G213="",$H213="",$I213="",$J213="",$K213="",$L213=""),"",IF($B213="Female",1/(1+EXP(-SUMPRODUCT(Engine!$C$6626:$C$6657,INDIRECT("Coefficients!$BB$2:$BB$33")))),1/(1+EXP(-SUMPRODUCT(Engine!$C$6626:$C$6657,INDIRECT("Coefficients!$BC$2:$BC$33"))))))</f>
      </c>
      <c r="AQ213" s="8">
        <f>IF(OR($B213="",$C213="",$D213="",$E213="",$F213="",$G213="",$H213="",$I213="",$J213="",$K213="",$L213=""),"",IF($B213="Female",1/(1+EXP(-SUMPRODUCT(Engine!$C$6626:$C$6657,INDIRECT("Coefficients!$BD$2:$BD$33")))),1/(1+EXP(-SUMPRODUCT(Engine!$C$6626:$C$6657,INDIRECT("Coefficients!$BE$2:$BE$33"))))))</f>
      </c>
      <c r="AR213" s="8">
        <f>IF(OR($B213="",$C213="",$D213="",$E213="",$F213="",$G213="",$H213="",$I213="",$J213="",$K213="",$L213=""),"",IF($B213="Female",1/(1+EXP(-SUMPRODUCT(Engine!$C$6626:$C$6657,INDIRECT("Coefficients!$BF$2:$BF$33")))),1/(1+EXP(-SUMPRODUCT(Engine!$C$6626:$C$6657,INDIRECT("Coefficients!$BG$2:$BG$33"))))))</f>
      </c>
      <c r="AS213" s="8">
        <f>IF(OR($B213="",$C213="",$D213="",$E213="",$F213="",$G213="",$H213="",$I213="",$J213="",$K213="",$L213=""),"",IF($B213="Female",1/(1+EXP(-SUMPRODUCT(Engine!$C$6626:$C$6657,INDIRECT("Coefficients!$BH$2:$BH$33")))),1/(1+EXP(-SUMPRODUCT(Engine!$C$6626:$C$6657,INDIRECT("Coefficients!$BI$2:$BI$33"))))))</f>
      </c>
      <c r="AT213" s="8">
        <f>IF(OR($B213="",$C213="",$D213="",$E213="",$F213="",$G213="",$H213="",$I213="",$J213="",$K213="",$L213=""),"",IF($B213="Female",1/(1+EXP(-SUMPRODUCT(Engine!$C$6626:$C$6657,INDIRECT("Coefficients!$BJ$2:$BJ$33")))),1/(1+EXP(-SUMPRODUCT(Engine!$C$6626:$C$6657,INDIRECT("Coefficients!$BK$2:$BK$33"))))))</f>
      </c>
      <c r="AU213" s="8">
        <f>IF(OR($B213="",$C213="",$D213="",$E213="",$F213="",$G213="",$H213="",$I213="",$J213="",$K213="",$L213=""),"",IF($B213="Female",1/(1+EXP(-SUMPRODUCT(Engine!$C$6626:$C$6657,INDIRECT("Coefficients!$BL$2:$BL$33")))),1/(1+EXP(-SUMPRODUCT(Engine!$C$6626:$C$6657,INDIRECT("Coefficients!$BM$2:$BM$33"))))))</f>
      </c>
      <c r="AV213" s="8">
        <f>IF(OR($B213="",$C213="",$D213="",$E213="",$F213="",$G213="",$H213="",$I213="",$J213="",$K213="",$L213=""),"",IF($B213="Female",1/(1+EXP(-SUMPRODUCT(Engine!$C$6626:$C$6657,INDIRECT("Coefficients!$BN$2:$BN$33")))),1/(1+EXP(-SUMPRODUCT(Engine!$C$6626:$C$6657,INDIRECT("Coefficients!$BO$2:$BO$33"))))))</f>
      </c>
      <c r="AW213" s="8">
        <f>IF(OR($B213="",$C213="",$D213="",$E213="",$F213="",$G213="",$H213="",$I213="",$J213="",$K213="",$L213=""),"",IF($B213="Female",1/(1+EXP(-SUMPRODUCT(Engine!$C$6626:$C$6657,INDIRECT("Coefficients!$BP$2:$BP$33")))),1/(1+EXP(-SUMPRODUCT(Engine!$C$6626:$C$6657,INDIRECT("Coefficients!$BQ$2:$BQ$33"))))))</f>
      </c>
      <c r="AX213" s="8">
        <f>IF(OR($B213="",$C213="",$D213="",$E213="",$F213="",$G213="",$H213="",$I213="",$J213="",$K213="",$L213=""),"",IF($B213="Female",1/(1+EXP(-SUMPRODUCT(Engine!$C$6626:$C$6657,INDIRECT("Coefficients!$BR$2:$BR$33")))),1/(1+EXP(-SUMPRODUCT(Engine!$C$6626:$C$6657,INDIRECT("Coefficients!$BS$2:$BS$33"))))))</f>
      </c>
      <c r="AY213" s="8">
        <f>IF(OR($B213="",$C213="",$D213="",$E213="",$F213="",$G213="",$H213="",$I213="",$J213="",$K213="",$L213=""),"",IF($B213="Female",1/(1+EXP(-SUMPRODUCT(Engine!$C$6626:$C$6657,INDIRECT("Coefficients!$BT$2:$BT$33")))),1/(1+EXP(-SUMPRODUCT(Engine!$C$6626:$C$6657,INDIRECT("Coefficients!$BU$2:$BU$33"))))))</f>
      </c>
      <c r="AZ213" s="8">
        <f>IF(OR($B213="",$C213="",$D213="",$E213="",$F213="",$G213="",$H213="",$I213="",$J213="",$K213="",$L213=""),"",IF($B213="Female",1/(1+EXP(-SUMPRODUCT(Engine!$C$6626:$C$6657,INDIRECT("Coefficients!$BV$2:$BV$33")))),1/(1+EXP(-SUMPRODUCT(Engine!$C$6626:$C$6657,INDIRECT("Coefficients!$BW$2:$BW$33"))))))</f>
      </c>
      <c r="BA213" s="8">
        <f>IF(OR($B213="",$C213="",$D213="",$E213="",$F213="",$G213="",$H213="",$I213="",$J213="",$K213="",$L213=""),"",IF($B213="Female",1/(1+EXP(-SUMPRODUCT(Engine!$C$6626:$C$6657,INDIRECT("Coefficients!$BX$2:$BX$33")))),1/(1+EXP(-SUMPRODUCT(Engine!$C$6626:$C$6657,INDIRECT("Coefficients!$BY$2:$BY$33"))))))</f>
      </c>
      <c r="BB213" s="8">
        <f>IF(OR($B213="",$C213="",$D213="",$E213="",$F213="",$G213="",$H213="",$I213="",$J213="",$K213="",$L213=""),"",IF($B213="Female",1/(1+EXP(-SUMPRODUCT(Engine!$C$6626:$C$6657,INDIRECT("Coefficients!$BZ$2:$BZ$33")))),1/(1+EXP(-SUMPRODUCT(Engine!$C$6626:$C$6657,INDIRECT("Coefficients!$CA$2:$CA$33"))))))</f>
      </c>
      <c r="BC213" s="8">
        <f>IF(OR($B213="",$C213="",$D213="",$E213="",$F213="",$G213="",$H213="",$I213="",$J213="",$K213="",$L213=""),"",IF($B213="Female",1/(1+EXP(-SUMPRODUCT(Engine!$C$6626:$C$6657,INDIRECT("Coefficients!$CB$2:$CB$33")))),1/(1+EXP(-SUMPRODUCT(Engine!$C$6626:$C$6657,INDIRECT("Coefficients!$CC$2:$CC$33"))))))</f>
      </c>
      <c r="BD213" s="8">
        <f>IF(OR($B213="",$C213="",$D213="",$E213="",$F213="",$G213="",$H213="",$I213="",$J213="",$K213="",$L213=""),"",IF($B213="Female",1/(1+EXP(-SUMPRODUCT(Engine!$C$6626:$C$6657,INDIRECT("Coefficients!$CD$2:$CD$33")))),1/(1+EXP(-SUMPRODUCT(Engine!$C$6626:$C$6657,INDIRECT("Coefficients!$CE$2:$CE$33"))))))</f>
      </c>
      <c r="BE213" s="8">
        <f>IF(OR($B213="",$C213="",$D213="",$E213="",$F213="",$G213="",$H213="",$I213="",$J213="",$K213="",$L213=""),"",IF($B213="Female",1/(1+EXP(-SUMPRODUCT(Engine!$C$6626:$C$6657,INDIRECT("Coefficients!$CF$2:$CF$33")))),1/(1+EXP(-SUMPRODUCT(Engine!$C$6626:$C$6657,INDIRECT("Coefficients!$CG$2:$CG$33"))))))</f>
      </c>
      <c r="BF213" s="8">
        <f>IF(OR($B213="",$C213="",$D213="",$E213="",$F213="",$G213="",$H213="",$I213="",$J213="",$K213="",$L213=""),"",IF($B213="Female",1/(1+EXP(-SUMPRODUCT(Engine!$C$6626:$C$6657,INDIRECT("Coefficients!$CH$2:$CH$33")))),1/(1+EXP(-SUMPRODUCT(Engine!$C$6626:$C$6657,INDIRECT("Coefficients!$CI$2:$CI$33"))))))</f>
      </c>
      <c r="BG213" s="8">
        <f>IF(OR($B213="",$C213="",$D213="",$E213="",$F213="",$G213="",$H213="",$I213="",$J213="",$K213="",$L213=""),"",IF($B213="Female",1/(1+EXP(-SUMPRODUCT(Engine!$C$6626:$C$6657,INDIRECT("Coefficients!$CJ$2:$CJ$33")))),1/(1+EXP(-SUMPRODUCT(Engine!$C$6626:$C$6657,INDIRECT("Coefficients!$CK$2:$CK$33"))))))</f>
      </c>
      <c r="BH213" s="8">
        <f>IF(OR($B213="",$C213="",$D213="",$E213="",$F213="",$G213="",$H213="",$I213="",$J213="",$K213="",$L213=""),"",IF($B213="Female",1/(1+EXP(-SUMPRODUCT(Engine!$C$6626:$C$6657,INDIRECT("Coefficients!$CL$2:$CL$33")))),1/(1+EXP(-SUMPRODUCT(Engine!$C$6626:$C$6657,INDIRECT("Coefficients!$CM$2:$CM$33"))))))</f>
      </c>
      <c r="BI213" s="8">
        <f>IF(OR($B213="",$C213="",$D213="",$E213="",$F213="",$G213="",$H213="",$I213="",$J213="",$K213="",$L213=""),"",IF($B213="Female",1/(1+EXP(-SUMPRODUCT(Engine!$C$6626:$C$6657,INDIRECT("Coefficients!$CN$2:$CN$33")))),1/(1+EXP(-SUMPRODUCT(Engine!$C$6626:$C$6657,INDIRECT("Coefficients!$CO$2:$CO$33"))))))</f>
      </c>
      <c r="BJ213" s="8">
        <f>IF(OR($B213="",$C213="",$D213="",$E213="",$F213="",$G213="",$H213="",$I213="",$J213="",$K213="",$L213=""),"",IF($B213="Female",1/(1+EXP(-SUMPRODUCT(Engine!$C$6626:$C$6657,INDIRECT("Coefficients!$CP$2:$CP$33")))),1/(1+EXP(-SUMPRODUCT(Engine!$C$6626:$C$6657,INDIRECT("Coefficients!$CQ$2:$CQ$33"))))))</f>
      </c>
      <c r="BK213" s="8">
        <f>IF(OR($B213="",$C213="",$D213="",$E213="",$F213="",$G213="",$H213="",$I213="",$J213="",$K213="",$L213=""),"",IF($B213="Female",1/(1+EXP(-SUMPRODUCT(Engine!$C$6626:$C$6657,INDIRECT("Coefficients!$CR$2:$CR$33")))),1/(1+EXP(-SUMPRODUCT(Engine!$C$6626:$C$6657,INDIRECT("Coefficients!$CS$2:$CS$33"))))))</f>
      </c>
      <c r="BL213" s="8">
        <f>IF(OR($B213="",$C213="",$D213="",$E213="",$F213="",$G213="",$H213="",$I213="",$J213="",$K213="",$L213=""),"",IF($B213="Female",1/(1+EXP(-SUMPRODUCT(Engine!$C$6626:$C$6657,INDIRECT("Coefficients!$CT$2:$CT$33")))),1/(1+EXP(-SUMPRODUCT(Engine!$C$6626:$C$6657,INDIRECT("Coefficients!$CU$2:$CU$33"))))))</f>
      </c>
      <c r="BM213" s="8">
        <f>IF(OR($B213="",$C213="",$D213="",$E213="",$F213="",$G213="",$H213="",$I213="",$J213="",$K213="",$L213=""),"",IF($B213="Female",1/(1+EXP(-SUMPRODUCT(Engine!$C$6626:$C$6657,INDIRECT("Coefficients!$CV$2:$CV$33")))),1/(1+EXP(-SUMPRODUCT(Engine!$C$6626:$C$6657,INDIRECT("Coefficients!$CW$2:$CW$33"))))))</f>
      </c>
    </row>
    <row r="214" spans="1:65" x14ac:dyDescent="0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8">
        <f>IF(OR($B214="",$C214="",$D214="",$E214="",$F214="",$G214="",$H214="",$I214="",$J214="",$K214="",$L214=""),"",IF($B214="Female",1/(1+EXP(-SUMPRODUCT(Engine!$C$6658:$C$6689,INDIRECT("Coefficients!$B$2:$B$33")))),1/(1+EXP(-SUMPRODUCT(Engine!$C$6658:$C$6689,INDIRECT("Coefficients!$C$2:$C$33"))))))</f>
      </c>
      <c r="Q214" s="8">
        <f>IF(OR($B214="",$C214="",$D214="",$E214="",$F214="",$G214="",$H214="",$I214="",$J214="",$K214="",$L214=""),"",IF($B214="Female",1/(1+EXP(-SUMPRODUCT(Engine!$C$6658:$C$6689,INDIRECT("Coefficients!$D$2:$D$33")))),1/(1+EXP(-SUMPRODUCT(Engine!$C$6658:$C$6689,INDIRECT("Coefficients!$E$2:$E$33"))))))</f>
      </c>
      <c r="R214" s="8">
        <f>IF(OR($B214="",$C214="",$D214="",$E214="",$F214="",$G214="",$H214="",$I214="",$J214="",$K214="",$L214=""),"",IF($B214="Female",1/(1+EXP(-SUMPRODUCT(Engine!$C$6658:$C$6689,INDIRECT("Coefficients!$F$2:$F$33")))),1/(1+EXP(-SUMPRODUCT(Engine!$C$6658:$C$6689,INDIRECT("Coefficients!$G$2:$G$33"))))))</f>
      </c>
      <c r="S214" s="8">
        <f>IF(OR($B214="",$C214="",$D214="",$E214="",$F214="",$G214="",$H214="",$I214="",$J214="",$K214="",$L214=""),"",IF($B214="Female",1/(1+EXP(-SUMPRODUCT(Engine!$C$6658:$C$6689,INDIRECT("Coefficients!$H$2:$H$33")))),1/(1+EXP(-SUMPRODUCT(Engine!$C$6658:$C$6689,INDIRECT("Coefficients!$I$2:$I$33"))))))</f>
      </c>
      <c r="T214" s="8">
        <f>IF(OR($B214="",$C214="",$D214="",$E214="",$F214="",$G214="",$H214="",$I214="",$J214="",$K214="",$L214=""),"",IF($B214="Female",1/(1+EXP(-SUMPRODUCT(Engine!$C$6658:$C$6689,INDIRECT("Coefficients!$J$2:$J$33")))),1/(1+EXP(-SUMPRODUCT(Engine!$C$6658:$C$6689,INDIRECT("Coefficients!$K$2:$K$33"))))))</f>
      </c>
      <c r="U214" s="8">
        <f>IF(OR($B214="",$C214="",$D214="",$E214="",$F214="",$G214="",$H214="",$I214="",$J214="",$K214="",$L214=""),"",IF($B214="Female",1/(1+EXP(-SUMPRODUCT(Engine!$C$6658:$C$6689,INDIRECT("Coefficients!$L$2:$L$33")))),1/(1+EXP(-SUMPRODUCT(Engine!$C$6658:$C$6689,INDIRECT("Coefficients!$M$2:$M$33"))))))</f>
      </c>
      <c r="V214" s="8">
        <f>IF(OR($B214="",$C214="",$D214="",$E214="",$F214="",$G214="",$H214="",$I214="",$J214="",$K214="",$L214=""),"",IF($B214="Female",1/(1+EXP(-SUMPRODUCT(Engine!$C$6658:$C$6689,INDIRECT("Coefficients!$N$2:$N$33")))),1/(1+EXP(-SUMPRODUCT(Engine!$C$6658:$C$6689,INDIRECT("Coefficients!$O$2:$O$33"))))))</f>
      </c>
      <c r="W214" s="8">
        <f>IF(OR($B214="",$C214="",$D214="",$E214="",$F214="",$G214="",$H214="",$I214="",$J214="",$K214="",$L214=""),"",IF($B214="Female",1/(1+EXP(-SUMPRODUCT(Engine!$C$6658:$C$6689,INDIRECT("Coefficients!$P$2:$P$33")))),1/(1+EXP(-SUMPRODUCT(Engine!$C$6658:$C$6689,INDIRECT("Coefficients!$Q$2:$Q$33"))))))</f>
      </c>
      <c r="X214" s="8">
        <f>IF(OR($B214="",$C214="",$D214="",$E214="",$F214="",$G214="",$H214="",$I214="",$J214="",$K214="",$L214=""),"",IF($B214="Female",1/(1+EXP(-SUMPRODUCT(Engine!$C$6658:$C$6689,INDIRECT("Coefficients!$R$2:$R$33")))),1/(1+EXP(-SUMPRODUCT(Engine!$C$6658:$C$6689,INDIRECT("Coefficients!$S$2:$S$33"))))))</f>
      </c>
      <c r="Y214" s="8">
        <f>IF(OR($B214="",$C214="",$D214="",$E214="",$F214="",$G214="",$H214="",$I214="",$J214="",$K214="",$L214=""),"",IF($B214="Female",1/(1+EXP(-SUMPRODUCT(Engine!$C$6658:$C$6689,INDIRECT("Coefficients!$T$2:$T$33")))),1/(1+EXP(-SUMPRODUCT(Engine!$C$6658:$C$6689,INDIRECT("Coefficients!$U$2:$U$33"))))))</f>
      </c>
      <c r="Z214" s="8">
        <f>IF(OR($B214="",$C214="",$D214="",$E214="",$F214="",$G214="",$H214="",$I214="",$J214="",$K214="",$L214=""),"",IF($B214="Female",1/(1+EXP(-SUMPRODUCT(Engine!$C$6658:$C$6689,INDIRECT("Coefficients!$V$2:$V$33")))),1/(1+EXP(-SUMPRODUCT(Engine!$C$6658:$C$6689,INDIRECT("Coefficients!$W$2:$W$33"))))))</f>
      </c>
      <c r="AA214" s="8">
        <f>IF(OR($B214="",$C214="",$D214="",$E214="",$F214="",$G214="",$H214="",$I214="",$J214="",$K214="",$L214=""),"",IF($B214="Female",1/(1+EXP(-SUMPRODUCT(Engine!$C$6658:$C$6689,INDIRECT("Coefficients!$X$2:$X$33")))),1/(1+EXP(-SUMPRODUCT(Engine!$C$6658:$C$6689,INDIRECT("Coefficients!$Y$2:$Y$33"))))))</f>
      </c>
      <c r="AB214" s="8">
        <f>IF(OR($B214="",$C214="",$D214="",$E214="",$F214="",$G214="",$H214="",$I214="",$J214="",$K214="",$L214=""),"",IF($B214="Female",1/(1+EXP(-SUMPRODUCT(Engine!$C$6658:$C$6689,INDIRECT("Coefficients!$Z$2:$Z$33")))),1/(1+EXP(-SUMPRODUCT(Engine!$C$6658:$C$6689,INDIRECT("Coefficients!$AA$2:$AA$33"))))))</f>
      </c>
      <c r="AC214" s="8">
        <f>IF(OR($B214="",$C214="",$D214="",$E214="",$F214="",$G214="",$H214="",$I214="",$J214="",$K214="",$L214=""),"",IF($B214="Female",1/(1+EXP(-SUMPRODUCT(Engine!$C$6658:$C$6689,INDIRECT("Coefficients!$AB$2:$AB$33")))),1/(1+EXP(-SUMPRODUCT(Engine!$C$6658:$C$6689,INDIRECT("Coefficients!$AC$2:$AC$33"))))))</f>
      </c>
      <c r="AD214" s="8">
        <f>IF(OR($B214="",$C214="",$D214="",$E214="",$F214="",$G214="",$H214="",$I214="",$J214="",$K214="",$L214=""),"",IF($B214="Female",1/(1+EXP(-SUMPRODUCT(Engine!$C$6658:$C$6689,INDIRECT("Coefficients!$AD$2:$AD$33")))),1/(1+EXP(-SUMPRODUCT(Engine!$C$6658:$C$6689,INDIRECT("Coefficients!$AE$2:$AE$33"))))))</f>
      </c>
      <c r="AE214" s="8">
        <f>IF(OR($B214="",$C214="",$D214="",$E214="",$F214="",$G214="",$H214="",$I214="",$J214="",$K214="",$L214=""),"",IF($B214="Female",1/(1+EXP(-SUMPRODUCT(Engine!$C$6658:$C$6689,INDIRECT("Coefficients!$AF$2:$AF$33")))),1/(1+EXP(-SUMPRODUCT(Engine!$C$6658:$C$6689,INDIRECT("Coefficients!$AG$2:$AG$33"))))))</f>
      </c>
      <c r="AF214" s="8">
        <f>IF(OR($B214="",$C214="",$D214="",$E214="",$F214="",$G214="",$H214="",$I214="",$J214="",$K214="",$L214=""),"",IF($B214="Female",1/(1+EXP(-SUMPRODUCT(Engine!$C$6658:$C$6689,INDIRECT("Coefficients!$AH$2:$AH$33")))),1/(1+EXP(-SUMPRODUCT(Engine!$C$6658:$C$6689,INDIRECT("Coefficients!$AI$2:$AI$33"))))))</f>
      </c>
      <c r="AG214" s="8">
        <f>IF(OR($B214="",$C214="",$D214="",$E214="",$F214="",$G214="",$H214="",$I214="",$J214="",$K214="",$L214=""),"",IF($B214="Female",1/(1+EXP(-SUMPRODUCT(Engine!$C$6658:$C$6689,INDIRECT("Coefficients!$AJ$2:$AJ$33")))),1/(1+EXP(-SUMPRODUCT(Engine!$C$6658:$C$6689,INDIRECT("Coefficients!$AK$2:$AK$33"))))))</f>
      </c>
      <c r="AH214" s="8">
        <f>IF(OR($B214="",$C214="",$D214="",$E214="",$F214="",$G214="",$H214="",$I214="",$J214="",$K214="",$L214=""),"",IF($B214="Female",1/(1+EXP(-SUMPRODUCT(Engine!$C$6658:$C$6689,INDIRECT("Coefficients!$AL$2:$AL$33")))),1/(1+EXP(-SUMPRODUCT(Engine!$C$6658:$C$6689,INDIRECT("Coefficients!$AM$2:$AM$33"))))))</f>
      </c>
      <c r="AI214" s="8">
        <f>IF(OR($B214="",$C214="",$D214="",$E214="",$F214="",$G214="",$H214="",$I214="",$J214="",$K214="",$L214=""),"",IF($B214="Female",1/(1+EXP(-SUMPRODUCT(Engine!$C$6658:$C$6689,INDIRECT("Coefficients!$AN$2:$AN$33")))),1/(1+EXP(-SUMPRODUCT(Engine!$C$6658:$C$6689,INDIRECT("Coefficients!$AO$2:$AO$33"))))))</f>
      </c>
      <c r="AJ214" s="8">
        <f>IF(OR($B214="",$C214="",$D214="",$E214="",$F214="",$G214="",$H214="",$I214="",$J214="",$K214="",$L214=""),"",IF($B214="Female",1/(1+EXP(-SUMPRODUCT(Engine!$C$6658:$C$6689,INDIRECT("Coefficients!$AP$2:$AP$33")))),1/(1+EXP(-SUMPRODUCT(Engine!$C$6658:$C$6689,INDIRECT("Coefficients!$AQ$2:$AQ$33"))))))</f>
      </c>
      <c r="AK214" s="8">
        <f>IF(OR($B214="",$C214="",$D214="",$E214="",$F214="",$G214="",$H214="",$I214="",$J214="",$K214="",$L214=""),"",IF($B214="Female",1/(1+EXP(-SUMPRODUCT(Engine!$C$6658:$C$6689,INDIRECT("Coefficients!$AR$2:$AR$33")))),1/(1+EXP(-SUMPRODUCT(Engine!$C$6658:$C$6689,INDIRECT("Coefficients!$AS$2:$AS$33"))))))</f>
      </c>
      <c r="AL214" s="8">
        <f>IF(OR($B214="",$C214="",$D214="",$E214="",$F214="",$G214="",$H214="",$I214="",$J214="",$K214="",$L214=""),"",IF($B214="Female",1/(1+EXP(-SUMPRODUCT(Engine!$C$6658:$C$6689,INDIRECT("Coefficients!$AT$2:$AT$33")))),1/(1+EXP(-SUMPRODUCT(Engine!$C$6658:$C$6689,INDIRECT("Coefficients!$AU$2:$AU$33"))))))</f>
      </c>
      <c r="AM214" s="8">
        <f>IF(OR($B214="",$C214="",$D214="",$E214="",$F214="",$G214="",$H214="",$I214="",$J214="",$K214="",$L214=""),"",IF($B214="Female",1/(1+EXP(-SUMPRODUCT(Engine!$C$6658:$C$6689,INDIRECT("Coefficients!$AV$2:$AV$33")))),1/(1+EXP(-SUMPRODUCT(Engine!$C$6658:$C$6689,INDIRECT("Coefficients!$AW$2:$AW$33"))))))</f>
      </c>
      <c r="AN214" s="8">
        <f>IF(OR($B214="",$C214="",$D214="",$E214="",$F214="",$G214="",$H214="",$I214="",$J214="",$K214="",$L214=""),"",IF($B214="Female",1/(1+EXP(-SUMPRODUCT(Engine!$C$6658:$C$6689,INDIRECT("Coefficients!$AX$2:$AX$33")))),1/(1+EXP(-SUMPRODUCT(Engine!$C$6658:$C$6689,INDIRECT("Coefficients!$AY$2:$AY$33"))))))</f>
      </c>
      <c r="AO214" s="8">
        <f>IF(OR($B214="",$C214="",$D214="",$E214="",$F214="",$G214="",$H214="",$I214="",$J214="",$K214="",$L214=""),"",IF($B214="Female",1/(1+EXP(-SUMPRODUCT(Engine!$C$6658:$C$6689,INDIRECT("Coefficients!$AZ$2:$AZ$33")))),1/(1+EXP(-SUMPRODUCT(Engine!$C$6658:$C$6689,INDIRECT("Coefficients!$BA$2:$BA$33"))))))</f>
      </c>
      <c r="AP214" s="8">
        <f>IF(OR($B214="",$C214="",$D214="",$E214="",$F214="",$G214="",$H214="",$I214="",$J214="",$K214="",$L214=""),"",IF($B214="Female",1/(1+EXP(-SUMPRODUCT(Engine!$C$6658:$C$6689,INDIRECT("Coefficients!$BB$2:$BB$33")))),1/(1+EXP(-SUMPRODUCT(Engine!$C$6658:$C$6689,INDIRECT("Coefficients!$BC$2:$BC$33"))))))</f>
      </c>
      <c r="AQ214" s="8">
        <f>IF(OR($B214="",$C214="",$D214="",$E214="",$F214="",$G214="",$H214="",$I214="",$J214="",$K214="",$L214=""),"",IF($B214="Female",1/(1+EXP(-SUMPRODUCT(Engine!$C$6658:$C$6689,INDIRECT("Coefficients!$BD$2:$BD$33")))),1/(1+EXP(-SUMPRODUCT(Engine!$C$6658:$C$6689,INDIRECT("Coefficients!$BE$2:$BE$33"))))))</f>
      </c>
      <c r="AR214" s="8">
        <f>IF(OR($B214="",$C214="",$D214="",$E214="",$F214="",$G214="",$H214="",$I214="",$J214="",$K214="",$L214=""),"",IF($B214="Female",1/(1+EXP(-SUMPRODUCT(Engine!$C$6658:$C$6689,INDIRECT("Coefficients!$BF$2:$BF$33")))),1/(1+EXP(-SUMPRODUCT(Engine!$C$6658:$C$6689,INDIRECT("Coefficients!$BG$2:$BG$33"))))))</f>
      </c>
      <c r="AS214" s="8">
        <f>IF(OR($B214="",$C214="",$D214="",$E214="",$F214="",$G214="",$H214="",$I214="",$J214="",$K214="",$L214=""),"",IF($B214="Female",1/(1+EXP(-SUMPRODUCT(Engine!$C$6658:$C$6689,INDIRECT("Coefficients!$BH$2:$BH$33")))),1/(1+EXP(-SUMPRODUCT(Engine!$C$6658:$C$6689,INDIRECT("Coefficients!$BI$2:$BI$33"))))))</f>
      </c>
      <c r="AT214" s="8">
        <f>IF(OR($B214="",$C214="",$D214="",$E214="",$F214="",$G214="",$H214="",$I214="",$J214="",$K214="",$L214=""),"",IF($B214="Female",1/(1+EXP(-SUMPRODUCT(Engine!$C$6658:$C$6689,INDIRECT("Coefficients!$BJ$2:$BJ$33")))),1/(1+EXP(-SUMPRODUCT(Engine!$C$6658:$C$6689,INDIRECT("Coefficients!$BK$2:$BK$33"))))))</f>
      </c>
      <c r="AU214" s="8">
        <f>IF(OR($B214="",$C214="",$D214="",$E214="",$F214="",$G214="",$H214="",$I214="",$J214="",$K214="",$L214=""),"",IF($B214="Female",1/(1+EXP(-SUMPRODUCT(Engine!$C$6658:$C$6689,INDIRECT("Coefficients!$BL$2:$BL$33")))),1/(1+EXP(-SUMPRODUCT(Engine!$C$6658:$C$6689,INDIRECT("Coefficients!$BM$2:$BM$33"))))))</f>
      </c>
      <c r="AV214" s="8">
        <f>IF(OR($B214="",$C214="",$D214="",$E214="",$F214="",$G214="",$H214="",$I214="",$J214="",$K214="",$L214=""),"",IF($B214="Female",1/(1+EXP(-SUMPRODUCT(Engine!$C$6658:$C$6689,INDIRECT("Coefficients!$BN$2:$BN$33")))),1/(1+EXP(-SUMPRODUCT(Engine!$C$6658:$C$6689,INDIRECT("Coefficients!$BO$2:$BO$33"))))))</f>
      </c>
      <c r="AW214" s="8">
        <f>IF(OR($B214="",$C214="",$D214="",$E214="",$F214="",$G214="",$H214="",$I214="",$J214="",$K214="",$L214=""),"",IF($B214="Female",1/(1+EXP(-SUMPRODUCT(Engine!$C$6658:$C$6689,INDIRECT("Coefficients!$BP$2:$BP$33")))),1/(1+EXP(-SUMPRODUCT(Engine!$C$6658:$C$6689,INDIRECT("Coefficients!$BQ$2:$BQ$33"))))))</f>
      </c>
      <c r="AX214" s="8">
        <f>IF(OR($B214="",$C214="",$D214="",$E214="",$F214="",$G214="",$H214="",$I214="",$J214="",$K214="",$L214=""),"",IF($B214="Female",1/(1+EXP(-SUMPRODUCT(Engine!$C$6658:$C$6689,INDIRECT("Coefficients!$BR$2:$BR$33")))),1/(1+EXP(-SUMPRODUCT(Engine!$C$6658:$C$6689,INDIRECT("Coefficients!$BS$2:$BS$33"))))))</f>
      </c>
      <c r="AY214" s="8">
        <f>IF(OR($B214="",$C214="",$D214="",$E214="",$F214="",$G214="",$H214="",$I214="",$J214="",$K214="",$L214=""),"",IF($B214="Female",1/(1+EXP(-SUMPRODUCT(Engine!$C$6658:$C$6689,INDIRECT("Coefficients!$BT$2:$BT$33")))),1/(1+EXP(-SUMPRODUCT(Engine!$C$6658:$C$6689,INDIRECT("Coefficients!$BU$2:$BU$33"))))))</f>
      </c>
      <c r="AZ214" s="8">
        <f>IF(OR($B214="",$C214="",$D214="",$E214="",$F214="",$G214="",$H214="",$I214="",$J214="",$K214="",$L214=""),"",IF($B214="Female",1/(1+EXP(-SUMPRODUCT(Engine!$C$6658:$C$6689,INDIRECT("Coefficients!$BV$2:$BV$33")))),1/(1+EXP(-SUMPRODUCT(Engine!$C$6658:$C$6689,INDIRECT("Coefficients!$BW$2:$BW$33"))))))</f>
      </c>
      <c r="BA214" s="8">
        <f>IF(OR($B214="",$C214="",$D214="",$E214="",$F214="",$G214="",$H214="",$I214="",$J214="",$K214="",$L214=""),"",IF($B214="Female",1/(1+EXP(-SUMPRODUCT(Engine!$C$6658:$C$6689,INDIRECT("Coefficients!$BX$2:$BX$33")))),1/(1+EXP(-SUMPRODUCT(Engine!$C$6658:$C$6689,INDIRECT("Coefficients!$BY$2:$BY$33"))))))</f>
      </c>
      <c r="BB214" s="8">
        <f>IF(OR($B214="",$C214="",$D214="",$E214="",$F214="",$G214="",$H214="",$I214="",$J214="",$K214="",$L214=""),"",IF($B214="Female",1/(1+EXP(-SUMPRODUCT(Engine!$C$6658:$C$6689,INDIRECT("Coefficients!$BZ$2:$BZ$33")))),1/(1+EXP(-SUMPRODUCT(Engine!$C$6658:$C$6689,INDIRECT("Coefficients!$CA$2:$CA$33"))))))</f>
      </c>
      <c r="BC214" s="8">
        <f>IF(OR($B214="",$C214="",$D214="",$E214="",$F214="",$G214="",$H214="",$I214="",$J214="",$K214="",$L214=""),"",IF($B214="Female",1/(1+EXP(-SUMPRODUCT(Engine!$C$6658:$C$6689,INDIRECT("Coefficients!$CB$2:$CB$33")))),1/(1+EXP(-SUMPRODUCT(Engine!$C$6658:$C$6689,INDIRECT("Coefficients!$CC$2:$CC$33"))))))</f>
      </c>
      <c r="BD214" s="8">
        <f>IF(OR($B214="",$C214="",$D214="",$E214="",$F214="",$G214="",$H214="",$I214="",$J214="",$K214="",$L214=""),"",IF($B214="Female",1/(1+EXP(-SUMPRODUCT(Engine!$C$6658:$C$6689,INDIRECT("Coefficients!$CD$2:$CD$33")))),1/(1+EXP(-SUMPRODUCT(Engine!$C$6658:$C$6689,INDIRECT("Coefficients!$CE$2:$CE$33"))))))</f>
      </c>
      <c r="BE214" s="8">
        <f>IF(OR($B214="",$C214="",$D214="",$E214="",$F214="",$G214="",$H214="",$I214="",$J214="",$K214="",$L214=""),"",IF($B214="Female",1/(1+EXP(-SUMPRODUCT(Engine!$C$6658:$C$6689,INDIRECT("Coefficients!$CF$2:$CF$33")))),1/(1+EXP(-SUMPRODUCT(Engine!$C$6658:$C$6689,INDIRECT("Coefficients!$CG$2:$CG$33"))))))</f>
      </c>
      <c r="BF214" s="8">
        <f>IF(OR($B214="",$C214="",$D214="",$E214="",$F214="",$G214="",$H214="",$I214="",$J214="",$K214="",$L214=""),"",IF($B214="Female",1/(1+EXP(-SUMPRODUCT(Engine!$C$6658:$C$6689,INDIRECT("Coefficients!$CH$2:$CH$33")))),1/(1+EXP(-SUMPRODUCT(Engine!$C$6658:$C$6689,INDIRECT("Coefficients!$CI$2:$CI$33"))))))</f>
      </c>
      <c r="BG214" s="8">
        <f>IF(OR($B214="",$C214="",$D214="",$E214="",$F214="",$G214="",$H214="",$I214="",$J214="",$K214="",$L214=""),"",IF($B214="Female",1/(1+EXP(-SUMPRODUCT(Engine!$C$6658:$C$6689,INDIRECT("Coefficients!$CJ$2:$CJ$33")))),1/(1+EXP(-SUMPRODUCT(Engine!$C$6658:$C$6689,INDIRECT("Coefficients!$CK$2:$CK$33"))))))</f>
      </c>
      <c r="BH214" s="8">
        <f>IF(OR($B214="",$C214="",$D214="",$E214="",$F214="",$G214="",$H214="",$I214="",$J214="",$K214="",$L214=""),"",IF($B214="Female",1/(1+EXP(-SUMPRODUCT(Engine!$C$6658:$C$6689,INDIRECT("Coefficients!$CL$2:$CL$33")))),1/(1+EXP(-SUMPRODUCT(Engine!$C$6658:$C$6689,INDIRECT("Coefficients!$CM$2:$CM$33"))))))</f>
      </c>
      <c r="BI214" s="8">
        <f>IF(OR($B214="",$C214="",$D214="",$E214="",$F214="",$G214="",$H214="",$I214="",$J214="",$K214="",$L214=""),"",IF($B214="Female",1/(1+EXP(-SUMPRODUCT(Engine!$C$6658:$C$6689,INDIRECT("Coefficients!$CN$2:$CN$33")))),1/(1+EXP(-SUMPRODUCT(Engine!$C$6658:$C$6689,INDIRECT("Coefficients!$CO$2:$CO$33"))))))</f>
      </c>
      <c r="BJ214" s="8">
        <f>IF(OR($B214="",$C214="",$D214="",$E214="",$F214="",$G214="",$H214="",$I214="",$J214="",$K214="",$L214=""),"",IF($B214="Female",1/(1+EXP(-SUMPRODUCT(Engine!$C$6658:$C$6689,INDIRECT("Coefficients!$CP$2:$CP$33")))),1/(1+EXP(-SUMPRODUCT(Engine!$C$6658:$C$6689,INDIRECT("Coefficients!$CQ$2:$CQ$33"))))))</f>
      </c>
      <c r="BK214" s="8">
        <f>IF(OR($B214="",$C214="",$D214="",$E214="",$F214="",$G214="",$H214="",$I214="",$J214="",$K214="",$L214=""),"",IF($B214="Female",1/(1+EXP(-SUMPRODUCT(Engine!$C$6658:$C$6689,INDIRECT("Coefficients!$CR$2:$CR$33")))),1/(1+EXP(-SUMPRODUCT(Engine!$C$6658:$C$6689,INDIRECT("Coefficients!$CS$2:$CS$33"))))))</f>
      </c>
      <c r="BL214" s="8">
        <f>IF(OR($B214="",$C214="",$D214="",$E214="",$F214="",$G214="",$H214="",$I214="",$J214="",$K214="",$L214=""),"",IF($B214="Female",1/(1+EXP(-SUMPRODUCT(Engine!$C$6658:$C$6689,INDIRECT("Coefficients!$CT$2:$CT$33")))),1/(1+EXP(-SUMPRODUCT(Engine!$C$6658:$C$6689,INDIRECT("Coefficients!$CU$2:$CU$33"))))))</f>
      </c>
      <c r="BM214" s="8">
        <f>IF(OR($B214="",$C214="",$D214="",$E214="",$F214="",$G214="",$H214="",$I214="",$J214="",$K214="",$L214=""),"",IF($B214="Female",1/(1+EXP(-SUMPRODUCT(Engine!$C$6658:$C$6689,INDIRECT("Coefficients!$CV$2:$CV$33")))),1/(1+EXP(-SUMPRODUCT(Engine!$C$6658:$C$6689,INDIRECT("Coefficients!$CW$2:$CW$33"))))))</f>
      </c>
    </row>
    <row r="215" spans="1:65" x14ac:dyDescent="0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8">
        <f>IF(OR($B215="",$C215="",$D215="",$E215="",$F215="",$G215="",$H215="",$I215="",$J215="",$K215="",$L215=""),"",IF($B215="Female",1/(1+EXP(-SUMPRODUCT(Engine!$C$6690:$C$6721,INDIRECT("Coefficients!$B$2:$B$33")))),1/(1+EXP(-SUMPRODUCT(Engine!$C$6690:$C$6721,INDIRECT("Coefficients!$C$2:$C$33"))))))</f>
      </c>
      <c r="Q215" s="8">
        <f>IF(OR($B215="",$C215="",$D215="",$E215="",$F215="",$G215="",$H215="",$I215="",$J215="",$K215="",$L215=""),"",IF($B215="Female",1/(1+EXP(-SUMPRODUCT(Engine!$C$6690:$C$6721,INDIRECT("Coefficients!$D$2:$D$33")))),1/(1+EXP(-SUMPRODUCT(Engine!$C$6690:$C$6721,INDIRECT("Coefficients!$E$2:$E$33"))))))</f>
      </c>
      <c r="R215" s="8">
        <f>IF(OR($B215="",$C215="",$D215="",$E215="",$F215="",$G215="",$H215="",$I215="",$J215="",$K215="",$L215=""),"",IF($B215="Female",1/(1+EXP(-SUMPRODUCT(Engine!$C$6690:$C$6721,INDIRECT("Coefficients!$F$2:$F$33")))),1/(1+EXP(-SUMPRODUCT(Engine!$C$6690:$C$6721,INDIRECT("Coefficients!$G$2:$G$33"))))))</f>
      </c>
      <c r="S215" s="8">
        <f>IF(OR($B215="",$C215="",$D215="",$E215="",$F215="",$G215="",$H215="",$I215="",$J215="",$K215="",$L215=""),"",IF($B215="Female",1/(1+EXP(-SUMPRODUCT(Engine!$C$6690:$C$6721,INDIRECT("Coefficients!$H$2:$H$33")))),1/(1+EXP(-SUMPRODUCT(Engine!$C$6690:$C$6721,INDIRECT("Coefficients!$I$2:$I$33"))))))</f>
      </c>
      <c r="T215" s="8">
        <f>IF(OR($B215="",$C215="",$D215="",$E215="",$F215="",$G215="",$H215="",$I215="",$J215="",$K215="",$L215=""),"",IF($B215="Female",1/(1+EXP(-SUMPRODUCT(Engine!$C$6690:$C$6721,INDIRECT("Coefficients!$J$2:$J$33")))),1/(1+EXP(-SUMPRODUCT(Engine!$C$6690:$C$6721,INDIRECT("Coefficients!$K$2:$K$33"))))))</f>
      </c>
      <c r="U215" s="8">
        <f>IF(OR($B215="",$C215="",$D215="",$E215="",$F215="",$G215="",$H215="",$I215="",$J215="",$K215="",$L215=""),"",IF($B215="Female",1/(1+EXP(-SUMPRODUCT(Engine!$C$6690:$C$6721,INDIRECT("Coefficients!$L$2:$L$33")))),1/(1+EXP(-SUMPRODUCT(Engine!$C$6690:$C$6721,INDIRECT("Coefficients!$M$2:$M$33"))))))</f>
      </c>
      <c r="V215" s="8">
        <f>IF(OR($B215="",$C215="",$D215="",$E215="",$F215="",$G215="",$H215="",$I215="",$J215="",$K215="",$L215=""),"",IF($B215="Female",1/(1+EXP(-SUMPRODUCT(Engine!$C$6690:$C$6721,INDIRECT("Coefficients!$N$2:$N$33")))),1/(1+EXP(-SUMPRODUCT(Engine!$C$6690:$C$6721,INDIRECT("Coefficients!$O$2:$O$33"))))))</f>
      </c>
      <c r="W215" s="8">
        <f>IF(OR($B215="",$C215="",$D215="",$E215="",$F215="",$G215="",$H215="",$I215="",$J215="",$K215="",$L215=""),"",IF($B215="Female",1/(1+EXP(-SUMPRODUCT(Engine!$C$6690:$C$6721,INDIRECT("Coefficients!$P$2:$P$33")))),1/(1+EXP(-SUMPRODUCT(Engine!$C$6690:$C$6721,INDIRECT("Coefficients!$Q$2:$Q$33"))))))</f>
      </c>
      <c r="X215" s="8">
        <f>IF(OR($B215="",$C215="",$D215="",$E215="",$F215="",$G215="",$H215="",$I215="",$J215="",$K215="",$L215=""),"",IF($B215="Female",1/(1+EXP(-SUMPRODUCT(Engine!$C$6690:$C$6721,INDIRECT("Coefficients!$R$2:$R$33")))),1/(1+EXP(-SUMPRODUCT(Engine!$C$6690:$C$6721,INDIRECT("Coefficients!$S$2:$S$33"))))))</f>
      </c>
      <c r="Y215" s="8">
        <f>IF(OR($B215="",$C215="",$D215="",$E215="",$F215="",$G215="",$H215="",$I215="",$J215="",$K215="",$L215=""),"",IF($B215="Female",1/(1+EXP(-SUMPRODUCT(Engine!$C$6690:$C$6721,INDIRECT("Coefficients!$T$2:$T$33")))),1/(1+EXP(-SUMPRODUCT(Engine!$C$6690:$C$6721,INDIRECT("Coefficients!$U$2:$U$33"))))))</f>
      </c>
      <c r="Z215" s="8">
        <f>IF(OR($B215="",$C215="",$D215="",$E215="",$F215="",$G215="",$H215="",$I215="",$J215="",$K215="",$L215=""),"",IF($B215="Female",1/(1+EXP(-SUMPRODUCT(Engine!$C$6690:$C$6721,INDIRECT("Coefficients!$V$2:$V$33")))),1/(1+EXP(-SUMPRODUCT(Engine!$C$6690:$C$6721,INDIRECT("Coefficients!$W$2:$W$33"))))))</f>
      </c>
      <c r="AA215" s="8">
        <f>IF(OR($B215="",$C215="",$D215="",$E215="",$F215="",$G215="",$H215="",$I215="",$J215="",$K215="",$L215=""),"",IF($B215="Female",1/(1+EXP(-SUMPRODUCT(Engine!$C$6690:$C$6721,INDIRECT("Coefficients!$X$2:$X$33")))),1/(1+EXP(-SUMPRODUCT(Engine!$C$6690:$C$6721,INDIRECT("Coefficients!$Y$2:$Y$33"))))))</f>
      </c>
      <c r="AB215" s="8">
        <f>IF(OR($B215="",$C215="",$D215="",$E215="",$F215="",$G215="",$H215="",$I215="",$J215="",$K215="",$L215=""),"",IF($B215="Female",1/(1+EXP(-SUMPRODUCT(Engine!$C$6690:$C$6721,INDIRECT("Coefficients!$Z$2:$Z$33")))),1/(1+EXP(-SUMPRODUCT(Engine!$C$6690:$C$6721,INDIRECT("Coefficients!$AA$2:$AA$33"))))))</f>
      </c>
      <c r="AC215" s="8">
        <f>IF(OR($B215="",$C215="",$D215="",$E215="",$F215="",$G215="",$H215="",$I215="",$J215="",$K215="",$L215=""),"",IF($B215="Female",1/(1+EXP(-SUMPRODUCT(Engine!$C$6690:$C$6721,INDIRECT("Coefficients!$AB$2:$AB$33")))),1/(1+EXP(-SUMPRODUCT(Engine!$C$6690:$C$6721,INDIRECT("Coefficients!$AC$2:$AC$33"))))))</f>
      </c>
      <c r="AD215" s="8">
        <f>IF(OR($B215="",$C215="",$D215="",$E215="",$F215="",$G215="",$H215="",$I215="",$J215="",$K215="",$L215=""),"",IF($B215="Female",1/(1+EXP(-SUMPRODUCT(Engine!$C$6690:$C$6721,INDIRECT("Coefficients!$AD$2:$AD$33")))),1/(1+EXP(-SUMPRODUCT(Engine!$C$6690:$C$6721,INDIRECT("Coefficients!$AE$2:$AE$33"))))))</f>
      </c>
      <c r="AE215" s="8">
        <f>IF(OR($B215="",$C215="",$D215="",$E215="",$F215="",$G215="",$H215="",$I215="",$J215="",$K215="",$L215=""),"",IF($B215="Female",1/(1+EXP(-SUMPRODUCT(Engine!$C$6690:$C$6721,INDIRECT("Coefficients!$AF$2:$AF$33")))),1/(1+EXP(-SUMPRODUCT(Engine!$C$6690:$C$6721,INDIRECT("Coefficients!$AG$2:$AG$33"))))))</f>
      </c>
      <c r="AF215" s="8">
        <f>IF(OR($B215="",$C215="",$D215="",$E215="",$F215="",$G215="",$H215="",$I215="",$J215="",$K215="",$L215=""),"",IF($B215="Female",1/(1+EXP(-SUMPRODUCT(Engine!$C$6690:$C$6721,INDIRECT("Coefficients!$AH$2:$AH$33")))),1/(1+EXP(-SUMPRODUCT(Engine!$C$6690:$C$6721,INDIRECT("Coefficients!$AI$2:$AI$33"))))))</f>
      </c>
      <c r="AG215" s="8">
        <f>IF(OR($B215="",$C215="",$D215="",$E215="",$F215="",$G215="",$H215="",$I215="",$J215="",$K215="",$L215=""),"",IF($B215="Female",1/(1+EXP(-SUMPRODUCT(Engine!$C$6690:$C$6721,INDIRECT("Coefficients!$AJ$2:$AJ$33")))),1/(1+EXP(-SUMPRODUCT(Engine!$C$6690:$C$6721,INDIRECT("Coefficients!$AK$2:$AK$33"))))))</f>
      </c>
      <c r="AH215" s="8">
        <f>IF(OR($B215="",$C215="",$D215="",$E215="",$F215="",$G215="",$H215="",$I215="",$J215="",$K215="",$L215=""),"",IF($B215="Female",1/(1+EXP(-SUMPRODUCT(Engine!$C$6690:$C$6721,INDIRECT("Coefficients!$AL$2:$AL$33")))),1/(1+EXP(-SUMPRODUCT(Engine!$C$6690:$C$6721,INDIRECT("Coefficients!$AM$2:$AM$33"))))))</f>
      </c>
      <c r="AI215" s="8">
        <f>IF(OR($B215="",$C215="",$D215="",$E215="",$F215="",$G215="",$H215="",$I215="",$J215="",$K215="",$L215=""),"",IF($B215="Female",1/(1+EXP(-SUMPRODUCT(Engine!$C$6690:$C$6721,INDIRECT("Coefficients!$AN$2:$AN$33")))),1/(1+EXP(-SUMPRODUCT(Engine!$C$6690:$C$6721,INDIRECT("Coefficients!$AO$2:$AO$33"))))))</f>
      </c>
      <c r="AJ215" s="8">
        <f>IF(OR($B215="",$C215="",$D215="",$E215="",$F215="",$G215="",$H215="",$I215="",$J215="",$K215="",$L215=""),"",IF($B215="Female",1/(1+EXP(-SUMPRODUCT(Engine!$C$6690:$C$6721,INDIRECT("Coefficients!$AP$2:$AP$33")))),1/(1+EXP(-SUMPRODUCT(Engine!$C$6690:$C$6721,INDIRECT("Coefficients!$AQ$2:$AQ$33"))))))</f>
      </c>
      <c r="AK215" s="8">
        <f>IF(OR($B215="",$C215="",$D215="",$E215="",$F215="",$G215="",$H215="",$I215="",$J215="",$K215="",$L215=""),"",IF($B215="Female",1/(1+EXP(-SUMPRODUCT(Engine!$C$6690:$C$6721,INDIRECT("Coefficients!$AR$2:$AR$33")))),1/(1+EXP(-SUMPRODUCT(Engine!$C$6690:$C$6721,INDIRECT("Coefficients!$AS$2:$AS$33"))))))</f>
      </c>
      <c r="AL215" s="8">
        <f>IF(OR($B215="",$C215="",$D215="",$E215="",$F215="",$G215="",$H215="",$I215="",$J215="",$K215="",$L215=""),"",IF($B215="Female",1/(1+EXP(-SUMPRODUCT(Engine!$C$6690:$C$6721,INDIRECT("Coefficients!$AT$2:$AT$33")))),1/(1+EXP(-SUMPRODUCT(Engine!$C$6690:$C$6721,INDIRECT("Coefficients!$AU$2:$AU$33"))))))</f>
      </c>
      <c r="AM215" s="8">
        <f>IF(OR($B215="",$C215="",$D215="",$E215="",$F215="",$G215="",$H215="",$I215="",$J215="",$K215="",$L215=""),"",IF($B215="Female",1/(1+EXP(-SUMPRODUCT(Engine!$C$6690:$C$6721,INDIRECT("Coefficients!$AV$2:$AV$33")))),1/(1+EXP(-SUMPRODUCT(Engine!$C$6690:$C$6721,INDIRECT("Coefficients!$AW$2:$AW$33"))))))</f>
      </c>
      <c r="AN215" s="8">
        <f>IF(OR($B215="",$C215="",$D215="",$E215="",$F215="",$G215="",$H215="",$I215="",$J215="",$K215="",$L215=""),"",IF($B215="Female",1/(1+EXP(-SUMPRODUCT(Engine!$C$6690:$C$6721,INDIRECT("Coefficients!$AX$2:$AX$33")))),1/(1+EXP(-SUMPRODUCT(Engine!$C$6690:$C$6721,INDIRECT("Coefficients!$AY$2:$AY$33"))))))</f>
      </c>
      <c r="AO215" s="8">
        <f>IF(OR($B215="",$C215="",$D215="",$E215="",$F215="",$G215="",$H215="",$I215="",$J215="",$K215="",$L215=""),"",IF($B215="Female",1/(1+EXP(-SUMPRODUCT(Engine!$C$6690:$C$6721,INDIRECT("Coefficients!$AZ$2:$AZ$33")))),1/(1+EXP(-SUMPRODUCT(Engine!$C$6690:$C$6721,INDIRECT("Coefficients!$BA$2:$BA$33"))))))</f>
      </c>
      <c r="AP215" s="8">
        <f>IF(OR($B215="",$C215="",$D215="",$E215="",$F215="",$G215="",$H215="",$I215="",$J215="",$K215="",$L215=""),"",IF($B215="Female",1/(1+EXP(-SUMPRODUCT(Engine!$C$6690:$C$6721,INDIRECT("Coefficients!$BB$2:$BB$33")))),1/(1+EXP(-SUMPRODUCT(Engine!$C$6690:$C$6721,INDIRECT("Coefficients!$BC$2:$BC$33"))))))</f>
      </c>
      <c r="AQ215" s="8">
        <f>IF(OR($B215="",$C215="",$D215="",$E215="",$F215="",$G215="",$H215="",$I215="",$J215="",$K215="",$L215=""),"",IF($B215="Female",1/(1+EXP(-SUMPRODUCT(Engine!$C$6690:$C$6721,INDIRECT("Coefficients!$BD$2:$BD$33")))),1/(1+EXP(-SUMPRODUCT(Engine!$C$6690:$C$6721,INDIRECT("Coefficients!$BE$2:$BE$33"))))))</f>
      </c>
      <c r="AR215" s="8">
        <f>IF(OR($B215="",$C215="",$D215="",$E215="",$F215="",$G215="",$H215="",$I215="",$J215="",$K215="",$L215=""),"",IF($B215="Female",1/(1+EXP(-SUMPRODUCT(Engine!$C$6690:$C$6721,INDIRECT("Coefficients!$BF$2:$BF$33")))),1/(1+EXP(-SUMPRODUCT(Engine!$C$6690:$C$6721,INDIRECT("Coefficients!$BG$2:$BG$33"))))))</f>
      </c>
      <c r="AS215" s="8">
        <f>IF(OR($B215="",$C215="",$D215="",$E215="",$F215="",$G215="",$H215="",$I215="",$J215="",$K215="",$L215=""),"",IF($B215="Female",1/(1+EXP(-SUMPRODUCT(Engine!$C$6690:$C$6721,INDIRECT("Coefficients!$BH$2:$BH$33")))),1/(1+EXP(-SUMPRODUCT(Engine!$C$6690:$C$6721,INDIRECT("Coefficients!$BI$2:$BI$33"))))))</f>
      </c>
      <c r="AT215" s="8">
        <f>IF(OR($B215="",$C215="",$D215="",$E215="",$F215="",$G215="",$H215="",$I215="",$J215="",$K215="",$L215=""),"",IF($B215="Female",1/(1+EXP(-SUMPRODUCT(Engine!$C$6690:$C$6721,INDIRECT("Coefficients!$BJ$2:$BJ$33")))),1/(1+EXP(-SUMPRODUCT(Engine!$C$6690:$C$6721,INDIRECT("Coefficients!$BK$2:$BK$33"))))))</f>
      </c>
      <c r="AU215" s="8">
        <f>IF(OR($B215="",$C215="",$D215="",$E215="",$F215="",$G215="",$H215="",$I215="",$J215="",$K215="",$L215=""),"",IF($B215="Female",1/(1+EXP(-SUMPRODUCT(Engine!$C$6690:$C$6721,INDIRECT("Coefficients!$BL$2:$BL$33")))),1/(1+EXP(-SUMPRODUCT(Engine!$C$6690:$C$6721,INDIRECT("Coefficients!$BM$2:$BM$33"))))))</f>
      </c>
      <c r="AV215" s="8">
        <f>IF(OR($B215="",$C215="",$D215="",$E215="",$F215="",$G215="",$H215="",$I215="",$J215="",$K215="",$L215=""),"",IF($B215="Female",1/(1+EXP(-SUMPRODUCT(Engine!$C$6690:$C$6721,INDIRECT("Coefficients!$BN$2:$BN$33")))),1/(1+EXP(-SUMPRODUCT(Engine!$C$6690:$C$6721,INDIRECT("Coefficients!$BO$2:$BO$33"))))))</f>
      </c>
      <c r="AW215" s="8">
        <f>IF(OR($B215="",$C215="",$D215="",$E215="",$F215="",$G215="",$H215="",$I215="",$J215="",$K215="",$L215=""),"",IF($B215="Female",1/(1+EXP(-SUMPRODUCT(Engine!$C$6690:$C$6721,INDIRECT("Coefficients!$BP$2:$BP$33")))),1/(1+EXP(-SUMPRODUCT(Engine!$C$6690:$C$6721,INDIRECT("Coefficients!$BQ$2:$BQ$33"))))))</f>
      </c>
      <c r="AX215" s="8">
        <f>IF(OR($B215="",$C215="",$D215="",$E215="",$F215="",$G215="",$H215="",$I215="",$J215="",$K215="",$L215=""),"",IF($B215="Female",1/(1+EXP(-SUMPRODUCT(Engine!$C$6690:$C$6721,INDIRECT("Coefficients!$BR$2:$BR$33")))),1/(1+EXP(-SUMPRODUCT(Engine!$C$6690:$C$6721,INDIRECT("Coefficients!$BS$2:$BS$33"))))))</f>
      </c>
      <c r="AY215" s="8">
        <f>IF(OR($B215="",$C215="",$D215="",$E215="",$F215="",$G215="",$H215="",$I215="",$J215="",$K215="",$L215=""),"",IF($B215="Female",1/(1+EXP(-SUMPRODUCT(Engine!$C$6690:$C$6721,INDIRECT("Coefficients!$BT$2:$BT$33")))),1/(1+EXP(-SUMPRODUCT(Engine!$C$6690:$C$6721,INDIRECT("Coefficients!$BU$2:$BU$33"))))))</f>
      </c>
      <c r="AZ215" s="8">
        <f>IF(OR($B215="",$C215="",$D215="",$E215="",$F215="",$G215="",$H215="",$I215="",$J215="",$K215="",$L215=""),"",IF($B215="Female",1/(1+EXP(-SUMPRODUCT(Engine!$C$6690:$C$6721,INDIRECT("Coefficients!$BV$2:$BV$33")))),1/(1+EXP(-SUMPRODUCT(Engine!$C$6690:$C$6721,INDIRECT("Coefficients!$BW$2:$BW$33"))))))</f>
      </c>
      <c r="BA215" s="8">
        <f>IF(OR($B215="",$C215="",$D215="",$E215="",$F215="",$G215="",$H215="",$I215="",$J215="",$K215="",$L215=""),"",IF($B215="Female",1/(1+EXP(-SUMPRODUCT(Engine!$C$6690:$C$6721,INDIRECT("Coefficients!$BX$2:$BX$33")))),1/(1+EXP(-SUMPRODUCT(Engine!$C$6690:$C$6721,INDIRECT("Coefficients!$BY$2:$BY$33"))))))</f>
      </c>
      <c r="BB215" s="8">
        <f>IF(OR($B215="",$C215="",$D215="",$E215="",$F215="",$G215="",$H215="",$I215="",$J215="",$K215="",$L215=""),"",IF($B215="Female",1/(1+EXP(-SUMPRODUCT(Engine!$C$6690:$C$6721,INDIRECT("Coefficients!$BZ$2:$BZ$33")))),1/(1+EXP(-SUMPRODUCT(Engine!$C$6690:$C$6721,INDIRECT("Coefficients!$CA$2:$CA$33"))))))</f>
      </c>
      <c r="BC215" s="8">
        <f>IF(OR($B215="",$C215="",$D215="",$E215="",$F215="",$G215="",$H215="",$I215="",$J215="",$K215="",$L215=""),"",IF($B215="Female",1/(1+EXP(-SUMPRODUCT(Engine!$C$6690:$C$6721,INDIRECT("Coefficients!$CB$2:$CB$33")))),1/(1+EXP(-SUMPRODUCT(Engine!$C$6690:$C$6721,INDIRECT("Coefficients!$CC$2:$CC$33"))))))</f>
      </c>
      <c r="BD215" s="8">
        <f>IF(OR($B215="",$C215="",$D215="",$E215="",$F215="",$G215="",$H215="",$I215="",$J215="",$K215="",$L215=""),"",IF($B215="Female",1/(1+EXP(-SUMPRODUCT(Engine!$C$6690:$C$6721,INDIRECT("Coefficients!$CD$2:$CD$33")))),1/(1+EXP(-SUMPRODUCT(Engine!$C$6690:$C$6721,INDIRECT("Coefficients!$CE$2:$CE$33"))))))</f>
      </c>
      <c r="BE215" s="8">
        <f>IF(OR($B215="",$C215="",$D215="",$E215="",$F215="",$G215="",$H215="",$I215="",$J215="",$K215="",$L215=""),"",IF($B215="Female",1/(1+EXP(-SUMPRODUCT(Engine!$C$6690:$C$6721,INDIRECT("Coefficients!$CF$2:$CF$33")))),1/(1+EXP(-SUMPRODUCT(Engine!$C$6690:$C$6721,INDIRECT("Coefficients!$CG$2:$CG$33"))))))</f>
      </c>
      <c r="BF215" s="8">
        <f>IF(OR($B215="",$C215="",$D215="",$E215="",$F215="",$G215="",$H215="",$I215="",$J215="",$K215="",$L215=""),"",IF($B215="Female",1/(1+EXP(-SUMPRODUCT(Engine!$C$6690:$C$6721,INDIRECT("Coefficients!$CH$2:$CH$33")))),1/(1+EXP(-SUMPRODUCT(Engine!$C$6690:$C$6721,INDIRECT("Coefficients!$CI$2:$CI$33"))))))</f>
      </c>
      <c r="BG215" s="8">
        <f>IF(OR($B215="",$C215="",$D215="",$E215="",$F215="",$G215="",$H215="",$I215="",$J215="",$K215="",$L215=""),"",IF($B215="Female",1/(1+EXP(-SUMPRODUCT(Engine!$C$6690:$C$6721,INDIRECT("Coefficients!$CJ$2:$CJ$33")))),1/(1+EXP(-SUMPRODUCT(Engine!$C$6690:$C$6721,INDIRECT("Coefficients!$CK$2:$CK$33"))))))</f>
      </c>
      <c r="BH215" s="8">
        <f>IF(OR($B215="",$C215="",$D215="",$E215="",$F215="",$G215="",$H215="",$I215="",$J215="",$K215="",$L215=""),"",IF($B215="Female",1/(1+EXP(-SUMPRODUCT(Engine!$C$6690:$C$6721,INDIRECT("Coefficients!$CL$2:$CL$33")))),1/(1+EXP(-SUMPRODUCT(Engine!$C$6690:$C$6721,INDIRECT("Coefficients!$CM$2:$CM$33"))))))</f>
      </c>
      <c r="BI215" s="8">
        <f>IF(OR($B215="",$C215="",$D215="",$E215="",$F215="",$G215="",$H215="",$I215="",$J215="",$K215="",$L215=""),"",IF($B215="Female",1/(1+EXP(-SUMPRODUCT(Engine!$C$6690:$C$6721,INDIRECT("Coefficients!$CN$2:$CN$33")))),1/(1+EXP(-SUMPRODUCT(Engine!$C$6690:$C$6721,INDIRECT("Coefficients!$CO$2:$CO$33"))))))</f>
      </c>
      <c r="BJ215" s="8">
        <f>IF(OR($B215="",$C215="",$D215="",$E215="",$F215="",$G215="",$H215="",$I215="",$J215="",$K215="",$L215=""),"",IF($B215="Female",1/(1+EXP(-SUMPRODUCT(Engine!$C$6690:$C$6721,INDIRECT("Coefficients!$CP$2:$CP$33")))),1/(1+EXP(-SUMPRODUCT(Engine!$C$6690:$C$6721,INDIRECT("Coefficients!$CQ$2:$CQ$33"))))))</f>
      </c>
      <c r="BK215" s="8">
        <f>IF(OR($B215="",$C215="",$D215="",$E215="",$F215="",$G215="",$H215="",$I215="",$J215="",$K215="",$L215=""),"",IF($B215="Female",1/(1+EXP(-SUMPRODUCT(Engine!$C$6690:$C$6721,INDIRECT("Coefficients!$CR$2:$CR$33")))),1/(1+EXP(-SUMPRODUCT(Engine!$C$6690:$C$6721,INDIRECT("Coefficients!$CS$2:$CS$33"))))))</f>
      </c>
      <c r="BL215" s="8">
        <f>IF(OR($B215="",$C215="",$D215="",$E215="",$F215="",$G215="",$H215="",$I215="",$J215="",$K215="",$L215=""),"",IF($B215="Female",1/(1+EXP(-SUMPRODUCT(Engine!$C$6690:$C$6721,INDIRECT("Coefficients!$CT$2:$CT$33")))),1/(1+EXP(-SUMPRODUCT(Engine!$C$6690:$C$6721,INDIRECT("Coefficients!$CU$2:$CU$33"))))))</f>
      </c>
      <c r="BM215" s="8">
        <f>IF(OR($B215="",$C215="",$D215="",$E215="",$F215="",$G215="",$H215="",$I215="",$J215="",$K215="",$L215=""),"",IF($B215="Female",1/(1+EXP(-SUMPRODUCT(Engine!$C$6690:$C$6721,INDIRECT("Coefficients!$CV$2:$CV$33")))),1/(1+EXP(-SUMPRODUCT(Engine!$C$6690:$C$6721,INDIRECT("Coefficients!$CW$2:$CW$33"))))))</f>
      </c>
    </row>
    <row r="216" spans="1:65" x14ac:dyDescent="0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8">
        <f>IF(OR($B216="",$C216="",$D216="",$E216="",$F216="",$G216="",$H216="",$I216="",$J216="",$K216="",$L216=""),"",IF($B216="Female",1/(1+EXP(-SUMPRODUCT(Engine!$C$6722:$C$6753,INDIRECT("Coefficients!$B$2:$B$33")))),1/(1+EXP(-SUMPRODUCT(Engine!$C$6722:$C$6753,INDIRECT("Coefficients!$C$2:$C$33"))))))</f>
      </c>
      <c r="Q216" s="8">
        <f>IF(OR($B216="",$C216="",$D216="",$E216="",$F216="",$G216="",$H216="",$I216="",$J216="",$K216="",$L216=""),"",IF($B216="Female",1/(1+EXP(-SUMPRODUCT(Engine!$C$6722:$C$6753,INDIRECT("Coefficients!$D$2:$D$33")))),1/(1+EXP(-SUMPRODUCT(Engine!$C$6722:$C$6753,INDIRECT("Coefficients!$E$2:$E$33"))))))</f>
      </c>
      <c r="R216" s="8">
        <f>IF(OR($B216="",$C216="",$D216="",$E216="",$F216="",$G216="",$H216="",$I216="",$J216="",$K216="",$L216=""),"",IF($B216="Female",1/(1+EXP(-SUMPRODUCT(Engine!$C$6722:$C$6753,INDIRECT("Coefficients!$F$2:$F$33")))),1/(1+EXP(-SUMPRODUCT(Engine!$C$6722:$C$6753,INDIRECT("Coefficients!$G$2:$G$33"))))))</f>
      </c>
      <c r="S216" s="8">
        <f>IF(OR($B216="",$C216="",$D216="",$E216="",$F216="",$G216="",$H216="",$I216="",$J216="",$K216="",$L216=""),"",IF($B216="Female",1/(1+EXP(-SUMPRODUCT(Engine!$C$6722:$C$6753,INDIRECT("Coefficients!$H$2:$H$33")))),1/(1+EXP(-SUMPRODUCT(Engine!$C$6722:$C$6753,INDIRECT("Coefficients!$I$2:$I$33"))))))</f>
      </c>
      <c r="T216" s="8">
        <f>IF(OR($B216="",$C216="",$D216="",$E216="",$F216="",$G216="",$H216="",$I216="",$J216="",$K216="",$L216=""),"",IF($B216="Female",1/(1+EXP(-SUMPRODUCT(Engine!$C$6722:$C$6753,INDIRECT("Coefficients!$J$2:$J$33")))),1/(1+EXP(-SUMPRODUCT(Engine!$C$6722:$C$6753,INDIRECT("Coefficients!$K$2:$K$33"))))))</f>
      </c>
      <c r="U216" s="8">
        <f>IF(OR($B216="",$C216="",$D216="",$E216="",$F216="",$G216="",$H216="",$I216="",$J216="",$K216="",$L216=""),"",IF($B216="Female",1/(1+EXP(-SUMPRODUCT(Engine!$C$6722:$C$6753,INDIRECT("Coefficients!$L$2:$L$33")))),1/(1+EXP(-SUMPRODUCT(Engine!$C$6722:$C$6753,INDIRECT("Coefficients!$M$2:$M$33"))))))</f>
      </c>
      <c r="V216" s="8">
        <f>IF(OR($B216="",$C216="",$D216="",$E216="",$F216="",$G216="",$H216="",$I216="",$J216="",$K216="",$L216=""),"",IF($B216="Female",1/(1+EXP(-SUMPRODUCT(Engine!$C$6722:$C$6753,INDIRECT("Coefficients!$N$2:$N$33")))),1/(1+EXP(-SUMPRODUCT(Engine!$C$6722:$C$6753,INDIRECT("Coefficients!$O$2:$O$33"))))))</f>
      </c>
      <c r="W216" s="8">
        <f>IF(OR($B216="",$C216="",$D216="",$E216="",$F216="",$G216="",$H216="",$I216="",$J216="",$K216="",$L216=""),"",IF($B216="Female",1/(1+EXP(-SUMPRODUCT(Engine!$C$6722:$C$6753,INDIRECT("Coefficients!$P$2:$P$33")))),1/(1+EXP(-SUMPRODUCT(Engine!$C$6722:$C$6753,INDIRECT("Coefficients!$Q$2:$Q$33"))))))</f>
      </c>
      <c r="X216" s="8">
        <f>IF(OR($B216="",$C216="",$D216="",$E216="",$F216="",$G216="",$H216="",$I216="",$J216="",$K216="",$L216=""),"",IF($B216="Female",1/(1+EXP(-SUMPRODUCT(Engine!$C$6722:$C$6753,INDIRECT("Coefficients!$R$2:$R$33")))),1/(1+EXP(-SUMPRODUCT(Engine!$C$6722:$C$6753,INDIRECT("Coefficients!$S$2:$S$33"))))))</f>
      </c>
      <c r="Y216" s="8">
        <f>IF(OR($B216="",$C216="",$D216="",$E216="",$F216="",$G216="",$H216="",$I216="",$J216="",$K216="",$L216=""),"",IF($B216="Female",1/(1+EXP(-SUMPRODUCT(Engine!$C$6722:$C$6753,INDIRECT("Coefficients!$T$2:$T$33")))),1/(1+EXP(-SUMPRODUCT(Engine!$C$6722:$C$6753,INDIRECT("Coefficients!$U$2:$U$33"))))))</f>
      </c>
      <c r="Z216" s="8">
        <f>IF(OR($B216="",$C216="",$D216="",$E216="",$F216="",$G216="",$H216="",$I216="",$J216="",$K216="",$L216=""),"",IF($B216="Female",1/(1+EXP(-SUMPRODUCT(Engine!$C$6722:$C$6753,INDIRECT("Coefficients!$V$2:$V$33")))),1/(1+EXP(-SUMPRODUCT(Engine!$C$6722:$C$6753,INDIRECT("Coefficients!$W$2:$W$33"))))))</f>
      </c>
      <c r="AA216" s="8">
        <f>IF(OR($B216="",$C216="",$D216="",$E216="",$F216="",$G216="",$H216="",$I216="",$J216="",$K216="",$L216=""),"",IF($B216="Female",1/(1+EXP(-SUMPRODUCT(Engine!$C$6722:$C$6753,INDIRECT("Coefficients!$X$2:$X$33")))),1/(1+EXP(-SUMPRODUCT(Engine!$C$6722:$C$6753,INDIRECT("Coefficients!$Y$2:$Y$33"))))))</f>
      </c>
      <c r="AB216" s="8">
        <f>IF(OR($B216="",$C216="",$D216="",$E216="",$F216="",$G216="",$H216="",$I216="",$J216="",$K216="",$L216=""),"",IF($B216="Female",1/(1+EXP(-SUMPRODUCT(Engine!$C$6722:$C$6753,INDIRECT("Coefficients!$Z$2:$Z$33")))),1/(1+EXP(-SUMPRODUCT(Engine!$C$6722:$C$6753,INDIRECT("Coefficients!$AA$2:$AA$33"))))))</f>
      </c>
      <c r="AC216" s="8">
        <f>IF(OR($B216="",$C216="",$D216="",$E216="",$F216="",$G216="",$H216="",$I216="",$J216="",$K216="",$L216=""),"",IF($B216="Female",1/(1+EXP(-SUMPRODUCT(Engine!$C$6722:$C$6753,INDIRECT("Coefficients!$AB$2:$AB$33")))),1/(1+EXP(-SUMPRODUCT(Engine!$C$6722:$C$6753,INDIRECT("Coefficients!$AC$2:$AC$33"))))))</f>
      </c>
      <c r="AD216" s="8">
        <f>IF(OR($B216="",$C216="",$D216="",$E216="",$F216="",$G216="",$H216="",$I216="",$J216="",$K216="",$L216=""),"",IF($B216="Female",1/(1+EXP(-SUMPRODUCT(Engine!$C$6722:$C$6753,INDIRECT("Coefficients!$AD$2:$AD$33")))),1/(1+EXP(-SUMPRODUCT(Engine!$C$6722:$C$6753,INDIRECT("Coefficients!$AE$2:$AE$33"))))))</f>
      </c>
      <c r="AE216" s="8">
        <f>IF(OR($B216="",$C216="",$D216="",$E216="",$F216="",$G216="",$H216="",$I216="",$J216="",$K216="",$L216=""),"",IF($B216="Female",1/(1+EXP(-SUMPRODUCT(Engine!$C$6722:$C$6753,INDIRECT("Coefficients!$AF$2:$AF$33")))),1/(1+EXP(-SUMPRODUCT(Engine!$C$6722:$C$6753,INDIRECT("Coefficients!$AG$2:$AG$33"))))))</f>
      </c>
      <c r="AF216" s="8">
        <f>IF(OR($B216="",$C216="",$D216="",$E216="",$F216="",$G216="",$H216="",$I216="",$J216="",$K216="",$L216=""),"",IF($B216="Female",1/(1+EXP(-SUMPRODUCT(Engine!$C$6722:$C$6753,INDIRECT("Coefficients!$AH$2:$AH$33")))),1/(1+EXP(-SUMPRODUCT(Engine!$C$6722:$C$6753,INDIRECT("Coefficients!$AI$2:$AI$33"))))))</f>
      </c>
      <c r="AG216" s="8">
        <f>IF(OR($B216="",$C216="",$D216="",$E216="",$F216="",$G216="",$H216="",$I216="",$J216="",$K216="",$L216=""),"",IF($B216="Female",1/(1+EXP(-SUMPRODUCT(Engine!$C$6722:$C$6753,INDIRECT("Coefficients!$AJ$2:$AJ$33")))),1/(1+EXP(-SUMPRODUCT(Engine!$C$6722:$C$6753,INDIRECT("Coefficients!$AK$2:$AK$33"))))))</f>
      </c>
      <c r="AH216" s="8">
        <f>IF(OR($B216="",$C216="",$D216="",$E216="",$F216="",$G216="",$H216="",$I216="",$J216="",$K216="",$L216=""),"",IF($B216="Female",1/(1+EXP(-SUMPRODUCT(Engine!$C$6722:$C$6753,INDIRECT("Coefficients!$AL$2:$AL$33")))),1/(1+EXP(-SUMPRODUCT(Engine!$C$6722:$C$6753,INDIRECT("Coefficients!$AM$2:$AM$33"))))))</f>
      </c>
      <c r="AI216" s="8">
        <f>IF(OR($B216="",$C216="",$D216="",$E216="",$F216="",$G216="",$H216="",$I216="",$J216="",$K216="",$L216=""),"",IF($B216="Female",1/(1+EXP(-SUMPRODUCT(Engine!$C$6722:$C$6753,INDIRECT("Coefficients!$AN$2:$AN$33")))),1/(1+EXP(-SUMPRODUCT(Engine!$C$6722:$C$6753,INDIRECT("Coefficients!$AO$2:$AO$33"))))))</f>
      </c>
      <c r="AJ216" s="8">
        <f>IF(OR($B216="",$C216="",$D216="",$E216="",$F216="",$G216="",$H216="",$I216="",$J216="",$K216="",$L216=""),"",IF($B216="Female",1/(1+EXP(-SUMPRODUCT(Engine!$C$6722:$C$6753,INDIRECT("Coefficients!$AP$2:$AP$33")))),1/(1+EXP(-SUMPRODUCT(Engine!$C$6722:$C$6753,INDIRECT("Coefficients!$AQ$2:$AQ$33"))))))</f>
      </c>
      <c r="AK216" s="8">
        <f>IF(OR($B216="",$C216="",$D216="",$E216="",$F216="",$G216="",$H216="",$I216="",$J216="",$K216="",$L216=""),"",IF($B216="Female",1/(1+EXP(-SUMPRODUCT(Engine!$C$6722:$C$6753,INDIRECT("Coefficients!$AR$2:$AR$33")))),1/(1+EXP(-SUMPRODUCT(Engine!$C$6722:$C$6753,INDIRECT("Coefficients!$AS$2:$AS$33"))))))</f>
      </c>
      <c r="AL216" s="8">
        <f>IF(OR($B216="",$C216="",$D216="",$E216="",$F216="",$G216="",$H216="",$I216="",$J216="",$K216="",$L216=""),"",IF($B216="Female",1/(1+EXP(-SUMPRODUCT(Engine!$C$6722:$C$6753,INDIRECT("Coefficients!$AT$2:$AT$33")))),1/(1+EXP(-SUMPRODUCT(Engine!$C$6722:$C$6753,INDIRECT("Coefficients!$AU$2:$AU$33"))))))</f>
      </c>
      <c r="AM216" s="8">
        <f>IF(OR($B216="",$C216="",$D216="",$E216="",$F216="",$G216="",$H216="",$I216="",$J216="",$K216="",$L216=""),"",IF($B216="Female",1/(1+EXP(-SUMPRODUCT(Engine!$C$6722:$C$6753,INDIRECT("Coefficients!$AV$2:$AV$33")))),1/(1+EXP(-SUMPRODUCT(Engine!$C$6722:$C$6753,INDIRECT("Coefficients!$AW$2:$AW$33"))))))</f>
      </c>
      <c r="AN216" s="8">
        <f>IF(OR($B216="",$C216="",$D216="",$E216="",$F216="",$G216="",$H216="",$I216="",$J216="",$K216="",$L216=""),"",IF($B216="Female",1/(1+EXP(-SUMPRODUCT(Engine!$C$6722:$C$6753,INDIRECT("Coefficients!$AX$2:$AX$33")))),1/(1+EXP(-SUMPRODUCT(Engine!$C$6722:$C$6753,INDIRECT("Coefficients!$AY$2:$AY$33"))))))</f>
      </c>
      <c r="AO216" s="8">
        <f>IF(OR($B216="",$C216="",$D216="",$E216="",$F216="",$G216="",$H216="",$I216="",$J216="",$K216="",$L216=""),"",IF($B216="Female",1/(1+EXP(-SUMPRODUCT(Engine!$C$6722:$C$6753,INDIRECT("Coefficients!$AZ$2:$AZ$33")))),1/(1+EXP(-SUMPRODUCT(Engine!$C$6722:$C$6753,INDIRECT("Coefficients!$BA$2:$BA$33"))))))</f>
      </c>
      <c r="AP216" s="8">
        <f>IF(OR($B216="",$C216="",$D216="",$E216="",$F216="",$G216="",$H216="",$I216="",$J216="",$K216="",$L216=""),"",IF($B216="Female",1/(1+EXP(-SUMPRODUCT(Engine!$C$6722:$C$6753,INDIRECT("Coefficients!$BB$2:$BB$33")))),1/(1+EXP(-SUMPRODUCT(Engine!$C$6722:$C$6753,INDIRECT("Coefficients!$BC$2:$BC$33"))))))</f>
      </c>
      <c r="AQ216" s="8">
        <f>IF(OR($B216="",$C216="",$D216="",$E216="",$F216="",$G216="",$H216="",$I216="",$J216="",$K216="",$L216=""),"",IF($B216="Female",1/(1+EXP(-SUMPRODUCT(Engine!$C$6722:$C$6753,INDIRECT("Coefficients!$BD$2:$BD$33")))),1/(1+EXP(-SUMPRODUCT(Engine!$C$6722:$C$6753,INDIRECT("Coefficients!$BE$2:$BE$33"))))))</f>
      </c>
      <c r="AR216" s="8">
        <f>IF(OR($B216="",$C216="",$D216="",$E216="",$F216="",$G216="",$H216="",$I216="",$J216="",$K216="",$L216=""),"",IF($B216="Female",1/(1+EXP(-SUMPRODUCT(Engine!$C$6722:$C$6753,INDIRECT("Coefficients!$BF$2:$BF$33")))),1/(1+EXP(-SUMPRODUCT(Engine!$C$6722:$C$6753,INDIRECT("Coefficients!$BG$2:$BG$33"))))))</f>
      </c>
      <c r="AS216" s="8">
        <f>IF(OR($B216="",$C216="",$D216="",$E216="",$F216="",$G216="",$H216="",$I216="",$J216="",$K216="",$L216=""),"",IF($B216="Female",1/(1+EXP(-SUMPRODUCT(Engine!$C$6722:$C$6753,INDIRECT("Coefficients!$BH$2:$BH$33")))),1/(1+EXP(-SUMPRODUCT(Engine!$C$6722:$C$6753,INDIRECT("Coefficients!$BI$2:$BI$33"))))))</f>
      </c>
      <c r="AT216" s="8">
        <f>IF(OR($B216="",$C216="",$D216="",$E216="",$F216="",$G216="",$H216="",$I216="",$J216="",$K216="",$L216=""),"",IF($B216="Female",1/(1+EXP(-SUMPRODUCT(Engine!$C$6722:$C$6753,INDIRECT("Coefficients!$BJ$2:$BJ$33")))),1/(1+EXP(-SUMPRODUCT(Engine!$C$6722:$C$6753,INDIRECT("Coefficients!$BK$2:$BK$33"))))))</f>
      </c>
      <c r="AU216" s="8">
        <f>IF(OR($B216="",$C216="",$D216="",$E216="",$F216="",$G216="",$H216="",$I216="",$J216="",$K216="",$L216=""),"",IF($B216="Female",1/(1+EXP(-SUMPRODUCT(Engine!$C$6722:$C$6753,INDIRECT("Coefficients!$BL$2:$BL$33")))),1/(1+EXP(-SUMPRODUCT(Engine!$C$6722:$C$6753,INDIRECT("Coefficients!$BM$2:$BM$33"))))))</f>
      </c>
      <c r="AV216" s="8">
        <f>IF(OR($B216="",$C216="",$D216="",$E216="",$F216="",$G216="",$H216="",$I216="",$J216="",$K216="",$L216=""),"",IF($B216="Female",1/(1+EXP(-SUMPRODUCT(Engine!$C$6722:$C$6753,INDIRECT("Coefficients!$BN$2:$BN$33")))),1/(1+EXP(-SUMPRODUCT(Engine!$C$6722:$C$6753,INDIRECT("Coefficients!$BO$2:$BO$33"))))))</f>
      </c>
      <c r="AW216" s="8">
        <f>IF(OR($B216="",$C216="",$D216="",$E216="",$F216="",$G216="",$H216="",$I216="",$J216="",$K216="",$L216=""),"",IF($B216="Female",1/(1+EXP(-SUMPRODUCT(Engine!$C$6722:$C$6753,INDIRECT("Coefficients!$BP$2:$BP$33")))),1/(1+EXP(-SUMPRODUCT(Engine!$C$6722:$C$6753,INDIRECT("Coefficients!$BQ$2:$BQ$33"))))))</f>
      </c>
      <c r="AX216" s="8">
        <f>IF(OR($B216="",$C216="",$D216="",$E216="",$F216="",$G216="",$H216="",$I216="",$J216="",$K216="",$L216=""),"",IF($B216="Female",1/(1+EXP(-SUMPRODUCT(Engine!$C$6722:$C$6753,INDIRECT("Coefficients!$BR$2:$BR$33")))),1/(1+EXP(-SUMPRODUCT(Engine!$C$6722:$C$6753,INDIRECT("Coefficients!$BS$2:$BS$33"))))))</f>
      </c>
      <c r="AY216" s="8">
        <f>IF(OR($B216="",$C216="",$D216="",$E216="",$F216="",$G216="",$H216="",$I216="",$J216="",$K216="",$L216=""),"",IF($B216="Female",1/(1+EXP(-SUMPRODUCT(Engine!$C$6722:$C$6753,INDIRECT("Coefficients!$BT$2:$BT$33")))),1/(1+EXP(-SUMPRODUCT(Engine!$C$6722:$C$6753,INDIRECT("Coefficients!$BU$2:$BU$33"))))))</f>
      </c>
      <c r="AZ216" s="8">
        <f>IF(OR($B216="",$C216="",$D216="",$E216="",$F216="",$G216="",$H216="",$I216="",$J216="",$K216="",$L216=""),"",IF($B216="Female",1/(1+EXP(-SUMPRODUCT(Engine!$C$6722:$C$6753,INDIRECT("Coefficients!$BV$2:$BV$33")))),1/(1+EXP(-SUMPRODUCT(Engine!$C$6722:$C$6753,INDIRECT("Coefficients!$BW$2:$BW$33"))))))</f>
      </c>
      <c r="BA216" s="8">
        <f>IF(OR($B216="",$C216="",$D216="",$E216="",$F216="",$G216="",$H216="",$I216="",$J216="",$K216="",$L216=""),"",IF($B216="Female",1/(1+EXP(-SUMPRODUCT(Engine!$C$6722:$C$6753,INDIRECT("Coefficients!$BX$2:$BX$33")))),1/(1+EXP(-SUMPRODUCT(Engine!$C$6722:$C$6753,INDIRECT("Coefficients!$BY$2:$BY$33"))))))</f>
      </c>
      <c r="BB216" s="8">
        <f>IF(OR($B216="",$C216="",$D216="",$E216="",$F216="",$G216="",$H216="",$I216="",$J216="",$K216="",$L216=""),"",IF($B216="Female",1/(1+EXP(-SUMPRODUCT(Engine!$C$6722:$C$6753,INDIRECT("Coefficients!$BZ$2:$BZ$33")))),1/(1+EXP(-SUMPRODUCT(Engine!$C$6722:$C$6753,INDIRECT("Coefficients!$CA$2:$CA$33"))))))</f>
      </c>
      <c r="BC216" s="8">
        <f>IF(OR($B216="",$C216="",$D216="",$E216="",$F216="",$G216="",$H216="",$I216="",$J216="",$K216="",$L216=""),"",IF($B216="Female",1/(1+EXP(-SUMPRODUCT(Engine!$C$6722:$C$6753,INDIRECT("Coefficients!$CB$2:$CB$33")))),1/(1+EXP(-SUMPRODUCT(Engine!$C$6722:$C$6753,INDIRECT("Coefficients!$CC$2:$CC$33"))))))</f>
      </c>
      <c r="BD216" s="8">
        <f>IF(OR($B216="",$C216="",$D216="",$E216="",$F216="",$G216="",$H216="",$I216="",$J216="",$K216="",$L216=""),"",IF($B216="Female",1/(1+EXP(-SUMPRODUCT(Engine!$C$6722:$C$6753,INDIRECT("Coefficients!$CD$2:$CD$33")))),1/(1+EXP(-SUMPRODUCT(Engine!$C$6722:$C$6753,INDIRECT("Coefficients!$CE$2:$CE$33"))))))</f>
      </c>
      <c r="BE216" s="8">
        <f>IF(OR($B216="",$C216="",$D216="",$E216="",$F216="",$G216="",$H216="",$I216="",$J216="",$K216="",$L216=""),"",IF($B216="Female",1/(1+EXP(-SUMPRODUCT(Engine!$C$6722:$C$6753,INDIRECT("Coefficients!$CF$2:$CF$33")))),1/(1+EXP(-SUMPRODUCT(Engine!$C$6722:$C$6753,INDIRECT("Coefficients!$CG$2:$CG$33"))))))</f>
      </c>
      <c r="BF216" s="8">
        <f>IF(OR($B216="",$C216="",$D216="",$E216="",$F216="",$G216="",$H216="",$I216="",$J216="",$K216="",$L216=""),"",IF($B216="Female",1/(1+EXP(-SUMPRODUCT(Engine!$C$6722:$C$6753,INDIRECT("Coefficients!$CH$2:$CH$33")))),1/(1+EXP(-SUMPRODUCT(Engine!$C$6722:$C$6753,INDIRECT("Coefficients!$CI$2:$CI$33"))))))</f>
      </c>
      <c r="BG216" s="8">
        <f>IF(OR($B216="",$C216="",$D216="",$E216="",$F216="",$G216="",$H216="",$I216="",$J216="",$K216="",$L216=""),"",IF($B216="Female",1/(1+EXP(-SUMPRODUCT(Engine!$C$6722:$C$6753,INDIRECT("Coefficients!$CJ$2:$CJ$33")))),1/(1+EXP(-SUMPRODUCT(Engine!$C$6722:$C$6753,INDIRECT("Coefficients!$CK$2:$CK$33"))))))</f>
      </c>
      <c r="BH216" s="8">
        <f>IF(OR($B216="",$C216="",$D216="",$E216="",$F216="",$G216="",$H216="",$I216="",$J216="",$K216="",$L216=""),"",IF($B216="Female",1/(1+EXP(-SUMPRODUCT(Engine!$C$6722:$C$6753,INDIRECT("Coefficients!$CL$2:$CL$33")))),1/(1+EXP(-SUMPRODUCT(Engine!$C$6722:$C$6753,INDIRECT("Coefficients!$CM$2:$CM$33"))))))</f>
      </c>
      <c r="BI216" s="8">
        <f>IF(OR($B216="",$C216="",$D216="",$E216="",$F216="",$G216="",$H216="",$I216="",$J216="",$K216="",$L216=""),"",IF($B216="Female",1/(1+EXP(-SUMPRODUCT(Engine!$C$6722:$C$6753,INDIRECT("Coefficients!$CN$2:$CN$33")))),1/(1+EXP(-SUMPRODUCT(Engine!$C$6722:$C$6753,INDIRECT("Coefficients!$CO$2:$CO$33"))))))</f>
      </c>
      <c r="BJ216" s="8">
        <f>IF(OR($B216="",$C216="",$D216="",$E216="",$F216="",$G216="",$H216="",$I216="",$J216="",$K216="",$L216=""),"",IF($B216="Female",1/(1+EXP(-SUMPRODUCT(Engine!$C$6722:$C$6753,INDIRECT("Coefficients!$CP$2:$CP$33")))),1/(1+EXP(-SUMPRODUCT(Engine!$C$6722:$C$6753,INDIRECT("Coefficients!$CQ$2:$CQ$33"))))))</f>
      </c>
      <c r="BK216" s="8">
        <f>IF(OR($B216="",$C216="",$D216="",$E216="",$F216="",$G216="",$H216="",$I216="",$J216="",$K216="",$L216=""),"",IF($B216="Female",1/(1+EXP(-SUMPRODUCT(Engine!$C$6722:$C$6753,INDIRECT("Coefficients!$CR$2:$CR$33")))),1/(1+EXP(-SUMPRODUCT(Engine!$C$6722:$C$6753,INDIRECT("Coefficients!$CS$2:$CS$33"))))))</f>
      </c>
      <c r="BL216" s="8">
        <f>IF(OR($B216="",$C216="",$D216="",$E216="",$F216="",$G216="",$H216="",$I216="",$J216="",$K216="",$L216=""),"",IF($B216="Female",1/(1+EXP(-SUMPRODUCT(Engine!$C$6722:$C$6753,INDIRECT("Coefficients!$CT$2:$CT$33")))),1/(1+EXP(-SUMPRODUCT(Engine!$C$6722:$C$6753,INDIRECT("Coefficients!$CU$2:$CU$33"))))))</f>
      </c>
      <c r="BM216" s="8">
        <f>IF(OR($B216="",$C216="",$D216="",$E216="",$F216="",$G216="",$H216="",$I216="",$J216="",$K216="",$L216=""),"",IF($B216="Female",1/(1+EXP(-SUMPRODUCT(Engine!$C$6722:$C$6753,INDIRECT("Coefficients!$CV$2:$CV$33")))),1/(1+EXP(-SUMPRODUCT(Engine!$C$6722:$C$6753,INDIRECT("Coefficients!$CW$2:$CW$33"))))))</f>
      </c>
    </row>
    <row r="217" spans="1:65" x14ac:dyDescent="0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8">
        <f>IF(OR($B217="",$C217="",$D217="",$E217="",$F217="",$G217="",$H217="",$I217="",$J217="",$K217="",$L217=""),"",IF($B217="Female",1/(1+EXP(-SUMPRODUCT(Engine!$C$6754:$C$6785,INDIRECT("Coefficients!$B$2:$B$33")))),1/(1+EXP(-SUMPRODUCT(Engine!$C$6754:$C$6785,INDIRECT("Coefficients!$C$2:$C$33"))))))</f>
      </c>
      <c r="Q217" s="8">
        <f>IF(OR($B217="",$C217="",$D217="",$E217="",$F217="",$G217="",$H217="",$I217="",$J217="",$K217="",$L217=""),"",IF($B217="Female",1/(1+EXP(-SUMPRODUCT(Engine!$C$6754:$C$6785,INDIRECT("Coefficients!$D$2:$D$33")))),1/(1+EXP(-SUMPRODUCT(Engine!$C$6754:$C$6785,INDIRECT("Coefficients!$E$2:$E$33"))))))</f>
      </c>
      <c r="R217" s="8">
        <f>IF(OR($B217="",$C217="",$D217="",$E217="",$F217="",$G217="",$H217="",$I217="",$J217="",$K217="",$L217=""),"",IF($B217="Female",1/(1+EXP(-SUMPRODUCT(Engine!$C$6754:$C$6785,INDIRECT("Coefficients!$F$2:$F$33")))),1/(1+EXP(-SUMPRODUCT(Engine!$C$6754:$C$6785,INDIRECT("Coefficients!$G$2:$G$33"))))))</f>
      </c>
      <c r="S217" s="8">
        <f>IF(OR($B217="",$C217="",$D217="",$E217="",$F217="",$G217="",$H217="",$I217="",$J217="",$K217="",$L217=""),"",IF($B217="Female",1/(1+EXP(-SUMPRODUCT(Engine!$C$6754:$C$6785,INDIRECT("Coefficients!$H$2:$H$33")))),1/(1+EXP(-SUMPRODUCT(Engine!$C$6754:$C$6785,INDIRECT("Coefficients!$I$2:$I$33"))))))</f>
      </c>
      <c r="T217" s="8">
        <f>IF(OR($B217="",$C217="",$D217="",$E217="",$F217="",$G217="",$H217="",$I217="",$J217="",$K217="",$L217=""),"",IF($B217="Female",1/(1+EXP(-SUMPRODUCT(Engine!$C$6754:$C$6785,INDIRECT("Coefficients!$J$2:$J$33")))),1/(1+EXP(-SUMPRODUCT(Engine!$C$6754:$C$6785,INDIRECT("Coefficients!$K$2:$K$33"))))))</f>
      </c>
      <c r="U217" s="8">
        <f>IF(OR($B217="",$C217="",$D217="",$E217="",$F217="",$G217="",$H217="",$I217="",$J217="",$K217="",$L217=""),"",IF($B217="Female",1/(1+EXP(-SUMPRODUCT(Engine!$C$6754:$C$6785,INDIRECT("Coefficients!$L$2:$L$33")))),1/(1+EXP(-SUMPRODUCT(Engine!$C$6754:$C$6785,INDIRECT("Coefficients!$M$2:$M$33"))))))</f>
      </c>
      <c r="V217" s="8">
        <f>IF(OR($B217="",$C217="",$D217="",$E217="",$F217="",$G217="",$H217="",$I217="",$J217="",$K217="",$L217=""),"",IF($B217="Female",1/(1+EXP(-SUMPRODUCT(Engine!$C$6754:$C$6785,INDIRECT("Coefficients!$N$2:$N$33")))),1/(1+EXP(-SUMPRODUCT(Engine!$C$6754:$C$6785,INDIRECT("Coefficients!$O$2:$O$33"))))))</f>
      </c>
      <c r="W217" s="8">
        <f>IF(OR($B217="",$C217="",$D217="",$E217="",$F217="",$G217="",$H217="",$I217="",$J217="",$K217="",$L217=""),"",IF($B217="Female",1/(1+EXP(-SUMPRODUCT(Engine!$C$6754:$C$6785,INDIRECT("Coefficients!$P$2:$P$33")))),1/(1+EXP(-SUMPRODUCT(Engine!$C$6754:$C$6785,INDIRECT("Coefficients!$Q$2:$Q$33"))))))</f>
      </c>
      <c r="X217" s="8">
        <f>IF(OR($B217="",$C217="",$D217="",$E217="",$F217="",$G217="",$H217="",$I217="",$J217="",$K217="",$L217=""),"",IF($B217="Female",1/(1+EXP(-SUMPRODUCT(Engine!$C$6754:$C$6785,INDIRECT("Coefficients!$R$2:$R$33")))),1/(1+EXP(-SUMPRODUCT(Engine!$C$6754:$C$6785,INDIRECT("Coefficients!$S$2:$S$33"))))))</f>
      </c>
      <c r="Y217" s="8">
        <f>IF(OR($B217="",$C217="",$D217="",$E217="",$F217="",$G217="",$H217="",$I217="",$J217="",$K217="",$L217=""),"",IF($B217="Female",1/(1+EXP(-SUMPRODUCT(Engine!$C$6754:$C$6785,INDIRECT("Coefficients!$T$2:$T$33")))),1/(1+EXP(-SUMPRODUCT(Engine!$C$6754:$C$6785,INDIRECT("Coefficients!$U$2:$U$33"))))))</f>
      </c>
      <c r="Z217" s="8">
        <f>IF(OR($B217="",$C217="",$D217="",$E217="",$F217="",$G217="",$H217="",$I217="",$J217="",$K217="",$L217=""),"",IF($B217="Female",1/(1+EXP(-SUMPRODUCT(Engine!$C$6754:$C$6785,INDIRECT("Coefficients!$V$2:$V$33")))),1/(1+EXP(-SUMPRODUCT(Engine!$C$6754:$C$6785,INDIRECT("Coefficients!$W$2:$W$33"))))))</f>
      </c>
      <c r="AA217" s="8">
        <f>IF(OR($B217="",$C217="",$D217="",$E217="",$F217="",$G217="",$H217="",$I217="",$J217="",$K217="",$L217=""),"",IF($B217="Female",1/(1+EXP(-SUMPRODUCT(Engine!$C$6754:$C$6785,INDIRECT("Coefficients!$X$2:$X$33")))),1/(1+EXP(-SUMPRODUCT(Engine!$C$6754:$C$6785,INDIRECT("Coefficients!$Y$2:$Y$33"))))))</f>
      </c>
      <c r="AB217" s="8">
        <f>IF(OR($B217="",$C217="",$D217="",$E217="",$F217="",$G217="",$H217="",$I217="",$J217="",$K217="",$L217=""),"",IF($B217="Female",1/(1+EXP(-SUMPRODUCT(Engine!$C$6754:$C$6785,INDIRECT("Coefficients!$Z$2:$Z$33")))),1/(1+EXP(-SUMPRODUCT(Engine!$C$6754:$C$6785,INDIRECT("Coefficients!$AA$2:$AA$33"))))))</f>
      </c>
      <c r="AC217" s="8">
        <f>IF(OR($B217="",$C217="",$D217="",$E217="",$F217="",$G217="",$H217="",$I217="",$J217="",$K217="",$L217=""),"",IF($B217="Female",1/(1+EXP(-SUMPRODUCT(Engine!$C$6754:$C$6785,INDIRECT("Coefficients!$AB$2:$AB$33")))),1/(1+EXP(-SUMPRODUCT(Engine!$C$6754:$C$6785,INDIRECT("Coefficients!$AC$2:$AC$33"))))))</f>
      </c>
      <c r="AD217" s="8">
        <f>IF(OR($B217="",$C217="",$D217="",$E217="",$F217="",$G217="",$H217="",$I217="",$J217="",$K217="",$L217=""),"",IF($B217="Female",1/(1+EXP(-SUMPRODUCT(Engine!$C$6754:$C$6785,INDIRECT("Coefficients!$AD$2:$AD$33")))),1/(1+EXP(-SUMPRODUCT(Engine!$C$6754:$C$6785,INDIRECT("Coefficients!$AE$2:$AE$33"))))))</f>
      </c>
      <c r="AE217" s="8">
        <f>IF(OR($B217="",$C217="",$D217="",$E217="",$F217="",$G217="",$H217="",$I217="",$J217="",$K217="",$L217=""),"",IF($B217="Female",1/(1+EXP(-SUMPRODUCT(Engine!$C$6754:$C$6785,INDIRECT("Coefficients!$AF$2:$AF$33")))),1/(1+EXP(-SUMPRODUCT(Engine!$C$6754:$C$6785,INDIRECT("Coefficients!$AG$2:$AG$33"))))))</f>
      </c>
      <c r="AF217" s="8">
        <f>IF(OR($B217="",$C217="",$D217="",$E217="",$F217="",$G217="",$H217="",$I217="",$J217="",$K217="",$L217=""),"",IF($B217="Female",1/(1+EXP(-SUMPRODUCT(Engine!$C$6754:$C$6785,INDIRECT("Coefficients!$AH$2:$AH$33")))),1/(1+EXP(-SUMPRODUCT(Engine!$C$6754:$C$6785,INDIRECT("Coefficients!$AI$2:$AI$33"))))))</f>
      </c>
      <c r="AG217" s="8">
        <f>IF(OR($B217="",$C217="",$D217="",$E217="",$F217="",$G217="",$H217="",$I217="",$J217="",$K217="",$L217=""),"",IF($B217="Female",1/(1+EXP(-SUMPRODUCT(Engine!$C$6754:$C$6785,INDIRECT("Coefficients!$AJ$2:$AJ$33")))),1/(1+EXP(-SUMPRODUCT(Engine!$C$6754:$C$6785,INDIRECT("Coefficients!$AK$2:$AK$33"))))))</f>
      </c>
      <c r="AH217" s="8">
        <f>IF(OR($B217="",$C217="",$D217="",$E217="",$F217="",$G217="",$H217="",$I217="",$J217="",$K217="",$L217=""),"",IF($B217="Female",1/(1+EXP(-SUMPRODUCT(Engine!$C$6754:$C$6785,INDIRECT("Coefficients!$AL$2:$AL$33")))),1/(1+EXP(-SUMPRODUCT(Engine!$C$6754:$C$6785,INDIRECT("Coefficients!$AM$2:$AM$33"))))))</f>
      </c>
      <c r="AI217" s="8">
        <f>IF(OR($B217="",$C217="",$D217="",$E217="",$F217="",$G217="",$H217="",$I217="",$J217="",$K217="",$L217=""),"",IF($B217="Female",1/(1+EXP(-SUMPRODUCT(Engine!$C$6754:$C$6785,INDIRECT("Coefficients!$AN$2:$AN$33")))),1/(1+EXP(-SUMPRODUCT(Engine!$C$6754:$C$6785,INDIRECT("Coefficients!$AO$2:$AO$33"))))))</f>
      </c>
      <c r="AJ217" s="8">
        <f>IF(OR($B217="",$C217="",$D217="",$E217="",$F217="",$G217="",$H217="",$I217="",$J217="",$K217="",$L217=""),"",IF($B217="Female",1/(1+EXP(-SUMPRODUCT(Engine!$C$6754:$C$6785,INDIRECT("Coefficients!$AP$2:$AP$33")))),1/(1+EXP(-SUMPRODUCT(Engine!$C$6754:$C$6785,INDIRECT("Coefficients!$AQ$2:$AQ$33"))))))</f>
      </c>
      <c r="AK217" s="8">
        <f>IF(OR($B217="",$C217="",$D217="",$E217="",$F217="",$G217="",$H217="",$I217="",$J217="",$K217="",$L217=""),"",IF($B217="Female",1/(1+EXP(-SUMPRODUCT(Engine!$C$6754:$C$6785,INDIRECT("Coefficients!$AR$2:$AR$33")))),1/(1+EXP(-SUMPRODUCT(Engine!$C$6754:$C$6785,INDIRECT("Coefficients!$AS$2:$AS$33"))))))</f>
      </c>
      <c r="AL217" s="8">
        <f>IF(OR($B217="",$C217="",$D217="",$E217="",$F217="",$G217="",$H217="",$I217="",$J217="",$K217="",$L217=""),"",IF($B217="Female",1/(1+EXP(-SUMPRODUCT(Engine!$C$6754:$C$6785,INDIRECT("Coefficients!$AT$2:$AT$33")))),1/(1+EXP(-SUMPRODUCT(Engine!$C$6754:$C$6785,INDIRECT("Coefficients!$AU$2:$AU$33"))))))</f>
      </c>
      <c r="AM217" s="8">
        <f>IF(OR($B217="",$C217="",$D217="",$E217="",$F217="",$G217="",$H217="",$I217="",$J217="",$K217="",$L217=""),"",IF($B217="Female",1/(1+EXP(-SUMPRODUCT(Engine!$C$6754:$C$6785,INDIRECT("Coefficients!$AV$2:$AV$33")))),1/(1+EXP(-SUMPRODUCT(Engine!$C$6754:$C$6785,INDIRECT("Coefficients!$AW$2:$AW$33"))))))</f>
      </c>
      <c r="AN217" s="8">
        <f>IF(OR($B217="",$C217="",$D217="",$E217="",$F217="",$G217="",$H217="",$I217="",$J217="",$K217="",$L217=""),"",IF($B217="Female",1/(1+EXP(-SUMPRODUCT(Engine!$C$6754:$C$6785,INDIRECT("Coefficients!$AX$2:$AX$33")))),1/(1+EXP(-SUMPRODUCT(Engine!$C$6754:$C$6785,INDIRECT("Coefficients!$AY$2:$AY$33"))))))</f>
      </c>
      <c r="AO217" s="8">
        <f>IF(OR($B217="",$C217="",$D217="",$E217="",$F217="",$G217="",$H217="",$I217="",$J217="",$K217="",$L217=""),"",IF($B217="Female",1/(1+EXP(-SUMPRODUCT(Engine!$C$6754:$C$6785,INDIRECT("Coefficients!$AZ$2:$AZ$33")))),1/(1+EXP(-SUMPRODUCT(Engine!$C$6754:$C$6785,INDIRECT("Coefficients!$BA$2:$BA$33"))))))</f>
      </c>
      <c r="AP217" s="8">
        <f>IF(OR($B217="",$C217="",$D217="",$E217="",$F217="",$G217="",$H217="",$I217="",$J217="",$K217="",$L217=""),"",IF($B217="Female",1/(1+EXP(-SUMPRODUCT(Engine!$C$6754:$C$6785,INDIRECT("Coefficients!$BB$2:$BB$33")))),1/(1+EXP(-SUMPRODUCT(Engine!$C$6754:$C$6785,INDIRECT("Coefficients!$BC$2:$BC$33"))))))</f>
      </c>
      <c r="AQ217" s="8">
        <f>IF(OR($B217="",$C217="",$D217="",$E217="",$F217="",$G217="",$H217="",$I217="",$J217="",$K217="",$L217=""),"",IF($B217="Female",1/(1+EXP(-SUMPRODUCT(Engine!$C$6754:$C$6785,INDIRECT("Coefficients!$BD$2:$BD$33")))),1/(1+EXP(-SUMPRODUCT(Engine!$C$6754:$C$6785,INDIRECT("Coefficients!$BE$2:$BE$33"))))))</f>
      </c>
      <c r="AR217" s="8">
        <f>IF(OR($B217="",$C217="",$D217="",$E217="",$F217="",$G217="",$H217="",$I217="",$J217="",$K217="",$L217=""),"",IF($B217="Female",1/(1+EXP(-SUMPRODUCT(Engine!$C$6754:$C$6785,INDIRECT("Coefficients!$BF$2:$BF$33")))),1/(1+EXP(-SUMPRODUCT(Engine!$C$6754:$C$6785,INDIRECT("Coefficients!$BG$2:$BG$33"))))))</f>
      </c>
      <c r="AS217" s="8">
        <f>IF(OR($B217="",$C217="",$D217="",$E217="",$F217="",$G217="",$H217="",$I217="",$J217="",$K217="",$L217=""),"",IF($B217="Female",1/(1+EXP(-SUMPRODUCT(Engine!$C$6754:$C$6785,INDIRECT("Coefficients!$BH$2:$BH$33")))),1/(1+EXP(-SUMPRODUCT(Engine!$C$6754:$C$6785,INDIRECT("Coefficients!$BI$2:$BI$33"))))))</f>
      </c>
      <c r="AT217" s="8">
        <f>IF(OR($B217="",$C217="",$D217="",$E217="",$F217="",$G217="",$H217="",$I217="",$J217="",$K217="",$L217=""),"",IF($B217="Female",1/(1+EXP(-SUMPRODUCT(Engine!$C$6754:$C$6785,INDIRECT("Coefficients!$BJ$2:$BJ$33")))),1/(1+EXP(-SUMPRODUCT(Engine!$C$6754:$C$6785,INDIRECT("Coefficients!$BK$2:$BK$33"))))))</f>
      </c>
      <c r="AU217" s="8">
        <f>IF(OR($B217="",$C217="",$D217="",$E217="",$F217="",$G217="",$H217="",$I217="",$J217="",$K217="",$L217=""),"",IF($B217="Female",1/(1+EXP(-SUMPRODUCT(Engine!$C$6754:$C$6785,INDIRECT("Coefficients!$BL$2:$BL$33")))),1/(1+EXP(-SUMPRODUCT(Engine!$C$6754:$C$6785,INDIRECT("Coefficients!$BM$2:$BM$33"))))))</f>
      </c>
      <c r="AV217" s="8">
        <f>IF(OR($B217="",$C217="",$D217="",$E217="",$F217="",$G217="",$H217="",$I217="",$J217="",$K217="",$L217=""),"",IF($B217="Female",1/(1+EXP(-SUMPRODUCT(Engine!$C$6754:$C$6785,INDIRECT("Coefficients!$BN$2:$BN$33")))),1/(1+EXP(-SUMPRODUCT(Engine!$C$6754:$C$6785,INDIRECT("Coefficients!$BO$2:$BO$33"))))))</f>
      </c>
      <c r="AW217" s="8">
        <f>IF(OR($B217="",$C217="",$D217="",$E217="",$F217="",$G217="",$H217="",$I217="",$J217="",$K217="",$L217=""),"",IF($B217="Female",1/(1+EXP(-SUMPRODUCT(Engine!$C$6754:$C$6785,INDIRECT("Coefficients!$BP$2:$BP$33")))),1/(1+EXP(-SUMPRODUCT(Engine!$C$6754:$C$6785,INDIRECT("Coefficients!$BQ$2:$BQ$33"))))))</f>
      </c>
      <c r="AX217" s="8">
        <f>IF(OR($B217="",$C217="",$D217="",$E217="",$F217="",$G217="",$H217="",$I217="",$J217="",$K217="",$L217=""),"",IF($B217="Female",1/(1+EXP(-SUMPRODUCT(Engine!$C$6754:$C$6785,INDIRECT("Coefficients!$BR$2:$BR$33")))),1/(1+EXP(-SUMPRODUCT(Engine!$C$6754:$C$6785,INDIRECT("Coefficients!$BS$2:$BS$33"))))))</f>
      </c>
      <c r="AY217" s="8">
        <f>IF(OR($B217="",$C217="",$D217="",$E217="",$F217="",$G217="",$H217="",$I217="",$J217="",$K217="",$L217=""),"",IF($B217="Female",1/(1+EXP(-SUMPRODUCT(Engine!$C$6754:$C$6785,INDIRECT("Coefficients!$BT$2:$BT$33")))),1/(1+EXP(-SUMPRODUCT(Engine!$C$6754:$C$6785,INDIRECT("Coefficients!$BU$2:$BU$33"))))))</f>
      </c>
      <c r="AZ217" s="8">
        <f>IF(OR($B217="",$C217="",$D217="",$E217="",$F217="",$G217="",$H217="",$I217="",$J217="",$K217="",$L217=""),"",IF($B217="Female",1/(1+EXP(-SUMPRODUCT(Engine!$C$6754:$C$6785,INDIRECT("Coefficients!$BV$2:$BV$33")))),1/(1+EXP(-SUMPRODUCT(Engine!$C$6754:$C$6785,INDIRECT("Coefficients!$BW$2:$BW$33"))))))</f>
      </c>
      <c r="BA217" s="8">
        <f>IF(OR($B217="",$C217="",$D217="",$E217="",$F217="",$G217="",$H217="",$I217="",$J217="",$K217="",$L217=""),"",IF($B217="Female",1/(1+EXP(-SUMPRODUCT(Engine!$C$6754:$C$6785,INDIRECT("Coefficients!$BX$2:$BX$33")))),1/(1+EXP(-SUMPRODUCT(Engine!$C$6754:$C$6785,INDIRECT("Coefficients!$BY$2:$BY$33"))))))</f>
      </c>
      <c r="BB217" s="8">
        <f>IF(OR($B217="",$C217="",$D217="",$E217="",$F217="",$G217="",$H217="",$I217="",$J217="",$K217="",$L217=""),"",IF($B217="Female",1/(1+EXP(-SUMPRODUCT(Engine!$C$6754:$C$6785,INDIRECT("Coefficients!$BZ$2:$BZ$33")))),1/(1+EXP(-SUMPRODUCT(Engine!$C$6754:$C$6785,INDIRECT("Coefficients!$CA$2:$CA$33"))))))</f>
      </c>
      <c r="BC217" s="8">
        <f>IF(OR($B217="",$C217="",$D217="",$E217="",$F217="",$G217="",$H217="",$I217="",$J217="",$K217="",$L217=""),"",IF($B217="Female",1/(1+EXP(-SUMPRODUCT(Engine!$C$6754:$C$6785,INDIRECT("Coefficients!$CB$2:$CB$33")))),1/(1+EXP(-SUMPRODUCT(Engine!$C$6754:$C$6785,INDIRECT("Coefficients!$CC$2:$CC$33"))))))</f>
      </c>
      <c r="BD217" s="8">
        <f>IF(OR($B217="",$C217="",$D217="",$E217="",$F217="",$G217="",$H217="",$I217="",$J217="",$K217="",$L217=""),"",IF($B217="Female",1/(1+EXP(-SUMPRODUCT(Engine!$C$6754:$C$6785,INDIRECT("Coefficients!$CD$2:$CD$33")))),1/(1+EXP(-SUMPRODUCT(Engine!$C$6754:$C$6785,INDIRECT("Coefficients!$CE$2:$CE$33"))))))</f>
      </c>
      <c r="BE217" s="8">
        <f>IF(OR($B217="",$C217="",$D217="",$E217="",$F217="",$G217="",$H217="",$I217="",$J217="",$K217="",$L217=""),"",IF($B217="Female",1/(1+EXP(-SUMPRODUCT(Engine!$C$6754:$C$6785,INDIRECT("Coefficients!$CF$2:$CF$33")))),1/(1+EXP(-SUMPRODUCT(Engine!$C$6754:$C$6785,INDIRECT("Coefficients!$CG$2:$CG$33"))))))</f>
      </c>
      <c r="BF217" s="8">
        <f>IF(OR($B217="",$C217="",$D217="",$E217="",$F217="",$G217="",$H217="",$I217="",$J217="",$K217="",$L217=""),"",IF($B217="Female",1/(1+EXP(-SUMPRODUCT(Engine!$C$6754:$C$6785,INDIRECT("Coefficients!$CH$2:$CH$33")))),1/(1+EXP(-SUMPRODUCT(Engine!$C$6754:$C$6785,INDIRECT("Coefficients!$CI$2:$CI$33"))))))</f>
      </c>
      <c r="BG217" s="8">
        <f>IF(OR($B217="",$C217="",$D217="",$E217="",$F217="",$G217="",$H217="",$I217="",$J217="",$K217="",$L217=""),"",IF($B217="Female",1/(1+EXP(-SUMPRODUCT(Engine!$C$6754:$C$6785,INDIRECT("Coefficients!$CJ$2:$CJ$33")))),1/(1+EXP(-SUMPRODUCT(Engine!$C$6754:$C$6785,INDIRECT("Coefficients!$CK$2:$CK$33"))))))</f>
      </c>
      <c r="BH217" s="8">
        <f>IF(OR($B217="",$C217="",$D217="",$E217="",$F217="",$G217="",$H217="",$I217="",$J217="",$K217="",$L217=""),"",IF($B217="Female",1/(1+EXP(-SUMPRODUCT(Engine!$C$6754:$C$6785,INDIRECT("Coefficients!$CL$2:$CL$33")))),1/(1+EXP(-SUMPRODUCT(Engine!$C$6754:$C$6785,INDIRECT("Coefficients!$CM$2:$CM$33"))))))</f>
      </c>
      <c r="BI217" s="8">
        <f>IF(OR($B217="",$C217="",$D217="",$E217="",$F217="",$G217="",$H217="",$I217="",$J217="",$K217="",$L217=""),"",IF($B217="Female",1/(1+EXP(-SUMPRODUCT(Engine!$C$6754:$C$6785,INDIRECT("Coefficients!$CN$2:$CN$33")))),1/(1+EXP(-SUMPRODUCT(Engine!$C$6754:$C$6785,INDIRECT("Coefficients!$CO$2:$CO$33"))))))</f>
      </c>
      <c r="BJ217" s="8">
        <f>IF(OR($B217="",$C217="",$D217="",$E217="",$F217="",$G217="",$H217="",$I217="",$J217="",$K217="",$L217=""),"",IF($B217="Female",1/(1+EXP(-SUMPRODUCT(Engine!$C$6754:$C$6785,INDIRECT("Coefficients!$CP$2:$CP$33")))),1/(1+EXP(-SUMPRODUCT(Engine!$C$6754:$C$6785,INDIRECT("Coefficients!$CQ$2:$CQ$33"))))))</f>
      </c>
      <c r="BK217" s="8">
        <f>IF(OR($B217="",$C217="",$D217="",$E217="",$F217="",$G217="",$H217="",$I217="",$J217="",$K217="",$L217=""),"",IF($B217="Female",1/(1+EXP(-SUMPRODUCT(Engine!$C$6754:$C$6785,INDIRECT("Coefficients!$CR$2:$CR$33")))),1/(1+EXP(-SUMPRODUCT(Engine!$C$6754:$C$6785,INDIRECT("Coefficients!$CS$2:$CS$33"))))))</f>
      </c>
      <c r="BL217" s="8">
        <f>IF(OR($B217="",$C217="",$D217="",$E217="",$F217="",$G217="",$H217="",$I217="",$J217="",$K217="",$L217=""),"",IF($B217="Female",1/(1+EXP(-SUMPRODUCT(Engine!$C$6754:$C$6785,INDIRECT("Coefficients!$CT$2:$CT$33")))),1/(1+EXP(-SUMPRODUCT(Engine!$C$6754:$C$6785,INDIRECT("Coefficients!$CU$2:$CU$33"))))))</f>
      </c>
      <c r="BM217" s="8">
        <f>IF(OR($B217="",$C217="",$D217="",$E217="",$F217="",$G217="",$H217="",$I217="",$J217="",$K217="",$L217=""),"",IF($B217="Female",1/(1+EXP(-SUMPRODUCT(Engine!$C$6754:$C$6785,INDIRECT("Coefficients!$CV$2:$CV$33")))),1/(1+EXP(-SUMPRODUCT(Engine!$C$6754:$C$6785,INDIRECT("Coefficients!$CW$2:$CW$33"))))))</f>
      </c>
    </row>
    <row r="218" spans="1:65" x14ac:dyDescent="0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8">
        <f>IF(OR($B218="",$C218="",$D218="",$E218="",$F218="",$G218="",$H218="",$I218="",$J218="",$K218="",$L218=""),"",IF($B218="Female",1/(1+EXP(-SUMPRODUCT(Engine!$C$6786:$C$6817,INDIRECT("Coefficients!$B$2:$B$33")))),1/(1+EXP(-SUMPRODUCT(Engine!$C$6786:$C$6817,INDIRECT("Coefficients!$C$2:$C$33"))))))</f>
      </c>
      <c r="Q218" s="8">
        <f>IF(OR($B218="",$C218="",$D218="",$E218="",$F218="",$G218="",$H218="",$I218="",$J218="",$K218="",$L218=""),"",IF($B218="Female",1/(1+EXP(-SUMPRODUCT(Engine!$C$6786:$C$6817,INDIRECT("Coefficients!$D$2:$D$33")))),1/(1+EXP(-SUMPRODUCT(Engine!$C$6786:$C$6817,INDIRECT("Coefficients!$E$2:$E$33"))))))</f>
      </c>
      <c r="R218" s="8">
        <f>IF(OR($B218="",$C218="",$D218="",$E218="",$F218="",$G218="",$H218="",$I218="",$J218="",$K218="",$L218=""),"",IF($B218="Female",1/(1+EXP(-SUMPRODUCT(Engine!$C$6786:$C$6817,INDIRECT("Coefficients!$F$2:$F$33")))),1/(1+EXP(-SUMPRODUCT(Engine!$C$6786:$C$6817,INDIRECT("Coefficients!$G$2:$G$33"))))))</f>
      </c>
      <c r="S218" s="8">
        <f>IF(OR($B218="",$C218="",$D218="",$E218="",$F218="",$G218="",$H218="",$I218="",$J218="",$K218="",$L218=""),"",IF($B218="Female",1/(1+EXP(-SUMPRODUCT(Engine!$C$6786:$C$6817,INDIRECT("Coefficients!$H$2:$H$33")))),1/(1+EXP(-SUMPRODUCT(Engine!$C$6786:$C$6817,INDIRECT("Coefficients!$I$2:$I$33"))))))</f>
      </c>
      <c r="T218" s="8">
        <f>IF(OR($B218="",$C218="",$D218="",$E218="",$F218="",$G218="",$H218="",$I218="",$J218="",$K218="",$L218=""),"",IF($B218="Female",1/(1+EXP(-SUMPRODUCT(Engine!$C$6786:$C$6817,INDIRECT("Coefficients!$J$2:$J$33")))),1/(1+EXP(-SUMPRODUCT(Engine!$C$6786:$C$6817,INDIRECT("Coefficients!$K$2:$K$33"))))))</f>
      </c>
      <c r="U218" s="8">
        <f>IF(OR($B218="",$C218="",$D218="",$E218="",$F218="",$G218="",$H218="",$I218="",$J218="",$K218="",$L218=""),"",IF($B218="Female",1/(1+EXP(-SUMPRODUCT(Engine!$C$6786:$C$6817,INDIRECT("Coefficients!$L$2:$L$33")))),1/(1+EXP(-SUMPRODUCT(Engine!$C$6786:$C$6817,INDIRECT("Coefficients!$M$2:$M$33"))))))</f>
      </c>
      <c r="V218" s="8">
        <f>IF(OR($B218="",$C218="",$D218="",$E218="",$F218="",$G218="",$H218="",$I218="",$J218="",$K218="",$L218=""),"",IF($B218="Female",1/(1+EXP(-SUMPRODUCT(Engine!$C$6786:$C$6817,INDIRECT("Coefficients!$N$2:$N$33")))),1/(1+EXP(-SUMPRODUCT(Engine!$C$6786:$C$6817,INDIRECT("Coefficients!$O$2:$O$33"))))))</f>
      </c>
      <c r="W218" s="8">
        <f>IF(OR($B218="",$C218="",$D218="",$E218="",$F218="",$G218="",$H218="",$I218="",$J218="",$K218="",$L218=""),"",IF($B218="Female",1/(1+EXP(-SUMPRODUCT(Engine!$C$6786:$C$6817,INDIRECT("Coefficients!$P$2:$P$33")))),1/(1+EXP(-SUMPRODUCT(Engine!$C$6786:$C$6817,INDIRECT("Coefficients!$Q$2:$Q$33"))))))</f>
      </c>
      <c r="X218" s="8">
        <f>IF(OR($B218="",$C218="",$D218="",$E218="",$F218="",$G218="",$H218="",$I218="",$J218="",$K218="",$L218=""),"",IF($B218="Female",1/(1+EXP(-SUMPRODUCT(Engine!$C$6786:$C$6817,INDIRECT("Coefficients!$R$2:$R$33")))),1/(1+EXP(-SUMPRODUCT(Engine!$C$6786:$C$6817,INDIRECT("Coefficients!$S$2:$S$33"))))))</f>
      </c>
      <c r="Y218" s="8">
        <f>IF(OR($B218="",$C218="",$D218="",$E218="",$F218="",$G218="",$H218="",$I218="",$J218="",$K218="",$L218=""),"",IF($B218="Female",1/(1+EXP(-SUMPRODUCT(Engine!$C$6786:$C$6817,INDIRECT("Coefficients!$T$2:$T$33")))),1/(1+EXP(-SUMPRODUCT(Engine!$C$6786:$C$6817,INDIRECT("Coefficients!$U$2:$U$33"))))))</f>
      </c>
      <c r="Z218" s="8">
        <f>IF(OR($B218="",$C218="",$D218="",$E218="",$F218="",$G218="",$H218="",$I218="",$J218="",$K218="",$L218=""),"",IF($B218="Female",1/(1+EXP(-SUMPRODUCT(Engine!$C$6786:$C$6817,INDIRECT("Coefficients!$V$2:$V$33")))),1/(1+EXP(-SUMPRODUCT(Engine!$C$6786:$C$6817,INDIRECT("Coefficients!$W$2:$W$33"))))))</f>
      </c>
      <c r="AA218" s="8">
        <f>IF(OR($B218="",$C218="",$D218="",$E218="",$F218="",$G218="",$H218="",$I218="",$J218="",$K218="",$L218=""),"",IF($B218="Female",1/(1+EXP(-SUMPRODUCT(Engine!$C$6786:$C$6817,INDIRECT("Coefficients!$X$2:$X$33")))),1/(1+EXP(-SUMPRODUCT(Engine!$C$6786:$C$6817,INDIRECT("Coefficients!$Y$2:$Y$33"))))))</f>
      </c>
      <c r="AB218" s="8">
        <f>IF(OR($B218="",$C218="",$D218="",$E218="",$F218="",$G218="",$H218="",$I218="",$J218="",$K218="",$L218=""),"",IF($B218="Female",1/(1+EXP(-SUMPRODUCT(Engine!$C$6786:$C$6817,INDIRECT("Coefficients!$Z$2:$Z$33")))),1/(1+EXP(-SUMPRODUCT(Engine!$C$6786:$C$6817,INDIRECT("Coefficients!$AA$2:$AA$33"))))))</f>
      </c>
      <c r="AC218" s="8">
        <f>IF(OR($B218="",$C218="",$D218="",$E218="",$F218="",$G218="",$H218="",$I218="",$J218="",$K218="",$L218=""),"",IF($B218="Female",1/(1+EXP(-SUMPRODUCT(Engine!$C$6786:$C$6817,INDIRECT("Coefficients!$AB$2:$AB$33")))),1/(1+EXP(-SUMPRODUCT(Engine!$C$6786:$C$6817,INDIRECT("Coefficients!$AC$2:$AC$33"))))))</f>
      </c>
      <c r="AD218" s="8">
        <f>IF(OR($B218="",$C218="",$D218="",$E218="",$F218="",$G218="",$H218="",$I218="",$J218="",$K218="",$L218=""),"",IF($B218="Female",1/(1+EXP(-SUMPRODUCT(Engine!$C$6786:$C$6817,INDIRECT("Coefficients!$AD$2:$AD$33")))),1/(1+EXP(-SUMPRODUCT(Engine!$C$6786:$C$6817,INDIRECT("Coefficients!$AE$2:$AE$33"))))))</f>
      </c>
      <c r="AE218" s="8">
        <f>IF(OR($B218="",$C218="",$D218="",$E218="",$F218="",$G218="",$H218="",$I218="",$J218="",$K218="",$L218=""),"",IF($B218="Female",1/(1+EXP(-SUMPRODUCT(Engine!$C$6786:$C$6817,INDIRECT("Coefficients!$AF$2:$AF$33")))),1/(1+EXP(-SUMPRODUCT(Engine!$C$6786:$C$6817,INDIRECT("Coefficients!$AG$2:$AG$33"))))))</f>
      </c>
      <c r="AF218" s="8">
        <f>IF(OR($B218="",$C218="",$D218="",$E218="",$F218="",$G218="",$H218="",$I218="",$J218="",$K218="",$L218=""),"",IF($B218="Female",1/(1+EXP(-SUMPRODUCT(Engine!$C$6786:$C$6817,INDIRECT("Coefficients!$AH$2:$AH$33")))),1/(1+EXP(-SUMPRODUCT(Engine!$C$6786:$C$6817,INDIRECT("Coefficients!$AI$2:$AI$33"))))))</f>
      </c>
      <c r="AG218" s="8">
        <f>IF(OR($B218="",$C218="",$D218="",$E218="",$F218="",$G218="",$H218="",$I218="",$J218="",$K218="",$L218=""),"",IF($B218="Female",1/(1+EXP(-SUMPRODUCT(Engine!$C$6786:$C$6817,INDIRECT("Coefficients!$AJ$2:$AJ$33")))),1/(1+EXP(-SUMPRODUCT(Engine!$C$6786:$C$6817,INDIRECT("Coefficients!$AK$2:$AK$33"))))))</f>
      </c>
      <c r="AH218" s="8">
        <f>IF(OR($B218="",$C218="",$D218="",$E218="",$F218="",$G218="",$H218="",$I218="",$J218="",$K218="",$L218=""),"",IF($B218="Female",1/(1+EXP(-SUMPRODUCT(Engine!$C$6786:$C$6817,INDIRECT("Coefficients!$AL$2:$AL$33")))),1/(1+EXP(-SUMPRODUCT(Engine!$C$6786:$C$6817,INDIRECT("Coefficients!$AM$2:$AM$33"))))))</f>
      </c>
      <c r="AI218" s="8">
        <f>IF(OR($B218="",$C218="",$D218="",$E218="",$F218="",$G218="",$H218="",$I218="",$J218="",$K218="",$L218=""),"",IF($B218="Female",1/(1+EXP(-SUMPRODUCT(Engine!$C$6786:$C$6817,INDIRECT("Coefficients!$AN$2:$AN$33")))),1/(1+EXP(-SUMPRODUCT(Engine!$C$6786:$C$6817,INDIRECT("Coefficients!$AO$2:$AO$33"))))))</f>
      </c>
      <c r="AJ218" s="8">
        <f>IF(OR($B218="",$C218="",$D218="",$E218="",$F218="",$G218="",$H218="",$I218="",$J218="",$K218="",$L218=""),"",IF($B218="Female",1/(1+EXP(-SUMPRODUCT(Engine!$C$6786:$C$6817,INDIRECT("Coefficients!$AP$2:$AP$33")))),1/(1+EXP(-SUMPRODUCT(Engine!$C$6786:$C$6817,INDIRECT("Coefficients!$AQ$2:$AQ$33"))))))</f>
      </c>
      <c r="AK218" s="8">
        <f>IF(OR($B218="",$C218="",$D218="",$E218="",$F218="",$G218="",$H218="",$I218="",$J218="",$K218="",$L218=""),"",IF($B218="Female",1/(1+EXP(-SUMPRODUCT(Engine!$C$6786:$C$6817,INDIRECT("Coefficients!$AR$2:$AR$33")))),1/(1+EXP(-SUMPRODUCT(Engine!$C$6786:$C$6817,INDIRECT("Coefficients!$AS$2:$AS$33"))))))</f>
      </c>
      <c r="AL218" s="8">
        <f>IF(OR($B218="",$C218="",$D218="",$E218="",$F218="",$G218="",$H218="",$I218="",$J218="",$K218="",$L218=""),"",IF($B218="Female",1/(1+EXP(-SUMPRODUCT(Engine!$C$6786:$C$6817,INDIRECT("Coefficients!$AT$2:$AT$33")))),1/(1+EXP(-SUMPRODUCT(Engine!$C$6786:$C$6817,INDIRECT("Coefficients!$AU$2:$AU$33"))))))</f>
      </c>
      <c r="AM218" s="8">
        <f>IF(OR($B218="",$C218="",$D218="",$E218="",$F218="",$G218="",$H218="",$I218="",$J218="",$K218="",$L218=""),"",IF($B218="Female",1/(1+EXP(-SUMPRODUCT(Engine!$C$6786:$C$6817,INDIRECT("Coefficients!$AV$2:$AV$33")))),1/(1+EXP(-SUMPRODUCT(Engine!$C$6786:$C$6817,INDIRECT("Coefficients!$AW$2:$AW$33"))))))</f>
      </c>
      <c r="AN218" s="8">
        <f>IF(OR($B218="",$C218="",$D218="",$E218="",$F218="",$G218="",$H218="",$I218="",$J218="",$K218="",$L218=""),"",IF($B218="Female",1/(1+EXP(-SUMPRODUCT(Engine!$C$6786:$C$6817,INDIRECT("Coefficients!$AX$2:$AX$33")))),1/(1+EXP(-SUMPRODUCT(Engine!$C$6786:$C$6817,INDIRECT("Coefficients!$AY$2:$AY$33"))))))</f>
      </c>
      <c r="AO218" s="8">
        <f>IF(OR($B218="",$C218="",$D218="",$E218="",$F218="",$G218="",$H218="",$I218="",$J218="",$K218="",$L218=""),"",IF($B218="Female",1/(1+EXP(-SUMPRODUCT(Engine!$C$6786:$C$6817,INDIRECT("Coefficients!$AZ$2:$AZ$33")))),1/(1+EXP(-SUMPRODUCT(Engine!$C$6786:$C$6817,INDIRECT("Coefficients!$BA$2:$BA$33"))))))</f>
      </c>
      <c r="AP218" s="8">
        <f>IF(OR($B218="",$C218="",$D218="",$E218="",$F218="",$G218="",$H218="",$I218="",$J218="",$K218="",$L218=""),"",IF($B218="Female",1/(1+EXP(-SUMPRODUCT(Engine!$C$6786:$C$6817,INDIRECT("Coefficients!$BB$2:$BB$33")))),1/(1+EXP(-SUMPRODUCT(Engine!$C$6786:$C$6817,INDIRECT("Coefficients!$BC$2:$BC$33"))))))</f>
      </c>
      <c r="AQ218" s="8">
        <f>IF(OR($B218="",$C218="",$D218="",$E218="",$F218="",$G218="",$H218="",$I218="",$J218="",$K218="",$L218=""),"",IF($B218="Female",1/(1+EXP(-SUMPRODUCT(Engine!$C$6786:$C$6817,INDIRECT("Coefficients!$BD$2:$BD$33")))),1/(1+EXP(-SUMPRODUCT(Engine!$C$6786:$C$6817,INDIRECT("Coefficients!$BE$2:$BE$33"))))))</f>
      </c>
      <c r="AR218" s="8">
        <f>IF(OR($B218="",$C218="",$D218="",$E218="",$F218="",$G218="",$H218="",$I218="",$J218="",$K218="",$L218=""),"",IF($B218="Female",1/(1+EXP(-SUMPRODUCT(Engine!$C$6786:$C$6817,INDIRECT("Coefficients!$BF$2:$BF$33")))),1/(1+EXP(-SUMPRODUCT(Engine!$C$6786:$C$6817,INDIRECT("Coefficients!$BG$2:$BG$33"))))))</f>
      </c>
      <c r="AS218" s="8">
        <f>IF(OR($B218="",$C218="",$D218="",$E218="",$F218="",$G218="",$H218="",$I218="",$J218="",$K218="",$L218=""),"",IF($B218="Female",1/(1+EXP(-SUMPRODUCT(Engine!$C$6786:$C$6817,INDIRECT("Coefficients!$BH$2:$BH$33")))),1/(1+EXP(-SUMPRODUCT(Engine!$C$6786:$C$6817,INDIRECT("Coefficients!$BI$2:$BI$33"))))))</f>
      </c>
      <c r="AT218" s="8">
        <f>IF(OR($B218="",$C218="",$D218="",$E218="",$F218="",$G218="",$H218="",$I218="",$J218="",$K218="",$L218=""),"",IF($B218="Female",1/(1+EXP(-SUMPRODUCT(Engine!$C$6786:$C$6817,INDIRECT("Coefficients!$BJ$2:$BJ$33")))),1/(1+EXP(-SUMPRODUCT(Engine!$C$6786:$C$6817,INDIRECT("Coefficients!$BK$2:$BK$33"))))))</f>
      </c>
      <c r="AU218" s="8">
        <f>IF(OR($B218="",$C218="",$D218="",$E218="",$F218="",$G218="",$H218="",$I218="",$J218="",$K218="",$L218=""),"",IF($B218="Female",1/(1+EXP(-SUMPRODUCT(Engine!$C$6786:$C$6817,INDIRECT("Coefficients!$BL$2:$BL$33")))),1/(1+EXP(-SUMPRODUCT(Engine!$C$6786:$C$6817,INDIRECT("Coefficients!$BM$2:$BM$33"))))))</f>
      </c>
      <c r="AV218" s="8">
        <f>IF(OR($B218="",$C218="",$D218="",$E218="",$F218="",$G218="",$H218="",$I218="",$J218="",$K218="",$L218=""),"",IF($B218="Female",1/(1+EXP(-SUMPRODUCT(Engine!$C$6786:$C$6817,INDIRECT("Coefficients!$BN$2:$BN$33")))),1/(1+EXP(-SUMPRODUCT(Engine!$C$6786:$C$6817,INDIRECT("Coefficients!$BO$2:$BO$33"))))))</f>
      </c>
      <c r="AW218" s="8">
        <f>IF(OR($B218="",$C218="",$D218="",$E218="",$F218="",$G218="",$H218="",$I218="",$J218="",$K218="",$L218=""),"",IF($B218="Female",1/(1+EXP(-SUMPRODUCT(Engine!$C$6786:$C$6817,INDIRECT("Coefficients!$BP$2:$BP$33")))),1/(1+EXP(-SUMPRODUCT(Engine!$C$6786:$C$6817,INDIRECT("Coefficients!$BQ$2:$BQ$33"))))))</f>
      </c>
      <c r="AX218" s="8">
        <f>IF(OR($B218="",$C218="",$D218="",$E218="",$F218="",$G218="",$H218="",$I218="",$J218="",$K218="",$L218=""),"",IF($B218="Female",1/(1+EXP(-SUMPRODUCT(Engine!$C$6786:$C$6817,INDIRECT("Coefficients!$BR$2:$BR$33")))),1/(1+EXP(-SUMPRODUCT(Engine!$C$6786:$C$6817,INDIRECT("Coefficients!$BS$2:$BS$33"))))))</f>
      </c>
      <c r="AY218" s="8">
        <f>IF(OR($B218="",$C218="",$D218="",$E218="",$F218="",$G218="",$H218="",$I218="",$J218="",$K218="",$L218=""),"",IF($B218="Female",1/(1+EXP(-SUMPRODUCT(Engine!$C$6786:$C$6817,INDIRECT("Coefficients!$BT$2:$BT$33")))),1/(1+EXP(-SUMPRODUCT(Engine!$C$6786:$C$6817,INDIRECT("Coefficients!$BU$2:$BU$33"))))))</f>
      </c>
      <c r="AZ218" s="8">
        <f>IF(OR($B218="",$C218="",$D218="",$E218="",$F218="",$G218="",$H218="",$I218="",$J218="",$K218="",$L218=""),"",IF($B218="Female",1/(1+EXP(-SUMPRODUCT(Engine!$C$6786:$C$6817,INDIRECT("Coefficients!$BV$2:$BV$33")))),1/(1+EXP(-SUMPRODUCT(Engine!$C$6786:$C$6817,INDIRECT("Coefficients!$BW$2:$BW$33"))))))</f>
      </c>
      <c r="BA218" s="8">
        <f>IF(OR($B218="",$C218="",$D218="",$E218="",$F218="",$G218="",$H218="",$I218="",$J218="",$K218="",$L218=""),"",IF($B218="Female",1/(1+EXP(-SUMPRODUCT(Engine!$C$6786:$C$6817,INDIRECT("Coefficients!$BX$2:$BX$33")))),1/(1+EXP(-SUMPRODUCT(Engine!$C$6786:$C$6817,INDIRECT("Coefficients!$BY$2:$BY$33"))))))</f>
      </c>
      <c r="BB218" s="8">
        <f>IF(OR($B218="",$C218="",$D218="",$E218="",$F218="",$G218="",$H218="",$I218="",$J218="",$K218="",$L218=""),"",IF($B218="Female",1/(1+EXP(-SUMPRODUCT(Engine!$C$6786:$C$6817,INDIRECT("Coefficients!$BZ$2:$BZ$33")))),1/(1+EXP(-SUMPRODUCT(Engine!$C$6786:$C$6817,INDIRECT("Coefficients!$CA$2:$CA$33"))))))</f>
      </c>
      <c r="BC218" s="8">
        <f>IF(OR($B218="",$C218="",$D218="",$E218="",$F218="",$G218="",$H218="",$I218="",$J218="",$K218="",$L218=""),"",IF($B218="Female",1/(1+EXP(-SUMPRODUCT(Engine!$C$6786:$C$6817,INDIRECT("Coefficients!$CB$2:$CB$33")))),1/(1+EXP(-SUMPRODUCT(Engine!$C$6786:$C$6817,INDIRECT("Coefficients!$CC$2:$CC$33"))))))</f>
      </c>
      <c r="BD218" s="8">
        <f>IF(OR($B218="",$C218="",$D218="",$E218="",$F218="",$G218="",$H218="",$I218="",$J218="",$K218="",$L218=""),"",IF($B218="Female",1/(1+EXP(-SUMPRODUCT(Engine!$C$6786:$C$6817,INDIRECT("Coefficients!$CD$2:$CD$33")))),1/(1+EXP(-SUMPRODUCT(Engine!$C$6786:$C$6817,INDIRECT("Coefficients!$CE$2:$CE$33"))))))</f>
      </c>
      <c r="BE218" s="8">
        <f>IF(OR($B218="",$C218="",$D218="",$E218="",$F218="",$G218="",$H218="",$I218="",$J218="",$K218="",$L218=""),"",IF($B218="Female",1/(1+EXP(-SUMPRODUCT(Engine!$C$6786:$C$6817,INDIRECT("Coefficients!$CF$2:$CF$33")))),1/(1+EXP(-SUMPRODUCT(Engine!$C$6786:$C$6817,INDIRECT("Coefficients!$CG$2:$CG$33"))))))</f>
      </c>
      <c r="BF218" s="8">
        <f>IF(OR($B218="",$C218="",$D218="",$E218="",$F218="",$G218="",$H218="",$I218="",$J218="",$K218="",$L218=""),"",IF($B218="Female",1/(1+EXP(-SUMPRODUCT(Engine!$C$6786:$C$6817,INDIRECT("Coefficients!$CH$2:$CH$33")))),1/(1+EXP(-SUMPRODUCT(Engine!$C$6786:$C$6817,INDIRECT("Coefficients!$CI$2:$CI$33"))))))</f>
      </c>
      <c r="BG218" s="8">
        <f>IF(OR($B218="",$C218="",$D218="",$E218="",$F218="",$G218="",$H218="",$I218="",$J218="",$K218="",$L218=""),"",IF($B218="Female",1/(1+EXP(-SUMPRODUCT(Engine!$C$6786:$C$6817,INDIRECT("Coefficients!$CJ$2:$CJ$33")))),1/(1+EXP(-SUMPRODUCT(Engine!$C$6786:$C$6817,INDIRECT("Coefficients!$CK$2:$CK$33"))))))</f>
      </c>
      <c r="BH218" s="8">
        <f>IF(OR($B218="",$C218="",$D218="",$E218="",$F218="",$G218="",$H218="",$I218="",$J218="",$K218="",$L218=""),"",IF($B218="Female",1/(1+EXP(-SUMPRODUCT(Engine!$C$6786:$C$6817,INDIRECT("Coefficients!$CL$2:$CL$33")))),1/(1+EXP(-SUMPRODUCT(Engine!$C$6786:$C$6817,INDIRECT("Coefficients!$CM$2:$CM$33"))))))</f>
      </c>
      <c r="BI218" s="8">
        <f>IF(OR($B218="",$C218="",$D218="",$E218="",$F218="",$G218="",$H218="",$I218="",$J218="",$K218="",$L218=""),"",IF($B218="Female",1/(1+EXP(-SUMPRODUCT(Engine!$C$6786:$C$6817,INDIRECT("Coefficients!$CN$2:$CN$33")))),1/(1+EXP(-SUMPRODUCT(Engine!$C$6786:$C$6817,INDIRECT("Coefficients!$CO$2:$CO$33"))))))</f>
      </c>
      <c r="BJ218" s="8">
        <f>IF(OR($B218="",$C218="",$D218="",$E218="",$F218="",$G218="",$H218="",$I218="",$J218="",$K218="",$L218=""),"",IF($B218="Female",1/(1+EXP(-SUMPRODUCT(Engine!$C$6786:$C$6817,INDIRECT("Coefficients!$CP$2:$CP$33")))),1/(1+EXP(-SUMPRODUCT(Engine!$C$6786:$C$6817,INDIRECT("Coefficients!$CQ$2:$CQ$33"))))))</f>
      </c>
      <c r="BK218" s="8">
        <f>IF(OR($B218="",$C218="",$D218="",$E218="",$F218="",$G218="",$H218="",$I218="",$J218="",$K218="",$L218=""),"",IF($B218="Female",1/(1+EXP(-SUMPRODUCT(Engine!$C$6786:$C$6817,INDIRECT("Coefficients!$CR$2:$CR$33")))),1/(1+EXP(-SUMPRODUCT(Engine!$C$6786:$C$6817,INDIRECT("Coefficients!$CS$2:$CS$33"))))))</f>
      </c>
      <c r="BL218" s="8">
        <f>IF(OR($B218="",$C218="",$D218="",$E218="",$F218="",$G218="",$H218="",$I218="",$J218="",$K218="",$L218=""),"",IF($B218="Female",1/(1+EXP(-SUMPRODUCT(Engine!$C$6786:$C$6817,INDIRECT("Coefficients!$CT$2:$CT$33")))),1/(1+EXP(-SUMPRODUCT(Engine!$C$6786:$C$6817,INDIRECT("Coefficients!$CU$2:$CU$33"))))))</f>
      </c>
      <c r="BM218" s="8">
        <f>IF(OR($B218="",$C218="",$D218="",$E218="",$F218="",$G218="",$H218="",$I218="",$J218="",$K218="",$L218=""),"",IF($B218="Female",1/(1+EXP(-SUMPRODUCT(Engine!$C$6786:$C$6817,INDIRECT("Coefficients!$CV$2:$CV$33")))),1/(1+EXP(-SUMPRODUCT(Engine!$C$6786:$C$6817,INDIRECT("Coefficients!$CW$2:$CW$33"))))))</f>
      </c>
    </row>
    <row r="219" spans="1:65" x14ac:dyDescent="0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8">
        <f>IF(OR($B219="",$C219="",$D219="",$E219="",$F219="",$G219="",$H219="",$I219="",$J219="",$K219="",$L219=""),"",IF($B219="Female",1/(1+EXP(-SUMPRODUCT(Engine!$C$6818:$C$6849,INDIRECT("Coefficients!$B$2:$B$33")))),1/(1+EXP(-SUMPRODUCT(Engine!$C$6818:$C$6849,INDIRECT("Coefficients!$C$2:$C$33"))))))</f>
      </c>
      <c r="Q219" s="8">
        <f>IF(OR($B219="",$C219="",$D219="",$E219="",$F219="",$G219="",$H219="",$I219="",$J219="",$K219="",$L219=""),"",IF($B219="Female",1/(1+EXP(-SUMPRODUCT(Engine!$C$6818:$C$6849,INDIRECT("Coefficients!$D$2:$D$33")))),1/(1+EXP(-SUMPRODUCT(Engine!$C$6818:$C$6849,INDIRECT("Coefficients!$E$2:$E$33"))))))</f>
      </c>
      <c r="R219" s="8">
        <f>IF(OR($B219="",$C219="",$D219="",$E219="",$F219="",$G219="",$H219="",$I219="",$J219="",$K219="",$L219=""),"",IF($B219="Female",1/(1+EXP(-SUMPRODUCT(Engine!$C$6818:$C$6849,INDIRECT("Coefficients!$F$2:$F$33")))),1/(1+EXP(-SUMPRODUCT(Engine!$C$6818:$C$6849,INDIRECT("Coefficients!$G$2:$G$33"))))))</f>
      </c>
      <c r="S219" s="8">
        <f>IF(OR($B219="",$C219="",$D219="",$E219="",$F219="",$G219="",$H219="",$I219="",$J219="",$K219="",$L219=""),"",IF($B219="Female",1/(1+EXP(-SUMPRODUCT(Engine!$C$6818:$C$6849,INDIRECT("Coefficients!$H$2:$H$33")))),1/(1+EXP(-SUMPRODUCT(Engine!$C$6818:$C$6849,INDIRECT("Coefficients!$I$2:$I$33"))))))</f>
      </c>
      <c r="T219" s="8">
        <f>IF(OR($B219="",$C219="",$D219="",$E219="",$F219="",$G219="",$H219="",$I219="",$J219="",$K219="",$L219=""),"",IF($B219="Female",1/(1+EXP(-SUMPRODUCT(Engine!$C$6818:$C$6849,INDIRECT("Coefficients!$J$2:$J$33")))),1/(1+EXP(-SUMPRODUCT(Engine!$C$6818:$C$6849,INDIRECT("Coefficients!$K$2:$K$33"))))))</f>
      </c>
      <c r="U219" s="8">
        <f>IF(OR($B219="",$C219="",$D219="",$E219="",$F219="",$G219="",$H219="",$I219="",$J219="",$K219="",$L219=""),"",IF($B219="Female",1/(1+EXP(-SUMPRODUCT(Engine!$C$6818:$C$6849,INDIRECT("Coefficients!$L$2:$L$33")))),1/(1+EXP(-SUMPRODUCT(Engine!$C$6818:$C$6849,INDIRECT("Coefficients!$M$2:$M$33"))))))</f>
      </c>
      <c r="V219" s="8">
        <f>IF(OR($B219="",$C219="",$D219="",$E219="",$F219="",$G219="",$H219="",$I219="",$J219="",$K219="",$L219=""),"",IF($B219="Female",1/(1+EXP(-SUMPRODUCT(Engine!$C$6818:$C$6849,INDIRECT("Coefficients!$N$2:$N$33")))),1/(1+EXP(-SUMPRODUCT(Engine!$C$6818:$C$6849,INDIRECT("Coefficients!$O$2:$O$33"))))))</f>
      </c>
      <c r="W219" s="8">
        <f>IF(OR($B219="",$C219="",$D219="",$E219="",$F219="",$G219="",$H219="",$I219="",$J219="",$K219="",$L219=""),"",IF($B219="Female",1/(1+EXP(-SUMPRODUCT(Engine!$C$6818:$C$6849,INDIRECT("Coefficients!$P$2:$P$33")))),1/(1+EXP(-SUMPRODUCT(Engine!$C$6818:$C$6849,INDIRECT("Coefficients!$Q$2:$Q$33"))))))</f>
      </c>
      <c r="X219" s="8">
        <f>IF(OR($B219="",$C219="",$D219="",$E219="",$F219="",$G219="",$H219="",$I219="",$J219="",$K219="",$L219=""),"",IF($B219="Female",1/(1+EXP(-SUMPRODUCT(Engine!$C$6818:$C$6849,INDIRECT("Coefficients!$R$2:$R$33")))),1/(1+EXP(-SUMPRODUCT(Engine!$C$6818:$C$6849,INDIRECT("Coefficients!$S$2:$S$33"))))))</f>
      </c>
      <c r="Y219" s="8">
        <f>IF(OR($B219="",$C219="",$D219="",$E219="",$F219="",$G219="",$H219="",$I219="",$J219="",$K219="",$L219=""),"",IF($B219="Female",1/(1+EXP(-SUMPRODUCT(Engine!$C$6818:$C$6849,INDIRECT("Coefficients!$T$2:$T$33")))),1/(1+EXP(-SUMPRODUCT(Engine!$C$6818:$C$6849,INDIRECT("Coefficients!$U$2:$U$33"))))))</f>
      </c>
      <c r="Z219" s="8">
        <f>IF(OR($B219="",$C219="",$D219="",$E219="",$F219="",$G219="",$H219="",$I219="",$J219="",$K219="",$L219=""),"",IF($B219="Female",1/(1+EXP(-SUMPRODUCT(Engine!$C$6818:$C$6849,INDIRECT("Coefficients!$V$2:$V$33")))),1/(1+EXP(-SUMPRODUCT(Engine!$C$6818:$C$6849,INDIRECT("Coefficients!$W$2:$W$33"))))))</f>
      </c>
      <c r="AA219" s="8">
        <f>IF(OR($B219="",$C219="",$D219="",$E219="",$F219="",$G219="",$H219="",$I219="",$J219="",$K219="",$L219=""),"",IF($B219="Female",1/(1+EXP(-SUMPRODUCT(Engine!$C$6818:$C$6849,INDIRECT("Coefficients!$X$2:$X$33")))),1/(1+EXP(-SUMPRODUCT(Engine!$C$6818:$C$6849,INDIRECT("Coefficients!$Y$2:$Y$33"))))))</f>
      </c>
      <c r="AB219" s="8">
        <f>IF(OR($B219="",$C219="",$D219="",$E219="",$F219="",$G219="",$H219="",$I219="",$J219="",$K219="",$L219=""),"",IF($B219="Female",1/(1+EXP(-SUMPRODUCT(Engine!$C$6818:$C$6849,INDIRECT("Coefficients!$Z$2:$Z$33")))),1/(1+EXP(-SUMPRODUCT(Engine!$C$6818:$C$6849,INDIRECT("Coefficients!$AA$2:$AA$33"))))))</f>
      </c>
      <c r="AC219" s="8">
        <f>IF(OR($B219="",$C219="",$D219="",$E219="",$F219="",$G219="",$H219="",$I219="",$J219="",$K219="",$L219=""),"",IF($B219="Female",1/(1+EXP(-SUMPRODUCT(Engine!$C$6818:$C$6849,INDIRECT("Coefficients!$AB$2:$AB$33")))),1/(1+EXP(-SUMPRODUCT(Engine!$C$6818:$C$6849,INDIRECT("Coefficients!$AC$2:$AC$33"))))))</f>
      </c>
      <c r="AD219" s="8">
        <f>IF(OR($B219="",$C219="",$D219="",$E219="",$F219="",$G219="",$H219="",$I219="",$J219="",$K219="",$L219=""),"",IF($B219="Female",1/(1+EXP(-SUMPRODUCT(Engine!$C$6818:$C$6849,INDIRECT("Coefficients!$AD$2:$AD$33")))),1/(1+EXP(-SUMPRODUCT(Engine!$C$6818:$C$6849,INDIRECT("Coefficients!$AE$2:$AE$33"))))))</f>
      </c>
      <c r="AE219" s="8">
        <f>IF(OR($B219="",$C219="",$D219="",$E219="",$F219="",$G219="",$H219="",$I219="",$J219="",$K219="",$L219=""),"",IF($B219="Female",1/(1+EXP(-SUMPRODUCT(Engine!$C$6818:$C$6849,INDIRECT("Coefficients!$AF$2:$AF$33")))),1/(1+EXP(-SUMPRODUCT(Engine!$C$6818:$C$6849,INDIRECT("Coefficients!$AG$2:$AG$33"))))))</f>
      </c>
      <c r="AF219" s="8">
        <f>IF(OR($B219="",$C219="",$D219="",$E219="",$F219="",$G219="",$H219="",$I219="",$J219="",$K219="",$L219=""),"",IF($B219="Female",1/(1+EXP(-SUMPRODUCT(Engine!$C$6818:$C$6849,INDIRECT("Coefficients!$AH$2:$AH$33")))),1/(1+EXP(-SUMPRODUCT(Engine!$C$6818:$C$6849,INDIRECT("Coefficients!$AI$2:$AI$33"))))))</f>
      </c>
      <c r="AG219" s="8">
        <f>IF(OR($B219="",$C219="",$D219="",$E219="",$F219="",$G219="",$H219="",$I219="",$J219="",$K219="",$L219=""),"",IF($B219="Female",1/(1+EXP(-SUMPRODUCT(Engine!$C$6818:$C$6849,INDIRECT("Coefficients!$AJ$2:$AJ$33")))),1/(1+EXP(-SUMPRODUCT(Engine!$C$6818:$C$6849,INDIRECT("Coefficients!$AK$2:$AK$33"))))))</f>
      </c>
      <c r="AH219" s="8">
        <f>IF(OR($B219="",$C219="",$D219="",$E219="",$F219="",$G219="",$H219="",$I219="",$J219="",$K219="",$L219=""),"",IF($B219="Female",1/(1+EXP(-SUMPRODUCT(Engine!$C$6818:$C$6849,INDIRECT("Coefficients!$AL$2:$AL$33")))),1/(1+EXP(-SUMPRODUCT(Engine!$C$6818:$C$6849,INDIRECT("Coefficients!$AM$2:$AM$33"))))))</f>
      </c>
      <c r="AI219" s="8">
        <f>IF(OR($B219="",$C219="",$D219="",$E219="",$F219="",$G219="",$H219="",$I219="",$J219="",$K219="",$L219=""),"",IF($B219="Female",1/(1+EXP(-SUMPRODUCT(Engine!$C$6818:$C$6849,INDIRECT("Coefficients!$AN$2:$AN$33")))),1/(1+EXP(-SUMPRODUCT(Engine!$C$6818:$C$6849,INDIRECT("Coefficients!$AO$2:$AO$33"))))))</f>
      </c>
      <c r="AJ219" s="8">
        <f>IF(OR($B219="",$C219="",$D219="",$E219="",$F219="",$G219="",$H219="",$I219="",$J219="",$K219="",$L219=""),"",IF($B219="Female",1/(1+EXP(-SUMPRODUCT(Engine!$C$6818:$C$6849,INDIRECT("Coefficients!$AP$2:$AP$33")))),1/(1+EXP(-SUMPRODUCT(Engine!$C$6818:$C$6849,INDIRECT("Coefficients!$AQ$2:$AQ$33"))))))</f>
      </c>
      <c r="AK219" s="8">
        <f>IF(OR($B219="",$C219="",$D219="",$E219="",$F219="",$G219="",$H219="",$I219="",$J219="",$K219="",$L219=""),"",IF($B219="Female",1/(1+EXP(-SUMPRODUCT(Engine!$C$6818:$C$6849,INDIRECT("Coefficients!$AR$2:$AR$33")))),1/(1+EXP(-SUMPRODUCT(Engine!$C$6818:$C$6849,INDIRECT("Coefficients!$AS$2:$AS$33"))))))</f>
      </c>
      <c r="AL219" s="8">
        <f>IF(OR($B219="",$C219="",$D219="",$E219="",$F219="",$G219="",$H219="",$I219="",$J219="",$K219="",$L219=""),"",IF($B219="Female",1/(1+EXP(-SUMPRODUCT(Engine!$C$6818:$C$6849,INDIRECT("Coefficients!$AT$2:$AT$33")))),1/(1+EXP(-SUMPRODUCT(Engine!$C$6818:$C$6849,INDIRECT("Coefficients!$AU$2:$AU$33"))))))</f>
      </c>
      <c r="AM219" s="8">
        <f>IF(OR($B219="",$C219="",$D219="",$E219="",$F219="",$G219="",$H219="",$I219="",$J219="",$K219="",$L219=""),"",IF($B219="Female",1/(1+EXP(-SUMPRODUCT(Engine!$C$6818:$C$6849,INDIRECT("Coefficients!$AV$2:$AV$33")))),1/(1+EXP(-SUMPRODUCT(Engine!$C$6818:$C$6849,INDIRECT("Coefficients!$AW$2:$AW$33"))))))</f>
      </c>
      <c r="AN219" s="8">
        <f>IF(OR($B219="",$C219="",$D219="",$E219="",$F219="",$G219="",$H219="",$I219="",$J219="",$K219="",$L219=""),"",IF($B219="Female",1/(1+EXP(-SUMPRODUCT(Engine!$C$6818:$C$6849,INDIRECT("Coefficients!$AX$2:$AX$33")))),1/(1+EXP(-SUMPRODUCT(Engine!$C$6818:$C$6849,INDIRECT("Coefficients!$AY$2:$AY$33"))))))</f>
      </c>
      <c r="AO219" s="8">
        <f>IF(OR($B219="",$C219="",$D219="",$E219="",$F219="",$G219="",$H219="",$I219="",$J219="",$K219="",$L219=""),"",IF($B219="Female",1/(1+EXP(-SUMPRODUCT(Engine!$C$6818:$C$6849,INDIRECT("Coefficients!$AZ$2:$AZ$33")))),1/(1+EXP(-SUMPRODUCT(Engine!$C$6818:$C$6849,INDIRECT("Coefficients!$BA$2:$BA$33"))))))</f>
      </c>
      <c r="AP219" s="8">
        <f>IF(OR($B219="",$C219="",$D219="",$E219="",$F219="",$G219="",$H219="",$I219="",$J219="",$K219="",$L219=""),"",IF($B219="Female",1/(1+EXP(-SUMPRODUCT(Engine!$C$6818:$C$6849,INDIRECT("Coefficients!$BB$2:$BB$33")))),1/(1+EXP(-SUMPRODUCT(Engine!$C$6818:$C$6849,INDIRECT("Coefficients!$BC$2:$BC$33"))))))</f>
      </c>
      <c r="AQ219" s="8">
        <f>IF(OR($B219="",$C219="",$D219="",$E219="",$F219="",$G219="",$H219="",$I219="",$J219="",$K219="",$L219=""),"",IF($B219="Female",1/(1+EXP(-SUMPRODUCT(Engine!$C$6818:$C$6849,INDIRECT("Coefficients!$BD$2:$BD$33")))),1/(1+EXP(-SUMPRODUCT(Engine!$C$6818:$C$6849,INDIRECT("Coefficients!$BE$2:$BE$33"))))))</f>
      </c>
      <c r="AR219" s="8">
        <f>IF(OR($B219="",$C219="",$D219="",$E219="",$F219="",$G219="",$H219="",$I219="",$J219="",$K219="",$L219=""),"",IF($B219="Female",1/(1+EXP(-SUMPRODUCT(Engine!$C$6818:$C$6849,INDIRECT("Coefficients!$BF$2:$BF$33")))),1/(1+EXP(-SUMPRODUCT(Engine!$C$6818:$C$6849,INDIRECT("Coefficients!$BG$2:$BG$33"))))))</f>
      </c>
      <c r="AS219" s="8">
        <f>IF(OR($B219="",$C219="",$D219="",$E219="",$F219="",$G219="",$H219="",$I219="",$J219="",$K219="",$L219=""),"",IF($B219="Female",1/(1+EXP(-SUMPRODUCT(Engine!$C$6818:$C$6849,INDIRECT("Coefficients!$BH$2:$BH$33")))),1/(1+EXP(-SUMPRODUCT(Engine!$C$6818:$C$6849,INDIRECT("Coefficients!$BI$2:$BI$33"))))))</f>
      </c>
      <c r="AT219" s="8">
        <f>IF(OR($B219="",$C219="",$D219="",$E219="",$F219="",$G219="",$H219="",$I219="",$J219="",$K219="",$L219=""),"",IF($B219="Female",1/(1+EXP(-SUMPRODUCT(Engine!$C$6818:$C$6849,INDIRECT("Coefficients!$BJ$2:$BJ$33")))),1/(1+EXP(-SUMPRODUCT(Engine!$C$6818:$C$6849,INDIRECT("Coefficients!$BK$2:$BK$33"))))))</f>
      </c>
      <c r="AU219" s="8">
        <f>IF(OR($B219="",$C219="",$D219="",$E219="",$F219="",$G219="",$H219="",$I219="",$J219="",$K219="",$L219=""),"",IF($B219="Female",1/(1+EXP(-SUMPRODUCT(Engine!$C$6818:$C$6849,INDIRECT("Coefficients!$BL$2:$BL$33")))),1/(1+EXP(-SUMPRODUCT(Engine!$C$6818:$C$6849,INDIRECT("Coefficients!$BM$2:$BM$33"))))))</f>
      </c>
      <c r="AV219" s="8">
        <f>IF(OR($B219="",$C219="",$D219="",$E219="",$F219="",$G219="",$H219="",$I219="",$J219="",$K219="",$L219=""),"",IF($B219="Female",1/(1+EXP(-SUMPRODUCT(Engine!$C$6818:$C$6849,INDIRECT("Coefficients!$BN$2:$BN$33")))),1/(1+EXP(-SUMPRODUCT(Engine!$C$6818:$C$6849,INDIRECT("Coefficients!$BO$2:$BO$33"))))))</f>
      </c>
      <c r="AW219" s="8">
        <f>IF(OR($B219="",$C219="",$D219="",$E219="",$F219="",$G219="",$H219="",$I219="",$J219="",$K219="",$L219=""),"",IF($B219="Female",1/(1+EXP(-SUMPRODUCT(Engine!$C$6818:$C$6849,INDIRECT("Coefficients!$BP$2:$BP$33")))),1/(1+EXP(-SUMPRODUCT(Engine!$C$6818:$C$6849,INDIRECT("Coefficients!$BQ$2:$BQ$33"))))))</f>
      </c>
      <c r="AX219" s="8">
        <f>IF(OR($B219="",$C219="",$D219="",$E219="",$F219="",$G219="",$H219="",$I219="",$J219="",$K219="",$L219=""),"",IF($B219="Female",1/(1+EXP(-SUMPRODUCT(Engine!$C$6818:$C$6849,INDIRECT("Coefficients!$BR$2:$BR$33")))),1/(1+EXP(-SUMPRODUCT(Engine!$C$6818:$C$6849,INDIRECT("Coefficients!$BS$2:$BS$33"))))))</f>
      </c>
      <c r="AY219" s="8">
        <f>IF(OR($B219="",$C219="",$D219="",$E219="",$F219="",$G219="",$H219="",$I219="",$J219="",$K219="",$L219=""),"",IF($B219="Female",1/(1+EXP(-SUMPRODUCT(Engine!$C$6818:$C$6849,INDIRECT("Coefficients!$BT$2:$BT$33")))),1/(1+EXP(-SUMPRODUCT(Engine!$C$6818:$C$6849,INDIRECT("Coefficients!$BU$2:$BU$33"))))))</f>
      </c>
      <c r="AZ219" s="8">
        <f>IF(OR($B219="",$C219="",$D219="",$E219="",$F219="",$G219="",$H219="",$I219="",$J219="",$K219="",$L219=""),"",IF($B219="Female",1/(1+EXP(-SUMPRODUCT(Engine!$C$6818:$C$6849,INDIRECT("Coefficients!$BV$2:$BV$33")))),1/(1+EXP(-SUMPRODUCT(Engine!$C$6818:$C$6849,INDIRECT("Coefficients!$BW$2:$BW$33"))))))</f>
      </c>
      <c r="BA219" s="8">
        <f>IF(OR($B219="",$C219="",$D219="",$E219="",$F219="",$G219="",$H219="",$I219="",$J219="",$K219="",$L219=""),"",IF($B219="Female",1/(1+EXP(-SUMPRODUCT(Engine!$C$6818:$C$6849,INDIRECT("Coefficients!$BX$2:$BX$33")))),1/(1+EXP(-SUMPRODUCT(Engine!$C$6818:$C$6849,INDIRECT("Coefficients!$BY$2:$BY$33"))))))</f>
      </c>
      <c r="BB219" s="8">
        <f>IF(OR($B219="",$C219="",$D219="",$E219="",$F219="",$G219="",$H219="",$I219="",$J219="",$K219="",$L219=""),"",IF($B219="Female",1/(1+EXP(-SUMPRODUCT(Engine!$C$6818:$C$6849,INDIRECT("Coefficients!$BZ$2:$BZ$33")))),1/(1+EXP(-SUMPRODUCT(Engine!$C$6818:$C$6849,INDIRECT("Coefficients!$CA$2:$CA$33"))))))</f>
      </c>
      <c r="BC219" s="8">
        <f>IF(OR($B219="",$C219="",$D219="",$E219="",$F219="",$G219="",$H219="",$I219="",$J219="",$K219="",$L219=""),"",IF($B219="Female",1/(1+EXP(-SUMPRODUCT(Engine!$C$6818:$C$6849,INDIRECT("Coefficients!$CB$2:$CB$33")))),1/(1+EXP(-SUMPRODUCT(Engine!$C$6818:$C$6849,INDIRECT("Coefficients!$CC$2:$CC$33"))))))</f>
      </c>
      <c r="BD219" s="8">
        <f>IF(OR($B219="",$C219="",$D219="",$E219="",$F219="",$G219="",$H219="",$I219="",$J219="",$K219="",$L219=""),"",IF($B219="Female",1/(1+EXP(-SUMPRODUCT(Engine!$C$6818:$C$6849,INDIRECT("Coefficients!$CD$2:$CD$33")))),1/(1+EXP(-SUMPRODUCT(Engine!$C$6818:$C$6849,INDIRECT("Coefficients!$CE$2:$CE$33"))))))</f>
      </c>
      <c r="BE219" s="8">
        <f>IF(OR($B219="",$C219="",$D219="",$E219="",$F219="",$G219="",$H219="",$I219="",$J219="",$K219="",$L219=""),"",IF($B219="Female",1/(1+EXP(-SUMPRODUCT(Engine!$C$6818:$C$6849,INDIRECT("Coefficients!$CF$2:$CF$33")))),1/(1+EXP(-SUMPRODUCT(Engine!$C$6818:$C$6849,INDIRECT("Coefficients!$CG$2:$CG$33"))))))</f>
      </c>
      <c r="BF219" s="8">
        <f>IF(OR($B219="",$C219="",$D219="",$E219="",$F219="",$G219="",$H219="",$I219="",$J219="",$K219="",$L219=""),"",IF($B219="Female",1/(1+EXP(-SUMPRODUCT(Engine!$C$6818:$C$6849,INDIRECT("Coefficients!$CH$2:$CH$33")))),1/(1+EXP(-SUMPRODUCT(Engine!$C$6818:$C$6849,INDIRECT("Coefficients!$CI$2:$CI$33"))))))</f>
      </c>
      <c r="BG219" s="8">
        <f>IF(OR($B219="",$C219="",$D219="",$E219="",$F219="",$G219="",$H219="",$I219="",$J219="",$K219="",$L219=""),"",IF($B219="Female",1/(1+EXP(-SUMPRODUCT(Engine!$C$6818:$C$6849,INDIRECT("Coefficients!$CJ$2:$CJ$33")))),1/(1+EXP(-SUMPRODUCT(Engine!$C$6818:$C$6849,INDIRECT("Coefficients!$CK$2:$CK$33"))))))</f>
      </c>
      <c r="BH219" s="8">
        <f>IF(OR($B219="",$C219="",$D219="",$E219="",$F219="",$G219="",$H219="",$I219="",$J219="",$K219="",$L219=""),"",IF($B219="Female",1/(1+EXP(-SUMPRODUCT(Engine!$C$6818:$C$6849,INDIRECT("Coefficients!$CL$2:$CL$33")))),1/(1+EXP(-SUMPRODUCT(Engine!$C$6818:$C$6849,INDIRECT("Coefficients!$CM$2:$CM$33"))))))</f>
      </c>
      <c r="BI219" s="8">
        <f>IF(OR($B219="",$C219="",$D219="",$E219="",$F219="",$G219="",$H219="",$I219="",$J219="",$K219="",$L219=""),"",IF($B219="Female",1/(1+EXP(-SUMPRODUCT(Engine!$C$6818:$C$6849,INDIRECT("Coefficients!$CN$2:$CN$33")))),1/(1+EXP(-SUMPRODUCT(Engine!$C$6818:$C$6849,INDIRECT("Coefficients!$CO$2:$CO$33"))))))</f>
      </c>
      <c r="BJ219" s="8">
        <f>IF(OR($B219="",$C219="",$D219="",$E219="",$F219="",$G219="",$H219="",$I219="",$J219="",$K219="",$L219=""),"",IF($B219="Female",1/(1+EXP(-SUMPRODUCT(Engine!$C$6818:$C$6849,INDIRECT("Coefficients!$CP$2:$CP$33")))),1/(1+EXP(-SUMPRODUCT(Engine!$C$6818:$C$6849,INDIRECT("Coefficients!$CQ$2:$CQ$33"))))))</f>
      </c>
      <c r="BK219" s="8">
        <f>IF(OR($B219="",$C219="",$D219="",$E219="",$F219="",$G219="",$H219="",$I219="",$J219="",$K219="",$L219=""),"",IF($B219="Female",1/(1+EXP(-SUMPRODUCT(Engine!$C$6818:$C$6849,INDIRECT("Coefficients!$CR$2:$CR$33")))),1/(1+EXP(-SUMPRODUCT(Engine!$C$6818:$C$6849,INDIRECT("Coefficients!$CS$2:$CS$33"))))))</f>
      </c>
      <c r="BL219" s="8">
        <f>IF(OR($B219="",$C219="",$D219="",$E219="",$F219="",$G219="",$H219="",$I219="",$J219="",$K219="",$L219=""),"",IF($B219="Female",1/(1+EXP(-SUMPRODUCT(Engine!$C$6818:$C$6849,INDIRECT("Coefficients!$CT$2:$CT$33")))),1/(1+EXP(-SUMPRODUCT(Engine!$C$6818:$C$6849,INDIRECT("Coefficients!$CU$2:$CU$33"))))))</f>
      </c>
      <c r="BM219" s="8">
        <f>IF(OR($B219="",$C219="",$D219="",$E219="",$F219="",$G219="",$H219="",$I219="",$J219="",$K219="",$L219=""),"",IF($B219="Female",1/(1+EXP(-SUMPRODUCT(Engine!$C$6818:$C$6849,INDIRECT("Coefficients!$CV$2:$CV$33")))),1/(1+EXP(-SUMPRODUCT(Engine!$C$6818:$C$6849,INDIRECT("Coefficients!$CW$2:$CW$33"))))))</f>
      </c>
    </row>
    <row r="220" spans="1:65" x14ac:dyDescent="0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8">
        <f>IF(OR($B220="",$C220="",$D220="",$E220="",$F220="",$G220="",$H220="",$I220="",$J220="",$K220="",$L220=""),"",IF($B220="Female",1/(1+EXP(-SUMPRODUCT(Engine!$C$6850:$C$6881,INDIRECT("Coefficients!$B$2:$B$33")))),1/(1+EXP(-SUMPRODUCT(Engine!$C$6850:$C$6881,INDIRECT("Coefficients!$C$2:$C$33"))))))</f>
      </c>
      <c r="Q220" s="8">
        <f>IF(OR($B220="",$C220="",$D220="",$E220="",$F220="",$G220="",$H220="",$I220="",$J220="",$K220="",$L220=""),"",IF($B220="Female",1/(1+EXP(-SUMPRODUCT(Engine!$C$6850:$C$6881,INDIRECT("Coefficients!$D$2:$D$33")))),1/(1+EXP(-SUMPRODUCT(Engine!$C$6850:$C$6881,INDIRECT("Coefficients!$E$2:$E$33"))))))</f>
      </c>
      <c r="R220" s="8">
        <f>IF(OR($B220="",$C220="",$D220="",$E220="",$F220="",$G220="",$H220="",$I220="",$J220="",$K220="",$L220=""),"",IF($B220="Female",1/(1+EXP(-SUMPRODUCT(Engine!$C$6850:$C$6881,INDIRECT("Coefficients!$F$2:$F$33")))),1/(1+EXP(-SUMPRODUCT(Engine!$C$6850:$C$6881,INDIRECT("Coefficients!$G$2:$G$33"))))))</f>
      </c>
      <c r="S220" s="8">
        <f>IF(OR($B220="",$C220="",$D220="",$E220="",$F220="",$G220="",$H220="",$I220="",$J220="",$K220="",$L220=""),"",IF($B220="Female",1/(1+EXP(-SUMPRODUCT(Engine!$C$6850:$C$6881,INDIRECT("Coefficients!$H$2:$H$33")))),1/(1+EXP(-SUMPRODUCT(Engine!$C$6850:$C$6881,INDIRECT("Coefficients!$I$2:$I$33"))))))</f>
      </c>
      <c r="T220" s="8">
        <f>IF(OR($B220="",$C220="",$D220="",$E220="",$F220="",$G220="",$H220="",$I220="",$J220="",$K220="",$L220=""),"",IF($B220="Female",1/(1+EXP(-SUMPRODUCT(Engine!$C$6850:$C$6881,INDIRECT("Coefficients!$J$2:$J$33")))),1/(1+EXP(-SUMPRODUCT(Engine!$C$6850:$C$6881,INDIRECT("Coefficients!$K$2:$K$33"))))))</f>
      </c>
      <c r="U220" s="8">
        <f>IF(OR($B220="",$C220="",$D220="",$E220="",$F220="",$G220="",$H220="",$I220="",$J220="",$K220="",$L220=""),"",IF($B220="Female",1/(1+EXP(-SUMPRODUCT(Engine!$C$6850:$C$6881,INDIRECT("Coefficients!$L$2:$L$33")))),1/(1+EXP(-SUMPRODUCT(Engine!$C$6850:$C$6881,INDIRECT("Coefficients!$M$2:$M$33"))))))</f>
      </c>
      <c r="V220" s="8">
        <f>IF(OR($B220="",$C220="",$D220="",$E220="",$F220="",$G220="",$H220="",$I220="",$J220="",$K220="",$L220=""),"",IF($B220="Female",1/(1+EXP(-SUMPRODUCT(Engine!$C$6850:$C$6881,INDIRECT("Coefficients!$N$2:$N$33")))),1/(1+EXP(-SUMPRODUCT(Engine!$C$6850:$C$6881,INDIRECT("Coefficients!$O$2:$O$33"))))))</f>
      </c>
      <c r="W220" s="8">
        <f>IF(OR($B220="",$C220="",$D220="",$E220="",$F220="",$G220="",$H220="",$I220="",$J220="",$K220="",$L220=""),"",IF($B220="Female",1/(1+EXP(-SUMPRODUCT(Engine!$C$6850:$C$6881,INDIRECT("Coefficients!$P$2:$P$33")))),1/(1+EXP(-SUMPRODUCT(Engine!$C$6850:$C$6881,INDIRECT("Coefficients!$Q$2:$Q$33"))))))</f>
      </c>
      <c r="X220" s="8">
        <f>IF(OR($B220="",$C220="",$D220="",$E220="",$F220="",$G220="",$H220="",$I220="",$J220="",$K220="",$L220=""),"",IF($B220="Female",1/(1+EXP(-SUMPRODUCT(Engine!$C$6850:$C$6881,INDIRECT("Coefficients!$R$2:$R$33")))),1/(1+EXP(-SUMPRODUCT(Engine!$C$6850:$C$6881,INDIRECT("Coefficients!$S$2:$S$33"))))))</f>
      </c>
      <c r="Y220" s="8">
        <f>IF(OR($B220="",$C220="",$D220="",$E220="",$F220="",$G220="",$H220="",$I220="",$J220="",$K220="",$L220=""),"",IF($B220="Female",1/(1+EXP(-SUMPRODUCT(Engine!$C$6850:$C$6881,INDIRECT("Coefficients!$T$2:$T$33")))),1/(1+EXP(-SUMPRODUCT(Engine!$C$6850:$C$6881,INDIRECT("Coefficients!$U$2:$U$33"))))))</f>
      </c>
      <c r="Z220" s="8">
        <f>IF(OR($B220="",$C220="",$D220="",$E220="",$F220="",$G220="",$H220="",$I220="",$J220="",$K220="",$L220=""),"",IF($B220="Female",1/(1+EXP(-SUMPRODUCT(Engine!$C$6850:$C$6881,INDIRECT("Coefficients!$V$2:$V$33")))),1/(1+EXP(-SUMPRODUCT(Engine!$C$6850:$C$6881,INDIRECT("Coefficients!$W$2:$W$33"))))))</f>
      </c>
      <c r="AA220" s="8">
        <f>IF(OR($B220="",$C220="",$D220="",$E220="",$F220="",$G220="",$H220="",$I220="",$J220="",$K220="",$L220=""),"",IF($B220="Female",1/(1+EXP(-SUMPRODUCT(Engine!$C$6850:$C$6881,INDIRECT("Coefficients!$X$2:$X$33")))),1/(1+EXP(-SUMPRODUCT(Engine!$C$6850:$C$6881,INDIRECT("Coefficients!$Y$2:$Y$33"))))))</f>
      </c>
      <c r="AB220" s="8">
        <f>IF(OR($B220="",$C220="",$D220="",$E220="",$F220="",$G220="",$H220="",$I220="",$J220="",$K220="",$L220=""),"",IF($B220="Female",1/(1+EXP(-SUMPRODUCT(Engine!$C$6850:$C$6881,INDIRECT("Coefficients!$Z$2:$Z$33")))),1/(1+EXP(-SUMPRODUCT(Engine!$C$6850:$C$6881,INDIRECT("Coefficients!$AA$2:$AA$33"))))))</f>
      </c>
      <c r="AC220" s="8">
        <f>IF(OR($B220="",$C220="",$D220="",$E220="",$F220="",$G220="",$H220="",$I220="",$J220="",$K220="",$L220=""),"",IF($B220="Female",1/(1+EXP(-SUMPRODUCT(Engine!$C$6850:$C$6881,INDIRECT("Coefficients!$AB$2:$AB$33")))),1/(1+EXP(-SUMPRODUCT(Engine!$C$6850:$C$6881,INDIRECT("Coefficients!$AC$2:$AC$33"))))))</f>
      </c>
      <c r="AD220" s="8">
        <f>IF(OR($B220="",$C220="",$D220="",$E220="",$F220="",$G220="",$H220="",$I220="",$J220="",$K220="",$L220=""),"",IF($B220="Female",1/(1+EXP(-SUMPRODUCT(Engine!$C$6850:$C$6881,INDIRECT("Coefficients!$AD$2:$AD$33")))),1/(1+EXP(-SUMPRODUCT(Engine!$C$6850:$C$6881,INDIRECT("Coefficients!$AE$2:$AE$33"))))))</f>
      </c>
      <c r="AE220" s="8">
        <f>IF(OR($B220="",$C220="",$D220="",$E220="",$F220="",$G220="",$H220="",$I220="",$J220="",$K220="",$L220=""),"",IF($B220="Female",1/(1+EXP(-SUMPRODUCT(Engine!$C$6850:$C$6881,INDIRECT("Coefficients!$AF$2:$AF$33")))),1/(1+EXP(-SUMPRODUCT(Engine!$C$6850:$C$6881,INDIRECT("Coefficients!$AG$2:$AG$33"))))))</f>
      </c>
      <c r="AF220" s="8">
        <f>IF(OR($B220="",$C220="",$D220="",$E220="",$F220="",$G220="",$H220="",$I220="",$J220="",$K220="",$L220=""),"",IF($B220="Female",1/(1+EXP(-SUMPRODUCT(Engine!$C$6850:$C$6881,INDIRECT("Coefficients!$AH$2:$AH$33")))),1/(1+EXP(-SUMPRODUCT(Engine!$C$6850:$C$6881,INDIRECT("Coefficients!$AI$2:$AI$33"))))))</f>
      </c>
      <c r="AG220" s="8">
        <f>IF(OR($B220="",$C220="",$D220="",$E220="",$F220="",$G220="",$H220="",$I220="",$J220="",$K220="",$L220=""),"",IF($B220="Female",1/(1+EXP(-SUMPRODUCT(Engine!$C$6850:$C$6881,INDIRECT("Coefficients!$AJ$2:$AJ$33")))),1/(1+EXP(-SUMPRODUCT(Engine!$C$6850:$C$6881,INDIRECT("Coefficients!$AK$2:$AK$33"))))))</f>
      </c>
      <c r="AH220" s="8">
        <f>IF(OR($B220="",$C220="",$D220="",$E220="",$F220="",$G220="",$H220="",$I220="",$J220="",$K220="",$L220=""),"",IF($B220="Female",1/(1+EXP(-SUMPRODUCT(Engine!$C$6850:$C$6881,INDIRECT("Coefficients!$AL$2:$AL$33")))),1/(1+EXP(-SUMPRODUCT(Engine!$C$6850:$C$6881,INDIRECT("Coefficients!$AM$2:$AM$33"))))))</f>
      </c>
      <c r="AI220" s="8">
        <f>IF(OR($B220="",$C220="",$D220="",$E220="",$F220="",$G220="",$H220="",$I220="",$J220="",$K220="",$L220=""),"",IF($B220="Female",1/(1+EXP(-SUMPRODUCT(Engine!$C$6850:$C$6881,INDIRECT("Coefficients!$AN$2:$AN$33")))),1/(1+EXP(-SUMPRODUCT(Engine!$C$6850:$C$6881,INDIRECT("Coefficients!$AO$2:$AO$33"))))))</f>
      </c>
      <c r="AJ220" s="8">
        <f>IF(OR($B220="",$C220="",$D220="",$E220="",$F220="",$G220="",$H220="",$I220="",$J220="",$K220="",$L220=""),"",IF($B220="Female",1/(1+EXP(-SUMPRODUCT(Engine!$C$6850:$C$6881,INDIRECT("Coefficients!$AP$2:$AP$33")))),1/(1+EXP(-SUMPRODUCT(Engine!$C$6850:$C$6881,INDIRECT("Coefficients!$AQ$2:$AQ$33"))))))</f>
      </c>
      <c r="AK220" s="8">
        <f>IF(OR($B220="",$C220="",$D220="",$E220="",$F220="",$G220="",$H220="",$I220="",$J220="",$K220="",$L220=""),"",IF($B220="Female",1/(1+EXP(-SUMPRODUCT(Engine!$C$6850:$C$6881,INDIRECT("Coefficients!$AR$2:$AR$33")))),1/(1+EXP(-SUMPRODUCT(Engine!$C$6850:$C$6881,INDIRECT("Coefficients!$AS$2:$AS$33"))))))</f>
      </c>
      <c r="AL220" s="8">
        <f>IF(OR($B220="",$C220="",$D220="",$E220="",$F220="",$G220="",$H220="",$I220="",$J220="",$K220="",$L220=""),"",IF($B220="Female",1/(1+EXP(-SUMPRODUCT(Engine!$C$6850:$C$6881,INDIRECT("Coefficients!$AT$2:$AT$33")))),1/(1+EXP(-SUMPRODUCT(Engine!$C$6850:$C$6881,INDIRECT("Coefficients!$AU$2:$AU$33"))))))</f>
      </c>
      <c r="AM220" s="8">
        <f>IF(OR($B220="",$C220="",$D220="",$E220="",$F220="",$G220="",$H220="",$I220="",$J220="",$K220="",$L220=""),"",IF($B220="Female",1/(1+EXP(-SUMPRODUCT(Engine!$C$6850:$C$6881,INDIRECT("Coefficients!$AV$2:$AV$33")))),1/(1+EXP(-SUMPRODUCT(Engine!$C$6850:$C$6881,INDIRECT("Coefficients!$AW$2:$AW$33"))))))</f>
      </c>
      <c r="AN220" s="8">
        <f>IF(OR($B220="",$C220="",$D220="",$E220="",$F220="",$G220="",$H220="",$I220="",$J220="",$K220="",$L220=""),"",IF($B220="Female",1/(1+EXP(-SUMPRODUCT(Engine!$C$6850:$C$6881,INDIRECT("Coefficients!$AX$2:$AX$33")))),1/(1+EXP(-SUMPRODUCT(Engine!$C$6850:$C$6881,INDIRECT("Coefficients!$AY$2:$AY$33"))))))</f>
      </c>
      <c r="AO220" s="8">
        <f>IF(OR($B220="",$C220="",$D220="",$E220="",$F220="",$G220="",$H220="",$I220="",$J220="",$K220="",$L220=""),"",IF($B220="Female",1/(1+EXP(-SUMPRODUCT(Engine!$C$6850:$C$6881,INDIRECT("Coefficients!$AZ$2:$AZ$33")))),1/(1+EXP(-SUMPRODUCT(Engine!$C$6850:$C$6881,INDIRECT("Coefficients!$BA$2:$BA$33"))))))</f>
      </c>
      <c r="AP220" s="8">
        <f>IF(OR($B220="",$C220="",$D220="",$E220="",$F220="",$G220="",$H220="",$I220="",$J220="",$K220="",$L220=""),"",IF($B220="Female",1/(1+EXP(-SUMPRODUCT(Engine!$C$6850:$C$6881,INDIRECT("Coefficients!$BB$2:$BB$33")))),1/(1+EXP(-SUMPRODUCT(Engine!$C$6850:$C$6881,INDIRECT("Coefficients!$BC$2:$BC$33"))))))</f>
      </c>
      <c r="AQ220" s="8">
        <f>IF(OR($B220="",$C220="",$D220="",$E220="",$F220="",$G220="",$H220="",$I220="",$J220="",$K220="",$L220=""),"",IF($B220="Female",1/(1+EXP(-SUMPRODUCT(Engine!$C$6850:$C$6881,INDIRECT("Coefficients!$BD$2:$BD$33")))),1/(1+EXP(-SUMPRODUCT(Engine!$C$6850:$C$6881,INDIRECT("Coefficients!$BE$2:$BE$33"))))))</f>
      </c>
      <c r="AR220" s="8">
        <f>IF(OR($B220="",$C220="",$D220="",$E220="",$F220="",$G220="",$H220="",$I220="",$J220="",$K220="",$L220=""),"",IF($B220="Female",1/(1+EXP(-SUMPRODUCT(Engine!$C$6850:$C$6881,INDIRECT("Coefficients!$BF$2:$BF$33")))),1/(1+EXP(-SUMPRODUCT(Engine!$C$6850:$C$6881,INDIRECT("Coefficients!$BG$2:$BG$33"))))))</f>
      </c>
      <c r="AS220" s="8">
        <f>IF(OR($B220="",$C220="",$D220="",$E220="",$F220="",$G220="",$H220="",$I220="",$J220="",$K220="",$L220=""),"",IF($B220="Female",1/(1+EXP(-SUMPRODUCT(Engine!$C$6850:$C$6881,INDIRECT("Coefficients!$BH$2:$BH$33")))),1/(1+EXP(-SUMPRODUCT(Engine!$C$6850:$C$6881,INDIRECT("Coefficients!$BI$2:$BI$33"))))))</f>
      </c>
      <c r="AT220" s="8">
        <f>IF(OR($B220="",$C220="",$D220="",$E220="",$F220="",$G220="",$H220="",$I220="",$J220="",$K220="",$L220=""),"",IF($B220="Female",1/(1+EXP(-SUMPRODUCT(Engine!$C$6850:$C$6881,INDIRECT("Coefficients!$BJ$2:$BJ$33")))),1/(1+EXP(-SUMPRODUCT(Engine!$C$6850:$C$6881,INDIRECT("Coefficients!$BK$2:$BK$33"))))))</f>
      </c>
      <c r="AU220" s="8">
        <f>IF(OR($B220="",$C220="",$D220="",$E220="",$F220="",$G220="",$H220="",$I220="",$J220="",$K220="",$L220=""),"",IF($B220="Female",1/(1+EXP(-SUMPRODUCT(Engine!$C$6850:$C$6881,INDIRECT("Coefficients!$BL$2:$BL$33")))),1/(1+EXP(-SUMPRODUCT(Engine!$C$6850:$C$6881,INDIRECT("Coefficients!$BM$2:$BM$33"))))))</f>
      </c>
      <c r="AV220" s="8">
        <f>IF(OR($B220="",$C220="",$D220="",$E220="",$F220="",$G220="",$H220="",$I220="",$J220="",$K220="",$L220=""),"",IF($B220="Female",1/(1+EXP(-SUMPRODUCT(Engine!$C$6850:$C$6881,INDIRECT("Coefficients!$BN$2:$BN$33")))),1/(1+EXP(-SUMPRODUCT(Engine!$C$6850:$C$6881,INDIRECT("Coefficients!$BO$2:$BO$33"))))))</f>
      </c>
      <c r="AW220" s="8">
        <f>IF(OR($B220="",$C220="",$D220="",$E220="",$F220="",$G220="",$H220="",$I220="",$J220="",$K220="",$L220=""),"",IF($B220="Female",1/(1+EXP(-SUMPRODUCT(Engine!$C$6850:$C$6881,INDIRECT("Coefficients!$BP$2:$BP$33")))),1/(1+EXP(-SUMPRODUCT(Engine!$C$6850:$C$6881,INDIRECT("Coefficients!$BQ$2:$BQ$33"))))))</f>
      </c>
      <c r="AX220" s="8">
        <f>IF(OR($B220="",$C220="",$D220="",$E220="",$F220="",$G220="",$H220="",$I220="",$J220="",$K220="",$L220=""),"",IF($B220="Female",1/(1+EXP(-SUMPRODUCT(Engine!$C$6850:$C$6881,INDIRECT("Coefficients!$BR$2:$BR$33")))),1/(1+EXP(-SUMPRODUCT(Engine!$C$6850:$C$6881,INDIRECT("Coefficients!$BS$2:$BS$33"))))))</f>
      </c>
      <c r="AY220" s="8">
        <f>IF(OR($B220="",$C220="",$D220="",$E220="",$F220="",$G220="",$H220="",$I220="",$J220="",$K220="",$L220=""),"",IF($B220="Female",1/(1+EXP(-SUMPRODUCT(Engine!$C$6850:$C$6881,INDIRECT("Coefficients!$BT$2:$BT$33")))),1/(1+EXP(-SUMPRODUCT(Engine!$C$6850:$C$6881,INDIRECT("Coefficients!$BU$2:$BU$33"))))))</f>
      </c>
      <c r="AZ220" s="8">
        <f>IF(OR($B220="",$C220="",$D220="",$E220="",$F220="",$G220="",$H220="",$I220="",$J220="",$K220="",$L220=""),"",IF($B220="Female",1/(1+EXP(-SUMPRODUCT(Engine!$C$6850:$C$6881,INDIRECT("Coefficients!$BV$2:$BV$33")))),1/(1+EXP(-SUMPRODUCT(Engine!$C$6850:$C$6881,INDIRECT("Coefficients!$BW$2:$BW$33"))))))</f>
      </c>
      <c r="BA220" s="8">
        <f>IF(OR($B220="",$C220="",$D220="",$E220="",$F220="",$G220="",$H220="",$I220="",$J220="",$K220="",$L220=""),"",IF($B220="Female",1/(1+EXP(-SUMPRODUCT(Engine!$C$6850:$C$6881,INDIRECT("Coefficients!$BX$2:$BX$33")))),1/(1+EXP(-SUMPRODUCT(Engine!$C$6850:$C$6881,INDIRECT("Coefficients!$BY$2:$BY$33"))))))</f>
      </c>
      <c r="BB220" s="8">
        <f>IF(OR($B220="",$C220="",$D220="",$E220="",$F220="",$G220="",$H220="",$I220="",$J220="",$K220="",$L220=""),"",IF($B220="Female",1/(1+EXP(-SUMPRODUCT(Engine!$C$6850:$C$6881,INDIRECT("Coefficients!$BZ$2:$BZ$33")))),1/(1+EXP(-SUMPRODUCT(Engine!$C$6850:$C$6881,INDIRECT("Coefficients!$CA$2:$CA$33"))))))</f>
      </c>
      <c r="BC220" s="8">
        <f>IF(OR($B220="",$C220="",$D220="",$E220="",$F220="",$G220="",$H220="",$I220="",$J220="",$K220="",$L220=""),"",IF($B220="Female",1/(1+EXP(-SUMPRODUCT(Engine!$C$6850:$C$6881,INDIRECT("Coefficients!$CB$2:$CB$33")))),1/(1+EXP(-SUMPRODUCT(Engine!$C$6850:$C$6881,INDIRECT("Coefficients!$CC$2:$CC$33"))))))</f>
      </c>
      <c r="BD220" s="8">
        <f>IF(OR($B220="",$C220="",$D220="",$E220="",$F220="",$G220="",$H220="",$I220="",$J220="",$K220="",$L220=""),"",IF($B220="Female",1/(1+EXP(-SUMPRODUCT(Engine!$C$6850:$C$6881,INDIRECT("Coefficients!$CD$2:$CD$33")))),1/(1+EXP(-SUMPRODUCT(Engine!$C$6850:$C$6881,INDIRECT("Coefficients!$CE$2:$CE$33"))))))</f>
      </c>
      <c r="BE220" s="8">
        <f>IF(OR($B220="",$C220="",$D220="",$E220="",$F220="",$G220="",$H220="",$I220="",$J220="",$K220="",$L220=""),"",IF($B220="Female",1/(1+EXP(-SUMPRODUCT(Engine!$C$6850:$C$6881,INDIRECT("Coefficients!$CF$2:$CF$33")))),1/(1+EXP(-SUMPRODUCT(Engine!$C$6850:$C$6881,INDIRECT("Coefficients!$CG$2:$CG$33"))))))</f>
      </c>
      <c r="BF220" s="8">
        <f>IF(OR($B220="",$C220="",$D220="",$E220="",$F220="",$G220="",$H220="",$I220="",$J220="",$K220="",$L220=""),"",IF($B220="Female",1/(1+EXP(-SUMPRODUCT(Engine!$C$6850:$C$6881,INDIRECT("Coefficients!$CH$2:$CH$33")))),1/(1+EXP(-SUMPRODUCT(Engine!$C$6850:$C$6881,INDIRECT("Coefficients!$CI$2:$CI$33"))))))</f>
      </c>
      <c r="BG220" s="8">
        <f>IF(OR($B220="",$C220="",$D220="",$E220="",$F220="",$G220="",$H220="",$I220="",$J220="",$K220="",$L220=""),"",IF($B220="Female",1/(1+EXP(-SUMPRODUCT(Engine!$C$6850:$C$6881,INDIRECT("Coefficients!$CJ$2:$CJ$33")))),1/(1+EXP(-SUMPRODUCT(Engine!$C$6850:$C$6881,INDIRECT("Coefficients!$CK$2:$CK$33"))))))</f>
      </c>
      <c r="BH220" s="8">
        <f>IF(OR($B220="",$C220="",$D220="",$E220="",$F220="",$G220="",$H220="",$I220="",$J220="",$K220="",$L220=""),"",IF($B220="Female",1/(1+EXP(-SUMPRODUCT(Engine!$C$6850:$C$6881,INDIRECT("Coefficients!$CL$2:$CL$33")))),1/(1+EXP(-SUMPRODUCT(Engine!$C$6850:$C$6881,INDIRECT("Coefficients!$CM$2:$CM$33"))))))</f>
      </c>
      <c r="BI220" s="8">
        <f>IF(OR($B220="",$C220="",$D220="",$E220="",$F220="",$G220="",$H220="",$I220="",$J220="",$K220="",$L220=""),"",IF($B220="Female",1/(1+EXP(-SUMPRODUCT(Engine!$C$6850:$C$6881,INDIRECT("Coefficients!$CN$2:$CN$33")))),1/(1+EXP(-SUMPRODUCT(Engine!$C$6850:$C$6881,INDIRECT("Coefficients!$CO$2:$CO$33"))))))</f>
      </c>
      <c r="BJ220" s="8">
        <f>IF(OR($B220="",$C220="",$D220="",$E220="",$F220="",$G220="",$H220="",$I220="",$J220="",$K220="",$L220=""),"",IF($B220="Female",1/(1+EXP(-SUMPRODUCT(Engine!$C$6850:$C$6881,INDIRECT("Coefficients!$CP$2:$CP$33")))),1/(1+EXP(-SUMPRODUCT(Engine!$C$6850:$C$6881,INDIRECT("Coefficients!$CQ$2:$CQ$33"))))))</f>
      </c>
      <c r="BK220" s="8">
        <f>IF(OR($B220="",$C220="",$D220="",$E220="",$F220="",$G220="",$H220="",$I220="",$J220="",$K220="",$L220=""),"",IF($B220="Female",1/(1+EXP(-SUMPRODUCT(Engine!$C$6850:$C$6881,INDIRECT("Coefficients!$CR$2:$CR$33")))),1/(1+EXP(-SUMPRODUCT(Engine!$C$6850:$C$6881,INDIRECT("Coefficients!$CS$2:$CS$33"))))))</f>
      </c>
      <c r="BL220" s="8">
        <f>IF(OR($B220="",$C220="",$D220="",$E220="",$F220="",$G220="",$H220="",$I220="",$J220="",$K220="",$L220=""),"",IF($B220="Female",1/(1+EXP(-SUMPRODUCT(Engine!$C$6850:$C$6881,INDIRECT("Coefficients!$CT$2:$CT$33")))),1/(1+EXP(-SUMPRODUCT(Engine!$C$6850:$C$6881,INDIRECT("Coefficients!$CU$2:$CU$33"))))))</f>
      </c>
      <c r="BM220" s="8">
        <f>IF(OR($B220="",$C220="",$D220="",$E220="",$F220="",$G220="",$H220="",$I220="",$J220="",$K220="",$L220=""),"",IF($B220="Female",1/(1+EXP(-SUMPRODUCT(Engine!$C$6850:$C$6881,INDIRECT("Coefficients!$CV$2:$CV$33")))),1/(1+EXP(-SUMPRODUCT(Engine!$C$6850:$C$6881,INDIRECT("Coefficients!$CW$2:$CW$33"))))))</f>
      </c>
    </row>
    <row r="221" spans="1:65" x14ac:dyDescent="0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8">
        <f>IF(OR($B221="",$C221="",$D221="",$E221="",$F221="",$G221="",$H221="",$I221="",$J221="",$K221="",$L221=""),"",IF($B221="Female",1/(1+EXP(-SUMPRODUCT(Engine!$C$6882:$C$6913,INDIRECT("Coefficients!$B$2:$B$33")))),1/(1+EXP(-SUMPRODUCT(Engine!$C$6882:$C$6913,INDIRECT("Coefficients!$C$2:$C$33"))))))</f>
      </c>
      <c r="Q221" s="8">
        <f>IF(OR($B221="",$C221="",$D221="",$E221="",$F221="",$G221="",$H221="",$I221="",$J221="",$K221="",$L221=""),"",IF($B221="Female",1/(1+EXP(-SUMPRODUCT(Engine!$C$6882:$C$6913,INDIRECT("Coefficients!$D$2:$D$33")))),1/(1+EXP(-SUMPRODUCT(Engine!$C$6882:$C$6913,INDIRECT("Coefficients!$E$2:$E$33"))))))</f>
      </c>
      <c r="R221" s="8">
        <f>IF(OR($B221="",$C221="",$D221="",$E221="",$F221="",$G221="",$H221="",$I221="",$J221="",$K221="",$L221=""),"",IF($B221="Female",1/(1+EXP(-SUMPRODUCT(Engine!$C$6882:$C$6913,INDIRECT("Coefficients!$F$2:$F$33")))),1/(1+EXP(-SUMPRODUCT(Engine!$C$6882:$C$6913,INDIRECT("Coefficients!$G$2:$G$33"))))))</f>
      </c>
      <c r="S221" s="8">
        <f>IF(OR($B221="",$C221="",$D221="",$E221="",$F221="",$G221="",$H221="",$I221="",$J221="",$K221="",$L221=""),"",IF($B221="Female",1/(1+EXP(-SUMPRODUCT(Engine!$C$6882:$C$6913,INDIRECT("Coefficients!$H$2:$H$33")))),1/(1+EXP(-SUMPRODUCT(Engine!$C$6882:$C$6913,INDIRECT("Coefficients!$I$2:$I$33"))))))</f>
      </c>
      <c r="T221" s="8">
        <f>IF(OR($B221="",$C221="",$D221="",$E221="",$F221="",$G221="",$H221="",$I221="",$J221="",$K221="",$L221=""),"",IF($B221="Female",1/(1+EXP(-SUMPRODUCT(Engine!$C$6882:$C$6913,INDIRECT("Coefficients!$J$2:$J$33")))),1/(1+EXP(-SUMPRODUCT(Engine!$C$6882:$C$6913,INDIRECT("Coefficients!$K$2:$K$33"))))))</f>
      </c>
      <c r="U221" s="8">
        <f>IF(OR($B221="",$C221="",$D221="",$E221="",$F221="",$G221="",$H221="",$I221="",$J221="",$K221="",$L221=""),"",IF($B221="Female",1/(1+EXP(-SUMPRODUCT(Engine!$C$6882:$C$6913,INDIRECT("Coefficients!$L$2:$L$33")))),1/(1+EXP(-SUMPRODUCT(Engine!$C$6882:$C$6913,INDIRECT("Coefficients!$M$2:$M$33"))))))</f>
      </c>
      <c r="V221" s="8">
        <f>IF(OR($B221="",$C221="",$D221="",$E221="",$F221="",$G221="",$H221="",$I221="",$J221="",$K221="",$L221=""),"",IF($B221="Female",1/(1+EXP(-SUMPRODUCT(Engine!$C$6882:$C$6913,INDIRECT("Coefficients!$N$2:$N$33")))),1/(1+EXP(-SUMPRODUCT(Engine!$C$6882:$C$6913,INDIRECT("Coefficients!$O$2:$O$33"))))))</f>
      </c>
      <c r="W221" s="8">
        <f>IF(OR($B221="",$C221="",$D221="",$E221="",$F221="",$G221="",$H221="",$I221="",$J221="",$K221="",$L221=""),"",IF($B221="Female",1/(1+EXP(-SUMPRODUCT(Engine!$C$6882:$C$6913,INDIRECT("Coefficients!$P$2:$P$33")))),1/(1+EXP(-SUMPRODUCT(Engine!$C$6882:$C$6913,INDIRECT("Coefficients!$Q$2:$Q$33"))))))</f>
      </c>
      <c r="X221" s="8">
        <f>IF(OR($B221="",$C221="",$D221="",$E221="",$F221="",$G221="",$H221="",$I221="",$J221="",$K221="",$L221=""),"",IF($B221="Female",1/(1+EXP(-SUMPRODUCT(Engine!$C$6882:$C$6913,INDIRECT("Coefficients!$R$2:$R$33")))),1/(1+EXP(-SUMPRODUCT(Engine!$C$6882:$C$6913,INDIRECT("Coefficients!$S$2:$S$33"))))))</f>
      </c>
      <c r="Y221" s="8">
        <f>IF(OR($B221="",$C221="",$D221="",$E221="",$F221="",$G221="",$H221="",$I221="",$J221="",$K221="",$L221=""),"",IF($B221="Female",1/(1+EXP(-SUMPRODUCT(Engine!$C$6882:$C$6913,INDIRECT("Coefficients!$T$2:$T$33")))),1/(1+EXP(-SUMPRODUCT(Engine!$C$6882:$C$6913,INDIRECT("Coefficients!$U$2:$U$33"))))))</f>
      </c>
      <c r="Z221" s="8">
        <f>IF(OR($B221="",$C221="",$D221="",$E221="",$F221="",$G221="",$H221="",$I221="",$J221="",$K221="",$L221=""),"",IF($B221="Female",1/(1+EXP(-SUMPRODUCT(Engine!$C$6882:$C$6913,INDIRECT("Coefficients!$V$2:$V$33")))),1/(1+EXP(-SUMPRODUCT(Engine!$C$6882:$C$6913,INDIRECT("Coefficients!$W$2:$W$33"))))))</f>
      </c>
      <c r="AA221" s="8">
        <f>IF(OR($B221="",$C221="",$D221="",$E221="",$F221="",$G221="",$H221="",$I221="",$J221="",$K221="",$L221=""),"",IF($B221="Female",1/(1+EXP(-SUMPRODUCT(Engine!$C$6882:$C$6913,INDIRECT("Coefficients!$X$2:$X$33")))),1/(1+EXP(-SUMPRODUCT(Engine!$C$6882:$C$6913,INDIRECT("Coefficients!$Y$2:$Y$33"))))))</f>
      </c>
      <c r="AB221" s="8">
        <f>IF(OR($B221="",$C221="",$D221="",$E221="",$F221="",$G221="",$H221="",$I221="",$J221="",$K221="",$L221=""),"",IF($B221="Female",1/(1+EXP(-SUMPRODUCT(Engine!$C$6882:$C$6913,INDIRECT("Coefficients!$Z$2:$Z$33")))),1/(1+EXP(-SUMPRODUCT(Engine!$C$6882:$C$6913,INDIRECT("Coefficients!$AA$2:$AA$33"))))))</f>
      </c>
      <c r="AC221" s="8">
        <f>IF(OR($B221="",$C221="",$D221="",$E221="",$F221="",$G221="",$H221="",$I221="",$J221="",$K221="",$L221=""),"",IF($B221="Female",1/(1+EXP(-SUMPRODUCT(Engine!$C$6882:$C$6913,INDIRECT("Coefficients!$AB$2:$AB$33")))),1/(1+EXP(-SUMPRODUCT(Engine!$C$6882:$C$6913,INDIRECT("Coefficients!$AC$2:$AC$33"))))))</f>
      </c>
      <c r="AD221" s="8">
        <f>IF(OR($B221="",$C221="",$D221="",$E221="",$F221="",$G221="",$H221="",$I221="",$J221="",$K221="",$L221=""),"",IF($B221="Female",1/(1+EXP(-SUMPRODUCT(Engine!$C$6882:$C$6913,INDIRECT("Coefficients!$AD$2:$AD$33")))),1/(1+EXP(-SUMPRODUCT(Engine!$C$6882:$C$6913,INDIRECT("Coefficients!$AE$2:$AE$33"))))))</f>
      </c>
      <c r="AE221" s="8">
        <f>IF(OR($B221="",$C221="",$D221="",$E221="",$F221="",$G221="",$H221="",$I221="",$J221="",$K221="",$L221=""),"",IF($B221="Female",1/(1+EXP(-SUMPRODUCT(Engine!$C$6882:$C$6913,INDIRECT("Coefficients!$AF$2:$AF$33")))),1/(1+EXP(-SUMPRODUCT(Engine!$C$6882:$C$6913,INDIRECT("Coefficients!$AG$2:$AG$33"))))))</f>
      </c>
      <c r="AF221" s="8">
        <f>IF(OR($B221="",$C221="",$D221="",$E221="",$F221="",$G221="",$H221="",$I221="",$J221="",$K221="",$L221=""),"",IF($B221="Female",1/(1+EXP(-SUMPRODUCT(Engine!$C$6882:$C$6913,INDIRECT("Coefficients!$AH$2:$AH$33")))),1/(1+EXP(-SUMPRODUCT(Engine!$C$6882:$C$6913,INDIRECT("Coefficients!$AI$2:$AI$33"))))))</f>
      </c>
      <c r="AG221" s="8">
        <f>IF(OR($B221="",$C221="",$D221="",$E221="",$F221="",$G221="",$H221="",$I221="",$J221="",$K221="",$L221=""),"",IF($B221="Female",1/(1+EXP(-SUMPRODUCT(Engine!$C$6882:$C$6913,INDIRECT("Coefficients!$AJ$2:$AJ$33")))),1/(1+EXP(-SUMPRODUCT(Engine!$C$6882:$C$6913,INDIRECT("Coefficients!$AK$2:$AK$33"))))))</f>
      </c>
      <c r="AH221" s="8">
        <f>IF(OR($B221="",$C221="",$D221="",$E221="",$F221="",$G221="",$H221="",$I221="",$J221="",$K221="",$L221=""),"",IF($B221="Female",1/(1+EXP(-SUMPRODUCT(Engine!$C$6882:$C$6913,INDIRECT("Coefficients!$AL$2:$AL$33")))),1/(1+EXP(-SUMPRODUCT(Engine!$C$6882:$C$6913,INDIRECT("Coefficients!$AM$2:$AM$33"))))))</f>
      </c>
      <c r="AI221" s="8">
        <f>IF(OR($B221="",$C221="",$D221="",$E221="",$F221="",$G221="",$H221="",$I221="",$J221="",$K221="",$L221=""),"",IF($B221="Female",1/(1+EXP(-SUMPRODUCT(Engine!$C$6882:$C$6913,INDIRECT("Coefficients!$AN$2:$AN$33")))),1/(1+EXP(-SUMPRODUCT(Engine!$C$6882:$C$6913,INDIRECT("Coefficients!$AO$2:$AO$33"))))))</f>
      </c>
      <c r="AJ221" s="8">
        <f>IF(OR($B221="",$C221="",$D221="",$E221="",$F221="",$G221="",$H221="",$I221="",$J221="",$K221="",$L221=""),"",IF($B221="Female",1/(1+EXP(-SUMPRODUCT(Engine!$C$6882:$C$6913,INDIRECT("Coefficients!$AP$2:$AP$33")))),1/(1+EXP(-SUMPRODUCT(Engine!$C$6882:$C$6913,INDIRECT("Coefficients!$AQ$2:$AQ$33"))))))</f>
      </c>
      <c r="AK221" s="8">
        <f>IF(OR($B221="",$C221="",$D221="",$E221="",$F221="",$G221="",$H221="",$I221="",$J221="",$K221="",$L221=""),"",IF($B221="Female",1/(1+EXP(-SUMPRODUCT(Engine!$C$6882:$C$6913,INDIRECT("Coefficients!$AR$2:$AR$33")))),1/(1+EXP(-SUMPRODUCT(Engine!$C$6882:$C$6913,INDIRECT("Coefficients!$AS$2:$AS$33"))))))</f>
      </c>
      <c r="AL221" s="8">
        <f>IF(OR($B221="",$C221="",$D221="",$E221="",$F221="",$G221="",$H221="",$I221="",$J221="",$K221="",$L221=""),"",IF($B221="Female",1/(1+EXP(-SUMPRODUCT(Engine!$C$6882:$C$6913,INDIRECT("Coefficients!$AT$2:$AT$33")))),1/(1+EXP(-SUMPRODUCT(Engine!$C$6882:$C$6913,INDIRECT("Coefficients!$AU$2:$AU$33"))))))</f>
      </c>
      <c r="AM221" s="8">
        <f>IF(OR($B221="",$C221="",$D221="",$E221="",$F221="",$G221="",$H221="",$I221="",$J221="",$K221="",$L221=""),"",IF($B221="Female",1/(1+EXP(-SUMPRODUCT(Engine!$C$6882:$C$6913,INDIRECT("Coefficients!$AV$2:$AV$33")))),1/(1+EXP(-SUMPRODUCT(Engine!$C$6882:$C$6913,INDIRECT("Coefficients!$AW$2:$AW$33"))))))</f>
      </c>
      <c r="AN221" s="8">
        <f>IF(OR($B221="",$C221="",$D221="",$E221="",$F221="",$G221="",$H221="",$I221="",$J221="",$K221="",$L221=""),"",IF($B221="Female",1/(1+EXP(-SUMPRODUCT(Engine!$C$6882:$C$6913,INDIRECT("Coefficients!$AX$2:$AX$33")))),1/(1+EXP(-SUMPRODUCT(Engine!$C$6882:$C$6913,INDIRECT("Coefficients!$AY$2:$AY$33"))))))</f>
      </c>
      <c r="AO221" s="8">
        <f>IF(OR($B221="",$C221="",$D221="",$E221="",$F221="",$G221="",$H221="",$I221="",$J221="",$K221="",$L221=""),"",IF($B221="Female",1/(1+EXP(-SUMPRODUCT(Engine!$C$6882:$C$6913,INDIRECT("Coefficients!$AZ$2:$AZ$33")))),1/(1+EXP(-SUMPRODUCT(Engine!$C$6882:$C$6913,INDIRECT("Coefficients!$BA$2:$BA$33"))))))</f>
      </c>
      <c r="AP221" s="8">
        <f>IF(OR($B221="",$C221="",$D221="",$E221="",$F221="",$G221="",$H221="",$I221="",$J221="",$K221="",$L221=""),"",IF($B221="Female",1/(1+EXP(-SUMPRODUCT(Engine!$C$6882:$C$6913,INDIRECT("Coefficients!$BB$2:$BB$33")))),1/(1+EXP(-SUMPRODUCT(Engine!$C$6882:$C$6913,INDIRECT("Coefficients!$BC$2:$BC$33"))))))</f>
      </c>
      <c r="AQ221" s="8">
        <f>IF(OR($B221="",$C221="",$D221="",$E221="",$F221="",$G221="",$H221="",$I221="",$J221="",$K221="",$L221=""),"",IF($B221="Female",1/(1+EXP(-SUMPRODUCT(Engine!$C$6882:$C$6913,INDIRECT("Coefficients!$BD$2:$BD$33")))),1/(1+EXP(-SUMPRODUCT(Engine!$C$6882:$C$6913,INDIRECT("Coefficients!$BE$2:$BE$33"))))))</f>
      </c>
      <c r="AR221" s="8">
        <f>IF(OR($B221="",$C221="",$D221="",$E221="",$F221="",$G221="",$H221="",$I221="",$J221="",$K221="",$L221=""),"",IF($B221="Female",1/(1+EXP(-SUMPRODUCT(Engine!$C$6882:$C$6913,INDIRECT("Coefficients!$BF$2:$BF$33")))),1/(1+EXP(-SUMPRODUCT(Engine!$C$6882:$C$6913,INDIRECT("Coefficients!$BG$2:$BG$33"))))))</f>
      </c>
      <c r="AS221" s="8">
        <f>IF(OR($B221="",$C221="",$D221="",$E221="",$F221="",$G221="",$H221="",$I221="",$J221="",$K221="",$L221=""),"",IF($B221="Female",1/(1+EXP(-SUMPRODUCT(Engine!$C$6882:$C$6913,INDIRECT("Coefficients!$BH$2:$BH$33")))),1/(1+EXP(-SUMPRODUCT(Engine!$C$6882:$C$6913,INDIRECT("Coefficients!$BI$2:$BI$33"))))))</f>
      </c>
      <c r="AT221" s="8">
        <f>IF(OR($B221="",$C221="",$D221="",$E221="",$F221="",$G221="",$H221="",$I221="",$J221="",$K221="",$L221=""),"",IF($B221="Female",1/(1+EXP(-SUMPRODUCT(Engine!$C$6882:$C$6913,INDIRECT("Coefficients!$BJ$2:$BJ$33")))),1/(1+EXP(-SUMPRODUCT(Engine!$C$6882:$C$6913,INDIRECT("Coefficients!$BK$2:$BK$33"))))))</f>
      </c>
      <c r="AU221" s="8">
        <f>IF(OR($B221="",$C221="",$D221="",$E221="",$F221="",$G221="",$H221="",$I221="",$J221="",$K221="",$L221=""),"",IF($B221="Female",1/(1+EXP(-SUMPRODUCT(Engine!$C$6882:$C$6913,INDIRECT("Coefficients!$BL$2:$BL$33")))),1/(1+EXP(-SUMPRODUCT(Engine!$C$6882:$C$6913,INDIRECT("Coefficients!$BM$2:$BM$33"))))))</f>
      </c>
      <c r="AV221" s="8">
        <f>IF(OR($B221="",$C221="",$D221="",$E221="",$F221="",$G221="",$H221="",$I221="",$J221="",$K221="",$L221=""),"",IF($B221="Female",1/(1+EXP(-SUMPRODUCT(Engine!$C$6882:$C$6913,INDIRECT("Coefficients!$BN$2:$BN$33")))),1/(1+EXP(-SUMPRODUCT(Engine!$C$6882:$C$6913,INDIRECT("Coefficients!$BO$2:$BO$33"))))))</f>
      </c>
      <c r="AW221" s="8">
        <f>IF(OR($B221="",$C221="",$D221="",$E221="",$F221="",$G221="",$H221="",$I221="",$J221="",$K221="",$L221=""),"",IF($B221="Female",1/(1+EXP(-SUMPRODUCT(Engine!$C$6882:$C$6913,INDIRECT("Coefficients!$BP$2:$BP$33")))),1/(1+EXP(-SUMPRODUCT(Engine!$C$6882:$C$6913,INDIRECT("Coefficients!$BQ$2:$BQ$33"))))))</f>
      </c>
      <c r="AX221" s="8">
        <f>IF(OR($B221="",$C221="",$D221="",$E221="",$F221="",$G221="",$H221="",$I221="",$J221="",$K221="",$L221=""),"",IF($B221="Female",1/(1+EXP(-SUMPRODUCT(Engine!$C$6882:$C$6913,INDIRECT("Coefficients!$BR$2:$BR$33")))),1/(1+EXP(-SUMPRODUCT(Engine!$C$6882:$C$6913,INDIRECT("Coefficients!$BS$2:$BS$33"))))))</f>
      </c>
      <c r="AY221" s="8">
        <f>IF(OR($B221="",$C221="",$D221="",$E221="",$F221="",$G221="",$H221="",$I221="",$J221="",$K221="",$L221=""),"",IF($B221="Female",1/(1+EXP(-SUMPRODUCT(Engine!$C$6882:$C$6913,INDIRECT("Coefficients!$BT$2:$BT$33")))),1/(1+EXP(-SUMPRODUCT(Engine!$C$6882:$C$6913,INDIRECT("Coefficients!$BU$2:$BU$33"))))))</f>
      </c>
      <c r="AZ221" s="8">
        <f>IF(OR($B221="",$C221="",$D221="",$E221="",$F221="",$G221="",$H221="",$I221="",$J221="",$K221="",$L221=""),"",IF($B221="Female",1/(1+EXP(-SUMPRODUCT(Engine!$C$6882:$C$6913,INDIRECT("Coefficients!$BV$2:$BV$33")))),1/(1+EXP(-SUMPRODUCT(Engine!$C$6882:$C$6913,INDIRECT("Coefficients!$BW$2:$BW$33"))))))</f>
      </c>
      <c r="BA221" s="8">
        <f>IF(OR($B221="",$C221="",$D221="",$E221="",$F221="",$G221="",$H221="",$I221="",$J221="",$K221="",$L221=""),"",IF($B221="Female",1/(1+EXP(-SUMPRODUCT(Engine!$C$6882:$C$6913,INDIRECT("Coefficients!$BX$2:$BX$33")))),1/(1+EXP(-SUMPRODUCT(Engine!$C$6882:$C$6913,INDIRECT("Coefficients!$BY$2:$BY$33"))))))</f>
      </c>
      <c r="BB221" s="8">
        <f>IF(OR($B221="",$C221="",$D221="",$E221="",$F221="",$G221="",$H221="",$I221="",$J221="",$K221="",$L221=""),"",IF($B221="Female",1/(1+EXP(-SUMPRODUCT(Engine!$C$6882:$C$6913,INDIRECT("Coefficients!$BZ$2:$BZ$33")))),1/(1+EXP(-SUMPRODUCT(Engine!$C$6882:$C$6913,INDIRECT("Coefficients!$CA$2:$CA$33"))))))</f>
      </c>
      <c r="BC221" s="8">
        <f>IF(OR($B221="",$C221="",$D221="",$E221="",$F221="",$G221="",$H221="",$I221="",$J221="",$K221="",$L221=""),"",IF($B221="Female",1/(1+EXP(-SUMPRODUCT(Engine!$C$6882:$C$6913,INDIRECT("Coefficients!$CB$2:$CB$33")))),1/(1+EXP(-SUMPRODUCT(Engine!$C$6882:$C$6913,INDIRECT("Coefficients!$CC$2:$CC$33"))))))</f>
      </c>
      <c r="BD221" s="8">
        <f>IF(OR($B221="",$C221="",$D221="",$E221="",$F221="",$G221="",$H221="",$I221="",$J221="",$K221="",$L221=""),"",IF($B221="Female",1/(1+EXP(-SUMPRODUCT(Engine!$C$6882:$C$6913,INDIRECT("Coefficients!$CD$2:$CD$33")))),1/(1+EXP(-SUMPRODUCT(Engine!$C$6882:$C$6913,INDIRECT("Coefficients!$CE$2:$CE$33"))))))</f>
      </c>
      <c r="BE221" s="8">
        <f>IF(OR($B221="",$C221="",$D221="",$E221="",$F221="",$G221="",$H221="",$I221="",$J221="",$K221="",$L221=""),"",IF($B221="Female",1/(1+EXP(-SUMPRODUCT(Engine!$C$6882:$C$6913,INDIRECT("Coefficients!$CF$2:$CF$33")))),1/(1+EXP(-SUMPRODUCT(Engine!$C$6882:$C$6913,INDIRECT("Coefficients!$CG$2:$CG$33"))))))</f>
      </c>
      <c r="BF221" s="8">
        <f>IF(OR($B221="",$C221="",$D221="",$E221="",$F221="",$G221="",$H221="",$I221="",$J221="",$K221="",$L221=""),"",IF($B221="Female",1/(1+EXP(-SUMPRODUCT(Engine!$C$6882:$C$6913,INDIRECT("Coefficients!$CH$2:$CH$33")))),1/(1+EXP(-SUMPRODUCT(Engine!$C$6882:$C$6913,INDIRECT("Coefficients!$CI$2:$CI$33"))))))</f>
      </c>
      <c r="BG221" s="8">
        <f>IF(OR($B221="",$C221="",$D221="",$E221="",$F221="",$G221="",$H221="",$I221="",$J221="",$K221="",$L221=""),"",IF($B221="Female",1/(1+EXP(-SUMPRODUCT(Engine!$C$6882:$C$6913,INDIRECT("Coefficients!$CJ$2:$CJ$33")))),1/(1+EXP(-SUMPRODUCT(Engine!$C$6882:$C$6913,INDIRECT("Coefficients!$CK$2:$CK$33"))))))</f>
      </c>
      <c r="BH221" s="8">
        <f>IF(OR($B221="",$C221="",$D221="",$E221="",$F221="",$G221="",$H221="",$I221="",$J221="",$K221="",$L221=""),"",IF($B221="Female",1/(1+EXP(-SUMPRODUCT(Engine!$C$6882:$C$6913,INDIRECT("Coefficients!$CL$2:$CL$33")))),1/(1+EXP(-SUMPRODUCT(Engine!$C$6882:$C$6913,INDIRECT("Coefficients!$CM$2:$CM$33"))))))</f>
      </c>
      <c r="BI221" s="8">
        <f>IF(OR($B221="",$C221="",$D221="",$E221="",$F221="",$G221="",$H221="",$I221="",$J221="",$K221="",$L221=""),"",IF($B221="Female",1/(1+EXP(-SUMPRODUCT(Engine!$C$6882:$C$6913,INDIRECT("Coefficients!$CN$2:$CN$33")))),1/(1+EXP(-SUMPRODUCT(Engine!$C$6882:$C$6913,INDIRECT("Coefficients!$CO$2:$CO$33"))))))</f>
      </c>
      <c r="BJ221" s="8">
        <f>IF(OR($B221="",$C221="",$D221="",$E221="",$F221="",$G221="",$H221="",$I221="",$J221="",$K221="",$L221=""),"",IF($B221="Female",1/(1+EXP(-SUMPRODUCT(Engine!$C$6882:$C$6913,INDIRECT("Coefficients!$CP$2:$CP$33")))),1/(1+EXP(-SUMPRODUCT(Engine!$C$6882:$C$6913,INDIRECT("Coefficients!$CQ$2:$CQ$33"))))))</f>
      </c>
      <c r="BK221" s="8">
        <f>IF(OR($B221="",$C221="",$D221="",$E221="",$F221="",$G221="",$H221="",$I221="",$J221="",$K221="",$L221=""),"",IF($B221="Female",1/(1+EXP(-SUMPRODUCT(Engine!$C$6882:$C$6913,INDIRECT("Coefficients!$CR$2:$CR$33")))),1/(1+EXP(-SUMPRODUCT(Engine!$C$6882:$C$6913,INDIRECT("Coefficients!$CS$2:$CS$33"))))))</f>
      </c>
      <c r="BL221" s="8">
        <f>IF(OR($B221="",$C221="",$D221="",$E221="",$F221="",$G221="",$H221="",$I221="",$J221="",$K221="",$L221=""),"",IF($B221="Female",1/(1+EXP(-SUMPRODUCT(Engine!$C$6882:$C$6913,INDIRECT("Coefficients!$CT$2:$CT$33")))),1/(1+EXP(-SUMPRODUCT(Engine!$C$6882:$C$6913,INDIRECT("Coefficients!$CU$2:$CU$33"))))))</f>
      </c>
      <c r="BM221" s="8">
        <f>IF(OR($B221="",$C221="",$D221="",$E221="",$F221="",$G221="",$H221="",$I221="",$J221="",$K221="",$L221=""),"",IF($B221="Female",1/(1+EXP(-SUMPRODUCT(Engine!$C$6882:$C$6913,INDIRECT("Coefficients!$CV$2:$CV$33")))),1/(1+EXP(-SUMPRODUCT(Engine!$C$6882:$C$6913,INDIRECT("Coefficients!$CW$2:$CW$33"))))))</f>
      </c>
    </row>
    <row r="222" spans="1:65" x14ac:dyDescent="0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8">
        <f>IF(OR($B222="",$C222="",$D222="",$E222="",$F222="",$G222="",$H222="",$I222="",$J222="",$K222="",$L222=""),"",IF($B222="Female",1/(1+EXP(-SUMPRODUCT(Engine!$C$6914:$C$6945,INDIRECT("Coefficients!$B$2:$B$33")))),1/(1+EXP(-SUMPRODUCT(Engine!$C$6914:$C$6945,INDIRECT("Coefficients!$C$2:$C$33"))))))</f>
      </c>
      <c r="Q222" s="8">
        <f>IF(OR($B222="",$C222="",$D222="",$E222="",$F222="",$G222="",$H222="",$I222="",$J222="",$K222="",$L222=""),"",IF($B222="Female",1/(1+EXP(-SUMPRODUCT(Engine!$C$6914:$C$6945,INDIRECT("Coefficients!$D$2:$D$33")))),1/(1+EXP(-SUMPRODUCT(Engine!$C$6914:$C$6945,INDIRECT("Coefficients!$E$2:$E$33"))))))</f>
      </c>
      <c r="R222" s="8">
        <f>IF(OR($B222="",$C222="",$D222="",$E222="",$F222="",$G222="",$H222="",$I222="",$J222="",$K222="",$L222=""),"",IF($B222="Female",1/(1+EXP(-SUMPRODUCT(Engine!$C$6914:$C$6945,INDIRECT("Coefficients!$F$2:$F$33")))),1/(1+EXP(-SUMPRODUCT(Engine!$C$6914:$C$6945,INDIRECT("Coefficients!$G$2:$G$33"))))))</f>
      </c>
      <c r="S222" s="8">
        <f>IF(OR($B222="",$C222="",$D222="",$E222="",$F222="",$G222="",$H222="",$I222="",$J222="",$K222="",$L222=""),"",IF($B222="Female",1/(1+EXP(-SUMPRODUCT(Engine!$C$6914:$C$6945,INDIRECT("Coefficients!$H$2:$H$33")))),1/(1+EXP(-SUMPRODUCT(Engine!$C$6914:$C$6945,INDIRECT("Coefficients!$I$2:$I$33"))))))</f>
      </c>
      <c r="T222" s="8">
        <f>IF(OR($B222="",$C222="",$D222="",$E222="",$F222="",$G222="",$H222="",$I222="",$J222="",$K222="",$L222=""),"",IF($B222="Female",1/(1+EXP(-SUMPRODUCT(Engine!$C$6914:$C$6945,INDIRECT("Coefficients!$J$2:$J$33")))),1/(1+EXP(-SUMPRODUCT(Engine!$C$6914:$C$6945,INDIRECT("Coefficients!$K$2:$K$33"))))))</f>
      </c>
      <c r="U222" s="8">
        <f>IF(OR($B222="",$C222="",$D222="",$E222="",$F222="",$G222="",$H222="",$I222="",$J222="",$K222="",$L222=""),"",IF($B222="Female",1/(1+EXP(-SUMPRODUCT(Engine!$C$6914:$C$6945,INDIRECT("Coefficients!$L$2:$L$33")))),1/(1+EXP(-SUMPRODUCT(Engine!$C$6914:$C$6945,INDIRECT("Coefficients!$M$2:$M$33"))))))</f>
      </c>
      <c r="V222" s="8">
        <f>IF(OR($B222="",$C222="",$D222="",$E222="",$F222="",$G222="",$H222="",$I222="",$J222="",$K222="",$L222=""),"",IF($B222="Female",1/(1+EXP(-SUMPRODUCT(Engine!$C$6914:$C$6945,INDIRECT("Coefficients!$N$2:$N$33")))),1/(1+EXP(-SUMPRODUCT(Engine!$C$6914:$C$6945,INDIRECT("Coefficients!$O$2:$O$33"))))))</f>
      </c>
      <c r="W222" s="8">
        <f>IF(OR($B222="",$C222="",$D222="",$E222="",$F222="",$G222="",$H222="",$I222="",$J222="",$K222="",$L222=""),"",IF($B222="Female",1/(1+EXP(-SUMPRODUCT(Engine!$C$6914:$C$6945,INDIRECT("Coefficients!$P$2:$P$33")))),1/(1+EXP(-SUMPRODUCT(Engine!$C$6914:$C$6945,INDIRECT("Coefficients!$Q$2:$Q$33"))))))</f>
      </c>
      <c r="X222" s="8">
        <f>IF(OR($B222="",$C222="",$D222="",$E222="",$F222="",$G222="",$H222="",$I222="",$J222="",$K222="",$L222=""),"",IF($B222="Female",1/(1+EXP(-SUMPRODUCT(Engine!$C$6914:$C$6945,INDIRECT("Coefficients!$R$2:$R$33")))),1/(1+EXP(-SUMPRODUCT(Engine!$C$6914:$C$6945,INDIRECT("Coefficients!$S$2:$S$33"))))))</f>
      </c>
      <c r="Y222" s="8">
        <f>IF(OR($B222="",$C222="",$D222="",$E222="",$F222="",$G222="",$H222="",$I222="",$J222="",$K222="",$L222=""),"",IF($B222="Female",1/(1+EXP(-SUMPRODUCT(Engine!$C$6914:$C$6945,INDIRECT("Coefficients!$T$2:$T$33")))),1/(1+EXP(-SUMPRODUCT(Engine!$C$6914:$C$6945,INDIRECT("Coefficients!$U$2:$U$33"))))))</f>
      </c>
      <c r="Z222" s="8">
        <f>IF(OR($B222="",$C222="",$D222="",$E222="",$F222="",$G222="",$H222="",$I222="",$J222="",$K222="",$L222=""),"",IF($B222="Female",1/(1+EXP(-SUMPRODUCT(Engine!$C$6914:$C$6945,INDIRECT("Coefficients!$V$2:$V$33")))),1/(1+EXP(-SUMPRODUCT(Engine!$C$6914:$C$6945,INDIRECT("Coefficients!$W$2:$W$33"))))))</f>
      </c>
      <c r="AA222" s="8">
        <f>IF(OR($B222="",$C222="",$D222="",$E222="",$F222="",$G222="",$H222="",$I222="",$J222="",$K222="",$L222=""),"",IF($B222="Female",1/(1+EXP(-SUMPRODUCT(Engine!$C$6914:$C$6945,INDIRECT("Coefficients!$X$2:$X$33")))),1/(1+EXP(-SUMPRODUCT(Engine!$C$6914:$C$6945,INDIRECT("Coefficients!$Y$2:$Y$33"))))))</f>
      </c>
      <c r="AB222" s="8">
        <f>IF(OR($B222="",$C222="",$D222="",$E222="",$F222="",$G222="",$H222="",$I222="",$J222="",$K222="",$L222=""),"",IF($B222="Female",1/(1+EXP(-SUMPRODUCT(Engine!$C$6914:$C$6945,INDIRECT("Coefficients!$Z$2:$Z$33")))),1/(1+EXP(-SUMPRODUCT(Engine!$C$6914:$C$6945,INDIRECT("Coefficients!$AA$2:$AA$33"))))))</f>
      </c>
      <c r="AC222" s="8">
        <f>IF(OR($B222="",$C222="",$D222="",$E222="",$F222="",$G222="",$H222="",$I222="",$J222="",$K222="",$L222=""),"",IF($B222="Female",1/(1+EXP(-SUMPRODUCT(Engine!$C$6914:$C$6945,INDIRECT("Coefficients!$AB$2:$AB$33")))),1/(1+EXP(-SUMPRODUCT(Engine!$C$6914:$C$6945,INDIRECT("Coefficients!$AC$2:$AC$33"))))))</f>
      </c>
      <c r="AD222" s="8">
        <f>IF(OR($B222="",$C222="",$D222="",$E222="",$F222="",$G222="",$H222="",$I222="",$J222="",$K222="",$L222=""),"",IF($B222="Female",1/(1+EXP(-SUMPRODUCT(Engine!$C$6914:$C$6945,INDIRECT("Coefficients!$AD$2:$AD$33")))),1/(1+EXP(-SUMPRODUCT(Engine!$C$6914:$C$6945,INDIRECT("Coefficients!$AE$2:$AE$33"))))))</f>
      </c>
      <c r="AE222" s="8">
        <f>IF(OR($B222="",$C222="",$D222="",$E222="",$F222="",$G222="",$H222="",$I222="",$J222="",$K222="",$L222=""),"",IF($B222="Female",1/(1+EXP(-SUMPRODUCT(Engine!$C$6914:$C$6945,INDIRECT("Coefficients!$AF$2:$AF$33")))),1/(1+EXP(-SUMPRODUCT(Engine!$C$6914:$C$6945,INDIRECT("Coefficients!$AG$2:$AG$33"))))))</f>
      </c>
      <c r="AF222" s="8">
        <f>IF(OR($B222="",$C222="",$D222="",$E222="",$F222="",$G222="",$H222="",$I222="",$J222="",$K222="",$L222=""),"",IF($B222="Female",1/(1+EXP(-SUMPRODUCT(Engine!$C$6914:$C$6945,INDIRECT("Coefficients!$AH$2:$AH$33")))),1/(1+EXP(-SUMPRODUCT(Engine!$C$6914:$C$6945,INDIRECT("Coefficients!$AI$2:$AI$33"))))))</f>
      </c>
      <c r="AG222" s="8">
        <f>IF(OR($B222="",$C222="",$D222="",$E222="",$F222="",$G222="",$H222="",$I222="",$J222="",$K222="",$L222=""),"",IF($B222="Female",1/(1+EXP(-SUMPRODUCT(Engine!$C$6914:$C$6945,INDIRECT("Coefficients!$AJ$2:$AJ$33")))),1/(1+EXP(-SUMPRODUCT(Engine!$C$6914:$C$6945,INDIRECT("Coefficients!$AK$2:$AK$33"))))))</f>
      </c>
      <c r="AH222" s="8">
        <f>IF(OR($B222="",$C222="",$D222="",$E222="",$F222="",$G222="",$H222="",$I222="",$J222="",$K222="",$L222=""),"",IF($B222="Female",1/(1+EXP(-SUMPRODUCT(Engine!$C$6914:$C$6945,INDIRECT("Coefficients!$AL$2:$AL$33")))),1/(1+EXP(-SUMPRODUCT(Engine!$C$6914:$C$6945,INDIRECT("Coefficients!$AM$2:$AM$33"))))))</f>
      </c>
      <c r="AI222" s="8">
        <f>IF(OR($B222="",$C222="",$D222="",$E222="",$F222="",$G222="",$H222="",$I222="",$J222="",$K222="",$L222=""),"",IF($B222="Female",1/(1+EXP(-SUMPRODUCT(Engine!$C$6914:$C$6945,INDIRECT("Coefficients!$AN$2:$AN$33")))),1/(1+EXP(-SUMPRODUCT(Engine!$C$6914:$C$6945,INDIRECT("Coefficients!$AO$2:$AO$33"))))))</f>
      </c>
      <c r="AJ222" s="8">
        <f>IF(OR($B222="",$C222="",$D222="",$E222="",$F222="",$G222="",$H222="",$I222="",$J222="",$K222="",$L222=""),"",IF($B222="Female",1/(1+EXP(-SUMPRODUCT(Engine!$C$6914:$C$6945,INDIRECT("Coefficients!$AP$2:$AP$33")))),1/(1+EXP(-SUMPRODUCT(Engine!$C$6914:$C$6945,INDIRECT("Coefficients!$AQ$2:$AQ$33"))))))</f>
      </c>
      <c r="AK222" s="8">
        <f>IF(OR($B222="",$C222="",$D222="",$E222="",$F222="",$G222="",$H222="",$I222="",$J222="",$K222="",$L222=""),"",IF($B222="Female",1/(1+EXP(-SUMPRODUCT(Engine!$C$6914:$C$6945,INDIRECT("Coefficients!$AR$2:$AR$33")))),1/(1+EXP(-SUMPRODUCT(Engine!$C$6914:$C$6945,INDIRECT("Coefficients!$AS$2:$AS$33"))))))</f>
      </c>
      <c r="AL222" s="8">
        <f>IF(OR($B222="",$C222="",$D222="",$E222="",$F222="",$G222="",$H222="",$I222="",$J222="",$K222="",$L222=""),"",IF($B222="Female",1/(1+EXP(-SUMPRODUCT(Engine!$C$6914:$C$6945,INDIRECT("Coefficients!$AT$2:$AT$33")))),1/(1+EXP(-SUMPRODUCT(Engine!$C$6914:$C$6945,INDIRECT("Coefficients!$AU$2:$AU$33"))))))</f>
      </c>
      <c r="AM222" s="8">
        <f>IF(OR($B222="",$C222="",$D222="",$E222="",$F222="",$G222="",$H222="",$I222="",$J222="",$K222="",$L222=""),"",IF($B222="Female",1/(1+EXP(-SUMPRODUCT(Engine!$C$6914:$C$6945,INDIRECT("Coefficients!$AV$2:$AV$33")))),1/(1+EXP(-SUMPRODUCT(Engine!$C$6914:$C$6945,INDIRECT("Coefficients!$AW$2:$AW$33"))))))</f>
      </c>
      <c r="AN222" s="8">
        <f>IF(OR($B222="",$C222="",$D222="",$E222="",$F222="",$G222="",$H222="",$I222="",$J222="",$K222="",$L222=""),"",IF($B222="Female",1/(1+EXP(-SUMPRODUCT(Engine!$C$6914:$C$6945,INDIRECT("Coefficients!$AX$2:$AX$33")))),1/(1+EXP(-SUMPRODUCT(Engine!$C$6914:$C$6945,INDIRECT("Coefficients!$AY$2:$AY$33"))))))</f>
      </c>
      <c r="AO222" s="8">
        <f>IF(OR($B222="",$C222="",$D222="",$E222="",$F222="",$G222="",$H222="",$I222="",$J222="",$K222="",$L222=""),"",IF($B222="Female",1/(1+EXP(-SUMPRODUCT(Engine!$C$6914:$C$6945,INDIRECT("Coefficients!$AZ$2:$AZ$33")))),1/(1+EXP(-SUMPRODUCT(Engine!$C$6914:$C$6945,INDIRECT("Coefficients!$BA$2:$BA$33"))))))</f>
      </c>
      <c r="AP222" s="8">
        <f>IF(OR($B222="",$C222="",$D222="",$E222="",$F222="",$G222="",$H222="",$I222="",$J222="",$K222="",$L222=""),"",IF($B222="Female",1/(1+EXP(-SUMPRODUCT(Engine!$C$6914:$C$6945,INDIRECT("Coefficients!$BB$2:$BB$33")))),1/(1+EXP(-SUMPRODUCT(Engine!$C$6914:$C$6945,INDIRECT("Coefficients!$BC$2:$BC$33"))))))</f>
      </c>
      <c r="AQ222" s="8">
        <f>IF(OR($B222="",$C222="",$D222="",$E222="",$F222="",$G222="",$H222="",$I222="",$J222="",$K222="",$L222=""),"",IF($B222="Female",1/(1+EXP(-SUMPRODUCT(Engine!$C$6914:$C$6945,INDIRECT("Coefficients!$BD$2:$BD$33")))),1/(1+EXP(-SUMPRODUCT(Engine!$C$6914:$C$6945,INDIRECT("Coefficients!$BE$2:$BE$33"))))))</f>
      </c>
      <c r="AR222" s="8">
        <f>IF(OR($B222="",$C222="",$D222="",$E222="",$F222="",$G222="",$H222="",$I222="",$J222="",$K222="",$L222=""),"",IF($B222="Female",1/(1+EXP(-SUMPRODUCT(Engine!$C$6914:$C$6945,INDIRECT("Coefficients!$BF$2:$BF$33")))),1/(1+EXP(-SUMPRODUCT(Engine!$C$6914:$C$6945,INDIRECT("Coefficients!$BG$2:$BG$33"))))))</f>
      </c>
      <c r="AS222" s="8">
        <f>IF(OR($B222="",$C222="",$D222="",$E222="",$F222="",$G222="",$H222="",$I222="",$J222="",$K222="",$L222=""),"",IF($B222="Female",1/(1+EXP(-SUMPRODUCT(Engine!$C$6914:$C$6945,INDIRECT("Coefficients!$BH$2:$BH$33")))),1/(1+EXP(-SUMPRODUCT(Engine!$C$6914:$C$6945,INDIRECT("Coefficients!$BI$2:$BI$33"))))))</f>
      </c>
      <c r="AT222" s="8">
        <f>IF(OR($B222="",$C222="",$D222="",$E222="",$F222="",$G222="",$H222="",$I222="",$J222="",$K222="",$L222=""),"",IF($B222="Female",1/(1+EXP(-SUMPRODUCT(Engine!$C$6914:$C$6945,INDIRECT("Coefficients!$BJ$2:$BJ$33")))),1/(1+EXP(-SUMPRODUCT(Engine!$C$6914:$C$6945,INDIRECT("Coefficients!$BK$2:$BK$33"))))))</f>
      </c>
      <c r="AU222" s="8">
        <f>IF(OR($B222="",$C222="",$D222="",$E222="",$F222="",$G222="",$H222="",$I222="",$J222="",$K222="",$L222=""),"",IF($B222="Female",1/(1+EXP(-SUMPRODUCT(Engine!$C$6914:$C$6945,INDIRECT("Coefficients!$BL$2:$BL$33")))),1/(1+EXP(-SUMPRODUCT(Engine!$C$6914:$C$6945,INDIRECT("Coefficients!$BM$2:$BM$33"))))))</f>
      </c>
      <c r="AV222" s="8">
        <f>IF(OR($B222="",$C222="",$D222="",$E222="",$F222="",$G222="",$H222="",$I222="",$J222="",$K222="",$L222=""),"",IF($B222="Female",1/(1+EXP(-SUMPRODUCT(Engine!$C$6914:$C$6945,INDIRECT("Coefficients!$BN$2:$BN$33")))),1/(1+EXP(-SUMPRODUCT(Engine!$C$6914:$C$6945,INDIRECT("Coefficients!$BO$2:$BO$33"))))))</f>
      </c>
      <c r="AW222" s="8">
        <f>IF(OR($B222="",$C222="",$D222="",$E222="",$F222="",$G222="",$H222="",$I222="",$J222="",$K222="",$L222=""),"",IF($B222="Female",1/(1+EXP(-SUMPRODUCT(Engine!$C$6914:$C$6945,INDIRECT("Coefficients!$BP$2:$BP$33")))),1/(1+EXP(-SUMPRODUCT(Engine!$C$6914:$C$6945,INDIRECT("Coefficients!$BQ$2:$BQ$33"))))))</f>
      </c>
      <c r="AX222" s="8">
        <f>IF(OR($B222="",$C222="",$D222="",$E222="",$F222="",$G222="",$H222="",$I222="",$J222="",$K222="",$L222=""),"",IF($B222="Female",1/(1+EXP(-SUMPRODUCT(Engine!$C$6914:$C$6945,INDIRECT("Coefficients!$BR$2:$BR$33")))),1/(1+EXP(-SUMPRODUCT(Engine!$C$6914:$C$6945,INDIRECT("Coefficients!$BS$2:$BS$33"))))))</f>
      </c>
      <c r="AY222" s="8">
        <f>IF(OR($B222="",$C222="",$D222="",$E222="",$F222="",$G222="",$H222="",$I222="",$J222="",$K222="",$L222=""),"",IF($B222="Female",1/(1+EXP(-SUMPRODUCT(Engine!$C$6914:$C$6945,INDIRECT("Coefficients!$BT$2:$BT$33")))),1/(1+EXP(-SUMPRODUCT(Engine!$C$6914:$C$6945,INDIRECT("Coefficients!$BU$2:$BU$33"))))))</f>
      </c>
      <c r="AZ222" s="8">
        <f>IF(OR($B222="",$C222="",$D222="",$E222="",$F222="",$G222="",$H222="",$I222="",$J222="",$K222="",$L222=""),"",IF($B222="Female",1/(1+EXP(-SUMPRODUCT(Engine!$C$6914:$C$6945,INDIRECT("Coefficients!$BV$2:$BV$33")))),1/(1+EXP(-SUMPRODUCT(Engine!$C$6914:$C$6945,INDIRECT("Coefficients!$BW$2:$BW$33"))))))</f>
      </c>
      <c r="BA222" s="8">
        <f>IF(OR($B222="",$C222="",$D222="",$E222="",$F222="",$G222="",$H222="",$I222="",$J222="",$K222="",$L222=""),"",IF($B222="Female",1/(1+EXP(-SUMPRODUCT(Engine!$C$6914:$C$6945,INDIRECT("Coefficients!$BX$2:$BX$33")))),1/(1+EXP(-SUMPRODUCT(Engine!$C$6914:$C$6945,INDIRECT("Coefficients!$BY$2:$BY$33"))))))</f>
      </c>
      <c r="BB222" s="8">
        <f>IF(OR($B222="",$C222="",$D222="",$E222="",$F222="",$G222="",$H222="",$I222="",$J222="",$K222="",$L222=""),"",IF($B222="Female",1/(1+EXP(-SUMPRODUCT(Engine!$C$6914:$C$6945,INDIRECT("Coefficients!$BZ$2:$BZ$33")))),1/(1+EXP(-SUMPRODUCT(Engine!$C$6914:$C$6945,INDIRECT("Coefficients!$CA$2:$CA$33"))))))</f>
      </c>
      <c r="BC222" s="8">
        <f>IF(OR($B222="",$C222="",$D222="",$E222="",$F222="",$G222="",$H222="",$I222="",$J222="",$K222="",$L222=""),"",IF($B222="Female",1/(1+EXP(-SUMPRODUCT(Engine!$C$6914:$C$6945,INDIRECT("Coefficients!$CB$2:$CB$33")))),1/(1+EXP(-SUMPRODUCT(Engine!$C$6914:$C$6945,INDIRECT("Coefficients!$CC$2:$CC$33"))))))</f>
      </c>
      <c r="BD222" s="8">
        <f>IF(OR($B222="",$C222="",$D222="",$E222="",$F222="",$G222="",$H222="",$I222="",$J222="",$K222="",$L222=""),"",IF($B222="Female",1/(1+EXP(-SUMPRODUCT(Engine!$C$6914:$C$6945,INDIRECT("Coefficients!$CD$2:$CD$33")))),1/(1+EXP(-SUMPRODUCT(Engine!$C$6914:$C$6945,INDIRECT("Coefficients!$CE$2:$CE$33"))))))</f>
      </c>
      <c r="BE222" s="8">
        <f>IF(OR($B222="",$C222="",$D222="",$E222="",$F222="",$G222="",$H222="",$I222="",$J222="",$K222="",$L222=""),"",IF($B222="Female",1/(1+EXP(-SUMPRODUCT(Engine!$C$6914:$C$6945,INDIRECT("Coefficients!$CF$2:$CF$33")))),1/(1+EXP(-SUMPRODUCT(Engine!$C$6914:$C$6945,INDIRECT("Coefficients!$CG$2:$CG$33"))))))</f>
      </c>
      <c r="BF222" s="8">
        <f>IF(OR($B222="",$C222="",$D222="",$E222="",$F222="",$G222="",$H222="",$I222="",$J222="",$K222="",$L222=""),"",IF($B222="Female",1/(1+EXP(-SUMPRODUCT(Engine!$C$6914:$C$6945,INDIRECT("Coefficients!$CH$2:$CH$33")))),1/(1+EXP(-SUMPRODUCT(Engine!$C$6914:$C$6945,INDIRECT("Coefficients!$CI$2:$CI$33"))))))</f>
      </c>
      <c r="BG222" s="8">
        <f>IF(OR($B222="",$C222="",$D222="",$E222="",$F222="",$G222="",$H222="",$I222="",$J222="",$K222="",$L222=""),"",IF($B222="Female",1/(1+EXP(-SUMPRODUCT(Engine!$C$6914:$C$6945,INDIRECT("Coefficients!$CJ$2:$CJ$33")))),1/(1+EXP(-SUMPRODUCT(Engine!$C$6914:$C$6945,INDIRECT("Coefficients!$CK$2:$CK$33"))))))</f>
      </c>
      <c r="BH222" s="8">
        <f>IF(OR($B222="",$C222="",$D222="",$E222="",$F222="",$G222="",$H222="",$I222="",$J222="",$K222="",$L222=""),"",IF($B222="Female",1/(1+EXP(-SUMPRODUCT(Engine!$C$6914:$C$6945,INDIRECT("Coefficients!$CL$2:$CL$33")))),1/(1+EXP(-SUMPRODUCT(Engine!$C$6914:$C$6945,INDIRECT("Coefficients!$CM$2:$CM$33"))))))</f>
      </c>
      <c r="BI222" s="8">
        <f>IF(OR($B222="",$C222="",$D222="",$E222="",$F222="",$G222="",$H222="",$I222="",$J222="",$K222="",$L222=""),"",IF($B222="Female",1/(1+EXP(-SUMPRODUCT(Engine!$C$6914:$C$6945,INDIRECT("Coefficients!$CN$2:$CN$33")))),1/(1+EXP(-SUMPRODUCT(Engine!$C$6914:$C$6945,INDIRECT("Coefficients!$CO$2:$CO$33"))))))</f>
      </c>
      <c r="BJ222" s="8">
        <f>IF(OR($B222="",$C222="",$D222="",$E222="",$F222="",$G222="",$H222="",$I222="",$J222="",$K222="",$L222=""),"",IF($B222="Female",1/(1+EXP(-SUMPRODUCT(Engine!$C$6914:$C$6945,INDIRECT("Coefficients!$CP$2:$CP$33")))),1/(1+EXP(-SUMPRODUCT(Engine!$C$6914:$C$6945,INDIRECT("Coefficients!$CQ$2:$CQ$33"))))))</f>
      </c>
      <c r="BK222" s="8">
        <f>IF(OR($B222="",$C222="",$D222="",$E222="",$F222="",$G222="",$H222="",$I222="",$J222="",$K222="",$L222=""),"",IF($B222="Female",1/(1+EXP(-SUMPRODUCT(Engine!$C$6914:$C$6945,INDIRECT("Coefficients!$CR$2:$CR$33")))),1/(1+EXP(-SUMPRODUCT(Engine!$C$6914:$C$6945,INDIRECT("Coefficients!$CS$2:$CS$33"))))))</f>
      </c>
      <c r="BL222" s="8">
        <f>IF(OR($B222="",$C222="",$D222="",$E222="",$F222="",$G222="",$H222="",$I222="",$J222="",$K222="",$L222=""),"",IF($B222="Female",1/(1+EXP(-SUMPRODUCT(Engine!$C$6914:$C$6945,INDIRECT("Coefficients!$CT$2:$CT$33")))),1/(1+EXP(-SUMPRODUCT(Engine!$C$6914:$C$6945,INDIRECT("Coefficients!$CU$2:$CU$33"))))))</f>
      </c>
      <c r="BM222" s="8">
        <f>IF(OR($B222="",$C222="",$D222="",$E222="",$F222="",$G222="",$H222="",$I222="",$J222="",$K222="",$L222=""),"",IF($B222="Female",1/(1+EXP(-SUMPRODUCT(Engine!$C$6914:$C$6945,INDIRECT("Coefficients!$CV$2:$CV$33")))),1/(1+EXP(-SUMPRODUCT(Engine!$C$6914:$C$6945,INDIRECT("Coefficients!$CW$2:$CW$33"))))))</f>
      </c>
    </row>
    <row r="223" spans="1:65" x14ac:dyDescent="0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8">
        <f>IF(OR($B223="",$C223="",$D223="",$E223="",$F223="",$G223="",$H223="",$I223="",$J223="",$K223="",$L223=""),"",IF($B223="Female",1/(1+EXP(-SUMPRODUCT(Engine!$C$6946:$C$6977,INDIRECT("Coefficients!$B$2:$B$33")))),1/(1+EXP(-SUMPRODUCT(Engine!$C$6946:$C$6977,INDIRECT("Coefficients!$C$2:$C$33"))))))</f>
      </c>
      <c r="Q223" s="8">
        <f>IF(OR($B223="",$C223="",$D223="",$E223="",$F223="",$G223="",$H223="",$I223="",$J223="",$K223="",$L223=""),"",IF($B223="Female",1/(1+EXP(-SUMPRODUCT(Engine!$C$6946:$C$6977,INDIRECT("Coefficients!$D$2:$D$33")))),1/(1+EXP(-SUMPRODUCT(Engine!$C$6946:$C$6977,INDIRECT("Coefficients!$E$2:$E$33"))))))</f>
      </c>
      <c r="R223" s="8">
        <f>IF(OR($B223="",$C223="",$D223="",$E223="",$F223="",$G223="",$H223="",$I223="",$J223="",$K223="",$L223=""),"",IF($B223="Female",1/(1+EXP(-SUMPRODUCT(Engine!$C$6946:$C$6977,INDIRECT("Coefficients!$F$2:$F$33")))),1/(1+EXP(-SUMPRODUCT(Engine!$C$6946:$C$6977,INDIRECT("Coefficients!$G$2:$G$33"))))))</f>
      </c>
      <c r="S223" s="8">
        <f>IF(OR($B223="",$C223="",$D223="",$E223="",$F223="",$G223="",$H223="",$I223="",$J223="",$K223="",$L223=""),"",IF($B223="Female",1/(1+EXP(-SUMPRODUCT(Engine!$C$6946:$C$6977,INDIRECT("Coefficients!$H$2:$H$33")))),1/(1+EXP(-SUMPRODUCT(Engine!$C$6946:$C$6977,INDIRECT("Coefficients!$I$2:$I$33"))))))</f>
      </c>
      <c r="T223" s="8">
        <f>IF(OR($B223="",$C223="",$D223="",$E223="",$F223="",$G223="",$H223="",$I223="",$J223="",$K223="",$L223=""),"",IF($B223="Female",1/(1+EXP(-SUMPRODUCT(Engine!$C$6946:$C$6977,INDIRECT("Coefficients!$J$2:$J$33")))),1/(1+EXP(-SUMPRODUCT(Engine!$C$6946:$C$6977,INDIRECT("Coefficients!$K$2:$K$33"))))))</f>
      </c>
      <c r="U223" s="8">
        <f>IF(OR($B223="",$C223="",$D223="",$E223="",$F223="",$G223="",$H223="",$I223="",$J223="",$K223="",$L223=""),"",IF($B223="Female",1/(1+EXP(-SUMPRODUCT(Engine!$C$6946:$C$6977,INDIRECT("Coefficients!$L$2:$L$33")))),1/(1+EXP(-SUMPRODUCT(Engine!$C$6946:$C$6977,INDIRECT("Coefficients!$M$2:$M$33"))))))</f>
      </c>
      <c r="V223" s="8">
        <f>IF(OR($B223="",$C223="",$D223="",$E223="",$F223="",$G223="",$H223="",$I223="",$J223="",$K223="",$L223=""),"",IF($B223="Female",1/(1+EXP(-SUMPRODUCT(Engine!$C$6946:$C$6977,INDIRECT("Coefficients!$N$2:$N$33")))),1/(1+EXP(-SUMPRODUCT(Engine!$C$6946:$C$6977,INDIRECT("Coefficients!$O$2:$O$33"))))))</f>
      </c>
      <c r="W223" s="8">
        <f>IF(OR($B223="",$C223="",$D223="",$E223="",$F223="",$G223="",$H223="",$I223="",$J223="",$K223="",$L223=""),"",IF($B223="Female",1/(1+EXP(-SUMPRODUCT(Engine!$C$6946:$C$6977,INDIRECT("Coefficients!$P$2:$P$33")))),1/(1+EXP(-SUMPRODUCT(Engine!$C$6946:$C$6977,INDIRECT("Coefficients!$Q$2:$Q$33"))))))</f>
      </c>
      <c r="X223" s="8">
        <f>IF(OR($B223="",$C223="",$D223="",$E223="",$F223="",$G223="",$H223="",$I223="",$J223="",$K223="",$L223=""),"",IF($B223="Female",1/(1+EXP(-SUMPRODUCT(Engine!$C$6946:$C$6977,INDIRECT("Coefficients!$R$2:$R$33")))),1/(1+EXP(-SUMPRODUCT(Engine!$C$6946:$C$6977,INDIRECT("Coefficients!$S$2:$S$33"))))))</f>
      </c>
      <c r="Y223" s="8">
        <f>IF(OR($B223="",$C223="",$D223="",$E223="",$F223="",$G223="",$H223="",$I223="",$J223="",$K223="",$L223=""),"",IF($B223="Female",1/(1+EXP(-SUMPRODUCT(Engine!$C$6946:$C$6977,INDIRECT("Coefficients!$T$2:$T$33")))),1/(1+EXP(-SUMPRODUCT(Engine!$C$6946:$C$6977,INDIRECT("Coefficients!$U$2:$U$33"))))))</f>
      </c>
      <c r="Z223" s="8">
        <f>IF(OR($B223="",$C223="",$D223="",$E223="",$F223="",$G223="",$H223="",$I223="",$J223="",$K223="",$L223=""),"",IF($B223="Female",1/(1+EXP(-SUMPRODUCT(Engine!$C$6946:$C$6977,INDIRECT("Coefficients!$V$2:$V$33")))),1/(1+EXP(-SUMPRODUCT(Engine!$C$6946:$C$6977,INDIRECT("Coefficients!$W$2:$W$33"))))))</f>
      </c>
      <c r="AA223" s="8">
        <f>IF(OR($B223="",$C223="",$D223="",$E223="",$F223="",$G223="",$H223="",$I223="",$J223="",$K223="",$L223=""),"",IF($B223="Female",1/(1+EXP(-SUMPRODUCT(Engine!$C$6946:$C$6977,INDIRECT("Coefficients!$X$2:$X$33")))),1/(1+EXP(-SUMPRODUCT(Engine!$C$6946:$C$6977,INDIRECT("Coefficients!$Y$2:$Y$33"))))))</f>
      </c>
      <c r="AB223" s="8">
        <f>IF(OR($B223="",$C223="",$D223="",$E223="",$F223="",$G223="",$H223="",$I223="",$J223="",$K223="",$L223=""),"",IF($B223="Female",1/(1+EXP(-SUMPRODUCT(Engine!$C$6946:$C$6977,INDIRECT("Coefficients!$Z$2:$Z$33")))),1/(1+EXP(-SUMPRODUCT(Engine!$C$6946:$C$6977,INDIRECT("Coefficients!$AA$2:$AA$33"))))))</f>
      </c>
      <c r="AC223" s="8">
        <f>IF(OR($B223="",$C223="",$D223="",$E223="",$F223="",$G223="",$H223="",$I223="",$J223="",$K223="",$L223=""),"",IF($B223="Female",1/(1+EXP(-SUMPRODUCT(Engine!$C$6946:$C$6977,INDIRECT("Coefficients!$AB$2:$AB$33")))),1/(1+EXP(-SUMPRODUCT(Engine!$C$6946:$C$6977,INDIRECT("Coefficients!$AC$2:$AC$33"))))))</f>
      </c>
      <c r="AD223" s="8">
        <f>IF(OR($B223="",$C223="",$D223="",$E223="",$F223="",$G223="",$H223="",$I223="",$J223="",$K223="",$L223=""),"",IF($B223="Female",1/(1+EXP(-SUMPRODUCT(Engine!$C$6946:$C$6977,INDIRECT("Coefficients!$AD$2:$AD$33")))),1/(1+EXP(-SUMPRODUCT(Engine!$C$6946:$C$6977,INDIRECT("Coefficients!$AE$2:$AE$33"))))))</f>
      </c>
      <c r="AE223" s="8">
        <f>IF(OR($B223="",$C223="",$D223="",$E223="",$F223="",$G223="",$H223="",$I223="",$J223="",$K223="",$L223=""),"",IF($B223="Female",1/(1+EXP(-SUMPRODUCT(Engine!$C$6946:$C$6977,INDIRECT("Coefficients!$AF$2:$AF$33")))),1/(1+EXP(-SUMPRODUCT(Engine!$C$6946:$C$6977,INDIRECT("Coefficients!$AG$2:$AG$33"))))))</f>
      </c>
      <c r="AF223" s="8">
        <f>IF(OR($B223="",$C223="",$D223="",$E223="",$F223="",$G223="",$H223="",$I223="",$J223="",$K223="",$L223=""),"",IF($B223="Female",1/(1+EXP(-SUMPRODUCT(Engine!$C$6946:$C$6977,INDIRECT("Coefficients!$AH$2:$AH$33")))),1/(1+EXP(-SUMPRODUCT(Engine!$C$6946:$C$6977,INDIRECT("Coefficients!$AI$2:$AI$33"))))))</f>
      </c>
      <c r="AG223" s="8">
        <f>IF(OR($B223="",$C223="",$D223="",$E223="",$F223="",$G223="",$H223="",$I223="",$J223="",$K223="",$L223=""),"",IF($B223="Female",1/(1+EXP(-SUMPRODUCT(Engine!$C$6946:$C$6977,INDIRECT("Coefficients!$AJ$2:$AJ$33")))),1/(1+EXP(-SUMPRODUCT(Engine!$C$6946:$C$6977,INDIRECT("Coefficients!$AK$2:$AK$33"))))))</f>
      </c>
      <c r="AH223" s="8">
        <f>IF(OR($B223="",$C223="",$D223="",$E223="",$F223="",$G223="",$H223="",$I223="",$J223="",$K223="",$L223=""),"",IF($B223="Female",1/(1+EXP(-SUMPRODUCT(Engine!$C$6946:$C$6977,INDIRECT("Coefficients!$AL$2:$AL$33")))),1/(1+EXP(-SUMPRODUCT(Engine!$C$6946:$C$6977,INDIRECT("Coefficients!$AM$2:$AM$33"))))))</f>
      </c>
      <c r="AI223" s="8">
        <f>IF(OR($B223="",$C223="",$D223="",$E223="",$F223="",$G223="",$H223="",$I223="",$J223="",$K223="",$L223=""),"",IF($B223="Female",1/(1+EXP(-SUMPRODUCT(Engine!$C$6946:$C$6977,INDIRECT("Coefficients!$AN$2:$AN$33")))),1/(1+EXP(-SUMPRODUCT(Engine!$C$6946:$C$6977,INDIRECT("Coefficients!$AO$2:$AO$33"))))))</f>
      </c>
      <c r="AJ223" s="8">
        <f>IF(OR($B223="",$C223="",$D223="",$E223="",$F223="",$G223="",$H223="",$I223="",$J223="",$K223="",$L223=""),"",IF($B223="Female",1/(1+EXP(-SUMPRODUCT(Engine!$C$6946:$C$6977,INDIRECT("Coefficients!$AP$2:$AP$33")))),1/(1+EXP(-SUMPRODUCT(Engine!$C$6946:$C$6977,INDIRECT("Coefficients!$AQ$2:$AQ$33"))))))</f>
      </c>
      <c r="AK223" s="8">
        <f>IF(OR($B223="",$C223="",$D223="",$E223="",$F223="",$G223="",$H223="",$I223="",$J223="",$K223="",$L223=""),"",IF($B223="Female",1/(1+EXP(-SUMPRODUCT(Engine!$C$6946:$C$6977,INDIRECT("Coefficients!$AR$2:$AR$33")))),1/(1+EXP(-SUMPRODUCT(Engine!$C$6946:$C$6977,INDIRECT("Coefficients!$AS$2:$AS$33"))))))</f>
      </c>
      <c r="AL223" s="8">
        <f>IF(OR($B223="",$C223="",$D223="",$E223="",$F223="",$G223="",$H223="",$I223="",$J223="",$K223="",$L223=""),"",IF($B223="Female",1/(1+EXP(-SUMPRODUCT(Engine!$C$6946:$C$6977,INDIRECT("Coefficients!$AT$2:$AT$33")))),1/(1+EXP(-SUMPRODUCT(Engine!$C$6946:$C$6977,INDIRECT("Coefficients!$AU$2:$AU$33"))))))</f>
      </c>
      <c r="AM223" s="8">
        <f>IF(OR($B223="",$C223="",$D223="",$E223="",$F223="",$G223="",$H223="",$I223="",$J223="",$K223="",$L223=""),"",IF($B223="Female",1/(1+EXP(-SUMPRODUCT(Engine!$C$6946:$C$6977,INDIRECT("Coefficients!$AV$2:$AV$33")))),1/(1+EXP(-SUMPRODUCT(Engine!$C$6946:$C$6977,INDIRECT("Coefficients!$AW$2:$AW$33"))))))</f>
      </c>
      <c r="AN223" s="8">
        <f>IF(OR($B223="",$C223="",$D223="",$E223="",$F223="",$G223="",$H223="",$I223="",$J223="",$K223="",$L223=""),"",IF($B223="Female",1/(1+EXP(-SUMPRODUCT(Engine!$C$6946:$C$6977,INDIRECT("Coefficients!$AX$2:$AX$33")))),1/(1+EXP(-SUMPRODUCT(Engine!$C$6946:$C$6977,INDIRECT("Coefficients!$AY$2:$AY$33"))))))</f>
      </c>
      <c r="AO223" s="8">
        <f>IF(OR($B223="",$C223="",$D223="",$E223="",$F223="",$G223="",$H223="",$I223="",$J223="",$K223="",$L223=""),"",IF($B223="Female",1/(1+EXP(-SUMPRODUCT(Engine!$C$6946:$C$6977,INDIRECT("Coefficients!$AZ$2:$AZ$33")))),1/(1+EXP(-SUMPRODUCT(Engine!$C$6946:$C$6977,INDIRECT("Coefficients!$BA$2:$BA$33"))))))</f>
      </c>
      <c r="AP223" s="8">
        <f>IF(OR($B223="",$C223="",$D223="",$E223="",$F223="",$G223="",$H223="",$I223="",$J223="",$K223="",$L223=""),"",IF($B223="Female",1/(1+EXP(-SUMPRODUCT(Engine!$C$6946:$C$6977,INDIRECT("Coefficients!$BB$2:$BB$33")))),1/(1+EXP(-SUMPRODUCT(Engine!$C$6946:$C$6977,INDIRECT("Coefficients!$BC$2:$BC$33"))))))</f>
      </c>
      <c r="AQ223" s="8">
        <f>IF(OR($B223="",$C223="",$D223="",$E223="",$F223="",$G223="",$H223="",$I223="",$J223="",$K223="",$L223=""),"",IF($B223="Female",1/(1+EXP(-SUMPRODUCT(Engine!$C$6946:$C$6977,INDIRECT("Coefficients!$BD$2:$BD$33")))),1/(1+EXP(-SUMPRODUCT(Engine!$C$6946:$C$6977,INDIRECT("Coefficients!$BE$2:$BE$33"))))))</f>
      </c>
      <c r="AR223" s="8">
        <f>IF(OR($B223="",$C223="",$D223="",$E223="",$F223="",$G223="",$H223="",$I223="",$J223="",$K223="",$L223=""),"",IF($B223="Female",1/(1+EXP(-SUMPRODUCT(Engine!$C$6946:$C$6977,INDIRECT("Coefficients!$BF$2:$BF$33")))),1/(1+EXP(-SUMPRODUCT(Engine!$C$6946:$C$6977,INDIRECT("Coefficients!$BG$2:$BG$33"))))))</f>
      </c>
      <c r="AS223" s="8">
        <f>IF(OR($B223="",$C223="",$D223="",$E223="",$F223="",$G223="",$H223="",$I223="",$J223="",$K223="",$L223=""),"",IF($B223="Female",1/(1+EXP(-SUMPRODUCT(Engine!$C$6946:$C$6977,INDIRECT("Coefficients!$BH$2:$BH$33")))),1/(1+EXP(-SUMPRODUCT(Engine!$C$6946:$C$6977,INDIRECT("Coefficients!$BI$2:$BI$33"))))))</f>
      </c>
      <c r="AT223" s="8">
        <f>IF(OR($B223="",$C223="",$D223="",$E223="",$F223="",$G223="",$H223="",$I223="",$J223="",$K223="",$L223=""),"",IF($B223="Female",1/(1+EXP(-SUMPRODUCT(Engine!$C$6946:$C$6977,INDIRECT("Coefficients!$BJ$2:$BJ$33")))),1/(1+EXP(-SUMPRODUCT(Engine!$C$6946:$C$6977,INDIRECT("Coefficients!$BK$2:$BK$33"))))))</f>
      </c>
      <c r="AU223" s="8">
        <f>IF(OR($B223="",$C223="",$D223="",$E223="",$F223="",$G223="",$H223="",$I223="",$J223="",$K223="",$L223=""),"",IF($B223="Female",1/(1+EXP(-SUMPRODUCT(Engine!$C$6946:$C$6977,INDIRECT("Coefficients!$BL$2:$BL$33")))),1/(1+EXP(-SUMPRODUCT(Engine!$C$6946:$C$6977,INDIRECT("Coefficients!$BM$2:$BM$33"))))))</f>
      </c>
      <c r="AV223" s="8">
        <f>IF(OR($B223="",$C223="",$D223="",$E223="",$F223="",$G223="",$H223="",$I223="",$J223="",$K223="",$L223=""),"",IF($B223="Female",1/(1+EXP(-SUMPRODUCT(Engine!$C$6946:$C$6977,INDIRECT("Coefficients!$BN$2:$BN$33")))),1/(1+EXP(-SUMPRODUCT(Engine!$C$6946:$C$6977,INDIRECT("Coefficients!$BO$2:$BO$33"))))))</f>
      </c>
      <c r="AW223" s="8">
        <f>IF(OR($B223="",$C223="",$D223="",$E223="",$F223="",$G223="",$H223="",$I223="",$J223="",$K223="",$L223=""),"",IF($B223="Female",1/(1+EXP(-SUMPRODUCT(Engine!$C$6946:$C$6977,INDIRECT("Coefficients!$BP$2:$BP$33")))),1/(1+EXP(-SUMPRODUCT(Engine!$C$6946:$C$6977,INDIRECT("Coefficients!$BQ$2:$BQ$33"))))))</f>
      </c>
      <c r="AX223" s="8">
        <f>IF(OR($B223="",$C223="",$D223="",$E223="",$F223="",$G223="",$H223="",$I223="",$J223="",$K223="",$L223=""),"",IF($B223="Female",1/(1+EXP(-SUMPRODUCT(Engine!$C$6946:$C$6977,INDIRECT("Coefficients!$BR$2:$BR$33")))),1/(1+EXP(-SUMPRODUCT(Engine!$C$6946:$C$6977,INDIRECT("Coefficients!$BS$2:$BS$33"))))))</f>
      </c>
      <c r="AY223" s="8">
        <f>IF(OR($B223="",$C223="",$D223="",$E223="",$F223="",$G223="",$H223="",$I223="",$J223="",$K223="",$L223=""),"",IF($B223="Female",1/(1+EXP(-SUMPRODUCT(Engine!$C$6946:$C$6977,INDIRECT("Coefficients!$BT$2:$BT$33")))),1/(1+EXP(-SUMPRODUCT(Engine!$C$6946:$C$6977,INDIRECT("Coefficients!$BU$2:$BU$33"))))))</f>
      </c>
      <c r="AZ223" s="8">
        <f>IF(OR($B223="",$C223="",$D223="",$E223="",$F223="",$G223="",$H223="",$I223="",$J223="",$K223="",$L223=""),"",IF($B223="Female",1/(1+EXP(-SUMPRODUCT(Engine!$C$6946:$C$6977,INDIRECT("Coefficients!$BV$2:$BV$33")))),1/(1+EXP(-SUMPRODUCT(Engine!$C$6946:$C$6977,INDIRECT("Coefficients!$BW$2:$BW$33"))))))</f>
      </c>
      <c r="BA223" s="8">
        <f>IF(OR($B223="",$C223="",$D223="",$E223="",$F223="",$G223="",$H223="",$I223="",$J223="",$K223="",$L223=""),"",IF($B223="Female",1/(1+EXP(-SUMPRODUCT(Engine!$C$6946:$C$6977,INDIRECT("Coefficients!$BX$2:$BX$33")))),1/(1+EXP(-SUMPRODUCT(Engine!$C$6946:$C$6977,INDIRECT("Coefficients!$BY$2:$BY$33"))))))</f>
      </c>
      <c r="BB223" s="8">
        <f>IF(OR($B223="",$C223="",$D223="",$E223="",$F223="",$G223="",$H223="",$I223="",$J223="",$K223="",$L223=""),"",IF($B223="Female",1/(1+EXP(-SUMPRODUCT(Engine!$C$6946:$C$6977,INDIRECT("Coefficients!$BZ$2:$BZ$33")))),1/(1+EXP(-SUMPRODUCT(Engine!$C$6946:$C$6977,INDIRECT("Coefficients!$CA$2:$CA$33"))))))</f>
      </c>
      <c r="BC223" s="8">
        <f>IF(OR($B223="",$C223="",$D223="",$E223="",$F223="",$G223="",$H223="",$I223="",$J223="",$K223="",$L223=""),"",IF($B223="Female",1/(1+EXP(-SUMPRODUCT(Engine!$C$6946:$C$6977,INDIRECT("Coefficients!$CB$2:$CB$33")))),1/(1+EXP(-SUMPRODUCT(Engine!$C$6946:$C$6977,INDIRECT("Coefficients!$CC$2:$CC$33"))))))</f>
      </c>
      <c r="BD223" s="8">
        <f>IF(OR($B223="",$C223="",$D223="",$E223="",$F223="",$G223="",$H223="",$I223="",$J223="",$K223="",$L223=""),"",IF($B223="Female",1/(1+EXP(-SUMPRODUCT(Engine!$C$6946:$C$6977,INDIRECT("Coefficients!$CD$2:$CD$33")))),1/(1+EXP(-SUMPRODUCT(Engine!$C$6946:$C$6977,INDIRECT("Coefficients!$CE$2:$CE$33"))))))</f>
      </c>
      <c r="BE223" s="8">
        <f>IF(OR($B223="",$C223="",$D223="",$E223="",$F223="",$G223="",$H223="",$I223="",$J223="",$K223="",$L223=""),"",IF($B223="Female",1/(1+EXP(-SUMPRODUCT(Engine!$C$6946:$C$6977,INDIRECT("Coefficients!$CF$2:$CF$33")))),1/(1+EXP(-SUMPRODUCT(Engine!$C$6946:$C$6977,INDIRECT("Coefficients!$CG$2:$CG$33"))))))</f>
      </c>
      <c r="BF223" s="8">
        <f>IF(OR($B223="",$C223="",$D223="",$E223="",$F223="",$G223="",$H223="",$I223="",$J223="",$K223="",$L223=""),"",IF($B223="Female",1/(1+EXP(-SUMPRODUCT(Engine!$C$6946:$C$6977,INDIRECT("Coefficients!$CH$2:$CH$33")))),1/(1+EXP(-SUMPRODUCT(Engine!$C$6946:$C$6977,INDIRECT("Coefficients!$CI$2:$CI$33"))))))</f>
      </c>
      <c r="BG223" s="8">
        <f>IF(OR($B223="",$C223="",$D223="",$E223="",$F223="",$G223="",$H223="",$I223="",$J223="",$K223="",$L223=""),"",IF($B223="Female",1/(1+EXP(-SUMPRODUCT(Engine!$C$6946:$C$6977,INDIRECT("Coefficients!$CJ$2:$CJ$33")))),1/(1+EXP(-SUMPRODUCT(Engine!$C$6946:$C$6977,INDIRECT("Coefficients!$CK$2:$CK$33"))))))</f>
      </c>
      <c r="BH223" s="8">
        <f>IF(OR($B223="",$C223="",$D223="",$E223="",$F223="",$G223="",$H223="",$I223="",$J223="",$K223="",$L223=""),"",IF($B223="Female",1/(1+EXP(-SUMPRODUCT(Engine!$C$6946:$C$6977,INDIRECT("Coefficients!$CL$2:$CL$33")))),1/(1+EXP(-SUMPRODUCT(Engine!$C$6946:$C$6977,INDIRECT("Coefficients!$CM$2:$CM$33"))))))</f>
      </c>
      <c r="BI223" s="8">
        <f>IF(OR($B223="",$C223="",$D223="",$E223="",$F223="",$G223="",$H223="",$I223="",$J223="",$K223="",$L223=""),"",IF($B223="Female",1/(1+EXP(-SUMPRODUCT(Engine!$C$6946:$C$6977,INDIRECT("Coefficients!$CN$2:$CN$33")))),1/(1+EXP(-SUMPRODUCT(Engine!$C$6946:$C$6977,INDIRECT("Coefficients!$CO$2:$CO$33"))))))</f>
      </c>
      <c r="BJ223" s="8">
        <f>IF(OR($B223="",$C223="",$D223="",$E223="",$F223="",$G223="",$H223="",$I223="",$J223="",$K223="",$L223=""),"",IF($B223="Female",1/(1+EXP(-SUMPRODUCT(Engine!$C$6946:$C$6977,INDIRECT("Coefficients!$CP$2:$CP$33")))),1/(1+EXP(-SUMPRODUCT(Engine!$C$6946:$C$6977,INDIRECT("Coefficients!$CQ$2:$CQ$33"))))))</f>
      </c>
      <c r="BK223" s="8">
        <f>IF(OR($B223="",$C223="",$D223="",$E223="",$F223="",$G223="",$H223="",$I223="",$J223="",$K223="",$L223=""),"",IF($B223="Female",1/(1+EXP(-SUMPRODUCT(Engine!$C$6946:$C$6977,INDIRECT("Coefficients!$CR$2:$CR$33")))),1/(1+EXP(-SUMPRODUCT(Engine!$C$6946:$C$6977,INDIRECT("Coefficients!$CS$2:$CS$33"))))))</f>
      </c>
      <c r="BL223" s="8">
        <f>IF(OR($B223="",$C223="",$D223="",$E223="",$F223="",$G223="",$H223="",$I223="",$J223="",$K223="",$L223=""),"",IF($B223="Female",1/(1+EXP(-SUMPRODUCT(Engine!$C$6946:$C$6977,INDIRECT("Coefficients!$CT$2:$CT$33")))),1/(1+EXP(-SUMPRODUCT(Engine!$C$6946:$C$6977,INDIRECT("Coefficients!$CU$2:$CU$33"))))))</f>
      </c>
      <c r="BM223" s="8">
        <f>IF(OR($B223="",$C223="",$D223="",$E223="",$F223="",$G223="",$H223="",$I223="",$J223="",$K223="",$L223=""),"",IF($B223="Female",1/(1+EXP(-SUMPRODUCT(Engine!$C$6946:$C$6977,INDIRECT("Coefficients!$CV$2:$CV$33")))),1/(1+EXP(-SUMPRODUCT(Engine!$C$6946:$C$6977,INDIRECT("Coefficients!$CW$2:$CW$33"))))))</f>
      </c>
    </row>
    <row r="224" spans="1:65" x14ac:dyDescent="0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8">
        <f>IF(OR($B224="",$C224="",$D224="",$E224="",$F224="",$G224="",$H224="",$I224="",$J224="",$K224="",$L224=""),"",IF($B224="Female",1/(1+EXP(-SUMPRODUCT(Engine!$C$6978:$C$7009,INDIRECT("Coefficients!$B$2:$B$33")))),1/(1+EXP(-SUMPRODUCT(Engine!$C$6978:$C$7009,INDIRECT("Coefficients!$C$2:$C$33"))))))</f>
      </c>
      <c r="Q224" s="8">
        <f>IF(OR($B224="",$C224="",$D224="",$E224="",$F224="",$G224="",$H224="",$I224="",$J224="",$K224="",$L224=""),"",IF($B224="Female",1/(1+EXP(-SUMPRODUCT(Engine!$C$6978:$C$7009,INDIRECT("Coefficients!$D$2:$D$33")))),1/(1+EXP(-SUMPRODUCT(Engine!$C$6978:$C$7009,INDIRECT("Coefficients!$E$2:$E$33"))))))</f>
      </c>
      <c r="R224" s="8">
        <f>IF(OR($B224="",$C224="",$D224="",$E224="",$F224="",$G224="",$H224="",$I224="",$J224="",$K224="",$L224=""),"",IF($B224="Female",1/(1+EXP(-SUMPRODUCT(Engine!$C$6978:$C$7009,INDIRECT("Coefficients!$F$2:$F$33")))),1/(1+EXP(-SUMPRODUCT(Engine!$C$6978:$C$7009,INDIRECT("Coefficients!$G$2:$G$33"))))))</f>
      </c>
      <c r="S224" s="8">
        <f>IF(OR($B224="",$C224="",$D224="",$E224="",$F224="",$G224="",$H224="",$I224="",$J224="",$K224="",$L224=""),"",IF($B224="Female",1/(1+EXP(-SUMPRODUCT(Engine!$C$6978:$C$7009,INDIRECT("Coefficients!$H$2:$H$33")))),1/(1+EXP(-SUMPRODUCT(Engine!$C$6978:$C$7009,INDIRECT("Coefficients!$I$2:$I$33"))))))</f>
      </c>
      <c r="T224" s="8">
        <f>IF(OR($B224="",$C224="",$D224="",$E224="",$F224="",$G224="",$H224="",$I224="",$J224="",$K224="",$L224=""),"",IF($B224="Female",1/(1+EXP(-SUMPRODUCT(Engine!$C$6978:$C$7009,INDIRECT("Coefficients!$J$2:$J$33")))),1/(1+EXP(-SUMPRODUCT(Engine!$C$6978:$C$7009,INDIRECT("Coefficients!$K$2:$K$33"))))))</f>
      </c>
      <c r="U224" s="8">
        <f>IF(OR($B224="",$C224="",$D224="",$E224="",$F224="",$G224="",$H224="",$I224="",$J224="",$K224="",$L224=""),"",IF($B224="Female",1/(1+EXP(-SUMPRODUCT(Engine!$C$6978:$C$7009,INDIRECT("Coefficients!$L$2:$L$33")))),1/(1+EXP(-SUMPRODUCT(Engine!$C$6978:$C$7009,INDIRECT("Coefficients!$M$2:$M$33"))))))</f>
      </c>
      <c r="V224" s="8">
        <f>IF(OR($B224="",$C224="",$D224="",$E224="",$F224="",$G224="",$H224="",$I224="",$J224="",$K224="",$L224=""),"",IF($B224="Female",1/(1+EXP(-SUMPRODUCT(Engine!$C$6978:$C$7009,INDIRECT("Coefficients!$N$2:$N$33")))),1/(1+EXP(-SUMPRODUCT(Engine!$C$6978:$C$7009,INDIRECT("Coefficients!$O$2:$O$33"))))))</f>
      </c>
      <c r="W224" s="8">
        <f>IF(OR($B224="",$C224="",$D224="",$E224="",$F224="",$G224="",$H224="",$I224="",$J224="",$K224="",$L224=""),"",IF($B224="Female",1/(1+EXP(-SUMPRODUCT(Engine!$C$6978:$C$7009,INDIRECT("Coefficients!$P$2:$P$33")))),1/(1+EXP(-SUMPRODUCT(Engine!$C$6978:$C$7009,INDIRECT("Coefficients!$Q$2:$Q$33"))))))</f>
      </c>
      <c r="X224" s="8">
        <f>IF(OR($B224="",$C224="",$D224="",$E224="",$F224="",$G224="",$H224="",$I224="",$J224="",$K224="",$L224=""),"",IF($B224="Female",1/(1+EXP(-SUMPRODUCT(Engine!$C$6978:$C$7009,INDIRECT("Coefficients!$R$2:$R$33")))),1/(1+EXP(-SUMPRODUCT(Engine!$C$6978:$C$7009,INDIRECT("Coefficients!$S$2:$S$33"))))))</f>
      </c>
      <c r="Y224" s="8">
        <f>IF(OR($B224="",$C224="",$D224="",$E224="",$F224="",$G224="",$H224="",$I224="",$J224="",$K224="",$L224=""),"",IF($B224="Female",1/(1+EXP(-SUMPRODUCT(Engine!$C$6978:$C$7009,INDIRECT("Coefficients!$T$2:$T$33")))),1/(1+EXP(-SUMPRODUCT(Engine!$C$6978:$C$7009,INDIRECT("Coefficients!$U$2:$U$33"))))))</f>
      </c>
      <c r="Z224" s="8">
        <f>IF(OR($B224="",$C224="",$D224="",$E224="",$F224="",$G224="",$H224="",$I224="",$J224="",$K224="",$L224=""),"",IF($B224="Female",1/(1+EXP(-SUMPRODUCT(Engine!$C$6978:$C$7009,INDIRECT("Coefficients!$V$2:$V$33")))),1/(1+EXP(-SUMPRODUCT(Engine!$C$6978:$C$7009,INDIRECT("Coefficients!$W$2:$W$33"))))))</f>
      </c>
      <c r="AA224" s="8">
        <f>IF(OR($B224="",$C224="",$D224="",$E224="",$F224="",$G224="",$H224="",$I224="",$J224="",$K224="",$L224=""),"",IF($B224="Female",1/(1+EXP(-SUMPRODUCT(Engine!$C$6978:$C$7009,INDIRECT("Coefficients!$X$2:$X$33")))),1/(1+EXP(-SUMPRODUCT(Engine!$C$6978:$C$7009,INDIRECT("Coefficients!$Y$2:$Y$33"))))))</f>
      </c>
      <c r="AB224" s="8">
        <f>IF(OR($B224="",$C224="",$D224="",$E224="",$F224="",$G224="",$H224="",$I224="",$J224="",$K224="",$L224=""),"",IF($B224="Female",1/(1+EXP(-SUMPRODUCT(Engine!$C$6978:$C$7009,INDIRECT("Coefficients!$Z$2:$Z$33")))),1/(1+EXP(-SUMPRODUCT(Engine!$C$6978:$C$7009,INDIRECT("Coefficients!$AA$2:$AA$33"))))))</f>
      </c>
      <c r="AC224" s="8">
        <f>IF(OR($B224="",$C224="",$D224="",$E224="",$F224="",$G224="",$H224="",$I224="",$J224="",$K224="",$L224=""),"",IF($B224="Female",1/(1+EXP(-SUMPRODUCT(Engine!$C$6978:$C$7009,INDIRECT("Coefficients!$AB$2:$AB$33")))),1/(1+EXP(-SUMPRODUCT(Engine!$C$6978:$C$7009,INDIRECT("Coefficients!$AC$2:$AC$33"))))))</f>
      </c>
      <c r="AD224" s="8">
        <f>IF(OR($B224="",$C224="",$D224="",$E224="",$F224="",$G224="",$H224="",$I224="",$J224="",$K224="",$L224=""),"",IF($B224="Female",1/(1+EXP(-SUMPRODUCT(Engine!$C$6978:$C$7009,INDIRECT("Coefficients!$AD$2:$AD$33")))),1/(1+EXP(-SUMPRODUCT(Engine!$C$6978:$C$7009,INDIRECT("Coefficients!$AE$2:$AE$33"))))))</f>
      </c>
      <c r="AE224" s="8">
        <f>IF(OR($B224="",$C224="",$D224="",$E224="",$F224="",$G224="",$H224="",$I224="",$J224="",$K224="",$L224=""),"",IF($B224="Female",1/(1+EXP(-SUMPRODUCT(Engine!$C$6978:$C$7009,INDIRECT("Coefficients!$AF$2:$AF$33")))),1/(1+EXP(-SUMPRODUCT(Engine!$C$6978:$C$7009,INDIRECT("Coefficients!$AG$2:$AG$33"))))))</f>
      </c>
      <c r="AF224" s="8">
        <f>IF(OR($B224="",$C224="",$D224="",$E224="",$F224="",$G224="",$H224="",$I224="",$J224="",$K224="",$L224=""),"",IF($B224="Female",1/(1+EXP(-SUMPRODUCT(Engine!$C$6978:$C$7009,INDIRECT("Coefficients!$AH$2:$AH$33")))),1/(1+EXP(-SUMPRODUCT(Engine!$C$6978:$C$7009,INDIRECT("Coefficients!$AI$2:$AI$33"))))))</f>
      </c>
      <c r="AG224" s="8">
        <f>IF(OR($B224="",$C224="",$D224="",$E224="",$F224="",$G224="",$H224="",$I224="",$J224="",$K224="",$L224=""),"",IF($B224="Female",1/(1+EXP(-SUMPRODUCT(Engine!$C$6978:$C$7009,INDIRECT("Coefficients!$AJ$2:$AJ$33")))),1/(1+EXP(-SUMPRODUCT(Engine!$C$6978:$C$7009,INDIRECT("Coefficients!$AK$2:$AK$33"))))))</f>
      </c>
      <c r="AH224" s="8">
        <f>IF(OR($B224="",$C224="",$D224="",$E224="",$F224="",$G224="",$H224="",$I224="",$J224="",$K224="",$L224=""),"",IF($B224="Female",1/(1+EXP(-SUMPRODUCT(Engine!$C$6978:$C$7009,INDIRECT("Coefficients!$AL$2:$AL$33")))),1/(1+EXP(-SUMPRODUCT(Engine!$C$6978:$C$7009,INDIRECT("Coefficients!$AM$2:$AM$33"))))))</f>
      </c>
      <c r="AI224" s="8">
        <f>IF(OR($B224="",$C224="",$D224="",$E224="",$F224="",$G224="",$H224="",$I224="",$J224="",$K224="",$L224=""),"",IF($B224="Female",1/(1+EXP(-SUMPRODUCT(Engine!$C$6978:$C$7009,INDIRECT("Coefficients!$AN$2:$AN$33")))),1/(1+EXP(-SUMPRODUCT(Engine!$C$6978:$C$7009,INDIRECT("Coefficients!$AO$2:$AO$33"))))))</f>
      </c>
      <c r="AJ224" s="8">
        <f>IF(OR($B224="",$C224="",$D224="",$E224="",$F224="",$G224="",$H224="",$I224="",$J224="",$K224="",$L224=""),"",IF($B224="Female",1/(1+EXP(-SUMPRODUCT(Engine!$C$6978:$C$7009,INDIRECT("Coefficients!$AP$2:$AP$33")))),1/(1+EXP(-SUMPRODUCT(Engine!$C$6978:$C$7009,INDIRECT("Coefficients!$AQ$2:$AQ$33"))))))</f>
      </c>
      <c r="AK224" s="8">
        <f>IF(OR($B224="",$C224="",$D224="",$E224="",$F224="",$G224="",$H224="",$I224="",$J224="",$K224="",$L224=""),"",IF($B224="Female",1/(1+EXP(-SUMPRODUCT(Engine!$C$6978:$C$7009,INDIRECT("Coefficients!$AR$2:$AR$33")))),1/(1+EXP(-SUMPRODUCT(Engine!$C$6978:$C$7009,INDIRECT("Coefficients!$AS$2:$AS$33"))))))</f>
      </c>
      <c r="AL224" s="8">
        <f>IF(OR($B224="",$C224="",$D224="",$E224="",$F224="",$G224="",$H224="",$I224="",$J224="",$K224="",$L224=""),"",IF($B224="Female",1/(1+EXP(-SUMPRODUCT(Engine!$C$6978:$C$7009,INDIRECT("Coefficients!$AT$2:$AT$33")))),1/(1+EXP(-SUMPRODUCT(Engine!$C$6978:$C$7009,INDIRECT("Coefficients!$AU$2:$AU$33"))))))</f>
      </c>
      <c r="AM224" s="8">
        <f>IF(OR($B224="",$C224="",$D224="",$E224="",$F224="",$G224="",$H224="",$I224="",$J224="",$K224="",$L224=""),"",IF($B224="Female",1/(1+EXP(-SUMPRODUCT(Engine!$C$6978:$C$7009,INDIRECT("Coefficients!$AV$2:$AV$33")))),1/(1+EXP(-SUMPRODUCT(Engine!$C$6978:$C$7009,INDIRECT("Coefficients!$AW$2:$AW$33"))))))</f>
      </c>
      <c r="AN224" s="8">
        <f>IF(OR($B224="",$C224="",$D224="",$E224="",$F224="",$G224="",$H224="",$I224="",$J224="",$K224="",$L224=""),"",IF($B224="Female",1/(1+EXP(-SUMPRODUCT(Engine!$C$6978:$C$7009,INDIRECT("Coefficients!$AX$2:$AX$33")))),1/(1+EXP(-SUMPRODUCT(Engine!$C$6978:$C$7009,INDIRECT("Coefficients!$AY$2:$AY$33"))))))</f>
      </c>
      <c r="AO224" s="8">
        <f>IF(OR($B224="",$C224="",$D224="",$E224="",$F224="",$G224="",$H224="",$I224="",$J224="",$K224="",$L224=""),"",IF($B224="Female",1/(1+EXP(-SUMPRODUCT(Engine!$C$6978:$C$7009,INDIRECT("Coefficients!$AZ$2:$AZ$33")))),1/(1+EXP(-SUMPRODUCT(Engine!$C$6978:$C$7009,INDIRECT("Coefficients!$BA$2:$BA$33"))))))</f>
      </c>
      <c r="AP224" s="8">
        <f>IF(OR($B224="",$C224="",$D224="",$E224="",$F224="",$G224="",$H224="",$I224="",$J224="",$K224="",$L224=""),"",IF($B224="Female",1/(1+EXP(-SUMPRODUCT(Engine!$C$6978:$C$7009,INDIRECT("Coefficients!$BB$2:$BB$33")))),1/(1+EXP(-SUMPRODUCT(Engine!$C$6978:$C$7009,INDIRECT("Coefficients!$BC$2:$BC$33"))))))</f>
      </c>
      <c r="AQ224" s="8">
        <f>IF(OR($B224="",$C224="",$D224="",$E224="",$F224="",$G224="",$H224="",$I224="",$J224="",$K224="",$L224=""),"",IF($B224="Female",1/(1+EXP(-SUMPRODUCT(Engine!$C$6978:$C$7009,INDIRECT("Coefficients!$BD$2:$BD$33")))),1/(1+EXP(-SUMPRODUCT(Engine!$C$6978:$C$7009,INDIRECT("Coefficients!$BE$2:$BE$33"))))))</f>
      </c>
      <c r="AR224" s="8">
        <f>IF(OR($B224="",$C224="",$D224="",$E224="",$F224="",$G224="",$H224="",$I224="",$J224="",$K224="",$L224=""),"",IF($B224="Female",1/(1+EXP(-SUMPRODUCT(Engine!$C$6978:$C$7009,INDIRECT("Coefficients!$BF$2:$BF$33")))),1/(1+EXP(-SUMPRODUCT(Engine!$C$6978:$C$7009,INDIRECT("Coefficients!$BG$2:$BG$33"))))))</f>
      </c>
      <c r="AS224" s="8">
        <f>IF(OR($B224="",$C224="",$D224="",$E224="",$F224="",$G224="",$H224="",$I224="",$J224="",$K224="",$L224=""),"",IF($B224="Female",1/(1+EXP(-SUMPRODUCT(Engine!$C$6978:$C$7009,INDIRECT("Coefficients!$BH$2:$BH$33")))),1/(1+EXP(-SUMPRODUCT(Engine!$C$6978:$C$7009,INDIRECT("Coefficients!$BI$2:$BI$33"))))))</f>
      </c>
      <c r="AT224" s="8">
        <f>IF(OR($B224="",$C224="",$D224="",$E224="",$F224="",$G224="",$H224="",$I224="",$J224="",$K224="",$L224=""),"",IF($B224="Female",1/(1+EXP(-SUMPRODUCT(Engine!$C$6978:$C$7009,INDIRECT("Coefficients!$BJ$2:$BJ$33")))),1/(1+EXP(-SUMPRODUCT(Engine!$C$6978:$C$7009,INDIRECT("Coefficients!$BK$2:$BK$33"))))))</f>
      </c>
      <c r="AU224" s="8">
        <f>IF(OR($B224="",$C224="",$D224="",$E224="",$F224="",$G224="",$H224="",$I224="",$J224="",$K224="",$L224=""),"",IF($B224="Female",1/(1+EXP(-SUMPRODUCT(Engine!$C$6978:$C$7009,INDIRECT("Coefficients!$BL$2:$BL$33")))),1/(1+EXP(-SUMPRODUCT(Engine!$C$6978:$C$7009,INDIRECT("Coefficients!$BM$2:$BM$33"))))))</f>
      </c>
      <c r="AV224" s="8">
        <f>IF(OR($B224="",$C224="",$D224="",$E224="",$F224="",$G224="",$H224="",$I224="",$J224="",$K224="",$L224=""),"",IF($B224="Female",1/(1+EXP(-SUMPRODUCT(Engine!$C$6978:$C$7009,INDIRECT("Coefficients!$BN$2:$BN$33")))),1/(1+EXP(-SUMPRODUCT(Engine!$C$6978:$C$7009,INDIRECT("Coefficients!$BO$2:$BO$33"))))))</f>
      </c>
      <c r="AW224" s="8">
        <f>IF(OR($B224="",$C224="",$D224="",$E224="",$F224="",$G224="",$H224="",$I224="",$J224="",$K224="",$L224=""),"",IF($B224="Female",1/(1+EXP(-SUMPRODUCT(Engine!$C$6978:$C$7009,INDIRECT("Coefficients!$BP$2:$BP$33")))),1/(1+EXP(-SUMPRODUCT(Engine!$C$6978:$C$7009,INDIRECT("Coefficients!$BQ$2:$BQ$33"))))))</f>
      </c>
      <c r="AX224" s="8">
        <f>IF(OR($B224="",$C224="",$D224="",$E224="",$F224="",$G224="",$H224="",$I224="",$J224="",$K224="",$L224=""),"",IF($B224="Female",1/(1+EXP(-SUMPRODUCT(Engine!$C$6978:$C$7009,INDIRECT("Coefficients!$BR$2:$BR$33")))),1/(1+EXP(-SUMPRODUCT(Engine!$C$6978:$C$7009,INDIRECT("Coefficients!$BS$2:$BS$33"))))))</f>
      </c>
      <c r="AY224" s="8">
        <f>IF(OR($B224="",$C224="",$D224="",$E224="",$F224="",$G224="",$H224="",$I224="",$J224="",$K224="",$L224=""),"",IF($B224="Female",1/(1+EXP(-SUMPRODUCT(Engine!$C$6978:$C$7009,INDIRECT("Coefficients!$BT$2:$BT$33")))),1/(1+EXP(-SUMPRODUCT(Engine!$C$6978:$C$7009,INDIRECT("Coefficients!$BU$2:$BU$33"))))))</f>
      </c>
      <c r="AZ224" s="8">
        <f>IF(OR($B224="",$C224="",$D224="",$E224="",$F224="",$G224="",$H224="",$I224="",$J224="",$K224="",$L224=""),"",IF($B224="Female",1/(1+EXP(-SUMPRODUCT(Engine!$C$6978:$C$7009,INDIRECT("Coefficients!$BV$2:$BV$33")))),1/(1+EXP(-SUMPRODUCT(Engine!$C$6978:$C$7009,INDIRECT("Coefficients!$BW$2:$BW$33"))))))</f>
      </c>
      <c r="BA224" s="8">
        <f>IF(OR($B224="",$C224="",$D224="",$E224="",$F224="",$G224="",$H224="",$I224="",$J224="",$K224="",$L224=""),"",IF($B224="Female",1/(1+EXP(-SUMPRODUCT(Engine!$C$6978:$C$7009,INDIRECT("Coefficients!$BX$2:$BX$33")))),1/(1+EXP(-SUMPRODUCT(Engine!$C$6978:$C$7009,INDIRECT("Coefficients!$BY$2:$BY$33"))))))</f>
      </c>
      <c r="BB224" s="8">
        <f>IF(OR($B224="",$C224="",$D224="",$E224="",$F224="",$G224="",$H224="",$I224="",$J224="",$K224="",$L224=""),"",IF($B224="Female",1/(1+EXP(-SUMPRODUCT(Engine!$C$6978:$C$7009,INDIRECT("Coefficients!$BZ$2:$BZ$33")))),1/(1+EXP(-SUMPRODUCT(Engine!$C$6978:$C$7009,INDIRECT("Coefficients!$CA$2:$CA$33"))))))</f>
      </c>
      <c r="BC224" s="8">
        <f>IF(OR($B224="",$C224="",$D224="",$E224="",$F224="",$G224="",$H224="",$I224="",$J224="",$K224="",$L224=""),"",IF($B224="Female",1/(1+EXP(-SUMPRODUCT(Engine!$C$6978:$C$7009,INDIRECT("Coefficients!$CB$2:$CB$33")))),1/(1+EXP(-SUMPRODUCT(Engine!$C$6978:$C$7009,INDIRECT("Coefficients!$CC$2:$CC$33"))))))</f>
      </c>
      <c r="BD224" s="8">
        <f>IF(OR($B224="",$C224="",$D224="",$E224="",$F224="",$G224="",$H224="",$I224="",$J224="",$K224="",$L224=""),"",IF($B224="Female",1/(1+EXP(-SUMPRODUCT(Engine!$C$6978:$C$7009,INDIRECT("Coefficients!$CD$2:$CD$33")))),1/(1+EXP(-SUMPRODUCT(Engine!$C$6978:$C$7009,INDIRECT("Coefficients!$CE$2:$CE$33"))))))</f>
      </c>
      <c r="BE224" s="8">
        <f>IF(OR($B224="",$C224="",$D224="",$E224="",$F224="",$G224="",$H224="",$I224="",$J224="",$K224="",$L224=""),"",IF($B224="Female",1/(1+EXP(-SUMPRODUCT(Engine!$C$6978:$C$7009,INDIRECT("Coefficients!$CF$2:$CF$33")))),1/(1+EXP(-SUMPRODUCT(Engine!$C$6978:$C$7009,INDIRECT("Coefficients!$CG$2:$CG$33"))))))</f>
      </c>
      <c r="BF224" s="8">
        <f>IF(OR($B224="",$C224="",$D224="",$E224="",$F224="",$G224="",$H224="",$I224="",$J224="",$K224="",$L224=""),"",IF($B224="Female",1/(1+EXP(-SUMPRODUCT(Engine!$C$6978:$C$7009,INDIRECT("Coefficients!$CH$2:$CH$33")))),1/(1+EXP(-SUMPRODUCT(Engine!$C$6978:$C$7009,INDIRECT("Coefficients!$CI$2:$CI$33"))))))</f>
      </c>
      <c r="BG224" s="8">
        <f>IF(OR($B224="",$C224="",$D224="",$E224="",$F224="",$G224="",$H224="",$I224="",$J224="",$K224="",$L224=""),"",IF($B224="Female",1/(1+EXP(-SUMPRODUCT(Engine!$C$6978:$C$7009,INDIRECT("Coefficients!$CJ$2:$CJ$33")))),1/(1+EXP(-SUMPRODUCT(Engine!$C$6978:$C$7009,INDIRECT("Coefficients!$CK$2:$CK$33"))))))</f>
      </c>
      <c r="BH224" s="8">
        <f>IF(OR($B224="",$C224="",$D224="",$E224="",$F224="",$G224="",$H224="",$I224="",$J224="",$K224="",$L224=""),"",IF($B224="Female",1/(1+EXP(-SUMPRODUCT(Engine!$C$6978:$C$7009,INDIRECT("Coefficients!$CL$2:$CL$33")))),1/(1+EXP(-SUMPRODUCT(Engine!$C$6978:$C$7009,INDIRECT("Coefficients!$CM$2:$CM$33"))))))</f>
      </c>
      <c r="BI224" s="8">
        <f>IF(OR($B224="",$C224="",$D224="",$E224="",$F224="",$G224="",$H224="",$I224="",$J224="",$K224="",$L224=""),"",IF($B224="Female",1/(1+EXP(-SUMPRODUCT(Engine!$C$6978:$C$7009,INDIRECT("Coefficients!$CN$2:$CN$33")))),1/(1+EXP(-SUMPRODUCT(Engine!$C$6978:$C$7009,INDIRECT("Coefficients!$CO$2:$CO$33"))))))</f>
      </c>
      <c r="BJ224" s="8">
        <f>IF(OR($B224="",$C224="",$D224="",$E224="",$F224="",$G224="",$H224="",$I224="",$J224="",$K224="",$L224=""),"",IF($B224="Female",1/(1+EXP(-SUMPRODUCT(Engine!$C$6978:$C$7009,INDIRECT("Coefficients!$CP$2:$CP$33")))),1/(1+EXP(-SUMPRODUCT(Engine!$C$6978:$C$7009,INDIRECT("Coefficients!$CQ$2:$CQ$33"))))))</f>
      </c>
      <c r="BK224" s="8">
        <f>IF(OR($B224="",$C224="",$D224="",$E224="",$F224="",$G224="",$H224="",$I224="",$J224="",$K224="",$L224=""),"",IF($B224="Female",1/(1+EXP(-SUMPRODUCT(Engine!$C$6978:$C$7009,INDIRECT("Coefficients!$CR$2:$CR$33")))),1/(1+EXP(-SUMPRODUCT(Engine!$C$6978:$C$7009,INDIRECT("Coefficients!$CS$2:$CS$33"))))))</f>
      </c>
      <c r="BL224" s="8">
        <f>IF(OR($B224="",$C224="",$D224="",$E224="",$F224="",$G224="",$H224="",$I224="",$J224="",$K224="",$L224=""),"",IF($B224="Female",1/(1+EXP(-SUMPRODUCT(Engine!$C$6978:$C$7009,INDIRECT("Coefficients!$CT$2:$CT$33")))),1/(1+EXP(-SUMPRODUCT(Engine!$C$6978:$C$7009,INDIRECT("Coefficients!$CU$2:$CU$33"))))))</f>
      </c>
      <c r="BM224" s="8">
        <f>IF(OR($B224="",$C224="",$D224="",$E224="",$F224="",$G224="",$H224="",$I224="",$J224="",$K224="",$L224=""),"",IF($B224="Female",1/(1+EXP(-SUMPRODUCT(Engine!$C$6978:$C$7009,INDIRECT("Coefficients!$CV$2:$CV$33")))),1/(1+EXP(-SUMPRODUCT(Engine!$C$6978:$C$7009,INDIRECT("Coefficients!$CW$2:$CW$33"))))))</f>
      </c>
    </row>
    <row r="225" spans="1:65" x14ac:dyDescent="0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8">
        <f>IF(OR($B225="",$C225="",$D225="",$E225="",$F225="",$G225="",$H225="",$I225="",$J225="",$K225="",$L225=""),"",IF($B225="Female",1/(1+EXP(-SUMPRODUCT(Engine!$C$7010:$C$7041,INDIRECT("Coefficients!$B$2:$B$33")))),1/(1+EXP(-SUMPRODUCT(Engine!$C$7010:$C$7041,INDIRECT("Coefficients!$C$2:$C$33"))))))</f>
      </c>
      <c r="Q225" s="8">
        <f>IF(OR($B225="",$C225="",$D225="",$E225="",$F225="",$G225="",$H225="",$I225="",$J225="",$K225="",$L225=""),"",IF($B225="Female",1/(1+EXP(-SUMPRODUCT(Engine!$C$7010:$C$7041,INDIRECT("Coefficients!$D$2:$D$33")))),1/(1+EXP(-SUMPRODUCT(Engine!$C$7010:$C$7041,INDIRECT("Coefficients!$E$2:$E$33"))))))</f>
      </c>
      <c r="R225" s="8">
        <f>IF(OR($B225="",$C225="",$D225="",$E225="",$F225="",$G225="",$H225="",$I225="",$J225="",$K225="",$L225=""),"",IF($B225="Female",1/(1+EXP(-SUMPRODUCT(Engine!$C$7010:$C$7041,INDIRECT("Coefficients!$F$2:$F$33")))),1/(1+EXP(-SUMPRODUCT(Engine!$C$7010:$C$7041,INDIRECT("Coefficients!$G$2:$G$33"))))))</f>
      </c>
      <c r="S225" s="8">
        <f>IF(OR($B225="",$C225="",$D225="",$E225="",$F225="",$G225="",$H225="",$I225="",$J225="",$K225="",$L225=""),"",IF($B225="Female",1/(1+EXP(-SUMPRODUCT(Engine!$C$7010:$C$7041,INDIRECT("Coefficients!$H$2:$H$33")))),1/(1+EXP(-SUMPRODUCT(Engine!$C$7010:$C$7041,INDIRECT("Coefficients!$I$2:$I$33"))))))</f>
      </c>
      <c r="T225" s="8">
        <f>IF(OR($B225="",$C225="",$D225="",$E225="",$F225="",$G225="",$H225="",$I225="",$J225="",$K225="",$L225=""),"",IF($B225="Female",1/(1+EXP(-SUMPRODUCT(Engine!$C$7010:$C$7041,INDIRECT("Coefficients!$J$2:$J$33")))),1/(1+EXP(-SUMPRODUCT(Engine!$C$7010:$C$7041,INDIRECT("Coefficients!$K$2:$K$33"))))))</f>
      </c>
      <c r="U225" s="8">
        <f>IF(OR($B225="",$C225="",$D225="",$E225="",$F225="",$G225="",$H225="",$I225="",$J225="",$K225="",$L225=""),"",IF($B225="Female",1/(1+EXP(-SUMPRODUCT(Engine!$C$7010:$C$7041,INDIRECT("Coefficients!$L$2:$L$33")))),1/(1+EXP(-SUMPRODUCT(Engine!$C$7010:$C$7041,INDIRECT("Coefficients!$M$2:$M$33"))))))</f>
      </c>
      <c r="V225" s="8">
        <f>IF(OR($B225="",$C225="",$D225="",$E225="",$F225="",$G225="",$H225="",$I225="",$J225="",$K225="",$L225=""),"",IF($B225="Female",1/(1+EXP(-SUMPRODUCT(Engine!$C$7010:$C$7041,INDIRECT("Coefficients!$N$2:$N$33")))),1/(1+EXP(-SUMPRODUCT(Engine!$C$7010:$C$7041,INDIRECT("Coefficients!$O$2:$O$33"))))))</f>
      </c>
      <c r="W225" s="8">
        <f>IF(OR($B225="",$C225="",$D225="",$E225="",$F225="",$G225="",$H225="",$I225="",$J225="",$K225="",$L225=""),"",IF($B225="Female",1/(1+EXP(-SUMPRODUCT(Engine!$C$7010:$C$7041,INDIRECT("Coefficients!$P$2:$P$33")))),1/(1+EXP(-SUMPRODUCT(Engine!$C$7010:$C$7041,INDIRECT("Coefficients!$Q$2:$Q$33"))))))</f>
      </c>
      <c r="X225" s="8">
        <f>IF(OR($B225="",$C225="",$D225="",$E225="",$F225="",$G225="",$H225="",$I225="",$J225="",$K225="",$L225=""),"",IF($B225="Female",1/(1+EXP(-SUMPRODUCT(Engine!$C$7010:$C$7041,INDIRECT("Coefficients!$R$2:$R$33")))),1/(1+EXP(-SUMPRODUCT(Engine!$C$7010:$C$7041,INDIRECT("Coefficients!$S$2:$S$33"))))))</f>
      </c>
      <c r="Y225" s="8">
        <f>IF(OR($B225="",$C225="",$D225="",$E225="",$F225="",$G225="",$H225="",$I225="",$J225="",$K225="",$L225=""),"",IF($B225="Female",1/(1+EXP(-SUMPRODUCT(Engine!$C$7010:$C$7041,INDIRECT("Coefficients!$T$2:$T$33")))),1/(1+EXP(-SUMPRODUCT(Engine!$C$7010:$C$7041,INDIRECT("Coefficients!$U$2:$U$33"))))))</f>
      </c>
      <c r="Z225" s="8">
        <f>IF(OR($B225="",$C225="",$D225="",$E225="",$F225="",$G225="",$H225="",$I225="",$J225="",$K225="",$L225=""),"",IF($B225="Female",1/(1+EXP(-SUMPRODUCT(Engine!$C$7010:$C$7041,INDIRECT("Coefficients!$V$2:$V$33")))),1/(1+EXP(-SUMPRODUCT(Engine!$C$7010:$C$7041,INDIRECT("Coefficients!$W$2:$W$33"))))))</f>
      </c>
      <c r="AA225" s="8">
        <f>IF(OR($B225="",$C225="",$D225="",$E225="",$F225="",$G225="",$H225="",$I225="",$J225="",$K225="",$L225=""),"",IF($B225="Female",1/(1+EXP(-SUMPRODUCT(Engine!$C$7010:$C$7041,INDIRECT("Coefficients!$X$2:$X$33")))),1/(1+EXP(-SUMPRODUCT(Engine!$C$7010:$C$7041,INDIRECT("Coefficients!$Y$2:$Y$33"))))))</f>
      </c>
      <c r="AB225" s="8">
        <f>IF(OR($B225="",$C225="",$D225="",$E225="",$F225="",$G225="",$H225="",$I225="",$J225="",$K225="",$L225=""),"",IF($B225="Female",1/(1+EXP(-SUMPRODUCT(Engine!$C$7010:$C$7041,INDIRECT("Coefficients!$Z$2:$Z$33")))),1/(1+EXP(-SUMPRODUCT(Engine!$C$7010:$C$7041,INDIRECT("Coefficients!$AA$2:$AA$33"))))))</f>
      </c>
      <c r="AC225" s="8">
        <f>IF(OR($B225="",$C225="",$D225="",$E225="",$F225="",$G225="",$H225="",$I225="",$J225="",$K225="",$L225=""),"",IF($B225="Female",1/(1+EXP(-SUMPRODUCT(Engine!$C$7010:$C$7041,INDIRECT("Coefficients!$AB$2:$AB$33")))),1/(1+EXP(-SUMPRODUCT(Engine!$C$7010:$C$7041,INDIRECT("Coefficients!$AC$2:$AC$33"))))))</f>
      </c>
      <c r="AD225" s="8">
        <f>IF(OR($B225="",$C225="",$D225="",$E225="",$F225="",$G225="",$H225="",$I225="",$J225="",$K225="",$L225=""),"",IF($B225="Female",1/(1+EXP(-SUMPRODUCT(Engine!$C$7010:$C$7041,INDIRECT("Coefficients!$AD$2:$AD$33")))),1/(1+EXP(-SUMPRODUCT(Engine!$C$7010:$C$7041,INDIRECT("Coefficients!$AE$2:$AE$33"))))))</f>
      </c>
      <c r="AE225" s="8">
        <f>IF(OR($B225="",$C225="",$D225="",$E225="",$F225="",$G225="",$H225="",$I225="",$J225="",$K225="",$L225=""),"",IF($B225="Female",1/(1+EXP(-SUMPRODUCT(Engine!$C$7010:$C$7041,INDIRECT("Coefficients!$AF$2:$AF$33")))),1/(1+EXP(-SUMPRODUCT(Engine!$C$7010:$C$7041,INDIRECT("Coefficients!$AG$2:$AG$33"))))))</f>
      </c>
      <c r="AF225" s="8">
        <f>IF(OR($B225="",$C225="",$D225="",$E225="",$F225="",$G225="",$H225="",$I225="",$J225="",$K225="",$L225=""),"",IF($B225="Female",1/(1+EXP(-SUMPRODUCT(Engine!$C$7010:$C$7041,INDIRECT("Coefficients!$AH$2:$AH$33")))),1/(1+EXP(-SUMPRODUCT(Engine!$C$7010:$C$7041,INDIRECT("Coefficients!$AI$2:$AI$33"))))))</f>
      </c>
      <c r="AG225" s="8">
        <f>IF(OR($B225="",$C225="",$D225="",$E225="",$F225="",$G225="",$H225="",$I225="",$J225="",$K225="",$L225=""),"",IF($B225="Female",1/(1+EXP(-SUMPRODUCT(Engine!$C$7010:$C$7041,INDIRECT("Coefficients!$AJ$2:$AJ$33")))),1/(1+EXP(-SUMPRODUCT(Engine!$C$7010:$C$7041,INDIRECT("Coefficients!$AK$2:$AK$33"))))))</f>
      </c>
      <c r="AH225" s="8">
        <f>IF(OR($B225="",$C225="",$D225="",$E225="",$F225="",$G225="",$H225="",$I225="",$J225="",$K225="",$L225=""),"",IF($B225="Female",1/(1+EXP(-SUMPRODUCT(Engine!$C$7010:$C$7041,INDIRECT("Coefficients!$AL$2:$AL$33")))),1/(1+EXP(-SUMPRODUCT(Engine!$C$7010:$C$7041,INDIRECT("Coefficients!$AM$2:$AM$33"))))))</f>
      </c>
      <c r="AI225" s="8">
        <f>IF(OR($B225="",$C225="",$D225="",$E225="",$F225="",$G225="",$H225="",$I225="",$J225="",$K225="",$L225=""),"",IF($B225="Female",1/(1+EXP(-SUMPRODUCT(Engine!$C$7010:$C$7041,INDIRECT("Coefficients!$AN$2:$AN$33")))),1/(1+EXP(-SUMPRODUCT(Engine!$C$7010:$C$7041,INDIRECT("Coefficients!$AO$2:$AO$33"))))))</f>
      </c>
      <c r="AJ225" s="8">
        <f>IF(OR($B225="",$C225="",$D225="",$E225="",$F225="",$G225="",$H225="",$I225="",$J225="",$K225="",$L225=""),"",IF($B225="Female",1/(1+EXP(-SUMPRODUCT(Engine!$C$7010:$C$7041,INDIRECT("Coefficients!$AP$2:$AP$33")))),1/(1+EXP(-SUMPRODUCT(Engine!$C$7010:$C$7041,INDIRECT("Coefficients!$AQ$2:$AQ$33"))))))</f>
      </c>
      <c r="AK225" s="8">
        <f>IF(OR($B225="",$C225="",$D225="",$E225="",$F225="",$G225="",$H225="",$I225="",$J225="",$K225="",$L225=""),"",IF($B225="Female",1/(1+EXP(-SUMPRODUCT(Engine!$C$7010:$C$7041,INDIRECT("Coefficients!$AR$2:$AR$33")))),1/(1+EXP(-SUMPRODUCT(Engine!$C$7010:$C$7041,INDIRECT("Coefficients!$AS$2:$AS$33"))))))</f>
      </c>
      <c r="AL225" s="8">
        <f>IF(OR($B225="",$C225="",$D225="",$E225="",$F225="",$G225="",$H225="",$I225="",$J225="",$K225="",$L225=""),"",IF($B225="Female",1/(1+EXP(-SUMPRODUCT(Engine!$C$7010:$C$7041,INDIRECT("Coefficients!$AT$2:$AT$33")))),1/(1+EXP(-SUMPRODUCT(Engine!$C$7010:$C$7041,INDIRECT("Coefficients!$AU$2:$AU$33"))))))</f>
      </c>
      <c r="AM225" s="8">
        <f>IF(OR($B225="",$C225="",$D225="",$E225="",$F225="",$G225="",$H225="",$I225="",$J225="",$K225="",$L225=""),"",IF($B225="Female",1/(1+EXP(-SUMPRODUCT(Engine!$C$7010:$C$7041,INDIRECT("Coefficients!$AV$2:$AV$33")))),1/(1+EXP(-SUMPRODUCT(Engine!$C$7010:$C$7041,INDIRECT("Coefficients!$AW$2:$AW$33"))))))</f>
      </c>
      <c r="AN225" s="8">
        <f>IF(OR($B225="",$C225="",$D225="",$E225="",$F225="",$G225="",$H225="",$I225="",$J225="",$K225="",$L225=""),"",IF($B225="Female",1/(1+EXP(-SUMPRODUCT(Engine!$C$7010:$C$7041,INDIRECT("Coefficients!$AX$2:$AX$33")))),1/(1+EXP(-SUMPRODUCT(Engine!$C$7010:$C$7041,INDIRECT("Coefficients!$AY$2:$AY$33"))))))</f>
      </c>
      <c r="AO225" s="8">
        <f>IF(OR($B225="",$C225="",$D225="",$E225="",$F225="",$G225="",$H225="",$I225="",$J225="",$K225="",$L225=""),"",IF($B225="Female",1/(1+EXP(-SUMPRODUCT(Engine!$C$7010:$C$7041,INDIRECT("Coefficients!$AZ$2:$AZ$33")))),1/(1+EXP(-SUMPRODUCT(Engine!$C$7010:$C$7041,INDIRECT("Coefficients!$BA$2:$BA$33"))))))</f>
      </c>
      <c r="AP225" s="8">
        <f>IF(OR($B225="",$C225="",$D225="",$E225="",$F225="",$G225="",$H225="",$I225="",$J225="",$K225="",$L225=""),"",IF($B225="Female",1/(1+EXP(-SUMPRODUCT(Engine!$C$7010:$C$7041,INDIRECT("Coefficients!$BB$2:$BB$33")))),1/(1+EXP(-SUMPRODUCT(Engine!$C$7010:$C$7041,INDIRECT("Coefficients!$BC$2:$BC$33"))))))</f>
      </c>
      <c r="AQ225" s="8">
        <f>IF(OR($B225="",$C225="",$D225="",$E225="",$F225="",$G225="",$H225="",$I225="",$J225="",$K225="",$L225=""),"",IF($B225="Female",1/(1+EXP(-SUMPRODUCT(Engine!$C$7010:$C$7041,INDIRECT("Coefficients!$BD$2:$BD$33")))),1/(1+EXP(-SUMPRODUCT(Engine!$C$7010:$C$7041,INDIRECT("Coefficients!$BE$2:$BE$33"))))))</f>
      </c>
      <c r="AR225" s="8">
        <f>IF(OR($B225="",$C225="",$D225="",$E225="",$F225="",$G225="",$H225="",$I225="",$J225="",$K225="",$L225=""),"",IF($B225="Female",1/(1+EXP(-SUMPRODUCT(Engine!$C$7010:$C$7041,INDIRECT("Coefficients!$BF$2:$BF$33")))),1/(1+EXP(-SUMPRODUCT(Engine!$C$7010:$C$7041,INDIRECT("Coefficients!$BG$2:$BG$33"))))))</f>
      </c>
      <c r="AS225" s="8">
        <f>IF(OR($B225="",$C225="",$D225="",$E225="",$F225="",$G225="",$H225="",$I225="",$J225="",$K225="",$L225=""),"",IF($B225="Female",1/(1+EXP(-SUMPRODUCT(Engine!$C$7010:$C$7041,INDIRECT("Coefficients!$BH$2:$BH$33")))),1/(1+EXP(-SUMPRODUCT(Engine!$C$7010:$C$7041,INDIRECT("Coefficients!$BI$2:$BI$33"))))))</f>
      </c>
      <c r="AT225" s="8">
        <f>IF(OR($B225="",$C225="",$D225="",$E225="",$F225="",$G225="",$H225="",$I225="",$J225="",$K225="",$L225=""),"",IF($B225="Female",1/(1+EXP(-SUMPRODUCT(Engine!$C$7010:$C$7041,INDIRECT("Coefficients!$BJ$2:$BJ$33")))),1/(1+EXP(-SUMPRODUCT(Engine!$C$7010:$C$7041,INDIRECT("Coefficients!$BK$2:$BK$33"))))))</f>
      </c>
      <c r="AU225" s="8">
        <f>IF(OR($B225="",$C225="",$D225="",$E225="",$F225="",$G225="",$H225="",$I225="",$J225="",$K225="",$L225=""),"",IF($B225="Female",1/(1+EXP(-SUMPRODUCT(Engine!$C$7010:$C$7041,INDIRECT("Coefficients!$BL$2:$BL$33")))),1/(1+EXP(-SUMPRODUCT(Engine!$C$7010:$C$7041,INDIRECT("Coefficients!$BM$2:$BM$33"))))))</f>
      </c>
      <c r="AV225" s="8">
        <f>IF(OR($B225="",$C225="",$D225="",$E225="",$F225="",$G225="",$H225="",$I225="",$J225="",$K225="",$L225=""),"",IF($B225="Female",1/(1+EXP(-SUMPRODUCT(Engine!$C$7010:$C$7041,INDIRECT("Coefficients!$BN$2:$BN$33")))),1/(1+EXP(-SUMPRODUCT(Engine!$C$7010:$C$7041,INDIRECT("Coefficients!$BO$2:$BO$33"))))))</f>
      </c>
      <c r="AW225" s="8">
        <f>IF(OR($B225="",$C225="",$D225="",$E225="",$F225="",$G225="",$H225="",$I225="",$J225="",$K225="",$L225=""),"",IF($B225="Female",1/(1+EXP(-SUMPRODUCT(Engine!$C$7010:$C$7041,INDIRECT("Coefficients!$BP$2:$BP$33")))),1/(1+EXP(-SUMPRODUCT(Engine!$C$7010:$C$7041,INDIRECT("Coefficients!$BQ$2:$BQ$33"))))))</f>
      </c>
      <c r="AX225" s="8">
        <f>IF(OR($B225="",$C225="",$D225="",$E225="",$F225="",$G225="",$H225="",$I225="",$J225="",$K225="",$L225=""),"",IF($B225="Female",1/(1+EXP(-SUMPRODUCT(Engine!$C$7010:$C$7041,INDIRECT("Coefficients!$BR$2:$BR$33")))),1/(1+EXP(-SUMPRODUCT(Engine!$C$7010:$C$7041,INDIRECT("Coefficients!$BS$2:$BS$33"))))))</f>
      </c>
      <c r="AY225" s="8">
        <f>IF(OR($B225="",$C225="",$D225="",$E225="",$F225="",$G225="",$H225="",$I225="",$J225="",$K225="",$L225=""),"",IF($B225="Female",1/(1+EXP(-SUMPRODUCT(Engine!$C$7010:$C$7041,INDIRECT("Coefficients!$BT$2:$BT$33")))),1/(1+EXP(-SUMPRODUCT(Engine!$C$7010:$C$7041,INDIRECT("Coefficients!$BU$2:$BU$33"))))))</f>
      </c>
      <c r="AZ225" s="8">
        <f>IF(OR($B225="",$C225="",$D225="",$E225="",$F225="",$G225="",$H225="",$I225="",$J225="",$K225="",$L225=""),"",IF($B225="Female",1/(1+EXP(-SUMPRODUCT(Engine!$C$7010:$C$7041,INDIRECT("Coefficients!$BV$2:$BV$33")))),1/(1+EXP(-SUMPRODUCT(Engine!$C$7010:$C$7041,INDIRECT("Coefficients!$BW$2:$BW$33"))))))</f>
      </c>
      <c r="BA225" s="8">
        <f>IF(OR($B225="",$C225="",$D225="",$E225="",$F225="",$G225="",$H225="",$I225="",$J225="",$K225="",$L225=""),"",IF($B225="Female",1/(1+EXP(-SUMPRODUCT(Engine!$C$7010:$C$7041,INDIRECT("Coefficients!$BX$2:$BX$33")))),1/(1+EXP(-SUMPRODUCT(Engine!$C$7010:$C$7041,INDIRECT("Coefficients!$BY$2:$BY$33"))))))</f>
      </c>
      <c r="BB225" s="8">
        <f>IF(OR($B225="",$C225="",$D225="",$E225="",$F225="",$G225="",$H225="",$I225="",$J225="",$K225="",$L225=""),"",IF($B225="Female",1/(1+EXP(-SUMPRODUCT(Engine!$C$7010:$C$7041,INDIRECT("Coefficients!$BZ$2:$BZ$33")))),1/(1+EXP(-SUMPRODUCT(Engine!$C$7010:$C$7041,INDIRECT("Coefficients!$CA$2:$CA$33"))))))</f>
      </c>
      <c r="BC225" s="8">
        <f>IF(OR($B225="",$C225="",$D225="",$E225="",$F225="",$G225="",$H225="",$I225="",$J225="",$K225="",$L225=""),"",IF($B225="Female",1/(1+EXP(-SUMPRODUCT(Engine!$C$7010:$C$7041,INDIRECT("Coefficients!$CB$2:$CB$33")))),1/(1+EXP(-SUMPRODUCT(Engine!$C$7010:$C$7041,INDIRECT("Coefficients!$CC$2:$CC$33"))))))</f>
      </c>
      <c r="BD225" s="8">
        <f>IF(OR($B225="",$C225="",$D225="",$E225="",$F225="",$G225="",$H225="",$I225="",$J225="",$K225="",$L225=""),"",IF($B225="Female",1/(1+EXP(-SUMPRODUCT(Engine!$C$7010:$C$7041,INDIRECT("Coefficients!$CD$2:$CD$33")))),1/(1+EXP(-SUMPRODUCT(Engine!$C$7010:$C$7041,INDIRECT("Coefficients!$CE$2:$CE$33"))))))</f>
      </c>
      <c r="BE225" s="8">
        <f>IF(OR($B225="",$C225="",$D225="",$E225="",$F225="",$G225="",$H225="",$I225="",$J225="",$K225="",$L225=""),"",IF($B225="Female",1/(1+EXP(-SUMPRODUCT(Engine!$C$7010:$C$7041,INDIRECT("Coefficients!$CF$2:$CF$33")))),1/(1+EXP(-SUMPRODUCT(Engine!$C$7010:$C$7041,INDIRECT("Coefficients!$CG$2:$CG$33"))))))</f>
      </c>
      <c r="BF225" s="8">
        <f>IF(OR($B225="",$C225="",$D225="",$E225="",$F225="",$G225="",$H225="",$I225="",$J225="",$K225="",$L225=""),"",IF($B225="Female",1/(1+EXP(-SUMPRODUCT(Engine!$C$7010:$C$7041,INDIRECT("Coefficients!$CH$2:$CH$33")))),1/(1+EXP(-SUMPRODUCT(Engine!$C$7010:$C$7041,INDIRECT("Coefficients!$CI$2:$CI$33"))))))</f>
      </c>
      <c r="BG225" s="8">
        <f>IF(OR($B225="",$C225="",$D225="",$E225="",$F225="",$G225="",$H225="",$I225="",$J225="",$K225="",$L225=""),"",IF($B225="Female",1/(1+EXP(-SUMPRODUCT(Engine!$C$7010:$C$7041,INDIRECT("Coefficients!$CJ$2:$CJ$33")))),1/(1+EXP(-SUMPRODUCT(Engine!$C$7010:$C$7041,INDIRECT("Coefficients!$CK$2:$CK$33"))))))</f>
      </c>
      <c r="BH225" s="8">
        <f>IF(OR($B225="",$C225="",$D225="",$E225="",$F225="",$G225="",$H225="",$I225="",$J225="",$K225="",$L225=""),"",IF($B225="Female",1/(1+EXP(-SUMPRODUCT(Engine!$C$7010:$C$7041,INDIRECT("Coefficients!$CL$2:$CL$33")))),1/(1+EXP(-SUMPRODUCT(Engine!$C$7010:$C$7041,INDIRECT("Coefficients!$CM$2:$CM$33"))))))</f>
      </c>
      <c r="BI225" s="8">
        <f>IF(OR($B225="",$C225="",$D225="",$E225="",$F225="",$G225="",$H225="",$I225="",$J225="",$K225="",$L225=""),"",IF($B225="Female",1/(1+EXP(-SUMPRODUCT(Engine!$C$7010:$C$7041,INDIRECT("Coefficients!$CN$2:$CN$33")))),1/(1+EXP(-SUMPRODUCT(Engine!$C$7010:$C$7041,INDIRECT("Coefficients!$CO$2:$CO$33"))))))</f>
      </c>
      <c r="BJ225" s="8">
        <f>IF(OR($B225="",$C225="",$D225="",$E225="",$F225="",$G225="",$H225="",$I225="",$J225="",$K225="",$L225=""),"",IF($B225="Female",1/(1+EXP(-SUMPRODUCT(Engine!$C$7010:$C$7041,INDIRECT("Coefficients!$CP$2:$CP$33")))),1/(1+EXP(-SUMPRODUCT(Engine!$C$7010:$C$7041,INDIRECT("Coefficients!$CQ$2:$CQ$33"))))))</f>
      </c>
      <c r="BK225" s="8">
        <f>IF(OR($B225="",$C225="",$D225="",$E225="",$F225="",$G225="",$H225="",$I225="",$J225="",$K225="",$L225=""),"",IF($B225="Female",1/(1+EXP(-SUMPRODUCT(Engine!$C$7010:$C$7041,INDIRECT("Coefficients!$CR$2:$CR$33")))),1/(1+EXP(-SUMPRODUCT(Engine!$C$7010:$C$7041,INDIRECT("Coefficients!$CS$2:$CS$33"))))))</f>
      </c>
      <c r="BL225" s="8">
        <f>IF(OR($B225="",$C225="",$D225="",$E225="",$F225="",$G225="",$H225="",$I225="",$J225="",$K225="",$L225=""),"",IF($B225="Female",1/(1+EXP(-SUMPRODUCT(Engine!$C$7010:$C$7041,INDIRECT("Coefficients!$CT$2:$CT$33")))),1/(1+EXP(-SUMPRODUCT(Engine!$C$7010:$C$7041,INDIRECT("Coefficients!$CU$2:$CU$33"))))))</f>
      </c>
      <c r="BM225" s="8">
        <f>IF(OR($B225="",$C225="",$D225="",$E225="",$F225="",$G225="",$H225="",$I225="",$J225="",$K225="",$L225=""),"",IF($B225="Female",1/(1+EXP(-SUMPRODUCT(Engine!$C$7010:$C$7041,INDIRECT("Coefficients!$CV$2:$CV$33")))),1/(1+EXP(-SUMPRODUCT(Engine!$C$7010:$C$7041,INDIRECT("Coefficients!$CW$2:$CW$33"))))))</f>
      </c>
    </row>
    <row r="226" spans="1:65" x14ac:dyDescent="0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8">
        <f>IF(OR($B226="",$C226="",$D226="",$E226="",$F226="",$G226="",$H226="",$I226="",$J226="",$K226="",$L226=""),"",IF($B226="Female",1/(1+EXP(-SUMPRODUCT(Engine!$C$7042:$C$7073,INDIRECT("Coefficients!$B$2:$B$33")))),1/(1+EXP(-SUMPRODUCT(Engine!$C$7042:$C$7073,INDIRECT("Coefficients!$C$2:$C$33"))))))</f>
      </c>
      <c r="Q226" s="8">
        <f>IF(OR($B226="",$C226="",$D226="",$E226="",$F226="",$G226="",$H226="",$I226="",$J226="",$K226="",$L226=""),"",IF($B226="Female",1/(1+EXP(-SUMPRODUCT(Engine!$C$7042:$C$7073,INDIRECT("Coefficients!$D$2:$D$33")))),1/(1+EXP(-SUMPRODUCT(Engine!$C$7042:$C$7073,INDIRECT("Coefficients!$E$2:$E$33"))))))</f>
      </c>
      <c r="R226" s="8">
        <f>IF(OR($B226="",$C226="",$D226="",$E226="",$F226="",$G226="",$H226="",$I226="",$J226="",$K226="",$L226=""),"",IF($B226="Female",1/(1+EXP(-SUMPRODUCT(Engine!$C$7042:$C$7073,INDIRECT("Coefficients!$F$2:$F$33")))),1/(1+EXP(-SUMPRODUCT(Engine!$C$7042:$C$7073,INDIRECT("Coefficients!$G$2:$G$33"))))))</f>
      </c>
      <c r="S226" s="8">
        <f>IF(OR($B226="",$C226="",$D226="",$E226="",$F226="",$G226="",$H226="",$I226="",$J226="",$K226="",$L226=""),"",IF($B226="Female",1/(1+EXP(-SUMPRODUCT(Engine!$C$7042:$C$7073,INDIRECT("Coefficients!$H$2:$H$33")))),1/(1+EXP(-SUMPRODUCT(Engine!$C$7042:$C$7073,INDIRECT("Coefficients!$I$2:$I$33"))))))</f>
      </c>
      <c r="T226" s="8">
        <f>IF(OR($B226="",$C226="",$D226="",$E226="",$F226="",$G226="",$H226="",$I226="",$J226="",$K226="",$L226=""),"",IF($B226="Female",1/(1+EXP(-SUMPRODUCT(Engine!$C$7042:$C$7073,INDIRECT("Coefficients!$J$2:$J$33")))),1/(1+EXP(-SUMPRODUCT(Engine!$C$7042:$C$7073,INDIRECT("Coefficients!$K$2:$K$33"))))))</f>
      </c>
      <c r="U226" s="8">
        <f>IF(OR($B226="",$C226="",$D226="",$E226="",$F226="",$G226="",$H226="",$I226="",$J226="",$K226="",$L226=""),"",IF($B226="Female",1/(1+EXP(-SUMPRODUCT(Engine!$C$7042:$C$7073,INDIRECT("Coefficients!$L$2:$L$33")))),1/(1+EXP(-SUMPRODUCT(Engine!$C$7042:$C$7073,INDIRECT("Coefficients!$M$2:$M$33"))))))</f>
      </c>
      <c r="V226" s="8">
        <f>IF(OR($B226="",$C226="",$D226="",$E226="",$F226="",$G226="",$H226="",$I226="",$J226="",$K226="",$L226=""),"",IF($B226="Female",1/(1+EXP(-SUMPRODUCT(Engine!$C$7042:$C$7073,INDIRECT("Coefficients!$N$2:$N$33")))),1/(1+EXP(-SUMPRODUCT(Engine!$C$7042:$C$7073,INDIRECT("Coefficients!$O$2:$O$33"))))))</f>
      </c>
      <c r="W226" s="8">
        <f>IF(OR($B226="",$C226="",$D226="",$E226="",$F226="",$G226="",$H226="",$I226="",$J226="",$K226="",$L226=""),"",IF($B226="Female",1/(1+EXP(-SUMPRODUCT(Engine!$C$7042:$C$7073,INDIRECT("Coefficients!$P$2:$P$33")))),1/(1+EXP(-SUMPRODUCT(Engine!$C$7042:$C$7073,INDIRECT("Coefficients!$Q$2:$Q$33"))))))</f>
      </c>
      <c r="X226" s="8">
        <f>IF(OR($B226="",$C226="",$D226="",$E226="",$F226="",$G226="",$H226="",$I226="",$J226="",$K226="",$L226=""),"",IF($B226="Female",1/(1+EXP(-SUMPRODUCT(Engine!$C$7042:$C$7073,INDIRECT("Coefficients!$R$2:$R$33")))),1/(1+EXP(-SUMPRODUCT(Engine!$C$7042:$C$7073,INDIRECT("Coefficients!$S$2:$S$33"))))))</f>
      </c>
      <c r="Y226" s="8">
        <f>IF(OR($B226="",$C226="",$D226="",$E226="",$F226="",$G226="",$H226="",$I226="",$J226="",$K226="",$L226=""),"",IF($B226="Female",1/(1+EXP(-SUMPRODUCT(Engine!$C$7042:$C$7073,INDIRECT("Coefficients!$T$2:$T$33")))),1/(1+EXP(-SUMPRODUCT(Engine!$C$7042:$C$7073,INDIRECT("Coefficients!$U$2:$U$33"))))))</f>
      </c>
      <c r="Z226" s="8">
        <f>IF(OR($B226="",$C226="",$D226="",$E226="",$F226="",$G226="",$H226="",$I226="",$J226="",$K226="",$L226=""),"",IF($B226="Female",1/(1+EXP(-SUMPRODUCT(Engine!$C$7042:$C$7073,INDIRECT("Coefficients!$V$2:$V$33")))),1/(1+EXP(-SUMPRODUCT(Engine!$C$7042:$C$7073,INDIRECT("Coefficients!$W$2:$W$33"))))))</f>
      </c>
      <c r="AA226" s="8">
        <f>IF(OR($B226="",$C226="",$D226="",$E226="",$F226="",$G226="",$H226="",$I226="",$J226="",$K226="",$L226=""),"",IF($B226="Female",1/(1+EXP(-SUMPRODUCT(Engine!$C$7042:$C$7073,INDIRECT("Coefficients!$X$2:$X$33")))),1/(1+EXP(-SUMPRODUCT(Engine!$C$7042:$C$7073,INDIRECT("Coefficients!$Y$2:$Y$33"))))))</f>
      </c>
      <c r="AB226" s="8">
        <f>IF(OR($B226="",$C226="",$D226="",$E226="",$F226="",$G226="",$H226="",$I226="",$J226="",$K226="",$L226=""),"",IF($B226="Female",1/(1+EXP(-SUMPRODUCT(Engine!$C$7042:$C$7073,INDIRECT("Coefficients!$Z$2:$Z$33")))),1/(1+EXP(-SUMPRODUCT(Engine!$C$7042:$C$7073,INDIRECT("Coefficients!$AA$2:$AA$33"))))))</f>
      </c>
      <c r="AC226" s="8">
        <f>IF(OR($B226="",$C226="",$D226="",$E226="",$F226="",$G226="",$H226="",$I226="",$J226="",$K226="",$L226=""),"",IF($B226="Female",1/(1+EXP(-SUMPRODUCT(Engine!$C$7042:$C$7073,INDIRECT("Coefficients!$AB$2:$AB$33")))),1/(1+EXP(-SUMPRODUCT(Engine!$C$7042:$C$7073,INDIRECT("Coefficients!$AC$2:$AC$33"))))))</f>
      </c>
      <c r="AD226" s="8">
        <f>IF(OR($B226="",$C226="",$D226="",$E226="",$F226="",$G226="",$H226="",$I226="",$J226="",$K226="",$L226=""),"",IF($B226="Female",1/(1+EXP(-SUMPRODUCT(Engine!$C$7042:$C$7073,INDIRECT("Coefficients!$AD$2:$AD$33")))),1/(1+EXP(-SUMPRODUCT(Engine!$C$7042:$C$7073,INDIRECT("Coefficients!$AE$2:$AE$33"))))))</f>
      </c>
      <c r="AE226" s="8">
        <f>IF(OR($B226="",$C226="",$D226="",$E226="",$F226="",$G226="",$H226="",$I226="",$J226="",$K226="",$L226=""),"",IF($B226="Female",1/(1+EXP(-SUMPRODUCT(Engine!$C$7042:$C$7073,INDIRECT("Coefficients!$AF$2:$AF$33")))),1/(1+EXP(-SUMPRODUCT(Engine!$C$7042:$C$7073,INDIRECT("Coefficients!$AG$2:$AG$33"))))))</f>
      </c>
      <c r="AF226" s="8">
        <f>IF(OR($B226="",$C226="",$D226="",$E226="",$F226="",$G226="",$H226="",$I226="",$J226="",$K226="",$L226=""),"",IF($B226="Female",1/(1+EXP(-SUMPRODUCT(Engine!$C$7042:$C$7073,INDIRECT("Coefficients!$AH$2:$AH$33")))),1/(1+EXP(-SUMPRODUCT(Engine!$C$7042:$C$7073,INDIRECT("Coefficients!$AI$2:$AI$33"))))))</f>
      </c>
      <c r="AG226" s="8">
        <f>IF(OR($B226="",$C226="",$D226="",$E226="",$F226="",$G226="",$H226="",$I226="",$J226="",$K226="",$L226=""),"",IF($B226="Female",1/(1+EXP(-SUMPRODUCT(Engine!$C$7042:$C$7073,INDIRECT("Coefficients!$AJ$2:$AJ$33")))),1/(1+EXP(-SUMPRODUCT(Engine!$C$7042:$C$7073,INDIRECT("Coefficients!$AK$2:$AK$33"))))))</f>
      </c>
      <c r="AH226" s="8">
        <f>IF(OR($B226="",$C226="",$D226="",$E226="",$F226="",$G226="",$H226="",$I226="",$J226="",$K226="",$L226=""),"",IF($B226="Female",1/(1+EXP(-SUMPRODUCT(Engine!$C$7042:$C$7073,INDIRECT("Coefficients!$AL$2:$AL$33")))),1/(1+EXP(-SUMPRODUCT(Engine!$C$7042:$C$7073,INDIRECT("Coefficients!$AM$2:$AM$33"))))))</f>
      </c>
      <c r="AI226" s="8">
        <f>IF(OR($B226="",$C226="",$D226="",$E226="",$F226="",$G226="",$H226="",$I226="",$J226="",$K226="",$L226=""),"",IF($B226="Female",1/(1+EXP(-SUMPRODUCT(Engine!$C$7042:$C$7073,INDIRECT("Coefficients!$AN$2:$AN$33")))),1/(1+EXP(-SUMPRODUCT(Engine!$C$7042:$C$7073,INDIRECT("Coefficients!$AO$2:$AO$33"))))))</f>
      </c>
      <c r="AJ226" s="8">
        <f>IF(OR($B226="",$C226="",$D226="",$E226="",$F226="",$G226="",$H226="",$I226="",$J226="",$K226="",$L226=""),"",IF($B226="Female",1/(1+EXP(-SUMPRODUCT(Engine!$C$7042:$C$7073,INDIRECT("Coefficients!$AP$2:$AP$33")))),1/(1+EXP(-SUMPRODUCT(Engine!$C$7042:$C$7073,INDIRECT("Coefficients!$AQ$2:$AQ$33"))))))</f>
      </c>
      <c r="AK226" s="8">
        <f>IF(OR($B226="",$C226="",$D226="",$E226="",$F226="",$G226="",$H226="",$I226="",$J226="",$K226="",$L226=""),"",IF($B226="Female",1/(1+EXP(-SUMPRODUCT(Engine!$C$7042:$C$7073,INDIRECT("Coefficients!$AR$2:$AR$33")))),1/(1+EXP(-SUMPRODUCT(Engine!$C$7042:$C$7073,INDIRECT("Coefficients!$AS$2:$AS$33"))))))</f>
      </c>
      <c r="AL226" s="8">
        <f>IF(OR($B226="",$C226="",$D226="",$E226="",$F226="",$G226="",$H226="",$I226="",$J226="",$K226="",$L226=""),"",IF($B226="Female",1/(1+EXP(-SUMPRODUCT(Engine!$C$7042:$C$7073,INDIRECT("Coefficients!$AT$2:$AT$33")))),1/(1+EXP(-SUMPRODUCT(Engine!$C$7042:$C$7073,INDIRECT("Coefficients!$AU$2:$AU$33"))))))</f>
      </c>
      <c r="AM226" s="8">
        <f>IF(OR($B226="",$C226="",$D226="",$E226="",$F226="",$G226="",$H226="",$I226="",$J226="",$K226="",$L226=""),"",IF($B226="Female",1/(1+EXP(-SUMPRODUCT(Engine!$C$7042:$C$7073,INDIRECT("Coefficients!$AV$2:$AV$33")))),1/(1+EXP(-SUMPRODUCT(Engine!$C$7042:$C$7073,INDIRECT("Coefficients!$AW$2:$AW$33"))))))</f>
      </c>
      <c r="AN226" s="8">
        <f>IF(OR($B226="",$C226="",$D226="",$E226="",$F226="",$G226="",$H226="",$I226="",$J226="",$K226="",$L226=""),"",IF($B226="Female",1/(1+EXP(-SUMPRODUCT(Engine!$C$7042:$C$7073,INDIRECT("Coefficients!$AX$2:$AX$33")))),1/(1+EXP(-SUMPRODUCT(Engine!$C$7042:$C$7073,INDIRECT("Coefficients!$AY$2:$AY$33"))))))</f>
      </c>
      <c r="AO226" s="8">
        <f>IF(OR($B226="",$C226="",$D226="",$E226="",$F226="",$G226="",$H226="",$I226="",$J226="",$K226="",$L226=""),"",IF($B226="Female",1/(1+EXP(-SUMPRODUCT(Engine!$C$7042:$C$7073,INDIRECT("Coefficients!$AZ$2:$AZ$33")))),1/(1+EXP(-SUMPRODUCT(Engine!$C$7042:$C$7073,INDIRECT("Coefficients!$BA$2:$BA$33"))))))</f>
      </c>
      <c r="AP226" s="8">
        <f>IF(OR($B226="",$C226="",$D226="",$E226="",$F226="",$G226="",$H226="",$I226="",$J226="",$K226="",$L226=""),"",IF($B226="Female",1/(1+EXP(-SUMPRODUCT(Engine!$C$7042:$C$7073,INDIRECT("Coefficients!$BB$2:$BB$33")))),1/(1+EXP(-SUMPRODUCT(Engine!$C$7042:$C$7073,INDIRECT("Coefficients!$BC$2:$BC$33"))))))</f>
      </c>
      <c r="AQ226" s="8">
        <f>IF(OR($B226="",$C226="",$D226="",$E226="",$F226="",$G226="",$H226="",$I226="",$J226="",$K226="",$L226=""),"",IF($B226="Female",1/(1+EXP(-SUMPRODUCT(Engine!$C$7042:$C$7073,INDIRECT("Coefficients!$BD$2:$BD$33")))),1/(1+EXP(-SUMPRODUCT(Engine!$C$7042:$C$7073,INDIRECT("Coefficients!$BE$2:$BE$33"))))))</f>
      </c>
      <c r="AR226" s="8">
        <f>IF(OR($B226="",$C226="",$D226="",$E226="",$F226="",$G226="",$H226="",$I226="",$J226="",$K226="",$L226=""),"",IF($B226="Female",1/(1+EXP(-SUMPRODUCT(Engine!$C$7042:$C$7073,INDIRECT("Coefficients!$BF$2:$BF$33")))),1/(1+EXP(-SUMPRODUCT(Engine!$C$7042:$C$7073,INDIRECT("Coefficients!$BG$2:$BG$33"))))))</f>
      </c>
      <c r="AS226" s="8">
        <f>IF(OR($B226="",$C226="",$D226="",$E226="",$F226="",$G226="",$H226="",$I226="",$J226="",$K226="",$L226=""),"",IF($B226="Female",1/(1+EXP(-SUMPRODUCT(Engine!$C$7042:$C$7073,INDIRECT("Coefficients!$BH$2:$BH$33")))),1/(1+EXP(-SUMPRODUCT(Engine!$C$7042:$C$7073,INDIRECT("Coefficients!$BI$2:$BI$33"))))))</f>
      </c>
      <c r="AT226" s="8">
        <f>IF(OR($B226="",$C226="",$D226="",$E226="",$F226="",$G226="",$H226="",$I226="",$J226="",$K226="",$L226=""),"",IF($B226="Female",1/(1+EXP(-SUMPRODUCT(Engine!$C$7042:$C$7073,INDIRECT("Coefficients!$BJ$2:$BJ$33")))),1/(1+EXP(-SUMPRODUCT(Engine!$C$7042:$C$7073,INDIRECT("Coefficients!$BK$2:$BK$33"))))))</f>
      </c>
      <c r="AU226" s="8">
        <f>IF(OR($B226="",$C226="",$D226="",$E226="",$F226="",$G226="",$H226="",$I226="",$J226="",$K226="",$L226=""),"",IF($B226="Female",1/(1+EXP(-SUMPRODUCT(Engine!$C$7042:$C$7073,INDIRECT("Coefficients!$BL$2:$BL$33")))),1/(1+EXP(-SUMPRODUCT(Engine!$C$7042:$C$7073,INDIRECT("Coefficients!$BM$2:$BM$33"))))))</f>
      </c>
      <c r="AV226" s="8">
        <f>IF(OR($B226="",$C226="",$D226="",$E226="",$F226="",$G226="",$H226="",$I226="",$J226="",$K226="",$L226=""),"",IF($B226="Female",1/(1+EXP(-SUMPRODUCT(Engine!$C$7042:$C$7073,INDIRECT("Coefficients!$BN$2:$BN$33")))),1/(1+EXP(-SUMPRODUCT(Engine!$C$7042:$C$7073,INDIRECT("Coefficients!$BO$2:$BO$33"))))))</f>
      </c>
      <c r="AW226" s="8">
        <f>IF(OR($B226="",$C226="",$D226="",$E226="",$F226="",$G226="",$H226="",$I226="",$J226="",$K226="",$L226=""),"",IF($B226="Female",1/(1+EXP(-SUMPRODUCT(Engine!$C$7042:$C$7073,INDIRECT("Coefficients!$BP$2:$BP$33")))),1/(1+EXP(-SUMPRODUCT(Engine!$C$7042:$C$7073,INDIRECT("Coefficients!$BQ$2:$BQ$33"))))))</f>
      </c>
      <c r="AX226" s="8">
        <f>IF(OR($B226="",$C226="",$D226="",$E226="",$F226="",$G226="",$H226="",$I226="",$J226="",$K226="",$L226=""),"",IF($B226="Female",1/(1+EXP(-SUMPRODUCT(Engine!$C$7042:$C$7073,INDIRECT("Coefficients!$BR$2:$BR$33")))),1/(1+EXP(-SUMPRODUCT(Engine!$C$7042:$C$7073,INDIRECT("Coefficients!$BS$2:$BS$33"))))))</f>
      </c>
      <c r="AY226" s="8">
        <f>IF(OR($B226="",$C226="",$D226="",$E226="",$F226="",$G226="",$H226="",$I226="",$J226="",$K226="",$L226=""),"",IF($B226="Female",1/(1+EXP(-SUMPRODUCT(Engine!$C$7042:$C$7073,INDIRECT("Coefficients!$BT$2:$BT$33")))),1/(1+EXP(-SUMPRODUCT(Engine!$C$7042:$C$7073,INDIRECT("Coefficients!$BU$2:$BU$33"))))))</f>
      </c>
      <c r="AZ226" s="8">
        <f>IF(OR($B226="",$C226="",$D226="",$E226="",$F226="",$G226="",$H226="",$I226="",$J226="",$K226="",$L226=""),"",IF($B226="Female",1/(1+EXP(-SUMPRODUCT(Engine!$C$7042:$C$7073,INDIRECT("Coefficients!$BV$2:$BV$33")))),1/(1+EXP(-SUMPRODUCT(Engine!$C$7042:$C$7073,INDIRECT("Coefficients!$BW$2:$BW$33"))))))</f>
      </c>
      <c r="BA226" s="8">
        <f>IF(OR($B226="",$C226="",$D226="",$E226="",$F226="",$G226="",$H226="",$I226="",$J226="",$K226="",$L226=""),"",IF($B226="Female",1/(1+EXP(-SUMPRODUCT(Engine!$C$7042:$C$7073,INDIRECT("Coefficients!$BX$2:$BX$33")))),1/(1+EXP(-SUMPRODUCT(Engine!$C$7042:$C$7073,INDIRECT("Coefficients!$BY$2:$BY$33"))))))</f>
      </c>
      <c r="BB226" s="8">
        <f>IF(OR($B226="",$C226="",$D226="",$E226="",$F226="",$G226="",$H226="",$I226="",$J226="",$K226="",$L226=""),"",IF($B226="Female",1/(1+EXP(-SUMPRODUCT(Engine!$C$7042:$C$7073,INDIRECT("Coefficients!$BZ$2:$BZ$33")))),1/(1+EXP(-SUMPRODUCT(Engine!$C$7042:$C$7073,INDIRECT("Coefficients!$CA$2:$CA$33"))))))</f>
      </c>
      <c r="BC226" s="8">
        <f>IF(OR($B226="",$C226="",$D226="",$E226="",$F226="",$G226="",$H226="",$I226="",$J226="",$K226="",$L226=""),"",IF($B226="Female",1/(1+EXP(-SUMPRODUCT(Engine!$C$7042:$C$7073,INDIRECT("Coefficients!$CB$2:$CB$33")))),1/(1+EXP(-SUMPRODUCT(Engine!$C$7042:$C$7073,INDIRECT("Coefficients!$CC$2:$CC$33"))))))</f>
      </c>
      <c r="BD226" s="8">
        <f>IF(OR($B226="",$C226="",$D226="",$E226="",$F226="",$G226="",$H226="",$I226="",$J226="",$K226="",$L226=""),"",IF($B226="Female",1/(1+EXP(-SUMPRODUCT(Engine!$C$7042:$C$7073,INDIRECT("Coefficients!$CD$2:$CD$33")))),1/(1+EXP(-SUMPRODUCT(Engine!$C$7042:$C$7073,INDIRECT("Coefficients!$CE$2:$CE$33"))))))</f>
      </c>
      <c r="BE226" s="8">
        <f>IF(OR($B226="",$C226="",$D226="",$E226="",$F226="",$G226="",$H226="",$I226="",$J226="",$K226="",$L226=""),"",IF($B226="Female",1/(1+EXP(-SUMPRODUCT(Engine!$C$7042:$C$7073,INDIRECT("Coefficients!$CF$2:$CF$33")))),1/(1+EXP(-SUMPRODUCT(Engine!$C$7042:$C$7073,INDIRECT("Coefficients!$CG$2:$CG$33"))))))</f>
      </c>
      <c r="BF226" s="8">
        <f>IF(OR($B226="",$C226="",$D226="",$E226="",$F226="",$G226="",$H226="",$I226="",$J226="",$K226="",$L226=""),"",IF($B226="Female",1/(1+EXP(-SUMPRODUCT(Engine!$C$7042:$C$7073,INDIRECT("Coefficients!$CH$2:$CH$33")))),1/(1+EXP(-SUMPRODUCT(Engine!$C$7042:$C$7073,INDIRECT("Coefficients!$CI$2:$CI$33"))))))</f>
      </c>
      <c r="BG226" s="8">
        <f>IF(OR($B226="",$C226="",$D226="",$E226="",$F226="",$G226="",$H226="",$I226="",$J226="",$K226="",$L226=""),"",IF($B226="Female",1/(1+EXP(-SUMPRODUCT(Engine!$C$7042:$C$7073,INDIRECT("Coefficients!$CJ$2:$CJ$33")))),1/(1+EXP(-SUMPRODUCT(Engine!$C$7042:$C$7073,INDIRECT("Coefficients!$CK$2:$CK$33"))))))</f>
      </c>
      <c r="BH226" s="8">
        <f>IF(OR($B226="",$C226="",$D226="",$E226="",$F226="",$G226="",$H226="",$I226="",$J226="",$K226="",$L226=""),"",IF($B226="Female",1/(1+EXP(-SUMPRODUCT(Engine!$C$7042:$C$7073,INDIRECT("Coefficients!$CL$2:$CL$33")))),1/(1+EXP(-SUMPRODUCT(Engine!$C$7042:$C$7073,INDIRECT("Coefficients!$CM$2:$CM$33"))))))</f>
      </c>
      <c r="BI226" s="8">
        <f>IF(OR($B226="",$C226="",$D226="",$E226="",$F226="",$G226="",$H226="",$I226="",$J226="",$K226="",$L226=""),"",IF($B226="Female",1/(1+EXP(-SUMPRODUCT(Engine!$C$7042:$C$7073,INDIRECT("Coefficients!$CN$2:$CN$33")))),1/(1+EXP(-SUMPRODUCT(Engine!$C$7042:$C$7073,INDIRECT("Coefficients!$CO$2:$CO$33"))))))</f>
      </c>
      <c r="BJ226" s="8">
        <f>IF(OR($B226="",$C226="",$D226="",$E226="",$F226="",$G226="",$H226="",$I226="",$J226="",$K226="",$L226=""),"",IF($B226="Female",1/(1+EXP(-SUMPRODUCT(Engine!$C$7042:$C$7073,INDIRECT("Coefficients!$CP$2:$CP$33")))),1/(1+EXP(-SUMPRODUCT(Engine!$C$7042:$C$7073,INDIRECT("Coefficients!$CQ$2:$CQ$33"))))))</f>
      </c>
      <c r="BK226" s="8">
        <f>IF(OR($B226="",$C226="",$D226="",$E226="",$F226="",$G226="",$H226="",$I226="",$J226="",$K226="",$L226=""),"",IF($B226="Female",1/(1+EXP(-SUMPRODUCT(Engine!$C$7042:$C$7073,INDIRECT("Coefficients!$CR$2:$CR$33")))),1/(1+EXP(-SUMPRODUCT(Engine!$C$7042:$C$7073,INDIRECT("Coefficients!$CS$2:$CS$33"))))))</f>
      </c>
      <c r="BL226" s="8">
        <f>IF(OR($B226="",$C226="",$D226="",$E226="",$F226="",$G226="",$H226="",$I226="",$J226="",$K226="",$L226=""),"",IF($B226="Female",1/(1+EXP(-SUMPRODUCT(Engine!$C$7042:$C$7073,INDIRECT("Coefficients!$CT$2:$CT$33")))),1/(1+EXP(-SUMPRODUCT(Engine!$C$7042:$C$7073,INDIRECT("Coefficients!$CU$2:$CU$33"))))))</f>
      </c>
      <c r="BM226" s="8">
        <f>IF(OR($B226="",$C226="",$D226="",$E226="",$F226="",$G226="",$H226="",$I226="",$J226="",$K226="",$L226=""),"",IF($B226="Female",1/(1+EXP(-SUMPRODUCT(Engine!$C$7042:$C$7073,INDIRECT("Coefficients!$CV$2:$CV$33")))),1/(1+EXP(-SUMPRODUCT(Engine!$C$7042:$C$7073,INDIRECT("Coefficients!$CW$2:$CW$33"))))))</f>
      </c>
    </row>
    <row r="227" spans="1:65" x14ac:dyDescent="0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8">
        <f>IF(OR($B227="",$C227="",$D227="",$E227="",$F227="",$G227="",$H227="",$I227="",$J227="",$K227="",$L227=""),"",IF($B227="Female",1/(1+EXP(-SUMPRODUCT(Engine!$C$7074:$C$7105,INDIRECT("Coefficients!$B$2:$B$33")))),1/(1+EXP(-SUMPRODUCT(Engine!$C$7074:$C$7105,INDIRECT("Coefficients!$C$2:$C$33"))))))</f>
      </c>
      <c r="Q227" s="8">
        <f>IF(OR($B227="",$C227="",$D227="",$E227="",$F227="",$G227="",$H227="",$I227="",$J227="",$K227="",$L227=""),"",IF($B227="Female",1/(1+EXP(-SUMPRODUCT(Engine!$C$7074:$C$7105,INDIRECT("Coefficients!$D$2:$D$33")))),1/(1+EXP(-SUMPRODUCT(Engine!$C$7074:$C$7105,INDIRECT("Coefficients!$E$2:$E$33"))))))</f>
      </c>
      <c r="R227" s="8">
        <f>IF(OR($B227="",$C227="",$D227="",$E227="",$F227="",$G227="",$H227="",$I227="",$J227="",$K227="",$L227=""),"",IF($B227="Female",1/(1+EXP(-SUMPRODUCT(Engine!$C$7074:$C$7105,INDIRECT("Coefficients!$F$2:$F$33")))),1/(1+EXP(-SUMPRODUCT(Engine!$C$7074:$C$7105,INDIRECT("Coefficients!$G$2:$G$33"))))))</f>
      </c>
      <c r="S227" s="8">
        <f>IF(OR($B227="",$C227="",$D227="",$E227="",$F227="",$G227="",$H227="",$I227="",$J227="",$K227="",$L227=""),"",IF($B227="Female",1/(1+EXP(-SUMPRODUCT(Engine!$C$7074:$C$7105,INDIRECT("Coefficients!$H$2:$H$33")))),1/(1+EXP(-SUMPRODUCT(Engine!$C$7074:$C$7105,INDIRECT("Coefficients!$I$2:$I$33"))))))</f>
      </c>
      <c r="T227" s="8">
        <f>IF(OR($B227="",$C227="",$D227="",$E227="",$F227="",$G227="",$H227="",$I227="",$J227="",$K227="",$L227=""),"",IF($B227="Female",1/(1+EXP(-SUMPRODUCT(Engine!$C$7074:$C$7105,INDIRECT("Coefficients!$J$2:$J$33")))),1/(1+EXP(-SUMPRODUCT(Engine!$C$7074:$C$7105,INDIRECT("Coefficients!$K$2:$K$33"))))))</f>
      </c>
      <c r="U227" s="8">
        <f>IF(OR($B227="",$C227="",$D227="",$E227="",$F227="",$G227="",$H227="",$I227="",$J227="",$K227="",$L227=""),"",IF($B227="Female",1/(1+EXP(-SUMPRODUCT(Engine!$C$7074:$C$7105,INDIRECT("Coefficients!$L$2:$L$33")))),1/(1+EXP(-SUMPRODUCT(Engine!$C$7074:$C$7105,INDIRECT("Coefficients!$M$2:$M$33"))))))</f>
      </c>
      <c r="V227" s="8">
        <f>IF(OR($B227="",$C227="",$D227="",$E227="",$F227="",$G227="",$H227="",$I227="",$J227="",$K227="",$L227=""),"",IF($B227="Female",1/(1+EXP(-SUMPRODUCT(Engine!$C$7074:$C$7105,INDIRECT("Coefficients!$N$2:$N$33")))),1/(1+EXP(-SUMPRODUCT(Engine!$C$7074:$C$7105,INDIRECT("Coefficients!$O$2:$O$33"))))))</f>
      </c>
      <c r="W227" s="8">
        <f>IF(OR($B227="",$C227="",$D227="",$E227="",$F227="",$G227="",$H227="",$I227="",$J227="",$K227="",$L227=""),"",IF($B227="Female",1/(1+EXP(-SUMPRODUCT(Engine!$C$7074:$C$7105,INDIRECT("Coefficients!$P$2:$P$33")))),1/(1+EXP(-SUMPRODUCT(Engine!$C$7074:$C$7105,INDIRECT("Coefficients!$Q$2:$Q$33"))))))</f>
      </c>
      <c r="X227" s="8">
        <f>IF(OR($B227="",$C227="",$D227="",$E227="",$F227="",$G227="",$H227="",$I227="",$J227="",$K227="",$L227=""),"",IF($B227="Female",1/(1+EXP(-SUMPRODUCT(Engine!$C$7074:$C$7105,INDIRECT("Coefficients!$R$2:$R$33")))),1/(1+EXP(-SUMPRODUCT(Engine!$C$7074:$C$7105,INDIRECT("Coefficients!$S$2:$S$33"))))))</f>
      </c>
      <c r="Y227" s="8">
        <f>IF(OR($B227="",$C227="",$D227="",$E227="",$F227="",$G227="",$H227="",$I227="",$J227="",$K227="",$L227=""),"",IF($B227="Female",1/(1+EXP(-SUMPRODUCT(Engine!$C$7074:$C$7105,INDIRECT("Coefficients!$T$2:$T$33")))),1/(1+EXP(-SUMPRODUCT(Engine!$C$7074:$C$7105,INDIRECT("Coefficients!$U$2:$U$33"))))))</f>
      </c>
      <c r="Z227" s="8">
        <f>IF(OR($B227="",$C227="",$D227="",$E227="",$F227="",$G227="",$H227="",$I227="",$J227="",$K227="",$L227=""),"",IF($B227="Female",1/(1+EXP(-SUMPRODUCT(Engine!$C$7074:$C$7105,INDIRECT("Coefficients!$V$2:$V$33")))),1/(1+EXP(-SUMPRODUCT(Engine!$C$7074:$C$7105,INDIRECT("Coefficients!$W$2:$W$33"))))))</f>
      </c>
      <c r="AA227" s="8">
        <f>IF(OR($B227="",$C227="",$D227="",$E227="",$F227="",$G227="",$H227="",$I227="",$J227="",$K227="",$L227=""),"",IF($B227="Female",1/(1+EXP(-SUMPRODUCT(Engine!$C$7074:$C$7105,INDIRECT("Coefficients!$X$2:$X$33")))),1/(1+EXP(-SUMPRODUCT(Engine!$C$7074:$C$7105,INDIRECT("Coefficients!$Y$2:$Y$33"))))))</f>
      </c>
      <c r="AB227" s="8">
        <f>IF(OR($B227="",$C227="",$D227="",$E227="",$F227="",$G227="",$H227="",$I227="",$J227="",$K227="",$L227=""),"",IF($B227="Female",1/(1+EXP(-SUMPRODUCT(Engine!$C$7074:$C$7105,INDIRECT("Coefficients!$Z$2:$Z$33")))),1/(1+EXP(-SUMPRODUCT(Engine!$C$7074:$C$7105,INDIRECT("Coefficients!$AA$2:$AA$33"))))))</f>
      </c>
      <c r="AC227" s="8">
        <f>IF(OR($B227="",$C227="",$D227="",$E227="",$F227="",$G227="",$H227="",$I227="",$J227="",$K227="",$L227=""),"",IF($B227="Female",1/(1+EXP(-SUMPRODUCT(Engine!$C$7074:$C$7105,INDIRECT("Coefficients!$AB$2:$AB$33")))),1/(1+EXP(-SUMPRODUCT(Engine!$C$7074:$C$7105,INDIRECT("Coefficients!$AC$2:$AC$33"))))))</f>
      </c>
      <c r="AD227" s="8">
        <f>IF(OR($B227="",$C227="",$D227="",$E227="",$F227="",$G227="",$H227="",$I227="",$J227="",$K227="",$L227=""),"",IF($B227="Female",1/(1+EXP(-SUMPRODUCT(Engine!$C$7074:$C$7105,INDIRECT("Coefficients!$AD$2:$AD$33")))),1/(1+EXP(-SUMPRODUCT(Engine!$C$7074:$C$7105,INDIRECT("Coefficients!$AE$2:$AE$33"))))))</f>
      </c>
      <c r="AE227" s="8">
        <f>IF(OR($B227="",$C227="",$D227="",$E227="",$F227="",$G227="",$H227="",$I227="",$J227="",$K227="",$L227=""),"",IF($B227="Female",1/(1+EXP(-SUMPRODUCT(Engine!$C$7074:$C$7105,INDIRECT("Coefficients!$AF$2:$AF$33")))),1/(1+EXP(-SUMPRODUCT(Engine!$C$7074:$C$7105,INDIRECT("Coefficients!$AG$2:$AG$33"))))))</f>
      </c>
      <c r="AF227" s="8">
        <f>IF(OR($B227="",$C227="",$D227="",$E227="",$F227="",$G227="",$H227="",$I227="",$J227="",$K227="",$L227=""),"",IF($B227="Female",1/(1+EXP(-SUMPRODUCT(Engine!$C$7074:$C$7105,INDIRECT("Coefficients!$AH$2:$AH$33")))),1/(1+EXP(-SUMPRODUCT(Engine!$C$7074:$C$7105,INDIRECT("Coefficients!$AI$2:$AI$33"))))))</f>
      </c>
      <c r="AG227" s="8">
        <f>IF(OR($B227="",$C227="",$D227="",$E227="",$F227="",$G227="",$H227="",$I227="",$J227="",$K227="",$L227=""),"",IF($B227="Female",1/(1+EXP(-SUMPRODUCT(Engine!$C$7074:$C$7105,INDIRECT("Coefficients!$AJ$2:$AJ$33")))),1/(1+EXP(-SUMPRODUCT(Engine!$C$7074:$C$7105,INDIRECT("Coefficients!$AK$2:$AK$33"))))))</f>
      </c>
      <c r="AH227" s="8">
        <f>IF(OR($B227="",$C227="",$D227="",$E227="",$F227="",$G227="",$H227="",$I227="",$J227="",$K227="",$L227=""),"",IF($B227="Female",1/(1+EXP(-SUMPRODUCT(Engine!$C$7074:$C$7105,INDIRECT("Coefficients!$AL$2:$AL$33")))),1/(1+EXP(-SUMPRODUCT(Engine!$C$7074:$C$7105,INDIRECT("Coefficients!$AM$2:$AM$33"))))))</f>
      </c>
      <c r="AI227" s="8">
        <f>IF(OR($B227="",$C227="",$D227="",$E227="",$F227="",$G227="",$H227="",$I227="",$J227="",$K227="",$L227=""),"",IF($B227="Female",1/(1+EXP(-SUMPRODUCT(Engine!$C$7074:$C$7105,INDIRECT("Coefficients!$AN$2:$AN$33")))),1/(1+EXP(-SUMPRODUCT(Engine!$C$7074:$C$7105,INDIRECT("Coefficients!$AO$2:$AO$33"))))))</f>
      </c>
      <c r="AJ227" s="8">
        <f>IF(OR($B227="",$C227="",$D227="",$E227="",$F227="",$G227="",$H227="",$I227="",$J227="",$K227="",$L227=""),"",IF($B227="Female",1/(1+EXP(-SUMPRODUCT(Engine!$C$7074:$C$7105,INDIRECT("Coefficients!$AP$2:$AP$33")))),1/(1+EXP(-SUMPRODUCT(Engine!$C$7074:$C$7105,INDIRECT("Coefficients!$AQ$2:$AQ$33"))))))</f>
      </c>
      <c r="AK227" s="8">
        <f>IF(OR($B227="",$C227="",$D227="",$E227="",$F227="",$G227="",$H227="",$I227="",$J227="",$K227="",$L227=""),"",IF($B227="Female",1/(1+EXP(-SUMPRODUCT(Engine!$C$7074:$C$7105,INDIRECT("Coefficients!$AR$2:$AR$33")))),1/(1+EXP(-SUMPRODUCT(Engine!$C$7074:$C$7105,INDIRECT("Coefficients!$AS$2:$AS$33"))))))</f>
      </c>
      <c r="AL227" s="8">
        <f>IF(OR($B227="",$C227="",$D227="",$E227="",$F227="",$G227="",$H227="",$I227="",$J227="",$K227="",$L227=""),"",IF($B227="Female",1/(1+EXP(-SUMPRODUCT(Engine!$C$7074:$C$7105,INDIRECT("Coefficients!$AT$2:$AT$33")))),1/(1+EXP(-SUMPRODUCT(Engine!$C$7074:$C$7105,INDIRECT("Coefficients!$AU$2:$AU$33"))))))</f>
      </c>
      <c r="AM227" s="8">
        <f>IF(OR($B227="",$C227="",$D227="",$E227="",$F227="",$G227="",$H227="",$I227="",$J227="",$K227="",$L227=""),"",IF($B227="Female",1/(1+EXP(-SUMPRODUCT(Engine!$C$7074:$C$7105,INDIRECT("Coefficients!$AV$2:$AV$33")))),1/(1+EXP(-SUMPRODUCT(Engine!$C$7074:$C$7105,INDIRECT("Coefficients!$AW$2:$AW$33"))))))</f>
      </c>
      <c r="AN227" s="8">
        <f>IF(OR($B227="",$C227="",$D227="",$E227="",$F227="",$G227="",$H227="",$I227="",$J227="",$K227="",$L227=""),"",IF($B227="Female",1/(1+EXP(-SUMPRODUCT(Engine!$C$7074:$C$7105,INDIRECT("Coefficients!$AX$2:$AX$33")))),1/(1+EXP(-SUMPRODUCT(Engine!$C$7074:$C$7105,INDIRECT("Coefficients!$AY$2:$AY$33"))))))</f>
      </c>
      <c r="AO227" s="8">
        <f>IF(OR($B227="",$C227="",$D227="",$E227="",$F227="",$G227="",$H227="",$I227="",$J227="",$K227="",$L227=""),"",IF($B227="Female",1/(1+EXP(-SUMPRODUCT(Engine!$C$7074:$C$7105,INDIRECT("Coefficients!$AZ$2:$AZ$33")))),1/(1+EXP(-SUMPRODUCT(Engine!$C$7074:$C$7105,INDIRECT("Coefficients!$BA$2:$BA$33"))))))</f>
      </c>
      <c r="AP227" s="8">
        <f>IF(OR($B227="",$C227="",$D227="",$E227="",$F227="",$G227="",$H227="",$I227="",$J227="",$K227="",$L227=""),"",IF($B227="Female",1/(1+EXP(-SUMPRODUCT(Engine!$C$7074:$C$7105,INDIRECT("Coefficients!$BB$2:$BB$33")))),1/(1+EXP(-SUMPRODUCT(Engine!$C$7074:$C$7105,INDIRECT("Coefficients!$BC$2:$BC$33"))))))</f>
      </c>
      <c r="AQ227" s="8">
        <f>IF(OR($B227="",$C227="",$D227="",$E227="",$F227="",$G227="",$H227="",$I227="",$J227="",$K227="",$L227=""),"",IF($B227="Female",1/(1+EXP(-SUMPRODUCT(Engine!$C$7074:$C$7105,INDIRECT("Coefficients!$BD$2:$BD$33")))),1/(1+EXP(-SUMPRODUCT(Engine!$C$7074:$C$7105,INDIRECT("Coefficients!$BE$2:$BE$33"))))))</f>
      </c>
      <c r="AR227" s="8">
        <f>IF(OR($B227="",$C227="",$D227="",$E227="",$F227="",$G227="",$H227="",$I227="",$J227="",$K227="",$L227=""),"",IF($B227="Female",1/(1+EXP(-SUMPRODUCT(Engine!$C$7074:$C$7105,INDIRECT("Coefficients!$BF$2:$BF$33")))),1/(1+EXP(-SUMPRODUCT(Engine!$C$7074:$C$7105,INDIRECT("Coefficients!$BG$2:$BG$33"))))))</f>
      </c>
      <c r="AS227" s="8">
        <f>IF(OR($B227="",$C227="",$D227="",$E227="",$F227="",$G227="",$H227="",$I227="",$J227="",$K227="",$L227=""),"",IF($B227="Female",1/(1+EXP(-SUMPRODUCT(Engine!$C$7074:$C$7105,INDIRECT("Coefficients!$BH$2:$BH$33")))),1/(1+EXP(-SUMPRODUCT(Engine!$C$7074:$C$7105,INDIRECT("Coefficients!$BI$2:$BI$33"))))))</f>
      </c>
      <c r="AT227" s="8">
        <f>IF(OR($B227="",$C227="",$D227="",$E227="",$F227="",$G227="",$H227="",$I227="",$J227="",$K227="",$L227=""),"",IF($B227="Female",1/(1+EXP(-SUMPRODUCT(Engine!$C$7074:$C$7105,INDIRECT("Coefficients!$BJ$2:$BJ$33")))),1/(1+EXP(-SUMPRODUCT(Engine!$C$7074:$C$7105,INDIRECT("Coefficients!$BK$2:$BK$33"))))))</f>
      </c>
      <c r="AU227" s="8">
        <f>IF(OR($B227="",$C227="",$D227="",$E227="",$F227="",$G227="",$H227="",$I227="",$J227="",$K227="",$L227=""),"",IF($B227="Female",1/(1+EXP(-SUMPRODUCT(Engine!$C$7074:$C$7105,INDIRECT("Coefficients!$BL$2:$BL$33")))),1/(1+EXP(-SUMPRODUCT(Engine!$C$7074:$C$7105,INDIRECT("Coefficients!$BM$2:$BM$33"))))))</f>
      </c>
      <c r="AV227" s="8">
        <f>IF(OR($B227="",$C227="",$D227="",$E227="",$F227="",$G227="",$H227="",$I227="",$J227="",$K227="",$L227=""),"",IF($B227="Female",1/(1+EXP(-SUMPRODUCT(Engine!$C$7074:$C$7105,INDIRECT("Coefficients!$BN$2:$BN$33")))),1/(1+EXP(-SUMPRODUCT(Engine!$C$7074:$C$7105,INDIRECT("Coefficients!$BO$2:$BO$33"))))))</f>
      </c>
      <c r="AW227" s="8">
        <f>IF(OR($B227="",$C227="",$D227="",$E227="",$F227="",$G227="",$H227="",$I227="",$J227="",$K227="",$L227=""),"",IF($B227="Female",1/(1+EXP(-SUMPRODUCT(Engine!$C$7074:$C$7105,INDIRECT("Coefficients!$BP$2:$BP$33")))),1/(1+EXP(-SUMPRODUCT(Engine!$C$7074:$C$7105,INDIRECT("Coefficients!$BQ$2:$BQ$33"))))))</f>
      </c>
      <c r="AX227" s="8">
        <f>IF(OR($B227="",$C227="",$D227="",$E227="",$F227="",$G227="",$H227="",$I227="",$J227="",$K227="",$L227=""),"",IF($B227="Female",1/(1+EXP(-SUMPRODUCT(Engine!$C$7074:$C$7105,INDIRECT("Coefficients!$BR$2:$BR$33")))),1/(1+EXP(-SUMPRODUCT(Engine!$C$7074:$C$7105,INDIRECT("Coefficients!$BS$2:$BS$33"))))))</f>
      </c>
      <c r="AY227" s="8">
        <f>IF(OR($B227="",$C227="",$D227="",$E227="",$F227="",$G227="",$H227="",$I227="",$J227="",$K227="",$L227=""),"",IF($B227="Female",1/(1+EXP(-SUMPRODUCT(Engine!$C$7074:$C$7105,INDIRECT("Coefficients!$BT$2:$BT$33")))),1/(1+EXP(-SUMPRODUCT(Engine!$C$7074:$C$7105,INDIRECT("Coefficients!$BU$2:$BU$33"))))))</f>
      </c>
      <c r="AZ227" s="8">
        <f>IF(OR($B227="",$C227="",$D227="",$E227="",$F227="",$G227="",$H227="",$I227="",$J227="",$K227="",$L227=""),"",IF($B227="Female",1/(1+EXP(-SUMPRODUCT(Engine!$C$7074:$C$7105,INDIRECT("Coefficients!$BV$2:$BV$33")))),1/(1+EXP(-SUMPRODUCT(Engine!$C$7074:$C$7105,INDIRECT("Coefficients!$BW$2:$BW$33"))))))</f>
      </c>
      <c r="BA227" s="8">
        <f>IF(OR($B227="",$C227="",$D227="",$E227="",$F227="",$G227="",$H227="",$I227="",$J227="",$K227="",$L227=""),"",IF($B227="Female",1/(1+EXP(-SUMPRODUCT(Engine!$C$7074:$C$7105,INDIRECT("Coefficients!$BX$2:$BX$33")))),1/(1+EXP(-SUMPRODUCT(Engine!$C$7074:$C$7105,INDIRECT("Coefficients!$BY$2:$BY$33"))))))</f>
      </c>
      <c r="BB227" s="8">
        <f>IF(OR($B227="",$C227="",$D227="",$E227="",$F227="",$G227="",$H227="",$I227="",$J227="",$K227="",$L227=""),"",IF($B227="Female",1/(1+EXP(-SUMPRODUCT(Engine!$C$7074:$C$7105,INDIRECT("Coefficients!$BZ$2:$BZ$33")))),1/(1+EXP(-SUMPRODUCT(Engine!$C$7074:$C$7105,INDIRECT("Coefficients!$CA$2:$CA$33"))))))</f>
      </c>
      <c r="BC227" s="8">
        <f>IF(OR($B227="",$C227="",$D227="",$E227="",$F227="",$G227="",$H227="",$I227="",$J227="",$K227="",$L227=""),"",IF($B227="Female",1/(1+EXP(-SUMPRODUCT(Engine!$C$7074:$C$7105,INDIRECT("Coefficients!$CB$2:$CB$33")))),1/(1+EXP(-SUMPRODUCT(Engine!$C$7074:$C$7105,INDIRECT("Coefficients!$CC$2:$CC$33"))))))</f>
      </c>
      <c r="BD227" s="8">
        <f>IF(OR($B227="",$C227="",$D227="",$E227="",$F227="",$G227="",$H227="",$I227="",$J227="",$K227="",$L227=""),"",IF($B227="Female",1/(1+EXP(-SUMPRODUCT(Engine!$C$7074:$C$7105,INDIRECT("Coefficients!$CD$2:$CD$33")))),1/(1+EXP(-SUMPRODUCT(Engine!$C$7074:$C$7105,INDIRECT("Coefficients!$CE$2:$CE$33"))))))</f>
      </c>
      <c r="BE227" s="8">
        <f>IF(OR($B227="",$C227="",$D227="",$E227="",$F227="",$G227="",$H227="",$I227="",$J227="",$K227="",$L227=""),"",IF($B227="Female",1/(1+EXP(-SUMPRODUCT(Engine!$C$7074:$C$7105,INDIRECT("Coefficients!$CF$2:$CF$33")))),1/(1+EXP(-SUMPRODUCT(Engine!$C$7074:$C$7105,INDIRECT("Coefficients!$CG$2:$CG$33"))))))</f>
      </c>
      <c r="BF227" s="8">
        <f>IF(OR($B227="",$C227="",$D227="",$E227="",$F227="",$G227="",$H227="",$I227="",$J227="",$K227="",$L227=""),"",IF($B227="Female",1/(1+EXP(-SUMPRODUCT(Engine!$C$7074:$C$7105,INDIRECT("Coefficients!$CH$2:$CH$33")))),1/(1+EXP(-SUMPRODUCT(Engine!$C$7074:$C$7105,INDIRECT("Coefficients!$CI$2:$CI$33"))))))</f>
      </c>
      <c r="BG227" s="8">
        <f>IF(OR($B227="",$C227="",$D227="",$E227="",$F227="",$G227="",$H227="",$I227="",$J227="",$K227="",$L227=""),"",IF($B227="Female",1/(1+EXP(-SUMPRODUCT(Engine!$C$7074:$C$7105,INDIRECT("Coefficients!$CJ$2:$CJ$33")))),1/(1+EXP(-SUMPRODUCT(Engine!$C$7074:$C$7105,INDIRECT("Coefficients!$CK$2:$CK$33"))))))</f>
      </c>
      <c r="BH227" s="8">
        <f>IF(OR($B227="",$C227="",$D227="",$E227="",$F227="",$G227="",$H227="",$I227="",$J227="",$K227="",$L227=""),"",IF($B227="Female",1/(1+EXP(-SUMPRODUCT(Engine!$C$7074:$C$7105,INDIRECT("Coefficients!$CL$2:$CL$33")))),1/(1+EXP(-SUMPRODUCT(Engine!$C$7074:$C$7105,INDIRECT("Coefficients!$CM$2:$CM$33"))))))</f>
      </c>
      <c r="BI227" s="8">
        <f>IF(OR($B227="",$C227="",$D227="",$E227="",$F227="",$G227="",$H227="",$I227="",$J227="",$K227="",$L227=""),"",IF($B227="Female",1/(1+EXP(-SUMPRODUCT(Engine!$C$7074:$C$7105,INDIRECT("Coefficients!$CN$2:$CN$33")))),1/(1+EXP(-SUMPRODUCT(Engine!$C$7074:$C$7105,INDIRECT("Coefficients!$CO$2:$CO$33"))))))</f>
      </c>
      <c r="BJ227" s="8">
        <f>IF(OR($B227="",$C227="",$D227="",$E227="",$F227="",$G227="",$H227="",$I227="",$J227="",$K227="",$L227=""),"",IF($B227="Female",1/(1+EXP(-SUMPRODUCT(Engine!$C$7074:$C$7105,INDIRECT("Coefficients!$CP$2:$CP$33")))),1/(1+EXP(-SUMPRODUCT(Engine!$C$7074:$C$7105,INDIRECT("Coefficients!$CQ$2:$CQ$33"))))))</f>
      </c>
      <c r="BK227" s="8">
        <f>IF(OR($B227="",$C227="",$D227="",$E227="",$F227="",$G227="",$H227="",$I227="",$J227="",$K227="",$L227=""),"",IF($B227="Female",1/(1+EXP(-SUMPRODUCT(Engine!$C$7074:$C$7105,INDIRECT("Coefficients!$CR$2:$CR$33")))),1/(1+EXP(-SUMPRODUCT(Engine!$C$7074:$C$7105,INDIRECT("Coefficients!$CS$2:$CS$33"))))))</f>
      </c>
      <c r="BL227" s="8">
        <f>IF(OR($B227="",$C227="",$D227="",$E227="",$F227="",$G227="",$H227="",$I227="",$J227="",$K227="",$L227=""),"",IF($B227="Female",1/(1+EXP(-SUMPRODUCT(Engine!$C$7074:$C$7105,INDIRECT("Coefficients!$CT$2:$CT$33")))),1/(1+EXP(-SUMPRODUCT(Engine!$C$7074:$C$7105,INDIRECT("Coefficients!$CU$2:$CU$33"))))))</f>
      </c>
      <c r="BM227" s="8">
        <f>IF(OR($B227="",$C227="",$D227="",$E227="",$F227="",$G227="",$H227="",$I227="",$J227="",$K227="",$L227=""),"",IF($B227="Female",1/(1+EXP(-SUMPRODUCT(Engine!$C$7074:$C$7105,INDIRECT("Coefficients!$CV$2:$CV$33")))),1/(1+EXP(-SUMPRODUCT(Engine!$C$7074:$C$7105,INDIRECT("Coefficients!$CW$2:$CW$33"))))))</f>
      </c>
    </row>
    <row r="228" spans="1:65" x14ac:dyDescent="0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8">
        <f>IF(OR($B228="",$C228="",$D228="",$E228="",$F228="",$G228="",$H228="",$I228="",$J228="",$K228="",$L228=""),"",IF($B228="Female",1/(1+EXP(-SUMPRODUCT(Engine!$C$7106:$C$7137,INDIRECT("Coefficients!$B$2:$B$33")))),1/(1+EXP(-SUMPRODUCT(Engine!$C$7106:$C$7137,INDIRECT("Coefficients!$C$2:$C$33"))))))</f>
      </c>
      <c r="Q228" s="8">
        <f>IF(OR($B228="",$C228="",$D228="",$E228="",$F228="",$G228="",$H228="",$I228="",$J228="",$K228="",$L228=""),"",IF($B228="Female",1/(1+EXP(-SUMPRODUCT(Engine!$C$7106:$C$7137,INDIRECT("Coefficients!$D$2:$D$33")))),1/(1+EXP(-SUMPRODUCT(Engine!$C$7106:$C$7137,INDIRECT("Coefficients!$E$2:$E$33"))))))</f>
      </c>
      <c r="R228" s="8">
        <f>IF(OR($B228="",$C228="",$D228="",$E228="",$F228="",$G228="",$H228="",$I228="",$J228="",$K228="",$L228=""),"",IF($B228="Female",1/(1+EXP(-SUMPRODUCT(Engine!$C$7106:$C$7137,INDIRECT("Coefficients!$F$2:$F$33")))),1/(1+EXP(-SUMPRODUCT(Engine!$C$7106:$C$7137,INDIRECT("Coefficients!$G$2:$G$33"))))))</f>
      </c>
      <c r="S228" s="8">
        <f>IF(OR($B228="",$C228="",$D228="",$E228="",$F228="",$G228="",$H228="",$I228="",$J228="",$K228="",$L228=""),"",IF($B228="Female",1/(1+EXP(-SUMPRODUCT(Engine!$C$7106:$C$7137,INDIRECT("Coefficients!$H$2:$H$33")))),1/(1+EXP(-SUMPRODUCT(Engine!$C$7106:$C$7137,INDIRECT("Coefficients!$I$2:$I$33"))))))</f>
      </c>
      <c r="T228" s="8">
        <f>IF(OR($B228="",$C228="",$D228="",$E228="",$F228="",$G228="",$H228="",$I228="",$J228="",$K228="",$L228=""),"",IF($B228="Female",1/(1+EXP(-SUMPRODUCT(Engine!$C$7106:$C$7137,INDIRECT("Coefficients!$J$2:$J$33")))),1/(1+EXP(-SUMPRODUCT(Engine!$C$7106:$C$7137,INDIRECT("Coefficients!$K$2:$K$33"))))))</f>
      </c>
      <c r="U228" s="8">
        <f>IF(OR($B228="",$C228="",$D228="",$E228="",$F228="",$G228="",$H228="",$I228="",$J228="",$K228="",$L228=""),"",IF($B228="Female",1/(1+EXP(-SUMPRODUCT(Engine!$C$7106:$C$7137,INDIRECT("Coefficients!$L$2:$L$33")))),1/(1+EXP(-SUMPRODUCT(Engine!$C$7106:$C$7137,INDIRECT("Coefficients!$M$2:$M$33"))))))</f>
      </c>
      <c r="V228" s="8">
        <f>IF(OR($B228="",$C228="",$D228="",$E228="",$F228="",$G228="",$H228="",$I228="",$J228="",$K228="",$L228=""),"",IF($B228="Female",1/(1+EXP(-SUMPRODUCT(Engine!$C$7106:$C$7137,INDIRECT("Coefficients!$N$2:$N$33")))),1/(1+EXP(-SUMPRODUCT(Engine!$C$7106:$C$7137,INDIRECT("Coefficients!$O$2:$O$33"))))))</f>
      </c>
      <c r="W228" s="8">
        <f>IF(OR($B228="",$C228="",$D228="",$E228="",$F228="",$G228="",$H228="",$I228="",$J228="",$K228="",$L228=""),"",IF($B228="Female",1/(1+EXP(-SUMPRODUCT(Engine!$C$7106:$C$7137,INDIRECT("Coefficients!$P$2:$P$33")))),1/(1+EXP(-SUMPRODUCT(Engine!$C$7106:$C$7137,INDIRECT("Coefficients!$Q$2:$Q$33"))))))</f>
      </c>
      <c r="X228" s="8">
        <f>IF(OR($B228="",$C228="",$D228="",$E228="",$F228="",$G228="",$H228="",$I228="",$J228="",$K228="",$L228=""),"",IF($B228="Female",1/(1+EXP(-SUMPRODUCT(Engine!$C$7106:$C$7137,INDIRECT("Coefficients!$R$2:$R$33")))),1/(1+EXP(-SUMPRODUCT(Engine!$C$7106:$C$7137,INDIRECT("Coefficients!$S$2:$S$33"))))))</f>
      </c>
      <c r="Y228" s="8">
        <f>IF(OR($B228="",$C228="",$D228="",$E228="",$F228="",$G228="",$H228="",$I228="",$J228="",$K228="",$L228=""),"",IF($B228="Female",1/(1+EXP(-SUMPRODUCT(Engine!$C$7106:$C$7137,INDIRECT("Coefficients!$T$2:$T$33")))),1/(1+EXP(-SUMPRODUCT(Engine!$C$7106:$C$7137,INDIRECT("Coefficients!$U$2:$U$33"))))))</f>
      </c>
      <c r="Z228" s="8">
        <f>IF(OR($B228="",$C228="",$D228="",$E228="",$F228="",$G228="",$H228="",$I228="",$J228="",$K228="",$L228=""),"",IF($B228="Female",1/(1+EXP(-SUMPRODUCT(Engine!$C$7106:$C$7137,INDIRECT("Coefficients!$V$2:$V$33")))),1/(1+EXP(-SUMPRODUCT(Engine!$C$7106:$C$7137,INDIRECT("Coefficients!$W$2:$W$33"))))))</f>
      </c>
      <c r="AA228" s="8">
        <f>IF(OR($B228="",$C228="",$D228="",$E228="",$F228="",$G228="",$H228="",$I228="",$J228="",$K228="",$L228=""),"",IF($B228="Female",1/(1+EXP(-SUMPRODUCT(Engine!$C$7106:$C$7137,INDIRECT("Coefficients!$X$2:$X$33")))),1/(1+EXP(-SUMPRODUCT(Engine!$C$7106:$C$7137,INDIRECT("Coefficients!$Y$2:$Y$33"))))))</f>
      </c>
      <c r="AB228" s="8">
        <f>IF(OR($B228="",$C228="",$D228="",$E228="",$F228="",$G228="",$H228="",$I228="",$J228="",$K228="",$L228=""),"",IF($B228="Female",1/(1+EXP(-SUMPRODUCT(Engine!$C$7106:$C$7137,INDIRECT("Coefficients!$Z$2:$Z$33")))),1/(1+EXP(-SUMPRODUCT(Engine!$C$7106:$C$7137,INDIRECT("Coefficients!$AA$2:$AA$33"))))))</f>
      </c>
      <c r="AC228" s="8">
        <f>IF(OR($B228="",$C228="",$D228="",$E228="",$F228="",$G228="",$H228="",$I228="",$J228="",$K228="",$L228=""),"",IF($B228="Female",1/(1+EXP(-SUMPRODUCT(Engine!$C$7106:$C$7137,INDIRECT("Coefficients!$AB$2:$AB$33")))),1/(1+EXP(-SUMPRODUCT(Engine!$C$7106:$C$7137,INDIRECT("Coefficients!$AC$2:$AC$33"))))))</f>
      </c>
      <c r="AD228" s="8">
        <f>IF(OR($B228="",$C228="",$D228="",$E228="",$F228="",$G228="",$H228="",$I228="",$J228="",$K228="",$L228=""),"",IF($B228="Female",1/(1+EXP(-SUMPRODUCT(Engine!$C$7106:$C$7137,INDIRECT("Coefficients!$AD$2:$AD$33")))),1/(1+EXP(-SUMPRODUCT(Engine!$C$7106:$C$7137,INDIRECT("Coefficients!$AE$2:$AE$33"))))))</f>
      </c>
      <c r="AE228" s="8">
        <f>IF(OR($B228="",$C228="",$D228="",$E228="",$F228="",$G228="",$H228="",$I228="",$J228="",$K228="",$L228=""),"",IF($B228="Female",1/(1+EXP(-SUMPRODUCT(Engine!$C$7106:$C$7137,INDIRECT("Coefficients!$AF$2:$AF$33")))),1/(1+EXP(-SUMPRODUCT(Engine!$C$7106:$C$7137,INDIRECT("Coefficients!$AG$2:$AG$33"))))))</f>
      </c>
      <c r="AF228" s="8">
        <f>IF(OR($B228="",$C228="",$D228="",$E228="",$F228="",$G228="",$H228="",$I228="",$J228="",$K228="",$L228=""),"",IF($B228="Female",1/(1+EXP(-SUMPRODUCT(Engine!$C$7106:$C$7137,INDIRECT("Coefficients!$AH$2:$AH$33")))),1/(1+EXP(-SUMPRODUCT(Engine!$C$7106:$C$7137,INDIRECT("Coefficients!$AI$2:$AI$33"))))))</f>
      </c>
      <c r="AG228" s="8">
        <f>IF(OR($B228="",$C228="",$D228="",$E228="",$F228="",$G228="",$H228="",$I228="",$J228="",$K228="",$L228=""),"",IF($B228="Female",1/(1+EXP(-SUMPRODUCT(Engine!$C$7106:$C$7137,INDIRECT("Coefficients!$AJ$2:$AJ$33")))),1/(1+EXP(-SUMPRODUCT(Engine!$C$7106:$C$7137,INDIRECT("Coefficients!$AK$2:$AK$33"))))))</f>
      </c>
      <c r="AH228" s="8">
        <f>IF(OR($B228="",$C228="",$D228="",$E228="",$F228="",$G228="",$H228="",$I228="",$J228="",$K228="",$L228=""),"",IF($B228="Female",1/(1+EXP(-SUMPRODUCT(Engine!$C$7106:$C$7137,INDIRECT("Coefficients!$AL$2:$AL$33")))),1/(1+EXP(-SUMPRODUCT(Engine!$C$7106:$C$7137,INDIRECT("Coefficients!$AM$2:$AM$33"))))))</f>
      </c>
      <c r="AI228" s="8">
        <f>IF(OR($B228="",$C228="",$D228="",$E228="",$F228="",$G228="",$H228="",$I228="",$J228="",$K228="",$L228=""),"",IF($B228="Female",1/(1+EXP(-SUMPRODUCT(Engine!$C$7106:$C$7137,INDIRECT("Coefficients!$AN$2:$AN$33")))),1/(1+EXP(-SUMPRODUCT(Engine!$C$7106:$C$7137,INDIRECT("Coefficients!$AO$2:$AO$33"))))))</f>
      </c>
      <c r="AJ228" s="8">
        <f>IF(OR($B228="",$C228="",$D228="",$E228="",$F228="",$G228="",$H228="",$I228="",$J228="",$K228="",$L228=""),"",IF($B228="Female",1/(1+EXP(-SUMPRODUCT(Engine!$C$7106:$C$7137,INDIRECT("Coefficients!$AP$2:$AP$33")))),1/(1+EXP(-SUMPRODUCT(Engine!$C$7106:$C$7137,INDIRECT("Coefficients!$AQ$2:$AQ$33"))))))</f>
      </c>
      <c r="AK228" s="8">
        <f>IF(OR($B228="",$C228="",$D228="",$E228="",$F228="",$G228="",$H228="",$I228="",$J228="",$K228="",$L228=""),"",IF($B228="Female",1/(1+EXP(-SUMPRODUCT(Engine!$C$7106:$C$7137,INDIRECT("Coefficients!$AR$2:$AR$33")))),1/(1+EXP(-SUMPRODUCT(Engine!$C$7106:$C$7137,INDIRECT("Coefficients!$AS$2:$AS$33"))))))</f>
      </c>
      <c r="AL228" s="8">
        <f>IF(OR($B228="",$C228="",$D228="",$E228="",$F228="",$G228="",$H228="",$I228="",$J228="",$K228="",$L228=""),"",IF($B228="Female",1/(1+EXP(-SUMPRODUCT(Engine!$C$7106:$C$7137,INDIRECT("Coefficients!$AT$2:$AT$33")))),1/(1+EXP(-SUMPRODUCT(Engine!$C$7106:$C$7137,INDIRECT("Coefficients!$AU$2:$AU$33"))))))</f>
      </c>
      <c r="AM228" s="8">
        <f>IF(OR($B228="",$C228="",$D228="",$E228="",$F228="",$G228="",$H228="",$I228="",$J228="",$K228="",$L228=""),"",IF($B228="Female",1/(1+EXP(-SUMPRODUCT(Engine!$C$7106:$C$7137,INDIRECT("Coefficients!$AV$2:$AV$33")))),1/(1+EXP(-SUMPRODUCT(Engine!$C$7106:$C$7137,INDIRECT("Coefficients!$AW$2:$AW$33"))))))</f>
      </c>
      <c r="AN228" s="8">
        <f>IF(OR($B228="",$C228="",$D228="",$E228="",$F228="",$G228="",$H228="",$I228="",$J228="",$K228="",$L228=""),"",IF($B228="Female",1/(1+EXP(-SUMPRODUCT(Engine!$C$7106:$C$7137,INDIRECT("Coefficients!$AX$2:$AX$33")))),1/(1+EXP(-SUMPRODUCT(Engine!$C$7106:$C$7137,INDIRECT("Coefficients!$AY$2:$AY$33"))))))</f>
      </c>
      <c r="AO228" s="8">
        <f>IF(OR($B228="",$C228="",$D228="",$E228="",$F228="",$G228="",$H228="",$I228="",$J228="",$K228="",$L228=""),"",IF($B228="Female",1/(1+EXP(-SUMPRODUCT(Engine!$C$7106:$C$7137,INDIRECT("Coefficients!$AZ$2:$AZ$33")))),1/(1+EXP(-SUMPRODUCT(Engine!$C$7106:$C$7137,INDIRECT("Coefficients!$BA$2:$BA$33"))))))</f>
      </c>
      <c r="AP228" s="8">
        <f>IF(OR($B228="",$C228="",$D228="",$E228="",$F228="",$G228="",$H228="",$I228="",$J228="",$K228="",$L228=""),"",IF($B228="Female",1/(1+EXP(-SUMPRODUCT(Engine!$C$7106:$C$7137,INDIRECT("Coefficients!$BB$2:$BB$33")))),1/(1+EXP(-SUMPRODUCT(Engine!$C$7106:$C$7137,INDIRECT("Coefficients!$BC$2:$BC$33"))))))</f>
      </c>
      <c r="AQ228" s="8">
        <f>IF(OR($B228="",$C228="",$D228="",$E228="",$F228="",$G228="",$H228="",$I228="",$J228="",$K228="",$L228=""),"",IF($B228="Female",1/(1+EXP(-SUMPRODUCT(Engine!$C$7106:$C$7137,INDIRECT("Coefficients!$BD$2:$BD$33")))),1/(1+EXP(-SUMPRODUCT(Engine!$C$7106:$C$7137,INDIRECT("Coefficients!$BE$2:$BE$33"))))))</f>
      </c>
      <c r="AR228" s="8">
        <f>IF(OR($B228="",$C228="",$D228="",$E228="",$F228="",$G228="",$H228="",$I228="",$J228="",$K228="",$L228=""),"",IF($B228="Female",1/(1+EXP(-SUMPRODUCT(Engine!$C$7106:$C$7137,INDIRECT("Coefficients!$BF$2:$BF$33")))),1/(1+EXP(-SUMPRODUCT(Engine!$C$7106:$C$7137,INDIRECT("Coefficients!$BG$2:$BG$33"))))))</f>
      </c>
      <c r="AS228" s="8">
        <f>IF(OR($B228="",$C228="",$D228="",$E228="",$F228="",$G228="",$H228="",$I228="",$J228="",$K228="",$L228=""),"",IF($B228="Female",1/(1+EXP(-SUMPRODUCT(Engine!$C$7106:$C$7137,INDIRECT("Coefficients!$BH$2:$BH$33")))),1/(1+EXP(-SUMPRODUCT(Engine!$C$7106:$C$7137,INDIRECT("Coefficients!$BI$2:$BI$33"))))))</f>
      </c>
      <c r="AT228" s="8">
        <f>IF(OR($B228="",$C228="",$D228="",$E228="",$F228="",$G228="",$H228="",$I228="",$J228="",$K228="",$L228=""),"",IF($B228="Female",1/(1+EXP(-SUMPRODUCT(Engine!$C$7106:$C$7137,INDIRECT("Coefficients!$BJ$2:$BJ$33")))),1/(1+EXP(-SUMPRODUCT(Engine!$C$7106:$C$7137,INDIRECT("Coefficients!$BK$2:$BK$33"))))))</f>
      </c>
      <c r="AU228" s="8">
        <f>IF(OR($B228="",$C228="",$D228="",$E228="",$F228="",$G228="",$H228="",$I228="",$J228="",$K228="",$L228=""),"",IF($B228="Female",1/(1+EXP(-SUMPRODUCT(Engine!$C$7106:$C$7137,INDIRECT("Coefficients!$BL$2:$BL$33")))),1/(1+EXP(-SUMPRODUCT(Engine!$C$7106:$C$7137,INDIRECT("Coefficients!$BM$2:$BM$33"))))))</f>
      </c>
      <c r="AV228" s="8">
        <f>IF(OR($B228="",$C228="",$D228="",$E228="",$F228="",$G228="",$H228="",$I228="",$J228="",$K228="",$L228=""),"",IF($B228="Female",1/(1+EXP(-SUMPRODUCT(Engine!$C$7106:$C$7137,INDIRECT("Coefficients!$BN$2:$BN$33")))),1/(1+EXP(-SUMPRODUCT(Engine!$C$7106:$C$7137,INDIRECT("Coefficients!$BO$2:$BO$33"))))))</f>
      </c>
      <c r="AW228" s="8">
        <f>IF(OR($B228="",$C228="",$D228="",$E228="",$F228="",$G228="",$H228="",$I228="",$J228="",$K228="",$L228=""),"",IF($B228="Female",1/(1+EXP(-SUMPRODUCT(Engine!$C$7106:$C$7137,INDIRECT("Coefficients!$BP$2:$BP$33")))),1/(1+EXP(-SUMPRODUCT(Engine!$C$7106:$C$7137,INDIRECT("Coefficients!$BQ$2:$BQ$33"))))))</f>
      </c>
      <c r="AX228" s="8">
        <f>IF(OR($B228="",$C228="",$D228="",$E228="",$F228="",$G228="",$H228="",$I228="",$J228="",$K228="",$L228=""),"",IF($B228="Female",1/(1+EXP(-SUMPRODUCT(Engine!$C$7106:$C$7137,INDIRECT("Coefficients!$BR$2:$BR$33")))),1/(1+EXP(-SUMPRODUCT(Engine!$C$7106:$C$7137,INDIRECT("Coefficients!$BS$2:$BS$33"))))))</f>
      </c>
      <c r="AY228" s="8">
        <f>IF(OR($B228="",$C228="",$D228="",$E228="",$F228="",$G228="",$H228="",$I228="",$J228="",$K228="",$L228=""),"",IF($B228="Female",1/(1+EXP(-SUMPRODUCT(Engine!$C$7106:$C$7137,INDIRECT("Coefficients!$BT$2:$BT$33")))),1/(1+EXP(-SUMPRODUCT(Engine!$C$7106:$C$7137,INDIRECT("Coefficients!$BU$2:$BU$33"))))))</f>
      </c>
      <c r="AZ228" s="8">
        <f>IF(OR($B228="",$C228="",$D228="",$E228="",$F228="",$G228="",$H228="",$I228="",$J228="",$K228="",$L228=""),"",IF($B228="Female",1/(1+EXP(-SUMPRODUCT(Engine!$C$7106:$C$7137,INDIRECT("Coefficients!$BV$2:$BV$33")))),1/(1+EXP(-SUMPRODUCT(Engine!$C$7106:$C$7137,INDIRECT("Coefficients!$BW$2:$BW$33"))))))</f>
      </c>
      <c r="BA228" s="8">
        <f>IF(OR($B228="",$C228="",$D228="",$E228="",$F228="",$G228="",$H228="",$I228="",$J228="",$K228="",$L228=""),"",IF($B228="Female",1/(1+EXP(-SUMPRODUCT(Engine!$C$7106:$C$7137,INDIRECT("Coefficients!$BX$2:$BX$33")))),1/(1+EXP(-SUMPRODUCT(Engine!$C$7106:$C$7137,INDIRECT("Coefficients!$BY$2:$BY$33"))))))</f>
      </c>
      <c r="BB228" s="8">
        <f>IF(OR($B228="",$C228="",$D228="",$E228="",$F228="",$G228="",$H228="",$I228="",$J228="",$K228="",$L228=""),"",IF($B228="Female",1/(1+EXP(-SUMPRODUCT(Engine!$C$7106:$C$7137,INDIRECT("Coefficients!$BZ$2:$BZ$33")))),1/(1+EXP(-SUMPRODUCT(Engine!$C$7106:$C$7137,INDIRECT("Coefficients!$CA$2:$CA$33"))))))</f>
      </c>
      <c r="BC228" s="8">
        <f>IF(OR($B228="",$C228="",$D228="",$E228="",$F228="",$G228="",$H228="",$I228="",$J228="",$K228="",$L228=""),"",IF($B228="Female",1/(1+EXP(-SUMPRODUCT(Engine!$C$7106:$C$7137,INDIRECT("Coefficients!$CB$2:$CB$33")))),1/(1+EXP(-SUMPRODUCT(Engine!$C$7106:$C$7137,INDIRECT("Coefficients!$CC$2:$CC$33"))))))</f>
      </c>
      <c r="BD228" s="8">
        <f>IF(OR($B228="",$C228="",$D228="",$E228="",$F228="",$G228="",$H228="",$I228="",$J228="",$K228="",$L228=""),"",IF($B228="Female",1/(1+EXP(-SUMPRODUCT(Engine!$C$7106:$C$7137,INDIRECT("Coefficients!$CD$2:$CD$33")))),1/(1+EXP(-SUMPRODUCT(Engine!$C$7106:$C$7137,INDIRECT("Coefficients!$CE$2:$CE$33"))))))</f>
      </c>
      <c r="BE228" s="8">
        <f>IF(OR($B228="",$C228="",$D228="",$E228="",$F228="",$G228="",$H228="",$I228="",$J228="",$K228="",$L228=""),"",IF($B228="Female",1/(1+EXP(-SUMPRODUCT(Engine!$C$7106:$C$7137,INDIRECT("Coefficients!$CF$2:$CF$33")))),1/(1+EXP(-SUMPRODUCT(Engine!$C$7106:$C$7137,INDIRECT("Coefficients!$CG$2:$CG$33"))))))</f>
      </c>
      <c r="BF228" s="8">
        <f>IF(OR($B228="",$C228="",$D228="",$E228="",$F228="",$G228="",$H228="",$I228="",$J228="",$K228="",$L228=""),"",IF($B228="Female",1/(1+EXP(-SUMPRODUCT(Engine!$C$7106:$C$7137,INDIRECT("Coefficients!$CH$2:$CH$33")))),1/(1+EXP(-SUMPRODUCT(Engine!$C$7106:$C$7137,INDIRECT("Coefficients!$CI$2:$CI$33"))))))</f>
      </c>
      <c r="BG228" s="8">
        <f>IF(OR($B228="",$C228="",$D228="",$E228="",$F228="",$G228="",$H228="",$I228="",$J228="",$K228="",$L228=""),"",IF($B228="Female",1/(1+EXP(-SUMPRODUCT(Engine!$C$7106:$C$7137,INDIRECT("Coefficients!$CJ$2:$CJ$33")))),1/(1+EXP(-SUMPRODUCT(Engine!$C$7106:$C$7137,INDIRECT("Coefficients!$CK$2:$CK$33"))))))</f>
      </c>
      <c r="BH228" s="8">
        <f>IF(OR($B228="",$C228="",$D228="",$E228="",$F228="",$G228="",$H228="",$I228="",$J228="",$K228="",$L228=""),"",IF($B228="Female",1/(1+EXP(-SUMPRODUCT(Engine!$C$7106:$C$7137,INDIRECT("Coefficients!$CL$2:$CL$33")))),1/(1+EXP(-SUMPRODUCT(Engine!$C$7106:$C$7137,INDIRECT("Coefficients!$CM$2:$CM$33"))))))</f>
      </c>
      <c r="BI228" s="8">
        <f>IF(OR($B228="",$C228="",$D228="",$E228="",$F228="",$G228="",$H228="",$I228="",$J228="",$K228="",$L228=""),"",IF($B228="Female",1/(1+EXP(-SUMPRODUCT(Engine!$C$7106:$C$7137,INDIRECT("Coefficients!$CN$2:$CN$33")))),1/(1+EXP(-SUMPRODUCT(Engine!$C$7106:$C$7137,INDIRECT("Coefficients!$CO$2:$CO$33"))))))</f>
      </c>
      <c r="BJ228" s="8">
        <f>IF(OR($B228="",$C228="",$D228="",$E228="",$F228="",$G228="",$H228="",$I228="",$J228="",$K228="",$L228=""),"",IF($B228="Female",1/(1+EXP(-SUMPRODUCT(Engine!$C$7106:$C$7137,INDIRECT("Coefficients!$CP$2:$CP$33")))),1/(1+EXP(-SUMPRODUCT(Engine!$C$7106:$C$7137,INDIRECT("Coefficients!$CQ$2:$CQ$33"))))))</f>
      </c>
      <c r="BK228" s="8">
        <f>IF(OR($B228="",$C228="",$D228="",$E228="",$F228="",$G228="",$H228="",$I228="",$J228="",$K228="",$L228=""),"",IF($B228="Female",1/(1+EXP(-SUMPRODUCT(Engine!$C$7106:$C$7137,INDIRECT("Coefficients!$CR$2:$CR$33")))),1/(1+EXP(-SUMPRODUCT(Engine!$C$7106:$C$7137,INDIRECT("Coefficients!$CS$2:$CS$33"))))))</f>
      </c>
      <c r="BL228" s="8">
        <f>IF(OR($B228="",$C228="",$D228="",$E228="",$F228="",$G228="",$H228="",$I228="",$J228="",$K228="",$L228=""),"",IF($B228="Female",1/(1+EXP(-SUMPRODUCT(Engine!$C$7106:$C$7137,INDIRECT("Coefficients!$CT$2:$CT$33")))),1/(1+EXP(-SUMPRODUCT(Engine!$C$7106:$C$7137,INDIRECT("Coefficients!$CU$2:$CU$33"))))))</f>
      </c>
      <c r="BM228" s="8">
        <f>IF(OR($B228="",$C228="",$D228="",$E228="",$F228="",$G228="",$H228="",$I228="",$J228="",$K228="",$L228=""),"",IF($B228="Female",1/(1+EXP(-SUMPRODUCT(Engine!$C$7106:$C$7137,INDIRECT("Coefficients!$CV$2:$CV$33")))),1/(1+EXP(-SUMPRODUCT(Engine!$C$7106:$C$7137,INDIRECT("Coefficients!$CW$2:$CW$33"))))))</f>
      </c>
    </row>
    <row r="229" spans="1:65" x14ac:dyDescent="0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8">
        <f>IF(OR($B229="",$C229="",$D229="",$E229="",$F229="",$G229="",$H229="",$I229="",$J229="",$K229="",$L229=""),"",IF($B229="Female",1/(1+EXP(-SUMPRODUCT(Engine!$C$7138:$C$7169,INDIRECT("Coefficients!$B$2:$B$33")))),1/(1+EXP(-SUMPRODUCT(Engine!$C$7138:$C$7169,INDIRECT("Coefficients!$C$2:$C$33"))))))</f>
      </c>
      <c r="Q229" s="8">
        <f>IF(OR($B229="",$C229="",$D229="",$E229="",$F229="",$G229="",$H229="",$I229="",$J229="",$K229="",$L229=""),"",IF($B229="Female",1/(1+EXP(-SUMPRODUCT(Engine!$C$7138:$C$7169,INDIRECT("Coefficients!$D$2:$D$33")))),1/(1+EXP(-SUMPRODUCT(Engine!$C$7138:$C$7169,INDIRECT("Coefficients!$E$2:$E$33"))))))</f>
      </c>
      <c r="R229" s="8">
        <f>IF(OR($B229="",$C229="",$D229="",$E229="",$F229="",$G229="",$H229="",$I229="",$J229="",$K229="",$L229=""),"",IF($B229="Female",1/(1+EXP(-SUMPRODUCT(Engine!$C$7138:$C$7169,INDIRECT("Coefficients!$F$2:$F$33")))),1/(1+EXP(-SUMPRODUCT(Engine!$C$7138:$C$7169,INDIRECT("Coefficients!$G$2:$G$33"))))))</f>
      </c>
      <c r="S229" s="8">
        <f>IF(OR($B229="",$C229="",$D229="",$E229="",$F229="",$G229="",$H229="",$I229="",$J229="",$K229="",$L229=""),"",IF($B229="Female",1/(1+EXP(-SUMPRODUCT(Engine!$C$7138:$C$7169,INDIRECT("Coefficients!$H$2:$H$33")))),1/(1+EXP(-SUMPRODUCT(Engine!$C$7138:$C$7169,INDIRECT("Coefficients!$I$2:$I$33"))))))</f>
      </c>
      <c r="T229" s="8">
        <f>IF(OR($B229="",$C229="",$D229="",$E229="",$F229="",$G229="",$H229="",$I229="",$J229="",$K229="",$L229=""),"",IF($B229="Female",1/(1+EXP(-SUMPRODUCT(Engine!$C$7138:$C$7169,INDIRECT("Coefficients!$J$2:$J$33")))),1/(1+EXP(-SUMPRODUCT(Engine!$C$7138:$C$7169,INDIRECT("Coefficients!$K$2:$K$33"))))))</f>
      </c>
      <c r="U229" s="8">
        <f>IF(OR($B229="",$C229="",$D229="",$E229="",$F229="",$G229="",$H229="",$I229="",$J229="",$K229="",$L229=""),"",IF($B229="Female",1/(1+EXP(-SUMPRODUCT(Engine!$C$7138:$C$7169,INDIRECT("Coefficients!$L$2:$L$33")))),1/(1+EXP(-SUMPRODUCT(Engine!$C$7138:$C$7169,INDIRECT("Coefficients!$M$2:$M$33"))))))</f>
      </c>
      <c r="V229" s="8">
        <f>IF(OR($B229="",$C229="",$D229="",$E229="",$F229="",$G229="",$H229="",$I229="",$J229="",$K229="",$L229=""),"",IF($B229="Female",1/(1+EXP(-SUMPRODUCT(Engine!$C$7138:$C$7169,INDIRECT("Coefficients!$N$2:$N$33")))),1/(1+EXP(-SUMPRODUCT(Engine!$C$7138:$C$7169,INDIRECT("Coefficients!$O$2:$O$33"))))))</f>
      </c>
      <c r="W229" s="8">
        <f>IF(OR($B229="",$C229="",$D229="",$E229="",$F229="",$G229="",$H229="",$I229="",$J229="",$K229="",$L229=""),"",IF($B229="Female",1/(1+EXP(-SUMPRODUCT(Engine!$C$7138:$C$7169,INDIRECT("Coefficients!$P$2:$P$33")))),1/(1+EXP(-SUMPRODUCT(Engine!$C$7138:$C$7169,INDIRECT("Coefficients!$Q$2:$Q$33"))))))</f>
      </c>
      <c r="X229" s="8">
        <f>IF(OR($B229="",$C229="",$D229="",$E229="",$F229="",$G229="",$H229="",$I229="",$J229="",$K229="",$L229=""),"",IF($B229="Female",1/(1+EXP(-SUMPRODUCT(Engine!$C$7138:$C$7169,INDIRECT("Coefficients!$R$2:$R$33")))),1/(1+EXP(-SUMPRODUCT(Engine!$C$7138:$C$7169,INDIRECT("Coefficients!$S$2:$S$33"))))))</f>
      </c>
      <c r="Y229" s="8">
        <f>IF(OR($B229="",$C229="",$D229="",$E229="",$F229="",$G229="",$H229="",$I229="",$J229="",$K229="",$L229=""),"",IF($B229="Female",1/(1+EXP(-SUMPRODUCT(Engine!$C$7138:$C$7169,INDIRECT("Coefficients!$T$2:$T$33")))),1/(1+EXP(-SUMPRODUCT(Engine!$C$7138:$C$7169,INDIRECT("Coefficients!$U$2:$U$33"))))))</f>
      </c>
      <c r="Z229" s="8">
        <f>IF(OR($B229="",$C229="",$D229="",$E229="",$F229="",$G229="",$H229="",$I229="",$J229="",$K229="",$L229=""),"",IF($B229="Female",1/(1+EXP(-SUMPRODUCT(Engine!$C$7138:$C$7169,INDIRECT("Coefficients!$V$2:$V$33")))),1/(1+EXP(-SUMPRODUCT(Engine!$C$7138:$C$7169,INDIRECT("Coefficients!$W$2:$W$33"))))))</f>
      </c>
      <c r="AA229" s="8">
        <f>IF(OR($B229="",$C229="",$D229="",$E229="",$F229="",$G229="",$H229="",$I229="",$J229="",$K229="",$L229=""),"",IF($B229="Female",1/(1+EXP(-SUMPRODUCT(Engine!$C$7138:$C$7169,INDIRECT("Coefficients!$X$2:$X$33")))),1/(1+EXP(-SUMPRODUCT(Engine!$C$7138:$C$7169,INDIRECT("Coefficients!$Y$2:$Y$33"))))))</f>
      </c>
      <c r="AB229" s="8">
        <f>IF(OR($B229="",$C229="",$D229="",$E229="",$F229="",$G229="",$H229="",$I229="",$J229="",$K229="",$L229=""),"",IF($B229="Female",1/(1+EXP(-SUMPRODUCT(Engine!$C$7138:$C$7169,INDIRECT("Coefficients!$Z$2:$Z$33")))),1/(1+EXP(-SUMPRODUCT(Engine!$C$7138:$C$7169,INDIRECT("Coefficients!$AA$2:$AA$33"))))))</f>
      </c>
      <c r="AC229" s="8">
        <f>IF(OR($B229="",$C229="",$D229="",$E229="",$F229="",$G229="",$H229="",$I229="",$J229="",$K229="",$L229=""),"",IF($B229="Female",1/(1+EXP(-SUMPRODUCT(Engine!$C$7138:$C$7169,INDIRECT("Coefficients!$AB$2:$AB$33")))),1/(1+EXP(-SUMPRODUCT(Engine!$C$7138:$C$7169,INDIRECT("Coefficients!$AC$2:$AC$33"))))))</f>
      </c>
      <c r="AD229" s="8">
        <f>IF(OR($B229="",$C229="",$D229="",$E229="",$F229="",$G229="",$H229="",$I229="",$J229="",$K229="",$L229=""),"",IF($B229="Female",1/(1+EXP(-SUMPRODUCT(Engine!$C$7138:$C$7169,INDIRECT("Coefficients!$AD$2:$AD$33")))),1/(1+EXP(-SUMPRODUCT(Engine!$C$7138:$C$7169,INDIRECT("Coefficients!$AE$2:$AE$33"))))))</f>
      </c>
      <c r="AE229" s="8">
        <f>IF(OR($B229="",$C229="",$D229="",$E229="",$F229="",$G229="",$H229="",$I229="",$J229="",$K229="",$L229=""),"",IF($B229="Female",1/(1+EXP(-SUMPRODUCT(Engine!$C$7138:$C$7169,INDIRECT("Coefficients!$AF$2:$AF$33")))),1/(1+EXP(-SUMPRODUCT(Engine!$C$7138:$C$7169,INDIRECT("Coefficients!$AG$2:$AG$33"))))))</f>
      </c>
      <c r="AF229" s="8">
        <f>IF(OR($B229="",$C229="",$D229="",$E229="",$F229="",$G229="",$H229="",$I229="",$J229="",$K229="",$L229=""),"",IF($B229="Female",1/(1+EXP(-SUMPRODUCT(Engine!$C$7138:$C$7169,INDIRECT("Coefficients!$AH$2:$AH$33")))),1/(1+EXP(-SUMPRODUCT(Engine!$C$7138:$C$7169,INDIRECT("Coefficients!$AI$2:$AI$33"))))))</f>
      </c>
      <c r="AG229" s="8">
        <f>IF(OR($B229="",$C229="",$D229="",$E229="",$F229="",$G229="",$H229="",$I229="",$J229="",$K229="",$L229=""),"",IF($B229="Female",1/(1+EXP(-SUMPRODUCT(Engine!$C$7138:$C$7169,INDIRECT("Coefficients!$AJ$2:$AJ$33")))),1/(1+EXP(-SUMPRODUCT(Engine!$C$7138:$C$7169,INDIRECT("Coefficients!$AK$2:$AK$33"))))))</f>
      </c>
      <c r="AH229" s="8">
        <f>IF(OR($B229="",$C229="",$D229="",$E229="",$F229="",$G229="",$H229="",$I229="",$J229="",$K229="",$L229=""),"",IF($B229="Female",1/(1+EXP(-SUMPRODUCT(Engine!$C$7138:$C$7169,INDIRECT("Coefficients!$AL$2:$AL$33")))),1/(1+EXP(-SUMPRODUCT(Engine!$C$7138:$C$7169,INDIRECT("Coefficients!$AM$2:$AM$33"))))))</f>
      </c>
      <c r="AI229" s="8">
        <f>IF(OR($B229="",$C229="",$D229="",$E229="",$F229="",$G229="",$H229="",$I229="",$J229="",$K229="",$L229=""),"",IF($B229="Female",1/(1+EXP(-SUMPRODUCT(Engine!$C$7138:$C$7169,INDIRECT("Coefficients!$AN$2:$AN$33")))),1/(1+EXP(-SUMPRODUCT(Engine!$C$7138:$C$7169,INDIRECT("Coefficients!$AO$2:$AO$33"))))))</f>
      </c>
      <c r="AJ229" s="8">
        <f>IF(OR($B229="",$C229="",$D229="",$E229="",$F229="",$G229="",$H229="",$I229="",$J229="",$K229="",$L229=""),"",IF($B229="Female",1/(1+EXP(-SUMPRODUCT(Engine!$C$7138:$C$7169,INDIRECT("Coefficients!$AP$2:$AP$33")))),1/(1+EXP(-SUMPRODUCT(Engine!$C$7138:$C$7169,INDIRECT("Coefficients!$AQ$2:$AQ$33"))))))</f>
      </c>
      <c r="AK229" s="8">
        <f>IF(OR($B229="",$C229="",$D229="",$E229="",$F229="",$G229="",$H229="",$I229="",$J229="",$K229="",$L229=""),"",IF($B229="Female",1/(1+EXP(-SUMPRODUCT(Engine!$C$7138:$C$7169,INDIRECT("Coefficients!$AR$2:$AR$33")))),1/(1+EXP(-SUMPRODUCT(Engine!$C$7138:$C$7169,INDIRECT("Coefficients!$AS$2:$AS$33"))))))</f>
      </c>
      <c r="AL229" s="8">
        <f>IF(OR($B229="",$C229="",$D229="",$E229="",$F229="",$G229="",$H229="",$I229="",$J229="",$K229="",$L229=""),"",IF($B229="Female",1/(1+EXP(-SUMPRODUCT(Engine!$C$7138:$C$7169,INDIRECT("Coefficients!$AT$2:$AT$33")))),1/(1+EXP(-SUMPRODUCT(Engine!$C$7138:$C$7169,INDIRECT("Coefficients!$AU$2:$AU$33"))))))</f>
      </c>
      <c r="AM229" s="8">
        <f>IF(OR($B229="",$C229="",$D229="",$E229="",$F229="",$G229="",$H229="",$I229="",$J229="",$K229="",$L229=""),"",IF($B229="Female",1/(1+EXP(-SUMPRODUCT(Engine!$C$7138:$C$7169,INDIRECT("Coefficients!$AV$2:$AV$33")))),1/(1+EXP(-SUMPRODUCT(Engine!$C$7138:$C$7169,INDIRECT("Coefficients!$AW$2:$AW$33"))))))</f>
      </c>
      <c r="AN229" s="8">
        <f>IF(OR($B229="",$C229="",$D229="",$E229="",$F229="",$G229="",$H229="",$I229="",$J229="",$K229="",$L229=""),"",IF($B229="Female",1/(1+EXP(-SUMPRODUCT(Engine!$C$7138:$C$7169,INDIRECT("Coefficients!$AX$2:$AX$33")))),1/(1+EXP(-SUMPRODUCT(Engine!$C$7138:$C$7169,INDIRECT("Coefficients!$AY$2:$AY$33"))))))</f>
      </c>
      <c r="AO229" s="8">
        <f>IF(OR($B229="",$C229="",$D229="",$E229="",$F229="",$G229="",$H229="",$I229="",$J229="",$K229="",$L229=""),"",IF($B229="Female",1/(1+EXP(-SUMPRODUCT(Engine!$C$7138:$C$7169,INDIRECT("Coefficients!$AZ$2:$AZ$33")))),1/(1+EXP(-SUMPRODUCT(Engine!$C$7138:$C$7169,INDIRECT("Coefficients!$BA$2:$BA$33"))))))</f>
      </c>
      <c r="AP229" s="8">
        <f>IF(OR($B229="",$C229="",$D229="",$E229="",$F229="",$G229="",$H229="",$I229="",$J229="",$K229="",$L229=""),"",IF($B229="Female",1/(1+EXP(-SUMPRODUCT(Engine!$C$7138:$C$7169,INDIRECT("Coefficients!$BB$2:$BB$33")))),1/(1+EXP(-SUMPRODUCT(Engine!$C$7138:$C$7169,INDIRECT("Coefficients!$BC$2:$BC$33"))))))</f>
      </c>
      <c r="AQ229" s="8">
        <f>IF(OR($B229="",$C229="",$D229="",$E229="",$F229="",$G229="",$H229="",$I229="",$J229="",$K229="",$L229=""),"",IF($B229="Female",1/(1+EXP(-SUMPRODUCT(Engine!$C$7138:$C$7169,INDIRECT("Coefficients!$BD$2:$BD$33")))),1/(1+EXP(-SUMPRODUCT(Engine!$C$7138:$C$7169,INDIRECT("Coefficients!$BE$2:$BE$33"))))))</f>
      </c>
      <c r="AR229" s="8">
        <f>IF(OR($B229="",$C229="",$D229="",$E229="",$F229="",$G229="",$H229="",$I229="",$J229="",$K229="",$L229=""),"",IF($B229="Female",1/(1+EXP(-SUMPRODUCT(Engine!$C$7138:$C$7169,INDIRECT("Coefficients!$BF$2:$BF$33")))),1/(1+EXP(-SUMPRODUCT(Engine!$C$7138:$C$7169,INDIRECT("Coefficients!$BG$2:$BG$33"))))))</f>
      </c>
      <c r="AS229" s="8">
        <f>IF(OR($B229="",$C229="",$D229="",$E229="",$F229="",$G229="",$H229="",$I229="",$J229="",$K229="",$L229=""),"",IF($B229="Female",1/(1+EXP(-SUMPRODUCT(Engine!$C$7138:$C$7169,INDIRECT("Coefficients!$BH$2:$BH$33")))),1/(1+EXP(-SUMPRODUCT(Engine!$C$7138:$C$7169,INDIRECT("Coefficients!$BI$2:$BI$33"))))))</f>
      </c>
      <c r="AT229" s="8">
        <f>IF(OR($B229="",$C229="",$D229="",$E229="",$F229="",$G229="",$H229="",$I229="",$J229="",$K229="",$L229=""),"",IF($B229="Female",1/(1+EXP(-SUMPRODUCT(Engine!$C$7138:$C$7169,INDIRECT("Coefficients!$BJ$2:$BJ$33")))),1/(1+EXP(-SUMPRODUCT(Engine!$C$7138:$C$7169,INDIRECT("Coefficients!$BK$2:$BK$33"))))))</f>
      </c>
      <c r="AU229" s="8">
        <f>IF(OR($B229="",$C229="",$D229="",$E229="",$F229="",$G229="",$H229="",$I229="",$J229="",$K229="",$L229=""),"",IF($B229="Female",1/(1+EXP(-SUMPRODUCT(Engine!$C$7138:$C$7169,INDIRECT("Coefficients!$BL$2:$BL$33")))),1/(1+EXP(-SUMPRODUCT(Engine!$C$7138:$C$7169,INDIRECT("Coefficients!$BM$2:$BM$33"))))))</f>
      </c>
      <c r="AV229" s="8">
        <f>IF(OR($B229="",$C229="",$D229="",$E229="",$F229="",$G229="",$H229="",$I229="",$J229="",$K229="",$L229=""),"",IF($B229="Female",1/(1+EXP(-SUMPRODUCT(Engine!$C$7138:$C$7169,INDIRECT("Coefficients!$BN$2:$BN$33")))),1/(1+EXP(-SUMPRODUCT(Engine!$C$7138:$C$7169,INDIRECT("Coefficients!$BO$2:$BO$33"))))))</f>
      </c>
      <c r="AW229" s="8">
        <f>IF(OR($B229="",$C229="",$D229="",$E229="",$F229="",$G229="",$H229="",$I229="",$J229="",$K229="",$L229=""),"",IF($B229="Female",1/(1+EXP(-SUMPRODUCT(Engine!$C$7138:$C$7169,INDIRECT("Coefficients!$BP$2:$BP$33")))),1/(1+EXP(-SUMPRODUCT(Engine!$C$7138:$C$7169,INDIRECT("Coefficients!$BQ$2:$BQ$33"))))))</f>
      </c>
      <c r="AX229" s="8">
        <f>IF(OR($B229="",$C229="",$D229="",$E229="",$F229="",$G229="",$H229="",$I229="",$J229="",$K229="",$L229=""),"",IF($B229="Female",1/(1+EXP(-SUMPRODUCT(Engine!$C$7138:$C$7169,INDIRECT("Coefficients!$BR$2:$BR$33")))),1/(1+EXP(-SUMPRODUCT(Engine!$C$7138:$C$7169,INDIRECT("Coefficients!$BS$2:$BS$33"))))))</f>
      </c>
      <c r="AY229" s="8">
        <f>IF(OR($B229="",$C229="",$D229="",$E229="",$F229="",$G229="",$H229="",$I229="",$J229="",$K229="",$L229=""),"",IF($B229="Female",1/(1+EXP(-SUMPRODUCT(Engine!$C$7138:$C$7169,INDIRECT("Coefficients!$BT$2:$BT$33")))),1/(1+EXP(-SUMPRODUCT(Engine!$C$7138:$C$7169,INDIRECT("Coefficients!$BU$2:$BU$33"))))))</f>
      </c>
      <c r="AZ229" s="8">
        <f>IF(OR($B229="",$C229="",$D229="",$E229="",$F229="",$G229="",$H229="",$I229="",$J229="",$K229="",$L229=""),"",IF($B229="Female",1/(1+EXP(-SUMPRODUCT(Engine!$C$7138:$C$7169,INDIRECT("Coefficients!$BV$2:$BV$33")))),1/(1+EXP(-SUMPRODUCT(Engine!$C$7138:$C$7169,INDIRECT("Coefficients!$BW$2:$BW$33"))))))</f>
      </c>
      <c r="BA229" s="8">
        <f>IF(OR($B229="",$C229="",$D229="",$E229="",$F229="",$G229="",$H229="",$I229="",$J229="",$K229="",$L229=""),"",IF($B229="Female",1/(1+EXP(-SUMPRODUCT(Engine!$C$7138:$C$7169,INDIRECT("Coefficients!$BX$2:$BX$33")))),1/(1+EXP(-SUMPRODUCT(Engine!$C$7138:$C$7169,INDIRECT("Coefficients!$BY$2:$BY$33"))))))</f>
      </c>
      <c r="BB229" s="8">
        <f>IF(OR($B229="",$C229="",$D229="",$E229="",$F229="",$G229="",$H229="",$I229="",$J229="",$K229="",$L229=""),"",IF($B229="Female",1/(1+EXP(-SUMPRODUCT(Engine!$C$7138:$C$7169,INDIRECT("Coefficients!$BZ$2:$BZ$33")))),1/(1+EXP(-SUMPRODUCT(Engine!$C$7138:$C$7169,INDIRECT("Coefficients!$CA$2:$CA$33"))))))</f>
      </c>
      <c r="BC229" s="8">
        <f>IF(OR($B229="",$C229="",$D229="",$E229="",$F229="",$G229="",$H229="",$I229="",$J229="",$K229="",$L229=""),"",IF($B229="Female",1/(1+EXP(-SUMPRODUCT(Engine!$C$7138:$C$7169,INDIRECT("Coefficients!$CB$2:$CB$33")))),1/(1+EXP(-SUMPRODUCT(Engine!$C$7138:$C$7169,INDIRECT("Coefficients!$CC$2:$CC$33"))))))</f>
      </c>
      <c r="BD229" s="8">
        <f>IF(OR($B229="",$C229="",$D229="",$E229="",$F229="",$G229="",$H229="",$I229="",$J229="",$K229="",$L229=""),"",IF($B229="Female",1/(1+EXP(-SUMPRODUCT(Engine!$C$7138:$C$7169,INDIRECT("Coefficients!$CD$2:$CD$33")))),1/(1+EXP(-SUMPRODUCT(Engine!$C$7138:$C$7169,INDIRECT("Coefficients!$CE$2:$CE$33"))))))</f>
      </c>
      <c r="BE229" s="8">
        <f>IF(OR($B229="",$C229="",$D229="",$E229="",$F229="",$G229="",$H229="",$I229="",$J229="",$K229="",$L229=""),"",IF($B229="Female",1/(1+EXP(-SUMPRODUCT(Engine!$C$7138:$C$7169,INDIRECT("Coefficients!$CF$2:$CF$33")))),1/(1+EXP(-SUMPRODUCT(Engine!$C$7138:$C$7169,INDIRECT("Coefficients!$CG$2:$CG$33"))))))</f>
      </c>
      <c r="BF229" s="8">
        <f>IF(OR($B229="",$C229="",$D229="",$E229="",$F229="",$G229="",$H229="",$I229="",$J229="",$K229="",$L229=""),"",IF($B229="Female",1/(1+EXP(-SUMPRODUCT(Engine!$C$7138:$C$7169,INDIRECT("Coefficients!$CH$2:$CH$33")))),1/(1+EXP(-SUMPRODUCT(Engine!$C$7138:$C$7169,INDIRECT("Coefficients!$CI$2:$CI$33"))))))</f>
      </c>
      <c r="BG229" s="8">
        <f>IF(OR($B229="",$C229="",$D229="",$E229="",$F229="",$G229="",$H229="",$I229="",$J229="",$K229="",$L229=""),"",IF($B229="Female",1/(1+EXP(-SUMPRODUCT(Engine!$C$7138:$C$7169,INDIRECT("Coefficients!$CJ$2:$CJ$33")))),1/(1+EXP(-SUMPRODUCT(Engine!$C$7138:$C$7169,INDIRECT("Coefficients!$CK$2:$CK$33"))))))</f>
      </c>
      <c r="BH229" s="8">
        <f>IF(OR($B229="",$C229="",$D229="",$E229="",$F229="",$G229="",$H229="",$I229="",$J229="",$K229="",$L229=""),"",IF($B229="Female",1/(1+EXP(-SUMPRODUCT(Engine!$C$7138:$C$7169,INDIRECT("Coefficients!$CL$2:$CL$33")))),1/(1+EXP(-SUMPRODUCT(Engine!$C$7138:$C$7169,INDIRECT("Coefficients!$CM$2:$CM$33"))))))</f>
      </c>
      <c r="BI229" s="8">
        <f>IF(OR($B229="",$C229="",$D229="",$E229="",$F229="",$G229="",$H229="",$I229="",$J229="",$K229="",$L229=""),"",IF($B229="Female",1/(1+EXP(-SUMPRODUCT(Engine!$C$7138:$C$7169,INDIRECT("Coefficients!$CN$2:$CN$33")))),1/(1+EXP(-SUMPRODUCT(Engine!$C$7138:$C$7169,INDIRECT("Coefficients!$CO$2:$CO$33"))))))</f>
      </c>
      <c r="BJ229" s="8">
        <f>IF(OR($B229="",$C229="",$D229="",$E229="",$F229="",$G229="",$H229="",$I229="",$J229="",$K229="",$L229=""),"",IF($B229="Female",1/(1+EXP(-SUMPRODUCT(Engine!$C$7138:$C$7169,INDIRECT("Coefficients!$CP$2:$CP$33")))),1/(1+EXP(-SUMPRODUCT(Engine!$C$7138:$C$7169,INDIRECT("Coefficients!$CQ$2:$CQ$33"))))))</f>
      </c>
      <c r="BK229" s="8">
        <f>IF(OR($B229="",$C229="",$D229="",$E229="",$F229="",$G229="",$H229="",$I229="",$J229="",$K229="",$L229=""),"",IF($B229="Female",1/(1+EXP(-SUMPRODUCT(Engine!$C$7138:$C$7169,INDIRECT("Coefficients!$CR$2:$CR$33")))),1/(1+EXP(-SUMPRODUCT(Engine!$C$7138:$C$7169,INDIRECT("Coefficients!$CS$2:$CS$33"))))))</f>
      </c>
      <c r="BL229" s="8">
        <f>IF(OR($B229="",$C229="",$D229="",$E229="",$F229="",$G229="",$H229="",$I229="",$J229="",$K229="",$L229=""),"",IF($B229="Female",1/(1+EXP(-SUMPRODUCT(Engine!$C$7138:$C$7169,INDIRECT("Coefficients!$CT$2:$CT$33")))),1/(1+EXP(-SUMPRODUCT(Engine!$C$7138:$C$7169,INDIRECT("Coefficients!$CU$2:$CU$33"))))))</f>
      </c>
      <c r="BM229" s="8">
        <f>IF(OR($B229="",$C229="",$D229="",$E229="",$F229="",$G229="",$H229="",$I229="",$J229="",$K229="",$L229=""),"",IF($B229="Female",1/(1+EXP(-SUMPRODUCT(Engine!$C$7138:$C$7169,INDIRECT("Coefficients!$CV$2:$CV$33")))),1/(1+EXP(-SUMPRODUCT(Engine!$C$7138:$C$7169,INDIRECT("Coefficients!$CW$2:$CW$33"))))))</f>
      </c>
    </row>
    <row r="230" spans="1:65" x14ac:dyDescent="0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8">
        <f>IF(OR($B230="",$C230="",$D230="",$E230="",$F230="",$G230="",$H230="",$I230="",$J230="",$K230="",$L230=""),"",IF($B230="Female",1/(1+EXP(-SUMPRODUCT(Engine!$C$7170:$C$7201,INDIRECT("Coefficients!$B$2:$B$33")))),1/(1+EXP(-SUMPRODUCT(Engine!$C$7170:$C$7201,INDIRECT("Coefficients!$C$2:$C$33"))))))</f>
      </c>
      <c r="Q230" s="8">
        <f>IF(OR($B230="",$C230="",$D230="",$E230="",$F230="",$G230="",$H230="",$I230="",$J230="",$K230="",$L230=""),"",IF($B230="Female",1/(1+EXP(-SUMPRODUCT(Engine!$C$7170:$C$7201,INDIRECT("Coefficients!$D$2:$D$33")))),1/(1+EXP(-SUMPRODUCT(Engine!$C$7170:$C$7201,INDIRECT("Coefficients!$E$2:$E$33"))))))</f>
      </c>
      <c r="R230" s="8">
        <f>IF(OR($B230="",$C230="",$D230="",$E230="",$F230="",$G230="",$H230="",$I230="",$J230="",$K230="",$L230=""),"",IF($B230="Female",1/(1+EXP(-SUMPRODUCT(Engine!$C$7170:$C$7201,INDIRECT("Coefficients!$F$2:$F$33")))),1/(1+EXP(-SUMPRODUCT(Engine!$C$7170:$C$7201,INDIRECT("Coefficients!$G$2:$G$33"))))))</f>
      </c>
      <c r="S230" s="8">
        <f>IF(OR($B230="",$C230="",$D230="",$E230="",$F230="",$G230="",$H230="",$I230="",$J230="",$K230="",$L230=""),"",IF($B230="Female",1/(1+EXP(-SUMPRODUCT(Engine!$C$7170:$C$7201,INDIRECT("Coefficients!$H$2:$H$33")))),1/(1+EXP(-SUMPRODUCT(Engine!$C$7170:$C$7201,INDIRECT("Coefficients!$I$2:$I$33"))))))</f>
      </c>
      <c r="T230" s="8">
        <f>IF(OR($B230="",$C230="",$D230="",$E230="",$F230="",$G230="",$H230="",$I230="",$J230="",$K230="",$L230=""),"",IF($B230="Female",1/(1+EXP(-SUMPRODUCT(Engine!$C$7170:$C$7201,INDIRECT("Coefficients!$J$2:$J$33")))),1/(1+EXP(-SUMPRODUCT(Engine!$C$7170:$C$7201,INDIRECT("Coefficients!$K$2:$K$33"))))))</f>
      </c>
      <c r="U230" s="8">
        <f>IF(OR($B230="",$C230="",$D230="",$E230="",$F230="",$G230="",$H230="",$I230="",$J230="",$K230="",$L230=""),"",IF($B230="Female",1/(1+EXP(-SUMPRODUCT(Engine!$C$7170:$C$7201,INDIRECT("Coefficients!$L$2:$L$33")))),1/(1+EXP(-SUMPRODUCT(Engine!$C$7170:$C$7201,INDIRECT("Coefficients!$M$2:$M$33"))))))</f>
      </c>
      <c r="V230" s="8">
        <f>IF(OR($B230="",$C230="",$D230="",$E230="",$F230="",$G230="",$H230="",$I230="",$J230="",$K230="",$L230=""),"",IF($B230="Female",1/(1+EXP(-SUMPRODUCT(Engine!$C$7170:$C$7201,INDIRECT("Coefficients!$N$2:$N$33")))),1/(1+EXP(-SUMPRODUCT(Engine!$C$7170:$C$7201,INDIRECT("Coefficients!$O$2:$O$33"))))))</f>
      </c>
      <c r="W230" s="8">
        <f>IF(OR($B230="",$C230="",$D230="",$E230="",$F230="",$G230="",$H230="",$I230="",$J230="",$K230="",$L230=""),"",IF($B230="Female",1/(1+EXP(-SUMPRODUCT(Engine!$C$7170:$C$7201,INDIRECT("Coefficients!$P$2:$P$33")))),1/(1+EXP(-SUMPRODUCT(Engine!$C$7170:$C$7201,INDIRECT("Coefficients!$Q$2:$Q$33"))))))</f>
      </c>
      <c r="X230" s="8">
        <f>IF(OR($B230="",$C230="",$D230="",$E230="",$F230="",$G230="",$H230="",$I230="",$J230="",$K230="",$L230=""),"",IF($B230="Female",1/(1+EXP(-SUMPRODUCT(Engine!$C$7170:$C$7201,INDIRECT("Coefficients!$R$2:$R$33")))),1/(1+EXP(-SUMPRODUCT(Engine!$C$7170:$C$7201,INDIRECT("Coefficients!$S$2:$S$33"))))))</f>
      </c>
      <c r="Y230" s="8">
        <f>IF(OR($B230="",$C230="",$D230="",$E230="",$F230="",$G230="",$H230="",$I230="",$J230="",$K230="",$L230=""),"",IF($B230="Female",1/(1+EXP(-SUMPRODUCT(Engine!$C$7170:$C$7201,INDIRECT("Coefficients!$T$2:$T$33")))),1/(1+EXP(-SUMPRODUCT(Engine!$C$7170:$C$7201,INDIRECT("Coefficients!$U$2:$U$33"))))))</f>
      </c>
      <c r="Z230" s="8">
        <f>IF(OR($B230="",$C230="",$D230="",$E230="",$F230="",$G230="",$H230="",$I230="",$J230="",$K230="",$L230=""),"",IF($B230="Female",1/(1+EXP(-SUMPRODUCT(Engine!$C$7170:$C$7201,INDIRECT("Coefficients!$V$2:$V$33")))),1/(1+EXP(-SUMPRODUCT(Engine!$C$7170:$C$7201,INDIRECT("Coefficients!$W$2:$W$33"))))))</f>
      </c>
      <c r="AA230" s="8">
        <f>IF(OR($B230="",$C230="",$D230="",$E230="",$F230="",$G230="",$H230="",$I230="",$J230="",$K230="",$L230=""),"",IF($B230="Female",1/(1+EXP(-SUMPRODUCT(Engine!$C$7170:$C$7201,INDIRECT("Coefficients!$X$2:$X$33")))),1/(1+EXP(-SUMPRODUCT(Engine!$C$7170:$C$7201,INDIRECT("Coefficients!$Y$2:$Y$33"))))))</f>
      </c>
      <c r="AB230" s="8">
        <f>IF(OR($B230="",$C230="",$D230="",$E230="",$F230="",$G230="",$H230="",$I230="",$J230="",$K230="",$L230=""),"",IF($B230="Female",1/(1+EXP(-SUMPRODUCT(Engine!$C$7170:$C$7201,INDIRECT("Coefficients!$Z$2:$Z$33")))),1/(1+EXP(-SUMPRODUCT(Engine!$C$7170:$C$7201,INDIRECT("Coefficients!$AA$2:$AA$33"))))))</f>
      </c>
      <c r="AC230" s="8">
        <f>IF(OR($B230="",$C230="",$D230="",$E230="",$F230="",$G230="",$H230="",$I230="",$J230="",$K230="",$L230=""),"",IF($B230="Female",1/(1+EXP(-SUMPRODUCT(Engine!$C$7170:$C$7201,INDIRECT("Coefficients!$AB$2:$AB$33")))),1/(1+EXP(-SUMPRODUCT(Engine!$C$7170:$C$7201,INDIRECT("Coefficients!$AC$2:$AC$33"))))))</f>
      </c>
      <c r="AD230" s="8">
        <f>IF(OR($B230="",$C230="",$D230="",$E230="",$F230="",$G230="",$H230="",$I230="",$J230="",$K230="",$L230=""),"",IF($B230="Female",1/(1+EXP(-SUMPRODUCT(Engine!$C$7170:$C$7201,INDIRECT("Coefficients!$AD$2:$AD$33")))),1/(1+EXP(-SUMPRODUCT(Engine!$C$7170:$C$7201,INDIRECT("Coefficients!$AE$2:$AE$33"))))))</f>
      </c>
      <c r="AE230" s="8">
        <f>IF(OR($B230="",$C230="",$D230="",$E230="",$F230="",$G230="",$H230="",$I230="",$J230="",$K230="",$L230=""),"",IF($B230="Female",1/(1+EXP(-SUMPRODUCT(Engine!$C$7170:$C$7201,INDIRECT("Coefficients!$AF$2:$AF$33")))),1/(1+EXP(-SUMPRODUCT(Engine!$C$7170:$C$7201,INDIRECT("Coefficients!$AG$2:$AG$33"))))))</f>
      </c>
      <c r="AF230" s="8">
        <f>IF(OR($B230="",$C230="",$D230="",$E230="",$F230="",$G230="",$H230="",$I230="",$J230="",$K230="",$L230=""),"",IF($B230="Female",1/(1+EXP(-SUMPRODUCT(Engine!$C$7170:$C$7201,INDIRECT("Coefficients!$AH$2:$AH$33")))),1/(1+EXP(-SUMPRODUCT(Engine!$C$7170:$C$7201,INDIRECT("Coefficients!$AI$2:$AI$33"))))))</f>
      </c>
      <c r="AG230" s="8">
        <f>IF(OR($B230="",$C230="",$D230="",$E230="",$F230="",$G230="",$H230="",$I230="",$J230="",$K230="",$L230=""),"",IF($B230="Female",1/(1+EXP(-SUMPRODUCT(Engine!$C$7170:$C$7201,INDIRECT("Coefficients!$AJ$2:$AJ$33")))),1/(1+EXP(-SUMPRODUCT(Engine!$C$7170:$C$7201,INDIRECT("Coefficients!$AK$2:$AK$33"))))))</f>
      </c>
      <c r="AH230" s="8">
        <f>IF(OR($B230="",$C230="",$D230="",$E230="",$F230="",$G230="",$H230="",$I230="",$J230="",$K230="",$L230=""),"",IF($B230="Female",1/(1+EXP(-SUMPRODUCT(Engine!$C$7170:$C$7201,INDIRECT("Coefficients!$AL$2:$AL$33")))),1/(1+EXP(-SUMPRODUCT(Engine!$C$7170:$C$7201,INDIRECT("Coefficients!$AM$2:$AM$33"))))))</f>
      </c>
      <c r="AI230" s="8">
        <f>IF(OR($B230="",$C230="",$D230="",$E230="",$F230="",$G230="",$H230="",$I230="",$J230="",$K230="",$L230=""),"",IF($B230="Female",1/(1+EXP(-SUMPRODUCT(Engine!$C$7170:$C$7201,INDIRECT("Coefficients!$AN$2:$AN$33")))),1/(1+EXP(-SUMPRODUCT(Engine!$C$7170:$C$7201,INDIRECT("Coefficients!$AO$2:$AO$33"))))))</f>
      </c>
      <c r="AJ230" s="8">
        <f>IF(OR($B230="",$C230="",$D230="",$E230="",$F230="",$G230="",$H230="",$I230="",$J230="",$K230="",$L230=""),"",IF($B230="Female",1/(1+EXP(-SUMPRODUCT(Engine!$C$7170:$C$7201,INDIRECT("Coefficients!$AP$2:$AP$33")))),1/(1+EXP(-SUMPRODUCT(Engine!$C$7170:$C$7201,INDIRECT("Coefficients!$AQ$2:$AQ$33"))))))</f>
      </c>
      <c r="AK230" s="8">
        <f>IF(OR($B230="",$C230="",$D230="",$E230="",$F230="",$G230="",$H230="",$I230="",$J230="",$K230="",$L230=""),"",IF($B230="Female",1/(1+EXP(-SUMPRODUCT(Engine!$C$7170:$C$7201,INDIRECT("Coefficients!$AR$2:$AR$33")))),1/(1+EXP(-SUMPRODUCT(Engine!$C$7170:$C$7201,INDIRECT("Coefficients!$AS$2:$AS$33"))))))</f>
      </c>
      <c r="AL230" s="8">
        <f>IF(OR($B230="",$C230="",$D230="",$E230="",$F230="",$G230="",$H230="",$I230="",$J230="",$K230="",$L230=""),"",IF($B230="Female",1/(1+EXP(-SUMPRODUCT(Engine!$C$7170:$C$7201,INDIRECT("Coefficients!$AT$2:$AT$33")))),1/(1+EXP(-SUMPRODUCT(Engine!$C$7170:$C$7201,INDIRECT("Coefficients!$AU$2:$AU$33"))))))</f>
      </c>
      <c r="AM230" s="8">
        <f>IF(OR($B230="",$C230="",$D230="",$E230="",$F230="",$G230="",$H230="",$I230="",$J230="",$K230="",$L230=""),"",IF($B230="Female",1/(1+EXP(-SUMPRODUCT(Engine!$C$7170:$C$7201,INDIRECT("Coefficients!$AV$2:$AV$33")))),1/(1+EXP(-SUMPRODUCT(Engine!$C$7170:$C$7201,INDIRECT("Coefficients!$AW$2:$AW$33"))))))</f>
      </c>
      <c r="AN230" s="8">
        <f>IF(OR($B230="",$C230="",$D230="",$E230="",$F230="",$G230="",$H230="",$I230="",$J230="",$K230="",$L230=""),"",IF($B230="Female",1/(1+EXP(-SUMPRODUCT(Engine!$C$7170:$C$7201,INDIRECT("Coefficients!$AX$2:$AX$33")))),1/(1+EXP(-SUMPRODUCT(Engine!$C$7170:$C$7201,INDIRECT("Coefficients!$AY$2:$AY$33"))))))</f>
      </c>
      <c r="AO230" s="8">
        <f>IF(OR($B230="",$C230="",$D230="",$E230="",$F230="",$G230="",$H230="",$I230="",$J230="",$K230="",$L230=""),"",IF($B230="Female",1/(1+EXP(-SUMPRODUCT(Engine!$C$7170:$C$7201,INDIRECT("Coefficients!$AZ$2:$AZ$33")))),1/(1+EXP(-SUMPRODUCT(Engine!$C$7170:$C$7201,INDIRECT("Coefficients!$BA$2:$BA$33"))))))</f>
      </c>
      <c r="AP230" s="8">
        <f>IF(OR($B230="",$C230="",$D230="",$E230="",$F230="",$G230="",$H230="",$I230="",$J230="",$K230="",$L230=""),"",IF($B230="Female",1/(1+EXP(-SUMPRODUCT(Engine!$C$7170:$C$7201,INDIRECT("Coefficients!$BB$2:$BB$33")))),1/(1+EXP(-SUMPRODUCT(Engine!$C$7170:$C$7201,INDIRECT("Coefficients!$BC$2:$BC$33"))))))</f>
      </c>
      <c r="AQ230" s="8">
        <f>IF(OR($B230="",$C230="",$D230="",$E230="",$F230="",$G230="",$H230="",$I230="",$J230="",$K230="",$L230=""),"",IF($B230="Female",1/(1+EXP(-SUMPRODUCT(Engine!$C$7170:$C$7201,INDIRECT("Coefficients!$BD$2:$BD$33")))),1/(1+EXP(-SUMPRODUCT(Engine!$C$7170:$C$7201,INDIRECT("Coefficients!$BE$2:$BE$33"))))))</f>
      </c>
      <c r="AR230" s="8">
        <f>IF(OR($B230="",$C230="",$D230="",$E230="",$F230="",$G230="",$H230="",$I230="",$J230="",$K230="",$L230=""),"",IF($B230="Female",1/(1+EXP(-SUMPRODUCT(Engine!$C$7170:$C$7201,INDIRECT("Coefficients!$BF$2:$BF$33")))),1/(1+EXP(-SUMPRODUCT(Engine!$C$7170:$C$7201,INDIRECT("Coefficients!$BG$2:$BG$33"))))))</f>
      </c>
      <c r="AS230" s="8">
        <f>IF(OR($B230="",$C230="",$D230="",$E230="",$F230="",$G230="",$H230="",$I230="",$J230="",$K230="",$L230=""),"",IF($B230="Female",1/(1+EXP(-SUMPRODUCT(Engine!$C$7170:$C$7201,INDIRECT("Coefficients!$BH$2:$BH$33")))),1/(1+EXP(-SUMPRODUCT(Engine!$C$7170:$C$7201,INDIRECT("Coefficients!$BI$2:$BI$33"))))))</f>
      </c>
      <c r="AT230" s="8">
        <f>IF(OR($B230="",$C230="",$D230="",$E230="",$F230="",$G230="",$H230="",$I230="",$J230="",$K230="",$L230=""),"",IF($B230="Female",1/(1+EXP(-SUMPRODUCT(Engine!$C$7170:$C$7201,INDIRECT("Coefficients!$BJ$2:$BJ$33")))),1/(1+EXP(-SUMPRODUCT(Engine!$C$7170:$C$7201,INDIRECT("Coefficients!$BK$2:$BK$33"))))))</f>
      </c>
      <c r="AU230" s="8">
        <f>IF(OR($B230="",$C230="",$D230="",$E230="",$F230="",$G230="",$H230="",$I230="",$J230="",$K230="",$L230=""),"",IF($B230="Female",1/(1+EXP(-SUMPRODUCT(Engine!$C$7170:$C$7201,INDIRECT("Coefficients!$BL$2:$BL$33")))),1/(1+EXP(-SUMPRODUCT(Engine!$C$7170:$C$7201,INDIRECT("Coefficients!$BM$2:$BM$33"))))))</f>
      </c>
      <c r="AV230" s="8">
        <f>IF(OR($B230="",$C230="",$D230="",$E230="",$F230="",$G230="",$H230="",$I230="",$J230="",$K230="",$L230=""),"",IF($B230="Female",1/(1+EXP(-SUMPRODUCT(Engine!$C$7170:$C$7201,INDIRECT("Coefficients!$BN$2:$BN$33")))),1/(1+EXP(-SUMPRODUCT(Engine!$C$7170:$C$7201,INDIRECT("Coefficients!$BO$2:$BO$33"))))))</f>
      </c>
      <c r="AW230" s="8">
        <f>IF(OR($B230="",$C230="",$D230="",$E230="",$F230="",$G230="",$H230="",$I230="",$J230="",$K230="",$L230=""),"",IF($B230="Female",1/(1+EXP(-SUMPRODUCT(Engine!$C$7170:$C$7201,INDIRECT("Coefficients!$BP$2:$BP$33")))),1/(1+EXP(-SUMPRODUCT(Engine!$C$7170:$C$7201,INDIRECT("Coefficients!$BQ$2:$BQ$33"))))))</f>
      </c>
      <c r="AX230" s="8">
        <f>IF(OR($B230="",$C230="",$D230="",$E230="",$F230="",$G230="",$H230="",$I230="",$J230="",$K230="",$L230=""),"",IF($B230="Female",1/(1+EXP(-SUMPRODUCT(Engine!$C$7170:$C$7201,INDIRECT("Coefficients!$BR$2:$BR$33")))),1/(1+EXP(-SUMPRODUCT(Engine!$C$7170:$C$7201,INDIRECT("Coefficients!$BS$2:$BS$33"))))))</f>
      </c>
      <c r="AY230" s="8">
        <f>IF(OR($B230="",$C230="",$D230="",$E230="",$F230="",$G230="",$H230="",$I230="",$J230="",$K230="",$L230=""),"",IF($B230="Female",1/(1+EXP(-SUMPRODUCT(Engine!$C$7170:$C$7201,INDIRECT("Coefficients!$BT$2:$BT$33")))),1/(1+EXP(-SUMPRODUCT(Engine!$C$7170:$C$7201,INDIRECT("Coefficients!$BU$2:$BU$33"))))))</f>
      </c>
      <c r="AZ230" s="8">
        <f>IF(OR($B230="",$C230="",$D230="",$E230="",$F230="",$G230="",$H230="",$I230="",$J230="",$K230="",$L230=""),"",IF($B230="Female",1/(1+EXP(-SUMPRODUCT(Engine!$C$7170:$C$7201,INDIRECT("Coefficients!$BV$2:$BV$33")))),1/(1+EXP(-SUMPRODUCT(Engine!$C$7170:$C$7201,INDIRECT("Coefficients!$BW$2:$BW$33"))))))</f>
      </c>
      <c r="BA230" s="8">
        <f>IF(OR($B230="",$C230="",$D230="",$E230="",$F230="",$G230="",$H230="",$I230="",$J230="",$K230="",$L230=""),"",IF($B230="Female",1/(1+EXP(-SUMPRODUCT(Engine!$C$7170:$C$7201,INDIRECT("Coefficients!$BX$2:$BX$33")))),1/(1+EXP(-SUMPRODUCT(Engine!$C$7170:$C$7201,INDIRECT("Coefficients!$BY$2:$BY$33"))))))</f>
      </c>
      <c r="BB230" s="8">
        <f>IF(OR($B230="",$C230="",$D230="",$E230="",$F230="",$G230="",$H230="",$I230="",$J230="",$K230="",$L230=""),"",IF($B230="Female",1/(1+EXP(-SUMPRODUCT(Engine!$C$7170:$C$7201,INDIRECT("Coefficients!$BZ$2:$BZ$33")))),1/(1+EXP(-SUMPRODUCT(Engine!$C$7170:$C$7201,INDIRECT("Coefficients!$CA$2:$CA$33"))))))</f>
      </c>
      <c r="BC230" s="8">
        <f>IF(OR($B230="",$C230="",$D230="",$E230="",$F230="",$G230="",$H230="",$I230="",$J230="",$K230="",$L230=""),"",IF($B230="Female",1/(1+EXP(-SUMPRODUCT(Engine!$C$7170:$C$7201,INDIRECT("Coefficients!$CB$2:$CB$33")))),1/(1+EXP(-SUMPRODUCT(Engine!$C$7170:$C$7201,INDIRECT("Coefficients!$CC$2:$CC$33"))))))</f>
      </c>
      <c r="BD230" s="8">
        <f>IF(OR($B230="",$C230="",$D230="",$E230="",$F230="",$G230="",$H230="",$I230="",$J230="",$K230="",$L230=""),"",IF($B230="Female",1/(1+EXP(-SUMPRODUCT(Engine!$C$7170:$C$7201,INDIRECT("Coefficients!$CD$2:$CD$33")))),1/(1+EXP(-SUMPRODUCT(Engine!$C$7170:$C$7201,INDIRECT("Coefficients!$CE$2:$CE$33"))))))</f>
      </c>
      <c r="BE230" s="8">
        <f>IF(OR($B230="",$C230="",$D230="",$E230="",$F230="",$G230="",$H230="",$I230="",$J230="",$K230="",$L230=""),"",IF($B230="Female",1/(1+EXP(-SUMPRODUCT(Engine!$C$7170:$C$7201,INDIRECT("Coefficients!$CF$2:$CF$33")))),1/(1+EXP(-SUMPRODUCT(Engine!$C$7170:$C$7201,INDIRECT("Coefficients!$CG$2:$CG$33"))))))</f>
      </c>
      <c r="BF230" s="8">
        <f>IF(OR($B230="",$C230="",$D230="",$E230="",$F230="",$G230="",$H230="",$I230="",$J230="",$K230="",$L230=""),"",IF($B230="Female",1/(1+EXP(-SUMPRODUCT(Engine!$C$7170:$C$7201,INDIRECT("Coefficients!$CH$2:$CH$33")))),1/(1+EXP(-SUMPRODUCT(Engine!$C$7170:$C$7201,INDIRECT("Coefficients!$CI$2:$CI$33"))))))</f>
      </c>
      <c r="BG230" s="8">
        <f>IF(OR($B230="",$C230="",$D230="",$E230="",$F230="",$G230="",$H230="",$I230="",$J230="",$K230="",$L230=""),"",IF($B230="Female",1/(1+EXP(-SUMPRODUCT(Engine!$C$7170:$C$7201,INDIRECT("Coefficients!$CJ$2:$CJ$33")))),1/(1+EXP(-SUMPRODUCT(Engine!$C$7170:$C$7201,INDIRECT("Coefficients!$CK$2:$CK$33"))))))</f>
      </c>
      <c r="BH230" s="8">
        <f>IF(OR($B230="",$C230="",$D230="",$E230="",$F230="",$G230="",$H230="",$I230="",$J230="",$K230="",$L230=""),"",IF($B230="Female",1/(1+EXP(-SUMPRODUCT(Engine!$C$7170:$C$7201,INDIRECT("Coefficients!$CL$2:$CL$33")))),1/(1+EXP(-SUMPRODUCT(Engine!$C$7170:$C$7201,INDIRECT("Coefficients!$CM$2:$CM$33"))))))</f>
      </c>
      <c r="BI230" s="8">
        <f>IF(OR($B230="",$C230="",$D230="",$E230="",$F230="",$G230="",$H230="",$I230="",$J230="",$K230="",$L230=""),"",IF($B230="Female",1/(1+EXP(-SUMPRODUCT(Engine!$C$7170:$C$7201,INDIRECT("Coefficients!$CN$2:$CN$33")))),1/(1+EXP(-SUMPRODUCT(Engine!$C$7170:$C$7201,INDIRECT("Coefficients!$CO$2:$CO$33"))))))</f>
      </c>
      <c r="BJ230" s="8">
        <f>IF(OR($B230="",$C230="",$D230="",$E230="",$F230="",$G230="",$H230="",$I230="",$J230="",$K230="",$L230=""),"",IF($B230="Female",1/(1+EXP(-SUMPRODUCT(Engine!$C$7170:$C$7201,INDIRECT("Coefficients!$CP$2:$CP$33")))),1/(1+EXP(-SUMPRODUCT(Engine!$C$7170:$C$7201,INDIRECT("Coefficients!$CQ$2:$CQ$33"))))))</f>
      </c>
      <c r="BK230" s="8">
        <f>IF(OR($B230="",$C230="",$D230="",$E230="",$F230="",$G230="",$H230="",$I230="",$J230="",$K230="",$L230=""),"",IF($B230="Female",1/(1+EXP(-SUMPRODUCT(Engine!$C$7170:$C$7201,INDIRECT("Coefficients!$CR$2:$CR$33")))),1/(1+EXP(-SUMPRODUCT(Engine!$C$7170:$C$7201,INDIRECT("Coefficients!$CS$2:$CS$33"))))))</f>
      </c>
      <c r="BL230" s="8">
        <f>IF(OR($B230="",$C230="",$D230="",$E230="",$F230="",$G230="",$H230="",$I230="",$J230="",$K230="",$L230=""),"",IF($B230="Female",1/(1+EXP(-SUMPRODUCT(Engine!$C$7170:$C$7201,INDIRECT("Coefficients!$CT$2:$CT$33")))),1/(1+EXP(-SUMPRODUCT(Engine!$C$7170:$C$7201,INDIRECT("Coefficients!$CU$2:$CU$33"))))))</f>
      </c>
      <c r="BM230" s="8">
        <f>IF(OR($B230="",$C230="",$D230="",$E230="",$F230="",$G230="",$H230="",$I230="",$J230="",$K230="",$L230=""),"",IF($B230="Female",1/(1+EXP(-SUMPRODUCT(Engine!$C$7170:$C$7201,INDIRECT("Coefficients!$CV$2:$CV$33")))),1/(1+EXP(-SUMPRODUCT(Engine!$C$7170:$C$7201,INDIRECT("Coefficients!$CW$2:$CW$33"))))))</f>
      </c>
    </row>
    <row r="231" spans="1:65" x14ac:dyDescent="0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8">
        <f>IF(OR($B231="",$C231="",$D231="",$E231="",$F231="",$G231="",$H231="",$I231="",$J231="",$K231="",$L231=""),"",IF($B231="Female",1/(1+EXP(-SUMPRODUCT(Engine!$C$7202:$C$7233,INDIRECT("Coefficients!$B$2:$B$33")))),1/(1+EXP(-SUMPRODUCT(Engine!$C$7202:$C$7233,INDIRECT("Coefficients!$C$2:$C$33"))))))</f>
      </c>
      <c r="Q231" s="8">
        <f>IF(OR($B231="",$C231="",$D231="",$E231="",$F231="",$G231="",$H231="",$I231="",$J231="",$K231="",$L231=""),"",IF($B231="Female",1/(1+EXP(-SUMPRODUCT(Engine!$C$7202:$C$7233,INDIRECT("Coefficients!$D$2:$D$33")))),1/(1+EXP(-SUMPRODUCT(Engine!$C$7202:$C$7233,INDIRECT("Coefficients!$E$2:$E$33"))))))</f>
      </c>
      <c r="R231" s="8">
        <f>IF(OR($B231="",$C231="",$D231="",$E231="",$F231="",$G231="",$H231="",$I231="",$J231="",$K231="",$L231=""),"",IF($B231="Female",1/(1+EXP(-SUMPRODUCT(Engine!$C$7202:$C$7233,INDIRECT("Coefficients!$F$2:$F$33")))),1/(1+EXP(-SUMPRODUCT(Engine!$C$7202:$C$7233,INDIRECT("Coefficients!$G$2:$G$33"))))))</f>
      </c>
      <c r="S231" s="8">
        <f>IF(OR($B231="",$C231="",$D231="",$E231="",$F231="",$G231="",$H231="",$I231="",$J231="",$K231="",$L231=""),"",IF($B231="Female",1/(1+EXP(-SUMPRODUCT(Engine!$C$7202:$C$7233,INDIRECT("Coefficients!$H$2:$H$33")))),1/(1+EXP(-SUMPRODUCT(Engine!$C$7202:$C$7233,INDIRECT("Coefficients!$I$2:$I$33"))))))</f>
      </c>
      <c r="T231" s="8">
        <f>IF(OR($B231="",$C231="",$D231="",$E231="",$F231="",$G231="",$H231="",$I231="",$J231="",$K231="",$L231=""),"",IF($B231="Female",1/(1+EXP(-SUMPRODUCT(Engine!$C$7202:$C$7233,INDIRECT("Coefficients!$J$2:$J$33")))),1/(1+EXP(-SUMPRODUCT(Engine!$C$7202:$C$7233,INDIRECT("Coefficients!$K$2:$K$33"))))))</f>
      </c>
      <c r="U231" s="8">
        <f>IF(OR($B231="",$C231="",$D231="",$E231="",$F231="",$G231="",$H231="",$I231="",$J231="",$K231="",$L231=""),"",IF($B231="Female",1/(1+EXP(-SUMPRODUCT(Engine!$C$7202:$C$7233,INDIRECT("Coefficients!$L$2:$L$33")))),1/(1+EXP(-SUMPRODUCT(Engine!$C$7202:$C$7233,INDIRECT("Coefficients!$M$2:$M$33"))))))</f>
      </c>
      <c r="V231" s="8">
        <f>IF(OR($B231="",$C231="",$D231="",$E231="",$F231="",$G231="",$H231="",$I231="",$J231="",$K231="",$L231=""),"",IF($B231="Female",1/(1+EXP(-SUMPRODUCT(Engine!$C$7202:$C$7233,INDIRECT("Coefficients!$N$2:$N$33")))),1/(1+EXP(-SUMPRODUCT(Engine!$C$7202:$C$7233,INDIRECT("Coefficients!$O$2:$O$33"))))))</f>
      </c>
      <c r="W231" s="8">
        <f>IF(OR($B231="",$C231="",$D231="",$E231="",$F231="",$G231="",$H231="",$I231="",$J231="",$K231="",$L231=""),"",IF($B231="Female",1/(1+EXP(-SUMPRODUCT(Engine!$C$7202:$C$7233,INDIRECT("Coefficients!$P$2:$P$33")))),1/(1+EXP(-SUMPRODUCT(Engine!$C$7202:$C$7233,INDIRECT("Coefficients!$Q$2:$Q$33"))))))</f>
      </c>
      <c r="X231" s="8">
        <f>IF(OR($B231="",$C231="",$D231="",$E231="",$F231="",$G231="",$H231="",$I231="",$J231="",$K231="",$L231=""),"",IF($B231="Female",1/(1+EXP(-SUMPRODUCT(Engine!$C$7202:$C$7233,INDIRECT("Coefficients!$R$2:$R$33")))),1/(1+EXP(-SUMPRODUCT(Engine!$C$7202:$C$7233,INDIRECT("Coefficients!$S$2:$S$33"))))))</f>
      </c>
      <c r="Y231" s="8">
        <f>IF(OR($B231="",$C231="",$D231="",$E231="",$F231="",$G231="",$H231="",$I231="",$J231="",$K231="",$L231=""),"",IF($B231="Female",1/(1+EXP(-SUMPRODUCT(Engine!$C$7202:$C$7233,INDIRECT("Coefficients!$T$2:$T$33")))),1/(1+EXP(-SUMPRODUCT(Engine!$C$7202:$C$7233,INDIRECT("Coefficients!$U$2:$U$33"))))))</f>
      </c>
      <c r="Z231" s="8">
        <f>IF(OR($B231="",$C231="",$D231="",$E231="",$F231="",$G231="",$H231="",$I231="",$J231="",$K231="",$L231=""),"",IF($B231="Female",1/(1+EXP(-SUMPRODUCT(Engine!$C$7202:$C$7233,INDIRECT("Coefficients!$V$2:$V$33")))),1/(1+EXP(-SUMPRODUCT(Engine!$C$7202:$C$7233,INDIRECT("Coefficients!$W$2:$W$33"))))))</f>
      </c>
      <c r="AA231" s="8">
        <f>IF(OR($B231="",$C231="",$D231="",$E231="",$F231="",$G231="",$H231="",$I231="",$J231="",$K231="",$L231=""),"",IF($B231="Female",1/(1+EXP(-SUMPRODUCT(Engine!$C$7202:$C$7233,INDIRECT("Coefficients!$X$2:$X$33")))),1/(1+EXP(-SUMPRODUCT(Engine!$C$7202:$C$7233,INDIRECT("Coefficients!$Y$2:$Y$33"))))))</f>
      </c>
      <c r="AB231" s="8">
        <f>IF(OR($B231="",$C231="",$D231="",$E231="",$F231="",$G231="",$H231="",$I231="",$J231="",$K231="",$L231=""),"",IF($B231="Female",1/(1+EXP(-SUMPRODUCT(Engine!$C$7202:$C$7233,INDIRECT("Coefficients!$Z$2:$Z$33")))),1/(1+EXP(-SUMPRODUCT(Engine!$C$7202:$C$7233,INDIRECT("Coefficients!$AA$2:$AA$33"))))))</f>
      </c>
      <c r="AC231" s="8">
        <f>IF(OR($B231="",$C231="",$D231="",$E231="",$F231="",$G231="",$H231="",$I231="",$J231="",$K231="",$L231=""),"",IF($B231="Female",1/(1+EXP(-SUMPRODUCT(Engine!$C$7202:$C$7233,INDIRECT("Coefficients!$AB$2:$AB$33")))),1/(1+EXP(-SUMPRODUCT(Engine!$C$7202:$C$7233,INDIRECT("Coefficients!$AC$2:$AC$33"))))))</f>
      </c>
      <c r="AD231" s="8">
        <f>IF(OR($B231="",$C231="",$D231="",$E231="",$F231="",$G231="",$H231="",$I231="",$J231="",$K231="",$L231=""),"",IF($B231="Female",1/(1+EXP(-SUMPRODUCT(Engine!$C$7202:$C$7233,INDIRECT("Coefficients!$AD$2:$AD$33")))),1/(1+EXP(-SUMPRODUCT(Engine!$C$7202:$C$7233,INDIRECT("Coefficients!$AE$2:$AE$33"))))))</f>
      </c>
      <c r="AE231" s="8">
        <f>IF(OR($B231="",$C231="",$D231="",$E231="",$F231="",$G231="",$H231="",$I231="",$J231="",$K231="",$L231=""),"",IF($B231="Female",1/(1+EXP(-SUMPRODUCT(Engine!$C$7202:$C$7233,INDIRECT("Coefficients!$AF$2:$AF$33")))),1/(1+EXP(-SUMPRODUCT(Engine!$C$7202:$C$7233,INDIRECT("Coefficients!$AG$2:$AG$33"))))))</f>
      </c>
      <c r="AF231" s="8">
        <f>IF(OR($B231="",$C231="",$D231="",$E231="",$F231="",$G231="",$H231="",$I231="",$J231="",$K231="",$L231=""),"",IF($B231="Female",1/(1+EXP(-SUMPRODUCT(Engine!$C$7202:$C$7233,INDIRECT("Coefficients!$AH$2:$AH$33")))),1/(1+EXP(-SUMPRODUCT(Engine!$C$7202:$C$7233,INDIRECT("Coefficients!$AI$2:$AI$33"))))))</f>
      </c>
      <c r="AG231" s="8">
        <f>IF(OR($B231="",$C231="",$D231="",$E231="",$F231="",$G231="",$H231="",$I231="",$J231="",$K231="",$L231=""),"",IF($B231="Female",1/(1+EXP(-SUMPRODUCT(Engine!$C$7202:$C$7233,INDIRECT("Coefficients!$AJ$2:$AJ$33")))),1/(1+EXP(-SUMPRODUCT(Engine!$C$7202:$C$7233,INDIRECT("Coefficients!$AK$2:$AK$33"))))))</f>
      </c>
      <c r="AH231" s="8">
        <f>IF(OR($B231="",$C231="",$D231="",$E231="",$F231="",$G231="",$H231="",$I231="",$J231="",$K231="",$L231=""),"",IF($B231="Female",1/(1+EXP(-SUMPRODUCT(Engine!$C$7202:$C$7233,INDIRECT("Coefficients!$AL$2:$AL$33")))),1/(1+EXP(-SUMPRODUCT(Engine!$C$7202:$C$7233,INDIRECT("Coefficients!$AM$2:$AM$33"))))))</f>
      </c>
      <c r="AI231" s="8">
        <f>IF(OR($B231="",$C231="",$D231="",$E231="",$F231="",$G231="",$H231="",$I231="",$J231="",$K231="",$L231=""),"",IF($B231="Female",1/(1+EXP(-SUMPRODUCT(Engine!$C$7202:$C$7233,INDIRECT("Coefficients!$AN$2:$AN$33")))),1/(1+EXP(-SUMPRODUCT(Engine!$C$7202:$C$7233,INDIRECT("Coefficients!$AO$2:$AO$33"))))))</f>
      </c>
      <c r="AJ231" s="8">
        <f>IF(OR($B231="",$C231="",$D231="",$E231="",$F231="",$G231="",$H231="",$I231="",$J231="",$K231="",$L231=""),"",IF($B231="Female",1/(1+EXP(-SUMPRODUCT(Engine!$C$7202:$C$7233,INDIRECT("Coefficients!$AP$2:$AP$33")))),1/(1+EXP(-SUMPRODUCT(Engine!$C$7202:$C$7233,INDIRECT("Coefficients!$AQ$2:$AQ$33"))))))</f>
      </c>
      <c r="AK231" s="8">
        <f>IF(OR($B231="",$C231="",$D231="",$E231="",$F231="",$G231="",$H231="",$I231="",$J231="",$K231="",$L231=""),"",IF($B231="Female",1/(1+EXP(-SUMPRODUCT(Engine!$C$7202:$C$7233,INDIRECT("Coefficients!$AR$2:$AR$33")))),1/(1+EXP(-SUMPRODUCT(Engine!$C$7202:$C$7233,INDIRECT("Coefficients!$AS$2:$AS$33"))))))</f>
      </c>
      <c r="AL231" s="8">
        <f>IF(OR($B231="",$C231="",$D231="",$E231="",$F231="",$G231="",$H231="",$I231="",$J231="",$K231="",$L231=""),"",IF($B231="Female",1/(1+EXP(-SUMPRODUCT(Engine!$C$7202:$C$7233,INDIRECT("Coefficients!$AT$2:$AT$33")))),1/(1+EXP(-SUMPRODUCT(Engine!$C$7202:$C$7233,INDIRECT("Coefficients!$AU$2:$AU$33"))))))</f>
      </c>
      <c r="AM231" s="8">
        <f>IF(OR($B231="",$C231="",$D231="",$E231="",$F231="",$G231="",$H231="",$I231="",$J231="",$K231="",$L231=""),"",IF($B231="Female",1/(1+EXP(-SUMPRODUCT(Engine!$C$7202:$C$7233,INDIRECT("Coefficients!$AV$2:$AV$33")))),1/(1+EXP(-SUMPRODUCT(Engine!$C$7202:$C$7233,INDIRECT("Coefficients!$AW$2:$AW$33"))))))</f>
      </c>
      <c r="AN231" s="8">
        <f>IF(OR($B231="",$C231="",$D231="",$E231="",$F231="",$G231="",$H231="",$I231="",$J231="",$K231="",$L231=""),"",IF($B231="Female",1/(1+EXP(-SUMPRODUCT(Engine!$C$7202:$C$7233,INDIRECT("Coefficients!$AX$2:$AX$33")))),1/(1+EXP(-SUMPRODUCT(Engine!$C$7202:$C$7233,INDIRECT("Coefficients!$AY$2:$AY$33"))))))</f>
      </c>
      <c r="AO231" s="8">
        <f>IF(OR($B231="",$C231="",$D231="",$E231="",$F231="",$G231="",$H231="",$I231="",$J231="",$K231="",$L231=""),"",IF($B231="Female",1/(1+EXP(-SUMPRODUCT(Engine!$C$7202:$C$7233,INDIRECT("Coefficients!$AZ$2:$AZ$33")))),1/(1+EXP(-SUMPRODUCT(Engine!$C$7202:$C$7233,INDIRECT("Coefficients!$BA$2:$BA$33"))))))</f>
      </c>
      <c r="AP231" s="8">
        <f>IF(OR($B231="",$C231="",$D231="",$E231="",$F231="",$G231="",$H231="",$I231="",$J231="",$K231="",$L231=""),"",IF($B231="Female",1/(1+EXP(-SUMPRODUCT(Engine!$C$7202:$C$7233,INDIRECT("Coefficients!$BB$2:$BB$33")))),1/(1+EXP(-SUMPRODUCT(Engine!$C$7202:$C$7233,INDIRECT("Coefficients!$BC$2:$BC$33"))))))</f>
      </c>
      <c r="AQ231" s="8">
        <f>IF(OR($B231="",$C231="",$D231="",$E231="",$F231="",$G231="",$H231="",$I231="",$J231="",$K231="",$L231=""),"",IF($B231="Female",1/(1+EXP(-SUMPRODUCT(Engine!$C$7202:$C$7233,INDIRECT("Coefficients!$BD$2:$BD$33")))),1/(1+EXP(-SUMPRODUCT(Engine!$C$7202:$C$7233,INDIRECT("Coefficients!$BE$2:$BE$33"))))))</f>
      </c>
      <c r="AR231" s="8">
        <f>IF(OR($B231="",$C231="",$D231="",$E231="",$F231="",$G231="",$H231="",$I231="",$J231="",$K231="",$L231=""),"",IF($B231="Female",1/(1+EXP(-SUMPRODUCT(Engine!$C$7202:$C$7233,INDIRECT("Coefficients!$BF$2:$BF$33")))),1/(1+EXP(-SUMPRODUCT(Engine!$C$7202:$C$7233,INDIRECT("Coefficients!$BG$2:$BG$33"))))))</f>
      </c>
      <c r="AS231" s="8">
        <f>IF(OR($B231="",$C231="",$D231="",$E231="",$F231="",$G231="",$H231="",$I231="",$J231="",$K231="",$L231=""),"",IF($B231="Female",1/(1+EXP(-SUMPRODUCT(Engine!$C$7202:$C$7233,INDIRECT("Coefficients!$BH$2:$BH$33")))),1/(1+EXP(-SUMPRODUCT(Engine!$C$7202:$C$7233,INDIRECT("Coefficients!$BI$2:$BI$33"))))))</f>
      </c>
      <c r="AT231" s="8">
        <f>IF(OR($B231="",$C231="",$D231="",$E231="",$F231="",$G231="",$H231="",$I231="",$J231="",$K231="",$L231=""),"",IF($B231="Female",1/(1+EXP(-SUMPRODUCT(Engine!$C$7202:$C$7233,INDIRECT("Coefficients!$BJ$2:$BJ$33")))),1/(1+EXP(-SUMPRODUCT(Engine!$C$7202:$C$7233,INDIRECT("Coefficients!$BK$2:$BK$33"))))))</f>
      </c>
      <c r="AU231" s="8">
        <f>IF(OR($B231="",$C231="",$D231="",$E231="",$F231="",$G231="",$H231="",$I231="",$J231="",$K231="",$L231=""),"",IF($B231="Female",1/(1+EXP(-SUMPRODUCT(Engine!$C$7202:$C$7233,INDIRECT("Coefficients!$BL$2:$BL$33")))),1/(1+EXP(-SUMPRODUCT(Engine!$C$7202:$C$7233,INDIRECT("Coefficients!$BM$2:$BM$33"))))))</f>
      </c>
      <c r="AV231" s="8">
        <f>IF(OR($B231="",$C231="",$D231="",$E231="",$F231="",$G231="",$H231="",$I231="",$J231="",$K231="",$L231=""),"",IF($B231="Female",1/(1+EXP(-SUMPRODUCT(Engine!$C$7202:$C$7233,INDIRECT("Coefficients!$BN$2:$BN$33")))),1/(1+EXP(-SUMPRODUCT(Engine!$C$7202:$C$7233,INDIRECT("Coefficients!$BO$2:$BO$33"))))))</f>
      </c>
      <c r="AW231" s="8">
        <f>IF(OR($B231="",$C231="",$D231="",$E231="",$F231="",$G231="",$H231="",$I231="",$J231="",$K231="",$L231=""),"",IF($B231="Female",1/(1+EXP(-SUMPRODUCT(Engine!$C$7202:$C$7233,INDIRECT("Coefficients!$BP$2:$BP$33")))),1/(1+EXP(-SUMPRODUCT(Engine!$C$7202:$C$7233,INDIRECT("Coefficients!$BQ$2:$BQ$33"))))))</f>
      </c>
      <c r="AX231" s="8">
        <f>IF(OR($B231="",$C231="",$D231="",$E231="",$F231="",$G231="",$H231="",$I231="",$J231="",$K231="",$L231=""),"",IF($B231="Female",1/(1+EXP(-SUMPRODUCT(Engine!$C$7202:$C$7233,INDIRECT("Coefficients!$BR$2:$BR$33")))),1/(1+EXP(-SUMPRODUCT(Engine!$C$7202:$C$7233,INDIRECT("Coefficients!$BS$2:$BS$33"))))))</f>
      </c>
      <c r="AY231" s="8">
        <f>IF(OR($B231="",$C231="",$D231="",$E231="",$F231="",$G231="",$H231="",$I231="",$J231="",$K231="",$L231=""),"",IF($B231="Female",1/(1+EXP(-SUMPRODUCT(Engine!$C$7202:$C$7233,INDIRECT("Coefficients!$BT$2:$BT$33")))),1/(1+EXP(-SUMPRODUCT(Engine!$C$7202:$C$7233,INDIRECT("Coefficients!$BU$2:$BU$33"))))))</f>
      </c>
      <c r="AZ231" s="8">
        <f>IF(OR($B231="",$C231="",$D231="",$E231="",$F231="",$G231="",$H231="",$I231="",$J231="",$K231="",$L231=""),"",IF($B231="Female",1/(1+EXP(-SUMPRODUCT(Engine!$C$7202:$C$7233,INDIRECT("Coefficients!$BV$2:$BV$33")))),1/(1+EXP(-SUMPRODUCT(Engine!$C$7202:$C$7233,INDIRECT("Coefficients!$BW$2:$BW$33"))))))</f>
      </c>
      <c r="BA231" s="8">
        <f>IF(OR($B231="",$C231="",$D231="",$E231="",$F231="",$G231="",$H231="",$I231="",$J231="",$K231="",$L231=""),"",IF($B231="Female",1/(1+EXP(-SUMPRODUCT(Engine!$C$7202:$C$7233,INDIRECT("Coefficients!$BX$2:$BX$33")))),1/(1+EXP(-SUMPRODUCT(Engine!$C$7202:$C$7233,INDIRECT("Coefficients!$BY$2:$BY$33"))))))</f>
      </c>
      <c r="BB231" s="8">
        <f>IF(OR($B231="",$C231="",$D231="",$E231="",$F231="",$G231="",$H231="",$I231="",$J231="",$K231="",$L231=""),"",IF($B231="Female",1/(1+EXP(-SUMPRODUCT(Engine!$C$7202:$C$7233,INDIRECT("Coefficients!$BZ$2:$BZ$33")))),1/(1+EXP(-SUMPRODUCT(Engine!$C$7202:$C$7233,INDIRECT("Coefficients!$CA$2:$CA$33"))))))</f>
      </c>
      <c r="BC231" s="8">
        <f>IF(OR($B231="",$C231="",$D231="",$E231="",$F231="",$G231="",$H231="",$I231="",$J231="",$K231="",$L231=""),"",IF($B231="Female",1/(1+EXP(-SUMPRODUCT(Engine!$C$7202:$C$7233,INDIRECT("Coefficients!$CB$2:$CB$33")))),1/(1+EXP(-SUMPRODUCT(Engine!$C$7202:$C$7233,INDIRECT("Coefficients!$CC$2:$CC$33"))))))</f>
      </c>
      <c r="BD231" s="8">
        <f>IF(OR($B231="",$C231="",$D231="",$E231="",$F231="",$G231="",$H231="",$I231="",$J231="",$K231="",$L231=""),"",IF($B231="Female",1/(1+EXP(-SUMPRODUCT(Engine!$C$7202:$C$7233,INDIRECT("Coefficients!$CD$2:$CD$33")))),1/(1+EXP(-SUMPRODUCT(Engine!$C$7202:$C$7233,INDIRECT("Coefficients!$CE$2:$CE$33"))))))</f>
      </c>
      <c r="BE231" s="8">
        <f>IF(OR($B231="",$C231="",$D231="",$E231="",$F231="",$G231="",$H231="",$I231="",$J231="",$K231="",$L231=""),"",IF($B231="Female",1/(1+EXP(-SUMPRODUCT(Engine!$C$7202:$C$7233,INDIRECT("Coefficients!$CF$2:$CF$33")))),1/(1+EXP(-SUMPRODUCT(Engine!$C$7202:$C$7233,INDIRECT("Coefficients!$CG$2:$CG$33"))))))</f>
      </c>
      <c r="BF231" s="8">
        <f>IF(OR($B231="",$C231="",$D231="",$E231="",$F231="",$G231="",$H231="",$I231="",$J231="",$K231="",$L231=""),"",IF($B231="Female",1/(1+EXP(-SUMPRODUCT(Engine!$C$7202:$C$7233,INDIRECT("Coefficients!$CH$2:$CH$33")))),1/(1+EXP(-SUMPRODUCT(Engine!$C$7202:$C$7233,INDIRECT("Coefficients!$CI$2:$CI$33"))))))</f>
      </c>
      <c r="BG231" s="8">
        <f>IF(OR($B231="",$C231="",$D231="",$E231="",$F231="",$G231="",$H231="",$I231="",$J231="",$K231="",$L231=""),"",IF($B231="Female",1/(1+EXP(-SUMPRODUCT(Engine!$C$7202:$C$7233,INDIRECT("Coefficients!$CJ$2:$CJ$33")))),1/(1+EXP(-SUMPRODUCT(Engine!$C$7202:$C$7233,INDIRECT("Coefficients!$CK$2:$CK$33"))))))</f>
      </c>
      <c r="BH231" s="8">
        <f>IF(OR($B231="",$C231="",$D231="",$E231="",$F231="",$G231="",$H231="",$I231="",$J231="",$K231="",$L231=""),"",IF($B231="Female",1/(1+EXP(-SUMPRODUCT(Engine!$C$7202:$C$7233,INDIRECT("Coefficients!$CL$2:$CL$33")))),1/(1+EXP(-SUMPRODUCT(Engine!$C$7202:$C$7233,INDIRECT("Coefficients!$CM$2:$CM$33"))))))</f>
      </c>
      <c r="BI231" s="8">
        <f>IF(OR($B231="",$C231="",$D231="",$E231="",$F231="",$G231="",$H231="",$I231="",$J231="",$K231="",$L231=""),"",IF($B231="Female",1/(1+EXP(-SUMPRODUCT(Engine!$C$7202:$C$7233,INDIRECT("Coefficients!$CN$2:$CN$33")))),1/(1+EXP(-SUMPRODUCT(Engine!$C$7202:$C$7233,INDIRECT("Coefficients!$CO$2:$CO$33"))))))</f>
      </c>
      <c r="BJ231" s="8">
        <f>IF(OR($B231="",$C231="",$D231="",$E231="",$F231="",$G231="",$H231="",$I231="",$J231="",$K231="",$L231=""),"",IF($B231="Female",1/(1+EXP(-SUMPRODUCT(Engine!$C$7202:$C$7233,INDIRECT("Coefficients!$CP$2:$CP$33")))),1/(1+EXP(-SUMPRODUCT(Engine!$C$7202:$C$7233,INDIRECT("Coefficients!$CQ$2:$CQ$33"))))))</f>
      </c>
      <c r="BK231" s="8">
        <f>IF(OR($B231="",$C231="",$D231="",$E231="",$F231="",$G231="",$H231="",$I231="",$J231="",$K231="",$L231=""),"",IF($B231="Female",1/(1+EXP(-SUMPRODUCT(Engine!$C$7202:$C$7233,INDIRECT("Coefficients!$CR$2:$CR$33")))),1/(1+EXP(-SUMPRODUCT(Engine!$C$7202:$C$7233,INDIRECT("Coefficients!$CS$2:$CS$33"))))))</f>
      </c>
      <c r="BL231" s="8">
        <f>IF(OR($B231="",$C231="",$D231="",$E231="",$F231="",$G231="",$H231="",$I231="",$J231="",$K231="",$L231=""),"",IF($B231="Female",1/(1+EXP(-SUMPRODUCT(Engine!$C$7202:$C$7233,INDIRECT("Coefficients!$CT$2:$CT$33")))),1/(1+EXP(-SUMPRODUCT(Engine!$C$7202:$C$7233,INDIRECT("Coefficients!$CU$2:$CU$33"))))))</f>
      </c>
      <c r="BM231" s="8">
        <f>IF(OR($B231="",$C231="",$D231="",$E231="",$F231="",$G231="",$H231="",$I231="",$J231="",$K231="",$L231=""),"",IF($B231="Female",1/(1+EXP(-SUMPRODUCT(Engine!$C$7202:$C$7233,INDIRECT("Coefficients!$CV$2:$CV$33")))),1/(1+EXP(-SUMPRODUCT(Engine!$C$7202:$C$7233,INDIRECT("Coefficients!$CW$2:$CW$33"))))))</f>
      </c>
    </row>
    <row r="232" spans="1:65" x14ac:dyDescent="0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8">
        <f>IF(OR($B232="",$C232="",$D232="",$E232="",$F232="",$G232="",$H232="",$I232="",$J232="",$K232="",$L232=""),"",IF($B232="Female",1/(1+EXP(-SUMPRODUCT(Engine!$C$7234:$C$7265,INDIRECT("Coefficients!$B$2:$B$33")))),1/(1+EXP(-SUMPRODUCT(Engine!$C$7234:$C$7265,INDIRECT("Coefficients!$C$2:$C$33"))))))</f>
      </c>
      <c r="Q232" s="8">
        <f>IF(OR($B232="",$C232="",$D232="",$E232="",$F232="",$G232="",$H232="",$I232="",$J232="",$K232="",$L232=""),"",IF($B232="Female",1/(1+EXP(-SUMPRODUCT(Engine!$C$7234:$C$7265,INDIRECT("Coefficients!$D$2:$D$33")))),1/(1+EXP(-SUMPRODUCT(Engine!$C$7234:$C$7265,INDIRECT("Coefficients!$E$2:$E$33"))))))</f>
      </c>
      <c r="R232" s="8">
        <f>IF(OR($B232="",$C232="",$D232="",$E232="",$F232="",$G232="",$H232="",$I232="",$J232="",$K232="",$L232=""),"",IF($B232="Female",1/(1+EXP(-SUMPRODUCT(Engine!$C$7234:$C$7265,INDIRECT("Coefficients!$F$2:$F$33")))),1/(1+EXP(-SUMPRODUCT(Engine!$C$7234:$C$7265,INDIRECT("Coefficients!$G$2:$G$33"))))))</f>
      </c>
      <c r="S232" s="8">
        <f>IF(OR($B232="",$C232="",$D232="",$E232="",$F232="",$G232="",$H232="",$I232="",$J232="",$K232="",$L232=""),"",IF($B232="Female",1/(1+EXP(-SUMPRODUCT(Engine!$C$7234:$C$7265,INDIRECT("Coefficients!$H$2:$H$33")))),1/(1+EXP(-SUMPRODUCT(Engine!$C$7234:$C$7265,INDIRECT("Coefficients!$I$2:$I$33"))))))</f>
      </c>
      <c r="T232" s="8">
        <f>IF(OR($B232="",$C232="",$D232="",$E232="",$F232="",$G232="",$H232="",$I232="",$J232="",$K232="",$L232=""),"",IF($B232="Female",1/(1+EXP(-SUMPRODUCT(Engine!$C$7234:$C$7265,INDIRECT("Coefficients!$J$2:$J$33")))),1/(1+EXP(-SUMPRODUCT(Engine!$C$7234:$C$7265,INDIRECT("Coefficients!$K$2:$K$33"))))))</f>
      </c>
      <c r="U232" s="8">
        <f>IF(OR($B232="",$C232="",$D232="",$E232="",$F232="",$G232="",$H232="",$I232="",$J232="",$K232="",$L232=""),"",IF($B232="Female",1/(1+EXP(-SUMPRODUCT(Engine!$C$7234:$C$7265,INDIRECT("Coefficients!$L$2:$L$33")))),1/(1+EXP(-SUMPRODUCT(Engine!$C$7234:$C$7265,INDIRECT("Coefficients!$M$2:$M$33"))))))</f>
      </c>
      <c r="V232" s="8">
        <f>IF(OR($B232="",$C232="",$D232="",$E232="",$F232="",$G232="",$H232="",$I232="",$J232="",$K232="",$L232=""),"",IF($B232="Female",1/(1+EXP(-SUMPRODUCT(Engine!$C$7234:$C$7265,INDIRECT("Coefficients!$N$2:$N$33")))),1/(1+EXP(-SUMPRODUCT(Engine!$C$7234:$C$7265,INDIRECT("Coefficients!$O$2:$O$33"))))))</f>
      </c>
      <c r="W232" s="8">
        <f>IF(OR($B232="",$C232="",$D232="",$E232="",$F232="",$G232="",$H232="",$I232="",$J232="",$K232="",$L232=""),"",IF($B232="Female",1/(1+EXP(-SUMPRODUCT(Engine!$C$7234:$C$7265,INDIRECT("Coefficients!$P$2:$P$33")))),1/(1+EXP(-SUMPRODUCT(Engine!$C$7234:$C$7265,INDIRECT("Coefficients!$Q$2:$Q$33"))))))</f>
      </c>
      <c r="X232" s="8">
        <f>IF(OR($B232="",$C232="",$D232="",$E232="",$F232="",$G232="",$H232="",$I232="",$J232="",$K232="",$L232=""),"",IF($B232="Female",1/(1+EXP(-SUMPRODUCT(Engine!$C$7234:$C$7265,INDIRECT("Coefficients!$R$2:$R$33")))),1/(1+EXP(-SUMPRODUCT(Engine!$C$7234:$C$7265,INDIRECT("Coefficients!$S$2:$S$33"))))))</f>
      </c>
      <c r="Y232" s="8">
        <f>IF(OR($B232="",$C232="",$D232="",$E232="",$F232="",$G232="",$H232="",$I232="",$J232="",$K232="",$L232=""),"",IF($B232="Female",1/(1+EXP(-SUMPRODUCT(Engine!$C$7234:$C$7265,INDIRECT("Coefficients!$T$2:$T$33")))),1/(1+EXP(-SUMPRODUCT(Engine!$C$7234:$C$7265,INDIRECT("Coefficients!$U$2:$U$33"))))))</f>
      </c>
      <c r="Z232" s="8">
        <f>IF(OR($B232="",$C232="",$D232="",$E232="",$F232="",$G232="",$H232="",$I232="",$J232="",$K232="",$L232=""),"",IF($B232="Female",1/(1+EXP(-SUMPRODUCT(Engine!$C$7234:$C$7265,INDIRECT("Coefficients!$V$2:$V$33")))),1/(1+EXP(-SUMPRODUCT(Engine!$C$7234:$C$7265,INDIRECT("Coefficients!$W$2:$W$33"))))))</f>
      </c>
      <c r="AA232" s="8">
        <f>IF(OR($B232="",$C232="",$D232="",$E232="",$F232="",$G232="",$H232="",$I232="",$J232="",$K232="",$L232=""),"",IF($B232="Female",1/(1+EXP(-SUMPRODUCT(Engine!$C$7234:$C$7265,INDIRECT("Coefficients!$X$2:$X$33")))),1/(1+EXP(-SUMPRODUCT(Engine!$C$7234:$C$7265,INDIRECT("Coefficients!$Y$2:$Y$33"))))))</f>
      </c>
      <c r="AB232" s="8">
        <f>IF(OR($B232="",$C232="",$D232="",$E232="",$F232="",$G232="",$H232="",$I232="",$J232="",$K232="",$L232=""),"",IF($B232="Female",1/(1+EXP(-SUMPRODUCT(Engine!$C$7234:$C$7265,INDIRECT("Coefficients!$Z$2:$Z$33")))),1/(1+EXP(-SUMPRODUCT(Engine!$C$7234:$C$7265,INDIRECT("Coefficients!$AA$2:$AA$33"))))))</f>
      </c>
      <c r="AC232" s="8">
        <f>IF(OR($B232="",$C232="",$D232="",$E232="",$F232="",$G232="",$H232="",$I232="",$J232="",$K232="",$L232=""),"",IF($B232="Female",1/(1+EXP(-SUMPRODUCT(Engine!$C$7234:$C$7265,INDIRECT("Coefficients!$AB$2:$AB$33")))),1/(1+EXP(-SUMPRODUCT(Engine!$C$7234:$C$7265,INDIRECT("Coefficients!$AC$2:$AC$33"))))))</f>
      </c>
      <c r="AD232" s="8">
        <f>IF(OR($B232="",$C232="",$D232="",$E232="",$F232="",$G232="",$H232="",$I232="",$J232="",$K232="",$L232=""),"",IF($B232="Female",1/(1+EXP(-SUMPRODUCT(Engine!$C$7234:$C$7265,INDIRECT("Coefficients!$AD$2:$AD$33")))),1/(1+EXP(-SUMPRODUCT(Engine!$C$7234:$C$7265,INDIRECT("Coefficients!$AE$2:$AE$33"))))))</f>
      </c>
      <c r="AE232" s="8">
        <f>IF(OR($B232="",$C232="",$D232="",$E232="",$F232="",$G232="",$H232="",$I232="",$J232="",$K232="",$L232=""),"",IF($B232="Female",1/(1+EXP(-SUMPRODUCT(Engine!$C$7234:$C$7265,INDIRECT("Coefficients!$AF$2:$AF$33")))),1/(1+EXP(-SUMPRODUCT(Engine!$C$7234:$C$7265,INDIRECT("Coefficients!$AG$2:$AG$33"))))))</f>
      </c>
      <c r="AF232" s="8">
        <f>IF(OR($B232="",$C232="",$D232="",$E232="",$F232="",$G232="",$H232="",$I232="",$J232="",$K232="",$L232=""),"",IF($B232="Female",1/(1+EXP(-SUMPRODUCT(Engine!$C$7234:$C$7265,INDIRECT("Coefficients!$AH$2:$AH$33")))),1/(1+EXP(-SUMPRODUCT(Engine!$C$7234:$C$7265,INDIRECT("Coefficients!$AI$2:$AI$33"))))))</f>
      </c>
      <c r="AG232" s="8">
        <f>IF(OR($B232="",$C232="",$D232="",$E232="",$F232="",$G232="",$H232="",$I232="",$J232="",$K232="",$L232=""),"",IF($B232="Female",1/(1+EXP(-SUMPRODUCT(Engine!$C$7234:$C$7265,INDIRECT("Coefficients!$AJ$2:$AJ$33")))),1/(1+EXP(-SUMPRODUCT(Engine!$C$7234:$C$7265,INDIRECT("Coefficients!$AK$2:$AK$33"))))))</f>
      </c>
      <c r="AH232" s="8">
        <f>IF(OR($B232="",$C232="",$D232="",$E232="",$F232="",$G232="",$H232="",$I232="",$J232="",$K232="",$L232=""),"",IF($B232="Female",1/(1+EXP(-SUMPRODUCT(Engine!$C$7234:$C$7265,INDIRECT("Coefficients!$AL$2:$AL$33")))),1/(1+EXP(-SUMPRODUCT(Engine!$C$7234:$C$7265,INDIRECT("Coefficients!$AM$2:$AM$33"))))))</f>
      </c>
      <c r="AI232" s="8">
        <f>IF(OR($B232="",$C232="",$D232="",$E232="",$F232="",$G232="",$H232="",$I232="",$J232="",$K232="",$L232=""),"",IF($B232="Female",1/(1+EXP(-SUMPRODUCT(Engine!$C$7234:$C$7265,INDIRECT("Coefficients!$AN$2:$AN$33")))),1/(1+EXP(-SUMPRODUCT(Engine!$C$7234:$C$7265,INDIRECT("Coefficients!$AO$2:$AO$33"))))))</f>
      </c>
      <c r="AJ232" s="8">
        <f>IF(OR($B232="",$C232="",$D232="",$E232="",$F232="",$G232="",$H232="",$I232="",$J232="",$K232="",$L232=""),"",IF($B232="Female",1/(1+EXP(-SUMPRODUCT(Engine!$C$7234:$C$7265,INDIRECT("Coefficients!$AP$2:$AP$33")))),1/(1+EXP(-SUMPRODUCT(Engine!$C$7234:$C$7265,INDIRECT("Coefficients!$AQ$2:$AQ$33"))))))</f>
      </c>
      <c r="AK232" s="8">
        <f>IF(OR($B232="",$C232="",$D232="",$E232="",$F232="",$G232="",$H232="",$I232="",$J232="",$K232="",$L232=""),"",IF($B232="Female",1/(1+EXP(-SUMPRODUCT(Engine!$C$7234:$C$7265,INDIRECT("Coefficients!$AR$2:$AR$33")))),1/(1+EXP(-SUMPRODUCT(Engine!$C$7234:$C$7265,INDIRECT("Coefficients!$AS$2:$AS$33"))))))</f>
      </c>
      <c r="AL232" s="8">
        <f>IF(OR($B232="",$C232="",$D232="",$E232="",$F232="",$G232="",$H232="",$I232="",$J232="",$K232="",$L232=""),"",IF($B232="Female",1/(1+EXP(-SUMPRODUCT(Engine!$C$7234:$C$7265,INDIRECT("Coefficients!$AT$2:$AT$33")))),1/(1+EXP(-SUMPRODUCT(Engine!$C$7234:$C$7265,INDIRECT("Coefficients!$AU$2:$AU$33"))))))</f>
      </c>
      <c r="AM232" s="8">
        <f>IF(OR($B232="",$C232="",$D232="",$E232="",$F232="",$G232="",$H232="",$I232="",$J232="",$K232="",$L232=""),"",IF($B232="Female",1/(1+EXP(-SUMPRODUCT(Engine!$C$7234:$C$7265,INDIRECT("Coefficients!$AV$2:$AV$33")))),1/(1+EXP(-SUMPRODUCT(Engine!$C$7234:$C$7265,INDIRECT("Coefficients!$AW$2:$AW$33"))))))</f>
      </c>
      <c r="AN232" s="8">
        <f>IF(OR($B232="",$C232="",$D232="",$E232="",$F232="",$G232="",$H232="",$I232="",$J232="",$K232="",$L232=""),"",IF($B232="Female",1/(1+EXP(-SUMPRODUCT(Engine!$C$7234:$C$7265,INDIRECT("Coefficients!$AX$2:$AX$33")))),1/(1+EXP(-SUMPRODUCT(Engine!$C$7234:$C$7265,INDIRECT("Coefficients!$AY$2:$AY$33"))))))</f>
      </c>
      <c r="AO232" s="8">
        <f>IF(OR($B232="",$C232="",$D232="",$E232="",$F232="",$G232="",$H232="",$I232="",$J232="",$K232="",$L232=""),"",IF($B232="Female",1/(1+EXP(-SUMPRODUCT(Engine!$C$7234:$C$7265,INDIRECT("Coefficients!$AZ$2:$AZ$33")))),1/(1+EXP(-SUMPRODUCT(Engine!$C$7234:$C$7265,INDIRECT("Coefficients!$BA$2:$BA$33"))))))</f>
      </c>
      <c r="AP232" s="8">
        <f>IF(OR($B232="",$C232="",$D232="",$E232="",$F232="",$G232="",$H232="",$I232="",$J232="",$K232="",$L232=""),"",IF($B232="Female",1/(1+EXP(-SUMPRODUCT(Engine!$C$7234:$C$7265,INDIRECT("Coefficients!$BB$2:$BB$33")))),1/(1+EXP(-SUMPRODUCT(Engine!$C$7234:$C$7265,INDIRECT("Coefficients!$BC$2:$BC$33"))))))</f>
      </c>
      <c r="AQ232" s="8">
        <f>IF(OR($B232="",$C232="",$D232="",$E232="",$F232="",$G232="",$H232="",$I232="",$J232="",$K232="",$L232=""),"",IF($B232="Female",1/(1+EXP(-SUMPRODUCT(Engine!$C$7234:$C$7265,INDIRECT("Coefficients!$BD$2:$BD$33")))),1/(1+EXP(-SUMPRODUCT(Engine!$C$7234:$C$7265,INDIRECT("Coefficients!$BE$2:$BE$33"))))))</f>
      </c>
      <c r="AR232" s="8">
        <f>IF(OR($B232="",$C232="",$D232="",$E232="",$F232="",$G232="",$H232="",$I232="",$J232="",$K232="",$L232=""),"",IF($B232="Female",1/(1+EXP(-SUMPRODUCT(Engine!$C$7234:$C$7265,INDIRECT("Coefficients!$BF$2:$BF$33")))),1/(1+EXP(-SUMPRODUCT(Engine!$C$7234:$C$7265,INDIRECT("Coefficients!$BG$2:$BG$33"))))))</f>
      </c>
      <c r="AS232" s="8">
        <f>IF(OR($B232="",$C232="",$D232="",$E232="",$F232="",$G232="",$H232="",$I232="",$J232="",$K232="",$L232=""),"",IF($B232="Female",1/(1+EXP(-SUMPRODUCT(Engine!$C$7234:$C$7265,INDIRECT("Coefficients!$BH$2:$BH$33")))),1/(1+EXP(-SUMPRODUCT(Engine!$C$7234:$C$7265,INDIRECT("Coefficients!$BI$2:$BI$33"))))))</f>
      </c>
      <c r="AT232" s="8">
        <f>IF(OR($B232="",$C232="",$D232="",$E232="",$F232="",$G232="",$H232="",$I232="",$J232="",$K232="",$L232=""),"",IF($B232="Female",1/(1+EXP(-SUMPRODUCT(Engine!$C$7234:$C$7265,INDIRECT("Coefficients!$BJ$2:$BJ$33")))),1/(1+EXP(-SUMPRODUCT(Engine!$C$7234:$C$7265,INDIRECT("Coefficients!$BK$2:$BK$33"))))))</f>
      </c>
      <c r="AU232" s="8">
        <f>IF(OR($B232="",$C232="",$D232="",$E232="",$F232="",$G232="",$H232="",$I232="",$J232="",$K232="",$L232=""),"",IF($B232="Female",1/(1+EXP(-SUMPRODUCT(Engine!$C$7234:$C$7265,INDIRECT("Coefficients!$BL$2:$BL$33")))),1/(1+EXP(-SUMPRODUCT(Engine!$C$7234:$C$7265,INDIRECT("Coefficients!$BM$2:$BM$33"))))))</f>
      </c>
      <c r="AV232" s="8">
        <f>IF(OR($B232="",$C232="",$D232="",$E232="",$F232="",$G232="",$H232="",$I232="",$J232="",$K232="",$L232=""),"",IF($B232="Female",1/(1+EXP(-SUMPRODUCT(Engine!$C$7234:$C$7265,INDIRECT("Coefficients!$BN$2:$BN$33")))),1/(1+EXP(-SUMPRODUCT(Engine!$C$7234:$C$7265,INDIRECT("Coefficients!$BO$2:$BO$33"))))))</f>
      </c>
      <c r="AW232" s="8">
        <f>IF(OR($B232="",$C232="",$D232="",$E232="",$F232="",$G232="",$H232="",$I232="",$J232="",$K232="",$L232=""),"",IF($B232="Female",1/(1+EXP(-SUMPRODUCT(Engine!$C$7234:$C$7265,INDIRECT("Coefficients!$BP$2:$BP$33")))),1/(1+EXP(-SUMPRODUCT(Engine!$C$7234:$C$7265,INDIRECT("Coefficients!$BQ$2:$BQ$33"))))))</f>
      </c>
      <c r="AX232" s="8">
        <f>IF(OR($B232="",$C232="",$D232="",$E232="",$F232="",$G232="",$H232="",$I232="",$J232="",$K232="",$L232=""),"",IF($B232="Female",1/(1+EXP(-SUMPRODUCT(Engine!$C$7234:$C$7265,INDIRECT("Coefficients!$BR$2:$BR$33")))),1/(1+EXP(-SUMPRODUCT(Engine!$C$7234:$C$7265,INDIRECT("Coefficients!$BS$2:$BS$33"))))))</f>
      </c>
      <c r="AY232" s="8">
        <f>IF(OR($B232="",$C232="",$D232="",$E232="",$F232="",$G232="",$H232="",$I232="",$J232="",$K232="",$L232=""),"",IF($B232="Female",1/(1+EXP(-SUMPRODUCT(Engine!$C$7234:$C$7265,INDIRECT("Coefficients!$BT$2:$BT$33")))),1/(1+EXP(-SUMPRODUCT(Engine!$C$7234:$C$7265,INDIRECT("Coefficients!$BU$2:$BU$33"))))))</f>
      </c>
      <c r="AZ232" s="8">
        <f>IF(OR($B232="",$C232="",$D232="",$E232="",$F232="",$G232="",$H232="",$I232="",$J232="",$K232="",$L232=""),"",IF($B232="Female",1/(1+EXP(-SUMPRODUCT(Engine!$C$7234:$C$7265,INDIRECT("Coefficients!$BV$2:$BV$33")))),1/(1+EXP(-SUMPRODUCT(Engine!$C$7234:$C$7265,INDIRECT("Coefficients!$BW$2:$BW$33"))))))</f>
      </c>
      <c r="BA232" s="8">
        <f>IF(OR($B232="",$C232="",$D232="",$E232="",$F232="",$G232="",$H232="",$I232="",$J232="",$K232="",$L232=""),"",IF($B232="Female",1/(1+EXP(-SUMPRODUCT(Engine!$C$7234:$C$7265,INDIRECT("Coefficients!$BX$2:$BX$33")))),1/(1+EXP(-SUMPRODUCT(Engine!$C$7234:$C$7265,INDIRECT("Coefficients!$BY$2:$BY$33"))))))</f>
      </c>
      <c r="BB232" s="8">
        <f>IF(OR($B232="",$C232="",$D232="",$E232="",$F232="",$G232="",$H232="",$I232="",$J232="",$K232="",$L232=""),"",IF($B232="Female",1/(1+EXP(-SUMPRODUCT(Engine!$C$7234:$C$7265,INDIRECT("Coefficients!$BZ$2:$BZ$33")))),1/(1+EXP(-SUMPRODUCT(Engine!$C$7234:$C$7265,INDIRECT("Coefficients!$CA$2:$CA$33"))))))</f>
      </c>
      <c r="BC232" s="8">
        <f>IF(OR($B232="",$C232="",$D232="",$E232="",$F232="",$G232="",$H232="",$I232="",$J232="",$K232="",$L232=""),"",IF($B232="Female",1/(1+EXP(-SUMPRODUCT(Engine!$C$7234:$C$7265,INDIRECT("Coefficients!$CB$2:$CB$33")))),1/(1+EXP(-SUMPRODUCT(Engine!$C$7234:$C$7265,INDIRECT("Coefficients!$CC$2:$CC$33"))))))</f>
      </c>
      <c r="BD232" s="8">
        <f>IF(OR($B232="",$C232="",$D232="",$E232="",$F232="",$G232="",$H232="",$I232="",$J232="",$K232="",$L232=""),"",IF($B232="Female",1/(1+EXP(-SUMPRODUCT(Engine!$C$7234:$C$7265,INDIRECT("Coefficients!$CD$2:$CD$33")))),1/(1+EXP(-SUMPRODUCT(Engine!$C$7234:$C$7265,INDIRECT("Coefficients!$CE$2:$CE$33"))))))</f>
      </c>
      <c r="BE232" s="8">
        <f>IF(OR($B232="",$C232="",$D232="",$E232="",$F232="",$G232="",$H232="",$I232="",$J232="",$K232="",$L232=""),"",IF($B232="Female",1/(1+EXP(-SUMPRODUCT(Engine!$C$7234:$C$7265,INDIRECT("Coefficients!$CF$2:$CF$33")))),1/(1+EXP(-SUMPRODUCT(Engine!$C$7234:$C$7265,INDIRECT("Coefficients!$CG$2:$CG$33"))))))</f>
      </c>
      <c r="BF232" s="8">
        <f>IF(OR($B232="",$C232="",$D232="",$E232="",$F232="",$G232="",$H232="",$I232="",$J232="",$K232="",$L232=""),"",IF($B232="Female",1/(1+EXP(-SUMPRODUCT(Engine!$C$7234:$C$7265,INDIRECT("Coefficients!$CH$2:$CH$33")))),1/(1+EXP(-SUMPRODUCT(Engine!$C$7234:$C$7265,INDIRECT("Coefficients!$CI$2:$CI$33"))))))</f>
      </c>
      <c r="BG232" s="8">
        <f>IF(OR($B232="",$C232="",$D232="",$E232="",$F232="",$G232="",$H232="",$I232="",$J232="",$K232="",$L232=""),"",IF($B232="Female",1/(1+EXP(-SUMPRODUCT(Engine!$C$7234:$C$7265,INDIRECT("Coefficients!$CJ$2:$CJ$33")))),1/(1+EXP(-SUMPRODUCT(Engine!$C$7234:$C$7265,INDIRECT("Coefficients!$CK$2:$CK$33"))))))</f>
      </c>
      <c r="BH232" s="8">
        <f>IF(OR($B232="",$C232="",$D232="",$E232="",$F232="",$G232="",$H232="",$I232="",$J232="",$K232="",$L232=""),"",IF($B232="Female",1/(1+EXP(-SUMPRODUCT(Engine!$C$7234:$C$7265,INDIRECT("Coefficients!$CL$2:$CL$33")))),1/(1+EXP(-SUMPRODUCT(Engine!$C$7234:$C$7265,INDIRECT("Coefficients!$CM$2:$CM$33"))))))</f>
      </c>
      <c r="BI232" s="8">
        <f>IF(OR($B232="",$C232="",$D232="",$E232="",$F232="",$G232="",$H232="",$I232="",$J232="",$K232="",$L232=""),"",IF($B232="Female",1/(1+EXP(-SUMPRODUCT(Engine!$C$7234:$C$7265,INDIRECT("Coefficients!$CN$2:$CN$33")))),1/(1+EXP(-SUMPRODUCT(Engine!$C$7234:$C$7265,INDIRECT("Coefficients!$CO$2:$CO$33"))))))</f>
      </c>
      <c r="BJ232" s="8">
        <f>IF(OR($B232="",$C232="",$D232="",$E232="",$F232="",$G232="",$H232="",$I232="",$J232="",$K232="",$L232=""),"",IF($B232="Female",1/(1+EXP(-SUMPRODUCT(Engine!$C$7234:$C$7265,INDIRECT("Coefficients!$CP$2:$CP$33")))),1/(1+EXP(-SUMPRODUCT(Engine!$C$7234:$C$7265,INDIRECT("Coefficients!$CQ$2:$CQ$33"))))))</f>
      </c>
      <c r="BK232" s="8">
        <f>IF(OR($B232="",$C232="",$D232="",$E232="",$F232="",$G232="",$H232="",$I232="",$J232="",$K232="",$L232=""),"",IF($B232="Female",1/(1+EXP(-SUMPRODUCT(Engine!$C$7234:$C$7265,INDIRECT("Coefficients!$CR$2:$CR$33")))),1/(1+EXP(-SUMPRODUCT(Engine!$C$7234:$C$7265,INDIRECT("Coefficients!$CS$2:$CS$33"))))))</f>
      </c>
      <c r="BL232" s="8">
        <f>IF(OR($B232="",$C232="",$D232="",$E232="",$F232="",$G232="",$H232="",$I232="",$J232="",$K232="",$L232=""),"",IF($B232="Female",1/(1+EXP(-SUMPRODUCT(Engine!$C$7234:$C$7265,INDIRECT("Coefficients!$CT$2:$CT$33")))),1/(1+EXP(-SUMPRODUCT(Engine!$C$7234:$C$7265,INDIRECT("Coefficients!$CU$2:$CU$33"))))))</f>
      </c>
      <c r="BM232" s="8">
        <f>IF(OR($B232="",$C232="",$D232="",$E232="",$F232="",$G232="",$H232="",$I232="",$J232="",$K232="",$L232=""),"",IF($B232="Female",1/(1+EXP(-SUMPRODUCT(Engine!$C$7234:$C$7265,INDIRECT("Coefficients!$CV$2:$CV$33")))),1/(1+EXP(-SUMPRODUCT(Engine!$C$7234:$C$7265,INDIRECT("Coefficients!$CW$2:$CW$33"))))))</f>
      </c>
    </row>
    <row r="233" spans="1:65" x14ac:dyDescent="0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8">
        <f>IF(OR($B233="",$C233="",$D233="",$E233="",$F233="",$G233="",$H233="",$I233="",$J233="",$K233="",$L233=""),"",IF($B233="Female",1/(1+EXP(-SUMPRODUCT(Engine!$C$7266:$C$7297,INDIRECT("Coefficients!$B$2:$B$33")))),1/(1+EXP(-SUMPRODUCT(Engine!$C$7266:$C$7297,INDIRECT("Coefficients!$C$2:$C$33"))))))</f>
      </c>
      <c r="Q233" s="8">
        <f>IF(OR($B233="",$C233="",$D233="",$E233="",$F233="",$G233="",$H233="",$I233="",$J233="",$K233="",$L233=""),"",IF($B233="Female",1/(1+EXP(-SUMPRODUCT(Engine!$C$7266:$C$7297,INDIRECT("Coefficients!$D$2:$D$33")))),1/(1+EXP(-SUMPRODUCT(Engine!$C$7266:$C$7297,INDIRECT("Coefficients!$E$2:$E$33"))))))</f>
      </c>
      <c r="R233" s="8">
        <f>IF(OR($B233="",$C233="",$D233="",$E233="",$F233="",$G233="",$H233="",$I233="",$J233="",$K233="",$L233=""),"",IF($B233="Female",1/(1+EXP(-SUMPRODUCT(Engine!$C$7266:$C$7297,INDIRECT("Coefficients!$F$2:$F$33")))),1/(1+EXP(-SUMPRODUCT(Engine!$C$7266:$C$7297,INDIRECT("Coefficients!$G$2:$G$33"))))))</f>
      </c>
      <c r="S233" s="8">
        <f>IF(OR($B233="",$C233="",$D233="",$E233="",$F233="",$G233="",$H233="",$I233="",$J233="",$K233="",$L233=""),"",IF($B233="Female",1/(1+EXP(-SUMPRODUCT(Engine!$C$7266:$C$7297,INDIRECT("Coefficients!$H$2:$H$33")))),1/(1+EXP(-SUMPRODUCT(Engine!$C$7266:$C$7297,INDIRECT("Coefficients!$I$2:$I$33"))))))</f>
      </c>
      <c r="T233" s="8">
        <f>IF(OR($B233="",$C233="",$D233="",$E233="",$F233="",$G233="",$H233="",$I233="",$J233="",$K233="",$L233=""),"",IF($B233="Female",1/(1+EXP(-SUMPRODUCT(Engine!$C$7266:$C$7297,INDIRECT("Coefficients!$J$2:$J$33")))),1/(1+EXP(-SUMPRODUCT(Engine!$C$7266:$C$7297,INDIRECT("Coefficients!$K$2:$K$33"))))))</f>
      </c>
      <c r="U233" s="8">
        <f>IF(OR($B233="",$C233="",$D233="",$E233="",$F233="",$G233="",$H233="",$I233="",$J233="",$K233="",$L233=""),"",IF($B233="Female",1/(1+EXP(-SUMPRODUCT(Engine!$C$7266:$C$7297,INDIRECT("Coefficients!$L$2:$L$33")))),1/(1+EXP(-SUMPRODUCT(Engine!$C$7266:$C$7297,INDIRECT("Coefficients!$M$2:$M$33"))))))</f>
      </c>
      <c r="V233" s="8">
        <f>IF(OR($B233="",$C233="",$D233="",$E233="",$F233="",$G233="",$H233="",$I233="",$J233="",$K233="",$L233=""),"",IF($B233="Female",1/(1+EXP(-SUMPRODUCT(Engine!$C$7266:$C$7297,INDIRECT("Coefficients!$N$2:$N$33")))),1/(1+EXP(-SUMPRODUCT(Engine!$C$7266:$C$7297,INDIRECT("Coefficients!$O$2:$O$33"))))))</f>
      </c>
      <c r="W233" s="8">
        <f>IF(OR($B233="",$C233="",$D233="",$E233="",$F233="",$G233="",$H233="",$I233="",$J233="",$K233="",$L233=""),"",IF($B233="Female",1/(1+EXP(-SUMPRODUCT(Engine!$C$7266:$C$7297,INDIRECT("Coefficients!$P$2:$P$33")))),1/(1+EXP(-SUMPRODUCT(Engine!$C$7266:$C$7297,INDIRECT("Coefficients!$Q$2:$Q$33"))))))</f>
      </c>
      <c r="X233" s="8">
        <f>IF(OR($B233="",$C233="",$D233="",$E233="",$F233="",$G233="",$H233="",$I233="",$J233="",$K233="",$L233=""),"",IF($B233="Female",1/(1+EXP(-SUMPRODUCT(Engine!$C$7266:$C$7297,INDIRECT("Coefficients!$R$2:$R$33")))),1/(1+EXP(-SUMPRODUCT(Engine!$C$7266:$C$7297,INDIRECT("Coefficients!$S$2:$S$33"))))))</f>
      </c>
      <c r="Y233" s="8">
        <f>IF(OR($B233="",$C233="",$D233="",$E233="",$F233="",$G233="",$H233="",$I233="",$J233="",$K233="",$L233=""),"",IF($B233="Female",1/(1+EXP(-SUMPRODUCT(Engine!$C$7266:$C$7297,INDIRECT("Coefficients!$T$2:$T$33")))),1/(1+EXP(-SUMPRODUCT(Engine!$C$7266:$C$7297,INDIRECT("Coefficients!$U$2:$U$33"))))))</f>
      </c>
      <c r="Z233" s="8">
        <f>IF(OR($B233="",$C233="",$D233="",$E233="",$F233="",$G233="",$H233="",$I233="",$J233="",$K233="",$L233=""),"",IF($B233="Female",1/(1+EXP(-SUMPRODUCT(Engine!$C$7266:$C$7297,INDIRECT("Coefficients!$V$2:$V$33")))),1/(1+EXP(-SUMPRODUCT(Engine!$C$7266:$C$7297,INDIRECT("Coefficients!$W$2:$W$33"))))))</f>
      </c>
      <c r="AA233" s="8">
        <f>IF(OR($B233="",$C233="",$D233="",$E233="",$F233="",$G233="",$H233="",$I233="",$J233="",$K233="",$L233=""),"",IF($B233="Female",1/(1+EXP(-SUMPRODUCT(Engine!$C$7266:$C$7297,INDIRECT("Coefficients!$X$2:$X$33")))),1/(1+EXP(-SUMPRODUCT(Engine!$C$7266:$C$7297,INDIRECT("Coefficients!$Y$2:$Y$33"))))))</f>
      </c>
      <c r="AB233" s="8">
        <f>IF(OR($B233="",$C233="",$D233="",$E233="",$F233="",$G233="",$H233="",$I233="",$J233="",$K233="",$L233=""),"",IF($B233="Female",1/(1+EXP(-SUMPRODUCT(Engine!$C$7266:$C$7297,INDIRECT("Coefficients!$Z$2:$Z$33")))),1/(1+EXP(-SUMPRODUCT(Engine!$C$7266:$C$7297,INDIRECT("Coefficients!$AA$2:$AA$33"))))))</f>
      </c>
      <c r="AC233" s="8">
        <f>IF(OR($B233="",$C233="",$D233="",$E233="",$F233="",$G233="",$H233="",$I233="",$J233="",$K233="",$L233=""),"",IF($B233="Female",1/(1+EXP(-SUMPRODUCT(Engine!$C$7266:$C$7297,INDIRECT("Coefficients!$AB$2:$AB$33")))),1/(1+EXP(-SUMPRODUCT(Engine!$C$7266:$C$7297,INDIRECT("Coefficients!$AC$2:$AC$33"))))))</f>
      </c>
      <c r="AD233" s="8">
        <f>IF(OR($B233="",$C233="",$D233="",$E233="",$F233="",$G233="",$H233="",$I233="",$J233="",$K233="",$L233=""),"",IF($B233="Female",1/(1+EXP(-SUMPRODUCT(Engine!$C$7266:$C$7297,INDIRECT("Coefficients!$AD$2:$AD$33")))),1/(1+EXP(-SUMPRODUCT(Engine!$C$7266:$C$7297,INDIRECT("Coefficients!$AE$2:$AE$33"))))))</f>
      </c>
      <c r="AE233" s="8">
        <f>IF(OR($B233="",$C233="",$D233="",$E233="",$F233="",$G233="",$H233="",$I233="",$J233="",$K233="",$L233=""),"",IF($B233="Female",1/(1+EXP(-SUMPRODUCT(Engine!$C$7266:$C$7297,INDIRECT("Coefficients!$AF$2:$AF$33")))),1/(1+EXP(-SUMPRODUCT(Engine!$C$7266:$C$7297,INDIRECT("Coefficients!$AG$2:$AG$33"))))))</f>
      </c>
      <c r="AF233" s="8">
        <f>IF(OR($B233="",$C233="",$D233="",$E233="",$F233="",$G233="",$H233="",$I233="",$J233="",$K233="",$L233=""),"",IF($B233="Female",1/(1+EXP(-SUMPRODUCT(Engine!$C$7266:$C$7297,INDIRECT("Coefficients!$AH$2:$AH$33")))),1/(1+EXP(-SUMPRODUCT(Engine!$C$7266:$C$7297,INDIRECT("Coefficients!$AI$2:$AI$33"))))))</f>
      </c>
      <c r="AG233" s="8">
        <f>IF(OR($B233="",$C233="",$D233="",$E233="",$F233="",$G233="",$H233="",$I233="",$J233="",$K233="",$L233=""),"",IF($B233="Female",1/(1+EXP(-SUMPRODUCT(Engine!$C$7266:$C$7297,INDIRECT("Coefficients!$AJ$2:$AJ$33")))),1/(1+EXP(-SUMPRODUCT(Engine!$C$7266:$C$7297,INDIRECT("Coefficients!$AK$2:$AK$33"))))))</f>
      </c>
      <c r="AH233" s="8">
        <f>IF(OR($B233="",$C233="",$D233="",$E233="",$F233="",$G233="",$H233="",$I233="",$J233="",$K233="",$L233=""),"",IF($B233="Female",1/(1+EXP(-SUMPRODUCT(Engine!$C$7266:$C$7297,INDIRECT("Coefficients!$AL$2:$AL$33")))),1/(1+EXP(-SUMPRODUCT(Engine!$C$7266:$C$7297,INDIRECT("Coefficients!$AM$2:$AM$33"))))))</f>
      </c>
      <c r="AI233" s="8">
        <f>IF(OR($B233="",$C233="",$D233="",$E233="",$F233="",$G233="",$H233="",$I233="",$J233="",$K233="",$L233=""),"",IF($B233="Female",1/(1+EXP(-SUMPRODUCT(Engine!$C$7266:$C$7297,INDIRECT("Coefficients!$AN$2:$AN$33")))),1/(1+EXP(-SUMPRODUCT(Engine!$C$7266:$C$7297,INDIRECT("Coefficients!$AO$2:$AO$33"))))))</f>
      </c>
      <c r="AJ233" s="8">
        <f>IF(OR($B233="",$C233="",$D233="",$E233="",$F233="",$G233="",$H233="",$I233="",$J233="",$K233="",$L233=""),"",IF($B233="Female",1/(1+EXP(-SUMPRODUCT(Engine!$C$7266:$C$7297,INDIRECT("Coefficients!$AP$2:$AP$33")))),1/(1+EXP(-SUMPRODUCT(Engine!$C$7266:$C$7297,INDIRECT("Coefficients!$AQ$2:$AQ$33"))))))</f>
      </c>
      <c r="AK233" s="8">
        <f>IF(OR($B233="",$C233="",$D233="",$E233="",$F233="",$G233="",$H233="",$I233="",$J233="",$K233="",$L233=""),"",IF($B233="Female",1/(1+EXP(-SUMPRODUCT(Engine!$C$7266:$C$7297,INDIRECT("Coefficients!$AR$2:$AR$33")))),1/(1+EXP(-SUMPRODUCT(Engine!$C$7266:$C$7297,INDIRECT("Coefficients!$AS$2:$AS$33"))))))</f>
      </c>
      <c r="AL233" s="8">
        <f>IF(OR($B233="",$C233="",$D233="",$E233="",$F233="",$G233="",$H233="",$I233="",$J233="",$K233="",$L233=""),"",IF($B233="Female",1/(1+EXP(-SUMPRODUCT(Engine!$C$7266:$C$7297,INDIRECT("Coefficients!$AT$2:$AT$33")))),1/(1+EXP(-SUMPRODUCT(Engine!$C$7266:$C$7297,INDIRECT("Coefficients!$AU$2:$AU$33"))))))</f>
      </c>
      <c r="AM233" s="8">
        <f>IF(OR($B233="",$C233="",$D233="",$E233="",$F233="",$G233="",$H233="",$I233="",$J233="",$K233="",$L233=""),"",IF($B233="Female",1/(1+EXP(-SUMPRODUCT(Engine!$C$7266:$C$7297,INDIRECT("Coefficients!$AV$2:$AV$33")))),1/(1+EXP(-SUMPRODUCT(Engine!$C$7266:$C$7297,INDIRECT("Coefficients!$AW$2:$AW$33"))))))</f>
      </c>
      <c r="AN233" s="8">
        <f>IF(OR($B233="",$C233="",$D233="",$E233="",$F233="",$G233="",$H233="",$I233="",$J233="",$K233="",$L233=""),"",IF($B233="Female",1/(1+EXP(-SUMPRODUCT(Engine!$C$7266:$C$7297,INDIRECT("Coefficients!$AX$2:$AX$33")))),1/(1+EXP(-SUMPRODUCT(Engine!$C$7266:$C$7297,INDIRECT("Coefficients!$AY$2:$AY$33"))))))</f>
      </c>
      <c r="AO233" s="8">
        <f>IF(OR($B233="",$C233="",$D233="",$E233="",$F233="",$G233="",$H233="",$I233="",$J233="",$K233="",$L233=""),"",IF($B233="Female",1/(1+EXP(-SUMPRODUCT(Engine!$C$7266:$C$7297,INDIRECT("Coefficients!$AZ$2:$AZ$33")))),1/(1+EXP(-SUMPRODUCT(Engine!$C$7266:$C$7297,INDIRECT("Coefficients!$BA$2:$BA$33"))))))</f>
      </c>
      <c r="AP233" s="8">
        <f>IF(OR($B233="",$C233="",$D233="",$E233="",$F233="",$G233="",$H233="",$I233="",$J233="",$K233="",$L233=""),"",IF($B233="Female",1/(1+EXP(-SUMPRODUCT(Engine!$C$7266:$C$7297,INDIRECT("Coefficients!$BB$2:$BB$33")))),1/(1+EXP(-SUMPRODUCT(Engine!$C$7266:$C$7297,INDIRECT("Coefficients!$BC$2:$BC$33"))))))</f>
      </c>
      <c r="AQ233" s="8">
        <f>IF(OR($B233="",$C233="",$D233="",$E233="",$F233="",$G233="",$H233="",$I233="",$J233="",$K233="",$L233=""),"",IF($B233="Female",1/(1+EXP(-SUMPRODUCT(Engine!$C$7266:$C$7297,INDIRECT("Coefficients!$BD$2:$BD$33")))),1/(1+EXP(-SUMPRODUCT(Engine!$C$7266:$C$7297,INDIRECT("Coefficients!$BE$2:$BE$33"))))))</f>
      </c>
      <c r="AR233" s="8">
        <f>IF(OR($B233="",$C233="",$D233="",$E233="",$F233="",$G233="",$H233="",$I233="",$J233="",$K233="",$L233=""),"",IF($B233="Female",1/(1+EXP(-SUMPRODUCT(Engine!$C$7266:$C$7297,INDIRECT("Coefficients!$BF$2:$BF$33")))),1/(1+EXP(-SUMPRODUCT(Engine!$C$7266:$C$7297,INDIRECT("Coefficients!$BG$2:$BG$33"))))))</f>
      </c>
      <c r="AS233" s="8">
        <f>IF(OR($B233="",$C233="",$D233="",$E233="",$F233="",$G233="",$H233="",$I233="",$J233="",$K233="",$L233=""),"",IF($B233="Female",1/(1+EXP(-SUMPRODUCT(Engine!$C$7266:$C$7297,INDIRECT("Coefficients!$BH$2:$BH$33")))),1/(1+EXP(-SUMPRODUCT(Engine!$C$7266:$C$7297,INDIRECT("Coefficients!$BI$2:$BI$33"))))))</f>
      </c>
      <c r="AT233" s="8">
        <f>IF(OR($B233="",$C233="",$D233="",$E233="",$F233="",$G233="",$H233="",$I233="",$J233="",$K233="",$L233=""),"",IF($B233="Female",1/(1+EXP(-SUMPRODUCT(Engine!$C$7266:$C$7297,INDIRECT("Coefficients!$BJ$2:$BJ$33")))),1/(1+EXP(-SUMPRODUCT(Engine!$C$7266:$C$7297,INDIRECT("Coefficients!$BK$2:$BK$33"))))))</f>
      </c>
      <c r="AU233" s="8">
        <f>IF(OR($B233="",$C233="",$D233="",$E233="",$F233="",$G233="",$H233="",$I233="",$J233="",$K233="",$L233=""),"",IF($B233="Female",1/(1+EXP(-SUMPRODUCT(Engine!$C$7266:$C$7297,INDIRECT("Coefficients!$BL$2:$BL$33")))),1/(1+EXP(-SUMPRODUCT(Engine!$C$7266:$C$7297,INDIRECT("Coefficients!$BM$2:$BM$33"))))))</f>
      </c>
      <c r="AV233" s="8">
        <f>IF(OR($B233="",$C233="",$D233="",$E233="",$F233="",$G233="",$H233="",$I233="",$J233="",$K233="",$L233=""),"",IF($B233="Female",1/(1+EXP(-SUMPRODUCT(Engine!$C$7266:$C$7297,INDIRECT("Coefficients!$BN$2:$BN$33")))),1/(1+EXP(-SUMPRODUCT(Engine!$C$7266:$C$7297,INDIRECT("Coefficients!$BO$2:$BO$33"))))))</f>
      </c>
      <c r="AW233" s="8">
        <f>IF(OR($B233="",$C233="",$D233="",$E233="",$F233="",$G233="",$H233="",$I233="",$J233="",$K233="",$L233=""),"",IF($B233="Female",1/(1+EXP(-SUMPRODUCT(Engine!$C$7266:$C$7297,INDIRECT("Coefficients!$BP$2:$BP$33")))),1/(1+EXP(-SUMPRODUCT(Engine!$C$7266:$C$7297,INDIRECT("Coefficients!$BQ$2:$BQ$33"))))))</f>
      </c>
      <c r="AX233" s="8">
        <f>IF(OR($B233="",$C233="",$D233="",$E233="",$F233="",$G233="",$H233="",$I233="",$J233="",$K233="",$L233=""),"",IF($B233="Female",1/(1+EXP(-SUMPRODUCT(Engine!$C$7266:$C$7297,INDIRECT("Coefficients!$BR$2:$BR$33")))),1/(1+EXP(-SUMPRODUCT(Engine!$C$7266:$C$7297,INDIRECT("Coefficients!$BS$2:$BS$33"))))))</f>
      </c>
      <c r="AY233" s="8">
        <f>IF(OR($B233="",$C233="",$D233="",$E233="",$F233="",$G233="",$H233="",$I233="",$J233="",$K233="",$L233=""),"",IF($B233="Female",1/(1+EXP(-SUMPRODUCT(Engine!$C$7266:$C$7297,INDIRECT("Coefficients!$BT$2:$BT$33")))),1/(1+EXP(-SUMPRODUCT(Engine!$C$7266:$C$7297,INDIRECT("Coefficients!$BU$2:$BU$33"))))))</f>
      </c>
      <c r="AZ233" s="8">
        <f>IF(OR($B233="",$C233="",$D233="",$E233="",$F233="",$G233="",$H233="",$I233="",$J233="",$K233="",$L233=""),"",IF($B233="Female",1/(1+EXP(-SUMPRODUCT(Engine!$C$7266:$C$7297,INDIRECT("Coefficients!$BV$2:$BV$33")))),1/(1+EXP(-SUMPRODUCT(Engine!$C$7266:$C$7297,INDIRECT("Coefficients!$BW$2:$BW$33"))))))</f>
      </c>
      <c r="BA233" s="8">
        <f>IF(OR($B233="",$C233="",$D233="",$E233="",$F233="",$G233="",$H233="",$I233="",$J233="",$K233="",$L233=""),"",IF($B233="Female",1/(1+EXP(-SUMPRODUCT(Engine!$C$7266:$C$7297,INDIRECT("Coefficients!$BX$2:$BX$33")))),1/(1+EXP(-SUMPRODUCT(Engine!$C$7266:$C$7297,INDIRECT("Coefficients!$BY$2:$BY$33"))))))</f>
      </c>
      <c r="BB233" s="8">
        <f>IF(OR($B233="",$C233="",$D233="",$E233="",$F233="",$G233="",$H233="",$I233="",$J233="",$K233="",$L233=""),"",IF($B233="Female",1/(1+EXP(-SUMPRODUCT(Engine!$C$7266:$C$7297,INDIRECT("Coefficients!$BZ$2:$BZ$33")))),1/(1+EXP(-SUMPRODUCT(Engine!$C$7266:$C$7297,INDIRECT("Coefficients!$CA$2:$CA$33"))))))</f>
      </c>
      <c r="BC233" s="8">
        <f>IF(OR($B233="",$C233="",$D233="",$E233="",$F233="",$G233="",$H233="",$I233="",$J233="",$K233="",$L233=""),"",IF($B233="Female",1/(1+EXP(-SUMPRODUCT(Engine!$C$7266:$C$7297,INDIRECT("Coefficients!$CB$2:$CB$33")))),1/(1+EXP(-SUMPRODUCT(Engine!$C$7266:$C$7297,INDIRECT("Coefficients!$CC$2:$CC$33"))))))</f>
      </c>
      <c r="BD233" s="8">
        <f>IF(OR($B233="",$C233="",$D233="",$E233="",$F233="",$G233="",$H233="",$I233="",$J233="",$K233="",$L233=""),"",IF($B233="Female",1/(1+EXP(-SUMPRODUCT(Engine!$C$7266:$C$7297,INDIRECT("Coefficients!$CD$2:$CD$33")))),1/(1+EXP(-SUMPRODUCT(Engine!$C$7266:$C$7297,INDIRECT("Coefficients!$CE$2:$CE$33"))))))</f>
      </c>
      <c r="BE233" s="8">
        <f>IF(OR($B233="",$C233="",$D233="",$E233="",$F233="",$G233="",$H233="",$I233="",$J233="",$K233="",$L233=""),"",IF($B233="Female",1/(1+EXP(-SUMPRODUCT(Engine!$C$7266:$C$7297,INDIRECT("Coefficients!$CF$2:$CF$33")))),1/(1+EXP(-SUMPRODUCT(Engine!$C$7266:$C$7297,INDIRECT("Coefficients!$CG$2:$CG$33"))))))</f>
      </c>
      <c r="BF233" s="8">
        <f>IF(OR($B233="",$C233="",$D233="",$E233="",$F233="",$G233="",$H233="",$I233="",$J233="",$K233="",$L233=""),"",IF($B233="Female",1/(1+EXP(-SUMPRODUCT(Engine!$C$7266:$C$7297,INDIRECT("Coefficients!$CH$2:$CH$33")))),1/(1+EXP(-SUMPRODUCT(Engine!$C$7266:$C$7297,INDIRECT("Coefficients!$CI$2:$CI$33"))))))</f>
      </c>
      <c r="BG233" s="8">
        <f>IF(OR($B233="",$C233="",$D233="",$E233="",$F233="",$G233="",$H233="",$I233="",$J233="",$K233="",$L233=""),"",IF($B233="Female",1/(1+EXP(-SUMPRODUCT(Engine!$C$7266:$C$7297,INDIRECT("Coefficients!$CJ$2:$CJ$33")))),1/(1+EXP(-SUMPRODUCT(Engine!$C$7266:$C$7297,INDIRECT("Coefficients!$CK$2:$CK$33"))))))</f>
      </c>
      <c r="BH233" s="8">
        <f>IF(OR($B233="",$C233="",$D233="",$E233="",$F233="",$G233="",$H233="",$I233="",$J233="",$K233="",$L233=""),"",IF($B233="Female",1/(1+EXP(-SUMPRODUCT(Engine!$C$7266:$C$7297,INDIRECT("Coefficients!$CL$2:$CL$33")))),1/(1+EXP(-SUMPRODUCT(Engine!$C$7266:$C$7297,INDIRECT("Coefficients!$CM$2:$CM$33"))))))</f>
      </c>
      <c r="BI233" s="8">
        <f>IF(OR($B233="",$C233="",$D233="",$E233="",$F233="",$G233="",$H233="",$I233="",$J233="",$K233="",$L233=""),"",IF($B233="Female",1/(1+EXP(-SUMPRODUCT(Engine!$C$7266:$C$7297,INDIRECT("Coefficients!$CN$2:$CN$33")))),1/(1+EXP(-SUMPRODUCT(Engine!$C$7266:$C$7297,INDIRECT("Coefficients!$CO$2:$CO$33"))))))</f>
      </c>
      <c r="BJ233" s="8">
        <f>IF(OR($B233="",$C233="",$D233="",$E233="",$F233="",$G233="",$H233="",$I233="",$J233="",$K233="",$L233=""),"",IF($B233="Female",1/(1+EXP(-SUMPRODUCT(Engine!$C$7266:$C$7297,INDIRECT("Coefficients!$CP$2:$CP$33")))),1/(1+EXP(-SUMPRODUCT(Engine!$C$7266:$C$7297,INDIRECT("Coefficients!$CQ$2:$CQ$33"))))))</f>
      </c>
      <c r="BK233" s="8">
        <f>IF(OR($B233="",$C233="",$D233="",$E233="",$F233="",$G233="",$H233="",$I233="",$J233="",$K233="",$L233=""),"",IF($B233="Female",1/(1+EXP(-SUMPRODUCT(Engine!$C$7266:$C$7297,INDIRECT("Coefficients!$CR$2:$CR$33")))),1/(1+EXP(-SUMPRODUCT(Engine!$C$7266:$C$7297,INDIRECT("Coefficients!$CS$2:$CS$33"))))))</f>
      </c>
      <c r="BL233" s="8">
        <f>IF(OR($B233="",$C233="",$D233="",$E233="",$F233="",$G233="",$H233="",$I233="",$J233="",$K233="",$L233=""),"",IF($B233="Female",1/(1+EXP(-SUMPRODUCT(Engine!$C$7266:$C$7297,INDIRECT("Coefficients!$CT$2:$CT$33")))),1/(1+EXP(-SUMPRODUCT(Engine!$C$7266:$C$7297,INDIRECT("Coefficients!$CU$2:$CU$33"))))))</f>
      </c>
      <c r="BM233" s="8">
        <f>IF(OR($B233="",$C233="",$D233="",$E233="",$F233="",$G233="",$H233="",$I233="",$J233="",$K233="",$L233=""),"",IF($B233="Female",1/(1+EXP(-SUMPRODUCT(Engine!$C$7266:$C$7297,INDIRECT("Coefficients!$CV$2:$CV$33")))),1/(1+EXP(-SUMPRODUCT(Engine!$C$7266:$C$7297,INDIRECT("Coefficients!$CW$2:$CW$33"))))))</f>
      </c>
    </row>
    <row r="234" spans="1:65" x14ac:dyDescent="0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8">
        <f>IF(OR($B234="",$C234="",$D234="",$E234="",$F234="",$G234="",$H234="",$I234="",$J234="",$K234="",$L234=""),"",IF($B234="Female",1/(1+EXP(-SUMPRODUCT(Engine!$C$7298:$C$7329,INDIRECT("Coefficients!$B$2:$B$33")))),1/(1+EXP(-SUMPRODUCT(Engine!$C$7298:$C$7329,INDIRECT("Coefficients!$C$2:$C$33"))))))</f>
      </c>
      <c r="Q234" s="8">
        <f>IF(OR($B234="",$C234="",$D234="",$E234="",$F234="",$G234="",$H234="",$I234="",$J234="",$K234="",$L234=""),"",IF($B234="Female",1/(1+EXP(-SUMPRODUCT(Engine!$C$7298:$C$7329,INDIRECT("Coefficients!$D$2:$D$33")))),1/(1+EXP(-SUMPRODUCT(Engine!$C$7298:$C$7329,INDIRECT("Coefficients!$E$2:$E$33"))))))</f>
      </c>
      <c r="R234" s="8">
        <f>IF(OR($B234="",$C234="",$D234="",$E234="",$F234="",$G234="",$H234="",$I234="",$J234="",$K234="",$L234=""),"",IF($B234="Female",1/(1+EXP(-SUMPRODUCT(Engine!$C$7298:$C$7329,INDIRECT("Coefficients!$F$2:$F$33")))),1/(1+EXP(-SUMPRODUCT(Engine!$C$7298:$C$7329,INDIRECT("Coefficients!$G$2:$G$33"))))))</f>
      </c>
      <c r="S234" s="8">
        <f>IF(OR($B234="",$C234="",$D234="",$E234="",$F234="",$G234="",$H234="",$I234="",$J234="",$K234="",$L234=""),"",IF($B234="Female",1/(1+EXP(-SUMPRODUCT(Engine!$C$7298:$C$7329,INDIRECT("Coefficients!$H$2:$H$33")))),1/(1+EXP(-SUMPRODUCT(Engine!$C$7298:$C$7329,INDIRECT("Coefficients!$I$2:$I$33"))))))</f>
      </c>
      <c r="T234" s="8">
        <f>IF(OR($B234="",$C234="",$D234="",$E234="",$F234="",$G234="",$H234="",$I234="",$J234="",$K234="",$L234=""),"",IF($B234="Female",1/(1+EXP(-SUMPRODUCT(Engine!$C$7298:$C$7329,INDIRECT("Coefficients!$J$2:$J$33")))),1/(1+EXP(-SUMPRODUCT(Engine!$C$7298:$C$7329,INDIRECT("Coefficients!$K$2:$K$33"))))))</f>
      </c>
      <c r="U234" s="8">
        <f>IF(OR($B234="",$C234="",$D234="",$E234="",$F234="",$G234="",$H234="",$I234="",$J234="",$K234="",$L234=""),"",IF($B234="Female",1/(1+EXP(-SUMPRODUCT(Engine!$C$7298:$C$7329,INDIRECT("Coefficients!$L$2:$L$33")))),1/(1+EXP(-SUMPRODUCT(Engine!$C$7298:$C$7329,INDIRECT("Coefficients!$M$2:$M$33"))))))</f>
      </c>
      <c r="V234" s="8">
        <f>IF(OR($B234="",$C234="",$D234="",$E234="",$F234="",$G234="",$H234="",$I234="",$J234="",$K234="",$L234=""),"",IF($B234="Female",1/(1+EXP(-SUMPRODUCT(Engine!$C$7298:$C$7329,INDIRECT("Coefficients!$N$2:$N$33")))),1/(1+EXP(-SUMPRODUCT(Engine!$C$7298:$C$7329,INDIRECT("Coefficients!$O$2:$O$33"))))))</f>
      </c>
      <c r="W234" s="8">
        <f>IF(OR($B234="",$C234="",$D234="",$E234="",$F234="",$G234="",$H234="",$I234="",$J234="",$K234="",$L234=""),"",IF($B234="Female",1/(1+EXP(-SUMPRODUCT(Engine!$C$7298:$C$7329,INDIRECT("Coefficients!$P$2:$P$33")))),1/(1+EXP(-SUMPRODUCT(Engine!$C$7298:$C$7329,INDIRECT("Coefficients!$Q$2:$Q$33"))))))</f>
      </c>
      <c r="X234" s="8">
        <f>IF(OR($B234="",$C234="",$D234="",$E234="",$F234="",$G234="",$H234="",$I234="",$J234="",$K234="",$L234=""),"",IF($B234="Female",1/(1+EXP(-SUMPRODUCT(Engine!$C$7298:$C$7329,INDIRECT("Coefficients!$R$2:$R$33")))),1/(1+EXP(-SUMPRODUCT(Engine!$C$7298:$C$7329,INDIRECT("Coefficients!$S$2:$S$33"))))))</f>
      </c>
      <c r="Y234" s="8">
        <f>IF(OR($B234="",$C234="",$D234="",$E234="",$F234="",$G234="",$H234="",$I234="",$J234="",$K234="",$L234=""),"",IF($B234="Female",1/(1+EXP(-SUMPRODUCT(Engine!$C$7298:$C$7329,INDIRECT("Coefficients!$T$2:$T$33")))),1/(1+EXP(-SUMPRODUCT(Engine!$C$7298:$C$7329,INDIRECT("Coefficients!$U$2:$U$33"))))))</f>
      </c>
      <c r="Z234" s="8">
        <f>IF(OR($B234="",$C234="",$D234="",$E234="",$F234="",$G234="",$H234="",$I234="",$J234="",$K234="",$L234=""),"",IF($B234="Female",1/(1+EXP(-SUMPRODUCT(Engine!$C$7298:$C$7329,INDIRECT("Coefficients!$V$2:$V$33")))),1/(1+EXP(-SUMPRODUCT(Engine!$C$7298:$C$7329,INDIRECT("Coefficients!$W$2:$W$33"))))))</f>
      </c>
      <c r="AA234" s="8">
        <f>IF(OR($B234="",$C234="",$D234="",$E234="",$F234="",$G234="",$H234="",$I234="",$J234="",$K234="",$L234=""),"",IF($B234="Female",1/(1+EXP(-SUMPRODUCT(Engine!$C$7298:$C$7329,INDIRECT("Coefficients!$X$2:$X$33")))),1/(1+EXP(-SUMPRODUCT(Engine!$C$7298:$C$7329,INDIRECT("Coefficients!$Y$2:$Y$33"))))))</f>
      </c>
      <c r="AB234" s="8">
        <f>IF(OR($B234="",$C234="",$D234="",$E234="",$F234="",$G234="",$H234="",$I234="",$J234="",$K234="",$L234=""),"",IF($B234="Female",1/(1+EXP(-SUMPRODUCT(Engine!$C$7298:$C$7329,INDIRECT("Coefficients!$Z$2:$Z$33")))),1/(1+EXP(-SUMPRODUCT(Engine!$C$7298:$C$7329,INDIRECT("Coefficients!$AA$2:$AA$33"))))))</f>
      </c>
      <c r="AC234" s="8">
        <f>IF(OR($B234="",$C234="",$D234="",$E234="",$F234="",$G234="",$H234="",$I234="",$J234="",$K234="",$L234=""),"",IF($B234="Female",1/(1+EXP(-SUMPRODUCT(Engine!$C$7298:$C$7329,INDIRECT("Coefficients!$AB$2:$AB$33")))),1/(1+EXP(-SUMPRODUCT(Engine!$C$7298:$C$7329,INDIRECT("Coefficients!$AC$2:$AC$33"))))))</f>
      </c>
      <c r="AD234" s="8">
        <f>IF(OR($B234="",$C234="",$D234="",$E234="",$F234="",$G234="",$H234="",$I234="",$J234="",$K234="",$L234=""),"",IF($B234="Female",1/(1+EXP(-SUMPRODUCT(Engine!$C$7298:$C$7329,INDIRECT("Coefficients!$AD$2:$AD$33")))),1/(1+EXP(-SUMPRODUCT(Engine!$C$7298:$C$7329,INDIRECT("Coefficients!$AE$2:$AE$33"))))))</f>
      </c>
      <c r="AE234" s="8">
        <f>IF(OR($B234="",$C234="",$D234="",$E234="",$F234="",$G234="",$H234="",$I234="",$J234="",$K234="",$L234=""),"",IF($B234="Female",1/(1+EXP(-SUMPRODUCT(Engine!$C$7298:$C$7329,INDIRECT("Coefficients!$AF$2:$AF$33")))),1/(1+EXP(-SUMPRODUCT(Engine!$C$7298:$C$7329,INDIRECT("Coefficients!$AG$2:$AG$33"))))))</f>
      </c>
      <c r="AF234" s="8">
        <f>IF(OR($B234="",$C234="",$D234="",$E234="",$F234="",$G234="",$H234="",$I234="",$J234="",$K234="",$L234=""),"",IF($B234="Female",1/(1+EXP(-SUMPRODUCT(Engine!$C$7298:$C$7329,INDIRECT("Coefficients!$AH$2:$AH$33")))),1/(1+EXP(-SUMPRODUCT(Engine!$C$7298:$C$7329,INDIRECT("Coefficients!$AI$2:$AI$33"))))))</f>
      </c>
      <c r="AG234" s="8">
        <f>IF(OR($B234="",$C234="",$D234="",$E234="",$F234="",$G234="",$H234="",$I234="",$J234="",$K234="",$L234=""),"",IF($B234="Female",1/(1+EXP(-SUMPRODUCT(Engine!$C$7298:$C$7329,INDIRECT("Coefficients!$AJ$2:$AJ$33")))),1/(1+EXP(-SUMPRODUCT(Engine!$C$7298:$C$7329,INDIRECT("Coefficients!$AK$2:$AK$33"))))))</f>
      </c>
      <c r="AH234" s="8">
        <f>IF(OR($B234="",$C234="",$D234="",$E234="",$F234="",$G234="",$H234="",$I234="",$J234="",$K234="",$L234=""),"",IF($B234="Female",1/(1+EXP(-SUMPRODUCT(Engine!$C$7298:$C$7329,INDIRECT("Coefficients!$AL$2:$AL$33")))),1/(1+EXP(-SUMPRODUCT(Engine!$C$7298:$C$7329,INDIRECT("Coefficients!$AM$2:$AM$33"))))))</f>
      </c>
      <c r="AI234" s="8">
        <f>IF(OR($B234="",$C234="",$D234="",$E234="",$F234="",$G234="",$H234="",$I234="",$J234="",$K234="",$L234=""),"",IF($B234="Female",1/(1+EXP(-SUMPRODUCT(Engine!$C$7298:$C$7329,INDIRECT("Coefficients!$AN$2:$AN$33")))),1/(1+EXP(-SUMPRODUCT(Engine!$C$7298:$C$7329,INDIRECT("Coefficients!$AO$2:$AO$33"))))))</f>
      </c>
      <c r="AJ234" s="8">
        <f>IF(OR($B234="",$C234="",$D234="",$E234="",$F234="",$G234="",$H234="",$I234="",$J234="",$K234="",$L234=""),"",IF($B234="Female",1/(1+EXP(-SUMPRODUCT(Engine!$C$7298:$C$7329,INDIRECT("Coefficients!$AP$2:$AP$33")))),1/(1+EXP(-SUMPRODUCT(Engine!$C$7298:$C$7329,INDIRECT("Coefficients!$AQ$2:$AQ$33"))))))</f>
      </c>
      <c r="AK234" s="8">
        <f>IF(OR($B234="",$C234="",$D234="",$E234="",$F234="",$G234="",$H234="",$I234="",$J234="",$K234="",$L234=""),"",IF($B234="Female",1/(1+EXP(-SUMPRODUCT(Engine!$C$7298:$C$7329,INDIRECT("Coefficients!$AR$2:$AR$33")))),1/(1+EXP(-SUMPRODUCT(Engine!$C$7298:$C$7329,INDIRECT("Coefficients!$AS$2:$AS$33"))))))</f>
      </c>
      <c r="AL234" s="8">
        <f>IF(OR($B234="",$C234="",$D234="",$E234="",$F234="",$G234="",$H234="",$I234="",$J234="",$K234="",$L234=""),"",IF($B234="Female",1/(1+EXP(-SUMPRODUCT(Engine!$C$7298:$C$7329,INDIRECT("Coefficients!$AT$2:$AT$33")))),1/(1+EXP(-SUMPRODUCT(Engine!$C$7298:$C$7329,INDIRECT("Coefficients!$AU$2:$AU$33"))))))</f>
      </c>
      <c r="AM234" s="8">
        <f>IF(OR($B234="",$C234="",$D234="",$E234="",$F234="",$G234="",$H234="",$I234="",$J234="",$K234="",$L234=""),"",IF($B234="Female",1/(1+EXP(-SUMPRODUCT(Engine!$C$7298:$C$7329,INDIRECT("Coefficients!$AV$2:$AV$33")))),1/(1+EXP(-SUMPRODUCT(Engine!$C$7298:$C$7329,INDIRECT("Coefficients!$AW$2:$AW$33"))))))</f>
      </c>
      <c r="AN234" s="8">
        <f>IF(OR($B234="",$C234="",$D234="",$E234="",$F234="",$G234="",$H234="",$I234="",$J234="",$K234="",$L234=""),"",IF($B234="Female",1/(1+EXP(-SUMPRODUCT(Engine!$C$7298:$C$7329,INDIRECT("Coefficients!$AX$2:$AX$33")))),1/(1+EXP(-SUMPRODUCT(Engine!$C$7298:$C$7329,INDIRECT("Coefficients!$AY$2:$AY$33"))))))</f>
      </c>
      <c r="AO234" s="8">
        <f>IF(OR($B234="",$C234="",$D234="",$E234="",$F234="",$G234="",$H234="",$I234="",$J234="",$K234="",$L234=""),"",IF($B234="Female",1/(1+EXP(-SUMPRODUCT(Engine!$C$7298:$C$7329,INDIRECT("Coefficients!$AZ$2:$AZ$33")))),1/(1+EXP(-SUMPRODUCT(Engine!$C$7298:$C$7329,INDIRECT("Coefficients!$BA$2:$BA$33"))))))</f>
      </c>
      <c r="AP234" s="8">
        <f>IF(OR($B234="",$C234="",$D234="",$E234="",$F234="",$G234="",$H234="",$I234="",$J234="",$K234="",$L234=""),"",IF($B234="Female",1/(1+EXP(-SUMPRODUCT(Engine!$C$7298:$C$7329,INDIRECT("Coefficients!$BB$2:$BB$33")))),1/(1+EXP(-SUMPRODUCT(Engine!$C$7298:$C$7329,INDIRECT("Coefficients!$BC$2:$BC$33"))))))</f>
      </c>
      <c r="AQ234" s="8">
        <f>IF(OR($B234="",$C234="",$D234="",$E234="",$F234="",$G234="",$H234="",$I234="",$J234="",$K234="",$L234=""),"",IF($B234="Female",1/(1+EXP(-SUMPRODUCT(Engine!$C$7298:$C$7329,INDIRECT("Coefficients!$BD$2:$BD$33")))),1/(1+EXP(-SUMPRODUCT(Engine!$C$7298:$C$7329,INDIRECT("Coefficients!$BE$2:$BE$33"))))))</f>
      </c>
      <c r="AR234" s="8">
        <f>IF(OR($B234="",$C234="",$D234="",$E234="",$F234="",$G234="",$H234="",$I234="",$J234="",$K234="",$L234=""),"",IF($B234="Female",1/(1+EXP(-SUMPRODUCT(Engine!$C$7298:$C$7329,INDIRECT("Coefficients!$BF$2:$BF$33")))),1/(1+EXP(-SUMPRODUCT(Engine!$C$7298:$C$7329,INDIRECT("Coefficients!$BG$2:$BG$33"))))))</f>
      </c>
      <c r="AS234" s="8">
        <f>IF(OR($B234="",$C234="",$D234="",$E234="",$F234="",$G234="",$H234="",$I234="",$J234="",$K234="",$L234=""),"",IF($B234="Female",1/(1+EXP(-SUMPRODUCT(Engine!$C$7298:$C$7329,INDIRECT("Coefficients!$BH$2:$BH$33")))),1/(1+EXP(-SUMPRODUCT(Engine!$C$7298:$C$7329,INDIRECT("Coefficients!$BI$2:$BI$33"))))))</f>
      </c>
      <c r="AT234" s="8">
        <f>IF(OR($B234="",$C234="",$D234="",$E234="",$F234="",$G234="",$H234="",$I234="",$J234="",$K234="",$L234=""),"",IF($B234="Female",1/(1+EXP(-SUMPRODUCT(Engine!$C$7298:$C$7329,INDIRECT("Coefficients!$BJ$2:$BJ$33")))),1/(1+EXP(-SUMPRODUCT(Engine!$C$7298:$C$7329,INDIRECT("Coefficients!$BK$2:$BK$33"))))))</f>
      </c>
      <c r="AU234" s="8">
        <f>IF(OR($B234="",$C234="",$D234="",$E234="",$F234="",$G234="",$H234="",$I234="",$J234="",$K234="",$L234=""),"",IF($B234="Female",1/(1+EXP(-SUMPRODUCT(Engine!$C$7298:$C$7329,INDIRECT("Coefficients!$BL$2:$BL$33")))),1/(1+EXP(-SUMPRODUCT(Engine!$C$7298:$C$7329,INDIRECT("Coefficients!$BM$2:$BM$33"))))))</f>
      </c>
      <c r="AV234" s="8">
        <f>IF(OR($B234="",$C234="",$D234="",$E234="",$F234="",$G234="",$H234="",$I234="",$J234="",$K234="",$L234=""),"",IF($B234="Female",1/(1+EXP(-SUMPRODUCT(Engine!$C$7298:$C$7329,INDIRECT("Coefficients!$BN$2:$BN$33")))),1/(1+EXP(-SUMPRODUCT(Engine!$C$7298:$C$7329,INDIRECT("Coefficients!$BO$2:$BO$33"))))))</f>
      </c>
      <c r="AW234" s="8">
        <f>IF(OR($B234="",$C234="",$D234="",$E234="",$F234="",$G234="",$H234="",$I234="",$J234="",$K234="",$L234=""),"",IF($B234="Female",1/(1+EXP(-SUMPRODUCT(Engine!$C$7298:$C$7329,INDIRECT("Coefficients!$BP$2:$BP$33")))),1/(1+EXP(-SUMPRODUCT(Engine!$C$7298:$C$7329,INDIRECT("Coefficients!$BQ$2:$BQ$33"))))))</f>
      </c>
      <c r="AX234" s="8">
        <f>IF(OR($B234="",$C234="",$D234="",$E234="",$F234="",$G234="",$H234="",$I234="",$J234="",$K234="",$L234=""),"",IF($B234="Female",1/(1+EXP(-SUMPRODUCT(Engine!$C$7298:$C$7329,INDIRECT("Coefficients!$BR$2:$BR$33")))),1/(1+EXP(-SUMPRODUCT(Engine!$C$7298:$C$7329,INDIRECT("Coefficients!$BS$2:$BS$33"))))))</f>
      </c>
      <c r="AY234" s="8">
        <f>IF(OR($B234="",$C234="",$D234="",$E234="",$F234="",$G234="",$H234="",$I234="",$J234="",$K234="",$L234=""),"",IF($B234="Female",1/(1+EXP(-SUMPRODUCT(Engine!$C$7298:$C$7329,INDIRECT("Coefficients!$BT$2:$BT$33")))),1/(1+EXP(-SUMPRODUCT(Engine!$C$7298:$C$7329,INDIRECT("Coefficients!$BU$2:$BU$33"))))))</f>
      </c>
      <c r="AZ234" s="8">
        <f>IF(OR($B234="",$C234="",$D234="",$E234="",$F234="",$G234="",$H234="",$I234="",$J234="",$K234="",$L234=""),"",IF($B234="Female",1/(1+EXP(-SUMPRODUCT(Engine!$C$7298:$C$7329,INDIRECT("Coefficients!$BV$2:$BV$33")))),1/(1+EXP(-SUMPRODUCT(Engine!$C$7298:$C$7329,INDIRECT("Coefficients!$BW$2:$BW$33"))))))</f>
      </c>
      <c r="BA234" s="8">
        <f>IF(OR($B234="",$C234="",$D234="",$E234="",$F234="",$G234="",$H234="",$I234="",$J234="",$K234="",$L234=""),"",IF($B234="Female",1/(1+EXP(-SUMPRODUCT(Engine!$C$7298:$C$7329,INDIRECT("Coefficients!$BX$2:$BX$33")))),1/(1+EXP(-SUMPRODUCT(Engine!$C$7298:$C$7329,INDIRECT("Coefficients!$BY$2:$BY$33"))))))</f>
      </c>
      <c r="BB234" s="8">
        <f>IF(OR($B234="",$C234="",$D234="",$E234="",$F234="",$G234="",$H234="",$I234="",$J234="",$K234="",$L234=""),"",IF($B234="Female",1/(1+EXP(-SUMPRODUCT(Engine!$C$7298:$C$7329,INDIRECT("Coefficients!$BZ$2:$BZ$33")))),1/(1+EXP(-SUMPRODUCT(Engine!$C$7298:$C$7329,INDIRECT("Coefficients!$CA$2:$CA$33"))))))</f>
      </c>
      <c r="BC234" s="8">
        <f>IF(OR($B234="",$C234="",$D234="",$E234="",$F234="",$G234="",$H234="",$I234="",$J234="",$K234="",$L234=""),"",IF($B234="Female",1/(1+EXP(-SUMPRODUCT(Engine!$C$7298:$C$7329,INDIRECT("Coefficients!$CB$2:$CB$33")))),1/(1+EXP(-SUMPRODUCT(Engine!$C$7298:$C$7329,INDIRECT("Coefficients!$CC$2:$CC$33"))))))</f>
      </c>
      <c r="BD234" s="8">
        <f>IF(OR($B234="",$C234="",$D234="",$E234="",$F234="",$G234="",$H234="",$I234="",$J234="",$K234="",$L234=""),"",IF($B234="Female",1/(1+EXP(-SUMPRODUCT(Engine!$C$7298:$C$7329,INDIRECT("Coefficients!$CD$2:$CD$33")))),1/(1+EXP(-SUMPRODUCT(Engine!$C$7298:$C$7329,INDIRECT("Coefficients!$CE$2:$CE$33"))))))</f>
      </c>
      <c r="BE234" s="8">
        <f>IF(OR($B234="",$C234="",$D234="",$E234="",$F234="",$G234="",$H234="",$I234="",$J234="",$K234="",$L234=""),"",IF($B234="Female",1/(1+EXP(-SUMPRODUCT(Engine!$C$7298:$C$7329,INDIRECT("Coefficients!$CF$2:$CF$33")))),1/(1+EXP(-SUMPRODUCT(Engine!$C$7298:$C$7329,INDIRECT("Coefficients!$CG$2:$CG$33"))))))</f>
      </c>
      <c r="BF234" s="8">
        <f>IF(OR($B234="",$C234="",$D234="",$E234="",$F234="",$G234="",$H234="",$I234="",$J234="",$K234="",$L234=""),"",IF($B234="Female",1/(1+EXP(-SUMPRODUCT(Engine!$C$7298:$C$7329,INDIRECT("Coefficients!$CH$2:$CH$33")))),1/(1+EXP(-SUMPRODUCT(Engine!$C$7298:$C$7329,INDIRECT("Coefficients!$CI$2:$CI$33"))))))</f>
      </c>
      <c r="BG234" s="8">
        <f>IF(OR($B234="",$C234="",$D234="",$E234="",$F234="",$G234="",$H234="",$I234="",$J234="",$K234="",$L234=""),"",IF($B234="Female",1/(1+EXP(-SUMPRODUCT(Engine!$C$7298:$C$7329,INDIRECT("Coefficients!$CJ$2:$CJ$33")))),1/(1+EXP(-SUMPRODUCT(Engine!$C$7298:$C$7329,INDIRECT("Coefficients!$CK$2:$CK$33"))))))</f>
      </c>
      <c r="BH234" s="8">
        <f>IF(OR($B234="",$C234="",$D234="",$E234="",$F234="",$G234="",$H234="",$I234="",$J234="",$K234="",$L234=""),"",IF($B234="Female",1/(1+EXP(-SUMPRODUCT(Engine!$C$7298:$C$7329,INDIRECT("Coefficients!$CL$2:$CL$33")))),1/(1+EXP(-SUMPRODUCT(Engine!$C$7298:$C$7329,INDIRECT("Coefficients!$CM$2:$CM$33"))))))</f>
      </c>
      <c r="BI234" s="8">
        <f>IF(OR($B234="",$C234="",$D234="",$E234="",$F234="",$G234="",$H234="",$I234="",$J234="",$K234="",$L234=""),"",IF($B234="Female",1/(1+EXP(-SUMPRODUCT(Engine!$C$7298:$C$7329,INDIRECT("Coefficients!$CN$2:$CN$33")))),1/(1+EXP(-SUMPRODUCT(Engine!$C$7298:$C$7329,INDIRECT("Coefficients!$CO$2:$CO$33"))))))</f>
      </c>
      <c r="BJ234" s="8">
        <f>IF(OR($B234="",$C234="",$D234="",$E234="",$F234="",$G234="",$H234="",$I234="",$J234="",$K234="",$L234=""),"",IF($B234="Female",1/(1+EXP(-SUMPRODUCT(Engine!$C$7298:$C$7329,INDIRECT("Coefficients!$CP$2:$CP$33")))),1/(1+EXP(-SUMPRODUCT(Engine!$C$7298:$C$7329,INDIRECT("Coefficients!$CQ$2:$CQ$33"))))))</f>
      </c>
      <c r="BK234" s="8">
        <f>IF(OR($B234="",$C234="",$D234="",$E234="",$F234="",$G234="",$H234="",$I234="",$J234="",$K234="",$L234=""),"",IF($B234="Female",1/(1+EXP(-SUMPRODUCT(Engine!$C$7298:$C$7329,INDIRECT("Coefficients!$CR$2:$CR$33")))),1/(1+EXP(-SUMPRODUCT(Engine!$C$7298:$C$7329,INDIRECT("Coefficients!$CS$2:$CS$33"))))))</f>
      </c>
      <c r="BL234" s="8">
        <f>IF(OR($B234="",$C234="",$D234="",$E234="",$F234="",$G234="",$H234="",$I234="",$J234="",$K234="",$L234=""),"",IF($B234="Female",1/(1+EXP(-SUMPRODUCT(Engine!$C$7298:$C$7329,INDIRECT("Coefficients!$CT$2:$CT$33")))),1/(1+EXP(-SUMPRODUCT(Engine!$C$7298:$C$7329,INDIRECT("Coefficients!$CU$2:$CU$33"))))))</f>
      </c>
      <c r="BM234" s="8">
        <f>IF(OR($B234="",$C234="",$D234="",$E234="",$F234="",$G234="",$H234="",$I234="",$J234="",$K234="",$L234=""),"",IF($B234="Female",1/(1+EXP(-SUMPRODUCT(Engine!$C$7298:$C$7329,INDIRECT("Coefficients!$CV$2:$CV$33")))),1/(1+EXP(-SUMPRODUCT(Engine!$C$7298:$C$7329,INDIRECT("Coefficients!$CW$2:$CW$33"))))))</f>
      </c>
    </row>
    <row r="235" spans="1:65" x14ac:dyDescent="0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8">
        <f>IF(OR($B235="",$C235="",$D235="",$E235="",$F235="",$G235="",$H235="",$I235="",$J235="",$K235="",$L235=""),"",IF($B235="Female",1/(1+EXP(-SUMPRODUCT(Engine!$C$7330:$C$7361,INDIRECT("Coefficients!$B$2:$B$33")))),1/(1+EXP(-SUMPRODUCT(Engine!$C$7330:$C$7361,INDIRECT("Coefficients!$C$2:$C$33"))))))</f>
      </c>
      <c r="Q235" s="8">
        <f>IF(OR($B235="",$C235="",$D235="",$E235="",$F235="",$G235="",$H235="",$I235="",$J235="",$K235="",$L235=""),"",IF($B235="Female",1/(1+EXP(-SUMPRODUCT(Engine!$C$7330:$C$7361,INDIRECT("Coefficients!$D$2:$D$33")))),1/(1+EXP(-SUMPRODUCT(Engine!$C$7330:$C$7361,INDIRECT("Coefficients!$E$2:$E$33"))))))</f>
      </c>
      <c r="R235" s="8">
        <f>IF(OR($B235="",$C235="",$D235="",$E235="",$F235="",$G235="",$H235="",$I235="",$J235="",$K235="",$L235=""),"",IF($B235="Female",1/(1+EXP(-SUMPRODUCT(Engine!$C$7330:$C$7361,INDIRECT("Coefficients!$F$2:$F$33")))),1/(1+EXP(-SUMPRODUCT(Engine!$C$7330:$C$7361,INDIRECT("Coefficients!$G$2:$G$33"))))))</f>
      </c>
      <c r="S235" s="8">
        <f>IF(OR($B235="",$C235="",$D235="",$E235="",$F235="",$G235="",$H235="",$I235="",$J235="",$K235="",$L235=""),"",IF($B235="Female",1/(1+EXP(-SUMPRODUCT(Engine!$C$7330:$C$7361,INDIRECT("Coefficients!$H$2:$H$33")))),1/(1+EXP(-SUMPRODUCT(Engine!$C$7330:$C$7361,INDIRECT("Coefficients!$I$2:$I$33"))))))</f>
      </c>
      <c r="T235" s="8">
        <f>IF(OR($B235="",$C235="",$D235="",$E235="",$F235="",$G235="",$H235="",$I235="",$J235="",$K235="",$L235=""),"",IF($B235="Female",1/(1+EXP(-SUMPRODUCT(Engine!$C$7330:$C$7361,INDIRECT("Coefficients!$J$2:$J$33")))),1/(1+EXP(-SUMPRODUCT(Engine!$C$7330:$C$7361,INDIRECT("Coefficients!$K$2:$K$33"))))))</f>
      </c>
      <c r="U235" s="8">
        <f>IF(OR($B235="",$C235="",$D235="",$E235="",$F235="",$G235="",$H235="",$I235="",$J235="",$K235="",$L235=""),"",IF($B235="Female",1/(1+EXP(-SUMPRODUCT(Engine!$C$7330:$C$7361,INDIRECT("Coefficients!$L$2:$L$33")))),1/(1+EXP(-SUMPRODUCT(Engine!$C$7330:$C$7361,INDIRECT("Coefficients!$M$2:$M$33"))))))</f>
      </c>
      <c r="V235" s="8">
        <f>IF(OR($B235="",$C235="",$D235="",$E235="",$F235="",$G235="",$H235="",$I235="",$J235="",$K235="",$L235=""),"",IF($B235="Female",1/(1+EXP(-SUMPRODUCT(Engine!$C$7330:$C$7361,INDIRECT("Coefficients!$N$2:$N$33")))),1/(1+EXP(-SUMPRODUCT(Engine!$C$7330:$C$7361,INDIRECT("Coefficients!$O$2:$O$33"))))))</f>
      </c>
      <c r="W235" s="8">
        <f>IF(OR($B235="",$C235="",$D235="",$E235="",$F235="",$G235="",$H235="",$I235="",$J235="",$K235="",$L235=""),"",IF($B235="Female",1/(1+EXP(-SUMPRODUCT(Engine!$C$7330:$C$7361,INDIRECT("Coefficients!$P$2:$P$33")))),1/(1+EXP(-SUMPRODUCT(Engine!$C$7330:$C$7361,INDIRECT("Coefficients!$Q$2:$Q$33"))))))</f>
      </c>
      <c r="X235" s="8">
        <f>IF(OR($B235="",$C235="",$D235="",$E235="",$F235="",$G235="",$H235="",$I235="",$J235="",$K235="",$L235=""),"",IF($B235="Female",1/(1+EXP(-SUMPRODUCT(Engine!$C$7330:$C$7361,INDIRECT("Coefficients!$R$2:$R$33")))),1/(1+EXP(-SUMPRODUCT(Engine!$C$7330:$C$7361,INDIRECT("Coefficients!$S$2:$S$33"))))))</f>
      </c>
      <c r="Y235" s="8">
        <f>IF(OR($B235="",$C235="",$D235="",$E235="",$F235="",$G235="",$H235="",$I235="",$J235="",$K235="",$L235=""),"",IF($B235="Female",1/(1+EXP(-SUMPRODUCT(Engine!$C$7330:$C$7361,INDIRECT("Coefficients!$T$2:$T$33")))),1/(1+EXP(-SUMPRODUCT(Engine!$C$7330:$C$7361,INDIRECT("Coefficients!$U$2:$U$33"))))))</f>
      </c>
      <c r="Z235" s="8">
        <f>IF(OR($B235="",$C235="",$D235="",$E235="",$F235="",$G235="",$H235="",$I235="",$J235="",$K235="",$L235=""),"",IF($B235="Female",1/(1+EXP(-SUMPRODUCT(Engine!$C$7330:$C$7361,INDIRECT("Coefficients!$V$2:$V$33")))),1/(1+EXP(-SUMPRODUCT(Engine!$C$7330:$C$7361,INDIRECT("Coefficients!$W$2:$W$33"))))))</f>
      </c>
      <c r="AA235" s="8">
        <f>IF(OR($B235="",$C235="",$D235="",$E235="",$F235="",$G235="",$H235="",$I235="",$J235="",$K235="",$L235=""),"",IF($B235="Female",1/(1+EXP(-SUMPRODUCT(Engine!$C$7330:$C$7361,INDIRECT("Coefficients!$X$2:$X$33")))),1/(1+EXP(-SUMPRODUCT(Engine!$C$7330:$C$7361,INDIRECT("Coefficients!$Y$2:$Y$33"))))))</f>
      </c>
      <c r="AB235" s="8">
        <f>IF(OR($B235="",$C235="",$D235="",$E235="",$F235="",$G235="",$H235="",$I235="",$J235="",$K235="",$L235=""),"",IF($B235="Female",1/(1+EXP(-SUMPRODUCT(Engine!$C$7330:$C$7361,INDIRECT("Coefficients!$Z$2:$Z$33")))),1/(1+EXP(-SUMPRODUCT(Engine!$C$7330:$C$7361,INDIRECT("Coefficients!$AA$2:$AA$33"))))))</f>
      </c>
      <c r="AC235" s="8">
        <f>IF(OR($B235="",$C235="",$D235="",$E235="",$F235="",$G235="",$H235="",$I235="",$J235="",$K235="",$L235=""),"",IF($B235="Female",1/(1+EXP(-SUMPRODUCT(Engine!$C$7330:$C$7361,INDIRECT("Coefficients!$AB$2:$AB$33")))),1/(1+EXP(-SUMPRODUCT(Engine!$C$7330:$C$7361,INDIRECT("Coefficients!$AC$2:$AC$33"))))))</f>
      </c>
      <c r="AD235" s="8">
        <f>IF(OR($B235="",$C235="",$D235="",$E235="",$F235="",$G235="",$H235="",$I235="",$J235="",$K235="",$L235=""),"",IF($B235="Female",1/(1+EXP(-SUMPRODUCT(Engine!$C$7330:$C$7361,INDIRECT("Coefficients!$AD$2:$AD$33")))),1/(1+EXP(-SUMPRODUCT(Engine!$C$7330:$C$7361,INDIRECT("Coefficients!$AE$2:$AE$33"))))))</f>
      </c>
      <c r="AE235" s="8">
        <f>IF(OR($B235="",$C235="",$D235="",$E235="",$F235="",$G235="",$H235="",$I235="",$J235="",$K235="",$L235=""),"",IF($B235="Female",1/(1+EXP(-SUMPRODUCT(Engine!$C$7330:$C$7361,INDIRECT("Coefficients!$AF$2:$AF$33")))),1/(1+EXP(-SUMPRODUCT(Engine!$C$7330:$C$7361,INDIRECT("Coefficients!$AG$2:$AG$33"))))))</f>
      </c>
      <c r="AF235" s="8">
        <f>IF(OR($B235="",$C235="",$D235="",$E235="",$F235="",$G235="",$H235="",$I235="",$J235="",$K235="",$L235=""),"",IF($B235="Female",1/(1+EXP(-SUMPRODUCT(Engine!$C$7330:$C$7361,INDIRECT("Coefficients!$AH$2:$AH$33")))),1/(1+EXP(-SUMPRODUCT(Engine!$C$7330:$C$7361,INDIRECT("Coefficients!$AI$2:$AI$33"))))))</f>
      </c>
      <c r="AG235" s="8">
        <f>IF(OR($B235="",$C235="",$D235="",$E235="",$F235="",$G235="",$H235="",$I235="",$J235="",$K235="",$L235=""),"",IF($B235="Female",1/(1+EXP(-SUMPRODUCT(Engine!$C$7330:$C$7361,INDIRECT("Coefficients!$AJ$2:$AJ$33")))),1/(1+EXP(-SUMPRODUCT(Engine!$C$7330:$C$7361,INDIRECT("Coefficients!$AK$2:$AK$33"))))))</f>
      </c>
      <c r="AH235" s="8">
        <f>IF(OR($B235="",$C235="",$D235="",$E235="",$F235="",$G235="",$H235="",$I235="",$J235="",$K235="",$L235=""),"",IF($B235="Female",1/(1+EXP(-SUMPRODUCT(Engine!$C$7330:$C$7361,INDIRECT("Coefficients!$AL$2:$AL$33")))),1/(1+EXP(-SUMPRODUCT(Engine!$C$7330:$C$7361,INDIRECT("Coefficients!$AM$2:$AM$33"))))))</f>
      </c>
      <c r="AI235" s="8">
        <f>IF(OR($B235="",$C235="",$D235="",$E235="",$F235="",$G235="",$H235="",$I235="",$J235="",$K235="",$L235=""),"",IF($B235="Female",1/(1+EXP(-SUMPRODUCT(Engine!$C$7330:$C$7361,INDIRECT("Coefficients!$AN$2:$AN$33")))),1/(1+EXP(-SUMPRODUCT(Engine!$C$7330:$C$7361,INDIRECT("Coefficients!$AO$2:$AO$33"))))))</f>
      </c>
      <c r="AJ235" s="8">
        <f>IF(OR($B235="",$C235="",$D235="",$E235="",$F235="",$G235="",$H235="",$I235="",$J235="",$K235="",$L235=""),"",IF($B235="Female",1/(1+EXP(-SUMPRODUCT(Engine!$C$7330:$C$7361,INDIRECT("Coefficients!$AP$2:$AP$33")))),1/(1+EXP(-SUMPRODUCT(Engine!$C$7330:$C$7361,INDIRECT("Coefficients!$AQ$2:$AQ$33"))))))</f>
      </c>
      <c r="AK235" s="8">
        <f>IF(OR($B235="",$C235="",$D235="",$E235="",$F235="",$G235="",$H235="",$I235="",$J235="",$K235="",$L235=""),"",IF($B235="Female",1/(1+EXP(-SUMPRODUCT(Engine!$C$7330:$C$7361,INDIRECT("Coefficients!$AR$2:$AR$33")))),1/(1+EXP(-SUMPRODUCT(Engine!$C$7330:$C$7361,INDIRECT("Coefficients!$AS$2:$AS$33"))))))</f>
      </c>
      <c r="AL235" s="8">
        <f>IF(OR($B235="",$C235="",$D235="",$E235="",$F235="",$G235="",$H235="",$I235="",$J235="",$K235="",$L235=""),"",IF($B235="Female",1/(1+EXP(-SUMPRODUCT(Engine!$C$7330:$C$7361,INDIRECT("Coefficients!$AT$2:$AT$33")))),1/(1+EXP(-SUMPRODUCT(Engine!$C$7330:$C$7361,INDIRECT("Coefficients!$AU$2:$AU$33"))))))</f>
      </c>
      <c r="AM235" s="8">
        <f>IF(OR($B235="",$C235="",$D235="",$E235="",$F235="",$G235="",$H235="",$I235="",$J235="",$K235="",$L235=""),"",IF($B235="Female",1/(1+EXP(-SUMPRODUCT(Engine!$C$7330:$C$7361,INDIRECT("Coefficients!$AV$2:$AV$33")))),1/(1+EXP(-SUMPRODUCT(Engine!$C$7330:$C$7361,INDIRECT("Coefficients!$AW$2:$AW$33"))))))</f>
      </c>
      <c r="AN235" s="8">
        <f>IF(OR($B235="",$C235="",$D235="",$E235="",$F235="",$G235="",$H235="",$I235="",$J235="",$K235="",$L235=""),"",IF($B235="Female",1/(1+EXP(-SUMPRODUCT(Engine!$C$7330:$C$7361,INDIRECT("Coefficients!$AX$2:$AX$33")))),1/(1+EXP(-SUMPRODUCT(Engine!$C$7330:$C$7361,INDIRECT("Coefficients!$AY$2:$AY$33"))))))</f>
      </c>
      <c r="AO235" s="8">
        <f>IF(OR($B235="",$C235="",$D235="",$E235="",$F235="",$G235="",$H235="",$I235="",$J235="",$K235="",$L235=""),"",IF($B235="Female",1/(1+EXP(-SUMPRODUCT(Engine!$C$7330:$C$7361,INDIRECT("Coefficients!$AZ$2:$AZ$33")))),1/(1+EXP(-SUMPRODUCT(Engine!$C$7330:$C$7361,INDIRECT("Coefficients!$BA$2:$BA$33"))))))</f>
      </c>
      <c r="AP235" s="8">
        <f>IF(OR($B235="",$C235="",$D235="",$E235="",$F235="",$G235="",$H235="",$I235="",$J235="",$K235="",$L235=""),"",IF($B235="Female",1/(1+EXP(-SUMPRODUCT(Engine!$C$7330:$C$7361,INDIRECT("Coefficients!$BB$2:$BB$33")))),1/(1+EXP(-SUMPRODUCT(Engine!$C$7330:$C$7361,INDIRECT("Coefficients!$BC$2:$BC$33"))))))</f>
      </c>
      <c r="AQ235" s="8">
        <f>IF(OR($B235="",$C235="",$D235="",$E235="",$F235="",$G235="",$H235="",$I235="",$J235="",$K235="",$L235=""),"",IF($B235="Female",1/(1+EXP(-SUMPRODUCT(Engine!$C$7330:$C$7361,INDIRECT("Coefficients!$BD$2:$BD$33")))),1/(1+EXP(-SUMPRODUCT(Engine!$C$7330:$C$7361,INDIRECT("Coefficients!$BE$2:$BE$33"))))))</f>
      </c>
      <c r="AR235" s="8">
        <f>IF(OR($B235="",$C235="",$D235="",$E235="",$F235="",$G235="",$H235="",$I235="",$J235="",$K235="",$L235=""),"",IF($B235="Female",1/(1+EXP(-SUMPRODUCT(Engine!$C$7330:$C$7361,INDIRECT("Coefficients!$BF$2:$BF$33")))),1/(1+EXP(-SUMPRODUCT(Engine!$C$7330:$C$7361,INDIRECT("Coefficients!$BG$2:$BG$33"))))))</f>
      </c>
      <c r="AS235" s="8">
        <f>IF(OR($B235="",$C235="",$D235="",$E235="",$F235="",$G235="",$H235="",$I235="",$J235="",$K235="",$L235=""),"",IF($B235="Female",1/(1+EXP(-SUMPRODUCT(Engine!$C$7330:$C$7361,INDIRECT("Coefficients!$BH$2:$BH$33")))),1/(1+EXP(-SUMPRODUCT(Engine!$C$7330:$C$7361,INDIRECT("Coefficients!$BI$2:$BI$33"))))))</f>
      </c>
      <c r="AT235" s="8">
        <f>IF(OR($B235="",$C235="",$D235="",$E235="",$F235="",$G235="",$H235="",$I235="",$J235="",$K235="",$L235=""),"",IF($B235="Female",1/(1+EXP(-SUMPRODUCT(Engine!$C$7330:$C$7361,INDIRECT("Coefficients!$BJ$2:$BJ$33")))),1/(1+EXP(-SUMPRODUCT(Engine!$C$7330:$C$7361,INDIRECT("Coefficients!$BK$2:$BK$33"))))))</f>
      </c>
      <c r="AU235" s="8">
        <f>IF(OR($B235="",$C235="",$D235="",$E235="",$F235="",$G235="",$H235="",$I235="",$J235="",$K235="",$L235=""),"",IF($B235="Female",1/(1+EXP(-SUMPRODUCT(Engine!$C$7330:$C$7361,INDIRECT("Coefficients!$BL$2:$BL$33")))),1/(1+EXP(-SUMPRODUCT(Engine!$C$7330:$C$7361,INDIRECT("Coefficients!$BM$2:$BM$33"))))))</f>
      </c>
      <c r="AV235" s="8">
        <f>IF(OR($B235="",$C235="",$D235="",$E235="",$F235="",$G235="",$H235="",$I235="",$J235="",$K235="",$L235=""),"",IF($B235="Female",1/(1+EXP(-SUMPRODUCT(Engine!$C$7330:$C$7361,INDIRECT("Coefficients!$BN$2:$BN$33")))),1/(1+EXP(-SUMPRODUCT(Engine!$C$7330:$C$7361,INDIRECT("Coefficients!$BO$2:$BO$33"))))))</f>
      </c>
      <c r="AW235" s="8">
        <f>IF(OR($B235="",$C235="",$D235="",$E235="",$F235="",$G235="",$H235="",$I235="",$J235="",$K235="",$L235=""),"",IF($B235="Female",1/(1+EXP(-SUMPRODUCT(Engine!$C$7330:$C$7361,INDIRECT("Coefficients!$BP$2:$BP$33")))),1/(1+EXP(-SUMPRODUCT(Engine!$C$7330:$C$7361,INDIRECT("Coefficients!$BQ$2:$BQ$33"))))))</f>
      </c>
      <c r="AX235" s="8">
        <f>IF(OR($B235="",$C235="",$D235="",$E235="",$F235="",$G235="",$H235="",$I235="",$J235="",$K235="",$L235=""),"",IF($B235="Female",1/(1+EXP(-SUMPRODUCT(Engine!$C$7330:$C$7361,INDIRECT("Coefficients!$BR$2:$BR$33")))),1/(1+EXP(-SUMPRODUCT(Engine!$C$7330:$C$7361,INDIRECT("Coefficients!$BS$2:$BS$33"))))))</f>
      </c>
      <c r="AY235" s="8">
        <f>IF(OR($B235="",$C235="",$D235="",$E235="",$F235="",$G235="",$H235="",$I235="",$J235="",$K235="",$L235=""),"",IF($B235="Female",1/(1+EXP(-SUMPRODUCT(Engine!$C$7330:$C$7361,INDIRECT("Coefficients!$BT$2:$BT$33")))),1/(1+EXP(-SUMPRODUCT(Engine!$C$7330:$C$7361,INDIRECT("Coefficients!$BU$2:$BU$33"))))))</f>
      </c>
      <c r="AZ235" s="8">
        <f>IF(OR($B235="",$C235="",$D235="",$E235="",$F235="",$G235="",$H235="",$I235="",$J235="",$K235="",$L235=""),"",IF($B235="Female",1/(1+EXP(-SUMPRODUCT(Engine!$C$7330:$C$7361,INDIRECT("Coefficients!$BV$2:$BV$33")))),1/(1+EXP(-SUMPRODUCT(Engine!$C$7330:$C$7361,INDIRECT("Coefficients!$BW$2:$BW$33"))))))</f>
      </c>
      <c r="BA235" s="8">
        <f>IF(OR($B235="",$C235="",$D235="",$E235="",$F235="",$G235="",$H235="",$I235="",$J235="",$K235="",$L235=""),"",IF($B235="Female",1/(1+EXP(-SUMPRODUCT(Engine!$C$7330:$C$7361,INDIRECT("Coefficients!$BX$2:$BX$33")))),1/(1+EXP(-SUMPRODUCT(Engine!$C$7330:$C$7361,INDIRECT("Coefficients!$BY$2:$BY$33"))))))</f>
      </c>
      <c r="BB235" s="8">
        <f>IF(OR($B235="",$C235="",$D235="",$E235="",$F235="",$G235="",$H235="",$I235="",$J235="",$K235="",$L235=""),"",IF($B235="Female",1/(1+EXP(-SUMPRODUCT(Engine!$C$7330:$C$7361,INDIRECT("Coefficients!$BZ$2:$BZ$33")))),1/(1+EXP(-SUMPRODUCT(Engine!$C$7330:$C$7361,INDIRECT("Coefficients!$CA$2:$CA$33"))))))</f>
      </c>
      <c r="BC235" s="8">
        <f>IF(OR($B235="",$C235="",$D235="",$E235="",$F235="",$G235="",$H235="",$I235="",$J235="",$K235="",$L235=""),"",IF($B235="Female",1/(1+EXP(-SUMPRODUCT(Engine!$C$7330:$C$7361,INDIRECT("Coefficients!$CB$2:$CB$33")))),1/(1+EXP(-SUMPRODUCT(Engine!$C$7330:$C$7361,INDIRECT("Coefficients!$CC$2:$CC$33"))))))</f>
      </c>
      <c r="BD235" s="8">
        <f>IF(OR($B235="",$C235="",$D235="",$E235="",$F235="",$G235="",$H235="",$I235="",$J235="",$K235="",$L235=""),"",IF($B235="Female",1/(1+EXP(-SUMPRODUCT(Engine!$C$7330:$C$7361,INDIRECT("Coefficients!$CD$2:$CD$33")))),1/(1+EXP(-SUMPRODUCT(Engine!$C$7330:$C$7361,INDIRECT("Coefficients!$CE$2:$CE$33"))))))</f>
      </c>
      <c r="BE235" s="8">
        <f>IF(OR($B235="",$C235="",$D235="",$E235="",$F235="",$G235="",$H235="",$I235="",$J235="",$K235="",$L235=""),"",IF($B235="Female",1/(1+EXP(-SUMPRODUCT(Engine!$C$7330:$C$7361,INDIRECT("Coefficients!$CF$2:$CF$33")))),1/(1+EXP(-SUMPRODUCT(Engine!$C$7330:$C$7361,INDIRECT("Coefficients!$CG$2:$CG$33"))))))</f>
      </c>
      <c r="BF235" s="8">
        <f>IF(OR($B235="",$C235="",$D235="",$E235="",$F235="",$G235="",$H235="",$I235="",$J235="",$K235="",$L235=""),"",IF($B235="Female",1/(1+EXP(-SUMPRODUCT(Engine!$C$7330:$C$7361,INDIRECT("Coefficients!$CH$2:$CH$33")))),1/(1+EXP(-SUMPRODUCT(Engine!$C$7330:$C$7361,INDIRECT("Coefficients!$CI$2:$CI$33"))))))</f>
      </c>
      <c r="BG235" s="8">
        <f>IF(OR($B235="",$C235="",$D235="",$E235="",$F235="",$G235="",$H235="",$I235="",$J235="",$K235="",$L235=""),"",IF($B235="Female",1/(1+EXP(-SUMPRODUCT(Engine!$C$7330:$C$7361,INDIRECT("Coefficients!$CJ$2:$CJ$33")))),1/(1+EXP(-SUMPRODUCT(Engine!$C$7330:$C$7361,INDIRECT("Coefficients!$CK$2:$CK$33"))))))</f>
      </c>
      <c r="BH235" s="8">
        <f>IF(OR($B235="",$C235="",$D235="",$E235="",$F235="",$G235="",$H235="",$I235="",$J235="",$K235="",$L235=""),"",IF($B235="Female",1/(1+EXP(-SUMPRODUCT(Engine!$C$7330:$C$7361,INDIRECT("Coefficients!$CL$2:$CL$33")))),1/(1+EXP(-SUMPRODUCT(Engine!$C$7330:$C$7361,INDIRECT("Coefficients!$CM$2:$CM$33"))))))</f>
      </c>
      <c r="BI235" s="8">
        <f>IF(OR($B235="",$C235="",$D235="",$E235="",$F235="",$G235="",$H235="",$I235="",$J235="",$K235="",$L235=""),"",IF($B235="Female",1/(1+EXP(-SUMPRODUCT(Engine!$C$7330:$C$7361,INDIRECT("Coefficients!$CN$2:$CN$33")))),1/(1+EXP(-SUMPRODUCT(Engine!$C$7330:$C$7361,INDIRECT("Coefficients!$CO$2:$CO$33"))))))</f>
      </c>
      <c r="BJ235" s="8">
        <f>IF(OR($B235="",$C235="",$D235="",$E235="",$F235="",$G235="",$H235="",$I235="",$J235="",$K235="",$L235=""),"",IF($B235="Female",1/(1+EXP(-SUMPRODUCT(Engine!$C$7330:$C$7361,INDIRECT("Coefficients!$CP$2:$CP$33")))),1/(1+EXP(-SUMPRODUCT(Engine!$C$7330:$C$7361,INDIRECT("Coefficients!$CQ$2:$CQ$33"))))))</f>
      </c>
      <c r="BK235" s="8">
        <f>IF(OR($B235="",$C235="",$D235="",$E235="",$F235="",$G235="",$H235="",$I235="",$J235="",$K235="",$L235=""),"",IF($B235="Female",1/(1+EXP(-SUMPRODUCT(Engine!$C$7330:$C$7361,INDIRECT("Coefficients!$CR$2:$CR$33")))),1/(1+EXP(-SUMPRODUCT(Engine!$C$7330:$C$7361,INDIRECT("Coefficients!$CS$2:$CS$33"))))))</f>
      </c>
      <c r="BL235" s="8">
        <f>IF(OR($B235="",$C235="",$D235="",$E235="",$F235="",$G235="",$H235="",$I235="",$J235="",$K235="",$L235=""),"",IF($B235="Female",1/(1+EXP(-SUMPRODUCT(Engine!$C$7330:$C$7361,INDIRECT("Coefficients!$CT$2:$CT$33")))),1/(1+EXP(-SUMPRODUCT(Engine!$C$7330:$C$7361,INDIRECT("Coefficients!$CU$2:$CU$33"))))))</f>
      </c>
      <c r="BM235" s="8">
        <f>IF(OR($B235="",$C235="",$D235="",$E235="",$F235="",$G235="",$H235="",$I235="",$J235="",$K235="",$L235=""),"",IF($B235="Female",1/(1+EXP(-SUMPRODUCT(Engine!$C$7330:$C$7361,INDIRECT("Coefficients!$CV$2:$CV$33")))),1/(1+EXP(-SUMPRODUCT(Engine!$C$7330:$C$7361,INDIRECT("Coefficients!$CW$2:$CW$33"))))))</f>
      </c>
    </row>
    <row r="236" spans="1:65" x14ac:dyDescent="0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8">
        <f>IF(OR($B236="",$C236="",$D236="",$E236="",$F236="",$G236="",$H236="",$I236="",$J236="",$K236="",$L236=""),"",IF($B236="Female",1/(1+EXP(-SUMPRODUCT(Engine!$C$7362:$C$7393,INDIRECT("Coefficients!$B$2:$B$33")))),1/(1+EXP(-SUMPRODUCT(Engine!$C$7362:$C$7393,INDIRECT("Coefficients!$C$2:$C$33"))))))</f>
      </c>
      <c r="Q236" s="8">
        <f>IF(OR($B236="",$C236="",$D236="",$E236="",$F236="",$G236="",$H236="",$I236="",$J236="",$K236="",$L236=""),"",IF($B236="Female",1/(1+EXP(-SUMPRODUCT(Engine!$C$7362:$C$7393,INDIRECT("Coefficients!$D$2:$D$33")))),1/(1+EXP(-SUMPRODUCT(Engine!$C$7362:$C$7393,INDIRECT("Coefficients!$E$2:$E$33"))))))</f>
      </c>
      <c r="R236" s="8">
        <f>IF(OR($B236="",$C236="",$D236="",$E236="",$F236="",$G236="",$H236="",$I236="",$J236="",$K236="",$L236=""),"",IF($B236="Female",1/(1+EXP(-SUMPRODUCT(Engine!$C$7362:$C$7393,INDIRECT("Coefficients!$F$2:$F$33")))),1/(1+EXP(-SUMPRODUCT(Engine!$C$7362:$C$7393,INDIRECT("Coefficients!$G$2:$G$33"))))))</f>
      </c>
      <c r="S236" s="8">
        <f>IF(OR($B236="",$C236="",$D236="",$E236="",$F236="",$G236="",$H236="",$I236="",$J236="",$K236="",$L236=""),"",IF($B236="Female",1/(1+EXP(-SUMPRODUCT(Engine!$C$7362:$C$7393,INDIRECT("Coefficients!$H$2:$H$33")))),1/(1+EXP(-SUMPRODUCT(Engine!$C$7362:$C$7393,INDIRECT("Coefficients!$I$2:$I$33"))))))</f>
      </c>
      <c r="T236" s="8">
        <f>IF(OR($B236="",$C236="",$D236="",$E236="",$F236="",$G236="",$H236="",$I236="",$J236="",$K236="",$L236=""),"",IF($B236="Female",1/(1+EXP(-SUMPRODUCT(Engine!$C$7362:$C$7393,INDIRECT("Coefficients!$J$2:$J$33")))),1/(1+EXP(-SUMPRODUCT(Engine!$C$7362:$C$7393,INDIRECT("Coefficients!$K$2:$K$33"))))))</f>
      </c>
      <c r="U236" s="8">
        <f>IF(OR($B236="",$C236="",$D236="",$E236="",$F236="",$G236="",$H236="",$I236="",$J236="",$K236="",$L236=""),"",IF($B236="Female",1/(1+EXP(-SUMPRODUCT(Engine!$C$7362:$C$7393,INDIRECT("Coefficients!$L$2:$L$33")))),1/(1+EXP(-SUMPRODUCT(Engine!$C$7362:$C$7393,INDIRECT("Coefficients!$M$2:$M$33"))))))</f>
      </c>
      <c r="V236" s="8">
        <f>IF(OR($B236="",$C236="",$D236="",$E236="",$F236="",$G236="",$H236="",$I236="",$J236="",$K236="",$L236=""),"",IF($B236="Female",1/(1+EXP(-SUMPRODUCT(Engine!$C$7362:$C$7393,INDIRECT("Coefficients!$N$2:$N$33")))),1/(1+EXP(-SUMPRODUCT(Engine!$C$7362:$C$7393,INDIRECT("Coefficients!$O$2:$O$33"))))))</f>
      </c>
      <c r="W236" s="8">
        <f>IF(OR($B236="",$C236="",$D236="",$E236="",$F236="",$G236="",$H236="",$I236="",$J236="",$K236="",$L236=""),"",IF($B236="Female",1/(1+EXP(-SUMPRODUCT(Engine!$C$7362:$C$7393,INDIRECT("Coefficients!$P$2:$P$33")))),1/(1+EXP(-SUMPRODUCT(Engine!$C$7362:$C$7393,INDIRECT("Coefficients!$Q$2:$Q$33"))))))</f>
      </c>
      <c r="X236" s="8">
        <f>IF(OR($B236="",$C236="",$D236="",$E236="",$F236="",$G236="",$H236="",$I236="",$J236="",$K236="",$L236=""),"",IF($B236="Female",1/(1+EXP(-SUMPRODUCT(Engine!$C$7362:$C$7393,INDIRECT("Coefficients!$R$2:$R$33")))),1/(1+EXP(-SUMPRODUCT(Engine!$C$7362:$C$7393,INDIRECT("Coefficients!$S$2:$S$33"))))))</f>
      </c>
      <c r="Y236" s="8">
        <f>IF(OR($B236="",$C236="",$D236="",$E236="",$F236="",$G236="",$H236="",$I236="",$J236="",$K236="",$L236=""),"",IF($B236="Female",1/(1+EXP(-SUMPRODUCT(Engine!$C$7362:$C$7393,INDIRECT("Coefficients!$T$2:$T$33")))),1/(1+EXP(-SUMPRODUCT(Engine!$C$7362:$C$7393,INDIRECT("Coefficients!$U$2:$U$33"))))))</f>
      </c>
      <c r="Z236" s="8">
        <f>IF(OR($B236="",$C236="",$D236="",$E236="",$F236="",$G236="",$H236="",$I236="",$J236="",$K236="",$L236=""),"",IF($B236="Female",1/(1+EXP(-SUMPRODUCT(Engine!$C$7362:$C$7393,INDIRECT("Coefficients!$V$2:$V$33")))),1/(1+EXP(-SUMPRODUCT(Engine!$C$7362:$C$7393,INDIRECT("Coefficients!$W$2:$W$33"))))))</f>
      </c>
      <c r="AA236" s="8">
        <f>IF(OR($B236="",$C236="",$D236="",$E236="",$F236="",$G236="",$H236="",$I236="",$J236="",$K236="",$L236=""),"",IF($B236="Female",1/(1+EXP(-SUMPRODUCT(Engine!$C$7362:$C$7393,INDIRECT("Coefficients!$X$2:$X$33")))),1/(1+EXP(-SUMPRODUCT(Engine!$C$7362:$C$7393,INDIRECT("Coefficients!$Y$2:$Y$33"))))))</f>
      </c>
      <c r="AB236" s="8">
        <f>IF(OR($B236="",$C236="",$D236="",$E236="",$F236="",$G236="",$H236="",$I236="",$J236="",$K236="",$L236=""),"",IF($B236="Female",1/(1+EXP(-SUMPRODUCT(Engine!$C$7362:$C$7393,INDIRECT("Coefficients!$Z$2:$Z$33")))),1/(1+EXP(-SUMPRODUCT(Engine!$C$7362:$C$7393,INDIRECT("Coefficients!$AA$2:$AA$33"))))))</f>
      </c>
      <c r="AC236" s="8">
        <f>IF(OR($B236="",$C236="",$D236="",$E236="",$F236="",$G236="",$H236="",$I236="",$J236="",$K236="",$L236=""),"",IF($B236="Female",1/(1+EXP(-SUMPRODUCT(Engine!$C$7362:$C$7393,INDIRECT("Coefficients!$AB$2:$AB$33")))),1/(1+EXP(-SUMPRODUCT(Engine!$C$7362:$C$7393,INDIRECT("Coefficients!$AC$2:$AC$33"))))))</f>
      </c>
      <c r="AD236" s="8">
        <f>IF(OR($B236="",$C236="",$D236="",$E236="",$F236="",$G236="",$H236="",$I236="",$J236="",$K236="",$L236=""),"",IF($B236="Female",1/(1+EXP(-SUMPRODUCT(Engine!$C$7362:$C$7393,INDIRECT("Coefficients!$AD$2:$AD$33")))),1/(1+EXP(-SUMPRODUCT(Engine!$C$7362:$C$7393,INDIRECT("Coefficients!$AE$2:$AE$33"))))))</f>
      </c>
      <c r="AE236" s="8">
        <f>IF(OR($B236="",$C236="",$D236="",$E236="",$F236="",$G236="",$H236="",$I236="",$J236="",$K236="",$L236=""),"",IF($B236="Female",1/(1+EXP(-SUMPRODUCT(Engine!$C$7362:$C$7393,INDIRECT("Coefficients!$AF$2:$AF$33")))),1/(1+EXP(-SUMPRODUCT(Engine!$C$7362:$C$7393,INDIRECT("Coefficients!$AG$2:$AG$33"))))))</f>
      </c>
      <c r="AF236" s="8">
        <f>IF(OR($B236="",$C236="",$D236="",$E236="",$F236="",$G236="",$H236="",$I236="",$J236="",$K236="",$L236=""),"",IF($B236="Female",1/(1+EXP(-SUMPRODUCT(Engine!$C$7362:$C$7393,INDIRECT("Coefficients!$AH$2:$AH$33")))),1/(1+EXP(-SUMPRODUCT(Engine!$C$7362:$C$7393,INDIRECT("Coefficients!$AI$2:$AI$33"))))))</f>
      </c>
      <c r="AG236" s="8">
        <f>IF(OR($B236="",$C236="",$D236="",$E236="",$F236="",$G236="",$H236="",$I236="",$J236="",$K236="",$L236=""),"",IF($B236="Female",1/(1+EXP(-SUMPRODUCT(Engine!$C$7362:$C$7393,INDIRECT("Coefficients!$AJ$2:$AJ$33")))),1/(1+EXP(-SUMPRODUCT(Engine!$C$7362:$C$7393,INDIRECT("Coefficients!$AK$2:$AK$33"))))))</f>
      </c>
      <c r="AH236" s="8">
        <f>IF(OR($B236="",$C236="",$D236="",$E236="",$F236="",$G236="",$H236="",$I236="",$J236="",$K236="",$L236=""),"",IF($B236="Female",1/(1+EXP(-SUMPRODUCT(Engine!$C$7362:$C$7393,INDIRECT("Coefficients!$AL$2:$AL$33")))),1/(1+EXP(-SUMPRODUCT(Engine!$C$7362:$C$7393,INDIRECT("Coefficients!$AM$2:$AM$33"))))))</f>
      </c>
      <c r="AI236" s="8">
        <f>IF(OR($B236="",$C236="",$D236="",$E236="",$F236="",$G236="",$H236="",$I236="",$J236="",$K236="",$L236=""),"",IF($B236="Female",1/(1+EXP(-SUMPRODUCT(Engine!$C$7362:$C$7393,INDIRECT("Coefficients!$AN$2:$AN$33")))),1/(1+EXP(-SUMPRODUCT(Engine!$C$7362:$C$7393,INDIRECT("Coefficients!$AO$2:$AO$33"))))))</f>
      </c>
      <c r="AJ236" s="8">
        <f>IF(OR($B236="",$C236="",$D236="",$E236="",$F236="",$G236="",$H236="",$I236="",$J236="",$K236="",$L236=""),"",IF($B236="Female",1/(1+EXP(-SUMPRODUCT(Engine!$C$7362:$C$7393,INDIRECT("Coefficients!$AP$2:$AP$33")))),1/(1+EXP(-SUMPRODUCT(Engine!$C$7362:$C$7393,INDIRECT("Coefficients!$AQ$2:$AQ$33"))))))</f>
      </c>
      <c r="AK236" s="8">
        <f>IF(OR($B236="",$C236="",$D236="",$E236="",$F236="",$G236="",$H236="",$I236="",$J236="",$K236="",$L236=""),"",IF($B236="Female",1/(1+EXP(-SUMPRODUCT(Engine!$C$7362:$C$7393,INDIRECT("Coefficients!$AR$2:$AR$33")))),1/(1+EXP(-SUMPRODUCT(Engine!$C$7362:$C$7393,INDIRECT("Coefficients!$AS$2:$AS$33"))))))</f>
      </c>
      <c r="AL236" s="8">
        <f>IF(OR($B236="",$C236="",$D236="",$E236="",$F236="",$G236="",$H236="",$I236="",$J236="",$K236="",$L236=""),"",IF($B236="Female",1/(1+EXP(-SUMPRODUCT(Engine!$C$7362:$C$7393,INDIRECT("Coefficients!$AT$2:$AT$33")))),1/(1+EXP(-SUMPRODUCT(Engine!$C$7362:$C$7393,INDIRECT("Coefficients!$AU$2:$AU$33"))))))</f>
      </c>
      <c r="AM236" s="8">
        <f>IF(OR($B236="",$C236="",$D236="",$E236="",$F236="",$G236="",$H236="",$I236="",$J236="",$K236="",$L236=""),"",IF($B236="Female",1/(1+EXP(-SUMPRODUCT(Engine!$C$7362:$C$7393,INDIRECT("Coefficients!$AV$2:$AV$33")))),1/(1+EXP(-SUMPRODUCT(Engine!$C$7362:$C$7393,INDIRECT("Coefficients!$AW$2:$AW$33"))))))</f>
      </c>
      <c r="AN236" s="8">
        <f>IF(OR($B236="",$C236="",$D236="",$E236="",$F236="",$G236="",$H236="",$I236="",$J236="",$K236="",$L236=""),"",IF($B236="Female",1/(1+EXP(-SUMPRODUCT(Engine!$C$7362:$C$7393,INDIRECT("Coefficients!$AX$2:$AX$33")))),1/(1+EXP(-SUMPRODUCT(Engine!$C$7362:$C$7393,INDIRECT("Coefficients!$AY$2:$AY$33"))))))</f>
      </c>
      <c r="AO236" s="8">
        <f>IF(OR($B236="",$C236="",$D236="",$E236="",$F236="",$G236="",$H236="",$I236="",$J236="",$K236="",$L236=""),"",IF($B236="Female",1/(1+EXP(-SUMPRODUCT(Engine!$C$7362:$C$7393,INDIRECT("Coefficients!$AZ$2:$AZ$33")))),1/(1+EXP(-SUMPRODUCT(Engine!$C$7362:$C$7393,INDIRECT("Coefficients!$BA$2:$BA$33"))))))</f>
      </c>
      <c r="AP236" s="8">
        <f>IF(OR($B236="",$C236="",$D236="",$E236="",$F236="",$G236="",$H236="",$I236="",$J236="",$K236="",$L236=""),"",IF($B236="Female",1/(1+EXP(-SUMPRODUCT(Engine!$C$7362:$C$7393,INDIRECT("Coefficients!$BB$2:$BB$33")))),1/(1+EXP(-SUMPRODUCT(Engine!$C$7362:$C$7393,INDIRECT("Coefficients!$BC$2:$BC$33"))))))</f>
      </c>
      <c r="AQ236" s="8">
        <f>IF(OR($B236="",$C236="",$D236="",$E236="",$F236="",$G236="",$H236="",$I236="",$J236="",$K236="",$L236=""),"",IF($B236="Female",1/(1+EXP(-SUMPRODUCT(Engine!$C$7362:$C$7393,INDIRECT("Coefficients!$BD$2:$BD$33")))),1/(1+EXP(-SUMPRODUCT(Engine!$C$7362:$C$7393,INDIRECT("Coefficients!$BE$2:$BE$33"))))))</f>
      </c>
      <c r="AR236" s="8">
        <f>IF(OR($B236="",$C236="",$D236="",$E236="",$F236="",$G236="",$H236="",$I236="",$J236="",$K236="",$L236=""),"",IF($B236="Female",1/(1+EXP(-SUMPRODUCT(Engine!$C$7362:$C$7393,INDIRECT("Coefficients!$BF$2:$BF$33")))),1/(1+EXP(-SUMPRODUCT(Engine!$C$7362:$C$7393,INDIRECT("Coefficients!$BG$2:$BG$33"))))))</f>
      </c>
      <c r="AS236" s="8">
        <f>IF(OR($B236="",$C236="",$D236="",$E236="",$F236="",$G236="",$H236="",$I236="",$J236="",$K236="",$L236=""),"",IF($B236="Female",1/(1+EXP(-SUMPRODUCT(Engine!$C$7362:$C$7393,INDIRECT("Coefficients!$BH$2:$BH$33")))),1/(1+EXP(-SUMPRODUCT(Engine!$C$7362:$C$7393,INDIRECT("Coefficients!$BI$2:$BI$33"))))))</f>
      </c>
      <c r="AT236" s="8">
        <f>IF(OR($B236="",$C236="",$D236="",$E236="",$F236="",$G236="",$H236="",$I236="",$J236="",$K236="",$L236=""),"",IF($B236="Female",1/(1+EXP(-SUMPRODUCT(Engine!$C$7362:$C$7393,INDIRECT("Coefficients!$BJ$2:$BJ$33")))),1/(1+EXP(-SUMPRODUCT(Engine!$C$7362:$C$7393,INDIRECT("Coefficients!$BK$2:$BK$33"))))))</f>
      </c>
      <c r="AU236" s="8">
        <f>IF(OR($B236="",$C236="",$D236="",$E236="",$F236="",$G236="",$H236="",$I236="",$J236="",$K236="",$L236=""),"",IF($B236="Female",1/(1+EXP(-SUMPRODUCT(Engine!$C$7362:$C$7393,INDIRECT("Coefficients!$BL$2:$BL$33")))),1/(1+EXP(-SUMPRODUCT(Engine!$C$7362:$C$7393,INDIRECT("Coefficients!$BM$2:$BM$33"))))))</f>
      </c>
      <c r="AV236" s="8">
        <f>IF(OR($B236="",$C236="",$D236="",$E236="",$F236="",$G236="",$H236="",$I236="",$J236="",$K236="",$L236=""),"",IF($B236="Female",1/(1+EXP(-SUMPRODUCT(Engine!$C$7362:$C$7393,INDIRECT("Coefficients!$BN$2:$BN$33")))),1/(1+EXP(-SUMPRODUCT(Engine!$C$7362:$C$7393,INDIRECT("Coefficients!$BO$2:$BO$33"))))))</f>
      </c>
      <c r="AW236" s="8">
        <f>IF(OR($B236="",$C236="",$D236="",$E236="",$F236="",$G236="",$H236="",$I236="",$J236="",$K236="",$L236=""),"",IF($B236="Female",1/(1+EXP(-SUMPRODUCT(Engine!$C$7362:$C$7393,INDIRECT("Coefficients!$BP$2:$BP$33")))),1/(1+EXP(-SUMPRODUCT(Engine!$C$7362:$C$7393,INDIRECT("Coefficients!$BQ$2:$BQ$33"))))))</f>
      </c>
      <c r="AX236" s="8">
        <f>IF(OR($B236="",$C236="",$D236="",$E236="",$F236="",$G236="",$H236="",$I236="",$J236="",$K236="",$L236=""),"",IF($B236="Female",1/(1+EXP(-SUMPRODUCT(Engine!$C$7362:$C$7393,INDIRECT("Coefficients!$BR$2:$BR$33")))),1/(1+EXP(-SUMPRODUCT(Engine!$C$7362:$C$7393,INDIRECT("Coefficients!$BS$2:$BS$33"))))))</f>
      </c>
      <c r="AY236" s="8">
        <f>IF(OR($B236="",$C236="",$D236="",$E236="",$F236="",$G236="",$H236="",$I236="",$J236="",$K236="",$L236=""),"",IF($B236="Female",1/(1+EXP(-SUMPRODUCT(Engine!$C$7362:$C$7393,INDIRECT("Coefficients!$BT$2:$BT$33")))),1/(1+EXP(-SUMPRODUCT(Engine!$C$7362:$C$7393,INDIRECT("Coefficients!$BU$2:$BU$33"))))))</f>
      </c>
      <c r="AZ236" s="8">
        <f>IF(OR($B236="",$C236="",$D236="",$E236="",$F236="",$G236="",$H236="",$I236="",$J236="",$K236="",$L236=""),"",IF($B236="Female",1/(1+EXP(-SUMPRODUCT(Engine!$C$7362:$C$7393,INDIRECT("Coefficients!$BV$2:$BV$33")))),1/(1+EXP(-SUMPRODUCT(Engine!$C$7362:$C$7393,INDIRECT("Coefficients!$BW$2:$BW$33"))))))</f>
      </c>
      <c r="BA236" s="8">
        <f>IF(OR($B236="",$C236="",$D236="",$E236="",$F236="",$G236="",$H236="",$I236="",$J236="",$K236="",$L236=""),"",IF($B236="Female",1/(1+EXP(-SUMPRODUCT(Engine!$C$7362:$C$7393,INDIRECT("Coefficients!$BX$2:$BX$33")))),1/(1+EXP(-SUMPRODUCT(Engine!$C$7362:$C$7393,INDIRECT("Coefficients!$BY$2:$BY$33"))))))</f>
      </c>
      <c r="BB236" s="8">
        <f>IF(OR($B236="",$C236="",$D236="",$E236="",$F236="",$G236="",$H236="",$I236="",$J236="",$K236="",$L236=""),"",IF($B236="Female",1/(1+EXP(-SUMPRODUCT(Engine!$C$7362:$C$7393,INDIRECT("Coefficients!$BZ$2:$BZ$33")))),1/(1+EXP(-SUMPRODUCT(Engine!$C$7362:$C$7393,INDIRECT("Coefficients!$CA$2:$CA$33"))))))</f>
      </c>
      <c r="BC236" s="8">
        <f>IF(OR($B236="",$C236="",$D236="",$E236="",$F236="",$G236="",$H236="",$I236="",$J236="",$K236="",$L236=""),"",IF($B236="Female",1/(1+EXP(-SUMPRODUCT(Engine!$C$7362:$C$7393,INDIRECT("Coefficients!$CB$2:$CB$33")))),1/(1+EXP(-SUMPRODUCT(Engine!$C$7362:$C$7393,INDIRECT("Coefficients!$CC$2:$CC$33"))))))</f>
      </c>
      <c r="BD236" s="8">
        <f>IF(OR($B236="",$C236="",$D236="",$E236="",$F236="",$G236="",$H236="",$I236="",$J236="",$K236="",$L236=""),"",IF($B236="Female",1/(1+EXP(-SUMPRODUCT(Engine!$C$7362:$C$7393,INDIRECT("Coefficients!$CD$2:$CD$33")))),1/(1+EXP(-SUMPRODUCT(Engine!$C$7362:$C$7393,INDIRECT("Coefficients!$CE$2:$CE$33"))))))</f>
      </c>
      <c r="BE236" s="8">
        <f>IF(OR($B236="",$C236="",$D236="",$E236="",$F236="",$G236="",$H236="",$I236="",$J236="",$K236="",$L236=""),"",IF($B236="Female",1/(1+EXP(-SUMPRODUCT(Engine!$C$7362:$C$7393,INDIRECT("Coefficients!$CF$2:$CF$33")))),1/(1+EXP(-SUMPRODUCT(Engine!$C$7362:$C$7393,INDIRECT("Coefficients!$CG$2:$CG$33"))))))</f>
      </c>
      <c r="BF236" s="8">
        <f>IF(OR($B236="",$C236="",$D236="",$E236="",$F236="",$G236="",$H236="",$I236="",$J236="",$K236="",$L236=""),"",IF($B236="Female",1/(1+EXP(-SUMPRODUCT(Engine!$C$7362:$C$7393,INDIRECT("Coefficients!$CH$2:$CH$33")))),1/(1+EXP(-SUMPRODUCT(Engine!$C$7362:$C$7393,INDIRECT("Coefficients!$CI$2:$CI$33"))))))</f>
      </c>
      <c r="BG236" s="8">
        <f>IF(OR($B236="",$C236="",$D236="",$E236="",$F236="",$G236="",$H236="",$I236="",$J236="",$K236="",$L236=""),"",IF($B236="Female",1/(1+EXP(-SUMPRODUCT(Engine!$C$7362:$C$7393,INDIRECT("Coefficients!$CJ$2:$CJ$33")))),1/(1+EXP(-SUMPRODUCT(Engine!$C$7362:$C$7393,INDIRECT("Coefficients!$CK$2:$CK$33"))))))</f>
      </c>
      <c r="BH236" s="8">
        <f>IF(OR($B236="",$C236="",$D236="",$E236="",$F236="",$G236="",$H236="",$I236="",$J236="",$K236="",$L236=""),"",IF($B236="Female",1/(1+EXP(-SUMPRODUCT(Engine!$C$7362:$C$7393,INDIRECT("Coefficients!$CL$2:$CL$33")))),1/(1+EXP(-SUMPRODUCT(Engine!$C$7362:$C$7393,INDIRECT("Coefficients!$CM$2:$CM$33"))))))</f>
      </c>
      <c r="BI236" s="8">
        <f>IF(OR($B236="",$C236="",$D236="",$E236="",$F236="",$G236="",$H236="",$I236="",$J236="",$K236="",$L236=""),"",IF($B236="Female",1/(1+EXP(-SUMPRODUCT(Engine!$C$7362:$C$7393,INDIRECT("Coefficients!$CN$2:$CN$33")))),1/(1+EXP(-SUMPRODUCT(Engine!$C$7362:$C$7393,INDIRECT("Coefficients!$CO$2:$CO$33"))))))</f>
      </c>
      <c r="BJ236" s="8">
        <f>IF(OR($B236="",$C236="",$D236="",$E236="",$F236="",$G236="",$H236="",$I236="",$J236="",$K236="",$L236=""),"",IF($B236="Female",1/(1+EXP(-SUMPRODUCT(Engine!$C$7362:$C$7393,INDIRECT("Coefficients!$CP$2:$CP$33")))),1/(1+EXP(-SUMPRODUCT(Engine!$C$7362:$C$7393,INDIRECT("Coefficients!$CQ$2:$CQ$33"))))))</f>
      </c>
      <c r="BK236" s="8">
        <f>IF(OR($B236="",$C236="",$D236="",$E236="",$F236="",$G236="",$H236="",$I236="",$J236="",$K236="",$L236=""),"",IF($B236="Female",1/(1+EXP(-SUMPRODUCT(Engine!$C$7362:$C$7393,INDIRECT("Coefficients!$CR$2:$CR$33")))),1/(1+EXP(-SUMPRODUCT(Engine!$C$7362:$C$7393,INDIRECT("Coefficients!$CS$2:$CS$33"))))))</f>
      </c>
      <c r="BL236" s="8">
        <f>IF(OR($B236="",$C236="",$D236="",$E236="",$F236="",$G236="",$H236="",$I236="",$J236="",$K236="",$L236=""),"",IF($B236="Female",1/(1+EXP(-SUMPRODUCT(Engine!$C$7362:$C$7393,INDIRECT("Coefficients!$CT$2:$CT$33")))),1/(1+EXP(-SUMPRODUCT(Engine!$C$7362:$C$7393,INDIRECT("Coefficients!$CU$2:$CU$33"))))))</f>
      </c>
      <c r="BM236" s="8">
        <f>IF(OR($B236="",$C236="",$D236="",$E236="",$F236="",$G236="",$H236="",$I236="",$J236="",$K236="",$L236=""),"",IF($B236="Female",1/(1+EXP(-SUMPRODUCT(Engine!$C$7362:$C$7393,INDIRECT("Coefficients!$CV$2:$CV$33")))),1/(1+EXP(-SUMPRODUCT(Engine!$C$7362:$C$7393,INDIRECT("Coefficients!$CW$2:$CW$33"))))))</f>
      </c>
    </row>
    <row r="237" spans="1:65" x14ac:dyDescent="0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8">
        <f>IF(OR($B237="",$C237="",$D237="",$E237="",$F237="",$G237="",$H237="",$I237="",$J237="",$K237="",$L237=""),"",IF($B237="Female",1/(1+EXP(-SUMPRODUCT(Engine!$C$7394:$C$7425,INDIRECT("Coefficients!$B$2:$B$33")))),1/(1+EXP(-SUMPRODUCT(Engine!$C$7394:$C$7425,INDIRECT("Coefficients!$C$2:$C$33"))))))</f>
      </c>
      <c r="Q237" s="8">
        <f>IF(OR($B237="",$C237="",$D237="",$E237="",$F237="",$G237="",$H237="",$I237="",$J237="",$K237="",$L237=""),"",IF($B237="Female",1/(1+EXP(-SUMPRODUCT(Engine!$C$7394:$C$7425,INDIRECT("Coefficients!$D$2:$D$33")))),1/(1+EXP(-SUMPRODUCT(Engine!$C$7394:$C$7425,INDIRECT("Coefficients!$E$2:$E$33"))))))</f>
      </c>
      <c r="R237" s="8">
        <f>IF(OR($B237="",$C237="",$D237="",$E237="",$F237="",$G237="",$H237="",$I237="",$J237="",$K237="",$L237=""),"",IF($B237="Female",1/(1+EXP(-SUMPRODUCT(Engine!$C$7394:$C$7425,INDIRECT("Coefficients!$F$2:$F$33")))),1/(1+EXP(-SUMPRODUCT(Engine!$C$7394:$C$7425,INDIRECT("Coefficients!$G$2:$G$33"))))))</f>
      </c>
      <c r="S237" s="8">
        <f>IF(OR($B237="",$C237="",$D237="",$E237="",$F237="",$G237="",$H237="",$I237="",$J237="",$K237="",$L237=""),"",IF($B237="Female",1/(1+EXP(-SUMPRODUCT(Engine!$C$7394:$C$7425,INDIRECT("Coefficients!$H$2:$H$33")))),1/(1+EXP(-SUMPRODUCT(Engine!$C$7394:$C$7425,INDIRECT("Coefficients!$I$2:$I$33"))))))</f>
      </c>
      <c r="T237" s="8">
        <f>IF(OR($B237="",$C237="",$D237="",$E237="",$F237="",$G237="",$H237="",$I237="",$J237="",$K237="",$L237=""),"",IF($B237="Female",1/(1+EXP(-SUMPRODUCT(Engine!$C$7394:$C$7425,INDIRECT("Coefficients!$J$2:$J$33")))),1/(1+EXP(-SUMPRODUCT(Engine!$C$7394:$C$7425,INDIRECT("Coefficients!$K$2:$K$33"))))))</f>
      </c>
      <c r="U237" s="8">
        <f>IF(OR($B237="",$C237="",$D237="",$E237="",$F237="",$G237="",$H237="",$I237="",$J237="",$K237="",$L237=""),"",IF($B237="Female",1/(1+EXP(-SUMPRODUCT(Engine!$C$7394:$C$7425,INDIRECT("Coefficients!$L$2:$L$33")))),1/(1+EXP(-SUMPRODUCT(Engine!$C$7394:$C$7425,INDIRECT("Coefficients!$M$2:$M$33"))))))</f>
      </c>
      <c r="V237" s="8">
        <f>IF(OR($B237="",$C237="",$D237="",$E237="",$F237="",$G237="",$H237="",$I237="",$J237="",$K237="",$L237=""),"",IF($B237="Female",1/(1+EXP(-SUMPRODUCT(Engine!$C$7394:$C$7425,INDIRECT("Coefficients!$N$2:$N$33")))),1/(1+EXP(-SUMPRODUCT(Engine!$C$7394:$C$7425,INDIRECT("Coefficients!$O$2:$O$33"))))))</f>
      </c>
      <c r="W237" s="8">
        <f>IF(OR($B237="",$C237="",$D237="",$E237="",$F237="",$G237="",$H237="",$I237="",$J237="",$K237="",$L237=""),"",IF($B237="Female",1/(1+EXP(-SUMPRODUCT(Engine!$C$7394:$C$7425,INDIRECT("Coefficients!$P$2:$P$33")))),1/(1+EXP(-SUMPRODUCT(Engine!$C$7394:$C$7425,INDIRECT("Coefficients!$Q$2:$Q$33"))))))</f>
      </c>
      <c r="X237" s="8">
        <f>IF(OR($B237="",$C237="",$D237="",$E237="",$F237="",$G237="",$H237="",$I237="",$J237="",$K237="",$L237=""),"",IF($B237="Female",1/(1+EXP(-SUMPRODUCT(Engine!$C$7394:$C$7425,INDIRECT("Coefficients!$R$2:$R$33")))),1/(1+EXP(-SUMPRODUCT(Engine!$C$7394:$C$7425,INDIRECT("Coefficients!$S$2:$S$33"))))))</f>
      </c>
      <c r="Y237" s="8">
        <f>IF(OR($B237="",$C237="",$D237="",$E237="",$F237="",$G237="",$H237="",$I237="",$J237="",$K237="",$L237=""),"",IF($B237="Female",1/(1+EXP(-SUMPRODUCT(Engine!$C$7394:$C$7425,INDIRECT("Coefficients!$T$2:$T$33")))),1/(1+EXP(-SUMPRODUCT(Engine!$C$7394:$C$7425,INDIRECT("Coefficients!$U$2:$U$33"))))))</f>
      </c>
      <c r="Z237" s="8">
        <f>IF(OR($B237="",$C237="",$D237="",$E237="",$F237="",$G237="",$H237="",$I237="",$J237="",$K237="",$L237=""),"",IF($B237="Female",1/(1+EXP(-SUMPRODUCT(Engine!$C$7394:$C$7425,INDIRECT("Coefficients!$V$2:$V$33")))),1/(1+EXP(-SUMPRODUCT(Engine!$C$7394:$C$7425,INDIRECT("Coefficients!$W$2:$W$33"))))))</f>
      </c>
      <c r="AA237" s="8">
        <f>IF(OR($B237="",$C237="",$D237="",$E237="",$F237="",$G237="",$H237="",$I237="",$J237="",$K237="",$L237=""),"",IF($B237="Female",1/(1+EXP(-SUMPRODUCT(Engine!$C$7394:$C$7425,INDIRECT("Coefficients!$X$2:$X$33")))),1/(1+EXP(-SUMPRODUCT(Engine!$C$7394:$C$7425,INDIRECT("Coefficients!$Y$2:$Y$33"))))))</f>
      </c>
      <c r="AB237" s="8">
        <f>IF(OR($B237="",$C237="",$D237="",$E237="",$F237="",$G237="",$H237="",$I237="",$J237="",$K237="",$L237=""),"",IF($B237="Female",1/(1+EXP(-SUMPRODUCT(Engine!$C$7394:$C$7425,INDIRECT("Coefficients!$Z$2:$Z$33")))),1/(1+EXP(-SUMPRODUCT(Engine!$C$7394:$C$7425,INDIRECT("Coefficients!$AA$2:$AA$33"))))))</f>
      </c>
      <c r="AC237" s="8">
        <f>IF(OR($B237="",$C237="",$D237="",$E237="",$F237="",$G237="",$H237="",$I237="",$J237="",$K237="",$L237=""),"",IF($B237="Female",1/(1+EXP(-SUMPRODUCT(Engine!$C$7394:$C$7425,INDIRECT("Coefficients!$AB$2:$AB$33")))),1/(1+EXP(-SUMPRODUCT(Engine!$C$7394:$C$7425,INDIRECT("Coefficients!$AC$2:$AC$33"))))))</f>
      </c>
      <c r="AD237" s="8">
        <f>IF(OR($B237="",$C237="",$D237="",$E237="",$F237="",$G237="",$H237="",$I237="",$J237="",$K237="",$L237=""),"",IF($B237="Female",1/(1+EXP(-SUMPRODUCT(Engine!$C$7394:$C$7425,INDIRECT("Coefficients!$AD$2:$AD$33")))),1/(1+EXP(-SUMPRODUCT(Engine!$C$7394:$C$7425,INDIRECT("Coefficients!$AE$2:$AE$33"))))))</f>
      </c>
      <c r="AE237" s="8">
        <f>IF(OR($B237="",$C237="",$D237="",$E237="",$F237="",$G237="",$H237="",$I237="",$J237="",$K237="",$L237=""),"",IF($B237="Female",1/(1+EXP(-SUMPRODUCT(Engine!$C$7394:$C$7425,INDIRECT("Coefficients!$AF$2:$AF$33")))),1/(1+EXP(-SUMPRODUCT(Engine!$C$7394:$C$7425,INDIRECT("Coefficients!$AG$2:$AG$33"))))))</f>
      </c>
      <c r="AF237" s="8">
        <f>IF(OR($B237="",$C237="",$D237="",$E237="",$F237="",$G237="",$H237="",$I237="",$J237="",$K237="",$L237=""),"",IF($B237="Female",1/(1+EXP(-SUMPRODUCT(Engine!$C$7394:$C$7425,INDIRECT("Coefficients!$AH$2:$AH$33")))),1/(1+EXP(-SUMPRODUCT(Engine!$C$7394:$C$7425,INDIRECT("Coefficients!$AI$2:$AI$33"))))))</f>
      </c>
      <c r="AG237" s="8">
        <f>IF(OR($B237="",$C237="",$D237="",$E237="",$F237="",$G237="",$H237="",$I237="",$J237="",$K237="",$L237=""),"",IF($B237="Female",1/(1+EXP(-SUMPRODUCT(Engine!$C$7394:$C$7425,INDIRECT("Coefficients!$AJ$2:$AJ$33")))),1/(1+EXP(-SUMPRODUCT(Engine!$C$7394:$C$7425,INDIRECT("Coefficients!$AK$2:$AK$33"))))))</f>
      </c>
      <c r="AH237" s="8">
        <f>IF(OR($B237="",$C237="",$D237="",$E237="",$F237="",$G237="",$H237="",$I237="",$J237="",$K237="",$L237=""),"",IF($B237="Female",1/(1+EXP(-SUMPRODUCT(Engine!$C$7394:$C$7425,INDIRECT("Coefficients!$AL$2:$AL$33")))),1/(1+EXP(-SUMPRODUCT(Engine!$C$7394:$C$7425,INDIRECT("Coefficients!$AM$2:$AM$33"))))))</f>
      </c>
      <c r="AI237" s="8">
        <f>IF(OR($B237="",$C237="",$D237="",$E237="",$F237="",$G237="",$H237="",$I237="",$J237="",$K237="",$L237=""),"",IF($B237="Female",1/(1+EXP(-SUMPRODUCT(Engine!$C$7394:$C$7425,INDIRECT("Coefficients!$AN$2:$AN$33")))),1/(1+EXP(-SUMPRODUCT(Engine!$C$7394:$C$7425,INDIRECT("Coefficients!$AO$2:$AO$33"))))))</f>
      </c>
      <c r="AJ237" s="8">
        <f>IF(OR($B237="",$C237="",$D237="",$E237="",$F237="",$G237="",$H237="",$I237="",$J237="",$K237="",$L237=""),"",IF($B237="Female",1/(1+EXP(-SUMPRODUCT(Engine!$C$7394:$C$7425,INDIRECT("Coefficients!$AP$2:$AP$33")))),1/(1+EXP(-SUMPRODUCT(Engine!$C$7394:$C$7425,INDIRECT("Coefficients!$AQ$2:$AQ$33"))))))</f>
      </c>
      <c r="AK237" s="8">
        <f>IF(OR($B237="",$C237="",$D237="",$E237="",$F237="",$G237="",$H237="",$I237="",$J237="",$K237="",$L237=""),"",IF($B237="Female",1/(1+EXP(-SUMPRODUCT(Engine!$C$7394:$C$7425,INDIRECT("Coefficients!$AR$2:$AR$33")))),1/(1+EXP(-SUMPRODUCT(Engine!$C$7394:$C$7425,INDIRECT("Coefficients!$AS$2:$AS$33"))))))</f>
      </c>
      <c r="AL237" s="8">
        <f>IF(OR($B237="",$C237="",$D237="",$E237="",$F237="",$G237="",$H237="",$I237="",$J237="",$K237="",$L237=""),"",IF($B237="Female",1/(1+EXP(-SUMPRODUCT(Engine!$C$7394:$C$7425,INDIRECT("Coefficients!$AT$2:$AT$33")))),1/(1+EXP(-SUMPRODUCT(Engine!$C$7394:$C$7425,INDIRECT("Coefficients!$AU$2:$AU$33"))))))</f>
      </c>
      <c r="AM237" s="8">
        <f>IF(OR($B237="",$C237="",$D237="",$E237="",$F237="",$G237="",$H237="",$I237="",$J237="",$K237="",$L237=""),"",IF($B237="Female",1/(1+EXP(-SUMPRODUCT(Engine!$C$7394:$C$7425,INDIRECT("Coefficients!$AV$2:$AV$33")))),1/(1+EXP(-SUMPRODUCT(Engine!$C$7394:$C$7425,INDIRECT("Coefficients!$AW$2:$AW$33"))))))</f>
      </c>
      <c r="AN237" s="8">
        <f>IF(OR($B237="",$C237="",$D237="",$E237="",$F237="",$G237="",$H237="",$I237="",$J237="",$K237="",$L237=""),"",IF($B237="Female",1/(1+EXP(-SUMPRODUCT(Engine!$C$7394:$C$7425,INDIRECT("Coefficients!$AX$2:$AX$33")))),1/(1+EXP(-SUMPRODUCT(Engine!$C$7394:$C$7425,INDIRECT("Coefficients!$AY$2:$AY$33"))))))</f>
      </c>
      <c r="AO237" s="8">
        <f>IF(OR($B237="",$C237="",$D237="",$E237="",$F237="",$G237="",$H237="",$I237="",$J237="",$K237="",$L237=""),"",IF($B237="Female",1/(1+EXP(-SUMPRODUCT(Engine!$C$7394:$C$7425,INDIRECT("Coefficients!$AZ$2:$AZ$33")))),1/(1+EXP(-SUMPRODUCT(Engine!$C$7394:$C$7425,INDIRECT("Coefficients!$BA$2:$BA$33"))))))</f>
      </c>
      <c r="AP237" s="8">
        <f>IF(OR($B237="",$C237="",$D237="",$E237="",$F237="",$G237="",$H237="",$I237="",$J237="",$K237="",$L237=""),"",IF($B237="Female",1/(1+EXP(-SUMPRODUCT(Engine!$C$7394:$C$7425,INDIRECT("Coefficients!$BB$2:$BB$33")))),1/(1+EXP(-SUMPRODUCT(Engine!$C$7394:$C$7425,INDIRECT("Coefficients!$BC$2:$BC$33"))))))</f>
      </c>
      <c r="AQ237" s="8">
        <f>IF(OR($B237="",$C237="",$D237="",$E237="",$F237="",$G237="",$H237="",$I237="",$J237="",$K237="",$L237=""),"",IF($B237="Female",1/(1+EXP(-SUMPRODUCT(Engine!$C$7394:$C$7425,INDIRECT("Coefficients!$BD$2:$BD$33")))),1/(1+EXP(-SUMPRODUCT(Engine!$C$7394:$C$7425,INDIRECT("Coefficients!$BE$2:$BE$33"))))))</f>
      </c>
      <c r="AR237" s="8">
        <f>IF(OR($B237="",$C237="",$D237="",$E237="",$F237="",$G237="",$H237="",$I237="",$J237="",$K237="",$L237=""),"",IF($B237="Female",1/(1+EXP(-SUMPRODUCT(Engine!$C$7394:$C$7425,INDIRECT("Coefficients!$BF$2:$BF$33")))),1/(1+EXP(-SUMPRODUCT(Engine!$C$7394:$C$7425,INDIRECT("Coefficients!$BG$2:$BG$33"))))))</f>
      </c>
      <c r="AS237" s="8">
        <f>IF(OR($B237="",$C237="",$D237="",$E237="",$F237="",$G237="",$H237="",$I237="",$J237="",$K237="",$L237=""),"",IF($B237="Female",1/(1+EXP(-SUMPRODUCT(Engine!$C$7394:$C$7425,INDIRECT("Coefficients!$BH$2:$BH$33")))),1/(1+EXP(-SUMPRODUCT(Engine!$C$7394:$C$7425,INDIRECT("Coefficients!$BI$2:$BI$33"))))))</f>
      </c>
      <c r="AT237" s="8">
        <f>IF(OR($B237="",$C237="",$D237="",$E237="",$F237="",$G237="",$H237="",$I237="",$J237="",$K237="",$L237=""),"",IF($B237="Female",1/(1+EXP(-SUMPRODUCT(Engine!$C$7394:$C$7425,INDIRECT("Coefficients!$BJ$2:$BJ$33")))),1/(1+EXP(-SUMPRODUCT(Engine!$C$7394:$C$7425,INDIRECT("Coefficients!$BK$2:$BK$33"))))))</f>
      </c>
      <c r="AU237" s="8">
        <f>IF(OR($B237="",$C237="",$D237="",$E237="",$F237="",$G237="",$H237="",$I237="",$J237="",$K237="",$L237=""),"",IF($B237="Female",1/(1+EXP(-SUMPRODUCT(Engine!$C$7394:$C$7425,INDIRECT("Coefficients!$BL$2:$BL$33")))),1/(1+EXP(-SUMPRODUCT(Engine!$C$7394:$C$7425,INDIRECT("Coefficients!$BM$2:$BM$33"))))))</f>
      </c>
      <c r="AV237" s="8">
        <f>IF(OR($B237="",$C237="",$D237="",$E237="",$F237="",$G237="",$H237="",$I237="",$J237="",$K237="",$L237=""),"",IF($B237="Female",1/(1+EXP(-SUMPRODUCT(Engine!$C$7394:$C$7425,INDIRECT("Coefficients!$BN$2:$BN$33")))),1/(1+EXP(-SUMPRODUCT(Engine!$C$7394:$C$7425,INDIRECT("Coefficients!$BO$2:$BO$33"))))))</f>
      </c>
      <c r="AW237" s="8">
        <f>IF(OR($B237="",$C237="",$D237="",$E237="",$F237="",$G237="",$H237="",$I237="",$J237="",$K237="",$L237=""),"",IF($B237="Female",1/(1+EXP(-SUMPRODUCT(Engine!$C$7394:$C$7425,INDIRECT("Coefficients!$BP$2:$BP$33")))),1/(1+EXP(-SUMPRODUCT(Engine!$C$7394:$C$7425,INDIRECT("Coefficients!$BQ$2:$BQ$33"))))))</f>
      </c>
      <c r="AX237" s="8">
        <f>IF(OR($B237="",$C237="",$D237="",$E237="",$F237="",$G237="",$H237="",$I237="",$J237="",$K237="",$L237=""),"",IF($B237="Female",1/(1+EXP(-SUMPRODUCT(Engine!$C$7394:$C$7425,INDIRECT("Coefficients!$BR$2:$BR$33")))),1/(1+EXP(-SUMPRODUCT(Engine!$C$7394:$C$7425,INDIRECT("Coefficients!$BS$2:$BS$33"))))))</f>
      </c>
      <c r="AY237" s="8">
        <f>IF(OR($B237="",$C237="",$D237="",$E237="",$F237="",$G237="",$H237="",$I237="",$J237="",$K237="",$L237=""),"",IF($B237="Female",1/(1+EXP(-SUMPRODUCT(Engine!$C$7394:$C$7425,INDIRECT("Coefficients!$BT$2:$BT$33")))),1/(1+EXP(-SUMPRODUCT(Engine!$C$7394:$C$7425,INDIRECT("Coefficients!$BU$2:$BU$33"))))))</f>
      </c>
      <c r="AZ237" s="8">
        <f>IF(OR($B237="",$C237="",$D237="",$E237="",$F237="",$G237="",$H237="",$I237="",$J237="",$K237="",$L237=""),"",IF($B237="Female",1/(1+EXP(-SUMPRODUCT(Engine!$C$7394:$C$7425,INDIRECT("Coefficients!$BV$2:$BV$33")))),1/(1+EXP(-SUMPRODUCT(Engine!$C$7394:$C$7425,INDIRECT("Coefficients!$BW$2:$BW$33"))))))</f>
      </c>
      <c r="BA237" s="8">
        <f>IF(OR($B237="",$C237="",$D237="",$E237="",$F237="",$G237="",$H237="",$I237="",$J237="",$K237="",$L237=""),"",IF($B237="Female",1/(1+EXP(-SUMPRODUCT(Engine!$C$7394:$C$7425,INDIRECT("Coefficients!$BX$2:$BX$33")))),1/(1+EXP(-SUMPRODUCT(Engine!$C$7394:$C$7425,INDIRECT("Coefficients!$BY$2:$BY$33"))))))</f>
      </c>
      <c r="BB237" s="8">
        <f>IF(OR($B237="",$C237="",$D237="",$E237="",$F237="",$G237="",$H237="",$I237="",$J237="",$K237="",$L237=""),"",IF($B237="Female",1/(1+EXP(-SUMPRODUCT(Engine!$C$7394:$C$7425,INDIRECT("Coefficients!$BZ$2:$BZ$33")))),1/(1+EXP(-SUMPRODUCT(Engine!$C$7394:$C$7425,INDIRECT("Coefficients!$CA$2:$CA$33"))))))</f>
      </c>
      <c r="BC237" s="8">
        <f>IF(OR($B237="",$C237="",$D237="",$E237="",$F237="",$G237="",$H237="",$I237="",$J237="",$K237="",$L237=""),"",IF($B237="Female",1/(1+EXP(-SUMPRODUCT(Engine!$C$7394:$C$7425,INDIRECT("Coefficients!$CB$2:$CB$33")))),1/(1+EXP(-SUMPRODUCT(Engine!$C$7394:$C$7425,INDIRECT("Coefficients!$CC$2:$CC$33"))))))</f>
      </c>
      <c r="BD237" s="8">
        <f>IF(OR($B237="",$C237="",$D237="",$E237="",$F237="",$G237="",$H237="",$I237="",$J237="",$K237="",$L237=""),"",IF($B237="Female",1/(1+EXP(-SUMPRODUCT(Engine!$C$7394:$C$7425,INDIRECT("Coefficients!$CD$2:$CD$33")))),1/(1+EXP(-SUMPRODUCT(Engine!$C$7394:$C$7425,INDIRECT("Coefficients!$CE$2:$CE$33"))))))</f>
      </c>
      <c r="BE237" s="8">
        <f>IF(OR($B237="",$C237="",$D237="",$E237="",$F237="",$G237="",$H237="",$I237="",$J237="",$K237="",$L237=""),"",IF($B237="Female",1/(1+EXP(-SUMPRODUCT(Engine!$C$7394:$C$7425,INDIRECT("Coefficients!$CF$2:$CF$33")))),1/(1+EXP(-SUMPRODUCT(Engine!$C$7394:$C$7425,INDIRECT("Coefficients!$CG$2:$CG$33"))))))</f>
      </c>
      <c r="BF237" s="8">
        <f>IF(OR($B237="",$C237="",$D237="",$E237="",$F237="",$G237="",$H237="",$I237="",$J237="",$K237="",$L237=""),"",IF($B237="Female",1/(1+EXP(-SUMPRODUCT(Engine!$C$7394:$C$7425,INDIRECT("Coefficients!$CH$2:$CH$33")))),1/(1+EXP(-SUMPRODUCT(Engine!$C$7394:$C$7425,INDIRECT("Coefficients!$CI$2:$CI$33"))))))</f>
      </c>
      <c r="BG237" s="8">
        <f>IF(OR($B237="",$C237="",$D237="",$E237="",$F237="",$G237="",$H237="",$I237="",$J237="",$K237="",$L237=""),"",IF($B237="Female",1/(1+EXP(-SUMPRODUCT(Engine!$C$7394:$C$7425,INDIRECT("Coefficients!$CJ$2:$CJ$33")))),1/(1+EXP(-SUMPRODUCT(Engine!$C$7394:$C$7425,INDIRECT("Coefficients!$CK$2:$CK$33"))))))</f>
      </c>
      <c r="BH237" s="8">
        <f>IF(OR($B237="",$C237="",$D237="",$E237="",$F237="",$G237="",$H237="",$I237="",$J237="",$K237="",$L237=""),"",IF($B237="Female",1/(1+EXP(-SUMPRODUCT(Engine!$C$7394:$C$7425,INDIRECT("Coefficients!$CL$2:$CL$33")))),1/(1+EXP(-SUMPRODUCT(Engine!$C$7394:$C$7425,INDIRECT("Coefficients!$CM$2:$CM$33"))))))</f>
      </c>
      <c r="BI237" s="8">
        <f>IF(OR($B237="",$C237="",$D237="",$E237="",$F237="",$G237="",$H237="",$I237="",$J237="",$K237="",$L237=""),"",IF($B237="Female",1/(1+EXP(-SUMPRODUCT(Engine!$C$7394:$C$7425,INDIRECT("Coefficients!$CN$2:$CN$33")))),1/(1+EXP(-SUMPRODUCT(Engine!$C$7394:$C$7425,INDIRECT("Coefficients!$CO$2:$CO$33"))))))</f>
      </c>
      <c r="BJ237" s="8">
        <f>IF(OR($B237="",$C237="",$D237="",$E237="",$F237="",$G237="",$H237="",$I237="",$J237="",$K237="",$L237=""),"",IF($B237="Female",1/(1+EXP(-SUMPRODUCT(Engine!$C$7394:$C$7425,INDIRECT("Coefficients!$CP$2:$CP$33")))),1/(1+EXP(-SUMPRODUCT(Engine!$C$7394:$C$7425,INDIRECT("Coefficients!$CQ$2:$CQ$33"))))))</f>
      </c>
      <c r="BK237" s="8">
        <f>IF(OR($B237="",$C237="",$D237="",$E237="",$F237="",$G237="",$H237="",$I237="",$J237="",$K237="",$L237=""),"",IF($B237="Female",1/(1+EXP(-SUMPRODUCT(Engine!$C$7394:$C$7425,INDIRECT("Coefficients!$CR$2:$CR$33")))),1/(1+EXP(-SUMPRODUCT(Engine!$C$7394:$C$7425,INDIRECT("Coefficients!$CS$2:$CS$33"))))))</f>
      </c>
      <c r="BL237" s="8">
        <f>IF(OR($B237="",$C237="",$D237="",$E237="",$F237="",$G237="",$H237="",$I237="",$J237="",$K237="",$L237=""),"",IF($B237="Female",1/(1+EXP(-SUMPRODUCT(Engine!$C$7394:$C$7425,INDIRECT("Coefficients!$CT$2:$CT$33")))),1/(1+EXP(-SUMPRODUCT(Engine!$C$7394:$C$7425,INDIRECT("Coefficients!$CU$2:$CU$33"))))))</f>
      </c>
      <c r="BM237" s="8">
        <f>IF(OR($B237="",$C237="",$D237="",$E237="",$F237="",$G237="",$H237="",$I237="",$J237="",$K237="",$L237=""),"",IF($B237="Female",1/(1+EXP(-SUMPRODUCT(Engine!$C$7394:$C$7425,INDIRECT("Coefficients!$CV$2:$CV$33")))),1/(1+EXP(-SUMPRODUCT(Engine!$C$7394:$C$7425,INDIRECT("Coefficients!$CW$2:$CW$33"))))))</f>
      </c>
    </row>
    <row r="238" spans="1:65" x14ac:dyDescent="0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8">
        <f>IF(OR($B238="",$C238="",$D238="",$E238="",$F238="",$G238="",$H238="",$I238="",$J238="",$K238="",$L238=""),"",IF($B238="Female",1/(1+EXP(-SUMPRODUCT(Engine!$C$7426:$C$7457,INDIRECT("Coefficients!$B$2:$B$33")))),1/(1+EXP(-SUMPRODUCT(Engine!$C$7426:$C$7457,INDIRECT("Coefficients!$C$2:$C$33"))))))</f>
      </c>
      <c r="Q238" s="8">
        <f>IF(OR($B238="",$C238="",$D238="",$E238="",$F238="",$G238="",$H238="",$I238="",$J238="",$K238="",$L238=""),"",IF($B238="Female",1/(1+EXP(-SUMPRODUCT(Engine!$C$7426:$C$7457,INDIRECT("Coefficients!$D$2:$D$33")))),1/(1+EXP(-SUMPRODUCT(Engine!$C$7426:$C$7457,INDIRECT("Coefficients!$E$2:$E$33"))))))</f>
      </c>
      <c r="R238" s="8">
        <f>IF(OR($B238="",$C238="",$D238="",$E238="",$F238="",$G238="",$H238="",$I238="",$J238="",$K238="",$L238=""),"",IF($B238="Female",1/(1+EXP(-SUMPRODUCT(Engine!$C$7426:$C$7457,INDIRECT("Coefficients!$F$2:$F$33")))),1/(1+EXP(-SUMPRODUCT(Engine!$C$7426:$C$7457,INDIRECT("Coefficients!$G$2:$G$33"))))))</f>
      </c>
      <c r="S238" s="8">
        <f>IF(OR($B238="",$C238="",$D238="",$E238="",$F238="",$G238="",$H238="",$I238="",$J238="",$K238="",$L238=""),"",IF($B238="Female",1/(1+EXP(-SUMPRODUCT(Engine!$C$7426:$C$7457,INDIRECT("Coefficients!$H$2:$H$33")))),1/(1+EXP(-SUMPRODUCT(Engine!$C$7426:$C$7457,INDIRECT("Coefficients!$I$2:$I$33"))))))</f>
      </c>
      <c r="T238" s="8">
        <f>IF(OR($B238="",$C238="",$D238="",$E238="",$F238="",$G238="",$H238="",$I238="",$J238="",$K238="",$L238=""),"",IF($B238="Female",1/(1+EXP(-SUMPRODUCT(Engine!$C$7426:$C$7457,INDIRECT("Coefficients!$J$2:$J$33")))),1/(1+EXP(-SUMPRODUCT(Engine!$C$7426:$C$7457,INDIRECT("Coefficients!$K$2:$K$33"))))))</f>
      </c>
      <c r="U238" s="8">
        <f>IF(OR($B238="",$C238="",$D238="",$E238="",$F238="",$G238="",$H238="",$I238="",$J238="",$K238="",$L238=""),"",IF($B238="Female",1/(1+EXP(-SUMPRODUCT(Engine!$C$7426:$C$7457,INDIRECT("Coefficients!$L$2:$L$33")))),1/(1+EXP(-SUMPRODUCT(Engine!$C$7426:$C$7457,INDIRECT("Coefficients!$M$2:$M$33"))))))</f>
      </c>
      <c r="V238" s="8">
        <f>IF(OR($B238="",$C238="",$D238="",$E238="",$F238="",$G238="",$H238="",$I238="",$J238="",$K238="",$L238=""),"",IF($B238="Female",1/(1+EXP(-SUMPRODUCT(Engine!$C$7426:$C$7457,INDIRECT("Coefficients!$N$2:$N$33")))),1/(1+EXP(-SUMPRODUCT(Engine!$C$7426:$C$7457,INDIRECT("Coefficients!$O$2:$O$33"))))))</f>
      </c>
      <c r="W238" s="8">
        <f>IF(OR($B238="",$C238="",$D238="",$E238="",$F238="",$G238="",$H238="",$I238="",$J238="",$K238="",$L238=""),"",IF($B238="Female",1/(1+EXP(-SUMPRODUCT(Engine!$C$7426:$C$7457,INDIRECT("Coefficients!$P$2:$P$33")))),1/(1+EXP(-SUMPRODUCT(Engine!$C$7426:$C$7457,INDIRECT("Coefficients!$Q$2:$Q$33"))))))</f>
      </c>
      <c r="X238" s="8">
        <f>IF(OR($B238="",$C238="",$D238="",$E238="",$F238="",$G238="",$H238="",$I238="",$J238="",$K238="",$L238=""),"",IF($B238="Female",1/(1+EXP(-SUMPRODUCT(Engine!$C$7426:$C$7457,INDIRECT("Coefficients!$R$2:$R$33")))),1/(1+EXP(-SUMPRODUCT(Engine!$C$7426:$C$7457,INDIRECT("Coefficients!$S$2:$S$33"))))))</f>
      </c>
      <c r="Y238" s="8">
        <f>IF(OR($B238="",$C238="",$D238="",$E238="",$F238="",$G238="",$H238="",$I238="",$J238="",$K238="",$L238=""),"",IF($B238="Female",1/(1+EXP(-SUMPRODUCT(Engine!$C$7426:$C$7457,INDIRECT("Coefficients!$T$2:$T$33")))),1/(1+EXP(-SUMPRODUCT(Engine!$C$7426:$C$7457,INDIRECT("Coefficients!$U$2:$U$33"))))))</f>
      </c>
      <c r="Z238" s="8">
        <f>IF(OR($B238="",$C238="",$D238="",$E238="",$F238="",$G238="",$H238="",$I238="",$J238="",$K238="",$L238=""),"",IF($B238="Female",1/(1+EXP(-SUMPRODUCT(Engine!$C$7426:$C$7457,INDIRECT("Coefficients!$V$2:$V$33")))),1/(1+EXP(-SUMPRODUCT(Engine!$C$7426:$C$7457,INDIRECT("Coefficients!$W$2:$W$33"))))))</f>
      </c>
      <c r="AA238" s="8">
        <f>IF(OR($B238="",$C238="",$D238="",$E238="",$F238="",$G238="",$H238="",$I238="",$J238="",$K238="",$L238=""),"",IF($B238="Female",1/(1+EXP(-SUMPRODUCT(Engine!$C$7426:$C$7457,INDIRECT("Coefficients!$X$2:$X$33")))),1/(1+EXP(-SUMPRODUCT(Engine!$C$7426:$C$7457,INDIRECT("Coefficients!$Y$2:$Y$33"))))))</f>
      </c>
      <c r="AB238" s="8">
        <f>IF(OR($B238="",$C238="",$D238="",$E238="",$F238="",$G238="",$H238="",$I238="",$J238="",$K238="",$L238=""),"",IF($B238="Female",1/(1+EXP(-SUMPRODUCT(Engine!$C$7426:$C$7457,INDIRECT("Coefficients!$Z$2:$Z$33")))),1/(1+EXP(-SUMPRODUCT(Engine!$C$7426:$C$7457,INDIRECT("Coefficients!$AA$2:$AA$33"))))))</f>
      </c>
      <c r="AC238" s="8">
        <f>IF(OR($B238="",$C238="",$D238="",$E238="",$F238="",$G238="",$H238="",$I238="",$J238="",$K238="",$L238=""),"",IF($B238="Female",1/(1+EXP(-SUMPRODUCT(Engine!$C$7426:$C$7457,INDIRECT("Coefficients!$AB$2:$AB$33")))),1/(1+EXP(-SUMPRODUCT(Engine!$C$7426:$C$7457,INDIRECT("Coefficients!$AC$2:$AC$33"))))))</f>
      </c>
      <c r="AD238" s="8">
        <f>IF(OR($B238="",$C238="",$D238="",$E238="",$F238="",$G238="",$H238="",$I238="",$J238="",$K238="",$L238=""),"",IF($B238="Female",1/(1+EXP(-SUMPRODUCT(Engine!$C$7426:$C$7457,INDIRECT("Coefficients!$AD$2:$AD$33")))),1/(1+EXP(-SUMPRODUCT(Engine!$C$7426:$C$7457,INDIRECT("Coefficients!$AE$2:$AE$33"))))))</f>
      </c>
      <c r="AE238" s="8">
        <f>IF(OR($B238="",$C238="",$D238="",$E238="",$F238="",$G238="",$H238="",$I238="",$J238="",$K238="",$L238=""),"",IF($B238="Female",1/(1+EXP(-SUMPRODUCT(Engine!$C$7426:$C$7457,INDIRECT("Coefficients!$AF$2:$AF$33")))),1/(1+EXP(-SUMPRODUCT(Engine!$C$7426:$C$7457,INDIRECT("Coefficients!$AG$2:$AG$33"))))))</f>
      </c>
      <c r="AF238" s="8">
        <f>IF(OR($B238="",$C238="",$D238="",$E238="",$F238="",$G238="",$H238="",$I238="",$J238="",$K238="",$L238=""),"",IF($B238="Female",1/(1+EXP(-SUMPRODUCT(Engine!$C$7426:$C$7457,INDIRECT("Coefficients!$AH$2:$AH$33")))),1/(1+EXP(-SUMPRODUCT(Engine!$C$7426:$C$7457,INDIRECT("Coefficients!$AI$2:$AI$33"))))))</f>
      </c>
      <c r="AG238" s="8">
        <f>IF(OR($B238="",$C238="",$D238="",$E238="",$F238="",$G238="",$H238="",$I238="",$J238="",$K238="",$L238=""),"",IF($B238="Female",1/(1+EXP(-SUMPRODUCT(Engine!$C$7426:$C$7457,INDIRECT("Coefficients!$AJ$2:$AJ$33")))),1/(1+EXP(-SUMPRODUCT(Engine!$C$7426:$C$7457,INDIRECT("Coefficients!$AK$2:$AK$33"))))))</f>
      </c>
      <c r="AH238" s="8">
        <f>IF(OR($B238="",$C238="",$D238="",$E238="",$F238="",$G238="",$H238="",$I238="",$J238="",$K238="",$L238=""),"",IF($B238="Female",1/(1+EXP(-SUMPRODUCT(Engine!$C$7426:$C$7457,INDIRECT("Coefficients!$AL$2:$AL$33")))),1/(1+EXP(-SUMPRODUCT(Engine!$C$7426:$C$7457,INDIRECT("Coefficients!$AM$2:$AM$33"))))))</f>
      </c>
      <c r="AI238" s="8">
        <f>IF(OR($B238="",$C238="",$D238="",$E238="",$F238="",$G238="",$H238="",$I238="",$J238="",$K238="",$L238=""),"",IF($B238="Female",1/(1+EXP(-SUMPRODUCT(Engine!$C$7426:$C$7457,INDIRECT("Coefficients!$AN$2:$AN$33")))),1/(1+EXP(-SUMPRODUCT(Engine!$C$7426:$C$7457,INDIRECT("Coefficients!$AO$2:$AO$33"))))))</f>
      </c>
      <c r="AJ238" s="8">
        <f>IF(OR($B238="",$C238="",$D238="",$E238="",$F238="",$G238="",$H238="",$I238="",$J238="",$K238="",$L238=""),"",IF($B238="Female",1/(1+EXP(-SUMPRODUCT(Engine!$C$7426:$C$7457,INDIRECT("Coefficients!$AP$2:$AP$33")))),1/(1+EXP(-SUMPRODUCT(Engine!$C$7426:$C$7457,INDIRECT("Coefficients!$AQ$2:$AQ$33"))))))</f>
      </c>
      <c r="AK238" s="8">
        <f>IF(OR($B238="",$C238="",$D238="",$E238="",$F238="",$G238="",$H238="",$I238="",$J238="",$K238="",$L238=""),"",IF($B238="Female",1/(1+EXP(-SUMPRODUCT(Engine!$C$7426:$C$7457,INDIRECT("Coefficients!$AR$2:$AR$33")))),1/(1+EXP(-SUMPRODUCT(Engine!$C$7426:$C$7457,INDIRECT("Coefficients!$AS$2:$AS$33"))))))</f>
      </c>
      <c r="AL238" s="8">
        <f>IF(OR($B238="",$C238="",$D238="",$E238="",$F238="",$G238="",$H238="",$I238="",$J238="",$K238="",$L238=""),"",IF($B238="Female",1/(1+EXP(-SUMPRODUCT(Engine!$C$7426:$C$7457,INDIRECT("Coefficients!$AT$2:$AT$33")))),1/(1+EXP(-SUMPRODUCT(Engine!$C$7426:$C$7457,INDIRECT("Coefficients!$AU$2:$AU$33"))))))</f>
      </c>
      <c r="AM238" s="8">
        <f>IF(OR($B238="",$C238="",$D238="",$E238="",$F238="",$G238="",$H238="",$I238="",$J238="",$K238="",$L238=""),"",IF($B238="Female",1/(1+EXP(-SUMPRODUCT(Engine!$C$7426:$C$7457,INDIRECT("Coefficients!$AV$2:$AV$33")))),1/(1+EXP(-SUMPRODUCT(Engine!$C$7426:$C$7457,INDIRECT("Coefficients!$AW$2:$AW$33"))))))</f>
      </c>
      <c r="AN238" s="8">
        <f>IF(OR($B238="",$C238="",$D238="",$E238="",$F238="",$G238="",$H238="",$I238="",$J238="",$K238="",$L238=""),"",IF($B238="Female",1/(1+EXP(-SUMPRODUCT(Engine!$C$7426:$C$7457,INDIRECT("Coefficients!$AX$2:$AX$33")))),1/(1+EXP(-SUMPRODUCT(Engine!$C$7426:$C$7457,INDIRECT("Coefficients!$AY$2:$AY$33"))))))</f>
      </c>
      <c r="AO238" s="8">
        <f>IF(OR($B238="",$C238="",$D238="",$E238="",$F238="",$G238="",$H238="",$I238="",$J238="",$K238="",$L238=""),"",IF($B238="Female",1/(1+EXP(-SUMPRODUCT(Engine!$C$7426:$C$7457,INDIRECT("Coefficients!$AZ$2:$AZ$33")))),1/(1+EXP(-SUMPRODUCT(Engine!$C$7426:$C$7457,INDIRECT("Coefficients!$BA$2:$BA$33"))))))</f>
      </c>
      <c r="AP238" s="8">
        <f>IF(OR($B238="",$C238="",$D238="",$E238="",$F238="",$G238="",$H238="",$I238="",$J238="",$K238="",$L238=""),"",IF($B238="Female",1/(1+EXP(-SUMPRODUCT(Engine!$C$7426:$C$7457,INDIRECT("Coefficients!$BB$2:$BB$33")))),1/(1+EXP(-SUMPRODUCT(Engine!$C$7426:$C$7457,INDIRECT("Coefficients!$BC$2:$BC$33"))))))</f>
      </c>
      <c r="AQ238" s="8">
        <f>IF(OR($B238="",$C238="",$D238="",$E238="",$F238="",$G238="",$H238="",$I238="",$J238="",$K238="",$L238=""),"",IF($B238="Female",1/(1+EXP(-SUMPRODUCT(Engine!$C$7426:$C$7457,INDIRECT("Coefficients!$BD$2:$BD$33")))),1/(1+EXP(-SUMPRODUCT(Engine!$C$7426:$C$7457,INDIRECT("Coefficients!$BE$2:$BE$33"))))))</f>
      </c>
      <c r="AR238" s="8">
        <f>IF(OR($B238="",$C238="",$D238="",$E238="",$F238="",$G238="",$H238="",$I238="",$J238="",$K238="",$L238=""),"",IF($B238="Female",1/(1+EXP(-SUMPRODUCT(Engine!$C$7426:$C$7457,INDIRECT("Coefficients!$BF$2:$BF$33")))),1/(1+EXP(-SUMPRODUCT(Engine!$C$7426:$C$7457,INDIRECT("Coefficients!$BG$2:$BG$33"))))))</f>
      </c>
      <c r="AS238" s="8">
        <f>IF(OR($B238="",$C238="",$D238="",$E238="",$F238="",$G238="",$H238="",$I238="",$J238="",$K238="",$L238=""),"",IF($B238="Female",1/(1+EXP(-SUMPRODUCT(Engine!$C$7426:$C$7457,INDIRECT("Coefficients!$BH$2:$BH$33")))),1/(1+EXP(-SUMPRODUCT(Engine!$C$7426:$C$7457,INDIRECT("Coefficients!$BI$2:$BI$33"))))))</f>
      </c>
      <c r="AT238" s="8">
        <f>IF(OR($B238="",$C238="",$D238="",$E238="",$F238="",$G238="",$H238="",$I238="",$J238="",$K238="",$L238=""),"",IF($B238="Female",1/(1+EXP(-SUMPRODUCT(Engine!$C$7426:$C$7457,INDIRECT("Coefficients!$BJ$2:$BJ$33")))),1/(1+EXP(-SUMPRODUCT(Engine!$C$7426:$C$7457,INDIRECT("Coefficients!$BK$2:$BK$33"))))))</f>
      </c>
      <c r="AU238" s="8">
        <f>IF(OR($B238="",$C238="",$D238="",$E238="",$F238="",$G238="",$H238="",$I238="",$J238="",$K238="",$L238=""),"",IF($B238="Female",1/(1+EXP(-SUMPRODUCT(Engine!$C$7426:$C$7457,INDIRECT("Coefficients!$BL$2:$BL$33")))),1/(1+EXP(-SUMPRODUCT(Engine!$C$7426:$C$7457,INDIRECT("Coefficients!$BM$2:$BM$33"))))))</f>
      </c>
      <c r="AV238" s="8">
        <f>IF(OR($B238="",$C238="",$D238="",$E238="",$F238="",$G238="",$H238="",$I238="",$J238="",$K238="",$L238=""),"",IF($B238="Female",1/(1+EXP(-SUMPRODUCT(Engine!$C$7426:$C$7457,INDIRECT("Coefficients!$BN$2:$BN$33")))),1/(1+EXP(-SUMPRODUCT(Engine!$C$7426:$C$7457,INDIRECT("Coefficients!$BO$2:$BO$33"))))))</f>
      </c>
      <c r="AW238" s="8">
        <f>IF(OR($B238="",$C238="",$D238="",$E238="",$F238="",$G238="",$H238="",$I238="",$J238="",$K238="",$L238=""),"",IF($B238="Female",1/(1+EXP(-SUMPRODUCT(Engine!$C$7426:$C$7457,INDIRECT("Coefficients!$BP$2:$BP$33")))),1/(1+EXP(-SUMPRODUCT(Engine!$C$7426:$C$7457,INDIRECT("Coefficients!$BQ$2:$BQ$33"))))))</f>
      </c>
      <c r="AX238" s="8">
        <f>IF(OR($B238="",$C238="",$D238="",$E238="",$F238="",$G238="",$H238="",$I238="",$J238="",$K238="",$L238=""),"",IF($B238="Female",1/(1+EXP(-SUMPRODUCT(Engine!$C$7426:$C$7457,INDIRECT("Coefficients!$BR$2:$BR$33")))),1/(1+EXP(-SUMPRODUCT(Engine!$C$7426:$C$7457,INDIRECT("Coefficients!$BS$2:$BS$33"))))))</f>
      </c>
      <c r="AY238" s="8">
        <f>IF(OR($B238="",$C238="",$D238="",$E238="",$F238="",$G238="",$H238="",$I238="",$J238="",$K238="",$L238=""),"",IF($B238="Female",1/(1+EXP(-SUMPRODUCT(Engine!$C$7426:$C$7457,INDIRECT("Coefficients!$BT$2:$BT$33")))),1/(1+EXP(-SUMPRODUCT(Engine!$C$7426:$C$7457,INDIRECT("Coefficients!$BU$2:$BU$33"))))))</f>
      </c>
      <c r="AZ238" s="8">
        <f>IF(OR($B238="",$C238="",$D238="",$E238="",$F238="",$G238="",$H238="",$I238="",$J238="",$K238="",$L238=""),"",IF($B238="Female",1/(1+EXP(-SUMPRODUCT(Engine!$C$7426:$C$7457,INDIRECT("Coefficients!$BV$2:$BV$33")))),1/(1+EXP(-SUMPRODUCT(Engine!$C$7426:$C$7457,INDIRECT("Coefficients!$BW$2:$BW$33"))))))</f>
      </c>
      <c r="BA238" s="8">
        <f>IF(OR($B238="",$C238="",$D238="",$E238="",$F238="",$G238="",$H238="",$I238="",$J238="",$K238="",$L238=""),"",IF($B238="Female",1/(1+EXP(-SUMPRODUCT(Engine!$C$7426:$C$7457,INDIRECT("Coefficients!$BX$2:$BX$33")))),1/(1+EXP(-SUMPRODUCT(Engine!$C$7426:$C$7457,INDIRECT("Coefficients!$BY$2:$BY$33"))))))</f>
      </c>
      <c r="BB238" s="8">
        <f>IF(OR($B238="",$C238="",$D238="",$E238="",$F238="",$G238="",$H238="",$I238="",$J238="",$K238="",$L238=""),"",IF($B238="Female",1/(1+EXP(-SUMPRODUCT(Engine!$C$7426:$C$7457,INDIRECT("Coefficients!$BZ$2:$BZ$33")))),1/(1+EXP(-SUMPRODUCT(Engine!$C$7426:$C$7457,INDIRECT("Coefficients!$CA$2:$CA$33"))))))</f>
      </c>
      <c r="BC238" s="8">
        <f>IF(OR($B238="",$C238="",$D238="",$E238="",$F238="",$G238="",$H238="",$I238="",$J238="",$K238="",$L238=""),"",IF($B238="Female",1/(1+EXP(-SUMPRODUCT(Engine!$C$7426:$C$7457,INDIRECT("Coefficients!$CB$2:$CB$33")))),1/(1+EXP(-SUMPRODUCT(Engine!$C$7426:$C$7457,INDIRECT("Coefficients!$CC$2:$CC$33"))))))</f>
      </c>
      <c r="BD238" s="8">
        <f>IF(OR($B238="",$C238="",$D238="",$E238="",$F238="",$G238="",$H238="",$I238="",$J238="",$K238="",$L238=""),"",IF($B238="Female",1/(1+EXP(-SUMPRODUCT(Engine!$C$7426:$C$7457,INDIRECT("Coefficients!$CD$2:$CD$33")))),1/(1+EXP(-SUMPRODUCT(Engine!$C$7426:$C$7457,INDIRECT("Coefficients!$CE$2:$CE$33"))))))</f>
      </c>
      <c r="BE238" s="8">
        <f>IF(OR($B238="",$C238="",$D238="",$E238="",$F238="",$G238="",$H238="",$I238="",$J238="",$K238="",$L238=""),"",IF($B238="Female",1/(1+EXP(-SUMPRODUCT(Engine!$C$7426:$C$7457,INDIRECT("Coefficients!$CF$2:$CF$33")))),1/(1+EXP(-SUMPRODUCT(Engine!$C$7426:$C$7457,INDIRECT("Coefficients!$CG$2:$CG$33"))))))</f>
      </c>
      <c r="BF238" s="8">
        <f>IF(OR($B238="",$C238="",$D238="",$E238="",$F238="",$G238="",$H238="",$I238="",$J238="",$K238="",$L238=""),"",IF($B238="Female",1/(1+EXP(-SUMPRODUCT(Engine!$C$7426:$C$7457,INDIRECT("Coefficients!$CH$2:$CH$33")))),1/(1+EXP(-SUMPRODUCT(Engine!$C$7426:$C$7457,INDIRECT("Coefficients!$CI$2:$CI$33"))))))</f>
      </c>
      <c r="BG238" s="8">
        <f>IF(OR($B238="",$C238="",$D238="",$E238="",$F238="",$G238="",$H238="",$I238="",$J238="",$K238="",$L238=""),"",IF($B238="Female",1/(1+EXP(-SUMPRODUCT(Engine!$C$7426:$C$7457,INDIRECT("Coefficients!$CJ$2:$CJ$33")))),1/(1+EXP(-SUMPRODUCT(Engine!$C$7426:$C$7457,INDIRECT("Coefficients!$CK$2:$CK$33"))))))</f>
      </c>
      <c r="BH238" s="8">
        <f>IF(OR($B238="",$C238="",$D238="",$E238="",$F238="",$G238="",$H238="",$I238="",$J238="",$K238="",$L238=""),"",IF($B238="Female",1/(1+EXP(-SUMPRODUCT(Engine!$C$7426:$C$7457,INDIRECT("Coefficients!$CL$2:$CL$33")))),1/(1+EXP(-SUMPRODUCT(Engine!$C$7426:$C$7457,INDIRECT("Coefficients!$CM$2:$CM$33"))))))</f>
      </c>
      <c r="BI238" s="8">
        <f>IF(OR($B238="",$C238="",$D238="",$E238="",$F238="",$G238="",$H238="",$I238="",$J238="",$K238="",$L238=""),"",IF($B238="Female",1/(1+EXP(-SUMPRODUCT(Engine!$C$7426:$C$7457,INDIRECT("Coefficients!$CN$2:$CN$33")))),1/(1+EXP(-SUMPRODUCT(Engine!$C$7426:$C$7457,INDIRECT("Coefficients!$CO$2:$CO$33"))))))</f>
      </c>
      <c r="BJ238" s="8">
        <f>IF(OR($B238="",$C238="",$D238="",$E238="",$F238="",$G238="",$H238="",$I238="",$J238="",$K238="",$L238=""),"",IF($B238="Female",1/(1+EXP(-SUMPRODUCT(Engine!$C$7426:$C$7457,INDIRECT("Coefficients!$CP$2:$CP$33")))),1/(1+EXP(-SUMPRODUCT(Engine!$C$7426:$C$7457,INDIRECT("Coefficients!$CQ$2:$CQ$33"))))))</f>
      </c>
      <c r="BK238" s="8">
        <f>IF(OR($B238="",$C238="",$D238="",$E238="",$F238="",$G238="",$H238="",$I238="",$J238="",$K238="",$L238=""),"",IF($B238="Female",1/(1+EXP(-SUMPRODUCT(Engine!$C$7426:$C$7457,INDIRECT("Coefficients!$CR$2:$CR$33")))),1/(1+EXP(-SUMPRODUCT(Engine!$C$7426:$C$7457,INDIRECT("Coefficients!$CS$2:$CS$33"))))))</f>
      </c>
      <c r="BL238" s="8">
        <f>IF(OR($B238="",$C238="",$D238="",$E238="",$F238="",$G238="",$H238="",$I238="",$J238="",$K238="",$L238=""),"",IF($B238="Female",1/(1+EXP(-SUMPRODUCT(Engine!$C$7426:$C$7457,INDIRECT("Coefficients!$CT$2:$CT$33")))),1/(1+EXP(-SUMPRODUCT(Engine!$C$7426:$C$7457,INDIRECT("Coefficients!$CU$2:$CU$33"))))))</f>
      </c>
      <c r="BM238" s="8">
        <f>IF(OR($B238="",$C238="",$D238="",$E238="",$F238="",$G238="",$H238="",$I238="",$J238="",$K238="",$L238=""),"",IF($B238="Female",1/(1+EXP(-SUMPRODUCT(Engine!$C$7426:$C$7457,INDIRECT("Coefficients!$CV$2:$CV$33")))),1/(1+EXP(-SUMPRODUCT(Engine!$C$7426:$C$7457,INDIRECT("Coefficients!$CW$2:$CW$33"))))))</f>
      </c>
    </row>
    <row r="239" spans="1:65" x14ac:dyDescent="0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8">
        <f>IF(OR($B239="",$C239="",$D239="",$E239="",$F239="",$G239="",$H239="",$I239="",$J239="",$K239="",$L239=""),"",IF($B239="Female",1/(1+EXP(-SUMPRODUCT(Engine!$C$7458:$C$7489,INDIRECT("Coefficients!$B$2:$B$33")))),1/(1+EXP(-SUMPRODUCT(Engine!$C$7458:$C$7489,INDIRECT("Coefficients!$C$2:$C$33"))))))</f>
      </c>
      <c r="Q239" s="8">
        <f>IF(OR($B239="",$C239="",$D239="",$E239="",$F239="",$G239="",$H239="",$I239="",$J239="",$K239="",$L239=""),"",IF($B239="Female",1/(1+EXP(-SUMPRODUCT(Engine!$C$7458:$C$7489,INDIRECT("Coefficients!$D$2:$D$33")))),1/(1+EXP(-SUMPRODUCT(Engine!$C$7458:$C$7489,INDIRECT("Coefficients!$E$2:$E$33"))))))</f>
      </c>
      <c r="R239" s="8">
        <f>IF(OR($B239="",$C239="",$D239="",$E239="",$F239="",$G239="",$H239="",$I239="",$J239="",$K239="",$L239=""),"",IF($B239="Female",1/(1+EXP(-SUMPRODUCT(Engine!$C$7458:$C$7489,INDIRECT("Coefficients!$F$2:$F$33")))),1/(1+EXP(-SUMPRODUCT(Engine!$C$7458:$C$7489,INDIRECT("Coefficients!$G$2:$G$33"))))))</f>
      </c>
      <c r="S239" s="8">
        <f>IF(OR($B239="",$C239="",$D239="",$E239="",$F239="",$G239="",$H239="",$I239="",$J239="",$K239="",$L239=""),"",IF($B239="Female",1/(1+EXP(-SUMPRODUCT(Engine!$C$7458:$C$7489,INDIRECT("Coefficients!$H$2:$H$33")))),1/(1+EXP(-SUMPRODUCT(Engine!$C$7458:$C$7489,INDIRECT("Coefficients!$I$2:$I$33"))))))</f>
      </c>
      <c r="T239" s="8">
        <f>IF(OR($B239="",$C239="",$D239="",$E239="",$F239="",$G239="",$H239="",$I239="",$J239="",$K239="",$L239=""),"",IF($B239="Female",1/(1+EXP(-SUMPRODUCT(Engine!$C$7458:$C$7489,INDIRECT("Coefficients!$J$2:$J$33")))),1/(1+EXP(-SUMPRODUCT(Engine!$C$7458:$C$7489,INDIRECT("Coefficients!$K$2:$K$33"))))))</f>
      </c>
      <c r="U239" s="8">
        <f>IF(OR($B239="",$C239="",$D239="",$E239="",$F239="",$G239="",$H239="",$I239="",$J239="",$K239="",$L239=""),"",IF($B239="Female",1/(1+EXP(-SUMPRODUCT(Engine!$C$7458:$C$7489,INDIRECT("Coefficients!$L$2:$L$33")))),1/(1+EXP(-SUMPRODUCT(Engine!$C$7458:$C$7489,INDIRECT("Coefficients!$M$2:$M$33"))))))</f>
      </c>
      <c r="V239" s="8">
        <f>IF(OR($B239="",$C239="",$D239="",$E239="",$F239="",$G239="",$H239="",$I239="",$J239="",$K239="",$L239=""),"",IF($B239="Female",1/(1+EXP(-SUMPRODUCT(Engine!$C$7458:$C$7489,INDIRECT("Coefficients!$N$2:$N$33")))),1/(1+EXP(-SUMPRODUCT(Engine!$C$7458:$C$7489,INDIRECT("Coefficients!$O$2:$O$33"))))))</f>
      </c>
      <c r="W239" s="8">
        <f>IF(OR($B239="",$C239="",$D239="",$E239="",$F239="",$G239="",$H239="",$I239="",$J239="",$K239="",$L239=""),"",IF($B239="Female",1/(1+EXP(-SUMPRODUCT(Engine!$C$7458:$C$7489,INDIRECT("Coefficients!$P$2:$P$33")))),1/(1+EXP(-SUMPRODUCT(Engine!$C$7458:$C$7489,INDIRECT("Coefficients!$Q$2:$Q$33"))))))</f>
      </c>
      <c r="X239" s="8">
        <f>IF(OR($B239="",$C239="",$D239="",$E239="",$F239="",$G239="",$H239="",$I239="",$J239="",$K239="",$L239=""),"",IF($B239="Female",1/(1+EXP(-SUMPRODUCT(Engine!$C$7458:$C$7489,INDIRECT("Coefficients!$R$2:$R$33")))),1/(1+EXP(-SUMPRODUCT(Engine!$C$7458:$C$7489,INDIRECT("Coefficients!$S$2:$S$33"))))))</f>
      </c>
      <c r="Y239" s="8">
        <f>IF(OR($B239="",$C239="",$D239="",$E239="",$F239="",$G239="",$H239="",$I239="",$J239="",$K239="",$L239=""),"",IF($B239="Female",1/(1+EXP(-SUMPRODUCT(Engine!$C$7458:$C$7489,INDIRECT("Coefficients!$T$2:$T$33")))),1/(1+EXP(-SUMPRODUCT(Engine!$C$7458:$C$7489,INDIRECT("Coefficients!$U$2:$U$33"))))))</f>
      </c>
      <c r="Z239" s="8">
        <f>IF(OR($B239="",$C239="",$D239="",$E239="",$F239="",$G239="",$H239="",$I239="",$J239="",$K239="",$L239=""),"",IF($B239="Female",1/(1+EXP(-SUMPRODUCT(Engine!$C$7458:$C$7489,INDIRECT("Coefficients!$V$2:$V$33")))),1/(1+EXP(-SUMPRODUCT(Engine!$C$7458:$C$7489,INDIRECT("Coefficients!$W$2:$W$33"))))))</f>
      </c>
      <c r="AA239" s="8">
        <f>IF(OR($B239="",$C239="",$D239="",$E239="",$F239="",$G239="",$H239="",$I239="",$J239="",$K239="",$L239=""),"",IF($B239="Female",1/(1+EXP(-SUMPRODUCT(Engine!$C$7458:$C$7489,INDIRECT("Coefficients!$X$2:$X$33")))),1/(1+EXP(-SUMPRODUCT(Engine!$C$7458:$C$7489,INDIRECT("Coefficients!$Y$2:$Y$33"))))))</f>
      </c>
      <c r="AB239" s="8">
        <f>IF(OR($B239="",$C239="",$D239="",$E239="",$F239="",$G239="",$H239="",$I239="",$J239="",$K239="",$L239=""),"",IF($B239="Female",1/(1+EXP(-SUMPRODUCT(Engine!$C$7458:$C$7489,INDIRECT("Coefficients!$Z$2:$Z$33")))),1/(1+EXP(-SUMPRODUCT(Engine!$C$7458:$C$7489,INDIRECT("Coefficients!$AA$2:$AA$33"))))))</f>
      </c>
      <c r="AC239" s="8">
        <f>IF(OR($B239="",$C239="",$D239="",$E239="",$F239="",$G239="",$H239="",$I239="",$J239="",$K239="",$L239=""),"",IF($B239="Female",1/(1+EXP(-SUMPRODUCT(Engine!$C$7458:$C$7489,INDIRECT("Coefficients!$AB$2:$AB$33")))),1/(1+EXP(-SUMPRODUCT(Engine!$C$7458:$C$7489,INDIRECT("Coefficients!$AC$2:$AC$33"))))))</f>
      </c>
      <c r="AD239" s="8">
        <f>IF(OR($B239="",$C239="",$D239="",$E239="",$F239="",$G239="",$H239="",$I239="",$J239="",$K239="",$L239=""),"",IF($B239="Female",1/(1+EXP(-SUMPRODUCT(Engine!$C$7458:$C$7489,INDIRECT("Coefficients!$AD$2:$AD$33")))),1/(1+EXP(-SUMPRODUCT(Engine!$C$7458:$C$7489,INDIRECT("Coefficients!$AE$2:$AE$33"))))))</f>
      </c>
      <c r="AE239" s="8">
        <f>IF(OR($B239="",$C239="",$D239="",$E239="",$F239="",$G239="",$H239="",$I239="",$J239="",$K239="",$L239=""),"",IF($B239="Female",1/(1+EXP(-SUMPRODUCT(Engine!$C$7458:$C$7489,INDIRECT("Coefficients!$AF$2:$AF$33")))),1/(1+EXP(-SUMPRODUCT(Engine!$C$7458:$C$7489,INDIRECT("Coefficients!$AG$2:$AG$33"))))))</f>
      </c>
      <c r="AF239" s="8">
        <f>IF(OR($B239="",$C239="",$D239="",$E239="",$F239="",$G239="",$H239="",$I239="",$J239="",$K239="",$L239=""),"",IF($B239="Female",1/(1+EXP(-SUMPRODUCT(Engine!$C$7458:$C$7489,INDIRECT("Coefficients!$AH$2:$AH$33")))),1/(1+EXP(-SUMPRODUCT(Engine!$C$7458:$C$7489,INDIRECT("Coefficients!$AI$2:$AI$33"))))))</f>
      </c>
      <c r="AG239" s="8">
        <f>IF(OR($B239="",$C239="",$D239="",$E239="",$F239="",$G239="",$H239="",$I239="",$J239="",$K239="",$L239=""),"",IF($B239="Female",1/(1+EXP(-SUMPRODUCT(Engine!$C$7458:$C$7489,INDIRECT("Coefficients!$AJ$2:$AJ$33")))),1/(1+EXP(-SUMPRODUCT(Engine!$C$7458:$C$7489,INDIRECT("Coefficients!$AK$2:$AK$33"))))))</f>
      </c>
      <c r="AH239" s="8">
        <f>IF(OR($B239="",$C239="",$D239="",$E239="",$F239="",$G239="",$H239="",$I239="",$J239="",$K239="",$L239=""),"",IF($B239="Female",1/(1+EXP(-SUMPRODUCT(Engine!$C$7458:$C$7489,INDIRECT("Coefficients!$AL$2:$AL$33")))),1/(1+EXP(-SUMPRODUCT(Engine!$C$7458:$C$7489,INDIRECT("Coefficients!$AM$2:$AM$33"))))))</f>
      </c>
      <c r="AI239" s="8">
        <f>IF(OR($B239="",$C239="",$D239="",$E239="",$F239="",$G239="",$H239="",$I239="",$J239="",$K239="",$L239=""),"",IF($B239="Female",1/(1+EXP(-SUMPRODUCT(Engine!$C$7458:$C$7489,INDIRECT("Coefficients!$AN$2:$AN$33")))),1/(1+EXP(-SUMPRODUCT(Engine!$C$7458:$C$7489,INDIRECT("Coefficients!$AO$2:$AO$33"))))))</f>
      </c>
      <c r="AJ239" s="8">
        <f>IF(OR($B239="",$C239="",$D239="",$E239="",$F239="",$G239="",$H239="",$I239="",$J239="",$K239="",$L239=""),"",IF($B239="Female",1/(1+EXP(-SUMPRODUCT(Engine!$C$7458:$C$7489,INDIRECT("Coefficients!$AP$2:$AP$33")))),1/(1+EXP(-SUMPRODUCT(Engine!$C$7458:$C$7489,INDIRECT("Coefficients!$AQ$2:$AQ$33"))))))</f>
      </c>
      <c r="AK239" s="8">
        <f>IF(OR($B239="",$C239="",$D239="",$E239="",$F239="",$G239="",$H239="",$I239="",$J239="",$K239="",$L239=""),"",IF($B239="Female",1/(1+EXP(-SUMPRODUCT(Engine!$C$7458:$C$7489,INDIRECT("Coefficients!$AR$2:$AR$33")))),1/(1+EXP(-SUMPRODUCT(Engine!$C$7458:$C$7489,INDIRECT("Coefficients!$AS$2:$AS$33"))))))</f>
      </c>
      <c r="AL239" s="8">
        <f>IF(OR($B239="",$C239="",$D239="",$E239="",$F239="",$G239="",$H239="",$I239="",$J239="",$K239="",$L239=""),"",IF($B239="Female",1/(1+EXP(-SUMPRODUCT(Engine!$C$7458:$C$7489,INDIRECT("Coefficients!$AT$2:$AT$33")))),1/(1+EXP(-SUMPRODUCT(Engine!$C$7458:$C$7489,INDIRECT("Coefficients!$AU$2:$AU$33"))))))</f>
      </c>
      <c r="AM239" s="8">
        <f>IF(OR($B239="",$C239="",$D239="",$E239="",$F239="",$G239="",$H239="",$I239="",$J239="",$K239="",$L239=""),"",IF($B239="Female",1/(1+EXP(-SUMPRODUCT(Engine!$C$7458:$C$7489,INDIRECT("Coefficients!$AV$2:$AV$33")))),1/(1+EXP(-SUMPRODUCT(Engine!$C$7458:$C$7489,INDIRECT("Coefficients!$AW$2:$AW$33"))))))</f>
      </c>
      <c r="AN239" s="8">
        <f>IF(OR($B239="",$C239="",$D239="",$E239="",$F239="",$G239="",$H239="",$I239="",$J239="",$K239="",$L239=""),"",IF($B239="Female",1/(1+EXP(-SUMPRODUCT(Engine!$C$7458:$C$7489,INDIRECT("Coefficients!$AX$2:$AX$33")))),1/(1+EXP(-SUMPRODUCT(Engine!$C$7458:$C$7489,INDIRECT("Coefficients!$AY$2:$AY$33"))))))</f>
      </c>
      <c r="AO239" s="8">
        <f>IF(OR($B239="",$C239="",$D239="",$E239="",$F239="",$G239="",$H239="",$I239="",$J239="",$K239="",$L239=""),"",IF($B239="Female",1/(1+EXP(-SUMPRODUCT(Engine!$C$7458:$C$7489,INDIRECT("Coefficients!$AZ$2:$AZ$33")))),1/(1+EXP(-SUMPRODUCT(Engine!$C$7458:$C$7489,INDIRECT("Coefficients!$BA$2:$BA$33"))))))</f>
      </c>
      <c r="AP239" s="8">
        <f>IF(OR($B239="",$C239="",$D239="",$E239="",$F239="",$G239="",$H239="",$I239="",$J239="",$K239="",$L239=""),"",IF($B239="Female",1/(1+EXP(-SUMPRODUCT(Engine!$C$7458:$C$7489,INDIRECT("Coefficients!$BB$2:$BB$33")))),1/(1+EXP(-SUMPRODUCT(Engine!$C$7458:$C$7489,INDIRECT("Coefficients!$BC$2:$BC$33"))))))</f>
      </c>
      <c r="AQ239" s="8">
        <f>IF(OR($B239="",$C239="",$D239="",$E239="",$F239="",$G239="",$H239="",$I239="",$J239="",$K239="",$L239=""),"",IF($B239="Female",1/(1+EXP(-SUMPRODUCT(Engine!$C$7458:$C$7489,INDIRECT("Coefficients!$BD$2:$BD$33")))),1/(1+EXP(-SUMPRODUCT(Engine!$C$7458:$C$7489,INDIRECT("Coefficients!$BE$2:$BE$33"))))))</f>
      </c>
      <c r="AR239" s="8">
        <f>IF(OR($B239="",$C239="",$D239="",$E239="",$F239="",$G239="",$H239="",$I239="",$J239="",$K239="",$L239=""),"",IF($B239="Female",1/(1+EXP(-SUMPRODUCT(Engine!$C$7458:$C$7489,INDIRECT("Coefficients!$BF$2:$BF$33")))),1/(1+EXP(-SUMPRODUCT(Engine!$C$7458:$C$7489,INDIRECT("Coefficients!$BG$2:$BG$33"))))))</f>
      </c>
      <c r="AS239" s="8">
        <f>IF(OR($B239="",$C239="",$D239="",$E239="",$F239="",$G239="",$H239="",$I239="",$J239="",$K239="",$L239=""),"",IF($B239="Female",1/(1+EXP(-SUMPRODUCT(Engine!$C$7458:$C$7489,INDIRECT("Coefficients!$BH$2:$BH$33")))),1/(1+EXP(-SUMPRODUCT(Engine!$C$7458:$C$7489,INDIRECT("Coefficients!$BI$2:$BI$33"))))))</f>
      </c>
      <c r="AT239" s="8">
        <f>IF(OR($B239="",$C239="",$D239="",$E239="",$F239="",$G239="",$H239="",$I239="",$J239="",$K239="",$L239=""),"",IF($B239="Female",1/(1+EXP(-SUMPRODUCT(Engine!$C$7458:$C$7489,INDIRECT("Coefficients!$BJ$2:$BJ$33")))),1/(1+EXP(-SUMPRODUCT(Engine!$C$7458:$C$7489,INDIRECT("Coefficients!$BK$2:$BK$33"))))))</f>
      </c>
      <c r="AU239" s="8">
        <f>IF(OR($B239="",$C239="",$D239="",$E239="",$F239="",$G239="",$H239="",$I239="",$J239="",$K239="",$L239=""),"",IF($B239="Female",1/(1+EXP(-SUMPRODUCT(Engine!$C$7458:$C$7489,INDIRECT("Coefficients!$BL$2:$BL$33")))),1/(1+EXP(-SUMPRODUCT(Engine!$C$7458:$C$7489,INDIRECT("Coefficients!$BM$2:$BM$33"))))))</f>
      </c>
      <c r="AV239" s="8">
        <f>IF(OR($B239="",$C239="",$D239="",$E239="",$F239="",$G239="",$H239="",$I239="",$J239="",$K239="",$L239=""),"",IF($B239="Female",1/(1+EXP(-SUMPRODUCT(Engine!$C$7458:$C$7489,INDIRECT("Coefficients!$BN$2:$BN$33")))),1/(1+EXP(-SUMPRODUCT(Engine!$C$7458:$C$7489,INDIRECT("Coefficients!$BO$2:$BO$33"))))))</f>
      </c>
      <c r="AW239" s="8">
        <f>IF(OR($B239="",$C239="",$D239="",$E239="",$F239="",$G239="",$H239="",$I239="",$J239="",$K239="",$L239=""),"",IF($B239="Female",1/(1+EXP(-SUMPRODUCT(Engine!$C$7458:$C$7489,INDIRECT("Coefficients!$BP$2:$BP$33")))),1/(1+EXP(-SUMPRODUCT(Engine!$C$7458:$C$7489,INDIRECT("Coefficients!$BQ$2:$BQ$33"))))))</f>
      </c>
      <c r="AX239" s="8">
        <f>IF(OR($B239="",$C239="",$D239="",$E239="",$F239="",$G239="",$H239="",$I239="",$J239="",$K239="",$L239=""),"",IF($B239="Female",1/(1+EXP(-SUMPRODUCT(Engine!$C$7458:$C$7489,INDIRECT("Coefficients!$BR$2:$BR$33")))),1/(1+EXP(-SUMPRODUCT(Engine!$C$7458:$C$7489,INDIRECT("Coefficients!$BS$2:$BS$33"))))))</f>
      </c>
      <c r="AY239" s="8">
        <f>IF(OR($B239="",$C239="",$D239="",$E239="",$F239="",$G239="",$H239="",$I239="",$J239="",$K239="",$L239=""),"",IF($B239="Female",1/(1+EXP(-SUMPRODUCT(Engine!$C$7458:$C$7489,INDIRECT("Coefficients!$BT$2:$BT$33")))),1/(1+EXP(-SUMPRODUCT(Engine!$C$7458:$C$7489,INDIRECT("Coefficients!$BU$2:$BU$33"))))))</f>
      </c>
      <c r="AZ239" s="8">
        <f>IF(OR($B239="",$C239="",$D239="",$E239="",$F239="",$G239="",$H239="",$I239="",$J239="",$K239="",$L239=""),"",IF($B239="Female",1/(1+EXP(-SUMPRODUCT(Engine!$C$7458:$C$7489,INDIRECT("Coefficients!$BV$2:$BV$33")))),1/(1+EXP(-SUMPRODUCT(Engine!$C$7458:$C$7489,INDIRECT("Coefficients!$BW$2:$BW$33"))))))</f>
      </c>
      <c r="BA239" s="8">
        <f>IF(OR($B239="",$C239="",$D239="",$E239="",$F239="",$G239="",$H239="",$I239="",$J239="",$K239="",$L239=""),"",IF($B239="Female",1/(1+EXP(-SUMPRODUCT(Engine!$C$7458:$C$7489,INDIRECT("Coefficients!$BX$2:$BX$33")))),1/(1+EXP(-SUMPRODUCT(Engine!$C$7458:$C$7489,INDIRECT("Coefficients!$BY$2:$BY$33"))))))</f>
      </c>
      <c r="BB239" s="8">
        <f>IF(OR($B239="",$C239="",$D239="",$E239="",$F239="",$G239="",$H239="",$I239="",$J239="",$K239="",$L239=""),"",IF($B239="Female",1/(1+EXP(-SUMPRODUCT(Engine!$C$7458:$C$7489,INDIRECT("Coefficients!$BZ$2:$BZ$33")))),1/(1+EXP(-SUMPRODUCT(Engine!$C$7458:$C$7489,INDIRECT("Coefficients!$CA$2:$CA$33"))))))</f>
      </c>
      <c r="BC239" s="8">
        <f>IF(OR($B239="",$C239="",$D239="",$E239="",$F239="",$G239="",$H239="",$I239="",$J239="",$K239="",$L239=""),"",IF($B239="Female",1/(1+EXP(-SUMPRODUCT(Engine!$C$7458:$C$7489,INDIRECT("Coefficients!$CB$2:$CB$33")))),1/(1+EXP(-SUMPRODUCT(Engine!$C$7458:$C$7489,INDIRECT("Coefficients!$CC$2:$CC$33"))))))</f>
      </c>
      <c r="BD239" s="8">
        <f>IF(OR($B239="",$C239="",$D239="",$E239="",$F239="",$G239="",$H239="",$I239="",$J239="",$K239="",$L239=""),"",IF($B239="Female",1/(1+EXP(-SUMPRODUCT(Engine!$C$7458:$C$7489,INDIRECT("Coefficients!$CD$2:$CD$33")))),1/(1+EXP(-SUMPRODUCT(Engine!$C$7458:$C$7489,INDIRECT("Coefficients!$CE$2:$CE$33"))))))</f>
      </c>
      <c r="BE239" s="8">
        <f>IF(OR($B239="",$C239="",$D239="",$E239="",$F239="",$G239="",$H239="",$I239="",$J239="",$K239="",$L239=""),"",IF($B239="Female",1/(1+EXP(-SUMPRODUCT(Engine!$C$7458:$C$7489,INDIRECT("Coefficients!$CF$2:$CF$33")))),1/(1+EXP(-SUMPRODUCT(Engine!$C$7458:$C$7489,INDIRECT("Coefficients!$CG$2:$CG$33"))))))</f>
      </c>
      <c r="BF239" s="8">
        <f>IF(OR($B239="",$C239="",$D239="",$E239="",$F239="",$G239="",$H239="",$I239="",$J239="",$K239="",$L239=""),"",IF($B239="Female",1/(1+EXP(-SUMPRODUCT(Engine!$C$7458:$C$7489,INDIRECT("Coefficients!$CH$2:$CH$33")))),1/(1+EXP(-SUMPRODUCT(Engine!$C$7458:$C$7489,INDIRECT("Coefficients!$CI$2:$CI$33"))))))</f>
      </c>
      <c r="BG239" s="8">
        <f>IF(OR($B239="",$C239="",$D239="",$E239="",$F239="",$G239="",$H239="",$I239="",$J239="",$K239="",$L239=""),"",IF($B239="Female",1/(1+EXP(-SUMPRODUCT(Engine!$C$7458:$C$7489,INDIRECT("Coefficients!$CJ$2:$CJ$33")))),1/(1+EXP(-SUMPRODUCT(Engine!$C$7458:$C$7489,INDIRECT("Coefficients!$CK$2:$CK$33"))))))</f>
      </c>
      <c r="BH239" s="8">
        <f>IF(OR($B239="",$C239="",$D239="",$E239="",$F239="",$G239="",$H239="",$I239="",$J239="",$K239="",$L239=""),"",IF($B239="Female",1/(1+EXP(-SUMPRODUCT(Engine!$C$7458:$C$7489,INDIRECT("Coefficients!$CL$2:$CL$33")))),1/(1+EXP(-SUMPRODUCT(Engine!$C$7458:$C$7489,INDIRECT("Coefficients!$CM$2:$CM$33"))))))</f>
      </c>
      <c r="BI239" s="8">
        <f>IF(OR($B239="",$C239="",$D239="",$E239="",$F239="",$G239="",$H239="",$I239="",$J239="",$K239="",$L239=""),"",IF($B239="Female",1/(1+EXP(-SUMPRODUCT(Engine!$C$7458:$C$7489,INDIRECT("Coefficients!$CN$2:$CN$33")))),1/(1+EXP(-SUMPRODUCT(Engine!$C$7458:$C$7489,INDIRECT("Coefficients!$CO$2:$CO$33"))))))</f>
      </c>
      <c r="BJ239" s="8">
        <f>IF(OR($B239="",$C239="",$D239="",$E239="",$F239="",$G239="",$H239="",$I239="",$J239="",$K239="",$L239=""),"",IF($B239="Female",1/(1+EXP(-SUMPRODUCT(Engine!$C$7458:$C$7489,INDIRECT("Coefficients!$CP$2:$CP$33")))),1/(1+EXP(-SUMPRODUCT(Engine!$C$7458:$C$7489,INDIRECT("Coefficients!$CQ$2:$CQ$33"))))))</f>
      </c>
      <c r="BK239" s="8">
        <f>IF(OR($B239="",$C239="",$D239="",$E239="",$F239="",$G239="",$H239="",$I239="",$J239="",$K239="",$L239=""),"",IF($B239="Female",1/(1+EXP(-SUMPRODUCT(Engine!$C$7458:$C$7489,INDIRECT("Coefficients!$CR$2:$CR$33")))),1/(1+EXP(-SUMPRODUCT(Engine!$C$7458:$C$7489,INDIRECT("Coefficients!$CS$2:$CS$33"))))))</f>
      </c>
      <c r="BL239" s="8">
        <f>IF(OR($B239="",$C239="",$D239="",$E239="",$F239="",$G239="",$H239="",$I239="",$J239="",$K239="",$L239=""),"",IF($B239="Female",1/(1+EXP(-SUMPRODUCT(Engine!$C$7458:$C$7489,INDIRECT("Coefficients!$CT$2:$CT$33")))),1/(1+EXP(-SUMPRODUCT(Engine!$C$7458:$C$7489,INDIRECT("Coefficients!$CU$2:$CU$33"))))))</f>
      </c>
      <c r="BM239" s="8">
        <f>IF(OR($B239="",$C239="",$D239="",$E239="",$F239="",$G239="",$H239="",$I239="",$J239="",$K239="",$L239=""),"",IF($B239="Female",1/(1+EXP(-SUMPRODUCT(Engine!$C$7458:$C$7489,INDIRECT("Coefficients!$CV$2:$CV$33")))),1/(1+EXP(-SUMPRODUCT(Engine!$C$7458:$C$7489,INDIRECT("Coefficients!$CW$2:$CW$33"))))))</f>
      </c>
    </row>
    <row r="240" spans="1:65" x14ac:dyDescent="0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8">
        <f>IF(OR($B240="",$C240="",$D240="",$E240="",$F240="",$G240="",$H240="",$I240="",$J240="",$K240="",$L240=""),"",IF($B240="Female",1/(1+EXP(-SUMPRODUCT(Engine!$C$7490:$C$7521,INDIRECT("Coefficients!$B$2:$B$33")))),1/(1+EXP(-SUMPRODUCT(Engine!$C$7490:$C$7521,INDIRECT("Coefficients!$C$2:$C$33"))))))</f>
      </c>
      <c r="Q240" s="8">
        <f>IF(OR($B240="",$C240="",$D240="",$E240="",$F240="",$G240="",$H240="",$I240="",$J240="",$K240="",$L240=""),"",IF($B240="Female",1/(1+EXP(-SUMPRODUCT(Engine!$C$7490:$C$7521,INDIRECT("Coefficients!$D$2:$D$33")))),1/(1+EXP(-SUMPRODUCT(Engine!$C$7490:$C$7521,INDIRECT("Coefficients!$E$2:$E$33"))))))</f>
      </c>
      <c r="R240" s="8">
        <f>IF(OR($B240="",$C240="",$D240="",$E240="",$F240="",$G240="",$H240="",$I240="",$J240="",$K240="",$L240=""),"",IF($B240="Female",1/(1+EXP(-SUMPRODUCT(Engine!$C$7490:$C$7521,INDIRECT("Coefficients!$F$2:$F$33")))),1/(1+EXP(-SUMPRODUCT(Engine!$C$7490:$C$7521,INDIRECT("Coefficients!$G$2:$G$33"))))))</f>
      </c>
      <c r="S240" s="8">
        <f>IF(OR($B240="",$C240="",$D240="",$E240="",$F240="",$G240="",$H240="",$I240="",$J240="",$K240="",$L240=""),"",IF($B240="Female",1/(1+EXP(-SUMPRODUCT(Engine!$C$7490:$C$7521,INDIRECT("Coefficients!$H$2:$H$33")))),1/(1+EXP(-SUMPRODUCT(Engine!$C$7490:$C$7521,INDIRECT("Coefficients!$I$2:$I$33"))))))</f>
      </c>
      <c r="T240" s="8">
        <f>IF(OR($B240="",$C240="",$D240="",$E240="",$F240="",$G240="",$H240="",$I240="",$J240="",$K240="",$L240=""),"",IF($B240="Female",1/(1+EXP(-SUMPRODUCT(Engine!$C$7490:$C$7521,INDIRECT("Coefficients!$J$2:$J$33")))),1/(1+EXP(-SUMPRODUCT(Engine!$C$7490:$C$7521,INDIRECT("Coefficients!$K$2:$K$33"))))))</f>
      </c>
      <c r="U240" s="8">
        <f>IF(OR($B240="",$C240="",$D240="",$E240="",$F240="",$G240="",$H240="",$I240="",$J240="",$K240="",$L240=""),"",IF($B240="Female",1/(1+EXP(-SUMPRODUCT(Engine!$C$7490:$C$7521,INDIRECT("Coefficients!$L$2:$L$33")))),1/(1+EXP(-SUMPRODUCT(Engine!$C$7490:$C$7521,INDIRECT("Coefficients!$M$2:$M$33"))))))</f>
      </c>
      <c r="V240" s="8">
        <f>IF(OR($B240="",$C240="",$D240="",$E240="",$F240="",$G240="",$H240="",$I240="",$J240="",$K240="",$L240=""),"",IF($B240="Female",1/(1+EXP(-SUMPRODUCT(Engine!$C$7490:$C$7521,INDIRECT("Coefficients!$N$2:$N$33")))),1/(1+EXP(-SUMPRODUCT(Engine!$C$7490:$C$7521,INDIRECT("Coefficients!$O$2:$O$33"))))))</f>
      </c>
      <c r="W240" s="8">
        <f>IF(OR($B240="",$C240="",$D240="",$E240="",$F240="",$G240="",$H240="",$I240="",$J240="",$K240="",$L240=""),"",IF($B240="Female",1/(1+EXP(-SUMPRODUCT(Engine!$C$7490:$C$7521,INDIRECT("Coefficients!$P$2:$P$33")))),1/(1+EXP(-SUMPRODUCT(Engine!$C$7490:$C$7521,INDIRECT("Coefficients!$Q$2:$Q$33"))))))</f>
      </c>
      <c r="X240" s="8">
        <f>IF(OR($B240="",$C240="",$D240="",$E240="",$F240="",$G240="",$H240="",$I240="",$J240="",$K240="",$L240=""),"",IF($B240="Female",1/(1+EXP(-SUMPRODUCT(Engine!$C$7490:$C$7521,INDIRECT("Coefficients!$R$2:$R$33")))),1/(1+EXP(-SUMPRODUCT(Engine!$C$7490:$C$7521,INDIRECT("Coefficients!$S$2:$S$33"))))))</f>
      </c>
      <c r="Y240" s="8">
        <f>IF(OR($B240="",$C240="",$D240="",$E240="",$F240="",$G240="",$H240="",$I240="",$J240="",$K240="",$L240=""),"",IF($B240="Female",1/(1+EXP(-SUMPRODUCT(Engine!$C$7490:$C$7521,INDIRECT("Coefficients!$T$2:$T$33")))),1/(1+EXP(-SUMPRODUCT(Engine!$C$7490:$C$7521,INDIRECT("Coefficients!$U$2:$U$33"))))))</f>
      </c>
      <c r="Z240" s="8">
        <f>IF(OR($B240="",$C240="",$D240="",$E240="",$F240="",$G240="",$H240="",$I240="",$J240="",$K240="",$L240=""),"",IF($B240="Female",1/(1+EXP(-SUMPRODUCT(Engine!$C$7490:$C$7521,INDIRECT("Coefficients!$V$2:$V$33")))),1/(1+EXP(-SUMPRODUCT(Engine!$C$7490:$C$7521,INDIRECT("Coefficients!$W$2:$W$33"))))))</f>
      </c>
      <c r="AA240" s="8">
        <f>IF(OR($B240="",$C240="",$D240="",$E240="",$F240="",$G240="",$H240="",$I240="",$J240="",$K240="",$L240=""),"",IF($B240="Female",1/(1+EXP(-SUMPRODUCT(Engine!$C$7490:$C$7521,INDIRECT("Coefficients!$X$2:$X$33")))),1/(1+EXP(-SUMPRODUCT(Engine!$C$7490:$C$7521,INDIRECT("Coefficients!$Y$2:$Y$33"))))))</f>
      </c>
      <c r="AB240" s="8">
        <f>IF(OR($B240="",$C240="",$D240="",$E240="",$F240="",$G240="",$H240="",$I240="",$J240="",$K240="",$L240=""),"",IF($B240="Female",1/(1+EXP(-SUMPRODUCT(Engine!$C$7490:$C$7521,INDIRECT("Coefficients!$Z$2:$Z$33")))),1/(1+EXP(-SUMPRODUCT(Engine!$C$7490:$C$7521,INDIRECT("Coefficients!$AA$2:$AA$33"))))))</f>
      </c>
      <c r="AC240" s="8">
        <f>IF(OR($B240="",$C240="",$D240="",$E240="",$F240="",$G240="",$H240="",$I240="",$J240="",$K240="",$L240=""),"",IF($B240="Female",1/(1+EXP(-SUMPRODUCT(Engine!$C$7490:$C$7521,INDIRECT("Coefficients!$AB$2:$AB$33")))),1/(1+EXP(-SUMPRODUCT(Engine!$C$7490:$C$7521,INDIRECT("Coefficients!$AC$2:$AC$33"))))))</f>
      </c>
      <c r="AD240" s="8">
        <f>IF(OR($B240="",$C240="",$D240="",$E240="",$F240="",$G240="",$H240="",$I240="",$J240="",$K240="",$L240=""),"",IF($B240="Female",1/(1+EXP(-SUMPRODUCT(Engine!$C$7490:$C$7521,INDIRECT("Coefficients!$AD$2:$AD$33")))),1/(1+EXP(-SUMPRODUCT(Engine!$C$7490:$C$7521,INDIRECT("Coefficients!$AE$2:$AE$33"))))))</f>
      </c>
      <c r="AE240" s="8">
        <f>IF(OR($B240="",$C240="",$D240="",$E240="",$F240="",$G240="",$H240="",$I240="",$J240="",$K240="",$L240=""),"",IF($B240="Female",1/(1+EXP(-SUMPRODUCT(Engine!$C$7490:$C$7521,INDIRECT("Coefficients!$AF$2:$AF$33")))),1/(1+EXP(-SUMPRODUCT(Engine!$C$7490:$C$7521,INDIRECT("Coefficients!$AG$2:$AG$33"))))))</f>
      </c>
      <c r="AF240" s="8">
        <f>IF(OR($B240="",$C240="",$D240="",$E240="",$F240="",$G240="",$H240="",$I240="",$J240="",$K240="",$L240=""),"",IF($B240="Female",1/(1+EXP(-SUMPRODUCT(Engine!$C$7490:$C$7521,INDIRECT("Coefficients!$AH$2:$AH$33")))),1/(1+EXP(-SUMPRODUCT(Engine!$C$7490:$C$7521,INDIRECT("Coefficients!$AI$2:$AI$33"))))))</f>
      </c>
      <c r="AG240" s="8">
        <f>IF(OR($B240="",$C240="",$D240="",$E240="",$F240="",$G240="",$H240="",$I240="",$J240="",$K240="",$L240=""),"",IF($B240="Female",1/(1+EXP(-SUMPRODUCT(Engine!$C$7490:$C$7521,INDIRECT("Coefficients!$AJ$2:$AJ$33")))),1/(1+EXP(-SUMPRODUCT(Engine!$C$7490:$C$7521,INDIRECT("Coefficients!$AK$2:$AK$33"))))))</f>
      </c>
      <c r="AH240" s="8">
        <f>IF(OR($B240="",$C240="",$D240="",$E240="",$F240="",$G240="",$H240="",$I240="",$J240="",$K240="",$L240=""),"",IF($B240="Female",1/(1+EXP(-SUMPRODUCT(Engine!$C$7490:$C$7521,INDIRECT("Coefficients!$AL$2:$AL$33")))),1/(1+EXP(-SUMPRODUCT(Engine!$C$7490:$C$7521,INDIRECT("Coefficients!$AM$2:$AM$33"))))))</f>
      </c>
      <c r="AI240" s="8">
        <f>IF(OR($B240="",$C240="",$D240="",$E240="",$F240="",$G240="",$H240="",$I240="",$J240="",$K240="",$L240=""),"",IF($B240="Female",1/(1+EXP(-SUMPRODUCT(Engine!$C$7490:$C$7521,INDIRECT("Coefficients!$AN$2:$AN$33")))),1/(1+EXP(-SUMPRODUCT(Engine!$C$7490:$C$7521,INDIRECT("Coefficients!$AO$2:$AO$33"))))))</f>
      </c>
      <c r="AJ240" s="8">
        <f>IF(OR($B240="",$C240="",$D240="",$E240="",$F240="",$G240="",$H240="",$I240="",$J240="",$K240="",$L240=""),"",IF($B240="Female",1/(1+EXP(-SUMPRODUCT(Engine!$C$7490:$C$7521,INDIRECT("Coefficients!$AP$2:$AP$33")))),1/(1+EXP(-SUMPRODUCT(Engine!$C$7490:$C$7521,INDIRECT("Coefficients!$AQ$2:$AQ$33"))))))</f>
      </c>
      <c r="AK240" s="8">
        <f>IF(OR($B240="",$C240="",$D240="",$E240="",$F240="",$G240="",$H240="",$I240="",$J240="",$K240="",$L240=""),"",IF($B240="Female",1/(1+EXP(-SUMPRODUCT(Engine!$C$7490:$C$7521,INDIRECT("Coefficients!$AR$2:$AR$33")))),1/(1+EXP(-SUMPRODUCT(Engine!$C$7490:$C$7521,INDIRECT("Coefficients!$AS$2:$AS$33"))))))</f>
      </c>
      <c r="AL240" s="8">
        <f>IF(OR($B240="",$C240="",$D240="",$E240="",$F240="",$G240="",$H240="",$I240="",$J240="",$K240="",$L240=""),"",IF($B240="Female",1/(1+EXP(-SUMPRODUCT(Engine!$C$7490:$C$7521,INDIRECT("Coefficients!$AT$2:$AT$33")))),1/(1+EXP(-SUMPRODUCT(Engine!$C$7490:$C$7521,INDIRECT("Coefficients!$AU$2:$AU$33"))))))</f>
      </c>
      <c r="AM240" s="8">
        <f>IF(OR($B240="",$C240="",$D240="",$E240="",$F240="",$G240="",$H240="",$I240="",$J240="",$K240="",$L240=""),"",IF($B240="Female",1/(1+EXP(-SUMPRODUCT(Engine!$C$7490:$C$7521,INDIRECT("Coefficients!$AV$2:$AV$33")))),1/(1+EXP(-SUMPRODUCT(Engine!$C$7490:$C$7521,INDIRECT("Coefficients!$AW$2:$AW$33"))))))</f>
      </c>
      <c r="AN240" s="8">
        <f>IF(OR($B240="",$C240="",$D240="",$E240="",$F240="",$G240="",$H240="",$I240="",$J240="",$K240="",$L240=""),"",IF($B240="Female",1/(1+EXP(-SUMPRODUCT(Engine!$C$7490:$C$7521,INDIRECT("Coefficients!$AX$2:$AX$33")))),1/(1+EXP(-SUMPRODUCT(Engine!$C$7490:$C$7521,INDIRECT("Coefficients!$AY$2:$AY$33"))))))</f>
      </c>
      <c r="AO240" s="8">
        <f>IF(OR($B240="",$C240="",$D240="",$E240="",$F240="",$G240="",$H240="",$I240="",$J240="",$K240="",$L240=""),"",IF($B240="Female",1/(1+EXP(-SUMPRODUCT(Engine!$C$7490:$C$7521,INDIRECT("Coefficients!$AZ$2:$AZ$33")))),1/(1+EXP(-SUMPRODUCT(Engine!$C$7490:$C$7521,INDIRECT("Coefficients!$BA$2:$BA$33"))))))</f>
      </c>
      <c r="AP240" s="8">
        <f>IF(OR($B240="",$C240="",$D240="",$E240="",$F240="",$G240="",$H240="",$I240="",$J240="",$K240="",$L240=""),"",IF($B240="Female",1/(1+EXP(-SUMPRODUCT(Engine!$C$7490:$C$7521,INDIRECT("Coefficients!$BB$2:$BB$33")))),1/(1+EXP(-SUMPRODUCT(Engine!$C$7490:$C$7521,INDIRECT("Coefficients!$BC$2:$BC$33"))))))</f>
      </c>
      <c r="AQ240" s="8">
        <f>IF(OR($B240="",$C240="",$D240="",$E240="",$F240="",$G240="",$H240="",$I240="",$J240="",$K240="",$L240=""),"",IF($B240="Female",1/(1+EXP(-SUMPRODUCT(Engine!$C$7490:$C$7521,INDIRECT("Coefficients!$BD$2:$BD$33")))),1/(1+EXP(-SUMPRODUCT(Engine!$C$7490:$C$7521,INDIRECT("Coefficients!$BE$2:$BE$33"))))))</f>
      </c>
      <c r="AR240" s="8">
        <f>IF(OR($B240="",$C240="",$D240="",$E240="",$F240="",$G240="",$H240="",$I240="",$J240="",$K240="",$L240=""),"",IF($B240="Female",1/(1+EXP(-SUMPRODUCT(Engine!$C$7490:$C$7521,INDIRECT("Coefficients!$BF$2:$BF$33")))),1/(1+EXP(-SUMPRODUCT(Engine!$C$7490:$C$7521,INDIRECT("Coefficients!$BG$2:$BG$33"))))))</f>
      </c>
      <c r="AS240" s="8">
        <f>IF(OR($B240="",$C240="",$D240="",$E240="",$F240="",$G240="",$H240="",$I240="",$J240="",$K240="",$L240=""),"",IF($B240="Female",1/(1+EXP(-SUMPRODUCT(Engine!$C$7490:$C$7521,INDIRECT("Coefficients!$BH$2:$BH$33")))),1/(1+EXP(-SUMPRODUCT(Engine!$C$7490:$C$7521,INDIRECT("Coefficients!$BI$2:$BI$33"))))))</f>
      </c>
      <c r="AT240" s="8">
        <f>IF(OR($B240="",$C240="",$D240="",$E240="",$F240="",$G240="",$H240="",$I240="",$J240="",$K240="",$L240=""),"",IF($B240="Female",1/(1+EXP(-SUMPRODUCT(Engine!$C$7490:$C$7521,INDIRECT("Coefficients!$BJ$2:$BJ$33")))),1/(1+EXP(-SUMPRODUCT(Engine!$C$7490:$C$7521,INDIRECT("Coefficients!$BK$2:$BK$33"))))))</f>
      </c>
      <c r="AU240" s="8">
        <f>IF(OR($B240="",$C240="",$D240="",$E240="",$F240="",$G240="",$H240="",$I240="",$J240="",$K240="",$L240=""),"",IF($B240="Female",1/(1+EXP(-SUMPRODUCT(Engine!$C$7490:$C$7521,INDIRECT("Coefficients!$BL$2:$BL$33")))),1/(1+EXP(-SUMPRODUCT(Engine!$C$7490:$C$7521,INDIRECT("Coefficients!$BM$2:$BM$33"))))))</f>
      </c>
      <c r="AV240" s="8">
        <f>IF(OR($B240="",$C240="",$D240="",$E240="",$F240="",$G240="",$H240="",$I240="",$J240="",$K240="",$L240=""),"",IF($B240="Female",1/(1+EXP(-SUMPRODUCT(Engine!$C$7490:$C$7521,INDIRECT("Coefficients!$BN$2:$BN$33")))),1/(1+EXP(-SUMPRODUCT(Engine!$C$7490:$C$7521,INDIRECT("Coefficients!$BO$2:$BO$33"))))))</f>
      </c>
      <c r="AW240" s="8">
        <f>IF(OR($B240="",$C240="",$D240="",$E240="",$F240="",$G240="",$H240="",$I240="",$J240="",$K240="",$L240=""),"",IF($B240="Female",1/(1+EXP(-SUMPRODUCT(Engine!$C$7490:$C$7521,INDIRECT("Coefficients!$BP$2:$BP$33")))),1/(1+EXP(-SUMPRODUCT(Engine!$C$7490:$C$7521,INDIRECT("Coefficients!$BQ$2:$BQ$33"))))))</f>
      </c>
      <c r="AX240" s="8">
        <f>IF(OR($B240="",$C240="",$D240="",$E240="",$F240="",$G240="",$H240="",$I240="",$J240="",$K240="",$L240=""),"",IF($B240="Female",1/(1+EXP(-SUMPRODUCT(Engine!$C$7490:$C$7521,INDIRECT("Coefficients!$BR$2:$BR$33")))),1/(1+EXP(-SUMPRODUCT(Engine!$C$7490:$C$7521,INDIRECT("Coefficients!$BS$2:$BS$33"))))))</f>
      </c>
      <c r="AY240" s="8">
        <f>IF(OR($B240="",$C240="",$D240="",$E240="",$F240="",$G240="",$H240="",$I240="",$J240="",$K240="",$L240=""),"",IF($B240="Female",1/(1+EXP(-SUMPRODUCT(Engine!$C$7490:$C$7521,INDIRECT("Coefficients!$BT$2:$BT$33")))),1/(1+EXP(-SUMPRODUCT(Engine!$C$7490:$C$7521,INDIRECT("Coefficients!$BU$2:$BU$33"))))))</f>
      </c>
      <c r="AZ240" s="8">
        <f>IF(OR($B240="",$C240="",$D240="",$E240="",$F240="",$G240="",$H240="",$I240="",$J240="",$K240="",$L240=""),"",IF($B240="Female",1/(1+EXP(-SUMPRODUCT(Engine!$C$7490:$C$7521,INDIRECT("Coefficients!$BV$2:$BV$33")))),1/(1+EXP(-SUMPRODUCT(Engine!$C$7490:$C$7521,INDIRECT("Coefficients!$BW$2:$BW$33"))))))</f>
      </c>
      <c r="BA240" s="8">
        <f>IF(OR($B240="",$C240="",$D240="",$E240="",$F240="",$G240="",$H240="",$I240="",$J240="",$K240="",$L240=""),"",IF($B240="Female",1/(1+EXP(-SUMPRODUCT(Engine!$C$7490:$C$7521,INDIRECT("Coefficients!$BX$2:$BX$33")))),1/(1+EXP(-SUMPRODUCT(Engine!$C$7490:$C$7521,INDIRECT("Coefficients!$BY$2:$BY$33"))))))</f>
      </c>
      <c r="BB240" s="8">
        <f>IF(OR($B240="",$C240="",$D240="",$E240="",$F240="",$G240="",$H240="",$I240="",$J240="",$K240="",$L240=""),"",IF($B240="Female",1/(1+EXP(-SUMPRODUCT(Engine!$C$7490:$C$7521,INDIRECT("Coefficients!$BZ$2:$BZ$33")))),1/(1+EXP(-SUMPRODUCT(Engine!$C$7490:$C$7521,INDIRECT("Coefficients!$CA$2:$CA$33"))))))</f>
      </c>
      <c r="BC240" s="8">
        <f>IF(OR($B240="",$C240="",$D240="",$E240="",$F240="",$G240="",$H240="",$I240="",$J240="",$K240="",$L240=""),"",IF($B240="Female",1/(1+EXP(-SUMPRODUCT(Engine!$C$7490:$C$7521,INDIRECT("Coefficients!$CB$2:$CB$33")))),1/(1+EXP(-SUMPRODUCT(Engine!$C$7490:$C$7521,INDIRECT("Coefficients!$CC$2:$CC$33"))))))</f>
      </c>
      <c r="BD240" s="8">
        <f>IF(OR($B240="",$C240="",$D240="",$E240="",$F240="",$G240="",$H240="",$I240="",$J240="",$K240="",$L240=""),"",IF($B240="Female",1/(1+EXP(-SUMPRODUCT(Engine!$C$7490:$C$7521,INDIRECT("Coefficients!$CD$2:$CD$33")))),1/(1+EXP(-SUMPRODUCT(Engine!$C$7490:$C$7521,INDIRECT("Coefficients!$CE$2:$CE$33"))))))</f>
      </c>
      <c r="BE240" s="8">
        <f>IF(OR($B240="",$C240="",$D240="",$E240="",$F240="",$G240="",$H240="",$I240="",$J240="",$K240="",$L240=""),"",IF($B240="Female",1/(1+EXP(-SUMPRODUCT(Engine!$C$7490:$C$7521,INDIRECT("Coefficients!$CF$2:$CF$33")))),1/(1+EXP(-SUMPRODUCT(Engine!$C$7490:$C$7521,INDIRECT("Coefficients!$CG$2:$CG$33"))))))</f>
      </c>
      <c r="BF240" s="8">
        <f>IF(OR($B240="",$C240="",$D240="",$E240="",$F240="",$G240="",$H240="",$I240="",$J240="",$K240="",$L240=""),"",IF($B240="Female",1/(1+EXP(-SUMPRODUCT(Engine!$C$7490:$C$7521,INDIRECT("Coefficients!$CH$2:$CH$33")))),1/(1+EXP(-SUMPRODUCT(Engine!$C$7490:$C$7521,INDIRECT("Coefficients!$CI$2:$CI$33"))))))</f>
      </c>
      <c r="BG240" s="8">
        <f>IF(OR($B240="",$C240="",$D240="",$E240="",$F240="",$G240="",$H240="",$I240="",$J240="",$K240="",$L240=""),"",IF($B240="Female",1/(1+EXP(-SUMPRODUCT(Engine!$C$7490:$C$7521,INDIRECT("Coefficients!$CJ$2:$CJ$33")))),1/(1+EXP(-SUMPRODUCT(Engine!$C$7490:$C$7521,INDIRECT("Coefficients!$CK$2:$CK$33"))))))</f>
      </c>
      <c r="BH240" s="8">
        <f>IF(OR($B240="",$C240="",$D240="",$E240="",$F240="",$G240="",$H240="",$I240="",$J240="",$K240="",$L240=""),"",IF($B240="Female",1/(1+EXP(-SUMPRODUCT(Engine!$C$7490:$C$7521,INDIRECT("Coefficients!$CL$2:$CL$33")))),1/(1+EXP(-SUMPRODUCT(Engine!$C$7490:$C$7521,INDIRECT("Coefficients!$CM$2:$CM$33"))))))</f>
      </c>
      <c r="BI240" s="8">
        <f>IF(OR($B240="",$C240="",$D240="",$E240="",$F240="",$G240="",$H240="",$I240="",$J240="",$K240="",$L240=""),"",IF($B240="Female",1/(1+EXP(-SUMPRODUCT(Engine!$C$7490:$C$7521,INDIRECT("Coefficients!$CN$2:$CN$33")))),1/(1+EXP(-SUMPRODUCT(Engine!$C$7490:$C$7521,INDIRECT("Coefficients!$CO$2:$CO$33"))))))</f>
      </c>
      <c r="BJ240" s="8">
        <f>IF(OR($B240="",$C240="",$D240="",$E240="",$F240="",$G240="",$H240="",$I240="",$J240="",$K240="",$L240=""),"",IF($B240="Female",1/(1+EXP(-SUMPRODUCT(Engine!$C$7490:$C$7521,INDIRECT("Coefficients!$CP$2:$CP$33")))),1/(1+EXP(-SUMPRODUCT(Engine!$C$7490:$C$7521,INDIRECT("Coefficients!$CQ$2:$CQ$33"))))))</f>
      </c>
      <c r="BK240" s="8">
        <f>IF(OR($B240="",$C240="",$D240="",$E240="",$F240="",$G240="",$H240="",$I240="",$J240="",$K240="",$L240=""),"",IF($B240="Female",1/(1+EXP(-SUMPRODUCT(Engine!$C$7490:$C$7521,INDIRECT("Coefficients!$CR$2:$CR$33")))),1/(1+EXP(-SUMPRODUCT(Engine!$C$7490:$C$7521,INDIRECT("Coefficients!$CS$2:$CS$33"))))))</f>
      </c>
      <c r="BL240" s="8">
        <f>IF(OR($B240="",$C240="",$D240="",$E240="",$F240="",$G240="",$H240="",$I240="",$J240="",$K240="",$L240=""),"",IF($B240="Female",1/(1+EXP(-SUMPRODUCT(Engine!$C$7490:$C$7521,INDIRECT("Coefficients!$CT$2:$CT$33")))),1/(1+EXP(-SUMPRODUCT(Engine!$C$7490:$C$7521,INDIRECT("Coefficients!$CU$2:$CU$33"))))))</f>
      </c>
      <c r="BM240" s="8">
        <f>IF(OR($B240="",$C240="",$D240="",$E240="",$F240="",$G240="",$H240="",$I240="",$J240="",$K240="",$L240=""),"",IF($B240="Female",1/(1+EXP(-SUMPRODUCT(Engine!$C$7490:$C$7521,INDIRECT("Coefficients!$CV$2:$CV$33")))),1/(1+EXP(-SUMPRODUCT(Engine!$C$7490:$C$7521,INDIRECT("Coefficients!$CW$2:$CW$33"))))))</f>
      </c>
    </row>
    <row r="241" spans="1:65" x14ac:dyDescent="0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8">
        <f>IF(OR($B241="",$C241="",$D241="",$E241="",$F241="",$G241="",$H241="",$I241="",$J241="",$K241="",$L241=""),"",IF($B241="Female",1/(1+EXP(-SUMPRODUCT(Engine!$C$7522:$C$7553,INDIRECT("Coefficients!$B$2:$B$33")))),1/(1+EXP(-SUMPRODUCT(Engine!$C$7522:$C$7553,INDIRECT("Coefficients!$C$2:$C$33"))))))</f>
      </c>
      <c r="Q241" s="8">
        <f>IF(OR($B241="",$C241="",$D241="",$E241="",$F241="",$G241="",$H241="",$I241="",$J241="",$K241="",$L241=""),"",IF($B241="Female",1/(1+EXP(-SUMPRODUCT(Engine!$C$7522:$C$7553,INDIRECT("Coefficients!$D$2:$D$33")))),1/(1+EXP(-SUMPRODUCT(Engine!$C$7522:$C$7553,INDIRECT("Coefficients!$E$2:$E$33"))))))</f>
      </c>
      <c r="R241" s="8">
        <f>IF(OR($B241="",$C241="",$D241="",$E241="",$F241="",$G241="",$H241="",$I241="",$J241="",$K241="",$L241=""),"",IF($B241="Female",1/(1+EXP(-SUMPRODUCT(Engine!$C$7522:$C$7553,INDIRECT("Coefficients!$F$2:$F$33")))),1/(1+EXP(-SUMPRODUCT(Engine!$C$7522:$C$7553,INDIRECT("Coefficients!$G$2:$G$33"))))))</f>
      </c>
      <c r="S241" s="8">
        <f>IF(OR($B241="",$C241="",$D241="",$E241="",$F241="",$G241="",$H241="",$I241="",$J241="",$K241="",$L241=""),"",IF($B241="Female",1/(1+EXP(-SUMPRODUCT(Engine!$C$7522:$C$7553,INDIRECT("Coefficients!$H$2:$H$33")))),1/(1+EXP(-SUMPRODUCT(Engine!$C$7522:$C$7553,INDIRECT("Coefficients!$I$2:$I$33"))))))</f>
      </c>
      <c r="T241" s="8">
        <f>IF(OR($B241="",$C241="",$D241="",$E241="",$F241="",$G241="",$H241="",$I241="",$J241="",$K241="",$L241=""),"",IF($B241="Female",1/(1+EXP(-SUMPRODUCT(Engine!$C$7522:$C$7553,INDIRECT("Coefficients!$J$2:$J$33")))),1/(1+EXP(-SUMPRODUCT(Engine!$C$7522:$C$7553,INDIRECT("Coefficients!$K$2:$K$33"))))))</f>
      </c>
      <c r="U241" s="8">
        <f>IF(OR($B241="",$C241="",$D241="",$E241="",$F241="",$G241="",$H241="",$I241="",$J241="",$K241="",$L241=""),"",IF($B241="Female",1/(1+EXP(-SUMPRODUCT(Engine!$C$7522:$C$7553,INDIRECT("Coefficients!$L$2:$L$33")))),1/(1+EXP(-SUMPRODUCT(Engine!$C$7522:$C$7553,INDIRECT("Coefficients!$M$2:$M$33"))))))</f>
      </c>
      <c r="V241" s="8">
        <f>IF(OR($B241="",$C241="",$D241="",$E241="",$F241="",$G241="",$H241="",$I241="",$J241="",$K241="",$L241=""),"",IF($B241="Female",1/(1+EXP(-SUMPRODUCT(Engine!$C$7522:$C$7553,INDIRECT("Coefficients!$N$2:$N$33")))),1/(1+EXP(-SUMPRODUCT(Engine!$C$7522:$C$7553,INDIRECT("Coefficients!$O$2:$O$33"))))))</f>
      </c>
      <c r="W241" s="8">
        <f>IF(OR($B241="",$C241="",$D241="",$E241="",$F241="",$G241="",$H241="",$I241="",$J241="",$K241="",$L241=""),"",IF($B241="Female",1/(1+EXP(-SUMPRODUCT(Engine!$C$7522:$C$7553,INDIRECT("Coefficients!$P$2:$P$33")))),1/(1+EXP(-SUMPRODUCT(Engine!$C$7522:$C$7553,INDIRECT("Coefficients!$Q$2:$Q$33"))))))</f>
      </c>
      <c r="X241" s="8">
        <f>IF(OR($B241="",$C241="",$D241="",$E241="",$F241="",$G241="",$H241="",$I241="",$J241="",$K241="",$L241=""),"",IF($B241="Female",1/(1+EXP(-SUMPRODUCT(Engine!$C$7522:$C$7553,INDIRECT("Coefficients!$R$2:$R$33")))),1/(1+EXP(-SUMPRODUCT(Engine!$C$7522:$C$7553,INDIRECT("Coefficients!$S$2:$S$33"))))))</f>
      </c>
      <c r="Y241" s="8">
        <f>IF(OR($B241="",$C241="",$D241="",$E241="",$F241="",$G241="",$H241="",$I241="",$J241="",$K241="",$L241=""),"",IF($B241="Female",1/(1+EXP(-SUMPRODUCT(Engine!$C$7522:$C$7553,INDIRECT("Coefficients!$T$2:$T$33")))),1/(1+EXP(-SUMPRODUCT(Engine!$C$7522:$C$7553,INDIRECT("Coefficients!$U$2:$U$33"))))))</f>
      </c>
      <c r="Z241" s="8">
        <f>IF(OR($B241="",$C241="",$D241="",$E241="",$F241="",$G241="",$H241="",$I241="",$J241="",$K241="",$L241=""),"",IF($B241="Female",1/(1+EXP(-SUMPRODUCT(Engine!$C$7522:$C$7553,INDIRECT("Coefficients!$V$2:$V$33")))),1/(1+EXP(-SUMPRODUCT(Engine!$C$7522:$C$7553,INDIRECT("Coefficients!$W$2:$W$33"))))))</f>
      </c>
      <c r="AA241" s="8">
        <f>IF(OR($B241="",$C241="",$D241="",$E241="",$F241="",$G241="",$H241="",$I241="",$J241="",$K241="",$L241=""),"",IF($B241="Female",1/(1+EXP(-SUMPRODUCT(Engine!$C$7522:$C$7553,INDIRECT("Coefficients!$X$2:$X$33")))),1/(1+EXP(-SUMPRODUCT(Engine!$C$7522:$C$7553,INDIRECT("Coefficients!$Y$2:$Y$33"))))))</f>
      </c>
      <c r="AB241" s="8">
        <f>IF(OR($B241="",$C241="",$D241="",$E241="",$F241="",$G241="",$H241="",$I241="",$J241="",$K241="",$L241=""),"",IF($B241="Female",1/(1+EXP(-SUMPRODUCT(Engine!$C$7522:$C$7553,INDIRECT("Coefficients!$Z$2:$Z$33")))),1/(1+EXP(-SUMPRODUCT(Engine!$C$7522:$C$7553,INDIRECT("Coefficients!$AA$2:$AA$33"))))))</f>
      </c>
      <c r="AC241" s="8">
        <f>IF(OR($B241="",$C241="",$D241="",$E241="",$F241="",$G241="",$H241="",$I241="",$J241="",$K241="",$L241=""),"",IF($B241="Female",1/(1+EXP(-SUMPRODUCT(Engine!$C$7522:$C$7553,INDIRECT("Coefficients!$AB$2:$AB$33")))),1/(1+EXP(-SUMPRODUCT(Engine!$C$7522:$C$7553,INDIRECT("Coefficients!$AC$2:$AC$33"))))))</f>
      </c>
      <c r="AD241" s="8">
        <f>IF(OR($B241="",$C241="",$D241="",$E241="",$F241="",$G241="",$H241="",$I241="",$J241="",$K241="",$L241=""),"",IF($B241="Female",1/(1+EXP(-SUMPRODUCT(Engine!$C$7522:$C$7553,INDIRECT("Coefficients!$AD$2:$AD$33")))),1/(1+EXP(-SUMPRODUCT(Engine!$C$7522:$C$7553,INDIRECT("Coefficients!$AE$2:$AE$33"))))))</f>
      </c>
      <c r="AE241" s="8">
        <f>IF(OR($B241="",$C241="",$D241="",$E241="",$F241="",$G241="",$H241="",$I241="",$J241="",$K241="",$L241=""),"",IF($B241="Female",1/(1+EXP(-SUMPRODUCT(Engine!$C$7522:$C$7553,INDIRECT("Coefficients!$AF$2:$AF$33")))),1/(1+EXP(-SUMPRODUCT(Engine!$C$7522:$C$7553,INDIRECT("Coefficients!$AG$2:$AG$33"))))))</f>
      </c>
      <c r="AF241" s="8">
        <f>IF(OR($B241="",$C241="",$D241="",$E241="",$F241="",$G241="",$H241="",$I241="",$J241="",$K241="",$L241=""),"",IF($B241="Female",1/(1+EXP(-SUMPRODUCT(Engine!$C$7522:$C$7553,INDIRECT("Coefficients!$AH$2:$AH$33")))),1/(1+EXP(-SUMPRODUCT(Engine!$C$7522:$C$7553,INDIRECT("Coefficients!$AI$2:$AI$33"))))))</f>
      </c>
      <c r="AG241" s="8">
        <f>IF(OR($B241="",$C241="",$D241="",$E241="",$F241="",$G241="",$H241="",$I241="",$J241="",$K241="",$L241=""),"",IF($B241="Female",1/(1+EXP(-SUMPRODUCT(Engine!$C$7522:$C$7553,INDIRECT("Coefficients!$AJ$2:$AJ$33")))),1/(1+EXP(-SUMPRODUCT(Engine!$C$7522:$C$7553,INDIRECT("Coefficients!$AK$2:$AK$33"))))))</f>
      </c>
      <c r="AH241" s="8">
        <f>IF(OR($B241="",$C241="",$D241="",$E241="",$F241="",$G241="",$H241="",$I241="",$J241="",$K241="",$L241=""),"",IF($B241="Female",1/(1+EXP(-SUMPRODUCT(Engine!$C$7522:$C$7553,INDIRECT("Coefficients!$AL$2:$AL$33")))),1/(1+EXP(-SUMPRODUCT(Engine!$C$7522:$C$7553,INDIRECT("Coefficients!$AM$2:$AM$33"))))))</f>
      </c>
      <c r="AI241" s="8">
        <f>IF(OR($B241="",$C241="",$D241="",$E241="",$F241="",$G241="",$H241="",$I241="",$J241="",$K241="",$L241=""),"",IF($B241="Female",1/(1+EXP(-SUMPRODUCT(Engine!$C$7522:$C$7553,INDIRECT("Coefficients!$AN$2:$AN$33")))),1/(1+EXP(-SUMPRODUCT(Engine!$C$7522:$C$7553,INDIRECT("Coefficients!$AO$2:$AO$33"))))))</f>
      </c>
      <c r="AJ241" s="8">
        <f>IF(OR($B241="",$C241="",$D241="",$E241="",$F241="",$G241="",$H241="",$I241="",$J241="",$K241="",$L241=""),"",IF($B241="Female",1/(1+EXP(-SUMPRODUCT(Engine!$C$7522:$C$7553,INDIRECT("Coefficients!$AP$2:$AP$33")))),1/(1+EXP(-SUMPRODUCT(Engine!$C$7522:$C$7553,INDIRECT("Coefficients!$AQ$2:$AQ$33"))))))</f>
      </c>
      <c r="AK241" s="8">
        <f>IF(OR($B241="",$C241="",$D241="",$E241="",$F241="",$G241="",$H241="",$I241="",$J241="",$K241="",$L241=""),"",IF($B241="Female",1/(1+EXP(-SUMPRODUCT(Engine!$C$7522:$C$7553,INDIRECT("Coefficients!$AR$2:$AR$33")))),1/(1+EXP(-SUMPRODUCT(Engine!$C$7522:$C$7553,INDIRECT("Coefficients!$AS$2:$AS$33"))))))</f>
      </c>
      <c r="AL241" s="8">
        <f>IF(OR($B241="",$C241="",$D241="",$E241="",$F241="",$G241="",$H241="",$I241="",$J241="",$K241="",$L241=""),"",IF($B241="Female",1/(1+EXP(-SUMPRODUCT(Engine!$C$7522:$C$7553,INDIRECT("Coefficients!$AT$2:$AT$33")))),1/(1+EXP(-SUMPRODUCT(Engine!$C$7522:$C$7553,INDIRECT("Coefficients!$AU$2:$AU$33"))))))</f>
      </c>
      <c r="AM241" s="8">
        <f>IF(OR($B241="",$C241="",$D241="",$E241="",$F241="",$G241="",$H241="",$I241="",$J241="",$K241="",$L241=""),"",IF($B241="Female",1/(1+EXP(-SUMPRODUCT(Engine!$C$7522:$C$7553,INDIRECT("Coefficients!$AV$2:$AV$33")))),1/(1+EXP(-SUMPRODUCT(Engine!$C$7522:$C$7553,INDIRECT("Coefficients!$AW$2:$AW$33"))))))</f>
      </c>
      <c r="AN241" s="8">
        <f>IF(OR($B241="",$C241="",$D241="",$E241="",$F241="",$G241="",$H241="",$I241="",$J241="",$K241="",$L241=""),"",IF($B241="Female",1/(1+EXP(-SUMPRODUCT(Engine!$C$7522:$C$7553,INDIRECT("Coefficients!$AX$2:$AX$33")))),1/(1+EXP(-SUMPRODUCT(Engine!$C$7522:$C$7553,INDIRECT("Coefficients!$AY$2:$AY$33"))))))</f>
      </c>
      <c r="AO241" s="8">
        <f>IF(OR($B241="",$C241="",$D241="",$E241="",$F241="",$G241="",$H241="",$I241="",$J241="",$K241="",$L241=""),"",IF($B241="Female",1/(1+EXP(-SUMPRODUCT(Engine!$C$7522:$C$7553,INDIRECT("Coefficients!$AZ$2:$AZ$33")))),1/(1+EXP(-SUMPRODUCT(Engine!$C$7522:$C$7553,INDIRECT("Coefficients!$BA$2:$BA$33"))))))</f>
      </c>
      <c r="AP241" s="8">
        <f>IF(OR($B241="",$C241="",$D241="",$E241="",$F241="",$G241="",$H241="",$I241="",$J241="",$K241="",$L241=""),"",IF($B241="Female",1/(1+EXP(-SUMPRODUCT(Engine!$C$7522:$C$7553,INDIRECT("Coefficients!$BB$2:$BB$33")))),1/(1+EXP(-SUMPRODUCT(Engine!$C$7522:$C$7553,INDIRECT("Coefficients!$BC$2:$BC$33"))))))</f>
      </c>
      <c r="AQ241" s="8">
        <f>IF(OR($B241="",$C241="",$D241="",$E241="",$F241="",$G241="",$H241="",$I241="",$J241="",$K241="",$L241=""),"",IF($B241="Female",1/(1+EXP(-SUMPRODUCT(Engine!$C$7522:$C$7553,INDIRECT("Coefficients!$BD$2:$BD$33")))),1/(1+EXP(-SUMPRODUCT(Engine!$C$7522:$C$7553,INDIRECT("Coefficients!$BE$2:$BE$33"))))))</f>
      </c>
      <c r="AR241" s="8">
        <f>IF(OR($B241="",$C241="",$D241="",$E241="",$F241="",$G241="",$H241="",$I241="",$J241="",$K241="",$L241=""),"",IF($B241="Female",1/(1+EXP(-SUMPRODUCT(Engine!$C$7522:$C$7553,INDIRECT("Coefficients!$BF$2:$BF$33")))),1/(1+EXP(-SUMPRODUCT(Engine!$C$7522:$C$7553,INDIRECT("Coefficients!$BG$2:$BG$33"))))))</f>
      </c>
      <c r="AS241" s="8">
        <f>IF(OR($B241="",$C241="",$D241="",$E241="",$F241="",$G241="",$H241="",$I241="",$J241="",$K241="",$L241=""),"",IF($B241="Female",1/(1+EXP(-SUMPRODUCT(Engine!$C$7522:$C$7553,INDIRECT("Coefficients!$BH$2:$BH$33")))),1/(1+EXP(-SUMPRODUCT(Engine!$C$7522:$C$7553,INDIRECT("Coefficients!$BI$2:$BI$33"))))))</f>
      </c>
      <c r="AT241" s="8">
        <f>IF(OR($B241="",$C241="",$D241="",$E241="",$F241="",$G241="",$H241="",$I241="",$J241="",$K241="",$L241=""),"",IF($B241="Female",1/(1+EXP(-SUMPRODUCT(Engine!$C$7522:$C$7553,INDIRECT("Coefficients!$BJ$2:$BJ$33")))),1/(1+EXP(-SUMPRODUCT(Engine!$C$7522:$C$7553,INDIRECT("Coefficients!$BK$2:$BK$33"))))))</f>
      </c>
      <c r="AU241" s="8">
        <f>IF(OR($B241="",$C241="",$D241="",$E241="",$F241="",$G241="",$H241="",$I241="",$J241="",$K241="",$L241=""),"",IF($B241="Female",1/(1+EXP(-SUMPRODUCT(Engine!$C$7522:$C$7553,INDIRECT("Coefficients!$BL$2:$BL$33")))),1/(1+EXP(-SUMPRODUCT(Engine!$C$7522:$C$7553,INDIRECT("Coefficients!$BM$2:$BM$33"))))))</f>
      </c>
      <c r="AV241" s="8">
        <f>IF(OR($B241="",$C241="",$D241="",$E241="",$F241="",$G241="",$H241="",$I241="",$J241="",$K241="",$L241=""),"",IF($B241="Female",1/(1+EXP(-SUMPRODUCT(Engine!$C$7522:$C$7553,INDIRECT("Coefficients!$BN$2:$BN$33")))),1/(1+EXP(-SUMPRODUCT(Engine!$C$7522:$C$7553,INDIRECT("Coefficients!$BO$2:$BO$33"))))))</f>
      </c>
      <c r="AW241" s="8">
        <f>IF(OR($B241="",$C241="",$D241="",$E241="",$F241="",$G241="",$H241="",$I241="",$J241="",$K241="",$L241=""),"",IF($B241="Female",1/(1+EXP(-SUMPRODUCT(Engine!$C$7522:$C$7553,INDIRECT("Coefficients!$BP$2:$BP$33")))),1/(1+EXP(-SUMPRODUCT(Engine!$C$7522:$C$7553,INDIRECT("Coefficients!$BQ$2:$BQ$33"))))))</f>
      </c>
      <c r="AX241" s="8">
        <f>IF(OR($B241="",$C241="",$D241="",$E241="",$F241="",$G241="",$H241="",$I241="",$J241="",$K241="",$L241=""),"",IF($B241="Female",1/(1+EXP(-SUMPRODUCT(Engine!$C$7522:$C$7553,INDIRECT("Coefficients!$BR$2:$BR$33")))),1/(1+EXP(-SUMPRODUCT(Engine!$C$7522:$C$7553,INDIRECT("Coefficients!$BS$2:$BS$33"))))))</f>
      </c>
      <c r="AY241" s="8">
        <f>IF(OR($B241="",$C241="",$D241="",$E241="",$F241="",$G241="",$H241="",$I241="",$J241="",$K241="",$L241=""),"",IF($B241="Female",1/(1+EXP(-SUMPRODUCT(Engine!$C$7522:$C$7553,INDIRECT("Coefficients!$BT$2:$BT$33")))),1/(1+EXP(-SUMPRODUCT(Engine!$C$7522:$C$7553,INDIRECT("Coefficients!$BU$2:$BU$33"))))))</f>
      </c>
      <c r="AZ241" s="8">
        <f>IF(OR($B241="",$C241="",$D241="",$E241="",$F241="",$G241="",$H241="",$I241="",$J241="",$K241="",$L241=""),"",IF($B241="Female",1/(1+EXP(-SUMPRODUCT(Engine!$C$7522:$C$7553,INDIRECT("Coefficients!$BV$2:$BV$33")))),1/(1+EXP(-SUMPRODUCT(Engine!$C$7522:$C$7553,INDIRECT("Coefficients!$BW$2:$BW$33"))))))</f>
      </c>
      <c r="BA241" s="8">
        <f>IF(OR($B241="",$C241="",$D241="",$E241="",$F241="",$G241="",$H241="",$I241="",$J241="",$K241="",$L241=""),"",IF($B241="Female",1/(1+EXP(-SUMPRODUCT(Engine!$C$7522:$C$7553,INDIRECT("Coefficients!$BX$2:$BX$33")))),1/(1+EXP(-SUMPRODUCT(Engine!$C$7522:$C$7553,INDIRECT("Coefficients!$BY$2:$BY$33"))))))</f>
      </c>
      <c r="BB241" s="8">
        <f>IF(OR($B241="",$C241="",$D241="",$E241="",$F241="",$G241="",$H241="",$I241="",$J241="",$K241="",$L241=""),"",IF($B241="Female",1/(1+EXP(-SUMPRODUCT(Engine!$C$7522:$C$7553,INDIRECT("Coefficients!$BZ$2:$BZ$33")))),1/(1+EXP(-SUMPRODUCT(Engine!$C$7522:$C$7553,INDIRECT("Coefficients!$CA$2:$CA$33"))))))</f>
      </c>
      <c r="BC241" s="8">
        <f>IF(OR($B241="",$C241="",$D241="",$E241="",$F241="",$G241="",$H241="",$I241="",$J241="",$K241="",$L241=""),"",IF($B241="Female",1/(1+EXP(-SUMPRODUCT(Engine!$C$7522:$C$7553,INDIRECT("Coefficients!$CB$2:$CB$33")))),1/(1+EXP(-SUMPRODUCT(Engine!$C$7522:$C$7553,INDIRECT("Coefficients!$CC$2:$CC$33"))))))</f>
      </c>
      <c r="BD241" s="8">
        <f>IF(OR($B241="",$C241="",$D241="",$E241="",$F241="",$G241="",$H241="",$I241="",$J241="",$K241="",$L241=""),"",IF($B241="Female",1/(1+EXP(-SUMPRODUCT(Engine!$C$7522:$C$7553,INDIRECT("Coefficients!$CD$2:$CD$33")))),1/(1+EXP(-SUMPRODUCT(Engine!$C$7522:$C$7553,INDIRECT("Coefficients!$CE$2:$CE$33"))))))</f>
      </c>
      <c r="BE241" s="8">
        <f>IF(OR($B241="",$C241="",$D241="",$E241="",$F241="",$G241="",$H241="",$I241="",$J241="",$K241="",$L241=""),"",IF($B241="Female",1/(1+EXP(-SUMPRODUCT(Engine!$C$7522:$C$7553,INDIRECT("Coefficients!$CF$2:$CF$33")))),1/(1+EXP(-SUMPRODUCT(Engine!$C$7522:$C$7553,INDIRECT("Coefficients!$CG$2:$CG$33"))))))</f>
      </c>
      <c r="BF241" s="8">
        <f>IF(OR($B241="",$C241="",$D241="",$E241="",$F241="",$G241="",$H241="",$I241="",$J241="",$K241="",$L241=""),"",IF($B241="Female",1/(1+EXP(-SUMPRODUCT(Engine!$C$7522:$C$7553,INDIRECT("Coefficients!$CH$2:$CH$33")))),1/(1+EXP(-SUMPRODUCT(Engine!$C$7522:$C$7553,INDIRECT("Coefficients!$CI$2:$CI$33"))))))</f>
      </c>
      <c r="BG241" s="8">
        <f>IF(OR($B241="",$C241="",$D241="",$E241="",$F241="",$G241="",$H241="",$I241="",$J241="",$K241="",$L241=""),"",IF($B241="Female",1/(1+EXP(-SUMPRODUCT(Engine!$C$7522:$C$7553,INDIRECT("Coefficients!$CJ$2:$CJ$33")))),1/(1+EXP(-SUMPRODUCT(Engine!$C$7522:$C$7553,INDIRECT("Coefficients!$CK$2:$CK$33"))))))</f>
      </c>
      <c r="BH241" s="8">
        <f>IF(OR($B241="",$C241="",$D241="",$E241="",$F241="",$G241="",$H241="",$I241="",$J241="",$K241="",$L241=""),"",IF($B241="Female",1/(1+EXP(-SUMPRODUCT(Engine!$C$7522:$C$7553,INDIRECT("Coefficients!$CL$2:$CL$33")))),1/(1+EXP(-SUMPRODUCT(Engine!$C$7522:$C$7553,INDIRECT("Coefficients!$CM$2:$CM$33"))))))</f>
      </c>
      <c r="BI241" s="8">
        <f>IF(OR($B241="",$C241="",$D241="",$E241="",$F241="",$G241="",$H241="",$I241="",$J241="",$K241="",$L241=""),"",IF($B241="Female",1/(1+EXP(-SUMPRODUCT(Engine!$C$7522:$C$7553,INDIRECT("Coefficients!$CN$2:$CN$33")))),1/(1+EXP(-SUMPRODUCT(Engine!$C$7522:$C$7553,INDIRECT("Coefficients!$CO$2:$CO$33"))))))</f>
      </c>
      <c r="BJ241" s="8">
        <f>IF(OR($B241="",$C241="",$D241="",$E241="",$F241="",$G241="",$H241="",$I241="",$J241="",$K241="",$L241=""),"",IF($B241="Female",1/(1+EXP(-SUMPRODUCT(Engine!$C$7522:$C$7553,INDIRECT("Coefficients!$CP$2:$CP$33")))),1/(1+EXP(-SUMPRODUCT(Engine!$C$7522:$C$7553,INDIRECT("Coefficients!$CQ$2:$CQ$33"))))))</f>
      </c>
      <c r="BK241" s="8">
        <f>IF(OR($B241="",$C241="",$D241="",$E241="",$F241="",$G241="",$H241="",$I241="",$J241="",$K241="",$L241=""),"",IF($B241="Female",1/(1+EXP(-SUMPRODUCT(Engine!$C$7522:$C$7553,INDIRECT("Coefficients!$CR$2:$CR$33")))),1/(1+EXP(-SUMPRODUCT(Engine!$C$7522:$C$7553,INDIRECT("Coefficients!$CS$2:$CS$33"))))))</f>
      </c>
      <c r="BL241" s="8">
        <f>IF(OR($B241="",$C241="",$D241="",$E241="",$F241="",$G241="",$H241="",$I241="",$J241="",$K241="",$L241=""),"",IF($B241="Female",1/(1+EXP(-SUMPRODUCT(Engine!$C$7522:$C$7553,INDIRECT("Coefficients!$CT$2:$CT$33")))),1/(1+EXP(-SUMPRODUCT(Engine!$C$7522:$C$7553,INDIRECT("Coefficients!$CU$2:$CU$33"))))))</f>
      </c>
      <c r="BM241" s="8">
        <f>IF(OR($B241="",$C241="",$D241="",$E241="",$F241="",$G241="",$H241="",$I241="",$J241="",$K241="",$L241=""),"",IF($B241="Female",1/(1+EXP(-SUMPRODUCT(Engine!$C$7522:$C$7553,INDIRECT("Coefficients!$CV$2:$CV$33")))),1/(1+EXP(-SUMPRODUCT(Engine!$C$7522:$C$7553,INDIRECT("Coefficients!$CW$2:$CW$33"))))))</f>
      </c>
    </row>
    <row r="242" spans="1:65" x14ac:dyDescent="0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8">
        <f>IF(OR($B242="",$C242="",$D242="",$E242="",$F242="",$G242="",$H242="",$I242="",$J242="",$K242="",$L242=""),"",IF($B242="Female",1/(1+EXP(-SUMPRODUCT(Engine!$C$7554:$C$7585,INDIRECT("Coefficients!$B$2:$B$33")))),1/(1+EXP(-SUMPRODUCT(Engine!$C$7554:$C$7585,INDIRECT("Coefficients!$C$2:$C$33"))))))</f>
      </c>
      <c r="Q242" s="8">
        <f>IF(OR($B242="",$C242="",$D242="",$E242="",$F242="",$G242="",$H242="",$I242="",$J242="",$K242="",$L242=""),"",IF($B242="Female",1/(1+EXP(-SUMPRODUCT(Engine!$C$7554:$C$7585,INDIRECT("Coefficients!$D$2:$D$33")))),1/(1+EXP(-SUMPRODUCT(Engine!$C$7554:$C$7585,INDIRECT("Coefficients!$E$2:$E$33"))))))</f>
      </c>
      <c r="R242" s="8">
        <f>IF(OR($B242="",$C242="",$D242="",$E242="",$F242="",$G242="",$H242="",$I242="",$J242="",$K242="",$L242=""),"",IF($B242="Female",1/(1+EXP(-SUMPRODUCT(Engine!$C$7554:$C$7585,INDIRECT("Coefficients!$F$2:$F$33")))),1/(1+EXP(-SUMPRODUCT(Engine!$C$7554:$C$7585,INDIRECT("Coefficients!$G$2:$G$33"))))))</f>
      </c>
      <c r="S242" s="8">
        <f>IF(OR($B242="",$C242="",$D242="",$E242="",$F242="",$G242="",$H242="",$I242="",$J242="",$K242="",$L242=""),"",IF($B242="Female",1/(1+EXP(-SUMPRODUCT(Engine!$C$7554:$C$7585,INDIRECT("Coefficients!$H$2:$H$33")))),1/(1+EXP(-SUMPRODUCT(Engine!$C$7554:$C$7585,INDIRECT("Coefficients!$I$2:$I$33"))))))</f>
      </c>
      <c r="T242" s="8">
        <f>IF(OR($B242="",$C242="",$D242="",$E242="",$F242="",$G242="",$H242="",$I242="",$J242="",$K242="",$L242=""),"",IF($B242="Female",1/(1+EXP(-SUMPRODUCT(Engine!$C$7554:$C$7585,INDIRECT("Coefficients!$J$2:$J$33")))),1/(1+EXP(-SUMPRODUCT(Engine!$C$7554:$C$7585,INDIRECT("Coefficients!$K$2:$K$33"))))))</f>
      </c>
      <c r="U242" s="8">
        <f>IF(OR($B242="",$C242="",$D242="",$E242="",$F242="",$G242="",$H242="",$I242="",$J242="",$K242="",$L242=""),"",IF($B242="Female",1/(1+EXP(-SUMPRODUCT(Engine!$C$7554:$C$7585,INDIRECT("Coefficients!$L$2:$L$33")))),1/(1+EXP(-SUMPRODUCT(Engine!$C$7554:$C$7585,INDIRECT("Coefficients!$M$2:$M$33"))))))</f>
      </c>
      <c r="V242" s="8">
        <f>IF(OR($B242="",$C242="",$D242="",$E242="",$F242="",$G242="",$H242="",$I242="",$J242="",$K242="",$L242=""),"",IF($B242="Female",1/(1+EXP(-SUMPRODUCT(Engine!$C$7554:$C$7585,INDIRECT("Coefficients!$N$2:$N$33")))),1/(1+EXP(-SUMPRODUCT(Engine!$C$7554:$C$7585,INDIRECT("Coefficients!$O$2:$O$33"))))))</f>
      </c>
      <c r="W242" s="8">
        <f>IF(OR($B242="",$C242="",$D242="",$E242="",$F242="",$G242="",$H242="",$I242="",$J242="",$K242="",$L242=""),"",IF($B242="Female",1/(1+EXP(-SUMPRODUCT(Engine!$C$7554:$C$7585,INDIRECT("Coefficients!$P$2:$P$33")))),1/(1+EXP(-SUMPRODUCT(Engine!$C$7554:$C$7585,INDIRECT("Coefficients!$Q$2:$Q$33"))))))</f>
      </c>
      <c r="X242" s="8">
        <f>IF(OR($B242="",$C242="",$D242="",$E242="",$F242="",$G242="",$H242="",$I242="",$J242="",$K242="",$L242=""),"",IF($B242="Female",1/(1+EXP(-SUMPRODUCT(Engine!$C$7554:$C$7585,INDIRECT("Coefficients!$R$2:$R$33")))),1/(1+EXP(-SUMPRODUCT(Engine!$C$7554:$C$7585,INDIRECT("Coefficients!$S$2:$S$33"))))))</f>
      </c>
      <c r="Y242" s="8">
        <f>IF(OR($B242="",$C242="",$D242="",$E242="",$F242="",$G242="",$H242="",$I242="",$J242="",$K242="",$L242=""),"",IF($B242="Female",1/(1+EXP(-SUMPRODUCT(Engine!$C$7554:$C$7585,INDIRECT("Coefficients!$T$2:$T$33")))),1/(1+EXP(-SUMPRODUCT(Engine!$C$7554:$C$7585,INDIRECT("Coefficients!$U$2:$U$33"))))))</f>
      </c>
      <c r="Z242" s="8">
        <f>IF(OR($B242="",$C242="",$D242="",$E242="",$F242="",$G242="",$H242="",$I242="",$J242="",$K242="",$L242=""),"",IF($B242="Female",1/(1+EXP(-SUMPRODUCT(Engine!$C$7554:$C$7585,INDIRECT("Coefficients!$V$2:$V$33")))),1/(1+EXP(-SUMPRODUCT(Engine!$C$7554:$C$7585,INDIRECT("Coefficients!$W$2:$W$33"))))))</f>
      </c>
      <c r="AA242" s="8">
        <f>IF(OR($B242="",$C242="",$D242="",$E242="",$F242="",$G242="",$H242="",$I242="",$J242="",$K242="",$L242=""),"",IF($B242="Female",1/(1+EXP(-SUMPRODUCT(Engine!$C$7554:$C$7585,INDIRECT("Coefficients!$X$2:$X$33")))),1/(1+EXP(-SUMPRODUCT(Engine!$C$7554:$C$7585,INDIRECT("Coefficients!$Y$2:$Y$33"))))))</f>
      </c>
      <c r="AB242" s="8">
        <f>IF(OR($B242="",$C242="",$D242="",$E242="",$F242="",$G242="",$H242="",$I242="",$J242="",$K242="",$L242=""),"",IF($B242="Female",1/(1+EXP(-SUMPRODUCT(Engine!$C$7554:$C$7585,INDIRECT("Coefficients!$Z$2:$Z$33")))),1/(1+EXP(-SUMPRODUCT(Engine!$C$7554:$C$7585,INDIRECT("Coefficients!$AA$2:$AA$33"))))))</f>
      </c>
      <c r="AC242" s="8">
        <f>IF(OR($B242="",$C242="",$D242="",$E242="",$F242="",$G242="",$H242="",$I242="",$J242="",$K242="",$L242=""),"",IF($B242="Female",1/(1+EXP(-SUMPRODUCT(Engine!$C$7554:$C$7585,INDIRECT("Coefficients!$AB$2:$AB$33")))),1/(1+EXP(-SUMPRODUCT(Engine!$C$7554:$C$7585,INDIRECT("Coefficients!$AC$2:$AC$33"))))))</f>
      </c>
      <c r="AD242" s="8">
        <f>IF(OR($B242="",$C242="",$D242="",$E242="",$F242="",$G242="",$H242="",$I242="",$J242="",$K242="",$L242=""),"",IF($B242="Female",1/(1+EXP(-SUMPRODUCT(Engine!$C$7554:$C$7585,INDIRECT("Coefficients!$AD$2:$AD$33")))),1/(1+EXP(-SUMPRODUCT(Engine!$C$7554:$C$7585,INDIRECT("Coefficients!$AE$2:$AE$33"))))))</f>
      </c>
      <c r="AE242" s="8">
        <f>IF(OR($B242="",$C242="",$D242="",$E242="",$F242="",$G242="",$H242="",$I242="",$J242="",$K242="",$L242=""),"",IF($B242="Female",1/(1+EXP(-SUMPRODUCT(Engine!$C$7554:$C$7585,INDIRECT("Coefficients!$AF$2:$AF$33")))),1/(1+EXP(-SUMPRODUCT(Engine!$C$7554:$C$7585,INDIRECT("Coefficients!$AG$2:$AG$33"))))))</f>
      </c>
      <c r="AF242" s="8">
        <f>IF(OR($B242="",$C242="",$D242="",$E242="",$F242="",$G242="",$H242="",$I242="",$J242="",$K242="",$L242=""),"",IF($B242="Female",1/(1+EXP(-SUMPRODUCT(Engine!$C$7554:$C$7585,INDIRECT("Coefficients!$AH$2:$AH$33")))),1/(1+EXP(-SUMPRODUCT(Engine!$C$7554:$C$7585,INDIRECT("Coefficients!$AI$2:$AI$33"))))))</f>
      </c>
      <c r="AG242" s="8">
        <f>IF(OR($B242="",$C242="",$D242="",$E242="",$F242="",$G242="",$H242="",$I242="",$J242="",$K242="",$L242=""),"",IF($B242="Female",1/(1+EXP(-SUMPRODUCT(Engine!$C$7554:$C$7585,INDIRECT("Coefficients!$AJ$2:$AJ$33")))),1/(1+EXP(-SUMPRODUCT(Engine!$C$7554:$C$7585,INDIRECT("Coefficients!$AK$2:$AK$33"))))))</f>
      </c>
      <c r="AH242" s="8">
        <f>IF(OR($B242="",$C242="",$D242="",$E242="",$F242="",$G242="",$H242="",$I242="",$J242="",$K242="",$L242=""),"",IF($B242="Female",1/(1+EXP(-SUMPRODUCT(Engine!$C$7554:$C$7585,INDIRECT("Coefficients!$AL$2:$AL$33")))),1/(1+EXP(-SUMPRODUCT(Engine!$C$7554:$C$7585,INDIRECT("Coefficients!$AM$2:$AM$33"))))))</f>
      </c>
      <c r="AI242" s="8">
        <f>IF(OR($B242="",$C242="",$D242="",$E242="",$F242="",$G242="",$H242="",$I242="",$J242="",$K242="",$L242=""),"",IF($B242="Female",1/(1+EXP(-SUMPRODUCT(Engine!$C$7554:$C$7585,INDIRECT("Coefficients!$AN$2:$AN$33")))),1/(1+EXP(-SUMPRODUCT(Engine!$C$7554:$C$7585,INDIRECT("Coefficients!$AO$2:$AO$33"))))))</f>
      </c>
      <c r="AJ242" s="8">
        <f>IF(OR($B242="",$C242="",$D242="",$E242="",$F242="",$G242="",$H242="",$I242="",$J242="",$K242="",$L242=""),"",IF($B242="Female",1/(1+EXP(-SUMPRODUCT(Engine!$C$7554:$C$7585,INDIRECT("Coefficients!$AP$2:$AP$33")))),1/(1+EXP(-SUMPRODUCT(Engine!$C$7554:$C$7585,INDIRECT("Coefficients!$AQ$2:$AQ$33"))))))</f>
      </c>
      <c r="AK242" s="8">
        <f>IF(OR($B242="",$C242="",$D242="",$E242="",$F242="",$G242="",$H242="",$I242="",$J242="",$K242="",$L242=""),"",IF($B242="Female",1/(1+EXP(-SUMPRODUCT(Engine!$C$7554:$C$7585,INDIRECT("Coefficients!$AR$2:$AR$33")))),1/(1+EXP(-SUMPRODUCT(Engine!$C$7554:$C$7585,INDIRECT("Coefficients!$AS$2:$AS$33"))))))</f>
      </c>
      <c r="AL242" s="8">
        <f>IF(OR($B242="",$C242="",$D242="",$E242="",$F242="",$G242="",$H242="",$I242="",$J242="",$K242="",$L242=""),"",IF($B242="Female",1/(1+EXP(-SUMPRODUCT(Engine!$C$7554:$C$7585,INDIRECT("Coefficients!$AT$2:$AT$33")))),1/(1+EXP(-SUMPRODUCT(Engine!$C$7554:$C$7585,INDIRECT("Coefficients!$AU$2:$AU$33"))))))</f>
      </c>
      <c r="AM242" s="8">
        <f>IF(OR($B242="",$C242="",$D242="",$E242="",$F242="",$G242="",$H242="",$I242="",$J242="",$K242="",$L242=""),"",IF($B242="Female",1/(1+EXP(-SUMPRODUCT(Engine!$C$7554:$C$7585,INDIRECT("Coefficients!$AV$2:$AV$33")))),1/(1+EXP(-SUMPRODUCT(Engine!$C$7554:$C$7585,INDIRECT("Coefficients!$AW$2:$AW$33"))))))</f>
      </c>
      <c r="AN242" s="8">
        <f>IF(OR($B242="",$C242="",$D242="",$E242="",$F242="",$G242="",$H242="",$I242="",$J242="",$K242="",$L242=""),"",IF($B242="Female",1/(1+EXP(-SUMPRODUCT(Engine!$C$7554:$C$7585,INDIRECT("Coefficients!$AX$2:$AX$33")))),1/(1+EXP(-SUMPRODUCT(Engine!$C$7554:$C$7585,INDIRECT("Coefficients!$AY$2:$AY$33"))))))</f>
      </c>
      <c r="AO242" s="8">
        <f>IF(OR($B242="",$C242="",$D242="",$E242="",$F242="",$G242="",$H242="",$I242="",$J242="",$K242="",$L242=""),"",IF($B242="Female",1/(1+EXP(-SUMPRODUCT(Engine!$C$7554:$C$7585,INDIRECT("Coefficients!$AZ$2:$AZ$33")))),1/(1+EXP(-SUMPRODUCT(Engine!$C$7554:$C$7585,INDIRECT("Coefficients!$BA$2:$BA$33"))))))</f>
      </c>
      <c r="AP242" s="8">
        <f>IF(OR($B242="",$C242="",$D242="",$E242="",$F242="",$G242="",$H242="",$I242="",$J242="",$K242="",$L242=""),"",IF($B242="Female",1/(1+EXP(-SUMPRODUCT(Engine!$C$7554:$C$7585,INDIRECT("Coefficients!$BB$2:$BB$33")))),1/(1+EXP(-SUMPRODUCT(Engine!$C$7554:$C$7585,INDIRECT("Coefficients!$BC$2:$BC$33"))))))</f>
      </c>
      <c r="AQ242" s="8">
        <f>IF(OR($B242="",$C242="",$D242="",$E242="",$F242="",$G242="",$H242="",$I242="",$J242="",$K242="",$L242=""),"",IF($B242="Female",1/(1+EXP(-SUMPRODUCT(Engine!$C$7554:$C$7585,INDIRECT("Coefficients!$BD$2:$BD$33")))),1/(1+EXP(-SUMPRODUCT(Engine!$C$7554:$C$7585,INDIRECT("Coefficients!$BE$2:$BE$33"))))))</f>
      </c>
      <c r="AR242" s="8">
        <f>IF(OR($B242="",$C242="",$D242="",$E242="",$F242="",$G242="",$H242="",$I242="",$J242="",$K242="",$L242=""),"",IF($B242="Female",1/(1+EXP(-SUMPRODUCT(Engine!$C$7554:$C$7585,INDIRECT("Coefficients!$BF$2:$BF$33")))),1/(1+EXP(-SUMPRODUCT(Engine!$C$7554:$C$7585,INDIRECT("Coefficients!$BG$2:$BG$33"))))))</f>
      </c>
      <c r="AS242" s="8">
        <f>IF(OR($B242="",$C242="",$D242="",$E242="",$F242="",$G242="",$H242="",$I242="",$J242="",$K242="",$L242=""),"",IF($B242="Female",1/(1+EXP(-SUMPRODUCT(Engine!$C$7554:$C$7585,INDIRECT("Coefficients!$BH$2:$BH$33")))),1/(1+EXP(-SUMPRODUCT(Engine!$C$7554:$C$7585,INDIRECT("Coefficients!$BI$2:$BI$33"))))))</f>
      </c>
      <c r="AT242" s="8">
        <f>IF(OR($B242="",$C242="",$D242="",$E242="",$F242="",$G242="",$H242="",$I242="",$J242="",$K242="",$L242=""),"",IF($B242="Female",1/(1+EXP(-SUMPRODUCT(Engine!$C$7554:$C$7585,INDIRECT("Coefficients!$BJ$2:$BJ$33")))),1/(1+EXP(-SUMPRODUCT(Engine!$C$7554:$C$7585,INDIRECT("Coefficients!$BK$2:$BK$33"))))))</f>
      </c>
      <c r="AU242" s="8">
        <f>IF(OR($B242="",$C242="",$D242="",$E242="",$F242="",$G242="",$H242="",$I242="",$J242="",$K242="",$L242=""),"",IF($B242="Female",1/(1+EXP(-SUMPRODUCT(Engine!$C$7554:$C$7585,INDIRECT("Coefficients!$BL$2:$BL$33")))),1/(1+EXP(-SUMPRODUCT(Engine!$C$7554:$C$7585,INDIRECT("Coefficients!$BM$2:$BM$33"))))))</f>
      </c>
      <c r="AV242" s="8">
        <f>IF(OR($B242="",$C242="",$D242="",$E242="",$F242="",$G242="",$H242="",$I242="",$J242="",$K242="",$L242=""),"",IF($B242="Female",1/(1+EXP(-SUMPRODUCT(Engine!$C$7554:$C$7585,INDIRECT("Coefficients!$BN$2:$BN$33")))),1/(1+EXP(-SUMPRODUCT(Engine!$C$7554:$C$7585,INDIRECT("Coefficients!$BO$2:$BO$33"))))))</f>
      </c>
      <c r="AW242" s="8">
        <f>IF(OR($B242="",$C242="",$D242="",$E242="",$F242="",$G242="",$H242="",$I242="",$J242="",$K242="",$L242=""),"",IF($B242="Female",1/(1+EXP(-SUMPRODUCT(Engine!$C$7554:$C$7585,INDIRECT("Coefficients!$BP$2:$BP$33")))),1/(1+EXP(-SUMPRODUCT(Engine!$C$7554:$C$7585,INDIRECT("Coefficients!$BQ$2:$BQ$33"))))))</f>
      </c>
      <c r="AX242" s="8">
        <f>IF(OR($B242="",$C242="",$D242="",$E242="",$F242="",$G242="",$H242="",$I242="",$J242="",$K242="",$L242=""),"",IF($B242="Female",1/(1+EXP(-SUMPRODUCT(Engine!$C$7554:$C$7585,INDIRECT("Coefficients!$BR$2:$BR$33")))),1/(1+EXP(-SUMPRODUCT(Engine!$C$7554:$C$7585,INDIRECT("Coefficients!$BS$2:$BS$33"))))))</f>
      </c>
      <c r="AY242" s="8">
        <f>IF(OR($B242="",$C242="",$D242="",$E242="",$F242="",$G242="",$H242="",$I242="",$J242="",$K242="",$L242=""),"",IF($B242="Female",1/(1+EXP(-SUMPRODUCT(Engine!$C$7554:$C$7585,INDIRECT("Coefficients!$BT$2:$BT$33")))),1/(1+EXP(-SUMPRODUCT(Engine!$C$7554:$C$7585,INDIRECT("Coefficients!$BU$2:$BU$33"))))))</f>
      </c>
      <c r="AZ242" s="8">
        <f>IF(OR($B242="",$C242="",$D242="",$E242="",$F242="",$G242="",$H242="",$I242="",$J242="",$K242="",$L242=""),"",IF($B242="Female",1/(1+EXP(-SUMPRODUCT(Engine!$C$7554:$C$7585,INDIRECT("Coefficients!$BV$2:$BV$33")))),1/(1+EXP(-SUMPRODUCT(Engine!$C$7554:$C$7585,INDIRECT("Coefficients!$BW$2:$BW$33"))))))</f>
      </c>
      <c r="BA242" s="8">
        <f>IF(OR($B242="",$C242="",$D242="",$E242="",$F242="",$G242="",$H242="",$I242="",$J242="",$K242="",$L242=""),"",IF($B242="Female",1/(1+EXP(-SUMPRODUCT(Engine!$C$7554:$C$7585,INDIRECT("Coefficients!$BX$2:$BX$33")))),1/(1+EXP(-SUMPRODUCT(Engine!$C$7554:$C$7585,INDIRECT("Coefficients!$BY$2:$BY$33"))))))</f>
      </c>
      <c r="BB242" s="8">
        <f>IF(OR($B242="",$C242="",$D242="",$E242="",$F242="",$G242="",$H242="",$I242="",$J242="",$K242="",$L242=""),"",IF($B242="Female",1/(1+EXP(-SUMPRODUCT(Engine!$C$7554:$C$7585,INDIRECT("Coefficients!$BZ$2:$BZ$33")))),1/(1+EXP(-SUMPRODUCT(Engine!$C$7554:$C$7585,INDIRECT("Coefficients!$CA$2:$CA$33"))))))</f>
      </c>
      <c r="BC242" s="8">
        <f>IF(OR($B242="",$C242="",$D242="",$E242="",$F242="",$G242="",$H242="",$I242="",$J242="",$K242="",$L242=""),"",IF($B242="Female",1/(1+EXP(-SUMPRODUCT(Engine!$C$7554:$C$7585,INDIRECT("Coefficients!$CB$2:$CB$33")))),1/(1+EXP(-SUMPRODUCT(Engine!$C$7554:$C$7585,INDIRECT("Coefficients!$CC$2:$CC$33"))))))</f>
      </c>
      <c r="BD242" s="8">
        <f>IF(OR($B242="",$C242="",$D242="",$E242="",$F242="",$G242="",$H242="",$I242="",$J242="",$K242="",$L242=""),"",IF($B242="Female",1/(1+EXP(-SUMPRODUCT(Engine!$C$7554:$C$7585,INDIRECT("Coefficients!$CD$2:$CD$33")))),1/(1+EXP(-SUMPRODUCT(Engine!$C$7554:$C$7585,INDIRECT("Coefficients!$CE$2:$CE$33"))))))</f>
      </c>
      <c r="BE242" s="8">
        <f>IF(OR($B242="",$C242="",$D242="",$E242="",$F242="",$G242="",$H242="",$I242="",$J242="",$K242="",$L242=""),"",IF($B242="Female",1/(1+EXP(-SUMPRODUCT(Engine!$C$7554:$C$7585,INDIRECT("Coefficients!$CF$2:$CF$33")))),1/(1+EXP(-SUMPRODUCT(Engine!$C$7554:$C$7585,INDIRECT("Coefficients!$CG$2:$CG$33"))))))</f>
      </c>
      <c r="BF242" s="8">
        <f>IF(OR($B242="",$C242="",$D242="",$E242="",$F242="",$G242="",$H242="",$I242="",$J242="",$K242="",$L242=""),"",IF($B242="Female",1/(1+EXP(-SUMPRODUCT(Engine!$C$7554:$C$7585,INDIRECT("Coefficients!$CH$2:$CH$33")))),1/(1+EXP(-SUMPRODUCT(Engine!$C$7554:$C$7585,INDIRECT("Coefficients!$CI$2:$CI$33"))))))</f>
      </c>
      <c r="BG242" s="8">
        <f>IF(OR($B242="",$C242="",$D242="",$E242="",$F242="",$G242="",$H242="",$I242="",$J242="",$K242="",$L242=""),"",IF($B242="Female",1/(1+EXP(-SUMPRODUCT(Engine!$C$7554:$C$7585,INDIRECT("Coefficients!$CJ$2:$CJ$33")))),1/(1+EXP(-SUMPRODUCT(Engine!$C$7554:$C$7585,INDIRECT("Coefficients!$CK$2:$CK$33"))))))</f>
      </c>
      <c r="BH242" s="8">
        <f>IF(OR($B242="",$C242="",$D242="",$E242="",$F242="",$G242="",$H242="",$I242="",$J242="",$K242="",$L242=""),"",IF($B242="Female",1/(1+EXP(-SUMPRODUCT(Engine!$C$7554:$C$7585,INDIRECT("Coefficients!$CL$2:$CL$33")))),1/(1+EXP(-SUMPRODUCT(Engine!$C$7554:$C$7585,INDIRECT("Coefficients!$CM$2:$CM$33"))))))</f>
      </c>
      <c r="BI242" s="8">
        <f>IF(OR($B242="",$C242="",$D242="",$E242="",$F242="",$G242="",$H242="",$I242="",$J242="",$K242="",$L242=""),"",IF($B242="Female",1/(1+EXP(-SUMPRODUCT(Engine!$C$7554:$C$7585,INDIRECT("Coefficients!$CN$2:$CN$33")))),1/(1+EXP(-SUMPRODUCT(Engine!$C$7554:$C$7585,INDIRECT("Coefficients!$CO$2:$CO$33"))))))</f>
      </c>
      <c r="BJ242" s="8">
        <f>IF(OR($B242="",$C242="",$D242="",$E242="",$F242="",$G242="",$H242="",$I242="",$J242="",$K242="",$L242=""),"",IF($B242="Female",1/(1+EXP(-SUMPRODUCT(Engine!$C$7554:$C$7585,INDIRECT("Coefficients!$CP$2:$CP$33")))),1/(1+EXP(-SUMPRODUCT(Engine!$C$7554:$C$7585,INDIRECT("Coefficients!$CQ$2:$CQ$33"))))))</f>
      </c>
      <c r="BK242" s="8">
        <f>IF(OR($B242="",$C242="",$D242="",$E242="",$F242="",$G242="",$H242="",$I242="",$J242="",$K242="",$L242=""),"",IF($B242="Female",1/(1+EXP(-SUMPRODUCT(Engine!$C$7554:$C$7585,INDIRECT("Coefficients!$CR$2:$CR$33")))),1/(1+EXP(-SUMPRODUCT(Engine!$C$7554:$C$7585,INDIRECT("Coefficients!$CS$2:$CS$33"))))))</f>
      </c>
      <c r="BL242" s="8">
        <f>IF(OR($B242="",$C242="",$D242="",$E242="",$F242="",$G242="",$H242="",$I242="",$J242="",$K242="",$L242=""),"",IF($B242="Female",1/(1+EXP(-SUMPRODUCT(Engine!$C$7554:$C$7585,INDIRECT("Coefficients!$CT$2:$CT$33")))),1/(1+EXP(-SUMPRODUCT(Engine!$C$7554:$C$7585,INDIRECT("Coefficients!$CU$2:$CU$33"))))))</f>
      </c>
      <c r="BM242" s="8">
        <f>IF(OR($B242="",$C242="",$D242="",$E242="",$F242="",$G242="",$H242="",$I242="",$J242="",$K242="",$L242=""),"",IF($B242="Female",1/(1+EXP(-SUMPRODUCT(Engine!$C$7554:$C$7585,INDIRECT("Coefficients!$CV$2:$CV$33")))),1/(1+EXP(-SUMPRODUCT(Engine!$C$7554:$C$7585,INDIRECT("Coefficients!$CW$2:$CW$33"))))))</f>
      </c>
    </row>
    <row r="243" spans="1:65" x14ac:dyDescent="0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8">
        <f>IF(OR($B243="",$C243="",$D243="",$E243="",$F243="",$G243="",$H243="",$I243="",$J243="",$K243="",$L243=""),"",IF($B243="Female",1/(1+EXP(-SUMPRODUCT(Engine!$C$7586:$C$7617,INDIRECT("Coefficients!$B$2:$B$33")))),1/(1+EXP(-SUMPRODUCT(Engine!$C$7586:$C$7617,INDIRECT("Coefficients!$C$2:$C$33"))))))</f>
      </c>
      <c r="Q243" s="8">
        <f>IF(OR($B243="",$C243="",$D243="",$E243="",$F243="",$G243="",$H243="",$I243="",$J243="",$K243="",$L243=""),"",IF($B243="Female",1/(1+EXP(-SUMPRODUCT(Engine!$C$7586:$C$7617,INDIRECT("Coefficients!$D$2:$D$33")))),1/(1+EXP(-SUMPRODUCT(Engine!$C$7586:$C$7617,INDIRECT("Coefficients!$E$2:$E$33"))))))</f>
      </c>
      <c r="R243" s="8">
        <f>IF(OR($B243="",$C243="",$D243="",$E243="",$F243="",$G243="",$H243="",$I243="",$J243="",$K243="",$L243=""),"",IF($B243="Female",1/(1+EXP(-SUMPRODUCT(Engine!$C$7586:$C$7617,INDIRECT("Coefficients!$F$2:$F$33")))),1/(1+EXP(-SUMPRODUCT(Engine!$C$7586:$C$7617,INDIRECT("Coefficients!$G$2:$G$33"))))))</f>
      </c>
      <c r="S243" s="8">
        <f>IF(OR($B243="",$C243="",$D243="",$E243="",$F243="",$G243="",$H243="",$I243="",$J243="",$K243="",$L243=""),"",IF($B243="Female",1/(1+EXP(-SUMPRODUCT(Engine!$C$7586:$C$7617,INDIRECT("Coefficients!$H$2:$H$33")))),1/(1+EXP(-SUMPRODUCT(Engine!$C$7586:$C$7617,INDIRECT("Coefficients!$I$2:$I$33"))))))</f>
      </c>
      <c r="T243" s="8">
        <f>IF(OR($B243="",$C243="",$D243="",$E243="",$F243="",$G243="",$H243="",$I243="",$J243="",$K243="",$L243=""),"",IF($B243="Female",1/(1+EXP(-SUMPRODUCT(Engine!$C$7586:$C$7617,INDIRECT("Coefficients!$J$2:$J$33")))),1/(1+EXP(-SUMPRODUCT(Engine!$C$7586:$C$7617,INDIRECT("Coefficients!$K$2:$K$33"))))))</f>
      </c>
      <c r="U243" s="8">
        <f>IF(OR($B243="",$C243="",$D243="",$E243="",$F243="",$G243="",$H243="",$I243="",$J243="",$K243="",$L243=""),"",IF($B243="Female",1/(1+EXP(-SUMPRODUCT(Engine!$C$7586:$C$7617,INDIRECT("Coefficients!$L$2:$L$33")))),1/(1+EXP(-SUMPRODUCT(Engine!$C$7586:$C$7617,INDIRECT("Coefficients!$M$2:$M$33"))))))</f>
      </c>
      <c r="V243" s="8">
        <f>IF(OR($B243="",$C243="",$D243="",$E243="",$F243="",$G243="",$H243="",$I243="",$J243="",$K243="",$L243=""),"",IF($B243="Female",1/(1+EXP(-SUMPRODUCT(Engine!$C$7586:$C$7617,INDIRECT("Coefficients!$N$2:$N$33")))),1/(1+EXP(-SUMPRODUCT(Engine!$C$7586:$C$7617,INDIRECT("Coefficients!$O$2:$O$33"))))))</f>
      </c>
      <c r="W243" s="8">
        <f>IF(OR($B243="",$C243="",$D243="",$E243="",$F243="",$G243="",$H243="",$I243="",$J243="",$K243="",$L243=""),"",IF($B243="Female",1/(1+EXP(-SUMPRODUCT(Engine!$C$7586:$C$7617,INDIRECT("Coefficients!$P$2:$P$33")))),1/(1+EXP(-SUMPRODUCT(Engine!$C$7586:$C$7617,INDIRECT("Coefficients!$Q$2:$Q$33"))))))</f>
      </c>
      <c r="X243" s="8">
        <f>IF(OR($B243="",$C243="",$D243="",$E243="",$F243="",$G243="",$H243="",$I243="",$J243="",$K243="",$L243=""),"",IF($B243="Female",1/(1+EXP(-SUMPRODUCT(Engine!$C$7586:$C$7617,INDIRECT("Coefficients!$R$2:$R$33")))),1/(1+EXP(-SUMPRODUCT(Engine!$C$7586:$C$7617,INDIRECT("Coefficients!$S$2:$S$33"))))))</f>
      </c>
      <c r="Y243" s="8">
        <f>IF(OR($B243="",$C243="",$D243="",$E243="",$F243="",$G243="",$H243="",$I243="",$J243="",$K243="",$L243=""),"",IF($B243="Female",1/(1+EXP(-SUMPRODUCT(Engine!$C$7586:$C$7617,INDIRECT("Coefficients!$T$2:$T$33")))),1/(1+EXP(-SUMPRODUCT(Engine!$C$7586:$C$7617,INDIRECT("Coefficients!$U$2:$U$33"))))))</f>
      </c>
      <c r="Z243" s="8">
        <f>IF(OR($B243="",$C243="",$D243="",$E243="",$F243="",$G243="",$H243="",$I243="",$J243="",$K243="",$L243=""),"",IF($B243="Female",1/(1+EXP(-SUMPRODUCT(Engine!$C$7586:$C$7617,INDIRECT("Coefficients!$V$2:$V$33")))),1/(1+EXP(-SUMPRODUCT(Engine!$C$7586:$C$7617,INDIRECT("Coefficients!$W$2:$W$33"))))))</f>
      </c>
      <c r="AA243" s="8">
        <f>IF(OR($B243="",$C243="",$D243="",$E243="",$F243="",$G243="",$H243="",$I243="",$J243="",$K243="",$L243=""),"",IF($B243="Female",1/(1+EXP(-SUMPRODUCT(Engine!$C$7586:$C$7617,INDIRECT("Coefficients!$X$2:$X$33")))),1/(1+EXP(-SUMPRODUCT(Engine!$C$7586:$C$7617,INDIRECT("Coefficients!$Y$2:$Y$33"))))))</f>
      </c>
      <c r="AB243" s="8">
        <f>IF(OR($B243="",$C243="",$D243="",$E243="",$F243="",$G243="",$H243="",$I243="",$J243="",$K243="",$L243=""),"",IF($B243="Female",1/(1+EXP(-SUMPRODUCT(Engine!$C$7586:$C$7617,INDIRECT("Coefficients!$Z$2:$Z$33")))),1/(1+EXP(-SUMPRODUCT(Engine!$C$7586:$C$7617,INDIRECT("Coefficients!$AA$2:$AA$33"))))))</f>
      </c>
      <c r="AC243" s="8">
        <f>IF(OR($B243="",$C243="",$D243="",$E243="",$F243="",$G243="",$H243="",$I243="",$J243="",$K243="",$L243=""),"",IF($B243="Female",1/(1+EXP(-SUMPRODUCT(Engine!$C$7586:$C$7617,INDIRECT("Coefficients!$AB$2:$AB$33")))),1/(1+EXP(-SUMPRODUCT(Engine!$C$7586:$C$7617,INDIRECT("Coefficients!$AC$2:$AC$33"))))))</f>
      </c>
      <c r="AD243" s="8">
        <f>IF(OR($B243="",$C243="",$D243="",$E243="",$F243="",$G243="",$H243="",$I243="",$J243="",$K243="",$L243=""),"",IF($B243="Female",1/(1+EXP(-SUMPRODUCT(Engine!$C$7586:$C$7617,INDIRECT("Coefficients!$AD$2:$AD$33")))),1/(1+EXP(-SUMPRODUCT(Engine!$C$7586:$C$7617,INDIRECT("Coefficients!$AE$2:$AE$33"))))))</f>
      </c>
      <c r="AE243" s="8">
        <f>IF(OR($B243="",$C243="",$D243="",$E243="",$F243="",$G243="",$H243="",$I243="",$J243="",$K243="",$L243=""),"",IF($B243="Female",1/(1+EXP(-SUMPRODUCT(Engine!$C$7586:$C$7617,INDIRECT("Coefficients!$AF$2:$AF$33")))),1/(1+EXP(-SUMPRODUCT(Engine!$C$7586:$C$7617,INDIRECT("Coefficients!$AG$2:$AG$33"))))))</f>
      </c>
      <c r="AF243" s="8">
        <f>IF(OR($B243="",$C243="",$D243="",$E243="",$F243="",$G243="",$H243="",$I243="",$J243="",$K243="",$L243=""),"",IF($B243="Female",1/(1+EXP(-SUMPRODUCT(Engine!$C$7586:$C$7617,INDIRECT("Coefficients!$AH$2:$AH$33")))),1/(1+EXP(-SUMPRODUCT(Engine!$C$7586:$C$7617,INDIRECT("Coefficients!$AI$2:$AI$33"))))))</f>
      </c>
      <c r="AG243" s="8">
        <f>IF(OR($B243="",$C243="",$D243="",$E243="",$F243="",$G243="",$H243="",$I243="",$J243="",$K243="",$L243=""),"",IF($B243="Female",1/(1+EXP(-SUMPRODUCT(Engine!$C$7586:$C$7617,INDIRECT("Coefficients!$AJ$2:$AJ$33")))),1/(1+EXP(-SUMPRODUCT(Engine!$C$7586:$C$7617,INDIRECT("Coefficients!$AK$2:$AK$33"))))))</f>
      </c>
      <c r="AH243" s="8">
        <f>IF(OR($B243="",$C243="",$D243="",$E243="",$F243="",$G243="",$H243="",$I243="",$J243="",$K243="",$L243=""),"",IF($B243="Female",1/(1+EXP(-SUMPRODUCT(Engine!$C$7586:$C$7617,INDIRECT("Coefficients!$AL$2:$AL$33")))),1/(1+EXP(-SUMPRODUCT(Engine!$C$7586:$C$7617,INDIRECT("Coefficients!$AM$2:$AM$33"))))))</f>
      </c>
      <c r="AI243" s="8">
        <f>IF(OR($B243="",$C243="",$D243="",$E243="",$F243="",$G243="",$H243="",$I243="",$J243="",$K243="",$L243=""),"",IF($B243="Female",1/(1+EXP(-SUMPRODUCT(Engine!$C$7586:$C$7617,INDIRECT("Coefficients!$AN$2:$AN$33")))),1/(1+EXP(-SUMPRODUCT(Engine!$C$7586:$C$7617,INDIRECT("Coefficients!$AO$2:$AO$33"))))))</f>
      </c>
      <c r="AJ243" s="8">
        <f>IF(OR($B243="",$C243="",$D243="",$E243="",$F243="",$G243="",$H243="",$I243="",$J243="",$K243="",$L243=""),"",IF($B243="Female",1/(1+EXP(-SUMPRODUCT(Engine!$C$7586:$C$7617,INDIRECT("Coefficients!$AP$2:$AP$33")))),1/(1+EXP(-SUMPRODUCT(Engine!$C$7586:$C$7617,INDIRECT("Coefficients!$AQ$2:$AQ$33"))))))</f>
      </c>
      <c r="AK243" s="8">
        <f>IF(OR($B243="",$C243="",$D243="",$E243="",$F243="",$G243="",$H243="",$I243="",$J243="",$K243="",$L243=""),"",IF($B243="Female",1/(1+EXP(-SUMPRODUCT(Engine!$C$7586:$C$7617,INDIRECT("Coefficients!$AR$2:$AR$33")))),1/(1+EXP(-SUMPRODUCT(Engine!$C$7586:$C$7617,INDIRECT("Coefficients!$AS$2:$AS$33"))))))</f>
      </c>
      <c r="AL243" s="8">
        <f>IF(OR($B243="",$C243="",$D243="",$E243="",$F243="",$G243="",$H243="",$I243="",$J243="",$K243="",$L243=""),"",IF($B243="Female",1/(1+EXP(-SUMPRODUCT(Engine!$C$7586:$C$7617,INDIRECT("Coefficients!$AT$2:$AT$33")))),1/(1+EXP(-SUMPRODUCT(Engine!$C$7586:$C$7617,INDIRECT("Coefficients!$AU$2:$AU$33"))))))</f>
      </c>
      <c r="AM243" s="8">
        <f>IF(OR($B243="",$C243="",$D243="",$E243="",$F243="",$G243="",$H243="",$I243="",$J243="",$K243="",$L243=""),"",IF($B243="Female",1/(1+EXP(-SUMPRODUCT(Engine!$C$7586:$C$7617,INDIRECT("Coefficients!$AV$2:$AV$33")))),1/(1+EXP(-SUMPRODUCT(Engine!$C$7586:$C$7617,INDIRECT("Coefficients!$AW$2:$AW$33"))))))</f>
      </c>
      <c r="AN243" s="8">
        <f>IF(OR($B243="",$C243="",$D243="",$E243="",$F243="",$G243="",$H243="",$I243="",$J243="",$K243="",$L243=""),"",IF($B243="Female",1/(1+EXP(-SUMPRODUCT(Engine!$C$7586:$C$7617,INDIRECT("Coefficients!$AX$2:$AX$33")))),1/(1+EXP(-SUMPRODUCT(Engine!$C$7586:$C$7617,INDIRECT("Coefficients!$AY$2:$AY$33"))))))</f>
      </c>
      <c r="AO243" s="8">
        <f>IF(OR($B243="",$C243="",$D243="",$E243="",$F243="",$G243="",$H243="",$I243="",$J243="",$K243="",$L243=""),"",IF($B243="Female",1/(1+EXP(-SUMPRODUCT(Engine!$C$7586:$C$7617,INDIRECT("Coefficients!$AZ$2:$AZ$33")))),1/(1+EXP(-SUMPRODUCT(Engine!$C$7586:$C$7617,INDIRECT("Coefficients!$BA$2:$BA$33"))))))</f>
      </c>
      <c r="AP243" s="8">
        <f>IF(OR($B243="",$C243="",$D243="",$E243="",$F243="",$G243="",$H243="",$I243="",$J243="",$K243="",$L243=""),"",IF($B243="Female",1/(1+EXP(-SUMPRODUCT(Engine!$C$7586:$C$7617,INDIRECT("Coefficients!$BB$2:$BB$33")))),1/(1+EXP(-SUMPRODUCT(Engine!$C$7586:$C$7617,INDIRECT("Coefficients!$BC$2:$BC$33"))))))</f>
      </c>
      <c r="AQ243" s="8">
        <f>IF(OR($B243="",$C243="",$D243="",$E243="",$F243="",$G243="",$H243="",$I243="",$J243="",$K243="",$L243=""),"",IF($B243="Female",1/(1+EXP(-SUMPRODUCT(Engine!$C$7586:$C$7617,INDIRECT("Coefficients!$BD$2:$BD$33")))),1/(1+EXP(-SUMPRODUCT(Engine!$C$7586:$C$7617,INDIRECT("Coefficients!$BE$2:$BE$33"))))))</f>
      </c>
      <c r="AR243" s="8">
        <f>IF(OR($B243="",$C243="",$D243="",$E243="",$F243="",$G243="",$H243="",$I243="",$J243="",$K243="",$L243=""),"",IF($B243="Female",1/(1+EXP(-SUMPRODUCT(Engine!$C$7586:$C$7617,INDIRECT("Coefficients!$BF$2:$BF$33")))),1/(1+EXP(-SUMPRODUCT(Engine!$C$7586:$C$7617,INDIRECT("Coefficients!$BG$2:$BG$33"))))))</f>
      </c>
      <c r="AS243" s="8">
        <f>IF(OR($B243="",$C243="",$D243="",$E243="",$F243="",$G243="",$H243="",$I243="",$J243="",$K243="",$L243=""),"",IF($B243="Female",1/(1+EXP(-SUMPRODUCT(Engine!$C$7586:$C$7617,INDIRECT("Coefficients!$BH$2:$BH$33")))),1/(1+EXP(-SUMPRODUCT(Engine!$C$7586:$C$7617,INDIRECT("Coefficients!$BI$2:$BI$33"))))))</f>
      </c>
      <c r="AT243" s="8">
        <f>IF(OR($B243="",$C243="",$D243="",$E243="",$F243="",$G243="",$H243="",$I243="",$J243="",$K243="",$L243=""),"",IF($B243="Female",1/(1+EXP(-SUMPRODUCT(Engine!$C$7586:$C$7617,INDIRECT("Coefficients!$BJ$2:$BJ$33")))),1/(1+EXP(-SUMPRODUCT(Engine!$C$7586:$C$7617,INDIRECT("Coefficients!$BK$2:$BK$33"))))))</f>
      </c>
      <c r="AU243" s="8">
        <f>IF(OR($B243="",$C243="",$D243="",$E243="",$F243="",$G243="",$H243="",$I243="",$J243="",$K243="",$L243=""),"",IF($B243="Female",1/(1+EXP(-SUMPRODUCT(Engine!$C$7586:$C$7617,INDIRECT("Coefficients!$BL$2:$BL$33")))),1/(1+EXP(-SUMPRODUCT(Engine!$C$7586:$C$7617,INDIRECT("Coefficients!$BM$2:$BM$33"))))))</f>
      </c>
      <c r="AV243" s="8">
        <f>IF(OR($B243="",$C243="",$D243="",$E243="",$F243="",$G243="",$H243="",$I243="",$J243="",$K243="",$L243=""),"",IF($B243="Female",1/(1+EXP(-SUMPRODUCT(Engine!$C$7586:$C$7617,INDIRECT("Coefficients!$BN$2:$BN$33")))),1/(1+EXP(-SUMPRODUCT(Engine!$C$7586:$C$7617,INDIRECT("Coefficients!$BO$2:$BO$33"))))))</f>
      </c>
      <c r="AW243" s="8">
        <f>IF(OR($B243="",$C243="",$D243="",$E243="",$F243="",$G243="",$H243="",$I243="",$J243="",$K243="",$L243=""),"",IF($B243="Female",1/(1+EXP(-SUMPRODUCT(Engine!$C$7586:$C$7617,INDIRECT("Coefficients!$BP$2:$BP$33")))),1/(1+EXP(-SUMPRODUCT(Engine!$C$7586:$C$7617,INDIRECT("Coefficients!$BQ$2:$BQ$33"))))))</f>
      </c>
      <c r="AX243" s="8">
        <f>IF(OR($B243="",$C243="",$D243="",$E243="",$F243="",$G243="",$H243="",$I243="",$J243="",$K243="",$L243=""),"",IF($B243="Female",1/(1+EXP(-SUMPRODUCT(Engine!$C$7586:$C$7617,INDIRECT("Coefficients!$BR$2:$BR$33")))),1/(1+EXP(-SUMPRODUCT(Engine!$C$7586:$C$7617,INDIRECT("Coefficients!$BS$2:$BS$33"))))))</f>
      </c>
      <c r="AY243" s="8">
        <f>IF(OR($B243="",$C243="",$D243="",$E243="",$F243="",$G243="",$H243="",$I243="",$J243="",$K243="",$L243=""),"",IF($B243="Female",1/(1+EXP(-SUMPRODUCT(Engine!$C$7586:$C$7617,INDIRECT("Coefficients!$BT$2:$BT$33")))),1/(1+EXP(-SUMPRODUCT(Engine!$C$7586:$C$7617,INDIRECT("Coefficients!$BU$2:$BU$33"))))))</f>
      </c>
      <c r="AZ243" s="8">
        <f>IF(OR($B243="",$C243="",$D243="",$E243="",$F243="",$G243="",$H243="",$I243="",$J243="",$K243="",$L243=""),"",IF($B243="Female",1/(1+EXP(-SUMPRODUCT(Engine!$C$7586:$C$7617,INDIRECT("Coefficients!$BV$2:$BV$33")))),1/(1+EXP(-SUMPRODUCT(Engine!$C$7586:$C$7617,INDIRECT("Coefficients!$BW$2:$BW$33"))))))</f>
      </c>
      <c r="BA243" s="8">
        <f>IF(OR($B243="",$C243="",$D243="",$E243="",$F243="",$G243="",$H243="",$I243="",$J243="",$K243="",$L243=""),"",IF($B243="Female",1/(1+EXP(-SUMPRODUCT(Engine!$C$7586:$C$7617,INDIRECT("Coefficients!$BX$2:$BX$33")))),1/(1+EXP(-SUMPRODUCT(Engine!$C$7586:$C$7617,INDIRECT("Coefficients!$BY$2:$BY$33"))))))</f>
      </c>
      <c r="BB243" s="8">
        <f>IF(OR($B243="",$C243="",$D243="",$E243="",$F243="",$G243="",$H243="",$I243="",$J243="",$K243="",$L243=""),"",IF($B243="Female",1/(1+EXP(-SUMPRODUCT(Engine!$C$7586:$C$7617,INDIRECT("Coefficients!$BZ$2:$BZ$33")))),1/(1+EXP(-SUMPRODUCT(Engine!$C$7586:$C$7617,INDIRECT("Coefficients!$CA$2:$CA$33"))))))</f>
      </c>
      <c r="BC243" s="8">
        <f>IF(OR($B243="",$C243="",$D243="",$E243="",$F243="",$G243="",$H243="",$I243="",$J243="",$K243="",$L243=""),"",IF($B243="Female",1/(1+EXP(-SUMPRODUCT(Engine!$C$7586:$C$7617,INDIRECT("Coefficients!$CB$2:$CB$33")))),1/(1+EXP(-SUMPRODUCT(Engine!$C$7586:$C$7617,INDIRECT("Coefficients!$CC$2:$CC$33"))))))</f>
      </c>
      <c r="BD243" s="8">
        <f>IF(OR($B243="",$C243="",$D243="",$E243="",$F243="",$G243="",$H243="",$I243="",$J243="",$K243="",$L243=""),"",IF($B243="Female",1/(1+EXP(-SUMPRODUCT(Engine!$C$7586:$C$7617,INDIRECT("Coefficients!$CD$2:$CD$33")))),1/(1+EXP(-SUMPRODUCT(Engine!$C$7586:$C$7617,INDIRECT("Coefficients!$CE$2:$CE$33"))))))</f>
      </c>
      <c r="BE243" s="8">
        <f>IF(OR($B243="",$C243="",$D243="",$E243="",$F243="",$G243="",$H243="",$I243="",$J243="",$K243="",$L243=""),"",IF($B243="Female",1/(1+EXP(-SUMPRODUCT(Engine!$C$7586:$C$7617,INDIRECT("Coefficients!$CF$2:$CF$33")))),1/(1+EXP(-SUMPRODUCT(Engine!$C$7586:$C$7617,INDIRECT("Coefficients!$CG$2:$CG$33"))))))</f>
      </c>
      <c r="BF243" s="8">
        <f>IF(OR($B243="",$C243="",$D243="",$E243="",$F243="",$G243="",$H243="",$I243="",$J243="",$K243="",$L243=""),"",IF($B243="Female",1/(1+EXP(-SUMPRODUCT(Engine!$C$7586:$C$7617,INDIRECT("Coefficients!$CH$2:$CH$33")))),1/(1+EXP(-SUMPRODUCT(Engine!$C$7586:$C$7617,INDIRECT("Coefficients!$CI$2:$CI$33"))))))</f>
      </c>
      <c r="BG243" s="8">
        <f>IF(OR($B243="",$C243="",$D243="",$E243="",$F243="",$G243="",$H243="",$I243="",$J243="",$K243="",$L243=""),"",IF($B243="Female",1/(1+EXP(-SUMPRODUCT(Engine!$C$7586:$C$7617,INDIRECT("Coefficients!$CJ$2:$CJ$33")))),1/(1+EXP(-SUMPRODUCT(Engine!$C$7586:$C$7617,INDIRECT("Coefficients!$CK$2:$CK$33"))))))</f>
      </c>
      <c r="BH243" s="8">
        <f>IF(OR($B243="",$C243="",$D243="",$E243="",$F243="",$G243="",$H243="",$I243="",$J243="",$K243="",$L243=""),"",IF($B243="Female",1/(1+EXP(-SUMPRODUCT(Engine!$C$7586:$C$7617,INDIRECT("Coefficients!$CL$2:$CL$33")))),1/(1+EXP(-SUMPRODUCT(Engine!$C$7586:$C$7617,INDIRECT("Coefficients!$CM$2:$CM$33"))))))</f>
      </c>
      <c r="BI243" s="8">
        <f>IF(OR($B243="",$C243="",$D243="",$E243="",$F243="",$G243="",$H243="",$I243="",$J243="",$K243="",$L243=""),"",IF($B243="Female",1/(1+EXP(-SUMPRODUCT(Engine!$C$7586:$C$7617,INDIRECT("Coefficients!$CN$2:$CN$33")))),1/(1+EXP(-SUMPRODUCT(Engine!$C$7586:$C$7617,INDIRECT("Coefficients!$CO$2:$CO$33"))))))</f>
      </c>
      <c r="BJ243" s="8">
        <f>IF(OR($B243="",$C243="",$D243="",$E243="",$F243="",$G243="",$H243="",$I243="",$J243="",$K243="",$L243=""),"",IF($B243="Female",1/(1+EXP(-SUMPRODUCT(Engine!$C$7586:$C$7617,INDIRECT("Coefficients!$CP$2:$CP$33")))),1/(1+EXP(-SUMPRODUCT(Engine!$C$7586:$C$7617,INDIRECT("Coefficients!$CQ$2:$CQ$33"))))))</f>
      </c>
      <c r="BK243" s="8">
        <f>IF(OR($B243="",$C243="",$D243="",$E243="",$F243="",$G243="",$H243="",$I243="",$J243="",$K243="",$L243=""),"",IF($B243="Female",1/(1+EXP(-SUMPRODUCT(Engine!$C$7586:$C$7617,INDIRECT("Coefficients!$CR$2:$CR$33")))),1/(1+EXP(-SUMPRODUCT(Engine!$C$7586:$C$7617,INDIRECT("Coefficients!$CS$2:$CS$33"))))))</f>
      </c>
      <c r="BL243" s="8">
        <f>IF(OR($B243="",$C243="",$D243="",$E243="",$F243="",$G243="",$H243="",$I243="",$J243="",$K243="",$L243=""),"",IF($B243="Female",1/(1+EXP(-SUMPRODUCT(Engine!$C$7586:$C$7617,INDIRECT("Coefficients!$CT$2:$CT$33")))),1/(1+EXP(-SUMPRODUCT(Engine!$C$7586:$C$7617,INDIRECT("Coefficients!$CU$2:$CU$33"))))))</f>
      </c>
      <c r="BM243" s="8">
        <f>IF(OR($B243="",$C243="",$D243="",$E243="",$F243="",$G243="",$H243="",$I243="",$J243="",$K243="",$L243=""),"",IF($B243="Female",1/(1+EXP(-SUMPRODUCT(Engine!$C$7586:$C$7617,INDIRECT("Coefficients!$CV$2:$CV$33")))),1/(1+EXP(-SUMPRODUCT(Engine!$C$7586:$C$7617,INDIRECT("Coefficients!$CW$2:$CW$33"))))))</f>
      </c>
    </row>
    <row r="244" spans="1:65" x14ac:dyDescent="0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8">
        <f>IF(OR($B244="",$C244="",$D244="",$E244="",$F244="",$G244="",$H244="",$I244="",$J244="",$K244="",$L244=""),"",IF($B244="Female",1/(1+EXP(-SUMPRODUCT(Engine!$C$7618:$C$7649,INDIRECT("Coefficients!$B$2:$B$33")))),1/(1+EXP(-SUMPRODUCT(Engine!$C$7618:$C$7649,INDIRECT("Coefficients!$C$2:$C$33"))))))</f>
      </c>
      <c r="Q244" s="8">
        <f>IF(OR($B244="",$C244="",$D244="",$E244="",$F244="",$G244="",$H244="",$I244="",$J244="",$K244="",$L244=""),"",IF($B244="Female",1/(1+EXP(-SUMPRODUCT(Engine!$C$7618:$C$7649,INDIRECT("Coefficients!$D$2:$D$33")))),1/(1+EXP(-SUMPRODUCT(Engine!$C$7618:$C$7649,INDIRECT("Coefficients!$E$2:$E$33"))))))</f>
      </c>
      <c r="R244" s="8">
        <f>IF(OR($B244="",$C244="",$D244="",$E244="",$F244="",$G244="",$H244="",$I244="",$J244="",$K244="",$L244=""),"",IF($B244="Female",1/(1+EXP(-SUMPRODUCT(Engine!$C$7618:$C$7649,INDIRECT("Coefficients!$F$2:$F$33")))),1/(1+EXP(-SUMPRODUCT(Engine!$C$7618:$C$7649,INDIRECT("Coefficients!$G$2:$G$33"))))))</f>
      </c>
      <c r="S244" s="8">
        <f>IF(OR($B244="",$C244="",$D244="",$E244="",$F244="",$G244="",$H244="",$I244="",$J244="",$K244="",$L244=""),"",IF($B244="Female",1/(1+EXP(-SUMPRODUCT(Engine!$C$7618:$C$7649,INDIRECT("Coefficients!$H$2:$H$33")))),1/(1+EXP(-SUMPRODUCT(Engine!$C$7618:$C$7649,INDIRECT("Coefficients!$I$2:$I$33"))))))</f>
      </c>
      <c r="T244" s="8">
        <f>IF(OR($B244="",$C244="",$D244="",$E244="",$F244="",$G244="",$H244="",$I244="",$J244="",$K244="",$L244=""),"",IF($B244="Female",1/(1+EXP(-SUMPRODUCT(Engine!$C$7618:$C$7649,INDIRECT("Coefficients!$J$2:$J$33")))),1/(1+EXP(-SUMPRODUCT(Engine!$C$7618:$C$7649,INDIRECT("Coefficients!$K$2:$K$33"))))))</f>
      </c>
      <c r="U244" s="8">
        <f>IF(OR($B244="",$C244="",$D244="",$E244="",$F244="",$G244="",$H244="",$I244="",$J244="",$K244="",$L244=""),"",IF($B244="Female",1/(1+EXP(-SUMPRODUCT(Engine!$C$7618:$C$7649,INDIRECT("Coefficients!$L$2:$L$33")))),1/(1+EXP(-SUMPRODUCT(Engine!$C$7618:$C$7649,INDIRECT("Coefficients!$M$2:$M$33"))))))</f>
      </c>
      <c r="V244" s="8">
        <f>IF(OR($B244="",$C244="",$D244="",$E244="",$F244="",$G244="",$H244="",$I244="",$J244="",$K244="",$L244=""),"",IF($B244="Female",1/(1+EXP(-SUMPRODUCT(Engine!$C$7618:$C$7649,INDIRECT("Coefficients!$N$2:$N$33")))),1/(1+EXP(-SUMPRODUCT(Engine!$C$7618:$C$7649,INDIRECT("Coefficients!$O$2:$O$33"))))))</f>
      </c>
      <c r="W244" s="8">
        <f>IF(OR($B244="",$C244="",$D244="",$E244="",$F244="",$G244="",$H244="",$I244="",$J244="",$K244="",$L244=""),"",IF($B244="Female",1/(1+EXP(-SUMPRODUCT(Engine!$C$7618:$C$7649,INDIRECT("Coefficients!$P$2:$P$33")))),1/(1+EXP(-SUMPRODUCT(Engine!$C$7618:$C$7649,INDIRECT("Coefficients!$Q$2:$Q$33"))))))</f>
      </c>
      <c r="X244" s="8">
        <f>IF(OR($B244="",$C244="",$D244="",$E244="",$F244="",$G244="",$H244="",$I244="",$J244="",$K244="",$L244=""),"",IF($B244="Female",1/(1+EXP(-SUMPRODUCT(Engine!$C$7618:$C$7649,INDIRECT("Coefficients!$R$2:$R$33")))),1/(1+EXP(-SUMPRODUCT(Engine!$C$7618:$C$7649,INDIRECT("Coefficients!$S$2:$S$33"))))))</f>
      </c>
      <c r="Y244" s="8">
        <f>IF(OR($B244="",$C244="",$D244="",$E244="",$F244="",$G244="",$H244="",$I244="",$J244="",$K244="",$L244=""),"",IF($B244="Female",1/(1+EXP(-SUMPRODUCT(Engine!$C$7618:$C$7649,INDIRECT("Coefficients!$T$2:$T$33")))),1/(1+EXP(-SUMPRODUCT(Engine!$C$7618:$C$7649,INDIRECT("Coefficients!$U$2:$U$33"))))))</f>
      </c>
      <c r="Z244" s="8">
        <f>IF(OR($B244="",$C244="",$D244="",$E244="",$F244="",$G244="",$H244="",$I244="",$J244="",$K244="",$L244=""),"",IF($B244="Female",1/(1+EXP(-SUMPRODUCT(Engine!$C$7618:$C$7649,INDIRECT("Coefficients!$V$2:$V$33")))),1/(1+EXP(-SUMPRODUCT(Engine!$C$7618:$C$7649,INDIRECT("Coefficients!$W$2:$W$33"))))))</f>
      </c>
      <c r="AA244" s="8">
        <f>IF(OR($B244="",$C244="",$D244="",$E244="",$F244="",$G244="",$H244="",$I244="",$J244="",$K244="",$L244=""),"",IF($B244="Female",1/(1+EXP(-SUMPRODUCT(Engine!$C$7618:$C$7649,INDIRECT("Coefficients!$X$2:$X$33")))),1/(1+EXP(-SUMPRODUCT(Engine!$C$7618:$C$7649,INDIRECT("Coefficients!$Y$2:$Y$33"))))))</f>
      </c>
      <c r="AB244" s="8">
        <f>IF(OR($B244="",$C244="",$D244="",$E244="",$F244="",$G244="",$H244="",$I244="",$J244="",$K244="",$L244=""),"",IF($B244="Female",1/(1+EXP(-SUMPRODUCT(Engine!$C$7618:$C$7649,INDIRECT("Coefficients!$Z$2:$Z$33")))),1/(1+EXP(-SUMPRODUCT(Engine!$C$7618:$C$7649,INDIRECT("Coefficients!$AA$2:$AA$33"))))))</f>
      </c>
      <c r="AC244" s="8">
        <f>IF(OR($B244="",$C244="",$D244="",$E244="",$F244="",$G244="",$H244="",$I244="",$J244="",$K244="",$L244=""),"",IF($B244="Female",1/(1+EXP(-SUMPRODUCT(Engine!$C$7618:$C$7649,INDIRECT("Coefficients!$AB$2:$AB$33")))),1/(1+EXP(-SUMPRODUCT(Engine!$C$7618:$C$7649,INDIRECT("Coefficients!$AC$2:$AC$33"))))))</f>
      </c>
      <c r="AD244" s="8">
        <f>IF(OR($B244="",$C244="",$D244="",$E244="",$F244="",$G244="",$H244="",$I244="",$J244="",$K244="",$L244=""),"",IF($B244="Female",1/(1+EXP(-SUMPRODUCT(Engine!$C$7618:$C$7649,INDIRECT("Coefficients!$AD$2:$AD$33")))),1/(1+EXP(-SUMPRODUCT(Engine!$C$7618:$C$7649,INDIRECT("Coefficients!$AE$2:$AE$33"))))))</f>
      </c>
      <c r="AE244" s="8">
        <f>IF(OR($B244="",$C244="",$D244="",$E244="",$F244="",$G244="",$H244="",$I244="",$J244="",$K244="",$L244=""),"",IF($B244="Female",1/(1+EXP(-SUMPRODUCT(Engine!$C$7618:$C$7649,INDIRECT("Coefficients!$AF$2:$AF$33")))),1/(1+EXP(-SUMPRODUCT(Engine!$C$7618:$C$7649,INDIRECT("Coefficients!$AG$2:$AG$33"))))))</f>
      </c>
      <c r="AF244" s="8">
        <f>IF(OR($B244="",$C244="",$D244="",$E244="",$F244="",$G244="",$H244="",$I244="",$J244="",$K244="",$L244=""),"",IF($B244="Female",1/(1+EXP(-SUMPRODUCT(Engine!$C$7618:$C$7649,INDIRECT("Coefficients!$AH$2:$AH$33")))),1/(1+EXP(-SUMPRODUCT(Engine!$C$7618:$C$7649,INDIRECT("Coefficients!$AI$2:$AI$33"))))))</f>
      </c>
      <c r="AG244" s="8">
        <f>IF(OR($B244="",$C244="",$D244="",$E244="",$F244="",$G244="",$H244="",$I244="",$J244="",$K244="",$L244=""),"",IF($B244="Female",1/(1+EXP(-SUMPRODUCT(Engine!$C$7618:$C$7649,INDIRECT("Coefficients!$AJ$2:$AJ$33")))),1/(1+EXP(-SUMPRODUCT(Engine!$C$7618:$C$7649,INDIRECT("Coefficients!$AK$2:$AK$33"))))))</f>
      </c>
      <c r="AH244" s="8">
        <f>IF(OR($B244="",$C244="",$D244="",$E244="",$F244="",$G244="",$H244="",$I244="",$J244="",$K244="",$L244=""),"",IF($B244="Female",1/(1+EXP(-SUMPRODUCT(Engine!$C$7618:$C$7649,INDIRECT("Coefficients!$AL$2:$AL$33")))),1/(1+EXP(-SUMPRODUCT(Engine!$C$7618:$C$7649,INDIRECT("Coefficients!$AM$2:$AM$33"))))))</f>
      </c>
      <c r="AI244" s="8">
        <f>IF(OR($B244="",$C244="",$D244="",$E244="",$F244="",$G244="",$H244="",$I244="",$J244="",$K244="",$L244=""),"",IF($B244="Female",1/(1+EXP(-SUMPRODUCT(Engine!$C$7618:$C$7649,INDIRECT("Coefficients!$AN$2:$AN$33")))),1/(1+EXP(-SUMPRODUCT(Engine!$C$7618:$C$7649,INDIRECT("Coefficients!$AO$2:$AO$33"))))))</f>
      </c>
      <c r="AJ244" s="8">
        <f>IF(OR($B244="",$C244="",$D244="",$E244="",$F244="",$G244="",$H244="",$I244="",$J244="",$K244="",$L244=""),"",IF($B244="Female",1/(1+EXP(-SUMPRODUCT(Engine!$C$7618:$C$7649,INDIRECT("Coefficients!$AP$2:$AP$33")))),1/(1+EXP(-SUMPRODUCT(Engine!$C$7618:$C$7649,INDIRECT("Coefficients!$AQ$2:$AQ$33"))))))</f>
      </c>
      <c r="AK244" s="8">
        <f>IF(OR($B244="",$C244="",$D244="",$E244="",$F244="",$G244="",$H244="",$I244="",$J244="",$K244="",$L244=""),"",IF($B244="Female",1/(1+EXP(-SUMPRODUCT(Engine!$C$7618:$C$7649,INDIRECT("Coefficients!$AR$2:$AR$33")))),1/(1+EXP(-SUMPRODUCT(Engine!$C$7618:$C$7649,INDIRECT("Coefficients!$AS$2:$AS$33"))))))</f>
      </c>
      <c r="AL244" s="8">
        <f>IF(OR($B244="",$C244="",$D244="",$E244="",$F244="",$G244="",$H244="",$I244="",$J244="",$K244="",$L244=""),"",IF($B244="Female",1/(1+EXP(-SUMPRODUCT(Engine!$C$7618:$C$7649,INDIRECT("Coefficients!$AT$2:$AT$33")))),1/(1+EXP(-SUMPRODUCT(Engine!$C$7618:$C$7649,INDIRECT("Coefficients!$AU$2:$AU$33"))))))</f>
      </c>
      <c r="AM244" s="8">
        <f>IF(OR($B244="",$C244="",$D244="",$E244="",$F244="",$G244="",$H244="",$I244="",$J244="",$K244="",$L244=""),"",IF($B244="Female",1/(1+EXP(-SUMPRODUCT(Engine!$C$7618:$C$7649,INDIRECT("Coefficients!$AV$2:$AV$33")))),1/(1+EXP(-SUMPRODUCT(Engine!$C$7618:$C$7649,INDIRECT("Coefficients!$AW$2:$AW$33"))))))</f>
      </c>
      <c r="AN244" s="8">
        <f>IF(OR($B244="",$C244="",$D244="",$E244="",$F244="",$G244="",$H244="",$I244="",$J244="",$K244="",$L244=""),"",IF($B244="Female",1/(1+EXP(-SUMPRODUCT(Engine!$C$7618:$C$7649,INDIRECT("Coefficients!$AX$2:$AX$33")))),1/(1+EXP(-SUMPRODUCT(Engine!$C$7618:$C$7649,INDIRECT("Coefficients!$AY$2:$AY$33"))))))</f>
      </c>
      <c r="AO244" s="8">
        <f>IF(OR($B244="",$C244="",$D244="",$E244="",$F244="",$G244="",$H244="",$I244="",$J244="",$K244="",$L244=""),"",IF($B244="Female",1/(1+EXP(-SUMPRODUCT(Engine!$C$7618:$C$7649,INDIRECT("Coefficients!$AZ$2:$AZ$33")))),1/(1+EXP(-SUMPRODUCT(Engine!$C$7618:$C$7649,INDIRECT("Coefficients!$BA$2:$BA$33"))))))</f>
      </c>
      <c r="AP244" s="8">
        <f>IF(OR($B244="",$C244="",$D244="",$E244="",$F244="",$G244="",$H244="",$I244="",$J244="",$K244="",$L244=""),"",IF($B244="Female",1/(1+EXP(-SUMPRODUCT(Engine!$C$7618:$C$7649,INDIRECT("Coefficients!$BB$2:$BB$33")))),1/(1+EXP(-SUMPRODUCT(Engine!$C$7618:$C$7649,INDIRECT("Coefficients!$BC$2:$BC$33"))))))</f>
      </c>
      <c r="AQ244" s="8">
        <f>IF(OR($B244="",$C244="",$D244="",$E244="",$F244="",$G244="",$H244="",$I244="",$J244="",$K244="",$L244=""),"",IF($B244="Female",1/(1+EXP(-SUMPRODUCT(Engine!$C$7618:$C$7649,INDIRECT("Coefficients!$BD$2:$BD$33")))),1/(1+EXP(-SUMPRODUCT(Engine!$C$7618:$C$7649,INDIRECT("Coefficients!$BE$2:$BE$33"))))))</f>
      </c>
      <c r="AR244" s="8">
        <f>IF(OR($B244="",$C244="",$D244="",$E244="",$F244="",$G244="",$H244="",$I244="",$J244="",$K244="",$L244=""),"",IF($B244="Female",1/(1+EXP(-SUMPRODUCT(Engine!$C$7618:$C$7649,INDIRECT("Coefficients!$BF$2:$BF$33")))),1/(1+EXP(-SUMPRODUCT(Engine!$C$7618:$C$7649,INDIRECT("Coefficients!$BG$2:$BG$33"))))))</f>
      </c>
      <c r="AS244" s="8">
        <f>IF(OR($B244="",$C244="",$D244="",$E244="",$F244="",$G244="",$H244="",$I244="",$J244="",$K244="",$L244=""),"",IF($B244="Female",1/(1+EXP(-SUMPRODUCT(Engine!$C$7618:$C$7649,INDIRECT("Coefficients!$BH$2:$BH$33")))),1/(1+EXP(-SUMPRODUCT(Engine!$C$7618:$C$7649,INDIRECT("Coefficients!$BI$2:$BI$33"))))))</f>
      </c>
      <c r="AT244" s="8">
        <f>IF(OR($B244="",$C244="",$D244="",$E244="",$F244="",$G244="",$H244="",$I244="",$J244="",$K244="",$L244=""),"",IF($B244="Female",1/(1+EXP(-SUMPRODUCT(Engine!$C$7618:$C$7649,INDIRECT("Coefficients!$BJ$2:$BJ$33")))),1/(1+EXP(-SUMPRODUCT(Engine!$C$7618:$C$7649,INDIRECT("Coefficients!$BK$2:$BK$33"))))))</f>
      </c>
      <c r="AU244" s="8">
        <f>IF(OR($B244="",$C244="",$D244="",$E244="",$F244="",$G244="",$H244="",$I244="",$J244="",$K244="",$L244=""),"",IF($B244="Female",1/(1+EXP(-SUMPRODUCT(Engine!$C$7618:$C$7649,INDIRECT("Coefficients!$BL$2:$BL$33")))),1/(1+EXP(-SUMPRODUCT(Engine!$C$7618:$C$7649,INDIRECT("Coefficients!$BM$2:$BM$33"))))))</f>
      </c>
      <c r="AV244" s="8">
        <f>IF(OR($B244="",$C244="",$D244="",$E244="",$F244="",$G244="",$H244="",$I244="",$J244="",$K244="",$L244=""),"",IF($B244="Female",1/(1+EXP(-SUMPRODUCT(Engine!$C$7618:$C$7649,INDIRECT("Coefficients!$BN$2:$BN$33")))),1/(1+EXP(-SUMPRODUCT(Engine!$C$7618:$C$7649,INDIRECT("Coefficients!$BO$2:$BO$33"))))))</f>
      </c>
      <c r="AW244" s="8">
        <f>IF(OR($B244="",$C244="",$D244="",$E244="",$F244="",$G244="",$H244="",$I244="",$J244="",$K244="",$L244=""),"",IF($B244="Female",1/(1+EXP(-SUMPRODUCT(Engine!$C$7618:$C$7649,INDIRECT("Coefficients!$BP$2:$BP$33")))),1/(1+EXP(-SUMPRODUCT(Engine!$C$7618:$C$7649,INDIRECT("Coefficients!$BQ$2:$BQ$33"))))))</f>
      </c>
      <c r="AX244" s="8">
        <f>IF(OR($B244="",$C244="",$D244="",$E244="",$F244="",$G244="",$H244="",$I244="",$J244="",$K244="",$L244=""),"",IF($B244="Female",1/(1+EXP(-SUMPRODUCT(Engine!$C$7618:$C$7649,INDIRECT("Coefficients!$BR$2:$BR$33")))),1/(1+EXP(-SUMPRODUCT(Engine!$C$7618:$C$7649,INDIRECT("Coefficients!$BS$2:$BS$33"))))))</f>
      </c>
      <c r="AY244" s="8">
        <f>IF(OR($B244="",$C244="",$D244="",$E244="",$F244="",$G244="",$H244="",$I244="",$J244="",$K244="",$L244=""),"",IF($B244="Female",1/(1+EXP(-SUMPRODUCT(Engine!$C$7618:$C$7649,INDIRECT("Coefficients!$BT$2:$BT$33")))),1/(1+EXP(-SUMPRODUCT(Engine!$C$7618:$C$7649,INDIRECT("Coefficients!$BU$2:$BU$33"))))))</f>
      </c>
      <c r="AZ244" s="8">
        <f>IF(OR($B244="",$C244="",$D244="",$E244="",$F244="",$G244="",$H244="",$I244="",$J244="",$K244="",$L244=""),"",IF($B244="Female",1/(1+EXP(-SUMPRODUCT(Engine!$C$7618:$C$7649,INDIRECT("Coefficients!$BV$2:$BV$33")))),1/(1+EXP(-SUMPRODUCT(Engine!$C$7618:$C$7649,INDIRECT("Coefficients!$BW$2:$BW$33"))))))</f>
      </c>
      <c r="BA244" s="8">
        <f>IF(OR($B244="",$C244="",$D244="",$E244="",$F244="",$G244="",$H244="",$I244="",$J244="",$K244="",$L244=""),"",IF($B244="Female",1/(1+EXP(-SUMPRODUCT(Engine!$C$7618:$C$7649,INDIRECT("Coefficients!$BX$2:$BX$33")))),1/(1+EXP(-SUMPRODUCT(Engine!$C$7618:$C$7649,INDIRECT("Coefficients!$BY$2:$BY$33"))))))</f>
      </c>
      <c r="BB244" s="8">
        <f>IF(OR($B244="",$C244="",$D244="",$E244="",$F244="",$G244="",$H244="",$I244="",$J244="",$K244="",$L244=""),"",IF($B244="Female",1/(1+EXP(-SUMPRODUCT(Engine!$C$7618:$C$7649,INDIRECT("Coefficients!$BZ$2:$BZ$33")))),1/(1+EXP(-SUMPRODUCT(Engine!$C$7618:$C$7649,INDIRECT("Coefficients!$CA$2:$CA$33"))))))</f>
      </c>
      <c r="BC244" s="8">
        <f>IF(OR($B244="",$C244="",$D244="",$E244="",$F244="",$G244="",$H244="",$I244="",$J244="",$K244="",$L244=""),"",IF($B244="Female",1/(1+EXP(-SUMPRODUCT(Engine!$C$7618:$C$7649,INDIRECT("Coefficients!$CB$2:$CB$33")))),1/(1+EXP(-SUMPRODUCT(Engine!$C$7618:$C$7649,INDIRECT("Coefficients!$CC$2:$CC$33"))))))</f>
      </c>
      <c r="BD244" s="8">
        <f>IF(OR($B244="",$C244="",$D244="",$E244="",$F244="",$G244="",$H244="",$I244="",$J244="",$K244="",$L244=""),"",IF($B244="Female",1/(1+EXP(-SUMPRODUCT(Engine!$C$7618:$C$7649,INDIRECT("Coefficients!$CD$2:$CD$33")))),1/(1+EXP(-SUMPRODUCT(Engine!$C$7618:$C$7649,INDIRECT("Coefficients!$CE$2:$CE$33"))))))</f>
      </c>
      <c r="BE244" s="8">
        <f>IF(OR($B244="",$C244="",$D244="",$E244="",$F244="",$G244="",$H244="",$I244="",$J244="",$K244="",$L244=""),"",IF($B244="Female",1/(1+EXP(-SUMPRODUCT(Engine!$C$7618:$C$7649,INDIRECT("Coefficients!$CF$2:$CF$33")))),1/(1+EXP(-SUMPRODUCT(Engine!$C$7618:$C$7649,INDIRECT("Coefficients!$CG$2:$CG$33"))))))</f>
      </c>
      <c r="BF244" s="8">
        <f>IF(OR($B244="",$C244="",$D244="",$E244="",$F244="",$G244="",$H244="",$I244="",$J244="",$K244="",$L244=""),"",IF($B244="Female",1/(1+EXP(-SUMPRODUCT(Engine!$C$7618:$C$7649,INDIRECT("Coefficients!$CH$2:$CH$33")))),1/(1+EXP(-SUMPRODUCT(Engine!$C$7618:$C$7649,INDIRECT("Coefficients!$CI$2:$CI$33"))))))</f>
      </c>
      <c r="BG244" s="8">
        <f>IF(OR($B244="",$C244="",$D244="",$E244="",$F244="",$G244="",$H244="",$I244="",$J244="",$K244="",$L244=""),"",IF($B244="Female",1/(1+EXP(-SUMPRODUCT(Engine!$C$7618:$C$7649,INDIRECT("Coefficients!$CJ$2:$CJ$33")))),1/(1+EXP(-SUMPRODUCT(Engine!$C$7618:$C$7649,INDIRECT("Coefficients!$CK$2:$CK$33"))))))</f>
      </c>
      <c r="BH244" s="8">
        <f>IF(OR($B244="",$C244="",$D244="",$E244="",$F244="",$G244="",$H244="",$I244="",$J244="",$K244="",$L244=""),"",IF($B244="Female",1/(1+EXP(-SUMPRODUCT(Engine!$C$7618:$C$7649,INDIRECT("Coefficients!$CL$2:$CL$33")))),1/(1+EXP(-SUMPRODUCT(Engine!$C$7618:$C$7649,INDIRECT("Coefficients!$CM$2:$CM$33"))))))</f>
      </c>
      <c r="BI244" s="8">
        <f>IF(OR($B244="",$C244="",$D244="",$E244="",$F244="",$G244="",$H244="",$I244="",$J244="",$K244="",$L244=""),"",IF($B244="Female",1/(1+EXP(-SUMPRODUCT(Engine!$C$7618:$C$7649,INDIRECT("Coefficients!$CN$2:$CN$33")))),1/(1+EXP(-SUMPRODUCT(Engine!$C$7618:$C$7649,INDIRECT("Coefficients!$CO$2:$CO$33"))))))</f>
      </c>
      <c r="BJ244" s="8">
        <f>IF(OR($B244="",$C244="",$D244="",$E244="",$F244="",$G244="",$H244="",$I244="",$J244="",$K244="",$L244=""),"",IF($B244="Female",1/(1+EXP(-SUMPRODUCT(Engine!$C$7618:$C$7649,INDIRECT("Coefficients!$CP$2:$CP$33")))),1/(1+EXP(-SUMPRODUCT(Engine!$C$7618:$C$7649,INDIRECT("Coefficients!$CQ$2:$CQ$33"))))))</f>
      </c>
      <c r="BK244" s="8">
        <f>IF(OR($B244="",$C244="",$D244="",$E244="",$F244="",$G244="",$H244="",$I244="",$J244="",$K244="",$L244=""),"",IF($B244="Female",1/(1+EXP(-SUMPRODUCT(Engine!$C$7618:$C$7649,INDIRECT("Coefficients!$CR$2:$CR$33")))),1/(1+EXP(-SUMPRODUCT(Engine!$C$7618:$C$7649,INDIRECT("Coefficients!$CS$2:$CS$33"))))))</f>
      </c>
      <c r="BL244" s="8">
        <f>IF(OR($B244="",$C244="",$D244="",$E244="",$F244="",$G244="",$H244="",$I244="",$J244="",$K244="",$L244=""),"",IF($B244="Female",1/(1+EXP(-SUMPRODUCT(Engine!$C$7618:$C$7649,INDIRECT("Coefficients!$CT$2:$CT$33")))),1/(1+EXP(-SUMPRODUCT(Engine!$C$7618:$C$7649,INDIRECT("Coefficients!$CU$2:$CU$33"))))))</f>
      </c>
      <c r="BM244" s="8">
        <f>IF(OR($B244="",$C244="",$D244="",$E244="",$F244="",$G244="",$H244="",$I244="",$J244="",$K244="",$L244=""),"",IF($B244="Female",1/(1+EXP(-SUMPRODUCT(Engine!$C$7618:$C$7649,INDIRECT("Coefficients!$CV$2:$CV$33")))),1/(1+EXP(-SUMPRODUCT(Engine!$C$7618:$C$7649,INDIRECT("Coefficients!$CW$2:$CW$33"))))))</f>
      </c>
    </row>
    <row r="245" spans="1:65" x14ac:dyDescent="0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8">
        <f>IF(OR($B245="",$C245="",$D245="",$E245="",$F245="",$G245="",$H245="",$I245="",$J245="",$K245="",$L245=""),"",IF($B245="Female",1/(1+EXP(-SUMPRODUCT(Engine!$C$7650:$C$7681,INDIRECT("Coefficients!$B$2:$B$33")))),1/(1+EXP(-SUMPRODUCT(Engine!$C$7650:$C$7681,INDIRECT("Coefficients!$C$2:$C$33"))))))</f>
      </c>
      <c r="Q245" s="8">
        <f>IF(OR($B245="",$C245="",$D245="",$E245="",$F245="",$G245="",$H245="",$I245="",$J245="",$K245="",$L245=""),"",IF($B245="Female",1/(1+EXP(-SUMPRODUCT(Engine!$C$7650:$C$7681,INDIRECT("Coefficients!$D$2:$D$33")))),1/(1+EXP(-SUMPRODUCT(Engine!$C$7650:$C$7681,INDIRECT("Coefficients!$E$2:$E$33"))))))</f>
      </c>
      <c r="R245" s="8">
        <f>IF(OR($B245="",$C245="",$D245="",$E245="",$F245="",$G245="",$H245="",$I245="",$J245="",$K245="",$L245=""),"",IF($B245="Female",1/(1+EXP(-SUMPRODUCT(Engine!$C$7650:$C$7681,INDIRECT("Coefficients!$F$2:$F$33")))),1/(1+EXP(-SUMPRODUCT(Engine!$C$7650:$C$7681,INDIRECT("Coefficients!$G$2:$G$33"))))))</f>
      </c>
      <c r="S245" s="8">
        <f>IF(OR($B245="",$C245="",$D245="",$E245="",$F245="",$G245="",$H245="",$I245="",$J245="",$K245="",$L245=""),"",IF($B245="Female",1/(1+EXP(-SUMPRODUCT(Engine!$C$7650:$C$7681,INDIRECT("Coefficients!$H$2:$H$33")))),1/(1+EXP(-SUMPRODUCT(Engine!$C$7650:$C$7681,INDIRECT("Coefficients!$I$2:$I$33"))))))</f>
      </c>
      <c r="T245" s="8">
        <f>IF(OR($B245="",$C245="",$D245="",$E245="",$F245="",$G245="",$H245="",$I245="",$J245="",$K245="",$L245=""),"",IF($B245="Female",1/(1+EXP(-SUMPRODUCT(Engine!$C$7650:$C$7681,INDIRECT("Coefficients!$J$2:$J$33")))),1/(1+EXP(-SUMPRODUCT(Engine!$C$7650:$C$7681,INDIRECT("Coefficients!$K$2:$K$33"))))))</f>
      </c>
      <c r="U245" s="8">
        <f>IF(OR($B245="",$C245="",$D245="",$E245="",$F245="",$G245="",$H245="",$I245="",$J245="",$K245="",$L245=""),"",IF($B245="Female",1/(1+EXP(-SUMPRODUCT(Engine!$C$7650:$C$7681,INDIRECT("Coefficients!$L$2:$L$33")))),1/(1+EXP(-SUMPRODUCT(Engine!$C$7650:$C$7681,INDIRECT("Coefficients!$M$2:$M$33"))))))</f>
      </c>
      <c r="V245" s="8">
        <f>IF(OR($B245="",$C245="",$D245="",$E245="",$F245="",$G245="",$H245="",$I245="",$J245="",$K245="",$L245=""),"",IF($B245="Female",1/(1+EXP(-SUMPRODUCT(Engine!$C$7650:$C$7681,INDIRECT("Coefficients!$N$2:$N$33")))),1/(1+EXP(-SUMPRODUCT(Engine!$C$7650:$C$7681,INDIRECT("Coefficients!$O$2:$O$33"))))))</f>
      </c>
      <c r="W245" s="8">
        <f>IF(OR($B245="",$C245="",$D245="",$E245="",$F245="",$G245="",$H245="",$I245="",$J245="",$K245="",$L245=""),"",IF($B245="Female",1/(1+EXP(-SUMPRODUCT(Engine!$C$7650:$C$7681,INDIRECT("Coefficients!$P$2:$P$33")))),1/(1+EXP(-SUMPRODUCT(Engine!$C$7650:$C$7681,INDIRECT("Coefficients!$Q$2:$Q$33"))))))</f>
      </c>
      <c r="X245" s="8">
        <f>IF(OR($B245="",$C245="",$D245="",$E245="",$F245="",$G245="",$H245="",$I245="",$J245="",$K245="",$L245=""),"",IF($B245="Female",1/(1+EXP(-SUMPRODUCT(Engine!$C$7650:$C$7681,INDIRECT("Coefficients!$R$2:$R$33")))),1/(1+EXP(-SUMPRODUCT(Engine!$C$7650:$C$7681,INDIRECT("Coefficients!$S$2:$S$33"))))))</f>
      </c>
      <c r="Y245" s="8">
        <f>IF(OR($B245="",$C245="",$D245="",$E245="",$F245="",$G245="",$H245="",$I245="",$J245="",$K245="",$L245=""),"",IF($B245="Female",1/(1+EXP(-SUMPRODUCT(Engine!$C$7650:$C$7681,INDIRECT("Coefficients!$T$2:$T$33")))),1/(1+EXP(-SUMPRODUCT(Engine!$C$7650:$C$7681,INDIRECT("Coefficients!$U$2:$U$33"))))))</f>
      </c>
      <c r="Z245" s="8">
        <f>IF(OR($B245="",$C245="",$D245="",$E245="",$F245="",$G245="",$H245="",$I245="",$J245="",$K245="",$L245=""),"",IF($B245="Female",1/(1+EXP(-SUMPRODUCT(Engine!$C$7650:$C$7681,INDIRECT("Coefficients!$V$2:$V$33")))),1/(1+EXP(-SUMPRODUCT(Engine!$C$7650:$C$7681,INDIRECT("Coefficients!$W$2:$W$33"))))))</f>
      </c>
      <c r="AA245" s="8">
        <f>IF(OR($B245="",$C245="",$D245="",$E245="",$F245="",$G245="",$H245="",$I245="",$J245="",$K245="",$L245=""),"",IF($B245="Female",1/(1+EXP(-SUMPRODUCT(Engine!$C$7650:$C$7681,INDIRECT("Coefficients!$X$2:$X$33")))),1/(1+EXP(-SUMPRODUCT(Engine!$C$7650:$C$7681,INDIRECT("Coefficients!$Y$2:$Y$33"))))))</f>
      </c>
      <c r="AB245" s="8">
        <f>IF(OR($B245="",$C245="",$D245="",$E245="",$F245="",$G245="",$H245="",$I245="",$J245="",$K245="",$L245=""),"",IF($B245="Female",1/(1+EXP(-SUMPRODUCT(Engine!$C$7650:$C$7681,INDIRECT("Coefficients!$Z$2:$Z$33")))),1/(1+EXP(-SUMPRODUCT(Engine!$C$7650:$C$7681,INDIRECT("Coefficients!$AA$2:$AA$33"))))))</f>
      </c>
      <c r="AC245" s="8">
        <f>IF(OR($B245="",$C245="",$D245="",$E245="",$F245="",$G245="",$H245="",$I245="",$J245="",$K245="",$L245=""),"",IF($B245="Female",1/(1+EXP(-SUMPRODUCT(Engine!$C$7650:$C$7681,INDIRECT("Coefficients!$AB$2:$AB$33")))),1/(1+EXP(-SUMPRODUCT(Engine!$C$7650:$C$7681,INDIRECT("Coefficients!$AC$2:$AC$33"))))))</f>
      </c>
      <c r="AD245" s="8">
        <f>IF(OR($B245="",$C245="",$D245="",$E245="",$F245="",$G245="",$H245="",$I245="",$J245="",$K245="",$L245=""),"",IF($B245="Female",1/(1+EXP(-SUMPRODUCT(Engine!$C$7650:$C$7681,INDIRECT("Coefficients!$AD$2:$AD$33")))),1/(1+EXP(-SUMPRODUCT(Engine!$C$7650:$C$7681,INDIRECT("Coefficients!$AE$2:$AE$33"))))))</f>
      </c>
      <c r="AE245" s="8">
        <f>IF(OR($B245="",$C245="",$D245="",$E245="",$F245="",$G245="",$H245="",$I245="",$J245="",$K245="",$L245=""),"",IF($B245="Female",1/(1+EXP(-SUMPRODUCT(Engine!$C$7650:$C$7681,INDIRECT("Coefficients!$AF$2:$AF$33")))),1/(1+EXP(-SUMPRODUCT(Engine!$C$7650:$C$7681,INDIRECT("Coefficients!$AG$2:$AG$33"))))))</f>
      </c>
      <c r="AF245" s="8">
        <f>IF(OR($B245="",$C245="",$D245="",$E245="",$F245="",$G245="",$H245="",$I245="",$J245="",$K245="",$L245=""),"",IF($B245="Female",1/(1+EXP(-SUMPRODUCT(Engine!$C$7650:$C$7681,INDIRECT("Coefficients!$AH$2:$AH$33")))),1/(1+EXP(-SUMPRODUCT(Engine!$C$7650:$C$7681,INDIRECT("Coefficients!$AI$2:$AI$33"))))))</f>
      </c>
      <c r="AG245" s="8">
        <f>IF(OR($B245="",$C245="",$D245="",$E245="",$F245="",$G245="",$H245="",$I245="",$J245="",$K245="",$L245=""),"",IF($B245="Female",1/(1+EXP(-SUMPRODUCT(Engine!$C$7650:$C$7681,INDIRECT("Coefficients!$AJ$2:$AJ$33")))),1/(1+EXP(-SUMPRODUCT(Engine!$C$7650:$C$7681,INDIRECT("Coefficients!$AK$2:$AK$33"))))))</f>
      </c>
      <c r="AH245" s="8">
        <f>IF(OR($B245="",$C245="",$D245="",$E245="",$F245="",$G245="",$H245="",$I245="",$J245="",$K245="",$L245=""),"",IF($B245="Female",1/(1+EXP(-SUMPRODUCT(Engine!$C$7650:$C$7681,INDIRECT("Coefficients!$AL$2:$AL$33")))),1/(1+EXP(-SUMPRODUCT(Engine!$C$7650:$C$7681,INDIRECT("Coefficients!$AM$2:$AM$33"))))))</f>
      </c>
      <c r="AI245" s="8">
        <f>IF(OR($B245="",$C245="",$D245="",$E245="",$F245="",$G245="",$H245="",$I245="",$J245="",$K245="",$L245=""),"",IF($B245="Female",1/(1+EXP(-SUMPRODUCT(Engine!$C$7650:$C$7681,INDIRECT("Coefficients!$AN$2:$AN$33")))),1/(1+EXP(-SUMPRODUCT(Engine!$C$7650:$C$7681,INDIRECT("Coefficients!$AO$2:$AO$33"))))))</f>
      </c>
      <c r="AJ245" s="8">
        <f>IF(OR($B245="",$C245="",$D245="",$E245="",$F245="",$G245="",$H245="",$I245="",$J245="",$K245="",$L245=""),"",IF($B245="Female",1/(1+EXP(-SUMPRODUCT(Engine!$C$7650:$C$7681,INDIRECT("Coefficients!$AP$2:$AP$33")))),1/(1+EXP(-SUMPRODUCT(Engine!$C$7650:$C$7681,INDIRECT("Coefficients!$AQ$2:$AQ$33"))))))</f>
      </c>
      <c r="AK245" s="8">
        <f>IF(OR($B245="",$C245="",$D245="",$E245="",$F245="",$G245="",$H245="",$I245="",$J245="",$K245="",$L245=""),"",IF($B245="Female",1/(1+EXP(-SUMPRODUCT(Engine!$C$7650:$C$7681,INDIRECT("Coefficients!$AR$2:$AR$33")))),1/(1+EXP(-SUMPRODUCT(Engine!$C$7650:$C$7681,INDIRECT("Coefficients!$AS$2:$AS$33"))))))</f>
      </c>
      <c r="AL245" s="8">
        <f>IF(OR($B245="",$C245="",$D245="",$E245="",$F245="",$G245="",$H245="",$I245="",$J245="",$K245="",$L245=""),"",IF($B245="Female",1/(1+EXP(-SUMPRODUCT(Engine!$C$7650:$C$7681,INDIRECT("Coefficients!$AT$2:$AT$33")))),1/(1+EXP(-SUMPRODUCT(Engine!$C$7650:$C$7681,INDIRECT("Coefficients!$AU$2:$AU$33"))))))</f>
      </c>
      <c r="AM245" s="8">
        <f>IF(OR($B245="",$C245="",$D245="",$E245="",$F245="",$G245="",$H245="",$I245="",$J245="",$K245="",$L245=""),"",IF($B245="Female",1/(1+EXP(-SUMPRODUCT(Engine!$C$7650:$C$7681,INDIRECT("Coefficients!$AV$2:$AV$33")))),1/(1+EXP(-SUMPRODUCT(Engine!$C$7650:$C$7681,INDIRECT("Coefficients!$AW$2:$AW$33"))))))</f>
      </c>
      <c r="AN245" s="8">
        <f>IF(OR($B245="",$C245="",$D245="",$E245="",$F245="",$G245="",$H245="",$I245="",$J245="",$K245="",$L245=""),"",IF($B245="Female",1/(1+EXP(-SUMPRODUCT(Engine!$C$7650:$C$7681,INDIRECT("Coefficients!$AX$2:$AX$33")))),1/(1+EXP(-SUMPRODUCT(Engine!$C$7650:$C$7681,INDIRECT("Coefficients!$AY$2:$AY$33"))))))</f>
      </c>
      <c r="AO245" s="8">
        <f>IF(OR($B245="",$C245="",$D245="",$E245="",$F245="",$G245="",$H245="",$I245="",$J245="",$K245="",$L245=""),"",IF($B245="Female",1/(1+EXP(-SUMPRODUCT(Engine!$C$7650:$C$7681,INDIRECT("Coefficients!$AZ$2:$AZ$33")))),1/(1+EXP(-SUMPRODUCT(Engine!$C$7650:$C$7681,INDIRECT("Coefficients!$BA$2:$BA$33"))))))</f>
      </c>
      <c r="AP245" s="8">
        <f>IF(OR($B245="",$C245="",$D245="",$E245="",$F245="",$G245="",$H245="",$I245="",$J245="",$K245="",$L245=""),"",IF($B245="Female",1/(1+EXP(-SUMPRODUCT(Engine!$C$7650:$C$7681,INDIRECT("Coefficients!$BB$2:$BB$33")))),1/(1+EXP(-SUMPRODUCT(Engine!$C$7650:$C$7681,INDIRECT("Coefficients!$BC$2:$BC$33"))))))</f>
      </c>
      <c r="AQ245" s="8">
        <f>IF(OR($B245="",$C245="",$D245="",$E245="",$F245="",$G245="",$H245="",$I245="",$J245="",$K245="",$L245=""),"",IF($B245="Female",1/(1+EXP(-SUMPRODUCT(Engine!$C$7650:$C$7681,INDIRECT("Coefficients!$BD$2:$BD$33")))),1/(1+EXP(-SUMPRODUCT(Engine!$C$7650:$C$7681,INDIRECT("Coefficients!$BE$2:$BE$33"))))))</f>
      </c>
      <c r="AR245" s="8">
        <f>IF(OR($B245="",$C245="",$D245="",$E245="",$F245="",$G245="",$H245="",$I245="",$J245="",$K245="",$L245=""),"",IF($B245="Female",1/(1+EXP(-SUMPRODUCT(Engine!$C$7650:$C$7681,INDIRECT("Coefficients!$BF$2:$BF$33")))),1/(1+EXP(-SUMPRODUCT(Engine!$C$7650:$C$7681,INDIRECT("Coefficients!$BG$2:$BG$33"))))))</f>
      </c>
      <c r="AS245" s="8">
        <f>IF(OR($B245="",$C245="",$D245="",$E245="",$F245="",$G245="",$H245="",$I245="",$J245="",$K245="",$L245=""),"",IF($B245="Female",1/(1+EXP(-SUMPRODUCT(Engine!$C$7650:$C$7681,INDIRECT("Coefficients!$BH$2:$BH$33")))),1/(1+EXP(-SUMPRODUCT(Engine!$C$7650:$C$7681,INDIRECT("Coefficients!$BI$2:$BI$33"))))))</f>
      </c>
      <c r="AT245" s="8">
        <f>IF(OR($B245="",$C245="",$D245="",$E245="",$F245="",$G245="",$H245="",$I245="",$J245="",$K245="",$L245=""),"",IF($B245="Female",1/(1+EXP(-SUMPRODUCT(Engine!$C$7650:$C$7681,INDIRECT("Coefficients!$BJ$2:$BJ$33")))),1/(1+EXP(-SUMPRODUCT(Engine!$C$7650:$C$7681,INDIRECT("Coefficients!$BK$2:$BK$33"))))))</f>
      </c>
      <c r="AU245" s="8">
        <f>IF(OR($B245="",$C245="",$D245="",$E245="",$F245="",$G245="",$H245="",$I245="",$J245="",$K245="",$L245=""),"",IF($B245="Female",1/(1+EXP(-SUMPRODUCT(Engine!$C$7650:$C$7681,INDIRECT("Coefficients!$BL$2:$BL$33")))),1/(1+EXP(-SUMPRODUCT(Engine!$C$7650:$C$7681,INDIRECT("Coefficients!$BM$2:$BM$33"))))))</f>
      </c>
      <c r="AV245" s="8">
        <f>IF(OR($B245="",$C245="",$D245="",$E245="",$F245="",$G245="",$H245="",$I245="",$J245="",$K245="",$L245=""),"",IF($B245="Female",1/(1+EXP(-SUMPRODUCT(Engine!$C$7650:$C$7681,INDIRECT("Coefficients!$BN$2:$BN$33")))),1/(1+EXP(-SUMPRODUCT(Engine!$C$7650:$C$7681,INDIRECT("Coefficients!$BO$2:$BO$33"))))))</f>
      </c>
      <c r="AW245" s="8">
        <f>IF(OR($B245="",$C245="",$D245="",$E245="",$F245="",$G245="",$H245="",$I245="",$J245="",$K245="",$L245=""),"",IF($B245="Female",1/(1+EXP(-SUMPRODUCT(Engine!$C$7650:$C$7681,INDIRECT("Coefficients!$BP$2:$BP$33")))),1/(1+EXP(-SUMPRODUCT(Engine!$C$7650:$C$7681,INDIRECT("Coefficients!$BQ$2:$BQ$33"))))))</f>
      </c>
      <c r="AX245" s="8">
        <f>IF(OR($B245="",$C245="",$D245="",$E245="",$F245="",$G245="",$H245="",$I245="",$J245="",$K245="",$L245=""),"",IF($B245="Female",1/(1+EXP(-SUMPRODUCT(Engine!$C$7650:$C$7681,INDIRECT("Coefficients!$BR$2:$BR$33")))),1/(1+EXP(-SUMPRODUCT(Engine!$C$7650:$C$7681,INDIRECT("Coefficients!$BS$2:$BS$33"))))))</f>
      </c>
      <c r="AY245" s="8">
        <f>IF(OR($B245="",$C245="",$D245="",$E245="",$F245="",$G245="",$H245="",$I245="",$J245="",$K245="",$L245=""),"",IF($B245="Female",1/(1+EXP(-SUMPRODUCT(Engine!$C$7650:$C$7681,INDIRECT("Coefficients!$BT$2:$BT$33")))),1/(1+EXP(-SUMPRODUCT(Engine!$C$7650:$C$7681,INDIRECT("Coefficients!$BU$2:$BU$33"))))))</f>
      </c>
      <c r="AZ245" s="8">
        <f>IF(OR($B245="",$C245="",$D245="",$E245="",$F245="",$G245="",$H245="",$I245="",$J245="",$K245="",$L245=""),"",IF($B245="Female",1/(1+EXP(-SUMPRODUCT(Engine!$C$7650:$C$7681,INDIRECT("Coefficients!$BV$2:$BV$33")))),1/(1+EXP(-SUMPRODUCT(Engine!$C$7650:$C$7681,INDIRECT("Coefficients!$BW$2:$BW$33"))))))</f>
      </c>
      <c r="BA245" s="8">
        <f>IF(OR($B245="",$C245="",$D245="",$E245="",$F245="",$G245="",$H245="",$I245="",$J245="",$K245="",$L245=""),"",IF($B245="Female",1/(1+EXP(-SUMPRODUCT(Engine!$C$7650:$C$7681,INDIRECT("Coefficients!$BX$2:$BX$33")))),1/(1+EXP(-SUMPRODUCT(Engine!$C$7650:$C$7681,INDIRECT("Coefficients!$BY$2:$BY$33"))))))</f>
      </c>
      <c r="BB245" s="8">
        <f>IF(OR($B245="",$C245="",$D245="",$E245="",$F245="",$G245="",$H245="",$I245="",$J245="",$K245="",$L245=""),"",IF($B245="Female",1/(1+EXP(-SUMPRODUCT(Engine!$C$7650:$C$7681,INDIRECT("Coefficients!$BZ$2:$BZ$33")))),1/(1+EXP(-SUMPRODUCT(Engine!$C$7650:$C$7681,INDIRECT("Coefficients!$CA$2:$CA$33"))))))</f>
      </c>
      <c r="BC245" s="8">
        <f>IF(OR($B245="",$C245="",$D245="",$E245="",$F245="",$G245="",$H245="",$I245="",$J245="",$K245="",$L245=""),"",IF($B245="Female",1/(1+EXP(-SUMPRODUCT(Engine!$C$7650:$C$7681,INDIRECT("Coefficients!$CB$2:$CB$33")))),1/(1+EXP(-SUMPRODUCT(Engine!$C$7650:$C$7681,INDIRECT("Coefficients!$CC$2:$CC$33"))))))</f>
      </c>
      <c r="BD245" s="8">
        <f>IF(OR($B245="",$C245="",$D245="",$E245="",$F245="",$G245="",$H245="",$I245="",$J245="",$K245="",$L245=""),"",IF($B245="Female",1/(1+EXP(-SUMPRODUCT(Engine!$C$7650:$C$7681,INDIRECT("Coefficients!$CD$2:$CD$33")))),1/(1+EXP(-SUMPRODUCT(Engine!$C$7650:$C$7681,INDIRECT("Coefficients!$CE$2:$CE$33"))))))</f>
      </c>
      <c r="BE245" s="8">
        <f>IF(OR($B245="",$C245="",$D245="",$E245="",$F245="",$G245="",$H245="",$I245="",$J245="",$K245="",$L245=""),"",IF($B245="Female",1/(1+EXP(-SUMPRODUCT(Engine!$C$7650:$C$7681,INDIRECT("Coefficients!$CF$2:$CF$33")))),1/(1+EXP(-SUMPRODUCT(Engine!$C$7650:$C$7681,INDIRECT("Coefficients!$CG$2:$CG$33"))))))</f>
      </c>
      <c r="BF245" s="8">
        <f>IF(OR($B245="",$C245="",$D245="",$E245="",$F245="",$G245="",$H245="",$I245="",$J245="",$K245="",$L245=""),"",IF($B245="Female",1/(1+EXP(-SUMPRODUCT(Engine!$C$7650:$C$7681,INDIRECT("Coefficients!$CH$2:$CH$33")))),1/(1+EXP(-SUMPRODUCT(Engine!$C$7650:$C$7681,INDIRECT("Coefficients!$CI$2:$CI$33"))))))</f>
      </c>
      <c r="BG245" s="8">
        <f>IF(OR($B245="",$C245="",$D245="",$E245="",$F245="",$G245="",$H245="",$I245="",$J245="",$K245="",$L245=""),"",IF($B245="Female",1/(1+EXP(-SUMPRODUCT(Engine!$C$7650:$C$7681,INDIRECT("Coefficients!$CJ$2:$CJ$33")))),1/(1+EXP(-SUMPRODUCT(Engine!$C$7650:$C$7681,INDIRECT("Coefficients!$CK$2:$CK$33"))))))</f>
      </c>
      <c r="BH245" s="8">
        <f>IF(OR($B245="",$C245="",$D245="",$E245="",$F245="",$G245="",$H245="",$I245="",$J245="",$K245="",$L245=""),"",IF($B245="Female",1/(1+EXP(-SUMPRODUCT(Engine!$C$7650:$C$7681,INDIRECT("Coefficients!$CL$2:$CL$33")))),1/(1+EXP(-SUMPRODUCT(Engine!$C$7650:$C$7681,INDIRECT("Coefficients!$CM$2:$CM$33"))))))</f>
      </c>
      <c r="BI245" s="8">
        <f>IF(OR($B245="",$C245="",$D245="",$E245="",$F245="",$G245="",$H245="",$I245="",$J245="",$K245="",$L245=""),"",IF($B245="Female",1/(1+EXP(-SUMPRODUCT(Engine!$C$7650:$C$7681,INDIRECT("Coefficients!$CN$2:$CN$33")))),1/(1+EXP(-SUMPRODUCT(Engine!$C$7650:$C$7681,INDIRECT("Coefficients!$CO$2:$CO$33"))))))</f>
      </c>
      <c r="BJ245" s="8">
        <f>IF(OR($B245="",$C245="",$D245="",$E245="",$F245="",$G245="",$H245="",$I245="",$J245="",$K245="",$L245=""),"",IF($B245="Female",1/(1+EXP(-SUMPRODUCT(Engine!$C$7650:$C$7681,INDIRECT("Coefficients!$CP$2:$CP$33")))),1/(1+EXP(-SUMPRODUCT(Engine!$C$7650:$C$7681,INDIRECT("Coefficients!$CQ$2:$CQ$33"))))))</f>
      </c>
      <c r="BK245" s="8">
        <f>IF(OR($B245="",$C245="",$D245="",$E245="",$F245="",$G245="",$H245="",$I245="",$J245="",$K245="",$L245=""),"",IF($B245="Female",1/(1+EXP(-SUMPRODUCT(Engine!$C$7650:$C$7681,INDIRECT("Coefficients!$CR$2:$CR$33")))),1/(1+EXP(-SUMPRODUCT(Engine!$C$7650:$C$7681,INDIRECT("Coefficients!$CS$2:$CS$33"))))))</f>
      </c>
      <c r="BL245" s="8">
        <f>IF(OR($B245="",$C245="",$D245="",$E245="",$F245="",$G245="",$H245="",$I245="",$J245="",$K245="",$L245=""),"",IF($B245="Female",1/(1+EXP(-SUMPRODUCT(Engine!$C$7650:$C$7681,INDIRECT("Coefficients!$CT$2:$CT$33")))),1/(1+EXP(-SUMPRODUCT(Engine!$C$7650:$C$7681,INDIRECT("Coefficients!$CU$2:$CU$33"))))))</f>
      </c>
      <c r="BM245" s="8">
        <f>IF(OR($B245="",$C245="",$D245="",$E245="",$F245="",$G245="",$H245="",$I245="",$J245="",$K245="",$L245=""),"",IF($B245="Female",1/(1+EXP(-SUMPRODUCT(Engine!$C$7650:$C$7681,INDIRECT("Coefficients!$CV$2:$CV$33")))),1/(1+EXP(-SUMPRODUCT(Engine!$C$7650:$C$7681,INDIRECT("Coefficients!$CW$2:$CW$33"))))))</f>
      </c>
    </row>
    <row r="246" spans="1:65" x14ac:dyDescent="0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8">
        <f>IF(OR($B246="",$C246="",$D246="",$E246="",$F246="",$G246="",$H246="",$I246="",$J246="",$K246="",$L246=""),"",IF($B246="Female",1/(1+EXP(-SUMPRODUCT(Engine!$C$7682:$C$7713,INDIRECT("Coefficients!$B$2:$B$33")))),1/(1+EXP(-SUMPRODUCT(Engine!$C$7682:$C$7713,INDIRECT("Coefficients!$C$2:$C$33"))))))</f>
      </c>
      <c r="Q246" s="8">
        <f>IF(OR($B246="",$C246="",$D246="",$E246="",$F246="",$G246="",$H246="",$I246="",$J246="",$K246="",$L246=""),"",IF($B246="Female",1/(1+EXP(-SUMPRODUCT(Engine!$C$7682:$C$7713,INDIRECT("Coefficients!$D$2:$D$33")))),1/(1+EXP(-SUMPRODUCT(Engine!$C$7682:$C$7713,INDIRECT("Coefficients!$E$2:$E$33"))))))</f>
      </c>
      <c r="R246" s="8">
        <f>IF(OR($B246="",$C246="",$D246="",$E246="",$F246="",$G246="",$H246="",$I246="",$J246="",$K246="",$L246=""),"",IF($B246="Female",1/(1+EXP(-SUMPRODUCT(Engine!$C$7682:$C$7713,INDIRECT("Coefficients!$F$2:$F$33")))),1/(1+EXP(-SUMPRODUCT(Engine!$C$7682:$C$7713,INDIRECT("Coefficients!$G$2:$G$33"))))))</f>
      </c>
      <c r="S246" s="8">
        <f>IF(OR($B246="",$C246="",$D246="",$E246="",$F246="",$G246="",$H246="",$I246="",$J246="",$K246="",$L246=""),"",IF($B246="Female",1/(1+EXP(-SUMPRODUCT(Engine!$C$7682:$C$7713,INDIRECT("Coefficients!$H$2:$H$33")))),1/(1+EXP(-SUMPRODUCT(Engine!$C$7682:$C$7713,INDIRECT("Coefficients!$I$2:$I$33"))))))</f>
      </c>
      <c r="T246" s="8">
        <f>IF(OR($B246="",$C246="",$D246="",$E246="",$F246="",$G246="",$H246="",$I246="",$J246="",$K246="",$L246=""),"",IF($B246="Female",1/(1+EXP(-SUMPRODUCT(Engine!$C$7682:$C$7713,INDIRECT("Coefficients!$J$2:$J$33")))),1/(1+EXP(-SUMPRODUCT(Engine!$C$7682:$C$7713,INDIRECT("Coefficients!$K$2:$K$33"))))))</f>
      </c>
      <c r="U246" s="8">
        <f>IF(OR($B246="",$C246="",$D246="",$E246="",$F246="",$G246="",$H246="",$I246="",$J246="",$K246="",$L246=""),"",IF($B246="Female",1/(1+EXP(-SUMPRODUCT(Engine!$C$7682:$C$7713,INDIRECT("Coefficients!$L$2:$L$33")))),1/(1+EXP(-SUMPRODUCT(Engine!$C$7682:$C$7713,INDIRECT("Coefficients!$M$2:$M$33"))))))</f>
      </c>
      <c r="V246" s="8">
        <f>IF(OR($B246="",$C246="",$D246="",$E246="",$F246="",$G246="",$H246="",$I246="",$J246="",$K246="",$L246=""),"",IF($B246="Female",1/(1+EXP(-SUMPRODUCT(Engine!$C$7682:$C$7713,INDIRECT("Coefficients!$N$2:$N$33")))),1/(1+EXP(-SUMPRODUCT(Engine!$C$7682:$C$7713,INDIRECT("Coefficients!$O$2:$O$33"))))))</f>
      </c>
      <c r="W246" s="8">
        <f>IF(OR($B246="",$C246="",$D246="",$E246="",$F246="",$G246="",$H246="",$I246="",$J246="",$K246="",$L246=""),"",IF($B246="Female",1/(1+EXP(-SUMPRODUCT(Engine!$C$7682:$C$7713,INDIRECT("Coefficients!$P$2:$P$33")))),1/(1+EXP(-SUMPRODUCT(Engine!$C$7682:$C$7713,INDIRECT("Coefficients!$Q$2:$Q$33"))))))</f>
      </c>
      <c r="X246" s="8">
        <f>IF(OR($B246="",$C246="",$D246="",$E246="",$F246="",$G246="",$H246="",$I246="",$J246="",$K246="",$L246=""),"",IF($B246="Female",1/(1+EXP(-SUMPRODUCT(Engine!$C$7682:$C$7713,INDIRECT("Coefficients!$R$2:$R$33")))),1/(1+EXP(-SUMPRODUCT(Engine!$C$7682:$C$7713,INDIRECT("Coefficients!$S$2:$S$33"))))))</f>
      </c>
      <c r="Y246" s="8">
        <f>IF(OR($B246="",$C246="",$D246="",$E246="",$F246="",$G246="",$H246="",$I246="",$J246="",$K246="",$L246=""),"",IF($B246="Female",1/(1+EXP(-SUMPRODUCT(Engine!$C$7682:$C$7713,INDIRECT("Coefficients!$T$2:$T$33")))),1/(1+EXP(-SUMPRODUCT(Engine!$C$7682:$C$7713,INDIRECT("Coefficients!$U$2:$U$33"))))))</f>
      </c>
      <c r="Z246" s="8">
        <f>IF(OR($B246="",$C246="",$D246="",$E246="",$F246="",$G246="",$H246="",$I246="",$J246="",$K246="",$L246=""),"",IF($B246="Female",1/(1+EXP(-SUMPRODUCT(Engine!$C$7682:$C$7713,INDIRECT("Coefficients!$V$2:$V$33")))),1/(1+EXP(-SUMPRODUCT(Engine!$C$7682:$C$7713,INDIRECT("Coefficients!$W$2:$W$33"))))))</f>
      </c>
      <c r="AA246" s="8">
        <f>IF(OR($B246="",$C246="",$D246="",$E246="",$F246="",$G246="",$H246="",$I246="",$J246="",$K246="",$L246=""),"",IF($B246="Female",1/(1+EXP(-SUMPRODUCT(Engine!$C$7682:$C$7713,INDIRECT("Coefficients!$X$2:$X$33")))),1/(1+EXP(-SUMPRODUCT(Engine!$C$7682:$C$7713,INDIRECT("Coefficients!$Y$2:$Y$33"))))))</f>
      </c>
      <c r="AB246" s="8">
        <f>IF(OR($B246="",$C246="",$D246="",$E246="",$F246="",$G246="",$H246="",$I246="",$J246="",$K246="",$L246=""),"",IF($B246="Female",1/(1+EXP(-SUMPRODUCT(Engine!$C$7682:$C$7713,INDIRECT("Coefficients!$Z$2:$Z$33")))),1/(1+EXP(-SUMPRODUCT(Engine!$C$7682:$C$7713,INDIRECT("Coefficients!$AA$2:$AA$33"))))))</f>
      </c>
      <c r="AC246" s="8">
        <f>IF(OR($B246="",$C246="",$D246="",$E246="",$F246="",$G246="",$H246="",$I246="",$J246="",$K246="",$L246=""),"",IF($B246="Female",1/(1+EXP(-SUMPRODUCT(Engine!$C$7682:$C$7713,INDIRECT("Coefficients!$AB$2:$AB$33")))),1/(1+EXP(-SUMPRODUCT(Engine!$C$7682:$C$7713,INDIRECT("Coefficients!$AC$2:$AC$33"))))))</f>
      </c>
      <c r="AD246" s="8">
        <f>IF(OR($B246="",$C246="",$D246="",$E246="",$F246="",$G246="",$H246="",$I246="",$J246="",$K246="",$L246=""),"",IF($B246="Female",1/(1+EXP(-SUMPRODUCT(Engine!$C$7682:$C$7713,INDIRECT("Coefficients!$AD$2:$AD$33")))),1/(1+EXP(-SUMPRODUCT(Engine!$C$7682:$C$7713,INDIRECT("Coefficients!$AE$2:$AE$33"))))))</f>
      </c>
      <c r="AE246" s="8">
        <f>IF(OR($B246="",$C246="",$D246="",$E246="",$F246="",$G246="",$H246="",$I246="",$J246="",$K246="",$L246=""),"",IF($B246="Female",1/(1+EXP(-SUMPRODUCT(Engine!$C$7682:$C$7713,INDIRECT("Coefficients!$AF$2:$AF$33")))),1/(1+EXP(-SUMPRODUCT(Engine!$C$7682:$C$7713,INDIRECT("Coefficients!$AG$2:$AG$33"))))))</f>
      </c>
      <c r="AF246" s="8">
        <f>IF(OR($B246="",$C246="",$D246="",$E246="",$F246="",$G246="",$H246="",$I246="",$J246="",$K246="",$L246=""),"",IF($B246="Female",1/(1+EXP(-SUMPRODUCT(Engine!$C$7682:$C$7713,INDIRECT("Coefficients!$AH$2:$AH$33")))),1/(1+EXP(-SUMPRODUCT(Engine!$C$7682:$C$7713,INDIRECT("Coefficients!$AI$2:$AI$33"))))))</f>
      </c>
      <c r="AG246" s="8">
        <f>IF(OR($B246="",$C246="",$D246="",$E246="",$F246="",$G246="",$H246="",$I246="",$J246="",$K246="",$L246=""),"",IF($B246="Female",1/(1+EXP(-SUMPRODUCT(Engine!$C$7682:$C$7713,INDIRECT("Coefficients!$AJ$2:$AJ$33")))),1/(1+EXP(-SUMPRODUCT(Engine!$C$7682:$C$7713,INDIRECT("Coefficients!$AK$2:$AK$33"))))))</f>
      </c>
      <c r="AH246" s="8">
        <f>IF(OR($B246="",$C246="",$D246="",$E246="",$F246="",$G246="",$H246="",$I246="",$J246="",$K246="",$L246=""),"",IF($B246="Female",1/(1+EXP(-SUMPRODUCT(Engine!$C$7682:$C$7713,INDIRECT("Coefficients!$AL$2:$AL$33")))),1/(1+EXP(-SUMPRODUCT(Engine!$C$7682:$C$7713,INDIRECT("Coefficients!$AM$2:$AM$33"))))))</f>
      </c>
      <c r="AI246" s="8">
        <f>IF(OR($B246="",$C246="",$D246="",$E246="",$F246="",$G246="",$H246="",$I246="",$J246="",$K246="",$L246=""),"",IF($B246="Female",1/(1+EXP(-SUMPRODUCT(Engine!$C$7682:$C$7713,INDIRECT("Coefficients!$AN$2:$AN$33")))),1/(1+EXP(-SUMPRODUCT(Engine!$C$7682:$C$7713,INDIRECT("Coefficients!$AO$2:$AO$33"))))))</f>
      </c>
      <c r="AJ246" s="8">
        <f>IF(OR($B246="",$C246="",$D246="",$E246="",$F246="",$G246="",$H246="",$I246="",$J246="",$K246="",$L246=""),"",IF($B246="Female",1/(1+EXP(-SUMPRODUCT(Engine!$C$7682:$C$7713,INDIRECT("Coefficients!$AP$2:$AP$33")))),1/(1+EXP(-SUMPRODUCT(Engine!$C$7682:$C$7713,INDIRECT("Coefficients!$AQ$2:$AQ$33"))))))</f>
      </c>
      <c r="AK246" s="8">
        <f>IF(OR($B246="",$C246="",$D246="",$E246="",$F246="",$G246="",$H246="",$I246="",$J246="",$K246="",$L246=""),"",IF($B246="Female",1/(1+EXP(-SUMPRODUCT(Engine!$C$7682:$C$7713,INDIRECT("Coefficients!$AR$2:$AR$33")))),1/(1+EXP(-SUMPRODUCT(Engine!$C$7682:$C$7713,INDIRECT("Coefficients!$AS$2:$AS$33"))))))</f>
      </c>
      <c r="AL246" s="8">
        <f>IF(OR($B246="",$C246="",$D246="",$E246="",$F246="",$G246="",$H246="",$I246="",$J246="",$K246="",$L246=""),"",IF($B246="Female",1/(1+EXP(-SUMPRODUCT(Engine!$C$7682:$C$7713,INDIRECT("Coefficients!$AT$2:$AT$33")))),1/(1+EXP(-SUMPRODUCT(Engine!$C$7682:$C$7713,INDIRECT("Coefficients!$AU$2:$AU$33"))))))</f>
      </c>
      <c r="AM246" s="8">
        <f>IF(OR($B246="",$C246="",$D246="",$E246="",$F246="",$G246="",$H246="",$I246="",$J246="",$K246="",$L246=""),"",IF($B246="Female",1/(1+EXP(-SUMPRODUCT(Engine!$C$7682:$C$7713,INDIRECT("Coefficients!$AV$2:$AV$33")))),1/(1+EXP(-SUMPRODUCT(Engine!$C$7682:$C$7713,INDIRECT("Coefficients!$AW$2:$AW$33"))))))</f>
      </c>
      <c r="AN246" s="8">
        <f>IF(OR($B246="",$C246="",$D246="",$E246="",$F246="",$G246="",$H246="",$I246="",$J246="",$K246="",$L246=""),"",IF($B246="Female",1/(1+EXP(-SUMPRODUCT(Engine!$C$7682:$C$7713,INDIRECT("Coefficients!$AX$2:$AX$33")))),1/(1+EXP(-SUMPRODUCT(Engine!$C$7682:$C$7713,INDIRECT("Coefficients!$AY$2:$AY$33"))))))</f>
      </c>
      <c r="AO246" s="8">
        <f>IF(OR($B246="",$C246="",$D246="",$E246="",$F246="",$G246="",$H246="",$I246="",$J246="",$K246="",$L246=""),"",IF($B246="Female",1/(1+EXP(-SUMPRODUCT(Engine!$C$7682:$C$7713,INDIRECT("Coefficients!$AZ$2:$AZ$33")))),1/(1+EXP(-SUMPRODUCT(Engine!$C$7682:$C$7713,INDIRECT("Coefficients!$BA$2:$BA$33"))))))</f>
      </c>
      <c r="AP246" s="8">
        <f>IF(OR($B246="",$C246="",$D246="",$E246="",$F246="",$G246="",$H246="",$I246="",$J246="",$K246="",$L246=""),"",IF($B246="Female",1/(1+EXP(-SUMPRODUCT(Engine!$C$7682:$C$7713,INDIRECT("Coefficients!$BB$2:$BB$33")))),1/(1+EXP(-SUMPRODUCT(Engine!$C$7682:$C$7713,INDIRECT("Coefficients!$BC$2:$BC$33"))))))</f>
      </c>
      <c r="AQ246" s="8">
        <f>IF(OR($B246="",$C246="",$D246="",$E246="",$F246="",$G246="",$H246="",$I246="",$J246="",$K246="",$L246=""),"",IF($B246="Female",1/(1+EXP(-SUMPRODUCT(Engine!$C$7682:$C$7713,INDIRECT("Coefficients!$BD$2:$BD$33")))),1/(1+EXP(-SUMPRODUCT(Engine!$C$7682:$C$7713,INDIRECT("Coefficients!$BE$2:$BE$33"))))))</f>
      </c>
      <c r="AR246" s="8">
        <f>IF(OR($B246="",$C246="",$D246="",$E246="",$F246="",$G246="",$H246="",$I246="",$J246="",$K246="",$L246=""),"",IF($B246="Female",1/(1+EXP(-SUMPRODUCT(Engine!$C$7682:$C$7713,INDIRECT("Coefficients!$BF$2:$BF$33")))),1/(1+EXP(-SUMPRODUCT(Engine!$C$7682:$C$7713,INDIRECT("Coefficients!$BG$2:$BG$33"))))))</f>
      </c>
      <c r="AS246" s="8">
        <f>IF(OR($B246="",$C246="",$D246="",$E246="",$F246="",$G246="",$H246="",$I246="",$J246="",$K246="",$L246=""),"",IF($B246="Female",1/(1+EXP(-SUMPRODUCT(Engine!$C$7682:$C$7713,INDIRECT("Coefficients!$BH$2:$BH$33")))),1/(1+EXP(-SUMPRODUCT(Engine!$C$7682:$C$7713,INDIRECT("Coefficients!$BI$2:$BI$33"))))))</f>
      </c>
      <c r="AT246" s="8">
        <f>IF(OR($B246="",$C246="",$D246="",$E246="",$F246="",$G246="",$H246="",$I246="",$J246="",$K246="",$L246=""),"",IF($B246="Female",1/(1+EXP(-SUMPRODUCT(Engine!$C$7682:$C$7713,INDIRECT("Coefficients!$BJ$2:$BJ$33")))),1/(1+EXP(-SUMPRODUCT(Engine!$C$7682:$C$7713,INDIRECT("Coefficients!$BK$2:$BK$33"))))))</f>
      </c>
      <c r="AU246" s="8">
        <f>IF(OR($B246="",$C246="",$D246="",$E246="",$F246="",$G246="",$H246="",$I246="",$J246="",$K246="",$L246=""),"",IF($B246="Female",1/(1+EXP(-SUMPRODUCT(Engine!$C$7682:$C$7713,INDIRECT("Coefficients!$BL$2:$BL$33")))),1/(1+EXP(-SUMPRODUCT(Engine!$C$7682:$C$7713,INDIRECT("Coefficients!$BM$2:$BM$33"))))))</f>
      </c>
      <c r="AV246" s="8">
        <f>IF(OR($B246="",$C246="",$D246="",$E246="",$F246="",$G246="",$H246="",$I246="",$J246="",$K246="",$L246=""),"",IF($B246="Female",1/(1+EXP(-SUMPRODUCT(Engine!$C$7682:$C$7713,INDIRECT("Coefficients!$BN$2:$BN$33")))),1/(1+EXP(-SUMPRODUCT(Engine!$C$7682:$C$7713,INDIRECT("Coefficients!$BO$2:$BO$33"))))))</f>
      </c>
      <c r="AW246" s="8">
        <f>IF(OR($B246="",$C246="",$D246="",$E246="",$F246="",$G246="",$H246="",$I246="",$J246="",$K246="",$L246=""),"",IF($B246="Female",1/(1+EXP(-SUMPRODUCT(Engine!$C$7682:$C$7713,INDIRECT("Coefficients!$BP$2:$BP$33")))),1/(1+EXP(-SUMPRODUCT(Engine!$C$7682:$C$7713,INDIRECT("Coefficients!$BQ$2:$BQ$33"))))))</f>
      </c>
      <c r="AX246" s="8">
        <f>IF(OR($B246="",$C246="",$D246="",$E246="",$F246="",$G246="",$H246="",$I246="",$J246="",$K246="",$L246=""),"",IF($B246="Female",1/(1+EXP(-SUMPRODUCT(Engine!$C$7682:$C$7713,INDIRECT("Coefficients!$BR$2:$BR$33")))),1/(1+EXP(-SUMPRODUCT(Engine!$C$7682:$C$7713,INDIRECT("Coefficients!$BS$2:$BS$33"))))))</f>
      </c>
      <c r="AY246" s="8">
        <f>IF(OR($B246="",$C246="",$D246="",$E246="",$F246="",$G246="",$H246="",$I246="",$J246="",$K246="",$L246=""),"",IF($B246="Female",1/(1+EXP(-SUMPRODUCT(Engine!$C$7682:$C$7713,INDIRECT("Coefficients!$BT$2:$BT$33")))),1/(1+EXP(-SUMPRODUCT(Engine!$C$7682:$C$7713,INDIRECT("Coefficients!$BU$2:$BU$33"))))))</f>
      </c>
      <c r="AZ246" s="8">
        <f>IF(OR($B246="",$C246="",$D246="",$E246="",$F246="",$G246="",$H246="",$I246="",$J246="",$K246="",$L246=""),"",IF($B246="Female",1/(1+EXP(-SUMPRODUCT(Engine!$C$7682:$C$7713,INDIRECT("Coefficients!$BV$2:$BV$33")))),1/(1+EXP(-SUMPRODUCT(Engine!$C$7682:$C$7713,INDIRECT("Coefficients!$BW$2:$BW$33"))))))</f>
      </c>
      <c r="BA246" s="8">
        <f>IF(OR($B246="",$C246="",$D246="",$E246="",$F246="",$G246="",$H246="",$I246="",$J246="",$K246="",$L246=""),"",IF($B246="Female",1/(1+EXP(-SUMPRODUCT(Engine!$C$7682:$C$7713,INDIRECT("Coefficients!$BX$2:$BX$33")))),1/(1+EXP(-SUMPRODUCT(Engine!$C$7682:$C$7713,INDIRECT("Coefficients!$BY$2:$BY$33"))))))</f>
      </c>
      <c r="BB246" s="8">
        <f>IF(OR($B246="",$C246="",$D246="",$E246="",$F246="",$G246="",$H246="",$I246="",$J246="",$K246="",$L246=""),"",IF($B246="Female",1/(1+EXP(-SUMPRODUCT(Engine!$C$7682:$C$7713,INDIRECT("Coefficients!$BZ$2:$BZ$33")))),1/(1+EXP(-SUMPRODUCT(Engine!$C$7682:$C$7713,INDIRECT("Coefficients!$CA$2:$CA$33"))))))</f>
      </c>
      <c r="BC246" s="8">
        <f>IF(OR($B246="",$C246="",$D246="",$E246="",$F246="",$G246="",$H246="",$I246="",$J246="",$K246="",$L246=""),"",IF($B246="Female",1/(1+EXP(-SUMPRODUCT(Engine!$C$7682:$C$7713,INDIRECT("Coefficients!$CB$2:$CB$33")))),1/(1+EXP(-SUMPRODUCT(Engine!$C$7682:$C$7713,INDIRECT("Coefficients!$CC$2:$CC$33"))))))</f>
      </c>
      <c r="BD246" s="8">
        <f>IF(OR($B246="",$C246="",$D246="",$E246="",$F246="",$G246="",$H246="",$I246="",$J246="",$K246="",$L246=""),"",IF($B246="Female",1/(1+EXP(-SUMPRODUCT(Engine!$C$7682:$C$7713,INDIRECT("Coefficients!$CD$2:$CD$33")))),1/(1+EXP(-SUMPRODUCT(Engine!$C$7682:$C$7713,INDIRECT("Coefficients!$CE$2:$CE$33"))))))</f>
      </c>
      <c r="BE246" s="8">
        <f>IF(OR($B246="",$C246="",$D246="",$E246="",$F246="",$G246="",$H246="",$I246="",$J246="",$K246="",$L246=""),"",IF($B246="Female",1/(1+EXP(-SUMPRODUCT(Engine!$C$7682:$C$7713,INDIRECT("Coefficients!$CF$2:$CF$33")))),1/(1+EXP(-SUMPRODUCT(Engine!$C$7682:$C$7713,INDIRECT("Coefficients!$CG$2:$CG$33"))))))</f>
      </c>
      <c r="BF246" s="8">
        <f>IF(OR($B246="",$C246="",$D246="",$E246="",$F246="",$G246="",$H246="",$I246="",$J246="",$K246="",$L246=""),"",IF($B246="Female",1/(1+EXP(-SUMPRODUCT(Engine!$C$7682:$C$7713,INDIRECT("Coefficients!$CH$2:$CH$33")))),1/(1+EXP(-SUMPRODUCT(Engine!$C$7682:$C$7713,INDIRECT("Coefficients!$CI$2:$CI$33"))))))</f>
      </c>
      <c r="BG246" s="8">
        <f>IF(OR($B246="",$C246="",$D246="",$E246="",$F246="",$G246="",$H246="",$I246="",$J246="",$K246="",$L246=""),"",IF($B246="Female",1/(1+EXP(-SUMPRODUCT(Engine!$C$7682:$C$7713,INDIRECT("Coefficients!$CJ$2:$CJ$33")))),1/(1+EXP(-SUMPRODUCT(Engine!$C$7682:$C$7713,INDIRECT("Coefficients!$CK$2:$CK$33"))))))</f>
      </c>
      <c r="BH246" s="8">
        <f>IF(OR($B246="",$C246="",$D246="",$E246="",$F246="",$G246="",$H246="",$I246="",$J246="",$K246="",$L246=""),"",IF($B246="Female",1/(1+EXP(-SUMPRODUCT(Engine!$C$7682:$C$7713,INDIRECT("Coefficients!$CL$2:$CL$33")))),1/(1+EXP(-SUMPRODUCT(Engine!$C$7682:$C$7713,INDIRECT("Coefficients!$CM$2:$CM$33"))))))</f>
      </c>
      <c r="BI246" s="8">
        <f>IF(OR($B246="",$C246="",$D246="",$E246="",$F246="",$G246="",$H246="",$I246="",$J246="",$K246="",$L246=""),"",IF($B246="Female",1/(1+EXP(-SUMPRODUCT(Engine!$C$7682:$C$7713,INDIRECT("Coefficients!$CN$2:$CN$33")))),1/(1+EXP(-SUMPRODUCT(Engine!$C$7682:$C$7713,INDIRECT("Coefficients!$CO$2:$CO$33"))))))</f>
      </c>
      <c r="BJ246" s="8">
        <f>IF(OR($B246="",$C246="",$D246="",$E246="",$F246="",$G246="",$H246="",$I246="",$J246="",$K246="",$L246=""),"",IF($B246="Female",1/(1+EXP(-SUMPRODUCT(Engine!$C$7682:$C$7713,INDIRECT("Coefficients!$CP$2:$CP$33")))),1/(1+EXP(-SUMPRODUCT(Engine!$C$7682:$C$7713,INDIRECT("Coefficients!$CQ$2:$CQ$33"))))))</f>
      </c>
      <c r="BK246" s="8">
        <f>IF(OR($B246="",$C246="",$D246="",$E246="",$F246="",$G246="",$H246="",$I246="",$J246="",$K246="",$L246=""),"",IF($B246="Female",1/(1+EXP(-SUMPRODUCT(Engine!$C$7682:$C$7713,INDIRECT("Coefficients!$CR$2:$CR$33")))),1/(1+EXP(-SUMPRODUCT(Engine!$C$7682:$C$7713,INDIRECT("Coefficients!$CS$2:$CS$33"))))))</f>
      </c>
      <c r="BL246" s="8">
        <f>IF(OR($B246="",$C246="",$D246="",$E246="",$F246="",$G246="",$H246="",$I246="",$J246="",$K246="",$L246=""),"",IF($B246="Female",1/(1+EXP(-SUMPRODUCT(Engine!$C$7682:$C$7713,INDIRECT("Coefficients!$CT$2:$CT$33")))),1/(1+EXP(-SUMPRODUCT(Engine!$C$7682:$C$7713,INDIRECT("Coefficients!$CU$2:$CU$33"))))))</f>
      </c>
      <c r="BM246" s="8">
        <f>IF(OR($B246="",$C246="",$D246="",$E246="",$F246="",$G246="",$H246="",$I246="",$J246="",$K246="",$L246=""),"",IF($B246="Female",1/(1+EXP(-SUMPRODUCT(Engine!$C$7682:$C$7713,INDIRECT("Coefficients!$CV$2:$CV$33")))),1/(1+EXP(-SUMPRODUCT(Engine!$C$7682:$C$7713,INDIRECT("Coefficients!$CW$2:$CW$33"))))))</f>
      </c>
    </row>
    <row r="247" spans="1:65" x14ac:dyDescent="0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8">
        <f>IF(OR($B247="",$C247="",$D247="",$E247="",$F247="",$G247="",$H247="",$I247="",$J247="",$K247="",$L247=""),"",IF($B247="Female",1/(1+EXP(-SUMPRODUCT(Engine!$C$7714:$C$7745,INDIRECT("Coefficients!$B$2:$B$33")))),1/(1+EXP(-SUMPRODUCT(Engine!$C$7714:$C$7745,INDIRECT("Coefficients!$C$2:$C$33"))))))</f>
      </c>
      <c r="Q247" s="8">
        <f>IF(OR($B247="",$C247="",$D247="",$E247="",$F247="",$G247="",$H247="",$I247="",$J247="",$K247="",$L247=""),"",IF($B247="Female",1/(1+EXP(-SUMPRODUCT(Engine!$C$7714:$C$7745,INDIRECT("Coefficients!$D$2:$D$33")))),1/(1+EXP(-SUMPRODUCT(Engine!$C$7714:$C$7745,INDIRECT("Coefficients!$E$2:$E$33"))))))</f>
      </c>
      <c r="R247" s="8">
        <f>IF(OR($B247="",$C247="",$D247="",$E247="",$F247="",$G247="",$H247="",$I247="",$J247="",$K247="",$L247=""),"",IF($B247="Female",1/(1+EXP(-SUMPRODUCT(Engine!$C$7714:$C$7745,INDIRECT("Coefficients!$F$2:$F$33")))),1/(1+EXP(-SUMPRODUCT(Engine!$C$7714:$C$7745,INDIRECT("Coefficients!$G$2:$G$33"))))))</f>
      </c>
      <c r="S247" s="8">
        <f>IF(OR($B247="",$C247="",$D247="",$E247="",$F247="",$G247="",$H247="",$I247="",$J247="",$K247="",$L247=""),"",IF($B247="Female",1/(1+EXP(-SUMPRODUCT(Engine!$C$7714:$C$7745,INDIRECT("Coefficients!$H$2:$H$33")))),1/(1+EXP(-SUMPRODUCT(Engine!$C$7714:$C$7745,INDIRECT("Coefficients!$I$2:$I$33"))))))</f>
      </c>
      <c r="T247" s="8">
        <f>IF(OR($B247="",$C247="",$D247="",$E247="",$F247="",$G247="",$H247="",$I247="",$J247="",$K247="",$L247=""),"",IF($B247="Female",1/(1+EXP(-SUMPRODUCT(Engine!$C$7714:$C$7745,INDIRECT("Coefficients!$J$2:$J$33")))),1/(1+EXP(-SUMPRODUCT(Engine!$C$7714:$C$7745,INDIRECT("Coefficients!$K$2:$K$33"))))))</f>
      </c>
      <c r="U247" s="8">
        <f>IF(OR($B247="",$C247="",$D247="",$E247="",$F247="",$G247="",$H247="",$I247="",$J247="",$K247="",$L247=""),"",IF($B247="Female",1/(1+EXP(-SUMPRODUCT(Engine!$C$7714:$C$7745,INDIRECT("Coefficients!$L$2:$L$33")))),1/(1+EXP(-SUMPRODUCT(Engine!$C$7714:$C$7745,INDIRECT("Coefficients!$M$2:$M$33"))))))</f>
      </c>
      <c r="V247" s="8">
        <f>IF(OR($B247="",$C247="",$D247="",$E247="",$F247="",$G247="",$H247="",$I247="",$J247="",$K247="",$L247=""),"",IF($B247="Female",1/(1+EXP(-SUMPRODUCT(Engine!$C$7714:$C$7745,INDIRECT("Coefficients!$N$2:$N$33")))),1/(1+EXP(-SUMPRODUCT(Engine!$C$7714:$C$7745,INDIRECT("Coefficients!$O$2:$O$33"))))))</f>
      </c>
      <c r="W247" s="8">
        <f>IF(OR($B247="",$C247="",$D247="",$E247="",$F247="",$G247="",$H247="",$I247="",$J247="",$K247="",$L247=""),"",IF($B247="Female",1/(1+EXP(-SUMPRODUCT(Engine!$C$7714:$C$7745,INDIRECT("Coefficients!$P$2:$P$33")))),1/(1+EXP(-SUMPRODUCT(Engine!$C$7714:$C$7745,INDIRECT("Coefficients!$Q$2:$Q$33"))))))</f>
      </c>
      <c r="X247" s="8">
        <f>IF(OR($B247="",$C247="",$D247="",$E247="",$F247="",$G247="",$H247="",$I247="",$J247="",$K247="",$L247=""),"",IF($B247="Female",1/(1+EXP(-SUMPRODUCT(Engine!$C$7714:$C$7745,INDIRECT("Coefficients!$R$2:$R$33")))),1/(1+EXP(-SUMPRODUCT(Engine!$C$7714:$C$7745,INDIRECT("Coefficients!$S$2:$S$33"))))))</f>
      </c>
      <c r="Y247" s="8">
        <f>IF(OR($B247="",$C247="",$D247="",$E247="",$F247="",$G247="",$H247="",$I247="",$J247="",$K247="",$L247=""),"",IF($B247="Female",1/(1+EXP(-SUMPRODUCT(Engine!$C$7714:$C$7745,INDIRECT("Coefficients!$T$2:$T$33")))),1/(1+EXP(-SUMPRODUCT(Engine!$C$7714:$C$7745,INDIRECT("Coefficients!$U$2:$U$33"))))))</f>
      </c>
      <c r="Z247" s="8">
        <f>IF(OR($B247="",$C247="",$D247="",$E247="",$F247="",$G247="",$H247="",$I247="",$J247="",$K247="",$L247=""),"",IF($B247="Female",1/(1+EXP(-SUMPRODUCT(Engine!$C$7714:$C$7745,INDIRECT("Coefficients!$V$2:$V$33")))),1/(1+EXP(-SUMPRODUCT(Engine!$C$7714:$C$7745,INDIRECT("Coefficients!$W$2:$W$33"))))))</f>
      </c>
      <c r="AA247" s="8">
        <f>IF(OR($B247="",$C247="",$D247="",$E247="",$F247="",$G247="",$H247="",$I247="",$J247="",$K247="",$L247=""),"",IF($B247="Female",1/(1+EXP(-SUMPRODUCT(Engine!$C$7714:$C$7745,INDIRECT("Coefficients!$X$2:$X$33")))),1/(1+EXP(-SUMPRODUCT(Engine!$C$7714:$C$7745,INDIRECT("Coefficients!$Y$2:$Y$33"))))))</f>
      </c>
      <c r="AB247" s="8">
        <f>IF(OR($B247="",$C247="",$D247="",$E247="",$F247="",$G247="",$H247="",$I247="",$J247="",$K247="",$L247=""),"",IF($B247="Female",1/(1+EXP(-SUMPRODUCT(Engine!$C$7714:$C$7745,INDIRECT("Coefficients!$Z$2:$Z$33")))),1/(1+EXP(-SUMPRODUCT(Engine!$C$7714:$C$7745,INDIRECT("Coefficients!$AA$2:$AA$33"))))))</f>
      </c>
      <c r="AC247" s="8">
        <f>IF(OR($B247="",$C247="",$D247="",$E247="",$F247="",$G247="",$H247="",$I247="",$J247="",$K247="",$L247=""),"",IF($B247="Female",1/(1+EXP(-SUMPRODUCT(Engine!$C$7714:$C$7745,INDIRECT("Coefficients!$AB$2:$AB$33")))),1/(1+EXP(-SUMPRODUCT(Engine!$C$7714:$C$7745,INDIRECT("Coefficients!$AC$2:$AC$33"))))))</f>
      </c>
      <c r="AD247" s="8">
        <f>IF(OR($B247="",$C247="",$D247="",$E247="",$F247="",$G247="",$H247="",$I247="",$J247="",$K247="",$L247=""),"",IF($B247="Female",1/(1+EXP(-SUMPRODUCT(Engine!$C$7714:$C$7745,INDIRECT("Coefficients!$AD$2:$AD$33")))),1/(1+EXP(-SUMPRODUCT(Engine!$C$7714:$C$7745,INDIRECT("Coefficients!$AE$2:$AE$33"))))))</f>
      </c>
      <c r="AE247" s="8">
        <f>IF(OR($B247="",$C247="",$D247="",$E247="",$F247="",$G247="",$H247="",$I247="",$J247="",$K247="",$L247=""),"",IF($B247="Female",1/(1+EXP(-SUMPRODUCT(Engine!$C$7714:$C$7745,INDIRECT("Coefficients!$AF$2:$AF$33")))),1/(1+EXP(-SUMPRODUCT(Engine!$C$7714:$C$7745,INDIRECT("Coefficients!$AG$2:$AG$33"))))))</f>
      </c>
      <c r="AF247" s="8">
        <f>IF(OR($B247="",$C247="",$D247="",$E247="",$F247="",$G247="",$H247="",$I247="",$J247="",$K247="",$L247=""),"",IF($B247="Female",1/(1+EXP(-SUMPRODUCT(Engine!$C$7714:$C$7745,INDIRECT("Coefficients!$AH$2:$AH$33")))),1/(1+EXP(-SUMPRODUCT(Engine!$C$7714:$C$7745,INDIRECT("Coefficients!$AI$2:$AI$33"))))))</f>
      </c>
      <c r="AG247" s="8">
        <f>IF(OR($B247="",$C247="",$D247="",$E247="",$F247="",$G247="",$H247="",$I247="",$J247="",$K247="",$L247=""),"",IF($B247="Female",1/(1+EXP(-SUMPRODUCT(Engine!$C$7714:$C$7745,INDIRECT("Coefficients!$AJ$2:$AJ$33")))),1/(1+EXP(-SUMPRODUCT(Engine!$C$7714:$C$7745,INDIRECT("Coefficients!$AK$2:$AK$33"))))))</f>
      </c>
      <c r="AH247" s="8">
        <f>IF(OR($B247="",$C247="",$D247="",$E247="",$F247="",$G247="",$H247="",$I247="",$J247="",$K247="",$L247=""),"",IF($B247="Female",1/(1+EXP(-SUMPRODUCT(Engine!$C$7714:$C$7745,INDIRECT("Coefficients!$AL$2:$AL$33")))),1/(1+EXP(-SUMPRODUCT(Engine!$C$7714:$C$7745,INDIRECT("Coefficients!$AM$2:$AM$33"))))))</f>
      </c>
      <c r="AI247" s="8">
        <f>IF(OR($B247="",$C247="",$D247="",$E247="",$F247="",$G247="",$H247="",$I247="",$J247="",$K247="",$L247=""),"",IF($B247="Female",1/(1+EXP(-SUMPRODUCT(Engine!$C$7714:$C$7745,INDIRECT("Coefficients!$AN$2:$AN$33")))),1/(1+EXP(-SUMPRODUCT(Engine!$C$7714:$C$7745,INDIRECT("Coefficients!$AO$2:$AO$33"))))))</f>
      </c>
      <c r="AJ247" s="8">
        <f>IF(OR($B247="",$C247="",$D247="",$E247="",$F247="",$G247="",$H247="",$I247="",$J247="",$K247="",$L247=""),"",IF($B247="Female",1/(1+EXP(-SUMPRODUCT(Engine!$C$7714:$C$7745,INDIRECT("Coefficients!$AP$2:$AP$33")))),1/(1+EXP(-SUMPRODUCT(Engine!$C$7714:$C$7745,INDIRECT("Coefficients!$AQ$2:$AQ$33"))))))</f>
      </c>
      <c r="AK247" s="8">
        <f>IF(OR($B247="",$C247="",$D247="",$E247="",$F247="",$G247="",$H247="",$I247="",$J247="",$K247="",$L247=""),"",IF($B247="Female",1/(1+EXP(-SUMPRODUCT(Engine!$C$7714:$C$7745,INDIRECT("Coefficients!$AR$2:$AR$33")))),1/(1+EXP(-SUMPRODUCT(Engine!$C$7714:$C$7745,INDIRECT("Coefficients!$AS$2:$AS$33"))))))</f>
      </c>
      <c r="AL247" s="8">
        <f>IF(OR($B247="",$C247="",$D247="",$E247="",$F247="",$G247="",$H247="",$I247="",$J247="",$K247="",$L247=""),"",IF($B247="Female",1/(1+EXP(-SUMPRODUCT(Engine!$C$7714:$C$7745,INDIRECT("Coefficients!$AT$2:$AT$33")))),1/(1+EXP(-SUMPRODUCT(Engine!$C$7714:$C$7745,INDIRECT("Coefficients!$AU$2:$AU$33"))))))</f>
      </c>
      <c r="AM247" s="8">
        <f>IF(OR($B247="",$C247="",$D247="",$E247="",$F247="",$G247="",$H247="",$I247="",$J247="",$K247="",$L247=""),"",IF($B247="Female",1/(1+EXP(-SUMPRODUCT(Engine!$C$7714:$C$7745,INDIRECT("Coefficients!$AV$2:$AV$33")))),1/(1+EXP(-SUMPRODUCT(Engine!$C$7714:$C$7745,INDIRECT("Coefficients!$AW$2:$AW$33"))))))</f>
      </c>
      <c r="AN247" s="8">
        <f>IF(OR($B247="",$C247="",$D247="",$E247="",$F247="",$G247="",$H247="",$I247="",$J247="",$K247="",$L247=""),"",IF($B247="Female",1/(1+EXP(-SUMPRODUCT(Engine!$C$7714:$C$7745,INDIRECT("Coefficients!$AX$2:$AX$33")))),1/(1+EXP(-SUMPRODUCT(Engine!$C$7714:$C$7745,INDIRECT("Coefficients!$AY$2:$AY$33"))))))</f>
      </c>
      <c r="AO247" s="8">
        <f>IF(OR($B247="",$C247="",$D247="",$E247="",$F247="",$G247="",$H247="",$I247="",$J247="",$K247="",$L247=""),"",IF($B247="Female",1/(1+EXP(-SUMPRODUCT(Engine!$C$7714:$C$7745,INDIRECT("Coefficients!$AZ$2:$AZ$33")))),1/(1+EXP(-SUMPRODUCT(Engine!$C$7714:$C$7745,INDIRECT("Coefficients!$BA$2:$BA$33"))))))</f>
      </c>
      <c r="AP247" s="8">
        <f>IF(OR($B247="",$C247="",$D247="",$E247="",$F247="",$G247="",$H247="",$I247="",$J247="",$K247="",$L247=""),"",IF($B247="Female",1/(1+EXP(-SUMPRODUCT(Engine!$C$7714:$C$7745,INDIRECT("Coefficients!$BB$2:$BB$33")))),1/(1+EXP(-SUMPRODUCT(Engine!$C$7714:$C$7745,INDIRECT("Coefficients!$BC$2:$BC$33"))))))</f>
      </c>
      <c r="AQ247" s="8">
        <f>IF(OR($B247="",$C247="",$D247="",$E247="",$F247="",$G247="",$H247="",$I247="",$J247="",$K247="",$L247=""),"",IF($B247="Female",1/(1+EXP(-SUMPRODUCT(Engine!$C$7714:$C$7745,INDIRECT("Coefficients!$BD$2:$BD$33")))),1/(1+EXP(-SUMPRODUCT(Engine!$C$7714:$C$7745,INDIRECT("Coefficients!$BE$2:$BE$33"))))))</f>
      </c>
      <c r="AR247" s="8">
        <f>IF(OR($B247="",$C247="",$D247="",$E247="",$F247="",$G247="",$H247="",$I247="",$J247="",$K247="",$L247=""),"",IF($B247="Female",1/(1+EXP(-SUMPRODUCT(Engine!$C$7714:$C$7745,INDIRECT("Coefficients!$BF$2:$BF$33")))),1/(1+EXP(-SUMPRODUCT(Engine!$C$7714:$C$7745,INDIRECT("Coefficients!$BG$2:$BG$33"))))))</f>
      </c>
      <c r="AS247" s="8">
        <f>IF(OR($B247="",$C247="",$D247="",$E247="",$F247="",$G247="",$H247="",$I247="",$J247="",$K247="",$L247=""),"",IF($B247="Female",1/(1+EXP(-SUMPRODUCT(Engine!$C$7714:$C$7745,INDIRECT("Coefficients!$BH$2:$BH$33")))),1/(1+EXP(-SUMPRODUCT(Engine!$C$7714:$C$7745,INDIRECT("Coefficients!$BI$2:$BI$33"))))))</f>
      </c>
      <c r="AT247" s="8">
        <f>IF(OR($B247="",$C247="",$D247="",$E247="",$F247="",$G247="",$H247="",$I247="",$J247="",$K247="",$L247=""),"",IF($B247="Female",1/(1+EXP(-SUMPRODUCT(Engine!$C$7714:$C$7745,INDIRECT("Coefficients!$BJ$2:$BJ$33")))),1/(1+EXP(-SUMPRODUCT(Engine!$C$7714:$C$7745,INDIRECT("Coefficients!$BK$2:$BK$33"))))))</f>
      </c>
      <c r="AU247" s="8">
        <f>IF(OR($B247="",$C247="",$D247="",$E247="",$F247="",$G247="",$H247="",$I247="",$J247="",$K247="",$L247=""),"",IF($B247="Female",1/(1+EXP(-SUMPRODUCT(Engine!$C$7714:$C$7745,INDIRECT("Coefficients!$BL$2:$BL$33")))),1/(1+EXP(-SUMPRODUCT(Engine!$C$7714:$C$7745,INDIRECT("Coefficients!$BM$2:$BM$33"))))))</f>
      </c>
      <c r="AV247" s="8">
        <f>IF(OR($B247="",$C247="",$D247="",$E247="",$F247="",$G247="",$H247="",$I247="",$J247="",$K247="",$L247=""),"",IF($B247="Female",1/(1+EXP(-SUMPRODUCT(Engine!$C$7714:$C$7745,INDIRECT("Coefficients!$BN$2:$BN$33")))),1/(1+EXP(-SUMPRODUCT(Engine!$C$7714:$C$7745,INDIRECT("Coefficients!$BO$2:$BO$33"))))))</f>
      </c>
      <c r="AW247" s="8">
        <f>IF(OR($B247="",$C247="",$D247="",$E247="",$F247="",$G247="",$H247="",$I247="",$J247="",$K247="",$L247=""),"",IF($B247="Female",1/(1+EXP(-SUMPRODUCT(Engine!$C$7714:$C$7745,INDIRECT("Coefficients!$BP$2:$BP$33")))),1/(1+EXP(-SUMPRODUCT(Engine!$C$7714:$C$7745,INDIRECT("Coefficients!$BQ$2:$BQ$33"))))))</f>
      </c>
      <c r="AX247" s="8">
        <f>IF(OR($B247="",$C247="",$D247="",$E247="",$F247="",$G247="",$H247="",$I247="",$J247="",$K247="",$L247=""),"",IF($B247="Female",1/(1+EXP(-SUMPRODUCT(Engine!$C$7714:$C$7745,INDIRECT("Coefficients!$BR$2:$BR$33")))),1/(1+EXP(-SUMPRODUCT(Engine!$C$7714:$C$7745,INDIRECT("Coefficients!$BS$2:$BS$33"))))))</f>
      </c>
      <c r="AY247" s="8">
        <f>IF(OR($B247="",$C247="",$D247="",$E247="",$F247="",$G247="",$H247="",$I247="",$J247="",$K247="",$L247=""),"",IF($B247="Female",1/(1+EXP(-SUMPRODUCT(Engine!$C$7714:$C$7745,INDIRECT("Coefficients!$BT$2:$BT$33")))),1/(1+EXP(-SUMPRODUCT(Engine!$C$7714:$C$7745,INDIRECT("Coefficients!$BU$2:$BU$33"))))))</f>
      </c>
      <c r="AZ247" s="8">
        <f>IF(OR($B247="",$C247="",$D247="",$E247="",$F247="",$G247="",$H247="",$I247="",$J247="",$K247="",$L247=""),"",IF($B247="Female",1/(1+EXP(-SUMPRODUCT(Engine!$C$7714:$C$7745,INDIRECT("Coefficients!$BV$2:$BV$33")))),1/(1+EXP(-SUMPRODUCT(Engine!$C$7714:$C$7745,INDIRECT("Coefficients!$BW$2:$BW$33"))))))</f>
      </c>
      <c r="BA247" s="8">
        <f>IF(OR($B247="",$C247="",$D247="",$E247="",$F247="",$G247="",$H247="",$I247="",$J247="",$K247="",$L247=""),"",IF($B247="Female",1/(1+EXP(-SUMPRODUCT(Engine!$C$7714:$C$7745,INDIRECT("Coefficients!$BX$2:$BX$33")))),1/(1+EXP(-SUMPRODUCT(Engine!$C$7714:$C$7745,INDIRECT("Coefficients!$BY$2:$BY$33"))))))</f>
      </c>
      <c r="BB247" s="8">
        <f>IF(OR($B247="",$C247="",$D247="",$E247="",$F247="",$G247="",$H247="",$I247="",$J247="",$K247="",$L247=""),"",IF($B247="Female",1/(1+EXP(-SUMPRODUCT(Engine!$C$7714:$C$7745,INDIRECT("Coefficients!$BZ$2:$BZ$33")))),1/(1+EXP(-SUMPRODUCT(Engine!$C$7714:$C$7745,INDIRECT("Coefficients!$CA$2:$CA$33"))))))</f>
      </c>
      <c r="BC247" s="8">
        <f>IF(OR($B247="",$C247="",$D247="",$E247="",$F247="",$G247="",$H247="",$I247="",$J247="",$K247="",$L247=""),"",IF($B247="Female",1/(1+EXP(-SUMPRODUCT(Engine!$C$7714:$C$7745,INDIRECT("Coefficients!$CB$2:$CB$33")))),1/(1+EXP(-SUMPRODUCT(Engine!$C$7714:$C$7745,INDIRECT("Coefficients!$CC$2:$CC$33"))))))</f>
      </c>
      <c r="BD247" s="8">
        <f>IF(OR($B247="",$C247="",$D247="",$E247="",$F247="",$G247="",$H247="",$I247="",$J247="",$K247="",$L247=""),"",IF($B247="Female",1/(1+EXP(-SUMPRODUCT(Engine!$C$7714:$C$7745,INDIRECT("Coefficients!$CD$2:$CD$33")))),1/(1+EXP(-SUMPRODUCT(Engine!$C$7714:$C$7745,INDIRECT("Coefficients!$CE$2:$CE$33"))))))</f>
      </c>
      <c r="BE247" s="8">
        <f>IF(OR($B247="",$C247="",$D247="",$E247="",$F247="",$G247="",$H247="",$I247="",$J247="",$K247="",$L247=""),"",IF($B247="Female",1/(1+EXP(-SUMPRODUCT(Engine!$C$7714:$C$7745,INDIRECT("Coefficients!$CF$2:$CF$33")))),1/(1+EXP(-SUMPRODUCT(Engine!$C$7714:$C$7745,INDIRECT("Coefficients!$CG$2:$CG$33"))))))</f>
      </c>
      <c r="BF247" s="8">
        <f>IF(OR($B247="",$C247="",$D247="",$E247="",$F247="",$G247="",$H247="",$I247="",$J247="",$K247="",$L247=""),"",IF($B247="Female",1/(1+EXP(-SUMPRODUCT(Engine!$C$7714:$C$7745,INDIRECT("Coefficients!$CH$2:$CH$33")))),1/(1+EXP(-SUMPRODUCT(Engine!$C$7714:$C$7745,INDIRECT("Coefficients!$CI$2:$CI$33"))))))</f>
      </c>
      <c r="BG247" s="8">
        <f>IF(OR($B247="",$C247="",$D247="",$E247="",$F247="",$G247="",$H247="",$I247="",$J247="",$K247="",$L247=""),"",IF($B247="Female",1/(1+EXP(-SUMPRODUCT(Engine!$C$7714:$C$7745,INDIRECT("Coefficients!$CJ$2:$CJ$33")))),1/(1+EXP(-SUMPRODUCT(Engine!$C$7714:$C$7745,INDIRECT("Coefficients!$CK$2:$CK$33"))))))</f>
      </c>
      <c r="BH247" s="8">
        <f>IF(OR($B247="",$C247="",$D247="",$E247="",$F247="",$G247="",$H247="",$I247="",$J247="",$K247="",$L247=""),"",IF($B247="Female",1/(1+EXP(-SUMPRODUCT(Engine!$C$7714:$C$7745,INDIRECT("Coefficients!$CL$2:$CL$33")))),1/(1+EXP(-SUMPRODUCT(Engine!$C$7714:$C$7745,INDIRECT("Coefficients!$CM$2:$CM$33"))))))</f>
      </c>
      <c r="BI247" s="8">
        <f>IF(OR($B247="",$C247="",$D247="",$E247="",$F247="",$G247="",$H247="",$I247="",$J247="",$K247="",$L247=""),"",IF($B247="Female",1/(1+EXP(-SUMPRODUCT(Engine!$C$7714:$C$7745,INDIRECT("Coefficients!$CN$2:$CN$33")))),1/(1+EXP(-SUMPRODUCT(Engine!$C$7714:$C$7745,INDIRECT("Coefficients!$CO$2:$CO$33"))))))</f>
      </c>
      <c r="BJ247" s="8">
        <f>IF(OR($B247="",$C247="",$D247="",$E247="",$F247="",$G247="",$H247="",$I247="",$J247="",$K247="",$L247=""),"",IF($B247="Female",1/(1+EXP(-SUMPRODUCT(Engine!$C$7714:$C$7745,INDIRECT("Coefficients!$CP$2:$CP$33")))),1/(1+EXP(-SUMPRODUCT(Engine!$C$7714:$C$7745,INDIRECT("Coefficients!$CQ$2:$CQ$33"))))))</f>
      </c>
      <c r="BK247" s="8">
        <f>IF(OR($B247="",$C247="",$D247="",$E247="",$F247="",$G247="",$H247="",$I247="",$J247="",$K247="",$L247=""),"",IF($B247="Female",1/(1+EXP(-SUMPRODUCT(Engine!$C$7714:$C$7745,INDIRECT("Coefficients!$CR$2:$CR$33")))),1/(1+EXP(-SUMPRODUCT(Engine!$C$7714:$C$7745,INDIRECT("Coefficients!$CS$2:$CS$33"))))))</f>
      </c>
      <c r="BL247" s="8">
        <f>IF(OR($B247="",$C247="",$D247="",$E247="",$F247="",$G247="",$H247="",$I247="",$J247="",$K247="",$L247=""),"",IF($B247="Female",1/(1+EXP(-SUMPRODUCT(Engine!$C$7714:$C$7745,INDIRECT("Coefficients!$CT$2:$CT$33")))),1/(1+EXP(-SUMPRODUCT(Engine!$C$7714:$C$7745,INDIRECT("Coefficients!$CU$2:$CU$33"))))))</f>
      </c>
      <c r="BM247" s="8">
        <f>IF(OR($B247="",$C247="",$D247="",$E247="",$F247="",$G247="",$H247="",$I247="",$J247="",$K247="",$L247=""),"",IF($B247="Female",1/(1+EXP(-SUMPRODUCT(Engine!$C$7714:$C$7745,INDIRECT("Coefficients!$CV$2:$CV$33")))),1/(1+EXP(-SUMPRODUCT(Engine!$C$7714:$C$7745,INDIRECT("Coefficients!$CW$2:$CW$33"))))))</f>
      </c>
    </row>
    <row r="248" spans="1:65" x14ac:dyDescent="0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8">
        <f>IF(OR($B248="",$C248="",$D248="",$E248="",$F248="",$G248="",$H248="",$I248="",$J248="",$K248="",$L248=""),"",IF($B248="Female",1/(1+EXP(-SUMPRODUCT(Engine!$C$7746:$C$7777,INDIRECT("Coefficients!$B$2:$B$33")))),1/(1+EXP(-SUMPRODUCT(Engine!$C$7746:$C$7777,INDIRECT("Coefficients!$C$2:$C$33"))))))</f>
      </c>
      <c r="Q248" s="8">
        <f>IF(OR($B248="",$C248="",$D248="",$E248="",$F248="",$G248="",$H248="",$I248="",$J248="",$K248="",$L248=""),"",IF($B248="Female",1/(1+EXP(-SUMPRODUCT(Engine!$C$7746:$C$7777,INDIRECT("Coefficients!$D$2:$D$33")))),1/(1+EXP(-SUMPRODUCT(Engine!$C$7746:$C$7777,INDIRECT("Coefficients!$E$2:$E$33"))))))</f>
      </c>
      <c r="R248" s="8">
        <f>IF(OR($B248="",$C248="",$D248="",$E248="",$F248="",$G248="",$H248="",$I248="",$J248="",$K248="",$L248=""),"",IF($B248="Female",1/(1+EXP(-SUMPRODUCT(Engine!$C$7746:$C$7777,INDIRECT("Coefficients!$F$2:$F$33")))),1/(1+EXP(-SUMPRODUCT(Engine!$C$7746:$C$7777,INDIRECT("Coefficients!$G$2:$G$33"))))))</f>
      </c>
      <c r="S248" s="8">
        <f>IF(OR($B248="",$C248="",$D248="",$E248="",$F248="",$G248="",$H248="",$I248="",$J248="",$K248="",$L248=""),"",IF($B248="Female",1/(1+EXP(-SUMPRODUCT(Engine!$C$7746:$C$7777,INDIRECT("Coefficients!$H$2:$H$33")))),1/(1+EXP(-SUMPRODUCT(Engine!$C$7746:$C$7777,INDIRECT("Coefficients!$I$2:$I$33"))))))</f>
      </c>
      <c r="T248" s="8">
        <f>IF(OR($B248="",$C248="",$D248="",$E248="",$F248="",$G248="",$H248="",$I248="",$J248="",$K248="",$L248=""),"",IF($B248="Female",1/(1+EXP(-SUMPRODUCT(Engine!$C$7746:$C$7777,INDIRECT("Coefficients!$J$2:$J$33")))),1/(1+EXP(-SUMPRODUCT(Engine!$C$7746:$C$7777,INDIRECT("Coefficients!$K$2:$K$33"))))))</f>
      </c>
      <c r="U248" s="8">
        <f>IF(OR($B248="",$C248="",$D248="",$E248="",$F248="",$G248="",$H248="",$I248="",$J248="",$K248="",$L248=""),"",IF($B248="Female",1/(1+EXP(-SUMPRODUCT(Engine!$C$7746:$C$7777,INDIRECT("Coefficients!$L$2:$L$33")))),1/(1+EXP(-SUMPRODUCT(Engine!$C$7746:$C$7777,INDIRECT("Coefficients!$M$2:$M$33"))))))</f>
      </c>
      <c r="V248" s="8">
        <f>IF(OR($B248="",$C248="",$D248="",$E248="",$F248="",$G248="",$H248="",$I248="",$J248="",$K248="",$L248=""),"",IF($B248="Female",1/(1+EXP(-SUMPRODUCT(Engine!$C$7746:$C$7777,INDIRECT("Coefficients!$N$2:$N$33")))),1/(1+EXP(-SUMPRODUCT(Engine!$C$7746:$C$7777,INDIRECT("Coefficients!$O$2:$O$33"))))))</f>
      </c>
      <c r="W248" s="8">
        <f>IF(OR($B248="",$C248="",$D248="",$E248="",$F248="",$G248="",$H248="",$I248="",$J248="",$K248="",$L248=""),"",IF($B248="Female",1/(1+EXP(-SUMPRODUCT(Engine!$C$7746:$C$7777,INDIRECT("Coefficients!$P$2:$P$33")))),1/(1+EXP(-SUMPRODUCT(Engine!$C$7746:$C$7777,INDIRECT("Coefficients!$Q$2:$Q$33"))))))</f>
      </c>
      <c r="X248" s="8">
        <f>IF(OR($B248="",$C248="",$D248="",$E248="",$F248="",$G248="",$H248="",$I248="",$J248="",$K248="",$L248=""),"",IF($B248="Female",1/(1+EXP(-SUMPRODUCT(Engine!$C$7746:$C$7777,INDIRECT("Coefficients!$R$2:$R$33")))),1/(1+EXP(-SUMPRODUCT(Engine!$C$7746:$C$7777,INDIRECT("Coefficients!$S$2:$S$33"))))))</f>
      </c>
      <c r="Y248" s="8">
        <f>IF(OR($B248="",$C248="",$D248="",$E248="",$F248="",$G248="",$H248="",$I248="",$J248="",$K248="",$L248=""),"",IF($B248="Female",1/(1+EXP(-SUMPRODUCT(Engine!$C$7746:$C$7777,INDIRECT("Coefficients!$T$2:$T$33")))),1/(1+EXP(-SUMPRODUCT(Engine!$C$7746:$C$7777,INDIRECT("Coefficients!$U$2:$U$33"))))))</f>
      </c>
      <c r="Z248" s="8">
        <f>IF(OR($B248="",$C248="",$D248="",$E248="",$F248="",$G248="",$H248="",$I248="",$J248="",$K248="",$L248=""),"",IF($B248="Female",1/(1+EXP(-SUMPRODUCT(Engine!$C$7746:$C$7777,INDIRECT("Coefficients!$V$2:$V$33")))),1/(1+EXP(-SUMPRODUCT(Engine!$C$7746:$C$7777,INDIRECT("Coefficients!$W$2:$W$33"))))))</f>
      </c>
      <c r="AA248" s="8">
        <f>IF(OR($B248="",$C248="",$D248="",$E248="",$F248="",$G248="",$H248="",$I248="",$J248="",$K248="",$L248=""),"",IF($B248="Female",1/(1+EXP(-SUMPRODUCT(Engine!$C$7746:$C$7777,INDIRECT("Coefficients!$X$2:$X$33")))),1/(1+EXP(-SUMPRODUCT(Engine!$C$7746:$C$7777,INDIRECT("Coefficients!$Y$2:$Y$33"))))))</f>
      </c>
      <c r="AB248" s="8">
        <f>IF(OR($B248="",$C248="",$D248="",$E248="",$F248="",$G248="",$H248="",$I248="",$J248="",$K248="",$L248=""),"",IF($B248="Female",1/(1+EXP(-SUMPRODUCT(Engine!$C$7746:$C$7777,INDIRECT("Coefficients!$Z$2:$Z$33")))),1/(1+EXP(-SUMPRODUCT(Engine!$C$7746:$C$7777,INDIRECT("Coefficients!$AA$2:$AA$33"))))))</f>
      </c>
      <c r="AC248" s="8">
        <f>IF(OR($B248="",$C248="",$D248="",$E248="",$F248="",$G248="",$H248="",$I248="",$J248="",$K248="",$L248=""),"",IF($B248="Female",1/(1+EXP(-SUMPRODUCT(Engine!$C$7746:$C$7777,INDIRECT("Coefficients!$AB$2:$AB$33")))),1/(1+EXP(-SUMPRODUCT(Engine!$C$7746:$C$7777,INDIRECT("Coefficients!$AC$2:$AC$33"))))))</f>
      </c>
      <c r="AD248" s="8">
        <f>IF(OR($B248="",$C248="",$D248="",$E248="",$F248="",$G248="",$H248="",$I248="",$J248="",$K248="",$L248=""),"",IF($B248="Female",1/(1+EXP(-SUMPRODUCT(Engine!$C$7746:$C$7777,INDIRECT("Coefficients!$AD$2:$AD$33")))),1/(1+EXP(-SUMPRODUCT(Engine!$C$7746:$C$7777,INDIRECT("Coefficients!$AE$2:$AE$33"))))))</f>
      </c>
      <c r="AE248" s="8">
        <f>IF(OR($B248="",$C248="",$D248="",$E248="",$F248="",$G248="",$H248="",$I248="",$J248="",$K248="",$L248=""),"",IF($B248="Female",1/(1+EXP(-SUMPRODUCT(Engine!$C$7746:$C$7777,INDIRECT("Coefficients!$AF$2:$AF$33")))),1/(1+EXP(-SUMPRODUCT(Engine!$C$7746:$C$7777,INDIRECT("Coefficients!$AG$2:$AG$33"))))))</f>
      </c>
      <c r="AF248" s="8">
        <f>IF(OR($B248="",$C248="",$D248="",$E248="",$F248="",$G248="",$H248="",$I248="",$J248="",$K248="",$L248=""),"",IF($B248="Female",1/(1+EXP(-SUMPRODUCT(Engine!$C$7746:$C$7777,INDIRECT("Coefficients!$AH$2:$AH$33")))),1/(1+EXP(-SUMPRODUCT(Engine!$C$7746:$C$7777,INDIRECT("Coefficients!$AI$2:$AI$33"))))))</f>
      </c>
      <c r="AG248" s="8">
        <f>IF(OR($B248="",$C248="",$D248="",$E248="",$F248="",$G248="",$H248="",$I248="",$J248="",$K248="",$L248=""),"",IF($B248="Female",1/(1+EXP(-SUMPRODUCT(Engine!$C$7746:$C$7777,INDIRECT("Coefficients!$AJ$2:$AJ$33")))),1/(1+EXP(-SUMPRODUCT(Engine!$C$7746:$C$7777,INDIRECT("Coefficients!$AK$2:$AK$33"))))))</f>
      </c>
      <c r="AH248" s="8">
        <f>IF(OR($B248="",$C248="",$D248="",$E248="",$F248="",$G248="",$H248="",$I248="",$J248="",$K248="",$L248=""),"",IF($B248="Female",1/(1+EXP(-SUMPRODUCT(Engine!$C$7746:$C$7777,INDIRECT("Coefficients!$AL$2:$AL$33")))),1/(1+EXP(-SUMPRODUCT(Engine!$C$7746:$C$7777,INDIRECT("Coefficients!$AM$2:$AM$33"))))))</f>
      </c>
      <c r="AI248" s="8">
        <f>IF(OR($B248="",$C248="",$D248="",$E248="",$F248="",$G248="",$H248="",$I248="",$J248="",$K248="",$L248=""),"",IF($B248="Female",1/(1+EXP(-SUMPRODUCT(Engine!$C$7746:$C$7777,INDIRECT("Coefficients!$AN$2:$AN$33")))),1/(1+EXP(-SUMPRODUCT(Engine!$C$7746:$C$7777,INDIRECT("Coefficients!$AO$2:$AO$33"))))))</f>
      </c>
      <c r="AJ248" s="8">
        <f>IF(OR($B248="",$C248="",$D248="",$E248="",$F248="",$G248="",$H248="",$I248="",$J248="",$K248="",$L248=""),"",IF($B248="Female",1/(1+EXP(-SUMPRODUCT(Engine!$C$7746:$C$7777,INDIRECT("Coefficients!$AP$2:$AP$33")))),1/(1+EXP(-SUMPRODUCT(Engine!$C$7746:$C$7777,INDIRECT("Coefficients!$AQ$2:$AQ$33"))))))</f>
      </c>
      <c r="AK248" s="8">
        <f>IF(OR($B248="",$C248="",$D248="",$E248="",$F248="",$G248="",$H248="",$I248="",$J248="",$K248="",$L248=""),"",IF($B248="Female",1/(1+EXP(-SUMPRODUCT(Engine!$C$7746:$C$7777,INDIRECT("Coefficients!$AR$2:$AR$33")))),1/(1+EXP(-SUMPRODUCT(Engine!$C$7746:$C$7777,INDIRECT("Coefficients!$AS$2:$AS$33"))))))</f>
      </c>
      <c r="AL248" s="8">
        <f>IF(OR($B248="",$C248="",$D248="",$E248="",$F248="",$G248="",$H248="",$I248="",$J248="",$K248="",$L248=""),"",IF($B248="Female",1/(1+EXP(-SUMPRODUCT(Engine!$C$7746:$C$7777,INDIRECT("Coefficients!$AT$2:$AT$33")))),1/(1+EXP(-SUMPRODUCT(Engine!$C$7746:$C$7777,INDIRECT("Coefficients!$AU$2:$AU$33"))))))</f>
      </c>
      <c r="AM248" s="8">
        <f>IF(OR($B248="",$C248="",$D248="",$E248="",$F248="",$G248="",$H248="",$I248="",$J248="",$K248="",$L248=""),"",IF($B248="Female",1/(1+EXP(-SUMPRODUCT(Engine!$C$7746:$C$7777,INDIRECT("Coefficients!$AV$2:$AV$33")))),1/(1+EXP(-SUMPRODUCT(Engine!$C$7746:$C$7777,INDIRECT("Coefficients!$AW$2:$AW$33"))))))</f>
      </c>
      <c r="AN248" s="8">
        <f>IF(OR($B248="",$C248="",$D248="",$E248="",$F248="",$G248="",$H248="",$I248="",$J248="",$K248="",$L248=""),"",IF($B248="Female",1/(1+EXP(-SUMPRODUCT(Engine!$C$7746:$C$7777,INDIRECT("Coefficients!$AX$2:$AX$33")))),1/(1+EXP(-SUMPRODUCT(Engine!$C$7746:$C$7777,INDIRECT("Coefficients!$AY$2:$AY$33"))))))</f>
      </c>
      <c r="AO248" s="8">
        <f>IF(OR($B248="",$C248="",$D248="",$E248="",$F248="",$G248="",$H248="",$I248="",$J248="",$K248="",$L248=""),"",IF($B248="Female",1/(1+EXP(-SUMPRODUCT(Engine!$C$7746:$C$7777,INDIRECT("Coefficients!$AZ$2:$AZ$33")))),1/(1+EXP(-SUMPRODUCT(Engine!$C$7746:$C$7777,INDIRECT("Coefficients!$BA$2:$BA$33"))))))</f>
      </c>
      <c r="AP248" s="8">
        <f>IF(OR($B248="",$C248="",$D248="",$E248="",$F248="",$G248="",$H248="",$I248="",$J248="",$K248="",$L248=""),"",IF($B248="Female",1/(1+EXP(-SUMPRODUCT(Engine!$C$7746:$C$7777,INDIRECT("Coefficients!$BB$2:$BB$33")))),1/(1+EXP(-SUMPRODUCT(Engine!$C$7746:$C$7777,INDIRECT("Coefficients!$BC$2:$BC$33"))))))</f>
      </c>
      <c r="AQ248" s="8">
        <f>IF(OR($B248="",$C248="",$D248="",$E248="",$F248="",$G248="",$H248="",$I248="",$J248="",$K248="",$L248=""),"",IF($B248="Female",1/(1+EXP(-SUMPRODUCT(Engine!$C$7746:$C$7777,INDIRECT("Coefficients!$BD$2:$BD$33")))),1/(1+EXP(-SUMPRODUCT(Engine!$C$7746:$C$7777,INDIRECT("Coefficients!$BE$2:$BE$33"))))))</f>
      </c>
      <c r="AR248" s="8">
        <f>IF(OR($B248="",$C248="",$D248="",$E248="",$F248="",$G248="",$H248="",$I248="",$J248="",$K248="",$L248=""),"",IF($B248="Female",1/(1+EXP(-SUMPRODUCT(Engine!$C$7746:$C$7777,INDIRECT("Coefficients!$BF$2:$BF$33")))),1/(1+EXP(-SUMPRODUCT(Engine!$C$7746:$C$7777,INDIRECT("Coefficients!$BG$2:$BG$33"))))))</f>
      </c>
      <c r="AS248" s="8">
        <f>IF(OR($B248="",$C248="",$D248="",$E248="",$F248="",$G248="",$H248="",$I248="",$J248="",$K248="",$L248=""),"",IF($B248="Female",1/(1+EXP(-SUMPRODUCT(Engine!$C$7746:$C$7777,INDIRECT("Coefficients!$BH$2:$BH$33")))),1/(1+EXP(-SUMPRODUCT(Engine!$C$7746:$C$7777,INDIRECT("Coefficients!$BI$2:$BI$33"))))))</f>
      </c>
      <c r="AT248" s="8">
        <f>IF(OR($B248="",$C248="",$D248="",$E248="",$F248="",$G248="",$H248="",$I248="",$J248="",$K248="",$L248=""),"",IF($B248="Female",1/(1+EXP(-SUMPRODUCT(Engine!$C$7746:$C$7777,INDIRECT("Coefficients!$BJ$2:$BJ$33")))),1/(1+EXP(-SUMPRODUCT(Engine!$C$7746:$C$7777,INDIRECT("Coefficients!$BK$2:$BK$33"))))))</f>
      </c>
      <c r="AU248" s="8">
        <f>IF(OR($B248="",$C248="",$D248="",$E248="",$F248="",$G248="",$H248="",$I248="",$J248="",$K248="",$L248=""),"",IF($B248="Female",1/(1+EXP(-SUMPRODUCT(Engine!$C$7746:$C$7777,INDIRECT("Coefficients!$BL$2:$BL$33")))),1/(1+EXP(-SUMPRODUCT(Engine!$C$7746:$C$7777,INDIRECT("Coefficients!$BM$2:$BM$33"))))))</f>
      </c>
      <c r="AV248" s="8">
        <f>IF(OR($B248="",$C248="",$D248="",$E248="",$F248="",$G248="",$H248="",$I248="",$J248="",$K248="",$L248=""),"",IF($B248="Female",1/(1+EXP(-SUMPRODUCT(Engine!$C$7746:$C$7777,INDIRECT("Coefficients!$BN$2:$BN$33")))),1/(1+EXP(-SUMPRODUCT(Engine!$C$7746:$C$7777,INDIRECT("Coefficients!$BO$2:$BO$33"))))))</f>
      </c>
      <c r="AW248" s="8">
        <f>IF(OR($B248="",$C248="",$D248="",$E248="",$F248="",$G248="",$H248="",$I248="",$J248="",$K248="",$L248=""),"",IF($B248="Female",1/(1+EXP(-SUMPRODUCT(Engine!$C$7746:$C$7777,INDIRECT("Coefficients!$BP$2:$BP$33")))),1/(1+EXP(-SUMPRODUCT(Engine!$C$7746:$C$7777,INDIRECT("Coefficients!$BQ$2:$BQ$33"))))))</f>
      </c>
      <c r="AX248" s="8">
        <f>IF(OR($B248="",$C248="",$D248="",$E248="",$F248="",$G248="",$H248="",$I248="",$J248="",$K248="",$L248=""),"",IF($B248="Female",1/(1+EXP(-SUMPRODUCT(Engine!$C$7746:$C$7777,INDIRECT("Coefficients!$BR$2:$BR$33")))),1/(1+EXP(-SUMPRODUCT(Engine!$C$7746:$C$7777,INDIRECT("Coefficients!$BS$2:$BS$33"))))))</f>
      </c>
      <c r="AY248" s="8">
        <f>IF(OR($B248="",$C248="",$D248="",$E248="",$F248="",$G248="",$H248="",$I248="",$J248="",$K248="",$L248=""),"",IF($B248="Female",1/(1+EXP(-SUMPRODUCT(Engine!$C$7746:$C$7777,INDIRECT("Coefficients!$BT$2:$BT$33")))),1/(1+EXP(-SUMPRODUCT(Engine!$C$7746:$C$7777,INDIRECT("Coefficients!$BU$2:$BU$33"))))))</f>
      </c>
      <c r="AZ248" s="8">
        <f>IF(OR($B248="",$C248="",$D248="",$E248="",$F248="",$G248="",$H248="",$I248="",$J248="",$K248="",$L248=""),"",IF($B248="Female",1/(1+EXP(-SUMPRODUCT(Engine!$C$7746:$C$7777,INDIRECT("Coefficients!$BV$2:$BV$33")))),1/(1+EXP(-SUMPRODUCT(Engine!$C$7746:$C$7777,INDIRECT("Coefficients!$BW$2:$BW$33"))))))</f>
      </c>
      <c r="BA248" s="8">
        <f>IF(OR($B248="",$C248="",$D248="",$E248="",$F248="",$G248="",$H248="",$I248="",$J248="",$K248="",$L248=""),"",IF($B248="Female",1/(1+EXP(-SUMPRODUCT(Engine!$C$7746:$C$7777,INDIRECT("Coefficients!$BX$2:$BX$33")))),1/(1+EXP(-SUMPRODUCT(Engine!$C$7746:$C$7777,INDIRECT("Coefficients!$BY$2:$BY$33"))))))</f>
      </c>
      <c r="BB248" s="8">
        <f>IF(OR($B248="",$C248="",$D248="",$E248="",$F248="",$G248="",$H248="",$I248="",$J248="",$K248="",$L248=""),"",IF($B248="Female",1/(1+EXP(-SUMPRODUCT(Engine!$C$7746:$C$7777,INDIRECT("Coefficients!$BZ$2:$BZ$33")))),1/(1+EXP(-SUMPRODUCT(Engine!$C$7746:$C$7777,INDIRECT("Coefficients!$CA$2:$CA$33"))))))</f>
      </c>
      <c r="BC248" s="8">
        <f>IF(OR($B248="",$C248="",$D248="",$E248="",$F248="",$G248="",$H248="",$I248="",$J248="",$K248="",$L248=""),"",IF($B248="Female",1/(1+EXP(-SUMPRODUCT(Engine!$C$7746:$C$7777,INDIRECT("Coefficients!$CB$2:$CB$33")))),1/(1+EXP(-SUMPRODUCT(Engine!$C$7746:$C$7777,INDIRECT("Coefficients!$CC$2:$CC$33"))))))</f>
      </c>
      <c r="BD248" s="8">
        <f>IF(OR($B248="",$C248="",$D248="",$E248="",$F248="",$G248="",$H248="",$I248="",$J248="",$K248="",$L248=""),"",IF($B248="Female",1/(1+EXP(-SUMPRODUCT(Engine!$C$7746:$C$7777,INDIRECT("Coefficients!$CD$2:$CD$33")))),1/(1+EXP(-SUMPRODUCT(Engine!$C$7746:$C$7777,INDIRECT("Coefficients!$CE$2:$CE$33"))))))</f>
      </c>
      <c r="BE248" s="8">
        <f>IF(OR($B248="",$C248="",$D248="",$E248="",$F248="",$G248="",$H248="",$I248="",$J248="",$K248="",$L248=""),"",IF($B248="Female",1/(1+EXP(-SUMPRODUCT(Engine!$C$7746:$C$7777,INDIRECT("Coefficients!$CF$2:$CF$33")))),1/(1+EXP(-SUMPRODUCT(Engine!$C$7746:$C$7777,INDIRECT("Coefficients!$CG$2:$CG$33"))))))</f>
      </c>
      <c r="BF248" s="8">
        <f>IF(OR($B248="",$C248="",$D248="",$E248="",$F248="",$G248="",$H248="",$I248="",$J248="",$K248="",$L248=""),"",IF($B248="Female",1/(1+EXP(-SUMPRODUCT(Engine!$C$7746:$C$7777,INDIRECT("Coefficients!$CH$2:$CH$33")))),1/(1+EXP(-SUMPRODUCT(Engine!$C$7746:$C$7777,INDIRECT("Coefficients!$CI$2:$CI$33"))))))</f>
      </c>
      <c r="BG248" s="8">
        <f>IF(OR($B248="",$C248="",$D248="",$E248="",$F248="",$G248="",$H248="",$I248="",$J248="",$K248="",$L248=""),"",IF($B248="Female",1/(1+EXP(-SUMPRODUCT(Engine!$C$7746:$C$7777,INDIRECT("Coefficients!$CJ$2:$CJ$33")))),1/(1+EXP(-SUMPRODUCT(Engine!$C$7746:$C$7777,INDIRECT("Coefficients!$CK$2:$CK$33"))))))</f>
      </c>
      <c r="BH248" s="8">
        <f>IF(OR($B248="",$C248="",$D248="",$E248="",$F248="",$G248="",$H248="",$I248="",$J248="",$K248="",$L248=""),"",IF($B248="Female",1/(1+EXP(-SUMPRODUCT(Engine!$C$7746:$C$7777,INDIRECT("Coefficients!$CL$2:$CL$33")))),1/(1+EXP(-SUMPRODUCT(Engine!$C$7746:$C$7777,INDIRECT("Coefficients!$CM$2:$CM$33"))))))</f>
      </c>
      <c r="BI248" s="8">
        <f>IF(OR($B248="",$C248="",$D248="",$E248="",$F248="",$G248="",$H248="",$I248="",$J248="",$K248="",$L248=""),"",IF($B248="Female",1/(1+EXP(-SUMPRODUCT(Engine!$C$7746:$C$7777,INDIRECT("Coefficients!$CN$2:$CN$33")))),1/(1+EXP(-SUMPRODUCT(Engine!$C$7746:$C$7777,INDIRECT("Coefficients!$CO$2:$CO$33"))))))</f>
      </c>
      <c r="BJ248" s="8">
        <f>IF(OR($B248="",$C248="",$D248="",$E248="",$F248="",$G248="",$H248="",$I248="",$J248="",$K248="",$L248=""),"",IF($B248="Female",1/(1+EXP(-SUMPRODUCT(Engine!$C$7746:$C$7777,INDIRECT("Coefficients!$CP$2:$CP$33")))),1/(1+EXP(-SUMPRODUCT(Engine!$C$7746:$C$7777,INDIRECT("Coefficients!$CQ$2:$CQ$33"))))))</f>
      </c>
      <c r="BK248" s="8">
        <f>IF(OR($B248="",$C248="",$D248="",$E248="",$F248="",$G248="",$H248="",$I248="",$J248="",$K248="",$L248=""),"",IF($B248="Female",1/(1+EXP(-SUMPRODUCT(Engine!$C$7746:$C$7777,INDIRECT("Coefficients!$CR$2:$CR$33")))),1/(1+EXP(-SUMPRODUCT(Engine!$C$7746:$C$7777,INDIRECT("Coefficients!$CS$2:$CS$33"))))))</f>
      </c>
      <c r="BL248" s="8">
        <f>IF(OR($B248="",$C248="",$D248="",$E248="",$F248="",$G248="",$H248="",$I248="",$J248="",$K248="",$L248=""),"",IF($B248="Female",1/(1+EXP(-SUMPRODUCT(Engine!$C$7746:$C$7777,INDIRECT("Coefficients!$CT$2:$CT$33")))),1/(1+EXP(-SUMPRODUCT(Engine!$C$7746:$C$7777,INDIRECT("Coefficients!$CU$2:$CU$33"))))))</f>
      </c>
      <c r="BM248" s="8">
        <f>IF(OR($B248="",$C248="",$D248="",$E248="",$F248="",$G248="",$H248="",$I248="",$J248="",$K248="",$L248=""),"",IF($B248="Female",1/(1+EXP(-SUMPRODUCT(Engine!$C$7746:$C$7777,INDIRECT("Coefficients!$CV$2:$CV$33")))),1/(1+EXP(-SUMPRODUCT(Engine!$C$7746:$C$7777,INDIRECT("Coefficients!$CW$2:$CW$33"))))))</f>
      </c>
    </row>
    <row r="249" spans="1:65" x14ac:dyDescent="0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8">
        <f>IF(OR($B249="",$C249="",$D249="",$E249="",$F249="",$G249="",$H249="",$I249="",$J249="",$K249="",$L249=""),"",IF($B249="Female",1/(1+EXP(-SUMPRODUCT(Engine!$C$7778:$C$7809,INDIRECT("Coefficients!$B$2:$B$33")))),1/(1+EXP(-SUMPRODUCT(Engine!$C$7778:$C$7809,INDIRECT("Coefficients!$C$2:$C$33"))))))</f>
      </c>
      <c r="Q249" s="8">
        <f>IF(OR($B249="",$C249="",$D249="",$E249="",$F249="",$G249="",$H249="",$I249="",$J249="",$K249="",$L249=""),"",IF($B249="Female",1/(1+EXP(-SUMPRODUCT(Engine!$C$7778:$C$7809,INDIRECT("Coefficients!$D$2:$D$33")))),1/(1+EXP(-SUMPRODUCT(Engine!$C$7778:$C$7809,INDIRECT("Coefficients!$E$2:$E$33"))))))</f>
      </c>
      <c r="R249" s="8">
        <f>IF(OR($B249="",$C249="",$D249="",$E249="",$F249="",$G249="",$H249="",$I249="",$J249="",$K249="",$L249=""),"",IF($B249="Female",1/(1+EXP(-SUMPRODUCT(Engine!$C$7778:$C$7809,INDIRECT("Coefficients!$F$2:$F$33")))),1/(1+EXP(-SUMPRODUCT(Engine!$C$7778:$C$7809,INDIRECT("Coefficients!$G$2:$G$33"))))))</f>
      </c>
      <c r="S249" s="8">
        <f>IF(OR($B249="",$C249="",$D249="",$E249="",$F249="",$G249="",$H249="",$I249="",$J249="",$K249="",$L249=""),"",IF($B249="Female",1/(1+EXP(-SUMPRODUCT(Engine!$C$7778:$C$7809,INDIRECT("Coefficients!$H$2:$H$33")))),1/(1+EXP(-SUMPRODUCT(Engine!$C$7778:$C$7809,INDIRECT("Coefficients!$I$2:$I$33"))))))</f>
      </c>
      <c r="T249" s="8">
        <f>IF(OR($B249="",$C249="",$D249="",$E249="",$F249="",$G249="",$H249="",$I249="",$J249="",$K249="",$L249=""),"",IF($B249="Female",1/(1+EXP(-SUMPRODUCT(Engine!$C$7778:$C$7809,INDIRECT("Coefficients!$J$2:$J$33")))),1/(1+EXP(-SUMPRODUCT(Engine!$C$7778:$C$7809,INDIRECT("Coefficients!$K$2:$K$33"))))))</f>
      </c>
      <c r="U249" s="8">
        <f>IF(OR($B249="",$C249="",$D249="",$E249="",$F249="",$G249="",$H249="",$I249="",$J249="",$K249="",$L249=""),"",IF($B249="Female",1/(1+EXP(-SUMPRODUCT(Engine!$C$7778:$C$7809,INDIRECT("Coefficients!$L$2:$L$33")))),1/(1+EXP(-SUMPRODUCT(Engine!$C$7778:$C$7809,INDIRECT("Coefficients!$M$2:$M$33"))))))</f>
      </c>
      <c r="V249" s="8">
        <f>IF(OR($B249="",$C249="",$D249="",$E249="",$F249="",$G249="",$H249="",$I249="",$J249="",$K249="",$L249=""),"",IF($B249="Female",1/(1+EXP(-SUMPRODUCT(Engine!$C$7778:$C$7809,INDIRECT("Coefficients!$N$2:$N$33")))),1/(1+EXP(-SUMPRODUCT(Engine!$C$7778:$C$7809,INDIRECT("Coefficients!$O$2:$O$33"))))))</f>
      </c>
      <c r="W249" s="8">
        <f>IF(OR($B249="",$C249="",$D249="",$E249="",$F249="",$G249="",$H249="",$I249="",$J249="",$K249="",$L249=""),"",IF($B249="Female",1/(1+EXP(-SUMPRODUCT(Engine!$C$7778:$C$7809,INDIRECT("Coefficients!$P$2:$P$33")))),1/(1+EXP(-SUMPRODUCT(Engine!$C$7778:$C$7809,INDIRECT("Coefficients!$Q$2:$Q$33"))))))</f>
      </c>
      <c r="X249" s="8">
        <f>IF(OR($B249="",$C249="",$D249="",$E249="",$F249="",$G249="",$H249="",$I249="",$J249="",$K249="",$L249=""),"",IF($B249="Female",1/(1+EXP(-SUMPRODUCT(Engine!$C$7778:$C$7809,INDIRECT("Coefficients!$R$2:$R$33")))),1/(1+EXP(-SUMPRODUCT(Engine!$C$7778:$C$7809,INDIRECT("Coefficients!$S$2:$S$33"))))))</f>
      </c>
      <c r="Y249" s="8">
        <f>IF(OR($B249="",$C249="",$D249="",$E249="",$F249="",$G249="",$H249="",$I249="",$J249="",$K249="",$L249=""),"",IF($B249="Female",1/(1+EXP(-SUMPRODUCT(Engine!$C$7778:$C$7809,INDIRECT("Coefficients!$T$2:$T$33")))),1/(1+EXP(-SUMPRODUCT(Engine!$C$7778:$C$7809,INDIRECT("Coefficients!$U$2:$U$33"))))))</f>
      </c>
      <c r="Z249" s="8">
        <f>IF(OR($B249="",$C249="",$D249="",$E249="",$F249="",$G249="",$H249="",$I249="",$J249="",$K249="",$L249=""),"",IF($B249="Female",1/(1+EXP(-SUMPRODUCT(Engine!$C$7778:$C$7809,INDIRECT("Coefficients!$V$2:$V$33")))),1/(1+EXP(-SUMPRODUCT(Engine!$C$7778:$C$7809,INDIRECT("Coefficients!$W$2:$W$33"))))))</f>
      </c>
      <c r="AA249" s="8">
        <f>IF(OR($B249="",$C249="",$D249="",$E249="",$F249="",$G249="",$H249="",$I249="",$J249="",$K249="",$L249=""),"",IF($B249="Female",1/(1+EXP(-SUMPRODUCT(Engine!$C$7778:$C$7809,INDIRECT("Coefficients!$X$2:$X$33")))),1/(1+EXP(-SUMPRODUCT(Engine!$C$7778:$C$7809,INDIRECT("Coefficients!$Y$2:$Y$33"))))))</f>
      </c>
      <c r="AB249" s="8">
        <f>IF(OR($B249="",$C249="",$D249="",$E249="",$F249="",$G249="",$H249="",$I249="",$J249="",$K249="",$L249=""),"",IF($B249="Female",1/(1+EXP(-SUMPRODUCT(Engine!$C$7778:$C$7809,INDIRECT("Coefficients!$Z$2:$Z$33")))),1/(1+EXP(-SUMPRODUCT(Engine!$C$7778:$C$7809,INDIRECT("Coefficients!$AA$2:$AA$33"))))))</f>
      </c>
      <c r="AC249" s="8">
        <f>IF(OR($B249="",$C249="",$D249="",$E249="",$F249="",$G249="",$H249="",$I249="",$J249="",$K249="",$L249=""),"",IF($B249="Female",1/(1+EXP(-SUMPRODUCT(Engine!$C$7778:$C$7809,INDIRECT("Coefficients!$AB$2:$AB$33")))),1/(1+EXP(-SUMPRODUCT(Engine!$C$7778:$C$7809,INDIRECT("Coefficients!$AC$2:$AC$33"))))))</f>
      </c>
      <c r="AD249" s="8">
        <f>IF(OR($B249="",$C249="",$D249="",$E249="",$F249="",$G249="",$H249="",$I249="",$J249="",$K249="",$L249=""),"",IF($B249="Female",1/(1+EXP(-SUMPRODUCT(Engine!$C$7778:$C$7809,INDIRECT("Coefficients!$AD$2:$AD$33")))),1/(1+EXP(-SUMPRODUCT(Engine!$C$7778:$C$7809,INDIRECT("Coefficients!$AE$2:$AE$33"))))))</f>
      </c>
      <c r="AE249" s="8">
        <f>IF(OR($B249="",$C249="",$D249="",$E249="",$F249="",$G249="",$H249="",$I249="",$J249="",$K249="",$L249=""),"",IF($B249="Female",1/(1+EXP(-SUMPRODUCT(Engine!$C$7778:$C$7809,INDIRECT("Coefficients!$AF$2:$AF$33")))),1/(1+EXP(-SUMPRODUCT(Engine!$C$7778:$C$7809,INDIRECT("Coefficients!$AG$2:$AG$33"))))))</f>
      </c>
      <c r="AF249" s="8">
        <f>IF(OR($B249="",$C249="",$D249="",$E249="",$F249="",$G249="",$H249="",$I249="",$J249="",$K249="",$L249=""),"",IF($B249="Female",1/(1+EXP(-SUMPRODUCT(Engine!$C$7778:$C$7809,INDIRECT("Coefficients!$AH$2:$AH$33")))),1/(1+EXP(-SUMPRODUCT(Engine!$C$7778:$C$7809,INDIRECT("Coefficients!$AI$2:$AI$33"))))))</f>
      </c>
      <c r="AG249" s="8">
        <f>IF(OR($B249="",$C249="",$D249="",$E249="",$F249="",$G249="",$H249="",$I249="",$J249="",$K249="",$L249=""),"",IF($B249="Female",1/(1+EXP(-SUMPRODUCT(Engine!$C$7778:$C$7809,INDIRECT("Coefficients!$AJ$2:$AJ$33")))),1/(1+EXP(-SUMPRODUCT(Engine!$C$7778:$C$7809,INDIRECT("Coefficients!$AK$2:$AK$33"))))))</f>
      </c>
      <c r="AH249" s="8">
        <f>IF(OR($B249="",$C249="",$D249="",$E249="",$F249="",$G249="",$H249="",$I249="",$J249="",$K249="",$L249=""),"",IF($B249="Female",1/(1+EXP(-SUMPRODUCT(Engine!$C$7778:$C$7809,INDIRECT("Coefficients!$AL$2:$AL$33")))),1/(1+EXP(-SUMPRODUCT(Engine!$C$7778:$C$7809,INDIRECT("Coefficients!$AM$2:$AM$33"))))))</f>
      </c>
      <c r="AI249" s="8">
        <f>IF(OR($B249="",$C249="",$D249="",$E249="",$F249="",$G249="",$H249="",$I249="",$J249="",$K249="",$L249=""),"",IF($B249="Female",1/(1+EXP(-SUMPRODUCT(Engine!$C$7778:$C$7809,INDIRECT("Coefficients!$AN$2:$AN$33")))),1/(1+EXP(-SUMPRODUCT(Engine!$C$7778:$C$7809,INDIRECT("Coefficients!$AO$2:$AO$33"))))))</f>
      </c>
      <c r="AJ249" s="8">
        <f>IF(OR($B249="",$C249="",$D249="",$E249="",$F249="",$G249="",$H249="",$I249="",$J249="",$K249="",$L249=""),"",IF($B249="Female",1/(1+EXP(-SUMPRODUCT(Engine!$C$7778:$C$7809,INDIRECT("Coefficients!$AP$2:$AP$33")))),1/(1+EXP(-SUMPRODUCT(Engine!$C$7778:$C$7809,INDIRECT("Coefficients!$AQ$2:$AQ$33"))))))</f>
      </c>
      <c r="AK249" s="8">
        <f>IF(OR($B249="",$C249="",$D249="",$E249="",$F249="",$G249="",$H249="",$I249="",$J249="",$K249="",$L249=""),"",IF($B249="Female",1/(1+EXP(-SUMPRODUCT(Engine!$C$7778:$C$7809,INDIRECT("Coefficients!$AR$2:$AR$33")))),1/(1+EXP(-SUMPRODUCT(Engine!$C$7778:$C$7809,INDIRECT("Coefficients!$AS$2:$AS$33"))))))</f>
      </c>
      <c r="AL249" s="8">
        <f>IF(OR($B249="",$C249="",$D249="",$E249="",$F249="",$G249="",$H249="",$I249="",$J249="",$K249="",$L249=""),"",IF($B249="Female",1/(1+EXP(-SUMPRODUCT(Engine!$C$7778:$C$7809,INDIRECT("Coefficients!$AT$2:$AT$33")))),1/(1+EXP(-SUMPRODUCT(Engine!$C$7778:$C$7809,INDIRECT("Coefficients!$AU$2:$AU$33"))))))</f>
      </c>
      <c r="AM249" s="8">
        <f>IF(OR($B249="",$C249="",$D249="",$E249="",$F249="",$G249="",$H249="",$I249="",$J249="",$K249="",$L249=""),"",IF($B249="Female",1/(1+EXP(-SUMPRODUCT(Engine!$C$7778:$C$7809,INDIRECT("Coefficients!$AV$2:$AV$33")))),1/(1+EXP(-SUMPRODUCT(Engine!$C$7778:$C$7809,INDIRECT("Coefficients!$AW$2:$AW$33"))))))</f>
      </c>
      <c r="AN249" s="8">
        <f>IF(OR($B249="",$C249="",$D249="",$E249="",$F249="",$G249="",$H249="",$I249="",$J249="",$K249="",$L249=""),"",IF($B249="Female",1/(1+EXP(-SUMPRODUCT(Engine!$C$7778:$C$7809,INDIRECT("Coefficients!$AX$2:$AX$33")))),1/(1+EXP(-SUMPRODUCT(Engine!$C$7778:$C$7809,INDIRECT("Coefficients!$AY$2:$AY$33"))))))</f>
      </c>
      <c r="AO249" s="8">
        <f>IF(OR($B249="",$C249="",$D249="",$E249="",$F249="",$G249="",$H249="",$I249="",$J249="",$K249="",$L249=""),"",IF($B249="Female",1/(1+EXP(-SUMPRODUCT(Engine!$C$7778:$C$7809,INDIRECT("Coefficients!$AZ$2:$AZ$33")))),1/(1+EXP(-SUMPRODUCT(Engine!$C$7778:$C$7809,INDIRECT("Coefficients!$BA$2:$BA$33"))))))</f>
      </c>
      <c r="AP249" s="8">
        <f>IF(OR($B249="",$C249="",$D249="",$E249="",$F249="",$G249="",$H249="",$I249="",$J249="",$K249="",$L249=""),"",IF($B249="Female",1/(1+EXP(-SUMPRODUCT(Engine!$C$7778:$C$7809,INDIRECT("Coefficients!$BB$2:$BB$33")))),1/(1+EXP(-SUMPRODUCT(Engine!$C$7778:$C$7809,INDIRECT("Coefficients!$BC$2:$BC$33"))))))</f>
      </c>
      <c r="AQ249" s="8">
        <f>IF(OR($B249="",$C249="",$D249="",$E249="",$F249="",$G249="",$H249="",$I249="",$J249="",$K249="",$L249=""),"",IF($B249="Female",1/(1+EXP(-SUMPRODUCT(Engine!$C$7778:$C$7809,INDIRECT("Coefficients!$BD$2:$BD$33")))),1/(1+EXP(-SUMPRODUCT(Engine!$C$7778:$C$7809,INDIRECT("Coefficients!$BE$2:$BE$33"))))))</f>
      </c>
      <c r="AR249" s="8">
        <f>IF(OR($B249="",$C249="",$D249="",$E249="",$F249="",$G249="",$H249="",$I249="",$J249="",$K249="",$L249=""),"",IF($B249="Female",1/(1+EXP(-SUMPRODUCT(Engine!$C$7778:$C$7809,INDIRECT("Coefficients!$BF$2:$BF$33")))),1/(1+EXP(-SUMPRODUCT(Engine!$C$7778:$C$7809,INDIRECT("Coefficients!$BG$2:$BG$33"))))))</f>
      </c>
      <c r="AS249" s="8">
        <f>IF(OR($B249="",$C249="",$D249="",$E249="",$F249="",$G249="",$H249="",$I249="",$J249="",$K249="",$L249=""),"",IF($B249="Female",1/(1+EXP(-SUMPRODUCT(Engine!$C$7778:$C$7809,INDIRECT("Coefficients!$BH$2:$BH$33")))),1/(1+EXP(-SUMPRODUCT(Engine!$C$7778:$C$7809,INDIRECT("Coefficients!$BI$2:$BI$33"))))))</f>
      </c>
      <c r="AT249" s="8">
        <f>IF(OR($B249="",$C249="",$D249="",$E249="",$F249="",$G249="",$H249="",$I249="",$J249="",$K249="",$L249=""),"",IF($B249="Female",1/(1+EXP(-SUMPRODUCT(Engine!$C$7778:$C$7809,INDIRECT("Coefficients!$BJ$2:$BJ$33")))),1/(1+EXP(-SUMPRODUCT(Engine!$C$7778:$C$7809,INDIRECT("Coefficients!$BK$2:$BK$33"))))))</f>
      </c>
      <c r="AU249" s="8">
        <f>IF(OR($B249="",$C249="",$D249="",$E249="",$F249="",$G249="",$H249="",$I249="",$J249="",$K249="",$L249=""),"",IF($B249="Female",1/(1+EXP(-SUMPRODUCT(Engine!$C$7778:$C$7809,INDIRECT("Coefficients!$BL$2:$BL$33")))),1/(1+EXP(-SUMPRODUCT(Engine!$C$7778:$C$7809,INDIRECT("Coefficients!$BM$2:$BM$33"))))))</f>
      </c>
      <c r="AV249" s="8">
        <f>IF(OR($B249="",$C249="",$D249="",$E249="",$F249="",$G249="",$H249="",$I249="",$J249="",$K249="",$L249=""),"",IF($B249="Female",1/(1+EXP(-SUMPRODUCT(Engine!$C$7778:$C$7809,INDIRECT("Coefficients!$BN$2:$BN$33")))),1/(1+EXP(-SUMPRODUCT(Engine!$C$7778:$C$7809,INDIRECT("Coefficients!$BO$2:$BO$33"))))))</f>
      </c>
      <c r="AW249" s="8">
        <f>IF(OR($B249="",$C249="",$D249="",$E249="",$F249="",$G249="",$H249="",$I249="",$J249="",$K249="",$L249=""),"",IF($B249="Female",1/(1+EXP(-SUMPRODUCT(Engine!$C$7778:$C$7809,INDIRECT("Coefficients!$BP$2:$BP$33")))),1/(1+EXP(-SUMPRODUCT(Engine!$C$7778:$C$7809,INDIRECT("Coefficients!$BQ$2:$BQ$33"))))))</f>
      </c>
      <c r="AX249" s="8">
        <f>IF(OR($B249="",$C249="",$D249="",$E249="",$F249="",$G249="",$H249="",$I249="",$J249="",$K249="",$L249=""),"",IF($B249="Female",1/(1+EXP(-SUMPRODUCT(Engine!$C$7778:$C$7809,INDIRECT("Coefficients!$BR$2:$BR$33")))),1/(1+EXP(-SUMPRODUCT(Engine!$C$7778:$C$7809,INDIRECT("Coefficients!$BS$2:$BS$33"))))))</f>
      </c>
      <c r="AY249" s="8">
        <f>IF(OR($B249="",$C249="",$D249="",$E249="",$F249="",$G249="",$H249="",$I249="",$J249="",$K249="",$L249=""),"",IF($B249="Female",1/(1+EXP(-SUMPRODUCT(Engine!$C$7778:$C$7809,INDIRECT("Coefficients!$BT$2:$BT$33")))),1/(1+EXP(-SUMPRODUCT(Engine!$C$7778:$C$7809,INDIRECT("Coefficients!$BU$2:$BU$33"))))))</f>
      </c>
      <c r="AZ249" s="8">
        <f>IF(OR($B249="",$C249="",$D249="",$E249="",$F249="",$G249="",$H249="",$I249="",$J249="",$K249="",$L249=""),"",IF($B249="Female",1/(1+EXP(-SUMPRODUCT(Engine!$C$7778:$C$7809,INDIRECT("Coefficients!$BV$2:$BV$33")))),1/(1+EXP(-SUMPRODUCT(Engine!$C$7778:$C$7809,INDIRECT("Coefficients!$BW$2:$BW$33"))))))</f>
      </c>
      <c r="BA249" s="8">
        <f>IF(OR($B249="",$C249="",$D249="",$E249="",$F249="",$G249="",$H249="",$I249="",$J249="",$K249="",$L249=""),"",IF($B249="Female",1/(1+EXP(-SUMPRODUCT(Engine!$C$7778:$C$7809,INDIRECT("Coefficients!$BX$2:$BX$33")))),1/(1+EXP(-SUMPRODUCT(Engine!$C$7778:$C$7809,INDIRECT("Coefficients!$BY$2:$BY$33"))))))</f>
      </c>
      <c r="BB249" s="8">
        <f>IF(OR($B249="",$C249="",$D249="",$E249="",$F249="",$G249="",$H249="",$I249="",$J249="",$K249="",$L249=""),"",IF($B249="Female",1/(1+EXP(-SUMPRODUCT(Engine!$C$7778:$C$7809,INDIRECT("Coefficients!$BZ$2:$BZ$33")))),1/(1+EXP(-SUMPRODUCT(Engine!$C$7778:$C$7809,INDIRECT("Coefficients!$CA$2:$CA$33"))))))</f>
      </c>
      <c r="BC249" s="8">
        <f>IF(OR($B249="",$C249="",$D249="",$E249="",$F249="",$G249="",$H249="",$I249="",$J249="",$K249="",$L249=""),"",IF($B249="Female",1/(1+EXP(-SUMPRODUCT(Engine!$C$7778:$C$7809,INDIRECT("Coefficients!$CB$2:$CB$33")))),1/(1+EXP(-SUMPRODUCT(Engine!$C$7778:$C$7809,INDIRECT("Coefficients!$CC$2:$CC$33"))))))</f>
      </c>
      <c r="BD249" s="8">
        <f>IF(OR($B249="",$C249="",$D249="",$E249="",$F249="",$G249="",$H249="",$I249="",$J249="",$K249="",$L249=""),"",IF($B249="Female",1/(1+EXP(-SUMPRODUCT(Engine!$C$7778:$C$7809,INDIRECT("Coefficients!$CD$2:$CD$33")))),1/(1+EXP(-SUMPRODUCT(Engine!$C$7778:$C$7809,INDIRECT("Coefficients!$CE$2:$CE$33"))))))</f>
      </c>
      <c r="BE249" s="8">
        <f>IF(OR($B249="",$C249="",$D249="",$E249="",$F249="",$G249="",$H249="",$I249="",$J249="",$K249="",$L249=""),"",IF($B249="Female",1/(1+EXP(-SUMPRODUCT(Engine!$C$7778:$C$7809,INDIRECT("Coefficients!$CF$2:$CF$33")))),1/(1+EXP(-SUMPRODUCT(Engine!$C$7778:$C$7809,INDIRECT("Coefficients!$CG$2:$CG$33"))))))</f>
      </c>
      <c r="BF249" s="8">
        <f>IF(OR($B249="",$C249="",$D249="",$E249="",$F249="",$G249="",$H249="",$I249="",$J249="",$K249="",$L249=""),"",IF($B249="Female",1/(1+EXP(-SUMPRODUCT(Engine!$C$7778:$C$7809,INDIRECT("Coefficients!$CH$2:$CH$33")))),1/(1+EXP(-SUMPRODUCT(Engine!$C$7778:$C$7809,INDIRECT("Coefficients!$CI$2:$CI$33"))))))</f>
      </c>
      <c r="BG249" s="8">
        <f>IF(OR($B249="",$C249="",$D249="",$E249="",$F249="",$G249="",$H249="",$I249="",$J249="",$K249="",$L249=""),"",IF($B249="Female",1/(1+EXP(-SUMPRODUCT(Engine!$C$7778:$C$7809,INDIRECT("Coefficients!$CJ$2:$CJ$33")))),1/(1+EXP(-SUMPRODUCT(Engine!$C$7778:$C$7809,INDIRECT("Coefficients!$CK$2:$CK$33"))))))</f>
      </c>
      <c r="BH249" s="8">
        <f>IF(OR($B249="",$C249="",$D249="",$E249="",$F249="",$G249="",$H249="",$I249="",$J249="",$K249="",$L249=""),"",IF($B249="Female",1/(1+EXP(-SUMPRODUCT(Engine!$C$7778:$C$7809,INDIRECT("Coefficients!$CL$2:$CL$33")))),1/(1+EXP(-SUMPRODUCT(Engine!$C$7778:$C$7809,INDIRECT("Coefficients!$CM$2:$CM$33"))))))</f>
      </c>
      <c r="BI249" s="8">
        <f>IF(OR($B249="",$C249="",$D249="",$E249="",$F249="",$G249="",$H249="",$I249="",$J249="",$K249="",$L249=""),"",IF($B249="Female",1/(1+EXP(-SUMPRODUCT(Engine!$C$7778:$C$7809,INDIRECT("Coefficients!$CN$2:$CN$33")))),1/(1+EXP(-SUMPRODUCT(Engine!$C$7778:$C$7809,INDIRECT("Coefficients!$CO$2:$CO$33"))))))</f>
      </c>
      <c r="BJ249" s="8">
        <f>IF(OR($B249="",$C249="",$D249="",$E249="",$F249="",$G249="",$H249="",$I249="",$J249="",$K249="",$L249=""),"",IF($B249="Female",1/(1+EXP(-SUMPRODUCT(Engine!$C$7778:$C$7809,INDIRECT("Coefficients!$CP$2:$CP$33")))),1/(1+EXP(-SUMPRODUCT(Engine!$C$7778:$C$7809,INDIRECT("Coefficients!$CQ$2:$CQ$33"))))))</f>
      </c>
      <c r="BK249" s="8">
        <f>IF(OR($B249="",$C249="",$D249="",$E249="",$F249="",$G249="",$H249="",$I249="",$J249="",$K249="",$L249=""),"",IF($B249="Female",1/(1+EXP(-SUMPRODUCT(Engine!$C$7778:$C$7809,INDIRECT("Coefficients!$CR$2:$CR$33")))),1/(1+EXP(-SUMPRODUCT(Engine!$C$7778:$C$7809,INDIRECT("Coefficients!$CS$2:$CS$33"))))))</f>
      </c>
      <c r="BL249" s="8">
        <f>IF(OR($B249="",$C249="",$D249="",$E249="",$F249="",$G249="",$H249="",$I249="",$J249="",$K249="",$L249=""),"",IF($B249="Female",1/(1+EXP(-SUMPRODUCT(Engine!$C$7778:$C$7809,INDIRECT("Coefficients!$CT$2:$CT$33")))),1/(1+EXP(-SUMPRODUCT(Engine!$C$7778:$C$7809,INDIRECT("Coefficients!$CU$2:$CU$33"))))))</f>
      </c>
      <c r="BM249" s="8">
        <f>IF(OR($B249="",$C249="",$D249="",$E249="",$F249="",$G249="",$H249="",$I249="",$J249="",$K249="",$L249=""),"",IF($B249="Female",1/(1+EXP(-SUMPRODUCT(Engine!$C$7778:$C$7809,INDIRECT("Coefficients!$CV$2:$CV$33")))),1/(1+EXP(-SUMPRODUCT(Engine!$C$7778:$C$7809,INDIRECT("Coefficients!$CW$2:$CW$33"))))))</f>
      </c>
    </row>
    <row r="250" spans="1:65" x14ac:dyDescent="0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8">
        <f>IF(OR($B250="",$C250="",$D250="",$E250="",$F250="",$G250="",$H250="",$I250="",$J250="",$K250="",$L250=""),"",IF($B250="Female",1/(1+EXP(-SUMPRODUCT(Engine!$C$7810:$C$7841,INDIRECT("Coefficients!$B$2:$B$33")))),1/(1+EXP(-SUMPRODUCT(Engine!$C$7810:$C$7841,INDIRECT("Coefficients!$C$2:$C$33"))))))</f>
      </c>
      <c r="Q250" s="8">
        <f>IF(OR($B250="",$C250="",$D250="",$E250="",$F250="",$G250="",$H250="",$I250="",$J250="",$K250="",$L250=""),"",IF($B250="Female",1/(1+EXP(-SUMPRODUCT(Engine!$C$7810:$C$7841,INDIRECT("Coefficients!$D$2:$D$33")))),1/(1+EXP(-SUMPRODUCT(Engine!$C$7810:$C$7841,INDIRECT("Coefficients!$E$2:$E$33"))))))</f>
      </c>
      <c r="R250" s="8">
        <f>IF(OR($B250="",$C250="",$D250="",$E250="",$F250="",$G250="",$H250="",$I250="",$J250="",$K250="",$L250=""),"",IF($B250="Female",1/(1+EXP(-SUMPRODUCT(Engine!$C$7810:$C$7841,INDIRECT("Coefficients!$F$2:$F$33")))),1/(1+EXP(-SUMPRODUCT(Engine!$C$7810:$C$7841,INDIRECT("Coefficients!$G$2:$G$33"))))))</f>
      </c>
      <c r="S250" s="8">
        <f>IF(OR($B250="",$C250="",$D250="",$E250="",$F250="",$G250="",$H250="",$I250="",$J250="",$K250="",$L250=""),"",IF($B250="Female",1/(1+EXP(-SUMPRODUCT(Engine!$C$7810:$C$7841,INDIRECT("Coefficients!$H$2:$H$33")))),1/(1+EXP(-SUMPRODUCT(Engine!$C$7810:$C$7841,INDIRECT("Coefficients!$I$2:$I$33"))))))</f>
      </c>
      <c r="T250" s="8">
        <f>IF(OR($B250="",$C250="",$D250="",$E250="",$F250="",$G250="",$H250="",$I250="",$J250="",$K250="",$L250=""),"",IF($B250="Female",1/(1+EXP(-SUMPRODUCT(Engine!$C$7810:$C$7841,INDIRECT("Coefficients!$J$2:$J$33")))),1/(1+EXP(-SUMPRODUCT(Engine!$C$7810:$C$7841,INDIRECT("Coefficients!$K$2:$K$33"))))))</f>
      </c>
      <c r="U250" s="8">
        <f>IF(OR($B250="",$C250="",$D250="",$E250="",$F250="",$G250="",$H250="",$I250="",$J250="",$K250="",$L250=""),"",IF($B250="Female",1/(1+EXP(-SUMPRODUCT(Engine!$C$7810:$C$7841,INDIRECT("Coefficients!$L$2:$L$33")))),1/(1+EXP(-SUMPRODUCT(Engine!$C$7810:$C$7841,INDIRECT("Coefficients!$M$2:$M$33"))))))</f>
      </c>
      <c r="V250" s="8">
        <f>IF(OR($B250="",$C250="",$D250="",$E250="",$F250="",$G250="",$H250="",$I250="",$J250="",$K250="",$L250=""),"",IF($B250="Female",1/(1+EXP(-SUMPRODUCT(Engine!$C$7810:$C$7841,INDIRECT("Coefficients!$N$2:$N$33")))),1/(1+EXP(-SUMPRODUCT(Engine!$C$7810:$C$7841,INDIRECT("Coefficients!$O$2:$O$33"))))))</f>
      </c>
      <c r="W250" s="8">
        <f>IF(OR($B250="",$C250="",$D250="",$E250="",$F250="",$G250="",$H250="",$I250="",$J250="",$K250="",$L250=""),"",IF($B250="Female",1/(1+EXP(-SUMPRODUCT(Engine!$C$7810:$C$7841,INDIRECT("Coefficients!$P$2:$P$33")))),1/(1+EXP(-SUMPRODUCT(Engine!$C$7810:$C$7841,INDIRECT("Coefficients!$Q$2:$Q$33"))))))</f>
      </c>
      <c r="X250" s="8">
        <f>IF(OR($B250="",$C250="",$D250="",$E250="",$F250="",$G250="",$H250="",$I250="",$J250="",$K250="",$L250=""),"",IF($B250="Female",1/(1+EXP(-SUMPRODUCT(Engine!$C$7810:$C$7841,INDIRECT("Coefficients!$R$2:$R$33")))),1/(1+EXP(-SUMPRODUCT(Engine!$C$7810:$C$7841,INDIRECT("Coefficients!$S$2:$S$33"))))))</f>
      </c>
      <c r="Y250" s="8">
        <f>IF(OR($B250="",$C250="",$D250="",$E250="",$F250="",$G250="",$H250="",$I250="",$J250="",$K250="",$L250=""),"",IF($B250="Female",1/(1+EXP(-SUMPRODUCT(Engine!$C$7810:$C$7841,INDIRECT("Coefficients!$T$2:$T$33")))),1/(1+EXP(-SUMPRODUCT(Engine!$C$7810:$C$7841,INDIRECT("Coefficients!$U$2:$U$33"))))))</f>
      </c>
      <c r="Z250" s="8">
        <f>IF(OR($B250="",$C250="",$D250="",$E250="",$F250="",$G250="",$H250="",$I250="",$J250="",$K250="",$L250=""),"",IF($B250="Female",1/(1+EXP(-SUMPRODUCT(Engine!$C$7810:$C$7841,INDIRECT("Coefficients!$V$2:$V$33")))),1/(1+EXP(-SUMPRODUCT(Engine!$C$7810:$C$7841,INDIRECT("Coefficients!$W$2:$W$33"))))))</f>
      </c>
      <c r="AA250" s="8">
        <f>IF(OR($B250="",$C250="",$D250="",$E250="",$F250="",$G250="",$H250="",$I250="",$J250="",$K250="",$L250=""),"",IF($B250="Female",1/(1+EXP(-SUMPRODUCT(Engine!$C$7810:$C$7841,INDIRECT("Coefficients!$X$2:$X$33")))),1/(1+EXP(-SUMPRODUCT(Engine!$C$7810:$C$7841,INDIRECT("Coefficients!$Y$2:$Y$33"))))))</f>
      </c>
      <c r="AB250" s="8">
        <f>IF(OR($B250="",$C250="",$D250="",$E250="",$F250="",$G250="",$H250="",$I250="",$J250="",$K250="",$L250=""),"",IF($B250="Female",1/(1+EXP(-SUMPRODUCT(Engine!$C$7810:$C$7841,INDIRECT("Coefficients!$Z$2:$Z$33")))),1/(1+EXP(-SUMPRODUCT(Engine!$C$7810:$C$7841,INDIRECT("Coefficients!$AA$2:$AA$33"))))))</f>
      </c>
      <c r="AC250" s="8">
        <f>IF(OR($B250="",$C250="",$D250="",$E250="",$F250="",$G250="",$H250="",$I250="",$J250="",$K250="",$L250=""),"",IF($B250="Female",1/(1+EXP(-SUMPRODUCT(Engine!$C$7810:$C$7841,INDIRECT("Coefficients!$AB$2:$AB$33")))),1/(1+EXP(-SUMPRODUCT(Engine!$C$7810:$C$7841,INDIRECT("Coefficients!$AC$2:$AC$33"))))))</f>
      </c>
      <c r="AD250" s="8">
        <f>IF(OR($B250="",$C250="",$D250="",$E250="",$F250="",$G250="",$H250="",$I250="",$J250="",$K250="",$L250=""),"",IF($B250="Female",1/(1+EXP(-SUMPRODUCT(Engine!$C$7810:$C$7841,INDIRECT("Coefficients!$AD$2:$AD$33")))),1/(1+EXP(-SUMPRODUCT(Engine!$C$7810:$C$7841,INDIRECT("Coefficients!$AE$2:$AE$33"))))))</f>
      </c>
      <c r="AE250" s="8">
        <f>IF(OR($B250="",$C250="",$D250="",$E250="",$F250="",$G250="",$H250="",$I250="",$J250="",$K250="",$L250=""),"",IF($B250="Female",1/(1+EXP(-SUMPRODUCT(Engine!$C$7810:$C$7841,INDIRECT("Coefficients!$AF$2:$AF$33")))),1/(1+EXP(-SUMPRODUCT(Engine!$C$7810:$C$7841,INDIRECT("Coefficients!$AG$2:$AG$33"))))))</f>
      </c>
      <c r="AF250" s="8">
        <f>IF(OR($B250="",$C250="",$D250="",$E250="",$F250="",$G250="",$H250="",$I250="",$J250="",$K250="",$L250=""),"",IF($B250="Female",1/(1+EXP(-SUMPRODUCT(Engine!$C$7810:$C$7841,INDIRECT("Coefficients!$AH$2:$AH$33")))),1/(1+EXP(-SUMPRODUCT(Engine!$C$7810:$C$7841,INDIRECT("Coefficients!$AI$2:$AI$33"))))))</f>
      </c>
      <c r="AG250" s="8">
        <f>IF(OR($B250="",$C250="",$D250="",$E250="",$F250="",$G250="",$H250="",$I250="",$J250="",$K250="",$L250=""),"",IF($B250="Female",1/(1+EXP(-SUMPRODUCT(Engine!$C$7810:$C$7841,INDIRECT("Coefficients!$AJ$2:$AJ$33")))),1/(1+EXP(-SUMPRODUCT(Engine!$C$7810:$C$7841,INDIRECT("Coefficients!$AK$2:$AK$33"))))))</f>
      </c>
      <c r="AH250" s="8">
        <f>IF(OR($B250="",$C250="",$D250="",$E250="",$F250="",$G250="",$H250="",$I250="",$J250="",$K250="",$L250=""),"",IF($B250="Female",1/(1+EXP(-SUMPRODUCT(Engine!$C$7810:$C$7841,INDIRECT("Coefficients!$AL$2:$AL$33")))),1/(1+EXP(-SUMPRODUCT(Engine!$C$7810:$C$7841,INDIRECT("Coefficients!$AM$2:$AM$33"))))))</f>
      </c>
      <c r="AI250" s="8">
        <f>IF(OR($B250="",$C250="",$D250="",$E250="",$F250="",$G250="",$H250="",$I250="",$J250="",$K250="",$L250=""),"",IF($B250="Female",1/(1+EXP(-SUMPRODUCT(Engine!$C$7810:$C$7841,INDIRECT("Coefficients!$AN$2:$AN$33")))),1/(1+EXP(-SUMPRODUCT(Engine!$C$7810:$C$7841,INDIRECT("Coefficients!$AO$2:$AO$33"))))))</f>
      </c>
      <c r="AJ250" s="8">
        <f>IF(OR($B250="",$C250="",$D250="",$E250="",$F250="",$G250="",$H250="",$I250="",$J250="",$K250="",$L250=""),"",IF($B250="Female",1/(1+EXP(-SUMPRODUCT(Engine!$C$7810:$C$7841,INDIRECT("Coefficients!$AP$2:$AP$33")))),1/(1+EXP(-SUMPRODUCT(Engine!$C$7810:$C$7841,INDIRECT("Coefficients!$AQ$2:$AQ$33"))))))</f>
      </c>
      <c r="AK250" s="8">
        <f>IF(OR($B250="",$C250="",$D250="",$E250="",$F250="",$G250="",$H250="",$I250="",$J250="",$K250="",$L250=""),"",IF($B250="Female",1/(1+EXP(-SUMPRODUCT(Engine!$C$7810:$C$7841,INDIRECT("Coefficients!$AR$2:$AR$33")))),1/(1+EXP(-SUMPRODUCT(Engine!$C$7810:$C$7841,INDIRECT("Coefficients!$AS$2:$AS$33"))))))</f>
      </c>
      <c r="AL250" s="8">
        <f>IF(OR($B250="",$C250="",$D250="",$E250="",$F250="",$G250="",$H250="",$I250="",$J250="",$K250="",$L250=""),"",IF($B250="Female",1/(1+EXP(-SUMPRODUCT(Engine!$C$7810:$C$7841,INDIRECT("Coefficients!$AT$2:$AT$33")))),1/(1+EXP(-SUMPRODUCT(Engine!$C$7810:$C$7841,INDIRECT("Coefficients!$AU$2:$AU$33"))))))</f>
      </c>
      <c r="AM250" s="8">
        <f>IF(OR($B250="",$C250="",$D250="",$E250="",$F250="",$G250="",$H250="",$I250="",$J250="",$K250="",$L250=""),"",IF($B250="Female",1/(1+EXP(-SUMPRODUCT(Engine!$C$7810:$C$7841,INDIRECT("Coefficients!$AV$2:$AV$33")))),1/(1+EXP(-SUMPRODUCT(Engine!$C$7810:$C$7841,INDIRECT("Coefficients!$AW$2:$AW$33"))))))</f>
      </c>
      <c r="AN250" s="8">
        <f>IF(OR($B250="",$C250="",$D250="",$E250="",$F250="",$G250="",$H250="",$I250="",$J250="",$K250="",$L250=""),"",IF($B250="Female",1/(1+EXP(-SUMPRODUCT(Engine!$C$7810:$C$7841,INDIRECT("Coefficients!$AX$2:$AX$33")))),1/(1+EXP(-SUMPRODUCT(Engine!$C$7810:$C$7841,INDIRECT("Coefficients!$AY$2:$AY$33"))))))</f>
      </c>
      <c r="AO250" s="8">
        <f>IF(OR($B250="",$C250="",$D250="",$E250="",$F250="",$G250="",$H250="",$I250="",$J250="",$K250="",$L250=""),"",IF($B250="Female",1/(1+EXP(-SUMPRODUCT(Engine!$C$7810:$C$7841,INDIRECT("Coefficients!$AZ$2:$AZ$33")))),1/(1+EXP(-SUMPRODUCT(Engine!$C$7810:$C$7841,INDIRECT("Coefficients!$BA$2:$BA$33"))))))</f>
      </c>
      <c r="AP250" s="8">
        <f>IF(OR($B250="",$C250="",$D250="",$E250="",$F250="",$G250="",$H250="",$I250="",$J250="",$K250="",$L250=""),"",IF($B250="Female",1/(1+EXP(-SUMPRODUCT(Engine!$C$7810:$C$7841,INDIRECT("Coefficients!$BB$2:$BB$33")))),1/(1+EXP(-SUMPRODUCT(Engine!$C$7810:$C$7841,INDIRECT("Coefficients!$BC$2:$BC$33"))))))</f>
      </c>
      <c r="AQ250" s="8">
        <f>IF(OR($B250="",$C250="",$D250="",$E250="",$F250="",$G250="",$H250="",$I250="",$J250="",$K250="",$L250=""),"",IF($B250="Female",1/(1+EXP(-SUMPRODUCT(Engine!$C$7810:$C$7841,INDIRECT("Coefficients!$BD$2:$BD$33")))),1/(1+EXP(-SUMPRODUCT(Engine!$C$7810:$C$7841,INDIRECT("Coefficients!$BE$2:$BE$33"))))))</f>
      </c>
      <c r="AR250" s="8">
        <f>IF(OR($B250="",$C250="",$D250="",$E250="",$F250="",$G250="",$H250="",$I250="",$J250="",$K250="",$L250=""),"",IF($B250="Female",1/(1+EXP(-SUMPRODUCT(Engine!$C$7810:$C$7841,INDIRECT("Coefficients!$BF$2:$BF$33")))),1/(1+EXP(-SUMPRODUCT(Engine!$C$7810:$C$7841,INDIRECT("Coefficients!$BG$2:$BG$33"))))))</f>
      </c>
      <c r="AS250" s="8">
        <f>IF(OR($B250="",$C250="",$D250="",$E250="",$F250="",$G250="",$H250="",$I250="",$J250="",$K250="",$L250=""),"",IF($B250="Female",1/(1+EXP(-SUMPRODUCT(Engine!$C$7810:$C$7841,INDIRECT("Coefficients!$BH$2:$BH$33")))),1/(1+EXP(-SUMPRODUCT(Engine!$C$7810:$C$7841,INDIRECT("Coefficients!$BI$2:$BI$33"))))))</f>
      </c>
      <c r="AT250" s="8">
        <f>IF(OR($B250="",$C250="",$D250="",$E250="",$F250="",$G250="",$H250="",$I250="",$J250="",$K250="",$L250=""),"",IF($B250="Female",1/(1+EXP(-SUMPRODUCT(Engine!$C$7810:$C$7841,INDIRECT("Coefficients!$BJ$2:$BJ$33")))),1/(1+EXP(-SUMPRODUCT(Engine!$C$7810:$C$7841,INDIRECT("Coefficients!$BK$2:$BK$33"))))))</f>
      </c>
      <c r="AU250" s="8">
        <f>IF(OR($B250="",$C250="",$D250="",$E250="",$F250="",$G250="",$H250="",$I250="",$J250="",$K250="",$L250=""),"",IF($B250="Female",1/(1+EXP(-SUMPRODUCT(Engine!$C$7810:$C$7841,INDIRECT("Coefficients!$BL$2:$BL$33")))),1/(1+EXP(-SUMPRODUCT(Engine!$C$7810:$C$7841,INDIRECT("Coefficients!$BM$2:$BM$33"))))))</f>
      </c>
      <c r="AV250" s="8">
        <f>IF(OR($B250="",$C250="",$D250="",$E250="",$F250="",$G250="",$H250="",$I250="",$J250="",$K250="",$L250=""),"",IF($B250="Female",1/(1+EXP(-SUMPRODUCT(Engine!$C$7810:$C$7841,INDIRECT("Coefficients!$BN$2:$BN$33")))),1/(1+EXP(-SUMPRODUCT(Engine!$C$7810:$C$7841,INDIRECT("Coefficients!$BO$2:$BO$33"))))))</f>
      </c>
      <c r="AW250" s="8">
        <f>IF(OR($B250="",$C250="",$D250="",$E250="",$F250="",$G250="",$H250="",$I250="",$J250="",$K250="",$L250=""),"",IF($B250="Female",1/(1+EXP(-SUMPRODUCT(Engine!$C$7810:$C$7841,INDIRECT("Coefficients!$BP$2:$BP$33")))),1/(1+EXP(-SUMPRODUCT(Engine!$C$7810:$C$7841,INDIRECT("Coefficients!$BQ$2:$BQ$33"))))))</f>
      </c>
      <c r="AX250" s="8">
        <f>IF(OR($B250="",$C250="",$D250="",$E250="",$F250="",$G250="",$H250="",$I250="",$J250="",$K250="",$L250=""),"",IF($B250="Female",1/(1+EXP(-SUMPRODUCT(Engine!$C$7810:$C$7841,INDIRECT("Coefficients!$BR$2:$BR$33")))),1/(1+EXP(-SUMPRODUCT(Engine!$C$7810:$C$7841,INDIRECT("Coefficients!$BS$2:$BS$33"))))))</f>
      </c>
      <c r="AY250" s="8">
        <f>IF(OR($B250="",$C250="",$D250="",$E250="",$F250="",$G250="",$H250="",$I250="",$J250="",$K250="",$L250=""),"",IF($B250="Female",1/(1+EXP(-SUMPRODUCT(Engine!$C$7810:$C$7841,INDIRECT("Coefficients!$BT$2:$BT$33")))),1/(1+EXP(-SUMPRODUCT(Engine!$C$7810:$C$7841,INDIRECT("Coefficients!$BU$2:$BU$33"))))))</f>
      </c>
      <c r="AZ250" s="8">
        <f>IF(OR($B250="",$C250="",$D250="",$E250="",$F250="",$G250="",$H250="",$I250="",$J250="",$K250="",$L250=""),"",IF($B250="Female",1/(1+EXP(-SUMPRODUCT(Engine!$C$7810:$C$7841,INDIRECT("Coefficients!$BV$2:$BV$33")))),1/(1+EXP(-SUMPRODUCT(Engine!$C$7810:$C$7841,INDIRECT("Coefficients!$BW$2:$BW$33"))))))</f>
      </c>
      <c r="BA250" s="8">
        <f>IF(OR($B250="",$C250="",$D250="",$E250="",$F250="",$G250="",$H250="",$I250="",$J250="",$K250="",$L250=""),"",IF($B250="Female",1/(1+EXP(-SUMPRODUCT(Engine!$C$7810:$C$7841,INDIRECT("Coefficients!$BX$2:$BX$33")))),1/(1+EXP(-SUMPRODUCT(Engine!$C$7810:$C$7841,INDIRECT("Coefficients!$BY$2:$BY$33"))))))</f>
      </c>
      <c r="BB250" s="8">
        <f>IF(OR($B250="",$C250="",$D250="",$E250="",$F250="",$G250="",$H250="",$I250="",$J250="",$K250="",$L250=""),"",IF($B250="Female",1/(1+EXP(-SUMPRODUCT(Engine!$C$7810:$C$7841,INDIRECT("Coefficients!$BZ$2:$BZ$33")))),1/(1+EXP(-SUMPRODUCT(Engine!$C$7810:$C$7841,INDIRECT("Coefficients!$CA$2:$CA$33"))))))</f>
      </c>
      <c r="BC250" s="8">
        <f>IF(OR($B250="",$C250="",$D250="",$E250="",$F250="",$G250="",$H250="",$I250="",$J250="",$K250="",$L250=""),"",IF($B250="Female",1/(1+EXP(-SUMPRODUCT(Engine!$C$7810:$C$7841,INDIRECT("Coefficients!$CB$2:$CB$33")))),1/(1+EXP(-SUMPRODUCT(Engine!$C$7810:$C$7841,INDIRECT("Coefficients!$CC$2:$CC$33"))))))</f>
      </c>
      <c r="BD250" s="8">
        <f>IF(OR($B250="",$C250="",$D250="",$E250="",$F250="",$G250="",$H250="",$I250="",$J250="",$K250="",$L250=""),"",IF($B250="Female",1/(1+EXP(-SUMPRODUCT(Engine!$C$7810:$C$7841,INDIRECT("Coefficients!$CD$2:$CD$33")))),1/(1+EXP(-SUMPRODUCT(Engine!$C$7810:$C$7841,INDIRECT("Coefficients!$CE$2:$CE$33"))))))</f>
      </c>
      <c r="BE250" s="8">
        <f>IF(OR($B250="",$C250="",$D250="",$E250="",$F250="",$G250="",$H250="",$I250="",$J250="",$K250="",$L250=""),"",IF($B250="Female",1/(1+EXP(-SUMPRODUCT(Engine!$C$7810:$C$7841,INDIRECT("Coefficients!$CF$2:$CF$33")))),1/(1+EXP(-SUMPRODUCT(Engine!$C$7810:$C$7841,INDIRECT("Coefficients!$CG$2:$CG$33"))))))</f>
      </c>
      <c r="BF250" s="8">
        <f>IF(OR($B250="",$C250="",$D250="",$E250="",$F250="",$G250="",$H250="",$I250="",$J250="",$K250="",$L250=""),"",IF($B250="Female",1/(1+EXP(-SUMPRODUCT(Engine!$C$7810:$C$7841,INDIRECT("Coefficients!$CH$2:$CH$33")))),1/(1+EXP(-SUMPRODUCT(Engine!$C$7810:$C$7841,INDIRECT("Coefficients!$CI$2:$CI$33"))))))</f>
      </c>
      <c r="BG250" s="8">
        <f>IF(OR($B250="",$C250="",$D250="",$E250="",$F250="",$G250="",$H250="",$I250="",$J250="",$K250="",$L250=""),"",IF($B250="Female",1/(1+EXP(-SUMPRODUCT(Engine!$C$7810:$C$7841,INDIRECT("Coefficients!$CJ$2:$CJ$33")))),1/(1+EXP(-SUMPRODUCT(Engine!$C$7810:$C$7841,INDIRECT("Coefficients!$CK$2:$CK$33"))))))</f>
      </c>
      <c r="BH250" s="8">
        <f>IF(OR($B250="",$C250="",$D250="",$E250="",$F250="",$G250="",$H250="",$I250="",$J250="",$K250="",$L250=""),"",IF($B250="Female",1/(1+EXP(-SUMPRODUCT(Engine!$C$7810:$C$7841,INDIRECT("Coefficients!$CL$2:$CL$33")))),1/(1+EXP(-SUMPRODUCT(Engine!$C$7810:$C$7841,INDIRECT("Coefficients!$CM$2:$CM$33"))))))</f>
      </c>
      <c r="BI250" s="8">
        <f>IF(OR($B250="",$C250="",$D250="",$E250="",$F250="",$G250="",$H250="",$I250="",$J250="",$K250="",$L250=""),"",IF($B250="Female",1/(1+EXP(-SUMPRODUCT(Engine!$C$7810:$C$7841,INDIRECT("Coefficients!$CN$2:$CN$33")))),1/(1+EXP(-SUMPRODUCT(Engine!$C$7810:$C$7841,INDIRECT("Coefficients!$CO$2:$CO$33"))))))</f>
      </c>
      <c r="BJ250" s="8">
        <f>IF(OR($B250="",$C250="",$D250="",$E250="",$F250="",$G250="",$H250="",$I250="",$J250="",$K250="",$L250=""),"",IF($B250="Female",1/(1+EXP(-SUMPRODUCT(Engine!$C$7810:$C$7841,INDIRECT("Coefficients!$CP$2:$CP$33")))),1/(1+EXP(-SUMPRODUCT(Engine!$C$7810:$C$7841,INDIRECT("Coefficients!$CQ$2:$CQ$33"))))))</f>
      </c>
      <c r="BK250" s="8">
        <f>IF(OR($B250="",$C250="",$D250="",$E250="",$F250="",$G250="",$H250="",$I250="",$J250="",$K250="",$L250=""),"",IF($B250="Female",1/(1+EXP(-SUMPRODUCT(Engine!$C$7810:$C$7841,INDIRECT("Coefficients!$CR$2:$CR$33")))),1/(1+EXP(-SUMPRODUCT(Engine!$C$7810:$C$7841,INDIRECT("Coefficients!$CS$2:$CS$33"))))))</f>
      </c>
      <c r="BL250" s="8">
        <f>IF(OR($B250="",$C250="",$D250="",$E250="",$F250="",$G250="",$H250="",$I250="",$J250="",$K250="",$L250=""),"",IF($B250="Female",1/(1+EXP(-SUMPRODUCT(Engine!$C$7810:$C$7841,INDIRECT("Coefficients!$CT$2:$CT$33")))),1/(1+EXP(-SUMPRODUCT(Engine!$C$7810:$C$7841,INDIRECT("Coefficients!$CU$2:$CU$33"))))))</f>
      </c>
      <c r="BM250" s="8">
        <f>IF(OR($B250="",$C250="",$D250="",$E250="",$F250="",$G250="",$H250="",$I250="",$J250="",$K250="",$L250=""),"",IF($B250="Female",1/(1+EXP(-SUMPRODUCT(Engine!$C$7810:$C$7841,INDIRECT("Coefficients!$CV$2:$CV$33")))),1/(1+EXP(-SUMPRODUCT(Engine!$C$7810:$C$7841,INDIRECT("Coefficients!$CW$2:$CW$33"))))))</f>
      </c>
    </row>
    <row r="251" spans="1:65" x14ac:dyDescent="0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8">
        <f>IF(OR($B251="",$C251="",$D251="",$E251="",$F251="",$G251="",$H251="",$I251="",$J251="",$K251="",$L251=""),"",IF($B251="Female",1/(1+EXP(-SUMPRODUCT(Engine!$C$7842:$C$7873,INDIRECT("Coefficients!$B$2:$B$33")))),1/(1+EXP(-SUMPRODUCT(Engine!$C$7842:$C$7873,INDIRECT("Coefficients!$C$2:$C$33"))))))</f>
      </c>
      <c r="Q251" s="8">
        <f>IF(OR($B251="",$C251="",$D251="",$E251="",$F251="",$G251="",$H251="",$I251="",$J251="",$K251="",$L251=""),"",IF($B251="Female",1/(1+EXP(-SUMPRODUCT(Engine!$C$7842:$C$7873,INDIRECT("Coefficients!$D$2:$D$33")))),1/(1+EXP(-SUMPRODUCT(Engine!$C$7842:$C$7873,INDIRECT("Coefficients!$E$2:$E$33"))))))</f>
      </c>
      <c r="R251" s="8">
        <f>IF(OR($B251="",$C251="",$D251="",$E251="",$F251="",$G251="",$H251="",$I251="",$J251="",$K251="",$L251=""),"",IF($B251="Female",1/(1+EXP(-SUMPRODUCT(Engine!$C$7842:$C$7873,INDIRECT("Coefficients!$F$2:$F$33")))),1/(1+EXP(-SUMPRODUCT(Engine!$C$7842:$C$7873,INDIRECT("Coefficients!$G$2:$G$33"))))))</f>
      </c>
      <c r="S251" s="8">
        <f>IF(OR($B251="",$C251="",$D251="",$E251="",$F251="",$G251="",$H251="",$I251="",$J251="",$K251="",$L251=""),"",IF($B251="Female",1/(1+EXP(-SUMPRODUCT(Engine!$C$7842:$C$7873,INDIRECT("Coefficients!$H$2:$H$33")))),1/(1+EXP(-SUMPRODUCT(Engine!$C$7842:$C$7873,INDIRECT("Coefficients!$I$2:$I$33"))))))</f>
      </c>
      <c r="T251" s="8">
        <f>IF(OR($B251="",$C251="",$D251="",$E251="",$F251="",$G251="",$H251="",$I251="",$J251="",$K251="",$L251=""),"",IF($B251="Female",1/(1+EXP(-SUMPRODUCT(Engine!$C$7842:$C$7873,INDIRECT("Coefficients!$J$2:$J$33")))),1/(1+EXP(-SUMPRODUCT(Engine!$C$7842:$C$7873,INDIRECT("Coefficients!$K$2:$K$33"))))))</f>
      </c>
      <c r="U251" s="8">
        <f>IF(OR($B251="",$C251="",$D251="",$E251="",$F251="",$G251="",$H251="",$I251="",$J251="",$K251="",$L251=""),"",IF($B251="Female",1/(1+EXP(-SUMPRODUCT(Engine!$C$7842:$C$7873,INDIRECT("Coefficients!$L$2:$L$33")))),1/(1+EXP(-SUMPRODUCT(Engine!$C$7842:$C$7873,INDIRECT("Coefficients!$M$2:$M$33"))))))</f>
      </c>
      <c r="V251" s="8">
        <f>IF(OR($B251="",$C251="",$D251="",$E251="",$F251="",$G251="",$H251="",$I251="",$J251="",$K251="",$L251=""),"",IF($B251="Female",1/(1+EXP(-SUMPRODUCT(Engine!$C$7842:$C$7873,INDIRECT("Coefficients!$N$2:$N$33")))),1/(1+EXP(-SUMPRODUCT(Engine!$C$7842:$C$7873,INDIRECT("Coefficients!$O$2:$O$33"))))))</f>
      </c>
      <c r="W251" s="8">
        <f>IF(OR($B251="",$C251="",$D251="",$E251="",$F251="",$G251="",$H251="",$I251="",$J251="",$K251="",$L251=""),"",IF($B251="Female",1/(1+EXP(-SUMPRODUCT(Engine!$C$7842:$C$7873,INDIRECT("Coefficients!$P$2:$P$33")))),1/(1+EXP(-SUMPRODUCT(Engine!$C$7842:$C$7873,INDIRECT("Coefficients!$Q$2:$Q$33"))))))</f>
      </c>
      <c r="X251" s="8">
        <f>IF(OR($B251="",$C251="",$D251="",$E251="",$F251="",$G251="",$H251="",$I251="",$J251="",$K251="",$L251=""),"",IF($B251="Female",1/(1+EXP(-SUMPRODUCT(Engine!$C$7842:$C$7873,INDIRECT("Coefficients!$R$2:$R$33")))),1/(1+EXP(-SUMPRODUCT(Engine!$C$7842:$C$7873,INDIRECT("Coefficients!$S$2:$S$33"))))))</f>
      </c>
      <c r="Y251" s="8">
        <f>IF(OR($B251="",$C251="",$D251="",$E251="",$F251="",$G251="",$H251="",$I251="",$J251="",$K251="",$L251=""),"",IF($B251="Female",1/(1+EXP(-SUMPRODUCT(Engine!$C$7842:$C$7873,INDIRECT("Coefficients!$T$2:$T$33")))),1/(1+EXP(-SUMPRODUCT(Engine!$C$7842:$C$7873,INDIRECT("Coefficients!$U$2:$U$33"))))))</f>
      </c>
      <c r="Z251" s="8">
        <f>IF(OR($B251="",$C251="",$D251="",$E251="",$F251="",$G251="",$H251="",$I251="",$J251="",$K251="",$L251=""),"",IF($B251="Female",1/(1+EXP(-SUMPRODUCT(Engine!$C$7842:$C$7873,INDIRECT("Coefficients!$V$2:$V$33")))),1/(1+EXP(-SUMPRODUCT(Engine!$C$7842:$C$7873,INDIRECT("Coefficients!$W$2:$W$33"))))))</f>
      </c>
      <c r="AA251" s="8">
        <f>IF(OR($B251="",$C251="",$D251="",$E251="",$F251="",$G251="",$H251="",$I251="",$J251="",$K251="",$L251=""),"",IF($B251="Female",1/(1+EXP(-SUMPRODUCT(Engine!$C$7842:$C$7873,INDIRECT("Coefficients!$X$2:$X$33")))),1/(1+EXP(-SUMPRODUCT(Engine!$C$7842:$C$7873,INDIRECT("Coefficients!$Y$2:$Y$33"))))))</f>
      </c>
      <c r="AB251" s="8">
        <f>IF(OR($B251="",$C251="",$D251="",$E251="",$F251="",$G251="",$H251="",$I251="",$J251="",$K251="",$L251=""),"",IF($B251="Female",1/(1+EXP(-SUMPRODUCT(Engine!$C$7842:$C$7873,INDIRECT("Coefficients!$Z$2:$Z$33")))),1/(1+EXP(-SUMPRODUCT(Engine!$C$7842:$C$7873,INDIRECT("Coefficients!$AA$2:$AA$33"))))))</f>
      </c>
      <c r="AC251" s="8">
        <f>IF(OR($B251="",$C251="",$D251="",$E251="",$F251="",$G251="",$H251="",$I251="",$J251="",$K251="",$L251=""),"",IF($B251="Female",1/(1+EXP(-SUMPRODUCT(Engine!$C$7842:$C$7873,INDIRECT("Coefficients!$AB$2:$AB$33")))),1/(1+EXP(-SUMPRODUCT(Engine!$C$7842:$C$7873,INDIRECT("Coefficients!$AC$2:$AC$33"))))))</f>
      </c>
      <c r="AD251" s="8">
        <f>IF(OR($B251="",$C251="",$D251="",$E251="",$F251="",$G251="",$H251="",$I251="",$J251="",$K251="",$L251=""),"",IF($B251="Female",1/(1+EXP(-SUMPRODUCT(Engine!$C$7842:$C$7873,INDIRECT("Coefficients!$AD$2:$AD$33")))),1/(1+EXP(-SUMPRODUCT(Engine!$C$7842:$C$7873,INDIRECT("Coefficients!$AE$2:$AE$33"))))))</f>
      </c>
      <c r="AE251" s="8">
        <f>IF(OR($B251="",$C251="",$D251="",$E251="",$F251="",$G251="",$H251="",$I251="",$J251="",$K251="",$L251=""),"",IF($B251="Female",1/(1+EXP(-SUMPRODUCT(Engine!$C$7842:$C$7873,INDIRECT("Coefficients!$AF$2:$AF$33")))),1/(1+EXP(-SUMPRODUCT(Engine!$C$7842:$C$7873,INDIRECT("Coefficients!$AG$2:$AG$33"))))))</f>
      </c>
      <c r="AF251" s="8">
        <f>IF(OR($B251="",$C251="",$D251="",$E251="",$F251="",$G251="",$H251="",$I251="",$J251="",$K251="",$L251=""),"",IF($B251="Female",1/(1+EXP(-SUMPRODUCT(Engine!$C$7842:$C$7873,INDIRECT("Coefficients!$AH$2:$AH$33")))),1/(1+EXP(-SUMPRODUCT(Engine!$C$7842:$C$7873,INDIRECT("Coefficients!$AI$2:$AI$33"))))))</f>
      </c>
      <c r="AG251" s="8">
        <f>IF(OR($B251="",$C251="",$D251="",$E251="",$F251="",$G251="",$H251="",$I251="",$J251="",$K251="",$L251=""),"",IF($B251="Female",1/(1+EXP(-SUMPRODUCT(Engine!$C$7842:$C$7873,INDIRECT("Coefficients!$AJ$2:$AJ$33")))),1/(1+EXP(-SUMPRODUCT(Engine!$C$7842:$C$7873,INDIRECT("Coefficients!$AK$2:$AK$33"))))))</f>
      </c>
      <c r="AH251" s="8">
        <f>IF(OR($B251="",$C251="",$D251="",$E251="",$F251="",$G251="",$H251="",$I251="",$J251="",$K251="",$L251=""),"",IF($B251="Female",1/(1+EXP(-SUMPRODUCT(Engine!$C$7842:$C$7873,INDIRECT("Coefficients!$AL$2:$AL$33")))),1/(1+EXP(-SUMPRODUCT(Engine!$C$7842:$C$7873,INDIRECT("Coefficients!$AM$2:$AM$33"))))))</f>
      </c>
      <c r="AI251" s="8">
        <f>IF(OR($B251="",$C251="",$D251="",$E251="",$F251="",$G251="",$H251="",$I251="",$J251="",$K251="",$L251=""),"",IF($B251="Female",1/(1+EXP(-SUMPRODUCT(Engine!$C$7842:$C$7873,INDIRECT("Coefficients!$AN$2:$AN$33")))),1/(1+EXP(-SUMPRODUCT(Engine!$C$7842:$C$7873,INDIRECT("Coefficients!$AO$2:$AO$33"))))))</f>
      </c>
      <c r="AJ251" s="8">
        <f>IF(OR($B251="",$C251="",$D251="",$E251="",$F251="",$G251="",$H251="",$I251="",$J251="",$K251="",$L251=""),"",IF($B251="Female",1/(1+EXP(-SUMPRODUCT(Engine!$C$7842:$C$7873,INDIRECT("Coefficients!$AP$2:$AP$33")))),1/(1+EXP(-SUMPRODUCT(Engine!$C$7842:$C$7873,INDIRECT("Coefficients!$AQ$2:$AQ$33"))))))</f>
      </c>
      <c r="AK251" s="8">
        <f>IF(OR($B251="",$C251="",$D251="",$E251="",$F251="",$G251="",$H251="",$I251="",$J251="",$K251="",$L251=""),"",IF($B251="Female",1/(1+EXP(-SUMPRODUCT(Engine!$C$7842:$C$7873,INDIRECT("Coefficients!$AR$2:$AR$33")))),1/(1+EXP(-SUMPRODUCT(Engine!$C$7842:$C$7873,INDIRECT("Coefficients!$AS$2:$AS$33"))))))</f>
      </c>
      <c r="AL251" s="8">
        <f>IF(OR($B251="",$C251="",$D251="",$E251="",$F251="",$G251="",$H251="",$I251="",$J251="",$K251="",$L251=""),"",IF($B251="Female",1/(1+EXP(-SUMPRODUCT(Engine!$C$7842:$C$7873,INDIRECT("Coefficients!$AT$2:$AT$33")))),1/(1+EXP(-SUMPRODUCT(Engine!$C$7842:$C$7873,INDIRECT("Coefficients!$AU$2:$AU$33"))))))</f>
      </c>
      <c r="AM251" s="8">
        <f>IF(OR($B251="",$C251="",$D251="",$E251="",$F251="",$G251="",$H251="",$I251="",$J251="",$K251="",$L251=""),"",IF($B251="Female",1/(1+EXP(-SUMPRODUCT(Engine!$C$7842:$C$7873,INDIRECT("Coefficients!$AV$2:$AV$33")))),1/(1+EXP(-SUMPRODUCT(Engine!$C$7842:$C$7873,INDIRECT("Coefficients!$AW$2:$AW$33"))))))</f>
      </c>
      <c r="AN251" s="8">
        <f>IF(OR($B251="",$C251="",$D251="",$E251="",$F251="",$G251="",$H251="",$I251="",$J251="",$K251="",$L251=""),"",IF($B251="Female",1/(1+EXP(-SUMPRODUCT(Engine!$C$7842:$C$7873,INDIRECT("Coefficients!$AX$2:$AX$33")))),1/(1+EXP(-SUMPRODUCT(Engine!$C$7842:$C$7873,INDIRECT("Coefficients!$AY$2:$AY$33"))))))</f>
      </c>
      <c r="AO251" s="8">
        <f>IF(OR($B251="",$C251="",$D251="",$E251="",$F251="",$G251="",$H251="",$I251="",$J251="",$K251="",$L251=""),"",IF($B251="Female",1/(1+EXP(-SUMPRODUCT(Engine!$C$7842:$C$7873,INDIRECT("Coefficients!$AZ$2:$AZ$33")))),1/(1+EXP(-SUMPRODUCT(Engine!$C$7842:$C$7873,INDIRECT("Coefficients!$BA$2:$BA$33"))))))</f>
      </c>
      <c r="AP251" s="8">
        <f>IF(OR($B251="",$C251="",$D251="",$E251="",$F251="",$G251="",$H251="",$I251="",$J251="",$K251="",$L251=""),"",IF($B251="Female",1/(1+EXP(-SUMPRODUCT(Engine!$C$7842:$C$7873,INDIRECT("Coefficients!$BB$2:$BB$33")))),1/(1+EXP(-SUMPRODUCT(Engine!$C$7842:$C$7873,INDIRECT("Coefficients!$BC$2:$BC$33"))))))</f>
      </c>
      <c r="AQ251" s="8">
        <f>IF(OR($B251="",$C251="",$D251="",$E251="",$F251="",$G251="",$H251="",$I251="",$J251="",$K251="",$L251=""),"",IF($B251="Female",1/(1+EXP(-SUMPRODUCT(Engine!$C$7842:$C$7873,INDIRECT("Coefficients!$BD$2:$BD$33")))),1/(1+EXP(-SUMPRODUCT(Engine!$C$7842:$C$7873,INDIRECT("Coefficients!$BE$2:$BE$33"))))))</f>
      </c>
      <c r="AR251" s="8">
        <f>IF(OR($B251="",$C251="",$D251="",$E251="",$F251="",$G251="",$H251="",$I251="",$J251="",$K251="",$L251=""),"",IF($B251="Female",1/(1+EXP(-SUMPRODUCT(Engine!$C$7842:$C$7873,INDIRECT("Coefficients!$BF$2:$BF$33")))),1/(1+EXP(-SUMPRODUCT(Engine!$C$7842:$C$7873,INDIRECT("Coefficients!$BG$2:$BG$33"))))))</f>
      </c>
      <c r="AS251" s="8">
        <f>IF(OR($B251="",$C251="",$D251="",$E251="",$F251="",$G251="",$H251="",$I251="",$J251="",$K251="",$L251=""),"",IF($B251="Female",1/(1+EXP(-SUMPRODUCT(Engine!$C$7842:$C$7873,INDIRECT("Coefficients!$BH$2:$BH$33")))),1/(1+EXP(-SUMPRODUCT(Engine!$C$7842:$C$7873,INDIRECT("Coefficients!$BI$2:$BI$33"))))))</f>
      </c>
      <c r="AT251" s="8">
        <f>IF(OR($B251="",$C251="",$D251="",$E251="",$F251="",$G251="",$H251="",$I251="",$J251="",$K251="",$L251=""),"",IF($B251="Female",1/(1+EXP(-SUMPRODUCT(Engine!$C$7842:$C$7873,INDIRECT("Coefficients!$BJ$2:$BJ$33")))),1/(1+EXP(-SUMPRODUCT(Engine!$C$7842:$C$7873,INDIRECT("Coefficients!$BK$2:$BK$33"))))))</f>
      </c>
      <c r="AU251" s="8">
        <f>IF(OR($B251="",$C251="",$D251="",$E251="",$F251="",$G251="",$H251="",$I251="",$J251="",$K251="",$L251=""),"",IF($B251="Female",1/(1+EXP(-SUMPRODUCT(Engine!$C$7842:$C$7873,INDIRECT("Coefficients!$BL$2:$BL$33")))),1/(1+EXP(-SUMPRODUCT(Engine!$C$7842:$C$7873,INDIRECT("Coefficients!$BM$2:$BM$33"))))))</f>
      </c>
      <c r="AV251" s="8">
        <f>IF(OR($B251="",$C251="",$D251="",$E251="",$F251="",$G251="",$H251="",$I251="",$J251="",$K251="",$L251=""),"",IF($B251="Female",1/(1+EXP(-SUMPRODUCT(Engine!$C$7842:$C$7873,INDIRECT("Coefficients!$BN$2:$BN$33")))),1/(1+EXP(-SUMPRODUCT(Engine!$C$7842:$C$7873,INDIRECT("Coefficients!$BO$2:$BO$33"))))))</f>
      </c>
      <c r="AW251" s="8">
        <f>IF(OR($B251="",$C251="",$D251="",$E251="",$F251="",$G251="",$H251="",$I251="",$J251="",$K251="",$L251=""),"",IF($B251="Female",1/(1+EXP(-SUMPRODUCT(Engine!$C$7842:$C$7873,INDIRECT("Coefficients!$BP$2:$BP$33")))),1/(1+EXP(-SUMPRODUCT(Engine!$C$7842:$C$7873,INDIRECT("Coefficients!$BQ$2:$BQ$33"))))))</f>
      </c>
      <c r="AX251" s="8">
        <f>IF(OR($B251="",$C251="",$D251="",$E251="",$F251="",$G251="",$H251="",$I251="",$J251="",$K251="",$L251=""),"",IF($B251="Female",1/(1+EXP(-SUMPRODUCT(Engine!$C$7842:$C$7873,INDIRECT("Coefficients!$BR$2:$BR$33")))),1/(1+EXP(-SUMPRODUCT(Engine!$C$7842:$C$7873,INDIRECT("Coefficients!$BS$2:$BS$33"))))))</f>
      </c>
      <c r="AY251" s="8">
        <f>IF(OR($B251="",$C251="",$D251="",$E251="",$F251="",$G251="",$H251="",$I251="",$J251="",$K251="",$L251=""),"",IF($B251="Female",1/(1+EXP(-SUMPRODUCT(Engine!$C$7842:$C$7873,INDIRECT("Coefficients!$BT$2:$BT$33")))),1/(1+EXP(-SUMPRODUCT(Engine!$C$7842:$C$7873,INDIRECT("Coefficients!$BU$2:$BU$33"))))))</f>
      </c>
      <c r="AZ251" s="8">
        <f>IF(OR($B251="",$C251="",$D251="",$E251="",$F251="",$G251="",$H251="",$I251="",$J251="",$K251="",$L251=""),"",IF($B251="Female",1/(1+EXP(-SUMPRODUCT(Engine!$C$7842:$C$7873,INDIRECT("Coefficients!$BV$2:$BV$33")))),1/(1+EXP(-SUMPRODUCT(Engine!$C$7842:$C$7873,INDIRECT("Coefficients!$BW$2:$BW$33"))))))</f>
      </c>
      <c r="BA251" s="8">
        <f>IF(OR($B251="",$C251="",$D251="",$E251="",$F251="",$G251="",$H251="",$I251="",$J251="",$K251="",$L251=""),"",IF($B251="Female",1/(1+EXP(-SUMPRODUCT(Engine!$C$7842:$C$7873,INDIRECT("Coefficients!$BX$2:$BX$33")))),1/(1+EXP(-SUMPRODUCT(Engine!$C$7842:$C$7873,INDIRECT("Coefficients!$BY$2:$BY$33"))))))</f>
      </c>
      <c r="BB251" s="8">
        <f>IF(OR($B251="",$C251="",$D251="",$E251="",$F251="",$G251="",$H251="",$I251="",$J251="",$K251="",$L251=""),"",IF($B251="Female",1/(1+EXP(-SUMPRODUCT(Engine!$C$7842:$C$7873,INDIRECT("Coefficients!$BZ$2:$BZ$33")))),1/(1+EXP(-SUMPRODUCT(Engine!$C$7842:$C$7873,INDIRECT("Coefficients!$CA$2:$CA$33"))))))</f>
      </c>
      <c r="BC251" s="8">
        <f>IF(OR($B251="",$C251="",$D251="",$E251="",$F251="",$G251="",$H251="",$I251="",$J251="",$K251="",$L251=""),"",IF($B251="Female",1/(1+EXP(-SUMPRODUCT(Engine!$C$7842:$C$7873,INDIRECT("Coefficients!$CB$2:$CB$33")))),1/(1+EXP(-SUMPRODUCT(Engine!$C$7842:$C$7873,INDIRECT("Coefficients!$CC$2:$CC$33"))))))</f>
      </c>
      <c r="BD251" s="8">
        <f>IF(OR($B251="",$C251="",$D251="",$E251="",$F251="",$G251="",$H251="",$I251="",$J251="",$K251="",$L251=""),"",IF($B251="Female",1/(1+EXP(-SUMPRODUCT(Engine!$C$7842:$C$7873,INDIRECT("Coefficients!$CD$2:$CD$33")))),1/(1+EXP(-SUMPRODUCT(Engine!$C$7842:$C$7873,INDIRECT("Coefficients!$CE$2:$CE$33"))))))</f>
      </c>
      <c r="BE251" s="8">
        <f>IF(OR($B251="",$C251="",$D251="",$E251="",$F251="",$G251="",$H251="",$I251="",$J251="",$K251="",$L251=""),"",IF($B251="Female",1/(1+EXP(-SUMPRODUCT(Engine!$C$7842:$C$7873,INDIRECT("Coefficients!$CF$2:$CF$33")))),1/(1+EXP(-SUMPRODUCT(Engine!$C$7842:$C$7873,INDIRECT("Coefficients!$CG$2:$CG$33"))))))</f>
      </c>
      <c r="BF251" s="8">
        <f>IF(OR($B251="",$C251="",$D251="",$E251="",$F251="",$G251="",$H251="",$I251="",$J251="",$K251="",$L251=""),"",IF($B251="Female",1/(1+EXP(-SUMPRODUCT(Engine!$C$7842:$C$7873,INDIRECT("Coefficients!$CH$2:$CH$33")))),1/(1+EXP(-SUMPRODUCT(Engine!$C$7842:$C$7873,INDIRECT("Coefficients!$CI$2:$CI$33"))))))</f>
      </c>
      <c r="BG251" s="8">
        <f>IF(OR($B251="",$C251="",$D251="",$E251="",$F251="",$G251="",$H251="",$I251="",$J251="",$K251="",$L251=""),"",IF($B251="Female",1/(1+EXP(-SUMPRODUCT(Engine!$C$7842:$C$7873,INDIRECT("Coefficients!$CJ$2:$CJ$33")))),1/(1+EXP(-SUMPRODUCT(Engine!$C$7842:$C$7873,INDIRECT("Coefficients!$CK$2:$CK$33"))))))</f>
      </c>
      <c r="BH251" s="8">
        <f>IF(OR($B251="",$C251="",$D251="",$E251="",$F251="",$G251="",$H251="",$I251="",$J251="",$K251="",$L251=""),"",IF($B251="Female",1/(1+EXP(-SUMPRODUCT(Engine!$C$7842:$C$7873,INDIRECT("Coefficients!$CL$2:$CL$33")))),1/(1+EXP(-SUMPRODUCT(Engine!$C$7842:$C$7873,INDIRECT("Coefficients!$CM$2:$CM$33"))))))</f>
      </c>
      <c r="BI251" s="8">
        <f>IF(OR($B251="",$C251="",$D251="",$E251="",$F251="",$G251="",$H251="",$I251="",$J251="",$K251="",$L251=""),"",IF($B251="Female",1/(1+EXP(-SUMPRODUCT(Engine!$C$7842:$C$7873,INDIRECT("Coefficients!$CN$2:$CN$33")))),1/(1+EXP(-SUMPRODUCT(Engine!$C$7842:$C$7873,INDIRECT("Coefficients!$CO$2:$CO$33"))))))</f>
      </c>
      <c r="BJ251" s="8">
        <f>IF(OR($B251="",$C251="",$D251="",$E251="",$F251="",$G251="",$H251="",$I251="",$J251="",$K251="",$L251=""),"",IF($B251="Female",1/(1+EXP(-SUMPRODUCT(Engine!$C$7842:$C$7873,INDIRECT("Coefficients!$CP$2:$CP$33")))),1/(1+EXP(-SUMPRODUCT(Engine!$C$7842:$C$7873,INDIRECT("Coefficients!$CQ$2:$CQ$33"))))))</f>
      </c>
      <c r="BK251" s="8">
        <f>IF(OR($B251="",$C251="",$D251="",$E251="",$F251="",$G251="",$H251="",$I251="",$J251="",$K251="",$L251=""),"",IF($B251="Female",1/(1+EXP(-SUMPRODUCT(Engine!$C$7842:$C$7873,INDIRECT("Coefficients!$CR$2:$CR$33")))),1/(1+EXP(-SUMPRODUCT(Engine!$C$7842:$C$7873,INDIRECT("Coefficients!$CS$2:$CS$33"))))))</f>
      </c>
      <c r="BL251" s="8">
        <f>IF(OR($B251="",$C251="",$D251="",$E251="",$F251="",$G251="",$H251="",$I251="",$J251="",$K251="",$L251=""),"",IF($B251="Female",1/(1+EXP(-SUMPRODUCT(Engine!$C$7842:$C$7873,INDIRECT("Coefficients!$CT$2:$CT$33")))),1/(1+EXP(-SUMPRODUCT(Engine!$C$7842:$C$7873,INDIRECT("Coefficients!$CU$2:$CU$33"))))))</f>
      </c>
      <c r="BM251" s="8">
        <f>IF(OR($B251="",$C251="",$D251="",$E251="",$F251="",$G251="",$H251="",$I251="",$J251="",$K251="",$L251=""),"",IF($B251="Female",1/(1+EXP(-SUMPRODUCT(Engine!$C$7842:$C$7873,INDIRECT("Coefficients!$CV$2:$CV$33")))),1/(1+EXP(-SUMPRODUCT(Engine!$C$7842:$C$7873,INDIRECT("Coefficients!$CW$2:$CW$33"))))))</f>
      </c>
    </row>
    <row r="252" spans="1:65" x14ac:dyDescent="0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8">
        <f>IF(OR($B252="",$C252="",$D252="",$E252="",$F252="",$G252="",$H252="",$I252="",$J252="",$K252="",$L252=""),"",IF($B252="Female",1/(1+EXP(-SUMPRODUCT(Engine!$C$7874:$C$7905,INDIRECT("Coefficients!$B$2:$B$33")))),1/(1+EXP(-SUMPRODUCT(Engine!$C$7874:$C$7905,INDIRECT("Coefficients!$C$2:$C$33"))))))</f>
      </c>
      <c r="Q252" s="8">
        <f>IF(OR($B252="",$C252="",$D252="",$E252="",$F252="",$G252="",$H252="",$I252="",$J252="",$K252="",$L252=""),"",IF($B252="Female",1/(1+EXP(-SUMPRODUCT(Engine!$C$7874:$C$7905,INDIRECT("Coefficients!$D$2:$D$33")))),1/(1+EXP(-SUMPRODUCT(Engine!$C$7874:$C$7905,INDIRECT("Coefficients!$E$2:$E$33"))))))</f>
      </c>
      <c r="R252" s="8">
        <f>IF(OR($B252="",$C252="",$D252="",$E252="",$F252="",$G252="",$H252="",$I252="",$J252="",$K252="",$L252=""),"",IF($B252="Female",1/(1+EXP(-SUMPRODUCT(Engine!$C$7874:$C$7905,INDIRECT("Coefficients!$F$2:$F$33")))),1/(1+EXP(-SUMPRODUCT(Engine!$C$7874:$C$7905,INDIRECT("Coefficients!$G$2:$G$33"))))))</f>
      </c>
      <c r="S252" s="8">
        <f>IF(OR($B252="",$C252="",$D252="",$E252="",$F252="",$G252="",$H252="",$I252="",$J252="",$K252="",$L252=""),"",IF($B252="Female",1/(1+EXP(-SUMPRODUCT(Engine!$C$7874:$C$7905,INDIRECT("Coefficients!$H$2:$H$33")))),1/(1+EXP(-SUMPRODUCT(Engine!$C$7874:$C$7905,INDIRECT("Coefficients!$I$2:$I$33"))))))</f>
      </c>
      <c r="T252" s="8">
        <f>IF(OR($B252="",$C252="",$D252="",$E252="",$F252="",$G252="",$H252="",$I252="",$J252="",$K252="",$L252=""),"",IF($B252="Female",1/(1+EXP(-SUMPRODUCT(Engine!$C$7874:$C$7905,INDIRECT("Coefficients!$J$2:$J$33")))),1/(1+EXP(-SUMPRODUCT(Engine!$C$7874:$C$7905,INDIRECT("Coefficients!$K$2:$K$33"))))))</f>
      </c>
      <c r="U252" s="8">
        <f>IF(OR($B252="",$C252="",$D252="",$E252="",$F252="",$G252="",$H252="",$I252="",$J252="",$K252="",$L252=""),"",IF($B252="Female",1/(1+EXP(-SUMPRODUCT(Engine!$C$7874:$C$7905,INDIRECT("Coefficients!$L$2:$L$33")))),1/(1+EXP(-SUMPRODUCT(Engine!$C$7874:$C$7905,INDIRECT("Coefficients!$M$2:$M$33"))))))</f>
      </c>
      <c r="V252" s="8">
        <f>IF(OR($B252="",$C252="",$D252="",$E252="",$F252="",$G252="",$H252="",$I252="",$J252="",$K252="",$L252=""),"",IF($B252="Female",1/(1+EXP(-SUMPRODUCT(Engine!$C$7874:$C$7905,INDIRECT("Coefficients!$N$2:$N$33")))),1/(1+EXP(-SUMPRODUCT(Engine!$C$7874:$C$7905,INDIRECT("Coefficients!$O$2:$O$33"))))))</f>
      </c>
      <c r="W252" s="8">
        <f>IF(OR($B252="",$C252="",$D252="",$E252="",$F252="",$G252="",$H252="",$I252="",$J252="",$K252="",$L252=""),"",IF($B252="Female",1/(1+EXP(-SUMPRODUCT(Engine!$C$7874:$C$7905,INDIRECT("Coefficients!$P$2:$P$33")))),1/(1+EXP(-SUMPRODUCT(Engine!$C$7874:$C$7905,INDIRECT("Coefficients!$Q$2:$Q$33"))))))</f>
      </c>
      <c r="X252" s="8">
        <f>IF(OR($B252="",$C252="",$D252="",$E252="",$F252="",$G252="",$H252="",$I252="",$J252="",$K252="",$L252=""),"",IF($B252="Female",1/(1+EXP(-SUMPRODUCT(Engine!$C$7874:$C$7905,INDIRECT("Coefficients!$R$2:$R$33")))),1/(1+EXP(-SUMPRODUCT(Engine!$C$7874:$C$7905,INDIRECT("Coefficients!$S$2:$S$33"))))))</f>
      </c>
      <c r="Y252" s="8">
        <f>IF(OR($B252="",$C252="",$D252="",$E252="",$F252="",$G252="",$H252="",$I252="",$J252="",$K252="",$L252=""),"",IF($B252="Female",1/(1+EXP(-SUMPRODUCT(Engine!$C$7874:$C$7905,INDIRECT("Coefficients!$T$2:$T$33")))),1/(1+EXP(-SUMPRODUCT(Engine!$C$7874:$C$7905,INDIRECT("Coefficients!$U$2:$U$33"))))))</f>
      </c>
      <c r="Z252" s="8">
        <f>IF(OR($B252="",$C252="",$D252="",$E252="",$F252="",$G252="",$H252="",$I252="",$J252="",$K252="",$L252=""),"",IF($B252="Female",1/(1+EXP(-SUMPRODUCT(Engine!$C$7874:$C$7905,INDIRECT("Coefficients!$V$2:$V$33")))),1/(1+EXP(-SUMPRODUCT(Engine!$C$7874:$C$7905,INDIRECT("Coefficients!$W$2:$W$33"))))))</f>
      </c>
      <c r="AA252" s="8">
        <f>IF(OR($B252="",$C252="",$D252="",$E252="",$F252="",$G252="",$H252="",$I252="",$J252="",$K252="",$L252=""),"",IF($B252="Female",1/(1+EXP(-SUMPRODUCT(Engine!$C$7874:$C$7905,INDIRECT("Coefficients!$X$2:$X$33")))),1/(1+EXP(-SUMPRODUCT(Engine!$C$7874:$C$7905,INDIRECT("Coefficients!$Y$2:$Y$33"))))))</f>
      </c>
      <c r="AB252" s="8">
        <f>IF(OR($B252="",$C252="",$D252="",$E252="",$F252="",$G252="",$H252="",$I252="",$J252="",$K252="",$L252=""),"",IF($B252="Female",1/(1+EXP(-SUMPRODUCT(Engine!$C$7874:$C$7905,INDIRECT("Coefficients!$Z$2:$Z$33")))),1/(1+EXP(-SUMPRODUCT(Engine!$C$7874:$C$7905,INDIRECT("Coefficients!$AA$2:$AA$33"))))))</f>
      </c>
      <c r="AC252" s="8">
        <f>IF(OR($B252="",$C252="",$D252="",$E252="",$F252="",$G252="",$H252="",$I252="",$J252="",$K252="",$L252=""),"",IF($B252="Female",1/(1+EXP(-SUMPRODUCT(Engine!$C$7874:$C$7905,INDIRECT("Coefficients!$AB$2:$AB$33")))),1/(1+EXP(-SUMPRODUCT(Engine!$C$7874:$C$7905,INDIRECT("Coefficients!$AC$2:$AC$33"))))))</f>
      </c>
      <c r="AD252" s="8">
        <f>IF(OR($B252="",$C252="",$D252="",$E252="",$F252="",$G252="",$H252="",$I252="",$J252="",$K252="",$L252=""),"",IF($B252="Female",1/(1+EXP(-SUMPRODUCT(Engine!$C$7874:$C$7905,INDIRECT("Coefficients!$AD$2:$AD$33")))),1/(1+EXP(-SUMPRODUCT(Engine!$C$7874:$C$7905,INDIRECT("Coefficients!$AE$2:$AE$33"))))))</f>
      </c>
      <c r="AE252" s="8">
        <f>IF(OR($B252="",$C252="",$D252="",$E252="",$F252="",$G252="",$H252="",$I252="",$J252="",$K252="",$L252=""),"",IF($B252="Female",1/(1+EXP(-SUMPRODUCT(Engine!$C$7874:$C$7905,INDIRECT("Coefficients!$AF$2:$AF$33")))),1/(1+EXP(-SUMPRODUCT(Engine!$C$7874:$C$7905,INDIRECT("Coefficients!$AG$2:$AG$33"))))))</f>
      </c>
      <c r="AF252" s="8">
        <f>IF(OR($B252="",$C252="",$D252="",$E252="",$F252="",$G252="",$H252="",$I252="",$J252="",$K252="",$L252=""),"",IF($B252="Female",1/(1+EXP(-SUMPRODUCT(Engine!$C$7874:$C$7905,INDIRECT("Coefficients!$AH$2:$AH$33")))),1/(1+EXP(-SUMPRODUCT(Engine!$C$7874:$C$7905,INDIRECT("Coefficients!$AI$2:$AI$33"))))))</f>
      </c>
      <c r="AG252" s="8">
        <f>IF(OR($B252="",$C252="",$D252="",$E252="",$F252="",$G252="",$H252="",$I252="",$J252="",$K252="",$L252=""),"",IF($B252="Female",1/(1+EXP(-SUMPRODUCT(Engine!$C$7874:$C$7905,INDIRECT("Coefficients!$AJ$2:$AJ$33")))),1/(1+EXP(-SUMPRODUCT(Engine!$C$7874:$C$7905,INDIRECT("Coefficients!$AK$2:$AK$33"))))))</f>
      </c>
      <c r="AH252" s="8">
        <f>IF(OR($B252="",$C252="",$D252="",$E252="",$F252="",$G252="",$H252="",$I252="",$J252="",$K252="",$L252=""),"",IF($B252="Female",1/(1+EXP(-SUMPRODUCT(Engine!$C$7874:$C$7905,INDIRECT("Coefficients!$AL$2:$AL$33")))),1/(1+EXP(-SUMPRODUCT(Engine!$C$7874:$C$7905,INDIRECT("Coefficients!$AM$2:$AM$33"))))))</f>
      </c>
      <c r="AI252" s="8">
        <f>IF(OR($B252="",$C252="",$D252="",$E252="",$F252="",$G252="",$H252="",$I252="",$J252="",$K252="",$L252=""),"",IF($B252="Female",1/(1+EXP(-SUMPRODUCT(Engine!$C$7874:$C$7905,INDIRECT("Coefficients!$AN$2:$AN$33")))),1/(1+EXP(-SUMPRODUCT(Engine!$C$7874:$C$7905,INDIRECT("Coefficients!$AO$2:$AO$33"))))))</f>
      </c>
      <c r="AJ252" s="8">
        <f>IF(OR($B252="",$C252="",$D252="",$E252="",$F252="",$G252="",$H252="",$I252="",$J252="",$K252="",$L252=""),"",IF($B252="Female",1/(1+EXP(-SUMPRODUCT(Engine!$C$7874:$C$7905,INDIRECT("Coefficients!$AP$2:$AP$33")))),1/(1+EXP(-SUMPRODUCT(Engine!$C$7874:$C$7905,INDIRECT("Coefficients!$AQ$2:$AQ$33"))))))</f>
      </c>
      <c r="AK252" s="8">
        <f>IF(OR($B252="",$C252="",$D252="",$E252="",$F252="",$G252="",$H252="",$I252="",$J252="",$K252="",$L252=""),"",IF($B252="Female",1/(1+EXP(-SUMPRODUCT(Engine!$C$7874:$C$7905,INDIRECT("Coefficients!$AR$2:$AR$33")))),1/(1+EXP(-SUMPRODUCT(Engine!$C$7874:$C$7905,INDIRECT("Coefficients!$AS$2:$AS$33"))))))</f>
      </c>
      <c r="AL252" s="8">
        <f>IF(OR($B252="",$C252="",$D252="",$E252="",$F252="",$G252="",$H252="",$I252="",$J252="",$K252="",$L252=""),"",IF($B252="Female",1/(1+EXP(-SUMPRODUCT(Engine!$C$7874:$C$7905,INDIRECT("Coefficients!$AT$2:$AT$33")))),1/(1+EXP(-SUMPRODUCT(Engine!$C$7874:$C$7905,INDIRECT("Coefficients!$AU$2:$AU$33"))))))</f>
      </c>
      <c r="AM252" s="8">
        <f>IF(OR($B252="",$C252="",$D252="",$E252="",$F252="",$G252="",$H252="",$I252="",$J252="",$K252="",$L252=""),"",IF($B252="Female",1/(1+EXP(-SUMPRODUCT(Engine!$C$7874:$C$7905,INDIRECT("Coefficients!$AV$2:$AV$33")))),1/(1+EXP(-SUMPRODUCT(Engine!$C$7874:$C$7905,INDIRECT("Coefficients!$AW$2:$AW$33"))))))</f>
      </c>
      <c r="AN252" s="8">
        <f>IF(OR($B252="",$C252="",$D252="",$E252="",$F252="",$G252="",$H252="",$I252="",$J252="",$K252="",$L252=""),"",IF($B252="Female",1/(1+EXP(-SUMPRODUCT(Engine!$C$7874:$C$7905,INDIRECT("Coefficients!$AX$2:$AX$33")))),1/(1+EXP(-SUMPRODUCT(Engine!$C$7874:$C$7905,INDIRECT("Coefficients!$AY$2:$AY$33"))))))</f>
      </c>
      <c r="AO252" s="8">
        <f>IF(OR($B252="",$C252="",$D252="",$E252="",$F252="",$G252="",$H252="",$I252="",$J252="",$K252="",$L252=""),"",IF($B252="Female",1/(1+EXP(-SUMPRODUCT(Engine!$C$7874:$C$7905,INDIRECT("Coefficients!$AZ$2:$AZ$33")))),1/(1+EXP(-SUMPRODUCT(Engine!$C$7874:$C$7905,INDIRECT("Coefficients!$BA$2:$BA$33"))))))</f>
      </c>
      <c r="AP252" s="8">
        <f>IF(OR($B252="",$C252="",$D252="",$E252="",$F252="",$G252="",$H252="",$I252="",$J252="",$K252="",$L252=""),"",IF($B252="Female",1/(1+EXP(-SUMPRODUCT(Engine!$C$7874:$C$7905,INDIRECT("Coefficients!$BB$2:$BB$33")))),1/(1+EXP(-SUMPRODUCT(Engine!$C$7874:$C$7905,INDIRECT("Coefficients!$BC$2:$BC$33"))))))</f>
      </c>
      <c r="AQ252" s="8">
        <f>IF(OR($B252="",$C252="",$D252="",$E252="",$F252="",$G252="",$H252="",$I252="",$J252="",$K252="",$L252=""),"",IF($B252="Female",1/(1+EXP(-SUMPRODUCT(Engine!$C$7874:$C$7905,INDIRECT("Coefficients!$BD$2:$BD$33")))),1/(1+EXP(-SUMPRODUCT(Engine!$C$7874:$C$7905,INDIRECT("Coefficients!$BE$2:$BE$33"))))))</f>
      </c>
      <c r="AR252" s="8">
        <f>IF(OR($B252="",$C252="",$D252="",$E252="",$F252="",$G252="",$H252="",$I252="",$J252="",$K252="",$L252=""),"",IF($B252="Female",1/(1+EXP(-SUMPRODUCT(Engine!$C$7874:$C$7905,INDIRECT("Coefficients!$BF$2:$BF$33")))),1/(1+EXP(-SUMPRODUCT(Engine!$C$7874:$C$7905,INDIRECT("Coefficients!$BG$2:$BG$33"))))))</f>
      </c>
      <c r="AS252" s="8">
        <f>IF(OR($B252="",$C252="",$D252="",$E252="",$F252="",$G252="",$H252="",$I252="",$J252="",$K252="",$L252=""),"",IF($B252="Female",1/(1+EXP(-SUMPRODUCT(Engine!$C$7874:$C$7905,INDIRECT("Coefficients!$BH$2:$BH$33")))),1/(1+EXP(-SUMPRODUCT(Engine!$C$7874:$C$7905,INDIRECT("Coefficients!$BI$2:$BI$33"))))))</f>
      </c>
      <c r="AT252" s="8">
        <f>IF(OR($B252="",$C252="",$D252="",$E252="",$F252="",$G252="",$H252="",$I252="",$J252="",$K252="",$L252=""),"",IF($B252="Female",1/(1+EXP(-SUMPRODUCT(Engine!$C$7874:$C$7905,INDIRECT("Coefficients!$BJ$2:$BJ$33")))),1/(1+EXP(-SUMPRODUCT(Engine!$C$7874:$C$7905,INDIRECT("Coefficients!$BK$2:$BK$33"))))))</f>
      </c>
      <c r="AU252" s="8">
        <f>IF(OR($B252="",$C252="",$D252="",$E252="",$F252="",$G252="",$H252="",$I252="",$J252="",$K252="",$L252=""),"",IF($B252="Female",1/(1+EXP(-SUMPRODUCT(Engine!$C$7874:$C$7905,INDIRECT("Coefficients!$BL$2:$BL$33")))),1/(1+EXP(-SUMPRODUCT(Engine!$C$7874:$C$7905,INDIRECT("Coefficients!$BM$2:$BM$33"))))))</f>
      </c>
      <c r="AV252" s="8">
        <f>IF(OR($B252="",$C252="",$D252="",$E252="",$F252="",$G252="",$H252="",$I252="",$J252="",$K252="",$L252=""),"",IF($B252="Female",1/(1+EXP(-SUMPRODUCT(Engine!$C$7874:$C$7905,INDIRECT("Coefficients!$BN$2:$BN$33")))),1/(1+EXP(-SUMPRODUCT(Engine!$C$7874:$C$7905,INDIRECT("Coefficients!$BO$2:$BO$33"))))))</f>
      </c>
      <c r="AW252" s="8">
        <f>IF(OR($B252="",$C252="",$D252="",$E252="",$F252="",$G252="",$H252="",$I252="",$J252="",$K252="",$L252=""),"",IF($B252="Female",1/(1+EXP(-SUMPRODUCT(Engine!$C$7874:$C$7905,INDIRECT("Coefficients!$BP$2:$BP$33")))),1/(1+EXP(-SUMPRODUCT(Engine!$C$7874:$C$7905,INDIRECT("Coefficients!$BQ$2:$BQ$33"))))))</f>
      </c>
      <c r="AX252" s="8">
        <f>IF(OR($B252="",$C252="",$D252="",$E252="",$F252="",$G252="",$H252="",$I252="",$J252="",$K252="",$L252=""),"",IF($B252="Female",1/(1+EXP(-SUMPRODUCT(Engine!$C$7874:$C$7905,INDIRECT("Coefficients!$BR$2:$BR$33")))),1/(1+EXP(-SUMPRODUCT(Engine!$C$7874:$C$7905,INDIRECT("Coefficients!$BS$2:$BS$33"))))))</f>
      </c>
      <c r="AY252" s="8">
        <f>IF(OR($B252="",$C252="",$D252="",$E252="",$F252="",$G252="",$H252="",$I252="",$J252="",$K252="",$L252=""),"",IF($B252="Female",1/(1+EXP(-SUMPRODUCT(Engine!$C$7874:$C$7905,INDIRECT("Coefficients!$BT$2:$BT$33")))),1/(1+EXP(-SUMPRODUCT(Engine!$C$7874:$C$7905,INDIRECT("Coefficients!$BU$2:$BU$33"))))))</f>
      </c>
      <c r="AZ252" s="8">
        <f>IF(OR($B252="",$C252="",$D252="",$E252="",$F252="",$G252="",$H252="",$I252="",$J252="",$K252="",$L252=""),"",IF($B252="Female",1/(1+EXP(-SUMPRODUCT(Engine!$C$7874:$C$7905,INDIRECT("Coefficients!$BV$2:$BV$33")))),1/(1+EXP(-SUMPRODUCT(Engine!$C$7874:$C$7905,INDIRECT("Coefficients!$BW$2:$BW$33"))))))</f>
      </c>
      <c r="BA252" s="8">
        <f>IF(OR($B252="",$C252="",$D252="",$E252="",$F252="",$G252="",$H252="",$I252="",$J252="",$K252="",$L252=""),"",IF($B252="Female",1/(1+EXP(-SUMPRODUCT(Engine!$C$7874:$C$7905,INDIRECT("Coefficients!$BX$2:$BX$33")))),1/(1+EXP(-SUMPRODUCT(Engine!$C$7874:$C$7905,INDIRECT("Coefficients!$BY$2:$BY$33"))))))</f>
      </c>
      <c r="BB252" s="8">
        <f>IF(OR($B252="",$C252="",$D252="",$E252="",$F252="",$G252="",$H252="",$I252="",$J252="",$K252="",$L252=""),"",IF($B252="Female",1/(1+EXP(-SUMPRODUCT(Engine!$C$7874:$C$7905,INDIRECT("Coefficients!$BZ$2:$BZ$33")))),1/(1+EXP(-SUMPRODUCT(Engine!$C$7874:$C$7905,INDIRECT("Coefficients!$CA$2:$CA$33"))))))</f>
      </c>
      <c r="BC252" s="8">
        <f>IF(OR($B252="",$C252="",$D252="",$E252="",$F252="",$G252="",$H252="",$I252="",$J252="",$K252="",$L252=""),"",IF($B252="Female",1/(1+EXP(-SUMPRODUCT(Engine!$C$7874:$C$7905,INDIRECT("Coefficients!$CB$2:$CB$33")))),1/(1+EXP(-SUMPRODUCT(Engine!$C$7874:$C$7905,INDIRECT("Coefficients!$CC$2:$CC$33"))))))</f>
      </c>
      <c r="BD252" s="8">
        <f>IF(OR($B252="",$C252="",$D252="",$E252="",$F252="",$G252="",$H252="",$I252="",$J252="",$K252="",$L252=""),"",IF($B252="Female",1/(1+EXP(-SUMPRODUCT(Engine!$C$7874:$C$7905,INDIRECT("Coefficients!$CD$2:$CD$33")))),1/(1+EXP(-SUMPRODUCT(Engine!$C$7874:$C$7905,INDIRECT("Coefficients!$CE$2:$CE$33"))))))</f>
      </c>
      <c r="BE252" s="8">
        <f>IF(OR($B252="",$C252="",$D252="",$E252="",$F252="",$G252="",$H252="",$I252="",$J252="",$K252="",$L252=""),"",IF($B252="Female",1/(1+EXP(-SUMPRODUCT(Engine!$C$7874:$C$7905,INDIRECT("Coefficients!$CF$2:$CF$33")))),1/(1+EXP(-SUMPRODUCT(Engine!$C$7874:$C$7905,INDIRECT("Coefficients!$CG$2:$CG$33"))))))</f>
      </c>
      <c r="BF252" s="8">
        <f>IF(OR($B252="",$C252="",$D252="",$E252="",$F252="",$G252="",$H252="",$I252="",$J252="",$K252="",$L252=""),"",IF($B252="Female",1/(1+EXP(-SUMPRODUCT(Engine!$C$7874:$C$7905,INDIRECT("Coefficients!$CH$2:$CH$33")))),1/(1+EXP(-SUMPRODUCT(Engine!$C$7874:$C$7905,INDIRECT("Coefficients!$CI$2:$CI$33"))))))</f>
      </c>
      <c r="BG252" s="8">
        <f>IF(OR($B252="",$C252="",$D252="",$E252="",$F252="",$G252="",$H252="",$I252="",$J252="",$K252="",$L252=""),"",IF($B252="Female",1/(1+EXP(-SUMPRODUCT(Engine!$C$7874:$C$7905,INDIRECT("Coefficients!$CJ$2:$CJ$33")))),1/(1+EXP(-SUMPRODUCT(Engine!$C$7874:$C$7905,INDIRECT("Coefficients!$CK$2:$CK$33"))))))</f>
      </c>
      <c r="BH252" s="8">
        <f>IF(OR($B252="",$C252="",$D252="",$E252="",$F252="",$G252="",$H252="",$I252="",$J252="",$K252="",$L252=""),"",IF($B252="Female",1/(1+EXP(-SUMPRODUCT(Engine!$C$7874:$C$7905,INDIRECT("Coefficients!$CL$2:$CL$33")))),1/(1+EXP(-SUMPRODUCT(Engine!$C$7874:$C$7905,INDIRECT("Coefficients!$CM$2:$CM$33"))))))</f>
      </c>
      <c r="BI252" s="8">
        <f>IF(OR($B252="",$C252="",$D252="",$E252="",$F252="",$G252="",$H252="",$I252="",$J252="",$K252="",$L252=""),"",IF($B252="Female",1/(1+EXP(-SUMPRODUCT(Engine!$C$7874:$C$7905,INDIRECT("Coefficients!$CN$2:$CN$33")))),1/(1+EXP(-SUMPRODUCT(Engine!$C$7874:$C$7905,INDIRECT("Coefficients!$CO$2:$CO$33"))))))</f>
      </c>
      <c r="BJ252" s="8">
        <f>IF(OR($B252="",$C252="",$D252="",$E252="",$F252="",$G252="",$H252="",$I252="",$J252="",$K252="",$L252=""),"",IF($B252="Female",1/(1+EXP(-SUMPRODUCT(Engine!$C$7874:$C$7905,INDIRECT("Coefficients!$CP$2:$CP$33")))),1/(1+EXP(-SUMPRODUCT(Engine!$C$7874:$C$7905,INDIRECT("Coefficients!$CQ$2:$CQ$33"))))))</f>
      </c>
      <c r="BK252" s="8">
        <f>IF(OR($B252="",$C252="",$D252="",$E252="",$F252="",$G252="",$H252="",$I252="",$J252="",$K252="",$L252=""),"",IF($B252="Female",1/(1+EXP(-SUMPRODUCT(Engine!$C$7874:$C$7905,INDIRECT("Coefficients!$CR$2:$CR$33")))),1/(1+EXP(-SUMPRODUCT(Engine!$C$7874:$C$7905,INDIRECT("Coefficients!$CS$2:$CS$33"))))))</f>
      </c>
      <c r="BL252" s="8">
        <f>IF(OR($B252="",$C252="",$D252="",$E252="",$F252="",$G252="",$H252="",$I252="",$J252="",$K252="",$L252=""),"",IF($B252="Female",1/(1+EXP(-SUMPRODUCT(Engine!$C$7874:$C$7905,INDIRECT("Coefficients!$CT$2:$CT$33")))),1/(1+EXP(-SUMPRODUCT(Engine!$C$7874:$C$7905,INDIRECT("Coefficients!$CU$2:$CU$33"))))))</f>
      </c>
      <c r="BM252" s="8">
        <f>IF(OR($B252="",$C252="",$D252="",$E252="",$F252="",$G252="",$H252="",$I252="",$J252="",$K252="",$L252=""),"",IF($B252="Female",1/(1+EXP(-SUMPRODUCT(Engine!$C$7874:$C$7905,INDIRECT("Coefficients!$CV$2:$CV$33")))),1/(1+EXP(-SUMPRODUCT(Engine!$C$7874:$C$7905,INDIRECT("Coefficients!$CW$2:$CW$33"))))))</f>
      </c>
    </row>
    <row r="253" spans="1:65" x14ac:dyDescent="0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8">
        <f>IF(OR($B253="",$C253="",$D253="",$E253="",$F253="",$G253="",$H253="",$I253="",$J253="",$K253="",$L253=""),"",IF($B253="Female",1/(1+EXP(-SUMPRODUCT(Engine!$C$7906:$C$7937,INDIRECT("Coefficients!$B$2:$B$33")))),1/(1+EXP(-SUMPRODUCT(Engine!$C$7906:$C$7937,INDIRECT("Coefficients!$C$2:$C$33"))))))</f>
      </c>
      <c r="Q253" s="8">
        <f>IF(OR($B253="",$C253="",$D253="",$E253="",$F253="",$G253="",$H253="",$I253="",$J253="",$K253="",$L253=""),"",IF($B253="Female",1/(1+EXP(-SUMPRODUCT(Engine!$C$7906:$C$7937,INDIRECT("Coefficients!$D$2:$D$33")))),1/(1+EXP(-SUMPRODUCT(Engine!$C$7906:$C$7937,INDIRECT("Coefficients!$E$2:$E$33"))))))</f>
      </c>
      <c r="R253" s="8">
        <f>IF(OR($B253="",$C253="",$D253="",$E253="",$F253="",$G253="",$H253="",$I253="",$J253="",$K253="",$L253=""),"",IF($B253="Female",1/(1+EXP(-SUMPRODUCT(Engine!$C$7906:$C$7937,INDIRECT("Coefficients!$F$2:$F$33")))),1/(1+EXP(-SUMPRODUCT(Engine!$C$7906:$C$7937,INDIRECT("Coefficients!$G$2:$G$33"))))))</f>
      </c>
      <c r="S253" s="8">
        <f>IF(OR($B253="",$C253="",$D253="",$E253="",$F253="",$G253="",$H253="",$I253="",$J253="",$K253="",$L253=""),"",IF($B253="Female",1/(1+EXP(-SUMPRODUCT(Engine!$C$7906:$C$7937,INDIRECT("Coefficients!$H$2:$H$33")))),1/(1+EXP(-SUMPRODUCT(Engine!$C$7906:$C$7937,INDIRECT("Coefficients!$I$2:$I$33"))))))</f>
      </c>
      <c r="T253" s="8">
        <f>IF(OR($B253="",$C253="",$D253="",$E253="",$F253="",$G253="",$H253="",$I253="",$J253="",$K253="",$L253=""),"",IF($B253="Female",1/(1+EXP(-SUMPRODUCT(Engine!$C$7906:$C$7937,INDIRECT("Coefficients!$J$2:$J$33")))),1/(1+EXP(-SUMPRODUCT(Engine!$C$7906:$C$7937,INDIRECT("Coefficients!$K$2:$K$33"))))))</f>
      </c>
      <c r="U253" s="8">
        <f>IF(OR($B253="",$C253="",$D253="",$E253="",$F253="",$G253="",$H253="",$I253="",$J253="",$K253="",$L253=""),"",IF($B253="Female",1/(1+EXP(-SUMPRODUCT(Engine!$C$7906:$C$7937,INDIRECT("Coefficients!$L$2:$L$33")))),1/(1+EXP(-SUMPRODUCT(Engine!$C$7906:$C$7937,INDIRECT("Coefficients!$M$2:$M$33"))))))</f>
      </c>
      <c r="V253" s="8">
        <f>IF(OR($B253="",$C253="",$D253="",$E253="",$F253="",$G253="",$H253="",$I253="",$J253="",$K253="",$L253=""),"",IF($B253="Female",1/(1+EXP(-SUMPRODUCT(Engine!$C$7906:$C$7937,INDIRECT("Coefficients!$N$2:$N$33")))),1/(1+EXP(-SUMPRODUCT(Engine!$C$7906:$C$7937,INDIRECT("Coefficients!$O$2:$O$33"))))))</f>
      </c>
      <c r="W253" s="8">
        <f>IF(OR($B253="",$C253="",$D253="",$E253="",$F253="",$G253="",$H253="",$I253="",$J253="",$K253="",$L253=""),"",IF($B253="Female",1/(1+EXP(-SUMPRODUCT(Engine!$C$7906:$C$7937,INDIRECT("Coefficients!$P$2:$P$33")))),1/(1+EXP(-SUMPRODUCT(Engine!$C$7906:$C$7937,INDIRECT("Coefficients!$Q$2:$Q$33"))))))</f>
      </c>
      <c r="X253" s="8">
        <f>IF(OR($B253="",$C253="",$D253="",$E253="",$F253="",$G253="",$H253="",$I253="",$J253="",$K253="",$L253=""),"",IF($B253="Female",1/(1+EXP(-SUMPRODUCT(Engine!$C$7906:$C$7937,INDIRECT("Coefficients!$R$2:$R$33")))),1/(1+EXP(-SUMPRODUCT(Engine!$C$7906:$C$7937,INDIRECT("Coefficients!$S$2:$S$33"))))))</f>
      </c>
      <c r="Y253" s="8">
        <f>IF(OR($B253="",$C253="",$D253="",$E253="",$F253="",$G253="",$H253="",$I253="",$J253="",$K253="",$L253=""),"",IF($B253="Female",1/(1+EXP(-SUMPRODUCT(Engine!$C$7906:$C$7937,INDIRECT("Coefficients!$T$2:$T$33")))),1/(1+EXP(-SUMPRODUCT(Engine!$C$7906:$C$7937,INDIRECT("Coefficients!$U$2:$U$33"))))))</f>
      </c>
      <c r="Z253" s="8">
        <f>IF(OR($B253="",$C253="",$D253="",$E253="",$F253="",$G253="",$H253="",$I253="",$J253="",$K253="",$L253=""),"",IF($B253="Female",1/(1+EXP(-SUMPRODUCT(Engine!$C$7906:$C$7937,INDIRECT("Coefficients!$V$2:$V$33")))),1/(1+EXP(-SUMPRODUCT(Engine!$C$7906:$C$7937,INDIRECT("Coefficients!$W$2:$W$33"))))))</f>
      </c>
      <c r="AA253" s="8">
        <f>IF(OR($B253="",$C253="",$D253="",$E253="",$F253="",$G253="",$H253="",$I253="",$J253="",$K253="",$L253=""),"",IF($B253="Female",1/(1+EXP(-SUMPRODUCT(Engine!$C$7906:$C$7937,INDIRECT("Coefficients!$X$2:$X$33")))),1/(1+EXP(-SUMPRODUCT(Engine!$C$7906:$C$7937,INDIRECT("Coefficients!$Y$2:$Y$33"))))))</f>
      </c>
      <c r="AB253" s="8">
        <f>IF(OR($B253="",$C253="",$D253="",$E253="",$F253="",$G253="",$H253="",$I253="",$J253="",$K253="",$L253=""),"",IF($B253="Female",1/(1+EXP(-SUMPRODUCT(Engine!$C$7906:$C$7937,INDIRECT("Coefficients!$Z$2:$Z$33")))),1/(1+EXP(-SUMPRODUCT(Engine!$C$7906:$C$7937,INDIRECT("Coefficients!$AA$2:$AA$33"))))))</f>
      </c>
      <c r="AC253" s="8">
        <f>IF(OR($B253="",$C253="",$D253="",$E253="",$F253="",$G253="",$H253="",$I253="",$J253="",$K253="",$L253=""),"",IF($B253="Female",1/(1+EXP(-SUMPRODUCT(Engine!$C$7906:$C$7937,INDIRECT("Coefficients!$AB$2:$AB$33")))),1/(1+EXP(-SUMPRODUCT(Engine!$C$7906:$C$7937,INDIRECT("Coefficients!$AC$2:$AC$33"))))))</f>
      </c>
      <c r="AD253" s="8">
        <f>IF(OR($B253="",$C253="",$D253="",$E253="",$F253="",$G253="",$H253="",$I253="",$J253="",$K253="",$L253=""),"",IF($B253="Female",1/(1+EXP(-SUMPRODUCT(Engine!$C$7906:$C$7937,INDIRECT("Coefficients!$AD$2:$AD$33")))),1/(1+EXP(-SUMPRODUCT(Engine!$C$7906:$C$7937,INDIRECT("Coefficients!$AE$2:$AE$33"))))))</f>
      </c>
      <c r="AE253" s="8">
        <f>IF(OR($B253="",$C253="",$D253="",$E253="",$F253="",$G253="",$H253="",$I253="",$J253="",$K253="",$L253=""),"",IF($B253="Female",1/(1+EXP(-SUMPRODUCT(Engine!$C$7906:$C$7937,INDIRECT("Coefficients!$AF$2:$AF$33")))),1/(1+EXP(-SUMPRODUCT(Engine!$C$7906:$C$7937,INDIRECT("Coefficients!$AG$2:$AG$33"))))))</f>
      </c>
      <c r="AF253" s="8">
        <f>IF(OR($B253="",$C253="",$D253="",$E253="",$F253="",$G253="",$H253="",$I253="",$J253="",$K253="",$L253=""),"",IF($B253="Female",1/(1+EXP(-SUMPRODUCT(Engine!$C$7906:$C$7937,INDIRECT("Coefficients!$AH$2:$AH$33")))),1/(1+EXP(-SUMPRODUCT(Engine!$C$7906:$C$7937,INDIRECT("Coefficients!$AI$2:$AI$33"))))))</f>
      </c>
      <c r="AG253" s="8">
        <f>IF(OR($B253="",$C253="",$D253="",$E253="",$F253="",$G253="",$H253="",$I253="",$J253="",$K253="",$L253=""),"",IF($B253="Female",1/(1+EXP(-SUMPRODUCT(Engine!$C$7906:$C$7937,INDIRECT("Coefficients!$AJ$2:$AJ$33")))),1/(1+EXP(-SUMPRODUCT(Engine!$C$7906:$C$7937,INDIRECT("Coefficients!$AK$2:$AK$33"))))))</f>
      </c>
      <c r="AH253" s="8">
        <f>IF(OR($B253="",$C253="",$D253="",$E253="",$F253="",$G253="",$H253="",$I253="",$J253="",$K253="",$L253=""),"",IF($B253="Female",1/(1+EXP(-SUMPRODUCT(Engine!$C$7906:$C$7937,INDIRECT("Coefficients!$AL$2:$AL$33")))),1/(1+EXP(-SUMPRODUCT(Engine!$C$7906:$C$7937,INDIRECT("Coefficients!$AM$2:$AM$33"))))))</f>
      </c>
      <c r="AI253" s="8">
        <f>IF(OR($B253="",$C253="",$D253="",$E253="",$F253="",$G253="",$H253="",$I253="",$J253="",$K253="",$L253=""),"",IF($B253="Female",1/(1+EXP(-SUMPRODUCT(Engine!$C$7906:$C$7937,INDIRECT("Coefficients!$AN$2:$AN$33")))),1/(1+EXP(-SUMPRODUCT(Engine!$C$7906:$C$7937,INDIRECT("Coefficients!$AO$2:$AO$33"))))))</f>
      </c>
      <c r="AJ253" s="8">
        <f>IF(OR($B253="",$C253="",$D253="",$E253="",$F253="",$G253="",$H253="",$I253="",$J253="",$K253="",$L253=""),"",IF($B253="Female",1/(1+EXP(-SUMPRODUCT(Engine!$C$7906:$C$7937,INDIRECT("Coefficients!$AP$2:$AP$33")))),1/(1+EXP(-SUMPRODUCT(Engine!$C$7906:$C$7937,INDIRECT("Coefficients!$AQ$2:$AQ$33"))))))</f>
      </c>
      <c r="AK253" s="8">
        <f>IF(OR($B253="",$C253="",$D253="",$E253="",$F253="",$G253="",$H253="",$I253="",$J253="",$K253="",$L253=""),"",IF($B253="Female",1/(1+EXP(-SUMPRODUCT(Engine!$C$7906:$C$7937,INDIRECT("Coefficients!$AR$2:$AR$33")))),1/(1+EXP(-SUMPRODUCT(Engine!$C$7906:$C$7937,INDIRECT("Coefficients!$AS$2:$AS$33"))))))</f>
      </c>
      <c r="AL253" s="8">
        <f>IF(OR($B253="",$C253="",$D253="",$E253="",$F253="",$G253="",$H253="",$I253="",$J253="",$K253="",$L253=""),"",IF($B253="Female",1/(1+EXP(-SUMPRODUCT(Engine!$C$7906:$C$7937,INDIRECT("Coefficients!$AT$2:$AT$33")))),1/(1+EXP(-SUMPRODUCT(Engine!$C$7906:$C$7937,INDIRECT("Coefficients!$AU$2:$AU$33"))))))</f>
      </c>
      <c r="AM253" s="8">
        <f>IF(OR($B253="",$C253="",$D253="",$E253="",$F253="",$G253="",$H253="",$I253="",$J253="",$K253="",$L253=""),"",IF($B253="Female",1/(1+EXP(-SUMPRODUCT(Engine!$C$7906:$C$7937,INDIRECT("Coefficients!$AV$2:$AV$33")))),1/(1+EXP(-SUMPRODUCT(Engine!$C$7906:$C$7937,INDIRECT("Coefficients!$AW$2:$AW$33"))))))</f>
      </c>
      <c r="AN253" s="8">
        <f>IF(OR($B253="",$C253="",$D253="",$E253="",$F253="",$G253="",$H253="",$I253="",$J253="",$K253="",$L253=""),"",IF($B253="Female",1/(1+EXP(-SUMPRODUCT(Engine!$C$7906:$C$7937,INDIRECT("Coefficients!$AX$2:$AX$33")))),1/(1+EXP(-SUMPRODUCT(Engine!$C$7906:$C$7937,INDIRECT("Coefficients!$AY$2:$AY$33"))))))</f>
      </c>
      <c r="AO253" s="8">
        <f>IF(OR($B253="",$C253="",$D253="",$E253="",$F253="",$G253="",$H253="",$I253="",$J253="",$K253="",$L253=""),"",IF($B253="Female",1/(1+EXP(-SUMPRODUCT(Engine!$C$7906:$C$7937,INDIRECT("Coefficients!$AZ$2:$AZ$33")))),1/(1+EXP(-SUMPRODUCT(Engine!$C$7906:$C$7937,INDIRECT("Coefficients!$BA$2:$BA$33"))))))</f>
      </c>
      <c r="AP253" s="8">
        <f>IF(OR($B253="",$C253="",$D253="",$E253="",$F253="",$G253="",$H253="",$I253="",$J253="",$K253="",$L253=""),"",IF($B253="Female",1/(1+EXP(-SUMPRODUCT(Engine!$C$7906:$C$7937,INDIRECT("Coefficients!$BB$2:$BB$33")))),1/(1+EXP(-SUMPRODUCT(Engine!$C$7906:$C$7937,INDIRECT("Coefficients!$BC$2:$BC$33"))))))</f>
      </c>
      <c r="AQ253" s="8">
        <f>IF(OR($B253="",$C253="",$D253="",$E253="",$F253="",$G253="",$H253="",$I253="",$J253="",$K253="",$L253=""),"",IF($B253="Female",1/(1+EXP(-SUMPRODUCT(Engine!$C$7906:$C$7937,INDIRECT("Coefficients!$BD$2:$BD$33")))),1/(1+EXP(-SUMPRODUCT(Engine!$C$7906:$C$7937,INDIRECT("Coefficients!$BE$2:$BE$33"))))))</f>
      </c>
      <c r="AR253" s="8">
        <f>IF(OR($B253="",$C253="",$D253="",$E253="",$F253="",$G253="",$H253="",$I253="",$J253="",$K253="",$L253=""),"",IF($B253="Female",1/(1+EXP(-SUMPRODUCT(Engine!$C$7906:$C$7937,INDIRECT("Coefficients!$BF$2:$BF$33")))),1/(1+EXP(-SUMPRODUCT(Engine!$C$7906:$C$7937,INDIRECT("Coefficients!$BG$2:$BG$33"))))))</f>
      </c>
      <c r="AS253" s="8">
        <f>IF(OR($B253="",$C253="",$D253="",$E253="",$F253="",$G253="",$H253="",$I253="",$J253="",$K253="",$L253=""),"",IF($B253="Female",1/(1+EXP(-SUMPRODUCT(Engine!$C$7906:$C$7937,INDIRECT("Coefficients!$BH$2:$BH$33")))),1/(1+EXP(-SUMPRODUCT(Engine!$C$7906:$C$7937,INDIRECT("Coefficients!$BI$2:$BI$33"))))))</f>
      </c>
      <c r="AT253" s="8">
        <f>IF(OR($B253="",$C253="",$D253="",$E253="",$F253="",$G253="",$H253="",$I253="",$J253="",$K253="",$L253=""),"",IF($B253="Female",1/(1+EXP(-SUMPRODUCT(Engine!$C$7906:$C$7937,INDIRECT("Coefficients!$BJ$2:$BJ$33")))),1/(1+EXP(-SUMPRODUCT(Engine!$C$7906:$C$7937,INDIRECT("Coefficients!$BK$2:$BK$33"))))))</f>
      </c>
      <c r="AU253" s="8">
        <f>IF(OR($B253="",$C253="",$D253="",$E253="",$F253="",$G253="",$H253="",$I253="",$J253="",$K253="",$L253=""),"",IF($B253="Female",1/(1+EXP(-SUMPRODUCT(Engine!$C$7906:$C$7937,INDIRECT("Coefficients!$BL$2:$BL$33")))),1/(1+EXP(-SUMPRODUCT(Engine!$C$7906:$C$7937,INDIRECT("Coefficients!$BM$2:$BM$33"))))))</f>
      </c>
      <c r="AV253" s="8">
        <f>IF(OR($B253="",$C253="",$D253="",$E253="",$F253="",$G253="",$H253="",$I253="",$J253="",$K253="",$L253=""),"",IF($B253="Female",1/(1+EXP(-SUMPRODUCT(Engine!$C$7906:$C$7937,INDIRECT("Coefficients!$BN$2:$BN$33")))),1/(1+EXP(-SUMPRODUCT(Engine!$C$7906:$C$7937,INDIRECT("Coefficients!$BO$2:$BO$33"))))))</f>
      </c>
      <c r="AW253" s="8">
        <f>IF(OR($B253="",$C253="",$D253="",$E253="",$F253="",$G253="",$H253="",$I253="",$J253="",$K253="",$L253=""),"",IF($B253="Female",1/(1+EXP(-SUMPRODUCT(Engine!$C$7906:$C$7937,INDIRECT("Coefficients!$BP$2:$BP$33")))),1/(1+EXP(-SUMPRODUCT(Engine!$C$7906:$C$7937,INDIRECT("Coefficients!$BQ$2:$BQ$33"))))))</f>
      </c>
      <c r="AX253" s="8">
        <f>IF(OR($B253="",$C253="",$D253="",$E253="",$F253="",$G253="",$H253="",$I253="",$J253="",$K253="",$L253=""),"",IF($B253="Female",1/(1+EXP(-SUMPRODUCT(Engine!$C$7906:$C$7937,INDIRECT("Coefficients!$BR$2:$BR$33")))),1/(1+EXP(-SUMPRODUCT(Engine!$C$7906:$C$7937,INDIRECT("Coefficients!$BS$2:$BS$33"))))))</f>
      </c>
      <c r="AY253" s="8">
        <f>IF(OR($B253="",$C253="",$D253="",$E253="",$F253="",$G253="",$H253="",$I253="",$J253="",$K253="",$L253=""),"",IF($B253="Female",1/(1+EXP(-SUMPRODUCT(Engine!$C$7906:$C$7937,INDIRECT("Coefficients!$BT$2:$BT$33")))),1/(1+EXP(-SUMPRODUCT(Engine!$C$7906:$C$7937,INDIRECT("Coefficients!$BU$2:$BU$33"))))))</f>
      </c>
      <c r="AZ253" s="8">
        <f>IF(OR($B253="",$C253="",$D253="",$E253="",$F253="",$G253="",$H253="",$I253="",$J253="",$K253="",$L253=""),"",IF($B253="Female",1/(1+EXP(-SUMPRODUCT(Engine!$C$7906:$C$7937,INDIRECT("Coefficients!$BV$2:$BV$33")))),1/(1+EXP(-SUMPRODUCT(Engine!$C$7906:$C$7937,INDIRECT("Coefficients!$BW$2:$BW$33"))))))</f>
      </c>
      <c r="BA253" s="8">
        <f>IF(OR($B253="",$C253="",$D253="",$E253="",$F253="",$G253="",$H253="",$I253="",$J253="",$K253="",$L253=""),"",IF($B253="Female",1/(1+EXP(-SUMPRODUCT(Engine!$C$7906:$C$7937,INDIRECT("Coefficients!$BX$2:$BX$33")))),1/(1+EXP(-SUMPRODUCT(Engine!$C$7906:$C$7937,INDIRECT("Coefficients!$BY$2:$BY$33"))))))</f>
      </c>
      <c r="BB253" s="8">
        <f>IF(OR($B253="",$C253="",$D253="",$E253="",$F253="",$G253="",$H253="",$I253="",$J253="",$K253="",$L253=""),"",IF($B253="Female",1/(1+EXP(-SUMPRODUCT(Engine!$C$7906:$C$7937,INDIRECT("Coefficients!$BZ$2:$BZ$33")))),1/(1+EXP(-SUMPRODUCT(Engine!$C$7906:$C$7937,INDIRECT("Coefficients!$CA$2:$CA$33"))))))</f>
      </c>
      <c r="BC253" s="8">
        <f>IF(OR($B253="",$C253="",$D253="",$E253="",$F253="",$G253="",$H253="",$I253="",$J253="",$K253="",$L253=""),"",IF($B253="Female",1/(1+EXP(-SUMPRODUCT(Engine!$C$7906:$C$7937,INDIRECT("Coefficients!$CB$2:$CB$33")))),1/(1+EXP(-SUMPRODUCT(Engine!$C$7906:$C$7937,INDIRECT("Coefficients!$CC$2:$CC$33"))))))</f>
      </c>
      <c r="BD253" s="8">
        <f>IF(OR($B253="",$C253="",$D253="",$E253="",$F253="",$G253="",$H253="",$I253="",$J253="",$K253="",$L253=""),"",IF($B253="Female",1/(1+EXP(-SUMPRODUCT(Engine!$C$7906:$C$7937,INDIRECT("Coefficients!$CD$2:$CD$33")))),1/(1+EXP(-SUMPRODUCT(Engine!$C$7906:$C$7937,INDIRECT("Coefficients!$CE$2:$CE$33"))))))</f>
      </c>
      <c r="BE253" s="8">
        <f>IF(OR($B253="",$C253="",$D253="",$E253="",$F253="",$G253="",$H253="",$I253="",$J253="",$K253="",$L253=""),"",IF($B253="Female",1/(1+EXP(-SUMPRODUCT(Engine!$C$7906:$C$7937,INDIRECT("Coefficients!$CF$2:$CF$33")))),1/(1+EXP(-SUMPRODUCT(Engine!$C$7906:$C$7937,INDIRECT("Coefficients!$CG$2:$CG$33"))))))</f>
      </c>
      <c r="BF253" s="8">
        <f>IF(OR($B253="",$C253="",$D253="",$E253="",$F253="",$G253="",$H253="",$I253="",$J253="",$K253="",$L253=""),"",IF($B253="Female",1/(1+EXP(-SUMPRODUCT(Engine!$C$7906:$C$7937,INDIRECT("Coefficients!$CH$2:$CH$33")))),1/(1+EXP(-SUMPRODUCT(Engine!$C$7906:$C$7937,INDIRECT("Coefficients!$CI$2:$CI$33"))))))</f>
      </c>
      <c r="BG253" s="8">
        <f>IF(OR($B253="",$C253="",$D253="",$E253="",$F253="",$G253="",$H253="",$I253="",$J253="",$K253="",$L253=""),"",IF($B253="Female",1/(1+EXP(-SUMPRODUCT(Engine!$C$7906:$C$7937,INDIRECT("Coefficients!$CJ$2:$CJ$33")))),1/(1+EXP(-SUMPRODUCT(Engine!$C$7906:$C$7937,INDIRECT("Coefficients!$CK$2:$CK$33"))))))</f>
      </c>
      <c r="BH253" s="8">
        <f>IF(OR($B253="",$C253="",$D253="",$E253="",$F253="",$G253="",$H253="",$I253="",$J253="",$K253="",$L253=""),"",IF($B253="Female",1/(1+EXP(-SUMPRODUCT(Engine!$C$7906:$C$7937,INDIRECT("Coefficients!$CL$2:$CL$33")))),1/(1+EXP(-SUMPRODUCT(Engine!$C$7906:$C$7937,INDIRECT("Coefficients!$CM$2:$CM$33"))))))</f>
      </c>
      <c r="BI253" s="8">
        <f>IF(OR($B253="",$C253="",$D253="",$E253="",$F253="",$G253="",$H253="",$I253="",$J253="",$K253="",$L253=""),"",IF($B253="Female",1/(1+EXP(-SUMPRODUCT(Engine!$C$7906:$C$7937,INDIRECT("Coefficients!$CN$2:$CN$33")))),1/(1+EXP(-SUMPRODUCT(Engine!$C$7906:$C$7937,INDIRECT("Coefficients!$CO$2:$CO$33"))))))</f>
      </c>
      <c r="BJ253" s="8">
        <f>IF(OR($B253="",$C253="",$D253="",$E253="",$F253="",$G253="",$H253="",$I253="",$J253="",$K253="",$L253=""),"",IF($B253="Female",1/(1+EXP(-SUMPRODUCT(Engine!$C$7906:$C$7937,INDIRECT("Coefficients!$CP$2:$CP$33")))),1/(1+EXP(-SUMPRODUCT(Engine!$C$7906:$C$7937,INDIRECT("Coefficients!$CQ$2:$CQ$33"))))))</f>
      </c>
      <c r="BK253" s="8">
        <f>IF(OR($B253="",$C253="",$D253="",$E253="",$F253="",$G253="",$H253="",$I253="",$J253="",$K253="",$L253=""),"",IF($B253="Female",1/(1+EXP(-SUMPRODUCT(Engine!$C$7906:$C$7937,INDIRECT("Coefficients!$CR$2:$CR$33")))),1/(1+EXP(-SUMPRODUCT(Engine!$C$7906:$C$7937,INDIRECT("Coefficients!$CS$2:$CS$33"))))))</f>
      </c>
      <c r="BL253" s="8">
        <f>IF(OR($B253="",$C253="",$D253="",$E253="",$F253="",$G253="",$H253="",$I253="",$J253="",$K253="",$L253=""),"",IF($B253="Female",1/(1+EXP(-SUMPRODUCT(Engine!$C$7906:$C$7937,INDIRECT("Coefficients!$CT$2:$CT$33")))),1/(1+EXP(-SUMPRODUCT(Engine!$C$7906:$C$7937,INDIRECT("Coefficients!$CU$2:$CU$33"))))))</f>
      </c>
      <c r="BM253" s="8">
        <f>IF(OR($B253="",$C253="",$D253="",$E253="",$F253="",$G253="",$H253="",$I253="",$J253="",$K253="",$L253=""),"",IF($B253="Female",1/(1+EXP(-SUMPRODUCT(Engine!$C$7906:$C$7937,INDIRECT("Coefficients!$CV$2:$CV$33")))),1/(1+EXP(-SUMPRODUCT(Engine!$C$7906:$C$7937,INDIRECT("Coefficients!$CW$2:$CW$33"))))))</f>
      </c>
    </row>
    <row r="254" spans="1:65" x14ac:dyDescent="0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8">
        <f>IF(OR($B254="",$C254="",$D254="",$E254="",$F254="",$G254="",$H254="",$I254="",$J254="",$K254="",$L254=""),"",IF($B254="Female",1/(1+EXP(-SUMPRODUCT(Engine!$C$7938:$C$7969,INDIRECT("Coefficients!$B$2:$B$33")))),1/(1+EXP(-SUMPRODUCT(Engine!$C$7938:$C$7969,INDIRECT("Coefficients!$C$2:$C$33"))))))</f>
      </c>
      <c r="Q254" s="8">
        <f>IF(OR($B254="",$C254="",$D254="",$E254="",$F254="",$G254="",$H254="",$I254="",$J254="",$K254="",$L254=""),"",IF($B254="Female",1/(1+EXP(-SUMPRODUCT(Engine!$C$7938:$C$7969,INDIRECT("Coefficients!$D$2:$D$33")))),1/(1+EXP(-SUMPRODUCT(Engine!$C$7938:$C$7969,INDIRECT("Coefficients!$E$2:$E$33"))))))</f>
      </c>
      <c r="R254" s="8">
        <f>IF(OR($B254="",$C254="",$D254="",$E254="",$F254="",$G254="",$H254="",$I254="",$J254="",$K254="",$L254=""),"",IF($B254="Female",1/(1+EXP(-SUMPRODUCT(Engine!$C$7938:$C$7969,INDIRECT("Coefficients!$F$2:$F$33")))),1/(1+EXP(-SUMPRODUCT(Engine!$C$7938:$C$7969,INDIRECT("Coefficients!$G$2:$G$33"))))))</f>
      </c>
      <c r="S254" s="8">
        <f>IF(OR($B254="",$C254="",$D254="",$E254="",$F254="",$G254="",$H254="",$I254="",$J254="",$K254="",$L254=""),"",IF($B254="Female",1/(1+EXP(-SUMPRODUCT(Engine!$C$7938:$C$7969,INDIRECT("Coefficients!$H$2:$H$33")))),1/(1+EXP(-SUMPRODUCT(Engine!$C$7938:$C$7969,INDIRECT("Coefficients!$I$2:$I$33"))))))</f>
      </c>
      <c r="T254" s="8">
        <f>IF(OR($B254="",$C254="",$D254="",$E254="",$F254="",$G254="",$H254="",$I254="",$J254="",$K254="",$L254=""),"",IF($B254="Female",1/(1+EXP(-SUMPRODUCT(Engine!$C$7938:$C$7969,INDIRECT("Coefficients!$J$2:$J$33")))),1/(1+EXP(-SUMPRODUCT(Engine!$C$7938:$C$7969,INDIRECT("Coefficients!$K$2:$K$33"))))))</f>
      </c>
      <c r="U254" s="8">
        <f>IF(OR($B254="",$C254="",$D254="",$E254="",$F254="",$G254="",$H254="",$I254="",$J254="",$K254="",$L254=""),"",IF($B254="Female",1/(1+EXP(-SUMPRODUCT(Engine!$C$7938:$C$7969,INDIRECT("Coefficients!$L$2:$L$33")))),1/(1+EXP(-SUMPRODUCT(Engine!$C$7938:$C$7969,INDIRECT("Coefficients!$M$2:$M$33"))))))</f>
      </c>
      <c r="V254" s="8">
        <f>IF(OR($B254="",$C254="",$D254="",$E254="",$F254="",$G254="",$H254="",$I254="",$J254="",$K254="",$L254=""),"",IF($B254="Female",1/(1+EXP(-SUMPRODUCT(Engine!$C$7938:$C$7969,INDIRECT("Coefficients!$N$2:$N$33")))),1/(1+EXP(-SUMPRODUCT(Engine!$C$7938:$C$7969,INDIRECT("Coefficients!$O$2:$O$33"))))))</f>
      </c>
      <c r="W254" s="8">
        <f>IF(OR($B254="",$C254="",$D254="",$E254="",$F254="",$G254="",$H254="",$I254="",$J254="",$K254="",$L254=""),"",IF($B254="Female",1/(1+EXP(-SUMPRODUCT(Engine!$C$7938:$C$7969,INDIRECT("Coefficients!$P$2:$P$33")))),1/(1+EXP(-SUMPRODUCT(Engine!$C$7938:$C$7969,INDIRECT("Coefficients!$Q$2:$Q$33"))))))</f>
      </c>
      <c r="X254" s="8">
        <f>IF(OR($B254="",$C254="",$D254="",$E254="",$F254="",$G254="",$H254="",$I254="",$J254="",$K254="",$L254=""),"",IF($B254="Female",1/(1+EXP(-SUMPRODUCT(Engine!$C$7938:$C$7969,INDIRECT("Coefficients!$R$2:$R$33")))),1/(1+EXP(-SUMPRODUCT(Engine!$C$7938:$C$7969,INDIRECT("Coefficients!$S$2:$S$33"))))))</f>
      </c>
      <c r="Y254" s="8">
        <f>IF(OR($B254="",$C254="",$D254="",$E254="",$F254="",$G254="",$H254="",$I254="",$J254="",$K254="",$L254=""),"",IF($B254="Female",1/(1+EXP(-SUMPRODUCT(Engine!$C$7938:$C$7969,INDIRECT("Coefficients!$T$2:$T$33")))),1/(1+EXP(-SUMPRODUCT(Engine!$C$7938:$C$7969,INDIRECT("Coefficients!$U$2:$U$33"))))))</f>
      </c>
      <c r="Z254" s="8">
        <f>IF(OR($B254="",$C254="",$D254="",$E254="",$F254="",$G254="",$H254="",$I254="",$J254="",$K254="",$L254=""),"",IF($B254="Female",1/(1+EXP(-SUMPRODUCT(Engine!$C$7938:$C$7969,INDIRECT("Coefficients!$V$2:$V$33")))),1/(1+EXP(-SUMPRODUCT(Engine!$C$7938:$C$7969,INDIRECT("Coefficients!$W$2:$W$33"))))))</f>
      </c>
      <c r="AA254" s="8">
        <f>IF(OR($B254="",$C254="",$D254="",$E254="",$F254="",$G254="",$H254="",$I254="",$J254="",$K254="",$L254=""),"",IF($B254="Female",1/(1+EXP(-SUMPRODUCT(Engine!$C$7938:$C$7969,INDIRECT("Coefficients!$X$2:$X$33")))),1/(1+EXP(-SUMPRODUCT(Engine!$C$7938:$C$7969,INDIRECT("Coefficients!$Y$2:$Y$33"))))))</f>
      </c>
      <c r="AB254" s="8">
        <f>IF(OR($B254="",$C254="",$D254="",$E254="",$F254="",$G254="",$H254="",$I254="",$J254="",$K254="",$L254=""),"",IF($B254="Female",1/(1+EXP(-SUMPRODUCT(Engine!$C$7938:$C$7969,INDIRECT("Coefficients!$Z$2:$Z$33")))),1/(1+EXP(-SUMPRODUCT(Engine!$C$7938:$C$7969,INDIRECT("Coefficients!$AA$2:$AA$33"))))))</f>
      </c>
      <c r="AC254" s="8">
        <f>IF(OR($B254="",$C254="",$D254="",$E254="",$F254="",$G254="",$H254="",$I254="",$J254="",$K254="",$L254=""),"",IF($B254="Female",1/(1+EXP(-SUMPRODUCT(Engine!$C$7938:$C$7969,INDIRECT("Coefficients!$AB$2:$AB$33")))),1/(1+EXP(-SUMPRODUCT(Engine!$C$7938:$C$7969,INDIRECT("Coefficients!$AC$2:$AC$33"))))))</f>
      </c>
      <c r="AD254" s="8">
        <f>IF(OR($B254="",$C254="",$D254="",$E254="",$F254="",$G254="",$H254="",$I254="",$J254="",$K254="",$L254=""),"",IF($B254="Female",1/(1+EXP(-SUMPRODUCT(Engine!$C$7938:$C$7969,INDIRECT("Coefficients!$AD$2:$AD$33")))),1/(1+EXP(-SUMPRODUCT(Engine!$C$7938:$C$7969,INDIRECT("Coefficients!$AE$2:$AE$33"))))))</f>
      </c>
      <c r="AE254" s="8">
        <f>IF(OR($B254="",$C254="",$D254="",$E254="",$F254="",$G254="",$H254="",$I254="",$J254="",$K254="",$L254=""),"",IF($B254="Female",1/(1+EXP(-SUMPRODUCT(Engine!$C$7938:$C$7969,INDIRECT("Coefficients!$AF$2:$AF$33")))),1/(1+EXP(-SUMPRODUCT(Engine!$C$7938:$C$7969,INDIRECT("Coefficients!$AG$2:$AG$33"))))))</f>
      </c>
      <c r="AF254" s="8">
        <f>IF(OR($B254="",$C254="",$D254="",$E254="",$F254="",$G254="",$H254="",$I254="",$J254="",$K254="",$L254=""),"",IF($B254="Female",1/(1+EXP(-SUMPRODUCT(Engine!$C$7938:$C$7969,INDIRECT("Coefficients!$AH$2:$AH$33")))),1/(1+EXP(-SUMPRODUCT(Engine!$C$7938:$C$7969,INDIRECT("Coefficients!$AI$2:$AI$33"))))))</f>
      </c>
      <c r="AG254" s="8">
        <f>IF(OR($B254="",$C254="",$D254="",$E254="",$F254="",$G254="",$H254="",$I254="",$J254="",$K254="",$L254=""),"",IF($B254="Female",1/(1+EXP(-SUMPRODUCT(Engine!$C$7938:$C$7969,INDIRECT("Coefficients!$AJ$2:$AJ$33")))),1/(1+EXP(-SUMPRODUCT(Engine!$C$7938:$C$7969,INDIRECT("Coefficients!$AK$2:$AK$33"))))))</f>
      </c>
      <c r="AH254" s="8">
        <f>IF(OR($B254="",$C254="",$D254="",$E254="",$F254="",$G254="",$H254="",$I254="",$J254="",$K254="",$L254=""),"",IF($B254="Female",1/(1+EXP(-SUMPRODUCT(Engine!$C$7938:$C$7969,INDIRECT("Coefficients!$AL$2:$AL$33")))),1/(1+EXP(-SUMPRODUCT(Engine!$C$7938:$C$7969,INDIRECT("Coefficients!$AM$2:$AM$33"))))))</f>
      </c>
      <c r="AI254" s="8">
        <f>IF(OR($B254="",$C254="",$D254="",$E254="",$F254="",$G254="",$H254="",$I254="",$J254="",$K254="",$L254=""),"",IF($B254="Female",1/(1+EXP(-SUMPRODUCT(Engine!$C$7938:$C$7969,INDIRECT("Coefficients!$AN$2:$AN$33")))),1/(1+EXP(-SUMPRODUCT(Engine!$C$7938:$C$7969,INDIRECT("Coefficients!$AO$2:$AO$33"))))))</f>
      </c>
      <c r="AJ254" s="8">
        <f>IF(OR($B254="",$C254="",$D254="",$E254="",$F254="",$G254="",$H254="",$I254="",$J254="",$K254="",$L254=""),"",IF($B254="Female",1/(1+EXP(-SUMPRODUCT(Engine!$C$7938:$C$7969,INDIRECT("Coefficients!$AP$2:$AP$33")))),1/(1+EXP(-SUMPRODUCT(Engine!$C$7938:$C$7969,INDIRECT("Coefficients!$AQ$2:$AQ$33"))))))</f>
      </c>
      <c r="AK254" s="8">
        <f>IF(OR($B254="",$C254="",$D254="",$E254="",$F254="",$G254="",$H254="",$I254="",$J254="",$K254="",$L254=""),"",IF($B254="Female",1/(1+EXP(-SUMPRODUCT(Engine!$C$7938:$C$7969,INDIRECT("Coefficients!$AR$2:$AR$33")))),1/(1+EXP(-SUMPRODUCT(Engine!$C$7938:$C$7969,INDIRECT("Coefficients!$AS$2:$AS$33"))))))</f>
      </c>
      <c r="AL254" s="8">
        <f>IF(OR($B254="",$C254="",$D254="",$E254="",$F254="",$G254="",$H254="",$I254="",$J254="",$K254="",$L254=""),"",IF($B254="Female",1/(1+EXP(-SUMPRODUCT(Engine!$C$7938:$C$7969,INDIRECT("Coefficients!$AT$2:$AT$33")))),1/(1+EXP(-SUMPRODUCT(Engine!$C$7938:$C$7969,INDIRECT("Coefficients!$AU$2:$AU$33"))))))</f>
      </c>
      <c r="AM254" s="8">
        <f>IF(OR($B254="",$C254="",$D254="",$E254="",$F254="",$G254="",$H254="",$I254="",$J254="",$K254="",$L254=""),"",IF($B254="Female",1/(1+EXP(-SUMPRODUCT(Engine!$C$7938:$C$7969,INDIRECT("Coefficients!$AV$2:$AV$33")))),1/(1+EXP(-SUMPRODUCT(Engine!$C$7938:$C$7969,INDIRECT("Coefficients!$AW$2:$AW$33"))))))</f>
      </c>
      <c r="AN254" s="8">
        <f>IF(OR($B254="",$C254="",$D254="",$E254="",$F254="",$G254="",$H254="",$I254="",$J254="",$K254="",$L254=""),"",IF($B254="Female",1/(1+EXP(-SUMPRODUCT(Engine!$C$7938:$C$7969,INDIRECT("Coefficients!$AX$2:$AX$33")))),1/(1+EXP(-SUMPRODUCT(Engine!$C$7938:$C$7969,INDIRECT("Coefficients!$AY$2:$AY$33"))))))</f>
      </c>
      <c r="AO254" s="8">
        <f>IF(OR($B254="",$C254="",$D254="",$E254="",$F254="",$G254="",$H254="",$I254="",$J254="",$K254="",$L254=""),"",IF($B254="Female",1/(1+EXP(-SUMPRODUCT(Engine!$C$7938:$C$7969,INDIRECT("Coefficients!$AZ$2:$AZ$33")))),1/(1+EXP(-SUMPRODUCT(Engine!$C$7938:$C$7969,INDIRECT("Coefficients!$BA$2:$BA$33"))))))</f>
      </c>
      <c r="AP254" s="8">
        <f>IF(OR($B254="",$C254="",$D254="",$E254="",$F254="",$G254="",$H254="",$I254="",$J254="",$K254="",$L254=""),"",IF($B254="Female",1/(1+EXP(-SUMPRODUCT(Engine!$C$7938:$C$7969,INDIRECT("Coefficients!$BB$2:$BB$33")))),1/(1+EXP(-SUMPRODUCT(Engine!$C$7938:$C$7969,INDIRECT("Coefficients!$BC$2:$BC$33"))))))</f>
      </c>
      <c r="AQ254" s="8">
        <f>IF(OR($B254="",$C254="",$D254="",$E254="",$F254="",$G254="",$H254="",$I254="",$J254="",$K254="",$L254=""),"",IF($B254="Female",1/(1+EXP(-SUMPRODUCT(Engine!$C$7938:$C$7969,INDIRECT("Coefficients!$BD$2:$BD$33")))),1/(1+EXP(-SUMPRODUCT(Engine!$C$7938:$C$7969,INDIRECT("Coefficients!$BE$2:$BE$33"))))))</f>
      </c>
      <c r="AR254" s="8">
        <f>IF(OR($B254="",$C254="",$D254="",$E254="",$F254="",$G254="",$H254="",$I254="",$J254="",$K254="",$L254=""),"",IF($B254="Female",1/(1+EXP(-SUMPRODUCT(Engine!$C$7938:$C$7969,INDIRECT("Coefficients!$BF$2:$BF$33")))),1/(1+EXP(-SUMPRODUCT(Engine!$C$7938:$C$7969,INDIRECT("Coefficients!$BG$2:$BG$33"))))))</f>
      </c>
      <c r="AS254" s="8">
        <f>IF(OR($B254="",$C254="",$D254="",$E254="",$F254="",$G254="",$H254="",$I254="",$J254="",$K254="",$L254=""),"",IF($B254="Female",1/(1+EXP(-SUMPRODUCT(Engine!$C$7938:$C$7969,INDIRECT("Coefficients!$BH$2:$BH$33")))),1/(1+EXP(-SUMPRODUCT(Engine!$C$7938:$C$7969,INDIRECT("Coefficients!$BI$2:$BI$33"))))))</f>
      </c>
      <c r="AT254" s="8">
        <f>IF(OR($B254="",$C254="",$D254="",$E254="",$F254="",$G254="",$H254="",$I254="",$J254="",$K254="",$L254=""),"",IF($B254="Female",1/(1+EXP(-SUMPRODUCT(Engine!$C$7938:$C$7969,INDIRECT("Coefficients!$BJ$2:$BJ$33")))),1/(1+EXP(-SUMPRODUCT(Engine!$C$7938:$C$7969,INDIRECT("Coefficients!$BK$2:$BK$33"))))))</f>
      </c>
      <c r="AU254" s="8">
        <f>IF(OR($B254="",$C254="",$D254="",$E254="",$F254="",$G254="",$H254="",$I254="",$J254="",$K254="",$L254=""),"",IF($B254="Female",1/(1+EXP(-SUMPRODUCT(Engine!$C$7938:$C$7969,INDIRECT("Coefficients!$BL$2:$BL$33")))),1/(1+EXP(-SUMPRODUCT(Engine!$C$7938:$C$7969,INDIRECT("Coefficients!$BM$2:$BM$33"))))))</f>
      </c>
      <c r="AV254" s="8">
        <f>IF(OR($B254="",$C254="",$D254="",$E254="",$F254="",$G254="",$H254="",$I254="",$J254="",$K254="",$L254=""),"",IF($B254="Female",1/(1+EXP(-SUMPRODUCT(Engine!$C$7938:$C$7969,INDIRECT("Coefficients!$BN$2:$BN$33")))),1/(1+EXP(-SUMPRODUCT(Engine!$C$7938:$C$7969,INDIRECT("Coefficients!$BO$2:$BO$33"))))))</f>
      </c>
      <c r="AW254" s="8">
        <f>IF(OR($B254="",$C254="",$D254="",$E254="",$F254="",$G254="",$H254="",$I254="",$J254="",$K254="",$L254=""),"",IF($B254="Female",1/(1+EXP(-SUMPRODUCT(Engine!$C$7938:$C$7969,INDIRECT("Coefficients!$BP$2:$BP$33")))),1/(1+EXP(-SUMPRODUCT(Engine!$C$7938:$C$7969,INDIRECT("Coefficients!$BQ$2:$BQ$33"))))))</f>
      </c>
      <c r="AX254" s="8">
        <f>IF(OR($B254="",$C254="",$D254="",$E254="",$F254="",$G254="",$H254="",$I254="",$J254="",$K254="",$L254=""),"",IF($B254="Female",1/(1+EXP(-SUMPRODUCT(Engine!$C$7938:$C$7969,INDIRECT("Coefficients!$BR$2:$BR$33")))),1/(1+EXP(-SUMPRODUCT(Engine!$C$7938:$C$7969,INDIRECT("Coefficients!$BS$2:$BS$33"))))))</f>
      </c>
      <c r="AY254" s="8">
        <f>IF(OR($B254="",$C254="",$D254="",$E254="",$F254="",$G254="",$H254="",$I254="",$J254="",$K254="",$L254=""),"",IF($B254="Female",1/(1+EXP(-SUMPRODUCT(Engine!$C$7938:$C$7969,INDIRECT("Coefficients!$BT$2:$BT$33")))),1/(1+EXP(-SUMPRODUCT(Engine!$C$7938:$C$7969,INDIRECT("Coefficients!$BU$2:$BU$33"))))))</f>
      </c>
      <c r="AZ254" s="8">
        <f>IF(OR($B254="",$C254="",$D254="",$E254="",$F254="",$G254="",$H254="",$I254="",$J254="",$K254="",$L254=""),"",IF($B254="Female",1/(1+EXP(-SUMPRODUCT(Engine!$C$7938:$C$7969,INDIRECT("Coefficients!$BV$2:$BV$33")))),1/(1+EXP(-SUMPRODUCT(Engine!$C$7938:$C$7969,INDIRECT("Coefficients!$BW$2:$BW$33"))))))</f>
      </c>
      <c r="BA254" s="8">
        <f>IF(OR($B254="",$C254="",$D254="",$E254="",$F254="",$G254="",$H254="",$I254="",$J254="",$K254="",$L254=""),"",IF($B254="Female",1/(1+EXP(-SUMPRODUCT(Engine!$C$7938:$C$7969,INDIRECT("Coefficients!$BX$2:$BX$33")))),1/(1+EXP(-SUMPRODUCT(Engine!$C$7938:$C$7969,INDIRECT("Coefficients!$BY$2:$BY$33"))))))</f>
      </c>
      <c r="BB254" s="8">
        <f>IF(OR($B254="",$C254="",$D254="",$E254="",$F254="",$G254="",$H254="",$I254="",$J254="",$K254="",$L254=""),"",IF($B254="Female",1/(1+EXP(-SUMPRODUCT(Engine!$C$7938:$C$7969,INDIRECT("Coefficients!$BZ$2:$BZ$33")))),1/(1+EXP(-SUMPRODUCT(Engine!$C$7938:$C$7969,INDIRECT("Coefficients!$CA$2:$CA$33"))))))</f>
      </c>
      <c r="BC254" s="8">
        <f>IF(OR($B254="",$C254="",$D254="",$E254="",$F254="",$G254="",$H254="",$I254="",$J254="",$K254="",$L254=""),"",IF($B254="Female",1/(1+EXP(-SUMPRODUCT(Engine!$C$7938:$C$7969,INDIRECT("Coefficients!$CB$2:$CB$33")))),1/(1+EXP(-SUMPRODUCT(Engine!$C$7938:$C$7969,INDIRECT("Coefficients!$CC$2:$CC$33"))))))</f>
      </c>
      <c r="BD254" s="8">
        <f>IF(OR($B254="",$C254="",$D254="",$E254="",$F254="",$G254="",$H254="",$I254="",$J254="",$K254="",$L254=""),"",IF($B254="Female",1/(1+EXP(-SUMPRODUCT(Engine!$C$7938:$C$7969,INDIRECT("Coefficients!$CD$2:$CD$33")))),1/(1+EXP(-SUMPRODUCT(Engine!$C$7938:$C$7969,INDIRECT("Coefficients!$CE$2:$CE$33"))))))</f>
      </c>
      <c r="BE254" s="8">
        <f>IF(OR($B254="",$C254="",$D254="",$E254="",$F254="",$G254="",$H254="",$I254="",$J254="",$K254="",$L254=""),"",IF($B254="Female",1/(1+EXP(-SUMPRODUCT(Engine!$C$7938:$C$7969,INDIRECT("Coefficients!$CF$2:$CF$33")))),1/(1+EXP(-SUMPRODUCT(Engine!$C$7938:$C$7969,INDIRECT("Coefficients!$CG$2:$CG$33"))))))</f>
      </c>
      <c r="BF254" s="8">
        <f>IF(OR($B254="",$C254="",$D254="",$E254="",$F254="",$G254="",$H254="",$I254="",$J254="",$K254="",$L254=""),"",IF($B254="Female",1/(1+EXP(-SUMPRODUCT(Engine!$C$7938:$C$7969,INDIRECT("Coefficients!$CH$2:$CH$33")))),1/(1+EXP(-SUMPRODUCT(Engine!$C$7938:$C$7969,INDIRECT("Coefficients!$CI$2:$CI$33"))))))</f>
      </c>
      <c r="BG254" s="8">
        <f>IF(OR($B254="",$C254="",$D254="",$E254="",$F254="",$G254="",$H254="",$I254="",$J254="",$K254="",$L254=""),"",IF($B254="Female",1/(1+EXP(-SUMPRODUCT(Engine!$C$7938:$C$7969,INDIRECT("Coefficients!$CJ$2:$CJ$33")))),1/(1+EXP(-SUMPRODUCT(Engine!$C$7938:$C$7969,INDIRECT("Coefficients!$CK$2:$CK$33"))))))</f>
      </c>
      <c r="BH254" s="8">
        <f>IF(OR($B254="",$C254="",$D254="",$E254="",$F254="",$G254="",$H254="",$I254="",$J254="",$K254="",$L254=""),"",IF($B254="Female",1/(1+EXP(-SUMPRODUCT(Engine!$C$7938:$C$7969,INDIRECT("Coefficients!$CL$2:$CL$33")))),1/(1+EXP(-SUMPRODUCT(Engine!$C$7938:$C$7969,INDIRECT("Coefficients!$CM$2:$CM$33"))))))</f>
      </c>
      <c r="BI254" s="8">
        <f>IF(OR($B254="",$C254="",$D254="",$E254="",$F254="",$G254="",$H254="",$I254="",$J254="",$K254="",$L254=""),"",IF($B254="Female",1/(1+EXP(-SUMPRODUCT(Engine!$C$7938:$C$7969,INDIRECT("Coefficients!$CN$2:$CN$33")))),1/(1+EXP(-SUMPRODUCT(Engine!$C$7938:$C$7969,INDIRECT("Coefficients!$CO$2:$CO$33"))))))</f>
      </c>
      <c r="BJ254" s="8">
        <f>IF(OR($B254="",$C254="",$D254="",$E254="",$F254="",$G254="",$H254="",$I254="",$J254="",$K254="",$L254=""),"",IF($B254="Female",1/(1+EXP(-SUMPRODUCT(Engine!$C$7938:$C$7969,INDIRECT("Coefficients!$CP$2:$CP$33")))),1/(1+EXP(-SUMPRODUCT(Engine!$C$7938:$C$7969,INDIRECT("Coefficients!$CQ$2:$CQ$33"))))))</f>
      </c>
      <c r="BK254" s="8">
        <f>IF(OR($B254="",$C254="",$D254="",$E254="",$F254="",$G254="",$H254="",$I254="",$J254="",$K254="",$L254=""),"",IF($B254="Female",1/(1+EXP(-SUMPRODUCT(Engine!$C$7938:$C$7969,INDIRECT("Coefficients!$CR$2:$CR$33")))),1/(1+EXP(-SUMPRODUCT(Engine!$C$7938:$C$7969,INDIRECT("Coefficients!$CS$2:$CS$33"))))))</f>
      </c>
      <c r="BL254" s="8">
        <f>IF(OR($B254="",$C254="",$D254="",$E254="",$F254="",$G254="",$H254="",$I254="",$J254="",$K254="",$L254=""),"",IF($B254="Female",1/(1+EXP(-SUMPRODUCT(Engine!$C$7938:$C$7969,INDIRECT("Coefficients!$CT$2:$CT$33")))),1/(1+EXP(-SUMPRODUCT(Engine!$C$7938:$C$7969,INDIRECT("Coefficients!$CU$2:$CU$33"))))))</f>
      </c>
      <c r="BM254" s="8">
        <f>IF(OR($B254="",$C254="",$D254="",$E254="",$F254="",$G254="",$H254="",$I254="",$J254="",$K254="",$L254=""),"",IF($B254="Female",1/(1+EXP(-SUMPRODUCT(Engine!$C$7938:$C$7969,INDIRECT("Coefficients!$CV$2:$CV$33")))),1/(1+EXP(-SUMPRODUCT(Engine!$C$7938:$C$7969,INDIRECT("Coefficients!$CW$2:$CW$33"))))))</f>
      </c>
    </row>
    <row r="255" spans="1:65" x14ac:dyDescent="0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8">
        <f>IF(OR($B255="",$C255="",$D255="",$E255="",$F255="",$G255="",$H255="",$I255="",$J255="",$K255="",$L255=""),"",IF($B255="Female",1/(1+EXP(-SUMPRODUCT(Engine!$C$7970:$C$8001,INDIRECT("Coefficients!$B$2:$B$33")))),1/(1+EXP(-SUMPRODUCT(Engine!$C$7970:$C$8001,INDIRECT("Coefficients!$C$2:$C$33"))))))</f>
      </c>
      <c r="Q255" s="8">
        <f>IF(OR($B255="",$C255="",$D255="",$E255="",$F255="",$G255="",$H255="",$I255="",$J255="",$K255="",$L255=""),"",IF($B255="Female",1/(1+EXP(-SUMPRODUCT(Engine!$C$7970:$C$8001,INDIRECT("Coefficients!$D$2:$D$33")))),1/(1+EXP(-SUMPRODUCT(Engine!$C$7970:$C$8001,INDIRECT("Coefficients!$E$2:$E$33"))))))</f>
      </c>
      <c r="R255" s="8">
        <f>IF(OR($B255="",$C255="",$D255="",$E255="",$F255="",$G255="",$H255="",$I255="",$J255="",$K255="",$L255=""),"",IF($B255="Female",1/(1+EXP(-SUMPRODUCT(Engine!$C$7970:$C$8001,INDIRECT("Coefficients!$F$2:$F$33")))),1/(1+EXP(-SUMPRODUCT(Engine!$C$7970:$C$8001,INDIRECT("Coefficients!$G$2:$G$33"))))))</f>
      </c>
      <c r="S255" s="8">
        <f>IF(OR($B255="",$C255="",$D255="",$E255="",$F255="",$G255="",$H255="",$I255="",$J255="",$K255="",$L255=""),"",IF($B255="Female",1/(1+EXP(-SUMPRODUCT(Engine!$C$7970:$C$8001,INDIRECT("Coefficients!$H$2:$H$33")))),1/(1+EXP(-SUMPRODUCT(Engine!$C$7970:$C$8001,INDIRECT("Coefficients!$I$2:$I$33"))))))</f>
      </c>
      <c r="T255" s="8">
        <f>IF(OR($B255="",$C255="",$D255="",$E255="",$F255="",$G255="",$H255="",$I255="",$J255="",$K255="",$L255=""),"",IF($B255="Female",1/(1+EXP(-SUMPRODUCT(Engine!$C$7970:$C$8001,INDIRECT("Coefficients!$J$2:$J$33")))),1/(1+EXP(-SUMPRODUCT(Engine!$C$7970:$C$8001,INDIRECT("Coefficients!$K$2:$K$33"))))))</f>
      </c>
      <c r="U255" s="8">
        <f>IF(OR($B255="",$C255="",$D255="",$E255="",$F255="",$G255="",$H255="",$I255="",$J255="",$K255="",$L255=""),"",IF($B255="Female",1/(1+EXP(-SUMPRODUCT(Engine!$C$7970:$C$8001,INDIRECT("Coefficients!$L$2:$L$33")))),1/(1+EXP(-SUMPRODUCT(Engine!$C$7970:$C$8001,INDIRECT("Coefficients!$M$2:$M$33"))))))</f>
      </c>
      <c r="V255" s="8">
        <f>IF(OR($B255="",$C255="",$D255="",$E255="",$F255="",$G255="",$H255="",$I255="",$J255="",$K255="",$L255=""),"",IF($B255="Female",1/(1+EXP(-SUMPRODUCT(Engine!$C$7970:$C$8001,INDIRECT("Coefficients!$N$2:$N$33")))),1/(1+EXP(-SUMPRODUCT(Engine!$C$7970:$C$8001,INDIRECT("Coefficients!$O$2:$O$33"))))))</f>
      </c>
      <c r="W255" s="8">
        <f>IF(OR($B255="",$C255="",$D255="",$E255="",$F255="",$G255="",$H255="",$I255="",$J255="",$K255="",$L255=""),"",IF($B255="Female",1/(1+EXP(-SUMPRODUCT(Engine!$C$7970:$C$8001,INDIRECT("Coefficients!$P$2:$P$33")))),1/(1+EXP(-SUMPRODUCT(Engine!$C$7970:$C$8001,INDIRECT("Coefficients!$Q$2:$Q$33"))))))</f>
      </c>
      <c r="X255" s="8">
        <f>IF(OR($B255="",$C255="",$D255="",$E255="",$F255="",$G255="",$H255="",$I255="",$J255="",$K255="",$L255=""),"",IF($B255="Female",1/(1+EXP(-SUMPRODUCT(Engine!$C$7970:$C$8001,INDIRECT("Coefficients!$R$2:$R$33")))),1/(1+EXP(-SUMPRODUCT(Engine!$C$7970:$C$8001,INDIRECT("Coefficients!$S$2:$S$33"))))))</f>
      </c>
      <c r="Y255" s="8">
        <f>IF(OR($B255="",$C255="",$D255="",$E255="",$F255="",$G255="",$H255="",$I255="",$J255="",$K255="",$L255=""),"",IF($B255="Female",1/(1+EXP(-SUMPRODUCT(Engine!$C$7970:$C$8001,INDIRECT("Coefficients!$T$2:$T$33")))),1/(1+EXP(-SUMPRODUCT(Engine!$C$7970:$C$8001,INDIRECT("Coefficients!$U$2:$U$33"))))))</f>
      </c>
      <c r="Z255" s="8">
        <f>IF(OR($B255="",$C255="",$D255="",$E255="",$F255="",$G255="",$H255="",$I255="",$J255="",$K255="",$L255=""),"",IF($B255="Female",1/(1+EXP(-SUMPRODUCT(Engine!$C$7970:$C$8001,INDIRECT("Coefficients!$V$2:$V$33")))),1/(1+EXP(-SUMPRODUCT(Engine!$C$7970:$C$8001,INDIRECT("Coefficients!$W$2:$W$33"))))))</f>
      </c>
      <c r="AA255" s="8">
        <f>IF(OR($B255="",$C255="",$D255="",$E255="",$F255="",$G255="",$H255="",$I255="",$J255="",$K255="",$L255=""),"",IF($B255="Female",1/(1+EXP(-SUMPRODUCT(Engine!$C$7970:$C$8001,INDIRECT("Coefficients!$X$2:$X$33")))),1/(1+EXP(-SUMPRODUCT(Engine!$C$7970:$C$8001,INDIRECT("Coefficients!$Y$2:$Y$33"))))))</f>
      </c>
      <c r="AB255" s="8">
        <f>IF(OR($B255="",$C255="",$D255="",$E255="",$F255="",$G255="",$H255="",$I255="",$J255="",$K255="",$L255=""),"",IF($B255="Female",1/(1+EXP(-SUMPRODUCT(Engine!$C$7970:$C$8001,INDIRECT("Coefficients!$Z$2:$Z$33")))),1/(1+EXP(-SUMPRODUCT(Engine!$C$7970:$C$8001,INDIRECT("Coefficients!$AA$2:$AA$33"))))))</f>
      </c>
      <c r="AC255" s="8">
        <f>IF(OR($B255="",$C255="",$D255="",$E255="",$F255="",$G255="",$H255="",$I255="",$J255="",$K255="",$L255=""),"",IF($B255="Female",1/(1+EXP(-SUMPRODUCT(Engine!$C$7970:$C$8001,INDIRECT("Coefficients!$AB$2:$AB$33")))),1/(1+EXP(-SUMPRODUCT(Engine!$C$7970:$C$8001,INDIRECT("Coefficients!$AC$2:$AC$33"))))))</f>
      </c>
      <c r="AD255" s="8">
        <f>IF(OR($B255="",$C255="",$D255="",$E255="",$F255="",$G255="",$H255="",$I255="",$J255="",$K255="",$L255=""),"",IF($B255="Female",1/(1+EXP(-SUMPRODUCT(Engine!$C$7970:$C$8001,INDIRECT("Coefficients!$AD$2:$AD$33")))),1/(1+EXP(-SUMPRODUCT(Engine!$C$7970:$C$8001,INDIRECT("Coefficients!$AE$2:$AE$33"))))))</f>
      </c>
      <c r="AE255" s="8">
        <f>IF(OR($B255="",$C255="",$D255="",$E255="",$F255="",$G255="",$H255="",$I255="",$J255="",$K255="",$L255=""),"",IF($B255="Female",1/(1+EXP(-SUMPRODUCT(Engine!$C$7970:$C$8001,INDIRECT("Coefficients!$AF$2:$AF$33")))),1/(1+EXP(-SUMPRODUCT(Engine!$C$7970:$C$8001,INDIRECT("Coefficients!$AG$2:$AG$33"))))))</f>
      </c>
      <c r="AF255" s="8">
        <f>IF(OR($B255="",$C255="",$D255="",$E255="",$F255="",$G255="",$H255="",$I255="",$J255="",$K255="",$L255=""),"",IF($B255="Female",1/(1+EXP(-SUMPRODUCT(Engine!$C$7970:$C$8001,INDIRECT("Coefficients!$AH$2:$AH$33")))),1/(1+EXP(-SUMPRODUCT(Engine!$C$7970:$C$8001,INDIRECT("Coefficients!$AI$2:$AI$33"))))))</f>
      </c>
      <c r="AG255" s="8">
        <f>IF(OR($B255="",$C255="",$D255="",$E255="",$F255="",$G255="",$H255="",$I255="",$J255="",$K255="",$L255=""),"",IF($B255="Female",1/(1+EXP(-SUMPRODUCT(Engine!$C$7970:$C$8001,INDIRECT("Coefficients!$AJ$2:$AJ$33")))),1/(1+EXP(-SUMPRODUCT(Engine!$C$7970:$C$8001,INDIRECT("Coefficients!$AK$2:$AK$33"))))))</f>
      </c>
      <c r="AH255" s="8">
        <f>IF(OR($B255="",$C255="",$D255="",$E255="",$F255="",$G255="",$H255="",$I255="",$J255="",$K255="",$L255=""),"",IF($B255="Female",1/(1+EXP(-SUMPRODUCT(Engine!$C$7970:$C$8001,INDIRECT("Coefficients!$AL$2:$AL$33")))),1/(1+EXP(-SUMPRODUCT(Engine!$C$7970:$C$8001,INDIRECT("Coefficients!$AM$2:$AM$33"))))))</f>
      </c>
      <c r="AI255" s="8">
        <f>IF(OR($B255="",$C255="",$D255="",$E255="",$F255="",$G255="",$H255="",$I255="",$J255="",$K255="",$L255=""),"",IF($B255="Female",1/(1+EXP(-SUMPRODUCT(Engine!$C$7970:$C$8001,INDIRECT("Coefficients!$AN$2:$AN$33")))),1/(1+EXP(-SUMPRODUCT(Engine!$C$7970:$C$8001,INDIRECT("Coefficients!$AO$2:$AO$33"))))))</f>
      </c>
      <c r="AJ255" s="8">
        <f>IF(OR($B255="",$C255="",$D255="",$E255="",$F255="",$G255="",$H255="",$I255="",$J255="",$K255="",$L255=""),"",IF($B255="Female",1/(1+EXP(-SUMPRODUCT(Engine!$C$7970:$C$8001,INDIRECT("Coefficients!$AP$2:$AP$33")))),1/(1+EXP(-SUMPRODUCT(Engine!$C$7970:$C$8001,INDIRECT("Coefficients!$AQ$2:$AQ$33"))))))</f>
      </c>
      <c r="AK255" s="8">
        <f>IF(OR($B255="",$C255="",$D255="",$E255="",$F255="",$G255="",$H255="",$I255="",$J255="",$K255="",$L255=""),"",IF($B255="Female",1/(1+EXP(-SUMPRODUCT(Engine!$C$7970:$C$8001,INDIRECT("Coefficients!$AR$2:$AR$33")))),1/(1+EXP(-SUMPRODUCT(Engine!$C$7970:$C$8001,INDIRECT("Coefficients!$AS$2:$AS$33"))))))</f>
      </c>
      <c r="AL255" s="8">
        <f>IF(OR($B255="",$C255="",$D255="",$E255="",$F255="",$G255="",$H255="",$I255="",$J255="",$K255="",$L255=""),"",IF($B255="Female",1/(1+EXP(-SUMPRODUCT(Engine!$C$7970:$C$8001,INDIRECT("Coefficients!$AT$2:$AT$33")))),1/(1+EXP(-SUMPRODUCT(Engine!$C$7970:$C$8001,INDIRECT("Coefficients!$AU$2:$AU$33"))))))</f>
      </c>
      <c r="AM255" s="8">
        <f>IF(OR($B255="",$C255="",$D255="",$E255="",$F255="",$G255="",$H255="",$I255="",$J255="",$K255="",$L255=""),"",IF($B255="Female",1/(1+EXP(-SUMPRODUCT(Engine!$C$7970:$C$8001,INDIRECT("Coefficients!$AV$2:$AV$33")))),1/(1+EXP(-SUMPRODUCT(Engine!$C$7970:$C$8001,INDIRECT("Coefficients!$AW$2:$AW$33"))))))</f>
      </c>
      <c r="AN255" s="8">
        <f>IF(OR($B255="",$C255="",$D255="",$E255="",$F255="",$G255="",$H255="",$I255="",$J255="",$K255="",$L255=""),"",IF($B255="Female",1/(1+EXP(-SUMPRODUCT(Engine!$C$7970:$C$8001,INDIRECT("Coefficients!$AX$2:$AX$33")))),1/(1+EXP(-SUMPRODUCT(Engine!$C$7970:$C$8001,INDIRECT("Coefficients!$AY$2:$AY$33"))))))</f>
      </c>
      <c r="AO255" s="8">
        <f>IF(OR($B255="",$C255="",$D255="",$E255="",$F255="",$G255="",$H255="",$I255="",$J255="",$K255="",$L255=""),"",IF($B255="Female",1/(1+EXP(-SUMPRODUCT(Engine!$C$7970:$C$8001,INDIRECT("Coefficients!$AZ$2:$AZ$33")))),1/(1+EXP(-SUMPRODUCT(Engine!$C$7970:$C$8001,INDIRECT("Coefficients!$BA$2:$BA$33"))))))</f>
      </c>
      <c r="AP255" s="8">
        <f>IF(OR($B255="",$C255="",$D255="",$E255="",$F255="",$G255="",$H255="",$I255="",$J255="",$K255="",$L255=""),"",IF($B255="Female",1/(1+EXP(-SUMPRODUCT(Engine!$C$7970:$C$8001,INDIRECT("Coefficients!$BB$2:$BB$33")))),1/(1+EXP(-SUMPRODUCT(Engine!$C$7970:$C$8001,INDIRECT("Coefficients!$BC$2:$BC$33"))))))</f>
      </c>
      <c r="AQ255" s="8">
        <f>IF(OR($B255="",$C255="",$D255="",$E255="",$F255="",$G255="",$H255="",$I255="",$J255="",$K255="",$L255=""),"",IF($B255="Female",1/(1+EXP(-SUMPRODUCT(Engine!$C$7970:$C$8001,INDIRECT("Coefficients!$BD$2:$BD$33")))),1/(1+EXP(-SUMPRODUCT(Engine!$C$7970:$C$8001,INDIRECT("Coefficients!$BE$2:$BE$33"))))))</f>
      </c>
      <c r="AR255" s="8">
        <f>IF(OR($B255="",$C255="",$D255="",$E255="",$F255="",$G255="",$H255="",$I255="",$J255="",$K255="",$L255=""),"",IF($B255="Female",1/(1+EXP(-SUMPRODUCT(Engine!$C$7970:$C$8001,INDIRECT("Coefficients!$BF$2:$BF$33")))),1/(1+EXP(-SUMPRODUCT(Engine!$C$7970:$C$8001,INDIRECT("Coefficients!$BG$2:$BG$33"))))))</f>
      </c>
      <c r="AS255" s="8">
        <f>IF(OR($B255="",$C255="",$D255="",$E255="",$F255="",$G255="",$H255="",$I255="",$J255="",$K255="",$L255=""),"",IF($B255="Female",1/(1+EXP(-SUMPRODUCT(Engine!$C$7970:$C$8001,INDIRECT("Coefficients!$BH$2:$BH$33")))),1/(1+EXP(-SUMPRODUCT(Engine!$C$7970:$C$8001,INDIRECT("Coefficients!$BI$2:$BI$33"))))))</f>
      </c>
      <c r="AT255" s="8">
        <f>IF(OR($B255="",$C255="",$D255="",$E255="",$F255="",$G255="",$H255="",$I255="",$J255="",$K255="",$L255=""),"",IF($B255="Female",1/(1+EXP(-SUMPRODUCT(Engine!$C$7970:$C$8001,INDIRECT("Coefficients!$BJ$2:$BJ$33")))),1/(1+EXP(-SUMPRODUCT(Engine!$C$7970:$C$8001,INDIRECT("Coefficients!$BK$2:$BK$33"))))))</f>
      </c>
      <c r="AU255" s="8">
        <f>IF(OR($B255="",$C255="",$D255="",$E255="",$F255="",$G255="",$H255="",$I255="",$J255="",$K255="",$L255=""),"",IF($B255="Female",1/(1+EXP(-SUMPRODUCT(Engine!$C$7970:$C$8001,INDIRECT("Coefficients!$BL$2:$BL$33")))),1/(1+EXP(-SUMPRODUCT(Engine!$C$7970:$C$8001,INDIRECT("Coefficients!$BM$2:$BM$33"))))))</f>
      </c>
      <c r="AV255" s="8">
        <f>IF(OR($B255="",$C255="",$D255="",$E255="",$F255="",$G255="",$H255="",$I255="",$J255="",$K255="",$L255=""),"",IF($B255="Female",1/(1+EXP(-SUMPRODUCT(Engine!$C$7970:$C$8001,INDIRECT("Coefficients!$BN$2:$BN$33")))),1/(1+EXP(-SUMPRODUCT(Engine!$C$7970:$C$8001,INDIRECT("Coefficients!$BO$2:$BO$33"))))))</f>
      </c>
      <c r="AW255" s="8">
        <f>IF(OR($B255="",$C255="",$D255="",$E255="",$F255="",$G255="",$H255="",$I255="",$J255="",$K255="",$L255=""),"",IF($B255="Female",1/(1+EXP(-SUMPRODUCT(Engine!$C$7970:$C$8001,INDIRECT("Coefficients!$BP$2:$BP$33")))),1/(1+EXP(-SUMPRODUCT(Engine!$C$7970:$C$8001,INDIRECT("Coefficients!$BQ$2:$BQ$33"))))))</f>
      </c>
      <c r="AX255" s="8">
        <f>IF(OR($B255="",$C255="",$D255="",$E255="",$F255="",$G255="",$H255="",$I255="",$J255="",$K255="",$L255=""),"",IF($B255="Female",1/(1+EXP(-SUMPRODUCT(Engine!$C$7970:$C$8001,INDIRECT("Coefficients!$BR$2:$BR$33")))),1/(1+EXP(-SUMPRODUCT(Engine!$C$7970:$C$8001,INDIRECT("Coefficients!$BS$2:$BS$33"))))))</f>
      </c>
      <c r="AY255" s="8">
        <f>IF(OR($B255="",$C255="",$D255="",$E255="",$F255="",$G255="",$H255="",$I255="",$J255="",$K255="",$L255=""),"",IF($B255="Female",1/(1+EXP(-SUMPRODUCT(Engine!$C$7970:$C$8001,INDIRECT("Coefficients!$BT$2:$BT$33")))),1/(1+EXP(-SUMPRODUCT(Engine!$C$7970:$C$8001,INDIRECT("Coefficients!$BU$2:$BU$33"))))))</f>
      </c>
      <c r="AZ255" s="8">
        <f>IF(OR($B255="",$C255="",$D255="",$E255="",$F255="",$G255="",$H255="",$I255="",$J255="",$K255="",$L255=""),"",IF($B255="Female",1/(1+EXP(-SUMPRODUCT(Engine!$C$7970:$C$8001,INDIRECT("Coefficients!$BV$2:$BV$33")))),1/(1+EXP(-SUMPRODUCT(Engine!$C$7970:$C$8001,INDIRECT("Coefficients!$BW$2:$BW$33"))))))</f>
      </c>
      <c r="BA255" s="8">
        <f>IF(OR($B255="",$C255="",$D255="",$E255="",$F255="",$G255="",$H255="",$I255="",$J255="",$K255="",$L255=""),"",IF($B255="Female",1/(1+EXP(-SUMPRODUCT(Engine!$C$7970:$C$8001,INDIRECT("Coefficients!$BX$2:$BX$33")))),1/(1+EXP(-SUMPRODUCT(Engine!$C$7970:$C$8001,INDIRECT("Coefficients!$BY$2:$BY$33"))))))</f>
      </c>
      <c r="BB255" s="8">
        <f>IF(OR($B255="",$C255="",$D255="",$E255="",$F255="",$G255="",$H255="",$I255="",$J255="",$K255="",$L255=""),"",IF($B255="Female",1/(1+EXP(-SUMPRODUCT(Engine!$C$7970:$C$8001,INDIRECT("Coefficients!$BZ$2:$BZ$33")))),1/(1+EXP(-SUMPRODUCT(Engine!$C$7970:$C$8001,INDIRECT("Coefficients!$CA$2:$CA$33"))))))</f>
      </c>
      <c r="BC255" s="8">
        <f>IF(OR($B255="",$C255="",$D255="",$E255="",$F255="",$G255="",$H255="",$I255="",$J255="",$K255="",$L255=""),"",IF($B255="Female",1/(1+EXP(-SUMPRODUCT(Engine!$C$7970:$C$8001,INDIRECT("Coefficients!$CB$2:$CB$33")))),1/(1+EXP(-SUMPRODUCT(Engine!$C$7970:$C$8001,INDIRECT("Coefficients!$CC$2:$CC$33"))))))</f>
      </c>
      <c r="BD255" s="8">
        <f>IF(OR($B255="",$C255="",$D255="",$E255="",$F255="",$G255="",$H255="",$I255="",$J255="",$K255="",$L255=""),"",IF($B255="Female",1/(1+EXP(-SUMPRODUCT(Engine!$C$7970:$C$8001,INDIRECT("Coefficients!$CD$2:$CD$33")))),1/(1+EXP(-SUMPRODUCT(Engine!$C$7970:$C$8001,INDIRECT("Coefficients!$CE$2:$CE$33"))))))</f>
      </c>
      <c r="BE255" s="8">
        <f>IF(OR($B255="",$C255="",$D255="",$E255="",$F255="",$G255="",$H255="",$I255="",$J255="",$K255="",$L255=""),"",IF($B255="Female",1/(1+EXP(-SUMPRODUCT(Engine!$C$7970:$C$8001,INDIRECT("Coefficients!$CF$2:$CF$33")))),1/(1+EXP(-SUMPRODUCT(Engine!$C$7970:$C$8001,INDIRECT("Coefficients!$CG$2:$CG$33"))))))</f>
      </c>
      <c r="BF255" s="8">
        <f>IF(OR($B255="",$C255="",$D255="",$E255="",$F255="",$G255="",$H255="",$I255="",$J255="",$K255="",$L255=""),"",IF($B255="Female",1/(1+EXP(-SUMPRODUCT(Engine!$C$7970:$C$8001,INDIRECT("Coefficients!$CH$2:$CH$33")))),1/(1+EXP(-SUMPRODUCT(Engine!$C$7970:$C$8001,INDIRECT("Coefficients!$CI$2:$CI$33"))))))</f>
      </c>
      <c r="BG255" s="8">
        <f>IF(OR($B255="",$C255="",$D255="",$E255="",$F255="",$G255="",$H255="",$I255="",$J255="",$K255="",$L255=""),"",IF($B255="Female",1/(1+EXP(-SUMPRODUCT(Engine!$C$7970:$C$8001,INDIRECT("Coefficients!$CJ$2:$CJ$33")))),1/(1+EXP(-SUMPRODUCT(Engine!$C$7970:$C$8001,INDIRECT("Coefficients!$CK$2:$CK$33"))))))</f>
      </c>
      <c r="BH255" s="8">
        <f>IF(OR($B255="",$C255="",$D255="",$E255="",$F255="",$G255="",$H255="",$I255="",$J255="",$K255="",$L255=""),"",IF($B255="Female",1/(1+EXP(-SUMPRODUCT(Engine!$C$7970:$C$8001,INDIRECT("Coefficients!$CL$2:$CL$33")))),1/(1+EXP(-SUMPRODUCT(Engine!$C$7970:$C$8001,INDIRECT("Coefficients!$CM$2:$CM$33"))))))</f>
      </c>
      <c r="BI255" s="8">
        <f>IF(OR($B255="",$C255="",$D255="",$E255="",$F255="",$G255="",$H255="",$I255="",$J255="",$K255="",$L255=""),"",IF($B255="Female",1/(1+EXP(-SUMPRODUCT(Engine!$C$7970:$C$8001,INDIRECT("Coefficients!$CN$2:$CN$33")))),1/(1+EXP(-SUMPRODUCT(Engine!$C$7970:$C$8001,INDIRECT("Coefficients!$CO$2:$CO$33"))))))</f>
      </c>
      <c r="BJ255" s="8">
        <f>IF(OR($B255="",$C255="",$D255="",$E255="",$F255="",$G255="",$H255="",$I255="",$J255="",$K255="",$L255=""),"",IF($B255="Female",1/(1+EXP(-SUMPRODUCT(Engine!$C$7970:$C$8001,INDIRECT("Coefficients!$CP$2:$CP$33")))),1/(1+EXP(-SUMPRODUCT(Engine!$C$7970:$C$8001,INDIRECT("Coefficients!$CQ$2:$CQ$33"))))))</f>
      </c>
      <c r="BK255" s="8">
        <f>IF(OR($B255="",$C255="",$D255="",$E255="",$F255="",$G255="",$H255="",$I255="",$J255="",$K255="",$L255=""),"",IF($B255="Female",1/(1+EXP(-SUMPRODUCT(Engine!$C$7970:$C$8001,INDIRECT("Coefficients!$CR$2:$CR$33")))),1/(1+EXP(-SUMPRODUCT(Engine!$C$7970:$C$8001,INDIRECT("Coefficients!$CS$2:$CS$33"))))))</f>
      </c>
      <c r="BL255" s="8">
        <f>IF(OR($B255="",$C255="",$D255="",$E255="",$F255="",$G255="",$H255="",$I255="",$J255="",$K255="",$L255=""),"",IF($B255="Female",1/(1+EXP(-SUMPRODUCT(Engine!$C$7970:$C$8001,INDIRECT("Coefficients!$CT$2:$CT$33")))),1/(1+EXP(-SUMPRODUCT(Engine!$C$7970:$C$8001,INDIRECT("Coefficients!$CU$2:$CU$33"))))))</f>
      </c>
      <c r="BM255" s="8">
        <f>IF(OR($B255="",$C255="",$D255="",$E255="",$F255="",$G255="",$H255="",$I255="",$J255="",$K255="",$L255=""),"",IF($B255="Female",1/(1+EXP(-SUMPRODUCT(Engine!$C$7970:$C$8001,INDIRECT("Coefficients!$CV$2:$CV$33")))),1/(1+EXP(-SUMPRODUCT(Engine!$C$7970:$C$8001,INDIRECT("Coefficients!$CW$2:$CW$33"))))))</f>
      </c>
    </row>
    <row r="256" spans="1:65" x14ac:dyDescent="0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8">
        <f>IF(OR($B256="",$C256="",$D256="",$E256="",$F256="",$G256="",$H256="",$I256="",$J256="",$K256="",$L256=""),"",IF($B256="Female",1/(1+EXP(-SUMPRODUCT(Engine!$C$8002:$C$8033,INDIRECT("Coefficients!$B$2:$B$33")))),1/(1+EXP(-SUMPRODUCT(Engine!$C$8002:$C$8033,INDIRECT("Coefficients!$C$2:$C$33"))))))</f>
      </c>
      <c r="Q256" s="8">
        <f>IF(OR($B256="",$C256="",$D256="",$E256="",$F256="",$G256="",$H256="",$I256="",$J256="",$K256="",$L256=""),"",IF($B256="Female",1/(1+EXP(-SUMPRODUCT(Engine!$C$8002:$C$8033,INDIRECT("Coefficients!$D$2:$D$33")))),1/(1+EXP(-SUMPRODUCT(Engine!$C$8002:$C$8033,INDIRECT("Coefficients!$E$2:$E$33"))))))</f>
      </c>
      <c r="R256" s="8">
        <f>IF(OR($B256="",$C256="",$D256="",$E256="",$F256="",$G256="",$H256="",$I256="",$J256="",$K256="",$L256=""),"",IF($B256="Female",1/(1+EXP(-SUMPRODUCT(Engine!$C$8002:$C$8033,INDIRECT("Coefficients!$F$2:$F$33")))),1/(1+EXP(-SUMPRODUCT(Engine!$C$8002:$C$8033,INDIRECT("Coefficients!$G$2:$G$33"))))))</f>
      </c>
      <c r="S256" s="8">
        <f>IF(OR($B256="",$C256="",$D256="",$E256="",$F256="",$G256="",$H256="",$I256="",$J256="",$K256="",$L256=""),"",IF($B256="Female",1/(1+EXP(-SUMPRODUCT(Engine!$C$8002:$C$8033,INDIRECT("Coefficients!$H$2:$H$33")))),1/(1+EXP(-SUMPRODUCT(Engine!$C$8002:$C$8033,INDIRECT("Coefficients!$I$2:$I$33"))))))</f>
      </c>
      <c r="T256" s="8">
        <f>IF(OR($B256="",$C256="",$D256="",$E256="",$F256="",$G256="",$H256="",$I256="",$J256="",$K256="",$L256=""),"",IF($B256="Female",1/(1+EXP(-SUMPRODUCT(Engine!$C$8002:$C$8033,INDIRECT("Coefficients!$J$2:$J$33")))),1/(1+EXP(-SUMPRODUCT(Engine!$C$8002:$C$8033,INDIRECT("Coefficients!$K$2:$K$33"))))))</f>
      </c>
      <c r="U256" s="8">
        <f>IF(OR($B256="",$C256="",$D256="",$E256="",$F256="",$G256="",$H256="",$I256="",$J256="",$K256="",$L256=""),"",IF($B256="Female",1/(1+EXP(-SUMPRODUCT(Engine!$C$8002:$C$8033,INDIRECT("Coefficients!$L$2:$L$33")))),1/(1+EXP(-SUMPRODUCT(Engine!$C$8002:$C$8033,INDIRECT("Coefficients!$M$2:$M$33"))))))</f>
      </c>
      <c r="V256" s="8">
        <f>IF(OR($B256="",$C256="",$D256="",$E256="",$F256="",$G256="",$H256="",$I256="",$J256="",$K256="",$L256=""),"",IF($B256="Female",1/(1+EXP(-SUMPRODUCT(Engine!$C$8002:$C$8033,INDIRECT("Coefficients!$N$2:$N$33")))),1/(1+EXP(-SUMPRODUCT(Engine!$C$8002:$C$8033,INDIRECT("Coefficients!$O$2:$O$33"))))))</f>
      </c>
      <c r="W256" s="8">
        <f>IF(OR($B256="",$C256="",$D256="",$E256="",$F256="",$G256="",$H256="",$I256="",$J256="",$K256="",$L256=""),"",IF($B256="Female",1/(1+EXP(-SUMPRODUCT(Engine!$C$8002:$C$8033,INDIRECT("Coefficients!$P$2:$P$33")))),1/(1+EXP(-SUMPRODUCT(Engine!$C$8002:$C$8033,INDIRECT("Coefficients!$Q$2:$Q$33"))))))</f>
      </c>
      <c r="X256" s="8">
        <f>IF(OR($B256="",$C256="",$D256="",$E256="",$F256="",$G256="",$H256="",$I256="",$J256="",$K256="",$L256=""),"",IF($B256="Female",1/(1+EXP(-SUMPRODUCT(Engine!$C$8002:$C$8033,INDIRECT("Coefficients!$R$2:$R$33")))),1/(1+EXP(-SUMPRODUCT(Engine!$C$8002:$C$8033,INDIRECT("Coefficients!$S$2:$S$33"))))))</f>
      </c>
      <c r="Y256" s="8">
        <f>IF(OR($B256="",$C256="",$D256="",$E256="",$F256="",$G256="",$H256="",$I256="",$J256="",$K256="",$L256=""),"",IF($B256="Female",1/(1+EXP(-SUMPRODUCT(Engine!$C$8002:$C$8033,INDIRECT("Coefficients!$T$2:$T$33")))),1/(1+EXP(-SUMPRODUCT(Engine!$C$8002:$C$8033,INDIRECT("Coefficients!$U$2:$U$33"))))))</f>
      </c>
      <c r="Z256" s="8">
        <f>IF(OR($B256="",$C256="",$D256="",$E256="",$F256="",$G256="",$H256="",$I256="",$J256="",$K256="",$L256=""),"",IF($B256="Female",1/(1+EXP(-SUMPRODUCT(Engine!$C$8002:$C$8033,INDIRECT("Coefficients!$V$2:$V$33")))),1/(1+EXP(-SUMPRODUCT(Engine!$C$8002:$C$8033,INDIRECT("Coefficients!$W$2:$W$33"))))))</f>
      </c>
      <c r="AA256" s="8">
        <f>IF(OR($B256="",$C256="",$D256="",$E256="",$F256="",$G256="",$H256="",$I256="",$J256="",$K256="",$L256=""),"",IF($B256="Female",1/(1+EXP(-SUMPRODUCT(Engine!$C$8002:$C$8033,INDIRECT("Coefficients!$X$2:$X$33")))),1/(1+EXP(-SUMPRODUCT(Engine!$C$8002:$C$8033,INDIRECT("Coefficients!$Y$2:$Y$33"))))))</f>
      </c>
      <c r="AB256" s="8">
        <f>IF(OR($B256="",$C256="",$D256="",$E256="",$F256="",$G256="",$H256="",$I256="",$J256="",$K256="",$L256=""),"",IF($B256="Female",1/(1+EXP(-SUMPRODUCT(Engine!$C$8002:$C$8033,INDIRECT("Coefficients!$Z$2:$Z$33")))),1/(1+EXP(-SUMPRODUCT(Engine!$C$8002:$C$8033,INDIRECT("Coefficients!$AA$2:$AA$33"))))))</f>
      </c>
      <c r="AC256" s="8">
        <f>IF(OR($B256="",$C256="",$D256="",$E256="",$F256="",$G256="",$H256="",$I256="",$J256="",$K256="",$L256=""),"",IF($B256="Female",1/(1+EXP(-SUMPRODUCT(Engine!$C$8002:$C$8033,INDIRECT("Coefficients!$AB$2:$AB$33")))),1/(1+EXP(-SUMPRODUCT(Engine!$C$8002:$C$8033,INDIRECT("Coefficients!$AC$2:$AC$33"))))))</f>
      </c>
      <c r="AD256" s="8">
        <f>IF(OR($B256="",$C256="",$D256="",$E256="",$F256="",$G256="",$H256="",$I256="",$J256="",$K256="",$L256=""),"",IF($B256="Female",1/(1+EXP(-SUMPRODUCT(Engine!$C$8002:$C$8033,INDIRECT("Coefficients!$AD$2:$AD$33")))),1/(1+EXP(-SUMPRODUCT(Engine!$C$8002:$C$8033,INDIRECT("Coefficients!$AE$2:$AE$33"))))))</f>
      </c>
      <c r="AE256" s="8">
        <f>IF(OR($B256="",$C256="",$D256="",$E256="",$F256="",$G256="",$H256="",$I256="",$J256="",$K256="",$L256=""),"",IF($B256="Female",1/(1+EXP(-SUMPRODUCT(Engine!$C$8002:$C$8033,INDIRECT("Coefficients!$AF$2:$AF$33")))),1/(1+EXP(-SUMPRODUCT(Engine!$C$8002:$C$8033,INDIRECT("Coefficients!$AG$2:$AG$33"))))))</f>
      </c>
      <c r="AF256" s="8">
        <f>IF(OR($B256="",$C256="",$D256="",$E256="",$F256="",$G256="",$H256="",$I256="",$J256="",$K256="",$L256=""),"",IF($B256="Female",1/(1+EXP(-SUMPRODUCT(Engine!$C$8002:$C$8033,INDIRECT("Coefficients!$AH$2:$AH$33")))),1/(1+EXP(-SUMPRODUCT(Engine!$C$8002:$C$8033,INDIRECT("Coefficients!$AI$2:$AI$33"))))))</f>
      </c>
      <c r="AG256" s="8">
        <f>IF(OR($B256="",$C256="",$D256="",$E256="",$F256="",$G256="",$H256="",$I256="",$J256="",$K256="",$L256=""),"",IF($B256="Female",1/(1+EXP(-SUMPRODUCT(Engine!$C$8002:$C$8033,INDIRECT("Coefficients!$AJ$2:$AJ$33")))),1/(1+EXP(-SUMPRODUCT(Engine!$C$8002:$C$8033,INDIRECT("Coefficients!$AK$2:$AK$33"))))))</f>
      </c>
      <c r="AH256" s="8">
        <f>IF(OR($B256="",$C256="",$D256="",$E256="",$F256="",$G256="",$H256="",$I256="",$J256="",$K256="",$L256=""),"",IF($B256="Female",1/(1+EXP(-SUMPRODUCT(Engine!$C$8002:$C$8033,INDIRECT("Coefficients!$AL$2:$AL$33")))),1/(1+EXP(-SUMPRODUCT(Engine!$C$8002:$C$8033,INDIRECT("Coefficients!$AM$2:$AM$33"))))))</f>
      </c>
      <c r="AI256" s="8">
        <f>IF(OR($B256="",$C256="",$D256="",$E256="",$F256="",$G256="",$H256="",$I256="",$J256="",$K256="",$L256=""),"",IF($B256="Female",1/(1+EXP(-SUMPRODUCT(Engine!$C$8002:$C$8033,INDIRECT("Coefficients!$AN$2:$AN$33")))),1/(1+EXP(-SUMPRODUCT(Engine!$C$8002:$C$8033,INDIRECT("Coefficients!$AO$2:$AO$33"))))))</f>
      </c>
      <c r="AJ256" s="8">
        <f>IF(OR($B256="",$C256="",$D256="",$E256="",$F256="",$G256="",$H256="",$I256="",$J256="",$K256="",$L256=""),"",IF($B256="Female",1/(1+EXP(-SUMPRODUCT(Engine!$C$8002:$C$8033,INDIRECT("Coefficients!$AP$2:$AP$33")))),1/(1+EXP(-SUMPRODUCT(Engine!$C$8002:$C$8033,INDIRECT("Coefficients!$AQ$2:$AQ$33"))))))</f>
      </c>
      <c r="AK256" s="8">
        <f>IF(OR($B256="",$C256="",$D256="",$E256="",$F256="",$G256="",$H256="",$I256="",$J256="",$K256="",$L256=""),"",IF($B256="Female",1/(1+EXP(-SUMPRODUCT(Engine!$C$8002:$C$8033,INDIRECT("Coefficients!$AR$2:$AR$33")))),1/(1+EXP(-SUMPRODUCT(Engine!$C$8002:$C$8033,INDIRECT("Coefficients!$AS$2:$AS$33"))))))</f>
      </c>
      <c r="AL256" s="8">
        <f>IF(OR($B256="",$C256="",$D256="",$E256="",$F256="",$G256="",$H256="",$I256="",$J256="",$K256="",$L256=""),"",IF($B256="Female",1/(1+EXP(-SUMPRODUCT(Engine!$C$8002:$C$8033,INDIRECT("Coefficients!$AT$2:$AT$33")))),1/(1+EXP(-SUMPRODUCT(Engine!$C$8002:$C$8033,INDIRECT("Coefficients!$AU$2:$AU$33"))))))</f>
      </c>
      <c r="AM256" s="8">
        <f>IF(OR($B256="",$C256="",$D256="",$E256="",$F256="",$G256="",$H256="",$I256="",$J256="",$K256="",$L256=""),"",IF($B256="Female",1/(1+EXP(-SUMPRODUCT(Engine!$C$8002:$C$8033,INDIRECT("Coefficients!$AV$2:$AV$33")))),1/(1+EXP(-SUMPRODUCT(Engine!$C$8002:$C$8033,INDIRECT("Coefficients!$AW$2:$AW$33"))))))</f>
      </c>
      <c r="AN256" s="8">
        <f>IF(OR($B256="",$C256="",$D256="",$E256="",$F256="",$G256="",$H256="",$I256="",$J256="",$K256="",$L256=""),"",IF($B256="Female",1/(1+EXP(-SUMPRODUCT(Engine!$C$8002:$C$8033,INDIRECT("Coefficients!$AX$2:$AX$33")))),1/(1+EXP(-SUMPRODUCT(Engine!$C$8002:$C$8033,INDIRECT("Coefficients!$AY$2:$AY$33"))))))</f>
      </c>
      <c r="AO256" s="8">
        <f>IF(OR($B256="",$C256="",$D256="",$E256="",$F256="",$G256="",$H256="",$I256="",$J256="",$K256="",$L256=""),"",IF($B256="Female",1/(1+EXP(-SUMPRODUCT(Engine!$C$8002:$C$8033,INDIRECT("Coefficients!$AZ$2:$AZ$33")))),1/(1+EXP(-SUMPRODUCT(Engine!$C$8002:$C$8033,INDIRECT("Coefficients!$BA$2:$BA$33"))))))</f>
      </c>
      <c r="AP256" s="8">
        <f>IF(OR($B256="",$C256="",$D256="",$E256="",$F256="",$G256="",$H256="",$I256="",$J256="",$K256="",$L256=""),"",IF($B256="Female",1/(1+EXP(-SUMPRODUCT(Engine!$C$8002:$C$8033,INDIRECT("Coefficients!$BB$2:$BB$33")))),1/(1+EXP(-SUMPRODUCT(Engine!$C$8002:$C$8033,INDIRECT("Coefficients!$BC$2:$BC$33"))))))</f>
      </c>
      <c r="AQ256" s="8">
        <f>IF(OR($B256="",$C256="",$D256="",$E256="",$F256="",$G256="",$H256="",$I256="",$J256="",$K256="",$L256=""),"",IF($B256="Female",1/(1+EXP(-SUMPRODUCT(Engine!$C$8002:$C$8033,INDIRECT("Coefficients!$BD$2:$BD$33")))),1/(1+EXP(-SUMPRODUCT(Engine!$C$8002:$C$8033,INDIRECT("Coefficients!$BE$2:$BE$33"))))))</f>
      </c>
      <c r="AR256" s="8">
        <f>IF(OR($B256="",$C256="",$D256="",$E256="",$F256="",$G256="",$H256="",$I256="",$J256="",$K256="",$L256=""),"",IF($B256="Female",1/(1+EXP(-SUMPRODUCT(Engine!$C$8002:$C$8033,INDIRECT("Coefficients!$BF$2:$BF$33")))),1/(1+EXP(-SUMPRODUCT(Engine!$C$8002:$C$8033,INDIRECT("Coefficients!$BG$2:$BG$33"))))))</f>
      </c>
      <c r="AS256" s="8">
        <f>IF(OR($B256="",$C256="",$D256="",$E256="",$F256="",$G256="",$H256="",$I256="",$J256="",$K256="",$L256=""),"",IF($B256="Female",1/(1+EXP(-SUMPRODUCT(Engine!$C$8002:$C$8033,INDIRECT("Coefficients!$BH$2:$BH$33")))),1/(1+EXP(-SUMPRODUCT(Engine!$C$8002:$C$8033,INDIRECT("Coefficients!$BI$2:$BI$33"))))))</f>
      </c>
      <c r="AT256" s="8">
        <f>IF(OR($B256="",$C256="",$D256="",$E256="",$F256="",$G256="",$H256="",$I256="",$J256="",$K256="",$L256=""),"",IF($B256="Female",1/(1+EXP(-SUMPRODUCT(Engine!$C$8002:$C$8033,INDIRECT("Coefficients!$BJ$2:$BJ$33")))),1/(1+EXP(-SUMPRODUCT(Engine!$C$8002:$C$8033,INDIRECT("Coefficients!$BK$2:$BK$33"))))))</f>
      </c>
      <c r="AU256" s="8">
        <f>IF(OR($B256="",$C256="",$D256="",$E256="",$F256="",$G256="",$H256="",$I256="",$J256="",$K256="",$L256=""),"",IF($B256="Female",1/(1+EXP(-SUMPRODUCT(Engine!$C$8002:$C$8033,INDIRECT("Coefficients!$BL$2:$BL$33")))),1/(1+EXP(-SUMPRODUCT(Engine!$C$8002:$C$8033,INDIRECT("Coefficients!$BM$2:$BM$33"))))))</f>
      </c>
      <c r="AV256" s="8">
        <f>IF(OR($B256="",$C256="",$D256="",$E256="",$F256="",$G256="",$H256="",$I256="",$J256="",$K256="",$L256=""),"",IF($B256="Female",1/(1+EXP(-SUMPRODUCT(Engine!$C$8002:$C$8033,INDIRECT("Coefficients!$BN$2:$BN$33")))),1/(1+EXP(-SUMPRODUCT(Engine!$C$8002:$C$8033,INDIRECT("Coefficients!$BO$2:$BO$33"))))))</f>
      </c>
      <c r="AW256" s="8">
        <f>IF(OR($B256="",$C256="",$D256="",$E256="",$F256="",$G256="",$H256="",$I256="",$J256="",$K256="",$L256=""),"",IF($B256="Female",1/(1+EXP(-SUMPRODUCT(Engine!$C$8002:$C$8033,INDIRECT("Coefficients!$BP$2:$BP$33")))),1/(1+EXP(-SUMPRODUCT(Engine!$C$8002:$C$8033,INDIRECT("Coefficients!$BQ$2:$BQ$33"))))))</f>
      </c>
      <c r="AX256" s="8">
        <f>IF(OR($B256="",$C256="",$D256="",$E256="",$F256="",$G256="",$H256="",$I256="",$J256="",$K256="",$L256=""),"",IF($B256="Female",1/(1+EXP(-SUMPRODUCT(Engine!$C$8002:$C$8033,INDIRECT("Coefficients!$BR$2:$BR$33")))),1/(1+EXP(-SUMPRODUCT(Engine!$C$8002:$C$8033,INDIRECT("Coefficients!$BS$2:$BS$33"))))))</f>
      </c>
      <c r="AY256" s="8">
        <f>IF(OR($B256="",$C256="",$D256="",$E256="",$F256="",$G256="",$H256="",$I256="",$J256="",$K256="",$L256=""),"",IF($B256="Female",1/(1+EXP(-SUMPRODUCT(Engine!$C$8002:$C$8033,INDIRECT("Coefficients!$BT$2:$BT$33")))),1/(1+EXP(-SUMPRODUCT(Engine!$C$8002:$C$8033,INDIRECT("Coefficients!$BU$2:$BU$33"))))))</f>
      </c>
      <c r="AZ256" s="8">
        <f>IF(OR($B256="",$C256="",$D256="",$E256="",$F256="",$G256="",$H256="",$I256="",$J256="",$K256="",$L256=""),"",IF($B256="Female",1/(1+EXP(-SUMPRODUCT(Engine!$C$8002:$C$8033,INDIRECT("Coefficients!$BV$2:$BV$33")))),1/(1+EXP(-SUMPRODUCT(Engine!$C$8002:$C$8033,INDIRECT("Coefficients!$BW$2:$BW$33"))))))</f>
      </c>
      <c r="BA256" s="8">
        <f>IF(OR($B256="",$C256="",$D256="",$E256="",$F256="",$G256="",$H256="",$I256="",$J256="",$K256="",$L256=""),"",IF($B256="Female",1/(1+EXP(-SUMPRODUCT(Engine!$C$8002:$C$8033,INDIRECT("Coefficients!$BX$2:$BX$33")))),1/(1+EXP(-SUMPRODUCT(Engine!$C$8002:$C$8033,INDIRECT("Coefficients!$BY$2:$BY$33"))))))</f>
      </c>
      <c r="BB256" s="8">
        <f>IF(OR($B256="",$C256="",$D256="",$E256="",$F256="",$G256="",$H256="",$I256="",$J256="",$K256="",$L256=""),"",IF($B256="Female",1/(1+EXP(-SUMPRODUCT(Engine!$C$8002:$C$8033,INDIRECT("Coefficients!$BZ$2:$BZ$33")))),1/(1+EXP(-SUMPRODUCT(Engine!$C$8002:$C$8033,INDIRECT("Coefficients!$CA$2:$CA$33"))))))</f>
      </c>
      <c r="BC256" s="8">
        <f>IF(OR($B256="",$C256="",$D256="",$E256="",$F256="",$G256="",$H256="",$I256="",$J256="",$K256="",$L256=""),"",IF($B256="Female",1/(1+EXP(-SUMPRODUCT(Engine!$C$8002:$C$8033,INDIRECT("Coefficients!$CB$2:$CB$33")))),1/(1+EXP(-SUMPRODUCT(Engine!$C$8002:$C$8033,INDIRECT("Coefficients!$CC$2:$CC$33"))))))</f>
      </c>
      <c r="BD256" s="8">
        <f>IF(OR($B256="",$C256="",$D256="",$E256="",$F256="",$G256="",$H256="",$I256="",$J256="",$K256="",$L256=""),"",IF($B256="Female",1/(1+EXP(-SUMPRODUCT(Engine!$C$8002:$C$8033,INDIRECT("Coefficients!$CD$2:$CD$33")))),1/(1+EXP(-SUMPRODUCT(Engine!$C$8002:$C$8033,INDIRECT("Coefficients!$CE$2:$CE$33"))))))</f>
      </c>
      <c r="BE256" s="8">
        <f>IF(OR($B256="",$C256="",$D256="",$E256="",$F256="",$G256="",$H256="",$I256="",$J256="",$K256="",$L256=""),"",IF($B256="Female",1/(1+EXP(-SUMPRODUCT(Engine!$C$8002:$C$8033,INDIRECT("Coefficients!$CF$2:$CF$33")))),1/(1+EXP(-SUMPRODUCT(Engine!$C$8002:$C$8033,INDIRECT("Coefficients!$CG$2:$CG$33"))))))</f>
      </c>
      <c r="BF256" s="8">
        <f>IF(OR($B256="",$C256="",$D256="",$E256="",$F256="",$G256="",$H256="",$I256="",$J256="",$K256="",$L256=""),"",IF($B256="Female",1/(1+EXP(-SUMPRODUCT(Engine!$C$8002:$C$8033,INDIRECT("Coefficients!$CH$2:$CH$33")))),1/(1+EXP(-SUMPRODUCT(Engine!$C$8002:$C$8033,INDIRECT("Coefficients!$CI$2:$CI$33"))))))</f>
      </c>
      <c r="BG256" s="8">
        <f>IF(OR($B256="",$C256="",$D256="",$E256="",$F256="",$G256="",$H256="",$I256="",$J256="",$K256="",$L256=""),"",IF($B256="Female",1/(1+EXP(-SUMPRODUCT(Engine!$C$8002:$C$8033,INDIRECT("Coefficients!$CJ$2:$CJ$33")))),1/(1+EXP(-SUMPRODUCT(Engine!$C$8002:$C$8033,INDIRECT("Coefficients!$CK$2:$CK$33"))))))</f>
      </c>
      <c r="BH256" s="8">
        <f>IF(OR($B256="",$C256="",$D256="",$E256="",$F256="",$G256="",$H256="",$I256="",$J256="",$K256="",$L256=""),"",IF($B256="Female",1/(1+EXP(-SUMPRODUCT(Engine!$C$8002:$C$8033,INDIRECT("Coefficients!$CL$2:$CL$33")))),1/(1+EXP(-SUMPRODUCT(Engine!$C$8002:$C$8033,INDIRECT("Coefficients!$CM$2:$CM$33"))))))</f>
      </c>
      <c r="BI256" s="8">
        <f>IF(OR($B256="",$C256="",$D256="",$E256="",$F256="",$G256="",$H256="",$I256="",$J256="",$K256="",$L256=""),"",IF($B256="Female",1/(1+EXP(-SUMPRODUCT(Engine!$C$8002:$C$8033,INDIRECT("Coefficients!$CN$2:$CN$33")))),1/(1+EXP(-SUMPRODUCT(Engine!$C$8002:$C$8033,INDIRECT("Coefficients!$CO$2:$CO$33"))))))</f>
      </c>
      <c r="BJ256" s="8">
        <f>IF(OR($B256="",$C256="",$D256="",$E256="",$F256="",$G256="",$H256="",$I256="",$J256="",$K256="",$L256=""),"",IF($B256="Female",1/(1+EXP(-SUMPRODUCT(Engine!$C$8002:$C$8033,INDIRECT("Coefficients!$CP$2:$CP$33")))),1/(1+EXP(-SUMPRODUCT(Engine!$C$8002:$C$8033,INDIRECT("Coefficients!$CQ$2:$CQ$33"))))))</f>
      </c>
      <c r="BK256" s="8">
        <f>IF(OR($B256="",$C256="",$D256="",$E256="",$F256="",$G256="",$H256="",$I256="",$J256="",$K256="",$L256=""),"",IF($B256="Female",1/(1+EXP(-SUMPRODUCT(Engine!$C$8002:$C$8033,INDIRECT("Coefficients!$CR$2:$CR$33")))),1/(1+EXP(-SUMPRODUCT(Engine!$C$8002:$C$8033,INDIRECT("Coefficients!$CS$2:$CS$33"))))))</f>
      </c>
      <c r="BL256" s="8">
        <f>IF(OR($B256="",$C256="",$D256="",$E256="",$F256="",$G256="",$H256="",$I256="",$J256="",$K256="",$L256=""),"",IF($B256="Female",1/(1+EXP(-SUMPRODUCT(Engine!$C$8002:$C$8033,INDIRECT("Coefficients!$CT$2:$CT$33")))),1/(1+EXP(-SUMPRODUCT(Engine!$C$8002:$C$8033,INDIRECT("Coefficients!$CU$2:$CU$33"))))))</f>
      </c>
      <c r="BM256" s="8">
        <f>IF(OR($B256="",$C256="",$D256="",$E256="",$F256="",$G256="",$H256="",$I256="",$J256="",$K256="",$L256=""),"",IF($B256="Female",1/(1+EXP(-SUMPRODUCT(Engine!$C$8002:$C$8033,INDIRECT("Coefficients!$CV$2:$CV$33")))),1/(1+EXP(-SUMPRODUCT(Engine!$C$8002:$C$8033,INDIRECT("Coefficients!$CW$2:$CW$33"))))))</f>
      </c>
    </row>
    <row r="257" spans="1:65" x14ac:dyDescent="0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8">
        <f>IF(OR($B257="",$C257="",$D257="",$E257="",$F257="",$G257="",$H257="",$I257="",$J257="",$K257="",$L257=""),"",IF($B257="Female",1/(1+EXP(-SUMPRODUCT(Engine!$C$8034:$C$8065,INDIRECT("Coefficients!$B$2:$B$33")))),1/(1+EXP(-SUMPRODUCT(Engine!$C$8034:$C$8065,INDIRECT("Coefficients!$C$2:$C$33"))))))</f>
      </c>
      <c r="Q257" s="8">
        <f>IF(OR($B257="",$C257="",$D257="",$E257="",$F257="",$G257="",$H257="",$I257="",$J257="",$K257="",$L257=""),"",IF($B257="Female",1/(1+EXP(-SUMPRODUCT(Engine!$C$8034:$C$8065,INDIRECT("Coefficients!$D$2:$D$33")))),1/(1+EXP(-SUMPRODUCT(Engine!$C$8034:$C$8065,INDIRECT("Coefficients!$E$2:$E$33"))))))</f>
      </c>
      <c r="R257" s="8">
        <f>IF(OR($B257="",$C257="",$D257="",$E257="",$F257="",$G257="",$H257="",$I257="",$J257="",$K257="",$L257=""),"",IF($B257="Female",1/(1+EXP(-SUMPRODUCT(Engine!$C$8034:$C$8065,INDIRECT("Coefficients!$F$2:$F$33")))),1/(1+EXP(-SUMPRODUCT(Engine!$C$8034:$C$8065,INDIRECT("Coefficients!$G$2:$G$33"))))))</f>
      </c>
      <c r="S257" s="8">
        <f>IF(OR($B257="",$C257="",$D257="",$E257="",$F257="",$G257="",$H257="",$I257="",$J257="",$K257="",$L257=""),"",IF($B257="Female",1/(1+EXP(-SUMPRODUCT(Engine!$C$8034:$C$8065,INDIRECT("Coefficients!$H$2:$H$33")))),1/(1+EXP(-SUMPRODUCT(Engine!$C$8034:$C$8065,INDIRECT("Coefficients!$I$2:$I$33"))))))</f>
      </c>
      <c r="T257" s="8">
        <f>IF(OR($B257="",$C257="",$D257="",$E257="",$F257="",$G257="",$H257="",$I257="",$J257="",$K257="",$L257=""),"",IF($B257="Female",1/(1+EXP(-SUMPRODUCT(Engine!$C$8034:$C$8065,INDIRECT("Coefficients!$J$2:$J$33")))),1/(1+EXP(-SUMPRODUCT(Engine!$C$8034:$C$8065,INDIRECT("Coefficients!$K$2:$K$33"))))))</f>
      </c>
      <c r="U257" s="8">
        <f>IF(OR($B257="",$C257="",$D257="",$E257="",$F257="",$G257="",$H257="",$I257="",$J257="",$K257="",$L257=""),"",IF($B257="Female",1/(1+EXP(-SUMPRODUCT(Engine!$C$8034:$C$8065,INDIRECT("Coefficients!$L$2:$L$33")))),1/(1+EXP(-SUMPRODUCT(Engine!$C$8034:$C$8065,INDIRECT("Coefficients!$M$2:$M$33"))))))</f>
      </c>
      <c r="V257" s="8">
        <f>IF(OR($B257="",$C257="",$D257="",$E257="",$F257="",$G257="",$H257="",$I257="",$J257="",$K257="",$L257=""),"",IF($B257="Female",1/(1+EXP(-SUMPRODUCT(Engine!$C$8034:$C$8065,INDIRECT("Coefficients!$N$2:$N$33")))),1/(1+EXP(-SUMPRODUCT(Engine!$C$8034:$C$8065,INDIRECT("Coefficients!$O$2:$O$33"))))))</f>
      </c>
      <c r="W257" s="8">
        <f>IF(OR($B257="",$C257="",$D257="",$E257="",$F257="",$G257="",$H257="",$I257="",$J257="",$K257="",$L257=""),"",IF($B257="Female",1/(1+EXP(-SUMPRODUCT(Engine!$C$8034:$C$8065,INDIRECT("Coefficients!$P$2:$P$33")))),1/(1+EXP(-SUMPRODUCT(Engine!$C$8034:$C$8065,INDIRECT("Coefficients!$Q$2:$Q$33"))))))</f>
      </c>
      <c r="X257" s="8">
        <f>IF(OR($B257="",$C257="",$D257="",$E257="",$F257="",$G257="",$H257="",$I257="",$J257="",$K257="",$L257=""),"",IF($B257="Female",1/(1+EXP(-SUMPRODUCT(Engine!$C$8034:$C$8065,INDIRECT("Coefficients!$R$2:$R$33")))),1/(1+EXP(-SUMPRODUCT(Engine!$C$8034:$C$8065,INDIRECT("Coefficients!$S$2:$S$33"))))))</f>
      </c>
      <c r="Y257" s="8">
        <f>IF(OR($B257="",$C257="",$D257="",$E257="",$F257="",$G257="",$H257="",$I257="",$J257="",$K257="",$L257=""),"",IF($B257="Female",1/(1+EXP(-SUMPRODUCT(Engine!$C$8034:$C$8065,INDIRECT("Coefficients!$T$2:$T$33")))),1/(1+EXP(-SUMPRODUCT(Engine!$C$8034:$C$8065,INDIRECT("Coefficients!$U$2:$U$33"))))))</f>
      </c>
      <c r="Z257" s="8">
        <f>IF(OR($B257="",$C257="",$D257="",$E257="",$F257="",$G257="",$H257="",$I257="",$J257="",$K257="",$L257=""),"",IF($B257="Female",1/(1+EXP(-SUMPRODUCT(Engine!$C$8034:$C$8065,INDIRECT("Coefficients!$V$2:$V$33")))),1/(1+EXP(-SUMPRODUCT(Engine!$C$8034:$C$8065,INDIRECT("Coefficients!$W$2:$W$33"))))))</f>
      </c>
      <c r="AA257" s="8">
        <f>IF(OR($B257="",$C257="",$D257="",$E257="",$F257="",$G257="",$H257="",$I257="",$J257="",$K257="",$L257=""),"",IF($B257="Female",1/(1+EXP(-SUMPRODUCT(Engine!$C$8034:$C$8065,INDIRECT("Coefficients!$X$2:$X$33")))),1/(1+EXP(-SUMPRODUCT(Engine!$C$8034:$C$8065,INDIRECT("Coefficients!$Y$2:$Y$33"))))))</f>
      </c>
      <c r="AB257" s="8">
        <f>IF(OR($B257="",$C257="",$D257="",$E257="",$F257="",$G257="",$H257="",$I257="",$J257="",$K257="",$L257=""),"",IF($B257="Female",1/(1+EXP(-SUMPRODUCT(Engine!$C$8034:$C$8065,INDIRECT("Coefficients!$Z$2:$Z$33")))),1/(1+EXP(-SUMPRODUCT(Engine!$C$8034:$C$8065,INDIRECT("Coefficients!$AA$2:$AA$33"))))))</f>
      </c>
      <c r="AC257" s="8">
        <f>IF(OR($B257="",$C257="",$D257="",$E257="",$F257="",$G257="",$H257="",$I257="",$J257="",$K257="",$L257=""),"",IF($B257="Female",1/(1+EXP(-SUMPRODUCT(Engine!$C$8034:$C$8065,INDIRECT("Coefficients!$AB$2:$AB$33")))),1/(1+EXP(-SUMPRODUCT(Engine!$C$8034:$C$8065,INDIRECT("Coefficients!$AC$2:$AC$33"))))))</f>
      </c>
      <c r="AD257" s="8">
        <f>IF(OR($B257="",$C257="",$D257="",$E257="",$F257="",$G257="",$H257="",$I257="",$J257="",$K257="",$L257=""),"",IF($B257="Female",1/(1+EXP(-SUMPRODUCT(Engine!$C$8034:$C$8065,INDIRECT("Coefficients!$AD$2:$AD$33")))),1/(1+EXP(-SUMPRODUCT(Engine!$C$8034:$C$8065,INDIRECT("Coefficients!$AE$2:$AE$33"))))))</f>
      </c>
      <c r="AE257" s="8">
        <f>IF(OR($B257="",$C257="",$D257="",$E257="",$F257="",$G257="",$H257="",$I257="",$J257="",$K257="",$L257=""),"",IF($B257="Female",1/(1+EXP(-SUMPRODUCT(Engine!$C$8034:$C$8065,INDIRECT("Coefficients!$AF$2:$AF$33")))),1/(1+EXP(-SUMPRODUCT(Engine!$C$8034:$C$8065,INDIRECT("Coefficients!$AG$2:$AG$33"))))))</f>
      </c>
      <c r="AF257" s="8">
        <f>IF(OR($B257="",$C257="",$D257="",$E257="",$F257="",$G257="",$H257="",$I257="",$J257="",$K257="",$L257=""),"",IF($B257="Female",1/(1+EXP(-SUMPRODUCT(Engine!$C$8034:$C$8065,INDIRECT("Coefficients!$AH$2:$AH$33")))),1/(1+EXP(-SUMPRODUCT(Engine!$C$8034:$C$8065,INDIRECT("Coefficients!$AI$2:$AI$33"))))))</f>
      </c>
      <c r="AG257" s="8">
        <f>IF(OR($B257="",$C257="",$D257="",$E257="",$F257="",$G257="",$H257="",$I257="",$J257="",$K257="",$L257=""),"",IF($B257="Female",1/(1+EXP(-SUMPRODUCT(Engine!$C$8034:$C$8065,INDIRECT("Coefficients!$AJ$2:$AJ$33")))),1/(1+EXP(-SUMPRODUCT(Engine!$C$8034:$C$8065,INDIRECT("Coefficients!$AK$2:$AK$33"))))))</f>
      </c>
      <c r="AH257" s="8">
        <f>IF(OR($B257="",$C257="",$D257="",$E257="",$F257="",$G257="",$H257="",$I257="",$J257="",$K257="",$L257=""),"",IF($B257="Female",1/(1+EXP(-SUMPRODUCT(Engine!$C$8034:$C$8065,INDIRECT("Coefficients!$AL$2:$AL$33")))),1/(1+EXP(-SUMPRODUCT(Engine!$C$8034:$C$8065,INDIRECT("Coefficients!$AM$2:$AM$33"))))))</f>
      </c>
      <c r="AI257" s="8">
        <f>IF(OR($B257="",$C257="",$D257="",$E257="",$F257="",$G257="",$H257="",$I257="",$J257="",$K257="",$L257=""),"",IF($B257="Female",1/(1+EXP(-SUMPRODUCT(Engine!$C$8034:$C$8065,INDIRECT("Coefficients!$AN$2:$AN$33")))),1/(1+EXP(-SUMPRODUCT(Engine!$C$8034:$C$8065,INDIRECT("Coefficients!$AO$2:$AO$33"))))))</f>
      </c>
      <c r="AJ257" s="8">
        <f>IF(OR($B257="",$C257="",$D257="",$E257="",$F257="",$G257="",$H257="",$I257="",$J257="",$K257="",$L257=""),"",IF($B257="Female",1/(1+EXP(-SUMPRODUCT(Engine!$C$8034:$C$8065,INDIRECT("Coefficients!$AP$2:$AP$33")))),1/(1+EXP(-SUMPRODUCT(Engine!$C$8034:$C$8065,INDIRECT("Coefficients!$AQ$2:$AQ$33"))))))</f>
      </c>
      <c r="AK257" s="8">
        <f>IF(OR($B257="",$C257="",$D257="",$E257="",$F257="",$G257="",$H257="",$I257="",$J257="",$K257="",$L257=""),"",IF($B257="Female",1/(1+EXP(-SUMPRODUCT(Engine!$C$8034:$C$8065,INDIRECT("Coefficients!$AR$2:$AR$33")))),1/(1+EXP(-SUMPRODUCT(Engine!$C$8034:$C$8065,INDIRECT("Coefficients!$AS$2:$AS$33"))))))</f>
      </c>
      <c r="AL257" s="8">
        <f>IF(OR($B257="",$C257="",$D257="",$E257="",$F257="",$G257="",$H257="",$I257="",$J257="",$K257="",$L257=""),"",IF($B257="Female",1/(1+EXP(-SUMPRODUCT(Engine!$C$8034:$C$8065,INDIRECT("Coefficients!$AT$2:$AT$33")))),1/(1+EXP(-SUMPRODUCT(Engine!$C$8034:$C$8065,INDIRECT("Coefficients!$AU$2:$AU$33"))))))</f>
      </c>
      <c r="AM257" s="8">
        <f>IF(OR($B257="",$C257="",$D257="",$E257="",$F257="",$G257="",$H257="",$I257="",$J257="",$K257="",$L257=""),"",IF($B257="Female",1/(1+EXP(-SUMPRODUCT(Engine!$C$8034:$C$8065,INDIRECT("Coefficients!$AV$2:$AV$33")))),1/(1+EXP(-SUMPRODUCT(Engine!$C$8034:$C$8065,INDIRECT("Coefficients!$AW$2:$AW$33"))))))</f>
      </c>
      <c r="AN257" s="8">
        <f>IF(OR($B257="",$C257="",$D257="",$E257="",$F257="",$G257="",$H257="",$I257="",$J257="",$K257="",$L257=""),"",IF($B257="Female",1/(1+EXP(-SUMPRODUCT(Engine!$C$8034:$C$8065,INDIRECT("Coefficients!$AX$2:$AX$33")))),1/(1+EXP(-SUMPRODUCT(Engine!$C$8034:$C$8065,INDIRECT("Coefficients!$AY$2:$AY$33"))))))</f>
      </c>
      <c r="AO257" s="8">
        <f>IF(OR($B257="",$C257="",$D257="",$E257="",$F257="",$G257="",$H257="",$I257="",$J257="",$K257="",$L257=""),"",IF($B257="Female",1/(1+EXP(-SUMPRODUCT(Engine!$C$8034:$C$8065,INDIRECT("Coefficients!$AZ$2:$AZ$33")))),1/(1+EXP(-SUMPRODUCT(Engine!$C$8034:$C$8065,INDIRECT("Coefficients!$BA$2:$BA$33"))))))</f>
      </c>
      <c r="AP257" s="8">
        <f>IF(OR($B257="",$C257="",$D257="",$E257="",$F257="",$G257="",$H257="",$I257="",$J257="",$K257="",$L257=""),"",IF($B257="Female",1/(1+EXP(-SUMPRODUCT(Engine!$C$8034:$C$8065,INDIRECT("Coefficients!$BB$2:$BB$33")))),1/(1+EXP(-SUMPRODUCT(Engine!$C$8034:$C$8065,INDIRECT("Coefficients!$BC$2:$BC$33"))))))</f>
      </c>
      <c r="AQ257" s="8">
        <f>IF(OR($B257="",$C257="",$D257="",$E257="",$F257="",$G257="",$H257="",$I257="",$J257="",$K257="",$L257=""),"",IF($B257="Female",1/(1+EXP(-SUMPRODUCT(Engine!$C$8034:$C$8065,INDIRECT("Coefficients!$BD$2:$BD$33")))),1/(1+EXP(-SUMPRODUCT(Engine!$C$8034:$C$8065,INDIRECT("Coefficients!$BE$2:$BE$33"))))))</f>
      </c>
      <c r="AR257" s="8">
        <f>IF(OR($B257="",$C257="",$D257="",$E257="",$F257="",$G257="",$H257="",$I257="",$J257="",$K257="",$L257=""),"",IF($B257="Female",1/(1+EXP(-SUMPRODUCT(Engine!$C$8034:$C$8065,INDIRECT("Coefficients!$BF$2:$BF$33")))),1/(1+EXP(-SUMPRODUCT(Engine!$C$8034:$C$8065,INDIRECT("Coefficients!$BG$2:$BG$33"))))))</f>
      </c>
      <c r="AS257" s="8">
        <f>IF(OR($B257="",$C257="",$D257="",$E257="",$F257="",$G257="",$H257="",$I257="",$J257="",$K257="",$L257=""),"",IF($B257="Female",1/(1+EXP(-SUMPRODUCT(Engine!$C$8034:$C$8065,INDIRECT("Coefficients!$BH$2:$BH$33")))),1/(1+EXP(-SUMPRODUCT(Engine!$C$8034:$C$8065,INDIRECT("Coefficients!$BI$2:$BI$33"))))))</f>
      </c>
      <c r="AT257" s="8">
        <f>IF(OR($B257="",$C257="",$D257="",$E257="",$F257="",$G257="",$H257="",$I257="",$J257="",$K257="",$L257=""),"",IF($B257="Female",1/(1+EXP(-SUMPRODUCT(Engine!$C$8034:$C$8065,INDIRECT("Coefficients!$BJ$2:$BJ$33")))),1/(1+EXP(-SUMPRODUCT(Engine!$C$8034:$C$8065,INDIRECT("Coefficients!$BK$2:$BK$33"))))))</f>
      </c>
      <c r="AU257" s="8">
        <f>IF(OR($B257="",$C257="",$D257="",$E257="",$F257="",$G257="",$H257="",$I257="",$J257="",$K257="",$L257=""),"",IF($B257="Female",1/(1+EXP(-SUMPRODUCT(Engine!$C$8034:$C$8065,INDIRECT("Coefficients!$BL$2:$BL$33")))),1/(1+EXP(-SUMPRODUCT(Engine!$C$8034:$C$8065,INDIRECT("Coefficients!$BM$2:$BM$33"))))))</f>
      </c>
      <c r="AV257" s="8">
        <f>IF(OR($B257="",$C257="",$D257="",$E257="",$F257="",$G257="",$H257="",$I257="",$J257="",$K257="",$L257=""),"",IF($B257="Female",1/(1+EXP(-SUMPRODUCT(Engine!$C$8034:$C$8065,INDIRECT("Coefficients!$BN$2:$BN$33")))),1/(1+EXP(-SUMPRODUCT(Engine!$C$8034:$C$8065,INDIRECT("Coefficients!$BO$2:$BO$33"))))))</f>
      </c>
      <c r="AW257" s="8">
        <f>IF(OR($B257="",$C257="",$D257="",$E257="",$F257="",$G257="",$H257="",$I257="",$J257="",$K257="",$L257=""),"",IF($B257="Female",1/(1+EXP(-SUMPRODUCT(Engine!$C$8034:$C$8065,INDIRECT("Coefficients!$BP$2:$BP$33")))),1/(1+EXP(-SUMPRODUCT(Engine!$C$8034:$C$8065,INDIRECT("Coefficients!$BQ$2:$BQ$33"))))))</f>
      </c>
      <c r="AX257" s="8">
        <f>IF(OR($B257="",$C257="",$D257="",$E257="",$F257="",$G257="",$H257="",$I257="",$J257="",$K257="",$L257=""),"",IF($B257="Female",1/(1+EXP(-SUMPRODUCT(Engine!$C$8034:$C$8065,INDIRECT("Coefficients!$BR$2:$BR$33")))),1/(1+EXP(-SUMPRODUCT(Engine!$C$8034:$C$8065,INDIRECT("Coefficients!$BS$2:$BS$33"))))))</f>
      </c>
      <c r="AY257" s="8">
        <f>IF(OR($B257="",$C257="",$D257="",$E257="",$F257="",$G257="",$H257="",$I257="",$J257="",$K257="",$L257=""),"",IF($B257="Female",1/(1+EXP(-SUMPRODUCT(Engine!$C$8034:$C$8065,INDIRECT("Coefficients!$BT$2:$BT$33")))),1/(1+EXP(-SUMPRODUCT(Engine!$C$8034:$C$8065,INDIRECT("Coefficients!$BU$2:$BU$33"))))))</f>
      </c>
      <c r="AZ257" s="8">
        <f>IF(OR($B257="",$C257="",$D257="",$E257="",$F257="",$G257="",$H257="",$I257="",$J257="",$K257="",$L257=""),"",IF($B257="Female",1/(1+EXP(-SUMPRODUCT(Engine!$C$8034:$C$8065,INDIRECT("Coefficients!$BV$2:$BV$33")))),1/(1+EXP(-SUMPRODUCT(Engine!$C$8034:$C$8065,INDIRECT("Coefficients!$BW$2:$BW$33"))))))</f>
      </c>
      <c r="BA257" s="8">
        <f>IF(OR($B257="",$C257="",$D257="",$E257="",$F257="",$G257="",$H257="",$I257="",$J257="",$K257="",$L257=""),"",IF($B257="Female",1/(1+EXP(-SUMPRODUCT(Engine!$C$8034:$C$8065,INDIRECT("Coefficients!$BX$2:$BX$33")))),1/(1+EXP(-SUMPRODUCT(Engine!$C$8034:$C$8065,INDIRECT("Coefficients!$BY$2:$BY$33"))))))</f>
      </c>
      <c r="BB257" s="8">
        <f>IF(OR($B257="",$C257="",$D257="",$E257="",$F257="",$G257="",$H257="",$I257="",$J257="",$K257="",$L257=""),"",IF($B257="Female",1/(1+EXP(-SUMPRODUCT(Engine!$C$8034:$C$8065,INDIRECT("Coefficients!$BZ$2:$BZ$33")))),1/(1+EXP(-SUMPRODUCT(Engine!$C$8034:$C$8065,INDIRECT("Coefficients!$CA$2:$CA$33"))))))</f>
      </c>
      <c r="BC257" s="8">
        <f>IF(OR($B257="",$C257="",$D257="",$E257="",$F257="",$G257="",$H257="",$I257="",$J257="",$K257="",$L257=""),"",IF($B257="Female",1/(1+EXP(-SUMPRODUCT(Engine!$C$8034:$C$8065,INDIRECT("Coefficients!$CB$2:$CB$33")))),1/(1+EXP(-SUMPRODUCT(Engine!$C$8034:$C$8065,INDIRECT("Coefficients!$CC$2:$CC$33"))))))</f>
      </c>
      <c r="BD257" s="8">
        <f>IF(OR($B257="",$C257="",$D257="",$E257="",$F257="",$G257="",$H257="",$I257="",$J257="",$K257="",$L257=""),"",IF($B257="Female",1/(1+EXP(-SUMPRODUCT(Engine!$C$8034:$C$8065,INDIRECT("Coefficients!$CD$2:$CD$33")))),1/(1+EXP(-SUMPRODUCT(Engine!$C$8034:$C$8065,INDIRECT("Coefficients!$CE$2:$CE$33"))))))</f>
      </c>
      <c r="BE257" s="8">
        <f>IF(OR($B257="",$C257="",$D257="",$E257="",$F257="",$G257="",$H257="",$I257="",$J257="",$K257="",$L257=""),"",IF($B257="Female",1/(1+EXP(-SUMPRODUCT(Engine!$C$8034:$C$8065,INDIRECT("Coefficients!$CF$2:$CF$33")))),1/(1+EXP(-SUMPRODUCT(Engine!$C$8034:$C$8065,INDIRECT("Coefficients!$CG$2:$CG$33"))))))</f>
      </c>
      <c r="BF257" s="8">
        <f>IF(OR($B257="",$C257="",$D257="",$E257="",$F257="",$G257="",$H257="",$I257="",$J257="",$K257="",$L257=""),"",IF($B257="Female",1/(1+EXP(-SUMPRODUCT(Engine!$C$8034:$C$8065,INDIRECT("Coefficients!$CH$2:$CH$33")))),1/(1+EXP(-SUMPRODUCT(Engine!$C$8034:$C$8065,INDIRECT("Coefficients!$CI$2:$CI$33"))))))</f>
      </c>
      <c r="BG257" s="8">
        <f>IF(OR($B257="",$C257="",$D257="",$E257="",$F257="",$G257="",$H257="",$I257="",$J257="",$K257="",$L257=""),"",IF($B257="Female",1/(1+EXP(-SUMPRODUCT(Engine!$C$8034:$C$8065,INDIRECT("Coefficients!$CJ$2:$CJ$33")))),1/(1+EXP(-SUMPRODUCT(Engine!$C$8034:$C$8065,INDIRECT("Coefficients!$CK$2:$CK$33"))))))</f>
      </c>
      <c r="BH257" s="8">
        <f>IF(OR($B257="",$C257="",$D257="",$E257="",$F257="",$G257="",$H257="",$I257="",$J257="",$K257="",$L257=""),"",IF($B257="Female",1/(1+EXP(-SUMPRODUCT(Engine!$C$8034:$C$8065,INDIRECT("Coefficients!$CL$2:$CL$33")))),1/(1+EXP(-SUMPRODUCT(Engine!$C$8034:$C$8065,INDIRECT("Coefficients!$CM$2:$CM$33"))))))</f>
      </c>
      <c r="BI257" s="8">
        <f>IF(OR($B257="",$C257="",$D257="",$E257="",$F257="",$G257="",$H257="",$I257="",$J257="",$K257="",$L257=""),"",IF($B257="Female",1/(1+EXP(-SUMPRODUCT(Engine!$C$8034:$C$8065,INDIRECT("Coefficients!$CN$2:$CN$33")))),1/(1+EXP(-SUMPRODUCT(Engine!$C$8034:$C$8065,INDIRECT("Coefficients!$CO$2:$CO$33"))))))</f>
      </c>
      <c r="BJ257" s="8">
        <f>IF(OR($B257="",$C257="",$D257="",$E257="",$F257="",$G257="",$H257="",$I257="",$J257="",$K257="",$L257=""),"",IF($B257="Female",1/(1+EXP(-SUMPRODUCT(Engine!$C$8034:$C$8065,INDIRECT("Coefficients!$CP$2:$CP$33")))),1/(1+EXP(-SUMPRODUCT(Engine!$C$8034:$C$8065,INDIRECT("Coefficients!$CQ$2:$CQ$33"))))))</f>
      </c>
      <c r="BK257" s="8">
        <f>IF(OR($B257="",$C257="",$D257="",$E257="",$F257="",$G257="",$H257="",$I257="",$J257="",$K257="",$L257=""),"",IF($B257="Female",1/(1+EXP(-SUMPRODUCT(Engine!$C$8034:$C$8065,INDIRECT("Coefficients!$CR$2:$CR$33")))),1/(1+EXP(-SUMPRODUCT(Engine!$C$8034:$C$8065,INDIRECT("Coefficients!$CS$2:$CS$33"))))))</f>
      </c>
      <c r="BL257" s="8">
        <f>IF(OR($B257="",$C257="",$D257="",$E257="",$F257="",$G257="",$H257="",$I257="",$J257="",$K257="",$L257=""),"",IF($B257="Female",1/(1+EXP(-SUMPRODUCT(Engine!$C$8034:$C$8065,INDIRECT("Coefficients!$CT$2:$CT$33")))),1/(1+EXP(-SUMPRODUCT(Engine!$C$8034:$C$8065,INDIRECT("Coefficients!$CU$2:$CU$33"))))))</f>
      </c>
      <c r="BM257" s="8">
        <f>IF(OR($B257="",$C257="",$D257="",$E257="",$F257="",$G257="",$H257="",$I257="",$J257="",$K257="",$L257=""),"",IF($B257="Female",1/(1+EXP(-SUMPRODUCT(Engine!$C$8034:$C$8065,INDIRECT("Coefficients!$CV$2:$CV$33")))),1/(1+EXP(-SUMPRODUCT(Engine!$C$8034:$C$8065,INDIRECT("Coefficients!$CW$2:$CW$33"))))))</f>
      </c>
    </row>
    <row r="258" spans="1:65" x14ac:dyDescent="0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8">
        <f>IF(OR($B258="",$C258="",$D258="",$E258="",$F258="",$G258="",$H258="",$I258="",$J258="",$K258="",$L258=""),"",IF($B258="Female",1/(1+EXP(-SUMPRODUCT(Engine!$C$8066:$C$8097,INDIRECT("Coefficients!$B$2:$B$33")))),1/(1+EXP(-SUMPRODUCT(Engine!$C$8066:$C$8097,INDIRECT("Coefficients!$C$2:$C$33"))))))</f>
      </c>
      <c r="Q258" s="8">
        <f>IF(OR($B258="",$C258="",$D258="",$E258="",$F258="",$G258="",$H258="",$I258="",$J258="",$K258="",$L258=""),"",IF($B258="Female",1/(1+EXP(-SUMPRODUCT(Engine!$C$8066:$C$8097,INDIRECT("Coefficients!$D$2:$D$33")))),1/(1+EXP(-SUMPRODUCT(Engine!$C$8066:$C$8097,INDIRECT("Coefficients!$E$2:$E$33"))))))</f>
      </c>
      <c r="R258" s="8">
        <f>IF(OR($B258="",$C258="",$D258="",$E258="",$F258="",$G258="",$H258="",$I258="",$J258="",$K258="",$L258=""),"",IF($B258="Female",1/(1+EXP(-SUMPRODUCT(Engine!$C$8066:$C$8097,INDIRECT("Coefficients!$F$2:$F$33")))),1/(1+EXP(-SUMPRODUCT(Engine!$C$8066:$C$8097,INDIRECT("Coefficients!$G$2:$G$33"))))))</f>
      </c>
      <c r="S258" s="8">
        <f>IF(OR($B258="",$C258="",$D258="",$E258="",$F258="",$G258="",$H258="",$I258="",$J258="",$K258="",$L258=""),"",IF($B258="Female",1/(1+EXP(-SUMPRODUCT(Engine!$C$8066:$C$8097,INDIRECT("Coefficients!$H$2:$H$33")))),1/(1+EXP(-SUMPRODUCT(Engine!$C$8066:$C$8097,INDIRECT("Coefficients!$I$2:$I$33"))))))</f>
      </c>
      <c r="T258" s="8">
        <f>IF(OR($B258="",$C258="",$D258="",$E258="",$F258="",$G258="",$H258="",$I258="",$J258="",$K258="",$L258=""),"",IF($B258="Female",1/(1+EXP(-SUMPRODUCT(Engine!$C$8066:$C$8097,INDIRECT("Coefficients!$J$2:$J$33")))),1/(1+EXP(-SUMPRODUCT(Engine!$C$8066:$C$8097,INDIRECT("Coefficients!$K$2:$K$33"))))))</f>
      </c>
      <c r="U258" s="8">
        <f>IF(OR($B258="",$C258="",$D258="",$E258="",$F258="",$G258="",$H258="",$I258="",$J258="",$K258="",$L258=""),"",IF($B258="Female",1/(1+EXP(-SUMPRODUCT(Engine!$C$8066:$C$8097,INDIRECT("Coefficients!$L$2:$L$33")))),1/(1+EXP(-SUMPRODUCT(Engine!$C$8066:$C$8097,INDIRECT("Coefficients!$M$2:$M$33"))))))</f>
      </c>
      <c r="V258" s="8">
        <f>IF(OR($B258="",$C258="",$D258="",$E258="",$F258="",$G258="",$H258="",$I258="",$J258="",$K258="",$L258=""),"",IF($B258="Female",1/(1+EXP(-SUMPRODUCT(Engine!$C$8066:$C$8097,INDIRECT("Coefficients!$N$2:$N$33")))),1/(1+EXP(-SUMPRODUCT(Engine!$C$8066:$C$8097,INDIRECT("Coefficients!$O$2:$O$33"))))))</f>
      </c>
      <c r="W258" s="8">
        <f>IF(OR($B258="",$C258="",$D258="",$E258="",$F258="",$G258="",$H258="",$I258="",$J258="",$K258="",$L258=""),"",IF($B258="Female",1/(1+EXP(-SUMPRODUCT(Engine!$C$8066:$C$8097,INDIRECT("Coefficients!$P$2:$P$33")))),1/(1+EXP(-SUMPRODUCT(Engine!$C$8066:$C$8097,INDIRECT("Coefficients!$Q$2:$Q$33"))))))</f>
      </c>
      <c r="X258" s="8">
        <f>IF(OR($B258="",$C258="",$D258="",$E258="",$F258="",$G258="",$H258="",$I258="",$J258="",$K258="",$L258=""),"",IF($B258="Female",1/(1+EXP(-SUMPRODUCT(Engine!$C$8066:$C$8097,INDIRECT("Coefficients!$R$2:$R$33")))),1/(1+EXP(-SUMPRODUCT(Engine!$C$8066:$C$8097,INDIRECT("Coefficients!$S$2:$S$33"))))))</f>
      </c>
      <c r="Y258" s="8">
        <f>IF(OR($B258="",$C258="",$D258="",$E258="",$F258="",$G258="",$H258="",$I258="",$J258="",$K258="",$L258=""),"",IF($B258="Female",1/(1+EXP(-SUMPRODUCT(Engine!$C$8066:$C$8097,INDIRECT("Coefficients!$T$2:$T$33")))),1/(1+EXP(-SUMPRODUCT(Engine!$C$8066:$C$8097,INDIRECT("Coefficients!$U$2:$U$33"))))))</f>
      </c>
      <c r="Z258" s="8">
        <f>IF(OR($B258="",$C258="",$D258="",$E258="",$F258="",$G258="",$H258="",$I258="",$J258="",$K258="",$L258=""),"",IF($B258="Female",1/(1+EXP(-SUMPRODUCT(Engine!$C$8066:$C$8097,INDIRECT("Coefficients!$V$2:$V$33")))),1/(1+EXP(-SUMPRODUCT(Engine!$C$8066:$C$8097,INDIRECT("Coefficients!$W$2:$W$33"))))))</f>
      </c>
      <c r="AA258" s="8">
        <f>IF(OR($B258="",$C258="",$D258="",$E258="",$F258="",$G258="",$H258="",$I258="",$J258="",$K258="",$L258=""),"",IF($B258="Female",1/(1+EXP(-SUMPRODUCT(Engine!$C$8066:$C$8097,INDIRECT("Coefficients!$X$2:$X$33")))),1/(1+EXP(-SUMPRODUCT(Engine!$C$8066:$C$8097,INDIRECT("Coefficients!$Y$2:$Y$33"))))))</f>
      </c>
      <c r="AB258" s="8">
        <f>IF(OR($B258="",$C258="",$D258="",$E258="",$F258="",$G258="",$H258="",$I258="",$J258="",$K258="",$L258=""),"",IF($B258="Female",1/(1+EXP(-SUMPRODUCT(Engine!$C$8066:$C$8097,INDIRECT("Coefficients!$Z$2:$Z$33")))),1/(1+EXP(-SUMPRODUCT(Engine!$C$8066:$C$8097,INDIRECT("Coefficients!$AA$2:$AA$33"))))))</f>
      </c>
      <c r="AC258" s="8">
        <f>IF(OR($B258="",$C258="",$D258="",$E258="",$F258="",$G258="",$H258="",$I258="",$J258="",$K258="",$L258=""),"",IF($B258="Female",1/(1+EXP(-SUMPRODUCT(Engine!$C$8066:$C$8097,INDIRECT("Coefficients!$AB$2:$AB$33")))),1/(1+EXP(-SUMPRODUCT(Engine!$C$8066:$C$8097,INDIRECT("Coefficients!$AC$2:$AC$33"))))))</f>
      </c>
      <c r="AD258" s="8">
        <f>IF(OR($B258="",$C258="",$D258="",$E258="",$F258="",$G258="",$H258="",$I258="",$J258="",$K258="",$L258=""),"",IF($B258="Female",1/(1+EXP(-SUMPRODUCT(Engine!$C$8066:$C$8097,INDIRECT("Coefficients!$AD$2:$AD$33")))),1/(1+EXP(-SUMPRODUCT(Engine!$C$8066:$C$8097,INDIRECT("Coefficients!$AE$2:$AE$33"))))))</f>
      </c>
      <c r="AE258" s="8">
        <f>IF(OR($B258="",$C258="",$D258="",$E258="",$F258="",$G258="",$H258="",$I258="",$J258="",$K258="",$L258=""),"",IF($B258="Female",1/(1+EXP(-SUMPRODUCT(Engine!$C$8066:$C$8097,INDIRECT("Coefficients!$AF$2:$AF$33")))),1/(1+EXP(-SUMPRODUCT(Engine!$C$8066:$C$8097,INDIRECT("Coefficients!$AG$2:$AG$33"))))))</f>
      </c>
      <c r="AF258" s="8">
        <f>IF(OR($B258="",$C258="",$D258="",$E258="",$F258="",$G258="",$H258="",$I258="",$J258="",$K258="",$L258=""),"",IF($B258="Female",1/(1+EXP(-SUMPRODUCT(Engine!$C$8066:$C$8097,INDIRECT("Coefficients!$AH$2:$AH$33")))),1/(1+EXP(-SUMPRODUCT(Engine!$C$8066:$C$8097,INDIRECT("Coefficients!$AI$2:$AI$33"))))))</f>
      </c>
      <c r="AG258" s="8">
        <f>IF(OR($B258="",$C258="",$D258="",$E258="",$F258="",$G258="",$H258="",$I258="",$J258="",$K258="",$L258=""),"",IF($B258="Female",1/(1+EXP(-SUMPRODUCT(Engine!$C$8066:$C$8097,INDIRECT("Coefficients!$AJ$2:$AJ$33")))),1/(1+EXP(-SUMPRODUCT(Engine!$C$8066:$C$8097,INDIRECT("Coefficients!$AK$2:$AK$33"))))))</f>
      </c>
      <c r="AH258" s="8">
        <f>IF(OR($B258="",$C258="",$D258="",$E258="",$F258="",$G258="",$H258="",$I258="",$J258="",$K258="",$L258=""),"",IF($B258="Female",1/(1+EXP(-SUMPRODUCT(Engine!$C$8066:$C$8097,INDIRECT("Coefficients!$AL$2:$AL$33")))),1/(1+EXP(-SUMPRODUCT(Engine!$C$8066:$C$8097,INDIRECT("Coefficients!$AM$2:$AM$33"))))))</f>
      </c>
      <c r="AI258" s="8">
        <f>IF(OR($B258="",$C258="",$D258="",$E258="",$F258="",$G258="",$H258="",$I258="",$J258="",$K258="",$L258=""),"",IF($B258="Female",1/(1+EXP(-SUMPRODUCT(Engine!$C$8066:$C$8097,INDIRECT("Coefficients!$AN$2:$AN$33")))),1/(1+EXP(-SUMPRODUCT(Engine!$C$8066:$C$8097,INDIRECT("Coefficients!$AO$2:$AO$33"))))))</f>
      </c>
      <c r="AJ258" s="8">
        <f>IF(OR($B258="",$C258="",$D258="",$E258="",$F258="",$G258="",$H258="",$I258="",$J258="",$K258="",$L258=""),"",IF($B258="Female",1/(1+EXP(-SUMPRODUCT(Engine!$C$8066:$C$8097,INDIRECT("Coefficients!$AP$2:$AP$33")))),1/(1+EXP(-SUMPRODUCT(Engine!$C$8066:$C$8097,INDIRECT("Coefficients!$AQ$2:$AQ$33"))))))</f>
      </c>
      <c r="AK258" s="8">
        <f>IF(OR($B258="",$C258="",$D258="",$E258="",$F258="",$G258="",$H258="",$I258="",$J258="",$K258="",$L258=""),"",IF($B258="Female",1/(1+EXP(-SUMPRODUCT(Engine!$C$8066:$C$8097,INDIRECT("Coefficients!$AR$2:$AR$33")))),1/(1+EXP(-SUMPRODUCT(Engine!$C$8066:$C$8097,INDIRECT("Coefficients!$AS$2:$AS$33"))))))</f>
      </c>
      <c r="AL258" s="8">
        <f>IF(OR($B258="",$C258="",$D258="",$E258="",$F258="",$G258="",$H258="",$I258="",$J258="",$K258="",$L258=""),"",IF($B258="Female",1/(1+EXP(-SUMPRODUCT(Engine!$C$8066:$C$8097,INDIRECT("Coefficients!$AT$2:$AT$33")))),1/(1+EXP(-SUMPRODUCT(Engine!$C$8066:$C$8097,INDIRECT("Coefficients!$AU$2:$AU$33"))))))</f>
      </c>
      <c r="AM258" s="8">
        <f>IF(OR($B258="",$C258="",$D258="",$E258="",$F258="",$G258="",$H258="",$I258="",$J258="",$K258="",$L258=""),"",IF($B258="Female",1/(1+EXP(-SUMPRODUCT(Engine!$C$8066:$C$8097,INDIRECT("Coefficients!$AV$2:$AV$33")))),1/(1+EXP(-SUMPRODUCT(Engine!$C$8066:$C$8097,INDIRECT("Coefficients!$AW$2:$AW$33"))))))</f>
      </c>
      <c r="AN258" s="8">
        <f>IF(OR($B258="",$C258="",$D258="",$E258="",$F258="",$G258="",$H258="",$I258="",$J258="",$K258="",$L258=""),"",IF($B258="Female",1/(1+EXP(-SUMPRODUCT(Engine!$C$8066:$C$8097,INDIRECT("Coefficients!$AX$2:$AX$33")))),1/(1+EXP(-SUMPRODUCT(Engine!$C$8066:$C$8097,INDIRECT("Coefficients!$AY$2:$AY$33"))))))</f>
      </c>
      <c r="AO258" s="8">
        <f>IF(OR($B258="",$C258="",$D258="",$E258="",$F258="",$G258="",$H258="",$I258="",$J258="",$K258="",$L258=""),"",IF($B258="Female",1/(1+EXP(-SUMPRODUCT(Engine!$C$8066:$C$8097,INDIRECT("Coefficients!$AZ$2:$AZ$33")))),1/(1+EXP(-SUMPRODUCT(Engine!$C$8066:$C$8097,INDIRECT("Coefficients!$BA$2:$BA$33"))))))</f>
      </c>
      <c r="AP258" s="8">
        <f>IF(OR($B258="",$C258="",$D258="",$E258="",$F258="",$G258="",$H258="",$I258="",$J258="",$K258="",$L258=""),"",IF($B258="Female",1/(1+EXP(-SUMPRODUCT(Engine!$C$8066:$C$8097,INDIRECT("Coefficients!$BB$2:$BB$33")))),1/(1+EXP(-SUMPRODUCT(Engine!$C$8066:$C$8097,INDIRECT("Coefficients!$BC$2:$BC$33"))))))</f>
      </c>
      <c r="AQ258" s="8">
        <f>IF(OR($B258="",$C258="",$D258="",$E258="",$F258="",$G258="",$H258="",$I258="",$J258="",$K258="",$L258=""),"",IF($B258="Female",1/(1+EXP(-SUMPRODUCT(Engine!$C$8066:$C$8097,INDIRECT("Coefficients!$BD$2:$BD$33")))),1/(1+EXP(-SUMPRODUCT(Engine!$C$8066:$C$8097,INDIRECT("Coefficients!$BE$2:$BE$33"))))))</f>
      </c>
      <c r="AR258" s="8">
        <f>IF(OR($B258="",$C258="",$D258="",$E258="",$F258="",$G258="",$H258="",$I258="",$J258="",$K258="",$L258=""),"",IF($B258="Female",1/(1+EXP(-SUMPRODUCT(Engine!$C$8066:$C$8097,INDIRECT("Coefficients!$BF$2:$BF$33")))),1/(1+EXP(-SUMPRODUCT(Engine!$C$8066:$C$8097,INDIRECT("Coefficients!$BG$2:$BG$33"))))))</f>
      </c>
      <c r="AS258" s="8">
        <f>IF(OR($B258="",$C258="",$D258="",$E258="",$F258="",$G258="",$H258="",$I258="",$J258="",$K258="",$L258=""),"",IF($B258="Female",1/(1+EXP(-SUMPRODUCT(Engine!$C$8066:$C$8097,INDIRECT("Coefficients!$BH$2:$BH$33")))),1/(1+EXP(-SUMPRODUCT(Engine!$C$8066:$C$8097,INDIRECT("Coefficients!$BI$2:$BI$33"))))))</f>
      </c>
      <c r="AT258" s="8">
        <f>IF(OR($B258="",$C258="",$D258="",$E258="",$F258="",$G258="",$H258="",$I258="",$J258="",$K258="",$L258=""),"",IF($B258="Female",1/(1+EXP(-SUMPRODUCT(Engine!$C$8066:$C$8097,INDIRECT("Coefficients!$BJ$2:$BJ$33")))),1/(1+EXP(-SUMPRODUCT(Engine!$C$8066:$C$8097,INDIRECT("Coefficients!$BK$2:$BK$33"))))))</f>
      </c>
      <c r="AU258" s="8">
        <f>IF(OR($B258="",$C258="",$D258="",$E258="",$F258="",$G258="",$H258="",$I258="",$J258="",$K258="",$L258=""),"",IF($B258="Female",1/(1+EXP(-SUMPRODUCT(Engine!$C$8066:$C$8097,INDIRECT("Coefficients!$BL$2:$BL$33")))),1/(1+EXP(-SUMPRODUCT(Engine!$C$8066:$C$8097,INDIRECT("Coefficients!$BM$2:$BM$33"))))))</f>
      </c>
      <c r="AV258" s="8">
        <f>IF(OR($B258="",$C258="",$D258="",$E258="",$F258="",$G258="",$H258="",$I258="",$J258="",$K258="",$L258=""),"",IF($B258="Female",1/(1+EXP(-SUMPRODUCT(Engine!$C$8066:$C$8097,INDIRECT("Coefficients!$BN$2:$BN$33")))),1/(1+EXP(-SUMPRODUCT(Engine!$C$8066:$C$8097,INDIRECT("Coefficients!$BO$2:$BO$33"))))))</f>
      </c>
      <c r="AW258" s="8">
        <f>IF(OR($B258="",$C258="",$D258="",$E258="",$F258="",$G258="",$H258="",$I258="",$J258="",$K258="",$L258=""),"",IF($B258="Female",1/(1+EXP(-SUMPRODUCT(Engine!$C$8066:$C$8097,INDIRECT("Coefficients!$BP$2:$BP$33")))),1/(1+EXP(-SUMPRODUCT(Engine!$C$8066:$C$8097,INDIRECT("Coefficients!$BQ$2:$BQ$33"))))))</f>
      </c>
      <c r="AX258" s="8">
        <f>IF(OR($B258="",$C258="",$D258="",$E258="",$F258="",$G258="",$H258="",$I258="",$J258="",$K258="",$L258=""),"",IF($B258="Female",1/(1+EXP(-SUMPRODUCT(Engine!$C$8066:$C$8097,INDIRECT("Coefficients!$BR$2:$BR$33")))),1/(1+EXP(-SUMPRODUCT(Engine!$C$8066:$C$8097,INDIRECT("Coefficients!$BS$2:$BS$33"))))))</f>
      </c>
      <c r="AY258" s="8">
        <f>IF(OR($B258="",$C258="",$D258="",$E258="",$F258="",$G258="",$H258="",$I258="",$J258="",$K258="",$L258=""),"",IF($B258="Female",1/(1+EXP(-SUMPRODUCT(Engine!$C$8066:$C$8097,INDIRECT("Coefficients!$BT$2:$BT$33")))),1/(1+EXP(-SUMPRODUCT(Engine!$C$8066:$C$8097,INDIRECT("Coefficients!$BU$2:$BU$33"))))))</f>
      </c>
      <c r="AZ258" s="8">
        <f>IF(OR($B258="",$C258="",$D258="",$E258="",$F258="",$G258="",$H258="",$I258="",$J258="",$K258="",$L258=""),"",IF($B258="Female",1/(1+EXP(-SUMPRODUCT(Engine!$C$8066:$C$8097,INDIRECT("Coefficients!$BV$2:$BV$33")))),1/(1+EXP(-SUMPRODUCT(Engine!$C$8066:$C$8097,INDIRECT("Coefficients!$BW$2:$BW$33"))))))</f>
      </c>
      <c r="BA258" s="8">
        <f>IF(OR($B258="",$C258="",$D258="",$E258="",$F258="",$G258="",$H258="",$I258="",$J258="",$K258="",$L258=""),"",IF($B258="Female",1/(1+EXP(-SUMPRODUCT(Engine!$C$8066:$C$8097,INDIRECT("Coefficients!$BX$2:$BX$33")))),1/(1+EXP(-SUMPRODUCT(Engine!$C$8066:$C$8097,INDIRECT("Coefficients!$BY$2:$BY$33"))))))</f>
      </c>
      <c r="BB258" s="8">
        <f>IF(OR($B258="",$C258="",$D258="",$E258="",$F258="",$G258="",$H258="",$I258="",$J258="",$K258="",$L258=""),"",IF($B258="Female",1/(1+EXP(-SUMPRODUCT(Engine!$C$8066:$C$8097,INDIRECT("Coefficients!$BZ$2:$BZ$33")))),1/(1+EXP(-SUMPRODUCT(Engine!$C$8066:$C$8097,INDIRECT("Coefficients!$CA$2:$CA$33"))))))</f>
      </c>
      <c r="BC258" s="8">
        <f>IF(OR($B258="",$C258="",$D258="",$E258="",$F258="",$G258="",$H258="",$I258="",$J258="",$K258="",$L258=""),"",IF($B258="Female",1/(1+EXP(-SUMPRODUCT(Engine!$C$8066:$C$8097,INDIRECT("Coefficients!$CB$2:$CB$33")))),1/(1+EXP(-SUMPRODUCT(Engine!$C$8066:$C$8097,INDIRECT("Coefficients!$CC$2:$CC$33"))))))</f>
      </c>
      <c r="BD258" s="8">
        <f>IF(OR($B258="",$C258="",$D258="",$E258="",$F258="",$G258="",$H258="",$I258="",$J258="",$K258="",$L258=""),"",IF($B258="Female",1/(1+EXP(-SUMPRODUCT(Engine!$C$8066:$C$8097,INDIRECT("Coefficients!$CD$2:$CD$33")))),1/(1+EXP(-SUMPRODUCT(Engine!$C$8066:$C$8097,INDIRECT("Coefficients!$CE$2:$CE$33"))))))</f>
      </c>
      <c r="BE258" s="8">
        <f>IF(OR($B258="",$C258="",$D258="",$E258="",$F258="",$G258="",$H258="",$I258="",$J258="",$K258="",$L258=""),"",IF($B258="Female",1/(1+EXP(-SUMPRODUCT(Engine!$C$8066:$C$8097,INDIRECT("Coefficients!$CF$2:$CF$33")))),1/(1+EXP(-SUMPRODUCT(Engine!$C$8066:$C$8097,INDIRECT("Coefficients!$CG$2:$CG$33"))))))</f>
      </c>
      <c r="BF258" s="8">
        <f>IF(OR($B258="",$C258="",$D258="",$E258="",$F258="",$G258="",$H258="",$I258="",$J258="",$K258="",$L258=""),"",IF($B258="Female",1/(1+EXP(-SUMPRODUCT(Engine!$C$8066:$C$8097,INDIRECT("Coefficients!$CH$2:$CH$33")))),1/(1+EXP(-SUMPRODUCT(Engine!$C$8066:$C$8097,INDIRECT("Coefficients!$CI$2:$CI$33"))))))</f>
      </c>
      <c r="BG258" s="8">
        <f>IF(OR($B258="",$C258="",$D258="",$E258="",$F258="",$G258="",$H258="",$I258="",$J258="",$K258="",$L258=""),"",IF($B258="Female",1/(1+EXP(-SUMPRODUCT(Engine!$C$8066:$C$8097,INDIRECT("Coefficients!$CJ$2:$CJ$33")))),1/(1+EXP(-SUMPRODUCT(Engine!$C$8066:$C$8097,INDIRECT("Coefficients!$CK$2:$CK$33"))))))</f>
      </c>
      <c r="BH258" s="8">
        <f>IF(OR($B258="",$C258="",$D258="",$E258="",$F258="",$G258="",$H258="",$I258="",$J258="",$K258="",$L258=""),"",IF($B258="Female",1/(1+EXP(-SUMPRODUCT(Engine!$C$8066:$C$8097,INDIRECT("Coefficients!$CL$2:$CL$33")))),1/(1+EXP(-SUMPRODUCT(Engine!$C$8066:$C$8097,INDIRECT("Coefficients!$CM$2:$CM$33"))))))</f>
      </c>
      <c r="BI258" s="8">
        <f>IF(OR($B258="",$C258="",$D258="",$E258="",$F258="",$G258="",$H258="",$I258="",$J258="",$K258="",$L258=""),"",IF($B258="Female",1/(1+EXP(-SUMPRODUCT(Engine!$C$8066:$C$8097,INDIRECT("Coefficients!$CN$2:$CN$33")))),1/(1+EXP(-SUMPRODUCT(Engine!$C$8066:$C$8097,INDIRECT("Coefficients!$CO$2:$CO$33"))))))</f>
      </c>
      <c r="BJ258" s="8">
        <f>IF(OR($B258="",$C258="",$D258="",$E258="",$F258="",$G258="",$H258="",$I258="",$J258="",$K258="",$L258=""),"",IF($B258="Female",1/(1+EXP(-SUMPRODUCT(Engine!$C$8066:$C$8097,INDIRECT("Coefficients!$CP$2:$CP$33")))),1/(1+EXP(-SUMPRODUCT(Engine!$C$8066:$C$8097,INDIRECT("Coefficients!$CQ$2:$CQ$33"))))))</f>
      </c>
      <c r="BK258" s="8">
        <f>IF(OR($B258="",$C258="",$D258="",$E258="",$F258="",$G258="",$H258="",$I258="",$J258="",$K258="",$L258=""),"",IF($B258="Female",1/(1+EXP(-SUMPRODUCT(Engine!$C$8066:$C$8097,INDIRECT("Coefficients!$CR$2:$CR$33")))),1/(1+EXP(-SUMPRODUCT(Engine!$C$8066:$C$8097,INDIRECT("Coefficients!$CS$2:$CS$33"))))))</f>
      </c>
      <c r="BL258" s="8">
        <f>IF(OR($B258="",$C258="",$D258="",$E258="",$F258="",$G258="",$H258="",$I258="",$J258="",$K258="",$L258=""),"",IF($B258="Female",1/(1+EXP(-SUMPRODUCT(Engine!$C$8066:$C$8097,INDIRECT("Coefficients!$CT$2:$CT$33")))),1/(1+EXP(-SUMPRODUCT(Engine!$C$8066:$C$8097,INDIRECT("Coefficients!$CU$2:$CU$33"))))))</f>
      </c>
      <c r="BM258" s="8">
        <f>IF(OR($B258="",$C258="",$D258="",$E258="",$F258="",$G258="",$H258="",$I258="",$J258="",$K258="",$L258=""),"",IF($B258="Female",1/(1+EXP(-SUMPRODUCT(Engine!$C$8066:$C$8097,INDIRECT("Coefficients!$CV$2:$CV$33")))),1/(1+EXP(-SUMPRODUCT(Engine!$C$8066:$C$8097,INDIRECT("Coefficients!$CW$2:$CW$33"))))))</f>
      </c>
    </row>
    <row r="259" spans="1:65" x14ac:dyDescent="0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8">
        <f>IF(OR($B259="",$C259="",$D259="",$E259="",$F259="",$G259="",$H259="",$I259="",$J259="",$K259="",$L259=""),"",IF($B259="Female",1/(1+EXP(-SUMPRODUCT(Engine!$C$8098:$C$8129,INDIRECT("Coefficients!$B$2:$B$33")))),1/(1+EXP(-SUMPRODUCT(Engine!$C$8098:$C$8129,INDIRECT("Coefficients!$C$2:$C$33"))))))</f>
      </c>
      <c r="Q259" s="8">
        <f>IF(OR($B259="",$C259="",$D259="",$E259="",$F259="",$G259="",$H259="",$I259="",$J259="",$K259="",$L259=""),"",IF($B259="Female",1/(1+EXP(-SUMPRODUCT(Engine!$C$8098:$C$8129,INDIRECT("Coefficients!$D$2:$D$33")))),1/(1+EXP(-SUMPRODUCT(Engine!$C$8098:$C$8129,INDIRECT("Coefficients!$E$2:$E$33"))))))</f>
      </c>
      <c r="R259" s="8">
        <f>IF(OR($B259="",$C259="",$D259="",$E259="",$F259="",$G259="",$H259="",$I259="",$J259="",$K259="",$L259=""),"",IF($B259="Female",1/(1+EXP(-SUMPRODUCT(Engine!$C$8098:$C$8129,INDIRECT("Coefficients!$F$2:$F$33")))),1/(1+EXP(-SUMPRODUCT(Engine!$C$8098:$C$8129,INDIRECT("Coefficients!$G$2:$G$33"))))))</f>
      </c>
      <c r="S259" s="8">
        <f>IF(OR($B259="",$C259="",$D259="",$E259="",$F259="",$G259="",$H259="",$I259="",$J259="",$K259="",$L259=""),"",IF($B259="Female",1/(1+EXP(-SUMPRODUCT(Engine!$C$8098:$C$8129,INDIRECT("Coefficients!$H$2:$H$33")))),1/(1+EXP(-SUMPRODUCT(Engine!$C$8098:$C$8129,INDIRECT("Coefficients!$I$2:$I$33"))))))</f>
      </c>
      <c r="T259" s="8">
        <f>IF(OR($B259="",$C259="",$D259="",$E259="",$F259="",$G259="",$H259="",$I259="",$J259="",$K259="",$L259=""),"",IF($B259="Female",1/(1+EXP(-SUMPRODUCT(Engine!$C$8098:$C$8129,INDIRECT("Coefficients!$J$2:$J$33")))),1/(1+EXP(-SUMPRODUCT(Engine!$C$8098:$C$8129,INDIRECT("Coefficients!$K$2:$K$33"))))))</f>
      </c>
      <c r="U259" s="8">
        <f>IF(OR($B259="",$C259="",$D259="",$E259="",$F259="",$G259="",$H259="",$I259="",$J259="",$K259="",$L259=""),"",IF($B259="Female",1/(1+EXP(-SUMPRODUCT(Engine!$C$8098:$C$8129,INDIRECT("Coefficients!$L$2:$L$33")))),1/(1+EXP(-SUMPRODUCT(Engine!$C$8098:$C$8129,INDIRECT("Coefficients!$M$2:$M$33"))))))</f>
      </c>
      <c r="V259" s="8">
        <f>IF(OR($B259="",$C259="",$D259="",$E259="",$F259="",$G259="",$H259="",$I259="",$J259="",$K259="",$L259=""),"",IF($B259="Female",1/(1+EXP(-SUMPRODUCT(Engine!$C$8098:$C$8129,INDIRECT("Coefficients!$N$2:$N$33")))),1/(1+EXP(-SUMPRODUCT(Engine!$C$8098:$C$8129,INDIRECT("Coefficients!$O$2:$O$33"))))))</f>
      </c>
      <c r="W259" s="8">
        <f>IF(OR($B259="",$C259="",$D259="",$E259="",$F259="",$G259="",$H259="",$I259="",$J259="",$K259="",$L259=""),"",IF($B259="Female",1/(1+EXP(-SUMPRODUCT(Engine!$C$8098:$C$8129,INDIRECT("Coefficients!$P$2:$P$33")))),1/(1+EXP(-SUMPRODUCT(Engine!$C$8098:$C$8129,INDIRECT("Coefficients!$Q$2:$Q$33"))))))</f>
      </c>
      <c r="X259" s="8">
        <f>IF(OR($B259="",$C259="",$D259="",$E259="",$F259="",$G259="",$H259="",$I259="",$J259="",$K259="",$L259=""),"",IF($B259="Female",1/(1+EXP(-SUMPRODUCT(Engine!$C$8098:$C$8129,INDIRECT("Coefficients!$R$2:$R$33")))),1/(1+EXP(-SUMPRODUCT(Engine!$C$8098:$C$8129,INDIRECT("Coefficients!$S$2:$S$33"))))))</f>
      </c>
      <c r="Y259" s="8">
        <f>IF(OR($B259="",$C259="",$D259="",$E259="",$F259="",$G259="",$H259="",$I259="",$J259="",$K259="",$L259=""),"",IF($B259="Female",1/(1+EXP(-SUMPRODUCT(Engine!$C$8098:$C$8129,INDIRECT("Coefficients!$T$2:$T$33")))),1/(1+EXP(-SUMPRODUCT(Engine!$C$8098:$C$8129,INDIRECT("Coefficients!$U$2:$U$33"))))))</f>
      </c>
      <c r="Z259" s="8">
        <f>IF(OR($B259="",$C259="",$D259="",$E259="",$F259="",$G259="",$H259="",$I259="",$J259="",$K259="",$L259=""),"",IF($B259="Female",1/(1+EXP(-SUMPRODUCT(Engine!$C$8098:$C$8129,INDIRECT("Coefficients!$V$2:$V$33")))),1/(1+EXP(-SUMPRODUCT(Engine!$C$8098:$C$8129,INDIRECT("Coefficients!$W$2:$W$33"))))))</f>
      </c>
      <c r="AA259" s="8">
        <f>IF(OR($B259="",$C259="",$D259="",$E259="",$F259="",$G259="",$H259="",$I259="",$J259="",$K259="",$L259=""),"",IF($B259="Female",1/(1+EXP(-SUMPRODUCT(Engine!$C$8098:$C$8129,INDIRECT("Coefficients!$X$2:$X$33")))),1/(1+EXP(-SUMPRODUCT(Engine!$C$8098:$C$8129,INDIRECT("Coefficients!$Y$2:$Y$33"))))))</f>
      </c>
      <c r="AB259" s="8">
        <f>IF(OR($B259="",$C259="",$D259="",$E259="",$F259="",$G259="",$H259="",$I259="",$J259="",$K259="",$L259=""),"",IF($B259="Female",1/(1+EXP(-SUMPRODUCT(Engine!$C$8098:$C$8129,INDIRECT("Coefficients!$Z$2:$Z$33")))),1/(1+EXP(-SUMPRODUCT(Engine!$C$8098:$C$8129,INDIRECT("Coefficients!$AA$2:$AA$33"))))))</f>
      </c>
      <c r="AC259" s="8">
        <f>IF(OR($B259="",$C259="",$D259="",$E259="",$F259="",$G259="",$H259="",$I259="",$J259="",$K259="",$L259=""),"",IF($B259="Female",1/(1+EXP(-SUMPRODUCT(Engine!$C$8098:$C$8129,INDIRECT("Coefficients!$AB$2:$AB$33")))),1/(1+EXP(-SUMPRODUCT(Engine!$C$8098:$C$8129,INDIRECT("Coefficients!$AC$2:$AC$33"))))))</f>
      </c>
      <c r="AD259" s="8">
        <f>IF(OR($B259="",$C259="",$D259="",$E259="",$F259="",$G259="",$H259="",$I259="",$J259="",$K259="",$L259=""),"",IF($B259="Female",1/(1+EXP(-SUMPRODUCT(Engine!$C$8098:$C$8129,INDIRECT("Coefficients!$AD$2:$AD$33")))),1/(1+EXP(-SUMPRODUCT(Engine!$C$8098:$C$8129,INDIRECT("Coefficients!$AE$2:$AE$33"))))))</f>
      </c>
      <c r="AE259" s="8">
        <f>IF(OR($B259="",$C259="",$D259="",$E259="",$F259="",$G259="",$H259="",$I259="",$J259="",$K259="",$L259=""),"",IF($B259="Female",1/(1+EXP(-SUMPRODUCT(Engine!$C$8098:$C$8129,INDIRECT("Coefficients!$AF$2:$AF$33")))),1/(1+EXP(-SUMPRODUCT(Engine!$C$8098:$C$8129,INDIRECT("Coefficients!$AG$2:$AG$33"))))))</f>
      </c>
      <c r="AF259" s="8">
        <f>IF(OR($B259="",$C259="",$D259="",$E259="",$F259="",$G259="",$H259="",$I259="",$J259="",$K259="",$L259=""),"",IF($B259="Female",1/(1+EXP(-SUMPRODUCT(Engine!$C$8098:$C$8129,INDIRECT("Coefficients!$AH$2:$AH$33")))),1/(1+EXP(-SUMPRODUCT(Engine!$C$8098:$C$8129,INDIRECT("Coefficients!$AI$2:$AI$33"))))))</f>
      </c>
      <c r="AG259" s="8">
        <f>IF(OR($B259="",$C259="",$D259="",$E259="",$F259="",$G259="",$H259="",$I259="",$J259="",$K259="",$L259=""),"",IF($B259="Female",1/(1+EXP(-SUMPRODUCT(Engine!$C$8098:$C$8129,INDIRECT("Coefficients!$AJ$2:$AJ$33")))),1/(1+EXP(-SUMPRODUCT(Engine!$C$8098:$C$8129,INDIRECT("Coefficients!$AK$2:$AK$33"))))))</f>
      </c>
      <c r="AH259" s="8">
        <f>IF(OR($B259="",$C259="",$D259="",$E259="",$F259="",$G259="",$H259="",$I259="",$J259="",$K259="",$L259=""),"",IF($B259="Female",1/(1+EXP(-SUMPRODUCT(Engine!$C$8098:$C$8129,INDIRECT("Coefficients!$AL$2:$AL$33")))),1/(1+EXP(-SUMPRODUCT(Engine!$C$8098:$C$8129,INDIRECT("Coefficients!$AM$2:$AM$33"))))))</f>
      </c>
      <c r="AI259" s="8">
        <f>IF(OR($B259="",$C259="",$D259="",$E259="",$F259="",$G259="",$H259="",$I259="",$J259="",$K259="",$L259=""),"",IF($B259="Female",1/(1+EXP(-SUMPRODUCT(Engine!$C$8098:$C$8129,INDIRECT("Coefficients!$AN$2:$AN$33")))),1/(1+EXP(-SUMPRODUCT(Engine!$C$8098:$C$8129,INDIRECT("Coefficients!$AO$2:$AO$33"))))))</f>
      </c>
      <c r="AJ259" s="8">
        <f>IF(OR($B259="",$C259="",$D259="",$E259="",$F259="",$G259="",$H259="",$I259="",$J259="",$K259="",$L259=""),"",IF($B259="Female",1/(1+EXP(-SUMPRODUCT(Engine!$C$8098:$C$8129,INDIRECT("Coefficients!$AP$2:$AP$33")))),1/(1+EXP(-SUMPRODUCT(Engine!$C$8098:$C$8129,INDIRECT("Coefficients!$AQ$2:$AQ$33"))))))</f>
      </c>
      <c r="AK259" s="8">
        <f>IF(OR($B259="",$C259="",$D259="",$E259="",$F259="",$G259="",$H259="",$I259="",$J259="",$K259="",$L259=""),"",IF($B259="Female",1/(1+EXP(-SUMPRODUCT(Engine!$C$8098:$C$8129,INDIRECT("Coefficients!$AR$2:$AR$33")))),1/(1+EXP(-SUMPRODUCT(Engine!$C$8098:$C$8129,INDIRECT("Coefficients!$AS$2:$AS$33"))))))</f>
      </c>
      <c r="AL259" s="8">
        <f>IF(OR($B259="",$C259="",$D259="",$E259="",$F259="",$G259="",$H259="",$I259="",$J259="",$K259="",$L259=""),"",IF($B259="Female",1/(1+EXP(-SUMPRODUCT(Engine!$C$8098:$C$8129,INDIRECT("Coefficients!$AT$2:$AT$33")))),1/(1+EXP(-SUMPRODUCT(Engine!$C$8098:$C$8129,INDIRECT("Coefficients!$AU$2:$AU$33"))))))</f>
      </c>
      <c r="AM259" s="8">
        <f>IF(OR($B259="",$C259="",$D259="",$E259="",$F259="",$G259="",$H259="",$I259="",$J259="",$K259="",$L259=""),"",IF($B259="Female",1/(1+EXP(-SUMPRODUCT(Engine!$C$8098:$C$8129,INDIRECT("Coefficients!$AV$2:$AV$33")))),1/(1+EXP(-SUMPRODUCT(Engine!$C$8098:$C$8129,INDIRECT("Coefficients!$AW$2:$AW$33"))))))</f>
      </c>
      <c r="AN259" s="8">
        <f>IF(OR($B259="",$C259="",$D259="",$E259="",$F259="",$G259="",$H259="",$I259="",$J259="",$K259="",$L259=""),"",IF($B259="Female",1/(1+EXP(-SUMPRODUCT(Engine!$C$8098:$C$8129,INDIRECT("Coefficients!$AX$2:$AX$33")))),1/(1+EXP(-SUMPRODUCT(Engine!$C$8098:$C$8129,INDIRECT("Coefficients!$AY$2:$AY$33"))))))</f>
      </c>
      <c r="AO259" s="8">
        <f>IF(OR($B259="",$C259="",$D259="",$E259="",$F259="",$G259="",$H259="",$I259="",$J259="",$K259="",$L259=""),"",IF($B259="Female",1/(1+EXP(-SUMPRODUCT(Engine!$C$8098:$C$8129,INDIRECT("Coefficients!$AZ$2:$AZ$33")))),1/(1+EXP(-SUMPRODUCT(Engine!$C$8098:$C$8129,INDIRECT("Coefficients!$BA$2:$BA$33"))))))</f>
      </c>
      <c r="AP259" s="8">
        <f>IF(OR($B259="",$C259="",$D259="",$E259="",$F259="",$G259="",$H259="",$I259="",$J259="",$K259="",$L259=""),"",IF($B259="Female",1/(1+EXP(-SUMPRODUCT(Engine!$C$8098:$C$8129,INDIRECT("Coefficients!$BB$2:$BB$33")))),1/(1+EXP(-SUMPRODUCT(Engine!$C$8098:$C$8129,INDIRECT("Coefficients!$BC$2:$BC$33"))))))</f>
      </c>
      <c r="AQ259" s="8">
        <f>IF(OR($B259="",$C259="",$D259="",$E259="",$F259="",$G259="",$H259="",$I259="",$J259="",$K259="",$L259=""),"",IF($B259="Female",1/(1+EXP(-SUMPRODUCT(Engine!$C$8098:$C$8129,INDIRECT("Coefficients!$BD$2:$BD$33")))),1/(1+EXP(-SUMPRODUCT(Engine!$C$8098:$C$8129,INDIRECT("Coefficients!$BE$2:$BE$33"))))))</f>
      </c>
      <c r="AR259" s="8">
        <f>IF(OR($B259="",$C259="",$D259="",$E259="",$F259="",$G259="",$H259="",$I259="",$J259="",$K259="",$L259=""),"",IF($B259="Female",1/(1+EXP(-SUMPRODUCT(Engine!$C$8098:$C$8129,INDIRECT("Coefficients!$BF$2:$BF$33")))),1/(1+EXP(-SUMPRODUCT(Engine!$C$8098:$C$8129,INDIRECT("Coefficients!$BG$2:$BG$33"))))))</f>
      </c>
      <c r="AS259" s="8">
        <f>IF(OR($B259="",$C259="",$D259="",$E259="",$F259="",$G259="",$H259="",$I259="",$J259="",$K259="",$L259=""),"",IF($B259="Female",1/(1+EXP(-SUMPRODUCT(Engine!$C$8098:$C$8129,INDIRECT("Coefficients!$BH$2:$BH$33")))),1/(1+EXP(-SUMPRODUCT(Engine!$C$8098:$C$8129,INDIRECT("Coefficients!$BI$2:$BI$33"))))))</f>
      </c>
      <c r="AT259" s="8">
        <f>IF(OR($B259="",$C259="",$D259="",$E259="",$F259="",$G259="",$H259="",$I259="",$J259="",$K259="",$L259=""),"",IF($B259="Female",1/(1+EXP(-SUMPRODUCT(Engine!$C$8098:$C$8129,INDIRECT("Coefficients!$BJ$2:$BJ$33")))),1/(1+EXP(-SUMPRODUCT(Engine!$C$8098:$C$8129,INDIRECT("Coefficients!$BK$2:$BK$33"))))))</f>
      </c>
      <c r="AU259" s="8">
        <f>IF(OR($B259="",$C259="",$D259="",$E259="",$F259="",$G259="",$H259="",$I259="",$J259="",$K259="",$L259=""),"",IF($B259="Female",1/(1+EXP(-SUMPRODUCT(Engine!$C$8098:$C$8129,INDIRECT("Coefficients!$BL$2:$BL$33")))),1/(1+EXP(-SUMPRODUCT(Engine!$C$8098:$C$8129,INDIRECT("Coefficients!$BM$2:$BM$33"))))))</f>
      </c>
      <c r="AV259" s="8">
        <f>IF(OR($B259="",$C259="",$D259="",$E259="",$F259="",$G259="",$H259="",$I259="",$J259="",$K259="",$L259=""),"",IF($B259="Female",1/(1+EXP(-SUMPRODUCT(Engine!$C$8098:$C$8129,INDIRECT("Coefficients!$BN$2:$BN$33")))),1/(1+EXP(-SUMPRODUCT(Engine!$C$8098:$C$8129,INDIRECT("Coefficients!$BO$2:$BO$33"))))))</f>
      </c>
      <c r="AW259" s="8">
        <f>IF(OR($B259="",$C259="",$D259="",$E259="",$F259="",$G259="",$H259="",$I259="",$J259="",$K259="",$L259=""),"",IF($B259="Female",1/(1+EXP(-SUMPRODUCT(Engine!$C$8098:$C$8129,INDIRECT("Coefficients!$BP$2:$BP$33")))),1/(1+EXP(-SUMPRODUCT(Engine!$C$8098:$C$8129,INDIRECT("Coefficients!$BQ$2:$BQ$33"))))))</f>
      </c>
      <c r="AX259" s="8">
        <f>IF(OR($B259="",$C259="",$D259="",$E259="",$F259="",$G259="",$H259="",$I259="",$J259="",$K259="",$L259=""),"",IF($B259="Female",1/(1+EXP(-SUMPRODUCT(Engine!$C$8098:$C$8129,INDIRECT("Coefficients!$BR$2:$BR$33")))),1/(1+EXP(-SUMPRODUCT(Engine!$C$8098:$C$8129,INDIRECT("Coefficients!$BS$2:$BS$33"))))))</f>
      </c>
      <c r="AY259" s="8">
        <f>IF(OR($B259="",$C259="",$D259="",$E259="",$F259="",$G259="",$H259="",$I259="",$J259="",$K259="",$L259=""),"",IF($B259="Female",1/(1+EXP(-SUMPRODUCT(Engine!$C$8098:$C$8129,INDIRECT("Coefficients!$BT$2:$BT$33")))),1/(1+EXP(-SUMPRODUCT(Engine!$C$8098:$C$8129,INDIRECT("Coefficients!$BU$2:$BU$33"))))))</f>
      </c>
      <c r="AZ259" s="8">
        <f>IF(OR($B259="",$C259="",$D259="",$E259="",$F259="",$G259="",$H259="",$I259="",$J259="",$K259="",$L259=""),"",IF($B259="Female",1/(1+EXP(-SUMPRODUCT(Engine!$C$8098:$C$8129,INDIRECT("Coefficients!$BV$2:$BV$33")))),1/(1+EXP(-SUMPRODUCT(Engine!$C$8098:$C$8129,INDIRECT("Coefficients!$BW$2:$BW$33"))))))</f>
      </c>
      <c r="BA259" s="8">
        <f>IF(OR($B259="",$C259="",$D259="",$E259="",$F259="",$G259="",$H259="",$I259="",$J259="",$K259="",$L259=""),"",IF($B259="Female",1/(1+EXP(-SUMPRODUCT(Engine!$C$8098:$C$8129,INDIRECT("Coefficients!$BX$2:$BX$33")))),1/(1+EXP(-SUMPRODUCT(Engine!$C$8098:$C$8129,INDIRECT("Coefficients!$BY$2:$BY$33"))))))</f>
      </c>
      <c r="BB259" s="8">
        <f>IF(OR($B259="",$C259="",$D259="",$E259="",$F259="",$G259="",$H259="",$I259="",$J259="",$K259="",$L259=""),"",IF($B259="Female",1/(1+EXP(-SUMPRODUCT(Engine!$C$8098:$C$8129,INDIRECT("Coefficients!$BZ$2:$BZ$33")))),1/(1+EXP(-SUMPRODUCT(Engine!$C$8098:$C$8129,INDIRECT("Coefficients!$CA$2:$CA$33"))))))</f>
      </c>
      <c r="BC259" s="8">
        <f>IF(OR($B259="",$C259="",$D259="",$E259="",$F259="",$G259="",$H259="",$I259="",$J259="",$K259="",$L259=""),"",IF($B259="Female",1/(1+EXP(-SUMPRODUCT(Engine!$C$8098:$C$8129,INDIRECT("Coefficients!$CB$2:$CB$33")))),1/(1+EXP(-SUMPRODUCT(Engine!$C$8098:$C$8129,INDIRECT("Coefficients!$CC$2:$CC$33"))))))</f>
      </c>
      <c r="BD259" s="8">
        <f>IF(OR($B259="",$C259="",$D259="",$E259="",$F259="",$G259="",$H259="",$I259="",$J259="",$K259="",$L259=""),"",IF($B259="Female",1/(1+EXP(-SUMPRODUCT(Engine!$C$8098:$C$8129,INDIRECT("Coefficients!$CD$2:$CD$33")))),1/(1+EXP(-SUMPRODUCT(Engine!$C$8098:$C$8129,INDIRECT("Coefficients!$CE$2:$CE$33"))))))</f>
      </c>
      <c r="BE259" s="8">
        <f>IF(OR($B259="",$C259="",$D259="",$E259="",$F259="",$G259="",$H259="",$I259="",$J259="",$K259="",$L259=""),"",IF($B259="Female",1/(1+EXP(-SUMPRODUCT(Engine!$C$8098:$C$8129,INDIRECT("Coefficients!$CF$2:$CF$33")))),1/(1+EXP(-SUMPRODUCT(Engine!$C$8098:$C$8129,INDIRECT("Coefficients!$CG$2:$CG$33"))))))</f>
      </c>
      <c r="BF259" s="8">
        <f>IF(OR($B259="",$C259="",$D259="",$E259="",$F259="",$G259="",$H259="",$I259="",$J259="",$K259="",$L259=""),"",IF($B259="Female",1/(1+EXP(-SUMPRODUCT(Engine!$C$8098:$C$8129,INDIRECT("Coefficients!$CH$2:$CH$33")))),1/(1+EXP(-SUMPRODUCT(Engine!$C$8098:$C$8129,INDIRECT("Coefficients!$CI$2:$CI$33"))))))</f>
      </c>
      <c r="BG259" s="8">
        <f>IF(OR($B259="",$C259="",$D259="",$E259="",$F259="",$G259="",$H259="",$I259="",$J259="",$K259="",$L259=""),"",IF($B259="Female",1/(1+EXP(-SUMPRODUCT(Engine!$C$8098:$C$8129,INDIRECT("Coefficients!$CJ$2:$CJ$33")))),1/(1+EXP(-SUMPRODUCT(Engine!$C$8098:$C$8129,INDIRECT("Coefficients!$CK$2:$CK$33"))))))</f>
      </c>
      <c r="BH259" s="8">
        <f>IF(OR($B259="",$C259="",$D259="",$E259="",$F259="",$G259="",$H259="",$I259="",$J259="",$K259="",$L259=""),"",IF($B259="Female",1/(1+EXP(-SUMPRODUCT(Engine!$C$8098:$C$8129,INDIRECT("Coefficients!$CL$2:$CL$33")))),1/(1+EXP(-SUMPRODUCT(Engine!$C$8098:$C$8129,INDIRECT("Coefficients!$CM$2:$CM$33"))))))</f>
      </c>
      <c r="BI259" s="8">
        <f>IF(OR($B259="",$C259="",$D259="",$E259="",$F259="",$G259="",$H259="",$I259="",$J259="",$K259="",$L259=""),"",IF($B259="Female",1/(1+EXP(-SUMPRODUCT(Engine!$C$8098:$C$8129,INDIRECT("Coefficients!$CN$2:$CN$33")))),1/(1+EXP(-SUMPRODUCT(Engine!$C$8098:$C$8129,INDIRECT("Coefficients!$CO$2:$CO$33"))))))</f>
      </c>
      <c r="BJ259" s="8">
        <f>IF(OR($B259="",$C259="",$D259="",$E259="",$F259="",$G259="",$H259="",$I259="",$J259="",$K259="",$L259=""),"",IF($B259="Female",1/(1+EXP(-SUMPRODUCT(Engine!$C$8098:$C$8129,INDIRECT("Coefficients!$CP$2:$CP$33")))),1/(1+EXP(-SUMPRODUCT(Engine!$C$8098:$C$8129,INDIRECT("Coefficients!$CQ$2:$CQ$33"))))))</f>
      </c>
      <c r="BK259" s="8">
        <f>IF(OR($B259="",$C259="",$D259="",$E259="",$F259="",$G259="",$H259="",$I259="",$J259="",$K259="",$L259=""),"",IF($B259="Female",1/(1+EXP(-SUMPRODUCT(Engine!$C$8098:$C$8129,INDIRECT("Coefficients!$CR$2:$CR$33")))),1/(1+EXP(-SUMPRODUCT(Engine!$C$8098:$C$8129,INDIRECT("Coefficients!$CS$2:$CS$33"))))))</f>
      </c>
      <c r="BL259" s="8">
        <f>IF(OR($B259="",$C259="",$D259="",$E259="",$F259="",$G259="",$H259="",$I259="",$J259="",$K259="",$L259=""),"",IF($B259="Female",1/(1+EXP(-SUMPRODUCT(Engine!$C$8098:$C$8129,INDIRECT("Coefficients!$CT$2:$CT$33")))),1/(1+EXP(-SUMPRODUCT(Engine!$C$8098:$C$8129,INDIRECT("Coefficients!$CU$2:$CU$33"))))))</f>
      </c>
      <c r="BM259" s="8">
        <f>IF(OR($B259="",$C259="",$D259="",$E259="",$F259="",$G259="",$H259="",$I259="",$J259="",$K259="",$L259=""),"",IF($B259="Female",1/(1+EXP(-SUMPRODUCT(Engine!$C$8098:$C$8129,INDIRECT("Coefficients!$CV$2:$CV$33")))),1/(1+EXP(-SUMPRODUCT(Engine!$C$8098:$C$8129,INDIRECT("Coefficients!$CW$2:$CW$33"))))))</f>
      </c>
    </row>
    <row r="260" spans="1:65" x14ac:dyDescent="0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8">
        <f>IF(OR($B260="",$C260="",$D260="",$E260="",$F260="",$G260="",$H260="",$I260="",$J260="",$K260="",$L260=""),"",IF($B260="Female",1/(1+EXP(-SUMPRODUCT(Engine!$C$8130:$C$8161,INDIRECT("Coefficients!$B$2:$B$33")))),1/(1+EXP(-SUMPRODUCT(Engine!$C$8130:$C$8161,INDIRECT("Coefficients!$C$2:$C$33"))))))</f>
      </c>
      <c r="Q260" s="8">
        <f>IF(OR($B260="",$C260="",$D260="",$E260="",$F260="",$G260="",$H260="",$I260="",$J260="",$K260="",$L260=""),"",IF($B260="Female",1/(1+EXP(-SUMPRODUCT(Engine!$C$8130:$C$8161,INDIRECT("Coefficients!$D$2:$D$33")))),1/(1+EXP(-SUMPRODUCT(Engine!$C$8130:$C$8161,INDIRECT("Coefficients!$E$2:$E$33"))))))</f>
      </c>
      <c r="R260" s="8">
        <f>IF(OR($B260="",$C260="",$D260="",$E260="",$F260="",$G260="",$H260="",$I260="",$J260="",$K260="",$L260=""),"",IF($B260="Female",1/(1+EXP(-SUMPRODUCT(Engine!$C$8130:$C$8161,INDIRECT("Coefficients!$F$2:$F$33")))),1/(1+EXP(-SUMPRODUCT(Engine!$C$8130:$C$8161,INDIRECT("Coefficients!$G$2:$G$33"))))))</f>
      </c>
      <c r="S260" s="8">
        <f>IF(OR($B260="",$C260="",$D260="",$E260="",$F260="",$G260="",$H260="",$I260="",$J260="",$K260="",$L260=""),"",IF($B260="Female",1/(1+EXP(-SUMPRODUCT(Engine!$C$8130:$C$8161,INDIRECT("Coefficients!$H$2:$H$33")))),1/(1+EXP(-SUMPRODUCT(Engine!$C$8130:$C$8161,INDIRECT("Coefficients!$I$2:$I$33"))))))</f>
      </c>
      <c r="T260" s="8">
        <f>IF(OR($B260="",$C260="",$D260="",$E260="",$F260="",$G260="",$H260="",$I260="",$J260="",$K260="",$L260=""),"",IF($B260="Female",1/(1+EXP(-SUMPRODUCT(Engine!$C$8130:$C$8161,INDIRECT("Coefficients!$J$2:$J$33")))),1/(1+EXP(-SUMPRODUCT(Engine!$C$8130:$C$8161,INDIRECT("Coefficients!$K$2:$K$33"))))))</f>
      </c>
      <c r="U260" s="8">
        <f>IF(OR($B260="",$C260="",$D260="",$E260="",$F260="",$G260="",$H260="",$I260="",$J260="",$K260="",$L260=""),"",IF($B260="Female",1/(1+EXP(-SUMPRODUCT(Engine!$C$8130:$C$8161,INDIRECT("Coefficients!$L$2:$L$33")))),1/(1+EXP(-SUMPRODUCT(Engine!$C$8130:$C$8161,INDIRECT("Coefficients!$M$2:$M$33"))))))</f>
      </c>
      <c r="V260" s="8">
        <f>IF(OR($B260="",$C260="",$D260="",$E260="",$F260="",$G260="",$H260="",$I260="",$J260="",$K260="",$L260=""),"",IF($B260="Female",1/(1+EXP(-SUMPRODUCT(Engine!$C$8130:$C$8161,INDIRECT("Coefficients!$N$2:$N$33")))),1/(1+EXP(-SUMPRODUCT(Engine!$C$8130:$C$8161,INDIRECT("Coefficients!$O$2:$O$33"))))))</f>
      </c>
      <c r="W260" s="8">
        <f>IF(OR($B260="",$C260="",$D260="",$E260="",$F260="",$G260="",$H260="",$I260="",$J260="",$K260="",$L260=""),"",IF($B260="Female",1/(1+EXP(-SUMPRODUCT(Engine!$C$8130:$C$8161,INDIRECT("Coefficients!$P$2:$P$33")))),1/(1+EXP(-SUMPRODUCT(Engine!$C$8130:$C$8161,INDIRECT("Coefficients!$Q$2:$Q$33"))))))</f>
      </c>
      <c r="X260" s="8">
        <f>IF(OR($B260="",$C260="",$D260="",$E260="",$F260="",$G260="",$H260="",$I260="",$J260="",$K260="",$L260=""),"",IF($B260="Female",1/(1+EXP(-SUMPRODUCT(Engine!$C$8130:$C$8161,INDIRECT("Coefficients!$R$2:$R$33")))),1/(1+EXP(-SUMPRODUCT(Engine!$C$8130:$C$8161,INDIRECT("Coefficients!$S$2:$S$33"))))))</f>
      </c>
      <c r="Y260" s="8">
        <f>IF(OR($B260="",$C260="",$D260="",$E260="",$F260="",$G260="",$H260="",$I260="",$J260="",$K260="",$L260=""),"",IF($B260="Female",1/(1+EXP(-SUMPRODUCT(Engine!$C$8130:$C$8161,INDIRECT("Coefficients!$T$2:$T$33")))),1/(1+EXP(-SUMPRODUCT(Engine!$C$8130:$C$8161,INDIRECT("Coefficients!$U$2:$U$33"))))))</f>
      </c>
      <c r="Z260" s="8">
        <f>IF(OR($B260="",$C260="",$D260="",$E260="",$F260="",$G260="",$H260="",$I260="",$J260="",$K260="",$L260=""),"",IF($B260="Female",1/(1+EXP(-SUMPRODUCT(Engine!$C$8130:$C$8161,INDIRECT("Coefficients!$V$2:$V$33")))),1/(1+EXP(-SUMPRODUCT(Engine!$C$8130:$C$8161,INDIRECT("Coefficients!$W$2:$W$33"))))))</f>
      </c>
      <c r="AA260" s="8">
        <f>IF(OR($B260="",$C260="",$D260="",$E260="",$F260="",$G260="",$H260="",$I260="",$J260="",$K260="",$L260=""),"",IF($B260="Female",1/(1+EXP(-SUMPRODUCT(Engine!$C$8130:$C$8161,INDIRECT("Coefficients!$X$2:$X$33")))),1/(1+EXP(-SUMPRODUCT(Engine!$C$8130:$C$8161,INDIRECT("Coefficients!$Y$2:$Y$33"))))))</f>
      </c>
      <c r="AB260" s="8">
        <f>IF(OR($B260="",$C260="",$D260="",$E260="",$F260="",$G260="",$H260="",$I260="",$J260="",$K260="",$L260=""),"",IF($B260="Female",1/(1+EXP(-SUMPRODUCT(Engine!$C$8130:$C$8161,INDIRECT("Coefficients!$Z$2:$Z$33")))),1/(1+EXP(-SUMPRODUCT(Engine!$C$8130:$C$8161,INDIRECT("Coefficients!$AA$2:$AA$33"))))))</f>
      </c>
      <c r="AC260" s="8">
        <f>IF(OR($B260="",$C260="",$D260="",$E260="",$F260="",$G260="",$H260="",$I260="",$J260="",$K260="",$L260=""),"",IF($B260="Female",1/(1+EXP(-SUMPRODUCT(Engine!$C$8130:$C$8161,INDIRECT("Coefficients!$AB$2:$AB$33")))),1/(1+EXP(-SUMPRODUCT(Engine!$C$8130:$C$8161,INDIRECT("Coefficients!$AC$2:$AC$33"))))))</f>
      </c>
      <c r="AD260" s="8">
        <f>IF(OR($B260="",$C260="",$D260="",$E260="",$F260="",$G260="",$H260="",$I260="",$J260="",$K260="",$L260=""),"",IF($B260="Female",1/(1+EXP(-SUMPRODUCT(Engine!$C$8130:$C$8161,INDIRECT("Coefficients!$AD$2:$AD$33")))),1/(1+EXP(-SUMPRODUCT(Engine!$C$8130:$C$8161,INDIRECT("Coefficients!$AE$2:$AE$33"))))))</f>
      </c>
      <c r="AE260" s="8">
        <f>IF(OR($B260="",$C260="",$D260="",$E260="",$F260="",$G260="",$H260="",$I260="",$J260="",$K260="",$L260=""),"",IF($B260="Female",1/(1+EXP(-SUMPRODUCT(Engine!$C$8130:$C$8161,INDIRECT("Coefficients!$AF$2:$AF$33")))),1/(1+EXP(-SUMPRODUCT(Engine!$C$8130:$C$8161,INDIRECT("Coefficients!$AG$2:$AG$33"))))))</f>
      </c>
      <c r="AF260" s="8">
        <f>IF(OR($B260="",$C260="",$D260="",$E260="",$F260="",$G260="",$H260="",$I260="",$J260="",$K260="",$L260=""),"",IF($B260="Female",1/(1+EXP(-SUMPRODUCT(Engine!$C$8130:$C$8161,INDIRECT("Coefficients!$AH$2:$AH$33")))),1/(1+EXP(-SUMPRODUCT(Engine!$C$8130:$C$8161,INDIRECT("Coefficients!$AI$2:$AI$33"))))))</f>
      </c>
      <c r="AG260" s="8">
        <f>IF(OR($B260="",$C260="",$D260="",$E260="",$F260="",$G260="",$H260="",$I260="",$J260="",$K260="",$L260=""),"",IF($B260="Female",1/(1+EXP(-SUMPRODUCT(Engine!$C$8130:$C$8161,INDIRECT("Coefficients!$AJ$2:$AJ$33")))),1/(1+EXP(-SUMPRODUCT(Engine!$C$8130:$C$8161,INDIRECT("Coefficients!$AK$2:$AK$33"))))))</f>
      </c>
      <c r="AH260" s="8">
        <f>IF(OR($B260="",$C260="",$D260="",$E260="",$F260="",$G260="",$H260="",$I260="",$J260="",$K260="",$L260=""),"",IF($B260="Female",1/(1+EXP(-SUMPRODUCT(Engine!$C$8130:$C$8161,INDIRECT("Coefficients!$AL$2:$AL$33")))),1/(1+EXP(-SUMPRODUCT(Engine!$C$8130:$C$8161,INDIRECT("Coefficients!$AM$2:$AM$33"))))))</f>
      </c>
      <c r="AI260" s="8">
        <f>IF(OR($B260="",$C260="",$D260="",$E260="",$F260="",$G260="",$H260="",$I260="",$J260="",$K260="",$L260=""),"",IF($B260="Female",1/(1+EXP(-SUMPRODUCT(Engine!$C$8130:$C$8161,INDIRECT("Coefficients!$AN$2:$AN$33")))),1/(1+EXP(-SUMPRODUCT(Engine!$C$8130:$C$8161,INDIRECT("Coefficients!$AO$2:$AO$33"))))))</f>
      </c>
      <c r="AJ260" s="8">
        <f>IF(OR($B260="",$C260="",$D260="",$E260="",$F260="",$G260="",$H260="",$I260="",$J260="",$K260="",$L260=""),"",IF($B260="Female",1/(1+EXP(-SUMPRODUCT(Engine!$C$8130:$C$8161,INDIRECT("Coefficients!$AP$2:$AP$33")))),1/(1+EXP(-SUMPRODUCT(Engine!$C$8130:$C$8161,INDIRECT("Coefficients!$AQ$2:$AQ$33"))))))</f>
      </c>
      <c r="AK260" s="8">
        <f>IF(OR($B260="",$C260="",$D260="",$E260="",$F260="",$G260="",$H260="",$I260="",$J260="",$K260="",$L260=""),"",IF($B260="Female",1/(1+EXP(-SUMPRODUCT(Engine!$C$8130:$C$8161,INDIRECT("Coefficients!$AR$2:$AR$33")))),1/(1+EXP(-SUMPRODUCT(Engine!$C$8130:$C$8161,INDIRECT("Coefficients!$AS$2:$AS$33"))))))</f>
      </c>
      <c r="AL260" s="8">
        <f>IF(OR($B260="",$C260="",$D260="",$E260="",$F260="",$G260="",$H260="",$I260="",$J260="",$K260="",$L260=""),"",IF($B260="Female",1/(1+EXP(-SUMPRODUCT(Engine!$C$8130:$C$8161,INDIRECT("Coefficients!$AT$2:$AT$33")))),1/(1+EXP(-SUMPRODUCT(Engine!$C$8130:$C$8161,INDIRECT("Coefficients!$AU$2:$AU$33"))))))</f>
      </c>
      <c r="AM260" s="8">
        <f>IF(OR($B260="",$C260="",$D260="",$E260="",$F260="",$G260="",$H260="",$I260="",$J260="",$K260="",$L260=""),"",IF($B260="Female",1/(1+EXP(-SUMPRODUCT(Engine!$C$8130:$C$8161,INDIRECT("Coefficients!$AV$2:$AV$33")))),1/(1+EXP(-SUMPRODUCT(Engine!$C$8130:$C$8161,INDIRECT("Coefficients!$AW$2:$AW$33"))))))</f>
      </c>
      <c r="AN260" s="8">
        <f>IF(OR($B260="",$C260="",$D260="",$E260="",$F260="",$G260="",$H260="",$I260="",$J260="",$K260="",$L260=""),"",IF($B260="Female",1/(1+EXP(-SUMPRODUCT(Engine!$C$8130:$C$8161,INDIRECT("Coefficients!$AX$2:$AX$33")))),1/(1+EXP(-SUMPRODUCT(Engine!$C$8130:$C$8161,INDIRECT("Coefficients!$AY$2:$AY$33"))))))</f>
      </c>
      <c r="AO260" s="8">
        <f>IF(OR($B260="",$C260="",$D260="",$E260="",$F260="",$G260="",$H260="",$I260="",$J260="",$K260="",$L260=""),"",IF($B260="Female",1/(1+EXP(-SUMPRODUCT(Engine!$C$8130:$C$8161,INDIRECT("Coefficients!$AZ$2:$AZ$33")))),1/(1+EXP(-SUMPRODUCT(Engine!$C$8130:$C$8161,INDIRECT("Coefficients!$BA$2:$BA$33"))))))</f>
      </c>
      <c r="AP260" s="8">
        <f>IF(OR($B260="",$C260="",$D260="",$E260="",$F260="",$G260="",$H260="",$I260="",$J260="",$K260="",$L260=""),"",IF($B260="Female",1/(1+EXP(-SUMPRODUCT(Engine!$C$8130:$C$8161,INDIRECT("Coefficients!$BB$2:$BB$33")))),1/(1+EXP(-SUMPRODUCT(Engine!$C$8130:$C$8161,INDIRECT("Coefficients!$BC$2:$BC$33"))))))</f>
      </c>
      <c r="AQ260" s="8">
        <f>IF(OR($B260="",$C260="",$D260="",$E260="",$F260="",$G260="",$H260="",$I260="",$J260="",$K260="",$L260=""),"",IF($B260="Female",1/(1+EXP(-SUMPRODUCT(Engine!$C$8130:$C$8161,INDIRECT("Coefficients!$BD$2:$BD$33")))),1/(1+EXP(-SUMPRODUCT(Engine!$C$8130:$C$8161,INDIRECT("Coefficients!$BE$2:$BE$33"))))))</f>
      </c>
      <c r="AR260" s="8">
        <f>IF(OR($B260="",$C260="",$D260="",$E260="",$F260="",$G260="",$H260="",$I260="",$J260="",$K260="",$L260=""),"",IF($B260="Female",1/(1+EXP(-SUMPRODUCT(Engine!$C$8130:$C$8161,INDIRECT("Coefficients!$BF$2:$BF$33")))),1/(1+EXP(-SUMPRODUCT(Engine!$C$8130:$C$8161,INDIRECT("Coefficients!$BG$2:$BG$33"))))))</f>
      </c>
      <c r="AS260" s="8">
        <f>IF(OR($B260="",$C260="",$D260="",$E260="",$F260="",$G260="",$H260="",$I260="",$J260="",$K260="",$L260=""),"",IF($B260="Female",1/(1+EXP(-SUMPRODUCT(Engine!$C$8130:$C$8161,INDIRECT("Coefficients!$BH$2:$BH$33")))),1/(1+EXP(-SUMPRODUCT(Engine!$C$8130:$C$8161,INDIRECT("Coefficients!$BI$2:$BI$33"))))))</f>
      </c>
      <c r="AT260" s="8">
        <f>IF(OR($B260="",$C260="",$D260="",$E260="",$F260="",$G260="",$H260="",$I260="",$J260="",$K260="",$L260=""),"",IF($B260="Female",1/(1+EXP(-SUMPRODUCT(Engine!$C$8130:$C$8161,INDIRECT("Coefficients!$BJ$2:$BJ$33")))),1/(1+EXP(-SUMPRODUCT(Engine!$C$8130:$C$8161,INDIRECT("Coefficients!$BK$2:$BK$33"))))))</f>
      </c>
      <c r="AU260" s="8">
        <f>IF(OR($B260="",$C260="",$D260="",$E260="",$F260="",$G260="",$H260="",$I260="",$J260="",$K260="",$L260=""),"",IF($B260="Female",1/(1+EXP(-SUMPRODUCT(Engine!$C$8130:$C$8161,INDIRECT("Coefficients!$BL$2:$BL$33")))),1/(1+EXP(-SUMPRODUCT(Engine!$C$8130:$C$8161,INDIRECT("Coefficients!$BM$2:$BM$33"))))))</f>
      </c>
      <c r="AV260" s="8">
        <f>IF(OR($B260="",$C260="",$D260="",$E260="",$F260="",$G260="",$H260="",$I260="",$J260="",$K260="",$L260=""),"",IF($B260="Female",1/(1+EXP(-SUMPRODUCT(Engine!$C$8130:$C$8161,INDIRECT("Coefficients!$BN$2:$BN$33")))),1/(1+EXP(-SUMPRODUCT(Engine!$C$8130:$C$8161,INDIRECT("Coefficients!$BO$2:$BO$33"))))))</f>
      </c>
      <c r="AW260" s="8">
        <f>IF(OR($B260="",$C260="",$D260="",$E260="",$F260="",$G260="",$H260="",$I260="",$J260="",$K260="",$L260=""),"",IF($B260="Female",1/(1+EXP(-SUMPRODUCT(Engine!$C$8130:$C$8161,INDIRECT("Coefficients!$BP$2:$BP$33")))),1/(1+EXP(-SUMPRODUCT(Engine!$C$8130:$C$8161,INDIRECT("Coefficients!$BQ$2:$BQ$33"))))))</f>
      </c>
      <c r="AX260" s="8">
        <f>IF(OR($B260="",$C260="",$D260="",$E260="",$F260="",$G260="",$H260="",$I260="",$J260="",$K260="",$L260=""),"",IF($B260="Female",1/(1+EXP(-SUMPRODUCT(Engine!$C$8130:$C$8161,INDIRECT("Coefficients!$BR$2:$BR$33")))),1/(1+EXP(-SUMPRODUCT(Engine!$C$8130:$C$8161,INDIRECT("Coefficients!$BS$2:$BS$33"))))))</f>
      </c>
      <c r="AY260" s="8">
        <f>IF(OR($B260="",$C260="",$D260="",$E260="",$F260="",$G260="",$H260="",$I260="",$J260="",$K260="",$L260=""),"",IF($B260="Female",1/(1+EXP(-SUMPRODUCT(Engine!$C$8130:$C$8161,INDIRECT("Coefficients!$BT$2:$BT$33")))),1/(1+EXP(-SUMPRODUCT(Engine!$C$8130:$C$8161,INDIRECT("Coefficients!$BU$2:$BU$33"))))))</f>
      </c>
      <c r="AZ260" s="8">
        <f>IF(OR($B260="",$C260="",$D260="",$E260="",$F260="",$G260="",$H260="",$I260="",$J260="",$K260="",$L260=""),"",IF($B260="Female",1/(1+EXP(-SUMPRODUCT(Engine!$C$8130:$C$8161,INDIRECT("Coefficients!$BV$2:$BV$33")))),1/(1+EXP(-SUMPRODUCT(Engine!$C$8130:$C$8161,INDIRECT("Coefficients!$BW$2:$BW$33"))))))</f>
      </c>
      <c r="BA260" s="8">
        <f>IF(OR($B260="",$C260="",$D260="",$E260="",$F260="",$G260="",$H260="",$I260="",$J260="",$K260="",$L260=""),"",IF($B260="Female",1/(1+EXP(-SUMPRODUCT(Engine!$C$8130:$C$8161,INDIRECT("Coefficients!$BX$2:$BX$33")))),1/(1+EXP(-SUMPRODUCT(Engine!$C$8130:$C$8161,INDIRECT("Coefficients!$BY$2:$BY$33"))))))</f>
      </c>
      <c r="BB260" s="8">
        <f>IF(OR($B260="",$C260="",$D260="",$E260="",$F260="",$G260="",$H260="",$I260="",$J260="",$K260="",$L260=""),"",IF($B260="Female",1/(1+EXP(-SUMPRODUCT(Engine!$C$8130:$C$8161,INDIRECT("Coefficients!$BZ$2:$BZ$33")))),1/(1+EXP(-SUMPRODUCT(Engine!$C$8130:$C$8161,INDIRECT("Coefficients!$CA$2:$CA$33"))))))</f>
      </c>
      <c r="BC260" s="8">
        <f>IF(OR($B260="",$C260="",$D260="",$E260="",$F260="",$G260="",$H260="",$I260="",$J260="",$K260="",$L260=""),"",IF($B260="Female",1/(1+EXP(-SUMPRODUCT(Engine!$C$8130:$C$8161,INDIRECT("Coefficients!$CB$2:$CB$33")))),1/(1+EXP(-SUMPRODUCT(Engine!$C$8130:$C$8161,INDIRECT("Coefficients!$CC$2:$CC$33"))))))</f>
      </c>
      <c r="BD260" s="8">
        <f>IF(OR($B260="",$C260="",$D260="",$E260="",$F260="",$G260="",$H260="",$I260="",$J260="",$K260="",$L260=""),"",IF($B260="Female",1/(1+EXP(-SUMPRODUCT(Engine!$C$8130:$C$8161,INDIRECT("Coefficients!$CD$2:$CD$33")))),1/(1+EXP(-SUMPRODUCT(Engine!$C$8130:$C$8161,INDIRECT("Coefficients!$CE$2:$CE$33"))))))</f>
      </c>
      <c r="BE260" s="8">
        <f>IF(OR($B260="",$C260="",$D260="",$E260="",$F260="",$G260="",$H260="",$I260="",$J260="",$K260="",$L260=""),"",IF($B260="Female",1/(1+EXP(-SUMPRODUCT(Engine!$C$8130:$C$8161,INDIRECT("Coefficients!$CF$2:$CF$33")))),1/(1+EXP(-SUMPRODUCT(Engine!$C$8130:$C$8161,INDIRECT("Coefficients!$CG$2:$CG$33"))))))</f>
      </c>
      <c r="BF260" s="8">
        <f>IF(OR($B260="",$C260="",$D260="",$E260="",$F260="",$G260="",$H260="",$I260="",$J260="",$K260="",$L260=""),"",IF($B260="Female",1/(1+EXP(-SUMPRODUCT(Engine!$C$8130:$C$8161,INDIRECT("Coefficients!$CH$2:$CH$33")))),1/(1+EXP(-SUMPRODUCT(Engine!$C$8130:$C$8161,INDIRECT("Coefficients!$CI$2:$CI$33"))))))</f>
      </c>
      <c r="BG260" s="8">
        <f>IF(OR($B260="",$C260="",$D260="",$E260="",$F260="",$G260="",$H260="",$I260="",$J260="",$K260="",$L260=""),"",IF($B260="Female",1/(1+EXP(-SUMPRODUCT(Engine!$C$8130:$C$8161,INDIRECT("Coefficients!$CJ$2:$CJ$33")))),1/(1+EXP(-SUMPRODUCT(Engine!$C$8130:$C$8161,INDIRECT("Coefficients!$CK$2:$CK$33"))))))</f>
      </c>
      <c r="BH260" s="8">
        <f>IF(OR($B260="",$C260="",$D260="",$E260="",$F260="",$G260="",$H260="",$I260="",$J260="",$K260="",$L260=""),"",IF($B260="Female",1/(1+EXP(-SUMPRODUCT(Engine!$C$8130:$C$8161,INDIRECT("Coefficients!$CL$2:$CL$33")))),1/(1+EXP(-SUMPRODUCT(Engine!$C$8130:$C$8161,INDIRECT("Coefficients!$CM$2:$CM$33"))))))</f>
      </c>
      <c r="BI260" s="8">
        <f>IF(OR($B260="",$C260="",$D260="",$E260="",$F260="",$G260="",$H260="",$I260="",$J260="",$K260="",$L260=""),"",IF($B260="Female",1/(1+EXP(-SUMPRODUCT(Engine!$C$8130:$C$8161,INDIRECT("Coefficients!$CN$2:$CN$33")))),1/(1+EXP(-SUMPRODUCT(Engine!$C$8130:$C$8161,INDIRECT("Coefficients!$CO$2:$CO$33"))))))</f>
      </c>
      <c r="BJ260" s="8">
        <f>IF(OR($B260="",$C260="",$D260="",$E260="",$F260="",$G260="",$H260="",$I260="",$J260="",$K260="",$L260=""),"",IF($B260="Female",1/(1+EXP(-SUMPRODUCT(Engine!$C$8130:$C$8161,INDIRECT("Coefficients!$CP$2:$CP$33")))),1/(1+EXP(-SUMPRODUCT(Engine!$C$8130:$C$8161,INDIRECT("Coefficients!$CQ$2:$CQ$33"))))))</f>
      </c>
      <c r="BK260" s="8">
        <f>IF(OR($B260="",$C260="",$D260="",$E260="",$F260="",$G260="",$H260="",$I260="",$J260="",$K260="",$L260=""),"",IF($B260="Female",1/(1+EXP(-SUMPRODUCT(Engine!$C$8130:$C$8161,INDIRECT("Coefficients!$CR$2:$CR$33")))),1/(1+EXP(-SUMPRODUCT(Engine!$C$8130:$C$8161,INDIRECT("Coefficients!$CS$2:$CS$33"))))))</f>
      </c>
      <c r="BL260" s="8">
        <f>IF(OR($B260="",$C260="",$D260="",$E260="",$F260="",$G260="",$H260="",$I260="",$J260="",$K260="",$L260=""),"",IF($B260="Female",1/(1+EXP(-SUMPRODUCT(Engine!$C$8130:$C$8161,INDIRECT("Coefficients!$CT$2:$CT$33")))),1/(1+EXP(-SUMPRODUCT(Engine!$C$8130:$C$8161,INDIRECT("Coefficients!$CU$2:$CU$33"))))))</f>
      </c>
      <c r="BM260" s="8">
        <f>IF(OR($B260="",$C260="",$D260="",$E260="",$F260="",$G260="",$H260="",$I260="",$J260="",$K260="",$L260=""),"",IF($B260="Female",1/(1+EXP(-SUMPRODUCT(Engine!$C$8130:$C$8161,INDIRECT("Coefficients!$CV$2:$CV$33")))),1/(1+EXP(-SUMPRODUCT(Engine!$C$8130:$C$8161,INDIRECT("Coefficients!$CW$2:$CW$33"))))))</f>
      </c>
    </row>
    <row r="261" spans="1:65" x14ac:dyDescent="0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8">
        <f>IF(OR($B261="",$C261="",$D261="",$E261="",$F261="",$G261="",$H261="",$I261="",$J261="",$K261="",$L261=""),"",IF($B261="Female",1/(1+EXP(-SUMPRODUCT(Engine!$C$8162:$C$8193,INDIRECT("Coefficients!$B$2:$B$33")))),1/(1+EXP(-SUMPRODUCT(Engine!$C$8162:$C$8193,INDIRECT("Coefficients!$C$2:$C$33"))))))</f>
      </c>
      <c r="Q261" s="8">
        <f>IF(OR($B261="",$C261="",$D261="",$E261="",$F261="",$G261="",$H261="",$I261="",$J261="",$K261="",$L261=""),"",IF($B261="Female",1/(1+EXP(-SUMPRODUCT(Engine!$C$8162:$C$8193,INDIRECT("Coefficients!$D$2:$D$33")))),1/(1+EXP(-SUMPRODUCT(Engine!$C$8162:$C$8193,INDIRECT("Coefficients!$E$2:$E$33"))))))</f>
      </c>
      <c r="R261" s="8">
        <f>IF(OR($B261="",$C261="",$D261="",$E261="",$F261="",$G261="",$H261="",$I261="",$J261="",$K261="",$L261=""),"",IF($B261="Female",1/(1+EXP(-SUMPRODUCT(Engine!$C$8162:$C$8193,INDIRECT("Coefficients!$F$2:$F$33")))),1/(1+EXP(-SUMPRODUCT(Engine!$C$8162:$C$8193,INDIRECT("Coefficients!$G$2:$G$33"))))))</f>
      </c>
      <c r="S261" s="8">
        <f>IF(OR($B261="",$C261="",$D261="",$E261="",$F261="",$G261="",$H261="",$I261="",$J261="",$K261="",$L261=""),"",IF($B261="Female",1/(1+EXP(-SUMPRODUCT(Engine!$C$8162:$C$8193,INDIRECT("Coefficients!$H$2:$H$33")))),1/(1+EXP(-SUMPRODUCT(Engine!$C$8162:$C$8193,INDIRECT("Coefficients!$I$2:$I$33"))))))</f>
      </c>
      <c r="T261" s="8">
        <f>IF(OR($B261="",$C261="",$D261="",$E261="",$F261="",$G261="",$H261="",$I261="",$J261="",$K261="",$L261=""),"",IF($B261="Female",1/(1+EXP(-SUMPRODUCT(Engine!$C$8162:$C$8193,INDIRECT("Coefficients!$J$2:$J$33")))),1/(1+EXP(-SUMPRODUCT(Engine!$C$8162:$C$8193,INDIRECT("Coefficients!$K$2:$K$33"))))))</f>
      </c>
      <c r="U261" s="8">
        <f>IF(OR($B261="",$C261="",$D261="",$E261="",$F261="",$G261="",$H261="",$I261="",$J261="",$K261="",$L261=""),"",IF($B261="Female",1/(1+EXP(-SUMPRODUCT(Engine!$C$8162:$C$8193,INDIRECT("Coefficients!$L$2:$L$33")))),1/(1+EXP(-SUMPRODUCT(Engine!$C$8162:$C$8193,INDIRECT("Coefficients!$M$2:$M$33"))))))</f>
      </c>
      <c r="V261" s="8">
        <f>IF(OR($B261="",$C261="",$D261="",$E261="",$F261="",$G261="",$H261="",$I261="",$J261="",$K261="",$L261=""),"",IF($B261="Female",1/(1+EXP(-SUMPRODUCT(Engine!$C$8162:$C$8193,INDIRECT("Coefficients!$N$2:$N$33")))),1/(1+EXP(-SUMPRODUCT(Engine!$C$8162:$C$8193,INDIRECT("Coefficients!$O$2:$O$33"))))))</f>
      </c>
      <c r="W261" s="8">
        <f>IF(OR($B261="",$C261="",$D261="",$E261="",$F261="",$G261="",$H261="",$I261="",$J261="",$K261="",$L261=""),"",IF($B261="Female",1/(1+EXP(-SUMPRODUCT(Engine!$C$8162:$C$8193,INDIRECT("Coefficients!$P$2:$P$33")))),1/(1+EXP(-SUMPRODUCT(Engine!$C$8162:$C$8193,INDIRECT("Coefficients!$Q$2:$Q$33"))))))</f>
      </c>
      <c r="X261" s="8">
        <f>IF(OR($B261="",$C261="",$D261="",$E261="",$F261="",$G261="",$H261="",$I261="",$J261="",$K261="",$L261=""),"",IF($B261="Female",1/(1+EXP(-SUMPRODUCT(Engine!$C$8162:$C$8193,INDIRECT("Coefficients!$R$2:$R$33")))),1/(1+EXP(-SUMPRODUCT(Engine!$C$8162:$C$8193,INDIRECT("Coefficients!$S$2:$S$33"))))))</f>
      </c>
      <c r="Y261" s="8">
        <f>IF(OR($B261="",$C261="",$D261="",$E261="",$F261="",$G261="",$H261="",$I261="",$J261="",$K261="",$L261=""),"",IF($B261="Female",1/(1+EXP(-SUMPRODUCT(Engine!$C$8162:$C$8193,INDIRECT("Coefficients!$T$2:$T$33")))),1/(1+EXP(-SUMPRODUCT(Engine!$C$8162:$C$8193,INDIRECT("Coefficients!$U$2:$U$33"))))))</f>
      </c>
      <c r="Z261" s="8">
        <f>IF(OR($B261="",$C261="",$D261="",$E261="",$F261="",$G261="",$H261="",$I261="",$J261="",$K261="",$L261=""),"",IF($B261="Female",1/(1+EXP(-SUMPRODUCT(Engine!$C$8162:$C$8193,INDIRECT("Coefficients!$V$2:$V$33")))),1/(1+EXP(-SUMPRODUCT(Engine!$C$8162:$C$8193,INDIRECT("Coefficients!$W$2:$W$33"))))))</f>
      </c>
      <c r="AA261" s="8">
        <f>IF(OR($B261="",$C261="",$D261="",$E261="",$F261="",$G261="",$H261="",$I261="",$J261="",$K261="",$L261=""),"",IF($B261="Female",1/(1+EXP(-SUMPRODUCT(Engine!$C$8162:$C$8193,INDIRECT("Coefficients!$X$2:$X$33")))),1/(1+EXP(-SUMPRODUCT(Engine!$C$8162:$C$8193,INDIRECT("Coefficients!$Y$2:$Y$33"))))))</f>
      </c>
      <c r="AB261" s="8">
        <f>IF(OR($B261="",$C261="",$D261="",$E261="",$F261="",$G261="",$H261="",$I261="",$J261="",$K261="",$L261=""),"",IF($B261="Female",1/(1+EXP(-SUMPRODUCT(Engine!$C$8162:$C$8193,INDIRECT("Coefficients!$Z$2:$Z$33")))),1/(1+EXP(-SUMPRODUCT(Engine!$C$8162:$C$8193,INDIRECT("Coefficients!$AA$2:$AA$33"))))))</f>
      </c>
      <c r="AC261" s="8">
        <f>IF(OR($B261="",$C261="",$D261="",$E261="",$F261="",$G261="",$H261="",$I261="",$J261="",$K261="",$L261=""),"",IF($B261="Female",1/(1+EXP(-SUMPRODUCT(Engine!$C$8162:$C$8193,INDIRECT("Coefficients!$AB$2:$AB$33")))),1/(1+EXP(-SUMPRODUCT(Engine!$C$8162:$C$8193,INDIRECT("Coefficients!$AC$2:$AC$33"))))))</f>
      </c>
      <c r="AD261" s="8">
        <f>IF(OR($B261="",$C261="",$D261="",$E261="",$F261="",$G261="",$H261="",$I261="",$J261="",$K261="",$L261=""),"",IF($B261="Female",1/(1+EXP(-SUMPRODUCT(Engine!$C$8162:$C$8193,INDIRECT("Coefficients!$AD$2:$AD$33")))),1/(1+EXP(-SUMPRODUCT(Engine!$C$8162:$C$8193,INDIRECT("Coefficients!$AE$2:$AE$33"))))))</f>
      </c>
      <c r="AE261" s="8">
        <f>IF(OR($B261="",$C261="",$D261="",$E261="",$F261="",$G261="",$H261="",$I261="",$J261="",$K261="",$L261=""),"",IF($B261="Female",1/(1+EXP(-SUMPRODUCT(Engine!$C$8162:$C$8193,INDIRECT("Coefficients!$AF$2:$AF$33")))),1/(1+EXP(-SUMPRODUCT(Engine!$C$8162:$C$8193,INDIRECT("Coefficients!$AG$2:$AG$33"))))))</f>
      </c>
      <c r="AF261" s="8">
        <f>IF(OR($B261="",$C261="",$D261="",$E261="",$F261="",$G261="",$H261="",$I261="",$J261="",$K261="",$L261=""),"",IF($B261="Female",1/(1+EXP(-SUMPRODUCT(Engine!$C$8162:$C$8193,INDIRECT("Coefficients!$AH$2:$AH$33")))),1/(1+EXP(-SUMPRODUCT(Engine!$C$8162:$C$8193,INDIRECT("Coefficients!$AI$2:$AI$33"))))))</f>
      </c>
      <c r="AG261" s="8">
        <f>IF(OR($B261="",$C261="",$D261="",$E261="",$F261="",$G261="",$H261="",$I261="",$J261="",$K261="",$L261=""),"",IF($B261="Female",1/(1+EXP(-SUMPRODUCT(Engine!$C$8162:$C$8193,INDIRECT("Coefficients!$AJ$2:$AJ$33")))),1/(1+EXP(-SUMPRODUCT(Engine!$C$8162:$C$8193,INDIRECT("Coefficients!$AK$2:$AK$33"))))))</f>
      </c>
      <c r="AH261" s="8">
        <f>IF(OR($B261="",$C261="",$D261="",$E261="",$F261="",$G261="",$H261="",$I261="",$J261="",$K261="",$L261=""),"",IF($B261="Female",1/(1+EXP(-SUMPRODUCT(Engine!$C$8162:$C$8193,INDIRECT("Coefficients!$AL$2:$AL$33")))),1/(1+EXP(-SUMPRODUCT(Engine!$C$8162:$C$8193,INDIRECT("Coefficients!$AM$2:$AM$33"))))))</f>
      </c>
      <c r="AI261" s="8">
        <f>IF(OR($B261="",$C261="",$D261="",$E261="",$F261="",$G261="",$H261="",$I261="",$J261="",$K261="",$L261=""),"",IF($B261="Female",1/(1+EXP(-SUMPRODUCT(Engine!$C$8162:$C$8193,INDIRECT("Coefficients!$AN$2:$AN$33")))),1/(1+EXP(-SUMPRODUCT(Engine!$C$8162:$C$8193,INDIRECT("Coefficients!$AO$2:$AO$33"))))))</f>
      </c>
      <c r="AJ261" s="8">
        <f>IF(OR($B261="",$C261="",$D261="",$E261="",$F261="",$G261="",$H261="",$I261="",$J261="",$K261="",$L261=""),"",IF($B261="Female",1/(1+EXP(-SUMPRODUCT(Engine!$C$8162:$C$8193,INDIRECT("Coefficients!$AP$2:$AP$33")))),1/(1+EXP(-SUMPRODUCT(Engine!$C$8162:$C$8193,INDIRECT("Coefficients!$AQ$2:$AQ$33"))))))</f>
      </c>
      <c r="AK261" s="8">
        <f>IF(OR($B261="",$C261="",$D261="",$E261="",$F261="",$G261="",$H261="",$I261="",$J261="",$K261="",$L261=""),"",IF($B261="Female",1/(1+EXP(-SUMPRODUCT(Engine!$C$8162:$C$8193,INDIRECT("Coefficients!$AR$2:$AR$33")))),1/(1+EXP(-SUMPRODUCT(Engine!$C$8162:$C$8193,INDIRECT("Coefficients!$AS$2:$AS$33"))))))</f>
      </c>
      <c r="AL261" s="8">
        <f>IF(OR($B261="",$C261="",$D261="",$E261="",$F261="",$G261="",$H261="",$I261="",$J261="",$K261="",$L261=""),"",IF($B261="Female",1/(1+EXP(-SUMPRODUCT(Engine!$C$8162:$C$8193,INDIRECT("Coefficients!$AT$2:$AT$33")))),1/(1+EXP(-SUMPRODUCT(Engine!$C$8162:$C$8193,INDIRECT("Coefficients!$AU$2:$AU$33"))))))</f>
      </c>
      <c r="AM261" s="8">
        <f>IF(OR($B261="",$C261="",$D261="",$E261="",$F261="",$G261="",$H261="",$I261="",$J261="",$K261="",$L261=""),"",IF($B261="Female",1/(1+EXP(-SUMPRODUCT(Engine!$C$8162:$C$8193,INDIRECT("Coefficients!$AV$2:$AV$33")))),1/(1+EXP(-SUMPRODUCT(Engine!$C$8162:$C$8193,INDIRECT("Coefficients!$AW$2:$AW$33"))))))</f>
      </c>
      <c r="AN261" s="8">
        <f>IF(OR($B261="",$C261="",$D261="",$E261="",$F261="",$G261="",$H261="",$I261="",$J261="",$K261="",$L261=""),"",IF($B261="Female",1/(1+EXP(-SUMPRODUCT(Engine!$C$8162:$C$8193,INDIRECT("Coefficients!$AX$2:$AX$33")))),1/(1+EXP(-SUMPRODUCT(Engine!$C$8162:$C$8193,INDIRECT("Coefficients!$AY$2:$AY$33"))))))</f>
      </c>
      <c r="AO261" s="8">
        <f>IF(OR($B261="",$C261="",$D261="",$E261="",$F261="",$G261="",$H261="",$I261="",$J261="",$K261="",$L261=""),"",IF($B261="Female",1/(1+EXP(-SUMPRODUCT(Engine!$C$8162:$C$8193,INDIRECT("Coefficients!$AZ$2:$AZ$33")))),1/(1+EXP(-SUMPRODUCT(Engine!$C$8162:$C$8193,INDIRECT("Coefficients!$BA$2:$BA$33"))))))</f>
      </c>
      <c r="AP261" s="8">
        <f>IF(OR($B261="",$C261="",$D261="",$E261="",$F261="",$G261="",$H261="",$I261="",$J261="",$K261="",$L261=""),"",IF($B261="Female",1/(1+EXP(-SUMPRODUCT(Engine!$C$8162:$C$8193,INDIRECT("Coefficients!$BB$2:$BB$33")))),1/(1+EXP(-SUMPRODUCT(Engine!$C$8162:$C$8193,INDIRECT("Coefficients!$BC$2:$BC$33"))))))</f>
      </c>
      <c r="AQ261" s="8">
        <f>IF(OR($B261="",$C261="",$D261="",$E261="",$F261="",$G261="",$H261="",$I261="",$J261="",$K261="",$L261=""),"",IF($B261="Female",1/(1+EXP(-SUMPRODUCT(Engine!$C$8162:$C$8193,INDIRECT("Coefficients!$BD$2:$BD$33")))),1/(1+EXP(-SUMPRODUCT(Engine!$C$8162:$C$8193,INDIRECT("Coefficients!$BE$2:$BE$33"))))))</f>
      </c>
      <c r="AR261" s="8">
        <f>IF(OR($B261="",$C261="",$D261="",$E261="",$F261="",$G261="",$H261="",$I261="",$J261="",$K261="",$L261=""),"",IF($B261="Female",1/(1+EXP(-SUMPRODUCT(Engine!$C$8162:$C$8193,INDIRECT("Coefficients!$BF$2:$BF$33")))),1/(1+EXP(-SUMPRODUCT(Engine!$C$8162:$C$8193,INDIRECT("Coefficients!$BG$2:$BG$33"))))))</f>
      </c>
      <c r="AS261" s="8">
        <f>IF(OR($B261="",$C261="",$D261="",$E261="",$F261="",$G261="",$H261="",$I261="",$J261="",$K261="",$L261=""),"",IF($B261="Female",1/(1+EXP(-SUMPRODUCT(Engine!$C$8162:$C$8193,INDIRECT("Coefficients!$BH$2:$BH$33")))),1/(1+EXP(-SUMPRODUCT(Engine!$C$8162:$C$8193,INDIRECT("Coefficients!$BI$2:$BI$33"))))))</f>
      </c>
      <c r="AT261" s="8">
        <f>IF(OR($B261="",$C261="",$D261="",$E261="",$F261="",$G261="",$H261="",$I261="",$J261="",$K261="",$L261=""),"",IF($B261="Female",1/(1+EXP(-SUMPRODUCT(Engine!$C$8162:$C$8193,INDIRECT("Coefficients!$BJ$2:$BJ$33")))),1/(1+EXP(-SUMPRODUCT(Engine!$C$8162:$C$8193,INDIRECT("Coefficients!$BK$2:$BK$33"))))))</f>
      </c>
      <c r="AU261" s="8">
        <f>IF(OR($B261="",$C261="",$D261="",$E261="",$F261="",$G261="",$H261="",$I261="",$J261="",$K261="",$L261=""),"",IF($B261="Female",1/(1+EXP(-SUMPRODUCT(Engine!$C$8162:$C$8193,INDIRECT("Coefficients!$BL$2:$BL$33")))),1/(1+EXP(-SUMPRODUCT(Engine!$C$8162:$C$8193,INDIRECT("Coefficients!$BM$2:$BM$33"))))))</f>
      </c>
      <c r="AV261" s="8">
        <f>IF(OR($B261="",$C261="",$D261="",$E261="",$F261="",$G261="",$H261="",$I261="",$J261="",$K261="",$L261=""),"",IF($B261="Female",1/(1+EXP(-SUMPRODUCT(Engine!$C$8162:$C$8193,INDIRECT("Coefficients!$BN$2:$BN$33")))),1/(1+EXP(-SUMPRODUCT(Engine!$C$8162:$C$8193,INDIRECT("Coefficients!$BO$2:$BO$33"))))))</f>
      </c>
      <c r="AW261" s="8">
        <f>IF(OR($B261="",$C261="",$D261="",$E261="",$F261="",$G261="",$H261="",$I261="",$J261="",$K261="",$L261=""),"",IF($B261="Female",1/(1+EXP(-SUMPRODUCT(Engine!$C$8162:$C$8193,INDIRECT("Coefficients!$BP$2:$BP$33")))),1/(1+EXP(-SUMPRODUCT(Engine!$C$8162:$C$8193,INDIRECT("Coefficients!$BQ$2:$BQ$33"))))))</f>
      </c>
      <c r="AX261" s="8">
        <f>IF(OR($B261="",$C261="",$D261="",$E261="",$F261="",$G261="",$H261="",$I261="",$J261="",$K261="",$L261=""),"",IF($B261="Female",1/(1+EXP(-SUMPRODUCT(Engine!$C$8162:$C$8193,INDIRECT("Coefficients!$BR$2:$BR$33")))),1/(1+EXP(-SUMPRODUCT(Engine!$C$8162:$C$8193,INDIRECT("Coefficients!$BS$2:$BS$33"))))))</f>
      </c>
      <c r="AY261" s="8">
        <f>IF(OR($B261="",$C261="",$D261="",$E261="",$F261="",$G261="",$H261="",$I261="",$J261="",$K261="",$L261=""),"",IF($B261="Female",1/(1+EXP(-SUMPRODUCT(Engine!$C$8162:$C$8193,INDIRECT("Coefficients!$BT$2:$BT$33")))),1/(1+EXP(-SUMPRODUCT(Engine!$C$8162:$C$8193,INDIRECT("Coefficients!$BU$2:$BU$33"))))))</f>
      </c>
      <c r="AZ261" s="8">
        <f>IF(OR($B261="",$C261="",$D261="",$E261="",$F261="",$G261="",$H261="",$I261="",$J261="",$K261="",$L261=""),"",IF($B261="Female",1/(1+EXP(-SUMPRODUCT(Engine!$C$8162:$C$8193,INDIRECT("Coefficients!$BV$2:$BV$33")))),1/(1+EXP(-SUMPRODUCT(Engine!$C$8162:$C$8193,INDIRECT("Coefficients!$BW$2:$BW$33"))))))</f>
      </c>
      <c r="BA261" s="8">
        <f>IF(OR($B261="",$C261="",$D261="",$E261="",$F261="",$G261="",$H261="",$I261="",$J261="",$K261="",$L261=""),"",IF($B261="Female",1/(1+EXP(-SUMPRODUCT(Engine!$C$8162:$C$8193,INDIRECT("Coefficients!$BX$2:$BX$33")))),1/(1+EXP(-SUMPRODUCT(Engine!$C$8162:$C$8193,INDIRECT("Coefficients!$BY$2:$BY$33"))))))</f>
      </c>
      <c r="BB261" s="8">
        <f>IF(OR($B261="",$C261="",$D261="",$E261="",$F261="",$G261="",$H261="",$I261="",$J261="",$K261="",$L261=""),"",IF($B261="Female",1/(1+EXP(-SUMPRODUCT(Engine!$C$8162:$C$8193,INDIRECT("Coefficients!$BZ$2:$BZ$33")))),1/(1+EXP(-SUMPRODUCT(Engine!$C$8162:$C$8193,INDIRECT("Coefficients!$CA$2:$CA$33"))))))</f>
      </c>
      <c r="BC261" s="8">
        <f>IF(OR($B261="",$C261="",$D261="",$E261="",$F261="",$G261="",$H261="",$I261="",$J261="",$K261="",$L261=""),"",IF($B261="Female",1/(1+EXP(-SUMPRODUCT(Engine!$C$8162:$C$8193,INDIRECT("Coefficients!$CB$2:$CB$33")))),1/(1+EXP(-SUMPRODUCT(Engine!$C$8162:$C$8193,INDIRECT("Coefficients!$CC$2:$CC$33"))))))</f>
      </c>
      <c r="BD261" s="8">
        <f>IF(OR($B261="",$C261="",$D261="",$E261="",$F261="",$G261="",$H261="",$I261="",$J261="",$K261="",$L261=""),"",IF($B261="Female",1/(1+EXP(-SUMPRODUCT(Engine!$C$8162:$C$8193,INDIRECT("Coefficients!$CD$2:$CD$33")))),1/(1+EXP(-SUMPRODUCT(Engine!$C$8162:$C$8193,INDIRECT("Coefficients!$CE$2:$CE$33"))))))</f>
      </c>
      <c r="BE261" s="8">
        <f>IF(OR($B261="",$C261="",$D261="",$E261="",$F261="",$G261="",$H261="",$I261="",$J261="",$K261="",$L261=""),"",IF($B261="Female",1/(1+EXP(-SUMPRODUCT(Engine!$C$8162:$C$8193,INDIRECT("Coefficients!$CF$2:$CF$33")))),1/(1+EXP(-SUMPRODUCT(Engine!$C$8162:$C$8193,INDIRECT("Coefficients!$CG$2:$CG$33"))))))</f>
      </c>
      <c r="BF261" s="8">
        <f>IF(OR($B261="",$C261="",$D261="",$E261="",$F261="",$G261="",$H261="",$I261="",$J261="",$K261="",$L261=""),"",IF($B261="Female",1/(1+EXP(-SUMPRODUCT(Engine!$C$8162:$C$8193,INDIRECT("Coefficients!$CH$2:$CH$33")))),1/(1+EXP(-SUMPRODUCT(Engine!$C$8162:$C$8193,INDIRECT("Coefficients!$CI$2:$CI$33"))))))</f>
      </c>
      <c r="BG261" s="8">
        <f>IF(OR($B261="",$C261="",$D261="",$E261="",$F261="",$G261="",$H261="",$I261="",$J261="",$K261="",$L261=""),"",IF($B261="Female",1/(1+EXP(-SUMPRODUCT(Engine!$C$8162:$C$8193,INDIRECT("Coefficients!$CJ$2:$CJ$33")))),1/(1+EXP(-SUMPRODUCT(Engine!$C$8162:$C$8193,INDIRECT("Coefficients!$CK$2:$CK$33"))))))</f>
      </c>
      <c r="BH261" s="8">
        <f>IF(OR($B261="",$C261="",$D261="",$E261="",$F261="",$G261="",$H261="",$I261="",$J261="",$K261="",$L261=""),"",IF($B261="Female",1/(1+EXP(-SUMPRODUCT(Engine!$C$8162:$C$8193,INDIRECT("Coefficients!$CL$2:$CL$33")))),1/(1+EXP(-SUMPRODUCT(Engine!$C$8162:$C$8193,INDIRECT("Coefficients!$CM$2:$CM$33"))))))</f>
      </c>
      <c r="BI261" s="8">
        <f>IF(OR($B261="",$C261="",$D261="",$E261="",$F261="",$G261="",$H261="",$I261="",$J261="",$K261="",$L261=""),"",IF($B261="Female",1/(1+EXP(-SUMPRODUCT(Engine!$C$8162:$C$8193,INDIRECT("Coefficients!$CN$2:$CN$33")))),1/(1+EXP(-SUMPRODUCT(Engine!$C$8162:$C$8193,INDIRECT("Coefficients!$CO$2:$CO$33"))))))</f>
      </c>
      <c r="BJ261" s="8">
        <f>IF(OR($B261="",$C261="",$D261="",$E261="",$F261="",$G261="",$H261="",$I261="",$J261="",$K261="",$L261=""),"",IF($B261="Female",1/(1+EXP(-SUMPRODUCT(Engine!$C$8162:$C$8193,INDIRECT("Coefficients!$CP$2:$CP$33")))),1/(1+EXP(-SUMPRODUCT(Engine!$C$8162:$C$8193,INDIRECT("Coefficients!$CQ$2:$CQ$33"))))))</f>
      </c>
      <c r="BK261" s="8">
        <f>IF(OR($B261="",$C261="",$D261="",$E261="",$F261="",$G261="",$H261="",$I261="",$J261="",$K261="",$L261=""),"",IF($B261="Female",1/(1+EXP(-SUMPRODUCT(Engine!$C$8162:$C$8193,INDIRECT("Coefficients!$CR$2:$CR$33")))),1/(1+EXP(-SUMPRODUCT(Engine!$C$8162:$C$8193,INDIRECT("Coefficients!$CS$2:$CS$33"))))))</f>
      </c>
      <c r="BL261" s="8">
        <f>IF(OR($B261="",$C261="",$D261="",$E261="",$F261="",$G261="",$H261="",$I261="",$J261="",$K261="",$L261=""),"",IF($B261="Female",1/(1+EXP(-SUMPRODUCT(Engine!$C$8162:$C$8193,INDIRECT("Coefficients!$CT$2:$CT$33")))),1/(1+EXP(-SUMPRODUCT(Engine!$C$8162:$C$8193,INDIRECT("Coefficients!$CU$2:$CU$33"))))))</f>
      </c>
      <c r="BM261" s="8">
        <f>IF(OR($B261="",$C261="",$D261="",$E261="",$F261="",$G261="",$H261="",$I261="",$J261="",$K261="",$L261=""),"",IF($B261="Female",1/(1+EXP(-SUMPRODUCT(Engine!$C$8162:$C$8193,INDIRECT("Coefficients!$CV$2:$CV$33")))),1/(1+EXP(-SUMPRODUCT(Engine!$C$8162:$C$8193,INDIRECT("Coefficients!$CW$2:$CW$33"))))))</f>
      </c>
    </row>
    <row r="262" spans="1:65" x14ac:dyDescent="0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8">
        <f>IF(OR($B262="",$C262="",$D262="",$E262="",$F262="",$G262="",$H262="",$I262="",$J262="",$K262="",$L262=""),"",IF($B262="Female",1/(1+EXP(-SUMPRODUCT(Engine!$C$8194:$C$8225,INDIRECT("Coefficients!$B$2:$B$33")))),1/(1+EXP(-SUMPRODUCT(Engine!$C$8194:$C$8225,INDIRECT("Coefficients!$C$2:$C$33"))))))</f>
      </c>
      <c r="Q262" s="8">
        <f>IF(OR($B262="",$C262="",$D262="",$E262="",$F262="",$G262="",$H262="",$I262="",$J262="",$K262="",$L262=""),"",IF($B262="Female",1/(1+EXP(-SUMPRODUCT(Engine!$C$8194:$C$8225,INDIRECT("Coefficients!$D$2:$D$33")))),1/(1+EXP(-SUMPRODUCT(Engine!$C$8194:$C$8225,INDIRECT("Coefficients!$E$2:$E$33"))))))</f>
      </c>
      <c r="R262" s="8">
        <f>IF(OR($B262="",$C262="",$D262="",$E262="",$F262="",$G262="",$H262="",$I262="",$J262="",$K262="",$L262=""),"",IF($B262="Female",1/(1+EXP(-SUMPRODUCT(Engine!$C$8194:$C$8225,INDIRECT("Coefficients!$F$2:$F$33")))),1/(1+EXP(-SUMPRODUCT(Engine!$C$8194:$C$8225,INDIRECT("Coefficients!$G$2:$G$33"))))))</f>
      </c>
      <c r="S262" s="8">
        <f>IF(OR($B262="",$C262="",$D262="",$E262="",$F262="",$G262="",$H262="",$I262="",$J262="",$K262="",$L262=""),"",IF($B262="Female",1/(1+EXP(-SUMPRODUCT(Engine!$C$8194:$C$8225,INDIRECT("Coefficients!$H$2:$H$33")))),1/(1+EXP(-SUMPRODUCT(Engine!$C$8194:$C$8225,INDIRECT("Coefficients!$I$2:$I$33"))))))</f>
      </c>
      <c r="T262" s="8">
        <f>IF(OR($B262="",$C262="",$D262="",$E262="",$F262="",$G262="",$H262="",$I262="",$J262="",$K262="",$L262=""),"",IF($B262="Female",1/(1+EXP(-SUMPRODUCT(Engine!$C$8194:$C$8225,INDIRECT("Coefficients!$J$2:$J$33")))),1/(1+EXP(-SUMPRODUCT(Engine!$C$8194:$C$8225,INDIRECT("Coefficients!$K$2:$K$33"))))))</f>
      </c>
      <c r="U262" s="8">
        <f>IF(OR($B262="",$C262="",$D262="",$E262="",$F262="",$G262="",$H262="",$I262="",$J262="",$K262="",$L262=""),"",IF($B262="Female",1/(1+EXP(-SUMPRODUCT(Engine!$C$8194:$C$8225,INDIRECT("Coefficients!$L$2:$L$33")))),1/(1+EXP(-SUMPRODUCT(Engine!$C$8194:$C$8225,INDIRECT("Coefficients!$M$2:$M$33"))))))</f>
      </c>
      <c r="V262" s="8">
        <f>IF(OR($B262="",$C262="",$D262="",$E262="",$F262="",$G262="",$H262="",$I262="",$J262="",$K262="",$L262=""),"",IF($B262="Female",1/(1+EXP(-SUMPRODUCT(Engine!$C$8194:$C$8225,INDIRECT("Coefficients!$N$2:$N$33")))),1/(1+EXP(-SUMPRODUCT(Engine!$C$8194:$C$8225,INDIRECT("Coefficients!$O$2:$O$33"))))))</f>
      </c>
      <c r="W262" s="8">
        <f>IF(OR($B262="",$C262="",$D262="",$E262="",$F262="",$G262="",$H262="",$I262="",$J262="",$K262="",$L262=""),"",IF($B262="Female",1/(1+EXP(-SUMPRODUCT(Engine!$C$8194:$C$8225,INDIRECT("Coefficients!$P$2:$P$33")))),1/(1+EXP(-SUMPRODUCT(Engine!$C$8194:$C$8225,INDIRECT("Coefficients!$Q$2:$Q$33"))))))</f>
      </c>
      <c r="X262" s="8">
        <f>IF(OR($B262="",$C262="",$D262="",$E262="",$F262="",$G262="",$H262="",$I262="",$J262="",$K262="",$L262=""),"",IF($B262="Female",1/(1+EXP(-SUMPRODUCT(Engine!$C$8194:$C$8225,INDIRECT("Coefficients!$R$2:$R$33")))),1/(1+EXP(-SUMPRODUCT(Engine!$C$8194:$C$8225,INDIRECT("Coefficients!$S$2:$S$33"))))))</f>
      </c>
      <c r="Y262" s="8">
        <f>IF(OR($B262="",$C262="",$D262="",$E262="",$F262="",$G262="",$H262="",$I262="",$J262="",$K262="",$L262=""),"",IF($B262="Female",1/(1+EXP(-SUMPRODUCT(Engine!$C$8194:$C$8225,INDIRECT("Coefficients!$T$2:$T$33")))),1/(1+EXP(-SUMPRODUCT(Engine!$C$8194:$C$8225,INDIRECT("Coefficients!$U$2:$U$33"))))))</f>
      </c>
      <c r="Z262" s="8">
        <f>IF(OR($B262="",$C262="",$D262="",$E262="",$F262="",$G262="",$H262="",$I262="",$J262="",$K262="",$L262=""),"",IF($B262="Female",1/(1+EXP(-SUMPRODUCT(Engine!$C$8194:$C$8225,INDIRECT("Coefficients!$V$2:$V$33")))),1/(1+EXP(-SUMPRODUCT(Engine!$C$8194:$C$8225,INDIRECT("Coefficients!$W$2:$W$33"))))))</f>
      </c>
      <c r="AA262" s="8">
        <f>IF(OR($B262="",$C262="",$D262="",$E262="",$F262="",$G262="",$H262="",$I262="",$J262="",$K262="",$L262=""),"",IF($B262="Female",1/(1+EXP(-SUMPRODUCT(Engine!$C$8194:$C$8225,INDIRECT("Coefficients!$X$2:$X$33")))),1/(1+EXP(-SUMPRODUCT(Engine!$C$8194:$C$8225,INDIRECT("Coefficients!$Y$2:$Y$33"))))))</f>
      </c>
      <c r="AB262" s="8">
        <f>IF(OR($B262="",$C262="",$D262="",$E262="",$F262="",$G262="",$H262="",$I262="",$J262="",$K262="",$L262=""),"",IF($B262="Female",1/(1+EXP(-SUMPRODUCT(Engine!$C$8194:$C$8225,INDIRECT("Coefficients!$Z$2:$Z$33")))),1/(1+EXP(-SUMPRODUCT(Engine!$C$8194:$C$8225,INDIRECT("Coefficients!$AA$2:$AA$33"))))))</f>
      </c>
      <c r="AC262" s="8">
        <f>IF(OR($B262="",$C262="",$D262="",$E262="",$F262="",$G262="",$H262="",$I262="",$J262="",$K262="",$L262=""),"",IF($B262="Female",1/(1+EXP(-SUMPRODUCT(Engine!$C$8194:$C$8225,INDIRECT("Coefficients!$AB$2:$AB$33")))),1/(1+EXP(-SUMPRODUCT(Engine!$C$8194:$C$8225,INDIRECT("Coefficients!$AC$2:$AC$33"))))))</f>
      </c>
      <c r="AD262" s="8">
        <f>IF(OR($B262="",$C262="",$D262="",$E262="",$F262="",$G262="",$H262="",$I262="",$J262="",$K262="",$L262=""),"",IF($B262="Female",1/(1+EXP(-SUMPRODUCT(Engine!$C$8194:$C$8225,INDIRECT("Coefficients!$AD$2:$AD$33")))),1/(1+EXP(-SUMPRODUCT(Engine!$C$8194:$C$8225,INDIRECT("Coefficients!$AE$2:$AE$33"))))))</f>
      </c>
      <c r="AE262" s="8">
        <f>IF(OR($B262="",$C262="",$D262="",$E262="",$F262="",$G262="",$H262="",$I262="",$J262="",$K262="",$L262=""),"",IF($B262="Female",1/(1+EXP(-SUMPRODUCT(Engine!$C$8194:$C$8225,INDIRECT("Coefficients!$AF$2:$AF$33")))),1/(1+EXP(-SUMPRODUCT(Engine!$C$8194:$C$8225,INDIRECT("Coefficients!$AG$2:$AG$33"))))))</f>
      </c>
      <c r="AF262" s="8">
        <f>IF(OR($B262="",$C262="",$D262="",$E262="",$F262="",$G262="",$H262="",$I262="",$J262="",$K262="",$L262=""),"",IF($B262="Female",1/(1+EXP(-SUMPRODUCT(Engine!$C$8194:$C$8225,INDIRECT("Coefficients!$AH$2:$AH$33")))),1/(1+EXP(-SUMPRODUCT(Engine!$C$8194:$C$8225,INDIRECT("Coefficients!$AI$2:$AI$33"))))))</f>
      </c>
      <c r="AG262" s="8">
        <f>IF(OR($B262="",$C262="",$D262="",$E262="",$F262="",$G262="",$H262="",$I262="",$J262="",$K262="",$L262=""),"",IF($B262="Female",1/(1+EXP(-SUMPRODUCT(Engine!$C$8194:$C$8225,INDIRECT("Coefficients!$AJ$2:$AJ$33")))),1/(1+EXP(-SUMPRODUCT(Engine!$C$8194:$C$8225,INDIRECT("Coefficients!$AK$2:$AK$33"))))))</f>
      </c>
      <c r="AH262" s="8">
        <f>IF(OR($B262="",$C262="",$D262="",$E262="",$F262="",$G262="",$H262="",$I262="",$J262="",$K262="",$L262=""),"",IF($B262="Female",1/(1+EXP(-SUMPRODUCT(Engine!$C$8194:$C$8225,INDIRECT("Coefficients!$AL$2:$AL$33")))),1/(1+EXP(-SUMPRODUCT(Engine!$C$8194:$C$8225,INDIRECT("Coefficients!$AM$2:$AM$33"))))))</f>
      </c>
      <c r="AI262" s="8">
        <f>IF(OR($B262="",$C262="",$D262="",$E262="",$F262="",$G262="",$H262="",$I262="",$J262="",$K262="",$L262=""),"",IF($B262="Female",1/(1+EXP(-SUMPRODUCT(Engine!$C$8194:$C$8225,INDIRECT("Coefficients!$AN$2:$AN$33")))),1/(1+EXP(-SUMPRODUCT(Engine!$C$8194:$C$8225,INDIRECT("Coefficients!$AO$2:$AO$33"))))))</f>
      </c>
      <c r="AJ262" s="8">
        <f>IF(OR($B262="",$C262="",$D262="",$E262="",$F262="",$G262="",$H262="",$I262="",$J262="",$K262="",$L262=""),"",IF($B262="Female",1/(1+EXP(-SUMPRODUCT(Engine!$C$8194:$C$8225,INDIRECT("Coefficients!$AP$2:$AP$33")))),1/(1+EXP(-SUMPRODUCT(Engine!$C$8194:$C$8225,INDIRECT("Coefficients!$AQ$2:$AQ$33"))))))</f>
      </c>
      <c r="AK262" s="8">
        <f>IF(OR($B262="",$C262="",$D262="",$E262="",$F262="",$G262="",$H262="",$I262="",$J262="",$K262="",$L262=""),"",IF($B262="Female",1/(1+EXP(-SUMPRODUCT(Engine!$C$8194:$C$8225,INDIRECT("Coefficients!$AR$2:$AR$33")))),1/(1+EXP(-SUMPRODUCT(Engine!$C$8194:$C$8225,INDIRECT("Coefficients!$AS$2:$AS$33"))))))</f>
      </c>
      <c r="AL262" s="8">
        <f>IF(OR($B262="",$C262="",$D262="",$E262="",$F262="",$G262="",$H262="",$I262="",$J262="",$K262="",$L262=""),"",IF($B262="Female",1/(1+EXP(-SUMPRODUCT(Engine!$C$8194:$C$8225,INDIRECT("Coefficients!$AT$2:$AT$33")))),1/(1+EXP(-SUMPRODUCT(Engine!$C$8194:$C$8225,INDIRECT("Coefficients!$AU$2:$AU$33"))))))</f>
      </c>
      <c r="AM262" s="8">
        <f>IF(OR($B262="",$C262="",$D262="",$E262="",$F262="",$G262="",$H262="",$I262="",$J262="",$K262="",$L262=""),"",IF($B262="Female",1/(1+EXP(-SUMPRODUCT(Engine!$C$8194:$C$8225,INDIRECT("Coefficients!$AV$2:$AV$33")))),1/(1+EXP(-SUMPRODUCT(Engine!$C$8194:$C$8225,INDIRECT("Coefficients!$AW$2:$AW$33"))))))</f>
      </c>
      <c r="AN262" s="8">
        <f>IF(OR($B262="",$C262="",$D262="",$E262="",$F262="",$G262="",$H262="",$I262="",$J262="",$K262="",$L262=""),"",IF($B262="Female",1/(1+EXP(-SUMPRODUCT(Engine!$C$8194:$C$8225,INDIRECT("Coefficients!$AX$2:$AX$33")))),1/(1+EXP(-SUMPRODUCT(Engine!$C$8194:$C$8225,INDIRECT("Coefficients!$AY$2:$AY$33"))))))</f>
      </c>
      <c r="AO262" s="8">
        <f>IF(OR($B262="",$C262="",$D262="",$E262="",$F262="",$G262="",$H262="",$I262="",$J262="",$K262="",$L262=""),"",IF($B262="Female",1/(1+EXP(-SUMPRODUCT(Engine!$C$8194:$C$8225,INDIRECT("Coefficients!$AZ$2:$AZ$33")))),1/(1+EXP(-SUMPRODUCT(Engine!$C$8194:$C$8225,INDIRECT("Coefficients!$BA$2:$BA$33"))))))</f>
      </c>
      <c r="AP262" s="8">
        <f>IF(OR($B262="",$C262="",$D262="",$E262="",$F262="",$G262="",$H262="",$I262="",$J262="",$K262="",$L262=""),"",IF($B262="Female",1/(1+EXP(-SUMPRODUCT(Engine!$C$8194:$C$8225,INDIRECT("Coefficients!$BB$2:$BB$33")))),1/(1+EXP(-SUMPRODUCT(Engine!$C$8194:$C$8225,INDIRECT("Coefficients!$BC$2:$BC$33"))))))</f>
      </c>
      <c r="AQ262" s="8">
        <f>IF(OR($B262="",$C262="",$D262="",$E262="",$F262="",$G262="",$H262="",$I262="",$J262="",$K262="",$L262=""),"",IF($B262="Female",1/(1+EXP(-SUMPRODUCT(Engine!$C$8194:$C$8225,INDIRECT("Coefficients!$BD$2:$BD$33")))),1/(1+EXP(-SUMPRODUCT(Engine!$C$8194:$C$8225,INDIRECT("Coefficients!$BE$2:$BE$33"))))))</f>
      </c>
      <c r="AR262" s="8">
        <f>IF(OR($B262="",$C262="",$D262="",$E262="",$F262="",$G262="",$H262="",$I262="",$J262="",$K262="",$L262=""),"",IF($B262="Female",1/(1+EXP(-SUMPRODUCT(Engine!$C$8194:$C$8225,INDIRECT("Coefficients!$BF$2:$BF$33")))),1/(1+EXP(-SUMPRODUCT(Engine!$C$8194:$C$8225,INDIRECT("Coefficients!$BG$2:$BG$33"))))))</f>
      </c>
      <c r="AS262" s="8">
        <f>IF(OR($B262="",$C262="",$D262="",$E262="",$F262="",$G262="",$H262="",$I262="",$J262="",$K262="",$L262=""),"",IF($B262="Female",1/(1+EXP(-SUMPRODUCT(Engine!$C$8194:$C$8225,INDIRECT("Coefficients!$BH$2:$BH$33")))),1/(1+EXP(-SUMPRODUCT(Engine!$C$8194:$C$8225,INDIRECT("Coefficients!$BI$2:$BI$33"))))))</f>
      </c>
      <c r="AT262" s="8">
        <f>IF(OR($B262="",$C262="",$D262="",$E262="",$F262="",$G262="",$H262="",$I262="",$J262="",$K262="",$L262=""),"",IF($B262="Female",1/(1+EXP(-SUMPRODUCT(Engine!$C$8194:$C$8225,INDIRECT("Coefficients!$BJ$2:$BJ$33")))),1/(1+EXP(-SUMPRODUCT(Engine!$C$8194:$C$8225,INDIRECT("Coefficients!$BK$2:$BK$33"))))))</f>
      </c>
      <c r="AU262" s="8">
        <f>IF(OR($B262="",$C262="",$D262="",$E262="",$F262="",$G262="",$H262="",$I262="",$J262="",$K262="",$L262=""),"",IF($B262="Female",1/(1+EXP(-SUMPRODUCT(Engine!$C$8194:$C$8225,INDIRECT("Coefficients!$BL$2:$BL$33")))),1/(1+EXP(-SUMPRODUCT(Engine!$C$8194:$C$8225,INDIRECT("Coefficients!$BM$2:$BM$33"))))))</f>
      </c>
      <c r="AV262" s="8">
        <f>IF(OR($B262="",$C262="",$D262="",$E262="",$F262="",$G262="",$H262="",$I262="",$J262="",$K262="",$L262=""),"",IF($B262="Female",1/(1+EXP(-SUMPRODUCT(Engine!$C$8194:$C$8225,INDIRECT("Coefficients!$BN$2:$BN$33")))),1/(1+EXP(-SUMPRODUCT(Engine!$C$8194:$C$8225,INDIRECT("Coefficients!$BO$2:$BO$33"))))))</f>
      </c>
      <c r="AW262" s="8">
        <f>IF(OR($B262="",$C262="",$D262="",$E262="",$F262="",$G262="",$H262="",$I262="",$J262="",$K262="",$L262=""),"",IF($B262="Female",1/(1+EXP(-SUMPRODUCT(Engine!$C$8194:$C$8225,INDIRECT("Coefficients!$BP$2:$BP$33")))),1/(1+EXP(-SUMPRODUCT(Engine!$C$8194:$C$8225,INDIRECT("Coefficients!$BQ$2:$BQ$33"))))))</f>
      </c>
      <c r="AX262" s="8">
        <f>IF(OR($B262="",$C262="",$D262="",$E262="",$F262="",$G262="",$H262="",$I262="",$J262="",$K262="",$L262=""),"",IF($B262="Female",1/(1+EXP(-SUMPRODUCT(Engine!$C$8194:$C$8225,INDIRECT("Coefficients!$BR$2:$BR$33")))),1/(1+EXP(-SUMPRODUCT(Engine!$C$8194:$C$8225,INDIRECT("Coefficients!$BS$2:$BS$33"))))))</f>
      </c>
      <c r="AY262" s="8">
        <f>IF(OR($B262="",$C262="",$D262="",$E262="",$F262="",$G262="",$H262="",$I262="",$J262="",$K262="",$L262=""),"",IF($B262="Female",1/(1+EXP(-SUMPRODUCT(Engine!$C$8194:$C$8225,INDIRECT("Coefficients!$BT$2:$BT$33")))),1/(1+EXP(-SUMPRODUCT(Engine!$C$8194:$C$8225,INDIRECT("Coefficients!$BU$2:$BU$33"))))))</f>
      </c>
      <c r="AZ262" s="8">
        <f>IF(OR($B262="",$C262="",$D262="",$E262="",$F262="",$G262="",$H262="",$I262="",$J262="",$K262="",$L262=""),"",IF($B262="Female",1/(1+EXP(-SUMPRODUCT(Engine!$C$8194:$C$8225,INDIRECT("Coefficients!$BV$2:$BV$33")))),1/(1+EXP(-SUMPRODUCT(Engine!$C$8194:$C$8225,INDIRECT("Coefficients!$BW$2:$BW$33"))))))</f>
      </c>
      <c r="BA262" s="8">
        <f>IF(OR($B262="",$C262="",$D262="",$E262="",$F262="",$G262="",$H262="",$I262="",$J262="",$K262="",$L262=""),"",IF($B262="Female",1/(1+EXP(-SUMPRODUCT(Engine!$C$8194:$C$8225,INDIRECT("Coefficients!$BX$2:$BX$33")))),1/(1+EXP(-SUMPRODUCT(Engine!$C$8194:$C$8225,INDIRECT("Coefficients!$BY$2:$BY$33"))))))</f>
      </c>
      <c r="BB262" s="8">
        <f>IF(OR($B262="",$C262="",$D262="",$E262="",$F262="",$G262="",$H262="",$I262="",$J262="",$K262="",$L262=""),"",IF($B262="Female",1/(1+EXP(-SUMPRODUCT(Engine!$C$8194:$C$8225,INDIRECT("Coefficients!$BZ$2:$BZ$33")))),1/(1+EXP(-SUMPRODUCT(Engine!$C$8194:$C$8225,INDIRECT("Coefficients!$CA$2:$CA$33"))))))</f>
      </c>
      <c r="BC262" s="8">
        <f>IF(OR($B262="",$C262="",$D262="",$E262="",$F262="",$G262="",$H262="",$I262="",$J262="",$K262="",$L262=""),"",IF($B262="Female",1/(1+EXP(-SUMPRODUCT(Engine!$C$8194:$C$8225,INDIRECT("Coefficients!$CB$2:$CB$33")))),1/(1+EXP(-SUMPRODUCT(Engine!$C$8194:$C$8225,INDIRECT("Coefficients!$CC$2:$CC$33"))))))</f>
      </c>
      <c r="BD262" s="8">
        <f>IF(OR($B262="",$C262="",$D262="",$E262="",$F262="",$G262="",$H262="",$I262="",$J262="",$K262="",$L262=""),"",IF($B262="Female",1/(1+EXP(-SUMPRODUCT(Engine!$C$8194:$C$8225,INDIRECT("Coefficients!$CD$2:$CD$33")))),1/(1+EXP(-SUMPRODUCT(Engine!$C$8194:$C$8225,INDIRECT("Coefficients!$CE$2:$CE$33"))))))</f>
      </c>
      <c r="BE262" s="8">
        <f>IF(OR($B262="",$C262="",$D262="",$E262="",$F262="",$G262="",$H262="",$I262="",$J262="",$K262="",$L262=""),"",IF($B262="Female",1/(1+EXP(-SUMPRODUCT(Engine!$C$8194:$C$8225,INDIRECT("Coefficients!$CF$2:$CF$33")))),1/(1+EXP(-SUMPRODUCT(Engine!$C$8194:$C$8225,INDIRECT("Coefficients!$CG$2:$CG$33"))))))</f>
      </c>
      <c r="BF262" s="8">
        <f>IF(OR($B262="",$C262="",$D262="",$E262="",$F262="",$G262="",$H262="",$I262="",$J262="",$K262="",$L262=""),"",IF($B262="Female",1/(1+EXP(-SUMPRODUCT(Engine!$C$8194:$C$8225,INDIRECT("Coefficients!$CH$2:$CH$33")))),1/(1+EXP(-SUMPRODUCT(Engine!$C$8194:$C$8225,INDIRECT("Coefficients!$CI$2:$CI$33"))))))</f>
      </c>
      <c r="BG262" s="8">
        <f>IF(OR($B262="",$C262="",$D262="",$E262="",$F262="",$G262="",$H262="",$I262="",$J262="",$K262="",$L262=""),"",IF($B262="Female",1/(1+EXP(-SUMPRODUCT(Engine!$C$8194:$C$8225,INDIRECT("Coefficients!$CJ$2:$CJ$33")))),1/(1+EXP(-SUMPRODUCT(Engine!$C$8194:$C$8225,INDIRECT("Coefficients!$CK$2:$CK$33"))))))</f>
      </c>
      <c r="BH262" s="8">
        <f>IF(OR($B262="",$C262="",$D262="",$E262="",$F262="",$G262="",$H262="",$I262="",$J262="",$K262="",$L262=""),"",IF($B262="Female",1/(1+EXP(-SUMPRODUCT(Engine!$C$8194:$C$8225,INDIRECT("Coefficients!$CL$2:$CL$33")))),1/(1+EXP(-SUMPRODUCT(Engine!$C$8194:$C$8225,INDIRECT("Coefficients!$CM$2:$CM$33"))))))</f>
      </c>
      <c r="BI262" s="8">
        <f>IF(OR($B262="",$C262="",$D262="",$E262="",$F262="",$G262="",$H262="",$I262="",$J262="",$K262="",$L262=""),"",IF($B262="Female",1/(1+EXP(-SUMPRODUCT(Engine!$C$8194:$C$8225,INDIRECT("Coefficients!$CN$2:$CN$33")))),1/(1+EXP(-SUMPRODUCT(Engine!$C$8194:$C$8225,INDIRECT("Coefficients!$CO$2:$CO$33"))))))</f>
      </c>
      <c r="BJ262" s="8">
        <f>IF(OR($B262="",$C262="",$D262="",$E262="",$F262="",$G262="",$H262="",$I262="",$J262="",$K262="",$L262=""),"",IF($B262="Female",1/(1+EXP(-SUMPRODUCT(Engine!$C$8194:$C$8225,INDIRECT("Coefficients!$CP$2:$CP$33")))),1/(1+EXP(-SUMPRODUCT(Engine!$C$8194:$C$8225,INDIRECT("Coefficients!$CQ$2:$CQ$33"))))))</f>
      </c>
      <c r="BK262" s="8">
        <f>IF(OR($B262="",$C262="",$D262="",$E262="",$F262="",$G262="",$H262="",$I262="",$J262="",$K262="",$L262=""),"",IF($B262="Female",1/(1+EXP(-SUMPRODUCT(Engine!$C$8194:$C$8225,INDIRECT("Coefficients!$CR$2:$CR$33")))),1/(1+EXP(-SUMPRODUCT(Engine!$C$8194:$C$8225,INDIRECT("Coefficients!$CS$2:$CS$33"))))))</f>
      </c>
      <c r="BL262" s="8">
        <f>IF(OR($B262="",$C262="",$D262="",$E262="",$F262="",$G262="",$H262="",$I262="",$J262="",$K262="",$L262=""),"",IF($B262="Female",1/(1+EXP(-SUMPRODUCT(Engine!$C$8194:$C$8225,INDIRECT("Coefficients!$CT$2:$CT$33")))),1/(1+EXP(-SUMPRODUCT(Engine!$C$8194:$C$8225,INDIRECT("Coefficients!$CU$2:$CU$33"))))))</f>
      </c>
      <c r="BM262" s="8">
        <f>IF(OR($B262="",$C262="",$D262="",$E262="",$F262="",$G262="",$H262="",$I262="",$J262="",$K262="",$L262=""),"",IF($B262="Female",1/(1+EXP(-SUMPRODUCT(Engine!$C$8194:$C$8225,INDIRECT("Coefficients!$CV$2:$CV$33")))),1/(1+EXP(-SUMPRODUCT(Engine!$C$8194:$C$8225,INDIRECT("Coefficients!$CW$2:$CW$33"))))))</f>
      </c>
    </row>
    <row r="263" spans="1:65" x14ac:dyDescent="0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8">
        <f>IF(OR($B263="",$C263="",$D263="",$E263="",$F263="",$G263="",$H263="",$I263="",$J263="",$K263="",$L263=""),"",IF($B263="Female",1/(1+EXP(-SUMPRODUCT(Engine!$C$8226:$C$8257,INDIRECT("Coefficients!$B$2:$B$33")))),1/(1+EXP(-SUMPRODUCT(Engine!$C$8226:$C$8257,INDIRECT("Coefficients!$C$2:$C$33"))))))</f>
      </c>
      <c r="Q263" s="8">
        <f>IF(OR($B263="",$C263="",$D263="",$E263="",$F263="",$G263="",$H263="",$I263="",$J263="",$K263="",$L263=""),"",IF($B263="Female",1/(1+EXP(-SUMPRODUCT(Engine!$C$8226:$C$8257,INDIRECT("Coefficients!$D$2:$D$33")))),1/(1+EXP(-SUMPRODUCT(Engine!$C$8226:$C$8257,INDIRECT("Coefficients!$E$2:$E$33"))))))</f>
      </c>
      <c r="R263" s="8">
        <f>IF(OR($B263="",$C263="",$D263="",$E263="",$F263="",$G263="",$H263="",$I263="",$J263="",$K263="",$L263=""),"",IF($B263="Female",1/(1+EXP(-SUMPRODUCT(Engine!$C$8226:$C$8257,INDIRECT("Coefficients!$F$2:$F$33")))),1/(1+EXP(-SUMPRODUCT(Engine!$C$8226:$C$8257,INDIRECT("Coefficients!$G$2:$G$33"))))))</f>
      </c>
      <c r="S263" s="8">
        <f>IF(OR($B263="",$C263="",$D263="",$E263="",$F263="",$G263="",$H263="",$I263="",$J263="",$K263="",$L263=""),"",IF($B263="Female",1/(1+EXP(-SUMPRODUCT(Engine!$C$8226:$C$8257,INDIRECT("Coefficients!$H$2:$H$33")))),1/(1+EXP(-SUMPRODUCT(Engine!$C$8226:$C$8257,INDIRECT("Coefficients!$I$2:$I$33"))))))</f>
      </c>
      <c r="T263" s="8">
        <f>IF(OR($B263="",$C263="",$D263="",$E263="",$F263="",$G263="",$H263="",$I263="",$J263="",$K263="",$L263=""),"",IF($B263="Female",1/(1+EXP(-SUMPRODUCT(Engine!$C$8226:$C$8257,INDIRECT("Coefficients!$J$2:$J$33")))),1/(1+EXP(-SUMPRODUCT(Engine!$C$8226:$C$8257,INDIRECT("Coefficients!$K$2:$K$33"))))))</f>
      </c>
      <c r="U263" s="8">
        <f>IF(OR($B263="",$C263="",$D263="",$E263="",$F263="",$G263="",$H263="",$I263="",$J263="",$K263="",$L263=""),"",IF($B263="Female",1/(1+EXP(-SUMPRODUCT(Engine!$C$8226:$C$8257,INDIRECT("Coefficients!$L$2:$L$33")))),1/(1+EXP(-SUMPRODUCT(Engine!$C$8226:$C$8257,INDIRECT("Coefficients!$M$2:$M$33"))))))</f>
      </c>
      <c r="V263" s="8">
        <f>IF(OR($B263="",$C263="",$D263="",$E263="",$F263="",$G263="",$H263="",$I263="",$J263="",$K263="",$L263=""),"",IF($B263="Female",1/(1+EXP(-SUMPRODUCT(Engine!$C$8226:$C$8257,INDIRECT("Coefficients!$N$2:$N$33")))),1/(1+EXP(-SUMPRODUCT(Engine!$C$8226:$C$8257,INDIRECT("Coefficients!$O$2:$O$33"))))))</f>
      </c>
      <c r="W263" s="8">
        <f>IF(OR($B263="",$C263="",$D263="",$E263="",$F263="",$G263="",$H263="",$I263="",$J263="",$K263="",$L263=""),"",IF($B263="Female",1/(1+EXP(-SUMPRODUCT(Engine!$C$8226:$C$8257,INDIRECT("Coefficients!$P$2:$P$33")))),1/(1+EXP(-SUMPRODUCT(Engine!$C$8226:$C$8257,INDIRECT("Coefficients!$Q$2:$Q$33"))))))</f>
      </c>
      <c r="X263" s="8">
        <f>IF(OR($B263="",$C263="",$D263="",$E263="",$F263="",$G263="",$H263="",$I263="",$J263="",$K263="",$L263=""),"",IF($B263="Female",1/(1+EXP(-SUMPRODUCT(Engine!$C$8226:$C$8257,INDIRECT("Coefficients!$R$2:$R$33")))),1/(1+EXP(-SUMPRODUCT(Engine!$C$8226:$C$8257,INDIRECT("Coefficients!$S$2:$S$33"))))))</f>
      </c>
      <c r="Y263" s="8">
        <f>IF(OR($B263="",$C263="",$D263="",$E263="",$F263="",$G263="",$H263="",$I263="",$J263="",$K263="",$L263=""),"",IF($B263="Female",1/(1+EXP(-SUMPRODUCT(Engine!$C$8226:$C$8257,INDIRECT("Coefficients!$T$2:$T$33")))),1/(1+EXP(-SUMPRODUCT(Engine!$C$8226:$C$8257,INDIRECT("Coefficients!$U$2:$U$33"))))))</f>
      </c>
      <c r="Z263" s="8">
        <f>IF(OR($B263="",$C263="",$D263="",$E263="",$F263="",$G263="",$H263="",$I263="",$J263="",$K263="",$L263=""),"",IF($B263="Female",1/(1+EXP(-SUMPRODUCT(Engine!$C$8226:$C$8257,INDIRECT("Coefficients!$V$2:$V$33")))),1/(1+EXP(-SUMPRODUCT(Engine!$C$8226:$C$8257,INDIRECT("Coefficients!$W$2:$W$33"))))))</f>
      </c>
      <c r="AA263" s="8">
        <f>IF(OR($B263="",$C263="",$D263="",$E263="",$F263="",$G263="",$H263="",$I263="",$J263="",$K263="",$L263=""),"",IF($B263="Female",1/(1+EXP(-SUMPRODUCT(Engine!$C$8226:$C$8257,INDIRECT("Coefficients!$X$2:$X$33")))),1/(1+EXP(-SUMPRODUCT(Engine!$C$8226:$C$8257,INDIRECT("Coefficients!$Y$2:$Y$33"))))))</f>
      </c>
      <c r="AB263" s="8">
        <f>IF(OR($B263="",$C263="",$D263="",$E263="",$F263="",$G263="",$H263="",$I263="",$J263="",$K263="",$L263=""),"",IF($B263="Female",1/(1+EXP(-SUMPRODUCT(Engine!$C$8226:$C$8257,INDIRECT("Coefficients!$Z$2:$Z$33")))),1/(1+EXP(-SUMPRODUCT(Engine!$C$8226:$C$8257,INDIRECT("Coefficients!$AA$2:$AA$33"))))))</f>
      </c>
      <c r="AC263" s="8">
        <f>IF(OR($B263="",$C263="",$D263="",$E263="",$F263="",$G263="",$H263="",$I263="",$J263="",$K263="",$L263=""),"",IF($B263="Female",1/(1+EXP(-SUMPRODUCT(Engine!$C$8226:$C$8257,INDIRECT("Coefficients!$AB$2:$AB$33")))),1/(1+EXP(-SUMPRODUCT(Engine!$C$8226:$C$8257,INDIRECT("Coefficients!$AC$2:$AC$33"))))))</f>
      </c>
      <c r="AD263" s="8">
        <f>IF(OR($B263="",$C263="",$D263="",$E263="",$F263="",$G263="",$H263="",$I263="",$J263="",$K263="",$L263=""),"",IF($B263="Female",1/(1+EXP(-SUMPRODUCT(Engine!$C$8226:$C$8257,INDIRECT("Coefficients!$AD$2:$AD$33")))),1/(1+EXP(-SUMPRODUCT(Engine!$C$8226:$C$8257,INDIRECT("Coefficients!$AE$2:$AE$33"))))))</f>
      </c>
      <c r="AE263" s="8">
        <f>IF(OR($B263="",$C263="",$D263="",$E263="",$F263="",$G263="",$H263="",$I263="",$J263="",$K263="",$L263=""),"",IF($B263="Female",1/(1+EXP(-SUMPRODUCT(Engine!$C$8226:$C$8257,INDIRECT("Coefficients!$AF$2:$AF$33")))),1/(1+EXP(-SUMPRODUCT(Engine!$C$8226:$C$8257,INDIRECT("Coefficients!$AG$2:$AG$33"))))))</f>
      </c>
      <c r="AF263" s="8">
        <f>IF(OR($B263="",$C263="",$D263="",$E263="",$F263="",$G263="",$H263="",$I263="",$J263="",$K263="",$L263=""),"",IF($B263="Female",1/(1+EXP(-SUMPRODUCT(Engine!$C$8226:$C$8257,INDIRECT("Coefficients!$AH$2:$AH$33")))),1/(1+EXP(-SUMPRODUCT(Engine!$C$8226:$C$8257,INDIRECT("Coefficients!$AI$2:$AI$33"))))))</f>
      </c>
      <c r="AG263" s="8">
        <f>IF(OR($B263="",$C263="",$D263="",$E263="",$F263="",$G263="",$H263="",$I263="",$J263="",$K263="",$L263=""),"",IF($B263="Female",1/(1+EXP(-SUMPRODUCT(Engine!$C$8226:$C$8257,INDIRECT("Coefficients!$AJ$2:$AJ$33")))),1/(1+EXP(-SUMPRODUCT(Engine!$C$8226:$C$8257,INDIRECT("Coefficients!$AK$2:$AK$33"))))))</f>
      </c>
      <c r="AH263" s="8">
        <f>IF(OR($B263="",$C263="",$D263="",$E263="",$F263="",$G263="",$H263="",$I263="",$J263="",$K263="",$L263=""),"",IF($B263="Female",1/(1+EXP(-SUMPRODUCT(Engine!$C$8226:$C$8257,INDIRECT("Coefficients!$AL$2:$AL$33")))),1/(1+EXP(-SUMPRODUCT(Engine!$C$8226:$C$8257,INDIRECT("Coefficients!$AM$2:$AM$33"))))))</f>
      </c>
      <c r="AI263" s="8">
        <f>IF(OR($B263="",$C263="",$D263="",$E263="",$F263="",$G263="",$H263="",$I263="",$J263="",$K263="",$L263=""),"",IF($B263="Female",1/(1+EXP(-SUMPRODUCT(Engine!$C$8226:$C$8257,INDIRECT("Coefficients!$AN$2:$AN$33")))),1/(1+EXP(-SUMPRODUCT(Engine!$C$8226:$C$8257,INDIRECT("Coefficients!$AO$2:$AO$33"))))))</f>
      </c>
      <c r="AJ263" s="8">
        <f>IF(OR($B263="",$C263="",$D263="",$E263="",$F263="",$G263="",$H263="",$I263="",$J263="",$K263="",$L263=""),"",IF($B263="Female",1/(1+EXP(-SUMPRODUCT(Engine!$C$8226:$C$8257,INDIRECT("Coefficients!$AP$2:$AP$33")))),1/(1+EXP(-SUMPRODUCT(Engine!$C$8226:$C$8257,INDIRECT("Coefficients!$AQ$2:$AQ$33"))))))</f>
      </c>
      <c r="AK263" s="8">
        <f>IF(OR($B263="",$C263="",$D263="",$E263="",$F263="",$G263="",$H263="",$I263="",$J263="",$K263="",$L263=""),"",IF($B263="Female",1/(1+EXP(-SUMPRODUCT(Engine!$C$8226:$C$8257,INDIRECT("Coefficients!$AR$2:$AR$33")))),1/(1+EXP(-SUMPRODUCT(Engine!$C$8226:$C$8257,INDIRECT("Coefficients!$AS$2:$AS$33"))))))</f>
      </c>
      <c r="AL263" s="8">
        <f>IF(OR($B263="",$C263="",$D263="",$E263="",$F263="",$G263="",$H263="",$I263="",$J263="",$K263="",$L263=""),"",IF($B263="Female",1/(1+EXP(-SUMPRODUCT(Engine!$C$8226:$C$8257,INDIRECT("Coefficients!$AT$2:$AT$33")))),1/(1+EXP(-SUMPRODUCT(Engine!$C$8226:$C$8257,INDIRECT("Coefficients!$AU$2:$AU$33"))))))</f>
      </c>
      <c r="AM263" s="8">
        <f>IF(OR($B263="",$C263="",$D263="",$E263="",$F263="",$G263="",$H263="",$I263="",$J263="",$K263="",$L263=""),"",IF($B263="Female",1/(1+EXP(-SUMPRODUCT(Engine!$C$8226:$C$8257,INDIRECT("Coefficients!$AV$2:$AV$33")))),1/(1+EXP(-SUMPRODUCT(Engine!$C$8226:$C$8257,INDIRECT("Coefficients!$AW$2:$AW$33"))))))</f>
      </c>
      <c r="AN263" s="8">
        <f>IF(OR($B263="",$C263="",$D263="",$E263="",$F263="",$G263="",$H263="",$I263="",$J263="",$K263="",$L263=""),"",IF($B263="Female",1/(1+EXP(-SUMPRODUCT(Engine!$C$8226:$C$8257,INDIRECT("Coefficients!$AX$2:$AX$33")))),1/(1+EXP(-SUMPRODUCT(Engine!$C$8226:$C$8257,INDIRECT("Coefficients!$AY$2:$AY$33"))))))</f>
      </c>
      <c r="AO263" s="8">
        <f>IF(OR($B263="",$C263="",$D263="",$E263="",$F263="",$G263="",$H263="",$I263="",$J263="",$K263="",$L263=""),"",IF($B263="Female",1/(1+EXP(-SUMPRODUCT(Engine!$C$8226:$C$8257,INDIRECT("Coefficients!$AZ$2:$AZ$33")))),1/(1+EXP(-SUMPRODUCT(Engine!$C$8226:$C$8257,INDIRECT("Coefficients!$BA$2:$BA$33"))))))</f>
      </c>
      <c r="AP263" s="8">
        <f>IF(OR($B263="",$C263="",$D263="",$E263="",$F263="",$G263="",$H263="",$I263="",$J263="",$K263="",$L263=""),"",IF($B263="Female",1/(1+EXP(-SUMPRODUCT(Engine!$C$8226:$C$8257,INDIRECT("Coefficients!$BB$2:$BB$33")))),1/(1+EXP(-SUMPRODUCT(Engine!$C$8226:$C$8257,INDIRECT("Coefficients!$BC$2:$BC$33"))))))</f>
      </c>
      <c r="AQ263" s="8">
        <f>IF(OR($B263="",$C263="",$D263="",$E263="",$F263="",$G263="",$H263="",$I263="",$J263="",$K263="",$L263=""),"",IF($B263="Female",1/(1+EXP(-SUMPRODUCT(Engine!$C$8226:$C$8257,INDIRECT("Coefficients!$BD$2:$BD$33")))),1/(1+EXP(-SUMPRODUCT(Engine!$C$8226:$C$8257,INDIRECT("Coefficients!$BE$2:$BE$33"))))))</f>
      </c>
      <c r="AR263" s="8">
        <f>IF(OR($B263="",$C263="",$D263="",$E263="",$F263="",$G263="",$H263="",$I263="",$J263="",$K263="",$L263=""),"",IF($B263="Female",1/(1+EXP(-SUMPRODUCT(Engine!$C$8226:$C$8257,INDIRECT("Coefficients!$BF$2:$BF$33")))),1/(1+EXP(-SUMPRODUCT(Engine!$C$8226:$C$8257,INDIRECT("Coefficients!$BG$2:$BG$33"))))))</f>
      </c>
      <c r="AS263" s="8">
        <f>IF(OR($B263="",$C263="",$D263="",$E263="",$F263="",$G263="",$H263="",$I263="",$J263="",$K263="",$L263=""),"",IF($B263="Female",1/(1+EXP(-SUMPRODUCT(Engine!$C$8226:$C$8257,INDIRECT("Coefficients!$BH$2:$BH$33")))),1/(1+EXP(-SUMPRODUCT(Engine!$C$8226:$C$8257,INDIRECT("Coefficients!$BI$2:$BI$33"))))))</f>
      </c>
      <c r="AT263" s="8">
        <f>IF(OR($B263="",$C263="",$D263="",$E263="",$F263="",$G263="",$H263="",$I263="",$J263="",$K263="",$L263=""),"",IF($B263="Female",1/(1+EXP(-SUMPRODUCT(Engine!$C$8226:$C$8257,INDIRECT("Coefficients!$BJ$2:$BJ$33")))),1/(1+EXP(-SUMPRODUCT(Engine!$C$8226:$C$8257,INDIRECT("Coefficients!$BK$2:$BK$33"))))))</f>
      </c>
      <c r="AU263" s="8">
        <f>IF(OR($B263="",$C263="",$D263="",$E263="",$F263="",$G263="",$H263="",$I263="",$J263="",$K263="",$L263=""),"",IF($B263="Female",1/(1+EXP(-SUMPRODUCT(Engine!$C$8226:$C$8257,INDIRECT("Coefficients!$BL$2:$BL$33")))),1/(1+EXP(-SUMPRODUCT(Engine!$C$8226:$C$8257,INDIRECT("Coefficients!$BM$2:$BM$33"))))))</f>
      </c>
      <c r="AV263" s="8">
        <f>IF(OR($B263="",$C263="",$D263="",$E263="",$F263="",$G263="",$H263="",$I263="",$J263="",$K263="",$L263=""),"",IF($B263="Female",1/(1+EXP(-SUMPRODUCT(Engine!$C$8226:$C$8257,INDIRECT("Coefficients!$BN$2:$BN$33")))),1/(1+EXP(-SUMPRODUCT(Engine!$C$8226:$C$8257,INDIRECT("Coefficients!$BO$2:$BO$33"))))))</f>
      </c>
      <c r="AW263" s="8">
        <f>IF(OR($B263="",$C263="",$D263="",$E263="",$F263="",$G263="",$H263="",$I263="",$J263="",$K263="",$L263=""),"",IF($B263="Female",1/(1+EXP(-SUMPRODUCT(Engine!$C$8226:$C$8257,INDIRECT("Coefficients!$BP$2:$BP$33")))),1/(1+EXP(-SUMPRODUCT(Engine!$C$8226:$C$8257,INDIRECT("Coefficients!$BQ$2:$BQ$33"))))))</f>
      </c>
      <c r="AX263" s="8">
        <f>IF(OR($B263="",$C263="",$D263="",$E263="",$F263="",$G263="",$H263="",$I263="",$J263="",$K263="",$L263=""),"",IF($B263="Female",1/(1+EXP(-SUMPRODUCT(Engine!$C$8226:$C$8257,INDIRECT("Coefficients!$BR$2:$BR$33")))),1/(1+EXP(-SUMPRODUCT(Engine!$C$8226:$C$8257,INDIRECT("Coefficients!$BS$2:$BS$33"))))))</f>
      </c>
      <c r="AY263" s="8">
        <f>IF(OR($B263="",$C263="",$D263="",$E263="",$F263="",$G263="",$H263="",$I263="",$J263="",$K263="",$L263=""),"",IF($B263="Female",1/(1+EXP(-SUMPRODUCT(Engine!$C$8226:$C$8257,INDIRECT("Coefficients!$BT$2:$BT$33")))),1/(1+EXP(-SUMPRODUCT(Engine!$C$8226:$C$8257,INDIRECT("Coefficients!$BU$2:$BU$33"))))))</f>
      </c>
      <c r="AZ263" s="8">
        <f>IF(OR($B263="",$C263="",$D263="",$E263="",$F263="",$G263="",$H263="",$I263="",$J263="",$K263="",$L263=""),"",IF($B263="Female",1/(1+EXP(-SUMPRODUCT(Engine!$C$8226:$C$8257,INDIRECT("Coefficients!$BV$2:$BV$33")))),1/(1+EXP(-SUMPRODUCT(Engine!$C$8226:$C$8257,INDIRECT("Coefficients!$BW$2:$BW$33"))))))</f>
      </c>
      <c r="BA263" s="8">
        <f>IF(OR($B263="",$C263="",$D263="",$E263="",$F263="",$G263="",$H263="",$I263="",$J263="",$K263="",$L263=""),"",IF($B263="Female",1/(1+EXP(-SUMPRODUCT(Engine!$C$8226:$C$8257,INDIRECT("Coefficients!$BX$2:$BX$33")))),1/(1+EXP(-SUMPRODUCT(Engine!$C$8226:$C$8257,INDIRECT("Coefficients!$BY$2:$BY$33"))))))</f>
      </c>
      <c r="BB263" s="8">
        <f>IF(OR($B263="",$C263="",$D263="",$E263="",$F263="",$G263="",$H263="",$I263="",$J263="",$K263="",$L263=""),"",IF($B263="Female",1/(1+EXP(-SUMPRODUCT(Engine!$C$8226:$C$8257,INDIRECT("Coefficients!$BZ$2:$BZ$33")))),1/(1+EXP(-SUMPRODUCT(Engine!$C$8226:$C$8257,INDIRECT("Coefficients!$CA$2:$CA$33"))))))</f>
      </c>
      <c r="BC263" s="8">
        <f>IF(OR($B263="",$C263="",$D263="",$E263="",$F263="",$G263="",$H263="",$I263="",$J263="",$K263="",$L263=""),"",IF($B263="Female",1/(1+EXP(-SUMPRODUCT(Engine!$C$8226:$C$8257,INDIRECT("Coefficients!$CB$2:$CB$33")))),1/(1+EXP(-SUMPRODUCT(Engine!$C$8226:$C$8257,INDIRECT("Coefficients!$CC$2:$CC$33"))))))</f>
      </c>
      <c r="BD263" s="8">
        <f>IF(OR($B263="",$C263="",$D263="",$E263="",$F263="",$G263="",$H263="",$I263="",$J263="",$K263="",$L263=""),"",IF($B263="Female",1/(1+EXP(-SUMPRODUCT(Engine!$C$8226:$C$8257,INDIRECT("Coefficients!$CD$2:$CD$33")))),1/(1+EXP(-SUMPRODUCT(Engine!$C$8226:$C$8257,INDIRECT("Coefficients!$CE$2:$CE$33"))))))</f>
      </c>
      <c r="BE263" s="8">
        <f>IF(OR($B263="",$C263="",$D263="",$E263="",$F263="",$G263="",$H263="",$I263="",$J263="",$K263="",$L263=""),"",IF($B263="Female",1/(1+EXP(-SUMPRODUCT(Engine!$C$8226:$C$8257,INDIRECT("Coefficients!$CF$2:$CF$33")))),1/(1+EXP(-SUMPRODUCT(Engine!$C$8226:$C$8257,INDIRECT("Coefficients!$CG$2:$CG$33"))))))</f>
      </c>
      <c r="BF263" s="8">
        <f>IF(OR($B263="",$C263="",$D263="",$E263="",$F263="",$G263="",$H263="",$I263="",$J263="",$K263="",$L263=""),"",IF($B263="Female",1/(1+EXP(-SUMPRODUCT(Engine!$C$8226:$C$8257,INDIRECT("Coefficients!$CH$2:$CH$33")))),1/(1+EXP(-SUMPRODUCT(Engine!$C$8226:$C$8257,INDIRECT("Coefficients!$CI$2:$CI$33"))))))</f>
      </c>
      <c r="BG263" s="8">
        <f>IF(OR($B263="",$C263="",$D263="",$E263="",$F263="",$G263="",$H263="",$I263="",$J263="",$K263="",$L263=""),"",IF($B263="Female",1/(1+EXP(-SUMPRODUCT(Engine!$C$8226:$C$8257,INDIRECT("Coefficients!$CJ$2:$CJ$33")))),1/(1+EXP(-SUMPRODUCT(Engine!$C$8226:$C$8257,INDIRECT("Coefficients!$CK$2:$CK$33"))))))</f>
      </c>
      <c r="BH263" s="8">
        <f>IF(OR($B263="",$C263="",$D263="",$E263="",$F263="",$G263="",$H263="",$I263="",$J263="",$K263="",$L263=""),"",IF($B263="Female",1/(1+EXP(-SUMPRODUCT(Engine!$C$8226:$C$8257,INDIRECT("Coefficients!$CL$2:$CL$33")))),1/(1+EXP(-SUMPRODUCT(Engine!$C$8226:$C$8257,INDIRECT("Coefficients!$CM$2:$CM$33"))))))</f>
      </c>
      <c r="BI263" s="8">
        <f>IF(OR($B263="",$C263="",$D263="",$E263="",$F263="",$G263="",$H263="",$I263="",$J263="",$K263="",$L263=""),"",IF($B263="Female",1/(1+EXP(-SUMPRODUCT(Engine!$C$8226:$C$8257,INDIRECT("Coefficients!$CN$2:$CN$33")))),1/(1+EXP(-SUMPRODUCT(Engine!$C$8226:$C$8257,INDIRECT("Coefficients!$CO$2:$CO$33"))))))</f>
      </c>
      <c r="BJ263" s="8">
        <f>IF(OR($B263="",$C263="",$D263="",$E263="",$F263="",$G263="",$H263="",$I263="",$J263="",$K263="",$L263=""),"",IF($B263="Female",1/(1+EXP(-SUMPRODUCT(Engine!$C$8226:$C$8257,INDIRECT("Coefficients!$CP$2:$CP$33")))),1/(1+EXP(-SUMPRODUCT(Engine!$C$8226:$C$8257,INDIRECT("Coefficients!$CQ$2:$CQ$33"))))))</f>
      </c>
      <c r="BK263" s="8">
        <f>IF(OR($B263="",$C263="",$D263="",$E263="",$F263="",$G263="",$H263="",$I263="",$J263="",$K263="",$L263=""),"",IF($B263="Female",1/(1+EXP(-SUMPRODUCT(Engine!$C$8226:$C$8257,INDIRECT("Coefficients!$CR$2:$CR$33")))),1/(1+EXP(-SUMPRODUCT(Engine!$C$8226:$C$8257,INDIRECT("Coefficients!$CS$2:$CS$33"))))))</f>
      </c>
      <c r="BL263" s="8">
        <f>IF(OR($B263="",$C263="",$D263="",$E263="",$F263="",$G263="",$H263="",$I263="",$J263="",$K263="",$L263=""),"",IF($B263="Female",1/(1+EXP(-SUMPRODUCT(Engine!$C$8226:$C$8257,INDIRECT("Coefficients!$CT$2:$CT$33")))),1/(1+EXP(-SUMPRODUCT(Engine!$C$8226:$C$8257,INDIRECT("Coefficients!$CU$2:$CU$33"))))))</f>
      </c>
      <c r="BM263" s="8">
        <f>IF(OR($B263="",$C263="",$D263="",$E263="",$F263="",$G263="",$H263="",$I263="",$J263="",$K263="",$L263=""),"",IF($B263="Female",1/(1+EXP(-SUMPRODUCT(Engine!$C$8226:$C$8257,INDIRECT("Coefficients!$CV$2:$CV$33")))),1/(1+EXP(-SUMPRODUCT(Engine!$C$8226:$C$8257,INDIRECT("Coefficients!$CW$2:$CW$33"))))))</f>
      </c>
    </row>
    <row r="264" spans="1:65" x14ac:dyDescent="0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8">
        <f>IF(OR($B264="",$C264="",$D264="",$E264="",$F264="",$G264="",$H264="",$I264="",$J264="",$K264="",$L264=""),"",IF($B264="Female",1/(1+EXP(-SUMPRODUCT(Engine!$C$8258:$C$8289,INDIRECT("Coefficients!$B$2:$B$33")))),1/(1+EXP(-SUMPRODUCT(Engine!$C$8258:$C$8289,INDIRECT("Coefficients!$C$2:$C$33"))))))</f>
      </c>
      <c r="Q264" s="8">
        <f>IF(OR($B264="",$C264="",$D264="",$E264="",$F264="",$G264="",$H264="",$I264="",$J264="",$K264="",$L264=""),"",IF($B264="Female",1/(1+EXP(-SUMPRODUCT(Engine!$C$8258:$C$8289,INDIRECT("Coefficients!$D$2:$D$33")))),1/(1+EXP(-SUMPRODUCT(Engine!$C$8258:$C$8289,INDIRECT("Coefficients!$E$2:$E$33"))))))</f>
      </c>
      <c r="R264" s="8">
        <f>IF(OR($B264="",$C264="",$D264="",$E264="",$F264="",$G264="",$H264="",$I264="",$J264="",$K264="",$L264=""),"",IF($B264="Female",1/(1+EXP(-SUMPRODUCT(Engine!$C$8258:$C$8289,INDIRECT("Coefficients!$F$2:$F$33")))),1/(1+EXP(-SUMPRODUCT(Engine!$C$8258:$C$8289,INDIRECT("Coefficients!$G$2:$G$33"))))))</f>
      </c>
      <c r="S264" s="8">
        <f>IF(OR($B264="",$C264="",$D264="",$E264="",$F264="",$G264="",$H264="",$I264="",$J264="",$K264="",$L264=""),"",IF($B264="Female",1/(1+EXP(-SUMPRODUCT(Engine!$C$8258:$C$8289,INDIRECT("Coefficients!$H$2:$H$33")))),1/(1+EXP(-SUMPRODUCT(Engine!$C$8258:$C$8289,INDIRECT("Coefficients!$I$2:$I$33"))))))</f>
      </c>
      <c r="T264" s="8">
        <f>IF(OR($B264="",$C264="",$D264="",$E264="",$F264="",$G264="",$H264="",$I264="",$J264="",$K264="",$L264=""),"",IF($B264="Female",1/(1+EXP(-SUMPRODUCT(Engine!$C$8258:$C$8289,INDIRECT("Coefficients!$J$2:$J$33")))),1/(1+EXP(-SUMPRODUCT(Engine!$C$8258:$C$8289,INDIRECT("Coefficients!$K$2:$K$33"))))))</f>
      </c>
      <c r="U264" s="8">
        <f>IF(OR($B264="",$C264="",$D264="",$E264="",$F264="",$G264="",$H264="",$I264="",$J264="",$K264="",$L264=""),"",IF($B264="Female",1/(1+EXP(-SUMPRODUCT(Engine!$C$8258:$C$8289,INDIRECT("Coefficients!$L$2:$L$33")))),1/(1+EXP(-SUMPRODUCT(Engine!$C$8258:$C$8289,INDIRECT("Coefficients!$M$2:$M$33"))))))</f>
      </c>
      <c r="V264" s="8">
        <f>IF(OR($B264="",$C264="",$D264="",$E264="",$F264="",$G264="",$H264="",$I264="",$J264="",$K264="",$L264=""),"",IF($B264="Female",1/(1+EXP(-SUMPRODUCT(Engine!$C$8258:$C$8289,INDIRECT("Coefficients!$N$2:$N$33")))),1/(1+EXP(-SUMPRODUCT(Engine!$C$8258:$C$8289,INDIRECT("Coefficients!$O$2:$O$33"))))))</f>
      </c>
      <c r="W264" s="8">
        <f>IF(OR($B264="",$C264="",$D264="",$E264="",$F264="",$G264="",$H264="",$I264="",$J264="",$K264="",$L264=""),"",IF($B264="Female",1/(1+EXP(-SUMPRODUCT(Engine!$C$8258:$C$8289,INDIRECT("Coefficients!$P$2:$P$33")))),1/(1+EXP(-SUMPRODUCT(Engine!$C$8258:$C$8289,INDIRECT("Coefficients!$Q$2:$Q$33"))))))</f>
      </c>
      <c r="X264" s="8">
        <f>IF(OR($B264="",$C264="",$D264="",$E264="",$F264="",$G264="",$H264="",$I264="",$J264="",$K264="",$L264=""),"",IF($B264="Female",1/(1+EXP(-SUMPRODUCT(Engine!$C$8258:$C$8289,INDIRECT("Coefficients!$R$2:$R$33")))),1/(1+EXP(-SUMPRODUCT(Engine!$C$8258:$C$8289,INDIRECT("Coefficients!$S$2:$S$33"))))))</f>
      </c>
      <c r="Y264" s="8">
        <f>IF(OR($B264="",$C264="",$D264="",$E264="",$F264="",$G264="",$H264="",$I264="",$J264="",$K264="",$L264=""),"",IF($B264="Female",1/(1+EXP(-SUMPRODUCT(Engine!$C$8258:$C$8289,INDIRECT("Coefficients!$T$2:$T$33")))),1/(1+EXP(-SUMPRODUCT(Engine!$C$8258:$C$8289,INDIRECT("Coefficients!$U$2:$U$33"))))))</f>
      </c>
      <c r="Z264" s="8">
        <f>IF(OR($B264="",$C264="",$D264="",$E264="",$F264="",$G264="",$H264="",$I264="",$J264="",$K264="",$L264=""),"",IF($B264="Female",1/(1+EXP(-SUMPRODUCT(Engine!$C$8258:$C$8289,INDIRECT("Coefficients!$V$2:$V$33")))),1/(1+EXP(-SUMPRODUCT(Engine!$C$8258:$C$8289,INDIRECT("Coefficients!$W$2:$W$33"))))))</f>
      </c>
      <c r="AA264" s="8">
        <f>IF(OR($B264="",$C264="",$D264="",$E264="",$F264="",$G264="",$H264="",$I264="",$J264="",$K264="",$L264=""),"",IF($B264="Female",1/(1+EXP(-SUMPRODUCT(Engine!$C$8258:$C$8289,INDIRECT("Coefficients!$X$2:$X$33")))),1/(1+EXP(-SUMPRODUCT(Engine!$C$8258:$C$8289,INDIRECT("Coefficients!$Y$2:$Y$33"))))))</f>
      </c>
      <c r="AB264" s="8">
        <f>IF(OR($B264="",$C264="",$D264="",$E264="",$F264="",$G264="",$H264="",$I264="",$J264="",$K264="",$L264=""),"",IF($B264="Female",1/(1+EXP(-SUMPRODUCT(Engine!$C$8258:$C$8289,INDIRECT("Coefficients!$Z$2:$Z$33")))),1/(1+EXP(-SUMPRODUCT(Engine!$C$8258:$C$8289,INDIRECT("Coefficients!$AA$2:$AA$33"))))))</f>
      </c>
      <c r="AC264" s="8">
        <f>IF(OR($B264="",$C264="",$D264="",$E264="",$F264="",$G264="",$H264="",$I264="",$J264="",$K264="",$L264=""),"",IF($B264="Female",1/(1+EXP(-SUMPRODUCT(Engine!$C$8258:$C$8289,INDIRECT("Coefficients!$AB$2:$AB$33")))),1/(1+EXP(-SUMPRODUCT(Engine!$C$8258:$C$8289,INDIRECT("Coefficients!$AC$2:$AC$33"))))))</f>
      </c>
      <c r="AD264" s="8">
        <f>IF(OR($B264="",$C264="",$D264="",$E264="",$F264="",$G264="",$H264="",$I264="",$J264="",$K264="",$L264=""),"",IF($B264="Female",1/(1+EXP(-SUMPRODUCT(Engine!$C$8258:$C$8289,INDIRECT("Coefficients!$AD$2:$AD$33")))),1/(1+EXP(-SUMPRODUCT(Engine!$C$8258:$C$8289,INDIRECT("Coefficients!$AE$2:$AE$33"))))))</f>
      </c>
      <c r="AE264" s="8">
        <f>IF(OR($B264="",$C264="",$D264="",$E264="",$F264="",$G264="",$H264="",$I264="",$J264="",$K264="",$L264=""),"",IF($B264="Female",1/(1+EXP(-SUMPRODUCT(Engine!$C$8258:$C$8289,INDIRECT("Coefficients!$AF$2:$AF$33")))),1/(1+EXP(-SUMPRODUCT(Engine!$C$8258:$C$8289,INDIRECT("Coefficients!$AG$2:$AG$33"))))))</f>
      </c>
      <c r="AF264" s="8">
        <f>IF(OR($B264="",$C264="",$D264="",$E264="",$F264="",$G264="",$H264="",$I264="",$J264="",$K264="",$L264=""),"",IF($B264="Female",1/(1+EXP(-SUMPRODUCT(Engine!$C$8258:$C$8289,INDIRECT("Coefficients!$AH$2:$AH$33")))),1/(1+EXP(-SUMPRODUCT(Engine!$C$8258:$C$8289,INDIRECT("Coefficients!$AI$2:$AI$33"))))))</f>
      </c>
      <c r="AG264" s="8">
        <f>IF(OR($B264="",$C264="",$D264="",$E264="",$F264="",$G264="",$H264="",$I264="",$J264="",$K264="",$L264=""),"",IF($B264="Female",1/(1+EXP(-SUMPRODUCT(Engine!$C$8258:$C$8289,INDIRECT("Coefficients!$AJ$2:$AJ$33")))),1/(1+EXP(-SUMPRODUCT(Engine!$C$8258:$C$8289,INDIRECT("Coefficients!$AK$2:$AK$33"))))))</f>
      </c>
      <c r="AH264" s="8">
        <f>IF(OR($B264="",$C264="",$D264="",$E264="",$F264="",$G264="",$H264="",$I264="",$J264="",$K264="",$L264=""),"",IF($B264="Female",1/(1+EXP(-SUMPRODUCT(Engine!$C$8258:$C$8289,INDIRECT("Coefficients!$AL$2:$AL$33")))),1/(1+EXP(-SUMPRODUCT(Engine!$C$8258:$C$8289,INDIRECT("Coefficients!$AM$2:$AM$33"))))))</f>
      </c>
      <c r="AI264" s="8">
        <f>IF(OR($B264="",$C264="",$D264="",$E264="",$F264="",$G264="",$H264="",$I264="",$J264="",$K264="",$L264=""),"",IF($B264="Female",1/(1+EXP(-SUMPRODUCT(Engine!$C$8258:$C$8289,INDIRECT("Coefficients!$AN$2:$AN$33")))),1/(1+EXP(-SUMPRODUCT(Engine!$C$8258:$C$8289,INDIRECT("Coefficients!$AO$2:$AO$33"))))))</f>
      </c>
      <c r="AJ264" s="8">
        <f>IF(OR($B264="",$C264="",$D264="",$E264="",$F264="",$G264="",$H264="",$I264="",$J264="",$K264="",$L264=""),"",IF($B264="Female",1/(1+EXP(-SUMPRODUCT(Engine!$C$8258:$C$8289,INDIRECT("Coefficients!$AP$2:$AP$33")))),1/(1+EXP(-SUMPRODUCT(Engine!$C$8258:$C$8289,INDIRECT("Coefficients!$AQ$2:$AQ$33"))))))</f>
      </c>
      <c r="AK264" s="8">
        <f>IF(OR($B264="",$C264="",$D264="",$E264="",$F264="",$G264="",$H264="",$I264="",$J264="",$K264="",$L264=""),"",IF($B264="Female",1/(1+EXP(-SUMPRODUCT(Engine!$C$8258:$C$8289,INDIRECT("Coefficients!$AR$2:$AR$33")))),1/(1+EXP(-SUMPRODUCT(Engine!$C$8258:$C$8289,INDIRECT("Coefficients!$AS$2:$AS$33"))))))</f>
      </c>
      <c r="AL264" s="8">
        <f>IF(OR($B264="",$C264="",$D264="",$E264="",$F264="",$G264="",$H264="",$I264="",$J264="",$K264="",$L264=""),"",IF($B264="Female",1/(1+EXP(-SUMPRODUCT(Engine!$C$8258:$C$8289,INDIRECT("Coefficients!$AT$2:$AT$33")))),1/(1+EXP(-SUMPRODUCT(Engine!$C$8258:$C$8289,INDIRECT("Coefficients!$AU$2:$AU$33"))))))</f>
      </c>
      <c r="AM264" s="8">
        <f>IF(OR($B264="",$C264="",$D264="",$E264="",$F264="",$G264="",$H264="",$I264="",$J264="",$K264="",$L264=""),"",IF($B264="Female",1/(1+EXP(-SUMPRODUCT(Engine!$C$8258:$C$8289,INDIRECT("Coefficients!$AV$2:$AV$33")))),1/(1+EXP(-SUMPRODUCT(Engine!$C$8258:$C$8289,INDIRECT("Coefficients!$AW$2:$AW$33"))))))</f>
      </c>
      <c r="AN264" s="8">
        <f>IF(OR($B264="",$C264="",$D264="",$E264="",$F264="",$G264="",$H264="",$I264="",$J264="",$K264="",$L264=""),"",IF($B264="Female",1/(1+EXP(-SUMPRODUCT(Engine!$C$8258:$C$8289,INDIRECT("Coefficients!$AX$2:$AX$33")))),1/(1+EXP(-SUMPRODUCT(Engine!$C$8258:$C$8289,INDIRECT("Coefficients!$AY$2:$AY$33"))))))</f>
      </c>
      <c r="AO264" s="8">
        <f>IF(OR($B264="",$C264="",$D264="",$E264="",$F264="",$G264="",$H264="",$I264="",$J264="",$K264="",$L264=""),"",IF($B264="Female",1/(1+EXP(-SUMPRODUCT(Engine!$C$8258:$C$8289,INDIRECT("Coefficients!$AZ$2:$AZ$33")))),1/(1+EXP(-SUMPRODUCT(Engine!$C$8258:$C$8289,INDIRECT("Coefficients!$BA$2:$BA$33"))))))</f>
      </c>
      <c r="AP264" s="8">
        <f>IF(OR($B264="",$C264="",$D264="",$E264="",$F264="",$G264="",$H264="",$I264="",$J264="",$K264="",$L264=""),"",IF($B264="Female",1/(1+EXP(-SUMPRODUCT(Engine!$C$8258:$C$8289,INDIRECT("Coefficients!$BB$2:$BB$33")))),1/(1+EXP(-SUMPRODUCT(Engine!$C$8258:$C$8289,INDIRECT("Coefficients!$BC$2:$BC$33"))))))</f>
      </c>
      <c r="AQ264" s="8">
        <f>IF(OR($B264="",$C264="",$D264="",$E264="",$F264="",$G264="",$H264="",$I264="",$J264="",$K264="",$L264=""),"",IF($B264="Female",1/(1+EXP(-SUMPRODUCT(Engine!$C$8258:$C$8289,INDIRECT("Coefficients!$BD$2:$BD$33")))),1/(1+EXP(-SUMPRODUCT(Engine!$C$8258:$C$8289,INDIRECT("Coefficients!$BE$2:$BE$33"))))))</f>
      </c>
      <c r="AR264" s="8">
        <f>IF(OR($B264="",$C264="",$D264="",$E264="",$F264="",$G264="",$H264="",$I264="",$J264="",$K264="",$L264=""),"",IF($B264="Female",1/(1+EXP(-SUMPRODUCT(Engine!$C$8258:$C$8289,INDIRECT("Coefficients!$BF$2:$BF$33")))),1/(1+EXP(-SUMPRODUCT(Engine!$C$8258:$C$8289,INDIRECT("Coefficients!$BG$2:$BG$33"))))))</f>
      </c>
      <c r="AS264" s="8">
        <f>IF(OR($B264="",$C264="",$D264="",$E264="",$F264="",$G264="",$H264="",$I264="",$J264="",$K264="",$L264=""),"",IF($B264="Female",1/(1+EXP(-SUMPRODUCT(Engine!$C$8258:$C$8289,INDIRECT("Coefficients!$BH$2:$BH$33")))),1/(1+EXP(-SUMPRODUCT(Engine!$C$8258:$C$8289,INDIRECT("Coefficients!$BI$2:$BI$33"))))))</f>
      </c>
      <c r="AT264" s="8">
        <f>IF(OR($B264="",$C264="",$D264="",$E264="",$F264="",$G264="",$H264="",$I264="",$J264="",$K264="",$L264=""),"",IF($B264="Female",1/(1+EXP(-SUMPRODUCT(Engine!$C$8258:$C$8289,INDIRECT("Coefficients!$BJ$2:$BJ$33")))),1/(1+EXP(-SUMPRODUCT(Engine!$C$8258:$C$8289,INDIRECT("Coefficients!$BK$2:$BK$33"))))))</f>
      </c>
      <c r="AU264" s="8">
        <f>IF(OR($B264="",$C264="",$D264="",$E264="",$F264="",$G264="",$H264="",$I264="",$J264="",$K264="",$L264=""),"",IF($B264="Female",1/(1+EXP(-SUMPRODUCT(Engine!$C$8258:$C$8289,INDIRECT("Coefficients!$BL$2:$BL$33")))),1/(1+EXP(-SUMPRODUCT(Engine!$C$8258:$C$8289,INDIRECT("Coefficients!$BM$2:$BM$33"))))))</f>
      </c>
      <c r="AV264" s="8">
        <f>IF(OR($B264="",$C264="",$D264="",$E264="",$F264="",$G264="",$H264="",$I264="",$J264="",$K264="",$L264=""),"",IF($B264="Female",1/(1+EXP(-SUMPRODUCT(Engine!$C$8258:$C$8289,INDIRECT("Coefficients!$BN$2:$BN$33")))),1/(1+EXP(-SUMPRODUCT(Engine!$C$8258:$C$8289,INDIRECT("Coefficients!$BO$2:$BO$33"))))))</f>
      </c>
      <c r="AW264" s="8">
        <f>IF(OR($B264="",$C264="",$D264="",$E264="",$F264="",$G264="",$H264="",$I264="",$J264="",$K264="",$L264=""),"",IF($B264="Female",1/(1+EXP(-SUMPRODUCT(Engine!$C$8258:$C$8289,INDIRECT("Coefficients!$BP$2:$BP$33")))),1/(1+EXP(-SUMPRODUCT(Engine!$C$8258:$C$8289,INDIRECT("Coefficients!$BQ$2:$BQ$33"))))))</f>
      </c>
      <c r="AX264" s="8">
        <f>IF(OR($B264="",$C264="",$D264="",$E264="",$F264="",$G264="",$H264="",$I264="",$J264="",$K264="",$L264=""),"",IF($B264="Female",1/(1+EXP(-SUMPRODUCT(Engine!$C$8258:$C$8289,INDIRECT("Coefficients!$BR$2:$BR$33")))),1/(1+EXP(-SUMPRODUCT(Engine!$C$8258:$C$8289,INDIRECT("Coefficients!$BS$2:$BS$33"))))))</f>
      </c>
      <c r="AY264" s="8">
        <f>IF(OR($B264="",$C264="",$D264="",$E264="",$F264="",$G264="",$H264="",$I264="",$J264="",$K264="",$L264=""),"",IF($B264="Female",1/(1+EXP(-SUMPRODUCT(Engine!$C$8258:$C$8289,INDIRECT("Coefficients!$BT$2:$BT$33")))),1/(1+EXP(-SUMPRODUCT(Engine!$C$8258:$C$8289,INDIRECT("Coefficients!$BU$2:$BU$33"))))))</f>
      </c>
      <c r="AZ264" s="8">
        <f>IF(OR($B264="",$C264="",$D264="",$E264="",$F264="",$G264="",$H264="",$I264="",$J264="",$K264="",$L264=""),"",IF($B264="Female",1/(1+EXP(-SUMPRODUCT(Engine!$C$8258:$C$8289,INDIRECT("Coefficients!$BV$2:$BV$33")))),1/(1+EXP(-SUMPRODUCT(Engine!$C$8258:$C$8289,INDIRECT("Coefficients!$BW$2:$BW$33"))))))</f>
      </c>
      <c r="BA264" s="8">
        <f>IF(OR($B264="",$C264="",$D264="",$E264="",$F264="",$G264="",$H264="",$I264="",$J264="",$K264="",$L264=""),"",IF($B264="Female",1/(1+EXP(-SUMPRODUCT(Engine!$C$8258:$C$8289,INDIRECT("Coefficients!$BX$2:$BX$33")))),1/(1+EXP(-SUMPRODUCT(Engine!$C$8258:$C$8289,INDIRECT("Coefficients!$BY$2:$BY$33"))))))</f>
      </c>
      <c r="BB264" s="8">
        <f>IF(OR($B264="",$C264="",$D264="",$E264="",$F264="",$G264="",$H264="",$I264="",$J264="",$K264="",$L264=""),"",IF($B264="Female",1/(1+EXP(-SUMPRODUCT(Engine!$C$8258:$C$8289,INDIRECT("Coefficients!$BZ$2:$BZ$33")))),1/(1+EXP(-SUMPRODUCT(Engine!$C$8258:$C$8289,INDIRECT("Coefficients!$CA$2:$CA$33"))))))</f>
      </c>
      <c r="BC264" s="8">
        <f>IF(OR($B264="",$C264="",$D264="",$E264="",$F264="",$G264="",$H264="",$I264="",$J264="",$K264="",$L264=""),"",IF($B264="Female",1/(1+EXP(-SUMPRODUCT(Engine!$C$8258:$C$8289,INDIRECT("Coefficients!$CB$2:$CB$33")))),1/(1+EXP(-SUMPRODUCT(Engine!$C$8258:$C$8289,INDIRECT("Coefficients!$CC$2:$CC$33"))))))</f>
      </c>
      <c r="BD264" s="8">
        <f>IF(OR($B264="",$C264="",$D264="",$E264="",$F264="",$G264="",$H264="",$I264="",$J264="",$K264="",$L264=""),"",IF($B264="Female",1/(1+EXP(-SUMPRODUCT(Engine!$C$8258:$C$8289,INDIRECT("Coefficients!$CD$2:$CD$33")))),1/(1+EXP(-SUMPRODUCT(Engine!$C$8258:$C$8289,INDIRECT("Coefficients!$CE$2:$CE$33"))))))</f>
      </c>
      <c r="BE264" s="8">
        <f>IF(OR($B264="",$C264="",$D264="",$E264="",$F264="",$G264="",$H264="",$I264="",$J264="",$K264="",$L264=""),"",IF($B264="Female",1/(1+EXP(-SUMPRODUCT(Engine!$C$8258:$C$8289,INDIRECT("Coefficients!$CF$2:$CF$33")))),1/(1+EXP(-SUMPRODUCT(Engine!$C$8258:$C$8289,INDIRECT("Coefficients!$CG$2:$CG$33"))))))</f>
      </c>
      <c r="BF264" s="8">
        <f>IF(OR($B264="",$C264="",$D264="",$E264="",$F264="",$G264="",$H264="",$I264="",$J264="",$K264="",$L264=""),"",IF($B264="Female",1/(1+EXP(-SUMPRODUCT(Engine!$C$8258:$C$8289,INDIRECT("Coefficients!$CH$2:$CH$33")))),1/(1+EXP(-SUMPRODUCT(Engine!$C$8258:$C$8289,INDIRECT("Coefficients!$CI$2:$CI$33"))))))</f>
      </c>
      <c r="BG264" s="8">
        <f>IF(OR($B264="",$C264="",$D264="",$E264="",$F264="",$G264="",$H264="",$I264="",$J264="",$K264="",$L264=""),"",IF($B264="Female",1/(1+EXP(-SUMPRODUCT(Engine!$C$8258:$C$8289,INDIRECT("Coefficients!$CJ$2:$CJ$33")))),1/(1+EXP(-SUMPRODUCT(Engine!$C$8258:$C$8289,INDIRECT("Coefficients!$CK$2:$CK$33"))))))</f>
      </c>
      <c r="BH264" s="8">
        <f>IF(OR($B264="",$C264="",$D264="",$E264="",$F264="",$G264="",$H264="",$I264="",$J264="",$K264="",$L264=""),"",IF($B264="Female",1/(1+EXP(-SUMPRODUCT(Engine!$C$8258:$C$8289,INDIRECT("Coefficients!$CL$2:$CL$33")))),1/(1+EXP(-SUMPRODUCT(Engine!$C$8258:$C$8289,INDIRECT("Coefficients!$CM$2:$CM$33"))))))</f>
      </c>
      <c r="BI264" s="8">
        <f>IF(OR($B264="",$C264="",$D264="",$E264="",$F264="",$G264="",$H264="",$I264="",$J264="",$K264="",$L264=""),"",IF($B264="Female",1/(1+EXP(-SUMPRODUCT(Engine!$C$8258:$C$8289,INDIRECT("Coefficients!$CN$2:$CN$33")))),1/(1+EXP(-SUMPRODUCT(Engine!$C$8258:$C$8289,INDIRECT("Coefficients!$CO$2:$CO$33"))))))</f>
      </c>
      <c r="BJ264" s="8">
        <f>IF(OR($B264="",$C264="",$D264="",$E264="",$F264="",$G264="",$H264="",$I264="",$J264="",$K264="",$L264=""),"",IF($B264="Female",1/(1+EXP(-SUMPRODUCT(Engine!$C$8258:$C$8289,INDIRECT("Coefficients!$CP$2:$CP$33")))),1/(1+EXP(-SUMPRODUCT(Engine!$C$8258:$C$8289,INDIRECT("Coefficients!$CQ$2:$CQ$33"))))))</f>
      </c>
      <c r="BK264" s="8">
        <f>IF(OR($B264="",$C264="",$D264="",$E264="",$F264="",$G264="",$H264="",$I264="",$J264="",$K264="",$L264=""),"",IF($B264="Female",1/(1+EXP(-SUMPRODUCT(Engine!$C$8258:$C$8289,INDIRECT("Coefficients!$CR$2:$CR$33")))),1/(1+EXP(-SUMPRODUCT(Engine!$C$8258:$C$8289,INDIRECT("Coefficients!$CS$2:$CS$33"))))))</f>
      </c>
      <c r="BL264" s="8">
        <f>IF(OR($B264="",$C264="",$D264="",$E264="",$F264="",$G264="",$H264="",$I264="",$J264="",$K264="",$L264=""),"",IF($B264="Female",1/(1+EXP(-SUMPRODUCT(Engine!$C$8258:$C$8289,INDIRECT("Coefficients!$CT$2:$CT$33")))),1/(1+EXP(-SUMPRODUCT(Engine!$C$8258:$C$8289,INDIRECT("Coefficients!$CU$2:$CU$33"))))))</f>
      </c>
      <c r="BM264" s="8">
        <f>IF(OR($B264="",$C264="",$D264="",$E264="",$F264="",$G264="",$H264="",$I264="",$J264="",$K264="",$L264=""),"",IF($B264="Female",1/(1+EXP(-SUMPRODUCT(Engine!$C$8258:$C$8289,INDIRECT("Coefficients!$CV$2:$CV$33")))),1/(1+EXP(-SUMPRODUCT(Engine!$C$8258:$C$8289,INDIRECT("Coefficients!$CW$2:$CW$33"))))))</f>
      </c>
    </row>
    <row r="265" spans="1:65" x14ac:dyDescent="0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8">
        <f>IF(OR($B265="",$C265="",$D265="",$E265="",$F265="",$G265="",$H265="",$I265="",$J265="",$K265="",$L265=""),"",IF($B265="Female",1/(1+EXP(-SUMPRODUCT(Engine!$C$8290:$C$8321,INDIRECT("Coefficients!$B$2:$B$33")))),1/(1+EXP(-SUMPRODUCT(Engine!$C$8290:$C$8321,INDIRECT("Coefficients!$C$2:$C$33"))))))</f>
      </c>
      <c r="Q265" s="8">
        <f>IF(OR($B265="",$C265="",$D265="",$E265="",$F265="",$G265="",$H265="",$I265="",$J265="",$K265="",$L265=""),"",IF($B265="Female",1/(1+EXP(-SUMPRODUCT(Engine!$C$8290:$C$8321,INDIRECT("Coefficients!$D$2:$D$33")))),1/(1+EXP(-SUMPRODUCT(Engine!$C$8290:$C$8321,INDIRECT("Coefficients!$E$2:$E$33"))))))</f>
      </c>
      <c r="R265" s="8">
        <f>IF(OR($B265="",$C265="",$D265="",$E265="",$F265="",$G265="",$H265="",$I265="",$J265="",$K265="",$L265=""),"",IF($B265="Female",1/(1+EXP(-SUMPRODUCT(Engine!$C$8290:$C$8321,INDIRECT("Coefficients!$F$2:$F$33")))),1/(1+EXP(-SUMPRODUCT(Engine!$C$8290:$C$8321,INDIRECT("Coefficients!$G$2:$G$33"))))))</f>
      </c>
      <c r="S265" s="8">
        <f>IF(OR($B265="",$C265="",$D265="",$E265="",$F265="",$G265="",$H265="",$I265="",$J265="",$K265="",$L265=""),"",IF($B265="Female",1/(1+EXP(-SUMPRODUCT(Engine!$C$8290:$C$8321,INDIRECT("Coefficients!$H$2:$H$33")))),1/(1+EXP(-SUMPRODUCT(Engine!$C$8290:$C$8321,INDIRECT("Coefficients!$I$2:$I$33"))))))</f>
      </c>
      <c r="T265" s="8">
        <f>IF(OR($B265="",$C265="",$D265="",$E265="",$F265="",$G265="",$H265="",$I265="",$J265="",$K265="",$L265=""),"",IF($B265="Female",1/(1+EXP(-SUMPRODUCT(Engine!$C$8290:$C$8321,INDIRECT("Coefficients!$J$2:$J$33")))),1/(1+EXP(-SUMPRODUCT(Engine!$C$8290:$C$8321,INDIRECT("Coefficients!$K$2:$K$33"))))))</f>
      </c>
      <c r="U265" s="8">
        <f>IF(OR($B265="",$C265="",$D265="",$E265="",$F265="",$G265="",$H265="",$I265="",$J265="",$K265="",$L265=""),"",IF($B265="Female",1/(1+EXP(-SUMPRODUCT(Engine!$C$8290:$C$8321,INDIRECT("Coefficients!$L$2:$L$33")))),1/(1+EXP(-SUMPRODUCT(Engine!$C$8290:$C$8321,INDIRECT("Coefficients!$M$2:$M$33"))))))</f>
      </c>
      <c r="V265" s="8">
        <f>IF(OR($B265="",$C265="",$D265="",$E265="",$F265="",$G265="",$H265="",$I265="",$J265="",$K265="",$L265=""),"",IF($B265="Female",1/(1+EXP(-SUMPRODUCT(Engine!$C$8290:$C$8321,INDIRECT("Coefficients!$N$2:$N$33")))),1/(1+EXP(-SUMPRODUCT(Engine!$C$8290:$C$8321,INDIRECT("Coefficients!$O$2:$O$33"))))))</f>
      </c>
      <c r="W265" s="8">
        <f>IF(OR($B265="",$C265="",$D265="",$E265="",$F265="",$G265="",$H265="",$I265="",$J265="",$K265="",$L265=""),"",IF($B265="Female",1/(1+EXP(-SUMPRODUCT(Engine!$C$8290:$C$8321,INDIRECT("Coefficients!$P$2:$P$33")))),1/(1+EXP(-SUMPRODUCT(Engine!$C$8290:$C$8321,INDIRECT("Coefficients!$Q$2:$Q$33"))))))</f>
      </c>
      <c r="X265" s="8">
        <f>IF(OR($B265="",$C265="",$D265="",$E265="",$F265="",$G265="",$H265="",$I265="",$J265="",$K265="",$L265=""),"",IF($B265="Female",1/(1+EXP(-SUMPRODUCT(Engine!$C$8290:$C$8321,INDIRECT("Coefficients!$R$2:$R$33")))),1/(1+EXP(-SUMPRODUCT(Engine!$C$8290:$C$8321,INDIRECT("Coefficients!$S$2:$S$33"))))))</f>
      </c>
      <c r="Y265" s="8">
        <f>IF(OR($B265="",$C265="",$D265="",$E265="",$F265="",$G265="",$H265="",$I265="",$J265="",$K265="",$L265=""),"",IF($B265="Female",1/(1+EXP(-SUMPRODUCT(Engine!$C$8290:$C$8321,INDIRECT("Coefficients!$T$2:$T$33")))),1/(1+EXP(-SUMPRODUCT(Engine!$C$8290:$C$8321,INDIRECT("Coefficients!$U$2:$U$33"))))))</f>
      </c>
      <c r="Z265" s="8">
        <f>IF(OR($B265="",$C265="",$D265="",$E265="",$F265="",$G265="",$H265="",$I265="",$J265="",$K265="",$L265=""),"",IF($B265="Female",1/(1+EXP(-SUMPRODUCT(Engine!$C$8290:$C$8321,INDIRECT("Coefficients!$V$2:$V$33")))),1/(1+EXP(-SUMPRODUCT(Engine!$C$8290:$C$8321,INDIRECT("Coefficients!$W$2:$W$33"))))))</f>
      </c>
      <c r="AA265" s="8">
        <f>IF(OR($B265="",$C265="",$D265="",$E265="",$F265="",$G265="",$H265="",$I265="",$J265="",$K265="",$L265=""),"",IF($B265="Female",1/(1+EXP(-SUMPRODUCT(Engine!$C$8290:$C$8321,INDIRECT("Coefficients!$X$2:$X$33")))),1/(1+EXP(-SUMPRODUCT(Engine!$C$8290:$C$8321,INDIRECT("Coefficients!$Y$2:$Y$33"))))))</f>
      </c>
      <c r="AB265" s="8">
        <f>IF(OR($B265="",$C265="",$D265="",$E265="",$F265="",$G265="",$H265="",$I265="",$J265="",$K265="",$L265=""),"",IF($B265="Female",1/(1+EXP(-SUMPRODUCT(Engine!$C$8290:$C$8321,INDIRECT("Coefficients!$Z$2:$Z$33")))),1/(1+EXP(-SUMPRODUCT(Engine!$C$8290:$C$8321,INDIRECT("Coefficients!$AA$2:$AA$33"))))))</f>
      </c>
      <c r="AC265" s="8">
        <f>IF(OR($B265="",$C265="",$D265="",$E265="",$F265="",$G265="",$H265="",$I265="",$J265="",$K265="",$L265=""),"",IF($B265="Female",1/(1+EXP(-SUMPRODUCT(Engine!$C$8290:$C$8321,INDIRECT("Coefficients!$AB$2:$AB$33")))),1/(1+EXP(-SUMPRODUCT(Engine!$C$8290:$C$8321,INDIRECT("Coefficients!$AC$2:$AC$33"))))))</f>
      </c>
      <c r="AD265" s="8">
        <f>IF(OR($B265="",$C265="",$D265="",$E265="",$F265="",$G265="",$H265="",$I265="",$J265="",$K265="",$L265=""),"",IF($B265="Female",1/(1+EXP(-SUMPRODUCT(Engine!$C$8290:$C$8321,INDIRECT("Coefficients!$AD$2:$AD$33")))),1/(1+EXP(-SUMPRODUCT(Engine!$C$8290:$C$8321,INDIRECT("Coefficients!$AE$2:$AE$33"))))))</f>
      </c>
      <c r="AE265" s="8">
        <f>IF(OR($B265="",$C265="",$D265="",$E265="",$F265="",$G265="",$H265="",$I265="",$J265="",$K265="",$L265=""),"",IF($B265="Female",1/(1+EXP(-SUMPRODUCT(Engine!$C$8290:$C$8321,INDIRECT("Coefficients!$AF$2:$AF$33")))),1/(1+EXP(-SUMPRODUCT(Engine!$C$8290:$C$8321,INDIRECT("Coefficients!$AG$2:$AG$33"))))))</f>
      </c>
      <c r="AF265" s="8">
        <f>IF(OR($B265="",$C265="",$D265="",$E265="",$F265="",$G265="",$H265="",$I265="",$J265="",$K265="",$L265=""),"",IF($B265="Female",1/(1+EXP(-SUMPRODUCT(Engine!$C$8290:$C$8321,INDIRECT("Coefficients!$AH$2:$AH$33")))),1/(1+EXP(-SUMPRODUCT(Engine!$C$8290:$C$8321,INDIRECT("Coefficients!$AI$2:$AI$33"))))))</f>
      </c>
      <c r="AG265" s="8">
        <f>IF(OR($B265="",$C265="",$D265="",$E265="",$F265="",$G265="",$H265="",$I265="",$J265="",$K265="",$L265=""),"",IF($B265="Female",1/(1+EXP(-SUMPRODUCT(Engine!$C$8290:$C$8321,INDIRECT("Coefficients!$AJ$2:$AJ$33")))),1/(1+EXP(-SUMPRODUCT(Engine!$C$8290:$C$8321,INDIRECT("Coefficients!$AK$2:$AK$33"))))))</f>
      </c>
      <c r="AH265" s="8">
        <f>IF(OR($B265="",$C265="",$D265="",$E265="",$F265="",$G265="",$H265="",$I265="",$J265="",$K265="",$L265=""),"",IF($B265="Female",1/(1+EXP(-SUMPRODUCT(Engine!$C$8290:$C$8321,INDIRECT("Coefficients!$AL$2:$AL$33")))),1/(1+EXP(-SUMPRODUCT(Engine!$C$8290:$C$8321,INDIRECT("Coefficients!$AM$2:$AM$33"))))))</f>
      </c>
      <c r="AI265" s="8">
        <f>IF(OR($B265="",$C265="",$D265="",$E265="",$F265="",$G265="",$H265="",$I265="",$J265="",$K265="",$L265=""),"",IF($B265="Female",1/(1+EXP(-SUMPRODUCT(Engine!$C$8290:$C$8321,INDIRECT("Coefficients!$AN$2:$AN$33")))),1/(1+EXP(-SUMPRODUCT(Engine!$C$8290:$C$8321,INDIRECT("Coefficients!$AO$2:$AO$33"))))))</f>
      </c>
      <c r="AJ265" s="8">
        <f>IF(OR($B265="",$C265="",$D265="",$E265="",$F265="",$G265="",$H265="",$I265="",$J265="",$K265="",$L265=""),"",IF($B265="Female",1/(1+EXP(-SUMPRODUCT(Engine!$C$8290:$C$8321,INDIRECT("Coefficients!$AP$2:$AP$33")))),1/(1+EXP(-SUMPRODUCT(Engine!$C$8290:$C$8321,INDIRECT("Coefficients!$AQ$2:$AQ$33"))))))</f>
      </c>
      <c r="AK265" s="8">
        <f>IF(OR($B265="",$C265="",$D265="",$E265="",$F265="",$G265="",$H265="",$I265="",$J265="",$K265="",$L265=""),"",IF($B265="Female",1/(1+EXP(-SUMPRODUCT(Engine!$C$8290:$C$8321,INDIRECT("Coefficients!$AR$2:$AR$33")))),1/(1+EXP(-SUMPRODUCT(Engine!$C$8290:$C$8321,INDIRECT("Coefficients!$AS$2:$AS$33"))))))</f>
      </c>
      <c r="AL265" s="8">
        <f>IF(OR($B265="",$C265="",$D265="",$E265="",$F265="",$G265="",$H265="",$I265="",$J265="",$K265="",$L265=""),"",IF($B265="Female",1/(1+EXP(-SUMPRODUCT(Engine!$C$8290:$C$8321,INDIRECT("Coefficients!$AT$2:$AT$33")))),1/(1+EXP(-SUMPRODUCT(Engine!$C$8290:$C$8321,INDIRECT("Coefficients!$AU$2:$AU$33"))))))</f>
      </c>
      <c r="AM265" s="8">
        <f>IF(OR($B265="",$C265="",$D265="",$E265="",$F265="",$G265="",$H265="",$I265="",$J265="",$K265="",$L265=""),"",IF($B265="Female",1/(1+EXP(-SUMPRODUCT(Engine!$C$8290:$C$8321,INDIRECT("Coefficients!$AV$2:$AV$33")))),1/(1+EXP(-SUMPRODUCT(Engine!$C$8290:$C$8321,INDIRECT("Coefficients!$AW$2:$AW$33"))))))</f>
      </c>
      <c r="AN265" s="8">
        <f>IF(OR($B265="",$C265="",$D265="",$E265="",$F265="",$G265="",$H265="",$I265="",$J265="",$K265="",$L265=""),"",IF($B265="Female",1/(1+EXP(-SUMPRODUCT(Engine!$C$8290:$C$8321,INDIRECT("Coefficients!$AX$2:$AX$33")))),1/(1+EXP(-SUMPRODUCT(Engine!$C$8290:$C$8321,INDIRECT("Coefficients!$AY$2:$AY$33"))))))</f>
      </c>
      <c r="AO265" s="8">
        <f>IF(OR($B265="",$C265="",$D265="",$E265="",$F265="",$G265="",$H265="",$I265="",$J265="",$K265="",$L265=""),"",IF($B265="Female",1/(1+EXP(-SUMPRODUCT(Engine!$C$8290:$C$8321,INDIRECT("Coefficients!$AZ$2:$AZ$33")))),1/(1+EXP(-SUMPRODUCT(Engine!$C$8290:$C$8321,INDIRECT("Coefficients!$BA$2:$BA$33"))))))</f>
      </c>
      <c r="AP265" s="8">
        <f>IF(OR($B265="",$C265="",$D265="",$E265="",$F265="",$G265="",$H265="",$I265="",$J265="",$K265="",$L265=""),"",IF($B265="Female",1/(1+EXP(-SUMPRODUCT(Engine!$C$8290:$C$8321,INDIRECT("Coefficients!$BB$2:$BB$33")))),1/(1+EXP(-SUMPRODUCT(Engine!$C$8290:$C$8321,INDIRECT("Coefficients!$BC$2:$BC$33"))))))</f>
      </c>
      <c r="AQ265" s="8">
        <f>IF(OR($B265="",$C265="",$D265="",$E265="",$F265="",$G265="",$H265="",$I265="",$J265="",$K265="",$L265=""),"",IF($B265="Female",1/(1+EXP(-SUMPRODUCT(Engine!$C$8290:$C$8321,INDIRECT("Coefficients!$BD$2:$BD$33")))),1/(1+EXP(-SUMPRODUCT(Engine!$C$8290:$C$8321,INDIRECT("Coefficients!$BE$2:$BE$33"))))))</f>
      </c>
      <c r="AR265" s="8">
        <f>IF(OR($B265="",$C265="",$D265="",$E265="",$F265="",$G265="",$H265="",$I265="",$J265="",$K265="",$L265=""),"",IF($B265="Female",1/(1+EXP(-SUMPRODUCT(Engine!$C$8290:$C$8321,INDIRECT("Coefficients!$BF$2:$BF$33")))),1/(1+EXP(-SUMPRODUCT(Engine!$C$8290:$C$8321,INDIRECT("Coefficients!$BG$2:$BG$33"))))))</f>
      </c>
      <c r="AS265" s="8">
        <f>IF(OR($B265="",$C265="",$D265="",$E265="",$F265="",$G265="",$H265="",$I265="",$J265="",$K265="",$L265=""),"",IF($B265="Female",1/(1+EXP(-SUMPRODUCT(Engine!$C$8290:$C$8321,INDIRECT("Coefficients!$BH$2:$BH$33")))),1/(1+EXP(-SUMPRODUCT(Engine!$C$8290:$C$8321,INDIRECT("Coefficients!$BI$2:$BI$33"))))))</f>
      </c>
      <c r="AT265" s="8">
        <f>IF(OR($B265="",$C265="",$D265="",$E265="",$F265="",$G265="",$H265="",$I265="",$J265="",$K265="",$L265=""),"",IF($B265="Female",1/(1+EXP(-SUMPRODUCT(Engine!$C$8290:$C$8321,INDIRECT("Coefficients!$BJ$2:$BJ$33")))),1/(1+EXP(-SUMPRODUCT(Engine!$C$8290:$C$8321,INDIRECT("Coefficients!$BK$2:$BK$33"))))))</f>
      </c>
      <c r="AU265" s="8">
        <f>IF(OR($B265="",$C265="",$D265="",$E265="",$F265="",$G265="",$H265="",$I265="",$J265="",$K265="",$L265=""),"",IF($B265="Female",1/(1+EXP(-SUMPRODUCT(Engine!$C$8290:$C$8321,INDIRECT("Coefficients!$BL$2:$BL$33")))),1/(1+EXP(-SUMPRODUCT(Engine!$C$8290:$C$8321,INDIRECT("Coefficients!$BM$2:$BM$33"))))))</f>
      </c>
      <c r="AV265" s="8">
        <f>IF(OR($B265="",$C265="",$D265="",$E265="",$F265="",$G265="",$H265="",$I265="",$J265="",$K265="",$L265=""),"",IF($B265="Female",1/(1+EXP(-SUMPRODUCT(Engine!$C$8290:$C$8321,INDIRECT("Coefficients!$BN$2:$BN$33")))),1/(1+EXP(-SUMPRODUCT(Engine!$C$8290:$C$8321,INDIRECT("Coefficients!$BO$2:$BO$33"))))))</f>
      </c>
      <c r="AW265" s="8">
        <f>IF(OR($B265="",$C265="",$D265="",$E265="",$F265="",$G265="",$H265="",$I265="",$J265="",$K265="",$L265=""),"",IF($B265="Female",1/(1+EXP(-SUMPRODUCT(Engine!$C$8290:$C$8321,INDIRECT("Coefficients!$BP$2:$BP$33")))),1/(1+EXP(-SUMPRODUCT(Engine!$C$8290:$C$8321,INDIRECT("Coefficients!$BQ$2:$BQ$33"))))))</f>
      </c>
      <c r="AX265" s="8">
        <f>IF(OR($B265="",$C265="",$D265="",$E265="",$F265="",$G265="",$H265="",$I265="",$J265="",$K265="",$L265=""),"",IF($B265="Female",1/(1+EXP(-SUMPRODUCT(Engine!$C$8290:$C$8321,INDIRECT("Coefficients!$BR$2:$BR$33")))),1/(1+EXP(-SUMPRODUCT(Engine!$C$8290:$C$8321,INDIRECT("Coefficients!$BS$2:$BS$33"))))))</f>
      </c>
      <c r="AY265" s="8">
        <f>IF(OR($B265="",$C265="",$D265="",$E265="",$F265="",$G265="",$H265="",$I265="",$J265="",$K265="",$L265=""),"",IF($B265="Female",1/(1+EXP(-SUMPRODUCT(Engine!$C$8290:$C$8321,INDIRECT("Coefficients!$BT$2:$BT$33")))),1/(1+EXP(-SUMPRODUCT(Engine!$C$8290:$C$8321,INDIRECT("Coefficients!$BU$2:$BU$33"))))))</f>
      </c>
      <c r="AZ265" s="8">
        <f>IF(OR($B265="",$C265="",$D265="",$E265="",$F265="",$G265="",$H265="",$I265="",$J265="",$K265="",$L265=""),"",IF($B265="Female",1/(1+EXP(-SUMPRODUCT(Engine!$C$8290:$C$8321,INDIRECT("Coefficients!$BV$2:$BV$33")))),1/(1+EXP(-SUMPRODUCT(Engine!$C$8290:$C$8321,INDIRECT("Coefficients!$BW$2:$BW$33"))))))</f>
      </c>
      <c r="BA265" s="8">
        <f>IF(OR($B265="",$C265="",$D265="",$E265="",$F265="",$G265="",$H265="",$I265="",$J265="",$K265="",$L265=""),"",IF($B265="Female",1/(1+EXP(-SUMPRODUCT(Engine!$C$8290:$C$8321,INDIRECT("Coefficients!$BX$2:$BX$33")))),1/(1+EXP(-SUMPRODUCT(Engine!$C$8290:$C$8321,INDIRECT("Coefficients!$BY$2:$BY$33"))))))</f>
      </c>
      <c r="BB265" s="8">
        <f>IF(OR($B265="",$C265="",$D265="",$E265="",$F265="",$G265="",$H265="",$I265="",$J265="",$K265="",$L265=""),"",IF($B265="Female",1/(1+EXP(-SUMPRODUCT(Engine!$C$8290:$C$8321,INDIRECT("Coefficients!$BZ$2:$BZ$33")))),1/(1+EXP(-SUMPRODUCT(Engine!$C$8290:$C$8321,INDIRECT("Coefficients!$CA$2:$CA$33"))))))</f>
      </c>
      <c r="BC265" s="8">
        <f>IF(OR($B265="",$C265="",$D265="",$E265="",$F265="",$G265="",$H265="",$I265="",$J265="",$K265="",$L265=""),"",IF($B265="Female",1/(1+EXP(-SUMPRODUCT(Engine!$C$8290:$C$8321,INDIRECT("Coefficients!$CB$2:$CB$33")))),1/(1+EXP(-SUMPRODUCT(Engine!$C$8290:$C$8321,INDIRECT("Coefficients!$CC$2:$CC$33"))))))</f>
      </c>
      <c r="BD265" s="8">
        <f>IF(OR($B265="",$C265="",$D265="",$E265="",$F265="",$G265="",$H265="",$I265="",$J265="",$K265="",$L265=""),"",IF($B265="Female",1/(1+EXP(-SUMPRODUCT(Engine!$C$8290:$C$8321,INDIRECT("Coefficients!$CD$2:$CD$33")))),1/(1+EXP(-SUMPRODUCT(Engine!$C$8290:$C$8321,INDIRECT("Coefficients!$CE$2:$CE$33"))))))</f>
      </c>
      <c r="BE265" s="8">
        <f>IF(OR($B265="",$C265="",$D265="",$E265="",$F265="",$G265="",$H265="",$I265="",$J265="",$K265="",$L265=""),"",IF($B265="Female",1/(1+EXP(-SUMPRODUCT(Engine!$C$8290:$C$8321,INDIRECT("Coefficients!$CF$2:$CF$33")))),1/(1+EXP(-SUMPRODUCT(Engine!$C$8290:$C$8321,INDIRECT("Coefficients!$CG$2:$CG$33"))))))</f>
      </c>
      <c r="BF265" s="8">
        <f>IF(OR($B265="",$C265="",$D265="",$E265="",$F265="",$G265="",$H265="",$I265="",$J265="",$K265="",$L265=""),"",IF($B265="Female",1/(1+EXP(-SUMPRODUCT(Engine!$C$8290:$C$8321,INDIRECT("Coefficients!$CH$2:$CH$33")))),1/(1+EXP(-SUMPRODUCT(Engine!$C$8290:$C$8321,INDIRECT("Coefficients!$CI$2:$CI$33"))))))</f>
      </c>
      <c r="BG265" s="8">
        <f>IF(OR($B265="",$C265="",$D265="",$E265="",$F265="",$G265="",$H265="",$I265="",$J265="",$K265="",$L265=""),"",IF($B265="Female",1/(1+EXP(-SUMPRODUCT(Engine!$C$8290:$C$8321,INDIRECT("Coefficients!$CJ$2:$CJ$33")))),1/(1+EXP(-SUMPRODUCT(Engine!$C$8290:$C$8321,INDIRECT("Coefficients!$CK$2:$CK$33"))))))</f>
      </c>
      <c r="BH265" s="8">
        <f>IF(OR($B265="",$C265="",$D265="",$E265="",$F265="",$G265="",$H265="",$I265="",$J265="",$K265="",$L265=""),"",IF($B265="Female",1/(1+EXP(-SUMPRODUCT(Engine!$C$8290:$C$8321,INDIRECT("Coefficients!$CL$2:$CL$33")))),1/(1+EXP(-SUMPRODUCT(Engine!$C$8290:$C$8321,INDIRECT("Coefficients!$CM$2:$CM$33"))))))</f>
      </c>
      <c r="BI265" s="8">
        <f>IF(OR($B265="",$C265="",$D265="",$E265="",$F265="",$G265="",$H265="",$I265="",$J265="",$K265="",$L265=""),"",IF($B265="Female",1/(1+EXP(-SUMPRODUCT(Engine!$C$8290:$C$8321,INDIRECT("Coefficients!$CN$2:$CN$33")))),1/(1+EXP(-SUMPRODUCT(Engine!$C$8290:$C$8321,INDIRECT("Coefficients!$CO$2:$CO$33"))))))</f>
      </c>
      <c r="BJ265" s="8">
        <f>IF(OR($B265="",$C265="",$D265="",$E265="",$F265="",$G265="",$H265="",$I265="",$J265="",$K265="",$L265=""),"",IF($B265="Female",1/(1+EXP(-SUMPRODUCT(Engine!$C$8290:$C$8321,INDIRECT("Coefficients!$CP$2:$CP$33")))),1/(1+EXP(-SUMPRODUCT(Engine!$C$8290:$C$8321,INDIRECT("Coefficients!$CQ$2:$CQ$33"))))))</f>
      </c>
      <c r="BK265" s="8">
        <f>IF(OR($B265="",$C265="",$D265="",$E265="",$F265="",$G265="",$H265="",$I265="",$J265="",$K265="",$L265=""),"",IF($B265="Female",1/(1+EXP(-SUMPRODUCT(Engine!$C$8290:$C$8321,INDIRECT("Coefficients!$CR$2:$CR$33")))),1/(1+EXP(-SUMPRODUCT(Engine!$C$8290:$C$8321,INDIRECT("Coefficients!$CS$2:$CS$33"))))))</f>
      </c>
      <c r="BL265" s="8">
        <f>IF(OR($B265="",$C265="",$D265="",$E265="",$F265="",$G265="",$H265="",$I265="",$J265="",$K265="",$L265=""),"",IF($B265="Female",1/(1+EXP(-SUMPRODUCT(Engine!$C$8290:$C$8321,INDIRECT("Coefficients!$CT$2:$CT$33")))),1/(1+EXP(-SUMPRODUCT(Engine!$C$8290:$C$8321,INDIRECT("Coefficients!$CU$2:$CU$33"))))))</f>
      </c>
      <c r="BM265" s="8">
        <f>IF(OR($B265="",$C265="",$D265="",$E265="",$F265="",$G265="",$H265="",$I265="",$J265="",$K265="",$L265=""),"",IF($B265="Female",1/(1+EXP(-SUMPRODUCT(Engine!$C$8290:$C$8321,INDIRECT("Coefficients!$CV$2:$CV$33")))),1/(1+EXP(-SUMPRODUCT(Engine!$C$8290:$C$8321,INDIRECT("Coefficients!$CW$2:$CW$33"))))))</f>
      </c>
    </row>
    <row r="266" spans="1:65" x14ac:dyDescent="0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8">
        <f>IF(OR($B266="",$C266="",$D266="",$E266="",$F266="",$G266="",$H266="",$I266="",$J266="",$K266="",$L266=""),"",IF($B266="Female",1/(1+EXP(-SUMPRODUCT(Engine!$C$8322:$C$8353,INDIRECT("Coefficients!$B$2:$B$33")))),1/(1+EXP(-SUMPRODUCT(Engine!$C$8322:$C$8353,INDIRECT("Coefficients!$C$2:$C$33"))))))</f>
      </c>
      <c r="Q266" s="8">
        <f>IF(OR($B266="",$C266="",$D266="",$E266="",$F266="",$G266="",$H266="",$I266="",$J266="",$K266="",$L266=""),"",IF($B266="Female",1/(1+EXP(-SUMPRODUCT(Engine!$C$8322:$C$8353,INDIRECT("Coefficients!$D$2:$D$33")))),1/(1+EXP(-SUMPRODUCT(Engine!$C$8322:$C$8353,INDIRECT("Coefficients!$E$2:$E$33"))))))</f>
      </c>
      <c r="R266" s="8">
        <f>IF(OR($B266="",$C266="",$D266="",$E266="",$F266="",$G266="",$H266="",$I266="",$J266="",$K266="",$L266=""),"",IF($B266="Female",1/(1+EXP(-SUMPRODUCT(Engine!$C$8322:$C$8353,INDIRECT("Coefficients!$F$2:$F$33")))),1/(1+EXP(-SUMPRODUCT(Engine!$C$8322:$C$8353,INDIRECT("Coefficients!$G$2:$G$33"))))))</f>
      </c>
      <c r="S266" s="8">
        <f>IF(OR($B266="",$C266="",$D266="",$E266="",$F266="",$G266="",$H266="",$I266="",$J266="",$K266="",$L266=""),"",IF($B266="Female",1/(1+EXP(-SUMPRODUCT(Engine!$C$8322:$C$8353,INDIRECT("Coefficients!$H$2:$H$33")))),1/(1+EXP(-SUMPRODUCT(Engine!$C$8322:$C$8353,INDIRECT("Coefficients!$I$2:$I$33"))))))</f>
      </c>
      <c r="T266" s="8">
        <f>IF(OR($B266="",$C266="",$D266="",$E266="",$F266="",$G266="",$H266="",$I266="",$J266="",$K266="",$L266=""),"",IF($B266="Female",1/(1+EXP(-SUMPRODUCT(Engine!$C$8322:$C$8353,INDIRECT("Coefficients!$J$2:$J$33")))),1/(1+EXP(-SUMPRODUCT(Engine!$C$8322:$C$8353,INDIRECT("Coefficients!$K$2:$K$33"))))))</f>
      </c>
      <c r="U266" s="8">
        <f>IF(OR($B266="",$C266="",$D266="",$E266="",$F266="",$G266="",$H266="",$I266="",$J266="",$K266="",$L266=""),"",IF($B266="Female",1/(1+EXP(-SUMPRODUCT(Engine!$C$8322:$C$8353,INDIRECT("Coefficients!$L$2:$L$33")))),1/(1+EXP(-SUMPRODUCT(Engine!$C$8322:$C$8353,INDIRECT("Coefficients!$M$2:$M$33"))))))</f>
      </c>
      <c r="V266" s="8">
        <f>IF(OR($B266="",$C266="",$D266="",$E266="",$F266="",$G266="",$H266="",$I266="",$J266="",$K266="",$L266=""),"",IF($B266="Female",1/(1+EXP(-SUMPRODUCT(Engine!$C$8322:$C$8353,INDIRECT("Coefficients!$N$2:$N$33")))),1/(1+EXP(-SUMPRODUCT(Engine!$C$8322:$C$8353,INDIRECT("Coefficients!$O$2:$O$33"))))))</f>
      </c>
      <c r="W266" s="8">
        <f>IF(OR($B266="",$C266="",$D266="",$E266="",$F266="",$G266="",$H266="",$I266="",$J266="",$K266="",$L266=""),"",IF($B266="Female",1/(1+EXP(-SUMPRODUCT(Engine!$C$8322:$C$8353,INDIRECT("Coefficients!$P$2:$P$33")))),1/(1+EXP(-SUMPRODUCT(Engine!$C$8322:$C$8353,INDIRECT("Coefficients!$Q$2:$Q$33"))))))</f>
      </c>
      <c r="X266" s="8">
        <f>IF(OR($B266="",$C266="",$D266="",$E266="",$F266="",$G266="",$H266="",$I266="",$J266="",$K266="",$L266=""),"",IF($B266="Female",1/(1+EXP(-SUMPRODUCT(Engine!$C$8322:$C$8353,INDIRECT("Coefficients!$R$2:$R$33")))),1/(1+EXP(-SUMPRODUCT(Engine!$C$8322:$C$8353,INDIRECT("Coefficients!$S$2:$S$33"))))))</f>
      </c>
      <c r="Y266" s="8">
        <f>IF(OR($B266="",$C266="",$D266="",$E266="",$F266="",$G266="",$H266="",$I266="",$J266="",$K266="",$L266=""),"",IF($B266="Female",1/(1+EXP(-SUMPRODUCT(Engine!$C$8322:$C$8353,INDIRECT("Coefficients!$T$2:$T$33")))),1/(1+EXP(-SUMPRODUCT(Engine!$C$8322:$C$8353,INDIRECT("Coefficients!$U$2:$U$33"))))))</f>
      </c>
      <c r="Z266" s="8">
        <f>IF(OR($B266="",$C266="",$D266="",$E266="",$F266="",$G266="",$H266="",$I266="",$J266="",$K266="",$L266=""),"",IF($B266="Female",1/(1+EXP(-SUMPRODUCT(Engine!$C$8322:$C$8353,INDIRECT("Coefficients!$V$2:$V$33")))),1/(1+EXP(-SUMPRODUCT(Engine!$C$8322:$C$8353,INDIRECT("Coefficients!$W$2:$W$33"))))))</f>
      </c>
      <c r="AA266" s="8">
        <f>IF(OR($B266="",$C266="",$D266="",$E266="",$F266="",$G266="",$H266="",$I266="",$J266="",$K266="",$L266=""),"",IF($B266="Female",1/(1+EXP(-SUMPRODUCT(Engine!$C$8322:$C$8353,INDIRECT("Coefficients!$X$2:$X$33")))),1/(1+EXP(-SUMPRODUCT(Engine!$C$8322:$C$8353,INDIRECT("Coefficients!$Y$2:$Y$33"))))))</f>
      </c>
      <c r="AB266" s="8">
        <f>IF(OR($B266="",$C266="",$D266="",$E266="",$F266="",$G266="",$H266="",$I266="",$J266="",$K266="",$L266=""),"",IF($B266="Female",1/(1+EXP(-SUMPRODUCT(Engine!$C$8322:$C$8353,INDIRECT("Coefficients!$Z$2:$Z$33")))),1/(1+EXP(-SUMPRODUCT(Engine!$C$8322:$C$8353,INDIRECT("Coefficients!$AA$2:$AA$33"))))))</f>
      </c>
      <c r="AC266" s="8">
        <f>IF(OR($B266="",$C266="",$D266="",$E266="",$F266="",$G266="",$H266="",$I266="",$J266="",$K266="",$L266=""),"",IF($B266="Female",1/(1+EXP(-SUMPRODUCT(Engine!$C$8322:$C$8353,INDIRECT("Coefficients!$AB$2:$AB$33")))),1/(1+EXP(-SUMPRODUCT(Engine!$C$8322:$C$8353,INDIRECT("Coefficients!$AC$2:$AC$33"))))))</f>
      </c>
      <c r="AD266" s="8">
        <f>IF(OR($B266="",$C266="",$D266="",$E266="",$F266="",$G266="",$H266="",$I266="",$J266="",$K266="",$L266=""),"",IF($B266="Female",1/(1+EXP(-SUMPRODUCT(Engine!$C$8322:$C$8353,INDIRECT("Coefficients!$AD$2:$AD$33")))),1/(1+EXP(-SUMPRODUCT(Engine!$C$8322:$C$8353,INDIRECT("Coefficients!$AE$2:$AE$33"))))))</f>
      </c>
      <c r="AE266" s="8">
        <f>IF(OR($B266="",$C266="",$D266="",$E266="",$F266="",$G266="",$H266="",$I266="",$J266="",$K266="",$L266=""),"",IF($B266="Female",1/(1+EXP(-SUMPRODUCT(Engine!$C$8322:$C$8353,INDIRECT("Coefficients!$AF$2:$AF$33")))),1/(1+EXP(-SUMPRODUCT(Engine!$C$8322:$C$8353,INDIRECT("Coefficients!$AG$2:$AG$33"))))))</f>
      </c>
      <c r="AF266" s="8">
        <f>IF(OR($B266="",$C266="",$D266="",$E266="",$F266="",$G266="",$H266="",$I266="",$J266="",$K266="",$L266=""),"",IF($B266="Female",1/(1+EXP(-SUMPRODUCT(Engine!$C$8322:$C$8353,INDIRECT("Coefficients!$AH$2:$AH$33")))),1/(1+EXP(-SUMPRODUCT(Engine!$C$8322:$C$8353,INDIRECT("Coefficients!$AI$2:$AI$33"))))))</f>
      </c>
      <c r="AG266" s="8">
        <f>IF(OR($B266="",$C266="",$D266="",$E266="",$F266="",$G266="",$H266="",$I266="",$J266="",$K266="",$L266=""),"",IF($B266="Female",1/(1+EXP(-SUMPRODUCT(Engine!$C$8322:$C$8353,INDIRECT("Coefficients!$AJ$2:$AJ$33")))),1/(1+EXP(-SUMPRODUCT(Engine!$C$8322:$C$8353,INDIRECT("Coefficients!$AK$2:$AK$33"))))))</f>
      </c>
      <c r="AH266" s="8">
        <f>IF(OR($B266="",$C266="",$D266="",$E266="",$F266="",$G266="",$H266="",$I266="",$J266="",$K266="",$L266=""),"",IF($B266="Female",1/(1+EXP(-SUMPRODUCT(Engine!$C$8322:$C$8353,INDIRECT("Coefficients!$AL$2:$AL$33")))),1/(1+EXP(-SUMPRODUCT(Engine!$C$8322:$C$8353,INDIRECT("Coefficients!$AM$2:$AM$33"))))))</f>
      </c>
      <c r="AI266" s="8">
        <f>IF(OR($B266="",$C266="",$D266="",$E266="",$F266="",$G266="",$H266="",$I266="",$J266="",$K266="",$L266=""),"",IF($B266="Female",1/(1+EXP(-SUMPRODUCT(Engine!$C$8322:$C$8353,INDIRECT("Coefficients!$AN$2:$AN$33")))),1/(1+EXP(-SUMPRODUCT(Engine!$C$8322:$C$8353,INDIRECT("Coefficients!$AO$2:$AO$33"))))))</f>
      </c>
      <c r="AJ266" s="8">
        <f>IF(OR($B266="",$C266="",$D266="",$E266="",$F266="",$G266="",$H266="",$I266="",$J266="",$K266="",$L266=""),"",IF($B266="Female",1/(1+EXP(-SUMPRODUCT(Engine!$C$8322:$C$8353,INDIRECT("Coefficients!$AP$2:$AP$33")))),1/(1+EXP(-SUMPRODUCT(Engine!$C$8322:$C$8353,INDIRECT("Coefficients!$AQ$2:$AQ$33"))))))</f>
      </c>
      <c r="AK266" s="8">
        <f>IF(OR($B266="",$C266="",$D266="",$E266="",$F266="",$G266="",$H266="",$I266="",$J266="",$K266="",$L266=""),"",IF($B266="Female",1/(1+EXP(-SUMPRODUCT(Engine!$C$8322:$C$8353,INDIRECT("Coefficients!$AR$2:$AR$33")))),1/(1+EXP(-SUMPRODUCT(Engine!$C$8322:$C$8353,INDIRECT("Coefficients!$AS$2:$AS$33"))))))</f>
      </c>
      <c r="AL266" s="8">
        <f>IF(OR($B266="",$C266="",$D266="",$E266="",$F266="",$G266="",$H266="",$I266="",$J266="",$K266="",$L266=""),"",IF($B266="Female",1/(1+EXP(-SUMPRODUCT(Engine!$C$8322:$C$8353,INDIRECT("Coefficients!$AT$2:$AT$33")))),1/(1+EXP(-SUMPRODUCT(Engine!$C$8322:$C$8353,INDIRECT("Coefficients!$AU$2:$AU$33"))))))</f>
      </c>
      <c r="AM266" s="8">
        <f>IF(OR($B266="",$C266="",$D266="",$E266="",$F266="",$G266="",$H266="",$I266="",$J266="",$K266="",$L266=""),"",IF($B266="Female",1/(1+EXP(-SUMPRODUCT(Engine!$C$8322:$C$8353,INDIRECT("Coefficients!$AV$2:$AV$33")))),1/(1+EXP(-SUMPRODUCT(Engine!$C$8322:$C$8353,INDIRECT("Coefficients!$AW$2:$AW$33"))))))</f>
      </c>
      <c r="AN266" s="8">
        <f>IF(OR($B266="",$C266="",$D266="",$E266="",$F266="",$G266="",$H266="",$I266="",$J266="",$K266="",$L266=""),"",IF($B266="Female",1/(1+EXP(-SUMPRODUCT(Engine!$C$8322:$C$8353,INDIRECT("Coefficients!$AX$2:$AX$33")))),1/(1+EXP(-SUMPRODUCT(Engine!$C$8322:$C$8353,INDIRECT("Coefficients!$AY$2:$AY$33"))))))</f>
      </c>
      <c r="AO266" s="8">
        <f>IF(OR($B266="",$C266="",$D266="",$E266="",$F266="",$G266="",$H266="",$I266="",$J266="",$K266="",$L266=""),"",IF($B266="Female",1/(1+EXP(-SUMPRODUCT(Engine!$C$8322:$C$8353,INDIRECT("Coefficients!$AZ$2:$AZ$33")))),1/(1+EXP(-SUMPRODUCT(Engine!$C$8322:$C$8353,INDIRECT("Coefficients!$BA$2:$BA$33"))))))</f>
      </c>
      <c r="AP266" s="8">
        <f>IF(OR($B266="",$C266="",$D266="",$E266="",$F266="",$G266="",$H266="",$I266="",$J266="",$K266="",$L266=""),"",IF($B266="Female",1/(1+EXP(-SUMPRODUCT(Engine!$C$8322:$C$8353,INDIRECT("Coefficients!$BB$2:$BB$33")))),1/(1+EXP(-SUMPRODUCT(Engine!$C$8322:$C$8353,INDIRECT("Coefficients!$BC$2:$BC$33"))))))</f>
      </c>
      <c r="AQ266" s="8">
        <f>IF(OR($B266="",$C266="",$D266="",$E266="",$F266="",$G266="",$H266="",$I266="",$J266="",$K266="",$L266=""),"",IF($B266="Female",1/(1+EXP(-SUMPRODUCT(Engine!$C$8322:$C$8353,INDIRECT("Coefficients!$BD$2:$BD$33")))),1/(1+EXP(-SUMPRODUCT(Engine!$C$8322:$C$8353,INDIRECT("Coefficients!$BE$2:$BE$33"))))))</f>
      </c>
      <c r="AR266" s="8">
        <f>IF(OR($B266="",$C266="",$D266="",$E266="",$F266="",$G266="",$H266="",$I266="",$J266="",$K266="",$L266=""),"",IF($B266="Female",1/(1+EXP(-SUMPRODUCT(Engine!$C$8322:$C$8353,INDIRECT("Coefficients!$BF$2:$BF$33")))),1/(1+EXP(-SUMPRODUCT(Engine!$C$8322:$C$8353,INDIRECT("Coefficients!$BG$2:$BG$33"))))))</f>
      </c>
      <c r="AS266" s="8">
        <f>IF(OR($B266="",$C266="",$D266="",$E266="",$F266="",$G266="",$H266="",$I266="",$J266="",$K266="",$L266=""),"",IF($B266="Female",1/(1+EXP(-SUMPRODUCT(Engine!$C$8322:$C$8353,INDIRECT("Coefficients!$BH$2:$BH$33")))),1/(1+EXP(-SUMPRODUCT(Engine!$C$8322:$C$8353,INDIRECT("Coefficients!$BI$2:$BI$33"))))))</f>
      </c>
      <c r="AT266" s="8">
        <f>IF(OR($B266="",$C266="",$D266="",$E266="",$F266="",$G266="",$H266="",$I266="",$J266="",$K266="",$L266=""),"",IF($B266="Female",1/(1+EXP(-SUMPRODUCT(Engine!$C$8322:$C$8353,INDIRECT("Coefficients!$BJ$2:$BJ$33")))),1/(1+EXP(-SUMPRODUCT(Engine!$C$8322:$C$8353,INDIRECT("Coefficients!$BK$2:$BK$33"))))))</f>
      </c>
      <c r="AU266" s="8">
        <f>IF(OR($B266="",$C266="",$D266="",$E266="",$F266="",$G266="",$H266="",$I266="",$J266="",$K266="",$L266=""),"",IF($B266="Female",1/(1+EXP(-SUMPRODUCT(Engine!$C$8322:$C$8353,INDIRECT("Coefficients!$BL$2:$BL$33")))),1/(1+EXP(-SUMPRODUCT(Engine!$C$8322:$C$8353,INDIRECT("Coefficients!$BM$2:$BM$33"))))))</f>
      </c>
      <c r="AV266" s="8">
        <f>IF(OR($B266="",$C266="",$D266="",$E266="",$F266="",$G266="",$H266="",$I266="",$J266="",$K266="",$L266=""),"",IF($B266="Female",1/(1+EXP(-SUMPRODUCT(Engine!$C$8322:$C$8353,INDIRECT("Coefficients!$BN$2:$BN$33")))),1/(1+EXP(-SUMPRODUCT(Engine!$C$8322:$C$8353,INDIRECT("Coefficients!$BO$2:$BO$33"))))))</f>
      </c>
      <c r="AW266" s="8">
        <f>IF(OR($B266="",$C266="",$D266="",$E266="",$F266="",$G266="",$H266="",$I266="",$J266="",$K266="",$L266=""),"",IF($B266="Female",1/(1+EXP(-SUMPRODUCT(Engine!$C$8322:$C$8353,INDIRECT("Coefficients!$BP$2:$BP$33")))),1/(1+EXP(-SUMPRODUCT(Engine!$C$8322:$C$8353,INDIRECT("Coefficients!$BQ$2:$BQ$33"))))))</f>
      </c>
      <c r="AX266" s="8">
        <f>IF(OR($B266="",$C266="",$D266="",$E266="",$F266="",$G266="",$H266="",$I266="",$J266="",$K266="",$L266=""),"",IF($B266="Female",1/(1+EXP(-SUMPRODUCT(Engine!$C$8322:$C$8353,INDIRECT("Coefficients!$BR$2:$BR$33")))),1/(1+EXP(-SUMPRODUCT(Engine!$C$8322:$C$8353,INDIRECT("Coefficients!$BS$2:$BS$33"))))))</f>
      </c>
      <c r="AY266" s="8">
        <f>IF(OR($B266="",$C266="",$D266="",$E266="",$F266="",$G266="",$H266="",$I266="",$J266="",$K266="",$L266=""),"",IF($B266="Female",1/(1+EXP(-SUMPRODUCT(Engine!$C$8322:$C$8353,INDIRECT("Coefficients!$BT$2:$BT$33")))),1/(1+EXP(-SUMPRODUCT(Engine!$C$8322:$C$8353,INDIRECT("Coefficients!$BU$2:$BU$33"))))))</f>
      </c>
      <c r="AZ266" s="8">
        <f>IF(OR($B266="",$C266="",$D266="",$E266="",$F266="",$G266="",$H266="",$I266="",$J266="",$K266="",$L266=""),"",IF($B266="Female",1/(1+EXP(-SUMPRODUCT(Engine!$C$8322:$C$8353,INDIRECT("Coefficients!$BV$2:$BV$33")))),1/(1+EXP(-SUMPRODUCT(Engine!$C$8322:$C$8353,INDIRECT("Coefficients!$BW$2:$BW$33"))))))</f>
      </c>
      <c r="BA266" s="8">
        <f>IF(OR($B266="",$C266="",$D266="",$E266="",$F266="",$G266="",$H266="",$I266="",$J266="",$K266="",$L266=""),"",IF($B266="Female",1/(1+EXP(-SUMPRODUCT(Engine!$C$8322:$C$8353,INDIRECT("Coefficients!$BX$2:$BX$33")))),1/(1+EXP(-SUMPRODUCT(Engine!$C$8322:$C$8353,INDIRECT("Coefficients!$BY$2:$BY$33"))))))</f>
      </c>
      <c r="BB266" s="8">
        <f>IF(OR($B266="",$C266="",$D266="",$E266="",$F266="",$G266="",$H266="",$I266="",$J266="",$K266="",$L266=""),"",IF($B266="Female",1/(1+EXP(-SUMPRODUCT(Engine!$C$8322:$C$8353,INDIRECT("Coefficients!$BZ$2:$BZ$33")))),1/(1+EXP(-SUMPRODUCT(Engine!$C$8322:$C$8353,INDIRECT("Coefficients!$CA$2:$CA$33"))))))</f>
      </c>
      <c r="BC266" s="8">
        <f>IF(OR($B266="",$C266="",$D266="",$E266="",$F266="",$G266="",$H266="",$I266="",$J266="",$K266="",$L266=""),"",IF($B266="Female",1/(1+EXP(-SUMPRODUCT(Engine!$C$8322:$C$8353,INDIRECT("Coefficients!$CB$2:$CB$33")))),1/(1+EXP(-SUMPRODUCT(Engine!$C$8322:$C$8353,INDIRECT("Coefficients!$CC$2:$CC$33"))))))</f>
      </c>
      <c r="BD266" s="8">
        <f>IF(OR($B266="",$C266="",$D266="",$E266="",$F266="",$G266="",$H266="",$I266="",$J266="",$K266="",$L266=""),"",IF($B266="Female",1/(1+EXP(-SUMPRODUCT(Engine!$C$8322:$C$8353,INDIRECT("Coefficients!$CD$2:$CD$33")))),1/(1+EXP(-SUMPRODUCT(Engine!$C$8322:$C$8353,INDIRECT("Coefficients!$CE$2:$CE$33"))))))</f>
      </c>
      <c r="BE266" s="8">
        <f>IF(OR($B266="",$C266="",$D266="",$E266="",$F266="",$G266="",$H266="",$I266="",$J266="",$K266="",$L266=""),"",IF($B266="Female",1/(1+EXP(-SUMPRODUCT(Engine!$C$8322:$C$8353,INDIRECT("Coefficients!$CF$2:$CF$33")))),1/(1+EXP(-SUMPRODUCT(Engine!$C$8322:$C$8353,INDIRECT("Coefficients!$CG$2:$CG$33"))))))</f>
      </c>
      <c r="BF266" s="8">
        <f>IF(OR($B266="",$C266="",$D266="",$E266="",$F266="",$G266="",$H266="",$I266="",$J266="",$K266="",$L266=""),"",IF($B266="Female",1/(1+EXP(-SUMPRODUCT(Engine!$C$8322:$C$8353,INDIRECT("Coefficients!$CH$2:$CH$33")))),1/(1+EXP(-SUMPRODUCT(Engine!$C$8322:$C$8353,INDIRECT("Coefficients!$CI$2:$CI$33"))))))</f>
      </c>
      <c r="BG266" s="8">
        <f>IF(OR($B266="",$C266="",$D266="",$E266="",$F266="",$G266="",$H266="",$I266="",$J266="",$K266="",$L266=""),"",IF($B266="Female",1/(1+EXP(-SUMPRODUCT(Engine!$C$8322:$C$8353,INDIRECT("Coefficients!$CJ$2:$CJ$33")))),1/(1+EXP(-SUMPRODUCT(Engine!$C$8322:$C$8353,INDIRECT("Coefficients!$CK$2:$CK$33"))))))</f>
      </c>
      <c r="BH266" s="8">
        <f>IF(OR($B266="",$C266="",$D266="",$E266="",$F266="",$G266="",$H266="",$I266="",$J266="",$K266="",$L266=""),"",IF($B266="Female",1/(1+EXP(-SUMPRODUCT(Engine!$C$8322:$C$8353,INDIRECT("Coefficients!$CL$2:$CL$33")))),1/(1+EXP(-SUMPRODUCT(Engine!$C$8322:$C$8353,INDIRECT("Coefficients!$CM$2:$CM$33"))))))</f>
      </c>
      <c r="BI266" s="8">
        <f>IF(OR($B266="",$C266="",$D266="",$E266="",$F266="",$G266="",$H266="",$I266="",$J266="",$K266="",$L266=""),"",IF($B266="Female",1/(1+EXP(-SUMPRODUCT(Engine!$C$8322:$C$8353,INDIRECT("Coefficients!$CN$2:$CN$33")))),1/(1+EXP(-SUMPRODUCT(Engine!$C$8322:$C$8353,INDIRECT("Coefficients!$CO$2:$CO$33"))))))</f>
      </c>
      <c r="BJ266" s="8">
        <f>IF(OR($B266="",$C266="",$D266="",$E266="",$F266="",$G266="",$H266="",$I266="",$J266="",$K266="",$L266=""),"",IF($B266="Female",1/(1+EXP(-SUMPRODUCT(Engine!$C$8322:$C$8353,INDIRECT("Coefficients!$CP$2:$CP$33")))),1/(1+EXP(-SUMPRODUCT(Engine!$C$8322:$C$8353,INDIRECT("Coefficients!$CQ$2:$CQ$33"))))))</f>
      </c>
      <c r="BK266" s="8">
        <f>IF(OR($B266="",$C266="",$D266="",$E266="",$F266="",$G266="",$H266="",$I266="",$J266="",$K266="",$L266=""),"",IF($B266="Female",1/(1+EXP(-SUMPRODUCT(Engine!$C$8322:$C$8353,INDIRECT("Coefficients!$CR$2:$CR$33")))),1/(1+EXP(-SUMPRODUCT(Engine!$C$8322:$C$8353,INDIRECT("Coefficients!$CS$2:$CS$33"))))))</f>
      </c>
      <c r="BL266" s="8">
        <f>IF(OR($B266="",$C266="",$D266="",$E266="",$F266="",$G266="",$H266="",$I266="",$J266="",$K266="",$L266=""),"",IF($B266="Female",1/(1+EXP(-SUMPRODUCT(Engine!$C$8322:$C$8353,INDIRECT("Coefficients!$CT$2:$CT$33")))),1/(1+EXP(-SUMPRODUCT(Engine!$C$8322:$C$8353,INDIRECT("Coefficients!$CU$2:$CU$33"))))))</f>
      </c>
      <c r="BM266" s="8">
        <f>IF(OR($B266="",$C266="",$D266="",$E266="",$F266="",$G266="",$H266="",$I266="",$J266="",$K266="",$L266=""),"",IF($B266="Female",1/(1+EXP(-SUMPRODUCT(Engine!$C$8322:$C$8353,INDIRECT("Coefficients!$CV$2:$CV$33")))),1/(1+EXP(-SUMPRODUCT(Engine!$C$8322:$C$8353,INDIRECT("Coefficients!$CW$2:$CW$33"))))))</f>
      </c>
    </row>
    <row r="267" spans="1:65" x14ac:dyDescent="0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8">
        <f>IF(OR($B267="",$C267="",$D267="",$E267="",$F267="",$G267="",$H267="",$I267="",$J267="",$K267="",$L267=""),"",IF($B267="Female",1/(1+EXP(-SUMPRODUCT(Engine!$C$8354:$C$8385,INDIRECT("Coefficients!$B$2:$B$33")))),1/(1+EXP(-SUMPRODUCT(Engine!$C$8354:$C$8385,INDIRECT("Coefficients!$C$2:$C$33"))))))</f>
      </c>
      <c r="Q267" s="8">
        <f>IF(OR($B267="",$C267="",$D267="",$E267="",$F267="",$G267="",$H267="",$I267="",$J267="",$K267="",$L267=""),"",IF($B267="Female",1/(1+EXP(-SUMPRODUCT(Engine!$C$8354:$C$8385,INDIRECT("Coefficients!$D$2:$D$33")))),1/(1+EXP(-SUMPRODUCT(Engine!$C$8354:$C$8385,INDIRECT("Coefficients!$E$2:$E$33"))))))</f>
      </c>
      <c r="R267" s="8">
        <f>IF(OR($B267="",$C267="",$D267="",$E267="",$F267="",$G267="",$H267="",$I267="",$J267="",$K267="",$L267=""),"",IF($B267="Female",1/(1+EXP(-SUMPRODUCT(Engine!$C$8354:$C$8385,INDIRECT("Coefficients!$F$2:$F$33")))),1/(1+EXP(-SUMPRODUCT(Engine!$C$8354:$C$8385,INDIRECT("Coefficients!$G$2:$G$33"))))))</f>
      </c>
      <c r="S267" s="8">
        <f>IF(OR($B267="",$C267="",$D267="",$E267="",$F267="",$G267="",$H267="",$I267="",$J267="",$K267="",$L267=""),"",IF($B267="Female",1/(1+EXP(-SUMPRODUCT(Engine!$C$8354:$C$8385,INDIRECT("Coefficients!$H$2:$H$33")))),1/(1+EXP(-SUMPRODUCT(Engine!$C$8354:$C$8385,INDIRECT("Coefficients!$I$2:$I$33"))))))</f>
      </c>
      <c r="T267" s="8">
        <f>IF(OR($B267="",$C267="",$D267="",$E267="",$F267="",$G267="",$H267="",$I267="",$J267="",$K267="",$L267=""),"",IF($B267="Female",1/(1+EXP(-SUMPRODUCT(Engine!$C$8354:$C$8385,INDIRECT("Coefficients!$J$2:$J$33")))),1/(1+EXP(-SUMPRODUCT(Engine!$C$8354:$C$8385,INDIRECT("Coefficients!$K$2:$K$33"))))))</f>
      </c>
      <c r="U267" s="8">
        <f>IF(OR($B267="",$C267="",$D267="",$E267="",$F267="",$G267="",$H267="",$I267="",$J267="",$K267="",$L267=""),"",IF($B267="Female",1/(1+EXP(-SUMPRODUCT(Engine!$C$8354:$C$8385,INDIRECT("Coefficients!$L$2:$L$33")))),1/(1+EXP(-SUMPRODUCT(Engine!$C$8354:$C$8385,INDIRECT("Coefficients!$M$2:$M$33"))))))</f>
      </c>
      <c r="V267" s="8">
        <f>IF(OR($B267="",$C267="",$D267="",$E267="",$F267="",$G267="",$H267="",$I267="",$J267="",$K267="",$L267=""),"",IF($B267="Female",1/(1+EXP(-SUMPRODUCT(Engine!$C$8354:$C$8385,INDIRECT("Coefficients!$N$2:$N$33")))),1/(1+EXP(-SUMPRODUCT(Engine!$C$8354:$C$8385,INDIRECT("Coefficients!$O$2:$O$33"))))))</f>
      </c>
      <c r="W267" s="8">
        <f>IF(OR($B267="",$C267="",$D267="",$E267="",$F267="",$G267="",$H267="",$I267="",$J267="",$K267="",$L267=""),"",IF($B267="Female",1/(1+EXP(-SUMPRODUCT(Engine!$C$8354:$C$8385,INDIRECT("Coefficients!$P$2:$P$33")))),1/(1+EXP(-SUMPRODUCT(Engine!$C$8354:$C$8385,INDIRECT("Coefficients!$Q$2:$Q$33"))))))</f>
      </c>
      <c r="X267" s="8">
        <f>IF(OR($B267="",$C267="",$D267="",$E267="",$F267="",$G267="",$H267="",$I267="",$J267="",$K267="",$L267=""),"",IF($B267="Female",1/(1+EXP(-SUMPRODUCT(Engine!$C$8354:$C$8385,INDIRECT("Coefficients!$R$2:$R$33")))),1/(1+EXP(-SUMPRODUCT(Engine!$C$8354:$C$8385,INDIRECT("Coefficients!$S$2:$S$33"))))))</f>
      </c>
      <c r="Y267" s="8">
        <f>IF(OR($B267="",$C267="",$D267="",$E267="",$F267="",$G267="",$H267="",$I267="",$J267="",$K267="",$L267=""),"",IF($B267="Female",1/(1+EXP(-SUMPRODUCT(Engine!$C$8354:$C$8385,INDIRECT("Coefficients!$T$2:$T$33")))),1/(1+EXP(-SUMPRODUCT(Engine!$C$8354:$C$8385,INDIRECT("Coefficients!$U$2:$U$33"))))))</f>
      </c>
      <c r="Z267" s="8">
        <f>IF(OR($B267="",$C267="",$D267="",$E267="",$F267="",$G267="",$H267="",$I267="",$J267="",$K267="",$L267=""),"",IF($B267="Female",1/(1+EXP(-SUMPRODUCT(Engine!$C$8354:$C$8385,INDIRECT("Coefficients!$V$2:$V$33")))),1/(1+EXP(-SUMPRODUCT(Engine!$C$8354:$C$8385,INDIRECT("Coefficients!$W$2:$W$33"))))))</f>
      </c>
      <c r="AA267" s="8">
        <f>IF(OR($B267="",$C267="",$D267="",$E267="",$F267="",$G267="",$H267="",$I267="",$J267="",$K267="",$L267=""),"",IF($B267="Female",1/(1+EXP(-SUMPRODUCT(Engine!$C$8354:$C$8385,INDIRECT("Coefficients!$X$2:$X$33")))),1/(1+EXP(-SUMPRODUCT(Engine!$C$8354:$C$8385,INDIRECT("Coefficients!$Y$2:$Y$33"))))))</f>
      </c>
      <c r="AB267" s="8">
        <f>IF(OR($B267="",$C267="",$D267="",$E267="",$F267="",$G267="",$H267="",$I267="",$J267="",$K267="",$L267=""),"",IF($B267="Female",1/(1+EXP(-SUMPRODUCT(Engine!$C$8354:$C$8385,INDIRECT("Coefficients!$Z$2:$Z$33")))),1/(1+EXP(-SUMPRODUCT(Engine!$C$8354:$C$8385,INDIRECT("Coefficients!$AA$2:$AA$33"))))))</f>
      </c>
      <c r="AC267" s="8">
        <f>IF(OR($B267="",$C267="",$D267="",$E267="",$F267="",$G267="",$H267="",$I267="",$J267="",$K267="",$L267=""),"",IF($B267="Female",1/(1+EXP(-SUMPRODUCT(Engine!$C$8354:$C$8385,INDIRECT("Coefficients!$AB$2:$AB$33")))),1/(1+EXP(-SUMPRODUCT(Engine!$C$8354:$C$8385,INDIRECT("Coefficients!$AC$2:$AC$33"))))))</f>
      </c>
      <c r="AD267" s="8">
        <f>IF(OR($B267="",$C267="",$D267="",$E267="",$F267="",$G267="",$H267="",$I267="",$J267="",$K267="",$L267=""),"",IF($B267="Female",1/(1+EXP(-SUMPRODUCT(Engine!$C$8354:$C$8385,INDIRECT("Coefficients!$AD$2:$AD$33")))),1/(1+EXP(-SUMPRODUCT(Engine!$C$8354:$C$8385,INDIRECT("Coefficients!$AE$2:$AE$33"))))))</f>
      </c>
      <c r="AE267" s="8">
        <f>IF(OR($B267="",$C267="",$D267="",$E267="",$F267="",$G267="",$H267="",$I267="",$J267="",$K267="",$L267=""),"",IF($B267="Female",1/(1+EXP(-SUMPRODUCT(Engine!$C$8354:$C$8385,INDIRECT("Coefficients!$AF$2:$AF$33")))),1/(1+EXP(-SUMPRODUCT(Engine!$C$8354:$C$8385,INDIRECT("Coefficients!$AG$2:$AG$33"))))))</f>
      </c>
      <c r="AF267" s="8">
        <f>IF(OR($B267="",$C267="",$D267="",$E267="",$F267="",$G267="",$H267="",$I267="",$J267="",$K267="",$L267=""),"",IF($B267="Female",1/(1+EXP(-SUMPRODUCT(Engine!$C$8354:$C$8385,INDIRECT("Coefficients!$AH$2:$AH$33")))),1/(1+EXP(-SUMPRODUCT(Engine!$C$8354:$C$8385,INDIRECT("Coefficients!$AI$2:$AI$33"))))))</f>
      </c>
      <c r="AG267" s="8">
        <f>IF(OR($B267="",$C267="",$D267="",$E267="",$F267="",$G267="",$H267="",$I267="",$J267="",$K267="",$L267=""),"",IF($B267="Female",1/(1+EXP(-SUMPRODUCT(Engine!$C$8354:$C$8385,INDIRECT("Coefficients!$AJ$2:$AJ$33")))),1/(1+EXP(-SUMPRODUCT(Engine!$C$8354:$C$8385,INDIRECT("Coefficients!$AK$2:$AK$33"))))))</f>
      </c>
      <c r="AH267" s="8">
        <f>IF(OR($B267="",$C267="",$D267="",$E267="",$F267="",$G267="",$H267="",$I267="",$J267="",$K267="",$L267=""),"",IF($B267="Female",1/(1+EXP(-SUMPRODUCT(Engine!$C$8354:$C$8385,INDIRECT("Coefficients!$AL$2:$AL$33")))),1/(1+EXP(-SUMPRODUCT(Engine!$C$8354:$C$8385,INDIRECT("Coefficients!$AM$2:$AM$33"))))))</f>
      </c>
      <c r="AI267" s="8">
        <f>IF(OR($B267="",$C267="",$D267="",$E267="",$F267="",$G267="",$H267="",$I267="",$J267="",$K267="",$L267=""),"",IF($B267="Female",1/(1+EXP(-SUMPRODUCT(Engine!$C$8354:$C$8385,INDIRECT("Coefficients!$AN$2:$AN$33")))),1/(1+EXP(-SUMPRODUCT(Engine!$C$8354:$C$8385,INDIRECT("Coefficients!$AO$2:$AO$33"))))))</f>
      </c>
      <c r="AJ267" s="8">
        <f>IF(OR($B267="",$C267="",$D267="",$E267="",$F267="",$G267="",$H267="",$I267="",$J267="",$K267="",$L267=""),"",IF($B267="Female",1/(1+EXP(-SUMPRODUCT(Engine!$C$8354:$C$8385,INDIRECT("Coefficients!$AP$2:$AP$33")))),1/(1+EXP(-SUMPRODUCT(Engine!$C$8354:$C$8385,INDIRECT("Coefficients!$AQ$2:$AQ$33"))))))</f>
      </c>
      <c r="AK267" s="8">
        <f>IF(OR($B267="",$C267="",$D267="",$E267="",$F267="",$G267="",$H267="",$I267="",$J267="",$K267="",$L267=""),"",IF($B267="Female",1/(1+EXP(-SUMPRODUCT(Engine!$C$8354:$C$8385,INDIRECT("Coefficients!$AR$2:$AR$33")))),1/(1+EXP(-SUMPRODUCT(Engine!$C$8354:$C$8385,INDIRECT("Coefficients!$AS$2:$AS$33"))))))</f>
      </c>
      <c r="AL267" s="8">
        <f>IF(OR($B267="",$C267="",$D267="",$E267="",$F267="",$G267="",$H267="",$I267="",$J267="",$K267="",$L267=""),"",IF($B267="Female",1/(1+EXP(-SUMPRODUCT(Engine!$C$8354:$C$8385,INDIRECT("Coefficients!$AT$2:$AT$33")))),1/(1+EXP(-SUMPRODUCT(Engine!$C$8354:$C$8385,INDIRECT("Coefficients!$AU$2:$AU$33"))))))</f>
      </c>
      <c r="AM267" s="8">
        <f>IF(OR($B267="",$C267="",$D267="",$E267="",$F267="",$G267="",$H267="",$I267="",$J267="",$K267="",$L267=""),"",IF($B267="Female",1/(1+EXP(-SUMPRODUCT(Engine!$C$8354:$C$8385,INDIRECT("Coefficients!$AV$2:$AV$33")))),1/(1+EXP(-SUMPRODUCT(Engine!$C$8354:$C$8385,INDIRECT("Coefficients!$AW$2:$AW$33"))))))</f>
      </c>
      <c r="AN267" s="8">
        <f>IF(OR($B267="",$C267="",$D267="",$E267="",$F267="",$G267="",$H267="",$I267="",$J267="",$K267="",$L267=""),"",IF($B267="Female",1/(1+EXP(-SUMPRODUCT(Engine!$C$8354:$C$8385,INDIRECT("Coefficients!$AX$2:$AX$33")))),1/(1+EXP(-SUMPRODUCT(Engine!$C$8354:$C$8385,INDIRECT("Coefficients!$AY$2:$AY$33"))))))</f>
      </c>
      <c r="AO267" s="8">
        <f>IF(OR($B267="",$C267="",$D267="",$E267="",$F267="",$G267="",$H267="",$I267="",$J267="",$K267="",$L267=""),"",IF($B267="Female",1/(1+EXP(-SUMPRODUCT(Engine!$C$8354:$C$8385,INDIRECT("Coefficients!$AZ$2:$AZ$33")))),1/(1+EXP(-SUMPRODUCT(Engine!$C$8354:$C$8385,INDIRECT("Coefficients!$BA$2:$BA$33"))))))</f>
      </c>
      <c r="AP267" s="8">
        <f>IF(OR($B267="",$C267="",$D267="",$E267="",$F267="",$G267="",$H267="",$I267="",$J267="",$K267="",$L267=""),"",IF($B267="Female",1/(1+EXP(-SUMPRODUCT(Engine!$C$8354:$C$8385,INDIRECT("Coefficients!$BB$2:$BB$33")))),1/(1+EXP(-SUMPRODUCT(Engine!$C$8354:$C$8385,INDIRECT("Coefficients!$BC$2:$BC$33"))))))</f>
      </c>
      <c r="AQ267" s="8">
        <f>IF(OR($B267="",$C267="",$D267="",$E267="",$F267="",$G267="",$H267="",$I267="",$J267="",$K267="",$L267=""),"",IF($B267="Female",1/(1+EXP(-SUMPRODUCT(Engine!$C$8354:$C$8385,INDIRECT("Coefficients!$BD$2:$BD$33")))),1/(1+EXP(-SUMPRODUCT(Engine!$C$8354:$C$8385,INDIRECT("Coefficients!$BE$2:$BE$33"))))))</f>
      </c>
      <c r="AR267" s="8">
        <f>IF(OR($B267="",$C267="",$D267="",$E267="",$F267="",$G267="",$H267="",$I267="",$J267="",$K267="",$L267=""),"",IF($B267="Female",1/(1+EXP(-SUMPRODUCT(Engine!$C$8354:$C$8385,INDIRECT("Coefficients!$BF$2:$BF$33")))),1/(1+EXP(-SUMPRODUCT(Engine!$C$8354:$C$8385,INDIRECT("Coefficients!$BG$2:$BG$33"))))))</f>
      </c>
      <c r="AS267" s="8">
        <f>IF(OR($B267="",$C267="",$D267="",$E267="",$F267="",$G267="",$H267="",$I267="",$J267="",$K267="",$L267=""),"",IF($B267="Female",1/(1+EXP(-SUMPRODUCT(Engine!$C$8354:$C$8385,INDIRECT("Coefficients!$BH$2:$BH$33")))),1/(1+EXP(-SUMPRODUCT(Engine!$C$8354:$C$8385,INDIRECT("Coefficients!$BI$2:$BI$33"))))))</f>
      </c>
      <c r="AT267" s="8">
        <f>IF(OR($B267="",$C267="",$D267="",$E267="",$F267="",$G267="",$H267="",$I267="",$J267="",$K267="",$L267=""),"",IF($B267="Female",1/(1+EXP(-SUMPRODUCT(Engine!$C$8354:$C$8385,INDIRECT("Coefficients!$BJ$2:$BJ$33")))),1/(1+EXP(-SUMPRODUCT(Engine!$C$8354:$C$8385,INDIRECT("Coefficients!$BK$2:$BK$33"))))))</f>
      </c>
      <c r="AU267" s="8">
        <f>IF(OR($B267="",$C267="",$D267="",$E267="",$F267="",$G267="",$H267="",$I267="",$J267="",$K267="",$L267=""),"",IF($B267="Female",1/(1+EXP(-SUMPRODUCT(Engine!$C$8354:$C$8385,INDIRECT("Coefficients!$BL$2:$BL$33")))),1/(1+EXP(-SUMPRODUCT(Engine!$C$8354:$C$8385,INDIRECT("Coefficients!$BM$2:$BM$33"))))))</f>
      </c>
      <c r="AV267" s="8">
        <f>IF(OR($B267="",$C267="",$D267="",$E267="",$F267="",$G267="",$H267="",$I267="",$J267="",$K267="",$L267=""),"",IF($B267="Female",1/(1+EXP(-SUMPRODUCT(Engine!$C$8354:$C$8385,INDIRECT("Coefficients!$BN$2:$BN$33")))),1/(1+EXP(-SUMPRODUCT(Engine!$C$8354:$C$8385,INDIRECT("Coefficients!$BO$2:$BO$33"))))))</f>
      </c>
      <c r="AW267" s="8">
        <f>IF(OR($B267="",$C267="",$D267="",$E267="",$F267="",$G267="",$H267="",$I267="",$J267="",$K267="",$L267=""),"",IF($B267="Female",1/(1+EXP(-SUMPRODUCT(Engine!$C$8354:$C$8385,INDIRECT("Coefficients!$BP$2:$BP$33")))),1/(1+EXP(-SUMPRODUCT(Engine!$C$8354:$C$8385,INDIRECT("Coefficients!$BQ$2:$BQ$33"))))))</f>
      </c>
      <c r="AX267" s="8">
        <f>IF(OR($B267="",$C267="",$D267="",$E267="",$F267="",$G267="",$H267="",$I267="",$J267="",$K267="",$L267=""),"",IF($B267="Female",1/(1+EXP(-SUMPRODUCT(Engine!$C$8354:$C$8385,INDIRECT("Coefficients!$BR$2:$BR$33")))),1/(1+EXP(-SUMPRODUCT(Engine!$C$8354:$C$8385,INDIRECT("Coefficients!$BS$2:$BS$33"))))))</f>
      </c>
      <c r="AY267" s="8">
        <f>IF(OR($B267="",$C267="",$D267="",$E267="",$F267="",$G267="",$H267="",$I267="",$J267="",$K267="",$L267=""),"",IF($B267="Female",1/(1+EXP(-SUMPRODUCT(Engine!$C$8354:$C$8385,INDIRECT("Coefficients!$BT$2:$BT$33")))),1/(1+EXP(-SUMPRODUCT(Engine!$C$8354:$C$8385,INDIRECT("Coefficients!$BU$2:$BU$33"))))))</f>
      </c>
      <c r="AZ267" s="8">
        <f>IF(OR($B267="",$C267="",$D267="",$E267="",$F267="",$G267="",$H267="",$I267="",$J267="",$K267="",$L267=""),"",IF($B267="Female",1/(1+EXP(-SUMPRODUCT(Engine!$C$8354:$C$8385,INDIRECT("Coefficients!$BV$2:$BV$33")))),1/(1+EXP(-SUMPRODUCT(Engine!$C$8354:$C$8385,INDIRECT("Coefficients!$BW$2:$BW$33"))))))</f>
      </c>
      <c r="BA267" s="8">
        <f>IF(OR($B267="",$C267="",$D267="",$E267="",$F267="",$G267="",$H267="",$I267="",$J267="",$K267="",$L267=""),"",IF($B267="Female",1/(1+EXP(-SUMPRODUCT(Engine!$C$8354:$C$8385,INDIRECT("Coefficients!$BX$2:$BX$33")))),1/(1+EXP(-SUMPRODUCT(Engine!$C$8354:$C$8385,INDIRECT("Coefficients!$BY$2:$BY$33"))))))</f>
      </c>
      <c r="BB267" s="8">
        <f>IF(OR($B267="",$C267="",$D267="",$E267="",$F267="",$G267="",$H267="",$I267="",$J267="",$K267="",$L267=""),"",IF($B267="Female",1/(1+EXP(-SUMPRODUCT(Engine!$C$8354:$C$8385,INDIRECT("Coefficients!$BZ$2:$BZ$33")))),1/(1+EXP(-SUMPRODUCT(Engine!$C$8354:$C$8385,INDIRECT("Coefficients!$CA$2:$CA$33"))))))</f>
      </c>
      <c r="BC267" s="8">
        <f>IF(OR($B267="",$C267="",$D267="",$E267="",$F267="",$G267="",$H267="",$I267="",$J267="",$K267="",$L267=""),"",IF($B267="Female",1/(1+EXP(-SUMPRODUCT(Engine!$C$8354:$C$8385,INDIRECT("Coefficients!$CB$2:$CB$33")))),1/(1+EXP(-SUMPRODUCT(Engine!$C$8354:$C$8385,INDIRECT("Coefficients!$CC$2:$CC$33"))))))</f>
      </c>
      <c r="BD267" s="8">
        <f>IF(OR($B267="",$C267="",$D267="",$E267="",$F267="",$G267="",$H267="",$I267="",$J267="",$K267="",$L267=""),"",IF($B267="Female",1/(1+EXP(-SUMPRODUCT(Engine!$C$8354:$C$8385,INDIRECT("Coefficients!$CD$2:$CD$33")))),1/(1+EXP(-SUMPRODUCT(Engine!$C$8354:$C$8385,INDIRECT("Coefficients!$CE$2:$CE$33"))))))</f>
      </c>
      <c r="BE267" s="8">
        <f>IF(OR($B267="",$C267="",$D267="",$E267="",$F267="",$G267="",$H267="",$I267="",$J267="",$K267="",$L267=""),"",IF($B267="Female",1/(1+EXP(-SUMPRODUCT(Engine!$C$8354:$C$8385,INDIRECT("Coefficients!$CF$2:$CF$33")))),1/(1+EXP(-SUMPRODUCT(Engine!$C$8354:$C$8385,INDIRECT("Coefficients!$CG$2:$CG$33"))))))</f>
      </c>
      <c r="BF267" s="8">
        <f>IF(OR($B267="",$C267="",$D267="",$E267="",$F267="",$G267="",$H267="",$I267="",$J267="",$K267="",$L267=""),"",IF($B267="Female",1/(1+EXP(-SUMPRODUCT(Engine!$C$8354:$C$8385,INDIRECT("Coefficients!$CH$2:$CH$33")))),1/(1+EXP(-SUMPRODUCT(Engine!$C$8354:$C$8385,INDIRECT("Coefficients!$CI$2:$CI$33"))))))</f>
      </c>
      <c r="BG267" s="8">
        <f>IF(OR($B267="",$C267="",$D267="",$E267="",$F267="",$G267="",$H267="",$I267="",$J267="",$K267="",$L267=""),"",IF($B267="Female",1/(1+EXP(-SUMPRODUCT(Engine!$C$8354:$C$8385,INDIRECT("Coefficients!$CJ$2:$CJ$33")))),1/(1+EXP(-SUMPRODUCT(Engine!$C$8354:$C$8385,INDIRECT("Coefficients!$CK$2:$CK$33"))))))</f>
      </c>
      <c r="BH267" s="8">
        <f>IF(OR($B267="",$C267="",$D267="",$E267="",$F267="",$G267="",$H267="",$I267="",$J267="",$K267="",$L267=""),"",IF($B267="Female",1/(1+EXP(-SUMPRODUCT(Engine!$C$8354:$C$8385,INDIRECT("Coefficients!$CL$2:$CL$33")))),1/(1+EXP(-SUMPRODUCT(Engine!$C$8354:$C$8385,INDIRECT("Coefficients!$CM$2:$CM$33"))))))</f>
      </c>
      <c r="BI267" s="8">
        <f>IF(OR($B267="",$C267="",$D267="",$E267="",$F267="",$G267="",$H267="",$I267="",$J267="",$K267="",$L267=""),"",IF($B267="Female",1/(1+EXP(-SUMPRODUCT(Engine!$C$8354:$C$8385,INDIRECT("Coefficients!$CN$2:$CN$33")))),1/(1+EXP(-SUMPRODUCT(Engine!$C$8354:$C$8385,INDIRECT("Coefficients!$CO$2:$CO$33"))))))</f>
      </c>
      <c r="BJ267" s="8">
        <f>IF(OR($B267="",$C267="",$D267="",$E267="",$F267="",$G267="",$H267="",$I267="",$J267="",$K267="",$L267=""),"",IF($B267="Female",1/(1+EXP(-SUMPRODUCT(Engine!$C$8354:$C$8385,INDIRECT("Coefficients!$CP$2:$CP$33")))),1/(1+EXP(-SUMPRODUCT(Engine!$C$8354:$C$8385,INDIRECT("Coefficients!$CQ$2:$CQ$33"))))))</f>
      </c>
      <c r="BK267" s="8">
        <f>IF(OR($B267="",$C267="",$D267="",$E267="",$F267="",$G267="",$H267="",$I267="",$J267="",$K267="",$L267=""),"",IF($B267="Female",1/(1+EXP(-SUMPRODUCT(Engine!$C$8354:$C$8385,INDIRECT("Coefficients!$CR$2:$CR$33")))),1/(1+EXP(-SUMPRODUCT(Engine!$C$8354:$C$8385,INDIRECT("Coefficients!$CS$2:$CS$33"))))))</f>
      </c>
      <c r="BL267" s="8">
        <f>IF(OR($B267="",$C267="",$D267="",$E267="",$F267="",$G267="",$H267="",$I267="",$J267="",$K267="",$L267=""),"",IF($B267="Female",1/(1+EXP(-SUMPRODUCT(Engine!$C$8354:$C$8385,INDIRECT("Coefficients!$CT$2:$CT$33")))),1/(1+EXP(-SUMPRODUCT(Engine!$C$8354:$C$8385,INDIRECT("Coefficients!$CU$2:$CU$33"))))))</f>
      </c>
      <c r="BM267" s="8">
        <f>IF(OR($B267="",$C267="",$D267="",$E267="",$F267="",$G267="",$H267="",$I267="",$J267="",$K267="",$L267=""),"",IF($B267="Female",1/(1+EXP(-SUMPRODUCT(Engine!$C$8354:$C$8385,INDIRECT("Coefficients!$CV$2:$CV$33")))),1/(1+EXP(-SUMPRODUCT(Engine!$C$8354:$C$8385,INDIRECT("Coefficients!$CW$2:$CW$33"))))))</f>
      </c>
    </row>
    <row r="268" spans="1:65" x14ac:dyDescent="0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8">
        <f>IF(OR($B268="",$C268="",$D268="",$E268="",$F268="",$G268="",$H268="",$I268="",$J268="",$K268="",$L268=""),"",IF($B268="Female",1/(1+EXP(-SUMPRODUCT(Engine!$C$8386:$C$8417,INDIRECT("Coefficients!$B$2:$B$33")))),1/(1+EXP(-SUMPRODUCT(Engine!$C$8386:$C$8417,INDIRECT("Coefficients!$C$2:$C$33"))))))</f>
      </c>
      <c r="Q268" s="8">
        <f>IF(OR($B268="",$C268="",$D268="",$E268="",$F268="",$G268="",$H268="",$I268="",$J268="",$K268="",$L268=""),"",IF($B268="Female",1/(1+EXP(-SUMPRODUCT(Engine!$C$8386:$C$8417,INDIRECT("Coefficients!$D$2:$D$33")))),1/(1+EXP(-SUMPRODUCT(Engine!$C$8386:$C$8417,INDIRECT("Coefficients!$E$2:$E$33"))))))</f>
      </c>
      <c r="R268" s="8">
        <f>IF(OR($B268="",$C268="",$D268="",$E268="",$F268="",$G268="",$H268="",$I268="",$J268="",$K268="",$L268=""),"",IF($B268="Female",1/(1+EXP(-SUMPRODUCT(Engine!$C$8386:$C$8417,INDIRECT("Coefficients!$F$2:$F$33")))),1/(1+EXP(-SUMPRODUCT(Engine!$C$8386:$C$8417,INDIRECT("Coefficients!$G$2:$G$33"))))))</f>
      </c>
      <c r="S268" s="8">
        <f>IF(OR($B268="",$C268="",$D268="",$E268="",$F268="",$G268="",$H268="",$I268="",$J268="",$K268="",$L268=""),"",IF($B268="Female",1/(1+EXP(-SUMPRODUCT(Engine!$C$8386:$C$8417,INDIRECT("Coefficients!$H$2:$H$33")))),1/(1+EXP(-SUMPRODUCT(Engine!$C$8386:$C$8417,INDIRECT("Coefficients!$I$2:$I$33"))))))</f>
      </c>
      <c r="T268" s="8">
        <f>IF(OR($B268="",$C268="",$D268="",$E268="",$F268="",$G268="",$H268="",$I268="",$J268="",$K268="",$L268=""),"",IF($B268="Female",1/(1+EXP(-SUMPRODUCT(Engine!$C$8386:$C$8417,INDIRECT("Coefficients!$J$2:$J$33")))),1/(1+EXP(-SUMPRODUCT(Engine!$C$8386:$C$8417,INDIRECT("Coefficients!$K$2:$K$33"))))))</f>
      </c>
      <c r="U268" s="8">
        <f>IF(OR($B268="",$C268="",$D268="",$E268="",$F268="",$G268="",$H268="",$I268="",$J268="",$K268="",$L268=""),"",IF($B268="Female",1/(1+EXP(-SUMPRODUCT(Engine!$C$8386:$C$8417,INDIRECT("Coefficients!$L$2:$L$33")))),1/(1+EXP(-SUMPRODUCT(Engine!$C$8386:$C$8417,INDIRECT("Coefficients!$M$2:$M$33"))))))</f>
      </c>
      <c r="V268" s="8">
        <f>IF(OR($B268="",$C268="",$D268="",$E268="",$F268="",$G268="",$H268="",$I268="",$J268="",$K268="",$L268=""),"",IF($B268="Female",1/(1+EXP(-SUMPRODUCT(Engine!$C$8386:$C$8417,INDIRECT("Coefficients!$N$2:$N$33")))),1/(1+EXP(-SUMPRODUCT(Engine!$C$8386:$C$8417,INDIRECT("Coefficients!$O$2:$O$33"))))))</f>
      </c>
      <c r="W268" s="8">
        <f>IF(OR($B268="",$C268="",$D268="",$E268="",$F268="",$G268="",$H268="",$I268="",$J268="",$K268="",$L268=""),"",IF($B268="Female",1/(1+EXP(-SUMPRODUCT(Engine!$C$8386:$C$8417,INDIRECT("Coefficients!$P$2:$P$33")))),1/(1+EXP(-SUMPRODUCT(Engine!$C$8386:$C$8417,INDIRECT("Coefficients!$Q$2:$Q$33"))))))</f>
      </c>
      <c r="X268" s="8">
        <f>IF(OR($B268="",$C268="",$D268="",$E268="",$F268="",$G268="",$H268="",$I268="",$J268="",$K268="",$L268=""),"",IF($B268="Female",1/(1+EXP(-SUMPRODUCT(Engine!$C$8386:$C$8417,INDIRECT("Coefficients!$R$2:$R$33")))),1/(1+EXP(-SUMPRODUCT(Engine!$C$8386:$C$8417,INDIRECT("Coefficients!$S$2:$S$33"))))))</f>
      </c>
      <c r="Y268" s="8">
        <f>IF(OR($B268="",$C268="",$D268="",$E268="",$F268="",$G268="",$H268="",$I268="",$J268="",$K268="",$L268=""),"",IF($B268="Female",1/(1+EXP(-SUMPRODUCT(Engine!$C$8386:$C$8417,INDIRECT("Coefficients!$T$2:$T$33")))),1/(1+EXP(-SUMPRODUCT(Engine!$C$8386:$C$8417,INDIRECT("Coefficients!$U$2:$U$33"))))))</f>
      </c>
      <c r="Z268" s="8">
        <f>IF(OR($B268="",$C268="",$D268="",$E268="",$F268="",$G268="",$H268="",$I268="",$J268="",$K268="",$L268=""),"",IF($B268="Female",1/(1+EXP(-SUMPRODUCT(Engine!$C$8386:$C$8417,INDIRECT("Coefficients!$V$2:$V$33")))),1/(1+EXP(-SUMPRODUCT(Engine!$C$8386:$C$8417,INDIRECT("Coefficients!$W$2:$W$33"))))))</f>
      </c>
      <c r="AA268" s="8">
        <f>IF(OR($B268="",$C268="",$D268="",$E268="",$F268="",$G268="",$H268="",$I268="",$J268="",$K268="",$L268=""),"",IF($B268="Female",1/(1+EXP(-SUMPRODUCT(Engine!$C$8386:$C$8417,INDIRECT("Coefficients!$X$2:$X$33")))),1/(1+EXP(-SUMPRODUCT(Engine!$C$8386:$C$8417,INDIRECT("Coefficients!$Y$2:$Y$33"))))))</f>
      </c>
      <c r="AB268" s="8">
        <f>IF(OR($B268="",$C268="",$D268="",$E268="",$F268="",$G268="",$H268="",$I268="",$J268="",$K268="",$L268=""),"",IF($B268="Female",1/(1+EXP(-SUMPRODUCT(Engine!$C$8386:$C$8417,INDIRECT("Coefficients!$Z$2:$Z$33")))),1/(1+EXP(-SUMPRODUCT(Engine!$C$8386:$C$8417,INDIRECT("Coefficients!$AA$2:$AA$33"))))))</f>
      </c>
      <c r="AC268" s="8">
        <f>IF(OR($B268="",$C268="",$D268="",$E268="",$F268="",$G268="",$H268="",$I268="",$J268="",$K268="",$L268=""),"",IF($B268="Female",1/(1+EXP(-SUMPRODUCT(Engine!$C$8386:$C$8417,INDIRECT("Coefficients!$AB$2:$AB$33")))),1/(1+EXP(-SUMPRODUCT(Engine!$C$8386:$C$8417,INDIRECT("Coefficients!$AC$2:$AC$33"))))))</f>
      </c>
      <c r="AD268" s="8">
        <f>IF(OR($B268="",$C268="",$D268="",$E268="",$F268="",$G268="",$H268="",$I268="",$J268="",$K268="",$L268=""),"",IF($B268="Female",1/(1+EXP(-SUMPRODUCT(Engine!$C$8386:$C$8417,INDIRECT("Coefficients!$AD$2:$AD$33")))),1/(1+EXP(-SUMPRODUCT(Engine!$C$8386:$C$8417,INDIRECT("Coefficients!$AE$2:$AE$33"))))))</f>
      </c>
      <c r="AE268" s="8">
        <f>IF(OR($B268="",$C268="",$D268="",$E268="",$F268="",$G268="",$H268="",$I268="",$J268="",$K268="",$L268=""),"",IF($B268="Female",1/(1+EXP(-SUMPRODUCT(Engine!$C$8386:$C$8417,INDIRECT("Coefficients!$AF$2:$AF$33")))),1/(1+EXP(-SUMPRODUCT(Engine!$C$8386:$C$8417,INDIRECT("Coefficients!$AG$2:$AG$33"))))))</f>
      </c>
      <c r="AF268" s="8">
        <f>IF(OR($B268="",$C268="",$D268="",$E268="",$F268="",$G268="",$H268="",$I268="",$J268="",$K268="",$L268=""),"",IF($B268="Female",1/(1+EXP(-SUMPRODUCT(Engine!$C$8386:$C$8417,INDIRECT("Coefficients!$AH$2:$AH$33")))),1/(1+EXP(-SUMPRODUCT(Engine!$C$8386:$C$8417,INDIRECT("Coefficients!$AI$2:$AI$33"))))))</f>
      </c>
      <c r="AG268" s="8">
        <f>IF(OR($B268="",$C268="",$D268="",$E268="",$F268="",$G268="",$H268="",$I268="",$J268="",$K268="",$L268=""),"",IF($B268="Female",1/(1+EXP(-SUMPRODUCT(Engine!$C$8386:$C$8417,INDIRECT("Coefficients!$AJ$2:$AJ$33")))),1/(1+EXP(-SUMPRODUCT(Engine!$C$8386:$C$8417,INDIRECT("Coefficients!$AK$2:$AK$33"))))))</f>
      </c>
      <c r="AH268" s="8">
        <f>IF(OR($B268="",$C268="",$D268="",$E268="",$F268="",$G268="",$H268="",$I268="",$J268="",$K268="",$L268=""),"",IF($B268="Female",1/(1+EXP(-SUMPRODUCT(Engine!$C$8386:$C$8417,INDIRECT("Coefficients!$AL$2:$AL$33")))),1/(1+EXP(-SUMPRODUCT(Engine!$C$8386:$C$8417,INDIRECT("Coefficients!$AM$2:$AM$33"))))))</f>
      </c>
      <c r="AI268" s="8">
        <f>IF(OR($B268="",$C268="",$D268="",$E268="",$F268="",$G268="",$H268="",$I268="",$J268="",$K268="",$L268=""),"",IF($B268="Female",1/(1+EXP(-SUMPRODUCT(Engine!$C$8386:$C$8417,INDIRECT("Coefficients!$AN$2:$AN$33")))),1/(1+EXP(-SUMPRODUCT(Engine!$C$8386:$C$8417,INDIRECT("Coefficients!$AO$2:$AO$33"))))))</f>
      </c>
      <c r="AJ268" s="8">
        <f>IF(OR($B268="",$C268="",$D268="",$E268="",$F268="",$G268="",$H268="",$I268="",$J268="",$K268="",$L268=""),"",IF($B268="Female",1/(1+EXP(-SUMPRODUCT(Engine!$C$8386:$C$8417,INDIRECT("Coefficients!$AP$2:$AP$33")))),1/(1+EXP(-SUMPRODUCT(Engine!$C$8386:$C$8417,INDIRECT("Coefficients!$AQ$2:$AQ$33"))))))</f>
      </c>
      <c r="AK268" s="8">
        <f>IF(OR($B268="",$C268="",$D268="",$E268="",$F268="",$G268="",$H268="",$I268="",$J268="",$K268="",$L268=""),"",IF($B268="Female",1/(1+EXP(-SUMPRODUCT(Engine!$C$8386:$C$8417,INDIRECT("Coefficients!$AR$2:$AR$33")))),1/(1+EXP(-SUMPRODUCT(Engine!$C$8386:$C$8417,INDIRECT("Coefficients!$AS$2:$AS$33"))))))</f>
      </c>
      <c r="AL268" s="8">
        <f>IF(OR($B268="",$C268="",$D268="",$E268="",$F268="",$G268="",$H268="",$I268="",$J268="",$K268="",$L268=""),"",IF($B268="Female",1/(1+EXP(-SUMPRODUCT(Engine!$C$8386:$C$8417,INDIRECT("Coefficients!$AT$2:$AT$33")))),1/(1+EXP(-SUMPRODUCT(Engine!$C$8386:$C$8417,INDIRECT("Coefficients!$AU$2:$AU$33"))))))</f>
      </c>
      <c r="AM268" s="8">
        <f>IF(OR($B268="",$C268="",$D268="",$E268="",$F268="",$G268="",$H268="",$I268="",$J268="",$K268="",$L268=""),"",IF($B268="Female",1/(1+EXP(-SUMPRODUCT(Engine!$C$8386:$C$8417,INDIRECT("Coefficients!$AV$2:$AV$33")))),1/(1+EXP(-SUMPRODUCT(Engine!$C$8386:$C$8417,INDIRECT("Coefficients!$AW$2:$AW$33"))))))</f>
      </c>
      <c r="AN268" s="8">
        <f>IF(OR($B268="",$C268="",$D268="",$E268="",$F268="",$G268="",$H268="",$I268="",$J268="",$K268="",$L268=""),"",IF($B268="Female",1/(1+EXP(-SUMPRODUCT(Engine!$C$8386:$C$8417,INDIRECT("Coefficients!$AX$2:$AX$33")))),1/(1+EXP(-SUMPRODUCT(Engine!$C$8386:$C$8417,INDIRECT("Coefficients!$AY$2:$AY$33"))))))</f>
      </c>
      <c r="AO268" s="8">
        <f>IF(OR($B268="",$C268="",$D268="",$E268="",$F268="",$G268="",$H268="",$I268="",$J268="",$K268="",$L268=""),"",IF($B268="Female",1/(1+EXP(-SUMPRODUCT(Engine!$C$8386:$C$8417,INDIRECT("Coefficients!$AZ$2:$AZ$33")))),1/(1+EXP(-SUMPRODUCT(Engine!$C$8386:$C$8417,INDIRECT("Coefficients!$BA$2:$BA$33"))))))</f>
      </c>
      <c r="AP268" s="8">
        <f>IF(OR($B268="",$C268="",$D268="",$E268="",$F268="",$G268="",$H268="",$I268="",$J268="",$K268="",$L268=""),"",IF($B268="Female",1/(1+EXP(-SUMPRODUCT(Engine!$C$8386:$C$8417,INDIRECT("Coefficients!$BB$2:$BB$33")))),1/(1+EXP(-SUMPRODUCT(Engine!$C$8386:$C$8417,INDIRECT("Coefficients!$BC$2:$BC$33"))))))</f>
      </c>
      <c r="AQ268" s="8">
        <f>IF(OR($B268="",$C268="",$D268="",$E268="",$F268="",$G268="",$H268="",$I268="",$J268="",$K268="",$L268=""),"",IF($B268="Female",1/(1+EXP(-SUMPRODUCT(Engine!$C$8386:$C$8417,INDIRECT("Coefficients!$BD$2:$BD$33")))),1/(1+EXP(-SUMPRODUCT(Engine!$C$8386:$C$8417,INDIRECT("Coefficients!$BE$2:$BE$33"))))))</f>
      </c>
      <c r="AR268" s="8">
        <f>IF(OR($B268="",$C268="",$D268="",$E268="",$F268="",$G268="",$H268="",$I268="",$J268="",$K268="",$L268=""),"",IF($B268="Female",1/(1+EXP(-SUMPRODUCT(Engine!$C$8386:$C$8417,INDIRECT("Coefficients!$BF$2:$BF$33")))),1/(1+EXP(-SUMPRODUCT(Engine!$C$8386:$C$8417,INDIRECT("Coefficients!$BG$2:$BG$33"))))))</f>
      </c>
      <c r="AS268" s="8">
        <f>IF(OR($B268="",$C268="",$D268="",$E268="",$F268="",$G268="",$H268="",$I268="",$J268="",$K268="",$L268=""),"",IF($B268="Female",1/(1+EXP(-SUMPRODUCT(Engine!$C$8386:$C$8417,INDIRECT("Coefficients!$BH$2:$BH$33")))),1/(1+EXP(-SUMPRODUCT(Engine!$C$8386:$C$8417,INDIRECT("Coefficients!$BI$2:$BI$33"))))))</f>
      </c>
      <c r="AT268" s="8">
        <f>IF(OR($B268="",$C268="",$D268="",$E268="",$F268="",$G268="",$H268="",$I268="",$J268="",$K268="",$L268=""),"",IF($B268="Female",1/(1+EXP(-SUMPRODUCT(Engine!$C$8386:$C$8417,INDIRECT("Coefficients!$BJ$2:$BJ$33")))),1/(1+EXP(-SUMPRODUCT(Engine!$C$8386:$C$8417,INDIRECT("Coefficients!$BK$2:$BK$33"))))))</f>
      </c>
      <c r="AU268" s="8">
        <f>IF(OR($B268="",$C268="",$D268="",$E268="",$F268="",$G268="",$H268="",$I268="",$J268="",$K268="",$L268=""),"",IF($B268="Female",1/(1+EXP(-SUMPRODUCT(Engine!$C$8386:$C$8417,INDIRECT("Coefficients!$BL$2:$BL$33")))),1/(1+EXP(-SUMPRODUCT(Engine!$C$8386:$C$8417,INDIRECT("Coefficients!$BM$2:$BM$33"))))))</f>
      </c>
      <c r="AV268" s="8">
        <f>IF(OR($B268="",$C268="",$D268="",$E268="",$F268="",$G268="",$H268="",$I268="",$J268="",$K268="",$L268=""),"",IF($B268="Female",1/(1+EXP(-SUMPRODUCT(Engine!$C$8386:$C$8417,INDIRECT("Coefficients!$BN$2:$BN$33")))),1/(1+EXP(-SUMPRODUCT(Engine!$C$8386:$C$8417,INDIRECT("Coefficients!$BO$2:$BO$33"))))))</f>
      </c>
      <c r="AW268" s="8">
        <f>IF(OR($B268="",$C268="",$D268="",$E268="",$F268="",$G268="",$H268="",$I268="",$J268="",$K268="",$L268=""),"",IF($B268="Female",1/(1+EXP(-SUMPRODUCT(Engine!$C$8386:$C$8417,INDIRECT("Coefficients!$BP$2:$BP$33")))),1/(1+EXP(-SUMPRODUCT(Engine!$C$8386:$C$8417,INDIRECT("Coefficients!$BQ$2:$BQ$33"))))))</f>
      </c>
      <c r="AX268" s="8">
        <f>IF(OR($B268="",$C268="",$D268="",$E268="",$F268="",$G268="",$H268="",$I268="",$J268="",$K268="",$L268=""),"",IF($B268="Female",1/(1+EXP(-SUMPRODUCT(Engine!$C$8386:$C$8417,INDIRECT("Coefficients!$BR$2:$BR$33")))),1/(1+EXP(-SUMPRODUCT(Engine!$C$8386:$C$8417,INDIRECT("Coefficients!$BS$2:$BS$33"))))))</f>
      </c>
      <c r="AY268" s="8">
        <f>IF(OR($B268="",$C268="",$D268="",$E268="",$F268="",$G268="",$H268="",$I268="",$J268="",$K268="",$L268=""),"",IF($B268="Female",1/(1+EXP(-SUMPRODUCT(Engine!$C$8386:$C$8417,INDIRECT("Coefficients!$BT$2:$BT$33")))),1/(1+EXP(-SUMPRODUCT(Engine!$C$8386:$C$8417,INDIRECT("Coefficients!$BU$2:$BU$33"))))))</f>
      </c>
      <c r="AZ268" s="8">
        <f>IF(OR($B268="",$C268="",$D268="",$E268="",$F268="",$G268="",$H268="",$I268="",$J268="",$K268="",$L268=""),"",IF($B268="Female",1/(1+EXP(-SUMPRODUCT(Engine!$C$8386:$C$8417,INDIRECT("Coefficients!$BV$2:$BV$33")))),1/(1+EXP(-SUMPRODUCT(Engine!$C$8386:$C$8417,INDIRECT("Coefficients!$BW$2:$BW$33"))))))</f>
      </c>
      <c r="BA268" s="8">
        <f>IF(OR($B268="",$C268="",$D268="",$E268="",$F268="",$G268="",$H268="",$I268="",$J268="",$K268="",$L268=""),"",IF($B268="Female",1/(1+EXP(-SUMPRODUCT(Engine!$C$8386:$C$8417,INDIRECT("Coefficients!$BX$2:$BX$33")))),1/(1+EXP(-SUMPRODUCT(Engine!$C$8386:$C$8417,INDIRECT("Coefficients!$BY$2:$BY$33"))))))</f>
      </c>
      <c r="BB268" s="8">
        <f>IF(OR($B268="",$C268="",$D268="",$E268="",$F268="",$G268="",$H268="",$I268="",$J268="",$K268="",$L268=""),"",IF($B268="Female",1/(1+EXP(-SUMPRODUCT(Engine!$C$8386:$C$8417,INDIRECT("Coefficients!$BZ$2:$BZ$33")))),1/(1+EXP(-SUMPRODUCT(Engine!$C$8386:$C$8417,INDIRECT("Coefficients!$CA$2:$CA$33"))))))</f>
      </c>
      <c r="BC268" s="8">
        <f>IF(OR($B268="",$C268="",$D268="",$E268="",$F268="",$G268="",$H268="",$I268="",$J268="",$K268="",$L268=""),"",IF($B268="Female",1/(1+EXP(-SUMPRODUCT(Engine!$C$8386:$C$8417,INDIRECT("Coefficients!$CB$2:$CB$33")))),1/(1+EXP(-SUMPRODUCT(Engine!$C$8386:$C$8417,INDIRECT("Coefficients!$CC$2:$CC$33"))))))</f>
      </c>
      <c r="BD268" s="8">
        <f>IF(OR($B268="",$C268="",$D268="",$E268="",$F268="",$G268="",$H268="",$I268="",$J268="",$K268="",$L268=""),"",IF($B268="Female",1/(1+EXP(-SUMPRODUCT(Engine!$C$8386:$C$8417,INDIRECT("Coefficients!$CD$2:$CD$33")))),1/(1+EXP(-SUMPRODUCT(Engine!$C$8386:$C$8417,INDIRECT("Coefficients!$CE$2:$CE$33"))))))</f>
      </c>
      <c r="BE268" s="8">
        <f>IF(OR($B268="",$C268="",$D268="",$E268="",$F268="",$G268="",$H268="",$I268="",$J268="",$K268="",$L268=""),"",IF($B268="Female",1/(1+EXP(-SUMPRODUCT(Engine!$C$8386:$C$8417,INDIRECT("Coefficients!$CF$2:$CF$33")))),1/(1+EXP(-SUMPRODUCT(Engine!$C$8386:$C$8417,INDIRECT("Coefficients!$CG$2:$CG$33"))))))</f>
      </c>
      <c r="BF268" s="8">
        <f>IF(OR($B268="",$C268="",$D268="",$E268="",$F268="",$G268="",$H268="",$I268="",$J268="",$K268="",$L268=""),"",IF($B268="Female",1/(1+EXP(-SUMPRODUCT(Engine!$C$8386:$C$8417,INDIRECT("Coefficients!$CH$2:$CH$33")))),1/(1+EXP(-SUMPRODUCT(Engine!$C$8386:$C$8417,INDIRECT("Coefficients!$CI$2:$CI$33"))))))</f>
      </c>
      <c r="BG268" s="8">
        <f>IF(OR($B268="",$C268="",$D268="",$E268="",$F268="",$G268="",$H268="",$I268="",$J268="",$K268="",$L268=""),"",IF($B268="Female",1/(1+EXP(-SUMPRODUCT(Engine!$C$8386:$C$8417,INDIRECT("Coefficients!$CJ$2:$CJ$33")))),1/(1+EXP(-SUMPRODUCT(Engine!$C$8386:$C$8417,INDIRECT("Coefficients!$CK$2:$CK$33"))))))</f>
      </c>
      <c r="BH268" s="8">
        <f>IF(OR($B268="",$C268="",$D268="",$E268="",$F268="",$G268="",$H268="",$I268="",$J268="",$K268="",$L268=""),"",IF($B268="Female",1/(1+EXP(-SUMPRODUCT(Engine!$C$8386:$C$8417,INDIRECT("Coefficients!$CL$2:$CL$33")))),1/(1+EXP(-SUMPRODUCT(Engine!$C$8386:$C$8417,INDIRECT("Coefficients!$CM$2:$CM$33"))))))</f>
      </c>
      <c r="BI268" s="8">
        <f>IF(OR($B268="",$C268="",$D268="",$E268="",$F268="",$G268="",$H268="",$I268="",$J268="",$K268="",$L268=""),"",IF($B268="Female",1/(1+EXP(-SUMPRODUCT(Engine!$C$8386:$C$8417,INDIRECT("Coefficients!$CN$2:$CN$33")))),1/(1+EXP(-SUMPRODUCT(Engine!$C$8386:$C$8417,INDIRECT("Coefficients!$CO$2:$CO$33"))))))</f>
      </c>
      <c r="BJ268" s="8">
        <f>IF(OR($B268="",$C268="",$D268="",$E268="",$F268="",$G268="",$H268="",$I268="",$J268="",$K268="",$L268=""),"",IF($B268="Female",1/(1+EXP(-SUMPRODUCT(Engine!$C$8386:$C$8417,INDIRECT("Coefficients!$CP$2:$CP$33")))),1/(1+EXP(-SUMPRODUCT(Engine!$C$8386:$C$8417,INDIRECT("Coefficients!$CQ$2:$CQ$33"))))))</f>
      </c>
      <c r="BK268" s="8">
        <f>IF(OR($B268="",$C268="",$D268="",$E268="",$F268="",$G268="",$H268="",$I268="",$J268="",$K268="",$L268=""),"",IF($B268="Female",1/(1+EXP(-SUMPRODUCT(Engine!$C$8386:$C$8417,INDIRECT("Coefficients!$CR$2:$CR$33")))),1/(1+EXP(-SUMPRODUCT(Engine!$C$8386:$C$8417,INDIRECT("Coefficients!$CS$2:$CS$33"))))))</f>
      </c>
      <c r="BL268" s="8">
        <f>IF(OR($B268="",$C268="",$D268="",$E268="",$F268="",$G268="",$H268="",$I268="",$J268="",$K268="",$L268=""),"",IF($B268="Female",1/(1+EXP(-SUMPRODUCT(Engine!$C$8386:$C$8417,INDIRECT("Coefficients!$CT$2:$CT$33")))),1/(1+EXP(-SUMPRODUCT(Engine!$C$8386:$C$8417,INDIRECT("Coefficients!$CU$2:$CU$33"))))))</f>
      </c>
      <c r="BM268" s="8">
        <f>IF(OR($B268="",$C268="",$D268="",$E268="",$F268="",$G268="",$H268="",$I268="",$J268="",$K268="",$L268=""),"",IF($B268="Female",1/(1+EXP(-SUMPRODUCT(Engine!$C$8386:$C$8417,INDIRECT("Coefficients!$CV$2:$CV$33")))),1/(1+EXP(-SUMPRODUCT(Engine!$C$8386:$C$8417,INDIRECT("Coefficients!$CW$2:$CW$33"))))))</f>
      </c>
    </row>
    <row r="269" spans="1:65" x14ac:dyDescent="0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8">
        <f>IF(OR($B269="",$C269="",$D269="",$E269="",$F269="",$G269="",$H269="",$I269="",$J269="",$K269="",$L269=""),"",IF($B269="Female",1/(1+EXP(-SUMPRODUCT(Engine!$C$8418:$C$8449,INDIRECT("Coefficients!$B$2:$B$33")))),1/(1+EXP(-SUMPRODUCT(Engine!$C$8418:$C$8449,INDIRECT("Coefficients!$C$2:$C$33"))))))</f>
      </c>
      <c r="Q269" s="8">
        <f>IF(OR($B269="",$C269="",$D269="",$E269="",$F269="",$G269="",$H269="",$I269="",$J269="",$K269="",$L269=""),"",IF($B269="Female",1/(1+EXP(-SUMPRODUCT(Engine!$C$8418:$C$8449,INDIRECT("Coefficients!$D$2:$D$33")))),1/(1+EXP(-SUMPRODUCT(Engine!$C$8418:$C$8449,INDIRECT("Coefficients!$E$2:$E$33"))))))</f>
      </c>
      <c r="R269" s="8">
        <f>IF(OR($B269="",$C269="",$D269="",$E269="",$F269="",$G269="",$H269="",$I269="",$J269="",$K269="",$L269=""),"",IF($B269="Female",1/(1+EXP(-SUMPRODUCT(Engine!$C$8418:$C$8449,INDIRECT("Coefficients!$F$2:$F$33")))),1/(1+EXP(-SUMPRODUCT(Engine!$C$8418:$C$8449,INDIRECT("Coefficients!$G$2:$G$33"))))))</f>
      </c>
      <c r="S269" s="8">
        <f>IF(OR($B269="",$C269="",$D269="",$E269="",$F269="",$G269="",$H269="",$I269="",$J269="",$K269="",$L269=""),"",IF($B269="Female",1/(1+EXP(-SUMPRODUCT(Engine!$C$8418:$C$8449,INDIRECT("Coefficients!$H$2:$H$33")))),1/(1+EXP(-SUMPRODUCT(Engine!$C$8418:$C$8449,INDIRECT("Coefficients!$I$2:$I$33"))))))</f>
      </c>
      <c r="T269" s="8">
        <f>IF(OR($B269="",$C269="",$D269="",$E269="",$F269="",$G269="",$H269="",$I269="",$J269="",$K269="",$L269=""),"",IF($B269="Female",1/(1+EXP(-SUMPRODUCT(Engine!$C$8418:$C$8449,INDIRECT("Coefficients!$J$2:$J$33")))),1/(1+EXP(-SUMPRODUCT(Engine!$C$8418:$C$8449,INDIRECT("Coefficients!$K$2:$K$33"))))))</f>
      </c>
      <c r="U269" s="8">
        <f>IF(OR($B269="",$C269="",$D269="",$E269="",$F269="",$G269="",$H269="",$I269="",$J269="",$K269="",$L269=""),"",IF($B269="Female",1/(1+EXP(-SUMPRODUCT(Engine!$C$8418:$C$8449,INDIRECT("Coefficients!$L$2:$L$33")))),1/(1+EXP(-SUMPRODUCT(Engine!$C$8418:$C$8449,INDIRECT("Coefficients!$M$2:$M$33"))))))</f>
      </c>
      <c r="V269" s="8">
        <f>IF(OR($B269="",$C269="",$D269="",$E269="",$F269="",$G269="",$H269="",$I269="",$J269="",$K269="",$L269=""),"",IF($B269="Female",1/(1+EXP(-SUMPRODUCT(Engine!$C$8418:$C$8449,INDIRECT("Coefficients!$N$2:$N$33")))),1/(1+EXP(-SUMPRODUCT(Engine!$C$8418:$C$8449,INDIRECT("Coefficients!$O$2:$O$33"))))))</f>
      </c>
      <c r="W269" s="8">
        <f>IF(OR($B269="",$C269="",$D269="",$E269="",$F269="",$G269="",$H269="",$I269="",$J269="",$K269="",$L269=""),"",IF($B269="Female",1/(1+EXP(-SUMPRODUCT(Engine!$C$8418:$C$8449,INDIRECT("Coefficients!$P$2:$P$33")))),1/(1+EXP(-SUMPRODUCT(Engine!$C$8418:$C$8449,INDIRECT("Coefficients!$Q$2:$Q$33"))))))</f>
      </c>
      <c r="X269" s="8">
        <f>IF(OR($B269="",$C269="",$D269="",$E269="",$F269="",$G269="",$H269="",$I269="",$J269="",$K269="",$L269=""),"",IF($B269="Female",1/(1+EXP(-SUMPRODUCT(Engine!$C$8418:$C$8449,INDIRECT("Coefficients!$R$2:$R$33")))),1/(1+EXP(-SUMPRODUCT(Engine!$C$8418:$C$8449,INDIRECT("Coefficients!$S$2:$S$33"))))))</f>
      </c>
      <c r="Y269" s="8">
        <f>IF(OR($B269="",$C269="",$D269="",$E269="",$F269="",$G269="",$H269="",$I269="",$J269="",$K269="",$L269=""),"",IF($B269="Female",1/(1+EXP(-SUMPRODUCT(Engine!$C$8418:$C$8449,INDIRECT("Coefficients!$T$2:$T$33")))),1/(1+EXP(-SUMPRODUCT(Engine!$C$8418:$C$8449,INDIRECT("Coefficients!$U$2:$U$33"))))))</f>
      </c>
      <c r="Z269" s="8">
        <f>IF(OR($B269="",$C269="",$D269="",$E269="",$F269="",$G269="",$H269="",$I269="",$J269="",$K269="",$L269=""),"",IF($B269="Female",1/(1+EXP(-SUMPRODUCT(Engine!$C$8418:$C$8449,INDIRECT("Coefficients!$V$2:$V$33")))),1/(1+EXP(-SUMPRODUCT(Engine!$C$8418:$C$8449,INDIRECT("Coefficients!$W$2:$W$33"))))))</f>
      </c>
      <c r="AA269" s="8">
        <f>IF(OR($B269="",$C269="",$D269="",$E269="",$F269="",$G269="",$H269="",$I269="",$J269="",$K269="",$L269=""),"",IF($B269="Female",1/(1+EXP(-SUMPRODUCT(Engine!$C$8418:$C$8449,INDIRECT("Coefficients!$X$2:$X$33")))),1/(1+EXP(-SUMPRODUCT(Engine!$C$8418:$C$8449,INDIRECT("Coefficients!$Y$2:$Y$33"))))))</f>
      </c>
      <c r="AB269" s="8">
        <f>IF(OR($B269="",$C269="",$D269="",$E269="",$F269="",$G269="",$H269="",$I269="",$J269="",$K269="",$L269=""),"",IF($B269="Female",1/(1+EXP(-SUMPRODUCT(Engine!$C$8418:$C$8449,INDIRECT("Coefficients!$Z$2:$Z$33")))),1/(1+EXP(-SUMPRODUCT(Engine!$C$8418:$C$8449,INDIRECT("Coefficients!$AA$2:$AA$33"))))))</f>
      </c>
      <c r="AC269" s="8">
        <f>IF(OR($B269="",$C269="",$D269="",$E269="",$F269="",$G269="",$H269="",$I269="",$J269="",$K269="",$L269=""),"",IF($B269="Female",1/(1+EXP(-SUMPRODUCT(Engine!$C$8418:$C$8449,INDIRECT("Coefficients!$AB$2:$AB$33")))),1/(1+EXP(-SUMPRODUCT(Engine!$C$8418:$C$8449,INDIRECT("Coefficients!$AC$2:$AC$33"))))))</f>
      </c>
      <c r="AD269" s="8">
        <f>IF(OR($B269="",$C269="",$D269="",$E269="",$F269="",$G269="",$H269="",$I269="",$J269="",$K269="",$L269=""),"",IF($B269="Female",1/(1+EXP(-SUMPRODUCT(Engine!$C$8418:$C$8449,INDIRECT("Coefficients!$AD$2:$AD$33")))),1/(1+EXP(-SUMPRODUCT(Engine!$C$8418:$C$8449,INDIRECT("Coefficients!$AE$2:$AE$33"))))))</f>
      </c>
      <c r="AE269" s="8">
        <f>IF(OR($B269="",$C269="",$D269="",$E269="",$F269="",$G269="",$H269="",$I269="",$J269="",$K269="",$L269=""),"",IF($B269="Female",1/(1+EXP(-SUMPRODUCT(Engine!$C$8418:$C$8449,INDIRECT("Coefficients!$AF$2:$AF$33")))),1/(1+EXP(-SUMPRODUCT(Engine!$C$8418:$C$8449,INDIRECT("Coefficients!$AG$2:$AG$33"))))))</f>
      </c>
      <c r="AF269" s="8">
        <f>IF(OR($B269="",$C269="",$D269="",$E269="",$F269="",$G269="",$H269="",$I269="",$J269="",$K269="",$L269=""),"",IF($B269="Female",1/(1+EXP(-SUMPRODUCT(Engine!$C$8418:$C$8449,INDIRECT("Coefficients!$AH$2:$AH$33")))),1/(1+EXP(-SUMPRODUCT(Engine!$C$8418:$C$8449,INDIRECT("Coefficients!$AI$2:$AI$33"))))))</f>
      </c>
      <c r="AG269" s="8">
        <f>IF(OR($B269="",$C269="",$D269="",$E269="",$F269="",$G269="",$H269="",$I269="",$J269="",$K269="",$L269=""),"",IF($B269="Female",1/(1+EXP(-SUMPRODUCT(Engine!$C$8418:$C$8449,INDIRECT("Coefficients!$AJ$2:$AJ$33")))),1/(1+EXP(-SUMPRODUCT(Engine!$C$8418:$C$8449,INDIRECT("Coefficients!$AK$2:$AK$33"))))))</f>
      </c>
      <c r="AH269" s="8">
        <f>IF(OR($B269="",$C269="",$D269="",$E269="",$F269="",$G269="",$H269="",$I269="",$J269="",$K269="",$L269=""),"",IF($B269="Female",1/(1+EXP(-SUMPRODUCT(Engine!$C$8418:$C$8449,INDIRECT("Coefficients!$AL$2:$AL$33")))),1/(1+EXP(-SUMPRODUCT(Engine!$C$8418:$C$8449,INDIRECT("Coefficients!$AM$2:$AM$33"))))))</f>
      </c>
      <c r="AI269" s="8">
        <f>IF(OR($B269="",$C269="",$D269="",$E269="",$F269="",$G269="",$H269="",$I269="",$J269="",$K269="",$L269=""),"",IF($B269="Female",1/(1+EXP(-SUMPRODUCT(Engine!$C$8418:$C$8449,INDIRECT("Coefficients!$AN$2:$AN$33")))),1/(1+EXP(-SUMPRODUCT(Engine!$C$8418:$C$8449,INDIRECT("Coefficients!$AO$2:$AO$33"))))))</f>
      </c>
      <c r="AJ269" s="8">
        <f>IF(OR($B269="",$C269="",$D269="",$E269="",$F269="",$G269="",$H269="",$I269="",$J269="",$K269="",$L269=""),"",IF($B269="Female",1/(1+EXP(-SUMPRODUCT(Engine!$C$8418:$C$8449,INDIRECT("Coefficients!$AP$2:$AP$33")))),1/(1+EXP(-SUMPRODUCT(Engine!$C$8418:$C$8449,INDIRECT("Coefficients!$AQ$2:$AQ$33"))))))</f>
      </c>
      <c r="AK269" s="8">
        <f>IF(OR($B269="",$C269="",$D269="",$E269="",$F269="",$G269="",$H269="",$I269="",$J269="",$K269="",$L269=""),"",IF($B269="Female",1/(1+EXP(-SUMPRODUCT(Engine!$C$8418:$C$8449,INDIRECT("Coefficients!$AR$2:$AR$33")))),1/(1+EXP(-SUMPRODUCT(Engine!$C$8418:$C$8449,INDIRECT("Coefficients!$AS$2:$AS$33"))))))</f>
      </c>
      <c r="AL269" s="8">
        <f>IF(OR($B269="",$C269="",$D269="",$E269="",$F269="",$G269="",$H269="",$I269="",$J269="",$K269="",$L269=""),"",IF($B269="Female",1/(1+EXP(-SUMPRODUCT(Engine!$C$8418:$C$8449,INDIRECT("Coefficients!$AT$2:$AT$33")))),1/(1+EXP(-SUMPRODUCT(Engine!$C$8418:$C$8449,INDIRECT("Coefficients!$AU$2:$AU$33"))))))</f>
      </c>
      <c r="AM269" s="8">
        <f>IF(OR($B269="",$C269="",$D269="",$E269="",$F269="",$G269="",$H269="",$I269="",$J269="",$K269="",$L269=""),"",IF($B269="Female",1/(1+EXP(-SUMPRODUCT(Engine!$C$8418:$C$8449,INDIRECT("Coefficients!$AV$2:$AV$33")))),1/(1+EXP(-SUMPRODUCT(Engine!$C$8418:$C$8449,INDIRECT("Coefficients!$AW$2:$AW$33"))))))</f>
      </c>
      <c r="AN269" s="8">
        <f>IF(OR($B269="",$C269="",$D269="",$E269="",$F269="",$G269="",$H269="",$I269="",$J269="",$K269="",$L269=""),"",IF($B269="Female",1/(1+EXP(-SUMPRODUCT(Engine!$C$8418:$C$8449,INDIRECT("Coefficients!$AX$2:$AX$33")))),1/(1+EXP(-SUMPRODUCT(Engine!$C$8418:$C$8449,INDIRECT("Coefficients!$AY$2:$AY$33"))))))</f>
      </c>
      <c r="AO269" s="8">
        <f>IF(OR($B269="",$C269="",$D269="",$E269="",$F269="",$G269="",$H269="",$I269="",$J269="",$K269="",$L269=""),"",IF($B269="Female",1/(1+EXP(-SUMPRODUCT(Engine!$C$8418:$C$8449,INDIRECT("Coefficients!$AZ$2:$AZ$33")))),1/(1+EXP(-SUMPRODUCT(Engine!$C$8418:$C$8449,INDIRECT("Coefficients!$BA$2:$BA$33"))))))</f>
      </c>
      <c r="AP269" s="8">
        <f>IF(OR($B269="",$C269="",$D269="",$E269="",$F269="",$G269="",$H269="",$I269="",$J269="",$K269="",$L269=""),"",IF($B269="Female",1/(1+EXP(-SUMPRODUCT(Engine!$C$8418:$C$8449,INDIRECT("Coefficients!$BB$2:$BB$33")))),1/(1+EXP(-SUMPRODUCT(Engine!$C$8418:$C$8449,INDIRECT("Coefficients!$BC$2:$BC$33"))))))</f>
      </c>
      <c r="AQ269" s="8">
        <f>IF(OR($B269="",$C269="",$D269="",$E269="",$F269="",$G269="",$H269="",$I269="",$J269="",$K269="",$L269=""),"",IF($B269="Female",1/(1+EXP(-SUMPRODUCT(Engine!$C$8418:$C$8449,INDIRECT("Coefficients!$BD$2:$BD$33")))),1/(1+EXP(-SUMPRODUCT(Engine!$C$8418:$C$8449,INDIRECT("Coefficients!$BE$2:$BE$33"))))))</f>
      </c>
      <c r="AR269" s="8">
        <f>IF(OR($B269="",$C269="",$D269="",$E269="",$F269="",$G269="",$H269="",$I269="",$J269="",$K269="",$L269=""),"",IF($B269="Female",1/(1+EXP(-SUMPRODUCT(Engine!$C$8418:$C$8449,INDIRECT("Coefficients!$BF$2:$BF$33")))),1/(1+EXP(-SUMPRODUCT(Engine!$C$8418:$C$8449,INDIRECT("Coefficients!$BG$2:$BG$33"))))))</f>
      </c>
      <c r="AS269" s="8">
        <f>IF(OR($B269="",$C269="",$D269="",$E269="",$F269="",$G269="",$H269="",$I269="",$J269="",$K269="",$L269=""),"",IF($B269="Female",1/(1+EXP(-SUMPRODUCT(Engine!$C$8418:$C$8449,INDIRECT("Coefficients!$BH$2:$BH$33")))),1/(1+EXP(-SUMPRODUCT(Engine!$C$8418:$C$8449,INDIRECT("Coefficients!$BI$2:$BI$33"))))))</f>
      </c>
      <c r="AT269" s="8">
        <f>IF(OR($B269="",$C269="",$D269="",$E269="",$F269="",$G269="",$H269="",$I269="",$J269="",$K269="",$L269=""),"",IF($B269="Female",1/(1+EXP(-SUMPRODUCT(Engine!$C$8418:$C$8449,INDIRECT("Coefficients!$BJ$2:$BJ$33")))),1/(1+EXP(-SUMPRODUCT(Engine!$C$8418:$C$8449,INDIRECT("Coefficients!$BK$2:$BK$33"))))))</f>
      </c>
      <c r="AU269" s="8">
        <f>IF(OR($B269="",$C269="",$D269="",$E269="",$F269="",$G269="",$H269="",$I269="",$J269="",$K269="",$L269=""),"",IF($B269="Female",1/(1+EXP(-SUMPRODUCT(Engine!$C$8418:$C$8449,INDIRECT("Coefficients!$BL$2:$BL$33")))),1/(1+EXP(-SUMPRODUCT(Engine!$C$8418:$C$8449,INDIRECT("Coefficients!$BM$2:$BM$33"))))))</f>
      </c>
      <c r="AV269" s="8">
        <f>IF(OR($B269="",$C269="",$D269="",$E269="",$F269="",$G269="",$H269="",$I269="",$J269="",$K269="",$L269=""),"",IF($B269="Female",1/(1+EXP(-SUMPRODUCT(Engine!$C$8418:$C$8449,INDIRECT("Coefficients!$BN$2:$BN$33")))),1/(1+EXP(-SUMPRODUCT(Engine!$C$8418:$C$8449,INDIRECT("Coefficients!$BO$2:$BO$33"))))))</f>
      </c>
      <c r="AW269" s="8">
        <f>IF(OR($B269="",$C269="",$D269="",$E269="",$F269="",$G269="",$H269="",$I269="",$J269="",$K269="",$L269=""),"",IF($B269="Female",1/(1+EXP(-SUMPRODUCT(Engine!$C$8418:$C$8449,INDIRECT("Coefficients!$BP$2:$BP$33")))),1/(1+EXP(-SUMPRODUCT(Engine!$C$8418:$C$8449,INDIRECT("Coefficients!$BQ$2:$BQ$33"))))))</f>
      </c>
      <c r="AX269" s="8">
        <f>IF(OR($B269="",$C269="",$D269="",$E269="",$F269="",$G269="",$H269="",$I269="",$J269="",$K269="",$L269=""),"",IF($B269="Female",1/(1+EXP(-SUMPRODUCT(Engine!$C$8418:$C$8449,INDIRECT("Coefficients!$BR$2:$BR$33")))),1/(1+EXP(-SUMPRODUCT(Engine!$C$8418:$C$8449,INDIRECT("Coefficients!$BS$2:$BS$33"))))))</f>
      </c>
      <c r="AY269" s="8">
        <f>IF(OR($B269="",$C269="",$D269="",$E269="",$F269="",$G269="",$H269="",$I269="",$J269="",$K269="",$L269=""),"",IF($B269="Female",1/(1+EXP(-SUMPRODUCT(Engine!$C$8418:$C$8449,INDIRECT("Coefficients!$BT$2:$BT$33")))),1/(1+EXP(-SUMPRODUCT(Engine!$C$8418:$C$8449,INDIRECT("Coefficients!$BU$2:$BU$33"))))))</f>
      </c>
      <c r="AZ269" s="8">
        <f>IF(OR($B269="",$C269="",$D269="",$E269="",$F269="",$G269="",$H269="",$I269="",$J269="",$K269="",$L269=""),"",IF($B269="Female",1/(1+EXP(-SUMPRODUCT(Engine!$C$8418:$C$8449,INDIRECT("Coefficients!$BV$2:$BV$33")))),1/(1+EXP(-SUMPRODUCT(Engine!$C$8418:$C$8449,INDIRECT("Coefficients!$BW$2:$BW$33"))))))</f>
      </c>
      <c r="BA269" s="8">
        <f>IF(OR($B269="",$C269="",$D269="",$E269="",$F269="",$G269="",$H269="",$I269="",$J269="",$K269="",$L269=""),"",IF($B269="Female",1/(1+EXP(-SUMPRODUCT(Engine!$C$8418:$C$8449,INDIRECT("Coefficients!$BX$2:$BX$33")))),1/(1+EXP(-SUMPRODUCT(Engine!$C$8418:$C$8449,INDIRECT("Coefficients!$BY$2:$BY$33"))))))</f>
      </c>
      <c r="BB269" s="8">
        <f>IF(OR($B269="",$C269="",$D269="",$E269="",$F269="",$G269="",$H269="",$I269="",$J269="",$K269="",$L269=""),"",IF($B269="Female",1/(1+EXP(-SUMPRODUCT(Engine!$C$8418:$C$8449,INDIRECT("Coefficients!$BZ$2:$BZ$33")))),1/(1+EXP(-SUMPRODUCT(Engine!$C$8418:$C$8449,INDIRECT("Coefficients!$CA$2:$CA$33"))))))</f>
      </c>
      <c r="BC269" s="8">
        <f>IF(OR($B269="",$C269="",$D269="",$E269="",$F269="",$G269="",$H269="",$I269="",$J269="",$K269="",$L269=""),"",IF($B269="Female",1/(1+EXP(-SUMPRODUCT(Engine!$C$8418:$C$8449,INDIRECT("Coefficients!$CB$2:$CB$33")))),1/(1+EXP(-SUMPRODUCT(Engine!$C$8418:$C$8449,INDIRECT("Coefficients!$CC$2:$CC$33"))))))</f>
      </c>
      <c r="BD269" s="8">
        <f>IF(OR($B269="",$C269="",$D269="",$E269="",$F269="",$G269="",$H269="",$I269="",$J269="",$K269="",$L269=""),"",IF($B269="Female",1/(1+EXP(-SUMPRODUCT(Engine!$C$8418:$C$8449,INDIRECT("Coefficients!$CD$2:$CD$33")))),1/(1+EXP(-SUMPRODUCT(Engine!$C$8418:$C$8449,INDIRECT("Coefficients!$CE$2:$CE$33"))))))</f>
      </c>
      <c r="BE269" s="8">
        <f>IF(OR($B269="",$C269="",$D269="",$E269="",$F269="",$G269="",$H269="",$I269="",$J269="",$K269="",$L269=""),"",IF($B269="Female",1/(1+EXP(-SUMPRODUCT(Engine!$C$8418:$C$8449,INDIRECT("Coefficients!$CF$2:$CF$33")))),1/(1+EXP(-SUMPRODUCT(Engine!$C$8418:$C$8449,INDIRECT("Coefficients!$CG$2:$CG$33"))))))</f>
      </c>
      <c r="BF269" s="8">
        <f>IF(OR($B269="",$C269="",$D269="",$E269="",$F269="",$G269="",$H269="",$I269="",$J269="",$K269="",$L269=""),"",IF($B269="Female",1/(1+EXP(-SUMPRODUCT(Engine!$C$8418:$C$8449,INDIRECT("Coefficients!$CH$2:$CH$33")))),1/(1+EXP(-SUMPRODUCT(Engine!$C$8418:$C$8449,INDIRECT("Coefficients!$CI$2:$CI$33"))))))</f>
      </c>
      <c r="BG269" s="8">
        <f>IF(OR($B269="",$C269="",$D269="",$E269="",$F269="",$G269="",$H269="",$I269="",$J269="",$K269="",$L269=""),"",IF($B269="Female",1/(1+EXP(-SUMPRODUCT(Engine!$C$8418:$C$8449,INDIRECT("Coefficients!$CJ$2:$CJ$33")))),1/(1+EXP(-SUMPRODUCT(Engine!$C$8418:$C$8449,INDIRECT("Coefficients!$CK$2:$CK$33"))))))</f>
      </c>
      <c r="BH269" s="8">
        <f>IF(OR($B269="",$C269="",$D269="",$E269="",$F269="",$G269="",$H269="",$I269="",$J269="",$K269="",$L269=""),"",IF($B269="Female",1/(1+EXP(-SUMPRODUCT(Engine!$C$8418:$C$8449,INDIRECT("Coefficients!$CL$2:$CL$33")))),1/(1+EXP(-SUMPRODUCT(Engine!$C$8418:$C$8449,INDIRECT("Coefficients!$CM$2:$CM$33"))))))</f>
      </c>
      <c r="BI269" s="8">
        <f>IF(OR($B269="",$C269="",$D269="",$E269="",$F269="",$G269="",$H269="",$I269="",$J269="",$K269="",$L269=""),"",IF($B269="Female",1/(1+EXP(-SUMPRODUCT(Engine!$C$8418:$C$8449,INDIRECT("Coefficients!$CN$2:$CN$33")))),1/(1+EXP(-SUMPRODUCT(Engine!$C$8418:$C$8449,INDIRECT("Coefficients!$CO$2:$CO$33"))))))</f>
      </c>
      <c r="BJ269" s="8">
        <f>IF(OR($B269="",$C269="",$D269="",$E269="",$F269="",$G269="",$H269="",$I269="",$J269="",$K269="",$L269=""),"",IF($B269="Female",1/(1+EXP(-SUMPRODUCT(Engine!$C$8418:$C$8449,INDIRECT("Coefficients!$CP$2:$CP$33")))),1/(1+EXP(-SUMPRODUCT(Engine!$C$8418:$C$8449,INDIRECT("Coefficients!$CQ$2:$CQ$33"))))))</f>
      </c>
      <c r="BK269" s="8">
        <f>IF(OR($B269="",$C269="",$D269="",$E269="",$F269="",$G269="",$H269="",$I269="",$J269="",$K269="",$L269=""),"",IF($B269="Female",1/(1+EXP(-SUMPRODUCT(Engine!$C$8418:$C$8449,INDIRECT("Coefficients!$CR$2:$CR$33")))),1/(1+EXP(-SUMPRODUCT(Engine!$C$8418:$C$8449,INDIRECT("Coefficients!$CS$2:$CS$33"))))))</f>
      </c>
      <c r="BL269" s="8">
        <f>IF(OR($B269="",$C269="",$D269="",$E269="",$F269="",$G269="",$H269="",$I269="",$J269="",$K269="",$L269=""),"",IF($B269="Female",1/(1+EXP(-SUMPRODUCT(Engine!$C$8418:$C$8449,INDIRECT("Coefficients!$CT$2:$CT$33")))),1/(1+EXP(-SUMPRODUCT(Engine!$C$8418:$C$8449,INDIRECT("Coefficients!$CU$2:$CU$33"))))))</f>
      </c>
      <c r="BM269" s="8">
        <f>IF(OR($B269="",$C269="",$D269="",$E269="",$F269="",$G269="",$H269="",$I269="",$J269="",$K269="",$L269=""),"",IF($B269="Female",1/(1+EXP(-SUMPRODUCT(Engine!$C$8418:$C$8449,INDIRECT("Coefficients!$CV$2:$CV$33")))),1/(1+EXP(-SUMPRODUCT(Engine!$C$8418:$C$8449,INDIRECT("Coefficients!$CW$2:$CW$33"))))))</f>
      </c>
    </row>
    <row r="270" spans="1:65" x14ac:dyDescent="0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8">
        <f>IF(OR($B270="",$C270="",$D270="",$E270="",$F270="",$G270="",$H270="",$I270="",$J270="",$K270="",$L270=""),"",IF($B270="Female",1/(1+EXP(-SUMPRODUCT(Engine!$C$8450:$C$8481,INDIRECT("Coefficients!$B$2:$B$33")))),1/(1+EXP(-SUMPRODUCT(Engine!$C$8450:$C$8481,INDIRECT("Coefficients!$C$2:$C$33"))))))</f>
      </c>
      <c r="Q270" s="8">
        <f>IF(OR($B270="",$C270="",$D270="",$E270="",$F270="",$G270="",$H270="",$I270="",$J270="",$K270="",$L270=""),"",IF($B270="Female",1/(1+EXP(-SUMPRODUCT(Engine!$C$8450:$C$8481,INDIRECT("Coefficients!$D$2:$D$33")))),1/(1+EXP(-SUMPRODUCT(Engine!$C$8450:$C$8481,INDIRECT("Coefficients!$E$2:$E$33"))))))</f>
      </c>
      <c r="R270" s="8">
        <f>IF(OR($B270="",$C270="",$D270="",$E270="",$F270="",$G270="",$H270="",$I270="",$J270="",$K270="",$L270=""),"",IF($B270="Female",1/(1+EXP(-SUMPRODUCT(Engine!$C$8450:$C$8481,INDIRECT("Coefficients!$F$2:$F$33")))),1/(1+EXP(-SUMPRODUCT(Engine!$C$8450:$C$8481,INDIRECT("Coefficients!$G$2:$G$33"))))))</f>
      </c>
      <c r="S270" s="8">
        <f>IF(OR($B270="",$C270="",$D270="",$E270="",$F270="",$G270="",$H270="",$I270="",$J270="",$K270="",$L270=""),"",IF($B270="Female",1/(1+EXP(-SUMPRODUCT(Engine!$C$8450:$C$8481,INDIRECT("Coefficients!$H$2:$H$33")))),1/(1+EXP(-SUMPRODUCT(Engine!$C$8450:$C$8481,INDIRECT("Coefficients!$I$2:$I$33"))))))</f>
      </c>
      <c r="T270" s="8">
        <f>IF(OR($B270="",$C270="",$D270="",$E270="",$F270="",$G270="",$H270="",$I270="",$J270="",$K270="",$L270=""),"",IF($B270="Female",1/(1+EXP(-SUMPRODUCT(Engine!$C$8450:$C$8481,INDIRECT("Coefficients!$J$2:$J$33")))),1/(1+EXP(-SUMPRODUCT(Engine!$C$8450:$C$8481,INDIRECT("Coefficients!$K$2:$K$33"))))))</f>
      </c>
      <c r="U270" s="8">
        <f>IF(OR($B270="",$C270="",$D270="",$E270="",$F270="",$G270="",$H270="",$I270="",$J270="",$K270="",$L270=""),"",IF($B270="Female",1/(1+EXP(-SUMPRODUCT(Engine!$C$8450:$C$8481,INDIRECT("Coefficients!$L$2:$L$33")))),1/(1+EXP(-SUMPRODUCT(Engine!$C$8450:$C$8481,INDIRECT("Coefficients!$M$2:$M$33"))))))</f>
      </c>
      <c r="V270" s="8">
        <f>IF(OR($B270="",$C270="",$D270="",$E270="",$F270="",$G270="",$H270="",$I270="",$J270="",$K270="",$L270=""),"",IF($B270="Female",1/(1+EXP(-SUMPRODUCT(Engine!$C$8450:$C$8481,INDIRECT("Coefficients!$N$2:$N$33")))),1/(1+EXP(-SUMPRODUCT(Engine!$C$8450:$C$8481,INDIRECT("Coefficients!$O$2:$O$33"))))))</f>
      </c>
      <c r="W270" s="8">
        <f>IF(OR($B270="",$C270="",$D270="",$E270="",$F270="",$G270="",$H270="",$I270="",$J270="",$K270="",$L270=""),"",IF($B270="Female",1/(1+EXP(-SUMPRODUCT(Engine!$C$8450:$C$8481,INDIRECT("Coefficients!$P$2:$P$33")))),1/(1+EXP(-SUMPRODUCT(Engine!$C$8450:$C$8481,INDIRECT("Coefficients!$Q$2:$Q$33"))))))</f>
      </c>
      <c r="X270" s="8">
        <f>IF(OR($B270="",$C270="",$D270="",$E270="",$F270="",$G270="",$H270="",$I270="",$J270="",$K270="",$L270=""),"",IF($B270="Female",1/(1+EXP(-SUMPRODUCT(Engine!$C$8450:$C$8481,INDIRECT("Coefficients!$R$2:$R$33")))),1/(1+EXP(-SUMPRODUCT(Engine!$C$8450:$C$8481,INDIRECT("Coefficients!$S$2:$S$33"))))))</f>
      </c>
      <c r="Y270" s="8">
        <f>IF(OR($B270="",$C270="",$D270="",$E270="",$F270="",$G270="",$H270="",$I270="",$J270="",$K270="",$L270=""),"",IF($B270="Female",1/(1+EXP(-SUMPRODUCT(Engine!$C$8450:$C$8481,INDIRECT("Coefficients!$T$2:$T$33")))),1/(1+EXP(-SUMPRODUCT(Engine!$C$8450:$C$8481,INDIRECT("Coefficients!$U$2:$U$33"))))))</f>
      </c>
      <c r="Z270" s="8">
        <f>IF(OR($B270="",$C270="",$D270="",$E270="",$F270="",$G270="",$H270="",$I270="",$J270="",$K270="",$L270=""),"",IF($B270="Female",1/(1+EXP(-SUMPRODUCT(Engine!$C$8450:$C$8481,INDIRECT("Coefficients!$V$2:$V$33")))),1/(1+EXP(-SUMPRODUCT(Engine!$C$8450:$C$8481,INDIRECT("Coefficients!$W$2:$W$33"))))))</f>
      </c>
      <c r="AA270" s="8">
        <f>IF(OR($B270="",$C270="",$D270="",$E270="",$F270="",$G270="",$H270="",$I270="",$J270="",$K270="",$L270=""),"",IF($B270="Female",1/(1+EXP(-SUMPRODUCT(Engine!$C$8450:$C$8481,INDIRECT("Coefficients!$X$2:$X$33")))),1/(1+EXP(-SUMPRODUCT(Engine!$C$8450:$C$8481,INDIRECT("Coefficients!$Y$2:$Y$33"))))))</f>
      </c>
      <c r="AB270" s="8">
        <f>IF(OR($B270="",$C270="",$D270="",$E270="",$F270="",$G270="",$H270="",$I270="",$J270="",$K270="",$L270=""),"",IF($B270="Female",1/(1+EXP(-SUMPRODUCT(Engine!$C$8450:$C$8481,INDIRECT("Coefficients!$Z$2:$Z$33")))),1/(1+EXP(-SUMPRODUCT(Engine!$C$8450:$C$8481,INDIRECT("Coefficients!$AA$2:$AA$33"))))))</f>
      </c>
      <c r="AC270" s="8">
        <f>IF(OR($B270="",$C270="",$D270="",$E270="",$F270="",$G270="",$H270="",$I270="",$J270="",$K270="",$L270=""),"",IF($B270="Female",1/(1+EXP(-SUMPRODUCT(Engine!$C$8450:$C$8481,INDIRECT("Coefficients!$AB$2:$AB$33")))),1/(1+EXP(-SUMPRODUCT(Engine!$C$8450:$C$8481,INDIRECT("Coefficients!$AC$2:$AC$33"))))))</f>
      </c>
      <c r="AD270" s="8">
        <f>IF(OR($B270="",$C270="",$D270="",$E270="",$F270="",$G270="",$H270="",$I270="",$J270="",$K270="",$L270=""),"",IF($B270="Female",1/(1+EXP(-SUMPRODUCT(Engine!$C$8450:$C$8481,INDIRECT("Coefficients!$AD$2:$AD$33")))),1/(1+EXP(-SUMPRODUCT(Engine!$C$8450:$C$8481,INDIRECT("Coefficients!$AE$2:$AE$33"))))))</f>
      </c>
      <c r="AE270" s="8">
        <f>IF(OR($B270="",$C270="",$D270="",$E270="",$F270="",$G270="",$H270="",$I270="",$J270="",$K270="",$L270=""),"",IF($B270="Female",1/(1+EXP(-SUMPRODUCT(Engine!$C$8450:$C$8481,INDIRECT("Coefficients!$AF$2:$AF$33")))),1/(1+EXP(-SUMPRODUCT(Engine!$C$8450:$C$8481,INDIRECT("Coefficients!$AG$2:$AG$33"))))))</f>
      </c>
      <c r="AF270" s="8">
        <f>IF(OR($B270="",$C270="",$D270="",$E270="",$F270="",$G270="",$H270="",$I270="",$J270="",$K270="",$L270=""),"",IF($B270="Female",1/(1+EXP(-SUMPRODUCT(Engine!$C$8450:$C$8481,INDIRECT("Coefficients!$AH$2:$AH$33")))),1/(1+EXP(-SUMPRODUCT(Engine!$C$8450:$C$8481,INDIRECT("Coefficients!$AI$2:$AI$33"))))))</f>
      </c>
      <c r="AG270" s="8">
        <f>IF(OR($B270="",$C270="",$D270="",$E270="",$F270="",$G270="",$H270="",$I270="",$J270="",$K270="",$L270=""),"",IF($B270="Female",1/(1+EXP(-SUMPRODUCT(Engine!$C$8450:$C$8481,INDIRECT("Coefficients!$AJ$2:$AJ$33")))),1/(1+EXP(-SUMPRODUCT(Engine!$C$8450:$C$8481,INDIRECT("Coefficients!$AK$2:$AK$33"))))))</f>
      </c>
      <c r="AH270" s="8">
        <f>IF(OR($B270="",$C270="",$D270="",$E270="",$F270="",$G270="",$H270="",$I270="",$J270="",$K270="",$L270=""),"",IF($B270="Female",1/(1+EXP(-SUMPRODUCT(Engine!$C$8450:$C$8481,INDIRECT("Coefficients!$AL$2:$AL$33")))),1/(1+EXP(-SUMPRODUCT(Engine!$C$8450:$C$8481,INDIRECT("Coefficients!$AM$2:$AM$33"))))))</f>
      </c>
      <c r="AI270" s="8">
        <f>IF(OR($B270="",$C270="",$D270="",$E270="",$F270="",$G270="",$H270="",$I270="",$J270="",$K270="",$L270=""),"",IF($B270="Female",1/(1+EXP(-SUMPRODUCT(Engine!$C$8450:$C$8481,INDIRECT("Coefficients!$AN$2:$AN$33")))),1/(1+EXP(-SUMPRODUCT(Engine!$C$8450:$C$8481,INDIRECT("Coefficients!$AO$2:$AO$33"))))))</f>
      </c>
      <c r="AJ270" s="8">
        <f>IF(OR($B270="",$C270="",$D270="",$E270="",$F270="",$G270="",$H270="",$I270="",$J270="",$K270="",$L270=""),"",IF($B270="Female",1/(1+EXP(-SUMPRODUCT(Engine!$C$8450:$C$8481,INDIRECT("Coefficients!$AP$2:$AP$33")))),1/(1+EXP(-SUMPRODUCT(Engine!$C$8450:$C$8481,INDIRECT("Coefficients!$AQ$2:$AQ$33"))))))</f>
      </c>
      <c r="AK270" s="8">
        <f>IF(OR($B270="",$C270="",$D270="",$E270="",$F270="",$G270="",$H270="",$I270="",$J270="",$K270="",$L270=""),"",IF($B270="Female",1/(1+EXP(-SUMPRODUCT(Engine!$C$8450:$C$8481,INDIRECT("Coefficients!$AR$2:$AR$33")))),1/(1+EXP(-SUMPRODUCT(Engine!$C$8450:$C$8481,INDIRECT("Coefficients!$AS$2:$AS$33"))))))</f>
      </c>
      <c r="AL270" s="8">
        <f>IF(OR($B270="",$C270="",$D270="",$E270="",$F270="",$G270="",$H270="",$I270="",$J270="",$K270="",$L270=""),"",IF($B270="Female",1/(1+EXP(-SUMPRODUCT(Engine!$C$8450:$C$8481,INDIRECT("Coefficients!$AT$2:$AT$33")))),1/(1+EXP(-SUMPRODUCT(Engine!$C$8450:$C$8481,INDIRECT("Coefficients!$AU$2:$AU$33"))))))</f>
      </c>
      <c r="AM270" s="8">
        <f>IF(OR($B270="",$C270="",$D270="",$E270="",$F270="",$G270="",$H270="",$I270="",$J270="",$K270="",$L270=""),"",IF($B270="Female",1/(1+EXP(-SUMPRODUCT(Engine!$C$8450:$C$8481,INDIRECT("Coefficients!$AV$2:$AV$33")))),1/(1+EXP(-SUMPRODUCT(Engine!$C$8450:$C$8481,INDIRECT("Coefficients!$AW$2:$AW$33"))))))</f>
      </c>
      <c r="AN270" s="8">
        <f>IF(OR($B270="",$C270="",$D270="",$E270="",$F270="",$G270="",$H270="",$I270="",$J270="",$K270="",$L270=""),"",IF($B270="Female",1/(1+EXP(-SUMPRODUCT(Engine!$C$8450:$C$8481,INDIRECT("Coefficients!$AX$2:$AX$33")))),1/(1+EXP(-SUMPRODUCT(Engine!$C$8450:$C$8481,INDIRECT("Coefficients!$AY$2:$AY$33"))))))</f>
      </c>
      <c r="AO270" s="8">
        <f>IF(OR($B270="",$C270="",$D270="",$E270="",$F270="",$G270="",$H270="",$I270="",$J270="",$K270="",$L270=""),"",IF($B270="Female",1/(1+EXP(-SUMPRODUCT(Engine!$C$8450:$C$8481,INDIRECT("Coefficients!$AZ$2:$AZ$33")))),1/(1+EXP(-SUMPRODUCT(Engine!$C$8450:$C$8481,INDIRECT("Coefficients!$BA$2:$BA$33"))))))</f>
      </c>
      <c r="AP270" s="8">
        <f>IF(OR($B270="",$C270="",$D270="",$E270="",$F270="",$G270="",$H270="",$I270="",$J270="",$K270="",$L270=""),"",IF($B270="Female",1/(1+EXP(-SUMPRODUCT(Engine!$C$8450:$C$8481,INDIRECT("Coefficients!$BB$2:$BB$33")))),1/(1+EXP(-SUMPRODUCT(Engine!$C$8450:$C$8481,INDIRECT("Coefficients!$BC$2:$BC$33"))))))</f>
      </c>
      <c r="AQ270" s="8">
        <f>IF(OR($B270="",$C270="",$D270="",$E270="",$F270="",$G270="",$H270="",$I270="",$J270="",$K270="",$L270=""),"",IF($B270="Female",1/(1+EXP(-SUMPRODUCT(Engine!$C$8450:$C$8481,INDIRECT("Coefficients!$BD$2:$BD$33")))),1/(1+EXP(-SUMPRODUCT(Engine!$C$8450:$C$8481,INDIRECT("Coefficients!$BE$2:$BE$33"))))))</f>
      </c>
      <c r="AR270" s="8">
        <f>IF(OR($B270="",$C270="",$D270="",$E270="",$F270="",$G270="",$H270="",$I270="",$J270="",$K270="",$L270=""),"",IF($B270="Female",1/(1+EXP(-SUMPRODUCT(Engine!$C$8450:$C$8481,INDIRECT("Coefficients!$BF$2:$BF$33")))),1/(1+EXP(-SUMPRODUCT(Engine!$C$8450:$C$8481,INDIRECT("Coefficients!$BG$2:$BG$33"))))))</f>
      </c>
      <c r="AS270" s="8">
        <f>IF(OR($B270="",$C270="",$D270="",$E270="",$F270="",$G270="",$H270="",$I270="",$J270="",$K270="",$L270=""),"",IF($B270="Female",1/(1+EXP(-SUMPRODUCT(Engine!$C$8450:$C$8481,INDIRECT("Coefficients!$BH$2:$BH$33")))),1/(1+EXP(-SUMPRODUCT(Engine!$C$8450:$C$8481,INDIRECT("Coefficients!$BI$2:$BI$33"))))))</f>
      </c>
      <c r="AT270" s="8">
        <f>IF(OR($B270="",$C270="",$D270="",$E270="",$F270="",$G270="",$H270="",$I270="",$J270="",$K270="",$L270=""),"",IF($B270="Female",1/(1+EXP(-SUMPRODUCT(Engine!$C$8450:$C$8481,INDIRECT("Coefficients!$BJ$2:$BJ$33")))),1/(1+EXP(-SUMPRODUCT(Engine!$C$8450:$C$8481,INDIRECT("Coefficients!$BK$2:$BK$33"))))))</f>
      </c>
      <c r="AU270" s="8">
        <f>IF(OR($B270="",$C270="",$D270="",$E270="",$F270="",$G270="",$H270="",$I270="",$J270="",$K270="",$L270=""),"",IF($B270="Female",1/(1+EXP(-SUMPRODUCT(Engine!$C$8450:$C$8481,INDIRECT("Coefficients!$BL$2:$BL$33")))),1/(1+EXP(-SUMPRODUCT(Engine!$C$8450:$C$8481,INDIRECT("Coefficients!$BM$2:$BM$33"))))))</f>
      </c>
      <c r="AV270" s="8">
        <f>IF(OR($B270="",$C270="",$D270="",$E270="",$F270="",$G270="",$H270="",$I270="",$J270="",$K270="",$L270=""),"",IF($B270="Female",1/(1+EXP(-SUMPRODUCT(Engine!$C$8450:$C$8481,INDIRECT("Coefficients!$BN$2:$BN$33")))),1/(1+EXP(-SUMPRODUCT(Engine!$C$8450:$C$8481,INDIRECT("Coefficients!$BO$2:$BO$33"))))))</f>
      </c>
      <c r="AW270" s="8">
        <f>IF(OR($B270="",$C270="",$D270="",$E270="",$F270="",$G270="",$H270="",$I270="",$J270="",$K270="",$L270=""),"",IF($B270="Female",1/(1+EXP(-SUMPRODUCT(Engine!$C$8450:$C$8481,INDIRECT("Coefficients!$BP$2:$BP$33")))),1/(1+EXP(-SUMPRODUCT(Engine!$C$8450:$C$8481,INDIRECT("Coefficients!$BQ$2:$BQ$33"))))))</f>
      </c>
      <c r="AX270" s="8">
        <f>IF(OR($B270="",$C270="",$D270="",$E270="",$F270="",$G270="",$H270="",$I270="",$J270="",$K270="",$L270=""),"",IF($B270="Female",1/(1+EXP(-SUMPRODUCT(Engine!$C$8450:$C$8481,INDIRECT("Coefficients!$BR$2:$BR$33")))),1/(1+EXP(-SUMPRODUCT(Engine!$C$8450:$C$8481,INDIRECT("Coefficients!$BS$2:$BS$33"))))))</f>
      </c>
      <c r="AY270" s="8">
        <f>IF(OR($B270="",$C270="",$D270="",$E270="",$F270="",$G270="",$H270="",$I270="",$J270="",$K270="",$L270=""),"",IF($B270="Female",1/(1+EXP(-SUMPRODUCT(Engine!$C$8450:$C$8481,INDIRECT("Coefficients!$BT$2:$BT$33")))),1/(1+EXP(-SUMPRODUCT(Engine!$C$8450:$C$8481,INDIRECT("Coefficients!$BU$2:$BU$33"))))))</f>
      </c>
      <c r="AZ270" s="8">
        <f>IF(OR($B270="",$C270="",$D270="",$E270="",$F270="",$G270="",$H270="",$I270="",$J270="",$K270="",$L270=""),"",IF($B270="Female",1/(1+EXP(-SUMPRODUCT(Engine!$C$8450:$C$8481,INDIRECT("Coefficients!$BV$2:$BV$33")))),1/(1+EXP(-SUMPRODUCT(Engine!$C$8450:$C$8481,INDIRECT("Coefficients!$BW$2:$BW$33"))))))</f>
      </c>
      <c r="BA270" s="8">
        <f>IF(OR($B270="",$C270="",$D270="",$E270="",$F270="",$G270="",$H270="",$I270="",$J270="",$K270="",$L270=""),"",IF($B270="Female",1/(1+EXP(-SUMPRODUCT(Engine!$C$8450:$C$8481,INDIRECT("Coefficients!$BX$2:$BX$33")))),1/(1+EXP(-SUMPRODUCT(Engine!$C$8450:$C$8481,INDIRECT("Coefficients!$BY$2:$BY$33"))))))</f>
      </c>
      <c r="BB270" s="8">
        <f>IF(OR($B270="",$C270="",$D270="",$E270="",$F270="",$G270="",$H270="",$I270="",$J270="",$K270="",$L270=""),"",IF($B270="Female",1/(1+EXP(-SUMPRODUCT(Engine!$C$8450:$C$8481,INDIRECT("Coefficients!$BZ$2:$BZ$33")))),1/(1+EXP(-SUMPRODUCT(Engine!$C$8450:$C$8481,INDIRECT("Coefficients!$CA$2:$CA$33"))))))</f>
      </c>
      <c r="BC270" s="8">
        <f>IF(OR($B270="",$C270="",$D270="",$E270="",$F270="",$G270="",$H270="",$I270="",$J270="",$K270="",$L270=""),"",IF($B270="Female",1/(1+EXP(-SUMPRODUCT(Engine!$C$8450:$C$8481,INDIRECT("Coefficients!$CB$2:$CB$33")))),1/(1+EXP(-SUMPRODUCT(Engine!$C$8450:$C$8481,INDIRECT("Coefficients!$CC$2:$CC$33"))))))</f>
      </c>
      <c r="BD270" s="8">
        <f>IF(OR($B270="",$C270="",$D270="",$E270="",$F270="",$G270="",$H270="",$I270="",$J270="",$K270="",$L270=""),"",IF($B270="Female",1/(1+EXP(-SUMPRODUCT(Engine!$C$8450:$C$8481,INDIRECT("Coefficients!$CD$2:$CD$33")))),1/(1+EXP(-SUMPRODUCT(Engine!$C$8450:$C$8481,INDIRECT("Coefficients!$CE$2:$CE$33"))))))</f>
      </c>
      <c r="BE270" s="8">
        <f>IF(OR($B270="",$C270="",$D270="",$E270="",$F270="",$G270="",$H270="",$I270="",$J270="",$K270="",$L270=""),"",IF($B270="Female",1/(1+EXP(-SUMPRODUCT(Engine!$C$8450:$C$8481,INDIRECT("Coefficients!$CF$2:$CF$33")))),1/(1+EXP(-SUMPRODUCT(Engine!$C$8450:$C$8481,INDIRECT("Coefficients!$CG$2:$CG$33"))))))</f>
      </c>
      <c r="BF270" s="8">
        <f>IF(OR($B270="",$C270="",$D270="",$E270="",$F270="",$G270="",$H270="",$I270="",$J270="",$K270="",$L270=""),"",IF($B270="Female",1/(1+EXP(-SUMPRODUCT(Engine!$C$8450:$C$8481,INDIRECT("Coefficients!$CH$2:$CH$33")))),1/(1+EXP(-SUMPRODUCT(Engine!$C$8450:$C$8481,INDIRECT("Coefficients!$CI$2:$CI$33"))))))</f>
      </c>
      <c r="BG270" s="8">
        <f>IF(OR($B270="",$C270="",$D270="",$E270="",$F270="",$G270="",$H270="",$I270="",$J270="",$K270="",$L270=""),"",IF($B270="Female",1/(1+EXP(-SUMPRODUCT(Engine!$C$8450:$C$8481,INDIRECT("Coefficients!$CJ$2:$CJ$33")))),1/(1+EXP(-SUMPRODUCT(Engine!$C$8450:$C$8481,INDIRECT("Coefficients!$CK$2:$CK$33"))))))</f>
      </c>
      <c r="BH270" s="8">
        <f>IF(OR($B270="",$C270="",$D270="",$E270="",$F270="",$G270="",$H270="",$I270="",$J270="",$K270="",$L270=""),"",IF($B270="Female",1/(1+EXP(-SUMPRODUCT(Engine!$C$8450:$C$8481,INDIRECT("Coefficients!$CL$2:$CL$33")))),1/(1+EXP(-SUMPRODUCT(Engine!$C$8450:$C$8481,INDIRECT("Coefficients!$CM$2:$CM$33"))))))</f>
      </c>
      <c r="BI270" s="8">
        <f>IF(OR($B270="",$C270="",$D270="",$E270="",$F270="",$G270="",$H270="",$I270="",$J270="",$K270="",$L270=""),"",IF($B270="Female",1/(1+EXP(-SUMPRODUCT(Engine!$C$8450:$C$8481,INDIRECT("Coefficients!$CN$2:$CN$33")))),1/(1+EXP(-SUMPRODUCT(Engine!$C$8450:$C$8481,INDIRECT("Coefficients!$CO$2:$CO$33"))))))</f>
      </c>
      <c r="BJ270" s="8">
        <f>IF(OR($B270="",$C270="",$D270="",$E270="",$F270="",$G270="",$H270="",$I270="",$J270="",$K270="",$L270=""),"",IF($B270="Female",1/(1+EXP(-SUMPRODUCT(Engine!$C$8450:$C$8481,INDIRECT("Coefficients!$CP$2:$CP$33")))),1/(1+EXP(-SUMPRODUCT(Engine!$C$8450:$C$8481,INDIRECT("Coefficients!$CQ$2:$CQ$33"))))))</f>
      </c>
      <c r="BK270" s="8">
        <f>IF(OR($B270="",$C270="",$D270="",$E270="",$F270="",$G270="",$H270="",$I270="",$J270="",$K270="",$L270=""),"",IF($B270="Female",1/(1+EXP(-SUMPRODUCT(Engine!$C$8450:$C$8481,INDIRECT("Coefficients!$CR$2:$CR$33")))),1/(1+EXP(-SUMPRODUCT(Engine!$C$8450:$C$8481,INDIRECT("Coefficients!$CS$2:$CS$33"))))))</f>
      </c>
      <c r="BL270" s="8">
        <f>IF(OR($B270="",$C270="",$D270="",$E270="",$F270="",$G270="",$H270="",$I270="",$J270="",$K270="",$L270=""),"",IF($B270="Female",1/(1+EXP(-SUMPRODUCT(Engine!$C$8450:$C$8481,INDIRECT("Coefficients!$CT$2:$CT$33")))),1/(1+EXP(-SUMPRODUCT(Engine!$C$8450:$C$8481,INDIRECT("Coefficients!$CU$2:$CU$33"))))))</f>
      </c>
      <c r="BM270" s="8">
        <f>IF(OR($B270="",$C270="",$D270="",$E270="",$F270="",$G270="",$H270="",$I270="",$J270="",$K270="",$L270=""),"",IF($B270="Female",1/(1+EXP(-SUMPRODUCT(Engine!$C$8450:$C$8481,INDIRECT("Coefficients!$CV$2:$CV$33")))),1/(1+EXP(-SUMPRODUCT(Engine!$C$8450:$C$8481,INDIRECT("Coefficients!$CW$2:$CW$33"))))))</f>
      </c>
    </row>
    <row r="271" spans="1:65" x14ac:dyDescent="0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8">
        <f>IF(OR($B271="",$C271="",$D271="",$E271="",$F271="",$G271="",$H271="",$I271="",$J271="",$K271="",$L271=""),"",IF($B271="Female",1/(1+EXP(-SUMPRODUCT(Engine!$C$8482:$C$8513,INDIRECT("Coefficients!$B$2:$B$33")))),1/(1+EXP(-SUMPRODUCT(Engine!$C$8482:$C$8513,INDIRECT("Coefficients!$C$2:$C$33"))))))</f>
      </c>
      <c r="Q271" s="8">
        <f>IF(OR($B271="",$C271="",$D271="",$E271="",$F271="",$G271="",$H271="",$I271="",$J271="",$K271="",$L271=""),"",IF($B271="Female",1/(1+EXP(-SUMPRODUCT(Engine!$C$8482:$C$8513,INDIRECT("Coefficients!$D$2:$D$33")))),1/(1+EXP(-SUMPRODUCT(Engine!$C$8482:$C$8513,INDIRECT("Coefficients!$E$2:$E$33"))))))</f>
      </c>
      <c r="R271" s="8">
        <f>IF(OR($B271="",$C271="",$D271="",$E271="",$F271="",$G271="",$H271="",$I271="",$J271="",$K271="",$L271=""),"",IF($B271="Female",1/(1+EXP(-SUMPRODUCT(Engine!$C$8482:$C$8513,INDIRECT("Coefficients!$F$2:$F$33")))),1/(1+EXP(-SUMPRODUCT(Engine!$C$8482:$C$8513,INDIRECT("Coefficients!$G$2:$G$33"))))))</f>
      </c>
      <c r="S271" s="8">
        <f>IF(OR($B271="",$C271="",$D271="",$E271="",$F271="",$G271="",$H271="",$I271="",$J271="",$K271="",$L271=""),"",IF($B271="Female",1/(1+EXP(-SUMPRODUCT(Engine!$C$8482:$C$8513,INDIRECT("Coefficients!$H$2:$H$33")))),1/(1+EXP(-SUMPRODUCT(Engine!$C$8482:$C$8513,INDIRECT("Coefficients!$I$2:$I$33"))))))</f>
      </c>
      <c r="T271" s="8">
        <f>IF(OR($B271="",$C271="",$D271="",$E271="",$F271="",$G271="",$H271="",$I271="",$J271="",$K271="",$L271=""),"",IF($B271="Female",1/(1+EXP(-SUMPRODUCT(Engine!$C$8482:$C$8513,INDIRECT("Coefficients!$J$2:$J$33")))),1/(1+EXP(-SUMPRODUCT(Engine!$C$8482:$C$8513,INDIRECT("Coefficients!$K$2:$K$33"))))))</f>
      </c>
      <c r="U271" s="8">
        <f>IF(OR($B271="",$C271="",$D271="",$E271="",$F271="",$G271="",$H271="",$I271="",$J271="",$K271="",$L271=""),"",IF($B271="Female",1/(1+EXP(-SUMPRODUCT(Engine!$C$8482:$C$8513,INDIRECT("Coefficients!$L$2:$L$33")))),1/(1+EXP(-SUMPRODUCT(Engine!$C$8482:$C$8513,INDIRECT("Coefficients!$M$2:$M$33"))))))</f>
      </c>
      <c r="V271" s="8">
        <f>IF(OR($B271="",$C271="",$D271="",$E271="",$F271="",$G271="",$H271="",$I271="",$J271="",$K271="",$L271=""),"",IF($B271="Female",1/(1+EXP(-SUMPRODUCT(Engine!$C$8482:$C$8513,INDIRECT("Coefficients!$N$2:$N$33")))),1/(1+EXP(-SUMPRODUCT(Engine!$C$8482:$C$8513,INDIRECT("Coefficients!$O$2:$O$33"))))))</f>
      </c>
      <c r="W271" s="8">
        <f>IF(OR($B271="",$C271="",$D271="",$E271="",$F271="",$G271="",$H271="",$I271="",$J271="",$K271="",$L271=""),"",IF($B271="Female",1/(1+EXP(-SUMPRODUCT(Engine!$C$8482:$C$8513,INDIRECT("Coefficients!$P$2:$P$33")))),1/(1+EXP(-SUMPRODUCT(Engine!$C$8482:$C$8513,INDIRECT("Coefficients!$Q$2:$Q$33"))))))</f>
      </c>
      <c r="X271" s="8">
        <f>IF(OR($B271="",$C271="",$D271="",$E271="",$F271="",$G271="",$H271="",$I271="",$J271="",$K271="",$L271=""),"",IF($B271="Female",1/(1+EXP(-SUMPRODUCT(Engine!$C$8482:$C$8513,INDIRECT("Coefficients!$R$2:$R$33")))),1/(1+EXP(-SUMPRODUCT(Engine!$C$8482:$C$8513,INDIRECT("Coefficients!$S$2:$S$33"))))))</f>
      </c>
      <c r="Y271" s="8">
        <f>IF(OR($B271="",$C271="",$D271="",$E271="",$F271="",$G271="",$H271="",$I271="",$J271="",$K271="",$L271=""),"",IF($B271="Female",1/(1+EXP(-SUMPRODUCT(Engine!$C$8482:$C$8513,INDIRECT("Coefficients!$T$2:$T$33")))),1/(1+EXP(-SUMPRODUCT(Engine!$C$8482:$C$8513,INDIRECT("Coefficients!$U$2:$U$33"))))))</f>
      </c>
      <c r="Z271" s="8">
        <f>IF(OR($B271="",$C271="",$D271="",$E271="",$F271="",$G271="",$H271="",$I271="",$J271="",$K271="",$L271=""),"",IF($B271="Female",1/(1+EXP(-SUMPRODUCT(Engine!$C$8482:$C$8513,INDIRECT("Coefficients!$V$2:$V$33")))),1/(1+EXP(-SUMPRODUCT(Engine!$C$8482:$C$8513,INDIRECT("Coefficients!$W$2:$W$33"))))))</f>
      </c>
      <c r="AA271" s="8">
        <f>IF(OR($B271="",$C271="",$D271="",$E271="",$F271="",$G271="",$H271="",$I271="",$J271="",$K271="",$L271=""),"",IF($B271="Female",1/(1+EXP(-SUMPRODUCT(Engine!$C$8482:$C$8513,INDIRECT("Coefficients!$X$2:$X$33")))),1/(1+EXP(-SUMPRODUCT(Engine!$C$8482:$C$8513,INDIRECT("Coefficients!$Y$2:$Y$33"))))))</f>
      </c>
      <c r="AB271" s="8">
        <f>IF(OR($B271="",$C271="",$D271="",$E271="",$F271="",$G271="",$H271="",$I271="",$J271="",$K271="",$L271=""),"",IF($B271="Female",1/(1+EXP(-SUMPRODUCT(Engine!$C$8482:$C$8513,INDIRECT("Coefficients!$Z$2:$Z$33")))),1/(1+EXP(-SUMPRODUCT(Engine!$C$8482:$C$8513,INDIRECT("Coefficients!$AA$2:$AA$33"))))))</f>
      </c>
      <c r="AC271" s="8">
        <f>IF(OR($B271="",$C271="",$D271="",$E271="",$F271="",$G271="",$H271="",$I271="",$J271="",$K271="",$L271=""),"",IF($B271="Female",1/(1+EXP(-SUMPRODUCT(Engine!$C$8482:$C$8513,INDIRECT("Coefficients!$AB$2:$AB$33")))),1/(1+EXP(-SUMPRODUCT(Engine!$C$8482:$C$8513,INDIRECT("Coefficients!$AC$2:$AC$33"))))))</f>
      </c>
      <c r="AD271" s="8">
        <f>IF(OR($B271="",$C271="",$D271="",$E271="",$F271="",$G271="",$H271="",$I271="",$J271="",$K271="",$L271=""),"",IF($B271="Female",1/(1+EXP(-SUMPRODUCT(Engine!$C$8482:$C$8513,INDIRECT("Coefficients!$AD$2:$AD$33")))),1/(1+EXP(-SUMPRODUCT(Engine!$C$8482:$C$8513,INDIRECT("Coefficients!$AE$2:$AE$33"))))))</f>
      </c>
      <c r="AE271" s="8">
        <f>IF(OR($B271="",$C271="",$D271="",$E271="",$F271="",$G271="",$H271="",$I271="",$J271="",$K271="",$L271=""),"",IF($B271="Female",1/(1+EXP(-SUMPRODUCT(Engine!$C$8482:$C$8513,INDIRECT("Coefficients!$AF$2:$AF$33")))),1/(1+EXP(-SUMPRODUCT(Engine!$C$8482:$C$8513,INDIRECT("Coefficients!$AG$2:$AG$33"))))))</f>
      </c>
      <c r="AF271" s="8">
        <f>IF(OR($B271="",$C271="",$D271="",$E271="",$F271="",$G271="",$H271="",$I271="",$J271="",$K271="",$L271=""),"",IF($B271="Female",1/(1+EXP(-SUMPRODUCT(Engine!$C$8482:$C$8513,INDIRECT("Coefficients!$AH$2:$AH$33")))),1/(1+EXP(-SUMPRODUCT(Engine!$C$8482:$C$8513,INDIRECT("Coefficients!$AI$2:$AI$33"))))))</f>
      </c>
      <c r="AG271" s="8">
        <f>IF(OR($B271="",$C271="",$D271="",$E271="",$F271="",$G271="",$H271="",$I271="",$J271="",$K271="",$L271=""),"",IF($B271="Female",1/(1+EXP(-SUMPRODUCT(Engine!$C$8482:$C$8513,INDIRECT("Coefficients!$AJ$2:$AJ$33")))),1/(1+EXP(-SUMPRODUCT(Engine!$C$8482:$C$8513,INDIRECT("Coefficients!$AK$2:$AK$33"))))))</f>
      </c>
      <c r="AH271" s="8">
        <f>IF(OR($B271="",$C271="",$D271="",$E271="",$F271="",$G271="",$H271="",$I271="",$J271="",$K271="",$L271=""),"",IF($B271="Female",1/(1+EXP(-SUMPRODUCT(Engine!$C$8482:$C$8513,INDIRECT("Coefficients!$AL$2:$AL$33")))),1/(1+EXP(-SUMPRODUCT(Engine!$C$8482:$C$8513,INDIRECT("Coefficients!$AM$2:$AM$33"))))))</f>
      </c>
      <c r="AI271" s="8">
        <f>IF(OR($B271="",$C271="",$D271="",$E271="",$F271="",$G271="",$H271="",$I271="",$J271="",$K271="",$L271=""),"",IF($B271="Female",1/(1+EXP(-SUMPRODUCT(Engine!$C$8482:$C$8513,INDIRECT("Coefficients!$AN$2:$AN$33")))),1/(1+EXP(-SUMPRODUCT(Engine!$C$8482:$C$8513,INDIRECT("Coefficients!$AO$2:$AO$33"))))))</f>
      </c>
      <c r="AJ271" s="8">
        <f>IF(OR($B271="",$C271="",$D271="",$E271="",$F271="",$G271="",$H271="",$I271="",$J271="",$K271="",$L271=""),"",IF($B271="Female",1/(1+EXP(-SUMPRODUCT(Engine!$C$8482:$C$8513,INDIRECT("Coefficients!$AP$2:$AP$33")))),1/(1+EXP(-SUMPRODUCT(Engine!$C$8482:$C$8513,INDIRECT("Coefficients!$AQ$2:$AQ$33"))))))</f>
      </c>
      <c r="AK271" s="8">
        <f>IF(OR($B271="",$C271="",$D271="",$E271="",$F271="",$G271="",$H271="",$I271="",$J271="",$K271="",$L271=""),"",IF($B271="Female",1/(1+EXP(-SUMPRODUCT(Engine!$C$8482:$C$8513,INDIRECT("Coefficients!$AR$2:$AR$33")))),1/(1+EXP(-SUMPRODUCT(Engine!$C$8482:$C$8513,INDIRECT("Coefficients!$AS$2:$AS$33"))))))</f>
      </c>
      <c r="AL271" s="8">
        <f>IF(OR($B271="",$C271="",$D271="",$E271="",$F271="",$G271="",$H271="",$I271="",$J271="",$K271="",$L271=""),"",IF($B271="Female",1/(1+EXP(-SUMPRODUCT(Engine!$C$8482:$C$8513,INDIRECT("Coefficients!$AT$2:$AT$33")))),1/(1+EXP(-SUMPRODUCT(Engine!$C$8482:$C$8513,INDIRECT("Coefficients!$AU$2:$AU$33"))))))</f>
      </c>
      <c r="AM271" s="8">
        <f>IF(OR($B271="",$C271="",$D271="",$E271="",$F271="",$G271="",$H271="",$I271="",$J271="",$K271="",$L271=""),"",IF($B271="Female",1/(1+EXP(-SUMPRODUCT(Engine!$C$8482:$C$8513,INDIRECT("Coefficients!$AV$2:$AV$33")))),1/(1+EXP(-SUMPRODUCT(Engine!$C$8482:$C$8513,INDIRECT("Coefficients!$AW$2:$AW$33"))))))</f>
      </c>
      <c r="AN271" s="8">
        <f>IF(OR($B271="",$C271="",$D271="",$E271="",$F271="",$G271="",$H271="",$I271="",$J271="",$K271="",$L271=""),"",IF($B271="Female",1/(1+EXP(-SUMPRODUCT(Engine!$C$8482:$C$8513,INDIRECT("Coefficients!$AX$2:$AX$33")))),1/(1+EXP(-SUMPRODUCT(Engine!$C$8482:$C$8513,INDIRECT("Coefficients!$AY$2:$AY$33"))))))</f>
      </c>
      <c r="AO271" s="8">
        <f>IF(OR($B271="",$C271="",$D271="",$E271="",$F271="",$G271="",$H271="",$I271="",$J271="",$K271="",$L271=""),"",IF($B271="Female",1/(1+EXP(-SUMPRODUCT(Engine!$C$8482:$C$8513,INDIRECT("Coefficients!$AZ$2:$AZ$33")))),1/(1+EXP(-SUMPRODUCT(Engine!$C$8482:$C$8513,INDIRECT("Coefficients!$BA$2:$BA$33"))))))</f>
      </c>
      <c r="AP271" s="8">
        <f>IF(OR($B271="",$C271="",$D271="",$E271="",$F271="",$G271="",$H271="",$I271="",$J271="",$K271="",$L271=""),"",IF($B271="Female",1/(1+EXP(-SUMPRODUCT(Engine!$C$8482:$C$8513,INDIRECT("Coefficients!$BB$2:$BB$33")))),1/(1+EXP(-SUMPRODUCT(Engine!$C$8482:$C$8513,INDIRECT("Coefficients!$BC$2:$BC$33"))))))</f>
      </c>
      <c r="AQ271" s="8">
        <f>IF(OR($B271="",$C271="",$D271="",$E271="",$F271="",$G271="",$H271="",$I271="",$J271="",$K271="",$L271=""),"",IF($B271="Female",1/(1+EXP(-SUMPRODUCT(Engine!$C$8482:$C$8513,INDIRECT("Coefficients!$BD$2:$BD$33")))),1/(1+EXP(-SUMPRODUCT(Engine!$C$8482:$C$8513,INDIRECT("Coefficients!$BE$2:$BE$33"))))))</f>
      </c>
      <c r="AR271" s="8">
        <f>IF(OR($B271="",$C271="",$D271="",$E271="",$F271="",$G271="",$H271="",$I271="",$J271="",$K271="",$L271=""),"",IF($B271="Female",1/(1+EXP(-SUMPRODUCT(Engine!$C$8482:$C$8513,INDIRECT("Coefficients!$BF$2:$BF$33")))),1/(1+EXP(-SUMPRODUCT(Engine!$C$8482:$C$8513,INDIRECT("Coefficients!$BG$2:$BG$33"))))))</f>
      </c>
      <c r="AS271" s="8">
        <f>IF(OR($B271="",$C271="",$D271="",$E271="",$F271="",$G271="",$H271="",$I271="",$J271="",$K271="",$L271=""),"",IF($B271="Female",1/(1+EXP(-SUMPRODUCT(Engine!$C$8482:$C$8513,INDIRECT("Coefficients!$BH$2:$BH$33")))),1/(1+EXP(-SUMPRODUCT(Engine!$C$8482:$C$8513,INDIRECT("Coefficients!$BI$2:$BI$33"))))))</f>
      </c>
      <c r="AT271" s="8">
        <f>IF(OR($B271="",$C271="",$D271="",$E271="",$F271="",$G271="",$H271="",$I271="",$J271="",$K271="",$L271=""),"",IF($B271="Female",1/(1+EXP(-SUMPRODUCT(Engine!$C$8482:$C$8513,INDIRECT("Coefficients!$BJ$2:$BJ$33")))),1/(1+EXP(-SUMPRODUCT(Engine!$C$8482:$C$8513,INDIRECT("Coefficients!$BK$2:$BK$33"))))))</f>
      </c>
      <c r="AU271" s="8">
        <f>IF(OR($B271="",$C271="",$D271="",$E271="",$F271="",$G271="",$H271="",$I271="",$J271="",$K271="",$L271=""),"",IF($B271="Female",1/(1+EXP(-SUMPRODUCT(Engine!$C$8482:$C$8513,INDIRECT("Coefficients!$BL$2:$BL$33")))),1/(1+EXP(-SUMPRODUCT(Engine!$C$8482:$C$8513,INDIRECT("Coefficients!$BM$2:$BM$33"))))))</f>
      </c>
      <c r="AV271" s="8">
        <f>IF(OR($B271="",$C271="",$D271="",$E271="",$F271="",$G271="",$H271="",$I271="",$J271="",$K271="",$L271=""),"",IF($B271="Female",1/(1+EXP(-SUMPRODUCT(Engine!$C$8482:$C$8513,INDIRECT("Coefficients!$BN$2:$BN$33")))),1/(1+EXP(-SUMPRODUCT(Engine!$C$8482:$C$8513,INDIRECT("Coefficients!$BO$2:$BO$33"))))))</f>
      </c>
      <c r="AW271" s="8">
        <f>IF(OR($B271="",$C271="",$D271="",$E271="",$F271="",$G271="",$H271="",$I271="",$J271="",$K271="",$L271=""),"",IF($B271="Female",1/(1+EXP(-SUMPRODUCT(Engine!$C$8482:$C$8513,INDIRECT("Coefficients!$BP$2:$BP$33")))),1/(1+EXP(-SUMPRODUCT(Engine!$C$8482:$C$8513,INDIRECT("Coefficients!$BQ$2:$BQ$33"))))))</f>
      </c>
      <c r="AX271" s="8">
        <f>IF(OR($B271="",$C271="",$D271="",$E271="",$F271="",$G271="",$H271="",$I271="",$J271="",$K271="",$L271=""),"",IF($B271="Female",1/(1+EXP(-SUMPRODUCT(Engine!$C$8482:$C$8513,INDIRECT("Coefficients!$BR$2:$BR$33")))),1/(1+EXP(-SUMPRODUCT(Engine!$C$8482:$C$8513,INDIRECT("Coefficients!$BS$2:$BS$33"))))))</f>
      </c>
      <c r="AY271" s="8">
        <f>IF(OR($B271="",$C271="",$D271="",$E271="",$F271="",$G271="",$H271="",$I271="",$J271="",$K271="",$L271=""),"",IF($B271="Female",1/(1+EXP(-SUMPRODUCT(Engine!$C$8482:$C$8513,INDIRECT("Coefficients!$BT$2:$BT$33")))),1/(1+EXP(-SUMPRODUCT(Engine!$C$8482:$C$8513,INDIRECT("Coefficients!$BU$2:$BU$33"))))))</f>
      </c>
      <c r="AZ271" s="8">
        <f>IF(OR($B271="",$C271="",$D271="",$E271="",$F271="",$G271="",$H271="",$I271="",$J271="",$K271="",$L271=""),"",IF($B271="Female",1/(1+EXP(-SUMPRODUCT(Engine!$C$8482:$C$8513,INDIRECT("Coefficients!$BV$2:$BV$33")))),1/(1+EXP(-SUMPRODUCT(Engine!$C$8482:$C$8513,INDIRECT("Coefficients!$BW$2:$BW$33"))))))</f>
      </c>
      <c r="BA271" s="8">
        <f>IF(OR($B271="",$C271="",$D271="",$E271="",$F271="",$G271="",$H271="",$I271="",$J271="",$K271="",$L271=""),"",IF($B271="Female",1/(1+EXP(-SUMPRODUCT(Engine!$C$8482:$C$8513,INDIRECT("Coefficients!$BX$2:$BX$33")))),1/(1+EXP(-SUMPRODUCT(Engine!$C$8482:$C$8513,INDIRECT("Coefficients!$BY$2:$BY$33"))))))</f>
      </c>
      <c r="BB271" s="8">
        <f>IF(OR($B271="",$C271="",$D271="",$E271="",$F271="",$G271="",$H271="",$I271="",$J271="",$K271="",$L271=""),"",IF($B271="Female",1/(1+EXP(-SUMPRODUCT(Engine!$C$8482:$C$8513,INDIRECT("Coefficients!$BZ$2:$BZ$33")))),1/(1+EXP(-SUMPRODUCT(Engine!$C$8482:$C$8513,INDIRECT("Coefficients!$CA$2:$CA$33"))))))</f>
      </c>
      <c r="BC271" s="8">
        <f>IF(OR($B271="",$C271="",$D271="",$E271="",$F271="",$G271="",$H271="",$I271="",$J271="",$K271="",$L271=""),"",IF($B271="Female",1/(1+EXP(-SUMPRODUCT(Engine!$C$8482:$C$8513,INDIRECT("Coefficients!$CB$2:$CB$33")))),1/(1+EXP(-SUMPRODUCT(Engine!$C$8482:$C$8513,INDIRECT("Coefficients!$CC$2:$CC$33"))))))</f>
      </c>
      <c r="BD271" s="8">
        <f>IF(OR($B271="",$C271="",$D271="",$E271="",$F271="",$G271="",$H271="",$I271="",$J271="",$K271="",$L271=""),"",IF($B271="Female",1/(1+EXP(-SUMPRODUCT(Engine!$C$8482:$C$8513,INDIRECT("Coefficients!$CD$2:$CD$33")))),1/(1+EXP(-SUMPRODUCT(Engine!$C$8482:$C$8513,INDIRECT("Coefficients!$CE$2:$CE$33"))))))</f>
      </c>
      <c r="BE271" s="8">
        <f>IF(OR($B271="",$C271="",$D271="",$E271="",$F271="",$G271="",$H271="",$I271="",$J271="",$K271="",$L271=""),"",IF($B271="Female",1/(1+EXP(-SUMPRODUCT(Engine!$C$8482:$C$8513,INDIRECT("Coefficients!$CF$2:$CF$33")))),1/(1+EXP(-SUMPRODUCT(Engine!$C$8482:$C$8513,INDIRECT("Coefficients!$CG$2:$CG$33"))))))</f>
      </c>
      <c r="BF271" s="8">
        <f>IF(OR($B271="",$C271="",$D271="",$E271="",$F271="",$G271="",$H271="",$I271="",$J271="",$K271="",$L271=""),"",IF($B271="Female",1/(1+EXP(-SUMPRODUCT(Engine!$C$8482:$C$8513,INDIRECT("Coefficients!$CH$2:$CH$33")))),1/(1+EXP(-SUMPRODUCT(Engine!$C$8482:$C$8513,INDIRECT("Coefficients!$CI$2:$CI$33"))))))</f>
      </c>
      <c r="BG271" s="8">
        <f>IF(OR($B271="",$C271="",$D271="",$E271="",$F271="",$G271="",$H271="",$I271="",$J271="",$K271="",$L271=""),"",IF($B271="Female",1/(1+EXP(-SUMPRODUCT(Engine!$C$8482:$C$8513,INDIRECT("Coefficients!$CJ$2:$CJ$33")))),1/(1+EXP(-SUMPRODUCT(Engine!$C$8482:$C$8513,INDIRECT("Coefficients!$CK$2:$CK$33"))))))</f>
      </c>
      <c r="BH271" s="8">
        <f>IF(OR($B271="",$C271="",$D271="",$E271="",$F271="",$G271="",$H271="",$I271="",$J271="",$K271="",$L271=""),"",IF($B271="Female",1/(1+EXP(-SUMPRODUCT(Engine!$C$8482:$C$8513,INDIRECT("Coefficients!$CL$2:$CL$33")))),1/(1+EXP(-SUMPRODUCT(Engine!$C$8482:$C$8513,INDIRECT("Coefficients!$CM$2:$CM$33"))))))</f>
      </c>
      <c r="BI271" s="8">
        <f>IF(OR($B271="",$C271="",$D271="",$E271="",$F271="",$G271="",$H271="",$I271="",$J271="",$K271="",$L271=""),"",IF($B271="Female",1/(1+EXP(-SUMPRODUCT(Engine!$C$8482:$C$8513,INDIRECT("Coefficients!$CN$2:$CN$33")))),1/(1+EXP(-SUMPRODUCT(Engine!$C$8482:$C$8513,INDIRECT("Coefficients!$CO$2:$CO$33"))))))</f>
      </c>
      <c r="BJ271" s="8">
        <f>IF(OR($B271="",$C271="",$D271="",$E271="",$F271="",$G271="",$H271="",$I271="",$J271="",$K271="",$L271=""),"",IF($B271="Female",1/(1+EXP(-SUMPRODUCT(Engine!$C$8482:$C$8513,INDIRECT("Coefficients!$CP$2:$CP$33")))),1/(1+EXP(-SUMPRODUCT(Engine!$C$8482:$C$8513,INDIRECT("Coefficients!$CQ$2:$CQ$33"))))))</f>
      </c>
      <c r="BK271" s="8">
        <f>IF(OR($B271="",$C271="",$D271="",$E271="",$F271="",$G271="",$H271="",$I271="",$J271="",$K271="",$L271=""),"",IF($B271="Female",1/(1+EXP(-SUMPRODUCT(Engine!$C$8482:$C$8513,INDIRECT("Coefficients!$CR$2:$CR$33")))),1/(1+EXP(-SUMPRODUCT(Engine!$C$8482:$C$8513,INDIRECT("Coefficients!$CS$2:$CS$33"))))))</f>
      </c>
      <c r="BL271" s="8">
        <f>IF(OR($B271="",$C271="",$D271="",$E271="",$F271="",$G271="",$H271="",$I271="",$J271="",$K271="",$L271=""),"",IF($B271="Female",1/(1+EXP(-SUMPRODUCT(Engine!$C$8482:$C$8513,INDIRECT("Coefficients!$CT$2:$CT$33")))),1/(1+EXP(-SUMPRODUCT(Engine!$C$8482:$C$8513,INDIRECT("Coefficients!$CU$2:$CU$33"))))))</f>
      </c>
      <c r="BM271" s="8">
        <f>IF(OR($B271="",$C271="",$D271="",$E271="",$F271="",$G271="",$H271="",$I271="",$J271="",$K271="",$L271=""),"",IF($B271="Female",1/(1+EXP(-SUMPRODUCT(Engine!$C$8482:$C$8513,INDIRECT("Coefficients!$CV$2:$CV$33")))),1/(1+EXP(-SUMPRODUCT(Engine!$C$8482:$C$8513,INDIRECT("Coefficients!$CW$2:$CW$33"))))))</f>
      </c>
    </row>
    <row r="272" spans="1:65" x14ac:dyDescent="0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8">
        <f>IF(OR($B272="",$C272="",$D272="",$E272="",$F272="",$G272="",$H272="",$I272="",$J272="",$K272="",$L272=""),"",IF($B272="Female",1/(1+EXP(-SUMPRODUCT(Engine!$C$8514:$C$8545,INDIRECT("Coefficients!$B$2:$B$33")))),1/(1+EXP(-SUMPRODUCT(Engine!$C$8514:$C$8545,INDIRECT("Coefficients!$C$2:$C$33"))))))</f>
      </c>
      <c r="Q272" s="8">
        <f>IF(OR($B272="",$C272="",$D272="",$E272="",$F272="",$G272="",$H272="",$I272="",$J272="",$K272="",$L272=""),"",IF($B272="Female",1/(1+EXP(-SUMPRODUCT(Engine!$C$8514:$C$8545,INDIRECT("Coefficients!$D$2:$D$33")))),1/(1+EXP(-SUMPRODUCT(Engine!$C$8514:$C$8545,INDIRECT("Coefficients!$E$2:$E$33"))))))</f>
      </c>
      <c r="R272" s="8">
        <f>IF(OR($B272="",$C272="",$D272="",$E272="",$F272="",$G272="",$H272="",$I272="",$J272="",$K272="",$L272=""),"",IF($B272="Female",1/(1+EXP(-SUMPRODUCT(Engine!$C$8514:$C$8545,INDIRECT("Coefficients!$F$2:$F$33")))),1/(1+EXP(-SUMPRODUCT(Engine!$C$8514:$C$8545,INDIRECT("Coefficients!$G$2:$G$33"))))))</f>
      </c>
      <c r="S272" s="8">
        <f>IF(OR($B272="",$C272="",$D272="",$E272="",$F272="",$G272="",$H272="",$I272="",$J272="",$K272="",$L272=""),"",IF($B272="Female",1/(1+EXP(-SUMPRODUCT(Engine!$C$8514:$C$8545,INDIRECT("Coefficients!$H$2:$H$33")))),1/(1+EXP(-SUMPRODUCT(Engine!$C$8514:$C$8545,INDIRECT("Coefficients!$I$2:$I$33"))))))</f>
      </c>
      <c r="T272" s="8">
        <f>IF(OR($B272="",$C272="",$D272="",$E272="",$F272="",$G272="",$H272="",$I272="",$J272="",$K272="",$L272=""),"",IF($B272="Female",1/(1+EXP(-SUMPRODUCT(Engine!$C$8514:$C$8545,INDIRECT("Coefficients!$J$2:$J$33")))),1/(1+EXP(-SUMPRODUCT(Engine!$C$8514:$C$8545,INDIRECT("Coefficients!$K$2:$K$33"))))))</f>
      </c>
      <c r="U272" s="8">
        <f>IF(OR($B272="",$C272="",$D272="",$E272="",$F272="",$G272="",$H272="",$I272="",$J272="",$K272="",$L272=""),"",IF($B272="Female",1/(1+EXP(-SUMPRODUCT(Engine!$C$8514:$C$8545,INDIRECT("Coefficients!$L$2:$L$33")))),1/(1+EXP(-SUMPRODUCT(Engine!$C$8514:$C$8545,INDIRECT("Coefficients!$M$2:$M$33"))))))</f>
      </c>
      <c r="V272" s="8">
        <f>IF(OR($B272="",$C272="",$D272="",$E272="",$F272="",$G272="",$H272="",$I272="",$J272="",$K272="",$L272=""),"",IF($B272="Female",1/(1+EXP(-SUMPRODUCT(Engine!$C$8514:$C$8545,INDIRECT("Coefficients!$N$2:$N$33")))),1/(1+EXP(-SUMPRODUCT(Engine!$C$8514:$C$8545,INDIRECT("Coefficients!$O$2:$O$33"))))))</f>
      </c>
      <c r="W272" s="8">
        <f>IF(OR($B272="",$C272="",$D272="",$E272="",$F272="",$G272="",$H272="",$I272="",$J272="",$K272="",$L272=""),"",IF($B272="Female",1/(1+EXP(-SUMPRODUCT(Engine!$C$8514:$C$8545,INDIRECT("Coefficients!$P$2:$P$33")))),1/(1+EXP(-SUMPRODUCT(Engine!$C$8514:$C$8545,INDIRECT("Coefficients!$Q$2:$Q$33"))))))</f>
      </c>
      <c r="X272" s="8">
        <f>IF(OR($B272="",$C272="",$D272="",$E272="",$F272="",$G272="",$H272="",$I272="",$J272="",$K272="",$L272=""),"",IF($B272="Female",1/(1+EXP(-SUMPRODUCT(Engine!$C$8514:$C$8545,INDIRECT("Coefficients!$R$2:$R$33")))),1/(1+EXP(-SUMPRODUCT(Engine!$C$8514:$C$8545,INDIRECT("Coefficients!$S$2:$S$33"))))))</f>
      </c>
      <c r="Y272" s="8">
        <f>IF(OR($B272="",$C272="",$D272="",$E272="",$F272="",$G272="",$H272="",$I272="",$J272="",$K272="",$L272=""),"",IF($B272="Female",1/(1+EXP(-SUMPRODUCT(Engine!$C$8514:$C$8545,INDIRECT("Coefficients!$T$2:$T$33")))),1/(1+EXP(-SUMPRODUCT(Engine!$C$8514:$C$8545,INDIRECT("Coefficients!$U$2:$U$33"))))))</f>
      </c>
      <c r="Z272" s="8">
        <f>IF(OR($B272="",$C272="",$D272="",$E272="",$F272="",$G272="",$H272="",$I272="",$J272="",$K272="",$L272=""),"",IF($B272="Female",1/(1+EXP(-SUMPRODUCT(Engine!$C$8514:$C$8545,INDIRECT("Coefficients!$V$2:$V$33")))),1/(1+EXP(-SUMPRODUCT(Engine!$C$8514:$C$8545,INDIRECT("Coefficients!$W$2:$W$33"))))))</f>
      </c>
      <c r="AA272" s="8">
        <f>IF(OR($B272="",$C272="",$D272="",$E272="",$F272="",$G272="",$H272="",$I272="",$J272="",$K272="",$L272=""),"",IF($B272="Female",1/(1+EXP(-SUMPRODUCT(Engine!$C$8514:$C$8545,INDIRECT("Coefficients!$X$2:$X$33")))),1/(1+EXP(-SUMPRODUCT(Engine!$C$8514:$C$8545,INDIRECT("Coefficients!$Y$2:$Y$33"))))))</f>
      </c>
      <c r="AB272" s="8">
        <f>IF(OR($B272="",$C272="",$D272="",$E272="",$F272="",$G272="",$H272="",$I272="",$J272="",$K272="",$L272=""),"",IF($B272="Female",1/(1+EXP(-SUMPRODUCT(Engine!$C$8514:$C$8545,INDIRECT("Coefficients!$Z$2:$Z$33")))),1/(1+EXP(-SUMPRODUCT(Engine!$C$8514:$C$8545,INDIRECT("Coefficients!$AA$2:$AA$33"))))))</f>
      </c>
      <c r="AC272" s="8">
        <f>IF(OR($B272="",$C272="",$D272="",$E272="",$F272="",$G272="",$H272="",$I272="",$J272="",$K272="",$L272=""),"",IF($B272="Female",1/(1+EXP(-SUMPRODUCT(Engine!$C$8514:$C$8545,INDIRECT("Coefficients!$AB$2:$AB$33")))),1/(1+EXP(-SUMPRODUCT(Engine!$C$8514:$C$8545,INDIRECT("Coefficients!$AC$2:$AC$33"))))))</f>
      </c>
      <c r="AD272" s="8">
        <f>IF(OR($B272="",$C272="",$D272="",$E272="",$F272="",$G272="",$H272="",$I272="",$J272="",$K272="",$L272=""),"",IF($B272="Female",1/(1+EXP(-SUMPRODUCT(Engine!$C$8514:$C$8545,INDIRECT("Coefficients!$AD$2:$AD$33")))),1/(1+EXP(-SUMPRODUCT(Engine!$C$8514:$C$8545,INDIRECT("Coefficients!$AE$2:$AE$33"))))))</f>
      </c>
      <c r="AE272" s="8">
        <f>IF(OR($B272="",$C272="",$D272="",$E272="",$F272="",$G272="",$H272="",$I272="",$J272="",$K272="",$L272=""),"",IF($B272="Female",1/(1+EXP(-SUMPRODUCT(Engine!$C$8514:$C$8545,INDIRECT("Coefficients!$AF$2:$AF$33")))),1/(1+EXP(-SUMPRODUCT(Engine!$C$8514:$C$8545,INDIRECT("Coefficients!$AG$2:$AG$33"))))))</f>
      </c>
      <c r="AF272" s="8">
        <f>IF(OR($B272="",$C272="",$D272="",$E272="",$F272="",$G272="",$H272="",$I272="",$J272="",$K272="",$L272=""),"",IF($B272="Female",1/(1+EXP(-SUMPRODUCT(Engine!$C$8514:$C$8545,INDIRECT("Coefficients!$AH$2:$AH$33")))),1/(1+EXP(-SUMPRODUCT(Engine!$C$8514:$C$8545,INDIRECT("Coefficients!$AI$2:$AI$33"))))))</f>
      </c>
      <c r="AG272" s="8">
        <f>IF(OR($B272="",$C272="",$D272="",$E272="",$F272="",$G272="",$H272="",$I272="",$J272="",$K272="",$L272=""),"",IF($B272="Female",1/(1+EXP(-SUMPRODUCT(Engine!$C$8514:$C$8545,INDIRECT("Coefficients!$AJ$2:$AJ$33")))),1/(1+EXP(-SUMPRODUCT(Engine!$C$8514:$C$8545,INDIRECT("Coefficients!$AK$2:$AK$33"))))))</f>
      </c>
      <c r="AH272" s="8">
        <f>IF(OR($B272="",$C272="",$D272="",$E272="",$F272="",$G272="",$H272="",$I272="",$J272="",$K272="",$L272=""),"",IF($B272="Female",1/(1+EXP(-SUMPRODUCT(Engine!$C$8514:$C$8545,INDIRECT("Coefficients!$AL$2:$AL$33")))),1/(1+EXP(-SUMPRODUCT(Engine!$C$8514:$C$8545,INDIRECT("Coefficients!$AM$2:$AM$33"))))))</f>
      </c>
      <c r="AI272" s="8">
        <f>IF(OR($B272="",$C272="",$D272="",$E272="",$F272="",$G272="",$H272="",$I272="",$J272="",$K272="",$L272=""),"",IF($B272="Female",1/(1+EXP(-SUMPRODUCT(Engine!$C$8514:$C$8545,INDIRECT("Coefficients!$AN$2:$AN$33")))),1/(1+EXP(-SUMPRODUCT(Engine!$C$8514:$C$8545,INDIRECT("Coefficients!$AO$2:$AO$33"))))))</f>
      </c>
      <c r="AJ272" s="8">
        <f>IF(OR($B272="",$C272="",$D272="",$E272="",$F272="",$G272="",$H272="",$I272="",$J272="",$K272="",$L272=""),"",IF($B272="Female",1/(1+EXP(-SUMPRODUCT(Engine!$C$8514:$C$8545,INDIRECT("Coefficients!$AP$2:$AP$33")))),1/(1+EXP(-SUMPRODUCT(Engine!$C$8514:$C$8545,INDIRECT("Coefficients!$AQ$2:$AQ$33"))))))</f>
      </c>
      <c r="AK272" s="8">
        <f>IF(OR($B272="",$C272="",$D272="",$E272="",$F272="",$G272="",$H272="",$I272="",$J272="",$K272="",$L272=""),"",IF($B272="Female",1/(1+EXP(-SUMPRODUCT(Engine!$C$8514:$C$8545,INDIRECT("Coefficients!$AR$2:$AR$33")))),1/(1+EXP(-SUMPRODUCT(Engine!$C$8514:$C$8545,INDIRECT("Coefficients!$AS$2:$AS$33"))))))</f>
      </c>
      <c r="AL272" s="8">
        <f>IF(OR($B272="",$C272="",$D272="",$E272="",$F272="",$G272="",$H272="",$I272="",$J272="",$K272="",$L272=""),"",IF($B272="Female",1/(1+EXP(-SUMPRODUCT(Engine!$C$8514:$C$8545,INDIRECT("Coefficients!$AT$2:$AT$33")))),1/(1+EXP(-SUMPRODUCT(Engine!$C$8514:$C$8545,INDIRECT("Coefficients!$AU$2:$AU$33"))))))</f>
      </c>
      <c r="AM272" s="8">
        <f>IF(OR($B272="",$C272="",$D272="",$E272="",$F272="",$G272="",$H272="",$I272="",$J272="",$K272="",$L272=""),"",IF($B272="Female",1/(1+EXP(-SUMPRODUCT(Engine!$C$8514:$C$8545,INDIRECT("Coefficients!$AV$2:$AV$33")))),1/(1+EXP(-SUMPRODUCT(Engine!$C$8514:$C$8545,INDIRECT("Coefficients!$AW$2:$AW$33"))))))</f>
      </c>
      <c r="AN272" s="8">
        <f>IF(OR($B272="",$C272="",$D272="",$E272="",$F272="",$G272="",$H272="",$I272="",$J272="",$K272="",$L272=""),"",IF($B272="Female",1/(1+EXP(-SUMPRODUCT(Engine!$C$8514:$C$8545,INDIRECT("Coefficients!$AX$2:$AX$33")))),1/(1+EXP(-SUMPRODUCT(Engine!$C$8514:$C$8545,INDIRECT("Coefficients!$AY$2:$AY$33"))))))</f>
      </c>
      <c r="AO272" s="8">
        <f>IF(OR($B272="",$C272="",$D272="",$E272="",$F272="",$G272="",$H272="",$I272="",$J272="",$K272="",$L272=""),"",IF($B272="Female",1/(1+EXP(-SUMPRODUCT(Engine!$C$8514:$C$8545,INDIRECT("Coefficients!$AZ$2:$AZ$33")))),1/(1+EXP(-SUMPRODUCT(Engine!$C$8514:$C$8545,INDIRECT("Coefficients!$BA$2:$BA$33"))))))</f>
      </c>
      <c r="AP272" s="8">
        <f>IF(OR($B272="",$C272="",$D272="",$E272="",$F272="",$G272="",$H272="",$I272="",$J272="",$K272="",$L272=""),"",IF($B272="Female",1/(1+EXP(-SUMPRODUCT(Engine!$C$8514:$C$8545,INDIRECT("Coefficients!$BB$2:$BB$33")))),1/(1+EXP(-SUMPRODUCT(Engine!$C$8514:$C$8545,INDIRECT("Coefficients!$BC$2:$BC$33"))))))</f>
      </c>
      <c r="AQ272" s="8">
        <f>IF(OR($B272="",$C272="",$D272="",$E272="",$F272="",$G272="",$H272="",$I272="",$J272="",$K272="",$L272=""),"",IF($B272="Female",1/(1+EXP(-SUMPRODUCT(Engine!$C$8514:$C$8545,INDIRECT("Coefficients!$BD$2:$BD$33")))),1/(1+EXP(-SUMPRODUCT(Engine!$C$8514:$C$8545,INDIRECT("Coefficients!$BE$2:$BE$33"))))))</f>
      </c>
      <c r="AR272" s="8">
        <f>IF(OR($B272="",$C272="",$D272="",$E272="",$F272="",$G272="",$H272="",$I272="",$J272="",$K272="",$L272=""),"",IF($B272="Female",1/(1+EXP(-SUMPRODUCT(Engine!$C$8514:$C$8545,INDIRECT("Coefficients!$BF$2:$BF$33")))),1/(1+EXP(-SUMPRODUCT(Engine!$C$8514:$C$8545,INDIRECT("Coefficients!$BG$2:$BG$33"))))))</f>
      </c>
      <c r="AS272" s="8">
        <f>IF(OR($B272="",$C272="",$D272="",$E272="",$F272="",$G272="",$H272="",$I272="",$J272="",$K272="",$L272=""),"",IF($B272="Female",1/(1+EXP(-SUMPRODUCT(Engine!$C$8514:$C$8545,INDIRECT("Coefficients!$BH$2:$BH$33")))),1/(1+EXP(-SUMPRODUCT(Engine!$C$8514:$C$8545,INDIRECT("Coefficients!$BI$2:$BI$33"))))))</f>
      </c>
      <c r="AT272" s="8">
        <f>IF(OR($B272="",$C272="",$D272="",$E272="",$F272="",$G272="",$H272="",$I272="",$J272="",$K272="",$L272=""),"",IF($B272="Female",1/(1+EXP(-SUMPRODUCT(Engine!$C$8514:$C$8545,INDIRECT("Coefficients!$BJ$2:$BJ$33")))),1/(1+EXP(-SUMPRODUCT(Engine!$C$8514:$C$8545,INDIRECT("Coefficients!$BK$2:$BK$33"))))))</f>
      </c>
      <c r="AU272" s="8">
        <f>IF(OR($B272="",$C272="",$D272="",$E272="",$F272="",$G272="",$H272="",$I272="",$J272="",$K272="",$L272=""),"",IF($B272="Female",1/(1+EXP(-SUMPRODUCT(Engine!$C$8514:$C$8545,INDIRECT("Coefficients!$BL$2:$BL$33")))),1/(1+EXP(-SUMPRODUCT(Engine!$C$8514:$C$8545,INDIRECT("Coefficients!$BM$2:$BM$33"))))))</f>
      </c>
      <c r="AV272" s="8">
        <f>IF(OR($B272="",$C272="",$D272="",$E272="",$F272="",$G272="",$H272="",$I272="",$J272="",$K272="",$L272=""),"",IF($B272="Female",1/(1+EXP(-SUMPRODUCT(Engine!$C$8514:$C$8545,INDIRECT("Coefficients!$BN$2:$BN$33")))),1/(1+EXP(-SUMPRODUCT(Engine!$C$8514:$C$8545,INDIRECT("Coefficients!$BO$2:$BO$33"))))))</f>
      </c>
      <c r="AW272" s="8">
        <f>IF(OR($B272="",$C272="",$D272="",$E272="",$F272="",$G272="",$H272="",$I272="",$J272="",$K272="",$L272=""),"",IF($B272="Female",1/(1+EXP(-SUMPRODUCT(Engine!$C$8514:$C$8545,INDIRECT("Coefficients!$BP$2:$BP$33")))),1/(1+EXP(-SUMPRODUCT(Engine!$C$8514:$C$8545,INDIRECT("Coefficients!$BQ$2:$BQ$33"))))))</f>
      </c>
      <c r="AX272" s="8">
        <f>IF(OR($B272="",$C272="",$D272="",$E272="",$F272="",$G272="",$H272="",$I272="",$J272="",$K272="",$L272=""),"",IF($B272="Female",1/(1+EXP(-SUMPRODUCT(Engine!$C$8514:$C$8545,INDIRECT("Coefficients!$BR$2:$BR$33")))),1/(1+EXP(-SUMPRODUCT(Engine!$C$8514:$C$8545,INDIRECT("Coefficients!$BS$2:$BS$33"))))))</f>
      </c>
      <c r="AY272" s="8">
        <f>IF(OR($B272="",$C272="",$D272="",$E272="",$F272="",$G272="",$H272="",$I272="",$J272="",$K272="",$L272=""),"",IF($B272="Female",1/(1+EXP(-SUMPRODUCT(Engine!$C$8514:$C$8545,INDIRECT("Coefficients!$BT$2:$BT$33")))),1/(1+EXP(-SUMPRODUCT(Engine!$C$8514:$C$8545,INDIRECT("Coefficients!$BU$2:$BU$33"))))))</f>
      </c>
      <c r="AZ272" s="8">
        <f>IF(OR($B272="",$C272="",$D272="",$E272="",$F272="",$G272="",$H272="",$I272="",$J272="",$K272="",$L272=""),"",IF($B272="Female",1/(1+EXP(-SUMPRODUCT(Engine!$C$8514:$C$8545,INDIRECT("Coefficients!$BV$2:$BV$33")))),1/(1+EXP(-SUMPRODUCT(Engine!$C$8514:$C$8545,INDIRECT("Coefficients!$BW$2:$BW$33"))))))</f>
      </c>
      <c r="BA272" s="8">
        <f>IF(OR($B272="",$C272="",$D272="",$E272="",$F272="",$G272="",$H272="",$I272="",$J272="",$K272="",$L272=""),"",IF($B272="Female",1/(1+EXP(-SUMPRODUCT(Engine!$C$8514:$C$8545,INDIRECT("Coefficients!$BX$2:$BX$33")))),1/(1+EXP(-SUMPRODUCT(Engine!$C$8514:$C$8545,INDIRECT("Coefficients!$BY$2:$BY$33"))))))</f>
      </c>
      <c r="BB272" s="8">
        <f>IF(OR($B272="",$C272="",$D272="",$E272="",$F272="",$G272="",$H272="",$I272="",$J272="",$K272="",$L272=""),"",IF($B272="Female",1/(1+EXP(-SUMPRODUCT(Engine!$C$8514:$C$8545,INDIRECT("Coefficients!$BZ$2:$BZ$33")))),1/(1+EXP(-SUMPRODUCT(Engine!$C$8514:$C$8545,INDIRECT("Coefficients!$CA$2:$CA$33"))))))</f>
      </c>
      <c r="BC272" s="8">
        <f>IF(OR($B272="",$C272="",$D272="",$E272="",$F272="",$G272="",$H272="",$I272="",$J272="",$K272="",$L272=""),"",IF($B272="Female",1/(1+EXP(-SUMPRODUCT(Engine!$C$8514:$C$8545,INDIRECT("Coefficients!$CB$2:$CB$33")))),1/(1+EXP(-SUMPRODUCT(Engine!$C$8514:$C$8545,INDIRECT("Coefficients!$CC$2:$CC$33"))))))</f>
      </c>
      <c r="BD272" s="8">
        <f>IF(OR($B272="",$C272="",$D272="",$E272="",$F272="",$G272="",$H272="",$I272="",$J272="",$K272="",$L272=""),"",IF($B272="Female",1/(1+EXP(-SUMPRODUCT(Engine!$C$8514:$C$8545,INDIRECT("Coefficients!$CD$2:$CD$33")))),1/(1+EXP(-SUMPRODUCT(Engine!$C$8514:$C$8545,INDIRECT("Coefficients!$CE$2:$CE$33"))))))</f>
      </c>
      <c r="BE272" s="8">
        <f>IF(OR($B272="",$C272="",$D272="",$E272="",$F272="",$G272="",$H272="",$I272="",$J272="",$K272="",$L272=""),"",IF($B272="Female",1/(1+EXP(-SUMPRODUCT(Engine!$C$8514:$C$8545,INDIRECT("Coefficients!$CF$2:$CF$33")))),1/(1+EXP(-SUMPRODUCT(Engine!$C$8514:$C$8545,INDIRECT("Coefficients!$CG$2:$CG$33"))))))</f>
      </c>
      <c r="BF272" s="8">
        <f>IF(OR($B272="",$C272="",$D272="",$E272="",$F272="",$G272="",$H272="",$I272="",$J272="",$K272="",$L272=""),"",IF($B272="Female",1/(1+EXP(-SUMPRODUCT(Engine!$C$8514:$C$8545,INDIRECT("Coefficients!$CH$2:$CH$33")))),1/(1+EXP(-SUMPRODUCT(Engine!$C$8514:$C$8545,INDIRECT("Coefficients!$CI$2:$CI$33"))))))</f>
      </c>
      <c r="BG272" s="8">
        <f>IF(OR($B272="",$C272="",$D272="",$E272="",$F272="",$G272="",$H272="",$I272="",$J272="",$K272="",$L272=""),"",IF($B272="Female",1/(1+EXP(-SUMPRODUCT(Engine!$C$8514:$C$8545,INDIRECT("Coefficients!$CJ$2:$CJ$33")))),1/(1+EXP(-SUMPRODUCT(Engine!$C$8514:$C$8545,INDIRECT("Coefficients!$CK$2:$CK$33"))))))</f>
      </c>
      <c r="BH272" s="8">
        <f>IF(OR($B272="",$C272="",$D272="",$E272="",$F272="",$G272="",$H272="",$I272="",$J272="",$K272="",$L272=""),"",IF($B272="Female",1/(1+EXP(-SUMPRODUCT(Engine!$C$8514:$C$8545,INDIRECT("Coefficients!$CL$2:$CL$33")))),1/(1+EXP(-SUMPRODUCT(Engine!$C$8514:$C$8545,INDIRECT("Coefficients!$CM$2:$CM$33"))))))</f>
      </c>
      <c r="BI272" s="8">
        <f>IF(OR($B272="",$C272="",$D272="",$E272="",$F272="",$G272="",$H272="",$I272="",$J272="",$K272="",$L272=""),"",IF($B272="Female",1/(1+EXP(-SUMPRODUCT(Engine!$C$8514:$C$8545,INDIRECT("Coefficients!$CN$2:$CN$33")))),1/(1+EXP(-SUMPRODUCT(Engine!$C$8514:$C$8545,INDIRECT("Coefficients!$CO$2:$CO$33"))))))</f>
      </c>
      <c r="BJ272" s="8">
        <f>IF(OR($B272="",$C272="",$D272="",$E272="",$F272="",$G272="",$H272="",$I272="",$J272="",$K272="",$L272=""),"",IF($B272="Female",1/(1+EXP(-SUMPRODUCT(Engine!$C$8514:$C$8545,INDIRECT("Coefficients!$CP$2:$CP$33")))),1/(1+EXP(-SUMPRODUCT(Engine!$C$8514:$C$8545,INDIRECT("Coefficients!$CQ$2:$CQ$33"))))))</f>
      </c>
      <c r="BK272" s="8">
        <f>IF(OR($B272="",$C272="",$D272="",$E272="",$F272="",$G272="",$H272="",$I272="",$J272="",$K272="",$L272=""),"",IF($B272="Female",1/(1+EXP(-SUMPRODUCT(Engine!$C$8514:$C$8545,INDIRECT("Coefficients!$CR$2:$CR$33")))),1/(1+EXP(-SUMPRODUCT(Engine!$C$8514:$C$8545,INDIRECT("Coefficients!$CS$2:$CS$33"))))))</f>
      </c>
      <c r="BL272" s="8">
        <f>IF(OR($B272="",$C272="",$D272="",$E272="",$F272="",$G272="",$H272="",$I272="",$J272="",$K272="",$L272=""),"",IF($B272="Female",1/(1+EXP(-SUMPRODUCT(Engine!$C$8514:$C$8545,INDIRECT("Coefficients!$CT$2:$CT$33")))),1/(1+EXP(-SUMPRODUCT(Engine!$C$8514:$C$8545,INDIRECT("Coefficients!$CU$2:$CU$33"))))))</f>
      </c>
      <c r="BM272" s="8">
        <f>IF(OR($B272="",$C272="",$D272="",$E272="",$F272="",$G272="",$H272="",$I272="",$J272="",$K272="",$L272=""),"",IF($B272="Female",1/(1+EXP(-SUMPRODUCT(Engine!$C$8514:$C$8545,INDIRECT("Coefficients!$CV$2:$CV$33")))),1/(1+EXP(-SUMPRODUCT(Engine!$C$8514:$C$8545,INDIRECT("Coefficients!$CW$2:$CW$33"))))))</f>
      </c>
    </row>
    <row r="273" spans="1:65" x14ac:dyDescent="0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8">
        <f>IF(OR($B273="",$C273="",$D273="",$E273="",$F273="",$G273="",$H273="",$I273="",$J273="",$K273="",$L273=""),"",IF($B273="Female",1/(1+EXP(-SUMPRODUCT(Engine!$C$8546:$C$8577,INDIRECT("Coefficients!$B$2:$B$33")))),1/(1+EXP(-SUMPRODUCT(Engine!$C$8546:$C$8577,INDIRECT("Coefficients!$C$2:$C$33"))))))</f>
      </c>
      <c r="Q273" s="8">
        <f>IF(OR($B273="",$C273="",$D273="",$E273="",$F273="",$G273="",$H273="",$I273="",$J273="",$K273="",$L273=""),"",IF($B273="Female",1/(1+EXP(-SUMPRODUCT(Engine!$C$8546:$C$8577,INDIRECT("Coefficients!$D$2:$D$33")))),1/(1+EXP(-SUMPRODUCT(Engine!$C$8546:$C$8577,INDIRECT("Coefficients!$E$2:$E$33"))))))</f>
      </c>
      <c r="R273" s="8">
        <f>IF(OR($B273="",$C273="",$D273="",$E273="",$F273="",$G273="",$H273="",$I273="",$J273="",$K273="",$L273=""),"",IF($B273="Female",1/(1+EXP(-SUMPRODUCT(Engine!$C$8546:$C$8577,INDIRECT("Coefficients!$F$2:$F$33")))),1/(1+EXP(-SUMPRODUCT(Engine!$C$8546:$C$8577,INDIRECT("Coefficients!$G$2:$G$33"))))))</f>
      </c>
      <c r="S273" s="8">
        <f>IF(OR($B273="",$C273="",$D273="",$E273="",$F273="",$G273="",$H273="",$I273="",$J273="",$K273="",$L273=""),"",IF($B273="Female",1/(1+EXP(-SUMPRODUCT(Engine!$C$8546:$C$8577,INDIRECT("Coefficients!$H$2:$H$33")))),1/(1+EXP(-SUMPRODUCT(Engine!$C$8546:$C$8577,INDIRECT("Coefficients!$I$2:$I$33"))))))</f>
      </c>
      <c r="T273" s="8">
        <f>IF(OR($B273="",$C273="",$D273="",$E273="",$F273="",$G273="",$H273="",$I273="",$J273="",$K273="",$L273=""),"",IF($B273="Female",1/(1+EXP(-SUMPRODUCT(Engine!$C$8546:$C$8577,INDIRECT("Coefficients!$J$2:$J$33")))),1/(1+EXP(-SUMPRODUCT(Engine!$C$8546:$C$8577,INDIRECT("Coefficients!$K$2:$K$33"))))))</f>
      </c>
      <c r="U273" s="8">
        <f>IF(OR($B273="",$C273="",$D273="",$E273="",$F273="",$G273="",$H273="",$I273="",$J273="",$K273="",$L273=""),"",IF($B273="Female",1/(1+EXP(-SUMPRODUCT(Engine!$C$8546:$C$8577,INDIRECT("Coefficients!$L$2:$L$33")))),1/(1+EXP(-SUMPRODUCT(Engine!$C$8546:$C$8577,INDIRECT("Coefficients!$M$2:$M$33"))))))</f>
      </c>
      <c r="V273" s="8">
        <f>IF(OR($B273="",$C273="",$D273="",$E273="",$F273="",$G273="",$H273="",$I273="",$J273="",$K273="",$L273=""),"",IF($B273="Female",1/(1+EXP(-SUMPRODUCT(Engine!$C$8546:$C$8577,INDIRECT("Coefficients!$N$2:$N$33")))),1/(1+EXP(-SUMPRODUCT(Engine!$C$8546:$C$8577,INDIRECT("Coefficients!$O$2:$O$33"))))))</f>
      </c>
      <c r="W273" s="8">
        <f>IF(OR($B273="",$C273="",$D273="",$E273="",$F273="",$G273="",$H273="",$I273="",$J273="",$K273="",$L273=""),"",IF($B273="Female",1/(1+EXP(-SUMPRODUCT(Engine!$C$8546:$C$8577,INDIRECT("Coefficients!$P$2:$P$33")))),1/(1+EXP(-SUMPRODUCT(Engine!$C$8546:$C$8577,INDIRECT("Coefficients!$Q$2:$Q$33"))))))</f>
      </c>
      <c r="X273" s="8">
        <f>IF(OR($B273="",$C273="",$D273="",$E273="",$F273="",$G273="",$H273="",$I273="",$J273="",$K273="",$L273=""),"",IF($B273="Female",1/(1+EXP(-SUMPRODUCT(Engine!$C$8546:$C$8577,INDIRECT("Coefficients!$R$2:$R$33")))),1/(1+EXP(-SUMPRODUCT(Engine!$C$8546:$C$8577,INDIRECT("Coefficients!$S$2:$S$33"))))))</f>
      </c>
      <c r="Y273" s="8">
        <f>IF(OR($B273="",$C273="",$D273="",$E273="",$F273="",$G273="",$H273="",$I273="",$J273="",$K273="",$L273=""),"",IF($B273="Female",1/(1+EXP(-SUMPRODUCT(Engine!$C$8546:$C$8577,INDIRECT("Coefficients!$T$2:$T$33")))),1/(1+EXP(-SUMPRODUCT(Engine!$C$8546:$C$8577,INDIRECT("Coefficients!$U$2:$U$33"))))))</f>
      </c>
      <c r="Z273" s="8">
        <f>IF(OR($B273="",$C273="",$D273="",$E273="",$F273="",$G273="",$H273="",$I273="",$J273="",$K273="",$L273=""),"",IF($B273="Female",1/(1+EXP(-SUMPRODUCT(Engine!$C$8546:$C$8577,INDIRECT("Coefficients!$V$2:$V$33")))),1/(1+EXP(-SUMPRODUCT(Engine!$C$8546:$C$8577,INDIRECT("Coefficients!$W$2:$W$33"))))))</f>
      </c>
      <c r="AA273" s="8">
        <f>IF(OR($B273="",$C273="",$D273="",$E273="",$F273="",$G273="",$H273="",$I273="",$J273="",$K273="",$L273=""),"",IF($B273="Female",1/(1+EXP(-SUMPRODUCT(Engine!$C$8546:$C$8577,INDIRECT("Coefficients!$X$2:$X$33")))),1/(1+EXP(-SUMPRODUCT(Engine!$C$8546:$C$8577,INDIRECT("Coefficients!$Y$2:$Y$33"))))))</f>
      </c>
      <c r="AB273" s="8">
        <f>IF(OR($B273="",$C273="",$D273="",$E273="",$F273="",$G273="",$H273="",$I273="",$J273="",$K273="",$L273=""),"",IF($B273="Female",1/(1+EXP(-SUMPRODUCT(Engine!$C$8546:$C$8577,INDIRECT("Coefficients!$Z$2:$Z$33")))),1/(1+EXP(-SUMPRODUCT(Engine!$C$8546:$C$8577,INDIRECT("Coefficients!$AA$2:$AA$33"))))))</f>
      </c>
      <c r="AC273" s="8">
        <f>IF(OR($B273="",$C273="",$D273="",$E273="",$F273="",$G273="",$H273="",$I273="",$J273="",$K273="",$L273=""),"",IF($B273="Female",1/(1+EXP(-SUMPRODUCT(Engine!$C$8546:$C$8577,INDIRECT("Coefficients!$AB$2:$AB$33")))),1/(1+EXP(-SUMPRODUCT(Engine!$C$8546:$C$8577,INDIRECT("Coefficients!$AC$2:$AC$33"))))))</f>
      </c>
      <c r="AD273" s="8">
        <f>IF(OR($B273="",$C273="",$D273="",$E273="",$F273="",$G273="",$H273="",$I273="",$J273="",$K273="",$L273=""),"",IF($B273="Female",1/(1+EXP(-SUMPRODUCT(Engine!$C$8546:$C$8577,INDIRECT("Coefficients!$AD$2:$AD$33")))),1/(1+EXP(-SUMPRODUCT(Engine!$C$8546:$C$8577,INDIRECT("Coefficients!$AE$2:$AE$33"))))))</f>
      </c>
      <c r="AE273" s="8">
        <f>IF(OR($B273="",$C273="",$D273="",$E273="",$F273="",$G273="",$H273="",$I273="",$J273="",$K273="",$L273=""),"",IF($B273="Female",1/(1+EXP(-SUMPRODUCT(Engine!$C$8546:$C$8577,INDIRECT("Coefficients!$AF$2:$AF$33")))),1/(1+EXP(-SUMPRODUCT(Engine!$C$8546:$C$8577,INDIRECT("Coefficients!$AG$2:$AG$33"))))))</f>
      </c>
      <c r="AF273" s="8">
        <f>IF(OR($B273="",$C273="",$D273="",$E273="",$F273="",$G273="",$H273="",$I273="",$J273="",$K273="",$L273=""),"",IF($B273="Female",1/(1+EXP(-SUMPRODUCT(Engine!$C$8546:$C$8577,INDIRECT("Coefficients!$AH$2:$AH$33")))),1/(1+EXP(-SUMPRODUCT(Engine!$C$8546:$C$8577,INDIRECT("Coefficients!$AI$2:$AI$33"))))))</f>
      </c>
      <c r="AG273" s="8">
        <f>IF(OR($B273="",$C273="",$D273="",$E273="",$F273="",$G273="",$H273="",$I273="",$J273="",$K273="",$L273=""),"",IF($B273="Female",1/(1+EXP(-SUMPRODUCT(Engine!$C$8546:$C$8577,INDIRECT("Coefficients!$AJ$2:$AJ$33")))),1/(1+EXP(-SUMPRODUCT(Engine!$C$8546:$C$8577,INDIRECT("Coefficients!$AK$2:$AK$33"))))))</f>
      </c>
      <c r="AH273" s="8">
        <f>IF(OR($B273="",$C273="",$D273="",$E273="",$F273="",$G273="",$H273="",$I273="",$J273="",$K273="",$L273=""),"",IF($B273="Female",1/(1+EXP(-SUMPRODUCT(Engine!$C$8546:$C$8577,INDIRECT("Coefficients!$AL$2:$AL$33")))),1/(1+EXP(-SUMPRODUCT(Engine!$C$8546:$C$8577,INDIRECT("Coefficients!$AM$2:$AM$33"))))))</f>
      </c>
      <c r="AI273" s="8">
        <f>IF(OR($B273="",$C273="",$D273="",$E273="",$F273="",$G273="",$H273="",$I273="",$J273="",$K273="",$L273=""),"",IF($B273="Female",1/(1+EXP(-SUMPRODUCT(Engine!$C$8546:$C$8577,INDIRECT("Coefficients!$AN$2:$AN$33")))),1/(1+EXP(-SUMPRODUCT(Engine!$C$8546:$C$8577,INDIRECT("Coefficients!$AO$2:$AO$33"))))))</f>
      </c>
      <c r="AJ273" s="8">
        <f>IF(OR($B273="",$C273="",$D273="",$E273="",$F273="",$G273="",$H273="",$I273="",$J273="",$K273="",$L273=""),"",IF($B273="Female",1/(1+EXP(-SUMPRODUCT(Engine!$C$8546:$C$8577,INDIRECT("Coefficients!$AP$2:$AP$33")))),1/(1+EXP(-SUMPRODUCT(Engine!$C$8546:$C$8577,INDIRECT("Coefficients!$AQ$2:$AQ$33"))))))</f>
      </c>
      <c r="AK273" s="8">
        <f>IF(OR($B273="",$C273="",$D273="",$E273="",$F273="",$G273="",$H273="",$I273="",$J273="",$K273="",$L273=""),"",IF($B273="Female",1/(1+EXP(-SUMPRODUCT(Engine!$C$8546:$C$8577,INDIRECT("Coefficients!$AR$2:$AR$33")))),1/(1+EXP(-SUMPRODUCT(Engine!$C$8546:$C$8577,INDIRECT("Coefficients!$AS$2:$AS$33"))))))</f>
      </c>
      <c r="AL273" s="8">
        <f>IF(OR($B273="",$C273="",$D273="",$E273="",$F273="",$G273="",$H273="",$I273="",$J273="",$K273="",$L273=""),"",IF($B273="Female",1/(1+EXP(-SUMPRODUCT(Engine!$C$8546:$C$8577,INDIRECT("Coefficients!$AT$2:$AT$33")))),1/(1+EXP(-SUMPRODUCT(Engine!$C$8546:$C$8577,INDIRECT("Coefficients!$AU$2:$AU$33"))))))</f>
      </c>
      <c r="AM273" s="8">
        <f>IF(OR($B273="",$C273="",$D273="",$E273="",$F273="",$G273="",$H273="",$I273="",$J273="",$K273="",$L273=""),"",IF($B273="Female",1/(1+EXP(-SUMPRODUCT(Engine!$C$8546:$C$8577,INDIRECT("Coefficients!$AV$2:$AV$33")))),1/(1+EXP(-SUMPRODUCT(Engine!$C$8546:$C$8577,INDIRECT("Coefficients!$AW$2:$AW$33"))))))</f>
      </c>
      <c r="AN273" s="8">
        <f>IF(OR($B273="",$C273="",$D273="",$E273="",$F273="",$G273="",$H273="",$I273="",$J273="",$K273="",$L273=""),"",IF($B273="Female",1/(1+EXP(-SUMPRODUCT(Engine!$C$8546:$C$8577,INDIRECT("Coefficients!$AX$2:$AX$33")))),1/(1+EXP(-SUMPRODUCT(Engine!$C$8546:$C$8577,INDIRECT("Coefficients!$AY$2:$AY$33"))))))</f>
      </c>
      <c r="AO273" s="8">
        <f>IF(OR($B273="",$C273="",$D273="",$E273="",$F273="",$G273="",$H273="",$I273="",$J273="",$K273="",$L273=""),"",IF($B273="Female",1/(1+EXP(-SUMPRODUCT(Engine!$C$8546:$C$8577,INDIRECT("Coefficients!$AZ$2:$AZ$33")))),1/(1+EXP(-SUMPRODUCT(Engine!$C$8546:$C$8577,INDIRECT("Coefficients!$BA$2:$BA$33"))))))</f>
      </c>
      <c r="AP273" s="8">
        <f>IF(OR($B273="",$C273="",$D273="",$E273="",$F273="",$G273="",$H273="",$I273="",$J273="",$K273="",$L273=""),"",IF($B273="Female",1/(1+EXP(-SUMPRODUCT(Engine!$C$8546:$C$8577,INDIRECT("Coefficients!$BB$2:$BB$33")))),1/(1+EXP(-SUMPRODUCT(Engine!$C$8546:$C$8577,INDIRECT("Coefficients!$BC$2:$BC$33"))))))</f>
      </c>
      <c r="AQ273" s="8">
        <f>IF(OR($B273="",$C273="",$D273="",$E273="",$F273="",$G273="",$H273="",$I273="",$J273="",$K273="",$L273=""),"",IF($B273="Female",1/(1+EXP(-SUMPRODUCT(Engine!$C$8546:$C$8577,INDIRECT("Coefficients!$BD$2:$BD$33")))),1/(1+EXP(-SUMPRODUCT(Engine!$C$8546:$C$8577,INDIRECT("Coefficients!$BE$2:$BE$33"))))))</f>
      </c>
      <c r="AR273" s="8">
        <f>IF(OR($B273="",$C273="",$D273="",$E273="",$F273="",$G273="",$H273="",$I273="",$J273="",$K273="",$L273=""),"",IF($B273="Female",1/(1+EXP(-SUMPRODUCT(Engine!$C$8546:$C$8577,INDIRECT("Coefficients!$BF$2:$BF$33")))),1/(1+EXP(-SUMPRODUCT(Engine!$C$8546:$C$8577,INDIRECT("Coefficients!$BG$2:$BG$33"))))))</f>
      </c>
      <c r="AS273" s="8">
        <f>IF(OR($B273="",$C273="",$D273="",$E273="",$F273="",$G273="",$H273="",$I273="",$J273="",$K273="",$L273=""),"",IF($B273="Female",1/(1+EXP(-SUMPRODUCT(Engine!$C$8546:$C$8577,INDIRECT("Coefficients!$BH$2:$BH$33")))),1/(1+EXP(-SUMPRODUCT(Engine!$C$8546:$C$8577,INDIRECT("Coefficients!$BI$2:$BI$33"))))))</f>
      </c>
      <c r="AT273" s="8">
        <f>IF(OR($B273="",$C273="",$D273="",$E273="",$F273="",$G273="",$H273="",$I273="",$J273="",$K273="",$L273=""),"",IF($B273="Female",1/(1+EXP(-SUMPRODUCT(Engine!$C$8546:$C$8577,INDIRECT("Coefficients!$BJ$2:$BJ$33")))),1/(1+EXP(-SUMPRODUCT(Engine!$C$8546:$C$8577,INDIRECT("Coefficients!$BK$2:$BK$33"))))))</f>
      </c>
      <c r="AU273" s="8">
        <f>IF(OR($B273="",$C273="",$D273="",$E273="",$F273="",$G273="",$H273="",$I273="",$J273="",$K273="",$L273=""),"",IF($B273="Female",1/(1+EXP(-SUMPRODUCT(Engine!$C$8546:$C$8577,INDIRECT("Coefficients!$BL$2:$BL$33")))),1/(1+EXP(-SUMPRODUCT(Engine!$C$8546:$C$8577,INDIRECT("Coefficients!$BM$2:$BM$33"))))))</f>
      </c>
      <c r="AV273" s="8">
        <f>IF(OR($B273="",$C273="",$D273="",$E273="",$F273="",$G273="",$H273="",$I273="",$J273="",$K273="",$L273=""),"",IF($B273="Female",1/(1+EXP(-SUMPRODUCT(Engine!$C$8546:$C$8577,INDIRECT("Coefficients!$BN$2:$BN$33")))),1/(1+EXP(-SUMPRODUCT(Engine!$C$8546:$C$8577,INDIRECT("Coefficients!$BO$2:$BO$33"))))))</f>
      </c>
      <c r="AW273" s="8">
        <f>IF(OR($B273="",$C273="",$D273="",$E273="",$F273="",$G273="",$H273="",$I273="",$J273="",$K273="",$L273=""),"",IF($B273="Female",1/(1+EXP(-SUMPRODUCT(Engine!$C$8546:$C$8577,INDIRECT("Coefficients!$BP$2:$BP$33")))),1/(1+EXP(-SUMPRODUCT(Engine!$C$8546:$C$8577,INDIRECT("Coefficients!$BQ$2:$BQ$33"))))))</f>
      </c>
      <c r="AX273" s="8">
        <f>IF(OR($B273="",$C273="",$D273="",$E273="",$F273="",$G273="",$H273="",$I273="",$J273="",$K273="",$L273=""),"",IF($B273="Female",1/(1+EXP(-SUMPRODUCT(Engine!$C$8546:$C$8577,INDIRECT("Coefficients!$BR$2:$BR$33")))),1/(1+EXP(-SUMPRODUCT(Engine!$C$8546:$C$8577,INDIRECT("Coefficients!$BS$2:$BS$33"))))))</f>
      </c>
      <c r="AY273" s="8">
        <f>IF(OR($B273="",$C273="",$D273="",$E273="",$F273="",$G273="",$H273="",$I273="",$J273="",$K273="",$L273=""),"",IF($B273="Female",1/(1+EXP(-SUMPRODUCT(Engine!$C$8546:$C$8577,INDIRECT("Coefficients!$BT$2:$BT$33")))),1/(1+EXP(-SUMPRODUCT(Engine!$C$8546:$C$8577,INDIRECT("Coefficients!$BU$2:$BU$33"))))))</f>
      </c>
      <c r="AZ273" s="8">
        <f>IF(OR($B273="",$C273="",$D273="",$E273="",$F273="",$G273="",$H273="",$I273="",$J273="",$K273="",$L273=""),"",IF($B273="Female",1/(1+EXP(-SUMPRODUCT(Engine!$C$8546:$C$8577,INDIRECT("Coefficients!$BV$2:$BV$33")))),1/(1+EXP(-SUMPRODUCT(Engine!$C$8546:$C$8577,INDIRECT("Coefficients!$BW$2:$BW$33"))))))</f>
      </c>
      <c r="BA273" s="8">
        <f>IF(OR($B273="",$C273="",$D273="",$E273="",$F273="",$G273="",$H273="",$I273="",$J273="",$K273="",$L273=""),"",IF($B273="Female",1/(1+EXP(-SUMPRODUCT(Engine!$C$8546:$C$8577,INDIRECT("Coefficients!$BX$2:$BX$33")))),1/(1+EXP(-SUMPRODUCT(Engine!$C$8546:$C$8577,INDIRECT("Coefficients!$BY$2:$BY$33"))))))</f>
      </c>
      <c r="BB273" s="8">
        <f>IF(OR($B273="",$C273="",$D273="",$E273="",$F273="",$G273="",$H273="",$I273="",$J273="",$K273="",$L273=""),"",IF($B273="Female",1/(1+EXP(-SUMPRODUCT(Engine!$C$8546:$C$8577,INDIRECT("Coefficients!$BZ$2:$BZ$33")))),1/(1+EXP(-SUMPRODUCT(Engine!$C$8546:$C$8577,INDIRECT("Coefficients!$CA$2:$CA$33"))))))</f>
      </c>
      <c r="BC273" s="8">
        <f>IF(OR($B273="",$C273="",$D273="",$E273="",$F273="",$G273="",$H273="",$I273="",$J273="",$K273="",$L273=""),"",IF($B273="Female",1/(1+EXP(-SUMPRODUCT(Engine!$C$8546:$C$8577,INDIRECT("Coefficients!$CB$2:$CB$33")))),1/(1+EXP(-SUMPRODUCT(Engine!$C$8546:$C$8577,INDIRECT("Coefficients!$CC$2:$CC$33"))))))</f>
      </c>
      <c r="BD273" s="8">
        <f>IF(OR($B273="",$C273="",$D273="",$E273="",$F273="",$G273="",$H273="",$I273="",$J273="",$K273="",$L273=""),"",IF($B273="Female",1/(1+EXP(-SUMPRODUCT(Engine!$C$8546:$C$8577,INDIRECT("Coefficients!$CD$2:$CD$33")))),1/(1+EXP(-SUMPRODUCT(Engine!$C$8546:$C$8577,INDIRECT("Coefficients!$CE$2:$CE$33"))))))</f>
      </c>
      <c r="BE273" s="8">
        <f>IF(OR($B273="",$C273="",$D273="",$E273="",$F273="",$G273="",$H273="",$I273="",$J273="",$K273="",$L273=""),"",IF($B273="Female",1/(1+EXP(-SUMPRODUCT(Engine!$C$8546:$C$8577,INDIRECT("Coefficients!$CF$2:$CF$33")))),1/(1+EXP(-SUMPRODUCT(Engine!$C$8546:$C$8577,INDIRECT("Coefficients!$CG$2:$CG$33"))))))</f>
      </c>
      <c r="BF273" s="8">
        <f>IF(OR($B273="",$C273="",$D273="",$E273="",$F273="",$G273="",$H273="",$I273="",$J273="",$K273="",$L273=""),"",IF($B273="Female",1/(1+EXP(-SUMPRODUCT(Engine!$C$8546:$C$8577,INDIRECT("Coefficients!$CH$2:$CH$33")))),1/(1+EXP(-SUMPRODUCT(Engine!$C$8546:$C$8577,INDIRECT("Coefficients!$CI$2:$CI$33"))))))</f>
      </c>
      <c r="BG273" s="8">
        <f>IF(OR($B273="",$C273="",$D273="",$E273="",$F273="",$G273="",$H273="",$I273="",$J273="",$K273="",$L273=""),"",IF($B273="Female",1/(1+EXP(-SUMPRODUCT(Engine!$C$8546:$C$8577,INDIRECT("Coefficients!$CJ$2:$CJ$33")))),1/(1+EXP(-SUMPRODUCT(Engine!$C$8546:$C$8577,INDIRECT("Coefficients!$CK$2:$CK$33"))))))</f>
      </c>
      <c r="BH273" s="8">
        <f>IF(OR($B273="",$C273="",$D273="",$E273="",$F273="",$G273="",$H273="",$I273="",$J273="",$K273="",$L273=""),"",IF($B273="Female",1/(1+EXP(-SUMPRODUCT(Engine!$C$8546:$C$8577,INDIRECT("Coefficients!$CL$2:$CL$33")))),1/(1+EXP(-SUMPRODUCT(Engine!$C$8546:$C$8577,INDIRECT("Coefficients!$CM$2:$CM$33"))))))</f>
      </c>
      <c r="BI273" s="8">
        <f>IF(OR($B273="",$C273="",$D273="",$E273="",$F273="",$G273="",$H273="",$I273="",$J273="",$K273="",$L273=""),"",IF($B273="Female",1/(1+EXP(-SUMPRODUCT(Engine!$C$8546:$C$8577,INDIRECT("Coefficients!$CN$2:$CN$33")))),1/(1+EXP(-SUMPRODUCT(Engine!$C$8546:$C$8577,INDIRECT("Coefficients!$CO$2:$CO$33"))))))</f>
      </c>
      <c r="BJ273" s="8">
        <f>IF(OR($B273="",$C273="",$D273="",$E273="",$F273="",$G273="",$H273="",$I273="",$J273="",$K273="",$L273=""),"",IF($B273="Female",1/(1+EXP(-SUMPRODUCT(Engine!$C$8546:$C$8577,INDIRECT("Coefficients!$CP$2:$CP$33")))),1/(1+EXP(-SUMPRODUCT(Engine!$C$8546:$C$8577,INDIRECT("Coefficients!$CQ$2:$CQ$33"))))))</f>
      </c>
      <c r="BK273" s="8">
        <f>IF(OR($B273="",$C273="",$D273="",$E273="",$F273="",$G273="",$H273="",$I273="",$J273="",$K273="",$L273=""),"",IF($B273="Female",1/(1+EXP(-SUMPRODUCT(Engine!$C$8546:$C$8577,INDIRECT("Coefficients!$CR$2:$CR$33")))),1/(1+EXP(-SUMPRODUCT(Engine!$C$8546:$C$8577,INDIRECT("Coefficients!$CS$2:$CS$33"))))))</f>
      </c>
      <c r="BL273" s="8">
        <f>IF(OR($B273="",$C273="",$D273="",$E273="",$F273="",$G273="",$H273="",$I273="",$J273="",$K273="",$L273=""),"",IF($B273="Female",1/(1+EXP(-SUMPRODUCT(Engine!$C$8546:$C$8577,INDIRECT("Coefficients!$CT$2:$CT$33")))),1/(1+EXP(-SUMPRODUCT(Engine!$C$8546:$C$8577,INDIRECT("Coefficients!$CU$2:$CU$33"))))))</f>
      </c>
      <c r="BM273" s="8">
        <f>IF(OR($B273="",$C273="",$D273="",$E273="",$F273="",$G273="",$H273="",$I273="",$J273="",$K273="",$L273=""),"",IF($B273="Female",1/(1+EXP(-SUMPRODUCT(Engine!$C$8546:$C$8577,INDIRECT("Coefficients!$CV$2:$CV$33")))),1/(1+EXP(-SUMPRODUCT(Engine!$C$8546:$C$8577,INDIRECT("Coefficients!$CW$2:$CW$33"))))))</f>
      </c>
    </row>
    <row r="274" spans="1:65" x14ac:dyDescent="0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8">
        <f>IF(OR($B274="",$C274="",$D274="",$E274="",$F274="",$G274="",$H274="",$I274="",$J274="",$K274="",$L274=""),"",IF($B274="Female",1/(1+EXP(-SUMPRODUCT(Engine!$C$8578:$C$8609,INDIRECT("Coefficients!$B$2:$B$33")))),1/(1+EXP(-SUMPRODUCT(Engine!$C$8578:$C$8609,INDIRECT("Coefficients!$C$2:$C$33"))))))</f>
      </c>
      <c r="Q274" s="8">
        <f>IF(OR($B274="",$C274="",$D274="",$E274="",$F274="",$G274="",$H274="",$I274="",$J274="",$K274="",$L274=""),"",IF($B274="Female",1/(1+EXP(-SUMPRODUCT(Engine!$C$8578:$C$8609,INDIRECT("Coefficients!$D$2:$D$33")))),1/(1+EXP(-SUMPRODUCT(Engine!$C$8578:$C$8609,INDIRECT("Coefficients!$E$2:$E$33"))))))</f>
      </c>
      <c r="R274" s="8">
        <f>IF(OR($B274="",$C274="",$D274="",$E274="",$F274="",$G274="",$H274="",$I274="",$J274="",$K274="",$L274=""),"",IF($B274="Female",1/(1+EXP(-SUMPRODUCT(Engine!$C$8578:$C$8609,INDIRECT("Coefficients!$F$2:$F$33")))),1/(1+EXP(-SUMPRODUCT(Engine!$C$8578:$C$8609,INDIRECT("Coefficients!$G$2:$G$33"))))))</f>
      </c>
      <c r="S274" s="8">
        <f>IF(OR($B274="",$C274="",$D274="",$E274="",$F274="",$G274="",$H274="",$I274="",$J274="",$K274="",$L274=""),"",IF($B274="Female",1/(1+EXP(-SUMPRODUCT(Engine!$C$8578:$C$8609,INDIRECT("Coefficients!$H$2:$H$33")))),1/(1+EXP(-SUMPRODUCT(Engine!$C$8578:$C$8609,INDIRECT("Coefficients!$I$2:$I$33"))))))</f>
      </c>
      <c r="T274" s="8">
        <f>IF(OR($B274="",$C274="",$D274="",$E274="",$F274="",$G274="",$H274="",$I274="",$J274="",$K274="",$L274=""),"",IF($B274="Female",1/(1+EXP(-SUMPRODUCT(Engine!$C$8578:$C$8609,INDIRECT("Coefficients!$J$2:$J$33")))),1/(1+EXP(-SUMPRODUCT(Engine!$C$8578:$C$8609,INDIRECT("Coefficients!$K$2:$K$33"))))))</f>
      </c>
      <c r="U274" s="8">
        <f>IF(OR($B274="",$C274="",$D274="",$E274="",$F274="",$G274="",$H274="",$I274="",$J274="",$K274="",$L274=""),"",IF($B274="Female",1/(1+EXP(-SUMPRODUCT(Engine!$C$8578:$C$8609,INDIRECT("Coefficients!$L$2:$L$33")))),1/(1+EXP(-SUMPRODUCT(Engine!$C$8578:$C$8609,INDIRECT("Coefficients!$M$2:$M$33"))))))</f>
      </c>
      <c r="V274" s="8">
        <f>IF(OR($B274="",$C274="",$D274="",$E274="",$F274="",$G274="",$H274="",$I274="",$J274="",$K274="",$L274=""),"",IF($B274="Female",1/(1+EXP(-SUMPRODUCT(Engine!$C$8578:$C$8609,INDIRECT("Coefficients!$N$2:$N$33")))),1/(1+EXP(-SUMPRODUCT(Engine!$C$8578:$C$8609,INDIRECT("Coefficients!$O$2:$O$33"))))))</f>
      </c>
      <c r="W274" s="8">
        <f>IF(OR($B274="",$C274="",$D274="",$E274="",$F274="",$G274="",$H274="",$I274="",$J274="",$K274="",$L274=""),"",IF($B274="Female",1/(1+EXP(-SUMPRODUCT(Engine!$C$8578:$C$8609,INDIRECT("Coefficients!$P$2:$P$33")))),1/(1+EXP(-SUMPRODUCT(Engine!$C$8578:$C$8609,INDIRECT("Coefficients!$Q$2:$Q$33"))))))</f>
      </c>
      <c r="X274" s="8">
        <f>IF(OR($B274="",$C274="",$D274="",$E274="",$F274="",$G274="",$H274="",$I274="",$J274="",$K274="",$L274=""),"",IF($B274="Female",1/(1+EXP(-SUMPRODUCT(Engine!$C$8578:$C$8609,INDIRECT("Coefficients!$R$2:$R$33")))),1/(1+EXP(-SUMPRODUCT(Engine!$C$8578:$C$8609,INDIRECT("Coefficients!$S$2:$S$33"))))))</f>
      </c>
      <c r="Y274" s="8">
        <f>IF(OR($B274="",$C274="",$D274="",$E274="",$F274="",$G274="",$H274="",$I274="",$J274="",$K274="",$L274=""),"",IF($B274="Female",1/(1+EXP(-SUMPRODUCT(Engine!$C$8578:$C$8609,INDIRECT("Coefficients!$T$2:$T$33")))),1/(1+EXP(-SUMPRODUCT(Engine!$C$8578:$C$8609,INDIRECT("Coefficients!$U$2:$U$33"))))))</f>
      </c>
      <c r="Z274" s="8">
        <f>IF(OR($B274="",$C274="",$D274="",$E274="",$F274="",$G274="",$H274="",$I274="",$J274="",$K274="",$L274=""),"",IF($B274="Female",1/(1+EXP(-SUMPRODUCT(Engine!$C$8578:$C$8609,INDIRECT("Coefficients!$V$2:$V$33")))),1/(1+EXP(-SUMPRODUCT(Engine!$C$8578:$C$8609,INDIRECT("Coefficients!$W$2:$W$33"))))))</f>
      </c>
      <c r="AA274" s="8">
        <f>IF(OR($B274="",$C274="",$D274="",$E274="",$F274="",$G274="",$H274="",$I274="",$J274="",$K274="",$L274=""),"",IF($B274="Female",1/(1+EXP(-SUMPRODUCT(Engine!$C$8578:$C$8609,INDIRECT("Coefficients!$X$2:$X$33")))),1/(1+EXP(-SUMPRODUCT(Engine!$C$8578:$C$8609,INDIRECT("Coefficients!$Y$2:$Y$33"))))))</f>
      </c>
      <c r="AB274" s="8">
        <f>IF(OR($B274="",$C274="",$D274="",$E274="",$F274="",$G274="",$H274="",$I274="",$J274="",$K274="",$L274=""),"",IF($B274="Female",1/(1+EXP(-SUMPRODUCT(Engine!$C$8578:$C$8609,INDIRECT("Coefficients!$Z$2:$Z$33")))),1/(1+EXP(-SUMPRODUCT(Engine!$C$8578:$C$8609,INDIRECT("Coefficients!$AA$2:$AA$33"))))))</f>
      </c>
      <c r="AC274" s="8">
        <f>IF(OR($B274="",$C274="",$D274="",$E274="",$F274="",$G274="",$H274="",$I274="",$J274="",$K274="",$L274=""),"",IF($B274="Female",1/(1+EXP(-SUMPRODUCT(Engine!$C$8578:$C$8609,INDIRECT("Coefficients!$AB$2:$AB$33")))),1/(1+EXP(-SUMPRODUCT(Engine!$C$8578:$C$8609,INDIRECT("Coefficients!$AC$2:$AC$33"))))))</f>
      </c>
      <c r="AD274" s="8">
        <f>IF(OR($B274="",$C274="",$D274="",$E274="",$F274="",$G274="",$H274="",$I274="",$J274="",$K274="",$L274=""),"",IF($B274="Female",1/(1+EXP(-SUMPRODUCT(Engine!$C$8578:$C$8609,INDIRECT("Coefficients!$AD$2:$AD$33")))),1/(1+EXP(-SUMPRODUCT(Engine!$C$8578:$C$8609,INDIRECT("Coefficients!$AE$2:$AE$33"))))))</f>
      </c>
      <c r="AE274" s="8">
        <f>IF(OR($B274="",$C274="",$D274="",$E274="",$F274="",$G274="",$H274="",$I274="",$J274="",$K274="",$L274=""),"",IF($B274="Female",1/(1+EXP(-SUMPRODUCT(Engine!$C$8578:$C$8609,INDIRECT("Coefficients!$AF$2:$AF$33")))),1/(1+EXP(-SUMPRODUCT(Engine!$C$8578:$C$8609,INDIRECT("Coefficients!$AG$2:$AG$33"))))))</f>
      </c>
      <c r="AF274" s="8">
        <f>IF(OR($B274="",$C274="",$D274="",$E274="",$F274="",$G274="",$H274="",$I274="",$J274="",$K274="",$L274=""),"",IF($B274="Female",1/(1+EXP(-SUMPRODUCT(Engine!$C$8578:$C$8609,INDIRECT("Coefficients!$AH$2:$AH$33")))),1/(1+EXP(-SUMPRODUCT(Engine!$C$8578:$C$8609,INDIRECT("Coefficients!$AI$2:$AI$33"))))))</f>
      </c>
      <c r="AG274" s="8">
        <f>IF(OR($B274="",$C274="",$D274="",$E274="",$F274="",$G274="",$H274="",$I274="",$J274="",$K274="",$L274=""),"",IF($B274="Female",1/(1+EXP(-SUMPRODUCT(Engine!$C$8578:$C$8609,INDIRECT("Coefficients!$AJ$2:$AJ$33")))),1/(1+EXP(-SUMPRODUCT(Engine!$C$8578:$C$8609,INDIRECT("Coefficients!$AK$2:$AK$33"))))))</f>
      </c>
      <c r="AH274" s="8">
        <f>IF(OR($B274="",$C274="",$D274="",$E274="",$F274="",$G274="",$H274="",$I274="",$J274="",$K274="",$L274=""),"",IF($B274="Female",1/(1+EXP(-SUMPRODUCT(Engine!$C$8578:$C$8609,INDIRECT("Coefficients!$AL$2:$AL$33")))),1/(1+EXP(-SUMPRODUCT(Engine!$C$8578:$C$8609,INDIRECT("Coefficients!$AM$2:$AM$33"))))))</f>
      </c>
      <c r="AI274" s="8">
        <f>IF(OR($B274="",$C274="",$D274="",$E274="",$F274="",$G274="",$H274="",$I274="",$J274="",$K274="",$L274=""),"",IF($B274="Female",1/(1+EXP(-SUMPRODUCT(Engine!$C$8578:$C$8609,INDIRECT("Coefficients!$AN$2:$AN$33")))),1/(1+EXP(-SUMPRODUCT(Engine!$C$8578:$C$8609,INDIRECT("Coefficients!$AO$2:$AO$33"))))))</f>
      </c>
      <c r="AJ274" s="8">
        <f>IF(OR($B274="",$C274="",$D274="",$E274="",$F274="",$G274="",$H274="",$I274="",$J274="",$K274="",$L274=""),"",IF($B274="Female",1/(1+EXP(-SUMPRODUCT(Engine!$C$8578:$C$8609,INDIRECT("Coefficients!$AP$2:$AP$33")))),1/(1+EXP(-SUMPRODUCT(Engine!$C$8578:$C$8609,INDIRECT("Coefficients!$AQ$2:$AQ$33"))))))</f>
      </c>
      <c r="AK274" s="8">
        <f>IF(OR($B274="",$C274="",$D274="",$E274="",$F274="",$G274="",$H274="",$I274="",$J274="",$K274="",$L274=""),"",IF($B274="Female",1/(1+EXP(-SUMPRODUCT(Engine!$C$8578:$C$8609,INDIRECT("Coefficients!$AR$2:$AR$33")))),1/(1+EXP(-SUMPRODUCT(Engine!$C$8578:$C$8609,INDIRECT("Coefficients!$AS$2:$AS$33"))))))</f>
      </c>
      <c r="AL274" s="8">
        <f>IF(OR($B274="",$C274="",$D274="",$E274="",$F274="",$G274="",$H274="",$I274="",$J274="",$K274="",$L274=""),"",IF($B274="Female",1/(1+EXP(-SUMPRODUCT(Engine!$C$8578:$C$8609,INDIRECT("Coefficients!$AT$2:$AT$33")))),1/(1+EXP(-SUMPRODUCT(Engine!$C$8578:$C$8609,INDIRECT("Coefficients!$AU$2:$AU$33"))))))</f>
      </c>
      <c r="AM274" s="8">
        <f>IF(OR($B274="",$C274="",$D274="",$E274="",$F274="",$G274="",$H274="",$I274="",$J274="",$K274="",$L274=""),"",IF($B274="Female",1/(1+EXP(-SUMPRODUCT(Engine!$C$8578:$C$8609,INDIRECT("Coefficients!$AV$2:$AV$33")))),1/(1+EXP(-SUMPRODUCT(Engine!$C$8578:$C$8609,INDIRECT("Coefficients!$AW$2:$AW$33"))))))</f>
      </c>
      <c r="AN274" s="8">
        <f>IF(OR($B274="",$C274="",$D274="",$E274="",$F274="",$G274="",$H274="",$I274="",$J274="",$K274="",$L274=""),"",IF($B274="Female",1/(1+EXP(-SUMPRODUCT(Engine!$C$8578:$C$8609,INDIRECT("Coefficients!$AX$2:$AX$33")))),1/(1+EXP(-SUMPRODUCT(Engine!$C$8578:$C$8609,INDIRECT("Coefficients!$AY$2:$AY$33"))))))</f>
      </c>
      <c r="AO274" s="8">
        <f>IF(OR($B274="",$C274="",$D274="",$E274="",$F274="",$G274="",$H274="",$I274="",$J274="",$K274="",$L274=""),"",IF($B274="Female",1/(1+EXP(-SUMPRODUCT(Engine!$C$8578:$C$8609,INDIRECT("Coefficients!$AZ$2:$AZ$33")))),1/(1+EXP(-SUMPRODUCT(Engine!$C$8578:$C$8609,INDIRECT("Coefficients!$BA$2:$BA$33"))))))</f>
      </c>
      <c r="AP274" s="8">
        <f>IF(OR($B274="",$C274="",$D274="",$E274="",$F274="",$G274="",$H274="",$I274="",$J274="",$K274="",$L274=""),"",IF($B274="Female",1/(1+EXP(-SUMPRODUCT(Engine!$C$8578:$C$8609,INDIRECT("Coefficients!$BB$2:$BB$33")))),1/(1+EXP(-SUMPRODUCT(Engine!$C$8578:$C$8609,INDIRECT("Coefficients!$BC$2:$BC$33"))))))</f>
      </c>
      <c r="AQ274" s="8">
        <f>IF(OR($B274="",$C274="",$D274="",$E274="",$F274="",$G274="",$H274="",$I274="",$J274="",$K274="",$L274=""),"",IF($B274="Female",1/(1+EXP(-SUMPRODUCT(Engine!$C$8578:$C$8609,INDIRECT("Coefficients!$BD$2:$BD$33")))),1/(1+EXP(-SUMPRODUCT(Engine!$C$8578:$C$8609,INDIRECT("Coefficients!$BE$2:$BE$33"))))))</f>
      </c>
      <c r="AR274" s="8">
        <f>IF(OR($B274="",$C274="",$D274="",$E274="",$F274="",$G274="",$H274="",$I274="",$J274="",$K274="",$L274=""),"",IF($B274="Female",1/(1+EXP(-SUMPRODUCT(Engine!$C$8578:$C$8609,INDIRECT("Coefficients!$BF$2:$BF$33")))),1/(1+EXP(-SUMPRODUCT(Engine!$C$8578:$C$8609,INDIRECT("Coefficients!$BG$2:$BG$33"))))))</f>
      </c>
      <c r="AS274" s="8">
        <f>IF(OR($B274="",$C274="",$D274="",$E274="",$F274="",$G274="",$H274="",$I274="",$J274="",$K274="",$L274=""),"",IF($B274="Female",1/(1+EXP(-SUMPRODUCT(Engine!$C$8578:$C$8609,INDIRECT("Coefficients!$BH$2:$BH$33")))),1/(1+EXP(-SUMPRODUCT(Engine!$C$8578:$C$8609,INDIRECT("Coefficients!$BI$2:$BI$33"))))))</f>
      </c>
      <c r="AT274" s="8">
        <f>IF(OR($B274="",$C274="",$D274="",$E274="",$F274="",$G274="",$H274="",$I274="",$J274="",$K274="",$L274=""),"",IF($B274="Female",1/(1+EXP(-SUMPRODUCT(Engine!$C$8578:$C$8609,INDIRECT("Coefficients!$BJ$2:$BJ$33")))),1/(1+EXP(-SUMPRODUCT(Engine!$C$8578:$C$8609,INDIRECT("Coefficients!$BK$2:$BK$33"))))))</f>
      </c>
      <c r="AU274" s="8">
        <f>IF(OR($B274="",$C274="",$D274="",$E274="",$F274="",$G274="",$H274="",$I274="",$J274="",$K274="",$L274=""),"",IF($B274="Female",1/(1+EXP(-SUMPRODUCT(Engine!$C$8578:$C$8609,INDIRECT("Coefficients!$BL$2:$BL$33")))),1/(1+EXP(-SUMPRODUCT(Engine!$C$8578:$C$8609,INDIRECT("Coefficients!$BM$2:$BM$33"))))))</f>
      </c>
      <c r="AV274" s="8">
        <f>IF(OR($B274="",$C274="",$D274="",$E274="",$F274="",$G274="",$H274="",$I274="",$J274="",$K274="",$L274=""),"",IF($B274="Female",1/(1+EXP(-SUMPRODUCT(Engine!$C$8578:$C$8609,INDIRECT("Coefficients!$BN$2:$BN$33")))),1/(1+EXP(-SUMPRODUCT(Engine!$C$8578:$C$8609,INDIRECT("Coefficients!$BO$2:$BO$33"))))))</f>
      </c>
      <c r="AW274" s="8">
        <f>IF(OR($B274="",$C274="",$D274="",$E274="",$F274="",$G274="",$H274="",$I274="",$J274="",$K274="",$L274=""),"",IF($B274="Female",1/(1+EXP(-SUMPRODUCT(Engine!$C$8578:$C$8609,INDIRECT("Coefficients!$BP$2:$BP$33")))),1/(1+EXP(-SUMPRODUCT(Engine!$C$8578:$C$8609,INDIRECT("Coefficients!$BQ$2:$BQ$33"))))))</f>
      </c>
      <c r="AX274" s="8">
        <f>IF(OR($B274="",$C274="",$D274="",$E274="",$F274="",$G274="",$H274="",$I274="",$J274="",$K274="",$L274=""),"",IF($B274="Female",1/(1+EXP(-SUMPRODUCT(Engine!$C$8578:$C$8609,INDIRECT("Coefficients!$BR$2:$BR$33")))),1/(1+EXP(-SUMPRODUCT(Engine!$C$8578:$C$8609,INDIRECT("Coefficients!$BS$2:$BS$33"))))))</f>
      </c>
      <c r="AY274" s="8">
        <f>IF(OR($B274="",$C274="",$D274="",$E274="",$F274="",$G274="",$H274="",$I274="",$J274="",$K274="",$L274=""),"",IF($B274="Female",1/(1+EXP(-SUMPRODUCT(Engine!$C$8578:$C$8609,INDIRECT("Coefficients!$BT$2:$BT$33")))),1/(1+EXP(-SUMPRODUCT(Engine!$C$8578:$C$8609,INDIRECT("Coefficients!$BU$2:$BU$33"))))))</f>
      </c>
      <c r="AZ274" s="8">
        <f>IF(OR($B274="",$C274="",$D274="",$E274="",$F274="",$G274="",$H274="",$I274="",$J274="",$K274="",$L274=""),"",IF($B274="Female",1/(1+EXP(-SUMPRODUCT(Engine!$C$8578:$C$8609,INDIRECT("Coefficients!$BV$2:$BV$33")))),1/(1+EXP(-SUMPRODUCT(Engine!$C$8578:$C$8609,INDIRECT("Coefficients!$BW$2:$BW$33"))))))</f>
      </c>
      <c r="BA274" s="8">
        <f>IF(OR($B274="",$C274="",$D274="",$E274="",$F274="",$G274="",$H274="",$I274="",$J274="",$K274="",$L274=""),"",IF($B274="Female",1/(1+EXP(-SUMPRODUCT(Engine!$C$8578:$C$8609,INDIRECT("Coefficients!$BX$2:$BX$33")))),1/(1+EXP(-SUMPRODUCT(Engine!$C$8578:$C$8609,INDIRECT("Coefficients!$BY$2:$BY$33"))))))</f>
      </c>
      <c r="BB274" s="8">
        <f>IF(OR($B274="",$C274="",$D274="",$E274="",$F274="",$G274="",$H274="",$I274="",$J274="",$K274="",$L274=""),"",IF($B274="Female",1/(1+EXP(-SUMPRODUCT(Engine!$C$8578:$C$8609,INDIRECT("Coefficients!$BZ$2:$BZ$33")))),1/(1+EXP(-SUMPRODUCT(Engine!$C$8578:$C$8609,INDIRECT("Coefficients!$CA$2:$CA$33"))))))</f>
      </c>
      <c r="BC274" s="8">
        <f>IF(OR($B274="",$C274="",$D274="",$E274="",$F274="",$G274="",$H274="",$I274="",$J274="",$K274="",$L274=""),"",IF($B274="Female",1/(1+EXP(-SUMPRODUCT(Engine!$C$8578:$C$8609,INDIRECT("Coefficients!$CB$2:$CB$33")))),1/(1+EXP(-SUMPRODUCT(Engine!$C$8578:$C$8609,INDIRECT("Coefficients!$CC$2:$CC$33"))))))</f>
      </c>
      <c r="BD274" s="8">
        <f>IF(OR($B274="",$C274="",$D274="",$E274="",$F274="",$G274="",$H274="",$I274="",$J274="",$K274="",$L274=""),"",IF($B274="Female",1/(1+EXP(-SUMPRODUCT(Engine!$C$8578:$C$8609,INDIRECT("Coefficients!$CD$2:$CD$33")))),1/(1+EXP(-SUMPRODUCT(Engine!$C$8578:$C$8609,INDIRECT("Coefficients!$CE$2:$CE$33"))))))</f>
      </c>
      <c r="BE274" s="8">
        <f>IF(OR($B274="",$C274="",$D274="",$E274="",$F274="",$G274="",$H274="",$I274="",$J274="",$K274="",$L274=""),"",IF($B274="Female",1/(1+EXP(-SUMPRODUCT(Engine!$C$8578:$C$8609,INDIRECT("Coefficients!$CF$2:$CF$33")))),1/(1+EXP(-SUMPRODUCT(Engine!$C$8578:$C$8609,INDIRECT("Coefficients!$CG$2:$CG$33"))))))</f>
      </c>
      <c r="BF274" s="8">
        <f>IF(OR($B274="",$C274="",$D274="",$E274="",$F274="",$G274="",$H274="",$I274="",$J274="",$K274="",$L274=""),"",IF($B274="Female",1/(1+EXP(-SUMPRODUCT(Engine!$C$8578:$C$8609,INDIRECT("Coefficients!$CH$2:$CH$33")))),1/(1+EXP(-SUMPRODUCT(Engine!$C$8578:$C$8609,INDIRECT("Coefficients!$CI$2:$CI$33"))))))</f>
      </c>
      <c r="BG274" s="8">
        <f>IF(OR($B274="",$C274="",$D274="",$E274="",$F274="",$G274="",$H274="",$I274="",$J274="",$K274="",$L274=""),"",IF($B274="Female",1/(1+EXP(-SUMPRODUCT(Engine!$C$8578:$C$8609,INDIRECT("Coefficients!$CJ$2:$CJ$33")))),1/(1+EXP(-SUMPRODUCT(Engine!$C$8578:$C$8609,INDIRECT("Coefficients!$CK$2:$CK$33"))))))</f>
      </c>
      <c r="BH274" s="8">
        <f>IF(OR($B274="",$C274="",$D274="",$E274="",$F274="",$G274="",$H274="",$I274="",$J274="",$K274="",$L274=""),"",IF($B274="Female",1/(1+EXP(-SUMPRODUCT(Engine!$C$8578:$C$8609,INDIRECT("Coefficients!$CL$2:$CL$33")))),1/(1+EXP(-SUMPRODUCT(Engine!$C$8578:$C$8609,INDIRECT("Coefficients!$CM$2:$CM$33"))))))</f>
      </c>
      <c r="BI274" s="8">
        <f>IF(OR($B274="",$C274="",$D274="",$E274="",$F274="",$G274="",$H274="",$I274="",$J274="",$K274="",$L274=""),"",IF($B274="Female",1/(1+EXP(-SUMPRODUCT(Engine!$C$8578:$C$8609,INDIRECT("Coefficients!$CN$2:$CN$33")))),1/(1+EXP(-SUMPRODUCT(Engine!$C$8578:$C$8609,INDIRECT("Coefficients!$CO$2:$CO$33"))))))</f>
      </c>
      <c r="BJ274" s="8">
        <f>IF(OR($B274="",$C274="",$D274="",$E274="",$F274="",$G274="",$H274="",$I274="",$J274="",$K274="",$L274=""),"",IF($B274="Female",1/(1+EXP(-SUMPRODUCT(Engine!$C$8578:$C$8609,INDIRECT("Coefficients!$CP$2:$CP$33")))),1/(1+EXP(-SUMPRODUCT(Engine!$C$8578:$C$8609,INDIRECT("Coefficients!$CQ$2:$CQ$33"))))))</f>
      </c>
      <c r="BK274" s="8">
        <f>IF(OR($B274="",$C274="",$D274="",$E274="",$F274="",$G274="",$H274="",$I274="",$J274="",$K274="",$L274=""),"",IF($B274="Female",1/(1+EXP(-SUMPRODUCT(Engine!$C$8578:$C$8609,INDIRECT("Coefficients!$CR$2:$CR$33")))),1/(1+EXP(-SUMPRODUCT(Engine!$C$8578:$C$8609,INDIRECT("Coefficients!$CS$2:$CS$33"))))))</f>
      </c>
      <c r="BL274" s="8">
        <f>IF(OR($B274="",$C274="",$D274="",$E274="",$F274="",$G274="",$H274="",$I274="",$J274="",$K274="",$L274=""),"",IF($B274="Female",1/(1+EXP(-SUMPRODUCT(Engine!$C$8578:$C$8609,INDIRECT("Coefficients!$CT$2:$CT$33")))),1/(1+EXP(-SUMPRODUCT(Engine!$C$8578:$C$8609,INDIRECT("Coefficients!$CU$2:$CU$33"))))))</f>
      </c>
      <c r="BM274" s="8">
        <f>IF(OR($B274="",$C274="",$D274="",$E274="",$F274="",$G274="",$H274="",$I274="",$J274="",$K274="",$L274=""),"",IF($B274="Female",1/(1+EXP(-SUMPRODUCT(Engine!$C$8578:$C$8609,INDIRECT("Coefficients!$CV$2:$CV$33")))),1/(1+EXP(-SUMPRODUCT(Engine!$C$8578:$C$8609,INDIRECT("Coefficients!$CW$2:$CW$33"))))))</f>
      </c>
    </row>
    <row r="275" spans="1:65" x14ac:dyDescent="0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8">
        <f>IF(OR($B275="",$C275="",$D275="",$E275="",$F275="",$G275="",$H275="",$I275="",$J275="",$K275="",$L275=""),"",IF($B275="Female",1/(1+EXP(-SUMPRODUCT(Engine!$C$8610:$C$8641,INDIRECT("Coefficients!$B$2:$B$33")))),1/(1+EXP(-SUMPRODUCT(Engine!$C$8610:$C$8641,INDIRECT("Coefficients!$C$2:$C$33"))))))</f>
      </c>
      <c r="Q275" s="8">
        <f>IF(OR($B275="",$C275="",$D275="",$E275="",$F275="",$G275="",$H275="",$I275="",$J275="",$K275="",$L275=""),"",IF($B275="Female",1/(1+EXP(-SUMPRODUCT(Engine!$C$8610:$C$8641,INDIRECT("Coefficients!$D$2:$D$33")))),1/(1+EXP(-SUMPRODUCT(Engine!$C$8610:$C$8641,INDIRECT("Coefficients!$E$2:$E$33"))))))</f>
      </c>
      <c r="R275" s="8">
        <f>IF(OR($B275="",$C275="",$D275="",$E275="",$F275="",$G275="",$H275="",$I275="",$J275="",$K275="",$L275=""),"",IF($B275="Female",1/(1+EXP(-SUMPRODUCT(Engine!$C$8610:$C$8641,INDIRECT("Coefficients!$F$2:$F$33")))),1/(1+EXP(-SUMPRODUCT(Engine!$C$8610:$C$8641,INDIRECT("Coefficients!$G$2:$G$33"))))))</f>
      </c>
      <c r="S275" s="8">
        <f>IF(OR($B275="",$C275="",$D275="",$E275="",$F275="",$G275="",$H275="",$I275="",$J275="",$K275="",$L275=""),"",IF($B275="Female",1/(1+EXP(-SUMPRODUCT(Engine!$C$8610:$C$8641,INDIRECT("Coefficients!$H$2:$H$33")))),1/(1+EXP(-SUMPRODUCT(Engine!$C$8610:$C$8641,INDIRECT("Coefficients!$I$2:$I$33"))))))</f>
      </c>
      <c r="T275" s="8">
        <f>IF(OR($B275="",$C275="",$D275="",$E275="",$F275="",$G275="",$H275="",$I275="",$J275="",$K275="",$L275=""),"",IF($B275="Female",1/(1+EXP(-SUMPRODUCT(Engine!$C$8610:$C$8641,INDIRECT("Coefficients!$J$2:$J$33")))),1/(1+EXP(-SUMPRODUCT(Engine!$C$8610:$C$8641,INDIRECT("Coefficients!$K$2:$K$33"))))))</f>
      </c>
      <c r="U275" s="8">
        <f>IF(OR($B275="",$C275="",$D275="",$E275="",$F275="",$G275="",$H275="",$I275="",$J275="",$K275="",$L275=""),"",IF($B275="Female",1/(1+EXP(-SUMPRODUCT(Engine!$C$8610:$C$8641,INDIRECT("Coefficients!$L$2:$L$33")))),1/(1+EXP(-SUMPRODUCT(Engine!$C$8610:$C$8641,INDIRECT("Coefficients!$M$2:$M$33"))))))</f>
      </c>
      <c r="V275" s="8">
        <f>IF(OR($B275="",$C275="",$D275="",$E275="",$F275="",$G275="",$H275="",$I275="",$J275="",$K275="",$L275=""),"",IF($B275="Female",1/(1+EXP(-SUMPRODUCT(Engine!$C$8610:$C$8641,INDIRECT("Coefficients!$N$2:$N$33")))),1/(1+EXP(-SUMPRODUCT(Engine!$C$8610:$C$8641,INDIRECT("Coefficients!$O$2:$O$33"))))))</f>
      </c>
      <c r="W275" s="8">
        <f>IF(OR($B275="",$C275="",$D275="",$E275="",$F275="",$G275="",$H275="",$I275="",$J275="",$K275="",$L275=""),"",IF($B275="Female",1/(1+EXP(-SUMPRODUCT(Engine!$C$8610:$C$8641,INDIRECT("Coefficients!$P$2:$P$33")))),1/(1+EXP(-SUMPRODUCT(Engine!$C$8610:$C$8641,INDIRECT("Coefficients!$Q$2:$Q$33"))))))</f>
      </c>
      <c r="X275" s="8">
        <f>IF(OR($B275="",$C275="",$D275="",$E275="",$F275="",$G275="",$H275="",$I275="",$J275="",$K275="",$L275=""),"",IF($B275="Female",1/(1+EXP(-SUMPRODUCT(Engine!$C$8610:$C$8641,INDIRECT("Coefficients!$R$2:$R$33")))),1/(1+EXP(-SUMPRODUCT(Engine!$C$8610:$C$8641,INDIRECT("Coefficients!$S$2:$S$33"))))))</f>
      </c>
      <c r="Y275" s="8">
        <f>IF(OR($B275="",$C275="",$D275="",$E275="",$F275="",$G275="",$H275="",$I275="",$J275="",$K275="",$L275=""),"",IF($B275="Female",1/(1+EXP(-SUMPRODUCT(Engine!$C$8610:$C$8641,INDIRECT("Coefficients!$T$2:$T$33")))),1/(1+EXP(-SUMPRODUCT(Engine!$C$8610:$C$8641,INDIRECT("Coefficients!$U$2:$U$33"))))))</f>
      </c>
      <c r="Z275" s="8">
        <f>IF(OR($B275="",$C275="",$D275="",$E275="",$F275="",$G275="",$H275="",$I275="",$J275="",$K275="",$L275=""),"",IF($B275="Female",1/(1+EXP(-SUMPRODUCT(Engine!$C$8610:$C$8641,INDIRECT("Coefficients!$V$2:$V$33")))),1/(1+EXP(-SUMPRODUCT(Engine!$C$8610:$C$8641,INDIRECT("Coefficients!$W$2:$W$33"))))))</f>
      </c>
      <c r="AA275" s="8">
        <f>IF(OR($B275="",$C275="",$D275="",$E275="",$F275="",$G275="",$H275="",$I275="",$J275="",$K275="",$L275=""),"",IF($B275="Female",1/(1+EXP(-SUMPRODUCT(Engine!$C$8610:$C$8641,INDIRECT("Coefficients!$X$2:$X$33")))),1/(1+EXP(-SUMPRODUCT(Engine!$C$8610:$C$8641,INDIRECT("Coefficients!$Y$2:$Y$33"))))))</f>
      </c>
      <c r="AB275" s="8">
        <f>IF(OR($B275="",$C275="",$D275="",$E275="",$F275="",$G275="",$H275="",$I275="",$J275="",$K275="",$L275=""),"",IF($B275="Female",1/(1+EXP(-SUMPRODUCT(Engine!$C$8610:$C$8641,INDIRECT("Coefficients!$Z$2:$Z$33")))),1/(1+EXP(-SUMPRODUCT(Engine!$C$8610:$C$8641,INDIRECT("Coefficients!$AA$2:$AA$33"))))))</f>
      </c>
      <c r="AC275" s="8">
        <f>IF(OR($B275="",$C275="",$D275="",$E275="",$F275="",$G275="",$H275="",$I275="",$J275="",$K275="",$L275=""),"",IF($B275="Female",1/(1+EXP(-SUMPRODUCT(Engine!$C$8610:$C$8641,INDIRECT("Coefficients!$AB$2:$AB$33")))),1/(1+EXP(-SUMPRODUCT(Engine!$C$8610:$C$8641,INDIRECT("Coefficients!$AC$2:$AC$33"))))))</f>
      </c>
      <c r="AD275" s="8">
        <f>IF(OR($B275="",$C275="",$D275="",$E275="",$F275="",$G275="",$H275="",$I275="",$J275="",$K275="",$L275=""),"",IF($B275="Female",1/(1+EXP(-SUMPRODUCT(Engine!$C$8610:$C$8641,INDIRECT("Coefficients!$AD$2:$AD$33")))),1/(1+EXP(-SUMPRODUCT(Engine!$C$8610:$C$8641,INDIRECT("Coefficients!$AE$2:$AE$33"))))))</f>
      </c>
      <c r="AE275" s="8">
        <f>IF(OR($B275="",$C275="",$D275="",$E275="",$F275="",$G275="",$H275="",$I275="",$J275="",$K275="",$L275=""),"",IF($B275="Female",1/(1+EXP(-SUMPRODUCT(Engine!$C$8610:$C$8641,INDIRECT("Coefficients!$AF$2:$AF$33")))),1/(1+EXP(-SUMPRODUCT(Engine!$C$8610:$C$8641,INDIRECT("Coefficients!$AG$2:$AG$33"))))))</f>
      </c>
      <c r="AF275" s="8">
        <f>IF(OR($B275="",$C275="",$D275="",$E275="",$F275="",$G275="",$H275="",$I275="",$J275="",$K275="",$L275=""),"",IF($B275="Female",1/(1+EXP(-SUMPRODUCT(Engine!$C$8610:$C$8641,INDIRECT("Coefficients!$AH$2:$AH$33")))),1/(1+EXP(-SUMPRODUCT(Engine!$C$8610:$C$8641,INDIRECT("Coefficients!$AI$2:$AI$33"))))))</f>
      </c>
      <c r="AG275" s="8">
        <f>IF(OR($B275="",$C275="",$D275="",$E275="",$F275="",$G275="",$H275="",$I275="",$J275="",$K275="",$L275=""),"",IF($B275="Female",1/(1+EXP(-SUMPRODUCT(Engine!$C$8610:$C$8641,INDIRECT("Coefficients!$AJ$2:$AJ$33")))),1/(1+EXP(-SUMPRODUCT(Engine!$C$8610:$C$8641,INDIRECT("Coefficients!$AK$2:$AK$33"))))))</f>
      </c>
      <c r="AH275" s="8">
        <f>IF(OR($B275="",$C275="",$D275="",$E275="",$F275="",$G275="",$H275="",$I275="",$J275="",$K275="",$L275=""),"",IF($B275="Female",1/(1+EXP(-SUMPRODUCT(Engine!$C$8610:$C$8641,INDIRECT("Coefficients!$AL$2:$AL$33")))),1/(1+EXP(-SUMPRODUCT(Engine!$C$8610:$C$8641,INDIRECT("Coefficients!$AM$2:$AM$33"))))))</f>
      </c>
      <c r="AI275" s="8">
        <f>IF(OR($B275="",$C275="",$D275="",$E275="",$F275="",$G275="",$H275="",$I275="",$J275="",$K275="",$L275=""),"",IF($B275="Female",1/(1+EXP(-SUMPRODUCT(Engine!$C$8610:$C$8641,INDIRECT("Coefficients!$AN$2:$AN$33")))),1/(1+EXP(-SUMPRODUCT(Engine!$C$8610:$C$8641,INDIRECT("Coefficients!$AO$2:$AO$33"))))))</f>
      </c>
      <c r="AJ275" s="8">
        <f>IF(OR($B275="",$C275="",$D275="",$E275="",$F275="",$G275="",$H275="",$I275="",$J275="",$K275="",$L275=""),"",IF($B275="Female",1/(1+EXP(-SUMPRODUCT(Engine!$C$8610:$C$8641,INDIRECT("Coefficients!$AP$2:$AP$33")))),1/(1+EXP(-SUMPRODUCT(Engine!$C$8610:$C$8641,INDIRECT("Coefficients!$AQ$2:$AQ$33"))))))</f>
      </c>
      <c r="AK275" s="8">
        <f>IF(OR($B275="",$C275="",$D275="",$E275="",$F275="",$G275="",$H275="",$I275="",$J275="",$K275="",$L275=""),"",IF($B275="Female",1/(1+EXP(-SUMPRODUCT(Engine!$C$8610:$C$8641,INDIRECT("Coefficients!$AR$2:$AR$33")))),1/(1+EXP(-SUMPRODUCT(Engine!$C$8610:$C$8641,INDIRECT("Coefficients!$AS$2:$AS$33"))))))</f>
      </c>
      <c r="AL275" s="8">
        <f>IF(OR($B275="",$C275="",$D275="",$E275="",$F275="",$G275="",$H275="",$I275="",$J275="",$K275="",$L275=""),"",IF($B275="Female",1/(1+EXP(-SUMPRODUCT(Engine!$C$8610:$C$8641,INDIRECT("Coefficients!$AT$2:$AT$33")))),1/(1+EXP(-SUMPRODUCT(Engine!$C$8610:$C$8641,INDIRECT("Coefficients!$AU$2:$AU$33"))))))</f>
      </c>
      <c r="AM275" s="8">
        <f>IF(OR($B275="",$C275="",$D275="",$E275="",$F275="",$G275="",$H275="",$I275="",$J275="",$K275="",$L275=""),"",IF($B275="Female",1/(1+EXP(-SUMPRODUCT(Engine!$C$8610:$C$8641,INDIRECT("Coefficients!$AV$2:$AV$33")))),1/(1+EXP(-SUMPRODUCT(Engine!$C$8610:$C$8641,INDIRECT("Coefficients!$AW$2:$AW$33"))))))</f>
      </c>
      <c r="AN275" s="8">
        <f>IF(OR($B275="",$C275="",$D275="",$E275="",$F275="",$G275="",$H275="",$I275="",$J275="",$K275="",$L275=""),"",IF($B275="Female",1/(1+EXP(-SUMPRODUCT(Engine!$C$8610:$C$8641,INDIRECT("Coefficients!$AX$2:$AX$33")))),1/(1+EXP(-SUMPRODUCT(Engine!$C$8610:$C$8641,INDIRECT("Coefficients!$AY$2:$AY$33"))))))</f>
      </c>
      <c r="AO275" s="8">
        <f>IF(OR($B275="",$C275="",$D275="",$E275="",$F275="",$G275="",$H275="",$I275="",$J275="",$K275="",$L275=""),"",IF($B275="Female",1/(1+EXP(-SUMPRODUCT(Engine!$C$8610:$C$8641,INDIRECT("Coefficients!$AZ$2:$AZ$33")))),1/(1+EXP(-SUMPRODUCT(Engine!$C$8610:$C$8641,INDIRECT("Coefficients!$BA$2:$BA$33"))))))</f>
      </c>
      <c r="AP275" s="8">
        <f>IF(OR($B275="",$C275="",$D275="",$E275="",$F275="",$G275="",$H275="",$I275="",$J275="",$K275="",$L275=""),"",IF($B275="Female",1/(1+EXP(-SUMPRODUCT(Engine!$C$8610:$C$8641,INDIRECT("Coefficients!$BB$2:$BB$33")))),1/(1+EXP(-SUMPRODUCT(Engine!$C$8610:$C$8641,INDIRECT("Coefficients!$BC$2:$BC$33"))))))</f>
      </c>
      <c r="AQ275" s="8">
        <f>IF(OR($B275="",$C275="",$D275="",$E275="",$F275="",$G275="",$H275="",$I275="",$J275="",$K275="",$L275=""),"",IF($B275="Female",1/(1+EXP(-SUMPRODUCT(Engine!$C$8610:$C$8641,INDIRECT("Coefficients!$BD$2:$BD$33")))),1/(1+EXP(-SUMPRODUCT(Engine!$C$8610:$C$8641,INDIRECT("Coefficients!$BE$2:$BE$33"))))))</f>
      </c>
      <c r="AR275" s="8">
        <f>IF(OR($B275="",$C275="",$D275="",$E275="",$F275="",$G275="",$H275="",$I275="",$J275="",$K275="",$L275=""),"",IF($B275="Female",1/(1+EXP(-SUMPRODUCT(Engine!$C$8610:$C$8641,INDIRECT("Coefficients!$BF$2:$BF$33")))),1/(1+EXP(-SUMPRODUCT(Engine!$C$8610:$C$8641,INDIRECT("Coefficients!$BG$2:$BG$33"))))))</f>
      </c>
      <c r="AS275" s="8">
        <f>IF(OR($B275="",$C275="",$D275="",$E275="",$F275="",$G275="",$H275="",$I275="",$J275="",$K275="",$L275=""),"",IF($B275="Female",1/(1+EXP(-SUMPRODUCT(Engine!$C$8610:$C$8641,INDIRECT("Coefficients!$BH$2:$BH$33")))),1/(1+EXP(-SUMPRODUCT(Engine!$C$8610:$C$8641,INDIRECT("Coefficients!$BI$2:$BI$33"))))))</f>
      </c>
      <c r="AT275" s="8">
        <f>IF(OR($B275="",$C275="",$D275="",$E275="",$F275="",$G275="",$H275="",$I275="",$J275="",$K275="",$L275=""),"",IF($B275="Female",1/(1+EXP(-SUMPRODUCT(Engine!$C$8610:$C$8641,INDIRECT("Coefficients!$BJ$2:$BJ$33")))),1/(1+EXP(-SUMPRODUCT(Engine!$C$8610:$C$8641,INDIRECT("Coefficients!$BK$2:$BK$33"))))))</f>
      </c>
      <c r="AU275" s="8">
        <f>IF(OR($B275="",$C275="",$D275="",$E275="",$F275="",$G275="",$H275="",$I275="",$J275="",$K275="",$L275=""),"",IF($B275="Female",1/(1+EXP(-SUMPRODUCT(Engine!$C$8610:$C$8641,INDIRECT("Coefficients!$BL$2:$BL$33")))),1/(1+EXP(-SUMPRODUCT(Engine!$C$8610:$C$8641,INDIRECT("Coefficients!$BM$2:$BM$33"))))))</f>
      </c>
      <c r="AV275" s="8">
        <f>IF(OR($B275="",$C275="",$D275="",$E275="",$F275="",$G275="",$H275="",$I275="",$J275="",$K275="",$L275=""),"",IF($B275="Female",1/(1+EXP(-SUMPRODUCT(Engine!$C$8610:$C$8641,INDIRECT("Coefficients!$BN$2:$BN$33")))),1/(1+EXP(-SUMPRODUCT(Engine!$C$8610:$C$8641,INDIRECT("Coefficients!$BO$2:$BO$33"))))))</f>
      </c>
      <c r="AW275" s="8">
        <f>IF(OR($B275="",$C275="",$D275="",$E275="",$F275="",$G275="",$H275="",$I275="",$J275="",$K275="",$L275=""),"",IF($B275="Female",1/(1+EXP(-SUMPRODUCT(Engine!$C$8610:$C$8641,INDIRECT("Coefficients!$BP$2:$BP$33")))),1/(1+EXP(-SUMPRODUCT(Engine!$C$8610:$C$8641,INDIRECT("Coefficients!$BQ$2:$BQ$33"))))))</f>
      </c>
      <c r="AX275" s="8">
        <f>IF(OR($B275="",$C275="",$D275="",$E275="",$F275="",$G275="",$H275="",$I275="",$J275="",$K275="",$L275=""),"",IF($B275="Female",1/(1+EXP(-SUMPRODUCT(Engine!$C$8610:$C$8641,INDIRECT("Coefficients!$BR$2:$BR$33")))),1/(1+EXP(-SUMPRODUCT(Engine!$C$8610:$C$8641,INDIRECT("Coefficients!$BS$2:$BS$33"))))))</f>
      </c>
      <c r="AY275" s="8">
        <f>IF(OR($B275="",$C275="",$D275="",$E275="",$F275="",$G275="",$H275="",$I275="",$J275="",$K275="",$L275=""),"",IF($B275="Female",1/(1+EXP(-SUMPRODUCT(Engine!$C$8610:$C$8641,INDIRECT("Coefficients!$BT$2:$BT$33")))),1/(1+EXP(-SUMPRODUCT(Engine!$C$8610:$C$8641,INDIRECT("Coefficients!$BU$2:$BU$33"))))))</f>
      </c>
      <c r="AZ275" s="8">
        <f>IF(OR($B275="",$C275="",$D275="",$E275="",$F275="",$G275="",$H275="",$I275="",$J275="",$K275="",$L275=""),"",IF($B275="Female",1/(1+EXP(-SUMPRODUCT(Engine!$C$8610:$C$8641,INDIRECT("Coefficients!$BV$2:$BV$33")))),1/(1+EXP(-SUMPRODUCT(Engine!$C$8610:$C$8641,INDIRECT("Coefficients!$BW$2:$BW$33"))))))</f>
      </c>
      <c r="BA275" s="8">
        <f>IF(OR($B275="",$C275="",$D275="",$E275="",$F275="",$G275="",$H275="",$I275="",$J275="",$K275="",$L275=""),"",IF($B275="Female",1/(1+EXP(-SUMPRODUCT(Engine!$C$8610:$C$8641,INDIRECT("Coefficients!$BX$2:$BX$33")))),1/(1+EXP(-SUMPRODUCT(Engine!$C$8610:$C$8641,INDIRECT("Coefficients!$BY$2:$BY$33"))))))</f>
      </c>
      <c r="BB275" s="8">
        <f>IF(OR($B275="",$C275="",$D275="",$E275="",$F275="",$G275="",$H275="",$I275="",$J275="",$K275="",$L275=""),"",IF($B275="Female",1/(1+EXP(-SUMPRODUCT(Engine!$C$8610:$C$8641,INDIRECT("Coefficients!$BZ$2:$BZ$33")))),1/(1+EXP(-SUMPRODUCT(Engine!$C$8610:$C$8641,INDIRECT("Coefficients!$CA$2:$CA$33"))))))</f>
      </c>
      <c r="BC275" s="8">
        <f>IF(OR($B275="",$C275="",$D275="",$E275="",$F275="",$G275="",$H275="",$I275="",$J275="",$K275="",$L275=""),"",IF($B275="Female",1/(1+EXP(-SUMPRODUCT(Engine!$C$8610:$C$8641,INDIRECT("Coefficients!$CB$2:$CB$33")))),1/(1+EXP(-SUMPRODUCT(Engine!$C$8610:$C$8641,INDIRECT("Coefficients!$CC$2:$CC$33"))))))</f>
      </c>
      <c r="BD275" s="8">
        <f>IF(OR($B275="",$C275="",$D275="",$E275="",$F275="",$G275="",$H275="",$I275="",$J275="",$K275="",$L275=""),"",IF($B275="Female",1/(1+EXP(-SUMPRODUCT(Engine!$C$8610:$C$8641,INDIRECT("Coefficients!$CD$2:$CD$33")))),1/(1+EXP(-SUMPRODUCT(Engine!$C$8610:$C$8641,INDIRECT("Coefficients!$CE$2:$CE$33"))))))</f>
      </c>
      <c r="BE275" s="8">
        <f>IF(OR($B275="",$C275="",$D275="",$E275="",$F275="",$G275="",$H275="",$I275="",$J275="",$K275="",$L275=""),"",IF($B275="Female",1/(1+EXP(-SUMPRODUCT(Engine!$C$8610:$C$8641,INDIRECT("Coefficients!$CF$2:$CF$33")))),1/(1+EXP(-SUMPRODUCT(Engine!$C$8610:$C$8641,INDIRECT("Coefficients!$CG$2:$CG$33"))))))</f>
      </c>
      <c r="BF275" s="8">
        <f>IF(OR($B275="",$C275="",$D275="",$E275="",$F275="",$G275="",$H275="",$I275="",$J275="",$K275="",$L275=""),"",IF($B275="Female",1/(1+EXP(-SUMPRODUCT(Engine!$C$8610:$C$8641,INDIRECT("Coefficients!$CH$2:$CH$33")))),1/(1+EXP(-SUMPRODUCT(Engine!$C$8610:$C$8641,INDIRECT("Coefficients!$CI$2:$CI$33"))))))</f>
      </c>
      <c r="BG275" s="8">
        <f>IF(OR($B275="",$C275="",$D275="",$E275="",$F275="",$G275="",$H275="",$I275="",$J275="",$K275="",$L275=""),"",IF($B275="Female",1/(1+EXP(-SUMPRODUCT(Engine!$C$8610:$C$8641,INDIRECT("Coefficients!$CJ$2:$CJ$33")))),1/(1+EXP(-SUMPRODUCT(Engine!$C$8610:$C$8641,INDIRECT("Coefficients!$CK$2:$CK$33"))))))</f>
      </c>
      <c r="BH275" s="8">
        <f>IF(OR($B275="",$C275="",$D275="",$E275="",$F275="",$G275="",$H275="",$I275="",$J275="",$K275="",$L275=""),"",IF($B275="Female",1/(1+EXP(-SUMPRODUCT(Engine!$C$8610:$C$8641,INDIRECT("Coefficients!$CL$2:$CL$33")))),1/(1+EXP(-SUMPRODUCT(Engine!$C$8610:$C$8641,INDIRECT("Coefficients!$CM$2:$CM$33"))))))</f>
      </c>
      <c r="BI275" s="8">
        <f>IF(OR($B275="",$C275="",$D275="",$E275="",$F275="",$G275="",$H275="",$I275="",$J275="",$K275="",$L275=""),"",IF($B275="Female",1/(1+EXP(-SUMPRODUCT(Engine!$C$8610:$C$8641,INDIRECT("Coefficients!$CN$2:$CN$33")))),1/(1+EXP(-SUMPRODUCT(Engine!$C$8610:$C$8641,INDIRECT("Coefficients!$CO$2:$CO$33"))))))</f>
      </c>
      <c r="BJ275" s="8">
        <f>IF(OR($B275="",$C275="",$D275="",$E275="",$F275="",$G275="",$H275="",$I275="",$J275="",$K275="",$L275=""),"",IF($B275="Female",1/(1+EXP(-SUMPRODUCT(Engine!$C$8610:$C$8641,INDIRECT("Coefficients!$CP$2:$CP$33")))),1/(1+EXP(-SUMPRODUCT(Engine!$C$8610:$C$8641,INDIRECT("Coefficients!$CQ$2:$CQ$33"))))))</f>
      </c>
      <c r="BK275" s="8">
        <f>IF(OR($B275="",$C275="",$D275="",$E275="",$F275="",$G275="",$H275="",$I275="",$J275="",$K275="",$L275=""),"",IF($B275="Female",1/(1+EXP(-SUMPRODUCT(Engine!$C$8610:$C$8641,INDIRECT("Coefficients!$CR$2:$CR$33")))),1/(1+EXP(-SUMPRODUCT(Engine!$C$8610:$C$8641,INDIRECT("Coefficients!$CS$2:$CS$33"))))))</f>
      </c>
      <c r="BL275" s="8">
        <f>IF(OR($B275="",$C275="",$D275="",$E275="",$F275="",$G275="",$H275="",$I275="",$J275="",$K275="",$L275=""),"",IF($B275="Female",1/(1+EXP(-SUMPRODUCT(Engine!$C$8610:$C$8641,INDIRECT("Coefficients!$CT$2:$CT$33")))),1/(1+EXP(-SUMPRODUCT(Engine!$C$8610:$C$8641,INDIRECT("Coefficients!$CU$2:$CU$33"))))))</f>
      </c>
      <c r="BM275" s="8">
        <f>IF(OR($B275="",$C275="",$D275="",$E275="",$F275="",$G275="",$H275="",$I275="",$J275="",$K275="",$L275=""),"",IF($B275="Female",1/(1+EXP(-SUMPRODUCT(Engine!$C$8610:$C$8641,INDIRECT("Coefficients!$CV$2:$CV$33")))),1/(1+EXP(-SUMPRODUCT(Engine!$C$8610:$C$8641,INDIRECT("Coefficients!$CW$2:$CW$33"))))))</f>
      </c>
    </row>
    <row r="276" spans="1:65" x14ac:dyDescent="0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8">
        <f>IF(OR($B276="",$C276="",$D276="",$E276="",$F276="",$G276="",$H276="",$I276="",$J276="",$K276="",$L276=""),"",IF($B276="Female",1/(1+EXP(-SUMPRODUCT(Engine!$C$8642:$C$8673,INDIRECT("Coefficients!$B$2:$B$33")))),1/(1+EXP(-SUMPRODUCT(Engine!$C$8642:$C$8673,INDIRECT("Coefficients!$C$2:$C$33"))))))</f>
      </c>
      <c r="Q276" s="8">
        <f>IF(OR($B276="",$C276="",$D276="",$E276="",$F276="",$G276="",$H276="",$I276="",$J276="",$K276="",$L276=""),"",IF($B276="Female",1/(1+EXP(-SUMPRODUCT(Engine!$C$8642:$C$8673,INDIRECT("Coefficients!$D$2:$D$33")))),1/(1+EXP(-SUMPRODUCT(Engine!$C$8642:$C$8673,INDIRECT("Coefficients!$E$2:$E$33"))))))</f>
      </c>
      <c r="R276" s="8">
        <f>IF(OR($B276="",$C276="",$D276="",$E276="",$F276="",$G276="",$H276="",$I276="",$J276="",$K276="",$L276=""),"",IF($B276="Female",1/(1+EXP(-SUMPRODUCT(Engine!$C$8642:$C$8673,INDIRECT("Coefficients!$F$2:$F$33")))),1/(1+EXP(-SUMPRODUCT(Engine!$C$8642:$C$8673,INDIRECT("Coefficients!$G$2:$G$33"))))))</f>
      </c>
      <c r="S276" s="8">
        <f>IF(OR($B276="",$C276="",$D276="",$E276="",$F276="",$G276="",$H276="",$I276="",$J276="",$K276="",$L276=""),"",IF($B276="Female",1/(1+EXP(-SUMPRODUCT(Engine!$C$8642:$C$8673,INDIRECT("Coefficients!$H$2:$H$33")))),1/(1+EXP(-SUMPRODUCT(Engine!$C$8642:$C$8673,INDIRECT("Coefficients!$I$2:$I$33"))))))</f>
      </c>
      <c r="T276" s="8">
        <f>IF(OR($B276="",$C276="",$D276="",$E276="",$F276="",$G276="",$H276="",$I276="",$J276="",$K276="",$L276=""),"",IF($B276="Female",1/(1+EXP(-SUMPRODUCT(Engine!$C$8642:$C$8673,INDIRECT("Coefficients!$J$2:$J$33")))),1/(1+EXP(-SUMPRODUCT(Engine!$C$8642:$C$8673,INDIRECT("Coefficients!$K$2:$K$33"))))))</f>
      </c>
      <c r="U276" s="8">
        <f>IF(OR($B276="",$C276="",$D276="",$E276="",$F276="",$G276="",$H276="",$I276="",$J276="",$K276="",$L276=""),"",IF($B276="Female",1/(1+EXP(-SUMPRODUCT(Engine!$C$8642:$C$8673,INDIRECT("Coefficients!$L$2:$L$33")))),1/(1+EXP(-SUMPRODUCT(Engine!$C$8642:$C$8673,INDIRECT("Coefficients!$M$2:$M$33"))))))</f>
      </c>
      <c r="V276" s="8">
        <f>IF(OR($B276="",$C276="",$D276="",$E276="",$F276="",$G276="",$H276="",$I276="",$J276="",$K276="",$L276=""),"",IF($B276="Female",1/(1+EXP(-SUMPRODUCT(Engine!$C$8642:$C$8673,INDIRECT("Coefficients!$N$2:$N$33")))),1/(1+EXP(-SUMPRODUCT(Engine!$C$8642:$C$8673,INDIRECT("Coefficients!$O$2:$O$33"))))))</f>
      </c>
      <c r="W276" s="8">
        <f>IF(OR($B276="",$C276="",$D276="",$E276="",$F276="",$G276="",$H276="",$I276="",$J276="",$K276="",$L276=""),"",IF($B276="Female",1/(1+EXP(-SUMPRODUCT(Engine!$C$8642:$C$8673,INDIRECT("Coefficients!$P$2:$P$33")))),1/(1+EXP(-SUMPRODUCT(Engine!$C$8642:$C$8673,INDIRECT("Coefficients!$Q$2:$Q$33"))))))</f>
      </c>
      <c r="X276" s="8">
        <f>IF(OR($B276="",$C276="",$D276="",$E276="",$F276="",$G276="",$H276="",$I276="",$J276="",$K276="",$L276=""),"",IF($B276="Female",1/(1+EXP(-SUMPRODUCT(Engine!$C$8642:$C$8673,INDIRECT("Coefficients!$R$2:$R$33")))),1/(1+EXP(-SUMPRODUCT(Engine!$C$8642:$C$8673,INDIRECT("Coefficients!$S$2:$S$33"))))))</f>
      </c>
      <c r="Y276" s="8">
        <f>IF(OR($B276="",$C276="",$D276="",$E276="",$F276="",$G276="",$H276="",$I276="",$J276="",$K276="",$L276=""),"",IF($B276="Female",1/(1+EXP(-SUMPRODUCT(Engine!$C$8642:$C$8673,INDIRECT("Coefficients!$T$2:$T$33")))),1/(1+EXP(-SUMPRODUCT(Engine!$C$8642:$C$8673,INDIRECT("Coefficients!$U$2:$U$33"))))))</f>
      </c>
      <c r="Z276" s="8">
        <f>IF(OR($B276="",$C276="",$D276="",$E276="",$F276="",$G276="",$H276="",$I276="",$J276="",$K276="",$L276=""),"",IF($B276="Female",1/(1+EXP(-SUMPRODUCT(Engine!$C$8642:$C$8673,INDIRECT("Coefficients!$V$2:$V$33")))),1/(1+EXP(-SUMPRODUCT(Engine!$C$8642:$C$8673,INDIRECT("Coefficients!$W$2:$W$33"))))))</f>
      </c>
      <c r="AA276" s="8">
        <f>IF(OR($B276="",$C276="",$D276="",$E276="",$F276="",$G276="",$H276="",$I276="",$J276="",$K276="",$L276=""),"",IF($B276="Female",1/(1+EXP(-SUMPRODUCT(Engine!$C$8642:$C$8673,INDIRECT("Coefficients!$X$2:$X$33")))),1/(1+EXP(-SUMPRODUCT(Engine!$C$8642:$C$8673,INDIRECT("Coefficients!$Y$2:$Y$33"))))))</f>
      </c>
      <c r="AB276" s="8">
        <f>IF(OR($B276="",$C276="",$D276="",$E276="",$F276="",$G276="",$H276="",$I276="",$J276="",$K276="",$L276=""),"",IF($B276="Female",1/(1+EXP(-SUMPRODUCT(Engine!$C$8642:$C$8673,INDIRECT("Coefficients!$Z$2:$Z$33")))),1/(1+EXP(-SUMPRODUCT(Engine!$C$8642:$C$8673,INDIRECT("Coefficients!$AA$2:$AA$33"))))))</f>
      </c>
      <c r="AC276" s="8">
        <f>IF(OR($B276="",$C276="",$D276="",$E276="",$F276="",$G276="",$H276="",$I276="",$J276="",$K276="",$L276=""),"",IF($B276="Female",1/(1+EXP(-SUMPRODUCT(Engine!$C$8642:$C$8673,INDIRECT("Coefficients!$AB$2:$AB$33")))),1/(1+EXP(-SUMPRODUCT(Engine!$C$8642:$C$8673,INDIRECT("Coefficients!$AC$2:$AC$33"))))))</f>
      </c>
      <c r="AD276" s="8">
        <f>IF(OR($B276="",$C276="",$D276="",$E276="",$F276="",$G276="",$H276="",$I276="",$J276="",$K276="",$L276=""),"",IF($B276="Female",1/(1+EXP(-SUMPRODUCT(Engine!$C$8642:$C$8673,INDIRECT("Coefficients!$AD$2:$AD$33")))),1/(1+EXP(-SUMPRODUCT(Engine!$C$8642:$C$8673,INDIRECT("Coefficients!$AE$2:$AE$33"))))))</f>
      </c>
      <c r="AE276" s="8">
        <f>IF(OR($B276="",$C276="",$D276="",$E276="",$F276="",$G276="",$H276="",$I276="",$J276="",$K276="",$L276=""),"",IF($B276="Female",1/(1+EXP(-SUMPRODUCT(Engine!$C$8642:$C$8673,INDIRECT("Coefficients!$AF$2:$AF$33")))),1/(1+EXP(-SUMPRODUCT(Engine!$C$8642:$C$8673,INDIRECT("Coefficients!$AG$2:$AG$33"))))))</f>
      </c>
      <c r="AF276" s="8">
        <f>IF(OR($B276="",$C276="",$D276="",$E276="",$F276="",$G276="",$H276="",$I276="",$J276="",$K276="",$L276=""),"",IF($B276="Female",1/(1+EXP(-SUMPRODUCT(Engine!$C$8642:$C$8673,INDIRECT("Coefficients!$AH$2:$AH$33")))),1/(1+EXP(-SUMPRODUCT(Engine!$C$8642:$C$8673,INDIRECT("Coefficients!$AI$2:$AI$33"))))))</f>
      </c>
      <c r="AG276" s="8">
        <f>IF(OR($B276="",$C276="",$D276="",$E276="",$F276="",$G276="",$H276="",$I276="",$J276="",$K276="",$L276=""),"",IF($B276="Female",1/(1+EXP(-SUMPRODUCT(Engine!$C$8642:$C$8673,INDIRECT("Coefficients!$AJ$2:$AJ$33")))),1/(1+EXP(-SUMPRODUCT(Engine!$C$8642:$C$8673,INDIRECT("Coefficients!$AK$2:$AK$33"))))))</f>
      </c>
      <c r="AH276" s="8">
        <f>IF(OR($B276="",$C276="",$D276="",$E276="",$F276="",$G276="",$H276="",$I276="",$J276="",$K276="",$L276=""),"",IF($B276="Female",1/(1+EXP(-SUMPRODUCT(Engine!$C$8642:$C$8673,INDIRECT("Coefficients!$AL$2:$AL$33")))),1/(1+EXP(-SUMPRODUCT(Engine!$C$8642:$C$8673,INDIRECT("Coefficients!$AM$2:$AM$33"))))))</f>
      </c>
      <c r="AI276" s="8">
        <f>IF(OR($B276="",$C276="",$D276="",$E276="",$F276="",$G276="",$H276="",$I276="",$J276="",$K276="",$L276=""),"",IF($B276="Female",1/(1+EXP(-SUMPRODUCT(Engine!$C$8642:$C$8673,INDIRECT("Coefficients!$AN$2:$AN$33")))),1/(1+EXP(-SUMPRODUCT(Engine!$C$8642:$C$8673,INDIRECT("Coefficients!$AO$2:$AO$33"))))))</f>
      </c>
      <c r="AJ276" s="8">
        <f>IF(OR($B276="",$C276="",$D276="",$E276="",$F276="",$G276="",$H276="",$I276="",$J276="",$K276="",$L276=""),"",IF($B276="Female",1/(1+EXP(-SUMPRODUCT(Engine!$C$8642:$C$8673,INDIRECT("Coefficients!$AP$2:$AP$33")))),1/(1+EXP(-SUMPRODUCT(Engine!$C$8642:$C$8673,INDIRECT("Coefficients!$AQ$2:$AQ$33"))))))</f>
      </c>
      <c r="AK276" s="8">
        <f>IF(OR($B276="",$C276="",$D276="",$E276="",$F276="",$G276="",$H276="",$I276="",$J276="",$K276="",$L276=""),"",IF($B276="Female",1/(1+EXP(-SUMPRODUCT(Engine!$C$8642:$C$8673,INDIRECT("Coefficients!$AR$2:$AR$33")))),1/(1+EXP(-SUMPRODUCT(Engine!$C$8642:$C$8673,INDIRECT("Coefficients!$AS$2:$AS$33"))))))</f>
      </c>
      <c r="AL276" s="8">
        <f>IF(OR($B276="",$C276="",$D276="",$E276="",$F276="",$G276="",$H276="",$I276="",$J276="",$K276="",$L276=""),"",IF($B276="Female",1/(1+EXP(-SUMPRODUCT(Engine!$C$8642:$C$8673,INDIRECT("Coefficients!$AT$2:$AT$33")))),1/(1+EXP(-SUMPRODUCT(Engine!$C$8642:$C$8673,INDIRECT("Coefficients!$AU$2:$AU$33"))))))</f>
      </c>
      <c r="AM276" s="8">
        <f>IF(OR($B276="",$C276="",$D276="",$E276="",$F276="",$G276="",$H276="",$I276="",$J276="",$K276="",$L276=""),"",IF($B276="Female",1/(1+EXP(-SUMPRODUCT(Engine!$C$8642:$C$8673,INDIRECT("Coefficients!$AV$2:$AV$33")))),1/(1+EXP(-SUMPRODUCT(Engine!$C$8642:$C$8673,INDIRECT("Coefficients!$AW$2:$AW$33"))))))</f>
      </c>
      <c r="AN276" s="8">
        <f>IF(OR($B276="",$C276="",$D276="",$E276="",$F276="",$G276="",$H276="",$I276="",$J276="",$K276="",$L276=""),"",IF($B276="Female",1/(1+EXP(-SUMPRODUCT(Engine!$C$8642:$C$8673,INDIRECT("Coefficients!$AX$2:$AX$33")))),1/(1+EXP(-SUMPRODUCT(Engine!$C$8642:$C$8673,INDIRECT("Coefficients!$AY$2:$AY$33"))))))</f>
      </c>
      <c r="AO276" s="8">
        <f>IF(OR($B276="",$C276="",$D276="",$E276="",$F276="",$G276="",$H276="",$I276="",$J276="",$K276="",$L276=""),"",IF($B276="Female",1/(1+EXP(-SUMPRODUCT(Engine!$C$8642:$C$8673,INDIRECT("Coefficients!$AZ$2:$AZ$33")))),1/(1+EXP(-SUMPRODUCT(Engine!$C$8642:$C$8673,INDIRECT("Coefficients!$BA$2:$BA$33"))))))</f>
      </c>
      <c r="AP276" s="8">
        <f>IF(OR($B276="",$C276="",$D276="",$E276="",$F276="",$G276="",$H276="",$I276="",$J276="",$K276="",$L276=""),"",IF($B276="Female",1/(1+EXP(-SUMPRODUCT(Engine!$C$8642:$C$8673,INDIRECT("Coefficients!$BB$2:$BB$33")))),1/(1+EXP(-SUMPRODUCT(Engine!$C$8642:$C$8673,INDIRECT("Coefficients!$BC$2:$BC$33"))))))</f>
      </c>
      <c r="AQ276" s="8">
        <f>IF(OR($B276="",$C276="",$D276="",$E276="",$F276="",$G276="",$H276="",$I276="",$J276="",$K276="",$L276=""),"",IF($B276="Female",1/(1+EXP(-SUMPRODUCT(Engine!$C$8642:$C$8673,INDIRECT("Coefficients!$BD$2:$BD$33")))),1/(1+EXP(-SUMPRODUCT(Engine!$C$8642:$C$8673,INDIRECT("Coefficients!$BE$2:$BE$33"))))))</f>
      </c>
      <c r="AR276" s="8">
        <f>IF(OR($B276="",$C276="",$D276="",$E276="",$F276="",$G276="",$H276="",$I276="",$J276="",$K276="",$L276=""),"",IF($B276="Female",1/(1+EXP(-SUMPRODUCT(Engine!$C$8642:$C$8673,INDIRECT("Coefficients!$BF$2:$BF$33")))),1/(1+EXP(-SUMPRODUCT(Engine!$C$8642:$C$8673,INDIRECT("Coefficients!$BG$2:$BG$33"))))))</f>
      </c>
      <c r="AS276" s="8">
        <f>IF(OR($B276="",$C276="",$D276="",$E276="",$F276="",$G276="",$H276="",$I276="",$J276="",$K276="",$L276=""),"",IF($B276="Female",1/(1+EXP(-SUMPRODUCT(Engine!$C$8642:$C$8673,INDIRECT("Coefficients!$BH$2:$BH$33")))),1/(1+EXP(-SUMPRODUCT(Engine!$C$8642:$C$8673,INDIRECT("Coefficients!$BI$2:$BI$33"))))))</f>
      </c>
      <c r="AT276" s="8">
        <f>IF(OR($B276="",$C276="",$D276="",$E276="",$F276="",$G276="",$H276="",$I276="",$J276="",$K276="",$L276=""),"",IF($B276="Female",1/(1+EXP(-SUMPRODUCT(Engine!$C$8642:$C$8673,INDIRECT("Coefficients!$BJ$2:$BJ$33")))),1/(1+EXP(-SUMPRODUCT(Engine!$C$8642:$C$8673,INDIRECT("Coefficients!$BK$2:$BK$33"))))))</f>
      </c>
      <c r="AU276" s="8">
        <f>IF(OR($B276="",$C276="",$D276="",$E276="",$F276="",$G276="",$H276="",$I276="",$J276="",$K276="",$L276=""),"",IF($B276="Female",1/(1+EXP(-SUMPRODUCT(Engine!$C$8642:$C$8673,INDIRECT("Coefficients!$BL$2:$BL$33")))),1/(1+EXP(-SUMPRODUCT(Engine!$C$8642:$C$8673,INDIRECT("Coefficients!$BM$2:$BM$33"))))))</f>
      </c>
      <c r="AV276" s="8">
        <f>IF(OR($B276="",$C276="",$D276="",$E276="",$F276="",$G276="",$H276="",$I276="",$J276="",$K276="",$L276=""),"",IF($B276="Female",1/(1+EXP(-SUMPRODUCT(Engine!$C$8642:$C$8673,INDIRECT("Coefficients!$BN$2:$BN$33")))),1/(1+EXP(-SUMPRODUCT(Engine!$C$8642:$C$8673,INDIRECT("Coefficients!$BO$2:$BO$33"))))))</f>
      </c>
      <c r="AW276" s="8">
        <f>IF(OR($B276="",$C276="",$D276="",$E276="",$F276="",$G276="",$H276="",$I276="",$J276="",$K276="",$L276=""),"",IF($B276="Female",1/(1+EXP(-SUMPRODUCT(Engine!$C$8642:$C$8673,INDIRECT("Coefficients!$BP$2:$BP$33")))),1/(1+EXP(-SUMPRODUCT(Engine!$C$8642:$C$8673,INDIRECT("Coefficients!$BQ$2:$BQ$33"))))))</f>
      </c>
      <c r="AX276" s="8">
        <f>IF(OR($B276="",$C276="",$D276="",$E276="",$F276="",$G276="",$H276="",$I276="",$J276="",$K276="",$L276=""),"",IF($B276="Female",1/(1+EXP(-SUMPRODUCT(Engine!$C$8642:$C$8673,INDIRECT("Coefficients!$BR$2:$BR$33")))),1/(1+EXP(-SUMPRODUCT(Engine!$C$8642:$C$8673,INDIRECT("Coefficients!$BS$2:$BS$33"))))))</f>
      </c>
      <c r="AY276" s="8">
        <f>IF(OR($B276="",$C276="",$D276="",$E276="",$F276="",$G276="",$H276="",$I276="",$J276="",$K276="",$L276=""),"",IF($B276="Female",1/(1+EXP(-SUMPRODUCT(Engine!$C$8642:$C$8673,INDIRECT("Coefficients!$BT$2:$BT$33")))),1/(1+EXP(-SUMPRODUCT(Engine!$C$8642:$C$8673,INDIRECT("Coefficients!$BU$2:$BU$33"))))))</f>
      </c>
      <c r="AZ276" s="8">
        <f>IF(OR($B276="",$C276="",$D276="",$E276="",$F276="",$G276="",$H276="",$I276="",$J276="",$K276="",$L276=""),"",IF($B276="Female",1/(1+EXP(-SUMPRODUCT(Engine!$C$8642:$C$8673,INDIRECT("Coefficients!$BV$2:$BV$33")))),1/(1+EXP(-SUMPRODUCT(Engine!$C$8642:$C$8673,INDIRECT("Coefficients!$BW$2:$BW$33"))))))</f>
      </c>
      <c r="BA276" s="8">
        <f>IF(OR($B276="",$C276="",$D276="",$E276="",$F276="",$G276="",$H276="",$I276="",$J276="",$K276="",$L276=""),"",IF($B276="Female",1/(1+EXP(-SUMPRODUCT(Engine!$C$8642:$C$8673,INDIRECT("Coefficients!$BX$2:$BX$33")))),1/(1+EXP(-SUMPRODUCT(Engine!$C$8642:$C$8673,INDIRECT("Coefficients!$BY$2:$BY$33"))))))</f>
      </c>
      <c r="BB276" s="8">
        <f>IF(OR($B276="",$C276="",$D276="",$E276="",$F276="",$G276="",$H276="",$I276="",$J276="",$K276="",$L276=""),"",IF($B276="Female",1/(1+EXP(-SUMPRODUCT(Engine!$C$8642:$C$8673,INDIRECT("Coefficients!$BZ$2:$BZ$33")))),1/(1+EXP(-SUMPRODUCT(Engine!$C$8642:$C$8673,INDIRECT("Coefficients!$CA$2:$CA$33"))))))</f>
      </c>
      <c r="BC276" s="8">
        <f>IF(OR($B276="",$C276="",$D276="",$E276="",$F276="",$G276="",$H276="",$I276="",$J276="",$K276="",$L276=""),"",IF($B276="Female",1/(1+EXP(-SUMPRODUCT(Engine!$C$8642:$C$8673,INDIRECT("Coefficients!$CB$2:$CB$33")))),1/(1+EXP(-SUMPRODUCT(Engine!$C$8642:$C$8673,INDIRECT("Coefficients!$CC$2:$CC$33"))))))</f>
      </c>
      <c r="BD276" s="8">
        <f>IF(OR($B276="",$C276="",$D276="",$E276="",$F276="",$G276="",$H276="",$I276="",$J276="",$K276="",$L276=""),"",IF($B276="Female",1/(1+EXP(-SUMPRODUCT(Engine!$C$8642:$C$8673,INDIRECT("Coefficients!$CD$2:$CD$33")))),1/(1+EXP(-SUMPRODUCT(Engine!$C$8642:$C$8673,INDIRECT("Coefficients!$CE$2:$CE$33"))))))</f>
      </c>
      <c r="BE276" s="8">
        <f>IF(OR($B276="",$C276="",$D276="",$E276="",$F276="",$G276="",$H276="",$I276="",$J276="",$K276="",$L276=""),"",IF($B276="Female",1/(1+EXP(-SUMPRODUCT(Engine!$C$8642:$C$8673,INDIRECT("Coefficients!$CF$2:$CF$33")))),1/(1+EXP(-SUMPRODUCT(Engine!$C$8642:$C$8673,INDIRECT("Coefficients!$CG$2:$CG$33"))))))</f>
      </c>
      <c r="BF276" s="8">
        <f>IF(OR($B276="",$C276="",$D276="",$E276="",$F276="",$G276="",$H276="",$I276="",$J276="",$K276="",$L276=""),"",IF($B276="Female",1/(1+EXP(-SUMPRODUCT(Engine!$C$8642:$C$8673,INDIRECT("Coefficients!$CH$2:$CH$33")))),1/(1+EXP(-SUMPRODUCT(Engine!$C$8642:$C$8673,INDIRECT("Coefficients!$CI$2:$CI$33"))))))</f>
      </c>
      <c r="BG276" s="8">
        <f>IF(OR($B276="",$C276="",$D276="",$E276="",$F276="",$G276="",$H276="",$I276="",$J276="",$K276="",$L276=""),"",IF($B276="Female",1/(1+EXP(-SUMPRODUCT(Engine!$C$8642:$C$8673,INDIRECT("Coefficients!$CJ$2:$CJ$33")))),1/(1+EXP(-SUMPRODUCT(Engine!$C$8642:$C$8673,INDIRECT("Coefficients!$CK$2:$CK$33"))))))</f>
      </c>
      <c r="BH276" s="8">
        <f>IF(OR($B276="",$C276="",$D276="",$E276="",$F276="",$G276="",$H276="",$I276="",$J276="",$K276="",$L276=""),"",IF($B276="Female",1/(1+EXP(-SUMPRODUCT(Engine!$C$8642:$C$8673,INDIRECT("Coefficients!$CL$2:$CL$33")))),1/(1+EXP(-SUMPRODUCT(Engine!$C$8642:$C$8673,INDIRECT("Coefficients!$CM$2:$CM$33"))))))</f>
      </c>
      <c r="BI276" s="8">
        <f>IF(OR($B276="",$C276="",$D276="",$E276="",$F276="",$G276="",$H276="",$I276="",$J276="",$K276="",$L276=""),"",IF($B276="Female",1/(1+EXP(-SUMPRODUCT(Engine!$C$8642:$C$8673,INDIRECT("Coefficients!$CN$2:$CN$33")))),1/(1+EXP(-SUMPRODUCT(Engine!$C$8642:$C$8673,INDIRECT("Coefficients!$CO$2:$CO$33"))))))</f>
      </c>
      <c r="BJ276" s="8">
        <f>IF(OR($B276="",$C276="",$D276="",$E276="",$F276="",$G276="",$H276="",$I276="",$J276="",$K276="",$L276=""),"",IF($B276="Female",1/(1+EXP(-SUMPRODUCT(Engine!$C$8642:$C$8673,INDIRECT("Coefficients!$CP$2:$CP$33")))),1/(1+EXP(-SUMPRODUCT(Engine!$C$8642:$C$8673,INDIRECT("Coefficients!$CQ$2:$CQ$33"))))))</f>
      </c>
      <c r="BK276" s="8">
        <f>IF(OR($B276="",$C276="",$D276="",$E276="",$F276="",$G276="",$H276="",$I276="",$J276="",$K276="",$L276=""),"",IF($B276="Female",1/(1+EXP(-SUMPRODUCT(Engine!$C$8642:$C$8673,INDIRECT("Coefficients!$CR$2:$CR$33")))),1/(1+EXP(-SUMPRODUCT(Engine!$C$8642:$C$8673,INDIRECT("Coefficients!$CS$2:$CS$33"))))))</f>
      </c>
      <c r="BL276" s="8">
        <f>IF(OR($B276="",$C276="",$D276="",$E276="",$F276="",$G276="",$H276="",$I276="",$J276="",$K276="",$L276=""),"",IF($B276="Female",1/(1+EXP(-SUMPRODUCT(Engine!$C$8642:$C$8673,INDIRECT("Coefficients!$CT$2:$CT$33")))),1/(1+EXP(-SUMPRODUCT(Engine!$C$8642:$C$8673,INDIRECT("Coefficients!$CU$2:$CU$33"))))))</f>
      </c>
      <c r="BM276" s="8">
        <f>IF(OR($B276="",$C276="",$D276="",$E276="",$F276="",$G276="",$H276="",$I276="",$J276="",$K276="",$L276=""),"",IF($B276="Female",1/(1+EXP(-SUMPRODUCT(Engine!$C$8642:$C$8673,INDIRECT("Coefficients!$CV$2:$CV$33")))),1/(1+EXP(-SUMPRODUCT(Engine!$C$8642:$C$8673,INDIRECT("Coefficients!$CW$2:$CW$33"))))))</f>
      </c>
    </row>
    <row r="277" spans="1:65" x14ac:dyDescent="0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8">
        <f>IF(OR($B277="",$C277="",$D277="",$E277="",$F277="",$G277="",$H277="",$I277="",$J277="",$K277="",$L277=""),"",IF($B277="Female",1/(1+EXP(-SUMPRODUCT(Engine!$C$8674:$C$8705,INDIRECT("Coefficients!$B$2:$B$33")))),1/(1+EXP(-SUMPRODUCT(Engine!$C$8674:$C$8705,INDIRECT("Coefficients!$C$2:$C$33"))))))</f>
      </c>
      <c r="Q277" s="8">
        <f>IF(OR($B277="",$C277="",$D277="",$E277="",$F277="",$G277="",$H277="",$I277="",$J277="",$K277="",$L277=""),"",IF($B277="Female",1/(1+EXP(-SUMPRODUCT(Engine!$C$8674:$C$8705,INDIRECT("Coefficients!$D$2:$D$33")))),1/(1+EXP(-SUMPRODUCT(Engine!$C$8674:$C$8705,INDIRECT("Coefficients!$E$2:$E$33"))))))</f>
      </c>
      <c r="R277" s="8">
        <f>IF(OR($B277="",$C277="",$D277="",$E277="",$F277="",$G277="",$H277="",$I277="",$J277="",$K277="",$L277=""),"",IF($B277="Female",1/(1+EXP(-SUMPRODUCT(Engine!$C$8674:$C$8705,INDIRECT("Coefficients!$F$2:$F$33")))),1/(1+EXP(-SUMPRODUCT(Engine!$C$8674:$C$8705,INDIRECT("Coefficients!$G$2:$G$33"))))))</f>
      </c>
      <c r="S277" s="8">
        <f>IF(OR($B277="",$C277="",$D277="",$E277="",$F277="",$G277="",$H277="",$I277="",$J277="",$K277="",$L277=""),"",IF($B277="Female",1/(1+EXP(-SUMPRODUCT(Engine!$C$8674:$C$8705,INDIRECT("Coefficients!$H$2:$H$33")))),1/(1+EXP(-SUMPRODUCT(Engine!$C$8674:$C$8705,INDIRECT("Coefficients!$I$2:$I$33"))))))</f>
      </c>
      <c r="T277" s="8">
        <f>IF(OR($B277="",$C277="",$D277="",$E277="",$F277="",$G277="",$H277="",$I277="",$J277="",$K277="",$L277=""),"",IF($B277="Female",1/(1+EXP(-SUMPRODUCT(Engine!$C$8674:$C$8705,INDIRECT("Coefficients!$J$2:$J$33")))),1/(1+EXP(-SUMPRODUCT(Engine!$C$8674:$C$8705,INDIRECT("Coefficients!$K$2:$K$33"))))))</f>
      </c>
      <c r="U277" s="8">
        <f>IF(OR($B277="",$C277="",$D277="",$E277="",$F277="",$G277="",$H277="",$I277="",$J277="",$K277="",$L277=""),"",IF($B277="Female",1/(1+EXP(-SUMPRODUCT(Engine!$C$8674:$C$8705,INDIRECT("Coefficients!$L$2:$L$33")))),1/(1+EXP(-SUMPRODUCT(Engine!$C$8674:$C$8705,INDIRECT("Coefficients!$M$2:$M$33"))))))</f>
      </c>
      <c r="V277" s="8">
        <f>IF(OR($B277="",$C277="",$D277="",$E277="",$F277="",$G277="",$H277="",$I277="",$J277="",$K277="",$L277=""),"",IF($B277="Female",1/(1+EXP(-SUMPRODUCT(Engine!$C$8674:$C$8705,INDIRECT("Coefficients!$N$2:$N$33")))),1/(1+EXP(-SUMPRODUCT(Engine!$C$8674:$C$8705,INDIRECT("Coefficients!$O$2:$O$33"))))))</f>
      </c>
      <c r="W277" s="8">
        <f>IF(OR($B277="",$C277="",$D277="",$E277="",$F277="",$G277="",$H277="",$I277="",$J277="",$K277="",$L277=""),"",IF($B277="Female",1/(1+EXP(-SUMPRODUCT(Engine!$C$8674:$C$8705,INDIRECT("Coefficients!$P$2:$P$33")))),1/(1+EXP(-SUMPRODUCT(Engine!$C$8674:$C$8705,INDIRECT("Coefficients!$Q$2:$Q$33"))))))</f>
      </c>
      <c r="X277" s="8">
        <f>IF(OR($B277="",$C277="",$D277="",$E277="",$F277="",$G277="",$H277="",$I277="",$J277="",$K277="",$L277=""),"",IF($B277="Female",1/(1+EXP(-SUMPRODUCT(Engine!$C$8674:$C$8705,INDIRECT("Coefficients!$R$2:$R$33")))),1/(1+EXP(-SUMPRODUCT(Engine!$C$8674:$C$8705,INDIRECT("Coefficients!$S$2:$S$33"))))))</f>
      </c>
      <c r="Y277" s="8">
        <f>IF(OR($B277="",$C277="",$D277="",$E277="",$F277="",$G277="",$H277="",$I277="",$J277="",$K277="",$L277=""),"",IF($B277="Female",1/(1+EXP(-SUMPRODUCT(Engine!$C$8674:$C$8705,INDIRECT("Coefficients!$T$2:$T$33")))),1/(1+EXP(-SUMPRODUCT(Engine!$C$8674:$C$8705,INDIRECT("Coefficients!$U$2:$U$33"))))))</f>
      </c>
      <c r="Z277" s="8">
        <f>IF(OR($B277="",$C277="",$D277="",$E277="",$F277="",$G277="",$H277="",$I277="",$J277="",$K277="",$L277=""),"",IF($B277="Female",1/(1+EXP(-SUMPRODUCT(Engine!$C$8674:$C$8705,INDIRECT("Coefficients!$V$2:$V$33")))),1/(1+EXP(-SUMPRODUCT(Engine!$C$8674:$C$8705,INDIRECT("Coefficients!$W$2:$W$33"))))))</f>
      </c>
      <c r="AA277" s="8">
        <f>IF(OR($B277="",$C277="",$D277="",$E277="",$F277="",$G277="",$H277="",$I277="",$J277="",$K277="",$L277=""),"",IF($B277="Female",1/(1+EXP(-SUMPRODUCT(Engine!$C$8674:$C$8705,INDIRECT("Coefficients!$X$2:$X$33")))),1/(1+EXP(-SUMPRODUCT(Engine!$C$8674:$C$8705,INDIRECT("Coefficients!$Y$2:$Y$33"))))))</f>
      </c>
      <c r="AB277" s="8">
        <f>IF(OR($B277="",$C277="",$D277="",$E277="",$F277="",$G277="",$H277="",$I277="",$J277="",$K277="",$L277=""),"",IF($B277="Female",1/(1+EXP(-SUMPRODUCT(Engine!$C$8674:$C$8705,INDIRECT("Coefficients!$Z$2:$Z$33")))),1/(1+EXP(-SUMPRODUCT(Engine!$C$8674:$C$8705,INDIRECT("Coefficients!$AA$2:$AA$33"))))))</f>
      </c>
      <c r="AC277" s="8">
        <f>IF(OR($B277="",$C277="",$D277="",$E277="",$F277="",$G277="",$H277="",$I277="",$J277="",$K277="",$L277=""),"",IF($B277="Female",1/(1+EXP(-SUMPRODUCT(Engine!$C$8674:$C$8705,INDIRECT("Coefficients!$AB$2:$AB$33")))),1/(1+EXP(-SUMPRODUCT(Engine!$C$8674:$C$8705,INDIRECT("Coefficients!$AC$2:$AC$33"))))))</f>
      </c>
      <c r="AD277" s="8">
        <f>IF(OR($B277="",$C277="",$D277="",$E277="",$F277="",$G277="",$H277="",$I277="",$J277="",$K277="",$L277=""),"",IF($B277="Female",1/(1+EXP(-SUMPRODUCT(Engine!$C$8674:$C$8705,INDIRECT("Coefficients!$AD$2:$AD$33")))),1/(1+EXP(-SUMPRODUCT(Engine!$C$8674:$C$8705,INDIRECT("Coefficients!$AE$2:$AE$33"))))))</f>
      </c>
      <c r="AE277" s="8">
        <f>IF(OR($B277="",$C277="",$D277="",$E277="",$F277="",$G277="",$H277="",$I277="",$J277="",$K277="",$L277=""),"",IF($B277="Female",1/(1+EXP(-SUMPRODUCT(Engine!$C$8674:$C$8705,INDIRECT("Coefficients!$AF$2:$AF$33")))),1/(1+EXP(-SUMPRODUCT(Engine!$C$8674:$C$8705,INDIRECT("Coefficients!$AG$2:$AG$33"))))))</f>
      </c>
      <c r="AF277" s="8">
        <f>IF(OR($B277="",$C277="",$D277="",$E277="",$F277="",$G277="",$H277="",$I277="",$J277="",$K277="",$L277=""),"",IF($B277="Female",1/(1+EXP(-SUMPRODUCT(Engine!$C$8674:$C$8705,INDIRECT("Coefficients!$AH$2:$AH$33")))),1/(1+EXP(-SUMPRODUCT(Engine!$C$8674:$C$8705,INDIRECT("Coefficients!$AI$2:$AI$33"))))))</f>
      </c>
      <c r="AG277" s="8">
        <f>IF(OR($B277="",$C277="",$D277="",$E277="",$F277="",$G277="",$H277="",$I277="",$J277="",$K277="",$L277=""),"",IF($B277="Female",1/(1+EXP(-SUMPRODUCT(Engine!$C$8674:$C$8705,INDIRECT("Coefficients!$AJ$2:$AJ$33")))),1/(1+EXP(-SUMPRODUCT(Engine!$C$8674:$C$8705,INDIRECT("Coefficients!$AK$2:$AK$33"))))))</f>
      </c>
      <c r="AH277" s="8">
        <f>IF(OR($B277="",$C277="",$D277="",$E277="",$F277="",$G277="",$H277="",$I277="",$J277="",$K277="",$L277=""),"",IF($B277="Female",1/(1+EXP(-SUMPRODUCT(Engine!$C$8674:$C$8705,INDIRECT("Coefficients!$AL$2:$AL$33")))),1/(1+EXP(-SUMPRODUCT(Engine!$C$8674:$C$8705,INDIRECT("Coefficients!$AM$2:$AM$33"))))))</f>
      </c>
      <c r="AI277" s="8">
        <f>IF(OR($B277="",$C277="",$D277="",$E277="",$F277="",$G277="",$H277="",$I277="",$J277="",$K277="",$L277=""),"",IF($B277="Female",1/(1+EXP(-SUMPRODUCT(Engine!$C$8674:$C$8705,INDIRECT("Coefficients!$AN$2:$AN$33")))),1/(1+EXP(-SUMPRODUCT(Engine!$C$8674:$C$8705,INDIRECT("Coefficients!$AO$2:$AO$33"))))))</f>
      </c>
      <c r="AJ277" s="8">
        <f>IF(OR($B277="",$C277="",$D277="",$E277="",$F277="",$G277="",$H277="",$I277="",$J277="",$K277="",$L277=""),"",IF($B277="Female",1/(1+EXP(-SUMPRODUCT(Engine!$C$8674:$C$8705,INDIRECT("Coefficients!$AP$2:$AP$33")))),1/(1+EXP(-SUMPRODUCT(Engine!$C$8674:$C$8705,INDIRECT("Coefficients!$AQ$2:$AQ$33"))))))</f>
      </c>
      <c r="AK277" s="8">
        <f>IF(OR($B277="",$C277="",$D277="",$E277="",$F277="",$G277="",$H277="",$I277="",$J277="",$K277="",$L277=""),"",IF($B277="Female",1/(1+EXP(-SUMPRODUCT(Engine!$C$8674:$C$8705,INDIRECT("Coefficients!$AR$2:$AR$33")))),1/(1+EXP(-SUMPRODUCT(Engine!$C$8674:$C$8705,INDIRECT("Coefficients!$AS$2:$AS$33"))))))</f>
      </c>
      <c r="AL277" s="8">
        <f>IF(OR($B277="",$C277="",$D277="",$E277="",$F277="",$G277="",$H277="",$I277="",$J277="",$K277="",$L277=""),"",IF($B277="Female",1/(1+EXP(-SUMPRODUCT(Engine!$C$8674:$C$8705,INDIRECT("Coefficients!$AT$2:$AT$33")))),1/(1+EXP(-SUMPRODUCT(Engine!$C$8674:$C$8705,INDIRECT("Coefficients!$AU$2:$AU$33"))))))</f>
      </c>
      <c r="AM277" s="8">
        <f>IF(OR($B277="",$C277="",$D277="",$E277="",$F277="",$G277="",$H277="",$I277="",$J277="",$K277="",$L277=""),"",IF($B277="Female",1/(1+EXP(-SUMPRODUCT(Engine!$C$8674:$C$8705,INDIRECT("Coefficients!$AV$2:$AV$33")))),1/(1+EXP(-SUMPRODUCT(Engine!$C$8674:$C$8705,INDIRECT("Coefficients!$AW$2:$AW$33"))))))</f>
      </c>
      <c r="AN277" s="8">
        <f>IF(OR($B277="",$C277="",$D277="",$E277="",$F277="",$G277="",$H277="",$I277="",$J277="",$K277="",$L277=""),"",IF($B277="Female",1/(1+EXP(-SUMPRODUCT(Engine!$C$8674:$C$8705,INDIRECT("Coefficients!$AX$2:$AX$33")))),1/(1+EXP(-SUMPRODUCT(Engine!$C$8674:$C$8705,INDIRECT("Coefficients!$AY$2:$AY$33"))))))</f>
      </c>
      <c r="AO277" s="8">
        <f>IF(OR($B277="",$C277="",$D277="",$E277="",$F277="",$G277="",$H277="",$I277="",$J277="",$K277="",$L277=""),"",IF($B277="Female",1/(1+EXP(-SUMPRODUCT(Engine!$C$8674:$C$8705,INDIRECT("Coefficients!$AZ$2:$AZ$33")))),1/(1+EXP(-SUMPRODUCT(Engine!$C$8674:$C$8705,INDIRECT("Coefficients!$BA$2:$BA$33"))))))</f>
      </c>
      <c r="AP277" s="8">
        <f>IF(OR($B277="",$C277="",$D277="",$E277="",$F277="",$G277="",$H277="",$I277="",$J277="",$K277="",$L277=""),"",IF($B277="Female",1/(1+EXP(-SUMPRODUCT(Engine!$C$8674:$C$8705,INDIRECT("Coefficients!$BB$2:$BB$33")))),1/(1+EXP(-SUMPRODUCT(Engine!$C$8674:$C$8705,INDIRECT("Coefficients!$BC$2:$BC$33"))))))</f>
      </c>
      <c r="AQ277" s="8">
        <f>IF(OR($B277="",$C277="",$D277="",$E277="",$F277="",$G277="",$H277="",$I277="",$J277="",$K277="",$L277=""),"",IF($B277="Female",1/(1+EXP(-SUMPRODUCT(Engine!$C$8674:$C$8705,INDIRECT("Coefficients!$BD$2:$BD$33")))),1/(1+EXP(-SUMPRODUCT(Engine!$C$8674:$C$8705,INDIRECT("Coefficients!$BE$2:$BE$33"))))))</f>
      </c>
      <c r="AR277" s="8">
        <f>IF(OR($B277="",$C277="",$D277="",$E277="",$F277="",$G277="",$H277="",$I277="",$J277="",$K277="",$L277=""),"",IF($B277="Female",1/(1+EXP(-SUMPRODUCT(Engine!$C$8674:$C$8705,INDIRECT("Coefficients!$BF$2:$BF$33")))),1/(1+EXP(-SUMPRODUCT(Engine!$C$8674:$C$8705,INDIRECT("Coefficients!$BG$2:$BG$33"))))))</f>
      </c>
      <c r="AS277" s="8">
        <f>IF(OR($B277="",$C277="",$D277="",$E277="",$F277="",$G277="",$H277="",$I277="",$J277="",$K277="",$L277=""),"",IF($B277="Female",1/(1+EXP(-SUMPRODUCT(Engine!$C$8674:$C$8705,INDIRECT("Coefficients!$BH$2:$BH$33")))),1/(1+EXP(-SUMPRODUCT(Engine!$C$8674:$C$8705,INDIRECT("Coefficients!$BI$2:$BI$33"))))))</f>
      </c>
      <c r="AT277" s="8">
        <f>IF(OR($B277="",$C277="",$D277="",$E277="",$F277="",$G277="",$H277="",$I277="",$J277="",$K277="",$L277=""),"",IF($B277="Female",1/(1+EXP(-SUMPRODUCT(Engine!$C$8674:$C$8705,INDIRECT("Coefficients!$BJ$2:$BJ$33")))),1/(1+EXP(-SUMPRODUCT(Engine!$C$8674:$C$8705,INDIRECT("Coefficients!$BK$2:$BK$33"))))))</f>
      </c>
      <c r="AU277" s="8">
        <f>IF(OR($B277="",$C277="",$D277="",$E277="",$F277="",$G277="",$H277="",$I277="",$J277="",$K277="",$L277=""),"",IF($B277="Female",1/(1+EXP(-SUMPRODUCT(Engine!$C$8674:$C$8705,INDIRECT("Coefficients!$BL$2:$BL$33")))),1/(1+EXP(-SUMPRODUCT(Engine!$C$8674:$C$8705,INDIRECT("Coefficients!$BM$2:$BM$33"))))))</f>
      </c>
      <c r="AV277" s="8">
        <f>IF(OR($B277="",$C277="",$D277="",$E277="",$F277="",$G277="",$H277="",$I277="",$J277="",$K277="",$L277=""),"",IF($B277="Female",1/(1+EXP(-SUMPRODUCT(Engine!$C$8674:$C$8705,INDIRECT("Coefficients!$BN$2:$BN$33")))),1/(1+EXP(-SUMPRODUCT(Engine!$C$8674:$C$8705,INDIRECT("Coefficients!$BO$2:$BO$33"))))))</f>
      </c>
      <c r="AW277" s="8">
        <f>IF(OR($B277="",$C277="",$D277="",$E277="",$F277="",$G277="",$H277="",$I277="",$J277="",$K277="",$L277=""),"",IF($B277="Female",1/(1+EXP(-SUMPRODUCT(Engine!$C$8674:$C$8705,INDIRECT("Coefficients!$BP$2:$BP$33")))),1/(1+EXP(-SUMPRODUCT(Engine!$C$8674:$C$8705,INDIRECT("Coefficients!$BQ$2:$BQ$33"))))))</f>
      </c>
      <c r="AX277" s="8">
        <f>IF(OR($B277="",$C277="",$D277="",$E277="",$F277="",$G277="",$H277="",$I277="",$J277="",$K277="",$L277=""),"",IF($B277="Female",1/(1+EXP(-SUMPRODUCT(Engine!$C$8674:$C$8705,INDIRECT("Coefficients!$BR$2:$BR$33")))),1/(1+EXP(-SUMPRODUCT(Engine!$C$8674:$C$8705,INDIRECT("Coefficients!$BS$2:$BS$33"))))))</f>
      </c>
      <c r="AY277" s="8">
        <f>IF(OR($B277="",$C277="",$D277="",$E277="",$F277="",$G277="",$H277="",$I277="",$J277="",$K277="",$L277=""),"",IF($B277="Female",1/(1+EXP(-SUMPRODUCT(Engine!$C$8674:$C$8705,INDIRECT("Coefficients!$BT$2:$BT$33")))),1/(1+EXP(-SUMPRODUCT(Engine!$C$8674:$C$8705,INDIRECT("Coefficients!$BU$2:$BU$33"))))))</f>
      </c>
      <c r="AZ277" s="8">
        <f>IF(OR($B277="",$C277="",$D277="",$E277="",$F277="",$G277="",$H277="",$I277="",$J277="",$K277="",$L277=""),"",IF($B277="Female",1/(1+EXP(-SUMPRODUCT(Engine!$C$8674:$C$8705,INDIRECT("Coefficients!$BV$2:$BV$33")))),1/(1+EXP(-SUMPRODUCT(Engine!$C$8674:$C$8705,INDIRECT("Coefficients!$BW$2:$BW$33"))))))</f>
      </c>
      <c r="BA277" s="8">
        <f>IF(OR($B277="",$C277="",$D277="",$E277="",$F277="",$G277="",$H277="",$I277="",$J277="",$K277="",$L277=""),"",IF($B277="Female",1/(1+EXP(-SUMPRODUCT(Engine!$C$8674:$C$8705,INDIRECT("Coefficients!$BX$2:$BX$33")))),1/(1+EXP(-SUMPRODUCT(Engine!$C$8674:$C$8705,INDIRECT("Coefficients!$BY$2:$BY$33"))))))</f>
      </c>
      <c r="BB277" s="8">
        <f>IF(OR($B277="",$C277="",$D277="",$E277="",$F277="",$G277="",$H277="",$I277="",$J277="",$K277="",$L277=""),"",IF($B277="Female",1/(1+EXP(-SUMPRODUCT(Engine!$C$8674:$C$8705,INDIRECT("Coefficients!$BZ$2:$BZ$33")))),1/(1+EXP(-SUMPRODUCT(Engine!$C$8674:$C$8705,INDIRECT("Coefficients!$CA$2:$CA$33"))))))</f>
      </c>
      <c r="BC277" s="8">
        <f>IF(OR($B277="",$C277="",$D277="",$E277="",$F277="",$G277="",$H277="",$I277="",$J277="",$K277="",$L277=""),"",IF($B277="Female",1/(1+EXP(-SUMPRODUCT(Engine!$C$8674:$C$8705,INDIRECT("Coefficients!$CB$2:$CB$33")))),1/(1+EXP(-SUMPRODUCT(Engine!$C$8674:$C$8705,INDIRECT("Coefficients!$CC$2:$CC$33"))))))</f>
      </c>
      <c r="BD277" s="8">
        <f>IF(OR($B277="",$C277="",$D277="",$E277="",$F277="",$G277="",$H277="",$I277="",$J277="",$K277="",$L277=""),"",IF($B277="Female",1/(1+EXP(-SUMPRODUCT(Engine!$C$8674:$C$8705,INDIRECT("Coefficients!$CD$2:$CD$33")))),1/(1+EXP(-SUMPRODUCT(Engine!$C$8674:$C$8705,INDIRECT("Coefficients!$CE$2:$CE$33"))))))</f>
      </c>
      <c r="BE277" s="8">
        <f>IF(OR($B277="",$C277="",$D277="",$E277="",$F277="",$G277="",$H277="",$I277="",$J277="",$K277="",$L277=""),"",IF($B277="Female",1/(1+EXP(-SUMPRODUCT(Engine!$C$8674:$C$8705,INDIRECT("Coefficients!$CF$2:$CF$33")))),1/(1+EXP(-SUMPRODUCT(Engine!$C$8674:$C$8705,INDIRECT("Coefficients!$CG$2:$CG$33"))))))</f>
      </c>
      <c r="BF277" s="8">
        <f>IF(OR($B277="",$C277="",$D277="",$E277="",$F277="",$G277="",$H277="",$I277="",$J277="",$K277="",$L277=""),"",IF($B277="Female",1/(1+EXP(-SUMPRODUCT(Engine!$C$8674:$C$8705,INDIRECT("Coefficients!$CH$2:$CH$33")))),1/(1+EXP(-SUMPRODUCT(Engine!$C$8674:$C$8705,INDIRECT("Coefficients!$CI$2:$CI$33"))))))</f>
      </c>
      <c r="BG277" s="8">
        <f>IF(OR($B277="",$C277="",$D277="",$E277="",$F277="",$G277="",$H277="",$I277="",$J277="",$K277="",$L277=""),"",IF($B277="Female",1/(1+EXP(-SUMPRODUCT(Engine!$C$8674:$C$8705,INDIRECT("Coefficients!$CJ$2:$CJ$33")))),1/(1+EXP(-SUMPRODUCT(Engine!$C$8674:$C$8705,INDIRECT("Coefficients!$CK$2:$CK$33"))))))</f>
      </c>
      <c r="BH277" s="8">
        <f>IF(OR($B277="",$C277="",$D277="",$E277="",$F277="",$G277="",$H277="",$I277="",$J277="",$K277="",$L277=""),"",IF($B277="Female",1/(1+EXP(-SUMPRODUCT(Engine!$C$8674:$C$8705,INDIRECT("Coefficients!$CL$2:$CL$33")))),1/(1+EXP(-SUMPRODUCT(Engine!$C$8674:$C$8705,INDIRECT("Coefficients!$CM$2:$CM$33"))))))</f>
      </c>
      <c r="BI277" s="8">
        <f>IF(OR($B277="",$C277="",$D277="",$E277="",$F277="",$G277="",$H277="",$I277="",$J277="",$K277="",$L277=""),"",IF($B277="Female",1/(1+EXP(-SUMPRODUCT(Engine!$C$8674:$C$8705,INDIRECT("Coefficients!$CN$2:$CN$33")))),1/(1+EXP(-SUMPRODUCT(Engine!$C$8674:$C$8705,INDIRECT("Coefficients!$CO$2:$CO$33"))))))</f>
      </c>
      <c r="BJ277" s="8">
        <f>IF(OR($B277="",$C277="",$D277="",$E277="",$F277="",$G277="",$H277="",$I277="",$J277="",$K277="",$L277=""),"",IF($B277="Female",1/(1+EXP(-SUMPRODUCT(Engine!$C$8674:$C$8705,INDIRECT("Coefficients!$CP$2:$CP$33")))),1/(1+EXP(-SUMPRODUCT(Engine!$C$8674:$C$8705,INDIRECT("Coefficients!$CQ$2:$CQ$33"))))))</f>
      </c>
      <c r="BK277" s="8">
        <f>IF(OR($B277="",$C277="",$D277="",$E277="",$F277="",$G277="",$H277="",$I277="",$J277="",$K277="",$L277=""),"",IF($B277="Female",1/(1+EXP(-SUMPRODUCT(Engine!$C$8674:$C$8705,INDIRECT("Coefficients!$CR$2:$CR$33")))),1/(1+EXP(-SUMPRODUCT(Engine!$C$8674:$C$8705,INDIRECT("Coefficients!$CS$2:$CS$33"))))))</f>
      </c>
      <c r="BL277" s="8">
        <f>IF(OR($B277="",$C277="",$D277="",$E277="",$F277="",$G277="",$H277="",$I277="",$J277="",$K277="",$L277=""),"",IF($B277="Female",1/(1+EXP(-SUMPRODUCT(Engine!$C$8674:$C$8705,INDIRECT("Coefficients!$CT$2:$CT$33")))),1/(1+EXP(-SUMPRODUCT(Engine!$C$8674:$C$8705,INDIRECT("Coefficients!$CU$2:$CU$33"))))))</f>
      </c>
      <c r="BM277" s="8">
        <f>IF(OR($B277="",$C277="",$D277="",$E277="",$F277="",$G277="",$H277="",$I277="",$J277="",$K277="",$L277=""),"",IF($B277="Female",1/(1+EXP(-SUMPRODUCT(Engine!$C$8674:$C$8705,INDIRECT("Coefficients!$CV$2:$CV$33")))),1/(1+EXP(-SUMPRODUCT(Engine!$C$8674:$C$8705,INDIRECT("Coefficients!$CW$2:$CW$33"))))))</f>
      </c>
    </row>
    <row r="278" spans="1:65" x14ac:dyDescent="0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8">
        <f>IF(OR($B278="",$C278="",$D278="",$E278="",$F278="",$G278="",$H278="",$I278="",$J278="",$K278="",$L278=""),"",IF($B278="Female",1/(1+EXP(-SUMPRODUCT(Engine!$C$8706:$C$8737,INDIRECT("Coefficients!$B$2:$B$33")))),1/(1+EXP(-SUMPRODUCT(Engine!$C$8706:$C$8737,INDIRECT("Coefficients!$C$2:$C$33"))))))</f>
      </c>
      <c r="Q278" s="8">
        <f>IF(OR($B278="",$C278="",$D278="",$E278="",$F278="",$G278="",$H278="",$I278="",$J278="",$K278="",$L278=""),"",IF($B278="Female",1/(1+EXP(-SUMPRODUCT(Engine!$C$8706:$C$8737,INDIRECT("Coefficients!$D$2:$D$33")))),1/(1+EXP(-SUMPRODUCT(Engine!$C$8706:$C$8737,INDIRECT("Coefficients!$E$2:$E$33"))))))</f>
      </c>
      <c r="R278" s="8">
        <f>IF(OR($B278="",$C278="",$D278="",$E278="",$F278="",$G278="",$H278="",$I278="",$J278="",$K278="",$L278=""),"",IF($B278="Female",1/(1+EXP(-SUMPRODUCT(Engine!$C$8706:$C$8737,INDIRECT("Coefficients!$F$2:$F$33")))),1/(1+EXP(-SUMPRODUCT(Engine!$C$8706:$C$8737,INDIRECT("Coefficients!$G$2:$G$33"))))))</f>
      </c>
      <c r="S278" s="8">
        <f>IF(OR($B278="",$C278="",$D278="",$E278="",$F278="",$G278="",$H278="",$I278="",$J278="",$K278="",$L278=""),"",IF($B278="Female",1/(1+EXP(-SUMPRODUCT(Engine!$C$8706:$C$8737,INDIRECT("Coefficients!$H$2:$H$33")))),1/(1+EXP(-SUMPRODUCT(Engine!$C$8706:$C$8737,INDIRECT("Coefficients!$I$2:$I$33"))))))</f>
      </c>
      <c r="T278" s="8">
        <f>IF(OR($B278="",$C278="",$D278="",$E278="",$F278="",$G278="",$H278="",$I278="",$J278="",$K278="",$L278=""),"",IF($B278="Female",1/(1+EXP(-SUMPRODUCT(Engine!$C$8706:$C$8737,INDIRECT("Coefficients!$J$2:$J$33")))),1/(1+EXP(-SUMPRODUCT(Engine!$C$8706:$C$8737,INDIRECT("Coefficients!$K$2:$K$33"))))))</f>
      </c>
      <c r="U278" s="8">
        <f>IF(OR($B278="",$C278="",$D278="",$E278="",$F278="",$G278="",$H278="",$I278="",$J278="",$K278="",$L278=""),"",IF($B278="Female",1/(1+EXP(-SUMPRODUCT(Engine!$C$8706:$C$8737,INDIRECT("Coefficients!$L$2:$L$33")))),1/(1+EXP(-SUMPRODUCT(Engine!$C$8706:$C$8737,INDIRECT("Coefficients!$M$2:$M$33"))))))</f>
      </c>
      <c r="V278" s="8">
        <f>IF(OR($B278="",$C278="",$D278="",$E278="",$F278="",$G278="",$H278="",$I278="",$J278="",$K278="",$L278=""),"",IF($B278="Female",1/(1+EXP(-SUMPRODUCT(Engine!$C$8706:$C$8737,INDIRECT("Coefficients!$N$2:$N$33")))),1/(1+EXP(-SUMPRODUCT(Engine!$C$8706:$C$8737,INDIRECT("Coefficients!$O$2:$O$33"))))))</f>
      </c>
      <c r="W278" s="8">
        <f>IF(OR($B278="",$C278="",$D278="",$E278="",$F278="",$G278="",$H278="",$I278="",$J278="",$K278="",$L278=""),"",IF($B278="Female",1/(1+EXP(-SUMPRODUCT(Engine!$C$8706:$C$8737,INDIRECT("Coefficients!$P$2:$P$33")))),1/(1+EXP(-SUMPRODUCT(Engine!$C$8706:$C$8737,INDIRECT("Coefficients!$Q$2:$Q$33"))))))</f>
      </c>
      <c r="X278" s="8">
        <f>IF(OR($B278="",$C278="",$D278="",$E278="",$F278="",$G278="",$H278="",$I278="",$J278="",$K278="",$L278=""),"",IF($B278="Female",1/(1+EXP(-SUMPRODUCT(Engine!$C$8706:$C$8737,INDIRECT("Coefficients!$R$2:$R$33")))),1/(1+EXP(-SUMPRODUCT(Engine!$C$8706:$C$8737,INDIRECT("Coefficients!$S$2:$S$33"))))))</f>
      </c>
      <c r="Y278" s="8">
        <f>IF(OR($B278="",$C278="",$D278="",$E278="",$F278="",$G278="",$H278="",$I278="",$J278="",$K278="",$L278=""),"",IF($B278="Female",1/(1+EXP(-SUMPRODUCT(Engine!$C$8706:$C$8737,INDIRECT("Coefficients!$T$2:$T$33")))),1/(1+EXP(-SUMPRODUCT(Engine!$C$8706:$C$8737,INDIRECT("Coefficients!$U$2:$U$33"))))))</f>
      </c>
      <c r="Z278" s="8">
        <f>IF(OR($B278="",$C278="",$D278="",$E278="",$F278="",$G278="",$H278="",$I278="",$J278="",$K278="",$L278=""),"",IF($B278="Female",1/(1+EXP(-SUMPRODUCT(Engine!$C$8706:$C$8737,INDIRECT("Coefficients!$V$2:$V$33")))),1/(1+EXP(-SUMPRODUCT(Engine!$C$8706:$C$8737,INDIRECT("Coefficients!$W$2:$W$33"))))))</f>
      </c>
      <c r="AA278" s="8">
        <f>IF(OR($B278="",$C278="",$D278="",$E278="",$F278="",$G278="",$H278="",$I278="",$J278="",$K278="",$L278=""),"",IF($B278="Female",1/(1+EXP(-SUMPRODUCT(Engine!$C$8706:$C$8737,INDIRECT("Coefficients!$X$2:$X$33")))),1/(1+EXP(-SUMPRODUCT(Engine!$C$8706:$C$8737,INDIRECT("Coefficients!$Y$2:$Y$33"))))))</f>
      </c>
      <c r="AB278" s="8">
        <f>IF(OR($B278="",$C278="",$D278="",$E278="",$F278="",$G278="",$H278="",$I278="",$J278="",$K278="",$L278=""),"",IF($B278="Female",1/(1+EXP(-SUMPRODUCT(Engine!$C$8706:$C$8737,INDIRECT("Coefficients!$Z$2:$Z$33")))),1/(1+EXP(-SUMPRODUCT(Engine!$C$8706:$C$8737,INDIRECT("Coefficients!$AA$2:$AA$33"))))))</f>
      </c>
      <c r="AC278" s="8">
        <f>IF(OR($B278="",$C278="",$D278="",$E278="",$F278="",$G278="",$H278="",$I278="",$J278="",$K278="",$L278=""),"",IF($B278="Female",1/(1+EXP(-SUMPRODUCT(Engine!$C$8706:$C$8737,INDIRECT("Coefficients!$AB$2:$AB$33")))),1/(1+EXP(-SUMPRODUCT(Engine!$C$8706:$C$8737,INDIRECT("Coefficients!$AC$2:$AC$33"))))))</f>
      </c>
      <c r="AD278" s="8">
        <f>IF(OR($B278="",$C278="",$D278="",$E278="",$F278="",$G278="",$H278="",$I278="",$J278="",$K278="",$L278=""),"",IF($B278="Female",1/(1+EXP(-SUMPRODUCT(Engine!$C$8706:$C$8737,INDIRECT("Coefficients!$AD$2:$AD$33")))),1/(1+EXP(-SUMPRODUCT(Engine!$C$8706:$C$8737,INDIRECT("Coefficients!$AE$2:$AE$33"))))))</f>
      </c>
      <c r="AE278" s="8">
        <f>IF(OR($B278="",$C278="",$D278="",$E278="",$F278="",$G278="",$H278="",$I278="",$J278="",$K278="",$L278=""),"",IF($B278="Female",1/(1+EXP(-SUMPRODUCT(Engine!$C$8706:$C$8737,INDIRECT("Coefficients!$AF$2:$AF$33")))),1/(1+EXP(-SUMPRODUCT(Engine!$C$8706:$C$8737,INDIRECT("Coefficients!$AG$2:$AG$33"))))))</f>
      </c>
      <c r="AF278" s="8">
        <f>IF(OR($B278="",$C278="",$D278="",$E278="",$F278="",$G278="",$H278="",$I278="",$J278="",$K278="",$L278=""),"",IF($B278="Female",1/(1+EXP(-SUMPRODUCT(Engine!$C$8706:$C$8737,INDIRECT("Coefficients!$AH$2:$AH$33")))),1/(1+EXP(-SUMPRODUCT(Engine!$C$8706:$C$8737,INDIRECT("Coefficients!$AI$2:$AI$33"))))))</f>
      </c>
      <c r="AG278" s="8">
        <f>IF(OR($B278="",$C278="",$D278="",$E278="",$F278="",$G278="",$H278="",$I278="",$J278="",$K278="",$L278=""),"",IF($B278="Female",1/(1+EXP(-SUMPRODUCT(Engine!$C$8706:$C$8737,INDIRECT("Coefficients!$AJ$2:$AJ$33")))),1/(1+EXP(-SUMPRODUCT(Engine!$C$8706:$C$8737,INDIRECT("Coefficients!$AK$2:$AK$33"))))))</f>
      </c>
      <c r="AH278" s="8">
        <f>IF(OR($B278="",$C278="",$D278="",$E278="",$F278="",$G278="",$H278="",$I278="",$J278="",$K278="",$L278=""),"",IF($B278="Female",1/(1+EXP(-SUMPRODUCT(Engine!$C$8706:$C$8737,INDIRECT("Coefficients!$AL$2:$AL$33")))),1/(1+EXP(-SUMPRODUCT(Engine!$C$8706:$C$8737,INDIRECT("Coefficients!$AM$2:$AM$33"))))))</f>
      </c>
      <c r="AI278" s="8">
        <f>IF(OR($B278="",$C278="",$D278="",$E278="",$F278="",$G278="",$H278="",$I278="",$J278="",$K278="",$L278=""),"",IF($B278="Female",1/(1+EXP(-SUMPRODUCT(Engine!$C$8706:$C$8737,INDIRECT("Coefficients!$AN$2:$AN$33")))),1/(1+EXP(-SUMPRODUCT(Engine!$C$8706:$C$8737,INDIRECT("Coefficients!$AO$2:$AO$33"))))))</f>
      </c>
      <c r="AJ278" s="8">
        <f>IF(OR($B278="",$C278="",$D278="",$E278="",$F278="",$G278="",$H278="",$I278="",$J278="",$K278="",$L278=""),"",IF($B278="Female",1/(1+EXP(-SUMPRODUCT(Engine!$C$8706:$C$8737,INDIRECT("Coefficients!$AP$2:$AP$33")))),1/(1+EXP(-SUMPRODUCT(Engine!$C$8706:$C$8737,INDIRECT("Coefficients!$AQ$2:$AQ$33"))))))</f>
      </c>
      <c r="AK278" s="8">
        <f>IF(OR($B278="",$C278="",$D278="",$E278="",$F278="",$G278="",$H278="",$I278="",$J278="",$K278="",$L278=""),"",IF($B278="Female",1/(1+EXP(-SUMPRODUCT(Engine!$C$8706:$C$8737,INDIRECT("Coefficients!$AR$2:$AR$33")))),1/(1+EXP(-SUMPRODUCT(Engine!$C$8706:$C$8737,INDIRECT("Coefficients!$AS$2:$AS$33"))))))</f>
      </c>
      <c r="AL278" s="8">
        <f>IF(OR($B278="",$C278="",$D278="",$E278="",$F278="",$G278="",$H278="",$I278="",$J278="",$K278="",$L278=""),"",IF($B278="Female",1/(1+EXP(-SUMPRODUCT(Engine!$C$8706:$C$8737,INDIRECT("Coefficients!$AT$2:$AT$33")))),1/(1+EXP(-SUMPRODUCT(Engine!$C$8706:$C$8737,INDIRECT("Coefficients!$AU$2:$AU$33"))))))</f>
      </c>
      <c r="AM278" s="8">
        <f>IF(OR($B278="",$C278="",$D278="",$E278="",$F278="",$G278="",$H278="",$I278="",$J278="",$K278="",$L278=""),"",IF($B278="Female",1/(1+EXP(-SUMPRODUCT(Engine!$C$8706:$C$8737,INDIRECT("Coefficients!$AV$2:$AV$33")))),1/(1+EXP(-SUMPRODUCT(Engine!$C$8706:$C$8737,INDIRECT("Coefficients!$AW$2:$AW$33"))))))</f>
      </c>
      <c r="AN278" s="8">
        <f>IF(OR($B278="",$C278="",$D278="",$E278="",$F278="",$G278="",$H278="",$I278="",$J278="",$K278="",$L278=""),"",IF($B278="Female",1/(1+EXP(-SUMPRODUCT(Engine!$C$8706:$C$8737,INDIRECT("Coefficients!$AX$2:$AX$33")))),1/(1+EXP(-SUMPRODUCT(Engine!$C$8706:$C$8737,INDIRECT("Coefficients!$AY$2:$AY$33"))))))</f>
      </c>
      <c r="AO278" s="8">
        <f>IF(OR($B278="",$C278="",$D278="",$E278="",$F278="",$G278="",$H278="",$I278="",$J278="",$K278="",$L278=""),"",IF($B278="Female",1/(1+EXP(-SUMPRODUCT(Engine!$C$8706:$C$8737,INDIRECT("Coefficients!$AZ$2:$AZ$33")))),1/(1+EXP(-SUMPRODUCT(Engine!$C$8706:$C$8737,INDIRECT("Coefficients!$BA$2:$BA$33"))))))</f>
      </c>
      <c r="AP278" s="8">
        <f>IF(OR($B278="",$C278="",$D278="",$E278="",$F278="",$G278="",$H278="",$I278="",$J278="",$K278="",$L278=""),"",IF($B278="Female",1/(1+EXP(-SUMPRODUCT(Engine!$C$8706:$C$8737,INDIRECT("Coefficients!$BB$2:$BB$33")))),1/(1+EXP(-SUMPRODUCT(Engine!$C$8706:$C$8737,INDIRECT("Coefficients!$BC$2:$BC$33"))))))</f>
      </c>
      <c r="AQ278" s="8">
        <f>IF(OR($B278="",$C278="",$D278="",$E278="",$F278="",$G278="",$H278="",$I278="",$J278="",$K278="",$L278=""),"",IF($B278="Female",1/(1+EXP(-SUMPRODUCT(Engine!$C$8706:$C$8737,INDIRECT("Coefficients!$BD$2:$BD$33")))),1/(1+EXP(-SUMPRODUCT(Engine!$C$8706:$C$8737,INDIRECT("Coefficients!$BE$2:$BE$33"))))))</f>
      </c>
      <c r="AR278" s="8">
        <f>IF(OR($B278="",$C278="",$D278="",$E278="",$F278="",$G278="",$H278="",$I278="",$J278="",$K278="",$L278=""),"",IF($B278="Female",1/(1+EXP(-SUMPRODUCT(Engine!$C$8706:$C$8737,INDIRECT("Coefficients!$BF$2:$BF$33")))),1/(1+EXP(-SUMPRODUCT(Engine!$C$8706:$C$8737,INDIRECT("Coefficients!$BG$2:$BG$33"))))))</f>
      </c>
      <c r="AS278" s="8">
        <f>IF(OR($B278="",$C278="",$D278="",$E278="",$F278="",$G278="",$H278="",$I278="",$J278="",$K278="",$L278=""),"",IF($B278="Female",1/(1+EXP(-SUMPRODUCT(Engine!$C$8706:$C$8737,INDIRECT("Coefficients!$BH$2:$BH$33")))),1/(1+EXP(-SUMPRODUCT(Engine!$C$8706:$C$8737,INDIRECT("Coefficients!$BI$2:$BI$33"))))))</f>
      </c>
      <c r="AT278" s="8">
        <f>IF(OR($B278="",$C278="",$D278="",$E278="",$F278="",$G278="",$H278="",$I278="",$J278="",$K278="",$L278=""),"",IF($B278="Female",1/(1+EXP(-SUMPRODUCT(Engine!$C$8706:$C$8737,INDIRECT("Coefficients!$BJ$2:$BJ$33")))),1/(1+EXP(-SUMPRODUCT(Engine!$C$8706:$C$8737,INDIRECT("Coefficients!$BK$2:$BK$33"))))))</f>
      </c>
      <c r="AU278" s="8">
        <f>IF(OR($B278="",$C278="",$D278="",$E278="",$F278="",$G278="",$H278="",$I278="",$J278="",$K278="",$L278=""),"",IF($B278="Female",1/(1+EXP(-SUMPRODUCT(Engine!$C$8706:$C$8737,INDIRECT("Coefficients!$BL$2:$BL$33")))),1/(1+EXP(-SUMPRODUCT(Engine!$C$8706:$C$8737,INDIRECT("Coefficients!$BM$2:$BM$33"))))))</f>
      </c>
      <c r="AV278" s="8">
        <f>IF(OR($B278="",$C278="",$D278="",$E278="",$F278="",$G278="",$H278="",$I278="",$J278="",$K278="",$L278=""),"",IF($B278="Female",1/(1+EXP(-SUMPRODUCT(Engine!$C$8706:$C$8737,INDIRECT("Coefficients!$BN$2:$BN$33")))),1/(1+EXP(-SUMPRODUCT(Engine!$C$8706:$C$8737,INDIRECT("Coefficients!$BO$2:$BO$33"))))))</f>
      </c>
      <c r="AW278" s="8">
        <f>IF(OR($B278="",$C278="",$D278="",$E278="",$F278="",$G278="",$H278="",$I278="",$J278="",$K278="",$L278=""),"",IF($B278="Female",1/(1+EXP(-SUMPRODUCT(Engine!$C$8706:$C$8737,INDIRECT("Coefficients!$BP$2:$BP$33")))),1/(1+EXP(-SUMPRODUCT(Engine!$C$8706:$C$8737,INDIRECT("Coefficients!$BQ$2:$BQ$33"))))))</f>
      </c>
      <c r="AX278" s="8">
        <f>IF(OR($B278="",$C278="",$D278="",$E278="",$F278="",$G278="",$H278="",$I278="",$J278="",$K278="",$L278=""),"",IF($B278="Female",1/(1+EXP(-SUMPRODUCT(Engine!$C$8706:$C$8737,INDIRECT("Coefficients!$BR$2:$BR$33")))),1/(1+EXP(-SUMPRODUCT(Engine!$C$8706:$C$8737,INDIRECT("Coefficients!$BS$2:$BS$33"))))))</f>
      </c>
      <c r="AY278" s="8">
        <f>IF(OR($B278="",$C278="",$D278="",$E278="",$F278="",$G278="",$H278="",$I278="",$J278="",$K278="",$L278=""),"",IF($B278="Female",1/(1+EXP(-SUMPRODUCT(Engine!$C$8706:$C$8737,INDIRECT("Coefficients!$BT$2:$BT$33")))),1/(1+EXP(-SUMPRODUCT(Engine!$C$8706:$C$8737,INDIRECT("Coefficients!$BU$2:$BU$33"))))))</f>
      </c>
      <c r="AZ278" s="8">
        <f>IF(OR($B278="",$C278="",$D278="",$E278="",$F278="",$G278="",$H278="",$I278="",$J278="",$K278="",$L278=""),"",IF($B278="Female",1/(1+EXP(-SUMPRODUCT(Engine!$C$8706:$C$8737,INDIRECT("Coefficients!$BV$2:$BV$33")))),1/(1+EXP(-SUMPRODUCT(Engine!$C$8706:$C$8737,INDIRECT("Coefficients!$BW$2:$BW$33"))))))</f>
      </c>
      <c r="BA278" s="8">
        <f>IF(OR($B278="",$C278="",$D278="",$E278="",$F278="",$G278="",$H278="",$I278="",$J278="",$K278="",$L278=""),"",IF($B278="Female",1/(1+EXP(-SUMPRODUCT(Engine!$C$8706:$C$8737,INDIRECT("Coefficients!$BX$2:$BX$33")))),1/(1+EXP(-SUMPRODUCT(Engine!$C$8706:$C$8737,INDIRECT("Coefficients!$BY$2:$BY$33"))))))</f>
      </c>
      <c r="BB278" s="8">
        <f>IF(OR($B278="",$C278="",$D278="",$E278="",$F278="",$G278="",$H278="",$I278="",$J278="",$K278="",$L278=""),"",IF($B278="Female",1/(1+EXP(-SUMPRODUCT(Engine!$C$8706:$C$8737,INDIRECT("Coefficients!$BZ$2:$BZ$33")))),1/(1+EXP(-SUMPRODUCT(Engine!$C$8706:$C$8737,INDIRECT("Coefficients!$CA$2:$CA$33"))))))</f>
      </c>
      <c r="BC278" s="8">
        <f>IF(OR($B278="",$C278="",$D278="",$E278="",$F278="",$G278="",$H278="",$I278="",$J278="",$K278="",$L278=""),"",IF($B278="Female",1/(1+EXP(-SUMPRODUCT(Engine!$C$8706:$C$8737,INDIRECT("Coefficients!$CB$2:$CB$33")))),1/(1+EXP(-SUMPRODUCT(Engine!$C$8706:$C$8737,INDIRECT("Coefficients!$CC$2:$CC$33"))))))</f>
      </c>
      <c r="BD278" s="8">
        <f>IF(OR($B278="",$C278="",$D278="",$E278="",$F278="",$G278="",$H278="",$I278="",$J278="",$K278="",$L278=""),"",IF($B278="Female",1/(1+EXP(-SUMPRODUCT(Engine!$C$8706:$C$8737,INDIRECT("Coefficients!$CD$2:$CD$33")))),1/(1+EXP(-SUMPRODUCT(Engine!$C$8706:$C$8737,INDIRECT("Coefficients!$CE$2:$CE$33"))))))</f>
      </c>
      <c r="BE278" s="8">
        <f>IF(OR($B278="",$C278="",$D278="",$E278="",$F278="",$G278="",$H278="",$I278="",$J278="",$K278="",$L278=""),"",IF($B278="Female",1/(1+EXP(-SUMPRODUCT(Engine!$C$8706:$C$8737,INDIRECT("Coefficients!$CF$2:$CF$33")))),1/(1+EXP(-SUMPRODUCT(Engine!$C$8706:$C$8737,INDIRECT("Coefficients!$CG$2:$CG$33"))))))</f>
      </c>
      <c r="BF278" s="8">
        <f>IF(OR($B278="",$C278="",$D278="",$E278="",$F278="",$G278="",$H278="",$I278="",$J278="",$K278="",$L278=""),"",IF($B278="Female",1/(1+EXP(-SUMPRODUCT(Engine!$C$8706:$C$8737,INDIRECT("Coefficients!$CH$2:$CH$33")))),1/(1+EXP(-SUMPRODUCT(Engine!$C$8706:$C$8737,INDIRECT("Coefficients!$CI$2:$CI$33"))))))</f>
      </c>
      <c r="BG278" s="8">
        <f>IF(OR($B278="",$C278="",$D278="",$E278="",$F278="",$G278="",$H278="",$I278="",$J278="",$K278="",$L278=""),"",IF($B278="Female",1/(1+EXP(-SUMPRODUCT(Engine!$C$8706:$C$8737,INDIRECT("Coefficients!$CJ$2:$CJ$33")))),1/(1+EXP(-SUMPRODUCT(Engine!$C$8706:$C$8737,INDIRECT("Coefficients!$CK$2:$CK$33"))))))</f>
      </c>
      <c r="BH278" s="8">
        <f>IF(OR($B278="",$C278="",$D278="",$E278="",$F278="",$G278="",$H278="",$I278="",$J278="",$K278="",$L278=""),"",IF($B278="Female",1/(1+EXP(-SUMPRODUCT(Engine!$C$8706:$C$8737,INDIRECT("Coefficients!$CL$2:$CL$33")))),1/(1+EXP(-SUMPRODUCT(Engine!$C$8706:$C$8737,INDIRECT("Coefficients!$CM$2:$CM$33"))))))</f>
      </c>
      <c r="BI278" s="8">
        <f>IF(OR($B278="",$C278="",$D278="",$E278="",$F278="",$G278="",$H278="",$I278="",$J278="",$K278="",$L278=""),"",IF($B278="Female",1/(1+EXP(-SUMPRODUCT(Engine!$C$8706:$C$8737,INDIRECT("Coefficients!$CN$2:$CN$33")))),1/(1+EXP(-SUMPRODUCT(Engine!$C$8706:$C$8737,INDIRECT("Coefficients!$CO$2:$CO$33"))))))</f>
      </c>
      <c r="BJ278" s="8">
        <f>IF(OR($B278="",$C278="",$D278="",$E278="",$F278="",$G278="",$H278="",$I278="",$J278="",$K278="",$L278=""),"",IF($B278="Female",1/(1+EXP(-SUMPRODUCT(Engine!$C$8706:$C$8737,INDIRECT("Coefficients!$CP$2:$CP$33")))),1/(1+EXP(-SUMPRODUCT(Engine!$C$8706:$C$8737,INDIRECT("Coefficients!$CQ$2:$CQ$33"))))))</f>
      </c>
      <c r="BK278" s="8">
        <f>IF(OR($B278="",$C278="",$D278="",$E278="",$F278="",$G278="",$H278="",$I278="",$J278="",$K278="",$L278=""),"",IF($B278="Female",1/(1+EXP(-SUMPRODUCT(Engine!$C$8706:$C$8737,INDIRECT("Coefficients!$CR$2:$CR$33")))),1/(1+EXP(-SUMPRODUCT(Engine!$C$8706:$C$8737,INDIRECT("Coefficients!$CS$2:$CS$33"))))))</f>
      </c>
      <c r="BL278" s="8">
        <f>IF(OR($B278="",$C278="",$D278="",$E278="",$F278="",$G278="",$H278="",$I278="",$J278="",$K278="",$L278=""),"",IF($B278="Female",1/(1+EXP(-SUMPRODUCT(Engine!$C$8706:$C$8737,INDIRECT("Coefficients!$CT$2:$CT$33")))),1/(1+EXP(-SUMPRODUCT(Engine!$C$8706:$C$8737,INDIRECT("Coefficients!$CU$2:$CU$33"))))))</f>
      </c>
      <c r="BM278" s="8">
        <f>IF(OR($B278="",$C278="",$D278="",$E278="",$F278="",$G278="",$H278="",$I278="",$J278="",$K278="",$L278=""),"",IF($B278="Female",1/(1+EXP(-SUMPRODUCT(Engine!$C$8706:$C$8737,INDIRECT("Coefficients!$CV$2:$CV$33")))),1/(1+EXP(-SUMPRODUCT(Engine!$C$8706:$C$8737,INDIRECT("Coefficients!$CW$2:$CW$33"))))))</f>
      </c>
    </row>
    <row r="279" spans="1:65" x14ac:dyDescent="0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8">
        <f>IF(OR($B279="",$C279="",$D279="",$E279="",$F279="",$G279="",$H279="",$I279="",$J279="",$K279="",$L279=""),"",IF($B279="Female",1/(1+EXP(-SUMPRODUCT(Engine!$C$8738:$C$8769,INDIRECT("Coefficients!$B$2:$B$33")))),1/(1+EXP(-SUMPRODUCT(Engine!$C$8738:$C$8769,INDIRECT("Coefficients!$C$2:$C$33"))))))</f>
      </c>
      <c r="Q279" s="8">
        <f>IF(OR($B279="",$C279="",$D279="",$E279="",$F279="",$G279="",$H279="",$I279="",$J279="",$K279="",$L279=""),"",IF($B279="Female",1/(1+EXP(-SUMPRODUCT(Engine!$C$8738:$C$8769,INDIRECT("Coefficients!$D$2:$D$33")))),1/(1+EXP(-SUMPRODUCT(Engine!$C$8738:$C$8769,INDIRECT("Coefficients!$E$2:$E$33"))))))</f>
      </c>
      <c r="R279" s="8">
        <f>IF(OR($B279="",$C279="",$D279="",$E279="",$F279="",$G279="",$H279="",$I279="",$J279="",$K279="",$L279=""),"",IF($B279="Female",1/(1+EXP(-SUMPRODUCT(Engine!$C$8738:$C$8769,INDIRECT("Coefficients!$F$2:$F$33")))),1/(1+EXP(-SUMPRODUCT(Engine!$C$8738:$C$8769,INDIRECT("Coefficients!$G$2:$G$33"))))))</f>
      </c>
      <c r="S279" s="8">
        <f>IF(OR($B279="",$C279="",$D279="",$E279="",$F279="",$G279="",$H279="",$I279="",$J279="",$K279="",$L279=""),"",IF($B279="Female",1/(1+EXP(-SUMPRODUCT(Engine!$C$8738:$C$8769,INDIRECT("Coefficients!$H$2:$H$33")))),1/(1+EXP(-SUMPRODUCT(Engine!$C$8738:$C$8769,INDIRECT("Coefficients!$I$2:$I$33"))))))</f>
      </c>
      <c r="T279" s="8">
        <f>IF(OR($B279="",$C279="",$D279="",$E279="",$F279="",$G279="",$H279="",$I279="",$J279="",$K279="",$L279=""),"",IF($B279="Female",1/(1+EXP(-SUMPRODUCT(Engine!$C$8738:$C$8769,INDIRECT("Coefficients!$J$2:$J$33")))),1/(1+EXP(-SUMPRODUCT(Engine!$C$8738:$C$8769,INDIRECT("Coefficients!$K$2:$K$33"))))))</f>
      </c>
      <c r="U279" s="8">
        <f>IF(OR($B279="",$C279="",$D279="",$E279="",$F279="",$G279="",$H279="",$I279="",$J279="",$K279="",$L279=""),"",IF($B279="Female",1/(1+EXP(-SUMPRODUCT(Engine!$C$8738:$C$8769,INDIRECT("Coefficients!$L$2:$L$33")))),1/(1+EXP(-SUMPRODUCT(Engine!$C$8738:$C$8769,INDIRECT("Coefficients!$M$2:$M$33"))))))</f>
      </c>
      <c r="V279" s="8">
        <f>IF(OR($B279="",$C279="",$D279="",$E279="",$F279="",$G279="",$H279="",$I279="",$J279="",$K279="",$L279=""),"",IF($B279="Female",1/(1+EXP(-SUMPRODUCT(Engine!$C$8738:$C$8769,INDIRECT("Coefficients!$N$2:$N$33")))),1/(1+EXP(-SUMPRODUCT(Engine!$C$8738:$C$8769,INDIRECT("Coefficients!$O$2:$O$33"))))))</f>
      </c>
      <c r="W279" s="8">
        <f>IF(OR($B279="",$C279="",$D279="",$E279="",$F279="",$G279="",$H279="",$I279="",$J279="",$K279="",$L279=""),"",IF($B279="Female",1/(1+EXP(-SUMPRODUCT(Engine!$C$8738:$C$8769,INDIRECT("Coefficients!$P$2:$P$33")))),1/(1+EXP(-SUMPRODUCT(Engine!$C$8738:$C$8769,INDIRECT("Coefficients!$Q$2:$Q$33"))))))</f>
      </c>
      <c r="X279" s="8">
        <f>IF(OR($B279="",$C279="",$D279="",$E279="",$F279="",$G279="",$H279="",$I279="",$J279="",$K279="",$L279=""),"",IF($B279="Female",1/(1+EXP(-SUMPRODUCT(Engine!$C$8738:$C$8769,INDIRECT("Coefficients!$R$2:$R$33")))),1/(1+EXP(-SUMPRODUCT(Engine!$C$8738:$C$8769,INDIRECT("Coefficients!$S$2:$S$33"))))))</f>
      </c>
      <c r="Y279" s="8">
        <f>IF(OR($B279="",$C279="",$D279="",$E279="",$F279="",$G279="",$H279="",$I279="",$J279="",$K279="",$L279=""),"",IF($B279="Female",1/(1+EXP(-SUMPRODUCT(Engine!$C$8738:$C$8769,INDIRECT("Coefficients!$T$2:$T$33")))),1/(1+EXP(-SUMPRODUCT(Engine!$C$8738:$C$8769,INDIRECT("Coefficients!$U$2:$U$33"))))))</f>
      </c>
      <c r="Z279" s="8">
        <f>IF(OR($B279="",$C279="",$D279="",$E279="",$F279="",$G279="",$H279="",$I279="",$J279="",$K279="",$L279=""),"",IF($B279="Female",1/(1+EXP(-SUMPRODUCT(Engine!$C$8738:$C$8769,INDIRECT("Coefficients!$V$2:$V$33")))),1/(1+EXP(-SUMPRODUCT(Engine!$C$8738:$C$8769,INDIRECT("Coefficients!$W$2:$W$33"))))))</f>
      </c>
      <c r="AA279" s="8">
        <f>IF(OR($B279="",$C279="",$D279="",$E279="",$F279="",$G279="",$H279="",$I279="",$J279="",$K279="",$L279=""),"",IF($B279="Female",1/(1+EXP(-SUMPRODUCT(Engine!$C$8738:$C$8769,INDIRECT("Coefficients!$X$2:$X$33")))),1/(1+EXP(-SUMPRODUCT(Engine!$C$8738:$C$8769,INDIRECT("Coefficients!$Y$2:$Y$33"))))))</f>
      </c>
      <c r="AB279" s="8">
        <f>IF(OR($B279="",$C279="",$D279="",$E279="",$F279="",$G279="",$H279="",$I279="",$J279="",$K279="",$L279=""),"",IF($B279="Female",1/(1+EXP(-SUMPRODUCT(Engine!$C$8738:$C$8769,INDIRECT("Coefficients!$Z$2:$Z$33")))),1/(1+EXP(-SUMPRODUCT(Engine!$C$8738:$C$8769,INDIRECT("Coefficients!$AA$2:$AA$33"))))))</f>
      </c>
      <c r="AC279" s="8">
        <f>IF(OR($B279="",$C279="",$D279="",$E279="",$F279="",$G279="",$H279="",$I279="",$J279="",$K279="",$L279=""),"",IF($B279="Female",1/(1+EXP(-SUMPRODUCT(Engine!$C$8738:$C$8769,INDIRECT("Coefficients!$AB$2:$AB$33")))),1/(1+EXP(-SUMPRODUCT(Engine!$C$8738:$C$8769,INDIRECT("Coefficients!$AC$2:$AC$33"))))))</f>
      </c>
      <c r="AD279" s="8">
        <f>IF(OR($B279="",$C279="",$D279="",$E279="",$F279="",$G279="",$H279="",$I279="",$J279="",$K279="",$L279=""),"",IF($B279="Female",1/(1+EXP(-SUMPRODUCT(Engine!$C$8738:$C$8769,INDIRECT("Coefficients!$AD$2:$AD$33")))),1/(1+EXP(-SUMPRODUCT(Engine!$C$8738:$C$8769,INDIRECT("Coefficients!$AE$2:$AE$33"))))))</f>
      </c>
      <c r="AE279" s="8">
        <f>IF(OR($B279="",$C279="",$D279="",$E279="",$F279="",$G279="",$H279="",$I279="",$J279="",$K279="",$L279=""),"",IF($B279="Female",1/(1+EXP(-SUMPRODUCT(Engine!$C$8738:$C$8769,INDIRECT("Coefficients!$AF$2:$AF$33")))),1/(1+EXP(-SUMPRODUCT(Engine!$C$8738:$C$8769,INDIRECT("Coefficients!$AG$2:$AG$33"))))))</f>
      </c>
      <c r="AF279" s="8">
        <f>IF(OR($B279="",$C279="",$D279="",$E279="",$F279="",$G279="",$H279="",$I279="",$J279="",$K279="",$L279=""),"",IF($B279="Female",1/(1+EXP(-SUMPRODUCT(Engine!$C$8738:$C$8769,INDIRECT("Coefficients!$AH$2:$AH$33")))),1/(1+EXP(-SUMPRODUCT(Engine!$C$8738:$C$8769,INDIRECT("Coefficients!$AI$2:$AI$33"))))))</f>
      </c>
      <c r="AG279" s="8">
        <f>IF(OR($B279="",$C279="",$D279="",$E279="",$F279="",$G279="",$H279="",$I279="",$J279="",$K279="",$L279=""),"",IF($B279="Female",1/(1+EXP(-SUMPRODUCT(Engine!$C$8738:$C$8769,INDIRECT("Coefficients!$AJ$2:$AJ$33")))),1/(1+EXP(-SUMPRODUCT(Engine!$C$8738:$C$8769,INDIRECT("Coefficients!$AK$2:$AK$33"))))))</f>
      </c>
      <c r="AH279" s="8">
        <f>IF(OR($B279="",$C279="",$D279="",$E279="",$F279="",$G279="",$H279="",$I279="",$J279="",$K279="",$L279=""),"",IF($B279="Female",1/(1+EXP(-SUMPRODUCT(Engine!$C$8738:$C$8769,INDIRECT("Coefficients!$AL$2:$AL$33")))),1/(1+EXP(-SUMPRODUCT(Engine!$C$8738:$C$8769,INDIRECT("Coefficients!$AM$2:$AM$33"))))))</f>
      </c>
      <c r="AI279" s="8">
        <f>IF(OR($B279="",$C279="",$D279="",$E279="",$F279="",$G279="",$H279="",$I279="",$J279="",$K279="",$L279=""),"",IF($B279="Female",1/(1+EXP(-SUMPRODUCT(Engine!$C$8738:$C$8769,INDIRECT("Coefficients!$AN$2:$AN$33")))),1/(1+EXP(-SUMPRODUCT(Engine!$C$8738:$C$8769,INDIRECT("Coefficients!$AO$2:$AO$33"))))))</f>
      </c>
      <c r="AJ279" s="8">
        <f>IF(OR($B279="",$C279="",$D279="",$E279="",$F279="",$G279="",$H279="",$I279="",$J279="",$K279="",$L279=""),"",IF($B279="Female",1/(1+EXP(-SUMPRODUCT(Engine!$C$8738:$C$8769,INDIRECT("Coefficients!$AP$2:$AP$33")))),1/(1+EXP(-SUMPRODUCT(Engine!$C$8738:$C$8769,INDIRECT("Coefficients!$AQ$2:$AQ$33"))))))</f>
      </c>
      <c r="AK279" s="8">
        <f>IF(OR($B279="",$C279="",$D279="",$E279="",$F279="",$G279="",$H279="",$I279="",$J279="",$K279="",$L279=""),"",IF($B279="Female",1/(1+EXP(-SUMPRODUCT(Engine!$C$8738:$C$8769,INDIRECT("Coefficients!$AR$2:$AR$33")))),1/(1+EXP(-SUMPRODUCT(Engine!$C$8738:$C$8769,INDIRECT("Coefficients!$AS$2:$AS$33"))))))</f>
      </c>
      <c r="AL279" s="8">
        <f>IF(OR($B279="",$C279="",$D279="",$E279="",$F279="",$G279="",$H279="",$I279="",$J279="",$K279="",$L279=""),"",IF($B279="Female",1/(1+EXP(-SUMPRODUCT(Engine!$C$8738:$C$8769,INDIRECT("Coefficients!$AT$2:$AT$33")))),1/(1+EXP(-SUMPRODUCT(Engine!$C$8738:$C$8769,INDIRECT("Coefficients!$AU$2:$AU$33"))))))</f>
      </c>
      <c r="AM279" s="8">
        <f>IF(OR($B279="",$C279="",$D279="",$E279="",$F279="",$G279="",$H279="",$I279="",$J279="",$K279="",$L279=""),"",IF($B279="Female",1/(1+EXP(-SUMPRODUCT(Engine!$C$8738:$C$8769,INDIRECT("Coefficients!$AV$2:$AV$33")))),1/(1+EXP(-SUMPRODUCT(Engine!$C$8738:$C$8769,INDIRECT("Coefficients!$AW$2:$AW$33"))))))</f>
      </c>
      <c r="AN279" s="8">
        <f>IF(OR($B279="",$C279="",$D279="",$E279="",$F279="",$G279="",$H279="",$I279="",$J279="",$K279="",$L279=""),"",IF($B279="Female",1/(1+EXP(-SUMPRODUCT(Engine!$C$8738:$C$8769,INDIRECT("Coefficients!$AX$2:$AX$33")))),1/(1+EXP(-SUMPRODUCT(Engine!$C$8738:$C$8769,INDIRECT("Coefficients!$AY$2:$AY$33"))))))</f>
      </c>
      <c r="AO279" s="8">
        <f>IF(OR($B279="",$C279="",$D279="",$E279="",$F279="",$G279="",$H279="",$I279="",$J279="",$K279="",$L279=""),"",IF($B279="Female",1/(1+EXP(-SUMPRODUCT(Engine!$C$8738:$C$8769,INDIRECT("Coefficients!$AZ$2:$AZ$33")))),1/(1+EXP(-SUMPRODUCT(Engine!$C$8738:$C$8769,INDIRECT("Coefficients!$BA$2:$BA$33"))))))</f>
      </c>
      <c r="AP279" s="8">
        <f>IF(OR($B279="",$C279="",$D279="",$E279="",$F279="",$G279="",$H279="",$I279="",$J279="",$K279="",$L279=""),"",IF($B279="Female",1/(1+EXP(-SUMPRODUCT(Engine!$C$8738:$C$8769,INDIRECT("Coefficients!$BB$2:$BB$33")))),1/(1+EXP(-SUMPRODUCT(Engine!$C$8738:$C$8769,INDIRECT("Coefficients!$BC$2:$BC$33"))))))</f>
      </c>
      <c r="AQ279" s="8">
        <f>IF(OR($B279="",$C279="",$D279="",$E279="",$F279="",$G279="",$H279="",$I279="",$J279="",$K279="",$L279=""),"",IF($B279="Female",1/(1+EXP(-SUMPRODUCT(Engine!$C$8738:$C$8769,INDIRECT("Coefficients!$BD$2:$BD$33")))),1/(1+EXP(-SUMPRODUCT(Engine!$C$8738:$C$8769,INDIRECT("Coefficients!$BE$2:$BE$33"))))))</f>
      </c>
      <c r="AR279" s="8">
        <f>IF(OR($B279="",$C279="",$D279="",$E279="",$F279="",$G279="",$H279="",$I279="",$J279="",$K279="",$L279=""),"",IF($B279="Female",1/(1+EXP(-SUMPRODUCT(Engine!$C$8738:$C$8769,INDIRECT("Coefficients!$BF$2:$BF$33")))),1/(1+EXP(-SUMPRODUCT(Engine!$C$8738:$C$8769,INDIRECT("Coefficients!$BG$2:$BG$33"))))))</f>
      </c>
      <c r="AS279" s="8">
        <f>IF(OR($B279="",$C279="",$D279="",$E279="",$F279="",$G279="",$H279="",$I279="",$J279="",$K279="",$L279=""),"",IF($B279="Female",1/(1+EXP(-SUMPRODUCT(Engine!$C$8738:$C$8769,INDIRECT("Coefficients!$BH$2:$BH$33")))),1/(1+EXP(-SUMPRODUCT(Engine!$C$8738:$C$8769,INDIRECT("Coefficients!$BI$2:$BI$33"))))))</f>
      </c>
      <c r="AT279" s="8">
        <f>IF(OR($B279="",$C279="",$D279="",$E279="",$F279="",$G279="",$H279="",$I279="",$J279="",$K279="",$L279=""),"",IF($B279="Female",1/(1+EXP(-SUMPRODUCT(Engine!$C$8738:$C$8769,INDIRECT("Coefficients!$BJ$2:$BJ$33")))),1/(1+EXP(-SUMPRODUCT(Engine!$C$8738:$C$8769,INDIRECT("Coefficients!$BK$2:$BK$33"))))))</f>
      </c>
      <c r="AU279" s="8">
        <f>IF(OR($B279="",$C279="",$D279="",$E279="",$F279="",$G279="",$H279="",$I279="",$J279="",$K279="",$L279=""),"",IF($B279="Female",1/(1+EXP(-SUMPRODUCT(Engine!$C$8738:$C$8769,INDIRECT("Coefficients!$BL$2:$BL$33")))),1/(1+EXP(-SUMPRODUCT(Engine!$C$8738:$C$8769,INDIRECT("Coefficients!$BM$2:$BM$33"))))))</f>
      </c>
      <c r="AV279" s="8">
        <f>IF(OR($B279="",$C279="",$D279="",$E279="",$F279="",$G279="",$H279="",$I279="",$J279="",$K279="",$L279=""),"",IF($B279="Female",1/(1+EXP(-SUMPRODUCT(Engine!$C$8738:$C$8769,INDIRECT("Coefficients!$BN$2:$BN$33")))),1/(1+EXP(-SUMPRODUCT(Engine!$C$8738:$C$8769,INDIRECT("Coefficients!$BO$2:$BO$33"))))))</f>
      </c>
      <c r="AW279" s="8">
        <f>IF(OR($B279="",$C279="",$D279="",$E279="",$F279="",$G279="",$H279="",$I279="",$J279="",$K279="",$L279=""),"",IF($B279="Female",1/(1+EXP(-SUMPRODUCT(Engine!$C$8738:$C$8769,INDIRECT("Coefficients!$BP$2:$BP$33")))),1/(1+EXP(-SUMPRODUCT(Engine!$C$8738:$C$8769,INDIRECT("Coefficients!$BQ$2:$BQ$33"))))))</f>
      </c>
      <c r="AX279" s="8">
        <f>IF(OR($B279="",$C279="",$D279="",$E279="",$F279="",$G279="",$H279="",$I279="",$J279="",$K279="",$L279=""),"",IF($B279="Female",1/(1+EXP(-SUMPRODUCT(Engine!$C$8738:$C$8769,INDIRECT("Coefficients!$BR$2:$BR$33")))),1/(1+EXP(-SUMPRODUCT(Engine!$C$8738:$C$8769,INDIRECT("Coefficients!$BS$2:$BS$33"))))))</f>
      </c>
      <c r="AY279" s="8">
        <f>IF(OR($B279="",$C279="",$D279="",$E279="",$F279="",$G279="",$H279="",$I279="",$J279="",$K279="",$L279=""),"",IF($B279="Female",1/(1+EXP(-SUMPRODUCT(Engine!$C$8738:$C$8769,INDIRECT("Coefficients!$BT$2:$BT$33")))),1/(1+EXP(-SUMPRODUCT(Engine!$C$8738:$C$8769,INDIRECT("Coefficients!$BU$2:$BU$33"))))))</f>
      </c>
      <c r="AZ279" s="8">
        <f>IF(OR($B279="",$C279="",$D279="",$E279="",$F279="",$G279="",$H279="",$I279="",$J279="",$K279="",$L279=""),"",IF($B279="Female",1/(1+EXP(-SUMPRODUCT(Engine!$C$8738:$C$8769,INDIRECT("Coefficients!$BV$2:$BV$33")))),1/(1+EXP(-SUMPRODUCT(Engine!$C$8738:$C$8769,INDIRECT("Coefficients!$BW$2:$BW$33"))))))</f>
      </c>
      <c r="BA279" s="8">
        <f>IF(OR($B279="",$C279="",$D279="",$E279="",$F279="",$G279="",$H279="",$I279="",$J279="",$K279="",$L279=""),"",IF($B279="Female",1/(1+EXP(-SUMPRODUCT(Engine!$C$8738:$C$8769,INDIRECT("Coefficients!$BX$2:$BX$33")))),1/(1+EXP(-SUMPRODUCT(Engine!$C$8738:$C$8769,INDIRECT("Coefficients!$BY$2:$BY$33"))))))</f>
      </c>
      <c r="BB279" s="8">
        <f>IF(OR($B279="",$C279="",$D279="",$E279="",$F279="",$G279="",$H279="",$I279="",$J279="",$K279="",$L279=""),"",IF($B279="Female",1/(1+EXP(-SUMPRODUCT(Engine!$C$8738:$C$8769,INDIRECT("Coefficients!$BZ$2:$BZ$33")))),1/(1+EXP(-SUMPRODUCT(Engine!$C$8738:$C$8769,INDIRECT("Coefficients!$CA$2:$CA$33"))))))</f>
      </c>
      <c r="BC279" s="8">
        <f>IF(OR($B279="",$C279="",$D279="",$E279="",$F279="",$G279="",$H279="",$I279="",$J279="",$K279="",$L279=""),"",IF($B279="Female",1/(1+EXP(-SUMPRODUCT(Engine!$C$8738:$C$8769,INDIRECT("Coefficients!$CB$2:$CB$33")))),1/(1+EXP(-SUMPRODUCT(Engine!$C$8738:$C$8769,INDIRECT("Coefficients!$CC$2:$CC$33"))))))</f>
      </c>
      <c r="BD279" s="8">
        <f>IF(OR($B279="",$C279="",$D279="",$E279="",$F279="",$G279="",$H279="",$I279="",$J279="",$K279="",$L279=""),"",IF($B279="Female",1/(1+EXP(-SUMPRODUCT(Engine!$C$8738:$C$8769,INDIRECT("Coefficients!$CD$2:$CD$33")))),1/(1+EXP(-SUMPRODUCT(Engine!$C$8738:$C$8769,INDIRECT("Coefficients!$CE$2:$CE$33"))))))</f>
      </c>
      <c r="BE279" s="8">
        <f>IF(OR($B279="",$C279="",$D279="",$E279="",$F279="",$G279="",$H279="",$I279="",$J279="",$K279="",$L279=""),"",IF($B279="Female",1/(1+EXP(-SUMPRODUCT(Engine!$C$8738:$C$8769,INDIRECT("Coefficients!$CF$2:$CF$33")))),1/(1+EXP(-SUMPRODUCT(Engine!$C$8738:$C$8769,INDIRECT("Coefficients!$CG$2:$CG$33"))))))</f>
      </c>
      <c r="BF279" s="8">
        <f>IF(OR($B279="",$C279="",$D279="",$E279="",$F279="",$G279="",$H279="",$I279="",$J279="",$K279="",$L279=""),"",IF($B279="Female",1/(1+EXP(-SUMPRODUCT(Engine!$C$8738:$C$8769,INDIRECT("Coefficients!$CH$2:$CH$33")))),1/(1+EXP(-SUMPRODUCT(Engine!$C$8738:$C$8769,INDIRECT("Coefficients!$CI$2:$CI$33"))))))</f>
      </c>
      <c r="BG279" s="8">
        <f>IF(OR($B279="",$C279="",$D279="",$E279="",$F279="",$G279="",$H279="",$I279="",$J279="",$K279="",$L279=""),"",IF($B279="Female",1/(1+EXP(-SUMPRODUCT(Engine!$C$8738:$C$8769,INDIRECT("Coefficients!$CJ$2:$CJ$33")))),1/(1+EXP(-SUMPRODUCT(Engine!$C$8738:$C$8769,INDIRECT("Coefficients!$CK$2:$CK$33"))))))</f>
      </c>
      <c r="BH279" s="8">
        <f>IF(OR($B279="",$C279="",$D279="",$E279="",$F279="",$G279="",$H279="",$I279="",$J279="",$K279="",$L279=""),"",IF($B279="Female",1/(1+EXP(-SUMPRODUCT(Engine!$C$8738:$C$8769,INDIRECT("Coefficients!$CL$2:$CL$33")))),1/(1+EXP(-SUMPRODUCT(Engine!$C$8738:$C$8769,INDIRECT("Coefficients!$CM$2:$CM$33"))))))</f>
      </c>
      <c r="BI279" s="8">
        <f>IF(OR($B279="",$C279="",$D279="",$E279="",$F279="",$G279="",$H279="",$I279="",$J279="",$K279="",$L279=""),"",IF($B279="Female",1/(1+EXP(-SUMPRODUCT(Engine!$C$8738:$C$8769,INDIRECT("Coefficients!$CN$2:$CN$33")))),1/(1+EXP(-SUMPRODUCT(Engine!$C$8738:$C$8769,INDIRECT("Coefficients!$CO$2:$CO$33"))))))</f>
      </c>
      <c r="BJ279" s="8">
        <f>IF(OR($B279="",$C279="",$D279="",$E279="",$F279="",$G279="",$H279="",$I279="",$J279="",$K279="",$L279=""),"",IF($B279="Female",1/(1+EXP(-SUMPRODUCT(Engine!$C$8738:$C$8769,INDIRECT("Coefficients!$CP$2:$CP$33")))),1/(1+EXP(-SUMPRODUCT(Engine!$C$8738:$C$8769,INDIRECT("Coefficients!$CQ$2:$CQ$33"))))))</f>
      </c>
      <c r="BK279" s="8">
        <f>IF(OR($B279="",$C279="",$D279="",$E279="",$F279="",$G279="",$H279="",$I279="",$J279="",$K279="",$L279=""),"",IF($B279="Female",1/(1+EXP(-SUMPRODUCT(Engine!$C$8738:$C$8769,INDIRECT("Coefficients!$CR$2:$CR$33")))),1/(1+EXP(-SUMPRODUCT(Engine!$C$8738:$C$8769,INDIRECT("Coefficients!$CS$2:$CS$33"))))))</f>
      </c>
      <c r="BL279" s="8">
        <f>IF(OR($B279="",$C279="",$D279="",$E279="",$F279="",$G279="",$H279="",$I279="",$J279="",$K279="",$L279=""),"",IF($B279="Female",1/(1+EXP(-SUMPRODUCT(Engine!$C$8738:$C$8769,INDIRECT("Coefficients!$CT$2:$CT$33")))),1/(1+EXP(-SUMPRODUCT(Engine!$C$8738:$C$8769,INDIRECT("Coefficients!$CU$2:$CU$33"))))))</f>
      </c>
      <c r="BM279" s="8">
        <f>IF(OR($B279="",$C279="",$D279="",$E279="",$F279="",$G279="",$H279="",$I279="",$J279="",$K279="",$L279=""),"",IF($B279="Female",1/(1+EXP(-SUMPRODUCT(Engine!$C$8738:$C$8769,INDIRECT("Coefficients!$CV$2:$CV$33")))),1/(1+EXP(-SUMPRODUCT(Engine!$C$8738:$C$8769,INDIRECT("Coefficients!$CW$2:$CW$33"))))))</f>
      </c>
    </row>
    <row r="280" spans="1:65" x14ac:dyDescent="0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8">
        <f>IF(OR($B280="",$C280="",$D280="",$E280="",$F280="",$G280="",$H280="",$I280="",$J280="",$K280="",$L280=""),"",IF($B280="Female",1/(1+EXP(-SUMPRODUCT(Engine!$C$8770:$C$8801,INDIRECT("Coefficients!$B$2:$B$33")))),1/(1+EXP(-SUMPRODUCT(Engine!$C$8770:$C$8801,INDIRECT("Coefficients!$C$2:$C$33"))))))</f>
      </c>
      <c r="Q280" s="8">
        <f>IF(OR($B280="",$C280="",$D280="",$E280="",$F280="",$G280="",$H280="",$I280="",$J280="",$K280="",$L280=""),"",IF($B280="Female",1/(1+EXP(-SUMPRODUCT(Engine!$C$8770:$C$8801,INDIRECT("Coefficients!$D$2:$D$33")))),1/(1+EXP(-SUMPRODUCT(Engine!$C$8770:$C$8801,INDIRECT("Coefficients!$E$2:$E$33"))))))</f>
      </c>
      <c r="R280" s="8">
        <f>IF(OR($B280="",$C280="",$D280="",$E280="",$F280="",$G280="",$H280="",$I280="",$J280="",$K280="",$L280=""),"",IF($B280="Female",1/(1+EXP(-SUMPRODUCT(Engine!$C$8770:$C$8801,INDIRECT("Coefficients!$F$2:$F$33")))),1/(1+EXP(-SUMPRODUCT(Engine!$C$8770:$C$8801,INDIRECT("Coefficients!$G$2:$G$33"))))))</f>
      </c>
      <c r="S280" s="8">
        <f>IF(OR($B280="",$C280="",$D280="",$E280="",$F280="",$G280="",$H280="",$I280="",$J280="",$K280="",$L280=""),"",IF($B280="Female",1/(1+EXP(-SUMPRODUCT(Engine!$C$8770:$C$8801,INDIRECT("Coefficients!$H$2:$H$33")))),1/(1+EXP(-SUMPRODUCT(Engine!$C$8770:$C$8801,INDIRECT("Coefficients!$I$2:$I$33"))))))</f>
      </c>
      <c r="T280" s="8">
        <f>IF(OR($B280="",$C280="",$D280="",$E280="",$F280="",$G280="",$H280="",$I280="",$J280="",$K280="",$L280=""),"",IF($B280="Female",1/(1+EXP(-SUMPRODUCT(Engine!$C$8770:$C$8801,INDIRECT("Coefficients!$J$2:$J$33")))),1/(1+EXP(-SUMPRODUCT(Engine!$C$8770:$C$8801,INDIRECT("Coefficients!$K$2:$K$33"))))))</f>
      </c>
      <c r="U280" s="8">
        <f>IF(OR($B280="",$C280="",$D280="",$E280="",$F280="",$G280="",$H280="",$I280="",$J280="",$K280="",$L280=""),"",IF($B280="Female",1/(1+EXP(-SUMPRODUCT(Engine!$C$8770:$C$8801,INDIRECT("Coefficients!$L$2:$L$33")))),1/(1+EXP(-SUMPRODUCT(Engine!$C$8770:$C$8801,INDIRECT("Coefficients!$M$2:$M$33"))))))</f>
      </c>
      <c r="V280" s="8">
        <f>IF(OR($B280="",$C280="",$D280="",$E280="",$F280="",$G280="",$H280="",$I280="",$J280="",$K280="",$L280=""),"",IF($B280="Female",1/(1+EXP(-SUMPRODUCT(Engine!$C$8770:$C$8801,INDIRECT("Coefficients!$N$2:$N$33")))),1/(1+EXP(-SUMPRODUCT(Engine!$C$8770:$C$8801,INDIRECT("Coefficients!$O$2:$O$33"))))))</f>
      </c>
      <c r="W280" s="8">
        <f>IF(OR($B280="",$C280="",$D280="",$E280="",$F280="",$G280="",$H280="",$I280="",$J280="",$K280="",$L280=""),"",IF($B280="Female",1/(1+EXP(-SUMPRODUCT(Engine!$C$8770:$C$8801,INDIRECT("Coefficients!$P$2:$P$33")))),1/(1+EXP(-SUMPRODUCT(Engine!$C$8770:$C$8801,INDIRECT("Coefficients!$Q$2:$Q$33"))))))</f>
      </c>
      <c r="X280" s="8">
        <f>IF(OR($B280="",$C280="",$D280="",$E280="",$F280="",$G280="",$H280="",$I280="",$J280="",$K280="",$L280=""),"",IF($B280="Female",1/(1+EXP(-SUMPRODUCT(Engine!$C$8770:$C$8801,INDIRECT("Coefficients!$R$2:$R$33")))),1/(1+EXP(-SUMPRODUCT(Engine!$C$8770:$C$8801,INDIRECT("Coefficients!$S$2:$S$33"))))))</f>
      </c>
      <c r="Y280" s="8">
        <f>IF(OR($B280="",$C280="",$D280="",$E280="",$F280="",$G280="",$H280="",$I280="",$J280="",$K280="",$L280=""),"",IF($B280="Female",1/(1+EXP(-SUMPRODUCT(Engine!$C$8770:$C$8801,INDIRECT("Coefficients!$T$2:$T$33")))),1/(1+EXP(-SUMPRODUCT(Engine!$C$8770:$C$8801,INDIRECT("Coefficients!$U$2:$U$33"))))))</f>
      </c>
      <c r="Z280" s="8">
        <f>IF(OR($B280="",$C280="",$D280="",$E280="",$F280="",$G280="",$H280="",$I280="",$J280="",$K280="",$L280=""),"",IF($B280="Female",1/(1+EXP(-SUMPRODUCT(Engine!$C$8770:$C$8801,INDIRECT("Coefficients!$V$2:$V$33")))),1/(1+EXP(-SUMPRODUCT(Engine!$C$8770:$C$8801,INDIRECT("Coefficients!$W$2:$W$33"))))))</f>
      </c>
      <c r="AA280" s="8">
        <f>IF(OR($B280="",$C280="",$D280="",$E280="",$F280="",$G280="",$H280="",$I280="",$J280="",$K280="",$L280=""),"",IF($B280="Female",1/(1+EXP(-SUMPRODUCT(Engine!$C$8770:$C$8801,INDIRECT("Coefficients!$X$2:$X$33")))),1/(1+EXP(-SUMPRODUCT(Engine!$C$8770:$C$8801,INDIRECT("Coefficients!$Y$2:$Y$33"))))))</f>
      </c>
      <c r="AB280" s="8">
        <f>IF(OR($B280="",$C280="",$D280="",$E280="",$F280="",$G280="",$H280="",$I280="",$J280="",$K280="",$L280=""),"",IF($B280="Female",1/(1+EXP(-SUMPRODUCT(Engine!$C$8770:$C$8801,INDIRECT("Coefficients!$Z$2:$Z$33")))),1/(1+EXP(-SUMPRODUCT(Engine!$C$8770:$C$8801,INDIRECT("Coefficients!$AA$2:$AA$33"))))))</f>
      </c>
      <c r="AC280" s="8">
        <f>IF(OR($B280="",$C280="",$D280="",$E280="",$F280="",$G280="",$H280="",$I280="",$J280="",$K280="",$L280=""),"",IF($B280="Female",1/(1+EXP(-SUMPRODUCT(Engine!$C$8770:$C$8801,INDIRECT("Coefficients!$AB$2:$AB$33")))),1/(1+EXP(-SUMPRODUCT(Engine!$C$8770:$C$8801,INDIRECT("Coefficients!$AC$2:$AC$33"))))))</f>
      </c>
      <c r="AD280" s="8">
        <f>IF(OR($B280="",$C280="",$D280="",$E280="",$F280="",$G280="",$H280="",$I280="",$J280="",$K280="",$L280=""),"",IF($B280="Female",1/(1+EXP(-SUMPRODUCT(Engine!$C$8770:$C$8801,INDIRECT("Coefficients!$AD$2:$AD$33")))),1/(1+EXP(-SUMPRODUCT(Engine!$C$8770:$C$8801,INDIRECT("Coefficients!$AE$2:$AE$33"))))))</f>
      </c>
      <c r="AE280" s="8">
        <f>IF(OR($B280="",$C280="",$D280="",$E280="",$F280="",$G280="",$H280="",$I280="",$J280="",$K280="",$L280=""),"",IF($B280="Female",1/(1+EXP(-SUMPRODUCT(Engine!$C$8770:$C$8801,INDIRECT("Coefficients!$AF$2:$AF$33")))),1/(1+EXP(-SUMPRODUCT(Engine!$C$8770:$C$8801,INDIRECT("Coefficients!$AG$2:$AG$33"))))))</f>
      </c>
      <c r="AF280" s="8">
        <f>IF(OR($B280="",$C280="",$D280="",$E280="",$F280="",$G280="",$H280="",$I280="",$J280="",$K280="",$L280=""),"",IF($B280="Female",1/(1+EXP(-SUMPRODUCT(Engine!$C$8770:$C$8801,INDIRECT("Coefficients!$AH$2:$AH$33")))),1/(1+EXP(-SUMPRODUCT(Engine!$C$8770:$C$8801,INDIRECT("Coefficients!$AI$2:$AI$33"))))))</f>
      </c>
      <c r="AG280" s="8">
        <f>IF(OR($B280="",$C280="",$D280="",$E280="",$F280="",$G280="",$H280="",$I280="",$J280="",$K280="",$L280=""),"",IF($B280="Female",1/(1+EXP(-SUMPRODUCT(Engine!$C$8770:$C$8801,INDIRECT("Coefficients!$AJ$2:$AJ$33")))),1/(1+EXP(-SUMPRODUCT(Engine!$C$8770:$C$8801,INDIRECT("Coefficients!$AK$2:$AK$33"))))))</f>
      </c>
      <c r="AH280" s="8">
        <f>IF(OR($B280="",$C280="",$D280="",$E280="",$F280="",$G280="",$H280="",$I280="",$J280="",$K280="",$L280=""),"",IF($B280="Female",1/(1+EXP(-SUMPRODUCT(Engine!$C$8770:$C$8801,INDIRECT("Coefficients!$AL$2:$AL$33")))),1/(1+EXP(-SUMPRODUCT(Engine!$C$8770:$C$8801,INDIRECT("Coefficients!$AM$2:$AM$33"))))))</f>
      </c>
      <c r="AI280" s="8">
        <f>IF(OR($B280="",$C280="",$D280="",$E280="",$F280="",$G280="",$H280="",$I280="",$J280="",$K280="",$L280=""),"",IF($B280="Female",1/(1+EXP(-SUMPRODUCT(Engine!$C$8770:$C$8801,INDIRECT("Coefficients!$AN$2:$AN$33")))),1/(1+EXP(-SUMPRODUCT(Engine!$C$8770:$C$8801,INDIRECT("Coefficients!$AO$2:$AO$33"))))))</f>
      </c>
      <c r="AJ280" s="8">
        <f>IF(OR($B280="",$C280="",$D280="",$E280="",$F280="",$G280="",$H280="",$I280="",$J280="",$K280="",$L280=""),"",IF($B280="Female",1/(1+EXP(-SUMPRODUCT(Engine!$C$8770:$C$8801,INDIRECT("Coefficients!$AP$2:$AP$33")))),1/(1+EXP(-SUMPRODUCT(Engine!$C$8770:$C$8801,INDIRECT("Coefficients!$AQ$2:$AQ$33"))))))</f>
      </c>
      <c r="AK280" s="8">
        <f>IF(OR($B280="",$C280="",$D280="",$E280="",$F280="",$G280="",$H280="",$I280="",$J280="",$K280="",$L280=""),"",IF($B280="Female",1/(1+EXP(-SUMPRODUCT(Engine!$C$8770:$C$8801,INDIRECT("Coefficients!$AR$2:$AR$33")))),1/(1+EXP(-SUMPRODUCT(Engine!$C$8770:$C$8801,INDIRECT("Coefficients!$AS$2:$AS$33"))))))</f>
      </c>
      <c r="AL280" s="8">
        <f>IF(OR($B280="",$C280="",$D280="",$E280="",$F280="",$G280="",$H280="",$I280="",$J280="",$K280="",$L280=""),"",IF($B280="Female",1/(1+EXP(-SUMPRODUCT(Engine!$C$8770:$C$8801,INDIRECT("Coefficients!$AT$2:$AT$33")))),1/(1+EXP(-SUMPRODUCT(Engine!$C$8770:$C$8801,INDIRECT("Coefficients!$AU$2:$AU$33"))))))</f>
      </c>
      <c r="AM280" s="8">
        <f>IF(OR($B280="",$C280="",$D280="",$E280="",$F280="",$G280="",$H280="",$I280="",$J280="",$K280="",$L280=""),"",IF($B280="Female",1/(1+EXP(-SUMPRODUCT(Engine!$C$8770:$C$8801,INDIRECT("Coefficients!$AV$2:$AV$33")))),1/(1+EXP(-SUMPRODUCT(Engine!$C$8770:$C$8801,INDIRECT("Coefficients!$AW$2:$AW$33"))))))</f>
      </c>
      <c r="AN280" s="8">
        <f>IF(OR($B280="",$C280="",$D280="",$E280="",$F280="",$G280="",$H280="",$I280="",$J280="",$K280="",$L280=""),"",IF($B280="Female",1/(1+EXP(-SUMPRODUCT(Engine!$C$8770:$C$8801,INDIRECT("Coefficients!$AX$2:$AX$33")))),1/(1+EXP(-SUMPRODUCT(Engine!$C$8770:$C$8801,INDIRECT("Coefficients!$AY$2:$AY$33"))))))</f>
      </c>
      <c r="AO280" s="8">
        <f>IF(OR($B280="",$C280="",$D280="",$E280="",$F280="",$G280="",$H280="",$I280="",$J280="",$K280="",$L280=""),"",IF($B280="Female",1/(1+EXP(-SUMPRODUCT(Engine!$C$8770:$C$8801,INDIRECT("Coefficients!$AZ$2:$AZ$33")))),1/(1+EXP(-SUMPRODUCT(Engine!$C$8770:$C$8801,INDIRECT("Coefficients!$BA$2:$BA$33"))))))</f>
      </c>
      <c r="AP280" s="8">
        <f>IF(OR($B280="",$C280="",$D280="",$E280="",$F280="",$G280="",$H280="",$I280="",$J280="",$K280="",$L280=""),"",IF($B280="Female",1/(1+EXP(-SUMPRODUCT(Engine!$C$8770:$C$8801,INDIRECT("Coefficients!$BB$2:$BB$33")))),1/(1+EXP(-SUMPRODUCT(Engine!$C$8770:$C$8801,INDIRECT("Coefficients!$BC$2:$BC$33"))))))</f>
      </c>
      <c r="AQ280" s="8">
        <f>IF(OR($B280="",$C280="",$D280="",$E280="",$F280="",$G280="",$H280="",$I280="",$J280="",$K280="",$L280=""),"",IF($B280="Female",1/(1+EXP(-SUMPRODUCT(Engine!$C$8770:$C$8801,INDIRECT("Coefficients!$BD$2:$BD$33")))),1/(1+EXP(-SUMPRODUCT(Engine!$C$8770:$C$8801,INDIRECT("Coefficients!$BE$2:$BE$33"))))))</f>
      </c>
      <c r="AR280" s="8">
        <f>IF(OR($B280="",$C280="",$D280="",$E280="",$F280="",$G280="",$H280="",$I280="",$J280="",$K280="",$L280=""),"",IF($B280="Female",1/(1+EXP(-SUMPRODUCT(Engine!$C$8770:$C$8801,INDIRECT("Coefficients!$BF$2:$BF$33")))),1/(1+EXP(-SUMPRODUCT(Engine!$C$8770:$C$8801,INDIRECT("Coefficients!$BG$2:$BG$33"))))))</f>
      </c>
      <c r="AS280" s="8">
        <f>IF(OR($B280="",$C280="",$D280="",$E280="",$F280="",$G280="",$H280="",$I280="",$J280="",$K280="",$L280=""),"",IF($B280="Female",1/(1+EXP(-SUMPRODUCT(Engine!$C$8770:$C$8801,INDIRECT("Coefficients!$BH$2:$BH$33")))),1/(1+EXP(-SUMPRODUCT(Engine!$C$8770:$C$8801,INDIRECT("Coefficients!$BI$2:$BI$33"))))))</f>
      </c>
      <c r="AT280" s="8">
        <f>IF(OR($B280="",$C280="",$D280="",$E280="",$F280="",$G280="",$H280="",$I280="",$J280="",$K280="",$L280=""),"",IF($B280="Female",1/(1+EXP(-SUMPRODUCT(Engine!$C$8770:$C$8801,INDIRECT("Coefficients!$BJ$2:$BJ$33")))),1/(1+EXP(-SUMPRODUCT(Engine!$C$8770:$C$8801,INDIRECT("Coefficients!$BK$2:$BK$33"))))))</f>
      </c>
      <c r="AU280" s="8">
        <f>IF(OR($B280="",$C280="",$D280="",$E280="",$F280="",$G280="",$H280="",$I280="",$J280="",$K280="",$L280=""),"",IF($B280="Female",1/(1+EXP(-SUMPRODUCT(Engine!$C$8770:$C$8801,INDIRECT("Coefficients!$BL$2:$BL$33")))),1/(1+EXP(-SUMPRODUCT(Engine!$C$8770:$C$8801,INDIRECT("Coefficients!$BM$2:$BM$33"))))))</f>
      </c>
      <c r="AV280" s="8">
        <f>IF(OR($B280="",$C280="",$D280="",$E280="",$F280="",$G280="",$H280="",$I280="",$J280="",$K280="",$L280=""),"",IF($B280="Female",1/(1+EXP(-SUMPRODUCT(Engine!$C$8770:$C$8801,INDIRECT("Coefficients!$BN$2:$BN$33")))),1/(1+EXP(-SUMPRODUCT(Engine!$C$8770:$C$8801,INDIRECT("Coefficients!$BO$2:$BO$33"))))))</f>
      </c>
      <c r="AW280" s="8">
        <f>IF(OR($B280="",$C280="",$D280="",$E280="",$F280="",$G280="",$H280="",$I280="",$J280="",$K280="",$L280=""),"",IF($B280="Female",1/(1+EXP(-SUMPRODUCT(Engine!$C$8770:$C$8801,INDIRECT("Coefficients!$BP$2:$BP$33")))),1/(1+EXP(-SUMPRODUCT(Engine!$C$8770:$C$8801,INDIRECT("Coefficients!$BQ$2:$BQ$33"))))))</f>
      </c>
      <c r="AX280" s="8">
        <f>IF(OR($B280="",$C280="",$D280="",$E280="",$F280="",$G280="",$H280="",$I280="",$J280="",$K280="",$L280=""),"",IF($B280="Female",1/(1+EXP(-SUMPRODUCT(Engine!$C$8770:$C$8801,INDIRECT("Coefficients!$BR$2:$BR$33")))),1/(1+EXP(-SUMPRODUCT(Engine!$C$8770:$C$8801,INDIRECT("Coefficients!$BS$2:$BS$33"))))))</f>
      </c>
      <c r="AY280" s="8">
        <f>IF(OR($B280="",$C280="",$D280="",$E280="",$F280="",$G280="",$H280="",$I280="",$J280="",$K280="",$L280=""),"",IF($B280="Female",1/(1+EXP(-SUMPRODUCT(Engine!$C$8770:$C$8801,INDIRECT("Coefficients!$BT$2:$BT$33")))),1/(1+EXP(-SUMPRODUCT(Engine!$C$8770:$C$8801,INDIRECT("Coefficients!$BU$2:$BU$33"))))))</f>
      </c>
      <c r="AZ280" s="8">
        <f>IF(OR($B280="",$C280="",$D280="",$E280="",$F280="",$G280="",$H280="",$I280="",$J280="",$K280="",$L280=""),"",IF($B280="Female",1/(1+EXP(-SUMPRODUCT(Engine!$C$8770:$C$8801,INDIRECT("Coefficients!$BV$2:$BV$33")))),1/(1+EXP(-SUMPRODUCT(Engine!$C$8770:$C$8801,INDIRECT("Coefficients!$BW$2:$BW$33"))))))</f>
      </c>
      <c r="BA280" s="8">
        <f>IF(OR($B280="",$C280="",$D280="",$E280="",$F280="",$G280="",$H280="",$I280="",$J280="",$K280="",$L280=""),"",IF($B280="Female",1/(1+EXP(-SUMPRODUCT(Engine!$C$8770:$C$8801,INDIRECT("Coefficients!$BX$2:$BX$33")))),1/(1+EXP(-SUMPRODUCT(Engine!$C$8770:$C$8801,INDIRECT("Coefficients!$BY$2:$BY$33"))))))</f>
      </c>
      <c r="BB280" s="8">
        <f>IF(OR($B280="",$C280="",$D280="",$E280="",$F280="",$G280="",$H280="",$I280="",$J280="",$K280="",$L280=""),"",IF($B280="Female",1/(1+EXP(-SUMPRODUCT(Engine!$C$8770:$C$8801,INDIRECT("Coefficients!$BZ$2:$BZ$33")))),1/(1+EXP(-SUMPRODUCT(Engine!$C$8770:$C$8801,INDIRECT("Coefficients!$CA$2:$CA$33"))))))</f>
      </c>
      <c r="BC280" s="8">
        <f>IF(OR($B280="",$C280="",$D280="",$E280="",$F280="",$G280="",$H280="",$I280="",$J280="",$K280="",$L280=""),"",IF($B280="Female",1/(1+EXP(-SUMPRODUCT(Engine!$C$8770:$C$8801,INDIRECT("Coefficients!$CB$2:$CB$33")))),1/(1+EXP(-SUMPRODUCT(Engine!$C$8770:$C$8801,INDIRECT("Coefficients!$CC$2:$CC$33"))))))</f>
      </c>
      <c r="BD280" s="8">
        <f>IF(OR($B280="",$C280="",$D280="",$E280="",$F280="",$G280="",$H280="",$I280="",$J280="",$K280="",$L280=""),"",IF($B280="Female",1/(1+EXP(-SUMPRODUCT(Engine!$C$8770:$C$8801,INDIRECT("Coefficients!$CD$2:$CD$33")))),1/(1+EXP(-SUMPRODUCT(Engine!$C$8770:$C$8801,INDIRECT("Coefficients!$CE$2:$CE$33"))))))</f>
      </c>
      <c r="BE280" s="8">
        <f>IF(OR($B280="",$C280="",$D280="",$E280="",$F280="",$G280="",$H280="",$I280="",$J280="",$K280="",$L280=""),"",IF($B280="Female",1/(1+EXP(-SUMPRODUCT(Engine!$C$8770:$C$8801,INDIRECT("Coefficients!$CF$2:$CF$33")))),1/(1+EXP(-SUMPRODUCT(Engine!$C$8770:$C$8801,INDIRECT("Coefficients!$CG$2:$CG$33"))))))</f>
      </c>
      <c r="BF280" s="8">
        <f>IF(OR($B280="",$C280="",$D280="",$E280="",$F280="",$G280="",$H280="",$I280="",$J280="",$K280="",$L280=""),"",IF($B280="Female",1/(1+EXP(-SUMPRODUCT(Engine!$C$8770:$C$8801,INDIRECT("Coefficients!$CH$2:$CH$33")))),1/(1+EXP(-SUMPRODUCT(Engine!$C$8770:$C$8801,INDIRECT("Coefficients!$CI$2:$CI$33"))))))</f>
      </c>
      <c r="BG280" s="8">
        <f>IF(OR($B280="",$C280="",$D280="",$E280="",$F280="",$G280="",$H280="",$I280="",$J280="",$K280="",$L280=""),"",IF($B280="Female",1/(1+EXP(-SUMPRODUCT(Engine!$C$8770:$C$8801,INDIRECT("Coefficients!$CJ$2:$CJ$33")))),1/(1+EXP(-SUMPRODUCT(Engine!$C$8770:$C$8801,INDIRECT("Coefficients!$CK$2:$CK$33"))))))</f>
      </c>
      <c r="BH280" s="8">
        <f>IF(OR($B280="",$C280="",$D280="",$E280="",$F280="",$G280="",$H280="",$I280="",$J280="",$K280="",$L280=""),"",IF($B280="Female",1/(1+EXP(-SUMPRODUCT(Engine!$C$8770:$C$8801,INDIRECT("Coefficients!$CL$2:$CL$33")))),1/(1+EXP(-SUMPRODUCT(Engine!$C$8770:$C$8801,INDIRECT("Coefficients!$CM$2:$CM$33"))))))</f>
      </c>
      <c r="BI280" s="8">
        <f>IF(OR($B280="",$C280="",$D280="",$E280="",$F280="",$G280="",$H280="",$I280="",$J280="",$K280="",$L280=""),"",IF($B280="Female",1/(1+EXP(-SUMPRODUCT(Engine!$C$8770:$C$8801,INDIRECT("Coefficients!$CN$2:$CN$33")))),1/(1+EXP(-SUMPRODUCT(Engine!$C$8770:$C$8801,INDIRECT("Coefficients!$CO$2:$CO$33"))))))</f>
      </c>
      <c r="BJ280" s="8">
        <f>IF(OR($B280="",$C280="",$D280="",$E280="",$F280="",$G280="",$H280="",$I280="",$J280="",$K280="",$L280=""),"",IF($B280="Female",1/(1+EXP(-SUMPRODUCT(Engine!$C$8770:$C$8801,INDIRECT("Coefficients!$CP$2:$CP$33")))),1/(1+EXP(-SUMPRODUCT(Engine!$C$8770:$C$8801,INDIRECT("Coefficients!$CQ$2:$CQ$33"))))))</f>
      </c>
      <c r="BK280" s="8">
        <f>IF(OR($B280="",$C280="",$D280="",$E280="",$F280="",$G280="",$H280="",$I280="",$J280="",$K280="",$L280=""),"",IF($B280="Female",1/(1+EXP(-SUMPRODUCT(Engine!$C$8770:$C$8801,INDIRECT("Coefficients!$CR$2:$CR$33")))),1/(1+EXP(-SUMPRODUCT(Engine!$C$8770:$C$8801,INDIRECT("Coefficients!$CS$2:$CS$33"))))))</f>
      </c>
      <c r="BL280" s="8">
        <f>IF(OR($B280="",$C280="",$D280="",$E280="",$F280="",$G280="",$H280="",$I280="",$J280="",$K280="",$L280=""),"",IF($B280="Female",1/(1+EXP(-SUMPRODUCT(Engine!$C$8770:$C$8801,INDIRECT("Coefficients!$CT$2:$CT$33")))),1/(1+EXP(-SUMPRODUCT(Engine!$C$8770:$C$8801,INDIRECT("Coefficients!$CU$2:$CU$33"))))))</f>
      </c>
      <c r="BM280" s="8">
        <f>IF(OR($B280="",$C280="",$D280="",$E280="",$F280="",$G280="",$H280="",$I280="",$J280="",$K280="",$L280=""),"",IF($B280="Female",1/(1+EXP(-SUMPRODUCT(Engine!$C$8770:$C$8801,INDIRECT("Coefficients!$CV$2:$CV$33")))),1/(1+EXP(-SUMPRODUCT(Engine!$C$8770:$C$8801,INDIRECT("Coefficients!$CW$2:$CW$33"))))))</f>
      </c>
    </row>
    <row r="281" spans="1:65" x14ac:dyDescent="0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8">
        <f>IF(OR($B281="",$C281="",$D281="",$E281="",$F281="",$G281="",$H281="",$I281="",$J281="",$K281="",$L281=""),"",IF($B281="Female",1/(1+EXP(-SUMPRODUCT(Engine!$C$8802:$C$8833,INDIRECT("Coefficients!$B$2:$B$33")))),1/(1+EXP(-SUMPRODUCT(Engine!$C$8802:$C$8833,INDIRECT("Coefficients!$C$2:$C$33"))))))</f>
      </c>
      <c r="Q281" s="8">
        <f>IF(OR($B281="",$C281="",$D281="",$E281="",$F281="",$G281="",$H281="",$I281="",$J281="",$K281="",$L281=""),"",IF($B281="Female",1/(1+EXP(-SUMPRODUCT(Engine!$C$8802:$C$8833,INDIRECT("Coefficients!$D$2:$D$33")))),1/(1+EXP(-SUMPRODUCT(Engine!$C$8802:$C$8833,INDIRECT("Coefficients!$E$2:$E$33"))))))</f>
      </c>
      <c r="R281" s="8">
        <f>IF(OR($B281="",$C281="",$D281="",$E281="",$F281="",$G281="",$H281="",$I281="",$J281="",$K281="",$L281=""),"",IF($B281="Female",1/(1+EXP(-SUMPRODUCT(Engine!$C$8802:$C$8833,INDIRECT("Coefficients!$F$2:$F$33")))),1/(1+EXP(-SUMPRODUCT(Engine!$C$8802:$C$8833,INDIRECT("Coefficients!$G$2:$G$33"))))))</f>
      </c>
      <c r="S281" s="8">
        <f>IF(OR($B281="",$C281="",$D281="",$E281="",$F281="",$G281="",$H281="",$I281="",$J281="",$K281="",$L281=""),"",IF($B281="Female",1/(1+EXP(-SUMPRODUCT(Engine!$C$8802:$C$8833,INDIRECT("Coefficients!$H$2:$H$33")))),1/(1+EXP(-SUMPRODUCT(Engine!$C$8802:$C$8833,INDIRECT("Coefficients!$I$2:$I$33"))))))</f>
      </c>
      <c r="T281" s="8">
        <f>IF(OR($B281="",$C281="",$D281="",$E281="",$F281="",$G281="",$H281="",$I281="",$J281="",$K281="",$L281=""),"",IF($B281="Female",1/(1+EXP(-SUMPRODUCT(Engine!$C$8802:$C$8833,INDIRECT("Coefficients!$J$2:$J$33")))),1/(1+EXP(-SUMPRODUCT(Engine!$C$8802:$C$8833,INDIRECT("Coefficients!$K$2:$K$33"))))))</f>
      </c>
      <c r="U281" s="8">
        <f>IF(OR($B281="",$C281="",$D281="",$E281="",$F281="",$G281="",$H281="",$I281="",$J281="",$K281="",$L281=""),"",IF($B281="Female",1/(1+EXP(-SUMPRODUCT(Engine!$C$8802:$C$8833,INDIRECT("Coefficients!$L$2:$L$33")))),1/(1+EXP(-SUMPRODUCT(Engine!$C$8802:$C$8833,INDIRECT("Coefficients!$M$2:$M$33"))))))</f>
      </c>
      <c r="V281" s="8">
        <f>IF(OR($B281="",$C281="",$D281="",$E281="",$F281="",$G281="",$H281="",$I281="",$J281="",$K281="",$L281=""),"",IF($B281="Female",1/(1+EXP(-SUMPRODUCT(Engine!$C$8802:$C$8833,INDIRECT("Coefficients!$N$2:$N$33")))),1/(1+EXP(-SUMPRODUCT(Engine!$C$8802:$C$8833,INDIRECT("Coefficients!$O$2:$O$33"))))))</f>
      </c>
      <c r="W281" s="8">
        <f>IF(OR($B281="",$C281="",$D281="",$E281="",$F281="",$G281="",$H281="",$I281="",$J281="",$K281="",$L281=""),"",IF($B281="Female",1/(1+EXP(-SUMPRODUCT(Engine!$C$8802:$C$8833,INDIRECT("Coefficients!$P$2:$P$33")))),1/(1+EXP(-SUMPRODUCT(Engine!$C$8802:$C$8833,INDIRECT("Coefficients!$Q$2:$Q$33"))))))</f>
      </c>
      <c r="X281" s="8">
        <f>IF(OR($B281="",$C281="",$D281="",$E281="",$F281="",$G281="",$H281="",$I281="",$J281="",$K281="",$L281=""),"",IF($B281="Female",1/(1+EXP(-SUMPRODUCT(Engine!$C$8802:$C$8833,INDIRECT("Coefficients!$R$2:$R$33")))),1/(1+EXP(-SUMPRODUCT(Engine!$C$8802:$C$8833,INDIRECT("Coefficients!$S$2:$S$33"))))))</f>
      </c>
      <c r="Y281" s="8">
        <f>IF(OR($B281="",$C281="",$D281="",$E281="",$F281="",$G281="",$H281="",$I281="",$J281="",$K281="",$L281=""),"",IF($B281="Female",1/(1+EXP(-SUMPRODUCT(Engine!$C$8802:$C$8833,INDIRECT("Coefficients!$T$2:$T$33")))),1/(1+EXP(-SUMPRODUCT(Engine!$C$8802:$C$8833,INDIRECT("Coefficients!$U$2:$U$33"))))))</f>
      </c>
      <c r="Z281" s="8">
        <f>IF(OR($B281="",$C281="",$D281="",$E281="",$F281="",$G281="",$H281="",$I281="",$J281="",$K281="",$L281=""),"",IF($B281="Female",1/(1+EXP(-SUMPRODUCT(Engine!$C$8802:$C$8833,INDIRECT("Coefficients!$V$2:$V$33")))),1/(1+EXP(-SUMPRODUCT(Engine!$C$8802:$C$8833,INDIRECT("Coefficients!$W$2:$W$33"))))))</f>
      </c>
      <c r="AA281" s="8">
        <f>IF(OR($B281="",$C281="",$D281="",$E281="",$F281="",$G281="",$H281="",$I281="",$J281="",$K281="",$L281=""),"",IF($B281="Female",1/(1+EXP(-SUMPRODUCT(Engine!$C$8802:$C$8833,INDIRECT("Coefficients!$X$2:$X$33")))),1/(1+EXP(-SUMPRODUCT(Engine!$C$8802:$C$8833,INDIRECT("Coefficients!$Y$2:$Y$33"))))))</f>
      </c>
      <c r="AB281" s="8">
        <f>IF(OR($B281="",$C281="",$D281="",$E281="",$F281="",$G281="",$H281="",$I281="",$J281="",$K281="",$L281=""),"",IF($B281="Female",1/(1+EXP(-SUMPRODUCT(Engine!$C$8802:$C$8833,INDIRECT("Coefficients!$Z$2:$Z$33")))),1/(1+EXP(-SUMPRODUCT(Engine!$C$8802:$C$8833,INDIRECT("Coefficients!$AA$2:$AA$33"))))))</f>
      </c>
      <c r="AC281" s="8">
        <f>IF(OR($B281="",$C281="",$D281="",$E281="",$F281="",$G281="",$H281="",$I281="",$J281="",$K281="",$L281=""),"",IF($B281="Female",1/(1+EXP(-SUMPRODUCT(Engine!$C$8802:$C$8833,INDIRECT("Coefficients!$AB$2:$AB$33")))),1/(1+EXP(-SUMPRODUCT(Engine!$C$8802:$C$8833,INDIRECT("Coefficients!$AC$2:$AC$33"))))))</f>
      </c>
      <c r="AD281" s="8">
        <f>IF(OR($B281="",$C281="",$D281="",$E281="",$F281="",$G281="",$H281="",$I281="",$J281="",$K281="",$L281=""),"",IF($B281="Female",1/(1+EXP(-SUMPRODUCT(Engine!$C$8802:$C$8833,INDIRECT("Coefficients!$AD$2:$AD$33")))),1/(1+EXP(-SUMPRODUCT(Engine!$C$8802:$C$8833,INDIRECT("Coefficients!$AE$2:$AE$33"))))))</f>
      </c>
      <c r="AE281" s="8">
        <f>IF(OR($B281="",$C281="",$D281="",$E281="",$F281="",$G281="",$H281="",$I281="",$J281="",$K281="",$L281=""),"",IF($B281="Female",1/(1+EXP(-SUMPRODUCT(Engine!$C$8802:$C$8833,INDIRECT("Coefficients!$AF$2:$AF$33")))),1/(1+EXP(-SUMPRODUCT(Engine!$C$8802:$C$8833,INDIRECT("Coefficients!$AG$2:$AG$33"))))))</f>
      </c>
      <c r="AF281" s="8">
        <f>IF(OR($B281="",$C281="",$D281="",$E281="",$F281="",$G281="",$H281="",$I281="",$J281="",$K281="",$L281=""),"",IF($B281="Female",1/(1+EXP(-SUMPRODUCT(Engine!$C$8802:$C$8833,INDIRECT("Coefficients!$AH$2:$AH$33")))),1/(1+EXP(-SUMPRODUCT(Engine!$C$8802:$C$8833,INDIRECT("Coefficients!$AI$2:$AI$33"))))))</f>
      </c>
      <c r="AG281" s="8">
        <f>IF(OR($B281="",$C281="",$D281="",$E281="",$F281="",$G281="",$H281="",$I281="",$J281="",$K281="",$L281=""),"",IF($B281="Female",1/(1+EXP(-SUMPRODUCT(Engine!$C$8802:$C$8833,INDIRECT("Coefficients!$AJ$2:$AJ$33")))),1/(1+EXP(-SUMPRODUCT(Engine!$C$8802:$C$8833,INDIRECT("Coefficients!$AK$2:$AK$33"))))))</f>
      </c>
      <c r="AH281" s="8">
        <f>IF(OR($B281="",$C281="",$D281="",$E281="",$F281="",$G281="",$H281="",$I281="",$J281="",$K281="",$L281=""),"",IF($B281="Female",1/(1+EXP(-SUMPRODUCT(Engine!$C$8802:$C$8833,INDIRECT("Coefficients!$AL$2:$AL$33")))),1/(1+EXP(-SUMPRODUCT(Engine!$C$8802:$C$8833,INDIRECT("Coefficients!$AM$2:$AM$33"))))))</f>
      </c>
      <c r="AI281" s="8">
        <f>IF(OR($B281="",$C281="",$D281="",$E281="",$F281="",$G281="",$H281="",$I281="",$J281="",$K281="",$L281=""),"",IF($B281="Female",1/(1+EXP(-SUMPRODUCT(Engine!$C$8802:$C$8833,INDIRECT("Coefficients!$AN$2:$AN$33")))),1/(1+EXP(-SUMPRODUCT(Engine!$C$8802:$C$8833,INDIRECT("Coefficients!$AO$2:$AO$33"))))))</f>
      </c>
      <c r="AJ281" s="8">
        <f>IF(OR($B281="",$C281="",$D281="",$E281="",$F281="",$G281="",$H281="",$I281="",$J281="",$K281="",$L281=""),"",IF($B281="Female",1/(1+EXP(-SUMPRODUCT(Engine!$C$8802:$C$8833,INDIRECT("Coefficients!$AP$2:$AP$33")))),1/(1+EXP(-SUMPRODUCT(Engine!$C$8802:$C$8833,INDIRECT("Coefficients!$AQ$2:$AQ$33"))))))</f>
      </c>
      <c r="AK281" s="8">
        <f>IF(OR($B281="",$C281="",$D281="",$E281="",$F281="",$G281="",$H281="",$I281="",$J281="",$K281="",$L281=""),"",IF($B281="Female",1/(1+EXP(-SUMPRODUCT(Engine!$C$8802:$C$8833,INDIRECT("Coefficients!$AR$2:$AR$33")))),1/(1+EXP(-SUMPRODUCT(Engine!$C$8802:$C$8833,INDIRECT("Coefficients!$AS$2:$AS$33"))))))</f>
      </c>
      <c r="AL281" s="8">
        <f>IF(OR($B281="",$C281="",$D281="",$E281="",$F281="",$G281="",$H281="",$I281="",$J281="",$K281="",$L281=""),"",IF($B281="Female",1/(1+EXP(-SUMPRODUCT(Engine!$C$8802:$C$8833,INDIRECT("Coefficients!$AT$2:$AT$33")))),1/(1+EXP(-SUMPRODUCT(Engine!$C$8802:$C$8833,INDIRECT("Coefficients!$AU$2:$AU$33"))))))</f>
      </c>
      <c r="AM281" s="8">
        <f>IF(OR($B281="",$C281="",$D281="",$E281="",$F281="",$G281="",$H281="",$I281="",$J281="",$K281="",$L281=""),"",IF($B281="Female",1/(1+EXP(-SUMPRODUCT(Engine!$C$8802:$C$8833,INDIRECT("Coefficients!$AV$2:$AV$33")))),1/(1+EXP(-SUMPRODUCT(Engine!$C$8802:$C$8833,INDIRECT("Coefficients!$AW$2:$AW$33"))))))</f>
      </c>
      <c r="AN281" s="8">
        <f>IF(OR($B281="",$C281="",$D281="",$E281="",$F281="",$G281="",$H281="",$I281="",$J281="",$K281="",$L281=""),"",IF($B281="Female",1/(1+EXP(-SUMPRODUCT(Engine!$C$8802:$C$8833,INDIRECT("Coefficients!$AX$2:$AX$33")))),1/(1+EXP(-SUMPRODUCT(Engine!$C$8802:$C$8833,INDIRECT("Coefficients!$AY$2:$AY$33"))))))</f>
      </c>
      <c r="AO281" s="8">
        <f>IF(OR($B281="",$C281="",$D281="",$E281="",$F281="",$G281="",$H281="",$I281="",$J281="",$K281="",$L281=""),"",IF($B281="Female",1/(1+EXP(-SUMPRODUCT(Engine!$C$8802:$C$8833,INDIRECT("Coefficients!$AZ$2:$AZ$33")))),1/(1+EXP(-SUMPRODUCT(Engine!$C$8802:$C$8833,INDIRECT("Coefficients!$BA$2:$BA$33"))))))</f>
      </c>
      <c r="AP281" s="8">
        <f>IF(OR($B281="",$C281="",$D281="",$E281="",$F281="",$G281="",$H281="",$I281="",$J281="",$K281="",$L281=""),"",IF($B281="Female",1/(1+EXP(-SUMPRODUCT(Engine!$C$8802:$C$8833,INDIRECT("Coefficients!$BB$2:$BB$33")))),1/(1+EXP(-SUMPRODUCT(Engine!$C$8802:$C$8833,INDIRECT("Coefficients!$BC$2:$BC$33"))))))</f>
      </c>
      <c r="AQ281" s="8">
        <f>IF(OR($B281="",$C281="",$D281="",$E281="",$F281="",$G281="",$H281="",$I281="",$J281="",$K281="",$L281=""),"",IF($B281="Female",1/(1+EXP(-SUMPRODUCT(Engine!$C$8802:$C$8833,INDIRECT("Coefficients!$BD$2:$BD$33")))),1/(1+EXP(-SUMPRODUCT(Engine!$C$8802:$C$8833,INDIRECT("Coefficients!$BE$2:$BE$33"))))))</f>
      </c>
      <c r="AR281" s="8">
        <f>IF(OR($B281="",$C281="",$D281="",$E281="",$F281="",$G281="",$H281="",$I281="",$J281="",$K281="",$L281=""),"",IF($B281="Female",1/(1+EXP(-SUMPRODUCT(Engine!$C$8802:$C$8833,INDIRECT("Coefficients!$BF$2:$BF$33")))),1/(1+EXP(-SUMPRODUCT(Engine!$C$8802:$C$8833,INDIRECT("Coefficients!$BG$2:$BG$33"))))))</f>
      </c>
      <c r="AS281" s="8">
        <f>IF(OR($B281="",$C281="",$D281="",$E281="",$F281="",$G281="",$H281="",$I281="",$J281="",$K281="",$L281=""),"",IF($B281="Female",1/(1+EXP(-SUMPRODUCT(Engine!$C$8802:$C$8833,INDIRECT("Coefficients!$BH$2:$BH$33")))),1/(1+EXP(-SUMPRODUCT(Engine!$C$8802:$C$8833,INDIRECT("Coefficients!$BI$2:$BI$33"))))))</f>
      </c>
      <c r="AT281" s="8">
        <f>IF(OR($B281="",$C281="",$D281="",$E281="",$F281="",$G281="",$H281="",$I281="",$J281="",$K281="",$L281=""),"",IF($B281="Female",1/(1+EXP(-SUMPRODUCT(Engine!$C$8802:$C$8833,INDIRECT("Coefficients!$BJ$2:$BJ$33")))),1/(1+EXP(-SUMPRODUCT(Engine!$C$8802:$C$8833,INDIRECT("Coefficients!$BK$2:$BK$33"))))))</f>
      </c>
      <c r="AU281" s="8">
        <f>IF(OR($B281="",$C281="",$D281="",$E281="",$F281="",$G281="",$H281="",$I281="",$J281="",$K281="",$L281=""),"",IF($B281="Female",1/(1+EXP(-SUMPRODUCT(Engine!$C$8802:$C$8833,INDIRECT("Coefficients!$BL$2:$BL$33")))),1/(1+EXP(-SUMPRODUCT(Engine!$C$8802:$C$8833,INDIRECT("Coefficients!$BM$2:$BM$33"))))))</f>
      </c>
      <c r="AV281" s="8">
        <f>IF(OR($B281="",$C281="",$D281="",$E281="",$F281="",$G281="",$H281="",$I281="",$J281="",$K281="",$L281=""),"",IF($B281="Female",1/(1+EXP(-SUMPRODUCT(Engine!$C$8802:$C$8833,INDIRECT("Coefficients!$BN$2:$BN$33")))),1/(1+EXP(-SUMPRODUCT(Engine!$C$8802:$C$8833,INDIRECT("Coefficients!$BO$2:$BO$33"))))))</f>
      </c>
      <c r="AW281" s="8">
        <f>IF(OR($B281="",$C281="",$D281="",$E281="",$F281="",$G281="",$H281="",$I281="",$J281="",$K281="",$L281=""),"",IF($B281="Female",1/(1+EXP(-SUMPRODUCT(Engine!$C$8802:$C$8833,INDIRECT("Coefficients!$BP$2:$BP$33")))),1/(1+EXP(-SUMPRODUCT(Engine!$C$8802:$C$8833,INDIRECT("Coefficients!$BQ$2:$BQ$33"))))))</f>
      </c>
      <c r="AX281" s="8">
        <f>IF(OR($B281="",$C281="",$D281="",$E281="",$F281="",$G281="",$H281="",$I281="",$J281="",$K281="",$L281=""),"",IF($B281="Female",1/(1+EXP(-SUMPRODUCT(Engine!$C$8802:$C$8833,INDIRECT("Coefficients!$BR$2:$BR$33")))),1/(1+EXP(-SUMPRODUCT(Engine!$C$8802:$C$8833,INDIRECT("Coefficients!$BS$2:$BS$33"))))))</f>
      </c>
      <c r="AY281" s="8">
        <f>IF(OR($B281="",$C281="",$D281="",$E281="",$F281="",$G281="",$H281="",$I281="",$J281="",$K281="",$L281=""),"",IF($B281="Female",1/(1+EXP(-SUMPRODUCT(Engine!$C$8802:$C$8833,INDIRECT("Coefficients!$BT$2:$BT$33")))),1/(1+EXP(-SUMPRODUCT(Engine!$C$8802:$C$8833,INDIRECT("Coefficients!$BU$2:$BU$33"))))))</f>
      </c>
      <c r="AZ281" s="8">
        <f>IF(OR($B281="",$C281="",$D281="",$E281="",$F281="",$G281="",$H281="",$I281="",$J281="",$K281="",$L281=""),"",IF($B281="Female",1/(1+EXP(-SUMPRODUCT(Engine!$C$8802:$C$8833,INDIRECT("Coefficients!$BV$2:$BV$33")))),1/(1+EXP(-SUMPRODUCT(Engine!$C$8802:$C$8833,INDIRECT("Coefficients!$BW$2:$BW$33"))))))</f>
      </c>
      <c r="BA281" s="8">
        <f>IF(OR($B281="",$C281="",$D281="",$E281="",$F281="",$G281="",$H281="",$I281="",$J281="",$K281="",$L281=""),"",IF($B281="Female",1/(1+EXP(-SUMPRODUCT(Engine!$C$8802:$C$8833,INDIRECT("Coefficients!$BX$2:$BX$33")))),1/(1+EXP(-SUMPRODUCT(Engine!$C$8802:$C$8833,INDIRECT("Coefficients!$BY$2:$BY$33"))))))</f>
      </c>
      <c r="BB281" s="8">
        <f>IF(OR($B281="",$C281="",$D281="",$E281="",$F281="",$G281="",$H281="",$I281="",$J281="",$K281="",$L281=""),"",IF($B281="Female",1/(1+EXP(-SUMPRODUCT(Engine!$C$8802:$C$8833,INDIRECT("Coefficients!$BZ$2:$BZ$33")))),1/(1+EXP(-SUMPRODUCT(Engine!$C$8802:$C$8833,INDIRECT("Coefficients!$CA$2:$CA$33"))))))</f>
      </c>
      <c r="BC281" s="8">
        <f>IF(OR($B281="",$C281="",$D281="",$E281="",$F281="",$G281="",$H281="",$I281="",$J281="",$K281="",$L281=""),"",IF($B281="Female",1/(1+EXP(-SUMPRODUCT(Engine!$C$8802:$C$8833,INDIRECT("Coefficients!$CB$2:$CB$33")))),1/(1+EXP(-SUMPRODUCT(Engine!$C$8802:$C$8833,INDIRECT("Coefficients!$CC$2:$CC$33"))))))</f>
      </c>
      <c r="BD281" s="8">
        <f>IF(OR($B281="",$C281="",$D281="",$E281="",$F281="",$G281="",$H281="",$I281="",$J281="",$K281="",$L281=""),"",IF($B281="Female",1/(1+EXP(-SUMPRODUCT(Engine!$C$8802:$C$8833,INDIRECT("Coefficients!$CD$2:$CD$33")))),1/(1+EXP(-SUMPRODUCT(Engine!$C$8802:$C$8833,INDIRECT("Coefficients!$CE$2:$CE$33"))))))</f>
      </c>
      <c r="BE281" s="8">
        <f>IF(OR($B281="",$C281="",$D281="",$E281="",$F281="",$G281="",$H281="",$I281="",$J281="",$K281="",$L281=""),"",IF($B281="Female",1/(1+EXP(-SUMPRODUCT(Engine!$C$8802:$C$8833,INDIRECT("Coefficients!$CF$2:$CF$33")))),1/(1+EXP(-SUMPRODUCT(Engine!$C$8802:$C$8833,INDIRECT("Coefficients!$CG$2:$CG$33"))))))</f>
      </c>
      <c r="BF281" s="8">
        <f>IF(OR($B281="",$C281="",$D281="",$E281="",$F281="",$G281="",$H281="",$I281="",$J281="",$K281="",$L281=""),"",IF($B281="Female",1/(1+EXP(-SUMPRODUCT(Engine!$C$8802:$C$8833,INDIRECT("Coefficients!$CH$2:$CH$33")))),1/(1+EXP(-SUMPRODUCT(Engine!$C$8802:$C$8833,INDIRECT("Coefficients!$CI$2:$CI$33"))))))</f>
      </c>
      <c r="BG281" s="8">
        <f>IF(OR($B281="",$C281="",$D281="",$E281="",$F281="",$G281="",$H281="",$I281="",$J281="",$K281="",$L281=""),"",IF($B281="Female",1/(1+EXP(-SUMPRODUCT(Engine!$C$8802:$C$8833,INDIRECT("Coefficients!$CJ$2:$CJ$33")))),1/(1+EXP(-SUMPRODUCT(Engine!$C$8802:$C$8833,INDIRECT("Coefficients!$CK$2:$CK$33"))))))</f>
      </c>
      <c r="BH281" s="8">
        <f>IF(OR($B281="",$C281="",$D281="",$E281="",$F281="",$G281="",$H281="",$I281="",$J281="",$K281="",$L281=""),"",IF($B281="Female",1/(1+EXP(-SUMPRODUCT(Engine!$C$8802:$C$8833,INDIRECT("Coefficients!$CL$2:$CL$33")))),1/(1+EXP(-SUMPRODUCT(Engine!$C$8802:$C$8833,INDIRECT("Coefficients!$CM$2:$CM$33"))))))</f>
      </c>
      <c r="BI281" s="8">
        <f>IF(OR($B281="",$C281="",$D281="",$E281="",$F281="",$G281="",$H281="",$I281="",$J281="",$K281="",$L281=""),"",IF($B281="Female",1/(1+EXP(-SUMPRODUCT(Engine!$C$8802:$C$8833,INDIRECT("Coefficients!$CN$2:$CN$33")))),1/(1+EXP(-SUMPRODUCT(Engine!$C$8802:$C$8833,INDIRECT("Coefficients!$CO$2:$CO$33"))))))</f>
      </c>
      <c r="BJ281" s="8">
        <f>IF(OR($B281="",$C281="",$D281="",$E281="",$F281="",$G281="",$H281="",$I281="",$J281="",$K281="",$L281=""),"",IF($B281="Female",1/(1+EXP(-SUMPRODUCT(Engine!$C$8802:$C$8833,INDIRECT("Coefficients!$CP$2:$CP$33")))),1/(1+EXP(-SUMPRODUCT(Engine!$C$8802:$C$8833,INDIRECT("Coefficients!$CQ$2:$CQ$33"))))))</f>
      </c>
      <c r="BK281" s="8">
        <f>IF(OR($B281="",$C281="",$D281="",$E281="",$F281="",$G281="",$H281="",$I281="",$J281="",$K281="",$L281=""),"",IF($B281="Female",1/(1+EXP(-SUMPRODUCT(Engine!$C$8802:$C$8833,INDIRECT("Coefficients!$CR$2:$CR$33")))),1/(1+EXP(-SUMPRODUCT(Engine!$C$8802:$C$8833,INDIRECT("Coefficients!$CS$2:$CS$33"))))))</f>
      </c>
      <c r="BL281" s="8">
        <f>IF(OR($B281="",$C281="",$D281="",$E281="",$F281="",$G281="",$H281="",$I281="",$J281="",$K281="",$L281=""),"",IF($B281="Female",1/(1+EXP(-SUMPRODUCT(Engine!$C$8802:$C$8833,INDIRECT("Coefficients!$CT$2:$CT$33")))),1/(1+EXP(-SUMPRODUCT(Engine!$C$8802:$C$8833,INDIRECT("Coefficients!$CU$2:$CU$33"))))))</f>
      </c>
      <c r="BM281" s="8">
        <f>IF(OR($B281="",$C281="",$D281="",$E281="",$F281="",$G281="",$H281="",$I281="",$J281="",$K281="",$L281=""),"",IF($B281="Female",1/(1+EXP(-SUMPRODUCT(Engine!$C$8802:$C$8833,INDIRECT("Coefficients!$CV$2:$CV$33")))),1/(1+EXP(-SUMPRODUCT(Engine!$C$8802:$C$8833,INDIRECT("Coefficients!$CW$2:$CW$33"))))))</f>
      </c>
    </row>
    <row r="282" spans="1:65" x14ac:dyDescent="0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8">
        <f>IF(OR($B282="",$C282="",$D282="",$E282="",$F282="",$G282="",$H282="",$I282="",$J282="",$K282="",$L282=""),"",IF($B282="Female",1/(1+EXP(-SUMPRODUCT(Engine!$C$8834:$C$8865,INDIRECT("Coefficients!$B$2:$B$33")))),1/(1+EXP(-SUMPRODUCT(Engine!$C$8834:$C$8865,INDIRECT("Coefficients!$C$2:$C$33"))))))</f>
      </c>
      <c r="Q282" s="8">
        <f>IF(OR($B282="",$C282="",$D282="",$E282="",$F282="",$G282="",$H282="",$I282="",$J282="",$K282="",$L282=""),"",IF($B282="Female",1/(1+EXP(-SUMPRODUCT(Engine!$C$8834:$C$8865,INDIRECT("Coefficients!$D$2:$D$33")))),1/(1+EXP(-SUMPRODUCT(Engine!$C$8834:$C$8865,INDIRECT("Coefficients!$E$2:$E$33"))))))</f>
      </c>
      <c r="R282" s="8">
        <f>IF(OR($B282="",$C282="",$D282="",$E282="",$F282="",$G282="",$H282="",$I282="",$J282="",$K282="",$L282=""),"",IF($B282="Female",1/(1+EXP(-SUMPRODUCT(Engine!$C$8834:$C$8865,INDIRECT("Coefficients!$F$2:$F$33")))),1/(1+EXP(-SUMPRODUCT(Engine!$C$8834:$C$8865,INDIRECT("Coefficients!$G$2:$G$33"))))))</f>
      </c>
      <c r="S282" s="8">
        <f>IF(OR($B282="",$C282="",$D282="",$E282="",$F282="",$G282="",$H282="",$I282="",$J282="",$K282="",$L282=""),"",IF($B282="Female",1/(1+EXP(-SUMPRODUCT(Engine!$C$8834:$C$8865,INDIRECT("Coefficients!$H$2:$H$33")))),1/(1+EXP(-SUMPRODUCT(Engine!$C$8834:$C$8865,INDIRECT("Coefficients!$I$2:$I$33"))))))</f>
      </c>
      <c r="T282" s="8">
        <f>IF(OR($B282="",$C282="",$D282="",$E282="",$F282="",$G282="",$H282="",$I282="",$J282="",$K282="",$L282=""),"",IF($B282="Female",1/(1+EXP(-SUMPRODUCT(Engine!$C$8834:$C$8865,INDIRECT("Coefficients!$J$2:$J$33")))),1/(1+EXP(-SUMPRODUCT(Engine!$C$8834:$C$8865,INDIRECT("Coefficients!$K$2:$K$33"))))))</f>
      </c>
      <c r="U282" s="8">
        <f>IF(OR($B282="",$C282="",$D282="",$E282="",$F282="",$G282="",$H282="",$I282="",$J282="",$K282="",$L282=""),"",IF($B282="Female",1/(1+EXP(-SUMPRODUCT(Engine!$C$8834:$C$8865,INDIRECT("Coefficients!$L$2:$L$33")))),1/(1+EXP(-SUMPRODUCT(Engine!$C$8834:$C$8865,INDIRECT("Coefficients!$M$2:$M$33"))))))</f>
      </c>
      <c r="V282" s="8">
        <f>IF(OR($B282="",$C282="",$D282="",$E282="",$F282="",$G282="",$H282="",$I282="",$J282="",$K282="",$L282=""),"",IF($B282="Female",1/(1+EXP(-SUMPRODUCT(Engine!$C$8834:$C$8865,INDIRECT("Coefficients!$N$2:$N$33")))),1/(1+EXP(-SUMPRODUCT(Engine!$C$8834:$C$8865,INDIRECT("Coefficients!$O$2:$O$33"))))))</f>
      </c>
      <c r="W282" s="8">
        <f>IF(OR($B282="",$C282="",$D282="",$E282="",$F282="",$G282="",$H282="",$I282="",$J282="",$K282="",$L282=""),"",IF($B282="Female",1/(1+EXP(-SUMPRODUCT(Engine!$C$8834:$C$8865,INDIRECT("Coefficients!$P$2:$P$33")))),1/(1+EXP(-SUMPRODUCT(Engine!$C$8834:$C$8865,INDIRECT("Coefficients!$Q$2:$Q$33"))))))</f>
      </c>
      <c r="X282" s="8">
        <f>IF(OR($B282="",$C282="",$D282="",$E282="",$F282="",$G282="",$H282="",$I282="",$J282="",$K282="",$L282=""),"",IF($B282="Female",1/(1+EXP(-SUMPRODUCT(Engine!$C$8834:$C$8865,INDIRECT("Coefficients!$R$2:$R$33")))),1/(1+EXP(-SUMPRODUCT(Engine!$C$8834:$C$8865,INDIRECT("Coefficients!$S$2:$S$33"))))))</f>
      </c>
      <c r="Y282" s="8">
        <f>IF(OR($B282="",$C282="",$D282="",$E282="",$F282="",$G282="",$H282="",$I282="",$J282="",$K282="",$L282=""),"",IF($B282="Female",1/(1+EXP(-SUMPRODUCT(Engine!$C$8834:$C$8865,INDIRECT("Coefficients!$T$2:$T$33")))),1/(1+EXP(-SUMPRODUCT(Engine!$C$8834:$C$8865,INDIRECT("Coefficients!$U$2:$U$33"))))))</f>
      </c>
      <c r="Z282" s="8">
        <f>IF(OR($B282="",$C282="",$D282="",$E282="",$F282="",$G282="",$H282="",$I282="",$J282="",$K282="",$L282=""),"",IF($B282="Female",1/(1+EXP(-SUMPRODUCT(Engine!$C$8834:$C$8865,INDIRECT("Coefficients!$V$2:$V$33")))),1/(1+EXP(-SUMPRODUCT(Engine!$C$8834:$C$8865,INDIRECT("Coefficients!$W$2:$W$33"))))))</f>
      </c>
      <c r="AA282" s="8">
        <f>IF(OR($B282="",$C282="",$D282="",$E282="",$F282="",$G282="",$H282="",$I282="",$J282="",$K282="",$L282=""),"",IF($B282="Female",1/(1+EXP(-SUMPRODUCT(Engine!$C$8834:$C$8865,INDIRECT("Coefficients!$X$2:$X$33")))),1/(1+EXP(-SUMPRODUCT(Engine!$C$8834:$C$8865,INDIRECT("Coefficients!$Y$2:$Y$33"))))))</f>
      </c>
      <c r="AB282" s="8">
        <f>IF(OR($B282="",$C282="",$D282="",$E282="",$F282="",$G282="",$H282="",$I282="",$J282="",$K282="",$L282=""),"",IF($B282="Female",1/(1+EXP(-SUMPRODUCT(Engine!$C$8834:$C$8865,INDIRECT("Coefficients!$Z$2:$Z$33")))),1/(1+EXP(-SUMPRODUCT(Engine!$C$8834:$C$8865,INDIRECT("Coefficients!$AA$2:$AA$33"))))))</f>
      </c>
      <c r="AC282" s="8">
        <f>IF(OR($B282="",$C282="",$D282="",$E282="",$F282="",$G282="",$H282="",$I282="",$J282="",$K282="",$L282=""),"",IF($B282="Female",1/(1+EXP(-SUMPRODUCT(Engine!$C$8834:$C$8865,INDIRECT("Coefficients!$AB$2:$AB$33")))),1/(1+EXP(-SUMPRODUCT(Engine!$C$8834:$C$8865,INDIRECT("Coefficients!$AC$2:$AC$33"))))))</f>
      </c>
      <c r="AD282" s="8">
        <f>IF(OR($B282="",$C282="",$D282="",$E282="",$F282="",$G282="",$H282="",$I282="",$J282="",$K282="",$L282=""),"",IF($B282="Female",1/(1+EXP(-SUMPRODUCT(Engine!$C$8834:$C$8865,INDIRECT("Coefficients!$AD$2:$AD$33")))),1/(1+EXP(-SUMPRODUCT(Engine!$C$8834:$C$8865,INDIRECT("Coefficients!$AE$2:$AE$33"))))))</f>
      </c>
      <c r="AE282" s="8">
        <f>IF(OR($B282="",$C282="",$D282="",$E282="",$F282="",$G282="",$H282="",$I282="",$J282="",$K282="",$L282=""),"",IF($B282="Female",1/(1+EXP(-SUMPRODUCT(Engine!$C$8834:$C$8865,INDIRECT("Coefficients!$AF$2:$AF$33")))),1/(1+EXP(-SUMPRODUCT(Engine!$C$8834:$C$8865,INDIRECT("Coefficients!$AG$2:$AG$33"))))))</f>
      </c>
      <c r="AF282" s="8">
        <f>IF(OR($B282="",$C282="",$D282="",$E282="",$F282="",$G282="",$H282="",$I282="",$J282="",$K282="",$L282=""),"",IF($B282="Female",1/(1+EXP(-SUMPRODUCT(Engine!$C$8834:$C$8865,INDIRECT("Coefficients!$AH$2:$AH$33")))),1/(1+EXP(-SUMPRODUCT(Engine!$C$8834:$C$8865,INDIRECT("Coefficients!$AI$2:$AI$33"))))))</f>
      </c>
      <c r="AG282" s="8">
        <f>IF(OR($B282="",$C282="",$D282="",$E282="",$F282="",$G282="",$H282="",$I282="",$J282="",$K282="",$L282=""),"",IF($B282="Female",1/(1+EXP(-SUMPRODUCT(Engine!$C$8834:$C$8865,INDIRECT("Coefficients!$AJ$2:$AJ$33")))),1/(1+EXP(-SUMPRODUCT(Engine!$C$8834:$C$8865,INDIRECT("Coefficients!$AK$2:$AK$33"))))))</f>
      </c>
      <c r="AH282" s="8">
        <f>IF(OR($B282="",$C282="",$D282="",$E282="",$F282="",$G282="",$H282="",$I282="",$J282="",$K282="",$L282=""),"",IF($B282="Female",1/(1+EXP(-SUMPRODUCT(Engine!$C$8834:$C$8865,INDIRECT("Coefficients!$AL$2:$AL$33")))),1/(1+EXP(-SUMPRODUCT(Engine!$C$8834:$C$8865,INDIRECT("Coefficients!$AM$2:$AM$33"))))))</f>
      </c>
      <c r="AI282" s="8">
        <f>IF(OR($B282="",$C282="",$D282="",$E282="",$F282="",$G282="",$H282="",$I282="",$J282="",$K282="",$L282=""),"",IF($B282="Female",1/(1+EXP(-SUMPRODUCT(Engine!$C$8834:$C$8865,INDIRECT("Coefficients!$AN$2:$AN$33")))),1/(1+EXP(-SUMPRODUCT(Engine!$C$8834:$C$8865,INDIRECT("Coefficients!$AO$2:$AO$33"))))))</f>
      </c>
      <c r="AJ282" s="8">
        <f>IF(OR($B282="",$C282="",$D282="",$E282="",$F282="",$G282="",$H282="",$I282="",$J282="",$K282="",$L282=""),"",IF($B282="Female",1/(1+EXP(-SUMPRODUCT(Engine!$C$8834:$C$8865,INDIRECT("Coefficients!$AP$2:$AP$33")))),1/(1+EXP(-SUMPRODUCT(Engine!$C$8834:$C$8865,INDIRECT("Coefficients!$AQ$2:$AQ$33"))))))</f>
      </c>
      <c r="AK282" s="8">
        <f>IF(OR($B282="",$C282="",$D282="",$E282="",$F282="",$G282="",$H282="",$I282="",$J282="",$K282="",$L282=""),"",IF($B282="Female",1/(1+EXP(-SUMPRODUCT(Engine!$C$8834:$C$8865,INDIRECT("Coefficients!$AR$2:$AR$33")))),1/(1+EXP(-SUMPRODUCT(Engine!$C$8834:$C$8865,INDIRECT("Coefficients!$AS$2:$AS$33"))))))</f>
      </c>
      <c r="AL282" s="8">
        <f>IF(OR($B282="",$C282="",$D282="",$E282="",$F282="",$G282="",$H282="",$I282="",$J282="",$K282="",$L282=""),"",IF($B282="Female",1/(1+EXP(-SUMPRODUCT(Engine!$C$8834:$C$8865,INDIRECT("Coefficients!$AT$2:$AT$33")))),1/(1+EXP(-SUMPRODUCT(Engine!$C$8834:$C$8865,INDIRECT("Coefficients!$AU$2:$AU$33"))))))</f>
      </c>
      <c r="AM282" s="8">
        <f>IF(OR($B282="",$C282="",$D282="",$E282="",$F282="",$G282="",$H282="",$I282="",$J282="",$K282="",$L282=""),"",IF($B282="Female",1/(1+EXP(-SUMPRODUCT(Engine!$C$8834:$C$8865,INDIRECT("Coefficients!$AV$2:$AV$33")))),1/(1+EXP(-SUMPRODUCT(Engine!$C$8834:$C$8865,INDIRECT("Coefficients!$AW$2:$AW$33"))))))</f>
      </c>
      <c r="AN282" s="8">
        <f>IF(OR($B282="",$C282="",$D282="",$E282="",$F282="",$G282="",$H282="",$I282="",$J282="",$K282="",$L282=""),"",IF($B282="Female",1/(1+EXP(-SUMPRODUCT(Engine!$C$8834:$C$8865,INDIRECT("Coefficients!$AX$2:$AX$33")))),1/(1+EXP(-SUMPRODUCT(Engine!$C$8834:$C$8865,INDIRECT("Coefficients!$AY$2:$AY$33"))))))</f>
      </c>
      <c r="AO282" s="8">
        <f>IF(OR($B282="",$C282="",$D282="",$E282="",$F282="",$G282="",$H282="",$I282="",$J282="",$K282="",$L282=""),"",IF($B282="Female",1/(1+EXP(-SUMPRODUCT(Engine!$C$8834:$C$8865,INDIRECT("Coefficients!$AZ$2:$AZ$33")))),1/(1+EXP(-SUMPRODUCT(Engine!$C$8834:$C$8865,INDIRECT("Coefficients!$BA$2:$BA$33"))))))</f>
      </c>
      <c r="AP282" s="8">
        <f>IF(OR($B282="",$C282="",$D282="",$E282="",$F282="",$G282="",$H282="",$I282="",$J282="",$K282="",$L282=""),"",IF($B282="Female",1/(1+EXP(-SUMPRODUCT(Engine!$C$8834:$C$8865,INDIRECT("Coefficients!$BB$2:$BB$33")))),1/(1+EXP(-SUMPRODUCT(Engine!$C$8834:$C$8865,INDIRECT("Coefficients!$BC$2:$BC$33"))))))</f>
      </c>
      <c r="AQ282" s="8">
        <f>IF(OR($B282="",$C282="",$D282="",$E282="",$F282="",$G282="",$H282="",$I282="",$J282="",$K282="",$L282=""),"",IF($B282="Female",1/(1+EXP(-SUMPRODUCT(Engine!$C$8834:$C$8865,INDIRECT("Coefficients!$BD$2:$BD$33")))),1/(1+EXP(-SUMPRODUCT(Engine!$C$8834:$C$8865,INDIRECT("Coefficients!$BE$2:$BE$33"))))))</f>
      </c>
      <c r="AR282" s="8">
        <f>IF(OR($B282="",$C282="",$D282="",$E282="",$F282="",$G282="",$H282="",$I282="",$J282="",$K282="",$L282=""),"",IF($B282="Female",1/(1+EXP(-SUMPRODUCT(Engine!$C$8834:$C$8865,INDIRECT("Coefficients!$BF$2:$BF$33")))),1/(1+EXP(-SUMPRODUCT(Engine!$C$8834:$C$8865,INDIRECT("Coefficients!$BG$2:$BG$33"))))))</f>
      </c>
      <c r="AS282" s="8">
        <f>IF(OR($B282="",$C282="",$D282="",$E282="",$F282="",$G282="",$H282="",$I282="",$J282="",$K282="",$L282=""),"",IF($B282="Female",1/(1+EXP(-SUMPRODUCT(Engine!$C$8834:$C$8865,INDIRECT("Coefficients!$BH$2:$BH$33")))),1/(1+EXP(-SUMPRODUCT(Engine!$C$8834:$C$8865,INDIRECT("Coefficients!$BI$2:$BI$33"))))))</f>
      </c>
      <c r="AT282" s="8">
        <f>IF(OR($B282="",$C282="",$D282="",$E282="",$F282="",$G282="",$H282="",$I282="",$J282="",$K282="",$L282=""),"",IF($B282="Female",1/(1+EXP(-SUMPRODUCT(Engine!$C$8834:$C$8865,INDIRECT("Coefficients!$BJ$2:$BJ$33")))),1/(1+EXP(-SUMPRODUCT(Engine!$C$8834:$C$8865,INDIRECT("Coefficients!$BK$2:$BK$33"))))))</f>
      </c>
      <c r="AU282" s="8">
        <f>IF(OR($B282="",$C282="",$D282="",$E282="",$F282="",$G282="",$H282="",$I282="",$J282="",$K282="",$L282=""),"",IF($B282="Female",1/(1+EXP(-SUMPRODUCT(Engine!$C$8834:$C$8865,INDIRECT("Coefficients!$BL$2:$BL$33")))),1/(1+EXP(-SUMPRODUCT(Engine!$C$8834:$C$8865,INDIRECT("Coefficients!$BM$2:$BM$33"))))))</f>
      </c>
      <c r="AV282" s="8">
        <f>IF(OR($B282="",$C282="",$D282="",$E282="",$F282="",$G282="",$H282="",$I282="",$J282="",$K282="",$L282=""),"",IF($B282="Female",1/(1+EXP(-SUMPRODUCT(Engine!$C$8834:$C$8865,INDIRECT("Coefficients!$BN$2:$BN$33")))),1/(1+EXP(-SUMPRODUCT(Engine!$C$8834:$C$8865,INDIRECT("Coefficients!$BO$2:$BO$33"))))))</f>
      </c>
      <c r="AW282" s="8">
        <f>IF(OR($B282="",$C282="",$D282="",$E282="",$F282="",$G282="",$H282="",$I282="",$J282="",$K282="",$L282=""),"",IF($B282="Female",1/(1+EXP(-SUMPRODUCT(Engine!$C$8834:$C$8865,INDIRECT("Coefficients!$BP$2:$BP$33")))),1/(1+EXP(-SUMPRODUCT(Engine!$C$8834:$C$8865,INDIRECT("Coefficients!$BQ$2:$BQ$33"))))))</f>
      </c>
      <c r="AX282" s="8">
        <f>IF(OR($B282="",$C282="",$D282="",$E282="",$F282="",$G282="",$H282="",$I282="",$J282="",$K282="",$L282=""),"",IF($B282="Female",1/(1+EXP(-SUMPRODUCT(Engine!$C$8834:$C$8865,INDIRECT("Coefficients!$BR$2:$BR$33")))),1/(1+EXP(-SUMPRODUCT(Engine!$C$8834:$C$8865,INDIRECT("Coefficients!$BS$2:$BS$33"))))))</f>
      </c>
      <c r="AY282" s="8">
        <f>IF(OR($B282="",$C282="",$D282="",$E282="",$F282="",$G282="",$H282="",$I282="",$J282="",$K282="",$L282=""),"",IF($B282="Female",1/(1+EXP(-SUMPRODUCT(Engine!$C$8834:$C$8865,INDIRECT("Coefficients!$BT$2:$BT$33")))),1/(1+EXP(-SUMPRODUCT(Engine!$C$8834:$C$8865,INDIRECT("Coefficients!$BU$2:$BU$33"))))))</f>
      </c>
      <c r="AZ282" s="8">
        <f>IF(OR($B282="",$C282="",$D282="",$E282="",$F282="",$G282="",$H282="",$I282="",$J282="",$K282="",$L282=""),"",IF($B282="Female",1/(1+EXP(-SUMPRODUCT(Engine!$C$8834:$C$8865,INDIRECT("Coefficients!$BV$2:$BV$33")))),1/(1+EXP(-SUMPRODUCT(Engine!$C$8834:$C$8865,INDIRECT("Coefficients!$BW$2:$BW$33"))))))</f>
      </c>
      <c r="BA282" s="8">
        <f>IF(OR($B282="",$C282="",$D282="",$E282="",$F282="",$G282="",$H282="",$I282="",$J282="",$K282="",$L282=""),"",IF($B282="Female",1/(1+EXP(-SUMPRODUCT(Engine!$C$8834:$C$8865,INDIRECT("Coefficients!$BX$2:$BX$33")))),1/(1+EXP(-SUMPRODUCT(Engine!$C$8834:$C$8865,INDIRECT("Coefficients!$BY$2:$BY$33"))))))</f>
      </c>
      <c r="BB282" s="8">
        <f>IF(OR($B282="",$C282="",$D282="",$E282="",$F282="",$G282="",$H282="",$I282="",$J282="",$K282="",$L282=""),"",IF($B282="Female",1/(1+EXP(-SUMPRODUCT(Engine!$C$8834:$C$8865,INDIRECT("Coefficients!$BZ$2:$BZ$33")))),1/(1+EXP(-SUMPRODUCT(Engine!$C$8834:$C$8865,INDIRECT("Coefficients!$CA$2:$CA$33"))))))</f>
      </c>
      <c r="BC282" s="8">
        <f>IF(OR($B282="",$C282="",$D282="",$E282="",$F282="",$G282="",$H282="",$I282="",$J282="",$K282="",$L282=""),"",IF($B282="Female",1/(1+EXP(-SUMPRODUCT(Engine!$C$8834:$C$8865,INDIRECT("Coefficients!$CB$2:$CB$33")))),1/(1+EXP(-SUMPRODUCT(Engine!$C$8834:$C$8865,INDIRECT("Coefficients!$CC$2:$CC$33"))))))</f>
      </c>
      <c r="BD282" s="8">
        <f>IF(OR($B282="",$C282="",$D282="",$E282="",$F282="",$G282="",$H282="",$I282="",$J282="",$K282="",$L282=""),"",IF($B282="Female",1/(1+EXP(-SUMPRODUCT(Engine!$C$8834:$C$8865,INDIRECT("Coefficients!$CD$2:$CD$33")))),1/(1+EXP(-SUMPRODUCT(Engine!$C$8834:$C$8865,INDIRECT("Coefficients!$CE$2:$CE$33"))))))</f>
      </c>
      <c r="BE282" s="8">
        <f>IF(OR($B282="",$C282="",$D282="",$E282="",$F282="",$G282="",$H282="",$I282="",$J282="",$K282="",$L282=""),"",IF($B282="Female",1/(1+EXP(-SUMPRODUCT(Engine!$C$8834:$C$8865,INDIRECT("Coefficients!$CF$2:$CF$33")))),1/(1+EXP(-SUMPRODUCT(Engine!$C$8834:$C$8865,INDIRECT("Coefficients!$CG$2:$CG$33"))))))</f>
      </c>
      <c r="BF282" s="8">
        <f>IF(OR($B282="",$C282="",$D282="",$E282="",$F282="",$G282="",$H282="",$I282="",$J282="",$K282="",$L282=""),"",IF($B282="Female",1/(1+EXP(-SUMPRODUCT(Engine!$C$8834:$C$8865,INDIRECT("Coefficients!$CH$2:$CH$33")))),1/(1+EXP(-SUMPRODUCT(Engine!$C$8834:$C$8865,INDIRECT("Coefficients!$CI$2:$CI$33"))))))</f>
      </c>
      <c r="BG282" s="8">
        <f>IF(OR($B282="",$C282="",$D282="",$E282="",$F282="",$G282="",$H282="",$I282="",$J282="",$K282="",$L282=""),"",IF($B282="Female",1/(1+EXP(-SUMPRODUCT(Engine!$C$8834:$C$8865,INDIRECT("Coefficients!$CJ$2:$CJ$33")))),1/(1+EXP(-SUMPRODUCT(Engine!$C$8834:$C$8865,INDIRECT("Coefficients!$CK$2:$CK$33"))))))</f>
      </c>
      <c r="BH282" s="8">
        <f>IF(OR($B282="",$C282="",$D282="",$E282="",$F282="",$G282="",$H282="",$I282="",$J282="",$K282="",$L282=""),"",IF($B282="Female",1/(1+EXP(-SUMPRODUCT(Engine!$C$8834:$C$8865,INDIRECT("Coefficients!$CL$2:$CL$33")))),1/(1+EXP(-SUMPRODUCT(Engine!$C$8834:$C$8865,INDIRECT("Coefficients!$CM$2:$CM$33"))))))</f>
      </c>
      <c r="BI282" s="8">
        <f>IF(OR($B282="",$C282="",$D282="",$E282="",$F282="",$G282="",$H282="",$I282="",$J282="",$K282="",$L282=""),"",IF($B282="Female",1/(1+EXP(-SUMPRODUCT(Engine!$C$8834:$C$8865,INDIRECT("Coefficients!$CN$2:$CN$33")))),1/(1+EXP(-SUMPRODUCT(Engine!$C$8834:$C$8865,INDIRECT("Coefficients!$CO$2:$CO$33"))))))</f>
      </c>
      <c r="BJ282" s="8">
        <f>IF(OR($B282="",$C282="",$D282="",$E282="",$F282="",$G282="",$H282="",$I282="",$J282="",$K282="",$L282=""),"",IF($B282="Female",1/(1+EXP(-SUMPRODUCT(Engine!$C$8834:$C$8865,INDIRECT("Coefficients!$CP$2:$CP$33")))),1/(1+EXP(-SUMPRODUCT(Engine!$C$8834:$C$8865,INDIRECT("Coefficients!$CQ$2:$CQ$33"))))))</f>
      </c>
      <c r="BK282" s="8">
        <f>IF(OR($B282="",$C282="",$D282="",$E282="",$F282="",$G282="",$H282="",$I282="",$J282="",$K282="",$L282=""),"",IF($B282="Female",1/(1+EXP(-SUMPRODUCT(Engine!$C$8834:$C$8865,INDIRECT("Coefficients!$CR$2:$CR$33")))),1/(1+EXP(-SUMPRODUCT(Engine!$C$8834:$C$8865,INDIRECT("Coefficients!$CS$2:$CS$33"))))))</f>
      </c>
      <c r="BL282" s="8">
        <f>IF(OR($B282="",$C282="",$D282="",$E282="",$F282="",$G282="",$H282="",$I282="",$J282="",$K282="",$L282=""),"",IF($B282="Female",1/(1+EXP(-SUMPRODUCT(Engine!$C$8834:$C$8865,INDIRECT("Coefficients!$CT$2:$CT$33")))),1/(1+EXP(-SUMPRODUCT(Engine!$C$8834:$C$8865,INDIRECT("Coefficients!$CU$2:$CU$33"))))))</f>
      </c>
      <c r="BM282" s="8">
        <f>IF(OR($B282="",$C282="",$D282="",$E282="",$F282="",$G282="",$H282="",$I282="",$J282="",$K282="",$L282=""),"",IF($B282="Female",1/(1+EXP(-SUMPRODUCT(Engine!$C$8834:$C$8865,INDIRECT("Coefficients!$CV$2:$CV$33")))),1/(1+EXP(-SUMPRODUCT(Engine!$C$8834:$C$8865,INDIRECT("Coefficients!$CW$2:$CW$33"))))))</f>
      </c>
    </row>
    <row r="283" spans="1:65" x14ac:dyDescent="0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8">
        <f>IF(OR($B283="",$C283="",$D283="",$E283="",$F283="",$G283="",$H283="",$I283="",$J283="",$K283="",$L283=""),"",IF($B283="Female",1/(1+EXP(-SUMPRODUCT(Engine!$C$8866:$C$8897,INDIRECT("Coefficients!$B$2:$B$33")))),1/(1+EXP(-SUMPRODUCT(Engine!$C$8866:$C$8897,INDIRECT("Coefficients!$C$2:$C$33"))))))</f>
      </c>
      <c r="Q283" s="8">
        <f>IF(OR($B283="",$C283="",$D283="",$E283="",$F283="",$G283="",$H283="",$I283="",$J283="",$K283="",$L283=""),"",IF($B283="Female",1/(1+EXP(-SUMPRODUCT(Engine!$C$8866:$C$8897,INDIRECT("Coefficients!$D$2:$D$33")))),1/(1+EXP(-SUMPRODUCT(Engine!$C$8866:$C$8897,INDIRECT("Coefficients!$E$2:$E$33"))))))</f>
      </c>
      <c r="R283" s="8">
        <f>IF(OR($B283="",$C283="",$D283="",$E283="",$F283="",$G283="",$H283="",$I283="",$J283="",$K283="",$L283=""),"",IF($B283="Female",1/(1+EXP(-SUMPRODUCT(Engine!$C$8866:$C$8897,INDIRECT("Coefficients!$F$2:$F$33")))),1/(1+EXP(-SUMPRODUCT(Engine!$C$8866:$C$8897,INDIRECT("Coefficients!$G$2:$G$33"))))))</f>
      </c>
      <c r="S283" s="8">
        <f>IF(OR($B283="",$C283="",$D283="",$E283="",$F283="",$G283="",$H283="",$I283="",$J283="",$K283="",$L283=""),"",IF($B283="Female",1/(1+EXP(-SUMPRODUCT(Engine!$C$8866:$C$8897,INDIRECT("Coefficients!$H$2:$H$33")))),1/(1+EXP(-SUMPRODUCT(Engine!$C$8866:$C$8897,INDIRECT("Coefficients!$I$2:$I$33"))))))</f>
      </c>
      <c r="T283" s="8">
        <f>IF(OR($B283="",$C283="",$D283="",$E283="",$F283="",$G283="",$H283="",$I283="",$J283="",$K283="",$L283=""),"",IF($B283="Female",1/(1+EXP(-SUMPRODUCT(Engine!$C$8866:$C$8897,INDIRECT("Coefficients!$J$2:$J$33")))),1/(1+EXP(-SUMPRODUCT(Engine!$C$8866:$C$8897,INDIRECT("Coefficients!$K$2:$K$33"))))))</f>
      </c>
      <c r="U283" s="8">
        <f>IF(OR($B283="",$C283="",$D283="",$E283="",$F283="",$G283="",$H283="",$I283="",$J283="",$K283="",$L283=""),"",IF($B283="Female",1/(1+EXP(-SUMPRODUCT(Engine!$C$8866:$C$8897,INDIRECT("Coefficients!$L$2:$L$33")))),1/(1+EXP(-SUMPRODUCT(Engine!$C$8866:$C$8897,INDIRECT("Coefficients!$M$2:$M$33"))))))</f>
      </c>
      <c r="V283" s="8">
        <f>IF(OR($B283="",$C283="",$D283="",$E283="",$F283="",$G283="",$H283="",$I283="",$J283="",$K283="",$L283=""),"",IF($B283="Female",1/(1+EXP(-SUMPRODUCT(Engine!$C$8866:$C$8897,INDIRECT("Coefficients!$N$2:$N$33")))),1/(1+EXP(-SUMPRODUCT(Engine!$C$8866:$C$8897,INDIRECT("Coefficients!$O$2:$O$33"))))))</f>
      </c>
      <c r="W283" s="8">
        <f>IF(OR($B283="",$C283="",$D283="",$E283="",$F283="",$G283="",$H283="",$I283="",$J283="",$K283="",$L283=""),"",IF($B283="Female",1/(1+EXP(-SUMPRODUCT(Engine!$C$8866:$C$8897,INDIRECT("Coefficients!$P$2:$P$33")))),1/(1+EXP(-SUMPRODUCT(Engine!$C$8866:$C$8897,INDIRECT("Coefficients!$Q$2:$Q$33"))))))</f>
      </c>
      <c r="X283" s="8">
        <f>IF(OR($B283="",$C283="",$D283="",$E283="",$F283="",$G283="",$H283="",$I283="",$J283="",$K283="",$L283=""),"",IF($B283="Female",1/(1+EXP(-SUMPRODUCT(Engine!$C$8866:$C$8897,INDIRECT("Coefficients!$R$2:$R$33")))),1/(1+EXP(-SUMPRODUCT(Engine!$C$8866:$C$8897,INDIRECT("Coefficients!$S$2:$S$33"))))))</f>
      </c>
      <c r="Y283" s="8">
        <f>IF(OR($B283="",$C283="",$D283="",$E283="",$F283="",$G283="",$H283="",$I283="",$J283="",$K283="",$L283=""),"",IF($B283="Female",1/(1+EXP(-SUMPRODUCT(Engine!$C$8866:$C$8897,INDIRECT("Coefficients!$T$2:$T$33")))),1/(1+EXP(-SUMPRODUCT(Engine!$C$8866:$C$8897,INDIRECT("Coefficients!$U$2:$U$33"))))))</f>
      </c>
      <c r="Z283" s="8">
        <f>IF(OR($B283="",$C283="",$D283="",$E283="",$F283="",$G283="",$H283="",$I283="",$J283="",$K283="",$L283=""),"",IF($B283="Female",1/(1+EXP(-SUMPRODUCT(Engine!$C$8866:$C$8897,INDIRECT("Coefficients!$V$2:$V$33")))),1/(1+EXP(-SUMPRODUCT(Engine!$C$8866:$C$8897,INDIRECT("Coefficients!$W$2:$W$33"))))))</f>
      </c>
      <c r="AA283" s="8">
        <f>IF(OR($B283="",$C283="",$D283="",$E283="",$F283="",$G283="",$H283="",$I283="",$J283="",$K283="",$L283=""),"",IF($B283="Female",1/(1+EXP(-SUMPRODUCT(Engine!$C$8866:$C$8897,INDIRECT("Coefficients!$X$2:$X$33")))),1/(1+EXP(-SUMPRODUCT(Engine!$C$8866:$C$8897,INDIRECT("Coefficients!$Y$2:$Y$33"))))))</f>
      </c>
      <c r="AB283" s="8">
        <f>IF(OR($B283="",$C283="",$D283="",$E283="",$F283="",$G283="",$H283="",$I283="",$J283="",$K283="",$L283=""),"",IF($B283="Female",1/(1+EXP(-SUMPRODUCT(Engine!$C$8866:$C$8897,INDIRECT("Coefficients!$Z$2:$Z$33")))),1/(1+EXP(-SUMPRODUCT(Engine!$C$8866:$C$8897,INDIRECT("Coefficients!$AA$2:$AA$33"))))))</f>
      </c>
      <c r="AC283" s="8">
        <f>IF(OR($B283="",$C283="",$D283="",$E283="",$F283="",$G283="",$H283="",$I283="",$J283="",$K283="",$L283=""),"",IF($B283="Female",1/(1+EXP(-SUMPRODUCT(Engine!$C$8866:$C$8897,INDIRECT("Coefficients!$AB$2:$AB$33")))),1/(1+EXP(-SUMPRODUCT(Engine!$C$8866:$C$8897,INDIRECT("Coefficients!$AC$2:$AC$33"))))))</f>
      </c>
      <c r="AD283" s="8">
        <f>IF(OR($B283="",$C283="",$D283="",$E283="",$F283="",$G283="",$H283="",$I283="",$J283="",$K283="",$L283=""),"",IF($B283="Female",1/(1+EXP(-SUMPRODUCT(Engine!$C$8866:$C$8897,INDIRECT("Coefficients!$AD$2:$AD$33")))),1/(1+EXP(-SUMPRODUCT(Engine!$C$8866:$C$8897,INDIRECT("Coefficients!$AE$2:$AE$33"))))))</f>
      </c>
      <c r="AE283" s="8">
        <f>IF(OR($B283="",$C283="",$D283="",$E283="",$F283="",$G283="",$H283="",$I283="",$J283="",$K283="",$L283=""),"",IF($B283="Female",1/(1+EXP(-SUMPRODUCT(Engine!$C$8866:$C$8897,INDIRECT("Coefficients!$AF$2:$AF$33")))),1/(1+EXP(-SUMPRODUCT(Engine!$C$8866:$C$8897,INDIRECT("Coefficients!$AG$2:$AG$33"))))))</f>
      </c>
      <c r="AF283" s="8">
        <f>IF(OR($B283="",$C283="",$D283="",$E283="",$F283="",$G283="",$H283="",$I283="",$J283="",$K283="",$L283=""),"",IF($B283="Female",1/(1+EXP(-SUMPRODUCT(Engine!$C$8866:$C$8897,INDIRECT("Coefficients!$AH$2:$AH$33")))),1/(1+EXP(-SUMPRODUCT(Engine!$C$8866:$C$8897,INDIRECT("Coefficients!$AI$2:$AI$33"))))))</f>
      </c>
      <c r="AG283" s="8">
        <f>IF(OR($B283="",$C283="",$D283="",$E283="",$F283="",$G283="",$H283="",$I283="",$J283="",$K283="",$L283=""),"",IF($B283="Female",1/(1+EXP(-SUMPRODUCT(Engine!$C$8866:$C$8897,INDIRECT("Coefficients!$AJ$2:$AJ$33")))),1/(1+EXP(-SUMPRODUCT(Engine!$C$8866:$C$8897,INDIRECT("Coefficients!$AK$2:$AK$33"))))))</f>
      </c>
      <c r="AH283" s="8">
        <f>IF(OR($B283="",$C283="",$D283="",$E283="",$F283="",$G283="",$H283="",$I283="",$J283="",$K283="",$L283=""),"",IF($B283="Female",1/(1+EXP(-SUMPRODUCT(Engine!$C$8866:$C$8897,INDIRECT("Coefficients!$AL$2:$AL$33")))),1/(1+EXP(-SUMPRODUCT(Engine!$C$8866:$C$8897,INDIRECT("Coefficients!$AM$2:$AM$33"))))))</f>
      </c>
      <c r="AI283" s="8">
        <f>IF(OR($B283="",$C283="",$D283="",$E283="",$F283="",$G283="",$H283="",$I283="",$J283="",$K283="",$L283=""),"",IF($B283="Female",1/(1+EXP(-SUMPRODUCT(Engine!$C$8866:$C$8897,INDIRECT("Coefficients!$AN$2:$AN$33")))),1/(1+EXP(-SUMPRODUCT(Engine!$C$8866:$C$8897,INDIRECT("Coefficients!$AO$2:$AO$33"))))))</f>
      </c>
      <c r="AJ283" s="8">
        <f>IF(OR($B283="",$C283="",$D283="",$E283="",$F283="",$G283="",$H283="",$I283="",$J283="",$K283="",$L283=""),"",IF($B283="Female",1/(1+EXP(-SUMPRODUCT(Engine!$C$8866:$C$8897,INDIRECT("Coefficients!$AP$2:$AP$33")))),1/(1+EXP(-SUMPRODUCT(Engine!$C$8866:$C$8897,INDIRECT("Coefficients!$AQ$2:$AQ$33"))))))</f>
      </c>
      <c r="AK283" s="8">
        <f>IF(OR($B283="",$C283="",$D283="",$E283="",$F283="",$G283="",$H283="",$I283="",$J283="",$K283="",$L283=""),"",IF($B283="Female",1/(1+EXP(-SUMPRODUCT(Engine!$C$8866:$C$8897,INDIRECT("Coefficients!$AR$2:$AR$33")))),1/(1+EXP(-SUMPRODUCT(Engine!$C$8866:$C$8897,INDIRECT("Coefficients!$AS$2:$AS$33"))))))</f>
      </c>
      <c r="AL283" s="8">
        <f>IF(OR($B283="",$C283="",$D283="",$E283="",$F283="",$G283="",$H283="",$I283="",$J283="",$K283="",$L283=""),"",IF($B283="Female",1/(1+EXP(-SUMPRODUCT(Engine!$C$8866:$C$8897,INDIRECT("Coefficients!$AT$2:$AT$33")))),1/(1+EXP(-SUMPRODUCT(Engine!$C$8866:$C$8897,INDIRECT("Coefficients!$AU$2:$AU$33"))))))</f>
      </c>
      <c r="AM283" s="8">
        <f>IF(OR($B283="",$C283="",$D283="",$E283="",$F283="",$G283="",$H283="",$I283="",$J283="",$K283="",$L283=""),"",IF($B283="Female",1/(1+EXP(-SUMPRODUCT(Engine!$C$8866:$C$8897,INDIRECT("Coefficients!$AV$2:$AV$33")))),1/(1+EXP(-SUMPRODUCT(Engine!$C$8866:$C$8897,INDIRECT("Coefficients!$AW$2:$AW$33"))))))</f>
      </c>
      <c r="AN283" s="8">
        <f>IF(OR($B283="",$C283="",$D283="",$E283="",$F283="",$G283="",$H283="",$I283="",$J283="",$K283="",$L283=""),"",IF($B283="Female",1/(1+EXP(-SUMPRODUCT(Engine!$C$8866:$C$8897,INDIRECT("Coefficients!$AX$2:$AX$33")))),1/(1+EXP(-SUMPRODUCT(Engine!$C$8866:$C$8897,INDIRECT("Coefficients!$AY$2:$AY$33"))))))</f>
      </c>
      <c r="AO283" s="8">
        <f>IF(OR($B283="",$C283="",$D283="",$E283="",$F283="",$G283="",$H283="",$I283="",$J283="",$K283="",$L283=""),"",IF($B283="Female",1/(1+EXP(-SUMPRODUCT(Engine!$C$8866:$C$8897,INDIRECT("Coefficients!$AZ$2:$AZ$33")))),1/(1+EXP(-SUMPRODUCT(Engine!$C$8866:$C$8897,INDIRECT("Coefficients!$BA$2:$BA$33"))))))</f>
      </c>
      <c r="AP283" s="8">
        <f>IF(OR($B283="",$C283="",$D283="",$E283="",$F283="",$G283="",$H283="",$I283="",$J283="",$K283="",$L283=""),"",IF($B283="Female",1/(1+EXP(-SUMPRODUCT(Engine!$C$8866:$C$8897,INDIRECT("Coefficients!$BB$2:$BB$33")))),1/(1+EXP(-SUMPRODUCT(Engine!$C$8866:$C$8897,INDIRECT("Coefficients!$BC$2:$BC$33"))))))</f>
      </c>
      <c r="AQ283" s="8">
        <f>IF(OR($B283="",$C283="",$D283="",$E283="",$F283="",$G283="",$H283="",$I283="",$J283="",$K283="",$L283=""),"",IF($B283="Female",1/(1+EXP(-SUMPRODUCT(Engine!$C$8866:$C$8897,INDIRECT("Coefficients!$BD$2:$BD$33")))),1/(1+EXP(-SUMPRODUCT(Engine!$C$8866:$C$8897,INDIRECT("Coefficients!$BE$2:$BE$33"))))))</f>
      </c>
      <c r="AR283" s="8">
        <f>IF(OR($B283="",$C283="",$D283="",$E283="",$F283="",$G283="",$H283="",$I283="",$J283="",$K283="",$L283=""),"",IF($B283="Female",1/(1+EXP(-SUMPRODUCT(Engine!$C$8866:$C$8897,INDIRECT("Coefficients!$BF$2:$BF$33")))),1/(1+EXP(-SUMPRODUCT(Engine!$C$8866:$C$8897,INDIRECT("Coefficients!$BG$2:$BG$33"))))))</f>
      </c>
      <c r="AS283" s="8">
        <f>IF(OR($B283="",$C283="",$D283="",$E283="",$F283="",$G283="",$H283="",$I283="",$J283="",$K283="",$L283=""),"",IF($B283="Female",1/(1+EXP(-SUMPRODUCT(Engine!$C$8866:$C$8897,INDIRECT("Coefficients!$BH$2:$BH$33")))),1/(1+EXP(-SUMPRODUCT(Engine!$C$8866:$C$8897,INDIRECT("Coefficients!$BI$2:$BI$33"))))))</f>
      </c>
      <c r="AT283" s="8">
        <f>IF(OR($B283="",$C283="",$D283="",$E283="",$F283="",$G283="",$H283="",$I283="",$J283="",$K283="",$L283=""),"",IF($B283="Female",1/(1+EXP(-SUMPRODUCT(Engine!$C$8866:$C$8897,INDIRECT("Coefficients!$BJ$2:$BJ$33")))),1/(1+EXP(-SUMPRODUCT(Engine!$C$8866:$C$8897,INDIRECT("Coefficients!$BK$2:$BK$33"))))))</f>
      </c>
      <c r="AU283" s="8">
        <f>IF(OR($B283="",$C283="",$D283="",$E283="",$F283="",$G283="",$H283="",$I283="",$J283="",$K283="",$L283=""),"",IF($B283="Female",1/(1+EXP(-SUMPRODUCT(Engine!$C$8866:$C$8897,INDIRECT("Coefficients!$BL$2:$BL$33")))),1/(1+EXP(-SUMPRODUCT(Engine!$C$8866:$C$8897,INDIRECT("Coefficients!$BM$2:$BM$33"))))))</f>
      </c>
      <c r="AV283" s="8">
        <f>IF(OR($B283="",$C283="",$D283="",$E283="",$F283="",$G283="",$H283="",$I283="",$J283="",$K283="",$L283=""),"",IF($B283="Female",1/(1+EXP(-SUMPRODUCT(Engine!$C$8866:$C$8897,INDIRECT("Coefficients!$BN$2:$BN$33")))),1/(1+EXP(-SUMPRODUCT(Engine!$C$8866:$C$8897,INDIRECT("Coefficients!$BO$2:$BO$33"))))))</f>
      </c>
      <c r="AW283" s="8">
        <f>IF(OR($B283="",$C283="",$D283="",$E283="",$F283="",$G283="",$H283="",$I283="",$J283="",$K283="",$L283=""),"",IF($B283="Female",1/(1+EXP(-SUMPRODUCT(Engine!$C$8866:$C$8897,INDIRECT("Coefficients!$BP$2:$BP$33")))),1/(1+EXP(-SUMPRODUCT(Engine!$C$8866:$C$8897,INDIRECT("Coefficients!$BQ$2:$BQ$33"))))))</f>
      </c>
      <c r="AX283" s="8">
        <f>IF(OR($B283="",$C283="",$D283="",$E283="",$F283="",$G283="",$H283="",$I283="",$J283="",$K283="",$L283=""),"",IF($B283="Female",1/(1+EXP(-SUMPRODUCT(Engine!$C$8866:$C$8897,INDIRECT("Coefficients!$BR$2:$BR$33")))),1/(1+EXP(-SUMPRODUCT(Engine!$C$8866:$C$8897,INDIRECT("Coefficients!$BS$2:$BS$33"))))))</f>
      </c>
      <c r="AY283" s="8">
        <f>IF(OR($B283="",$C283="",$D283="",$E283="",$F283="",$G283="",$H283="",$I283="",$J283="",$K283="",$L283=""),"",IF($B283="Female",1/(1+EXP(-SUMPRODUCT(Engine!$C$8866:$C$8897,INDIRECT("Coefficients!$BT$2:$BT$33")))),1/(1+EXP(-SUMPRODUCT(Engine!$C$8866:$C$8897,INDIRECT("Coefficients!$BU$2:$BU$33"))))))</f>
      </c>
      <c r="AZ283" s="8">
        <f>IF(OR($B283="",$C283="",$D283="",$E283="",$F283="",$G283="",$H283="",$I283="",$J283="",$K283="",$L283=""),"",IF($B283="Female",1/(1+EXP(-SUMPRODUCT(Engine!$C$8866:$C$8897,INDIRECT("Coefficients!$BV$2:$BV$33")))),1/(1+EXP(-SUMPRODUCT(Engine!$C$8866:$C$8897,INDIRECT("Coefficients!$BW$2:$BW$33"))))))</f>
      </c>
      <c r="BA283" s="8">
        <f>IF(OR($B283="",$C283="",$D283="",$E283="",$F283="",$G283="",$H283="",$I283="",$J283="",$K283="",$L283=""),"",IF($B283="Female",1/(1+EXP(-SUMPRODUCT(Engine!$C$8866:$C$8897,INDIRECT("Coefficients!$BX$2:$BX$33")))),1/(1+EXP(-SUMPRODUCT(Engine!$C$8866:$C$8897,INDIRECT("Coefficients!$BY$2:$BY$33"))))))</f>
      </c>
      <c r="BB283" s="8">
        <f>IF(OR($B283="",$C283="",$D283="",$E283="",$F283="",$G283="",$H283="",$I283="",$J283="",$K283="",$L283=""),"",IF($B283="Female",1/(1+EXP(-SUMPRODUCT(Engine!$C$8866:$C$8897,INDIRECT("Coefficients!$BZ$2:$BZ$33")))),1/(1+EXP(-SUMPRODUCT(Engine!$C$8866:$C$8897,INDIRECT("Coefficients!$CA$2:$CA$33"))))))</f>
      </c>
      <c r="BC283" s="8">
        <f>IF(OR($B283="",$C283="",$D283="",$E283="",$F283="",$G283="",$H283="",$I283="",$J283="",$K283="",$L283=""),"",IF($B283="Female",1/(1+EXP(-SUMPRODUCT(Engine!$C$8866:$C$8897,INDIRECT("Coefficients!$CB$2:$CB$33")))),1/(1+EXP(-SUMPRODUCT(Engine!$C$8866:$C$8897,INDIRECT("Coefficients!$CC$2:$CC$33"))))))</f>
      </c>
      <c r="BD283" s="8">
        <f>IF(OR($B283="",$C283="",$D283="",$E283="",$F283="",$G283="",$H283="",$I283="",$J283="",$K283="",$L283=""),"",IF($B283="Female",1/(1+EXP(-SUMPRODUCT(Engine!$C$8866:$C$8897,INDIRECT("Coefficients!$CD$2:$CD$33")))),1/(1+EXP(-SUMPRODUCT(Engine!$C$8866:$C$8897,INDIRECT("Coefficients!$CE$2:$CE$33"))))))</f>
      </c>
      <c r="BE283" s="8">
        <f>IF(OR($B283="",$C283="",$D283="",$E283="",$F283="",$G283="",$H283="",$I283="",$J283="",$K283="",$L283=""),"",IF($B283="Female",1/(1+EXP(-SUMPRODUCT(Engine!$C$8866:$C$8897,INDIRECT("Coefficients!$CF$2:$CF$33")))),1/(1+EXP(-SUMPRODUCT(Engine!$C$8866:$C$8897,INDIRECT("Coefficients!$CG$2:$CG$33"))))))</f>
      </c>
      <c r="BF283" s="8">
        <f>IF(OR($B283="",$C283="",$D283="",$E283="",$F283="",$G283="",$H283="",$I283="",$J283="",$K283="",$L283=""),"",IF($B283="Female",1/(1+EXP(-SUMPRODUCT(Engine!$C$8866:$C$8897,INDIRECT("Coefficients!$CH$2:$CH$33")))),1/(1+EXP(-SUMPRODUCT(Engine!$C$8866:$C$8897,INDIRECT("Coefficients!$CI$2:$CI$33"))))))</f>
      </c>
      <c r="BG283" s="8">
        <f>IF(OR($B283="",$C283="",$D283="",$E283="",$F283="",$G283="",$H283="",$I283="",$J283="",$K283="",$L283=""),"",IF($B283="Female",1/(1+EXP(-SUMPRODUCT(Engine!$C$8866:$C$8897,INDIRECT("Coefficients!$CJ$2:$CJ$33")))),1/(1+EXP(-SUMPRODUCT(Engine!$C$8866:$C$8897,INDIRECT("Coefficients!$CK$2:$CK$33"))))))</f>
      </c>
      <c r="BH283" s="8">
        <f>IF(OR($B283="",$C283="",$D283="",$E283="",$F283="",$G283="",$H283="",$I283="",$J283="",$K283="",$L283=""),"",IF($B283="Female",1/(1+EXP(-SUMPRODUCT(Engine!$C$8866:$C$8897,INDIRECT("Coefficients!$CL$2:$CL$33")))),1/(1+EXP(-SUMPRODUCT(Engine!$C$8866:$C$8897,INDIRECT("Coefficients!$CM$2:$CM$33"))))))</f>
      </c>
      <c r="BI283" s="8">
        <f>IF(OR($B283="",$C283="",$D283="",$E283="",$F283="",$G283="",$H283="",$I283="",$J283="",$K283="",$L283=""),"",IF($B283="Female",1/(1+EXP(-SUMPRODUCT(Engine!$C$8866:$C$8897,INDIRECT("Coefficients!$CN$2:$CN$33")))),1/(1+EXP(-SUMPRODUCT(Engine!$C$8866:$C$8897,INDIRECT("Coefficients!$CO$2:$CO$33"))))))</f>
      </c>
      <c r="BJ283" s="8">
        <f>IF(OR($B283="",$C283="",$D283="",$E283="",$F283="",$G283="",$H283="",$I283="",$J283="",$K283="",$L283=""),"",IF($B283="Female",1/(1+EXP(-SUMPRODUCT(Engine!$C$8866:$C$8897,INDIRECT("Coefficients!$CP$2:$CP$33")))),1/(1+EXP(-SUMPRODUCT(Engine!$C$8866:$C$8897,INDIRECT("Coefficients!$CQ$2:$CQ$33"))))))</f>
      </c>
      <c r="BK283" s="8">
        <f>IF(OR($B283="",$C283="",$D283="",$E283="",$F283="",$G283="",$H283="",$I283="",$J283="",$K283="",$L283=""),"",IF($B283="Female",1/(1+EXP(-SUMPRODUCT(Engine!$C$8866:$C$8897,INDIRECT("Coefficients!$CR$2:$CR$33")))),1/(1+EXP(-SUMPRODUCT(Engine!$C$8866:$C$8897,INDIRECT("Coefficients!$CS$2:$CS$33"))))))</f>
      </c>
      <c r="BL283" s="8">
        <f>IF(OR($B283="",$C283="",$D283="",$E283="",$F283="",$G283="",$H283="",$I283="",$J283="",$K283="",$L283=""),"",IF($B283="Female",1/(1+EXP(-SUMPRODUCT(Engine!$C$8866:$C$8897,INDIRECT("Coefficients!$CT$2:$CT$33")))),1/(1+EXP(-SUMPRODUCT(Engine!$C$8866:$C$8897,INDIRECT("Coefficients!$CU$2:$CU$33"))))))</f>
      </c>
      <c r="BM283" s="8">
        <f>IF(OR($B283="",$C283="",$D283="",$E283="",$F283="",$G283="",$H283="",$I283="",$J283="",$K283="",$L283=""),"",IF($B283="Female",1/(1+EXP(-SUMPRODUCT(Engine!$C$8866:$C$8897,INDIRECT("Coefficients!$CV$2:$CV$33")))),1/(1+EXP(-SUMPRODUCT(Engine!$C$8866:$C$8897,INDIRECT("Coefficients!$CW$2:$CW$33"))))))</f>
      </c>
    </row>
    <row r="284" spans="1:65" x14ac:dyDescent="0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8">
        <f>IF(OR($B284="",$C284="",$D284="",$E284="",$F284="",$G284="",$H284="",$I284="",$J284="",$K284="",$L284=""),"",IF($B284="Female",1/(1+EXP(-SUMPRODUCT(Engine!$C$8898:$C$8929,INDIRECT("Coefficients!$B$2:$B$33")))),1/(1+EXP(-SUMPRODUCT(Engine!$C$8898:$C$8929,INDIRECT("Coefficients!$C$2:$C$33"))))))</f>
      </c>
      <c r="Q284" s="8">
        <f>IF(OR($B284="",$C284="",$D284="",$E284="",$F284="",$G284="",$H284="",$I284="",$J284="",$K284="",$L284=""),"",IF($B284="Female",1/(1+EXP(-SUMPRODUCT(Engine!$C$8898:$C$8929,INDIRECT("Coefficients!$D$2:$D$33")))),1/(1+EXP(-SUMPRODUCT(Engine!$C$8898:$C$8929,INDIRECT("Coefficients!$E$2:$E$33"))))))</f>
      </c>
      <c r="R284" s="8">
        <f>IF(OR($B284="",$C284="",$D284="",$E284="",$F284="",$G284="",$H284="",$I284="",$J284="",$K284="",$L284=""),"",IF($B284="Female",1/(1+EXP(-SUMPRODUCT(Engine!$C$8898:$C$8929,INDIRECT("Coefficients!$F$2:$F$33")))),1/(1+EXP(-SUMPRODUCT(Engine!$C$8898:$C$8929,INDIRECT("Coefficients!$G$2:$G$33"))))))</f>
      </c>
      <c r="S284" s="8">
        <f>IF(OR($B284="",$C284="",$D284="",$E284="",$F284="",$G284="",$H284="",$I284="",$J284="",$K284="",$L284=""),"",IF($B284="Female",1/(1+EXP(-SUMPRODUCT(Engine!$C$8898:$C$8929,INDIRECT("Coefficients!$H$2:$H$33")))),1/(1+EXP(-SUMPRODUCT(Engine!$C$8898:$C$8929,INDIRECT("Coefficients!$I$2:$I$33"))))))</f>
      </c>
      <c r="T284" s="8">
        <f>IF(OR($B284="",$C284="",$D284="",$E284="",$F284="",$G284="",$H284="",$I284="",$J284="",$K284="",$L284=""),"",IF($B284="Female",1/(1+EXP(-SUMPRODUCT(Engine!$C$8898:$C$8929,INDIRECT("Coefficients!$J$2:$J$33")))),1/(1+EXP(-SUMPRODUCT(Engine!$C$8898:$C$8929,INDIRECT("Coefficients!$K$2:$K$33"))))))</f>
      </c>
      <c r="U284" s="8">
        <f>IF(OR($B284="",$C284="",$D284="",$E284="",$F284="",$G284="",$H284="",$I284="",$J284="",$K284="",$L284=""),"",IF($B284="Female",1/(1+EXP(-SUMPRODUCT(Engine!$C$8898:$C$8929,INDIRECT("Coefficients!$L$2:$L$33")))),1/(1+EXP(-SUMPRODUCT(Engine!$C$8898:$C$8929,INDIRECT("Coefficients!$M$2:$M$33"))))))</f>
      </c>
      <c r="V284" s="8">
        <f>IF(OR($B284="",$C284="",$D284="",$E284="",$F284="",$G284="",$H284="",$I284="",$J284="",$K284="",$L284=""),"",IF($B284="Female",1/(1+EXP(-SUMPRODUCT(Engine!$C$8898:$C$8929,INDIRECT("Coefficients!$N$2:$N$33")))),1/(1+EXP(-SUMPRODUCT(Engine!$C$8898:$C$8929,INDIRECT("Coefficients!$O$2:$O$33"))))))</f>
      </c>
      <c r="W284" s="8">
        <f>IF(OR($B284="",$C284="",$D284="",$E284="",$F284="",$G284="",$H284="",$I284="",$J284="",$K284="",$L284=""),"",IF($B284="Female",1/(1+EXP(-SUMPRODUCT(Engine!$C$8898:$C$8929,INDIRECT("Coefficients!$P$2:$P$33")))),1/(1+EXP(-SUMPRODUCT(Engine!$C$8898:$C$8929,INDIRECT("Coefficients!$Q$2:$Q$33"))))))</f>
      </c>
      <c r="X284" s="8">
        <f>IF(OR($B284="",$C284="",$D284="",$E284="",$F284="",$G284="",$H284="",$I284="",$J284="",$K284="",$L284=""),"",IF($B284="Female",1/(1+EXP(-SUMPRODUCT(Engine!$C$8898:$C$8929,INDIRECT("Coefficients!$R$2:$R$33")))),1/(1+EXP(-SUMPRODUCT(Engine!$C$8898:$C$8929,INDIRECT("Coefficients!$S$2:$S$33"))))))</f>
      </c>
      <c r="Y284" s="8">
        <f>IF(OR($B284="",$C284="",$D284="",$E284="",$F284="",$G284="",$H284="",$I284="",$J284="",$K284="",$L284=""),"",IF($B284="Female",1/(1+EXP(-SUMPRODUCT(Engine!$C$8898:$C$8929,INDIRECT("Coefficients!$T$2:$T$33")))),1/(1+EXP(-SUMPRODUCT(Engine!$C$8898:$C$8929,INDIRECT("Coefficients!$U$2:$U$33"))))))</f>
      </c>
      <c r="Z284" s="8">
        <f>IF(OR($B284="",$C284="",$D284="",$E284="",$F284="",$G284="",$H284="",$I284="",$J284="",$K284="",$L284=""),"",IF($B284="Female",1/(1+EXP(-SUMPRODUCT(Engine!$C$8898:$C$8929,INDIRECT("Coefficients!$V$2:$V$33")))),1/(1+EXP(-SUMPRODUCT(Engine!$C$8898:$C$8929,INDIRECT("Coefficients!$W$2:$W$33"))))))</f>
      </c>
      <c r="AA284" s="8">
        <f>IF(OR($B284="",$C284="",$D284="",$E284="",$F284="",$G284="",$H284="",$I284="",$J284="",$K284="",$L284=""),"",IF($B284="Female",1/(1+EXP(-SUMPRODUCT(Engine!$C$8898:$C$8929,INDIRECT("Coefficients!$X$2:$X$33")))),1/(1+EXP(-SUMPRODUCT(Engine!$C$8898:$C$8929,INDIRECT("Coefficients!$Y$2:$Y$33"))))))</f>
      </c>
      <c r="AB284" s="8">
        <f>IF(OR($B284="",$C284="",$D284="",$E284="",$F284="",$G284="",$H284="",$I284="",$J284="",$K284="",$L284=""),"",IF($B284="Female",1/(1+EXP(-SUMPRODUCT(Engine!$C$8898:$C$8929,INDIRECT("Coefficients!$Z$2:$Z$33")))),1/(1+EXP(-SUMPRODUCT(Engine!$C$8898:$C$8929,INDIRECT("Coefficients!$AA$2:$AA$33"))))))</f>
      </c>
      <c r="AC284" s="8">
        <f>IF(OR($B284="",$C284="",$D284="",$E284="",$F284="",$G284="",$H284="",$I284="",$J284="",$K284="",$L284=""),"",IF($B284="Female",1/(1+EXP(-SUMPRODUCT(Engine!$C$8898:$C$8929,INDIRECT("Coefficients!$AB$2:$AB$33")))),1/(1+EXP(-SUMPRODUCT(Engine!$C$8898:$C$8929,INDIRECT("Coefficients!$AC$2:$AC$33"))))))</f>
      </c>
      <c r="AD284" s="8">
        <f>IF(OR($B284="",$C284="",$D284="",$E284="",$F284="",$G284="",$H284="",$I284="",$J284="",$K284="",$L284=""),"",IF($B284="Female",1/(1+EXP(-SUMPRODUCT(Engine!$C$8898:$C$8929,INDIRECT("Coefficients!$AD$2:$AD$33")))),1/(1+EXP(-SUMPRODUCT(Engine!$C$8898:$C$8929,INDIRECT("Coefficients!$AE$2:$AE$33"))))))</f>
      </c>
      <c r="AE284" s="8">
        <f>IF(OR($B284="",$C284="",$D284="",$E284="",$F284="",$G284="",$H284="",$I284="",$J284="",$K284="",$L284=""),"",IF($B284="Female",1/(1+EXP(-SUMPRODUCT(Engine!$C$8898:$C$8929,INDIRECT("Coefficients!$AF$2:$AF$33")))),1/(1+EXP(-SUMPRODUCT(Engine!$C$8898:$C$8929,INDIRECT("Coefficients!$AG$2:$AG$33"))))))</f>
      </c>
      <c r="AF284" s="8">
        <f>IF(OR($B284="",$C284="",$D284="",$E284="",$F284="",$G284="",$H284="",$I284="",$J284="",$K284="",$L284=""),"",IF($B284="Female",1/(1+EXP(-SUMPRODUCT(Engine!$C$8898:$C$8929,INDIRECT("Coefficients!$AH$2:$AH$33")))),1/(1+EXP(-SUMPRODUCT(Engine!$C$8898:$C$8929,INDIRECT("Coefficients!$AI$2:$AI$33"))))))</f>
      </c>
      <c r="AG284" s="8">
        <f>IF(OR($B284="",$C284="",$D284="",$E284="",$F284="",$G284="",$H284="",$I284="",$J284="",$K284="",$L284=""),"",IF($B284="Female",1/(1+EXP(-SUMPRODUCT(Engine!$C$8898:$C$8929,INDIRECT("Coefficients!$AJ$2:$AJ$33")))),1/(1+EXP(-SUMPRODUCT(Engine!$C$8898:$C$8929,INDIRECT("Coefficients!$AK$2:$AK$33"))))))</f>
      </c>
      <c r="AH284" s="8">
        <f>IF(OR($B284="",$C284="",$D284="",$E284="",$F284="",$G284="",$H284="",$I284="",$J284="",$K284="",$L284=""),"",IF($B284="Female",1/(1+EXP(-SUMPRODUCT(Engine!$C$8898:$C$8929,INDIRECT("Coefficients!$AL$2:$AL$33")))),1/(1+EXP(-SUMPRODUCT(Engine!$C$8898:$C$8929,INDIRECT("Coefficients!$AM$2:$AM$33"))))))</f>
      </c>
      <c r="AI284" s="8">
        <f>IF(OR($B284="",$C284="",$D284="",$E284="",$F284="",$G284="",$H284="",$I284="",$J284="",$K284="",$L284=""),"",IF($B284="Female",1/(1+EXP(-SUMPRODUCT(Engine!$C$8898:$C$8929,INDIRECT("Coefficients!$AN$2:$AN$33")))),1/(1+EXP(-SUMPRODUCT(Engine!$C$8898:$C$8929,INDIRECT("Coefficients!$AO$2:$AO$33"))))))</f>
      </c>
      <c r="AJ284" s="8">
        <f>IF(OR($B284="",$C284="",$D284="",$E284="",$F284="",$G284="",$H284="",$I284="",$J284="",$K284="",$L284=""),"",IF($B284="Female",1/(1+EXP(-SUMPRODUCT(Engine!$C$8898:$C$8929,INDIRECT("Coefficients!$AP$2:$AP$33")))),1/(1+EXP(-SUMPRODUCT(Engine!$C$8898:$C$8929,INDIRECT("Coefficients!$AQ$2:$AQ$33"))))))</f>
      </c>
      <c r="AK284" s="8">
        <f>IF(OR($B284="",$C284="",$D284="",$E284="",$F284="",$G284="",$H284="",$I284="",$J284="",$K284="",$L284=""),"",IF($B284="Female",1/(1+EXP(-SUMPRODUCT(Engine!$C$8898:$C$8929,INDIRECT("Coefficients!$AR$2:$AR$33")))),1/(1+EXP(-SUMPRODUCT(Engine!$C$8898:$C$8929,INDIRECT("Coefficients!$AS$2:$AS$33"))))))</f>
      </c>
      <c r="AL284" s="8">
        <f>IF(OR($B284="",$C284="",$D284="",$E284="",$F284="",$G284="",$H284="",$I284="",$J284="",$K284="",$L284=""),"",IF($B284="Female",1/(1+EXP(-SUMPRODUCT(Engine!$C$8898:$C$8929,INDIRECT("Coefficients!$AT$2:$AT$33")))),1/(1+EXP(-SUMPRODUCT(Engine!$C$8898:$C$8929,INDIRECT("Coefficients!$AU$2:$AU$33"))))))</f>
      </c>
      <c r="AM284" s="8">
        <f>IF(OR($B284="",$C284="",$D284="",$E284="",$F284="",$G284="",$H284="",$I284="",$J284="",$K284="",$L284=""),"",IF($B284="Female",1/(1+EXP(-SUMPRODUCT(Engine!$C$8898:$C$8929,INDIRECT("Coefficients!$AV$2:$AV$33")))),1/(1+EXP(-SUMPRODUCT(Engine!$C$8898:$C$8929,INDIRECT("Coefficients!$AW$2:$AW$33"))))))</f>
      </c>
      <c r="AN284" s="8">
        <f>IF(OR($B284="",$C284="",$D284="",$E284="",$F284="",$G284="",$H284="",$I284="",$J284="",$K284="",$L284=""),"",IF($B284="Female",1/(1+EXP(-SUMPRODUCT(Engine!$C$8898:$C$8929,INDIRECT("Coefficients!$AX$2:$AX$33")))),1/(1+EXP(-SUMPRODUCT(Engine!$C$8898:$C$8929,INDIRECT("Coefficients!$AY$2:$AY$33"))))))</f>
      </c>
      <c r="AO284" s="8">
        <f>IF(OR($B284="",$C284="",$D284="",$E284="",$F284="",$G284="",$H284="",$I284="",$J284="",$K284="",$L284=""),"",IF($B284="Female",1/(1+EXP(-SUMPRODUCT(Engine!$C$8898:$C$8929,INDIRECT("Coefficients!$AZ$2:$AZ$33")))),1/(1+EXP(-SUMPRODUCT(Engine!$C$8898:$C$8929,INDIRECT("Coefficients!$BA$2:$BA$33"))))))</f>
      </c>
      <c r="AP284" s="8">
        <f>IF(OR($B284="",$C284="",$D284="",$E284="",$F284="",$G284="",$H284="",$I284="",$J284="",$K284="",$L284=""),"",IF($B284="Female",1/(1+EXP(-SUMPRODUCT(Engine!$C$8898:$C$8929,INDIRECT("Coefficients!$BB$2:$BB$33")))),1/(1+EXP(-SUMPRODUCT(Engine!$C$8898:$C$8929,INDIRECT("Coefficients!$BC$2:$BC$33"))))))</f>
      </c>
      <c r="AQ284" s="8">
        <f>IF(OR($B284="",$C284="",$D284="",$E284="",$F284="",$G284="",$H284="",$I284="",$J284="",$K284="",$L284=""),"",IF($B284="Female",1/(1+EXP(-SUMPRODUCT(Engine!$C$8898:$C$8929,INDIRECT("Coefficients!$BD$2:$BD$33")))),1/(1+EXP(-SUMPRODUCT(Engine!$C$8898:$C$8929,INDIRECT("Coefficients!$BE$2:$BE$33"))))))</f>
      </c>
      <c r="AR284" s="8">
        <f>IF(OR($B284="",$C284="",$D284="",$E284="",$F284="",$G284="",$H284="",$I284="",$J284="",$K284="",$L284=""),"",IF($B284="Female",1/(1+EXP(-SUMPRODUCT(Engine!$C$8898:$C$8929,INDIRECT("Coefficients!$BF$2:$BF$33")))),1/(1+EXP(-SUMPRODUCT(Engine!$C$8898:$C$8929,INDIRECT("Coefficients!$BG$2:$BG$33"))))))</f>
      </c>
      <c r="AS284" s="8">
        <f>IF(OR($B284="",$C284="",$D284="",$E284="",$F284="",$G284="",$H284="",$I284="",$J284="",$K284="",$L284=""),"",IF($B284="Female",1/(1+EXP(-SUMPRODUCT(Engine!$C$8898:$C$8929,INDIRECT("Coefficients!$BH$2:$BH$33")))),1/(1+EXP(-SUMPRODUCT(Engine!$C$8898:$C$8929,INDIRECT("Coefficients!$BI$2:$BI$33"))))))</f>
      </c>
      <c r="AT284" s="8">
        <f>IF(OR($B284="",$C284="",$D284="",$E284="",$F284="",$G284="",$H284="",$I284="",$J284="",$K284="",$L284=""),"",IF($B284="Female",1/(1+EXP(-SUMPRODUCT(Engine!$C$8898:$C$8929,INDIRECT("Coefficients!$BJ$2:$BJ$33")))),1/(1+EXP(-SUMPRODUCT(Engine!$C$8898:$C$8929,INDIRECT("Coefficients!$BK$2:$BK$33"))))))</f>
      </c>
      <c r="AU284" s="8">
        <f>IF(OR($B284="",$C284="",$D284="",$E284="",$F284="",$G284="",$H284="",$I284="",$J284="",$K284="",$L284=""),"",IF($B284="Female",1/(1+EXP(-SUMPRODUCT(Engine!$C$8898:$C$8929,INDIRECT("Coefficients!$BL$2:$BL$33")))),1/(1+EXP(-SUMPRODUCT(Engine!$C$8898:$C$8929,INDIRECT("Coefficients!$BM$2:$BM$33"))))))</f>
      </c>
      <c r="AV284" s="8">
        <f>IF(OR($B284="",$C284="",$D284="",$E284="",$F284="",$G284="",$H284="",$I284="",$J284="",$K284="",$L284=""),"",IF($B284="Female",1/(1+EXP(-SUMPRODUCT(Engine!$C$8898:$C$8929,INDIRECT("Coefficients!$BN$2:$BN$33")))),1/(1+EXP(-SUMPRODUCT(Engine!$C$8898:$C$8929,INDIRECT("Coefficients!$BO$2:$BO$33"))))))</f>
      </c>
      <c r="AW284" s="8">
        <f>IF(OR($B284="",$C284="",$D284="",$E284="",$F284="",$G284="",$H284="",$I284="",$J284="",$K284="",$L284=""),"",IF($B284="Female",1/(1+EXP(-SUMPRODUCT(Engine!$C$8898:$C$8929,INDIRECT("Coefficients!$BP$2:$BP$33")))),1/(1+EXP(-SUMPRODUCT(Engine!$C$8898:$C$8929,INDIRECT("Coefficients!$BQ$2:$BQ$33"))))))</f>
      </c>
      <c r="AX284" s="8">
        <f>IF(OR($B284="",$C284="",$D284="",$E284="",$F284="",$G284="",$H284="",$I284="",$J284="",$K284="",$L284=""),"",IF($B284="Female",1/(1+EXP(-SUMPRODUCT(Engine!$C$8898:$C$8929,INDIRECT("Coefficients!$BR$2:$BR$33")))),1/(1+EXP(-SUMPRODUCT(Engine!$C$8898:$C$8929,INDIRECT("Coefficients!$BS$2:$BS$33"))))))</f>
      </c>
      <c r="AY284" s="8">
        <f>IF(OR($B284="",$C284="",$D284="",$E284="",$F284="",$G284="",$H284="",$I284="",$J284="",$K284="",$L284=""),"",IF($B284="Female",1/(1+EXP(-SUMPRODUCT(Engine!$C$8898:$C$8929,INDIRECT("Coefficients!$BT$2:$BT$33")))),1/(1+EXP(-SUMPRODUCT(Engine!$C$8898:$C$8929,INDIRECT("Coefficients!$BU$2:$BU$33"))))))</f>
      </c>
      <c r="AZ284" s="8">
        <f>IF(OR($B284="",$C284="",$D284="",$E284="",$F284="",$G284="",$H284="",$I284="",$J284="",$K284="",$L284=""),"",IF($B284="Female",1/(1+EXP(-SUMPRODUCT(Engine!$C$8898:$C$8929,INDIRECT("Coefficients!$BV$2:$BV$33")))),1/(1+EXP(-SUMPRODUCT(Engine!$C$8898:$C$8929,INDIRECT("Coefficients!$BW$2:$BW$33"))))))</f>
      </c>
      <c r="BA284" s="8">
        <f>IF(OR($B284="",$C284="",$D284="",$E284="",$F284="",$G284="",$H284="",$I284="",$J284="",$K284="",$L284=""),"",IF($B284="Female",1/(1+EXP(-SUMPRODUCT(Engine!$C$8898:$C$8929,INDIRECT("Coefficients!$BX$2:$BX$33")))),1/(1+EXP(-SUMPRODUCT(Engine!$C$8898:$C$8929,INDIRECT("Coefficients!$BY$2:$BY$33"))))))</f>
      </c>
      <c r="BB284" s="8">
        <f>IF(OR($B284="",$C284="",$D284="",$E284="",$F284="",$G284="",$H284="",$I284="",$J284="",$K284="",$L284=""),"",IF($B284="Female",1/(1+EXP(-SUMPRODUCT(Engine!$C$8898:$C$8929,INDIRECT("Coefficients!$BZ$2:$BZ$33")))),1/(1+EXP(-SUMPRODUCT(Engine!$C$8898:$C$8929,INDIRECT("Coefficients!$CA$2:$CA$33"))))))</f>
      </c>
      <c r="BC284" s="8">
        <f>IF(OR($B284="",$C284="",$D284="",$E284="",$F284="",$G284="",$H284="",$I284="",$J284="",$K284="",$L284=""),"",IF($B284="Female",1/(1+EXP(-SUMPRODUCT(Engine!$C$8898:$C$8929,INDIRECT("Coefficients!$CB$2:$CB$33")))),1/(1+EXP(-SUMPRODUCT(Engine!$C$8898:$C$8929,INDIRECT("Coefficients!$CC$2:$CC$33"))))))</f>
      </c>
      <c r="BD284" s="8">
        <f>IF(OR($B284="",$C284="",$D284="",$E284="",$F284="",$G284="",$H284="",$I284="",$J284="",$K284="",$L284=""),"",IF($B284="Female",1/(1+EXP(-SUMPRODUCT(Engine!$C$8898:$C$8929,INDIRECT("Coefficients!$CD$2:$CD$33")))),1/(1+EXP(-SUMPRODUCT(Engine!$C$8898:$C$8929,INDIRECT("Coefficients!$CE$2:$CE$33"))))))</f>
      </c>
      <c r="BE284" s="8">
        <f>IF(OR($B284="",$C284="",$D284="",$E284="",$F284="",$G284="",$H284="",$I284="",$J284="",$K284="",$L284=""),"",IF($B284="Female",1/(1+EXP(-SUMPRODUCT(Engine!$C$8898:$C$8929,INDIRECT("Coefficients!$CF$2:$CF$33")))),1/(1+EXP(-SUMPRODUCT(Engine!$C$8898:$C$8929,INDIRECT("Coefficients!$CG$2:$CG$33"))))))</f>
      </c>
      <c r="BF284" s="8">
        <f>IF(OR($B284="",$C284="",$D284="",$E284="",$F284="",$G284="",$H284="",$I284="",$J284="",$K284="",$L284=""),"",IF($B284="Female",1/(1+EXP(-SUMPRODUCT(Engine!$C$8898:$C$8929,INDIRECT("Coefficients!$CH$2:$CH$33")))),1/(1+EXP(-SUMPRODUCT(Engine!$C$8898:$C$8929,INDIRECT("Coefficients!$CI$2:$CI$33"))))))</f>
      </c>
      <c r="BG284" s="8">
        <f>IF(OR($B284="",$C284="",$D284="",$E284="",$F284="",$G284="",$H284="",$I284="",$J284="",$K284="",$L284=""),"",IF($B284="Female",1/(1+EXP(-SUMPRODUCT(Engine!$C$8898:$C$8929,INDIRECT("Coefficients!$CJ$2:$CJ$33")))),1/(1+EXP(-SUMPRODUCT(Engine!$C$8898:$C$8929,INDIRECT("Coefficients!$CK$2:$CK$33"))))))</f>
      </c>
      <c r="BH284" s="8">
        <f>IF(OR($B284="",$C284="",$D284="",$E284="",$F284="",$G284="",$H284="",$I284="",$J284="",$K284="",$L284=""),"",IF($B284="Female",1/(1+EXP(-SUMPRODUCT(Engine!$C$8898:$C$8929,INDIRECT("Coefficients!$CL$2:$CL$33")))),1/(1+EXP(-SUMPRODUCT(Engine!$C$8898:$C$8929,INDIRECT("Coefficients!$CM$2:$CM$33"))))))</f>
      </c>
      <c r="BI284" s="8">
        <f>IF(OR($B284="",$C284="",$D284="",$E284="",$F284="",$G284="",$H284="",$I284="",$J284="",$K284="",$L284=""),"",IF($B284="Female",1/(1+EXP(-SUMPRODUCT(Engine!$C$8898:$C$8929,INDIRECT("Coefficients!$CN$2:$CN$33")))),1/(1+EXP(-SUMPRODUCT(Engine!$C$8898:$C$8929,INDIRECT("Coefficients!$CO$2:$CO$33"))))))</f>
      </c>
      <c r="BJ284" s="8">
        <f>IF(OR($B284="",$C284="",$D284="",$E284="",$F284="",$G284="",$H284="",$I284="",$J284="",$K284="",$L284=""),"",IF($B284="Female",1/(1+EXP(-SUMPRODUCT(Engine!$C$8898:$C$8929,INDIRECT("Coefficients!$CP$2:$CP$33")))),1/(1+EXP(-SUMPRODUCT(Engine!$C$8898:$C$8929,INDIRECT("Coefficients!$CQ$2:$CQ$33"))))))</f>
      </c>
      <c r="BK284" s="8">
        <f>IF(OR($B284="",$C284="",$D284="",$E284="",$F284="",$G284="",$H284="",$I284="",$J284="",$K284="",$L284=""),"",IF($B284="Female",1/(1+EXP(-SUMPRODUCT(Engine!$C$8898:$C$8929,INDIRECT("Coefficients!$CR$2:$CR$33")))),1/(1+EXP(-SUMPRODUCT(Engine!$C$8898:$C$8929,INDIRECT("Coefficients!$CS$2:$CS$33"))))))</f>
      </c>
      <c r="BL284" s="8">
        <f>IF(OR($B284="",$C284="",$D284="",$E284="",$F284="",$G284="",$H284="",$I284="",$J284="",$K284="",$L284=""),"",IF($B284="Female",1/(1+EXP(-SUMPRODUCT(Engine!$C$8898:$C$8929,INDIRECT("Coefficients!$CT$2:$CT$33")))),1/(1+EXP(-SUMPRODUCT(Engine!$C$8898:$C$8929,INDIRECT("Coefficients!$CU$2:$CU$33"))))))</f>
      </c>
      <c r="BM284" s="8">
        <f>IF(OR($B284="",$C284="",$D284="",$E284="",$F284="",$G284="",$H284="",$I284="",$J284="",$K284="",$L284=""),"",IF($B284="Female",1/(1+EXP(-SUMPRODUCT(Engine!$C$8898:$C$8929,INDIRECT("Coefficients!$CV$2:$CV$33")))),1/(1+EXP(-SUMPRODUCT(Engine!$C$8898:$C$8929,INDIRECT("Coefficients!$CW$2:$CW$33"))))))</f>
      </c>
    </row>
    <row r="285" spans="1:65" x14ac:dyDescent="0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8">
        <f>IF(OR($B285="",$C285="",$D285="",$E285="",$F285="",$G285="",$H285="",$I285="",$J285="",$K285="",$L285=""),"",IF($B285="Female",1/(1+EXP(-SUMPRODUCT(Engine!$C$8930:$C$8961,INDIRECT("Coefficients!$B$2:$B$33")))),1/(1+EXP(-SUMPRODUCT(Engine!$C$8930:$C$8961,INDIRECT("Coefficients!$C$2:$C$33"))))))</f>
      </c>
      <c r="Q285" s="8">
        <f>IF(OR($B285="",$C285="",$D285="",$E285="",$F285="",$G285="",$H285="",$I285="",$J285="",$K285="",$L285=""),"",IF($B285="Female",1/(1+EXP(-SUMPRODUCT(Engine!$C$8930:$C$8961,INDIRECT("Coefficients!$D$2:$D$33")))),1/(1+EXP(-SUMPRODUCT(Engine!$C$8930:$C$8961,INDIRECT("Coefficients!$E$2:$E$33"))))))</f>
      </c>
      <c r="R285" s="8">
        <f>IF(OR($B285="",$C285="",$D285="",$E285="",$F285="",$G285="",$H285="",$I285="",$J285="",$K285="",$L285=""),"",IF($B285="Female",1/(1+EXP(-SUMPRODUCT(Engine!$C$8930:$C$8961,INDIRECT("Coefficients!$F$2:$F$33")))),1/(1+EXP(-SUMPRODUCT(Engine!$C$8930:$C$8961,INDIRECT("Coefficients!$G$2:$G$33"))))))</f>
      </c>
      <c r="S285" s="8">
        <f>IF(OR($B285="",$C285="",$D285="",$E285="",$F285="",$G285="",$H285="",$I285="",$J285="",$K285="",$L285=""),"",IF($B285="Female",1/(1+EXP(-SUMPRODUCT(Engine!$C$8930:$C$8961,INDIRECT("Coefficients!$H$2:$H$33")))),1/(1+EXP(-SUMPRODUCT(Engine!$C$8930:$C$8961,INDIRECT("Coefficients!$I$2:$I$33"))))))</f>
      </c>
      <c r="T285" s="8">
        <f>IF(OR($B285="",$C285="",$D285="",$E285="",$F285="",$G285="",$H285="",$I285="",$J285="",$K285="",$L285=""),"",IF($B285="Female",1/(1+EXP(-SUMPRODUCT(Engine!$C$8930:$C$8961,INDIRECT("Coefficients!$J$2:$J$33")))),1/(1+EXP(-SUMPRODUCT(Engine!$C$8930:$C$8961,INDIRECT("Coefficients!$K$2:$K$33"))))))</f>
      </c>
      <c r="U285" s="8">
        <f>IF(OR($B285="",$C285="",$D285="",$E285="",$F285="",$G285="",$H285="",$I285="",$J285="",$K285="",$L285=""),"",IF($B285="Female",1/(1+EXP(-SUMPRODUCT(Engine!$C$8930:$C$8961,INDIRECT("Coefficients!$L$2:$L$33")))),1/(1+EXP(-SUMPRODUCT(Engine!$C$8930:$C$8961,INDIRECT("Coefficients!$M$2:$M$33"))))))</f>
      </c>
      <c r="V285" s="8">
        <f>IF(OR($B285="",$C285="",$D285="",$E285="",$F285="",$G285="",$H285="",$I285="",$J285="",$K285="",$L285=""),"",IF($B285="Female",1/(1+EXP(-SUMPRODUCT(Engine!$C$8930:$C$8961,INDIRECT("Coefficients!$N$2:$N$33")))),1/(1+EXP(-SUMPRODUCT(Engine!$C$8930:$C$8961,INDIRECT("Coefficients!$O$2:$O$33"))))))</f>
      </c>
      <c r="W285" s="8">
        <f>IF(OR($B285="",$C285="",$D285="",$E285="",$F285="",$G285="",$H285="",$I285="",$J285="",$K285="",$L285=""),"",IF($B285="Female",1/(1+EXP(-SUMPRODUCT(Engine!$C$8930:$C$8961,INDIRECT("Coefficients!$P$2:$P$33")))),1/(1+EXP(-SUMPRODUCT(Engine!$C$8930:$C$8961,INDIRECT("Coefficients!$Q$2:$Q$33"))))))</f>
      </c>
      <c r="X285" s="8">
        <f>IF(OR($B285="",$C285="",$D285="",$E285="",$F285="",$G285="",$H285="",$I285="",$J285="",$K285="",$L285=""),"",IF($B285="Female",1/(1+EXP(-SUMPRODUCT(Engine!$C$8930:$C$8961,INDIRECT("Coefficients!$R$2:$R$33")))),1/(1+EXP(-SUMPRODUCT(Engine!$C$8930:$C$8961,INDIRECT("Coefficients!$S$2:$S$33"))))))</f>
      </c>
      <c r="Y285" s="8">
        <f>IF(OR($B285="",$C285="",$D285="",$E285="",$F285="",$G285="",$H285="",$I285="",$J285="",$K285="",$L285=""),"",IF($B285="Female",1/(1+EXP(-SUMPRODUCT(Engine!$C$8930:$C$8961,INDIRECT("Coefficients!$T$2:$T$33")))),1/(1+EXP(-SUMPRODUCT(Engine!$C$8930:$C$8961,INDIRECT("Coefficients!$U$2:$U$33"))))))</f>
      </c>
      <c r="Z285" s="8">
        <f>IF(OR($B285="",$C285="",$D285="",$E285="",$F285="",$G285="",$H285="",$I285="",$J285="",$K285="",$L285=""),"",IF($B285="Female",1/(1+EXP(-SUMPRODUCT(Engine!$C$8930:$C$8961,INDIRECT("Coefficients!$V$2:$V$33")))),1/(1+EXP(-SUMPRODUCT(Engine!$C$8930:$C$8961,INDIRECT("Coefficients!$W$2:$W$33"))))))</f>
      </c>
      <c r="AA285" s="8">
        <f>IF(OR($B285="",$C285="",$D285="",$E285="",$F285="",$G285="",$H285="",$I285="",$J285="",$K285="",$L285=""),"",IF($B285="Female",1/(1+EXP(-SUMPRODUCT(Engine!$C$8930:$C$8961,INDIRECT("Coefficients!$X$2:$X$33")))),1/(1+EXP(-SUMPRODUCT(Engine!$C$8930:$C$8961,INDIRECT("Coefficients!$Y$2:$Y$33"))))))</f>
      </c>
      <c r="AB285" s="8">
        <f>IF(OR($B285="",$C285="",$D285="",$E285="",$F285="",$G285="",$H285="",$I285="",$J285="",$K285="",$L285=""),"",IF($B285="Female",1/(1+EXP(-SUMPRODUCT(Engine!$C$8930:$C$8961,INDIRECT("Coefficients!$Z$2:$Z$33")))),1/(1+EXP(-SUMPRODUCT(Engine!$C$8930:$C$8961,INDIRECT("Coefficients!$AA$2:$AA$33"))))))</f>
      </c>
      <c r="AC285" s="8">
        <f>IF(OR($B285="",$C285="",$D285="",$E285="",$F285="",$G285="",$H285="",$I285="",$J285="",$K285="",$L285=""),"",IF($B285="Female",1/(1+EXP(-SUMPRODUCT(Engine!$C$8930:$C$8961,INDIRECT("Coefficients!$AB$2:$AB$33")))),1/(1+EXP(-SUMPRODUCT(Engine!$C$8930:$C$8961,INDIRECT("Coefficients!$AC$2:$AC$33"))))))</f>
      </c>
      <c r="AD285" s="8">
        <f>IF(OR($B285="",$C285="",$D285="",$E285="",$F285="",$G285="",$H285="",$I285="",$J285="",$K285="",$L285=""),"",IF($B285="Female",1/(1+EXP(-SUMPRODUCT(Engine!$C$8930:$C$8961,INDIRECT("Coefficients!$AD$2:$AD$33")))),1/(1+EXP(-SUMPRODUCT(Engine!$C$8930:$C$8961,INDIRECT("Coefficients!$AE$2:$AE$33"))))))</f>
      </c>
      <c r="AE285" s="8">
        <f>IF(OR($B285="",$C285="",$D285="",$E285="",$F285="",$G285="",$H285="",$I285="",$J285="",$K285="",$L285=""),"",IF($B285="Female",1/(1+EXP(-SUMPRODUCT(Engine!$C$8930:$C$8961,INDIRECT("Coefficients!$AF$2:$AF$33")))),1/(1+EXP(-SUMPRODUCT(Engine!$C$8930:$C$8961,INDIRECT("Coefficients!$AG$2:$AG$33"))))))</f>
      </c>
      <c r="AF285" s="8">
        <f>IF(OR($B285="",$C285="",$D285="",$E285="",$F285="",$G285="",$H285="",$I285="",$J285="",$K285="",$L285=""),"",IF($B285="Female",1/(1+EXP(-SUMPRODUCT(Engine!$C$8930:$C$8961,INDIRECT("Coefficients!$AH$2:$AH$33")))),1/(1+EXP(-SUMPRODUCT(Engine!$C$8930:$C$8961,INDIRECT("Coefficients!$AI$2:$AI$33"))))))</f>
      </c>
      <c r="AG285" s="8">
        <f>IF(OR($B285="",$C285="",$D285="",$E285="",$F285="",$G285="",$H285="",$I285="",$J285="",$K285="",$L285=""),"",IF($B285="Female",1/(1+EXP(-SUMPRODUCT(Engine!$C$8930:$C$8961,INDIRECT("Coefficients!$AJ$2:$AJ$33")))),1/(1+EXP(-SUMPRODUCT(Engine!$C$8930:$C$8961,INDIRECT("Coefficients!$AK$2:$AK$33"))))))</f>
      </c>
      <c r="AH285" s="8">
        <f>IF(OR($B285="",$C285="",$D285="",$E285="",$F285="",$G285="",$H285="",$I285="",$J285="",$K285="",$L285=""),"",IF($B285="Female",1/(1+EXP(-SUMPRODUCT(Engine!$C$8930:$C$8961,INDIRECT("Coefficients!$AL$2:$AL$33")))),1/(1+EXP(-SUMPRODUCT(Engine!$C$8930:$C$8961,INDIRECT("Coefficients!$AM$2:$AM$33"))))))</f>
      </c>
      <c r="AI285" s="8">
        <f>IF(OR($B285="",$C285="",$D285="",$E285="",$F285="",$G285="",$H285="",$I285="",$J285="",$K285="",$L285=""),"",IF($B285="Female",1/(1+EXP(-SUMPRODUCT(Engine!$C$8930:$C$8961,INDIRECT("Coefficients!$AN$2:$AN$33")))),1/(1+EXP(-SUMPRODUCT(Engine!$C$8930:$C$8961,INDIRECT("Coefficients!$AO$2:$AO$33"))))))</f>
      </c>
      <c r="AJ285" s="8">
        <f>IF(OR($B285="",$C285="",$D285="",$E285="",$F285="",$G285="",$H285="",$I285="",$J285="",$K285="",$L285=""),"",IF($B285="Female",1/(1+EXP(-SUMPRODUCT(Engine!$C$8930:$C$8961,INDIRECT("Coefficients!$AP$2:$AP$33")))),1/(1+EXP(-SUMPRODUCT(Engine!$C$8930:$C$8961,INDIRECT("Coefficients!$AQ$2:$AQ$33"))))))</f>
      </c>
      <c r="AK285" s="8">
        <f>IF(OR($B285="",$C285="",$D285="",$E285="",$F285="",$G285="",$H285="",$I285="",$J285="",$K285="",$L285=""),"",IF($B285="Female",1/(1+EXP(-SUMPRODUCT(Engine!$C$8930:$C$8961,INDIRECT("Coefficients!$AR$2:$AR$33")))),1/(1+EXP(-SUMPRODUCT(Engine!$C$8930:$C$8961,INDIRECT("Coefficients!$AS$2:$AS$33"))))))</f>
      </c>
      <c r="AL285" s="8">
        <f>IF(OR($B285="",$C285="",$D285="",$E285="",$F285="",$G285="",$H285="",$I285="",$J285="",$K285="",$L285=""),"",IF($B285="Female",1/(1+EXP(-SUMPRODUCT(Engine!$C$8930:$C$8961,INDIRECT("Coefficients!$AT$2:$AT$33")))),1/(1+EXP(-SUMPRODUCT(Engine!$C$8930:$C$8961,INDIRECT("Coefficients!$AU$2:$AU$33"))))))</f>
      </c>
      <c r="AM285" s="8">
        <f>IF(OR($B285="",$C285="",$D285="",$E285="",$F285="",$G285="",$H285="",$I285="",$J285="",$K285="",$L285=""),"",IF($B285="Female",1/(1+EXP(-SUMPRODUCT(Engine!$C$8930:$C$8961,INDIRECT("Coefficients!$AV$2:$AV$33")))),1/(1+EXP(-SUMPRODUCT(Engine!$C$8930:$C$8961,INDIRECT("Coefficients!$AW$2:$AW$33"))))))</f>
      </c>
      <c r="AN285" s="8">
        <f>IF(OR($B285="",$C285="",$D285="",$E285="",$F285="",$G285="",$H285="",$I285="",$J285="",$K285="",$L285=""),"",IF($B285="Female",1/(1+EXP(-SUMPRODUCT(Engine!$C$8930:$C$8961,INDIRECT("Coefficients!$AX$2:$AX$33")))),1/(1+EXP(-SUMPRODUCT(Engine!$C$8930:$C$8961,INDIRECT("Coefficients!$AY$2:$AY$33"))))))</f>
      </c>
      <c r="AO285" s="8">
        <f>IF(OR($B285="",$C285="",$D285="",$E285="",$F285="",$G285="",$H285="",$I285="",$J285="",$K285="",$L285=""),"",IF($B285="Female",1/(1+EXP(-SUMPRODUCT(Engine!$C$8930:$C$8961,INDIRECT("Coefficients!$AZ$2:$AZ$33")))),1/(1+EXP(-SUMPRODUCT(Engine!$C$8930:$C$8961,INDIRECT("Coefficients!$BA$2:$BA$33"))))))</f>
      </c>
      <c r="AP285" s="8">
        <f>IF(OR($B285="",$C285="",$D285="",$E285="",$F285="",$G285="",$H285="",$I285="",$J285="",$K285="",$L285=""),"",IF($B285="Female",1/(1+EXP(-SUMPRODUCT(Engine!$C$8930:$C$8961,INDIRECT("Coefficients!$BB$2:$BB$33")))),1/(1+EXP(-SUMPRODUCT(Engine!$C$8930:$C$8961,INDIRECT("Coefficients!$BC$2:$BC$33"))))))</f>
      </c>
      <c r="AQ285" s="8">
        <f>IF(OR($B285="",$C285="",$D285="",$E285="",$F285="",$G285="",$H285="",$I285="",$J285="",$K285="",$L285=""),"",IF($B285="Female",1/(1+EXP(-SUMPRODUCT(Engine!$C$8930:$C$8961,INDIRECT("Coefficients!$BD$2:$BD$33")))),1/(1+EXP(-SUMPRODUCT(Engine!$C$8930:$C$8961,INDIRECT("Coefficients!$BE$2:$BE$33"))))))</f>
      </c>
      <c r="AR285" s="8">
        <f>IF(OR($B285="",$C285="",$D285="",$E285="",$F285="",$G285="",$H285="",$I285="",$J285="",$K285="",$L285=""),"",IF($B285="Female",1/(1+EXP(-SUMPRODUCT(Engine!$C$8930:$C$8961,INDIRECT("Coefficients!$BF$2:$BF$33")))),1/(1+EXP(-SUMPRODUCT(Engine!$C$8930:$C$8961,INDIRECT("Coefficients!$BG$2:$BG$33"))))))</f>
      </c>
      <c r="AS285" s="8">
        <f>IF(OR($B285="",$C285="",$D285="",$E285="",$F285="",$G285="",$H285="",$I285="",$J285="",$K285="",$L285=""),"",IF($B285="Female",1/(1+EXP(-SUMPRODUCT(Engine!$C$8930:$C$8961,INDIRECT("Coefficients!$BH$2:$BH$33")))),1/(1+EXP(-SUMPRODUCT(Engine!$C$8930:$C$8961,INDIRECT("Coefficients!$BI$2:$BI$33"))))))</f>
      </c>
      <c r="AT285" s="8">
        <f>IF(OR($B285="",$C285="",$D285="",$E285="",$F285="",$G285="",$H285="",$I285="",$J285="",$K285="",$L285=""),"",IF($B285="Female",1/(1+EXP(-SUMPRODUCT(Engine!$C$8930:$C$8961,INDIRECT("Coefficients!$BJ$2:$BJ$33")))),1/(1+EXP(-SUMPRODUCT(Engine!$C$8930:$C$8961,INDIRECT("Coefficients!$BK$2:$BK$33"))))))</f>
      </c>
      <c r="AU285" s="8">
        <f>IF(OR($B285="",$C285="",$D285="",$E285="",$F285="",$G285="",$H285="",$I285="",$J285="",$K285="",$L285=""),"",IF($B285="Female",1/(1+EXP(-SUMPRODUCT(Engine!$C$8930:$C$8961,INDIRECT("Coefficients!$BL$2:$BL$33")))),1/(1+EXP(-SUMPRODUCT(Engine!$C$8930:$C$8961,INDIRECT("Coefficients!$BM$2:$BM$33"))))))</f>
      </c>
      <c r="AV285" s="8">
        <f>IF(OR($B285="",$C285="",$D285="",$E285="",$F285="",$G285="",$H285="",$I285="",$J285="",$K285="",$L285=""),"",IF($B285="Female",1/(1+EXP(-SUMPRODUCT(Engine!$C$8930:$C$8961,INDIRECT("Coefficients!$BN$2:$BN$33")))),1/(1+EXP(-SUMPRODUCT(Engine!$C$8930:$C$8961,INDIRECT("Coefficients!$BO$2:$BO$33"))))))</f>
      </c>
      <c r="AW285" s="8">
        <f>IF(OR($B285="",$C285="",$D285="",$E285="",$F285="",$G285="",$H285="",$I285="",$J285="",$K285="",$L285=""),"",IF($B285="Female",1/(1+EXP(-SUMPRODUCT(Engine!$C$8930:$C$8961,INDIRECT("Coefficients!$BP$2:$BP$33")))),1/(1+EXP(-SUMPRODUCT(Engine!$C$8930:$C$8961,INDIRECT("Coefficients!$BQ$2:$BQ$33"))))))</f>
      </c>
      <c r="AX285" s="8">
        <f>IF(OR($B285="",$C285="",$D285="",$E285="",$F285="",$G285="",$H285="",$I285="",$J285="",$K285="",$L285=""),"",IF($B285="Female",1/(1+EXP(-SUMPRODUCT(Engine!$C$8930:$C$8961,INDIRECT("Coefficients!$BR$2:$BR$33")))),1/(1+EXP(-SUMPRODUCT(Engine!$C$8930:$C$8961,INDIRECT("Coefficients!$BS$2:$BS$33"))))))</f>
      </c>
      <c r="AY285" s="8">
        <f>IF(OR($B285="",$C285="",$D285="",$E285="",$F285="",$G285="",$H285="",$I285="",$J285="",$K285="",$L285=""),"",IF($B285="Female",1/(1+EXP(-SUMPRODUCT(Engine!$C$8930:$C$8961,INDIRECT("Coefficients!$BT$2:$BT$33")))),1/(1+EXP(-SUMPRODUCT(Engine!$C$8930:$C$8961,INDIRECT("Coefficients!$BU$2:$BU$33"))))))</f>
      </c>
      <c r="AZ285" s="8">
        <f>IF(OR($B285="",$C285="",$D285="",$E285="",$F285="",$G285="",$H285="",$I285="",$J285="",$K285="",$L285=""),"",IF($B285="Female",1/(1+EXP(-SUMPRODUCT(Engine!$C$8930:$C$8961,INDIRECT("Coefficients!$BV$2:$BV$33")))),1/(1+EXP(-SUMPRODUCT(Engine!$C$8930:$C$8961,INDIRECT("Coefficients!$BW$2:$BW$33"))))))</f>
      </c>
      <c r="BA285" s="8">
        <f>IF(OR($B285="",$C285="",$D285="",$E285="",$F285="",$G285="",$H285="",$I285="",$J285="",$K285="",$L285=""),"",IF($B285="Female",1/(1+EXP(-SUMPRODUCT(Engine!$C$8930:$C$8961,INDIRECT("Coefficients!$BX$2:$BX$33")))),1/(1+EXP(-SUMPRODUCT(Engine!$C$8930:$C$8961,INDIRECT("Coefficients!$BY$2:$BY$33"))))))</f>
      </c>
      <c r="BB285" s="8">
        <f>IF(OR($B285="",$C285="",$D285="",$E285="",$F285="",$G285="",$H285="",$I285="",$J285="",$K285="",$L285=""),"",IF($B285="Female",1/(1+EXP(-SUMPRODUCT(Engine!$C$8930:$C$8961,INDIRECT("Coefficients!$BZ$2:$BZ$33")))),1/(1+EXP(-SUMPRODUCT(Engine!$C$8930:$C$8961,INDIRECT("Coefficients!$CA$2:$CA$33"))))))</f>
      </c>
      <c r="BC285" s="8">
        <f>IF(OR($B285="",$C285="",$D285="",$E285="",$F285="",$G285="",$H285="",$I285="",$J285="",$K285="",$L285=""),"",IF($B285="Female",1/(1+EXP(-SUMPRODUCT(Engine!$C$8930:$C$8961,INDIRECT("Coefficients!$CB$2:$CB$33")))),1/(1+EXP(-SUMPRODUCT(Engine!$C$8930:$C$8961,INDIRECT("Coefficients!$CC$2:$CC$33"))))))</f>
      </c>
      <c r="BD285" s="8">
        <f>IF(OR($B285="",$C285="",$D285="",$E285="",$F285="",$G285="",$H285="",$I285="",$J285="",$K285="",$L285=""),"",IF($B285="Female",1/(1+EXP(-SUMPRODUCT(Engine!$C$8930:$C$8961,INDIRECT("Coefficients!$CD$2:$CD$33")))),1/(1+EXP(-SUMPRODUCT(Engine!$C$8930:$C$8961,INDIRECT("Coefficients!$CE$2:$CE$33"))))))</f>
      </c>
      <c r="BE285" s="8">
        <f>IF(OR($B285="",$C285="",$D285="",$E285="",$F285="",$G285="",$H285="",$I285="",$J285="",$K285="",$L285=""),"",IF($B285="Female",1/(1+EXP(-SUMPRODUCT(Engine!$C$8930:$C$8961,INDIRECT("Coefficients!$CF$2:$CF$33")))),1/(1+EXP(-SUMPRODUCT(Engine!$C$8930:$C$8961,INDIRECT("Coefficients!$CG$2:$CG$33"))))))</f>
      </c>
      <c r="BF285" s="8">
        <f>IF(OR($B285="",$C285="",$D285="",$E285="",$F285="",$G285="",$H285="",$I285="",$J285="",$K285="",$L285=""),"",IF($B285="Female",1/(1+EXP(-SUMPRODUCT(Engine!$C$8930:$C$8961,INDIRECT("Coefficients!$CH$2:$CH$33")))),1/(1+EXP(-SUMPRODUCT(Engine!$C$8930:$C$8961,INDIRECT("Coefficients!$CI$2:$CI$33"))))))</f>
      </c>
      <c r="BG285" s="8">
        <f>IF(OR($B285="",$C285="",$D285="",$E285="",$F285="",$G285="",$H285="",$I285="",$J285="",$K285="",$L285=""),"",IF($B285="Female",1/(1+EXP(-SUMPRODUCT(Engine!$C$8930:$C$8961,INDIRECT("Coefficients!$CJ$2:$CJ$33")))),1/(1+EXP(-SUMPRODUCT(Engine!$C$8930:$C$8961,INDIRECT("Coefficients!$CK$2:$CK$33"))))))</f>
      </c>
      <c r="BH285" s="8">
        <f>IF(OR($B285="",$C285="",$D285="",$E285="",$F285="",$G285="",$H285="",$I285="",$J285="",$K285="",$L285=""),"",IF($B285="Female",1/(1+EXP(-SUMPRODUCT(Engine!$C$8930:$C$8961,INDIRECT("Coefficients!$CL$2:$CL$33")))),1/(1+EXP(-SUMPRODUCT(Engine!$C$8930:$C$8961,INDIRECT("Coefficients!$CM$2:$CM$33"))))))</f>
      </c>
      <c r="BI285" s="8">
        <f>IF(OR($B285="",$C285="",$D285="",$E285="",$F285="",$G285="",$H285="",$I285="",$J285="",$K285="",$L285=""),"",IF($B285="Female",1/(1+EXP(-SUMPRODUCT(Engine!$C$8930:$C$8961,INDIRECT("Coefficients!$CN$2:$CN$33")))),1/(1+EXP(-SUMPRODUCT(Engine!$C$8930:$C$8961,INDIRECT("Coefficients!$CO$2:$CO$33"))))))</f>
      </c>
      <c r="BJ285" s="8">
        <f>IF(OR($B285="",$C285="",$D285="",$E285="",$F285="",$G285="",$H285="",$I285="",$J285="",$K285="",$L285=""),"",IF($B285="Female",1/(1+EXP(-SUMPRODUCT(Engine!$C$8930:$C$8961,INDIRECT("Coefficients!$CP$2:$CP$33")))),1/(1+EXP(-SUMPRODUCT(Engine!$C$8930:$C$8961,INDIRECT("Coefficients!$CQ$2:$CQ$33"))))))</f>
      </c>
      <c r="BK285" s="8">
        <f>IF(OR($B285="",$C285="",$D285="",$E285="",$F285="",$G285="",$H285="",$I285="",$J285="",$K285="",$L285=""),"",IF($B285="Female",1/(1+EXP(-SUMPRODUCT(Engine!$C$8930:$C$8961,INDIRECT("Coefficients!$CR$2:$CR$33")))),1/(1+EXP(-SUMPRODUCT(Engine!$C$8930:$C$8961,INDIRECT("Coefficients!$CS$2:$CS$33"))))))</f>
      </c>
      <c r="BL285" s="8">
        <f>IF(OR($B285="",$C285="",$D285="",$E285="",$F285="",$G285="",$H285="",$I285="",$J285="",$K285="",$L285=""),"",IF($B285="Female",1/(1+EXP(-SUMPRODUCT(Engine!$C$8930:$C$8961,INDIRECT("Coefficients!$CT$2:$CT$33")))),1/(1+EXP(-SUMPRODUCT(Engine!$C$8930:$C$8961,INDIRECT("Coefficients!$CU$2:$CU$33"))))))</f>
      </c>
      <c r="BM285" s="8">
        <f>IF(OR($B285="",$C285="",$D285="",$E285="",$F285="",$G285="",$H285="",$I285="",$J285="",$K285="",$L285=""),"",IF($B285="Female",1/(1+EXP(-SUMPRODUCT(Engine!$C$8930:$C$8961,INDIRECT("Coefficients!$CV$2:$CV$33")))),1/(1+EXP(-SUMPRODUCT(Engine!$C$8930:$C$8961,INDIRECT("Coefficients!$CW$2:$CW$33"))))))</f>
      </c>
    </row>
    <row r="286" spans="1:65" x14ac:dyDescent="0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8">
        <f>IF(OR($B286="",$C286="",$D286="",$E286="",$F286="",$G286="",$H286="",$I286="",$J286="",$K286="",$L286=""),"",IF($B286="Female",1/(1+EXP(-SUMPRODUCT(Engine!$C$8962:$C$8993,INDIRECT("Coefficients!$B$2:$B$33")))),1/(1+EXP(-SUMPRODUCT(Engine!$C$8962:$C$8993,INDIRECT("Coefficients!$C$2:$C$33"))))))</f>
      </c>
      <c r="Q286" s="8">
        <f>IF(OR($B286="",$C286="",$D286="",$E286="",$F286="",$G286="",$H286="",$I286="",$J286="",$K286="",$L286=""),"",IF($B286="Female",1/(1+EXP(-SUMPRODUCT(Engine!$C$8962:$C$8993,INDIRECT("Coefficients!$D$2:$D$33")))),1/(1+EXP(-SUMPRODUCT(Engine!$C$8962:$C$8993,INDIRECT("Coefficients!$E$2:$E$33"))))))</f>
      </c>
      <c r="R286" s="8">
        <f>IF(OR($B286="",$C286="",$D286="",$E286="",$F286="",$G286="",$H286="",$I286="",$J286="",$K286="",$L286=""),"",IF($B286="Female",1/(1+EXP(-SUMPRODUCT(Engine!$C$8962:$C$8993,INDIRECT("Coefficients!$F$2:$F$33")))),1/(1+EXP(-SUMPRODUCT(Engine!$C$8962:$C$8993,INDIRECT("Coefficients!$G$2:$G$33"))))))</f>
      </c>
      <c r="S286" s="8">
        <f>IF(OR($B286="",$C286="",$D286="",$E286="",$F286="",$G286="",$H286="",$I286="",$J286="",$K286="",$L286=""),"",IF($B286="Female",1/(1+EXP(-SUMPRODUCT(Engine!$C$8962:$C$8993,INDIRECT("Coefficients!$H$2:$H$33")))),1/(1+EXP(-SUMPRODUCT(Engine!$C$8962:$C$8993,INDIRECT("Coefficients!$I$2:$I$33"))))))</f>
      </c>
      <c r="T286" s="8">
        <f>IF(OR($B286="",$C286="",$D286="",$E286="",$F286="",$G286="",$H286="",$I286="",$J286="",$K286="",$L286=""),"",IF($B286="Female",1/(1+EXP(-SUMPRODUCT(Engine!$C$8962:$C$8993,INDIRECT("Coefficients!$J$2:$J$33")))),1/(1+EXP(-SUMPRODUCT(Engine!$C$8962:$C$8993,INDIRECT("Coefficients!$K$2:$K$33"))))))</f>
      </c>
      <c r="U286" s="8">
        <f>IF(OR($B286="",$C286="",$D286="",$E286="",$F286="",$G286="",$H286="",$I286="",$J286="",$K286="",$L286=""),"",IF($B286="Female",1/(1+EXP(-SUMPRODUCT(Engine!$C$8962:$C$8993,INDIRECT("Coefficients!$L$2:$L$33")))),1/(1+EXP(-SUMPRODUCT(Engine!$C$8962:$C$8993,INDIRECT("Coefficients!$M$2:$M$33"))))))</f>
      </c>
      <c r="V286" s="8">
        <f>IF(OR($B286="",$C286="",$D286="",$E286="",$F286="",$G286="",$H286="",$I286="",$J286="",$K286="",$L286=""),"",IF($B286="Female",1/(1+EXP(-SUMPRODUCT(Engine!$C$8962:$C$8993,INDIRECT("Coefficients!$N$2:$N$33")))),1/(1+EXP(-SUMPRODUCT(Engine!$C$8962:$C$8993,INDIRECT("Coefficients!$O$2:$O$33"))))))</f>
      </c>
      <c r="W286" s="8">
        <f>IF(OR($B286="",$C286="",$D286="",$E286="",$F286="",$G286="",$H286="",$I286="",$J286="",$K286="",$L286=""),"",IF($B286="Female",1/(1+EXP(-SUMPRODUCT(Engine!$C$8962:$C$8993,INDIRECT("Coefficients!$P$2:$P$33")))),1/(1+EXP(-SUMPRODUCT(Engine!$C$8962:$C$8993,INDIRECT("Coefficients!$Q$2:$Q$33"))))))</f>
      </c>
      <c r="X286" s="8">
        <f>IF(OR($B286="",$C286="",$D286="",$E286="",$F286="",$G286="",$H286="",$I286="",$J286="",$K286="",$L286=""),"",IF($B286="Female",1/(1+EXP(-SUMPRODUCT(Engine!$C$8962:$C$8993,INDIRECT("Coefficients!$R$2:$R$33")))),1/(1+EXP(-SUMPRODUCT(Engine!$C$8962:$C$8993,INDIRECT("Coefficients!$S$2:$S$33"))))))</f>
      </c>
      <c r="Y286" s="8">
        <f>IF(OR($B286="",$C286="",$D286="",$E286="",$F286="",$G286="",$H286="",$I286="",$J286="",$K286="",$L286=""),"",IF($B286="Female",1/(1+EXP(-SUMPRODUCT(Engine!$C$8962:$C$8993,INDIRECT("Coefficients!$T$2:$T$33")))),1/(1+EXP(-SUMPRODUCT(Engine!$C$8962:$C$8993,INDIRECT("Coefficients!$U$2:$U$33"))))))</f>
      </c>
      <c r="Z286" s="8">
        <f>IF(OR($B286="",$C286="",$D286="",$E286="",$F286="",$G286="",$H286="",$I286="",$J286="",$K286="",$L286=""),"",IF($B286="Female",1/(1+EXP(-SUMPRODUCT(Engine!$C$8962:$C$8993,INDIRECT("Coefficients!$V$2:$V$33")))),1/(1+EXP(-SUMPRODUCT(Engine!$C$8962:$C$8993,INDIRECT("Coefficients!$W$2:$W$33"))))))</f>
      </c>
      <c r="AA286" s="8">
        <f>IF(OR($B286="",$C286="",$D286="",$E286="",$F286="",$G286="",$H286="",$I286="",$J286="",$K286="",$L286=""),"",IF($B286="Female",1/(1+EXP(-SUMPRODUCT(Engine!$C$8962:$C$8993,INDIRECT("Coefficients!$X$2:$X$33")))),1/(1+EXP(-SUMPRODUCT(Engine!$C$8962:$C$8993,INDIRECT("Coefficients!$Y$2:$Y$33"))))))</f>
      </c>
      <c r="AB286" s="8">
        <f>IF(OR($B286="",$C286="",$D286="",$E286="",$F286="",$G286="",$H286="",$I286="",$J286="",$K286="",$L286=""),"",IF($B286="Female",1/(1+EXP(-SUMPRODUCT(Engine!$C$8962:$C$8993,INDIRECT("Coefficients!$Z$2:$Z$33")))),1/(1+EXP(-SUMPRODUCT(Engine!$C$8962:$C$8993,INDIRECT("Coefficients!$AA$2:$AA$33"))))))</f>
      </c>
      <c r="AC286" s="8">
        <f>IF(OR($B286="",$C286="",$D286="",$E286="",$F286="",$G286="",$H286="",$I286="",$J286="",$K286="",$L286=""),"",IF($B286="Female",1/(1+EXP(-SUMPRODUCT(Engine!$C$8962:$C$8993,INDIRECT("Coefficients!$AB$2:$AB$33")))),1/(1+EXP(-SUMPRODUCT(Engine!$C$8962:$C$8993,INDIRECT("Coefficients!$AC$2:$AC$33"))))))</f>
      </c>
      <c r="AD286" s="8">
        <f>IF(OR($B286="",$C286="",$D286="",$E286="",$F286="",$G286="",$H286="",$I286="",$J286="",$K286="",$L286=""),"",IF($B286="Female",1/(1+EXP(-SUMPRODUCT(Engine!$C$8962:$C$8993,INDIRECT("Coefficients!$AD$2:$AD$33")))),1/(1+EXP(-SUMPRODUCT(Engine!$C$8962:$C$8993,INDIRECT("Coefficients!$AE$2:$AE$33"))))))</f>
      </c>
      <c r="AE286" s="8">
        <f>IF(OR($B286="",$C286="",$D286="",$E286="",$F286="",$G286="",$H286="",$I286="",$J286="",$K286="",$L286=""),"",IF($B286="Female",1/(1+EXP(-SUMPRODUCT(Engine!$C$8962:$C$8993,INDIRECT("Coefficients!$AF$2:$AF$33")))),1/(1+EXP(-SUMPRODUCT(Engine!$C$8962:$C$8993,INDIRECT("Coefficients!$AG$2:$AG$33"))))))</f>
      </c>
      <c r="AF286" s="8">
        <f>IF(OR($B286="",$C286="",$D286="",$E286="",$F286="",$G286="",$H286="",$I286="",$J286="",$K286="",$L286=""),"",IF($B286="Female",1/(1+EXP(-SUMPRODUCT(Engine!$C$8962:$C$8993,INDIRECT("Coefficients!$AH$2:$AH$33")))),1/(1+EXP(-SUMPRODUCT(Engine!$C$8962:$C$8993,INDIRECT("Coefficients!$AI$2:$AI$33"))))))</f>
      </c>
      <c r="AG286" s="8">
        <f>IF(OR($B286="",$C286="",$D286="",$E286="",$F286="",$G286="",$H286="",$I286="",$J286="",$K286="",$L286=""),"",IF($B286="Female",1/(1+EXP(-SUMPRODUCT(Engine!$C$8962:$C$8993,INDIRECT("Coefficients!$AJ$2:$AJ$33")))),1/(1+EXP(-SUMPRODUCT(Engine!$C$8962:$C$8993,INDIRECT("Coefficients!$AK$2:$AK$33"))))))</f>
      </c>
      <c r="AH286" s="8">
        <f>IF(OR($B286="",$C286="",$D286="",$E286="",$F286="",$G286="",$H286="",$I286="",$J286="",$K286="",$L286=""),"",IF($B286="Female",1/(1+EXP(-SUMPRODUCT(Engine!$C$8962:$C$8993,INDIRECT("Coefficients!$AL$2:$AL$33")))),1/(1+EXP(-SUMPRODUCT(Engine!$C$8962:$C$8993,INDIRECT("Coefficients!$AM$2:$AM$33"))))))</f>
      </c>
      <c r="AI286" s="8">
        <f>IF(OR($B286="",$C286="",$D286="",$E286="",$F286="",$G286="",$H286="",$I286="",$J286="",$K286="",$L286=""),"",IF($B286="Female",1/(1+EXP(-SUMPRODUCT(Engine!$C$8962:$C$8993,INDIRECT("Coefficients!$AN$2:$AN$33")))),1/(1+EXP(-SUMPRODUCT(Engine!$C$8962:$C$8993,INDIRECT("Coefficients!$AO$2:$AO$33"))))))</f>
      </c>
      <c r="AJ286" s="8">
        <f>IF(OR($B286="",$C286="",$D286="",$E286="",$F286="",$G286="",$H286="",$I286="",$J286="",$K286="",$L286=""),"",IF($B286="Female",1/(1+EXP(-SUMPRODUCT(Engine!$C$8962:$C$8993,INDIRECT("Coefficients!$AP$2:$AP$33")))),1/(1+EXP(-SUMPRODUCT(Engine!$C$8962:$C$8993,INDIRECT("Coefficients!$AQ$2:$AQ$33"))))))</f>
      </c>
      <c r="AK286" s="8">
        <f>IF(OR($B286="",$C286="",$D286="",$E286="",$F286="",$G286="",$H286="",$I286="",$J286="",$K286="",$L286=""),"",IF($B286="Female",1/(1+EXP(-SUMPRODUCT(Engine!$C$8962:$C$8993,INDIRECT("Coefficients!$AR$2:$AR$33")))),1/(1+EXP(-SUMPRODUCT(Engine!$C$8962:$C$8993,INDIRECT("Coefficients!$AS$2:$AS$33"))))))</f>
      </c>
      <c r="AL286" s="8">
        <f>IF(OR($B286="",$C286="",$D286="",$E286="",$F286="",$G286="",$H286="",$I286="",$J286="",$K286="",$L286=""),"",IF($B286="Female",1/(1+EXP(-SUMPRODUCT(Engine!$C$8962:$C$8993,INDIRECT("Coefficients!$AT$2:$AT$33")))),1/(1+EXP(-SUMPRODUCT(Engine!$C$8962:$C$8993,INDIRECT("Coefficients!$AU$2:$AU$33"))))))</f>
      </c>
      <c r="AM286" s="8">
        <f>IF(OR($B286="",$C286="",$D286="",$E286="",$F286="",$G286="",$H286="",$I286="",$J286="",$K286="",$L286=""),"",IF($B286="Female",1/(1+EXP(-SUMPRODUCT(Engine!$C$8962:$C$8993,INDIRECT("Coefficients!$AV$2:$AV$33")))),1/(1+EXP(-SUMPRODUCT(Engine!$C$8962:$C$8993,INDIRECT("Coefficients!$AW$2:$AW$33"))))))</f>
      </c>
      <c r="AN286" s="8">
        <f>IF(OR($B286="",$C286="",$D286="",$E286="",$F286="",$G286="",$H286="",$I286="",$J286="",$K286="",$L286=""),"",IF($B286="Female",1/(1+EXP(-SUMPRODUCT(Engine!$C$8962:$C$8993,INDIRECT("Coefficients!$AX$2:$AX$33")))),1/(1+EXP(-SUMPRODUCT(Engine!$C$8962:$C$8993,INDIRECT("Coefficients!$AY$2:$AY$33"))))))</f>
      </c>
      <c r="AO286" s="8">
        <f>IF(OR($B286="",$C286="",$D286="",$E286="",$F286="",$G286="",$H286="",$I286="",$J286="",$K286="",$L286=""),"",IF($B286="Female",1/(1+EXP(-SUMPRODUCT(Engine!$C$8962:$C$8993,INDIRECT("Coefficients!$AZ$2:$AZ$33")))),1/(1+EXP(-SUMPRODUCT(Engine!$C$8962:$C$8993,INDIRECT("Coefficients!$BA$2:$BA$33"))))))</f>
      </c>
      <c r="AP286" s="8">
        <f>IF(OR($B286="",$C286="",$D286="",$E286="",$F286="",$G286="",$H286="",$I286="",$J286="",$K286="",$L286=""),"",IF($B286="Female",1/(1+EXP(-SUMPRODUCT(Engine!$C$8962:$C$8993,INDIRECT("Coefficients!$BB$2:$BB$33")))),1/(1+EXP(-SUMPRODUCT(Engine!$C$8962:$C$8993,INDIRECT("Coefficients!$BC$2:$BC$33"))))))</f>
      </c>
      <c r="AQ286" s="8">
        <f>IF(OR($B286="",$C286="",$D286="",$E286="",$F286="",$G286="",$H286="",$I286="",$J286="",$K286="",$L286=""),"",IF($B286="Female",1/(1+EXP(-SUMPRODUCT(Engine!$C$8962:$C$8993,INDIRECT("Coefficients!$BD$2:$BD$33")))),1/(1+EXP(-SUMPRODUCT(Engine!$C$8962:$C$8993,INDIRECT("Coefficients!$BE$2:$BE$33"))))))</f>
      </c>
      <c r="AR286" s="8">
        <f>IF(OR($B286="",$C286="",$D286="",$E286="",$F286="",$G286="",$H286="",$I286="",$J286="",$K286="",$L286=""),"",IF($B286="Female",1/(1+EXP(-SUMPRODUCT(Engine!$C$8962:$C$8993,INDIRECT("Coefficients!$BF$2:$BF$33")))),1/(1+EXP(-SUMPRODUCT(Engine!$C$8962:$C$8993,INDIRECT("Coefficients!$BG$2:$BG$33"))))))</f>
      </c>
      <c r="AS286" s="8">
        <f>IF(OR($B286="",$C286="",$D286="",$E286="",$F286="",$G286="",$H286="",$I286="",$J286="",$K286="",$L286=""),"",IF($B286="Female",1/(1+EXP(-SUMPRODUCT(Engine!$C$8962:$C$8993,INDIRECT("Coefficients!$BH$2:$BH$33")))),1/(1+EXP(-SUMPRODUCT(Engine!$C$8962:$C$8993,INDIRECT("Coefficients!$BI$2:$BI$33"))))))</f>
      </c>
      <c r="AT286" s="8">
        <f>IF(OR($B286="",$C286="",$D286="",$E286="",$F286="",$G286="",$H286="",$I286="",$J286="",$K286="",$L286=""),"",IF($B286="Female",1/(1+EXP(-SUMPRODUCT(Engine!$C$8962:$C$8993,INDIRECT("Coefficients!$BJ$2:$BJ$33")))),1/(1+EXP(-SUMPRODUCT(Engine!$C$8962:$C$8993,INDIRECT("Coefficients!$BK$2:$BK$33"))))))</f>
      </c>
      <c r="AU286" s="8">
        <f>IF(OR($B286="",$C286="",$D286="",$E286="",$F286="",$G286="",$H286="",$I286="",$J286="",$K286="",$L286=""),"",IF($B286="Female",1/(1+EXP(-SUMPRODUCT(Engine!$C$8962:$C$8993,INDIRECT("Coefficients!$BL$2:$BL$33")))),1/(1+EXP(-SUMPRODUCT(Engine!$C$8962:$C$8993,INDIRECT("Coefficients!$BM$2:$BM$33"))))))</f>
      </c>
      <c r="AV286" s="8">
        <f>IF(OR($B286="",$C286="",$D286="",$E286="",$F286="",$G286="",$H286="",$I286="",$J286="",$K286="",$L286=""),"",IF($B286="Female",1/(1+EXP(-SUMPRODUCT(Engine!$C$8962:$C$8993,INDIRECT("Coefficients!$BN$2:$BN$33")))),1/(1+EXP(-SUMPRODUCT(Engine!$C$8962:$C$8993,INDIRECT("Coefficients!$BO$2:$BO$33"))))))</f>
      </c>
      <c r="AW286" s="8">
        <f>IF(OR($B286="",$C286="",$D286="",$E286="",$F286="",$G286="",$H286="",$I286="",$J286="",$K286="",$L286=""),"",IF($B286="Female",1/(1+EXP(-SUMPRODUCT(Engine!$C$8962:$C$8993,INDIRECT("Coefficients!$BP$2:$BP$33")))),1/(1+EXP(-SUMPRODUCT(Engine!$C$8962:$C$8993,INDIRECT("Coefficients!$BQ$2:$BQ$33"))))))</f>
      </c>
      <c r="AX286" s="8">
        <f>IF(OR($B286="",$C286="",$D286="",$E286="",$F286="",$G286="",$H286="",$I286="",$J286="",$K286="",$L286=""),"",IF($B286="Female",1/(1+EXP(-SUMPRODUCT(Engine!$C$8962:$C$8993,INDIRECT("Coefficients!$BR$2:$BR$33")))),1/(1+EXP(-SUMPRODUCT(Engine!$C$8962:$C$8993,INDIRECT("Coefficients!$BS$2:$BS$33"))))))</f>
      </c>
      <c r="AY286" s="8">
        <f>IF(OR($B286="",$C286="",$D286="",$E286="",$F286="",$G286="",$H286="",$I286="",$J286="",$K286="",$L286=""),"",IF($B286="Female",1/(1+EXP(-SUMPRODUCT(Engine!$C$8962:$C$8993,INDIRECT("Coefficients!$BT$2:$BT$33")))),1/(1+EXP(-SUMPRODUCT(Engine!$C$8962:$C$8993,INDIRECT("Coefficients!$BU$2:$BU$33"))))))</f>
      </c>
      <c r="AZ286" s="8">
        <f>IF(OR($B286="",$C286="",$D286="",$E286="",$F286="",$G286="",$H286="",$I286="",$J286="",$K286="",$L286=""),"",IF($B286="Female",1/(1+EXP(-SUMPRODUCT(Engine!$C$8962:$C$8993,INDIRECT("Coefficients!$BV$2:$BV$33")))),1/(1+EXP(-SUMPRODUCT(Engine!$C$8962:$C$8993,INDIRECT("Coefficients!$BW$2:$BW$33"))))))</f>
      </c>
      <c r="BA286" s="8">
        <f>IF(OR($B286="",$C286="",$D286="",$E286="",$F286="",$G286="",$H286="",$I286="",$J286="",$K286="",$L286=""),"",IF($B286="Female",1/(1+EXP(-SUMPRODUCT(Engine!$C$8962:$C$8993,INDIRECT("Coefficients!$BX$2:$BX$33")))),1/(1+EXP(-SUMPRODUCT(Engine!$C$8962:$C$8993,INDIRECT("Coefficients!$BY$2:$BY$33"))))))</f>
      </c>
      <c r="BB286" s="8">
        <f>IF(OR($B286="",$C286="",$D286="",$E286="",$F286="",$G286="",$H286="",$I286="",$J286="",$K286="",$L286=""),"",IF($B286="Female",1/(1+EXP(-SUMPRODUCT(Engine!$C$8962:$C$8993,INDIRECT("Coefficients!$BZ$2:$BZ$33")))),1/(1+EXP(-SUMPRODUCT(Engine!$C$8962:$C$8993,INDIRECT("Coefficients!$CA$2:$CA$33"))))))</f>
      </c>
      <c r="BC286" s="8">
        <f>IF(OR($B286="",$C286="",$D286="",$E286="",$F286="",$G286="",$H286="",$I286="",$J286="",$K286="",$L286=""),"",IF($B286="Female",1/(1+EXP(-SUMPRODUCT(Engine!$C$8962:$C$8993,INDIRECT("Coefficients!$CB$2:$CB$33")))),1/(1+EXP(-SUMPRODUCT(Engine!$C$8962:$C$8993,INDIRECT("Coefficients!$CC$2:$CC$33"))))))</f>
      </c>
      <c r="BD286" s="8">
        <f>IF(OR($B286="",$C286="",$D286="",$E286="",$F286="",$G286="",$H286="",$I286="",$J286="",$K286="",$L286=""),"",IF($B286="Female",1/(1+EXP(-SUMPRODUCT(Engine!$C$8962:$C$8993,INDIRECT("Coefficients!$CD$2:$CD$33")))),1/(1+EXP(-SUMPRODUCT(Engine!$C$8962:$C$8993,INDIRECT("Coefficients!$CE$2:$CE$33"))))))</f>
      </c>
      <c r="BE286" s="8">
        <f>IF(OR($B286="",$C286="",$D286="",$E286="",$F286="",$G286="",$H286="",$I286="",$J286="",$K286="",$L286=""),"",IF($B286="Female",1/(1+EXP(-SUMPRODUCT(Engine!$C$8962:$C$8993,INDIRECT("Coefficients!$CF$2:$CF$33")))),1/(1+EXP(-SUMPRODUCT(Engine!$C$8962:$C$8993,INDIRECT("Coefficients!$CG$2:$CG$33"))))))</f>
      </c>
      <c r="BF286" s="8">
        <f>IF(OR($B286="",$C286="",$D286="",$E286="",$F286="",$G286="",$H286="",$I286="",$J286="",$K286="",$L286=""),"",IF($B286="Female",1/(1+EXP(-SUMPRODUCT(Engine!$C$8962:$C$8993,INDIRECT("Coefficients!$CH$2:$CH$33")))),1/(1+EXP(-SUMPRODUCT(Engine!$C$8962:$C$8993,INDIRECT("Coefficients!$CI$2:$CI$33"))))))</f>
      </c>
      <c r="BG286" s="8">
        <f>IF(OR($B286="",$C286="",$D286="",$E286="",$F286="",$G286="",$H286="",$I286="",$J286="",$K286="",$L286=""),"",IF($B286="Female",1/(1+EXP(-SUMPRODUCT(Engine!$C$8962:$C$8993,INDIRECT("Coefficients!$CJ$2:$CJ$33")))),1/(1+EXP(-SUMPRODUCT(Engine!$C$8962:$C$8993,INDIRECT("Coefficients!$CK$2:$CK$33"))))))</f>
      </c>
      <c r="BH286" s="8">
        <f>IF(OR($B286="",$C286="",$D286="",$E286="",$F286="",$G286="",$H286="",$I286="",$J286="",$K286="",$L286=""),"",IF($B286="Female",1/(1+EXP(-SUMPRODUCT(Engine!$C$8962:$C$8993,INDIRECT("Coefficients!$CL$2:$CL$33")))),1/(1+EXP(-SUMPRODUCT(Engine!$C$8962:$C$8993,INDIRECT("Coefficients!$CM$2:$CM$33"))))))</f>
      </c>
      <c r="BI286" s="8">
        <f>IF(OR($B286="",$C286="",$D286="",$E286="",$F286="",$G286="",$H286="",$I286="",$J286="",$K286="",$L286=""),"",IF($B286="Female",1/(1+EXP(-SUMPRODUCT(Engine!$C$8962:$C$8993,INDIRECT("Coefficients!$CN$2:$CN$33")))),1/(1+EXP(-SUMPRODUCT(Engine!$C$8962:$C$8993,INDIRECT("Coefficients!$CO$2:$CO$33"))))))</f>
      </c>
      <c r="BJ286" s="8">
        <f>IF(OR($B286="",$C286="",$D286="",$E286="",$F286="",$G286="",$H286="",$I286="",$J286="",$K286="",$L286=""),"",IF($B286="Female",1/(1+EXP(-SUMPRODUCT(Engine!$C$8962:$C$8993,INDIRECT("Coefficients!$CP$2:$CP$33")))),1/(1+EXP(-SUMPRODUCT(Engine!$C$8962:$C$8993,INDIRECT("Coefficients!$CQ$2:$CQ$33"))))))</f>
      </c>
      <c r="BK286" s="8">
        <f>IF(OR($B286="",$C286="",$D286="",$E286="",$F286="",$G286="",$H286="",$I286="",$J286="",$K286="",$L286=""),"",IF($B286="Female",1/(1+EXP(-SUMPRODUCT(Engine!$C$8962:$C$8993,INDIRECT("Coefficients!$CR$2:$CR$33")))),1/(1+EXP(-SUMPRODUCT(Engine!$C$8962:$C$8993,INDIRECT("Coefficients!$CS$2:$CS$33"))))))</f>
      </c>
      <c r="BL286" s="8">
        <f>IF(OR($B286="",$C286="",$D286="",$E286="",$F286="",$G286="",$H286="",$I286="",$J286="",$K286="",$L286=""),"",IF($B286="Female",1/(1+EXP(-SUMPRODUCT(Engine!$C$8962:$C$8993,INDIRECT("Coefficients!$CT$2:$CT$33")))),1/(1+EXP(-SUMPRODUCT(Engine!$C$8962:$C$8993,INDIRECT("Coefficients!$CU$2:$CU$33"))))))</f>
      </c>
      <c r="BM286" s="8">
        <f>IF(OR($B286="",$C286="",$D286="",$E286="",$F286="",$G286="",$H286="",$I286="",$J286="",$K286="",$L286=""),"",IF($B286="Female",1/(1+EXP(-SUMPRODUCT(Engine!$C$8962:$C$8993,INDIRECT("Coefficients!$CV$2:$CV$33")))),1/(1+EXP(-SUMPRODUCT(Engine!$C$8962:$C$8993,INDIRECT("Coefficients!$CW$2:$CW$33"))))))</f>
      </c>
    </row>
    <row r="287" spans="1:65" x14ac:dyDescent="0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8">
        <f>IF(OR($B287="",$C287="",$D287="",$E287="",$F287="",$G287="",$H287="",$I287="",$J287="",$K287="",$L287=""),"",IF($B287="Female",1/(1+EXP(-SUMPRODUCT(Engine!$C$8994:$C$9025,INDIRECT("Coefficients!$B$2:$B$33")))),1/(1+EXP(-SUMPRODUCT(Engine!$C$8994:$C$9025,INDIRECT("Coefficients!$C$2:$C$33"))))))</f>
      </c>
      <c r="Q287" s="8">
        <f>IF(OR($B287="",$C287="",$D287="",$E287="",$F287="",$G287="",$H287="",$I287="",$J287="",$K287="",$L287=""),"",IF($B287="Female",1/(1+EXP(-SUMPRODUCT(Engine!$C$8994:$C$9025,INDIRECT("Coefficients!$D$2:$D$33")))),1/(1+EXP(-SUMPRODUCT(Engine!$C$8994:$C$9025,INDIRECT("Coefficients!$E$2:$E$33"))))))</f>
      </c>
      <c r="R287" s="8">
        <f>IF(OR($B287="",$C287="",$D287="",$E287="",$F287="",$G287="",$H287="",$I287="",$J287="",$K287="",$L287=""),"",IF($B287="Female",1/(1+EXP(-SUMPRODUCT(Engine!$C$8994:$C$9025,INDIRECT("Coefficients!$F$2:$F$33")))),1/(1+EXP(-SUMPRODUCT(Engine!$C$8994:$C$9025,INDIRECT("Coefficients!$G$2:$G$33"))))))</f>
      </c>
      <c r="S287" s="8">
        <f>IF(OR($B287="",$C287="",$D287="",$E287="",$F287="",$G287="",$H287="",$I287="",$J287="",$K287="",$L287=""),"",IF($B287="Female",1/(1+EXP(-SUMPRODUCT(Engine!$C$8994:$C$9025,INDIRECT("Coefficients!$H$2:$H$33")))),1/(1+EXP(-SUMPRODUCT(Engine!$C$8994:$C$9025,INDIRECT("Coefficients!$I$2:$I$33"))))))</f>
      </c>
      <c r="T287" s="8">
        <f>IF(OR($B287="",$C287="",$D287="",$E287="",$F287="",$G287="",$H287="",$I287="",$J287="",$K287="",$L287=""),"",IF($B287="Female",1/(1+EXP(-SUMPRODUCT(Engine!$C$8994:$C$9025,INDIRECT("Coefficients!$J$2:$J$33")))),1/(1+EXP(-SUMPRODUCT(Engine!$C$8994:$C$9025,INDIRECT("Coefficients!$K$2:$K$33"))))))</f>
      </c>
      <c r="U287" s="8">
        <f>IF(OR($B287="",$C287="",$D287="",$E287="",$F287="",$G287="",$H287="",$I287="",$J287="",$K287="",$L287=""),"",IF($B287="Female",1/(1+EXP(-SUMPRODUCT(Engine!$C$8994:$C$9025,INDIRECT("Coefficients!$L$2:$L$33")))),1/(1+EXP(-SUMPRODUCT(Engine!$C$8994:$C$9025,INDIRECT("Coefficients!$M$2:$M$33"))))))</f>
      </c>
      <c r="V287" s="8">
        <f>IF(OR($B287="",$C287="",$D287="",$E287="",$F287="",$G287="",$H287="",$I287="",$J287="",$K287="",$L287=""),"",IF($B287="Female",1/(1+EXP(-SUMPRODUCT(Engine!$C$8994:$C$9025,INDIRECT("Coefficients!$N$2:$N$33")))),1/(1+EXP(-SUMPRODUCT(Engine!$C$8994:$C$9025,INDIRECT("Coefficients!$O$2:$O$33"))))))</f>
      </c>
      <c r="W287" s="8">
        <f>IF(OR($B287="",$C287="",$D287="",$E287="",$F287="",$G287="",$H287="",$I287="",$J287="",$K287="",$L287=""),"",IF($B287="Female",1/(1+EXP(-SUMPRODUCT(Engine!$C$8994:$C$9025,INDIRECT("Coefficients!$P$2:$P$33")))),1/(1+EXP(-SUMPRODUCT(Engine!$C$8994:$C$9025,INDIRECT("Coefficients!$Q$2:$Q$33"))))))</f>
      </c>
      <c r="X287" s="8">
        <f>IF(OR($B287="",$C287="",$D287="",$E287="",$F287="",$G287="",$H287="",$I287="",$J287="",$K287="",$L287=""),"",IF($B287="Female",1/(1+EXP(-SUMPRODUCT(Engine!$C$8994:$C$9025,INDIRECT("Coefficients!$R$2:$R$33")))),1/(1+EXP(-SUMPRODUCT(Engine!$C$8994:$C$9025,INDIRECT("Coefficients!$S$2:$S$33"))))))</f>
      </c>
      <c r="Y287" s="8">
        <f>IF(OR($B287="",$C287="",$D287="",$E287="",$F287="",$G287="",$H287="",$I287="",$J287="",$K287="",$L287=""),"",IF($B287="Female",1/(1+EXP(-SUMPRODUCT(Engine!$C$8994:$C$9025,INDIRECT("Coefficients!$T$2:$T$33")))),1/(1+EXP(-SUMPRODUCT(Engine!$C$8994:$C$9025,INDIRECT("Coefficients!$U$2:$U$33"))))))</f>
      </c>
      <c r="Z287" s="8">
        <f>IF(OR($B287="",$C287="",$D287="",$E287="",$F287="",$G287="",$H287="",$I287="",$J287="",$K287="",$L287=""),"",IF($B287="Female",1/(1+EXP(-SUMPRODUCT(Engine!$C$8994:$C$9025,INDIRECT("Coefficients!$V$2:$V$33")))),1/(1+EXP(-SUMPRODUCT(Engine!$C$8994:$C$9025,INDIRECT("Coefficients!$W$2:$W$33"))))))</f>
      </c>
      <c r="AA287" s="8">
        <f>IF(OR($B287="",$C287="",$D287="",$E287="",$F287="",$G287="",$H287="",$I287="",$J287="",$K287="",$L287=""),"",IF($B287="Female",1/(1+EXP(-SUMPRODUCT(Engine!$C$8994:$C$9025,INDIRECT("Coefficients!$X$2:$X$33")))),1/(1+EXP(-SUMPRODUCT(Engine!$C$8994:$C$9025,INDIRECT("Coefficients!$Y$2:$Y$33"))))))</f>
      </c>
      <c r="AB287" s="8">
        <f>IF(OR($B287="",$C287="",$D287="",$E287="",$F287="",$G287="",$H287="",$I287="",$J287="",$K287="",$L287=""),"",IF($B287="Female",1/(1+EXP(-SUMPRODUCT(Engine!$C$8994:$C$9025,INDIRECT("Coefficients!$Z$2:$Z$33")))),1/(1+EXP(-SUMPRODUCT(Engine!$C$8994:$C$9025,INDIRECT("Coefficients!$AA$2:$AA$33"))))))</f>
      </c>
      <c r="AC287" s="8">
        <f>IF(OR($B287="",$C287="",$D287="",$E287="",$F287="",$G287="",$H287="",$I287="",$J287="",$K287="",$L287=""),"",IF($B287="Female",1/(1+EXP(-SUMPRODUCT(Engine!$C$8994:$C$9025,INDIRECT("Coefficients!$AB$2:$AB$33")))),1/(1+EXP(-SUMPRODUCT(Engine!$C$8994:$C$9025,INDIRECT("Coefficients!$AC$2:$AC$33"))))))</f>
      </c>
      <c r="AD287" s="8">
        <f>IF(OR($B287="",$C287="",$D287="",$E287="",$F287="",$G287="",$H287="",$I287="",$J287="",$K287="",$L287=""),"",IF($B287="Female",1/(1+EXP(-SUMPRODUCT(Engine!$C$8994:$C$9025,INDIRECT("Coefficients!$AD$2:$AD$33")))),1/(1+EXP(-SUMPRODUCT(Engine!$C$8994:$C$9025,INDIRECT("Coefficients!$AE$2:$AE$33"))))))</f>
      </c>
      <c r="AE287" s="8">
        <f>IF(OR($B287="",$C287="",$D287="",$E287="",$F287="",$G287="",$H287="",$I287="",$J287="",$K287="",$L287=""),"",IF($B287="Female",1/(1+EXP(-SUMPRODUCT(Engine!$C$8994:$C$9025,INDIRECT("Coefficients!$AF$2:$AF$33")))),1/(1+EXP(-SUMPRODUCT(Engine!$C$8994:$C$9025,INDIRECT("Coefficients!$AG$2:$AG$33"))))))</f>
      </c>
      <c r="AF287" s="8">
        <f>IF(OR($B287="",$C287="",$D287="",$E287="",$F287="",$G287="",$H287="",$I287="",$J287="",$K287="",$L287=""),"",IF($B287="Female",1/(1+EXP(-SUMPRODUCT(Engine!$C$8994:$C$9025,INDIRECT("Coefficients!$AH$2:$AH$33")))),1/(1+EXP(-SUMPRODUCT(Engine!$C$8994:$C$9025,INDIRECT("Coefficients!$AI$2:$AI$33"))))))</f>
      </c>
      <c r="AG287" s="8">
        <f>IF(OR($B287="",$C287="",$D287="",$E287="",$F287="",$G287="",$H287="",$I287="",$J287="",$K287="",$L287=""),"",IF($B287="Female",1/(1+EXP(-SUMPRODUCT(Engine!$C$8994:$C$9025,INDIRECT("Coefficients!$AJ$2:$AJ$33")))),1/(1+EXP(-SUMPRODUCT(Engine!$C$8994:$C$9025,INDIRECT("Coefficients!$AK$2:$AK$33"))))))</f>
      </c>
      <c r="AH287" s="8">
        <f>IF(OR($B287="",$C287="",$D287="",$E287="",$F287="",$G287="",$H287="",$I287="",$J287="",$K287="",$L287=""),"",IF($B287="Female",1/(1+EXP(-SUMPRODUCT(Engine!$C$8994:$C$9025,INDIRECT("Coefficients!$AL$2:$AL$33")))),1/(1+EXP(-SUMPRODUCT(Engine!$C$8994:$C$9025,INDIRECT("Coefficients!$AM$2:$AM$33"))))))</f>
      </c>
      <c r="AI287" s="8">
        <f>IF(OR($B287="",$C287="",$D287="",$E287="",$F287="",$G287="",$H287="",$I287="",$J287="",$K287="",$L287=""),"",IF($B287="Female",1/(1+EXP(-SUMPRODUCT(Engine!$C$8994:$C$9025,INDIRECT("Coefficients!$AN$2:$AN$33")))),1/(1+EXP(-SUMPRODUCT(Engine!$C$8994:$C$9025,INDIRECT("Coefficients!$AO$2:$AO$33"))))))</f>
      </c>
      <c r="AJ287" s="8">
        <f>IF(OR($B287="",$C287="",$D287="",$E287="",$F287="",$G287="",$H287="",$I287="",$J287="",$K287="",$L287=""),"",IF($B287="Female",1/(1+EXP(-SUMPRODUCT(Engine!$C$8994:$C$9025,INDIRECT("Coefficients!$AP$2:$AP$33")))),1/(1+EXP(-SUMPRODUCT(Engine!$C$8994:$C$9025,INDIRECT("Coefficients!$AQ$2:$AQ$33"))))))</f>
      </c>
      <c r="AK287" s="8">
        <f>IF(OR($B287="",$C287="",$D287="",$E287="",$F287="",$G287="",$H287="",$I287="",$J287="",$K287="",$L287=""),"",IF($B287="Female",1/(1+EXP(-SUMPRODUCT(Engine!$C$8994:$C$9025,INDIRECT("Coefficients!$AR$2:$AR$33")))),1/(1+EXP(-SUMPRODUCT(Engine!$C$8994:$C$9025,INDIRECT("Coefficients!$AS$2:$AS$33"))))))</f>
      </c>
      <c r="AL287" s="8">
        <f>IF(OR($B287="",$C287="",$D287="",$E287="",$F287="",$G287="",$H287="",$I287="",$J287="",$K287="",$L287=""),"",IF($B287="Female",1/(1+EXP(-SUMPRODUCT(Engine!$C$8994:$C$9025,INDIRECT("Coefficients!$AT$2:$AT$33")))),1/(1+EXP(-SUMPRODUCT(Engine!$C$8994:$C$9025,INDIRECT("Coefficients!$AU$2:$AU$33"))))))</f>
      </c>
      <c r="AM287" s="8">
        <f>IF(OR($B287="",$C287="",$D287="",$E287="",$F287="",$G287="",$H287="",$I287="",$J287="",$K287="",$L287=""),"",IF($B287="Female",1/(1+EXP(-SUMPRODUCT(Engine!$C$8994:$C$9025,INDIRECT("Coefficients!$AV$2:$AV$33")))),1/(1+EXP(-SUMPRODUCT(Engine!$C$8994:$C$9025,INDIRECT("Coefficients!$AW$2:$AW$33"))))))</f>
      </c>
      <c r="AN287" s="8">
        <f>IF(OR($B287="",$C287="",$D287="",$E287="",$F287="",$G287="",$H287="",$I287="",$J287="",$K287="",$L287=""),"",IF($B287="Female",1/(1+EXP(-SUMPRODUCT(Engine!$C$8994:$C$9025,INDIRECT("Coefficients!$AX$2:$AX$33")))),1/(1+EXP(-SUMPRODUCT(Engine!$C$8994:$C$9025,INDIRECT("Coefficients!$AY$2:$AY$33"))))))</f>
      </c>
      <c r="AO287" s="8">
        <f>IF(OR($B287="",$C287="",$D287="",$E287="",$F287="",$G287="",$H287="",$I287="",$J287="",$K287="",$L287=""),"",IF($B287="Female",1/(1+EXP(-SUMPRODUCT(Engine!$C$8994:$C$9025,INDIRECT("Coefficients!$AZ$2:$AZ$33")))),1/(1+EXP(-SUMPRODUCT(Engine!$C$8994:$C$9025,INDIRECT("Coefficients!$BA$2:$BA$33"))))))</f>
      </c>
      <c r="AP287" s="8">
        <f>IF(OR($B287="",$C287="",$D287="",$E287="",$F287="",$G287="",$H287="",$I287="",$J287="",$K287="",$L287=""),"",IF($B287="Female",1/(1+EXP(-SUMPRODUCT(Engine!$C$8994:$C$9025,INDIRECT("Coefficients!$BB$2:$BB$33")))),1/(1+EXP(-SUMPRODUCT(Engine!$C$8994:$C$9025,INDIRECT("Coefficients!$BC$2:$BC$33"))))))</f>
      </c>
      <c r="AQ287" s="8">
        <f>IF(OR($B287="",$C287="",$D287="",$E287="",$F287="",$G287="",$H287="",$I287="",$J287="",$K287="",$L287=""),"",IF($B287="Female",1/(1+EXP(-SUMPRODUCT(Engine!$C$8994:$C$9025,INDIRECT("Coefficients!$BD$2:$BD$33")))),1/(1+EXP(-SUMPRODUCT(Engine!$C$8994:$C$9025,INDIRECT("Coefficients!$BE$2:$BE$33"))))))</f>
      </c>
      <c r="AR287" s="8">
        <f>IF(OR($B287="",$C287="",$D287="",$E287="",$F287="",$G287="",$H287="",$I287="",$J287="",$K287="",$L287=""),"",IF($B287="Female",1/(1+EXP(-SUMPRODUCT(Engine!$C$8994:$C$9025,INDIRECT("Coefficients!$BF$2:$BF$33")))),1/(1+EXP(-SUMPRODUCT(Engine!$C$8994:$C$9025,INDIRECT("Coefficients!$BG$2:$BG$33"))))))</f>
      </c>
      <c r="AS287" s="8">
        <f>IF(OR($B287="",$C287="",$D287="",$E287="",$F287="",$G287="",$H287="",$I287="",$J287="",$K287="",$L287=""),"",IF($B287="Female",1/(1+EXP(-SUMPRODUCT(Engine!$C$8994:$C$9025,INDIRECT("Coefficients!$BH$2:$BH$33")))),1/(1+EXP(-SUMPRODUCT(Engine!$C$8994:$C$9025,INDIRECT("Coefficients!$BI$2:$BI$33"))))))</f>
      </c>
      <c r="AT287" s="8">
        <f>IF(OR($B287="",$C287="",$D287="",$E287="",$F287="",$G287="",$H287="",$I287="",$J287="",$K287="",$L287=""),"",IF($B287="Female",1/(1+EXP(-SUMPRODUCT(Engine!$C$8994:$C$9025,INDIRECT("Coefficients!$BJ$2:$BJ$33")))),1/(1+EXP(-SUMPRODUCT(Engine!$C$8994:$C$9025,INDIRECT("Coefficients!$BK$2:$BK$33"))))))</f>
      </c>
      <c r="AU287" s="8">
        <f>IF(OR($B287="",$C287="",$D287="",$E287="",$F287="",$G287="",$H287="",$I287="",$J287="",$K287="",$L287=""),"",IF($B287="Female",1/(1+EXP(-SUMPRODUCT(Engine!$C$8994:$C$9025,INDIRECT("Coefficients!$BL$2:$BL$33")))),1/(1+EXP(-SUMPRODUCT(Engine!$C$8994:$C$9025,INDIRECT("Coefficients!$BM$2:$BM$33"))))))</f>
      </c>
      <c r="AV287" s="8">
        <f>IF(OR($B287="",$C287="",$D287="",$E287="",$F287="",$G287="",$H287="",$I287="",$J287="",$K287="",$L287=""),"",IF($B287="Female",1/(1+EXP(-SUMPRODUCT(Engine!$C$8994:$C$9025,INDIRECT("Coefficients!$BN$2:$BN$33")))),1/(1+EXP(-SUMPRODUCT(Engine!$C$8994:$C$9025,INDIRECT("Coefficients!$BO$2:$BO$33"))))))</f>
      </c>
      <c r="AW287" s="8">
        <f>IF(OR($B287="",$C287="",$D287="",$E287="",$F287="",$G287="",$H287="",$I287="",$J287="",$K287="",$L287=""),"",IF($B287="Female",1/(1+EXP(-SUMPRODUCT(Engine!$C$8994:$C$9025,INDIRECT("Coefficients!$BP$2:$BP$33")))),1/(1+EXP(-SUMPRODUCT(Engine!$C$8994:$C$9025,INDIRECT("Coefficients!$BQ$2:$BQ$33"))))))</f>
      </c>
      <c r="AX287" s="8">
        <f>IF(OR($B287="",$C287="",$D287="",$E287="",$F287="",$G287="",$H287="",$I287="",$J287="",$K287="",$L287=""),"",IF($B287="Female",1/(1+EXP(-SUMPRODUCT(Engine!$C$8994:$C$9025,INDIRECT("Coefficients!$BR$2:$BR$33")))),1/(1+EXP(-SUMPRODUCT(Engine!$C$8994:$C$9025,INDIRECT("Coefficients!$BS$2:$BS$33"))))))</f>
      </c>
      <c r="AY287" s="8">
        <f>IF(OR($B287="",$C287="",$D287="",$E287="",$F287="",$G287="",$H287="",$I287="",$J287="",$K287="",$L287=""),"",IF($B287="Female",1/(1+EXP(-SUMPRODUCT(Engine!$C$8994:$C$9025,INDIRECT("Coefficients!$BT$2:$BT$33")))),1/(1+EXP(-SUMPRODUCT(Engine!$C$8994:$C$9025,INDIRECT("Coefficients!$BU$2:$BU$33"))))))</f>
      </c>
      <c r="AZ287" s="8">
        <f>IF(OR($B287="",$C287="",$D287="",$E287="",$F287="",$G287="",$H287="",$I287="",$J287="",$K287="",$L287=""),"",IF($B287="Female",1/(1+EXP(-SUMPRODUCT(Engine!$C$8994:$C$9025,INDIRECT("Coefficients!$BV$2:$BV$33")))),1/(1+EXP(-SUMPRODUCT(Engine!$C$8994:$C$9025,INDIRECT("Coefficients!$BW$2:$BW$33"))))))</f>
      </c>
      <c r="BA287" s="8">
        <f>IF(OR($B287="",$C287="",$D287="",$E287="",$F287="",$G287="",$H287="",$I287="",$J287="",$K287="",$L287=""),"",IF($B287="Female",1/(1+EXP(-SUMPRODUCT(Engine!$C$8994:$C$9025,INDIRECT("Coefficients!$BX$2:$BX$33")))),1/(1+EXP(-SUMPRODUCT(Engine!$C$8994:$C$9025,INDIRECT("Coefficients!$BY$2:$BY$33"))))))</f>
      </c>
      <c r="BB287" s="8">
        <f>IF(OR($B287="",$C287="",$D287="",$E287="",$F287="",$G287="",$H287="",$I287="",$J287="",$K287="",$L287=""),"",IF($B287="Female",1/(1+EXP(-SUMPRODUCT(Engine!$C$8994:$C$9025,INDIRECT("Coefficients!$BZ$2:$BZ$33")))),1/(1+EXP(-SUMPRODUCT(Engine!$C$8994:$C$9025,INDIRECT("Coefficients!$CA$2:$CA$33"))))))</f>
      </c>
      <c r="BC287" s="8">
        <f>IF(OR($B287="",$C287="",$D287="",$E287="",$F287="",$G287="",$H287="",$I287="",$J287="",$K287="",$L287=""),"",IF($B287="Female",1/(1+EXP(-SUMPRODUCT(Engine!$C$8994:$C$9025,INDIRECT("Coefficients!$CB$2:$CB$33")))),1/(1+EXP(-SUMPRODUCT(Engine!$C$8994:$C$9025,INDIRECT("Coefficients!$CC$2:$CC$33"))))))</f>
      </c>
      <c r="BD287" s="8">
        <f>IF(OR($B287="",$C287="",$D287="",$E287="",$F287="",$G287="",$H287="",$I287="",$J287="",$K287="",$L287=""),"",IF($B287="Female",1/(1+EXP(-SUMPRODUCT(Engine!$C$8994:$C$9025,INDIRECT("Coefficients!$CD$2:$CD$33")))),1/(1+EXP(-SUMPRODUCT(Engine!$C$8994:$C$9025,INDIRECT("Coefficients!$CE$2:$CE$33"))))))</f>
      </c>
      <c r="BE287" s="8">
        <f>IF(OR($B287="",$C287="",$D287="",$E287="",$F287="",$G287="",$H287="",$I287="",$J287="",$K287="",$L287=""),"",IF($B287="Female",1/(1+EXP(-SUMPRODUCT(Engine!$C$8994:$C$9025,INDIRECT("Coefficients!$CF$2:$CF$33")))),1/(1+EXP(-SUMPRODUCT(Engine!$C$8994:$C$9025,INDIRECT("Coefficients!$CG$2:$CG$33"))))))</f>
      </c>
      <c r="BF287" s="8">
        <f>IF(OR($B287="",$C287="",$D287="",$E287="",$F287="",$G287="",$H287="",$I287="",$J287="",$K287="",$L287=""),"",IF($B287="Female",1/(1+EXP(-SUMPRODUCT(Engine!$C$8994:$C$9025,INDIRECT("Coefficients!$CH$2:$CH$33")))),1/(1+EXP(-SUMPRODUCT(Engine!$C$8994:$C$9025,INDIRECT("Coefficients!$CI$2:$CI$33"))))))</f>
      </c>
      <c r="BG287" s="8">
        <f>IF(OR($B287="",$C287="",$D287="",$E287="",$F287="",$G287="",$H287="",$I287="",$J287="",$K287="",$L287=""),"",IF($B287="Female",1/(1+EXP(-SUMPRODUCT(Engine!$C$8994:$C$9025,INDIRECT("Coefficients!$CJ$2:$CJ$33")))),1/(1+EXP(-SUMPRODUCT(Engine!$C$8994:$C$9025,INDIRECT("Coefficients!$CK$2:$CK$33"))))))</f>
      </c>
      <c r="BH287" s="8">
        <f>IF(OR($B287="",$C287="",$D287="",$E287="",$F287="",$G287="",$H287="",$I287="",$J287="",$K287="",$L287=""),"",IF($B287="Female",1/(1+EXP(-SUMPRODUCT(Engine!$C$8994:$C$9025,INDIRECT("Coefficients!$CL$2:$CL$33")))),1/(1+EXP(-SUMPRODUCT(Engine!$C$8994:$C$9025,INDIRECT("Coefficients!$CM$2:$CM$33"))))))</f>
      </c>
      <c r="BI287" s="8">
        <f>IF(OR($B287="",$C287="",$D287="",$E287="",$F287="",$G287="",$H287="",$I287="",$J287="",$K287="",$L287=""),"",IF($B287="Female",1/(1+EXP(-SUMPRODUCT(Engine!$C$8994:$C$9025,INDIRECT("Coefficients!$CN$2:$CN$33")))),1/(1+EXP(-SUMPRODUCT(Engine!$C$8994:$C$9025,INDIRECT("Coefficients!$CO$2:$CO$33"))))))</f>
      </c>
      <c r="BJ287" s="8">
        <f>IF(OR($B287="",$C287="",$D287="",$E287="",$F287="",$G287="",$H287="",$I287="",$J287="",$K287="",$L287=""),"",IF($B287="Female",1/(1+EXP(-SUMPRODUCT(Engine!$C$8994:$C$9025,INDIRECT("Coefficients!$CP$2:$CP$33")))),1/(1+EXP(-SUMPRODUCT(Engine!$C$8994:$C$9025,INDIRECT("Coefficients!$CQ$2:$CQ$33"))))))</f>
      </c>
      <c r="BK287" s="8">
        <f>IF(OR($B287="",$C287="",$D287="",$E287="",$F287="",$G287="",$H287="",$I287="",$J287="",$K287="",$L287=""),"",IF($B287="Female",1/(1+EXP(-SUMPRODUCT(Engine!$C$8994:$C$9025,INDIRECT("Coefficients!$CR$2:$CR$33")))),1/(1+EXP(-SUMPRODUCT(Engine!$C$8994:$C$9025,INDIRECT("Coefficients!$CS$2:$CS$33"))))))</f>
      </c>
      <c r="BL287" s="8">
        <f>IF(OR($B287="",$C287="",$D287="",$E287="",$F287="",$G287="",$H287="",$I287="",$J287="",$K287="",$L287=""),"",IF($B287="Female",1/(1+EXP(-SUMPRODUCT(Engine!$C$8994:$C$9025,INDIRECT("Coefficients!$CT$2:$CT$33")))),1/(1+EXP(-SUMPRODUCT(Engine!$C$8994:$C$9025,INDIRECT("Coefficients!$CU$2:$CU$33"))))))</f>
      </c>
      <c r="BM287" s="8">
        <f>IF(OR($B287="",$C287="",$D287="",$E287="",$F287="",$G287="",$H287="",$I287="",$J287="",$K287="",$L287=""),"",IF($B287="Female",1/(1+EXP(-SUMPRODUCT(Engine!$C$8994:$C$9025,INDIRECT("Coefficients!$CV$2:$CV$33")))),1/(1+EXP(-SUMPRODUCT(Engine!$C$8994:$C$9025,INDIRECT("Coefficients!$CW$2:$CW$33"))))))</f>
      </c>
    </row>
    <row r="288" spans="1:65" x14ac:dyDescent="0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8">
        <f>IF(OR($B288="",$C288="",$D288="",$E288="",$F288="",$G288="",$H288="",$I288="",$J288="",$K288="",$L288=""),"",IF($B288="Female",1/(1+EXP(-SUMPRODUCT(Engine!$C$9026:$C$9057,INDIRECT("Coefficients!$B$2:$B$33")))),1/(1+EXP(-SUMPRODUCT(Engine!$C$9026:$C$9057,INDIRECT("Coefficients!$C$2:$C$33"))))))</f>
      </c>
      <c r="Q288" s="8">
        <f>IF(OR($B288="",$C288="",$D288="",$E288="",$F288="",$G288="",$H288="",$I288="",$J288="",$K288="",$L288=""),"",IF($B288="Female",1/(1+EXP(-SUMPRODUCT(Engine!$C$9026:$C$9057,INDIRECT("Coefficients!$D$2:$D$33")))),1/(1+EXP(-SUMPRODUCT(Engine!$C$9026:$C$9057,INDIRECT("Coefficients!$E$2:$E$33"))))))</f>
      </c>
      <c r="R288" s="8">
        <f>IF(OR($B288="",$C288="",$D288="",$E288="",$F288="",$G288="",$H288="",$I288="",$J288="",$K288="",$L288=""),"",IF($B288="Female",1/(1+EXP(-SUMPRODUCT(Engine!$C$9026:$C$9057,INDIRECT("Coefficients!$F$2:$F$33")))),1/(1+EXP(-SUMPRODUCT(Engine!$C$9026:$C$9057,INDIRECT("Coefficients!$G$2:$G$33"))))))</f>
      </c>
      <c r="S288" s="8">
        <f>IF(OR($B288="",$C288="",$D288="",$E288="",$F288="",$G288="",$H288="",$I288="",$J288="",$K288="",$L288=""),"",IF($B288="Female",1/(1+EXP(-SUMPRODUCT(Engine!$C$9026:$C$9057,INDIRECT("Coefficients!$H$2:$H$33")))),1/(1+EXP(-SUMPRODUCT(Engine!$C$9026:$C$9057,INDIRECT("Coefficients!$I$2:$I$33"))))))</f>
      </c>
      <c r="T288" s="8">
        <f>IF(OR($B288="",$C288="",$D288="",$E288="",$F288="",$G288="",$H288="",$I288="",$J288="",$K288="",$L288=""),"",IF($B288="Female",1/(1+EXP(-SUMPRODUCT(Engine!$C$9026:$C$9057,INDIRECT("Coefficients!$J$2:$J$33")))),1/(1+EXP(-SUMPRODUCT(Engine!$C$9026:$C$9057,INDIRECT("Coefficients!$K$2:$K$33"))))))</f>
      </c>
      <c r="U288" s="8">
        <f>IF(OR($B288="",$C288="",$D288="",$E288="",$F288="",$G288="",$H288="",$I288="",$J288="",$K288="",$L288=""),"",IF($B288="Female",1/(1+EXP(-SUMPRODUCT(Engine!$C$9026:$C$9057,INDIRECT("Coefficients!$L$2:$L$33")))),1/(1+EXP(-SUMPRODUCT(Engine!$C$9026:$C$9057,INDIRECT("Coefficients!$M$2:$M$33"))))))</f>
      </c>
      <c r="V288" s="8">
        <f>IF(OR($B288="",$C288="",$D288="",$E288="",$F288="",$G288="",$H288="",$I288="",$J288="",$K288="",$L288=""),"",IF($B288="Female",1/(1+EXP(-SUMPRODUCT(Engine!$C$9026:$C$9057,INDIRECT("Coefficients!$N$2:$N$33")))),1/(1+EXP(-SUMPRODUCT(Engine!$C$9026:$C$9057,INDIRECT("Coefficients!$O$2:$O$33"))))))</f>
      </c>
      <c r="W288" s="8">
        <f>IF(OR($B288="",$C288="",$D288="",$E288="",$F288="",$G288="",$H288="",$I288="",$J288="",$K288="",$L288=""),"",IF($B288="Female",1/(1+EXP(-SUMPRODUCT(Engine!$C$9026:$C$9057,INDIRECT("Coefficients!$P$2:$P$33")))),1/(1+EXP(-SUMPRODUCT(Engine!$C$9026:$C$9057,INDIRECT("Coefficients!$Q$2:$Q$33"))))))</f>
      </c>
      <c r="X288" s="8">
        <f>IF(OR($B288="",$C288="",$D288="",$E288="",$F288="",$G288="",$H288="",$I288="",$J288="",$K288="",$L288=""),"",IF($B288="Female",1/(1+EXP(-SUMPRODUCT(Engine!$C$9026:$C$9057,INDIRECT("Coefficients!$R$2:$R$33")))),1/(1+EXP(-SUMPRODUCT(Engine!$C$9026:$C$9057,INDIRECT("Coefficients!$S$2:$S$33"))))))</f>
      </c>
      <c r="Y288" s="8">
        <f>IF(OR($B288="",$C288="",$D288="",$E288="",$F288="",$G288="",$H288="",$I288="",$J288="",$K288="",$L288=""),"",IF($B288="Female",1/(1+EXP(-SUMPRODUCT(Engine!$C$9026:$C$9057,INDIRECT("Coefficients!$T$2:$T$33")))),1/(1+EXP(-SUMPRODUCT(Engine!$C$9026:$C$9057,INDIRECT("Coefficients!$U$2:$U$33"))))))</f>
      </c>
      <c r="Z288" s="8">
        <f>IF(OR($B288="",$C288="",$D288="",$E288="",$F288="",$G288="",$H288="",$I288="",$J288="",$K288="",$L288=""),"",IF($B288="Female",1/(1+EXP(-SUMPRODUCT(Engine!$C$9026:$C$9057,INDIRECT("Coefficients!$V$2:$V$33")))),1/(1+EXP(-SUMPRODUCT(Engine!$C$9026:$C$9057,INDIRECT("Coefficients!$W$2:$W$33"))))))</f>
      </c>
      <c r="AA288" s="8">
        <f>IF(OR($B288="",$C288="",$D288="",$E288="",$F288="",$G288="",$H288="",$I288="",$J288="",$K288="",$L288=""),"",IF($B288="Female",1/(1+EXP(-SUMPRODUCT(Engine!$C$9026:$C$9057,INDIRECT("Coefficients!$X$2:$X$33")))),1/(1+EXP(-SUMPRODUCT(Engine!$C$9026:$C$9057,INDIRECT("Coefficients!$Y$2:$Y$33"))))))</f>
      </c>
      <c r="AB288" s="8">
        <f>IF(OR($B288="",$C288="",$D288="",$E288="",$F288="",$G288="",$H288="",$I288="",$J288="",$K288="",$L288=""),"",IF($B288="Female",1/(1+EXP(-SUMPRODUCT(Engine!$C$9026:$C$9057,INDIRECT("Coefficients!$Z$2:$Z$33")))),1/(1+EXP(-SUMPRODUCT(Engine!$C$9026:$C$9057,INDIRECT("Coefficients!$AA$2:$AA$33"))))))</f>
      </c>
      <c r="AC288" s="8">
        <f>IF(OR($B288="",$C288="",$D288="",$E288="",$F288="",$G288="",$H288="",$I288="",$J288="",$K288="",$L288=""),"",IF($B288="Female",1/(1+EXP(-SUMPRODUCT(Engine!$C$9026:$C$9057,INDIRECT("Coefficients!$AB$2:$AB$33")))),1/(1+EXP(-SUMPRODUCT(Engine!$C$9026:$C$9057,INDIRECT("Coefficients!$AC$2:$AC$33"))))))</f>
      </c>
      <c r="AD288" s="8">
        <f>IF(OR($B288="",$C288="",$D288="",$E288="",$F288="",$G288="",$H288="",$I288="",$J288="",$K288="",$L288=""),"",IF($B288="Female",1/(1+EXP(-SUMPRODUCT(Engine!$C$9026:$C$9057,INDIRECT("Coefficients!$AD$2:$AD$33")))),1/(1+EXP(-SUMPRODUCT(Engine!$C$9026:$C$9057,INDIRECT("Coefficients!$AE$2:$AE$33"))))))</f>
      </c>
      <c r="AE288" s="8">
        <f>IF(OR($B288="",$C288="",$D288="",$E288="",$F288="",$G288="",$H288="",$I288="",$J288="",$K288="",$L288=""),"",IF($B288="Female",1/(1+EXP(-SUMPRODUCT(Engine!$C$9026:$C$9057,INDIRECT("Coefficients!$AF$2:$AF$33")))),1/(1+EXP(-SUMPRODUCT(Engine!$C$9026:$C$9057,INDIRECT("Coefficients!$AG$2:$AG$33"))))))</f>
      </c>
      <c r="AF288" s="8">
        <f>IF(OR($B288="",$C288="",$D288="",$E288="",$F288="",$G288="",$H288="",$I288="",$J288="",$K288="",$L288=""),"",IF($B288="Female",1/(1+EXP(-SUMPRODUCT(Engine!$C$9026:$C$9057,INDIRECT("Coefficients!$AH$2:$AH$33")))),1/(1+EXP(-SUMPRODUCT(Engine!$C$9026:$C$9057,INDIRECT("Coefficients!$AI$2:$AI$33"))))))</f>
      </c>
      <c r="AG288" s="8">
        <f>IF(OR($B288="",$C288="",$D288="",$E288="",$F288="",$G288="",$H288="",$I288="",$J288="",$K288="",$L288=""),"",IF($B288="Female",1/(1+EXP(-SUMPRODUCT(Engine!$C$9026:$C$9057,INDIRECT("Coefficients!$AJ$2:$AJ$33")))),1/(1+EXP(-SUMPRODUCT(Engine!$C$9026:$C$9057,INDIRECT("Coefficients!$AK$2:$AK$33"))))))</f>
      </c>
      <c r="AH288" s="8">
        <f>IF(OR($B288="",$C288="",$D288="",$E288="",$F288="",$G288="",$H288="",$I288="",$J288="",$K288="",$L288=""),"",IF($B288="Female",1/(1+EXP(-SUMPRODUCT(Engine!$C$9026:$C$9057,INDIRECT("Coefficients!$AL$2:$AL$33")))),1/(1+EXP(-SUMPRODUCT(Engine!$C$9026:$C$9057,INDIRECT("Coefficients!$AM$2:$AM$33"))))))</f>
      </c>
      <c r="AI288" s="8">
        <f>IF(OR($B288="",$C288="",$D288="",$E288="",$F288="",$G288="",$H288="",$I288="",$J288="",$K288="",$L288=""),"",IF($B288="Female",1/(1+EXP(-SUMPRODUCT(Engine!$C$9026:$C$9057,INDIRECT("Coefficients!$AN$2:$AN$33")))),1/(1+EXP(-SUMPRODUCT(Engine!$C$9026:$C$9057,INDIRECT("Coefficients!$AO$2:$AO$33"))))))</f>
      </c>
      <c r="AJ288" s="8">
        <f>IF(OR($B288="",$C288="",$D288="",$E288="",$F288="",$G288="",$H288="",$I288="",$J288="",$K288="",$L288=""),"",IF($B288="Female",1/(1+EXP(-SUMPRODUCT(Engine!$C$9026:$C$9057,INDIRECT("Coefficients!$AP$2:$AP$33")))),1/(1+EXP(-SUMPRODUCT(Engine!$C$9026:$C$9057,INDIRECT("Coefficients!$AQ$2:$AQ$33"))))))</f>
      </c>
      <c r="AK288" s="8">
        <f>IF(OR($B288="",$C288="",$D288="",$E288="",$F288="",$G288="",$H288="",$I288="",$J288="",$K288="",$L288=""),"",IF($B288="Female",1/(1+EXP(-SUMPRODUCT(Engine!$C$9026:$C$9057,INDIRECT("Coefficients!$AR$2:$AR$33")))),1/(1+EXP(-SUMPRODUCT(Engine!$C$9026:$C$9057,INDIRECT("Coefficients!$AS$2:$AS$33"))))))</f>
      </c>
      <c r="AL288" s="8">
        <f>IF(OR($B288="",$C288="",$D288="",$E288="",$F288="",$G288="",$H288="",$I288="",$J288="",$K288="",$L288=""),"",IF($B288="Female",1/(1+EXP(-SUMPRODUCT(Engine!$C$9026:$C$9057,INDIRECT("Coefficients!$AT$2:$AT$33")))),1/(1+EXP(-SUMPRODUCT(Engine!$C$9026:$C$9057,INDIRECT("Coefficients!$AU$2:$AU$33"))))))</f>
      </c>
      <c r="AM288" s="8">
        <f>IF(OR($B288="",$C288="",$D288="",$E288="",$F288="",$G288="",$H288="",$I288="",$J288="",$K288="",$L288=""),"",IF($B288="Female",1/(1+EXP(-SUMPRODUCT(Engine!$C$9026:$C$9057,INDIRECT("Coefficients!$AV$2:$AV$33")))),1/(1+EXP(-SUMPRODUCT(Engine!$C$9026:$C$9057,INDIRECT("Coefficients!$AW$2:$AW$33"))))))</f>
      </c>
      <c r="AN288" s="8">
        <f>IF(OR($B288="",$C288="",$D288="",$E288="",$F288="",$G288="",$H288="",$I288="",$J288="",$K288="",$L288=""),"",IF($B288="Female",1/(1+EXP(-SUMPRODUCT(Engine!$C$9026:$C$9057,INDIRECT("Coefficients!$AX$2:$AX$33")))),1/(1+EXP(-SUMPRODUCT(Engine!$C$9026:$C$9057,INDIRECT("Coefficients!$AY$2:$AY$33"))))))</f>
      </c>
      <c r="AO288" s="8">
        <f>IF(OR($B288="",$C288="",$D288="",$E288="",$F288="",$G288="",$H288="",$I288="",$J288="",$K288="",$L288=""),"",IF($B288="Female",1/(1+EXP(-SUMPRODUCT(Engine!$C$9026:$C$9057,INDIRECT("Coefficients!$AZ$2:$AZ$33")))),1/(1+EXP(-SUMPRODUCT(Engine!$C$9026:$C$9057,INDIRECT("Coefficients!$BA$2:$BA$33"))))))</f>
      </c>
      <c r="AP288" s="8">
        <f>IF(OR($B288="",$C288="",$D288="",$E288="",$F288="",$G288="",$H288="",$I288="",$J288="",$K288="",$L288=""),"",IF($B288="Female",1/(1+EXP(-SUMPRODUCT(Engine!$C$9026:$C$9057,INDIRECT("Coefficients!$BB$2:$BB$33")))),1/(1+EXP(-SUMPRODUCT(Engine!$C$9026:$C$9057,INDIRECT("Coefficients!$BC$2:$BC$33"))))))</f>
      </c>
      <c r="AQ288" s="8">
        <f>IF(OR($B288="",$C288="",$D288="",$E288="",$F288="",$G288="",$H288="",$I288="",$J288="",$K288="",$L288=""),"",IF($B288="Female",1/(1+EXP(-SUMPRODUCT(Engine!$C$9026:$C$9057,INDIRECT("Coefficients!$BD$2:$BD$33")))),1/(1+EXP(-SUMPRODUCT(Engine!$C$9026:$C$9057,INDIRECT("Coefficients!$BE$2:$BE$33"))))))</f>
      </c>
      <c r="AR288" s="8">
        <f>IF(OR($B288="",$C288="",$D288="",$E288="",$F288="",$G288="",$H288="",$I288="",$J288="",$K288="",$L288=""),"",IF($B288="Female",1/(1+EXP(-SUMPRODUCT(Engine!$C$9026:$C$9057,INDIRECT("Coefficients!$BF$2:$BF$33")))),1/(1+EXP(-SUMPRODUCT(Engine!$C$9026:$C$9057,INDIRECT("Coefficients!$BG$2:$BG$33"))))))</f>
      </c>
      <c r="AS288" s="8">
        <f>IF(OR($B288="",$C288="",$D288="",$E288="",$F288="",$G288="",$H288="",$I288="",$J288="",$K288="",$L288=""),"",IF($B288="Female",1/(1+EXP(-SUMPRODUCT(Engine!$C$9026:$C$9057,INDIRECT("Coefficients!$BH$2:$BH$33")))),1/(1+EXP(-SUMPRODUCT(Engine!$C$9026:$C$9057,INDIRECT("Coefficients!$BI$2:$BI$33"))))))</f>
      </c>
      <c r="AT288" s="8">
        <f>IF(OR($B288="",$C288="",$D288="",$E288="",$F288="",$G288="",$H288="",$I288="",$J288="",$K288="",$L288=""),"",IF($B288="Female",1/(1+EXP(-SUMPRODUCT(Engine!$C$9026:$C$9057,INDIRECT("Coefficients!$BJ$2:$BJ$33")))),1/(1+EXP(-SUMPRODUCT(Engine!$C$9026:$C$9057,INDIRECT("Coefficients!$BK$2:$BK$33"))))))</f>
      </c>
      <c r="AU288" s="8">
        <f>IF(OR($B288="",$C288="",$D288="",$E288="",$F288="",$G288="",$H288="",$I288="",$J288="",$K288="",$L288=""),"",IF($B288="Female",1/(1+EXP(-SUMPRODUCT(Engine!$C$9026:$C$9057,INDIRECT("Coefficients!$BL$2:$BL$33")))),1/(1+EXP(-SUMPRODUCT(Engine!$C$9026:$C$9057,INDIRECT("Coefficients!$BM$2:$BM$33"))))))</f>
      </c>
      <c r="AV288" s="8">
        <f>IF(OR($B288="",$C288="",$D288="",$E288="",$F288="",$G288="",$H288="",$I288="",$J288="",$K288="",$L288=""),"",IF($B288="Female",1/(1+EXP(-SUMPRODUCT(Engine!$C$9026:$C$9057,INDIRECT("Coefficients!$BN$2:$BN$33")))),1/(1+EXP(-SUMPRODUCT(Engine!$C$9026:$C$9057,INDIRECT("Coefficients!$BO$2:$BO$33"))))))</f>
      </c>
      <c r="AW288" s="8">
        <f>IF(OR($B288="",$C288="",$D288="",$E288="",$F288="",$G288="",$H288="",$I288="",$J288="",$K288="",$L288=""),"",IF($B288="Female",1/(1+EXP(-SUMPRODUCT(Engine!$C$9026:$C$9057,INDIRECT("Coefficients!$BP$2:$BP$33")))),1/(1+EXP(-SUMPRODUCT(Engine!$C$9026:$C$9057,INDIRECT("Coefficients!$BQ$2:$BQ$33"))))))</f>
      </c>
      <c r="AX288" s="8">
        <f>IF(OR($B288="",$C288="",$D288="",$E288="",$F288="",$G288="",$H288="",$I288="",$J288="",$K288="",$L288=""),"",IF($B288="Female",1/(1+EXP(-SUMPRODUCT(Engine!$C$9026:$C$9057,INDIRECT("Coefficients!$BR$2:$BR$33")))),1/(1+EXP(-SUMPRODUCT(Engine!$C$9026:$C$9057,INDIRECT("Coefficients!$BS$2:$BS$33"))))))</f>
      </c>
      <c r="AY288" s="8">
        <f>IF(OR($B288="",$C288="",$D288="",$E288="",$F288="",$G288="",$H288="",$I288="",$J288="",$K288="",$L288=""),"",IF($B288="Female",1/(1+EXP(-SUMPRODUCT(Engine!$C$9026:$C$9057,INDIRECT("Coefficients!$BT$2:$BT$33")))),1/(1+EXP(-SUMPRODUCT(Engine!$C$9026:$C$9057,INDIRECT("Coefficients!$BU$2:$BU$33"))))))</f>
      </c>
      <c r="AZ288" s="8">
        <f>IF(OR($B288="",$C288="",$D288="",$E288="",$F288="",$G288="",$H288="",$I288="",$J288="",$K288="",$L288=""),"",IF($B288="Female",1/(1+EXP(-SUMPRODUCT(Engine!$C$9026:$C$9057,INDIRECT("Coefficients!$BV$2:$BV$33")))),1/(1+EXP(-SUMPRODUCT(Engine!$C$9026:$C$9057,INDIRECT("Coefficients!$BW$2:$BW$33"))))))</f>
      </c>
      <c r="BA288" s="8">
        <f>IF(OR($B288="",$C288="",$D288="",$E288="",$F288="",$G288="",$H288="",$I288="",$J288="",$K288="",$L288=""),"",IF($B288="Female",1/(1+EXP(-SUMPRODUCT(Engine!$C$9026:$C$9057,INDIRECT("Coefficients!$BX$2:$BX$33")))),1/(1+EXP(-SUMPRODUCT(Engine!$C$9026:$C$9057,INDIRECT("Coefficients!$BY$2:$BY$33"))))))</f>
      </c>
      <c r="BB288" s="8">
        <f>IF(OR($B288="",$C288="",$D288="",$E288="",$F288="",$G288="",$H288="",$I288="",$J288="",$K288="",$L288=""),"",IF($B288="Female",1/(1+EXP(-SUMPRODUCT(Engine!$C$9026:$C$9057,INDIRECT("Coefficients!$BZ$2:$BZ$33")))),1/(1+EXP(-SUMPRODUCT(Engine!$C$9026:$C$9057,INDIRECT("Coefficients!$CA$2:$CA$33"))))))</f>
      </c>
      <c r="BC288" s="8">
        <f>IF(OR($B288="",$C288="",$D288="",$E288="",$F288="",$G288="",$H288="",$I288="",$J288="",$K288="",$L288=""),"",IF($B288="Female",1/(1+EXP(-SUMPRODUCT(Engine!$C$9026:$C$9057,INDIRECT("Coefficients!$CB$2:$CB$33")))),1/(1+EXP(-SUMPRODUCT(Engine!$C$9026:$C$9057,INDIRECT("Coefficients!$CC$2:$CC$33"))))))</f>
      </c>
      <c r="BD288" s="8">
        <f>IF(OR($B288="",$C288="",$D288="",$E288="",$F288="",$G288="",$H288="",$I288="",$J288="",$K288="",$L288=""),"",IF($B288="Female",1/(1+EXP(-SUMPRODUCT(Engine!$C$9026:$C$9057,INDIRECT("Coefficients!$CD$2:$CD$33")))),1/(1+EXP(-SUMPRODUCT(Engine!$C$9026:$C$9057,INDIRECT("Coefficients!$CE$2:$CE$33"))))))</f>
      </c>
      <c r="BE288" s="8">
        <f>IF(OR($B288="",$C288="",$D288="",$E288="",$F288="",$G288="",$H288="",$I288="",$J288="",$K288="",$L288=""),"",IF($B288="Female",1/(1+EXP(-SUMPRODUCT(Engine!$C$9026:$C$9057,INDIRECT("Coefficients!$CF$2:$CF$33")))),1/(1+EXP(-SUMPRODUCT(Engine!$C$9026:$C$9057,INDIRECT("Coefficients!$CG$2:$CG$33"))))))</f>
      </c>
      <c r="BF288" s="8">
        <f>IF(OR($B288="",$C288="",$D288="",$E288="",$F288="",$G288="",$H288="",$I288="",$J288="",$K288="",$L288=""),"",IF($B288="Female",1/(1+EXP(-SUMPRODUCT(Engine!$C$9026:$C$9057,INDIRECT("Coefficients!$CH$2:$CH$33")))),1/(1+EXP(-SUMPRODUCT(Engine!$C$9026:$C$9057,INDIRECT("Coefficients!$CI$2:$CI$33"))))))</f>
      </c>
      <c r="BG288" s="8">
        <f>IF(OR($B288="",$C288="",$D288="",$E288="",$F288="",$G288="",$H288="",$I288="",$J288="",$K288="",$L288=""),"",IF($B288="Female",1/(1+EXP(-SUMPRODUCT(Engine!$C$9026:$C$9057,INDIRECT("Coefficients!$CJ$2:$CJ$33")))),1/(1+EXP(-SUMPRODUCT(Engine!$C$9026:$C$9057,INDIRECT("Coefficients!$CK$2:$CK$33"))))))</f>
      </c>
      <c r="BH288" s="8">
        <f>IF(OR($B288="",$C288="",$D288="",$E288="",$F288="",$G288="",$H288="",$I288="",$J288="",$K288="",$L288=""),"",IF($B288="Female",1/(1+EXP(-SUMPRODUCT(Engine!$C$9026:$C$9057,INDIRECT("Coefficients!$CL$2:$CL$33")))),1/(1+EXP(-SUMPRODUCT(Engine!$C$9026:$C$9057,INDIRECT("Coefficients!$CM$2:$CM$33"))))))</f>
      </c>
      <c r="BI288" s="8">
        <f>IF(OR($B288="",$C288="",$D288="",$E288="",$F288="",$G288="",$H288="",$I288="",$J288="",$K288="",$L288=""),"",IF($B288="Female",1/(1+EXP(-SUMPRODUCT(Engine!$C$9026:$C$9057,INDIRECT("Coefficients!$CN$2:$CN$33")))),1/(1+EXP(-SUMPRODUCT(Engine!$C$9026:$C$9057,INDIRECT("Coefficients!$CO$2:$CO$33"))))))</f>
      </c>
      <c r="BJ288" s="8">
        <f>IF(OR($B288="",$C288="",$D288="",$E288="",$F288="",$G288="",$H288="",$I288="",$J288="",$K288="",$L288=""),"",IF($B288="Female",1/(1+EXP(-SUMPRODUCT(Engine!$C$9026:$C$9057,INDIRECT("Coefficients!$CP$2:$CP$33")))),1/(1+EXP(-SUMPRODUCT(Engine!$C$9026:$C$9057,INDIRECT("Coefficients!$CQ$2:$CQ$33"))))))</f>
      </c>
      <c r="BK288" s="8">
        <f>IF(OR($B288="",$C288="",$D288="",$E288="",$F288="",$G288="",$H288="",$I288="",$J288="",$K288="",$L288=""),"",IF($B288="Female",1/(1+EXP(-SUMPRODUCT(Engine!$C$9026:$C$9057,INDIRECT("Coefficients!$CR$2:$CR$33")))),1/(1+EXP(-SUMPRODUCT(Engine!$C$9026:$C$9057,INDIRECT("Coefficients!$CS$2:$CS$33"))))))</f>
      </c>
      <c r="BL288" s="8">
        <f>IF(OR($B288="",$C288="",$D288="",$E288="",$F288="",$G288="",$H288="",$I288="",$J288="",$K288="",$L288=""),"",IF($B288="Female",1/(1+EXP(-SUMPRODUCT(Engine!$C$9026:$C$9057,INDIRECT("Coefficients!$CT$2:$CT$33")))),1/(1+EXP(-SUMPRODUCT(Engine!$C$9026:$C$9057,INDIRECT("Coefficients!$CU$2:$CU$33"))))))</f>
      </c>
      <c r="BM288" s="8">
        <f>IF(OR($B288="",$C288="",$D288="",$E288="",$F288="",$G288="",$H288="",$I288="",$J288="",$K288="",$L288=""),"",IF($B288="Female",1/(1+EXP(-SUMPRODUCT(Engine!$C$9026:$C$9057,INDIRECT("Coefficients!$CV$2:$CV$33")))),1/(1+EXP(-SUMPRODUCT(Engine!$C$9026:$C$9057,INDIRECT("Coefficients!$CW$2:$CW$33"))))))</f>
      </c>
    </row>
    <row r="289" spans="1:65" x14ac:dyDescent="0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8">
        <f>IF(OR($B289="",$C289="",$D289="",$E289="",$F289="",$G289="",$H289="",$I289="",$J289="",$K289="",$L289=""),"",IF($B289="Female",1/(1+EXP(-SUMPRODUCT(Engine!$C$9058:$C$9089,INDIRECT("Coefficients!$B$2:$B$33")))),1/(1+EXP(-SUMPRODUCT(Engine!$C$9058:$C$9089,INDIRECT("Coefficients!$C$2:$C$33"))))))</f>
      </c>
      <c r="Q289" s="8">
        <f>IF(OR($B289="",$C289="",$D289="",$E289="",$F289="",$G289="",$H289="",$I289="",$J289="",$K289="",$L289=""),"",IF($B289="Female",1/(1+EXP(-SUMPRODUCT(Engine!$C$9058:$C$9089,INDIRECT("Coefficients!$D$2:$D$33")))),1/(1+EXP(-SUMPRODUCT(Engine!$C$9058:$C$9089,INDIRECT("Coefficients!$E$2:$E$33"))))))</f>
      </c>
      <c r="R289" s="8">
        <f>IF(OR($B289="",$C289="",$D289="",$E289="",$F289="",$G289="",$H289="",$I289="",$J289="",$K289="",$L289=""),"",IF($B289="Female",1/(1+EXP(-SUMPRODUCT(Engine!$C$9058:$C$9089,INDIRECT("Coefficients!$F$2:$F$33")))),1/(1+EXP(-SUMPRODUCT(Engine!$C$9058:$C$9089,INDIRECT("Coefficients!$G$2:$G$33"))))))</f>
      </c>
      <c r="S289" s="8">
        <f>IF(OR($B289="",$C289="",$D289="",$E289="",$F289="",$G289="",$H289="",$I289="",$J289="",$K289="",$L289=""),"",IF($B289="Female",1/(1+EXP(-SUMPRODUCT(Engine!$C$9058:$C$9089,INDIRECT("Coefficients!$H$2:$H$33")))),1/(1+EXP(-SUMPRODUCT(Engine!$C$9058:$C$9089,INDIRECT("Coefficients!$I$2:$I$33"))))))</f>
      </c>
      <c r="T289" s="8">
        <f>IF(OR($B289="",$C289="",$D289="",$E289="",$F289="",$G289="",$H289="",$I289="",$J289="",$K289="",$L289=""),"",IF($B289="Female",1/(1+EXP(-SUMPRODUCT(Engine!$C$9058:$C$9089,INDIRECT("Coefficients!$J$2:$J$33")))),1/(1+EXP(-SUMPRODUCT(Engine!$C$9058:$C$9089,INDIRECT("Coefficients!$K$2:$K$33"))))))</f>
      </c>
      <c r="U289" s="8">
        <f>IF(OR($B289="",$C289="",$D289="",$E289="",$F289="",$G289="",$H289="",$I289="",$J289="",$K289="",$L289=""),"",IF($B289="Female",1/(1+EXP(-SUMPRODUCT(Engine!$C$9058:$C$9089,INDIRECT("Coefficients!$L$2:$L$33")))),1/(1+EXP(-SUMPRODUCT(Engine!$C$9058:$C$9089,INDIRECT("Coefficients!$M$2:$M$33"))))))</f>
      </c>
      <c r="V289" s="8">
        <f>IF(OR($B289="",$C289="",$D289="",$E289="",$F289="",$G289="",$H289="",$I289="",$J289="",$K289="",$L289=""),"",IF($B289="Female",1/(1+EXP(-SUMPRODUCT(Engine!$C$9058:$C$9089,INDIRECT("Coefficients!$N$2:$N$33")))),1/(1+EXP(-SUMPRODUCT(Engine!$C$9058:$C$9089,INDIRECT("Coefficients!$O$2:$O$33"))))))</f>
      </c>
      <c r="W289" s="8">
        <f>IF(OR($B289="",$C289="",$D289="",$E289="",$F289="",$G289="",$H289="",$I289="",$J289="",$K289="",$L289=""),"",IF($B289="Female",1/(1+EXP(-SUMPRODUCT(Engine!$C$9058:$C$9089,INDIRECT("Coefficients!$P$2:$P$33")))),1/(1+EXP(-SUMPRODUCT(Engine!$C$9058:$C$9089,INDIRECT("Coefficients!$Q$2:$Q$33"))))))</f>
      </c>
      <c r="X289" s="8">
        <f>IF(OR($B289="",$C289="",$D289="",$E289="",$F289="",$G289="",$H289="",$I289="",$J289="",$K289="",$L289=""),"",IF($B289="Female",1/(1+EXP(-SUMPRODUCT(Engine!$C$9058:$C$9089,INDIRECT("Coefficients!$R$2:$R$33")))),1/(1+EXP(-SUMPRODUCT(Engine!$C$9058:$C$9089,INDIRECT("Coefficients!$S$2:$S$33"))))))</f>
      </c>
      <c r="Y289" s="8">
        <f>IF(OR($B289="",$C289="",$D289="",$E289="",$F289="",$G289="",$H289="",$I289="",$J289="",$K289="",$L289=""),"",IF($B289="Female",1/(1+EXP(-SUMPRODUCT(Engine!$C$9058:$C$9089,INDIRECT("Coefficients!$T$2:$T$33")))),1/(1+EXP(-SUMPRODUCT(Engine!$C$9058:$C$9089,INDIRECT("Coefficients!$U$2:$U$33"))))))</f>
      </c>
      <c r="Z289" s="8">
        <f>IF(OR($B289="",$C289="",$D289="",$E289="",$F289="",$G289="",$H289="",$I289="",$J289="",$K289="",$L289=""),"",IF($B289="Female",1/(1+EXP(-SUMPRODUCT(Engine!$C$9058:$C$9089,INDIRECT("Coefficients!$V$2:$V$33")))),1/(1+EXP(-SUMPRODUCT(Engine!$C$9058:$C$9089,INDIRECT("Coefficients!$W$2:$W$33"))))))</f>
      </c>
      <c r="AA289" s="8">
        <f>IF(OR($B289="",$C289="",$D289="",$E289="",$F289="",$G289="",$H289="",$I289="",$J289="",$K289="",$L289=""),"",IF($B289="Female",1/(1+EXP(-SUMPRODUCT(Engine!$C$9058:$C$9089,INDIRECT("Coefficients!$X$2:$X$33")))),1/(1+EXP(-SUMPRODUCT(Engine!$C$9058:$C$9089,INDIRECT("Coefficients!$Y$2:$Y$33"))))))</f>
      </c>
      <c r="AB289" s="8">
        <f>IF(OR($B289="",$C289="",$D289="",$E289="",$F289="",$G289="",$H289="",$I289="",$J289="",$K289="",$L289=""),"",IF($B289="Female",1/(1+EXP(-SUMPRODUCT(Engine!$C$9058:$C$9089,INDIRECT("Coefficients!$Z$2:$Z$33")))),1/(1+EXP(-SUMPRODUCT(Engine!$C$9058:$C$9089,INDIRECT("Coefficients!$AA$2:$AA$33"))))))</f>
      </c>
      <c r="AC289" s="8">
        <f>IF(OR($B289="",$C289="",$D289="",$E289="",$F289="",$G289="",$H289="",$I289="",$J289="",$K289="",$L289=""),"",IF($B289="Female",1/(1+EXP(-SUMPRODUCT(Engine!$C$9058:$C$9089,INDIRECT("Coefficients!$AB$2:$AB$33")))),1/(1+EXP(-SUMPRODUCT(Engine!$C$9058:$C$9089,INDIRECT("Coefficients!$AC$2:$AC$33"))))))</f>
      </c>
      <c r="AD289" s="8">
        <f>IF(OR($B289="",$C289="",$D289="",$E289="",$F289="",$G289="",$H289="",$I289="",$J289="",$K289="",$L289=""),"",IF($B289="Female",1/(1+EXP(-SUMPRODUCT(Engine!$C$9058:$C$9089,INDIRECT("Coefficients!$AD$2:$AD$33")))),1/(1+EXP(-SUMPRODUCT(Engine!$C$9058:$C$9089,INDIRECT("Coefficients!$AE$2:$AE$33"))))))</f>
      </c>
      <c r="AE289" s="8">
        <f>IF(OR($B289="",$C289="",$D289="",$E289="",$F289="",$G289="",$H289="",$I289="",$J289="",$K289="",$L289=""),"",IF($B289="Female",1/(1+EXP(-SUMPRODUCT(Engine!$C$9058:$C$9089,INDIRECT("Coefficients!$AF$2:$AF$33")))),1/(1+EXP(-SUMPRODUCT(Engine!$C$9058:$C$9089,INDIRECT("Coefficients!$AG$2:$AG$33"))))))</f>
      </c>
      <c r="AF289" s="8">
        <f>IF(OR($B289="",$C289="",$D289="",$E289="",$F289="",$G289="",$H289="",$I289="",$J289="",$K289="",$L289=""),"",IF($B289="Female",1/(1+EXP(-SUMPRODUCT(Engine!$C$9058:$C$9089,INDIRECT("Coefficients!$AH$2:$AH$33")))),1/(1+EXP(-SUMPRODUCT(Engine!$C$9058:$C$9089,INDIRECT("Coefficients!$AI$2:$AI$33"))))))</f>
      </c>
      <c r="AG289" s="8">
        <f>IF(OR($B289="",$C289="",$D289="",$E289="",$F289="",$G289="",$H289="",$I289="",$J289="",$K289="",$L289=""),"",IF($B289="Female",1/(1+EXP(-SUMPRODUCT(Engine!$C$9058:$C$9089,INDIRECT("Coefficients!$AJ$2:$AJ$33")))),1/(1+EXP(-SUMPRODUCT(Engine!$C$9058:$C$9089,INDIRECT("Coefficients!$AK$2:$AK$33"))))))</f>
      </c>
      <c r="AH289" s="8">
        <f>IF(OR($B289="",$C289="",$D289="",$E289="",$F289="",$G289="",$H289="",$I289="",$J289="",$K289="",$L289=""),"",IF($B289="Female",1/(1+EXP(-SUMPRODUCT(Engine!$C$9058:$C$9089,INDIRECT("Coefficients!$AL$2:$AL$33")))),1/(1+EXP(-SUMPRODUCT(Engine!$C$9058:$C$9089,INDIRECT("Coefficients!$AM$2:$AM$33"))))))</f>
      </c>
      <c r="AI289" s="8">
        <f>IF(OR($B289="",$C289="",$D289="",$E289="",$F289="",$G289="",$H289="",$I289="",$J289="",$K289="",$L289=""),"",IF($B289="Female",1/(1+EXP(-SUMPRODUCT(Engine!$C$9058:$C$9089,INDIRECT("Coefficients!$AN$2:$AN$33")))),1/(1+EXP(-SUMPRODUCT(Engine!$C$9058:$C$9089,INDIRECT("Coefficients!$AO$2:$AO$33"))))))</f>
      </c>
      <c r="AJ289" s="8">
        <f>IF(OR($B289="",$C289="",$D289="",$E289="",$F289="",$G289="",$H289="",$I289="",$J289="",$K289="",$L289=""),"",IF($B289="Female",1/(1+EXP(-SUMPRODUCT(Engine!$C$9058:$C$9089,INDIRECT("Coefficients!$AP$2:$AP$33")))),1/(1+EXP(-SUMPRODUCT(Engine!$C$9058:$C$9089,INDIRECT("Coefficients!$AQ$2:$AQ$33"))))))</f>
      </c>
      <c r="AK289" s="8">
        <f>IF(OR($B289="",$C289="",$D289="",$E289="",$F289="",$G289="",$H289="",$I289="",$J289="",$K289="",$L289=""),"",IF($B289="Female",1/(1+EXP(-SUMPRODUCT(Engine!$C$9058:$C$9089,INDIRECT("Coefficients!$AR$2:$AR$33")))),1/(1+EXP(-SUMPRODUCT(Engine!$C$9058:$C$9089,INDIRECT("Coefficients!$AS$2:$AS$33"))))))</f>
      </c>
      <c r="AL289" s="8">
        <f>IF(OR($B289="",$C289="",$D289="",$E289="",$F289="",$G289="",$H289="",$I289="",$J289="",$K289="",$L289=""),"",IF($B289="Female",1/(1+EXP(-SUMPRODUCT(Engine!$C$9058:$C$9089,INDIRECT("Coefficients!$AT$2:$AT$33")))),1/(1+EXP(-SUMPRODUCT(Engine!$C$9058:$C$9089,INDIRECT("Coefficients!$AU$2:$AU$33"))))))</f>
      </c>
      <c r="AM289" s="8">
        <f>IF(OR($B289="",$C289="",$D289="",$E289="",$F289="",$G289="",$H289="",$I289="",$J289="",$K289="",$L289=""),"",IF($B289="Female",1/(1+EXP(-SUMPRODUCT(Engine!$C$9058:$C$9089,INDIRECT("Coefficients!$AV$2:$AV$33")))),1/(1+EXP(-SUMPRODUCT(Engine!$C$9058:$C$9089,INDIRECT("Coefficients!$AW$2:$AW$33"))))))</f>
      </c>
      <c r="AN289" s="8">
        <f>IF(OR($B289="",$C289="",$D289="",$E289="",$F289="",$G289="",$H289="",$I289="",$J289="",$K289="",$L289=""),"",IF($B289="Female",1/(1+EXP(-SUMPRODUCT(Engine!$C$9058:$C$9089,INDIRECT("Coefficients!$AX$2:$AX$33")))),1/(1+EXP(-SUMPRODUCT(Engine!$C$9058:$C$9089,INDIRECT("Coefficients!$AY$2:$AY$33"))))))</f>
      </c>
      <c r="AO289" s="8">
        <f>IF(OR($B289="",$C289="",$D289="",$E289="",$F289="",$G289="",$H289="",$I289="",$J289="",$K289="",$L289=""),"",IF($B289="Female",1/(1+EXP(-SUMPRODUCT(Engine!$C$9058:$C$9089,INDIRECT("Coefficients!$AZ$2:$AZ$33")))),1/(1+EXP(-SUMPRODUCT(Engine!$C$9058:$C$9089,INDIRECT("Coefficients!$BA$2:$BA$33"))))))</f>
      </c>
      <c r="AP289" s="8">
        <f>IF(OR($B289="",$C289="",$D289="",$E289="",$F289="",$G289="",$H289="",$I289="",$J289="",$K289="",$L289=""),"",IF($B289="Female",1/(1+EXP(-SUMPRODUCT(Engine!$C$9058:$C$9089,INDIRECT("Coefficients!$BB$2:$BB$33")))),1/(1+EXP(-SUMPRODUCT(Engine!$C$9058:$C$9089,INDIRECT("Coefficients!$BC$2:$BC$33"))))))</f>
      </c>
      <c r="AQ289" s="8">
        <f>IF(OR($B289="",$C289="",$D289="",$E289="",$F289="",$G289="",$H289="",$I289="",$J289="",$K289="",$L289=""),"",IF($B289="Female",1/(1+EXP(-SUMPRODUCT(Engine!$C$9058:$C$9089,INDIRECT("Coefficients!$BD$2:$BD$33")))),1/(1+EXP(-SUMPRODUCT(Engine!$C$9058:$C$9089,INDIRECT("Coefficients!$BE$2:$BE$33"))))))</f>
      </c>
      <c r="AR289" s="8">
        <f>IF(OR($B289="",$C289="",$D289="",$E289="",$F289="",$G289="",$H289="",$I289="",$J289="",$K289="",$L289=""),"",IF($B289="Female",1/(1+EXP(-SUMPRODUCT(Engine!$C$9058:$C$9089,INDIRECT("Coefficients!$BF$2:$BF$33")))),1/(1+EXP(-SUMPRODUCT(Engine!$C$9058:$C$9089,INDIRECT("Coefficients!$BG$2:$BG$33"))))))</f>
      </c>
      <c r="AS289" s="8">
        <f>IF(OR($B289="",$C289="",$D289="",$E289="",$F289="",$G289="",$H289="",$I289="",$J289="",$K289="",$L289=""),"",IF($B289="Female",1/(1+EXP(-SUMPRODUCT(Engine!$C$9058:$C$9089,INDIRECT("Coefficients!$BH$2:$BH$33")))),1/(1+EXP(-SUMPRODUCT(Engine!$C$9058:$C$9089,INDIRECT("Coefficients!$BI$2:$BI$33"))))))</f>
      </c>
      <c r="AT289" s="8">
        <f>IF(OR($B289="",$C289="",$D289="",$E289="",$F289="",$G289="",$H289="",$I289="",$J289="",$K289="",$L289=""),"",IF($B289="Female",1/(1+EXP(-SUMPRODUCT(Engine!$C$9058:$C$9089,INDIRECT("Coefficients!$BJ$2:$BJ$33")))),1/(1+EXP(-SUMPRODUCT(Engine!$C$9058:$C$9089,INDIRECT("Coefficients!$BK$2:$BK$33"))))))</f>
      </c>
      <c r="AU289" s="8">
        <f>IF(OR($B289="",$C289="",$D289="",$E289="",$F289="",$G289="",$H289="",$I289="",$J289="",$K289="",$L289=""),"",IF($B289="Female",1/(1+EXP(-SUMPRODUCT(Engine!$C$9058:$C$9089,INDIRECT("Coefficients!$BL$2:$BL$33")))),1/(1+EXP(-SUMPRODUCT(Engine!$C$9058:$C$9089,INDIRECT("Coefficients!$BM$2:$BM$33"))))))</f>
      </c>
      <c r="AV289" s="8">
        <f>IF(OR($B289="",$C289="",$D289="",$E289="",$F289="",$G289="",$H289="",$I289="",$J289="",$K289="",$L289=""),"",IF($B289="Female",1/(1+EXP(-SUMPRODUCT(Engine!$C$9058:$C$9089,INDIRECT("Coefficients!$BN$2:$BN$33")))),1/(1+EXP(-SUMPRODUCT(Engine!$C$9058:$C$9089,INDIRECT("Coefficients!$BO$2:$BO$33"))))))</f>
      </c>
      <c r="AW289" s="8">
        <f>IF(OR($B289="",$C289="",$D289="",$E289="",$F289="",$G289="",$H289="",$I289="",$J289="",$K289="",$L289=""),"",IF($B289="Female",1/(1+EXP(-SUMPRODUCT(Engine!$C$9058:$C$9089,INDIRECT("Coefficients!$BP$2:$BP$33")))),1/(1+EXP(-SUMPRODUCT(Engine!$C$9058:$C$9089,INDIRECT("Coefficients!$BQ$2:$BQ$33"))))))</f>
      </c>
      <c r="AX289" s="8">
        <f>IF(OR($B289="",$C289="",$D289="",$E289="",$F289="",$G289="",$H289="",$I289="",$J289="",$K289="",$L289=""),"",IF($B289="Female",1/(1+EXP(-SUMPRODUCT(Engine!$C$9058:$C$9089,INDIRECT("Coefficients!$BR$2:$BR$33")))),1/(1+EXP(-SUMPRODUCT(Engine!$C$9058:$C$9089,INDIRECT("Coefficients!$BS$2:$BS$33"))))))</f>
      </c>
      <c r="AY289" s="8">
        <f>IF(OR($B289="",$C289="",$D289="",$E289="",$F289="",$G289="",$H289="",$I289="",$J289="",$K289="",$L289=""),"",IF($B289="Female",1/(1+EXP(-SUMPRODUCT(Engine!$C$9058:$C$9089,INDIRECT("Coefficients!$BT$2:$BT$33")))),1/(1+EXP(-SUMPRODUCT(Engine!$C$9058:$C$9089,INDIRECT("Coefficients!$BU$2:$BU$33"))))))</f>
      </c>
      <c r="AZ289" s="8">
        <f>IF(OR($B289="",$C289="",$D289="",$E289="",$F289="",$G289="",$H289="",$I289="",$J289="",$K289="",$L289=""),"",IF($B289="Female",1/(1+EXP(-SUMPRODUCT(Engine!$C$9058:$C$9089,INDIRECT("Coefficients!$BV$2:$BV$33")))),1/(1+EXP(-SUMPRODUCT(Engine!$C$9058:$C$9089,INDIRECT("Coefficients!$BW$2:$BW$33"))))))</f>
      </c>
      <c r="BA289" s="8">
        <f>IF(OR($B289="",$C289="",$D289="",$E289="",$F289="",$G289="",$H289="",$I289="",$J289="",$K289="",$L289=""),"",IF($B289="Female",1/(1+EXP(-SUMPRODUCT(Engine!$C$9058:$C$9089,INDIRECT("Coefficients!$BX$2:$BX$33")))),1/(1+EXP(-SUMPRODUCT(Engine!$C$9058:$C$9089,INDIRECT("Coefficients!$BY$2:$BY$33"))))))</f>
      </c>
      <c r="BB289" s="8">
        <f>IF(OR($B289="",$C289="",$D289="",$E289="",$F289="",$G289="",$H289="",$I289="",$J289="",$K289="",$L289=""),"",IF($B289="Female",1/(1+EXP(-SUMPRODUCT(Engine!$C$9058:$C$9089,INDIRECT("Coefficients!$BZ$2:$BZ$33")))),1/(1+EXP(-SUMPRODUCT(Engine!$C$9058:$C$9089,INDIRECT("Coefficients!$CA$2:$CA$33"))))))</f>
      </c>
      <c r="BC289" s="8">
        <f>IF(OR($B289="",$C289="",$D289="",$E289="",$F289="",$G289="",$H289="",$I289="",$J289="",$K289="",$L289=""),"",IF($B289="Female",1/(1+EXP(-SUMPRODUCT(Engine!$C$9058:$C$9089,INDIRECT("Coefficients!$CB$2:$CB$33")))),1/(1+EXP(-SUMPRODUCT(Engine!$C$9058:$C$9089,INDIRECT("Coefficients!$CC$2:$CC$33"))))))</f>
      </c>
      <c r="BD289" s="8">
        <f>IF(OR($B289="",$C289="",$D289="",$E289="",$F289="",$G289="",$H289="",$I289="",$J289="",$K289="",$L289=""),"",IF($B289="Female",1/(1+EXP(-SUMPRODUCT(Engine!$C$9058:$C$9089,INDIRECT("Coefficients!$CD$2:$CD$33")))),1/(1+EXP(-SUMPRODUCT(Engine!$C$9058:$C$9089,INDIRECT("Coefficients!$CE$2:$CE$33"))))))</f>
      </c>
      <c r="BE289" s="8">
        <f>IF(OR($B289="",$C289="",$D289="",$E289="",$F289="",$G289="",$H289="",$I289="",$J289="",$K289="",$L289=""),"",IF($B289="Female",1/(1+EXP(-SUMPRODUCT(Engine!$C$9058:$C$9089,INDIRECT("Coefficients!$CF$2:$CF$33")))),1/(1+EXP(-SUMPRODUCT(Engine!$C$9058:$C$9089,INDIRECT("Coefficients!$CG$2:$CG$33"))))))</f>
      </c>
      <c r="BF289" s="8">
        <f>IF(OR($B289="",$C289="",$D289="",$E289="",$F289="",$G289="",$H289="",$I289="",$J289="",$K289="",$L289=""),"",IF($B289="Female",1/(1+EXP(-SUMPRODUCT(Engine!$C$9058:$C$9089,INDIRECT("Coefficients!$CH$2:$CH$33")))),1/(1+EXP(-SUMPRODUCT(Engine!$C$9058:$C$9089,INDIRECT("Coefficients!$CI$2:$CI$33"))))))</f>
      </c>
      <c r="BG289" s="8">
        <f>IF(OR($B289="",$C289="",$D289="",$E289="",$F289="",$G289="",$H289="",$I289="",$J289="",$K289="",$L289=""),"",IF($B289="Female",1/(1+EXP(-SUMPRODUCT(Engine!$C$9058:$C$9089,INDIRECT("Coefficients!$CJ$2:$CJ$33")))),1/(1+EXP(-SUMPRODUCT(Engine!$C$9058:$C$9089,INDIRECT("Coefficients!$CK$2:$CK$33"))))))</f>
      </c>
      <c r="BH289" s="8">
        <f>IF(OR($B289="",$C289="",$D289="",$E289="",$F289="",$G289="",$H289="",$I289="",$J289="",$K289="",$L289=""),"",IF($B289="Female",1/(1+EXP(-SUMPRODUCT(Engine!$C$9058:$C$9089,INDIRECT("Coefficients!$CL$2:$CL$33")))),1/(1+EXP(-SUMPRODUCT(Engine!$C$9058:$C$9089,INDIRECT("Coefficients!$CM$2:$CM$33"))))))</f>
      </c>
      <c r="BI289" s="8">
        <f>IF(OR($B289="",$C289="",$D289="",$E289="",$F289="",$G289="",$H289="",$I289="",$J289="",$K289="",$L289=""),"",IF($B289="Female",1/(1+EXP(-SUMPRODUCT(Engine!$C$9058:$C$9089,INDIRECT("Coefficients!$CN$2:$CN$33")))),1/(1+EXP(-SUMPRODUCT(Engine!$C$9058:$C$9089,INDIRECT("Coefficients!$CO$2:$CO$33"))))))</f>
      </c>
      <c r="BJ289" s="8">
        <f>IF(OR($B289="",$C289="",$D289="",$E289="",$F289="",$G289="",$H289="",$I289="",$J289="",$K289="",$L289=""),"",IF($B289="Female",1/(1+EXP(-SUMPRODUCT(Engine!$C$9058:$C$9089,INDIRECT("Coefficients!$CP$2:$CP$33")))),1/(1+EXP(-SUMPRODUCT(Engine!$C$9058:$C$9089,INDIRECT("Coefficients!$CQ$2:$CQ$33"))))))</f>
      </c>
      <c r="BK289" s="8">
        <f>IF(OR($B289="",$C289="",$D289="",$E289="",$F289="",$G289="",$H289="",$I289="",$J289="",$K289="",$L289=""),"",IF($B289="Female",1/(1+EXP(-SUMPRODUCT(Engine!$C$9058:$C$9089,INDIRECT("Coefficients!$CR$2:$CR$33")))),1/(1+EXP(-SUMPRODUCT(Engine!$C$9058:$C$9089,INDIRECT("Coefficients!$CS$2:$CS$33"))))))</f>
      </c>
      <c r="BL289" s="8">
        <f>IF(OR($B289="",$C289="",$D289="",$E289="",$F289="",$G289="",$H289="",$I289="",$J289="",$K289="",$L289=""),"",IF($B289="Female",1/(1+EXP(-SUMPRODUCT(Engine!$C$9058:$C$9089,INDIRECT("Coefficients!$CT$2:$CT$33")))),1/(1+EXP(-SUMPRODUCT(Engine!$C$9058:$C$9089,INDIRECT("Coefficients!$CU$2:$CU$33"))))))</f>
      </c>
      <c r="BM289" s="8">
        <f>IF(OR($B289="",$C289="",$D289="",$E289="",$F289="",$G289="",$H289="",$I289="",$J289="",$K289="",$L289=""),"",IF($B289="Female",1/(1+EXP(-SUMPRODUCT(Engine!$C$9058:$C$9089,INDIRECT("Coefficients!$CV$2:$CV$33")))),1/(1+EXP(-SUMPRODUCT(Engine!$C$9058:$C$9089,INDIRECT("Coefficients!$CW$2:$CW$33"))))))</f>
      </c>
    </row>
    <row r="290" spans="1:65" x14ac:dyDescent="0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8">
        <f>IF(OR($B290="",$C290="",$D290="",$E290="",$F290="",$G290="",$H290="",$I290="",$J290="",$K290="",$L290=""),"",IF($B290="Female",1/(1+EXP(-SUMPRODUCT(Engine!$C$9090:$C$9121,INDIRECT("Coefficients!$B$2:$B$33")))),1/(1+EXP(-SUMPRODUCT(Engine!$C$9090:$C$9121,INDIRECT("Coefficients!$C$2:$C$33"))))))</f>
      </c>
      <c r="Q290" s="8">
        <f>IF(OR($B290="",$C290="",$D290="",$E290="",$F290="",$G290="",$H290="",$I290="",$J290="",$K290="",$L290=""),"",IF($B290="Female",1/(1+EXP(-SUMPRODUCT(Engine!$C$9090:$C$9121,INDIRECT("Coefficients!$D$2:$D$33")))),1/(1+EXP(-SUMPRODUCT(Engine!$C$9090:$C$9121,INDIRECT("Coefficients!$E$2:$E$33"))))))</f>
      </c>
      <c r="R290" s="8">
        <f>IF(OR($B290="",$C290="",$D290="",$E290="",$F290="",$G290="",$H290="",$I290="",$J290="",$K290="",$L290=""),"",IF($B290="Female",1/(1+EXP(-SUMPRODUCT(Engine!$C$9090:$C$9121,INDIRECT("Coefficients!$F$2:$F$33")))),1/(1+EXP(-SUMPRODUCT(Engine!$C$9090:$C$9121,INDIRECT("Coefficients!$G$2:$G$33"))))))</f>
      </c>
      <c r="S290" s="8">
        <f>IF(OR($B290="",$C290="",$D290="",$E290="",$F290="",$G290="",$H290="",$I290="",$J290="",$K290="",$L290=""),"",IF($B290="Female",1/(1+EXP(-SUMPRODUCT(Engine!$C$9090:$C$9121,INDIRECT("Coefficients!$H$2:$H$33")))),1/(1+EXP(-SUMPRODUCT(Engine!$C$9090:$C$9121,INDIRECT("Coefficients!$I$2:$I$33"))))))</f>
      </c>
      <c r="T290" s="8">
        <f>IF(OR($B290="",$C290="",$D290="",$E290="",$F290="",$G290="",$H290="",$I290="",$J290="",$K290="",$L290=""),"",IF($B290="Female",1/(1+EXP(-SUMPRODUCT(Engine!$C$9090:$C$9121,INDIRECT("Coefficients!$J$2:$J$33")))),1/(1+EXP(-SUMPRODUCT(Engine!$C$9090:$C$9121,INDIRECT("Coefficients!$K$2:$K$33"))))))</f>
      </c>
      <c r="U290" s="8">
        <f>IF(OR($B290="",$C290="",$D290="",$E290="",$F290="",$G290="",$H290="",$I290="",$J290="",$K290="",$L290=""),"",IF($B290="Female",1/(1+EXP(-SUMPRODUCT(Engine!$C$9090:$C$9121,INDIRECT("Coefficients!$L$2:$L$33")))),1/(1+EXP(-SUMPRODUCT(Engine!$C$9090:$C$9121,INDIRECT("Coefficients!$M$2:$M$33"))))))</f>
      </c>
      <c r="V290" s="8">
        <f>IF(OR($B290="",$C290="",$D290="",$E290="",$F290="",$G290="",$H290="",$I290="",$J290="",$K290="",$L290=""),"",IF($B290="Female",1/(1+EXP(-SUMPRODUCT(Engine!$C$9090:$C$9121,INDIRECT("Coefficients!$N$2:$N$33")))),1/(1+EXP(-SUMPRODUCT(Engine!$C$9090:$C$9121,INDIRECT("Coefficients!$O$2:$O$33"))))))</f>
      </c>
      <c r="W290" s="8">
        <f>IF(OR($B290="",$C290="",$D290="",$E290="",$F290="",$G290="",$H290="",$I290="",$J290="",$K290="",$L290=""),"",IF($B290="Female",1/(1+EXP(-SUMPRODUCT(Engine!$C$9090:$C$9121,INDIRECT("Coefficients!$P$2:$P$33")))),1/(1+EXP(-SUMPRODUCT(Engine!$C$9090:$C$9121,INDIRECT("Coefficients!$Q$2:$Q$33"))))))</f>
      </c>
      <c r="X290" s="8">
        <f>IF(OR($B290="",$C290="",$D290="",$E290="",$F290="",$G290="",$H290="",$I290="",$J290="",$K290="",$L290=""),"",IF($B290="Female",1/(1+EXP(-SUMPRODUCT(Engine!$C$9090:$C$9121,INDIRECT("Coefficients!$R$2:$R$33")))),1/(1+EXP(-SUMPRODUCT(Engine!$C$9090:$C$9121,INDIRECT("Coefficients!$S$2:$S$33"))))))</f>
      </c>
      <c r="Y290" s="8">
        <f>IF(OR($B290="",$C290="",$D290="",$E290="",$F290="",$G290="",$H290="",$I290="",$J290="",$K290="",$L290=""),"",IF($B290="Female",1/(1+EXP(-SUMPRODUCT(Engine!$C$9090:$C$9121,INDIRECT("Coefficients!$T$2:$T$33")))),1/(1+EXP(-SUMPRODUCT(Engine!$C$9090:$C$9121,INDIRECT("Coefficients!$U$2:$U$33"))))))</f>
      </c>
      <c r="Z290" s="8">
        <f>IF(OR($B290="",$C290="",$D290="",$E290="",$F290="",$G290="",$H290="",$I290="",$J290="",$K290="",$L290=""),"",IF($B290="Female",1/(1+EXP(-SUMPRODUCT(Engine!$C$9090:$C$9121,INDIRECT("Coefficients!$V$2:$V$33")))),1/(1+EXP(-SUMPRODUCT(Engine!$C$9090:$C$9121,INDIRECT("Coefficients!$W$2:$W$33"))))))</f>
      </c>
      <c r="AA290" s="8">
        <f>IF(OR($B290="",$C290="",$D290="",$E290="",$F290="",$G290="",$H290="",$I290="",$J290="",$K290="",$L290=""),"",IF($B290="Female",1/(1+EXP(-SUMPRODUCT(Engine!$C$9090:$C$9121,INDIRECT("Coefficients!$X$2:$X$33")))),1/(1+EXP(-SUMPRODUCT(Engine!$C$9090:$C$9121,INDIRECT("Coefficients!$Y$2:$Y$33"))))))</f>
      </c>
      <c r="AB290" s="8">
        <f>IF(OR($B290="",$C290="",$D290="",$E290="",$F290="",$G290="",$H290="",$I290="",$J290="",$K290="",$L290=""),"",IF($B290="Female",1/(1+EXP(-SUMPRODUCT(Engine!$C$9090:$C$9121,INDIRECT("Coefficients!$Z$2:$Z$33")))),1/(1+EXP(-SUMPRODUCT(Engine!$C$9090:$C$9121,INDIRECT("Coefficients!$AA$2:$AA$33"))))))</f>
      </c>
      <c r="AC290" s="8">
        <f>IF(OR($B290="",$C290="",$D290="",$E290="",$F290="",$G290="",$H290="",$I290="",$J290="",$K290="",$L290=""),"",IF($B290="Female",1/(1+EXP(-SUMPRODUCT(Engine!$C$9090:$C$9121,INDIRECT("Coefficients!$AB$2:$AB$33")))),1/(1+EXP(-SUMPRODUCT(Engine!$C$9090:$C$9121,INDIRECT("Coefficients!$AC$2:$AC$33"))))))</f>
      </c>
      <c r="AD290" s="8">
        <f>IF(OR($B290="",$C290="",$D290="",$E290="",$F290="",$G290="",$H290="",$I290="",$J290="",$K290="",$L290=""),"",IF($B290="Female",1/(1+EXP(-SUMPRODUCT(Engine!$C$9090:$C$9121,INDIRECT("Coefficients!$AD$2:$AD$33")))),1/(1+EXP(-SUMPRODUCT(Engine!$C$9090:$C$9121,INDIRECT("Coefficients!$AE$2:$AE$33"))))))</f>
      </c>
      <c r="AE290" s="8">
        <f>IF(OR($B290="",$C290="",$D290="",$E290="",$F290="",$G290="",$H290="",$I290="",$J290="",$K290="",$L290=""),"",IF($B290="Female",1/(1+EXP(-SUMPRODUCT(Engine!$C$9090:$C$9121,INDIRECT("Coefficients!$AF$2:$AF$33")))),1/(1+EXP(-SUMPRODUCT(Engine!$C$9090:$C$9121,INDIRECT("Coefficients!$AG$2:$AG$33"))))))</f>
      </c>
      <c r="AF290" s="8">
        <f>IF(OR($B290="",$C290="",$D290="",$E290="",$F290="",$G290="",$H290="",$I290="",$J290="",$K290="",$L290=""),"",IF($B290="Female",1/(1+EXP(-SUMPRODUCT(Engine!$C$9090:$C$9121,INDIRECT("Coefficients!$AH$2:$AH$33")))),1/(1+EXP(-SUMPRODUCT(Engine!$C$9090:$C$9121,INDIRECT("Coefficients!$AI$2:$AI$33"))))))</f>
      </c>
      <c r="AG290" s="8">
        <f>IF(OR($B290="",$C290="",$D290="",$E290="",$F290="",$G290="",$H290="",$I290="",$J290="",$K290="",$L290=""),"",IF($B290="Female",1/(1+EXP(-SUMPRODUCT(Engine!$C$9090:$C$9121,INDIRECT("Coefficients!$AJ$2:$AJ$33")))),1/(1+EXP(-SUMPRODUCT(Engine!$C$9090:$C$9121,INDIRECT("Coefficients!$AK$2:$AK$33"))))))</f>
      </c>
      <c r="AH290" s="8">
        <f>IF(OR($B290="",$C290="",$D290="",$E290="",$F290="",$G290="",$H290="",$I290="",$J290="",$K290="",$L290=""),"",IF($B290="Female",1/(1+EXP(-SUMPRODUCT(Engine!$C$9090:$C$9121,INDIRECT("Coefficients!$AL$2:$AL$33")))),1/(1+EXP(-SUMPRODUCT(Engine!$C$9090:$C$9121,INDIRECT("Coefficients!$AM$2:$AM$33"))))))</f>
      </c>
      <c r="AI290" s="8">
        <f>IF(OR($B290="",$C290="",$D290="",$E290="",$F290="",$G290="",$H290="",$I290="",$J290="",$K290="",$L290=""),"",IF($B290="Female",1/(1+EXP(-SUMPRODUCT(Engine!$C$9090:$C$9121,INDIRECT("Coefficients!$AN$2:$AN$33")))),1/(1+EXP(-SUMPRODUCT(Engine!$C$9090:$C$9121,INDIRECT("Coefficients!$AO$2:$AO$33"))))))</f>
      </c>
      <c r="AJ290" s="8">
        <f>IF(OR($B290="",$C290="",$D290="",$E290="",$F290="",$G290="",$H290="",$I290="",$J290="",$K290="",$L290=""),"",IF($B290="Female",1/(1+EXP(-SUMPRODUCT(Engine!$C$9090:$C$9121,INDIRECT("Coefficients!$AP$2:$AP$33")))),1/(1+EXP(-SUMPRODUCT(Engine!$C$9090:$C$9121,INDIRECT("Coefficients!$AQ$2:$AQ$33"))))))</f>
      </c>
      <c r="AK290" s="8">
        <f>IF(OR($B290="",$C290="",$D290="",$E290="",$F290="",$G290="",$H290="",$I290="",$J290="",$K290="",$L290=""),"",IF($B290="Female",1/(1+EXP(-SUMPRODUCT(Engine!$C$9090:$C$9121,INDIRECT("Coefficients!$AR$2:$AR$33")))),1/(1+EXP(-SUMPRODUCT(Engine!$C$9090:$C$9121,INDIRECT("Coefficients!$AS$2:$AS$33"))))))</f>
      </c>
      <c r="AL290" s="8">
        <f>IF(OR($B290="",$C290="",$D290="",$E290="",$F290="",$G290="",$H290="",$I290="",$J290="",$K290="",$L290=""),"",IF($B290="Female",1/(1+EXP(-SUMPRODUCT(Engine!$C$9090:$C$9121,INDIRECT("Coefficients!$AT$2:$AT$33")))),1/(1+EXP(-SUMPRODUCT(Engine!$C$9090:$C$9121,INDIRECT("Coefficients!$AU$2:$AU$33"))))))</f>
      </c>
      <c r="AM290" s="8">
        <f>IF(OR($B290="",$C290="",$D290="",$E290="",$F290="",$G290="",$H290="",$I290="",$J290="",$K290="",$L290=""),"",IF($B290="Female",1/(1+EXP(-SUMPRODUCT(Engine!$C$9090:$C$9121,INDIRECT("Coefficients!$AV$2:$AV$33")))),1/(1+EXP(-SUMPRODUCT(Engine!$C$9090:$C$9121,INDIRECT("Coefficients!$AW$2:$AW$33"))))))</f>
      </c>
      <c r="AN290" s="8">
        <f>IF(OR($B290="",$C290="",$D290="",$E290="",$F290="",$G290="",$H290="",$I290="",$J290="",$K290="",$L290=""),"",IF($B290="Female",1/(1+EXP(-SUMPRODUCT(Engine!$C$9090:$C$9121,INDIRECT("Coefficients!$AX$2:$AX$33")))),1/(1+EXP(-SUMPRODUCT(Engine!$C$9090:$C$9121,INDIRECT("Coefficients!$AY$2:$AY$33"))))))</f>
      </c>
      <c r="AO290" s="8">
        <f>IF(OR($B290="",$C290="",$D290="",$E290="",$F290="",$G290="",$H290="",$I290="",$J290="",$K290="",$L290=""),"",IF($B290="Female",1/(1+EXP(-SUMPRODUCT(Engine!$C$9090:$C$9121,INDIRECT("Coefficients!$AZ$2:$AZ$33")))),1/(1+EXP(-SUMPRODUCT(Engine!$C$9090:$C$9121,INDIRECT("Coefficients!$BA$2:$BA$33"))))))</f>
      </c>
      <c r="AP290" s="8">
        <f>IF(OR($B290="",$C290="",$D290="",$E290="",$F290="",$G290="",$H290="",$I290="",$J290="",$K290="",$L290=""),"",IF($B290="Female",1/(1+EXP(-SUMPRODUCT(Engine!$C$9090:$C$9121,INDIRECT("Coefficients!$BB$2:$BB$33")))),1/(1+EXP(-SUMPRODUCT(Engine!$C$9090:$C$9121,INDIRECT("Coefficients!$BC$2:$BC$33"))))))</f>
      </c>
      <c r="AQ290" s="8">
        <f>IF(OR($B290="",$C290="",$D290="",$E290="",$F290="",$G290="",$H290="",$I290="",$J290="",$K290="",$L290=""),"",IF($B290="Female",1/(1+EXP(-SUMPRODUCT(Engine!$C$9090:$C$9121,INDIRECT("Coefficients!$BD$2:$BD$33")))),1/(1+EXP(-SUMPRODUCT(Engine!$C$9090:$C$9121,INDIRECT("Coefficients!$BE$2:$BE$33"))))))</f>
      </c>
      <c r="AR290" s="8">
        <f>IF(OR($B290="",$C290="",$D290="",$E290="",$F290="",$G290="",$H290="",$I290="",$J290="",$K290="",$L290=""),"",IF($B290="Female",1/(1+EXP(-SUMPRODUCT(Engine!$C$9090:$C$9121,INDIRECT("Coefficients!$BF$2:$BF$33")))),1/(1+EXP(-SUMPRODUCT(Engine!$C$9090:$C$9121,INDIRECT("Coefficients!$BG$2:$BG$33"))))))</f>
      </c>
      <c r="AS290" s="8">
        <f>IF(OR($B290="",$C290="",$D290="",$E290="",$F290="",$G290="",$H290="",$I290="",$J290="",$K290="",$L290=""),"",IF($B290="Female",1/(1+EXP(-SUMPRODUCT(Engine!$C$9090:$C$9121,INDIRECT("Coefficients!$BH$2:$BH$33")))),1/(1+EXP(-SUMPRODUCT(Engine!$C$9090:$C$9121,INDIRECT("Coefficients!$BI$2:$BI$33"))))))</f>
      </c>
      <c r="AT290" s="8">
        <f>IF(OR($B290="",$C290="",$D290="",$E290="",$F290="",$G290="",$H290="",$I290="",$J290="",$K290="",$L290=""),"",IF($B290="Female",1/(1+EXP(-SUMPRODUCT(Engine!$C$9090:$C$9121,INDIRECT("Coefficients!$BJ$2:$BJ$33")))),1/(1+EXP(-SUMPRODUCT(Engine!$C$9090:$C$9121,INDIRECT("Coefficients!$BK$2:$BK$33"))))))</f>
      </c>
      <c r="AU290" s="8">
        <f>IF(OR($B290="",$C290="",$D290="",$E290="",$F290="",$G290="",$H290="",$I290="",$J290="",$K290="",$L290=""),"",IF($B290="Female",1/(1+EXP(-SUMPRODUCT(Engine!$C$9090:$C$9121,INDIRECT("Coefficients!$BL$2:$BL$33")))),1/(1+EXP(-SUMPRODUCT(Engine!$C$9090:$C$9121,INDIRECT("Coefficients!$BM$2:$BM$33"))))))</f>
      </c>
      <c r="AV290" s="8">
        <f>IF(OR($B290="",$C290="",$D290="",$E290="",$F290="",$G290="",$H290="",$I290="",$J290="",$K290="",$L290=""),"",IF($B290="Female",1/(1+EXP(-SUMPRODUCT(Engine!$C$9090:$C$9121,INDIRECT("Coefficients!$BN$2:$BN$33")))),1/(1+EXP(-SUMPRODUCT(Engine!$C$9090:$C$9121,INDIRECT("Coefficients!$BO$2:$BO$33"))))))</f>
      </c>
      <c r="AW290" s="8">
        <f>IF(OR($B290="",$C290="",$D290="",$E290="",$F290="",$G290="",$H290="",$I290="",$J290="",$K290="",$L290=""),"",IF($B290="Female",1/(1+EXP(-SUMPRODUCT(Engine!$C$9090:$C$9121,INDIRECT("Coefficients!$BP$2:$BP$33")))),1/(1+EXP(-SUMPRODUCT(Engine!$C$9090:$C$9121,INDIRECT("Coefficients!$BQ$2:$BQ$33"))))))</f>
      </c>
      <c r="AX290" s="8">
        <f>IF(OR($B290="",$C290="",$D290="",$E290="",$F290="",$G290="",$H290="",$I290="",$J290="",$K290="",$L290=""),"",IF($B290="Female",1/(1+EXP(-SUMPRODUCT(Engine!$C$9090:$C$9121,INDIRECT("Coefficients!$BR$2:$BR$33")))),1/(1+EXP(-SUMPRODUCT(Engine!$C$9090:$C$9121,INDIRECT("Coefficients!$BS$2:$BS$33"))))))</f>
      </c>
      <c r="AY290" s="8">
        <f>IF(OR($B290="",$C290="",$D290="",$E290="",$F290="",$G290="",$H290="",$I290="",$J290="",$K290="",$L290=""),"",IF($B290="Female",1/(1+EXP(-SUMPRODUCT(Engine!$C$9090:$C$9121,INDIRECT("Coefficients!$BT$2:$BT$33")))),1/(1+EXP(-SUMPRODUCT(Engine!$C$9090:$C$9121,INDIRECT("Coefficients!$BU$2:$BU$33"))))))</f>
      </c>
      <c r="AZ290" s="8">
        <f>IF(OR($B290="",$C290="",$D290="",$E290="",$F290="",$G290="",$H290="",$I290="",$J290="",$K290="",$L290=""),"",IF($B290="Female",1/(1+EXP(-SUMPRODUCT(Engine!$C$9090:$C$9121,INDIRECT("Coefficients!$BV$2:$BV$33")))),1/(1+EXP(-SUMPRODUCT(Engine!$C$9090:$C$9121,INDIRECT("Coefficients!$BW$2:$BW$33"))))))</f>
      </c>
      <c r="BA290" s="8">
        <f>IF(OR($B290="",$C290="",$D290="",$E290="",$F290="",$G290="",$H290="",$I290="",$J290="",$K290="",$L290=""),"",IF($B290="Female",1/(1+EXP(-SUMPRODUCT(Engine!$C$9090:$C$9121,INDIRECT("Coefficients!$BX$2:$BX$33")))),1/(1+EXP(-SUMPRODUCT(Engine!$C$9090:$C$9121,INDIRECT("Coefficients!$BY$2:$BY$33"))))))</f>
      </c>
      <c r="BB290" s="8">
        <f>IF(OR($B290="",$C290="",$D290="",$E290="",$F290="",$G290="",$H290="",$I290="",$J290="",$K290="",$L290=""),"",IF($B290="Female",1/(1+EXP(-SUMPRODUCT(Engine!$C$9090:$C$9121,INDIRECT("Coefficients!$BZ$2:$BZ$33")))),1/(1+EXP(-SUMPRODUCT(Engine!$C$9090:$C$9121,INDIRECT("Coefficients!$CA$2:$CA$33"))))))</f>
      </c>
      <c r="BC290" s="8">
        <f>IF(OR($B290="",$C290="",$D290="",$E290="",$F290="",$G290="",$H290="",$I290="",$J290="",$K290="",$L290=""),"",IF($B290="Female",1/(1+EXP(-SUMPRODUCT(Engine!$C$9090:$C$9121,INDIRECT("Coefficients!$CB$2:$CB$33")))),1/(1+EXP(-SUMPRODUCT(Engine!$C$9090:$C$9121,INDIRECT("Coefficients!$CC$2:$CC$33"))))))</f>
      </c>
      <c r="BD290" s="8">
        <f>IF(OR($B290="",$C290="",$D290="",$E290="",$F290="",$G290="",$H290="",$I290="",$J290="",$K290="",$L290=""),"",IF($B290="Female",1/(1+EXP(-SUMPRODUCT(Engine!$C$9090:$C$9121,INDIRECT("Coefficients!$CD$2:$CD$33")))),1/(1+EXP(-SUMPRODUCT(Engine!$C$9090:$C$9121,INDIRECT("Coefficients!$CE$2:$CE$33"))))))</f>
      </c>
      <c r="BE290" s="8">
        <f>IF(OR($B290="",$C290="",$D290="",$E290="",$F290="",$G290="",$H290="",$I290="",$J290="",$K290="",$L290=""),"",IF($B290="Female",1/(1+EXP(-SUMPRODUCT(Engine!$C$9090:$C$9121,INDIRECT("Coefficients!$CF$2:$CF$33")))),1/(1+EXP(-SUMPRODUCT(Engine!$C$9090:$C$9121,INDIRECT("Coefficients!$CG$2:$CG$33"))))))</f>
      </c>
      <c r="BF290" s="8">
        <f>IF(OR($B290="",$C290="",$D290="",$E290="",$F290="",$G290="",$H290="",$I290="",$J290="",$K290="",$L290=""),"",IF($B290="Female",1/(1+EXP(-SUMPRODUCT(Engine!$C$9090:$C$9121,INDIRECT("Coefficients!$CH$2:$CH$33")))),1/(1+EXP(-SUMPRODUCT(Engine!$C$9090:$C$9121,INDIRECT("Coefficients!$CI$2:$CI$33"))))))</f>
      </c>
      <c r="BG290" s="8">
        <f>IF(OR($B290="",$C290="",$D290="",$E290="",$F290="",$G290="",$H290="",$I290="",$J290="",$K290="",$L290=""),"",IF($B290="Female",1/(1+EXP(-SUMPRODUCT(Engine!$C$9090:$C$9121,INDIRECT("Coefficients!$CJ$2:$CJ$33")))),1/(1+EXP(-SUMPRODUCT(Engine!$C$9090:$C$9121,INDIRECT("Coefficients!$CK$2:$CK$33"))))))</f>
      </c>
      <c r="BH290" s="8">
        <f>IF(OR($B290="",$C290="",$D290="",$E290="",$F290="",$G290="",$H290="",$I290="",$J290="",$K290="",$L290=""),"",IF($B290="Female",1/(1+EXP(-SUMPRODUCT(Engine!$C$9090:$C$9121,INDIRECT("Coefficients!$CL$2:$CL$33")))),1/(1+EXP(-SUMPRODUCT(Engine!$C$9090:$C$9121,INDIRECT("Coefficients!$CM$2:$CM$33"))))))</f>
      </c>
      <c r="BI290" s="8">
        <f>IF(OR($B290="",$C290="",$D290="",$E290="",$F290="",$G290="",$H290="",$I290="",$J290="",$K290="",$L290=""),"",IF($B290="Female",1/(1+EXP(-SUMPRODUCT(Engine!$C$9090:$C$9121,INDIRECT("Coefficients!$CN$2:$CN$33")))),1/(1+EXP(-SUMPRODUCT(Engine!$C$9090:$C$9121,INDIRECT("Coefficients!$CO$2:$CO$33"))))))</f>
      </c>
      <c r="BJ290" s="8">
        <f>IF(OR($B290="",$C290="",$D290="",$E290="",$F290="",$G290="",$H290="",$I290="",$J290="",$K290="",$L290=""),"",IF($B290="Female",1/(1+EXP(-SUMPRODUCT(Engine!$C$9090:$C$9121,INDIRECT("Coefficients!$CP$2:$CP$33")))),1/(1+EXP(-SUMPRODUCT(Engine!$C$9090:$C$9121,INDIRECT("Coefficients!$CQ$2:$CQ$33"))))))</f>
      </c>
      <c r="BK290" s="8">
        <f>IF(OR($B290="",$C290="",$D290="",$E290="",$F290="",$G290="",$H290="",$I290="",$J290="",$K290="",$L290=""),"",IF($B290="Female",1/(1+EXP(-SUMPRODUCT(Engine!$C$9090:$C$9121,INDIRECT("Coefficients!$CR$2:$CR$33")))),1/(1+EXP(-SUMPRODUCT(Engine!$C$9090:$C$9121,INDIRECT("Coefficients!$CS$2:$CS$33"))))))</f>
      </c>
      <c r="BL290" s="8">
        <f>IF(OR($B290="",$C290="",$D290="",$E290="",$F290="",$G290="",$H290="",$I290="",$J290="",$K290="",$L290=""),"",IF($B290="Female",1/(1+EXP(-SUMPRODUCT(Engine!$C$9090:$C$9121,INDIRECT("Coefficients!$CT$2:$CT$33")))),1/(1+EXP(-SUMPRODUCT(Engine!$C$9090:$C$9121,INDIRECT("Coefficients!$CU$2:$CU$33"))))))</f>
      </c>
      <c r="BM290" s="8">
        <f>IF(OR($B290="",$C290="",$D290="",$E290="",$F290="",$G290="",$H290="",$I290="",$J290="",$K290="",$L290=""),"",IF($B290="Female",1/(1+EXP(-SUMPRODUCT(Engine!$C$9090:$C$9121,INDIRECT("Coefficients!$CV$2:$CV$33")))),1/(1+EXP(-SUMPRODUCT(Engine!$C$9090:$C$9121,INDIRECT("Coefficients!$CW$2:$CW$33"))))))</f>
      </c>
    </row>
    <row r="291" spans="1:65" x14ac:dyDescent="0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8">
        <f>IF(OR($B291="",$C291="",$D291="",$E291="",$F291="",$G291="",$H291="",$I291="",$J291="",$K291="",$L291=""),"",IF($B291="Female",1/(1+EXP(-SUMPRODUCT(Engine!$C$9122:$C$9153,INDIRECT("Coefficients!$B$2:$B$33")))),1/(1+EXP(-SUMPRODUCT(Engine!$C$9122:$C$9153,INDIRECT("Coefficients!$C$2:$C$33"))))))</f>
      </c>
      <c r="Q291" s="8">
        <f>IF(OR($B291="",$C291="",$D291="",$E291="",$F291="",$G291="",$H291="",$I291="",$J291="",$K291="",$L291=""),"",IF($B291="Female",1/(1+EXP(-SUMPRODUCT(Engine!$C$9122:$C$9153,INDIRECT("Coefficients!$D$2:$D$33")))),1/(1+EXP(-SUMPRODUCT(Engine!$C$9122:$C$9153,INDIRECT("Coefficients!$E$2:$E$33"))))))</f>
      </c>
      <c r="R291" s="8">
        <f>IF(OR($B291="",$C291="",$D291="",$E291="",$F291="",$G291="",$H291="",$I291="",$J291="",$K291="",$L291=""),"",IF($B291="Female",1/(1+EXP(-SUMPRODUCT(Engine!$C$9122:$C$9153,INDIRECT("Coefficients!$F$2:$F$33")))),1/(1+EXP(-SUMPRODUCT(Engine!$C$9122:$C$9153,INDIRECT("Coefficients!$G$2:$G$33"))))))</f>
      </c>
      <c r="S291" s="8">
        <f>IF(OR($B291="",$C291="",$D291="",$E291="",$F291="",$G291="",$H291="",$I291="",$J291="",$K291="",$L291=""),"",IF($B291="Female",1/(1+EXP(-SUMPRODUCT(Engine!$C$9122:$C$9153,INDIRECT("Coefficients!$H$2:$H$33")))),1/(1+EXP(-SUMPRODUCT(Engine!$C$9122:$C$9153,INDIRECT("Coefficients!$I$2:$I$33"))))))</f>
      </c>
      <c r="T291" s="8">
        <f>IF(OR($B291="",$C291="",$D291="",$E291="",$F291="",$G291="",$H291="",$I291="",$J291="",$K291="",$L291=""),"",IF($B291="Female",1/(1+EXP(-SUMPRODUCT(Engine!$C$9122:$C$9153,INDIRECT("Coefficients!$J$2:$J$33")))),1/(1+EXP(-SUMPRODUCT(Engine!$C$9122:$C$9153,INDIRECT("Coefficients!$K$2:$K$33"))))))</f>
      </c>
      <c r="U291" s="8">
        <f>IF(OR($B291="",$C291="",$D291="",$E291="",$F291="",$G291="",$H291="",$I291="",$J291="",$K291="",$L291=""),"",IF($B291="Female",1/(1+EXP(-SUMPRODUCT(Engine!$C$9122:$C$9153,INDIRECT("Coefficients!$L$2:$L$33")))),1/(1+EXP(-SUMPRODUCT(Engine!$C$9122:$C$9153,INDIRECT("Coefficients!$M$2:$M$33"))))))</f>
      </c>
      <c r="V291" s="8">
        <f>IF(OR($B291="",$C291="",$D291="",$E291="",$F291="",$G291="",$H291="",$I291="",$J291="",$K291="",$L291=""),"",IF($B291="Female",1/(1+EXP(-SUMPRODUCT(Engine!$C$9122:$C$9153,INDIRECT("Coefficients!$N$2:$N$33")))),1/(1+EXP(-SUMPRODUCT(Engine!$C$9122:$C$9153,INDIRECT("Coefficients!$O$2:$O$33"))))))</f>
      </c>
      <c r="W291" s="8">
        <f>IF(OR($B291="",$C291="",$D291="",$E291="",$F291="",$G291="",$H291="",$I291="",$J291="",$K291="",$L291=""),"",IF($B291="Female",1/(1+EXP(-SUMPRODUCT(Engine!$C$9122:$C$9153,INDIRECT("Coefficients!$P$2:$P$33")))),1/(1+EXP(-SUMPRODUCT(Engine!$C$9122:$C$9153,INDIRECT("Coefficients!$Q$2:$Q$33"))))))</f>
      </c>
      <c r="X291" s="8">
        <f>IF(OR($B291="",$C291="",$D291="",$E291="",$F291="",$G291="",$H291="",$I291="",$J291="",$K291="",$L291=""),"",IF($B291="Female",1/(1+EXP(-SUMPRODUCT(Engine!$C$9122:$C$9153,INDIRECT("Coefficients!$R$2:$R$33")))),1/(1+EXP(-SUMPRODUCT(Engine!$C$9122:$C$9153,INDIRECT("Coefficients!$S$2:$S$33"))))))</f>
      </c>
      <c r="Y291" s="8">
        <f>IF(OR($B291="",$C291="",$D291="",$E291="",$F291="",$G291="",$H291="",$I291="",$J291="",$K291="",$L291=""),"",IF($B291="Female",1/(1+EXP(-SUMPRODUCT(Engine!$C$9122:$C$9153,INDIRECT("Coefficients!$T$2:$T$33")))),1/(1+EXP(-SUMPRODUCT(Engine!$C$9122:$C$9153,INDIRECT("Coefficients!$U$2:$U$33"))))))</f>
      </c>
      <c r="Z291" s="8">
        <f>IF(OR($B291="",$C291="",$D291="",$E291="",$F291="",$G291="",$H291="",$I291="",$J291="",$K291="",$L291=""),"",IF($B291="Female",1/(1+EXP(-SUMPRODUCT(Engine!$C$9122:$C$9153,INDIRECT("Coefficients!$V$2:$V$33")))),1/(1+EXP(-SUMPRODUCT(Engine!$C$9122:$C$9153,INDIRECT("Coefficients!$W$2:$W$33"))))))</f>
      </c>
      <c r="AA291" s="8">
        <f>IF(OR($B291="",$C291="",$D291="",$E291="",$F291="",$G291="",$H291="",$I291="",$J291="",$K291="",$L291=""),"",IF($B291="Female",1/(1+EXP(-SUMPRODUCT(Engine!$C$9122:$C$9153,INDIRECT("Coefficients!$X$2:$X$33")))),1/(1+EXP(-SUMPRODUCT(Engine!$C$9122:$C$9153,INDIRECT("Coefficients!$Y$2:$Y$33"))))))</f>
      </c>
      <c r="AB291" s="8">
        <f>IF(OR($B291="",$C291="",$D291="",$E291="",$F291="",$G291="",$H291="",$I291="",$J291="",$K291="",$L291=""),"",IF($B291="Female",1/(1+EXP(-SUMPRODUCT(Engine!$C$9122:$C$9153,INDIRECT("Coefficients!$Z$2:$Z$33")))),1/(1+EXP(-SUMPRODUCT(Engine!$C$9122:$C$9153,INDIRECT("Coefficients!$AA$2:$AA$33"))))))</f>
      </c>
      <c r="AC291" s="8">
        <f>IF(OR($B291="",$C291="",$D291="",$E291="",$F291="",$G291="",$H291="",$I291="",$J291="",$K291="",$L291=""),"",IF($B291="Female",1/(1+EXP(-SUMPRODUCT(Engine!$C$9122:$C$9153,INDIRECT("Coefficients!$AB$2:$AB$33")))),1/(1+EXP(-SUMPRODUCT(Engine!$C$9122:$C$9153,INDIRECT("Coefficients!$AC$2:$AC$33"))))))</f>
      </c>
      <c r="AD291" s="8">
        <f>IF(OR($B291="",$C291="",$D291="",$E291="",$F291="",$G291="",$H291="",$I291="",$J291="",$K291="",$L291=""),"",IF($B291="Female",1/(1+EXP(-SUMPRODUCT(Engine!$C$9122:$C$9153,INDIRECT("Coefficients!$AD$2:$AD$33")))),1/(1+EXP(-SUMPRODUCT(Engine!$C$9122:$C$9153,INDIRECT("Coefficients!$AE$2:$AE$33"))))))</f>
      </c>
      <c r="AE291" s="8">
        <f>IF(OR($B291="",$C291="",$D291="",$E291="",$F291="",$G291="",$H291="",$I291="",$J291="",$K291="",$L291=""),"",IF($B291="Female",1/(1+EXP(-SUMPRODUCT(Engine!$C$9122:$C$9153,INDIRECT("Coefficients!$AF$2:$AF$33")))),1/(1+EXP(-SUMPRODUCT(Engine!$C$9122:$C$9153,INDIRECT("Coefficients!$AG$2:$AG$33"))))))</f>
      </c>
      <c r="AF291" s="8">
        <f>IF(OR($B291="",$C291="",$D291="",$E291="",$F291="",$G291="",$H291="",$I291="",$J291="",$K291="",$L291=""),"",IF($B291="Female",1/(1+EXP(-SUMPRODUCT(Engine!$C$9122:$C$9153,INDIRECT("Coefficients!$AH$2:$AH$33")))),1/(1+EXP(-SUMPRODUCT(Engine!$C$9122:$C$9153,INDIRECT("Coefficients!$AI$2:$AI$33"))))))</f>
      </c>
      <c r="AG291" s="8">
        <f>IF(OR($B291="",$C291="",$D291="",$E291="",$F291="",$G291="",$H291="",$I291="",$J291="",$K291="",$L291=""),"",IF($B291="Female",1/(1+EXP(-SUMPRODUCT(Engine!$C$9122:$C$9153,INDIRECT("Coefficients!$AJ$2:$AJ$33")))),1/(1+EXP(-SUMPRODUCT(Engine!$C$9122:$C$9153,INDIRECT("Coefficients!$AK$2:$AK$33"))))))</f>
      </c>
      <c r="AH291" s="8">
        <f>IF(OR($B291="",$C291="",$D291="",$E291="",$F291="",$G291="",$H291="",$I291="",$J291="",$K291="",$L291=""),"",IF($B291="Female",1/(1+EXP(-SUMPRODUCT(Engine!$C$9122:$C$9153,INDIRECT("Coefficients!$AL$2:$AL$33")))),1/(1+EXP(-SUMPRODUCT(Engine!$C$9122:$C$9153,INDIRECT("Coefficients!$AM$2:$AM$33"))))))</f>
      </c>
      <c r="AI291" s="8">
        <f>IF(OR($B291="",$C291="",$D291="",$E291="",$F291="",$G291="",$H291="",$I291="",$J291="",$K291="",$L291=""),"",IF($B291="Female",1/(1+EXP(-SUMPRODUCT(Engine!$C$9122:$C$9153,INDIRECT("Coefficients!$AN$2:$AN$33")))),1/(1+EXP(-SUMPRODUCT(Engine!$C$9122:$C$9153,INDIRECT("Coefficients!$AO$2:$AO$33"))))))</f>
      </c>
      <c r="AJ291" s="8">
        <f>IF(OR($B291="",$C291="",$D291="",$E291="",$F291="",$G291="",$H291="",$I291="",$J291="",$K291="",$L291=""),"",IF($B291="Female",1/(1+EXP(-SUMPRODUCT(Engine!$C$9122:$C$9153,INDIRECT("Coefficients!$AP$2:$AP$33")))),1/(1+EXP(-SUMPRODUCT(Engine!$C$9122:$C$9153,INDIRECT("Coefficients!$AQ$2:$AQ$33"))))))</f>
      </c>
      <c r="AK291" s="8">
        <f>IF(OR($B291="",$C291="",$D291="",$E291="",$F291="",$G291="",$H291="",$I291="",$J291="",$K291="",$L291=""),"",IF($B291="Female",1/(1+EXP(-SUMPRODUCT(Engine!$C$9122:$C$9153,INDIRECT("Coefficients!$AR$2:$AR$33")))),1/(1+EXP(-SUMPRODUCT(Engine!$C$9122:$C$9153,INDIRECT("Coefficients!$AS$2:$AS$33"))))))</f>
      </c>
      <c r="AL291" s="8">
        <f>IF(OR($B291="",$C291="",$D291="",$E291="",$F291="",$G291="",$H291="",$I291="",$J291="",$K291="",$L291=""),"",IF($B291="Female",1/(1+EXP(-SUMPRODUCT(Engine!$C$9122:$C$9153,INDIRECT("Coefficients!$AT$2:$AT$33")))),1/(1+EXP(-SUMPRODUCT(Engine!$C$9122:$C$9153,INDIRECT("Coefficients!$AU$2:$AU$33"))))))</f>
      </c>
      <c r="AM291" s="8">
        <f>IF(OR($B291="",$C291="",$D291="",$E291="",$F291="",$G291="",$H291="",$I291="",$J291="",$K291="",$L291=""),"",IF($B291="Female",1/(1+EXP(-SUMPRODUCT(Engine!$C$9122:$C$9153,INDIRECT("Coefficients!$AV$2:$AV$33")))),1/(1+EXP(-SUMPRODUCT(Engine!$C$9122:$C$9153,INDIRECT("Coefficients!$AW$2:$AW$33"))))))</f>
      </c>
      <c r="AN291" s="8">
        <f>IF(OR($B291="",$C291="",$D291="",$E291="",$F291="",$G291="",$H291="",$I291="",$J291="",$K291="",$L291=""),"",IF($B291="Female",1/(1+EXP(-SUMPRODUCT(Engine!$C$9122:$C$9153,INDIRECT("Coefficients!$AX$2:$AX$33")))),1/(1+EXP(-SUMPRODUCT(Engine!$C$9122:$C$9153,INDIRECT("Coefficients!$AY$2:$AY$33"))))))</f>
      </c>
      <c r="AO291" s="8">
        <f>IF(OR($B291="",$C291="",$D291="",$E291="",$F291="",$G291="",$H291="",$I291="",$J291="",$K291="",$L291=""),"",IF($B291="Female",1/(1+EXP(-SUMPRODUCT(Engine!$C$9122:$C$9153,INDIRECT("Coefficients!$AZ$2:$AZ$33")))),1/(1+EXP(-SUMPRODUCT(Engine!$C$9122:$C$9153,INDIRECT("Coefficients!$BA$2:$BA$33"))))))</f>
      </c>
      <c r="AP291" s="8">
        <f>IF(OR($B291="",$C291="",$D291="",$E291="",$F291="",$G291="",$H291="",$I291="",$J291="",$K291="",$L291=""),"",IF($B291="Female",1/(1+EXP(-SUMPRODUCT(Engine!$C$9122:$C$9153,INDIRECT("Coefficients!$BB$2:$BB$33")))),1/(1+EXP(-SUMPRODUCT(Engine!$C$9122:$C$9153,INDIRECT("Coefficients!$BC$2:$BC$33"))))))</f>
      </c>
      <c r="AQ291" s="8">
        <f>IF(OR($B291="",$C291="",$D291="",$E291="",$F291="",$G291="",$H291="",$I291="",$J291="",$K291="",$L291=""),"",IF($B291="Female",1/(1+EXP(-SUMPRODUCT(Engine!$C$9122:$C$9153,INDIRECT("Coefficients!$BD$2:$BD$33")))),1/(1+EXP(-SUMPRODUCT(Engine!$C$9122:$C$9153,INDIRECT("Coefficients!$BE$2:$BE$33"))))))</f>
      </c>
      <c r="AR291" s="8">
        <f>IF(OR($B291="",$C291="",$D291="",$E291="",$F291="",$G291="",$H291="",$I291="",$J291="",$K291="",$L291=""),"",IF($B291="Female",1/(1+EXP(-SUMPRODUCT(Engine!$C$9122:$C$9153,INDIRECT("Coefficients!$BF$2:$BF$33")))),1/(1+EXP(-SUMPRODUCT(Engine!$C$9122:$C$9153,INDIRECT("Coefficients!$BG$2:$BG$33"))))))</f>
      </c>
      <c r="AS291" s="8">
        <f>IF(OR($B291="",$C291="",$D291="",$E291="",$F291="",$G291="",$H291="",$I291="",$J291="",$K291="",$L291=""),"",IF($B291="Female",1/(1+EXP(-SUMPRODUCT(Engine!$C$9122:$C$9153,INDIRECT("Coefficients!$BH$2:$BH$33")))),1/(1+EXP(-SUMPRODUCT(Engine!$C$9122:$C$9153,INDIRECT("Coefficients!$BI$2:$BI$33"))))))</f>
      </c>
      <c r="AT291" s="8">
        <f>IF(OR($B291="",$C291="",$D291="",$E291="",$F291="",$G291="",$H291="",$I291="",$J291="",$K291="",$L291=""),"",IF($B291="Female",1/(1+EXP(-SUMPRODUCT(Engine!$C$9122:$C$9153,INDIRECT("Coefficients!$BJ$2:$BJ$33")))),1/(1+EXP(-SUMPRODUCT(Engine!$C$9122:$C$9153,INDIRECT("Coefficients!$BK$2:$BK$33"))))))</f>
      </c>
      <c r="AU291" s="8">
        <f>IF(OR($B291="",$C291="",$D291="",$E291="",$F291="",$G291="",$H291="",$I291="",$J291="",$K291="",$L291=""),"",IF($B291="Female",1/(1+EXP(-SUMPRODUCT(Engine!$C$9122:$C$9153,INDIRECT("Coefficients!$BL$2:$BL$33")))),1/(1+EXP(-SUMPRODUCT(Engine!$C$9122:$C$9153,INDIRECT("Coefficients!$BM$2:$BM$33"))))))</f>
      </c>
      <c r="AV291" s="8">
        <f>IF(OR($B291="",$C291="",$D291="",$E291="",$F291="",$G291="",$H291="",$I291="",$J291="",$K291="",$L291=""),"",IF($B291="Female",1/(1+EXP(-SUMPRODUCT(Engine!$C$9122:$C$9153,INDIRECT("Coefficients!$BN$2:$BN$33")))),1/(1+EXP(-SUMPRODUCT(Engine!$C$9122:$C$9153,INDIRECT("Coefficients!$BO$2:$BO$33"))))))</f>
      </c>
      <c r="AW291" s="8">
        <f>IF(OR($B291="",$C291="",$D291="",$E291="",$F291="",$G291="",$H291="",$I291="",$J291="",$K291="",$L291=""),"",IF($B291="Female",1/(1+EXP(-SUMPRODUCT(Engine!$C$9122:$C$9153,INDIRECT("Coefficients!$BP$2:$BP$33")))),1/(1+EXP(-SUMPRODUCT(Engine!$C$9122:$C$9153,INDIRECT("Coefficients!$BQ$2:$BQ$33"))))))</f>
      </c>
      <c r="AX291" s="8">
        <f>IF(OR($B291="",$C291="",$D291="",$E291="",$F291="",$G291="",$H291="",$I291="",$J291="",$K291="",$L291=""),"",IF($B291="Female",1/(1+EXP(-SUMPRODUCT(Engine!$C$9122:$C$9153,INDIRECT("Coefficients!$BR$2:$BR$33")))),1/(1+EXP(-SUMPRODUCT(Engine!$C$9122:$C$9153,INDIRECT("Coefficients!$BS$2:$BS$33"))))))</f>
      </c>
      <c r="AY291" s="8">
        <f>IF(OR($B291="",$C291="",$D291="",$E291="",$F291="",$G291="",$H291="",$I291="",$J291="",$K291="",$L291=""),"",IF($B291="Female",1/(1+EXP(-SUMPRODUCT(Engine!$C$9122:$C$9153,INDIRECT("Coefficients!$BT$2:$BT$33")))),1/(1+EXP(-SUMPRODUCT(Engine!$C$9122:$C$9153,INDIRECT("Coefficients!$BU$2:$BU$33"))))))</f>
      </c>
      <c r="AZ291" s="8">
        <f>IF(OR($B291="",$C291="",$D291="",$E291="",$F291="",$G291="",$H291="",$I291="",$J291="",$K291="",$L291=""),"",IF($B291="Female",1/(1+EXP(-SUMPRODUCT(Engine!$C$9122:$C$9153,INDIRECT("Coefficients!$BV$2:$BV$33")))),1/(1+EXP(-SUMPRODUCT(Engine!$C$9122:$C$9153,INDIRECT("Coefficients!$BW$2:$BW$33"))))))</f>
      </c>
      <c r="BA291" s="8">
        <f>IF(OR($B291="",$C291="",$D291="",$E291="",$F291="",$G291="",$H291="",$I291="",$J291="",$K291="",$L291=""),"",IF($B291="Female",1/(1+EXP(-SUMPRODUCT(Engine!$C$9122:$C$9153,INDIRECT("Coefficients!$BX$2:$BX$33")))),1/(1+EXP(-SUMPRODUCT(Engine!$C$9122:$C$9153,INDIRECT("Coefficients!$BY$2:$BY$33"))))))</f>
      </c>
      <c r="BB291" s="8">
        <f>IF(OR($B291="",$C291="",$D291="",$E291="",$F291="",$G291="",$H291="",$I291="",$J291="",$K291="",$L291=""),"",IF($B291="Female",1/(1+EXP(-SUMPRODUCT(Engine!$C$9122:$C$9153,INDIRECT("Coefficients!$BZ$2:$BZ$33")))),1/(1+EXP(-SUMPRODUCT(Engine!$C$9122:$C$9153,INDIRECT("Coefficients!$CA$2:$CA$33"))))))</f>
      </c>
      <c r="BC291" s="8">
        <f>IF(OR($B291="",$C291="",$D291="",$E291="",$F291="",$G291="",$H291="",$I291="",$J291="",$K291="",$L291=""),"",IF($B291="Female",1/(1+EXP(-SUMPRODUCT(Engine!$C$9122:$C$9153,INDIRECT("Coefficients!$CB$2:$CB$33")))),1/(1+EXP(-SUMPRODUCT(Engine!$C$9122:$C$9153,INDIRECT("Coefficients!$CC$2:$CC$33"))))))</f>
      </c>
      <c r="BD291" s="8">
        <f>IF(OR($B291="",$C291="",$D291="",$E291="",$F291="",$G291="",$H291="",$I291="",$J291="",$K291="",$L291=""),"",IF($B291="Female",1/(1+EXP(-SUMPRODUCT(Engine!$C$9122:$C$9153,INDIRECT("Coefficients!$CD$2:$CD$33")))),1/(1+EXP(-SUMPRODUCT(Engine!$C$9122:$C$9153,INDIRECT("Coefficients!$CE$2:$CE$33"))))))</f>
      </c>
      <c r="BE291" s="8">
        <f>IF(OR($B291="",$C291="",$D291="",$E291="",$F291="",$G291="",$H291="",$I291="",$J291="",$K291="",$L291=""),"",IF($B291="Female",1/(1+EXP(-SUMPRODUCT(Engine!$C$9122:$C$9153,INDIRECT("Coefficients!$CF$2:$CF$33")))),1/(1+EXP(-SUMPRODUCT(Engine!$C$9122:$C$9153,INDIRECT("Coefficients!$CG$2:$CG$33"))))))</f>
      </c>
      <c r="BF291" s="8">
        <f>IF(OR($B291="",$C291="",$D291="",$E291="",$F291="",$G291="",$H291="",$I291="",$J291="",$K291="",$L291=""),"",IF($B291="Female",1/(1+EXP(-SUMPRODUCT(Engine!$C$9122:$C$9153,INDIRECT("Coefficients!$CH$2:$CH$33")))),1/(1+EXP(-SUMPRODUCT(Engine!$C$9122:$C$9153,INDIRECT("Coefficients!$CI$2:$CI$33"))))))</f>
      </c>
      <c r="BG291" s="8">
        <f>IF(OR($B291="",$C291="",$D291="",$E291="",$F291="",$G291="",$H291="",$I291="",$J291="",$K291="",$L291=""),"",IF($B291="Female",1/(1+EXP(-SUMPRODUCT(Engine!$C$9122:$C$9153,INDIRECT("Coefficients!$CJ$2:$CJ$33")))),1/(1+EXP(-SUMPRODUCT(Engine!$C$9122:$C$9153,INDIRECT("Coefficients!$CK$2:$CK$33"))))))</f>
      </c>
      <c r="BH291" s="8">
        <f>IF(OR($B291="",$C291="",$D291="",$E291="",$F291="",$G291="",$H291="",$I291="",$J291="",$K291="",$L291=""),"",IF($B291="Female",1/(1+EXP(-SUMPRODUCT(Engine!$C$9122:$C$9153,INDIRECT("Coefficients!$CL$2:$CL$33")))),1/(1+EXP(-SUMPRODUCT(Engine!$C$9122:$C$9153,INDIRECT("Coefficients!$CM$2:$CM$33"))))))</f>
      </c>
      <c r="BI291" s="8">
        <f>IF(OR($B291="",$C291="",$D291="",$E291="",$F291="",$G291="",$H291="",$I291="",$J291="",$K291="",$L291=""),"",IF($B291="Female",1/(1+EXP(-SUMPRODUCT(Engine!$C$9122:$C$9153,INDIRECT("Coefficients!$CN$2:$CN$33")))),1/(1+EXP(-SUMPRODUCT(Engine!$C$9122:$C$9153,INDIRECT("Coefficients!$CO$2:$CO$33"))))))</f>
      </c>
      <c r="BJ291" s="8">
        <f>IF(OR($B291="",$C291="",$D291="",$E291="",$F291="",$G291="",$H291="",$I291="",$J291="",$K291="",$L291=""),"",IF($B291="Female",1/(1+EXP(-SUMPRODUCT(Engine!$C$9122:$C$9153,INDIRECT("Coefficients!$CP$2:$CP$33")))),1/(1+EXP(-SUMPRODUCT(Engine!$C$9122:$C$9153,INDIRECT("Coefficients!$CQ$2:$CQ$33"))))))</f>
      </c>
      <c r="BK291" s="8">
        <f>IF(OR($B291="",$C291="",$D291="",$E291="",$F291="",$G291="",$H291="",$I291="",$J291="",$K291="",$L291=""),"",IF($B291="Female",1/(1+EXP(-SUMPRODUCT(Engine!$C$9122:$C$9153,INDIRECT("Coefficients!$CR$2:$CR$33")))),1/(1+EXP(-SUMPRODUCT(Engine!$C$9122:$C$9153,INDIRECT("Coefficients!$CS$2:$CS$33"))))))</f>
      </c>
      <c r="BL291" s="8">
        <f>IF(OR($B291="",$C291="",$D291="",$E291="",$F291="",$G291="",$H291="",$I291="",$J291="",$K291="",$L291=""),"",IF($B291="Female",1/(1+EXP(-SUMPRODUCT(Engine!$C$9122:$C$9153,INDIRECT("Coefficients!$CT$2:$CT$33")))),1/(1+EXP(-SUMPRODUCT(Engine!$C$9122:$C$9153,INDIRECT("Coefficients!$CU$2:$CU$33"))))))</f>
      </c>
      <c r="BM291" s="8">
        <f>IF(OR($B291="",$C291="",$D291="",$E291="",$F291="",$G291="",$H291="",$I291="",$J291="",$K291="",$L291=""),"",IF($B291="Female",1/(1+EXP(-SUMPRODUCT(Engine!$C$9122:$C$9153,INDIRECT("Coefficients!$CV$2:$CV$33")))),1/(1+EXP(-SUMPRODUCT(Engine!$C$9122:$C$9153,INDIRECT("Coefficients!$CW$2:$CW$33"))))))</f>
      </c>
    </row>
    <row r="292" spans="1:65" x14ac:dyDescent="0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8">
        <f>IF(OR($B292="",$C292="",$D292="",$E292="",$F292="",$G292="",$H292="",$I292="",$J292="",$K292="",$L292=""),"",IF($B292="Female",1/(1+EXP(-SUMPRODUCT(Engine!$C$9154:$C$9185,INDIRECT("Coefficients!$B$2:$B$33")))),1/(1+EXP(-SUMPRODUCT(Engine!$C$9154:$C$9185,INDIRECT("Coefficients!$C$2:$C$33"))))))</f>
      </c>
      <c r="Q292" s="8">
        <f>IF(OR($B292="",$C292="",$D292="",$E292="",$F292="",$G292="",$H292="",$I292="",$J292="",$K292="",$L292=""),"",IF($B292="Female",1/(1+EXP(-SUMPRODUCT(Engine!$C$9154:$C$9185,INDIRECT("Coefficients!$D$2:$D$33")))),1/(1+EXP(-SUMPRODUCT(Engine!$C$9154:$C$9185,INDIRECT("Coefficients!$E$2:$E$33"))))))</f>
      </c>
      <c r="R292" s="8">
        <f>IF(OR($B292="",$C292="",$D292="",$E292="",$F292="",$G292="",$H292="",$I292="",$J292="",$K292="",$L292=""),"",IF($B292="Female",1/(1+EXP(-SUMPRODUCT(Engine!$C$9154:$C$9185,INDIRECT("Coefficients!$F$2:$F$33")))),1/(1+EXP(-SUMPRODUCT(Engine!$C$9154:$C$9185,INDIRECT("Coefficients!$G$2:$G$33"))))))</f>
      </c>
      <c r="S292" s="8">
        <f>IF(OR($B292="",$C292="",$D292="",$E292="",$F292="",$G292="",$H292="",$I292="",$J292="",$K292="",$L292=""),"",IF($B292="Female",1/(1+EXP(-SUMPRODUCT(Engine!$C$9154:$C$9185,INDIRECT("Coefficients!$H$2:$H$33")))),1/(1+EXP(-SUMPRODUCT(Engine!$C$9154:$C$9185,INDIRECT("Coefficients!$I$2:$I$33"))))))</f>
      </c>
      <c r="T292" s="8">
        <f>IF(OR($B292="",$C292="",$D292="",$E292="",$F292="",$G292="",$H292="",$I292="",$J292="",$K292="",$L292=""),"",IF($B292="Female",1/(1+EXP(-SUMPRODUCT(Engine!$C$9154:$C$9185,INDIRECT("Coefficients!$J$2:$J$33")))),1/(1+EXP(-SUMPRODUCT(Engine!$C$9154:$C$9185,INDIRECT("Coefficients!$K$2:$K$33"))))))</f>
      </c>
      <c r="U292" s="8">
        <f>IF(OR($B292="",$C292="",$D292="",$E292="",$F292="",$G292="",$H292="",$I292="",$J292="",$K292="",$L292=""),"",IF($B292="Female",1/(1+EXP(-SUMPRODUCT(Engine!$C$9154:$C$9185,INDIRECT("Coefficients!$L$2:$L$33")))),1/(1+EXP(-SUMPRODUCT(Engine!$C$9154:$C$9185,INDIRECT("Coefficients!$M$2:$M$33"))))))</f>
      </c>
      <c r="V292" s="8">
        <f>IF(OR($B292="",$C292="",$D292="",$E292="",$F292="",$G292="",$H292="",$I292="",$J292="",$K292="",$L292=""),"",IF($B292="Female",1/(1+EXP(-SUMPRODUCT(Engine!$C$9154:$C$9185,INDIRECT("Coefficients!$N$2:$N$33")))),1/(1+EXP(-SUMPRODUCT(Engine!$C$9154:$C$9185,INDIRECT("Coefficients!$O$2:$O$33"))))))</f>
      </c>
      <c r="W292" s="8">
        <f>IF(OR($B292="",$C292="",$D292="",$E292="",$F292="",$G292="",$H292="",$I292="",$J292="",$K292="",$L292=""),"",IF($B292="Female",1/(1+EXP(-SUMPRODUCT(Engine!$C$9154:$C$9185,INDIRECT("Coefficients!$P$2:$P$33")))),1/(1+EXP(-SUMPRODUCT(Engine!$C$9154:$C$9185,INDIRECT("Coefficients!$Q$2:$Q$33"))))))</f>
      </c>
      <c r="X292" s="8">
        <f>IF(OR($B292="",$C292="",$D292="",$E292="",$F292="",$G292="",$H292="",$I292="",$J292="",$K292="",$L292=""),"",IF($B292="Female",1/(1+EXP(-SUMPRODUCT(Engine!$C$9154:$C$9185,INDIRECT("Coefficients!$R$2:$R$33")))),1/(1+EXP(-SUMPRODUCT(Engine!$C$9154:$C$9185,INDIRECT("Coefficients!$S$2:$S$33"))))))</f>
      </c>
      <c r="Y292" s="8">
        <f>IF(OR($B292="",$C292="",$D292="",$E292="",$F292="",$G292="",$H292="",$I292="",$J292="",$K292="",$L292=""),"",IF($B292="Female",1/(1+EXP(-SUMPRODUCT(Engine!$C$9154:$C$9185,INDIRECT("Coefficients!$T$2:$T$33")))),1/(1+EXP(-SUMPRODUCT(Engine!$C$9154:$C$9185,INDIRECT("Coefficients!$U$2:$U$33"))))))</f>
      </c>
      <c r="Z292" s="8">
        <f>IF(OR($B292="",$C292="",$D292="",$E292="",$F292="",$G292="",$H292="",$I292="",$J292="",$K292="",$L292=""),"",IF($B292="Female",1/(1+EXP(-SUMPRODUCT(Engine!$C$9154:$C$9185,INDIRECT("Coefficients!$V$2:$V$33")))),1/(1+EXP(-SUMPRODUCT(Engine!$C$9154:$C$9185,INDIRECT("Coefficients!$W$2:$W$33"))))))</f>
      </c>
      <c r="AA292" s="8">
        <f>IF(OR($B292="",$C292="",$D292="",$E292="",$F292="",$G292="",$H292="",$I292="",$J292="",$K292="",$L292=""),"",IF($B292="Female",1/(1+EXP(-SUMPRODUCT(Engine!$C$9154:$C$9185,INDIRECT("Coefficients!$X$2:$X$33")))),1/(1+EXP(-SUMPRODUCT(Engine!$C$9154:$C$9185,INDIRECT("Coefficients!$Y$2:$Y$33"))))))</f>
      </c>
      <c r="AB292" s="8">
        <f>IF(OR($B292="",$C292="",$D292="",$E292="",$F292="",$G292="",$H292="",$I292="",$J292="",$K292="",$L292=""),"",IF($B292="Female",1/(1+EXP(-SUMPRODUCT(Engine!$C$9154:$C$9185,INDIRECT("Coefficients!$Z$2:$Z$33")))),1/(1+EXP(-SUMPRODUCT(Engine!$C$9154:$C$9185,INDIRECT("Coefficients!$AA$2:$AA$33"))))))</f>
      </c>
      <c r="AC292" s="8">
        <f>IF(OR($B292="",$C292="",$D292="",$E292="",$F292="",$G292="",$H292="",$I292="",$J292="",$K292="",$L292=""),"",IF($B292="Female",1/(1+EXP(-SUMPRODUCT(Engine!$C$9154:$C$9185,INDIRECT("Coefficients!$AB$2:$AB$33")))),1/(1+EXP(-SUMPRODUCT(Engine!$C$9154:$C$9185,INDIRECT("Coefficients!$AC$2:$AC$33"))))))</f>
      </c>
      <c r="AD292" s="8">
        <f>IF(OR($B292="",$C292="",$D292="",$E292="",$F292="",$G292="",$H292="",$I292="",$J292="",$K292="",$L292=""),"",IF($B292="Female",1/(1+EXP(-SUMPRODUCT(Engine!$C$9154:$C$9185,INDIRECT("Coefficients!$AD$2:$AD$33")))),1/(1+EXP(-SUMPRODUCT(Engine!$C$9154:$C$9185,INDIRECT("Coefficients!$AE$2:$AE$33"))))))</f>
      </c>
      <c r="AE292" s="8">
        <f>IF(OR($B292="",$C292="",$D292="",$E292="",$F292="",$G292="",$H292="",$I292="",$J292="",$K292="",$L292=""),"",IF($B292="Female",1/(1+EXP(-SUMPRODUCT(Engine!$C$9154:$C$9185,INDIRECT("Coefficients!$AF$2:$AF$33")))),1/(1+EXP(-SUMPRODUCT(Engine!$C$9154:$C$9185,INDIRECT("Coefficients!$AG$2:$AG$33"))))))</f>
      </c>
      <c r="AF292" s="8">
        <f>IF(OR($B292="",$C292="",$D292="",$E292="",$F292="",$G292="",$H292="",$I292="",$J292="",$K292="",$L292=""),"",IF($B292="Female",1/(1+EXP(-SUMPRODUCT(Engine!$C$9154:$C$9185,INDIRECT("Coefficients!$AH$2:$AH$33")))),1/(1+EXP(-SUMPRODUCT(Engine!$C$9154:$C$9185,INDIRECT("Coefficients!$AI$2:$AI$33"))))))</f>
      </c>
      <c r="AG292" s="8">
        <f>IF(OR($B292="",$C292="",$D292="",$E292="",$F292="",$G292="",$H292="",$I292="",$J292="",$K292="",$L292=""),"",IF($B292="Female",1/(1+EXP(-SUMPRODUCT(Engine!$C$9154:$C$9185,INDIRECT("Coefficients!$AJ$2:$AJ$33")))),1/(1+EXP(-SUMPRODUCT(Engine!$C$9154:$C$9185,INDIRECT("Coefficients!$AK$2:$AK$33"))))))</f>
      </c>
      <c r="AH292" s="8">
        <f>IF(OR($B292="",$C292="",$D292="",$E292="",$F292="",$G292="",$H292="",$I292="",$J292="",$K292="",$L292=""),"",IF($B292="Female",1/(1+EXP(-SUMPRODUCT(Engine!$C$9154:$C$9185,INDIRECT("Coefficients!$AL$2:$AL$33")))),1/(1+EXP(-SUMPRODUCT(Engine!$C$9154:$C$9185,INDIRECT("Coefficients!$AM$2:$AM$33"))))))</f>
      </c>
      <c r="AI292" s="8">
        <f>IF(OR($B292="",$C292="",$D292="",$E292="",$F292="",$G292="",$H292="",$I292="",$J292="",$K292="",$L292=""),"",IF($B292="Female",1/(1+EXP(-SUMPRODUCT(Engine!$C$9154:$C$9185,INDIRECT("Coefficients!$AN$2:$AN$33")))),1/(1+EXP(-SUMPRODUCT(Engine!$C$9154:$C$9185,INDIRECT("Coefficients!$AO$2:$AO$33"))))))</f>
      </c>
      <c r="AJ292" s="8">
        <f>IF(OR($B292="",$C292="",$D292="",$E292="",$F292="",$G292="",$H292="",$I292="",$J292="",$K292="",$L292=""),"",IF($B292="Female",1/(1+EXP(-SUMPRODUCT(Engine!$C$9154:$C$9185,INDIRECT("Coefficients!$AP$2:$AP$33")))),1/(1+EXP(-SUMPRODUCT(Engine!$C$9154:$C$9185,INDIRECT("Coefficients!$AQ$2:$AQ$33"))))))</f>
      </c>
      <c r="AK292" s="8">
        <f>IF(OR($B292="",$C292="",$D292="",$E292="",$F292="",$G292="",$H292="",$I292="",$J292="",$K292="",$L292=""),"",IF($B292="Female",1/(1+EXP(-SUMPRODUCT(Engine!$C$9154:$C$9185,INDIRECT("Coefficients!$AR$2:$AR$33")))),1/(1+EXP(-SUMPRODUCT(Engine!$C$9154:$C$9185,INDIRECT("Coefficients!$AS$2:$AS$33"))))))</f>
      </c>
      <c r="AL292" s="8">
        <f>IF(OR($B292="",$C292="",$D292="",$E292="",$F292="",$G292="",$H292="",$I292="",$J292="",$K292="",$L292=""),"",IF($B292="Female",1/(1+EXP(-SUMPRODUCT(Engine!$C$9154:$C$9185,INDIRECT("Coefficients!$AT$2:$AT$33")))),1/(1+EXP(-SUMPRODUCT(Engine!$C$9154:$C$9185,INDIRECT("Coefficients!$AU$2:$AU$33"))))))</f>
      </c>
      <c r="AM292" s="8">
        <f>IF(OR($B292="",$C292="",$D292="",$E292="",$F292="",$G292="",$H292="",$I292="",$J292="",$K292="",$L292=""),"",IF($B292="Female",1/(1+EXP(-SUMPRODUCT(Engine!$C$9154:$C$9185,INDIRECT("Coefficients!$AV$2:$AV$33")))),1/(1+EXP(-SUMPRODUCT(Engine!$C$9154:$C$9185,INDIRECT("Coefficients!$AW$2:$AW$33"))))))</f>
      </c>
      <c r="AN292" s="8">
        <f>IF(OR($B292="",$C292="",$D292="",$E292="",$F292="",$G292="",$H292="",$I292="",$J292="",$K292="",$L292=""),"",IF($B292="Female",1/(1+EXP(-SUMPRODUCT(Engine!$C$9154:$C$9185,INDIRECT("Coefficients!$AX$2:$AX$33")))),1/(1+EXP(-SUMPRODUCT(Engine!$C$9154:$C$9185,INDIRECT("Coefficients!$AY$2:$AY$33"))))))</f>
      </c>
      <c r="AO292" s="8">
        <f>IF(OR($B292="",$C292="",$D292="",$E292="",$F292="",$G292="",$H292="",$I292="",$J292="",$K292="",$L292=""),"",IF($B292="Female",1/(1+EXP(-SUMPRODUCT(Engine!$C$9154:$C$9185,INDIRECT("Coefficients!$AZ$2:$AZ$33")))),1/(1+EXP(-SUMPRODUCT(Engine!$C$9154:$C$9185,INDIRECT("Coefficients!$BA$2:$BA$33"))))))</f>
      </c>
      <c r="AP292" s="8">
        <f>IF(OR($B292="",$C292="",$D292="",$E292="",$F292="",$G292="",$H292="",$I292="",$J292="",$K292="",$L292=""),"",IF($B292="Female",1/(1+EXP(-SUMPRODUCT(Engine!$C$9154:$C$9185,INDIRECT("Coefficients!$BB$2:$BB$33")))),1/(1+EXP(-SUMPRODUCT(Engine!$C$9154:$C$9185,INDIRECT("Coefficients!$BC$2:$BC$33"))))))</f>
      </c>
      <c r="AQ292" s="8">
        <f>IF(OR($B292="",$C292="",$D292="",$E292="",$F292="",$G292="",$H292="",$I292="",$J292="",$K292="",$L292=""),"",IF($B292="Female",1/(1+EXP(-SUMPRODUCT(Engine!$C$9154:$C$9185,INDIRECT("Coefficients!$BD$2:$BD$33")))),1/(1+EXP(-SUMPRODUCT(Engine!$C$9154:$C$9185,INDIRECT("Coefficients!$BE$2:$BE$33"))))))</f>
      </c>
      <c r="AR292" s="8">
        <f>IF(OR($B292="",$C292="",$D292="",$E292="",$F292="",$G292="",$H292="",$I292="",$J292="",$K292="",$L292=""),"",IF($B292="Female",1/(1+EXP(-SUMPRODUCT(Engine!$C$9154:$C$9185,INDIRECT("Coefficients!$BF$2:$BF$33")))),1/(1+EXP(-SUMPRODUCT(Engine!$C$9154:$C$9185,INDIRECT("Coefficients!$BG$2:$BG$33"))))))</f>
      </c>
      <c r="AS292" s="8">
        <f>IF(OR($B292="",$C292="",$D292="",$E292="",$F292="",$G292="",$H292="",$I292="",$J292="",$K292="",$L292=""),"",IF($B292="Female",1/(1+EXP(-SUMPRODUCT(Engine!$C$9154:$C$9185,INDIRECT("Coefficients!$BH$2:$BH$33")))),1/(1+EXP(-SUMPRODUCT(Engine!$C$9154:$C$9185,INDIRECT("Coefficients!$BI$2:$BI$33"))))))</f>
      </c>
      <c r="AT292" s="8">
        <f>IF(OR($B292="",$C292="",$D292="",$E292="",$F292="",$G292="",$H292="",$I292="",$J292="",$K292="",$L292=""),"",IF($B292="Female",1/(1+EXP(-SUMPRODUCT(Engine!$C$9154:$C$9185,INDIRECT("Coefficients!$BJ$2:$BJ$33")))),1/(1+EXP(-SUMPRODUCT(Engine!$C$9154:$C$9185,INDIRECT("Coefficients!$BK$2:$BK$33"))))))</f>
      </c>
      <c r="AU292" s="8">
        <f>IF(OR($B292="",$C292="",$D292="",$E292="",$F292="",$G292="",$H292="",$I292="",$J292="",$K292="",$L292=""),"",IF($B292="Female",1/(1+EXP(-SUMPRODUCT(Engine!$C$9154:$C$9185,INDIRECT("Coefficients!$BL$2:$BL$33")))),1/(1+EXP(-SUMPRODUCT(Engine!$C$9154:$C$9185,INDIRECT("Coefficients!$BM$2:$BM$33"))))))</f>
      </c>
      <c r="AV292" s="8">
        <f>IF(OR($B292="",$C292="",$D292="",$E292="",$F292="",$G292="",$H292="",$I292="",$J292="",$K292="",$L292=""),"",IF($B292="Female",1/(1+EXP(-SUMPRODUCT(Engine!$C$9154:$C$9185,INDIRECT("Coefficients!$BN$2:$BN$33")))),1/(1+EXP(-SUMPRODUCT(Engine!$C$9154:$C$9185,INDIRECT("Coefficients!$BO$2:$BO$33"))))))</f>
      </c>
      <c r="AW292" s="8">
        <f>IF(OR($B292="",$C292="",$D292="",$E292="",$F292="",$G292="",$H292="",$I292="",$J292="",$K292="",$L292=""),"",IF($B292="Female",1/(1+EXP(-SUMPRODUCT(Engine!$C$9154:$C$9185,INDIRECT("Coefficients!$BP$2:$BP$33")))),1/(1+EXP(-SUMPRODUCT(Engine!$C$9154:$C$9185,INDIRECT("Coefficients!$BQ$2:$BQ$33"))))))</f>
      </c>
      <c r="AX292" s="8">
        <f>IF(OR($B292="",$C292="",$D292="",$E292="",$F292="",$G292="",$H292="",$I292="",$J292="",$K292="",$L292=""),"",IF($B292="Female",1/(1+EXP(-SUMPRODUCT(Engine!$C$9154:$C$9185,INDIRECT("Coefficients!$BR$2:$BR$33")))),1/(1+EXP(-SUMPRODUCT(Engine!$C$9154:$C$9185,INDIRECT("Coefficients!$BS$2:$BS$33"))))))</f>
      </c>
      <c r="AY292" s="8">
        <f>IF(OR($B292="",$C292="",$D292="",$E292="",$F292="",$G292="",$H292="",$I292="",$J292="",$K292="",$L292=""),"",IF($B292="Female",1/(1+EXP(-SUMPRODUCT(Engine!$C$9154:$C$9185,INDIRECT("Coefficients!$BT$2:$BT$33")))),1/(1+EXP(-SUMPRODUCT(Engine!$C$9154:$C$9185,INDIRECT("Coefficients!$BU$2:$BU$33"))))))</f>
      </c>
      <c r="AZ292" s="8">
        <f>IF(OR($B292="",$C292="",$D292="",$E292="",$F292="",$G292="",$H292="",$I292="",$J292="",$K292="",$L292=""),"",IF($B292="Female",1/(1+EXP(-SUMPRODUCT(Engine!$C$9154:$C$9185,INDIRECT("Coefficients!$BV$2:$BV$33")))),1/(1+EXP(-SUMPRODUCT(Engine!$C$9154:$C$9185,INDIRECT("Coefficients!$BW$2:$BW$33"))))))</f>
      </c>
      <c r="BA292" s="8">
        <f>IF(OR($B292="",$C292="",$D292="",$E292="",$F292="",$G292="",$H292="",$I292="",$J292="",$K292="",$L292=""),"",IF($B292="Female",1/(1+EXP(-SUMPRODUCT(Engine!$C$9154:$C$9185,INDIRECT("Coefficients!$BX$2:$BX$33")))),1/(1+EXP(-SUMPRODUCT(Engine!$C$9154:$C$9185,INDIRECT("Coefficients!$BY$2:$BY$33"))))))</f>
      </c>
      <c r="BB292" s="8">
        <f>IF(OR($B292="",$C292="",$D292="",$E292="",$F292="",$G292="",$H292="",$I292="",$J292="",$K292="",$L292=""),"",IF($B292="Female",1/(1+EXP(-SUMPRODUCT(Engine!$C$9154:$C$9185,INDIRECT("Coefficients!$BZ$2:$BZ$33")))),1/(1+EXP(-SUMPRODUCT(Engine!$C$9154:$C$9185,INDIRECT("Coefficients!$CA$2:$CA$33"))))))</f>
      </c>
      <c r="BC292" s="8">
        <f>IF(OR($B292="",$C292="",$D292="",$E292="",$F292="",$G292="",$H292="",$I292="",$J292="",$K292="",$L292=""),"",IF($B292="Female",1/(1+EXP(-SUMPRODUCT(Engine!$C$9154:$C$9185,INDIRECT("Coefficients!$CB$2:$CB$33")))),1/(1+EXP(-SUMPRODUCT(Engine!$C$9154:$C$9185,INDIRECT("Coefficients!$CC$2:$CC$33"))))))</f>
      </c>
      <c r="BD292" s="8">
        <f>IF(OR($B292="",$C292="",$D292="",$E292="",$F292="",$G292="",$H292="",$I292="",$J292="",$K292="",$L292=""),"",IF($B292="Female",1/(1+EXP(-SUMPRODUCT(Engine!$C$9154:$C$9185,INDIRECT("Coefficients!$CD$2:$CD$33")))),1/(1+EXP(-SUMPRODUCT(Engine!$C$9154:$C$9185,INDIRECT("Coefficients!$CE$2:$CE$33"))))))</f>
      </c>
      <c r="BE292" s="8">
        <f>IF(OR($B292="",$C292="",$D292="",$E292="",$F292="",$G292="",$H292="",$I292="",$J292="",$K292="",$L292=""),"",IF($B292="Female",1/(1+EXP(-SUMPRODUCT(Engine!$C$9154:$C$9185,INDIRECT("Coefficients!$CF$2:$CF$33")))),1/(1+EXP(-SUMPRODUCT(Engine!$C$9154:$C$9185,INDIRECT("Coefficients!$CG$2:$CG$33"))))))</f>
      </c>
      <c r="BF292" s="8">
        <f>IF(OR($B292="",$C292="",$D292="",$E292="",$F292="",$G292="",$H292="",$I292="",$J292="",$K292="",$L292=""),"",IF($B292="Female",1/(1+EXP(-SUMPRODUCT(Engine!$C$9154:$C$9185,INDIRECT("Coefficients!$CH$2:$CH$33")))),1/(1+EXP(-SUMPRODUCT(Engine!$C$9154:$C$9185,INDIRECT("Coefficients!$CI$2:$CI$33"))))))</f>
      </c>
      <c r="BG292" s="8">
        <f>IF(OR($B292="",$C292="",$D292="",$E292="",$F292="",$G292="",$H292="",$I292="",$J292="",$K292="",$L292=""),"",IF($B292="Female",1/(1+EXP(-SUMPRODUCT(Engine!$C$9154:$C$9185,INDIRECT("Coefficients!$CJ$2:$CJ$33")))),1/(1+EXP(-SUMPRODUCT(Engine!$C$9154:$C$9185,INDIRECT("Coefficients!$CK$2:$CK$33"))))))</f>
      </c>
      <c r="BH292" s="8">
        <f>IF(OR($B292="",$C292="",$D292="",$E292="",$F292="",$G292="",$H292="",$I292="",$J292="",$K292="",$L292=""),"",IF($B292="Female",1/(1+EXP(-SUMPRODUCT(Engine!$C$9154:$C$9185,INDIRECT("Coefficients!$CL$2:$CL$33")))),1/(1+EXP(-SUMPRODUCT(Engine!$C$9154:$C$9185,INDIRECT("Coefficients!$CM$2:$CM$33"))))))</f>
      </c>
      <c r="BI292" s="8">
        <f>IF(OR($B292="",$C292="",$D292="",$E292="",$F292="",$G292="",$H292="",$I292="",$J292="",$K292="",$L292=""),"",IF($B292="Female",1/(1+EXP(-SUMPRODUCT(Engine!$C$9154:$C$9185,INDIRECT("Coefficients!$CN$2:$CN$33")))),1/(1+EXP(-SUMPRODUCT(Engine!$C$9154:$C$9185,INDIRECT("Coefficients!$CO$2:$CO$33"))))))</f>
      </c>
      <c r="BJ292" s="8">
        <f>IF(OR($B292="",$C292="",$D292="",$E292="",$F292="",$G292="",$H292="",$I292="",$J292="",$K292="",$L292=""),"",IF($B292="Female",1/(1+EXP(-SUMPRODUCT(Engine!$C$9154:$C$9185,INDIRECT("Coefficients!$CP$2:$CP$33")))),1/(1+EXP(-SUMPRODUCT(Engine!$C$9154:$C$9185,INDIRECT("Coefficients!$CQ$2:$CQ$33"))))))</f>
      </c>
      <c r="BK292" s="8">
        <f>IF(OR($B292="",$C292="",$D292="",$E292="",$F292="",$G292="",$H292="",$I292="",$J292="",$K292="",$L292=""),"",IF($B292="Female",1/(1+EXP(-SUMPRODUCT(Engine!$C$9154:$C$9185,INDIRECT("Coefficients!$CR$2:$CR$33")))),1/(1+EXP(-SUMPRODUCT(Engine!$C$9154:$C$9185,INDIRECT("Coefficients!$CS$2:$CS$33"))))))</f>
      </c>
      <c r="BL292" s="8">
        <f>IF(OR($B292="",$C292="",$D292="",$E292="",$F292="",$G292="",$H292="",$I292="",$J292="",$K292="",$L292=""),"",IF($B292="Female",1/(1+EXP(-SUMPRODUCT(Engine!$C$9154:$C$9185,INDIRECT("Coefficients!$CT$2:$CT$33")))),1/(1+EXP(-SUMPRODUCT(Engine!$C$9154:$C$9185,INDIRECT("Coefficients!$CU$2:$CU$33"))))))</f>
      </c>
      <c r="BM292" s="8">
        <f>IF(OR($B292="",$C292="",$D292="",$E292="",$F292="",$G292="",$H292="",$I292="",$J292="",$K292="",$L292=""),"",IF($B292="Female",1/(1+EXP(-SUMPRODUCT(Engine!$C$9154:$C$9185,INDIRECT("Coefficients!$CV$2:$CV$33")))),1/(1+EXP(-SUMPRODUCT(Engine!$C$9154:$C$9185,INDIRECT("Coefficients!$CW$2:$CW$33"))))))</f>
      </c>
    </row>
    <row r="293" spans="1:65" x14ac:dyDescent="0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8">
        <f>IF(OR($B293="",$C293="",$D293="",$E293="",$F293="",$G293="",$H293="",$I293="",$J293="",$K293="",$L293=""),"",IF($B293="Female",1/(1+EXP(-SUMPRODUCT(Engine!$C$9186:$C$9217,INDIRECT("Coefficients!$B$2:$B$33")))),1/(1+EXP(-SUMPRODUCT(Engine!$C$9186:$C$9217,INDIRECT("Coefficients!$C$2:$C$33"))))))</f>
      </c>
      <c r="Q293" s="8">
        <f>IF(OR($B293="",$C293="",$D293="",$E293="",$F293="",$G293="",$H293="",$I293="",$J293="",$K293="",$L293=""),"",IF($B293="Female",1/(1+EXP(-SUMPRODUCT(Engine!$C$9186:$C$9217,INDIRECT("Coefficients!$D$2:$D$33")))),1/(1+EXP(-SUMPRODUCT(Engine!$C$9186:$C$9217,INDIRECT("Coefficients!$E$2:$E$33"))))))</f>
      </c>
      <c r="R293" s="8">
        <f>IF(OR($B293="",$C293="",$D293="",$E293="",$F293="",$G293="",$H293="",$I293="",$J293="",$K293="",$L293=""),"",IF($B293="Female",1/(1+EXP(-SUMPRODUCT(Engine!$C$9186:$C$9217,INDIRECT("Coefficients!$F$2:$F$33")))),1/(1+EXP(-SUMPRODUCT(Engine!$C$9186:$C$9217,INDIRECT("Coefficients!$G$2:$G$33"))))))</f>
      </c>
      <c r="S293" s="8">
        <f>IF(OR($B293="",$C293="",$D293="",$E293="",$F293="",$G293="",$H293="",$I293="",$J293="",$K293="",$L293=""),"",IF($B293="Female",1/(1+EXP(-SUMPRODUCT(Engine!$C$9186:$C$9217,INDIRECT("Coefficients!$H$2:$H$33")))),1/(1+EXP(-SUMPRODUCT(Engine!$C$9186:$C$9217,INDIRECT("Coefficients!$I$2:$I$33"))))))</f>
      </c>
      <c r="T293" s="8">
        <f>IF(OR($B293="",$C293="",$D293="",$E293="",$F293="",$G293="",$H293="",$I293="",$J293="",$K293="",$L293=""),"",IF($B293="Female",1/(1+EXP(-SUMPRODUCT(Engine!$C$9186:$C$9217,INDIRECT("Coefficients!$J$2:$J$33")))),1/(1+EXP(-SUMPRODUCT(Engine!$C$9186:$C$9217,INDIRECT("Coefficients!$K$2:$K$33"))))))</f>
      </c>
      <c r="U293" s="8">
        <f>IF(OR($B293="",$C293="",$D293="",$E293="",$F293="",$G293="",$H293="",$I293="",$J293="",$K293="",$L293=""),"",IF($B293="Female",1/(1+EXP(-SUMPRODUCT(Engine!$C$9186:$C$9217,INDIRECT("Coefficients!$L$2:$L$33")))),1/(1+EXP(-SUMPRODUCT(Engine!$C$9186:$C$9217,INDIRECT("Coefficients!$M$2:$M$33"))))))</f>
      </c>
      <c r="V293" s="8">
        <f>IF(OR($B293="",$C293="",$D293="",$E293="",$F293="",$G293="",$H293="",$I293="",$J293="",$K293="",$L293=""),"",IF($B293="Female",1/(1+EXP(-SUMPRODUCT(Engine!$C$9186:$C$9217,INDIRECT("Coefficients!$N$2:$N$33")))),1/(1+EXP(-SUMPRODUCT(Engine!$C$9186:$C$9217,INDIRECT("Coefficients!$O$2:$O$33"))))))</f>
      </c>
      <c r="W293" s="8">
        <f>IF(OR($B293="",$C293="",$D293="",$E293="",$F293="",$G293="",$H293="",$I293="",$J293="",$K293="",$L293=""),"",IF($B293="Female",1/(1+EXP(-SUMPRODUCT(Engine!$C$9186:$C$9217,INDIRECT("Coefficients!$P$2:$P$33")))),1/(1+EXP(-SUMPRODUCT(Engine!$C$9186:$C$9217,INDIRECT("Coefficients!$Q$2:$Q$33"))))))</f>
      </c>
      <c r="X293" s="8">
        <f>IF(OR($B293="",$C293="",$D293="",$E293="",$F293="",$G293="",$H293="",$I293="",$J293="",$K293="",$L293=""),"",IF($B293="Female",1/(1+EXP(-SUMPRODUCT(Engine!$C$9186:$C$9217,INDIRECT("Coefficients!$R$2:$R$33")))),1/(1+EXP(-SUMPRODUCT(Engine!$C$9186:$C$9217,INDIRECT("Coefficients!$S$2:$S$33"))))))</f>
      </c>
      <c r="Y293" s="8">
        <f>IF(OR($B293="",$C293="",$D293="",$E293="",$F293="",$G293="",$H293="",$I293="",$J293="",$K293="",$L293=""),"",IF($B293="Female",1/(1+EXP(-SUMPRODUCT(Engine!$C$9186:$C$9217,INDIRECT("Coefficients!$T$2:$T$33")))),1/(1+EXP(-SUMPRODUCT(Engine!$C$9186:$C$9217,INDIRECT("Coefficients!$U$2:$U$33"))))))</f>
      </c>
      <c r="Z293" s="8">
        <f>IF(OR($B293="",$C293="",$D293="",$E293="",$F293="",$G293="",$H293="",$I293="",$J293="",$K293="",$L293=""),"",IF($B293="Female",1/(1+EXP(-SUMPRODUCT(Engine!$C$9186:$C$9217,INDIRECT("Coefficients!$V$2:$V$33")))),1/(1+EXP(-SUMPRODUCT(Engine!$C$9186:$C$9217,INDIRECT("Coefficients!$W$2:$W$33"))))))</f>
      </c>
      <c r="AA293" s="8">
        <f>IF(OR($B293="",$C293="",$D293="",$E293="",$F293="",$G293="",$H293="",$I293="",$J293="",$K293="",$L293=""),"",IF($B293="Female",1/(1+EXP(-SUMPRODUCT(Engine!$C$9186:$C$9217,INDIRECT("Coefficients!$X$2:$X$33")))),1/(1+EXP(-SUMPRODUCT(Engine!$C$9186:$C$9217,INDIRECT("Coefficients!$Y$2:$Y$33"))))))</f>
      </c>
      <c r="AB293" s="8">
        <f>IF(OR($B293="",$C293="",$D293="",$E293="",$F293="",$G293="",$H293="",$I293="",$J293="",$K293="",$L293=""),"",IF($B293="Female",1/(1+EXP(-SUMPRODUCT(Engine!$C$9186:$C$9217,INDIRECT("Coefficients!$Z$2:$Z$33")))),1/(1+EXP(-SUMPRODUCT(Engine!$C$9186:$C$9217,INDIRECT("Coefficients!$AA$2:$AA$33"))))))</f>
      </c>
      <c r="AC293" s="8">
        <f>IF(OR($B293="",$C293="",$D293="",$E293="",$F293="",$G293="",$H293="",$I293="",$J293="",$K293="",$L293=""),"",IF($B293="Female",1/(1+EXP(-SUMPRODUCT(Engine!$C$9186:$C$9217,INDIRECT("Coefficients!$AB$2:$AB$33")))),1/(1+EXP(-SUMPRODUCT(Engine!$C$9186:$C$9217,INDIRECT("Coefficients!$AC$2:$AC$33"))))))</f>
      </c>
      <c r="AD293" s="8">
        <f>IF(OR($B293="",$C293="",$D293="",$E293="",$F293="",$G293="",$H293="",$I293="",$J293="",$K293="",$L293=""),"",IF($B293="Female",1/(1+EXP(-SUMPRODUCT(Engine!$C$9186:$C$9217,INDIRECT("Coefficients!$AD$2:$AD$33")))),1/(1+EXP(-SUMPRODUCT(Engine!$C$9186:$C$9217,INDIRECT("Coefficients!$AE$2:$AE$33"))))))</f>
      </c>
      <c r="AE293" s="8">
        <f>IF(OR($B293="",$C293="",$D293="",$E293="",$F293="",$G293="",$H293="",$I293="",$J293="",$K293="",$L293=""),"",IF($B293="Female",1/(1+EXP(-SUMPRODUCT(Engine!$C$9186:$C$9217,INDIRECT("Coefficients!$AF$2:$AF$33")))),1/(1+EXP(-SUMPRODUCT(Engine!$C$9186:$C$9217,INDIRECT("Coefficients!$AG$2:$AG$33"))))))</f>
      </c>
      <c r="AF293" s="8">
        <f>IF(OR($B293="",$C293="",$D293="",$E293="",$F293="",$G293="",$H293="",$I293="",$J293="",$K293="",$L293=""),"",IF($B293="Female",1/(1+EXP(-SUMPRODUCT(Engine!$C$9186:$C$9217,INDIRECT("Coefficients!$AH$2:$AH$33")))),1/(1+EXP(-SUMPRODUCT(Engine!$C$9186:$C$9217,INDIRECT("Coefficients!$AI$2:$AI$33"))))))</f>
      </c>
      <c r="AG293" s="8">
        <f>IF(OR($B293="",$C293="",$D293="",$E293="",$F293="",$G293="",$H293="",$I293="",$J293="",$K293="",$L293=""),"",IF($B293="Female",1/(1+EXP(-SUMPRODUCT(Engine!$C$9186:$C$9217,INDIRECT("Coefficients!$AJ$2:$AJ$33")))),1/(1+EXP(-SUMPRODUCT(Engine!$C$9186:$C$9217,INDIRECT("Coefficients!$AK$2:$AK$33"))))))</f>
      </c>
      <c r="AH293" s="8">
        <f>IF(OR($B293="",$C293="",$D293="",$E293="",$F293="",$G293="",$H293="",$I293="",$J293="",$K293="",$L293=""),"",IF($B293="Female",1/(1+EXP(-SUMPRODUCT(Engine!$C$9186:$C$9217,INDIRECT("Coefficients!$AL$2:$AL$33")))),1/(1+EXP(-SUMPRODUCT(Engine!$C$9186:$C$9217,INDIRECT("Coefficients!$AM$2:$AM$33"))))))</f>
      </c>
      <c r="AI293" s="8">
        <f>IF(OR($B293="",$C293="",$D293="",$E293="",$F293="",$G293="",$H293="",$I293="",$J293="",$K293="",$L293=""),"",IF($B293="Female",1/(1+EXP(-SUMPRODUCT(Engine!$C$9186:$C$9217,INDIRECT("Coefficients!$AN$2:$AN$33")))),1/(1+EXP(-SUMPRODUCT(Engine!$C$9186:$C$9217,INDIRECT("Coefficients!$AO$2:$AO$33"))))))</f>
      </c>
      <c r="AJ293" s="8">
        <f>IF(OR($B293="",$C293="",$D293="",$E293="",$F293="",$G293="",$H293="",$I293="",$J293="",$K293="",$L293=""),"",IF($B293="Female",1/(1+EXP(-SUMPRODUCT(Engine!$C$9186:$C$9217,INDIRECT("Coefficients!$AP$2:$AP$33")))),1/(1+EXP(-SUMPRODUCT(Engine!$C$9186:$C$9217,INDIRECT("Coefficients!$AQ$2:$AQ$33"))))))</f>
      </c>
      <c r="AK293" s="8">
        <f>IF(OR($B293="",$C293="",$D293="",$E293="",$F293="",$G293="",$H293="",$I293="",$J293="",$K293="",$L293=""),"",IF($B293="Female",1/(1+EXP(-SUMPRODUCT(Engine!$C$9186:$C$9217,INDIRECT("Coefficients!$AR$2:$AR$33")))),1/(1+EXP(-SUMPRODUCT(Engine!$C$9186:$C$9217,INDIRECT("Coefficients!$AS$2:$AS$33"))))))</f>
      </c>
      <c r="AL293" s="8">
        <f>IF(OR($B293="",$C293="",$D293="",$E293="",$F293="",$G293="",$H293="",$I293="",$J293="",$K293="",$L293=""),"",IF($B293="Female",1/(1+EXP(-SUMPRODUCT(Engine!$C$9186:$C$9217,INDIRECT("Coefficients!$AT$2:$AT$33")))),1/(1+EXP(-SUMPRODUCT(Engine!$C$9186:$C$9217,INDIRECT("Coefficients!$AU$2:$AU$33"))))))</f>
      </c>
      <c r="AM293" s="8">
        <f>IF(OR($B293="",$C293="",$D293="",$E293="",$F293="",$G293="",$H293="",$I293="",$J293="",$K293="",$L293=""),"",IF($B293="Female",1/(1+EXP(-SUMPRODUCT(Engine!$C$9186:$C$9217,INDIRECT("Coefficients!$AV$2:$AV$33")))),1/(1+EXP(-SUMPRODUCT(Engine!$C$9186:$C$9217,INDIRECT("Coefficients!$AW$2:$AW$33"))))))</f>
      </c>
      <c r="AN293" s="8">
        <f>IF(OR($B293="",$C293="",$D293="",$E293="",$F293="",$G293="",$H293="",$I293="",$J293="",$K293="",$L293=""),"",IF($B293="Female",1/(1+EXP(-SUMPRODUCT(Engine!$C$9186:$C$9217,INDIRECT("Coefficients!$AX$2:$AX$33")))),1/(1+EXP(-SUMPRODUCT(Engine!$C$9186:$C$9217,INDIRECT("Coefficients!$AY$2:$AY$33"))))))</f>
      </c>
      <c r="AO293" s="8">
        <f>IF(OR($B293="",$C293="",$D293="",$E293="",$F293="",$G293="",$H293="",$I293="",$J293="",$K293="",$L293=""),"",IF($B293="Female",1/(1+EXP(-SUMPRODUCT(Engine!$C$9186:$C$9217,INDIRECT("Coefficients!$AZ$2:$AZ$33")))),1/(1+EXP(-SUMPRODUCT(Engine!$C$9186:$C$9217,INDIRECT("Coefficients!$BA$2:$BA$33"))))))</f>
      </c>
      <c r="AP293" s="8">
        <f>IF(OR($B293="",$C293="",$D293="",$E293="",$F293="",$G293="",$H293="",$I293="",$J293="",$K293="",$L293=""),"",IF($B293="Female",1/(1+EXP(-SUMPRODUCT(Engine!$C$9186:$C$9217,INDIRECT("Coefficients!$BB$2:$BB$33")))),1/(1+EXP(-SUMPRODUCT(Engine!$C$9186:$C$9217,INDIRECT("Coefficients!$BC$2:$BC$33"))))))</f>
      </c>
      <c r="AQ293" s="8">
        <f>IF(OR($B293="",$C293="",$D293="",$E293="",$F293="",$G293="",$H293="",$I293="",$J293="",$K293="",$L293=""),"",IF($B293="Female",1/(1+EXP(-SUMPRODUCT(Engine!$C$9186:$C$9217,INDIRECT("Coefficients!$BD$2:$BD$33")))),1/(1+EXP(-SUMPRODUCT(Engine!$C$9186:$C$9217,INDIRECT("Coefficients!$BE$2:$BE$33"))))))</f>
      </c>
      <c r="AR293" s="8">
        <f>IF(OR($B293="",$C293="",$D293="",$E293="",$F293="",$G293="",$H293="",$I293="",$J293="",$K293="",$L293=""),"",IF($B293="Female",1/(1+EXP(-SUMPRODUCT(Engine!$C$9186:$C$9217,INDIRECT("Coefficients!$BF$2:$BF$33")))),1/(1+EXP(-SUMPRODUCT(Engine!$C$9186:$C$9217,INDIRECT("Coefficients!$BG$2:$BG$33"))))))</f>
      </c>
      <c r="AS293" s="8">
        <f>IF(OR($B293="",$C293="",$D293="",$E293="",$F293="",$G293="",$H293="",$I293="",$J293="",$K293="",$L293=""),"",IF($B293="Female",1/(1+EXP(-SUMPRODUCT(Engine!$C$9186:$C$9217,INDIRECT("Coefficients!$BH$2:$BH$33")))),1/(1+EXP(-SUMPRODUCT(Engine!$C$9186:$C$9217,INDIRECT("Coefficients!$BI$2:$BI$33"))))))</f>
      </c>
      <c r="AT293" s="8">
        <f>IF(OR($B293="",$C293="",$D293="",$E293="",$F293="",$G293="",$H293="",$I293="",$J293="",$K293="",$L293=""),"",IF($B293="Female",1/(1+EXP(-SUMPRODUCT(Engine!$C$9186:$C$9217,INDIRECT("Coefficients!$BJ$2:$BJ$33")))),1/(1+EXP(-SUMPRODUCT(Engine!$C$9186:$C$9217,INDIRECT("Coefficients!$BK$2:$BK$33"))))))</f>
      </c>
      <c r="AU293" s="8">
        <f>IF(OR($B293="",$C293="",$D293="",$E293="",$F293="",$G293="",$H293="",$I293="",$J293="",$K293="",$L293=""),"",IF($B293="Female",1/(1+EXP(-SUMPRODUCT(Engine!$C$9186:$C$9217,INDIRECT("Coefficients!$BL$2:$BL$33")))),1/(1+EXP(-SUMPRODUCT(Engine!$C$9186:$C$9217,INDIRECT("Coefficients!$BM$2:$BM$33"))))))</f>
      </c>
      <c r="AV293" s="8">
        <f>IF(OR($B293="",$C293="",$D293="",$E293="",$F293="",$G293="",$H293="",$I293="",$J293="",$K293="",$L293=""),"",IF($B293="Female",1/(1+EXP(-SUMPRODUCT(Engine!$C$9186:$C$9217,INDIRECT("Coefficients!$BN$2:$BN$33")))),1/(1+EXP(-SUMPRODUCT(Engine!$C$9186:$C$9217,INDIRECT("Coefficients!$BO$2:$BO$33"))))))</f>
      </c>
      <c r="AW293" s="8">
        <f>IF(OR($B293="",$C293="",$D293="",$E293="",$F293="",$G293="",$H293="",$I293="",$J293="",$K293="",$L293=""),"",IF($B293="Female",1/(1+EXP(-SUMPRODUCT(Engine!$C$9186:$C$9217,INDIRECT("Coefficients!$BP$2:$BP$33")))),1/(1+EXP(-SUMPRODUCT(Engine!$C$9186:$C$9217,INDIRECT("Coefficients!$BQ$2:$BQ$33"))))))</f>
      </c>
      <c r="AX293" s="8">
        <f>IF(OR($B293="",$C293="",$D293="",$E293="",$F293="",$G293="",$H293="",$I293="",$J293="",$K293="",$L293=""),"",IF($B293="Female",1/(1+EXP(-SUMPRODUCT(Engine!$C$9186:$C$9217,INDIRECT("Coefficients!$BR$2:$BR$33")))),1/(1+EXP(-SUMPRODUCT(Engine!$C$9186:$C$9217,INDIRECT("Coefficients!$BS$2:$BS$33"))))))</f>
      </c>
      <c r="AY293" s="8">
        <f>IF(OR($B293="",$C293="",$D293="",$E293="",$F293="",$G293="",$H293="",$I293="",$J293="",$K293="",$L293=""),"",IF($B293="Female",1/(1+EXP(-SUMPRODUCT(Engine!$C$9186:$C$9217,INDIRECT("Coefficients!$BT$2:$BT$33")))),1/(1+EXP(-SUMPRODUCT(Engine!$C$9186:$C$9217,INDIRECT("Coefficients!$BU$2:$BU$33"))))))</f>
      </c>
      <c r="AZ293" s="8">
        <f>IF(OR($B293="",$C293="",$D293="",$E293="",$F293="",$G293="",$H293="",$I293="",$J293="",$K293="",$L293=""),"",IF($B293="Female",1/(1+EXP(-SUMPRODUCT(Engine!$C$9186:$C$9217,INDIRECT("Coefficients!$BV$2:$BV$33")))),1/(1+EXP(-SUMPRODUCT(Engine!$C$9186:$C$9217,INDIRECT("Coefficients!$BW$2:$BW$33"))))))</f>
      </c>
      <c r="BA293" s="8">
        <f>IF(OR($B293="",$C293="",$D293="",$E293="",$F293="",$G293="",$H293="",$I293="",$J293="",$K293="",$L293=""),"",IF($B293="Female",1/(1+EXP(-SUMPRODUCT(Engine!$C$9186:$C$9217,INDIRECT("Coefficients!$BX$2:$BX$33")))),1/(1+EXP(-SUMPRODUCT(Engine!$C$9186:$C$9217,INDIRECT("Coefficients!$BY$2:$BY$33"))))))</f>
      </c>
      <c r="BB293" s="8">
        <f>IF(OR($B293="",$C293="",$D293="",$E293="",$F293="",$G293="",$H293="",$I293="",$J293="",$K293="",$L293=""),"",IF($B293="Female",1/(1+EXP(-SUMPRODUCT(Engine!$C$9186:$C$9217,INDIRECT("Coefficients!$BZ$2:$BZ$33")))),1/(1+EXP(-SUMPRODUCT(Engine!$C$9186:$C$9217,INDIRECT("Coefficients!$CA$2:$CA$33"))))))</f>
      </c>
      <c r="BC293" s="8">
        <f>IF(OR($B293="",$C293="",$D293="",$E293="",$F293="",$G293="",$H293="",$I293="",$J293="",$K293="",$L293=""),"",IF($B293="Female",1/(1+EXP(-SUMPRODUCT(Engine!$C$9186:$C$9217,INDIRECT("Coefficients!$CB$2:$CB$33")))),1/(1+EXP(-SUMPRODUCT(Engine!$C$9186:$C$9217,INDIRECT("Coefficients!$CC$2:$CC$33"))))))</f>
      </c>
      <c r="BD293" s="8">
        <f>IF(OR($B293="",$C293="",$D293="",$E293="",$F293="",$G293="",$H293="",$I293="",$J293="",$K293="",$L293=""),"",IF($B293="Female",1/(1+EXP(-SUMPRODUCT(Engine!$C$9186:$C$9217,INDIRECT("Coefficients!$CD$2:$CD$33")))),1/(1+EXP(-SUMPRODUCT(Engine!$C$9186:$C$9217,INDIRECT("Coefficients!$CE$2:$CE$33"))))))</f>
      </c>
      <c r="BE293" s="8">
        <f>IF(OR($B293="",$C293="",$D293="",$E293="",$F293="",$G293="",$H293="",$I293="",$J293="",$K293="",$L293=""),"",IF($B293="Female",1/(1+EXP(-SUMPRODUCT(Engine!$C$9186:$C$9217,INDIRECT("Coefficients!$CF$2:$CF$33")))),1/(1+EXP(-SUMPRODUCT(Engine!$C$9186:$C$9217,INDIRECT("Coefficients!$CG$2:$CG$33"))))))</f>
      </c>
      <c r="BF293" s="8">
        <f>IF(OR($B293="",$C293="",$D293="",$E293="",$F293="",$G293="",$H293="",$I293="",$J293="",$K293="",$L293=""),"",IF($B293="Female",1/(1+EXP(-SUMPRODUCT(Engine!$C$9186:$C$9217,INDIRECT("Coefficients!$CH$2:$CH$33")))),1/(1+EXP(-SUMPRODUCT(Engine!$C$9186:$C$9217,INDIRECT("Coefficients!$CI$2:$CI$33"))))))</f>
      </c>
      <c r="BG293" s="8">
        <f>IF(OR($B293="",$C293="",$D293="",$E293="",$F293="",$G293="",$H293="",$I293="",$J293="",$K293="",$L293=""),"",IF($B293="Female",1/(1+EXP(-SUMPRODUCT(Engine!$C$9186:$C$9217,INDIRECT("Coefficients!$CJ$2:$CJ$33")))),1/(1+EXP(-SUMPRODUCT(Engine!$C$9186:$C$9217,INDIRECT("Coefficients!$CK$2:$CK$33"))))))</f>
      </c>
      <c r="BH293" s="8">
        <f>IF(OR($B293="",$C293="",$D293="",$E293="",$F293="",$G293="",$H293="",$I293="",$J293="",$K293="",$L293=""),"",IF($B293="Female",1/(1+EXP(-SUMPRODUCT(Engine!$C$9186:$C$9217,INDIRECT("Coefficients!$CL$2:$CL$33")))),1/(1+EXP(-SUMPRODUCT(Engine!$C$9186:$C$9217,INDIRECT("Coefficients!$CM$2:$CM$33"))))))</f>
      </c>
      <c r="BI293" s="8">
        <f>IF(OR($B293="",$C293="",$D293="",$E293="",$F293="",$G293="",$H293="",$I293="",$J293="",$K293="",$L293=""),"",IF($B293="Female",1/(1+EXP(-SUMPRODUCT(Engine!$C$9186:$C$9217,INDIRECT("Coefficients!$CN$2:$CN$33")))),1/(1+EXP(-SUMPRODUCT(Engine!$C$9186:$C$9217,INDIRECT("Coefficients!$CO$2:$CO$33"))))))</f>
      </c>
      <c r="BJ293" s="8">
        <f>IF(OR($B293="",$C293="",$D293="",$E293="",$F293="",$G293="",$H293="",$I293="",$J293="",$K293="",$L293=""),"",IF($B293="Female",1/(1+EXP(-SUMPRODUCT(Engine!$C$9186:$C$9217,INDIRECT("Coefficients!$CP$2:$CP$33")))),1/(1+EXP(-SUMPRODUCT(Engine!$C$9186:$C$9217,INDIRECT("Coefficients!$CQ$2:$CQ$33"))))))</f>
      </c>
      <c r="BK293" s="8">
        <f>IF(OR($B293="",$C293="",$D293="",$E293="",$F293="",$G293="",$H293="",$I293="",$J293="",$K293="",$L293=""),"",IF($B293="Female",1/(1+EXP(-SUMPRODUCT(Engine!$C$9186:$C$9217,INDIRECT("Coefficients!$CR$2:$CR$33")))),1/(1+EXP(-SUMPRODUCT(Engine!$C$9186:$C$9217,INDIRECT("Coefficients!$CS$2:$CS$33"))))))</f>
      </c>
      <c r="BL293" s="8">
        <f>IF(OR($B293="",$C293="",$D293="",$E293="",$F293="",$G293="",$H293="",$I293="",$J293="",$K293="",$L293=""),"",IF($B293="Female",1/(1+EXP(-SUMPRODUCT(Engine!$C$9186:$C$9217,INDIRECT("Coefficients!$CT$2:$CT$33")))),1/(1+EXP(-SUMPRODUCT(Engine!$C$9186:$C$9217,INDIRECT("Coefficients!$CU$2:$CU$33"))))))</f>
      </c>
      <c r="BM293" s="8">
        <f>IF(OR($B293="",$C293="",$D293="",$E293="",$F293="",$G293="",$H293="",$I293="",$J293="",$K293="",$L293=""),"",IF($B293="Female",1/(1+EXP(-SUMPRODUCT(Engine!$C$9186:$C$9217,INDIRECT("Coefficients!$CV$2:$CV$33")))),1/(1+EXP(-SUMPRODUCT(Engine!$C$9186:$C$9217,INDIRECT("Coefficients!$CW$2:$CW$33"))))))</f>
      </c>
    </row>
    <row r="294" spans="1:65" x14ac:dyDescent="0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8">
        <f>IF(OR($B294="",$C294="",$D294="",$E294="",$F294="",$G294="",$H294="",$I294="",$J294="",$K294="",$L294=""),"",IF($B294="Female",1/(1+EXP(-SUMPRODUCT(Engine!$C$9218:$C$9249,INDIRECT("Coefficients!$B$2:$B$33")))),1/(1+EXP(-SUMPRODUCT(Engine!$C$9218:$C$9249,INDIRECT("Coefficients!$C$2:$C$33"))))))</f>
      </c>
      <c r="Q294" s="8">
        <f>IF(OR($B294="",$C294="",$D294="",$E294="",$F294="",$G294="",$H294="",$I294="",$J294="",$K294="",$L294=""),"",IF($B294="Female",1/(1+EXP(-SUMPRODUCT(Engine!$C$9218:$C$9249,INDIRECT("Coefficients!$D$2:$D$33")))),1/(1+EXP(-SUMPRODUCT(Engine!$C$9218:$C$9249,INDIRECT("Coefficients!$E$2:$E$33"))))))</f>
      </c>
      <c r="R294" s="8">
        <f>IF(OR($B294="",$C294="",$D294="",$E294="",$F294="",$G294="",$H294="",$I294="",$J294="",$K294="",$L294=""),"",IF($B294="Female",1/(1+EXP(-SUMPRODUCT(Engine!$C$9218:$C$9249,INDIRECT("Coefficients!$F$2:$F$33")))),1/(1+EXP(-SUMPRODUCT(Engine!$C$9218:$C$9249,INDIRECT("Coefficients!$G$2:$G$33"))))))</f>
      </c>
      <c r="S294" s="8">
        <f>IF(OR($B294="",$C294="",$D294="",$E294="",$F294="",$G294="",$H294="",$I294="",$J294="",$K294="",$L294=""),"",IF($B294="Female",1/(1+EXP(-SUMPRODUCT(Engine!$C$9218:$C$9249,INDIRECT("Coefficients!$H$2:$H$33")))),1/(1+EXP(-SUMPRODUCT(Engine!$C$9218:$C$9249,INDIRECT("Coefficients!$I$2:$I$33"))))))</f>
      </c>
      <c r="T294" s="8">
        <f>IF(OR($B294="",$C294="",$D294="",$E294="",$F294="",$G294="",$H294="",$I294="",$J294="",$K294="",$L294=""),"",IF($B294="Female",1/(1+EXP(-SUMPRODUCT(Engine!$C$9218:$C$9249,INDIRECT("Coefficients!$J$2:$J$33")))),1/(1+EXP(-SUMPRODUCT(Engine!$C$9218:$C$9249,INDIRECT("Coefficients!$K$2:$K$33"))))))</f>
      </c>
      <c r="U294" s="8">
        <f>IF(OR($B294="",$C294="",$D294="",$E294="",$F294="",$G294="",$H294="",$I294="",$J294="",$K294="",$L294=""),"",IF($B294="Female",1/(1+EXP(-SUMPRODUCT(Engine!$C$9218:$C$9249,INDIRECT("Coefficients!$L$2:$L$33")))),1/(1+EXP(-SUMPRODUCT(Engine!$C$9218:$C$9249,INDIRECT("Coefficients!$M$2:$M$33"))))))</f>
      </c>
      <c r="V294" s="8">
        <f>IF(OR($B294="",$C294="",$D294="",$E294="",$F294="",$G294="",$H294="",$I294="",$J294="",$K294="",$L294=""),"",IF($B294="Female",1/(1+EXP(-SUMPRODUCT(Engine!$C$9218:$C$9249,INDIRECT("Coefficients!$N$2:$N$33")))),1/(1+EXP(-SUMPRODUCT(Engine!$C$9218:$C$9249,INDIRECT("Coefficients!$O$2:$O$33"))))))</f>
      </c>
      <c r="W294" s="8">
        <f>IF(OR($B294="",$C294="",$D294="",$E294="",$F294="",$G294="",$H294="",$I294="",$J294="",$K294="",$L294=""),"",IF($B294="Female",1/(1+EXP(-SUMPRODUCT(Engine!$C$9218:$C$9249,INDIRECT("Coefficients!$P$2:$P$33")))),1/(1+EXP(-SUMPRODUCT(Engine!$C$9218:$C$9249,INDIRECT("Coefficients!$Q$2:$Q$33"))))))</f>
      </c>
      <c r="X294" s="8">
        <f>IF(OR($B294="",$C294="",$D294="",$E294="",$F294="",$G294="",$H294="",$I294="",$J294="",$K294="",$L294=""),"",IF($B294="Female",1/(1+EXP(-SUMPRODUCT(Engine!$C$9218:$C$9249,INDIRECT("Coefficients!$R$2:$R$33")))),1/(1+EXP(-SUMPRODUCT(Engine!$C$9218:$C$9249,INDIRECT("Coefficients!$S$2:$S$33"))))))</f>
      </c>
      <c r="Y294" s="8">
        <f>IF(OR($B294="",$C294="",$D294="",$E294="",$F294="",$G294="",$H294="",$I294="",$J294="",$K294="",$L294=""),"",IF($B294="Female",1/(1+EXP(-SUMPRODUCT(Engine!$C$9218:$C$9249,INDIRECT("Coefficients!$T$2:$T$33")))),1/(1+EXP(-SUMPRODUCT(Engine!$C$9218:$C$9249,INDIRECT("Coefficients!$U$2:$U$33"))))))</f>
      </c>
      <c r="Z294" s="8">
        <f>IF(OR($B294="",$C294="",$D294="",$E294="",$F294="",$G294="",$H294="",$I294="",$J294="",$K294="",$L294=""),"",IF($B294="Female",1/(1+EXP(-SUMPRODUCT(Engine!$C$9218:$C$9249,INDIRECT("Coefficients!$V$2:$V$33")))),1/(1+EXP(-SUMPRODUCT(Engine!$C$9218:$C$9249,INDIRECT("Coefficients!$W$2:$W$33"))))))</f>
      </c>
      <c r="AA294" s="8">
        <f>IF(OR($B294="",$C294="",$D294="",$E294="",$F294="",$G294="",$H294="",$I294="",$J294="",$K294="",$L294=""),"",IF($B294="Female",1/(1+EXP(-SUMPRODUCT(Engine!$C$9218:$C$9249,INDIRECT("Coefficients!$X$2:$X$33")))),1/(1+EXP(-SUMPRODUCT(Engine!$C$9218:$C$9249,INDIRECT("Coefficients!$Y$2:$Y$33"))))))</f>
      </c>
      <c r="AB294" s="8">
        <f>IF(OR($B294="",$C294="",$D294="",$E294="",$F294="",$G294="",$H294="",$I294="",$J294="",$K294="",$L294=""),"",IF($B294="Female",1/(1+EXP(-SUMPRODUCT(Engine!$C$9218:$C$9249,INDIRECT("Coefficients!$Z$2:$Z$33")))),1/(1+EXP(-SUMPRODUCT(Engine!$C$9218:$C$9249,INDIRECT("Coefficients!$AA$2:$AA$33"))))))</f>
      </c>
      <c r="AC294" s="8">
        <f>IF(OR($B294="",$C294="",$D294="",$E294="",$F294="",$G294="",$H294="",$I294="",$J294="",$K294="",$L294=""),"",IF($B294="Female",1/(1+EXP(-SUMPRODUCT(Engine!$C$9218:$C$9249,INDIRECT("Coefficients!$AB$2:$AB$33")))),1/(1+EXP(-SUMPRODUCT(Engine!$C$9218:$C$9249,INDIRECT("Coefficients!$AC$2:$AC$33"))))))</f>
      </c>
      <c r="AD294" s="8">
        <f>IF(OR($B294="",$C294="",$D294="",$E294="",$F294="",$G294="",$H294="",$I294="",$J294="",$K294="",$L294=""),"",IF($B294="Female",1/(1+EXP(-SUMPRODUCT(Engine!$C$9218:$C$9249,INDIRECT("Coefficients!$AD$2:$AD$33")))),1/(1+EXP(-SUMPRODUCT(Engine!$C$9218:$C$9249,INDIRECT("Coefficients!$AE$2:$AE$33"))))))</f>
      </c>
      <c r="AE294" s="8">
        <f>IF(OR($B294="",$C294="",$D294="",$E294="",$F294="",$G294="",$H294="",$I294="",$J294="",$K294="",$L294=""),"",IF($B294="Female",1/(1+EXP(-SUMPRODUCT(Engine!$C$9218:$C$9249,INDIRECT("Coefficients!$AF$2:$AF$33")))),1/(1+EXP(-SUMPRODUCT(Engine!$C$9218:$C$9249,INDIRECT("Coefficients!$AG$2:$AG$33"))))))</f>
      </c>
      <c r="AF294" s="8">
        <f>IF(OR($B294="",$C294="",$D294="",$E294="",$F294="",$G294="",$H294="",$I294="",$J294="",$K294="",$L294=""),"",IF($B294="Female",1/(1+EXP(-SUMPRODUCT(Engine!$C$9218:$C$9249,INDIRECT("Coefficients!$AH$2:$AH$33")))),1/(1+EXP(-SUMPRODUCT(Engine!$C$9218:$C$9249,INDIRECT("Coefficients!$AI$2:$AI$33"))))))</f>
      </c>
      <c r="AG294" s="8">
        <f>IF(OR($B294="",$C294="",$D294="",$E294="",$F294="",$G294="",$H294="",$I294="",$J294="",$K294="",$L294=""),"",IF($B294="Female",1/(1+EXP(-SUMPRODUCT(Engine!$C$9218:$C$9249,INDIRECT("Coefficients!$AJ$2:$AJ$33")))),1/(1+EXP(-SUMPRODUCT(Engine!$C$9218:$C$9249,INDIRECT("Coefficients!$AK$2:$AK$33"))))))</f>
      </c>
      <c r="AH294" s="8">
        <f>IF(OR($B294="",$C294="",$D294="",$E294="",$F294="",$G294="",$H294="",$I294="",$J294="",$K294="",$L294=""),"",IF($B294="Female",1/(1+EXP(-SUMPRODUCT(Engine!$C$9218:$C$9249,INDIRECT("Coefficients!$AL$2:$AL$33")))),1/(1+EXP(-SUMPRODUCT(Engine!$C$9218:$C$9249,INDIRECT("Coefficients!$AM$2:$AM$33"))))))</f>
      </c>
      <c r="AI294" s="8">
        <f>IF(OR($B294="",$C294="",$D294="",$E294="",$F294="",$G294="",$H294="",$I294="",$J294="",$K294="",$L294=""),"",IF($B294="Female",1/(1+EXP(-SUMPRODUCT(Engine!$C$9218:$C$9249,INDIRECT("Coefficients!$AN$2:$AN$33")))),1/(1+EXP(-SUMPRODUCT(Engine!$C$9218:$C$9249,INDIRECT("Coefficients!$AO$2:$AO$33"))))))</f>
      </c>
      <c r="AJ294" s="8">
        <f>IF(OR($B294="",$C294="",$D294="",$E294="",$F294="",$G294="",$H294="",$I294="",$J294="",$K294="",$L294=""),"",IF($B294="Female",1/(1+EXP(-SUMPRODUCT(Engine!$C$9218:$C$9249,INDIRECT("Coefficients!$AP$2:$AP$33")))),1/(1+EXP(-SUMPRODUCT(Engine!$C$9218:$C$9249,INDIRECT("Coefficients!$AQ$2:$AQ$33"))))))</f>
      </c>
      <c r="AK294" s="8">
        <f>IF(OR($B294="",$C294="",$D294="",$E294="",$F294="",$G294="",$H294="",$I294="",$J294="",$K294="",$L294=""),"",IF($B294="Female",1/(1+EXP(-SUMPRODUCT(Engine!$C$9218:$C$9249,INDIRECT("Coefficients!$AR$2:$AR$33")))),1/(1+EXP(-SUMPRODUCT(Engine!$C$9218:$C$9249,INDIRECT("Coefficients!$AS$2:$AS$33"))))))</f>
      </c>
      <c r="AL294" s="8">
        <f>IF(OR($B294="",$C294="",$D294="",$E294="",$F294="",$G294="",$H294="",$I294="",$J294="",$K294="",$L294=""),"",IF($B294="Female",1/(1+EXP(-SUMPRODUCT(Engine!$C$9218:$C$9249,INDIRECT("Coefficients!$AT$2:$AT$33")))),1/(1+EXP(-SUMPRODUCT(Engine!$C$9218:$C$9249,INDIRECT("Coefficients!$AU$2:$AU$33"))))))</f>
      </c>
      <c r="AM294" s="8">
        <f>IF(OR($B294="",$C294="",$D294="",$E294="",$F294="",$G294="",$H294="",$I294="",$J294="",$K294="",$L294=""),"",IF($B294="Female",1/(1+EXP(-SUMPRODUCT(Engine!$C$9218:$C$9249,INDIRECT("Coefficients!$AV$2:$AV$33")))),1/(1+EXP(-SUMPRODUCT(Engine!$C$9218:$C$9249,INDIRECT("Coefficients!$AW$2:$AW$33"))))))</f>
      </c>
      <c r="AN294" s="8">
        <f>IF(OR($B294="",$C294="",$D294="",$E294="",$F294="",$G294="",$H294="",$I294="",$J294="",$K294="",$L294=""),"",IF($B294="Female",1/(1+EXP(-SUMPRODUCT(Engine!$C$9218:$C$9249,INDIRECT("Coefficients!$AX$2:$AX$33")))),1/(1+EXP(-SUMPRODUCT(Engine!$C$9218:$C$9249,INDIRECT("Coefficients!$AY$2:$AY$33"))))))</f>
      </c>
      <c r="AO294" s="8">
        <f>IF(OR($B294="",$C294="",$D294="",$E294="",$F294="",$G294="",$H294="",$I294="",$J294="",$K294="",$L294=""),"",IF($B294="Female",1/(1+EXP(-SUMPRODUCT(Engine!$C$9218:$C$9249,INDIRECT("Coefficients!$AZ$2:$AZ$33")))),1/(1+EXP(-SUMPRODUCT(Engine!$C$9218:$C$9249,INDIRECT("Coefficients!$BA$2:$BA$33"))))))</f>
      </c>
      <c r="AP294" s="8">
        <f>IF(OR($B294="",$C294="",$D294="",$E294="",$F294="",$G294="",$H294="",$I294="",$J294="",$K294="",$L294=""),"",IF($B294="Female",1/(1+EXP(-SUMPRODUCT(Engine!$C$9218:$C$9249,INDIRECT("Coefficients!$BB$2:$BB$33")))),1/(1+EXP(-SUMPRODUCT(Engine!$C$9218:$C$9249,INDIRECT("Coefficients!$BC$2:$BC$33"))))))</f>
      </c>
      <c r="AQ294" s="8">
        <f>IF(OR($B294="",$C294="",$D294="",$E294="",$F294="",$G294="",$H294="",$I294="",$J294="",$K294="",$L294=""),"",IF($B294="Female",1/(1+EXP(-SUMPRODUCT(Engine!$C$9218:$C$9249,INDIRECT("Coefficients!$BD$2:$BD$33")))),1/(1+EXP(-SUMPRODUCT(Engine!$C$9218:$C$9249,INDIRECT("Coefficients!$BE$2:$BE$33"))))))</f>
      </c>
      <c r="AR294" s="8">
        <f>IF(OR($B294="",$C294="",$D294="",$E294="",$F294="",$G294="",$H294="",$I294="",$J294="",$K294="",$L294=""),"",IF($B294="Female",1/(1+EXP(-SUMPRODUCT(Engine!$C$9218:$C$9249,INDIRECT("Coefficients!$BF$2:$BF$33")))),1/(1+EXP(-SUMPRODUCT(Engine!$C$9218:$C$9249,INDIRECT("Coefficients!$BG$2:$BG$33"))))))</f>
      </c>
      <c r="AS294" s="8">
        <f>IF(OR($B294="",$C294="",$D294="",$E294="",$F294="",$G294="",$H294="",$I294="",$J294="",$K294="",$L294=""),"",IF($B294="Female",1/(1+EXP(-SUMPRODUCT(Engine!$C$9218:$C$9249,INDIRECT("Coefficients!$BH$2:$BH$33")))),1/(1+EXP(-SUMPRODUCT(Engine!$C$9218:$C$9249,INDIRECT("Coefficients!$BI$2:$BI$33"))))))</f>
      </c>
      <c r="AT294" s="8">
        <f>IF(OR($B294="",$C294="",$D294="",$E294="",$F294="",$G294="",$H294="",$I294="",$J294="",$K294="",$L294=""),"",IF($B294="Female",1/(1+EXP(-SUMPRODUCT(Engine!$C$9218:$C$9249,INDIRECT("Coefficients!$BJ$2:$BJ$33")))),1/(1+EXP(-SUMPRODUCT(Engine!$C$9218:$C$9249,INDIRECT("Coefficients!$BK$2:$BK$33"))))))</f>
      </c>
      <c r="AU294" s="8">
        <f>IF(OR($B294="",$C294="",$D294="",$E294="",$F294="",$G294="",$H294="",$I294="",$J294="",$K294="",$L294=""),"",IF($B294="Female",1/(1+EXP(-SUMPRODUCT(Engine!$C$9218:$C$9249,INDIRECT("Coefficients!$BL$2:$BL$33")))),1/(1+EXP(-SUMPRODUCT(Engine!$C$9218:$C$9249,INDIRECT("Coefficients!$BM$2:$BM$33"))))))</f>
      </c>
      <c r="AV294" s="8">
        <f>IF(OR($B294="",$C294="",$D294="",$E294="",$F294="",$G294="",$H294="",$I294="",$J294="",$K294="",$L294=""),"",IF($B294="Female",1/(1+EXP(-SUMPRODUCT(Engine!$C$9218:$C$9249,INDIRECT("Coefficients!$BN$2:$BN$33")))),1/(1+EXP(-SUMPRODUCT(Engine!$C$9218:$C$9249,INDIRECT("Coefficients!$BO$2:$BO$33"))))))</f>
      </c>
      <c r="AW294" s="8">
        <f>IF(OR($B294="",$C294="",$D294="",$E294="",$F294="",$G294="",$H294="",$I294="",$J294="",$K294="",$L294=""),"",IF($B294="Female",1/(1+EXP(-SUMPRODUCT(Engine!$C$9218:$C$9249,INDIRECT("Coefficients!$BP$2:$BP$33")))),1/(1+EXP(-SUMPRODUCT(Engine!$C$9218:$C$9249,INDIRECT("Coefficients!$BQ$2:$BQ$33"))))))</f>
      </c>
      <c r="AX294" s="8">
        <f>IF(OR($B294="",$C294="",$D294="",$E294="",$F294="",$G294="",$H294="",$I294="",$J294="",$K294="",$L294=""),"",IF($B294="Female",1/(1+EXP(-SUMPRODUCT(Engine!$C$9218:$C$9249,INDIRECT("Coefficients!$BR$2:$BR$33")))),1/(1+EXP(-SUMPRODUCT(Engine!$C$9218:$C$9249,INDIRECT("Coefficients!$BS$2:$BS$33"))))))</f>
      </c>
      <c r="AY294" s="8">
        <f>IF(OR($B294="",$C294="",$D294="",$E294="",$F294="",$G294="",$H294="",$I294="",$J294="",$K294="",$L294=""),"",IF($B294="Female",1/(1+EXP(-SUMPRODUCT(Engine!$C$9218:$C$9249,INDIRECT("Coefficients!$BT$2:$BT$33")))),1/(1+EXP(-SUMPRODUCT(Engine!$C$9218:$C$9249,INDIRECT("Coefficients!$BU$2:$BU$33"))))))</f>
      </c>
      <c r="AZ294" s="8">
        <f>IF(OR($B294="",$C294="",$D294="",$E294="",$F294="",$G294="",$H294="",$I294="",$J294="",$K294="",$L294=""),"",IF($B294="Female",1/(1+EXP(-SUMPRODUCT(Engine!$C$9218:$C$9249,INDIRECT("Coefficients!$BV$2:$BV$33")))),1/(1+EXP(-SUMPRODUCT(Engine!$C$9218:$C$9249,INDIRECT("Coefficients!$BW$2:$BW$33"))))))</f>
      </c>
      <c r="BA294" s="8">
        <f>IF(OR($B294="",$C294="",$D294="",$E294="",$F294="",$G294="",$H294="",$I294="",$J294="",$K294="",$L294=""),"",IF($B294="Female",1/(1+EXP(-SUMPRODUCT(Engine!$C$9218:$C$9249,INDIRECT("Coefficients!$BX$2:$BX$33")))),1/(1+EXP(-SUMPRODUCT(Engine!$C$9218:$C$9249,INDIRECT("Coefficients!$BY$2:$BY$33"))))))</f>
      </c>
      <c r="BB294" s="8">
        <f>IF(OR($B294="",$C294="",$D294="",$E294="",$F294="",$G294="",$H294="",$I294="",$J294="",$K294="",$L294=""),"",IF($B294="Female",1/(1+EXP(-SUMPRODUCT(Engine!$C$9218:$C$9249,INDIRECT("Coefficients!$BZ$2:$BZ$33")))),1/(1+EXP(-SUMPRODUCT(Engine!$C$9218:$C$9249,INDIRECT("Coefficients!$CA$2:$CA$33"))))))</f>
      </c>
      <c r="BC294" s="8">
        <f>IF(OR($B294="",$C294="",$D294="",$E294="",$F294="",$G294="",$H294="",$I294="",$J294="",$K294="",$L294=""),"",IF($B294="Female",1/(1+EXP(-SUMPRODUCT(Engine!$C$9218:$C$9249,INDIRECT("Coefficients!$CB$2:$CB$33")))),1/(1+EXP(-SUMPRODUCT(Engine!$C$9218:$C$9249,INDIRECT("Coefficients!$CC$2:$CC$33"))))))</f>
      </c>
      <c r="BD294" s="8">
        <f>IF(OR($B294="",$C294="",$D294="",$E294="",$F294="",$G294="",$H294="",$I294="",$J294="",$K294="",$L294=""),"",IF($B294="Female",1/(1+EXP(-SUMPRODUCT(Engine!$C$9218:$C$9249,INDIRECT("Coefficients!$CD$2:$CD$33")))),1/(1+EXP(-SUMPRODUCT(Engine!$C$9218:$C$9249,INDIRECT("Coefficients!$CE$2:$CE$33"))))))</f>
      </c>
      <c r="BE294" s="8">
        <f>IF(OR($B294="",$C294="",$D294="",$E294="",$F294="",$G294="",$H294="",$I294="",$J294="",$K294="",$L294=""),"",IF($B294="Female",1/(1+EXP(-SUMPRODUCT(Engine!$C$9218:$C$9249,INDIRECT("Coefficients!$CF$2:$CF$33")))),1/(1+EXP(-SUMPRODUCT(Engine!$C$9218:$C$9249,INDIRECT("Coefficients!$CG$2:$CG$33"))))))</f>
      </c>
      <c r="BF294" s="8">
        <f>IF(OR($B294="",$C294="",$D294="",$E294="",$F294="",$G294="",$H294="",$I294="",$J294="",$K294="",$L294=""),"",IF($B294="Female",1/(1+EXP(-SUMPRODUCT(Engine!$C$9218:$C$9249,INDIRECT("Coefficients!$CH$2:$CH$33")))),1/(1+EXP(-SUMPRODUCT(Engine!$C$9218:$C$9249,INDIRECT("Coefficients!$CI$2:$CI$33"))))))</f>
      </c>
      <c r="BG294" s="8">
        <f>IF(OR($B294="",$C294="",$D294="",$E294="",$F294="",$G294="",$H294="",$I294="",$J294="",$K294="",$L294=""),"",IF($B294="Female",1/(1+EXP(-SUMPRODUCT(Engine!$C$9218:$C$9249,INDIRECT("Coefficients!$CJ$2:$CJ$33")))),1/(1+EXP(-SUMPRODUCT(Engine!$C$9218:$C$9249,INDIRECT("Coefficients!$CK$2:$CK$33"))))))</f>
      </c>
      <c r="BH294" s="8">
        <f>IF(OR($B294="",$C294="",$D294="",$E294="",$F294="",$G294="",$H294="",$I294="",$J294="",$K294="",$L294=""),"",IF($B294="Female",1/(1+EXP(-SUMPRODUCT(Engine!$C$9218:$C$9249,INDIRECT("Coefficients!$CL$2:$CL$33")))),1/(1+EXP(-SUMPRODUCT(Engine!$C$9218:$C$9249,INDIRECT("Coefficients!$CM$2:$CM$33"))))))</f>
      </c>
      <c r="BI294" s="8">
        <f>IF(OR($B294="",$C294="",$D294="",$E294="",$F294="",$G294="",$H294="",$I294="",$J294="",$K294="",$L294=""),"",IF($B294="Female",1/(1+EXP(-SUMPRODUCT(Engine!$C$9218:$C$9249,INDIRECT("Coefficients!$CN$2:$CN$33")))),1/(1+EXP(-SUMPRODUCT(Engine!$C$9218:$C$9249,INDIRECT("Coefficients!$CO$2:$CO$33"))))))</f>
      </c>
      <c r="BJ294" s="8">
        <f>IF(OR($B294="",$C294="",$D294="",$E294="",$F294="",$G294="",$H294="",$I294="",$J294="",$K294="",$L294=""),"",IF($B294="Female",1/(1+EXP(-SUMPRODUCT(Engine!$C$9218:$C$9249,INDIRECT("Coefficients!$CP$2:$CP$33")))),1/(1+EXP(-SUMPRODUCT(Engine!$C$9218:$C$9249,INDIRECT("Coefficients!$CQ$2:$CQ$33"))))))</f>
      </c>
      <c r="BK294" s="8">
        <f>IF(OR($B294="",$C294="",$D294="",$E294="",$F294="",$G294="",$H294="",$I294="",$J294="",$K294="",$L294=""),"",IF($B294="Female",1/(1+EXP(-SUMPRODUCT(Engine!$C$9218:$C$9249,INDIRECT("Coefficients!$CR$2:$CR$33")))),1/(1+EXP(-SUMPRODUCT(Engine!$C$9218:$C$9249,INDIRECT("Coefficients!$CS$2:$CS$33"))))))</f>
      </c>
      <c r="BL294" s="8">
        <f>IF(OR($B294="",$C294="",$D294="",$E294="",$F294="",$G294="",$H294="",$I294="",$J294="",$K294="",$L294=""),"",IF($B294="Female",1/(1+EXP(-SUMPRODUCT(Engine!$C$9218:$C$9249,INDIRECT("Coefficients!$CT$2:$CT$33")))),1/(1+EXP(-SUMPRODUCT(Engine!$C$9218:$C$9249,INDIRECT("Coefficients!$CU$2:$CU$33"))))))</f>
      </c>
      <c r="BM294" s="8">
        <f>IF(OR($B294="",$C294="",$D294="",$E294="",$F294="",$G294="",$H294="",$I294="",$J294="",$K294="",$L294=""),"",IF($B294="Female",1/(1+EXP(-SUMPRODUCT(Engine!$C$9218:$C$9249,INDIRECT("Coefficients!$CV$2:$CV$33")))),1/(1+EXP(-SUMPRODUCT(Engine!$C$9218:$C$9249,INDIRECT("Coefficients!$CW$2:$CW$33"))))))</f>
      </c>
    </row>
    <row r="295" spans="1:65" x14ac:dyDescent="0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8">
        <f>IF(OR($B295="",$C295="",$D295="",$E295="",$F295="",$G295="",$H295="",$I295="",$J295="",$K295="",$L295=""),"",IF($B295="Female",1/(1+EXP(-SUMPRODUCT(Engine!$C$9250:$C$9281,INDIRECT("Coefficients!$B$2:$B$33")))),1/(1+EXP(-SUMPRODUCT(Engine!$C$9250:$C$9281,INDIRECT("Coefficients!$C$2:$C$33"))))))</f>
      </c>
      <c r="Q295" s="8">
        <f>IF(OR($B295="",$C295="",$D295="",$E295="",$F295="",$G295="",$H295="",$I295="",$J295="",$K295="",$L295=""),"",IF($B295="Female",1/(1+EXP(-SUMPRODUCT(Engine!$C$9250:$C$9281,INDIRECT("Coefficients!$D$2:$D$33")))),1/(1+EXP(-SUMPRODUCT(Engine!$C$9250:$C$9281,INDIRECT("Coefficients!$E$2:$E$33"))))))</f>
      </c>
      <c r="R295" s="8">
        <f>IF(OR($B295="",$C295="",$D295="",$E295="",$F295="",$G295="",$H295="",$I295="",$J295="",$K295="",$L295=""),"",IF($B295="Female",1/(1+EXP(-SUMPRODUCT(Engine!$C$9250:$C$9281,INDIRECT("Coefficients!$F$2:$F$33")))),1/(1+EXP(-SUMPRODUCT(Engine!$C$9250:$C$9281,INDIRECT("Coefficients!$G$2:$G$33"))))))</f>
      </c>
      <c r="S295" s="8">
        <f>IF(OR($B295="",$C295="",$D295="",$E295="",$F295="",$G295="",$H295="",$I295="",$J295="",$K295="",$L295=""),"",IF($B295="Female",1/(1+EXP(-SUMPRODUCT(Engine!$C$9250:$C$9281,INDIRECT("Coefficients!$H$2:$H$33")))),1/(1+EXP(-SUMPRODUCT(Engine!$C$9250:$C$9281,INDIRECT("Coefficients!$I$2:$I$33"))))))</f>
      </c>
      <c r="T295" s="8">
        <f>IF(OR($B295="",$C295="",$D295="",$E295="",$F295="",$G295="",$H295="",$I295="",$J295="",$K295="",$L295=""),"",IF($B295="Female",1/(1+EXP(-SUMPRODUCT(Engine!$C$9250:$C$9281,INDIRECT("Coefficients!$J$2:$J$33")))),1/(1+EXP(-SUMPRODUCT(Engine!$C$9250:$C$9281,INDIRECT("Coefficients!$K$2:$K$33"))))))</f>
      </c>
      <c r="U295" s="8">
        <f>IF(OR($B295="",$C295="",$D295="",$E295="",$F295="",$G295="",$H295="",$I295="",$J295="",$K295="",$L295=""),"",IF($B295="Female",1/(1+EXP(-SUMPRODUCT(Engine!$C$9250:$C$9281,INDIRECT("Coefficients!$L$2:$L$33")))),1/(1+EXP(-SUMPRODUCT(Engine!$C$9250:$C$9281,INDIRECT("Coefficients!$M$2:$M$33"))))))</f>
      </c>
      <c r="V295" s="8">
        <f>IF(OR($B295="",$C295="",$D295="",$E295="",$F295="",$G295="",$H295="",$I295="",$J295="",$K295="",$L295=""),"",IF($B295="Female",1/(1+EXP(-SUMPRODUCT(Engine!$C$9250:$C$9281,INDIRECT("Coefficients!$N$2:$N$33")))),1/(1+EXP(-SUMPRODUCT(Engine!$C$9250:$C$9281,INDIRECT("Coefficients!$O$2:$O$33"))))))</f>
      </c>
      <c r="W295" s="8">
        <f>IF(OR($B295="",$C295="",$D295="",$E295="",$F295="",$G295="",$H295="",$I295="",$J295="",$K295="",$L295=""),"",IF($B295="Female",1/(1+EXP(-SUMPRODUCT(Engine!$C$9250:$C$9281,INDIRECT("Coefficients!$P$2:$P$33")))),1/(1+EXP(-SUMPRODUCT(Engine!$C$9250:$C$9281,INDIRECT("Coefficients!$Q$2:$Q$33"))))))</f>
      </c>
      <c r="X295" s="8">
        <f>IF(OR($B295="",$C295="",$D295="",$E295="",$F295="",$G295="",$H295="",$I295="",$J295="",$K295="",$L295=""),"",IF($B295="Female",1/(1+EXP(-SUMPRODUCT(Engine!$C$9250:$C$9281,INDIRECT("Coefficients!$R$2:$R$33")))),1/(1+EXP(-SUMPRODUCT(Engine!$C$9250:$C$9281,INDIRECT("Coefficients!$S$2:$S$33"))))))</f>
      </c>
      <c r="Y295" s="8">
        <f>IF(OR($B295="",$C295="",$D295="",$E295="",$F295="",$G295="",$H295="",$I295="",$J295="",$K295="",$L295=""),"",IF($B295="Female",1/(1+EXP(-SUMPRODUCT(Engine!$C$9250:$C$9281,INDIRECT("Coefficients!$T$2:$T$33")))),1/(1+EXP(-SUMPRODUCT(Engine!$C$9250:$C$9281,INDIRECT("Coefficients!$U$2:$U$33"))))))</f>
      </c>
      <c r="Z295" s="8">
        <f>IF(OR($B295="",$C295="",$D295="",$E295="",$F295="",$G295="",$H295="",$I295="",$J295="",$K295="",$L295=""),"",IF($B295="Female",1/(1+EXP(-SUMPRODUCT(Engine!$C$9250:$C$9281,INDIRECT("Coefficients!$V$2:$V$33")))),1/(1+EXP(-SUMPRODUCT(Engine!$C$9250:$C$9281,INDIRECT("Coefficients!$W$2:$W$33"))))))</f>
      </c>
      <c r="AA295" s="8">
        <f>IF(OR($B295="",$C295="",$D295="",$E295="",$F295="",$G295="",$H295="",$I295="",$J295="",$K295="",$L295=""),"",IF($B295="Female",1/(1+EXP(-SUMPRODUCT(Engine!$C$9250:$C$9281,INDIRECT("Coefficients!$X$2:$X$33")))),1/(1+EXP(-SUMPRODUCT(Engine!$C$9250:$C$9281,INDIRECT("Coefficients!$Y$2:$Y$33"))))))</f>
      </c>
      <c r="AB295" s="8">
        <f>IF(OR($B295="",$C295="",$D295="",$E295="",$F295="",$G295="",$H295="",$I295="",$J295="",$K295="",$L295=""),"",IF($B295="Female",1/(1+EXP(-SUMPRODUCT(Engine!$C$9250:$C$9281,INDIRECT("Coefficients!$Z$2:$Z$33")))),1/(1+EXP(-SUMPRODUCT(Engine!$C$9250:$C$9281,INDIRECT("Coefficients!$AA$2:$AA$33"))))))</f>
      </c>
      <c r="AC295" s="8">
        <f>IF(OR($B295="",$C295="",$D295="",$E295="",$F295="",$G295="",$H295="",$I295="",$J295="",$K295="",$L295=""),"",IF($B295="Female",1/(1+EXP(-SUMPRODUCT(Engine!$C$9250:$C$9281,INDIRECT("Coefficients!$AB$2:$AB$33")))),1/(1+EXP(-SUMPRODUCT(Engine!$C$9250:$C$9281,INDIRECT("Coefficients!$AC$2:$AC$33"))))))</f>
      </c>
      <c r="AD295" s="8">
        <f>IF(OR($B295="",$C295="",$D295="",$E295="",$F295="",$G295="",$H295="",$I295="",$J295="",$K295="",$L295=""),"",IF($B295="Female",1/(1+EXP(-SUMPRODUCT(Engine!$C$9250:$C$9281,INDIRECT("Coefficients!$AD$2:$AD$33")))),1/(1+EXP(-SUMPRODUCT(Engine!$C$9250:$C$9281,INDIRECT("Coefficients!$AE$2:$AE$33"))))))</f>
      </c>
      <c r="AE295" s="8">
        <f>IF(OR($B295="",$C295="",$D295="",$E295="",$F295="",$G295="",$H295="",$I295="",$J295="",$K295="",$L295=""),"",IF($B295="Female",1/(1+EXP(-SUMPRODUCT(Engine!$C$9250:$C$9281,INDIRECT("Coefficients!$AF$2:$AF$33")))),1/(1+EXP(-SUMPRODUCT(Engine!$C$9250:$C$9281,INDIRECT("Coefficients!$AG$2:$AG$33"))))))</f>
      </c>
      <c r="AF295" s="8">
        <f>IF(OR($B295="",$C295="",$D295="",$E295="",$F295="",$G295="",$H295="",$I295="",$J295="",$K295="",$L295=""),"",IF($B295="Female",1/(1+EXP(-SUMPRODUCT(Engine!$C$9250:$C$9281,INDIRECT("Coefficients!$AH$2:$AH$33")))),1/(1+EXP(-SUMPRODUCT(Engine!$C$9250:$C$9281,INDIRECT("Coefficients!$AI$2:$AI$33"))))))</f>
      </c>
      <c r="AG295" s="8">
        <f>IF(OR($B295="",$C295="",$D295="",$E295="",$F295="",$G295="",$H295="",$I295="",$J295="",$K295="",$L295=""),"",IF($B295="Female",1/(1+EXP(-SUMPRODUCT(Engine!$C$9250:$C$9281,INDIRECT("Coefficients!$AJ$2:$AJ$33")))),1/(1+EXP(-SUMPRODUCT(Engine!$C$9250:$C$9281,INDIRECT("Coefficients!$AK$2:$AK$33"))))))</f>
      </c>
      <c r="AH295" s="8">
        <f>IF(OR($B295="",$C295="",$D295="",$E295="",$F295="",$G295="",$H295="",$I295="",$J295="",$K295="",$L295=""),"",IF($B295="Female",1/(1+EXP(-SUMPRODUCT(Engine!$C$9250:$C$9281,INDIRECT("Coefficients!$AL$2:$AL$33")))),1/(1+EXP(-SUMPRODUCT(Engine!$C$9250:$C$9281,INDIRECT("Coefficients!$AM$2:$AM$33"))))))</f>
      </c>
      <c r="AI295" s="8">
        <f>IF(OR($B295="",$C295="",$D295="",$E295="",$F295="",$G295="",$H295="",$I295="",$J295="",$K295="",$L295=""),"",IF($B295="Female",1/(1+EXP(-SUMPRODUCT(Engine!$C$9250:$C$9281,INDIRECT("Coefficients!$AN$2:$AN$33")))),1/(1+EXP(-SUMPRODUCT(Engine!$C$9250:$C$9281,INDIRECT("Coefficients!$AO$2:$AO$33"))))))</f>
      </c>
      <c r="AJ295" s="8">
        <f>IF(OR($B295="",$C295="",$D295="",$E295="",$F295="",$G295="",$H295="",$I295="",$J295="",$K295="",$L295=""),"",IF($B295="Female",1/(1+EXP(-SUMPRODUCT(Engine!$C$9250:$C$9281,INDIRECT("Coefficients!$AP$2:$AP$33")))),1/(1+EXP(-SUMPRODUCT(Engine!$C$9250:$C$9281,INDIRECT("Coefficients!$AQ$2:$AQ$33"))))))</f>
      </c>
      <c r="AK295" s="8">
        <f>IF(OR($B295="",$C295="",$D295="",$E295="",$F295="",$G295="",$H295="",$I295="",$J295="",$K295="",$L295=""),"",IF($B295="Female",1/(1+EXP(-SUMPRODUCT(Engine!$C$9250:$C$9281,INDIRECT("Coefficients!$AR$2:$AR$33")))),1/(1+EXP(-SUMPRODUCT(Engine!$C$9250:$C$9281,INDIRECT("Coefficients!$AS$2:$AS$33"))))))</f>
      </c>
      <c r="AL295" s="8">
        <f>IF(OR($B295="",$C295="",$D295="",$E295="",$F295="",$G295="",$H295="",$I295="",$J295="",$K295="",$L295=""),"",IF($B295="Female",1/(1+EXP(-SUMPRODUCT(Engine!$C$9250:$C$9281,INDIRECT("Coefficients!$AT$2:$AT$33")))),1/(1+EXP(-SUMPRODUCT(Engine!$C$9250:$C$9281,INDIRECT("Coefficients!$AU$2:$AU$33"))))))</f>
      </c>
      <c r="AM295" s="8">
        <f>IF(OR($B295="",$C295="",$D295="",$E295="",$F295="",$G295="",$H295="",$I295="",$J295="",$K295="",$L295=""),"",IF($B295="Female",1/(1+EXP(-SUMPRODUCT(Engine!$C$9250:$C$9281,INDIRECT("Coefficients!$AV$2:$AV$33")))),1/(1+EXP(-SUMPRODUCT(Engine!$C$9250:$C$9281,INDIRECT("Coefficients!$AW$2:$AW$33"))))))</f>
      </c>
      <c r="AN295" s="8">
        <f>IF(OR($B295="",$C295="",$D295="",$E295="",$F295="",$G295="",$H295="",$I295="",$J295="",$K295="",$L295=""),"",IF($B295="Female",1/(1+EXP(-SUMPRODUCT(Engine!$C$9250:$C$9281,INDIRECT("Coefficients!$AX$2:$AX$33")))),1/(1+EXP(-SUMPRODUCT(Engine!$C$9250:$C$9281,INDIRECT("Coefficients!$AY$2:$AY$33"))))))</f>
      </c>
      <c r="AO295" s="8">
        <f>IF(OR($B295="",$C295="",$D295="",$E295="",$F295="",$G295="",$H295="",$I295="",$J295="",$K295="",$L295=""),"",IF($B295="Female",1/(1+EXP(-SUMPRODUCT(Engine!$C$9250:$C$9281,INDIRECT("Coefficients!$AZ$2:$AZ$33")))),1/(1+EXP(-SUMPRODUCT(Engine!$C$9250:$C$9281,INDIRECT("Coefficients!$BA$2:$BA$33"))))))</f>
      </c>
      <c r="AP295" s="8">
        <f>IF(OR($B295="",$C295="",$D295="",$E295="",$F295="",$G295="",$H295="",$I295="",$J295="",$K295="",$L295=""),"",IF($B295="Female",1/(1+EXP(-SUMPRODUCT(Engine!$C$9250:$C$9281,INDIRECT("Coefficients!$BB$2:$BB$33")))),1/(1+EXP(-SUMPRODUCT(Engine!$C$9250:$C$9281,INDIRECT("Coefficients!$BC$2:$BC$33"))))))</f>
      </c>
      <c r="AQ295" s="8">
        <f>IF(OR($B295="",$C295="",$D295="",$E295="",$F295="",$G295="",$H295="",$I295="",$J295="",$K295="",$L295=""),"",IF($B295="Female",1/(1+EXP(-SUMPRODUCT(Engine!$C$9250:$C$9281,INDIRECT("Coefficients!$BD$2:$BD$33")))),1/(1+EXP(-SUMPRODUCT(Engine!$C$9250:$C$9281,INDIRECT("Coefficients!$BE$2:$BE$33"))))))</f>
      </c>
      <c r="AR295" s="8">
        <f>IF(OR($B295="",$C295="",$D295="",$E295="",$F295="",$G295="",$H295="",$I295="",$J295="",$K295="",$L295=""),"",IF($B295="Female",1/(1+EXP(-SUMPRODUCT(Engine!$C$9250:$C$9281,INDIRECT("Coefficients!$BF$2:$BF$33")))),1/(1+EXP(-SUMPRODUCT(Engine!$C$9250:$C$9281,INDIRECT("Coefficients!$BG$2:$BG$33"))))))</f>
      </c>
      <c r="AS295" s="8">
        <f>IF(OR($B295="",$C295="",$D295="",$E295="",$F295="",$G295="",$H295="",$I295="",$J295="",$K295="",$L295=""),"",IF($B295="Female",1/(1+EXP(-SUMPRODUCT(Engine!$C$9250:$C$9281,INDIRECT("Coefficients!$BH$2:$BH$33")))),1/(1+EXP(-SUMPRODUCT(Engine!$C$9250:$C$9281,INDIRECT("Coefficients!$BI$2:$BI$33"))))))</f>
      </c>
      <c r="AT295" s="8">
        <f>IF(OR($B295="",$C295="",$D295="",$E295="",$F295="",$G295="",$H295="",$I295="",$J295="",$K295="",$L295=""),"",IF($B295="Female",1/(1+EXP(-SUMPRODUCT(Engine!$C$9250:$C$9281,INDIRECT("Coefficients!$BJ$2:$BJ$33")))),1/(1+EXP(-SUMPRODUCT(Engine!$C$9250:$C$9281,INDIRECT("Coefficients!$BK$2:$BK$33"))))))</f>
      </c>
      <c r="AU295" s="8">
        <f>IF(OR($B295="",$C295="",$D295="",$E295="",$F295="",$G295="",$H295="",$I295="",$J295="",$K295="",$L295=""),"",IF($B295="Female",1/(1+EXP(-SUMPRODUCT(Engine!$C$9250:$C$9281,INDIRECT("Coefficients!$BL$2:$BL$33")))),1/(1+EXP(-SUMPRODUCT(Engine!$C$9250:$C$9281,INDIRECT("Coefficients!$BM$2:$BM$33"))))))</f>
      </c>
      <c r="AV295" s="8">
        <f>IF(OR($B295="",$C295="",$D295="",$E295="",$F295="",$G295="",$H295="",$I295="",$J295="",$K295="",$L295=""),"",IF($B295="Female",1/(1+EXP(-SUMPRODUCT(Engine!$C$9250:$C$9281,INDIRECT("Coefficients!$BN$2:$BN$33")))),1/(1+EXP(-SUMPRODUCT(Engine!$C$9250:$C$9281,INDIRECT("Coefficients!$BO$2:$BO$33"))))))</f>
      </c>
      <c r="AW295" s="8">
        <f>IF(OR($B295="",$C295="",$D295="",$E295="",$F295="",$G295="",$H295="",$I295="",$J295="",$K295="",$L295=""),"",IF($B295="Female",1/(1+EXP(-SUMPRODUCT(Engine!$C$9250:$C$9281,INDIRECT("Coefficients!$BP$2:$BP$33")))),1/(1+EXP(-SUMPRODUCT(Engine!$C$9250:$C$9281,INDIRECT("Coefficients!$BQ$2:$BQ$33"))))))</f>
      </c>
      <c r="AX295" s="8">
        <f>IF(OR($B295="",$C295="",$D295="",$E295="",$F295="",$G295="",$H295="",$I295="",$J295="",$K295="",$L295=""),"",IF($B295="Female",1/(1+EXP(-SUMPRODUCT(Engine!$C$9250:$C$9281,INDIRECT("Coefficients!$BR$2:$BR$33")))),1/(1+EXP(-SUMPRODUCT(Engine!$C$9250:$C$9281,INDIRECT("Coefficients!$BS$2:$BS$33"))))))</f>
      </c>
      <c r="AY295" s="8">
        <f>IF(OR($B295="",$C295="",$D295="",$E295="",$F295="",$G295="",$H295="",$I295="",$J295="",$K295="",$L295=""),"",IF($B295="Female",1/(1+EXP(-SUMPRODUCT(Engine!$C$9250:$C$9281,INDIRECT("Coefficients!$BT$2:$BT$33")))),1/(1+EXP(-SUMPRODUCT(Engine!$C$9250:$C$9281,INDIRECT("Coefficients!$BU$2:$BU$33"))))))</f>
      </c>
      <c r="AZ295" s="8">
        <f>IF(OR($B295="",$C295="",$D295="",$E295="",$F295="",$G295="",$H295="",$I295="",$J295="",$K295="",$L295=""),"",IF($B295="Female",1/(1+EXP(-SUMPRODUCT(Engine!$C$9250:$C$9281,INDIRECT("Coefficients!$BV$2:$BV$33")))),1/(1+EXP(-SUMPRODUCT(Engine!$C$9250:$C$9281,INDIRECT("Coefficients!$BW$2:$BW$33"))))))</f>
      </c>
      <c r="BA295" s="8">
        <f>IF(OR($B295="",$C295="",$D295="",$E295="",$F295="",$G295="",$H295="",$I295="",$J295="",$K295="",$L295=""),"",IF($B295="Female",1/(1+EXP(-SUMPRODUCT(Engine!$C$9250:$C$9281,INDIRECT("Coefficients!$BX$2:$BX$33")))),1/(1+EXP(-SUMPRODUCT(Engine!$C$9250:$C$9281,INDIRECT("Coefficients!$BY$2:$BY$33"))))))</f>
      </c>
      <c r="BB295" s="8">
        <f>IF(OR($B295="",$C295="",$D295="",$E295="",$F295="",$G295="",$H295="",$I295="",$J295="",$K295="",$L295=""),"",IF($B295="Female",1/(1+EXP(-SUMPRODUCT(Engine!$C$9250:$C$9281,INDIRECT("Coefficients!$BZ$2:$BZ$33")))),1/(1+EXP(-SUMPRODUCT(Engine!$C$9250:$C$9281,INDIRECT("Coefficients!$CA$2:$CA$33"))))))</f>
      </c>
      <c r="BC295" s="8">
        <f>IF(OR($B295="",$C295="",$D295="",$E295="",$F295="",$G295="",$H295="",$I295="",$J295="",$K295="",$L295=""),"",IF($B295="Female",1/(1+EXP(-SUMPRODUCT(Engine!$C$9250:$C$9281,INDIRECT("Coefficients!$CB$2:$CB$33")))),1/(1+EXP(-SUMPRODUCT(Engine!$C$9250:$C$9281,INDIRECT("Coefficients!$CC$2:$CC$33"))))))</f>
      </c>
      <c r="BD295" s="8">
        <f>IF(OR($B295="",$C295="",$D295="",$E295="",$F295="",$G295="",$H295="",$I295="",$J295="",$K295="",$L295=""),"",IF($B295="Female",1/(1+EXP(-SUMPRODUCT(Engine!$C$9250:$C$9281,INDIRECT("Coefficients!$CD$2:$CD$33")))),1/(1+EXP(-SUMPRODUCT(Engine!$C$9250:$C$9281,INDIRECT("Coefficients!$CE$2:$CE$33"))))))</f>
      </c>
      <c r="BE295" s="8">
        <f>IF(OR($B295="",$C295="",$D295="",$E295="",$F295="",$G295="",$H295="",$I295="",$J295="",$K295="",$L295=""),"",IF($B295="Female",1/(1+EXP(-SUMPRODUCT(Engine!$C$9250:$C$9281,INDIRECT("Coefficients!$CF$2:$CF$33")))),1/(1+EXP(-SUMPRODUCT(Engine!$C$9250:$C$9281,INDIRECT("Coefficients!$CG$2:$CG$33"))))))</f>
      </c>
      <c r="BF295" s="8">
        <f>IF(OR($B295="",$C295="",$D295="",$E295="",$F295="",$G295="",$H295="",$I295="",$J295="",$K295="",$L295=""),"",IF($B295="Female",1/(1+EXP(-SUMPRODUCT(Engine!$C$9250:$C$9281,INDIRECT("Coefficients!$CH$2:$CH$33")))),1/(1+EXP(-SUMPRODUCT(Engine!$C$9250:$C$9281,INDIRECT("Coefficients!$CI$2:$CI$33"))))))</f>
      </c>
      <c r="BG295" s="8">
        <f>IF(OR($B295="",$C295="",$D295="",$E295="",$F295="",$G295="",$H295="",$I295="",$J295="",$K295="",$L295=""),"",IF($B295="Female",1/(1+EXP(-SUMPRODUCT(Engine!$C$9250:$C$9281,INDIRECT("Coefficients!$CJ$2:$CJ$33")))),1/(1+EXP(-SUMPRODUCT(Engine!$C$9250:$C$9281,INDIRECT("Coefficients!$CK$2:$CK$33"))))))</f>
      </c>
      <c r="BH295" s="8">
        <f>IF(OR($B295="",$C295="",$D295="",$E295="",$F295="",$G295="",$H295="",$I295="",$J295="",$K295="",$L295=""),"",IF($B295="Female",1/(1+EXP(-SUMPRODUCT(Engine!$C$9250:$C$9281,INDIRECT("Coefficients!$CL$2:$CL$33")))),1/(1+EXP(-SUMPRODUCT(Engine!$C$9250:$C$9281,INDIRECT("Coefficients!$CM$2:$CM$33"))))))</f>
      </c>
      <c r="BI295" s="8">
        <f>IF(OR($B295="",$C295="",$D295="",$E295="",$F295="",$G295="",$H295="",$I295="",$J295="",$K295="",$L295=""),"",IF($B295="Female",1/(1+EXP(-SUMPRODUCT(Engine!$C$9250:$C$9281,INDIRECT("Coefficients!$CN$2:$CN$33")))),1/(1+EXP(-SUMPRODUCT(Engine!$C$9250:$C$9281,INDIRECT("Coefficients!$CO$2:$CO$33"))))))</f>
      </c>
      <c r="BJ295" s="8">
        <f>IF(OR($B295="",$C295="",$D295="",$E295="",$F295="",$G295="",$H295="",$I295="",$J295="",$K295="",$L295=""),"",IF($B295="Female",1/(1+EXP(-SUMPRODUCT(Engine!$C$9250:$C$9281,INDIRECT("Coefficients!$CP$2:$CP$33")))),1/(1+EXP(-SUMPRODUCT(Engine!$C$9250:$C$9281,INDIRECT("Coefficients!$CQ$2:$CQ$33"))))))</f>
      </c>
      <c r="BK295" s="8">
        <f>IF(OR($B295="",$C295="",$D295="",$E295="",$F295="",$G295="",$H295="",$I295="",$J295="",$K295="",$L295=""),"",IF($B295="Female",1/(1+EXP(-SUMPRODUCT(Engine!$C$9250:$C$9281,INDIRECT("Coefficients!$CR$2:$CR$33")))),1/(1+EXP(-SUMPRODUCT(Engine!$C$9250:$C$9281,INDIRECT("Coefficients!$CS$2:$CS$33"))))))</f>
      </c>
      <c r="BL295" s="8">
        <f>IF(OR($B295="",$C295="",$D295="",$E295="",$F295="",$G295="",$H295="",$I295="",$J295="",$K295="",$L295=""),"",IF($B295="Female",1/(1+EXP(-SUMPRODUCT(Engine!$C$9250:$C$9281,INDIRECT("Coefficients!$CT$2:$CT$33")))),1/(1+EXP(-SUMPRODUCT(Engine!$C$9250:$C$9281,INDIRECT("Coefficients!$CU$2:$CU$33"))))))</f>
      </c>
      <c r="BM295" s="8">
        <f>IF(OR($B295="",$C295="",$D295="",$E295="",$F295="",$G295="",$H295="",$I295="",$J295="",$K295="",$L295=""),"",IF($B295="Female",1/(1+EXP(-SUMPRODUCT(Engine!$C$9250:$C$9281,INDIRECT("Coefficients!$CV$2:$CV$33")))),1/(1+EXP(-SUMPRODUCT(Engine!$C$9250:$C$9281,INDIRECT("Coefficients!$CW$2:$CW$33"))))))</f>
      </c>
    </row>
    <row r="296" spans="1:65" x14ac:dyDescent="0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8">
        <f>IF(OR($B296="",$C296="",$D296="",$E296="",$F296="",$G296="",$H296="",$I296="",$J296="",$K296="",$L296=""),"",IF($B296="Female",1/(1+EXP(-SUMPRODUCT(Engine!$C$9282:$C$9313,INDIRECT("Coefficients!$B$2:$B$33")))),1/(1+EXP(-SUMPRODUCT(Engine!$C$9282:$C$9313,INDIRECT("Coefficients!$C$2:$C$33"))))))</f>
      </c>
      <c r="Q296" s="8">
        <f>IF(OR($B296="",$C296="",$D296="",$E296="",$F296="",$G296="",$H296="",$I296="",$J296="",$K296="",$L296=""),"",IF($B296="Female",1/(1+EXP(-SUMPRODUCT(Engine!$C$9282:$C$9313,INDIRECT("Coefficients!$D$2:$D$33")))),1/(1+EXP(-SUMPRODUCT(Engine!$C$9282:$C$9313,INDIRECT("Coefficients!$E$2:$E$33"))))))</f>
      </c>
      <c r="R296" s="8">
        <f>IF(OR($B296="",$C296="",$D296="",$E296="",$F296="",$G296="",$H296="",$I296="",$J296="",$K296="",$L296=""),"",IF($B296="Female",1/(1+EXP(-SUMPRODUCT(Engine!$C$9282:$C$9313,INDIRECT("Coefficients!$F$2:$F$33")))),1/(1+EXP(-SUMPRODUCT(Engine!$C$9282:$C$9313,INDIRECT("Coefficients!$G$2:$G$33"))))))</f>
      </c>
      <c r="S296" s="8">
        <f>IF(OR($B296="",$C296="",$D296="",$E296="",$F296="",$G296="",$H296="",$I296="",$J296="",$K296="",$L296=""),"",IF($B296="Female",1/(1+EXP(-SUMPRODUCT(Engine!$C$9282:$C$9313,INDIRECT("Coefficients!$H$2:$H$33")))),1/(1+EXP(-SUMPRODUCT(Engine!$C$9282:$C$9313,INDIRECT("Coefficients!$I$2:$I$33"))))))</f>
      </c>
      <c r="T296" s="8">
        <f>IF(OR($B296="",$C296="",$D296="",$E296="",$F296="",$G296="",$H296="",$I296="",$J296="",$K296="",$L296=""),"",IF($B296="Female",1/(1+EXP(-SUMPRODUCT(Engine!$C$9282:$C$9313,INDIRECT("Coefficients!$J$2:$J$33")))),1/(1+EXP(-SUMPRODUCT(Engine!$C$9282:$C$9313,INDIRECT("Coefficients!$K$2:$K$33"))))))</f>
      </c>
      <c r="U296" s="8">
        <f>IF(OR($B296="",$C296="",$D296="",$E296="",$F296="",$G296="",$H296="",$I296="",$J296="",$K296="",$L296=""),"",IF($B296="Female",1/(1+EXP(-SUMPRODUCT(Engine!$C$9282:$C$9313,INDIRECT("Coefficients!$L$2:$L$33")))),1/(1+EXP(-SUMPRODUCT(Engine!$C$9282:$C$9313,INDIRECT("Coefficients!$M$2:$M$33"))))))</f>
      </c>
      <c r="V296" s="8">
        <f>IF(OR($B296="",$C296="",$D296="",$E296="",$F296="",$G296="",$H296="",$I296="",$J296="",$K296="",$L296=""),"",IF($B296="Female",1/(1+EXP(-SUMPRODUCT(Engine!$C$9282:$C$9313,INDIRECT("Coefficients!$N$2:$N$33")))),1/(1+EXP(-SUMPRODUCT(Engine!$C$9282:$C$9313,INDIRECT("Coefficients!$O$2:$O$33"))))))</f>
      </c>
      <c r="W296" s="8">
        <f>IF(OR($B296="",$C296="",$D296="",$E296="",$F296="",$G296="",$H296="",$I296="",$J296="",$K296="",$L296=""),"",IF($B296="Female",1/(1+EXP(-SUMPRODUCT(Engine!$C$9282:$C$9313,INDIRECT("Coefficients!$P$2:$P$33")))),1/(1+EXP(-SUMPRODUCT(Engine!$C$9282:$C$9313,INDIRECT("Coefficients!$Q$2:$Q$33"))))))</f>
      </c>
      <c r="X296" s="8">
        <f>IF(OR($B296="",$C296="",$D296="",$E296="",$F296="",$G296="",$H296="",$I296="",$J296="",$K296="",$L296=""),"",IF($B296="Female",1/(1+EXP(-SUMPRODUCT(Engine!$C$9282:$C$9313,INDIRECT("Coefficients!$R$2:$R$33")))),1/(1+EXP(-SUMPRODUCT(Engine!$C$9282:$C$9313,INDIRECT("Coefficients!$S$2:$S$33"))))))</f>
      </c>
      <c r="Y296" s="8">
        <f>IF(OR($B296="",$C296="",$D296="",$E296="",$F296="",$G296="",$H296="",$I296="",$J296="",$K296="",$L296=""),"",IF($B296="Female",1/(1+EXP(-SUMPRODUCT(Engine!$C$9282:$C$9313,INDIRECT("Coefficients!$T$2:$T$33")))),1/(1+EXP(-SUMPRODUCT(Engine!$C$9282:$C$9313,INDIRECT("Coefficients!$U$2:$U$33"))))))</f>
      </c>
      <c r="Z296" s="8">
        <f>IF(OR($B296="",$C296="",$D296="",$E296="",$F296="",$G296="",$H296="",$I296="",$J296="",$K296="",$L296=""),"",IF($B296="Female",1/(1+EXP(-SUMPRODUCT(Engine!$C$9282:$C$9313,INDIRECT("Coefficients!$V$2:$V$33")))),1/(1+EXP(-SUMPRODUCT(Engine!$C$9282:$C$9313,INDIRECT("Coefficients!$W$2:$W$33"))))))</f>
      </c>
      <c r="AA296" s="8">
        <f>IF(OR($B296="",$C296="",$D296="",$E296="",$F296="",$G296="",$H296="",$I296="",$J296="",$K296="",$L296=""),"",IF($B296="Female",1/(1+EXP(-SUMPRODUCT(Engine!$C$9282:$C$9313,INDIRECT("Coefficients!$X$2:$X$33")))),1/(1+EXP(-SUMPRODUCT(Engine!$C$9282:$C$9313,INDIRECT("Coefficients!$Y$2:$Y$33"))))))</f>
      </c>
      <c r="AB296" s="8">
        <f>IF(OR($B296="",$C296="",$D296="",$E296="",$F296="",$G296="",$H296="",$I296="",$J296="",$K296="",$L296=""),"",IF($B296="Female",1/(1+EXP(-SUMPRODUCT(Engine!$C$9282:$C$9313,INDIRECT("Coefficients!$Z$2:$Z$33")))),1/(1+EXP(-SUMPRODUCT(Engine!$C$9282:$C$9313,INDIRECT("Coefficients!$AA$2:$AA$33"))))))</f>
      </c>
      <c r="AC296" s="8">
        <f>IF(OR($B296="",$C296="",$D296="",$E296="",$F296="",$G296="",$H296="",$I296="",$J296="",$K296="",$L296=""),"",IF($B296="Female",1/(1+EXP(-SUMPRODUCT(Engine!$C$9282:$C$9313,INDIRECT("Coefficients!$AB$2:$AB$33")))),1/(1+EXP(-SUMPRODUCT(Engine!$C$9282:$C$9313,INDIRECT("Coefficients!$AC$2:$AC$33"))))))</f>
      </c>
      <c r="AD296" s="8">
        <f>IF(OR($B296="",$C296="",$D296="",$E296="",$F296="",$G296="",$H296="",$I296="",$J296="",$K296="",$L296=""),"",IF($B296="Female",1/(1+EXP(-SUMPRODUCT(Engine!$C$9282:$C$9313,INDIRECT("Coefficients!$AD$2:$AD$33")))),1/(1+EXP(-SUMPRODUCT(Engine!$C$9282:$C$9313,INDIRECT("Coefficients!$AE$2:$AE$33"))))))</f>
      </c>
      <c r="AE296" s="8">
        <f>IF(OR($B296="",$C296="",$D296="",$E296="",$F296="",$G296="",$H296="",$I296="",$J296="",$K296="",$L296=""),"",IF($B296="Female",1/(1+EXP(-SUMPRODUCT(Engine!$C$9282:$C$9313,INDIRECT("Coefficients!$AF$2:$AF$33")))),1/(1+EXP(-SUMPRODUCT(Engine!$C$9282:$C$9313,INDIRECT("Coefficients!$AG$2:$AG$33"))))))</f>
      </c>
      <c r="AF296" s="8">
        <f>IF(OR($B296="",$C296="",$D296="",$E296="",$F296="",$G296="",$H296="",$I296="",$J296="",$K296="",$L296=""),"",IF($B296="Female",1/(1+EXP(-SUMPRODUCT(Engine!$C$9282:$C$9313,INDIRECT("Coefficients!$AH$2:$AH$33")))),1/(1+EXP(-SUMPRODUCT(Engine!$C$9282:$C$9313,INDIRECT("Coefficients!$AI$2:$AI$33"))))))</f>
      </c>
      <c r="AG296" s="8">
        <f>IF(OR($B296="",$C296="",$D296="",$E296="",$F296="",$G296="",$H296="",$I296="",$J296="",$K296="",$L296=""),"",IF($B296="Female",1/(1+EXP(-SUMPRODUCT(Engine!$C$9282:$C$9313,INDIRECT("Coefficients!$AJ$2:$AJ$33")))),1/(1+EXP(-SUMPRODUCT(Engine!$C$9282:$C$9313,INDIRECT("Coefficients!$AK$2:$AK$33"))))))</f>
      </c>
      <c r="AH296" s="8">
        <f>IF(OR($B296="",$C296="",$D296="",$E296="",$F296="",$G296="",$H296="",$I296="",$J296="",$K296="",$L296=""),"",IF($B296="Female",1/(1+EXP(-SUMPRODUCT(Engine!$C$9282:$C$9313,INDIRECT("Coefficients!$AL$2:$AL$33")))),1/(1+EXP(-SUMPRODUCT(Engine!$C$9282:$C$9313,INDIRECT("Coefficients!$AM$2:$AM$33"))))))</f>
      </c>
      <c r="AI296" s="8">
        <f>IF(OR($B296="",$C296="",$D296="",$E296="",$F296="",$G296="",$H296="",$I296="",$J296="",$K296="",$L296=""),"",IF($B296="Female",1/(1+EXP(-SUMPRODUCT(Engine!$C$9282:$C$9313,INDIRECT("Coefficients!$AN$2:$AN$33")))),1/(1+EXP(-SUMPRODUCT(Engine!$C$9282:$C$9313,INDIRECT("Coefficients!$AO$2:$AO$33"))))))</f>
      </c>
      <c r="AJ296" s="8">
        <f>IF(OR($B296="",$C296="",$D296="",$E296="",$F296="",$G296="",$H296="",$I296="",$J296="",$K296="",$L296=""),"",IF($B296="Female",1/(1+EXP(-SUMPRODUCT(Engine!$C$9282:$C$9313,INDIRECT("Coefficients!$AP$2:$AP$33")))),1/(1+EXP(-SUMPRODUCT(Engine!$C$9282:$C$9313,INDIRECT("Coefficients!$AQ$2:$AQ$33"))))))</f>
      </c>
      <c r="AK296" s="8">
        <f>IF(OR($B296="",$C296="",$D296="",$E296="",$F296="",$G296="",$H296="",$I296="",$J296="",$K296="",$L296=""),"",IF($B296="Female",1/(1+EXP(-SUMPRODUCT(Engine!$C$9282:$C$9313,INDIRECT("Coefficients!$AR$2:$AR$33")))),1/(1+EXP(-SUMPRODUCT(Engine!$C$9282:$C$9313,INDIRECT("Coefficients!$AS$2:$AS$33"))))))</f>
      </c>
      <c r="AL296" s="8">
        <f>IF(OR($B296="",$C296="",$D296="",$E296="",$F296="",$G296="",$H296="",$I296="",$J296="",$K296="",$L296=""),"",IF($B296="Female",1/(1+EXP(-SUMPRODUCT(Engine!$C$9282:$C$9313,INDIRECT("Coefficients!$AT$2:$AT$33")))),1/(1+EXP(-SUMPRODUCT(Engine!$C$9282:$C$9313,INDIRECT("Coefficients!$AU$2:$AU$33"))))))</f>
      </c>
      <c r="AM296" s="8">
        <f>IF(OR($B296="",$C296="",$D296="",$E296="",$F296="",$G296="",$H296="",$I296="",$J296="",$K296="",$L296=""),"",IF($B296="Female",1/(1+EXP(-SUMPRODUCT(Engine!$C$9282:$C$9313,INDIRECT("Coefficients!$AV$2:$AV$33")))),1/(1+EXP(-SUMPRODUCT(Engine!$C$9282:$C$9313,INDIRECT("Coefficients!$AW$2:$AW$33"))))))</f>
      </c>
      <c r="AN296" s="8">
        <f>IF(OR($B296="",$C296="",$D296="",$E296="",$F296="",$G296="",$H296="",$I296="",$J296="",$K296="",$L296=""),"",IF($B296="Female",1/(1+EXP(-SUMPRODUCT(Engine!$C$9282:$C$9313,INDIRECT("Coefficients!$AX$2:$AX$33")))),1/(1+EXP(-SUMPRODUCT(Engine!$C$9282:$C$9313,INDIRECT("Coefficients!$AY$2:$AY$33"))))))</f>
      </c>
      <c r="AO296" s="8">
        <f>IF(OR($B296="",$C296="",$D296="",$E296="",$F296="",$G296="",$H296="",$I296="",$J296="",$K296="",$L296=""),"",IF($B296="Female",1/(1+EXP(-SUMPRODUCT(Engine!$C$9282:$C$9313,INDIRECT("Coefficients!$AZ$2:$AZ$33")))),1/(1+EXP(-SUMPRODUCT(Engine!$C$9282:$C$9313,INDIRECT("Coefficients!$BA$2:$BA$33"))))))</f>
      </c>
      <c r="AP296" s="8">
        <f>IF(OR($B296="",$C296="",$D296="",$E296="",$F296="",$G296="",$H296="",$I296="",$J296="",$K296="",$L296=""),"",IF($B296="Female",1/(1+EXP(-SUMPRODUCT(Engine!$C$9282:$C$9313,INDIRECT("Coefficients!$BB$2:$BB$33")))),1/(1+EXP(-SUMPRODUCT(Engine!$C$9282:$C$9313,INDIRECT("Coefficients!$BC$2:$BC$33"))))))</f>
      </c>
      <c r="AQ296" s="8">
        <f>IF(OR($B296="",$C296="",$D296="",$E296="",$F296="",$G296="",$H296="",$I296="",$J296="",$K296="",$L296=""),"",IF($B296="Female",1/(1+EXP(-SUMPRODUCT(Engine!$C$9282:$C$9313,INDIRECT("Coefficients!$BD$2:$BD$33")))),1/(1+EXP(-SUMPRODUCT(Engine!$C$9282:$C$9313,INDIRECT("Coefficients!$BE$2:$BE$33"))))))</f>
      </c>
      <c r="AR296" s="8">
        <f>IF(OR($B296="",$C296="",$D296="",$E296="",$F296="",$G296="",$H296="",$I296="",$J296="",$K296="",$L296=""),"",IF($B296="Female",1/(1+EXP(-SUMPRODUCT(Engine!$C$9282:$C$9313,INDIRECT("Coefficients!$BF$2:$BF$33")))),1/(1+EXP(-SUMPRODUCT(Engine!$C$9282:$C$9313,INDIRECT("Coefficients!$BG$2:$BG$33"))))))</f>
      </c>
      <c r="AS296" s="8">
        <f>IF(OR($B296="",$C296="",$D296="",$E296="",$F296="",$G296="",$H296="",$I296="",$J296="",$K296="",$L296=""),"",IF($B296="Female",1/(1+EXP(-SUMPRODUCT(Engine!$C$9282:$C$9313,INDIRECT("Coefficients!$BH$2:$BH$33")))),1/(1+EXP(-SUMPRODUCT(Engine!$C$9282:$C$9313,INDIRECT("Coefficients!$BI$2:$BI$33"))))))</f>
      </c>
      <c r="AT296" s="8">
        <f>IF(OR($B296="",$C296="",$D296="",$E296="",$F296="",$G296="",$H296="",$I296="",$J296="",$K296="",$L296=""),"",IF($B296="Female",1/(1+EXP(-SUMPRODUCT(Engine!$C$9282:$C$9313,INDIRECT("Coefficients!$BJ$2:$BJ$33")))),1/(1+EXP(-SUMPRODUCT(Engine!$C$9282:$C$9313,INDIRECT("Coefficients!$BK$2:$BK$33"))))))</f>
      </c>
      <c r="AU296" s="8">
        <f>IF(OR($B296="",$C296="",$D296="",$E296="",$F296="",$G296="",$H296="",$I296="",$J296="",$K296="",$L296=""),"",IF($B296="Female",1/(1+EXP(-SUMPRODUCT(Engine!$C$9282:$C$9313,INDIRECT("Coefficients!$BL$2:$BL$33")))),1/(1+EXP(-SUMPRODUCT(Engine!$C$9282:$C$9313,INDIRECT("Coefficients!$BM$2:$BM$33"))))))</f>
      </c>
      <c r="AV296" s="8">
        <f>IF(OR($B296="",$C296="",$D296="",$E296="",$F296="",$G296="",$H296="",$I296="",$J296="",$K296="",$L296=""),"",IF($B296="Female",1/(1+EXP(-SUMPRODUCT(Engine!$C$9282:$C$9313,INDIRECT("Coefficients!$BN$2:$BN$33")))),1/(1+EXP(-SUMPRODUCT(Engine!$C$9282:$C$9313,INDIRECT("Coefficients!$BO$2:$BO$33"))))))</f>
      </c>
      <c r="AW296" s="8">
        <f>IF(OR($B296="",$C296="",$D296="",$E296="",$F296="",$G296="",$H296="",$I296="",$J296="",$K296="",$L296=""),"",IF($B296="Female",1/(1+EXP(-SUMPRODUCT(Engine!$C$9282:$C$9313,INDIRECT("Coefficients!$BP$2:$BP$33")))),1/(1+EXP(-SUMPRODUCT(Engine!$C$9282:$C$9313,INDIRECT("Coefficients!$BQ$2:$BQ$33"))))))</f>
      </c>
      <c r="AX296" s="8">
        <f>IF(OR($B296="",$C296="",$D296="",$E296="",$F296="",$G296="",$H296="",$I296="",$J296="",$K296="",$L296=""),"",IF($B296="Female",1/(1+EXP(-SUMPRODUCT(Engine!$C$9282:$C$9313,INDIRECT("Coefficients!$BR$2:$BR$33")))),1/(1+EXP(-SUMPRODUCT(Engine!$C$9282:$C$9313,INDIRECT("Coefficients!$BS$2:$BS$33"))))))</f>
      </c>
      <c r="AY296" s="8">
        <f>IF(OR($B296="",$C296="",$D296="",$E296="",$F296="",$G296="",$H296="",$I296="",$J296="",$K296="",$L296=""),"",IF($B296="Female",1/(1+EXP(-SUMPRODUCT(Engine!$C$9282:$C$9313,INDIRECT("Coefficients!$BT$2:$BT$33")))),1/(1+EXP(-SUMPRODUCT(Engine!$C$9282:$C$9313,INDIRECT("Coefficients!$BU$2:$BU$33"))))))</f>
      </c>
      <c r="AZ296" s="8">
        <f>IF(OR($B296="",$C296="",$D296="",$E296="",$F296="",$G296="",$H296="",$I296="",$J296="",$K296="",$L296=""),"",IF($B296="Female",1/(1+EXP(-SUMPRODUCT(Engine!$C$9282:$C$9313,INDIRECT("Coefficients!$BV$2:$BV$33")))),1/(1+EXP(-SUMPRODUCT(Engine!$C$9282:$C$9313,INDIRECT("Coefficients!$BW$2:$BW$33"))))))</f>
      </c>
      <c r="BA296" s="8">
        <f>IF(OR($B296="",$C296="",$D296="",$E296="",$F296="",$G296="",$H296="",$I296="",$J296="",$K296="",$L296=""),"",IF($B296="Female",1/(1+EXP(-SUMPRODUCT(Engine!$C$9282:$C$9313,INDIRECT("Coefficients!$BX$2:$BX$33")))),1/(1+EXP(-SUMPRODUCT(Engine!$C$9282:$C$9313,INDIRECT("Coefficients!$BY$2:$BY$33"))))))</f>
      </c>
      <c r="BB296" s="8">
        <f>IF(OR($B296="",$C296="",$D296="",$E296="",$F296="",$G296="",$H296="",$I296="",$J296="",$K296="",$L296=""),"",IF($B296="Female",1/(1+EXP(-SUMPRODUCT(Engine!$C$9282:$C$9313,INDIRECT("Coefficients!$BZ$2:$BZ$33")))),1/(1+EXP(-SUMPRODUCT(Engine!$C$9282:$C$9313,INDIRECT("Coefficients!$CA$2:$CA$33"))))))</f>
      </c>
      <c r="BC296" s="8">
        <f>IF(OR($B296="",$C296="",$D296="",$E296="",$F296="",$G296="",$H296="",$I296="",$J296="",$K296="",$L296=""),"",IF($B296="Female",1/(1+EXP(-SUMPRODUCT(Engine!$C$9282:$C$9313,INDIRECT("Coefficients!$CB$2:$CB$33")))),1/(1+EXP(-SUMPRODUCT(Engine!$C$9282:$C$9313,INDIRECT("Coefficients!$CC$2:$CC$33"))))))</f>
      </c>
      <c r="BD296" s="8">
        <f>IF(OR($B296="",$C296="",$D296="",$E296="",$F296="",$G296="",$H296="",$I296="",$J296="",$K296="",$L296=""),"",IF($B296="Female",1/(1+EXP(-SUMPRODUCT(Engine!$C$9282:$C$9313,INDIRECT("Coefficients!$CD$2:$CD$33")))),1/(1+EXP(-SUMPRODUCT(Engine!$C$9282:$C$9313,INDIRECT("Coefficients!$CE$2:$CE$33"))))))</f>
      </c>
      <c r="BE296" s="8">
        <f>IF(OR($B296="",$C296="",$D296="",$E296="",$F296="",$G296="",$H296="",$I296="",$J296="",$K296="",$L296=""),"",IF($B296="Female",1/(1+EXP(-SUMPRODUCT(Engine!$C$9282:$C$9313,INDIRECT("Coefficients!$CF$2:$CF$33")))),1/(1+EXP(-SUMPRODUCT(Engine!$C$9282:$C$9313,INDIRECT("Coefficients!$CG$2:$CG$33"))))))</f>
      </c>
      <c r="BF296" s="8">
        <f>IF(OR($B296="",$C296="",$D296="",$E296="",$F296="",$G296="",$H296="",$I296="",$J296="",$K296="",$L296=""),"",IF($B296="Female",1/(1+EXP(-SUMPRODUCT(Engine!$C$9282:$C$9313,INDIRECT("Coefficients!$CH$2:$CH$33")))),1/(1+EXP(-SUMPRODUCT(Engine!$C$9282:$C$9313,INDIRECT("Coefficients!$CI$2:$CI$33"))))))</f>
      </c>
      <c r="BG296" s="8">
        <f>IF(OR($B296="",$C296="",$D296="",$E296="",$F296="",$G296="",$H296="",$I296="",$J296="",$K296="",$L296=""),"",IF($B296="Female",1/(1+EXP(-SUMPRODUCT(Engine!$C$9282:$C$9313,INDIRECT("Coefficients!$CJ$2:$CJ$33")))),1/(1+EXP(-SUMPRODUCT(Engine!$C$9282:$C$9313,INDIRECT("Coefficients!$CK$2:$CK$33"))))))</f>
      </c>
      <c r="BH296" s="8">
        <f>IF(OR($B296="",$C296="",$D296="",$E296="",$F296="",$G296="",$H296="",$I296="",$J296="",$K296="",$L296=""),"",IF($B296="Female",1/(1+EXP(-SUMPRODUCT(Engine!$C$9282:$C$9313,INDIRECT("Coefficients!$CL$2:$CL$33")))),1/(1+EXP(-SUMPRODUCT(Engine!$C$9282:$C$9313,INDIRECT("Coefficients!$CM$2:$CM$33"))))))</f>
      </c>
      <c r="BI296" s="8">
        <f>IF(OR($B296="",$C296="",$D296="",$E296="",$F296="",$G296="",$H296="",$I296="",$J296="",$K296="",$L296=""),"",IF($B296="Female",1/(1+EXP(-SUMPRODUCT(Engine!$C$9282:$C$9313,INDIRECT("Coefficients!$CN$2:$CN$33")))),1/(1+EXP(-SUMPRODUCT(Engine!$C$9282:$C$9313,INDIRECT("Coefficients!$CO$2:$CO$33"))))))</f>
      </c>
      <c r="BJ296" s="8">
        <f>IF(OR($B296="",$C296="",$D296="",$E296="",$F296="",$G296="",$H296="",$I296="",$J296="",$K296="",$L296=""),"",IF($B296="Female",1/(1+EXP(-SUMPRODUCT(Engine!$C$9282:$C$9313,INDIRECT("Coefficients!$CP$2:$CP$33")))),1/(1+EXP(-SUMPRODUCT(Engine!$C$9282:$C$9313,INDIRECT("Coefficients!$CQ$2:$CQ$33"))))))</f>
      </c>
      <c r="BK296" s="8">
        <f>IF(OR($B296="",$C296="",$D296="",$E296="",$F296="",$G296="",$H296="",$I296="",$J296="",$K296="",$L296=""),"",IF($B296="Female",1/(1+EXP(-SUMPRODUCT(Engine!$C$9282:$C$9313,INDIRECT("Coefficients!$CR$2:$CR$33")))),1/(1+EXP(-SUMPRODUCT(Engine!$C$9282:$C$9313,INDIRECT("Coefficients!$CS$2:$CS$33"))))))</f>
      </c>
      <c r="BL296" s="8">
        <f>IF(OR($B296="",$C296="",$D296="",$E296="",$F296="",$G296="",$H296="",$I296="",$J296="",$K296="",$L296=""),"",IF($B296="Female",1/(1+EXP(-SUMPRODUCT(Engine!$C$9282:$C$9313,INDIRECT("Coefficients!$CT$2:$CT$33")))),1/(1+EXP(-SUMPRODUCT(Engine!$C$9282:$C$9313,INDIRECT("Coefficients!$CU$2:$CU$33"))))))</f>
      </c>
      <c r="BM296" s="8">
        <f>IF(OR($B296="",$C296="",$D296="",$E296="",$F296="",$G296="",$H296="",$I296="",$J296="",$K296="",$L296=""),"",IF($B296="Female",1/(1+EXP(-SUMPRODUCT(Engine!$C$9282:$C$9313,INDIRECT("Coefficients!$CV$2:$CV$33")))),1/(1+EXP(-SUMPRODUCT(Engine!$C$9282:$C$9313,INDIRECT("Coefficients!$CW$2:$CW$33"))))))</f>
      </c>
    </row>
    <row r="297" spans="1:65" x14ac:dyDescent="0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8">
        <f>IF(OR($B297="",$C297="",$D297="",$E297="",$F297="",$G297="",$H297="",$I297="",$J297="",$K297="",$L297=""),"",IF($B297="Female",1/(1+EXP(-SUMPRODUCT(Engine!$C$9314:$C$9345,INDIRECT("Coefficients!$B$2:$B$33")))),1/(1+EXP(-SUMPRODUCT(Engine!$C$9314:$C$9345,INDIRECT("Coefficients!$C$2:$C$33"))))))</f>
      </c>
      <c r="Q297" s="8">
        <f>IF(OR($B297="",$C297="",$D297="",$E297="",$F297="",$G297="",$H297="",$I297="",$J297="",$K297="",$L297=""),"",IF($B297="Female",1/(1+EXP(-SUMPRODUCT(Engine!$C$9314:$C$9345,INDIRECT("Coefficients!$D$2:$D$33")))),1/(1+EXP(-SUMPRODUCT(Engine!$C$9314:$C$9345,INDIRECT("Coefficients!$E$2:$E$33"))))))</f>
      </c>
      <c r="R297" s="8">
        <f>IF(OR($B297="",$C297="",$D297="",$E297="",$F297="",$G297="",$H297="",$I297="",$J297="",$K297="",$L297=""),"",IF($B297="Female",1/(1+EXP(-SUMPRODUCT(Engine!$C$9314:$C$9345,INDIRECT("Coefficients!$F$2:$F$33")))),1/(1+EXP(-SUMPRODUCT(Engine!$C$9314:$C$9345,INDIRECT("Coefficients!$G$2:$G$33"))))))</f>
      </c>
      <c r="S297" s="8">
        <f>IF(OR($B297="",$C297="",$D297="",$E297="",$F297="",$G297="",$H297="",$I297="",$J297="",$K297="",$L297=""),"",IF($B297="Female",1/(1+EXP(-SUMPRODUCT(Engine!$C$9314:$C$9345,INDIRECT("Coefficients!$H$2:$H$33")))),1/(1+EXP(-SUMPRODUCT(Engine!$C$9314:$C$9345,INDIRECT("Coefficients!$I$2:$I$33"))))))</f>
      </c>
      <c r="T297" s="8">
        <f>IF(OR($B297="",$C297="",$D297="",$E297="",$F297="",$G297="",$H297="",$I297="",$J297="",$K297="",$L297=""),"",IF($B297="Female",1/(1+EXP(-SUMPRODUCT(Engine!$C$9314:$C$9345,INDIRECT("Coefficients!$J$2:$J$33")))),1/(1+EXP(-SUMPRODUCT(Engine!$C$9314:$C$9345,INDIRECT("Coefficients!$K$2:$K$33"))))))</f>
      </c>
      <c r="U297" s="8">
        <f>IF(OR($B297="",$C297="",$D297="",$E297="",$F297="",$G297="",$H297="",$I297="",$J297="",$K297="",$L297=""),"",IF($B297="Female",1/(1+EXP(-SUMPRODUCT(Engine!$C$9314:$C$9345,INDIRECT("Coefficients!$L$2:$L$33")))),1/(1+EXP(-SUMPRODUCT(Engine!$C$9314:$C$9345,INDIRECT("Coefficients!$M$2:$M$33"))))))</f>
      </c>
      <c r="V297" s="8">
        <f>IF(OR($B297="",$C297="",$D297="",$E297="",$F297="",$G297="",$H297="",$I297="",$J297="",$K297="",$L297=""),"",IF($B297="Female",1/(1+EXP(-SUMPRODUCT(Engine!$C$9314:$C$9345,INDIRECT("Coefficients!$N$2:$N$33")))),1/(1+EXP(-SUMPRODUCT(Engine!$C$9314:$C$9345,INDIRECT("Coefficients!$O$2:$O$33"))))))</f>
      </c>
      <c r="W297" s="8">
        <f>IF(OR($B297="",$C297="",$D297="",$E297="",$F297="",$G297="",$H297="",$I297="",$J297="",$K297="",$L297=""),"",IF($B297="Female",1/(1+EXP(-SUMPRODUCT(Engine!$C$9314:$C$9345,INDIRECT("Coefficients!$P$2:$P$33")))),1/(1+EXP(-SUMPRODUCT(Engine!$C$9314:$C$9345,INDIRECT("Coefficients!$Q$2:$Q$33"))))))</f>
      </c>
      <c r="X297" s="8">
        <f>IF(OR($B297="",$C297="",$D297="",$E297="",$F297="",$G297="",$H297="",$I297="",$J297="",$K297="",$L297=""),"",IF($B297="Female",1/(1+EXP(-SUMPRODUCT(Engine!$C$9314:$C$9345,INDIRECT("Coefficients!$R$2:$R$33")))),1/(1+EXP(-SUMPRODUCT(Engine!$C$9314:$C$9345,INDIRECT("Coefficients!$S$2:$S$33"))))))</f>
      </c>
      <c r="Y297" s="8">
        <f>IF(OR($B297="",$C297="",$D297="",$E297="",$F297="",$G297="",$H297="",$I297="",$J297="",$K297="",$L297=""),"",IF($B297="Female",1/(1+EXP(-SUMPRODUCT(Engine!$C$9314:$C$9345,INDIRECT("Coefficients!$T$2:$T$33")))),1/(1+EXP(-SUMPRODUCT(Engine!$C$9314:$C$9345,INDIRECT("Coefficients!$U$2:$U$33"))))))</f>
      </c>
      <c r="Z297" s="8">
        <f>IF(OR($B297="",$C297="",$D297="",$E297="",$F297="",$G297="",$H297="",$I297="",$J297="",$K297="",$L297=""),"",IF($B297="Female",1/(1+EXP(-SUMPRODUCT(Engine!$C$9314:$C$9345,INDIRECT("Coefficients!$V$2:$V$33")))),1/(1+EXP(-SUMPRODUCT(Engine!$C$9314:$C$9345,INDIRECT("Coefficients!$W$2:$W$33"))))))</f>
      </c>
      <c r="AA297" s="8">
        <f>IF(OR($B297="",$C297="",$D297="",$E297="",$F297="",$G297="",$H297="",$I297="",$J297="",$K297="",$L297=""),"",IF($B297="Female",1/(1+EXP(-SUMPRODUCT(Engine!$C$9314:$C$9345,INDIRECT("Coefficients!$X$2:$X$33")))),1/(1+EXP(-SUMPRODUCT(Engine!$C$9314:$C$9345,INDIRECT("Coefficients!$Y$2:$Y$33"))))))</f>
      </c>
      <c r="AB297" s="8">
        <f>IF(OR($B297="",$C297="",$D297="",$E297="",$F297="",$G297="",$H297="",$I297="",$J297="",$K297="",$L297=""),"",IF($B297="Female",1/(1+EXP(-SUMPRODUCT(Engine!$C$9314:$C$9345,INDIRECT("Coefficients!$Z$2:$Z$33")))),1/(1+EXP(-SUMPRODUCT(Engine!$C$9314:$C$9345,INDIRECT("Coefficients!$AA$2:$AA$33"))))))</f>
      </c>
      <c r="AC297" s="8">
        <f>IF(OR($B297="",$C297="",$D297="",$E297="",$F297="",$G297="",$H297="",$I297="",$J297="",$K297="",$L297=""),"",IF($B297="Female",1/(1+EXP(-SUMPRODUCT(Engine!$C$9314:$C$9345,INDIRECT("Coefficients!$AB$2:$AB$33")))),1/(1+EXP(-SUMPRODUCT(Engine!$C$9314:$C$9345,INDIRECT("Coefficients!$AC$2:$AC$33"))))))</f>
      </c>
      <c r="AD297" s="8">
        <f>IF(OR($B297="",$C297="",$D297="",$E297="",$F297="",$G297="",$H297="",$I297="",$J297="",$K297="",$L297=""),"",IF($B297="Female",1/(1+EXP(-SUMPRODUCT(Engine!$C$9314:$C$9345,INDIRECT("Coefficients!$AD$2:$AD$33")))),1/(1+EXP(-SUMPRODUCT(Engine!$C$9314:$C$9345,INDIRECT("Coefficients!$AE$2:$AE$33"))))))</f>
      </c>
      <c r="AE297" s="8">
        <f>IF(OR($B297="",$C297="",$D297="",$E297="",$F297="",$G297="",$H297="",$I297="",$J297="",$K297="",$L297=""),"",IF($B297="Female",1/(1+EXP(-SUMPRODUCT(Engine!$C$9314:$C$9345,INDIRECT("Coefficients!$AF$2:$AF$33")))),1/(1+EXP(-SUMPRODUCT(Engine!$C$9314:$C$9345,INDIRECT("Coefficients!$AG$2:$AG$33"))))))</f>
      </c>
      <c r="AF297" s="8">
        <f>IF(OR($B297="",$C297="",$D297="",$E297="",$F297="",$G297="",$H297="",$I297="",$J297="",$K297="",$L297=""),"",IF($B297="Female",1/(1+EXP(-SUMPRODUCT(Engine!$C$9314:$C$9345,INDIRECT("Coefficients!$AH$2:$AH$33")))),1/(1+EXP(-SUMPRODUCT(Engine!$C$9314:$C$9345,INDIRECT("Coefficients!$AI$2:$AI$33"))))))</f>
      </c>
      <c r="AG297" s="8">
        <f>IF(OR($B297="",$C297="",$D297="",$E297="",$F297="",$G297="",$H297="",$I297="",$J297="",$K297="",$L297=""),"",IF($B297="Female",1/(1+EXP(-SUMPRODUCT(Engine!$C$9314:$C$9345,INDIRECT("Coefficients!$AJ$2:$AJ$33")))),1/(1+EXP(-SUMPRODUCT(Engine!$C$9314:$C$9345,INDIRECT("Coefficients!$AK$2:$AK$33"))))))</f>
      </c>
      <c r="AH297" s="8">
        <f>IF(OR($B297="",$C297="",$D297="",$E297="",$F297="",$G297="",$H297="",$I297="",$J297="",$K297="",$L297=""),"",IF($B297="Female",1/(1+EXP(-SUMPRODUCT(Engine!$C$9314:$C$9345,INDIRECT("Coefficients!$AL$2:$AL$33")))),1/(1+EXP(-SUMPRODUCT(Engine!$C$9314:$C$9345,INDIRECT("Coefficients!$AM$2:$AM$33"))))))</f>
      </c>
      <c r="AI297" s="8">
        <f>IF(OR($B297="",$C297="",$D297="",$E297="",$F297="",$G297="",$H297="",$I297="",$J297="",$K297="",$L297=""),"",IF($B297="Female",1/(1+EXP(-SUMPRODUCT(Engine!$C$9314:$C$9345,INDIRECT("Coefficients!$AN$2:$AN$33")))),1/(1+EXP(-SUMPRODUCT(Engine!$C$9314:$C$9345,INDIRECT("Coefficients!$AO$2:$AO$33"))))))</f>
      </c>
      <c r="AJ297" s="8">
        <f>IF(OR($B297="",$C297="",$D297="",$E297="",$F297="",$G297="",$H297="",$I297="",$J297="",$K297="",$L297=""),"",IF($B297="Female",1/(1+EXP(-SUMPRODUCT(Engine!$C$9314:$C$9345,INDIRECT("Coefficients!$AP$2:$AP$33")))),1/(1+EXP(-SUMPRODUCT(Engine!$C$9314:$C$9345,INDIRECT("Coefficients!$AQ$2:$AQ$33"))))))</f>
      </c>
      <c r="AK297" s="8">
        <f>IF(OR($B297="",$C297="",$D297="",$E297="",$F297="",$G297="",$H297="",$I297="",$J297="",$K297="",$L297=""),"",IF($B297="Female",1/(1+EXP(-SUMPRODUCT(Engine!$C$9314:$C$9345,INDIRECT("Coefficients!$AR$2:$AR$33")))),1/(1+EXP(-SUMPRODUCT(Engine!$C$9314:$C$9345,INDIRECT("Coefficients!$AS$2:$AS$33"))))))</f>
      </c>
      <c r="AL297" s="8">
        <f>IF(OR($B297="",$C297="",$D297="",$E297="",$F297="",$G297="",$H297="",$I297="",$J297="",$K297="",$L297=""),"",IF($B297="Female",1/(1+EXP(-SUMPRODUCT(Engine!$C$9314:$C$9345,INDIRECT("Coefficients!$AT$2:$AT$33")))),1/(1+EXP(-SUMPRODUCT(Engine!$C$9314:$C$9345,INDIRECT("Coefficients!$AU$2:$AU$33"))))))</f>
      </c>
      <c r="AM297" s="8">
        <f>IF(OR($B297="",$C297="",$D297="",$E297="",$F297="",$G297="",$H297="",$I297="",$J297="",$K297="",$L297=""),"",IF($B297="Female",1/(1+EXP(-SUMPRODUCT(Engine!$C$9314:$C$9345,INDIRECT("Coefficients!$AV$2:$AV$33")))),1/(1+EXP(-SUMPRODUCT(Engine!$C$9314:$C$9345,INDIRECT("Coefficients!$AW$2:$AW$33"))))))</f>
      </c>
      <c r="AN297" s="8">
        <f>IF(OR($B297="",$C297="",$D297="",$E297="",$F297="",$G297="",$H297="",$I297="",$J297="",$K297="",$L297=""),"",IF($B297="Female",1/(1+EXP(-SUMPRODUCT(Engine!$C$9314:$C$9345,INDIRECT("Coefficients!$AX$2:$AX$33")))),1/(1+EXP(-SUMPRODUCT(Engine!$C$9314:$C$9345,INDIRECT("Coefficients!$AY$2:$AY$33"))))))</f>
      </c>
      <c r="AO297" s="8">
        <f>IF(OR($B297="",$C297="",$D297="",$E297="",$F297="",$G297="",$H297="",$I297="",$J297="",$K297="",$L297=""),"",IF($B297="Female",1/(1+EXP(-SUMPRODUCT(Engine!$C$9314:$C$9345,INDIRECT("Coefficients!$AZ$2:$AZ$33")))),1/(1+EXP(-SUMPRODUCT(Engine!$C$9314:$C$9345,INDIRECT("Coefficients!$BA$2:$BA$33"))))))</f>
      </c>
      <c r="AP297" s="8">
        <f>IF(OR($B297="",$C297="",$D297="",$E297="",$F297="",$G297="",$H297="",$I297="",$J297="",$K297="",$L297=""),"",IF($B297="Female",1/(1+EXP(-SUMPRODUCT(Engine!$C$9314:$C$9345,INDIRECT("Coefficients!$BB$2:$BB$33")))),1/(1+EXP(-SUMPRODUCT(Engine!$C$9314:$C$9345,INDIRECT("Coefficients!$BC$2:$BC$33"))))))</f>
      </c>
      <c r="AQ297" s="8">
        <f>IF(OR($B297="",$C297="",$D297="",$E297="",$F297="",$G297="",$H297="",$I297="",$J297="",$K297="",$L297=""),"",IF($B297="Female",1/(1+EXP(-SUMPRODUCT(Engine!$C$9314:$C$9345,INDIRECT("Coefficients!$BD$2:$BD$33")))),1/(1+EXP(-SUMPRODUCT(Engine!$C$9314:$C$9345,INDIRECT("Coefficients!$BE$2:$BE$33"))))))</f>
      </c>
      <c r="AR297" s="8">
        <f>IF(OR($B297="",$C297="",$D297="",$E297="",$F297="",$G297="",$H297="",$I297="",$J297="",$K297="",$L297=""),"",IF($B297="Female",1/(1+EXP(-SUMPRODUCT(Engine!$C$9314:$C$9345,INDIRECT("Coefficients!$BF$2:$BF$33")))),1/(1+EXP(-SUMPRODUCT(Engine!$C$9314:$C$9345,INDIRECT("Coefficients!$BG$2:$BG$33"))))))</f>
      </c>
      <c r="AS297" s="8">
        <f>IF(OR($B297="",$C297="",$D297="",$E297="",$F297="",$G297="",$H297="",$I297="",$J297="",$K297="",$L297=""),"",IF($B297="Female",1/(1+EXP(-SUMPRODUCT(Engine!$C$9314:$C$9345,INDIRECT("Coefficients!$BH$2:$BH$33")))),1/(1+EXP(-SUMPRODUCT(Engine!$C$9314:$C$9345,INDIRECT("Coefficients!$BI$2:$BI$33"))))))</f>
      </c>
      <c r="AT297" s="8">
        <f>IF(OR($B297="",$C297="",$D297="",$E297="",$F297="",$G297="",$H297="",$I297="",$J297="",$K297="",$L297=""),"",IF($B297="Female",1/(1+EXP(-SUMPRODUCT(Engine!$C$9314:$C$9345,INDIRECT("Coefficients!$BJ$2:$BJ$33")))),1/(1+EXP(-SUMPRODUCT(Engine!$C$9314:$C$9345,INDIRECT("Coefficients!$BK$2:$BK$33"))))))</f>
      </c>
      <c r="AU297" s="8">
        <f>IF(OR($B297="",$C297="",$D297="",$E297="",$F297="",$G297="",$H297="",$I297="",$J297="",$K297="",$L297=""),"",IF($B297="Female",1/(1+EXP(-SUMPRODUCT(Engine!$C$9314:$C$9345,INDIRECT("Coefficients!$BL$2:$BL$33")))),1/(1+EXP(-SUMPRODUCT(Engine!$C$9314:$C$9345,INDIRECT("Coefficients!$BM$2:$BM$33"))))))</f>
      </c>
      <c r="AV297" s="8">
        <f>IF(OR($B297="",$C297="",$D297="",$E297="",$F297="",$G297="",$H297="",$I297="",$J297="",$K297="",$L297=""),"",IF($B297="Female",1/(1+EXP(-SUMPRODUCT(Engine!$C$9314:$C$9345,INDIRECT("Coefficients!$BN$2:$BN$33")))),1/(1+EXP(-SUMPRODUCT(Engine!$C$9314:$C$9345,INDIRECT("Coefficients!$BO$2:$BO$33"))))))</f>
      </c>
      <c r="AW297" s="8">
        <f>IF(OR($B297="",$C297="",$D297="",$E297="",$F297="",$G297="",$H297="",$I297="",$J297="",$K297="",$L297=""),"",IF($B297="Female",1/(1+EXP(-SUMPRODUCT(Engine!$C$9314:$C$9345,INDIRECT("Coefficients!$BP$2:$BP$33")))),1/(1+EXP(-SUMPRODUCT(Engine!$C$9314:$C$9345,INDIRECT("Coefficients!$BQ$2:$BQ$33"))))))</f>
      </c>
      <c r="AX297" s="8">
        <f>IF(OR($B297="",$C297="",$D297="",$E297="",$F297="",$G297="",$H297="",$I297="",$J297="",$K297="",$L297=""),"",IF($B297="Female",1/(1+EXP(-SUMPRODUCT(Engine!$C$9314:$C$9345,INDIRECT("Coefficients!$BR$2:$BR$33")))),1/(1+EXP(-SUMPRODUCT(Engine!$C$9314:$C$9345,INDIRECT("Coefficients!$BS$2:$BS$33"))))))</f>
      </c>
      <c r="AY297" s="8">
        <f>IF(OR($B297="",$C297="",$D297="",$E297="",$F297="",$G297="",$H297="",$I297="",$J297="",$K297="",$L297=""),"",IF($B297="Female",1/(1+EXP(-SUMPRODUCT(Engine!$C$9314:$C$9345,INDIRECT("Coefficients!$BT$2:$BT$33")))),1/(1+EXP(-SUMPRODUCT(Engine!$C$9314:$C$9345,INDIRECT("Coefficients!$BU$2:$BU$33"))))))</f>
      </c>
      <c r="AZ297" s="8">
        <f>IF(OR($B297="",$C297="",$D297="",$E297="",$F297="",$G297="",$H297="",$I297="",$J297="",$K297="",$L297=""),"",IF($B297="Female",1/(1+EXP(-SUMPRODUCT(Engine!$C$9314:$C$9345,INDIRECT("Coefficients!$BV$2:$BV$33")))),1/(1+EXP(-SUMPRODUCT(Engine!$C$9314:$C$9345,INDIRECT("Coefficients!$BW$2:$BW$33"))))))</f>
      </c>
      <c r="BA297" s="8">
        <f>IF(OR($B297="",$C297="",$D297="",$E297="",$F297="",$G297="",$H297="",$I297="",$J297="",$K297="",$L297=""),"",IF($B297="Female",1/(1+EXP(-SUMPRODUCT(Engine!$C$9314:$C$9345,INDIRECT("Coefficients!$BX$2:$BX$33")))),1/(1+EXP(-SUMPRODUCT(Engine!$C$9314:$C$9345,INDIRECT("Coefficients!$BY$2:$BY$33"))))))</f>
      </c>
      <c r="BB297" s="8">
        <f>IF(OR($B297="",$C297="",$D297="",$E297="",$F297="",$G297="",$H297="",$I297="",$J297="",$K297="",$L297=""),"",IF($B297="Female",1/(1+EXP(-SUMPRODUCT(Engine!$C$9314:$C$9345,INDIRECT("Coefficients!$BZ$2:$BZ$33")))),1/(1+EXP(-SUMPRODUCT(Engine!$C$9314:$C$9345,INDIRECT("Coefficients!$CA$2:$CA$33"))))))</f>
      </c>
      <c r="BC297" s="8">
        <f>IF(OR($B297="",$C297="",$D297="",$E297="",$F297="",$G297="",$H297="",$I297="",$J297="",$K297="",$L297=""),"",IF($B297="Female",1/(1+EXP(-SUMPRODUCT(Engine!$C$9314:$C$9345,INDIRECT("Coefficients!$CB$2:$CB$33")))),1/(1+EXP(-SUMPRODUCT(Engine!$C$9314:$C$9345,INDIRECT("Coefficients!$CC$2:$CC$33"))))))</f>
      </c>
      <c r="BD297" s="8">
        <f>IF(OR($B297="",$C297="",$D297="",$E297="",$F297="",$G297="",$H297="",$I297="",$J297="",$K297="",$L297=""),"",IF($B297="Female",1/(1+EXP(-SUMPRODUCT(Engine!$C$9314:$C$9345,INDIRECT("Coefficients!$CD$2:$CD$33")))),1/(1+EXP(-SUMPRODUCT(Engine!$C$9314:$C$9345,INDIRECT("Coefficients!$CE$2:$CE$33"))))))</f>
      </c>
      <c r="BE297" s="8">
        <f>IF(OR($B297="",$C297="",$D297="",$E297="",$F297="",$G297="",$H297="",$I297="",$J297="",$K297="",$L297=""),"",IF($B297="Female",1/(1+EXP(-SUMPRODUCT(Engine!$C$9314:$C$9345,INDIRECT("Coefficients!$CF$2:$CF$33")))),1/(1+EXP(-SUMPRODUCT(Engine!$C$9314:$C$9345,INDIRECT("Coefficients!$CG$2:$CG$33"))))))</f>
      </c>
      <c r="BF297" s="8">
        <f>IF(OR($B297="",$C297="",$D297="",$E297="",$F297="",$G297="",$H297="",$I297="",$J297="",$K297="",$L297=""),"",IF($B297="Female",1/(1+EXP(-SUMPRODUCT(Engine!$C$9314:$C$9345,INDIRECT("Coefficients!$CH$2:$CH$33")))),1/(1+EXP(-SUMPRODUCT(Engine!$C$9314:$C$9345,INDIRECT("Coefficients!$CI$2:$CI$33"))))))</f>
      </c>
      <c r="BG297" s="8">
        <f>IF(OR($B297="",$C297="",$D297="",$E297="",$F297="",$G297="",$H297="",$I297="",$J297="",$K297="",$L297=""),"",IF($B297="Female",1/(1+EXP(-SUMPRODUCT(Engine!$C$9314:$C$9345,INDIRECT("Coefficients!$CJ$2:$CJ$33")))),1/(1+EXP(-SUMPRODUCT(Engine!$C$9314:$C$9345,INDIRECT("Coefficients!$CK$2:$CK$33"))))))</f>
      </c>
      <c r="BH297" s="8">
        <f>IF(OR($B297="",$C297="",$D297="",$E297="",$F297="",$G297="",$H297="",$I297="",$J297="",$K297="",$L297=""),"",IF($B297="Female",1/(1+EXP(-SUMPRODUCT(Engine!$C$9314:$C$9345,INDIRECT("Coefficients!$CL$2:$CL$33")))),1/(1+EXP(-SUMPRODUCT(Engine!$C$9314:$C$9345,INDIRECT("Coefficients!$CM$2:$CM$33"))))))</f>
      </c>
      <c r="BI297" s="8">
        <f>IF(OR($B297="",$C297="",$D297="",$E297="",$F297="",$G297="",$H297="",$I297="",$J297="",$K297="",$L297=""),"",IF($B297="Female",1/(1+EXP(-SUMPRODUCT(Engine!$C$9314:$C$9345,INDIRECT("Coefficients!$CN$2:$CN$33")))),1/(1+EXP(-SUMPRODUCT(Engine!$C$9314:$C$9345,INDIRECT("Coefficients!$CO$2:$CO$33"))))))</f>
      </c>
      <c r="BJ297" s="8">
        <f>IF(OR($B297="",$C297="",$D297="",$E297="",$F297="",$G297="",$H297="",$I297="",$J297="",$K297="",$L297=""),"",IF($B297="Female",1/(1+EXP(-SUMPRODUCT(Engine!$C$9314:$C$9345,INDIRECT("Coefficients!$CP$2:$CP$33")))),1/(1+EXP(-SUMPRODUCT(Engine!$C$9314:$C$9345,INDIRECT("Coefficients!$CQ$2:$CQ$33"))))))</f>
      </c>
      <c r="BK297" s="8">
        <f>IF(OR($B297="",$C297="",$D297="",$E297="",$F297="",$G297="",$H297="",$I297="",$J297="",$K297="",$L297=""),"",IF($B297="Female",1/(1+EXP(-SUMPRODUCT(Engine!$C$9314:$C$9345,INDIRECT("Coefficients!$CR$2:$CR$33")))),1/(1+EXP(-SUMPRODUCT(Engine!$C$9314:$C$9345,INDIRECT("Coefficients!$CS$2:$CS$33"))))))</f>
      </c>
      <c r="BL297" s="8">
        <f>IF(OR($B297="",$C297="",$D297="",$E297="",$F297="",$G297="",$H297="",$I297="",$J297="",$K297="",$L297=""),"",IF($B297="Female",1/(1+EXP(-SUMPRODUCT(Engine!$C$9314:$C$9345,INDIRECT("Coefficients!$CT$2:$CT$33")))),1/(1+EXP(-SUMPRODUCT(Engine!$C$9314:$C$9345,INDIRECT("Coefficients!$CU$2:$CU$33"))))))</f>
      </c>
      <c r="BM297" s="8">
        <f>IF(OR($B297="",$C297="",$D297="",$E297="",$F297="",$G297="",$H297="",$I297="",$J297="",$K297="",$L297=""),"",IF($B297="Female",1/(1+EXP(-SUMPRODUCT(Engine!$C$9314:$C$9345,INDIRECT("Coefficients!$CV$2:$CV$33")))),1/(1+EXP(-SUMPRODUCT(Engine!$C$9314:$C$9345,INDIRECT("Coefficients!$CW$2:$CW$33"))))))</f>
      </c>
    </row>
    <row r="298" spans="1:65" x14ac:dyDescent="0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8">
        <f>IF(OR($B298="",$C298="",$D298="",$E298="",$F298="",$G298="",$H298="",$I298="",$J298="",$K298="",$L298=""),"",IF($B298="Female",1/(1+EXP(-SUMPRODUCT(Engine!$C$9346:$C$9377,INDIRECT("Coefficients!$B$2:$B$33")))),1/(1+EXP(-SUMPRODUCT(Engine!$C$9346:$C$9377,INDIRECT("Coefficients!$C$2:$C$33"))))))</f>
      </c>
      <c r="Q298" s="8">
        <f>IF(OR($B298="",$C298="",$D298="",$E298="",$F298="",$G298="",$H298="",$I298="",$J298="",$K298="",$L298=""),"",IF($B298="Female",1/(1+EXP(-SUMPRODUCT(Engine!$C$9346:$C$9377,INDIRECT("Coefficients!$D$2:$D$33")))),1/(1+EXP(-SUMPRODUCT(Engine!$C$9346:$C$9377,INDIRECT("Coefficients!$E$2:$E$33"))))))</f>
      </c>
      <c r="R298" s="8">
        <f>IF(OR($B298="",$C298="",$D298="",$E298="",$F298="",$G298="",$H298="",$I298="",$J298="",$K298="",$L298=""),"",IF($B298="Female",1/(1+EXP(-SUMPRODUCT(Engine!$C$9346:$C$9377,INDIRECT("Coefficients!$F$2:$F$33")))),1/(1+EXP(-SUMPRODUCT(Engine!$C$9346:$C$9377,INDIRECT("Coefficients!$G$2:$G$33"))))))</f>
      </c>
      <c r="S298" s="8">
        <f>IF(OR($B298="",$C298="",$D298="",$E298="",$F298="",$G298="",$H298="",$I298="",$J298="",$K298="",$L298=""),"",IF($B298="Female",1/(1+EXP(-SUMPRODUCT(Engine!$C$9346:$C$9377,INDIRECT("Coefficients!$H$2:$H$33")))),1/(1+EXP(-SUMPRODUCT(Engine!$C$9346:$C$9377,INDIRECT("Coefficients!$I$2:$I$33"))))))</f>
      </c>
      <c r="T298" s="8">
        <f>IF(OR($B298="",$C298="",$D298="",$E298="",$F298="",$G298="",$H298="",$I298="",$J298="",$K298="",$L298=""),"",IF($B298="Female",1/(1+EXP(-SUMPRODUCT(Engine!$C$9346:$C$9377,INDIRECT("Coefficients!$J$2:$J$33")))),1/(1+EXP(-SUMPRODUCT(Engine!$C$9346:$C$9377,INDIRECT("Coefficients!$K$2:$K$33"))))))</f>
      </c>
      <c r="U298" s="8">
        <f>IF(OR($B298="",$C298="",$D298="",$E298="",$F298="",$G298="",$H298="",$I298="",$J298="",$K298="",$L298=""),"",IF($B298="Female",1/(1+EXP(-SUMPRODUCT(Engine!$C$9346:$C$9377,INDIRECT("Coefficients!$L$2:$L$33")))),1/(1+EXP(-SUMPRODUCT(Engine!$C$9346:$C$9377,INDIRECT("Coefficients!$M$2:$M$33"))))))</f>
      </c>
      <c r="V298" s="8">
        <f>IF(OR($B298="",$C298="",$D298="",$E298="",$F298="",$G298="",$H298="",$I298="",$J298="",$K298="",$L298=""),"",IF($B298="Female",1/(1+EXP(-SUMPRODUCT(Engine!$C$9346:$C$9377,INDIRECT("Coefficients!$N$2:$N$33")))),1/(1+EXP(-SUMPRODUCT(Engine!$C$9346:$C$9377,INDIRECT("Coefficients!$O$2:$O$33"))))))</f>
      </c>
      <c r="W298" s="8">
        <f>IF(OR($B298="",$C298="",$D298="",$E298="",$F298="",$G298="",$H298="",$I298="",$J298="",$K298="",$L298=""),"",IF($B298="Female",1/(1+EXP(-SUMPRODUCT(Engine!$C$9346:$C$9377,INDIRECT("Coefficients!$P$2:$P$33")))),1/(1+EXP(-SUMPRODUCT(Engine!$C$9346:$C$9377,INDIRECT("Coefficients!$Q$2:$Q$33"))))))</f>
      </c>
      <c r="X298" s="8">
        <f>IF(OR($B298="",$C298="",$D298="",$E298="",$F298="",$G298="",$H298="",$I298="",$J298="",$K298="",$L298=""),"",IF($B298="Female",1/(1+EXP(-SUMPRODUCT(Engine!$C$9346:$C$9377,INDIRECT("Coefficients!$R$2:$R$33")))),1/(1+EXP(-SUMPRODUCT(Engine!$C$9346:$C$9377,INDIRECT("Coefficients!$S$2:$S$33"))))))</f>
      </c>
      <c r="Y298" s="8">
        <f>IF(OR($B298="",$C298="",$D298="",$E298="",$F298="",$G298="",$H298="",$I298="",$J298="",$K298="",$L298=""),"",IF($B298="Female",1/(1+EXP(-SUMPRODUCT(Engine!$C$9346:$C$9377,INDIRECT("Coefficients!$T$2:$T$33")))),1/(1+EXP(-SUMPRODUCT(Engine!$C$9346:$C$9377,INDIRECT("Coefficients!$U$2:$U$33"))))))</f>
      </c>
      <c r="Z298" s="8">
        <f>IF(OR($B298="",$C298="",$D298="",$E298="",$F298="",$G298="",$H298="",$I298="",$J298="",$K298="",$L298=""),"",IF($B298="Female",1/(1+EXP(-SUMPRODUCT(Engine!$C$9346:$C$9377,INDIRECT("Coefficients!$V$2:$V$33")))),1/(1+EXP(-SUMPRODUCT(Engine!$C$9346:$C$9377,INDIRECT("Coefficients!$W$2:$W$33"))))))</f>
      </c>
      <c r="AA298" s="8">
        <f>IF(OR($B298="",$C298="",$D298="",$E298="",$F298="",$G298="",$H298="",$I298="",$J298="",$K298="",$L298=""),"",IF($B298="Female",1/(1+EXP(-SUMPRODUCT(Engine!$C$9346:$C$9377,INDIRECT("Coefficients!$X$2:$X$33")))),1/(1+EXP(-SUMPRODUCT(Engine!$C$9346:$C$9377,INDIRECT("Coefficients!$Y$2:$Y$33"))))))</f>
      </c>
      <c r="AB298" s="8">
        <f>IF(OR($B298="",$C298="",$D298="",$E298="",$F298="",$G298="",$H298="",$I298="",$J298="",$K298="",$L298=""),"",IF($B298="Female",1/(1+EXP(-SUMPRODUCT(Engine!$C$9346:$C$9377,INDIRECT("Coefficients!$Z$2:$Z$33")))),1/(1+EXP(-SUMPRODUCT(Engine!$C$9346:$C$9377,INDIRECT("Coefficients!$AA$2:$AA$33"))))))</f>
      </c>
      <c r="AC298" s="8">
        <f>IF(OR($B298="",$C298="",$D298="",$E298="",$F298="",$G298="",$H298="",$I298="",$J298="",$K298="",$L298=""),"",IF($B298="Female",1/(1+EXP(-SUMPRODUCT(Engine!$C$9346:$C$9377,INDIRECT("Coefficients!$AB$2:$AB$33")))),1/(1+EXP(-SUMPRODUCT(Engine!$C$9346:$C$9377,INDIRECT("Coefficients!$AC$2:$AC$33"))))))</f>
      </c>
      <c r="AD298" s="8">
        <f>IF(OR($B298="",$C298="",$D298="",$E298="",$F298="",$G298="",$H298="",$I298="",$J298="",$K298="",$L298=""),"",IF($B298="Female",1/(1+EXP(-SUMPRODUCT(Engine!$C$9346:$C$9377,INDIRECT("Coefficients!$AD$2:$AD$33")))),1/(1+EXP(-SUMPRODUCT(Engine!$C$9346:$C$9377,INDIRECT("Coefficients!$AE$2:$AE$33"))))))</f>
      </c>
      <c r="AE298" s="8">
        <f>IF(OR($B298="",$C298="",$D298="",$E298="",$F298="",$G298="",$H298="",$I298="",$J298="",$K298="",$L298=""),"",IF($B298="Female",1/(1+EXP(-SUMPRODUCT(Engine!$C$9346:$C$9377,INDIRECT("Coefficients!$AF$2:$AF$33")))),1/(1+EXP(-SUMPRODUCT(Engine!$C$9346:$C$9377,INDIRECT("Coefficients!$AG$2:$AG$33"))))))</f>
      </c>
      <c r="AF298" s="8">
        <f>IF(OR($B298="",$C298="",$D298="",$E298="",$F298="",$G298="",$H298="",$I298="",$J298="",$K298="",$L298=""),"",IF($B298="Female",1/(1+EXP(-SUMPRODUCT(Engine!$C$9346:$C$9377,INDIRECT("Coefficients!$AH$2:$AH$33")))),1/(1+EXP(-SUMPRODUCT(Engine!$C$9346:$C$9377,INDIRECT("Coefficients!$AI$2:$AI$33"))))))</f>
      </c>
      <c r="AG298" s="8">
        <f>IF(OR($B298="",$C298="",$D298="",$E298="",$F298="",$G298="",$H298="",$I298="",$J298="",$K298="",$L298=""),"",IF($B298="Female",1/(1+EXP(-SUMPRODUCT(Engine!$C$9346:$C$9377,INDIRECT("Coefficients!$AJ$2:$AJ$33")))),1/(1+EXP(-SUMPRODUCT(Engine!$C$9346:$C$9377,INDIRECT("Coefficients!$AK$2:$AK$33"))))))</f>
      </c>
      <c r="AH298" s="8">
        <f>IF(OR($B298="",$C298="",$D298="",$E298="",$F298="",$G298="",$H298="",$I298="",$J298="",$K298="",$L298=""),"",IF($B298="Female",1/(1+EXP(-SUMPRODUCT(Engine!$C$9346:$C$9377,INDIRECT("Coefficients!$AL$2:$AL$33")))),1/(1+EXP(-SUMPRODUCT(Engine!$C$9346:$C$9377,INDIRECT("Coefficients!$AM$2:$AM$33"))))))</f>
      </c>
      <c r="AI298" s="8">
        <f>IF(OR($B298="",$C298="",$D298="",$E298="",$F298="",$G298="",$H298="",$I298="",$J298="",$K298="",$L298=""),"",IF($B298="Female",1/(1+EXP(-SUMPRODUCT(Engine!$C$9346:$C$9377,INDIRECT("Coefficients!$AN$2:$AN$33")))),1/(1+EXP(-SUMPRODUCT(Engine!$C$9346:$C$9377,INDIRECT("Coefficients!$AO$2:$AO$33"))))))</f>
      </c>
      <c r="AJ298" s="8">
        <f>IF(OR($B298="",$C298="",$D298="",$E298="",$F298="",$G298="",$H298="",$I298="",$J298="",$K298="",$L298=""),"",IF($B298="Female",1/(1+EXP(-SUMPRODUCT(Engine!$C$9346:$C$9377,INDIRECT("Coefficients!$AP$2:$AP$33")))),1/(1+EXP(-SUMPRODUCT(Engine!$C$9346:$C$9377,INDIRECT("Coefficients!$AQ$2:$AQ$33"))))))</f>
      </c>
      <c r="AK298" s="8">
        <f>IF(OR($B298="",$C298="",$D298="",$E298="",$F298="",$G298="",$H298="",$I298="",$J298="",$K298="",$L298=""),"",IF($B298="Female",1/(1+EXP(-SUMPRODUCT(Engine!$C$9346:$C$9377,INDIRECT("Coefficients!$AR$2:$AR$33")))),1/(1+EXP(-SUMPRODUCT(Engine!$C$9346:$C$9377,INDIRECT("Coefficients!$AS$2:$AS$33"))))))</f>
      </c>
      <c r="AL298" s="8">
        <f>IF(OR($B298="",$C298="",$D298="",$E298="",$F298="",$G298="",$H298="",$I298="",$J298="",$K298="",$L298=""),"",IF($B298="Female",1/(1+EXP(-SUMPRODUCT(Engine!$C$9346:$C$9377,INDIRECT("Coefficients!$AT$2:$AT$33")))),1/(1+EXP(-SUMPRODUCT(Engine!$C$9346:$C$9377,INDIRECT("Coefficients!$AU$2:$AU$33"))))))</f>
      </c>
      <c r="AM298" s="8">
        <f>IF(OR($B298="",$C298="",$D298="",$E298="",$F298="",$G298="",$H298="",$I298="",$J298="",$K298="",$L298=""),"",IF($B298="Female",1/(1+EXP(-SUMPRODUCT(Engine!$C$9346:$C$9377,INDIRECT("Coefficients!$AV$2:$AV$33")))),1/(1+EXP(-SUMPRODUCT(Engine!$C$9346:$C$9377,INDIRECT("Coefficients!$AW$2:$AW$33"))))))</f>
      </c>
      <c r="AN298" s="8">
        <f>IF(OR($B298="",$C298="",$D298="",$E298="",$F298="",$G298="",$H298="",$I298="",$J298="",$K298="",$L298=""),"",IF($B298="Female",1/(1+EXP(-SUMPRODUCT(Engine!$C$9346:$C$9377,INDIRECT("Coefficients!$AX$2:$AX$33")))),1/(1+EXP(-SUMPRODUCT(Engine!$C$9346:$C$9377,INDIRECT("Coefficients!$AY$2:$AY$33"))))))</f>
      </c>
      <c r="AO298" s="8">
        <f>IF(OR($B298="",$C298="",$D298="",$E298="",$F298="",$G298="",$H298="",$I298="",$J298="",$K298="",$L298=""),"",IF($B298="Female",1/(1+EXP(-SUMPRODUCT(Engine!$C$9346:$C$9377,INDIRECT("Coefficients!$AZ$2:$AZ$33")))),1/(1+EXP(-SUMPRODUCT(Engine!$C$9346:$C$9377,INDIRECT("Coefficients!$BA$2:$BA$33"))))))</f>
      </c>
      <c r="AP298" s="8">
        <f>IF(OR($B298="",$C298="",$D298="",$E298="",$F298="",$G298="",$H298="",$I298="",$J298="",$K298="",$L298=""),"",IF($B298="Female",1/(1+EXP(-SUMPRODUCT(Engine!$C$9346:$C$9377,INDIRECT("Coefficients!$BB$2:$BB$33")))),1/(1+EXP(-SUMPRODUCT(Engine!$C$9346:$C$9377,INDIRECT("Coefficients!$BC$2:$BC$33"))))))</f>
      </c>
      <c r="AQ298" s="8">
        <f>IF(OR($B298="",$C298="",$D298="",$E298="",$F298="",$G298="",$H298="",$I298="",$J298="",$K298="",$L298=""),"",IF($B298="Female",1/(1+EXP(-SUMPRODUCT(Engine!$C$9346:$C$9377,INDIRECT("Coefficients!$BD$2:$BD$33")))),1/(1+EXP(-SUMPRODUCT(Engine!$C$9346:$C$9377,INDIRECT("Coefficients!$BE$2:$BE$33"))))))</f>
      </c>
      <c r="AR298" s="8">
        <f>IF(OR($B298="",$C298="",$D298="",$E298="",$F298="",$G298="",$H298="",$I298="",$J298="",$K298="",$L298=""),"",IF($B298="Female",1/(1+EXP(-SUMPRODUCT(Engine!$C$9346:$C$9377,INDIRECT("Coefficients!$BF$2:$BF$33")))),1/(1+EXP(-SUMPRODUCT(Engine!$C$9346:$C$9377,INDIRECT("Coefficients!$BG$2:$BG$33"))))))</f>
      </c>
      <c r="AS298" s="8">
        <f>IF(OR($B298="",$C298="",$D298="",$E298="",$F298="",$G298="",$H298="",$I298="",$J298="",$K298="",$L298=""),"",IF($B298="Female",1/(1+EXP(-SUMPRODUCT(Engine!$C$9346:$C$9377,INDIRECT("Coefficients!$BH$2:$BH$33")))),1/(1+EXP(-SUMPRODUCT(Engine!$C$9346:$C$9377,INDIRECT("Coefficients!$BI$2:$BI$33"))))))</f>
      </c>
      <c r="AT298" s="8">
        <f>IF(OR($B298="",$C298="",$D298="",$E298="",$F298="",$G298="",$H298="",$I298="",$J298="",$K298="",$L298=""),"",IF($B298="Female",1/(1+EXP(-SUMPRODUCT(Engine!$C$9346:$C$9377,INDIRECT("Coefficients!$BJ$2:$BJ$33")))),1/(1+EXP(-SUMPRODUCT(Engine!$C$9346:$C$9377,INDIRECT("Coefficients!$BK$2:$BK$33"))))))</f>
      </c>
      <c r="AU298" s="8">
        <f>IF(OR($B298="",$C298="",$D298="",$E298="",$F298="",$G298="",$H298="",$I298="",$J298="",$K298="",$L298=""),"",IF($B298="Female",1/(1+EXP(-SUMPRODUCT(Engine!$C$9346:$C$9377,INDIRECT("Coefficients!$BL$2:$BL$33")))),1/(1+EXP(-SUMPRODUCT(Engine!$C$9346:$C$9377,INDIRECT("Coefficients!$BM$2:$BM$33"))))))</f>
      </c>
      <c r="AV298" s="8">
        <f>IF(OR($B298="",$C298="",$D298="",$E298="",$F298="",$G298="",$H298="",$I298="",$J298="",$K298="",$L298=""),"",IF($B298="Female",1/(1+EXP(-SUMPRODUCT(Engine!$C$9346:$C$9377,INDIRECT("Coefficients!$BN$2:$BN$33")))),1/(1+EXP(-SUMPRODUCT(Engine!$C$9346:$C$9377,INDIRECT("Coefficients!$BO$2:$BO$33"))))))</f>
      </c>
      <c r="AW298" s="8">
        <f>IF(OR($B298="",$C298="",$D298="",$E298="",$F298="",$G298="",$H298="",$I298="",$J298="",$K298="",$L298=""),"",IF($B298="Female",1/(1+EXP(-SUMPRODUCT(Engine!$C$9346:$C$9377,INDIRECT("Coefficients!$BP$2:$BP$33")))),1/(1+EXP(-SUMPRODUCT(Engine!$C$9346:$C$9377,INDIRECT("Coefficients!$BQ$2:$BQ$33"))))))</f>
      </c>
      <c r="AX298" s="8">
        <f>IF(OR($B298="",$C298="",$D298="",$E298="",$F298="",$G298="",$H298="",$I298="",$J298="",$K298="",$L298=""),"",IF($B298="Female",1/(1+EXP(-SUMPRODUCT(Engine!$C$9346:$C$9377,INDIRECT("Coefficients!$BR$2:$BR$33")))),1/(1+EXP(-SUMPRODUCT(Engine!$C$9346:$C$9377,INDIRECT("Coefficients!$BS$2:$BS$33"))))))</f>
      </c>
      <c r="AY298" s="8">
        <f>IF(OR($B298="",$C298="",$D298="",$E298="",$F298="",$G298="",$H298="",$I298="",$J298="",$K298="",$L298=""),"",IF($B298="Female",1/(1+EXP(-SUMPRODUCT(Engine!$C$9346:$C$9377,INDIRECT("Coefficients!$BT$2:$BT$33")))),1/(1+EXP(-SUMPRODUCT(Engine!$C$9346:$C$9377,INDIRECT("Coefficients!$BU$2:$BU$33"))))))</f>
      </c>
      <c r="AZ298" s="8">
        <f>IF(OR($B298="",$C298="",$D298="",$E298="",$F298="",$G298="",$H298="",$I298="",$J298="",$K298="",$L298=""),"",IF($B298="Female",1/(1+EXP(-SUMPRODUCT(Engine!$C$9346:$C$9377,INDIRECT("Coefficients!$BV$2:$BV$33")))),1/(1+EXP(-SUMPRODUCT(Engine!$C$9346:$C$9377,INDIRECT("Coefficients!$BW$2:$BW$33"))))))</f>
      </c>
      <c r="BA298" s="8">
        <f>IF(OR($B298="",$C298="",$D298="",$E298="",$F298="",$G298="",$H298="",$I298="",$J298="",$K298="",$L298=""),"",IF($B298="Female",1/(1+EXP(-SUMPRODUCT(Engine!$C$9346:$C$9377,INDIRECT("Coefficients!$BX$2:$BX$33")))),1/(1+EXP(-SUMPRODUCT(Engine!$C$9346:$C$9377,INDIRECT("Coefficients!$BY$2:$BY$33"))))))</f>
      </c>
      <c r="BB298" s="8">
        <f>IF(OR($B298="",$C298="",$D298="",$E298="",$F298="",$G298="",$H298="",$I298="",$J298="",$K298="",$L298=""),"",IF($B298="Female",1/(1+EXP(-SUMPRODUCT(Engine!$C$9346:$C$9377,INDIRECT("Coefficients!$BZ$2:$BZ$33")))),1/(1+EXP(-SUMPRODUCT(Engine!$C$9346:$C$9377,INDIRECT("Coefficients!$CA$2:$CA$33"))))))</f>
      </c>
      <c r="BC298" s="8">
        <f>IF(OR($B298="",$C298="",$D298="",$E298="",$F298="",$G298="",$H298="",$I298="",$J298="",$K298="",$L298=""),"",IF($B298="Female",1/(1+EXP(-SUMPRODUCT(Engine!$C$9346:$C$9377,INDIRECT("Coefficients!$CB$2:$CB$33")))),1/(1+EXP(-SUMPRODUCT(Engine!$C$9346:$C$9377,INDIRECT("Coefficients!$CC$2:$CC$33"))))))</f>
      </c>
      <c r="BD298" s="8">
        <f>IF(OR($B298="",$C298="",$D298="",$E298="",$F298="",$G298="",$H298="",$I298="",$J298="",$K298="",$L298=""),"",IF($B298="Female",1/(1+EXP(-SUMPRODUCT(Engine!$C$9346:$C$9377,INDIRECT("Coefficients!$CD$2:$CD$33")))),1/(1+EXP(-SUMPRODUCT(Engine!$C$9346:$C$9377,INDIRECT("Coefficients!$CE$2:$CE$33"))))))</f>
      </c>
      <c r="BE298" s="8">
        <f>IF(OR($B298="",$C298="",$D298="",$E298="",$F298="",$G298="",$H298="",$I298="",$J298="",$K298="",$L298=""),"",IF($B298="Female",1/(1+EXP(-SUMPRODUCT(Engine!$C$9346:$C$9377,INDIRECT("Coefficients!$CF$2:$CF$33")))),1/(1+EXP(-SUMPRODUCT(Engine!$C$9346:$C$9377,INDIRECT("Coefficients!$CG$2:$CG$33"))))))</f>
      </c>
      <c r="BF298" s="8">
        <f>IF(OR($B298="",$C298="",$D298="",$E298="",$F298="",$G298="",$H298="",$I298="",$J298="",$K298="",$L298=""),"",IF($B298="Female",1/(1+EXP(-SUMPRODUCT(Engine!$C$9346:$C$9377,INDIRECT("Coefficients!$CH$2:$CH$33")))),1/(1+EXP(-SUMPRODUCT(Engine!$C$9346:$C$9377,INDIRECT("Coefficients!$CI$2:$CI$33"))))))</f>
      </c>
      <c r="BG298" s="8">
        <f>IF(OR($B298="",$C298="",$D298="",$E298="",$F298="",$G298="",$H298="",$I298="",$J298="",$K298="",$L298=""),"",IF($B298="Female",1/(1+EXP(-SUMPRODUCT(Engine!$C$9346:$C$9377,INDIRECT("Coefficients!$CJ$2:$CJ$33")))),1/(1+EXP(-SUMPRODUCT(Engine!$C$9346:$C$9377,INDIRECT("Coefficients!$CK$2:$CK$33"))))))</f>
      </c>
      <c r="BH298" s="8">
        <f>IF(OR($B298="",$C298="",$D298="",$E298="",$F298="",$G298="",$H298="",$I298="",$J298="",$K298="",$L298=""),"",IF($B298="Female",1/(1+EXP(-SUMPRODUCT(Engine!$C$9346:$C$9377,INDIRECT("Coefficients!$CL$2:$CL$33")))),1/(1+EXP(-SUMPRODUCT(Engine!$C$9346:$C$9377,INDIRECT("Coefficients!$CM$2:$CM$33"))))))</f>
      </c>
      <c r="BI298" s="8">
        <f>IF(OR($B298="",$C298="",$D298="",$E298="",$F298="",$G298="",$H298="",$I298="",$J298="",$K298="",$L298=""),"",IF($B298="Female",1/(1+EXP(-SUMPRODUCT(Engine!$C$9346:$C$9377,INDIRECT("Coefficients!$CN$2:$CN$33")))),1/(1+EXP(-SUMPRODUCT(Engine!$C$9346:$C$9377,INDIRECT("Coefficients!$CO$2:$CO$33"))))))</f>
      </c>
      <c r="BJ298" s="8">
        <f>IF(OR($B298="",$C298="",$D298="",$E298="",$F298="",$G298="",$H298="",$I298="",$J298="",$K298="",$L298=""),"",IF($B298="Female",1/(1+EXP(-SUMPRODUCT(Engine!$C$9346:$C$9377,INDIRECT("Coefficients!$CP$2:$CP$33")))),1/(1+EXP(-SUMPRODUCT(Engine!$C$9346:$C$9377,INDIRECT("Coefficients!$CQ$2:$CQ$33"))))))</f>
      </c>
      <c r="BK298" s="8">
        <f>IF(OR($B298="",$C298="",$D298="",$E298="",$F298="",$G298="",$H298="",$I298="",$J298="",$K298="",$L298=""),"",IF($B298="Female",1/(1+EXP(-SUMPRODUCT(Engine!$C$9346:$C$9377,INDIRECT("Coefficients!$CR$2:$CR$33")))),1/(1+EXP(-SUMPRODUCT(Engine!$C$9346:$C$9377,INDIRECT("Coefficients!$CS$2:$CS$33"))))))</f>
      </c>
      <c r="BL298" s="8">
        <f>IF(OR($B298="",$C298="",$D298="",$E298="",$F298="",$G298="",$H298="",$I298="",$J298="",$K298="",$L298=""),"",IF($B298="Female",1/(1+EXP(-SUMPRODUCT(Engine!$C$9346:$C$9377,INDIRECT("Coefficients!$CT$2:$CT$33")))),1/(1+EXP(-SUMPRODUCT(Engine!$C$9346:$C$9377,INDIRECT("Coefficients!$CU$2:$CU$33"))))))</f>
      </c>
      <c r="BM298" s="8">
        <f>IF(OR($B298="",$C298="",$D298="",$E298="",$F298="",$G298="",$H298="",$I298="",$J298="",$K298="",$L298=""),"",IF($B298="Female",1/(1+EXP(-SUMPRODUCT(Engine!$C$9346:$C$9377,INDIRECT("Coefficients!$CV$2:$CV$33")))),1/(1+EXP(-SUMPRODUCT(Engine!$C$9346:$C$9377,INDIRECT("Coefficients!$CW$2:$CW$33"))))))</f>
      </c>
    </row>
    <row r="299" spans="1:65" x14ac:dyDescent="0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8">
        <f>IF(OR($B299="",$C299="",$D299="",$E299="",$F299="",$G299="",$H299="",$I299="",$J299="",$K299="",$L299=""),"",IF($B299="Female",1/(1+EXP(-SUMPRODUCT(Engine!$C$9378:$C$9409,INDIRECT("Coefficients!$B$2:$B$33")))),1/(1+EXP(-SUMPRODUCT(Engine!$C$9378:$C$9409,INDIRECT("Coefficients!$C$2:$C$33"))))))</f>
      </c>
      <c r="Q299" s="8">
        <f>IF(OR($B299="",$C299="",$D299="",$E299="",$F299="",$G299="",$H299="",$I299="",$J299="",$K299="",$L299=""),"",IF($B299="Female",1/(1+EXP(-SUMPRODUCT(Engine!$C$9378:$C$9409,INDIRECT("Coefficients!$D$2:$D$33")))),1/(1+EXP(-SUMPRODUCT(Engine!$C$9378:$C$9409,INDIRECT("Coefficients!$E$2:$E$33"))))))</f>
      </c>
      <c r="R299" s="8">
        <f>IF(OR($B299="",$C299="",$D299="",$E299="",$F299="",$G299="",$H299="",$I299="",$J299="",$K299="",$L299=""),"",IF($B299="Female",1/(1+EXP(-SUMPRODUCT(Engine!$C$9378:$C$9409,INDIRECT("Coefficients!$F$2:$F$33")))),1/(1+EXP(-SUMPRODUCT(Engine!$C$9378:$C$9409,INDIRECT("Coefficients!$G$2:$G$33"))))))</f>
      </c>
      <c r="S299" s="8">
        <f>IF(OR($B299="",$C299="",$D299="",$E299="",$F299="",$G299="",$H299="",$I299="",$J299="",$K299="",$L299=""),"",IF($B299="Female",1/(1+EXP(-SUMPRODUCT(Engine!$C$9378:$C$9409,INDIRECT("Coefficients!$H$2:$H$33")))),1/(1+EXP(-SUMPRODUCT(Engine!$C$9378:$C$9409,INDIRECT("Coefficients!$I$2:$I$33"))))))</f>
      </c>
      <c r="T299" s="8">
        <f>IF(OR($B299="",$C299="",$D299="",$E299="",$F299="",$G299="",$H299="",$I299="",$J299="",$K299="",$L299=""),"",IF($B299="Female",1/(1+EXP(-SUMPRODUCT(Engine!$C$9378:$C$9409,INDIRECT("Coefficients!$J$2:$J$33")))),1/(1+EXP(-SUMPRODUCT(Engine!$C$9378:$C$9409,INDIRECT("Coefficients!$K$2:$K$33"))))))</f>
      </c>
      <c r="U299" s="8">
        <f>IF(OR($B299="",$C299="",$D299="",$E299="",$F299="",$G299="",$H299="",$I299="",$J299="",$K299="",$L299=""),"",IF($B299="Female",1/(1+EXP(-SUMPRODUCT(Engine!$C$9378:$C$9409,INDIRECT("Coefficients!$L$2:$L$33")))),1/(1+EXP(-SUMPRODUCT(Engine!$C$9378:$C$9409,INDIRECT("Coefficients!$M$2:$M$33"))))))</f>
      </c>
      <c r="V299" s="8">
        <f>IF(OR($B299="",$C299="",$D299="",$E299="",$F299="",$G299="",$H299="",$I299="",$J299="",$K299="",$L299=""),"",IF($B299="Female",1/(1+EXP(-SUMPRODUCT(Engine!$C$9378:$C$9409,INDIRECT("Coefficients!$N$2:$N$33")))),1/(1+EXP(-SUMPRODUCT(Engine!$C$9378:$C$9409,INDIRECT("Coefficients!$O$2:$O$33"))))))</f>
      </c>
      <c r="W299" s="8">
        <f>IF(OR($B299="",$C299="",$D299="",$E299="",$F299="",$G299="",$H299="",$I299="",$J299="",$K299="",$L299=""),"",IF($B299="Female",1/(1+EXP(-SUMPRODUCT(Engine!$C$9378:$C$9409,INDIRECT("Coefficients!$P$2:$P$33")))),1/(1+EXP(-SUMPRODUCT(Engine!$C$9378:$C$9409,INDIRECT("Coefficients!$Q$2:$Q$33"))))))</f>
      </c>
      <c r="X299" s="8">
        <f>IF(OR($B299="",$C299="",$D299="",$E299="",$F299="",$G299="",$H299="",$I299="",$J299="",$K299="",$L299=""),"",IF($B299="Female",1/(1+EXP(-SUMPRODUCT(Engine!$C$9378:$C$9409,INDIRECT("Coefficients!$R$2:$R$33")))),1/(1+EXP(-SUMPRODUCT(Engine!$C$9378:$C$9409,INDIRECT("Coefficients!$S$2:$S$33"))))))</f>
      </c>
      <c r="Y299" s="8">
        <f>IF(OR($B299="",$C299="",$D299="",$E299="",$F299="",$G299="",$H299="",$I299="",$J299="",$K299="",$L299=""),"",IF($B299="Female",1/(1+EXP(-SUMPRODUCT(Engine!$C$9378:$C$9409,INDIRECT("Coefficients!$T$2:$T$33")))),1/(1+EXP(-SUMPRODUCT(Engine!$C$9378:$C$9409,INDIRECT("Coefficients!$U$2:$U$33"))))))</f>
      </c>
      <c r="Z299" s="8">
        <f>IF(OR($B299="",$C299="",$D299="",$E299="",$F299="",$G299="",$H299="",$I299="",$J299="",$K299="",$L299=""),"",IF($B299="Female",1/(1+EXP(-SUMPRODUCT(Engine!$C$9378:$C$9409,INDIRECT("Coefficients!$V$2:$V$33")))),1/(1+EXP(-SUMPRODUCT(Engine!$C$9378:$C$9409,INDIRECT("Coefficients!$W$2:$W$33"))))))</f>
      </c>
      <c r="AA299" s="8">
        <f>IF(OR($B299="",$C299="",$D299="",$E299="",$F299="",$G299="",$H299="",$I299="",$J299="",$K299="",$L299=""),"",IF($B299="Female",1/(1+EXP(-SUMPRODUCT(Engine!$C$9378:$C$9409,INDIRECT("Coefficients!$X$2:$X$33")))),1/(1+EXP(-SUMPRODUCT(Engine!$C$9378:$C$9409,INDIRECT("Coefficients!$Y$2:$Y$33"))))))</f>
      </c>
      <c r="AB299" s="8">
        <f>IF(OR($B299="",$C299="",$D299="",$E299="",$F299="",$G299="",$H299="",$I299="",$J299="",$K299="",$L299=""),"",IF($B299="Female",1/(1+EXP(-SUMPRODUCT(Engine!$C$9378:$C$9409,INDIRECT("Coefficients!$Z$2:$Z$33")))),1/(1+EXP(-SUMPRODUCT(Engine!$C$9378:$C$9409,INDIRECT("Coefficients!$AA$2:$AA$33"))))))</f>
      </c>
      <c r="AC299" s="8">
        <f>IF(OR($B299="",$C299="",$D299="",$E299="",$F299="",$G299="",$H299="",$I299="",$J299="",$K299="",$L299=""),"",IF($B299="Female",1/(1+EXP(-SUMPRODUCT(Engine!$C$9378:$C$9409,INDIRECT("Coefficients!$AB$2:$AB$33")))),1/(1+EXP(-SUMPRODUCT(Engine!$C$9378:$C$9409,INDIRECT("Coefficients!$AC$2:$AC$33"))))))</f>
      </c>
      <c r="AD299" s="8">
        <f>IF(OR($B299="",$C299="",$D299="",$E299="",$F299="",$G299="",$H299="",$I299="",$J299="",$K299="",$L299=""),"",IF($B299="Female",1/(1+EXP(-SUMPRODUCT(Engine!$C$9378:$C$9409,INDIRECT("Coefficients!$AD$2:$AD$33")))),1/(1+EXP(-SUMPRODUCT(Engine!$C$9378:$C$9409,INDIRECT("Coefficients!$AE$2:$AE$33"))))))</f>
      </c>
      <c r="AE299" s="8">
        <f>IF(OR($B299="",$C299="",$D299="",$E299="",$F299="",$G299="",$H299="",$I299="",$J299="",$K299="",$L299=""),"",IF($B299="Female",1/(1+EXP(-SUMPRODUCT(Engine!$C$9378:$C$9409,INDIRECT("Coefficients!$AF$2:$AF$33")))),1/(1+EXP(-SUMPRODUCT(Engine!$C$9378:$C$9409,INDIRECT("Coefficients!$AG$2:$AG$33"))))))</f>
      </c>
      <c r="AF299" s="8">
        <f>IF(OR($B299="",$C299="",$D299="",$E299="",$F299="",$G299="",$H299="",$I299="",$J299="",$K299="",$L299=""),"",IF($B299="Female",1/(1+EXP(-SUMPRODUCT(Engine!$C$9378:$C$9409,INDIRECT("Coefficients!$AH$2:$AH$33")))),1/(1+EXP(-SUMPRODUCT(Engine!$C$9378:$C$9409,INDIRECT("Coefficients!$AI$2:$AI$33"))))))</f>
      </c>
      <c r="AG299" s="8">
        <f>IF(OR($B299="",$C299="",$D299="",$E299="",$F299="",$G299="",$H299="",$I299="",$J299="",$K299="",$L299=""),"",IF($B299="Female",1/(1+EXP(-SUMPRODUCT(Engine!$C$9378:$C$9409,INDIRECT("Coefficients!$AJ$2:$AJ$33")))),1/(1+EXP(-SUMPRODUCT(Engine!$C$9378:$C$9409,INDIRECT("Coefficients!$AK$2:$AK$33"))))))</f>
      </c>
      <c r="AH299" s="8">
        <f>IF(OR($B299="",$C299="",$D299="",$E299="",$F299="",$G299="",$H299="",$I299="",$J299="",$K299="",$L299=""),"",IF($B299="Female",1/(1+EXP(-SUMPRODUCT(Engine!$C$9378:$C$9409,INDIRECT("Coefficients!$AL$2:$AL$33")))),1/(1+EXP(-SUMPRODUCT(Engine!$C$9378:$C$9409,INDIRECT("Coefficients!$AM$2:$AM$33"))))))</f>
      </c>
      <c r="AI299" s="8">
        <f>IF(OR($B299="",$C299="",$D299="",$E299="",$F299="",$G299="",$H299="",$I299="",$J299="",$K299="",$L299=""),"",IF($B299="Female",1/(1+EXP(-SUMPRODUCT(Engine!$C$9378:$C$9409,INDIRECT("Coefficients!$AN$2:$AN$33")))),1/(1+EXP(-SUMPRODUCT(Engine!$C$9378:$C$9409,INDIRECT("Coefficients!$AO$2:$AO$33"))))))</f>
      </c>
      <c r="AJ299" s="8">
        <f>IF(OR($B299="",$C299="",$D299="",$E299="",$F299="",$G299="",$H299="",$I299="",$J299="",$K299="",$L299=""),"",IF($B299="Female",1/(1+EXP(-SUMPRODUCT(Engine!$C$9378:$C$9409,INDIRECT("Coefficients!$AP$2:$AP$33")))),1/(1+EXP(-SUMPRODUCT(Engine!$C$9378:$C$9409,INDIRECT("Coefficients!$AQ$2:$AQ$33"))))))</f>
      </c>
      <c r="AK299" s="8">
        <f>IF(OR($B299="",$C299="",$D299="",$E299="",$F299="",$G299="",$H299="",$I299="",$J299="",$K299="",$L299=""),"",IF($B299="Female",1/(1+EXP(-SUMPRODUCT(Engine!$C$9378:$C$9409,INDIRECT("Coefficients!$AR$2:$AR$33")))),1/(1+EXP(-SUMPRODUCT(Engine!$C$9378:$C$9409,INDIRECT("Coefficients!$AS$2:$AS$33"))))))</f>
      </c>
      <c r="AL299" s="8">
        <f>IF(OR($B299="",$C299="",$D299="",$E299="",$F299="",$G299="",$H299="",$I299="",$J299="",$K299="",$L299=""),"",IF($B299="Female",1/(1+EXP(-SUMPRODUCT(Engine!$C$9378:$C$9409,INDIRECT("Coefficients!$AT$2:$AT$33")))),1/(1+EXP(-SUMPRODUCT(Engine!$C$9378:$C$9409,INDIRECT("Coefficients!$AU$2:$AU$33"))))))</f>
      </c>
      <c r="AM299" s="8">
        <f>IF(OR($B299="",$C299="",$D299="",$E299="",$F299="",$G299="",$H299="",$I299="",$J299="",$K299="",$L299=""),"",IF($B299="Female",1/(1+EXP(-SUMPRODUCT(Engine!$C$9378:$C$9409,INDIRECT("Coefficients!$AV$2:$AV$33")))),1/(1+EXP(-SUMPRODUCT(Engine!$C$9378:$C$9409,INDIRECT("Coefficients!$AW$2:$AW$33"))))))</f>
      </c>
      <c r="AN299" s="8">
        <f>IF(OR($B299="",$C299="",$D299="",$E299="",$F299="",$G299="",$H299="",$I299="",$J299="",$K299="",$L299=""),"",IF($B299="Female",1/(1+EXP(-SUMPRODUCT(Engine!$C$9378:$C$9409,INDIRECT("Coefficients!$AX$2:$AX$33")))),1/(1+EXP(-SUMPRODUCT(Engine!$C$9378:$C$9409,INDIRECT("Coefficients!$AY$2:$AY$33"))))))</f>
      </c>
      <c r="AO299" s="8">
        <f>IF(OR($B299="",$C299="",$D299="",$E299="",$F299="",$G299="",$H299="",$I299="",$J299="",$K299="",$L299=""),"",IF($B299="Female",1/(1+EXP(-SUMPRODUCT(Engine!$C$9378:$C$9409,INDIRECT("Coefficients!$AZ$2:$AZ$33")))),1/(1+EXP(-SUMPRODUCT(Engine!$C$9378:$C$9409,INDIRECT("Coefficients!$BA$2:$BA$33"))))))</f>
      </c>
      <c r="AP299" s="8">
        <f>IF(OR($B299="",$C299="",$D299="",$E299="",$F299="",$G299="",$H299="",$I299="",$J299="",$K299="",$L299=""),"",IF($B299="Female",1/(1+EXP(-SUMPRODUCT(Engine!$C$9378:$C$9409,INDIRECT("Coefficients!$BB$2:$BB$33")))),1/(1+EXP(-SUMPRODUCT(Engine!$C$9378:$C$9409,INDIRECT("Coefficients!$BC$2:$BC$33"))))))</f>
      </c>
      <c r="AQ299" s="8">
        <f>IF(OR($B299="",$C299="",$D299="",$E299="",$F299="",$G299="",$H299="",$I299="",$J299="",$K299="",$L299=""),"",IF($B299="Female",1/(1+EXP(-SUMPRODUCT(Engine!$C$9378:$C$9409,INDIRECT("Coefficients!$BD$2:$BD$33")))),1/(1+EXP(-SUMPRODUCT(Engine!$C$9378:$C$9409,INDIRECT("Coefficients!$BE$2:$BE$33"))))))</f>
      </c>
      <c r="AR299" s="8">
        <f>IF(OR($B299="",$C299="",$D299="",$E299="",$F299="",$G299="",$H299="",$I299="",$J299="",$K299="",$L299=""),"",IF($B299="Female",1/(1+EXP(-SUMPRODUCT(Engine!$C$9378:$C$9409,INDIRECT("Coefficients!$BF$2:$BF$33")))),1/(1+EXP(-SUMPRODUCT(Engine!$C$9378:$C$9409,INDIRECT("Coefficients!$BG$2:$BG$33"))))))</f>
      </c>
      <c r="AS299" s="8">
        <f>IF(OR($B299="",$C299="",$D299="",$E299="",$F299="",$G299="",$H299="",$I299="",$J299="",$K299="",$L299=""),"",IF($B299="Female",1/(1+EXP(-SUMPRODUCT(Engine!$C$9378:$C$9409,INDIRECT("Coefficients!$BH$2:$BH$33")))),1/(1+EXP(-SUMPRODUCT(Engine!$C$9378:$C$9409,INDIRECT("Coefficients!$BI$2:$BI$33"))))))</f>
      </c>
      <c r="AT299" s="8">
        <f>IF(OR($B299="",$C299="",$D299="",$E299="",$F299="",$G299="",$H299="",$I299="",$J299="",$K299="",$L299=""),"",IF($B299="Female",1/(1+EXP(-SUMPRODUCT(Engine!$C$9378:$C$9409,INDIRECT("Coefficients!$BJ$2:$BJ$33")))),1/(1+EXP(-SUMPRODUCT(Engine!$C$9378:$C$9409,INDIRECT("Coefficients!$BK$2:$BK$33"))))))</f>
      </c>
      <c r="AU299" s="8">
        <f>IF(OR($B299="",$C299="",$D299="",$E299="",$F299="",$G299="",$H299="",$I299="",$J299="",$K299="",$L299=""),"",IF($B299="Female",1/(1+EXP(-SUMPRODUCT(Engine!$C$9378:$C$9409,INDIRECT("Coefficients!$BL$2:$BL$33")))),1/(1+EXP(-SUMPRODUCT(Engine!$C$9378:$C$9409,INDIRECT("Coefficients!$BM$2:$BM$33"))))))</f>
      </c>
      <c r="AV299" s="8">
        <f>IF(OR($B299="",$C299="",$D299="",$E299="",$F299="",$G299="",$H299="",$I299="",$J299="",$K299="",$L299=""),"",IF($B299="Female",1/(1+EXP(-SUMPRODUCT(Engine!$C$9378:$C$9409,INDIRECT("Coefficients!$BN$2:$BN$33")))),1/(1+EXP(-SUMPRODUCT(Engine!$C$9378:$C$9409,INDIRECT("Coefficients!$BO$2:$BO$33"))))))</f>
      </c>
      <c r="AW299" s="8">
        <f>IF(OR($B299="",$C299="",$D299="",$E299="",$F299="",$G299="",$H299="",$I299="",$J299="",$K299="",$L299=""),"",IF($B299="Female",1/(1+EXP(-SUMPRODUCT(Engine!$C$9378:$C$9409,INDIRECT("Coefficients!$BP$2:$BP$33")))),1/(1+EXP(-SUMPRODUCT(Engine!$C$9378:$C$9409,INDIRECT("Coefficients!$BQ$2:$BQ$33"))))))</f>
      </c>
      <c r="AX299" s="8">
        <f>IF(OR($B299="",$C299="",$D299="",$E299="",$F299="",$G299="",$H299="",$I299="",$J299="",$K299="",$L299=""),"",IF($B299="Female",1/(1+EXP(-SUMPRODUCT(Engine!$C$9378:$C$9409,INDIRECT("Coefficients!$BR$2:$BR$33")))),1/(1+EXP(-SUMPRODUCT(Engine!$C$9378:$C$9409,INDIRECT("Coefficients!$BS$2:$BS$33"))))))</f>
      </c>
      <c r="AY299" s="8">
        <f>IF(OR($B299="",$C299="",$D299="",$E299="",$F299="",$G299="",$H299="",$I299="",$J299="",$K299="",$L299=""),"",IF($B299="Female",1/(1+EXP(-SUMPRODUCT(Engine!$C$9378:$C$9409,INDIRECT("Coefficients!$BT$2:$BT$33")))),1/(1+EXP(-SUMPRODUCT(Engine!$C$9378:$C$9409,INDIRECT("Coefficients!$BU$2:$BU$33"))))))</f>
      </c>
      <c r="AZ299" s="8">
        <f>IF(OR($B299="",$C299="",$D299="",$E299="",$F299="",$G299="",$H299="",$I299="",$J299="",$K299="",$L299=""),"",IF($B299="Female",1/(1+EXP(-SUMPRODUCT(Engine!$C$9378:$C$9409,INDIRECT("Coefficients!$BV$2:$BV$33")))),1/(1+EXP(-SUMPRODUCT(Engine!$C$9378:$C$9409,INDIRECT("Coefficients!$BW$2:$BW$33"))))))</f>
      </c>
      <c r="BA299" s="8">
        <f>IF(OR($B299="",$C299="",$D299="",$E299="",$F299="",$G299="",$H299="",$I299="",$J299="",$K299="",$L299=""),"",IF($B299="Female",1/(1+EXP(-SUMPRODUCT(Engine!$C$9378:$C$9409,INDIRECT("Coefficients!$BX$2:$BX$33")))),1/(1+EXP(-SUMPRODUCT(Engine!$C$9378:$C$9409,INDIRECT("Coefficients!$BY$2:$BY$33"))))))</f>
      </c>
      <c r="BB299" s="8">
        <f>IF(OR($B299="",$C299="",$D299="",$E299="",$F299="",$G299="",$H299="",$I299="",$J299="",$K299="",$L299=""),"",IF($B299="Female",1/(1+EXP(-SUMPRODUCT(Engine!$C$9378:$C$9409,INDIRECT("Coefficients!$BZ$2:$BZ$33")))),1/(1+EXP(-SUMPRODUCT(Engine!$C$9378:$C$9409,INDIRECT("Coefficients!$CA$2:$CA$33"))))))</f>
      </c>
      <c r="BC299" s="8">
        <f>IF(OR($B299="",$C299="",$D299="",$E299="",$F299="",$G299="",$H299="",$I299="",$J299="",$K299="",$L299=""),"",IF($B299="Female",1/(1+EXP(-SUMPRODUCT(Engine!$C$9378:$C$9409,INDIRECT("Coefficients!$CB$2:$CB$33")))),1/(1+EXP(-SUMPRODUCT(Engine!$C$9378:$C$9409,INDIRECT("Coefficients!$CC$2:$CC$33"))))))</f>
      </c>
      <c r="BD299" s="8">
        <f>IF(OR($B299="",$C299="",$D299="",$E299="",$F299="",$G299="",$H299="",$I299="",$J299="",$K299="",$L299=""),"",IF($B299="Female",1/(1+EXP(-SUMPRODUCT(Engine!$C$9378:$C$9409,INDIRECT("Coefficients!$CD$2:$CD$33")))),1/(1+EXP(-SUMPRODUCT(Engine!$C$9378:$C$9409,INDIRECT("Coefficients!$CE$2:$CE$33"))))))</f>
      </c>
      <c r="BE299" s="8">
        <f>IF(OR($B299="",$C299="",$D299="",$E299="",$F299="",$G299="",$H299="",$I299="",$J299="",$K299="",$L299=""),"",IF($B299="Female",1/(1+EXP(-SUMPRODUCT(Engine!$C$9378:$C$9409,INDIRECT("Coefficients!$CF$2:$CF$33")))),1/(1+EXP(-SUMPRODUCT(Engine!$C$9378:$C$9409,INDIRECT("Coefficients!$CG$2:$CG$33"))))))</f>
      </c>
      <c r="BF299" s="8">
        <f>IF(OR($B299="",$C299="",$D299="",$E299="",$F299="",$G299="",$H299="",$I299="",$J299="",$K299="",$L299=""),"",IF($B299="Female",1/(1+EXP(-SUMPRODUCT(Engine!$C$9378:$C$9409,INDIRECT("Coefficients!$CH$2:$CH$33")))),1/(1+EXP(-SUMPRODUCT(Engine!$C$9378:$C$9409,INDIRECT("Coefficients!$CI$2:$CI$33"))))))</f>
      </c>
      <c r="BG299" s="8">
        <f>IF(OR($B299="",$C299="",$D299="",$E299="",$F299="",$G299="",$H299="",$I299="",$J299="",$K299="",$L299=""),"",IF($B299="Female",1/(1+EXP(-SUMPRODUCT(Engine!$C$9378:$C$9409,INDIRECT("Coefficients!$CJ$2:$CJ$33")))),1/(1+EXP(-SUMPRODUCT(Engine!$C$9378:$C$9409,INDIRECT("Coefficients!$CK$2:$CK$33"))))))</f>
      </c>
      <c r="BH299" s="8">
        <f>IF(OR($B299="",$C299="",$D299="",$E299="",$F299="",$G299="",$H299="",$I299="",$J299="",$K299="",$L299=""),"",IF($B299="Female",1/(1+EXP(-SUMPRODUCT(Engine!$C$9378:$C$9409,INDIRECT("Coefficients!$CL$2:$CL$33")))),1/(1+EXP(-SUMPRODUCT(Engine!$C$9378:$C$9409,INDIRECT("Coefficients!$CM$2:$CM$33"))))))</f>
      </c>
      <c r="BI299" s="8">
        <f>IF(OR($B299="",$C299="",$D299="",$E299="",$F299="",$G299="",$H299="",$I299="",$J299="",$K299="",$L299=""),"",IF($B299="Female",1/(1+EXP(-SUMPRODUCT(Engine!$C$9378:$C$9409,INDIRECT("Coefficients!$CN$2:$CN$33")))),1/(1+EXP(-SUMPRODUCT(Engine!$C$9378:$C$9409,INDIRECT("Coefficients!$CO$2:$CO$33"))))))</f>
      </c>
      <c r="BJ299" s="8">
        <f>IF(OR($B299="",$C299="",$D299="",$E299="",$F299="",$G299="",$H299="",$I299="",$J299="",$K299="",$L299=""),"",IF($B299="Female",1/(1+EXP(-SUMPRODUCT(Engine!$C$9378:$C$9409,INDIRECT("Coefficients!$CP$2:$CP$33")))),1/(1+EXP(-SUMPRODUCT(Engine!$C$9378:$C$9409,INDIRECT("Coefficients!$CQ$2:$CQ$33"))))))</f>
      </c>
      <c r="BK299" s="8">
        <f>IF(OR($B299="",$C299="",$D299="",$E299="",$F299="",$G299="",$H299="",$I299="",$J299="",$K299="",$L299=""),"",IF($B299="Female",1/(1+EXP(-SUMPRODUCT(Engine!$C$9378:$C$9409,INDIRECT("Coefficients!$CR$2:$CR$33")))),1/(1+EXP(-SUMPRODUCT(Engine!$C$9378:$C$9409,INDIRECT("Coefficients!$CS$2:$CS$33"))))))</f>
      </c>
      <c r="BL299" s="8">
        <f>IF(OR($B299="",$C299="",$D299="",$E299="",$F299="",$G299="",$H299="",$I299="",$J299="",$K299="",$L299=""),"",IF($B299="Female",1/(1+EXP(-SUMPRODUCT(Engine!$C$9378:$C$9409,INDIRECT("Coefficients!$CT$2:$CT$33")))),1/(1+EXP(-SUMPRODUCT(Engine!$C$9378:$C$9409,INDIRECT("Coefficients!$CU$2:$CU$33"))))))</f>
      </c>
      <c r="BM299" s="8">
        <f>IF(OR($B299="",$C299="",$D299="",$E299="",$F299="",$G299="",$H299="",$I299="",$J299="",$K299="",$L299=""),"",IF($B299="Female",1/(1+EXP(-SUMPRODUCT(Engine!$C$9378:$C$9409,INDIRECT("Coefficients!$CV$2:$CV$33")))),1/(1+EXP(-SUMPRODUCT(Engine!$C$9378:$C$9409,INDIRECT("Coefficients!$CW$2:$CW$33"))))))</f>
      </c>
    </row>
    <row r="300" spans="1:65" x14ac:dyDescent="0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8">
        <f>IF(OR($B300="",$C300="",$D300="",$E300="",$F300="",$G300="",$H300="",$I300="",$J300="",$K300="",$L300=""),"",IF($B300="Female",1/(1+EXP(-SUMPRODUCT(Engine!$C$9410:$C$9441,INDIRECT("Coefficients!$B$2:$B$33")))),1/(1+EXP(-SUMPRODUCT(Engine!$C$9410:$C$9441,INDIRECT("Coefficients!$C$2:$C$33"))))))</f>
      </c>
      <c r="Q300" s="8">
        <f>IF(OR($B300="",$C300="",$D300="",$E300="",$F300="",$G300="",$H300="",$I300="",$J300="",$K300="",$L300=""),"",IF($B300="Female",1/(1+EXP(-SUMPRODUCT(Engine!$C$9410:$C$9441,INDIRECT("Coefficients!$D$2:$D$33")))),1/(1+EXP(-SUMPRODUCT(Engine!$C$9410:$C$9441,INDIRECT("Coefficients!$E$2:$E$33"))))))</f>
      </c>
      <c r="R300" s="8">
        <f>IF(OR($B300="",$C300="",$D300="",$E300="",$F300="",$G300="",$H300="",$I300="",$J300="",$K300="",$L300=""),"",IF($B300="Female",1/(1+EXP(-SUMPRODUCT(Engine!$C$9410:$C$9441,INDIRECT("Coefficients!$F$2:$F$33")))),1/(1+EXP(-SUMPRODUCT(Engine!$C$9410:$C$9441,INDIRECT("Coefficients!$G$2:$G$33"))))))</f>
      </c>
      <c r="S300" s="8">
        <f>IF(OR($B300="",$C300="",$D300="",$E300="",$F300="",$G300="",$H300="",$I300="",$J300="",$K300="",$L300=""),"",IF($B300="Female",1/(1+EXP(-SUMPRODUCT(Engine!$C$9410:$C$9441,INDIRECT("Coefficients!$H$2:$H$33")))),1/(1+EXP(-SUMPRODUCT(Engine!$C$9410:$C$9441,INDIRECT("Coefficients!$I$2:$I$33"))))))</f>
      </c>
      <c r="T300" s="8">
        <f>IF(OR($B300="",$C300="",$D300="",$E300="",$F300="",$G300="",$H300="",$I300="",$J300="",$K300="",$L300=""),"",IF($B300="Female",1/(1+EXP(-SUMPRODUCT(Engine!$C$9410:$C$9441,INDIRECT("Coefficients!$J$2:$J$33")))),1/(1+EXP(-SUMPRODUCT(Engine!$C$9410:$C$9441,INDIRECT("Coefficients!$K$2:$K$33"))))))</f>
      </c>
      <c r="U300" s="8">
        <f>IF(OR($B300="",$C300="",$D300="",$E300="",$F300="",$G300="",$H300="",$I300="",$J300="",$K300="",$L300=""),"",IF($B300="Female",1/(1+EXP(-SUMPRODUCT(Engine!$C$9410:$C$9441,INDIRECT("Coefficients!$L$2:$L$33")))),1/(1+EXP(-SUMPRODUCT(Engine!$C$9410:$C$9441,INDIRECT("Coefficients!$M$2:$M$33"))))))</f>
      </c>
      <c r="V300" s="8">
        <f>IF(OR($B300="",$C300="",$D300="",$E300="",$F300="",$G300="",$H300="",$I300="",$J300="",$K300="",$L300=""),"",IF($B300="Female",1/(1+EXP(-SUMPRODUCT(Engine!$C$9410:$C$9441,INDIRECT("Coefficients!$N$2:$N$33")))),1/(1+EXP(-SUMPRODUCT(Engine!$C$9410:$C$9441,INDIRECT("Coefficients!$O$2:$O$33"))))))</f>
      </c>
      <c r="W300" s="8">
        <f>IF(OR($B300="",$C300="",$D300="",$E300="",$F300="",$G300="",$H300="",$I300="",$J300="",$K300="",$L300=""),"",IF($B300="Female",1/(1+EXP(-SUMPRODUCT(Engine!$C$9410:$C$9441,INDIRECT("Coefficients!$P$2:$P$33")))),1/(1+EXP(-SUMPRODUCT(Engine!$C$9410:$C$9441,INDIRECT("Coefficients!$Q$2:$Q$33"))))))</f>
      </c>
      <c r="X300" s="8">
        <f>IF(OR($B300="",$C300="",$D300="",$E300="",$F300="",$G300="",$H300="",$I300="",$J300="",$K300="",$L300=""),"",IF($B300="Female",1/(1+EXP(-SUMPRODUCT(Engine!$C$9410:$C$9441,INDIRECT("Coefficients!$R$2:$R$33")))),1/(1+EXP(-SUMPRODUCT(Engine!$C$9410:$C$9441,INDIRECT("Coefficients!$S$2:$S$33"))))))</f>
      </c>
      <c r="Y300" s="8">
        <f>IF(OR($B300="",$C300="",$D300="",$E300="",$F300="",$G300="",$H300="",$I300="",$J300="",$K300="",$L300=""),"",IF($B300="Female",1/(1+EXP(-SUMPRODUCT(Engine!$C$9410:$C$9441,INDIRECT("Coefficients!$T$2:$T$33")))),1/(1+EXP(-SUMPRODUCT(Engine!$C$9410:$C$9441,INDIRECT("Coefficients!$U$2:$U$33"))))))</f>
      </c>
      <c r="Z300" s="8">
        <f>IF(OR($B300="",$C300="",$D300="",$E300="",$F300="",$G300="",$H300="",$I300="",$J300="",$K300="",$L300=""),"",IF($B300="Female",1/(1+EXP(-SUMPRODUCT(Engine!$C$9410:$C$9441,INDIRECT("Coefficients!$V$2:$V$33")))),1/(1+EXP(-SUMPRODUCT(Engine!$C$9410:$C$9441,INDIRECT("Coefficients!$W$2:$W$33"))))))</f>
      </c>
      <c r="AA300" s="8">
        <f>IF(OR($B300="",$C300="",$D300="",$E300="",$F300="",$G300="",$H300="",$I300="",$J300="",$K300="",$L300=""),"",IF($B300="Female",1/(1+EXP(-SUMPRODUCT(Engine!$C$9410:$C$9441,INDIRECT("Coefficients!$X$2:$X$33")))),1/(1+EXP(-SUMPRODUCT(Engine!$C$9410:$C$9441,INDIRECT("Coefficients!$Y$2:$Y$33"))))))</f>
      </c>
      <c r="AB300" s="8">
        <f>IF(OR($B300="",$C300="",$D300="",$E300="",$F300="",$G300="",$H300="",$I300="",$J300="",$K300="",$L300=""),"",IF($B300="Female",1/(1+EXP(-SUMPRODUCT(Engine!$C$9410:$C$9441,INDIRECT("Coefficients!$Z$2:$Z$33")))),1/(1+EXP(-SUMPRODUCT(Engine!$C$9410:$C$9441,INDIRECT("Coefficients!$AA$2:$AA$33"))))))</f>
      </c>
      <c r="AC300" s="8">
        <f>IF(OR($B300="",$C300="",$D300="",$E300="",$F300="",$G300="",$H300="",$I300="",$J300="",$K300="",$L300=""),"",IF($B300="Female",1/(1+EXP(-SUMPRODUCT(Engine!$C$9410:$C$9441,INDIRECT("Coefficients!$AB$2:$AB$33")))),1/(1+EXP(-SUMPRODUCT(Engine!$C$9410:$C$9441,INDIRECT("Coefficients!$AC$2:$AC$33"))))))</f>
      </c>
      <c r="AD300" s="8">
        <f>IF(OR($B300="",$C300="",$D300="",$E300="",$F300="",$G300="",$H300="",$I300="",$J300="",$K300="",$L300=""),"",IF($B300="Female",1/(1+EXP(-SUMPRODUCT(Engine!$C$9410:$C$9441,INDIRECT("Coefficients!$AD$2:$AD$33")))),1/(1+EXP(-SUMPRODUCT(Engine!$C$9410:$C$9441,INDIRECT("Coefficients!$AE$2:$AE$33"))))))</f>
      </c>
      <c r="AE300" s="8">
        <f>IF(OR($B300="",$C300="",$D300="",$E300="",$F300="",$G300="",$H300="",$I300="",$J300="",$K300="",$L300=""),"",IF($B300="Female",1/(1+EXP(-SUMPRODUCT(Engine!$C$9410:$C$9441,INDIRECT("Coefficients!$AF$2:$AF$33")))),1/(1+EXP(-SUMPRODUCT(Engine!$C$9410:$C$9441,INDIRECT("Coefficients!$AG$2:$AG$33"))))))</f>
      </c>
      <c r="AF300" s="8">
        <f>IF(OR($B300="",$C300="",$D300="",$E300="",$F300="",$G300="",$H300="",$I300="",$J300="",$K300="",$L300=""),"",IF($B300="Female",1/(1+EXP(-SUMPRODUCT(Engine!$C$9410:$C$9441,INDIRECT("Coefficients!$AH$2:$AH$33")))),1/(1+EXP(-SUMPRODUCT(Engine!$C$9410:$C$9441,INDIRECT("Coefficients!$AI$2:$AI$33"))))))</f>
      </c>
      <c r="AG300" s="8">
        <f>IF(OR($B300="",$C300="",$D300="",$E300="",$F300="",$G300="",$H300="",$I300="",$J300="",$K300="",$L300=""),"",IF($B300="Female",1/(1+EXP(-SUMPRODUCT(Engine!$C$9410:$C$9441,INDIRECT("Coefficients!$AJ$2:$AJ$33")))),1/(1+EXP(-SUMPRODUCT(Engine!$C$9410:$C$9441,INDIRECT("Coefficients!$AK$2:$AK$33"))))))</f>
      </c>
      <c r="AH300" s="8">
        <f>IF(OR($B300="",$C300="",$D300="",$E300="",$F300="",$G300="",$H300="",$I300="",$J300="",$K300="",$L300=""),"",IF($B300="Female",1/(1+EXP(-SUMPRODUCT(Engine!$C$9410:$C$9441,INDIRECT("Coefficients!$AL$2:$AL$33")))),1/(1+EXP(-SUMPRODUCT(Engine!$C$9410:$C$9441,INDIRECT("Coefficients!$AM$2:$AM$33"))))))</f>
      </c>
      <c r="AI300" s="8">
        <f>IF(OR($B300="",$C300="",$D300="",$E300="",$F300="",$G300="",$H300="",$I300="",$J300="",$K300="",$L300=""),"",IF($B300="Female",1/(1+EXP(-SUMPRODUCT(Engine!$C$9410:$C$9441,INDIRECT("Coefficients!$AN$2:$AN$33")))),1/(1+EXP(-SUMPRODUCT(Engine!$C$9410:$C$9441,INDIRECT("Coefficients!$AO$2:$AO$33"))))))</f>
      </c>
      <c r="AJ300" s="8">
        <f>IF(OR($B300="",$C300="",$D300="",$E300="",$F300="",$G300="",$H300="",$I300="",$J300="",$K300="",$L300=""),"",IF($B300="Female",1/(1+EXP(-SUMPRODUCT(Engine!$C$9410:$C$9441,INDIRECT("Coefficients!$AP$2:$AP$33")))),1/(1+EXP(-SUMPRODUCT(Engine!$C$9410:$C$9441,INDIRECT("Coefficients!$AQ$2:$AQ$33"))))))</f>
      </c>
      <c r="AK300" s="8">
        <f>IF(OR($B300="",$C300="",$D300="",$E300="",$F300="",$G300="",$H300="",$I300="",$J300="",$K300="",$L300=""),"",IF($B300="Female",1/(1+EXP(-SUMPRODUCT(Engine!$C$9410:$C$9441,INDIRECT("Coefficients!$AR$2:$AR$33")))),1/(1+EXP(-SUMPRODUCT(Engine!$C$9410:$C$9441,INDIRECT("Coefficients!$AS$2:$AS$33"))))))</f>
      </c>
      <c r="AL300" s="8">
        <f>IF(OR($B300="",$C300="",$D300="",$E300="",$F300="",$G300="",$H300="",$I300="",$J300="",$K300="",$L300=""),"",IF($B300="Female",1/(1+EXP(-SUMPRODUCT(Engine!$C$9410:$C$9441,INDIRECT("Coefficients!$AT$2:$AT$33")))),1/(1+EXP(-SUMPRODUCT(Engine!$C$9410:$C$9441,INDIRECT("Coefficients!$AU$2:$AU$33"))))))</f>
      </c>
      <c r="AM300" s="8">
        <f>IF(OR($B300="",$C300="",$D300="",$E300="",$F300="",$G300="",$H300="",$I300="",$J300="",$K300="",$L300=""),"",IF($B300="Female",1/(1+EXP(-SUMPRODUCT(Engine!$C$9410:$C$9441,INDIRECT("Coefficients!$AV$2:$AV$33")))),1/(1+EXP(-SUMPRODUCT(Engine!$C$9410:$C$9441,INDIRECT("Coefficients!$AW$2:$AW$33"))))))</f>
      </c>
      <c r="AN300" s="8">
        <f>IF(OR($B300="",$C300="",$D300="",$E300="",$F300="",$G300="",$H300="",$I300="",$J300="",$K300="",$L300=""),"",IF($B300="Female",1/(1+EXP(-SUMPRODUCT(Engine!$C$9410:$C$9441,INDIRECT("Coefficients!$AX$2:$AX$33")))),1/(1+EXP(-SUMPRODUCT(Engine!$C$9410:$C$9441,INDIRECT("Coefficients!$AY$2:$AY$33"))))))</f>
      </c>
      <c r="AO300" s="8">
        <f>IF(OR($B300="",$C300="",$D300="",$E300="",$F300="",$G300="",$H300="",$I300="",$J300="",$K300="",$L300=""),"",IF($B300="Female",1/(1+EXP(-SUMPRODUCT(Engine!$C$9410:$C$9441,INDIRECT("Coefficients!$AZ$2:$AZ$33")))),1/(1+EXP(-SUMPRODUCT(Engine!$C$9410:$C$9441,INDIRECT("Coefficients!$BA$2:$BA$33"))))))</f>
      </c>
      <c r="AP300" s="8">
        <f>IF(OR($B300="",$C300="",$D300="",$E300="",$F300="",$G300="",$H300="",$I300="",$J300="",$K300="",$L300=""),"",IF($B300="Female",1/(1+EXP(-SUMPRODUCT(Engine!$C$9410:$C$9441,INDIRECT("Coefficients!$BB$2:$BB$33")))),1/(1+EXP(-SUMPRODUCT(Engine!$C$9410:$C$9441,INDIRECT("Coefficients!$BC$2:$BC$33"))))))</f>
      </c>
      <c r="AQ300" s="8">
        <f>IF(OR($B300="",$C300="",$D300="",$E300="",$F300="",$G300="",$H300="",$I300="",$J300="",$K300="",$L300=""),"",IF($B300="Female",1/(1+EXP(-SUMPRODUCT(Engine!$C$9410:$C$9441,INDIRECT("Coefficients!$BD$2:$BD$33")))),1/(1+EXP(-SUMPRODUCT(Engine!$C$9410:$C$9441,INDIRECT("Coefficients!$BE$2:$BE$33"))))))</f>
      </c>
      <c r="AR300" s="8">
        <f>IF(OR($B300="",$C300="",$D300="",$E300="",$F300="",$G300="",$H300="",$I300="",$J300="",$K300="",$L300=""),"",IF($B300="Female",1/(1+EXP(-SUMPRODUCT(Engine!$C$9410:$C$9441,INDIRECT("Coefficients!$BF$2:$BF$33")))),1/(1+EXP(-SUMPRODUCT(Engine!$C$9410:$C$9441,INDIRECT("Coefficients!$BG$2:$BG$33"))))))</f>
      </c>
      <c r="AS300" s="8">
        <f>IF(OR($B300="",$C300="",$D300="",$E300="",$F300="",$G300="",$H300="",$I300="",$J300="",$K300="",$L300=""),"",IF($B300="Female",1/(1+EXP(-SUMPRODUCT(Engine!$C$9410:$C$9441,INDIRECT("Coefficients!$BH$2:$BH$33")))),1/(1+EXP(-SUMPRODUCT(Engine!$C$9410:$C$9441,INDIRECT("Coefficients!$BI$2:$BI$33"))))))</f>
      </c>
      <c r="AT300" s="8">
        <f>IF(OR($B300="",$C300="",$D300="",$E300="",$F300="",$G300="",$H300="",$I300="",$J300="",$K300="",$L300=""),"",IF($B300="Female",1/(1+EXP(-SUMPRODUCT(Engine!$C$9410:$C$9441,INDIRECT("Coefficients!$BJ$2:$BJ$33")))),1/(1+EXP(-SUMPRODUCT(Engine!$C$9410:$C$9441,INDIRECT("Coefficients!$BK$2:$BK$33"))))))</f>
      </c>
      <c r="AU300" s="8">
        <f>IF(OR($B300="",$C300="",$D300="",$E300="",$F300="",$G300="",$H300="",$I300="",$J300="",$K300="",$L300=""),"",IF($B300="Female",1/(1+EXP(-SUMPRODUCT(Engine!$C$9410:$C$9441,INDIRECT("Coefficients!$BL$2:$BL$33")))),1/(1+EXP(-SUMPRODUCT(Engine!$C$9410:$C$9441,INDIRECT("Coefficients!$BM$2:$BM$33"))))))</f>
      </c>
      <c r="AV300" s="8">
        <f>IF(OR($B300="",$C300="",$D300="",$E300="",$F300="",$G300="",$H300="",$I300="",$J300="",$K300="",$L300=""),"",IF($B300="Female",1/(1+EXP(-SUMPRODUCT(Engine!$C$9410:$C$9441,INDIRECT("Coefficients!$BN$2:$BN$33")))),1/(1+EXP(-SUMPRODUCT(Engine!$C$9410:$C$9441,INDIRECT("Coefficients!$BO$2:$BO$33"))))))</f>
      </c>
      <c r="AW300" s="8">
        <f>IF(OR($B300="",$C300="",$D300="",$E300="",$F300="",$G300="",$H300="",$I300="",$J300="",$K300="",$L300=""),"",IF($B300="Female",1/(1+EXP(-SUMPRODUCT(Engine!$C$9410:$C$9441,INDIRECT("Coefficients!$BP$2:$BP$33")))),1/(1+EXP(-SUMPRODUCT(Engine!$C$9410:$C$9441,INDIRECT("Coefficients!$BQ$2:$BQ$33"))))))</f>
      </c>
      <c r="AX300" s="8">
        <f>IF(OR($B300="",$C300="",$D300="",$E300="",$F300="",$G300="",$H300="",$I300="",$J300="",$K300="",$L300=""),"",IF($B300="Female",1/(1+EXP(-SUMPRODUCT(Engine!$C$9410:$C$9441,INDIRECT("Coefficients!$BR$2:$BR$33")))),1/(1+EXP(-SUMPRODUCT(Engine!$C$9410:$C$9441,INDIRECT("Coefficients!$BS$2:$BS$33"))))))</f>
      </c>
      <c r="AY300" s="8">
        <f>IF(OR($B300="",$C300="",$D300="",$E300="",$F300="",$G300="",$H300="",$I300="",$J300="",$K300="",$L300=""),"",IF($B300="Female",1/(1+EXP(-SUMPRODUCT(Engine!$C$9410:$C$9441,INDIRECT("Coefficients!$BT$2:$BT$33")))),1/(1+EXP(-SUMPRODUCT(Engine!$C$9410:$C$9441,INDIRECT("Coefficients!$BU$2:$BU$33"))))))</f>
      </c>
      <c r="AZ300" s="8">
        <f>IF(OR($B300="",$C300="",$D300="",$E300="",$F300="",$G300="",$H300="",$I300="",$J300="",$K300="",$L300=""),"",IF($B300="Female",1/(1+EXP(-SUMPRODUCT(Engine!$C$9410:$C$9441,INDIRECT("Coefficients!$BV$2:$BV$33")))),1/(1+EXP(-SUMPRODUCT(Engine!$C$9410:$C$9441,INDIRECT("Coefficients!$BW$2:$BW$33"))))))</f>
      </c>
      <c r="BA300" s="8">
        <f>IF(OR($B300="",$C300="",$D300="",$E300="",$F300="",$G300="",$H300="",$I300="",$J300="",$K300="",$L300=""),"",IF($B300="Female",1/(1+EXP(-SUMPRODUCT(Engine!$C$9410:$C$9441,INDIRECT("Coefficients!$BX$2:$BX$33")))),1/(1+EXP(-SUMPRODUCT(Engine!$C$9410:$C$9441,INDIRECT("Coefficients!$BY$2:$BY$33"))))))</f>
      </c>
      <c r="BB300" s="8">
        <f>IF(OR($B300="",$C300="",$D300="",$E300="",$F300="",$G300="",$H300="",$I300="",$J300="",$K300="",$L300=""),"",IF($B300="Female",1/(1+EXP(-SUMPRODUCT(Engine!$C$9410:$C$9441,INDIRECT("Coefficients!$BZ$2:$BZ$33")))),1/(1+EXP(-SUMPRODUCT(Engine!$C$9410:$C$9441,INDIRECT("Coefficients!$CA$2:$CA$33"))))))</f>
      </c>
      <c r="BC300" s="8">
        <f>IF(OR($B300="",$C300="",$D300="",$E300="",$F300="",$G300="",$H300="",$I300="",$J300="",$K300="",$L300=""),"",IF($B300="Female",1/(1+EXP(-SUMPRODUCT(Engine!$C$9410:$C$9441,INDIRECT("Coefficients!$CB$2:$CB$33")))),1/(1+EXP(-SUMPRODUCT(Engine!$C$9410:$C$9441,INDIRECT("Coefficients!$CC$2:$CC$33"))))))</f>
      </c>
      <c r="BD300" s="8">
        <f>IF(OR($B300="",$C300="",$D300="",$E300="",$F300="",$G300="",$H300="",$I300="",$J300="",$K300="",$L300=""),"",IF($B300="Female",1/(1+EXP(-SUMPRODUCT(Engine!$C$9410:$C$9441,INDIRECT("Coefficients!$CD$2:$CD$33")))),1/(1+EXP(-SUMPRODUCT(Engine!$C$9410:$C$9441,INDIRECT("Coefficients!$CE$2:$CE$33"))))))</f>
      </c>
      <c r="BE300" s="8">
        <f>IF(OR($B300="",$C300="",$D300="",$E300="",$F300="",$G300="",$H300="",$I300="",$J300="",$K300="",$L300=""),"",IF($B300="Female",1/(1+EXP(-SUMPRODUCT(Engine!$C$9410:$C$9441,INDIRECT("Coefficients!$CF$2:$CF$33")))),1/(1+EXP(-SUMPRODUCT(Engine!$C$9410:$C$9441,INDIRECT("Coefficients!$CG$2:$CG$33"))))))</f>
      </c>
      <c r="BF300" s="8">
        <f>IF(OR($B300="",$C300="",$D300="",$E300="",$F300="",$G300="",$H300="",$I300="",$J300="",$K300="",$L300=""),"",IF($B300="Female",1/(1+EXP(-SUMPRODUCT(Engine!$C$9410:$C$9441,INDIRECT("Coefficients!$CH$2:$CH$33")))),1/(1+EXP(-SUMPRODUCT(Engine!$C$9410:$C$9441,INDIRECT("Coefficients!$CI$2:$CI$33"))))))</f>
      </c>
      <c r="BG300" s="8">
        <f>IF(OR($B300="",$C300="",$D300="",$E300="",$F300="",$G300="",$H300="",$I300="",$J300="",$K300="",$L300=""),"",IF($B300="Female",1/(1+EXP(-SUMPRODUCT(Engine!$C$9410:$C$9441,INDIRECT("Coefficients!$CJ$2:$CJ$33")))),1/(1+EXP(-SUMPRODUCT(Engine!$C$9410:$C$9441,INDIRECT("Coefficients!$CK$2:$CK$33"))))))</f>
      </c>
      <c r="BH300" s="8">
        <f>IF(OR($B300="",$C300="",$D300="",$E300="",$F300="",$G300="",$H300="",$I300="",$J300="",$K300="",$L300=""),"",IF($B300="Female",1/(1+EXP(-SUMPRODUCT(Engine!$C$9410:$C$9441,INDIRECT("Coefficients!$CL$2:$CL$33")))),1/(1+EXP(-SUMPRODUCT(Engine!$C$9410:$C$9441,INDIRECT("Coefficients!$CM$2:$CM$33"))))))</f>
      </c>
      <c r="BI300" s="8">
        <f>IF(OR($B300="",$C300="",$D300="",$E300="",$F300="",$G300="",$H300="",$I300="",$J300="",$K300="",$L300=""),"",IF($B300="Female",1/(1+EXP(-SUMPRODUCT(Engine!$C$9410:$C$9441,INDIRECT("Coefficients!$CN$2:$CN$33")))),1/(1+EXP(-SUMPRODUCT(Engine!$C$9410:$C$9441,INDIRECT("Coefficients!$CO$2:$CO$33"))))))</f>
      </c>
      <c r="BJ300" s="8">
        <f>IF(OR($B300="",$C300="",$D300="",$E300="",$F300="",$G300="",$H300="",$I300="",$J300="",$K300="",$L300=""),"",IF($B300="Female",1/(1+EXP(-SUMPRODUCT(Engine!$C$9410:$C$9441,INDIRECT("Coefficients!$CP$2:$CP$33")))),1/(1+EXP(-SUMPRODUCT(Engine!$C$9410:$C$9441,INDIRECT("Coefficients!$CQ$2:$CQ$33"))))))</f>
      </c>
      <c r="BK300" s="8">
        <f>IF(OR($B300="",$C300="",$D300="",$E300="",$F300="",$G300="",$H300="",$I300="",$J300="",$K300="",$L300=""),"",IF($B300="Female",1/(1+EXP(-SUMPRODUCT(Engine!$C$9410:$C$9441,INDIRECT("Coefficients!$CR$2:$CR$33")))),1/(1+EXP(-SUMPRODUCT(Engine!$C$9410:$C$9441,INDIRECT("Coefficients!$CS$2:$CS$33"))))))</f>
      </c>
      <c r="BL300" s="8">
        <f>IF(OR($B300="",$C300="",$D300="",$E300="",$F300="",$G300="",$H300="",$I300="",$J300="",$K300="",$L300=""),"",IF($B300="Female",1/(1+EXP(-SUMPRODUCT(Engine!$C$9410:$C$9441,INDIRECT("Coefficients!$CT$2:$CT$33")))),1/(1+EXP(-SUMPRODUCT(Engine!$C$9410:$C$9441,INDIRECT("Coefficients!$CU$2:$CU$33"))))))</f>
      </c>
      <c r="BM300" s="8">
        <f>IF(OR($B300="",$C300="",$D300="",$E300="",$F300="",$G300="",$H300="",$I300="",$J300="",$K300="",$L300=""),"",IF($B300="Female",1/(1+EXP(-SUMPRODUCT(Engine!$C$9410:$C$9441,INDIRECT("Coefficients!$CV$2:$CV$33")))),1/(1+EXP(-SUMPRODUCT(Engine!$C$9410:$C$9441,INDIRECT("Coefficients!$CW$2:$CW$33"))))))</f>
      </c>
    </row>
    <row r="301" spans="1:65" x14ac:dyDescent="0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8">
        <f>IF(OR($B301="",$C301="",$D301="",$E301="",$F301="",$G301="",$H301="",$I301="",$J301="",$K301="",$L301=""),"",IF($B301="Female",1/(1+EXP(-SUMPRODUCT(Engine!$C$9442:$C$9473,INDIRECT("Coefficients!$B$2:$B$33")))),1/(1+EXP(-SUMPRODUCT(Engine!$C$9442:$C$9473,INDIRECT("Coefficients!$C$2:$C$33"))))))</f>
      </c>
      <c r="Q301" s="8">
        <f>IF(OR($B301="",$C301="",$D301="",$E301="",$F301="",$G301="",$H301="",$I301="",$J301="",$K301="",$L301=""),"",IF($B301="Female",1/(1+EXP(-SUMPRODUCT(Engine!$C$9442:$C$9473,INDIRECT("Coefficients!$D$2:$D$33")))),1/(1+EXP(-SUMPRODUCT(Engine!$C$9442:$C$9473,INDIRECT("Coefficients!$E$2:$E$33"))))))</f>
      </c>
      <c r="R301" s="8">
        <f>IF(OR($B301="",$C301="",$D301="",$E301="",$F301="",$G301="",$H301="",$I301="",$J301="",$K301="",$L301=""),"",IF($B301="Female",1/(1+EXP(-SUMPRODUCT(Engine!$C$9442:$C$9473,INDIRECT("Coefficients!$F$2:$F$33")))),1/(1+EXP(-SUMPRODUCT(Engine!$C$9442:$C$9473,INDIRECT("Coefficients!$G$2:$G$33"))))))</f>
      </c>
      <c r="S301" s="8">
        <f>IF(OR($B301="",$C301="",$D301="",$E301="",$F301="",$G301="",$H301="",$I301="",$J301="",$K301="",$L301=""),"",IF($B301="Female",1/(1+EXP(-SUMPRODUCT(Engine!$C$9442:$C$9473,INDIRECT("Coefficients!$H$2:$H$33")))),1/(1+EXP(-SUMPRODUCT(Engine!$C$9442:$C$9473,INDIRECT("Coefficients!$I$2:$I$33"))))))</f>
      </c>
      <c r="T301" s="8">
        <f>IF(OR($B301="",$C301="",$D301="",$E301="",$F301="",$G301="",$H301="",$I301="",$J301="",$K301="",$L301=""),"",IF($B301="Female",1/(1+EXP(-SUMPRODUCT(Engine!$C$9442:$C$9473,INDIRECT("Coefficients!$J$2:$J$33")))),1/(1+EXP(-SUMPRODUCT(Engine!$C$9442:$C$9473,INDIRECT("Coefficients!$K$2:$K$33"))))))</f>
      </c>
      <c r="U301" s="8">
        <f>IF(OR($B301="",$C301="",$D301="",$E301="",$F301="",$G301="",$H301="",$I301="",$J301="",$K301="",$L301=""),"",IF($B301="Female",1/(1+EXP(-SUMPRODUCT(Engine!$C$9442:$C$9473,INDIRECT("Coefficients!$L$2:$L$33")))),1/(1+EXP(-SUMPRODUCT(Engine!$C$9442:$C$9473,INDIRECT("Coefficients!$M$2:$M$33"))))))</f>
      </c>
      <c r="V301" s="8">
        <f>IF(OR($B301="",$C301="",$D301="",$E301="",$F301="",$G301="",$H301="",$I301="",$J301="",$K301="",$L301=""),"",IF($B301="Female",1/(1+EXP(-SUMPRODUCT(Engine!$C$9442:$C$9473,INDIRECT("Coefficients!$N$2:$N$33")))),1/(1+EXP(-SUMPRODUCT(Engine!$C$9442:$C$9473,INDIRECT("Coefficients!$O$2:$O$33"))))))</f>
      </c>
      <c r="W301" s="8">
        <f>IF(OR($B301="",$C301="",$D301="",$E301="",$F301="",$G301="",$H301="",$I301="",$J301="",$K301="",$L301=""),"",IF($B301="Female",1/(1+EXP(-SUMPRODUCT(Engine!$C$9442:$C$9473,INDIRECT("Coefficients!$P$2:$P$33")))),1/(1+EXP(-SUMPRODUCT(Engine!$C$9442:$C$9473,INDIRECT("Coefficients!$Q$2:$Q$33"))))))</f>
      </c>
      <c r="X301" s="8">
        <f>IF(OR($B301="",$C301="",$D301="",$E301="",$F301="",$G301="",$H301="",$I301="",$J301="",$K301="",$L301=""),"",IF($B301="Female",1/(1+EXP(-SUMPRODUCT(Engine!$C$9442:$C$9473,INDIRECT("Coefficients!$R$2:$R$33")))),1/(1+EXP(-SUMPRODUCT(Engine!$C$9442:$C$9473,INDIRECT("Coefficients!$S$2:$S$33"))))))</f>
      </c>
      <c r="Y301" s="8">
        <f>IF(OR($B301="",$C301="",$D301="",$E301="",$F301="",$G301="",$H301="",$I301="",$J301="",$K301="",$L301=""),"",IF($B301="Female",1/(1+EXP(-SUMPRODUCT(Engine!$C$9442:$C$9473,INDIRECT("Coefficients!$T$2:$T$33")))),1/(1+EXP(-SUMPRODUCT(Engine!$C$9442:$C$9473,INDIRECT("Coefficients!$U$2:$U$33"))))))</f>
      </c>
      <c r="Z301" s="8">
        <f>IF(OR($B301="",$C301="",$D301="",$E301="",$F301="",$G301="",$H301="",$I301="",$J301="",$K301="",$L301=""),"",IF($B301="Female",1/(1+EXP(-SUMPRODUCT(Engine!$C$9442:$C$9473,INDIRECT("Coefficients!$V$2:$V$33")))),1/(1+EXP(-SUMPRODUCT(Engine!$C$9442:$C$9473,INDIRECT("Coefficients!$W$2:$W$33"))))))</f>
      </c>
      <c r="AA301" s="8">
        <f>IF(OR($B301="",$C301="",$D301="",$E301="",$F301="",$G301="",$H301="",$I301="",$J301="",$K301="",$L301=""),"",IF($B301="Female",1/(1+EXP(-SUMPRODUCT(Engine!$C$9442:$C$9473,INDIRECT("Coefficients!$X$2:$X$33")))),1/(1+EXP(-SUMPRODUCT(Engine!$C$9442:$C$9473,INDIRECT("Coefficients!$Y$2:$Y$33"))))))</f>
      </c>
      <c r="AB301" s="8">
        <f>IF(OR($B301="",$C301="",$D301="",$E301="",$F301="",$G301="",$H301="",$I301="",$J301="",$K301="",$L301=""),"",IF($B301="Female",1/(1+EXP(-SUMPRODUCT(Engine!$C$9442:$C$9473,INDIRECT("Coefficients!$Z$2:$Z$33")))),1/(1+EXP(-SUMPRODUCT(Engine!$C$9442:$C$9473,INDIRECT("Coefficients!$AA$2:$AA$33"))))))</f>
      </c>
      <c r="AC301" s="8">
        <f>IF(OR($B301="",$C301="",$D301="",$E301="",$F301="",$G301="",$H301="",$I301="",$J301="",$K301="",$L301=""),"",IF($B301="Female",1/(1+EXP(-SUMPRODUCT(Engine!$C$9442:$C$9473,INDIRECT("Coefficients!$AB$2:$AB$33")))),1/(1+EXP(-SUMPRODUCT(Engine!$C$9442:$C$9473,INDIRECT("Coefficients!$AC$2:$AC$33"))))))</f>
      </c>
      <c r="AD301" s="8">
        <f>IF(OR($B301="",$C301="",$D301="",$E301="",$F301="",$G301="",$H301="",$I301="",$J301="",$K301="",$L301=""),"",IF($B301="Female",1/(1+EXP(-SUMPRODUCT(Engine!$C$9442:$C$9473,INDIRECT("Coefficients!$AD$2:$AD$33")))),1/(1+EXP(-SUMPRODUCT(Engine!$C$9442:$C$9473,INDIRECT("Coefficients!$AE$2:$AE$33"))))))</f>
      </c>
      <c r="AE301" s="8">
        <f>IF(OR($B301="",$C301="",$D301="",$E301="",$F301="",$G301="",$H301="",$I301="",$J301="",$K301="",$L301=""),"",IF($B301="Female",1/(1+EXP(-SUMPRODUCT(Engine!$C$9442:$C$9473,INDIRECT("Coefficients!$AF$2:$AF$33")))),1/(1+EXP(-SUMPRODUCT(Engine!$C$9442:$C$9473,INDIRECT("Coefficients!$AG$2:$AG$33"))))))</f>
      </c>
      <c r="AF301" s="8">
        <f>IF(OR($B301="",$C301="",$D301="",$E301="",$F301="",$G301="",$H301="",$I301="",$J301="",$K301="",$L301=""),"",IF($B301="Female",1/(1+EXP(-SUMPRODUCT(Engine!$C$9442:$C$9473,INDIRECT("Coefficients!$AH$2:$AH$33")))),1/(1+EXP(-SUMPRODUCT(Engine!$C$9442:$C$9473,INDIRECT("Coefficients!$AI$2:$AI$33"))))))</f>
      </c>
      <c r="AG301" s="8">
        <f>IF(OR($B301="",$C301="",$D301="",$E301="",$F301="",$G301="",$H301="",$I301="",$J301="",$K301="",$L301=""),"",IF($B301="Female",1/(1+EXP(-SUMPRODUCT(Engine!$C$9442:$C$9473,INDIRECT("Coefficients!$AJ$2:$AJ$33")))),1/(1+EXP(-SUMPRODUCT(Engine!$C$9442:$C$9473,INDIRECT("Coefficients!$AK$2:$AK$33"))))))</f>
      </c>
      <c r="AH301" s="8">
        <f>IF(OR($B301="",$C301="",$D301="",$E301="",$F301="",$G301="",$H301="",$I301="",$J301="",$K301="",$L301=""),"",IF($B301="Female",1/(1+EXP(-SUMPRODUCT(Engine!$C$9442:$C$9473,INDIRECT("Coefficients!$AL$2:$AL$33")))),1/(1+EXP(-SUMPRODUCT(Engine!$C$9442:$C$9473,INDIRECT("Coefficients!$AM$2:$AM$33"))))))</f>
      </c>
      <c r="AI301" s="8">
        <f>IF(OR($B301="",$C301="",$D301="",$E301="",$F301="",$G301="",$H301="",$I301="",$J301="",$K301="",$L301=""),"",IF($B301="Female",1/(1+EXP(-SUMPRODUCT(Engine!$C$9442:$C$9473,INDIRECT("Coefficients!$AN$2:$AN$33")))),1/(1+EXP(-SUMPRODUCT(Engine!$C$9442:$C$9473,INDIRECT("Coefficients!$AO$2:$AO$33"))))))</f>
      </c>
      <c r="AJ301" s="8">
        <f>IF(OR($B301="",$C301="",$D301="",$E301="",$F301="",$G301="",$H301="",$I301="",$J301="",$K301="",$L301=""),"",IF($B301="Female",1/(1+EXP(-SUMPRODUCT(Engine!$C$9442:$C$9473,INDIRECT("Coefficients!$AP$2:$AP$33")))),1/(1+EXP(-SUMPRODUCT(Engine!$C$9442:$C$9473,INDIRECT("Coefficients!$AQ$2:$AQ$33"))))))</f>
      </c>
      <c r="AK301" s="8">
        <f>IF(OR($B301="",$C301="",$D301="",$E301="",$F301="",$G301="",$H301="",$I301="",$J301="",$K301="",$L301=""),"",IF($B301="Female",1/(1+EXP(-SUMPRODUCT(Engine!$C$9442:$C$9473,INDIRECT("Coefficients!$AR$2:$AR$33")))),1/(1+EXP(-SUMPRODUCT(Engine!$C$9442:$C$9473,INDIRECT("Coefficients!$AS$2:$AS$33"))))))</f>
      </c>
      <c r="AL301" s="8">
        <f>IF(OR($B301="",$C301="",$D301="",$E301="",$F301="",$G301="",$H301="",$I301="",$J301="",$K301="",$L301=""),"",IF($B301="Female",1/(1+EXP(-SUMPRODUCT(Engine!$C$9442:$C$9473,INDIRECT("Coefficients!$AT$2:$AT$33")))),1/(1+EXP(-SUMPRODUCT(Engine!$C$9442:$C$9473,INDIRECT("Coefficients!$AU$2:$AU$33"))))))</f>
      </c>
      <c r="AM301" s="8">
        <f>IF(OR($B301="",$C301="",$D301="",$E301="",$F301="",$G301="",$H301="",$I301="",$J301="",$K301="",$L301=""),"",IF($B301="Female",1/(1+EXP(-SUMPRODUCT(Engine!$C$9442:$C$9473,INDIRECT("Coefficients!$AV$2:$AV$33")))),1/(1+EXP(-SUMPRODUCT(Engine!$C$9442:$C$9473,INDIRECT("Coefficients!$AW$2:$AW$33"))))))</f>
      </c>
      <c r="AN301" s="8">
        <f>IF(OR($B301="",$C301="",$D301="",$E301="",$F301="",$G301="",$H301="",$I301="",$J301="",$K301="",$L301=""),"",IF($B301="Female",1/(1+EXP(-SUMPRODUCT(Engine!$C$9442:$C$9473,INDIRECT("Coefficients!$AX$2:$AX$33")))),1/(1+EXP(-SUMPRODUCT(Engine!$C$9442:$C$9473,INDIRECT("Coefficients!$AY$2:$AY$33"))))))</f>
      </c>
      <c r="AO301" s="8">
        <f>IF(OR($B301="",$C301="",$D301="",$E301="",$F301="",$G301="",$H301="",$I301="",$J301="",$K301="",$L301=""),"",IF($B301="Female",1/(1+EXP(-SUMPRODUCT(Engine!$C$9442:$C$9473,INDIRECT("Coefficients!$AZ$2:$AZ$33")))),1/(1+EXP(-SUMPRODUCT(Engine!$C$9442:$C$9473,INDIRECT("Coefficients!$BA$2:$BA$33"))))))</f>
      </c>
      <c r="AP301" s="8">
        <f>IF(OR($B301="",$C301="",$D301="",$E301="",$F301="",$G301="",$H301="",$I301="",$J301="",$K301="",$L301=""),"",IF($B301="Female",1/(1+EXP(-SUMPRODUCT(Engine!$C$9442:$C$9473,INDIRECT("Coefficients!$BB$2:$BB$33")))),1/(1+EXP(-SUMPRODUCT(Engine!$C$9442:$C$9473,INDIRECT("Coefficients!$BC$2:$BC$33"))))))</f>
      </c>
      <c r="AQ301" s="8">
        <f>IF(OR($B301="",$C301="",$D301="",$E301="",$F301="",$G301="",$H301="",$I301="",$J301="",$K301="",$L301=""),"",IF($B301="Female",1/(1+EXP(-SUMPRODUCT(Engine!$C$9442:$C$9473,INDIRECT("Coefficients!$BD$2:$BD$33")))),1/(1+EXP(-SUMPRODUCT(Engine!$C$9442:$C$9473,INDIRECT("Coefficients!$BE$2:$BE$33"))))))</f>
      </c>
      <c r="AR301" s="8">
        <f>IF(OR($B301="",$C301="",$D301="",$E301="",$F301="",$G301="",$H301="",$I301="",$J301="",$K301="",$L301=""),"",IF($B301="Female",1/(1+EXP(-SUMPRODUCT(Engine!$C$9442:$C$9473,INDIRECT("Coefficients!$BF$2:$BF$33")))),1/(1+EXP(-SUMPRODUCT(Engine!$C$9442:$C$9473,INDIRECT("Coefficients!$BG$2:$BG$33"))))))</f>
      </c>
      <c r="AS301" s="8">
        <f>IF(OR($B301="",$C301="",$D301="",$E301="",$F301="",$G301="",$H301="",$I301="",$J301="",$K301="",$L301=""),"",IF($B301="Female",1/(1+EXP(-SUMPRODUCT(Engine!$C$9442:$C$9473,INDIRECT("Coefficients!$BH$2:$BH$33")))),1/(1+EXP(-SUMPRODUCT(Engine!$C$9442:$C$9473,INDIRECT("Coefficients!$BI$2:$BI$33"))))))</f>
      </c>
      <c r="AT301" s="8">
        <f>IF(OR($B301="",$C301="",$D301="",$E301="",$F301="",$G301="",$H301="",$I301="",$J301="",$K301="",$L301=""),"",IF($B301="Female",1/(1+EXP(-SUMPRODUCT(Engine!$C$9442:$C$9473,INDIRECT("Coefficients!$BJ$2:$BJ$33")))),1/(1+EXP(-SUMPRODUCT(Engine!$C$9442:$C$9473,INDIRECT("Coefficients!$BK$2:$BK$33"))))))</f>
      </c>
      <c r="AU301" s="8">
        <f>IF(OR($B301="",$C301="",$D301="",$E301="",$F301="",$G301="",$H301="",$I301="",$J301="",$K301="",$L301=""),"",IF($B301="Female",1/(1+EXP(-SUMPRODUCT(Engine!$C$9442:$C$9473,INDIRECT("Coefficients!$BL$2:$BL$33")))),1/(1+EXP(-SUMPRODUCT(Engine!$C$9442:$C$9473,INDIRECT("Coefficients!$BM$2:$BM$33"))))))</f>
      </c>
      <c r="AV301" s="8">
        <f>IF(OR($B301="",$C301="",$D301="",$E301="",$F301="",$G301="",$H301="",$I301="",$J301="",$K301="",$L301=""),"",IF($B301="Female",1/(1+EXP(-SUMPRODUCT(Engine!$C$9442:$C$9473,INDIRECT("Coefficients!$BN$2:$BN$33")))),1/(1+EXP(-SUMPRODUCT(Engine!$C$9442:$C$9473,INDIRECT("Coefficients!$BO$2:$BO$33"))))))</f>
      </c>
      <c r="AW301" s="8">
        <f>IF(OR($B301="",$C301="",$D301="",$E301="",$F301="",$G301="",$H301="",$I301="",$J301="",$K301="",$L301=""),"",IF($B301="Female",1/(1+EXP(-SUMPRODUCT(Engine!$C$9442:$C$9473,INDIRECT("Coefficients!$BP$2:$BP$33")))),1/(1+EXP(-SUMPRODUCT(Engine!$C$9442:$C$9473,INDIRECT("Coefficients!$BQ$2:$BQ$33"))))))</f>
      </c>
      <c r="AX301" s="8">
        <f>IF(OR($B301="",$C301="",$D301="",$E301="",$F301="",$G301="",$H301="",$I301="",$J301="",$K301="",$L301=""),"",IF($B301="Female",1/(1+EXP(-SUMPRODUCT(Engine!$C$9442:$C$9473,INDIRECT("Coefficients!$BR$2:$BR$33")))),1/(1+EXP(-SUMPRODUCT(Engine!$C$9442:$C$9473,INDIRECT("Coefficients!$BS$2:$BS$33"))))))</f>
      </c>
      <c r="AY301" s="8">
        <f>IF(OR($B301="",$C301="",$D301="",$E301="",$F301="",$G301="",$H301="",$I301="",$J301="",$K301="",$L301=""),"",IF($B301="Female",1/(1+EXP(-SUMPRODUCT(Engine!$C$9442:$C$9473,INDIRECT("Coefficients!$BT$2:$BT$33")))),1/(1+EXP(-SUMPRODUCT(Engine!$C$9442:$C$9473,INDIRECT("Coefficients!$BU$2:$BU$33"))))))</f>
      </c>
      <c r="AZ301" s="8">
        <f>IF(OR($B301="",$C301="",$D301="",$E301="",$F301="",$G301="",$H301="",$I301="",$J301="",$K301="",$L301=""),"",IF($B301="Female",1/(1+EXP(-SUMPRODUCT(Engine!$C$9442:$C$9473,INDIRECT("Coefficients!$BV$2:$BV$33")))),1/(1+EXP(-SUMPRODUCT(Engine!$C$9442:$C$9473,INDIRECT("Coefficients!$BW$2:$BW$33"))))))</f>
      </c>
      <c r="BA301" s="8">
        <f>IF(OR($B301="",$C301="",$D301="",$E301="",$F301="",$G301="",$H301="",$I301="",$J301="",$K301="",$L301=""),"",IF($B301="Female",1/(1+EXP(-SUMPRODUCT(Engine!$C$9442:$C$9473,INDIRECT("Coefficients!$BX$2:$BX$33")))),1/(1+EXP(-SUMPRODUCT(Engine!$C$9442:$C$9473,INDIRECT("Coefficients!$BY$2:$BY$33"))))))</f>
      </c>
      <c r="BB301" s="8">
        <f>IF(OR($B301="",$C301="",$D301="",$E301="",$F301="",$G301="",$H301="",$I301="",$J301="",$K301="",$L301=""),"",IF($B301="Female",1/(1+EXP(-SUMPRODUCT(Engine!$C$9442:$C$9473,INDIRECT("Coefficients!$BZ$2:$BZ$33")))),1/(1+EXP(-SUMPRODUCT(Engine!$C$9442:$C$9473,INDIRECT("Coefficients!$CA$2:$CA$33"))))))</f>
      </c>
      <c r="BC301" s="8">
        <f>IF(OR($B301="",$C301="",$D301="",$E301="",$F301="",$G301="",$H301="",$I301="",$J301="",$K301="",$L301=""),"",IF($B301="Female",1/(1+EXP(-SUMPRODUCT(Engine!$C$9442:$C$9473,INDIRECT("Coefficients!$CB$2:$CB$33")))),1/(1+EXP(-SUMPRODUCT(Engine!$C$9442:$C$9473,INDIRECT("Coefficients!$CC$2:$CC$33"))))))</f>
      </c>
      <c r="BD301" s="8">
        <f>IF(OR($B301="",$C301="",$D301="",$E301="",$F301="",$G301="",$H301="",$I301="",$J301="",$K301="",$L301=""),"",IF($B301="Female",1/(1+EXP(-SUMPRODUCT(Engine!$C$9442:$C$9473,INDIRECT("Coefficients!$CD$2:$CD$33")))),1/(1+EXP(-SUMPRODUCT(Engine!$C$9442:$C$9473,INDIRECT("Coefficients!$CE$2:$CE$33"))))))</f>
      </c>
      <c r="BE301" s="8">
        <f>IF(OR($B301="",$C301="",$D301="",$E301="",$F301="",$G301="",$H301="",$I301="",$J301="",$K301="",$L301=""),"",IF($B301="Female",1/(1+EXP(-SUMPRODUCT(Engine!$C$9442:$C$9473,INDIRECT("Coefficients!$CF$2:$CF$33")))),1/(1+EXP(-SUMPRODUCT(Engine!$C$9442:$C$9473,INDIRECT("Coefficients!$CG$2:$CG$33"))))))</f>
      </c>
      <c r="BF301" s="8">
        <f>IF(OR($B301="",$C301="",$D301="",$E301="",$F301="",$G301="",$H301="",$I301="",$J301="",$K301="",$L301=""),"",IF($B301="Female",1/(1+EXP(-SUMPRODUCT(Engine!$C$9442:$C$9473,INDIRECT("Coefficients!$CH$2:$CH$33")))),1/(1+EXP(-SUMPRODUCT(Engine!$C$9442:$C$9473,INDIRECT("Coefficients!$CI$2:$CI$33"))))))</f>
      </c>
      <c r="BG301" s="8">
        <f>IF(OR($B301="",$C301="",$D301="",$E301="",$F301="",$G301="",$H301="",$I301="",$J301="",$K301="",$L301=""),"",IF($B301="Female",1/(1+EXP(-SUMPRODUCT(Engine!$C$9442:$C$9473,INDIRECT("Coefficients!$CJ$2:$CJ$33")))),1/(1+EXP(-SUMPRODUCT(Engine!$C$9442:$C$9473,INDIRECT("Coefficients!$CK$2:$CK$33"))))))</f>
      </c>
      <c r="BH301" s="8">
        <f>IF(OR($B301="",$C301="",$D301="",$E301="",$F301="",$G301="",$H301="",$I301="",$J301="",$K301="",$L301=""),"",IF($B301="Female",1/(1+EXP(-SUMPRODUCT(Engine!$C$9442:$C$9473,INDIRECT("Coefficients!$CL$2:$CL$33")))),1/(1+EXP(-SUMPRODUCT(Engine!$C$9442:$C$9473,INDIRECT("Coefficients!$CM$2:$CM$33"))))))</f>
      </c>
      <c r="BI301" s="8">
        <f>IF(OR($B301="",$C301="",$D301="",$E301="",$F301="",$G301="",$H301="",$I301="",$J301="",$K301="",$L301=""),"",IF($B301="Female",1/(1+EXP(-SUMPRODUCT(Engine!$C$9442:$C$9473,INDIRECT("Coefficients!$CN$2:$CN$33")))),1/(1+EXP(-SUMPRODUCT(Engine!$C$9442:$C$9473,INDIRECT("Coefficients!$CO$2:$CO$33"))))))</f>
      </c>
      <c r="BJ301" s="8">
        <f>IF(OR($B301="",$C301="",$D301="",$E301="",$F301="",$G301="",$H301="",$I301="",$J301="",$K301="",$L301=""),"",IF($B301="Female",1/(1+EXP(-SUMPRODUCT(Engine!$C$9442:$C$9473,INDIRECT("Coefficients!$CP$2:$CP$33")))),1/(1+EXP(-SUMPRODUCT(Engine!$C$9442:$C$9473,INDIRECT("Coefficients!$CQ$2:$CQ$33"))))))</f>
      </c>
      <c r="BK301" s="8">
        <f>IF(OR($B301="",$C301="",$D301="",$E301="",$F301="",$G301="",$H301="",$I301="",$J301="",$K301="",$L301=""),"",IF($B301="Female",1/(1+EXP(-SUMPRODUCT(Engine!$C$9442:$C$9473,INDIRECT("Coefficients!$CR$2:$CR$33")))),1/(1+EXP(-SUMPRODUCT(Engine!$C$9442:$C$9473,INDIRECT("Coefficients!$CS$2:$CS$33"))))))</f>
      </c>
      <c r="BL301" s="8">
        <f>IF(OR($B301="",$C301="",$D301="",$E301="",$F301="",$G301="",$H301="",$I301="",$J301="",$K301="",$L301=""),"",IF($B301="Female",1/(1+EXP(-SUMPRODUCT(Engine!$C$9442:$C$9473,INDIRECT("Coefficients!$CT$2:$CT$33")))),1/(1+EXP(-SUMPRODUCT(Engine!$C$9442:$C$9473,INDIRECT("Coefficients!$CU$2:$CU$33"))))))</f>
      </c>
      <c r="BM301" s="8">
        <f>IF(OR($B301="",$C301="",$D301="",$E301="",$F301="",$G301="",$H301="",$I301="",$J301="",$K301="",$L301=""),"",IF($B301="Female",1/(1+EXP(-SUMPRODUCT(Engine!$C$9442:$C$9473,INDIRECT("Coefficients!$CV$2:$CV$33")))),1/(1+EXP(-SUMPRODUCT(Engine!$C$9442:$C$9473,INDIRECT("Coefficients!$CW$2:$CW$33"))))))</f>
      </c>
    </row>
    <row r="302" spans="1:65" x14ac:dyDescent="0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8">
        <f>IF(OR($B302="",$C302="",$D302="",$E302="",$F302="",$G302="",$H302="",$I302="",$J302="",$K302="",$L302=""),"",IF($B302="Female",1/(1+EXP(-SUMPRODUCT(Engine!$C$9474:$C$9505,INDIRECT("Coefficients!$B$2:$B$33")))),1/(1+EXP(-SUMPRODUCT(Engine!$C$9474:$C$9505,INDIRECT("Coefficients!$C$2:$C$33"))))))</f>
      </c>
      <c r="Q302" s="8">
        <f>IF(OR($B302="",$C302="",$D302="",$E302="",$F302="",$G302="",$H302="",$I302="",$J302="",$K302="",$L302=""),"",IF($B302="Female",1/(1+EXP(-SUMPRODUCT(Engine!$C$9474:$C$9505,INDIRECT("Coefficients!$D$2:$D$33")))),1/(1+EXP(-SUMPRODUCT(Engine!$C$9474:$C$9505,INDIRECT("Coefficients!$E$2:$E$33"))))))</f>
      </c>
      <c r="R302" s="8">
        <f>IF(OR($B302="",$C302="",$D302="",$E302="",$F302="",$G302="",$H302="",$I302="",$J302="",$K302="",$L302=""),"",IF($B302="Female",1/(1+EXP(-SUMPRODUCT(Engine!$C$9474:$C$9505,INDIRECT("Coefficients!$F$2:$F$33")))),1/(1+EXP(-SUMPRODUCT(Engine!$C$9474:$C$9505,INDIRECT("Coefficients!$G$2:$G$33"))))))</f>
      </c>
      <c r="S302" s="8">
        <f>IF(OR($B302="",$C302="",$D302="",$E302="",$F302="",$G302="",$H302="",$I302="",$J302="",$K302="",$L302=""),"",IF($B302="Female",1/(1+EXP(-SUMPRODUCT(Engine!$C$9474:$C$9505,INDIRECT("Coefficients!$H$2:$H$33")))),1/(1+EXP(-SUMPRODUCT(Engine!$C$9474:$C$9505,INDIRECT("Coefficients!$I$2:$I$33"))))))</f>
      </c>
      <c r="T302" s="8">
        <f>IF(OR($B302="",$C302="",$D302="",$E302="",$F302="",$G302="",$H302="",$I302="",$J302="",$K302="",$L302=""),"",IF($B302="Female",1/(1+EXP(-SUMPRODUCT(Engine!$C$9474:$C$9505,INDIRECT("Coefficients!$J$2:$J$33")))),1/(1+EXP(-SUMPRODUCT(Engine!$C$9474:$C$9505,INDIRECT("Coefficients!$K$2:$K$33"))))))</f>
      </c>
      <c r="U302" s="8">
        <f>IF(OR($B302="",$C302="",$D302="",$E302="",$F302="",$G302="",$H302="",$I302="",$J302="",$K302="",$L302=""),"",IF($B302="Female",1/(1+EXP(-SUMPRODUCT(Engine!$C$9474:$C$9505,INDIRECT("Coefficients!$L$2:$L$33")))),1/(1+EXP(-SUMPRODUCT(Engine!$C$9474:$C$9505,INDIRECT("Coefficients!$M$2:$M$33"))))))</f>
      </c>
      <c r="V302" s="8">
        <f>IF(OR($B302="",$C302="",$D302="",$E302="",$F302="",$G302="",$H302="",$I302="",$J302="",$K302="",$L302=""),"",IF($B302="Female",1/(1+EXP(-SUMPRODUCT(Engine!$C$9474:$C$9505,INDIRECT("Coefficients!$N$2:$N$33")))),1/(1+EXP(-SUMPRODUCT(Engine!$C$9474:$C$9505,INDIRECT("Coefficients!$O$2:$O$33"))))))</f>
      </c>
      <c r="W302" s="8">
        <f>IF(OR($B302="",$C302="",$D302="",$E302="",$F302="",$G302="",$H302="",$I302="",$J302="",$K302="",$L302=""),"",IF($B302="Female",1/(1+EXP(-SUMPRODUCT(Engine!$C$9474:$C$9505,INDIRECT("Coefficients!$P$2:$P$33")))),1/(1+EXP(-SUMPRODUCT(Engine!$C$9474:$C$9505,INDIRECT("Coefficients!$Q$2:$Q$33"))))))</f>
      </c>
      <c r="X302" s="8">
        <f>IF(OR($B302="",$C302="",$D302="",$E302="",$F302="",$G302="",$H302="",$I302="",$J302="",$K302="",$L302=""),"",IF($B302="Female",1/(1+EXP(-SUMPRODUCT(Engine!$C$9474:$C$9505,INDIRECT("Coefficients!$R$2:$R$33")))),1/(1+EXP(-SUMPRODUCT(Engine!$C$9474:$C$9505,INDIRECT("Coefficients!$S$2:$S$33"))))))</f>
      </c>
      <c r="Y302" s="8">
        <f>IF(OR($B302="",$C302="",$D302="",$E302="",$F302="",$G302="",$H302="",$I302="",$J302="",$K302="",$L302=""),"",IF($B302="Female",1/(1+EXP(-SUMPRODUCT(Engine!$C$9474:$C$9505,INDIRECT("Coefficients!$T$2:$T$33")))),1/(1+EXP(-SUMPRODUCT(Engine!$C$9474:$C$9505,INDIRECT("Coefficients!$U$2:$U$33"))))))</f>
      </c>
      <c r="Z302" s="8">
        <f>IF(OR($B302="",$C302="",$D302="",$E302="",$F302="",$G302="",$H302="",$I302="",$J302="",$K302="",$L302=""),"",IF($B302="Female",1/(1+EXP(-SUMPRODUCT(Engine!$C$9474:$C$9505,INDIRECT("Coefficients!$V$2:$V$33")))),1/(1+EXP(-SUMPRODUCT(Engine!$C$9474:$C$9505,INDIRECT("Coefficients!$W$2:$W$33"))))))</f>
      </c>
      <c r="AA302" s="8">
        <f>IF(OR($B302="",$C302="",$D302="",$E302="",$F302="",$G302="",$H302="",$I302="",$J302="",$K302="",$L302=""),"",IF($B302="Female",1/(1+EXP(-SUMPRODUCT(Engine!$C$9474:$C$9505,INDIRECT("Coefficients!$X$2:$X$33")))),1/(1+EXP(-SUMPRODUCT(Engine!$C$9474:$C$9505,INDIRECT("Coefficients!$Y$2:$Y$33"))))))</f>
      </c>
      <c r="AB302" s="8">
        <f>IF(OR($B302="",$C302="",$D302="",$E302="",$F302="",$G302="",$H302="",$I302="",$J302="",$K302="",$L302=""),"",IF($B302="Female",1/(1+EXP(-SUMPRODUCT(Engine!$C$9474:$C$9505,INDIRECT("Coefficients!$Z$2:$Z$33")))),1/(1+EXP(-SUMPRODUCT(Engine!$C$9474:$C$9505,INDIRECT("Coefficients!$AA$2:$AA$33"))))))</f>
      </c>
      <c r="AC302" s="8">
        <f>IF(OR($B302="",$C302="",$D302="",$E302="",$F302="",$G302="",$H302="",$I302="",$J302="",$K302="",$L302=""),"",IF($B302="Female",1/(1+EXP(-SUMPRODUCT(Engine!$C$9474:$C$9505,INDIRECT("Coefficients!$AB$2:$AB$33")))),1/(1+EXP(-SUMPRODUCT(Engine!$C$9474:$C$9505,INDIRECT("Coefficients!$AC$2:$AC$33"))))))</f>
      </c>
      <c r="AD302" s="8">
        <f>IF(OR($B302="",$C302="",$D302="",$E302="",$F302="",$G302="",$H302="",$I302="",$J302="",$K302="",$L302=""),"",IF($B302="Female",1/(1+EXP(-SUMPRODUCT(Engine!$C$9474:$C$9505,INDIRECT("Coefficients!$AD$2:$AD$33")))),1/(1+EXP(-SUMPRODUCT(Engine!$C$9474:$C$9505,INDIRECT("Coefficients!$AE$2:$AE$33"))))))</f>
      </c>
      <c r="AE302" s="8">
        <f>IF(OR($B302="",$C302="",$D302="",$E302="",$F302="",$G302="",$H302="",$I302="",$J302="",$K302="",$L302=""),"",IF($B302="Female",1/(1+EXP(-SUMPRODUCT(Engine!$C$9474:$C$9505,INDIRECT("Coefficients!$AF$2:$AF$33")))),1/(1+EXP(-SUMPRODUCT(Engine!$C$9474:$C$9505,INDIRECT("Coefficients!$AG$2:$AG$33"))))))</f>
      </c>
      <c r="AF302" s="8">
        <f>IF(OR($B302="",$C302="",$D302="",$E302="",$F302="",$G302="",$H302="",$I302="",$J302="",$K302="",$L302=""),"",IF($B302="Female",1/(1+EXP(-SUMPRODUCT(Engine!$C$9474:$C$9505,INDIRECT("Coefficients!$AH$2:$AH$33")))),1/(1+EXP(-SUMPRODUCT(Engine!$C$9474:$C$9505,INDIRECT("Coefficients!$AI$2:$AI$33"))))))</f>
      </c>
      <c r="AG302" s="8">
        <f>IF(OR($B302="",$C302="",$D302="",$E302="",$F302="",$G302="",$H302="",$I302="",$J302="",$K302="",$L302=""),"",IF($B302="Female",1/(1+EXP(-SUMPRODUCT(Engine!$C$9474:$C$9505,INDIRECT("Coefficients!$AJ$2:$AJ$33")))),1/(1+EXP(-SUMPRODUCT(Engine!$C$9474:$C$9505,INDIRECT("Coefficients!$AK$2:$AK$33"))))))</f>
      </c>
      <c r="AH302" s="8">
        <f>IF(OR($B302="",$C302="",$D302="",$E302="",$F302="",$G302="",$H302="",$I302="",$J302="",$K302="",$L302=""),"",IF($B302="Female",1/(1+EXP(-SUMPRODUCT(Engine!$C$9474:$C$9505,INDIRECT("Coefficients!$AL$2:$AL$33")))),1/(1+EXP(-SUMPRODUCT(Engine!$C$9474:$C$9505,INDIRECT("Coefficients!$AM$2:$AM$33"))))))</f>
      </c>
      <c r="AI302" s="8">
        <f>IF(OR($B302="",$C302="",$D302="",$E302="",$F302="",$G302="",$H302="",$I302="",$J302="",$K302="",$L302=""),"",IF($B302="Female",1/(1+EXP(-SUMPRODUCT(Engine!$C$9474:$C$9505,INDIRECT("Coefficients!$AN$2:$AN$33")))),1/(1+EXP(-SUMPRODUCT(Engine!$C$9474:$C$9505,INDIRECT("Coefficients!$AO$2:$AO$33"))))))</f>
      </c>
      <c r="AJ302" s="8">
        <f>IF(OR($B302="",$C302="",$D302="",$E302="",$F302="",$G302="",$H302="",$I302="",$J302="",$K302="",$L302=""),"",IF($B302="Female",1/(1+EXP(-SUMPRODUCT(Engine!$C$9474:$C$9505,INDIRECT("Coefficients!$AP$2:$AP$33")))),1/(1+EXP(-SUMPRODUCT(Engine!$C$9474:$C$9505,INDIRECT("Coefficients!$AQ$2:$AQ$33"))))))</f>
      </c>
      <c r="AK302" s="8">
        <f>IF(OR($B302="",$C302="",$D302="",$E302="",$F302="",$G302="",$H302="",$I302="",$J302="",$K302="",$L302=""),"",IF($B302="Female",1/(1+EXP(-SUMPRODUCT(Engine!$C$9474:$C$9505,INDIRECT("Coefficients!$AR$2:$AR$33")))),1/(1+EXP(-SUMPRODUCT(Engine!$C$9474:$C$9505,INDIRECT("Coefficients!$AS$2:$AS$33"))))))</f>
      </c>
      <c r="AL302" s="8">
        <f>IF(OR($B302="",$C302="",$D302="",$E302="",$F302="",$G302="",$H302="",$I302="",$J302="",$K302="",$L302=""),"",IF($B302="Female",1/(1+EXP(-SUMPRODUCT(Engine!$C$9474:$C$9505,INDIRECT("Coefficients!$AT$2:$AT$33")))),1/(1+EXP(-SUMPRODUCT(Engine!$C$9474:$C$9505,INDIRECT("Coefficients!$AU$2:$AU$33"))))))</f>
      </c>
      <c r="AM302" s="8">
        <f>IF(OR($B302="",$C302="",$D302="",$E302="",$F302="",$G302="",$H302="",$I302="",$J302="",$K302="",$L302=""),"",IF($B302="Female",1/(1+EXP(-SUMPRODUCT(Engine!$C$9474:$C$9505,INDIRECT("Coefficients!$AV$2:$AV$33")))),1/(1+EXP(-SUMPRODUCT(Engine!$C$9474:$C$9505,INDIRECT("Coefficients!$AW$2:$AW$33"))))))</f>
      </c>
      <c r="AN302" s="8">
        <f>IF(OR($B302="",$C302="",$D302="",$E302="",$F302="",$G302="",$H302="",$I302="",$J302="",$K302="",$L302=""),"",IF($B302="Female",1/(1+EXP(-SUMPRODUCT(Engine!$C$9474:$C$9505,INDIRECT("Coefficients!$AX$2:$AX$33")))),1/(1+EXP(-SUMPRODUCT(Engine!$C$9474:$C$9505,INDIRECT("Coefficients!$AY$2:$AY$33"))))))</f>
      </c>
      <c r="AO302" s="8">
        <f>IF(OR($B302="",$C302="",$D302="",$E302="",$F302="",$G302="",$H302="",$I302="",$J302="",$K302="",$L302=""),"",IF($B302="Female",1/(1+EXP(-SUMPRODUCT(Engine!$C$9474:$C$9505,INDIRECT("Coefficients!$AZ$2:$AZ$33")))),1/(1+EXP(-SUMPRODUCT(Engine!$C$9474:$C$9505,INDIRECT("Coefficients!$BA$2:$BA$33"))))))</f>
      </c>
      <c r="AP302" s="8">
        <f>IF(OR($B302="",$C302="",$D302="",$E302="",$F302="",$G302="",$H302="",$I302="",$J302="",$K302="",$L302=""),"",IF($B302="Female",1/(1+EXP(-SUMPRODUCT(Engine!$C$9474:$C$9505,INDIRECT("Coefficients!$BB$2:$BB$33")))),1/(1+EXP(-SUMPRODUCT(Engine!$C$9474:$C$9505,INDIRECT("Coefficients!$BC$2:$BC$33"))))))</f>
      </c>
      <c r="AQ302" s="8">
        <f>IF(OR($B302="",$C302="",$D302="",$E302="",$F302="",$G302="",$H302="",$I302="",$J302="",$K302="",$L302=""),"",IF($B302="Female",1/(1+EXP(-SUMPRODUCT(Engine!$C$9474:$C$9505,INDIRECT("Coefficients!$BD$2:$BD$33")))),1/(1+EXP(-SUMPRODUCT(Engine!$C$9474:$C$9505,INDIRECT("Coefficients!$BE$2:$BE$33"))))))</f>
      </c>
      <c r="AR302" s="8">
        <f>IF(OR($B302="",$C302="",$D302="",$E302="",$F302="",$G302="",$H302="",$I302="",$J302="",$K302="",$L302=""),"",IF($B302="Female",1/(1+EXP(-SUMPRODUCT(Engine!$C$9474:$C$9505,INDIRECT("Coefficients!$BF$2:$BF$33")))),1/(1+EXP(-SUMPRODUCT(Engine!$C$9474:$C$9505,INDIRECT("Coefficients!$BG$2:$BG$33"))))))</f>
      </c>
      <c r="AS302" s="8">
        <f>IF(OR($B302="",$C302="",$D302="",$E302="",$F302="",$G302="",$H302="",$I302="",$J302="",$K302="",$L302=""),"",IF($B302="Female",1/(1+EXP(-SUMPRODUCT(Engine!$C$9474:$C$9505,INDIRECT("Coefficients!$BH$2:$BH$33")))),1/(1+EXP(-SUMPRODUCT(Engine!$C$9474:$C$9505,INDIRECT("Coefficients!$BI$2:$BI$33"))))))</f>
      </c>
      <c r="AT302" s="8">
        <f>IF(OR($B302="",$C302="",$D302="",$E302="",$F302="",$G302="",$H302="",$I302="",$J302="",$K302="",$L302=""),"",IF($B302="Female",1/(1+EXP(-SUMPRODUCT(Engine!$C$9474:$C$9505,INDIRECT("Coefficients!$BJ$2:$BJ$33")))),1/(1+EXP(-SUMPRODUCT(Engine!$C$9474:$C$9505,INDIRECT("Coefficients!$BK$2:$BK$33"))))))</f>
      </c>
      <c r="AU302" s="8">
        <f>IF(OR($B302="",$C302="",$D302="",$E302="",$F302="",$G302="",$H302="",$I302="",$J302="",$K302="",$L302=""),"",IF($B302="Female",1/(1+EXP(-SUMPRODUCT(Engine!$C$9474:$C$9505,INDIRECT("Coefficients!$BL$2:$BL$33")))),1/(1+EXP(-SUMPRODUCT(Engine!$C$9474:$C$9505,INDIRECT("Coefficients!$BM$2:$BM$33"))))))</f>
      </c>
      <c r="AV302" s="8">
        <f>IF(OR($B302="",$C302="",$D302="",$E302="",$F302="",$G302="",$H302="",$I302="",$J302="",$K302="",$L302=""),"",IF($B302="Female",1/(1+EXP(-SUMPRODUCT(Engine!$C$9474:$C$9505,INDIRECT("Coefficients!$BN$2:$BN$33")))),1/(1+EXP(-SUMPRODUCT(Engine!$C$9474:$C$9505,INDIRECT("Coefficients!$BO$2:$BO$33"))))))</f>
      </c>
      <c r="AW302" s="8">
        <f>IF(OR($B302="",$C302="",$D302="",$E302="",$F302="",$G302="",$H302="",$I302="",$J302="",$K302="",$L302=""),"",IF($B302="Female",1/(1+EXP(-SUMPRODUCT(Engine!$C$9474:$C$9505,INDIRECT("Coefficients!$BP$2:$BP$33")))),1/(1+EXP(-SUMPRODUCT(Engine!$C$9474:$C$9505,INDIRECT("Coefficients!$BQ$2:$BQ$33"))))))</f>
      </c>
      <c r="AX302" s="8">
        <f>IF(OR($B302="",$C302="",$D302="",$E302="",$F302="",$G302="",$H302="",$I302="",$J302="",$K302="",$L302=""),"",IF($B302="Female",1/(1+EXP(-SUMPRODUCT(Engine!$C$9474:$C$9505,INDIRECT("Coefficients!$BR$2:$BR$33")))),1/(1+EXP(-SUMPRODUCT(Engine!$C$9474:$C$9505,INDIRECT("Coefficients!$BS$2:$BS$33"))))))</f>
      </c>
      <c r="AY302" s="8">
        <f>IF(OR($B302="",$C302="",$D302="",$E302="",$F302="",$G302="",$H302="",$I302="",$J302="",$K302="",$L302=""),"",IF($B302="Female",1/(1+EXP(-SUMPRODUCT(Engine!$C$9474:$C$9505,INDIRECT("Coefficients!$BT$2:$BT$33")))),1/(1+EXP(-SUMPRODUCT(Engine!$C$9474:$C$9505,INDIRECT("Coefficients!$BU$2:$BU$33"))))))</f>
      </c>
      <c r="AZ302" s="8">
        <f>IF(OR($B302="",$C302="",$D302="",$E302="",$F302="",$G302="",$H302="",$I302="",$J302="",$K302="",$L302=""),"",IF($B302="Female",1/(1+EXP(-SUMPRODUCT(Engine!$C$9474:$C$9505,INDIRECT("Coefficients!$BV$2:$BV$33")))),1/(1+EXP(-SUMPRODUCT(Engine!$C$9474:$C$9505,INDIRECT("Coefficients!$BW$2:$BW$33"))))))</f>
      </c>
      <c r="BA302" s="8">
        <f>IF(OR($B302="",$C302="",$D302="",$E302="",$F302="",$G302="",$H302="",$I302="",$J302="",$K302="",$L302=""),"",IF($B302="Female",1/(1+EXP(-SUMPRODUCT(Engine!$C$9474:$C$9505,INDIRECT("Coefficients!$BX$2:$BX$33")))),1/(1+EXP(-SUMPRODUCT(Engine!$C$9474:$C$9505,INDIRECT("Coefficients!$BY$2:$BY$33"))))))</f>
      </c>
      <c r="BB302" s="8">
        <f>IF(OR($B302="",$C302="",$D302="",$E302="",$F302="",$G302="",$H302="",$I302="",$J302="",$K302="",$L302=""),"",IF($B302="Female",1/(1+EXP(-SUMPRODUCT(Engine!$C$9474:$C$9505,INDIRECT("Coefficients!$BZ$2:$BZ$33")))),1/(1+EXP(-SUMPRODUCT(Engine!$C$9474:$C$9505,INDIRECT("Coefficients!$CA$2:$CA$33"))))))</f>
      </c>
      <c r="BC302" s="8">
        <f>IF(OR($B302="",$C302="",$D302="",$E302="",$F302="",$G302="",$H302="",$I302="",$J302="",$K302="",$L302=""),"",IF($B302="Female",1/(1+EXP(-SUMPRODUCT(Engine!$C$9474:$C$9505,INDIRECT("Coefficients!$CB$2:$CB$33")))),1/(1+EXP(-SUMPRODUCT(Engine!$C$9474:$C$9505,INDIRECT("Coefficients!$CC$2:$CC$33"))))))</f>
      </c>
      <c r="BD302" s="8">
        <f>IF(OR($B302="",$C302="",$D302="",$E302="",$F302="",$G302="",$H302="",$I302="",$J302="",$K302="",$L302=""),"",IF($B302="Female",1/(1+EXP(-SUMPRODUCT(Engine!$C$9474:$C$9505,INDIRECT("Coefficients!$CD$2:$CD$33")))),1/(1+EXP(-SUMPRODUCT(Engine!$C$9474:$C$9505,INDIRECT("Coefficients!$CE$2:$CE$33"))))))</f>
      </c>
      <c r="BE302" s="8">
        <f>IF(OR($B302="",$C302="",$D302="",$E302="",$F302="",$G302="",$H302="",$I302="",$J302="",$K302="",$L302=""),"",IF($B302="Female",1/(1+EXP(-SUMPRODUCT(Engine!$C$9474:$C$9505,INDIRECT("Coefficients!$CF$2:$CF$33")))),1/(1+EXP(-SUMPRODUCT(Engine!$C$9474:$C$9505,INDIRECT("Coefficients!$CG$2:$CG$33"))))))</f>
      </c>
      <c r="BF302" s="8">
        <f>IF(OR($B302="",$C302="",$D302="",$E302="",$F302="",$G302="",$H302="",$I302="",$J302="",$K302="",$L302=""),"",IF($B302="Female",1/(1+EXP(-SUMPRODUCT(Engine!$C$9474:$C$9505,INDIRECT("Coefficients!$CH$2:$CH$33")))),1/(1+EXP(-SUMPRODUCT(Engine!$C$9474:$C$9505,INDIRECT("Coefficients!$CI$2:$CI$33"))))))</f>
      </c>
      <c r="BG302" s="8">
        <f>IF(OR($B302="",$C302="",$D302="",$E302="",$F302="",$G302="",$H302="",$I302="",$J302="",$K302="",$L302=""),"",IF($B302="Female",1/(1+EXP(-SUMPRODUCT(Engine!$C$9474:$C$9505,INDIRECT("Coefficients!$CJ$2:$CJ$33")))),1/(1+EXP(-SUMPRODUCT(Engine!$C$9474:$C$9505,INDIRECT("Coefficients!$CK$2:$CK$33"))))))</f>
      </c>
      <c r="BH302" s="8">
        <f>IF(OR($B302="",$C302="",$D302="",$E302="",$F302="",$G302="",$H302="",$I302="",$J302="",$K302="",$L302=""),"",IF($B302="Female",1/(1+EXP(-SUMPRODUCT(Engine!$C$9474:$C$9505,INDIRECT("Coefficients!$CL$2:$CL$33")))),1/(1+EXP(-SUMPRODUCT(Engine!$C$9474:$C$9505,INDIRECT("Coefficients!$CM$2:$CM$33"))))))</f>
      </c>
      <c r="BI302" s="8">
        <f>IF(OR($B302="",$C302="",$D302="",$E302="",$F302="",$G302="",$H302="",$I302="",$J302="",$K302="",$L302=""),"",IF($B302="Female",1/(1+EXP(-SUMPRODUCT(Engine!$C$9474:$C$9505,INDIRECT("Coefficients!$CN$2:$CN$33")))),1/(1+EXP(-SUMPRODUCT(Engine!$C$9474:$C$9505,INDIRECT("Coefficients!$CO$2:$CO$33"))))))</f>
      </c>
      <c r="BJ302" s="8">
        <f>IF(OR($B302="",$C302="",$D302="",$E302="",$F302="",$G302="",$H302="",$I302="",$J302="",$K302="",$L302=""),"",IF($B302="Female",1/(1+EXP(-SUMPRODUCT(Engine!$C$9474:$C$9505,INDIRECT("Coefficients!$CP$2:$CP$33")))),1/(1+EXP(-SUMPRODUCT(Engine!$C$9474:$C$9505,INDIRECT("Coefficients!$CQ$2:$CQ$33"))))))</f>
      </c>
      <c r="BK302" s="8">
        <f>IF(OR($B302="",$C302="",$D302="",$E302="",$F302="",$G302="",$H302="",$I302="",$J302="",$K302="",$L302=""),"",IF($B302="Female",1/(1+EXP(-SUMPRODUCT(Engine!$C$9474:$C$9505,INDIRECT("Coefficients!$CR$2:$CR$33")))),1/(1+EXP(-SUMPRODUCT(Engine!$C$9474:$C$9505,INDIRECT("Coefficients!$CS$2:$CS$33"))))))</f>
      </c>
      <c r="BL302" s="8">
        <f>IF(OR($B302="",$C302="",$D302="",$E302="",$F302="",$G302="",$H302="",$I302="",$J302="",$K302="",$L302=""),"",IF($B302="Female",1/(1+EXP(-SUMPRODUCT(Engine!$C$9474:$C$9505,INDIRECT("Coefficients!$CT$2:$CT$33")))),1/(1+EXP(-SUMPRODUCT(Engine!$C$9474:$C$9505,INDIRECT("Coefficients!$CU$2:$CU$33"))))))</f>
      </c>
      <c r="BM302" s="8">
        <f>IF(OR($B302="",$C302="",$D302="",$E302="",$F302="",$G302="",$H302="",$I302="",$J302="",$K302="",$L302=""),"",IF($B302="Female",1/(1+EXP(-SUMPRODUCT(Engine!$C$9474:$C$9505,INDIRECT("Coefficients!$CV$2:$CV$33")))),1/(1+EXP(-SUMPRODUCT(Engine!$C$9474:$C$9505,INDIRECT("Coefficients!$CW$2:$CW$33"))))))</f>
      </c>
    </row>
    <row r="303" spans="1:65" x14ac:dyDescent="0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8">
        <f>IF(OR($B303="",$C303="",$D303="",$E303="",$F303="",$G303="",$H303="",$I303="",$J303="",$K303="",$L303=""),"",IF($B303="Female",1/(1+EXP(-SUMPRODUCT(Engine!$C$9506:$C$9537,INDIRECT("Coefficients!$B$2:$B$33")))),1/(1+EXP(-SUMPRODUCT(Engine!$C$9506:$C$9537,INDIRECT("Coefficients!$C$2:$C$33"))))))</f>
      </c>
      <c r="Q303" s="8">
        <f>IF(OR($B303="",$C303="",$D303="",$E303="",$F303="",$G303="",$H303="",$I303="",$J303="",$K303="",$L303=""),"",IF($B303="Female",1/(1+EXP(-SUMPRODUCT(Engine!$C$9506:$C$9537,INDIRECT("Coefficients!$D$2:$D$33")))),1/(1+EXP(-SUMPRODUCT(Engine!$C$9506:$C$9537,INDIRECT("Coefficients!$E$2:$E$33"))))))</f>
      </c>
      <c r="R303" s="8">
        <f>IF(OR($B303="",$C303="",$D303="",$E303="",$F303="",$G303="",$H303="",$I303="",$J303="",$K303="",$L303=""),"",IF($B303="Female",1/(1+EXP(-SUMPRODUCT(Engine!$C$9506:$C$9537,INDIRECT("Coefficients!$F$2:$F$33")))),1/(1+EXP(-SUMPRODUCT(Engine!$C$9506:$C$9537,INDIRECT("Coefficients!$G$2:$G$33"))))))</f>
      </c>
      <c r="S303" s="8">
        <f>IF(OR($B303="",$C303="",$D303="",$E303="",$F303="",$G303="",$H303="",$I303="",$J303="",$K303="",$L303=""),"",IF($B303="Female",1/(1+EXP(-SUMPRODUCT(Engine!$C$9506:$C$9537,INDIRECT("Coefficients!$H$2:$H$33")))),1/(1+EXP(-SUMPRODUCT(Engine!$C$9506:$C$9537,INDIRECT("Coefficients!$I$2:$I$33"))))))</f>
      </c>
      <c r="T303" s="8">
        <f>IF(OR($B303="",$C303="",$D303="",$E303="",$F303="",$G303="",$H303="",$I303="",$J303="",$K303="",$L303=""),"",IF($B303="Female",1/(1+EXP(-SUMPRODUCT(Engine!$C$9506:$C$9537,INDIRECT("Coefficients!$J$2:$J$33")))),1/(1+EXP(-SUMPRODUCT(Engine!$C$9506:$C$9537,INDIRECT("Coefficients!$K$2:$K$33"))))))</f>
      </c>
      <c r="U303" s="8">
        <f>IF(OR($B303="",$C303="",$D303="",$E303="",$F303="",$G303="",$H303="",$I303="",$J303="",$K303="",$L303=""),"",IF($B303="Female",1/(1+EXP(-SUMPRODUCT(Engine!$C$9506:$C$9537,INDIRECT("Coefficients!$L$2:$L$33")))),1/(1+EXP(-SUMPRODUCT(Engine!$C$9506:$C$9537,INDIRECT("Coefficients!$M$2:$M$33"))))))</f>
      </c>
      <c r="V303" s="8">
        <f>IF(OR($B303="",$C303="",$D303="",$E303="",$F303="",$G303="",$H303="",$I303="",$J303="",$K303="",$L303=""),"",IF($B303="Female",1/(1+EXP(-SUMPRODUCT(Engine!$C$9506:$C$9537,INDIRECT("Coefficients!$N$2:$N$33")))),1/(1+EXP(-SUMPRODUCT(Engine!$C$9506:$C$9537,INDIRECT("Coefficients!$O$2:$O$33"))))))</f>
      </c>
      <c r="W303" s="8">
        <f>IF(OR($B303="",$C303="",$D303="",$E303="",$F303="",$G303="",$H303="",$I303="",$J303="",$K303="",$L303=""),"",IF($B303="Female",1/(1+EXP(-SUMPRODUCT(Engine!$C$9506:$C$9537,INDIRECT("Coefficients!$P$2:$P$33")))),1/(1+EXP(-SUMPRODUCT(Engine!$C$9506:$C$9537,INDIRECT("Coefficients!$Q$2:$Q$33"))))))</f>
      </c>
      <c r="X303" s="8">
        <f>IF(OR($B303="",$C303="",$D303="",$E303="",$F303="",$G303="",$H303="",$I303="",$J303="",$K303="",$L303=""),"",IF($B303="Female",1/(1+EXP(-SUMPRODUCT(Engine!$C$9506:$C$9537,INDIRECT("Coefficients!$R$2:$R$33")))),1/(1+EXP(-SUMPRODUCT(Engine!$C$9506:$C$9537,INDIRECT("Coefficients!$S$2:$S$33"))))))</f>
      </c>
      <c r="Y303" s="8">
        <f>IF(OR($B303="",$C303="",$D303="",$E303="",$F303="",$G303="",$H303="",$I303="",$J303="",$K303="",$L303=""),"",IF($B303="Female",1/(1+EXP(-SUMPRODUCT(Engine!$C$9506:$C$9537,INDIRECT("Coefficients!$T$2:$T$33")))),1/(1+EXP(-SUMPRODUCT(Engine!$C$9506:$C$9537,INDIRECT("Coefficients!$U$2:$U$33"))))))</f>
      </c>
      <c r="Z303" s="8">
        <f>IF(OR($B303="",$C303="",$D303="",$E303="",$F303="",$G303="",$H303="",$I303="",$J303="",$K303="",$L303=""),"",IF($B303="Female",1/(1+EXP(-SUMPRODUCT(Engine!$C$9506:$C$9537,INDIRECT("Coefficients!$V$2:$V$33")))),1/(1+EXP(-SUMPRODUCT(Engine!$C$9506:$C$9537,INDIRECT("Coefficients!$W$2:$W$33"))))))</f>
      </c>
      <c r="AA303" s="8">
        <f>IF(OR($B303="",$C303="",$D303="",$E303="",$F303="",$G303="",$H303="",$I303="",$J303="",$K303="",$L303=""),"",IF($B303="Female",1/(1+EXP(-SUMPRODUCT(Engine!$C$9506:$C$9537,INDIRECT("Coefficients!$X$2:$X$33")))),1/(1+EXP(-SUMPRODUCT(Engine!$C$9506:$C$9537,INDIRECT("Coefficients!$Y$2:$Y$33"))))))</f>
      </c>
      <c r="AB303" s="8">
        <f>IF(OR($B303="",$C303="",$D303="",$E303="",$F303="",$G303="",$H303="",$I303="",$J303="",$K303="",$L303=""),"",IF($B303="Female",1/(1+EXP(-SUMPRODUCT(Engine!$C$9506:$C$9537,INDIRECT("Coefficients!$Z$2:$Z$33")))),1/(1+EXP(-SUMPRODUCT(Engine!$C$9506:$C$9537,INDIRECT("Coefficients!$AA$2:$AA$33"))))))</f>
      </c>
      <c r="AC303" s="8">
        <f>IF(OR($B303="",$C303="",$D303="",$E303="",$F303="",$G303="",$H303="",$I303="",$J303="",$K303="",$L303=""),"",IF($B303="Female",1/(1+EXP(-SUMPRODUCT(Engine!$C$9506:$C$9537,INDIRECT("Coefficients!$AB$2:$AB$33")))),1/(1+EXP(-SUMPRODUCT(Engine!$C$9506:$C$9537,INDIRECT("Coefficients!$AC$2:$AC$33"))))))</f>
      </c>
      <c r="AD303" s="8">
        <f>IF(OR($B303="",$C303="",$D303="",$E303="",$F303="",$G303="",$H303="",$I303="",$J303="",$K303="",$L303=""),"",IF($B303="Female",1/(1+EXP(-SUMPRODUCT(Engine!$C$9506:$C$9537,INDIRECT("Coefficients!$AD$2:$AD$33")))),1/(1+EXP(-SUMPRODUCT(Engine!$C$9506:$C$9537,INDIRECT("Coefficients!$AE$2:$AE$33"))))))</f>
      </c>
      <c r="AE303" s="8">
        <f>IF(OR($B303="",$C303="",$D303="",$E303="",$F303="",$G303="",$H303="",$I303="",$J303="",$K303="",$L303=""),"",IF($B303="Female",1/(1+EXP(-SUMPRODUCT(Engine!$C$9506:$C$9537,INDIRECT("Coefficients!$AF$2:$AF$33")))),1/(1+EXP(-SUMPRODUCT(Engine!$C$9506:$C$9537,INDIRECT("Coefficients!$AG$2:$AG$33"))))))</f>
      </c>
      <c r="AF303" s="8">
        <f>IF(OR($B303="",$C303="",$D303="",$E303="",$F303="",$G303="",$H303="",$I303="",$J303="",$K303="",$L303=""),"",IF($B303="Female",1/(1+EXP(-SUMPRODUCT(Engine!$C$9506:$C$9537,INDIRECT("Coefficients!$AH$2:$AH$33")))),1/(1+EXP(-SUMPRODUCT(Engine!$C$9506:$C$9537,INDIRECT("Coefficients!$AI$2:$AI$33"))))))</f>
      </c>
      <c r="AG303" s="8">
        <f>IF(OR($B303="",$C303="",$D303="",$E303="",$F303="",$G303="",$H303="",$I303="",$J303="",$K303="",$L303=""),"",IF($B303="Female",1/(1+EXP(-SUMPRODUCT(Engine!$C$9506:$C$9537,INDIRECT("Coefficients!$AJ$2:$AJ$33")))),1/(1+EXP(-SUMPRODUCT(Engine!$C$9506:$C$9537,INDIRECT("Coefficients!$AK$2:$AK$33"))))))</f>
      </c>
      <c r="AH303" s="8">
        <f>IF(OR($B303="",$C303="",$D303="",$E303="",$F303="",$G303="",$H303="",$I303="",$J303="",$K303="",$L303=""),"",IF($B303="Female",1/(1+EXP(-SUMPRODUCT(Engine!$C$9506:$C$9537,INDIRECT("Coefficients!$AL$2:$AL$33")))),1/(1+EXP(-SUMPRODUCT(Engine!$C$9506:$C$9537,INDIRECT("Coefficients!$AM$2:$AM$33"))))))</f>
      </c>
      <c r="AI303" s="8">
        <f>IF(OR($B303="",$C303="",$D303="",$E303="",$F303="",$G303="",$H303="",$I303="",$J303="",$K303="",$L303=""),"",IF($B303="Female",1/(1+EXP(-SUMPRODUCT(Engine!$C$9506:$C$9537,INDIRECT("Coefficients!$AN$2:$AN$33")))),1/(1+EXP(-SUMPRODUCT(Engine!$C$9506:$C$9537,INDIRECT("Coefficients!$AO$2:$AO$33"))))))</f>
      </c>
      <c r="AJ303" s="8">
        <f>IF(OR($B303="",$C303="",$D303="",$E303="",$F303="",$G303="",$H303="",$I303="",$J303="",$K303="",$L303=""),"",IF($B303="Female",1/(1+EXP(-SUMPRODUCT(Engine!$C$9506:$C$9537,INDIRECT("Coefficients!$AP$2:$AP$33")))),1/(1+EXP(-SUMPRODUCT(Engine!$C$9506:$C$9537,INDIRECT("Coefficients!$AQ$2:$AQ$33"))))))</f>
      </c>
      <c r="AK303" s="8">
        <f>IF(OR($B303="",$C303="",$D303="",$E303="",$F303="",$G303="",$H303="",$I303="",$J303="",$K303="",$L303=""),"",IF($B303="Female",1/(1+EXP(-SUMPRODUCT(Engine!$C$9506:$C$9537,INDIRECT("Coefficients!$AR$2:$AR$33")))),1/(1+EXP(-SUMPRODUCT(Engine!$C$9506:$C$9537,INDIRECT("Coefficients!$AS$2:$AS$33"))))))</f>
      </c>
      <c r="AL303" s="8">
        <f>IF(OR($B303="",$C303="",$D303="",$E303="",$F303="",$G303="",$H303="",$I303="",$J303="",$K303="",$L303=""),"",IF($B303="Female",1/(1+EXP(-SUMPRODUCT(Engine!$C$9506:$C$9537,INDIRECT("Coefficients!$AT$2:$AT$33")))),1/(1+EXP(-SUMPRODUCT(Engine!$C$9506:$C$9537,INDIRECT("Coefficients!$AU$2:$AU$33"))))))</f>
      </c>
      <c r="AM303" s="8">
        <f>IF(OR($B303="",$C303="",$D303="",$E303="",$F303="",$G303="",$H303="",$I303="",$J303="",$K303="",$L303=""),"",IF($B303="Female",1/(1+EXP(-SUMPRODUCT(Engine!$C$9506:$C$9537,INDIRECT("Coefficients!$AV$2:$AV$33")))),1/(1+EXP(-SUMPRODUCT(Engine!$C$9506:$C$9537,INDIRECT("Coefficients!$AW$2:$AW$33"))))))</f>
      </c>
      <c r="AN303" s="8">
        <f>IF(OR($B303="",$C303="",$D303="",$E303="",$F303="",$G303="",$H303="",$I303="",$J303="",$K303="",$L303=""),"",IF($B303="Female",1/(1+EXP(-SUMPRODUCT(Engine!$C$9506:$C$9537,INDIRECT("Coefficients!$AX$2:$AX$33")))),1/(1+EXP(-SUMPRODUCT(Engine!$C$9506:$C$9537,INDIRECT("Coefficients!$AY$2:$AY$33"))))))</f>
      </c>
      <c r="AO303" s="8">
        <f>IF(OR($B303="",$C303="",$D303="",$E303="",$F303="",$G303="",$H303="",$I303="",$J303="",$K303="",$L303=""),"",IF($B303="Female",1/(1+EXP(-SUMPRODUCT(Engine!$C$9506:$C$9537,INDIRECT("Coefficients!$AZ$2:$AZ$33")))),1/(1+EXP(-SUMPRODUCT(Engine!$C$9506:$C$9537,INDIRECT("Coefficients!$BA$2:$BA$33"))))))</f>
      </c>
      <c r="AP303" s="8">
        <f>IF(OR($B303="",$C303="",$D303="",$E303="",$F303="",$G303="",$H303="",$I303="",$J303="",$K303="",$L303=""),"",IF($B303="Female",1/(1+EXP(-SUMPRODUCT(Engine!$C$9506:$C$9537,INDIRECT("Coefficients!$BB$2:$BB$33")))),1/(1+EXP(-SUMPRODUCT(Engine!$C$9506:$C$9537,INDIRECT("Coefficients!$BC$2:$BC$33"))))))</f>
      </c>
      <c r="AQ303" s="8">
        <f>IF(OR($B303="",$C303="",$D303="",$E303="",$F303="",$G303="",$H303="",$I303="",$J303="",$K303="",$L303=""),"",IF($B303="Female",1/(1+EXP(-SUMPRODUCT(Engine!$C$9506:$C$9537,INDIRECT("Coefficients!$BD$2:$BD$33")))),1/(1+EXP(-SUMPRODUCT(Engine!$C$9506:$C$9537,INDIRECT("Coefficients!$BE$2:$BE$33"))))))</f>
      </c>
      <c r="AR303" s="8">
        <f>IF(OR($B303="",$C303="",$D303="",$E303="",$F303="",$G303="",$H303="",$I303="",$J303="",$K303="",$L303=""),"",IF($B303="Female",1/(1+EXP(-SUMPRODUCT(Engine!$C$9506:$C$9537,INDIRECT("Coefficients!$BF$2:$BF$33")))),1/(1+EXP(-SUMPRODUCT(Engine!$C$9506:$C$9537,INDIRECT("Coefficients!$BG$2:$BG$33"))))))</f>
      </c>
      <c r="AS303" s="8">
        <f>IF(OR($B303="",$C303="",$D303="",$E303="",$F303="",$G303="",$H303="",$I303="",$J303="",$K303="",$L303=""),"",IF($B303="Female",1/(1+EXP(-SUMPRODUCT(Engine!$C$9506:$C$9537,INDIRECT("Coefficients!$BH$2:$BH$33")))),1/(1+EXP(-SUMPRODUCT(Engine!$C$9506:$C$9537,INDIRECT("Coefficients!$BI$2:$BI$33"))))))</f>
      </c>
      <c r="AT303" s="8">
        <f>IF(OR($B303="",$C303="",$D303="",$E303="",$F303="",$G303="",$H303="",$I303="",$J303="",$K303="",$L303=""),"",IF($B303="Female",1/(1+EXP(-SUMPRODUCT(Engine!$C$9506:$C$9537,INDIRECT("Coefficients!$BJ$2:$BJ$33")))),1/(1+EXP(-SUMPRODUCT(Engine!$C$9506:$C$9537,INDIRECT("Coefficients!$BK$2:$BK$33"))))))</f>
      </c>
      <c r="AU303" s="8">
        <f>IF(OR($B303="",$C303="",$D303="",$E303="",$F303="",$G303="",$H303="",$I303="",$J303="",$K303="",$L303=""),"",IF($B303="Female",1/(1+EXP(-SUMPRODUCT(Engine!$C$9506:$C$9537,INDIRECT("Coefficients!$BL$2:$BL$33")))),1/(1+EXP(-SUMPRODUCT(Engine!$C$9506:$C$9537,INDIRECT("Coefficients!$BM$2:$BM$33"))))))</f>
      </c>
      <c r="AV303" s="8">
        <f>IF(OR($B303="",$C303="",$D303="",$E303="",$F303="",$G303="",$H303="",$I303="",$J303="",$K303="",$L303=""),"",IF($B303="Female",1/(1+EXP(-SUMPRODUCT(Engine!$C$9506:$C$9537,INDIRECT("Coefficients!$BN$2:$BN$33")))),1/(1+EXP(-SUMPRODUCT(Engine!$C$9506:$C$9537,INDIRECT("Coefficients!$BO$2:$BO$33"))))))</f>
      </c>
      <c r="AW303" s="8">
        <f>IF(OR($B303="",$C303="",$D303="",$E303="",$F303="",$G303="",$H303="",$I303="",$J303="",$K303="",$L303=""),"",IF($B303="Female",1/(1+EXP(-SUMPRODUCT(Engine!$C$9506:$C$9537,INDIRECT("Coefficients!$BP$2:$BP$33")))),1/(1+EXP(-SUMPRODUCT(Engine!$C$9506:$C$9537,INDIRECT("Coefficients!$BQ$2:$BQ$33"))))))</f>
      </c>
      <c r="AX303" s="8">
        <f>IF(OR($B303="",$C303="",$D303="",$E303="",$F303="",$G303="",$H303="",$I303="",$J303="",$K303="",$L303=""),"",IF($B303="Female",1/(1+EXP(-SUMPRODUCT(Engine!$C$9506:$C$9537,INDIRECT("Coefficients!$BR$2:$BR$33")))),1/(1+EXP(-SUMPRODUCT(Engine!$C$9506:$C$9537,INDIRECT("Coefficients!$BS$2:$BS$33"))))))</f>
      </c>
      <c r="AY303" s="8">
        <f>IF(OR($B303="",$C303="",$D303="",$E303="",$F303="",$G303="",$H303="",$I303="",$J303="",$K303="",$L303=""),"",IF($B303="Female",1/(1+EXP(-SUMPRODUCT(Engine!$C$9506:$C$9537,INDIRECT("Coefficients!$BT$2:$BT$33")))),1/(1+EXP(-SUMPRODUCT(Engine!$C$9506:$C$9537,INDIRECT("Coefficients!$BU$2:$BU$33"))))))</f>
      </c>
      <c r="AZ303" s="8">
        <f>IF(OR($B303="",$C303="",$D303="",$E303="",$F303="",$G303="",$H303="",$I303="",$J303="",$K303="",$L303=""),"",IF($B303="Female",1/(1+EXP(-SUMPRODUCT(Engine!$C$9506:$C$9537,INDIRECT("Coefficients!$BV$2:$BV$33")))),1/(1+EXP(-SUMPRODUCT(Engine!$C$9506:$C$9537,INDIRECT("Coefficients!$BW$2:$BW$33"))))))</f>
      </c>
      <c r="BA303" s="8">
        <f>IF(OR($B303="",$C303="",$D303="",$E303="",$F303="",$G303="",$H303="",$I303="",$J303="",$K303="",$L303=""),"",IF($B303="Female",1/(1+EXP(-SUMPRODUCT(Engine!$C$9506:$C$9537,INDIRECT("Coefficients!$BX$2:$BX$33")))),1/(1+EXP(-SUMPRODUCT(Engine!$C$9506:$C$9537,INDIRECT("Coefficients!$BY$2:$BY$33"))))))</f>
      </c>
      <c r="BB303" s="8">
        <f>IF(OR($B303="",$C303="",$D303="",$E303="",$F303="",$G303="",$H303="",$I303="",$J303="",$K303="",$L303=""),"",IF($B303="Female",1/(1+EXP(-SUMPRODUCT(Engine!$C$9506:$C$9537,INDIRECT("Coefficients!$BZ$2:$BZ$33")))),1/(1+EXP(-SUMPRODUCT(Engine!$C$9506:$C$9537,INDIRECT("Coefficients!$CA$2:$CA$33"))))))</f>
      </c>
      <c r="BC303" s="8">
        <f>IF(OR($B303="",$C303="",$D303="",$E303="",$F303="",$G303="",$H303="",$I303="",$J303="",$K303="",$L303=""),"",IF($B303="Female",1/(1+EXP(-SUMPRODUCT(Engine!$C$9506:$C$9537,INDIRECT("Coefficients!$CB$2:$CB$33")))),1/(1+EXP(-SUMPRODUCT(Engine!$C$9506:$C$9537,INDIRECT("Coefficients!$CC$2:$CC$33"))))))</f>
      </c>
      <c r="BD303" s="8">
        <f>IF(OR($B303="",$C303="",$D303="",$E303="",$F303="",$G303="",$H303="",$I303="",$J303="",$K303="",$L303=""),"",IF($B303="Female",1/(1+EXP(-SUMPRODUCT(Engine!$C$9506:$C$9537,INDIRECT("Coefficients!$CD$2:$CD$33")))),1/(1+EXP(-SUMPRODUCT(Engine!$C$9506:$C$9537,INDIRECT("Coefficients!$CE$2:$CE$33"))))))</f>
      </c>
      <c r="BE303" s="8">
        <f>IF(OR($B303="",$C303="",$D303="",$E303="",$F303="",$G303="",$H303="",$I303="",$J303="",$K303="",$L303=""),"",IF($B303="Female",1/(1+EXP(-SUMPRODUCT(Engine!$C$9506:$C$9537,INDIRECT("Coefficients!$CF$2:$CF$33")))),1/(1+EXP(-SUMPRODUCT(Engine!$C$9506:$C$9537,INDIRECT("Coefficients!$CG$2:$CG$33"))))))</f>
      </c>
      <c r="BF303" s="8">
        <f>IF(OR($B303="",$C303="",$D303="",$E303="",$F303="",$G303="",$H303="",$I303="",$J303="",$K303="",$L303=""),"",IF($B303="Female",1/(1+EXP(-SUMPRODUCT(Engine!$C$9506:$C$9537,INDIRECT("Coefficients!$CH$2:$CH$33")))),1/(1+EXP(-SUMPRODUCT(Engine!$C$9506:$C$9537,INDIRECT("Coefficients!$CI$2:$CI$33"))))))</f>
      </c>
      <c r="BG303" s="8">
        <f>IF(OR($B303="",$C303="",$D303="",$E303="",$F303="",$G303="",$H303="",$I303="",$J303="",$K303="",$L303=""),"",IF($B303="Female",1/(1+EXP(-SUMPRODUCT(Engine!$C$9506:$C$9537,INDIRECT("Coefficients!$CJ$2:$CJ$33")))),1/(1+EXP(-SUMPRODUCT(Engine!$C$9506:$C$9537,INDIRECT("Coefficients!$CK$2:$CK$33"))))))</f>
      </c>
      <c r="BH303" s="8">
        <f>IF(OR($B303="",$C303="",$D303="",$E303="",$F303="",$G303="",$H303="",$I303="",$J303="",$K303="",$L303=""),"",IF($B303="Female",1/(1+EXP(-SUMPRODUCT(Engine!$C$9506:$C$9537,INDIRECT("Coefficients!$CL$2:$CL$33")))),1/(1+EXP(-SUMPRODUCT(Engine!$C$9506:$C$9537,INDIRECT("Coefficients!$CM$2:$CM$33"))))))</f>
      </c>
      <c r="BI303" s="8">
        <f>IF(OR($B303="",$C303="",$D303="",$E303="",$F303="",$G303="",$H303="",$I303="",$J303="",$K303="",$L303=""),"",IF($B303="Female",1/(1+EXP(-SUMPRODUCT(Engine!$C$9506:$C$9537,INDIRECT("Coefficients!$CN$2:$CN$33")))),1/(1+EXP(-SUMPRODUCT(Engine!$C$9506:$C$9537,INDIRECT("Coefficients!$CO$2:$CO$33"))))))</f>
      </c>
      <c r="BJ303" s="8">
        <f>IF(OR($B303="",$C303="",$D303="",$E303="",$F303="",$G303="",$H303="",$I303="",$J303="",$K303="",$L303=""),"",IF($B303="Female",1/(1+EXP(-SUMPRODUCT(Engine!$C$9506:$C$9537,INDIRECT("Coefficients!$CP$2:$CP$33")))),1/(1+EXP(-SUMPRODUCT(Engine!$C$9506:$C$9537,INDIRECT("Coefficients!$CQ$2:$CQ$33"))))))</f>
      </c>
      <c r="BK303" s="8">
        <f>IF(OR($B303="",$C303="",$D303="",$E303="",$F303="",$G303="",$H303="",$I303="",$J303="",$K303="",$L303=""),"",IF($B303="Female",1/(1+EXP(-SUMPRODUCT(Engine!$C$9506:$C$9537,INDIRECT("Coefficients!$CR$2:$CR$33")))),1/(1+EXP(-SUMPRODUCT(Engine!$C$9506:$C$9537,INDIRECT("Coefficients!$CS$2:$CS$33"))))))</f>
      </c>
      <c r="BL303" s="8">
        <f>IF(OR($B303="",$C303="",$D303="",$E303="",$F303="",$G303="",$H303="",$I303="",$J303="",$K303="",$L303=""),"",IF($B303="Female",1/(1+EXP(-SUMPRODUCT(Engine!$C$9506:$C$9537,INDIRECT("Coefficients!$CT$2:$CT$33")))),1/(1+EXP(-SUMPRODUCT(Engine!$C$9506:$C$9537,INDIRECT("Coefficients!$CU$2:$CU$33"))))))</f>
      </c>
      <c r="BM303" s="8">
        <f>IF(OR($B303="",$C303="",$D303="",$E303="",$F303="",$G303="",$H303="",$I303="",$J303="",$K303="",$L303=""),"",IF($B303="Female",1/(1+EXP(-SUMPRODUCT(Engine!$C$9506:$C$9537,INDIRECT("Coefficients!$CV$2:$CV$33")))),1/(1+EXP(-SUMPRODUCT(Engine!$C$9506:$C$9537,INDIRECT("Coefficients!$CW$2:$CW$33"))))))</f>
      </c>
    </row>
    <row r="304" spans="1:65" x14ac:dyDescent="0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8">
        <f>IF(OR($B304="",$C304="",$D304="",$E304="",$F304="",$G304="",$H304="",$I304="",$J304="",$K304="",$L304=""),"",IF($B304="Female",1/(1+EXP(-SUMPRODUCT(Engine!$C$9538:$C$9569,INDIRECT("Coefficients!$B$2:$B$33")))),1/(1+EXP(-SUMPRODUCT(Engine!$C$9538:$C$9569,INDIRECT("Coefficients!$C$2:$C$33"))))))</f>
      </c>
      <c r="Q304" s="8">
        <f>IF(OR($B304="",$C304="",$D304="",$E304="",$F304="",$G304="",$H304="",$I304="",$J304="",$K304="",$L304=""),"",IF($B304="Female",1/(1+EXP(-SUMPRODUCT(Engine!$C$9538:$C$9569,INDIRECT("Coefficients!$D$2:$D$33")))),1/(1+EXP(-SUMPRODUCT(Engine!$C$9538:$C$9569,INDIRECT("Coefficients!$E$2:$E$33"))))))</f>
      </c>
      <c r="R304" s="8">
        <f>IF(OR($B304="",$C304="",$D304="",$E304="",$F304="",$G304="",$H304="",$I304="",$J304="",$K304="",$L304=""),"",IF($B304="Female",1/(1+EXP(-SUMPRODUCT(Engine!$C$9538:$C$9569,INDIRECT("Coefficients!$F$2:$F$33")))),1/(1+EXP(-SUMPRODUCT(Engine!$C$9538:$C$9569,INDIRECT("Coefficients!$G$2:$G$33"))))))</f>
      </c>
      <c r="S304" s="8">
        <f>IF(OR($B304="",$C304="",$D304="",$E304="",$F304="",$G304="",$H304="",$I304="",$J304="",$K304="",$L304=""),"",IF($B304="Female",1/(1+EXP(-SUMPRODUCT(Engine!$C$9538:$C$9569,INDIRECT("Coefficients!$H$2:$H$33")))),1/(1+EXP(-SUMPRODUCT(Engine!$C$9538:$C$9569,INDIRECT("Coefficients!$I$2:$I$33"))))))</f>
      </c>
      <c r="T304" s="8">
        <f>IF(OR($B304="",$C304="",$D304="",$E304="",$F304="",$G304="",$H304="",$I304="",$J304="",$K304="",$L304=""),"",IF($B304="Female",1/(1+EXP(-SUMPRODUCT(Engine!$C$9538:$C$9569,INDIRECT("Coefficients!$J$2:$J$33")))),1/(1+EXP(-SUMPRODUCT(Engine!$C$9538:$C$9569,INDIRECT("Coefficients!$K$2:$K$33"))))))</f>
      </c>
      <c r="U304" s="8">
        <f>IF(OR($B304="",$C304="",$D304="",$E304="",$F304="",$G304="",$H304="",$I304="",$J304="",$K304="",$L304=""),"",IF($B304="Female",1/(1+EXP(-SUMPRODUCT(Engine!$C$9538:$C$9569,INDIRECT("Coefficients!$L$2:$L$33")))),1/(1+EXP(-SUMPRODUCT(Engine!$C$9538:$C$9569,INDIRECT("Coefficients!$M$2:$M$33"))))))</f>
      </c>
      <c r="V304" s="8">
        <f>IF(OR($B304="",$C304="",$D304="",$E304="",$F304="",$G304="",$H304="",$I304="",$J304="",$K304="",$L304=""),"",IF($B304="Female",1/(1+EXP(-SUMPRODUCT(Engine!$C$9538:$C$9569,INDIRECT("Coefficients!$N$2:$N$33")))),1/(1+EXP(-SUMPRODUCT(Engine!$C$9538:$C$9569,INDIRECT("Coefficients!$O$2:$O$33"))))))</f>
      </c>
      <c r="W304" s="8">
        <f>IF(OR($B304="",$C304="",$D304="",$E304="",$F304="",$G304="",$H304="",$I304="",$J304="",$K304="",$L304=""),"",IF($B304="Female",1/(1+EXP(-SUMPRODUCT(Engine!$C$9538:$C$9569,INDIRECT("Coefficients!$P$2:$P$33")))),1/(1+EXP(-SUMPRODUCT(Engine!$C$9538:$C$9569,INDIRECT("Coefficients!$Q$2:$Q$33"))))))</f>
      </c>
      <c r="X304" s="8">
        <f>IF(OR($B304="",$C304="",$D304="",$E304="",$F304="",$G304="",$H304="",$I304="",$J304="",$K304="",$L304=""),"",IF($B304="Female",1/(1+EXP(-SUMPRODUCT(Engine!$C$9538:$C$9569,INDIRECT("Coefficients!$R$2:$R$33")))),1/(1+EXP(-SUMPRODUCT(Engine!$C$9538:$C$9569,INDIRECT("Coefficients!$S$2:$S$33"))))))</f>
      </c>
      <c r="Y304" s="8">
        <f>IF(OR($B304="",$C304="",$D304="",$E304="",$F304="",$G304="",$H304="",$I304="",$J304="",$K304="",$L304=""),"",IF($B304="Female",1/(1+EXP(-SUMPRODUCT(Engine!$C$9538:$C$9569,INDIRECT("Coefficients!$T$2:$T$33")))),1/(1+EXP(-SUMPRODUCT(Engine!$C$9538:$C$9569,INDIRECT("Coefficients!$U$2:$U$33"))))))</f>
      </c>
      <c r="Z304" s="8">
        <f>IF(OR($B304="",$C304="",$D304="",$E304="",$F304="",$G304="",$H304="",$I304="",$J304="",$K304="",$L304=""),"",IF($B304="Female",1/(1+EXP(-SUMPRODUCT(Engine!$C$9538:$C$9569,INDIRECT("Coefficients!$V$2:$V$33")))),1/(1+EXP(-SUMPRODUCT(Engine!$C$9538:$C$9569,INDIRECT("Coefficients!$W$2:$W$33"))))))</f>
      </c>
      <c r="AA304" s="8">
        <f>IF(OR($B304="",$C304="",$D304="",$E304="",$F304="",$G304="",$H304="",$I304="",$J304="",$K304="",$L304=""),"",IF($B304="Female",1/(1+EXP(-SUMPRODUCT(Engine!$C$9538:$C$9569,INDIRECT("Coefficients!$X$2:$X$33")))),1/(1+EXP(-SUMPRODUCT(Engine!$C$9538:$C$9569,INDIRECT("Coefficients!$Y$2:$Y$33"))))))</f>
      </c>
      <c r="AB304" s="8">
        <f>IF(OR($B304="",$C304="",$D304="",$E304="",$F304="",$G304="",$H304="",$I304="",$J304="",$K304="",$L304=""),"",IF($B304="Female",1/(1+EXP(-SUMPRODUCT(Engine!$C$9538:$C$9569,INDIRECT("Coefficients!$Z$2:$Z$33")))),1/(1+EXP(-SUMPRODUCT(Engine!$C$9538:$C$9569,INDIRECT("Coefficients!$AA$2:$AA$33"))))))</f>
      </c>
      <c r="AC304" s="8">
        <f>IF(OR($B304="",$C304="",$D304="",$E304="",$F304="",$G304="",$H304="",$I304="",$J304="",$K304="",$L304=""),"",IF($B304="Female",1/(1+EXP(-SUMPRODUCT(Engine!$C$9538:$C$9569,INDIRECT("Coefficients!$AB$2:$AB$33")))),1/(1+EXP(-SUMPRODUCT(Engine!$C$9538:$C$9569,INDIRECT("Coefficients!$AC$2:$AC$33"))))))</f>
      </c>
      <c r="AD304" s="8">
        <f>IF(OR($B304="",$C304="",$D304="",$E304="",$F304="",$G304="",$H304="",$I304="",$J304="",$K304="",$L304=""),"",IF($B304="Female",1/(1+EXP(-SUMPRODUCT(Engine!$C$9538:$C$9569,INDIRECT("Coefficients!$AD$2:$AD$33")))),1/(1+EXP(-SUMPRODUCT(Engine!$C$9538:$C$9569,INDIRECT("Coefficients!$AE$2:$AE$33"))))))</f>
      </c>
      <c r="AE304" s="8">
        <f>IF(OR($B304="",$C304="",$D304="",$E304="",$F304="",$G304="",$H304="",$I304="",$J304="",$K304="",$L304=""),"",IF($B304="Female",1/(1+EXP(-SUMPRODUCT(Engine!$C$9538:$C$9569,INDIRECT("Coefficients!$AF$2:$AF$33")))),1/(1+EXP(-SUMPRODUCT(Engine!$C$9538:$C$9569,INDIRECT("Coefficients!$AG$2:$AG$33"))))))</f>
      </c>
      <c r="AF304" s="8">
        <f>IF(OR($B304="",$C304="",$D304="",$E304="",$F304="",$G304="",$H304="",$I304="",$J304="",$K304="",$L304=""),"",IF($B304="Female",1/(1+EXP(-SUMPRODUCT(Engine!$C$9538:$C$9569,INDIRECT("Coefficients!$AH$2:$AH$33")))),1/(1+EXP(-SUMPRODUCT(Engine!$C$9538:$C$9569,INDIRECT("Coefficients!$AI$2:$AI$33"))))))</f>
      </c>
      <c r="AG304" s="8">
        <f>IF(OR($B304="",$C304="",$D304="",$E304="",$F304="",$G304="",$H304="",$I304="",$J304="",$K304="",$L304=""),"",IF($B304="Female",1/(1+EXP(-SUMPRODUCT(Engine!$C$9538:$C$9569,INDIRECT("Coefficients!$AJ$2:$AJ$33")))),1/(1+EXP(-SUMPRODUCT(Engine!$C$9538:$C$9569,INDIRECT("Coefficients!$AK$2:$AK$33"))))))</f>
      </c>
      <c r="AH304" s="8">
        <f>IF(OR($B304="",$C304="",$D304="",$E304="",$F304="",$G304="",$H304="",$I304="",$J304="",$K304="",$L304=""),"",IF($B304="Female",1/(1+EXP(-SUMPRODUCT(Engine!$C$9538:$C$9569,INDIRECT("Coefficients!$AL$2:$AL$33")))),1/(1+EXP(-SUMPRODUCT(Engine!$C$9538:$C$9569,INDIRECT("Coefficients!$AM$2:$AM$33"))))))</f>
      </c>
      <c r="AI304" s="8">
        <f>IF(OR($B304="",$C304="",$D304="",$E304="",$F304="",$G304="",$H304="",$I304="",$J304="",$K304="",$L304=""),"",IF($B304="Female",1/(1+EXP(-SUMPRODUCT(Engine!$C$9538:$C$9569,INDIRECT("Coefficients!$AN$2:$AN$33")))),1/(1+EXP(-SUMPRODUCT(Engine!$C$9538:$C$9569,INDIRECT("Coefficients!$AO$2:$AO$33"))))))</f>
      </c>
      <c r="AJ304" s="8">
        <f>IF(OR($B304="",$C304="",$D304="",$E304="",$F304="",$G304="",$H304="",$I304="",$J304="",$K304="",$L304=""),"",IF($B304="Female",1/(1+EXP(-SUMPRODUCT(Engine!$C$9538:$C$9569,INDIRECT("Coefficients!$AP$2:$AP$33")))),1/(1+EXP(-SUMPRODUCT(Engine!$C$9538:$C$9569,INDIRECT("Coefficients!$AQ$2:$AQ$33"))))))</f>
      </c>
      <c r="AK304" s="8">
        <f>IF(OR($B304="",$C304="",$D304="",$E304="",$F304="",$G304="",$H304="",$I304="",$J304="",$K304="",$L304=""),"",IF($B304="Female",1/(1+EXP(-SUMPRODUCT(Engine!$C$9538:$C$9569,INDIRECT("Coefficients!$AR$2:$AR$33")))),1/(1+EXP(-SUMPRODUCT(Engine!$C$9538:$C$9569,INDIRECT("Coefficients!$AS$2:$AS$33"))))))</f>
      </c>
      <c r="AL304" s="8">
        <f>IF(OR($B304="",$C304="",$D304="",$E304="",$F304="",$G304="",$H304="",$I304="",$J304="",$K304="",$L304=""),"",IF($B304="Female",1/(1+EXP(-SUMPRODUCT(Engine!$C$9538:$C$9569,INDIRECT("Coefficients!$AT$2:$AT$33")))),1/(1+EXP(-SUMPRODUCT(Engine!$C$9538:$C$9569,INDIRECT("Coefficients!$AU$2:$AU$33"))))))</f>
      </c>
      <c r="AM304" s="8">
        <f>IF(OR($B304="",$C304="",$D304="",$E304="",$F304="",$G304="",$H304="",$I304="",$J304="",$K304="",$L304=""),"",IF($B304="Female",1/(1+EXP(-SUMPRODUCT(Engine!$C$9538:$C$9569,INDIRECT("Coefficients!$AV$2:$AV$33")))),1/(1+EXP(-SUMPRODUCT(Engine!$C$9538:$C$9569,INDIRECT("Coefficients!$AW$2:$AW$33"))))))</f>
      </c>
      <c r="AN304" s="8">
        <f>IF(OR($B304="",$C304="",$D304="",$E304="",$F304="",$G304="",$H304="",$I304="",$J304="",$K304="",$L304=""),"",IF($B304="Female",1/(1+EXP(-SUMPRODUCT(Engine!$C$9538:$C$9569,INDIRECT("Coefficients!$AX$2:$AX$33")))),1/(1+EXP(-SUMPRODUCT(Engine!$C$9538:$C$9569,INDIRECT("Coefficients!$AY$2:$AY$33"))))))</f>
      </c>
      <c r="AO304" s="8">
        <f>IF(OR($B304="",$C304="",$D304="",$E304="",$F304="",$G304="",$H304="",$I304="",$J304="",$K304="",$L304=""),"",IF($B304="Female",1/(1+EXP(-SUMPRODUCT(Engine!$C$9538:$C$9569,INDIRECT("Coefficients!$AZ$2:$AZ$33")))),1/(1+EXP(-SUMPRODUCT(Engine!$C$9538:$C$9569,INDIRECT("Coefficients!$BA$2:$BA$33"))))))</f>
      </c>
      <c r="AP304" s="8">
        <f>IF(OR($B304="",$C304="",$D304="",$E304="",$F304="",$G304="",$H304="",$I304="",$J304="",$K304="",$L304=""),"",IF($B304="Female",1/(1+EXP(-SUMPRODUCT(Engine!$C$9538:$C$9569,INDIRECT("Coefficients!$BB$2:$BB$33")))),1/(1+EXP(-SUMPRODUCT(Engine!$C$9538:$C$9569,INDIRECT("Coefficients!$BC$2:$BC$33"))))))</f>
      </c>
      <c r="AQ304" s="8">
        <f>IF(OR($B304="",$C304="",$D304="",$E304="",$F304="",$G304="",$H304="",$I304="",$J304="",$K304="",$L304=""),"",IF($B304="Female",1/(1+EXP(-SUMPRODUCT(Engine!$C$9538:$C$9569,INDIRECT("Coefficients!$BD$2:$BD$33")))),1/(1+EXP(-SUMPRODUCT(Engine!$C$9538:$C$9569,INDIRECT("Coefficients!$BE$2:$BE$33"))))))</f>
      </c>
      <c r="AR304" s="8">
        <f>IF(OR($B304="",$C304="",$D304="",$E304="",$F304="",$G304="",$H304="",$I304="",$J304="",$K304="",$L304=""),"",IF($B304="Female",1/(1+EXP(-SUMPRODUCT(Engine!$C$9538:$C$9569,INDIRECT("Coefficients!$BF$2:$BF$33")))),1/(1+EXP(-SUMPRODUCT(Engine!$C$9538:$C$9569,INDIRECT("Coefficients!$BG$2:$BG$33"))))))</f>
      </c>
      <c r="AS304" s="8">
        <f>IF(OR($B304="",$C304="",$D304="",$E304="",$F304="",$G304="",$H304="",$I304="",$J304="",$K304="",$L304=""),"",IF($B304="Female",1/(1+EXP(-SUMPRODUCT(Engine!$C$9538:$C$9569,INDIRECT("Coefficients!$BH$2:$BH$33")))),1/(1+EXP(-SUMPRODUCT(Engine!$C$9538:$C$9569,INDIRECT("Coefficients!$BI$2:$BI$33"))))))</f>
      </c>
      <c r="AT304" s="8">
        <f>IF(OR($B304="",$C304="",$D304="",$E304="",$F304="",$G304="",$H304="",$I304="",$J304="",$K304="",$L304=""),"",IF($B304="Female",1/(1+EXP(-SUMPRODUCT(Engine!$C$9538:$C$9569,INDIRECT("Coefficients!$BJ$2:$BJ$33")))),1/(1+EXP(-SUMPRODUCT(Engine!$C$9538:$C$9569,INDIRECT("Coefficients!$BK$2:$BK$33"))))))</f>
      </c>
      <c r="AU304" s="8">
        <f>IF(OR($B304="",$C304="",$D304="",$E304="",$F304="",$G304="",$H304="",$I304="",$J304="",$K304="",$L304=""),"",IF($B304="Female",1/(1+EXP(-SUMPRODUCT(Engine!$C$9538:$C$9569,INDIRECT("Coefficients!$BL$2:$BL$33")))),1/(1+EXP(-SUMPRODUCT(Engine!$C$9538:$C$9569,INDIRECT("Coefficients!$BM$2:$BM$33"))))))</f>
      </c>
      <c r="AV304" s="8">
        <f>IF(OR($B304="",$C304="",$D304="",$E304="",$F304="",$G304="",$H304="",$I304="",$J304="",$K304="",$L304=""),"",IF($B304="Female",1/(1+EXP(-SUMPRODUCT(Engine!$C$9538:$C$9569,INDIRECT("Coefficients!$BN$2:$BN$33")))),1/(1+EXP(-SUMPRODUCT(Engine!$C$9538:$C$9569,INDIRECT("Coefficients!$BO$2:$BO$33"))))))</f>
      </c>
      <c r="AW304" s="8">
        <f>IF(OR($B304="",$C304="",$D304="",$E304="",$F304="",$G304="",$H304="",$I304="",$J304="",$K304="",$L304=""),"",IF($B304="Female",1/(1+EXP(-SUMPRODUCT(Engine!$C$9538:$C$9569,INDIRECT("Coefficients!$BP$2:$BP$33")))),1/(1+EXP(-SUMPRODUCT(Engine!$C$9538:$C$9569,INDIRECT("Coefficients!$BQ$2:$BQ$33"))))))</f>
      </c>
      <c r="AX304" s="8">
        <f>IF(OR($B304="",$C304="",$D304="",$E304="",$F304="",$G304="",$H304="",$I304="",$J304="",$K304="",$L304=""),"",IF($B304="Female",1/(1+EXP(-SUMPRODUCT(Engine!$C$9538:$C$9569,INDIRECT("Coefficients!$BR$2:$BR$33")))),1/(1+EXP(-SUMPRODUCT(Engine!$C$9538:$C$9569,INDIRECT("Coefficients!$BS$2:$BS$33"))))))</f>
      </c>
      <c r="AY304" s="8">
        <f>IF(OR($B304="",$C304="",$D304="",$E304="",$F304="",$G304="",$H304="",$I304="",$J304="",$K304="",$L304=""),"",IF($B304="Female",1/(1+EXP(-SUMPRODUCT(Engine!$C$9538:$C$9569,INDIRECT("Coefficients!$BT$2:$BT$33")))),1/(1+EXP(-SUMPRODUCT(Engine!$C$9538:$C$9569,INDIRECT("Coefficients!$BU$2:$BU$33"))))))</f>
      </c>
      <c r="AZ304" s="8">
        <f>IF(OR($B304="",$C304="",$D304="",$E304="",$F304="",$G304="",$H304="",$I304="",$J304="",$K304="",$L304=""),"",IF($B304="Female",1/(1+EXP(-SUMPRODUCT(Engine!$C$9538:$C$9569,INDIRECT("Coefficients!$BV$2:$BV$33")))),1/(1+EXP(-SUMPRODUCT(Engine!$C$9538:$C$9569,INDIRECT("Coefficients!$BW$2:$BW$33"))))))</f>
      </c>
      <c r="BA304" s="8">
        <f>IF(OR($B304="",$C304="",$D304="",$E304="",$F304="",$G304="",$H304="",$I304="",$J304="",$K304="",$L304=""),"",IF($B304="Female",1/(1+EXP(-SUMPRODUCT(Engine!$C$9538:$C$9569,INDIRECT("Coefficients!$BX$2:$BX$33")))),1/(1+EXP(-SUMPRODUCT(Engine!$C$9538:$C$9569,INDIRECT("Coefficients!$BY$2:$BY$33"))))))</f>
      </c>
      <c r="BB304" s="8">
        <f>IF(OR($B304="",$C304="",$D304="",$E304="",$F304="",$G304="",$H304="",$I304="",$J304="",$K304="",$L304=""),"",IF($B304="Female",1/(1+EXP(-SUMPRODUCT(Engine!$C$9538:$C$9569,INDIRECT("Coefficients!$BZ$2:$BZ$33")))),1/(1+EXP(-SUMPRODUCT(Engine!$C$9538:$C$9569,INDIRECT("Coefficients!$CA$2:$CA$33"))))))</f>
      </c>
      <c r="BC304" s="8">
        <f>IF(OR($B304="",$C304="",$D304="",$E304="",$F304="",$G304="",$H304="",$I304="",$J304="",$K304="",$L304=""),"",IF($B304="Female",1/(1+EXP(-SUMPRODUCT(Engine!$C$9538:$C$9569,INDIRECT("Coefficients!$CB$2:$CB$33")))),1/(1+EXP(-SUMPRODUCT(Engine!$C$9538:$C$9569,INDIRECT("Coefficients!$CC$2:$CC$33"))))))</f>
      </c>
      <c r="BD304" s="8">
        <f>IF(OR($B304="",$C304="",$D304="",$E304="",$F304="",$G304="",$H304="",$I304="",$J304="",$K304="",$L304=""),"",IF($B304="Female",1/(1+EXP(-SUMPRODUCT(Engine!$C$9538:$C$9569,INDIRECT("Coefficients!$CD$2:$CD$33")))),1/(1+EXP(-SUMPRODUCT(Engine!$C$9538:$C$9569,INDIRECT("Coefficients!$CE$2:$CE$33"))))))</f>
      </c>
      <c r="BE304" s="8">
        <f>IF(OR($B304="",$C304="",$D304="",$E304="",$F304="",$G304="",$H304="",$I304="",$J304="",$K304="",$L304=""),"",IF($B304="Female",1/(1+EXP(-SUMPRODUCT(Engine!$C$9538:$C$9569,INDIRECT("Coefficients!$CF$2:$CF$33")))),1/(1+EXP(-SUMPRODUCT(Engine!$C$9538:$C$9569,INDIRECT("Coefficients!$CG$2:$CG$33"))))))</f>
      </c>
      <c r="BF304" s="8">
        <f>IF(OR($B304="",$C304="",$D304="",$E304="",$F304="",$G304="",$H304="",$I304="",$J304="",$K304="",$L304=""),"",IF($B304="Female",1/(1+EXP(-SUMPRODUCT(Engine!$C$9538:$C$9569,INDIRECT("Coefficients!$CH$2:$CH$33")))),1/(1+EXP(-SUMPRODUCT(Engine!$C$9538:$C$9569,INDIRECT("Coefficients!$CI$2:$CI$33"))))))</f>
      </c>
      <c r="BG304" s="8">
        <f>IF(OR($B304="",$C304="",$D304="",$E304="",$F304="",$G304="",$H304="",$I304="",$J304="",$K304="",$L304=""),"",IF($B304="Female",1/(1+EXP(-SUMPRODUCT(Engine!$C$9538:$C$9569,INDIRECT("Coefficients!$CJ$2:$CJ$33")))),1/(1+EXP(-SUMPRODUCT(Engine!$C$9538:$C$9569,INDIRECT("Coefficients!$CK$2:$CK$33"))))))</f>
      </c>
      <c r="BH304" s="8">
        <f>IF(OR($B304="",$C304="",$D304="",$E304="",$F304="",$G304="",$H304="",$I304="",$J304="",$K304="",$L304=""),"",IF($B304="Female",1/(1+EXP(-SUMPRODUCT(Engine!$C$9538:$C$9569,INDIRECT("Coefficients!$CL$2:$CL$33")))),1/(1+EXP(-SUMPRODUCT(Engine!$C$9538:$C$9569,INDIRECT("Coefficients!$CM$2:$CM$33"))))))</f>
      </c>
      <c r="BI304" s="8">
        <f>IF(OR($B304="",$C304="",$D304="",$E304="",$F304="",$G304="",$H304="",$I304="",$J304="",$K304="",$L304=""),"",IF($B304="Female",1/(1+EXP(-SUMPRODUCT(Engine!$C$9538:$C$9569,INDIRECT("Coefficients!$CN$2:$CN$33")))),1/(1+EXP(-SUMPRODUCT(Engine!$C$9538:$C$9569,INDIRECT("Coefficients!$CO$2:$CO$33"))))))</f>
      </c>
      <c r="BJ304" s="8">
        <f>IF(OR($B304="",$C304="",$D304="",$E304="",$F304="",$G304="",$H304="",$I304="",$J304="",$K304="",$L304=""),"",IF($B304="Female",1/(1+EXP(-SUMPRODUCT(Engine!$C$9538:$C$9569,INDIRECT("Coefficients!$CP$2:$CP$33")))),1/(1+EXP(-SUMPRODUCT(Engine!$C$9538:$C$9569,INDIRECT("Coefficients!$CQ$2:$CQ$33"))))))</f>
      </c>
      <c r="BK304" s="8">
        <f>IF(OR($B304="",$C304="",$D304="",$E304="",$F304="",$G304="",$H304="",$I304="",$J304="",$K304="",$L304=""),"",IF($B304="Female",1/(1+EXP(-SUMPRODUCT(Engine!$C$9538:$C$9569,INDIRECT("Coefficients!$CR$2:$CR$33")))),1/(1+EXP(-SUMPRODUCT(Engine!$C$9538:$C$9569,INDIRECT("Coefficients!$CS$2:$CS$33"))))))</f>
      </c>
      <c r="BL304" s="8">
        <f>IF(OR($B304="",$C304="",$D304="",$E304="",$F304="",$G304="",$H304="",$I304="",$J304="",$K304="",$L304=""),"",IF($B304="Female",1/(1+EXP(-SUMPRODUCT(Engine!$C$9538:$C$9569,INDIRECT("Coefficients!$CT$2:$CT$33")))),1/(1+EXP(-SUMPRODUCT(Engine!$C$9538:$C$9569,INDIRECT("Coefficients!$CU$2:$CU$33"))))))</f>
      </c>
      <c r="BM304" s="8">
        <f>IF(OR($B304="",$C304="",$D304="",$E304="",$F304="",$G304="",$H304="",$I304="",$J304="",$K304="",$L304=""),"",IF($B304="Female",1/(1+EXP(-SUMPRODUCT(Engine!$C$9538:$C$9569,INDIRECT("Coefficients!$CV$2:$CV$33")))),1/(1+EXP(-SUMPRODUCT(Engine!$C$9538:$C$9569,INDIRECT("Coefficients!$CW$2:$CW$33"))))))</f>
      </c>
    </row>
    <row r="305" spans="1:65" x14ac:dyDescent="0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8">
        <f>IF(OR($B305="",$C305="",$D305="",$E305="",$F305="",$G305="",$H305="",$I305="",$J305="",$K305="",$L305=""),"",IF($B305="Female",1/(1+EXP(-SUMPRODUCT(Engine!$C$9570:$C$9601,INDIRECT("Coefficients!$B$2:$B$33")))),1/(1+EXP(-SUMPRODUCT(Engine!$C$9570:$C$9601,INDIRECT("Coefficients!$C$2:$C$33"))))))</f>
      </c>
      <c r="Q305" s="8">
        <f>IF(OR($B305="",$C305="",$D305="",$E305="",$F305="",$G305="",$H305="",$I305="",$J305="",$K305="",$L305=""),"",IF($B305="Female",1/(1+EXP(-SUMPRODUCT(Engine!$C$9570:$C$9601,INDIRECT("Coefficients!$D$2:$D$33")))),1/(1+EXP(-SUMPRODUCT(Engine!$C$9570:$C$9601,INDIRECT("Coefficients!$E$2:$E$33"))))))</f>
      </c>
      <c r="R305" s="8">
        <f>IF(OR($B305="",$C305="",$D305="",$E305="",$F305="",$G305="",$H305="",$I305="",$J305="",$K305="",$L305=""),"",IF($B305="Female",1/(1+EXP(-SUMPRODUCT(Engine!$C$9570:$C$9601,INDIRECT("Coefficients!$F$2:$F$33")))),1/(1+EXP(-SUMPRODUCT(Engine!$C$9570:$C$9601,INDIRECT("Coefficients!$G$2:$G$33"))))))</f>
      </c>
      <c r="S305" s="8">
        <f>IF(OR($B305="",$C305="",$D305="",$E305="",$F305="",$G305="",$H305="",$I305="",$J305="",$K305="",$L305=""),"",IF($B305="Female",1/(1+EXP(-SUMPRODUCT(Engine!$C$9570:$C$9601,INDIRECT("Coefficients!$H$2:$H$33")))),1/(1+EXP(-SUMPRODUCT(Engine!$C$9570:$C$9601,INDIRECT("Coefficients!$I$2:$I$33"))))))</f>
      </c>
      <c r="T305" s="8">
        <f>IF(OR($B305="",$C305="",$D305="",$E305="",$F305="",$G305="",$H305="",$I305="",$J305="",$K305="",$L305=""),"",IF($B305="Female",1/(1+EXP(-SUMPRODUCT(Engine!$C$9570:$C$9601,INDIRECT("Coefficients!$J$2:$J$33")))),1/(1+EXP(-SUMPRODUCT(Engine!$C$9570:$C$9601,INDIRECT("Coefficients!$K$2:$K$33"))))))</f>
      </c>
      <c r="U305" s="8">
        <f>IF(OR($B305="",$C305="",$D305="",$E305="",$F305="",$G305="",$H305="",$I305="",$J305="",$K305="",$L305=""),"",IF($B305="Female",1/(1+EXP(-SUMPRODUCT(Engine!$C$9570:$C$9601,INDIRECT("Coefficients!$L$2:$L$33")))),1/(1+EXP(-SUMPRODUCT(Engine!$C$9570:$C$9601,INDIRECT("Coefficients!$M$2:$M$33"))))))</f>
      </c>
      <c r="V305" s="8">
        <f>IF(OR($B305="",$C305="",$D305="",$E305="",$F305="",$G305="",$H305="",$I305="",$J305="",$K305="",$L305=""),"",IF($B305="Female",1/(1+EXP(-SUMPRODUCT(Engine!$C$9570:$C$9601,INDIRECT("Coefficients!$N$2:$N$33")))),1/(1+EXP(-SUMPRODUCT(Engine!$C$9570:$C$9601,INDIRECT("Coefficients!$O$2:$O$33"))))))</f>
      </c>
      <c r="W305" s="8">
        <f>IF(OR($B305="",$C305="",$D305="",$E305="",$F305="",$G305="",$H305="",$I305="",$J305="",$K305="",$L305=""),"",IF($B305="Female",1/(1+EXP(-SUMPRODUCT(Engine!$C$9570:$C$9601,INDIRECT("Coefficients!$P$2:$P$33")))),1/(1+EXP(-SUMPRODUCT(Engine!$C$9570:$C$9601,INDIRECT("Coefficients!$Q$2:$Q$33"))))))</f>
      </c>
      <c r="X305" s="8">
        <f>IF(OR($B305="",$C305="",$D305="",$E305="",$F305="",$G305="",$H305="",$I305="",$J305="",$K305="",$L305=""),"",IF($B305="Female",1/(1+EXP(-SUMPRODUCT(Engine!$C$9570:$C$9601,INDIRECT("Coefficients!$R$2:$R$33")))),1/(1+EXP(-SUMPRODUCT(Engine!$C$9570:$C$9601,INDIRECT("Coefficients!$S$2:$S$33"))))))</f>
      </c>
      <c r="Y305" s="8">
        <f>IF(OR($B305="",$C305="",$D305="",$E305="",$F305="",$G305="",$H305="",$I305="",$J305="",$K305="",$L305=""),"",IF($B305="Female",1/(1+EXP(-SUMPRODUCT(Engine!$C$9570:$C$9601,INDIRECT("Coefficients!$T$2:$T$33")))),1/(1+EXP(-SUMPRODUCT(Engine!$C$9570:$C$9601,INDIRECT("Coefficients!$U$2:$U$33"))))))</f>
      </c>
      <c r="Z305" s="8">
        <f>IF(OR($B305="",$C305="",$D305="",$E305="",$F305="",$G305="",$H305="",$I305="",$J305="",$K305="",$L305=""),"",IF($B305="Female",1/(1+EXP(-SUMPRODUCT(Engine!$C$9570:$C$9601,INDIRECT("Coefficients!$V$2:$V$33")))),1/(1+EXP(-SUMPRODUCT(Engine!$C$9570:$C$9601,INDIRECT("Coefficients!$W$2:$W$33"))))))</f>
      </c>
      <c r="AA305" s="8">
        <f>IF(OR($B305="",$C305="",$D305="",$E305="",$F305="",$G305="",$H305="",$I305="",$J305="",$K305="",$L305=""),"",IF($B305="Female",1/(1+EXP(-SUMPRODUCT(Engine!$C$9570:$C$9601,INDIRECT("Coefficients!$X$2:$X$33")))),1/(1+EXP(-SUMPRODUCT(Engine!$C$9570:$C$9601,INDIRECT("Coefficients!$Y$2:$Y$33"))))))</f>
      </c>
      <c r="AB305" s="8">
        <f>IF(OR($B305="",$C305="",$D305="",$E305="",$F305="",$G305="",$H305="",$I305="",$J305="",$K305="",$L305=""),"",IF($B305="Female",1/(1+EXP(-SUMPRODUCT(Engine!$C$9570:$C$9601,INDIRECT("Coefficients!$Z$2:$Z$33")))),1/(1+EXP(-SUMPRODUCT(Engine!$C$9570:$C$9601,INDIRECT("Coefficients!$AA$2:$AA$33"))))))</f>
      </c>
      <c r="AC305" s="8">
        <f>IF(OR($B305="",$C305="",$D305="",$E305="",$F305="",$G305="",$H305="",$I305="",$J305="",$K305="",$L305=""),"",IF($B305="Female",1/(1+EXP(-SUMPRODUCT(Engine!$C$9570:$C$9601,INDIRECT("Coefficients!$AB$2:$AB$33")))),1/(1+EXP(-SUMPRODUCT(Engine!$C$9570:$C$9601,INDIRECT("Coefficients!$AC$2:$AC$33"))))))</f>
      </c>
      <c r="AD305" s="8">
        <f>IF(OR($B305="",$C305="",$D305="",$E305="",$F305="",$G305="",$H305="",$I305="",$J305="",$K305="",$L305=""),"",IF($B305="Female",1/(1+EXP(-SUMPRODUCT(Engine!$C$9570:$C$9601,INDIRECT("Coefficients!$AD$2:$AD$33")))),1/(1+EXP(-SUMPRODUCT(Engine!$C$9570:$C$9601,INDIRECT("Coefficients!$AE$2:$AE$33"))))))</f>
      </c>
      <c r="AE305" s="8">
        <f>IF(OR($B305="",$C305="",$D305="",$E305="",$F305="",$G305="",$H305="",$I305="",$J305="",$K305="",$L305=""),"",IF($B305="Female",1/(1+EXP(-SUMPRODUCT(Engine!$C$9570:$C$9601,INDIRECT("Coefficients!$AF$2:$AF$33")))),1/(1+EXP(-SUMPRODUCT(Engine!$C$9570:$C$9601,INDIRECT("Coefficients!$AG$2:$AG$33"))))))</f>
      </c>
      <c r="AF305" s="8">
        <f>IF(OR($B305="",$C305="",$D305="",$E305="",$F305="",$G305="",$H305="",$I305="",$J305="",$K305="",$L305=""),"",IF($B305="Female",1/(1+EXP(-SUMPRODUCT(Engine!$C$9570:$C$9601,INDIRECT("Coefficients!$AH$2:$AH$33")))),1/(1+EXP(-SUMPRODUCT(Engine!$C$9570:$C$9601,INDIRECT("Coefficients!$AI$2:$AI$33"))))))</f>
      </c>
      <c r="AG305" s="8">
        <f>IF(OR($B305="",$C305="",$D305="",$E305="",$F305="",$G305="",$H305="",$I305="",$J305="",$K305="",$L305=""),"",IF($B305="Female",1/(1+EXP(-SUMPRODUCT(Engine!$C$9570:$C$9601,INDIRECT("Coefficients!$AJ$2:$AJ$33")))),1/(1+EXP(-SUMPRODUCT(Engine!$C$9570:$C$9601,INDIRECT("Coefficients!$AK$2:$AK$33"))))))</f>
      </c>
      <c r="AH305" s="8">
        <f>IF(OR($B305="",$C305="",$D305="",$E305="",$F305="",$G305="",$H305="",$I305="",$J305="",$K305="",$L305=""),"",IF($B305="Female",1/(1+EXP(-SUMPRODUCT(Engine!$C$9570:$C$9601,INDIRECT("Coefficients!$AL$2:$AL$33")))),1/(1+EXP(-SUMPRODUCT(Engine!$C$9570:$C$9601,INDIRECT("Coefficients!$AM$2:$AM$33"))))))</f>
      </c>
      <c r="AI305" s="8">
        <f>IF(OR($B305="",$C305="",$D305="",$E305="",$F305="",$G305="",$H305="",$I305="",$J305="",$K305="",$L305=""),"",IF($B305="Female",1/(1+EXP(-SUMPRODUCT(Engine!$C$9570:$C$9601,INDIRECT("Coefficients!$AN$2:$AN$33")))),1/(1+EXP(-SUMPRODUCT(Engine!$C$9570:$C$9601,INDIRECT("Coefficients!$AO$2:$AO$33"))))))</f>
      </c>
      <c r="AJ305" s="8">
        <f>IF(OR($B305="",$C305="",$D305="",$E305="",$F305="",$G305="",$H305="",$I305="",$J305="",$K305="",$L305=""),"",IF($B305="Female",1/(1+EXP(-SUMPRODUCT(Engine!$C$9570:$C$9601,INDIRECT("Coefficients!$AP$2:$AP$33")))),1/(1+EXP(-SUMPRODUCT(Engine!$C$9570:$C$9601,INDIRECT("Coefficients!$AQ$2:$AQ$33"))))))</f>
      </c>
      <c r="AK305" s="8">
        <f>IF(OR($B305="",$C305="",$D305="",$E305="",$F305="",$G305="",$H305="",$I305="",$J305="",$K305="",$L305=""),"",IF($B305="Female",1/(1+EXP(-SUMPRODUCT(Engine!$C$9570:$C$9601,INDIRECT("Coefficients!$AR$2:$AR$33")))),1/(1+EXP(-SUMPRODUCT(Engine!$C$9570:$C$9601,INDIRECT("Coefficients!$AS$2:$AS$33"))))))</f>
      </c>
      <c r="AL305" s="8">
        <f>IF(OR($B305="",$C305="",$D305="",$E305="",$F305="",$G305="",$H305="",$I305="",$J305="",$K305="",$L305=""),"",IF($B305="Female",1/(1+EXP(-SUMPRODUCT(Engine!$C$9570:$C$9601,INDIRECT("Coefficients!$AT$2:$AT$33")))),1/(1+EXP(-SUMPRODUCT(Engine!$C$9570:$C$9601,INDIRECT("Coefficients!$AU$2:$AU$33"))))))</f>
      </c>
      <c r="AM305" s="8">
        <f>IF(OR($B305="",$C305="",$D305="",$E305="",$F305="",$G305="",$H305="",$I305="",$J305="",$K305="",$L305=""),"",IF($B305="Female",1/(1+EXP(-SUMPRODUCT(Engine!$C$9570:$C$9601,INDIRECT("Coefficients!$AV$2:$AV$33")))),1/(1+EXP(-SUMPRODUCT(Engine!$C$9570:$C$9601,INDIRECT("Coefficients!$AW$2:$AW$33"))))))</f>
      </c>
      <c r="AN305" s="8">
        <f>IF(OR($B305="",$C305="",$D305="",$E305="",$F305="",$G305="",$H305="",$I305="",$J305="",$K305="",$L305=""),"",IF($B305="Female",1/(1+EXP(-SUMPRODUCT(Engine!$C$9570:$C$9601,INDIRECT("Coefficients!$AX$2:$AX$33")))),1/(1+EXP(-SUMPRODUCT(Engine!$C$9570:$C$9601,INDIRECT("Coefficients!$AY$2:$AY$33"))))))</f>
      </c>
      <c r="AO305" s="8">
        <f>IF(OR($B305="",$C305="",$D305="",$E305="",$F305="",$G305="",$H305="",$I305="",$J305="",$K305="",$L305=""),"",IF($B305="Female",1/(1+EXP(-SUMPRODUCT(Engine!$C$9570:$C$9601,INDIRECT("Coefficients!$AZ$2:$AZ$33")))),1/(1+EXP(-SUMPRODUCT(Engine!$C$9570:$C$9601,INDIRECT("Coefficients!$BA$2:$BA$33"))))))</f>
      </c>
      <c r="AP305" s="8">
        <f>IF(OR($B305="",$C305="",$D305="",$E305="",$F305="",$G305="",$H305="",$I305="",$J305="",$K305="",$L305=""),"",IF($B305="Female",1/(1+EXP(-SUMPRODUCT(Engine!$C$9570:$C$9601,INDIRECT("Coefficients!$BB$2:$BB$33")))),1/(1+EXP(-SUMPRODUCT(Engine!$C$9570:$C$9601,INDIRECT("Coefficients!$BC$2:$BC$33"))))))</f>
      </c>
      <c r="AQ305" s="8">
        <f>IF(OR($B305="",$C305="",$D305="",$E305="",$F305="",$G305="",$H305="",$I305="",$J305="",$K305="",$L305=""),"",IF($B305="Female",1/(1+EXP(-SUMPRODUCT(Engine!$C$9570:$C$9601,INDIRECT("Coefficients!$BD$2:$BD$33")))),1/(1+EXP(-SUMPRODUCT(Engine!$C$9570:$C$9601,INDIRECT("Coefficients!$BE$2:$BE$33"))))))</f>
      </c>
      <c r="AR305" s="8">
        <f>IF(OR($B305="",$C305="",$D305="",$E305="",$F305="",$G305="",$H305="",$I305="",$J305="",$K305="",$L305=""),"",IF($B305="Female",1/(1+EXP(-SUMPRODUCT(Engine!$C$9570:$C$9601,INDIRECT("Coefficients!$BF$2:$BF$33")))),1/(1+EXP(-SUMPRODUCT(Engine!$C$9570:$C$9601,INDIRECT("Coefficients!$BG$2:$BG$33"))))))</f>
      </c>
      <c r="AS305" s="8">
        <f>IF(OR($B305="",$C305="",$D305="",$E305="",$F305="",$G305="",$H305="",$I305="",$J305="",$K305="",$L305=""),"",IF($B305="Female",1/(1+EXP(-SUMPRODUCT(Engine!$C$9570:$C$9601,INDIRECT("Coefficients!$BH$2:$BH$33")))),1/(1+EXP(-SUMPRODUCT(Engine!$C$9570:$C$9601,INDIRECT("Coefficients!$BI$2:$BI$33"))))))</f>
      </c>
      <c r="AT305" s="8">
        <f>IF(OR($B305="",$C305="",$D305="",$E305="",$F305="",$G305="",$H305="",$I305="",$J305="",$K305="",$L305=""),"",IF($B305="Female",1/(1+EXP(-SUMPRODUCT(Engine!$C$9570:$C$9601,INDIRECT("Coefficients!$BJ$2:$BJ$33")))),1/(1+EXP(-SUMPRODUCT(Engine!$C$9570:$C$9601,INDIRECT("Coefficients!$BK$2:$BK$33"))))))</f>
      </c>
      <c r="AU305" s="8">
        <f>IF(OR($B305="",$C305="",$D305="",$E305="",$F305="",$G305="",$H305="",$I305="",$J305="",$K305="",$L305=""),"",IF($B305="Female",1/(1+EXP(-SUMPRODUCT(Engine!$C$9570:$C$9601,INDIRECT("Coefficients!$BL$2:$BL$33")))),1/(1+EXP(-SUMPRODUCT(Engine!$C$9570:$C$9601,INDIRECT("Coefficients!$BM$2:$BM$33"))))))</f>
      </c>
      <c r="AV305" s="8">
        <f>IF(OR($B305="",$C305="",$D305="",$E305="",$F305="",$G305="",$H305="",$I305="",$J305="",$K305="",$L305=""),"",IF($B305="Female",1/(1+EXP(-SUMPRODUCT(Engine!$C$9570:$C$9601,INDIRECT("Coefficients!$BN$2:$BN$33")))),1/(1+EXP(-SUMPRODUCT(Engine!$C$9570:$C$9601,INDIRECT("Coefficients!$BO$2:$BO$33"))))))</f>
      </c>
      <c r="AW305" s="8">
        <f>IF(OR($B305="",$C305="",$D305="",$E305="",$F305="",$G305="",$H305="",$I305="",$J305="",$K305="",$L305=""),"",IF($B305="Female",1/(1+EXP(-SUMPRODUCT(Engine!$C$9570:$C$9601,INDIRECT("Coefficients!$BP$2:$BP$33")))),1/(1+EXP(-SUMPRODUCT(Engine!$C$9570:$C$9601,INDIRECT("Coefficients!$BQ$2:$BQ$33"))))))</f>
      </c>
      <c r="AX305" s="8">
        <f>IF(OR($B305="",$C305="",$D305="",$E305="",$F305="",$G305="",$H305="",$I305="",$J305="",$K305="",$L305=""),"",IF($B305="Female",1/(1+EXP(-SUMPRODUCT(Engine!$C$9570:$C$9601,INDIRECT("Coefficients!$BR$2:$BR$33")))),1/(1+EXP(-SUMPRODUCT(Engine!$C$9570:$C$9601,INDIRECT("Coefficients!$BS$2:$BS$33"))))))</f>
      </c>
      <c r="AY305" s="8">
        <f>IF(OR($B305="",$C305="",$D305="",$E305="",$F305="",$G305="",$H305="",$I305="",$J305="",$K305="",$L305=""),"",IF($B305="Female",1/(1+EXP(-SUMPRODUCT(Engine!$C$9570:$C$9601,INDIRECT("Coefficients!$BT$2:$BT$33")))),1/(1+EXP(-SUMPRODUCT(Engine!$C$9570:$C$9601,INDIRECT("Coefficients!$BU$2:$BU$33"))))))</f>
      </c>
      <c r="AZ305" s="8">
        <f>IF(OR($B305="",$C305="",$D305="",$E305="",$F305="",$G305="",$H305="",$I305="",$J305="",$K305="",$L305=""),"",IF($B305="Female",1/(1+EXP(-SUMPRODUCT(Engine!$C$9570:$C$9601,INDIRECT("Coefficients!$BV$2:$BV$33")))),1/(1+EXP(-SUMPRODUCT(Engine!$C$9570:$C$9601,INDIRECT("Coefficients!$BW$2:$BW$33"))))))</f>
      </c>
      <c r="BA305" s="8">
        <f>IF(OR($B305="",$C305="",$D305="",$E305="",$F305="",$G305="",$H305="",$I305="",$J305="",$K305="",$L305=""),"",IF($B305="Female",1/(1+EXP(-SUMPRODUCT(Engine!$C$9570:$C$9601,INDIRECT("Coefficients!$BX$2:$BX$33")))),1/(1+EXP(-SUMPRODUCT(Engine!$C$9570:$C$9601,INDIRECT("Coefficients!$BY$2:$BY$33"))))))</f>
      </c>
      <c r="BB305" s="8">
        <f>IF(OR($B305="",$C305="",$D305="",$E305="",$F305="",$G305="",$H305="",$I305="",$J305="",$K305="",$L305=""),"",IF($B305="Female",1/(1+EXP(-SUMPRODUCT(Engine!$C$9570:$C$9601,INDIRECT("Coefficients!$BZ$2:$BZ$33")))),1/(1+EXP(-SUMPRODUCT(Engine!$C$9570:$C$9601,INDIRECT("Coefficients!$CA$2:$CA$33"))))))</f>
      </c>
      <c r="BC305" s="8">
        <f>IF(OR($B305="",$C305="",$D305="",$E305="",$F305="",$G305="",$H305="",$I305="",$J305="",$K305="",$L305=""),"",IF($B305="Female",1/(1+EXP(-SUMPRODUCT(Engine!$C$9570:$C$9601,INDIRECT("Coefficients!$CB$2:$CB$33")))),1/(1+EXP(-SUMPRODUCT(Engine!$C$9570:$C$9601,INDIRECT("Coefficients!$CC$2:$CC$33"))))))</f>
      </c>
      <c r="BD305" s="8">
        <f>IF(OR($B305="",$C305="",$D305="",$E305="",$F305="",$G305="",$H305="",$I305="",$J305="",$K305="",$L305=""),"",IF($B305="Female",1/(1+EXP(-SUMPRODUCT(Engine!$C$9570:$C$9601,INDIRECT("Coefficients!$CD$2:$CD$33")))),1/(1+EXP(-SUMPRODUCT(Engine!$C$9570:$C$9601,INDIRECT("Coefficients!$CE$2:$CE$33"))))))</f>
      </c>
      <c r="BE305" s="8">
        <f>IF(OR($B305="",$C305="",$D305="",$E305="",$F305="",$G305="",$H305="",$I305="",$J305="",$K305="",$L305=""),"",IF($B305="Female",1/(1+EXP(-SUMPRODUCT(Engine!$C$9570:$C$9601,INDIRECT("Coefficients!$CF$2:$CF$33")))),1/(1+EXP(-SUMPRODUCT(Engine!$C$9570:$C$9601,INDIRECT("Coefficients!$CG$2:$CG$33"))))))</f>
      </c>
      <c r="BF305" s="8">
        <f>IF(OR($B305="",$C305="",$D305="",$E305="",$F305="",$G305="",$H305="",$I305="",$J305="",$K305="",$L305=""),"",IF($B305="Female",1/(1+EXP(-SUMPRODUCT(Engine!$C$9570:$C$9601,INDIRECT("Coefficients!$CH$2:$CH$33")))),1/(1+EXP(-SUMPRODUCT(Engine!$C$9570:$C$9601,INDIRECT("Coefficients!$CI$2:$CI$33"))))))</f>
      </c>
      <c r="BG305" s="8">
        <f>IF(OR($B305="",$C305="",$D305="",$E305="",$F305="",$G305="",$H305="",$I305="",$J305="",$K305="",$L305=""),"",IF($B305="Female",1/(1+EXP(-SUMPRODUCT(Engine!$C$9570:$C$9601,INDIRECT("Coefficients!$CJ$2:$CJ$33")))),1/(1+EXP(-SUMPRODUCT(Engine!$C$9570:$C$9601,INDIRECT("Coefficients!$CK$2:$CK$33"))))))</f>
      </c>
      <c r="BH305" s="8">
        <f>IF(OR($B305="",$C305="",$D305="",$E305="",$F305="",$G305="",$H305="",$I305="",$J305="",$K305="",$L305=""),"",IF($B305="Female",1/(1+EXP(-SUMPRODUCT(Engine!$C$9570:$C$9601,INDIRECT("Coefficients!$CL$2:$CL$33")))),1/(1+EXP(-SUMPRODUCT(Engine!$C$9570:$C$9601,INDIRECT("Coefficients!$CM$2:$CM$33"))))))</f>
      </c>
      <c r="BI305" s="8">
        <f>IF(OR($B305="",$C305="",$D305="",$E305="",$F305="",$G305="",$H305="",$I305="",$J305="",$K305="",$L305=""),"",IF($B305="Female",1/(1+EXP(-SUMPRODUCT(Engine!$C$9570:$C$9601,INDIRECT("Coefficients!$CN$2:$CN$33")))),1/(1+EXP(-SUMPRODUCT(Engine!$C$9570:$C$9601,INDIRECT("Coefficients!$CO$2:$CO$33"))))))</f>
      </c>
      <c r="BJ305" s="8">
        <f>IF(OR($B305="",$C305="",$D305="",$E305="",$F305="",$G305="",$H305="",$I305="",$J305="",$K305="",$L305=""),"",IF($B305="Female",1/(1+EXP(-SUMPRODUCT(Engine!$C$9570:$C$9601,INDIRECT("Coefficients!$CP$2:$CP$33")))),1/(1+EXP(-SUMPRODUCT(Engine!$C$9570:$C$9601,INDIRECT("Coefficients!$CQ$2:$CQ$33"))))))</f>
      </c>
      <c r="BK305" s="8">
        <f>IF(OR($B305="",$C305="",$D305="",$E305="",$F305="",$G305="",$H305="",$I305="",$J305="",$K305="",$L305=""),"",IF($B305="Female",1/(1+EXP(-SUMPRODUCT(Engine!$C$9570:$C$9601,INDIRECT("Coefficients!$CR$2:$CR$33")))),1/(1+EXP(-SUMPRODUCT(Engine!$C$9570:$C$9601,INDIRECT("Coefficients!$CS$2:$CS$33"))))))</f>
      </c>
      <c r="BL305" s="8">
        <f>IF(OR($B305="",$C305="",$D305="",$E305="",$F305="",$G305="",$H305="",$I305="",$J305="",$K305="",$L305=""),"",IF($B305="Female",1/(1+EXP(-SUMPRODUCT(Engine!$C$9570:$C$9601,INDIRECT("Coefficients!$CT$2:$CT$33")))),1/(1+EXP(-SUMPRODUCT(Engine!$C$9570:$C$9601,INDIRECT("Coefficients!$CU$2:$CU$33"))))))</f>
      </c>
      <c r="BM305" s="8">
        <f>IF(OR($B305="",$C305="",$D305="",$E305="",$F305="",$G305="",$H305="",$I305="",$J305="",$K305="",$L305=""),"",IF($B305="Female",1/(1+EXP(-SUMPRODUCT(Engine!$C$9570:$C$9601,INDIRECT("Coefficients!$CV$2:$CV$33")))),1/(1+EXP(-SUMPRODUCT(Engine!$C$9570:$C$9601,INDIRECT("Coefficients!$CW$2:$CW$33"))))))</f>
      </c>
    </row>
    <row r="306" spans="1:65" x14ac:dyDescent="0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8">
        <f>IF(OR($B306="",$C306="",$D306="",$E306="",$F306="",$G306="",$H306="",$I306="",$J306="",$K306="",$L306=""),"",IF($B306="Female",1/(1+EXP(-SUMPRODUCT(Engine!$C$9602:$C$9633,INDIRECT("Coefficients!$B$2:$B$33")))),1/(1+EXP(-SUMPRODUCT(Engine!$C$9602:$C$9633,INDIRECT("Coefficients!$C$2:$C$33"))))))</f>
      </c>
      <c r="Q306" s="8">
        <f>IF(OR($B306="",$C306="",$D306="",$E306="",$F306="",$G306="",$H306="",$I306="",$J306="",$K306="",$L306=""),"",IF($B306="Female",1/(1+EXP(-SUMPRODUCT(Engine!$C$9602:$C$9633,INDIRECT("Coefficients!$D$2:$D$33")))),1/(1+EXP(-SUMPRODUCT(Engine!$C$9602:$C$9633,INDIRECT("Coefficients!$E$2:$E$33"))))))</f>
      </c>
      <c r="R306" s="8">
        <f>IF(OR($B306="",$C306="",$D306="",$E306="",$F306="",$G306="",$H306="",$I306="",$J306="",$K306="",$L306=""),"",IF($B306="Female",1/(1+EXP(-SUMPRODUCT(Engine!$C$9602:$C$9633,INDIRECT("Coefficients!$F$2:$F$33")))),1/(1+EXP(-SUMPRODUCT(Engine!$C$9602:$C$9633,INDIRECT("Coefficients!$G$2:$G$33"))))))</f>
      </c>
      <c r="S306" s="8">
        <f>IF(OR($B306="",$C306="",$D306="",$E306="",$F306="",$G306="",$H306="",$I306="",$J306="",$K306="",$L306=""),"",IF($B306="Female",1/(1+EXP(-SUMPRODUCT(Engine!$C$9602:$C$9633,INDIRECT("Coefficients!$H$2:$H$33")))),1/(1+EXP(-SUMPRODUCT(Engine!$C$9602:$C$9633,INDIRECT("Coefficients!$I$2:$I$33"))))))</f>
      </c>
      <c r="T306" s="8">
        <f>IF(OR($B306="",$C306="",$D306="",$E306="",$F306="",$G306="",$H306="",$I306="",$J306="",$K306="",$L306=""),"",IF($B306="Female",1/(1+EXP(-SUMPRODUCT(Engine!$C$9602:$C$9633,INDIRECT("Coefficients!$J$2:$J$33")))),1/(1+EXP(-SUMPRODUCT(Engine!$C$9602:$C$9633,INDIRECT("Coefficients!$K$2:$K$33"))))))</f>
      </c>
      <c r="U306" s="8">
        <f>IF(OR($B306="",$C306="",$D306="",$E306="",$F306="",$G306="",$H306="",$I306="",$J306="",$K306="",$L306=""),"",IF($B306="Female",1/(1+EXP(-SUMPRODUCT(Engine!$C$9602:$C$9633,INDIRECT("Coefficients!$L$2:$L$33")))),1/(1+EXP(-SUMPRODUCT(Engine!$C$9602:$C$9633,INDIRECT("Coefficients!$M$2:$M$33"))))))</f>
      </c>
      <c r="V306" s="8">
        <f>IF(OR($B306="",$C306="",$D306="",$E306="",$F306="",$G306="",$H306="",$I306="",$J306="",$K306="",$L306=""),"",IF($B306="Female",1/(1+EXP(-SUMPRODUCT(Engine!$C$9602:$C$9633,INDIRECT("Coefficients!$N$2:$N$33")))),1/(1+EXP(-SUMPRODUCT(Engine!$C$9602:$C$9633,INDIRECT("Coefficients!$O$2:$O$33"))))))</f>
      </c>
      <c r="W306" s="8">
        <f>IF(OR($B306="",$C306="",$D306="",$E306="",$F306="",$G306="",$H306="",$I306="",$J306="",$K306="",$L306=""),"",IF($B306="Female",1/(1+EXP(-SUMPRODUCT(Engine!$C$9602:$C$9633,INDIRECT("Coefficients!$P$2:$P$33")))),1/(1+EXP(-SUMPRODUCT(Engine!$C$9602:$C$9633,INDIRECT("Coefficients!$Q$2:$Q$33"))))))</f>
      </c>
      <c r="X306" s="8">
        <f>IF(OR($B306="",$C306="",$D306="",$E306="",$F306="",$G306="",$H306="",$I306="",$J306="",$K306="",$L306=""),"",IF($B306="Female",1/(1+EXP(-SUMPRODUCT(Engine!$C$9602:$C$9633,INDIRECT("Coefficients!$R$2:$R$33")))),1/(1+EXP(-SUMPRODUCT(Engine!$C$9602:$C$9633,INDIRECT("Coefficients!$S$2:$S$33"))))))</f>
      </c>
      <c r="Y306" s="8">
        <f>IF(OR($B306="",$C306="",$D306="",$E306="",$F306="",$G306="",$H306="",$I306="",$J306="",$K306="",$L306=""),"",IF($B306="Female",1/(1+EXP(-SUMPRODUCT(Engine!$C$9602:$C$9633,INDIRECT("Coefficients!$T$2:$T$33")))),1/(1+EXP(-SUMPRODUCT(Engine!$C$9602:$C$9633,INDIRECT("Coefficients!$U$2:$U$33"))))))</f>
      </c>
      <c r="Z306" s="8">
        <f>IF(OR($B306="",$C306="",$D306="",$E306="",$F306="",$G306="",$H306="",$I306="",$J306="",$K306="",$L306=""),"",IF($B306="Female",1/(1+EXP(-SUMPRODUCT(Engine!$C$9602:$C$9633,INDIRECT("Coefficients!$V$2:$V$33")))),1/(1+EXP(-SUMPRODUCT(Engine!$C$9602:$C$9633,INDIRECT("Coefficients!$W$2:$W$33"))))))</f>
      </c>
      <c r="AA306" s="8">
        <f>IF(OR($B306="",$C306="",$D306="",$E306="",$F306="",$G306="",$H306="",$I306="",$J306="",$K306="",$L306=""),"",IF($B306="Female",1/(1+EXP(-SUMPRODUCT(Engine!$C$9602:$C$9633,INDIRECT("Coefficients!$X$2:$X$33")))),1/(1+EXP(-SUMPRODUCT(Engine!$C$9602:$C$9633,INDIRECT("Coefficients!$Y$2:$Y$33"))))))</f>
      </c>
      <c r="AB306" s="8">
        <f>IF(OR($B306="",$C306="",$D306="",$E306="",$F306="",$G306="",$H306="",$I306="",$J306="",$K306="",$L306=""),"",IF($B306="Female",1/(1+EXP(-SUMPRODUCT(Engine!$C$9602:$C$9633,INDIRECT("Coefficients!$Z$2:$Z$33")))),1/(1+EXP(-SUMPRODUCT(Engine!$C$9602:$C$9633,INDIRECT("Coefficients!$AA$2:$AA$33"))))))</f>
      </c>
      <c r="AC306" s="8">
        <f>IF(OR($B306="",$C306="",$D306="",$E306="",$F306="",$G306="",$H306="",$I306="",$J306="",$K306="",$L306=""),"",IF($B306="Female",1/(1+EXP(-SUMPRODUCT(Engine!$C$9602:$C$9633,INDIRECT("Coefficients!$AB$2:$AB$33")))),1/(1+EXP(-SUMPRODUCT(Engine!$C$9602:$C$9633,INDIRECT("Coefficients!$AC$2:$AC$33"))))))</f>
      </c>
      <c r="AD306" s="8">
        <f>IF(OR($B306="",$C306="",$D306="",$E306="",$F306="",$G306="",$H306="",$I306="",$J306="",$K306="",$L306=""),"",IF($B306="Female",1/(1+EXP(-SUMPRODUCT(Engine!$C$9602:$C$9633,INDIRECT("Coefficients!$AD$2:$AD$33")))),1/(1+EXP(-SUMPRODUCT(Engine!$C$9602:$C$9633,INDIRECT("Coefficients!$AE$2:$AE$33"))))))</f>
      </c>
      <c r="AE306" s="8">
        <f>IF(OR($B306="",$C306="",$D306="",$E306="",$F306="",$G306="",$H306="",$I306="",$J306="",$K306="",$L306=""),"",IF($B306="Female",1/(1+EXP(-SUMPRODUCT(Engine!$C$9602:$C$9633,INDIRECT("Coefficients!$AF$2:$AF$33")))),1/(1+EXP(-SUMPRODUCT(Engine!$C$9602:$C$9633,INDIRECT("Coefficients!$AG$2:$AG$33"))))))</f>
      </c>
      <c r="AF306" s="8">
        <f>IF(OR($B306="",$C306="",$D306="",$E306="",$F306="",$G306="",$H306="",$I306="",$J306="",$K306="",$L306=""),"",IF($B306="Female",1/(1+EXP(-SUMPRODUCT(Engine!$C$9602:$C$9633,INDIRECT("Coefficients!$AH$2:$AH$33")))),1/(1+EXP(-SUMPRODUCT(Engine!$C$9602:$C$9633,INDIRECT("Coefficients!$AI$2:$AI$33"))))))</f>
      </c>
      <c r="AG306" s="8">
        <f>IF(OR($B306="",$C306="",$D306="",$E306="",$F306="",$G306="",$H306="",$I306="",$J306="",$K306="",$L306=""),"",IF($B306="Female",1/(1+EXP(-SUMPRODUCT(Engine!$C$9602:$C$9633,INDIRECT("Coefficients!$AJ$2:$AJ$33")))),1/(1+EXP(-SUMPRODUCT(Engine!$C$9602:$C$9633,INDIRECT("Coefficients!$AK$2:$AK$33"))))))</f>
      </c>
      <c r="AH306" s="8">
        <f>IF(OR($B306="",$C306="",$D306="",$E306="",$F306="",$G306="",$H306="",$I306="",$J306="",$K306="",$L306=""),"",IF($B306="Female",1/(1+EXP(-SUMPRODUCT(Engine!$C$9602:$C$9633,INDIRECT("Coefficients!$AL$2:$AL$33")))),1/(1+EXP(-SUMPRODUCT(Engine!$C$9602:$C$9633,INDIRECT("Coefficients!$AM$2:$AM$33"))))))</f>
      </c>
      <c r="AI306" s="8">
        <f>IF(OR($B306="",$C306="",$D306="",$E306="",$F306="",$G306="",$H306="",$I306="",$J306="",$K306="",$L306=""),"",IF($B306="Female",1/(1+EXP(-SUMPRODUCT(Engine!$C$9602:$C$9633,INDIRECT("Coefficients!$AN$2:$AN$33")))),1/(1+EXP(-SUMPRODUCT(Engine!$C$9602:$C$9633,INDIRECT("Coefficients!$AO$2:$AO$33"))))))</f>
      </c>
      <c r="AJ306" s="8">
        <f>IF(OR($B306="",$C306="",$D306="",$E306="",$F306="",$G306="",$H306="",$I306="",$J306="",$K306="",$L306=""),"",IF($B306="Female",1/(1+EXP(-SUMPRODUCT(Engine!$C$9602:$C$9633,INDIRECT("Coefficients!$AP$2:$AP$33")))),1/(1+EXP(-SUMPRODUCT(Engine!$C$9602:$C$9633,INDIRECT("Coefficients!$AQ$2:$AQ$33"))))))</f>
      </c>
      <c r="AK306" s="8">
        <f>IF(OR($B306="",$C306="",$D306="",$E306="",$F306="",$G306="",$H306="",$I306="",$J306="",$K306="",$L306=""),"",IF($B306="Female",1/(1+EXP(-SUMPRODUCT(Engine!$C$9602:$C$9633,INDIRECT("Coefficients!$AR$2:$AR$33")))),1/(1+EXP(-SUMPRODUCT(Engine!$C$9602:$C$9633,INDIRECT("Coefficients!$AS$2:$AS$33"))))))</f>
      </c>
      <c r="AL306" s="8">
        <f>IF(OR($B306="",$C306="",$D306="",$E306="",$F306="",$G306="",$H306="",$I306="",$J306="",$K306="",$L306=""),"",IF($B306="Female",1/(1+EXP(-SUMPRODUCT(Engine!$C$9602:$C$9633,INDIRECT("Coefficients!$AT$2:$AT$33")))),1/(1+EXP(-SUMPRODUCT(Engine!$C$9602:$C$9633,INDIRECT("Coefficients!$AU$2:$AU$33"))))))</f>
      </c>
      <c r="AM306" s="8">
        <f>IF(OR($B306="",$C306="",$D306="",$E306="",$F306="",$G306="",$H306="",$I306="",$J306="",$K306="",$L306=""),"",IF($B306="Female",1/(1+EXP(-SUMPRODUCT(Engine!$C$9602:$C$9633,INDIRECT("Coefficients!$AV$2:$AV$33")))),1/(1+EXP(-SUMPRODUCT(Engine!$C$9602:$C$9633,INDIRECT("Coefficients!$AW$2:$AW$33"))))))</f>
      </c>
      <c r="AN306" s="8">
        <f>IF(OR($B306="",$C306="",$D306="",$E306="",$F306="",$G306="",$H306="",$I306="",$J306="",$K306="",$L306=""),"",IF($B306="Female",1/(1+EXP(-SUMPRODUCT(Engine!$C$9602:$C$9633,INDIRECT("Coefficients!$AX$2:$AX$33")))),1/(1+EXP(-SUMPRODUCT(Engine!$C$9602:$C$9633,INDIRECT("Coefficients!$AY$2:$AY$33"))))))</f>
      </c>
      <c r="AO306" s="8">
        <f>IF(OR($B306="",$C306="",$D306="",$E306="",$F306="",$G306="",$H306="",$I306="",$J306="",$K306="",$L306=""),"",IF($B306="Female",1/(1+EXP(-SUMPRODUCT(Engine!$C$9602:$C$9633,INDIRECT("Coefficients!$AZ$2:$AZ$33")))),1/(1+EXP(-SUMPRODUCT(Engine!$C$9602:$C$9633,INDIRECT("Coefficients!$BA$2:$BA$33"))))))</f>
      </c>
      <c r="AP306" s="8">
        <f>IF(OR($B306="",$C306="",$D306="",$E306="",$F306="",$G306="",$H306="",$I306="",$J306="",$K306="",$L306=""),"",IF($B306="Female",1/(1+EXP(-SUMPRODUCT(Engine!$C$9602:$C$9633,INDIRECT("Coefficients!$BB$2:$BB$33")))),1/(1+EXP(-SUMPRODUCT(Engine!$C$9602:$C$9633,INDIRECT("Coefficients!$BC$2:$BC$33"))))))</f>
      </c>
      <c r="AQ306" s="8">
        <f>IF(OR($B306="",$C306="",$D306="",$E306="",$F306="",$G306="",$H306="",$I306="",$J306="",$K306="",$L306=""),"",IF($B306="Female",1/(1+EXP(-SUMPRODUCT(Engine!$C$9602:$C$9633,INDIRECT("Coefficients!$BD$2:$BD$33")))),1/(1+EXP(-SUMPRODUCT(Engine!$C$9602:$C$9633,INDIRECT("Coefficients!$BE$2:$BE$33"))))))</f>
      </c>
      <c r="AR306" s="8">
        <f>IF(OR($B306="",$C306="",$D306="",$E306="",$F306="",$G306="",$H306="",$I306="",$J306="",$K306="",$L306=""),"",IF($B306="Female",1/(1+EXP(-SUMPRODUCT(Engine!$C$9602:$C$9633,INDIRECT("Coefficients!$BF$2:$BF$33")))),1/(1+EXP(-SUMPRODUCT(Engine!$C$9602:$C$9633,INDIRECT("Coefficients!$BG$2:$BG$33"))))))</f>
      </c>
      <c r="AS306" s="8">
        <f>IF(OR($B306="",$C306="",$D306="",$E306="",$F306="",$G306="",$H306="",$I306="",$J306="",$K306="",$L306=""),"",IF($B306="Female",1/(1+EXP(-SUMPRODUCT(Engine!$C$9602:$C$9633,INDIRECT("Coefficients!$BH$2:$BH$33")))),1/(1+EXP(-SUMPRODUCT(Engine!$C$9602:$C$9633,INDIRECT("Coefficients!$BI$2:$BI$33"))))))</f>
      </c>
      <c r="AT306" s="8">
        <f>IF(OR($B306="",$C306="",$D306="",$E306="",$F306="",$G306="",$H306="",$I306="",$J306="",$K306="",$L306=""),"",IF($B306="Female",1/(1+EXP(-SUMPRODUCT(Engine!$C$9602:$C$9633,INDIRECT("Coefficients!$BJ$2:$BJ$33")))),1/(1+EXP(-SUMPRODUCT(Engine!$C$9602:$C$9633,INDIRECT("Coefficients!$BK$2:$BK$33"))))))</f>
      </c>
      <c r="AU306" s="8">
        <f>IF(OR($B306="",$C306="",$D306="",$E306="",$F306="",$G306="",$H306="",$I306="",$J306="",$K306="",$L306=""),"",IF($B306="Female",1/(1+EXP(-SUMPRODUCT(Engine!$C$9602:$C$9633,INDIRECT("Coefficients!$BL$2:$BL$33")))),1/(1+EXP(-SUMPRODUCT(Engine!$C$9602:$C$9633,INDIRECT("Coefficients!$BM$2:$BM$33"))))))</f>
      </c>
      <c r="AV306" s="8">
        <f>IF(OR($B306="",$C306="",$D306="",$E306="",$F306="",$G306="",$H306="",$I306="",$J306="",$K306="",$L306=""),"",IF($B306="Female",1/(1+EXP(-SUMPRODUCT(Engine!$C$9602:$C$9633,INDIRECT("Coefficients!$BN$2:$BN$33")))),1/(1+EXP(-SUMPRODUCT(Engine!$C$9602:$C$9633,INDIRECT("Coefficients!$BO$2:$BO$33"))))))</f>
      </c>
      <c r="AW306" s="8">
        <f>IF(OR($B306="",$C306="",$D306="",$E306="",$F306="",$G306="",$H306="",$I306="",$J306="",$K306="",$L306=""),"",IF($B306="Female",1/(1+EXP(-SUMPRODUCT(Engine!$C$9602:$C$9633,INDIRECT("Coefficients!$BP$2:$BP$33")))),1/(1+EXP(-SUMPRODUCT(Engine!$C$9602:$C$9633,INDIRECT("Coefficients!$BQ$2:$BQ$33"))))))</f>
      </c>
      <c r="AX306" s="8">
        <f>IF(OR($B306="",$C306="",$D306="",$E306="",$F306="",$G306="",$H306="",$I306="",$J306="",$K306="",$L306=""),"",IF($B306="Female",1/(1+EXP(-SUMPRODUCT(Engine!$C$9602:$C$9633,INDIRECT("Coefficients!$BR$2:$BR$33")))),1/(1+EXP(-SUMPRODUCT(Engine!$C$9602:$C$9633,INDIRECT("Coefficients!$BS$2:$BS$33"))))))</f>
      </c>
      <c r="AY306" s="8">
        <f>IF(OR($B306="",$C306="",$D306="",$E306="",$F306="",$G306="",$H306="",$I306="",$J306="",$K306="",$L306=""),"",IF($B306="Female",1/(1+EXP(-SUMPRODUCT(Engine!$C$9602:$C$9633,INDIRECT("Coefficients!$BT$2:$BT$33")))),1/(1+EXP(-SUMPRODUCT(Engine!$C$9602:$C$9633,INDIRECT("Coefficients!$BU$2:$BU$33"))))))</f>
      </c>
      <c r="AZ306" s="8">
        <f>IF(OR($B306="",$C306="",$D306="",$E306="",$F306="",$G306="",$H306="",$I306="",$J306="",$K306="",$L306=""),"",IF($B306="Female",1/(1+EXP(-SUMPRODUCT(Engine!$C$9602:$C$9633,INDIRECT("Coefficients!$BV$2:$BV$33")))),1/(1+EXP(-SUMPRODUCT(Engine!$C$9602:$C$9633,INDIRECT("Coefficients!$BW$2:$BW$33"))))))</f>
      </c>
      <c r="BA306" s="8">
        <f>IF(OR($B306="",$C306="",$D306="",$E306="",$F306="",$G306="",$H306="",$I306="",$J306="",$K306="",$L306=""),"",IF($B306="Female",1/(1+EXP(-SUMPRODUCT(Engine!$C$9602:$C$9633,INDIRECT("Coefficients!$BX$2:$BX$33")))),1/(1+EXP(-SUMPRODUCT(Engine!$C$9602:$C$9633,INDIRECT("Coefficients!$BY$2:$BY$33"))))))</f>
      </c>
      <c r="BB306" s="8">
        <f>IF(OR($B306="",$C306="",$D306="",$E306="",$F306="",$G306="",$H306="",$I306="",$J306="",$K306="",$L306=""),"",IF($B306="Female",1/(1+EXP(-SUMPRODUCT(Engine!$C$9602:$C$9633,INDIRECT("Coefficients!$BZ$2:$BZ$33")))),1/(1+EXP(-SUMPRODUCT(Engine!$C$9602:$C$9633,INDIRECT("Coefficients!$CA$2:$CA$33"))))))</f>
      </c>
      <c r="BC306" s="8">
        <f>IF(OR($B306="",$C306="",$D306="",$E306="",$F306="",$G306="",$H306="",$I306="",$J306="",$K306="",$L306=""),"",IF($B306="Female",1/(1+EXP(-SUMPRODUCT(Engine!$C$9602:$C$9633,INDIRECT("Coefficients!$CB$2:$CB$33")))),1/(1+EXP(-SUMPRODUCT(Engine!$C$9602:$C$9633,INDIRECT("Coefficients!$CC$2:$CC$33"))))))</f>
      </c>
      <c r="BD306" s="8">
        <f>IF(OR($B306="",$C306="",$D306="",$E306="",$F306="",$G306="",$H306="",$I306="",$J306="",$K306="",$L306=""),"",IF($B306="Female",1/(1+EXP(-SUMPRODUCT(Engine!$C$9602:$C$9633,INDIRECT("Coefficients!$CD$2:$CD$33")))),1/(1+EXP(-SUMPRODUCT(Engine!$C$9602:$C$9633,INDIRECT("Coefficients!$CE$2:$CE$33"))))))</f>
      </c>
      <c r="BE306" s="8">
        <f>IF(OR($B306="",$C306="",$D306="",$E306="",$F306="",$G306="",$H306="",$I306="",$J306="",$K306="",$L306=""),"",IF($B306="Female",1/(1+EXP(-SUMPRODUCT(Engine!$C$9602:$C$9633,INDIRECT("Coefficients!$CF$2:$CF$33")))),1/(1+EXP(-SUMPRODUCT(Engine!$C$9602:$C$9633,INDIRECT("Coefficients!$CG$2:$CG$33"))))))</f>
      </c>
      <c r="BF306" s="8">
        <f>IF(OR($B306="",$C306="",$D306="",$E306="",$F306="",$G306="",$H306="",$I306="",$J306="",$K306="",$L306=""),"",IF($B306="Female",1/(1+EXP(-SUMPRODUCT(Engine!$C$9602:$C$9633,INDIRECT("Coefficients!$CH$2:$CH$33")))),1/(1+EXP(-SUMPRODUCT(Engine!$C$9602:$C$9633,INDIRECT("Coefficients!$CI$2:$CI$33"))))))</f>
      </c>
      <c r="BG306" s="8">
        <f>IF(OR($B306="",$C306="",$D306="",$E306="",$F306="",$G306="",$H306="",$I306="",$J306="",$K306="",$L306=""),"",IF($B306="Female",1/(1+EXP(-SUMPRODUCT(Engine!$C$9602:$C$9633,INDIRECT("Coefficients!$CJ$2:$CJ$33")))),1/(1+EXP(-SUMPRODUCT(Engine!$C$9602:$C$9633,INDIRECT("Coefficients!$CK$2:$CK$33"))))))</f>
      </c>
      <c r="BH306" s="8">
        <f>IF(OR($B306="",$C306="",$D306="",$E306="",$F306="",$G306="",$H306="",$I306="",$J306="",$K306="",$L306=""),"",IF($B306="Female",1/(1+EXP(-SUMPRODUCT(Engine!$C$9602:$C$9633,INDIRECT("Coefficients!$CL$2:$CL$33")))),1/(1+EXP(-SUMPRODUCT(Engine!$C$9602:$C$9633,INDIRECT("Coefficients!$CM$2:$CM$33"))))))</f>
      </c>
      <c r="BI306" s="8">
        <f>IF(OR($B306="",$C306="",$D306="",$E306="",$F306="",$G306="",$H306="",$I306="",$J306="",$K306="",$L306=""),"",IF($B306="Female",1/(1+EXP(-SUMPRODUCT(Engine!$C$9602:$C$9633,INDIRECT("Coefficients!$CN$2:$CN$33")))),1/(1+EXP(-SUMPRODUCT(Engine!$C$9602:$C$9633,INDIRECT("Coefficients!$CO$2:$CO$33"))))))</f>
      </c>
      <c r="BJ306" s="8">
        <f>IF(OR($B306="",$C306="",$D306="",$E306="",$F306="",$G306="",$H306="",$I306="",$J306="",$K306="",$L306=""),"",IF($B306="Female",1/(1+EXP(-SUMPRODUCT(Engine!$C$9602:$C$9633,INDIRECT("Coefficients!$CP$2:$CP$33")))),1/(1+EXP(-SUMPRODUCT(Engine!$C$9602:$C$9633,INDIRECT("Coefficients!$CQ$2:$CQ$33"))))))</f>
      </c>
      <c r="BK306" s="8">
        <f>IF(OR($B306="",$C306="",$D306="",$E306="",$F306="",$G306="",$H306="",$I306="",$J306="",$K306="",$L306=""),"",IF($B306="Female",1/(1+EXP(-SUMPRODUCT(Engine!$C$9602:$C$9633,INDIRECT("Coefficients!$CR$2:$CR$33")))),1/(1+EXP(-SUMPRODUCT(Engine!$C$9602:$C$9633,INDIRECT("Coefficients!$CS$2:$CS$33"))))))</f>
      </c>
      <c r="BL306" s="8">
        <f>IF(OR($B306="",$C306="",$D306="",$E306="",$F306="",$G306="",$H306="",$I306="",$J306="",$K306="",$L306=""),"",IF($B306="Female",1/(1+EXP(-SUMPRODUCT(Engine!$C$9602:$C$9633,INDIRECT("Coefficients!$CT$2:$CT$33")))),1/(1+EXP(-SUMPRODUCT(Engine!$C$9602:$C$9633,INDIRECT("Coefficients!$CU$2:$CU$33"))))))</f>
      </c>
      <c r="BM306" s="8">
        <f>IF(OR($B306="",$C306="",$D306="",$E306="",$F306="",$G306="",$H306="",$I306="",$J306="",$K306="",$L306=""),"",IF($B306="Female",1/(1+EXP(-SUMPRODUCT(Engine!$C$9602:$C$9633,INDIRECT("Coefficients!$CV$2:$CV$33")))),1/(1+EXP(-SUMPRODUCT(Engine!$C$9602:$C$9633,INDIRECT("Coefficients!$CW$2:$CW$33"))))))</f>
      </c>
    </row>
    <row r="307" spans="1:65" x14ac:dyDescent="0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8">
        <f>IF(OR($B307="",$C307="",$D307="",$E307="",$F307="",$G307="",$H307="",$I307="",$J307="",$K307="",$L307=""),"",IF($B307="Female",1/(1+EXP(-SUMPRODUCT(Engine!$C$9634:$C$9665,INDIRECT("Coefficients!$B$2:$B$33")))),1/(1+EXP(-SUMPRODUCT(Engine!$C$9634:$C$9665,INDIRECT("Coefficients!$C$2:$C$33"))))))</f>
      </c>
      <c r="Q307" s="8">
        <f>IF(OR($B307="",$C307="",$D307="",$E307="",$F307="",$G307="",$H307="",$I307="",$J307="",$K307="",$L307=""),"",IF($B307="Female",1/(1+EXP(-SUMPRODUCT(Engine!$C$9634:$C$9665,INDIRECT("Coefficients!$D$2:$D$33")))),1/(1+EXP(-SUMPRODUCT(Engine!$C$9634:$C$9665,INDIRECT("Coefficients!$E$2:$E$33"))))))</f>
      </c>
      <c r="R307" s="8">
        <f>IF(OR($B307="",$C307="",$D307="",$E307="",$F307="",$G307="",$H307="",$I307="",$J307="",$K307="",$L307=""),"",IF($B307="Female",1/(1+EXP(-SUMPRODUCT(Engine!$C$9634:$C$9665,INDIRECT("Coefficients!$F$2:$F$33")))),1/(1+EXP(-SUMPRODUCT(Engine!$C$9634:$C$9665,INDIRECT("Coefficients!$G$2:$G$33"))))))</f>
      </c>
      <c r="S307" s="8">
        <f>IF(OR($B307="",$C307="",$D307="",$E307="",$F307="",$G307="",$H307="",$I307="",$J307="",$K307="",$L307=""),"",IF($B307="Female",1/(1+EXP(-SUMPRODUCT(Engine!$C$9634:$C$9665,INDIRECT("Coefficients!$H$2:$H$33")))),1/(1+EXP(-SUMPRODUCT(Engine!$C$9634:$C$9665,INDIRECT("Coefficients!$I$2:$I$33"))))))</f>
      </c>
      <c r="T307" s="8">
        <f>IF(OR($B307="",$C307="",$D307="",$E307="",$F307="",$G307="",$H307="",$I307="",$J307="",$K307="",$L307=""),"",IF($B307="Female",1/(1+EXP(-SUMPRODUCT(Engine!$C$9634:$C$9665,INDIRECT("Coefficients!$J$2:$J$33")))),1/(1+EXP(-SUMPRODUCT(Engine!$C$9634:$C$9665,INDIRECT("Coefficients!$K$2:$K$33"))))))</f>
      </c>
      <c r="U307" s="8">
        <f>IF(OR($B307="",$C307="",$D307="",$E307="",$F307="",$G307="",$H307="",$I307="",$J307="",$K307="",$L307=""),"",IF($B307="Female",1/(1+EXP(-SUMPRODUCT(Engine!$C$9634:$C$9665,INDIRECT("Coefficients!$L$2:$L$33")))),1/(1+EXP(-SUMPRODUCT(Engine!$C$9634:$C$9665,INDIRECT("Coefficients!$M$2:$M$33"))))))</f>
      </c>
      <c r="V307" s="8">
        <f>IF(OR($B307="",$C307="",$D307="",$E307="",$F307="",$G307="",$H307="",$I307="",$J307="",$K307="",$L307=""),"",IF($B307="Female",1/(1+EXP(-SUMPRODUCT(Engine!$C$9634:$C$9665,INDIRECT("Coefficients!$N$2:$N$33")))),1/(1+EXP(-SUMPRODUCT(Engine!$C$9634:$C$9665,INDIRECT("Coefficients!$O$2:$O$33"))))))</f>
      </c>
      <c r="W307" s="8">
        <f>IF(OR($B307="",$C307="",$D307="",$E307="",$F307="",$G307="",$H307="",$I307="",$J307="",$K307="",$L307=""),"",IF($B307="Female",1/(1+EXP(-SUMPRODUCT(Engine!$C$9634:$C$9665,INDIRECT("Coefficients!$P$2:$P$33")))),1/(1+EXP(-SUMPRODUCT(Engine!$C$9634:$C$9665,INDIRECT("Coefficients!$Q$2:$Q$33"))))))</f>
      </c>
      <c r="X307" s="8">
        <f>IF(OR($B307="",$C307="",$D307="",$E307="",$F307="",$G307="",$H307="",$I307="",$J307="",$K307="",$L307=""),"",IF($B307="Female",1/(1+EXP(-SUMPRODUCT(Engine!$C$9634:$C$9665,INDIRECT("Coefficients!$R$2:$R$33")))),1/(1+EXP(-SUMPRODUCT(Engine!$C$9634:$C$9665,INDIRECT("Coefficients!$S$2:$S$33"))))))</f>
      </c>
      <c r="Y307" s="8">
        <f>IF(OR($B307="",$C307="",$D307="",$E307="",$F307="",$G307="",$H307="",$I307="",$J307="",$K307="",$L307=""),"",IF($B307="Female",1/(1+EXP(-SUMPRODUCT(Engine!$C$9634:$C$9665,INDIRECT("Coefficients!$T$2:$T$33")))),1/(1+EXP(-SUMPRODUCT(Engine!$C$9634:$C$9665,INDIRECT("Coefficients!$U$2:$U$33"))))))</f>
      </c>
      <c r="Z307" s="8">
        <f>IF(OR($B307="",$C307="",$D307="",$E307="",$F307="",$G307="",$H307="",$I307="",$J307="",$K307="",$L307=""),"",IF($B307="Female",1/(1+EXP(-SUMPRODUCT(Engine!$C$9634:$C$9665,INDIRECT("Coefficients!$V$2:$V$33")))),1/(1+EXP(-SUMPRODUCT(Engine!$C$9634:$C$9665,INDIRECT("Coefficients!$W$2:$W$33"))))))</f>
      </c>
      <c r="AA307" s="8">
        <f>IF(OR($B307="",$C307="",$D307="",$E307="",$F307="",$G307="",$H307="",$I307="",$J307="",$K307="",$L307=""),"",IF($B307="Female",1/(1+EXP(-SUMPRODUCT(Engine!$C$9634:$C$9665,INDIRECT("Coefficients!$X$2:$X$33")))),1/(1+EXP(-SUMPRODUCT(Engine!$C$9634:$C$9665,INDIRECT("Coefficients!$Y$2:$Y$33"))))))</f>
      </c>
      <c r="AB307" s="8">
        <f>IF(OR($B307="",$C307="",$D307="",$E307="",$F307="",$G307="",$H307="",$I307="",$J307="",$K307="",$L307=""),"",IF($B307="Female",1/(1+EXP(-SUMPRODUCT(Engine!$C$9634:$C$9665,INDIRECT("Coefficients!$Z$2:$Z$33")))),1/(1+EXP(-SUMPRODUCT(Engine!$C$9634:$C$9665,INDIRECT("Coefficients!$AA$2:$AA$33"))))))</f>
      </c>
      <c r="AC307" s="8">
        <f>IF(OR($B307="",$C307="",$D307="",$E307="",$F307="",$G307="",$H307="",$I307="",$J307="",$K307="",$L307=""),"",IF($B307="Female",1/(1+EXP(-SUMPRODUCT(Engine!$C$9634:$C$9665,INDIRECT("Coefficients!$AB$2:$AB$33")))),1/(1+EXP(-SUMPRODUCT(Engine!$C$9634:$C$9665,INDIRECT("Coefficients!$AC$2:$AC$33"))))))</f>
      </c>
      <c r="AD307" s="8">
        <f>IF(OR($B307="",$C307="",$D307="",$E307="",$F307="",$G307="",$H307="",$I307="",$J307="",$K307="",$L307=""),"",IF($B307="Female",1/(1+EXP(-SUMPRODUCT(Engine!$C$9634:$C$9665,INDIRECT("Coefficients!$AD$2:$AD$33")))),1/(1+EXP(-SUMPRODUCT(Engine!$C$9634:$C$9665,INDIRECT("Coefficients!$AE$2:$AE$33"))))))</f>
      </c>
      <c r="AE307" s="8">
        <f>IF(OR($B307="",$C307="",$D307="",$E307="",$F307="",$G307="",$H307="",$I307="",$J307="",$K307="",$L307=""),"",IF($B307="Female",1/(1+EXP(-SUMPRODUCT(Engine!$C$9634:$C$9665,INDIRECT("Coefficients!$AF$2:$AF$33")))),1/(1+EXP(-SUMPRODUCT(Engine!$C$9634:$C$9665,INDIRECT("Coefficients!$AG$2:$AG$33"))))))</f>
      </c>
      <c r="AF307" s="8">
        <f>IF(OR($B307="",$C307="",$D307="",$E307="",$F307="",$G307="",$H307="",$I307="",$J307="",$K307="",$L307=""),"",IF($B307="Female",1/(1+EXP(-SUMPRODUCT(Engine!$C$9634:$C$9665,INDIRECT("Coefficients!$AH$2:$AH$33")))),1/(1+EXP(-SUMPRODUCT(Engine!$C$9634:$C$9665,INDIRECT("Coefficients!$AI$2:$AI$33"))))))</f>
      </c>
      <c r="AG307" s="8">
        <f>IF(OR($B307="",$C307="",$D307="",$E307="",$F307="",$G307="",$H307="",$I307="",$J307="",$K307="",$L307=""),"",IF($B307="Female",1/(1+EXP(-SUMPRODUCT(Engine!$C$9634:$C$9665,INDIRECT("Coefficients!$AJ$2:$AJ$33")))),1/(1+EXP(-SUMPRODUCT(Engine!$C$9634:$C$9665,INDIRECT("Coefficients!$AK$2:$AK$33"))))))</f>
      </c>
      <c r="AH307" s="8">
        <f>IF(OR($B307="",$C307="",$D307="",$E307="",$F307="",$G307="",$H307="",$I307="",$J307="",$K307="",$L307=""),"",IF($B307="Female",1/(1+EXP(-SUMPRODUCT(Engine!$C$9634:$C$9665,INDIRECT("Coefficients!$AL$2:$AL$33")))),1/(1+EXP(-SUMPRODUCT(Engine!$C$9634:$C$9665,INDIRECT("Coefficients!$AM$2:$AM$33"))))))</f>
      </c>
      <c r="AI307" s="8">
        <f>IF(OR($B307="",$C307="",$D307="",$E307="",$F307="",$G307="",$H307="",$I307="",$J307="",$K307="",$L307=""),"",IF($B307="Female",1/(1+EXP(-SUMPRODUCT(Engine!$C$9634:$C$9665,INDIRECT("Coefficients!$AN$2:$AN$33")))),1/(1+EXP(-SUMPRODUCT(Engine!$C$9634:$C$9665,INDIRECT("Coefficients!$AO$2:$AO$33"))))))</f>
      </c>
      <c r="AJ307" s="8">
        <f>IF(OR($B307="",$C307="",$D307="",$E307="",$F307="",$G307="",$H307="",$I307="",$J307="",$K307="",$L307=""),"",IF($B307="Female",1/(1+EXP(-SUMPRODUCT(Engine!$C$9634:$C$9665,INDIRECT("Coefficients!$AP$2:$AP$33")))),1/(1+EXP(-SUMPRODUCT(Engine!$C$9634:$C$9665,INDIRECT("Coefficients!$AQ$2:$AQ$33"))))))</f>
      </c>
      <c r="AK307" s="8">
        <f>IF(OR($B307="",$C307="",$D307="",$E307="",$F307="",$G307="",$H307="",$I307="",$J307="",$K307="",$L307=""),"",IF($B307="Female",1/(1+EXP(-SUMPRODUCT(Engine!$C$9634:$C$9665,INDIRECT("Coefficients!$AR$2:$AR$33")))),1/(1+EXP(-SUMPRODUCT(Engine!$C$9634:$C$9665,INDIRECT("Coefficients!$AS$2:$AS$33"))))))</f>
      </c>
      <c r="AL307" s="8">
        <f>IF(OR($B307="",$C307="",$D307="",$E307="",$F307="",$G307="",$H307="",$I307="",$J307="",$K307="",$L307=""),"",IF($B307="Female",1/(1+EXP(-SUMPRODUCT(Engine!$C$9634:$C$9665,INDIRECT("Coefficients!$AT$2:$AT$33")))),1/(1+EXP(-SUMPRODUCT(Engine!$C$9634:$C$9665,INDIRECT("Coefficients!$AU$2:$AU$33"))))))</f>
      </c>
      <c r="AM307" s="8">
        <f>IF(OR($B307="",$C307="",$D307="",$E307="",$F307="",$G307="",$H307="",$I307="",$J307="",$K307="",$L307=""),"",IF($B307="Female",1/(1+EXP(-SUMPRODUCT(Engine!$C$9634:$C$9665,INDIRECT("Coefficients!$AV$2:$AV$33")))),1/(1+EXP(-SUMPRODUCT(Engine!$C$9634:$C$9665,INDIRECT("Coefficients!$AW$2:$AW$33"))))))</f>
      </c>
      <c r="AN307" s="8">
        <f>IF(OR($B307="",$C307="",$D307="",$E307="",$F307="",$G307="",$H307="",$I307="",$J307="",$K307="",$L307=""),"",IF($B307="Female",1/(1+EXP(-SUMPRODUCT(Engine!$C$9634:$C$9665,INDIRECT("Coefficients!$AX$2:$AX$33")))),1/(1+EXP(-SUMPRODUCT(Engine!$C$9634:$C$9665,INDIRECT("Coefficients!$AY$2:$AY$33"))))))</f>
      </c>
      <c r="AO307" s="8">
        <f>IF(OR($B307="",$C307="",$D307="",$E307="",$F307="",$G307="",$H307="",$I307="",$J307="",$K307="",$L307=""),"",IF($B307="Female",1/(1+EXP(-SUMPRODUCT(Engine!$C$9634:$C$9665,INDIRECT("Coefficients!$AZ$2:$AZ$33")))),1/(1+EXP(-SUMPRODUCT(Engine!$C$9634:$C$9665,INDIRECT("Coefficients!$BA$2:$BA$33"))))))</f>
      </c>
      <c r="AP307" s="8">
        <f>IF(OR($B307="",$C307="",$D307="",$E307="",$F307="",$G307="",$H307="",$I307="",$J307="",$K307="",$L307=""),"",IF($B307="Female",1/(1+EXP(-SUMPRODUCT(Engine!$C$9634:$C$9665,INDIRECT("Coefficients!$BB$2:$BB$33")))),1/(1+EXP(-SUMPRODUCT(Engine!$C$9634:$C$9665,INDIRECT("Coefficients!$BC$2:$BC$33"))))))</f>
      </c>
      <c r="AQ307" s="8">
        <f>IF(OR($B307="",$C307="",$D307="",$E307="",$F307="",$G307="",$H307="",$I307="",$J307="",$K307="",$L307=""),"",IF($B307="Female",1/(1+EXP(-SUMPRODUCT(Engine!$C$9634:$C$9665,INDIRECT("Coefficients!$BD$2:$BD$33")))),1/(1+EXP(-SUMPRODUCT(Engine!$C$9634:$C$9665,INDIRECT("Coefficients!$BE$2:$BE$33"))))))</f>
      </c>
      <c r="AR307" s="8">
        <f>IF(OR($B307="",$C307="",$D307="",$E307="",$F307="",$G307="",$H307="",$I307="",$J307="",$K307="",$L307=""),"",IF($B307="Female",1/(1+EXP(-SUMPRODUCT(Engine!$C$9634:$C$9665,INDIRECT("Coefficients!$BF$2:$BF$33")))),1/(1+EXP(-SUMPRODUCT(Engine!$C$9634:$C$9665,INDIRECT("Coefficients!$BG$2:$BG$33"))))))</f>
      </c>
      <c r="AS307" s="8">
        <f>IF(OR($B307="",$C307="",$D307="",$E307="",$F307="",$G307="",$H307="",$I307="",$J307="",$K307="",$L307=""),"",IF($B307="Female",1/(1+EXP(-SUMPRODUCT(Engine!$C$9634:$C$9665,INDIRECT("Coefficients!$BH$2:$BH$33")))),1/(1+EXP(-SUMPRODUCT(Engine!$C$9634:$C$9665,INDIRECT("Coefficients!$BI$2:$BI$33"))))))</f>
      </c>
      <c r="AT307" s="8">
        <f>IF(OR($B307="",$C307="",$D307="",$E307="",$F307="",$G307="",$H307="",$I307="",$J307="",$K307="",$L307=""),"",IF($B307="Female",1/(1+EXP(-SUMPRODUCT(Engine!$C$9634:$C$9665,INDIRECT("Coefficients!$BJ$2:$BJ$33")))),1/(1+EXP(-SUMPRODUCT(Engine!$C$9634:$C$9665,INDIRECT("Coefficients!$BK$2:$BK$33"))))))</f>
      </c>
      <c r="AU307" s="8">
        <f>IF(OR($B307="",$C307="",$D307="",$E307="",$F307="",$G307="",$H307="",$I307="",$J307="",$K307="",$L307=""),"",IF($B307="Female",1/(1+EXP(-SUMPRODUCT(Engine!$C$9634:$C$9665,INDIRECT("Coefficients!$BL$2:$BL$33")))),1/(1+EXP(-SUMPRODUCT(Engine!$C$9634:$C$9665,INDIRECT("Coefficients!$BM$2:$BM$33"))))))</f>
      </c>
      <c r="AV307" s="8">
        <f>IF(OR($B307="",$C307="",$D307="",$E307="",$F307="",$G307="",$H307="",$I307="",$J307="",$K307="",$L307=""),"",IF($B307="Female",1/(1+EXP(-SUMPRODUCT(Engine!$C$9634:$C$9665,INDIRECT("Coefficients!$BN$2:$BN$33")))),1/(1+EXP(-SUMPRODUCT(Engine!$C$9634:$C$9665,INDIRECT("Coefficients!$BO$2:$BO$33"))))))</f>
      </c>
      <c r="AW307" s="8">
        <f>IF(OR($B307="",$C307="",$D307="",$E307="",$F307="",$G307="",$H307="",$I307="",$J307="",$K307="",$L307=""),"",IF($B307="Female",1/(1+EXP(-SUMPRODUCT(Engine!$C$9634:$C$9665,INDIRECT("Coefficients!$BP$2:$BP$33")))),1/(1+EXP(-SUMPRODUCT(Engine!$C$9634:$C$9665,INDIRECT("Coefficients!$BQ$2:$BQ$33"))))))</f>
      </c>
      <c r="AX307" s="8">
        <f>IF(OR($B307="",$C307="",$D307="",$E307="",$F307="",$G307="",$H307="",$I307="",$J307="",$K307="",$L307=""),"",IF($B307="Female",1/(1+EXP(-SUMPRODUCT(Engine!$C$9634:$C$9665,INDIRECT("Coefficients!$BR$2:$BR$33")))),1/(1+EXP(-SUMPRODUCT(Engine!$C$9634:$C$9665,INDIRECT("Coefficients!$BS$2:$BS$33"))))))</f>
      </c>
      <c r="AY307" s="8">
        <f>IF(OR($B307="",$C307="",$D307="",$E307="",$F307="",$G307="",$H307="",$I307="",$J307="",$K307="",$L307=""),"",IF($B307="Female",1/(1+EXP(-SUMPRODUCT(Engine!$C$9634:$C$9665,INDIRECT("Coefficients!$BT$2:$BT$33")))),1/(1+EXP(-SUMPRODUCT(Engine!$C$9634:$C$9665,INDIRECT("Coefficients!$BU$2:$BU$33"))))))</f>
      </c>
      <c r="AZ307" s="8">
        <f>IF(OR($B307="",$C307="",$D307="",$E307="",$F307="",$G307="",$H307="",$I307="",$J307="",$K307="",$L307=""),"",IF($B307="Female",1/(1+EXP(-SUMPRODUCT(Engine!$C$9634:$C$9665,INDIRECT("Coefficients!$BV$2:$BV$33")))),1/(1+EXP(-SUMPRODUCT(Engine!$C$9634:$C$9665,INDIRECT("Coefficients!$BW$2:$BW$33"))))))</f>
      </c>
      <c r="BA307" s="8">
        <f>IF(OR($B307="",$C307="",$D307="",$E307="",$F307="",$G307="",$H307="",$I307="",$J307="",$K307="",$L307=""),"",IF($B307="Female",1/(1+EXP(-SUMPRODUCT(Engine!$C$9634:$C$9665,INDIRECT("Coefficients!$BX$2:$BX$33")))),1/(1+EXP(-SUMPRODUCT(Engine!$C$9634:$C$9665,INDIRECT("Coefficients!$BY$2:$BY$33"))))))</f>
      </c>
      <c r="BB307" s="8">
        <f>IF(OR($B307="",$C307="",$D307="",$E307="",$F307="",$G307="",$H307="",$I307="",$J307="",$K307="",$L307=""),"",IF($B307="Female",1/(1+EXP(-SUMPRODUCT(Engine!$C$9634:$C$9665,INDIRECT("Coefficients!$BZ$2:$BZ$33")))),1/(1+EXP(-SUMPRODUCT(Engine!$C$9634:$C$9665,INDIRECT("Coefficients!$CA$2:$CA$33"))))))</f>
      </c>
      <c r="BC307" s="8">
        <f>IF(OR($B307="",$C307="",$D307="",$E307="",$F307="",$G307="",$H307="",$I307="",$J307="",$K307="",$L307=""),"",IF($B307="Female",1/(1+EXP(-SUMPRODUCT(Engine!$C$9634:$C$9665,INDIRECT("Coefficients!$CB$2:$CB$33")))),1/(1+EXP(-SUMPRODUCT(Engine!$C$9634:$C$9665,INDIRECT("Coefficients!$CC$2:$CC$33"))))))</f>
      </c>
      <c r="BD307" s="8">
        <f>IF(OR($B307="",$C307="",$D307="",$E307="",$F307="",$G307="",$H307="",$I307="",$J307="",$K307="",$L307=""),"",IF($B307="Female",1/(1+EXP(-SUMPRODUCT(Engine!$C$9634:$C$9665,INDIRECT("Coefficients!$CD$2:$CD$33")))),1/(1+EXP(-SUMPRODUCT(Engine!$C$9634:$C$9665,INDIRECT("Coefficients!$CE$2:$CE$33"))))))</f>
      </c>
      <c r="BE307" s="8">
        <f>IF(OR($B307="",$C307="",$D307="",$E307="",$F307="",$G307="",$H307="",$I307="",$J307="",$K307="",$L307=""),"",IF($B307="Female",1/(1+EXP(-SUMPRODUCT(Engine!$C$9634:$C$9665,INDIRECT("Coefficients!$CF$2:$CF$33")))),1/(1+EXP(-SUMPRODUCT(Engine!$C$9634:$C$9665,INDIRECT("Coefficients!$CG$2:$CG$33"))))))</f>
      </c>
      <c r="BF307" s="8">
        <f>IF(OR($B307="",$C307="",$D307="",$E307="",$F307="",$G307="",$H307="",$I307="",$J307="",$K307="",$L307=""),"",IF($B307="Female",1/(1+EXP(-SUMPRODUCT(Engine!$C$9634:$C$9665,INDIRECT("Coefficients!$CH$2:$CH$33")))),1/(1+EXP(-SUMPRODUCT(Engine!$C$9634:$C$9665,INDIRECT("Coefficients!$CI$2:$CI$33"))))))</f>
      </c>
      <c r="BG307" s="8">
        <f>IF(OR($B307="",$C307="",$D307="",$E307="",$F307="",$G307="",$H307="",$I307="",$J307="",$K307="",$L307=""),"",IF($B307="Female",1/(1+EXP(-SUMPRODUCT(Engine!$C$9634:$C$9665,INDIRECT("Coefficients!$CJ$2:$CJ$33")))),1/(1+EXP(-SUMPRODUCT(Engine!$C$9634:$C$9665,INDIRECT("Coefficients!$CK$2:$CK$33"))))))</f>
      </c>
      <c r="BH307" s="8">
        <f>IF(OR($B307="",$C307="",$D307="",$E307="",$F307="",$G307="",$H307="",$I307="",$J307="",$K307="",$L307=""),"",IF($B307="Female",1/(1+EXP(-SUMPRODUCT(Engine!$C$9634:$C$9665,INDIRECT("Coefficients!$CL$2:$CL$33")))),1/(1+EXP(-SUMPRODUCT(Engine!$C$9634:$C$9665,INDIRECT("Coefficients!$CM$2:$CM$33"))))))</f>
      </c>
      <c r="BI307" s="8">
        <f>IF(OR($B307="",$C307="",$D307="",$E307="",$F307="",$G307="",$H307="",$I307="",$J307="",$K307="",$L307=""),"",IF($B307="Female",1/(1+EXP(-SUMPRODUCT(Engine!$C$9634:$C$9665,INDIRECT("Coefficients!$CN$2:$CN$33")))),1/(1+EXP(-SUMPRODUCT(Engine!$C$9634:$C$9665,INDIRECT("Coefficients!$CO$2:$CO$33"))))))</f>
      </c>
      <c r="BJ307" s="8">
        <f>IF(OR($B307="",$C307="",$D307="",$E307="",$F307="",$G307="",$H307="",$I307="",$J307="",$K307="",$L307=""),"",IF($B307="Female",1/(1+EXP(-SUMPRODUCT(Engine!$C$9634:$C$9665,INDIRECT("Coefficients!$CP$2:$CP$33")))),1/(1+EXP(-SUMPRODUCT(Engine!$C$9634:$C$9665,INDIRECT("Coefficients!$CQ$2:$CQ$33"))))))</f>
      </c>
      <c r="BK307" s="8">
        <f>IF(OR($B307="",$C307="",$D307="",$E307="",$F307="",$G307="",$H307="",$I307="",$J307="",$K307="",$L307=""),"",IF($B307="Female",1/(1+EXP(-SUMPRODUCT(Engine!$C$9634:$C$9665,INDIRECT("Coefficients!$CR$2:$CR$33")))),1/(1+EXP(-SUMPRODUCT(Engine!$C$9634:$C$9665,INDIRECT("Coefficients!$CS$2:$CS$33"))))))</f>
      </c>
      <c r="BL307" s="8">
        <f>IF(OR($B307="",$C307="",$D307="",$E307="",$F307="",$G307="",$H307="",$I307="",$J307="",$K307="",$L307=""),"",IF($B307="Female",1/(1+EXP(-SUMPRODUCT(Engine!$C$9634:$C$9665,INDIRECT("Coefficients!$CT$2:$CT$33")))),1/(1+EXP(-SUMPRODUCT(Engine!$C$9634:$C$9665,INDIRECT("Coefficients!$CU$2:$CU$33"))))))</f>
      </c>
      <c r="BM307" s="8">
        <f>IF(OR($B307="",$C307="",$D307="",$E307="",$F307="",$G307="",$H307="",$I307="",$J307="",$K307="",$L307=""),"",IF($B307="Female",1/(1+EXP(-SUMPRODUCT(Engine!$C$9634:$C$9665,INDIRECT("Coefficients!$CV$2:$CV$33")))),1/(1+EXP(-SUMPRODUCT(Engine!$C$9634:$C$9665,INDIRECT("Coefficients!$CW$2:$CW$33"))))))</f>
      </c>
    </row>
    <row r="308" spans="1:65" x14ac:dyDescent="0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8">
        <f>IF(OR($B308="",$C308="",$D308="",$E308="",$F308="",$G308="",$H308="",$I308="",$J308="",$K308="",$L308=""),"",IF($B308="Female",1/(1+EXP(-SUMPRODUCT(Engine!$C$9666:$C$9697,INDIRECT("Coefficients!$B$2:$B$33")))),1/(1+EXP(-SUMPRODUCT(Engine!$C$9666:$C$9697,INDIRECT("Coefficients!$C$2:$C$33"))))))</f>
      </c>
      <c r="Q308" s="8">
        <f>IF(OR($B308="",$C308="",$D308="",$E308="",$F308="",$G308="",$H308="",$I308="",$J308="",$K308="",$L308=""),"",IF($B308="Female",1/(1+EXP(-SUMPRODUCT(Engine!$C$9666:$C$9697,INDIRECT("Coefficients!$D$2:$D$33")))),1/(1+EXP(-SUMPRODUCT(Engine!$C$9666:$C$9697,INDIRECT("Coefficients!$E$2:$E$33"))))))</f>
      </c>
      <c r="R308" s="8">
        <f>IF(OR($B308="",$C308="",$D308="",$E308="",$F308="",$G308="",$H308="",$I308="",$J308="",$K308="",$L308=""),"",IF($B308="Female",1/(1+EXP(-SUMPRODUCT(Engine!$C$9666:$C$9697,INDIRECT("Coefficients!$F$2:$F$33")))),1/(1+EXP(-SUMPRODUCT(Engine!$C$9666:$C$9697,INDIRECT("Coefficients!$G$2:$G$33"))))))</f>
      </c>
      <c r="S308" s="8">
        <f>IF(OR($B308="",$C308="",$D308="",$E308="",$F308="",$G308="",$H308="",$I308="",$J308="",$K308="",$L308=""),"",IF($B308="Female",1/(1+EXP(-SUMPRODUCT(Engine!$C$9666:$C$9697,INDIRECT("Coefficients!$H$2:$H$33")))),1/(1+EXP(-SUMPRODUCT(Engine!$C$9666:$C$9697,INDIRECT("Coefficients!$I$2:$I$33"))))))</f>
      </c>
      <c r="T308" s="8">
        <f>IF(OR($B308="",$C308="",$D308="",$E308="",$F308="",$G308="",$H308="",$I308="",$J308="",$K308="",$L308=""),"",IF($B308="Female",1/(1+EXP(-SUMPRODUCT(Engine!$C$9666:$C$9697,INDIRECT("Coefficients!$J$2:$J$33")))),1/(1+EXP(-SUMPRODUCT(Engine!$C$9666:$C$9697,INDIRECT("Coefficients!$K$2:$K$33"))))))</f>
      </c>
      <c r="U308" s="8">
        <f>IF(OR($B308="",$C308="",$D308="",$E308="",$F308="",$G308="",$H308="",$I308="",$J308="",$K308="",$L308=""),"",IF($B308="Female",1/(1+EXP(-SUMPRODUCT(Engine!$C$9666:$C$9697,INDIRECT("Coefficients!$L$2:$L$33")))),1/(1+EXP(-SUMPRODUCT(Engine!$C$9666:$C$9697,INDIRECT("Coefficients!$M$2:$M$33"))))))</f>
      </c>
      <c r="V308" s="8">
        <f>IF(OR($B308="",$C308="",$D308="",$E308="",$F308="",$G308="",$H308="",$I308="",$J308="",$K308="",$L308=""),"",IF($B308="Female",1/(1+EXP(-SUMPRODUCT(Engine!$C$9666:$C$9697,INDIRECT("Coefficients!$N$2:$N$33")))),1/(1+EXP(-SUMPRODUCT(Engine!$C$9666:$C$9697,INDIRECT("Coefficients!$O$2:$O$33"))))))</f>
      </c>
      <c r="W308" s="8">
        <f>IF(OR($B308="",$C308="",$D308="",$E308="",$F308="",$G308="",$H308="",$I308="",$J308="",$K308="",$L308=""),"",IF($B308="Female",1/(1+EXP(-SUMPRODUCT(Engine!$C$9666:$C$9697,INDIRECT("Coefficients!$P$2:$P$33")))),1/(1+EXP(-SUMPRODUCT(Engine!$C$9666:$C$9697,INDIRECT("Coefficients!$Q$2:$Q$33"))))))</f>
      </c>
      <c r="X308" s="8">
        <f>IF(OR($B308="",$C308="",$D308="",$E308="",$F308="",$G308="",$H308="",$I308="",$J308="",$K308="",$L308=""),"",IF($B308="Female",1/(1+EXP(-SUMPRODUCT(Engine!$C$9666:$C$9697,INDIRECT("Coefficients!$R$2:$R$33")))),1/(1+EXP(-SUMPRODUCT(Engine!$C$9666:$C$9697,INDIRECT("Coefficients!$S$2:$S$33"))))))</f>
      </c>
      <c r="Y308" s="8">
        <f>IF(OR($B308="",$C308="",$D308="",$E308="",$F308="",$G308="",$H308="",$I308="",$J308="",$K308="",$L308=""),"",IF($B308="Female",1/(1+EXP(-SUMPRODUCT(Engine!$C$9666:$C$9697,INDIRECT("Coefficients!$T$2:$T$33")))),1/(1+EXP(-SUMPRODUCT(Engine!$C$9666:$C$9697,INDIRECT("Coefficients!$U$2:$U$33"))))))</f>
      </c>
      <c r="Z308" s="8">
        <f>IF(OR($B308="",$C308="",$D308="",$E308="",$F308="",$G308="",$H308="",$I308="",$J308="",$K308="",$L308=""),"",IF($B308="Female",1/(1+EXP(-SUMPRODUCT(Engine!$C$9666:$C$9697,INDIRECT("Coefficients!$V$2:$V$33")))),1/(1+EXP(-SUMPRODUCT(Engine!$C$9666:$C$9697,INDIRECT("Coefficients!$W$2:$W$33"))))))</f>
      </c>
      <c r="AA308" s="8">
        <f>IF(OR($B308="",$C308="",$D308="",$E308="",$F308="",$G308="",$H308="",$I308="",$J308="",$K308="",$L308=""),"",IF($B308="Female",1/(1+EXP(-SUMPRODUCT(Engine!$C$9666:$C$9697,INDIRECT("Coefficients!$X$2:$X$33")))),1/(1+EXP(-SUMPRODUCT(Engine!$C$9666:$C$9697,INDIRECT("Coefficients!$Y$2:$Y$33"))))))</f>
      </c>
      <c r="AB308" s="8">
        <f>IF(OR($B308="",$C308="",$D308="",$E308="",$F308="",$G308="",$H308="",$I308="",$J308="",$K308="",$L308=""),"",IF($B308="Female",1/(1+EXP(-SUMPRODUCT(Engine!$C$9666:$C$9697,INDIRECT("Coefficients!$Z$2:$Z$33")))),1/(1+EXP(-SUMPRODUCT(Engine!$C$9666:$C$9697,INDIRECT("Coefficients!$AA$2:$AA$33"))))))</f>
      </c>
      <c r="AC308" s="8">
        <f>IF(OR($B308="",$C308="",$D308="",$E308="",$F308="",$G308="",$H308="",$I308="",$J308="",$K308="",$L308=""),"",IF($B308="Female",1/(1+EXP(-SUMPRODUCT(Engine!$C$9666:$C$9697,INDIRECT("Coefficients!$AB$2:$AB$33")))),1/(1+EXP(-SUMPRODUCT(Engine!$C$9666:$C$9697,INDIRECT("Coefficients!$AC$2:$AC$33"))))))</f>
      </c>
      <c r="AD308" s="8">
        <f>IF(OR($B308="",$C308="",$D308="",$E308="",$F308="",$G308="",$H308="",$I308="",$J308="",$K308="",$L308=""),"",IF($B308="Female",1/(1+EXP(-SUMPRODUCT(Engine!$C$9666:$C$9697,INDIRECT("Coefficients!$AD$2:$AD$33")))),1/(1+EXP(-SUMPRODUCT(Engine!$C$9666:$C$9697,INDIRECT("Coefficients!$AE$2:$AE$33"))))))</f>
      </c>
      <c r="AE308" s="8">
        <f>IF(OR($B308="",$C308="",$D308="",$E308="",$F308="",$G308="",$H308="",$I308="",$J308="",$K308="",$L308=""),"",IF($B308="Female",1/(1+EXP(-SUMPRODUCT(Engine!$C$9666:$C$9697,INDIRECT("Coefficients!$AF$2:$AF$33")))),1/(1+EXP(-SUMPRODUCT(Engine!$C$9666:$C$9697,INDIRECT("Coefficients!$AG$2:$AG$33"))))))</f>
      </c>
      <c r="AF308" s="8">
        <f>IF(OR($B308="",$C308="",$D308="",$E308="",$F308="",$G308="",$H308="",$I308="",$J308="",$K308="",$L308=""),"",IF($B308="Female",1/(1+EXP(-SUMPRODUCT(Engine!$C$9666:$C$9697,INDIRECT("Coefficients!$AH$2:$AH$33")))),1/(1+EXP(-SUMPRODUCT(Engine!$C$9666:$C$9697,INDIRECT("Coefficients!$AI$2:$AI$33"))))))</f>
      </c>
      <c r="AG308" s="8">
        <f>IF(OR($B308="",$C308="",$D308="",$E308="",$F308="",$G308="",$H308="",$I308="",$J308="",$K308="",$L308=""),"",IF($B308="Female",1/(1+EXP(-SUMPRODUCT(Engine!$C$9666:$C$9697,INDIRECT("Coefficients!$AJ$2:$AJ$33")))),1/(1+EXP(-SUMPRODUCT(Engine!$C$9666:$C$9697,INDIRECT("Coefficients!$AK$2:$AK$33"))))))</f>
      </c>
      <c r="AH308" s="8">
        <f>IF(OR($B308="",$C308="",$D308="",$E308="",$F308="",$G308="",$H308="",$I308="",$J308="",$K308="",$L308=""),"",IF($B308="Female",1/(1+EXP(-SUMPRODUCT(Engine!$C$9666:$C$9697,INDIRECT("Coefficients!$AL$2:$AL$33")))),1/(1+EXP(-SUMPRODUCT(Engine!$C$9666:$C$9697,INDIRECT("Coefficients!$AM$2:$AM$33"))))))</f>
      </c>
      <c r="AI308" s="8">
        <f>IF(OR($B308="",$C308="",$D308="",$E308="",$F308="",$G308="",$H308="",$I308="",$J308="",$K308="",$L308=""),"",IF($B308="Female",1/(1+EXP(-SUMPRODUCT(Engine!$C$9666:$C$9697,INDIRECT("Coefficients!$AN$2:$AN$33")))),1/(1+EXP(-SUMPRODUCT(Engine!$C$9666:$C$9697,INDIRECT("Coefficients!$AO$2:$AO$33"))))))</f>
      </c>
      <c r="AJ308" s="8">
        <f>IF(OR($B308="",$C308="",$D308="",$E308="",$F308="",$G308="",$H308="",$I308="",$J308="",$K308="",$L308=""),"",IF($B308="Female",1/(1+EXP(-SUMPRODUCT(Engine!$C$9666:$C$9697,INDIRECT("Coefficients!$AP$2:$AP$33")))),1/(1+EXP(-SUMPRODUCT(Engine!$C$9666:$C$9697,INDIRECT("Coefficients!$AQ$2:$AQ$33"))))))</f>
      </c>
      <c r="AK308" s="8">
        <f>IF(OR($B308="",$C308="",$D308="",$E308="",$F308="",$G308="",$H308="",$I308="",$J308="",$K308="",$L308=""),"",IF($B308="Female",1/(1+EXP(-SUMPRODUCT(Engine!$C$9666:$C$9697,INDIRECT("Coefficients!$AR$2:$AR$33")))),1/(1+EXP(-SUMPRODUCT(Engine!$C$9666:$C$9697,INDIRECT("Coefficients!$AS$2:$AS$33"))))))</f>
      </c>
      <c r="AL308" s="8">
        <f>IF(OR($B308="",$C308="",$D308="",$E308="",$F308="",$G308="",$H308="",$I308="",$J308="",$K308="",$L308=""),"",IF($B308="Female",1/(1+EXP(-SUMPRODUCT(Engine!$C$9666:$C$9697,INDIRECT("Coefficients!$AT$2:$AT$33")))),1/(1+EXP(-SUMPRODUCT(Engine!$C$9666:$C$9697,INDIRECT("Coefficients!$AU$2:$AU$33"))))))</f>
      </c>
      <c r="AM308" s="8">
        <f>IF(OR($B308="",$C308="",$D308="",$E308="",$F308="",$G308="",$H308="",$I308="",$J308="",$K308="",$L308=""),"",IF($B308="Female",1/(1+EXP(-SUMPRODUCT(Engine!$C$9666:$C$9697,INDIRECT("Coefficients!$AV$2:$AV$33")))),1/(1+EXP(-SUMPRODUCT(Engine!$C$9666:$C$9697,INDIRECT("Coefficients!$AW$2:$AW$33"))))))</f>
      </c>
      <c r="AN308" s="8">
        <f>IF(OR($B308="",$C308="",$D308="",$E308="",$F308="",$G308="",$H308="",$I308="",$J308="",$K308="",$L308=""),"",IF($B308="Female",1/(1+EXP(-SUMPRODUCT(Engine!$C$9666:$C$9697,INDIRECT("Coefficients!$AX$2:$AX$33")))),1/(1+EXP(-SUMPRODUCT(Engine!$C$9666:$C$9697,INDIRECT("Coefficients!$AY$2:$AY$33"))))))</f>
      </c>
      <c r="AO308" s="8">
        <f>IF(OR($B308="",$C308="",$D308="",$E308="",$F308="",$G308="",$H308="",$I308="",$J308="",$K308="",$L308=""),"",IF($B308="Female",1/(1+EXP(-SUMPRODUCT(Engine!$C$9666:$C$9697,INDIRECT("Coefficients!$AZ$2:$AZ$33")))),1/(1+EXP(-SUMPRODUCT(Engine!$C$9666:$C$9697,INDIRECT("Coefficients!$BA$2:$BA$33"))))))</f>
      </c>
      <c r="AP308" s="8">
        <f>IF(OR($B308="",$C308="",$D308="",$E308="",$F308="",$G308="",$H308="",$I308="",$J308="",$K308="",$L308=""),"",IF($B308="Female",1/(1+EXP(-SUMPRODUCT(Engine!$C$9666:$C$9697,INDIRECT("Coefficients!$BB$2:$BB$33")))),1/(1+EXP(-SUMPRODUCT(Engine!$C$9666:$C$9697,INDIRECT("Coefficients!$BC$2:$BC$33"))))))</f>
      </c>
      <c r="AQ308" s="8">
        <f>IF(OR($B308="",$C308="",$D308="",$E308="",$F308="",$G308="",$H308="",$I308="",$J308="",$K308="",$L308=""),"",IF($B308="Female",1/(1+EXP(-SUMPRODUCT(Engine!$C$9666:$C$9697,INDIRECT("Coefficients!$BD$2:$BD$33")))),1/(1+EXP(-SUMPRODUCT(Engine!$C$9666:$C$9697,INDIRECT("Coefficients!$BE$2:$BE$33"))))))</f>
      </c>
      <c r="AR308" s="8">
        <f>IF(OR($B308="",$C308="",$D308="",$E308="",$F308="",$G308="",$H308="",$I308="",$J308="",$K308="",$L308=""),"",IF($B308="Female",1/(1+EXP(-SUMPRODUCT(Engine!$C$9666:$C$9697,INDIRECT("Coefficients!$BF$2:$BF$33")))),1/(1+EXP(-SUMPRODUCT(Engine!$C$9666:$C$9697,INDIRECT("Coefficients!$BG$2:$BG$33"))))))</f>
      </c>
      <c r="AS308" s="8">
        <f>IF(OR($B308="",$C308="",$D308="",$E308="",$F308="",$G308="",$H308="",$I308="",$J308="",$K308="",$L308=""),"",IF($B308="Female",1/(1+EXP(-SUMPRODUCT(Engine!$C$9666:$C$9697,INDIRECT("Coefficients!$BH$2:$BH$33")))),1/(1+EXP(-SUMPRODUCT(Engine!$C$9666:$C$9697,INDIRECT("Coefficients!$BI$2:$BI$33"))))))</f>
      </c>
      <c r="AT308" s="8">
        <f>IF(OR($B308="",$C308="",$D308="",$E308="",$F308="",$G308="",$H308="",$I308="",$J308="",$K308="",$L308=""),"",IF($B308="Female",1/(1+EXP(-SUMPRODUCT(Engine!$C$9666:$C$9697,INDIRECT("Coefficients!$BJ$2:$BJ$33")))),1/(1+EXP(-SUMPRODUCT(Engine!$C$9666:$C$9697,INDIRECT("Coefficients!$BK$2:$BK$33"))))))</f>
      </c>
      <c r="AU308" s="8">
        <f>IF(OR($B308="",$C308="",$D308="",$E308="",$F308="",$G308="",$H308="",$I308="",$J308="",$K308="",$L308=""),"",IF($B308="Female",1/(1+EXP(-SUMPRODUCT(Engine!$C$9666:$C$9697,INDIRECT("Coefficients!$BL$2:$BL$33")))),1/(1+EXP(-SUMPRODUCT(Engine!$C$9666:$C$9697,INDIRECT("Coefficients!$BM$2:$BM$33"))))))</f>
      </c>
      <c r="AV308" s="8">
        <f>IF(OR($B308="",$C308="",$D308="",$E308="",$F308="",$G308="",$H308="",$I308="",$J308="",$K308="",$L308=""),"",IF($B308="Female",1/(1+EXP(-SUMPRODUCT(Engine!$C$9666:$C$9697,INDIRECT("Coefficients!$BN$2:$BN$33")))),1/(1+EXP(-SUMPRODUCT(Engine!$C$9666:$C$9697,INDIRECT("Coefficients!$BO$2:$BO$33"))))))</f>
      </c>
      <c r="AW308" s="8">
        <f>IF(OR($B308="",$C308="",$D308="",$E308="",$F308="",$G308="",$H308="",$I308="",$J308="",$K308="",$L308=""),"",IF($B308="Female",1/(1+EXP(-SUMPRODUCT(Engine!$C$9666:$C$9697,INDIRECT("Coefficients!$BP$2:$BP$33")))),1/(1+EXP(-SUMPRODUCT(Engine!$C$9666:$C$9697,INDIRECT("Coefficients!$BQ$2:$BQ$33"))))))</f>
      </c>
      <c r="AX308" s="8">
        <f>IF(OR($B308="",$C308="",$D308="",$E308="",$F308="",$G308="",$H308="",$I308="",$J308="",$K308="",$L308=""),"",IF($B308="Female",1/(1+EXP(-SUMPRODUCT(Engine!$C$9666:$C$9697,INDIRECT("Coefficients!$BR$2:$BR$33")))),1/(1+EXP(-SUMPRODUCT(Engine!$C$9666:$C$9697,INDIRECT("Coefficients!$BS$2:$BS$33"))))))</f>
      </c>
      <c r="AY308" s="8">
        <f>IF(OR($B308="",$C308="",$D308="",$E308="",$F308="",$G308="",$H308="",$I308="",$J308="",$K308="",$L308=""),"",IF($B308="Female",1/(1+EXP(-SUMPRODUCT(Engine!$C$9666:$C$9697,INDIRECT("Coefficients!$BT$2:$BT$33")))),1/(1+EXP(-SUMPRODUCT(Engine!$C$9666:$C$9697,INDIRECT("Coefficients!$BU$2:$BU$33"))))))</f>
      </c>
      <c r="AZ308" s="8">
        <f>IF(OR($B308="",$C308="",$D308="",$E308="",$F308="",$G308="",$H308="",$I308="",$J308="",$K308="",$L308=""),"",IF($B308="Female",1/(1+EXP(-SUMPRODUCT(Engine!$C$9666:$C$9697,INDIRECT("Coefficients!$BV$2:$BV$33")))),1/(1+EXP(-SUMPRODUCT(Engine!$C$9666:$C$9697,INDIRECT("Coefficients!$BW$2:$BW$33"))))))</f>
      </c>
      <c r="BA308" s="8">
        <f>IF(OR($B308="",$C308="",$D308="",$E308="",$F308="",$G308="",$H308="",$I308="",$J308="",$K308="",$L308=""),"",IF($B308="Female",1/(1+EXP(-SUMPRODUCT(Engine!$C$9666:$C$9697,INDIRECT("Coefficients!$BX$2:$BX$33")))),1/(1+EXP(-SUMPRODUCT(Engine!$C$9666:$C$9697,INDIRECT("Coefficients!$BY$2:$BY$33"))))))</f>
      </c>
      <c r="BB308" s="8">
        <f>IF(OR($B308="",$C308="",$D308="",$E308="",$F308="",$G308="",$H308="",$I308="",$J308="",$K308="",$L308=""),"",IF($B308="Female",1/(1+EXP(-SUMPRODUCT(Engine!$C$9666:$C$9697,INDIRECT("Coefficients!$BZ$2:$BZ$33")))),1/(1+EXP(-SUMPRODUCT(Engine!$C$9666:$C$9697,INDIRECT("Coefficients!$CA$2:$CA$33"))))))</f>
      </c>
      <c r="BC308" s="8">
        <f>IF(OR($B308="",$C308="",$D308="",$E308="",$F308="",$G308="",$H308="",$I308="",$J308="",$K308="",$L308=""),"",IF($B308="Female",1/(1+EXP(-SUMPRODUCT(Engine!$C$9666:$C$9697,INDIRECT("Coefficients!$CB$2:$CB$33")))),1/(1+EXP(-SUMPRODUCT(Engine!$C$9666:$C$9697,INDIRECT("Coefficients!$CC$2:$CC$33"))))))</f>
      </c>
      <c r="BD308" s="8">
        <f>IF(OR($B308="",$C308="",$D308="",$E308="",$F308="",$G308="",$H308="",$I308="",$J308="",$K308="",$L308=""),"",IF($B308="Female",1/(1+EXP(-SUMPRODUCT(Engine!$C$9666:$C$9697,INDIRECT("Coefficients!$CD$2:$CD$33")))),1/(1+EXP(-SUMPRODUCT(Engine!$C$9666:$C$9697,INDIRECT("Coefficients!$CE$2:$CE$33"))))))</f>
      </c>
      <c r="BE308" s="8">
        <f>IF(OR($B308="",$C308="",$D308="",$E308="",$F308="",$G308="",$H308="",$I308="",$J308="",$K308="",$L308=""),"",IF($B308="Female",1/(1+EXP(-SUMPRODUCT(Engine!$C$9666:$C$9697,INDIRECT("Coefficients!$CF$2:$CF$33")))),1/(1+EXP(-SUMPRODUCT(Engine!$C$9666:$C$9697,INDIRECT("Coefficients!$CG$2:$CG$33"))))))</f>
      </c>
      <c r="BF308" s="8">
        <f>IF(OR($B308="",$C308="",$D308="",$E308="",$F308="",$G308="",$H308="",$I308="",$J308="",$K308="",$L308=""),"",IF($B308="Female",1/(1+EXP(-SUMPRODUCT(Engine!$C$9666:$C$9697,INDIRECT("Coefficients!$CH$2:$CH$33")))),1/(1+EXP(-SUMPRODUCT(Engine!$C$9666:$C$9697,INDIRECT("Coefficients!$CI$2:$CI$33"))))))</f>
      </c>
      <c r="BG308" s="8">
        <f>IF(OR($B308="",$C308="",$D308="",$E308="",$F308="",$G308="",$H308="",$I308="",$J308="",$K308="",$L308=""),"",IF($B308="Female",1/(1+EXP(-SUMPRODUCT(Engine!$C$9666:$C$9697,INDIRECT("Coefficients!$CJ$2:$CJ$33")))),1/(1+EXP(-SUMPRODUCT(Engine!$C$9666:$C$9697,INDIRECT("Coefficients!$CK$2:$CK$33"))))))</f>
      </c>
      <c r="BH308" s="8">
        <f>IF(OR($B308="",$C308="",$D308="",$E308="",$F308="",$G308="",$H308="",$I308="",$J308="",$K308="",$L308=""),"",IF($B308="Female",1/(1+EXP(-SUMPRODUCT(Engine!$C$9666:$C$9697,INDIRECT("Coefficients!$CL$2:$CL$33")))),1/(1+EXP(-SUMPRODUCT(Engine!$C$9666:$C$9697,INDIRECT("Coefficients!$CM$2:$CM$33"))))))</f>
      </c>
      <c r="BI308" s="8">
        <f>IF(OR($B308="",$C308="",$D308="",$E308="",$F308="",$G308="",$H308="",$I308="",$J308="",$K308="",$L308=""),"",IF($B308="Female",1/(1+EXP(-SUMPRODUCT(Engine!$C$9666:$C$9697,INDIRECT("Coefficients!$CN$2:$CN$33")))),1/(1+EXP(-SUMPRODUCT(Engine!$C$9666:$C$9697,INDIRECT("Coefficients!$CO$2:$CO$33"))))))</f>
      </c>
      <c r="BJ308" s="8">
        <f>IF(OR($B308="",$C308="",$D308="",$E308="",$F308="",$G308="",$H308="",$I308="",$J308="",$K308="",$L308=""),"",IF($B308="Female",1/(1+EXP(-SUMPRODUCT(Engine!$C$9666:$C$9697,INDIRECT("Coefficients!$CP$2:$CP$33")))),1/(1+EXP(-SUMPRODUCT(Engine!$C$9666:$C$9697,INDIRECT("Coefficients!$CQ$2:$CQ$33"))))))</f>
      </c>
      <c r="BK308" s="8">
        <f>IF(OR($B308="",$C308="",$D308="",$E308="",$F308="",$G308="",$H308="",$I308="",$J308="",$K308="",$L308=""),"",IF($B308="Female",1/(1+EXP(-SUMPRODUCT(Engine!$C$9666:$C$9697,INDIRECT("Coefficients!$CR$2:$CR$33")))),1/(1+EXP(-SUMPRODUCT(Engine!$C$9666:$C$9697,INDIRECT("Coefficients!$CS$2:$CS$33"))))))</f>
      </c>
      <c r="BL308" s="8">
        <f>IF(OR($B308="",$C308="",$D308="",$E308="",$F308="",$G308="",$H308="",$I308="",$J308="",$K308="",$L308=""),"",IF($B308="Female",1/(1+EXP(-SUMPRODUCT(Engine!$C$9666:$C$9697,INDIRECT("Coefficients!$CT$2:$CT$33")))),1/(1+EXP(-SUMPRODUCT(Engine!$C$9666:$C$9697,INDIRECT("Coefficients!$CU$2:$CU$33"))))))</f>
      </c>
      <c r="BM308" s="8">
        <f>IF(OR($B308="",$C308="",$D308="",$E308="",$F308="",$G308="",$H308="",$I308="",$J308="",$K308="",$L308=""),"",IF($B308="Female",1/(1+EXP(-SUMPRODUCT(Engine!$C$9666:$C$9697,INDIRECT("Coefficients!$CV$2:$CV$33")))),1/(1+EXP(-SUMPRODUCT(Engine!$C$9666:$C$9697,INDIRECT("Coefficients!$CW$2:$CW$33"))))))</f>
      </c>
    </row>
    <row r="309" spans="1:65" x14ac:dyDescent="0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8">
        <f>IF(OR($B309="",$C309="",$D309="",$E309="",$F309="",$G309="",$H309="",$I309="",$J309="",$K309="",$L309=""),"",IF($B309="Female",1/(1+EXP(-SUMPRODUCT(Engine!$C$9698:$C$9729,INDIRECT("Coefficients!$B$2:$B$33")))),1/(1+EXP(-SUMPRODUCT(Engine!$C$9698:$C$9729,INDIRECT("Coefficients!$C$2:$C$33"))))))</f>
      </c>
      <c r="Q309" s="8">
        <f>IF(OR($B309="",$C309="",$D309="",$E309="",$F309="",$G309="",$H309="",$I309="",$J309="",$K309="",$L309=""),"",IF($B309="Female",1/(1+EXP(-SUMPRODUCT(Engine!$C$9698:$C$9729,INDIRECT("Coefficients!$D$2:$D$33")))),1/(1+EXP(-SUMPRODUCT(Engine!$C$9698:$C$9729,INDIRECT("Coefficients!$E$2:$E$33"))))))</f>
      </c>
      <c r="R309" s="8">
        <f>IF(OR($B309="",$C309="",$D309="",$E309="",$F309="",$G309="",$H309="",$I309="",$J309="",$K309="",$L309=""),"",IF($B309="Female",1/(1+EXP(-SUMPRODUCT(Engine!$C$9698:$C$9729,INDIRECT("Coefficients!$F$2:$F$33")))),1/(1+EXP(-SUMPRODUCT(Engine!$C$9698:$C$9729,INDIRECT("Coefficients!$G$2:$G$33"))))))</f>
      </c>
      <c r="S309" s="8">
        <f>IF(OR($B309="",$C309="",$D309="",$E309="",$F309="",$G309="",$H309="",$I309="",$J309="",$K309="",$L309=""),"",IF($B309="Female",1/(1+EXP(-SUMPRODUCT(Engine!$C$9698:$C$9729,INDIRECT("Coefficients!$H$2:$H$33")))),1/(1+EXP(-SUMPRODUCT(Engine!$C$9698:$C$9729,INDIRECT("Coefficients!$I$2:$I$33"))))))</f>
      </c>
      <c r="T309" s="8">
        <f>IF(OR($B309="",$C309="",$D309="",$E309="",$F309="",$G309="",$H309="",$I309="",$J309="",$K309="",$L309=""),"",IF($B309="Female",1/(1+EXP(-SUMPRODUCT(Engine!$C$9698:$C$9729,INDIRECT("Coefficients!$J$2:$J$33")))),1/(1+EXP(-SUMPRODUCT(Engine!$C$9698:$C$9729,INDIRECT("Coefficients!$K$2:$K$33"))))))</f>
      </c>
      <c r="U309" s="8">
        <f>IF(OR($B309="",$C309="",$D309="",$E309="",$F309="",$G309="",$H309="",$I309="",$J309="",$K309="",$L309=""),"",IF($B309="Female",1/(1+EXP(-SUMPRODUCT(Engine!$C$9698:$C$9729,INDIRECT("Coefficients!$L$2:$L$33")))),1/(1+EXP(-SUMPRODUCT(Engine!$C$9698:$C$9729,INDIRECT("Coefficients!$M$2:$M$33"))))))</f>
      </c>
      <c r="V309" s="8">
        <f>IF(OR($B309="",$C309="",$D309="",$E309="",$F309="",$G309="",$H309="",$I309="",$J309="",$K309="",$L309=""),"",IF($B309="Female",1/(1+EXP(-SUMPRODUCT(Engine!$C$9698:$C$9729,INDIRECT("Coefficients!$N$2:$N$33")))),1/(1+EXP(-SUMPRODUCT(Engine!$C$9698:$C$9729,INDIRECT("Coefficients!$O$2:$O$33"))))))</f>
      </c>
      <c r="W309" s="8">
        <f>IF(OR($B309="",$C309="",$D309="",$E309="",$F309="",$G309="",$H309="",$I309="",$J309="",$K309="",$L309=""),"",IF($B309="Female",1/(1+EXP(-SUMPRODUCT(Engine!$C$9698:$C$9729,INDIRECT("Coefficients!$P$2:$P$33")))),1/(1+EXP(-SUMPRODUCT(Engine!$C$9698:$C$9729,INDIRECT("Coefficients!$Q$2:$Q$33"))))))</f>
      </c>
      <c r="X309" s="8">
        <f>IF(OR($B309="",$C309="",$D309="",$E309="",$F309="",$G309="",$H309="",$I309="",$J309="",$K309="",$L309=""),"",IF($B309="Female",1/(1+EXP(-SUMPRODUCT(Engine!$C$9698:$C$9729,INDIRECT("Coefficients!$R$2:$R$33")))),1/(1+EXP(-SUMPRODUCT(Engine!$C$9698:$C$9729,INDIRECT("Coefficients!$S$2:$S$33"))))))</f>
      </c>
      <c r="Y309" s="8">
        <f>IF(OR($B309="",$C309="",$D309="",$E309="",$F309="",$G309="",$H309="",$I309="",$J309="",$K309="",$L309=""),"",IF($B309="Female",1/(1+EXP(-SUMPRODUCT(Engine!$C$9698:$C$9729,INDIRECT("Coefficients!$T$2:$T$33")))),1/(1+EXP(-SUMPRODUCT(Engine!$C$9698:$C$9729,INDIRECT("Coefficients!$U$2:$U$33"))))))</f>
      </c>
      <c r="Z309" s="8">
        <f>IF(OR($B309="",$C309="",$D309="",$E309="",$F309="",$G309="",$H309="",$I309="",$J309="",$K309="",$L309=""),"",IF($B309="Female",1/(1+EXP(-SUMPRODUCT(Engine!$C$9698:$C$9729,INDIRECT("Coefficients!$V$2:$V$33")))),1/(1+EXP(-SUMPRODUCT(Engine!$C$9698:$C$9729,INDIRECT("Coefficients!$W$2:$W$33"))))))</f>
      </c>
      <c r="AA309" s="8">
        <f>IF(OR($B309="",$C309="",$D309="",$E309="",$F309="",$G309="",$H309="",$I309="",$J309="",$K309="",$L309=""),"",IF($B309="Female",1/(1+EXP(-SUMPRODUCT(Engine!$C$9698:$C$9729,INDIRECT("Coefficients!$X$2:$X$33")))),1/(1+EXP(-SUMPRODUCT(Engine!$C$9698:$C$9729,INDIRECT("Coefficients!$Y$2:$Y$33"))))))</f>
      </c>
      <c r="AB309" s="8">
        <f>IF(OR($B309="",$C309="",$D309="",$E309="",$F309="",$G309="",$H309="",$I309="",$J309="",$K309="",$L309=""),"",IF($B309="Female",1/(1+EXP(-SUMPRODUCT(Engine!$C$9698:$C$9729,INDIRECT("Coefficients!$Z$2:$Z$33")))),1/(1+EXP(-SUMPRODUCT(Engine!$C$9698:$C$9729,INDIRECT("Coefficients!$AA$2:$AA$33"))))))</f>
      </c>
      <c r="AC309" s="8">
        <f>IF(OR($B309="",$C309="",$D309="",$E309="",$F309="",$G309="",$H309="",$I309="",$J309="",$K309="",$L309=""),"",IF($B309="Female",1/(1+EXP(-SUMPRODUCT(Engine!$C$9698:$C$9729,INDIRECT("Coefficients!$AB$2:$AB$33")))),1/(1+EXP(-SUMPRODUCT(Engine!$C$9698:$C$9729,INDIRECT("Coefficients!$AC$2:$AC$33"))))))</f>
      </c>
      <c r="AD309" s="8">
        <f>IF(OR($B309="",$C309="",$D309="",$E309="",$F309="",$G309="",$H309="",$I309="",$J309="",$K309="",$L309=""),"",IF($B309="Female",1/(1+EXP(-SUMPRODUCT(Engine!$C$9698:$C$9729,INDIRECT("Coefficients!$AD$2:$AD$33")))),1/(1+EXP(-SUMPRODUCT(Engine!$C$9698:$C$9729,INDIRECT("Coefficients!$AE$2:$AE$33"))))))</f>
      </c>
      <c r="AE309" s="8">
        <f>IF(OR($B309="",$C309="",$D309="",$E309="",$F309="",$G309="",$H309="",$I309="",$J309="",$K309="",$L309=""),"",IF($B309="Female",1/(1+EXP(-SUMPRODUCT(Engine!$C$9698:$C$9729,INDIRECT("Coefficients!$AF$2:$AF$33")))),1/(1+EXP(-SUMPRODUCT(Engine!$C$9698:$C$9729,INDIRECT("Coefficients!$AG$2:$AG$33"))))))</f>
      </c>
      <c r="AF309" s="8">
        <f>IF(OR($B309="",$C309="",$D309="",$E309="",$F309="",$G309="",$H309="",$I309="",$J309="",$K309="",$L309=""),"",IF($B309="Female",1/(1+EXP(-SUMPRODUCT(Engine!$C$9698:$C$9729,INDIRECT("Coefficients!$AH$2:$AH$33")))),1/(1+EXP(-SUMPRODUCT(Engine!$C$9698:$C$9729,INDIRECT("Coefficients!$AI$2:$AI$33"))))))</f>
      </c>
      <c r="AG309" s="8">
        <f>IF(OR($B309="",$C309="",$D309="",$E309="",$F309="",$G309="",$H309="",$I309="",$J309="",$K309="",$L309=""),"",IF($B309="Female",1/(1+EXP(-SUMPRODUCT(Engine!$C$9698:$C$9729,INDIRECT("Coefficients!$AJ$2:$AJ$33")))),1/(1+EXP(-SUMPRODUCT(Engine!$C$9698:$C$9729,INDIRECT("Coefficients!$AK$2:$AK$33"))))))</f>
      </c>
      <c r="AH309" s="8">
        <f>IF(OR($B309="",$C309="",$D309="",$E309="",$F309="",$G309="",$H309="",$I309="",$J309="",$K309="",$L309=""),"",IF($B309="Female",1/(1+EXP(-SUMPRODUCT(Engine!$C$9698:$C$9729,INDIRECT("Coefficients!$AL$2:$AL$33")))),1/(1+EXP(-SUMPRODUCT(Engine!$C$9698:$C$9729,INDIRECT("Coefficients!$AM$2:$AM$33"))))))</f>
      </c>
      <c r="AI309" s="8">
        <f>IF(OR($B309="",$C309="",$D309="",$E309="",$F309="",$G309="",$H309="",$I309="",$J309="",$K309="",$L309=""),"",IF($B309="Female",1/(1+EXP(-SUMPRODUCT(Engine!$C$9698:$C$9729,INDIRECT("Coefficients!$AN$2:$AN$33")))),1/(1+EXP(-SUMPRODUCT(Engine!$C$9698:$C$9729,INDIRECT("Coefficients!$AO$2:$AO$33"))))))</f>
      </c>
      <c r="AJ309" s="8">
        <f>IF(OR($B309="",$C309="",$D309="",$E309="",$F309="",$G309="",$H309="",$I309="",$J309="",$K309="",$L309=""),"",IF($B309="Female",1/(1+EXP(-SUMPRODUCT(Engine!$C$9698:$C$9729,INDIRECT("Coefficients!$AP$2:$AP$33")))),1/(1+EXP(-SUMPRODUCT(Engine!$C$9698:$C$9729,INDIRECT("Coefficients!$AQ$2:$AQ$33"))))))</f>
      </c>
      <c r="AK309" s="8">
        <f>IF(OR($B309="",$C309="",$D309="",$E309="",$F309="",$G309="",$H309="",$I309="",$J309="",$K309="",$L309=""),"",IF($B309="Female",1/(1+EXP(-SUMPRODUCT(Engine!$C$9698:$C$9729,INDIRECT("Coefficients!$AR$2:$AR$33")))),1/(1+EXP(-SUMPRODUCT(Engine!$C$9698:$C$9729,INDIRECT("Coefficients!$AS$2:$AS$33"))))))</f>
      </c>
      <c r="AL309" s="8">
        <f>IF(OR($B309="",$C309="",$D309="",$E309="",$F309="",$G309="",$H309="",$I309="",$J309="",$K309="",$L309=""),"",IF($B309="Female",1/(1+EXP(-SUMPRODUCT(Engine!$C$9698:$C$9729,INDIRECT("Coefficients!$AT$2:$AT$33")))),1/(1+EXP(-SUMPRODUCT(Engine!$C$9698:$C$9729,INDIRECT("Coefficients!$AU$2:$AU$33"))))))</f>
      </c>
      <c r="AM309" s="8">
        <f>IF(OR($B309="",$C309="",$D309="",$E309="",$F309="",$G309="",$H309="",$I309="",$J309="",$K309="",$L309=""),"",IF($B309="Female",1/(1+EXP(-SUMPRODUCT(Engine!$C$9698:$C$9729,INDIRECT("Coefficients!$AV$2:$AV$33")))),1/(1+EXP(-SUMPRODUCT(Engine!$C$9698:$C$9729,INDIRECT("Coefficients!$AW$2:$AW$33"))))))</f>
      </c>
      <c r="AN309" s="8">
        <f>IF(OR($B309="",$C309="",$D309="",$E309="",$F309="",$G309="",$H309="",$I309="",$J309="",$K309="",$L309=""),"",IF($B309="Female",1/(1+EXP(-SUMPRODUCT(Engine!$C$9698:$C$9729,INDIRECT("Coefficients!$AX$2:$AX$33")))),1/(1+EXP(-SUMPRODUCT(Engine!$C$9698:$C$9729,INDIRECT("Coefficients!$AY$2:$AY$33"))))))</f>
      </c>
      <c r="AO309" s="8">
        <f>IF(OR($B309="",$C309="",$D309="",$E309="",$F309="",$G309="",$H309="",$I309="",$J309="",$K309="",$L309=""),"",IF($B309="Female",1/(1+EXP(-SUMPRODUCT(Engine!$C$9698:$C$9729,INDIRECT("Coefficients!$AZ$2:$AZ$33")))),1/(1+EXP(-SUMPRODUCT(Engine!$C$9698:$C$9729,INDIRECT("Coefficients!$BA$2:$BA$33"))))))</f>
      </c>
      <c r="AP309" s="8">
        <f>IF(OR($B309="",$C309="",$D309="",$E309="",$F309="",$G309="",$H309="",$I309="",$J309="",$K309="",$L309=""),"",IF($B309="Female",1/(1+EXP(-SUMPRODUCT(Engine!$C$9698:$C$9729,INDIRECT("Coefficients!$BB$2:$BB$33")))),1/(1+EXP(-SUMPRODUCT(Engine!$C$9698:$C$9729,INDIRECT("Coefficients!$BC$2:$BC$33"))))))</f>
      </c>
      <c r="AQ309" s="8">
        <f>IF(OR($B309="",$C309="",$D309="",$E309="",$F309="",$G309="",$H309="",$I309="",$J309="",$K309="",$L309=""),"",IF($B309="Female",1/(1+EXP(-SUMPRODUCT(Engine!$C$9698:$C$9729,INDIRECT("Coefficients!$BD$2:$BD$33")))),1/(1+EXP(-SUMPRODUCT(Engine!$C$9698:$C$9729,INDIRECT("Coefficients!$BE$2:$BE$33"))))))</f>
      </c>
      <c r="AR309" s="8">
        <f>IF(OR($B309="",$C309="",$D309="",$E309="",$F309="",$G309="",$H309="",$I309="",$J309="",$K309="",$L309=""),"",IF($B309="Female",1/(1+EXP(-SUMPRODUCT(Engine!$C$9698:$C$9729,INDIRECT("Coefficients!$BF$2:$BF$33")))),1/(1+EXP(-SUMPRODUCT(Engine!$C$9698:$C$9729,INDIRECT("Coefficients!$BG$2:$BG$33"))))))</f>
      </c>
      <c r="AS309" s="8">
        <f>IF(OR($B309="",$C309="",$D309="",$E309="",$F309="",$G309="",$H309="",$I309="",$J309="",$K309="",$L309=""),"",IF($B309="Female",1/(1+EXP(-SUMPRODUCT(Engine!$C$9698:$C$9729,INDIRECT("Coefficients!$BH$2:$BH$33")))),1/(1+EXP(-SUMPRODUCT(Engine!$C$9698:$C$9729,INDIRECT("Coefficients!$BI$2:$BI$33"))))))</f>
      </c>
      <c r="AT309" s="8">
        <f>IF(OR($B309="",$C309="",$D309="",$E309="",$F309="",$G309="",$H309="",$I309="",$J309="",$K309="",$L309=""),"",IF($B309="Female",1/(1+EXP(-SUMPRODUCT(Engine!$C$9698:$C$9729,INDIRECT("Coefficients!$BJ$2:$BJ$33")))),1/(1+EXP(-SUMPRODUCT(Engine!$C$9698:$C$9729,INDIRECT("Coefficients!$BK$2:$BK$33"))))))</f>
      </c>
      <c r="AU309" s="8">
        <f>IF(OR($B309="",$C309="",$D309="",$E309="",$F309="",$G309="",$H309="",$I309="",$J309="",$K309="",$L309=""),"",IF($B309="Female",1/(1+EXP(-SUMPRODUCT(Engine!$C$9698:$C$9729,INDIRECT("Coefficients!$BL$2:$BL$33")))),1/(1+EXP(-SUMPRODUCT(Engine!$C$9698:$C$9729,INDIRECT("Coefficients!$BM$2:$BM$33"))))))</f>
      </c>
      <c r="AV309" s="8">
        <f>IF(OR($B309="",$C309="",$D309="",$E309="",$F309="",$G309="",$H309="",$I309="",$J309="",$K309="",$L309=""),"",IF($B309="Female",1/(1+EXP(-SUMPRODUCT(Engine!$C$9698:$C$9729,INDIRECT("Coefficients!$BN$2:$BN$33")))),1/(1+EXP(-SUMPRODUCT(Engine!$C$9698:$C$9729,INDIRECT("Coefficients!$BO$2:$BO$33"))))))</f>
      </c>
      <c r="AW309" s="8">
        <f>IF(OR($B309="",$C309="",$D309="",$E309="",$F309="",$G309="",$H309="",$I309="",$J309="",$K309="",$L309=""),"",IF($B309="Female",1/(1+EXP(-SUMPRODUCT(Engine!$C$9698:$C$9729,INDIRECT("Coefficients!$BP$2:$BP$33")))),1/(1+EXP(-SUMPRODUCT(Engine!$C$9698:$C$9729,INDIRECT("Coefficients!$BQ$2:$BQ$33"))))))</f>
      </c>
      <c r="AX309" s="8">
        <f>IF(OR($B309="",$C309="",$D309="",$E309="",$F309="",$G309="",$H309="",$I309="",$J309="",$K309="",$L309=""),"",IF($B309="Female",1/(1+EXP(-SUMPRODUCT(Engine!$C$9698:$C$9729,INDIRECT("Coefficients!$BR$2:$BR$33")))),1/(1+EXP(-SUMPRODUCT(Engine!$C$9698:$C$9729,INDIRECT("Coefficients!$BS$2:$BS$33"))))))</f>
      </c>
      <c r="AY309" s="8">
        <f>IF(OR($B309="",$C309="",$D309="",$E309="",$F309="",$G309="",$H309="",$I309="",$J309="",$K309="",$L309=""),"",IF($B309="Female",1/(1+EXP(-SUMPRODUCT(Engine!$C$9698:$C$9729,INDIRECT("Coefficients!$BT$2:$BT$33")))),1/(1+EXP(-SUMPRODUCT(Engine!$C$9698:$C$9729,INDIRECT("Coefficients!$BU$2:$BU$33"))))))</f>
      </c>
      <c r="AZ309" s="8">
        <f>IF(OR($B309="",$C309="",$D309="",$E309="",$F309="",$G309="",$H309="",$I309="",$J309="",$K309="",$L309=""),"",IF($B309="Female",1/(1+EXP(-SUMPRODUCT(Engine!$C$9698:$C$9729,INDIRECT("Coefficients!$BV$2:$BV$33")))),1/(1+EXP(-SUMPRODUCT(Engine!$C$9698:$C$9729,INDIRECT("Coefficients!$BW$2:$BW$33"))))))</f>
      </c>
      <c r="BA309" s="8">
        <f>IF(OR($B309="",$C309="",$D309="",$E309="",$F309="",$G309="",$H309="",$I309="",$J309="",$K309="",$L309=""),"",IF($B309="Female",1/(1+EXP(-SUMPRODUCT(Engine!$C$9698:$C$9729,INDIRECT("Coefficients!$BX$2:$BX$33")))),1/(1+EXP(-SUMPRODUCT(Engine!$C$9698:$C$9729,INDIRECT("Coefficients!$BY$2:$BY$33"))))))</f>
      </c>
      <c r="BB309" s="8">
        <f>IF(OR($B309="",$C309="",$D309="",$E309="",$F309="",$G309="",$H309="",$I309="",$J309="",$K309="",$L309=""),"",IF($B309="Female",1/(1+EXP(-SUMPRODUCT(Engine!$C$9698:$C$9729,INDIRECT("Coefficients!$BZ$2:$BZ$33")))),1/(1+EXP(-SUMPRODUCT(Engine!$C$9698:$C$9729,INDIRECT("Coefficients!$CA$2:$CA$33"))))))</f>
      </c>
      <c r="BC309" s="8">
        <f>IF(OR($B309="",$C309="",$D309="",$E309="",$F309="",$G309="",$H309="",$I309="",$J309="",$K309="",$L309=""),"",IF($B309="Female",1/(1+EXP(-SUMPRODUCT(Engine!$C$9698:$C$9729,INDIRECT("Coefficients!$CB$2:$CB$33")))),1/(1+EXP(-SUMPRODUCT(Engine!$C$9698:$C$9729,INDIRECT("Coefficients!$CC$2:$CC$33"))))))</f>
      </c>
      <c r="BD309" s="8">
        <f>IF(OR($B309="",$C309="",$D309="",$E309="",$F309="",$G309="",$H309="",$I309="",$J309="",$K309="",$L309=""),"",IF($B309="Female",1/(1+EXP(-SUMPRODUCT(Engine!$C$9698:$C$9729,INDIRECT("Coefficients!$CD$2:$CD$33")))),1/(1+EXP(-SUMPRODUCT(Engine!$C$9698:$C$9729,INDIRECT("Coefficients!$CE$2:$CE$33"))))))</f>
      </c>
      <c r="BE309" s="8">
        <f>IF(OR($B309="",$C309="",$D309="",$E309="",$F309="",$G309="",$H309="",$I309="",$J309="",$K309="",$L309=""),"",IF($B309="Female",1/(1+EXP(-SUMPRODUCT(Engine!$C$9698:$C$9729,INDIRECT("Coefficients!$CF$2:$CF$33")))),1/(1+EXP(-SUMPRODUCT(Engine!$C$9698:$C$9729,INDIRECT("Coefficients!$CG$2:$CG$33"))))))</f>
      </c>
      <c r="BF309" s="8">
        <f>IF(OR($B309="",$C309="",$D309="",$E309="",$F309="",$G309="",$H309="",$I309="",$J309="",$K309="",$L309=""),"",IF($B309="Female",1/(1+EXP(-SUMPRODUCT(Engine!$C$9698:$C$9729,INDIRECT("Coefficients!$CH$2:$CH$33")))),1/(1+EXP(-SUMPRODUCT(Engine!$C$9698:$C$9729,INDIRECT("Coefficients!$CI$2:$CI$33"))))))</f>
      </c>
      <c r="BG309" s="8">
        <f>IF(OR($B309="",$C309="",$D309="",$E309="",$F309="",$G309="",$H309="",$I309="",$J309="",$K309="",$L309=""),"",IF($B309="Female",1/(1+EXP(-SUMPRODUCT(Engine!$C$9698:$C$9729,INDIRECT("Coefficients!$CJ$2:$CJ$33")))),1/(1+EXP(-SUMPRODUCT(Engine!$C$9698:$C$9729,INDIRECT("Coefficients!$CK$2:$CK$33"))))))</f>
      </c>
      <c r="BH309" s="8">
        <f>IF(OR($B309="",$C309="",$D309="",$E309="",$F309="",$G309="",$H309="",$I309="",$J309="",$K309="",$L309=""),"",IF($B309="Female",1/(1+EXP(-SUMPRODUCT(Engine!$C$9698:$C$9729,INDIRECT("Coefficients!$CL$2:$CL$33")))),1/(1+EXP(-SUMPRODUCT(Engine!$C$9698:$C$9729,INDIRECT("Coefficients!$CM$2:$CM$33"))))))</f>
      </c>
      <c r="BI309" s="8">
        <f>IF(OR($B309="",$C309="",$D309="",$E309="",$F309="",$G309="",$H309="",$I309="",$J309="",$K309="",$L309=""),"",IF($B309="Female",1/(1+EXP(-SUMPRODUCT(Engine!$C$9698:$C$9729,INDIRECT("Coefficients!$CN$2:$CN$33")))),1/(1+EXP(-SUMPRODUCT(Engine!$C$9698:$C$9729,INDIRECT("Coefficients!$CO$2:$CO$33"))))))</f>
      </c>
      <c r="BJ309" s="8">
        <f>IF(OR($B309="",$C309="",$D309="",$E309="",$F309="",$G309="",$H309="",$I309="",$J309="",$K309="",$L309=""),"",IF($B309="Female",1/(1+EXP(-SUMPRODUCT(Engine!$C$9698:$C$9729,INDIRECT("Coefficients!$CP$2:$CP$33")))),1/(1+EXP(-SUMPRODUCT(Engine!$C$9698:$C$9729,INDIRECT("Coefficients!$CQ$2:$CQ$33"))))))</f>
      </c>
      <c r="BK309" s="8">
        <f>IF(OR($B309="",$C309="",$D309="",$E309="",$F309="",$G309="",$H309="",$I309="",$J309="",$K309="",$L309=""),"",IF($B309="Female",1/(1+EXP(-SUMPRODUCT(Engine!$C$9698:$C$9729,INDIRECT("Coefficients!$CR$2:$CR$33")))),1/(1+EXP(-SUMPRODUCT(Engine!$C$9698:$C$9729,INDIRECT("Coefficients!$CS$2:$CS$33"))))))</f>
      </c>
      <c r="BL309" s="8">
        <f>IF(OR($B309="",$C309="",$D309="",$E309="",$F309="",$G309="",$H309="",$I309="",$J309="",$K309="",$L309=""),"",IF($B309="Female",1/(1+EXP(-SUMPRODUCT(Engine!$C$9698:$C$9729,INDIRECT("Coefficients!$CT$2:$CT$33")))),1/(1+EXP(-SUMPRODUCT(Engine!$C$9698:$C$9729,INDIRECT("Coefficients!$CU$2:$CU$33"))))))</f>
      </c>
      <c r="BM309" s="8">
        <f>IF(OR($B309="",$C309="",$D309="",$E309="",$F309="",$G309="",$H309="",$I309="",$J309="",$K309="",$L309=""),"",IF($B309="Female",1/(1+EXP(-SUMPRODUCT(Engine!$C$9698:$C$9729,INDIRECT("Coefficients!$CV$2:$CV$33")))),1/(1+EXP(-SUMPRODUCT(Engine!$C$9698:$C$9729,INDIRECT("Coefficients!$CW$2:$CW$33"))))))</f>
      </c>
    </row>
    <row r="310" spans="1:65" x14ac:dyDescent="0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8">
        <f>IF(OR($B310="",$C310="",$D310="",$E310="",$F310="",$G310="",$H310="",$I310="",$J310="",$K310="",$L310=""),"",IF($B310="Female",1/(1+EXP(-SUMPRODUCT(Engine!$C$9730:$C$9761,INDIRECT("Coefficients!$B$2:$B$33")))),1/(1+EXP(-SUMPRODUCT(Engine!$C$9730:$C$9761,INDIRECT("Coefficients!$C$2:$C$33"))))))</f>
      </c>
      <c r="Q310" s="8">
        <f>IF(OR($B310="",$C310="",$D310="",$E310="",$F310="",$G310="",$H310="",$I310="",$J310="",$K310="",$L310=""),"",IF($B310="Female",1/(1+EXP(-SUMPRODUCT(Engine!$C$9730:$C$9761,INDIRECT("Coefficients!$D$2:$D$33")))),1/(1+EXP(-SUMPRODUCT(Engine!$C$9730:$C$9761,INDIRECT("Coefficients!$E$2:$E$33"))))))</f>
      </c>
      <c r="R310" s="8">
        <f>IF(OR($B310="",$C310="",$D310="",$E310="",$F310="",$G310="",$H310="",$I310="",$J310="",$K310="",$L310=""),"",IF($B310="Female",1/(1+EXP(-SUMPRODUCT(Engine!$C$9730:$C$9761,INDIRECT("Coefficients!$F$2:$F$33")))),1/(1+EXP(-SUMPRODUCT(Engine!$C$9730:$C$9761,INDIRECT("Coefficients!$G$2:$G$33"))))))</f>
      </c>
      <c r="S310" s="8">
        <f>IF(OR($B310="",$C310="",$D310="",$E310="",$F310="",$G310="",$H310="",$I310="",$J310="",$K310="",$L310=""),"",IF($B310="Female",1/(1+EXP(-SUMPRODUCT(Engine!$C$9730:$C$9761,INDIRECT("Coefficients!$H$2:$H$33")))),1/(1+EXP(-SUMPRODUCT(Engine!$C$9730:$C$9761,INDIRECT("Coefficients!$I$2:$I$33"))))))</f>
      </c>
      <c r="T310" s="8">
        <f>IF(OR($B310="",$C310="",$D310="",$E310="",$F310="",$G310="",$H310="",$I310="",$J310="",$K310="",$L310=""),"",IF($B310="Female",1/(1+EXP(-SUMPRODUCT(Engine!$C$9730:$C$9761,INDIRECT("Coefficients!$J$2:$J$33")))),1/(1+EXP(-SUMPRODUCT(Engine!$C$9730:$C$9761,INDIRECT("Coefficients!$K$2:$K$33"))))))</f>
      </c>
      <c r="U310" s="8">
        <f>IF(OR($B310="",$C310="",$D310="",$E310="",$F310="",$G310="",$H310="",$I310="",$J310="",$K310="",$L310=""),"",IF($B310="Female",1/(1+EXP(-SUMPRODUCT(Engine!$C$9730:$C$9761,INDIRECT("Coefficients!$L$2:$L$33")))),1/(1+EXP(-SUMPRODUCT(Engine!$C$9730:$C$9761,INDIRECT("Coefficients!$M$2:$M$33"))))))</f>
      </c>
      <c r="V310" s="8">
        <f>IF(OR($B310="",$C310="",$D310="",$E310="",$F310="",$G310="",$H310="",$I310="",$J310="",$K310="",$L310=""),"",IF($B310="Female",1/(1+EXP(-SUMPRODUCT(Engine!$C$9730:$C$9761,INDIRECT("Coefficients!$N$2:$N$33")))),1/(1+EXP(-SUMPRODUCT(Engine!$C$9730:$C$9761,INDIRECT("Coefficients!$O$2:$O$33"))))))</f>
      </c>
      <c r="W310" s="8">
        <f>IF(OR($B310="",$C310="",$D310="",$E310="",$F310="",$G310="",$H310="",$I310="",$J310="",$K310="",$L310=""),"",IF($B310="Female",1/(1+EXP(-SUMPRODUCT(Engine!$C$9730:$C$9761,INDIRECT("Coefficients!$P$2:$P$33")))),1/(1+EXP(-SUMPRODUCT(Engine!$C$9730:$C$9761,INDIRECT("Coefficients!$Q$2:$Q$33"))))))</f>
      </c>
      <c r="X310" s="8">
        <f>IF(OR($B310="",$C310="",$D310="",$E310="",$F310="",$G310="",$H310="",$I310="",$J310="",$K310="",$L310=""),"",IF($B310="Female",1/(1+EXP(-SUMPRODUCT(Engine!$C$9730:$C$9761,INDIRECT("Coefficients!$R$2:$R$33")))),1/(1+EXP(-SUMPRODUCT(Engine!$C$9730:$C$9761,INDIRECT("Coefficients!$S$2:$S$33"))))))</f>
      </c>
      <c r="Y310" s="8">
        <f>IF(OR($B310="",$C310="",$D310="",$E310="",$F310="",$G310="",$H310="",$I310="",$J310="",$K310="",$L310=""),"",IF($B310="Female",1/(1+EXP(-SUMPRODUCT(Engine!$C$9730:$C$9761,INDIRECT("Coefficients!$T$2:$T$33")))),1/(1+EXP(-SUMPRODUCT(Engine!$C$9730:$C$9761,INDIRECT("Coefficients!$U$2:$U$33"))))))</f>
      </c>
      <c r="Z310" s="8">
        <f>IF(OR($B310="",$C310="",$D310="",$E310="",$F310="",$G310="",$H310="",$I310="",$J310="",$K310="",$L310=""),"",IF($B310="Female",1/(1+EXP(-SUMPRODUCT(Engine!$C$9730:$C$9761,INDIRECT("Coefficients!$V$2:$V$33")))),1/(1+EXP(-SUMPRODUCT(Engine!$C$9730:$C$9761,INDIRECT("Coefficients!$W$2:$W$33"))))))</f>
      </c>
      <c r="AA310" s="8">
        <f>IF(OR($B310="",$C310="",$D310="",$E310="",$F310="",$G310="",$H310="",$I310="",$J310="",$K310="",$L310=""),"",IF($B310="Female",1/(1+EXP(-SUMPRODUCT(Engine!$C$9730:$C$9761,INDIRECT("Coefficients!$X$2:$X$33")))),1/(1+EXP(-SUMPRODUCT(Engine!$C$9730:$C$9761,INDIRECT("Coefficients!$Y$2:$Y$33"))))))</f>
      </c>
      <c r="AB310" s="8">
        <f>IF(OR($B310="",$C310="",$D310="",$E310="",$F310="",$G310="",$H310="",$I310="",$J310="",$K310="",$L310=""),"",IF($B310="Female",1/(1+EXP(-SUMPRODUCT(Engine!$C$9730:$C$9761,INDIRECT("Coefficients!$Z$2:$Z$33")))),1/(1+EXP(-SUMPRODUCT(Engine!$C$9730:$C$9761,INDIRECT("Coefficients!$AA$2:$AA$33"))))))</f>
      </c>
      <c r="AC310" s="8">
        <f>IF(OR($B310="",$C310="",$D310="",$E310="",$F310="",$G310="",$H310="",$I310="",$J310="",$K310="",$L310=""),"",IF($B310="Female",1/(1+EXP(-SUMPRODUCT(Engine!$C$9730:$C$9761,INDIRECT("Coefficients!$AB$2:$AB$33")))),1/(1+EXP(-SUMPRODUCT(Engine!$C$9730:$C$9761,INDIRECT("Coefficients!$AC$2:$AC$33"))))))</f>
      </c>
      <c r="AD310" s="8">
        <f>IF(OR($B310="",$C310="",$D310="",$E310="",$F310="",$G310="",$H310="",$I310="",$J310="",$K310="",$L310=""),"",IF($B310="Female",1/(1+EXP(-SUMPRODUCT(Engine!$C$9730:$C$9761,INDIRECT("Coefficients!$AD$2:$AD$33")))),1/(1+EXP(-SUMPRODUCT(Engine!$C$9730:$C$9761,INDIRECT("Coefficients!$AE$2:$AE$33"))))))</f>
      </c>
      <c r="AE310" s="8">
        <f>IF(OR($B310="",$C310="",$D310="",$E310="",$F310="",$G310="",$H310="",$I310="",$J310="",$K310="",$L310=""),"",IF($B310="Female",1/(1+EXP(-SUMPRODUCT(Engine!$C$9730:$C$9761,INDIRECT("Coefficients!$AF$2:$AF$33")))),1/(1+EXP(-SUMPRODUCT(Engine!$C$9730:$C$9761,INDIRECT("Coefficients!$AG$2:$AG$33"))))))</f>
      </c>
      <c r="AF310" s="8">
        <f>IF(OR($B310="",$C310="",$D310="",$E310="",$F310="",$G310="",$H310="",$I310="",$J310="",$K310="",$L310=""),"",IF($B310="Female",1/(1+EXP(-SUMPRODUCT(Engine!$C$9730:$C$9761,INDIRECT("Coefficients!$AH$2:$AH$33")))),1/(1+EXP(-SUMPRODUCT(Engine!$C$9730:$C$9761,INDIRECT("Coefficients!$AI$2:$AI$33"))))))</f>
      </c>
      <c r="AG310" s="8">
        <f>IF(OR($B310="",$C310="",$D310="",$E310="",$F310="",$G310="",$H310="",$I310="",$J310="",$K310="",$L310=""),"",IF($B310="Female",1/(1+EXP(-SUMPRODUCT(Engine!$C$9730:$C$9761,INDIRECT("Coefficients!$AJ$2:$AJ$33")))),1/(1+EXP(-SUMPRODUCT(Engine!$C$9730:$C$9761,INDIRECT("Coefficients!$AK$2:$AK$33"))))))</f>
      </c>
      <c r="AH310" s="8">
        <f>IF(OR($B310="",$C310="",$D310="",$E310="",$F310="",$G310="",$H310="",$I310="",$J310="",$K310="",$L310=""),"",IF($B310="Female",1/(1+EXP(-SUMPRODUCT(Engine!$C$9730:$C$9761,INDIRECT("Coefficients!$AL$2:$AL$33")))),1/(1+EXP(-SUMPRODUCT(Engine!$C$9730:$C$9761,INDIRECT("Coefficients!$AM$2:$AM$33"))))))</f>
      </c>
      <c r="AI310" s="8">
        <f>IF(OR($B310="",$C310="",$D310="",$E310="",$F310="",$G310="",$H310="",$I310="",$J310="",$K310="",$L310=""),"",IF($B310="Female",1/(1+EXP(-SUMPRODUCT(Engine!$C$9730:$C$9761,INDIRECT("Coefficients!$AN$2:$AN$33")))),1/(1+EXP(-SUMPRODUCT(Engine!$C$9730:$C$9761,INDIRECT("Coefficients!$AO$2:$AO$33"))))))</f>
      </c>
      <c r="AJ310" s="8">
        <f>IF(OR($B310="",$C310="",$D310="",$E310="",$F310="",$G310="",$H310="",$I310="",$J310="",$K310="",$L310=""),"",IF($B310="Female",1/(1+EXP(-SUMPRODUCT(Engine!$C$9730:$C$9761,INDIRECT("Coefficients!$AP$2:$AP$33")))),1/(1+EXP(-SUMPRODUCT(Engine!$C$9730:$C$9761,INDIRECT("Coefficients!$AQ$2:$AQ$33"))))))</f>
      </c>
      <c r="AK310" s="8">
        <f>IF(OR($B310="",$C310="",$D310="",$E310="",$F310="",$G310="",$H310="",$I310="",$J310="",$K310="",$L310=""),"",IF($B310="Female",1/(1+EXP(-SUMPRODUCT(Engine!$C$9730:$C$9761,INDIRECT("Coefficients!$AR$2:$AR$33")))),1/(1+EXP(-SUMPRODUCT(Engine!$C$9730:$C$9761,INDIRECT("Coefficients!$AS$2:$AS$33"))))))</f>
      </c>
      <c r="AL310" s="8">
        <f>IF(OR($B310="",$C310="",$D310="",$E310="",$F310="",$G310="",$H310="",$I310="",$J310="",$K310="",$L310=""),"",IF($B310="Female",1/(1+EXP(-SUMPRODUCT(Engine!$C$9730:$C$9761,INDIRECT("Coefficients!$AT$2:$AT$33")))),1/(1+EXP(-SUMPRODUCT(Engine!$C$9730:$C$9761,INDIRECT("Coefficients!$AU$2:$AU$33"))))))</f>
      </c>
      <c r="AM310" s="8">
        <f>IF(OR($B310="",$C310="",$D310="",$E310="",$F310="",$G310="",$H310="",$I310="",$J310="",$K310="",$L310=""),"",IF($B310="Female",1/(1+EXP(-SUMPRODUCT(Engine!$C$9730:$C$9761,INDIRECT("Coefficients!$AV$2:$AV$33")))),1/(1+EXP(-SUMPRODUCT(Engine!$C$9730:$C$9761,INDIRECT("Coefficients!$AW$2:$AW$33"))))))</f>
      </c>
      <c r="AN310" s="8">
        <f>IF(OR($B310="",$C310="",$D310="",$E310="",$F310="",$G310="",$H310="",$I310="",$J310="",$K310="",$L310=""),"",IF($B310="Female",1/(1+EXP(-SUMPRODUCT(Engine!$C$9730:$C$9761,INDIRECT("Coefficients!$AX$2:$AX$33")))),1/(1+EXP(-SUMPRODUCT(Engine!$C$9730:$C$9761,INDIRECT("Coefficients!$AY$2:$AY$33"))))))</f>
      </c>
      <c r="AO310" s="8">
        <f>IF(OR($B310="",$C310="",$D310="",$E310="",$F310="",$G310="",$H310="",$I310="",$J310="",$K310="",$L310=""),"",IF($B310="Female",1/(1+EXP(-SUMPRODUCT(Engine!$C$9730:$C$9761,INDIRECT("Coefficients!$AZ$2:$AZ$33")))),1/(1+EXP(-SUMPRODUCT(Engine!$C$9730:$C$9761,INDIRECT("Coefficients!$BA$2:$BA$33"))))))</f>
      </c>
      <c r="AP310" s="8">
        <f>IF(OR($B310="",$C310="",$D310="",$E310="",$F310="",$G310="",$H310="",$I310="",$J310="",$K310="",$L310=""),"",IF($B310="Female",1/(1+EXP(-SUMPRODUCT(Engine!$C$9730:$C$9761,INDIRECT("Coefficients!$BB$2:$BB$33")))),1/(1+EXP(-SUMPRODUCT(Engine!$C$9730:$C$9761,INDIRECT("Coefficients!$BC$2:$BC$33"))))))</f>
      </c>
      <c r="AQ310" s="8">
        <f>IF(OR($B310="",$C310="",$D310="",$E310="",$F310="",$G310="",$H310="",$I310="",$J310="",$K310="",$L310=""),"",IF($B310="Female",1/(1+EXP(-SUMPRODUCT(Engine!$C$9730:$C$9761,INDIRECT("Coefficients!$BD$2:$BD$33")))),1/(1+EXP(-SUMPRODUCT(Engine!$C$9730:$C$9761,INDIRECT("Coefficients!$BE$2:$BE$33"))))))</f>
      </c>
      <c r="AR310" s="8">
        <f>IF(OR($B310="",$C310="",$D310="",$E310="",$F310="",$G310="",$H310="",$I310="",$J310="",$K310="",$L310=""),"",IF($B310="Female",1/(1+EXP(-SUMPRODUCT(Engine!$C$9730:$C$9761,INDIRECT("Coefficients!$BF$2:$BF$33")))),1/(1+EXP(-SUMPRODUCT(Engine!$C$9730:$C$9761,INDIRECT("Coefficients!$BG$2:$BG$33"))))))</f>
      </c>
      <c r="AS310" s="8">
        <f>IF(OR($B310="",$C310="",$D310="",$E310="",$F310="",$G310="",$H310="",$I310="",$J310="",$K310="",$L310=""),"",IF($B310="Female",1/(1+EXP(-SUMPRODUCT(Engine!$C$9730:$C$9761,INDIRECT("Coefficients!$BH$2:$BH$33")))),1/(1+EXP(-SUMPRODUCT(Engine!$C$9730:$C$9761,INDIRECT("Coefficients!$BI$2:$BI$33"))))))</f>
      </c>
      <c r="AT310" s="8">
        <f>IF(OR($B310="",$C310="",$D310="",$E310="",$F310="",$G310="",$H310="",$I310="",$J310="",$K310="",$L310=""),"",IF($B310="Female",1/(1+EXP(-SUMPRODUCT(Engine!$C$9730:$C$9761,INDIRECT("Coefficients!$BJ$2:$BJ$33")))),1/(1+EXP(-SUMPRODUCT(Engine!$C$9730:$C$9761,INDIRECT("Coefficients!$BK$2:$BK$33"))))))</f>
      </c>
      <c r="AU310" s="8">
        <f>IF(OR($B310="",$C310="",$D310="",$E310="",$F310="",$G310="",$H310="",$I310="",$J310="",$K310="",$L310=""),"",IF($B310="Female",1/(1+EXP(-SUMPRODUCT(Engine!$C$9730:$C$9761,INDIRECT("Coefficients!$BL$2:$BL$33")))),1/(1+EXP(-SUMPRODUCT(Engine!$C$9730:$C$9761,INDIRECT("Coefficients!$BM$2:$BM$33"))))))</f>
      </c>
      <c r="AV310" s="8">
        <f>IF(OR($B310="",$C310="",$D310="",$E310="",$F310="",$G310="",$H310="",$I310="",$J310="",$K310="",$L310=""),"",IF($B310="Female",1/(1+EXP(-SUMPRODUCT(Engine!$C$9730:$C$9761,INDIRECT("Coefficients!$BN$2:$BN$33")))),1/(1+EXP(-SUMPRODUCT(Engine!$C$9730:$C$9761,INDIRECT("Coefficients!$BO$2:$BO$33"))))))</f>
      </c>
      <c r="AW310" s="8">
        <f>IF(OR($B310="",$C310="",$D310="",$E310="",$F310="",$G310="",$H310="",$I310="",$J310="",$K310="",$L310=""),"",IF($B310="Female",1/(1+EXP(-SUMPRODUCT(Engine!$C$9730:$C$9761,INDIRECT("Coefficients!$BP$2:$BP$33")))),1/(1+EXP(-SUMPRODUCT(Engine!$C$9730:$C$9761,INDIRECT("Coefficients!$BQ$2:$BQ$33"))))))</f>
      </c>
      <c r="AX310" s="8">
        <f>IF(OR($B310="",$C310="",$D310="",$E310="",$F310="",$G310="",$H310="",$I310="",$J310="",$K310="",$L310=""),"",IF($B310="Female",1/(1+EXP(-SUMPRODUCT(Engine!$C$9730:$C$9761,INDIRECT("Coefficients!$BR$2:$BR$33")))),1/(1+EXP(-SUMPRODUCT(Engine!$C$9730:$C$9761,INDIRECT("Coefficients!$BS$2:$BS$33"))))))</f>
      </c>
      <c r="AY310" s="8">
        <f>IF(OR($B310="",$C310="",$D310="",$E310="",$F310="",$G310="",$H310="",$I310="",$J310="",$K310="",$L310=""),"",IF($B310="Female",1/(1+EXP(-SUMPRODUCT(Engine!$C$9730:$C$9761,INDIRECT("Coefficients!$BT$2:$BT$33")))),1/(1+EXP(-SUMPRODUCT(Engine!$C$9730:$C$9761,INDIRECT("Coefficients!$BU$2:$BU$33"))))))</f>
      </c>
      <c r="AZ310" s="8">
        <f>IF(OR($B310="",$C310="",$D310="",$E310="",$F310="",$G310="",$H310="",$I310="",$J310="",$K310="",$L310=""),"",IF($B310="Female",1/(1+EXP(-SUMPRODUCT(Engine!$C$9730:$C$9761,INDIRECT("Coefficients!$BV$2:$BV$33")))),1/(1+EXP(-SUMPRODUCT(Engine!$C$9730:$C$9761,INDIRECT("Coefficients!$BW$2:$BW$33"))))))</f>
      </c>
      <c r="BA310" s="8">
        <f>IF(OR($B310="",$C310="",$D310="",$E310="",$F310="",$G310="",$H310="",$I310="",$J310="",$K310="",$L310=""),"",IF($B310="Female",1/(1+EXP(-SUMPRODUCT(Engine!$C$9730:$C$9761,INDIRECT("Coefficients!$BX$2:$BX$33")))),1/(1+EXP(-SUMPRODUCT(Engine!$C$9730:$C$9761,INDIRECT("Coefficients!$BY$2:$BY$33"))))))</f>
      </c>
      <c r="BB310" s="8">
        <f>IF(OR($B310="",$C310="",$D310="",$E310="",$F310="",$G310="",$H310="",$I310="",$J310="",$K310="",$L310=""),"",IF($B310="Female",1/(1+EXP(-SUMPRODUCT(Engine!$C$9730:$C$9761,INDIRECT("Coefficients!$BZ$2:$BZ$33")))),1/(1+EXP(-SUMPRODUCT(Engine!$C$9730:$C$9761,INDIRECT("Coefficients!$CA$2:$CA$33"))))))</f>
      </c>
      <c r="BC310" s="8">
        <f>IF(OR($B310="",$C310="",$D310="",$E310="",$F310="",$G310="",$H310="",$I310="",$J310="",$K310="",$L310=""),"",IF($B310="Female",1/(1+EXP(-SUMPRODUCT(Engine!$C$9730:$C$9761,INDIRECT("Coefficients!$CB$2:$CB$33")))),1/(1+EXP(-SUMPRODUCT(Engine!$C$9730:$C$9761,INDIRECT("Coefficients!$CC$2:$CC$33"))))))</f>
      </c>
      <c r="BD310" s="8">
        <f>IF(OR($B310="",$C310="",$D310="",$E310="",$F310="",$G310="",$H310="",$I310="",$J310="",$K310="",$L310=""),"",IF($B310="Female",1/(1+EXP(-SUMPRODUCT(Engine!$C$9730:$C$9761,INDIRECT("Coefficients!$CD$2:$CD$33")))),1/(1+EXP(-SUMPRODUCT(Engine!$C$9730:$C$9761,INDIRECT("Coefficients!$CE$2:$CE$33"))))))</f>
      </c>
      <c r="BE310" s="8">
        <f>IF(OR($B310="",$C310="",$D310="",$E310="",$F310="",$G310="",$H310="",$I310="",$J310="",$K310="",$L310=""),"",IF($B310="Female",1/(1+EXP(-SUMPRODUCT(Engine!$C$9730:$C$9761,INDIRECT("Coefficients!$CF$2:$CF$33")))),1/(1+EXP(-SUMPRODUCT(Engine!$C$9730:$C$9761,INDIRECT("Coefficients!$CG$2:$CG$33"))))))</f>
      </c>
      <c r="BF310" s="8">
        <f>IF(OR($B310="",$C310="",$D310="",$E310="",$F310="",$G310="",$H310="",$I310="",$J310="",$K310="",$L310=""),"",IF($B310="Female",1/(1+EXP(-SUMPRODUCT(Engine!$C$9730:$C$9761,INDIRECT("Coefficients!$CH$2:$CH$33")))),1/(1+EXP(-SUMPRODUCT(Engine!$C$9730:$C$9761,INDIRECT("Coefficients!$CI$2:$CI$33"))))))</f>
      </c>
      <c r="BG310" s="8">
        <f>IF(OR($B310="",$C310="",$D310="",$E310="",$F310="",$G310="",$H310="",$I310="",$J310="",$K310="",$L310=""),"",IF($B310="Female",1/(1+EXP(-SUMPRODUCT(Engine!$C$9730:$C$9761,INDIRECT("Coefficients!$CJ$2:$CJ$33")))),1/(1+EXP(-SUMPRODUCT(Engine!$C$9730:$C$9761,INDIRECT("Coefficients!$CK$2:$CK$33"))))))</f>
      </c>
      <c r="BH310" s="8">
        <f>IF(OR($B310="",$C310="",$D310="",$E310="",$F310="",$G310="",$H310="",$I310="",$J310="",$K310="",$L310=""),"",IF($B310="Female",1/(1+EXP(-SUMPRODUCT(Engine!$C$9730:$C$9761,INDIRECT("Coefficients!$CL$2:$CL$33")))),1/(1+EXP(-SUMPRODUCT(Engine!$C$9730:$C$9761,INDIRECT("Coefficients!$CM$2:$CM$33"))))))</f>
      </c>
      <c r="BI310" s="8">
        <f>IF(OR($B310="",$C310="",$D310="",$E310="",$F310="",$G310="",$H310="",$I310="",$J310="",$K310="",$L310=""),"",IF($B310="Female",1/(1+EXP(-SUMPRODUCT(Engine!$C$9730:$C$9761,INDIRECT("Coefficients!$CN$2:$CN$33")))),1/(1+EXP(-SUMPRODUCT(Engine!$C$9730:$C$9761,INDIRECT("Coefficients!$CO$2:$CO$33"))))))</f>
      </c>
      <c r="BJ310" s="8">
        <f>IF(OR($B310="",$C310="",$D310="",$E310="",$F310="",$G310="",$H310="",$I310="",$J310="",$K310="",$L310=""),"",IF($B310="Female",1/(1+EXP(-SUMPRODUCT(Engine!$C$9730:$C$9761,INDIRECT("Coefficients!$CP$2:$CP$33")))),1/(1+EXP(-SUMPRODUCT(Engine!$C$9730:$C$9761,INDIRECT("Coefficients!$CQ$2:$CQ$33"))))))</f>
      </c>
      <c r="BK310" s="8">
        <f>IF(OR($B310="",$C310="",$D310="",$E310="",$F310="",$G310="",$H310="",$I310="",$J310="",$K310="",$L310=""),"",IF($B310="Female",1/(1+EXP(-SUMPRODUCT(Engine!$C$9730:$C$9761,INDIRECT("Coefficients!$CR$2:$CR$33")))),1/(1+EXP(-SUMPRODUCT(Engine!$C$9730:$C$9761,INDIRECT("Coefficients!$CS$2:$CS$33"))))))</f>
      </c>
      <c r="BL310" s="8">
        <f>IF(OR($B310="",$C310="",$D310="",$E310="",$F310="",$G310="",$H310="",$I310="",$J310="",$K310="",$L310=""),"",IF($B310="Female",1/(1+EXP(-SUMPRODUCT(Engine!$C$9730:$C$9761,INDIRECT("Coefficients!$CT$2:$CT$33")))),1/(1+EXP(-SUMPRODUCT(Engine!$C$9730:$C$9761,INDIRECT("Coefficients!$CU$2:$CU$33"))))))</f>
      </c>
      <c r="BM310" s="8">
        <f>IF(OR($B310="",$C310="",$D310="",$E310="",$F310="",$G310="",$H310="",$I310="",$J310="",$K310="",$L310=""),"",IF($B310="Female",1/(1+EXP(-SUMPRODUCT(Engine!$C$9730:$C$9761,INDIRECT("Coefficients!$CV$2:$CV$33")))),1/(1+EXP(-SUMPRODUCT(Engine!$C$9730:$C$9761,INDIRECT("Coefficients!$CW$2:$CW$33"))))))</f>
      </c>
    </row>
    <row r="311" spans="1:65" x14ac:dyDescent="0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8">
        <f>IF(OR($B311="",$C311="",$D311="",$E311="",$F311="",$G311="",$H311="",$I311="",$J311="",$K311="",$L311=""),"",IF($B311="Female",1/(1+EXP(-SUMPRODUCT(Engine!$C$9762:$C$9793,INDIRECT("Coefficients!$B$2:$B$33")))),1/(1+EXP(-SUMPRODUCT(Engine!$C$9762:$C$9793,INDIRECT("Coefficients!$C$2:$C$33"))))))</f>
      </c>
      <c r="Q311" s="8">
        <f>IF(OR($B311="",$C311="",$D311="",$E311="",$F311="",$G311="",$H311="",$I311="",$J311="",$K311="",$L311=""),"",IF($B311="Female",1/(1+EXP(-SUMPRODUCT(Engine!$C$9762:$C$9793,INDIRECT("Coefficients!$D$2:$D$33")))),1/(1+EXP(-SUMPRODUCT(Engine!$C$9762:$C$9793,INDIRECT("Coefficients!$E$2:$E$33"))))))</f>
      </c>
      <c r="R311" s="8">
        <f>IF(OR($B311="",$C311="",$D311="",$E311="",$F311="",$G311="",$H311="",$I311="",$J311="",$K311="",$L311=""),"",IF($B311="Female",1/(1+EXP(-SUMPRODUCT(Engine!$C$9762:$C$9793,INDIRECT("Coefficients!$F$2:$F$33")))),1/(1+EXP(-SUMPRODUCT(Engine!$C$9762:$C$9793,INDIRECT("Coefficients!$G$2:$G$33"))))))</f>
      </c>
      <c r="S311" s="8">
        <f>IF(OR($B311="",$C311="",$D311="",$E311="",$F311="",$G311="",$H311="",$I311="",$J311="",$K311="",$L311=""),"",IF($B311="Female",1/(1+EXP(-SUMPRODUCT(Engine!$C$9762:$C$9793,INDIRECT("Coefficients!$H$2:$H$33")))),1/(1+EXP(-SUMPRODUCT(Engine!$C$9762:$C$9793,INDIRECT("Coefficients!$I$2:$I$33"))))))</f>
      </c>
      <c r="T311" s="8">
        <f>IF(OR($B311="",$C311="",$D311="",$E311="",$F311="",$G311="",$H311="",$I311="",$J311="",$K311="",$L311=""),"",IF($B311="Female",1/(1+EXP(-SUMPRODUCT(Engine!$C$9762:$C$9793,INDIRECT("Coefficients!$J$2:$J$33")))),1/(1+EXP(-SUMPRODUCT(Engine!$C$9762:$C$9793,INDIRECT("Coefficients!$K$2:$K$33"))))))</f>
      </c>
      <c r="U311" s="8">
        <f>IF(OR($B311="",$C311="",$D311="",$E311="",$F311="",$G311="",$H311="",$I311="",$J311="",$K311="",$L311=""),"",IF($B311="Female",1/(1+EXP(-SUMPRODUCT(Engine!$C$9762:$C$9793,INDIRECT("Coefficients!$L$2:$L$33")))),1/(1+EXP(-SUMPRODUCT(Engine!$C$9762:$C$9793,INDIRECT("Coefficients!$M$2:$M$33"))))))</f>
      </c>
      <c r="V311" s="8">
        <f>IF(OR($B311="",$C311="",$D311="",$E311="",$F311="",$G311="",$H311="",$I311="",$J311="",$K311="",$L311=""),"",IF($B311="Female",1/(1+EXP(-SUMPRODUCT(Engine!$C$9762:$C$9793,INDIRECT("Coefficients!$N$2:$N$33")))),1/(1+EXP(-SUMPRODUCT(Engine!$C$9762:$C$9793,INDIRECT("Coefficients!$O$2:$O$33"))))))</f>
      </c>
      <c r="W311" s="8">
        <f>IF(OR($B311="",$C311="",$D311="",$E311="",$F311="",$G311="",$H311="",$I311="",$J311="",$K311="",$L311=""),"",IF($B311="Female",1/(1+EXP(-SUMPRODUCT(Engine!$C$9762:$C$9793,INDIRECT("Coefficients!$P$2:$P$33")))),1/(1+EXP(-SUMPRODUCT(Engine!$C$9762:$C$9793,INDIRECT("Coefficients!$Q$2:$Q$33"))))))</f>
      </c>
      <c r="X311" s="8">
        <f>IF(OR($B311="",$C311="",$D311="",$E311="",$F311="",$G311="",$H311="",$I311="",$J311="",$K311="",$L311=""),"",IF($B311="Female",1/(1+EXP(-SUMPRODUCT(Engine!$C$9762:$C$9793,INDIRECT("Coefficients!$R$2:$R$33")))),1/(1+EXP(-SUMPRODUCT(Engine!$C$9762:$C$9793,INDIRECT("Coefficients!$S$2:$S$33"))))))</f>
      </c>
      <c r="Y311" s="8">
        <f>IF(OR($B311="",$C311="",$D311="",$E311="",$F311="",$G311="",$H311="",$I311="",$J311="",$K311="",$L311=""),"",IF($B311="Female",1/(1+EXP(-SUMPRODUCT(Engine!$C$9762:$C$9793,INDIRECT("Coefficients!$T$2:$T$33")))),1/(1+EXP(-SUMPRODUCT(Engine!$C$9762:$C$9793,INDIRECT("Coefficients!$U$2:$U$33"))))))</f>
      </c>
      <c r="Z311" s="8">
        <f>IF(OR($B311="",$C311="",$D311="",$E311="",$F311="",$G311="",$H311="",$I311="",$J311="",$K311="",$L311=""),"",IF($B311="Female",1/(1+EXP(-SUMPRODUCT(Engine!$C$9762:$C$9793,INDIRECT("Coefficients!$V$2:$V$33")))),1/(1+EXP(-SUMPRODUCT(Engine!$C$9762:$C$9793,INDIRECT("Coefficients!$W$2:$W$33"))))))</f>
      </c>
      <c r="AA311" s="8">
        <f>IF(OR($B311="",$C311="",$D311="",$E311="",$F311="",$G311="",$H311="",$I311="",$J311="",$K311="",$L311=""),"",IF($B311="Female",1/(1+EXP(-SUMPRODUCT(Engine!$C$9762:$C$9793,INDIRECT("Coefficients!$X$2:$X$33")))),1/(1+EXP(-SUMPRODUCT(Engine!$C$9762:$C$9793,INDIRECT("Coefficients!$Y$2:$Y$33"))))))</f>
      </c>
      <c r="AB311" s="8">
        <f>IF(OR($B311="",$C311="",$D311="",$E311="",$F311="",$G311="",$H311="",$I311="",$J311="",$K311="",$L311=""),"",IF($B311="Female",1/(1+EXP(-SUMPRODUCT(Engine!$C$9762:$C$9793,INDIRECT("Coefficients!$Z$2:$Z$33")))),1/(1+EXP(-SUMPRODUCT(Engine!$C$9762:$C$9793,INDIRECT("Coefficients!$AA$2:$AA$33"))))))</f>
      </c>
      <c r="AC311" s="8">
        <f>IF(OR($B311="",$C311="",$D311="",$E311="",$F311="",$G311="",$H311="",$I311="",$J311="",$K311="",$L311=""),"",IF($B311="Female",1/(1+EXP(-SUMPRODUCT(Engine!$C$9762:$C$9793,INDIRECT("Coefficients!$AB$2:$AB$33")))),1/(1+EXP(-SUMPRODUCT(Engine!$C$9762:$C$9793,INDIRECT("Coefficients!$AC$2:$AC$33"))))))</f>
      </c>
      <c r="AD311" s="8">
        <f>IF(OR($B311="",$C311="",$D311="",$E311="",$F311="",$G311="",$H311="",$I311="",$J311="",$K311="",$L311=""),"",IF($B311="Female",1/(1+EXP(-SUMPRODUCT(Engine!$C$9762:$C$9793,INDIRECT("Coefficients!$AD$2:$AD$33")))),1/(1+EXP(-SUMPRODUCT(Engine!$C$9762:$C$9793,INDIRECT("Coefficients!$AE$2:$AE$33"))))))</f>
      </c>
      <c r="AE311" s="8">
        <f>IF(OR($B311="",$C311="",$D311="",$E311="",$F311="",$G311="",$H311="",$I311="",$J311="",$K311="",$L311=""),"",IF($B311="Female",1/(1+EXP(-SUMPRODUCT(Engine!$C$9762:$C$9793,INDIRECT("Coefficients!$AF$2:$AF$33")))),1/(1+EXP(-SUMPRODUCT(Engine!$C$9762:$C$9793,INDIRECT("Coefficients!$AG$2:$AG$33"))))))</f>
      </c>
      <c r="AF311" s="8">
        <f>IF(OR($B311="",$C311="",$D311="",$E311="",$F311="",$G311="",$H311="",$I311="",$J311="",$K311="",$L311=""),"",IF($B311="Female",1/(1+EXP(-SUMPRODUCT(Engine!$C$9762:$C$9793,INDIRECT("Coefficients!$AH$2:$AH$33")))),1/(1+EXP(-SUMPRODUCT(Engine!$C$9762:$C$9793,INDIRECT("Coefficients!$AI$2:$AI$33"))))))</f>
      </c>
      <c r="AG311" s="8">
        <f>IF(OR($B311="",$C311="",$D311="",$E311="",$F311="",$G311="",$H311="",$I311="",$J311="",$K311="",$L311=""),"",IF($B311="Female",1/(1+EXP(-SUMPRODUCT(Engine!$C$9762:$C$9793,INDIRECT("Coefficients!$AJ$2:$AJ$33")))),1/(1+EXP(-SUMPRODUCT(Engine!$C$9762:$C$9793,INDIRECT("Coefficients!$AK$2:$AK$33"))))))</f>
      </c>
      <c r="AH311" s="8">
        <f>IF(OR($B311="",$C311="",$D311="",$E311="",$F311="",$G311="",$H311="",$I311="",$J311="",$K311="",$L311=""),"",IF($B311="Female",1/(1+EXP(-SUMPRODUCT(Engine!$C$9762:$C$9793,INDIRECT("Coefficients!$AL$2:$AL$33")))),1/(1+EXP(-SUMPRODUCT(Engine!$C$9762:$C$9793,INDIRECT("Coefficients!$AM$2:$AM$33"))))))</f>
      </c>
      <c r="AI311" s="8">
        <f>IF(OR($B311="",$C311="",$D311="",$E311="",$F311="",$G311="",$H311="",$I311="",$J311="",$K311="",$L311=""),"",IF($B311="Female",1/(1+EXP(-SUMPRODUCT(Engine!$C$9762:$C$9793,INDIRECT("Coefficients!$AN$2:$AN$33")))),1/(1+EXP(-SUMPRODUCT(Engine!$C$9762:$C$9793,INDIRECT("Coefficients!$AO$2:$AO$33"))))))</f>
      </c>
      <c r="AJ311" s="8">
        <f>IF(OR($B311="",$C311="",$D311="",$E311="",$F311="",$G311="",$H311="",$I311="",$J311="",$K311="",$L311=""),"",IF($B311="Female",1/(1+EXP(-SUMPRODUCT(Engine!$C$9762:$C$9793,INDIRECT("Coefficients!$AP$2:$AP$33")))),1/(1+EXP(-SUMPRODUCT(Engine!$C$9762:$C$9793,INDIRECT("Coefficients!$AQ$2:$AQ$33"))))))</f>
      </c>
      <c r="AK311" s="8">
        <f>IF(OR($B311="",$C311="",$D311="",$E311="",$F311="",$G311="",$H311="",$I311="",$J311="",$K311="",$L311=""),"",IF($B311="Female",1/(1+EXP(-SUMPRODUCT(Engine!$C$9762:$C$9793,INDIRECT("Coefficients!$AR$2:$AR$33")))),1/(1+EXP(-SUMPRODUCT(Engine!$C$9762:$C$9793,INDIRECT("Coefficients!$AS$2:$AS$33"))))))</f>
      </c>
      <c r="AL311" s="8">
        <f>IF(OR($B311="",$C311="",$D311="",$E311="",$F311="",$G311="",$H311="",$I311="",$J311="",$K311="",$L311=""),"",IF($B311="Female",1/(1+EXP(-SUMPRODUCT(Engine!$C$9762:$C$9793,INDIRECT("Coefficients!$AT$2:$AT$33")))),1/(1+EXP(-SUMPRODUCT(Engine!$C$9762:$C$9793,INDIRECT("Coefficients!$AU$2:$AU$33"))))))</f>
      </c>
      <c r="AM311" s="8">
        <f>IF(OR($B311="",$C311="",$D311="",$E311="",$F311="",$G311="",$H311="",$I311="",$J311="",$K311="",$L311=""),"",IF($B311="Female",1/(1+EXP(-SUMPRODUCT(Engine!$C$9762:$C$9793,INDIRECT("Coefficients!$AV$2:$AV$33")))),1/(1+EXP(-SUMPRODUCT(Engine!$C$9762:$C$9793,INDIRECT("Coefficients!$AW$2:$AW$33"))))))</f>
      </c>
      <c r="AN311" s="8">
        <f>IF(OR($B311="",$C311="",$D311="",$E311="",$F311="",$G311="",$H311="",$I311="",$J311="",$K311="",$L311=""),"",IF($B311="Female",1/(1+EXP(-SUMPRODUCT(Engine!$C$9762:$C$9793,INDIRECT("Coefficients!$AX$2:$AX$33")))),1/(1+EXP(-SUMPRODUCT(Engine!$C$9762:$C$9793,INDIRECT("Coefficients!$AY$2:$AY$33"))))))</f>
      </c>
      <c r="AO311" s="8">
        <f>IF(OR($B311="",$C311="",$D311="",$E311="",$F311="",$G311="",$H311="",$I311="",$J311="",$K311="",$L311=""),"",IF($B311="Female",1/(1+EXP(-SUMPRODUCT(Engine!$C$9762:$C$9793,INDIRECT("Coefficients!$AZ$2:$AZ$33")))),1/(1+EXP(-SUMPRODUCT(Engine!$C$9762:$C$9793,INDIRECT("Coefficients!$BA$2:$BA$33"))))))</f>
      </c>
      <c r="AP311" s="8">
        <f>IF(OR($B311="",$C311="",$D311="",$E311="",$F311="",$G311="",$H311="",$I311="",$J311="",$K311="",$L311=""),"",IF($B311="Female",1/(1+EXP(-SUMPRODUCT(Engine!$C$9762:$C$9793,INDIRECT("Coefficients!$BB$2:$BB$33")))),1/(1+EXP(-SUMPRODUCT(Engine!$C$9762:$C$9793,INDIRECT("Coefficients!$BC$2:$BC$33"))))))</f>
      </c>
      <c r="AQ311" s="8">
        <f>IF(OR($B311="",$C311="",$D311="",$E311="",$F311="",$G311="",$H311="",$I311="",$J311="",$K311="",$L311=""),"",IF($B311="Female",1/(1+EXP(-SUMPRODUCT(Engine!$C$9762:$C$9793,INDIRECT("Coefficients!$BD$2:$BD$33")))),1/(1+EXP(-SUMPRODUCT(Engine!$C$9762:$C$9793,INDIRECT("Coefficients!$BE$2:$BE$33"))))))</f>
      </c>
      <c r="AR311" s="8">
        <f>IF(OR($B311="",$C311="",$D311="",$E311="",$F311="",$G311="",$H311="",$I311="",$J311="",$K311="",$L311=""),"",IF($B311="Female",1/(1+EXP(-SUMPRODUCT(Engine!$C$9762:$C$9793,INDIRECT("Coefficients!$BF$2:$BF$33")))),1/(1+EXP(-SUMPRODUCT(Engine!$C$9762:$C$9793,INDIRECT("Coefficients!$BG$2:$BG$33"))))))</f>
      </c>
      <c r="AS311" s="8">
        <f>IF(OR($B311="",$C311="",$D311="",$E311="",$F311="",$G311="",$H311="",$I311="",$J311="",$K311="",$L311=""),"",IF($B311="Female",1/(1+EXP(-SUMPRODUCT(Engine!$C$9762:$C$9793,INDIRECT("Coefficients!$BH$2:$BH$33")))),1/(1+EXP(-SUMPRODUCT(Engine!$C$9762:$C$9793,INDIRECT("Coefficients!$BI$2:$BI$33"))))))</f>
      </c>
      <c r="AT311" s="8">
        <f>IF(OR($B311="",$C311="",$D311="",$E311="",$F311="",$G311="",$H311="",$I311="",$J311="",$K311="",$L311=""),"",IF($B311="Female",1/(1+EXP(-SUMPRODUCT(Engine!$C$9762:$C$9793,INDIRECT("Coefficients!$BJ$2:$BJ$33")))),1/(1+EXP(-SUMPRODUCT(Engine!$C$9762:$C$9793,INDIRECT("Coefficients!$BK$2:$BK$33"))))))</f>
      </c>
      <c r="AU311" s="8">
        <f>IF(OR($B311="",$C311="",$D311="",$E311="",$F311="",$G311="",$H311="",$I311="",$J311="",$K311="",$L311=""),"",IF($B311="Female",1/(1+EXP(-SUMPRODUCT(Engine!$C$9762:$C$9793,INDIRECT("Coefficients!$BL$2:$BL$33")))),1/(1+EXP(-SUMPRODUCT(Engine!$C$9762:$C$9793,INDIRECT("Coefficients!$BM$2:$BM$33"))))))</f>
      </c>
      <c r="AV311" s="8">
        <f>IF(OR($B311="",$C311="",$D311="",$E311="",$F311="",$G311="",$H311="",$I311="",$J311="",$K311="",$L311=""),"",IF($B311="Female",1/(1+EXP(-SUMPRODUCT(Engine!$C$9762:$C$9793,INDIRECT("Coefficients!$BN$2:$BN$33")))),1/(1+EXP(-SUMPRODUCT(Engine!$C$9762:$C$9793,INDIRECT("Coefficients!$BO$2:$BO$33"))))))</f>
      </c>
      <c r="AW311" s="8">
        <f>IF(OR($B311="",$C311="",$D311="",$E311="",$F311="",$G311="",$H311="",$I311="",$J311="",$K311="",$L311=""),"",IF($B311="Female",1/(1+EXP(-SUMPRODUCT(Engine!$C$9762:$C$9793,INDIRECT("Coefficients!$BP$2:$BP$33")))),1/(1+EXP(-SUMPRODUCT(Engine!$C$9762:$C$9793,INDIRECT("Coefficients!$BQ$2:$BQ$33"))))))</f>
      </c>
      <c r="AX311" s="8">
        <f>IF(OR($B311="",$C311="",$D311="",$E311="",$F311="",$G311="",$H311="",$I311="",$J311="",$K311="",$L311=""),"",IF($B311="Female",1/(1+EXP(-SUMPRODUCT(Engine!$C$9762:$C$9793,INDIRECT("Coefficients!$BR$2:$BR$33")))),1/(1+EXP(-SUMPRODUCT(Engine!$C$9762:$C$9793,INDIRECT("Coefficients!$BS$2:$BS$33"))))))</f>
      </c>
      <c r="AY311" s="8">
        <f>IF(OR($B311="",$C311="",$D311="",$E311="",$F311="",$G311="",$H311="",$I311="",$J311="",$K311="",$L311=""),"",IF($B311="Female",1/(1+EXP(-SUMPRODUCT(Engine!$C$9762:$C$9793,INDIRECT("Coefficients!$BT$2:$BT$33")))),1/(1+EXP(-SUMPRODUCT(Engine!$C$9762:$C$9793,INDIRECT("Coefficients!$BU$2:$BU$33"))))))</f>
      </c>
      <c r="AZ311" s="8">
        <f>IF(OR($B311="",$C311="",$D311="",$E311="",$F311="",$G311="",$H311="",$I311="",$J311="",$K311="",$L311=""),"",IF($B311="Female",1/(1+EXP(-SUMPRODUCT(Engine!$C$9762:$C$9793,INDIRECT("Coefficients!$BV$2:$BV$33")))),1/(1+EXP(-SUMPRODUCT(Engine!$C$9762:$C$9793,INDIRECT("Coefficients!$BW$2:$BW$33"))))))</f>
      </c>
      <c r="BA311" s="8">
        <f>IF(OR($B311="",$C311="",$D311="",$E311="",$F311="",$G311="",$H311="",$I311="",$J311="",$K311="",$L311=""),"",IF($B311="Female",1/(1+EXP(-SUMPRODUCT(Engine!$C$9762:$C$9793,INDIRECT("Coefficients!$BX$2:$BX$33")))),1/(1+EXP(-SUMPRODUCT(Engine!$C$9762:$C$9793,INDIRECT("Coefficients!$BY$2:$BY$33"))))))</f>
      </c>
      <c r="BB311" s="8">
        <f>IF(OR($B311="",$C311="",$D311="",$E311="",$F311="",$G311="",$H311="",$I311="",$J311="",$K311="",$L311=""),"",IF($B311="Female",1/(1+EXP(-SUMPRODUCT(Engine!$C$9762:$C$9793,INDIRECT("Coefficients!$BZ$2:$BZ$33")))),1/(1+EXP(-SUMPRODUCT(Engine!$C$9762:$C$9793,INDIRECT("Coefficients!$CA$2:$CA$33"))))))</f>
      </c>
      <c r="BC311" s="8">
        <f>IF(OR($B311="",$C311="",$D311="",$E311="",$F311="",$G311="",$H311="",$I311="",$J311="",$K311="",$L311=""),"",IF($B311="Female",1/(1+EXP(-SUMPRODUCT(Engine!$C$9762:$C$9793,INDIRECT("Coefficients!$CB$2:$CB$33")))),1/(1+EXP(-SUMPRODUCT(Engine!$C$9762:$C$9793,INDIRECT("Coefficients!$CC$2:$CC$33"))))))</f>
      </c>
      <c r="BD311" s="8">
        <f>IF(OR($B311="",$C311="",$D311="",$E311="",$F311="",$G311="",$H311="",$I311="",$J311="",$K311="",$L311=""),"",IF($B311="Female",1/(1+EXP(-SUMPRODUCT(Engine!$C$9762:$C$9793,INDIRECT("Coefficients!$CD$2:$CD$33")))),1/(1+EXP(-SUMPRODUCT(Engine!$C$9762:$C$9793,INDIRECT("Coefficients!$CE$2:$CE$33"))))))</f>
      </c>
      <c r="BE311" s="8">
        <f>IF(OR($B311="",$C311="",$D311="",$E311="",$F311="",$G311="",$H311="",$I311="",$J311="",$K311="",$L311=""),"",IF($B311="Female",1/(1+EXP(-SUMPRODUCT(Engine!$C$9762:$C$9793,INDIRECT("Coefficients!$CF$2:$CF$33")))),1/(1+EXP(-SUMPRODUCT(Engine!$C$9762:$C$9793,INDIRECT("Coefficients!$CG$2:$CG$33"))))))</f>
      </c>
      <c r="BF311" s="8">
        <f>IF(OR($B311="",$C311="",$D311="",$E311="",$F311="",$G311="",$H311="",$I311="",$J311="",$K311="",$L311=""),"",IF($B311="Female",1/(1+EXP(-SUMPRODUCT(Engine!$C$9762:$C$9793,INDIRECT("Coefficients!$CH$2:$CH$33")))),1/(1+EXP(-SUMPRODUCT(Engine!$C$9762:$C$9793,INDIRECT("Coefficients!$CI$2:$CI$33"))))))</f>
      </c>
      <c r="BG311" s="8">
        <f>IF(OR($B311="",$C311="",$D311="",$E311="",$F311="",$G311="",$H311="",$I311="",$J311="",$K311="",$L311=""),"",IF($B311="Female",1/(1+EXP(-SUMPRODUCT(Engine!$C$9762:$C$9793,INDIRECT("Coefficients!$CJ$2:$CJ$33")))),1/(1+EXP(-SUMPRODUCT(Engine!$C$9762:$C$9793,INDIRECT("Coefficients!$CK$2:$CK$33"))))))</f>
      </c>
      <c r="BH311" s="8">
        <f>IF(OR($B311="",$C311="",$D311="",$E311="",$F311="",$G311="",$H311="",$I311="",$J311="",$K311="",$L311=""),"",IF($B311="Female",1/(1+EXP(-SUMPRODUCT(Engine!$C$9762:$C$9793,INDIRECT("Coefficients!$CL$2:$CL$33")))),1/(1+EXP(-SUMPRODUCT(Engine!$C$9762:$C$9793,INDIRECT("Coefficients!$CM$2:$CM$33"))))))</f>
      </c>
      <c r="BI311" s="8">
        <f>IF(OR($B311="",$C311="",$D311="",$E311="",$F311="",$G311="",$H311="",$I311="",$J311="",$K311="",$L311=""),"",IF($B311="Female",1/(1+EXP(-SUMPRODUCT(Engine!$C$9762:$C$9793,INDIRECT("Coefficients!$CN$2:$CN$33")))),1/(1+EXP(-SUMPRODUCT(Engine!$C$9762:$C$9793,INDIRECT("Coefficients!$CO$2:$CO$33"))))))</f>
      </c>
      <c r="BJ311" s="8">
        <f>IF(OR($B311="",$C311="",$D311="",$E311="",$F311="",$G311="",$H311="",$I311="",$J311="",$K311="",$L311=""),"",IF($B311="Female",1/(1+EXP(-SUMPRODUCT(Engine!$C$9762:$C$9793,INDIRECT("Coefficients!$CP$2:$CP$33")))),1/(1+EXP(-SUMPRODUCT(Engine!$C$9762:$C$9793,INDIRECT("Coefficients!$CQ$2:$CQ$33"))))))</f>
      </c>
      <c r="BK311" s="8">
        <f>IF(OR($B311="",$C311="",$D311="",$E311="",$F311="",$G311="",$H311="",$I311="",$J311="",$K311="",$L311=""),"",IF($B311="Female",1/(1+EXP(-SUMPRODUCT(Engine!$C$9762:$C$9793,INDIRECT("Coefficients!$CR$2:$CR$33")))),1/(1+EXP(-SUMPRODUCT(Engine!$C$9762:$C$9793,INDIRECT("Coefficients!$CS$2:$CS$33"))))))</f>
      </c>
      <c r="BL311" s="8">
        <f>IF(OR($B311="",$C311="",$D311="",$E311="",$F311="",$G311="",$H311="",$I311="",$J311="",$K311="",$L311=""),"",IF($B311="Female",1/(1+EXP(-SUMPRODUCT(Engine!$C$9762:$C$9793,INDIRECT("Coefficients!$CT$2:$CT$33")))),1/(1+EXP(-SUMPRODUCT(Engine!$C$9762:$C$9793,INDIRECT("Coefficients!$CU$2:$CU$33"))))))</f>
      </c>
      <c r="BM311" s="8">
        <f>IF(OR($B311="",$C311="",$D311="",$E311="",$F311="",$G311="",$H311="",$I311="",$J311="",$K311="",$L311=""),"",IF($B311="Female",1/(1+EXP(-SUMPRODUCT(Engine!$C$9762:$C$9793,INDIRECT("Coefficients!$CV$2:$CV$33")))),1/(1+EXP(-SUMPRODUCT(Engine!$C$9762:$C$9793,INDIRECT("Coefficients!$CW$2:$CW$33"))))))</f>
      </c>
    </row>
    <row r="312" spans="1:65" x14ac:dyDescent="0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8">
        <f>IF(OR($B312="",$C312="",$D312="",$E312="",$F312="",$G312="",$H312="",$I312="",$J312="",$K312="",$L312=""),"",IF($B312="Female",1/(1+EXP(-SUMPRODUCT(Engine!$C$9794:$C$9825,INDIRECT("Coefficients!$B$2:$B$33")))),1/(1+EXP(-SUMPRODUCT(Engine!$C$9794:$C$9825,INDIRECT("Coefficients!$C$2:$C$33"))))))</f>
      </c>
      <c r="Q312" s="8">
        <f>IF(OR($B312="",$C312="",$D312="",$E312="",$F312="",$G312="",$H312="",$I312="",$J312="",$K312="",$L312=""),"",IF($B312="Female",1/(1+EXP(-SUMPRODUCT(Engine!$C$9794:$C$9825,INDIRECT("Coefficients!$D$2:$D$33")))),1/(1+EXP(-SUMPRODUCT(Engine!$C$9794:$C$9825,INDIRECT("Coefficients!$E$2:$E$33"))))))</f>
      </c>
      <c r="R312" s="8">
        <f>IF(OR($B312="",$C312="",$D312="",$E312="",$F312="",$G312="",$H312="",$I312="",$J312="",$K312="",$L312=""),"",IF($B312="Female",1/(1+EXP(-SUMPRODUCT(Engine!$C$9794:$C$9825,INDIRECT("Coefficients!$F$2:$F$33")))),1/(1+EXP(-SUMPRODUCT(Engine!$C$9794:$C$9825,INDIRECT("Coefficients!$G$2:$G$33"))))))</f>
      </c>
      <c r="S312" s="8">
        <f>IF(OR($B312="",$C312="",$D312="",$E312="",$F312="",$G312="",$H312="",$I312="",$J312="",$K312="",$L312=""),"",IF($B312="Female",1/(1+EXP(-SUMPRODUCT(Engine!$C$9794:$C$9825,INDIRECT("Coefficients!$H$2:$H$33")))),1/(1+EXP(-SUMPRODUCT(Engine!$C$9794:$C$9825,INDIRECT("Coefficients!$I$2:$I$33"))))))</f>
      </c>
      <c r="T312" s="8">
        <f>IF(OR($B312="",$C312="",$D312="",$E312="",$F312="",$G312="",$H312="",$I312="",$J312="",$K312="",$L312=""),"",IF($B312="Female",1/(1+EXP(-SUMPRODUCT(Engine!$C$9794:$C$9825,INDIRECT("Coefficients!$J$2:$J$33")))),1/(1+EXP(-SUMPRODUCT(Engine!$C$9794:$C$9825,INDIRECT("Coefficients!$K$2:$K$33"))))))</f>
      </c>
      <c r="U312" s="8">
        <f>IF(OR($B312="",$C312="",$D312="",$E312="",$F312="",$G312="",$H312="",$I312="",$J312="",$K312="",$L312=""),"",IF($B312="Female",1/(1+EXP(-SUMPRODUCT(Engine!$C$9794:$C$9825,INDIRECT("Coefficients!$L$2:$L$33")))),1/(1+EXP(-SUMPRODUCT(Engine!$C$9794:$C$9825,INDIRECT("Coefficients!$M$2:$M$33"))))))</f>
      </c>
      <c r="V312" s="8">
        <f>IF(OR($B312="",$C312="",$D312="",$E312="",$F312="",$G312="",$H312="",$I312="",$J312="",$K312="",$L312=""),"",IF($B312="Female",1/(1+EXP(-SUMPRODUCT(Engine!$C$9794:$C$9825,INDIRECT("Coefficients!$N$2:$N$33")))),1/(1+EXP(-SUMPRODUCT(Engine!$C$9794:$C$9825,INDIRECT("Coefficients!$O$2:$O$33"))))))</f>
      </c>
      <c r="W312" s="8">
        <f>IF(OR($B312="",$C312="",$D312="",$E312="",$F312="",$G312="",$H312="",$I312="",$J312="",$K312="",$L312=""),"",IF($B312="Female",1/(1+EXP(-SUMPRODUCT(Engine!$C$9794:$C$9825,INDIRECT("Coefficients!$P$2:$P$33")))),1/(1+EXP(-SUMPRODUCT(Engine!$C$9794:$C$9825,INDIRECT("Coefficients!$Q$2:$Q$33"))))))</f>
      </c>
      <c r="X312" s="8">
        <f>IF(OR($B312="",$C312="",$D312="",$E312="",$F312="",$G312="",$H312="",$I312="",$J312="",$K312="",$L312=""),"",IF($B312="Female",1/(1+EXP(-SUMPRODUCT(Engine!$C$9794:$C$9825,INDIRECT("Coefficients!$R$2:$R$33")))),1/(1+EXP(-SUMPRODUCT(Engine!$C$9794:$C$9825,INDIRECT("Coefficients!$S$2:$S$33"))))))</f>
      </c>
      <c r="Y312" s="8">
        <f>IF(OR($B312="",$C312="",$D312="",$E312="",$F312="",$G312="",$H312="",$I312="",$J312="",$K312="",$L312=""),"",IF($B312="Female",1/(1+EXP(-SUMPRODUCT(Engine!$C$9794:$C$9825,INDIRECT("Coefficients!$T$2:$T$33")))),1/(1+EXP(-SUMPRODUCT(Engine!$C$9794:$C$9825,INDIRECT("Coefficients!$U$2:$U$33"))))))</f>
      </c>
      <c r="Z312" s="8">
        <f>IF(OR($B312="",$C312="",$D312="",$E312="",$F312="",$G312="",$H312="",$I312="",$J312="",$K312="",$L312=""),"",IF($B312="Female",1/(1+EXP(-SUMPRODUCT(Engine!$C$9794:$C$9825,INDIRECT("Coefficients!$V$2:$V$33")))),1/(1+EXP(-SUMPRODUCT(Engine!$C$9794:$C$9825,INDIRECT("Coefficients!$W$2:$W$33"))))))</f>
      </c>
      <c r="AA312" s="8">
        <f>IF(OR($B312="",$C312="",$D312="",$E312="",$F312="",$G312="",$H312="",$I312="",$J312="",$K312="",$L312=""),"",IF($B312="Female",1/(1+EXP(-SUMPRODUCT(Engine!$C$9794:$C$9825,INDIRECT("Coefficients!$X$2:$X$33")))),1/(1+EXP(-SUMPRODUCT(Engine!$C$9794:$C$9825,INDIRECT("Coefficients!$Y$2:$Y$33"))))))</f>
      </c>
      <c r="AB312" s="8">
        <f>IF(OR($B312="",$C312="",$D312="",$E312="",$F312="",$G312="",$H312="",$I312="",$J312="",$K312="",$L312=""),"",IF($B312="Female",1/(1+EXP(-SUMPRODUCT(Engine!$C$9794:$C$9825,INDIRECT("Coefficients!$Z$2:$Z$33")))),1/(1+EXP(-SUMPRODUCT(Engine!$C$9794:$C$9825,INDIRECT("Coefficients!$AA$2:$AA$33"))))))</f>
      </c>
      <c r="AC312" s="8">
        <f>IF(OR($B312="",$C312="",$D312="",$E312="",$F312="",$G312="",$H312="",$I312="",$J312="",$K312="",$L312=""),"",IF($B312="Female",1/(1+EXP(-SUMPRODUCT(Engine!$C$9794:$C$9825,INDIRECT("Coefficients!$AB$2:$AB$33")))),1/(1+EXP(-SUMPRODUCT(Engine!$C$9794:$C$9825,INDIRECT("Coefficients!$AC$2:$AC$33"))))))</f>
      </c>
      <c r="AD312" s="8">
        <f>IF(OR($B312="",$C312="",$D312="",$E312="",$F312="",$G312="",$H312="",$I312="",$J312="",$K312="",$L312=""),"",IF($B312="Female",1/(1+EXP(-SUMPRODUCT(Engine!$C$9794:$C$9825,INDIRECT("Coefficients!$AD$2:$AD$33")))),1/(1+EXP(-SUMPRODUCT(Engine!$C$9794:$C$9825,INDIRECT("Coefficients!$AE$2:$AE$33"))))))</f>
      </c>
      <c r="AE312" s="8">
        <f>IF(OR($B312="",$C312="",$D312="",$E312="",$F312="",$G312="",$H312="",$I312="",$J312="",$K312="",$L312=""),"",IF($B312="Female",1/(1+EXP(-SUMPRODUCT(Engine!$C$9794:$C$9825,INDIRECT("Coefficients!$AF$2:$AF$33")))),1/(1+EXP(-SUMPRODUCT(Engine!$C$9794:$C$9825,INDIRECT("Coefficients!$AG$2:$AG$33"))))))</f>
      </c>
      <c r="AF312" s="8">
        <f>IF(OR($B312="",$C312="",$D312="",$E312="",$F312="",$G312="",$H312="",$I312="",$J312="",$K312="",$L312=""),"",IF($B312="Female",1/(1+EXP(-SUMPRODUCT(Engine!$C$9794:$C$9825,INDIRECT("Coefficients!$AH$2:$AH$33")))),1/(1+EXP(-SUMPRODUCT(Engine!$C$9794:$C$9825,INDIRECT("Coefficients!$AI$2:$AI$33"))))))</f>
      </c>
      <c r="AG312" s="8">
        <f>IF(OR($B312="",$C312="",$D312="",$E312="",$F312="",$G312="",$H312="",$I312="",$J312="",$K312="",$L312=""),"",IF($B312="Female",1/(1+EXP(-SUMPRODUCT(Engine!$C$9794:$C$9825,INDIRECT("Coefficients!$AJ$2:$AJ$33")))),1/(1+EXP(-SUMPRODUCT(Engine!$C$9794:$C$9825,INDIRECT("Coefficients!$AK$2:$AK$33"))))))</f>
      </c>
      <c r="AH312" s="8">
        <f>IF(OR($B312="",$C312="",$D312="",$E312="",$F312="",$G312="",$H312="",$I312="",$J312="",$K312="",$L312=""),"",IF($B312="Female",1/(1+EXP(-SUMPRODUCT(Engine!$C$9794:$C$9825,INDIRECT("Coefficients!$AL$2:$AL$33")))),1/(1+EXP(-SUMPRODUCT(Engine!$C$9794:$C$9825,INDIRECT("Coefficients!$AM$2:$AM$33"))))))</f>
      </c>
      <c r="AI312" s="8">
        <f>IF(OR($B312="",$C312="",$D312="",$E312="",$F312="",$G312="",$H312="",$I312="",$J312="",$K312="",$L312=""),"",IF($B312="Female",1/(1+EXP(-SUMPRODUCT(Engine!$C$9794:$C$9825,INDIRECT("Coefficients!$AN$2:$AN$33")))),1/(1+EXP(-SUMPRODUCT(Engine!$C$9794:$C$9825,INDIRECT("Coefficients!$AO$2:$AO$33"))))))</f>
      </c>
      <c r="AJ312" s="8">
        <f>IF(OR($B312="",$C312="",$D312="",$E312="",$F312="",$G312="",$H312="",$I312="",$J312="",$K312="",$L312=""),"",IF($B312="Female",1/(1+EXP(-SUMPRODUCT(Engine!$C$9794:$C$9825,INDIRECT("Coefficients!$AP$2:$AP$33")))),1/(1+EXP(-SUMPRODUCT(Engine!$C$9794:$C$9825,INDIRECT("Coefficients!$AQ$2:$AQ$33"))))))</f>
      </c>
      <c r="AK312" s="8">
        <f>IF(OR($B312="",$C312="",$D312="",$E312="",$F312="",$G312="",$H312="",$I312="",$J312="",$K312="",$L312=""),"",IF($B312="Female",1/(1+EXP(-SUMPRODUCT(Engine!$C$9794:$C$9825,INDIRECT("Coefficients!$AR$2:$AR$33")))),1/(1+EXP(-SUMPRODUCT(Engine!$C$9794:$C$9825,INDIRECT("Coefficients!$AS$2:$AS$33"))))))</f>
      </c>
      <c r="AL312" s="8">
        <f>IF(OR($B312="",$C312="",$D312="",$E312="",$F312="",$G312="",$H312="",$I312="",$J312="",$K312="",$L312=""),"",IF($B312="Female",1/(1+EXP(-SUMPRODUCT(Engine!$C$9794:$C$9825,INDIRECT("Coefficients!$AT$2:$AT$33")))),1/(1+EXP(-SUMPRODUCT(Engine!$C$9794:$C$9825,INDIRECT("Coefficients!$AU$2:$AU$33"))))))</f>
      </c>
      <c r="AM312" s="8">
        <f>IF(OR($B312="",$C312="",$D312="",$E312="",$F312="",$G312="",$H312="",$I312="",$J312="",$K312="",$L312=""),"",IF($B312="Female",1/(1+EXP(-SUMPRODUCT(Engine!$C$9794:$C$9825,INDIRECT("Coefficients!$AV$2:$AV$33")))),1/(1+EXP(-SUMPRODUCT(Engine!$C$9794:$C$9825,INDIRECT("Coefficients!$AW$2:$AW$33"))))))</f>
      </c>
      <c r="AN312" s="8">
        <f>IF(OR($B312="",$C312="",$D312="",$E312="",$F312="",$G312="",$H312="",$I312="",$J312="",$K312="",$L312=""),"",IF($B312="Female",1/(1+EXP(-SUMPRODUCT(Engine!$C$9794:$C$9825,INDIRECT("Coefficients!$AX$2:$AX$33")))),1/(1+EXP(-SUMPRODUCT(Engine!$C$9794:$C$9825,INDIRECT("Coefficients!$AY$2:$AY$33"))))))</f>
      </c>
      <c r="AO312" s="8">
        <f>IF(OR($B312="",$C312="",$D312="",$E312="",$F312="",$G312="",$H312="",$I312="",$J312="",$K312="",$L312=""),"",IF($B312="Female",1/(1+EXP(-SUMPRODUCT(Engine!$C$9794:$C$9825,INDIRECT("Coefficients!$AZ$2:$AZ$33")))),1/(1+EXP(-SUMPRODUCT(Engine!$C$9794:$C$9825,INDIRECT("Coefficients!$BA$2:$BA$33"))))))</f>
      </c>
      <c r="AP312" s="8">
        <f>IF(OR($B312="",$C312="",$D312="",$E312="",$F312="",$G312="",$H312="",$I312="",$J312="",$K312="",$L312=""),"",IF($B312="Female",1/(1+EXP(-SUMPRODUCT(Engine!$C$9794:$C$9825,INDIRECT("Coefficients!$BB$2:$BB$33")))),1/(1+EXP(-SUMPRODUCT(Engine!$C$9794:$C$9825,INDIRECT("Coefficients!$BC$2:$BC$33"))))))</f>
      </c>
      <c r="AQ312" s="8">
        <f>IF(OR($B312="",$C312="",$D312="",$E312="",$F312="",$G312="",$H312="",$I312="",$J312="",$K312="",$L312=""),"",IF($B312="Female",1/(1+EXP(-SUMPRODUCT(Engine!$C$9794:$C$9825,INDIRECT("Coefficients!$BD$2:$BD$33")))),1/(1+EXP(-SUMPRODUCT(Engine!$C$9794:$C$9825,INDIRECT("Coefficients!$BE$2:$BE$33"))))))</f>
      </c>
      <c r="AR312" s="8">
        <f>IF(OR($B312="",$C312="",$D312="",$E312="",$F312="",$G312="",$H312="",$I312="",$J312="",$K312="",$L312=""),"",IF($B312="Female",1/(1+EXP(-SUMPRODUCT(Engine!$C$9794:$C$9825,INDIRECT("Coefficients!$BF$2:$BF$33")))),1/(1+EXP(-SUMPRODUCT(Engine!$C$9794:$C$9825,INDIRECT("Coefficients!$BG$2:$BG$33"))))))</f>
      </c>
      <c r="AS312" s="8">
        <f>IF(OR($B312="",$C312="",$D312="",$E312="",$F312="",$G312="",$H312="",$I312="",$J312="",$K312="",$L312=""),"",IF($B312="Female",1/(1+EXP(-SUMPRODUCT(Engine!$C$9794:$C$9825,INDIRECT("Coefficients!$BH$2:$BH$33")))),1/(1+EXP(-SUMPRODUCT(Engine!$C$9794:$C$9825,INDIRECT("Coefficients!$BI$2:$BI$33"))))))</f>
      </c>
      <c r="AT312" s="8">
        <f>IF(OR($B312="",$C312="",$D312="",$E312="",$F312="",$G312="",$H312="",$I312="",$J312="",$K312="",$L312=""),"",IF($B312="Female",1/(1+EXP(-SUMPRODUCT(Engine!$C$9794:$C$9825,INDIRECT("Coefficients!$BJ$2:$BJ$33")))),1/(1+EXP(-SUMPRODUCT(Engine!$C$9794:$C$9825,INDIRECT("Coefficients!$BK$2:$BK$33"))))))</f>
      </c>
      <c r="AU312" s="8">
        <f>IF(OR($B312="",$C312="",$D312="",$E312="",$F312="",$G312="",$H312="",$I312="",$J312="",$K312="",$L312=""),"",IF($B312="Female",1/(1+EXP(-SUMPRODUCT(Engine!$C$9794:$C$9825,INDIRECT("Coefficients!$BL$2:$BL$33")))),1/(1+EXP(-SUMPRODUCT(Engine!$C$9794:$C$9825,INDIRECT("Coefficients!$BM$2:$BM$33"))))))</f>
      </c>
      <c r="AV312" s="8">
        <f>IF(OR($B312="",$C312="",$D312="",$E312="",$F312="",$G312="",$H312="",$I312="",$J312="",$K312="",$L312=""),"",IF($B312="Female",1/(1+EXP(-SUMPRODUCT(Engine!$C$9794:$C$9825,INDIRECT("Coefficients!$BN$2:$BN$33")))),1/(1+EXP(-SUMPRODUCT(Engine!$C$9794:$C$9825,INDIRECT("Coefficients!$BO$2:$BO$33"))))))</f>
      </c>
      <c r="AW312" s="8">
        <f>IF(OR($B312="",$C312="",$D312="",$E312="",$F312="",$G312="",$H312="",$I312="",$J312="",$K312="",$L312=""),"",IF($B312="Female",1/(1+EXP(-SUMPRODUCT(Engine!$C$9794:$C$9825,INDIRECT("Coefficients!$BP$2:$BP$33")))),1/(1+EXP(-SUMPRODUCT(Engine!$C$9794:$C$9825,INDIRECT("Coefficients!$BQ$2:$BQ$33"))))))</f>
      </c>
      <c r="AX312" s="8">
        <f>IF(OR($B312="",$C312="",$D312="",$E312="",$F312="",$G312="",$H312="",$I312="",$J312="",$K312="",$L312=""),"",IF($B312="Female",1/(1+EXP(-SUMPRODUCT(Engine!$C$9794:$C$9825,INDIRECT("Coefficients!$BR$2:$BR$33")))),1/(1+EXP(-SUMPRODUCT(Engine!$C$9794:$C$9825,INDIRECT("Coefficients!$BS$2:$BS$33"))))))</f>
      </c>
      <c r="AY312" s="8">
        <f>IF(OR($B312="",$C312="",$D312="",$E312="",$F312="",$G312="",$H312="",$I312="",$J312="",$K312="",$L312=""),"",IF($B312="Female",1/(1+EXP(-SUMPRODUCT(Engine!$C$9794:$C$9825,INDIRECT("Coefficients!$BT$2:$BT$33")))),1/(1+EXP(-SUMPRODUCT(Engine!$C$9794:$C$9825,INDIRECT("Coefficients!$BU$2:$BU$33"))))))</f>
      </c>
      <c r="AZ312" s="8">
        <f>IF(OR($B312="",$C312="",$D312="",$E312="",$F312="",$G312="",$H312="",$I312="",$J312="",$K312="",$L312=""),"",IF($B312="Female",1/(1+EXP(-SUMPRODUCT(Engine!$C$9794:$C$9825,INDIRECT("Coefficients!$BV$2:$BV$33")))),1/(1+EXP(-SUMPRODUCT(Engine!$C$9794:$C$9825,INDIRECT("Coefficients!$BW$2:$BW$33"))))))</f>
      </c>
      <c r="BA312" s="8">
        <f>IF(OR($B312="",$C312="",$D312="",$E312="",$F312="",$G312="",$H312="",$I312="",$J312="",$K312="",$L312=""),"",IF($B312="Female",1/(1+EXP(-SUMPRODUCT(Engine!$C$9794:$C$9825,INDIRECT("Coefficients!$BX$2:$BX$33")))),1/(1+EXP(-SUMPRODUCT(Engine!$C$9794:$C$9825,INDIRECT("Coefficients!$BY$2:$BY$33"))))))</f>
      </c>
      <c r="BB312" s="8">
        <f>IF(OR($B312="",$C312="",$D312="",$E312="",$F312="",$G312="",$H312="",$I312="",$J312="",$K312="",$L312=""),"",IF($B312="Female",1/(1+EXP(-SUMPRODUCT(Engine!$C$9794:$C$9825,INDIRECT("Coefficients!$BZ$2:$BZ$33")))),1/(1+EXP(-SUMPRODUCT(Engine!$C$9794:$C$9825,INDIRECT("Coefficients!$CA$2:$CA$33"))))))</f>
      </c>
      <c r="BC312" s="8">
        <f>IF(OR($B312="",$C312="",$D312="",$E312="",$F312="",$G312="",$H312="",$I312="",$J312="",$K312="",$L312=""),"",IF($B312="Female",1/(1+EXP(-SUMPRODUCT(Engine!$C$9794:$C$9825,INDIRECT("Coefficients!$CB$2:$CB$33")))),1/(1+EXP(-SUMPRODUCT(Engine!$C$9794:$C$9825,INDIRECT("Coefficients!$CC$2:$CC$33"))))))</f>
      </c>
      <c r="BD312" s="8">
        <f>IF(OR($B312="",$C312="",$D312="",$E312="",$F312="",$G312="",$H312="",$I312="",$J312="",$K312="",$L312=""),"",IF($B312="Female",1/(1+EXP(-SUMPRODUCT(Engine!$C$9794:$C$9825,INDIRECT("Coefficients!$CD$2:$CD$33")))),1/(1+EXP(-SUMPRODUCT(Engine!$C$9794:$C$9825,INDIRECT("Coefficients!$CE$2:$CE$33"))))))</f>
      </c>
      <c r="BE312" s="8">
        <f>IF(OR($B312="",$C312="",$D312="",$E312="",$F312="",$G312="",$H312="",$I312="",$J312="",$K312="",$L312=""),"",IF($B312="Female",1/(1+EXP(-SUMPRODUCT(Engine!$C$9794:$C$9825,INDIRECT("Coefficients!$CF$2:$CF$33")))),1/(1+EXP(-SUMPRODUCT(Engine!$C$9794:$C$9825,INDIRECT("Coefficients!$CG$2:$CG$33"))))))</f>
      </c>
      <c r="BF312" s="8">
        <f>IF(OR($B312="",$C312="",$D312="",$E312="",$F312="",$G312="",$H312="",$I312="",$J312="",$K312="",$L312=""),"",IF($B312="Female",1/(1+EXP(-SUMPRODUCT(Engine!$C$9794:$C$9825,INDIRECT("Coefficients!$CH$2:$CH$33")))),1/(1+EXP(-SUMPRODUCT(Engine!$C$9794:$C$9825,INDIRECT("Coefficients!$CI$2:$CI$33"))))))</f>
      </c>
      <c r="BG312" s="8">
        <f>IF(OR($B312="",$C312="",$D312="",$E312="",$F312="",$G312="",$H312="",$I312="",$J312="",$K312="",$L312=""),"",IF($B312="Female",1/(1+EXP(-SUMPRODUCT(Engine!$C$9794:$C$9825,INDIRECT("Coefficients!$CJ$2:$CJ$33")))),1/(1+EXP(-SUMPRODUCT(Engine!$C$9794:$C$9825,INDIRECT("Coefficients!$CK$2:$CK$33"))))))</f>
      </c>
      <c r="BH312" s="8">
        <f>IF(OR($B312="",$C312="",$D312="",$E312="",$F312="",$G312="",$H312="",$I312="",$J312="",$K312="",$L312=""),"",IF($B312="Female",1/(1+EXP(-SUMPRODUCT(Engine!$C$9794:$C$9825,INDIRECT("Coefficients!$CL$2:$CL$33")))),1/(1+EXP(-SUMPRODUCT(Engine!$C$9794:$C$9825,INDIRECT("Coefficients!$CM$2:$CM$33"))))))</f>
      </c>
      <c r="BI312" s="8">
        <f>IF(OR($B312="",$C312="",$D312="",$E312="",$F312="",$G312="",$H312="",$I312="",$J312="",$K312="",$L312=""),"",IF($B312="Female",1/(1+EXP(-SUMPRODUCT(Engine!$C$9794:$C$9825,INDIRECT("Coefficients!$CN$2:$CN$33")))),1/(1+EXP(-SUMPRODUCT(Engine!$C$9794:$C$9825,INDIRECT("Coefficients!$CO$2:$CO$33"))))))</f>
      </c>
      <c r="BJ312" s="8">
        <f>IF(OR($B312="",$C312="",$D312="",$E312="",$F312="",$G312="",$H312="",$I312="",$J312="",$K312="",$L312=""),"",IF($B312="Female",1/(1+EXP(-SUMPRODUCT(Engine!$C$9794:$C$9825,INDIRECT("Coefficients!$CP$2:$CP$33")))),1/(1+EXP(-SUMPRODUCT(Engine!$C$9794:$C$9825,INDIRECT("Coefficients!$CQ$2:$CQ$33"))))))</f>
      </c>
      <c r="BK312" s="8">
        <f>IF(OR($B312="",$C312="",$D312="",$E312="",$F312="",$G312="",$H312="",$I312="",$J312="",$K312="",$L312=""),"",IF($B312="Female",1/(1+EXP(-SUMPRODUCT(Engine!$C$9794:$C$9825,INDIRECT("Coefficients!$CR$2:$CR$33")))),1/(1+EXP(-SUMPRODUCT(Engine!$C$9794:$C$9825,INDIRECT("Coefficients!$CS$2:$CS$33"))))))</f>
      </c>
      <c r="BL312" s="8">
        <f>IF(OR($B312="",$C312="",$D312="",$E312="",$F312="",$G312="",$H312="",$I312="",$J312="",$K312="",$L312=""),"",IF($B312="Female",1/(1+EXP(-SUMPRODUCT(Engine!$C$9794:$C$9825,INDIRECT("Coefficients!$CT$2:$CT$33")))),1/(1+EXP(-SUMPRODUCT(Engine!$C$9794:$C$9825,INDIRECT("Coefficients!$CU$2:$CU$33"))))))</f>
      </c>
      <c r="BM312" s="8">
        <f>IF(OR($B312="",$C312="",$D312="",$E312="",$F312="",$G312="",$H312="",$I312="",$J312="",$K312="",$L312=""),"",IF($B312="Female",1/(1+EXP(-SUMPRODUCT(Engine!$C$9794:$C$9825,INDIRECT("Coefficients!$CV$2:$CV$33")))),1/(1+EXP(-SUMPRODUCT(Engine!$C$9794:$C$9825,INDIRECT("Coefficients!$CW$2:$CW$33"))))))</f>
      </c>
    </row>
    <row r="313" spans="1:65" x14ac:dyDescent="0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8">
        <f>IF(OR($B313="",$C313="",$D313="",$E313="",$F313="",$G313="",$H313="",$I313="",$J313="",$K313="",$L313=""),"",IF($B313="Female",1/(1+EXP(-SUMPRODUCT(Engine!$C$9826:$C$9857,INDIRECT("Coefficients!$B$2:$B$33")))),1/(1+EXP(-SUMPRODUCT(Engine!$C$9826:$C$9857,INDIRECT("Coefficients!$C$2:$C$33"))))))</f>
      </c>
      <c r="Q313" s="8">
        <f>IF(OR($B313="",$C313="",$D313="",$E313="",$F313="",$G313="",$H313="",$I313="",$J313="",$K313="",$L313=""),"",IF($B313="Female",1/(1+EXP(-SUMPRODUCT(Engine!$C$9826:$C$9857,INDIRECT("Coefficients!$D$2:$D$33")))),1/(1+EXP(-SUMPRODUCT(Engine!$C$9826:$C$9857,INDIRECT("Coefficients!$E$2:$E$33"))))))</f>
      </c>
      <c r="R313" s="8">
        <f>IF(OR($B313="",$C313="",$D313="",$E313="",$F313="",$G313="",$H313="",$I313="",$J313="",$K313="",$L313=""),"",IF($B313="Female",1/(1+EXP(-SUMPRODUCT(Engine!$C$9826:$C$9857,INDIRECT("Coefficients!$F$2:$F$33")))),1/(1+EXP(-SUMPRODUCT(Engine!$C$9826:$C$9857,INDIRECT("Coefficients!$G$2:$G$33"))))))</f>
      </c>
      <c r="S313" s="8">
        <f>IF(OR($B313="",$C313="",$D313="",$E313="",$F313="",$G313="",$H313="",$I313="",$J313="",$K313="",$L313=""),"",IF($B313="Female",1/(1+EXP(-SUMPRODUCT(Engine!$C$9826:$C$9857,INDIRECT("Coefficients!$H$2:$H$33")))),1/(1+EXP(-SUMPRODUCT(Engine!$C$9826:$C$9857,INDIRECT("Coefficients!$I$2:$I$33"))))))</f>
      </c>
      <c r="T313" s="8">
        <f>IF(OR($B313="",$C313="",$D313="",$E313="",$F313="",$G313="",$H313="",$I313="",$J313="",$K313="",$L313=""),"",IF($B313="Female",1/(1+EXP(-SUMPRODUCT(Engine!$C$9826:$C$9857,INDIRECT("Coefficients!$J$2:$J$33")))),1/(1+EXP(-SUMPRODUCT(Engine!$C$9826:$C$9857,INDIRECT("Coefficients!$K$2:$K$33"))))))</f>
      </c>
      <c r="U313" s="8">
        <f>IF(OR($B313="",$C313="",$D313="",$E313="",$F313="",$G313="",$H313="",$I313="",$J313="",$K313="",$L313=""),"",IF($B313="Female",1/(1+EXP(-SUMPRODUCT(Engine!$C$9826:$C$9857,INDIRECT("Coefficients!$L$2:$L$33")))),1/(1+EXP(-SUMPRODUCT(Engine!$C$9826:$C$9857,INDIRECT("Coefficients!$M$2:$M$33"))))))</f>
      </c>
      <c r="V313" s="8">
        <f>IF(OR($B313="",$C313="",$D313="",$E313="",$F313="",$G313="",$H313="",$I313="",$J313="",$K313="",$L313=""),"",IF($B313="Female",1/(1+EXP(-SUMPRODUCT(Engine!$C$9826:$C$9857,INDIRECT("Coefficients!$N$2:$N$33")))),1/(1+EXP(-SUMPRODUCT(Engine!$C$9826:$C$9857,INDIRECT("Coefficients!$O$2:$O$33"))))))</f>
      </c>
      <c r="W313" s="8">
        <f>IF(OR($B313="",$C313="",$D313="",$E313="",$F313="",$G313="",$H313="",$I313="",$J313="",$K313="",$L313=""),"",IF($B313="Female",1/(1+EXP(-SUMPRODUCT(Engine!$C$9826:$C$9857,INDIRECT("Coefficients!$P$2:$P$33")))),1/(1+EXP(-SUMPRODUCT(Engine!$C$9826:$C$9857,INDIRECT("Coefficients!$Q$2:$Q$33"))))))</f>
      </c>
      <c r="X313" s="8">
        <f>IF(OR($B313="",$C313="",$D313="",$E313="",$F313="",$G313="",$H313="",$I313="",$J313="",$K313="",$L313=""),"",IF($B313="Female",1/(1+EXP(-SUMPRODUCT(Engine!$C$9826:$C$9857,INDIRECT("Coefficients!$R$2:$R$33")))),1/(1+EXP(-SUMPRODUCT(Engine!$C$9826:$C$9857,INDIRECT("Coefficients!$S$2:$S$33"))))))</f>
      </c>
      <c r="Y313" s="8">
        <f>IF(OR($B313="",$C313="",$D313="",$E313="",$F313="",$G313="",$H313="",$I313="",$J313="",$K313="",$L313=""),"",IF($B313="Female",1/(1+EXP(-SUMPRODUCT(Engine!$C$9826:$C$9857,INDIRECT("Coefficients!$T$2:$T$33")))),1/(1+EXP(-SUMPRODUCT(Engine!$C$9826:$C$9857,INDIRECT("Coefficients!$U$2:$U$33"))))))</f>
      </c>
      <c r="Z313" s="8">
        <f>IF(OR($B313="",$C313="",$D313="",$E313="",$F313="",$G313="",$H313="",$I313="",$J313="",$K313="",$L313=""),"",IF($B313="Female",1/(1+EXP(-SUMPRODUCT(Engine!$C$9826:$C$9857,INDIRECT("Coefficients!$V$2:$V$33")))),1/(1+EXP(-SUMPRODUCT(Engine!$C$9826:$C$9857,INDIRECT("Coefficients!$W$2:$W$33"))))))</f>
      </c>
      <c r="AA313" s="8">
        <f>IF(OR($B313="",$C313="",$D313="",$E313="",$F313="",$G313="",$H313="",$I313="",$J313="",$K313="",$L313=""),"",IF($B313="Female",1/(1+EXP(-SUMPRODUCT(Engine!$C$9826:$C$9857,INDIRECT("Coefficients!$X$2:$X$33")))),1/(1+EXP(-SUMPRODUCT(Engine!$C$9826:$C$9857,INDIRECT("Coefficients!$Y$2:$Y$33"))))))</f>
      </c>
      <c r="AB313" s="8">
        <f>IF(OR($B313="",$C313="",$D313="",$E313="",$F313="",$G313="",$H313="",$I313="",$J313="",$K313="",$L313=""),"",IF($B313="Female",1/(1+EXP(-SUMPRODUCT(Engine!$C$9826:$C$9857,INDIRECT("Coefficients!$Z$2:$Z$33")))),1/(1+EXP(-SUMPRODUCT(Engine!$C$9826:$C$9857,INDIRECT("Coefficients!$AA$2:$AA$33"))))))</f>
      </c>
      <c r="AC313" s="8">
        <f>IF(OR($B313="",$C313="",$D313="",$E313="",$F313="",$G313="",$H313="",$I313="",$J313="",$K313="",$L313=""),"",IF($B313="Female",1/(1+EXP(-SUMPRODUCT(Engine!$C$9826:$C$9857,INDIRECT("Coefficients!$AB$2:$AB$33")))),1/(1+EXP(-SUMPRODUCT(Engine!$C$9826:$C$9857,INDIRECT("Coefficients!$AC$2:$AC$33"))))))</f>
      </c>
      <c r="AD313" s="8">
        <f>IF(OR($B313="",$C313="",$D313="",$E313="",$F313="",$G313="",$H313="",$I313="",$J313="",$K313="",$L313=""),"",IF($B313="Female",1/(1+EXP(-SUMPRODUCT(Engine!$C$9826:$C$9857,INDIRECT("Coefficients!$AD$2:$AD$33")))),1/(1+EXP(-SUMPRODUCT(Engine!$C$9826:$C$9857,INDIRECT("Coefficients!$AE$2:$AE$33"))))))</f>
      </c>
      <c r="AE313" s="8">
        <f>IF(OR($B313="",$C313="",$D313="",$E313="",$F313="",$G313="",$H313="",$I313="",$J313="",$K313="",$L313=""),"",IF($B313="Female",1/(1+EXP(-SUMPRODUCT(Engine!$C$9826:$C$9857,INDIRECT("Coefficients!$AF$2:$AF$33")))),1/(1+EXP(-SUMPRODUCT(Engine!$C$9826:$C$9857,INDIRECT("Coefficients!$AG$2:$AG$33"))))))</f>
      </c>
      <c r="AF313" s="8">
        <f>IF(OR($B313="",$C313="",$D313="",$E313="",$F313="",$G313="",$H313="",$I313="",$J313="",$K313="",$L313=""),"",IF($B313="Female",1/(1+EXP(-SUMPRODUCT(Engine!$C$9826:$C$9857,INDIRECT("Coefficients!$AH$2:$AH$33")))),1/(1+EXP(-SUMPRODUCT(Engine!$C$9826:$C$9857,INDIRECT("Coefficients!$AI$2:$AI$33"))))))</f>
      </c>
      <c r="AG313" s="8">
        <f>IF(OR($B313="",$C313="",$D313="",$E313="",$F313="",$G313="",$H313="",$I313="",$J313="",$K313="",$L313=""),"",IF($B313="Female",1/(1+EXP(-SUMPRODUCT(Engine!$C$9826:$C$9857,INDIRECT("Coefficients!$AJ$2:$AJ$33")))),1/(1+EXP(-SUMPRODUCT(Engine!$C$9826:$C$9857,INDIRECT("Coefficients!$AK$2:$AK$33"))))))</f>
      </c>
      <c r="AH313" s="8">
        <f>IF(OR($B313="",$C313="",$D313="",$E313="",$F313="",$G313="",$H313="",$I313="",$J313="",$K313="",$L313=""),"",IF($B313="Female",1/(1+EXP(-SUMPRODUCT(Engine!$C$9826:$C$9857,INDIRECT("Coefficients!$AL$2:$AL$33")))),1/(1+EXP(-SUMPRODUCT(Engine!$C$9826:$C$9857,INDIRECT("Coefficients!$AM$2:$AM$33"))))))</f>
      </c>
      <c r="AI313" s="8">
        <f>IF(OR($B313="",$C313="",$D313="",$E313="",$F313="",$G313="",$H313="",$I313="",$J313="",$K313="",$L313=""),"",IF($B313="Female",1/(1+EXP(-SUMPRODUCT(Engine!$C$9826:$C$9857,INDIRECT("Coefficients!$AN$2:$AN$33")))),1/(1+EXP(-SUMPRODUCT(Engine!$C$9826:$C$9857,INDIRECT("Coefficients!$AO$2:$AO$33"))))))</f>
      </c>
      <c r="AJ313" s="8">
        <f>IF(OR($B313="",$C313="",$D313="",$E313="",$F313="",$G313="",$H313="",$I313="",$J313="",$K313="",$L313=""),"",IF($B313="Female",1/(1+EXP(-SUMPRODUCT(Engine!$C$9826:$C$9857,INDIRECT("Coefficients!$AP$2:$AP$33")))),1/(1+EXP(-SUMPRODUCT(Engine!$C$9826:$C$9857,INDIRECT("Coefficients!$AQ$2:$AQ$33"))))))</f>
      </c>
      <c r="AK313" s="8">
        <f>IF(OR($B313="",$C313="",$D313="",$E313="",$F313="",$G313="",$H313="",$I313="",$J313="",$K313="",$L313=""),"",IF($B313="Female",1/(1+EXP(-SUMPRODUCT(Engine!$C$9826:$C$9857,INDIRECT("Coefficients!$AR$2:$AR$33")))),1/(1+EXP(-SUMPRODUCT(Engine!$C$9826:$C$9857,INDIRECT("Coefficients!$AS$2:$AS$33"))))))</f>
      </c>
      <c r="AL313" s="8">
        <f>IF(OR($B313="",$C313="",$D313="",$E313="",$F313="",$G313="",$H313="",$I313="",$J313="",$K313="",$L313=""),"",IF($B313="Female",1/(1+EXP(-SUMPRODUCT(Engine!$C$9826:$C$9857,INDIRECT("Coefficients!$AT$2:$AT$33")))),1/(1+EXP(-SUMPRODUCT(Engine!$C$9826:$C$9857,INDIRECT("Coefficients!$AU$2:$AU$33"))))))</f>
      </c>
      <c r="AM313" s="8">
        <f>IF(OR($B313="",$C313="",$D313="",$E313="",$F313="",$G313="",$H313="",$I313="",$J313="",$K313="",$L313=""),"",IF($B313="Female",1/(1+EXP(-SUMPRODUCT(Engine!$C$9826:$C$9857,INDIRECT("Coefficients!$AV$2:$AV$33")))),1/(1+EXP(-SUMPRODUCT(Engine!$C$9826:$C$9857,INDIRECT("Coefficients!$AW$2:$AW$33"))))))</f>
      </c>
      <c r="AN313" s="8">
        <f>IF(OR($B313="",$C313="",$D313="",$E313="",$F313="",$G313="",$H313="",$I313="",$J313="",$K313="",$L313=""),"",IF($B313="Female",1/(1+EXP(-SUMPRODUCT(Engine!$C$9826:$C$9857,INDIRECT("Coefficients!$AX$2:$AX$33")))),1/(1+EXP(-SUMPRODUCT(Engine!$C$9826:$C$9857,INDIRECT("Coefficients!$AY$2:$AY$33"))))))</f>
      </c>
      <c r="AO313" s="8">
        <f>IF(OR($B313="",$C313="",$D313="",$E313="",$F313="",$G313="",$H313="",$I313="",$J313="",$K313="",$L313=""),"",IF($B313="Female",1/(1+EXP(-SUMPRODUCT(Engine!$C$9826:$C$9857,INDIRECT("Coefficients!$AZ$2:$AZ$33")))),1/(1+EXP(-SUMPRODUCT(Engine!$C$9826:$C$9857,INDIRECT("Coefficients!$BA$2:$BA$33"))))))</f>
      </c>
      <c r="AP313" s="8">
        <f>IF(OR($B313="",$C313="",$D313="",$E313="",$F313="",$G313="",$H313="",$I313="",$J313="",$K313="",$L313=""),"",IF($B313="Female",1/(1+EXP(-SUMPRODUCT(Engine!$C$9826:$C$9857,INDIRECT("Coefficients!$BB$2:$BB$33")))),1/(1+EXP(-SUMPRODUCT(Engine!$C$9826:$C$9857,INDIRECT("Coefficients!$BC$2:$BC$33"))))))</f>
      </c>
      <c r="AQ313" s="8">
        <f>IF(OR($B313="",$C313="",$D313="",$E313="",$F313="",$G313="",$H313="",$I313="",$J313="",$K313="",$L313=""),"",IF($B313="Female",1/(1+EXP(-SUMPRODUCT(Engine!$C$9826:$C$9857,INDIRECT("Coefficients!$BD$2:$BD$33")))),1/(1+EXP(-SUMPRODUCT(Engine!$C$9826:$C$9857,INDIRECT("Coefficients!$BE$2:$BE$33"))))))</f>
      </c>
      <c r="AR313" s="8">
        <f>IF(OR($B313="",$C313="",$D313="",$E313="",$F313="",$G313="",$H313="",$I313="",$J313="",$K313="",$L313=""),"",IF($B313="Female",1/(1+EXP(-SUMPRODUCT(Engine!$C$9826:$C$9857,INDIRECT("Coefficients!$BF$2:$BF$33")))),1/(1+EXP(-SUMPRODUCT(Engine!$C$9826:$C$9857,INDIRECT("Coefficients!$BG$2:$BG$33"))))))</f>
      </c>
      <c r="AS313" s="8">
        <f>IF(OR($B313="",$C313="",$D313="",$E313="",$F313="",$G313="",$H313="",$I313="",$J313="",$K313="",$L313=""),"",IF($B313="Female",1/(1+EXP(-SUMPRODUCT(Engine!$C$9826:$C$9857,INDIRECT("Coefficients!$BH$2:$BH$33")))),1/(1+EXP(-SUMPRODUCT(Engine!$C$9826:$C$9857,INDIRECT("Coefficients!$BI$2:$BI$33"))))))</f>
      </c>
      <c r="AT313" s="8">
        <f>IF(OR($B313="",$C313="",$D313="",$E313="",$F313="",$G313="",$H313="",$I313="",$J313="",$K313="",$L313=""),"",IF($B313="Female",1/(1+EXP(-SUMPRODUCT(Engine!$C$9826:$C$9857,INDIRECT("Coefficients!$BJ$2:$BJ$33")))),1/(1+EXP(-SUMPRODUCT(Engine!$C$9826:$C$9857,INDIRECT("Coefficients!$BK$2:$BK$33"))))))</f>
      </c>
      <c r="AU313" s="8">
        <f>IF(OR($B313="",$C313="",$D313="",$E313="",$F313="",$G313="",$H313="",$I313="",$J313="",$K313="",$L313=""),"",IF($B313="Female",1/(1+EXP(-SUMPRODUCT(Engine!$C$9826:$C$9857,INDIRECT("Coefficients!$BL$2:$BL$33")))),1/(1+EXP(-SUMPRODUCT(Engine!$C$9826:$C$9857,INDIRECT("Coefficients!$BM$2:$BM$33"))))))</f>
      </c>
      <c r="AV313" s="8">
        <f>IF(OR($B313="",$C313="",$D313="",$E313="",$F313="",$G313="",$H313="",$I313="",$J313="",$K313="",$L313=""),"",IF($B313="Female",1/(1+EXP(-SUMPRODUCT(Engine!$C$9826:$C$9857,INDIRECT("Coefficients!$BN$2:$BN$33")))),1/(1+EXP(-SUMPRODUCT(Engine!$C$9826:$C$9857,INDIRECT("Coefficients!$BO$2:$BO$33"))))))</f>
      </c>
      <c r="AW313" s="8">
        <f>IF(OR($B313="",$C313="",$D313="",$E313="",$F313="",$G313="",$H313="",$I313="",$J313="",$K313="",$L313=""),"",IF($B313="Female",1/(1+EXP(-SUMPRODUCT(Engine!$C$9826:$C$9857,INDIRECT("Coefficients!$BP$2:$BP$33")))),1/(1+EXP(-SUMPRODUCT(Engine!$C$9826:$C$9857,INDIRECT("Coefficients!$BQ$2:$BQ$33"))))))</f>
      </c>
      <c r="AX313" s="8">
        <f>IF(OR($B313="",$C313="",$D313="",$E313="",$F313="",$G313="",$H313="",$I313="",$J313="",$K313="",$L313=""),"",IF($B313="Female",1/(1+EXP(-SUMPRODUCT(Engine!$C$9826:$C$9857,INDIRECT("Coefficients!$BR$2:$BR$33")))),1/(1+EXP(-SUMPRODUCT(Engine!$C$9826:$C$9857,INDIRECT("Coefficients!$BS$2:$BS$33"))))))</f>
      </c>
      <c r="AY313" s="8">
        <f>IF(OR($B313="",$C313="",$D313="",$E313="",$F313="",$G313="",$H313="",$I313="",$J313="",$K313="",$L313=""),"",IF($B313="Female",1/(1+EXP(-SUMPRODUCT(Engine!$C$9826:$C$9857,INDIRECT("Coefficients!$BT$2:$BT$33")))),1/(1+EXP(-SUMPRODUCT(Engine!$C$9826:$C$9857,INDIRECT("Coefficients!$BU$2:$BU$33"))))))</f>
      </c>
      <c r="AZ313" s="8">
        <f>IF(OR($B313="",$C313="",$D313="",$E313="",$F313="",$G313="",$H313="",$I313="",$J313="",$K313="",$L313=""),"",IF($B313="Female",1/(1+EXP(-SUMPRODUCT(Engine!$C$9826:$C$9857,INDIRECT("Coefficients!$BV$2:$BV$33")))),1/(1+EXP(-SUMPRODUCT(Engine!$C$9826:$C$9857,INDIRECT("Coefficients!$BW$2:$BW$33"))))))</f>
      </c>
      <c r="BA313" s="8">
        <f>IF(OR($B313="",$C313="",$D313="",$E313="",$F313="",$G313="",$H313="",$I313="",$J313="",$K313="",$L313=""),"",IF($B313="Female",1/(1+EXP(-SUMPRODUCT(Engine!$C$9826:$C$9857,INDIRECT("Coefficients!$BX$2:$BX$33")))),1/(1+EXP(-SUMPRODUCT(Engine!$C$9826:$C$9857,INDIRECT("Coefficients!$BY$2:$BY$33"))))))</f>
      </c>
      <c r="BB313" s="8">
        <f>IF(OR($B313="",$C313="",$D313="",$E313="",$F313="",$G313="",$H313="",$I313="",$J313="",$K313="",$L313=""),"",IF($B313="Female",1/(1+EXP(-SUMPRODUCT(Engine!$C$9826:$C$9857,INDIRECT("Coefficients!$BZ$2:$BZ$33")))),1/(1+EXP(-SUMPRODUCT(Engine!$C$9826:$C$9857,INDIRECT("Coefficients!$CA$2:$CA$33"))))))</f>
      </c>
      <c r="BC313" s="8">
        <f>IF(OR($B313="",$C313="",$D313="",$E313="",$F313="",$G313="",$H313="",$I313="",$J313="",$K313="",$L313=""),"",IF($B313="Female",1/(1+EXP(-SUMPRODUCT(Engine!$C$9826:$C$9857,INDIRECT("Coefficients!$CB$2:$CB$33")))),1/(1+EXP(-SUMPRODUCT(Engine!$C$9826:$C$9857,INDIRECT("Coefficients!$CC$2:$CC$33"))))))</f>
      </c>
      <c r="BD313" s="8">
        <f>IF(OR($B313="",$C313="",$D313="",$E313="",$F313="",$G313="",$H313="",$I313="",$J313="",$K313="",$L313=""),"",IF($B313="Female",1/(1+EXP(-SUMPRODUCT(Engine!$C$9826:$C$9857,INDIRECT("Coefficients!$CD$2:$CD$33")))),1/(1+EXP(-SUMPRODUCT(Engine!$C$9826:$C$9857,INDIRECT("Coefficients!$CE$2:$CE$33"))))))</f>
      </c>
      <c r="BE313" s="8">
        <f>IF(OR($B313="",$C313="",$D313="",$E313="",$F313="",$G313="",$H313="",$I313="",$J313="",$K313="",$L313=""),"",IF($B313="Female",1/(1+EXP(-SUMPRODUCT(Engine!$C$9826:$C$9857,INDIRECT("Coefficients!$CF$2:$CF$33")))),1/(1+EXP(-SUMPRODUCT(Engine!$C$9826:$C$9857,INDIRECT("Coefficients!$CG$2:$CG$33"))))))</f>
      </c>
      <c r="BF313" s="8">
        <f>IF(OR($B313="",$C313="",$D313="",$E313="",$F313="",$G313="",$H313="",$I313="",$J313="",$K313="",$L313=""),"",IF($B313="Female",1/(1+EXP(-SUMPRODUCT(Engine!$C$9826:$C$9857,INDIRECT("Coefficients!$CH$2:$CH$33")))),1/(1+EXP(-SUMPRODUCT(Engine!$C$9826:$C$9857,INDIRECT("Coefficients!$CI$2:$CI$33"))))))</f>
      </c>
      <c r="BG313" s="8">
        <f>IF(OR($B313="",$C313="",$D313="",$E313="",$F313="",$G313="",$H313="",$I313="",$J313="",$K313="",$L313=""),"",IF($B313="Female",1/(1+EXP(-SUMPRODUCT(Engine!$C$9826:$C$9857,INDIRECT("Coefficients!$CJ$2:$CJ$33")))),1/(1+EXP(-SUMPRODUCT(Engine!$C$9826:$C$9857,INDIRECT("Coefficients!$CK$2:$CK$33"))))))</f>
      </c>
      <c r="BH313" s="8">
        <f>IF(OR($B313="",$C313="",$D313="",$E313="",$F313="",$G313="",$H313="",$I313="",$J313="",$K313="",$L313=""),"",IF($B313="Female",1/(1+EXP(-SUMPRODUCT(Engine!$C$9826:$C$9857,INDIRECT("Coefficients!$CL$2:$CL$33")))),1/(1+EXP(-SUMPRODUCT(Engine!$C$9826:$C$9857,INDIRECT("Coefficients!$CM$2:$CM$33"))))))</f>
      </c>
      <c r="BI313" s="8">
        <f>IF(OR($B313="",$C313="",$D313="",$E313="",$F313="",$G313="",$H313="",$I313="",$J313="",$K313="",$L313=""),"",IF($B313="Female",1/(1+EXP(-SUMPRODUCT(Engine!$C$9826:$C$9857,INDIRECT("Coefficients!$CN$2:$CN$33")))),1/(1+EXP(-SUMPRODUCT(Engine!$C$9826:$C$9857,INDIRECT("Coefficients!$CO$2:$CO$33"))))))</f>
      </c>
      <c r="BJ313" s="8">
        <f>IF(OR($B313="",$C313="",$D313="",$E313="",$F313="",$G313="",$H313="",$I313="",$J313="",$K313="",$L313=""),"",IF($B313="Female",1/(1+EXP(-SUMPRODUCT(Engine!$C$9826:$C$9857,INDIRECT("Coefficients!$CP$2:$CP$33")))),1/(1+EXP(-SUMPRODUCT(Engine!$C$9826:$C$9857,INDIRECT("Coefficients!$CQ$2:$CQ$33"))))))</f>
      </c>
      <c r="BK313" s="8">
        <f>IF(OR($B313="",$C313="",$D313="",$E313="",$F313="",$G313="",$H313="",$I313="",$J313="",$K313="",$L313=""),"",IF($B313="Female",1/(1+EXP(-SUMPRODUCT(Engine!$C$9826:$C$9857,INDIRECT("Coefficients!$CR$2:$CR$33")))),1/(1+EXP(-SUMPRODUCT(Engine!$C$9826:$C$9857,INDIRECT("Coefficients!$CS$2:$CS$33"))))))</f>
      </c>
      <c r="BL313" s="8">
        <f>IF(OR($B313="",$C313="",$D313="",$E313="",$F313="",$G313="",$H313="",$I313="",$J313="",$K313="",$L313=""),"",IF($B313="Female",1/(1+EXP(-SUMPRODUCT(Engine!$C$9826:$C$9857,INDIRECT("Coefficients!$CT$2:$CT$33")))),1/(1+EXP(-SUMPRODUCT(Engine!$C$9826:$C$9857,INDIRECT("Coefficients!$CU$2:$CU$33"))))))</f>
      </c>
      <c r="BM313" s="8">
        <f>IF(OR($B313="",$C313="",$D313="",$E313="",$F313="",$G313="",$H313="",$I313="",$J313="",$K313="",$L313=""),"",IF($B313="Female",1/(1+EXP(-SUMPRODUCT(Engine!$C$9826:$C$9857,INDIRECT("Coefficients!$CV$2:$CV$33")))),1/(1+EXP(-SUMPRODUCT(Engine!$C$9826:$C$9857,INDIRECT("Coefficients!$CW$2:$CW$33"))))))</f>
      </c>
    </row>
    <row r="314" spans="1:65" x14ac:dyDescent="0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8">
        <f>IF(OR($B314="",$C314="",$D314="",$E314="",$F314="",$G314="",$H314="",$I314="",$J314="",$K314="",$L314=""),"",IF($B314="Female",1/(1+EXP(-SUMPRODUCT(Engine!$C$9858:$C$9889,INDIRECT("Coefficients!$B$2:$B$33")))),1/(1+EXP(-SUMPRODUCT(Engine!$C$9858:$C$9889,INDIRECT("Coefficients!$C$2:$C$33"))))))</f>
      </c>
      <c r="Q314" s="8">
        <f>IF(OR($B314="",$C314="",$D314="",$E314="",$F314="",$G314="",$H314="",$I314="",$J314="",$K314="",$L314=""),"",IF($B314="Female",1/(1+EXP(-SUMPRODUCT(Engine!$C$9858:$C$9889,INDIRECT("Coefficients!$D$2:$D$33")))),1/(1+EXP(-SUMPRODUCT(Engine!$C$9858:$C$9889,INDIRECT("Coefficients!$E$2:$E$33"))))))</f>
      </c>
      <c r="R314" s="8">
        <f>IF(OR($B314="",$C314="",$D314="",$E314="",$F314="",$G314="",$H314="",$I314="",$J314="",$K314="",$L314=""),"",IF($B314="Female",1/(1+EXP(-SUMPRODUCT(Engine!$C$9858:$C$9889,INDIRECT("Coefficients!$F$2:$F$33")))),1/(1+EXP(-SUMPRODUCT(Engine!$C$9858:$C$9889,INDIRECT("Coefficients!$G$2:$G$33"))))))</f>
      </c>
      <c r="S314" s="8">
        <f>IF(OR($B314="",$C314="",$D314="",$E314="",$F314="",$G314="",$H314="",$I314="",$J314="",$K314="",$L314=""),"",IF($B314="Female",1/(1+EXP(-SUMPRODUCT(Engine!$C$9858:$C$9889,INDIRECT("Coefficients!$H$2:$H$33")))),1/(1+EXP(-SUMPRODUCT(Engine!$C$9858:$C$9889,INDIRECT("Coefficients!$I$2:$I$33"))))))</f>
      </c>
      <c r="T314" s="8">
        <f>IF(OR($B314="",$C314="",$D314="",$E314="",$F314="",$G314="",$H314="",$I314="",$J314="",$K314="",$L314=""),"",IF($B314="Female",1/(1+EXP(-SUMPRODUCT(Engine!$C$9858:$C$9889,INDIRECT("Coefficients!$J$2:$J$33")))),1/(1+EXP(-SUMPRODUCT(Engine!$C$9858:$C$9889,INDIRECT("Coefficients!$K$2:$K$33"))))))</f>
      </c>
      <c r="U314" s="8">
        <f>IF(OR($B314="",$C314="",$D314="",$E314="",$F314="",$G314="",$H314="",$I314="",$J314="",$K314="",$L314=""),"",IF($B314="Female",1/(1+EXP(-SUMPRODUCT(Engine!$C$9858:$C$9889,INDIRECT("Coefficients!$L$2:$L$33")))),1/(1+EXP(-SUMPRODUCT(Engine!$C$9858:$C$9889,INDIRECT("Coefficients!$M$2:$M$33"))))))</f>
      </c>
      <c r="V314" s="8">
        <f>IF(OR($B314="",$C314="",$D314="",$E314="",$F314="",$G314="",$H314="",$I314="",$J314="",$K314="",$L314=""),"",IF($B314="Female",1/(1+EXP(-SUMPRODUCT(Engine!$C$9858:$C$9889,INDIRECT("Coefficients!$N$2:$N$33")))),1/(1+EXP(-SUMPRODUCT(Engine!$C$9858:$C$9889,INDIRECT("Coefficients!$O$2:$O$33"))))))</f>
      </c>
      <c r="W314" s="8">
        <f>IF(OR($B314="",$C314="",$D314="",$E314="",$F314="",$G314="",$H314="",$I314="",$J314="",$K314="",$L314=""),"",IF($B314="Female",1/(1+EXP(-SUMPRODUCT(Engine!$C$9858:$C$9889,INDIRECT("Coefficients!$P$2:$P$33")))),1/(1+EXP(-SUMPRODUCT(Engine!$C$9858:$C$9889,INDIRECT("Coefficients!$Q$2:$Q$33"))))))</f>
      </c>
      <c r="X314" s="8">
        <f>IF(OR($B314="",$C314="",$D314="",$E314="",$F314="",$G314="",$H314="",$I314="",$J314="",$K314="",$L314=""),"",IF($B314="Female",1/(1+EXP(-SUMPRODUCT(Engine!$C$9858:$C$9889,INDIRECT("Coefficients!$R$2:$R$33")))),1/(1+EXP(-SUMPRODUCT(Engine!$C$9858:$C$9889,INDIRECT("Coefficients!$S$2:$S$33"))))))</f>
      </c>
      <c r="Y314" s="8">
        <f>IF(OR($B314="",$C314="",$D314="",$E314="",$F314="",$G314="",$H314="",$I314="",$J314="",$K314="",$L314=""),"",IF($B314="Female",1/(1+EXP(-SUMPRODUCT(Engine!$C$9858:$C$9889,INDIRECT("Coefficients!$T$2:$T$33")))),1/(1+EXP(-SUMPRODUCT(Engine!$C$9858:$C$9889,INDIRECT("Coefficients!$U$2:$U$33"))))))</f>
      </c>
      <c r="Z314" s="8">
        <f>IF(OR($B314="",$C314="",$D314="",$E314="",$F314="",$G314="",$H314="",$I314="",$J314="",$K314="",$L314=""),"",IF($B314="Female",1/(1+EXP(-SUMPRODUCT(Engine!$C$9858:$C$9889,INDIRECT("Coefficients!$V$2:$V$33")))),1/(1+EXP(-SUMPRODUCT(Engine!$C$9858:$C$9889,INDIRECT("Coefficients!$W$2:$W$33"))))))</f>
      </c>
      <c r="AA314" s="8">
        <f>IF(OR($B314="",$C314="",$D314="",$E314="",$F314="",$G314="",$H314="",$I314="",$J314="",$K314="",$L314=""),"",IF($B314="Female",1/(1+EXP(-SUMPRODUCT(Engine!$C$9858:$C$9889,INDIRECT("Coefficients!$X$2:$X$33")))),1/(1+EXP(-SUMPRODUCT(Engine!$C$9858:$C$9889,INDIRECT("Coefficients!$Y$2:$Y$33"))))))</f>
      </c>
      <c r="AB314" s="8">
        <f>IF(OR($B314="",$C314="",$D314="",$E314="",$F314="",$G314="",$H314="",$I314="",$J314="",$K314="",$L314=""),"",IF($B314="Female",1/(1+EXP(-SUMPRODUCT(Engine!$C$9858:$C$9889,INDIRECT("Coefficients!$Z$2:$Z$33")))),1/(1+EXP(-SUMPRODUCT(Engine!$C$9858:$C$9889,INDIRECT("Coefficients!$AA$2:$AA$33"))))))</f>
      </c>
      <c r="AC314" s="8">
        <f>IF(OR($B314="",$C314="",$D314="",$E314="",$F314="",$G314="",$H314="",$I314="",$J314="",$K314="",$L314=""),"",IF($B314="Female",1/(1+EXP(-SUMPRODUCT(Engine!$C$9858:$C$9889,INDIRECT("Coefficients!$AB$2:$AB$33")))),1/(1+EXP(-SUMPRODUCT(Engine!$C$9858:$C$9889,INDIRECT("Coefficients!$AC$2:$AC$33"))))))</f>
      </c>
      <c r="AD314" s="8">
        <f>IF(OR($B314="",$C314="",$D314="",$E314="",$F314="",$G314="",$H314="",$I314="",$J314="",$K314="",$L314=""),"",IF($B314="Female",1/(1+EXP(-SUMPRODUCT(Engine!$C$9858:$C$9889,INDIRECT("Coefficients!$AD$2:$AD$33")))),1/(1+EXP(-SUMPRODUCT(Engine!$C$9858:$C$9889,INDIRECT("Coefficients!$AE$2:$AE$33"))))))</f>
      </c>
      <c r="AE314" s="8">
        <f>IF(OR($B314="",$C314="",$D314="",$E314="",$F314="",$G314="",$H314="",$I314="",$J314="",$K314="",$L314=""),"",IF($B314="Female",1/(1+EXP(-SUMPRODUCT(Engine!$C$9858:$C$9889,INDIRECT("Coefficients!$AF$2:$AF$33")))),1/(1+EXP(-SUMPRODUCT(Engine!$C$9858:$C$9889,INDIRECT("Coefficients!$AG$2:$AG$33"))))))</f>
      </c>
      <c r="AF314" s="8">
        <f>IF(OR($B314="",$C314="",$D314="",$E314="",$F314="",$G314="",$H314="",$I314="",$J314="",$K314="",$L314=""),"",IF($B314="Female",1/(1+EXP(-SUMPRODUCT(Engine!$C$9858:$C$9889,INDIRECT("Coefficients!$AH$2:$AH$33")))),1/(1+EXP(-SUMPRODUCT(Engine!$C$9858:$C$9889,INDIRECT("Coefficients!$AI$2:$AI$33"))))))</f>
      </c>
      <c r="AG314" s="8">
        <f>IF(OR($B314="",$C314="",$D314="",$E314="",$F314="",$G314="",$H314="",$I314="",$J314="",$K314="",$L314=""),"",IF($B314="Female",1/(1+EXP(-SUMPRODUCT(Engine!$C$9858:$C$9889,INDIRECT("Coefficients!$AJ$2:$AJ$33")))),1/(1+EXP(-SUMPRODUCT(Engine!$C$9858:$C$9889,INDIRECT("Coefficients!$AK$2:$AK$33"))))))</f>
      </c>
      <c r="AH314" s="8">
        <f>IF(OR($B314="",$C314="",$D314="",$E314="",$F314="",$G314="",$H314="",$I314="",$J314="",$K314="",$L314=""),"",IF($B314="Female",1/(1+EXP(-SUMPRODUCT(Engine!$C$9858:$C$9889,INDIRECT("Coefficients!$AL$2:$AL$33")))),1/(1+EXP(-SUMPRODUCT(Engine!$C$9858:$C$9889,INDIRECT("Coefficients!$AM$2:$AM$33"))))))</f>
      </c>
      <c r="AI314" s="8">
        <f>IF(OR($B314="",$C314="",$D314="",$E314="",$F314="",$G314="",$H314="",$I314="",$J314="",$K314="",$L314=""),"",IF($B314="Female",1/(1+EXP(-SUMPRODUCT(Engine!$C$9858:$C$9889,INDIRECT("Coefficients!$AN$2:$AN$33")))),1/(1+EXP(-SUMPRODUCT(Engine!$C$9858:$C$9889,INDIRECT("Coefficients!$AO$2:$AO$33"))))))</f>
      </c>
      <c r="AJ314" s="8">
        <f>IF(OR($B314="",$C314="",$D314="",$E314="",$F314="",$G314="",$H314="",$I314="",$J314="",$K314="",$L314=""),"",IF($B314="Female",1/(1+EXP(-SUMPRODUCT(Engine!$C$9858:$C$9889,INDIRECT("Coefficients!$AP$2:$AP$33")))),1/(1+EXP(-SUMPRODUCT(Engine!$C$9858:$C$9889,INDIRECT("Coefficients!$AQ$2:$AQ$33"))))))</f>
      </c>
      <c r="AK314" s="8">
        <f>IF(OR($B314="",$C314="",$D314="",$E314="",$F314="",$G314="",$H314="",$I314="",$J314="",$K314="",$L314=""),"",IF($B314="Female",1/(1+EXP(-SUMPRODUCT(Engine!$C$9858:$C$9889,INDIRECT("Coefficients!$AR$2:$AR$33")))),1/(1+EXP(-SUMPRODUCT(Engine!$C$9858:$C$9889,INDIRECT("Coefficients!$AS$2:$AS$33"))))))</f>
      </c>
      <c r="AL314" s="8">
        <f>IF(OR($B314="",$C314="",$D314="",$E314="",$F314="",$G314="",$H314="",$I314="",$J314="",$K314="",$L314=""),"",IF($B314="Female",1/(1+EXP(-SUMPRODUCT(Engine!$C$9858:$C$9889,INDIRECT("Coefficients!$AT$2:$AT$33")))),1/(1+EXP(-SUMPRODUCT(Engine!$C$9858:$C$9889,INDIRECT("Coefficients!$AU$2:$AU$33"))))))</f>
      </c>
      <c r="AM314" s="8">
        <f>IF(OR($B314="",$C314="",$D314="",$E314="",$F314="",$G314="",$H314="",$I314="",$J314="",$K314="",$L314=""),"",IF($B314="Female",1/(1+EXP(-SUMPRODUCT(Engine!$C$9858:$C$9889,INDIRECT("Coefficients!$AV$2:$AV$33")))),1/(1+EXP(-SUMPRODUCT(Engine!$C$9858:$C$9889,INDIRECT("Coefficients!$AW$2:$AW$33"))))))</f>
      </c>
      <c r="AN314" s="8">
        <f>IF(OR($B314="",$C314="",$D314="",$E314="",$F314="",$G314="",$H314="",$I314="",$J314="",$K314="",$L314=""),"",IF($B314="Female",1/(1+EXP(-SUMPRODUCT(Engine!$C$9858:$C$9889,INDIRECT("Coefficients!$AX$2:$AX$33")))),1/(1+EXP(-SUMPRODUCT(Engine!$C$9858:$C$9889,INDIRECT("Coefficients!$AY$2:$AY$33"))))))</f>
      </c>
      <c r="AO314" s="8">
        <f>IF(OR($B314="",$C314="",$D314="",$E314="",$F314="",$G314="",$H314="",$I314="",$J314="",$K314="",$L314=""),"",IF($B314="Female",1/(1+EXP(-SUMPRODUCT(Engine!$C$9858:$C$9889,INDIRECT("Coefficients!$AZ$2:$AZ$33")))),1/(1+EXP(-SUMPRODUCT(Engine!$C$9858:$C$9889,INDIRECT("Coefficients!$BA$2:$BA$33"))))))</f>
      </c>
      <c r="AP314" s="8">
        <f>IF(OR($B314="",$C314="",$D314="",$E314="",$F314="",$G314="",$H314="",$I314="",$J314="",$K314="",$L314=""),"",IF($B314="Female",1/(1+EXP(-SUMPRODUCT(Engine!$C$9858:$C$9889,INDIRECT("Coefficients!$BB$2:$BB$33")))),1/(1+EXP(-SUMPRODUCT(Engine!$C$9858:$C$9889,INDIRECT("Coefficients!$BC$2:$BC$33"))))))</f>
      </c>
      <c r="AQ314" s="8">
        <f>IF(OR($B314="",$C314="",$D314="",$E314="",$F314="",$G314="",$H314="",$I314="",$J314="",$K314="",$L314=""),"",IF($B314="Female",1/(1+EXP(-SUMPRODUCT(Engine!$C$9858:$C$9889,INDIRECT("Coefficients!$BD$2:$BD$33")))),1/(1+EXP(-SUMPRODUCT(Engine!$C$9858:$C$9889,INDIRECT("Coefficients!$BE$2:$BE$33"))))))</f>
      </c>
      <c r="AR314" s="8">
        <f>IF(OR($B314="",$C314="",$D314="",$E314="",$F314="",$G314="",$H314="",$I314="",$J314="",$K314="",$L314=""),"",IF($B314="Female",1/(1+EXP(-SUMPRODUCT(Engine!$C$9858:$C$9889,INDIRECT("Coefficients!$BF$2:$BF$33")))),1/(1+EXP(-SUMPRODUCT(Engine!$C$9858:$C$9889,INDIRECT("Coefficients!$BG$2:$BG$33"))))))</f>
      </c>
      <c r="AS314" s="8">
        <f>IF(OR($B314="",$C314="",$D314="",$E314="",$F314="",$G314="",$H314="",$I314="",$J314="",$K314="",$L314=""),"",IF($B314="Female",1/(1+EXP(-SUMPRODUCT(Engine!$C$9858:$C$9889,INDIRECT("Coefficients!$BH$2:$BH$33")))),1/(1+EXP(-SUMPRODUCT(Engine!$C$9858:$C$9889,INDIRECT("Coefficients!$BI$2:$BI$33"))))))</f>
      </c>
      <c r="AT314" s="8">
        <f>IF(OR($B314="",$C314="",$D314="",$E314="",$F314="",$G314="",$H314="",$I314="",$J314="",$K314="",$L314=""),"",IF($B314="Female",1/(1+EXP(-SUMPRODUCT(Engine!$C$9858:$C$9889,INDIRECT("Coefficients!$BJ$2:$BJ$33")))),1/(1+EXP(-SUMPRODUCT(Engine!$C$9858:$C$9889,INDIRECT("Coefficients!$BK$2:$BK$33"))))))</f>
      </c>
      <c r="AU314" s="8">
        <f>IF(OR($B314="",$C314="",$D314="",$E314="",$F314="",$G314="",$H314="",$I314="",$J314="",$K314="",$L314=""),"",IF($B314="Female",1/(1+EXP(-SUMPRODUCT(Engine!$C$9858:$C$9889,INDIRECT("Coefficients!$BL$2:$BL$33")))),1/(1+EXP(-SUMPRODUCT(Engine!$C$9858:$C$9889,INDIRECT("Coefficients!$BM$2:$BM$33"))))))</f>
      </c>
      <c r="AV314" s="8">
        <f>IF(OR($B314="",$C314="",$D314="",$E314="",$F314="",$G314="",$H314="",$I314="",$J314="",$K314="",$L314=""),"",IF($B314="Female",1/(1+EXP(-SUMPRODUCT(Engine!$C$9858:$C$9889,INDIRECT("Coefficients!$BN$2:$BN$33")))),1/(1+EXP(-SUMPRODUCT(Engine!$C$9858:$C$9889,INDIRECT("Coefficients!$BO$2:$BO$33"))))))</f>
      </c>
      <c r="AW314" s="8">
        <f>IF(OR($B314="",$C314="",$D314="",$E314="",$F314="",$G314="",$H314="",$I314="",$J314="",$K314="",$L314=""),"",IF($B314="Female",1/(1+EXP(-SUMPRODUCT(Engine!$C$9858:$C$9889,INDIRECT("Coefficients!$BP$2:$BP$33")))),1/(1+EXP(-SUMPRODUCT(Engine!$C$9858:$C$9889,INDIRECT("Coefficients!$BQ$2:$BQ$33"))))))</f>
      </c>
      <c r="AX314" s="8">
        <f>IF(OR($B314="",$C314="",$D314="",$E314="",$F314="",$G314="",$H314="",$I314="",$J314="",$K314="",$L314=""),"",IF($B314="Female",1/(1+EXP(-SUMPRODUCT(Engine!$C$9858:$C$9889,INDIRECT("Coefficients!$BR$2:$BR$33")))),1/(1+EXP(-SUMPRODUCT(Engine!$C$9858:$C$9889,INDIRECT("Coefficients!$BS$2:$BS$33"))))))</f>
      </c>
      <c r="AY314" s="8">
        <f>IF(OR($B314="",$C314="",$D314="",$E314="",$F314="",$G314="",$H314="",$I314="",$J314="",$K314="",$L314=""),"",IF($B314="Female",1/(1+EXP(-SUMPRODUCT(Engine!$C$9858:$C$9889,INDIRECT("Coefficients!$BT$2:$BT$33")))),1/(1+EXP(-SUMPRODUCT(Engine!$C$9858:$C$9889,INDIRECT("Coefficients!$BU$2:$BU$33"))))))</f>
      </c>
      <c r="AZ314" s="8">
        <f>IF(OR($B314="",$C314="",$D314="",$E314="",$F314="",$G314="",$H314="",$I314="",$J314="",$K314="",$L314=""),"",IF($B314="Female",1/(1+EXP(-SUMPRODUCT(Engine!$C$9858:$C$9889,INDIRECT("Coefficients!$BV$2:$BV$33")))),1/(1+EXP(-SUMPRODUCT(Engine!$C$9858:$C$9889,INDIRECT("Coefficients!$BW$2:$BW$33"))))))</f>
      </c>
      <c r="BA314" s="8">
        <f>IF(OR($B314="",$C314="",$D314="",$E314="",$F314="",$G314="",$H314="",$I314="",$J314="",$K314="",$L314=""),"",IF($B314="Female",1/(1+EXP(-SUMPRODUCT(Engine!$C$9858:$C$9889,INDIRECT("Coefficients!$BX$2:$BX$33")))),1/(1+EXP(-SUMPRODUCT(Engine!$C$9858:$C$9889,INDIRECT("Coefficients!$BY$2:$BY$33"))))))</f>
      </c>
      <c r="BB314" s="8">
        <f>IF(OR($B314="",$C314="",$D314="",$E314="",$F314="",$G314="",$H314="",$I314="",$J314="",$K314="",$L314=""),"",IF($B314="Female",1/(1+EXP(-SUMPRODUCT(Engine!$C$9858:$C$9889,INDIRECT("Coefficients!$BZ$2:$BZ$33")))),1/(1+EXP(-SUMPRODUCT(Engine!$C$9858:$C$9889,INDIRECT("Coefficients!$CA$2:$CA$33"))))))</f>
      </c>
      <c r="BC314" s="8">
        <f>IF(OR($B314="",$C314="",$D314="",$E314="",$F314="",$G314="",$H314="",$I314="",$J314="",$K314="",$L314=""),"",IF($B314="Female",1/(1+EXP(-SUMPRODUCT(Engine!$C$9858:$C$9889,INDIRECT("Coefficients!$CB$2:$CB$33")))),1/(1+EXP(-SUMPRODUCT(Engine!$C$9858:$C$9889,INDIRECT("Coefficients!$CC$2:$CC$33"))))))</f>
      </c>
      <c r="BD314" s="8">
        <f>IF(OR($B314="",$C314="",$D314="",$E314="",$F314="",$G314="",$H314="",$I314="",$J314="",$K314="",$L314=""),"",IF($B314="Female",1/(1+EXP(-SUMPRODUCT(Engine!$C$9858:$C$9889,INDIRECT("Coefficients!$CD$2:$CD$33")))),1/(1+EXP(-SUMPRODUCT(Engine!$C$9858:$C$9889,INDIRECT("Coefficients!$CE$2:$CE$33"))))))</f>
      </c>
      <c r="BE314" s="8">
        <f>IF(OR($B314="",$C314="",$D314="",$E314="",$F314="",$G314="",$H314="",$I314="",$J314="",$K314="",$L314=""),"",IF($B314="Female",1/(1+EXP(-SUMPRODUCT(Engine!$C$9858:$C$9889,INDIRECT("Coefficients!$CF$2:$CF$33")))),1/(1+EXP(-SUMPRODUCT(Engine!$C$9858:$C$9889,INDIRECT("Coefficients!$CG$2:$CG$33"))))))</f>
      </c>
      <c r="BF314" s="8">
        <f>IF(OR($B314="",$C314="",$D314="",$E314="",$F314="",$G314="",$H314="",$I314="",$J314="",$K314="",$L314=""),"",IF($B314="Female",1/(1+EXP(-SUMPRODUCT(Engine!$C$9858:$C$9889,INDIRECT("Coefficients!$CH$2:$CH$33")))),1/(1+EXP(-SUMPRODUCT(Engine!$C$9858:$C$9889,INDIRECT("Coefficients!$CI$2:$CI$33"))))))</f>
      </c>
      <c r="BG314" s="8">
        <f>IF(OR($B314="",$C314="",$D314="",$E314="",$F314="",$G314="",$H314="",$I314="",$J314="",$K314="",$L314=""),"",IF($B314="Female",1/(1+EXP(-SUMPRODUCT(Engine!$C$9858:$C$9889,INDIRECT("Coefficients!$CJ$2:$CJ$33")))),1/(1+EXP(-SUMPRODUCT(Engine!$C$9858:$C$9889,INDIRECT("Coefficients!$CK$2:$CK$33"))))))</f>
      </c>
      <c r="BH314" s="8">
        <f>IF(OR($B314="",$C314="",$D314="",$E314="",$F314="",$G314="",$H314="",$I314="",$J314="",$K314="",$L314=""),"",IF($B314="Female",1/(1+EXP(-SUMPRODUCT(Engine!$C$9858:$C$9889,INDIRECT("Coefficients!$CL$2:$CL$33")))),1/(1+EXP(-SUMPRODUCT(Engine!$C$9858:$C$9889,INDIRECT("Coefficients!$CM$2:$CM$33"))))))</f>
      </c>
      <c r="BI314" s="8">
        <f>IF(OR($B314="",$C314="",$D314="",$E314="",$F314="",$G314="",$H314="",$I314="",$J314="",$K314="",$L314=""),"",IF($B314="Female",1/(1+EXP(-SUMPRODUCT(Engine!$C$9858:$C$9889,INDIRECT("Coefficients!$CN$2:$CN$33")))),1/(1+EXP(-SUMPRODUCT(Engine!$C$9858:$C$9889,INDIRECT("Coefficients!$CO$2:$CO$33"))))))</f>
      </c>
      <c r="BJ314" s="8">
        <f>IF(OR($B314="",$C314="",$D314="",$E314="",$F314="",$G314="",$H314="",$I314="",$J314="",$K314="",$L314=""),"",IF($B314="Female",1/(1+EXP(-SUMPRODUCT(Engine!$C$9858:$C$9889,INDIRECT("Coefficients!$CP$2:$CP$33")))),1/(1+EXP(-SUMPRODUCT(Engine!$C$9858:$C$9889,INDIRECT("Coefficients!$CQ$2:$CQ$33"))))))</f>
      </c>
      <c r="BK314" s="8">
        <f>IF(OR($B314="",$C314="",$D314="",$E314="",$F314="",$G314="",$H314="",$I314="",$J314="",$K314="",$L314=""),"",IF($B314="Female",1/(1+EXP(-SUMPRODUCT(Engine!$C$9858:$C$9889,INDIRECT("Coefficients!$CR$2:$CR$33")))),1/(1+EXP(-SUMPRODUCT(Engine!$C$9858:$C$9889,INDIRECT("Coefficients!$CS$2:$CS$33"))))))</f>
      </c>
      <c r="BL314" s="8">
        <f>IF(OR($B314="",$C314="",$D314="",$E314="",$F314="",$G314="",$H314="",$I314="",$J314="",$K314="",$L314=""),"",IF($B314="Female",1/(1+EXP(-SUMPRODUCT(Engine!$C$9858:$C$9889,INDIRECT("Coefficients!$CT$2:$CT$33")))),1/(1+EXP(-SUMPRODUCT(Engine!$C$9858:$C$9889,INDIRECT("Coefficients!$CU$2:$CU$33"))))))</f>
      </c>
      <c r="BM314" s="8">
        <f>IF(OR($B314="",$C314="",$D314="",$E314="",$F314="",$G314="",$H314="",$I314="",$J314="",$K314="",$L314=""),"",IF($B314="Female",1/(1+EXP(-SUMPRODUCT(Engine!$C$9858:$C$9889,INDIRECT("Coefficients!$CV$2:$CV$33")))),1/(1+EXP(-SUMPRODUCT(Engine!$C$9858:$C$9889,INDIRECT("Coefficients!$CW$2:$CW$33"))))))</f>
      </c>
    </row>
    <row r="315" spans="1:65" x14ac:dyDescent="0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8">
        <f>IF(OR($B315="",$C315="",$D315="",$E315="",$F315="",$G315="",$H315="",$I315="",$J315="",$K315="",$L315=""),"",IF($B315="Female",1/(1+EXP(-SUMPRODUCT(Engine!$C$9890:$C$9921,INDIRECT("Coefficients!$B$2:$B$33")))),1/(1+EXP(-SUMPRODUCT(Engine!$C$9890:$C$9921,INDIRECT("Coefficients!$C$2:$C$33"))))))</f>
      </c>
      <c r="Q315" s="8">
        <f>IF(OR($B315="",$C315="",$D315="",$E315="",$F315="",$G315="",$H315="",$I315="",$J315="",$K315="",$L315=""),"",IF($B315="Female",1/(1+EXP(-SUMPRODUCT(Engine!$C$9890:$C$9921,INDIRECT("Coefficients!$D$2:$D$33")))),1/(1+EXP(-SUMPRODUCT(Engine!$C$9890:$C$9921,INDIRECT("Coefficients!$E$2:$E$33"))))))</f>
      </c>
      <c r="R315" s="8">
        <f>IF(OR($B315="",$C315="",$D315="",$E315="",$F315="",$G315="",$H315="",$I315="",$J315="",$K315="",$L315=""),"",IF($B315="Female",1/(1+EXP(-SUMPRODUCT(Engine!$C$9890:$C$9921,INDIRECT("Coefficients!$F$2:$F$33")))),1/(1+EXP(-SUMPRODUCT(Engine!$C$9890:$C$9921,INDIRECT("Coefficients!$G$2:$G$33"))))))</f>
      </c>
      <c r="S315" s="8">
        <f>IF(OR($B315="",$C315="",$D315="",$E315="",$F315="",$G315="",$H315="",$I315="",$J315="",$K315="",$L315=""),"",IF($B315="Female",1/(1+EXP(-SUMPRODUCT(Engine!$C$9890:$C$9921,INDIRECT("Coefficients!$H$2:$H$33")))),1/(1+EXP(-SUMPRODUCT(Engine!$C$9890:$C$9921,INDIRECT("Coefficients!$I$2:$I$33"))))))</f>
      </c>
      <c r="T315" s="8">
        <f>IF(OR($B315="",$C315="",$D315="",$E315="",$F315="",$G315="",$H315="",$I315="",$J315="",$K315="",$L315=""),"",IF($B315="Female",1/(1+EXP(-SUMPRODUCT(Engine!$C$9890:$C$9921,INDIRECT("Coefficients!$J$2:$J$33")))),1/(1+EXP(-SUMPRODUCT(Engine!$C$9890:$C$9921,INDIRECT("Coefficients!$K$2:$K$33"))))))</f>
      </c>
      <c r="U315" s="8">
        <f>IF(OR($B315="",$C315="",$D315="",$E315="",$F315="",$G315="",$H315="",$I315="",$J315="",$K315="",$L315=""),"",IF($B315="Female",1/(1+EXP(-SUMPRODUCT(Engine!$C$9890:$C$9921,INDIRECT("Coefficients!$L$2:$L$33")))),1/(1+EXP(-SUMPRODUCT(Engine!$C$9890:$C$9921,INDIRECT("Coefficients!$M$2:$M$33"))))))</f>
      </c>
      <c r="V315" s="8">
        <f>IF(OR($B315="",$C315="",$D315="",$E315="",$F315="",$G315="",$H315="",$I315="",$J315="",$K315="",$L315=""),"",IF($B315="Female",1/(1+EXP(-SUMPRODUCT(Engine!$C$9890:$C$9921,INDIRECT("Coefficients!$N$2:$N$33")))),1/(1+EXP(-SUMPRODUCT(Engine!$C$9890:$C$9921,INDIRECT("Coefficients!$O$2:$O$33"))))))</f>
      </c>
      <c r="W315" s="8">
        <f>IF(OR($B315="",$C315="",$D315="",$E315="",$F315="",$G315="",$H315="",$I315="",$J315="",$K315="",$L315=""),"",IF($B315="Female",1/(1+EXP(-SUMPRODUCT(Engine!$C$9890:$C$9921,INDIRECT("Coefficients!$P$2:$P$33")))),1/(1+EXP(-SUMPRODUCT(Engine!$C$9890:$C$9921,INDIRECT("Coefficients!$Q$2:$Q$33"))))))</f>
      </c>
      <c r="X315" s="8">
        <f>IF(OR($B315="",$C315="",$D315="",$E315="",$F315="",$G315="",$H315="",$I315="",$J315="",$K315="",$L315=""),"",IF($B315="Female",1/(1+EXP(-SUMPRODUCT(Engine!$C$9890:$C$9921,INDIRECT("Coefficients!$R$2:$R$33")))),1/(1+EXP(-SUMPRODUCT(Engine!$C$9890:$C$9921,INDIRECT("Coefficients!$S$2:$S$33"))))))</f>
      </c>
      <c r="Y315" s="8">
        <f>IF(OR($B315="",$C315="",$D315="",$E315="",$F315="",$G315="",$H315="",$I315="",$J315="",$K315="",$L315=""),"",IF($B315="Female",1/(1+EXP(-SUMPRODUCT(Engine!$C$9890:$C$9921,INDIRECT("Coefficients!$T$2:$T$33")))),1/(1+EXP(-SUMPRODUCT(Engine!$C$9890:$C$9921,INDIRECT("Coefficients!$U$2:$U$33"))))))</f>
      </c>
      <c r="Z315" s="8">
        <f>IF(OR($B315="",$C315="",$D315="",$E315="",$F315="",$G315="",$H315="",$I315="",$J315="",$K315="",$L315=""),"",IF($B315="Female",1/(1+EXP(-SUMPRODUCT(Engine!$C$9890:$C$9921,INDIRECT("Coefficients!$V$2:$V$33")))),1/(1+EXP(-SUMPRODUCT(Engine!$C$9890:$C$9921,INDIRECT("Coefficients!$W$2:$W$33"))))))</f>
      </c>
      <c r="AA315" s="8">
        <f>IF(OR($B315="",$C315="",$D315="",$E315="",$F315="",$G315="",$H315="",$I315="",$J315="",$K315="",$L315=""),"",IF($B315="Female",1/(1+EXP(-SUMPRODUCT(Engine!$C$9890:$C$9921,INDIRECT("Coefficients!$X$2:$X$33")))),1/(1+EXP(-SUMPRODUCT(Engine!$C$9890:$C$9921,INDIRECT("Coefficients!$Y$2:$Y$33"))))))</f>
      </c>
      <c r="AB315" s="8">
        <f>IF(OR($B315="",$C315="",$D315="",$E315="",$F315="",$G315="",$H315="",$I315="",$J315="",$K315="",$L315=""),"",IF($B315="Female",1/(1+EXP(-SUMPRODUCT(Engine!$C$9890:$C$9921,INDIRECT("Coefficients!$Z$2:$Z$33")))),1/(1+EXP(-SUMPRODUCT(Engine!$C$9890:$C$9921,INDIRECT("Coefficients!$AA$2:$AA$33"))))))</f>
      </c>
      <c r="AC315" s="8">
        <f>IF(OR($B315="",$C315="",$D315="",$E315="",$F315="",$G315="",$H315="",$I315="",$J315="",$K315="",$L315=""),"",IF($B315="Female",1/(1+EXP(-SUMPRODUCT(Engine!$C$9890:$C$9921,INDIRECT("Coefficients!$AB$2:$AB$33")))),1/(1+EXP(-SUMPRODUCT(Engine!$C$9890:$C$9921,INDIRECT("Coefficients!$AC$2:$AC$33"))))))</f>
      </c>
      <c r="AD315" s="8">
        <f>IF(OR($B315="",$C315="",$D315="",$E315="",$F315="",$G315="",$H315="",$I315="",$J315="",$K315="",$L315=""),"",IF($B315="Female",1/(1+EXP(-SUMPRODUCT(Engine!$C$9890:$C$9921,INDIRECT("Coefficients!$AD$2:$AD$33")))),1/(1+EXP(-SUMPRODUCT(Engine!$C$9890:$C$9921,INDIRECT("Coefficients!$AE$2:$AE$33"))))))</f>
      </c>
      <c r="AE315" s="8">
        <f>IF(OR($B315="",$C315="",$D315="",$E315="",$F315="",$G315="",$H315="",$I315="",$J315="",$K315="",$L315=""),"",IF($B315="Female",1/(1+EXP(-SUMPRODUCT(Engine!$C$9890:$C$9921,INDIRECT("Coefficients!$AF$2:$AF$33")))),1/(1+EXP(-SUMPRODUCT(Engine!$C$9890:$C$9921,INDIRECT("Coefficients!$AG$2:$AG$33"))))))</f>
      </c>
      <c r="AF315" s="8">
        <f>IF(OR($B315="",$C315="",$D315="",$E315="",$F315="",$G315="",$H315="",$I315="",$J315="",$K315="",$L315=""),"",IF($B315="Female",1/(1+EXP(-SUMPRODUCT(Engine!$C$9890:$C$9921,INDIRECT("Coefficients!$AH$2:$AH$33")))),1/(1+EXP(-SUMPRODUCT(Engine!$C$9890:$C$9921,INDIRECT("Coefficients!$AI$2:$AI$33"))))))</f>
      </c>
      <c r="AG315" s="8">
        <f>IF(OR($B315="",$C315="",$D315="",$E315="",$F315="",$G315="",$H315="",$I315="",$J315="",$K315="",$L315=""),"",IF($B315="Female",1/(1+EXP(-SUMPRODUCT(Engine!$C$9890:$C$9921,INDIRECT("Coefficients!$AJ$2:$AJ$33")))),1/(1+EXP(-SUMPRODUCT(Engine!$C$9890:$C$9921,INDIRECT("Coefficients!$AK$2:$AK$33"))))))</f>
      </c>
      <c r="AH315" s="8">
        <f>IF(OR($B315="",$C315="",$D315="",$E315="",$F315="",$G315="",$H315="",$I315="",$J315="",$K315="",$L315=""),"",IF($B315="Female",1/(1+EXP(-SUMPRODUCT(Engine!$C$9890:$C$9921,INDIRECT("Coefficients!$AL$2:$AL$33")))),1/(1+EXP(-SUMPRODUCT(Engine!$C$9890:$C$9921,INDIRECT("Coefficients!$AM$2:$AM$33"))))))</f>
      </c>
      <c r="AI315" s="8">
        <f>IF(OR($B315="",$C315="",$D315="",$E315="",$F315="",$G315="",$H315="",$I315="",$J315="",$K315="",$L315=""),"",IF($B315="Female",1/(1+EXP(-SUMPRODUCT(Engine!$C$9890:$C$9921,INDIRECT("Coefficients!$AN$2:$AN$33")))),1/(1+EXP(-SUMPRODUCT(Engine!$C$9890:$C$9921,INDIRECT("Coefficients!$AO$2:$AO$33"))))))</f>
      </c>
      <c r="AJ315" s="8">
        <f>IF(OR($B315="",$C315="",$D315="",$E315="",$F315="",$G315="",$H315="",$I315="",$J315="",$K315="",$L315=""),"",IF($B315="Female",1/(1+EXP(-SUMPRODUCT(Engine!$C$9890:$C$9921,INDIRECT("Coefficients!$AP$2:$AP$33")))),1/(1+EXP(-SUMPRODUCT(Engine!$C$9890:$C$9921,INDIRECT("Coefficients!$AQ$2:$AQ$33"))))))</f>
      </c>
      <c r="AK315" s="8">
        <f>IF(OR($B315="",$C315="",$D315="",$E315="",$F315="",$G315="",$H315="",$I315="",$J315="",$K315="",$L315=""),"",IF($B315="Female",1/(1+EXP(-SUMPRODUCT(Engine!$C$9890:$C$9921,INDIRECT("Coefficients!$AR$2:$AR$33")))),1/(1+EXP(-SUMPRODUCT(Engine!$C$9890:$C$9921,INDIRECT("Coefficients!$AS$2:$AS$33"))))))</f>
      </c>
      <c r="AL315" s="8">
        <f>IF(OR($B315="",$C315="",$D315="",$E315="",$F315="",$G315="",$H315="",$I315="",$J315="",$K315="",$L315=""),"",IF($B315="Female",1/(1+EXP(-SUMPRODUCT(Engine!$C$9890:$C$9921,INDIRECT("Coefficients!$AT$2:$AT$33")))),1/(1+EXP(-SUMPRODUCT(Engine!$C$9890:$C$9921,INDIRECT("Coefficients!$AU$2:$AU$33"))))))</f>
      </c>
      <c r="AM315" s="8">
        <f>IF(OR($B315="",$C315="",$D315="",$E315="",$F315="",$G315="",$H315="",$I315="",$J315="",$K315="",$L315=""),"",IF($B315="Female",1/(1+EXP(-SUMPRODUCT(Engine!$C$9890:$C$9921,INDIRECT("Coefficients!$AV$2:$AV$33")))),1/(1+EXP(-SUMPRODUCT(Engine!$C$9890:$C$9921,INDIRECT("Coefficients!$AW$2:$AW$33"))))))</f>
      </c>
      <c r="AN315" s="8">
        <f>IF(OR($B315="",$C315="",$D315="",$E315="",$F315="",$G315="",$H315="",$I315="",$J315="",$K315="",$L315=""),"",IF($B315="Female",1/(1+EXP(-SUMPRODUCT(Engine!$C$9890:$C$9921,INDIRECT("Coefficients!$AX$2:$AX$33")))),1/(1+EXP(-SUMPRODUCT(Engine!$C$9890:$C$9921,INDIRECT("Coefficients!$AY$2:$AY$33"))))))</f>
      </c>
      <c r="AO315" s="8">
        <f>IF(OR($B315="",$C315="",$D315="",$E315="",$F315="",$G315="",$H315="",$I315="",$J315="",$K315="",$L315=""),"",IF($B315="Female",1/(1+EXP(-SUMPRODUCT(Engine!$C$9890:$C$9921,INDIRECT("Coefficients!$AZ$2:$AZ$33")))),1/(1+EXP(-SUMPRODUCT(Engine!$C$9890:$C$9921,INDIRECT("Coefficients!$BA$2:$BA$33"))))))</f>
      </c>
      <c r="AP315" s="8">
        <f>IF(OR($B315="",$C315="",$D315="",$E315="",$F315="",$G315="",$H315="",$I315="",$J315="",$K315="",$L315=""),"",IF($B315="Female",1/(1+EXP(-SUMPRODUCT(Engine!$C$9890:$C$9921,INDIRECT("Coefficients!$BB$2:$BB$33")))),1/(1+EXP(-SUMPRODUCT(Engine!$C$9890:$C$9921,INDIRECT("Coefficients!$BC$2:$BC$33"))))))</f>
      </c>
      <c r="AQ315" s="8">
        <f>IF(OR($B315="",$C315="",$D315="",$E315="",$F315="",$G315="",$H315="",$I315="",$J315="",$K315="",$L315=""),"",IF($B315="Female",1/(1+EXP(-SUMPRODUCT(Engine!$C$9890:$C$9921,INDIRECT("Coefficients!$BD$2:$BD$33")))),1/(1+EXP(-SUMPRODUCT(Engine!$C$9890:$C$9921,INDIRECT("Coefficients!$BE$2:$BE$33"))))))</f>
      </c>
      <c r="AR315" s="8">
        <f>IF(OR($B315="",$C315="",$D315="",$E315="",$F315="",$G315="",$H315="",$I315="",$J315="",$K315="",$L315=""),"",IF($B315="Female",1/(1+EXP(-SUMPRODUCT(Engine!$C$9890:$C$9921,INDIRECT("Coefficients!$BF$2:$BF$33")))),1/(1+EXP(-SUMPRODUCT(Engine!$C$9890:$C$9921,INDIRECT("Coefficients!$BG$2:$BG$33"))))))</f>
      </c>
      <c r="AS315" s="8">
        <f>IF(OR($B315="",$C315="",$D315="",$E315="",$F315="",$G315="",$H315="",$I315="",$J315="",$K315="",$L315=""),"",IF($B315="Female",1/(1+EXP(-SUMPRODUCT(Engine!$C$9890:$C$9921,INDIRECT("Coefficients!$BH$2:$BH$33")))),1/(1+EXP(-SUMPRODUCT(Engine!$C$9890:$C$9921,INDIRECT("Coefficients!$BI$2:$BI$33"))))))</f>
      </c>
      <c r="AT315" s="8">
        <f>IF(OR($B315="",$C315="",$D315="",$E315="",$F315="",$G315="",$H315="",$I315="",$J315="",$K315="",$L315=""),"",IF($B315="Female",1/(1+EXP(-SUMPRODUCT(Engine!$C$9890:$C$9921,INDIRECT("Coefficients!$BJ$2:$BJ$33")))),1/(1+EXP(-SUMPRODUCT(Engine!$C$9890:$C$9921,INDIRECT("Coefficients!$BK$2:$BK$33"))))))</f>
      </c>
      <c r="AU315" s="8">
        <f>IF(OR($B315="",$C315="",$D315="",$E315="",$F315="",$G315="",$H315="",$I315="",$J315="",$K315="",$L315=""),"",IF($B315="Female",1/(1+EXP(-SUMPRODUCT(Engine!$C$9890:$C$9921,INDIRECT("Coefficients!$BL$2:$BL$33")))),1/(1+EXP(-SUMPRODUCT(Engine!$C$9890:$C$9921,INDIRECT("Coefficients!$BM$2:$BM$33"))))))</f>
      </c>
      <c r="AV315" s="8">
        <f>IF(OR($B315="",$C315="",$D315="",$E315="",$F315="",$G315="",$H315="",$I315="",$J315="",$K315="",$L315=""),"",IF($B315="Female",1/(1+EXP(-SUMPRODUCT(Engine!$C$9890:$C$9921,INDIRECT("Coefficients!$BN$2:$BN$33")))),1/(1+EXP(-SUMPRODUCT(Engine!$C$9890:$C$9921,INDIRECT("Coefficients!$BO$2:$BO$33"))))))</f>
      </c>
      <c r="AW315" s="8">
        <f>IF(OR($B315="",$C315="",$D315="",$E315="",$F315="",$G315="",$H315="",$I315="",$J315="",$K315="",$L315=""),"",IF($B315="Female",1/(1+EXP(-SUMPRODUCT(Engine!$C$9890:$C$9921,INDIRECT("Coefficients!$BP$2:$BP$33")))),1/(1+EXP(-SUMPRODUCT(Engine!$C$9890:$C$9921,INDIRECT("Coefficients!$BQ$2:$BQ$33"))))))</f>
      </c>
      <c r="AX315" s="8">
        <f>IF(OR($B315="",$C315="",$D315="",$E315="",$F315="",$G315="",$H315="",$I315="",$J315="",$K315="",$L315=""),"",IF($B315="Female",1/(1+EXP(-SUMPRODUCT(Engine!$C$9890:$C$9921,INDIRECT("Coefficients!$BR$2:$BR$33")))),1/(1+EXP(-SUMPRODUCT(Engine!$C$9890:$C$9921,INDIRECT("Coefficients!$BS$2:$BS$33"))))))</f>
      </c>
      <c r="AY315" s="8">
        <f>IF(OR($B315="",$C315="",$D315="",$E315="",$F315="",$G315="",$H315="",$I315="",$J315="",$K315="",$L315=""),"",IF($B315="Female",1/(1+EXP(-SUMPRODUCT(Engine!$C$9890:$C$9921,INDIRECT("Coefficients!$BT$2:$BT$33")))),1/(1+EXP(-SUMPRODUCT(Engine!$C$9890:$C$9921,INDIRECT("Coefficients!$BU$2:$BU$33"))))))</f>
      </c>
      <c r="AZ315" s="8">
        <f>IF(OR($B315="",$C315="",$D315="",$E315="",$F315="",$G315="",$H315="",$I315="",$J315="",$K315="",$L315=""),"",IF($B315="Female",1/(1+EXP(-SUMPRODUCT(Engine!$C$9890:$C$9921,INDIRECT("Coefficients!$BV$2:$BV$33")))),1/(1+EXP(-SUMPRODUCT(Engine!$C$9890:$C$9921,INDIRECT("Coefficients!$BW$2:$BW$33"))))))</f>
      </c>
      <c r="BA315" s="8">
        <f>IF(OR($B315="",$C315="",$D315="",$E315="",$F315="",$G315="",$H315="",$I315="",$J315="",$K315="",$L315=""),"",IF($B315="Female",1/(1+EXP(-SUMPRODUCT(Engine!$C$9890:$C$9921,INDIRECT("Coefficients!$BX$2:$BX$33")))),1/(1+EXP(-SUMPRODUCT(Engine!$C$9890:$C$9921,INDIRECT("Coefficients!$BY$2:$BY$33"))))))</f>
      </c>
      <c r="BB315" s="8">
        <f>IF(OR($B315="",$C315="",$D315="",$E315="",$F315="",$G315="",$H315="",$I315="",$J315="",$K315="",$L315=""),"",IF($B315="Female",1/(1+EXP(-SUMPRODUCT(Engine!$C$9890:$C$9921,INDIRECT("Coefficients!$BZ$2:$BZ$33")))),1/(1+EXP(-SUMPRODUCT(Engine!$C$9890:$C$9921,INDIRECT("Coefficients!$CA$2:$CA$33"))))))</f>
      </c>
      <c r="BC315" s="8">
        <f>IF(OR($B315="",$C315="",$D315="",$E315="",$F315="",$G315="",$H315="",$I315="",$J315="",$K315="",$L315=""),"",IF($B315="Female",1/(1+EXP(-SUMPRODUCT(Engine!$C$9890:$C$9921,INDIRECT("Coefficients!$CB$2:$CB$33")))),1/(1+EXP(-SUMPRODUCT(Engine!$C$9890:$C$9921,INDIRECT("Coefficients!$CC$2:$CC$33"))))))</f>
      </c>
      <c r="BD315" s="8">
        <f>IF(OR($B315="",$C315="",$D315="",$E315="",$F315="",$G315="",$H315="",$I315="",$J315="",$K315="",$L315=""),"",IF($B315="Female",1/(1+EXP(-SUMPRODUCT(Engine!$C$9890:$C$9921,INDIRECT("Coefficients!$CD$2:$CD$33")))),1/(1+EXP(-SUMPRODUCT(Engine!$C$9890:$C$9921,INDIRECT("Coefficients!$CE$2:$CE$33"))))))</f>
      </c>
      <c r="BE315" s="8">
        <f>IF(OR($B315="",$C315="",$D315="",$E315="",$F315="",$G315="",$H315="",$I315="",$J315="",$K315="",$L315=""),"",IF($B315="Female",1/(1+EXP(-SUMPRODUCT(Engine!$C$9890:$C$9921,INDIRECT("Coefficients!$CF$2:$CF$33")))),1/(1+EXP(-SUMPRODUCT(Engine!$C$9890:$C$9921,INDIRECT("Coefficients!$CG$2:$CG$33"))))))</f>
      </c>
      <c r="BF315" s="8">
        <f>IF(OR($B315="",$C315="",$D315="",$E315="",$F315="",$G315="",$H315="",$I315="",$J315="",$K315="",$L315=""),"",IF($B315="Female",1/(1+EXP(-SUMPRODUCT(Engine!$C$9890:$C$9921,INDIRECT("Coefficients!$CH$2:$CH$33")))),1/(1+EXP(-SUMPRODUCT(Engine!$C$9890:$C$9921,INDIRECT("Coefficients!$CI$2:$CI$33"))))))</f>
      </c>
      <c r="BG315" s="8">
        <f>IF(OR($B315="",$C315="",$D315="",$E315="",$F315="",$G315="",$H315="",$I315="",$J315="",$K315="",$L315=""),"",IF($B315="Female",1/(1+EXP(-SUMPRODUCT(Engine!$C$9890:$C$9921,INDIRECT("Coefficients!$CJ$2:$CJ$33")))),1/(1+EXP(-SUMPRODUCT(Engine!$C$9890:$C$9921,INDIRECT("Coefficients!$CK$2:$CK$33"))))))</f>
      </c>
      <c r="BH315" s="8">
        <f>IF(OR($B315="",$C315="",$D315="",$E315="",$F315="",$G315="",$H315="",$I315="",$J315="",$K315="",$L315=""),"",IF($B315="Female",1/(1+EXP(-SUMPRODUCT(Engine!$C$9890:$C$9921,INDIRECT("Coefficients!$CL$2:$CL$33")))),1/(1+EXP(-SUMPRODUCT(Engine!$C$9890:$C$9921,INDIRECT("Coefficients!$CM$2:$CM$33"))))))</f>
      </c>
      <c r="BI315" s="8">
        <f>IF(OR($B315="",$C315="",$D315="",$E315="",$F315="",$G315="",$H315="",$I315="",$J315="",$K315="",$L315=""),"",IF($B315="Female",1/(1+EXP(-SUMPRODUCT(Engine!$C$9890:$C$9921,INDIRECT("Coefficients!$CN$2:$CN$33")))),1/(1+EXP(-SUMPRODUCT(Engine!$C$9890:$C$9921,INDIRECT("Coefficients!$CO$2:$CO$33"))))))</f>
      </c>
      <c r="BJ315" s="8">
        <f>IF(OR($B315="",$C315="",$D315="",$E315="",$F315="",$G315="",$H315="",$I315="",$J315="",$K315="",$L315=""),"",IF($B315="Female",1/(1+EXP(-SUMPRODUCT(Engine!$C$9890:$C$9921,INDIRECT("Coefficients!$CP$2:$CP$33")))),1/(1+EXP(-SUMPRODUCT(Engine!$C$9890:$C$9921,INDIRECT("Coefficients!$CQ$2:$CQ$33"))))))</f>
      </c>
      <c r="BK315" s="8">
        <f>IF(OR($B315="",$C315="",$D315="",$E315="",$F315="",$G315="",$H315="",$I315="",$J315="",$K315="",$L315=""),"",IF($B315="Female",1/(1+EXP(-SUMPRODUCT(Engine!$C$9890:$C$9921,INDIRECT("Coefficients!$CR$2:$CR$33")))),1/(1+EXP(-SUMPRODUCT(Engine!$C$9890:$C$9921,INDIRECT("Coefficients!$CS$2:$CS$33"))))))</f>
      </c>
      <c r="BL315" s="8">
        <f>IF(OR($B315="",$C315="",$D315="",$E315="",$F315="",$G315="",$H315="",$I315="",$J315="",$K315="",$L315=""),"",IF($B315="Female",1/(1+EXP(-SUMPRODUCT(Engine!$C$9890:$C$9921,INDIRECT("Coefficients!$CT$2:$CT$33")))),1/(1+EXP(-SUMPRODUCT(Engine!$C$9890:$C$9921,INDIRECT("Coefficients!$CU$2:$CU$33"))))))</f>
      </c>
      <c r="BM315" s="8">
        <f>IF(OR($B315="",$C315="",$D315="",$E315="",$F315="",$G315="",$H315="",$I315="",$J315="",$K315="",$L315=""),"",IF($B315="Female",1/(1+EXP(-SUMPRODUCT(Engine!$C$9890:$C$9921,INDIRECT("Coefficients!$CV$2:$CV$33")))),1/(1+EXP(-SUMPRODUCT(Engine!$C$9890:$C$9921,INDIRECT("Coefficients!$CW$2:$CW$33"))))))</f>
      </c>
    </row>
    <row r="316" spans="1:65" x14ac:dyDescent="0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8">
        <f>IF(OR($B316="",$C316="",$D316="",$E316="",$F316="",$G316="",$H316="",$I316="",$J316="",$K316="",$L316=""),"",IF($B316="Female",1/(1+EXP(-SUMPRODUCT(Engine!$C$9922:$C$9953,INDIRECT("Coefficients!$B$2:$B$33")))),1/(1+EXP(-SUMPRODUCT(Engine!$C$9922:$C$9953,INDIRECT("Coefficients!$C$2:$C$33"))))))</f>
      </c>
      <c r="Q316" s="8">
        <f>IF(OR($B316="",$C316="",$D316="",$E316="",$F316="",$G316="",$H316="",$I316="",$J316="",$K316="",$L316=""),"",IF($B316="Female",1/(1+EXP(-SUMPRODUCT(Engine!$C$9922:$C$9953,INDIRECT("Coefficients!$D$2:$D$33")))),1/(1+EXP(-SUMPRODUCT(Engine!$C$9922:$C$9953,INDIRECT("Coefficients!$E$2:$E$33"))))))</f>
      </c>
      <c r="R316" s="8">
        <f>IF(OR($B316="",$C316="",$D316="",$E316="",$F316="",$G316="",$H316="",$I316="",$J316="",$K316="",$L316=""),"",IF($B316="Female",1/(1+EXP(-SUMPRODUCT(Engine!$C$9922:$C$9953,INDIRECT("Coefficients!$F$2:$F$33")))),1/(1+EXP(-SUMPRODUCT(Engine!$C$9922:$C$9953,INDIRECT("Coefficients!$G$2:$G$33"))))))</f>
      </c>
      <c r="S316" s="8">
        <f>IF(OR($B316="",$C316="",$D316="",$E316="",$F316="",$G316="",$H316="",$I316="",$J316="",$K316="",$L316=""),"",IF($B316="Female",1/(1+EXP(-SUMPRODUCT(Engine!$C$9922:$C$9953,INDIRECT("Coefficients!$H$2:$H$33")))),1/(1+EXP(-SUMPRODUCT(Engine!$C$9922:$C$9953,INDIRECT("Coefficients!$I$2:$I$33"))))))</f>
      </c>
      <c r="T316" s="8">
        <f>IF(OR($B316="",$C316="",$D316="",$E316="",$F316="",$G316="",$H316="",$I316="",$J316="",$K316="",$L316=""),"",IF($B316="Female",1/(1+EXP(-SUMPRODUCT(Engine!$C$9922:$C$9953,INDIRECT("Coefficients!$J$2:$J$33")))),1/(1+EXP(-SUMPRODUCT(Engine!$C$9922:$C$9953,INDIRECT("Coefficients!$K$2:$K$33"))))))</f>
      </c>
      <c r="U316" s="8">
        <f>IF(OR($B316="",$C316="",$D316="",$E316="",$F316="",$G316="",$H316="",$I316="",$J316="",$K316="",$L316=""),"",IF($B316="Female",1/(1+EXP(-SUMPRODUCT(Engine!$C$9922:$C$9953,INDIRECT("Coefficients!$L$2:$L$33")))),1/(1+EXP(-SUMPRODUCT(Engine!$C$9922:$C$9953,INDIRECT("Coefficients!$M$2:$M$33"))))))</f>
      </c>
      <c r="V316" s="8">
        <f>IF(OR($B316="",$C316="",$D316="",$E316="",$F316="",$G316="",$H316="",$I316="",$J316="",$K316="",$L316=""),"",IF($B316="Female",1/(1+EXP(-SUMPRODUCT(Engine!$C$9922:$C$9953,INDIRECT("Coefficients!$N$2:$N$33")))),1/(1+EXP(-SUMPRODUCT(Engine!$C$9922:$C$9953,INDIRECT("Coefficients!$O$2:$O$33"))))))</f>
      </c>
      <c r="W316" s="8">
        <f>IF(OR($B316="",$C316="",$D316="",$E316="",$F316="",$G316="",$H316="",$I316="",$J316="",$K316="",$L316=""),"",IF($B316="Female",1/(1+EXP(-SUMPRODUCT(Engine!$C$9922:$C$9953,INDIRECT("Coefficients!$P$2:$P$33")))),1/(1+EXP(-SUMPRODUCT(Engine!$C$9922:$C$9953,INDIRECT("Coefficients!$Q$2:$Q$33"))))))</f>
      </c>
      <c r="X316" s="8">
        <f>IF(OR($B316="",$C316="",$D316="",$E316="",$F316="",$G316="",$H316="",$I316="",$J316="",$K316="",$L316=""),"",IF($B316="Female",1/(1+EXP(-SUMPRODUCT(Engine!$C$9922:$C$9953,INDIRECT("Coefficients!$R$2:$R$33")))),1/(1+EXP(-SUMPRODUCT(Engine!$C$9922:$C$9953,INDIRECT("Coefficients!$S$2:$S$33"))))))</f>
      </c>
      <c r="Y316" s="8">
        <f>IF(OR($B316="",$C316="",$D316="",$E316="",$F316="",$G316="",$H316="",$I316="",$J316="",$K316="",$L316=""),"",IF($B316="Female",1/(1+EXP(-SUMPRODUCT(Engine!$C$9922:$C$9953,INDIRECT("Coefficients!$T$2:$T$33")))),1/(1+EXP(-SUMPRODUCT(Engine!$C$9922:$C$9953,INDIRECT("Coefficients!$U$2:$U$33"))))))</f>
      </c>
      <c r="Z316" s="8">
        <f>IF(OR($B316="",$C316="",$D316="",$E316="",$F316="",$G316="",$H316="",$I316="",$J316="",$K316="",$L316=""),"",IF($B316="Female",1/(1+EXP(-SUMPRODUCT(Engine!$C$9922:$C$9953,INDIRECT("Coefficients!$V$2:$V$33")))),1/(1+EXP(-SUMPRODUCT(Engine!$C$9922:$C$9953,INDIRECT("Coefficients!$W$2:$W$33"))))))</f>
      </c>
      <c r="AA316" s="8">
        <f>IF(OR($B316="",$C316="",$D316="",$E316="",$F316="",$G316="",$H316="",$I316="",$J316="",$K316="",$L316=""),"",IF($B316="Female",1/(1+EXP(-SUMPRODUCT(Engine!$C$9922:$C$9953,INDIRECT("Coefficients!$X$2:$X$33")))),1/(1+EXP(-SUMPRODUCT(Engine!$C$9922:$C$9953,INDIRECT("Coefficients!$Y$2:$Y$33"))))))</f>
      </c>
      <c r="AB316" s="8">
        <f>IF(OR($B316="",$C316="",$D316="",$E316="",$F316="",$G316="",$H316="",$I316="",$J316="",$K316="",$L316=""),"",IF($B316="Female",1/(1+EXP(-SUMPRODUCT(Engine!$C$9922:$C$9953,INDIRECT("Coefficients!$Z$2:$Z$33")))),1/(1+EXP(-SUMPRODUCT(Engine!$C$9922:$C$9953,INDIRECT("Coefficients!$AA$2:$AA$33"))))))</f>
      </c>
      <c r="AC316" s="8">
        <f>IF(OR($B316="",$C316="",$D316="",$E316="",$F316="",$G316="",$H316="",$I316="",$J316="",$K316="",$L316=""),"",IF($B316="Female",1/(1+EXP(-SUMPRODUCT(Engine!$C$9922:$C$9953,INDIRECT("Coefficients!$AB$2:$AB$33")))),1/(1+EXP(-SUMPRODUCT(Engine!$C$9922:$C$9953,INDIRECT("Coefficients!$AC$2:$AC$33"))))))</f>
      </c>
      <c r="AD316" s="8">
        <f>IF(OR($B316="",$C316="",$D316="",$E316="",$F316="",$G316="",$H316="",$I316="",$J316="",$K316="",$L316=""),"",IF($B316="Female",1/(1+EXP(-SUMPRODUCT(Engine!$C$9922:$C$9953,INDIRECT("Coefficients!$AD$2:$AD$33")))),1/(1+EXP(-SUMPRODUCT(Engine!$C$9922:$C$9953,INDIRECT("Coefficients!$AE$2:$AE$33"))))))</f>
      </c>
      <c r="AE316" s="8">
        <f>IF(OR($B316="",$C316="",$D316="",$E316="",$F316="",$G316="",$H316="",$I316="",$J316="",$K316="",$L316=""),"",IF($B316="Female",1/(1+EXP(-SUMPRODUCT(Engine!$C$9922:$C$9953,INDIRECT("Coefficients!$AF$2:$AF$33")))),1/(1+EXP(-SUMPRODUCT(Engine!$C$9922:$C$9953,INDIRECT("Coefficients!$AG$2:$AG$33"))))))</f>
      </c>
      <c r="AF316" s="8">
        <f>IF(OR($B316="",$C316="",$D316="",$E316="",$F316="",$G316="",$H316="",$I316="",$J316="",$K316="",$L316=""),"",IF($B316="Female",1/(1+EXP(-SUMPRODUCT(Engine!$C$9922:$C$9953,INDIRECT("Coefficients!$AH$2:$AH$33")))),1/(1+EXP(-SUMPRODUCT(Engine!$C$9922:$C$9953,INDIRECT("Coefficients!$AI$2:$AI$33"))))))</f>
      </c>
      <c r="AG316" s="8">
        <f>IF(OR($B316="",$C316="",$D316="",$E316="",$F316="",$G316="",$H316="",$I316="",$J316="",$K316="",$L316=""),"",IF($B316="Female",1/(1+EXP(-SUMPRODUCT(Engine!$C$9922:$C$9953,INDIRECT("Coefficients!$AJ$2:$AJ$33")))),1/(1+EXP(-SUMPRODUCT(Engine!$C$9922:$C$9953,INDIRECT("Coefficients!$AK$2:$AK$33"))))))</f>
      </c>
      <c r="AH316" s="8">
        <f>IF(OR($B316="",$C316="",$D316="",$E316="",$F316="",$G316="",$H316="",$I316="",$J316="",$K316="",$L316=""),"",IF($B316="Female",1/(1+EXP(-SUMPRODUCT(Engine!$C$9922:$C$9953,INDIRECT("Coefficients!$AL$2:$AL$33")))),1/(1+EXP(-SUMPRODUCT(Engine!$C$9922:$C$9953,INDIRECT("Coefficients!$AM$2:$AM$33"))))))</f>
      </c>
      <c r="AI316" s="8">
        <f>IF(OR($B316="",$C316="",$D316="",$E316="",$F316="",$G316="",$H316="",$I316="",$J316="",$K316="",$L316=""),"",IF($B316="Female",1/(1+EXP(-SUMPRODUCT(Engine!$C$9922:$C$9953,INDIRECT("Coefficients!$AN$2:$AN$33")))),1/(1+EXP(-SUMPRODUCT(Engine!$C$9922:$C$9953,INDIRECT("Coefficients!$AO$2:$AO$33"))))))</f>
      </c>
      <c r="AJ316" s="8">
        <f>IF(OR($B316="",$C316="",$D316="",$E316="",$F316="",$G316="",$H316="",$I316="",$J316="",$K316="",$L316=""),"",IF($B316="Female",1/(1+EXP(-SUMPRODUCT(Engine!$C$9922:$C$9953,INDIRECT("Coefficients!$AP$2:$AP$33")))),1/(1+EXP(-SUMPRODUCT(Engine!$C$9922:$C$9953,INDIRECT("Coefficients!$AQ$2:$AQ$33"))))))</f>
      </c>
      <c r="AK316" s="8">
        <f>IF(OR($B316="",$C316="",$D316="",$E316="",$F316="",$G316="",$H316="",$I316="",$J316="",$K316="",$L316=""),"",IF($B316="Female",1/(1+EXP(-SUMPRODUCT(Engine!$C$9922:$C$9953,INDIRECT("Coefficients!$AR$2:$AR$33")))),1/(1+EXP(-SUMPRODUCT(Engine!$C$9922:$C$9953,INDIRECT("Coefficients!$AS$2:$AS$33"))))))</f>
      </c>
      <c r="AL316" s="8">
        <f>IF(OR($B316="",$C316="",$D316="",$E316="",$F316="",$G316="",$H316="",$I316="",$J316="",$K316="",$L316=""),"",IF($B316="Female",1/(1+EXP(-SUMPRODUCT(Engine!$C$9922:$C$9953,INDIRECT("Coefficients!$AT$2:$AT$33")))),1/(1+EXP(-SUMPRODUCT(Engine!$C$9922:$C$9953,INDIRECT("Coefficients!$AU$2:$AU$33"))))))</f>
      </c>
      <c r="AM316" s="8">
        <f>IF(OR($B316="",$C316="",$D316="",$E316="",$F316="",$G316="",$H316="",$I316="",$J316="",$K316="",$L316=""),"",IF($B316="Female",1/(1+EXP(-SUMPRODUCT(Engine!$C$9922:$C$9953,INDIRECT("Coefficients!$AV$2:$AV$33")))),1/(1+EXP(-SUMPRODUCT(Engine!$C$9922:$C$9953,INDIRECT("Coefficients!$AW$2:$AW$33"))))))</f>
      </c>
      <c r="AN316" s="8">
        <f>IF(OR($B316="",$C316="",$D316="",$E316="",$F316="",$G316="",$H316="",$I316="",$J316="",$K316="",$L316=""),"",IF($B316="Female",1/(1+EXP(-SUMPRODUCT(Engine!$C$9922:$C$9953,INDIRECT("Coefficients!$AX$2:$AX$33")))),1/(1+EXP(-SUMPRODUCT(Engine!$C$9922:$C$9953,INDIRECT("Coefficients!$AY$2:$AY$33"))))))</f>
      </c>
      <c r="AO316" s="8">
        <f>IF(OR($B316="",$C316="",$D316="",$E316="",$F316="",$G316="",$H316="",$I316="",$J316="",$K316="",$L316=""),"",IF($B316="Female",1/(1+EXP(-SUMPRODUCT(Engine!$C$9922:$C$9953,INDIRECT("Coefficients!$AZ$2:$AZ$33")))),1/(1+EXP(-SUMPRODUCT(Engine!$C$9922:$C$9953,INDIRECT("Coefficients!$BA$2:$BA$33"))))))</f>
      </c>
      <c r="AP316" s="8">
        <f>IF(OR($B316="",$C316="",$D316="",$E316="",$F316="",$G316="",$H316="",$I316="",$J316="",$K316="",$L316=""),"",IF($B316="Female",1/(1+EXP(-SUMPRODUCT(Engine!$C$9922:$C$9953,INDIRECT("Coefficients!$BB$2:$BB$33")))),1/(1+EXP(-SUMPRODUCT(Engine!$C$9922:$C$9953,INDIRECT("Coefficients!$BC$2:$BC$33"))))))</f>
      </c>
      <c r="AQ316" s="8">
        <f>IF(OR($B316="",$C316="",$D316="",$E316="",$F316="",$G316="",$H316="",$I316="",$J316="",$K316="",$L316=""),"",IF($B316="Female",1/(1+EXP(-SUMPRODUCT(Engine!$C$9922:$C$9953,INDIRECT("Coefficients!$BD$2:$BD$33")))),1/(1+EXP(-SUMPRODUCT(Engine!$C$9922:$C$9953,INDIRECT("Coefficients!$BE$2:$BE$33"))))))</f>
      </c>
      <c r="AR316" s="8">
        <f>IF(OR($B316="",$C316="",$D316="",$E316="",$F316="",$G316="",$H316="",$I316="",$J316="",$K316="",$L316=""),"",IF($B316="Female",1/(1+EXP(-SUMPRODUCT(Engine!$C$9922:$C$9953,INDIRECT("Coefficients!$BF$2:$BF$33")))),1/(1+EXP(-SUMPRODUCT(Engine!$C$9922:$C$9953,INDIRECT("Coefficients!$BG$2:$BG$33"))))))</f>
      </c>
      <c r="AS316" s="8">
        <f>IF(OR($B316="",$C316="",$D316="",$E316="",$F316="",$G316="",$H316="",$I316="",$J316="",$K316="",$L316=""),"",IF($B316="Female",1/(1+EXP(-SUMPRODUCT(Engine!$C$9922:$C$9953,INDIRECT("Coefficients!$BH$2:$BH$33")))),1/(1+EXP(-SUMPRODUCT(Engine!$C$9922:$C$9953,INDIRECT("Coefficients!$BI$2:$BI$33"))))))</f>
      </c>
      <c r="AT316" s="8">
        <f>IF(OR($B316="",$C316="",$D316="",$E316="",$F316="",$G316="",$H316="",$I316="",$J316="",$K316="",$L316=""),"",IF($B316="Female",1/(1+EXP(-SUMPRODUCT(Engine!$C$9922:$C$9953,INDIRECT("Coefficients!$BJ$2:$BJ$33")))),1/(1+EXP(-SUMPRODUCT(Engine!$C$9922:$C$9953,INDIRECT("Coefficients!$BK$2:$BK$33"))))))</f>
      </c>
      <c r="AU316" s="8">
        <f>IF(OR($B316="",$C316="",$D316="",$E316="",$F316="",$G316="",$H316="",$I316="",$J316="",$K316="",$L316=""),"",IF($B316="Female",1/(1+EXP(-SUMPRODUCT(Engine!$C$9922:$C$9953,INDIRECT("Coefficients!$BL$2:$BL$33")))),1/(1+EXP(-SUMPRODUCT(Engine!$C$9922:$C$9953,INDIRECT("Coefficients!$BM$2:$BM$33"))))))</f>
      </c>
      <c r="AV316" s="8">
        <f>IF(OR($B316="",$C316="",$D316="",$E316="",$F316="",$G316="",$H316="",$I316="",$J316="",$K316="",$L316=""),"",IF($B316="Female",1/(1+EXP(-SUMPRODUCT(Engine!$C$9922:$C$9953,INDIRECT("Coefficients!$BN$2:$BN$33")))),1/(1+EXP(-SUMPRODUCT(Engine!$C$9922:$C$9953,INDIRECT("Coefficients!$BO$2:$BO$33"))))))</f>
      </c>
      <c r="AW316" s="8">
        <f>IF(OR($B316="",$C316="",$D316="",$E316="",$F316="",$G316="",$H316="",$I316="",$J316="",$K316="",$L316=""),"",IF($B316="Female",1/(1+EXP(-SUMPRODUCT(Engine!$C$9922:$C$9953,INDIRECT("Coefficients!$BP$2:$BP$33")))),1/(1+EXP(-SUMPRODUCT(Engine!$C$9922:$C$9953,INDIRECT("Coefficients!$BQ$2:$BQ$33"))))))</f>
      </c>
      <c r="AX316" s="8">
        <f>IF(OR($B316="",$C316="",$D316="",$E316="",$F316="",$G316="",$H316="",$I316="",$J316="",$K316="",$L316=""),"",IF($B316="Female",1/(1+EXP(-SUMPRODUCT(Engine!$C$9922:$C$9953,INDIRECT("Coefficients!$BR$2:$BR$33")))),1/(1+EXP(-SUMPRODUCT(Engine!$C$9922:$C$9953,INDIRECT("Coefficients!$BS$2:$BS$33"))))))</f>
      </c>
      <c r="AY316" s="8">
        <f>IF(OR($B316="",$C316="",$D316="",$E316="",$F316="",$G316="",$H316="",$I316="",$J316="",$K316="",$L316=""),"",IF($B316="Female",1/(1+EXP(-SUMPRODUCT(Engine!$C$9922:$C$9953,INDIRECT("Coefficients!$BT$2:$BT$33")))),1/(1+EXP(-SUMPRODUCT(Engine!$C$9922:$C$9953,INDIRECT("Coefficients!$BU$2:$BU$33"))))))</f>
      </c>
      <c r="AZ316" s="8">
        <f>IF(OR($B316="",$C316="",$D316="",$E316="",$F316="",$G316="",$H316="",$I316="",$J316="",$K316="",$L316=""),"",IF($B316="Female",1/(1+EXP(-SUMPRODUCT(Engine!$C$9922:$C$9953,INDIRECT("Coefficients!$BV$2:$BV$33")))),1/(1+EXP(-SUMPRODUCT(Engine!$C$9922:$C$9953,INDIRECT("Coefficients!$BW$2:$BW$33"))))))</f>
      </c>
      <c r="BA316" s="8">
        <f>IF(OR($B316="",$C316="",$D316="",$E316="",$F316="",$G316="",$H316="",$I316="",$J316="",$K316="",$L316=""),"",IF($B316="Female",1/(1+EXP(-SUMPRODUCT(Engine!$C$9922:$C$9953,INDIRECT("Coefficients!$BX$2:$BX$33")))),1/(1+EXP(-SUMPRODUCT(Engine!$C$9922:$C$9953,INDIRECT("Coefficients!$BY$2:$BY$33"))))))</f>
      </c>
      <c r="BB316" s="8">
        <f>IF(OR($B316="",$C316="",$D316="",$E316="",$F316="",$G316="",$H316="",$I316="",$J316="",$K316="",$L316=""),"",IF($B316="Female",1/(1+EXP(-SUMPRODUCT(Engine!$C$9922:$C$9953,INDIRECT("Coefficients!$BZ$2:$BZ$33")))),1/(1+EXP(-SUMPRODUCT(Engine!$C$9922:$C$9953,INDIRECT("Coefficients!$CA$2:$CA$33"))))))</f>
      </c>
      <c r="BC316" s="8">
        <f>IF(OR($B316="",$C316="",$D316="",$E316="",$F316="",$G316="",$H316="",$I316="",$J316="",$K316="",$L316=""),"",IF($B316="Female",1/(1+EXP(-SUMPRODUCT(Engine!$C$9922:$C$9953,INDIRECT("Coefficients!$CB$2:$CB$33")))),1/(1+EXP(-SUMPRODUCT(Engine!$C$9922:$C$9953,INDIRECT("Coefficients!$CC$2:$CC$33"))))))</f>
      </c>
      <c r="BD316" s="8">
        <f>IF(OR($B316="",$C316="",$D316="",$E316="",$F316="",$G316="",$H316="",$I316="",$J316="",$K316="",$L316=""),"",IF($B316="Female",1/(1+EXP(-SUMPRODUCT(Engine!$C$9922:$C$9953,INDIRECT("Coefficients!$CD$2:$CD$33")))),1/(1+EXP(-SUMPRODUCT(Engine!$C$9922:$C$9953,INDIRECT("Coefficients!$CE$2:$CE$33"))))))</f>
      </c>
      <c r="BE316" s="8">
        <f>IF(OR($B316="",$C316="",$D316="",$E316="",$F316="",$G316="",$H316="",$I316="",$J316="",$K316="",$L316=""),"",IF($B316="Female",1/(1+EXP(-SUMPRODUCT(Engine!$C$9922:$C$9953,INDIRECT("Coefficients!$CF$2:$CF$33")))),1/(1+EXP(-SUMPRODUCT(Engine!$C$9922:$C$9953,INDIRECT("Coefficients!$CG$2:$CG$33"))))))</f>
      </c>
      <c r="BF316" s="8">
        <f>IF(OR($B316="",$C316="",$D316="",$E316="",$F316="",$G316="",$H316="",$I316="",$J316="",$K316="",$L316=""),"",IF($B316="Female",1/(1+EXP(-SUMPRODUCT(Engine!$C$9922:$C$9953,INDIRECT("Coefficients!$CH$2:$CH$33")))),1/(1+EXP(-SUMPRODUCT(Engine!$C$9922:$C$9953,INDIRECT("Coefficients!$CI$2:$CI$33"))))))</f>
      </c>
      <c r="BG316" s="8">
        <f>IF(OR($B316="",$C316="",$D316="",$E316="",$F316="",$G316="",$H316="",$I316="",$J316="",$K316="",$L316=""),"",IF($B316="Female",1/(1+EXP(-SUMPRODUCT(Engine!$C$9922:$C$9953,INDIRECT("Coefficients!$CJ$2:$CJ$33")))),1/(1+EXP(-SUMPRODUCT(Engine!$C$9922:$C$9953,INDIRECT("Coefficients!$CK$2:$CK$33"))))))</f>
      </c>
      <c r="BH316" s="8">
        <f>IF(OR($B316="",$C316="",$D316="",$E316="",$F316="",$G316="",$H316="",$I316="",$J316="",$K316="",$L316=""),"",IF($B316="Female",1/(1+EXP(-SUMPRODUCT(Engine!$C$9922:$C$9953,INDIRECT("Coefficients!$CL$2:$CL$33")))),1/(1+EXP(-SUMPRODUCT(Engine!$C$9922:$C$9953,INDIRECT("Coefficients!$CM$2:$CM$33"))))))</f>
      </c>
      <c r="BI316" s="8">
        <f>IF(OR($B316="",$C316="",$D316="",$E316="",$F316="",$G316="",$H316="",$I316="",$J316="",$K316="",$L316=""),"",IF($B316="Female",1/(1+EXP(-SUMPRODUCT(Engine!$C$9922:$C$9953,INDIRECT("Coefficients!$CN$2:$CN$33")))),1/(1+EXP(-SUMPRODUCT(Engine!$C$9922:$C$9953,INDIRECT("Coefficients!$CO$2:$CO$33"))))))</f>
      </c>
      <c r="BJ316" s="8">
        <f>IF(OR($B316="",$C316="",$D316="",$E316="",$F316="",$G316="",$H316="",$I316="",$J316="",$K316="",$L316=""),"",IF($B316="Female",1/(1+EXP(-SUMPRODUCT(Engine!$C$9922:$C$9953,INDIRECT("Coefficients!$CP$2:$CP$33")))),1/(1+EXP(-SUMPRODUCT(Engine!$C$9922:$C$9953,INDIRECT("Coefficients!$CQ$2:$CQ$33"))))))</f>
      </c>
      <c r="BK316" s="8">
        <f>IF(OR($B316="",$C316="",$D316="",$E316="",$F316="",$G316="",$H316="",$I316="",$J316="",$K316="",$L316=""),"",IF($B316="Female",1/(1+EXP(-SUMPRODUCT(Engine!$C$9922:$C$9953,INDIRECT("Coefficients!$CR$2:$CR$33")))),1/(1+EXP(-SUMPRODUCT(Engine!$C$9922:$C$9953,INDIRECT("Coefficients!$CS$2:$CS$33"))))))</f>
      </c>
      <c r="BL316" s="8">
        <f>IF(OR($B316="",$C316="",$D316="",$E316="",$F316="",$G316="",$H316="",$I316="",$J316="",$K316="",$L316=""),"",IF($B316="Female",1/(1+EXP(-SUMPRODUCT(Engine!$C$9922:$C$9953,INDIRECT("Coefficients!$CT$2:$CT$33")))),1/(1+EXP(-SUMPRODUCT(Engine!$C$9922:$C$9953,INDIRECT("Coefficients!$CU$2:$CU$33"))))))</f>
      </c>
      <c r="BM316" s="8">
        <f>IF(OR($B316="",$C316="",$D316="",$E316="",$F316="",$G316="",$H316="",$I316="",$J316="",$K316="",$L316=""),"",IF($B316="Female",1/(1+EXP(-SUMPRODUCT(Engine!$C$9922:$C$9953,INDIRECT("Coefficients!$CV$2:$CV$33")))),1/(1+EXP(-SUMPRODUCT(Engine!$C$9922:$C$9953,INDIRECT("Coefficients!$CW$2:$CW$33"))))))</f>
      </c>
    </row>
    <row r="317" spans="1:65" x14ac:dyDescent="0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8">
        <f>IF(OR($B317="",$C317="",$D317="",$E317="",$F317="",$G317="",$H317="",$I317="",$J317="",$K317="",$L317=""),"",IF($B317="Female",1/(1+EXP(-SUMPRODUCT(Engine!$C$9954:$C$9985,INDIRECT("Coefficients!$B$2:$B$33")))),1/(1+EXP(-SUMPRODUCT(Engine!$C$9954:$C$9985,INDIRECT("Coefficients!$C$2:$C$33"))))))</f>
      </c>
      <c r="Q317" s="8">
        <f>IF(OR($B317="",$C317="",$D317="",$E317="",$F317="",$G317="",$H317="",$I317="",$J317="",$K317="",$L317=""),"",IF($B317="Female",1/(1+EXP(-SUMPRODUCT(Engine!$C$9954:$C$9985,INDIRECT("Coefficients!$D$2:$D$33")))),1/(1+EXP(-SUMPRODUCT(Engine!$C$9954:$C$9985,INDIRECT("Coefficients!$E$2:$E$33"))))))</f>
      </c>
      <c r="R317" s="8">
        <f>IF(OR($B317="",$C317="",$D317="",$E317="",$F317="",$G317="",$H317="",$I317="",$J317="",$K317="",$L317=""),"",IF($B317="Female",1/(1+EXP(-SUMPRODUCT(Engine!$C$9954:$C$9985,INDIRECT("Coefficients!$F$2:$F$33")))),1/(1+EXP(-SUMPRODUCT(Engine!$C$9954:$C$9985,INDIRECT("Coefficients!$G$2:$G$33"))))))</f>
      </c>
      <c r="S317" s="8">
        <f>IF(OR($B317="",$C317="",$D317="",$E317="",$F317="",$G317="",$H317="",$I317="",$J317="",$K317="",$L317=""),"",IF($B317="Female",1/(1+EXP(-SUMPRODUCT(Engine!$C$9954:$C$9985,INDIRECT("Coefficients!$H$2:$H$33")))),1/(1+EXP(-SUMPRODUCT(Engine!$C$9954:$C$9985,INDIRECT("Coefficients!$I$2:$I$33"))))))</f>
      </c>
      <c r="T317" s="8">
        <f>IF(OR($B317="",$C317="",$D317="",$E317="",$F317="",$G317="",$H317="",$I317="",$J317="",$K317="",$L317=""),"",IF($B317="Female",1/(1+EXP(-SUMPRODUCT(Engine!$C$9954:$C$9985,INDIRECT("Coefficients!$J$2:$J$33")))),1/(1+EXP(-SUMPRODUCT(Engine!$C$9954:$C$9985,INDIRECT("Coefficients!$K$2:$K$33"))))))</f>
      </c>
      <c r="U317" s="8">
        <f>IF(OR($B317="",$C317="",$D317="",$E317="",$F317="",$G317="",$H317="",$I317="",$J317="",$K317="",$L317=""),"",IF($B317="Female",1/(1+EXP(-SUMPRODUCT(Engine!$C$9954:$C$9985,INDIRECT("Coefficients!$L$2:$L$33")))),1/(1+EXP(-SUMPRODUCT(Engine!$C$9954:$C$9985,INDIRECT("Coefficients!$M$2:$M$33"))))))</f>
      </c>
      <c r="V317" s="8">
        <f>IF(OR($B317="",$C317="",$D317="",$E317="",$F317="",$G317="",$H317="",$I317="",$J317="",$K317="",$L317=""),"",IF($B317="Female",1/(1+EXP(-SUMPRODUCT(Engine!$C$9954:$C$9985,INDIRECT("Coefficients!$N$2:$N$33")))),1/(1+EXP(-SUMPRODUCT(Engine!$C$9954:$C$9985,INDIRECT("Coefficients!$O$2:$O$33"))))))</f>
      </c>
      <c r="W317" s="8">
        <f>IF(OR($B317="",$C317="",$D317="",$E317="",$F317="",$G317="",$H317="",$I317="",$J317="",$K317="",$L317=""),"",IF($B317="Female",1/(1+EXP(-SUMPRODUCT(Engine!$C$9954:$C$9985,INDIRECT("Coefficients!$P$2:$P$33")))),1/(1+EXP(-SUMPRODUCT(Engine!$C$9954:$C$9985,INDIRECT("Coefficients!$Q$2:$Q$33"))))))</f>
      </c>
      <c r="X317" s="8">
        <f>IF(OR($B317="",$C317="",$D317="",$E317="",$F317="",$G317="",$H317="",$I317="",$J317="",$K317="",$L317=""),"",IF($B317="Female",1/(1+EXP(-SUMPRODUCT(Engine!$C$9954:$C$9985,INDIRECT("Coefficients!$R$2:$R$33")))),1/(1+EXP(-SUMPRODUCT(Engine!$C$9954:$C$9985,INDIRECT("Coefficients!$S$2:$S$33"))))))</f>
      </c>
      <c r="Y317" s="8">
        <f>IF(OR($B317="",$C317="",$D317="",$E317="",$F317="",$G317="",$H317="",$I317="",$J317="",$K317="",$L317=""),"",IF($B317="Female",1/(1+EXP(-SUMPRODUCT(Engine!$C$9954:$C$9985,INDIRECT("Coefficients!$T$2:$T$33")))),1/(1+EXP(-SUMPRODUCT(Engine!$C$9954:$C$9985,INDIRECT("Coefficients!$U$2:$U$33"))))))</f>
      </c>
      <c r="Z317" s="8">
        <f>IF(OR($B317="",$C317="",$D317="",$E317="",$F317="",$G317="",$H317="",$I317="",$J317="",$K317="",$L317=""),"",IF($B317="Female",1/(1+EXP(-SUMPRODUCT(Engine!$C$9954:$C$9985,INDIRECT("Coefficients!$V$2:$V$33")))),1/(1+EXP(-SUMPRODUCT(Engine!$C$9954:$C$9985,INDIRECT("Coefficients!$W$2:$W$33"))))))</f>
      </c>
      <c r="AA317" s="8">
        <f>IF(OR($B317="",$C317="",$D317="",$E317="",$F317="",$G317="",$H317="",$I317="",$J317="",$K317="",$L317=""),"",IF($B317="Female",1/(1+EXP(-SUMPRODUCT(Engine!$C$9954:$C$9985,INDIRECT("Coefficients!$X$2:$X$33")))),1/(1+EXP(-SUMPRODUCT(Engine!$C$9954:$C$9985,INDIRECT("Coefficients!$Y$2:$Y$33"))))))</f>
      </c>
      <c r="AB317" s="8">
        <f>IF(OR($B317="",$C317="",$D317="",$E317="",$F317="",$G317="",$H317="",$I317="",$J317="",$K317="",$L317=""),"",IF($B317="Female",1/(1+EXP(-SUMPRODUCT(Engine!$C$9954:$C$9985,INDIRECT("Coefficients!$Z$2:$Z$33")))),1/(1+EXP(-SUMPRODUCT(Engine!$C$9954:$C$9985,INDIRECT("Coefficients!$AA$2:$AA$33"))))))</f>
      </c>
      <c r="AC317" s="8">
        <f>IF(OR($B317="",$C317="",$D317="",$E317="",$F317="",$G317="",$H317="",$I317="",$J317="",$K317="",$L317=""),"",IF($B317="Female",1/(1+EXP(-SUMPRODUCT(Engine!$C$9954:$C$9985,INDIRECT("Coefficients!$AB$2:$AB$33")))),1/(1+EXP(-SUMPRODUCT(Engine!$C$9954:$C$9985,INDIRECT("Coefficients!$AC$2:$AC$33"))))))</f>
      </c>
      <c r="AD317" s="8">
        <f>IF(OR($B317="",$C317="",$D317="",$E317="",$F317="",$G317="",$H317="",$I317="",$J317="",$K317="",$L317=""),"",IF($B317="Female",1/(1+EXP(-SUMPRODUCT(Engine!$C$9954:$C$9985,INDIRECT("Coefficients!$AD$2:$AD$33")))),1/(1+EXP(-SUMPRODUCT(Engine!$C$9954:$C$9985,INDIRECT("Coefficients!$AE$2:$AE$33"))))))</f>
      </c>
      <c r="AE317" s="8">
        <f>IF(OR($B317="",$C317="",$D317="",$E317="",$F317="",$G317="",$H317="",$I317="",$J317="",$K317="",$L317=""),"",IF($B317="Female",1/(1+EXP(-SUMPRODUCT(Engine!$C$9954:$C$9985,INDIRECT("Coefficients!$AF$2:$AF$33")))),1/(1+EXP(-SUMPRODUCT(Engine!$C$9954:$C$9985,INDIRECT("Coefficients!$AG$2:$AG$33"))))))</f>
      </c>
      <c r="AF317" s="8">
        <f>IF(OR($B317="",$C317="",$D317="",$E317="",$F317="",$G317="",$H317="",$I317="",$J317="",$K317="",$L317=""),"",IF($B317="Female",1/(1+EXP(-SUMPRODUCT(Engine!$C$9954:$C$9985,INDIRECT("Coefficients!$AH$2:$AH$33")))),1/(1+EXP(-SUMPRODUCT(Engine!$C$9954:$C$9985,INDIRECT("Coefficients!$AI$2:$AI$33"))))))</f>
      </c>
      <c r="AG317" s="8">
        <f>IF(OR($B317="",$C317="",$D317="",$E317="",$F317="",$G317="",$H317="",$I317="",$J317="",$K317="",$L317=""),"",IF($B317="Female",1/(1+EXP(-SUMPRODUCT(Engine!$C$9954:$C$9985,INDIRECT("Coefficients!$AJ$2:$AJ$33")))),1/(1+EXP(-SUMPRODUCT(Engine!$C$9954:$C$9985,INDIRECT("Coefficients!$AK$2:$AK$33"))))))</f>
      </c>
      <c r="AH317" s="8">
        <f>IF(OR($B317="",$C317="",$D317="",$E317="",$F317="",$G317="",$H317="",$I317="",$J317="",$K317="",$L317=""),"",IF($B317="Female",1/(1+EXP(-SUMPRODUCT(Engine!$C$9954:$C$9985,INDIRECT("Coefficients!$AL$2:$AL$33")))),1/(1+EXP(-SUMPRODUCT(Engine!$C$9954:$C$9985,INDIRECT("Coefficients!$AM$2:$AM$33"))))))</f>
      </c>
      <c r="AI317" s="8">
        <f>IF(OR($B317="",$C317="",$D317="",$E317="",$F317="",$G317="",$H317="",$I317="",$J317="",$K317="",$L317=""),"",IF($B317="Female",1/(1+EXP(-SUMPRODUCT(Engine!$C$9954:$C$9985,INDIRECT("Coefficients!$AN$2:$AN$33")))),1/(1+EXP(-SUMPRODUCT(Engine!$C$9954:$C$9985,INDIRECT("Coefficients!$AO$2:$AO$33"))))))</f>
      </c>
      <c r="AJ317" s="8">
        <f>IF(OR($B317="",$C317="",$D317="",$E317="",$F317="",$G317="",$H317="",$I317="",$J317="",$K317="",$L317=""),"",IF($B317="Female",1/(1+EXP(-SUMPRODUCT(Engine!$C$9954:$C$9985,INDIRECT("Coefficients!$AP$2:$AP$33")))),1/(1+EXP(-SUMPRODUCT(Engine!$C$9954:$C$9985,INDIRECT("Coefficients!$AQ$2:$AQ$33"))))))</f>
      </c>
      <c r="AK317" s="8">
        <f>IF(OR($B317="",$C317="",$D317="",$E317="",$F317="",$G317="",$H317="",$I317="",$J317="",$K317="",$L317=""),"",IF($B317="Female",1/(1+EXP(-SUMPRODUCT(Engine!$C$9954:$C$9985,INDIRECT("Coefficients!$AR$2:$AR$33")))),1/(1+EXP(-SUMPRODUCT(Engine!$C$9954:$C$9985,INDIRECT("Coefficients!$AS$2:$AS$33"))))))</f>
      </c>
      <c r="AL317" s="8">
        <f>IF(OR($B317="",$C317="",$D317="",$E317="",$F317="",$G317="",$H317="",$I317="",$J317="",$K317="",$L317=""),"",IF($B317="Female",1/(1+EXP(-SUMPRODUCT(Engine!$C$9954:$C$9985,INDIRECT("Coefficients!$AT$2:$AT$33")))),1/(1+EXP(-SUMPRODUCT(Engine!$C$9954:$C$9985,INDIRECT("Coefficients!$AU$2:$AU$33"))))))</f>
      </c>
      <c r="AM317" s="8">
        <f>IF(OR($B317="",$C317="",$D317="",$E317="",$F317="",$G317="",$H317="",$I317="",$J317="",$K317="",$L317=""),"",IF($B317="Female",1/(1+EXP(-SUMPRODUCT(Engine!$C$9954:$C$9985,INDIRECT("Coefficients!$AV$2:$AV$33")))),1/(1+EXP(-SUMPRODUCT(Engine!$C$9954:$C$9985,INDIRECT("Coefficients!$AW$2:$AW$33"))))))</f>
      </c>
      <c r="AN317" s="8">
        <f>IF(OR($B317="",$C317="",$D317="",$E317="",$F317="",$G317="",$H317="",$I317="",$J317="",$K317="",$L317=""),"",IF($B317="Female",1/(1+EXP(-SUMPRODUCT(Engine!$C$9954:$C$9985,INDIRECT("Coefficients!$AX$2:$AX$33")))),1/(1+EXP(-SUMPRODUCT(Engine!$C$9954:$C$9985,INDIRECT("Coefficients!$AY$2:$AY$33"))))))</f>
      </c>
      <c r="AO317" s="8">
        <f>IF(OR($B317="",$C317="",$D317="",$E317="",$F317="",$G317="",$H317="",$I317="",$J317="",$K317="",$L317=""),"",IF($B317="Female",1/(1+EXP(-SUMPRODUCT(Engine!$C$9954:$C$9985,INDIRECT("Coefficients!$AZ$2:$AZ$33")))),1/(1+EXP(-SUMPRODUCT(Engine!$C$9954:$C$9985,INDIRECT("Coefficients!$BA$2:$BA$33"))))))</f>
      </c>
      <c r="AP317" s="8">
        <f>IF(OR($B317="",$C317="",$D317="",$E317="",$F317="",$G317="",$H317="",$I317="",$J317="",$K317="",$L317=""),"",IF($B317="Female",1/(1+EXP(-SUMPRODUCT(Engine!$C$9954:$C$9985,INDIRECT("Coefficients!$BB$2:$BB$33")))),1/(1+EXP(-SUMPRODUCT(Engine!$C$9954:$C$9985,INDIRECT("Coefficients!$BC$2:$BC$33"))))))</f>
      </c>
      <c r="AQ317" s="8">
        <f>IF(OR($B317="",$C317="",$D317="",$E317="",$F317="",$G317="",$H317="",$I317="",$J317="",$K317="",$L317=""),"",IF($B317="Female",1/(1+EXP(-SUMPRODUCT(Engine!$C$9954:$C$9985,INDIRECT("Coefficients!$BD$2:$BD$33")))),1/(1+EXP(-SUMPRODUCT(Engine!$C$9954:$C$9985,INDIRECT("Coefficients!$BE$2:$BE$33"))))))</f>
      </c>
      <c r="AR317" s="8">
        <f>IF(OR($B317="",$C317="",$D317="",$E317="",$F317="",$G317="",$H317="",$I317="",$J317="",$K317="",$L317=""),"",IF($B317="Female",1/(1+EXP(-SUMPRODUCT(Engine!$C$9954:$C$9985,INDIRECT("Coefficients!$BF$2:$BF$33")))),1/(1+EXP(-SUMPRODUCT(Engine!$C$9954:$C$9985,INDIRECT("Coefficients!$BG$2:$BG$33"))))))</f>
      </c>
      <c r="AS317" s="8">
        <f>IF(OR($B317="",$C317="",$D317="",$E317="",$F317="",$G317="",$H317="",$I317="",$J317="",$K317="",$L317=""),"",IF($B317="Female",1/(1+EXP(-SUMPRODUCT(Engine!$C$9954:$C$9985,INDIRECT("Coefficients!$BH$2:$BH$33")))),1/(1+EXP(-SUMPRODUCT(Engine!$C$9954:$C$9985,INDIRECT("Coefficients!$BI$2:$BI$33"))))))</f>
      </c>
      <c r="AT317" s="8">
        <f>IF(OR($B317="",$C317="",$D317="",$E317="",$F317="",$G317="",$H317="",$I317="",$J317="",$K317="",$L317=""),"",IF($B317="Female",1/(1+EXP(-SUMPRODUCT(Engine!$C$9954:$C$9985,INDIRECT("Coefficients!$BJ$2:$BJ$33")))),1/(1+EXP(-SUMPRODUCT(Engine!$C$9954:$C$9985,INDIRECT("Coefficients!$BK$2:$BK$33"))))))</f>
      </c>
      <c r="AU317" s="8">
        <f>IF(OR($B317="",$C317="",$D317="",$E317="",$F317="",$G317="",$H317="",$I317="",$J317="",$K317="",$L317=""),"",IF($B317="Female",1/(1+EXP(-SUMPRODUCT(Engine!$C$9954:$C$9985,INDIRECT("Coefficients!$BL$2:$BL$33")))),1/(1+EXP(-SUMPRODUCT(Engine!$C$9954:$C$9985,INDIRECT("Coefficients!$BM$2:$BM$33"))))))</f>
      </c>
      <c r="AV317" s="8">
        <f>IF(OR($B317="",$C317="",$D317="",$E317="",$F317="",$G317="",$H317="",$I317="",$J317="",$K317="",$L317=""),"",IF($B317="Female",1/(1+EXP(-SUMPRODUCT(Engine!$C$9954:$C$9985,INDIRECT("Coefficients!$BN$2:$BN$33")))),1/(1+EXP(-SUMPRODUCT(Engine!$C$9954:$C$9985,INDIRECT("Coefficients!$BO$2:$BO$33"))))))</f>
      </c>
      <c r="AW317" s="8">
        <f>IF(OR($B317="",$C317="",$D317="",$E317="",$F317="",$G317="",$H317="",$I317="",$J317="",$K317="",$L317=""),"",IF($B317="Female",1/(1+EXP(-SUMPRODUCT(Engine!$C$9954:$C$9985,INDIRECT("Coefficients!$BP$2:$BP$33")))),1/(1+EXP(-SUMPRODUCT(Engine!$C$9954:$C$9985,INDIRECT("Coefficients!$BQ$2:$BQ$33"))))))</f>
      </c>
      <c r="AX317" s="8">
        <f>IF(OR($B317="",$C317="",$D317="",$E317="",$F317="",$G317="",$H317="",$I317="",$J317="",$K317="",$L317=""),"",IF($B317="Female",1/(1+EXP(-SUMPRODUCT(Engine!$C$9954:$C$9985,INDIRECT("Coefficients!$BR$2:$BR$33")))),1/(1+EXP(-SUMPRODUCT(Engine!$C$9954:$C$9985,INDIRECT("Coefficients!$BS$2:$BS$33"))))))</f>
      </c>
      <c r="AY317" s="8">
        <f>IF(OR($B317="",$C317="",$D317="",$E317="",$F317="",$G317="",$H317="",$I317="",$J317="",$K317="",$L317=""),"",IF($B317="Female",1/(1+EXP(-SUMPRODUCT(Engine!$C$9954:$C$9985,INDIRECT("Coefficients!$BT$2:$BT$33")))),1/(1+EXP(-SUMPRODUCT(Engine!$C$9954:$C$9985,INDIRECT("Coefficients!$BU$2:$BU$33"))))))</f>
      </c>
      <c r="AZ317" s="8">
        <f>IF(OR($B317="",$C317="",$D317="",$E317="",$F317="",$G317="",$H317="",$I317="",$J317="",$K317="",$L317=""),"",IF($B317="Female",1/(1+EXP(-SUMPRODUCT(Engine!$C$9954:$C$9985,INDIRECT("Coefficients!$BV$2:$BV$33")))),1/(1+EXP(-SUMPRODUCT(Engine!$C$9954:$C$9985,INDIRECT("Coefficients!$BW$2:$BW$33"))))))</f>
      </c>
      <c r="BA317" s="8">
        <f>IF(OR($B317="",$C317="",$D317="",$E317="",$F317="",$G317="",$H317="",$I317="",$J317="",$K317="",$L317=""),"",IF($B317="Female",1/(1+EXP(-SUMPRODUCT(Engine!$C$9954:$C$9985,INDIRECT("Coefficients!$BX$2:$BX$33")))),1/(1+EXP(-SUMPRODUCT(Engine!$C$9954:$C$9985,INDIRECT("Coefficients!$BY$2:$BY$33"))))))</f>
      </c>
      <c r="BB317" s="8">
        <f>IF(OR($B317="",$C317="",$D317="",$E317="",$F317="",$G317="",$H317="",$I317="",$J317="",$K317="",$L317=""),"",IF($B317="Female",1/(1+EXP(-SUMPRODUCT(Engine!$C$9954:$C$9985,INDIRECT("Coefficients!$BZ$2:$BZ$33")))),1/(1+EXP(-SUMPRODUCT(Engine!$C$9954:$C$9985,INDIRECT("Coefficients!$CA$2:$CA$33"))))))</f>
      </c>
      <c r="BC317" s="8">
        <f>IF(OR($B317="",$C317="",$D317="",$E317="",$F317="",$G317="",$H317="",$I317="",$J317="",$K317="",$L317=""),"",IF($B317="Female",1/(1+EXP(-SUMPRODUCT(Engine!$C$9954:$C$9985,INDIRECT("Coefficients!$CB$2:$CB$33")))),1/(1+EXP(-SUMPRODUCT(Engine!$C$9954:$C$9985,INDIRECT("Coefficients!$CC$2:$CC$33"))))))</f>
      </c>
      <c r="BD317" s="8">
        <f>IF(OR($B317="",$C317="",$D317="",$E317="",$F317="",$G317="",$H317="",$I317="",$J317="",$K317="",$L317=""),"",IF($B317="Female",1/(1+EXP(-SUMPRODUCT(Engine!$C$9954:$C$9985,INDIRECT("Coefficients!$CD$2:$CD$33")))),1/(1+EXP(-SUMPRODUCT(Engine!$C$9954:$C$9985,INDIRECT("Coefficients!$CE$2:$CE$33"))))))</f>
      </c>
      <c r="BE317" s="8">
        <f>IF(OR($B317="",$C317="",$D317="",$E317="",$F317="",$G317="",$H317="",$I317="",$J317="",$K317="",$L317=""),"",IF($B317="Female",1/(1+EXP(-SUMPRODUCT(Engine!$C$9954:$C$9985,INDIRECT("Coefficients!$CF$2:$CF$33")))),1/(1+EXP(-SUMPRODUCT(Engine!$C$9954:$C$9985,INDIRECT("Coefficients!$CG$2:$CG$33"))))))</f>
      </c>
      <c r="BF317" s="8">
        <f>IF(OR($B317="",$C317="",$D317="",$E317="",$F317="",$G317="",$H317="",$I317="",$J317="",$K317="",$L317=""),"",IF($B317="Female",1/(1+EXP(-SUMPRODUCT(Engine!$C$9954:$C$9985,INDIRECT("Coefficients!$CH$2:$CH$33")))),1/(1+EXP(-SUMPRODUCT(Engine!$C$9954:$C$9985,INDIRECT("Coefficients!$CI$2:$CI$33"))))))</f>
      </c>
      <c r="BG317" s="8">
        <f>IF(OR($B317="",$C317="",$D317="",$E317="",$F317="",$G317="",$H317="",$I317="",$J317="",$K317="",$L317=""),"",IF($B317="Female",1/(1+EXP(-SUMPRODUCT(Engine!$C$9954:$C$9985,INDIRECT("Coefficients!$CJ$2:$CJ$33")))),1/(1+EXP(-SUMPRODUCT(Engine!$C$9954:$C$9985,INDIRECT("Coefficients!$CK$2:$CK$33"))))))</f>
      </c>
      <c r="BH317" s="8">
        <f>IF(OR($B317="",$C317="",$D317="",$E317="",$F317="",$G317="",$H317="",$I317="",$J317="",$K317="",$L317=""),"",IF($B317="Female",1/(1+EXP(-SUMPRODUCT(Engine!$C$9954:$C$9985,INDIRECT("Coefficients!$CL$2:$CL$33")))),1/(1+EXP(-SUMPRODUCT(Engine!$C$9954:$C$9985,INDIRECT("Coefficients!$CM$2:$CM$33"))))))</f>
      </c>
      <c r="BI317" s="8">
        <f>IF(OR($B317="",$C317="",$D317="",$E317="",$F317="",$G317="",$H317="",$I317="",$J317="",$K317="",$L317=""),"",IF($B317="Female",1/(1+EXP(-SUMPRODUCT(Engine!$C$9954:$C$9985,INDIRECT("Coefficients!$CN$2:$CN$33")))),1/(1+EXP(-SUMPRODUCT(Engine!$C$9954:$C$9985,INDIRECT("Coefficients!$CO$2:$CO$33"))))))</f>
      </c>
      <c r="BJ317" s="8">
        <f>IF(OR($B317="",$C317="",$D317="",$E317="",$F317="",$G317="",$H317="",$I317="",$J317="",$K317="",$L317=""),"",IF($B317="Female",1/(1+EXP(-SUMPRODUCT(Engine!$C$9954:$C$9985,INDIRECT("Coefficients!$CP$2:$CP$33")))),1/(1+EXP(-SUMPRODUCT(Engine!$C$9954:$C$9985,INDIRECT("Coefficients!$CQ$2:$CQ$33"))))))</f>
      </c>
      <c r="BK317" s="8">
        <f>IF(OR($B317="",$C317="",$D317="",$E317="",$F317="",$G317="",$H317="",$I317="",$J317="",$K317="",$L317=""),"",IF($B317="Female",1/(1+EXP(-SUMPRODUCT(Engine!$C$9954:$C$9985,INDIRECT("Coefficients!$CR$2:$CR$33")))),1/(1+EXP(-SUMPRODUCT(Engine!$C$9954:$C$9985,INDIRECT("Coefficients!$CS$2:$CS$33"))))))</f>
      </c>
      <c r="BL317" s="8">
        <f>IF(OR($B317="",$C317="",$D317="",$E317="",$F317="",$G317="",$H317="",$I317="",$J317="",$K317="",$L317=""),"",IF($B317="Female",1/(1+EXP(-SUMPRODUCT(Engine!$C$9954:$C$9985,INDIRECT("Coefficients!$CT$2:$CT$33")))),1/(1+EXP(-SUMPRODUCT(Engine!$C$9954:$C$9985,INDIRECT("Coefficients!$CU$2:$CU$33"))))))</f>
      </c>
      <c r="BM317" s="8">
        <f>IF(OR($B317="",$C317="",$D317="",$E317="",$F317="",$G317="",$H317="",$I317="",$J317="",$K317="",$L317=""),"",IF($B317="Female",1/(1+EXP(-SUMPRODUCT(Engine!$C$9954:$C$9985,INDIRECT("Coefficients!$CV$2:$CV$33")))),1/(1+EXP(-SUMPRODUCT(Engine!$C$9954:$C$9985,INDIRECT("Coefficients!$CW$2:$CW$33"))))))</f>
      </c>
    </row>
    <row r="318" spans="1:65" x14ac:dyDescent="0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8">
        <f>IF(OR($B318="",$C318="",$D318="",$E318="",$F318="",$G318="",$H318="",$I318="",$J318="",$K318="",$L318=""),"",IF($B318="Female",1/(1+EXP(-SUMPRODUCT(Engine!$C$9986:$C$10017,INDIRECT("Coefficients!$B$2:$B$33")))),1/(1+EXP(-SUMPRODUCT(Engine!$C$9986:$C$10017,INDIRECT("Coefficients!$C$2:$C$33"))))))</f>
      </c>
      <c r="Q318" s="8">
        <f>IF(OR($B318="",$C318="",$D318="",$E318="",$F318="",$G318="",$H318="",$I318="",$J318="",$K318="",$L318=""),"",IF($B318="Female",1/(1+EXP(-SUMPRODUCT(Engine!$C$9986:$C$10017,INDIRECT("Coefficients!$D$2:$D$33")))),1/(1+EXP(-SUMPRODUCT(Engine!$C$9986:$C$10017,INDIRECT("Coefficients!$E$2:$E$33"))))))</f>
      </c>
      <c r="R318" s="8">
        <f>IF(OR($B318="",$C318="",$D318="",$E318="",$F318="",$G318="",$H318="",$I318="",$J318="",$K318="",$L318=""),"",IF($B318="Female",1/(1+EXP(-SUMPRODUCT(Engine!$C$9986:$C$10017,INDIRECT("Coefficients!$F$2:$F$33")))),1/(1+EXP(-SUMPRODUCT(Engine!$C$9986:$C$10017,INDIRECT("Coefficients!$G$2:$G$33"))))))</f>
      </c>
      <c r="S318" s="8">
        <f>IF(OR($B318="",$C318="",$D318="",$E318="",$F318="",$G318="",$H318="",$I318="",$J318="",$K318="",$L318=""),"",IF($B318="Female",1/(1+EXP(-SUMPRODUCT(Engine!$C$9986:$C$10017,INDIRECT("Coefficients!$H$2:$H$33")))),1/(1+EXP(-SUMPRODUCT(Engine!$C$9986:$C$10017,INDIRECT("Coefficients!$I$2:$I$33"))))))</f>
      </c>
      <c r="T318" s="8">
        <f>IF(OR($B318="",$C318="",$D318="",$E318="",$F318="",$G318="",$H318="",$I318="",$J318="",$K318="",$L318=""),"",IF($B318="Female",1/(1+EXP(-SUMPRODUCT(Engine!$C$9986:$C$10017,INDIRECT("Coefficients!$J$2:$J$33")))),1/(1+EXP(-SUMPRODUCT(Engine!$C$9986:$C$10017,INDIRECT("Coefficients!$K$2:$K$33"))))))</f>
      </c>
      <c r="U318" s="8">
        <f>IF(OR($B318="",$C318="",$D318="",$E318="",$F318="",$G318="",$H318="",$I318="",$J318="",$K318="",$L318=""),"",IF($B318="Female",1/(1+EXP(-SUMPRODUCT(Engine!$C$9986:$C$10017,INDIRECT("Coefficients!$L$2:$L$33")))),1/(1+EXP(-SUMPRODUCT(Engine!$C$9986:$C$10017,INDIRECT("Coefficients!$M$2:$M$33"))))))</f>
      </c>
      <c r="V318" s="8">
        <f>IF(OR($B318="",$C318="",$D318="",$E318="",$F318="",$G318="",$H318="",$I318="",$J318="",$K318="",$L318=""),"",IF($B318="Female",1/(1+EXP(-SUMPRODUCT(Engine!$C$9986:$C$10017,INDIRECT("Coefficients!$N$2:$N$33")))),1/(1+EXP(-SUMPRODUCT(Engine!$C$9986:$C$10017,INDIRECT("Coefficients!$O$2:$O$33"))))))</f>
      </c>
      <c r="W318" s="8">
        <f>IF(OR($B318="",$C318="",$D318="",$E318="",$F318="",$G318="",$H318="",$I318="",$J318="",$K318="",$L318=""),"",IF($B318="Female",1/(1+EXP(-SUMPRODUCT(Engine!$C$9986:$C$10017,INDIRECT("Coefficients!$P$2:$P$33")))),1/(1+EXP(-SUMPRODUCT(Engine!$C$9986:$C$10017,INDIRECT("Coefficients!$Q$2:$Q$33"))))))</f>
      </c>
      <c r="X318" s="8">
        <f>IF(OR($B318="",$C318="",$D318="",$E318="",$F318="",$G318="",$H318="",$I318="",$J318="",$K318="",$L318=""),"",IF($B318="Female",1/(1+EXP(-SUMPRODUCT(Engine!$C$9986:$C$10017,INDIRECT("Coefficients!$R$2:$R$33")))),1/(1+EXP(-SUMPRODUCT(Engine!$C$9986:$C$10017,INDIRECT("Coefficients!$S$2:$S$33"))))))</f>
      </c>
      <c r="Y318" s="8">
        <f>IF(OR($B318="",$C318="",$D318="",$E318="",$F318="",$G318="",$H318="",$I318="",$J318="",$K318="",$L318=""),"",IF($B318="Female",1/(1+EXP(-SUMPRODUCT(Engine!$C$9986:$C$10017,INDIRECT("Coefficients!$T$2:$T$33")))),1/(1+EXP(-SUMPRODUCT(Engine!$C$9986:$C$10017,INDIRECT("Coefficients!$U$2:$U$33"))))))</f>
      </c>
      <c r="Z318" s="8">
        <f>IF(OR($B318="",$C318="",$D318="",$E318="",$F318="",$G318="",$H318="",$I318="",$J318="",$K318="",$L318=""),"",IF($B318="Female",1/(1+EXP(-SUMPRODUCT(Engine!$C$9986:$C$10017,INDIRECT("Coefficients!$V$2:$V$33")))),1/(1+EXP(-SUMPRODUCT(Engine!$C$9986:$C$10017,INDIRECT("Coefficients!$W$2:$W$33"))))))</f>
      </c>
      <c r="AA318" s="8">
        <f>IF(OR($B318="",$C318="",$D318="",$E318="",$F318="",$G318="",$H318="",$I318="",$J318="",$K318="",$L318=""),"",IF($B318="Female",1/(1+EXP(-SUMPRODUCT(Engine!$C$9986:$C$10017,INDIRECT("Coefficients!$X$2:$X$33")))),1/(1+EXP(-SUMPRODUCT(Engine!$C$9986:$C$10017,INDIRECT("Coefficients!$Y$2:$Y$33"))))))</f>
      </c>
      <c r="AB318" s="8">
        <f>IF(OR($B318="",$C318="",$D318="",$E318="",$F318="",$G318="",$H318="",$I318="",$J318="",$K318="",$L318=""),"",IF($B318="Female",1/(1+EXP(-SUMPRODUCT(Engine!$C$9986:$C$10017,INDIRECT("Coefficients!$Z$2:$Z$33")))),1/(1+EXP(-SUMPRODUCT(Engine!$C$9986:$C$10017,INDIRECT("Coefficients!$AA$2:$AA$33"))))))</f>
      </c>
      <c r="AC318" s="8">
        <f>IF(OR($B318="",$C318="",$D318="",$E318="",$F318="",$G318="",$H318="",$I318="",$J318="",$K318="",$L318=""),"",IF($B318="Female",1/(1+EXP(-SUMPRODUCT(Engine!$C$9986:$C$10017,INDIRECT("Coefficients!$AB$2:$AB$33")))),1/(1+EXP(-SUMPRODUCT(Engine!$C$9986:$C$10017,INDIRECT("Coefficients!$AC$2:$AC$33"))))))</f>
      </c>
      <c r="AD318" s="8">
        <f>IF(OR($B318="",$C318="",$D318="",$E318="",$F318="",$G318="",$H318="",$I318="",$J318="",$K318="",$L318=""),"",IF($B318="Female",1/(1+EXP(-SUMPRODUCT(Engine!$C$9986:$C$10017,INDIRECT("Coefficients!$AD$2:$AD$33")))),1/(1+EXP(-SUMPRODUCT(Engine!$C$9986:$C$10017,INDIRECT("Coefficients!$AE$2:$AE$33"))))))</f>
      </c>
      <c r="AE318" s="8">
        <f>IF(OR($B318="",$C318="",$D318="",$E318="",$F318="",$G318="",$H318="",$I318="",$J318="",$K318="",$L318=""),"",IF($B318="Female",1/(1+EXP(-SUMPRODUCT(Engine!$C$9986:$C$10017,INDIRECT("Coefficients!$AF$2:$AF$33")))),1/(1+EXP(-SUMPRODUCT(Engine!$C$9986:$C$10017,INDIRECT("Coefficients!$AG$2:$AG$33"))))))</f>
      </c>
      <c r="AF318" s="8">
        <f>IF(OR($B318="",$C318="",$D318="",$E318="",$F318="",$G318="",$H318="",$I318="",$J318="",$K318="",$L318=""),"",IF($B318="Female",1/(1+EXP(-SUMPRODUCT(Engine!$C$9986:$C$10017,INDIRECT("Coefficients!$AH$2:$AH$33")))),1/(1+EXP(-SUMPRODUCT(Engine!$C$9986:$C$10017,INDIRECT("Coefficients!$AI$2:$AI$33"))))))</f>
      </c>
      <c r="AG318" s="8">
        <f>IF(OR($B318="",$C318="",$D318="",$E318="",$F318="",$G318="",$H318="",$I318="",$J318="",$K318="",$L318=""),"",IF($B318="Female",1/(1+EXP(-SUMPRODUCT(Engine!$C$9986:$C$10017,INDIRECT("Coefficients!$AJ$2:$AJ$33")))),1/(1+EXP(-SUMPRODUCT(Engine!$C$9986:$C$10017,INDIRECT("Coefficients!$AK$2:$AK$33"))))))</f>
      </c>
      <c r="AH318" s="8">
        <f>IF(OR($B318="",$C318="",$D318="",$E318="",$F318="",$G318="",$H318="",$I318="",$J318="",$K318="",$L318=""),"",IF($B318="Female",1/(1+EXP(-SUMPRODUCT(Engine!$C$9986:$C$10017,INDIRECT("Coefficients!$AL$2:$AL$33")))),1/(1+EXP(-SUMPRODUCT(Engine!$C$9986:$C$10017,INDIRECT("Coefficients!$AM$2:$AM$33"))))))</f>
      </c>
      <c r="AI318" s="8">
        <f>IF(OR($B318="",$C318="",$D318="",$E318="",$F318="",$G318="",$H318="",$I318="",$J318="",$K318="",$L318=""),"",IF($B318="Female",1/(1+EXP(-SUMPRODUCT(Engine!$C$9986:$C$10017,INDIRECT("Coefficients!$AN$2:$AN$33")))),1/(1+EXP(-SUMPRODUCT(Engine!$C$9986:$C$10017,INDIRECT("Coefficients!$AO$2:$AO$33"))))))</f>
      </c>
      <c r="AJ318" s="8">
        <f>IF(OR($B318="",$C318="",$D318="",$E318="",$F318="",$G318="",$H318="",$I318="",$J318="",$K318="",$L318=""),"",IF($B318="Female",1/(1+EXP(-SUMPRODUCT(Engine!$C$9986:$C$10017,INDIRECT("Coefficients!$AP$2:$AP$33")))),1/(1+EXP(-SUMPRODUCT(Engine!$C$9986:$C$10017,INDIRECT("Coefficients!$AQ$2:$AQ$33"))))))</f>
      </c>
      <c r="AK318" s="8">
        <f>IF(OR($B318="",$C318="",$D318="",$E318="",$F318="",$G318="",$H318="",$I318="",$J318="",$K318="",$L318=""),"",IF($B318="Female",1/(1+EXP(-SUMPRODUCT(Engine!$C$9986:$C$10017,INDIRECT("Coefficients!$AR$2:$AR$33")))),1/(1+EXP(-SUMPRODUCT(Engine!$C$9986:$C$10017,INDIRECT("Coefficients!$AS$2:$AS$33"))))))</f>
      </c>
      <c r="AL318" s="8">
        <f>IF(OR($B318="",$C318="",$D318="",$E318="",$F318="",$G318="",$H318="",$I318="",$J318="",$K318="",$L318=""),"",IF($B318="Female",1/(1+EXP(-SUMPRODUCT(Engine!$C$9986:$C$10017,INDIRECT("Coefficients!$AT$2:$AT$33")))),1/(1+EXP(-SUMPRODUCT(Engine!$C$9986:$C$10017,INDIRECT("Coefficients!$AU$2:$AU$33"))))))</f>
      </c>
      <c r="AM318" s="8">
        <f>IF(OR($B318="",$C318="",$D318="",$E318="",$F318="",$G318="",$H318="",$I318="",$J318="",$K318="",$L318=""),"",IF($B318="Female",1/(1+EXP(-SUMPRODUCT(Engine!$C$9986:$C$10017,INDIRECT("Coefficients!$AV$2:$AV$33")))),1/(1+EXP(-SUMPRODUCT(Engine!$C$9986:$C$10017,INDIRECT("Coefficients!$AW$2:$AW$33"))))))</f>
      </c>
      <c r="AN318" s="8">
        <f>IF(OR($B318="",$C318="",$D318="",$E318="",$F318="",$G318="",$H318="",$I318="",$J318="",$K318="",$L318=""),"",IF($B318="Female",1/(1+EXP(-SUMPRODUCT(Engine!$C$9986:$C$10017,INDIRECT("Coefficients!$AX$2:$AX$33")))),1/(1+EXP(-SUMPRODUCT(Engine!$C$9986:$C$10017,INDIRECT("Coefficients!$AY$2:$AY$33"))))))</f>
      </c>
      <c r="AO318" s="8">
        <f>IF(OR($B318="",$C318="",$D318="",$E318="",$F318="",$G318="",$H318="",$I318="",$J318="",$K318="",$L318=""),"",IF($B318="Female",1/(1+EXP(-SUMPRODUCT(Engine!$C$9986:$C$10017,INDIRECT("Coefficients!$AZ$2:$AZ$33")))),1/(1+EXP(-SUMPRODUCT(Engine!$C$9986:$C$10017,INDIRECT("Coefficients!$BA$2:$BA$33"))))))</f>
      </c>
      <c r="AP318" s="8">
        <f>IF(OR($B318="",$C318="",$D318="",$E318="",$F318="",$G318="",$H318="",$I318="",$J318="",$K318="",$L318=""),"",IF($B318="Female",1/(1+EXP(-SUMPRODUCT(Engine!$C$9986:$C$10017,INDIRECT("Coefficients!$BB$2:$BB$33")))),1/(1+EXP(-SUMPRODUCT(Engine!$C$9986:$C$10017,INDIRECT("Coefficients!$BC$2:$BC$33"))))))</f>
      </c>
      <c r="AQ318" s="8">
        <f>IF(OR($B318="",$C318="",$D318="",$E318="",$F318="",$G318="",$H318="",$I318="",$J318="",$K318="",$L318=""),"",IF($B318="Female",1/(1+EXP(-SUMPRODUCT(Engine!$C$9986:$C$10017,INDIRECT("Coefficients!$BD$2:$BD$33")))),1/(1+EXP(-SUMPRODUCT(Engine!$C$9986:$C$10017,INDIRECT("Coefficients!$BE$2:$BE$33"))))))</f>
      </c>
      <c r="AR318" s="8">
        <f>IF(OR($B318="",$C318="",$D318="",$E318="",$F318="",$G318="",$H318="",$I318="",$J318="",$K318="",$L318=""),"",IF($B318="Female",1/(1+EXP(-SUMPRODUCT(Engine!$C$9986:$C$10017,INDIRECT("Coefficients!$BF$2:$BF$33")))),1/(1+EXP(-SUMPRODUCT(Engine!$C$9986:$C$10017,INDIRECT("Coefficients!$BG$2:$BG$33"))))))</f>
      </c>
      <c r="AS318" s="8">
        <f>IF(OR($B318="",$C318="",$D318="",$E318="",$F318="",$G318="",$H318="",$I318="",$J318="",$K318="",$L318=""),"",IF($B318="Female",1/(1+EXP(-SUMPRODUCT(Engine!$C$9986:$C$10017,INDIRECT("Coefficients!$BH$2:$BH$33")))),1/(1+EXP(-SUMPRODUCT(Engine!$C$9986:$C$10017,INDIRECT("Coefficients!$BI$2:$BI$33"))))))</f>
      </c>
      <c r="AT318" s="8">
        <f>IF(OR($B318="",$C318="",$D318="",$E318="",$F318="",$G318="",$H318="",$I318="",$J318="",$K318="",$L318=""),"",IF($B318="Female",1/(1+EXP(-SUMPRODUCT(Engine!$C$9986:$C$10017,INDIRECT("Coefficients!$BJ$2:$BJ$33")))),1/(1+EXP(-SUMPRODUCT(Engine!$C$9986:$C$10017,INDIRECT("Coefficients!$BK$2:$BK$33"))))))</f>
      </c>
      <c r="AU318" s="8">
        <f>IF(OR($B318="",$C318="",$D318="",$E318="",$F318="",$G318="",$H318="",$I318="",$J318="",$K318="",$L318=""),"",IF($B318="Female",1/(1+EXP(-SUMPRODUCT(Engine!$C$9986:$C$10017,INDIRECT("Coefficients!$BL$2:$BL$33")))),1/(1+EXP(-SUMPRODUCT(Engine!$C$9986:$C$10017,INDIRECT("Coefficients!$BM$2:$BM$33"))))))</f>
      </c>
      <c r="AV318" s="8">
        <f>IF(OR($B318="",$C318="",$D318="",$E318="",$F318="",$G318="",$H318="",$I318="",$J318="",$K318="",$L318=""),"",IF($B318="Female",1/(1+EXP(-SUMPRODUCT(Engine!$C$9986:$C$10017,INDIRECT("Coefficients!$BN$2:$BN$33")))),1/(1+EXP(-SUMPRODUCT(Engine!$C$9986:$C$10017,INDIRECT("Coefficients!$BO$2:$BO$33"))))))</f>
      </c>
      <c r="AW318" s="8">
        <f>IF(OR($B318="",$C318="",$D318="",$E318="",$F318="",$G318="",$H318="",$I318="",$J318="",$K318="",$L318=""),"",IF($B318="Female",1/(1+EXP(-SUMPRODUCT(Engine!$C$9986:$C$10017,INDIRECT("Coefficients!$BP$2:$BP$33")))),1/(1+EXP(-SUMPRODUCT(Engine!$C$9986:$C$10017,INDIRECT("Coefficients!$BQ$2:$BQ$33"))))))</f>
      </c>
      <c r="AX318" s="8">
        <f>IF(OR($B318="",$C318="",$D318="",$E318="",$F318="",$G318="",$H318="",$I318="",$J318="",$K318="",$L318=""),"",IF($B318="Female",1/(1+EXP(-SUMPRODUCT(Engine!$C$9986:$C$10017,INDIRECT("Coefficients!$BR$2:$BR$33")))),1/(1+EXP(-SUMPRODUCT(Engine!$C$9986:$C$10017,INDIRECT("Coefficients!$BS$2:$BS$33"))))))</f>
      </c>
      <c r="AY318" s="8">
        <f>IF(OR($B318="",$C318="",$D318="",$E318="",$F318="",$G318="",$H318="",$I318="",$J318="",$K318="",$L318=""),"",IF($B318="Female",1/(1+EXP(-SUMPRODUCT(Engine!$C$9986:$C$10017,INDIRECT("Coefficients!$BT$2:$BT$33")))),1/(1+EXP(-SUMPRODUCT(Engine!$C$9986:$C$10017,INDIRECT("Coefficients!$BU$2:$BU$33"))))))</f>
      </c>
      <c r="AZ318" s="8">
        <f>IF(OR($B318="",$C318="",$D318="",$E318="",$F318="",$G318="",$H318="",$I318="",$J318="",$K318="",$L318=""),"",IF($B318="Female",1/(1+EXP(-SUMPRODUCT(Engine!$C$9986:$C$10017,INDIRECT("Coefficients!$BV$2:$BV$33")))),1/(1+EXP(-SUMPRODUCT(Engine!$C$9986:$C$10017,INDIRECT("Coefficients!$BW$2:$BW$33"))))))</f>
      </c>
      <c r="BA318" s="8">
        <f>IF(OR($B318="",$C318="",$D318="",$E318="",$F318="",$G318="",$H318="",$I318="",$J318="",$K318="",$L318=""),"",IF($B318="Female",1/(1+EXP(-SUMPRODUCT(Engine!$C$9986:$C$10017,INDIRECT("Coefficients!$BX$2:$BX$33")))),1/(1+EXP(-SUMPRODUCT(Engine!$C$9986:$C$10017,INDIRECT("Coefficients!$BY$2:$BY$33"))))))</f>
      </c>
      <c r="BB318" s="8">
        <f>IF(OR($B318="",$C318="",$D318="",$E318="",$F318="",$G318="",$H318="",$I318="",$J318="",$K318="",$L318=""),"",IF($B318="Female",1/(1+EXP(-SUMPRODUCT(Engine!$C$9986:$C$10017,INDIRECT("Coefficients!$BZ$2:$BZ$33")))),1/(1+EXP(-SUMPRODUCT(Engine!$C$9986:$C$10017,INDIRECT("Coefficients!$CA$2:$CA$33"))))))</f>
      </c>
      <c r="BC318" s="8">
        <f>IF(OR($B318="",$C318="",$D318="",$E318="",$F318="",$G318="",$H318="",$I318="",$J318="",$K318="",$L318=""),"",IF($B318="Female",1/(1+EXP(-SUMPRODUCT(Engine!$C$9986:$C$10017,INDIRECT("Coefficients!$CB$2:$CB$33")))),1/(1+EXP(-SUMPRODUCT(Engine!$C$9986:$C$10017,INDIRECT("Coefficients!$CC$2:$CC$33"))))))</f>
      </c>
      <c r="BD318" s="8">
        <f>IF(OR($B318="",$C318="",$D318="",$E318="",$F318="",$G318="",$H318="",$I318="",$J318="",$K318="",$L318=""),"",IF($B318="Female",1/(1+EXP(-SUMPRODUCT(Engine!$C$9986:$C$10017,INDIRECT("Coefficients!$CD$2:$CD$33")))),1/(1+EXP(-SUMPRODUCT(Engine!$C$9986:$C$10017,INDIRECT("Coefficients!$CE$2:$CE$33"))))))</f>
      </c>
      <c r="BE318" s="8">
        <f>IF(OR($B318="",$C318="",$D318="",$E318="",$F318="",$G318="",$H318="",$I318="",$J318="",$K318="",$L318=""),"",IF($B318="Female",1/(1+EXP(-SUMPRODUCT(Engine!$C$9986:$C$10017,INDIRECT("Coefficients!$CF$2:$CF$33")))),1/(1+EXP(-SUMPRODUCT(Engine!$C$9986:$C$10017,INDIRECT("Coefficients!$CG$2:$CG$33"))))))</f>
      </c>
      <c r="BF318" s="8">
        <f>IF(OR($B318="",$C318="",$D318="",$E318="",$F318="",$G318="",$H318="",$I318="",$J318="",$K318="",$L318=""),"",IF($B318="Female",1/(1+EXP(-SUMPRODUCT(Engine!$C$9986:$C$10017,INDIRECT("Coefficients!$CH$2:$CH$33")))),1/(1+EXP(-SUMPRODUCT(Engine!$C$9986:$C$10017,INDIRECT("Coefficients!$CI$2:$CI$33"))))))</f>
      </c>
      <c r="BG318" s="8">
        <f>IF(OR($B318="",$C318="",$D318="",$E318="",$F318="",$G318="",$H318="",$I318="",$J318="",$K318="",$L318=""),"",IF($B318="Female",1/(1+EXP(-SUMPRODUCT(Engine!$C$9986:$C$10017,INDIRECT("Coefficients!$CJ$2:$CJ$33")))),1/(1+EXP(-SUMPRODUCT(Engine!$C$9986:$C$10017,INDIRECT("Coefficients!$CK$2:$CK$33"))))))</f>
      </c>
      <c r="BH318" s="8">
        <f>IF(OR($B318="",$C318="",$D318="",$E318="",$F318="",$G318="",$H318="",$I318="",$J318="",$K318="",$L318=""),"",IF($B318="Female",1/(1+EXP(-SUMPRODUCT(Engine!$C$9986:$C$10017,INDIRECT("Coefficients!$CL$2:$CL$33")))),1/(1+EXP(-SUMPRODUCT(Engine!$C$9986:$C$10017,INDIRECT("Coefficients!$CM$2:$CM$33"))))))</f>
      </c>
      <c r="BI318" s="8">
        <f>IF(OR($B318="",$C318="",$D318="",$E318="",$F318="",$G318="",$H318="",$I318="",$J318="",$K318="",$L318=""),"",IF($B318="Female",1/(1+EXP(-SUMPRODUCT(Engine!$C$9986:$C$10017,INDIRECT("Coefficients!$CN$2:$CN$33")))),1/(1+EXP(-SUMPRODUCT(Engine!$C$9986:$C$10017,INDIRECT("Coefficients!$CO$2:$CO$33"))))))</f>
      </c>
      <c r="BJ318" s="8">
        <f>IF(OR($B318="",$C318="",$D318="",$E318="",$F318="",$G318="",$H318="",$I318="",$J318="",$K318="",$L318=""),"",IF($B318="Female",1/(1+EXP(-SUMPRODUCT(Engine!$C$9986:$C$10017,INDIRECT("Coefficients!$CP$2:$CP$33")))),1/(1+EXP(-SUMPRODUCT(Engine!$C$9986:$C$10017,INDIRECT("Coefficients!$CQ$2:$CQ$33"))))))</f>
      </c>
      <c r="BK318" s="8">
        <f>IF(OR($B318="",$C318="",$D318="",$E318="",$F318="",$G318="",$H318="",$I318="",$J318="",$K318="",$L318=""),"",IF($B318="Female",1/(1+EXP(-SUMPRODUCT(Engine!$C$9986:$C$10017,INDIRECT("Coefficients!$CR$2:$CR$33")))),1/(1+EXP(-SUMPRODUCT(Engine!$C$9986:$C$10017,INDIRECT("Coefficients!$CS$2:$CS$33"))))))</f>
      </c>
      <c r="BL318" s="8">
        <f>IF(OR($B318="",$C318="",$D318="",$E318="",$F318="",$G318="",$H318="",$I318="",$J318="",$K318="",$L318=""),"",IF($B318="Female",1/(1+EXP(-SUMPRODUCT(Engine!$C$9986:$C$10017,INDIRECT("Coefficients!$CT$2:$CT$33")))),1/(1+EXP(-SUMPRODUCT(Engine!$C$9986:$C$10017,INDIRECT("Coefficients!$CU$2:$CU$33"))))))</f>
      </c>
      <c r="BM318" s="8">
        <f>IF(OR($B318="",$C318="",$D318="",$E318="",$F318="",$G318="",$H318="",$I318="",$J318="",$K318="",$L318=""),"",IF($B318="Female",1/(1+EXP(-SUMPRODUCT(Engine!$C$9986:$C$10017,INDIRECT("Coefficients!$CV$2:$CV$33")))),1/(1+EXP(-SUMPRODUCT(Engine!$C$9986:$C$10017,INDIRECT("Coefficients!$CW$2:$CW$33"))))))</f>
      </c>
    </row>
    <row r="319" spans="1:65" x14ac:dyDescent="0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8">
        <f>IF(OR($B319="",$C319="",$D319="",$E319="",$F319="",$G319="",$H319="",$I319="",$J319="",$K319="",$L319=""),"",IF($B319="Female",1/(1+EXP(-SUMPRODUCT(Engine!$C$10018:$C$10049,INDIRECT("Coefficients!$B$2:$B$33")))),1/(1+EXP(-SUMPRODUCT(Engine!$C$10018:$C$10049,INDIRECT("Coefficients!$C$2:$C$33"))))))</f>
      </c>
      <c r="Q319" s="8">
        <f>IF(OR($B319="",$C319="",$D319="",$E319="",$F319="",$G319="",$H319="",$I319="",$J319="",$K319="",$L319=""),"",IF($B319="Female",1/(1+EXP(-SUMPRODUCT(Engine!$C$10018:$C$10049,INDIRECT("Coefficients!$D$2:$D$33")))),1/(1+EXP(-SUMPRODUCT(Engine!$C$10018:$C$10049,INDIRECT("Coefficients!$E$2:$E$33"))))))</f>
      </c>
      <c r="R319" s="8">
        <f>IF(OR($B319="",$C319="",$D319="",$E319="",$F319="",$G319="",$H319="",$I319="",$J319="",$K319="",$L319=""),"",IF($B319="Female",1/(1+EXP(-SUMPRODUCT(Engine!$C$10018:$C$10049,INDIRECT("Coefficients!$F$2:$F$33")))),1/(1+EXP(-SUMPRODUCT(Engine!$C$10018:$C$10049,INDIRECT("Coefficients!$G$2:$G$33"))))))</f>
      </c>
      <c r="S319" s="8">
        <f>IF(OR($B319="",$C319="",$D319="",$E319="",$F319="",$G319="",$H319="",$I319="",$J319="",$K319="",$L319=""),"",IF($B319="Female",1/(1+EXP(-SUMPRODUCT(Engine!$C$10018:$C$10049,INDIRECT("Coefficients!$H$2:$H$33")))),1/(1+EXP(-SUMPRODUCT(Engine!$C$10018:$C$10049,INDIRECT("Coefficients!$I$2:$I$33"))))))</f>
      </c>
      <c r="T319" s="8">
        <f>IF(OR($B319="",$C319="",$D319="",$E319="",$F319="",$G319="",$H319="",$I319="",$J319="",$K319="",$L319=""),"",IF($B319="Female",1/(1+EXP(-SUMPRODUCT(Engine!$C$10018:$C$10049,INDIRECT("Coefficients!$J$2:$J$33")))),1/(1+EXP(-SUMPRODUCT(Engine!$C$10018:$C$10049,INDIRECT("Coefficients!$K$2:$K$33"))))))</f>
      </c>
      <c r="U319" s="8">
        <f>IF(OR($B319="",$C319="",$D319="",$E319="",$F319="",$G319="",$H319="",$I319="",$J319="",$K319="",$L319=""),"",IF($B319="Female",1/(1+EXP(-SUMPRODUCT(Engine!$C$10018:$C$10049,INDIRECT("Coefficients!$L$2:$L$33")))),1/(1+EXP(-SUMPRODUCT(Engine!$C$10018:$C$10049,INDIRECT("Coefficients!$M$2:$M$33"))))))</f>
      </c>
      <c r="V319" s="8">
        <f>IF(OR($B319="",$C319="",$D319="",$E319="",$F319="",$G319="",$H319="",$I319="",$J319="",$K319="",$L319=""),"",IF($B319="Female",1/(1+EXP(-SUMPRODUCT(Engine!$C$10018:$C$10049,INDIRECT("Coefficients!$N$2:$N$33")))),1/(1+EXP(-SUMPRODUCT(Engine!$C$10018:$C$10049,INDIRECT("Coefficients!$O$2:$O$33"))))))</f>
      </c>
      <c r="W319" s="8">
        <f>IF(OR($B319="",$C319="",$D319="",$E319="",$F319="",$G319="",$H319="",$I319="",$J319="",$K319="",$L319=""),"",IF($B319="Female",1/(1+EXP(-SUMPRODUCT(Engine!$C$10018:$C$10049,INDIRECT("Coefficients!$P$2:$P$33")))),1/(1+EXP(-SUMPRODUCT(Engine!$C$10018:$C$10049,INDIRECT("Coefficients!$Q$2:$Q$33"))))))</f>
      </c>
      <c r="X319" s="8">
        <f>IF(OR($B319="",$C319="",$D319="",$E319="",$F319="",$G319="",$H319="",$I319="",$J319="",$K319="",$L319=""),"",IF($B319="Female",1/(1+EXP(-SUMPRODUCT(Engine!$C$10018:$C$10049,INDIRECT("Coefficients!$R$2:$R$33")))),1/(1+EXP(-SUMPRODUCT(Engine!$C$10018:$C$10049,INDIRECT("Coefficients!$S$2:$S$33"))))))</f>
      </c>
      <c r="Y319" s="8">
        <f>IF(OR($B319="",$C319="",$D319="",$E319="",$F319="",$G319="",$H319="",$I319="",$J319="",$K319="",$L319=""),"",IF($B319="Female",1/(1+EXP(-SUMPRODUCT(Engine!$C$10018:$C$10049,INDIRECT("Coefficients!$T$2:$T$33")))),1/(1+EXP(-SUMPRODUCT(Engine!$C$10018:$C$10049,INDIRECT("Coefficients!$U$2:$U$33"))))))</f>
      </c>
      <c r="Z319" s="8">
        <f>IF(OR($B319="",$C319="",$D319="",$E319="",$F319="",$G319="",$H319="",$I319="",$J319="",$K319="",$L319=""),"",IF($B319="Female",1/(1+EXP(-SUMPRODUCT(Engine!$C$10018:$C$10049,INDIRECT("Coefficients!$V$2:$V$33")))),1/(1+EXP(-SUMPRODUCT(Engine!$C$10018:$C$10049,INDIRECT("Coefficients!$W$2:$W$33"))))))</f>
      </c>
      <c r="AA319" s="8">
        <f>IF(OR($B319="",$C319="",$D319="",$E319="",$F319="",$G319="",$H319="",$I319="",$J319="",$K319="",$L319=""),"",IF($B319="Female",1/(1+EXP(-SUMPRODUCT(Engine!$C$10018:$C$10049,INDIRECT("Coefficients!$X$2:$X$33")))),1/(1+EXP(-SUMPRODUCT(Engine!$C$10018:$C$10049,INDIRECT("Coefficients!$Y$2:$Y$33"))))))</f>
      </c>
      <c r="AB319" s="8">
        <f>IF(OR($B319="",$C319="",$D319="",$E319="",$F319="",$G319="",$H319="",$I319="",$J319="",$K319="",$L319=""),"",IF($B319="Female",1/(1+EXP(-SUMPRODUCT(Engine!$C$10018:$C$10049,INDIRECT("Coefficients!$Z$2:$Z$33")))),1/(1+EXP(-SUMPRODUCT(Engine!$C$10018:$C$10049,INDIRECT("Coefficients!$AA$2:$AA$33"))))))</f>
      </c>
      <c r="AC319" s="8">
        <f>IF(OR($B319="",$C319="",$D319="",$E319="",$F319="",$G319="",$H319="",$I319="",$J319="",$K319="",$L319=""),"",IF($B319="Female",1/(1+EXP(-SUMPRODUCT(Engine!$C$10018:$C$10049,INDIRECT("Coefficients!$AB$2:$AB$33")))),1/(1+EXP(-SUMPRODUCT(Engine!$C$10018:$C$10049,INDIRECT("Coefficients!$AC$2:$AC$33"))))))</f>
      </c>
      <c r="AD319" s="8">
        <f>IF(OR($B319="",$C319="",$D319="",$E319="",$F319="",$G319="",$H319="",$I319="",$J319="",$K319="",$L319=""),"",IF($B319="Female",1/(1+EXP(-SUMPRODUCT(Engine!$C$10018:$C$10049,INDIRECT("Coefficients!$AD$2:$AD$33")))),1/(1+EXP(-SUMPRODUCT(Engine!$C$10018:$C$10049,INDIRECT("Coefficients!$AE$2:$AE$33"))))))</f>
      </c>
      <c r="AE319" s="8">
        <f>IF(OR($B319="",$C319="",$D319="",$E319="",$F319="",$G319="",$H319="",$I319="",$J319="",$K319="",$L319=""),"",IF($B319="Female",1/(1+EXP(-SUMPRODUCT(Engine!$C$10018:$C$10049,INDIRECT("Coefficients!$AF$2:$AF$33")))),1/(1+EXP(-SUMPRODUCT(Engine!$C$10018:$C$10049,INDIRECT("Coefficients!$AG$2:$AG$33"))))))</f>
      </c>
      <c r="AF319" s="8">
        <f>IF(OR($B319="",$C319="",$D319="",$E319="",$F319="",$G319="",$H319="",$I319="",$J319="",$K319="",$L319=""),"",IF($B319="Female",1/(1+EXP(-SUMPRODUCT(Engine!$C$10018:$C$10049,INDIRECT("Coefficients!$AH$2:$AH$33")))),1/(1+EXP(-SUMPRODUCT(Engine!$C$10018:$C$10049,INDIRECT("Coefficients!$AI$2:$AI$33"))))))</f>
      </c>
      <c r="AG319" s="8">
        <f>IF(OR($B319="",$C319="",$D319="",$E319="",$F319="",$G319="",$H319="",$I319="",$J319="",$K319="",$L319=""),"",IF($B319="Female",1/(1+EXP(-SUMPRODUCT(Engine!$C$10018:$C$10049,INDIRECT("Coefficients!$AJ$2:$AJ$33")))),1/(1+EXP(-SUMPRODUCT(Engine!$C$10018:$C$10049,INDIRECT("Coefficients!$AK$2:$AK$33"))))))</f>
      </c>
      <c r="AH319" s="8">
        <f>IF(OR($B319="",$C319="",$D319="",$E319="",$F319="",$G319="",$H319="",$I319="",$J319="",$K319="",$L319=""),"",IF($B319="Female",1/(1+EXP(-SUMPRODUCT(Engine!$C$10018:$C$10049,INDIRECT("Coefficients!$AL$2:$AL$33")))),1/(1+EXP(-SUMPRODUCT(Engine!$C$10018:$C$10049,INDIRECT("Coefficients!$AM$2:$AM$33"))))))</f>
      </c>
      <c r="AI319" s="8">
        <f>IF(OR($B319="",$C319="",$D319="",$E319="",$F319="",$G319="",$H319="",$I319="",$J319="",$K319="",$L319=""),"",IF($B319="Female",1/(1+EXP(-SUMPRODUCT(Engine!$C$10018:$C$10049,INDIRECT("Coefficients!$AN$2:$AN$33")))),1/(1+EXP(-SUMPRODUCT(Engine!$C$10018:$C$10049,INDIRECT("Coefficients!$AO$2:$AO$33"))))))</f>
      </c>
      <c r="AJ319" s="8">
        <f>IF(OR($B319="",$C319="",$D319="",$E319="",$F319="",$G319="",$H319="",$I319="",$J319="",$K319="",$L319=""),"",IF($B319="Female",1/(1+EXP(-SUMPRODUCT(Engine!$C$10018:$C$10049,INDIRECT("Coefficients!$AP$2:$AP$33")))),1/(1+EXP(-SUMPRODUCT(Engine!$C$10018:$C$10049,INDIRECT("Coefficients!$AQ$2:$AQ$33"))))))</f>
      </c>
      <c r="AK319" s="8">
        <f>IF(OR($B319="",$C319="",$D319="",$E319="",$F319="",$G319="",$H319="",$I319="",$J319="",$K319="",$L319=""),"",IF($B319="Female",1/(1+EXP(-SUMPRODUCT(Engine!$C$10018:$C$10049,INDIRECT("Coefficients!$AR$2:$AR$33")))),1/(1+EXP(-SUMPRODUCT(Engine!$C$10018:$C$10049,INDIRECT("Coefficients!$AS$2:$AS$33"))))))</f>
      </c>
      <c r="AL319" s="8">
        <f>IF(OR($B319="",$C319="",$D319="",$E319="",$F319="",$G319="",$H319="",$I319="",$J319="",$K319="",$L319=""),"",IF($B319="Female",1/(1+EXP(-SUMPRODUCT(Engine!$C$10018:$C$10049,INDIRECT("Coefficients!$AT$2:$AT$33")))),1/(1+EXP(-SUMPRODUCT(Engine!$C$10018:$C$10049,INDIRECT("Coefficients!$AU$2:$AU$33"))))))</f>
      </c>
      <c r="AM319" s="8">
        <f>IF(OR($B319="",$C319="",$D319="",$E319="",$F319="",$G319="",$H319="",$I319="",$J319="",$K319="",$L319=""),"",IF($B319="Female",1/(1+EXP(-SUMPRODUCT(Engine!$C$10018:$C$10049,INDIRECT("Coefficients!$AV$2:$AV$33")))),1/(1+EXP(-SUMPRODUCT(Engine!$C$10018:$C$10049,INDIRECT("Coefficients!$AW$2:$AW$33"))))))</f>
      </c>
      <c r="AN319" s="8">
        <f>IF(OR($B319="",$C319="",$D319="",$E319="",$F319="",$G319="",$H319="",$I319="",$J319="",$K319="",$L319=""),"",IF($B319="Female",1/(1+EXP(-SUMPRODUCT(Engine!$C$10018:$C$10049,INDIRECT("Coefficients!$AX$2:$AX$33")))),1/(1+EXP(-SUMPRODUCT(Engine!$C$10018:$C$10049,INDIRECT("Coefficients!$AY$2:$AY$33"))))))</f>
      </c>
      <c r="AO319" s="8">
        <f>IF(OR($B319="",$C319="",$D319="",$E319="",$F319="",$G319="",$H319="",$I319="",$J319="",$K319="",$L319=""),"",IF($B319="Female",1/(1+EXP(-SUMPRODUCT(Engine!$C$10018:$C$10049,INDIRECT("Coefficients!$AZ$2:$AZ$33")))),1/(1+EXP(-SUMPRODUCT(Engine!$C$10018:$C$10049,INDIRECT("Coefficients!$BA$2:$BA$33"))))))</f>
      </c>
      <c r="AP319" s="8">
        <f>IF(OR($B319="",$C319="",$D319="",$E319="",$F319="",$G319="",$H319="",$I319="",$J319="",$K319="",$L319=""),"",IF($B319="Female",1/(1+EXP(-SUMPRODUCT(Engine!$C$10018:$C$10049,INDIRECT("Coefficients!$BB$2:$BB$33")))),1/(1+EXP(-SUMPRODUCT(Engine!$C$10018:$C$10049,INDIRECT("Coefficients!$BC$2:$BC$33"))))))</f>
      </c>
      <c r="AQ319" s="8">
        <f>IF(OR($B319="",$C319="",$D319="",$E319="",$F319="",$G319="",$H319="",$I319="",$J319="",$K319="",$L319=""),"",IF($B319="Female",1/(1+EXP(-SUMPRODUCT(Engine!$C$10018:$C$10049,INDIRECT("Coefficients!$BD$2:$BD$33")))),1/(1+EXP(-SUMPRODUCT(Engine!$C$10018:$C$10049,INDIRECT("Coefficients!$BE$2:$BE$33"))))))</f>
      </c>
      <c r="AR319" s="8">
        <f>IF(OR($B319="",$C319="",$D319="",$E319="",$F319="",$G319="",$H319="",$I319="",$J319="",$K319="",$L319=""),"",IF($B319="Female",1/(1+EXP(-SUMPRODUCT(Engine!$C$10018:$C$10049,INDIRECT("Coefficients!$BF$2:$BF$33")))),1/(1+EXP(-SUMPRODUCT(Engine!$C$10018:$C$10049,INDIRECT("Coefficients!$BG$2:$BG$33"))))))</f>
      </c>
      <c r="AS319" s="8">
        <f>IF(OR($B319="",$C319="",$D319="",$E319="",$F319="",$G319="",$H319="",$I319="",$J319="",$K319="",$L319=""),"",IF($B319="Female",1/(1+EXP(-SUMPRODUCT(Engine!$C$10018:$C$10049,INDIRECT("Coefficients!$BH$2:$BH$33")))),1/(1+EXP(-SUMPRODUCT(Engine!$C$10018:$C$10049,INDIRECT("Coefficients!$BI$2:$BI$33"))))))</f>
      </c>
      <c r="AT319" s="8">
        <f>IF(OR($B319="",$C319="",$D319="",$E319="",$F319="",$G319="",$H319="",$I319="",$J319="",$K319="",$L319=""),"",IF($B319="Female",1/(1+EXP(-SUMPRODUCT(Engine!$C$10018:$C$10049,INDIRECT("Coefficients!$BJ$2:$BJ$33")))),1/(1+EXP(-SUMPRODUCT(Engine!$C$10018:$C$10049,INDIRECT("Coefficients!$BK$2:$BK$33"))))))</f>
      </c>
      <c r="AU319" s="8">
        <f>IF(OR($B319="",$C319="",$D319="",$E319="",$F319="",$G319="",$H319="",$I319="",$J319="",$K319="",$L319=""),"",IF($B319="Female",1/(1+EXP(-SUMPRODUCT(Engine!$C$10018:$C$10049,INDIRECT("Coefficients!$BL$2:$BL$33")))),1/(1+EXP(-SUMPRODUCT(Engine!$C$10018:$C$10049,INDIRECT("Coefficients!$BM$2:$BM$33"))))))</f>
      </c>
      <c r="AV319" s="8">
        <f>IF(OR($B319="",$C319="",$D319="",$E319="",$F319="",$G319="",$H319="",$I319="",$J319="",$K319="",$L319=""),"",IF($B319="Female",1/(1+EXP(-SUMPRODUCT(Engine!$C$10018:$C$10049,INDIRECT("Coefficients!$BN$2:$BN$33")))),1/(1+EXP(-SUMPRODUCT(Engine!$C$10018:$C$10049,INDIRECT("Coefficients!$BO$2:$BO$33"))))))</f>
      </c>
      <c r="AW319" s="8">
        <f>IF(OR($B319="",$C319="",$D319="",$E319="",$F319="",$G319="",$H319="",$I319="",$J319="",$K319="",$L319=""),"",IF($B319="Female",1/(1+EXP(-SUMPRODUCT(Engine!$C$10018:$C$10049,INDIRECT("Coefficients!$BP$2:$BP$33")))),1/(1+EXP(-SUMPRODUCT(Engine!$C$10018:$C$10049,INDIRECT("Coefficients!$BQ$2:$BQ$33"))))))</f>
      </c>
      <c r="AX319" s="8">
        <f>IF(OR($B319="",$C319="",$D319="",$E319="",$F319="",$G319="",$H319="",$I319="",$J319="",$K319="",$L319=""),"",IF($B319="Female",1/(1+EXP(-SUMPRODUCT(Engine!$C$10018:$C$10049,INDIRECT("Coefficients!$BR$2:$BR$33")))),1/(1+EXP(-SUMPRODUCT(Engine!$C$10018:$C$10049,INDIRECT("Coefficients!$BS$2:$BS$33"))))))</f>
      </c>
      <c r="AY319" s="8">
        <f>IF(OR($B319="",$C319="",$D319="",$E319="",$F319="",$G319="",$H319="",$I319="",$J319="",$K319="",$L319=""),"",IF($B319="Female",1/(1+EXP(-SUMPRODUCT(Engine!$C$10018:$C$10049,INDIRECT("Coefficients!$BT$2:$BT$33")))),1/(1+EXP(-SUMPRODUCT(Engine!$C$10018:$C$10049,INDIRECT("Coefficients!$BU$2:$BU$33"))))))</f>
      </c>
      <c r="AZ319" s="8">
        <f>IF(OR($B319="",$C319="",$D319="",$E319="",$F319="",$G319="",$H319="",$I319="",$J319="",$K319="",$L319=""),"",IF($B319="Female",1/(1+EXP(-SUMPRODUCT(Engine!$C$10018:$C$10049,INDIRECT("Coefficients!$BV$2:$BV$33")))),1/(1+EXP(-SUMPRODUCT(Engine!$C$10018:$C$10049,INDIRECT("Coefficients!$BW$2:$BW$33"))))))</f>
      </c>
      <c r="BA319" s="8">
        <f>IF(OR($B319="",$C319="",$D319="",$E319="",$F319="",$G319="",$H319="",$I319="",$J319="",$K319="",$L319=""),"",IF($B319="Female",1/(1+EXP(-SUMPRODUCT(Engine!$C$10018:$C$10049,INDIRECT("Coefficients!$BX$2:$BX$33")))),1/(1+EXP(-SUMPRODUCT(Engine!$C$10018:$C$10049,INDIRECT("Coefficients!$BY$2:$BY$33"))))))</f>
      </c>
      <c r="BB319" s="8">
        <f>IF(OR($B319="",$C319="",$D319="",$E319="",$F319="",$G319="",$H319="",$I319="",$J319="",$K319="",$L319=""),"",IF($B319="Female",1/(1+EXP(-SUMPRODUCT(Engine!$C$10018:$C$10049,INDIRECT("Coefficients!$BZ$2:$BZ$33")))),1/(1+EXP(-SUMPRODUCT(Engine!$C$10018:$C$10049,INDIRECT("Coefficients!$CA$2:$CA$33"))))))</f>
      </c>
      <c r="BC319" s="8">
        <f>IF(OR($B319="",$C319="",$D319="",$E319="",$F319="",$G319="",$H319="",$I319="",$J319="",$K319="",$L319=""),"",IF($B319="Female",1/(1+EXP(-SUMPRODUCT(Engine!$C$10018:$C$10049,INDIRECT("Coefficients!$CB$2:$CB$33")))),1/(1+EXP(-SUMPRODUCT(Engine!$C$10018:$C$10049,INDIRECT("Coefficients!$CC$2:$CC$33"))))))</f>
      </c>
      <c r="BD319" s="8">
        <f>IF(OR($B319="",$C319="",$D319="",$E319="",$F319="",$G319="",$H319="",$I319="",$J319="",$K319="",$L319=""),"",IF($B319="Female",1/(1+EXP(-SUMPRODUCT(Engine!$C$10018:$C$10049,INDIRECT("Coefficients!$CD$2:$CD$33")))),1/(1+EXP(-SUMPRODUCT(Engine!$C$10018:$C$10049,INDIRECT("Coefficients!$CE$2:$CE$33"))))))</f>
      </c>
      <c r="BE319" s="8">
        <f>IF(OR($B319="",$C319="",$D319="",$E319="",$F319="",$G319="",$H319="",$I319="",$J319="",$K319="",$L319=""),"",IF($B319="Female",1/(1+EXP(-SUMPRODUCT(Engine!$C$10018:$C$10049,INDIRECT("Coefficients!$CF$2:$CF$33")))),1/(1+EXP(-SUMPRODUCT(Engine!$C$10018:$C$10049,INDIRECT("Coefficients!$CG$2:$CG$33"))))))</f>
      </c>
      <c r="BF319" s="8">
        <f>IF(OR($B319="",$C319="",$D319="",$E319="",$F319="",$G319="",$H319="",$I319="",$J319="",$K319="",$L319=""),"",IF($B319="Female",1/(1+EXP(-SUMPRODUCT(Engine!$C$10018:$C$10049,INDIRECT("Coefficients!$CH$2:$CH$33")))),1/(1+EXP(-SUMPRODUCT(Engine!$C$10018:$C$10049,INDIRECT("Coefficients!$CI$2:$CI$33"))))))</f>
      </c>
      <c r="BG319" s="8">
        <f>IF(OR($B319="",$C319="",$D319="",$E319="",$F319="",$G319="",$H319="",$I319="",$J319="",$K319="",$L319=""),"",IF($B319="Female",1/(1+EXP(-SUMPRODUCT(Engine!$C$10018:$C$10049,INDIRECT("Coefficients!$CJ$2:$CJ$33")))),1/(1+EXP(-SUMPRODUCT(Engine!$C$10018:$C$10049,INDIRECT("Coefficients!$CK$2:$CK$33"))))))</f>
      </c>
      <c r="BH319" s="8">
        <f>IF(OR($B319="",$C319="",$D319="",$E319="",$F319="",$G319="",$H319="",$I319="",$J319="",$K319="",$L319=""),"",IF($B319="Female",1/(1+EXP(-SUMPRODUCT(Engine!$C$10018:$C$10049,INDIRECT("Coefficients!$CL$2:$CL$33")))),1/(1+EXP(-SUMPRODUCT(Engine!$C$10018:$C$10049,INDIRECT("Coefficients!$CM$2:$CM$33"))))))</f>
      </c>
      <c r="BI319" s="8">
        <f>IF(OR($B319="",$C319="",$D319="",$E319="",$F319="",$G319="",$H319="",$I319="",$J319="",$K319="",$L319=""),"",IF($B319="Female",1/(1+EXP(-SUMPRODUCT(Engine!$C$10018:$C$10049,INDIRECT("Coefficients!$CN$2:$CN$33")))),1/(1+EXP(-SUMPRODUCT(Engine!$C$10018:$C$10049,INDIRECT("Coefficients!$CO$2:$CO$33"))))))</f>
      </c>
      <c r="BJ319" s="8">
        <f>IF(OR($B319="",$C319="",$D319="",$E319="",$F319="",$G319="",$H319="",$I319="",$J319="",$K319="",$L319=""),"",IF($B319="Female",1/(1+EXP(-SUMPRODUCT(Engine!$C$10018:$C$10049,INDIRECT("Coefficients!$CP$2:$CP$33")))),1/(1+EXP(-SUMPRODUCT(Engine!$C$10018:$C$10049,INDIRECT("Coefficients!$CQ$2:$CQ$33"))))))</f>
      </c>
      <c r="BK319" s="8">
        <f>IF(OR($B319="",$C319="",$D319="",$E319="",$F319="",$G319="",$H319="",$I319="",$J319="",$K319="",$L319=""),"",IF($B319="Female",1/(1+EXP(-SUMPRODUCT(Engine!$C$10018:$C$10049,INDIRECT("Coefficients!$CR$2:$CR$33")))),1/(1+EXP(-SUMPRODUCT(Engine!$C$10018:$C$10049,INDIRECT("Coefficients!$CS$2:$CS$33"))))))</f>
      </c>
      <c r="BL319" s="8">
        <f>IF(OR($B319="",$C319="",$D319="",$E319="",$F319="",$G319="",$H319="",$I319="",$J319="",$K319="",$L319=""),"",IF($B319="Female",1/(1+EXP(-SUMPRODUCT(Engine!$C$10018:$C$10049,INDIRECT("Coefficients!$CT$2:$CT$33")))),1/(1+EXP(-SUMPRODUCT(Engine!$C$10018:$C$10049,INDIRECT("Coefficients!$CU$2:$CU$33"))))))</f>
      </c>
      <c r="BM319" s="8">
        <f>IF(OR($B319="",$C319="",$D319="",$E319="",$F319="",$G319="",$H319="",$I319="",$J319="",$K319="",$L319=""),"",IF($B319="Female",1/(1+EXP(-SUMPRODUCT(Engine!$C$10018:$C$10049,INDIRECT("Coefficients!$CV$2:$CV$33")))),1/(1+EXP(-SUMPRODUCT(Engine!$C$10018:$C$10049,INDIRECT("Coefficients!$CW$2:$CW$33"))))))</f>
      </c>
    </row>
    <row r="320" spans="1:65" x14ac:dyDescent="0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8">
        <f>IF(OR($B320="",$C320="",$D320="",$E320="",$F320="",$G320="",$H320="",$I320="",$J320="",$K320="",$L320=""),"",IF($B320="Female",1/(1+EXP(-SUMPRODUCT(Engine!$C$10050:$C$10081,INDIRECT("Coefficients!$B$2:$B$33")))),1/(1+EXP(-SUMPRODUCT(Engine!$C$10050:$C$10081,INDIRECT("Coefficients!$C$2:$C$33"))))))</f>
      </c>
      <c r="Q320" s="8">
        <f>IF(OR($B320="",$C320="",$D320="",$E320="",$F320="",$G320="",$H320="",$I320="",$J320="",$K320="",$L320=""),"",IF($B320="Female",1/(1+EXP(-SUMPRODUCT(Engine!$C$10050:$C$10081,INDIRECT("Coefficients!$D$2:$D$33")))),1/(1+EXP(-SUMPRODUCT(Engine!$C$10050:$C$10081,INDIRECT("Coefficients!$E$2:$E$33"))))))</f>
      </c>
      <c r="R320" s="8">
        <f>IF(OR($B320="",$C320="",$D320="",$E320="",$F320="",$G320="",$H320="",$I320="",$J320="",$K320="",$L320=""),"",IF($B320="Female",1/(1+EXP(-SUMPRODUCT(Engine!$C$10050:$C$10081,INDIRECT("Coefficients!$F$2:$F$33")))),1/(1+EXP(-SUMPRODUCT(Engine!$C$10050:$C$10081,INDIRECT("Coefficients!$G$2:$G$33"))))))</f>
      </c>
      <c r="S320" s="8">
        <f>IF(OR($B320="",$C320="",$D320="",$E320="",$F320="",$G320="",$H320="",$I320="",$J320="",$K320="",$L320=""),"",IF($B320="Female",1/(1+EXP(-SUMPRODUCT(Engine!$C$10050:$C$10081,INDIRECT("Coefficients!$H$2:$H$33")))),1/(1+EXP(-SUMPRODUCT(Engine!$C$10050:$C$10081,INDIRECT("Coefficients!$I$2:$I$33"))))))</f>
      </c>
      <c r="T320" s="8">
        <f>IF(OR($B320="",$C320="",$D320="",$E320="",$F320="",$G320="",$H320="",$I320="",$J320="",$K320="",$L320=""),"",IF($B320="Female",1/(1+EXP(-SUMPRODUCT(Engine!$C$10050:$C$10081,INDIRECT("Coefficients!$J$2:$J$33")))),1/(1+EXP(-SUMPRODUCT(Engine!$C$10050:$C$10081,INDIRECT("Coefficients!$K$2:$K$33"))))))</f>
      </c>
      <c r="U320" s="8">
        <f>IF(OR($B320="",$C320="",$D320="",$E320="",$F320="",$G320="",$H320="",$I320="",$J320="",$K320="",$L320=""),"",IF($B320="Female",1/(1+EXP(-SUMPRODUCT(Engine!$C$10050:$C$10081,INDIRECT("Coefficients!$L$2:$L$33")))),1/(1+EXP(-SUMPRODUCT(Engine!$C$10050:$C$10081,INDIRECT("Coefficients!$M$2:$M$33"))))))</f>
      </c>
      <c r="V320" s="8">
        <f>IF(OR($B320="",$C320="",$D320="",$E320="",$F320="",$G320="",$H320="",$I320="",$J320="",$K320="",$L320=""),"",IF($B320="Female",1/(1+EXP(-SUMPRODUCT(Engine!$C$10050:$C$10081,INDIRECT("Coefficients!$N$2:$N$33")))),1/(1+EXP(-SUMPRODUCT(Engine!$C$10050:$C$10081,INDIRECT("Coefficients!$O$2:$O$33"))))))</f>
      </c>
      <c r="W320" s="8">
        <f>IF(OR($B320="",$C320="",$D320="",$E320="",$F320="",$G320="",$H320="",$I320="",$J320="",$K320="",$L320=""),"",IF($B320="Female",1/(1+EXP(-SUMPRODUCT(Engine!$C$10050:$C$10081,INDIRECT("Coefficients!$P$2:$P$33")))),1/(1+EXP(-SUMPRODUCT(Engine!$C$10050:$C$10081,INDIRECT("Coefficients!$Q$2:$Q$33"))))))</f>
      </c>
      <c r="X320" s="8">
        <f>IF(OR($B320="",$C320="",$D320="",$E320="",$F320="",$G320="",$H320="",$I320="",$J320="",$K320="",$L320=""),"",IF($B320="Female",1/(1+EXP(-SUMPRODUCT(Engine!$C$10050:$C$10081,INDIRECT("Coefficients!$R$2:$R$33")))),1/(1+EXP(-SUMPRODUCT(Engine!$C$10050:$C$10081,INDIRECT("Coefficients!$S$2:$S$33"))))))</f>
      </c>
      <c r="Y320" s="8">
        <f>IF(OR($B320="",$C320="",$D320="",$E320="",$F320="",$G320="",$H320="",$I320="",$J320="",$K320="",$L320=""),"",IF($B320="Female",1/(1+EXP(-SUMPRODUCT(Engine!$C$10050:$C$10081,INDIRECT("Coefficients!$T$2:$T$33")))),1/(1+EXP(-SUMPRODUCT(Engine!$C$10050:$C$10081,INDIRECT("Coefficients!$U$2:$U$33"))))))</f>
      </c>
      <c r="Z320" s="8">
        <f>IF(OR($B320="",$C320="",$D320="",$E320="",$F320="",$G320="",$H320="",$I320="",$J320="",$K320="",$L320=""),"",IF($B320="Female",1/(1+EXP(-SUMPRODUCT(Engine!$C$10050:$C$10081,INDIRECT("Coefficients!$V$2:$V$33")))),1/(1+EXP(-SUMPRODUCT(Engine!$C$10050:$C$10081,INDIRECT("Coefficients!$W$2:$W$33"))))))</f>
      </c>
      <c r="AA320" s="8">
        <f>IF(OR($B320="",$C320="",$D320="",$E320="",$F320="",$G320="",$H320="",$I320="",$J320="",$K320="",$L320=""),"",IF($B320="Female",1/(1+EXP(-SUMPRODUCT(Engine!$C$10050:$C$10081,INDIRECT("Coefficients!$X$2:$X$33")))),1/(1+EXP(-SUMPRODUCT(Engine!$C$10050:$C$10081,INDIRECT("Coefficients!$Y$2:$Y$33"))))))</f>
      </c>
      <c r="AB320" s="8">
        <f>IF(OR($B320="",$C320="",$D320="",$E320="",$F320="",$G320="",$H320="",$I320="",$J320="",$K320="",$L320=""),"",IF($B320="Female",1/(1+EXP(-SUMPRODUCT(Engine!$C$10050:$C$10081,INDIRECT("Coefficients!$Z$2:$Z$33")))),1/(1+EXP(-SUMPRODUCT(Engine!$C$10050:$C$10081,INDIRECT("Coefficients!$AA$2:$AA$33"))))))</f>
      </c>
      <c r="AC320" s="8">
        <f>IF(OR($B320="",$C320="",$D320="",$E320="",$F320="",$G320="",$H320="",$I320="",$J320="",$K320="",$L320=""),"",IF($B320="Female",1/(1+EXP(-SUMPRODUCT(Engine!$C$10050:$C$10081,INDIRECT("Coefficients!$AB$2:$AB$33")))),1/(1+EXP(-SUMPRODUCT(Engine!$C$10050:$C$10081,INDIRECT("Coefficients!$AC$2:$AC$33"))))))</f>
      </c>
      <c r="AD320" s="8">
        <f>IF(OR($B320="",$C320="",$D320="",$E320="",$F320="",$G320="",$H320="",$I320="",$J320="",$K320="",$L320=""),"",IF($B320="Female",1/(1+EXP(-SUMPRODUCT(Engine!$C$10050:$C$10081,INDIRECT("Coefficients!$AD$2:$AD$33")))),1/(1+EXP(-SUMPRODUCT(Engine!$C$10050:$C$10081,INDIRECT("Coefficients!$AE$2:$AE$33"))))))</f>
      </c>
      <c r="AE320" s="8">
        <f>IF(OR($B320="",$C320="",$D320="",$E320="",$F320="",$G320="",$H320="",$I320="",$J320="",$K320="",$L320=""),"",IF($B320="Female",1/(1+EXP(-SUMPRODUCT(Engine!$C$10050:$C$10081,INDIRECT("Coefficients!$AF$2:$AF$33")))),1/(1+EXP(-SUMPRODUCT(Engine!$C$10050:$C$10081,INDIRECT("Coefficients!$AG$2:$AG$33"))))))</f>
      </c>
      <c r="AF320" s="8">
        <f>IF(OR($B320="",$C320="",$D320="",$E320="",$F320="",$G320="",$H320="",$I320="",$J320="",$K320="",$L320=""),"",IF($B320="Female",1/(1+EXP(-SUMPRODUCT(Engine!$C$10050:$C$10081,INDIRECT("Coefficients!$AH$2:$AH$33")))),1/(1+EXP(-SUMPRODUCT(Engine!$C$10050:$C$10081,INDIRECT("Coefficients!$AI$2:$AI$33"))))))</f>
      </c>
      <c r="AG320" s="8">
        <f>IF(OR($B320="",$C320="",$D320="",$E320="",$F320="",$G320="",$H320="",$I320="",$J320="",$K320="",$L320=""),"",IF($B320="Female",1/(1+EXP(-SUMPRODUCT(Engine!$C$10050:$C$10081,INDIRECT("Coefficients!$AJ$2:$AJ$33")))),1/(1+EXP(-SUMPRODUCT(Engine!$C$10050:$C$10081,INDIRECT("Coefficients!$AK$2:$AK$33"))))))</f>
      </c>
      <c r="AH320" s="8">
        <f>IF(OR($B320="",$C320="",$D320="",$E320="",$F320="",$G320="",$H320="",$I320="",$J320="",$K320="",$L320=""),"",IF($B320="Female",1/(1+EXP(-SUMPRODUCT(Engine!$C$10050:$C$10081,INDIRECT("Coefficients!$AL$2:$AL$33")))),1/(1+EXP(-SUMPRODUCT(Engine!$C$10050:$C$10081,INDIRECT("Coefficients!$AM$2:$AM$33"))))))</f>
      </c>
      <c r="AI320" s="8">
        <f>IF(OR($B320="",$C320="",$D320="",$E320="",$F320="",$G320="",$H320="",$I320="",$J320="",$K320="",$L320=""),"",IF($B320="Female",1/(1+EXP(-SUMPRODUCT(Engine!$C$10050:$C$10081,INDIRECT("Coefficients!$AN$2:$AN$33")))),1/(1+EXP(-SUMPRODUCT(Engine!$C$10050:$C$10081,INDIRECT("Coefficients!$AO$2:$AO$33"))))))</f>
      </c>
      <c r="AJ320" s="8">
        <f>IF(OR($B320="",$C320="",$D320="",$E320="",$F320="",$G320="",$H320="",$I320="",$J320="",$K320="",$L320=""),"",IF($B320="Female",1/(1+EXP(-SUMPRODUCT(Engine!$C$10050:$C$10081,INDIRECT("Coefficients!$AP$2:$AP$33")))),1/(1+EXP(-SUMPRODUCT(Engine!$C$10050:$C$10081,INDIRECT("Coefficients!$AQ$2:$AQ$33"))))))</f>
      </c>
      <c r="AK320" s="8">
        <f>IF(OR($B320="",$C320="",$D320="",$E320="",$F320="",$G320="",$H320="",$I320="",$J320="",$K320="",$L320=""),"",IF($B320="Female",1/(1+EXP(-SUMPRODUCT(Engine!$C$10050:$C$10081,INDIRECT("Coefficients!$AR$2:$AR$33")))),1/(1+EXP(-SUMPRODUCT(Engine!$C$10050:$C$10081,INDIRECT("Coefficients!$AS$2:$AS$33"))))))</f>
      </c>
      <c r="AL320" s="8">
        <f>IF(OR($B320="",$C320="",$D320="",$E320="",$F320="",$G320="",$H320="",$I320="",$J320="",$K320="",$L320=""),"",IF($B320="Female",1/(1+EXP(-SUMPRODUCT(Engine!$C$10050:$C$10081,INDIRECT("Coefficients!$AT$2:$AT$33")))),1/(1+EXP(-SUMPRODUCT(Engine!$C$10050:$C$10081,INDIRECT("Coefficients!$AU$2:$AU$33"))))))</f>
      </c>
      <c r="AM320" s="8">
        <f>IF(OR($B320="",$C320="",$D320="",$E320="",$F320="",$G320="",$H320="",$I320="",$J320="",$K320="",$L320=""),"",IF($B320="Female",1/(1+EXP(-SUMPRODUCT(Engine!$C$10050:$C$10081,INDIRECT("Coefficients!$AV$2:$AV$33")))),1/(1+EXP(-SUMPRODUCT(Engine!$C$10050:$C$10081,INDIRECT("Coefficients!$AW$2:$AW$33"))))))</f>
      </c>
      <c r="AN320" s="8">
        <f>IF(OR($B320="",$C320="",$D320="",$E320="",$F320="",$G320="",$H320="",$I320="",$J320="",$K320="",$L320=""),"",IF($B320="Female",1/(1+EXP(-SUMPRODUCT(Engine!$C$10050:$C$10081,INDIRECT("Coefficients!$AX$2:$AX$33")))),1/(1+EXP(-SUMPRODUCT(Engine!$C$10050:$C$10081,INDIRECT("Coefficients!$AY$2:$AY$33"))))))</f>
      </c>
      <c r="AO320" s="8">
        <f>IF(OR($B320="",$C320="",$D320="",$E320="",$F320="",$G320="",$H320="",$I320="",$J320="",$K320="",$L320=""),"",IF($B320="Female",1/(1+EXP(-SUMPRODUCT(Engine!$C$10050:$C$10081,INDIRECT("Coefficients!$AZ$2:$AZ$33")))),1/(1+EXP(-SUMPRODUCT(Engine!$C$10050:$C$10081,INDIRECT("Coefficients!$BA$2:$BA$33"))))))</f>
      </c>
      <c r="AP320" s="8">
        <f>IF(OR($B320="",$C320="",$D320="",$E320="",$F320="",$G320="",$H320="",$I320="",$J320="",$K320="",$L320=""),"",IF($B320="Female",1/(1+EXP(-SUMPRODUCT(Engine!$C$10050:$C$10081,INDIRECT("Coefficients!$BB$2:$BB$33")))),1/(1+EXP(-SUMPRODUCT(Engine!$C$10050:$C$10081,INDIRECT("Coefficients!$BC$2:$BC$33"))))))</f>
      </c>
      <c r="AQ320" s="8">
        <f>IF(OR($B320="",$C320="",$D320="",$E320="",$F320="",$G320="",$H320="",$I320="",$J320="",$K320="",$L320=""),"",IF($B320="Female",1/(1+EXP(-SUMPRODUCT(Engine!$C$10050:$C$10081,INDIRECT("Coefficients!$BD$2:$BD$33")))),1/(1+EXP(-SUMPRODUCT(Engine!$C$10050:$C$10081,INDIRECT("Coefficients!$BE$2:$BE$33"))))))</f>
      </c>
      <c r="AR320" s="8">
        <f>IF(OR($B320="",$C320="",$D320="",$E320="",$F320="",$G320="",$H320="",$I320="",$J320="",$K320="",$L320=""),"",IF($B320="Female",1/(1+EXP(-SUMPRODUCT(Engine!$C$10050:$C$10081,INDIRECT("Coefficients!$BF$2:$BF$33")))),1/(1+EXP(-SUMPRODUCT(Engine!$C$10050:$C$10081,INDIRECT("Coefficients!$BG$2:$BG$33"))))))</f>
      </c>
      <c r="AS320" s="8">
        <f>IF(OR($B320="",$C320="",$D320="",$E320="",$F320="",$G320="",$H320="",$I320="",$J320="",$K320="",$L320=""),"",IF($B320="Female",1/(1+EXP(-SUMPRODUCT(Engine!$C$10050:$C$10081,INDIRECT("Coefficients!$BH$2:$BH$33")))),1/(1+EXP(-SUMPRODUCT(Engine!$C$10050:$C$10081,INDIRECT("Coefficients!$BI$2:$BI$33"))))))</f>
      </c>
      <c r="AT320" s="8">
        <f>IF(OR($B320="",$C320="",$D320="",$E320="",$F320="",$G320="",$H320="",$I320="",$J320="",$K320="",$L320=""),"",IF($B320="Female",1/(1+EXP(-SUMPRODUCT(Engine!$C$10050:$C$10081,INDIRECT("Coefficients!$BJ$2:$BJ$33")))),1/(1+EXP(-SUMPRODUCT(Engine!$C$10050:$C$10081,INDIRECT("Coefficients!$BK$2:$BK$33"))))))</f>
      </c>
      <c r="AU320" s="8">
        <f>IF(OR($B320="",$C320="",$D320="",$E320="",$F320="",$G320="",$H320="",$I320="",$J320="",$K320="",$L320=""),"",IF($B320="Female",1/(1+EXP(-SUMPRODUCT(Engine!$C$10050:$C$10081,INDIRECT("Coefficients!$BL$2:$BL$33")))),1/(1+EXP(-SUMPRODUCT(Engine!$C$10050:$C$10081,INDIRECT("Coefficients!$BM$2:$BM$33"))))))</f>
      </c>
      <c r="AV320" s="8">
        <f>IF(OR($B320="",$C320="",$D320="",$E320="",$F320="",$G320="",$H320="",$I320="",$J320="",$K320="",$L320=""),"",IF($B320="Female",1/(1+EXP(-SUMPRODUCT(Engine!$C$10050:$C$10081,INDIRECT("Coefficients!$BN$2:$BN$33")))),1/(1+EXP(-SUMPRODUCT(Engine!$C$10050:$C$10081,INDIRECT("Coefficients!$BO$2:$BO$33"))))))</f>
      </c>
      <c r="AW320" s="8">
        <f>IF(OR($B320="",$C320="",$D320="",$E320="",$F320="",$G320="",$H320="",$I320="",$J320="",$K320="",$L320=""),"",IF($B320="Female",1/(1+EXP(-SUMPRODUCT(Engine!$C$10050:$C$10081,INDIRECT("Coefficients!$BP$2:$BP$33")))),1/(1+EXP(-SUMPRODUCT(Engine!$C$10050:$C$10081,INDIRECT("Coefficients!$BQ$2:$BQ$33"))))))</f>
      </c>
      <c r="AX320" s="8">
        <f>IF(OR($B320="",$C320="",$D320="",$E320="",$F320="",$G320="",$H320="",$I320="",$J320="",$K320="",$L320=""),"",IF($B320="Female",1/(1+EXP(-SUMPRODUCT(Engine!$C$10050:$C$10081,INDIRECT("Coefficients!$BR$2:$BR$33")))),1/(1+EXP(-SUMPRODUCT(Engine!$C$10050:$C$10081,INDIRECT("Coefficients!$BS$2:$BS$33"))))))</f>
      </c>
      <c r="AY320" s="8">
        <f>IF(OR($B320="",$C320="",$D320="",$E320="",$F320="",$G320="",$H320="",$I320="",$J320="",$K320="",$L320=""),"",IF($B320="Female",1/(1+EXP(-SUMPRODUCT(Engine!$C$10050:$C$10081,INDIRECT("Coefficients!$BT$2:$BT$33")))),1/(1+EXP(-SUMPRODUCT(Engine!$C$10050:$C$10081,INDIRECT("Coefficients!$BU$2:$BU$33"))))))</f>
      </c>
      <c r="AZ320" s="8">
        <f>IF(OR($B320="",$C320="",$D320="",$E320="",$F320="",$G320="",$H320="",$I320="",$J320="",$K320="",$L320=""),"",IF($B320="Female",1/(1+EXP(-SUMPRODUCT(Engine!$C$10050:$C$10081,INDIRECT("Coefficients!$BV$2:$BV$33")))),1/(1+EXP(-SUMPRODUCT(Engine!$C$10050:$C$10081,INDIRECT("Coefficients!$BW$2:$BW$33"))))))</f>
      </c>
      <c r="BA320" s="8">
        <f>IF(OR($B320="",$C320="",$D320="",$E320="",$F320="",$G320="",$H320="",$I320="",$J320="",$K320="",$L320=""),"",IF($B320="Female",1/(1+EXP(-SUMPRODUCT(Engine!$C$10050:$C$10081,INDIRECT("Coefficients!$BX$2:$BX$33")))),1/(1+EXP(-SUMPRODUCT(Engine!$C$10050:$C$10081,INDIRECT("Coefficients!$BY$2:$BY$33"))))))</f>
      </c>
      <c r="BB320" s="8">
        <f>IF(OR($B320="",$C320="",$D320="",$E320="",$F320="",$G320="",$H320="",$I320="",$J320="",$K320="",$L320=""),"",IF($B320="Female",1/(1+EXP(-SUMPRODUCT(Engine!$C$10050:$C$10081,INDIRECT("Coefficients!$BZ$2:$BZ$33")))),1/(1+EXP(-SUMPRODUCT(Engine!$C$10050:$C$10081,INDIRECT("Coefficients!$CA$2:$CA$33"))))))</f>
      </c>
      <c r="BC320" s="8">
        <f>IF(OR($B320="",$C320="",$D320="",$E320="",$F320="",$G320="",$H320="",$I320="",$J320="",$K320="",$L320=""),"",IF($B320="Female",1/(1+EXP(-SUMPRODUCT(Engine!$C$10050:$C$10081,INDIRECT("Coefficients!$CB$2:$CB$33")))),1/(1+EXP(-SUMPRODUCT(Engine!$C$10050:$C$10081,INDIRECT("Coefficients!$CC$2:$CC$33"))))))</f>
      </c>
      <c r="BD320" s="8">
        <f>IF(OR($B320="",$C320="",$D320="",$E320="",$F320="",$G320="",$H320="",$I320="",$J320="",$K320="",$L320=""),"",IF($B320="Female",1/(1+EXP(-SUMPRODUCT(Engine!$C$10050:$C$10081,INDIRECT("Coefficients!$CD$2:$CD$33")))),1/(1+EXP(-SUMPRODUCT(Engine!$C$10050:$C$10081,INDIRECT("Coefficients!$CE$2:$CE$33"))))))</f>
      </c>
      <c r="BE320" s="8">
        <f>IF(OR($B320="",$C320="",$D320="",$E320="",$F320="",$G320="",$H320="",$I320="",$J320="",$K320="",$L320=""),"",IF($B320="Female",1/(1+EXP(-SUMPRODUCT(Engine!$C$10050:$C$10081,INDIRECT("Coefficients!$CF$2:$CF$33")))),1/(1+EXP(-SUMPRODUCT(Engine!$C$10050:$C$10081,INDIRECT("Coefficients!$CG$2:$CG$33"))))))</f>
      </c>
      <c r="BF320" s="8">
        <f>IF(OR($B320="",$C320="",$D320="",$E320="",$F320="",$G320="",$H320="",$I320="",$J320="",$K320="",$L320=""),"",IF($B320="Female",1/(1+EXP(-SUMPRODUCT(Engine!$C$10050:$C$10081,INDIRECT("Coefficients!$CH$2:$CH$33")))),1/(1+EXP(-SUMPRODUCT(Engine!$C$10050:$C$10081,INDIRECT("Coefficients!$CI$2:$CI$33"))))))</f>
      </c>
      <c r="BG320" s="8">
        <f>IF(OR($B320="",$C320="",$D320="",$E320="",$F320="",$G320="",$H320="",$I320="",$J320="",$K320="",$L320=""),"",IF($B320="Female",1/(1+EXP(-SUMPRODUCT(Engine!$C$10050:$C$10081,INDIRECT("Coefficients!$CJ$2:$CJ$33")))),1/(1+EXP(-SUMPRODUCT(Engine!$C$10050:$C$10081,INDIRECT("Coefficients!$CK$2:$CK$33"))))))</f>
      </c>
      <c r="BH320" s="8">
        <f>IF(OR($B320="",$C320="",$D320="",$E320="",$F320="",$G320="",$H320="",$I320="",$J320="",$K320="",$L320=""),"",IF($B320="Female",1/(1+EXP(-SUMPRODUCT(Engine!$C$10050:$C$10081,INDIRECT("Coefficients!$CL$2:$CL$33")))),1/(1+EXP(-SUMPRODUCT(Engine!$C$10050:$C$10081,INDIRECT("Coefficients!$CM$2:$CM$33"))))))</f>
      </c>
      <c r="BI320" s="8">
        <f>IF(OR($B320="",$C320="",$D320="",$E320="",$F320="",$G320="",$H320="",$I320="",$J320="",$K320="",$L320=""),"",IF($B320="Female",1/(1+EXP(-SUMPRODUCT(Engine!$C$10050:$C$10081,INDIRECT("Coefficients!$CN$2:$CN$33")))),1/(1+EXP(-SUMPRODUCT(Engine!$C$10050:$C$10081,INDIRECT("Coefficients!$CO$2:$CO$33"))))))</f>
      </c>
      <c r="BJ320" s="8">
        <f>IF(OR($B320="",$C320="",$D320="",$E320="",$F320="",$G320="",$H320="",$I320="",$J320="",$K320="",$L320=""),"",IF($B320="Female",1/(1+EXP(-SUMPRODUCT(Engine!$C$10050:$C$10081,INDIRECT("Coefficients!$CP$2:$CP$33")))),1/(1+EXP(-SUMPRODUCT(Engine!$C$10050:$C$10081,INDIRECT("Coefficients!$CQ$2:$CQ$33"))))))</f>
      </c>
      <c r="BK320" s="8">
        <f>IF(OR($B320="",$C320="",$D320="",$E320="",$F320="",$G320="",$H320="",$I320="",$J320="",$K320="",$L320=""),"",IF($B320="Female",1/(1+EXP(-SUMPRODUCT(Engine!$C$10050:$C$10081,INDIRECT("Coefficients!$CR$2:$CR$33")))),1/(1+EXP(-SUMPRODUCT(Engine!$C$10050:$C$10081,INDIRECT("Coefficients!$CS$2:$CS$33"))))))</f>
      </c>
      <c r="BL320" s="8">
        <f>IF(OR($B320="",$C320="",$D320="",$E320="",$F320="",$G320="",$H320="",$I320="",$J320="",$K320="",$L320=""),"",IF($B320="Female",1/(1+EXP(-SUMPRODUCT(Engine!$C$10050:$C$10081,INDIRECT("Coefficients!$CT$2:$CT$33")))),1/(1+EXP(-SUMPRODUCT(Engine!$C$10050:$C$10081,INDIRECT("Coefficients!$CU$2:$CU$33"))))))</f>
      </c>
      <c r="BM320" s="8">
        <f>IF(OR($B320="",$C320="",$D320="",$E320="",$F320="",$G320="",$H320="",$I320="",$J320="",$K320="",$L320=""),"",IF($B320="Female",1/(1+EXP(-SUMPRODUCT(Engine!$C$10050:$C$10081,INDIRECT("Coefficients!$CV$2:$CV$33")))),1/(1+EXP(-SUMPRODUCT(Engine!$C$10050:$C$10081,INDIRECT("Coefficients!$CW$2:$CW$33"))))))</f>
      </c>
    </row>
    <row r="321" spans="1:65" x14ac:dyDescent="0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8">
        <f>IF(OR($B321="",$C321="",$D321="",$E321="",$F321="",$G321="",$H321="",$I321="",$J321="",$K321="",$L321=""),"",IF($B321="Female",1/(1+EXP(-SUMPRODUCT(Engine!$C$10082:$C$10113,INDIRECT("Coefficients!$B$2:$B$33")))),1/(1+EXP(-SUMPRODUCT(Engine!$C$10082:$C$10113,INDIRECT("Coefficients!$C$2:$C$33"))))))</f>
      </c>
      <c r="Q321" s="8">
        <f>IF(OR($B321="",$C321="",$D321="",$E321="",$F321="",$G321="",$H321="",$I321="",$J321="",$K321="",$L321=""),"",IF($B321="Female",1/(1+EXP(-SUMPRODUCT(Engine!$C$10082:$C$10113,INDIRECT("Coefficients!$D$2:$D$33")))),1/(1+EXP(-SUMPRODUCT(Engine!$C$10082:$C$10113,INDIRECT("Coefficients!$E$2:$E$33"))))))</f>
      </c>
      <c r="R321" s="8">
        <f>IF(OR($B321="",$C321="",$D321="",$E321="",$F321="",$G321="",$H321="",$I321="",$J321="",$K321="",$L321=""),"",IF($B321="Female",1/(1+EXP(-SUMPRODUCT(Engine!$C$10082:$C$10113,INDIRECT("Coefficients!$F$2:$F$33")))),1/(1+EXP(-SUMPRODUCT(Engine!$C$10082:$C$10113,INDIRECT("Coefficients!$G$2:$G$33"))))))</f>
      </c>
      <c r="S321" s="8">
        <f>IF(OR($B321="",$C321="",$D321="",$E321="",$F321="",$G321="",$H321="",$I321="",$J321="",$K321="",$L321=""),"",IF($B321="Female",1/(1+EXP(-SUMPRODUCT(Engine!$C$10082:$C$10113,INDIRECT("Coefficients!$H$2:$H$33")))),1/(1+EXP(-SUMPRODUCT(Engine!$C$10082:$C$10113,INDIRECT("Coefficients!$I$2:$I$33"))))))</f>
      </c>
      <c r="T321" s="8">
        <f>IF(OR($B321="",$C321="",$D321="",$E321="",$F321="",$G321="",$H321="",$I321="",$J321="",$K321="",$L321=""),"",IF($B321="Female",1/(1+EXP(-SUMPRODUCT(Engine!$C$10082:$C$10113,INDIRECT("Coefficients!$J$2:$J$33")))),1/(1+EXP(-SUMPRODUCT(Engine!$C$10082:$C$10113,INDIRECT("Coefficients!$K$2:$K$33"))))))</f>
      </c>
      <c r="U321" s="8">
        <f>IF(OR($B321="",$C321="",$D321="",$E321="",$F321="",$G321="",$H321="",$I321="",$J321="",$K321="",$L321=""),"",IF($B321="Female",1/(1+EXP(-SUMPRODUCT(Engine!$C$10082:$C$10113,INDIRECT("Coefficients!$L$2:$L$33")))),1/(1+EXP(-SUMPRODUCT(Engine!$C$10082:$C$10113,INDIRECT("Coefficients!$M$2:$M$33"))))))</f>
      </c>
      <c r="V321" s="8">
        <f>IF(OR($B321="",$C321="",$D321="",$E321="",$F321="",$G321="",$H321="",$I321="",$J321="",$K321="",$L321=""),"",IF($B321="Female",1/(1+EXP(-SUMPRODUCT(Engine!$C$10082:$C$10113,INDIRECT("Coefficients!$N$2:$N$33")))),1/(1+EXP(-SUMPRODUCT(Engine!$C$10082:$C$10113,INDIRECT("Coefficients!$O$2:$O$33"))))))</f>
      </c>
      <c r="W321" s="8">
        <f>IF(OR($B321="",$C321="",$D321="",$E321="",$F321="",$G321="",$H321="",$I321="",$J321="",$K321="",$L321=""),"",IF($B321="Female",1/(1+EXP(-SUMPRODUCT(Engine!$C$10082:$C$10113,INDIRECT("Coefficients!$P$2:$P$33")))),1/(1+EXP(-SUMPRODUCT(Engine!$C$10082:$C$10113,INDIRECT("Coefficients!$Q$2:$Q$33"))))))</f>
      </c>
      <c r="X321" s="8">
        <f>IF(OR($B321="",$C321="",$D321="",$E321="",$F321="",$G321="",$H321="",$I321="",$J321="",$K321="",$L321=""),"",IF($B321="Female",1/(1+EXP(-SUMPRODUCT(Engine!$C$10082:$C$10113,INDIRECT("Coefficients!$R$2:$R$33")))),1/(1+EXP(-SUMPRODUCT(Engine!$C$10082:$C$10113,INDIRECT("Coefficients!$S$2:$S$33"))))))</f>
      </c>
      <c r="Y321" s="8">
        <f>IF(OR($B321="",$C321="",$D321="",$E321="",$F321="",$G321="",$H321="",$I321="",$J321="",$K321="",$L321=""),"",IF($B321="Female",1/(1+EXP(-SUMPRODUCT(Engine!$C$10082:$C$10113,INDIRECT("Coefficients!$T$2:$T$33")))),1/(1+EXP(-SUMPRODUCT(Engine!$C$10082:$C$10113,INDIRECT("Coefficients!$U$2:$U$33"))))))</f>
      </c>
      <c r="Z321" s="8">
        <f>IF(OR($B321="",$C321="",$D321="",$E321="",$F321="",$G321="",$H321="",$I321="",$J321="",$K321="",$L321=""),"",IF($B321="Female",1/(1+EXP(-SUMPRODUCT(Engine!$C$10082:$C$10113,INDIRECT("Coefficients!$V$2:$V$33")))),1/(1+EXP(-SUMPRODUCT(Engine!$C$10082:$C$10113,INDIRECT("Coefficients!$W$2:$W$33"))))))</f>
      </c>
      <c r="AA321" s="8">
        <f>IF(OR($B321="",$C321="",$D321="",$E321="",$F321="",$G321="",$H321="",$I321="",$J321="",$K321="",$L321=""),"",IF($B321="Female",1/(1+EXP(-SUMPRODUCT(Engine!$C$10082:$C$10113,INDIRECT("Coefficients!$X$2:$X$33")))),1/(1+EXP(-SUMPRODUCT(Engine!$C$10082:$C$10113,INDIRECT("Coefficients!$Y$2:$Y$33"))))))</f>
      </c>
      <c r="AB321" s="8">
        <f>IF(OR($B321="",$C321="",$D321="",$E321="",$F321="",$G321="",$H321="",$I321="",$J321="",$K321="",$L321=""),"",IF($B321="Female",1/(1+EXP(-SUMPRODUCT(Engine!$C$10082:$C$10113,INDIRECT("Coefficients!$Z$2:$Z$33")))),1/(1+EXP(-SUMPRODUCT(Engine!$C$10082:$C$10113,INDIRECT("Coefficients!$AA$2:$AA$33"))))))</f>
      </c>
      <c r="AC321" s="8">
        <f>IF(OR($B321="",$C321="",$D321="",$E321="",$F321="",$G321="",$H321="",$I321="",$J321="",$K321="",$L321=""),"",IF($B321="Female",1/(1+EXP(-SUMPRODUCT(Engine!$C$10082:$C$10113,INDIRECT("Coefficients!$AB$2:$AB$33")))),1/(1+EXP(-SUMPRODUCT(Engine!$C$10082:$C$10113,INDIRECT("Coefficients!$AC$2:$AC$33"))))))</f>
      </c>
      <c r="AD321" s="8">
        <f>IF(OR($B321="",$C321="",$D321="",$E321="",$F321="",$G321="",$H321="",$I321="",$J321="",$K321="",$L321=""),"",IF($B321="Female",1/(1+EXP(-SUMPRODUCT(Engine!$C$10082:$C$10113,INDIRECT("Coefficients!$AD$2:$AD$33")))),1/(1+EXP(-SUMPRODUCT(Engine!$C$10082:$C$10113,INDIRECT("Coefficients!$AE$2:$AE$33"))))))</f>
      </c>
      <c r="AE321" s="8">
        <f>IF(OR($B321="",$C321="",$D321="",$E321="",$F321="",$G321="",$H321="",$I321="",$J321="",$K321="",$L321=""),"",IF($B321="Female",1/(1+EXP(-SUMPRODUCT(Engine!$C$10082:$C$10113,INDIRECT("Coefficients!$AF$2:$AF$33")))),1/(1+EXP(-SUMPRODUCT(Engine!$C$10082:$C$10113,INDIRECT("Coefficients!$AG$2:$AG$33"))))))</f>
      </c>
      <c r="AF321" s="8">
        <f>IF(OR($B321="",$C321="",$D321="",$E321="",$F321="",$G321="",$H321="",$I321="",$J321="",$K321="",$L321=""),"",IF($B321="Female",1/(1+EXP(-SUMPRODUCT(Engine!$C$10082:$C$10113,INDIRECT("Coefficients!$AH$2:$AH$33")))),1/(1+EXP(-SUMPRODUCT(Engine!$C$10082:$C$10113,INDIRECT("Coefficients!$AI$2:$AI$33"))))))</f>
      </c>
      <c r="AG321" s="8">
        <f>IF(OR($B321="",$C321="",$D321="",$E321="",$F321="",$G321="",$H321="",$I321="",$J321="",$K321="",$L321=""),"",IF($B321="Female",1/(1+EXP(-SUMPRODUCT(Engine!$C$10082:$C$10113,INDIRECT("Coefficients!$AJ$2:$AJ$33")))),1/(1+EXP(-SUMPRODUCT(Engine!$C$10082:$C$10113,INDIRECT("Coefficients!$AK$2:$AK$33"))))))</f>
      </c>
      <c r="AH321" s="8">
        <f>IF(OR($B321="",$C321="",$D321="",$E321="",$F321="",$G321="",$H321="",$I321="",$J321="",$K321="",$L321=""),"",IF($B321="Female",1/(1+EXP(-SUMPRODUCT(Engine!$C$10082:$C$10113,INDIRECT("Coefficients!$AL$2:$AL$33")))),1/(1+EXP(-SUMPRODUCT(Engine!$C$10082:$C$10113,INDIRECT("Coefficients!$AM$2:$AM$33"))))))</f>
      </c>
      <c r="AI321" s="8">
        <f>IF(OR($B321="",$C321="",$D321="",$E321="",$F321="",$G321="",$H321="",$I321="",$J321="",$K321="",$L321=""),"",IF($B321="Female",1/(1+EXP(-SUMPRODUCT(Engine!$C$10082:$C$10113,INDIRECT("Coefficients!$AN$2:$AN$33")))),1/(1+EXP(-SUMPRODUCT(Engine!$C$10082:$C$10113,INDIRECT("Coefficients!$AO$2:$AO$33"))))))</f>
      </c>
      <c r="AJ321" s="8">
        <f>IF(OR($B321="",$C321="",$D321="",$E321="",$F321="",$G321="",$H321="",$I321="",$J321="",$K321="",$L321=""),"",IF($B321="Female",1/(1+EXP(-SUMPRODUCT(Engine!$C$10082:$C$10113,INDIRECT("Coefficients!$AP$2:$AP$33")))),1/(1+EXP(-SUMPRODUCT(Engine!$C$10082:$C$10113,INDIRECT("Coefficients!$AQ$2:$AQ$33"))))))</f>
      </c>
      <c r="AK321" s="8">
        <f>IF(OR($B321="",$C321="",$D321="",$E321="",$F321="",$G321="",$H321="",$I321="",$J321="",$K321="",$L321=""),"",IF($B321="Female",1/(1+EXP(-SUMPRODUCT(Engine!$C$10082:$C$10113,INDIRECT("Coefficients!$AR$2:$AR$33")))),1/(1+EXP(-SUMPRODUCT(Engine!$C$10082:$C$10113,INDIRECT("Coefficients!$AS$2:$AS$33"))))))</f>
      </c>
      <c r="AL321" s="8">
        <f>IF(OR($B321="",$C321="",$D321="",$E321="",$F321="",$G321="",$H321="",$I321="",$J321="",$K321="",$L321=""),"",IF($B321="Female",1/(1+EXP(-SUMPRODUCT(Engine!$C$10082:$C$10113,INDIRECT("Coefficients!$AT$2:$AT$33")))),1/(1+EXP(-SUMPRODUCT(Engine!$C$10082:$C$10113,INDIRECT("Coefficients!$AU$2:$AU$33"))))))</f>
      </c>
      <c r="AM321" s="8">
        <f>IF(OR($B321="",$C321="",$D321="",$E321="",$F321="",$G321="",$H321="",$I321="",$J321="",$K321="",$L321=""),"",IF($B321="Female",1/(1+EXP(-SUMPRODUCT(Engine!$C$10082:$C$10113,INDIRECT("Coefficients!$AV$2:$AV$33")))),1/(1+EXP(-SUMPRODUCT(Engine!$C$10082:$C$10113,INDIRECT("Coefficients!$AW$2:$AW$33"))))))</f>
      </c>
      <c r="AN321" s="8">
        <f>IF(OR($B321="",$C321="",$D321="",$E321="",$F321="",$G321="",$H321="",$I321="",$J321="",$K321="",$L321=""),"",IF($B321="Female",1/(1+EXP(-SUMPRODUCT(Engine!$C$10082:$C$10113,INDIRECT("Coefficients!$AX$2:$AX$33")))),1/(1+EXP(-SUMPRODUCT(Engine!$C$10082:$C$10113,INDIRECT("Coefficients!$AY$2:$AY$33"))))))</f>
      </c>
      <c r="AO321" s="8">
        <f>IF(OR($B321="",$C321="",$D321="",$E321="",$F321="",$G321="",$H321="",$I321="",$J321="",$K321="",$L321=""),"",IF($B321="Female",1/(1+EXP(-SUMPRODUCT(Engine!$C$10082:$C$10113,INDIRECT("Coefficients!$AZ$2:$AZ$33")))),1/(1+EXP(-SUMPRODUCT(Engine!$C$10082:$C$10113,INDIRECT("Coefficients!$BA$2:$BA$33"))))))</f>
      </c>
      <c r="AP321" s="8">
        <f>IF(OR($B321="",$C321="",$D321="",$E321="",$F321="",$G321="",$H321="",$I321="",$J321="",$K321="",$L321=""),"",IF($B321="Female",1/(1+EXP(-SUMPRODUCT(Engine!$C$10082:$C$10113,INDIRECT("Coefficients!$BB$2:$BB$33")))),1/(1+EXP(-SUMPRODUCT(Engine!$C$10082:$C$10113,INDIRECT("Coefficients!$BC$2:$BC$33"))))))</f>
      </c>
      <c r="AQ321" s="8">
        <f>IF(OR($B321="",$C321="",$D321="",$E321="",$F321="",$G321="",$H321="",$I321="",$J321="",$K321="",$L321=""),"",IF($B321="Female",1/(1+EXP(-SUMPRODUCT(Engine!$C$10082:$C$10113,INDIRECT("Coefficients!$BD$2:$BD$33")))),1/(1+EXP(-SUMPRODUCT(Engine!$C$10082:$C$10113,INDIRECT("Coefficients!$BE$2:$BE$33"))))))</f>
      </c>
      <c r="AR321" s="8">
        <f>IF(OR($B321="",$C321="",$D321="",$E321="",$F321="",$G321="",$H321="",$I321="",$J321="",$K321="",$L321=""),"",IF($B321="Female",1/(1+EXP(-SUMPRODUCT(Engine!$C$10082:$C$10113,INDIRECT("Coefficients!$BF$2:$BF$33")))),1/(1+EXP(-SUMPRODUCT(Engine!$C$10082:$C$10113,INDIRECT("Coefficients!$BG$2:$BG$33"))))))</f>
      </c>
      <c r="AS321" s="8">
        <f>IF(OR($B321="",$C321="",$D321="",$E321="",$F321="",$G321="",$H321="",$I321="",$J321="",$K321="",$L321=""),"",IF($B321="Female",1/(1+EXP(-SUMPRODUCT(Engine!$C$10082:$C$10113,INDIRECT("Coefficients!$BH$2:$BH$33")))),1/(1+EXP(-SUMPRODUCT(Engine!$C$10082:$C$10113,INDIRECT("Coefficients!$BI$2:$BI$33"))))))</f>
      </c>
      <c r="AT321" s="8">
        <f>IF(OR($B321="",$C321="",$D321="",$E321="",$F321="",$G321="",$H321="",$I321="",$J321="",$K321="",$L321=""),"",IF($B321="Female",1/(1+EXP(-SUMPRODUCT(Engine!$C$10082:$C$10113,INDIRECT("Coefficients!$BJ$2:$BJ$33")))),1/(1+EXP(-SUMPRODUCT(Engine!$C$10082:$C$10113,INDIRECT("Coefficients!$BK$2:$BK$33"))))))</f>
      </c>
      <c r="AU321" s="8">
        <f>IF(OR($B321="",$C321="",$D321="",$E321="",$F321="",$G321="",$H321="",$I321="",$J321="",$K321="",$L321=""),"",IF($B321="Female",1/(1+EXP(-SUMPRODUCT(Engine!$C$10082:$C$10113,INDIRECT("Coefficients!$BL$2:$BL$33")))),1/(1+EXP(-SUMPRODUCT(Engine!$C$10082:$C$10113,INDIRECT("Coefficients!$BM$2:$BM$33"))))))</f>
      </c>
      <c r="AV321" s="8">
        <f>IF(OR($B321="",$C321="",$D321="",$E321="",$F321="",$G321="",$H321="",$I321="",$J321="",$K321="",$L321=""),"",IF($B321="Female",1/(1+EXP(-SUMPRODUCT(Engine!$C$10082:$C$10113,INDIRECT("Coefficients!$BN$2:$BN$33")))),1/(1+EXP(-SUMPRODUCT(Engine!$C$10082:$C$10113,INDIRECT("Coefficients!$BO$2:$BO$33"))))))</f>
      </c>
      <c r="AW321" s="8">
        <f>IF(OR($B321="",$C321="",$D321="",$E321="",$F321="",$G321="",$H321="",$I321="",$J321="",$K321="",$L321=""),"",IF($B321="Female",1/(1+EXP(-SUMPRODUCT(Engine!$C$10082:$C$10113,INDIRECT("Coefficients!$BP$2:$BP$33")))),1/(1+EXP(-SUMPRODUCT(Engine!$C$10082:$C$10113,INDIRECT("Coefficients!$BQ$2:$BQ$33"))))))</f>
      </c>
      <c r="AX321" s="8">
        <f>IF(OR($B321="",$C321="",$D321="",$E321="",$F321="",$G321="",$H321="",$I321="",$J321="",$K321="",$L321=""),"",IF($B321="Female",1/(1+EXP(-SUMPRODUCT(Engine!$C$10082:$C$10113,INDIRECT("Coefficients!$BR$2:$BR$33")))),1/(1+EXP(-SUMPRODUCT(Engine!$C$10082:$C$10113,INDIRECT("Coefficients!$BS$2:$BS$33"))))))</f>
      </c>
      <c r="AY321" s="8">
        <f>IF(OR($B321="",$C321="",$D321="",$E321="",$F321="",$G321="",$H321="",$I321="",$J321="",$K321="",$L321=""),"",IF($B321="Female",1/(1+EXP(-SUMPRODUCT(Engine!$C$10082:$C$10113,INDIRECT("Coefficients!$BT$2:$BT$33")))),1/(1+EXP(-SUMPRODUCT(Engine!$C$10082:$C$10113,INDIRECT("Coefficients!$BU$2:$BU$33"))))))</f>
      </c>
      <c r="AZ321" s="8">
        <f>IF(OR($B321="",$C321="",$D321="",$E321="",$F321="",$G321="",$H321="",$I321="",$J321="",$K321="",$L321=""),"",IF($B321="Female",1/(1+EXP(-SUMPRODUCT(Engine!$C$10082:$C$10113,INDIRECT("Coefficients!$BV$2:$BV$33")))),1/(1+EXP(-SUMPRODUCT(Engine!$C$10082:$C$10113,INDIRECT("Coefficients!$BW$2:$BW$33"))))))</f>
      </c>
      <c r="BA321" s="8">
        <f>IF(OR($B321="",$C321="",$D321="",$E321="",$F321="",$G321="",$H321="",$I321="",$J321="",$K321="",$L321=""),"",IF($B321="Female",1/(1+EXP(-SUMPRODUCT(Engine!$C$10082:$C$10113,INDIRECT("Coefficients!$BX$2:$BX$33")))),1/(1+EXP(-SUMPRODUCT(Engine!$C$10082:$C$10113,INDIRECT("Coefficients!$BY$2:$BY$33"))))))</f>
      </c>
      <c r="BB321" s="8">
        <f>IF(OR($B321="",$C321="",$D321="",$E321="",$F321="",$G321="",$H321="",$I321="",$J321="",$K321="",$L321=""),"",IF($B321="Female",1/(1+EXP(-SUMPRODUCT(Engine!$C$10082:$C$10113,INDIRECT("Coefficients!$BZ$2:$BZ$33")))),1/(1+EXP(-SUMPRODUCT(Engine!$C$10082:$C$10113,INDIRECT("Coefficients!$CA$2:$CA$33"))))))</f>
      </c>
      <c r="BC321" s="8">
        <f>IF(OR($B321="",$C321="",$D321="",$E321="",$F321="",$G321="",$H321="",$I321="",$J321="",$K321="",$L321=""),"",IF($B321="Female",1/(1+EXP(-SUMPRODUCT(Engine!$C$10082:$C$10113,INDIRECT("Coefficients!$CB$2:$CB$33")))),1/(1+EXP(-SUMPRODUCT(Engine!$C$10082:$C$10113,INDIRECT("Coefficients!$CC$2:$CC$33"))))))</f>
      </c>
      <c r="BD321" s="8">
        <f>IF(OR($B321="",$C321="",$D321="",$E321="",$F321="",$G321="",$H321="",$I321="",$J321="",$K321="",$L321=""),"",IF($B321="Female",1/(1+EXP(-SUMPRODUCT(Engine!$C$10082:$C$10113,INDIRECT("Coefficients!$CD$2:$CD$33")))),1/(1+EXP(-SUMPRODUCT(Engine!$C$10082:$C$10113,INDIRECT("Coefficients!$CE$2:$CE$33"))))))</f>
      </c>
      <c r="BE321" s="8">
        <f>IF(OR($B321="",$C321="",$D321="",$E321="",$F321="",$G321="",$H321="",$I321="",$J321="",$K321="",$L321=""),"",IF($B321="Female",1/(1+EXP(-SUMPRODUCT(Engine!$C$10082:$C$10113,INDIRECT("Coefficients!$CF$2:$CF$33")))),1/(1+EXP(-SUMPRODUCT(Engine!$C$10082:$C$10113,INDIRECT("Coefficients!$CG$2:$CG$33"))))))</f>
      </c>
      <c r="BF321" s="8">
        <f>IF(OR($B321="",$C321="",$D321="",$E321="",$F321="",$G321="",$H321="",$I321="",$J321="",$K321="",$L321=""),"",IF($B321="Female",1/(1+EXP(-SUMPRODUCT(Engine!$C$10082:$C$10113,INDIRECT("Coefficients!$CH$2:$CH$33")))),1/(1+EXP(-SUMPRODUCT(Engine!$C$10082:$C$10113,INDIRECT("Coefficients!$CI$2:$CI$33"))))))</f>
      </c>
      <c r="BG321" s="8">
        <f>IF(OR($B321="",$C321="",$D321="",$E321="",$F321="",$G321="",$H321="",$I321="",$J321="",$K321="",$L321=""),"",IF($B321="Female",1/(1+EXP(-SUMPRODUCT(Engine!$C$10082:$C$10113,INDIRECT("Coefficients!$CJ$2:$CJ$33")))),1/(1+EXP(-SUMPRODUCT(Engine!$C$10082:$C$10113,INDIRECT("Coefficients!$CK$2:$CK$33"))))))</f>
      </c>
      <c r="BH321" s="8">
        <f>IF(OR($B321="",$C321="",$D321="",$E321="",$F321="",$G321="",$H321="",$I321="",$J321="",$K321="",$L321=""),"",IF($B321="Female",1/(1+EXP(-SUMPRODUCT(Engine!$C$10082:$C$10113,INDIRECT("Coefficients!$CL$2:$CL$33")))),1/(1+EXP(-SUMPRODUCT(Engine!$C$10082:$C$10113,INDIRECT("Coefficients!$CM$2:$CM$33"))))))</f>
      </c>
      <c r="BI321" s="8">
        <f>IF(OR($B321="",$C321="",$D321="",$E321="",$F321="",$G321="",$H321="",$I321="",$J321="",$K321="",$L321=""),"",IF($B321="Female",1/(1+EXP(-SUMPRODUCT(Engine!$C$10082:$C$10113,INDIRECT("Coefficients!$CN$2:$CN$33")))),1/(1+EXP(-SUMPRODUCT(Engine!$C$10082:$C$10113,INDIRECT("Coefficients!$CO$2:$CO$33"))))))</f>
      </c>
      <c r="BJ321" s="8">
        <f>IF(OR($B321="",$C321="",$D321="",$E321="",$F321="",$G321="",$H321="",$I321="",$J321="",$K321="",$L321=""),"",IF($B321="Female",1/(1+EXP(-SUMPRODUCT(Engine!$C$10082:$C$10113,INDIRECT("Coefficients!$CP$2:$CP$33")))),1/(1+EXP(-SUMPRODUCT(Engine!$C$10082:$C$10113,INDIRECT("Coefficients!$CQ$2:$CQ$33"))))))</f>
      </c>
      <c r="BK321" s="8">
        <f>IF(OR($B321="",$C321="",$D321="",$E321="",$F321="",$G321="",$H321="",$I321="",$J321="",$K321="",$L321=""),"",IF($B321="Female",1/(1+EXP(-SUMPRODUCT(Engine!$C$10082:$C$10113,INDIRECT("Coefficients!$CR$2:$CR$33")))),1/(1+EXP(-SUMPRODUCT(Engine!$C$10082:$C$10113,INDIRECT("Coefficients!$CS$2:$CS$33"))))))</f>
      </c>
      <c r="BL321" s="8">
        <f>IF(OR($B321="",$C321="",$D321="",$E321="",$F321="",$G321="",$H321="",$I321="",$J321="",$K321="",$L321=""),"",IF($B321="Female",1/(1+EXP(-SUMPRODUCT(Engine!$C$10082:$C$10113,INDIRECT("Coefficients!$CT$2:$CT$33")))),1/(1+EXP(-SUMPRODUCT(Engine!$C$10082:$C$10113,INDIRECT("Coefficients!$CU$2:$CU$33"))))))</f>
      </c>
      <c r="BM321" s="8">
        <f>IF(OR($B321="",$C321="",$D321="",$E321="",$F321="",$G321="",$H321="",$I321="",$J321="",$K321="",$L321=""),"",IF($B321="Female",1/(1+EXP(-SUMPRODUCT(Engine!$C$10082:$C$10113,INDIRECT("Coefficients!$CV$2:$CV$33")))),1/(1+EXP(-SUMPRODUCT(Engine!$C$10082:$C$10113,INDIRECT("Coefficients!$CW$2:$CW$33"))))))</f>
      </c>
    </row>
    <row r="322" spans="1:65" x14ac:dyDescent="0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8">
        <f>IF(OR($B322="",$C322="",$D322="",$E322="",$F322="",$G322="",$H322="",$I322="",$J322="",$K322="",$L322=""),"",IF($B322="Female",1/(1+EXP(-SUMPRODUCT(Engine!$C$10114:$C$10145,INDIRECT("Coefficients!$B$2:$B$33")))),1/(1+EXP(-SUMPRODUCT(Engine!$C$10114:$C$10145,INDIRECT("Coefficients!$C$2:$C$33"))))))</f>
      </c>
      <c r="Q322" s="8">
        <f>IF(OR($B322="",$C322="",$D322="",$E322="",$F322="",$G322="",$H322="",$I322="",$J322="",$K322="",$L322=""),"",IF($B322="Female",1/(1+EXP(-SUMPRODUCT(Engine!$C$10114:$C$10145,INDIRECT("Coefficients!$D$2:$D$33")))),1/(1+EXP(-SUMPRODUCT(Engine!$C$10114:$C$10145,INDIRECT("Coefficients!$E$2:$E$33"))))))</f>
      </c>
      <c r="R322" s="8">
        <f>IF(OR($B322="",$C322="",$D322="",$E322="",$F322="",$G322="",$H322="",$I322="",$J322="",$K322="",$L322=""),"",IF($B322="Female",1/(1+EXP(-SUMPRODUCT(Engine!$C$10114:$C$10145,INDIRECT("Coefficients!$F$2:$F$33")))),1/(1+EXP(-SUMPRODUCT(Engine!$C$10114:$C$10145,INDIRECT("Coefficients!$G$2:$G$33"))))))</f>
      </c>
      <c r="S322" s="8">
        <f>IF(OR($B322="",$C322="",$D322="",$E322="",$F322="",$G322="",$H322="",$I322="",$J322="",$K322="",$L322=""),"",IF($B322="Female",1/(1+EXP(-SUMPRODUCT(Engine!$C$10114:$C$10145,INDIRECT("Coefficients!$H$2:$H$33")))),1/(1+EXP(-SUMPRODUCT(Engine!$C$10114:$C$10145,INDIRECT("Coefficients!$I$2:$I$33"))))))</f>
      </c>
      <c r="T322" s="8">
        <f>IF(OR($B322="",$C322="",$D322="",$E322="",$F322="",$G322="",$H322="",$I322="",$J322="",$K322="",$L322=""),"",IF($B322="Female",1/(1+EXP(-SUMPRODUCT(Engine!$C$10114:$C$10145,INDIRECT("Coefficients!$J$2:$J$33")))),1/(1+EXP(-SUMPRODUCT(Engine!$C$10114:$C$10145,INDIRECT("Coefficients!$K$2:$K$33"))))))</f>
      </c>
      <c r="U322" s="8">
        <f>IF(OR($B322="",$C322="",$D322="",$E322="",$F322="",$G322="",$H322="",$I322="",$J322="",$K322="",$L322=""),"",IF($B322="Female",1/(1+EXP(-SUMPRODUCT(Engine!$C$10114:$C$10145,INDIRECT("Coefficients!$L$2:$L$33")))),1/(1+EXP(-SUMPRODUCT(Engine!$C$10114:$C$10145,INDIRECT("Coefficients!$M$2:$M$33"))))))</f>
      </c>
      <c r="V322" s="8">
        <f>IF(OR($B322="",$C322="",$D322="",$E322="",$F322="",$G322="",$H322="",$I322="",$J322="",$K322="",$L322=""),"",IF($B322="Female",1/(1+EXP(-SUMPRODUCT(Engine!$C$10114:$C$10145,INDIRECT("Coefficients!$N$2:$N$33")))),1/(1+EXP(-SUMPRODUCT(Engine!$C$10114:$C$10145,INDIRECT("Coefficients!$O$2:$O$33"))))))</f>
      </c>
      <c r="W322" s="8">
        <f>IF(OR($B322="",$C322="",$D322="",$E322="",$F322="",$G322="",$H322="",$I322="",$J322="",$K322="",$L322=""),"",IF($B322="Female",1/(1+EXP(-SUMPRODUCT(Engine!$C$10114:$C$10145,INDIRECT("Coefficients!$P$2:$P$33")))),1/(1+EXP(-SUMPRODUCT(Engine!$C$10114:$C$10145,INDIRECT("Coefficients!$Q$2:$Q$33"))))))</f>
      </c>
      <c r="X322" s="8">
        <f>IF(OR($B322="",$C322="",$D322="",$E322="",$F322="",$G322="",$H322="",$I322="",$J322="",$K322="",$L322=""),"",IF($B322="Female",1/(1+EXP(-SUMPRODUCT(Engine!$C$10114:$C$10145,INDIRECT("Coefficients!$R$2:$R$33")))),1/(1+EXP(-SUMPRODUCT(Engine!$C$10114:$C$10145,INDIRECT("Coefficients!$S$2:$S$33"))))))</f>
      </c>
      <c r="Y322" s="8">
        <f>IF(OR($B322="",$C322="",$D322="",$E322="",$F322="",$G322="",$H322="",$I322="",$J322="",$K322="",$L322=""),"",IF($B322="Female",1/(1+EXP(-SUMPRODUCT(Engine!$C$10114:$C$10145,INDIRECT("Coefficients!$T$2:$T$33")))),1/(1+EXP(-SUMPRODUCT(Engine!$C$10114:$C$10145,INDIRECT("Coefficients!$U$2:$U$33"))))))</f>
      </c>
      <c r="Z322" s="8">
        <f>IF(OR($B322="",$C322="",$D322="",$E322="",$F322="",$G322="",$H322="",$I322="",$J322="",$K322="",$L322=""),"",IF($B322="Female",1/(1+EXP(-SUMPRODUCT(Engine!$C$10114:$C$10145,INDIRECT("Coefficients!$V$2:$V$33")))),1/(1+EXP(-SUMPRODUCT(Engine!$C$10114:$C$10145,INDIRECT("Coefficients!$W$2:$W$33"))))))</f>
      </c>
      <c r="AA322" s="8">
        <f>IF(OR($B322="",$C322="",$D322="",$E322="",$F322="",$G322="",$H322="",$I322="",$J322="",$K322="",$L322=""),"",IF($B322="Female",1/(1+EXP(-SUMPRODUCT(Engine!$C$10114:$C$10145,INDIRECT("Coefficients!$X$2:$X$33")))),1/(1+EXP(-SUMPRODUCT(Engine!$C$10114:$C$10145,INDIRECT("Coefficients!$Y$2:$Y$33"))))))</f>
      </c>
      <c r="AB322" s="8">
        <f>IF(OR($B322="",$C322="",$D322="",$E322="",$F322="",$G322="",$H322="",$I322="",$J322="",$K322="",$L322=""),"",IF($B322="Female",1/(1+EXP(-SUMPRODUCT(Engine!$C$10114:$C$10145,INDIRECT("Coefficients!$Z$2:$Z$33")))),1/(1+EXP(-SUMPRODUCT(Engine!$C$10114:$C$10145,INDIRECT("Coefficients!$AA$2:$AA$33"))))))</f>
      </c>
      <c r="AC322" s="8">
        <f>IF(OR($B322="",$C322="",$D322="",$E322="",$F322="",$G322="",$H322="",$I322="",$J322="",$K322="",$L322=""),"",IF($B322="Female",1/(1+EXP(-SUMPRODUCT(Engine!$C$10114:$C$10145,INDIRECT("Coefficients!$AB$2:$AB$33")))),1/(1+EXP(-SUMPRODUCT(Engine!$C$10114:$C$10145,INDIRECT("Coefficients!$AC$2:$AC$33"))))))</f>
      </c>
      <c r="AD322" s="8">
        <f>IF(OR($B322="",$C322="",$D322="",$E322="",$F322="",$G322="",$H322="",$I322="",$J322="",$K322="",$L322=""),"",IF($B322="Female",1/(1+EXP(-SUMPRODUCT(Engine!$C$10114:$C$10145,INDIRECT("Coefficients!$AD$2:$AD$33")))),1/(1+EXP(-SUMPRODUCT(Engine!$C$10114:$C$10145,INDIRECT("Coefficients!$AE$2:$AE$33"))))))</f>
      </c>
      <c r="AE322" s="8">
        <f>IF(OR($B322="",$C322="",$D322="",$E322="",$F322="",$G322="",$H322="",$I322="",$J322="",$K322="",$L322=""),"",IF($B322="Female",1/(1+EXP(-SUMPRODUCT(Engine!$C$10114:$C$10145,INDIRECT("Coefficients!$AF$2:$AF$33")))),1/(1+EXP(-SUMPRODUCT(Engine!$C$10114:$C$10145,INDIRECT("Coefficients!$AG$2:$AG$33"))))))</f>
      </c>
      <c r="AF322" s="8">
        <f>IF(OR($B322="",$C322="",$D322="",$E322="",$F322="",$G322="",$H322="",$I322="",$J322="",$K322="",$L322=""),"",IF($B322="Female",1/(1+EXP(-SUMPRODUCT(Engine!$C$10114:$C$10145,INDIRECT("Coefficients!$AH$2:$AH$33")))),1/(1+EXP(-SUMPRODUCT(Engine!$C$10114:$C$10145,INDIRECT("Coefficients!$AI$2:$AI$33"))))))</f>
      </c>
      <c r="AG322" s="8">
        <f>IF(OR($B322="",$C322="",$D322="",$E322="",$F322="",$G322="",$H322="",$I322="",$J322="",$K322="",$L322=""),"",IF($B322="Female",1/(1+EXP(-SUMPRODUCT(Engine!$C$10114:$C$10145,INDIRECT("Coefficients!$AJ$2:$AJ$33")))),1/(1+EXP(-SUMPRODUCT(Engine!$C$10114:$C$10145,INDIRECT("Coefficients!$AK$2:$AK$33"))))))</f>
      </c>
      <c r="AH322" s="8">
        <f>IF(OR($B322="",$C322="",$D322="",$E322="",$F322="",$G322="",$H322="",$I322="",$J322="",$K322="",$L322=""),"",IF($B322="Female",1/(1+EXP(-SUMPRODUCT(Engine!$C$10114:$C$10145,INDIRECT("Coefficients!$AL$2:$AL$33")))),1/(1+EXP(-SUMPRODUCT(Engine!$C$10114:$C$10145,INDIRECT("Coefficients!$AM$2:$AM$33"))))))</f>
      </c>
      <c r="AI322" s="8">
        <f>IF(OR($B322="",$C322="",$D322="",$E322="",$F322="",$G322="",$H322="",$I322="",$J322="",$K322="",$L322=""),"",IF($B322="Female",1/(1+EXP(-SUMPRODUCT(Engine!$C$10114:$C$10145,INDIRECT("Coefficients!$AN$2:$AN$33")))),1/(1+EXP(-SUMPRODUCT(Engine!$C$10114:$C$10145,INDIRECT("Coefficients!$AO$2:$AO$33"))))))</f>
      </c>
      <c r="AJ322" s="8">
        <f>IF(OR($B322="",$C322="",$D322="",$E322="",$F322="",$G322="",$H322="",$I322="",$J322="",$K322="",$L322=""),"",IF($B322="Female",1/(1+EXP(-SUMPRODUCT(Engine!$C$10114:$C$10145,INDIRECT("Coefficients!$AP$2:$AP$33")))),1/(1+EXP(-SUMPRODUCT(Engine!$C$10114:$C$10145,INDIRECT("Coefficients!$AQ$2:$AQ$33"))))))</f>
      </c>
      <c r="AK322" s="8">
        <f>IF(OR($B322="",$C322="",$D322="",$E322="",$F322="",$G322="",$H322="",$I322="",$J322="",$K322="",$L322=""),"",IF($B322="Female",1/(1+EXP(-SUMPRODUCT(Engine!$C$10114:$C$10145,INDIRECT("Coefficients!$AR$2:$AR$33")))),1/(1+EXP(-SUMPRODUCT(Engine!$C$10114:$C$10145,INDIRECT("Coefficients!$AS$2:$AS$33"))))))</f>
      </c>
      <c r="AL322" s="8">
        <f>IF(OR($B322="",$C322="",$D322="",$E322="",$F322="",$G322="",$H322="",$I322="",$J322="",$K322="",$L322=""),"",IF($B322="Female",1/(1+EXP(-SUMPRODUCT(Engine!$C$10114:$C$10145,INDIRECT("Coefficients!$AT$2:$AT$33")))),1/(1+EXP(-SUMPRODUCT(Engine!$C$10114:$C$10145,INDIRECT("Coefficients!$AU$2:$AU$33"))))))</f>
      </c>
      <c r="AM322" s="8">
        <f>IF(OR($B322="",$C322="",$D322="",$E322="",$F322="",$G322="",$H322="",$I322="",$J322="",$K322="",$L322=""),"",IF($B322="Female",1/(1+EXP(-SUMPRODUCT(Engine!$C$10114:$C$10145,INDIRECT("Coefficients!$AV$2:$AV$33")))),1/(1+EXP(-SUMPRODUCT(Engine!$C$10114:$C$10145,INDIRECT("Coefficients!$AW$2:$AW$33"))))))</f>
      </c>
      <c r="AN322" s="8">
        <f>IF(OR($B322="",$C322="",$D322="",$E322="",$F322="",$G322="",$H322="",$I322="",$J322="",$K322="",$L322=""),"",IF($B322="Female",1/(1+EXP(-SUMPRODUCT(Engine!$C$10114:$C$10145,INDIRECT("Coefficients!$AX$2:$AX$33")))),1/(1+EXP(-SUMPRODUCT(Engine!$C$10114:$C$10145,INDIRECT("Coefficients!$AY$2:$AY$33"))))))</f>
      </c>
      <c r="AO322" s="8">
        <f>IF(OR($B322="",$C322="",$D322="",$E322="",$F322="",$G322="",$H322="",$I322="",$J322="",$K322="",$L322=""),"",IF($B322="Female",1/(1+EXP(-SUMPRODUCT(Engine!$C$10114:$C$10145,INDIRECT("Coefficients!$AZ$2:$AZ$33")))),1/(1+EXP(-SUMPRODUCT(Engine!$C$10114:$C$10145,INDIRECT("Coefficients!$BA$2:$BA$33"))))))</f>
      </c>
      <c r="AP322" s="8">
        <f>IF(OR($B322="",$C322="",$D322="",$E322="",$F322="",$G322="",$H322="",$I322="",$J322="",$K322="",$L322=""),"",IF($B322="Female",1/(1+EXP(-SUMPRODUCT(Engine!$C$10114:$C$10145,INDIRECT("Coefficients!$BB$2:$BB$33")))),1/(1+EXP(-SUMPRODUCT(Engine!$C$10114:$C$10145,INDIRECT("Coefficients!$BC$2:$BC$33"))))))</f>
      </c>
      <c r="AQ322" s="8">
        <f>IF(OR($B322="",$C322="",$D322="",$E322="",$F322="",$G322="",$H322="",$I322="",$J322="",$K322="",$L322=""),"",IF($B322="Female",1/(1+EXP(-SUMPRODUCT(Engine!$C$10114:$C$10145,INDIRECT("Coefficients!$BD$2:$BD$33")))),1/(1+EXP(-SUMPRODUCT(Engine!$C$10114:$C$10145,INDIRECT("Coefficients!$BE$2:$BE$33"))))))</f>
      </c>
      <c r="AR322" s="8">
        <f>IF(OR($B322="",$C322="",$D322="",$E322="",$F322="",$G322="",$H322="",$I322="",$J322="",$K322="",$L322=""),"",IF($B322="Female",1/(1+EXP(-SUMPRODUCT(Engine!$C$10114:$C$10145,INDIRECT("Coefficients!$BF$2:$BF$33")))),1/(1+EXP(-SUMPRODUCT(Engine!$C$10114:$C$10145,INDIRECT("Coefficients!$BG$2:$BG$33"))))))</f>
      </c>
      <c r="AS322" s="8">
        <f>IF(OR($B322="",$C322="",$D322="",$E322="",$F322="",$G322="",$H322="",$I322="",$J322="",$K322="",$L322=""),"",IF($B322="Female",1/(1+EXP(-SUMPRODUCT(Engine!$C$10114:$C$10145,INDIRECT("Coefficients!$BH$2:$BH$33")))),1/(1+EXP(-SUMPRODUCT(Engine!$C$10114:$C$10145,INDIRECT("Coefficients!$BI$2:$BI$33"))))))</f>
      </c>
      <c r="AT322" s="8">
        <f>IF(OR($B322="",$C322="",$D322="",$E322="",$F322="",$G322="",$H322="",$I322="",$J322="",$K322="",$L322=""),"",IF($B322="Female",1/(1+EXP(-SUMPRODUCT(Engine!$C$10114:$C$10145,INDIRECT("Coefficients!$BJ$2:$BJ$33")))),1/(1+EXP(-SUMPRODUCT(Engine!$C$10114:$C$10145,INDIRECT("Coefficients!$BK$2:$BK$33"))))))</f>
      </c>
      <c r="AU322" s="8">
        <f>IF(OR($B322="",$C322="",$D322="",$E322="",$F322="",$G322="",$H322="",$I322="",$J322="",$K322="",$L322=""),"",IF($B322="Female",1/(1+EXP(-SUMPRODUCT(Engine!$C$10114:$C$10145,INDIRECT("Coefficients!$BL$2:$BL$33")))),1/(1+EXP(-SUMPRODUCT(Engine!$C$10114:$C$10145,INDIRECT("Coefficients!$BM$2:$BM$33"))))))</f>
      </c>
      <c r="AV322" s="8">
        <f>IF(OR($B322="",$C322="",$D322="",$E322="",$F322="",$G322="",$H322="",$I322="",$J322="",$K322="",$L322=""),"",IF($B322="Female",1/(1+EXP(-SUMPRODUCT(Engine!$C$10114:$C$10145,INDIRECT("Coefficients!$BN$2:$BN$33")))),1/(1+EXP(-SUMPRODUCT(Engine!$C$10114:$C$10145,INDIRECT("Coefficients!$BO$2:$BO$33"))))))</f>
      </c>
      <c r="AW322" s="8">
        <f>IF(OR($B322="",$C322="",$D322="",$E322="",$F322="",$G322="",$H322="",$I322="",$J322="",$K322="",$L322=""),"",IF($B322="Female",1/(1+EXP(-SUMPRODUCT(Engine!$C$10114:$C$10145,INDIRECT("Coefficients!$BP$2:$BP$33")))),1/(1+EXP(-SUMPRODUCT(Engine!$C$10114:$C$10145,INDIRECT("Coefficients!$BQ$2:$BQ$33"))))))</f>
      </c>
      <c r="AX322" s="8">
        <f>IF(OR($B322="",$C322="",$D322="",$E322="",$F322="",$G322="",$H322="",$I322="",$J322="",$K322="",$L322=""),"",IF($B322="Female",1/(1+EXP(-SUMPRODUCT(Engine!$C$10114:$C$10145,INDIRECT("Coefficients!$BR$2:$BR$33")))),1/(1+EXP(-SUMPRODUCT(Engine!$C$10114:$C$10145,INDIRECT("Coefficients!$BS$2:$BS$33"))))))</f>
      </c>
      <c r="AY322" s="8">
        <f>IF(OR($B322="",$C322="",$D322="",$E322="",$F322="",$G322="",$H322="",$I322="",$J322="",$K322="",$L322=""),"",IF($B322="Female",1/(1+EXP(-SUMPRODUCT(Engine!$C$10114:$C$10145,INDIRECT("Coefficients!$BT$2:$BT$33")))),1/(1+EXP(-SUMPRODUCT(Engine!$C$10114:$C$10145,INDIRECT("Coefficients!$BU$2:$BU$33"))))))</f>
      </c>
      <c r="AZ322" s="8">
        <f>IF(OR($B322="",$C322="",$D322="",$E322="",$F322="",$G322="",$H322="",$I322="",$J322="",$K322="",$L322=""),"",IF($B322="Female",1/(1+EXP(-SUMPRODUCT(Engine!$C$10114:$C$10145,INDIRECT("Coefficients!$BV$2:$BV$33")))),1/(1+EXP(-SUMPRODUCT(Engine!$C$10114:$C$10145,INDIRECT("Coefficients!$BW$2:$BW$33"))))))</f>
      </c>
      <c r="BA322" s="8">
        <f>IF(OR($B322="",$C322="",$D322="",$E322="",$F322="",$G322="",$H322="",$I322="",$J322="",$K322="",$L322=""),"",IF($B322="Female",1/(1+EXP(-SUMPRODUCT(Engine!$C$10114:$C$10145,INDIRECT("Coefficients!$BX$2:$BX$33")))),1/(1+EXP(-SUMPRODUCT(Engine!$C$10114:$C$10145,INDIRECT("Coefficients!$BY$2:$BY$33"))))))</f>
      </c>
      <c r="BB322" s="8">
        <f>IF(OR($B322="",$C322="",$D322="",$E322="",$F322="",$G322="",$H322="",$I322="",$J322="",$K322="",$L322=""),"",IF($B322="Female",1/(1+EXP(-SUMPRODUCT(Engine!$C$10114:$C$10145,INDIRECT("Coefficients!$BZ$2:$BZ$33")))),1/(1+EXP(-SUMPRODUCT(Engine!$C$10114:$C$10145,INDIRECT("Coefficients!$CA$2:$CA$33"))))))</f>
      </c>
      <c r="BC322" s="8">
        <f>IF(OR($B322="",$C322="",$D322="",$E322="",$F322="",$G322="",$H322="",$I322="",$J322="",$K322="",$L322=""),"",IF($B322="Female",1/(1+EXP(-SUMPRODUCT(Engine!$C$10114:$C$10145,INDIRECT("Coefficients!$CB$2:$CB$33")))),1/(1+EXP(-SUMPRODUCT(Engine!$C$10114:$C$10145,INDIRECT("Coefficients!$CC$2:$CC$33"))))))</f>
      </c>
      <c r="BD322" s="8">
        <f>IF(OR($B322="",$C322="",$D322="",$E322="",$F322="",$G322="",$H322="",$I322="",$J322="",$K322="",$L322=""),"",IF($B322="Female",1/(1+EXP(-SUMPRODUCT(Engine!$C$10114:$C$10145,INDIRECT("Coefficients!$CD$2:$CD$33")))),1/(1+EXP(-SUMPRODUCT(Engine!$C$10114:$C$10145,INDIRECT("Coefficients!$CE$2:$CE$33"))))))</f>
      </c>
      <c r="BE322" s="8">
        <f>IF(OR($B322="",$C322="",$D322="",$E322="",$F322="",$G322="",$H322="",$I322="",$J322="",$K322="",$L322=""),"",IF($B322="Female",1/(1+EXP(-SUMPRODUCT(Engine!$C$10114:$C$10145,INDIRECT("Coefficients!$CF$2:$CF$33")))),1/(1+EXP(-SUMPRODUCT(Engine!$C$10114:$C$10145,INDIRECT("Coefficients!$CG$2:$CG$33"))))))</f>
      </c>
      <c r="BF322" s="8">
        <f>IF(OR($B322="",$C322="",$D322="",$E322="",$F322="",$G322="",$H322="",$I322="",$J322="",$K322="",$L322=""),"",IF($B322="Female",1/(1+EXP(-SUMPRODUCT(Engine!$C$10114:$C$10145,INDIRECT("Coefficients!$CH$2:$CH$33")))),1/(1+EXP(-SUMPRODUCT(Engine!$C$10114:$C$10145,INDIRECT("Coefficients!$CI$2:$CI$33"))))))</f>
      </c>
      <c r="BG322" s="8">
        <f>IF(OR($B322="",$C322="",$D322="",$E322="",$F322="",$G322="",$H322="",$I322="",$J322="",$K322="",$L322=""),"",IF($B322="Female",1/(1+EXP(-SUMPRODUCT(Engine!$C$10114:$C$10145,INDIRECT("Coefficients!$CJ$2:$CJ$33")))),1/(1+EXP(-SUMPRODUCT(Engine!$C$10114:$C$10145,INDIRECT("Coefficients!$CK$2:$CK$33"))))))</f>
      </c>
      <c r="BH322" s="8">
        <f>IF(OR($B322="",$C322="",$D322="",$E322="",$F322="",$G322="",$H322="",$I322="",$J322="",$K322="",$L322=""),"",IF($B322="Female",1/(1+EXP(-SUMPRODUCT(Engine!$C$10114:$C$10145,INDIRECT("Coefficients!$CL$2:$CL$33")))),1/(1+EXP(-SUMPRODUCT(Engine!$C$10114:$C$10145,INDIRECT("Coefficients!$CM$2:$CM$33"))))))</f>
      </c>
      <c r="BI322" s="8">
        <f>IF(OR($B322="",$C322="",$D322="",$E322="",$F322="",$G322="",$H322="",$I322="",$J322="",$K322="",$L322=""),"",IF($B322="Female",1/(1+EXP(-SUMPRODUCT(Engine!$C$10114:$C$10145,INDIRECT("Coefficients!$CN$2:$CN$33")))),1/(1+EXP(-SUMPRODUCT(Engine!$C$10114:$C$10145,INDIRECT("Coefficients!$CO$2:$CO$33"))))))</f>
      </c>
      <c r="BJ322" s="8">
        <f>IF(OR($B322="",$C322="",$D322="",$E322="",$F322="",$G322="",$H322="",$I322="",$J322="",$K322="",$L322=""),"",IF($B322="Female",1/(1+EXP(-SUMPRODUCT(Engine!$C$10114:$C$10145,INDIRECT("Coefficients!$CP$2:$CP$33")))),1/(1+EXP(-SUMPRODUCT(Engine!$C$10114:$C$10145,INDIRECT("Coefficients!$CQ$2:$CQ$33"))))))</f>
      </c>
      <c r="BK322" s="8">
        <f>IF(OR($B322="",$C322="",$D322="",$E322="",$F322="",$G322="",$H322="",$I322="",$J322="",$K322="",$L322=""),"",IF($B322="Female",1/(1+EXP(-SUMPRODUCT(Engine!$C$10114:$C$10145,INDIRECT("Coefficients!$CR$2:$CR$33")))),1/(1+EXP(-SUMPRODUCT(Engine!$C$10114:$C$10145,INDIRECT("Coefficients!$CS$2:$CS$33"))))))</f>
      </c>
      <c r="BL322" s="8">
        <f>IF(OR($B322="",$C322="",$D322="",$E322="",$F322="",$G322="",$H322="",$I322="",$J322="",$K322="",$L322=""),"",IF($B322="Female",1/(1+EXP(-SUMPRODUCT(Engine!$C$10114:$C$10145,INDIRECT("Coefficients!$CT$2:$CT$33")))),1/(1+EXP(-SUMPRODUCT(Engine!$C$10114:$C$10145,INDIRECT("Coefficients!$CU$2:$CU$33"))))))</f>
      </c>
      <c r="BM322" s="8">
        <f>IF(OR($B322="",$C322="",$D322="",$E322="",$F322="",$G322="",$H322="",$I322="",$J322="",$K322="",$L322=""),"",IF($B322="Female",1/(1+EXP(-SUMPRODUCT(Engine!$C$10114:$C$10145,INDIRECT("Coefficients!$CV$2:$CV$33")))),1/(1+EXP(-SUMPRODUCT(Engine!$C$10114:$C$10145,INDIRECT("Coefficients!$CW$2:$CW$33"))))))</f>
      </c>
    </row>
    <row r="323" spans="1:65" x14ac:dyDescent="0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8">
        <f>IF(OR($B323="",$C323="",$D323="",$E323="",$F323="",$G323="",$H323="",$I323="",$J323="",$K323="",$L323=""),"",IF($B323="Female",1/(1+EXP(-SUMPRODUCT(Engine!$C$10146:$C$10177,INDIRECT("Coefficients!$B$2:$B$33")))),1/(1+EXP(-SUMPRODUCT(Engine!$C$10146:$C$10177,INDIRECT("Coefficients!$C$2:$C$33"))))))</f>
      </c>
      <c r="Q323" s="8">
        <f>IF(OR($B323="",$C323="",$D323="",$E323="",$F323="",$G323="",$H323="",$I323="",$J323="",$K323="",$L323=""),"",IF($B323="Female",1/(1+EXP(-SUMPRODUCT(Engine!$C$10146:$C$10177,INDIRECT("Coefficients!$D$2:$D$33")))),1/(1+EXP(-SUMPRODUCT(Engine!$C$10146:$C$10177,INDIRECT("Coefficients!$E$2:$E$33"))))))</f>
      </c>
      <c r="R323" s="8">
        <f>IF(OR($B323="",$C323="",$D323="",$E323="",$F323="",$G323="",$H323="",$I323="",$J323="",$K323="",$L323=""),"",IF($B323="Female",1/(1+EXP(-SUMPRODUCT(Engine!$C$10146:$C$10177,INDIRECT("Coefficients!$F$2:$F$33")))),1/(1+EXP(-SUMPRODUCT(Engine!$C$10146:$C$10177,INDIRECT("Coefficients!$G$2:$G$33"))))))</f>
      </c>
      <c r="S323" s="8">
        <f>IF(OR($B323="",$C323="",$D323="",$E323="",$F323="",$G323="",$H323="",$I323="",$J323="",$K323="",$L323=""),"",IF($B323="Female",1/(1+EXP(-SUMPRODUCT(Engine!$C$10146:$C$10177,INDIRECT("Coefficients!$H$2:$H$33")))),1/(1+EXP(-SUMPRODUCT(Engine!$C$10146:$C$10177,INDIRECT("Coefficients!$I$2:$I$33"))))))</f>
      </c>
      <c r="T323" s="8">
        <f>IF(OR($B323="",$C323="",$D323="",$E323="",$F323="",$G323="",$H323="",$I323="",$J323="",$K323="",$L323=""),"",IF($B323="Female",1/(1+EXP(-SUMPRODUCT(Engine!$C$10146:$C$10177,INDIRECT("Coefficients!$J$2:$J$33")))),1/(1+EXP(-SUMPRODUCT(Engine!$C$10146:$C$10177,INDIRECT("Coefficients!$K$2:$K$33"))))))</f>
      </c>
      <c r="U323" s="8">
        <f>IF(OR($B323="",$C323="",$D323="",$E323="",$F323="",$G323="",$H323="",$I323="",$J323="",$K323="",$L323=""),"",IF($B323="Female",1/(1+EXP(-SUMPRODUCT(Engine!$C$10146:$C$10177,INDIRECT("Coefficients!$L$2:$L$33")))),1/(1+EXP(-SUMPRODUCT(Engine!$C$10146:$C$10177,INDIRECT("Coefficients!$M$2:$M$33"))))))</f>
      </c>
      <c r="V323" s="8">
        <f>IF(OR($B323="",$C323="",$D323="",$E323="",$F323="",$G323="",$H323="",$I323="",$J323="",$K323="",$L323=""),"",IF($B323="Female",1/(1+EXP(-SUMPRODUCT(Engine!$C$10146:$C$10177,INDIRECT("Coefficients!$N$2:$N$33")))),1/(1+EXP(-SUMPRODUCT(Engine!$C$10146:$C$10177,INDIRECT("Coefficients!$O$2:$O$33"))))))</f>
      </c>
      <c r="W323" s="8">
        <f>IF(OR($B323="",$C323="",$D323="",$E323="",$F323="",$G323="",$H323="",$I323="",$J323="",$K323="",$L323=""),"",IF($B323="Female",1/(1+EXP(-SUMPRODUCT(Engine!$C$10146:$C$10177,INDIRECT("Coefficients!$P$2:$P$33")))),1/(1+EXP(-SUMPRODUCT(Engine!$C$10146:$C$10177,INDIRECT("Coefficients!$Q$2:$Q$33"))))))</f>
      </c>
      <c r="X323" s="8">
        <f>IF(OR($B323="",$C323="",$D323="",$E323="",$F323="",$G323="",$H323="",$I323="",$J323="",$K323="",$L323=""),"",IF($B323="Female",1/(1+EXP(-SUMPRODUCT(Engine!$C$10146:$C$10177,INDIRECT("Coefficients!$R$2:$R$33")))),1/(1+EXP(-SUMPRODUCT(Engine!$C$10146:$C$10177,INDIRECT("Coefficients!$S$2:$S$33"))))))</f>
      </c>
      <c r="Y323" s="8">
        <f>IF(OR($B323="",$C323="",$D323="",$E323="",$F323="",$G323="",$H323="",$I323="",$J323="",$K323="",$L323=""),"",IF($B323="Female",1/(1+EXP(-SUMPRODUCT(Engine!$C$10146:$C$10177,INDIRECT("Coefficients!$T$2:$T$33")))),1/(1+EXP(-SUMPRODUCT(Engine!$C$10146:$C$10177,INDIRECT("Coefficients!$U$2:$U$33"))))))</f>
      </c>
      <c r="Z323" s="8">
        <f>IF(OR($B323="",$C323="",$D323="",$E323="",$F323="",$G323="",$H323="",$I323="",$J323="",$K323="",$L323=""),"",IF($B323="Female",1/(1+EXP(-SUMPRODUCT(Engine!$C$10146:$C$10177,INDIRECT("Coefficients!$V$2:$V$33")))),1/(1+EXP(-SUMPRODUCT(Engine!$C$10146:$C$10177,INDIRECT("Coefficients!$W$2:$W$33"))))))</f>
      </c>
      <c r="AA323" s="8">
        <f>IF(OR($B323="",$C323="",$D323="",$E323="",$F323="",$G323="",$H323="",$I323="",$J323="",$K323="",$L323=""),"",IF($B323="Female",1/(1+EXP(-SUMPRODUCT(Engine!$C$10146:$C$10177,INDIRECT("Coefficients!$X$2:$X$33")))),1/(1+EXP(-SUMPRODUCT(Engine!$C$10146:$C$10177,INDIRECT("Coefficients!$Y$2:$Y$33"))))))</f>
      </c>
      <c r="AB323" s="8">
        <f>IF(OR($B323="",$C323="",$D323="",$E323="",$F323="",$G323="",$H323="",$I323="",$J323="",$K323="",$L323=""),"",IF($B323="Female",1/(1+EXP(-SUMPRODUCT(Engine!$C$10146:$C$10177,INDIRECT("Coefficients!$Z$2:$Z$33")))),1/(1+EXP(-SUMPRODUCT(Engine!$C$10146:$C$10177,INDIRECT("Coefficients!$AA$2:$AA$33"))))))</f>
      </c>
      <c r="AC323" s="8">
        <f>IF(OR($B323="",$C323="",$D323="",$E323="",$F323="",$G323="",$H323="",$I323="",$J323="",$K323="",$L323=""),"",IF($B323="Female",1/(1+EXP(-SUMPRODUCT(Engine!$C$10146:$C$10177,INDIRECT("Coefficients!$AB$2:$AB$33")))),1/(1+EXP(-SUMPRODUCT(Engine!$C$10146:$C$10177,INDIRECT("Coefficients!$AC$2:$AC$33"))))))</f>
      </c>
      <c r="AD323" s="8">
        <f>IF(OR($B323="",$C323="",$D323="",$E323="",$F323="",$G323="",$H323="",$I323="",$J323="",$K323="",$L323=""),"",IF($B323="Female",1/(1+EXP(-SUMPRODUCT(Engine!$C$10146:$C$10177,INDIRECT("Coefficients!$AD$2:$AD$33")))),1/(1+EXP(-SUMPRODUCT(Engine!$C$10146:$C$10177,INDIRECT("Coefficients!$AE$2:$AE$33"))))))</f>
      </c>
      <c r="AE323" s="8">
        <f>IF(OR($B323="",$C323="",$D323="",$E323="",$F323="",$G323="",$H323="",$I323="",$J323="",$K323="",$L323=""),"",IF($B323="Female",1/(1+EXP(-SUMPRODUCT(Engine!$C$10146:$C$10177,INDIRECT("Coefficients!$AF$2:$AF$33")))),1/(1+EXP(-SUMPRODUCT(Engine!$C$10146:$C$10177,INDIRECT("Coefficients!$AG$2:$AG$33"))))))</f>
      </c>
      <c r="AF323" s="8">
        <f>IF(OR($B323="",$C323="",$D323="",$E323="",$F323="",$G323="",$H323="",$I323="",$J323="",$K323="",$L323=""),"",IF($B323="Female",1/(1+EXP(-SUMPRODUCT(Engine!$C$10146:$C$10177,INDIRECT("Coefficients!$AH$2:$AH$33")))),1/(1+EXP(-SUMPRODUCT(Engine!$C$10146:$C$10177,INDIRECT("Coefficients!$AI$2:$AI$33"))))))</f>
      </c>
      <c r="AG323" s="8">
        <f>IF(OR($B323="",$C323="",$D323="",$E323="",$F323="",$G323="",$H323="",$I323="",$J323="",$K323="",$L323=""),"",IF($B323="Female",1/(1+EXP(-SUMPRODUCT(Engine!$C$10146:$C$10177,INDIRECT("Coefficients!$AJ$2:$AJ$33")))),1/(1+EXP(-SUMPRODUCT(Engine!$C$10146:$C$10177,INDIRECT("Coefficients!$AK$2:$AK$33"))))))</f>
      </c>
      <c r="AH323" s="8">
        <f>IF(OR($B323="",$C323="",$D323="",$E323="",$F323="",$G323="",$H323="",$I323="",$J323="",$K323="",$L323=""),"",IF($B323="Female",1/(1+EXP(-SUMPRODUCT(Engine!$C$10146:$C$10177,INDIRECT("Coefficients!$AL$2:$AL$33")))),1/(1+EXP(-SUMPRODUCT(Engine!$C$10146:$C$10177,INDIRECT("Coefficients!$AM$2:$AM$33"))))))</f>
      </c>
      <c r="AI323" s="8">
        <f>IF(OR($B323="",$C323="",$D323="",$E323="",$F323="",$G323="",$H323="",$I323="",$J323="",$K323="",$L323=""),"",IF($B323="Female",1/(1+EXP(-SUMPRODUCT(Engine!$C$10146:$C$10177,INDIRECT("Coefficients!$AN$2:$AN$33")))),1/(1+EXP(-SUMPRODUCT(Engine!$C$10146:$C$10177,INDIRECT("Coefficients!$AO$2:$AO$33"))))))</f>
      </c>
      <c r="AJ323" s="8">
        <f>IF(OR($B323="",$C323="",$D323="",$E323="",$F323="",$G323="",$H323="",$I323="",$J323="",$K323="",$L323=""),"",IF($B323="Female",1/(1+EXP(-SUMPRODUCT(Engine!$C$10146:$C$10177,INDIRECT("Coefficients!$AP$2:$AP$33")))),1/(1+EXP(-SUMPRODUCT(Engine!$C$10146:$C$10177,INDIRECT("Coefficients!$AQ$2:$AQ$33"))))))</f>
      </c>
      <c r="AK323" s="8">
        <f>IF(OR($B323="",$C323="",$D323="",$E323="",$F323="",$G323="",$H323="",$I323="",$J323="",$K323="",$L323=""),"",IF($B323="Female",1/(1+EXP(-SUMPRODUCT(Engine!$C$10146:$C$10177,INDIRECT("Coefficients!$AR$2:$AR$33")))),1/(1+EXP(-SUMPRODUCT(Engine!$C$10146:$C$10177,INDIRECT("Coefficients!$AS$2:$AS$33"))))))</f>
      </c>
      <c r="AL323" s="8">
        <f>IF(OR($B323="",$C323="",$D323="",$E323="",$F323="",$G323="",$H323="",$I323="",$J323="",$K323="",$L323=""),"",IF($B323="Female",1/(1+EXP(-SUMPRODUCT(Engine!$C$10146:$C$10177,INDIRECT("Coefficients!$AT$2:$AT$33")))),1/(1+EXP(-SUMPRODUCT(Engine!$C$10146:$C$10177,INDIRECT("Coefficients!$AU$2:$AU$33"))))))</f>
      </c>
      <c r="AM323" s="8">
        <f>IF(OR($B323="",$C323="",$D323="",$E323="",$F323="",$G323="",$H323="",$I323="",$J323="",$K323="",$L323=""),"",IF($B323="Female",1/(1+EXP(-SUMPRODUCT(Engine!$C$10146:$C$10177,INDIRECT("Coefficients!$AV$2:$AV$33")))),1/(1+EXP(-SUMPRODUCT(Engine!$C$10146:$C$10177,INDIRECT("Coefficients!$AW$2:$AW$33"))))))</f>
      </c>
      <c r="AN323" s="8">
        <f>IF(OR($B323="",$C323="",$D323="",$E323="",$F323="",$G323="",$H323="",$I323="",$J323="",$K323="",$L323=""),"",IF($B323="Female",1/(1+EXP(-SUMPRODUCT(Engine!$C$10146:$C$10177,INDIRECT("Coefficients!$AX$2:$AX$33")))),1/(1+EXP(-SUMPRODUCT(Engine!$C$10146:$C$10177,INDIRECT("Coefficients!$AY$2:$AY$33"))))))</f>
      </c>
      <c r="AO323" s="8">
        <f>IF(OR($B323="",$C323="",$D323="",$E323="",$F323="",$G323="",$H323="",$I323="",$J323="",$K323="",$L323=""),"",IF($B323="Female",1/(1+EXP(-SUMPRODUCT(Engine!$C$10146:$C$10177,INDIRECT("Coefficients!$AZ$2:$AZ$33")))),1/(1+EXP(-SUMPRODUCT(Engine!$C$10146:$C$10177,INDIRECT("Coefficients!$BA$2:$BA$33"))))))</f>
      </c>
      <c r="AP323" s="8">
        <f>IF(OR($B323="",$C323="",$D323="",$E323="",$F323="",$G323="",$H323="",$I323="",$J323="",$K323="",$L323=""),"",IF($B323="Female",1/(1+EXP(-SUMPRODUCT(Engine!$C$10146:$C$10177,INDIRECT("Coefficients!$BB$2:$BB$33")))),1/(1+EXP(-SUMPRODUCT(Engine!$C$10146:$C$10177,INDIRECT("Coefficients!$BC$2:$BC$33"))))))</f>
      </c>
      <c r="AQ323" s="8">
        <f>IF(OR($B323="",$C323="",$D323="",$E323="",$F323="",$G323="",$H323="",$I323="",$J323="",$K323="",$L323=""),"",IF($B323="Female",1/(1+EXP(-SUMPRODUCT(Engine!$C$10146:$C$10177,INDIRECT("Coefficients!$BD$2:$BD$33")))),1/(1+EXP(-SUMPRODUCT(Engine!$C$10146:$C$10177,INDIRECT("Coefficients!$BE$2:$BE$33"))))))</f>
      </c>
      <c r="AR323" s="8">
        <f>IF(OR($B323="",$C323="",$D323="",$E323="",$F323="",$G323="",$H323="",$I323="",$J323="",$K323="",$L323=""),"",IF($B323="Female",1/(1+EXP(-SUMPRODUCT(Engine!$C$10146:$C$10177,INDIRECT("Coefficients!$BF$2:$BF$33")))),1/(1+EXP(-SUMPRODUCT(Engine!$C$10146:$C$10177,INDIRECT("Coefficients!$BG$2:$BG$33"))))))</f>
      </c>
      <c r="AS323" s="8">
        <f>IF(OR($B323="",$C323="",$D323="",$E323="",$F323="",$G323="",$H323="",$I323="",$J323="",$K323="",$L323=""),"",IF($B323="Female",1/(1+EXP(-SUMPRODUCT(Engine!$C$10146:$C$10177,INDIRECT("Coefficients!$BH$2:$BH$33")))),1/(1+EXP(-SUMPRODUCT(Engine!$C$10146:$C$10177,INDIRECT("Coefficients!$BI$2:$BI$33"))))))</f>
      </c>
      <c r="AT323" s="8">
        <f>IF(OR($B323="",$C323="",$D323="",$E323="",$F323="",$G323="",$H323="",$I323="",$J323="",$K323="",$L323=""),"",IF($B323="Female",1/(1+EXP(-SUMPRODUCT(Engine!$C$10146:$C$10177,INDIRECT("Coefficients!$BJ$2:$BJ$33")))),1/(1+EXP(-SUMPRODUCT(Engine!$C$10146:$C$10177,INDIRECT("Coefficients!$BK$2:$BK$33"))))))</f>
      </c>
      <c r="AU323" s="8">
        <f>IF(OR($B323="",$C323="",$D323="",$E323="",$F323="",$G323="",$H323="",$I323="",$J323="",$K323="",$L323=""),"",IF($B323="Female",1/(1+EXP(-SUMPRODUCT(Engine!$C$10146:$C$10177,INDIRECT("Coefficients!$BL$2:$BL$33")))),1/(1+EXP(-SUMPRODUCT(Engine!$C$10146:$C$10177,INDIRECT("Coefficients!$BM$2:$BM$33"))))))</f>
      </c>
      <c r="AV323" s="8">
        <f>IF(OR($B323="",$C323="",$D323="",$E323="",$F323="",$G323="",$H323="",$I323="",$J323="",$K323="",$L323=""),"",IF($B323="Female",1/(1+EXP(-SUMPRODUCT(Engine!$C$10146:$C$10177,INDIRECT("Coefficients!$BN$2:$BN$33")))),1/(1+EXP(-SUMPRODUCT(Engine!$C$10146:$C$10177,INDIRECT("Coefficients!$BO$2:$BO$33"))))))</f>
      </c>
      <c r="AW323" s="8">
        <f>IF(OR($B323="",$C323="",$D323="",$E323="",$F323="",$G323="",$H323="",$I323="",$J323="",$K323="",$L323=""),"",IF($B323="Female",1/(1+EXP(-SUMPRODUCT(Engine!$C$10146:$C$10177,INDIRECT("Coefficients!$BP$2:$BP$33")))),1/(1+EXP(-SUMPRODUCT(Engine!$C$10146:$C$10177,INDIRECT("Coefficients!$BQ$2:$BQ$33"))))))</f>
      </c>
      <c r="AX323" s="8">
        <f>IF(OR($B323="",$C323="",$D323="",$E323="",$F323="",$G323="",$H323="",$I323="",$J323="",$K323="",$L323=""),"",IF($B323="Female",1/(1+EXP(-SUMPRODUCT(Engine!$C$10146:$C$10177,INDIRECT("Coefficients!$BR$2:$BR$33")))),1/(1+EXP(-SUMPRODUCT(Engine!$C$10146:$C$10177,INDIRECT("Coefficients!$BS$2:$BS$33"))))))</f>
      </c>
      <c r="AY323" s="8">
        <f>IF(OR($B323="",$C323="",$D323="",$E323="",$F323="",$G323="",$H323="",$I323="",$J323="",$K323="",$L323=""),"",IF($B323="Female",1/(1+EXP(-SUMPRODUCT(Engine!$C$10146:$C$10177,INDIRECT("Coefficients!$BT$2:$BT$33")))),1/(1+EXP(-SUMPRODUCT(Engine!$C$10146:$C$10177,INDIRECT("Coefficients!$BU$2:$BU$33"))))))</f>
      </c>
      <c r="AZ323" s="8">
        <f>IF(OR($B323="",$C323="",$D323="",$E323="",$F323="",$G323="",$H323="",$I323="",$J323="",$K323="",$L323=""),"",IF($B323="Female",1/(1+EXP(-SUMPRODUCT(Engine!$C$10146:$C$10177,INDIRECT("Coefficients!$BV$2:$BV$33")))),1/(1+EXP(-SUMPRODUCT(Engine!$C$10146:$C$10177,INDIRECT("Coefficients!$BW$2:$BW$33"))))))</f>
      </c>
      <c r="BA323" s="8">
        <f>IF(OR($B323="",$C323="",$D323="",$E323="",$F323="",$G323="",$H323="",$I323="",$J323="",$K323="",$L323=""),"",IF($B323="Female",1/(1+EXP(-SUMPRODUCT(Engine!$C$10146:$C$10177,INDIRECT("Coefficients!$BX$2:$BX$33")))),1/(1+EXP(-SUMPRODUCT(Engine!$C$10146:$C$10177,INDIRECT("Coefficients!$BY$2:$BY$33"))))))</f>
      </c>
      <c r="BB323" s="8">
        <f>IF(OR($B323="",$C323="",$D323="",$E323="",$F323="",$G323="",$H323="",$I323="",$J323="",$K323="",$L323=""),"",IF($B323="Female",1/(1+EXP(-SUMPRODUCT(Engine!$C$10146:$C$10177,INDIRECT("Coefficients!$BZ$2:$BZ$33")))),1/(1+EXP(-SUMPRODUCT(Engine!$C$10146:$C$10177,INDIRECT("Coefficients!$CA$2:$CA$33"))))))</f>
      </c>
      <c r="BC323" s="8">
        <f>IF(OR($B323="",$C323="",$D323="",$E323="",$F323="",$G323="",$H323="",$I323="",$J323="",$K323="",$L323=""),"",IF($B323="Female",1/(1+EXP(-SUMPRODUCT(Engine!$C$10146:$C$10177,INDIRECT("Coefficients!$CB$2:$CB$33")))),1/(1+EXP(-SUMPRODUCT(Engine!$C$10146:$C$10177,INDIRECT("Coefficients!$CC$2:$CC$33"))))))</f>
      </c>
      <c r="BD323" s="8">
        <f>IF(OR($B323="",$C323="",$D323="",$E323="",$F323="",$G323="",$H323="",$I323="",$J323="",$K323="",$L323=""),"",IF($B323="Female",1/(1+EXP(-SUMPRODUCT(Engine!$C$10146:$C$10177,INDIRECT("Coefficients!$CD$2:$CD$33")))),1/(1+EXP(-SUMPRODUCT(Engine!$C$10146:$C$10177,INDIRECT("Coefficients!$CE$2:$CE$33"))))))</f>
      </c>
      <c r="BE323" s="8">
        <f>IF(OR($B323="",$C323="",$D323="",$E323="",$F323="",$G323="",$H323="",$I323="",$J323="",$K323="",$L323=""),"",IF($B323="Female",1/(1+EXP(-SUMPRODUCT(Engine!$C$10146:$C$10177,INDIRECT("Coefficients!$CF$2:$CF$33")))),1/(1+EXP(-SUMPRODUCT(Engine!$C$10146:$C$10177,INDIRECT("Coefficients!$CG$2:$CG$33"))))))</f>
      </c>
      <c r="BF323" s="8">
        <f>IF(OR($B323="",$C323="",$D323="",$E323="",$F323="",$G323="",$H323="",$I323="",$J323="",$K323="",$L323=""),"",IF($B323="Female",1/(1+EXP(-SUMPRODUCT(Engine!$C$10146:$C$10177,INDIRECT("Coefficients!$CH$2:$CH$33")))),1/(1+EXP(-SUMPRODUCT(Engine!$C$10146:$C$10177,INDIRECT("Coefficients!$CI$2:$CI$33"))))))</f>
      </c>
      <c r="BG323" s="8">
        <f>IF(OR($B323="",$C323="",$D323="",$E323="",$F323="",$G323="",$H323="",$I323="",$J323="",$K323="",$L323=""),"",IF($B323="Female",1/(1+EXP(-SUMPRODUCT(Engine!$C$10146:$C$10177,INDIRECT("Coefficients!$CJ$2:$CJ$33")))),1/(1+EXP(-SUMPRODUCT(Engine!$C$10146:$C$10177,INDIRECT("Coefficients!$CK$2:$CK$33"))))))</f>
      </c>
      <c r="BH323" s="8">
        <f>IF(OR($B323="",$C323="",$D323="",$E323="",$F323="",$G323="",$H323="",$I323="",$J323="",$K323="",$L323=""),"",IF($B323="Female",1/(1+EXP(-SUMPRODUCT(Engine!$C$10146:$C$10177,INDIRECT("Coefficients!$CL$2:$CL$33")))),1/(1+EXP(-SUMPRODUCT(Engine!$C$10146:$C$10177,INDIRECT("Coefficients!$CM$2:$CM$33"))))))</f>
      </c>
      <c r="BI323" s="8">
        <f>IF(OR($B323="",$C323="",$D323="",$E323="",$F323="",$G323="",$H323="",$I323="",$J323="",$K323="",$L323=""),"",IF($B323="Female",1/(1+EXP(-SUMPRODUCT(Engine!$C$10146:$C$10177,INDIRECT("Coefficients!$CN$2:$CN$33")))),1/(1+EXP(-SUMPRODUCT(Engine!$C$10146:$C$10177,INDIRECT("Coefficients!$CO$2:$CO$33"))))))</f>
      </c>
      <c r="BJ323" s="8">
        <f>IF(OR($B323="",$C323="",$D323="",$E323="",$F323="",$G323="",$H323="",$I323="",$J323="",$K323="",$L323=""),"",IF($B323="Female",1/(1+EXP(-SUMPRODUCT(Engine!$C$10146:$C$10177,INDIRECT("Coefficients!$CP$2:$CP$33")))),1/(1+EXP(-SUMPRODUCT(Engine!$C$10146:$C$10177,INDIRECT("Coefficients!$CQ$2:$CQ$33"))))))</f>
      </c>
      <c r="BK323" s="8">
        <f>IF(OR($B323="",$C323="",$D323="",$E323="",$F323="",$G323="",$H323="",$I323="",$J323="",$K323="",$L323=""),"",IF($B323="Female",1/(1+EXP(-SUMPRODUCT(Engine!$C$10146:$C$10177,INDIRECT("Coefficients!$CR$2:$CR$33")))),1/(1+EXP(-SUMPRODUCT(Engine!$C$10146:$C$10177,INDIRECT("Coefficients!$CS$2:$CS$33"))))))</f>
      </c>
      <c r="BL323" s="8">
        <f>IF(OR($B323="",$C323="",$D323="",$E323="",$F323="",$G323="",$H323="",$I323="",$J323="",$K323="",$L323=""),"",IF($B323="Female",1/(1+EXP(-SUMPRODUCT(Engine!$C$10146:$C$10177,INDIRECT("Coefficients!$CT$2:$CT$33")))),1/(1+EXP(-SUMPRODUCT(Engine!$C$10146:$C$10177,INDIRECT("Coefficients!$CU$2:$CU$33"))))))</f>
      </c>
      <c r="BM323" s="8">
        <f>IF(OR($B323="",$C323="",$D323="",$E323="",$F323="",$G323="",$H323="",$I323="",$J323="",$K323="",$L323=""),"",IF($B323="Female",1/(1+EXP(-SUMPRODUCT(Engine!$C$10146:$C$10177,INDIRECT("Coefficients!$CV$2:$CV$33")))),1/(1+EXP(-SUMPRODUCT(Engine!$C$10146:$C$10177,INDIRECT("Coefficients!$CW$2:$CW$33"))))))</f>
      </c>
    </row>
    <row r="324" spans="1:65" x14ac:dyDescent="0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8">
        <f>IF(OR($B324="",$C324="",$D324="",$E324="",$F324="",$G324="",$H324="",$I324="",$J324="",$K324="",$L324=""),"",IF($B324="Female",1/(1+EXP(-SUMPRODUCT(Engine!$C$10178:$C$10209,INDIRECT("Coefficients!$B$2:$B$33")))),1/(1+EXP(-SUMPRODUCT(Engine!$C$10178:$C$10209,INDIRECT("Coefficients!$C$2:$C$33"))))))</f>
      </c>
      <c r="Q324" s="8">
        <f>IF(OR($B324="",$C324="",$D324="",$E324="",$F324="",$G324="",$H324="",$I324="",$J324="",$K324="",$L324=""),"",IF($B324="Female",1/(1+EXP(-SUMPRODUCT(Engine!$C$10178:$C$10209,INDIRECT("Coefficients!$D$2:$D$33")))),1/(1+EXP(-SUMPRODUCT(Engine!$C$10178:$C$10209,INDIRECT("Coefficients!$E$2:$E$33"))))))</f>
      </c>
      <c r="R324" s="8">
        <f>IF(OR($B324="",$C324="",$D324="",$E324="",$F324="",$G324="",$H324="",$I324="",$J324="",$K324="",$L324=""),"",IF($B324="Female",1/(1+EXP(-SUMPRODUCT(Engine!$C$10178:$C$10209,INDIRECT("Coefficients!$F$2:$F$33")))),1/(1+EXP(-SUMPRODUCT(Engine!$C$10178:$C$10209,INDIRECT("Coefficients!$G$2:$G$33"))))))</f>
      </c>
      <c r="S324" s="8">
        <f>IF(OR($B324="",$C324="",$D324="",$E324="",$F324="",$G324="",$H324="",$I324="",$J324="",$K324="",$L324=""),"",IF($B324="Female",1/(1+EXP(-SUMPRODUCT(Engine!$C$10178:$C$10209,INDIRECT("Coefficients!$H$2:$H$33")))),1/(1+EXP(-SUMPRODUCT(Engine!$C$10178:$C$10209,INDIRECT("Coefficients!$I$2:$I$33"))))))</f>
      </c>
      <c r="T324" s="8">
        <f>IF(OR($B324="",$C324="",$D324="",$E324="",$F324="",$G324="",$H324="",$I324="",$J324="",$K324="",$L324=""),"",IF($B324="Female",1/(1+EXP(-SUMPRODUCT(Engine!$C$10178:$C$10209,INDIRECT("Coefficients!$J$2:$J$33")))),1/(1+EXP(-SUMPRODUCT(Engine!$C$10178:$C$10209,INDIRECT("Coefficients!$K$2:$K$33"))))))</f>
      </c>
      <c r="U324" s="8">
        <f>IF(OR($B324="",$C324="",$D324="",$E324="",$F324="",$G324="",$H324="",$I324="",$J324="",$K324="",$L324=""),"",IF($B324="Female",1/(1+EXP(-SUMPRODUCT(Engine!$C$10178:$C$10209,INDIRECT("Coefficients!$L$2:$L$33")))),1/(1+EXP(-SUMPRODUCT(Engine!$C$10178:$C$10209,INDIRECT("Coefficients!$M$2:$M$33"))))))</f>
      </c>
      <c r="V324" s="8">
        <f>IF(OR($B324="",$C324="",$D324="",$E324="",$F324="",$G324="",$H324="",$I324="",$J324="",$K324="",$L324=""),"",IF($B324="Female",1/(1+EXP(-SUMPRODUCT(Engine!$C$10178:$C$10209,INDIRECT("Coefficients!$N$2:$N$33")))),1/(1+EXP(-SUMPRODUCT(Engine!$C$10178:$C$10209,INDIRECT("Coefficients!$O$2:$O$33"))))))</f>
      </c>
      <c r="W324" s="8">
        <f>IF(OR($B324="",$C324="",$D324="",$E324="",$F324="",$G324="",$H324="",$I324="",$J324="",$K324="",$L324=""),"",IF($B324="Female",1/(1+EXP(-SUMPRODUCT(Engine!$C$10178:$C$10209,INDIRECT("Coefficients!$P$2:$P$33")))),1/(1+EXP(-SUMPRODUCT(Engine!$C$10178:$C$10209,INDIRECT("Coefficients!$Q$2:$Q$33"))))))</f>
      </c>
      <c r="X324" s="8">
        <f>IF(OR($B324="",$C324="",$D324="",$E324="",$F324="",$G324="",$H324="",$I324="",$J324="",$K324="",$L324=""),"",IF($B324="Female",1/(1+EXP(-SUMPRODUCT(Engine!$C$10178:$C$10209,INDIRECT("Coefficients!$R$2:$R$33")))),1/(1+EXP(-SUMPRODUCT(Engine!$C$10178:$C$10209,INDIRECT("Coefficients!$S$2:$S$33"))))))</f>
      </c>
      <c r="Y324" s="8">
        <f>IF(OR($B324="",$C324="",$D324="",$E324="",$F324="",$G324="",$H324="",$I324="",$J324="",$K324="",$L324=""),"",IF($B324="Female",1/(1+EXP(-SUMPRODUCT(Engine!$C$10178:$C$10209,INDIRECT("Coefficients!$T$2:$T$33")))),1/(1+EXP(-SUMPRODUCT(Engine!$C$10178:$C$10209,INDIRECT("Coefficients!$U$2:$U$33"))))))</f>
      </c>
      <c r="Z324" s="8">
        <f>IF(OR($B324="",$C324="",$D324="",$E324="",$F324="",$G324="",$H324="",$I324="",$J324="",$K324="",$L324=""),"",IF($B324="Female",1/(1+EXP(-SUMPRODUCT(Engine!$C$10178:$C$10209,INDIRECT("Coefficients!$V$2:$V$33")))),1/(1+EXP(-SUMPRODUCT(Engine!$C$10178:$C$10209,INDIRECT("Coefficients!$W$2:$W$33"))))))</f>
      </c>
      <c r="AA324" s="8">
        <f>IF(OR($B324="",$C324="",$D324="",$E324="",$F324="",$G324="",$H324="",$I324="",$J324="",$K324="",$L324=""),"",IF($B324="Female",1/(1+EXP(-SUMPRODUCT(Engine!$C$10178:$C$10209,INDIRECT("Coefficients!$X$2:$X$33")))),1/(1+EXP(-SUMPRODUCT(Engine!$C$10178:$C$10209,INDIRECT("Coefficients!$Y$2:$Y$33"))))))</f>
      </c>
      <c r="AB324" s="8">
        <f>IF(OR($B324="",$C324="",$D324="",$E324="",$F324="",$G324="",$H324="",$I324="",$J324="",$K324="",$L324=""),"",IF($B324="Female",1/(1+EXP(-SUMPRODUCT(Engine!$C$10178:$C$10209,INDIRECT("Coefficients!$Z$2:$Z$33")))),1/(1+EXP(-SUMPRODUCT(Engine!$C$10178:$C$10209,INDIRECT("Coefficients!$AA$2:$AA$33"))))))</f>
      </c>
      <c r="AC324" s="8">
        <f>IF(OR($B324="",$C324="",$D324="",$E324="",$F324="",$G324="",$H324="",$I324="",$J324="",$K324="",$L324=""),"",IF($B324="Female",1/(1+EXP(-SUMPRODUCT(Engine!$C$10178:$C$10209,INDIRECT("Coefficients!$AB$2:$AB$33")))),1/(1+EXP(-SUMPRODUCT(Engine!$C$10178:$C$10209,INDIRECT("Coefficients!$AC$2:$AC$33"))))))</f>
      </c>
      <c r="AD324" s="8">
        <f>IF(OR($B324="",$C324="",$D324="",$E324="",$F324="",$G324="",$H324="",$I324="",$J324="",$K324="",$L324=""),"",IF($B324="Female",1/(1+EXP(-SUMPRODUCT(Engine!$C$10178:$C$10209,INDIRECT("Coefficients!$AD$2:$AD$33")))),1/(1+EXP(-SUMPRODUCT(Engine!$C$10178:$C$10209,INDIRECT("Coefficients!$AE$2:$AE$33"))))))</f>
      </c>
      <c r="AE324" s="8">
        <f>IF(OR($B324="",$C324="",$D324="",$E324="",$F324="",$G324="",$H324="",$I324="",$J324="",$K324="",$L324=""),"",IF($B324="Female",1/(1+EXP(-SUMPRODUCT(Engine!$C$10178:$C$10209,INDIRECT("Coefficients!$AF$2:$AF$33")))),1/(1+EXP(-SUMPRODUCT(Engine!$C$10178:$C$10209,INDIRECT("Coefficients!$AG$2:$AG$33"))))))</f>
      </c>
      <c r="AF324" s="8">
        <f>IF(OR($B324="",$C324="",$D324="",$E324="",$F324="",$G324="",$H324="",$I324="",$J324="",$K324="",$L324=""),"",IF($B324="Female",1/(1+EXP(-SUMPRODUCT(Engine!$C$10178:$C$10209,INDIRECT("Coefficients!$AH$2:$AH$33")))),1/(1+EXP(-SUMPRODUCT(Engine!$C$10178:$C$10209,INDIRECT("Coefficients!$AI$2:$AI$33"))))))</f>
      </c>
      <c r="AG324" s="8">
        <f>IF(OR($B324="",$C324="",$D324="",$E324="",$F324="",$G324="",$H324="",$I324="",$J324="",$K324="",$L324=""),"",IF($B324="Female",1/(1+EXP(-SUMPRODUCT(Engine!$C$10178:$C$10209,INDIRECT("Coefficients!$AJ$2:$AJ$33")))),1/(1+EXP(-SUMPRODUCT(Engine!$C$10178:$C$10209,INDIRECT("Coefficients!$AK$2:$AK$33"))))))</f>
      </c>
      <c r="AH324" s="8">
        <f>IF(OR($B324="",$C324="",$D324="",$E324="",$F324="",$G324="",$H324="",$I324="",$J324="",$K324="",$L324=""),"",IF($B324="Female",1/(1+EXP(-SUMPRODUCT(Engine!$C$10178:$C$10209,INDIRECT("Coefficients!$AL$2:$AL$33")))),1/(1+EXP(-SUMPRODUCT(Engine!$C$10178:$C$10209,INDIRECT("Coefficients!$AM$2:$AM$33"))))))</f>
      </c>
      <c r="AI324" s="8">
        <f>IF(OR($B324="",$C324="",$D324="",$E324="",$F324="",$G324="",$H324="",$I324="",$J324="",$K324="",$L324=""),"",IF($B324="Female",1/(1+EXP(-SUMPRODUCT(Engine!$C$10178:$C$10209,INDIRECT("Coefficients!$AN$2:$AN$33")))),1/(1+EXP(-SUMPRODUCT(Engine!$C$10178:$C$10209,INDIRECT("Coefficients!$AO$2:$AO$33"))))))</f>
      </c>
      <c r="AJ324" s="8">
        <f>IF(OR($B324="",$C324="",$D324="",$E324="",$F324="",$G324="",$H324="",$I324="",$J324="",$K324="",$L324=""),"",IF($B324="Female",1/(1+EXP(-SUMPRODUCT(Engine!$C$10178:$C$10209,INDIRECT("Coefficients!$AP$2:$AP$33")))),1/(1+EXP(-SUMPRODUCT(Engine!$C$10178:$C$10209,INDIRECT("Coefficients!$AQ$2:$AQ$33"))))))</f>
      </c>
      <c r="AK324" s="8">
        <f>IF(OR($B324="",$C324="",$D324="",$E324="",$F324="",$G324="",$H324="",$I324="",$J324="",$K324="",$L324=""),"",IF($B324="Female",1/(1+EXP(-SUMPRODUCT(Engine!$C$10178:$C$10209,INDIRECT("Coefficients!$AR$2:$AR$33")))),1/(1+EXP(-SUMPRODUCT(Engine!$C$10178:$C$10209,INDIRECT("Coefficients!$AS$2:$AS$33"))))))</f>
      </c>
      <c r="AL324" s="8">
        <f>IF(OR($B324="",$C324="",$D324="",$E324="",$F324="",$G324="",$H324="",$I324="",$J324="",$K324="",$L324=""),"",IF($B324="Female",1/(1+EXP(-SUMPRODUCT(Engine!$C$10178:$C$10209,INDIRECT("Coefficients!$AT$2:$AT$33")))),1/(1+EXP(-SUMPRODUCT(Engine!$C$10178:$C$10209,INDIRECT("Coefficients!$AU$2:$AU$33"))))))</f>
      </c>
      <c r="AM324" s="8">
        <f>IF(OR($B324="",$C324="",$D324="",$E324="",$F324="",$G324="",$H324="",$I324="",$J324="",$K324="",$L324=""),"",IF($B324="Female",1/(1+EXP(-SUMPRODUCT(Engine!$C$10178:$C$10209,INDIRECT("Coefficients!$AV$2:$AV$33")))),1/(1+EXP(-SUMPRODUCT(Engine!$C$10178:$C$10209,INDIRECT("Coefficients!$AW$2:$AW$33"))))))</f>
      </c>
      <c r="AN324" s="8">
        <f>IF(OR($B324="",$C324="",$D324="",$E324="",$F324="",$G324="",$H324="",$I324="",$J324="",$K324="",$L324=""),"",IF($B324="Female",1/(1+EXP(-SUMPRODUCT(Engine!$C$10178:$C$10209,INDIRECT("Coefficients!$AX$2:$AX$33")))),1/(1+EXP(-SUMPRODUCT(Engine!$C$10178:$C$10209,INDIRECT("Coefficients!$AY$2:$AY$33"))))))</f>
      </c>
      <c r="AO324" s="8">
        <f>IF(OR($B324="",$C324="",$D324="",$E324="",$F324="",$G324="",$H324="",$I324="",$J324="",$K324="",$L324=""),"",IF($B324="Female",1/(1+EXP(-SUMPRODUCT(Engine!$C$10178:$C$10209,INDIRECT("Coefficients!$AZ$2:$AZ$33")))),1/(1+EXP(-SUMPRODUCT(Engine!$C$10178:$C$10209,INDIRECT("Coefficients!$BA$2:$BA$33"))))))</f>
      </c>
      <c r="AP324" s="8">
        <f>IF(OR($B324="",$C324="",$D324="",$E324="",$F324="",$G324="",$H324="",$I324="",$J324="",$K324="",$L324=""),"",IF($B324="Female",1/(1+EXP(-SUMPRODUCT(Engine!$C$10178:$C$10209,INDIRECT("Coefficients!$BB$2:$BB$33")))),1/(1+EXP(-SUMPRODUCT(Engine!$C$10178:$C$10209,INDIRECT("Coefficients!$BC$2:$BC$33"))))))</f>
      </c>
      <c r="AQ324" s="8">
        <f>IF(OR($B324="",$C324="",$D324="",$E324="",$F324="",$G324="",$H324="",$I324="",$J324="",$K324="",$L324=""),"",IF($B324="Female",1/(1+EXP(-SUMPRODUCT(Engine!$C$10178:$C$10209,INDIRECT("Coefficients!$BD$2:$BD$33")))),1/(1+EXP(-SUMPRODUCT(Engine!$C$10178:$C$10209,INDIRECT("Coefficients!$BE$2:$BE$33"))))))</f>
      </c>
      <c r="AR324" s="8">
        <f>IF(OR($B324="",$C324="",$D324="",$E324="",$F324="",$G324="",$H324="",$I324="",$J324="",$K324="",$L324=""),"",IF($B324="Female",1/(1+EXP(-SUMPRODUCT(Engine!$C$10178:$C$10209,INDIRECT("Coefficients!$BF$2:$BF$33")))),1/(1+EXP(-SUMPRODUCT(Engine!$C$10178:$C$10209,INDIRECT("Coefficients!$BG$2:$BG$33"))))))</f>
      </c>
      <c r="AS324" s="8">
        <f>IF(OR($B324="",$C324="",$D324="",$E324="",$F324="",$G324="",$H324="",$I324="",$J324="",$K324="",$L324=""),"",IF($B324="Female",1/(1+EXP(-SUMPRODUCT(Engine!$C$10178:$C$10209,INDIRECT("Coefficients!$BH$2:$BH$33")))),1/(1+EXP(-SUMPRODUCT(Engine!$C$10178:$C$10209,INDIRECT("Coefficients!$BI$2:$BI$33"))))))</f>
      </c>
      <c r="AT324" s="8">
        <f>IF(OR($B324="",$C324="",$D324="",$E324="",$F324="",$G324="",$H324="",$I324="",$J324="",$K324="",$L324=""),"",IF($B324="Female",1/(1+EXP(-SUMPRODUCT(Engine!$C$10178:$C$10209,INDIRECT("Coefficients!$BJ$2:$BJ$33")))),1/(1+EXP(-SUMPRODUCT(Engine!$C$10178:$C$10209,INDIRECT("Coefficients!$BK$2:$BK$33"))))))</f>
      </c>
      <c r="AU324" s="8">
        <f>IF(OR($B324="",$C324="",$D324="",$E324="",$F324="",$G324="",$H324="",$I324="",$J324="",$K324="",$L324=""),"",IF($B324="Female",1/(1+EXP(-SUMPRODUCT(Engine!$C$10178:$C$10209,INDIRECT("Coefficients!$BL$2:$BL$33")))),1/(1+EXP(-SUMPRODUCT(Engine!$C$10178:$C$10209,INDIRECT("Coefficients!$BM$2:$BM$33"))))))</f>
      </c>
      <c r="AV324" s="8">
        <f>IF(OR($B324="",$C324="",$D324="",$E324="",$F324="",$G324="",$H324="",$I324="",$J324="",$K324="",$L324=""),"",IF($B324="Female",1/(1+EXP(-SUMPRODUCT(Engine!$C$10178:$C$10209,INDIRECT("Coefficients!$BN$2:$BN$33")))),1/(1+EXP(-SUMPRODUCT(Engine!$C$10178:$C$10209,INDIRECT("Coefficients!$BO$2:$BO$33"))))))</f>
      </c>
      <c r="AW324" s="8">
        <f>IF(OR($B324="",$C324="",$D324="",$E324="",$F324="",$G324="",$H324="",$I324="",$J324="",$K324="",$L324=""),"",IF($B324="Female",1/(1+EXP(-SUMPRODUCT(Engine!$C$10178:$C$10209,INDIRECT("Coefficients!$BP$2:$BP$33")))),1/(1+EXP(-SUMPRODUCT(Engine!$C$10178:$C$10209,INDIRECT("Coefficients!$BQ$2:$BQ$33"))))))</f>
      </c>
      <c r="AX324" s="8">
        <f>IF(OR($B324="",$C324="",$D324="",$E324="",$F324="",$G324="",$H324="",$I324="",$J324="",$K324="",$L324=""),"",IF($B324="Female",1/(1+EXP(-SUMPRODUCT(Engine!$C$10178:$C$10209,INDIRECT("Coefficients!$BR$2:$BR$33")))),1/(1+EXP(-SUMPRODUCT(Engine!$C$10178:$C$10209,INDIRECT("Coefficients!$BS$2:$BS$33"))))))</f>
      </c>
      <c r="AY324" s="8">
        <f>IF(OR($B324="",$C324="",$D324="",$E324="",$F324="",$G324="",$H324="",$I324="",$J324="",$K324="",$L324=""),"",IF($B324="Female",1/(1+EXP(-SUMPRODUCT(Engine!$C$10178:$C$10209,INDIRECT("Coefficients!$BT$2:$BT$33")))),1/(1+EXP(-SUMPRODUCT(Engine!$C$10178:$C$10209,INDIRECT("Coefficients!$BU$2:$BU$33"))))))</f>
      </c>
      <c r="AZ324" s="8">
        <f>IF(OR($B324="",$C324="",$D324="",$E324="",$F324="",$G324="",$H324="",$I324="",$J324="",$K324="",$L324=""),"",IF($B324="Female",1/(1+EXP(-SUMPRODUCT(Engine!$C$10178:$C$10209,INDIRECT("Coefficients!$BV$2:$BV$33")))),1/(1+EXP(-SUMPRODUCT(Engine!$C$10178:$C$10209,INDIRECT("Coefficients!$BW$2:$BW$33"))))))</f>
      </c>
      <c r="BA324" s="8">
        <f>IF(OR($B324="",$C324="",$D324="",$E324="",$F324="",$G324="",$H324="",$I324="",$J324="",$K324="",$L324=""),"",IF($B324="Female",1/(1+EXP(-SUMPRODUCT(Engine!$C$10178:$C$10209,INDIRECT("Coefficients!$BX$2:$BX$33")))),1/(1+EXP(-SUMPRODUCT(Engine!$C$10178:$C$10209,INDIRECT("Coefficients!$BY$2:$BY$33"))))))</f>
      </c>
      <c r="BB324" s="8">
        <f>IF(OR($B324="",$C324="",$D324="",$E324="",$F324="",$G324="",$H324="",$I324="",$J324="",$K324="",$L324=""),"",IF($B324="Female",1/(1+EXP(-SUMPRODUCT(Engine!$C$10178:$C$10209,INDIRECT("Coefficients!$BZ$2:$BZ$33")))),1/(1+EXP(-SUMPRODUCT(Engine!$C$10178:$C$10209,INDIRECT("Coefficients!$CA$2:$CA$33"))))))</f>
      </c>
      <c r="BC324" s="8">
        <f>IF(OR($B324="",$C324="",$D324="",$E324="",$F324="",$G324="",$H324="",$I324="",$J324="",$K324="",$L324=""),"",IF($B324="Female",1/(1+EXP(-SUMPRODUCT(Engine!$C$10178:$C$10209,INDIRECT("Coefficients!$CB$2:$CB$33")))),1/(1+EXP(-SUMPRODUCT(Engine!$C$10178:$C$10209,INDIRECT("Coefficients!$CC$2:$CC$33"))))))</f>
      </c>
      <c r="BD324" s="8">
        <f>IF(OR($B324="",$C324="",$D324="",$E324="",$F324="",$G324="",$H324="",$I324="",$J324="",$K324="",$L324=""),"",IF($B324="Female",1/(1+EXP(-SUMPRODUCT(Engine!$C$10178:$C$10209,INDIRECT("Coefficients!$CD$2:$CD$33")))),1/(1+EXP(-SUMPRODUCT(Engine!$C$10178:$C$10209,INDIRECT("Coefficients!$CE$2:$CE$33"))))))</f>
      </c>
      <c r="BE324" s="8">
        <f>IF(OR($B324="",$C324="",$D324="",$E324="",$F324="",$G324="",$H324="",$I324="",$J324="",$K324="",$L324=""),"",IF($B324="Female",1/(1+EXP(-SUMPRODUCT(Engine!$C$10178:$C$10209,INDIRECT("Coefficients!$CF$2:$CF$33")))),1/(1+EXP(-SUMPRODUCT(Engine!$C$10178:$C$10209,INDIRECT("Coefficients!$CG$2:$CG$33"))))))</f>
      </c>
      <c r="BF324" s="8">
        <f>IF(OR($B324="",$C324="",$D324="",$E324="",$F324="",$G324="",$H324="",$I324="",$J324="",$K324="",$L324=""),"",IF($B324="Female",1/(1+EXP(-SUMPRODUCT(Engine!$C$10178:$C$10209,INDIRECT("Coefficients!$CH$2:$CH$33")))),1/(1+EXP(-SUMPRODUCT(Engine!$C$10178:$C$10209,INDIRECT("Coefficients!$CI$2:$CI$33"))))))</f>
      </c>
      <c r="BG324" s="8">
        <f>IF(OR($B324="",$C324="",$D324="",$E324="",$F324="",$G324="",$H324="",$I324="",$J324="",$K324="",$L324=""),"",IF($B324="Female",1/(1+EXP(-SUMPRODUCT(Engine!$C$10178:$C$10209,INDIRECT("Coefficients!$CJ$2:$CJ$33")))),1/(1+EXP(-SUMPRODUCT(Engine!$C$10178:$C$10209,INDIRECT("Coefficients!$CK$2:$CK$33"))))))</f>
      </c>
      <c r="BH324" s="8">
        <f>IF(OR($B324="",$C324="",$D324="",$E324="",$F324="",$G324="",$H324="",$I324="",$J324="",$K324="",$L324=""),"",IF($B324="Female",1/(1+EXP(-SUMPRODUCT(Engine!$C$10178:$C$10209,INDIRECT("Coefficients!$CL$2:$CL$33")))),1/(1+EXP(-SUMPRODUCT(Engine!$C$10178:$C$10209,INDIRECT("Coefficients!$CM$2:$CM$33"))))))</f>
      </c>
      <c r="BI324" s="8">
        <f>IF(OR($B324="",$C324="",$D324="",$E324="",$F324="",$G324="",$H324="",$I324="",$J324="",$K324="",$L324=""),"",IF($B324="Female",1/(1+EXP(-SUMPRODUCT(Engine!$C$10178:$C$10209,INDIRECT("Coefficients!$CN$2:$CN$33")))),1/(1+EXP(-SUMPRODUCT(Engine!$C$10178:$C$10209,INDIRECT("Coefficients!$CO$2:$CO$33"))))))</f>
      </c>
      <c r="BJ324" s="8">
        <f>IF(OR($B324="",$C324="",$D324="",$E324="",$F324="",$G324="",$H324="",$I324="",$J324="",$K324="",$L324=""),"",IF($B324="Female",1/(1+EXP(-SUMPRODUCT(Engine!$C$10178:$C$10209,INDIRECT("Coefficients!$CP$2:$CP$33")))),1/(1+EXP(-SUMPRODUCT(Engine!$C$10178:$C$10209,INDIRECT("Coefficients!$CQ$2:$CQ$33"))))))</f>
      </c>
      <c r="BK324" s="8">
        <f>IF(OR($B324="",$C324="",$D324="",$E324="",$F324="",$G324="",$H324="",$I324="",$J324="",$K324="",$L324=""),"",IF($B324="Female",1/(1+EXP(-SUMPRODUCT(Engine!$C$10178:$C$10209,INDIRECT("Coefficients!$CR$2:$CR$33")))),1/(1+EXP(-SUMPRODUCT(Engine!$C$10178:$C$10209,INDIRECT("Coefficients!$CS$2:$CS$33"))))))</f>
      </c>
      <c r="BL324" s="8">
        <f>IF(OR($B324="",$C324="",$D324="",$E324="",$F324="",$G324="",$H324="",$I324="",$J324="",$K324="",$L324=""),"",IF($B324="Female",1/(1+EXP(-SUMPRODUCT(Engine!$C$10178:$C$10209,INDIRECT("Coefficients!$CT$2:$CT$33")))),1/(1+EXP(-SUMPRODUCT(Engine!$C$10178:$C$10209,INDIRECT("Coefficients!$CU$2:$CU$33"))))))</f>
      </c>
      <c r="BM324" s="8">
        <f>IF(OR($B324="",$C324="",$D324="",$E324="",$F324="",$G324="",$H324="",$I324="",$J324="",$K324="",$L324=""),"",IF($B324="Female",1/(1+EXP(-SUMPRODUCT(Engine!$C$10178:$C$10209,INDIRECT("Coefficients!$CV$2:$CV$33")))),1/(1+EXP(-SUMPRODUCT(Engine!$C$10178:$C$10209,INDIRECT("Coefficients!$CW$2:$CW$33"))))))</f>
      </c>
    </row>
    <row r="325" spans="1:65" x14ac:dyDescent="0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8">
        <f>IF(OR($B325="",$C325="",$D325="",$E325="",$F325="",$G325="",$H325="",$I325="",$J325="",$K325="",$L325=""),"",IF($B325="Female",1/(1+EXP(-SUMPRODUCT(Engine!$C$10210:$C$10241,INDIRECT("Coefficients!$B$2:$B$33")))),1/(1+EXP(-SUMPRODUCT(Engine!$C$10210:$C$10241,INDIRECT("Coefficients!$C$2:$C$33"))))))</f>
      </c>
      <c r="Q325" s="8">
        <f>IF(OR($B325="",$C325="",$D325="",$E325="",$F325="",$G325="",$H325="",$I325="",$J325="",$K325="",$L325=""),"",IF($B325="Female",1/(1+EXP(-SUMPRODUCT(Engine!$C$10210:$C$10241,INDIRECT("Coefficients!$D$2:$D$33")))),1/(1+EXP(-SUMPRODUCT(Engine!$C$10210:$C$10241,INDIRECT("Coefficients!$E$2:$E$33"))))))</f>
      </c>
      <c r="R325" s="8">
        <f>IF(OR($B325="",$C325="",$D325="",$E325="",$F325="",$G325="",$H325="",$I325="",$J325="",$K325="",$L325=""),"",IF($B325="Female",1/(1+EXP(-SUMPRODUCT(Engine!$C$10210:$C$10241,INDIRECT("Coefficients!$F$2:$F$33")))),1/(1+EXP(-SUMPRODUCT(Engine!$C$10210:$C$10241,INDIRECT("Coefficients!$G$2:$G$33"))))))</f>
      </c>
      <c r="S325" s="8">
        <f>IF(OR($B325="",$C325="",$D325="",$E325="",$F325="",$G325="",$H325="",$I325="",$J325="",$K325="",$L325=""),"",IF($B325="Female",1/(1+EXP(-SUMPRODUCT(Engine!$C$10210:$C$10241,INDIRECT("Coefficients!$H$2:$H$33")))),1/(1+EXP(-SUMPRODUCT(Engine!$C$10210:$C$10241,INDIRECT("Coefficients!$I$2:$I$33"))))))</f>
      </c>
      <c r="T325" s="8">
        <f>IF(OR($B325="",$C325="",$D325="",$E325="",$F325="",$G325="",$H325="",$I325="",$J325="",$K325="",$L325=""),"",IF($B325="Female",1/(1+EXP(-SUMPRODUCT(Engine!$C$10210:$C$10241,INDIRECT("Coefficients!$J$2:$J$33")))),1/(1+EXP(-SUMPRODUCT(Engine!$C$10210:$C$10241,INDIRECT("Coefficients!$K$2:$K$33"))))))</f>
      </c>
      <c r="U325" s="8">
        <f>IF(OR($B325="",$C325="",$D325="",$E325="",$F325="",$G325="",$H325="",$I325="",$J325="",$K325="",$L325=""),"",IF($B325="Female",1/(1+EXP(-SUMPRODUCT(Engine!$C$10210:$C$10241,INDIRECT("Coefficients!$L$2:$L$33")))),1/(1+EXP(-SUMPRODUCT(Engine!$C$10210:$C$10241,INDIRECT("Coefficients!$M$2:$M$33"))))))</f>
      </c>
      <c r="V325" s="8">
        <f>IF(OR($B325="",$C325="",$D325="",$E325="",$F325="",$G325="",$H325="",$I325="",$J325="",$K325="",$L325=""),"",IF($B325="Female",1/(1+EXP(-SUMPRODUCT(Engine!$C$10210:$C$10241,INDIRECT("Coefficients!$N$2:$N$33")))),1/(1+EXP(-SUMPRODUCT(Engine!$C$10210:$C$10241,INDIRECT("Coefficients!$O$2:$O$33"))))))</f>
      </c>
      <c r="W325" s="8">
        <f>IF(OR($B325="",$C325="",$D325="",$E325="",$F325="",$G325="",$H325="",$I325="",$J325="",$K325="",$L325=""),"",IF($B325="Female",1/(1+EXP(-SUMPRODUCT(Engine!$C$10210:$C$10241,INDIRECT("Coefficients!$P$2:$P$33")))),1/(1+EXP(-SUMPRODUCT(Engine!$C$10210:$C$10241,INDIRECT("Coefficients!$Q$2:$Q$33"))))))</f>
      </c>
      <c r="X325" s="8">
        <f>IF(OR($B325="",$C325="",$D325="",$E325="",$F325="",$G325="",$H325="",$I325="",$J325="",$K325="",$L325=""),"",IF($B325="Female",1/(1+EXP(-SUMPRODUCT(Engine!$C$10210:$C$10241,INDIRECT("Coefficients!$R$2:$R$33")))),1/(1+EXP(-SUMPRODUCT(Engine!$C$10210:$C$10241,INDIRECT("Coefficients!$S$2:$S$33"))))))</f>
      </c>
      <c r="Y325" s="8">
        <f>IF(OR($B325="",$C325="",$D325="",$E325="",$F325="",$G325="",$H325="",$I325="",$J325="",$K325="",$L325=""),"",IF($B325="Female",1/(1+EXP(-SUMPRODUCT(Engine!$C$10210:$C$10241,INDIRECT("Coefficients!$T$2:$T$33")))),1/(1+EXP(-SUMPRODUCT(Engine!$C$10210:$C$10241,INDIRECT("Coefficients!$U$2:$U$33"))))))</f>
      </c>
      <c r="Z325" s="8">
        <f>IF(OR($B325="",$C325="",$D325="",$E325="",$F325="",$G325="",$H325="",$I325="",$J325="",$K325="",$L325=""),"",IF($B325="Female",1/(1+EXP(-SUMPRODUCT(Engine!$C$10210:$C$10241,INDIRECT("Coefficients!$V$2:$V$33")))),1/(1+EXP(-SUMPRODUCT(Engine!$C$10210:$C$10241,INDIRECT("Coefficients!$W$2:$W$33"))))))</f>
      </c>
      <c r="AA325" s="8">
        <f>IF(OR($B325="",$C325="",$D325="",$E325="",$F325="",$G325="",$H325="",$I325="",$J325="",$K325="",$L325=""),"",IF($B325="Female",1/(1+EXP(-SUMPRODUCT(Engine!$C$10210:$C$10241,INDIRECT("Coefficients!$X$2:$X$33")))),1/(1+EXP(-SUMPRODUCT(Engine!$C$10210:$C$10241,INDIRECT("Coefficients!$Y$2:$Y$33"))))))</f>
      </c>
      <c r="AB325" s="8">
        <f>IF(OR($B325="",$C325="",$D325="",$E325="",$F325="",$G325="",$H325="",$I325="",$J325="",$K325="",$L325=""),"",IF($B325="Female",1/(1+EXP(-SUMPRODUCT(Engine!$C$10210:$C$10241,INDIRECT("Coefficients!$Z$2:$Z$33")))),1/(1+EXP(-SUMPRODUCT(Engine!$C$10210:$C$10241,INDIRECT("Coefficients!$AA$2:$AA$33"))))))</f>
      </c>
      <c r="AC325" s="8">
        <f>IF(OR($B325="",$C325="",$D325="",$E325="",$F325="",$G325="",$H325="",$I325="",$J325="",$K325="",$L325=""),"",IF($B325="Female",1/(1+EXP(-SUMPRODUCT(Engine!$C$10210:$C$10241,INDIRECT("Coefficients!$AB$2:$AB$33")))),1/(1+EXP(-SUMPRODUCT(Engine!$C$10210:$C$10241,INDIRECT("Coefficients!$AC$2:$AC$33"))))))</f>
      </c>
      <c r="AD325" s="8">
        <f>IF(OR($B325="",$C325="",$D325="",$E325="",$F325="",$G325="",$H325="",$I325="",$J325="",$K325="",$L325=""),"",IF($B325="Female",1/(1+EXP(-SUMPRODUCT(Engine!$C$10210:$C$10241,INDIRECT("Coefficients!$AD$2:$AD$33")))),1/(1+EXP(-SUMPRODUCT(Engine!$C$10210:$C$10241,INDIRECT("Coefficients!$AE$2:$AE$33"))))))</f>
      </c>
      <c r="AE325" s="8">
        <f>IF(OR($B325="",$C325="",$D325="",$E325="",$F325="",$G325="",$H325="",$I325="",$J325="",$K325="",$L325=""),"",IF($B325="Female",1/(1+EXP(-SUMPRODUCT(Engine!$C$10210:$C$10241,INDIRECT("Coefficients!$AF$2:$AF$33")))),1/(1+EXP(-SUMPRODUCT(Engine!$C$10210:$C$10241,INDIRECT("Coefficients!$AG$2:$AG$33"))))))</f>
      </c>
      <c r="AF325" s="8">
        <f>IF(OR($B325="",$C325="",$D325="",$E325="",$F325="",$G325="",$H325="",$I325="",$J325="",$K325="",$L325=""),"",IF($B325="Female",1/(1+EXP(-SUMPRODUCT(Engine!$C$10210:$C$10241,INDIRECT("Coefficients!$AH$2:$AH$33")))),1/(1+EXP(-SUMPRODUCT(Engine!$C$10210:$C$10241,INDIRECT("Coefficients!$AI$2:$AI$33"))))))</f>
      </c>
      <c r="AG325" s="8">
        <f>IF(OR($B325="",$C325="",$D325="",$E325="",$F325="",$G325="",$H325="",$I325="",$J325="",$K325="",$L325=""),"",IF($B325="Female",1/(1+EXP(-SUMPRODUCT(Engine!$C$10210:$C$10241,INDIRECT("Coefficients!$AJ$2:$AJ$33")))),1/(1+EXP(-SUMPRODUCT(Engine!$C$10210:$C$10241,INDIRECT("Coefficients!$AK$2:$AK$33"))))))</f>
      </c>
      <c r="AH325" s="8">
        <f>IF(OR($B325="",$C325="",$D325="",$E325="",$F325="",$G325="",$H325="",$I325="",$J325="",$K325="",$L325=""),"",IF($B325="Female",1/(1+EXP(-SUMPRODUCT(Engine!$C$10210:$C$10241,INDIRECT("Coefficients!$AL$2:$AL$33")))),1/(1+EXP(-SUMPRODUCT(Engine!$C$10210:$C$10241,INDIRECT("Coefficients!$AM$2:$AM$33"))))))</f>
      </c>
      <c r="AI325" s="8">
        <f>IF(OR($B325="",$C325="",$D325="",$E325="",$F325="",$G325="",$H325="",$I325="",$J325="",$K325="",$L325=""),"",IF($B325="Female",1/(1+EXP(-SUMPRODUCT(Engine!$C$10210:$C$10241,INDIRECT("Coefficients!$AN$2:$AN$33")))),1/(1+EXP(-SUMPRODUCT(Engine!$C$10210:$C$10241,INDIRECT("Coefficients!$AO$2:$AO$33"))))))</f>
      </c>
      <c r="AJ325" s="8">
        <f>IF(OR($B325="",$C325="",$D325="",$E325="",$F325="",$G325="",$H325="",$I325="",$J325="",$K325="",$L325=""),"",IF($B325="Female",1/(1+EXP(-SUMPRODUCT(Engine!$C$10210:$C$10241,INDIRECT("Coefficients!$AP$2:$AP$33")))),1/(1+EXP(-SUMPRODUCT(Engine!$C$10210:$C$10241,INDIRECT("Coefficients!$AQ$2:$AQ$33"))))))</f>
      </c>
      <c r="AK325" s="8">
        <f>IF(OR($B325="",$C325="",$D325="",$E325="",$F325="",$G325="",$H325="",$I325="",$J325="",$K325="",$L325=""),"",IF($B325="Female",1/(1+EXP(-SUMPRODUCT(Engine!$C$10210:$C$10241,INDIRECT("Coefficients!$AR$2:$AR$33")))),1/(1+EXP(-SUMPRODUCT(Engine!$C$10210:$C$10241,INDIRECT("Coefficients!$AS$2:$AS$33"))))))</f>
      </c>
      <c r="AL325" s="8">
        <f>IF(OR($B325="",$C325="",$D325="",$E325="",$F325="",$G325="",$H325="",$I325="",$J325="",$K325="",$L325=""),"",IF($B325="Female",1/(1+EXP(-SUMPRODUCT(Engine!$C$10210:$C$10241,INDIRECT("Coefficients!$AT$2:$AT$33")))),1/(1+EXP(-SUMPRODUCT(Engine!$C$10210:$C$10241,INDIRECT("Coefficients!$AU$2:$AU$33"))))))</f>
      </c>
      <c r="AM325" s="8">
        <f>IF(OR($B325="",$C325="",$D325="",$E325="",$F325="",$G325="",$H325="",$I325="",$J325="",$K325="",$L325=""),"",IF($B325="Female",1/(1+EXP(-SUMPRODUCT(Engine!$C$10210:$C$10241,INDIRECT("Coefficients!$AV$2:$AV$33")))),1/(1+EXP(-SUMPRODUCT(Engine!$C$10210:$C$10241,INDIRECT("Coefficients!$AW$2:$AW$33"))))))</f>
      </c>
      <c r="AN325" s="8">
        <f>IF(OR($B325="",$C325="",$D325="",$E325="",$F325="",$G325="",$H325="",$I325="",$J325="",$K325="",$L325=""),"",IF($B325="Female",1/(1+EXP(-SUMPRODUCT(Engine!$C$10210:$C$10241,INDIRECT("Coefficients!$AX$2:$AX$33")))),1/(1+EXP(-SUMPRODUCT(Engine!$C$10210:$C$10241,INDIRECT("Coefficients!$AY$2:$AY$33"))))))</f>
      </c>
      <c r="AO325" s="8">
        <f>IF(OR($B325="",$C325="",$D325="",$E325="",$F325="",$G325="",$H325="",$I325="",$J325="",$K325="",$L325=""),"",IF($B325="Female",1/(1+EXP(-SUMPRODUCT(Engine!$C$10210:$C$10241,INDIRECT("Coefficients!$AZ$2:$AZ$33")))),1/(1+EXP(-SUMPRODUCT(Engine!$C$10210:$C$10241,INDIRECT("Coefficients!$BA$2:$BA$33"))))))</f>
      </c>
      <c r="AP325" s="8">
        <f>IF(OR($B325="",$C325="",$D325="",$E325="",$F325="",$G325="",$H325="",$I325="",$J325="",$K325="",$L325=""),"",IF($B325="Female",1/(1+EXP(-SUMPRODUCT(Engine!$C$10210:$C$10241,INDIRECT("Coefficients!$BB$2:$BB$33")))),1/(1+EXP(-SUMPRODUCT(Engine!$C$10210:$C$10241,INDIRECT("Coefficients!$BC$2:$BC$33"))))))</f>
      </c>
      <c r="AQ325" s="8">
        <f>IF(OR($B325="",$C325="",$D325="",$E325="",$F325="",$G325="",$H325="",$I325="",$J325="",$K325="",$L325=""),"",IF($B325="Female",1/(1+EXP(-SUMPRODUCT(Engine!$C$10210:$C$10241,INDIRECT("Coefficients!$BD$2:$BD$33")))),1/(1+EXP(-SUMPRODUCT(Engine!$C$10210:$C$10241,INDIRECT("Coefficients!$BE$2:$BE$33"))))))</f>
      </c>
      <c r="AR325" s="8">
        <f>IF(OR($B325="",$C325="",$D325="",$E325="",$F325="",$G325="",$H325="",$I325="",$J325="",$K325="",$L325=""),"",IF($B325="Female",1/(1+EXP(-SUMPRODUCT(Engine!$C$10210:$C$10241,INDIRECT("Coefficients!$BF$2:$BF$33")))),1/(1+EXP(-SUMPRODUCT(Engine!$C$10210:$C$10241,INDIRECT("Coefficients!$BG$2:$BG$33"))))))</f>
      </c>
      <c r="AS325" s="8">
        <f>IF(OR($B325="",$C325="",$D325="",$E325="",$F325="",$G325="",$H325="",$I325="",$J325="",$K325="",$L325=""),"",IF($B325="Female",1/(1+EXP(-SUMPRODUCT(Engine!$C$10210:$C$10241,INDIRECT("Coefficients!$BH$2:$BH$33")))),1/(1+EXP(-SUMPRODUCT(Engine!$C$10210:$C$10241,INDIRECT("Coefficients!$BI$2:$BI$33"))))))</f>
      </c>
      <c r="AT325" s="8">
        <f>IF(OR($B325="",$C325="",$D325="",$E325="",$F325="",$G325="",$H325="",$I325="",$J325="",$K325="",$L325=""),"",IF($B325="Female",1/(1+EXP(-SUMPRODUCT(Engine!$C$10210:$C$10241,INDIRECT("Coefficients!$BJ$2:$BJ$33")))),1/(1+EXP(-SUMPRODUCT(Engine!$C$10210:$C$10241,INDIRECT("Coefficients!$BK$2:$BK$33"))))))</f>
      </c>
      <c r="AU325" s="8">
        <f>IF(OR($B325="",$C325="",$D325="",$E325="",$F325="",$G325="",$H325="",$I325="",$J325="",$K325="",$L325=""),"",IF($B325="Female",1/(1+EXP(-SUMPRODUCT(Engine!$C$10210:$C$10241,INDIRECT("Coefficients!$BL$2:$BL$33")))),1/(1+EXP(-SUMPRODUCT(Engine!$C$10210:$C$10241,INDIRECT("Coefficients!$BM$2:$BM$33"))))))</f>
      </c>
      <c r="AV325" s="8">
        <f>IF(OR($B325="",$C325="",$D325="",$E325="",$F325="",$G325="",$H325="",$I325="",$J325="",$K325="",$L325=""),"",IF($B325="Female",1/(1+EXP(-SUMPRODUCT(Engine!$C$10210:$C$10241,INDIRECT("Coefficients!$BN$2:$BN$33")))),1/(1+EXP(-SUMPRODUCT(Engine!$C$10210:$C$10241,INDIRECT("Coefficients!$BO$2:$BO$33"))))))</f>
      </c>
      <c r="AW325" s="8">
        <f>IF(OR($B325="",$C325="",$D325="",$E325="",$F325="",$G325="",$H325="",$I325="",$J325="",$K325="",$L325=""),"",IF($B325="Female",1/(1+EXP(-SUMPRODUCT(Engine!$C$10210:$C$10241,INDIRECT("Coefficients!$BP$2:$BP$33")))),1/(1+EXP(-SUMPRODUCT(Engine!$C$10210:$C$10241,INDIRECT("Coefficients!$BQ$2:$BQ$33"))))))</f>
      </c>
      <c r="AX325" s="8">
        <f>IF(OR($B325="",$C325="",$D325="",$E325="",$F325="",$G325="",$H325="",$I325="",$J325="",$K325="",$L325=""),"",IF($B325="Female",1/(1+EXP(-SUMPRODUCT(Engine!$C$10210:$C$10241,INDIRECT("Coefficients!$BR$2:$BR$33")))),1/(1+EXP(-SUMPRODUCT(Engine!$C$10210:$C$10241,INDIRECT("Coefficients!$BS$2:$BS$33"))))))</f>
      </c>
      <c r="AY325" s="8">
        <f>IF(OR($B325="",$C325="",$D325="",$E325="",$F325="",$G325="",$H325="",$I325="",$J325="",$K325="",$L325=""),"",IF($B325="Female",1/(1+EXP(-SUMPRODUCT(Engine!$C$10210:$C$10241,INDIRECT("Coefficients!$BT$2:$BT$33")))),1/(1+EXP(-SUMPRODUCT(Engine!$C$10210:$C$10241,INDIRECT("Coefficients!$BU$2:$BU$33"))))))</f>
      </c>
      <c r="AZ325" s="8">
        <f>IF(OR($B325="",$C325="",$D325="",$E325="",$F325="",$G325="",$H325="",$I325="",$J325="",$K325="",$L325=""),"",IF($B325="Female",1/(1+EXP(-SUMPRODUCT(Engine!$C$10210:$C$10241,INDIRECT("Coefficients!$BV$2:$BV$33")))),1/(1+EXP(-SUMPRODUCT(Engine!$C$10210:$C$10241,INDIRECT("Coefficients!$BW$2:$BW$33"))))))</f>
      </c>
      <c r="BA325" s="8">
        <f>IF(OR($B325="",$C325="",$D325="",$E325="",$F325="",$G325="",$H325="",$I325="",$J325="",$K325="",$L325=""),"",IF($B325="Female",1/(1+EXP(-SUMPRODUCT(Engine!$C$10210:$C$10241,INDIRECT("Coefficients!$BX$2:$BX$33")))),1/(1+EXP(-SUMPRODUCT(Engine!$C$10210:$C$10241,INDIRECT("Coefficients!$BY$2:$BY$33"))))))</f>
      </c>
      <c r="BB325" s="8">
        <f>IF(OR($B325="",$C325="",$D325="",$E325="",$F325="",$G325="",$H325="",$I325="",$J325="",$K325="",$L325=""),"",IF($B325="Female",1/(1+EXP(-SUMPRODUCT(Engine!$C$10210:$C$10241,INDIRECT("Coefficients!$BZ$2:$BZ$33")))),1/(1+EXP(-SUMPRODUCT(Engine!$C$10210:$C$10241,INDIRECT("Coefficients!$CA$2:$CA$33"))))))</f>
      </c>
      <c r="BC325" s="8">
        <f>IF(OR($B325="",$C325="",$D325="",$E325="",$F325="",$G325="",$H325="",$I325="",$J325="",$K325="",$L325=""),"",IF($B325="Female",1/(1+EXP(-SUMPRODUCT(Engine!$C$10210:$C$10241,INDIRECT("Coefficients!$CB$2:$CB$33")))),1/(1+EXP(-SUMPRODUCT(Engine!$C$10210:$C$10241,INDIRECT("Coefficients!$CC$2:$CC$33"))))))</f>
      </c>
      <c r="BD325" s="8">
        <f>IF(OR($B325="",$C325="",$D325="",$E325="",$F325="",$G325="",$H325="",$I325="",$J325="",$K325="",$L325=""),"",IF($B325="Female",1/(1+EXP(-SUMPRODUCT(Engine!$C$10210:$C$10241,INDIRECT("Coefficients!$CD$2:$CD$33")))),1/(1+EXP(-SUMPRODUCT(Engine!$C$10210:$C$10241,INDIRECT("Coefficients!$CE$2:$CE$33"))))))</f>
      </c>
      <c r="BE325" s="8">
        <f>IF(OR($B325="",$C325="",$D325="",$E325="",$F325="",$G325="",$H325="",$I325="",$J325="",$K325="",$L325=""),"",IF($B325="Female",1/(1+EXP(-SUMPRODUCT(Engine!$C$10210:$C$10241,INDIRECT("Coefficients!$CF$2:$CF$33")))),1/(1+EXP(-SUMPRODUCT(Engine!$C$10210:$C$10241,INDIRECT("Coefficients!$CG$2:$CG$33"))))))</f>
      </c>
      <c r="BF325" s="8">
        <f>IF(OR($B325="",$C325="",$D325="",$E325="",$F325="",$G325="",$H325="",$I325="",$J325="",$K325="",$L325=""),"",IF($B325="Female",1/(1+EXP(-SUMPRODUCT(Engine!$C$10210:$C$10241,INDIRECT("Coefficients!$CH$2:$CH$33")))),1/(1+EXP(-SUMPRODUCT(Engine!$C$10210:$C$10241,INDIRECT("Coefficients!$CI$2:$CI$33"))))))</f>
      </c>
      <c r="BG325" s="8">
        <f>IF(OR($B325="",$C325="",$D325="",$E325="",$F325="",$G325="",$H325="",$I325="",$J325="",$K325="",$L325=""),"",IF($B325="Female",1/(1+EXP(-SUMPRODUCT(Engine!$C$10210:$C$10241,INDIRECT("Coefficients!$CJ$2:$CJ$33")))),1/(1+EXP(-SUMPRODUCT(Engine!$C$10210:$C$10241,INDIRECT("Coefficients!$CK$2:$CK$33"))))))</f>
      </c>
      <c r="BH325" s="8">
        <f>IF(OR($B325="",$C325="",$D325="",$E325="",$F325="",$G325="",$H325="",$I325="",$J325="",$K325="",$L325=""),"",IF($B325="Female",1/(1+EXP(-SUMPRODUCT(Engine!$C$10210:$C$10241,INDIRECT("Coefficients!$CL$2:$CL$33")))),1/(1+EXP(-SUMPRODUCT(Engine!$C$10210:$C$10241,INDIRECT("Coefficients!$CM$2:$CM$33"))))))</f>
      </c>
      <c r="BI325" s="8">
        <f>IF(OR($B325="",$C325="",$D325="",$E325="",$F325="",$G325="",$H325="",$I325="",$J325="",$K325="",$L325=""),"",IF($B325="Female",1/(1+EXP(-SUMPRODUCT(Engine!$C$10210:$C$10241,INDIRECT("Coefficients!$CN$2:$CN$33")))),1/(1+EXP(-SUMPRODUCT(Engine!$C$10210:$C$10241,INDIRECT("Coefficients!$CO$2:$CO$33"))))))</f>
      </c>
      <c r="BJ325" s="8">
        <f>IF(OR($B325="",$C325="",$D325="",$E325="",$F325="",$G325="",$H325="",$I325="",$J325="",$K325="",$L325=""),"",IF($B325="Female",1/(1+EXP(-SUMPRODUCT(Engine!$C$10210:$C$10241,INDIRECT("Coefficients!$CP$2:$CP$33")))),1/(1+EXP(-SUMPRODUCT(Engine!$C$10210:$C$10241,INDIRECT("Coefficients!$CQ$2:$CQ$33"))))))</f>
      </c>
      <c r="BK325" s="8">
        <f>IF(OR($B325="",$C325="",$D325="",$E325="",$F325="",$G325="",$H325="",$I325="",$J325="",$K325="",$L325=""),"",IF($B325="Female",1/(1+EXP(-SUMPRODUCT(Engine!$C$10210:$C$10241,INDIRECT("Coefficients!$CR$2:$CR$33")))),1/(1+EXP(-SUMPRODUCT(Engine!$C$10210:$C$10241,INDIRECT("Coefficients!$CS$2:$CS$33"))))))</f>
      </c>
      <c r="BL325" s="8">
        <f>IF(OR($B325="",$C325="",$D325="",$E325="",$F325="",$G325="",$H325="",$I325="",$J325="",$K325="",$L325=""),"",IF($B325="Female",1/(1+EXP(-SUMPRODUCT(Engine!$C$10210:$C$10241,INDIRECT("Coefficients!$CT$2:$CT$33")))),1/(1+EXP(-SUMPRODUCT(Engine!$C$10210:$C$10241,INDIRECT("Coefficients!$CU$2:$CU$33"))))))</f>
      </c>
      <c r="BM325" s="8">
        <f>IF(OR($B325="",$C325="",$D325="",$E325="",$F325="",$G325="",$H325="",$I325="",$J325="",$K325="",$L325=""),"",IF($B325="Female",1/(1+EXP(-SUMPRODUCT(Engine!$C$10210:$C$10241,INDIRECT("Coefficients!$CV$2:$CV$33")))),1/(1+EXP(-SUMPRODUCT(Engine!$C$10210:$C$10241,INDIRECT("Coefficients!$CW$2:$CW$33"))))))</f>
      </c>
    </row>
    <row r="326" spans="1:65" x14ac:dyDescent="0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8">
        <f>IF(OR($B326="",$C326="",$D326="",$E326="",$F326="",$G326="",$H326="",$I326="",$J326="",$K326="",$L326=""),"",IF($B326="Female",1/(1+EXP(-SUMPRODUCT(Engine!$C$10242:$C$10273,INDIRECT("Coefficients!$B$2:$B$33")))),1/(1+EXP(-SUMPRODUCT(Engine!$C$10242:$C$10273,INDIRECT("Coefficients!$C$2:$C$33"))))))</f>
      </c>
      <c r="Q326" s="8">
        <f>IF(OR($B326="",$C326="",$D326="",$E326="",$F326="",$G326="",$H326="",$I326="",$J326="",$K326="",$L326=""),"",IF($B326="Female",1/(1+EXP(-SUMPRODUCT(Engine!$C$10242:$C$10273,INDIRECT("Coefficients!$D$2:$D$33")))),1/(1+EXP(-SUMPRODUCT(Engine!$C$10242:$C$10273,INDIRECT("Coefficients!$E$2:$E$33"))))))</f>
      </c>
      <c r="R326" s="8">
        <f>IF(OR($B326="",$C326="",$D326="",$E326="",$F326="",$G326="",$H326="",$I326="",$J326="",$K326="",$L326=""),"",IF($B326="Female",1/(1+EXP(-SUMPRODUCT(Engine!$C$10242:$C$10273,INDIRECT("Coefficients!$F$2:$F$33")))),1/(1+EXP(-SUMPRODUCT(Engine!$C$10242:$C$10273,INDIRECT("Coefficients!$G$2:$G$33"))))))</f>
      </c>
      <c r="S326" s="8">
        <f>IF(OR($B326="",$C326="",$D326="",$E326="",$F326="",$G326="",$H326="",$I326="",$J326="",$K326="",$L326=""),"",IF($B326="Female",1/(1+EXP(-SUMPRODUCT(Engine!$C$10242:$C$10273,INDIRECT("Coefficients!$H$2:$H$33")))),1/(1+EXP(-SUMPRODUCT(Engine!$C$10242:$C$10273,INDIRECT("Coefficients!$I$2:$I$33"))))))</f>
      </c>
      <c r="T326" s="8">
        <f>IF(OR($B326="",$C326="",$D326="",$E326="",$F326="",$G326="",$H326="",$I326="",$J326="",$K326="",$L326=""),"",IF($B326="Female",1/(1+EXP(-SUMPRODUCT(Engine!$C$10242:$C$10273,INDIRECT("Coefficients!$J$2:$J$33")))),1/(1+EXP(-SUMPRODUCT(Engine!$C$10242:$C$10273,INDIRECT("Coefficients!$K$2:$K$33"))))))</f>
      </c>
      <c r="U326" s="8">
        <f>IF(OR($B326="",$C326="",$D326="",$E326="",$F326="",$G326="",$H326="",$I326="",$J326="",$K326="",$L326=""),"",IF($B326="Female",1/(1+EXP(-SUMPRODUCT(Engine!$C$10242:$C$10273,INDIRECT("Coefficients!$L$2:$L$33")))),1/(1+EXP(-SUMPRODUCT(Engine!$C$10242:$C$10273,INDIRECT("Coefficients!$M$2:$M$33"))))))</f>
      </c>
      <c r="V326" s="8">
        <f>IF(OR($B326="",$C326="",$D326="",$E326="",$F326="",$G326="",$H326="",$I326="",$J326="",$K326="",$L326=""),"",IF($B326="Female",1/(1+EXP(-SUMPRODUCT(Engine!$C$10242:$C$10273,INDIRECT("Coefficients!$N$2:$N$33")))),1/(1+EXP(-SUMPRODUCT(Engine!$C$10242:$C$10273,INDIRECT("Coefficients!$O$2:$O$33"))))))</f>
      </c>
      <c r="W326" s="8">
        <f>IF(OR($B326="",$C326="",$D326="",$E326="",$F326="",$G326="",$H326="",$I326="",$J326="",$K326="",$L326=""),"",IF($B326="Female",1/(1+EXP(-SUMPRODUCT(Engine!$C$10242:$C$10273,INDIRECT("Coefficients!$P$2:$P$33")))),1/(1+EXP(-SUMPRODUCT(Engine!$C$10242:$C$10273,INDIRECT("Coefficients!$Q$2:$Q$33"))))))</f>
      </c>
      <c r="X326" s="8">
        <f>IF(OR($B326="",$C326="",$D326="",$E326="",$F326="",$G326="",$H326="",$I326="",$J326="",$K326="",$L326=""),"",IF($B326="Female",1/(1+EXP(-SUMPRODUCT(Engine!$C$10242:$C$10273,INDIRECT("Coefficients!$R$2:$R$33")))),1/(1+EXP(-SUMPRODUCT(Engine!$C$10242:$C$10273,INDIRECT("Coefficients!$S$2:$S$33"))))))</f>
      </c>
      <c r="Y326" s="8">
        <f>IF(OR($B326="",$C326="",$D326="",$E326="",$F326="",$G326="",$H326="",$I326="",$J326="",$K326="",$L326=""),"",IF($B326="Female",1/(1+EXP(-SUMPRODUCT(Engine!$C$10242:$C$10273,INDIRECT("Coefficients!$T$2:$T$33")))),1/(1+EXP(-SUMPRODUCT(Engine!$C$10242:$C$10273,INDIRECT("Coefficients!$U$2:$U$33"))))))</f>
      </c>
      <c r="Z326" s="8">
        <f>IF(OR($B326="",$C326="",$D326="",$E326="",$F326="",$G326="",$H326="",$I326="",$J326="",$K326="",$L326=""),"",IF($B326="Female",1/(1+EXP(-SUMPRODUCT(Engine!$C$10242:$C$10273,INDIRECT("Coefficients!$V$2:$V$33")))),1/(1+EXP(-SUMPRODUCT(Engine!$C$10242:$C$10273,INDIRECT("Coefficients!$W$2:$W$33"))))))</f>
      </c>
      <c r="AA326" s="8">
        <f>IF(OR($B326="",$C326="",$D326="",$E326="",$F326="",$G326="",$H326="",$I326="",$J326="",$K326="",$L326=""),"",IF($B326="Female",1/(1+EXP(-SUMPRODUCT(Engine!$C$10242:$C$10273,INDIRECT("Coefficients!$X$2:$X$33")))),1/(1+EXP(-SUMPRODUCT(Engine!$C$10242:$C$10273,INDIRECT("Coefficients!$Y$2:$Y$33"))))))</f>
      </c>
      <c r="AB326" s="8">
        <f>IF(OR($B326="",$C326="",$D326="",$E326="",$F326="",$G326="",$H326="",$I326="",$J326="",$K326="",$L326=""),"",IF($B326="Female",1/(1+EXP(-SUMPRODUCT(Engine!$C$10242:$C$10273,INDIRECT("Coefficients!$Z$2:$Z$33")))),1/(1+EXP(-SUMPRODUCT(Engine!$C$10242:$C$10273,INDIRECT("Coefficients!$AA$2:$AA$33"))))))</f>
      </c>
      <c r="AC326" s="8">
        <f>IF(OR($B326="",$C326="",$D326="",$E326="",$F326="",$G326="",$H326="",$I326="",$J326="",$K326="",$L326=""),"",IF($B326="Female",1/(1+EXP(-SUMPRODUCT(Engine!$C$10242:$C$10273,INDIRECT("Coefficients!$AB$2:$AB$33")))),1/(1+EXP(-SUMPRODUCT(Engine!$C$10242:$C$10273,INDIRECT("Coefficients!$AC$2:$AC$33"))))))</f>
      </c>
      <c r="AD326" s="8">
        <f>IF(OR($B326="",$C326="",$D326="",$E326="",$F326="",$G326="",$H326="",$I326="",$J326="",$K326="",$L326=""),"",IF($B326="Female",1/(1+EXP(-SUMPRODUCT(Engine!$C$10242:$C$10273,INDIRECT("Coefficients!$AD$2:$AD$33")))),1/(1+EXP(-SUMPRODUCT(Engine!$C$10242:$C$10273,INDIRECT("Coefficients!$AE$2:$AE$33"))))))</f>
      </c>
      <c r="AE326" s="8">
        <f>IF(OR($B326="",$C326="",$D326="",$E326="",$F326="",$G326="",$H326="",$I326="",$J326="",$K326="",$L326=""),"",IF($B326="Female",1/(1+EXP(-SUMPRODUCT(Engine!$C$10242:$C$10273,INDIRECT("Coefficients!$AF$2:$AF$33")))),1/(1+EXP(-SUMPRODUCT(Engine!$C$10242:$C$10273,INDIRECT("Coefficients!$AG$2:$AG$33"))))))</f>
      </c>
      <c r="AF326" s="8">
        <f>IF(OR($B326="",$C326="",$D326="",$E326="",$F326="",$G326="",$H326="",$I326="",$J326="",$K326="",$L326=""),"",IF($B326="Female",1/(1+EXP(-SUMPRODUCT(Engine!$C$10242:$C$10273,INDIRECT("Coefficients!$AH$2:$AH$33")))),1/(1+EXP(-SUMPRODUCT(Engine!$C$10242:$C$10273,INDIRECT("Coefficients!$AI$2:$AI$33"))))))</f>
      </c>
      <c r="AG326" s="8">
        <f>IF(OR($B326="",$C326="",$D326="",$E326="",$F326="",$G326="",$H326="",$I326="",$J326="",$K326="",$L326=""),"",IF($B326="Female",1/(1+EXP(-SUMPRODUCT(Engine!$C$10242:$C$10273,INDIRECT("Coefficients!$AJ$2:$AJ$33")))),1/(1+EXP(-SUMPRODUCT(Engine!$C$10242:$C$10273,INDIRECT("Coefficients!$AK$2:$AK$33"))))))</f>
      </c>
      <c r="AH326" s="8">
        <f>IF(OR($B326="",$C326="",$D326="",$E326="",$F326="",$G326="",$H326="",$I326="",$J326="",$K326="",$L326=""),"",IF($B326="Female",1/(1+EXP(-SUMPRODUCT(Engine!$C$10242:$C$10273,INDIRECT("Coefficients!$AL$2:$AL$33")))),1/(1+EXP(-SUMPRODUCT(Engine!$C$10242:$C$10273,INDIRECT("Coefficients!$AM$2:$AM$33"))))))</f>
      </c>
      <c r="AI326" s="8">
        <f>IF(OR($B326="",$C326="",$D326="",$E326="",$F326="",$G326="",$H326="",$I326="",$J326="",$K326="",$L326=""),"",IF($B326="Female",1/(1+EXP(-SUMPRODUCT(Engine!$C$10242:$C$10273,INDIRECT("Coefficients!$AN$2:$AN$33")))),1/(1+EXP(-SUMPRODUCT(Engine!$C$10242:$C$10273,INDIRECT("Coefficients!$AO$2:$AO$33"))))))</f>
      </c>
      <c r="AJ326" s="8">
        <f>IF(OR($B326="",$C326="",$D326="",$E326="",$F326="",$G326="",$H326="",$I326="",$J326="",$K326="",$L326=""),"",IF($B326="Female",1/(1+EXP(-SUMPRODUCT(Engine!$C$10242:$C$10273,INDIRECT("Coefficients!$AP$2:$AP$33")))),1/(1+EXP(-SUMPRODUCT(Engine!$C$10242:$C$10273,INDIRECT("Coefficients!$AQ$2:$AQ$33"))))))</f>
      </c>
      <c r="AK326" s="8">
        <f>IF(OR($B326="",$C326="",$D326="",$E326="",$F326="",$G326="",$H326="",$I326="",$J326="",$K326="",$L326=""),"",IF($B326="Female",1/(1+EXP(-SUMPRODUCT(Engine!$C$10242:$C$10273,INDIRECT("Coefficients!$AR$2:$AR$33")))),1/(1+EXP(-SUMPRODUCT(Engine!$C$10242:$C$10273,INDIRECT("Coefficients!$AS$2:$AS$33"))))))</f>
      </c>
      <c r="AL326" s="8">
        <f>IF(OR($B326="",$C326="",$D326="",$E326="",$F326="",$G326="",$H326="",$I326="",$J326="",$K326="",$L326=""),"",IF($B326="Female",1/(1+EXP(-SUMPRODUCT(Engine!$C$10242:$C$10273,INDIRECT("Coefficients!$AT$2:$AT$33")))),1/(1+EXP(-SUMPRODUCT(Engine!$C$10242:$C$10273,INDIRECT("Coefficients!$AU$2:$AU$33"))))))</f>
      </c>
      <c r="AM326" s="8">
        <f>IF(OR($B326="",$C326="",$D326="",$E326="",$F326="",$G326="",$H326="",$I326="",$J326="",$K326="",$L326=""),"",IF($B326="Female",1/(1+EXP(-SUMPRODUCT(Engine!$C$10242:$C$10273,INDIRECT("Coefficients!$AV$2:$AV$33")))),1/(1+EXP(-SUMPRODUCT(Engine!$C$10242:$C$10273,INDIRECT("Coefficients!$AW$2:$AW$33"))))))</f>
      </c>
      <c r="AN326" s="8">
        <f>IF(OR($B326="",$C326="",$D326="",$E326="",$F326="",$G326="",$H326="",$I326="",$J326="",$K326="",$L326=""),"",IF($B326="Female",1/(1+EXP(-SUMPRODUCT(Engine!$C$10242:$C$10273,INDIRECT("Coefficients!$AX$2:$AX$33")))),1/(1+EXP(-SUMPRODUCT(Engine!$C$10242:$C$10273,INDIRECT("Coefficients!$AY$2:$AY$33"))))))</f>
      </c>
      <c r="AO326" s="8">
        <f>IF(OR($B326="",$C326="",$D326="",$E326="",$F326="",$G326="",$H326="",$I326="",$J326="",$K326="",$L326=""),"",IF($B326="Female",1/(1+EXP(-SUMPRODUCT(Engine!$C$10242:$C$10273,INDIRECT("Coefficients!$AZ$2:$AZ$33")))),1/(1+EXP(-SUMPRODUCT(Engine!$C$10242:$C$10273,INDIRECT("Coefficients!$BA$2:$BA$33"))))))</f>
      </c>
      <c r="AP326" s="8">
        <f>IF(OR($B326="",$C326="",$D326="",$E326="",$F326="",$G326="",$H326="",$I326="",$J326="",$K326="",$L326=""),"",IF($B326="Female",1/(1+EXP(-SUMPRODUCT(Engine!$C$10242:$C$10273,INDIRECT("Coefficients!$BB$2:$BB$33")))),1/(1+EXP(-SUMPRODUCT(Engine!$C$10242:$C$10273,INDIRECT("Coefficients!$BC$2:$BC$33"))))))</f>
      </c>
      <c r="AQ326" s="8">
        <f>IF(OR($B326="",$C326="",$D326="",$E326="",$F326="",$G326="",$H326="",$I326="",$J326="",$K326="",$L326=""),"",IF($B326="Female",1/(1+EXP(-SUMPRODUCT(Engine!$C$10242:$C$10273,INDIRECT("Coefficients!$BD$2:$BD$33")))),1/(1+EXP(-SUMPRODUCT(Engine!$C$10242:$C$10273,INDIRECT("Coefficients!$BE$2:$BE$33"))))))</f>
      </c>
      <c r="AR326" s="8">
        <f>IF(OR($B326="",$C326="",$D326="",$E326="",$F326="",$G326="",$H326="",$I326="",$J326="",$K326="",$L326=""),"",IF($B326="Female",1/(1+EXP(-SUMPRODUCT(Engine!$C$10242:$C$10273,INDIRECT("Coefficients!$BF$2:$BF$33")))),1/(1+EXP(-SUMPRODUCT(Engine!$C$10242:$C$10273,INDIRECT("Coefficients!$BG$2:$BG$33"))))))</f>
      </c>
      <c r="AS326" s="8">
        <f>IF(OR($B326="",$C326="",$D326="",$E326="",$F326="",$G326="",$H326="",$I326="",$J326="",$K326="",$L326=""),"",IF($B326="Female",1/(1+EXP(-SUMPRODUCT(Engine!$C$10242:$C$10273,INDIRECT("Coefficients!$BH$2:$BH$33")))),1/(1+EXP(-SUMPRODUCT(Engine!$C$10242:$C$10273,INDIRECT("Coefficients!$BI$2:$BI$33"))))))</f>
      </c>
      <c r="AT326" s="8">
        <f>IF(OR($B326="",$C326="",$D326="",$E326="",$F326="",$G326="",$H326="",$I326="",$J326="",$K326="",$L326=""),"",IF($B326="Female",1/(1+EXP(-SUMPRODUCT(Engine!$C$10242:$C$10273,INDIRECT("Coefficients!$BJ$2:$BJ$33")))),1/(1+EXP(-SUMPRODUCT(Engine!$C$10242:$C$10273,INDIRECT("Coefficients!$BK$2:$BK$33"))))))</f>
      </c>
      <c r="AU326" s="8">
        <f>IF(OR($B326="",$C326="",$D326="",$E326="",$F326="",$G326="",$H326="",$I326="",$J326="",$K326="",$L326=""),"",IF($B326="Female",1/(1+EXP(-SUMPRODUCT(Engine!$C$10242:$C$10273,INDIRECT("Coefficients!$BL$2:$BL$33")))),1/(1+EXP(-SUMPRODUCT(Engine!$C$10242:$C$10273,INDIRECT("Coefficients!$BM$2:$BM$33"))))))</f>
      </c>
      <c r="AV326" s="8">
        <f>IF(OR($B326="",$C326="",$D326="",$E326="",$F326="",$G326="",$H326="",$I326="",$J326="",$K326="",$L326=""),"",IF($B326="Female",1/(1+EXP(-SUMPRODUCT(Engine!$C$10242:$C$10273,INDIRECT("Coefficients!$BN$2:$BN$33")))),1/(1+EXP(-SUMPRODUCT(Engine!$C$10242:$C$10273,INDIRECT("Coefficients!$BO$2:$BO$33"))))))</f>
      </c>
      <c r="AW326" s="8">
        <f>IF(OR($B326="",$C326="",$D326="",$E326="",$F326="",$G326="",$H326="",$I326="",$J326="",$K326="",$L326=""),"",IF($B326="Female",1/(1+EXP(-SUMPRODUCT(Engine!$C$10242:$C$10273,INDIRECT("Coefficients!$BP$2:$BP$33")))),1/(1+EXP(-SUMPRODUCT(Engine!$C$10242:$C$10273,INDIRECT("Coefficients!$BQ$2:$BQ$33"))))))</f>
      </c>
      <c r="AX326" s="8">
        <f>IF(OR($B326="",$C326="",$D326="",$E326="",$F326="",$G326="",$H326="",$I326="",$J326="",$K326="",$L326=""),"",IF($B326="Female",1/(1+EXP(-SUMPRODUCT(Engine!$C$10242:$C$10273,INDIRECT("Coefficients!$BR$2:$BR$33")))),1/(1+EXP(-SUMPRODUCT(Engine!$C$10242:$C$10273,INDIRECT("Coefficients!$BS$2:$BS$33"))))))</f>
      </c>
      <c r="AY326" s="8">
        <f>IF(OR($B326="",$C326="",$D326="",$E326="",$F326="",$G326="",$H326="",$I326="",$J326="",$K326="",$L326=""),"",IF($B326="Female",1/(1+EXP(-SUMPRODUCT(Engine!$C$10242:$C$10273,INDIRECT("Coefficients!$BT$2:$BT$33")))),1/(1+EXP(-SUMPRODUCT(Engine!$C$10242:$C$10273,INDIRECT("Coefficients!$BU$2:$BU$33"))))))</f>
      </c>
      <c r="AZ326" s="8">
        <f>IF(OR($B326="",$C326="",$D326="",$E326="",$F326="",$G326="",$H326="",$I326="",$J326="",$K326="",$L326=""),"",IF($B326="Female",1/(1+EXP(-SUMPRODUCT(Engine!$C$10242:$C$10273,INDIRECT("Coefficients!$BV$2:$BV$33")))),1/(1+EXP(-SUMPRODUCT(Engine!$C$10242:$C$10273,INDIRECT("Coefficients!$BW$2:$BW$33"))))))</f>
      </c>
      <c r="BA326" s="8">
        <f>IF(OR($B326="",$C326="",$D326="",$E326="",$F326="",$G326="",$H326="",$I326="",$J326="",$K326="",$L326=""),"",IF($B326="Female",1/(1+EXP(-SUMPRODUCT(Engine!$C$10242:$C$10273,INDIRECT("Coefficients!$BX$2:$BX$33")))),1/(1+EXP(-SUMPRODUCT(Engine!$C$10242:$C$10273,INDIRECT("Coefficients!$BY$2:$BY$33"))))))</f>
      </c>
      <c r="BB326" s="8">
        <f>IF(OR($B326="",$C326="",$D326="",$E326="",$F326="",$G326="",$H326="",$I326="",$J326="",$K326="",$L326=""),"",IF($B326="Female",1/(1+EXP(-SUMPRODUCT(Engine!$C$10242:$C$10273,INDIRECT("Coefficients!$BZ$2:$BZ$33")))),1/(1+EXP(-SUMPRODUCT(Engine!$C$10242:$C$10273,INDIRECT("Coefficients!$CA$2:$CA$33"))))))</f>
      </c>
      <c r="BC326" s="8">
        <f>IF(OR($B326="",$C326="",$D326="",$E326="",$F326="",$G326="",$H326="",$I326="",$J326="",$K326="",$L326=""),"",IF($B326="Female",1/(1+EXP(-SUMPRODUCT(Engine!$C$10242:$C$10273,INDIRECT("Coefficients!$CB$2:$CB$33")))),1/(1+EXP(-SUMPRODUCT(Engine!$C$10242:$C$10273,INDIRECT("Coefficients!$CC$2:$CC$33"))))))</f>
      </c>
      <c r="BD326" s="8">
        <f>IF(OR($B326="",$C326="",$D326="",$E326="",$F326="",$G326="",$H326="",$I326="",$J326="",$K326="",$L326=""),"",IF($B326="Female",1/(1+EXP(-SUMPRODUCT(Engine!$C$10242:$C$10273,INDIRECT("Coefficients!$CD$2:$CD$33")))),1/(1+EXP(-SUMPRODUCT(Engine!$C$10242:$C$10273,INDIRECT("Coefficients!$CE$2:$CE$33"))))))</f>
      </c>
      <c r="BE326" s="8">
        <f>IF(OR($B326="",$C326="",$D326="",$E326="",$F326="",$G326="",$H326="",$I326="",$J326="",$K326="",$L326=""),"",IF($B326="Female",1/(1+EXP(-SUMPRODUCT(Engine!$C$10242:$C$10273,INDIRECT("Coefficients!$CF$2:$CF$33")))),1/(1+EXP(-SUMPRODUCT(Engine!$C$10242:$C$10273,INDIRECT("Coefficients!$CG$2:$CG$33"))))))</f>
      </c>
      <c r="BF326" s="8">
        <f>IF(OR($B326="",$C326="",$D326="",$E326="",$F326="",$G326="",$H326="",$I326="",$J326="",$K326="",$L326=""),"",IF($B326="Female",1/(1+EXP(-SUMPRODUCT(Engine!$C$10242:$C$10273,INDIRECT("Coefficients!$CH$2:$CH$33")))),1/(1+EXP(-SUMPRODUCT(Engine!$C$10242:$C$10273,INDIRECT("Coefficients!$CI$2:$CI$33"))))))</f>
      </c>
      <c r="BG326" s="8">
        <f>IF(OR($B326="",$C326="",$D326="",$E326="",$F326="",$G326="",$H326="",$I326="",$J326="",$K326="",$L326=""),"",IF($B326="Female",1/(1+EXP(-SUMPRODUCT(Engine!$C$10242:$C$10273,INDIRECT("Coefficients!$CJ$2:$CJ$33")))),1/(1+EXP(-SUMPRODUCT(Engine!$C$10242:$C$10273,INDIRECT("Coefficients!$CK$2:$CK$33"))))))</f>
      </c>
      <c r="BH326" s="8">
        <f>IF(OR($B326="",$C326="",$D326="",$E326="",$F326="",$G326="",$H326="",$I326="",$J326="",$K326="",$L326=""),"",IF($B326="Female",1/(1+EXP(-SUMPRODUCT(Engine!$C$10242:$C$10273,INDIRECT("Coefficients!$CL$2:$CL$33")))),1/(1+EXP(-SUMPRODUCT(Engine!$C$10242:$C$10273,INDIRECT("Coefficients!$CM$2:$CM$33"))))))</f>
      </c>
      <c r="BI326" s="8">
        <f>IF(OR($B326="",$C326="",$D326="",$E326="",$F326="",$G326="",$H326="",$I326="",$J326="",$K326="",$L326=""),"",IF($B326="Female",1/(1+EXP(-SUMPRODUCT(Engine!$C$10242:$C$10273,INDIRECT("Coefficients!$CN$2:$CN$33")))),1/(1+EXP(-SUMPRODUCT(Engine!$C$10242:$C$10273,INDIRECT("Coefficients!$CO$2:$CO$33"))))))</f>
      </c>
      <c r="BJ326" s="8">
        <f>IF(OR($B326="",$C326="",$D326="",$E326="",$F326="",$G326="",$H326="",$I326="",$J326="",$K326="",$L326=""),"",IF($B326="Female",1/(1+EXP(-SUMPRODUCT(Engine!$C$10242:$C$10273,INDIRECT("Coefficients!$CP$2:$CP$33")))),1/(1+EXP(-SUMPRODUCT(Engine!$C$10242:$C$10273,INDIRECT("Coefficients!$CQ$2:$CQ$33"))))))</f>
      </c>
      <c r="BK326" s="8">
        <f>IF(OR($B326="",$C326="",$D326="",$E326="",$F326="",$G326="",$H326="",$I326="",$J326="",$K326="",$L326=""),"",IF($B326="Female",1/(1+EXP(-SUMPRODUCT(Engine!$C$10242:$C$10273,INDIRECT("Coefficients!$CR$2:$CR$33")))),1/(1+EXP(-SUMPRODUCT(Engine!$C$10242:$C$10273,INDIRECT("Coefficients!$CS$2:$CS$33"))))))</f>
      </c>
      <c r="BL326" s="8">
        <f>IF(OR($B326="",$C326="",$D326="",$E326="",$F326="",$G326="",$H326="",$I326="",$J326="",$K326="",$L326=""),"",IF($B326="Female",1/(1+EXP(-SUMPRODUCT(Engine!$C$10242:$C$10273,INDIRECT("Coefficients!$CT$2:$CT$33")))),1/(1+EXP(-SUMPRODUCT(Engine!$C$10242:$C$10273,INDIRECT("Coefficients!$CU$2:$CU$33"))))))</f>
      </c>
      <c r="BM326" s="8">
        <f>IF(OR($B326="",$C326="",$D326="",$E326="",$F326="",$G326="",$H326="",$I326="",$J326="",$K326="",$L326=""),"",IF($B326="Female",1/(1+EXP(-SUMPRODUCT(Engine!$C$10242:$C$10273,INDIRECT("Coefficients!$CV$2:$CV$33")))),1/(1+EXP(-SUMPRODUCT(Engine!$C$10242:$C$10273,INDIRECT("Coefficients!$CW$2:$CW$33"))))))</f>
      </c>
    </row>
    <row r="327" spans="1:65" x14ac:dyDescent="0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8">
        <f>IF(OR($B327="",$C327="",$D327="",$E327="",$F327="",$G327="",$H327="",$I327="",$J327="",$K327="",$L327=""),"",IF($B327="Female",1/(1+EXP(-SUMPRODUCT(Engine!$C$10274:$C$10305,INDIRECT("Coefficients!$B$2:$B$33")))),1/(1+EXP(-SUMPRODUCT(Engine!$C$10274:$C$10305,INDIRECT("Coefficients!$C$2:$C$33"))))))</f>
      </c>
      <c r="Q327" s="8">
        <f>IF(OR($B327="",$C327="",$D327="",$E327="",$F327="",$G327="",$H327="",$I327="",$J327="",$K327="",$L327=""),"",IF($B327="Female",1/(1+EXP(-SUMPRODUCT(Engine!$C$10274:$C$10305,INDIRECT("Coefficients!$D$2:$D$33")))),1/(1+EXP(-SUMPRODUCT(Engine!$C$10274:$C$10305,INDIRECT("Coefficients!$E$2:$E$33"))))))</f>
      </c>
      <c r="R327" s="8">
        <f>IF(OR($B327="",$C327="",$D327="",$E327="",$F327="",$G327="",$H327="",$I327="",$J327="",$K327="",$L327=""),"",IF($B327="Female",1/(1+EXP(-SUMPRODUCT(Engine!$C$10274:$C$10305,INDIRECT("Coefficients!$F$2:$F$33")))),1/(1+EXP(-SUMPRODUCT(Engine!$C$10274:$C$10305,INDIRECT("Coefficients!$G$2:$G$33"))))))</f>
      </c>
      <c r="S327" s="8">
        <f>IF(OR($B327="",$C327="",$D327="",$E327="",$F327="",$G327="",$H327="",$I327="",$J327="",$K327="",$L327=""),"",IF($B327="Female",1/(1+EXP(-SUMPRODUCT(Engine!$C$10274:$C$10305,INDIRECT("Coefficients!$H$2:$H$33")))),1/(1+EXP(-SUMPRODUCT(Engine!$C$10274:$C$10305,INDIRECT("Coefficients!$I$2:$I$33"))))))</f>
      </c>
      <c r="T327" s="8">
        <f>IF(OR($B327="",$C327="",$D327="",$E327="",$F327="",$G327="",$H327="",$I327="",$J327="",$K327="",$L327=""),"",IF($B327="Female",1/(1+EXP(-SUMPRODUCT(Engine!$C$10274:$C$10305,INDIRECT("Coefficients!$J$2:$J$33")))),1/(1+EXP(-SUMPRODUCT(Engine!$C$10274:$C$10305,INDIRECT("Coefficients!$K$2:$K$33"))))))</f>
      </c>
      <c r="U327" s="8">
        <f>IF(OR($B327="",$C327="",$D327="",$E327="",$F327="",$G327="",$H327="",$I327="",$J327="",$K327="",$L327=""),"",IF($B327="Female",1/(1+EXP(-SUMPRODUCT(Engine!$C$10274:$C$10305,INDIRECT("Coefficients!$L$2:$L$33")))),1/(1+EXP(-SUMPRODUCT(Engine!$C$10274:$C$10305,INDIRECT("Coefficients!$M$2:$M$33"))))))</f>
      </c>
      <c r="V327" s="8">
        <f>IF(OR($B327="",$C327="",$D327="",$E327="",$F327="",$G327="",$H327="",$I327="",$J327="",$K327="",$L327=""),"",IF($B327="Female",1/(1+EXP(-SUMPRODUCT(Engine!$C$10274:$C$10305,INDIRECT("Coefficients!$N$2:$N$33")))),1/(1+EXP(-SUMPRODUCT(Engine!$C$10274:$C$10305,INDIRECT("Coefficients!$O$2:$O$33"))))))</f>
      </c>
      <c r="W327" s="8">
        <f>IF(OR($B327="",$C327="",$D327="",$E327="",$F327="",$G327="",$H327="",$I327="",$J327="",$K327="",$L327=""),"",IF($B327="Female",1/(1+EXP(-SUMPRODUCT(Engine!$C$10274:$C$10305,INDIRECT("Coefficients!$P$2:$P$33")))),1/(1+EXP(-SUMPRODUCT(Engine!$C$10274:$C$10305,INDIRECT("Coefficients!$Q$2:$Q$33"))))))</f>
      </c>
      <c r="X327" s="8">
        <f>IF(OR($B327="",$C327="",$D327="",$E327="",$F327="",$G327="",$H327="",$I327="",$J327="",$K327="",$L327=""),"",IF($B327="Female",1/(1+EXP(-SUMPRODUCT(Engine!$C$10274:$C$10305,INDIRECT("Coefficients!$R$2:$R$33")))),1/(1+EXP(-SUMPRODUCT(Engine!$C$10274:$C$10305,INDIRECT("Coefficients!$S$2:$S$33"))))))</f>
      </c>
      <c r="Y327" s="8">
        <f>IF(OR($B327="",$C327="",$D327="",$E327="",$F327="",$G327="",$H327="",$I327="",$J327="",$K327="",$L327=""),"",IF($B327="Female",1/(1+EXP(-SUMPRODUCT(Engine!$C$10274:$C$10305,INDIRECT("Coefficients!$T$2:$T$33")))),1/(1+EXP(-SUMPRODUCT(Engine!$C$10274:$C$10305,INDIRECT("Coefficients!$U$2:$U$33"))))))</f>
      </c>
      <c r="Z327" s="8">
        <f>IF(OR($B327="",$C327="",$D327="",$E327="",$F327="",$G327="",$H327="",$I327="",$J327="",$K327="",$L327=""),"",IF($B327="Female",1/(1+EXP(-SUMPRODUCT(Engine!$C$10274:$C$10305,INDIRECT("Coefficients!$V$2:$V$33")))),1/(1+EXP(-SUMPRODUCT(Engine!$C$10274:$C$10305,INDIRECT("Coefficients!$W$2:$W$33"))))))</f>
      </c>
      <c r="AA327" s="8">
        <f>IF(OR($B327="",$C327="",$D327="",$E327="",$F327="",$G327="",$H327="",$I327="",$J327="",$K327="",$L327=""),"",IF($B327="Female",1/(1+EXP(-SUMPRODUCT(Engine!$C$10274:$C$10305,INDIRECT("Coefficients!$X$2:$X$33")))),1/(1+EXP(-SUMPRODUCT(Engine!$C$10274:$C$10305,INDIRECT("Coefficients!$Y$2:$Y$33"))))))</f>
      </c>
      <c r="AB327" s="8">
        <f>IF(OR($B327="",$C327="",$D327="",$E327="",$F327="",$G327="",$H327="",$I327="",$J327="",$K327="",$L327=""),"",IF($B327="Female",1/(1+EXP(-SUMPRODUCT(Engine!$C$10274:$C$10305,INDIRECT("Coefficients!$Z$2:$Z$33")))),1/(1+EXP(-SUMPRODUCT(Engine!$C$10274:$C$10305,INDIRECT("Coefficients!$AA$2:$AA$33"))))))</f>
      </c>
      <c r="AC327" s="8">
        <f>IF(OR($B327="",$C327="",$D327="",$E327="",$F327="",$G327="",$H327="",$I327="",$J327="",$K327="",$L327=""),"",IF($B327="Female",1/(1+EXP(-SUMPRODUCT(Engine!$C$10274:$C$10305,INDIRECT("Coefficients!$AB$2:$AB$33")))),1/(1+EXP(-SUMPRODUCT(Engine!$C$10274:$C$10305,INDIRECT("Coefficients!$AC$2:$AC$33"))))))</f>
      </c>
      <c r="AD327" s="8">
        <f>IF(OR($B327="",$C327="",$D327="",$E327="",$F327="",$G327="",$H327="",$I327="",$J327="",$K327="",$L327=""),"",IF($B327="Female",1/(1+EXP(-SUMPRODUCT(Engine!$C$10274:$C$10305,INDIRECT("Coefficients!$AD$2:$AD$33")))),1/(1+EXP(-SUMPRODUCT(Engine!$C$10274:$C$10305,INDIRECT("Coefficients!$AE$2:$AE$33"))))))</f>
      </c>
      <c r="AE327" s="8">
        <f>IF(OR($B327="",$C327="",$D327="",$E327="",$F327="",$G327="",$H327="",$I327="",$J327="",$K327="",$L327=""),"",IF($B327="Female",1/(1+EXP(-SUMPRODUCT(Engine!$C$10274:$C$10305,INDIRECT("Coefficients!$AF$2:$AF$33")))),1/(1+EXP(-SUMPRODUCT(Engine!$C$10274:$C$10305,INDIRECT("Coefficients!$AG$2:$AG$33"))))))</f>
      </c>
      <c r="AF327" s="8">
        <f>IF(OR($B327="",$C327="",$D327="",$E327="",$F327="",$G327="",$H327="",$I327="",$J327="",$K327="",$L327=""),"",IF($B327="Female",1/(1+EXP(-SUMPRODUCT(Engine!$C$10274:$C$10305,INDIRECT("Coefficients!$AH$2:$AH$33")))),1/(1+EXP(-SUMPRODUCT(Engine!$C$10274:$C$10305,INDIRECT("Coefficients!$AI$2:$AI$33"))))))</f>
      </c>
      <c r="AG327" s="8">
        <f>IF(OR($B327="",$C327="",$D327="",$E327="",$F327="",$G327="",$H327="",$I327="",$J327="",$K327="",$L327=""),"",IF($B327="Female",1/(1+EXP(-SUMPRODUCT(Engine!$C$10274:$C$10305,INDIRECT("Coefficients!$AJ$2:$AJ$33")))),1/(1+EXP(-SUMPRODUCT(Engine!$C$10274:$C$10305,INDIRECT("Coefficients!$AK$2:$AK$33"))))))</f>
      </c>
      <c r="AH327" s="8">
        <f>IF(OR($B327="",$C327="",$D327="",$E327="",$F327="",$G327="",$H327="",$I327="",$J327="",$K327="",$L327=""),"",IF($B327="Female",1/(1+EXP(-SUMPRODUCT(Engine!$C$10274:$C$10305,INDIRECT("Coefficients!$AL$2:$AL$33")))),1/(1+EXP(-SUMPRODUCT(Engine!$C$10274:$C$10305,INDIRECT("Coefficients!$AM$2:$AM$33"))))))</f>
      </c>
      <c r="AI327" s="8">
        <f>IF(OR($B327="",$C327="",$D327="",$E327="",$F327="",$G327="",$H327="",$I327="",$J327="",$K327="",$L327=""),"",IF($B327="Female",1/(1+EXP(-SUMPRODUCT(Engine!$C$10274:$C$10305,INDIRECT("Coefficients!$AN$2:$AN$33")))),1/(1+EXP(-SUMPRODUCT(Engine!$C$10274:$C$10305,INDIRECT("Coefficients!$AO$2:$AO$33"))))))</f>
      </c>
      <c r="AJ327" s="8">
        <f>IF(OR($B327="",$C327="",$D327="",$E327="",$F327="",$G327="",$H327="",$I327="",$J327="",$K327="",$L327=""),"",IF($B327="Female",1/(1+EXP(-SUMPRODUCT(Engine!$C$10274:$C$10305,INDIRECT("Coefficients!$AP$2:$AP$33")))),1/(1+EXP(-SUMPRODUCT(Engine!$C$10274:$C$10305,INDIRECT("Coefficients!$AQ$2:$AQ$33"))))))</f>
      </c>
      <c r="AK327" s="8">
        <f>IF(OR($B327="",$C327="",$D327="",$E327="",$F327="",$G327="",$H327="",$I327="",$J327="",$K327="",$L327=""),"",IF($B327="Female",1/(1+EXP(-SUMPRODUCT(Engine!$C$10274:$C$10305,INDIRECT("Coefficients!$AR$2:$AR$33")))),1/(1+EXP(-SUMPRODUCT(Engine!$C$10274:$C$10305,INDIRECT("Coefficients!$AS$2:$AS$33"))))))</f>
      </c>
      <c r="AL327" s="8">
        <f>IF(OR($B327="",$C327="",$D327="",$E327="",$F327="",$G327="",$H327="",$I327="",$J327="",$K327="",$L327=""),"",IF($B327="Female",1/(1+EXP(-SUMPRODUCT(Engine!$C$10274:$C$10305,INDIRECT("Coefficients!$AT$2:$AT$33")))),1/(1+EXP(-SUMPRODUCT(Engine!$C$10274:$C$10305,INDIRECT("Coefficients!$AU$2:$AU$33"))))))</f>
      </c>
      <c r="AM327" s="8">
        <f>IF(OR($B327="",$C327="",$D327="",$E327="",$F327="",$G327="",$H327="",$I327="",$J327="",$K327="",$L327=""),"",IF($B327="Female",1/(1+EXP(-SUMPRODUCT(Engine!$C$10274:$C$10305,INDIRECT("Coefficients!$AV$2:$AV$33")))),1/(1+EXP(-SUMPRODUCT(Engine!$C$10274:$C$10305,INDIRECT("Coefficients!$AW$2:$AW$33"))))))</f>
      </c>
      <c r="AN327" s="8">
        <f>IF(OR($B327="",$C327="",$D327="",$E327="",$F327="",$G327="",$H327="",$I327="",$J327="",$K327="",$L327=""),"",IF($B327="Female",1/(1+EXP(-SUMPRODUCT(Engine!$C$10274:$C$10305,INDIRECT("Coefficients!$AX$2:$AX$33")))),1/(1+EXP(-SUMPRODUCT(Engine!$C$10274:$C$10305,INDIRECT("Coefficients!$AY$2:$AY$33"))))))</f>
      </c>
      <c r="AO327" s="8">
        <f>IF(OR($B327="",$C327="",$D327="",$E327="",$F327="",$G327="",$H327="",$I327="",$J327="",$K327="",$L327=""),"",IF($B327="Female",1/(1+EXP(-SUMPRODUCT(Engine!$C$10274:$C$10305,INDIRECT("Coefficients!$AZ$2:$AZ$33")))),1/(1+EXP(-SUMPRODUCT(Engine!$C$10274:$C$10305,INDIRECT("Coefficients!$BA$2:$BA$33"))))))</f>
      </c>
      <c r="AP327" s="8">
        <f>IF(OR($B327="",$C327="",$D327="",$E327="",$F327="",$G327="",$H327="",$I327="",$J327="",$K327="",$L327=""),"",IF($B327="Female",1/(1+EXP(-SUMPRODUCT(Engine!$C$10274:$C$10305,INDIRECT("Coefficients!$BB$2:$BB$33")))),1/(1+EXP(-SUMPRODUCT(Engine!$C$10274:$C$10305,INDIRECT("Coefficients!$BC$2:$BC$33"))))))</f>
      </c>
      <c r="AQ327" s="8">
        <f>IF(OR($B327="",$C327="",$D327="",$E327="",$F327="",$G327="",$H327="",$I327="",$J327="",$K327="",$L327=""),"",IF($B327="Female",1/(1+EXP(-SUMPRODUCT(Engine!$C$10274:$C$10305,INDIRECT("Coefficients!$BD$2:$BD$33")))),1/(1+EXP(-SUMPRODUCT(Engine!$C$10274:$C$10305,INDIRECT("Coefficients!$BE$2:$BE$33"))))))</f>
      </c>
      <c r="AR327" s="8">
        <f>IF(OR($B327="",$C327="",$D327="",$E327="",$F327="",$G327="",$H327="",$I327="",$J327="",$K327="",$L327=""),"",IF($B327="Female",1/(1+EXP(-SUMPRODUCT(Engine!$C$10274:$C$10305,INDIRECT("Coefficients!$BF$2:$BF$33")))),1/(1+EXP(-SUMPRODUCT(Engine!$C$10274:$C$10305,INDIRECT("Coefficients!$BG$2:$BG$33"))))))</f>
      </c>
      <c r="AS327" s="8">
        <f>IF(OR($B327="",$C327="",$D327="",$E327="",$F327="",$G327="",$H327="",$I327="",$J327="",$K327="",$L327=""),"",IF($B327="Female",1/(1+EXP(-SUMPRODUCT(Engine!$C$10274:$C$10305,INDIRECT("Coefficients!$BH$2:$BH$33")))),1/(1+EXP(-SUMPRODUCT(Engine!$C$10274:$C$10305,INDIRECT("Coefficients!$BI$2:$BI$33"))))))</f>
      </c>
      <c r="AT327" s="8">
        <f>IF(OR($B327="",$C327="",$D327="",$E327="",$F327="",$G327="",$H327="",$I327="",$J327="",$K327="",$L327=""),"",IF($B327="Female",1/(1+EXP(-SUMPRODUCT(Engine!$C$10274:$C$10305,INDIRECT("Coefficients!$BJ$2:$BJ$33")))),1/(1+EXP(-SUMPRODUCT(Engine!$C$10274:$C$10305,INDIRECT("Coefficients!$BK$2:$BK$33"))))))</f>
      </c>
      <c r="AU327" s="8">
        <f>IF(OR($B327="",$C327="",$D327="",$E327="",$F327="",$G327="",$H327="",$I327="",$J327="",$K327="",$L327=""),"",IF($B327="Female",1/(1+EXP(-SUMPRODUCT(Engine!$C$10274:$C$10305,INDIRECT("Coefficients!$BL$2:$BL$33")))),1/(1+EXP(-SUMPRODUCT(Engine!$C$10274:$C$10305,INDIRECT("Coefficients!$BM$2:$BM$33"))))))</f>
      </c>
      <c r="AV327" s="8">
        <f>IF(OR($B327="",$C327="",$D327="",$E327="",$F327="",$G327="",$H327="",$I327="",$J327="",$K327="",$L327=""),"",IF($B327="Female",1/(1+EXP(-SUMPRODUCT(Engine!$C$10274:$C$10305,INDIRECT("Coefficients!$BN$2:$BN$33")))),1/(1+EXP(-SUMPRODUCT(Engine!$C$10274:$C$10305,INDIRECT("Coefficients!$BO$2:$BO$33"))))))</f>
      </c>
      <c r="AW327" s="8">
        <f>IF(OR($B327="",$C327="",$D327="",$E327="",$F327="",$G327="",$H327="",$I327="",$J327="",$K327="",$L327=""),"",IF($B327="Female",1/(1+EXP(-SUMPRODUCT(Engine!$C$10274:$C$10305,INDIRECT("Coefficients!$BP$2:$BP$33")))),1/(1+EXP(-SUMPRODUCT(Engine!$C$10274:$C$10305,INDIRECT("Coefficients!$BQ$2:$BQ$33"))))))</f>
      </c>
      <c r="AX327" s="8">
        <f>IF(OR($B327="",$C327="",$D327="",$E327="",$F327="",$G327="",$H327="",$I327="",$J327="",$K327="",$L327=""),"",IF($B327="Female",1/(1+EXP(-SUMPRODUCT(Engine!$C$10274:$C$10305,INDIRECT("Coefficients!$BR$2:$BR$33")))),1/(1+EXP(-SUMPRODUCT(Engine!$C$10274:$C$10305,INDIRECT("Coefficients!$BS$2:$BS$33"))))))</f>
      </c>
      <c r="AY327" s="8">
        <f>IF(OR($B327="",$C327="",$D327="",$E327="",$F327="",$G327="",$H327="",$I327="",$J327="",$K327="",$L327=""),"",IF($B327="Female",1/(1+EXP(-SUMPRODUCT(Engine!$C$10274:$C$10305,INDIRECT("Coefficients!$BT$2:$BT$33")))),1/(1+EXP(-SUMPRODUCT(Engine!$C$10274:$C$10305,INDIRECT("Coefficients!$BU$2:$BU$33"))))))</f>
      </c>
      <c r="AZ327" s="8">
        <f>IF(OR($B327="",$C327="",$D327="",$E327="",$F327="",$G327="",$H327="",$I327="",$J327="",$K327="",$L327=""),"",IF($B327="Female",1/(1+EXP(-SUMPRODUCT(Engine!$C$10274:$C$10305,INDIRECT("Coefficients!$BV$2:$BV$33")))),1/(1+EXP(-SUMPRODUCT(Engine!$C$10274:$C$10305,INDIRECT("Coefficients!$BW$2:$BW$33"))))))</f>
      </c>
      <c r="BA327" s="8">
        <f>IF(OR($B327="",$C327="",$D327="",$E327="",$F327="",$G327="",$H327="",$I327="",$J327="",$K327="",$L327=""),"",IF($B327="Female",1/(1+EXP(-SUMPRODUCT(Engine!$C$10274:$C$10305,INDIRECT("Coefficients!$BX$2:$BX$33")))),1/(1+EXP(-SUMPRODUCT(Engine!$C$10274:$C$10305,INDIRECT("Coefficients!$BY$2:$BY$33"))))))</f>
      </c>
      <c r="BB327" s="8">
        <f>IF(OR($B327="",$C327="",$D327="",$E327="",$F327="",$G327="",$H327="",$I327="",$J327="",$K327="",$L327=""),"",IF($B327="Female",1/(1+EXP(-SUMPRODUCT(Engine!$C$10274:$C$10305,INDIRECT("Coefficients!$BZ$2:$BZ$33")))),1/(1+EXP(-SUMPRODUCT(Engine!$C$10274:$C$10305,INDIRECT("Coefficients!$CA$2:$CA$33"))))))</f>
      </c>
      <c r="BC327" s="8">
        <f>IF(OR($B327="",$C327="",$D327="",$E327="",$F327="",$G327="",$H327="",$I327="",$J327="",$K327="",$L327=""),"",IF($B327="Female",1/(1+EXP(-SUMPRODUCT(Engine!$C$10274:$C$10305,INDIRECT("Coefficients!$CB$2:$CB$33")))),1/(1+EXP(-SUMPRODUCT(Engine!$C$10274:$C$10305,INDIRECT("Coefficients!$CC$2:$CC$33"))))))</f>
      </c>
      <c r="BD327" s="8">
        <f>IF(OR($B327="",$C327="",$D327="",$E327="",$F327="",$G327="",$H327="",$I327="",$J327="",$K327="",$L327=""),"",IF($B327="Female",1/(1+EXP(-SUMPRODUCT(Engine!$C$10274:$C$10305,INDIRECT("Coefficients!$CD$2:$CD$33")))),1/(1+EXP(-SUMPRODUCT(Engine!$C$10274:$C$10305,INDIRECT("Coefficients!$CE$2:$CE$33"))))))</f>
      </c>
      <c r="BE327" s="8">
        <f>IF(OR($B327="",$C327="",$D327="",$E327="",$F327="",$G327="",$H327="",$I327="",$J327="",$K327="",$L327=""),"",IF($B327="Female",1/(1+EXP(-SUMPRODUCT(Engine!$C$10274:$C$10305,INDIRECT("Coefficients!$CF$2:$CF$33")))),1/(1+EXP(-SUMPRODUCT(Engine!$C$10274:$C$10305,INDIRECT("Coefficients!$CG$2:$CG$33"))))))</f>
      </c>
      <c r="BF327" s="8">
        <f>IF(OR($B327="",$C327="",$D327="",$E327="",$F327="",$G327="",$H327="",$I327="",$J327="",$K327="",$L327=""),"",IF($B327="Female",1/(1+EXP(-SUMPRODUCT(Engine!$C$10274:$C$10305,INDIRECT("Coefficients!$CH$2:$CH$33")))),1/(1+EXP(-SUMPRODUCT(Engine!$C$10274:$C$10305,INDIRECT("Coefficients!$CI$2:$CI$33"))))))</f>
      </c>
      <c r="BG327" s="8">
        <f>IF(OR($B327="",$C327="",$D327="",$E327="",$F327="",$G327="",$H327="",$I327="",$J327="",$K327="",$L327=""),"",IF($B327="Female",1/(1+EXP(-SUMPRODUCT(Engine!$C$10274:$C$10305,INDIRECT("Coefficients!$CJ$2:$CJ$33")))),1/(1+EXP(-SUMPRODUCT(Engine!$C$10274:$C$10305,INDIRECT("Coefficients!$CK$2:$CK$33"))))))</f>
      </c>
      <c r="BH327" s="8">
        <f>IF(OR($B327="",$C327="",$D327="",$E327="",$F327="",$G327="",$H327="",$I327="",$J327="",$K327="",$L327=""),"",IF($B327="Female",1/(1+EXP(-SUMPRODUCT(Engine!$C$10274:$C$10305,INDIRECT("Coefficients!$CL$2:$CL$33")))),1/(1+EXP(-SUMPRODUCT(Engine!$C$10274:$C$10305,INDIRECT("Coefficients!$CM$2:$CM$33"))))))</f>
      </c>
      <c r="BI327" s="8">
        <f>IF(OR($B327="",$C327="",$D327="",$E327="",$F327="",$G327="",$H327="",$I327="",$J327="",$K327="",$L327=""),"",IF($B327="Female",1/(1+EXP(-SUMPRODUCT(Engine!$C$10274:$C$10305,INDIRECT("Coefficients!$CN$2:$CN$33")))),1/(1+EXP(-SUMPRODUCT(Engine!$C$10274:$C$10305,INDIRECT("Coefficients!$CO$2:$CO$33"))))))</f>
      </c>
      <c r="BJ327" s="8">
        <f>IF(OR($B327="",$C327="",$D327="",$E327="",$F327="",$G327="",$H327="",$I327="",$J327="",$K327="",$L327=""),"",IF($B327="Female",1/(1+EXP(-SUMPRODUCT(Engine!$C$10274:$C$10305,INDIRECT("Coefficients!$CP$2:$CP$33")))),1/(1+EXP(-SUMPRODUCT(Engine!$C$10274:$C$10305,INDIRECT("Coefficients!$CQ$2:$CQ$33"))))))</f>
      </c>
      <c r="BK327" s="8">
        <f>IF(OR($B327="",$C327="",$D327="",$E327="",$F327="",$G327="",$H327="",$I327="",$J327="",$K327="",$L327=""),"",IF($B327="Female",1/(1+EXP(-SUMPRODUCT(Engine!$C$10274:$C$10305,INDIRECT("Coefficients!$CR$2:$CR$33")))),1/(1+EXP(-SUMPRODUCT(Engine!$C$10274:$C$10305,INDIRECT("Coefficients!$CS$2:$CS$33"))))))</f>
      </c>
      <c r="BL327" s="8">
        <f>IF(OR($B327="",$C327="",$D327="",$E327="",$F327="",$G327="",$H327="",$I327="",$J327="",$K327="",$L327=""),"",IF($B327="Female",1/(1+EXP(-SUMPRODUCT(Engine!$C$10274:$C$10305,INDIRECT("Coefficients!$CT$2:$CT$33")))),1/(1+EXP(-SUMPRODUCT(Engine!$C$10274:$C$10305,INDIRECT("Coefficients!$CU$2:$CU$33"))))))</f>
      </c>
      <c r="BM327" s="8">
        <f>IF(OR($B327="",$C327="",$D327="",$E327="",$F327="",$G327="",$H327="",$I327="",$J327="",$K327="",$L327=""),"",IF($B327="Female",1/(1+EXP(-SUMPRODUCT(Engine!$C$10274:$C$10305,INDIRECT("Coefficients!$CV$2:$CV$33")))),1/(1+EXP(-SUMPRODUCT(Engine!$C$10274:$C$10305,INDIRECT("Coefficients!$CW$2:$CW$33"))))))</f>
      </c>
    </row>
    <row r="328" spans="1:65" x14ac:dyDescent="0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8">
        <f>IF(OR($B328="",$C328="",$D328="",$E328="",$F328="",$G328="",$H328="",$I328="",$J328="",$K328="",$L328=""),"",IF($B328="Female",1/(1+EXP(-SUMPRODUCT(Engine!$C$10306:$C$10337,INDIRECT("Coefficients!$B$2:$B$33")))),1/(1+EXP(-SUMPRODUCT(Engine!$C$10306:$C$10337,INDIRECT("Coefficients!$C$2:$C$33"))))))</f>
      </c>
      <c r="Q328" s="8">
        <f>IF(OR($B328="",$C328="",$D328="",$E328="",$F328="",$G328="",$H328="",$I328="",$J328="",$K328="",$L328=""),"",IF($B328="Female",1/(1+EXP(-SUMPRODUCT(Engine!$C$10306:$C$10337,INDIRECT("Coefficients!$D$2:$D$33")))),1/(1+EXP(-SUMPRODUCT(Engine!$C$10306:$C$10337,INDIRECT("Coefficients!$E$2:$E$33"))))))</f>
      </c>
      <c r="R328" s="8">
        <f>IF(OR($B328="",$C328="",$D328="",$E328="",$F328="",$G328="",$H328="",$I328="",$J328="",$K328="",$L328=""),"",IF($B328="Female",1/(1+EXP(-SUMPRODUCT(Engine!$C$10306:$C$10337,INDIRECT("Coefficients!$F$2:$F$33")))),1/(1+EXP(-SUMPRODUCT(Engine!$C$10306:$C$10337,INDIRECT("Coefficients!$G$2:$G$33"))))))</f>
      </c>
      <c r="S328" s="8">
        <f>IF(OR($B328="",$C328="",$D328="",$E328="",$F328="",$G328="",$H328="",$I328="",$J328="",$K328="",$L328=""),"",IF($B328="Female",1/(1+EXP(-SUMPRODUCT(Engine!$C$10306:$C$10337,INDIRECT("Coefficients!$H$2:$H$33")))),1/(1+EXP(-SUMPRODUCT(Engine!$C$10306:$C$10337,INDIRECT("Coefficients!$I$2:$I$33"))))))</f>
      </c>
      <c r="T328" s="8">
        <f>IF(OR($B328="",$C328="",$D328="",$E328="",$F328="",$G328="",$H328="",$I328="",$J328="",$K328="",$L328=""),"",IF($B328="Female",1/(1+EXP(-SUMPRODUCT(Engine!$C$10306:$C$10337,INDIRECT("Coefficients!$J$2:$J$33")))),1/(1+EXP(-SUMPRODUCT(Engine!$C$10306:$C$10337,INDIRECT("Coefficients!$K$2:$K$33"))))))</f>
      </c>
      <c r="U328" s="8">
        <f>IF(OR($B328="",$C328="",$D328="",$E328="",$F328="",$G328="",$H328="",$I328="",$J328="",$K328="",$L328=""),"",IF($B328="Female",1/(1+EXP(-SUMPRODUCT(Engine!$C$10306:$C$10337,INDIRECT("Coefficients!$L$2:$L$33")))),1/(1+EXP(-SUMPRODUCT(Engine!$C$10306:$C$10337,INDIRECT("Coefficients!$M$2:$M$33"))))))</f>
      </c>
      <c r="V328" s="8">
        <f>IF(OR($B328="",$C328="",$D328="",$E328="",$F328="",$G328="",$H328="",$I328="",$J328="",$K328="",$L328=""),"",IF($B328="Female",1/(1+EXP(-SUMPRODUCT(Engine!$C$10306:$C$10337,INDIRECT("Coefficients!$N$2:$N$33")))),1/(1+EXP(-SUMPRODUCT(Engine!$C$10306:$C$10337,INDIRECT("Coefficients!$O$2:$O$33"))))))</f>
      </c>
      <c r="W328" s="8">
        <f>IF(OR($B328="",$C328="",$D328="",$E328="",$F328="",$G328="",$H328="",$I328="",$J328="",$K328="",$L328=""),"",IF($B328="Female",1/(1+EXP(-SUMPRODUCT(Engine!$C$10306:$C$10337,INDIRECT("Coefficients!$P$2:$P$33")))),1/(1+EXP(-SUMPRODUCT(Engine!$C$10306:$C$10337,INDIRECT("Coefficients!$Q$2:$Q$33"))))))</f>
      </c>
      <c r="X328" s="8">
        <f>IF(OR($B328="",$C328="",$D328="",$E328="",$F328="",$G328="",$H328="",$I328="",$J328="",$K328="",$L328=""),"",IF($B328="Female",1/(1+EXP(-SUMPRODUCT(Engine!$C$10306:$C$10337,INDIRECT("Coefficients!$R$2:$R$33")))),1/(1+EXP(-SUMPRODUCT(Engine!$C$10306:$C$10337,INDIRECT("Coefficients!$S$2:$S$33"))))))</f>
      </c>
      <c r="Y328" s="8">
        <f>IF(OR($B328="",$C328="",$D328="",$E328="",$F328="",$G328="",$H328="",$I328="",$J328="",$K328="",$L328=""),"",IF($B328="Female",1/(1+EXP(-SUMPRODUCT(Engine!$C$10306:$C$10337,INDIRECT("Coefficients!$T$2:$T$33")))),1/(1+EXP(-SUMPRODUCT(Engine!$C$10306:$C$10337,INDIRECT("Coefficients!$U$2:$U$33"))))))</f>
      </c>
      <c r="Z328" s="8">
        <f>IF(OR($B328="",$C328="",$D328="",$E328="",$F328="",$G328="",$H328="",$I328="",$J328="",$K328="",$L328=""),"",IF($B328="Female",1/(1+EXP(-SUMPRODUCT(Engine!$C$10306:$C$10337,INDIRECT("Coefficients!$V$2:$V$33")))),1/(1+EXP(-SUMPRODUCT(Engine!$C$10306:$C$10337,INDIRECT("Coefficients!$W$2:$W$33"))))))</f>
      </c>
      <c r="AA328" s="8">
        <f>IF(OR($B328="",$C328="",$D328="",$E328="",$F328="",$G328="",$H328="",$I328="",$J328="",$K328="",$L328=""),"",IF($B328="Female",1/(1+EXP(-SUMPRODUCT(Engine!$C$10306:$C$10337,INDIRECT("Coefficients!$X$2:$X$33")))),1/(1+EXP(-SUMPRODUCT(Engine!$C$10306:$C$10337,INDIRECT("Coefficients!$Y$2:$Y$33"))))))</f>
      </c>
      <c r="AB328" s="8">
        <f>IF(OR($B328="",$C328="",$D328="",$E328="",$F328="",$G328="",$H328="",$I328="",$J328="",$K328="",$L328=""),"",IF($B328="Female",1/(1+EXP(-SUMPRODUCT(Engine!$C$10306:$C$10337,INDIRECT("Coefficients!$Z$2:$Z$33")))),1/(1+EXP(-SUMPRODUCT(Engine!$C$10306:$C$10337,INDIRECT("Coefficients!$AA$2:$AA$33"))))))</f>
      </c>
      <c r="AC328" s="8">
        <f>IF(OR($B328="",$C328="",$D328="",$E328="",$F328="",$G328="",$H328="",$I328="",$J328="",$K328="",$L328=""),"",IF($B328="Female",1/(1+EXP(-SUMPRODUCT(Engine!$C$10306:$C$10337,INDIRECT("Coefficients!$AB$2:$AB$33")))),1/(1+EXP(-SUMPRODUCT(Engine!$C$10306:$C$10337,INDIRECT("Coefficients!$AC$2:$AC$33"))))))</f>
      </c>
      <c r="AD328" s="8">
        <f>IF(OR($B328="",$C328="",$D328="",$E328="",$F328="",$G328="",$H328="",$I328="",$J328="",$K328="",$L328=""),"",IF($B328="Female",1/(1+EXP(-SUMPRODUCT(Engine!$C$10306:$C$10337,INDIRECT("Coefficients!$AD$2:$AD$33")))),1/(1+EXP(-SUMPRODUCT(Engine!$C$10306:$C$10337,INDIRECT("Coefficients!$AE$2:$AE$33"))))))</f>
      </c>
      <c r="AE328" s="8">
        <f>IF(OR($B328="",$C328="",$D328="",$E328="",$F328="",$G328="",$H328="",$I328="",$J328="",$K328="",$L328=""),"",IF($B328="Female",1/(1+EXP(-SUMPRODUCT(Engine!$C$10306:$C$10337,INDIRECT("Coefficients!$AF$2:$AF$33")))),1/(1+EXP(-SUMPRODUCT(Engine!$C$10306:$C$10337,INDIRECT("Coefficients!$AG$2:$AG$33"))))))</f>
      </c>
      <c r="AF328" s="8">
        <f>IF(OR($B328="",$C328="",$D328="",$E328="",$F328="",$G328="",$H328="",$I328="",$J328="",$K328="",$L328=""),"",IF($B328="Female",1/(1+EXP(-SUMPRODUCT(Engine!$C$10306:$C$10337,INDIRECT("Coefficients!$AH$2:$AH$33")))),1/(1+EXP(-SUMPRODUCT(Engine!$C$10306:$C$10337,INDIRECT("Coefficients!$AI$2:$AI$33"))))))</f>
      </c>
      <c r="AG328" s="8">
        <f>IF(OR($B328="",$C328="",$D328="",$E328="",$F328="",$G328="",$H328="",$I328="",$J328="",$K328="",$L328=""),"",IF($B328="Female",1/(1+EXP(-SUMPRODUCT(Engine!$C$10306:$C$10337,INDIRECT("Coefficients!$AJ$2:$AJ$33")))),1/(1+EXP(-SUMPRODUCT(Engine!$C$10306:$C$10337,INDIRECT("Coefficients!$AK$2:$AK$33"))))))</f>
      </c>
      <c r="AH328" s="8">
        <f>IF(OR($B328="",$C328="",$D328="",$E328="",$F328="",$G328="",$H328="",$I328="",$J328="",$K328="",$L328=""),"",IF($B328="Female",1/(1+EXP(-SUMPRODUCT(Engine!$C$10306:$C$10337,INDIRECT("Coefficients!$AL$2:$AL$33")))),1/(1+EXP(-SUMPRODUCT(Engine!$C$10306:$C$10337,INDIRECT("Coefficients!$AM$2:$AM$33"))))))</f>
      </c>
      <c r="AI328" s="8">
        <f>IF(OR($B328="",$C328="",$D328="",$E328="",$F328="",$G328="",$H328="",$I328="",$J328="",$K328="",$L328=""),"",IF($B328="Female",1/(1+EXP(-SUMPRODUCT(Engine!$C$10306:$C$10337,INDIRECT("Coefficients!$AN$2:$AN$33")))),1/(1+EXP(-SUMPRODUCT(Engine!$C$10306:$C$10337,INDIRECT("Coefficients!$AO$2:$AO$33"))))))</f>
      </c>
      <c r="AJ328" s="8">
        <f>IF(OR($B328="",$C328="",$D328="",$E328="",$F328="",$G328="",$H328="",$I328="",$J328="",$K328="",$L328=""),"",IF($B328="Female",1/(1+EXP(-SUMPRODUCT(Engine!$C$10306:$C$10337,INDIRECT("Coefficients!$AP$2:$AP$33")))),1/(1+EXP(-SUMPRODUCT(Engine!$C$10306:$C$10337,INDIRECT("Coefficients!$AQ$2:$AQ$33"))))))</f>
      </c>
      <c r="AK328" s="8">
        <f>IF(OR($B328="",$C328="",$D328="",$E328="",$F328="",$G328="",$H328="",$I328="",$J328="",$K328="",$L328=""),"",IF($B328="Female",1/(1+EXP(-SUMPRODUCT(Engine!$C$10306:$C$10337,INDIRECT("Coefficients!$AR$2:$AR$33")))),1/(1+EXP(-SUMPRODUCT(Engine!$C$10306:$C$10337,INDIRECT("Coefficients!$AS$2:$AS$33"))))))</f>
      </c>
      <c r="AL328" s="8">
        <f>IF(OR($B328="",$C328="",$D328="",$E328="",$F328="",$G328="",$H328="",$I328="",$J328="",$K328="",$L328=""),"",IF($B328="Female",1/(1+EXP(-SUMPRODUCT(Engine!$C$10306:$C$10337,INDIRECT("Coefficients!$AT$2:$AT$33")))),1/(1+EXP(-SUMPRODUCT(Engine!$C$10306:$C$10337,INDIRECT("Coefficients!$AU$2:$AU$33"))))))</f>
      </c>
      <c r="AM328" s="8">
        <f>IF(OR($B328="",$C328="",$D328="",$E328="",$F328="",$G328="",$H328="",$I328="",$J328="",$K328="",$L328=""),"",IF($B328="Female",1/(1+EXP(-SUMPRODUCT(Engine!$C$10306:$C$10337,INDIRECT("Coefficients!$AV$2:$AV$33")))),1/(1+EXP(-SUMPRODUCT(Engine!$C$10306:$C$10337,INDIRECT("Coefficients!$AW$2:$AW$33"))))))</f>
      </c>
      <c r="AN328" s="8">
        <f>IF(OR($B328="",$C328="",$D328="",$E328="",$F328="",$G328="",$H328="",$I328="",$J328="",$K328="",$L328=""),"",IF($B328="Female",1/(1+EXP(-SUMPRODUCT(Engine!$C$10306:$C$10337,INDIRECT("Coefficients!$AX$2:$AX$33")))),1/(1+EXP(-SUMPRODUCT(Engine!$C$10306:$C$10337,INDIRECT("Coefficients!$AY$2:$AY$33"))))))</f>
      </c>
      <c r="AO328" s="8">
        <f>IF(OR($B328="",$C328="",$D328="",$E328="",$F328="",$G328="",$H328="",$I328="",$J328="",$K328="",$L328=""),"",IF($B328="Female",1/(1+EXP(-SUMPRODUCT(Engine!$C$10306:$C$10337,INDIRECT("Coefficients!$AZ$2:$AZ$33")))),1/(1+EXP(-SUMPRODUCT(Engine!$C$10306:$C$10337,INDIRECT("Coefficients!$BA$2:$BA$33"))))))</f>
      </c>
      <c r="AP328" s="8">
        <f>IF(OR($B328="",$C328="",$D328="",$E328="",$F328="",$G328="",$H328="",$I328="",$J328="",$K328="",$L328=""),"",IF($B328="Female",1/(1+EXP(-SUMPRODUCT(Engine!$C$10306:$C$10337,INDIRECT("Coefficients!$BB$2:$BB$33")))),1/(1+EXP(-SUMPRODUCT(Engine!$C$10306:$C$10337,INDIRECT("Coefficients!$BC$2:$BC$33"))))))</f>
      </c>
      <c r="AQ328" s="8">
        <f>IF(OR($B328="",$C328="",$D328="",$E328="",$F328="",$G328="",$H328="",$I328="",$J328="",$K328="",$L328=""),"",IF($B328="Female",1/(1+EXP(-SUMPRODUCT(Engine!$C$10306:$C$10337,INDIRECT("Coefficients!$BD$2:$BD$33")))),1/(1+EXP(-SUMPRODUCT(Engine!$C$10306:$C$10337,INDIRECT("Coefficients!$BE$2:$BE$33"))))))</f>
      </c>
      <c r="AR328" s="8">
        <f>IF(OR($B328="",$C328="",$D328="",$E328="",$F328="",$G328="",$H328="",$I328="",$J328="",$K328="",$L328=""),"",IF($B328="Female",1/(1+EXP(-SUMPRODUCT(Engine!$C$10306:$C$10337,INDIRECT("Coefficients!$BF$2:$BF$33")))),1/(1+EXP(-SUMPRODUCT(Engine!$C$10306:$C$10337,INDIRECT("Coefficients!$BG$2:$BG$33"))))))</f>
      </c>
      <c r="AS328" s="8">
        <f>IF(OR($B328="",$C328="",$D328="",$E328="",$F328="",$G328="",$H328="",$I328="",$J328="",$K328="",$L328=""),"",IF($B328="Female",1/(1+EXP(-SUMPRODUCT(Engine!$C$10306:$C$10337,INDIRECT("Coefficients!$BH$2:$BH$33")))),1/(1+EXP(-SUMPRODUCT(Engine!$C$10306:$C$10337,INDIRECT("Coefficients!$BI$2:$BI$33"))))))</f>
      </c>
      <c r="AT328" s="8">
        <f>IF(OR($B328="",$C328="",$D328="",$E328="",$F328="",$G328="",$H328="",$I328="",$J328="",$K328="",$L328=""),"",IF($B328="Female",1/(1+EXP(-SUMPRODUCT(Engine!$C$10306:$C$10337,INDIRECT("Coefficients!$BJ$2:$BJ$33")))),1/(1+EXP(-SUMPRODUCT(Engine!$C$10306:$C$10337,INDIRECT("Coefficients!$BK$2:$BK$33"))))))</f>
      </c>
      <c r="AU328" s="8">
        <f>IF(OR($B328="",$C328="",$D328="",$E328="",$F328="",$G328="",$H328="",$I328="",$J328="",$K328="",$L328=""),"",IF($B328="Female",1/(1+EXP(-SUMPRODUCT(Engine!$C$10306:$C$10337,INDIRECT("Coefficients!$BL$2:$BL$33")))),1/(1+EXP(-SUMPRODUCT(Engine!$C$10306:$C$10337,INDIRECT("Coefficients!$BM$2:$BM$33"))))))</f>
      </c>
      <c r="AV328" s="8">
        <f>IF(OR($B328="",$C328="",$D328="",$E328="",$F328="",$G328="",$H328="",$I328="",$J328="",$K328="",$L328=""),"",IF($B328="Female",1/(1+EXP(-SUMPRODUCT(Engine!$C$10306:$C$10337,INDIRECT("Coefficients!$BN$2:$BN$33")))),1/(1+EXP(-SUMPRODUCT(Engine!$C$10306:$C$10337,INDIRECT("Coefficients!$BO$2:$BO$33"))))))</f>
      </c>
      <c r="AW328" s="8">
        <f>IF(OR($B328="",$C328="",$D328="",$E328="",$F328="",$G328="",$H328="",$I328="",$J328="",$K328="",$L328=""),"",IF($B328="Female",1/(1+EXP(-SUMPRODUCT(Engine!$C$10306:$C$10337,INDIRECT("Coefficients!$BP$2:$BP$33")))),1/(1+EXP(-SUMPRODUCT(Engine!$C$10306:$C$10337,INDIRECT("Coefficients!$BQ$2:$BQ$33"))))))</f>
      </c>
      <c r="AX328" s="8">
        <f>IF(OR($B328="",$C328="",$D328="",$E328="",$F328="",$G328="",$H328="",$I328="",$J328="",$K328="",$L328=""),"",IF($B328="Female",1/(1+EXP(-SUMPRODUCT(Engine!$C$10306:$C$10337,INDIRECT("Coefficients!$BR$2:$BR$33")))),1/(1+EXP(-SUMPRODUCT(Engine!$C$10306:$C$10337,INDIRECT("Coefficients!$BS$2:$BS$33"))))))</f>
      </c>
      <c r="AY328" s="8">
        <f>IF(OR($B328="",$C328="",$D328="",$E328="",$F328="",$G328="",$H328="",$I328="",$J328="",$K328="",$L328=""),"",IF($B328="Female",1/(1+EXP(-SUMPRODUCT(Engine!$C$10306:$C$10337,INDIRECT("Coefficients!$BT$2:$BT$33")))),1/(1+EXP(-SUMPRODUCT(Engine!$C$10306:$C$10337,INDIRECT("Coefficients!$BU$2:$BU$33"))))))</f>
      </c>
      <c r="AZ328" s="8">
        <f>IF(OR($B328="",$C328="",$D328="",$E328="",$F328="",$G328="",$H328="",$I328="",$J328="",$K328="",$L328=""),"",IF($B328="Female",1/(1+EXP(-SUMPRODUCT(Engine!$C$10306:$C$10337,INDIRECT("Coefficients!$BV$2:$BV$33")))),1/(1+EXP(-SUMPRODUCT(Engine!$C$10306:$C$10337,INDIRECT("Coefficients!$BW$2:$BW$33"))))))</f>
      </c>
      <c r="BA328" s="8">
        <f>IF(OR($B328="",$C328="",$D328="",$E328="",$F328="",$G328="",$H328="",$I328="",$J328="",$K328="",$L328=""),"",IF($B328="Female",1/(1+EXP(-SUMPRODUCT(Engine!$C$10306:$C$10337,INDIRECT("Coefficients!$BX$2:$BX$33")))),1/(1+EXP(-SUMPRODUCT(Engine!$C$10306:$C$10337,INDIRECT("Coefficients!$BY$2:$BY$33"))))))</f>
      </c>
      <c r="BB328" s="8">
        <f>IF(OR($B328="",$C328="",$D328="",$E328="",$F328="",$G328="",$H328="",$I328="",$J328="",$K328="",$L328=""),"",IF($B328="Female",1/(1+EXP(-SUMPRODUCT(Engine!$C$10306:$C$10337,INDIRECT("Coefficients!$BZ$2:$BZ$33")))),1/(1+EXP(-SUMPRODUCT(Engine!$C$10306:$C$10337,INDIRECT("Coefficients!$CA$2:$CA$33"))))))</f>
      </c>
      <c r="BC328" s="8">
        <f>IF(OR($B328="",$C328="",$D328="",$E328="",$F328="",$G328="",$H328="",$I328="",$J328="",$K328="",$L328=""),"",IF($B328="Female",1/(1+EXP(-SUMPRODUCT(Engine!$C$10306:$C$10337,INDIRECT("Coefficients!$CB$2:$CB$33")))),1/(1+EXP(-SUMPRODUCT(Engine!$C$10306:$C$10337,INDIRECT("Coefficients!$CC$2:$CC$33"))))))</f>
      </c>
      <c r="BD328" s="8">
        <f>IF(OR($B328="",$C328="",$D328="",$E328="",$F328="",$G328="",$H328="",$I328="",$J328="",$K328="",$L328=""),"",IF($B328="Female",1/(1+EXP(-SUMPRODUCT(Engine!$C$10306:$C$10337,INDIRECT("Coefficients!$CD$2:$CD$33")))),1/(1+EXP(-SUMPRODUCT(Engine!$C$10306:$C$10337,INDIRECT("Coefficients!$CE$2:$CE$33"))))))</f>
      </c>
      <c r="BE328" s="8">
        <f>IF(OR($B328="",$C328="",$D328="",$E328="",$F328="",$G328="",$H328="",$I328="",$J328="",$K328="",$L328=""),"",IF($B328="Female",1/(1+EXP(-SUMPRODUCT(Engine!$C$10306:$C$10337,INDIRECT("Coefficients!$CF$2:$CF$33")))),1/(1+EXP(-SUMPRODUCT(Engine!$C$10306:$C$10337,INDIRECT("Coefficients!$CG$2:$CG$33"))))))</f>
      </c>
      <c r="BF328" s="8">
        <f>IF(OR($B328="",$C328="",$D328="",$E328="",$F328="",$G328="",$H328="",$I328="",$J328="",$K328="",$L328=""),"",IF($B328="Female",1/(1+EXP(-SUMPRODUCT(Engine!$C$10306:$C$10337,INDIRECT("Coefficients!$CH$2:$CH$33")))),1/(1+EXP(-SUMPRODUCT(Engine!$C$10306:$C$10337,INDIRECT("Coefficients!$CI$2:$CI$33"))))))</f>
      </c>
      <c r="BG328" s="8">
        <f>IF(OR($B328="",$C328="",$D328="",$E328="",$F328="",$G328="",$H328="",$I328="",$J328="",$K328="",$L328=""),"",IF($B328="Female",1/(1+EXP(-SUMPRODUCT(Engine!$C$10306:$C$10337,INDIRECT("Coefficients!$CJ$2:$CJ$33")))),1/(1+EXP(-SUMPRODUCT(Engine!$C$10306:$C$10337,INDIRECT("Coefficients!$CK$2:$CK$33"))))))</f>
      </c>
      <c r="BH328" s="8">
        <f>IF(OR($B328="",$C328="",$D328="",$E328="",$F328="",$G328="",$H328="",$I328="",$J328="",$K328="",$L328=""),"",IF($B328="Female",1/(1+EXP(-SUMPRODUCT(Engine!$C$10306:$C$10337,INDIRECT("Coefficients!$CL$2:$CL$33")))),1/(1+EXP(-SUMPRODUCT(Engine!$C$10306:$C$10337,INDIRECT("Coefficients!$CM$2:$CM$33"))))))</f>
      </c>
      <c r="BI328" s="8">
        <f>IF(OR($B328="",$C328="",$D328="",$E328="",$F328="",$G328="",$H328="",$I328="",$J328="",$K328="",$L328=""),"",IF($B328="Female",1/(1+EXP(-SUMPRODUCT(Engine!$C$10306:$C$10337,INDIRECT("Coefficients!$CN$2:$CN$33")))),1/(1+EXP(-SUMPRODUCT(Engine!$C$10306:$C$10337,INDIRECT("Coefficients!$CO$2:$CO$33"))))))</f>
      </c>
      <c r="BJ328" s="8">
        <f>IF(OR($B328="",$C328="",$D328="",$E328="",$F328="",$G328="",$H328="",$I328="",$J328="",$K328="",$L328=""),"",IF($B328="Female",1/(1+EXP(-SUMPRODUCT(Engine!$C$10306:$C$10337,INDIRECT("Coefficients!$CP$2:$CP$33")))),1/(1+EXP(-SUMPRODUCT(Engine!$C$10306:$C$10337,INDIRECT("Coefficients!$CQ$2:$CQ$33"))))))</f>
      </c>
      <c r="BK328" s="8">
        <f>IF(OR($B328="",$C328="",$D328="",$E328="",$F328="",$G328="",$H328="",$I328="",$J328="",$K328="",$L328=""),"",IF($B328="Female",1/(1+EXP(-SUMPRODUCT(Engine!$C$10306:$C$10337,INDIRECT("Coefficients!$CR$2:$CR$33")))),1/(1+EXP(-SUMPRODUCT(Engine!$C$10306:$C$10337,INDIRECT("Coefficients!$CS$2:$CS$33"))))))</f>
      </c>
      <c r="BL328" s="8">
        <f>IF(OR($B328="",$C328="",$D328="",$E328="",$F328="",$G328="",$H328="",$I328="",$J328="",$K328="",$L328=""),"",IF($B328="Female",1/(1+EXP(-SUMPRODUCT(Engine!$C$10306:$C$10337,INDIRECT("Coefficients!$CT$2:$CT$33")))),1/(1+EXP(-SUMPRODUCT(Engine!$C$10306:$C$10337,INDIRECT("Coefficients!$CU$2:$CU$33"))))))</f>
      </c>
      <c r="BM328" s="8">
        <f>IF(OR($B328="",$C328="",$D328="",$E328="",$F328="",$G328="",$H328="",$I328="",$J328="",$K328="",$L328=""),"",IF($B328="Female",1/(1+EXP(-SUMPRODUCT(Engine!$C$10306:$C$10337,INDIRECT("Coefficients!$CV$2:$CV$33")))),1/(1+EXP(-SUMPRODUCT(Engine!$C$10306:$C$10337,INDIRECT("Coefficients!$CW$2:$CW$33"))))))</f>
      </c>
    </row>
    <row r="329" spans="1:65" x14ac:dyDescent="0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8">
        <f>IF(OR($B329="",$C329="",$D329="",$E329="",$F329="",$G329="",$H329="",$I329="",$J329="",$K329="",$L329=""),"",IF($B329="Female",1/(1+EXP(-SUMPRODUCT(Engine!$C$10338:$C$10369,INDIRECT("Coefficients!$B$2:$B$33")))),1/(1+EXP(-SUMPRODUCT(Engine!$C$10338:$C$10369,INDIRECT("Coefficients!$C$2:$C$33"))))))</f>
      </c>
      <c r="Q329" s="8">
        <f>IF(OR($B329="",$C329="",$D329="",$E329="",$F329="",$G329="",$H329="",$I329="",$J329="",$K329="",$L329=""),"",IF($B329="Female",1/(1+EXP(-SUMPRODUCT(Engine!$C$10338:$C$10369,INDIRECT("Coefficients!$D$2:$D$33")))),1/(1+EXP(-SUMPRODUCT(Engine!$C$10338:$C$10369,INDIRECT("Coefficients!$E$2:$E$33"))))))</f>
      </c>
      <c r="R329" s="8">
        <f>IF(OR($B329="",$C329="",$D329="",$E329="",$F329="",$G329="",$H329="",$I329="",$J329="",$K329="",$L329=""),"",IF($B329="Female",1/(1+EXP(-SUMPRODUCT(Engine!$C$10338:$C$10369,INDIRECT("Coefficients!$F$2:$F$33")))),1/(1+EXP(-SUMPRODUCT(Engine!$C$10338:$C$10369,INDIRECT("Coefficients!$G$2:$G$33"))))))</f>
      </c>
      <c r="S329" s="8">
        <f>IF(OR($B329="",$C329="",$D329="",$E329="",$F329="",$G329="",$H329="",$I329="",$J329="",$K329="",$L329=""),"",IF($B329="Female",1/(1+EXP(-SUMPRODUCT(Engine!$C$10338:$C$10369,INDIRECT("Coefficients!$H$2:$H$33")))),1/(1+EXP(-SUMPRODUCT(Engine!$C$10338:$C$10369,INDIRECT("Coefficients!$I$2:$I$33"))))))</f>
      </c>
      <c r="T329" s="8">
        <f>IF(OR($B329="",$C329="",$D329="",$E329="",$F329="",$G329="",$H329="",$I329="",$J329="",$K329="",$L329=""),"",IF($B329="Female",1/(1+EXP(-SUMPRODUCT(Engine!$C$10338:$C$10369,INDIRECT("Coefficients!$J$2:$J$33")))),1/(1+EXP(-SUMPRODUCT(Engine!$C$10338:$C$10369,INDIRECT("Coefficients!$K$2:$K$33"))))))</f>
      </c>
      <c r="U329" s="8">
        <f>IF(OR($B329="",$C329="",$D329="",$E329="",$F329="",$G329="",$H329="",$I329="",$J329="",$K329="",$L329=""),"",IF($B329="Female",1/(1+EXP(-SUMPRODUCT(Engine!$C$10338:$C$10369,INDIRECT("Coefficients!$L$2:$L$33")))),1/(1+EXP(-SUMPRODUCT(Engine!$C$10338:$C$10369,INDIRECT("Coefficients!$M$2:$M$33"))))))</f>
      </c>
      <c r="V329" s="8">
        <f>IF(OR($B329="",$C329="",$D329="",$E329="",$F329="",$G329="",$H329="",$I329="",$J329="",$K329="",$L329=""),"",IF($B329="Female",1/(1+EXP(-SUMPRODUCT(Engine!$C$10338:$C$10369,INDIRECT("Coefficients!$N$2:$N$33")))),1/(1+EXP(-SUMPRODUCT(Engine!$C$10338:$C$10369,INDIRECT("Coefficients!$O$2:$O$33"))))))</f>
      </c>
      <c r="W329" s="8">
        <f>IF(OR($B329="",$C329="",$D329="",$E329="",$F329="",$G329="",$H329="",$I329="",$J329="",$K329="",$L329=""),"",IF($B329="Female",1/(1+EXP(-SUMPRODUCT(Engine!$C$10338:$C$10369,INDIRECT("Coefficients!$P$2:$P$33")))),1/(1+EXP(-SUMPRODUCT(Engine!$C$10338:$C$10369,INDIRECT("Coefficients!$Q$2:$Q$33"))))))</f>
      </c>
      <c r="X329" s="8">
        <f>IF(OR($B329="",$C329="",$D329="",$E329="",$F329="",$G329="",$H329="",$I329="",$J329="",$K329="",$L329=""),"",IF($B329="Female",1/(1+EXP(-SUMPRODUCT(Engine!$C$10338:$C$10369,INDIRECT("Coefficients!$R$2:$R$33")))),1/(1+EXP(-SUMPRODUCT(Engine!$C$10338:$C$10369,INDIRECT("Coefficients!$S$2:$S$33"))))))</f>
      </c>
      <c r="Y329" s="8">
        <f>IF(OR($B329="",$C329="",$D329="",$E329="",$F329="",$G329="",$H329="",$I329="",$J329="",$K329="",$L329=""),"",IF($B329="Female",1/(1+EXP(-SUMPRODUCT(Engine!$C$10338:$C$10369,INDIRECT("Coefficients!$T$2:$T$33")))),1/(1+EXP(-SUMPRODUCT(Engine!$C$10338:$C$10369,INDIRECT("Coefficients!$U$2:$U$33"))))))</f>
      </c>
      <c r="Z329" s="8">
        <f>IF(OR($B329="",$C329="",$D329="",$E329="",$F329="",$G329="",$H329="",$I329="",$J329="",$K329="",$L329=""),"",IF($B329="Female",1/(1+EXP(-SUMPRODUCT(Engine!$C$10338:$C$10369,INDIRECT("Coefficients!$V$2:$V$33")))),1/(1+EXP(-SUMPRODUCT(Engine!$C$10338:$C$10369,INDIRECT("Coefficients!$W$2:$W$33"))))))</f>
      </c>
      <c r="AA329" s="8">
        <f>IF(OR($B329="",$C329="",$D329="",$E329="",$F329="",$G329="",$H329="",$I329="",$J329="",$K329="",$L329=""),"",IF($B329="Female",1/(1+EXP(-SUMPRODUCT(Engine!$C$10338:$C$10369,INDIRECT("Coefficients!$X$2:$X$33")))),1/(1+EXP(-SUMPRODUCT(Engine!$C$10338:$C$10369,INDIRECT("Coefficients!$Y$2:$Y$33"))))))</f>
      </c>
      <c r="AB329" s="8">
        <f>IF(OR($B329="",$C329="",$D329="",$E329="",$F329="",$G329="",$H329="",$I329="",$J329="",$K329="",$L329=""),"",IF($B329="Female",1/(1+EXP(-SUMPRODUCT(Engine!$C$10338:$C$10369,INDIRECT("Coefficients!$Z$2:$Z$33")))),1/(1+EXP(-SUMPRODUCT(Engine!$C$10338:$C$10369,INDIRECT("Coefficients!$AA$2:$AA$33"))))))</f>
      </c>
      <c r="AC329" s="8">
        <f>IF(OR($B329="",$C329="",$D329="",$E329="",$F329="",$G329="",$H329="",$I329="",$J329="",$K329="",$L329=""),"",IF($B329="Female",1/(1+EXP(-SUMPRODUCT(Engine!$C$10338:$C$10369,INDIRECT("Coefficients!$AB$2:$AB$33")))),1/(1+EXP(-SUMPRODUCT(Engine!$C$10338:$C$10369,INDIRECT("Coefficients!$AC$2:$AC$33"))))))</f>
      </c>
      <c r="AD329" s="8">
        <f>IF(OR($B329="",$C329="",$D329="",$E329="",$F329="",$G329="",$H329="",$I329="",$J329="",$K329="",$L329=""),"",IF($B329="Female",1/(1+EXP(-SUMPRODUCT(Engine!$C$10338:$C$10369,INDIRECT("Coefficients!$AD$2:$AD$33")))),1/(1+EXP(-SUMPRODUCT(Engine!$C$10338:$C$10369,INDIRECT("Coefficients!$AE$2:$AE$33"))))))</f>
      </c>
      <c r="AE329" s="8">
        <f>IF(OR($B329="",$C329="",$D329="",$E329="",$F329="",$G329="",$H329="",$I329="",$J329="",$K329="",$L329=""),"",IF($B329="Female",1/(1+EXP(-SUMPRODUCT(Engine!$C$10338:$C$10369,INDIRECT("Coefficients!$AF$2:$AF$33")))),1/(1+EXP(-SUMPRODUCT(Engine!$C$10338:$C$10369,INDIRECT("Coefficients!$AG$2:$AG$33"))))))</f>
      </c>
      <c r="AF329" s="8">
        <f>IF(OR($B329="",$C329="",$D329="",$E329="",$F329="",$G329="",$H329="",$I329="",$J329="",$K329="",$L329=""),"",IF($B329="Female",1/(1+EXP(-SUMPRODUCT(Engine!$C$10338:$C$10369,INDIRECT("Coefficients!$AH$2:$AH$33")))),1/(1+EXP(-SUMPRODUCT(Engine!$C$10338:$C$10369,INDIRECT("Coefficients!$AI$2:$AI$33"))))))</f>
      </c>
      <c r="AG329" s="8">
        <f>IF(OR($B329="",$C329="",$D329="",$E329="",$F329="",$G329="",$H329="",$I329="",$J329="",$K329="",$L329=""),"",IF($B329="Female",1/(1+EXP(-SUMPRODUCT(Engine!$C$10338:$C$10369,INDIRECT("Coefficients!$AJ$2:$AJ$33")))),1/(1+EXP(-SUMPRODUCT(Engine!$C$10338:$C$10369,INDIRECT("Coefficients!$AK$2:$AK$33"))))))</f>
      </c>
      <c r="AH329" s="8">
        <f>IF(OR($B329="",$C329="",$D329="",$E329="",$F329="",$G329="",$H329="",$I329="",$J329="",$K329="",$L329=""),"",IF($B329="Female",1/(1+EXP(-SUMPRODUCT(Engine!$C$10338:$C$10369,INDIRECT("Coefficients!$AL$2:$AL$33")))),1/(1+EXP(-SUMPRODUCT(Engine!$C$10338:$C$10369,INDIRECT("Coefficients!$AM$2:$AM$33"))))))</f>
      </c>
      <c r="AI329" s="8">
        <f>IF(OR($B329="",$C329="",$D329="",$E329="",$F329="",$G329="",$H329="",$I329="",$J329="",$K329="",$L329=""),"",IF($B329="Female",1/(1+EXP(-SUMPRODUCT(Engine!$C$10338:$C$10369,INDIRECT("Coefficients!$AN$2:$AN$33")))),1/(1+EXP(-SUMPRODUCT(Engine!$C$10338:$C$10369,INDIRECT("Coefficients!$AO$2:$AO$33"))))))</f>
      </c>
      <c r="AJ329" s="8">
        <f>IF(OR($B329="",$C329="",$D329="",$E329="",$F329="",$G329="",$H329="",$I329="",$J329="",$K329="",$L329=""),"",IF($B329="Female",1/(1+EXP(-SUMPRODUCT(Engine!$C$10338:$C$10369,INDIRECT("Coefficients!$AP$2:$AP$33")))),1/(1+EXP(-SUMPRODUCT(Engine!$C$10338:$C$10369,INDIRECT("Coefficients!$AQ$2:$AQ$33"))))))</f>
      </c>
      <c r="AK329" s="8">
        <f>IF(OR($B329="",$C329="",$D329="",$E329="",$F329="",$G329="",$H329="",$I329="",$J329="",$K329="",$L329=""),"",IF($B329="Female",1/(1+EXP(-SUMPRODUCT(Engine!$C$10338:$C$10369,INDIRECT("Coefficients!$AR$2:$AR$33")))),1/(1+EXP(-SUMPRODUCT(Engine!$C$10338:$C$10369,INDIRECT("Coefficients!$AS$2:$AS$33"))))))</f>
      </c>
      <c r="AL329" s="8">
        <f>IF(OR($B329="",$C329="",$D329="",$E329="",$F329="",$G329="",$H329="",$I329="",$J329="",$K329="",$L329=""),"",IF($B329="Female",1/(1+EXP(-SUMPRODUCT(Engine!$C$10338:$C$10369,INDIRECT("Coefficients!$AT$2:$AT$33")))),1/(1+EXP(-SUMPRODUCT(Engine!$C$10338:$C$10369,INDIRECT("Coefficients!$AU$2:$AU$33"))))))</f>
      </c>
      <c r="AM329" s="8">
        <f>IF(OR($B329="",$C329="",$D329="",$E329="",$F329="",$G329="",$H329="",$I329="",$J329="",$K329="",$L329=""),"",IF($B329="Female",1/(1+EXP(-SUMPRODUCT(Engine!$C$10338:$C$10369,INDIRECT("Coefficients!$AV$2:$AV$33")))),1/(1+EXP(-SUMPRODUCT(Engine!$C$10338:$C$10369,INDIRECT("Coefficients!$AW$2:$AW$33"))))))</f>
      </c>
      <c r="AN329" s="8">
        <f>IF(OR($B329="",$C329="",$D329="",$E329="",$F329="",$G329="",$H329="",$I329="",$J329="",$K329="",$L329=""),"",IF($B329="Female",1/(1+EXP(-SUMPRODUCT(Engine!$C$10338:$C$10369,INDIRECT("Coefficients!$AX$2:$AX$33")))),1/(1+EXP(-SUMPRODUCT(Engine!$C$10338:$C$10369,INDIRECT("Coefficients!$AY$2:$AY$33"))))))</f>
      </c>
      <c r="AO329" s="8">
        <f>IF(OR($B329="",$C329="",$D329="",$E329="",$F329="",$G329="",$H329="",$I329="",$J329="",$K329="",$L329=""),"",IF($B329="Female",1/(1+EXP(-SUMPRODUCT(Engine!$C$10338:$C$10369,INDIRECT("Coefficients!$AZ$2:$AZ$33")))),1/(1+EXP(-SUMPRODUCT(Engine!$C$10338:$C$10369,INDIRECT("Coefficients!$BA$2:$BA$33"))))))</f>
      </c>
      <c r="AP329" s="8">
        <f>IF(OR($B329="",$C329="",$D329="",$E329="",$F329="",$G329="",$H329="",$I329="",$J329="",$K329="",$L329=""),"",IF($B329="Female",1/(1+EXP(-SUMPRODUCT(Engine!$C$10338:$C$10369,INDIRECT("Coefficients!$BB$2:$BB$33")))),1/(1+EXP(-SUMPRODUCT(Engine!$C$10338:$C$10369,INDIRECT("Coefficients!$BC$2:$BC$33"))))))</f>
      </c>
      <c r="AQ329" s="8">
        <f>IF(OR($B329="",$C329="",$D329="",$E329="",$F329="",$G329="",$H329="",$I329="",$J329="",$K329="",$L329=""),"",IF($B329="Female",1/(1+EXP(-SUMPRODUCT(Engine!$C$10338:$C$10369,INDIRECT("Coefficients!$BD$2:$BD$33")))),1/(1+EXP(-SUMPRODUCT(Engine!$C$10338:$C$10369,INDIRECT("Coefficients!$BE$2:$BE$33"))))))</f>
      </c>
      <c r="AR329" s="8">
        <f>IF(OR($B329="",$C329="",$D329="",$E329="",$F329="",$G329="",$H329="",$I329="",$J329="",$K329="",$L329=""),"",IF($B329="Female",1/(1+EXP(-SUMPRODUCT(Engine!$C$10338:$C$10369,INDIRECT("Coefficients!$BF$2:$BF$33")))),1/(1+EXP(-SUMPRODUCT(Engine!$C$10338:$C$10369,INDIRECT("Coefficients!$BG$2:$BG$33"))))))</f>
      </c>
      <c r="AS329" s="8">
        <f>IF(OR($B329="",$C329="",$D329="",$E329="",$F329="",$G329="",$H329="",$I329="",$J329="",$K329="",$L329=""),"",IF($B329="Female",1/(1+EXP(-SUMPRODUCT(Engine!$C$10338:$C$10369,INDIRECT("Coefficients!$BH$2:$BH$33")))),1/(1+EXP(-SUMPRODUCT(Engine!$C$10338:$C$10369,INDIRECT("Coefficients!$BI$2:$BI$33"))))))</f>
      </c>
      <c r="AT329" s="8">
        <f>IF(OR($B329="",$C329="",$D329="",$E329="",$F329="",$G329="",$H329="",$I329="",$J329="",$K329="",$L329=""),"",IF($B329="Female",1/(1+EXP(-SUMPRODUCT(Engine!$C$10338:$C$10369,INDIRECT("Coefficients!$BJ$2:$BJ$33")))),1/(1+EXP(-SUMPRODUCT(Engine!$C$10338:$C$10369,INDIRECT("Coefficients!$BK$2:$BK$33"))))))</f>
      </c>
      <c r="AU329" s="8">
        <f>IF(OR($B329="",$C329="",$D329="",$E329="",$F329="",$G329="",$H329="",$I329="",$J329="",$K329="",$L329=""),"",IF($B329="Female",1/(1+EXP(-SUMPRODUCT(Engine!$C$10338:$C$10369,INDIRECT("Coefficients!$BL$2:$BL$33")))),1/(1+EXP(-SUMPRODUCT(Engine!$C$10338:$C$10369,INDIRECT("Coefficients!$BM$2:$BM$33"))))))</f>
      </c>
      <c r="AV329" s="8">
        <f>IF(OR($B329="",$C329="",$D329="",$E329="",$F329="",$G329="",$H329="",$I329="",$J329="",$K329="",$L329=""),"",IF($B329="Female",1/(1+EXP(-SUMPRODUCT(Engine!$C$10338:$C$10369,INDIRECT("Coefficients!$BN$2:$BN$33")))),1/(1+EXP(-SUMPRODUCT(Engine!$C$10338:$C$10369,INDIRECT("Coefficients!$BO$2:$BO$33"))))))</f>
      </c>
      <c r="AW329" s="8">
        <f>IF(OR($B329="",$C329="",$D329="",$E329="",$F329="",$G329="",$H329="",$I329="",$J329="",$K329="",$L329=""),"",IF($B329="Female",1/(1+EXP(-SUMPRODUCT(Engine!$C$10338:$C$10369,INDIRECT("Coefficients!$BP$2:$BP$33")))),1/(1+EXP(-SUMPRODUCT(Engine!$C$10338:$C$10369,INDIRECT("Coefficients!$BQ$2:$BQ$33"))))))</f>
      </c>
      <c r="AX329" s="8">
        <f>IF(OR($B329="",$C329="",$D329="",$E329="",$F329="",$G329="",$H329="",$I329="",$J329="",$K329="",$L329=""),"",IF($B329="Female",1/(1+EXP(-SUMPRODUCT(Engine!$C$10338:$C$10369,INDIRECT("Coefficients!$BR$2:$BR$33")))),1/(1+EXP(-SUMPRODUCT(Engine!$C$10338:$C$10369,INDIRECT("Coefficients!$BS$2:$BS$33"))))))</f>
      </c>
      <c r="AY329" s="8">
        <f>IF(OR($B329="",$C329="",$D329="",$E329="",$F329="",$G329="",$H329="",$I329="",$J329="",$K329="",$L329=""),"",IF($B329="Female",1/(1+EXP(-SUMPRODUCT(Engine!$C$10338:$C$10369,INDIRECT("Coefficients!$BT$2:$BT$33")))),1/(1+EXP(-SUMPRODUCT(Engine!$C$10338:$C$10369,INDIRECT("Coefficients!$BU$2:$BU$33"))))))</f>
      </c>
      <c r="AZ329" s="8">
        <f>IF(OR($B329="",$C329="",$D329="",$E329="",$F329="",$G329="",$H329="",$I329="",$J329="",$K329="",$L329=""),"",IF($B329="Female",1/(1+EXP(-SUMPRODUCT(Engine!$C$10338:$C$10369,INDIRECT("Coefficients!$BV$2:$BV$33")))),1/(1+EXP(-SUMPRODUCT(Engine!$C$10338:$C$10369,INDIRECT("Coefficients!$BW$2:$BW$33"))))))</f>
      </c>
      <c r="BA329" s="8">
        <f>IF(OR($B329="",$C329="",$D329="",$E329="",$F329="",$G329="",$H329="",$I329="",$J329="",$K329="",$L329=""),"",IF($B329="Female",1/(1+EXP(-SUMPRODUCT(Engine!$C$10338:$C$10369,INDIRECT("Coefficients!$BX$2:$BX$33")))),1/(1+EXP(-SUMPRODUCT(Engine!$C$10338:$C$10369,INDIRECT("Coefficients!$BY$2:$BY$33"))))))</f>
      </c>
      <c r="BB329" s="8">
        <f>IF(OR($B329="",$C329="",$D329="",$E329="",$F329="",$G329="",$H329="",$I329="",$J329="",$K329="",$L329=""),"",IF($B329="Female",1/(1+EXP(-SUMPRODUCT(Engine!$C$10338:$C$10369,INDIRECT("Coefficients!$BZ$2:$BZ$33")))),1/(1+EXP(-SUMPRODUCT(Engine!$C$10338:$C$10369,INDIRECT("Coefficients!$CA$2:$CA$33"))))))</f>
      </c>
      <c r="BC329" s="8">
        <f>IF(OR($B329="",$C329="",$D329="",$E329="",$F329="",$G329="",$H329="",$I329="",$J329="",$K329="",$L329=""),"",IF($B329="Female",1/(1+EXP(-SUMPRODUCT(Engine!$C$10338:$C$10369,INDIRECT("Coefficients!$CB$2:$CB$33")))),1/(1+EXP(-SUMPRODUCT(Engine!$C$10338:$C$10369,INDIRECT("Coefficients!$CC$2:$CC$33"))))))</f>
      </c>
      <c r="BD329" s="8">
        <f>IF(OR($B329="",$C329="",$D329="",$E329="",$F329="",$G329="",$H329="",$I329="",$J329="",$K329="",$L329=""),"",IF($B329="Female",1/(1+EXP(-SUMPRODUCT(Engine!$C$10338:$C$10369,INDIRECT("Coefficients!$CD$2:$CD$33")))),1/(1+EXP(-SUMPRODUCT(Engine!$C$10338:$C$10369,INDIRECT("Coefficients!$CE$2:$CE$33"))))))</f>
      </c>
      <c r="BE329" s="8">
        <f>IF(OR($B329="",$C329="",$D329="",$E329="",$F329="",$G329="",$H329="",$I329="",$J329="",$K329="",$L329=""),"",IF($B329="Female",1/(1+EXP(-SUMPRODUCT(Engine!$C$10338:$C$10369,INDIRECT("Coefficients!$CF$2:$CF$33")))),1/(1+EXP(-SUMPRODUCT(Engine!$C$10338:$C$10369,INDIRECT("Coefficients!$CG$2:$CG$33"))))))</f>
      </c>
      <c r="BF329" s="8">
        <f>IF(OR($B329="",$C329="",$D329="",$E329="",$F329="",$G329="",$H329="",$I329="",$J329="",$K329="",$L329=""),"",IF($B329="Female",1/(1+EXP(-SUMPRODUCT(Engine!$C$10338:$C$10369,INDIRECT("Coefficients!$CH$2:$CH$33")))),1/(1+EXP(-SUMPRODUCT(Engine!$C$10338:$C$10369,INDIRECT("Coefficients!$CI$2:$CI$33"))))))</f>
      </c>
      <c r="BG329" s="8">
        <f>IF(OR($B329="",$C329="",$D329="",$E329="",$F329="",$G329="",$H329="",$I329="",$J329="",$K329="",$L329=""),"",IF($B329="Female",1/(1+EXP(-SUMPRODUCT(Engine!$C$10338:$C$10369,INDIRECT("Coefficients!$CJ$2:$CJ$33")))),1/(1+EXP(-SUMPRODUCT(Engine!$C$10338:$C$10369,INDIRECT("Coefficients!$CK$2:$CK$33"))))))</f>
      </c>
      <c r="BH329" s="8">
        <f>IF(OR($B329="",$C329="",$D329="",$E329="",$F329="",$G329="",$H329="",$I329="",$J329="",$K329="",$L329=""),"",IF($B329="Female",1/(1+EXP(-SUMPRODUCT(Engine!$C$10338:$C$10369,INDIRECT("Coefficients!$CL$2:$CL$33")))),1/(1+EXP(-SUMPRODUCT(Engine!$C$10338:$C$10369,INDIRECT("Coefficients!$CM$2:$CM$33"))))))</f>
      </c>
      <c r="BI329" s="8">
        <f>IF(OR($B329="",$C329="",$D329="",$E329="",$F329="",$G329="",$H329="",$I329="",$J329="",$K329="",$L329=""),"",IF($B329="Female",1/(1+EXP(-SUMPRODUCT(Engine!$C$10338:$C$10369,INDIRECT("Coefficients!$CN$2:$CN$33")))),1/(1+EXP(-SUMPRODUCT(Engine!$C$10338:$C$10369,INDIRECT("Coefficients!$CO$2:$CO$33"))))))</f>
      </c>
      <c r="BJ329" s="8">
        <f>IF(OR($B329="",$C329="",$D329="",$E329="",$F329="",$G329="",$H329="",$I329="",$J329="",$K329="",$L329=""),"",IF($B329="Female",1/(1+EXP(-SUMPRODUCT(Engine!$C$10338:$C$10369,INDIRECT("Coefficients!$CP$2:$CP$33")))),1/(1+EXP(-SUMPRODUCT(Engine!$C$10338:$C$10369,INDIRECT("Coefficients!$CQ$2:$CQ$33"))))))</f>
      </c>
      <c r="BK329" s="8">
        <f>IF(OR($B329="",$C329="",$D329="",$E329="",$F329="",$G329="",$H329="",$I329="",$J329="",$K329="",$L329=""),"",IF($B329="Female",1/(1+EXP(-SUMPRODUCT(Engine!$C$10338:$C$10369,INDIRECT("Coefficients!$CR$2:$CR$33")))),1/(1+EXP(-SUMPRODUCT(Engine!$C$10338:$C$10369,INDIRECT("Coefficients!$CS$2:$CS$33"))))))</f>
      </c>
      <c r="BL329" s="8">
        <f>IF(OR($B329="",$C329="",$D329="",$E329="",$F329="",$G329="",$H329="",$I329="",$J329="",$K329="",$L329=""),"",IF($B329="Female",1/(1+EXP(-SUMPRODUCT(Engine!$C$10338:$C$10369,INDIRECT("Coefficients!$CT$2:$CT$33")))),1/(1+EXP(-SUMPRODUCT(Engine!$C$10338:$C$10369,INDIRECT("Coefficients!$CU$2:$CU$33"))))))</f>
      </c>
      <c r="BM329" s="8">
        <f>IF(OR($B329="",$C329="",$D329="",$E329="",$F329="",$G329="",$H329="",$I329="",$J329="",$K329="",$L329=""),"",IF($B329="Female",1/(1+EXP(-SUMPRODUCT(Engine!$C$10338:$C$10369,INDIRECT("Coefficients!$CV$2:$CV$33")))),1/(1+EXP(-SUMPRODUCT(Engine!$C$10338:$C$10369,INDIRECT("Coefficients!$CW$2:$CW$33"))))))</f>
      </c>
    </row>
    <row r="330" spans="1:65" x14ac:dyDescent="0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8">
        <f>IF(OR($B330="",$C330="",$D330="",$E330="",$F330="",$G330="",$H330="",$I330="",$J330="",$K330="",$L330=""),"",IF($B330="Female",1/(1+EXP(-SUMPRODUCT(Engine!$C$10370:$C$10401,INDIRECT("Coefficients!$B$2:$B$33")))),1/(1+EXP(-SUMPRODUCT(Engine!$C$10370:$C$10401,INDIRECT("Coefficients!$C$2:$C$33"))))))</f>
      </c>
      <c r="Q330" s="8">
        <f>IF(OR($B330="",$C330="",$D330="",$E330="",$F330="",$G330="",$H330="",$I330="",$J330="",$K330="",$L330=""),"",IF($B330="Female",1/(1+EXP(-SUMPRODUCT(Engine!$C$10370:$C$10401,INDIRECT("Coefficients!$D$2:$D$33")))),1/(1+EXP(-SUMPRODUCT(Engine!$C$10370:$C$10401,INDIRECT("Coefficients!$E$2:$E$33"))))))</f>
      </c>
      <c r="R330" s="8">
        <f>IF(OR($B330="",$C330="",$D330="",$E330="",$F330="",$G330="",$H330="",$I330="",$J330="",$K330="",$L330=""),"",IF($B330="Female",1/(1+EXP(-SUMPRODUCT(Engine!$C$10370:$C$10401,INDIRECT("Coefficients!$F$2:$F$33")))),1/(1+EXP(-SUMPRODUCT(Engine!$C$10370:$C$10401,INDIRECT("Coefficients!$G$2:$G$33"))))))</f>
      </c>
      <c r="S330" s="8">
        <f>IF(OR($B330="",$C330="",$D330="",$E330="",$F330="",$G330="",$H330="",$I330="",$J330="",$K330="",$L330=""),"",IF($B330="Female",1/(1+EXP(-SUMPRODUCT(Engine!$C$10370:$C$10401,INDIRECT("Coefficients!$H$2:$H$33")))),1/(1+EXP(-SUMPRODUCT(Engine!$C$10370:$C$10401,INDIRECT("Coefficients!$I$2:$I$33"))))))</f>
      </c>
      <c r="T330" s="8">
        <f>IF(OR($B330="",$C330="",$D330="",$E330="",$F330="",$G330="",$H330="",$I330="",$J330="",$K330="",$L330=""),"",IF($B330="Female",1/(1+EXP(-SUMPRODUCT(Engine!$C$10370:$C$10401,INDIRECT("Coefficients!$J$2:$J$33")))),1/(1+EXP(-SUMPRODUCT(Engine!$C$10370:$C$10401,INDIRECT("Coefficients!$K$2:$K$33"))))))</f>
      </c>
      <c r="U330" s="8">
        <f>IF(OR($B330="",$C330="",$D330="",$E330="",$F330="",$G330="",$H330="",$I330="",$J330="",$K330="",$L330=""),"",IF($B330="Female",1/(1+EXP(-SUMPRODUCT(Engine!$C$10370:$C$10401,INDIRECT("Coefficients!$L$2:$L$33")))),1/(1+EXP(-SUMPRODUCT(Engine!$C$10370:$C$10401,INDIRECT("Coefficients!$M$2:$M$33"))))))</f>
      </c>
      <c r="V330" s="8">
        <f>IF(OR($B330="",$C330="",$D330="",$E330="",$F330="",$G330="",$H330="",$I330="",$J330="",$K330="",$L330=""),"",IF($B330="Female",1/(1+EXP(-SUMPRODUCT(Engine!$C$10370:$C$10401,INDIRECT("Coefficients!$N$2:$N$33")))),1/(1+EXP(-SUMPRODUCT(Engine!$C$10370:$C$10401,INDIRECT("Coefficients!$O$2:$O$33"))))))</f>
      </c>
      <c r="W330" s="8">
        <f>IF(OR($B330="",$C330="",$D330="",$E330="",$F330="",$G330="",$H330="",$I330="",$J330="",$K330="",$L330=""),"",IF($B330="Female",1/(1+EXP(-SUMPRODUCT(Engine!$C$10370:$C$10401,INDIRECT("Coefficients!$P$2:$P$33")))),1/(1+EXP(-SUMPRODUCT(Engine!$C$10370:$C$10401,INDIRECT("Coefficients!$Q$2:$Q$33"))))))</f>
      </c>
      <c r="X330" s="8">
        <f>IF(OR($B330="",$C330="",$D330="",$E330="",$F330="",$G330="",$H330="",$I330="",$J330="",$K330="",$L330=""),"",IF($B330="Female",1/(1+EXP(-SUMPRODUCT(Engine!$C$10370:$C$10401,INDIRECT("Coefficients!$R$2:$R$33")))),1/(1+EXP(-SUMPRODUCT(Engine!$C$10370:$C$10401,INDIRECT("Coefficients!$S$2:$S$33"))))))</f>
      </c>
      <c r="Y330" s="8">
        <f>IF(OR($B330="",$C330="",$D330="",$E330="",$F330="",$G330="",$H330="",$I330="",$J330="",$K330="",$L330=""),"",IF($B330="Female",1/(1+EXP(-SUMPRODUCT(Engine!$C$10370:$C$10401,INDIRECT("Coefficients!$T$2:$T$33")))),1/(1+EXP(-SUMPRODUCT(Engine!$C$10370:$C$10401,INDIRECT("Coefficients!$U$2:$U$33"))))))</f>
      </c>
      <c r="Z330" s="8">
        <f>IF(OR($B330="",$C330="",$D330="",$E330="",$F330="",$G330="",$H330="",$I330="",$J330="",$K330="",$L330=""),"",IF($B330="Female",1/(1+EXP(-SUMPRODUCT(Engine!$C$10370:$C$10401,INDIRECT("Coefficients!$V$2:$V$33")))),1/(1+EXP(-SUMPRODUCT(Engine!$C$10370:$C$10401,INDIRECT("Coefficients!$W$2:$W$33"))))))</f>
      </c>
      <c r="AA330" s="8">
        <f>IF(OR($B330="",$C330="",$D330="",$E330="",$F330="",$G330="",$H330="",$I330="",$J330="",$K330="",$L330=""),"",IF($B330="Female",1/(1+EXP(-SUMPRODUCT(Engine!$C$10370:$C$10401,INDIRECT("Coefficients!$X$2:$X$33")))),1/(1+EXP(-SUMPRODUCT(Engine!$C$10370:$C$10401,INDIRECT("Coefficients!$Y$2:$Y$33"))))))</f>
      </c>
      <c r="AB330" s="8">
        <f>IF(OR($B330="",$C330="",$D330="",$E330="",$F330="",$G330="",$H330="",$I330="",$J330="",$K330="",$L330=""),"",IF($B330="Female",1/(1+EXP(-SUMPRODUCT(Engine!$C$10370:$C$10401,INDIRECT("Coefficients!$Z$2:$Z$33")))),1/(1+EXP(-SUMPRODUCT(Engine!$C$10370:$C$10401,INDIRECT("Coefficients!$AA$2:$AA$33"))))))</f>
      </c>
      <c r="AC330" s="8">
        <f>IF(OR($B330="",$C330="",$D330="",$E330="",$F330="",$G330="",$H330="",$I330="",$J330="",$K330="",$L330=""),"",IF($B330="Female",1/(1+EXP(-SUMPRODUCT(Engine!$C$10370:$C$10401,INDIRECT("Coefficients!$AB$2:$AB$33")))),1/(1+EXP(-SUMPRODUCT(Engine!$C$10370:$C$10401,INDIRECT("Coefficients!$AC$2:$AC$33"))))))</f>
      </c>
      <c r="AD330" s="8">
        <f>IF(OR($B330="",$C330="",$D330="",$E330="",$F330="",$G330="",$H330="",$I330="",$J330="",$K330="",$L330=""),"",IF($B330="Female",1/(1+EXP(-SUMPRODUCT(Engine!$C$10370:$C$10401,INDIRECT("Coefficients!$AD$2:$AD$33")))),1/(1+EXP(-SUMPRODUCT(Engine!$C$10370:$C$10401,INDIRECT("Coefficients!$AE$2:$AE$33"))))))</f>
      </c>
      <c r="AE330" s="8">
        <f>IF(OR($B330="",$C330="",$D330="",$E330="",$F330="",$G330="",$H330="",$I330="",$J330="",$K330="",$L330=""),"",IF($B330="Female",1/(1+EXP(-SUMPRODUCT(Engine!$C$10370:$C$10401,INDIRECT("Coefficients!$AF$2:$AF$33")))),1/(1+EXP(-SUMPRODUCT(Engine!$C$10370:$C$10401,INDIRECT("Coefficients!$AG$2:$AG$33"))))))</f>
      </c>
      <c r="AF330" s="8">
        <f>IF(OR($B330="",$C330="",$D330="",$E330="",$F330="",$G330="",$H330="",$I330="",$J330="",$K330="",$L330=""),"",IF($B330="Female",1/(1+EXP(-SUMPRODUCT(Engine!$C$10370:$C$10401,INDIRECT("Coefficients!$AH$2:$AH$33")))),1/(1+EXP(-SUMPRODUCT(Engine!$C$10370:$C$10401,INDIRECT("Coefficients!$AI$2:$AI$33"))))))</f>
      </c>
      <c r="AG330" s="8">
        <f>IF(OR($B330="",$C330="",$D330="",$E330="",$F330="",$G330="",$H330="",$I330="",$J330="",$K330="",$L330=""),"",IF($B330="Female",1/(1+EXP(-SUMPRODUCT(Engine!$C$10370:$C$10401,INDIRECT("Coefficients!$AJ$2:$AJ$33")))),1/(1+EXP(-SUMPRODUCT(Engine!$C$10370:$C$10401,INDIRECT("Coefficients!$AK$2:$AK$33"))))))</f>
      </c>
      <c r="AH330" s="8">
        <f>IF(OR($B330="",$C330="",$D330="",$E330="",$F330="",$G330="",$H330="",$I330="",$J330="",$K330="",$L330=""),"",IF($B330="Female",1/(1+EXP(-SUMPRODUCT(Engine!$C$10370:$C$10401,INDIRECT("Coefficients!$AL$2:$AL$33")))),1/(1+EXP(-SUMPRODUCT(Engine!$C$10370:$C$10401,INDIRECT("Coefficients!$AM$2:$AM$33"))))))</f>
      </c>
      <c r="AI330" s="8">
        <f>IF(OR($B330="",$C330="",$D330="",$E330="",$F330="",$G330="",$H330="",$I330="",$J330="",$K330="",$L330=""),"",IF($B330="Female",1/(1+EXP(-SUMPRODUCT(Engine!$C$10370:$C$10401,INDIRECT("Coefficients!$AN$2:$AN$33")))),1/(1+EXP(-SUMPRODUCT(Engine!$C$10370:$C$10401,INDIRECT("Coefficients!$AO$2:$AO$33"))))))</f>
      </c>
      <c r="AJ330" s="8">
        <f>IF(OR($B330="",$C330="",$D330="",$E330="",$F330="",$G330="",$H330="",$I330="",$J330="",$K330="",$L330=""),"",IF($B330="Female",1/(1+EXP(-SUMPRODUCT(Engine!$C$10370:$C$10401,INDIRECT("Coefficients!$AP$2:$AP$33")))),1/(1+EXP(-SUMPRODUCT(Engine!$C$10370:$C$10401,INDIRECT("Coefficients!$AQ$2:$AQ$33"))))))</f>
      </c>
      <c r="AK330" s="8">
        <f>IF(OR($B330="",$C330="",$D330="",$E330="",$F330="",$G330="",$H330="",$I330="",$J330="",$K330="",$L330=""),"",IF($B330="Female",1/(1+EXP(-SUMPRODUCT(Engine!$C$10370:$C$10401,INDIRECT("Coefficients!$AR$2:$AR$33")))),1/(1+EXP(-SUMPRODUCT(Engine!$C$10370:$C$10401,INDIRECT("Coefficients!$AS$2:$AS$33"))))))</f>
      </c>
      <c r="AL330" s="8">
        <f>IF(OR($B330="",$C330="",$D330="",$E330="",$F330="",$G330="",$H330="",$I330="",$J330="",$K330="",$L330=""),"",IF($B330="Female",1/(1+EXP(-SUMPRODUCT(Engine!$C$10370:$C$10401,INDIRECT("Coefficients!$AT$2:$AT$33")))),1/(1+EXP(-SUMPRODUCT(Engine!$C$10370:$C$10401,INDIRECT("Coefficients!$AU$2:$AU$33"))))))</f>
      </c>
      <c r="AM330" s="8">
        <f>IF(OR($B330="",$C330="",$D330="",$E330="",$F330="",$G330="",$H330="",$I330="",$J330="",$K330="",$L330=""),"",IF($B330="Female",1/(1+EXP(-SUMPRODUCT(Engine!$C$10370:$C$10401,INDIRECT("Coefficients!$AV$2:$AV$33")))),1/(1+EXP(-SUMPRODUCT(Engine!$C$10370:$C$10401,INDIRECT("Coefficients!$AW$2:$AW$33"))))))</f>
      </c>
      <c r="AN330" s="8">
        <f>IF(OR($B330="",$C330="",$D330="",$E330="",$F330="",$G330="",$H330="",$I330="",$J330="",$K330="",$L330=""),"",IF($B330="Female",1/(1+EXP(-SUMPRODUCT(Engine!$C$10370:$C$10401,INDIRECT("Coefficients!$AX$2:$AX$33")))),1/(1+EXP(-SUMPRODUCT(Engine!$C$10370:$C$10401,INDIRECT("Coefficients!$AY$2:$AY$33"))))))</f>
      </c>
      <c r="AO330" s="8">
        <f>IF(OR($B330="",$C330="",$D330="",$E330="",$F330="",$G330="",$H330="",$I330="",$J330="",$K330="",$L330=""),"",IF($B330="Female",1/(1+EXP(-SUMPRODUCT(Engine!$C$10370:$C$10401,INDIRECT("Coefficients!$AZ$2:$AZ$33")))),1/(1+EXP(-SUMPRODUCT(Engine!$C$10370:$C$10401,INDIRECT("Coefficients!$BA$2:$BA$33"))))))</f>
      </c>
      <c r="AP330" s="8">
        <f>IF(OR($B330="",$C330="",$D330="",$E330="",$F330="",$G330="",$H330="",$I330="",$J330="",$K330="",$L330=""),"",IF($B330="Female",1/(1+EXP(-SUMPRODUCT(Engine!$C$10370:$C$10401,INDIRECT("Coefficients!$BB$2:$BB$33")))),1/(1+EXP(-SUMPRODUCT(Engine!$C$10370:$C$10401,INDIRECT("Coefficients!$BC$2:$BC$33"))))))</f>
      </c>
      <c r="AQ330" s="8">
        <f>IF(OR($B330="",$C330="",$D330="",$E330="",$F330="",$G330="",$H330="",$I330="",$J330="",$K330="",$L330=""),"",IF($B330="Female",1/(1+EXP(-SUMPRODUCT(Engine!$C$10370:$C$10401,INDIRECT("Coefficients!$BD$2:$BD$33")))),1/(1+EXP(-SUMPRODUCT(Engine!$C$10370:$C$10401,INDIRECT("Coefficients!$BE$2:$BE$33"))))))</f>
      </c>
      <c r="AR330" s="8">
        <f>IF(OR($B330="",$C330="",$D330="",$E330="",$F330="",$G330="",$H330="",$I330="",$J330="",$K330="",$L330=""),"",IF($B330="Female",1/(1+EXP(-SUMPRODUCT(Engine!$C$10370:$C$10401,INDIRECT("Coefficients!$BF$2:$BF$33")))),1/(1+EXP(-SUMPRODUCT(Engine!$C$10370:$C$10401,INDIRECT("Coefficients!$BG$2:$BG$33"))))))</f>
      </c>
      <c r="AS330" s="8">
        <f>IF(OR($B330="",$C330="",$D330="",$E330="",$F330="",$G330="",$H330="",$I330="",$J330="",$K330="",$L330=""),"",IF($B330="Female",1/(1+EXP(-SUMPRODUCT(Engine!$C$10370:$C$10401,INDIRECT("Coefficients!$BH$2:$BH$33")))),1/(1+EXP(-SUMPRODUCT(Engine!$C$10370:$C$10401,INDIRECT("Coefficients!$BI$2:$BI$33"))))))</f>
      </c>
      <c r="AT330" s="8">
        <f>IF(OR($B330="",$C330="",$D330="",$E330="",$F330="",$G330="",$H330="",$I330="",$J330="",$K330="",$L330=""),"",IF($B330="Female",1/(1+EXP(-SUMPRODUCT(Engine!$C$10370:$C$10401,INDIRECT("Coefficients!$BJ$2:$BJ$33")))),1/(1+EXP(-SUMPRODUCT(Engine!$C$10370:$C$10401,INDIRECT("Coefficients!$BK$2:$BK$33"))))))</f>
      </c>
      <c r="AU330" s="8">
        <f>IF(OR($B330="",$C330="",$D330="",$E330="",$F330="",$G330="",$H330="",$I330="",$J330="",$K330="",$L330=""),"",IF($B330="Female",1/(1+EXP(-SUMPRODUCT(Engine!$C$10370:$C$10401,INDIRECT("Coefficients!$BL$2:$BL$33")))),1/(1+EXP(-SUMPRODUCT(Engine!$C$10370:$C$10401,INDIRECT("Coefficients!$BM$2:$BM$33"))))))</f>
      </c>
      <c r="AV330" s="8">
        <f>IF(OR($B330="",$C330="",$D330="",$E330="",$F330="",$G330="",$H330="",$I330="",$J330="",$K330="",$L330=""),"",IF($B330="Female",1/(1+EXP(-SUMPRODUCT(Engine!$C$10370:$C$10401,INDIRECT("Coefficients!$BN$2:$BN$33")))),1/(1+EXP(-SUMPRODUCT(Engine!$C$10370:$C$10401,INDIRECT("Coefficients!$BO$2:$BO$33"))))))</f>
      </c>
      <c r="AW330" s="8">
        <f>IF(OR($B330="",$C330="",$D330="",$E330="",$F330="",$G330="",$H330="",$I330="",$J330="",$K330="",$L330=""),"",IF($B330="Female",1/(1+EXP(-SUMPRODUCT(Engine!$C$10370:$C$10401,INDIRECT("Coefficients!$BP$2:$BP$33")))),1/(1+EXP(-SUMPRODUCT(Engine!$C$10370:$C$10401,INDIRECT("Coefficients!$BQ$2:$BQ$33"))))))</f>
      </c>
      <c r="AX330" s="8">
        <f>IF(OR($B330="",$C330="",$D330="",$E330="",$F330="",$G330="",$H330="",$I330="",$J330="",$K330="",$L330=""),"",IF($B330="Female",1/(1+EXP(-SUMPRODUCT(Engine!$C$10370:$C$10401,INDIRECT("Coefficients!$BR$2:$BR$33")))),1/(1+EXP(-SUMPRODUCT(Engine!$C$10370:$C$10401,INDIRECT("Coefficients!$BS$2:$BS$33"))))))</f>
      </c>
      <c r="AY330" s="8">
        <f>IF(OR($B330="",$C330="",$D330="",$E330="",$F330="",$G330="",$H330="",$I330="",$J330="",$K330="",$L330=""),"",IF($B330="Female",1/(1+EXP(-SUMPRODUCT(Engine!$C$10370:$C$10401,INDIRECT("Coefficients!$BT$2:$BT$33")))),1/(1+EXP(-SUMPRODUCT(Engine!$C$10370:$C$10401,INDIRECT("Coefficients!$BU$2:$BU$33"))))))</f>
      </c>
      <c r="AZ330" s="8">
        <f>IF(OR($B330="",$C330="",$D330="",$E330="",$F330="",$G330="",$H330="",$I330="",$J330="",$K330="",$L330=""),"",IF($B330="Female",1/(1+EXP(-SUMPRODUCT(Engine!$C$10370:$C$10401,INDIRECT("Coefficients!$BV$2:$BV$33")))),1/(1+EXP(-SUMPRODUCT(Engine!$C$10370:$C$10401,INDIRECT("Coefficients!$BW$2:$BW$33"))))))</f>
      </c>
      <c r="BA330" s="8">
        <f>IF(OR($B330="",$C330="",$D330="",$E330="",$F330="",$G330="",$H330="",$I330="",$J330="",$K330="",$L330=""),"",IF($B330="Female",1/(1+EXP(-SUMPRODUCT(Engine!$C$10370:$C$10401,INDIRECT("Coefficients!$BX$2:$BX$33")))),1/(1+EXP(-SUMPRODUCT(Engine!$C$10370:$C$10401,INDIRECT("Coefficients!$BY$2:$BY$33"))))))</f>
      </c>
      <c r="BB330" s="8">
        <f>IF(OR($B330="",$C330="",$D330="",$E330="",$F330="",$G330="",$H330="",$I330="",$J330="",$K330="",$L330=""),"",IF($B330="Female",1/(1+EXP(-SUMPRODUCT(Engine!$C$10370:$C$10401,INDIRECT("Coefficients!$BZ$2:$BZ$33")))),1/(1+EXP(-SUMPRODUCT(Engine!$C$10370:$C$10401,INDIRECT("Coefficients!$CA$2:$CA$33"))))))</f>
      </c>
      <c r="BC330" s="8">
        <f>IF(OR($B330="",$C330="",$D330="",$E330="",$F330="",$G330="",$H330="",$I330="",$J330="",$K330="",$L330=""),"",IF($B330="Female",1/(1+EXP(-SUMPRODUCT(Engine!$C$10370:$C$10401,INDIRECT("Coefficients!$CB$2:$CB$33")))),1/(1+EXP(-SUMPRODUCT(Engine!$C$10370:$C$10401,INDIRECT("Coefficients!$CC$2:$CC$33"))))))</f>
      </c>
      <c r="BD330" s="8">
        <f>IF(OR($B330="",$C330="",$D330="",$E330="",$F330="",$G330="",$H330="",$I330="",$J330="",$K330="",$L330=""),"",IF($B330="Female",1/(1+EXP(-SUMPRODUCT(Engine!$C$10370:$C$10401,INDIRECT("Coefficients!$CD$2:$CD$33")))),1/(1+EXP(-SUMPRODUCT(Engine!$C$10370:$C$10401,INDIRECT("Coefficients!$CE$2:$CE$33"))))))</f>
      </c>
      <c r="BE330" s="8">
        <f>IF(OR($B330="",$C330="",$D330="",$E330="",$F330="",$G330="",$H330="",$I330="",$J330="",$K330="",$L330=""),"",IF($B330="Female",1/(1+EXP(-SUMPRODUCT(Engine!$C$10370:$C$10401,INDIRECT("Coefficients!$CF$2:$CF$33")))),1/(1+EXP(-SUMPRODUCT(Engine!$C$10370:$C$10401,INDIRECT("Coefficients!$CG$2:$CG$33"))))))</f>
      </c>
      <c r="BF330" s="8">
        <f>IF(OR($B330="",$C330="",$D330="",$E330="",$F330="",$G330="",$H330="",$I330="",$J330="",$K330="",$L330=""),"",IF($B330="Female",1/(1+EXP(-SUMPRODUCT(Engine!$C$10370:$C$10401,INDIRECT("Coefficients!$CH$2:$CH$33")))),1/(1+EXP(-SUMPRODUCT(Engine!$C$10370:$C$10401,INDIRECT("Coefficients!$CI$2:$CI$33"))))))</f>
      </c>
      <c r="BG330" s="8">
        <f>IF(OR($B330="",$C330="",$D330="",$E330="",$F330="",$G330="",$H330="",$I330="",$J330="",$K330="",$L330=""),"",IF($B330="Female",1/(1+EXP(-SUMPRODUCT(Engine!$C$10370:$C$10401,INDIRECT("Coefficients!$CJ$2:$CJ$33")))),1/(1+EXP(-SUMPRODUCT(Engine!$C$10370:$C$10401,INDIRECT("Coefficients!$CK$2:$CK$33"))))))</f>
      </c>
      <c r="BH330" s="8">
        <f>IF(OR($B330="",$C330="",$D330="",$E330="",$F330="",$G330="",$H330="",$I330="",$J330="",$K330="",$L330=""),"",IF($B330="Female",1/(1+EXP(-SUMPRODUCT(Engine!$C$10370:$C$10401,INDIRECT("Coefficients!$CL$2:$CL$33")))),1/(1+EXP(-SUMPRODUCT(Engine!$C$10370:$C$10401,INDIRECT("Coefficients!$CM$2:$CM$33"))))))</f>
      </c>
      <c r="BI330" s="8">
        <f>IF(OR($B330="",$C330="",$D330="",$E330="",$F330="",$G330="",$H330="",$I330="",$J330="",$K330="",$L330=""),"",IF($B330="Female",1/(1+EXP(-SUMPRODUCT(Engine!$C$10370:$C$10401,INDIRECT("Coefficients!$CN$2:$CN$33")))),1/(1+EXP(-SUMPRODUCT(Engine!$C$10370:$C$10401,INDIRECT("Coefficients!$CO$2:$CO$33"))))))</f>
      </c>
      <c r="BJ330" s="8">
        <f>IF(OR($B330="",$C330="",$D330="",$E330="",$F330="",$G330="",$H330="",$I330="",$J330="",$K330="",$L330=""),"",IF($B330="Female",1/(1+EXP(-SUMPRODUCT(Engine!$C$10370:$C$10401,INDIRECT("Coefficients!$CP$2:$CP$33")))),1/(1+EXP(-SUMPRODUCT(Engine!$C$10370:$C$10401,INDIRECT("Coefficients!$CQ$2:$CQ$33"))))))</f>
      </c>
      <c r="BK330" s="8">
        <f>IF(OR($B330="",$C330="",$D330="",$E330="",$F330="",$G330="",$H330="",$I330="",$J330="",$K330="",$L330=""),"",IF($B330="Female",1/(1+EXP(-SUMPRODUCT(Engine!$C$10370:$C$10401,INDIRECT("Coefficients!$CR$2:$CR$33")))),1/(1+EXP(-SUMPRODUCT(Engine!$C$10370:$C$10401,INDIRECT("Coefficients!$CS$2:$CS$33"))))))</f>
      </c>
      <c r="BL330" s="8">
        <f>IF(OR($B330="",$C330="",$D330="",$E330="",$F330="",$G330="",$H330="",$I330="",$J330="",$K330="",$L330=""),"",IF($B330="Female",1/(1+EXP(-SUMPRODUCT(Engine!$C$10370:$C$10401,INDIRECT("Coefficients!$CT$2:$CT$33")))),1/(1+EXP(-SUMPRODUCT(Engine!$C$10370:$C$10401,INDIRECT("Coefficients!$CU$2:$CU$33"))))))</f>
      </c>
      <c r="BM330" s="8">
        <f>IF(OR($B330="",$C330="",$D330="",$E330="",$F330="",$G330="",$H330="",$I330="",$J330="",$K330="",$L330=""),"",IF($B330="Female",1/(1+EXP(-SUMPRODUCT(Engine!$C$10370:$C$10401,INDIRECT("Coefficients!$CV$2:$CV$33")))),1/(1+EXP(-SUMPRODUCT(Engine!$C$10370:$C$10401,INDIRECT("Coefficients!$CW$2:$CW$33"))))))</f>
      </c>
    </row>
    <row r="331" spans="1:65" x14ac:dyDescent="0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8">
        <f>IF(OR($B331="",$C331="",$D331="",$E331="",$F331="",$G331="",$H331="",$I331="",$J331="",$K331="",$L331=""),"",IF($B331="Female",1/(1+EXP(-SUMPRODUCT(Engine!$C$10402:$C$10433,INDIRECT("Coefficients!$B$2:$B$33")))),1/(1+EXP(-SUMPRODUCT(Engine!$C$10402:$C$10433,INDIRECT("Coefficients!$C$2:$C$33"))))))</f>
      </c>
      <c r="Q331" s="8">
        <f>IF(OR($B331="",$C331="",$D331="",$E331="",$F331="",$G331="",$H331="",$I331="",$J331="",$K331="",$L331=""),"",IF($B331="Female",1/(1+EXP(-SUMPRODUCT(Engine!$C$10402:$C$10433,INDIRECT("Coefficients!$D$2:$D$33")))),1/(1+EXP(-SUMPRODUCT(Engine!$C$10402:$C$10433,INDIRECT("Coefficients!$E$2:$E$33"))))))</f>
      </c>
      <c r="R331" s="8">
        <f>IF(OR($B331="",$C331="",$D331="",$E331="",$F331="",$G331="",$H331="",$I331="",$J331="",$K331="",$L331=""),"",IF($B331="Female",1/(1+EXP(-SUMPRODUCT(Engine!$C$10402:$C$10433,INDIRECT("Coefficients!$F$2:$F$33")))),1/(1+EXP(-SUMPRODUCT(Engine!$C$10402:$C$10433,INDIRECT("Coefficients!$G$2:$G$33"))))))</f>
      </c>
      <c r="S331" s="8">
        <f>IF(OR($B331="",$C331="",$D331="",$E331="",$F331="",$G331="",$H331="",$I331="",$J331="",$K331="",$L331=""),"",IF($B331="Female",1/(1+EXP(-SUMPRODUCT(Engine!$C$10402:$C$10433,INDIRECT("Coefficients!$H$2:$H$33")))),1/(1+EXP(-SUMPRODUCT(Engine!$C$10402:$C$10433,INDIRECT("Coefficients!$I$2:$I$33"))))))</f>
      </c>
      <c r="T331" s="8">
        <f>IF(OR($B331="",$C331="",$D331="",$E331="",$F331="",$G331="",$H331="",$I331="",$J331="",$K331="",$L331=""),"",IF($B331="Female",1/(1+EXP(-SUMPRODUCT(Engine!$C$10402:$C$10433,INDIRECT("Coefficients!$J$2:$J$33")))),1/(1+EXP(-SUMPRODUCT(Engine!$C$10402:$C$10433,INDIRECT("Coefficients!$K$2:$K$33"))))))</f>
      </c>
      <c r="U331" s="8">
        <f>IF(OR($B331="",$C331="",$D331="",$E331="",$F331="",$G331="",$H331="",$I331="",$J331="",$K331="",$L331=""),"",IF($B331="Female",1/(1+EXP(-SUMPRODUCT(Engine!$C$10402:$C$10433,INDIRECT("Coefficients!$L$2:$L$33")))),1/(1+EXP(-SUMPRODUCT(Engine!$C$10402:$C$10433,INDIRECT("Coefficients!$M$2:$M$33"))))))</f>
      </c>
      <c r="V331" s="8">
        <f>IF(OR($B331="",$C331="",$D331="",$E331="",$F331="",$G331="",$H331="",$I331="",$J331="",$K331="",$L331=""),"",IF($B331="Female",1/(1+EXP(-SUMPRODUCT(Engine!$C$10402:$C$10433,INDIRECT("Coefficients!$N$2:$N$33")))),1/(1+EXP(-SUMPRODUCT(Engine!$C$10402:$C$10433,INDIRECT("Coefficients!$O$2:$O$33"))))))</f>
      </c>
      <c r="W331" s="8">
        <f>IF(OR($B331="",$C331="",$D331="",$E331="",$F331="",$G331="",$H331="",$I331="",$J331="",$K331="",$L331=""),"",IF($B331="Female",1/(1+EXP(-SUMPRODUCT(Engine!$C$10402:$C$10433,INDIRECT("Coefficients!$P$2:$P$33")))),1/(1+EXP(-SUMPRODUCT(Engine!$C$10402:$C$10433,INDIRECT("Coefficients!$Q$2:$Q$33"))))))</f>
      </c>
      <c r="X331" s="8">
        <f>IF(OR($B331="",$C331="",$D331="",$E331="",$F331="",$G331="",$H331="",$I331="",$J331="",$K331="",$L331=""),"",IF($B331="Female",1/(1+EXP(-SUMPRODUCT(Engine!$C$10402:$C$10433,INDIRECT("Coefficients!$R$2:$R$33")))),1/(1+EXP(-SUMPRODUCT(Engine!$C$10402:$C$10433,INDIRECT("Coefficients!$S$2:$S$33"))))))</f>
      </c>
      <c r="Y331" s="8">
        <f>IF(OR($B331="",$C331="",$D331="",$E331="",$F331="",$G331="",$H331="",$I331="",$J331="",$K331="",$L331=""),"",IF($B331="Female",1/(1+EXP(-SUMPRODUCT(Engine!$C$10402:$C$10433,INDIRECT("Coefficients!$T$2:$T$33")))),1/(1+EXP(-SUMPRODUCT(Engine!$C$10402:$C$10433,INDIRECT("Coefficients!$U$2:$U$33"))))))</f>
      </c>
      <c r="Z331" s="8">
        <f>IF(OR($B331="",$C331="",$D331="",$E331="",$F331="",$G331="",$H331="",$I331="",$J331="",$K331="",$L331=""),"",IF($B331="Female",1/(1+EXP(-SUMPRODUCT(Engine!$C$10402:$C$10433,INDIRECT("Coefficients!$V$2:$V$33")))),1/(1+EXP(-SUMPRODUCT(Engine!$C$10402:$C$10433,INDIRECT("Coefficients!$W$2:$W$33"))))))</f>
      </c>
      <c r="AA331" s="8">
        <f>IF(OR($B331="",$C331="",$D331="",$E331="",$F331="",$G331="",$H331="",$I331="",$J331="",$K331="",$L331=""),"",IF($B331="Female",1/(1+EXP(-SUMPRODUCT(Engine!$C$10402:$C$10433,INDIRECT("Coefficients!$X$2:$X$33")))),1/(1+EXP(-SUMPRODUCT(Engine!$C$10402:$C$10433,INDIRECT("Coefficients!$Y$2:$Y$33"))))))</f>
      </c>
      <c r="AB331" s="8">
        <f>IF(OR($B331="",$C331="",$D331="",$E331="",$F331="",$G331="",$H331="",$I331="",$J331="",$K331="",$L331=""),"",IF($B331="Female",1/(1+EXP(-SUMPRODUCT(Engine!$C$10402:$C$10433,INDIRECT("Coefficients!$Z$2:$Z$33")))),1/(1+EXP(-SUMPRODUCT(Engine!$C$10402:$C$10433,INDIRECT("Coefficients!$AA$2:$AA$33"))))))</f>
      </c>
      <c r="AC331" s="8">
        <f>IF(OR($B331="",$C331="",$D331="",$E331="",$F331="",$G331="",$H331="",$I331="",$J331="",$K331="",$L331=""),"",IF($B331="Female",1/(1+EXP(-SUMPRODUCT(Engine!$C$10402:$C$10433,INDIRECT("Coefficients!$AB$2:$AB$33")))),1/(1+EXP(-SUMPRODUCT(Engine!$C$10402:$C$10433,INDIRECT("Coefficients!$AC$2:$AC$33"))))))</f>
      </c>
      <c r="AD331" s="8">
        <f>IF(OR($B331="",$C331="",$D331="",$E331="",$F331="",$G331="",$H331="",$I331="",$J331="",$K331="",$L331=""),"",IF($B331="Female",1/(1+EXP(-SUMPRODUCT(Engine!$C$10402:$C$10433,INDIRECT("Coefficients!$AD$2:$AD$33")))),1/(1+EXP(-SUMPRODUCT(Engine!$C$10402:$C$10433,INDIRECT("Coefficients!$AE$2:$AE$33"))))))</f>
      </c>
      <c r="AE331" s="8">
        <f>IF(OR($B331="",$C331="",$D331="",$E331="",$F331="",$G331="",$H331="",$I331="",$J331="",$K331="",$L331=""),"",IF($B331="Female",1/(1+EXP(-SUMPRODUCT(Engine!$C$10402:$C$10433,INDIRECT("Coefficients!$AF$2:$AF$33")))),1/(1+EXP(-SUMPRODUCT(Engine!$C$10402:$C$10433,INDIRECT("Coefficients!$AG$2:$AG$33"))))))</f>
      </c>
      <c r="AF331" s="8">
        <f>IF(OR($B331="",$C331="",$D331="",$E331="",$F331="",$G331="",$H331="",$I331="",$J331="",$K331="",$L331=""),"",IF($B331="Female",1/(1+EXP(-SUMPRODUCT(Engine!$C$10402:$C$10433,INDIRECT("Coefficients!$AH$2:$AH$33")))),1/(1+EXP(-SUMPRODUCT(Engine!$C$10402:$C$10433,INDIRECT("Coefficients!$AI$2:$AI$33"))))))</f>
      </c>
      <c r="AG331" s="8">
        <f>IF(OR($B331="",$C331="",$D331="",$E331="",$F331="",$G331="",$H331="",$I331="",$J331="",$K331="",$L331=""),"",IF($B331="Female",1/(1+EXP(-SUMPRODUCT(Engine!$C$10402:$C$10433,INDIRECT("Coefficients!$AJ$2:$AJ$33")))),1/(1+EXP(-SUMPRODUCT(Engine!$C$10402:$C$10433,INDIRECT("Coefficients!$AK$2:$AK$33"))))))</f>
      </c>
      <c r="AH331" s="8">
        <f>IF(OR($B331="",$C331="",$D331="",$E331="",$F331="",$G331="",$H331="",$I331="",$J331="",$K331="",$L331=""),"",IF($B331="Female",1/(1+EXP(-SUMPRODUCT(Engine!$C$10402:$C$10433,INDIRECT("Coefficients!$AL$2:$AL$33")))),1/(1+EXP(-SUMPRODUCT(Engine!$C$10402:$C$10433,INDIRECT("Coefficients!$AM$2:$AM$33"))))))</f>
      </c>
      <c r="AI331" s="8">
        <f>IF(OR($B331="",$C331="",$D331="",$E331="",$F331="",$G331="",$H331="",$I331="",$J331="",$K331="",$L331=""),"",IF($B331="Female",1/(1+EXP(-SUMPRODUCT(Engine!$C$10402:$C$10433,INDIRECT("Coefficients!$AN$2:$AN$33")))),1/(1+EXP(-SUMPRODUCT(Engine!$C$10402:$C$10433,INDIRECT("Coefficients!$AO$2:$AO$33"))))))</f>
      </c>
      <c r="AJ331" s="8">
        <f>IF(OR($B331="",$C331="",$D331="",$E331="",$F331="",$G331="",$H331="",$I331="",$J331="",$K331="",$L331=""),"",IF($B331="Female",1/(1+EXP(-SUMPRODUCT(Engine!$C$10402:$C$10433,INDIRECT("Coefficients!$AP$2:$AP$33")))),1/(1+EXP(-SUMPRODUCT(Engine!$C$10402:$C$10433,INDIRECT("Coefficients!$AQ$2:$AQ$33"))))))</f>
      </c>
      <c r="AK331" s="8">
        <f>IF(OR($B331="",$C331="",$D331="",$E331="",$F331="",$G331="",$H331="",$I331="",$J331="",$K331="",$L331=""),"",IF($B331="Female",1/(1+EXP(-SUMPRODUCT(Engine!$C$10402:$C$10433,INDIRECT("Coefficients!$AR$2:$AR$33")))),1/(1+EXP(-SUMPRODUCT(Engine!$C$10402:$C$10433,INDIRECT("Coefficients!$AS$2:$AS$33"))))))</f>
      </c>
      <c r="AL331" s="8">
        <f>IF(OR($B331="",$C331="",$D331="",$E331="",$F331="",$G331="",$H331="",$I331="",$J331="",$K331="",$L331=""),"",IF($B331="Female",1/(1+EXP(-SUMPRODUCT(Engine!$C$10402:$C$10433,INDIRECT("Coefficients!$AT$2:$AT$33")))),1/(1+EXP(-SUMPRODUCT(Engine!$C$10402:$C$10433,INDIRECT("Coefficients!$AU$2:$AU$33"))))))</f>
      </c>
      <c r="AM331" s="8">
        <f>IF(OR($B331="",$C331="",$D331="",$E331="",$F331="",$G331="",$H331="",$I331="",$J331="",$K331="",$L331=""),"",IF($B331="Female",1/(1+EXP(-SUMPRODUCT(Engine!$C$10402:$C$10433,INDIRECT("Coefficients!$AV$2:$AV$33")))),1/(1+EXP(-SUMPRODUCT(Engine!$C$10402:$C$10433,INDIRECT("Coefficients!$AW$2:$AW$33"))))))</f>
      </c>
      <c r="AN331" s="8">
        <f>IF(OR($B331="",$C331="",$D331="",$E331="",$F331="",$G331="",$H331="",$I331="",$J331="",$K331="",$L331=""),"",IF($B331="Female",1/(1+EXP(-SUMPRODUCT(Engine!$C$10402:$C$10433,INDIRECT("Coefficients!$AX$2:$AX$33")))),1/(1+EXP(-SUMPRODUCT(Engine!$C$10402:$C$10433,INDIRECT("Coefficients!$AY$2:$AY$33"))))))</f>
      </c>
      <c r="AO331" s="8">
        <f>IF(OR($B331="",$C331="",$D331="",$E331="",$F331="",$G331="",$H331="",$I331="",$J331="",$K331="",$L331=""),"",IF($B331="Female",1/(1+EXP(-SUMPRODUCT(Engine!$C$10402:$C$10433,INDIRECT("Coefficients!$AZ$2:$AZ$33")))),1/(1+EXP(-SUMPRODUCT(Engine!$C$10402:$C$10433,INDIRECT("Coefficients!$BA$2:$BA$33"))))))</f>
      </c>
      <c r="AP331" s="8">
        <f>IF(OR($B331="",$C331="",$D331="",$E331="",$F331="",$G331="",$H331="",$I331="",$J331="",$K331="",$L331=""),"",IF($B331="Female",1/(1+EXP(-SUMPRODUCT(Engine!$C$10402:$C$10433,INDIRECT("Coefficients!$BB$2:$BB$33")))),1/(1+EXP(-SUMPRODUCT(Engine!$C$10402:$C$10433,INDIRECT("Coefficients!$BC$2:$BC$33"))))))</f>
      </c>
      <c r="AQ331" s="8">
        <f>IF(OR($B331="",$C331="",$D331="",$E331="",$F331="",$G331="",$H331="",$I331="",$J331="",$K331="",$L331=""),"",IF($B331="Female",1/(1+EXP(-SUMPRODUCT(Engine!$C$10402:$C$10433,INDIRECT("Coefficients!$BD$2:$BD$33")))),1/(1+EXP(-SUMPRODUCT(Engine!$C$10402:$C$10433,INDIRECT("Coefficients!$BE$2:$BE$33"))))))</f>
      </c>
      <c r="AR331" s="8">
        <f>IF(OR($B331="",$C331="",$D331="",$E331="",$F331="",$G331="",$H331="",$I331="",$J331="",$K331="",$L331=""),"",IF($B331="Female",1/(1+EXP(-SUMPRODUCT(Engine!$C$10402:$C$10433,INDIRECT("Coefficients!$BF$2:$BF$33")))),1/(1+EXP(-SUMPRODUCT(Engine!$C$10402:$C$10433,INDIRECT("Coefficients!$BG$2:$BG$33"))))))</f>
      </c>
      <c r="AS331" s="8">
        <f>IF(OR($B331="",$C331="",$D331="",$E331="",$F331="",$G331="",$H331="",$I331="",$J331="",$K331="",$L331=""),"",IF($B331="Female",1/(1+EXP(-SUMPRODUCT(Engine!$C$10402:$C$10433,INDIRECT("Coefficients!$BH$2:$BH$33")))),1/(1+EXP(-SUMPRODUCT(Engine!$C$10402:$C$10433,INDIRECT("Coefficients!$BI$2:$BI$33"))))))</f>
      </c>
      <c r="AT331" s="8">
        <f>IF(OR($B331="",$C331="",$D331="",$E331="",$F331="",$G331="",$H331="",$I331="",$J331="",$K331="",$L331=""),"",IF($B331="Female",1/(1+EXP(-SUMPRODUCT(Engine!$C$10402:$C$10433,INDIRECT("Coefficients!$BJ$2:$BJ$33")))),1/(1+EXP(-SUMPRODUCT(Engine!$C$10402:$C$10433,INDIRECT("Coefficients!$BK$2:$BK$33"))))))</f>
      </c>
      <c r="AU331" s="8">
        <f>IF(OR($B331="",$C331="",$D331="",$E331="",$F331="",$G331="",$H331="",$I331="",$J331="",$K331="",$L331=""),"",IF($B331="Female",1/(1+EXP(-SUMPRODUCT(Engine!$C$10402:$C$10433,INDIRECT("Coefficients!$BL$2:$BL$33")))),1/(1+EXP(-SUMPRODUCT(Engine!$C$10402:$C$10433,INDIRECT("Coefficients!$BM$2:$BM$33"))))))</f>
      </c>
      <c r="AV331" s="8">
        <f>IF(OR($B331="",$C331="",$D331="",$E331="",$F331="",$G331="",$H331="",$I331="",$J331="",$K331="",$L331=""),"",IF($B331="Female",1/(1+EXP(-SUMPRODUCT(Engine!$C$10402:$C$10433,INDIRECT("Coefficients!$BN$2:$BN$33")))),1/(1+EXP(-SUMPRODUCT(Engine!$C$10402:$C$10433,INDIRECT("Coefficients!$BO$2:$BO$33"))))))</f>
      </c>
      <c r="AW331" s="8">
        <f>IF(OR($B331="",$C331="",$D331="",$E331="",$F331="",$G331="",$H331="",$I331="",$J331="",$K331="",$L331=""),"",IF($B331="Female",1/(1+EXP(-SUMPRODUCT(Engine!$C$10402:$C$10433,INDIRECT("Coefficients!$BP$2:$BP$33")))),1/(1+EXP(-SUMPRODUCT(Engine!$C$10402:$C$10433,INDIRECT("Coefficients!$BQ$2:$BQ$33"))))))</f>
      </c>
      <c r="AX331" s="8">
        <f>IF(OR($B331="",$C331="",$D331="",$E331="",$F331="",$G331="",$H331="",$I331="",$J331="",$K331="",$L331=""),"",IF($B331="Female",1/(1+EXP(-SUMPRODUCT(Engine!$C$10402:$C$10433,INDIRECT("Coefficients!$BR$2:$BR$33")))),1/(1+EXP(-SUMPRODUCT(Engine!$C$10402:$C$10433,INDIRECT("Coefficients!$BS$2:$BS$33"))))))</f>
      </c>
      <c r="AY331" s="8">
        <f>IF(OR($B331="",$C331="",$D331="",$E331="",$F331="",$G331="",$H331="",$I331="",$J331="",$K331="",$L331=""),"",IF($B331="Female",1/(1+EXP(-SUMPRODUCT(Engine!$C$10402:$C$10433,INDIRECT("Coefficients!$BT$2:$BT$33")))),1/(1+EXP(-SUMPRODUCT(Engine!$C$10402:$C$10433,INDIRECT("Coefficients!$BU$2:$BU$33"))))))</f>
      </c>
      <c r="AZ331" s="8">
        <f>IF(OR($B331="",$C331="",$D331="",$E331="",$F331="",$G331="",$H331="",$I331="",$J331="",$K331="",$L331=""),"",IF($B331="Female",1/(1+EXP(-SUMPRODUCT(Engine!$C$10402:$C$10433,INDIRECT("Coefficients!$BV$2:$BV$33")))),1/(1+EXP(-SUMPRODUCT(Engine!$C$10402:$C$10433,INDIRECT("Coefficients!$BW$2:$BW$33"))))))</f>
      </c>
      <c r="BA331" s="8">
        <f>IF(OR($B331="",$C331="",$D331="",$E331="",$F331="",$G331="",$H331="",$I331="",$J331="",$K331="",$L331=""),"",IF($B331="Female",1/(1+EXP(-SUMPRODUCT(Engine!$C$10402:$C$10433,INDIRECT("Coefficients!$BX$2:$BX$33")))),1/(1+EXP(-SUMPRODUCT(Engine!$C$10402:$C$10433,INDIRECT("Coefficients!$BY$2:$BY$33"))))))</f>
      </c>
      <c r="BB331" s="8">
        <f>IF(OR($B331="",$C331="",$D331="",$E331="",$F331="",$G331="",$H331="",$I331="",$J331="",$K331="",$L331=""),"",IF($B331="Female",1/(1+EXP(-SUMPRODUCT(Engine!$C$10402:$C$10433,INDIRECT("Coefficients!$BZ$2:$BZ$33")))),1/(1+EXP(-SUMPRODUCT(Engine!$C$10402:$C$10433,INDIRECT("Coefficients!$CA$2:$CA$33"))))))</f>
      </c>
      <c r="BC331" s="8">
        <f>IF(OR($B331="",$C331="",$D331="",$E331="",$F331="",$G331="",$H331="",$I331="",$J331="",$K331="",$L331=""),"",IF($B331="Female",1/(1+EXP(-SUMPRODUCT(Engine!$C$10402:$C$10433,INDIRECT("Coefficients!$CB$2:$CB$33")))),1/(1+EXP(-SUMPRODUCT(Engine!$C$10402:$C$10433,INDIRECT("Coefficients!$CC$2:$CC$33"))))))</f>
      </c>
      <c r="BD331" s="8">
        <f>IF(OR($B331="",$C331="",$D331="",$E331="",$F331="",$G331="",$H331="",$I331="",$J331="",$K331="",$L331=""),"",IF($B331="Female",1/(1+EXP(-SUMPRODUCT(Engine!$C$10402:$C$10433,INDIRECT("Coefficients!$CD$2:$CD$33")))),1/(1+EXP(-SUMPRODUCT(Engine!$C$10402:$C$10433,INDIRECT("Coefficients!$CE$2:$CE$33"))))))</f>
      </c>
      <c r="BE331" s="8">
        <f>IF(OR($B331="",$C331="",$D331="",$E331="",$F331="",$G331="",$H331="",$I331="",$J331="",$K331="",$L331=""),"",IF($B331="Female",1/(1+EXP(-SUMPRODUCT(Engine!$C$10402:$C$10433,INDIRECT("Coefficients!$CF$2:$CF$33")))),1/(1+EXP(-SUMPRODUCT(Engine!$C$10402:$C$10433,INDIRECT("Coefficients!$CG$2:$CG$33"))))))</f>
      </c>
      <c r="BF331" s="8">
        <f>IF(OR($B331="",$C331="",$D331="",$E331="",$F331="",$G331="",$H331="",$I331="",$J331="",$K331="",$L331=""),"",IF($B331="Female",1/(1+EXP(-SUMPRODUCT(Engine!$C$10402:$C$10433,INDIRECT("Coefficients!$CH$2:$CH$33")))),1/(1+EXP(-SUMPRODUCT(Engine!$C$10402:$C$10433,INDIRECT("Coefficients!$CI$2:$CI$33"))))))</f>
      </c>
      <c r="BG331" s="8">
        <f>IF(OR($B331="",$C331="",$D331="",$E331="",$F331="",$G331="",$H331="",$I331="",$J331="",$K331="",$L331=""),"",IF($B331="Female",1/(1+EXP(-SUMPRODUCT(Engine!$C$10402:$C$10433,INDIRECT("Coefficients!$CJ$2:$CJ$33")))),1/(1+EXP(-SUMPRODUCT(Engine!$C$10402:$C$10433,INDIRECT("Coefficients!$CK$2:$CK$33"))))))</f>
      </c>
      <c r="BH331" s="8">
        <f>IF(OR($B331="",$C331="",$D331="",$E331="",$F331="",$G331="",$H331="",$I331="",$J331="",$K331="",$L331=""),"",IF($B331="Female",1/(1+EXP(-SUMPRODUCT(Engine!$C$10402:$C$10433,INDIRECT("Coefficients!$CL$2:$CL$33")))),1/(1+EXP(-SUMPRODUCT(Engine!$C$10402:$C$10433,INDIRECT("Coefficients!$CM$2:$CM$33"))))))</f>
      </c>
      <c r="BI331" s="8">
        <f>IF(OR($B331="",$C331="",$D331="",$E331="",$F331="",$G331="",$H331="",$I331="",$J331="",$K331="",$L331=""),"",IF($B331="Female",1/(1+EXP(-SUMPRODUCT(Engine!$C$10402:$C$10433,INDIRECT("Coefficients!$CN$2:$CN$33")))),1/(1+EXP(-SUMPRODUCT(Engine!$C$10402:$C$10433,INDIRECT("Coefficients!$CO$2:$CO$33"))))))</f>
      </c>
      <c r="BJ331" s="8">
        <f>IF(OR($B331="",$C331="",$D331="",$E331="",$F331="",$G331="",$H331="",$I331="",$J331="",$K331="",$L331=""),"",IF($B331="Female",1/(1+EXP(-SUMPRODUCT(Engine!$C$10402:$C$10433,INDIRECT("Coefficients!$CP$2:$CP$33")))),1/(1+EXP(-SUMPRODUCT(Engine!$C$10402:$C$10433,INDIRECT("Coefficients!$CQ$2:$CQ$33"))))))</f>
      </c>
      <c r="BK331" s="8">
        <f>IF(OR($B331="",$C331="",$D331="",$E331="",$F331="",$G331="",$H331="",$I331="",$J331="",$K331="",$L331=""),"",IF($B331="Female",1/(1+EXP(-SUMPRODUCT(Engine!$C$10402:$C$10433,INDIRECT("Coefficients!$CR$2:$CR$33")))),1/(1+EXP(-SUMPRODUCT(Engine!$C$10402:$C$10433,INDIRECT("Coefficients!$CS$2:$CS$33"))))))</f>
      </c>
      <c r="BL331" s="8">
        <f>IF(OR($B331="",$C331="",$D331="",$E331="",$F331="",$G331="",$H331="",$I331="",$J331="",$K331="",$L331=""),"",IF($B331="Female",1/(1+EXP(-SUMPRODUCT(Engine!$C$10402:$C$10433,INDIRECT("Coefficients!$CT$2:$CT$33")))),1/(1+EXP(-SUMPRODUCT(Engine!$C$10402:$C$10433,INDIRECT("Coefficients!$CU$2:$CU$33"))))))</f>
      </c>
      <c r="BM331" s="8">
        <f>IF(OR($B331="",$C331="",$D331="",$E331="",$F331="",$G331="",$H331="",$I331="",$J331="",$K331="",$L331=""),"",IF($B331="Female",1/(1+EXP(-SUMPRODUCT(Engine!$C$10402:$C$10433,INDIRECT("Coefficients!$CV$2:$CV$33")))),1/(1+EXP(-SUMPRODUCT(Engine!$C$10402:$C$10433,INDIRECT("Coefficients!$CW$2:$CW$33"))))))</f>
      </c>
    </row>
    <row r="332" spans="1:65" x14ac:dyDescent="0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8">
        <f>IF(OR($B332="",$C332="",$D332="",$E332="",$F332="",$G332="",$H332="",$I332="",$J332="",$K332="",$L332=""),"",IF($B332="Female",1/(1+EXP(-SUMPRODUCT(Engine!$C$10434:$C$10465,INDIRECT("Coefficients!$B$2:$B$33")))),1/(1+EXP(-SUMPRODUCT(Engine!$C$10434:$C$10465,INDIRECT("Coefficients!$C$2:$C$33"))))))</f>
      </c>
      <c r="Q332" s="8">
        <f>IF(OR($B332="",$C332="",$D332="",$E332="",$F332="",$G332="",$H332="",$I332="",$J332="",$K332="",$L332=""),"",IF($B332="Female",1/(1+EXP(-SUMPRODUCT(Engine!$C$10434:$C$10465,INDIRECT("Coefficients!$D$2:$D$33")))),1/(1+EXP(-SUMPRODUCT(Engine!$C$10434:$C$10465,INDIRECT("Coefficients!$E$2:$E$33"))))))</f>
      </c>
      <c r="R332" s="8">
        <f>IF(OR($B332="",$C332="",$D332="",$E332="",$F332="",$G332="",$H332="",$I332="",$J332="",$K332="",$L332=""),"",IF($B332="Female",1/(1+EXP(-SUMPRODUCT(Engine!$C$10434:$C$10465,INDIRECT("Coefficients!$F$2:$F$33")))),1/(1+EXP(-SUMPRODUCT(Engine!$C$10434:$C$10465,INDIRECT("Coefficients!$G$2:$G$33"))))))</f>
      </c>
      <c r="S332" s="8">
        <f>IF(OR($B332="",$C332="",$D332="",$E332="",$F332="",$G332="",$H332="",$I332="",$J332="",$K332="",$L332=""),"",IF($B332="Female",1/(1+EXP(-SUMPRODUCT(Engine!$C$10434:$C$10465,INDIRECT("Coefficients!$H$2:$H$33")))),1/(1+EXP(-SUMPRODUCT(Engine!$C$10434:$C$10465,INDIRECT("Coefficients!$I$2:$I$33"))))))</f>
      </c>
      <c r="T332" s="8">
        <f>IF(OR($B332="",$C332="",$D332="",$E332="",$F332="",$G332="",$H332="",$I332="",$J332="",$K332="",$L332=""),"",IF($B332="Female",1/(1+EXP(-SUMPRODUCT(Engine!$C$10434:$C$10465,INDIRECT("Coefficients!$J$2:$J$33")))),1/(1+EXP(-SUMPRODUCT(Engine!$C$10434:$C$10465,INDIRECT("Coefficients!$K$2:$K$33"))))))</f>
      </c>
      <c r="U332" s="8">
        <f>IF(OR($B332="",$C332="",$D332="",$E332="",$F332="",$G332="",$H332="",$I332="",$J332="",$K332="",$L332=""),"",IF($B332="Female",1/(1+EXP(-SUMPRODUCT(Engine!$C$10434:$C$10465,INDIRECT("Coefficients!$L$2:$L$33")))),1/(1+EXP(-SUMPRODUCT(Engine!$C$10434:$C$10465,INDIRECT("Coefficients!$M$2:$M$33"))))))</f>
      </c>
      <c r="V332" s="8">
        <f>IF(OR($B332="",$C332="",$D332="",$E332="",$F332="",$G332="",$H332="",$I332="",$J332="",$K332="",$L332=""),"",IF($B332="Female",1/(1+EXP(-SUMPRODUCT(Engine!$C$10434:$C$10465,INDIRECT("Coefficients!$N$2:$N$33")))),1/(1+EXP(-SUMPRODUCT(Engine!$C$10434:$C$10465,INDIRECT("Coefficients!$O$2:$O$33"))))))</f>
      </c>
      <c r="W332" s="8">
        <f>IF(OR($B332="",$C332="",$D332="",$E332="",$F332="",$G332="",$H332="",$I332="",$J332="",$K332="",$L332=""),"",IF($B332="Female",1/(1+EXP(-SUMPRODUCT(Engine!$C$10434:$C$10465,INDIRECT("Coefficients!$P$2:$P$33")))),1/(1+EXP(-SUMPRODUCT(Engine!$C$10434:$C$10465,INDIRECT("Coefficients!$Q$2:$Q$33"))))))</f>
      </c>
      <c r="X332" s="8">
        <f>IF(OR($B332="",$C332="",$D332="",$E332="",$F332="",$G332="",$H332="",$I332="",$J332="",$K332="",$L332=""),"",IF($B332="Female",1/(1+EXP(-SUMPRODUCT(Engine!$C$10434:$C$10465,INDIRECT("Coefficients!$R$2:$R$33")))),1/(1+EXP(-SUMPRODUCT(Engine!$C$10434:$C$10465,INDIRECT("Coefficients!$S$2:$S$33"))))))</f>
      </c>
      <c r="Y332" s="8">
        <f>IF(OR($B332="",$C332="",$D332="",$E332="",$F332="",$G332="",$H332="",$I332="",$J332="",$K332="",$L332=""),"",IF($B332="Female",1/(1+EXP(-SUMPRODUCT(Engine!$C$10434:$C$10465,INDIRECT("Coefficients!$T$2:$T$33")))),1/(1+EXP(-SUMPRODUCT(Engine!$C$10434:$C$10465,INDIRECT("Coefficients!$U$2:$U$33"))))))</f>
      </c>
      <c r="Z332" s="8">
        <f>IF(OR($B332="",$C332="",$D332="",$E332="",$F332="",$G332="",$H332="",$I332="",$J332="",$K332="",$L332=""),"",IF($B332="Female",1/(1+EXP(-SUMPRODUCT(Engine!$C$10434:$C$10465,INDIRECT("Coefficients!$V$2:$V$33")))),1/(1+EXP(-SUMPRODUCT(Engine!$C$10434:$C$10465,INDIRECT("Coefficients!$W$2:$W$33"))))))</f>
      </c>
      <c r="AA332" s="8">
        <f>IF(OR($B332="",$C332="",$D332="",$E332="",$F332="",$G332="",$H332="",$I332="",$J332="",$K332="",$L332=""),"",IF($B332="Female",1/(1+EXP(-SUMPRODUCT(Engine!$C$10434:$C$10465,INDIRECT("Coefficients!$X$2:$X$33")))),1/(1+EXP(-SUMPRODUCT(Engine!$C$10434:$C$10465,INDIRECT("Coefficients!$Y$2:$Y$33"))))))</f>
      </c>
      <c r="AB332" s="8">
        <f>IF(OR($B332="",$C332="",$D332="",$E332="",$F332="",$G332="",$H332="",$I332="",$J332="",$K332="",$L332=""),"",IF($B332="Female",1/(1+EXP(-SUMPRODUCT(Engine!$C$10434:$C$10465,INDIRECT("Coefficients!$Z$2:$Z$33")))),1/(1+EXP(-SUMPRODUCT(Engine!$C$10434:$C$10465,INDIRECT("Coefficients!$AA$2:$AA$33"))))))</f>
      </c>
      <c r="AC332" s="8">
        <f>IF(OR($B332="",$C332="",$D332="",$E332="",$F332="",$G332="",$H332="",$I332="",$J332="",$K332="",$L332=""),"",IF($B332="Female",1/(1+EXP(-SUMPRODUCT(Engine!$C$10434:$C$10465,INDIRECT("Coefficients!$AB$2:$AB$33")))),1/(1+EXP(-SUMPRODUCT(Engine!$C$10434:$C$10465,INDIRECT("Coefficients!$AC$2:$AC$33"))))))</f>
      </c>
      <c r="AD332" s="8">
        <f>IF(OR($B332="",$C332="",$D332="",$E332="",$F332="",$G332="",$H332="",$I332="",$J332="",$K332="",$L332=""),"",IF($B332="Female",1/(1+EXP(-SUMPRODUCT(Engine!$C$10434:$C$10465,INDIRECT("Coefficients!$AD$2:$AD$33")))),1/(1+EXP(-SUMPRODUCT(Engine!$C$10434:$C$10465,INDIRECT("Coefficients!$AE$2:$AE$33"))))))</f>
      </c>
      <c r="AE332" s="8">
        <f>IF(OR($B332="",$C332="",$D332="",$E332="",$F332="",$G332="",$H332="",$I332="",$J332="",$K332="",$L332=""),"",IF($B332="Female",1/(1+EXP(-SUMPRODUCT(Engine!$C$10434:$C$10465,INDIRECT("Coefficients!$AF$2:$AF$33")))),1/(1+EXP(-SUMPRODUCT(Engine!$C$10434:$C$10465,INDIRECT("Coefficients!$AG$2:$AG$33"))))))</f>
      </c>
      <c r="AF332" s="8">
        <f>IF(OR($B332="",$C332="",$D332="",$E332="",$F332="",$G332="",$H332="",$I332="",$J332="",$K332="",$L332=""),"",IF($B332="Female",1/(1+EXP(-SUMPRODUCT(Engine!$C$10434:$C$10465,INDIRECT("Coefficients!$AH$2:$AH$33")))),1/(1+EXP(-SUMPRODUCT(Engine!$C$10434:$C$10465,INDIRECT("Coefficients!$AI$2:$AI$33"))))))</f>
      </c>
      <c r="AG332" s="8">
        <f>IF(OR($B332="",$C332="",$D332="",$E332="",$F332="",$G332="",$H332="",$I332="",$J332="",$K332="",$L332=""),"",IF($B332="Female",1/(1+EXP(-SUMPRODUCT(Engine!$C$10434:$C$10465,INDIRECT("Coefficients!$AJ$2:$AJ$33")))),1/(1+EXP(-SUMPRODUCT(Engine!$C$10434:$C$10465,INDIRECT("Coefficients!$AK$2:$AK$33"))))))</f>
      </c>
      <c r="AH332" s="8">
        <f>IF(OR($B332="",$C332="",$D332="",$E332="",$F332="",$G332="",$H332="",$I332="",$J332="",$K332="",$L332=""),"",IF($B332="Female",1/(1+EXP(-SUMPRODUCT(Engine!$C$10434:$C$10465,INDIRECT("Coefficients!$AL$2:$AL$33")))),1/(1+EXP(-SUMPRODUCT(Engine!$C$10434:$C$10465,INDIRECT("Coefficients!$AM$2:$AM$33"))))))</f>
      </c>
      <c r="AI332" s="8">
        <f>IF(OR($B332="",$C332="",$D332="",$E332="",$F332="",$G332="",$H332="",$I332="",$J332="",$K332="",$L332=""),"",IF($B332="Female",1/(1+EXP(-SUMPRODUCT(Engine!$C$10434:$C$10465,INDIRECT("Coefficients!$AN$2:$AN$33")))),1/(1+EXP(-SUMPRODUCT(Engine!$C$10434:$C$10465,INDIRECT("Coefficients!$AO$2:$AO$33"))))))</f>
      </c>
      <c r="AJ332" s="8">
        <f>IF(OR($B332="",$C332="",$D332="",$E332="",$F332="",$G332="",$H332="",$I332="",$J332="",$K332="",$L332=""),"",IF($B332="Female",1/(1+EXP(-SUMPRODUCT(Engine!$C$10434:$C$10465,INDIRECT("Coefficients!$AP$2:$AP$33")))),1/(1+EXP(-SUMPRODUCT(Engine!$C$10434:$C$10465,INDIRECT("Coefficients!$AQ$2:$AQ$33"))))))</f>
      </c>
      <c r="AK332" s="8">
        <f>IF(OR($B332="",$C332="",$D332="",$E332="",$F332="",$G332="",$H332="",$I332="",$J332="",$K332="",$L332=""),"",IF($B332="Female",1/(1+EXP(-SUMPRODUCT(Engine!$C$10434:$C$10465,INDIRECT("Coefficients!$AR$2:$AR$33")))),1/(1+EXP(-SUMPRODUCT(Engine!$C$10434:$C$10465,INDIRECT("Coefficients!$AS$2:$AS$33"))))))</f>
      </c>
      <c r="AL332" s="8">
        <f>IF(OR($B332="",$C332="",$D332="",$E332="",$F332="",$G332="",$H332="",$I332="",$J332="",$K332="",$L332=""),"",IF($B332="Female",1/(1+EXP(-SUMPRODUCT(Engine!$C$10434:$C$10465,INDIRECT("Coefficients!$AT$2:$AT$33")))),1/(1+EXP(-SUMPRODUCT(Engine!$C$10434:$C$10465,INDIRECT("Coefficients!$AU$2:$AU$33"))))))</f>
      </c>
      <c r="AM332" s="8">
        <f>IF(OR($B332="",$C332="",$D332="",$E332="",$F332="",$G332="",$H332="",$I332="",$J332="",$K332="",$L332=""),"",IF($B332="Female",1/(1+EXP(-SUMPRODUCT(Engine!$C$10434:$C$10465,INDIRECT("Coefficients!$AV$2:$AV$33")))),1/(1+EXP(-SUMPRODUCT(Engine!$C$10434:$C$10465,INDIRECT("Coefficients!$AW$2:$AW$33"))))))</f>
      </c>
      <c r="AN332" s="8">
        <f>IF(OR($B332="",$C332="",$D332="",$E332="",$F332="",$G332="",$H332="",$I332="",$J332="",$K332="",$L332=""),"",IF($B332="Female",1/(1+EXP(-SUMPRODUCT(Engine!$C$10434:$C$10465,INDIRECT("Coefficients!$AX$2:$AX$33")))),1/(1+EXP(-SUMPRODUCT(Engine!$C$10434:$C$10465,INDIRECT("Coefficients!$AY$2:$AY$33"))))))</f>
      </c>
      <c r="AO332" s="8">
        <f>IF(OR($B332="",$C332="",$D332="",$E332="",$F332="",$G332="",$H332="",$I332="",$J332="",$K332="",$L332=""),"",IF($B332="Female",1/(1+EXP(-SUMPRODUCT(Engine!$C$10434:$C$10465,INDIRECT("Coefficients!$AZ$2:$AZ$33")))),1/(1+EXP(-SUMPRODUCT(Engine!$C$10434:$C$10465,INDIRECT("Coefficients!$BA$2:$BA$33"))))))</f>
      </c>
      <c r="AP332" s="8">
        <f>IF(OR($B332="",$C332="",$D332="",$E332="",$F332="",$G332="",$H332="",$I332="",$J332="",$K332="",$L332=""),"",IF($B332="Female",1/(1+EXP(-SUMPRODUCT(Engine!$C$10434:$C$10465,INDIRECT("Coefficients!$BB$2:$BB$33")))),1/(1+EXP(-SUMPRODUCT(Engine!$C$10434:$C$10465,INDIRECT("Coefficients!$BC$2:$BC$33"))))))</f>
      </c>
      <c r="AQ332" s="8">
        <f>IF(OR($B332="",$C332="",$D332="",$E332="",$F332="",$G332="",$H332="",$I332="",$J332="",$K332="",$L332=""),"",IF($B332="Female",1/(1+EXP(-SUMPRODUCT(Engine!$C$10434:$C$10465,INDIRECT("Coefficients!$BD$2:$BD$33")))),1/(1+EXP(-SUMPRODUCT(Engine!$C$10434:$C$10465,INDIRECT("Coefficients!$BE$2:$BE$33"))))))</f>
      </c>
      <c r="AR332" s="8">
        <f>IF(OR($B332="",$C332="",$D332="",$E332="",$F332="",$G332="",$H332="",$I332="",$J332="",$K332="",$L332=""),"",IF($B332="Female",1/(1+EXP(-SUMPRODUCT(Engine!$C$10434:$C$10465,INDIRECT("Coefficients!$BF$2:$BF$33")))),1/(1+EXP(-SUMPRODUCT(Engine!$C$10434:$C$10465,INDIRECT("Coefficients!$BG$2:$BG$33"))))))</f>
      </c>
      <c r="AS332" s="8">
        <f>IF(OR($B332="",$C332="",$D332="",$E332="",$F332="",$G332="",$H332="",$I332="",$J332="",$K332="",$L332=""),"",IF($B332="Female",1/(1+EXP(-SUMPRODUCT(Engine!$C$10434:$C$10465,INDIRECT("Coefficients!$BH$2:$BH$33")))),1/(1+EXP(-SUMPRODUCT(Engine!$C$10434:$C$10465,INDIRECT("Coefficients!$BI$2:$BI$33"))))))</f>
      </c>
      <c r="AT332" s="8">
        <f>IF(OR($B332="",$C332="",$D332="",$E332="",$F332="",$G332="",$H332="",$I332="",$J332="",$K332="",$L332=""),"",IF($B332="Female",1/(1+EXP(-SUMPRODUCT(Engine!$C$10434:$C$10465,INDIRECT("Coefficients!$BJ$2:$BJ$33")))),1/(1+EXP(-SUMPRODUCT(Engine!$C$10434:$C$10465,INDIRECT("Coefficients!$BK$2:$BK$33"))))))</f>
      </c>
      <c r="AU332" s="8">
        <f>IF(OR($B332="",$C332="",$D332="",$E332="",$F332="",$G332="",$H332="",$I332="",$J332="",$K332="",$L332=""),"",IF($B332="Female",1/(1+EXP(-SUMPRODUCT(Engine!$C$10434:$C$10465,INDIRECT("Coefficients!$BL$2:$BL$33")))),1/(1+EXP(-SUMPRODUCT(Engine!$C$10434:$C$10465,INDIRECT("Coefficients!$BM$2:$BM$33"))))))</f>
      </c>
      <c r="AV332" s="8">
        <f>IF(OR($B332="",$C332="",$D332="",$E332="",$F332="",$G332="",$H332="",$I332="",$J332="",$K332="",$L332=""),"",IF($B332="Female",1/(1+EXP(-SUMPRODUCT(Engine!$C$10434:$C$10465,INDIRECT("Coefficients!$BN$2:$BN$33")))),1/(1+EXP(-SUMPRODUCT(Engine!$C$10434:$C$10465,INDIRECT("Coefficients!$BO$2:$BO$33"))))))</f>
      </c>
      <c r="AW332" s="8">
        <f>IF(OR($B332="",$C332="",$D332="",$E332="",$F332="",$G332="",$H332="",$I332="",$J332="",$K332="",$L332=""),"",IF($B332="Female",1/(1+EXP(-SUMPRODUCT(Engine!$C$10434:$C$10465,INDIRECT("Coefficients!$BP$2:$BP$33")))),1/(1+EXP(-SUMPRODUCT(Engine!$C$10434:$C$10465,INDIRECT("Coefficients!$BQ$2:$BQ$33"))))))</f>
      </c>
      <c r="AX332" s="8">
        <f>IF(OR($B332="",$C332="",$D332="",$E332="",$F332="",$G332="",$H332="",$I332="",$J332="",$K332="",$L332=""),"",IF($B332="Female",1/(1+EXP(-SUMPRODUCT(Engine!$C$10434:$C$10465,INDIRECT("Coefficients!$BR$2:$BR$33")))),1/(1+EXP(-SUMPRODUCT(Engine!$C$10434:$C$10465,INDIRECT("Coefficients!$BS$2:$BS$33"))))))</f>
      </c>
      <c r="AY332" s="8">
        <f>IF(OR($B332="",$C332="",$D332="",$E332="",$F332="",$G332="",$H332="",$I332="",$J332="",$K332="",$L332=""),"",IF($B332="Female",1/(1+EXP(-SUMPRODUCT(Engine!$C$10434:$C$10465,INDIRECT("Coefficients!$BT$2:$BT$33")))),1/(1+EXP(-SUMPRODUCT(Engine!$C$10434:$C$10465,INDIRECT("Coefficients!$BU$2:$BU$33"))))))</f>
      </c>
      <c r="AZ332" s="8">
        <f>IF(OR($B332="",$C332="",$D332="",$E332="",$F332="",$G332="",$H332="",$I332="",$J332="",$K332="",$L332=""),"",IF($B332="Female",1/(1+EXP(-SUMPRODUCT(Engine!$C$10434:$C$10465,INDIRECT("Coefficients!$BV$2:$BV$33")))),1/(1+EXP(-SUMPRODUCT(Engine!$C$10434:$C$10465,INDIRECT("Coefficients!$BW$2:$BW$33"))))))</f>
      </c>
      <c r="BA332" s="8">
        <f>IF(OR($B332="",$C332="",$D332="",$E332="",$F332="",$G332="",$H332="",$I332="",$J332="",$K332="",$L332=""),"",IF($B332="Female",1/(1+EXP(-SUMPRODUCT(Engine!$C$10434:$C$10465,INDIRECT("Coefficients!$BX$2:$BX$33")))),1/(1+EXP(-SUMPRODUCT(Engine!$C$10434:$C$10465,INDIRECT("Coefficients!$BY$2:$BY$33"))))))</f>
      </c>
      <c r="BB332" s="8">
        <f>IF(OR($B332="",$C332="",$D332="",$E332="",$F332="",$G332="",$H332="",$I332="",$J332="",$K332="",$L332=""),"",IF($B332="Female",1/(1+EXP(-SUMPRODUCT(Engine!$C$10434:$C$10465,INDIRECT("Coefficients!$BZ$2:$BZ$33")))),1/(1+EXP(-SUMPRODUCT(Engine!$C$10434:$C$10465,INDIRECT("Coefficients!$CA$2:$CA$33"))))))</f>
      </c>
      <c r="BC332" s="8">
        <f>IF(OR($B332="",$C332="",$D332="",$E332="",$F332="",$G332="",$H332="",$I332="",$J332="",$K332="",$L332=""),"",IF($B332="Female",1/(1+EXP(-SUMPRODUCT(Engine!$C$10434:$C$10465,INDIRECT("Coefficients!$CB$2:$CB$33")))),1/(1+EXP(-SUMPRODUCT(Engine!$C$10434:$C$10465,INDIRECT("Coefficients!$CC$2:$CC$33"))))))</f>
      </c>
      <c r="BD332" s="8">
        <f>IF(OR($B332="",$C332="",$D332="",$E332="",$F332="",$G332="",$H332="",$I332="",$J332="",$K332="",$L332=""),"",IF($B332="Female",1/(1+EXP(-SUMPRODUCT(Engine!$C$10434:$C$10465,INDIRECT("Coefficients!$CD$2:$CD$33")))),1/(1+EXP(-SUMPRODUCT(Engine!$C$10434:$C$10465,INDIRECT("Coefficients!$CE$2:$CE$33"))))))</f>
      </c>
      <c r="BE332" s="8">
        <f>IF(OR($B332="",$C332="",$D332="",$E332="",$F332="",$G332="",$H332="",$I332="",$J332="",$K332="",$L332=""),"",IF($B332="Female",1/(1+EXP(-SUMPRODUCT(Engine!$C$10434:$C$10465,INDIRECT("Coefficients!$CF$2:$CF$33")))),1/(1+EXP(-SUMPRODUCT(Engine!$C$10434:$C$10465,INDIRECT("Coefficients!$CG$2:$CG$33"))))))</f>
      </c>
      <c r="BF332" s="8">
        <f>IF(OR($B332="",$C332="",$D332="",$E332="",$F332="",$G332="",$H332="",$I332="",$J332="",$K332="",$L332=""),"",IF($B332="Female",1/(1+EXP(-SUMPRODUCT(Engine!$C$10434:$C$10465,INDIRECT("Coefficients!$CH$2:$CH$33")))),1/(1+EXP(-SUMPRODUCT(Engine!$C$10434:$C$10465,INDIRECT("Coefficients!$CI$2:$CI$33"))))))</f>
      </c>
      <c r="BG332" s="8">
        <f>IF(OR($B332="",$C332="",$D332="",$E332="",$F332="",$G332="",$H332="",$I332="",$J332="",$K332="",$L332=""),"",IF($B332="Female",1/(1+EXP(-SUMPRODUCT(Engine!$C$10434:$C$10465,INDIRECT("Coefficients!$CJ$2:$CJ$33")))),1/(1+EXP(-SUMPRODUCT(Engine!$C$10434:$C$10465,INDIRECT("Coefficients!$CK$2:$CK$33"))))))</f>
      </c>
      <c r="BH332" s="8">
        <f>IF(OR($B332="",$C332="",$D332="",$E332="",$F332="",$G332="",$H332="",$I332="",$J332="",$K332="",$L332=""),"",IF($B332="Female",1/(1+EXP(-SUMPRODUCT(Engine!$C$10434:$C$10465,INDIRECT("Coefficients!$CL$2:$CL$33")))),1/(1+EXP(-SUMPRODUCT(Engine!$C$10434:$C$10465,INDIRECT("Coefficients!$CM$2:$CM$33"))))))</f>
      </c>
      <c r="BI332" s="8">
        <f>IF(OR($B332="",$C332="",$D332="",$E332="",$F332="",$G332="",$H332="",$I332="",$J332="",$K332="",$L332=""),"",IF($B332="Female",1/(1+EXP(-SUMPRODUCT(Engine!$C$10434:$C$10465,INDIRECT("Coefficients!$CN$2:$CN$33")))),1/(1+EXP(-SUMPRODUCT(Engine!$C$10434:$C$10465,INDIRECT("Coefficients!$CO$2:$CO$33"))))))</f>
      </c>
      <c r="BJ332" s="8">
        <f>IF(OR($B332="",$C332="",$D332="",$E332="",$F332="",$G332="",$H332="",$I332="",$J332="",$K332="",$L332=""),"",IF($B332="Female",1/(1+EXP(-SUMPRODUCT(Engine!$C$10434:$C$10465,INDIRECT("Coefficients!$CP$2:$CP$33")))),1/(1+EXP(-SUMPRODUCT(Engine!$C$10434:$C$10465,INDIRECT("Coefficients!$CQ$2:$CQ$33"))))))</f>
      </c>
      <c r="BK332" s="8">
        <f>IF(OR($B332="",$C332="",$D332="",$E332="",$F332="",$G332="",$H332="",$I332="",$J332="",$K332="",$L332=""),"",IF($B332="Female",1/(1+EXP(-SUMPRODUCT(Engine!$C$10434:$C$10465,INDIRECT("Coefficients!$CR$2:$CR$33")))),1/(1+EXP(-SUMPRODUCT(Engine!$C$10434:$C$10465,INDIRECT("Coefficients!$CS$2:$CS$33"))))))</f>
      </c>
      <c r="BL332" s="8">
        <f>IF(OR($B332="",$C332="",$D332="",$E332="",$F332="",$G332="",$H332="",$I332="",$J332="",$K332="",$L332=""),"",IF($B332="Female",1/(1+EXP(-SUMPRODUCT(Engine!$C$10434:$C$10465,INDIRECT("Coefficients!$CT$2:$CT$33")))),1/(1+EXP(-SUMPRODUCT(Engine!$C$10434:$C$10465,INDIRECT("Coefficients!$CU$2:$CU$33"))))))</f>
      </c>
      <c r="BM332" s="8">
        <f>IF(OR($B332="",$C332="",$D332="",$E332="",$F332="",$G332="",$H332="",$I332="",$J332="",$K332="",$L332=""),"",IF($B332="Female",1/(1+EXP(-SUMPRODUCT(Engine!$C$10434:$C$10465,INDIRECT("Coefficients!$CV$2:$CV$33")))),1/(1+EXP(-SUMPRODUCT(Engine!$C$10434:$C$10465,INDIRECT("Coefficients!$CW$2:$CW$33"))))))</f>
      </c>
    </row>
    <row r="333" spans="1:65" x14ac:dyDescent="0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8">
        <f>IF(OR($B333="",$C333="",$D333="",$E333="",$F333="",$G333="",$H333="",$I333="",$J333="",$K333="",$L333=""),"",IF($B333="Female",1/(1+EXP(-SUMPRODUCT(Engine!$C$10466:$C$10497,INDIRECT("Coefficients!$B$2:$B$33")))),1/(1+EXP(-SUMPRODUCT(Engine!$C$10466:$C$10497,INDIRECT("Coefficients!$C$2:$C$33"))))))</f>
      </c>
      <c r="Q333" s="8">
        <f>IF(OR($B333="",$C333="",$D333="",$E333="",$F333="",$G333="",$H333="",$I333="",$J333="",$K333="",$L333=""),"",IF($B333="Female",1/(1+EXP(-SUMPRODUCT(Engine!$C$10466:$C$10497,INDIRECT("Coefficients!$D$2:$D$33")))),1/(1+EXP(-SUMPRODUCT(Engine!$C$10466:$C$10497,INDIRECT("Coefficients!$E$2:$E$33"))))))</f>
      </c>
      <c r="R333" s="8">
        <f>IF(OR($B333="",$C333="",$D333="",$E333="",$F333="",$G333="",$H333="",$I333="",$J333="",$K333="",$L333=""),"",IF($B333="Female",1/(1+EXP(-SUMPRODUCT(Engine!$C$10466:$C$10497,INDIRECT("Coefficients!$F$2:$F$33")))),1/(1+EXP(-SUMPRODUCT(Engine!$C$10466:$C$10497,INDIRECT("Coefficients!$G$2:$G$33"))))))</f>
      </c>
      <c r="S333" s="8">
        <f>IF(OR($B333="",$C333="",$D333="",$E333="",$F333="",$G333="",$H333="",$I333="",$J333="",$K333="",$L333=""),"",IF($B333="Female",1/(1+EXP(-SUMPRODUCT(Engine!$C$10466:$C$10497,INDIRECT("Coefficients!$H$2:$H$33")))),1/(1+EXP(-SUMPRODUCT(Engine!$C$10466:$C$10497,INDIRECT("Coefficients!$I$2:$I$33"))))))</f>
      </c>
      <c r="T333" s="8">
        <f>IF(OR($B333="",$C333="",$D333="",$E333="",$F333="",$G333="",$H333="",$I333="",$J333="",$K333="",$L333=""),"",IF($B333="Female",1/(1+EXP(-SUMPRODUCT(Engine!$C$10466:$C$10497,INDIRECT("Coefficients!$J$2:$J$33")))),1/(1+EXP(-SUMPRODUCT(Engine!$C$10466:$C$10497,INDIRECT("Coefficients!$K$2:$K$33"))))))</f>
      </c>
      <c r="U333" s="8">
        <f>IF(OR($B333="",$C333="",$D333="",$E333="",$F333="",$G333="",$H333="",$I333="",$J333="",$K333="",$L333=""),"",IF($B333="Female",1/(1+EXP(-SUMPRODUCT(Engine!$C$10466:$C$10497,INDIRECT("Coefficients!$L$2:$L$33")))),1/(1+EXP(-SUMPRODUCT(Engine!$C$10466:$C$10497,INDIRECT("Coefficients!$M$2:$M$33"))))))</f>
      </c>
      <c r="V333" s="8">
        <f>IF(OR($B333="",$C333="",$D333="",$E333="",$F333="",$G333="",$H333="",$I333="",$J333="",$K333="",$L333=""),"",IF($B333="Female",1/(1+EXP(-SUMPRODUCT(Engine!$C$10466:$C$10497,INDIRECT("Coefficients!$N$2:$N$33")))),1/(1+EXP(-SUMPRODUCT(Engine!$C$10466:$C$10497,INDIRECT("Coefficients!$O$2:$O$33"))))))</f>
      </c>
      <c r="W333" s="8">
        <f>IF(OR($B333="",$C333="",$D333="",$E333="",$F333="",$G333="",$H333="",$I333="",$J333="",$K333="",$L333=""),"",IF($B333="Female",1/(1+EXP(-SUMPRODUCT(Engine!$C$10466:$C$10497,INDIRECT("Coefficients!$P$2:$P$33")))),1/(1+EXP(-SUMPRODUCT(Engine!$C$10466:$C$10497,INDIRECT("Coefficients!$Q$2:$Q$33"))))))</f>
      </c>
      <c r="X333" s="8">
        <f>IF(OR($B333="",$C333="",$D333="",$E333="",$F333="",$G333="",$H333="",$I333="",$J333="",$K333="",$L333=""),"",IF($B333="Female",1/(1+EXP(-SUMPRODUCT(Engine!$C$10466:$C$10497,INDIRECT("Coefficients!$R$2:$R$33")))),1/(1+EXP(-SUMPRODUCT(Engine!$C$10466:$C$10497,INDIRECT("Coefficients!$S$2:$S$33"))))))</f>
      </c>
      <c r="Y333" s="8">
        <f>IF(OR($B333="",$C333="",$D333="",$E333="",$F333="",$G333="",$H333="",$I333="",$J333="",$K333="",$L333=""),"",IF($B333="Female",1/(1+EXP(-SUMPRODUCT(Engine!$C$10466:$C$10497,INDIRECT("Coefficients!$T$2:$T$33")))),1/(1+EXP(-SUMPRODUCT(Engine!$C$10466:$C$10497,INDIRECT("Coefficients!$U$2:$U$33"))))))</f>
      </c>
      <c r="Z333" s="8">
        <f>IF(OR($B333="",$C333="",$D333="",$E333="",$F333="",$G333="",$H333="",$I333="",$J333="",$K333="",$L333=""),"",IF($B333="Female",1/(1+EXP(-SUMPRODUCT(Engine!$C$10466:$C$10497,INDIRECT("Coefficients!$V$2:$V$33")))),1/(1+EXP(-SUMPRODUCT(Engine!$C$10466:$C$10497,INDIRECT("Coefficients!$W$2:$W$33"))))))</f>
      </c>
      <c r="AA333" s="8">
        <f>IF(OR($B333="",$C333="",$D333="",$E333="",$F333="",$G333="",$H333="",$I333="",$J333="",$K333="",$L333=""),"",IF($B333="Female",1/(1+EXP(-SUMPRODUCT(Engine!$C$10466:$C$10497,INDIRECT("Coefficients!$X$2:$X$33")))),1/(1+EXP(-SUMPRODUCT(Engine!$C$10466:$C$10497,INDIRECT("Coefficients!$Y$2:$Y$33"))))))</f>
      </c>
      <c r="AB333" s="8">
        <f>IF(OR($B333="",$C333="",$D333="",$E333="",$F333="",$G333="",$H333="",$I333="",$J333="",$K333="",$L333=""),"",IF($B333="Female",1/(1+EXP(-SUMPRODUCT(Engine!$C$10466:$C$10497,INDIRECT("Coefficients!$Z$2:$Z$33")))),1/(1+EXP(-SUMPRODUCT(Engine!$C$10466:$C$10497,INDIRECT("Coefficients!$AA$2:$AA$33"))))))</f>
      </c>
      <c r="AC333" s="8">
        <f>IF(OR($B333="",$C333="",$D333="",$E333="",$F333="",$G333="",$H333="",$I333="",$J333="",$K333="",$L333=""),"",IF($B333="Female",1/(1+EXP(-SUMPRODUCT(Engine!$C$10466:$C$10497,INDIRECT("Coefficients!$AB$2:$AB$33")))),1/(1+EXP(-SUMPRODUCT(Engine!$C$10466:$C$10497,INDIRECT("Coefficients!$AC$2:$AC$33"))))))</f>
      </c>
      <c r="AD333" s="8">
        <f>IF(OR($B333="",$C333="",$D333="",$E333="",$F333="",$G333="",$H333="",$I333="",$J333="",$K333="",$L333=""),"",IF($B333="Female",1/(1+EXP(-SUMPRODUCT(Engine!$C$10466:$C$10497,INDIRECT("Coefficients!$AD$2:$AD$33")))),1/(1+EXP(-SUMPRODUCT(Engine!$C$10466:$C$10497,INDIRECT("Coefficients!$AE$2:$AE$33"))))))</f>
      </c>
      <c r="AE333" s="8">
        <f>IF(OR($B333="",$C333="",$D333="",$E333="",$F333="",$G333="",$H333="",$I333="",$J333="",$K333="",$L333=""),"",IF($B333="Female",1/(1+EXP(-SUMPRODUCT(Engine!$C$10466:$C$10497,INDIRECT("Coefficients!$AF$2:$AF$33")))),1/(1+EXP(-SUMPRODUCT(Engine!$C$10466:$C$10497,INDIRECT("Coefficients!$AG$2:$AG$33"))))))</f>
      </c>
      <c r="AF333" s="8">
        <f>IF(OR($B333="",$C333="",$D333="",$E333="",$F333="",$G333="",$H333="",$I333="",$J333="",$K333="",$L333=""),"",IF($B333="Female",1/(1+EXP(-SUMPRODUCT(Engine!$C$10466:$C$10497,INDIRECT("Coefficients!$AH$2:$AH$33")))),1/(1+EXP(-SUMPRODUCT(Engine!$C$10466:$C$10497,INDIRECT("Coefficients!$AI$2:$AI$33"))))))</f>
      </c>
      <c r="AG333" s="8">
        <f>IF(OR($B333="",$C333="",$D333="",$E333="",$F333="",$G333="",$H333="",$I333="",$J333="",$K333="",$L333=""),"",IF($B333="Female",1/(1+EXP(-SUMPRODUCT(Engine!$C$10466:$C$10497,INDIRECT("Coefficients!$AJ$2:$AJ$33")))),1/(1+EXP(-SUMPRODUCT(Engine!$C$10466:$C$10497,INDIRECT("Coefficients!$AK$2:$AK$33"))))))</f>
      </c>
      <c r="AH333" s="8">
        <f>IF(OR($B333="",$C333="",$D333="",$E333="",$F333="",$G333="",$H333="",$I333="",$J333="",$K333="",$L333=""),"",IF($B333="Female",1/(1+EXP(-SUMPRODUCT(Engine!$C$10466:$C$10497,INDIRECT("Coefficients!$AL$2:$AL$33")))),1/(1+EXP(-SUMPRODUCT(Engine!$C$10466:$C$10497,INDIRECT("Coefficients!$AM$2:$AM$33"))))))</f>
      </c>
      <c r="AI333" s="8">
        <f>IF(OR($B333="",$C333="",$D333="",$E333="",$F333="",$G333="",$H333="",$I333="",$J333="",$K333="",$L333=""),"",IF($B333="Female",1/(1+EXP(-SUMPRODUCT(Engine!$C$10466:$C$10497,INDIRECT("Coefficients!$AN$2:$AN$33")))),1/(1+EXP(-SUMPRODUCT(Engine!$C$10466:$C$10497,INDIRECT("Coefficients!$AO$2:$AO$33"))))))</f>
      </c>
      <c r="AJ333" s="8">
        <f>IF(OR($B333="",$C333="",$D333="",$E333="",$F333="",$G333="",$H333="",$I333="",$J333="",$K333="",$L333=""),"",IF($B333="Female",1/(1+EXP(-SUMPRODUCT(Engine!$C$10466:$C$10497,INDIRECT("Coefficients!$AP$2:$AP$33")))),1/(1+EXP(-SUMPRODUCT(Engine!$C$10466:$C$10497,INDIRECT("Coefficients!$AQ$2:$AQ$33"))))))</f>
      </c>
      <c r="AK333" s="8">
        <f>IF(OR($B333="",$C333="",$D333="",$E333="",$F333="",$G333="",$H333="",$I333="",$J333="",$K333="",$L333=""),"",IF($B333="Female",1/(1+EXP(-SUMPRODUCT(Engine!$C$10466:$C$10497,INDIRECT("Coefficients!$AR$2:$AR$33")))),1/(1+EXP(-SUMPRODUCT(Engine!$C$10466:$C$10497,INDIRECT("Coefficients!$AS$2:$AS$33"))))))</f>
      </c>
      <c r="AL333" s="8">
        <f>IF(OR($B333="",$C333="",$D333="",$E333="",$F333="",$G333="",$H333="",$I333="",$J333="",$K333="",$L333=""),"",IF($B333="Female",1/(1+EXP(-SUMPRODUCT(Engine!$C$10466:$C$10497,INDIRECT("Coefficients!$AT$2:$AT$33")))),1/(1+EXP(-SUMPRODUCT(Engine!$C$10466:$C$10497,INDIRECT("Coefficients!$AU$2:$AU$33"))))))</f>
      </c>
      <c r="AM333" s="8">
        <f>IF(OR($B333="",$C333="",$D333="",$E333="",$F333="",$G333="",$H333="",$I333="",$J333="",$K333="",$L333=""),"",IF($B333="Female",1/(1+EXP(-SUMPRODUCT(Engine!$C$10466:$C$10497,INDIRECT("Coefficients!$AV$2:$AV$33")))),1/(1+EXP(-SUMPRODUCT(Engine!$C$10466:$C$10497,INDIRECT("Coefficients!$AW$2:$AW$33"))))))</f>
      </c>
      <c r="AN333" s="8">
        <f>IF(OR($B333="",$C333="",$D333="",$E333="",$F333="",$G333="",$H333="",$I333="",$J333="",$K333="",$L333=""),"",IF($B333="Female",1/(1+EXP(-SUMPRODUCT(Engine!$C$10466:$C$10497,INDIRECT("Coefficients!$AX$2:$AX$33")))),1/(1+EXP(-SUMPRODUCT(Engine!$C$10466:$C$10497,INDIRECT("Coefficients!$AY$2:$AY$33"))))))</f>
      </c>
      <c r="AO333" s="8">
        <f>IF(OR($B333="",$C333="",$D333="",$E333="",$F333="",$G333="",$H333="",$I333="",$J333="",$K333="",$L333=""),"",IF($B333="Female",1/(1+EXP(-SUMPRODUCT(Engine!$C$10466:$C$10497,INDIRECT("Coefficients!$AZ$2:$AZ$33")))),1/(1+EXP(-SUMPRODUCT(Engine!$C$10466:$C$10497,INDIRECT("Coefficients!$BA$2:$BA$33"))))))</f>
      </c>
      <c r="AP333" s="8">
        <f>IF(OR($B333="",$C333="",$D333="",$E333="",$F333="",$G333="",$H333="",$I333="",$J333="",$K333="",$L333=""),"",IF($B333="Female",1/(1+EXP(-SUMPRODUCT(Engine!$C$10466:$C$10497,INDIRECT("Coefficients!$BB$2:$BB$33")))),1/(1+EXP(-SUMPRODUCT(Engine!$C$10466:$C$10497,INDIRECT("Coefficients!$BC$2:$BC$33"))))))</f>
      </c>
      <c r="AQ333" s="8">
        <f>IF(OR($B333="",$C333="",$D333="",$E333="",$F333="",$G333="",$H333="",$I333="",$J333="",$K333="",$L333=""),"",IF($B333="Female",1/(1+EXP(-SUMPRODUCT(Engine!$C$10466:$C$10497,INDIRECT("Coefficients!$BD$2:$BD$33")))),1/(1+EXP(-SUMPRODUCT(Engine!$C$10466:$C$10497,INDIRECT("Coefficients!$BE$2:$BE$33"))))))</f>
      </c>
      <c r="AR333" s="8">
        <f>IF(OR($B333="",$C333="",$D333="",$E333="",$F333="",$G333="",$H333="",$I333="",$J333="",$K333="",$L333=""),"",IF($B333="Female",1/(1+EXP(-SUMPRODUCT(Engine!$C$10466:$C$10497,INDIRECT("Coefficients!$BF$2:$BF$33")))),1/(1+EXP(-SUMPRODUCT(Engine!$C$10466:$C$10497,INDIRECT("Coefficients!$BG$2:$BG$33"))))))</f>
      </c>
      <c r="AS333" s="8">
        <f>IF(OR($B333="",$C333="",$D333="",$E333="",$F333="",$G333="",$H333="",$I333="",$J333="",$K333="",$L333=""),"",IF($B333="Female",1/(1+EXP(-SUMPRODUCT(Engine!$C$10466:$C$10497,INDIRECT("Coefficients!$BH$2:$BH$33")))),1/(1+EXP(-SUMPRODUCT(Engine!$C$10466:$C$10497,INDIRECT("Coefficients!$BI$2:$BI$33"))))))</f>
      </c>
      <c r="AT333" s="8">
        <f>IF(OR($B333="",$C333="",$D333="",$E333="",$F333="",$G333="",$H333="",$I333="",$J333="",$K333="",$L333=""),"",IF($B333="Female",1/(1+EXP(-SUMPRODUCT(Engine!$C$10466:$C$10497,INDIRECT("Coefficients!$BJ$2:$BJ$33")))),1/(1+EXP(-SUMPRODUCT(Engine!$C$10466:$C$10497,INDIRECT("Coefficients!$BK$2:$BK$33"))))))</f>
      </c>
      <c r="AU333" s="8">
        <f>IF(OR($B333="",$C333="",$D333="",$E333="",$F333="",$G333="",$H333="",$I333="",$J333="",$K333="",$L333=""),"",IF($B333="Female",1/(1+EXP(-SUMPRODUCT(Engine!$C$10466:$C$10497,INDIRECT("Coefficients!$BL$2:$BL$33")))),1/(1+EXP(-SUMPRODUCT(Engine!$C$10466:$C$10497,INDIRECT("Coefficients!$BM$2:$BM$33"))))))</f>
      </c>
      <c r="AV333" s="8">
        <f>IF(OR($B333="",$C333="",$D333="",$E333="",$F333="",$G333="",$H333="",$I333="",$J333="",$K333="",$L333=""),"",IF($B333="Female",1/(1+EXP(-SUMPRODUCT(Engine!$C$10466:$C$10497,INDIRECT("Coefficients!$BN$2:$BN$33")))),1/(1+EXP(-SUMPRODUCT(Engine!$C$10466:$C$10497,INDIRECT("Coefficients!$BO$2:$BO$33"))))))</f>
      </c>
      <c r="AW333" s="8">
        <f>IF(OR($B333="",$C333="",$D333="",$E333="",$F333="",$G333="",$H333="",$I333="",$J333="",$K333="",$L333=""),"",IF($B333="Female",1/(1+EXP(-SUMPRODUCT(Engine!$C$10466:$C$10497,INDIRECT("Coefficients!$BP$2:$BP$33")))),1/(1+EXP(-SUMPRODUCT(Engine!$C$10466:$C$10497,INDIRECT("Coefficients!$BQ$2:$BQ$33"))))))</f>
      </c>
      <c r="AX333" s="8">
        <f>IF(OR($B333="",$C333="",$D333="",$E333="",$F333="",$G333="",$H333="",$I333="",$J333="",$K333="",$L333=""),"",IF($B333="Female",1/(1+EXP(-SUMPRODUCT(Engine!$C$10466:$C$10497,INDIRECT("Coefficients!$BR$2:$BR$33")))),1/(1+EXP(-SUMPRODUCT(Engine!$C$10466:$C$10497,INDIRECT("Coefficients!$BS$2:$BS$33"))))))</f>
      </c>
      <c r="AY333" s="8">
        <f>IF(OR($B333="",$C333="",$D333="",$E333="",$F333="",$G333="",$H333="",$I333="",$J333="",$K333="",$L333=""),"",IF($B333="Female",1/(1+EXP(-SUMPRODUCT(Engine!$C$10466:$C$10497,INDIRECT("Coefficients!$BT$2:$BT$33")))),1/(1+EXP(-SUMPRODUCT(Engine!$C$10466:$C$10497,INDIRECT("Coefficients!$BU$2:$BU$33"))))))</f>
      </c>
      <c r="AZ333" s="8">
        <f>IF(OR($B333="",$C333="",$D333="",$E333="",$F333="",$G333="",$H333="",$I333="",$J333="",$K333="",$L333=""),"",IF($B333="Female",1/(1+EXP(-SUMPRODUCT(Engine!$C$10466:$C$10497,INDIRECT("Coefficients!$BV$2:$BV$33")))),1/(1+EXP(-SUMPRODUCT(Engine!$C$10466:$C$10497,INDIRECT("Coefficients!$BW$2:$BW$33"))))))</f>
      </c>
      <c r="BA333" s="8">
        <f>IF(OR($B333="",$C333="",$D333="",$E333="",$F333="",$G333="",$H333="",$I333="",$J333="",$K333="",$L333=""),"",IF($B333="Female",1/(1+EXP(-SUMPRODUCT(Engine!$C$10466:$C$10497,INDIRECT("Coefficients!$BX$2:$BX$33")))),1/(1+EXP(-SUMPRODUCT(Engine!$C$10466:$C$10497,INDIRECT("Coefficients!$BY$2:$BY$33"))))))</f>
      </c>
      <c r="BB333" s="8">
        <f>IF(OR($B333="",$C333="",$D333="",$E333="",$F333="",$G333="",$H333="",$I333="",$J333="",$K333="",$L333=""),"",IF($B333="Female",1/(1+EXP(-SUMPRODUCT(Engine!$C$10466:$C$10497,INDIRECT("Coefficients!$BZ$2:$BZ$33")))),1/(1+EXP(-SUMPRODUCT(Engine!$C$10466:$C$10497,INDIRECT("Coefficients!$CA$2:$CA$33"))))))</f>
      </c>
      <c r="BC333" s="8">
        <f>IF(OR($B333="",$C333="",$D333="",$E333="",$F333="",$G333="",$H333="",$I333="",$J333="",$K333="",$L333=""),"",IF($B333="Female",1/(1+EXP(-SUMPRODUCT(Engine!$C$10466:$C$10497,INDIRECT("Coefficients!$CB$2:$CB$33")))),1/(1+EXP(-SUMPRODUCT(Engine!$C$10466:$C$10497,INDIRECT("Coefficients!$CC$2:$CC$33"))))))</f>
      </c>
      <c r="BD333" s="8">
        <f>IF(OR($B333="",$C333="",$D333="",$E333="",$F333="",$G333="",$H333="",$I333="",$J333="",$K333="",$L333=""),"",IF($B333="Female",1/(1+EXP(-SUMPRODUCT(Engine!$C$10466:$C$10497,INDIRECT("Coefficients!$CD$2:$CD$33")))),1/(1+EXP(-SUMPRODUCT(Engine!$C$10466:$C$10497,INDIRECT("Coefficients!$CE$2:$CE$33"))))))</f>
      </c>
      <c r="BE333" s="8">
        <f>IF(OR($B333="",$C333="",$D333="",$E333="",$F333="",$G333="",$H333="",$I333="",$J333="",$K333="",$L333=""),"",IF($B333="Female",1/(1+EXP(-SUMPRODUCT(Engine!$C$10466:$C$10497,INDIRECT("Coefficients!$CF$2:$CF$33")))),1/(1+EXP(-SUMPRODUCT(Engine!$C$10466:$C$10497,INDIRECT("Coefficients!$CG$2:$CG$33"))))))</f>
      </c>
      <c r="BF333" s="8">
        <f>IF(OR($B333="",$C333="",$D333="",$E333="",$F333="",$G333="",$H333="",$I333="",$J333="",$K333="",$L333=""),"",IF($B333="Female",1/(1+EXP(-SUMPRODUCT(Engine!$C$10466:$C$10497,INDIRECT("Coefficients!$CH$2:$CH$33")))),1/(1+EXP(-SUMPRODUCT(Engine!$C$10466:$C$10497,INDIRECT("Coefficients!$CI$2:$CI$33"))))))</f>
      </c>
      <c r="BG333" s="8">
        <f>IF(OR($B333="",$C333="",$D333="",$E333="",$F333="",$G333="",$H333="",$I333="",$J333="",$K333="",$L333=""),"",IF($B333="Female",1/(1+EXP(-SUMPRODUCT(Engine!$C$10466:$C$10497,INDIRECT("Coefficients!$CJ$2:$CJ$33")))),1/(1+EXP(-SUMPRODUCT(Engine!$C$10466:$C$10497,INDIRECT("Coefficients!$CK$2:$CK$33"))))))</f>
      </c>
      <c r="BH333" s="8">
        <f>IF(OR($B333="",$C333="",$D333="",$E333="",$F333="",$G333="",$H333="",$I333="",$J333="",$K333="",$L333=""),"",IF($B333="Female",1/(1+EXP(-SUMPRODUCT(Engine!$C$10466:$C$10497,INDIRECT("Coefficients!$CL$2:$CL$33")))),1/(1+EXP(-SUMPRODUCT(Engine!$C$10466:$C$10497,INDIRECT("Coefficients!$CM$2:$CM$33"))))))</f>
      </c>
      <c r="BI333" s="8">
        <f>IF(OR($B333="",$C333="",$D333="",$E333="",$F333="",$G333="",$H333="",$I333="",$J333="",$K333="",$L333=""),"",IF($B333="Female",1/(1+EXP(-SUMPRODUCT(Engine!$C$10466:$C$10497,INDIRECT("Coefficients!$CN$2:$CN$33")))),1/(1+EXP(-SUMPRODUCT(Engine!$C$10466:$C$10497,INDIRECT("Coefficients!$CO$2:$CO$33"))))))</f>
      </c>
      <c r="BJ333" s="8">
        <f>IF(OR($B333="",$C333="",$D333="",$E333="",$F333="",$G333="",$H333="",$I333="",$J333="",$K333="",$L333=""),"",IF($B333="Female",1/(1+EXP(-SUMPRODUCT(Engine!$C$10466:$C$10497,INDIRECT("Coefficients!$CP$2:$CP$33")))),1/(1+EXP(-SUMPRODUCT(Engine!$C$10466:$C$10497,INDIRECT("Coefficients!$CQ$2:$CQ$33"))))))</f>
      </c>
      <c r="BK333" s="8">
        <f>IF(OR($B333="",$C333="",$D333="",$E333="",$F333="",$G333="",$H333="",$I333="",$J333="",$K333="",$L333=""),"",IF($B333="Female",1/(1+EXP(-SUMPRODUCT(Engine!$C$10466:$C$10497,INDIRECT("Coefficients!$CR$2:$CR$33")))),1/(1+EXP(-SUMPRODUCT(Engine!$C$10466:$C$10497,INDIRECT("Coefficients!$CS$2:$CS$33"))))))</f>
      </c>
      <c r="BL333" s="8">
        <f>IF(OR($B333="",$C333="",$D333="",$E333="",$F333="",$G333="",$H333="",$I333="",$J333="",$K333="",$L333=""),"",IF($B333="Female",1/(1+EXP(-SUMPRODUCT(Engine!$C$10466:$C$10497,INDIRECT("Coefficients!$CT$2:$CT$33")))),1/(1+EXP(-SUMPRODUCT(Engine!$C$10466:$C$10497,INDIRECT("Coefficients!$CU$2:$CU$33"))))))</f>
      </c>
      <c r="BM333" s="8">
        <f>IF(OR($B333="",$C333="",$D333="",$E333="",$F333="",$G333="",$H333="",$I333="",$J333="",$K333="",$L333=""),"",IF($B333="Female",1/(1+EXP(-SUMPRODUCT(Engine!$C$10466:$C$10497,INDIRECT("Coefficients!$CV$2:$CV$33")))),1/(1+EXP(-SUMPRODUCT(Engine!$C$10466:$C$10497,INDIRECT("Coefficients!$CW$2:$CW$33"))))))</f>
      </c>
    </row>
    <row r="334" spans="1:65" x14ac:dyDescent="0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8">
        <f>IF(OR($B334="",$C334="",$D334="",$E334="",$F334="",$G334="",$H334="",$I334="",$J334="",$K334="",$L334=""),"",IF($B334="Female",1/(1+EXP(-SUMPRODUCT(Engine!$C$10498:$C$10529,INDIRECT("Coefficients!$B$2:$B$33")))),1/(1+EXP(-SUMPRODUCT(Engine!$C$10498:$C$10529,INDIRECT("Coefficients!$C$2:$C$33"))))))</f>
      </c>
      <c r="Q334" s="8">
        <f>IF(OR($B334="",$C334="",$D334="",$E334="",$F334="",$G334="",$H334="",$I334="",$J334="",$K334="",$L334=""),"",IF($B334="Female",1/(1+EXP(-SUMPRODUCT(Engine!$C$10498:$C$10529,INDIRECT("Coefficients!$D$2:$D$33")))),1/(1+EXP(-SUMPRODUCT(Engine!$C$10498:$C$10529,INDIRECT("Coefficients!$E$2:$E$33"))))))</f>
      </c>
      <c r="R334" s="8">
        <f>IF(OR($B334="",$C334="",$D334="",$E334="",$F334="",$G334="",$H334="",$I334="",$J334="",$K334="",$L334=""),"",IF($B334="Female",1/(1+EXP(-SUMPRODUCT(Engine!$C$10498:$C$10529,INDIRECT("Coefficients!$F$2:$F$33")))),1/(1+EXP(-SUMPRODUCT(Engine!$C$10498:$C$10529,INDIRECT("Coefficients!$G$2:$G$33"))))))</f>
      </c>
      <c r="S334" s="8">
        <f>IF(OR($B334="",$C334="",$D334="",$E334="",$F334="",$G334="",$H334="",$I334="",$J334="",$K334="",$L334=""),"",IF($B334="Female",1/(1+EXP(-SUMPRODUCT(Engine!$C$10498:$C$10529,INDIRECT("Coefficients!$H$2:$H$33")))),1/(1+EXP(-SUMPRODUCT(Engine!$C$10498:$C$10529,INDIRECT("Coefficients!$I$2:$I$33"))))))</f>
      </c>
      <c r="T334" s="8">
        <f>IF(OR($B334="",$C334="",$D334="",$E334="",$F334="",$G334="",$H334="",$I334="",$J334="",$K334="",$L334=""),"",IF($B334="Female",1/(1+EXP(-SUMPRODUCT(Engine!$C$10498:$C$10529,INDIRECT("Coefficients!$J$2:$J$33")))),1/(1+EXP(-SUMPRODUCT(Engine!$C$10498:$C$10529,INDIRECT("Coefficients!$K$2:$K$33"))))))</f>
      </c>
      <c r="U334" s="8">
        <f>IF(OR($B334="",$C334="",$D334="",$E334="",$F334="",$G334="",$H334="",$I334="",$J334="",$K334="",$L334=""),"",IF($B334="Female",1/(1+EXP(-SUMPRODUCT(Engine!$C$10498:$C$10529,INDIRECT("Coefficients!$L$2:$L$33")))),1/(1+EXP(-SUMPRODUCT(Engine!$C$10498:$C$10529,INDIRECT("Coefficients!$M$2:$M$33"))))))</f>
      </c>
      <c r="V334" s="8">
        <f>IF(OR($B334="",$C334="",$D334="",$E334="",$F334="",$G334="",$H334="",$I334="",$J334="",$K334="",$L334=""),"",IF($B334="Female",1/(1+EXP(-SUMPRODUCT(Engine!$C$10498:$C$10529,INDIRECT("Coefficients!$N$2:$N$33")))),1/(1+EXP(-SUMPRODUCT(Engine!$C$10498:$C$10529,INDIRECT("Coefficients!$O$2:$O$33"))))))</f>
      </c>
      <c r="W334" s="8">
        <f>IF(OR($B334="",$C334="",$D334="",$E334="",$F334="",$G334="",$H334="",$I334="",$J334="",$K334="",$L334=""),"",IF($B334="Female",1/(1+EXP(-SUMPRODUCT(Engine!$C$10498:$C$10529,INDIRECT("Coefficients!$P$2:$P$33")))),1/(1+EXP(-SUMPRODUCT(Engine!$C$10498:$C$10529,INDIRECT("Coefficients!$Q$2:$Q$33"))))))</f>
      </c>
      <c r="X334" s="8">
        <f>IF(OR($B334="",$C334="",$D334="",$E334="",$F334="",$G334="",$H334="",$I334="",$J334="",$K334="",$L334=""),"",IF($B334="Female",1/(1+EXP(-SUMPRODUCT(Engine!$C$10498:$C$10529,INDIRECT("Coefficients!$R$2:$R$33")))),1/(1+EXP(-SUMPRODUCT(Engine!$C$10498:$C$10529,INDIRECT("Coefficients!$S$2:$S$33"))))))</f>
      </c>
      <c r="Y334" s="8">
        <f>IF(OR($B334="",$C334="",$D334="",$E334="",$F334="",$G334="",$H334="",$I334="",$J334="",$K334="",$L334=""),"",IF($B334="Female",1/(1+EXP(-SUMPRODUCT(Engine!$C$10498:$C$10529,INDIRECT("Coefficients!$T$2:$T$33")))),1/(1+EXP(-SUMPRODUCT(Engine!$C$10498:$C$10529,INDIRECT("Coefficients!$U$2:$U$33"))))))</f>
      </c>
      <c r="Z334" s="8">
        <f>IF(OR($B334="",$C334="",$D334="",$E334="",$F334="",$G334="",$H334="",$I334="",$J334="",$K334="",$L334=""),"",IF($B334="Female",1/(1+EXP(-SUMPRODUCT(Engine!$C$10498:$C$10529,INDIRECT("Coefficients!$V$2:$V$33")))),1/(1+EXP(-SUMPRODUCT(Engine!$C$10498:$C$10529,INDIRECT("Coefficients!$W$2:$W$33"))))))</f>
      </c>
      <c r="AA334" s="8">
        <f>IF(OR($B334="",$C334="",$D334="",$E334="",$F334="",$G334="",$H334="",$I334="",$J334="",$K334="",$L334=""),"",IF($B334="Female",1/(1+EXP(-SUMPRODUCT(Engine!$C$10498:$C$10529,INDIRECT("Coefficients!$X$2:$X$33")))),1/(1+EXP(-SUMPRODUCT(Engine!$C$10498:$C$10529,INDIRECT("Coefficients!$Y$2:$Y$33"))))))</f>
      </c>
      <c r="AB334" s="8">
        <f>IF(OR($B334="",$C334="",$D334="",$E334="",$F334="",$G334="",$H334="",$I334="",$J334="",$K334="",$L334=""),"",IF($B334="Female",1/(1+EXP(-SUMPRODUCT(Engine!$C$10498:$C$10529,INDIRECT("Coefficients!$Z$2:$Z$33")))),1/(1+EXP(-SUMPRODUCT(Engine!$C$10498:$C$10529,INDIRECT("Coefficients!$AA$2:$AA$33"))))))</f>
      </c>
      <c r="AC334" s="8">
        <f>IF(OR($B334="",$C334="",$D334="",$E334="",$F334="",$G334="",$H334="",$I334="",$J334="",$K334="",$L334=""),"",IF($B334="Female",1/(1+EXP(-SUMPRODUCT(Engine!$C$10498:$C$10529,INDIRECT("Coefficients!$AB$2:$AB$33")))),1/(1+EXP(-SUMPRODUCT(Engine!$C$10498:$C$10529,INDIRECT("Coefficients!$AC$2:$AC$33"))))))</f>
      </c>
      <c r="AD334" s="8">
        <f>IF(OR($B334="",$C334="",$D334="",$E334="",$F334="",$G334="",$H334="",$I334="",$J334="",$K334="",$L334=""),"",IF($B334="Female",1/(1+EXP(-SUMPRODUCT(Engine!$C$10498:$C$10529,INDIRECT("Coefficients!$AD$2:$AD$33")))),1/(1+EXP(-SUMPRODUCT(Engine!$C$10498:$C$10529,INDIRECT("Coefficients!$AE$2:$AE$33"))))))</f>
      </c>
      <c r="AE334" s="8">
        <f>IF(OR($B334="",$C334="",$D334="",$E334="",$F334="",$G334="",$H334="",$I334="",$J334="",$K334="",$L334=""),"",IF($B334="Female",1/(1+EXP(-SUMPRODUCT(Engine!$C$10498:$C$10529,INDIRECT("Coefficients!$AF$2:$AF$33")))),1/(1+EXP(-SUMPRODUCT(Engine!$C$10498:$C$10529,INDIRECT("Coefficients!$AG$2:$AG$33"))))))</f>
      </c>
      <c r="AF334" s="8">
        <f>IF(OR($B334="",$C334="",$D334="",$E334="",$F334="",$G334="",$H334="",$I334="",$J334="",$K334="",$L334=""),"",IF($B334="Female",1/(1+EXP(-SUMPRODUCT(Engine!$C$10498:$C$10529,INDIRECT("Coefficients!$AH$2:$AH$33")))),1/(1+EXP(-SUMPRODUCT(Engine!$C$10498:$C$10529,INDIRECT("Coefficients!$AI$2:$AI$33"))))))</f>
      </c>
      <c r="AG334" s="8">
        <f>IF(OR($B334="",$C334="",$D334="",$E334="",$F334="",$G334="",$H334="",$I334="",$J334="",$K334="",$L334=""),"",IF($B334="Female",1/(1+EXP(-SUMPRODUCT(Engine!$C$10498:$C$10529,INDIRECT("Coefficients!$AJ$2:$AJ$33")))),1/(1+EXP(-SUMPRODUCT(Engine!$C$10498:$C$10529,INDIRECT("Coefficients!$AK$2:$AK$33"))))))</f>
      </c>
      <c r="AH334" s="8">
        <f>IF(OR($B334="",$C334="",$D334="",$E334="",$F334="",$G334="",$H334="",$I334="",$J334="",$K334="",$L334=""),"",IF($B334="Female",1/(1+EXP(-SUMPRODUCT(Engine!$C$10498:$C$10529,INDIRECT("Coefficients!$AL$2:$AL$33")))),1/(1+EXP(-SUMPRODUCT(Engine!$C$10498:$C$10529,INDIRECT("Coefficients!$AM$2:$AM$33"))))))</f>
      </c>
      <c r="AI334" s="8">
        <f>IF(OR($B334="",$C334="",$D334="",$E334="",$F334="",$G334="",$H334="",$I334="",$J334="",$K334="",$L334=""),"",IF($B334="Female",1/(1+EXP(-SUMPRODUCT(Engine!$C$10498:$C$10529,INDIRECT("Coefficients!$AN$2:$AN$33")))),1/(1+EXP(-SUMPRODUCT(Engine!$C$10498:$C$10529,INDIRECT("Coefficients!$AO$2:$AO$33"))))))</f>
      </c>
      <c r="AJ334" s="8">
        <f>IF(OR($B334="",$C334="",$D334="",$E334="",$F334="",$G334="",$H334="",$I334="",$J334="",$K334="",$L334=""),"",IF($B334="Female",1/(1+EXP(-SUMPRODUCT(Engine!$C$10498:$C$10529,INDIRECT("Coefficients!$AP$2:$AP$33")))),1/(1+EXP(-SUMPRODUCT(Engine!$C$10498:$C$10529,INDIRECT("Coefficients!$AQ$2:$AQ$33"))))))</f>
      </c>
      <c r="AK334" s="8">
        <f>IF(OR($B334="",$C334="",$D334="",$E334="",$F334="",$G334="",$H334="",$I334="",$J334="",$K334="",$L334=""),"",IF($B334="Female",1/(1+EXP(-SUMPRODUCT(Engine!$C$10498:$C$10529,INDIRECT("Coefficients!$AR$2:$AR$33")))),1/(1+EXP(-SUMPRODUCT(Engine!$C$10498:$C$10529,INDIRECT("Coefficients!$AS$2:$AS$33"))))))</f>
      </c>
      <c r="AL334" s="8">
        <f>IF(OR($B334="",$C334="",$D334="",$E334="",$F334="",$G334="",$H334="",$I334="",$J334="",$K334="",$L334=""),"",IF($B334="Female",1/(1+EXP(-SUMPRODUCT(Engine!$C$10498:$C$10529,INDIRECT("Coefficients!$AT$2:$AT$33")))),1/(1+EXP(-SUMPRODUCT(Engine!$C$10498:$C$10529,INDIRECT("Coefficients!$AU$2:$AU$33"))))))</f>
      </c>
      <c r="AM334" s="8">
        <f>IF(OR($B334="",$C334="",$D334="",$E334="",$F334="",$G334="",$H334="",$I334="",$J334="",$K334="",$L334=""),"",IF($B334="Female",1/(1+EXP(-SUMPRODUCT(Engine!$C$10498:$C$10529,INDIRECT("Coefficients!$AV$2:$AV$33")))),1/(1+EXP(-SUMPRODUCT(Engine!$C$10498:$C$10529,INDIRECT("Coefficients!$AW$2:$AW$33"))))))</f>
      </c>
      <c r="AN334" s="8">
        <f>IF(OR($B334="",$C334="",$D334="",$E334="",$F334="",$G334="",$H334="",$I334="",$J334="",$K334="",$L334=""),"",IF($B334="Female",1/(1+EXP(-SUMPRODUCT(Engine!$C$10498:$C$10529,INDIRECT("Coefficients!$AX$2:$AX$33")))),1/(1+EXP(-SUMPRODUCT(Engine!$C$10498:$C$10529,INDIRECT("Coefficients!$AY$2:$AY$33"))))))</f>
      </c>
      <c r="AO334" s="8">
        <f>IF(OR($B334="",$C334="",$D334="",$E334="",$F334="",$G334="",$H334="",$I334="",$J334="",$K334="",$L334=""),"",IF($B334="Female",1/(1+EXP(-SUMPRODUCT(Engine!$C$10498:$C$10529,INDIRECT("Coefficients!$AZ$2:$AZ$33")))),1/(1+EXP(-SUMPRODUCT(Engine!$C$10498:$C$10529,INDIRECT("Coefficients!$BA$2:$BA$33"))))))</f>
      </c>
      <c r="AP334" s="8">
        <f>IF(OR($B334="",$C334="",$D334="",$E334="",$F334="",$G334="",$H334="",$I334="",$J334="",$K334="",$L334=""),"",IF($B334="Female",1/(1+EXP(-SUMPRODUCT(Engine!$C$10498:$C$10529,INDIRECT("Coefficients!$BB$2:$BB$33")))),1/(1+EXP(-SUMPRODUCT(Engine!$C$10498:$C$10529,INDIRECT("Coefficients!$BC$2:$BC$33"))))))</f>
      </c>
      <c r="AQ334" s="8">
        <f>IF(OR($B334="",$C334="",$D334="",$E334="",$F334="",$G334="",$H334="",$I334="",$J334="",$K334="",$L334=""),"",IF($B334="Female",1/(1+EXP(-SUMPRODUCT(Engine!$C$10498:$C$10529,INDIRECT("Coefficients!$BD$2:$BD$33")))),1/(1+EXP(-SUMPRODUCT(Engine!$C$10498:$C$10529,INDIRECT("Coefficients!$BE$2:$BE$33"))))))</f>
      </c>
      <c r="AR334" s="8">
        <f>IF(OR($B334="",$C334="",$D334="",$E334="",$F334="",$G334="",$H334="",$I334="",$J334="",$K334="",$L334=""),"",IF($B334="Female",1/(1+EXP(-SUMPRODUCT(Engine!$C$10498:$C$10529,INDIRECT("Coefficients!$BF$2:$BF$33")))),1/(1+EXP(-SUMPRODUCT(Engine!$C$10498:$C$10529,INDIRECT("Coefficients!$BG$2:$BG$33"))))))</f>
      </c>
      <c r="AS334" s="8">
        <f>IF(OR($B334="",$C334="",$D334="",$E334="",$F334="",$G334="",$H334="",$I334="",$J334="",$K334="",$L334=""),"",IF($B334="Female",1/(1+EXP(-SUMPRODUCT(Engine!$C$10498:$C$10529,INDIRECT("Coefficients!$BH$2:$BH$33")))),1/(1+EXP(-SUMPRODUCT(Engine!$C$10498:$C$10529,INDIRECT("Coefficients!$BI$2:$BI$33"))))))</f>
      </c>
      <c r="AT334" s="8">
        <f>IF(OR($B334="",$C334="",$D334="",$E334="",$F334="",$G334="",$H334="",$I334="",$J334="",$K334="",$L334=""),"",IF($B334="Female",1/(1+EXP(-SUMPRODUCT(Engine!$C$10498:$C$10529,INDIRECT("Coefficients!$BJ$2:$BJ$33")))),1/(1+EXP(-SUMPRODUCT(Engine!$C$10498:$C$10529,INDIRECT("Coefficients!$BK$2:$BK$33"))))))</f>
      </c>
      <c r="AU334" s="8">
        <f>IF(OR($B334="",$C334="",$D334="",$E334="",$F334="",$G334="",$H334="",$I334="",$J334="",$K334="",$L334=""),"",IF($B334="Female",1/(1+EXP(-SUMPRODUCT(Engine!$C$10498:$C$10529,INDIRECT("Coefficients!$BL$2:$BL$33")))),1/(1+EXP(-SUMPRODUCT(Engine!$C$10498:$C$10529,INDIRECT("Coefficients!$BM$2:$BM$33"))))))</f>
      </c>
      <c r="AV334" s="8">
        <f>IF(OR($B334="",$C334="",$D334="",$E334="",$F334="",$G334="",$H334="",$I334="",$J334="",$K334="",$L334=""),"",IF($B334="Female",1/(1+EXP(-SUMPRODUCT(Engine!$C$10498:$C$10529,INDIRECT("Coefficients!$BN$2:$BN$33")))),1/(1+EXP(-SUMPRODUCT(Engine!$C$10498:$C$10529,INDIRECT("Coefficients!$BO$2:$BO$33"))))))</f>
      </c>
      <c r="AW334" s="8">
        <f>IF(OR($B334="",$C334="",$D334="",$E334="",$F334="",$G334="",$H334="",$I334="",$J334="",$K334="",$L334=""),"",IF($B334="Female",1/(1+EXP(-SUMPRODUCT(Engine!$C$10498:$C$10529,INDIRECT("Coefficients!$BP$2:$BP$33")))),1/(1+EXP(-SUMPRODUCT(Engine!$C$10498:$C$10529,INDIRECT("Coefficients!$BQ$2:$BQ$33"))))))</f>
      </c>
      <c r="AX334" s="8">
        <f>IF(OR($B334="",$C334="",$D334="",$E334="",$F334="",$G334="",$H334="",$I334="",$J334="",$K334="",$L334=""),"",IF($B334="Female",1/(1+EXP(-SUMPRODUCT(Engine!$C$10498:$C$10529,INDIRECT("Coefficients!$BR$2:$BR$33")))),1/(1+EXP(-SUMPRODUCT(Engine!$C$10498:$C$10529,INDIRECT("Coefficients!$BS$2:$BS$33"))))))</f>
      </c>
      <c r="AY334" s="8">
        <f>IF(OR($B334="",$C334="",$D334="",$E334="",$F334="",$G334="",$H334="",$I334="",$J334="",$K334="",$L334=""),"",IF($B334="Female",1/(1+EXP(-SUMPRODUCT(Engine!$C$10498:$C$10529,INDIRECT("Coefficients!$BT$2:$BT$33")))),1/(1+EXP(-SUMPRODUCT(Engine!$C$10498:$C$10529,INDIRECT("Coefficients!$BU$2:$BU$33"))))))</f>
      </c>
      <c r="AZ334" s="8">
        <f>IF(OR($B334="",$C334="",$D334="",$E334="",$F334="",$G334="",$H334="",$I334="",$J334="",$K334="",$L334=""),"",IF($B334="Female",1/(1+EXP(-SUMPRODUCT(Engine!$C$10498:$C$10529,INDIRECT("Coefficients!$BV$2:$BV$33")))),1/(1+EXP(-SUMPRODUCT(Engine!$C$10498:$C$10529,INDIRECT("Coefficients!$BW$2:$BW$33"))))))</f>
      </c>
      <c r="BA334" s="8">
        <f>IF(OR($B334="",$C334="",$D334="",$E334="",$F334="",$G334="",$H334="",$I334="",$J334="",$K334="",$L334=""),"",IF($B334="Female",1/(1+EXP(-SUMPRODUCT(Engine!$C$10498:$C$10529,INDIRECT("Coefficients!$BX$2:$BX$33")))),1/(1+EXP(-SUMPRODUCT(Engine!$C$10498:$C$10529,INDIRECT("Coefficients!$BY$2:$BY$33"))))))</f>
      </c>
      <c r="BB334" s="8">
        <f>IF(OR($B334="",$C334="",$D334="",$E334="",$F334="",$G334="",$H334="",$I334="",$J334="",$K334="",$L334=""),"",IF($B334="Female",1/(1+EXP(-SUMPRODUCT(Engine!$C$10498:$C$10529,INDIRECT("Coefficients!$BZ$2:$BZ$33")))),1/(1+EXP(-SUMPRODUCT(Engine!$C$10498:$C$10529,INDIRECT("Coefficients!$CA$2:$CA$33"))))))</f>
      </c>
      <c r="BC334" s="8">
        <f>IF(OR($B334="",$C334="",$D334="",$E334="",$F334="",$G334="",$H334="",$I334="",$J334="",$K334="",$L334=""),"",IF($B334="Female",1/(1+EXP(-SUMPRODUCT(Engine!$C$10498:$C$10529,INDIRECT("Coefficients!$CB$2:$CB$33")))),1/(1+EXP(-SUMPRODUCT(Engine!$C$10498:$C$10529,INDIRECT("Coefficients!$CC$2:$CC$33"))))))</f>
      </c>
      <c r="BD334" s="8">
        <f>IF(OR($B334="",$C334="",$D334="",$E334="",$F334="",$G334="",$H334="",$I334="",$J334="",$K334="",$L334=""),"",IF($B334="Female",1/(1+EXP(-SUMPRODUCT(Engine!$C$10498:$C$10529,INDIRECT("Coefficients!$CD$2:$CD$33")))),1/(1+EXP(-SUMPRODUCT(Engine!$C$10498:$C$10529,INDIRECT("Coefficients!$CE$2:$CE$33"))))))</f>
      </c>
      <c r="BE334" s="8">
        <f>IF(OR($B334="",$C334="",$D334="",$E334="",$F334="",$G334="",$H334="",$I334="",$J334="",$K334="",$L334=""),"",IF($B334="Female",1/(1+EXP(-SUMPRODUCT(Engine!$C$10498:$C$10529,INDIRECT("Coefficients!$CF$2:$CF$33")))),1/(1+EXP(-SUMPRODUCT(Engine!$C$10498:$C$10529,INDIRECT("Coefficients!$CG$2:$CG$33"))))))</f>
      </c>
      <c r="BF334" s="8">
        <f>IF(OR($B334="",$C334="",$D334="",$E334="",$F334="",$G334="",$H334="",$I334="",$J334="",$K334="",$L334=""),"",IF($B334="Female",1/(1+EXP(-SUMPRODUCT(Engine!$C$10498:$C$10529,INDIRECT("Coefficients!$CH$2:$CH$33")))),1/(1+EXP(-SUMPRODUCT(Engine!$C$10498:$C$10529,INDIRECT("Coefficients!$CI$2:$CI$33"))))))</f>
      </c>
      <c r="BG334" s="8">
        <f>IF(OR($B334="",$C334="",$D334="",$E334="",$F334="",$G334="",$H334="",$I334="",$J334="",$K334="",$L334=""),"",IF($B334="Female",1/(1+EXP(-SUMPRODUCT(Engine!$C$10498:$C$10529,INDIRECT("Coefficients!$CJ$2:$CJ$33")))),1/(1+EXP(-SUMPRODUCT(Engine!$C$10498:$C$10529,INDIRECT("Coefficients!$CK$2:$CK$33"))))))</f>
      </c>
      <c r="BH334" s="8">
        <f>IF(OR($B334="",$C334="",$D334="",$E334="",$F334="",$G334="",$H334="",$I334="",$J334="",$K334="",$L334=""),"",IF($B334="Female",1/(1+EXP(-SUMPRODUCT(Engine!$C$10498:$C$10529,INDIRECT("Coefficients!$CL$2:$CL$33")))),1/(1+EXP(-SUMPRODUCT(Engine!$C$10498:$C$10529,INDIRECT("Coefficients!$CM$2:$CM$33"))))))</f>
      </c>
      <c r="BI334" s="8">
        <f>IF(OR($B334="",$C334="",$D334="",$E334="",$F334="",$G334="",$H334="",$I334="",$J334="",$K334="",$L334=""),"",IF($B334="Female",1/(1+EXP(-SUMPRODUCT(Engine!$C$10498:$C$10529,INDIRECT("Coefficients!$CN$2:$CN$33")))),1/(1+EXP(-SUMPRODUCT(Engine!$C$10498:$C$10529,INDIRECT("Coefficients!$CO$2:$CO$33"))))))</f>
      </c>
      <c r="BJ334" s="8">
        <f>IF(OR($B334="",$C334="",$D334="",$E334="",$F334="",$G334="",$H334="",$I334="",$J334="",$K334="",$L334=""),"",IF($B334="Female",1/(1+EXP(-SUMPRODUCT(Engine!$C$10498:$C$10529,INDIRECT("Coefficients!$CP$2:$CP$33")))),1/(1+EXP(-SUMPRODUCT(Engine!$C$10498:$C$10529,INDIRECT("Coefficients!$CQ$2:$CQ$33"))))))</f>
      </c>
      <c r="BK334" s="8">
        <f>IF(OR($B334="",$C334="",$D334="",$E334="",$F334="",$G334="",$H334="",$I334="",$J334="",$K334="",$L334=""),"",IF($B334="Female",1/(1+EXP(-SUMPRODUCT(Engine!$C$10498:$C$10529,INDIRECT("Coefficients!$CR$2:$CR$33")))),1/(1+EXP(-SUMPRODUCT(Engine!$C$10498:$C$10529,INDIRECT("Coefficients!$CS$2:$CS$33"))))))</f>
      </c>
      <c r="BL334" s="8">
        <f>IF(OR($B334="",$C334="",$D334="",$E334="",$F334="",$G334="",$H334="",$I334="",$J334="",$K334="",$L334=""),"",IF($B334="Female",1/(1+EXP(-SUMPRODUCT(Engine!$C$10498:$C$10529,INDIRECT("Coefficients!$CT$2:$CT$33")))),1/(1+EXP(-SUMPRODUCT(Engine!$C$10498:$C$10529,INDIRECT("Coefficients!$CU$2:$CU$33"))))))</f>
      </c>
      <c r="BM334" s="8">
        <f>IF(OR($B334="",$C334="",$D334="",$E334="",$F334="",$G334="",$H334="",$I334="",$J334="",$K334="",$L334=""),"",IF($B334="Female",1/(1+EXP(-SUMPRODUCT(Engine!$C$10498:$C$10529,INDIRECT("Coefficients!$CV$2:$CV$33")))),1/(1+EXP(-SUMPRODUCT(Engine!$C$10498:$C$10529,INDIRECT("Coefficients!$CW$2:$CW$33"))))))</f>
      </c>
    </row>
    <row r="335" spans="1:65" x14ac:dyDescent="0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8">
        <f>IF(OR($B335="",$C335="",$D335="",$E335="",$F335="",$G335="",$H335="",$I335="",$J335="",$K335="",$L335=""),"",IF($B335="Female",1/(1+EXP(-SUMPRODUCT(Engine!$C$10530:$C$10561,INDIRECT("Coefficients!$B$2:$B$33")))),1/(1+EXP(-SUMPRODUCT(Engine!$C$10530:$C$10561,INDIRECT("Coefficients!$C$2:$C$33"))))))</f>
      </c>
      <c r="Q335" s="8">
        <f>IF(OR($B335="",$C335="",$D335="",$E335="",$F335="",$G335="",$H335="",$I335="",$J335="",$K335="",$L335=""),"",IF($B335="Female",1/(1+EXP(-SUMPRODUCT(Engine!$C$10530:$C$10561,INDIRECT("Coefficients!$D$2:$D$33")))),1/(1+EXP(-SUMPRODUCT(Engine!$C$10530:$C$10561,INDIRECT("Coefficients!$E$2:$E$33"))))))</f>
      </c>
      <c r="R335" s="8">
        <f>IF(OR($B335="",$C335="",$D335="",$E335="",$F335="",$G335="",$H335="",$I335="",$J335="",$K335="",$L335=""),"",IF($B335="Female",1/(1+EXP(-SUMPRODUCT(Engine!$C$10530:$C$10561,INDIRECT("Coefficients!$F$2:$F$33")))),1/(1+EXP(-SUMPRODUCT(Engine!$C$10530:$C$10561,INDIRECT("Coefficients!$G$2:$G$33"))))))</f>
      </c>
      <c r="S335" s="8">
        <f>IF(OR($B335="",$C335="",$D335="",$E335="",$F335="",$G335="",$H335="",$I335="",$J335="",$K335="",$L335=""),"",IF($B335="Female",1/(1+EXP(-SUMPRODUCT(Engine!$C$10530:$C$10561,INDIRECT("Coefficients!$H$2:$H$33")))),1/(1+EXP(-SUMPRODUCT(Engine!$C$10530:$C$10561,INDIRECT("Coefficients!$I$2:$I$33"))))))</f>
      </c>
      <c r="T335" s="8">
        <f>IF(OR($B335="",$C335="",$D335="",$E335="",$F335="",$G335="",$H335="",$I335="",$J335="",$K335="",$L335=""),"",IF($B335="Female",1/(1+EXP(-SUMPRODUCT(Engine!$C$10530:$C$10561,INDIRECT("Coefficients!$J$2:$J$33")))),1/(1+EXP(-SUMPRODUCT(Engine!$C$10530:$C$10561,INDIRECT("Coefficients!$K$2:$K$33"))))))</f>
      </c>
      <c r="U335" s="8">
        <f>IF(OR($B335="",$C335="",$D335="",$E335="",$F335="",$G335="",$H335="",$I335="",$J335="",$K335="",$L335=""),"",IF($B335="Female",1/(1+EXP(-SUMPRODUCT(Engine!$C$10530:$C$10561,INDIRECT("Coefficients!$L$2:$L$33")))),1/(1+EXP(-SUMPRODUCT(Engine!$C$10530:$C$10561,INDIRECT("Coefficients!$M$2:$M$33"))))))</f>
      </c>
      <c r="V335" s="8">
        <f>IF(OR($B335="",$C335="",$D335="",$E335="",$F335="",$G335="",$H335="",$I335="",$J335="",$K335="",$L335=""),"",IF($B335="Female",1/(1+EXP(-SUMPRODUCT(Engine!$C$10530:$C$10561,INDIRECT("Coefficients!$N$2:$N$33")))),1/(1+EXP(-SUMPRODUCT(Engine!$C$10530:$C$10561,INDIRECT("Coefficients!$O$2:$O$33"))))))</f>
      </c>
      <c r="W335" s="8">
        <f>IF(OR($B335="",$C335="",$D335="",$E335="",$F335="",$G335="",$H335="",$I335="",$J335="",$K335="",$L335=""),"",IF($B335="Female",1/(1+EXP(-SUMPRODUCT(Engine!$C$10530:$C$10561,INDIRECT("Coefficients!$P$2:$P$33")))),1/(1+EXP(-SUMPRODUCT(Engine!$C$10530:$C$10561,INDIRECT("Coefficients!$Q$2:$Q$33"))))))</f>
      </c>
      <c r="X335" s="8">
        <f>IF(OR($B335="",$C335="",$D335="",$E335="",$F335="",$G335="",$H335="",$I335="",$J335="",$K335="",$L335=""),"",IF($B335="Female",1/(1+EXP(-SUMPRODUCT(Engine!$C$10530:$C$10561,INDIRECT("Coefficients!$R$2:$R$33")))),1/(1+EXP(-SUMPRODUCT(Engine!$C$10530:$C$10561,INDIRECT("Coefficients!$S$2:$S$33"))))))</f>
      </c>
      <c r="Y335" s="8">
        <f>IF(OR($B335="",$C335="",$D335="",$E335="",$F335="",$G335="",$H335="",$I335="",$J335="",$K335="",$L335=""),"",IF($B335="Female",1/(1+EXP(-SUMPRODUCT(Engine!$C$10530:$C$10561,INDIRECT("Coefficients!$T$2:$T$33")))),1/(1+EXP(-SUMPRODUCT(Engine!$C$10530:$C$10561,INDIRECT("Coefficients!$U$2:$U$33"))))))</f>
      </c>
      <c r="Z335" s="8">
        <f>IF(OR($B335="",$C335="",$D335="",$E335="",$F335="",$G335="",$H335="",$I335="",$J335="",$K335="",$L335=""),"",IF($B335="Female",1/(1+EXP(-SUMPRODUCT(Engine!$C$10530:$C$10561,INDIRECT("Coefficients!$V$2:$V$33")))),1/(1+EXP(-SUMPRODUCT(Engine!$C$10530:$C$10561,INDIRECT("Coefficients!$W$2:$W$33"))))))</f>
      </c>
      <c r="AA335" s="8">
        <f>IF(OR($B335="",$C335="",$D335="",$E335="",$F335="",$G335="",$H335="",$I335="",$J335="",$K335="",$L335=""),"",IF($B335="Female",1/(1+EXP(-SUMPRODUCT(Engine!$C$10530:$C$10561,INDIRECT("Coefficients!$X$2:$X$33")))),1/(1+EXP(-SUMPRODUCT(Engine!$C$10530:$C$10561,INDIRECT("Coefficients!$Y$2:$Y$33"))))))</f>
      </c>
      <c r="AB335" s="8">
        <f>IF(OR($B335="",$C335="",$D335="",$E335="",$F335="",$G335="",$H335="",$I335="",$J335="",$K335="",$L335=""),"",IF($B335="Female",1/(1+EXP(-SUMPRODUCT(Engine!$C$10530:$C$10561,INDIRECT("Coefficients!$Z$2:$Z$33")))),1/(1+EXP(-SUMPRODUCT(Engine!$C$10530:$C$10561,INDIRECT("Coefficients!$AA$2:$AA$33"))))))</f>
      </c>
      <c r="AC335" s="8">
        <f>IF(OR($B335="",$C335="",$D335="",$E335="",$F335="",$G335="",$H335="",$I335="",$J335="",$K335="",$L335=""),"",IF($B335="Female",1/(1+EXP(-SUMPRODUCT(Engine!$C$10530:$C$10561,INDIRECT("Coefficients!$AB$2:$AB$33")))),1/(1+EXP(-SUMPRODUCT(Engine!$C$10530:$C$10561,INDIRECT("Coefficients!$AC$2:$AC$33"))))))</f>
      </c>
      <c r="AD335" s="8">
        <f>IF(OR($B335="",$C335="",$D335="",$E335="",$F335="",$G335="",$H335="",$I335="",$J335="",$K335="",$L335=""),"",IF($B335="Female",1/(1+EXP(-SUMPRODUCT(Engine!$C$10530:$C$10561,INDIRECT("Coefficients!$AD$2:$AD$33")))),1/(1+EXP(-SUMPRODUCT(Engine!$C$10530:$C$10561,INDIRECT("Coefficients!$AE$2:$AE$33"))))))</f>
      </c>
      <c r="AE335" s="8">
        <f>IF(OR($B335="",$C335="",$D335="",$E335="",$F335="",$G335="",$H335="",$I335="",$J335="",$K335="",$L335=""),"",IF($B335="Female",1/(1+EXP(-SUMPRODUCT(Engine!$C$10530:$C$10561,INDIRECT("Coefficients!$AF$2:$AF$33")))),1/(1+EXP(-SUMPRODUCT(Engine!$C$10530:$C$10561,INDIRECT("Coefficients!$AG$2:$AG$33"))))))</f>
      </c>
      <c r="AF335" s="8">
        <f>IF(OR($B335="",$C335="",$D335="",$E335="",$F335="",$G335="",$H335="",$I335="",$J335="",$K335="",$L335=""),"",IF($B335="Female",1/(1+EXP(-SUMPRODUCT(Engine!$C$10530:$C$10561,INDIRECT("Coefficients!$AH$2:$AH$33")))),1/(1+EXP(-SUMPRODUCT(Engine!$C$10530:$C$10561,INDIRECT("Coefficients!$AI$2:$AI$33"))))))</f>
      </c>
      <c r="AG335" s="8">
        <f>IF(OR($B335="",$C335="",$D335="",$E335="",$F335="",$G335="",$H335="",$I335="",$J335="",$K335="",$L335=""),"",IF($B335="Female",1/(1+EXP(-SUMPRODUCT(Engine!$C$10530:$C$10561,INDIRECT("Coefficients!$AJ$2:$AJ$33")))),1/(1+EXP(-SUMPRODUCT(Engine!$C$10530:$C$10561,INDIRECT("Coefficients!$AK$2:$AK$33"))))))</f>
      </c>
      <c r="AH335" s="8">
        <f>IF(OR($B335="",$C335="",$D335="",$E335="",$F335="",$G335="",$H335="",$I335="",$J335="",$K335="",$L335=""),"",IF($B335="Female",1/(1+EXP(-SUMPRODUCT(Engine!$C$10530:$C$10561,INDIRECT("Coefficients!$AL$2:$AL$33")))),1/(1+EXP(-SUMPRODUCT(Engine!$C$10530:$C$10561,INDIRECT("Coefficients!$AM$2:$AM$33"))))))</f>
      </c>
      <c r="AI335" s="8">
        <f>IF(OR($B335="",$C335="",$D335="",$E335="",$F335="",$G335="",$H335="",$I335="",$J335="",$K335="",$L335=""),"",IF($B335="Female",1/(1+EXP(-SUMPRODUCT(Engine!$C$10530:$C$10561,INDIRECT("Coefficients!$AN$2:$AN$33")))),1/(1+EXP(-SUMPRODUCT(Engine!$C$10530:$C$10561,INDIRECT("Coefficients!$AO$2:$AO$33"))))))</f>
      </c>
      <c r="AJ335" s="8">
        <f>IF(OR($B335="",$C335="",$D335="",$E335="",$F335="",$G335="",$H335="",$I335="",$J335="",$K335="",$L335=""),"",IF($B335="Female",1/(1+EXP(-SUMPRODUCT(Engine!$C$10530:$C$10561,INDIRECT("Coefficients!$AP$2:$AP$33")))),1/(1+EXP(-SUMPRODUCT(Engine!$C$10530:$C$10561,INDIRECT("Coefficients!$AQ$2:$AQ$33"))))))</f>
      </c>
      <c r="AK335" s="8">
        <f>IF(OR($B335="",$C335="",$D335="",$E335="",$F335="",$G335="",$H335="",$I335="",$J335="",$K335="",$L335=""),"",IF($B335="Female",1/(1+EXP(-SUMPRODUCT(Engine!$C$10530:$C$10561,INDIRECT("Coefficients!$AR$2:$AR$33")))),1/(1+EXP(-SUMPRODUCT(Engine!$C$10530:$C$10561,INDIRECT("Coefficients!$AS$2:$AS$33"))))))</f>
      </c>
      <c r="AL335" s="8">
        <f>IF(OR($B335="",$C335="",$D335="",$E335="",$F335="",$G335="",$H335="",$I335="",$J335="",$K335="",$L335=""),"",IF($B335="Female",1/(1+EXP(-SUMPRODUCT(Engine!$C$10530:$C$10561,INDIRECT("Coefficients!$AT$2:$AT$33")))),1/(1+EXP(-SUMPRODUCT(Engine!$C$10530:$C$10561,INDIRECT("Coefficients!$AU$2:$AU$33"))))))</f>
      </c>
      <c r="AM335" s="8">
        <f>IF(OR($B335="",$C335="",$D335="",$E335="",$F335="",$G335="",$H335="",$I335="",$J335="",$K335="",$L335=""),"",IF($B335="Female",1/(1+EXP(-SUMPRODUCT(Engine!$C$10530:$C$10561,INDIRECT("Coefficients!$AV$2:$AV$33")))),1/(1+EXP(-SUMPRODUCT(Engine!$C$10530:$C$10561,INDIRECT("Coefficients!$AW$2:$AW$33"))))))</f>
      </c>
      <c r="AN335" s="8">
        <f>IF(OR($B335="",$C335="",$D335="",$E335="",$F335="",$G335="",$H335="",$I335="",$J335="",$K335="",$L335=""),"",IF($B335="Female",1/(1+EXP(-SUMPRODUCT(Engine!$C$10530:$C$10561,INDIRECT("Coefficients!$AX$2:$AX$33")))),1/(1+EXP(-SUMPRODUCT(Engine!$C$10530:$C$10561,INDIRECT("Coefficients!$AY$2:$AY$33"))))))</f>
      </c>
      <c r="AO335" s="8">
        <f>IF(OR($B335="",$C335="",$D335="",$E335="",$F335="",$G335="",$H335="",$I335="",$J335="",$K335="",$L335=""),"",IF($B335="Female",1/(1+EXP(-SUMPRODUCT(Engine!$C$10530:$C$10561,INDIRECT("Coefficients!$AZ$2:$AZ$33")))),1/(1+EXP(-SUMPRODUCT(Engine!$C$10530:$C$10561,INDIRECT("Coefficients!$BA$2:$BA$33"))))))</f>
      </c>
      <c r="AP335" s="8">
        <f>IF(OR($B335="",$C335="",$D335="",$E335="",$F335="",$G335="",$H335="",$I335="",$J335="",$K335="",$L335=""),"",IF($B335="Female",1/(1+EXP(-SUMPRODUCT(Engine!$C$10530:$C$10561,INDIRECT("Coefficients!$BB$2:$BB$33")))),1/(1+EXP(-SUMPRODUCT(Engine!$C$10530:$C$10561,INDIRECT("Coefficients!$BC$2:$BC$33"))))))</f>
      </c>
      <c r="AQ335" s="8">
        <f>IF(OR($B335="",$C335="",$D335="",$E335="",$F335="",$G335="",$H335="",$I335="",$J335="",$K335="",$L335=""),"",IF($B335="Female",1/(1+EXP(-SUMPRODUCT(Engine!$C$10530:$C$10561,INDIRECT("Coefficients!$BD$2:$BD$33")))),1/(1+EXP(-SUMPRODUCT(Engine!$C$10530:$C$10561,INDIRECT("Coefficients!$BE$2:$BE$33"))))))</f>
      </c>
      <c r="AR335" s="8">
        <f>IF(OR($B335="",$C335="",$D335="",$E335="",$F335="",$G335="",$H335="",$I335="",$J335="",$K335="",$L335=""),"",IF($B335="Female",1/(1+EXP(-SUMPRODUCT(Engine!$C$10530:$C$10561,INDIRECT("Coefficients!$BF$2:$BF$33")))),1/(1+EXP(-SUMPRODUCT(Engine!$C$10530:$C$10561,INDIRECT("Coefficients!$BG$2:$BG$33"))))))</f>
      </c>
      <c r="AS335" s="8">
        <f>IF(OR($B335="",$C335="",$D335="",$E335="",$F335="",$G335="",$H335="",$I335="",$J335="",$K335="",$L335=""),"",IF($B335="Female",1/(1+EXP(-SUMPRODUCT(Engine!$C$10530:$C$10561,INDIRECT("Coefficients!$BH$2:$BH$33")))),1/(1+EXP(-SUMPRODUCT(Engine!$C$10530:$C$10561,INDIRECT("Coefficients!$BI$2:$BI$33"))))))</f>
      </c>
      <c r="AT335" s="8">
        <f>IF(OR($B335="",$C335="",$D335="",$E335="",$F335="",$G335="",$H335="",$I335="",$J335="",$K335="",$L335=""),"",IF($B335="Female",1/(1+EXP(-SUMPRODUCT(Engine!$C$10530:$C$10561,INDIRECT("Coefficients!$BJ$2:$BJ$33")))),1/(1+EXP(-SUMPRODUCT(Engine!$C$10530:$C$10561,INDIRECT("Coefficients!$BK$2:$BK$33"))))))</f>
      </c>
      <c r="AU335" s="8">
        <f>IF(OR($B335="",$C335="",$D335="",$E335="",$F335="",$G335="",$H335="",$I335="",$J335="",$K335="",$L335=""),"",IF($B335="Female",1/(1+EXP(-SUMPRODUCT(Engine!$C$10530:$C$10561,INDIRECT("Coefficients!$BL$2:$BL$33")))),1/(1+EXP(-SUMPRODUCT(Engine!$C$10530:$C$10561,INDIRECT("Coefficients!$BM$2:$BM$33"))))))</f>
      </c>
      <c r="AV335" s="8">
        <f>IF(OR($B335="",$C335="",$D335="",$E335="",$F335="",$G335="",$H335="",$I335="",$J335="",$K335="",$L335=""),"",IF($B335="Female",1/(1+EXP(-SUMPRODUCT(Engine!$C$10530:$C$10561,INDIRECT("Coefficients!$BN$2:$BN$33")))),1/(1+EXP(-SUMPRODUCT(Engine!$C$10530:$C$10561,INDIRECT("Coefficients!$BO$2:$BO$33"))))))</f>
      </c>
      <c r="AW335" s="8">
        <f>IF(OR($B335="",$C335="",$D335="",$E335="",$F335="",$G335="",$H335="",$I335="",$J335="",$K335="",$L335=""),"",IF($B335="Female",1/(1+EXP(-SUMPRODUCT(Engine!$C$10530:$C$10561,INDIRECT("Coefficients!$BP$2:$BP$33")))),1/(1+EXP(-SUMPRODUCT(Engine!$C$10530:$C$10561,INDIRECT("Coefficients!$BQ$2:$BQ$33"))))))</f>
      </c>
      <c r="AX335" s="8">
        <f>IF(OR($B335="",$C335="",$D335="",$E335="",$F335="",$G335="",$H335="",$I335="",$J335="",$K335="",$L335=""),"",IF($B335="Female",1/(1+EXP(-SUMPRODUCT(Engine!$C$10530:$C$10561,INDIRECT("Coefficients!$BR$2:$BR$33")))),1/(1+EXP(-SUMPRODUCT(Engine!$C$10530:$C$10561,INDIRECT("Coefficients!$BS$2:$BS$33"))))))</f>
      </c>
      <c r="AY335" s="8">
        <f>IF(OR($B335="",$C335="",$D335="",$E335="",$F335="",$G335="",$H335="",$I335="",$J335="",$K335="",$L335=""),"",IF($B335="Female",1/(1+EXP(-SUMPRODUCT(Engine!$C$10530:$C$10561,INDIRECT("Coefficients!$BT$2:$BT$33")))),1/(1+EXP(-SUMPRODUCT(Engine!$C$10530:$C$10561,INDIRECT("Coefficients!$BU$2:$BU$33"))))))</f>
      </c>
      <c r="AZ335" s="8">
        <f>IF(OR($B335="",$C335="",$D335="",$E335="",$F335="",$G335="",$H335="",$I335="",$J335="",$K335="",$L335=""),"",IF($B335="Female",1/(1+EXP(-SUMPRODUCT(Engine!$C$10530:$C$10561,INDIRECT("Coefficients!$BV$2:$BV$33")))),1/(1+EXP(-SUMPRODUCT(Engine!$C$10530:$C$10561,INDIRECT("Coefficients!$BW$2:$BW$33"))))))</f>
      </c>
      <c r="BA335" s="8">
        <f>IF(OR($B335="",$C335="",$D335="",$E335="",$F335="",$G335="",$H335="",$I335="",$J335="",$K335="",$L335=""),"",IF($B335="Female",1/(1+EXP(-SUMPRODUCT(Engine!$C$10530:$C$10561,INDIRECT("Coefficients!$BX$2:$BX$33")))),1/(1+EXP(-SUMPRODUCT(Engine!$C$10530:$C$10561,INDIRECT("Coefficients!$BY$2:$BY$33"))))))</f>
      </c>
      <c r="BB335" s="8">
        <f>IF(OR($B335="",$C335="",$D335="",$E335="",$F335="",$G335="",$H335="",$I335="",$J335="",$K335="",$L335=""),"",IF($B335="Female",1/(1+EXP(-SUMPRODUCT(Engine!$C$10530:$C$10561,INDIRECT("Coefficients!$BZ$2:$BZ$33")))),1/(1+EXP(-SUMPRODUCT(Engine!$C$10530:$C$10561,INDIRECT("Coefficients!$CA$2:$CA$33"))))))</f>
      </c>
      <c r="BC335" s="8">
        <f>IF(OR($B335="",$C335="",$D335="",$E335="",$F335="",$G335="",$H335="",$I335="",$J335="",$K335="",$L335=""),"",IF($B335="Female",1/(1+EXP(-SUMPRODUCT(Engine!$C$10530:$C$10561,INDIRECT("Coefficients!$CB$2:$CB$33")))),1/(1+EXP(-SUMPRODUCT(Engine!$C$10530:$C$10561,INDIRECT("Coefficients!$CC$2:$CC$33"))))))</f>
      </c>
      <c r="BD335" s="8">
        <f>IF(OR($B335="",$C335="",$D335="",$E335="",$F335="",$G335="",$H335="",$I335="",$J335="",$K335="",$L335=""),"",IF($B335="Female",1/(1+EXP(-SUMPRODUCT(Engine!$C$10530:$C$10561,INDIRECT("Coefficients!$CD$2:$CD$33")))),1/(1+EXP(-SUMPRODUCT(Engine!$C$10530:$C$10561,INDIRECT("Coefficients!$CE$2:$CE$33"))))))</f>
      </c>
      <c r="BE335" s="8">
        <f>IF(OR($B335="",$C335="",$D335="",$E335="",$F335="",$G335="",$H335="",$I335="",$J335="",$K335="",$L335=""),"",IF($B335="Female",1/(1+EXP(-SUMPRODUCT(Engine!$C$10530:$C$10561,INDIRECT("Coefficients!$CF$2:$CF$33")))),1/(1+EXP(-SUMPRODUCT(Engine!$C$10530:$C$10561,INDIRECT("Coefficients!$CG$2:$CG$33"))))))</f>
      </c>
      <c r="BF335" s="8">
        <f>IF(OR($B335="",$C335="",$D335="",$E335="",$F335="",$G335="",$H335="",$I335="",$J335="",$K335="",$L335=""),"",IF($B335="Female",1/(1+EXP(-SUMPRODUCT(Engine!$C$10530:$C$10561,INDIRECT("Coefficients!$CH$2:$CH$33")))),1/(1+EXP(-SUMPRODUCT(Engine!$C$10530:$C$10561,INDIRECT("Coefficients!$CI$2:$CI$33"))))))</f>
      </c>
      <c r="BG335" s="8">
        <f>IF(OR($B335="",$C335="",$D335="",$E335="",$F335="",$G335="",$H335="",$I335="",$J335="",$K335="",$L335=""),"",IF($B335="Female",1/(1+EXP(-SUMPRODUCT(Engine!$C$10530:$C$10561,INDIRECT("Coefficients!$CJ$2:$CJ$33")))),1/(1+EXP(-SUMPRODUCT(Engine!$C$10530:$C$10561,INDIRECT("Coefficients!$CK$2:$CK$33"))))))</f>
      </c>
      <c r="BH335" s="8">
        <f>IF(OR($B335="",$C335="",$D335="",$E335="",$F335="",$G335="",$H335="",$I335="",$J335="",$K335="",$L335=""),"",IF($B335="Female",1/(1+EXP(-SUMPRODUCT(Engine!$C$10530:$C$10561,INDIRECT("Coefficients!$CL$2:$CL$33")))),1/(1+EXP(-SUMPRODUCT(Engine!$C$10530:$C$10561,INDIRECT("Coefficients!$CM$2:$CM$33"))))))</f>
      </c>
      <c r="BI335" s="8">
        <f>IF(OR($B335="",$C335="",$D335="",$E335="",$F335="",$G335="",$H335="",$I335="",$J335="",$K335="",$L335=""),"",IF($B335="Female",1/(1+EXP(-SUMPRODUCT(Engine!$C$10530:$C$10561,INDIRECT("Coefficients!$CN$2:$CN$33")))),1/(1+EXP(-SUMPRODUCT(Engine!$C$10530:$C$10561,INDIRECT("Coefficients!$CO$2:$CO$33"))))))</f>
      </c>
      <c r="BJ335" s="8">
        <f>IF(OR($B335="",$C335="",$D335="",$E335="",$F335="",$G335="",$H335="",$I335="",$J335="",$K335="",$L335=""),"",IF($B335="Female",1/(1+EXP(-SUMPRODUCT(Engine!$C$10530:$C$10561,INDIRECT("Coefficients!$CP$2:$CP$33")))),1/(1+EXP(-SUMPRODUCT(Engine!$C$10530:$C$10561,INDIRECT("Coefficients!$CQ$2:$CQ$33"))))))</f>
      </c>
      <c r="BK335" s="8">
        <f>IF(OR($B335="",$C335="",$D335="",$E335="",$F335="",$G335="",$H335="",$I335="",$J335="",$K335="",$L335=""),"",IF($B335="Female",1/(1+EXP(-SUMPRODUCT(Engine!$C$10530:$C$10561,INDIRECT("Coefficients!$CR$2:$CR$33")))),1/(1+EXP(-SUMPRODUCT(Engine!$C$10530:$C$10561,INDIRECT("Coefficients!$CS$2:$CS$33"))))))</f>
      </c>
      <c r="BL335" s="8">
        <f>IF(OR($B335="",$C335="",$D335="",$E335="",$F335="",$G335="",$H335="",$I335="",$J335="",$K335="",$L335=""),"",IF($B335="Female",1/(1+EXP(-SUMPRODUCT(Engine!$C$10530:$C$10561,INDIRECT("Coefficients!$CT$2:$CT$33")))),1/(1+EXP(-SUMPRODUCT(Engine!$C$10530:$C$10561,INDIRECT("Coefficients!$CU$2:$CU$33"))))))</f>
      </c>
      <c r="BM335" s="8">
        <f>IF(OR($B335="",$C335="",$D335="",$E335="",$F335="",$G335="",$H335="",$I335="",$J335="",$K335="",$L335=""),"",IF($B335="Female",1/(1+EXP(-SUMPRODUCT(Engine!$C$10530:$C$10561,INDIRECT("Coefficients!$CV$2:$CV$33")))),1/(1+EXP(-SUMPRODUCT(Engine!$C$10530:$C$10561,INDIRECT("Coefficients!$CW$2:$CW$33"))))))</f>
      </c>
    </row>
    <row r="336" spans="1:65" x14ac:dyDescent="0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8">
        <f>IF(OR($B336="",$C336="",$D336="",$E336="",$F336="",$G336="",$H336="",$I336="",$J336="",$K336="",$L336=""),"",IF($B336="Female",1/(1+EXP(-SUMPRODUCT(Engine!$C$10562:$C$10593,INDIRECT("Coefficients!$B$2:$B$33")))),1/(1+EXP(-SUMPRODUCT(Engine!$C$10562:$C$10593,INDIRECT("Coefficients!$C$2:$C$33"))))))</f>
      </c>
      <c r="Q336" s="8">
        <f>IF(OR($B336="",$C336="",$D336="",$E336="",$F336="",$G336="",$H336="",$I336="",$J336="",$K336="",$L336=""),"",IF($B336="Female",1/(1+EXP(-SUMPRODUCT(Engine!$C$10562:$C$10593,INDIRECT("Coefficients!$D$2:$D$33")))),1/(1+EXP(-SUMPRODUCT(Engine!$C$10562:$C$10593,INDIRECT("Coefficients!$E$2:$E$33"))))))</f>
      </c>
      <c r="R336" s="8">
        <f>IF(OR($B336="",$C336="",$D336="",$E336="",$F336="",$G336="",$H336="",$I336="",$J336="",$K336="",$L336=""),"",IF($B336="Female",1/(1+EXP(-SUMPRODUCT(Engine!$C$10562:$C$10593,INDIRECT("Coefficients!$F$2:$F$33")))),1/(1+EXP(-SUMPRODUCT(Engine!$C$10562:$C$10593,INDIRECT("Coefficients!$G$2:$G$33"))))))</f>
      </c>
      <c r="S336" s="8">
        <f>IF(OR($B336="",$C336="",$D336="",$E336="",$F336="",$G336="",$H336="",$I336="",$J336="",$K336="",$L336=""),"",IF($B336="Female",1/(1+EXP(-SUMPRODUCT(Engine!$C$10562:$C$10593,INDIRECT("Coefficients!$H$2:$H$33")))),1/(1+EXP(-SUMPRODUCT(Engine!$C$10562:$C$10593,INDIRECT("Coefficients!$I$2:$I$33"))))))</f>
      </c>
      <c r="T336" s="8">
        <f>IF(OR($B336="",$C336="",$D336="",$E336="",$F336="",$G336="",$H336="",$I336="",$J336="",$K336="",$L336=""),"",IF($B336="Female",1/(1+EXP(-SUMPRODUCT(Engine!$C$10562:$C$10593,INDIRECT("Coefficients!$J$2:$J$33")))),1/(1+EXP(-SUMPRODUCT(Engine!$C$10562:$C$10593,INDIRECT("Coefficients!$K$2:$K$33"))))))</f>
      </c>
      <c r="U336" s="8">
        <f>IF(OR($B336="",$C336="",$D336="",$E336="",$F336="",$G336="",$H336="",$I336="",$J336="",$K336="",$L336=""),"",IF($B336="Female",1/(1+EXP(-SUMPRODUCT(Engine!$C$10562:$C$10593,INDIRECT("Coefficients!$L$2:$L$33")))),1/(1+EXP(-SUMPRODUCT(Engine!$C$10562:$C$10593,INDIRECT("Coefficients!$M$2:$M$33"))))))</f>
      </c>
      <c r="V336" s="8">
        <f>IF(OR($B336="",$C336="",$D336="",$E336="",$F336="",$G336="",$H336="",$I336="",$J336="",$K336="",$L336=""),"",IF($B336="Female",1/(1+EXP(-SUMPRODUCT(Engine!$C$10562:$C$10593,INDIRECT("Coefficients!$N$2:$N$33")))),1/(1+EXP(-SUMPRODUCT(Engine!$C$10562:$C$10593,INDIRECT("Coefficients!$O$2:$O$33"))))))</f>
      </c>
      <c r="W336" s="8">
        <f>IF(OR($B336="",$C336="",$D336="",$E336="",$F336="",$G336="",$H336="",$I336="",$J336="",$K336="",$L336=""),"",IF($B336="Female",1/(1+EXP(-SUMPRODUCT(Engine!$C$10562:$C$10593,INDIRECT("Coefficients!$P$2:$P$33")))),1/(1+EXP(-SUMPRODUCT(Engine!$C$10562:$C$10593,INDIRECT("Coefficients!$Q$2:$Q$33"))))))</f>
      </c>
      <c r="X336" s="8">
        <f>IF(OR($B336="",$C336="",$D336="",$E336="",$F336="",$G336="",$H336="",$I336="",$J336="",$K336="",$L336=""),"",IF($B336="Female",1/(1+EXP(-SUMPRODUCT(Engine!$C$10562:$C$10593,INDIRECT("Coefficients!$R$2:$R$33")))),1/(1+EXP(-SUMPRODUCT(Engine!$C$10562:$C$10593,INDIRECT("Coefficients!$S$2:$S$33"))))))</f>
      </c>
      <c r="Y336" s="8">
        <f>IF(OR($B336="",$C336="",$D336="",$E336="",$F336="",$G336="",$H336="",$I336="",$J336="",$K336="",$L336=""),"",IF($B336="Female",1/(1+EXP(-SUMPRODUCT(Engine!$C$10562:$C$10593,INDIRECT("Coefficients!$T$2:$T$33")))),1/(1+EXP(-SUMPRODUCT(Engine!$C$10562:$C$10593,INDIRECT("Coefficients!$U$2:$U$33"))))))</f>
      </c>
      <c r="Z336" s="8">
        <f>IF(OR($B336="",$C336="",$D336="",$E336="",$F336="",$G336="",$H336="",$I336="",$J336="",$K336="",$L336=""),"",IF($B336="Female",1/(1+EXP(-SUMPRODUCT(Engine!$C$10562:$C$10593,INDIRECT("Coefficients!$V$2:$V$33")))),1/(1+EXP(-SUMPRODUCT(Engine!$C$10562:$C$10593,INDIRECT("Coefficients!$W$2:$W$33"))))))</f>
      </c>
      <c r="AA336" s="8">
        <f>IF(OR($B336="",$C336="",$D336="",$E336="",$F336="",$G336="",$H336="",$I336="",$J336="",$K336="",$L336=""),"",IF($B336="Female",1/(1+EXP(-SUMPRODUCT(Engine!$C$10562:$C$10593,INDIRECT("Coefficients!$X$2:$X$33")))),1/(1+EXP(-SUMPRODUCT(Engine!$C$10562:$C$10593,INDIRECT("Coefficients!$Y$2:$Y$33"))))))</f>
      </c>
      <c r="AB336" s="8">
        <f>IF(OR($B336="",$C336="",$D336="",$E336="",$F336="",$G336="",$H336="",$I336="",$J336="",$K336="",$L336=""),"",IF($B336="Female",1/(1+EXP(-SUMPRODUCT(Engine!$C$10562:$C$10593,INDIRECT("Coefficients!$Z$2:$Z$33")))),1/(1+EXP(-SUMPRODUCT(Engine!$C$10562:$C$10593,INDIRECT("Coefficients!$AA$2:$AA$33"))))))</f>
      </c>
      <c r="AC336" s="8">
        <f>IF(OR($B336="",$C336="",$D336="",$E336="",$F336="",$G336="",$H336="",$I336="",$J336="",$K336="",$L336=""),"",IF($B336="Female",1/(1+EXP(-SUMPRODUCT(Engine!$C$10562:$C$10593,INDIRECT("Coefficients!$AB$2:$AB$33")))),1/(1+EXP(-SUMPRODUCT(Engine!$C$10562:$C$10593,INDIRECT("Coefficients!$AC$2:$AC$33"))))))</f>
      </c>
      <c r="AD336" s="8">
        <f>IF(OR($B336="",$C336="",$D336="",$E336="",$F336="",$G336="",$H336="",$I336="",$J336="",$K336="",$L336=""),"",IF($B336="Female",1/(1+EXP(-SUMPRODUCT(Engine!$C$10562:$C$10593,INDIRECT("Coefficients!$AD$2:$AD$33")))),1/(1+EXP(-SUMPRODUCT(Engine!$C$10562:$C$10593,INDIRECT("Coefficients!$AE$2:$AE$33"))))))</f>
      </c>
      <c r="AE336" s="8">
        <f>IF(OR($B336="",$C336="",$D336="",$E336="",$F336="",$G336="",$H336="",$I336="",$J336="",$K336="",$L336=""),"",IF($B336="Female",1/(1+EXP(-SUMPRODUCT(Engine!$C$10562:$C$10593,INDIRECT("Coefficients!$AF$2:$AF$33")))),1/(1+EXP(-SUMPRODUCT(Engine!$C$10562:$C$10593,INDIRECT("Coefficients!$AG$2:$AG$33"))))))</f>
      </c>
      <c r="AF336" s="8">
        <f>IF(OR($B336="",$C336="",$D336="",$E336="",$F336="",$G336="",$H336="",$I336="",$J336="",$K336="",$L336=""),"",IF($B336="Female",1/(1+EXP(-SUMPRODUCT(Engine!$C$10562:$C$10593,INDIRECT("Coefficients!$AH$2:$AH$33")))),1/(1+EXP(-SUMPRODUCT(Engine!$C$10562:$C$10593,INDIRECT("Coefficients!$AI$2:$AI$33"))))))</f>
      </c>
      <c r="AG336" s="8">
        <f>IF(OR($B336="",$C336="",$D336="",$E336="",$F336="",$G336="",$H336="",$I336="",$J336="",$K336="",$L336=""),"",IF($B336="Female",1/(1+EXP(-SUMPRODUCT(Engine!$C$10562:$C$10593,INDIRECT("Coefficients!$AJ$2:$AJ$33")))),1/(1+EXP(-SUMPRODUCT(Engine!$C$10562:$C$10593,INDIRECT("Coefficients!$AK$2:$AK$33"))))))</f>
      </c>
      <c r="AH336" s="8">
        <f>IF(OR($B336="",$C336="",$D336="",$E336="",$F336="",$G336="",$H336="",$I336="",$J336="",$K336="",$L336=""),"",IF($B336="Female",1/(1+EXP(-SUMPRODUCT(Engine!$C$10562:$C$10593,INDIRECT("Coefficients!$AL$2:$AL$33")))),1/(1+EXP(-SUMPRODUCT(Engine!$C$10562:$C$10593,INDIRECT("Coefficients!$AM$2:$AM$33"))))))</f>
      </c>
      <c r="AI336" s="8">
        <f>IF(OR($B336="",$C336="",$D336="",$E336="",$F336="",$G336="",$H336="",$I336="",$J336="",$K336="",$L336=""),"",IF($B336="Female",1/(1+EXP(-SUMPRODUCT(Engine!$C$10562:$C$10593,INDIRECT("Coefficients!$AN$2:$AN$33")))),1/(1+EXP(-SUMPRODUCT(Engine!$C$10562:$C$10593,INDIRECT("Coefficients!$AO$2:$AO$33"))))))</f>
      </c>
      <c r="AJ336" s="8">
        <f>IF(OR($B336="",$C336="",$D336="",$E336="",$F336="",$G336="",$H336="",$I336="",$J336="",$K336="",$L336=""),"",IF($B336="Female",1/(1+EXP(-SUMPRODUCT(Engine!$C$10562:$C$10593,INDIRECT("Coefficients!$AP$2:$AP$33")))),1/(1+EXP(-SUMPRODUCT(Engine!$C$10562:$C$10593,INDIRECT("Coefficients!$AQ$2:$AQ$33"))))))</f>
      </c>
      <c r="AK336" s="8">
        <f>IF(OR($B336="",$C336="",$D336="",$E336="",$F336="",$G336="",$H336="",$I336="",$J336="",$K336="",$L336=""),"",IF($B336="Female",1/(1+EXP(-SUMPRODUCT(Engine!$C$10562:$C$10593,INDIRECT("Coefficients!$AR$2:$AR$33")))),1/(1+EXP(-SUMPRODUCT(Engine!$C$10562:$C$10593,INDIRECT("Coefficients!$AS$2:$AS$33"))))))</f>
      </c>
      <c r="AL336" s="8">
        <f>IF(OR($B336="",$C336="",$D336="",$E336="",$F336="",$G336="",$H336="",$I336="",$J336="",$K336="",$L336=""),"",IF($B336="Female",1/(1+EXP(-SUMPRODUCT(Engine!$C$10562:$C$10593,INDIRECT("Coefficients!$AT$2:$AT$33")))),1/(1+EXP(-SUMPRODUCT(Engine!$C$10562:$C$10593,INDIRECT("Coefficients!$AU$2:$AU$33"))))))</f>
      </c>
      <c r="AM336" s="8">
        <f>IF(OR($B336="",$C336="",$D336="",$E336="",$F336="",$G336="",$H336="",$I336="",$J336="",$K336="",$L336=""),"",IF($B336="Female",1/(1+EXP(-SUMPRODUCT(Engine!$C$10562:$C$10593,INDIRECT("Coefficients!$AV$2:$AV$33")))),1/(1+EXP(-SUMPRODUCT(Engine!$C$10562:$C$10593,INDIRECT("Coefficients!$AW$2:$AW$33"))))))</f>
      </c>
      <c r="AN336" s="8">
        <f>IF(OR($B336="",$C336="",$D336="",$E336="",$F336="",$G336="",$H336="",$I336="",$J336="",$K336="",$L336=""),"",IF($B336="Female",1/(1+EXP(-SUMPRODUCT(Engine!$C$10562:$C$10593,INDIRECT("Coefficients!$AX$2:$AX$33")))),1/(1+EXP(-SUMPRODUCT(Engine!$C$10562:$C$10593,INDIRECT("Coefficients!$AY$2:$AY$33"))))))</f>
      </c>
      <c r="AO336" s="8">
        <f>IF(OR($B336="",$C336="",$D336="",$E336="",$F336="",$G336="",$H336="",$I336="",$J336="",$K336="",$L336=""),"",IF($B336="Female",1/(1+EXP(-SUMPRODUCT(Engine!$C$10562:$C$10593,INDIRECT("Coefficients!$AZ$2:$AZ$33")))),1/(1+EXP(-SUMPRODUCT(Engine!$C$10562:$C$10593,INDIRECT("Coefficients!$BA$2:$BA$33"))))))</f>
      </c>
      <c r="AP336" s="8">
        <f>IF(OR($B336="",$C336="",$D336="",$E336="",$F336="",$G336="",$H336="",$I336="",$J336="",$K336="",$L336=""),"",IF($B336="Female",1/(1+EXP(-SUMPRODUCT(Engine!$C$10562:$C$10593,INDIRECT("Coefficients!$BB$2:$BB$33")))),1/(1+EXP(-SUMPRODUCT(Engine!$C$10562:$C$10593,INDIRECT("Coefficients!$BC$2:$BC$33"))))))</f>
      </c>
      <c r="AQ336" s="8">
        <f>IF(OR($B336="",$C336="",$D336="",$E336="",$F336="",$G336="",$H336="",$I336="",$J336="",$K336="",$L336=""),"",IF($B336="Female",1/(1+EXP(-SUMPRODUCT(Engine!$C$10562:$C$10593,INDIRECT("Coefficients!$BD$2:$BD$33")))),1/(1+EXP(-SUMPRODUCT(Engine!$C$10562:$C$10593,INDIRECT("Coefficients!$BE$2:$BE$33"))))))</f>
      </c>
      <c r="AR336" s="8">
        <f>IF(OR($B336="",$C336="",$D336="",$E336="",$F336="",$G336="",$H336="",$I336="",$J336="",$K336="",$L336=""),"",IF($B336="Female",1/(1+EXP(-SUMPRODUCT(Engine!$C$10562:$C$10593,INDIRECT("Coefficients!$BF$2:$BF$33")))),1/(1+EXP(-SUMPRODUCT(Engine!$C$10562:$C$10593,INDIRECT("Coefficients!$BG$2:$BG$33"))))))</f>
      </c>
      <c r="AS336" s="8">
        <f>IF(OR($B336="",$C336="",$D336="",$E336="",$F336="",$G336="",$H336="",$I336="",$J336="",$K336="",$L336=""),"",IF($B336="Female",1/(1+EXP(-SUMPRODUCT(Engine!$C$10562:$C$10593,INDIRECT("Coefficients!$BH$2:$BH$33")))),1/(1+EXP(-SUMPRODUCT(Engine!$C$10562:$C$10593,INDIRECT("Coefficients!$BI$2:$BI$33"))))))</f>
      </c>
      <c r="AT336" s="8">
        <f>IF(OR($B336="",$C336="",$D336="",$E336="",$F336="",$G336="",$H336="",$I336="",$J336="",$K336="",$L336=""),"",IF($B336="Female",1/(1+EXP(-SUMPRODUCT(Engine!$C$10562:$C$10593,INDIRECT("Coefficients!$BJ$2:$BJ$33")))),1/(1+EXP(-SUMPRODUCT(Engine!$C$10562:$C$10593,INDIRECT("Coefficients!$BK$2:$BK$33"))))))</f>
      </c>
      <c r="AU336" s="8">
        <f>IF(OR($B336="",$C336="",$D336="",$E336="",$F336="",$G336="",$H336="",$I336="",$J336="",$K336="",$L336=""),"",IF($B336="Female",1/(1+EXP(-SUMPRODUCT(Engine!$C$10562:$C$10593,INDIRECT("Coefficients!$BL$2:$BL$33")))),1/(1+EXP(-SUMPRODUCT(Engine!$C$10562:$C$10593,INDIRECT("Coefficients!$BM$2:$BM$33"))))))</f>
      </c>
      <c r="AV336" s="8">
        <f>IF(OR($B336="",$C336="",$D336="",$E336="",$F336="",$G336="",$H336="",$I336="",$J336="",$K336="",$L336=""),"",IF($B336="Female",1/(1+EXP(-SUMPRODUCT(Engine!$C$10562:$C$10593,INDIRECT("Coefficients!$BN$2:$BN$33")))),1/(1+EXP(-SUMPRODUCT(Engine!$C$10562:$C$10593,INDIRECT("Coefficients!$BO$2:$BO$33"))))))</f>
      </c>
      <c r="AW336" s="8">
        <f>IF(OR($B336="",$C336="",$D336="",$E336="",$F336="",$G336="",$H336="",$I336="",$J336="",$K336="",$L336=""),"",IF($B336="Female",1/(1+EXP(-SUMPRODUCT(Engine!$C$10562:$C$10593,INDIRECT("Coefficients!$BP$2:$BP$33")))),1/(1+EXP(-SUMPRODUCT(Engine!$C$10562:$C$10593,INDIRECT("Coefficients!$BQ$2:$BQ$33"))))))</f>
      </c>
      <c r="AX336" s="8">
        <f>IF(OR($B336="",$C336="",$D336="",$E336="",$F336="",$G336="",$H336="",$I336="",$J336="",$K336="",$L336=""),"",IF($B336="Female",1/(1+EXP(-SUMPRODUCT(Engine!$C$10562:$C$10593,INDIRECT("Coefficients!$BR$2:$BR$33")))),1/(1+EXP(-SUMPRODUCT(Engine!$C$10562:$C$10593,INDIRECT("Coefficients!$BS$2:$BS$33"))))))</f>
      </c>
      <c r="AY336" s="8">
        <f>IF(OR($B336="",$C336="",$D336="",$E336="",$F336="",$G336="",$H336="",$I336="",$J336="",$K336="",$L336=""),"",IF($B336="Female",1/(1+EXP(-SUMPRODUCT(Engine!$C$10562:$C$10593,INDIRECT("Coefficients!$BT$2:$BT$33")))),1/(1+EXP(-SUMPRODUCT(Engine!$C$10562:$C$10593,INDIRECT("Coefficients!$BU$2:$BU$33"))))))</f>
      </c>
      <c r="AZ336" s="8">
        <f>IF(OR($B336="",$C336="",$D336="",$E336="",$F336="",$G336="",$H336="",$I336="",$J336="",$K336="",$L336=""),"",IF($B336="Female",1/(1+EXP(-SUMPRODUCT(Engine!$C$10562:$C$10593,INDIRECT("Coefficients!$BV$2:$BV$33")))),1/(1+EXP(-SUMPRODUCT(Engine!$C$10562:$C$10593,INDIRECT("Coefficients!$BW$2:$BW$33"))))))</f>
      </c>
      <c r="BA336" s="8">
        <f>IF(OR($B336="",$C336="",$D336="",$E336="",$F336="",$G336="",$H336="",$I336="",$J336="",$K336="",$L336=""),"",IF($B336="Female",1/(1+EXP(-SUMPRODUCT(Engine!$C$10562:$C$10593,INDIRECT("Coefficients!$BX$2:$BX$33")))),1/(1+EXP(-SUMPRODUCT(Engine!$C$10562:$C$10593,INDIRECT("Coefficients!$BY$2:$BY$33"))))))</f>
      </c>
      <c r="BB336" s="8">
        <f>IF(OR($B336="",$C336="",$D336="",$E336="",$F336="",$G336="",$H336="",$I336="",$J336="",$K336="",$L336=""),"",IF($B336="Female",1/(1+EXP(-SUMPRODUCT(Engine!$C$10562:$C$10593,INDIRECT("Coefficients!$BZ$2:$BZ$33")))),1/(1+EXP(-SUMPRODUCT(Engine!$C$10562:$C$10593,INDIRECT("Coefficients!$CA$2:$CA$33"))))))</f>
      </c>
      <c r="BC336" s="8">
        <f>IF(OR($B336="",$C336="",$D336="",$E336="",$F336="",$G336="",$H336="",$I336="",$J336="",$K336="",$L336=""),"",IF($B336="Female",1/(1+EXP(-SUMPRODUCT(Engine!$C$10562:$C$10593,INDIRECT("Coefficients!$CB$2:$CB$33")))),1/(1+EXP(-SUMPRODUCT(Engine!$C$10562:$C$10593,INDIRECT("Coefficients!$CC$2:$CC$33"))))))</f>
      </c>
      <c r="BD336" s="8">
        <f>IF(OR($B336="",$C336="",$D336="",$E336="",$F336="",$G336="",$H336="",$I336="",$J336="",$K336="",$L336=""),"",IF($B336="Female",1/(1+EXP(-SUMPRODUCT(Engine!$C$10562:$C$10593,INDIRECT("Coefficients!$CD$2:$CD$33")))),1/(1+EXP(-SUMPRODUCT(Engine!$C$10562:$C$10593,INDIRECT("Coefficients!$CE$2:$CE$33"))))))</f>
      </c>
      <c r="BE336" s="8">
        <f>IF(OR($B336="",$C336="",$D336="",$E336="",$F336="",$G336="",$H336="",$I336="",$J336="",$K336="",$L336=""),"",IF($B336="Female",1/(1+EXP(-SUMPRODUCT(Engine!$C$10562:$C$10593,INDIRECT("Coefficients!$CF$2:$CF$33")))),1/(1+EXP(-SUMPRODUCT(Engine!$C$10562:$C$10593,INDIRECT("Coefficients!$CG$2:$CG$33"))))))</f>
      </c>
      <c r="BF336" s="8">
        <f>IF(OR($B336="",$C336="",$D336="",$E336="",$F336="",$G336="",$H336="",$I336="",$J336="",$K336="",$L336=""),"",IF($B336="Female",1/(1+EXP(-SUMPRODUCT(Engine!$C$10562:$C$10593,INDIRECT("Coefficients!$CH$2:$CH$33")))),1/(1+EXP(-SUMPRODUCT(Engine!$C$10562:$C$10593,INDIRECT("Coefficients!$CI$2:$CI$33"))))))</f>
      </c>
      <c r="BG336" s="8">
        <f>IF(OR($B336="",$C336="",$D336="",$E336="",$F336="",$G336="",$H336="",$I336="",$J336="",$K336="",$L336=""),"",IF($B336="Female",1/(1+EXP(-SUMPRODUCT(Engine!$C$10562:$C$10593,INDIRECT("Coefficients!$CJ$2:$CJ$33")))),1/(1+EXP(-SUMPRODUCT(Engine!$C$10562:$C$10593,INDIRECT("Coefficients!$CK$2:$CK$33"))))))</f>
      </c>
      <c r="BH336" s="8">
        <f>IF(OR($B336="",$C336="",$D336="",$E336="",$F336="",$G336="",$H336="",$I336="",$J336="",$K336="",$L336=""),"",IF($B336="Female",1/(1+EXP(-SUMPRODUCT(Engine!$C$10562:$C$10593,INDIRECT("Coefficients!$CL$2:$CL$33")))),1/(1+EXP(-SUMPRODUCT(Engine!$C$10562:$C$10593,INDIRECT("Coefficients!$CM$2:$CM$33"))))))</f>
      </c>
      <c r="BI336" s="8">
        <f>IF(OR($B336="",$C336="",$D336="",$E336="",$F336="",$G336="",$H336="",$I336="",$J336="",$K336="",$L336=""),"",IF($B336="Female",1/(1+EXP(-SUMPRODUCT(Engine!$C$10562:$C$10593,INDIRECT("Coefficients!$CN$2:$CN$33")))),1/(1+EXP(-SUMPRODUCT(Engine!$C$10562:$C$10593,INDIRECT("Coefficients!$CO$2:$CO$33"))))))</f>
      </c>
      <c r="BJ336" s="8">
        <f>IF(OR($B336="",$C336="",$D336="",$E336="",$F336="",$G336="",$H336="",$I336="",$J336="",$K336="",$L336=""),"",IF($B336="Female",1/(1+EXP(-SUMPRODUCT(Engine!$C$10562:$C$10593,INDIRECT("Coefficients!$CP$2:$CP$33")))),1/(1+EXP(-SUMPRODUCT(Engine!$C$10562:$C$10593,INDIRECT("Coefficients!$CQ$2:$CQ$33"))))))</f>
      </c>
      <c r="BK336" s="8">
        <f>IF(OR($B336="",$C336="",$D336="",$E336="",$F336="",$G336="",$H336="",$I336="",$J336="",$K336="",$L336=""),"",IF($B336="Female",1/(1+EXP(-SUMPRODUCT(Engine!$C$10562:$C$10593,INDIRECT("Coefficients!$CR$2:$CR$33")))),1/(1+EXP(-SUMPRODUCT(Engine!$C$10562:$C$10593,INDIRECT("Coefficients!$CS$2:$CS$33"))))))</f>
      </c>
      <c r="BL336" s="8">
        <f>IF(OR($B336="",$C336="",$D336="",$E336="",$F336="",$G336="",$H336="",$I336="",$J336="",$K336="",$L336=""),"",IF($B336="Female",1/(1+EXP(-SUMPRODUCT(Engine!$C$10562:$C$10593,INDIRECT("Coefficients!$CT$2:$CT$33")))),1/(1+EXP(-SUMPRODUCT(Engine!$C$10562:$C$10593,INDIRECT("Coefficients!$CU$2:$CU$33"))))))</f>
      </c>
      <c r="BM336" s="8">
        <f>IF(OR($B336="",$C336="",$D336="",$E336="",$F336="",$G336="",$H336="",$I336="",$J336="",$K336="",$L336=""),"",IF($B336="Female",1/(1+EXP(-SUMPRODUCT(Engine!$C$10562:$C$10593,INDIRECT("Coefficients!$CV$2:$CV$33")))),1/(1+EXP(-SUMPRODUCT(Engine!$C$10562:$C$10593,INDIRECT("Coefficients!$CW$2:$CW$33"))))))</f>
      </c>
    </row>
    <row r="337" spans="1:65" x14ac:dyDescent="0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8">
        <f>IF(OR($B337="",$C337="",$D337="",$E337="",$F337="",$G337="",$H337="",$I337="",$J337="",$K337="",$L337=""),"",IF($B337="Female",1/(1+EXP(-SUMPRODUCT(Engine!$C$10594:$C$10625,INDIRECT("Coefficients!$B$2:$B$33")))),1/(1+EXP(-SUMPRODUCT(Engine!$C$10594:$C$10625,INDIRECT("Coefficients!$C$2:$C$33"))))))</f>
      </c>
      <c r="Q337" s="8">
        <f>IF(OR($B337="",$C337="",$D337="",$E337="",$F337="",$G337="",$H337="",$I337="",$J337="",$K337="",$L337=""),"",IF($B337="Female",1/(1+EXP(-SUMPRODUCT(Engine!$C$10594:$C$10625,INDIRECT("Coefficients!$D$2:$D$33")))),1/(1+EXP(-SUMPRODUCT(Engine!$C$10594:$C$10625,INDIRECT("Coefficients!$E$2:$E$33"))))))</f>
      </c>
      <c r="R337" s="8">
        <f>IF(OR($B337="",$C337="",$D337="",$E337="",$F337="",$G337="",$H337="",$I337="",$J337="",$K337="",$L337=""),"",IF($B337="Female",1/(1+EXP(-SUMPRODUCT(Engine!$C$10594:$C$10625,INDIRECT("Coefficients!$F$2:$F$33")))),1/(1+EXP(-SUMPRODUCT(Engine!$C$10594:$C$10625,INDIRECT("Coefficients!$G$2:$G$33"))))))</f>
      </c>
      <c r="S337" s="8">
        <f>IF(OR($B337="",$C337="",$D337="",$E337="",$F337="",$G337="",$H337="",$I337="",$J337="",$K337="",$L337=""),"",IF($B337="Female",1/(1+EXP(-SUMPRODUCT(Engine!$C$10594:$C$10625,INDIRECT("Coefficients!$H$2:$H$33")))),1/(1+EXP(-SUMPRODUCT(Engine!$C$10594:$C$10625,INDIRECT("Coefficients!$I$2:$I$33"))))))</f>
      </c>
      <c r="T337" s="8">
        <f>IF(OR($B337="",$C337="",$D337="",$E337="",$F337="",$G337="",$H337="",$I337="",$J337="",$K337="",$L337=""),"",IF($B337="Female",1/(1+EXP(-SUMPRODUCT(Engine!$C$10594:$C$10625,INDIRECT("Coefficients!$J$2:$J$33")))),1/(1+EXP(-SUMPRODUCT(Engine!$C$10594:$C$10625,INDIRECT("Coefficients!$K$2:$K$33"))))))</f>
      </c>
      <c r="U337" s="8">
        <f>IF(OR($B337="",$C337="",$D337="",$E337="",$F337="",$G337="",$H337="",$I337="",$J337="",$K337="",$L337=""),"",IF($B337="Female",1/(1+EXP(-SUMPRODUCT(Engine!$C$10594:$C$10625,INDIRECT("Coefficients!$L$2:$L$33")))),1/(1+EXP(-SUMPRODUCT(Engine!$C$10594:$C$10625,INDIRECT("Coefficients!$M$2:$M$33"))))))</f>
      </c>
      <c r="V337" s="8">
        <f>IF(OR($B337="",$C337="",$D337="",$E337="",$F337="",$G337="",$H337="",$I337="",$J337="",$K337="",$L337=""),"",IF($B337="Female",1/(1+EXP(-SUMPRODUCT(Engine!$C$10594:$C$10625,INDIRECT("Coefficients!$N$2:$N$33")))),1/(1+EXP(-SUMPRODUCT(Engine!$C$10594:$C$10625,INDIRECT("Coefficients!$O$2:$O$33"))))))</f>
      </c>
      <c r="W337" s="8">
        <f>IF(OR($B337="",$C337="",$D337="",$E337="",$F337="",$G337="",$H337="",$I337="",$J337="",$K337="",$L337=""),"",IF($B337="Female",1/(1+EXP(-SUMPRODUCT(Engine!$C$10594:$C$10625,INDIRECT("Coefficients!$P$2:$P$33")))),1/(1+EXP(-SUMPRODUCT(Engine!$C$10594:$C$10625,INDIRECT("Coefficients!$Q$2:$Q$33"))))))</f>
      </c>
      <c r="X337" s="8">
        <f>IF(OR($B337="",$C337="",$D337="",$E337="",$F337="",$G337="",$H337="",$I337="",$J337="",$K337="",$L337=""),"",IF($B337="Female",1/(1+EXP(-SUMPRODUCT(Engine!$C$10594:$C$10625,INDIRECT("Coefficients!$R$2:$R$33")))),1/(1+EXP(-SUMPRODUCT(Engine!$C$10594:$C$10625,INDIRECT("Coefficients!$S$2:$S$33"))))))</f>
      </c>
      <c r="Y337" s="8">
        <f>IF(OR($B337="",$C337="",$D337="",$E337="",$F337="",$G337="",$H337="",$I337="",$J337="",$K337="",$L337=""),"",IF($B337="Female",1/(1+EXP(-SUMPRODUCT(Engine!$C$10594:$C$10625,INDIRECT("Coefficients!$T$2:$T$33")))),1/(1+EXP(-SUMPRODUCT(Engine!$C$10594:$C$10625,INDIRECT("Coefficients!$U$2:$U$33"))))))</f>
      </c>
      <c r="Z337" s="8">
        <f>IF(OR($B337="",$C337="",$D337="",$E337="",$F337="",$G337="",$H337="",$I337="",$J337="",$K337="",$L337=""),"",IF($B337="Female",1/(1+EXP(-SUMPRODUCT(Engine!$C$10594:$C$10625,INDIRECT("Coefficients!$V$2:$V$33")))),1/(1+EXP(-SUMPRODUCT(Engine!$C$10594:$C$10625,INDIRECT("Coefficients!$W$2:$W$33"))))))</f>
      </c>
      <c r="AA337" s="8">
        <f>IF(OR($B337="",$C337="",$D337="",$E337="",$F337="",$G337="",$H337="",$I337="",$J337="",$K337="",$L337=""),"",IF($B337="Female",1/(1+EXP(-SUMPRODUCT(Engine!$C$10594:$C$10625,INDIRECT("Coefficients!$X$2:$X$33")))),1/(1+EXP(-SUMPRODUCT(Engine!$C$10594:$C$10625,INDIRECT("Coefficients!$Y$2:$Y$33"))))))</f>
      </c>
      <c r="AB337" s="8">
        <f>IF(OR($B337="",$C337="",$D337="",$E337="",$F337="",$G337="",$H337="",$I337="",$J337="",$K337="",$L337=""),"",IF($B337="Female",1/(1+EXP(-SUMPRODUCT(Engine!$C$10594:$C$10625,INDIRECT("Coefficients!$Z$2:$Z$33")))),1/(1+EXP(-SUMPRODUCT(Engine!$C$10594:$C$10625,INDIRECT("Coefficients!$AA$2:$AA$33"))))))</f>
      </c>
      <c r="AC337" s="8">
        <f>IF(OR($B337="",$C337="",$D337="",$E337="",$F337="",$G337="",$H337="",$I337="",$J337="",$K337="",$L337=""),"",IF($B337="Female",1/(1+EXP(-SUMPRODUCT(Engine!$C$10594:$C$10625,INDIRECT("Coefficients!$AB$2:$AB$33")))),1/(1+EXP(-SUMPRODUCT(Engine!$C$10594:$C$10625,INDIRECT("Coefficients!$AC$2:$AC$33"))))))</f>
      </c>
      <c r="AD337" s="8">
        <f>IF(OR($B337="",$C337="",$D337="",$E337="",$F337="",$G337="",$H337="",$I337="",$J337="",$K337="",$L337=""),"",IF($B337="Female",1/(1+EXP(-SUMPRODUCT(Engine!$C$10594:$C$10625,INDIRECT("Coefficients!$AD$2:$AD$33")))),1/(1+EXP(-SUMPRODUCT(Engine!$C$10594:$C$10625,INDIRECT("Coefficients!$AE$2:$AE$33"))))))</f>
      </c>
      <c r="AE337" s="8">
        <f>IF(OR($B337="",$C337="",$D337="",$E337="",$F337="",$G337="",$H337="",$I337="",$J337="",$K337="",$L337=""),"",IF($B337="Female",1/(1+EXP(-SUMPRODUCT(Engine!$C$10594:$C$10625,INDIRECT("Coefficients!$AF$2:$AF$33")))),1/(1+EXP(-SUMPRODUCT(Engine!$C$10594:$C$10625,INDIRECT("Coefficients!$AG$2:$AG$33"))))))</f>
      </c>
      <c r="AF337" s="8">
        <f>IF(OR($B337="",$C337="",$D337="",$E337="",$F337="",$G337="",$H337="",$I337="",$J337="",$K337="",$L337=""),"",IF($B337="Female",1/(1+EXP(-SUMPRODUCT(Engine!$C$10594:$C$10625,INDIRECT("Coefficients!$AH$2:$AH$33")))),1/(1+EXP(-SUMPRODUCT(Engine!$C$10594:$C$10625,INDIRECT("Coefficients!$AI$2:$AI$33"))))))</f>
      </c>
      <c r="AG337" s="8">
        <f>IF(OR($B337="",$C337="",$D337="",$E337="",$F337="",$G337="",$H337="",$I337="",$J337="",$K337="",$L337=""),"",IF($B337="Female",1/(1+EXP(-SUMPRODUCT(Engine!$C$10594:$C$10625,INDIRECT("Coefficients!$AJ$2:$AJ$33")))),1/(1+EXP(-SUMPRODUCT(Engine!$C$10594:$C$10625,INDIRECT("Coefficients!$AK$2:$AK$33"))))))</f>
      </c>
      <c r="AH337" s="8">
        <f>IF(OR($B337="",$C337="",$D337="",$E337="",$F337="",$G337="",$H337="",$I337="",$J337="",$K337="",$L337=""),"",IF($B337="Female",1/(1+EXP(-SUMPRODUCT(Engine!$C$10594:$C$10625,INDIRECT("Coefficients!$AL$2:$AL$33")))),1/(1+EXP(-SUMPRODUCT(Engine!$C$10594:$C$10625,INDIRECT("Coefficients!$AM$2:$AM$33"))))))</f>
      </c>
      <c r="AI337" s="8">
        <f>IF(OR($B337="",$C337="",$D337="",$E337="",$F337="",$G337="",$H337="",$I337="",$J337="",$K337="",$L337=""),"",IF($B337="Female",1/(1+EXP(-SUMPRODUCT(Engine!$C$10594:$C$10625,INDIRECT("Coefficients!$AN$2:$AN$33")))),1/(1+EXP(-SUMPRODUCT(Engine!$C$10594:$C$10625,INDIRECT("Coefficients!$AO$2:$AO$33"))))))</f>
      </c>
      <c r="AJ337" s="8">
        <f>IF(OR($B337="",$C337="",$D337="",$E337="",$F337="",$G337="",$H337="",$I337="",$J337="",$K337="",$L337=""),"",IF($B337="Female",1/(1+EXP(-SUMPRODUCT(Engine!$C$10594:$C$10625,INDIRECT("Coefficients!$AP$2:$AP$33")))),1/(1+EXP(-SUMPRODUCT(Engine!$C$10594:$C$10625,INDIRECT("Coefficients!$AQ$2:$AQ$33"))))))</f>
      </c>
      <c r="AK337" s="8">
        <f>IF(OR($B337="",$C337="",$D337="",$E337="",$F337="",$G337="",$H337="",$I337="",$J337="",$K337="",$L337=""),"",IF($B337="Female",1/(1+EXP(-SUMPRODUCT(Engine!$C$10594:$C$10625,INDIRECT("Coefficients!$AR$2:$AR$33")))),1/(1+EXP(-SUMPRODUCT(Engine!$C$10594:$C$10625,INDIRECT("Coefficients!$AS$2:$AS$33"))))))</f>
      </c>
      <c r="AL337" s="8">
        <f>IF(OR($B337="",$C337="",$D337="",$E337="",$F337="",$G337="",$H337="",$I337="",$J337="",$K337="",$L337=""),"",IF($B337="Female",1/(1+EXP(-SUMPRODUCT(Engine!$C$10594:$C$10625,INDIRECT("Coefficients!$AT$2:$AT$33")))),1/(1+EXP(-SUMPRODUCT(Engine!$C$10594:$C$10625,INDIRECT("Coefficients!$AU$2:$AU$33"))))))</f>
      </c>
      <c r="AM337" s="8">
        <f>IF(OR($B337="",$C337="",$D337="",$E337="",$F337="",$G337="",$H337="",$I337="",$J337="",$K337="",$L337=""),"",IF($B337="Female",1/(1+EXP(-SUMPRODUCT(Engine!$C$10594:$C$10625,INDIRECT("Coefficients!$AV$2:$AV$33")))),1/(1+EXP(-SUMPRODUCT(Engine!$C$10594:$C$10625,INDIRECT("Coefficients!$AW$2:$AW$33"))))))</f>
      </c>
      <c r="AN337" s="8">
        <f>IF(OR($B337="",$C337="",$D337="",$E337="",$F337="",$G337="",$H337="",$I337="",$J337="",$K337="",$L337=""),"",IF($B337="Female",1/(1+EXP(-SUMPRODUCT(Engine!$C$10594:$C$10625,INDIRECT("Coefficients!$AX$2:$AX$33")))),1/(1+EXP(-SUMPRODUCT(Engine!$C$10594:$C$10625,INDIRECT("Coefficients!$AY$2:$AY$33"))))))</f>
      </c>
      <c r="AO337" s="8">
        <f>IF(OR($B337="",$C337="",$D337="",$E337="",$F337="",$G337="",$H337="",$I337="",$J337="",$K337="",$L337=""),"",IF($B337="Female",1/(1+EXP(-SUMPRODUCT(Engine!$C$10594:$C$10625,INDIRECT("Coefficients!$AZ$2:$AZ$33")))),1/(1+EXP(-SUMPRODUCT(Engine!$C$10594:$C$10625,INDIRECT("Coefficients!$BA$2:$BA$33"))))))</f>
      </c>
      <c r="AP337" s="8">
        <f>IF(OR($B337="",$C337="",$D337="",$E337="",$F337="",$G337="",$H337="",$I337="",$J337="",$K337="",$L337=""),"",IF($B337="Female",1/(1+EXP(-SUMPRODUCT(Engine!$C$10594:$C$10625,INDIRECT("Coefficients!$BB$2:$BB$33")))),1/(1+EXP(-SUMPRODUCT(Engine!$C$10594:$C$10625,INDIRECT("Coefficients!$BC$2:$BC$33"))))))</f>
      </c>
      <c r="AQ337" s="8">
        <f>IF(OR($B337="",$C337="",$D337="",$E337="",$F337="",$G337="",$H337="",$I337="",$J337="",$K337="",$L337=""),"",IF($B337="Female",1/(1+EXP(-SUMPRODUCT(Engine!$C$10594:$C$10625,INDIRECT("Coefficients!$BD$2:$BD$33")))),1/(1+EXP(-SUMPRODUCT(Engine!$C$10594:$C$10625,INDIRECT("Coefficients!$BE$2:$BE$33"))))))</f>
      </c>
      <c r="AR337" s="8">
        <f>IF(OR($B337="",$C337="",$D337="",$E337="",$F337="",$G337="",$H337="",$I337="",$J337="",$K337="",$L337=""),"",IF($B337="Female",1/(1+EXP(-SUMPRODUCT(Engine!$C$10594:$C$10625,INDIRECT("Coefficients!$BF$2:$BF$33")))),1/(1+EXP(-SUMPRODUCT(Engine!$C$10594:$C$10625,INDIRECT("Coefficients!$BG$2:$BG$33"))))))</f>
      </c>
      <c r="AS337" s="8">
        <f>IF(OR($B337="",$C337="",$D337="",$E337="",$F337="",$G337="",$H337="",$I337="",$J337="",$K337="",$L337=""),"",IF($B337="Female",1/(1+EXP(-SUMPRODUCT(Engine!$C$10594:$C$10625,INDIRECT("Coefficients!$BH$2:$BH$33")))),1/(1+EXP(-SUMPRODUCT(Engine!$C$10594:$C$10625,INDIRECT("Coefficients!$BI$2:$BI$33"))))))</f>
      </c>
      <c r="AT337" s="8">
        <f>IF(OR($B337="",$C337="",$D337="",$E337="",$F337="",$G337="",$H337="",$I337="",$J337="",$K337="",$L337=""),"",IF($B337="Female",1/(1+EXP(-SUMPRODUCT(Engine!$C$10594:$C$10625,INDIRECT("Coefficients!$BJ$2:$BJ$33")))),1/(1+EXP(-SUMPRODUCT(Engine!$C$10594:$C$10625,INDIRECT("Coefficients!$BK$2:$BK$33"))))))</f>
      </c>
      <c r="AU337" s="8">
        <f>IF(OR($B337="",$C337="",$D337="",$E337="",$F337="",$G337="",$H337="",$I337="",$J337="",$K337="",$L337=""),"",IF($B337="Female",1/(1+EXP(-SUMPRODUCT(Engine!$C$10594:$C$10625,INDIRECT("Coefficients!$BL$2:$BL$33")))),1/(1+EXP(-SUMPRODUCT(Engine!$C$10594:$C$10625,INDIRECT("Coefficients!$BM$2:$BM$33"))))))</f>
      </c>
      <c r="AV337" s="8">
        <f>IF(OR($B337="",$C337="",$D337="",$E337="",$F337="",$G337="",$H337="",$I337="",$J337="",$K337="",$L337=""),"",IF($B337="Female",1/(1+EXP(-SUMPRODUCT(Engine!$C$10594:$C$10625,INDIRECT("Coefficients!$BN$2:$BN$33")))),1/(1+EXP(-SUMPRODUCT(Engine!$C$10594:$C$10625,INDIRECT("Coefficients!$BO$2:$BO$33"))))))</f>
      </c>
      <c r="AW337" s="8">
        <f>IF(OR($B337="",$C337="",$D337="",$E337="",$F337="",$G337="",$H337="",$I337="",$J337="",$K337="",$L337=""),"",IF($B337="Female",1/(1+EXP(-SUMPRODUCT(Engine!$C$10594:$C$10625,INDIRECT("Coefficients!$BP$2:$BP$33")))),1/(1+EXP(-SUMPRODUCT(Engine!$C$10594:$C$10625,INDIRECT("Coefficients!$BQ$2:$BQ$33"))))))</f>
      </c>
      <c r="AX337" s="8">
        <f>IF(OR($B337="",$C337="",$D337="",$E337="",$F337="",$G337="",$H337="",$I337="",$J337="",$K337="",$L337=""),"",IF($B337="Female",1/(1+EXP(-SUMPRODUCT(Engine!$C$10594:$C$10625,INDIRECT("Coefficients!$BR$2:$BR$33")))),1/(1+EXP(-SUMPRODUCT(Engine!$C$10594:$C$10625,INDIRECT("Coefficients!$BS$2:$BS$33"))))))</f>
      </c>
      <c r="AY337" s="8">
        <f>IF(OR($B337="",$C337="",$D337="",$E337="",$F337="",$G337="",$H337="",$I337="",$J337="",$K337="",$L337=""),"",IF($B337="Female",1/(1+EXP(-SUMPRODUCT(Engine!$C$10594:$C$10625,INDIRECT("Coefficients!$BT$2:$BT$33")))),1/(1+EXP(-SUMPRODUCT(Engine!$C$10594:$C$10625,INDIRECT("Coefficients!$BU$2:$BU$33"))))))</f>
      </c>
      <c r="AZ337" s="8">
        <f>IF(OR($B337="",$C337="",$D337="",$E337="",$F337="",$G337="",$H337="",$I337="",$J337="",$K337="",$L337=""),"",IF($B337="Female",1/(1+EXP(-SUMPRODUCT(Engine!$C$10594:$C$10625,INDIRECT("Coefficients!$BV$2:$BV$33")))),1/(1+EXP(-SUMPRODUCT(Engine!$C$10594:$C$10625,INDIRECT("Coefficients!$BW$2:$BW$33"))))))</f>
      </c>
      <c r="BA337" s="8">
        <f>IF(OR($B337="",$C337="",$D337="",$E337="",$F337="",$G337="",$H337="",$I337="",$J337="",$K337="",$L337=""),"",IF($B337="Female",1/(1+EXP(-SUMPRODUCT(Engine!$C$10594:$C$10625,INDIRECT("Coefficients!$BX$2:$BX$33")))),1/(1+EXP(-SUMPRODUCT(Engine!$C$10594:$C$10625,INDIRECT("Coefficients!$BY$2:$BY$33"))))))</f>
      </c>
      <c r="BB337" s="8">
        <f>IF(OR($B337="",$C337="",$D337="",$E337="",$F337="",$G337="",$H337="",$I337="",$J337="",$K337="",$L337=""),"",IF($B337="Female",1/(1+EXP(-SUMPRODUCT(Engine!$C$10594:$C$10625,INDIRECT("Coefficients!$BZ$2:$BZ$33")))),1/(1+EXP(-SUMPRODUCT(Engine!$C$10594:$C$10625,INDIRECT("Coefficients!$CA$2:$CA$33"))))))</f>
      </c>
      <c r="BC337" s="8">
        <f>IF(OR($B337="",$C337="",$D337="",$E337="",$F337="",$G337="",$H337="",$I337="",$J337="",$K337="",$L337=""),"",IF($B337="Female",1/(1+EXP(-SUMPRODUCT(Engine!$C$10594:$C$10625,INDIRECT("Coefficients!$CB$2:$CB$33")))),1/(1+EXP(-SUMPRODUCT(Engine!$C$10594:$C$10625,INDIRECT("Coefficients!$CC$2:$CC$33"))))))</f>
      </c>
      <c r="BD337" s="8">
        <f>IF(OR($B337="",$C337="",$D337="",$E337="",$F337="",$G337="",$H337="",$I337="",$J337="",$K337="",$L337=""),"",IF($B337="Female",1/(1+EXP(-SUMPRODUCT(Engine!$C$10594:$C$10625,INDIRECT("Coefficients!$CD$2:$CD$33")))),1/(1+EXP(-SUMPRODUCT(Engine!$C$10594:$C$10625,INDIRECT("Coefficients!$CE$2:$CE$33"))))))</f>
      </c>
      <c r="BE337" s="8">
        <f>IF(OR($B337="",$C337="",$D337="",$E337="",$F337="",$G337="",$H337="",$I337="",$J337="",$K337="",$L337=""),"",IF($B337="Female",1/(1+EXP(-SUMPRODUCT(Engine!$C$10594:$C$10625,INDIRECT("Coefficients!$CF$2:$CF$33")))),1/(1+EXP(-SUMPRODUCT(Engine!$C$10594:$C$10625,INDIRECT("Coefficients!$CG$2:$CG$33"))))))</f>
      </c>
      <c r="BF337" s="8">
        <f>IF(OR($B337="",$C337="",$D337="",$E337="",$F337="",$G337="",$H337="",$I337="",$J337="",$K337="",$L337=""),"",IF($B337="Female",1/(1+EXP(-SUMPRODUCT(Engine!$C$10594:$C$10625,INDIRECT("Coefficients!$CH$2:$CH$33")))),1/(1+EXP(-SUMPRODUCT(Engine!$C$10594:$C$10625,INDIRECT("Coefficients!$CI$2:$CI$33"))))))</f>
      </c>
      <c r="BG337" s="8">
        <f>IF(OR($B337="",$C337="",$D337="",$E337="",$F337="",$G337="",$H337="",$I337="",$J337="",$K337="",$L337=""),"",IF($B337="Female",1/(1+EXP(-SUMPRODUCT(Engine!$C$10594:$C$10625,INDIRECT("Coefficients!$CJ$2:$CJ$33")))),1/(1+EXP(-SUMPRODUCT(Engine!$C$10594:$C$10625,INDIRECT("Coefficients!$CK$2:$CK$33"))))))</f>
      </c>
      <c r="BH337" s="8">
        <f>IF(OR($B337="",$C337="",$D337="",$E337="",$F337="",$G337="",$H337="",$I337="",$J337="",$K337="",$L337=""),"",IF($B337="Female",1/(1+EXP(-SUMPRODUCT(Engine!$C$10594:$C$10625,INDIRECT("Coefficients!$CL$2:$CL$33")))),1/(1+EXP(-SUMPRODUCT(Engine!$C$10594:$C$10625,INDIRECT("Coefficients!$CM$2:$CM$33"))))))</f>
      </c>
      <c r="BI337" s="8">
        <f>IF(OR($B337="",$C337="",$D337="",$E337="",$F337="",$G337="",$H337="",$I337="",$J337="",$K337="",$L337=""),"",IF($B337="Female",1/(1+EXP(-SUMPRODUCT(Engine!$C$10594:$C$10625,INDIRECT("Coefficients!$CN$2:$CN$33")))),1/(1+EXP(-SUMPRODUCT(Engine!$C$10594:$C$10625,INDIRECT("Coefficients!$CO$2:$CO$33"))))))</f>
      </c>
      <c r="BJ337" s="8">
        <f>IF(OR($B337="",$C337="",$D337="",$E337="",$F337="",$G337="",$H337="",$I337="",$J337="",$K337="",$L337=""),"",IF($B337="Female",1/(1+EXP(-SUMPRODUCT(Engine!$C$10594:$C$10625,INDIRECT("Coefficients!$CP$2:$CP$33")))),1/(1+EXP(-SUMPRODUCT(Engine!$C$10594:$C$10625,INDIRECT("Coefficients!$CQ$2:$CQ$33"))))))</f>
      </c>
      <c r="BK337" s="8">
        <f>IF(OR($B337="",$C337="",$D337="",$E337="",$F337="",$G337="",$H337="",$I337="",$J337="",$K337="",$L337=""),"",IF($B337="Female",1/(1+EXP(-SUMPRODUCT(Engine!$C$10594:$C$10625,INDIRECT("Coefficients!$CR$2:$CR$33")))),1/(1+EXP(-SUMPRODUCT(Engine!$C$10594:$C$10625,INDIRECT("Coefficients!$CS$2:$CS$33"))))))</f>
      </c>
      <c r="BL337" s="8">
        <f>IF(OR($B337="",$C337="",$D337="",$E337="",$F337="",$G337="",$H337="",$I337="",$J337="",$K337="",$L337=""),"",IF($B337="Female",1/(1+EXP(-SUMPRODUCT(Engine!$C$10594:$C$10625,INDIRECT("Coefficients!$CT$2:$CT$33")))),1/(1+EXP(-SUMPRODUCT(Engine!$C$10594:$C$10625,INDIRECT("Coefficients!$CU$2:$CU$33"))))))</f>
      </c>
      <c r="BM337" s="8">
        <f>IF(OR($B337="",$C337="",$D337="",$E337="",$F337="",$G337="",$H337="",$I337="",$J337="",$K337="",$L337=""),"",IF($B337="Female",1/(1+EXP(-SUMPRODUCT(Engine!$C$10594:$C$10625,INDIRECT("Coefficients!$CV$2:$CV$33")))),1/(1+EXP(-SUMPRODUCT(Engine!$C$10594:$C$10625,INDIRECT("Coefficients!$CW$2:$CW$33"))))))</f>
      </c>
    </row>
    <row r="338" spans="1:65" x14ac:dyDescent="0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8">
        <f>IF(OR($B338="",$C338="",$D338="",$E338="",$F338="",$G338="",$H338="",$I338="",$J338="",$K338="",$L338=""),"",IF($B338="Female",1/(1+EXP(-SUMPRODUCT(Engine!$C$10626:$C$10657,INDIRECT("Coefficients!$B$2:$B$33")))),1/(1+EXP(-SUMPRODUCT(Engine!$C$10626:$C$10657,INDIRECT("Coefficients!$C$2:$C$33"))))))</f>
      </c>
      <c r="Q338" s="8">
        <f>IF(OR($B338="",$C338="",$D338="",$E338="",$F338="",$G338="",$H338="",$I338="",$J338="",$K338="",$L338=""),"",IF($B338="Female",1/(1+EXP(-SUMPRODUCT(Engine!$C$10626:$C$10657,INDIRECT("Coefficients!$D$2:$D$33")))),1/(1+EXP(-SUMPRODUCT(Engine!$C$10626:$C$10657,INDIRECT("Coefficients!$E$2:$E$33"))))))</f>
      </c>
      <c r="R338" s="8">
        <f>IF(OR($B338="",$C338="",$D338="",$E338="",$F338="",$G338="",$H338="",$I338="",$J338="",$K338="",$L338=""),"",IF($B338="Female",1/(1+EXP(-SUMPRODUCT(Engine!$C$10626:$C$10657,INDIRECT("Coefficients!$F$2:$F$33")))),1/(1+EXP(-SUMPRODUCT(Engine!$C$10626:$C$10657,INDIRECT("Coefficients!$G$2:$G$33"))))))</f>
      </c>
      <c r="S338" s="8">
        <f>IF(OR($B338="",$C338="",$D338="",$E338="",$F338="",$G338="",$H338="",$I338="",$J338="",$K338="",$L338=""),"",IF($B338="Female",1/(1+EXP(-SUMPRODUCT(Engine!$C$10626:$C$10657,INDIRECT("Coefficients!$H$2:$H$33")))),1/(1+EXP(-SUMPRODUCT(Engine!$C$10626:$C$10657,INDIRECT("Coefficients!$I$2:$I$33"))))))</f>
      </c>
      <c r="T338" s="8">
        <f>IF(OR($B338="",$C338="",$D338="",$E338="",$F338="",$G338="",$H338="",$I338="",$J338="",$K338="",$L338=""),"",IF($B338="Female",1/(1+EXP(-SUMPRODUCT(Engine!$C$10626:$C$10657,INDIRECT("Coefficients!$J$2:$J$33")))),1/(1+EXP(-SUMPRODUCT(Engine!$C$10626:$C$10657,INDIRECT("Coefficients!$K$2:$K$33"))))))</f>
      </c>
      <c r="U338" s="8">
        <f>IF(OR($B338="",$C338="",$D338="",$E338="",$F338="",$G338="",$H338="",$I338="",$J338="",$K338="",$L338=""),"",IF($B338="Female",1/(1+EXP(-SUMPRODUCT(Engine!$C$10626:$C$10657,INDIRECT("Coefficients!$L$2:$L$33")))),1/(1+EXP(-SUMPRODUCT(Engine!$C$10626:$C$10657,INDIRECT("Coefficients!$M$2:$M$33"))))))</f>
      </c>
      <c r="V338" s="8">
        <f>IF(OR($B338="",$C338="",$D338="",$E338="",$F338="",$G338="",$H338="",$I338="",$J338="",$K338="",$L338=""),"",IF($B338="Female",1/(1+EXP(-SUMPRODUCT(Engine!$C$10626:$C$10657,INDIRECT("Coefficients!$N$2:$N$33")))),1/(1+EXP(-SUMPRODUCT(Engine!$C$10626:$C$10657,INDIRECT("Coefficients!$O$2:$O$33"))))))</f>
      </c>
      <c r="W338" s="8">
        <f>IF(OR($B338="",$C338="",$D338="",$E338="",$F338="",$G338="",$H338="",$I338="",$J338="",$K338="",$L338=""),"",IF($B338="Female",1/(1+EXP(-SUMPRODUCT(Engine!$C$10626:$C$10657,INDIRECT("Coefficients!$P$2:$P$33")))),1/(1+EXP(-SUMPRODUCT(Engine!$C$10626:$C$10657,INDIRECT("Coefficients!$Q$2:$Q$33"))))))</f>
      </c>
      <c r="X338" s="8">
        <f>IF(OR($B338="",$C338="",$D338="",$E338="",$F338="",$G338="",$H338="",$I338="",$J338="",$K338="",$L338=""),"",IF($B338="Female",1/(1+EXP(-SUMPRODUCT(Engine!$C$10626:$C$10657,INDIRECT("Coefficients!$R$2:$R$33")))),1/(1+EXP(-SUMPRODUCT(Engine!$C$10626:$C$10657,INDIRECT("Coefficients!$S$2:$S$33"))))))</f>
      </c>
      <c r="Y338" s="8">
        <f>IF(OR($B338="",$C338="",$D338="",$E338="",$F338="",$G338="",$H338="",$I338="",$J338="",$K338="",$L338=""),"",IF($B338="Female",1/(1+EXP(-SUMPRODUCT(Engine!$C$10626:$C$10657,INDIRECT("Coefficients!$T$2:$T$33")))),1/(1+EXP(-SUMPRODUCT(Engine!$C$10626:$C$10657,INDIRECT("Coefficients!$U$2:$U$33"))))))</f>
      </c>
      <c r="Z338" s="8">
        <f>IF(OR($B338="",$C338="",$D338="",$E338="",$F338="",$G338="",$H338="",$I338="",$J338="",$K338="",$L338=""),"",IF($B338="Female",1/(1+EXP(-SUMPRODUCT(Engine!$C$10626:$C$10657,INDIRECT("Coefficients!$V$2:$V$33")))),1/(1+EXP(-SUMPRODUCT(Engine!$C$10626:$C$10657,INDIRECT("Coefficients!$W$2:$W$33"))))))</f>
      </c>
      <c r="AA338" s="8">
        <f>IF(OR($B338="",$C338="",$D338="",$E338="",$F338="",$G338="",$H338="",$I338="",$J338="",$K338="",$L338=""),"",IF($B338="Female",1/(1+EXP(-SUMPRODUCT(Engine!$C$10626:$C$10657,INDIRECT("Coefficients!$X$2:$X$33")))),1/(1+EXP(-SUMPRODUCT(Engine!$C$10626:$C$10657,INDIRECT("Coefficients!$Y$2:$Y$33"))))))</f>
      </c>
      <c r="AB338" s="8">
        <f>IF(OR($B338="",$C338="",$D338="",$E338="",$F338="",$G338="",$H338="",$I338="",$J338="",$K338="",$L338=""),"",IF($B338="Female",1/(1+EXP(-SUMPRODUCT(Engine!$C$10626:$C$10657,INDIRECT("Coefficients!$Z$2:$Z$33")))),1/(1+EXP(-SUMPRODUCT(Engine!$C$10626:$C$10657,INDIRECT("Coefficients!$AA$2:$AA$33"))))))</f>
      </c>
      <c r="AC338" s="8">
        <f>IF(OR($B338="",$C338="",$D338="",$E338="",$F338="",$G338="",$H338="",$I338="",$J338="",$K338="",$L338=""),"",IF($B338="Female",1/(1+EXP(-SUMPRODUCT(Engine!$C$10626:$C$10657,INDIRECT("Coefficients!$AB$2:$AB$33")))),1/(1+EXP(-SUMPRODUCT(Engine!$C$10626:$C$10657,INDIRECT("Coefficients!$AC$2:$AC$33"))))))</f>
      </c>
      <c r="AD338" s="8">
        <f>IF(OR($B338="",$C338="",$D338="",$E338="",$F338="",$G338="",$H338="",$I338="",$J338="",$K338="",$L338=""),"",IF($B338="Female",1/(1+EXP(-SUMPRODUCT(Engine!$C$10626:$C$10657,INDIRECT("Coefficients!$AD$2:$AD$33")))),1/(1+EXP(-SUMPRODUCT(Engine!$C$10626:$C$10657,INDIRECT("Coefficients!$AE$2:$AE$33"))))))</f>
      </c>
      <c r="AE338" s="8">
        <f>IF(OR($B338="",$C338="",$D338="",$E338="",$F338="",$G338="",$H338="",$I338="",$J338="",$K338="",$L338=""),"",IF($B338="Female",1/(1+EXP(-SUMPRODUCT(Engine!$C$10626:$C$10657,INDIRECT("Coefficients!$AF$2:$AF$33")))),1/(1+EXP(-SUMPRODUCT(Engine!$C$10626:$C$10657,INDIRECT("Coefficients!$AG$2:$AG$33"))))))</f>
      </c>
      <c r="AF338" s="8">
        <f>IF(OR($B338="",$C338="",$D338="",$E338="",$F338="",$G338="",$H338="",$I338="",$J338="",$K338="",$L338=""),"",IF($B338="Female",1/(1+EXP(-SUMPRODUCT(Engine!$C$10626:$C$10657,INDIRECT("Coefficients!$AH$2:$AH$33")))),1/(1+EXP(-SUMPRODUCT(Engine!$C$10626:$C$10657,INDIRECT("Coefficients!$AI$2:$AI$33"))))))</f>
      </c>
      <c r="AG338" s="8">
        <f>IF(OR($B338="",$C338="",$D338="",$E338="",$F338="",$G338="",$H338="",$I338="",$J338="",$K338="",$L338=""),"",IF($B338="Female",1/(1+EXP(-SUMPRODUCT(Engine!$C$10626:$C$10657,INDIRECT("Coefficients!$AJ$2:$AJ$33")))),1/(1+EXP(-SUMPRODUCT(Engine!$C$10626:$C$10657,INDIRECT("Coefficients!$AK$2:$AK$33"))))))</f>
      </c>
      <c r="AH338" s="8">
        <f>IF(OR($B338="",$C338="",$D338="",$E338="",$F338="",$G338="",$H338="",$I338="",$J338="",$K338="",$L338=""),"",IF($B338="Female",1/(1+EXP(-SUMPRODUCT(Engine!$C$10626:$C$10657,INDIRECT("Coefficients!$AL$2:$AL$33")))),1/(1+EXP(-SUMPRODUCT(Engine!$C$10626:$C$10657,INDIRECT("Coefficients!$AM$2:$AM$33"))))))</f>
      </c>
      <c r="AI338" s="8">
        <f>IF(OR($B338="",$C338="",$D338="",$E338="",$F338="",$G338="",$H338="",$I338="",$J338="",$K338="",$L338=""),"",IF($B338="Female",1/(1+EXP(-SUMPRODUCT(Engine!$C$10626:$C$10657,INDIRECT("Coefficients!$AN$2:$AN$33")))),1/(1+EXP(-SUMPRODUCT(Engine!$C$10626:$C$10657,INDIRECT("Coefficients!$AO$2:$AO$33"))))))</f>
      </c>
      <c r="AJ338" s="8">
        <f>IF(OR($B338="",$C338="",$D338="",$E338="",$F338="",$G338="",$H338="",$I338="",$J338="",$K338="",$L338=""),"",IF($B338="Female",1/(1+EXP(-SUMPRODUCT(Engine!$C$10626:$C$10657,INDIRECT("Coefficients!$AP$2:$AP$33")))),1/(1+EXP(-SUMPRODUCT(Engine!$C$10626:$C$10657,INDIRECT("Coefficients!$AQ$2:$AQ$33"))))))</f>
      </c>
      <c r="AK338" s="8">
        <f>IF(OR($B338="",$C338="",$D338="",$E338="",$F338="",$G338="",$H338="",$I338="",$J338="",$K338="",$L338=""),"",IF($B338="Female",1/(1+EXP(-SUMPRODUCT(Engine!$C$10626:$C$10657,INDIRECT("Coefficients!$AR$2:$AR$33")))),1/(1+EXP(-SUMPRODUCT(Engine!$C$10626:$C$10657,INDIRECT("Coefficients!$AS$2:$AS$33"))))))</f>
      </c>
      <c r="AL338" s="8">
        <f>IF(OR($B338="",$C338="",$D338="",$E338="",$F338="",$G338="",$H338="",$I338="",$J338="",$K338="",$L338=""),"",IF($B338="Female",1/(1+EXP(-SUMPRODUCT(Engine!$C$10626:$C$10657,INDIRECT("Coefficients!$AT$2:$AT$33")))),1/(1+EXP(-SUMPRODUCT(Engine!$C$10626:$C$10657,INDIRECT("Coefficients!$AU$2:$AU$33"))))))</f>
      </c>
      <c r="AM338" s="8">
        <f>IF(OR($B338="",$C338="",$D338="",$E338="",$F338="",$G338="",$H338="",$I338="",$J338="",$K338="",$L338=""),"",IF($B338="Female",1/(1+EXP(-SUMPRODUCT(Engine!$C$10626:$C$10657,INDIRECT("Coefficients!$AV$2:$AV$33")))),1/(1+EXP(-SUMPRODUCT(Engine!$C$10626:$C$10657,INDIRECT("Coefficients!$AW$2:$AW$33"))))))</f>
      </c>
      <c r="AN338" s="8">
        <f>IF(OR($B338="",$C338="",$D338="",$E338="",$F338="",$G338="",$H338="",$I338="",$J338="",$K338="",$L338=""),"",IF($B338="Female",1/(1+EXP(-SUMPRODUCT(Engine!$C$10626:$C$10657,INDIRECT("Coefficients!$AX$2:$AX$33")))),1/(1+EXP(-SUMPRODUCT(Engine!$C$10626:$C$10657,INDIRECT("Coefficients!$AY$2:$AY$33"))))))</f>
      </c>
      <c r="AO338" s="8">
        <f>IF(OR($B338="",$C338="",$D338="",$E338="",$F338="",$G338="",$H338="",$I338="",$J338="",$K338="",$L338=""),"",IF($B338="Female",1/(1+EXP(-SUMPRODUCT(Engine!$C$10626:$C$10657,INDIRECT("Coefficients!$AZ$2:$AZ$33")))),1/(1+EXP(-SUMPRODUCT(Engine!$C$10626:$C$10657,INDIRECT("Coefficients!$BA$2:$BA$33"))))))</f>
      </c>
      <c r="AP338" s="8">
        <f>IF(OR($B338="",$C338="",$D338="",$E338="",$F338="",$G338="",$H338="",$I338="",$J338="",$K338="",$L338=""),"",IF($B338="Female",1/(1+EXP(-SUMPRODUCT(Engine!$C$10626:$C$10657,INDIRECT("Coefficients!$BB$2:$BB$33")))),1/(1+EXP(-SUMPRODUCT(Engine!$C$10626:$C$10657,INDIRECT("Coefficients!$BC$2:$BC$33"))))))</f>
      </c>
      <c r="AQ338" s="8">
        <f>IF(OR($B338="",$C338="",$D338="",$E338="",$F338="",$G338="",$H338="",$I338="",$J338="",$K338="",$L338=""),"",IF($B338="Female",1/(1+EXP(-SUMPRODUCT(Engine!$C$10626:$C$10657,INDIRECT("Coefficients!$BD$2:$BD$33")))),1/(1+EXP(-SUMPRODUCT(Engine!$C$10626:$C$10657,INDIRECT("Coefficients!$BE$2:$BE$33"))))))</f>
      </c>
      <c r="AR338" s="8">
        <f>IF(OR($B338="",$C338="",$D338="",$E338="",$F338="",$G338="",$H338="",$I338="",$J338="",$K338="",$L338=""),"",IF($B338="Female",1/(1+EXP(-SUMPRODUCT(Engine!$C$10626:$C$10657,INDIRECT("Coefficients!$BF$2:$BF$33")))),1/(1+EXP(-SUMPRODUCT(Engine!$C$10626:$C$10657,INDIRECT("Coefficients!$BG$2:$BG$33"))))))</f>
      </c>
      <c r="AS338" s="8">
        <f>IF(OR($B338="",$C338="",$D338="",$E338="",$F338="",$G338="",$H338="",$I338="",$J338="",$K338="",$L338=""),"",IF($B338="Female",1/(1+EXP(-SUMPRODUCT(Engine!$C$10626:$C$10657,INDIRECT("Coefficients!$BH$2:$BH$33")))),1/(1+EXP(-SUMPRODUCT(Engine!$C$10626:$C$10657,INDIRECT("Coefficients!$BI$2:$BI$33"))))))</f>
      </c>
      <c r="AT338" s="8">
        <f>IF(OR($B338="",$C338="",$D338="",$E338="",$F338="",$G338="",$H338="",$I338="",$J338="",$K338="",$L338=""),"",IF($B338="Female",1/(1+EXP(-SUMPRODUCT(Engine!$C$10626:$C$10657,INDIRECT("Coefficients!$BJ$2:$BJ$33")))),1/(1+EXP(-SUMPRODUCT(Engine!$C$10626:$C$10657,INDIRECT("Coefficients!$BK$2:$BK$33"))))))</f>
      </c>
      <c r="AU338" s="8">
        <f>IF(OR($B338="",$C338="",$D338="",$E338="",$F338="",$G338="",$H338="",$I338="",$J338="",$K338="",$L338=""),"",IF($B338="Female",1/(1+EXP(-SUMPRODUCT(Engine!$C$10626:$C$10657,INDIRECT("Coefficients!$BL$2:$BL$33")))),1/(1+EXP(-SUMPRODUCT(Engine!$C$10626:$C$10657,INDIRECT("Coefficients!$BM$2:$BM$33"))))))</f>
      </c>
      <c r="AV338" s="8">
        <f>IF(OR($B338="",$C338="",$D338="",$E338="",$F338="",$G338="",$H338="",$I338="",$J338="",$K338="",$L338=""),"",IF($B338="Female",1/(1+EXP(-SUMPRODUCT(Engine!$C$10626:$C$10657,INDIRECT("Coefficients!$BN$2:$BN$33")))),1/(1+EXP(-SUMPRODUCT(Engine!$C$10626:$C$10657,INDIRECT("Coefficients!$BO$2:$BO$33"))))))</f>
      </c>
      <c r="AW338" s="8">
        <f>IF(OR($B338="",$C338="",$D338="",$E338="",$F338="",$G338="",$H338="",$I338="",$J338="",$K338="",$L338=""),"",IF($B338="Female",1/(1+EXP(-SUMPRODUCT(Engine!$C$10626:$C$10657,INDIRECT("Coefficients!$BP$2:$BP$33")))),1/(1+EXP(-SUMPRODUCT(Engine!$C$10626:$C$10657,INDIRECT("Coefficients!$BQ$2:$BQ$33"))))))</f>
      </c>
      <c r="AX338" s="8">
        <f>IF(OR($B338="",$C338="",$D338="",$E338="",$F338="",$G338="",$H338="",$I338="",$J338="",$K338="",$L338=""),"",IF($B338="Female",1/(1+EXP(-SUMPRODUCT(Engine!$C$10626:$C$10657,INDIRECT("Coefficients!$BR$2:$BR$33")))),1/(1+EXP(-SUMPRODUCT(Engine!$C$10626:$C$10657,INDIRECT("Coefficients!$BS$2:$BS$33"))))))</f>
      </c>
      <c r="AY338" s="8">
        <f>IF(OR($B338="",$C338="",$D338="",$E338="",$F338="",$G338="",$H338="",$I338="",$J338="",$K338="",$L338=""),"",IF($B338="Female",1/(1+EXP(-SUMPRODUCT(Engine!$C$10626:$C$10657,INDIRECT("Coefficients!$BT$2:$BT$33")))),1/(1+EXP(-SUMPRODUCT(Engine!$C$10626:$C$10657,INDIRECT("Coefficients!$BU$2:$BU$33"))))))</f>
      </c>
      <c r="AZ338" s="8">
        <f>IF(OR($B338="",$C338="",$D338="",$E338="",$F338="",$G338="",$H338="",$I338="",$J338="",$K338="",$L338=""),"",IF($B338="Female",1/(1+EXP(-SUMPRODUCT(Engine!$C$10626:$C$10657,INDIRECT("Coefficients!$BV$2:$BV$33")))),1/(1+EXP(-SUMPRODUCT(Engine!$C$10626:$C$10657,INDIRECT("Coefficients!$BW$2:$BW$33"))))))</f>
      </c>
      <c r="BA338" s="8">
        <f>IF(OR($B338="",$C338="",$D338="",$E338="",$F338="",$G338="",$H338="",$I338="",$J338="",$K338="",$L338=""),"",IF($B338="Female",1/(1+EXP(-SUMPRODUCT(Engine!$C$10626:$C$10657,INDIRECT("Coefficients!$BX$2:$BX$33")))),1/(1+EXP(-SUMPRODUCT(Engine!$C$10626:$C$10657,INDIRECT("Coefficients!$BY$2:$BY$33"))))))</f>
      </c>
      <c r="BB338" s="8">
        <f>IF(OR($B338="",$C338="",$D338="",$E338="",$F338="",$G338="",$H338="",$I338="",$J338="",$K338="",$L338=""),"",IF($B338="Female",1/(1+EXP(-SUMPRODUCT(Engine!$C$10626:$C$10657,INDIRECT("Coefficients!$BZ$2:$BZ$33")))),1/(1+EXP(-SUMPRODUCT(Engine!$C$10626:$C$10657,INDIRECT("Coefficients!$CA$2:$CA$33"))))))</f>
      </c>
      <c r="BC338" s="8">
        <f>IF(OR($B338="",$C338="",$D338="",$E338="",$F338="",$G338="",$H338="",$I338="",$J338="",$K338="",$L338=""),"",IF($B338="Female",1/(1+EXP(-SUMPRODUCT(Engine!$C$10626:$C$10657,INDIRECT("Coefficients!$CB$2:$CB$33")))),1/(1+EXP(-SUMPRODUCT(Engine!$C$10626:$C$10657,INDIRECT("Coefficients!$CC$2:$CC$33"))))))</f>
      </c>
      <c r="BD338" s="8">
        <f>IF(OR($B338="",$C338="",$D338="",$E338="",$F338="",$G338="",$H338="",$I338="",$J338="",$K338="",$L338=""),"",IF($B338="Female",1/(1+EXP(-SUMPRODUCT(Engine!$C$10626:$C$10657,INDIRECT("Coefficients!$CD$2:$CD$33")))),1/(1+EXP(-SUMPRODUCT(Engine!$C$10626:$C$10657,INDIRECT("Coefficients!$CE$2:$CE$33"))))))</f>
      </c>
      <c r="BE338" s="8">
        <f>IF(OR($B338="",$C338="",$D338="",$E338="",$F338="",$G338="",$H338="",$I338="",$J338="",$K338="",$L338=""),"",IF($B338="Female",1/(1+EXP(-SUMPRODUCT(Engine!$C$10626:$C$10657,INDIRECT("Coefficients!$CF$2:$CF$33")))),1/(1+EXP(-SUMPRODUCT(Engine!$C$10626:$C$10657,INDIRECT("Coefficients!$CG$2:$CG$33"))))))</f>
      </c>
      <c r="BF338" s="8">
        <f>IF(OR($B338="",$C338="",$D338="",$E338="",$F338="",$G338="",$H338="",$I338="",$J338="",$K338="",$L338=""),"",IF($B338="Female",1/(1+EXP(-SUMPRODUCT(Engine!$C$10626:$C$10657,INDIRECT("Coefficients!$CH$2:$CH$33")))),1/(1+EXP(-SUMPRODUCT(Engine!$C$10626:$C$10657,INDIRECT("Coefficients!$CI$2:$CI$33"))))))</f>
      </c>
      <c r="BG338" s="8">
        <f>IF(OR($B338="",$C338="",$D338="",$E338="",$F338="",$G338="",$H338="",$I338="",$J338="",$K338="",$L338=""),"",IF($B338="Female",1/(1+EXP(-SUMPRODUCT(Engine!$C$10626:$C$10657,INDIRECT("Coefficients!$CJ$2:$CJ$33")))),1/(1+EXP(-SUMPRODUCT(Engine!$C$10626:$C$10657,INDIRECT("Coefficients!$CK$2:$CK$33"))))))</f>
      </c>
      <c r="BH338" s="8">
        <f>IF(OR($B338="",$C338="",$D338="",$E338="",$F338="",$G338="",$H338="",$I338="",$J338="",$K338="",$L338=""),"",IF($B338="Female",1/(1+EXP(-SUMPRODUCT(Engine!$C$10626:$C$10657,INDIRECT("Coefficients!$CL$2:$CL$33")))),1/(1+EXP(-SUMPRODUCT(Engine!$C$10626:$C$10657,INDIRECT("Coefficients!$CM$2:$CM$33"))))))</f>
      </c>
      <c r="BI338" s="8">
        <f>IF(OR($B338="",$C338="",$D338="",$E338="",$F338="",$G338="",$H338="",$I338="",$J338="",$K338="",$L338=""),"",IF($B338="Female",1/(1+EXP(-SUMPRODUCT(Engine!$C$10626:$C$10657,INDIRECT("Coefficients!$CN$2:$CN$33")))),1/(1+EXP(-SUMPRODUCT(Engine!$C$10626:$C$10657,INDIRECT("Coefficients!$CO$2:$CO$33"))))))</f>
      </c>
      <c r="BJ338" s="8">
        <f>IF(OR($B338="",$C338="",$D338="",$E338="",$F338="",$G338="",$H338="",$I338="",$J338="",$K338="",$L338=""),"",IF($B338="Female",1/(1+EXP(-SUMPRODUCT(Engine!$C$10626:$C$10657,INDIRECT("Coefficients!$CP$2:$CP$33")))),1/(1+EXP(-SUMPRODUCT(Engine!$C$10626:$C$10657,INDIRECT("Coefficients!$CQ$2:$CQ$33"))))))</f>
      </c>
      <c r="BK338" s="8">
        <f>IF(OR($B338="",$C338="",$D338="",$E338="",$F338="",$G338="",$H338="",$I338="",$J338="",$K338="",$L338=""),"",IF($B338="Female",1/(1+EXP(-SUMPRODUCT(Engine!$C$10626:$C$10657,INDIRECT("Coefficients!$CR$2:$CR$33")))),1/(1+EXP(-SUMPRODUCT(Engine!$C$10626:$C$10657,INDIRECT("Coefficients!$CS$2:$CS$33"))))))</f>
      </c>
      <c r="BL338" s="8">
        <f>IF(OR($B338="",$C338="",$D338="",$E338="",$F338="",$G338="",$H338="",$I338="",$J338="",$K338="",$L338=""),"",IF($B338="Female",1/(1+EXP(-SUMPRODUCT(Engine!$C$10626:$C$10657,INDIRECT("Coefficients!$CT$2:$CT$33")))),1/(1+EXP(-SUMPRODUCT(Engine!$C$10626:$C$10657,INDIRECT("Coefficients!$CU$2:$CU$33"))))))</f>
      </c>
      <c r="BM338" s="8">
        <f>IF(OR($B338="",$C338="",$D338="",$E338="",$F338="",$G338="",$H338="",$I338="",$J338="",$K338="",$L338=""),"",IF($B338="Female",1/(1+EXP(-SUMPRODUCT(Engine!$C$10626:$C$10657,INDIRECT("Coefficients!$CV$2:$CV$33")))),1/(1+EXP(-SUMPRODUCT(Engine!$C$10626:$C$10657,INDIRECT("Coefficients!$CW$2:$CW$33"))))))</f>
      </c>
    </row>
    <row r="339" spans="1:65" x14ac:dyDescent="0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8">
        <f>IF(OR($B339="",$C339="",$D339="",$E339="",$F339="",$G339="",$H339="",$I339="",$J339="",$K339="",$L339=""),"",IF($B339="Female",1/(1+EXP(-SUMPRODUCT(Engine!$C$10658:$C$10689,INDIRECT("Coefficients!$B$2:$B$33")))),1/(1+EXP(-SUMPRODUCT(Engine!$C$10658:$C$10689,INDIRECT("Coefficients!$C$2:$C$33"))))))</f>
      </c>
      <c r="Q339" s="8">
        <f>IF(OR($B339="",$C339="",$D339="",$E339="",$F339="",$G339="",$H339="",$I339="",$J339="",$K339="",$L339=""),"",IF($B339="Female",1/(1+EXP(-SUMPRODUCT(Engine!$C$10658:$C$10689,INDIRECT("Coefficients!$D$2:$D$33")))),1/(1+EXP(-SUMPRODUCT(Engine!$C$10658:$C$10689,INDIRECT("Coefficients!$E$2:$E$33"))))))</f>
      </c>
      <c r="R339" s="8">
        <f>IF(OR($B339="",$C339="",$D339="",$E339="",$F339="",$G339="",$H339="",$I339="",$J339="",$K339="",$L339=""),"",IF($B339="Female",1/(1+EXP(-SUMPRODUCT(Engine!$C$10658:$C$10689,INDIRECT("Coefficients!$F$2:$F$33")))),1/(1+EXP(-SUMPRODUCT(Engine!$C$10658:$C$10689,INDIRECT("Coefficients!$G$2:$G$33"))))))</f>
      </c>
      <c r="S339" s="8">
        <f>IF(OR($B339="",$C339="",$D339="",$E339="",$F339="",$G339="",$H339="",$I339="",$J339="",$K339="",$L339=""),"",IF($B339="Female",1/(1+EXP(-SUMPRODUCT(Engine!$C$10658:$C$10689,INDIRECT("Coefficients!$H$2:$H$33")))),1/(1+EXP(-SUMPRODUCT(Engine!$C$10658:$C$10689,INDIRECT("Coefficients!$I$2:$I$33"))))))</f>
      </c>
      <c r="T339" s="8">
        <f>IF(OR($B339="",$C339="",$D339="",$E339="",$F339="",$G339="",$H339="",$I339="",$J339="",$K339="",$L339=""),"",IF($B339="Female",1/(1+EXP(-SUMPRODUCT(Engine!$C$10658:$C$10689,INDIRECT("Coefficients!$J$2:$J$33")))),1/(1+EXP(-SUMPRODUCT(Engine!$C$10658:$C$10689,INDIRECT("Coefficients!$K$2:$K$33"))))))</f>
      </c>
      <c r="U339" s="8">
        <f>IF(OR($B339="",$C339="",$D339="",$E339="",$F339="",$G339="",$H339="",$I339="",$J339="",$K339="",$L339=""),"",IF($B339="Female",1/(1+EXP(-SUMPRODUCT(Engine!$C$10658:$C$10689,INDIRECT("Coefficients!$L$2:$L$33")))),1/(1+EXP(-SUMPRODUCT(Engine!$C$10658:$C$10689,INDIRECT("Coefficients!$M$2:$M$33"))))))</f>
      </c>
      <c r="V339" s="8">
        <f>IF(OR($B339="",$C339="",$D339="",$E339="",$F339="",$G339="",$H339="",$I339="",$J339="",$K339="",$L339=""),"",IF($B339="Female",1/(1+EXP(-SUMPRODUCT(Engine!$C$10658:$C$10689,INDIRECT("Coefficients!$N$2:$N$33")))),1/(1+EXP(-SUMPRODUCT(Engine!$C$10658:$C$10689,INDIRECT("Coefficients!$O$2:$O$33"))))))</f>
      </c>
      <c r="W339" s="8">
        <f>IF(OR($B339="",$C339="",$D339="",$E339="",$F339="",$G339="",$H339="",$I339="",$J339="",$K339="",$L339=""),"",IF($B339="Female",1/(1+EXP(-SUMPRODUCT(Engine!$C$10658:$C$10689,INDIRECT("Coefficients!$P$2:$P$33")))),1/(1+EXP(-SUMPRODUCT(Engine!$C$10658:$C$10689,INDIRECT("Coefficients!$Q$2:$Q$33"))))))</f>
      </c>
      <c r="X339" s="8">
        <f>IF(OR($B339="",$C339="",$D339="",$E339="",$F339="",$G339="",$H339="",$I339="",$J339="",$K339="",$L339=""),"",IF($B339="Female",1/(1+EXP(-SUMPRODUCT(Engine!$C$10658:$C$10689,INDIRECT("Coefficients!$R$2:$R$33")))),1/(1+EXP(-SUMPRODUCT(Engine!$C$10658:$C$10689,INDIRECT("Coefficients!$S$2:$S$33"))))))</f>
      </c>
      <c r="Y339" s="8">
        <f>IF(OR($B339="",$C339="",$D339="",$E339="",$F339="",$G339="",$H339="",$I339="",$J339="",$K339="",$L339=""),"",IF($B339="Female",1/(1+EXP(-SUMPRODUCT(Engine!$C$10658:$C$10689,INDIRECT("Coefficients!$T$2:$T$33")))),1/(1+EXP(-SUMPRODUCT(Engine!$C$10658:$C$10689,INDIRECT("Coefficients!$U$2:$U$33"))))))</f>
      </c>
      <c r="Z339" s="8">
        <f>IF(OR($B339="",$C339="",$D339="",$E339="",$F339="",$G339="",$H339="",$I339="",$J339="",$K339="",$L339=""),"",IF($B339="Female",1/(1+EXP(-SUMPRODUCT(Engine!$C$10658:$C$10689,INDIRECT("Coefficients!$V$2:$V$33")))),1/(1+EXP(-SUMPRODUCT(Engine!$C$10658:$C$10689,INDIRECT("Coefficients!$W$2:$W$33"))))))</f>
      </c>
      <c r="AA339" s="8">
        <f>IF(OR($B339="",$C339="",$D339="",$E339="",$F339="",$G339="",$H339="",$I339="",$J339="",$K339="",$L339=""),"",IF($B339="Female",1/(1+EXP(-SUMPRODUCT(Engine!$C$10658:$C$10689,INDIRECT("Coefficients!$X$2:$X$33")))),1/(1+EXP(-SUMPRODUCT(Engine!$C$10658:$C$10689,INDIRECT("Coefficients!$Y$2:$Y$33"))))))</f>
      </c>
      <c r="AB339" s="8">
        <f>IF(OR($B339="",$C339="",$D339="",$E339="",$F339="",$G339="",$H339="",$I339="",$J339="",$K339="",$L339=""),"",IF($B339="Female",1/(1+EXP(-SUMPRODUCT(Engine!$C$10658:$C$10689,INDIRECT("Coefficients!$Z$2:$Z$33")))),1/(1+EXP(-SUMPRODUCT(Engine!$C$10658:$C$10689,INDIRECT("Coefficients!$AA$2:$AA$33"))))))</f>
      </c>
      <c r="AC339" s="8">
        <f>IF(OR($B339="",$C339="",$D339="",$E339="",$F339="",$G339="",$H339="",$I339="",$J339="",$K339="",$L339=""),"",IF($B339="Female",1/(1+EXP(-SUMPRODUCT(Engine!$C$10658:$C$10689,INDIRECT("Coefficients!$AB$2:$AB$33")))),1/(1+EXP(-SUMPRODUCT(Engine!$C$10658:$C$10689,INDIRECT("Coefficients!$AC$2:$AC$33"))))))</f>
      </c>
      <c r="AD339" s="8">
        <f>IF(OR($B339="",$C339="",$D339="",$E339="",$F339="",$G339="",$H339="",$I339="",$J339="",$K339="",$L339=""),"",IF($B339="Female",1/(1+EXP(-SUMPRODUCT(Engine!$C$10658:$C$10689,INDIRECT("Coefficients!$AD$2:$AD$33")))),1/(1+EXP(-SUMPRODUCT(Engine!$C$10658:$C$10689,INDIRECT("Coefficients!$AE$2:$AE$33"))))))</f>
      </c>
      <c r="AE339" s="8">
        <f>IF(OR($B339="",$C339="",$D339="",$E339="",$F339="",$G339="",$H339="",$I339="",$J339="",$K339="",$L339=""),"",IF($B339="Female",1/(1+EXP(-SUMPRODUCT(Engine!$C$10658:$C$10689,INDIRECT("Coefficients!$AF$2:$AF$33")))),1/(1+EXP(-SUMPRODUCT(Engine!$C$10658:$C$10689,INDIRECT("Coefficients!$AG$2:$AG$33"))))))</f>
      </c>
      <c r="AF339" s="8">
        <f>IF(OR($B339="",$C339="",$D339="",$E339="",$F339="",$G339="",$H339="",$I339="",$J339="",$K339="",$L339=""),"",IF($B339="Female",1/(1+EXP(-SUMPRODUCT(Engine!$C$10658:$C$10689,INDIRECT("Coefficients!$AH$2:$AH$33")))),1/(1+EXP(-SUMPRODUCT(Engine!$C$10658:$C$10689,INDIRECT("Coefficients!$AI$2:$AI$33"))))))</f>
      </c>
      <c r="AG339" s="8">
        <f>IF(OR($B339="",$C339="",$D339="",$E339="",$F339="",$G339="",$H339="",$I339="",$J339="",$K339="",$L339=""),"",IF($B339="Female",1/(1+EXP(-SUMPRODUCT(Engine!$C$10658:$C$10689,INDIRECT("Coefficients!$AJ$2:$AJ$33")))),1/(1+EXP(-SUMPRODUCT(Engine!$C$10658:$C$10689,INDIRECT("Coefficients!$AK$2:$AK$33"))))))</f>
      </c>
      <c r="AH339" s="8">
        <f>IF(OR($B339="",$C339="",$D339="",$E339="",$F339="",$G339="",$H339="",$I339="",$J339="",$K339="",$L339=""),"",IF($B339="Female",1/(1+EXP(-SUMPRODUCT(Engine!$C$10658:$C$10689,INDIRECT("Coefficients!$AL$2:$AL$33")))),1/(1+EXP(-SUMPRODUCT(Engine!$C$10658:$C$10689,INDIRECT("Coefficients!$AM$2:$AM$33"))))))</f>
      </c>
      <c r="AI339" s="8">
        <f>IF(OR($B339="",$C339="",$D339="",$E339="",$F339="",$G339="",$H339="",$I339="",$J339="",$K339="",$L339=""),"",IF($B339="Female",1/(1+EXP(-SUMPRODUCT(Engine!$C$10658:$C$10689,INDIRECT("Coefficients!$AN$2:$AN$33")))),1/(1+EXP(-SUMPRODUCT(Engine!$C$10658:$C$10689,INDIRECT("Coefficients!$AO$2:$AO$33"))))))</f>
      </c>
      <c r="AJ339" s="8">
        <f>IF(OR($B339="",$C339="",$D339="",$E339="",$F339="",$G339="",$H339="",$I339="",$J339="",$K339="",$L339=""),"",IF($B339="Female",1/(1+EXP(-SUMPRODUCT(Engine!$C$10658:$C$10689,INDIRECT("Coefficients!$AP$2:$AP$33")))),1/(1+EXP(-SUMPRODUCT(Engine!$C$10658:$C$10689,INDIRECT("Coefficients!$AQ$2:$AQ$33"))))))</f>
      </c>
      <c r="AK339" s="8">
        <f>IF(OR($B339="",$C339="",$D339="",$E339="",$F339="",$G339="",$H339="",$I339="",$J339="",$K339="",$L339=""),"",IF($B339="Female",1/(1+EXP(-SUMPRODUCT(Engine!$C$10658:$C$10689,INDIRECT("Coefficients!$AR$2:$AR$33")))),1/(1+EXP(-SUMPRODUCT(Engine!$C$10658:$C$10689,INDIRECT("Coefficients!$AS$2:$AS$33"))))))</f>
      </c>
      <c r="AL339" s="8">
        <f>IF(OR($B339="",$C339="",$D339="",$E339="",$F339="",$G339="",$H339="",$I339="",$J339="",$K339="",$L339=""),"",IF($B339="Female",1/(1+EXP(-SUMPRODUCT(Engine!$C$10658:$C$10689,INDIRECT("Coefficients!$AT$2:$AT$33")))),1/(1+EXP(-SUMPRODUCT(Engine!$C$10658:$C$10689,INDIRECT("Coefficients!$AU$2:$AU$33"))))))</f>
      </c>
      <c r="AM339" s="8">
        <f>IF(OR($B339="",$C339="",$D339="",$E339="",$F339="",$G339="",$H339="",$I339="",$J339="",$K339="",$L339=""),"",IF($B339="Female",1/(1+EXP(-SUMPRODUCT(Engine!$C$10658:$C$10689,INDIRECT("Coefficients!$AV$2:$AV$33")))),1/(1+EXP(-SUMPRODUCT(Engine!$C$10658:$C$10689,INDIRECT("Coefficients!$AW$2:$AW$33"))))))</f>
      </c>
      <c r="AN339" s="8">
        <f>IF(OR($B339="",$C339="",$D339="",$E339="",$F339="",$G339="",$H339="",$I339="",$J339="",$K339="",$L339=""),"",IF($B339="Female",1/(1+EXP(-SUMPRODUCT(Engine!$C$10658:$C$10689,INDIRECT("Coefficients!$AX$2:$AX$33")))),1/(1+EXP(-SUMPRODUCT(Engine!$C$10658:$C$10689,INDIRECT("Coefficients!$AY$2:$AY$33"))))))</f>
      </c>
      <c r="AO339" s="8">
        <f>IF(OR($B339="",$C339="",$D339="",$E339="",$F339="",$G339="",$H339="",$I339="",$J339="",$K339="",$L339=""),"",IF($B339="Female",1/(1+EXP(-SUMPRODUCT(Engine!$C$10658:$C$10689,INDIRECT("Coefficients!$AZ$2:$AZ$33")))),1/(1+EXP(-SUMPRODUCT(Engine!$C$10658:$C$10689,INDIRECT("Coefficients!$BA$2:$BA$33"))))))</f>
      </c>
      <c r="AP339" s="8">
        <f>IF(OR($B339="",$C339="",$D339="",$E339="",$F339="",$G339="",$H339="",$I339="",$J339="",$K339="",$L339=""),"",IF($B339="Female",1/(1+EXP(-SUMPRODUCT(Engine!$C$10658:$C$10689,INDIRECT("Coefficients!$BB$2:$BB$33")))),1/(1+EXP(-SUMPRODUCT(Engine!$C$10658:$C$10689,INDIRECT("Coefficients!$BC$2:$BC$33"))))))</f>
      </c>
      <c r="AQ339" s="8">
        <f>IF(OR($B339="",$C339="",$D339="",$E339="",$F339="",$G339="",$H339="",$I339="",$J339="",$K339="",$L339=""),"",IF($B339="Female",1/(1+EXP(-SUMPRODUCT(Engine!$C$10658:$C$10689,INDIRECT("Coefficients!$BD$2:$BD$33")))),1/(1+EXP(-SUMPRODUCT(Engine!$C$10658:$C$10689,INDIRECT("Coefficients!$BE$2:$BE$33"))))))</f>
      </c>
      <c r="AR339" s="8">
        <f>IF(OR($B339="",$C339="",$D339="",$E339="",$F339="",$G339="",$H339="",$I339="",$J339="",$K339="",$L339=""),"",IF($B339="Female",1/(1+EXP(-SUMPRODUCT(Engine!$C$10658:$C$10689,INDIRECT("Coefficients!$BF$2:$BF$33")))),1/(1+EXP(-SUMPRODUCT(Engine!$C$10658:$C$10689,INDIRECT("Coefficients!$BG$2:$BG$33"))))))</f>
      </c>
      <c r="AS339" s="8">
        <f>IF(OR($B339="",$C339="",$D339="",$E339="",$F339="",$G339="",$H339="",$I339="",$J339="",$K339="",$L339=""),"",IF($B339="Female",1/(1+EXP(-SUMPRODUCT(Engine!$C$10658:$C$10689,INDIRECT("Coefficients!$BH$2:$BH$33")))),1/(1+EXP(-SUMPRODUCT(Engine!$C$10658:$C$10689,INDIRECT("Coefficients!$BI$2:$BI$33"))))))</f>
      </c>
      <c r="AT339" s="8">
        <f>IF(OR($B339="",$C339="",$D339="",$E339="",$F339="",$G339="",$H339="",$I339="",$J339="",$K339="",$L339=""),"",IF($B339="Female",1/(1+EXP(-SUMPRODUCT(Engine!$C$10658:$C$10689,INDIRECT("Coefficients!$BJ$2:$BJ$33")))),1/(1+EXP(-SUMPRODUCT(Engine!$C$10658:$C$10689,INDIRECT("Coefficients!$BK$2:$BK$33"))))))</f>
      </c>
      <c r="AU339" s="8">
        <f>IF(OR($B339="",$C339="",$D339="",$E339="",$F339="",$G339="",$H339="",$I339="",$J339="",$K339="",$L339=""),"",IF($B339="Female",1/(1+EXP(-SUMPRODUCT(Engine!$C$10658:$C$10689,INDIRECT("Coefficients!$BL$2:$BL$33")))),1/(1+EXP(-SUMPRODUCT(Engine!$C$10658:$C$10689,INDIRECT("Coefficients!$BM$2:$BM$33"))))))</f>
      </c>
      <c r="AV339" s="8">
        <f>IF(OR($B339="",$C339="",$D339="",$E339="",$F339="",$G339="",$H339="",$I339="",$J339="",$K339="",$L339=""),"",IF($B339="Female",1/(1+EXP(-SUMPRODUCT(Engine!$C$10658:$C$10689,INDIRECT("Coefficients!$BN$2:$BN$33")))),1/(1+EXP(-SUMPRODUCT(Engine!$C$10658:$C$10689,INDIRECT("Coefficients!$BO$2:$BO$33"))))))</f>
      </c>
      <c r="AW339" s="8">
        <f>IF(OR($B339="",$C339="",$D339="",$E339="",$F339="",$G339="",$H339="",$I339="",$J339="",$K339="",$L339=""),"",IF($B339="Female",1/(1+EXP(-SUMPRODUCT(Engine!$C$10658:$C$10689,INDIRECT("Coefficients!$BP$2:$BP$33")))),1/(1+EXP(-SUMPRODUCT(Engine!$C$10658:$C$10689,INDIRECT("Coefficients!$BQ$2:$BQ$33"))))))</f>
      </c>
      <c r="AX339" s="8">
        <f>IF(OR($B339="",$C339="",$D339="",$E339="",$F339="",$G339="",$H339="",$I339="",$J339="",$K339="",$L339=""),"",IF($B339="Female",1/(1+EXP(-SUMPRODUCT(Engine!$C$10658:$C$10689,INDIRECT("Coefficients!$BR$2:$BR$33")))),1/(1+EXP(-SUMPRODUCT(Engine!$C$10658:$C$10689,INDIRECT("Coefficients!$BS$2:$BS$33"))))))</f>
      </c>
      <c r="AY339" s="8">
        <f>IF(OR($B339="",$C339="",$D339="",$E339="",$F339="",$G339="",$H339="",$I339="",$J339="",$K339="",$L339=""),"",IF($B339="Female",1/(1+EXP(-SUMPRODUCT(Engine!$C$10658:$C$10689,INDIRECT("Coefficients!$BT$2:$BT$33")))),1/(1+EXP(-SUMPRODUCT(Engine!$C$10658:$C$10689,INDIRECT("Coefficients!$BU$2:$BU$33"))))))</f>
      </c>
      <c r="AZ339" s="8">
        <f>IF(OR($B339="",$C339="",$D339="",$E339="",$F339="",$G339="",$H339="",$I339="",$J339="",$K339="",$L339=""),"",IF($B339="Female",1/(1+EXP(-SUMPRODUCT(Engine!$C$10658:$C$10689,INDIRECT("Coefficients!$BV$2:$BV$33")))),1/(1+EXP(-SUMPRODUCT(Engine!$C$10658:$C$10689,INDIRECT("Coefficients!$BW$2:$BW$33"))))))</f>
      </c>
      <c r="BA339" s="8">
        <f>IF(OR($B339="",$C339="",$D339="",$E339="",$F339="",$G339="",$H339="",$I339="",$J339="",$K339="",$L339=""),"",IF($B339="Female",1/(1+EXP(-SUMPRODUCT(Engine!$C$10658:$C$10689,INDIRECT("Coefficients!$BX$2:$BX$33")))),1/(1+EXP(-SUMPRODUCT(Engine!$C$10658:$C$10689,INDIRECT("Coefficients!$BY$2:$BY$33"))))))</f>
      </c>
      <c r="BB339" s="8">
        <f>IF(OR($B339="",$C339="",$D339="",$E339="",$F339="",$G339="",$H339="",$I339="",$J339="",$K339="",$L339=""),"",IF($B339="Female",1/(1+EXP(-SUMPRODUCT(Engine!$C$10658:$C$10689,INDIRECT("Coefficients!$BZ$2:$BZ$33")))),1/(1+EXP(-SUMPRODUCT(Engine!$C$10658:$C$10689,INDIRECT("Coefficients!$CA$2:$CA$33"))))))</f>
      </c>
      <c r="BC339" s="8">
        <f>IF(OR($B339="",$C339="",$D339="",$E339="",$F339="",$G339="",$H339="",$I339="",$J339="",$K339="",$L339=""),"",IF($B339="Female",1/(1+EXP(-SUMPRODUCT(Engine!$C$10658:$C$10689,INDIRECT("Coefficients!$CB$2:$CB$33")))),1/(1+EXP(-SUMPRODUCT(Engine!$C$10658:$C$10689,INDIRECT("Coefficients!$CC$2:$CC$33"))))))</f>
      </c>
      <c r="BD339" s="8">
        <f>IF(OR($B339="",$C339="",$D339="",$E339="",$F339="",$G339="",$H339="",$I339="",$J339="",$K339="",$L339=""),"",IF($B339="Female",1/(1+EXP(-SUMPRODUCT(Engine!$C$10658:$C$10689,INDIRECT("Coefficients!$CD$2:$CD$33")))),1/(1+EXP(-SUMPRODUCT(Engine!$C$10658:$C$10689,INDIRECT("Coefficients!$CE$2:$CE$33"))))))</f>
      </c>
      <c r="BE339" s="8">
        <f>IF(OR($B339="",$C339="",$D339="",$E339="",$F339="",$G339="",$H339="",$I339="",$J339="",$K339="",$L339=""),"",IF($B339="Female",1/(1+EXP(-SUMPRODUCT(Engine!$C$10658:$C$10689,INDIRECT("Coefficients!$CF$2:$CF$33")))),1/(1+EXP(-SUMPRODUCT(Engine!$C$10658:$C$10689,INDIRECT("Coefficients!$CG$2:$CG$33"))))))</f>
      </c>
      <c r="BF339" s="8">
        <f>IF(OR($B339="",$C339="",$D339="",$E339="",$F339="",$G339="",$H339="",$I339="",$J339="",$K339="",$L339=""),"",IF($B339="Female",1/(1+EXP(-SUMPRODUCT(Engine!$C$10658:$C$10689,INDIRECT("Coefficients!$CH$2:$CH$33")))),1/(1+EXP(-SUMPRODUCT(Engine!$C$10658:$C$10689,INDIRECT("Coefficients!$CI$2:$CI$33"))))))</f>
      </c>
      <c r="BG339" s="8">
        <f>IF(OR($B339="",$C339="",$D339="",$E339="",$F339="",$G339="",$H339="",$I339="",$J339="",$K339="",$L339=""),"",IF($B339="Female",1/(1+EXP(-SUMPRODUCT(Engine!$C$10658:$C$10689,INDIRECT("Coefficients!$CJ$2:$CJ$33")))),1/(1+EXP(-SUMPRODUCT(Engine!$C$10658:$C$10689,INDIRECT("Coefficients!$CK$2:$CK$33"))))))</f>
      </c>
      <c r="BH339" s="8">
        <f>IF(OR($B339="",$C339="",$D339="",$E339="",$F339="",$G339="",$H339="",$I339="",$J339="",$K339="",$L339=""),"",IF($B339="Female",1/(1+EXP(-SUMPRODUCT(Engine!$C$10658:$C$10689,INDIRECT("Coefficients!$CL$2:$CL$33")))),1/(1+EXP(-SUMPRODUCT(Engine!$C$10658:$C$10689,INDIRECT("Coefficients!$CM$2:$CM$33"))))))</f>
      </c>
      <c r="BI339" s="8">
        <f>IF(OR($B339="",$C339="",$D339="",$E339="",$F339="",$G339="",$H339="",$I339="",$J339="",$K339="",$L339=""),"",IF($B339="Female",1/(1+EXP(-SUMPRODUCT(Engine!$C$10658:$C$10689,INDIRECT("Coefficients!$CN$2:$CN$33")))),1/(1+EXP(-SUMPRODUCT(Engine!$C$10658:$C$10689,INDIRECT("Coefficients!$CO$2:$CO$33"))))))</f>
      </c>
      <c r="BJ339" s="8">
        <f>IF(OR($B339="",$C339="",$D339="",$E339="",$F339="",$G339="",$H339="",$I339="",$J339="",$K339="",$L339=""),"",IF($B339="Female",1/(1+EXP(-SUMPRODUCT(Engine!$C$10658:$C$10689,INDIRECT("Coefficients!$CP$2:$CP$33")))),1/(1+EXP(-SUMPRODUCT(Engine!$C$10658:$C$10689,INDIRECT("Coefficients!$CQ$2:$CQ$33"))))))</f>
      </c>
      <c r="BK339" s="8">
        <f>IF(OR($B339="",$C339="",$D339="",$E339="",$F339="",$G339="",$H339="",$I339="",$J339="",$K339="",$L339=""),"",IF($B339="Female",1/(1+EXP(-SUMPRODUCT(Engine!$C$10658:$C$10689,INDIRECT("Coefficients!$CR$2:$CR$33")))),1/(1+EXP(-SUMPRODUCT(Engine!$C$10658:$C$10689,INDIRECT("Coefficients!$CS$2:$CS$33"))))))</f>
      </c>
      <c r="BL339" s="8">
        <f>IF(OR($B339="",$C339="",$D339="",$E339="",$F339="",$G339="",$H339="",$I339="",$J339="",$K339="",$L339=""),"",IF($B339="Female",1/(1+EXP(-SUMPRODUCT(Engine!$C$10658:$C$10689,INDIRECT("Coefficients!$CT$2:$CT$33")))),1/(1+EXP(-SUMPRODUCT(Engine!$C$10658:$C$10689,INDIRECT("Coefficients!$CU$2:$CU$33"))))))</f>
      </c>
      <c r="BM339" s="8">
        <f>IF(OR($B339="",$C339="",$D339="",$E339="",$F339="",$G339="",$H339="",$I339="",$J339="",$K339="",$L339=""),"",IF($B339="Female",1/(1+EXP(-SUMPRODUCT(Engine!$C$10658:$C$10689,INDIRECT("Coefficients!$CV$2:$CV$33")))),1/(1+EXP(-SUMPRODUCT(Engine!$C$10658:$C$10689,INDIRECT("Coefficients!$CW$2:$CW$33"))))))</f>
      </c>
    </row>
    <row r="340" spans="1:65" x14ac:dyDescent="0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8">
        <f>IF(OR($B340="",$C340="",$D340="",$E340="",$F340="",$G340="",$H340="",$I340="",$J340="",$K340="",$L340=""),"",IF($B340="Female",1/(1+EXP(-SUMPRODUCT(Engine!$C$10690:$C$10721,INDIRECT("Coefficients!$B$2:$B$33")))),1/(1+EXP(-SUMPRODUCT(Engine!$C$10690:$C$10721,INDIRECT("Coefficients!$C$2:$C$33"))))))</f>
      </c>
      <c r="Q340" s="8">
        <f>IF(OR($B340="",$C340="",$D340="",$E340="",$F340="",$G340="",$H340="",$I340="",$J340="",$K340="",$L340=""),"",IF($B340="Female",1/(1+EXP(-SUMPRODUCT(Engine!$C$10690:$C$10721,INDIRECT("Coefficients!$D$2:$D$33")))),1/(1+EXP(-SUMPRODUCT(Engine!$C$10690:$C$10721,INDIRECT("Coefficients!$E$2:$E$33"))))))</f>
      </c>
      <c r="R340" s="8">
        <f>IF(OR($B340="",$C340="",$D340="",$E340="",$F340="",$G340="",$H340="",$I340="",$J340="",$K340="",$L340=""),"",IF($B340="Female",1/(1+EXP(-SUMPRODUCT(Engine!$C$10690:$C$10721,INDIRECT("Coefficients!$F$2:$F$33")))),1/(1+EXP(-SUMPRODUCT(Engine!$C$10690:$C$10721,INDIRECT("Coefficients!$G$2:$G$33"))))))</f>
      </c>
      <c r="S340" s="8">
        <f>IF(OR($B340="",$C340="",$D340="",$E340="",$F340="",$G340="",$H340="",$I340="",$J340="",$K340="",$L340=""),"",IF($B340="Female",1/(1+EXP(-SUMPRODUCT(Engine!$C$10690:$C$10721,INDIRECT("Coefficients!$H$2:$H$33")))),1/(1+EXP(-SUMPRODUCT(Engine!$C$10690:$C$10721,INDIRECT("Coefficients!$I$2:$I$33"))))))</f>
      </c>
      <c r="T340" s="8">
        <f>IF(OR($B340="",$C340="",$D340="",$E340="",$F340="",$G340="",$H340="",$I340="",$J340="",$K340="",$L340=""),"",IF($B340="Female",1/(1+EXP(-SUMPRODUCT(Engine!$C$10690:$C$10721,INDIRECT("Coefficients!$J$2:$J$33")))),1/(1+EXP(-SUMPRODUCT(Engine!$C$10690:$C$10721,INDIRECT("Coefficients!$K$2:$K$33"))))))</f>
      </c>
      <c r="U340" s="8">
        <f>IF(OR($B340="",$C340="",$D340="",$E340="",$F340="",$G340="",$H340="",$I340="",$J340="",$K340="",$L340=""),"",IF($B340="Female",1/(1+EXP(-SUMPRODUCT(Engine!$C$10690:$C$10721,INDIRECT("Coefficients!$L$2:$L$33")))),1/(1+EXP(-SUMPRODUCT(Engine!$C$10690:$C$10721,INDIRECT("Coefficients!$M$2:$M$33"))))))</f>
      </c>
      <c r="V340" s="8">
        <f>IF(OR($B340="",$C340="",$D340="",$E340="",$F340="",$G340="",$H340="",$I340="",$J340="",$K340="",$L340=""),"",IF($B340="Female",1/(1+EXP(-SUMPRODUCT(Engine!$C$10690:$C$10721,INDIRECT("Coefficients!$N$2:$N$33")))),1/(1+EXP(-SUMPRODUCT(Engine!$C$10690:$C$10721,INDIRECT("Coefficients!$O$2:$O$33"))))))</f>
      </c>
      <c r="W340" s="8">
        <f>IF(OR($B340="",$C340="",$D340="",$E340="",$F340="",$G340="",$H340="",$I340="",$J340="",$K340="",$L340=""),"",IF($B340="Female",1/(1+EXP(-SUMPRODUCT(Engine!$C$10690:$C$10721,INDIRECT("Coefficients!$P$2:$P$33")))),1/(1+EXP(-SUMPRODUCT(Engine!$C$10690:$C$10721,INDIRECT("Coefficients!$Q$2:$Q$33"))))))</f>
      </c>
      <c r="X340" s="8">
        <f>IF(OR($B340="",$C340="",$D340="",$E340="",$F340="",$G340="",$H340="",$I340="",$J340="",$K340="",$L340=""),"",IF($B340="Female",1/(1+EXP(-SUMPRODUCT(Engine!$C$10690:$C$10721,INDIRECT("Coefficients!$R$2:$R$33")))),1/(1+EXP(-SUMPRODUCT(Engine!$C$10690:$C$10721,INDIRECT("Coefficients!$S$2:$S$33"))))))</f>
      </c>
      <c r="Y340" s="8">
        <f>IF(OR($B340="",$C340="",$D340="",$E340="",$F340="",$G340="",$H340="",$I340="",$J340="",$K340="",$L340=""),"",IF($B340="Female",1/(1+EXP(-SUMPRODUCT(Engine!$C$10690:$C$10721,INDIRECT("Coefficients!$T$2:$T$33")))),1/(1+EXP(-SUMPRODUCT(Engine!$C$10690:$C$10721,INDIRECT("Coefficients!$U$2:$U$33"))))))</f>
      </c>
      <c r="Z340" s="8">
        <f>IF(OR($B340="",$C340="",$D340="",$E340="",$F340="",$G340="",$H340="",$I340="",$J340="",$K340="",$L340=""),"",IF($B340="Female",1/(1+EXP(-SUMPRODUCT(Engine!$C$10690:$C$10721,INDIRECT("Coefficients!$V$2:$V$33")))),1/(1+EXP(-SUMPRODUCT(Engine!$C$10690:$C$10721,INDIRECT("Coefficients!$W$2:$W$33"))))))</f>
      </c>
      <c r="AA340" s="8">
        <f>IF(OR($B340="",$C340="",$D340="",$E340="",$F340="",$G340="",$H340="",$I340="",$J340="",$K340="",$L340=""),"",IF($B340="Female",1/(1+EXP(-SUMPRODUCT(Engine!$C$10690:$C$10721,INDIRECT("Coefficients!$X$2:$X$33")))),1/(1+EXP(-SUMPRODUCT(Engine!$C$10690:$C$10721,INDIRECT("Coefficients!$Y$2:$Y$33"))))))</f>
      </c>
      <c r="AB340" s="8">
        <f>IF(OR($B340="",$C340="",$D340="",$E340="",$F340="",$G340="",$H340="",$I340="",$J340="",$K340="",$L340=""),"",IF($B340="Female",1/(1+EXP(-SUMPRODUCT(Engine!$C$10690:$C$10721,INDIRECT("Coefficients!$Z$2:$Z$33")))),1/(1+EXP(-SUMPRODUCT(Engine!$C$10690:$C$10721,INDIRECT("Coefficients!$AA$2:$AA$33"))))))</f>
      </c>
      <c r="AC340" s="8">
        <f>IF(OR($B340="",$C340="",$D340="",$E340="",$F340="",$G340="",$H340="",$I340="",$J340="",$K340="",$L340=""),"",IF($B340="Female",1/(1+EXP(-SUMPRODUCT(Engine!$C$10690:$C$10721,INDIRECT("Coefficients!$AB$2:$AB$33")))),1/(1+EXP(-SUMPRODUCT(Engine!$C$10690:$C$10721,INDIRECT("Coefficients!$AC$2:$AC$33"))))))</f>
      </c>
      <c r="AD340" s="8">
        <f>IF(OR($B340="",$C340="",$D340="",$E340="",$F340="",$G340="",$H340="",$I340="",$J340="",$K340="",$L340=""),"",IF($B340="Female",1/(1+EXP(-SUMPRODUCT(Engine!$C$10690:$C$10721,INDIRECT("Coefficients!$AD$2:$AD$33")))),1/(1+EXP(-SUMPRODUCT(Engine!$C$10690:$C$10721,INDIRECT("Coefficients!$AE$2:$AE$33"))))))</f>
      </c>
      <c r="AE340" s="8">
        <f>IF(OR($B340="",$C340="",$D340="",$E340="",$F340="",$G340="",$H340="",$I340="",$J340="",$K340="",$L340=""),"",IF($B340="Female",1/(1+EXP(-SUMPRODUCT(Engine!$C$10690:$C$10721,INDIRECT("Coefficients!$AF$2:$AF$33")))),1/(1+EXP(-SUMPRODUCT(Engine!$C$10690:$C$10721,INDIRECT("Coefficients!$AG$2:$AG$33"))))))</f>
      </c>
      <c r="AF340" s="8">
        <f>IF(OR($B340="",$C340="",$D340="",$E340="",$F340="",$G340="",$H340="",$I340="",$J340="",$K340="",$L340=""),"",IF($B340="Female",1/(1+EXP(-SUMPRODUCT(Engine!$C$10690:$C$10721,INDIRECT("Coefficients!$AH$2:$AH$33")))),1/(1+EXP(-SUMPRODUCT(Engine!$C$10690:$C$10721,INDIRECT("Coefficients!$AI$2:$AI$33"))))))</f>
      </c>
      <c r="AG340" s="8">
        <f>IF(OR($B340="",$C340="",$D340="",$E340="",$F340="",$G340="",$H340="",$I340="",$J340="",$K340="",$L340=""),"",IF($B340="Female",1/(1+EXP(-SUMPRODUCT(Engine!$C$10690:$C$10721,INDIRECT("Coefficients!$AJ$2:$AJ$33")))),1/(1+EXP(-SUMPRODUCT(Engine!$C$10690:$C$10721,INDIRECT("Coefficients!$AK$2:$AK$33"))))))</f>
      </c>
      <c r="AH340" s="8">
        <f>IF(OR($B340="",$C340="",$D340="",$E340="",$F340="",$G340="",$H340="",$I340="",$J340="",$K340="",$L340=""),"",IF($B340="Female",1/(1+EXP(-SUMPRODUCT(Engine!$C$10690:$C$10721,INDIRECT("Coefficients!$AL$2:$AL$33")))),1/(1+EXP(-SUMPRODUCT(Engine!$C$10690:$C$10721,INDIRECT("Coefficients!$AM$2:$AM$33"))))))</f>
      </c>
      <c r="AI340" s="8">
        <f>IF(OR($B340="",$C340="",$D340="",$E340="",$F340="",$G340="",$H340="",$I340="",$J340="",$K340="",$L340=""),"",IF($B340="Female",1/(1+EXP(-SUMPRODUCT(Engine!$C$10690:$C$10721,INDIRECT("Coefficients!$AN$2:$AN$33")))),1/(1+EXP(-SUMPRODUCT(Engine!$C$10690:$C$10721,INDIRECT("Coefficients!$AO$2:$AO$33"))))))</f>
      </c>
      <c r="AJ340" s="8">
        <f>IF(OR($B340="",$C340="",$D340="",$E340="",$F340="",$G340="",$H340="",$I340="",$J340="",$K340="",$L340=""),"",IF($B340="Female",1/(1+EXP(-SUMPRODUCT(Engine!$C$10690:$C$10721,INDIRECT("Coefficients!$AP$2:$AP$33")))),1/(1+EXP(-SUMPRODUCT(Engine!$C$10690:$C$10721,INDIRECT("Coefficients!$AQ$2:$AQ$33"))))))</f>
      </c>
      <c r="AK340" s="8">
        <f>IF(OR($B340="",$C340="",$D340="",$E340="",$F340="",$G340="",$H340="",$I340="",$J340="",$K340="",$L340=""),"",IF($B340="Female",1/(1+EXP(-SUMPRODUCT(Engine!$C$10690:$C$10721,INDIRECT("Coefficients!$AR$2:$AR$33")))),1/(1+EXP(-SUMPRODUCT(Engine!$C$10690:$C$10721,INDIRECT("Coefficients!$AS$2:$AS$33"))))))</f>
      </c>
      <c r="AL340" s="8">
        <f>IF(OR($B340="",$C340="",$D340="",$E340="",$F340="",$G340="",$H340="",$I340="",$J340="",$K340="",$L340=""),"",IF($B340="Female",1/(1+EXP(-SUMPRODUCT(Engine!$C$10690:$C$10721,INDIRECT("Coefficients!$AT$2:$AT$33")))),1/(1+EXP(-SUMPRODUCT(Engine!$C$10690:$C$10721,INDIRECT("Coefficients!$AU$2:$AU$33"))))))</f>
      </c>
      <c r="AM340" s="8">
        <f>IF(OR($B340="",$C340="",$D340="",$E340="",$F340="",$G340="",$H340="",$I340="",$J340="",$K340="",$L340=""),"",IF($B340="Female",1/(1+EXP(-SUMPRODUCT(Engine!$C$10690:$C$10721,INDIRECT("Coefficients!$AV$2:$AV$33")))),1/(1+EXP(-SUMPRODUCT(Engine!$C$10690:$C$10721,INDIRECT("Coefficients!$AW$2:$AW$33"))))))</f>
      </c>
      <c r="AN340" s="8">
        <f>IF(OR($B340="",$C340="",$D340="",$E340="",$F340="",$G340="",$H340="",$I340="",$J340="",$K340="",$L340=""),"",IF($B340="Female",1/(1+EXP(-SUMPRODUCT(Engine!$C$10690:$C$10721,INDIRECT("Coefficients!$AX$2:$AX$33")))),1/(1+EXP(-SUMPRODUCT(Engine!$C$10690:$C$10721,INDIRECT("Coefficients!$AY$2:$AY$33"))))))</f>
      </c>
      <c r="AO340" s="8">
        <f>IF(OR($B340="",$C340="",$D340="",$E340="",$F340="",$G340="",$H340="",$I340="",$J340="",$K340="",$L340=""),"",IF($B340="Female",1/(1+EXP(-SUMPRODUCT(Engine!$C$10690:$C$10721,INDIRECT("Coefficients!$AZ$2:$AZ$33")))),1/(1+EXP(-SUMPRODUCT(Engine!$C$10690:$C$10721,INDIRECT("Coefficients!$BA$2:$BA$33"))))))</f>
      </c>
      <c r="AP340" s="8">
        <f>IF(OR($B340="",$C340="",$D340="",$E340="",$F340="",$G340="",$H340="",$I340="",$J340="",$K340="",$L340=""),"",IF($B340="Female",1/(1+EXP(-SUMPRODUCT(Engine!$C$10690:$C$10721,INDIRECT("Coefficients!$BB$2:$BB$33")))),1/(1+EXP(-SUMPRODUCT(Engine!$C$10690:$C$10721,INDIRECT("Coefficients!$BC$2:$BC$33"))))))</f>
      </c>
      <c r="AQ340" s="8">
        <f>IF(OR($B340="",$C340="",$D340="",$E340="",$F340="",$G340="",$H340="",$I340="",$J340="",$K340="",$L340=""),"",IF($B340="Female",1/(1+EXP(-SUMPRODUCT(Engine!$C$10690:$C$10721,INDIRECT("Coefficients!$BD$2:$BD$33")))),1/(1+EXP(-SUMPRODUCT(Engine!$C$10690:$C$10721,INDIRECT("Coefficients!$BE$2:$BE$33"))))))</f>
      </c>
      <c r="AR340" s="8">
        <f>IF(OR($B340="",$C340="",$D340="",$E340="",$F340="",$G340="",$H340="",$I340="",$J340="",$K340="",$L340=""),"",IF($B340="Female",1/(1+EXP(-SUMPRODUCT(Engine!$C$10690:$C$10721,INDIRECT("Coefficients!$BF$2:$BF$33")))),1/(1+EXP(-SUMPRODUCT(Engine!$C$10690:$C$10721,INDIRECT("Coefficients!$BG$2:$BG$33"))))))</f>
      </c>
      <c r="AS340" s="8">
        <f>IF(OR($B340="",$C340="",$D340="",$E340="",$F340="",$G340="",$H340="",$I340="",$J340="",$K340="",$L340=""),"",IF($B340="Female",1/(1+EXP(-SUMPRODUCT(Engine!$C$10690:$C$10721,INDIRECT("Coefficients!$BH$2:$BH$33")))),1/(1+EXP(-SUMPRODUCT(Engine!$C$10690:$C$10721,INDIRECT("Coefficients!$BI$2:$BI$33"))))))</f>
      </c>
      <c r="AT340" s="8">
        <f>IF(OR($B340="",$C340="",$D340="",$E340="",$F340="",$G340="",$H340="",$I340="",$J340="",$K340="",$L340=""),"",IF($B340="Female",1/(1+EXP(-SUMPRODUCT(Engine!$C$10690:$C$10721,INDIRECT("Coefficients!$BJ$2:$BJ$33")))),1/(1+EXP(-SUMPRODUCT(Engine!$C$10690:$C$10721,INDIRECT("Coefficients!$BK$2:$BK$33"))))))</f>
      </c>
      <c r="AU340" s="8">
        <f>IF(OR($B340="",$C340="",$D340="",$E340="",$F340="",$G340="",$H340="",$I340="",$J340="",$K340="",$L340=""),"",IF($B340="Female",1/(1+EXP(-SUMPRODUCT(Engine!$C$10690:$C$10721,INDIRECT("Coefficients!$BL$2:$BL$33")))),1/(1+EXP(-SUMPRODUCT(Engine!$C$10690:$C$10721,INDIRECT("Coefficients!$BM$2:$BM$33"))))))</f>
      </c>
      <c r="AV340" s="8">
        <f>IF(OR($B340="",$C340="",$D340="",$E340="",$F340="",$G340="",$H340="",$I340="",$J340="",$K340="",$L340=""),"",IF($B340="Female",1/(1+EXP(-SUMPRODUCT(Engine!$C$10690:$C$10721,INDIRECT("Coefficients!$BN$2:$BN$33")))),1/(1+EXP(-SUMPRODUCT(Engine!$C$10690:$C$10721,INDIRECT("Coefficients!$BO$2:$BO$33"))))))</f>
      </c>
      <c r="AW340" s="8">
        <f>IF(OR($B340="",$C340="",$D340="",$E340="",$F340="",$G340="",$H340="",$I340="",$J340="",$K340="",$L340=""),"",IF($B340="Female",1/(1+EXP(-SUMPRODUCT(Engine!$C$10690:$C$10721,INDIRECT("Coefficients!$BP$2:$BP$33")))),1/(1+EXP(-SUMPRODUCT(Engine!$C$10690:$C$10721,INDIRECT("Coefficients!$BQ$2:$BQ$33"))))))</f>
      </c>
      <c r="AX340" s="8">
        <f>IF(OR($B340="",$C340="",$D340="",$E340="",$F340="",$G340="",$H340="",$I340="",$J340="",$K340="",$L340=""),"",IF($B340="Female",1/(1+EXP(-SUMPRODUCT(Engine!$C$10690:$C$10721,INDIRECT("Coefficients!$BR$2:$BR$33")))),1/(1+EXP(-SUMPRODUCT(Engine!$C$10690:$C$10721,INDIRECT("Coefficients!$BS$2:$BS$33"))))))</f>
      </c>
      <c r="AY340" s="8">
        <f>IF(OR($B340="",$C340="",$D340="",$E340="",$F340="",$G340="",$H340="",$I340="",$J340="",$K340="",$L340=""),"",IF($B340="Female",1/(1+EXP(-SUMPRODUCT(Engine!$C$10690:$C$10721,INDIRECT("Coefficients!$BT$2:$BT$33")))),1/(1+EXP(-SUMPRODUCT(Engine!$C$10690:$C$10721,INDIRECT("Coefficients!$BU$2:$BU$33"))))))</f>
      </c>
      <c r="AZ340" s="8">
        <f>IF(OR($B340="",$C340="",$D340="",$E340="",$F340="",$G340="",$H340="",$I340="",$J340="",$K340="",$L340=""),"",IF($B340="Female",1/(1+EXP(-SUMPRODUCT(Engine!$C$10690:$C$10721,INDIRECT("Coefficients!$BV$2:$BV$33")))),1/(1+EXP(-SUMPRODUCT(Engine!$C$10690:$C$10721,INDIRECT("Coefficients!$BW$2:$BW$33"))))))</f>
      </c>
      <c r="BA340" s="8">
        <f>IF(OR($B340="",$C340="",$D340="",$E340="",$F340="",$G340="",$H340="",$I340="",$J340="",$K340="",$L340=""),"",IF($B340="Female",1/(1+EXP(-SUMPRODUCT(Engine!$C$10690:$C$10721,INDIRECT("Coefficients!$BX$2:$BX$33")))),1/(1+EXP(-SUMPRODUCT(Engine!$C$10690:$C$10721,INDIRECT("Coefficients!$BY$2:$BY$33"))))))</f>
      </c>
      <c r="BB340" s="8">
        <f>IF(OR($B340="",$C340="",$D340="",$E340="",$F340="",$G340="",$H340="",$I340="",$J340="",$K340="",$L340=""),"",IF($B340="Female",1/(1+EXP(-SUMPRODUCT(Engine!$C$10690:$C$10721,INDIRECT("Coefficients!$BZ$2:$BZ$33")))),1/(1+EXP(-SUMPRODUCT(Engine!$C$10690:$C$10721,INDIRECT("Coefficients!$CA$2:$CA$33"))))))</f>
      </c>
      <c r="BC340" s="8">
        <f>IF(OR($B340="",$C340="",$D340="",$E340="",$F340="",$G340="",$H340="",$I340="",$J340="",$K340="",$L340=""),"",IF($B340="Female",1/(1+EXP(-SUMPRODUCT(Engine!$C$10690:$C$10721,INDIRECT("Coefficients!$CB$2:$CB$33")))),1/(1+EXP(-SUMPRODUCT(Engine!$C$10690:$C$10721,INDIRECT("Coefficients!$CC$2:$CC$33"))))))</f>
      </c>
      <c r="BD340" s="8">
        <f>IF(OR($B340="",$C340="",$D340="",$E340="",$F340="",$G340="",$H340="",$I340="",$J340="",$K340="",$L340=""),"",IF($B340="Female",1/(1+EXP(-SUMPRODUCT(Engine!$C$10690:$C$10721,INDIRECT("Coefficients!$CD$2:$CD$33")))),1/(1+EXP(-SUMPRODUCT(Engine!$C$10690:$C$10721,INDIRECT("Coefficients!$CE$2:$CE$33"))))))</f>
      </c>
      <c r="BE340" s="8">
        <f>IF(OR($B340="",$C340="",$D340="",$E340="",$F340="",$G340="",$H340="",$I340="",$J340="",$K340="",$L340=""),"",IF($B340="Female",1/(1+EXP(-SUMPRODUCT(Engine!$C$10690:$C$10721,INDIRECT("Coefficients!$CF$2:$CF$33")))),1/(1+EXP(-SUMPRODUCT(Engine!$C$10690:$C$10721,INDIRECT("Coefficients!$CG$2:$CG$33"))))))</f>
      </c>
      <c r="BF340" s="8">
        <f>IF(OR($B340="",$C340="",$D340="",$E340="",$F340="",$G340="",$H340="",$I340="",$J340="",$K340="",$L340=""),"",IF($B340="Female",1/(1+EXP(-SUMPRODUCT(Engine!$C$10690:$C$10721,INDIRECT("Coefficients!$CH$2:$CH$33")))),1/(1+EXP(-SUMPRODUCT(Engine!$C$10690:$C$10721,INDIRECT("Coefficients!$CI$2:$CI$33"))))))</f>
      </c>
      <c r="BG340" s="8">
        <f>IF(OR($B340="",$C340="",$D340="",$E340="",$F340="",$G340="",$H340="",$I340="",$J340="",$K340="",$L340=""),"",IF($B340="Female",1/(1+EXP(-SUMPRODUCT(Engine!$C$10690:$C$10721,INDIRECT("Coefficients!$CJ$2:$CJ$33")))),1/(1+EXP(-SUMPRODUCT(Engine!$C$10690:$C$10721,INDIRECT("Coefficients!$CK$2:$CK$33"))))))</f>
      </c>
      <c r="BH340" s="8">
        <f>IF(OR($B340="",$C340="",$D340="",$E340="",$F340="",$G340="",$H340="",$I340="",$J340="",$K340="",$L340=""),"",IF($B340="Female",1/(1+EXP(-SUMPRODUCT(Engine!$C$10690:$C$10721,INDIRECT("Coefficients!$CL$2:$CL$33")))),1/(1+EXP(-SUMPRODUCT(Engine!$C$10690:$C$10721,INDIRECT("Coefficients!$CM$2:$CM$33"))))))</f>
      </c>
      <c r="BI340" s="8">
        <f>IF(OR($B340="",$C340="",$D340="",$E340="",$F340="",$G340="",$H340="",$I340="",$J340="",$K340="",$L340=""),"",IF($B340="Female",1/(1+EXP(-SUMPRODUCT(Engine!$C$10690:$C$10721,INDIRECT("Coefficients!$CN$2:$CN$33")))),1/(1+EXP(-SUMPRODUCT(Engine!$C$10690:$C$10721,INDIRECT("Coefficients!$CO$2:$CO$33"))))))</f>
      </c>
      <c r="BJ340" s="8">
        <f>IF(OR($B340="",$C340="",$D340="",$E340="",$F340="",$G340="",$H340="",$I340="",$J340="",$K340="",$L340=""),"",IF($B340="Female",1/(1+EXP(-SUMPRODUCT(Engine!$C$10690:$C$10721,INDIRECT("Coefficients!$CP$2:$CP$33")))),1/(1+EXP(-SUMPRODUCT(Engine!$C$10690:$C$10721,INDIRECT("Coefficients!$CQ$2:$CQ$33"))))))</f>
      </c>
      <c r="BK340" s="8">
        <f>IF(OR($B340="",$C340="",$D340="",$E340="",$F340="",$G340="",$H340="",$I340="",$J340="",$K340="",$L340=""),"",IF($B340="Female",1/(1+EXP(-SUMPRODUCT(Engine!$C$10690:$C$10721,INDIRECT("Coefficients!$CR$2:$CR$33")))),1/(1+EXP(-SUMPRODUCT(Engine!$C$10690:$C$10721,INDIRECT("Coefficients!$CS$2:$CS$33"))))))</f>
      </c>
      <c r="BL340" s="8">
        <f>IF(OR($B340="",$C340="",$D340="",$E340="",$F340="",$G340="",$H340="",$I340="",$J340="",$K340="",$L340=""),"",IF($B340="Female",1/(1+EXP(-SUMPRODUCT(Engine!$C$10690:$C$10721,INDIRECT("Coefficients!$CT$2:$CT$33")))),1/(1+EXP(-SUMPRODUCT(Engine!$C$10690:$C$10721,INDIRECT("Coefficients!$CU$2:$CU$33"))))))</f>
      </c>
      <c r="BM340" s="8">
        <f>IF(OR($B340="",$C340="",$D340="",$E340="",$F340="",$G340="",$H340="",$I340="",$J340="",$K340="",$L340=""),"",IF($B340="Female",1/(1+EXP(-SUMPRODUCT(Engine!$C$10690:$C$10721,INDIRECT("Coefficients!$CV$2:$CV$33")))),1/(1+EXP(-SUMPRODUCT(Engine!$C$10690:$C$10721,INDIRECT("Coefficients!$CW$2:$CW$33"))))))</f>
      </c>
    </row>
    <row r="341" spans="1:65" x14ac:dyDescent="0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8">
        <f>IF(OR($B341="",$C341="",$D341="",$E341="",$F341="",$G341="",$H341="",$I341="",$J341="",$K341="",$L341=""),"",IF($B341="Female",1/(1+EXP(-SUMPRODUCT(Engine!$C$10722:$C$10753,INDIRECT("Coefficients!$B$2:$B$33")))),1/(1+EXP(-SUMPRODUCT(Engine!$C$10722:$C$10753,INDIRECT("Coefficients!$C$2:$C$33"))))))</f>
      </c>
      <c r="Q341" s="8">
        <f>IF(OR($B341="",$C341="",$D341="",$E341="",$F341="",$G341="",$H341="",$I341="",$J341="",$K341="",$L341=""),"",IF($B341="Female",1/(1+EXP(-SUMPRODUCT(Engine!$C$10722:$C$10753,INDIRECT("Coefficients!$D$2:$D$33")))),1/(1+EXP(-SUMPRODUCT(Engine!$C$10722:$C$10753,INDIRECT("Coefficients!$E$2:$E$33"))))))</f>
      </c>
      <c r="R341" s="8">
        <f>IF(OR($B341="",$C341="",$D341="",$E341="",$F341="",$G341="",$H341="",$I341="",$J341="",$K341="",$L341=""),"",IF($B341="Female",1/(1+EXP(-SUMPRODUCT(Engine!$C$10722:$C$10753,INDIRECT("Coefficients!$F$2:$F$33")))),1/(1+EXP(-SUMPRODUCT(Engine!$C$10722:$C$10753,INDIRECT("Coefficients!$G$2:$G$33"))))))</f>
      </c>
      <c r="S341" s="8">
        <f>IF(OR($B341="",$C341="",$D341="",$E341="",$F341="",$G341="",$H341="",$I341="",$J341="",$K341="",$L341=""),"",IF($B341="Female",1/(1+EXP(-SUMPRODUCT(Engine!$C$10722:$C$10753,INDIRECT("Coefficients!$H$2:$H$33")))),1/(1+EXP(-SUMPRODUCT(Engine!$C$10722:$C$10753,INDIRECT("Coefficients!$I$2:$I$33"))))))</f>
      </c>
      <c r="T341" s="8">
        <f>IF(OR($B341="",$C341="",$D341="",$E341="",$F341="",$G341="",$H341="",$I341="",$J341="",$K341="",$L341=""),"",IF($B341="Female",1/(1+EXP(-SUMPRODUCT(Engine!$C$10722:$C$10753,INDIRECT("Coefficients!$J$2:$J$33")))),1/(1+EXP(-SUMPRODUCT(Engine!$C$10722:$C$10753,INDIRECT("Coefficients!$K$2:$K$33"))))))</f>
      </c>
      <c r="U341" s="8">
        <f>IF(OR($B341="",$C341="",$D341="",$E341="",$F341="",$G341="",$H341="",$I341="",$J341="",$K341="",$L341=""),"",IF($B341="Female",1/(1+EXP(-SUMPRODUCT(Engine!$C$10722:$C$10753,INDIRECT("Coefficients!$L$2:$L$33")))),1/(1+EXP(-SUMPRODUCT(Engine!$C$10722:$C$10753,INDIRECT("Coefficients!$M$2:$M$33"))))))</f>
      </c>
      <c r="V341" s="8">
        <f>IF(OR($B341="",$C341="",$D341="",$E341="",$F341="",$G341="",$H341="",$I341="",$J341="",$K341="",$L341=""),"",IF($B341="Female",1/(1+EXP(-SUMPRODUCT(Engine!$C$10722:$C$10753,INDIRECT("Coefficients!$N$2:$N$33")))),1/(1+EXP(-SUMPRODUCT(Engine!$C$10722:$C$10753,INDIRECT("Coefficients!$O$2:$O$33"))))))</f>
      </c>
      <c r="W341" s="8">
        <f>IF(OR($B341="",$C341="",$D341="",$E341="",$F341="",$G341="",$H341="",$I341="",$J341="",$K341="",$L341=""),"",IF($B341="Female",1/(1+EXP(-SUMPRODUCT(Engine!$C$10722:$C$10753,INDIRECT("Coefficients!$P$2:$P$33")))),1/(1+EXP(-SUMPRODUCT(Engine!$C$10722:$C$10753,INDIRECT("Coefficients!$Q$2:$Q$33"))))))</f>
      </c>
      <c r="X341" s="8">
        <f>IF(OR($B341="",$C341="",$D341="",$E341="",$F341="",$G341="",$H341="",$I341="",$J341="",$K341="",$L341=""),"",IF($B341="Female",1/(1+EXP(-SUMPRODUCT(Engine!$C$10722:$C$10753,INDIRECT("Coefficients!$R$2:$R$33")))),1/(1+EXP(-SUMPRODUCT(Engine!$C$10722:$C$10753,INDIRECT("Coefficients!$S$2:$S$33"))))))</f>
      </c>
      <c r="Y341" s="8">
        <f>IF(OR($B341="",$C341="",$D341="",$E341="",$F341="",$G341="",$H341="",$I341="",$J341="",$K341="",$L341=""),"",IF($B341="Female",1/(1+EXP(-SUMPRODUCT(Engine!$C$10722:$C$10753,INDIRECT("Coefficients!$T$2:$T$33")))),1/(1+EXP(-SUMPRODUCT(Engine!$C$10722:$C$10753,INDIRECT("Coefficients!$U$2:$U$33"))))))</f>
      </c>
      <c r="Z341" s="8">
        <f>IF(OR($B341="",$C341="",$D341="",$E341="",$F341="",$G341="",$H341="",$I341="",$J341="",$K341="",$L341=""),"",IF($B341="Female",1/(1+EXP(-SUMPRODUCT(Engine!$C$10722:$C$10753,INDIRECT("Coefficients!$V$2:$V$33")))),1/(1+EXP(-SUMPRODUCT(Engine!$C$10722:$C$10753,INDIRECT("Coefficients!$W$2:$W$33"))))))</f>
      </c>
      <c r="AA341" s="8">
        <f>IF(OR($B341="",$C341="",$D341="",$E341="",$F341="",$G341="",$H341="",$I341="",$J341="",$K341="",$L341=""),"",IF($B341="Female",1/(1+EXP(-SUMPRODUCT(Engine!$C$10722:$C$10753,INDIRECT("Coefficients!$X$2:$X$33")))),1/(1+EXP(-SUMPRODUCT(Engine!$C$10722:$C$10753,INDIRECT("Coefficients!$Y$2:$Y$33"))))))</f>
      </c>
      <c r="AB341" s="8">
        <f>IF(OR($B341="",$C341="",$D341="",$E341="",$F341="",$G341="",$H341="",$I341="",$J341="",$K341="",$L341=""),"",IF($B341="Female",1/(1+EXP(-SUMPRODUCT(Engine!$C$10722:$C$10753,INDIRECT("Coefficients!$Z$2:$Z$33")))),1/(1+EXP(-SUMPRODUCT(Engine!$C$10722:$C$10753,INDIRECT("Coefficients!$AA$2:$AA$33"))))))</f>
      </c>
      <c r="AC341" s="8">
        <f>IF(OR($B341="",$C341="",$D341="",$E341="",$F341="",$G341="",$H341="",$I341="",$J341="",$K341="",$L341=""),"",IF($B341="Female",1/(1+EXP(-SUMPRODUCT(Engine!$C$10722:$C$10753,INDIRECT("Coefficients!$AB$2:$AB$33")))),1/(1+EXP(-SUMPRODUCT(Engine!$C$10722:$C$10753,INDIRECT("Coefficients!$AC$2:$AC$33"))))))</f>
      </c>
      <c r="AD341" s="8">
        <f>IF(OR($B341="",$C341="",$D341="",$E341="",$F341="",$G341="",$H341="",$I341="",$J341="",$K341="",$L341=""),"",IF($B341="Female",1/(1+EXP(-SUMPRODUCT(Engine!$C$10722:$C$10753,INDIRECT("Coefficients!$AD$2:$AD$33")))),1/(1+EXP(-SUMPRODUCT(Engine!$C$10722:$C$10753,INDIRECT("Coefficients!$AE$2:$AE$33"))))))</f>
      </c>
      <c r="AE341" s="8">
        <f>IF(OR($B341="",$C341="",$D341="",$E341="",$F341="",$G341="",$H341="",$I341="",$J341="",$K341="",$L341=""),"",IF($B341="Female",1/(1+EXP(-SUMPRODUCT(Engine!$C$10722:$C$10753,INDIRECT("Coefficients!$AF$2:$AF$33")))),1/(1+EXP(-SUMPRODUCT(Engine!$C$10722:$C$10753,INDIRECT("Coefficients!$AG$2:$AG$33"))))))</f>
      </c>
      <c r="AF341" s="8">
        <f>IF(OR($B341="",$C341="",$D341="",$E341="",$F341="",$G341="",$H341="",$I341="",$J341="",$K341="",$L341=""),"",IF($B341="Female",1/(1+EXP(-SUMPRODUCT(Engine!$C$10722:$C$10753,INDIRECT("Coefficients!$AH$2:$AH$33")))),1/(1+EXP(-SUMPRODUCT(Engine!$C$10722:$C$10753,INDIRECT("Coefficients!$AI$2:$AI$33"))))))</f>
      </c>
      <c r="AG341" s="8">
        <f>IF(OR($B341="",$C341="",$D341="",$E341="",$F341="",$G341="",$H341="",$I341="",$J341="",$K341="",$L341=""),"",IF($B341="Female",1/(1+EXP(-SUMPRODUCT(Engine!$C$10722:$C$10753,INDIRECT("Coefficients!$AJ$2:$AJ$33")))),1/(1+EXP(-SUMPRODUCT(Engine!$C$10722:$C$10753,INDIRECT("Coefficients!$AK$2:$AK$33"))))))</f>
      </c>
      <c r="AH341" s="8">
        <f>IF(OR($B341="",$C341="",$D341="",$E341="",$F341="",$G341="",$H341="",$I341="",$J341="",$K341="",$L341=""),"",IF($B341="Female",1/(1+EXP(-SUMPRODUCT(Engine!$C$10722:$C$10753,INDIRECT("Coefficients!$AL$2:$AL$33")))),1/(1+EXP(-SUMPRODUCT(Engine!$C$10722:$C$10753,INDIRECT("Coefficients!$AM$2:$AM$33"))))))</f>
      </c>
      <c r="AI341" s="8">
        <f>IF(OR($B341="",$C341="",$D341="",$E341="",$F341="",$G341="",$H341="",$I341="",$J341="",$K341="",$L341=""),"",IF($B341="Female",1/(1+EXP(-SUMPRODUCT(Engine!$C$10722:$C$10753,INDIRECT("Coefficients!$AN$2:$AN$33")))),1/(1+EXP(-SUMPRODUCT(Engine!$C$10722:$C$10753,INDIRECT("Coefficients!$AO$2:$AO$33"))))))</f>
      </c>
      <c r="AJ341" s="8">
        <f>IF(OR($B341="",$C341="",$D341="",$E341="",$F341="",$G341="",$H341="",$I341="",$J341="",$K341="",$L341=""),"",IF($B341="Female",1/(1+EXP(-SUMPRODUCT(Engine!$C$10722:$C$10753,INDIRECT("Coefficients!$AP$2:$AP$33")))),1/(1+EXP(-SUMPRODUCT(Engine!$C$10722:$C$10753,INDIRECT("Coefficients!$AQ$2:$AQ$33"))))))</f>
      </c>
      <c r="AK341" s="8">
        <f>IF(OR($B341="",$C341="",$D341="",$E341="",$F341="",$G341="",$H341="",$I341="",$J341="",$K341="",$L341=""),"",IF($B341="Female",1/(1+EXP(-SUMPRODUCT(Engine!$C$10722:$C$10753,INDIRECT("Coefficients!$AR$2:$AR$33")))),1/(1+EXP(-SUMPRODUCT(Engine!$C$10722:$C$10753,INDIRECT("Coefficients!$AS$2:$AS$33"))))))</f>
      </c>
      <c r="AL341" s="8">
        <f>IF(OR($B341="",$C341="",$D341="",$E341="",$F341="",$G341="",$H341="",$I341="",$J341="",$K341="",$L341=""),"",IF($B341="Female",1/(1+EXP(-SUMPRODUCT(Engine!$C$10722:$C$10753,INDIRECT("Coefficients!$AT$2:$AT$33")))),1/(1+EXP(-SUMPRODUCT(Engine!$C$10722:$C$10753,INDIRECT("Coefficients!$AU$2:$AU$33"))))))</f>
      </c>
      <c r="AM341" s="8">
        <f>IF(OR($B341="",$C341="",$D341="",$E341="",$F341="",$G341="",$H341="",$I341="",$J341="",$K341="",$L341=""),"",IF($B341="Female",1/(1+EXP(-SUMPRODUCT(Engine!$C$10722:$C$10753,INDIRECT("Coefficients!$AV$2:$AV$33")))),1/(1+EXP(-SUMPRODUCT(Engine!$C$10722:$C$10753,INDIRECT("Coefficients!$AW$2:$AW$33"))))))</f>
      </c>
      <c r="AN341" s="8">
        <f>IF(OR($B341="",$C341="",$D341="",$E341="",$F341="",$G341="",$H341="",$I341="",$J341="",$K341="",$L341=""),"",IF($B341="Female",1/(1+EXP(-SUMPRODUCT(Engine!$C$10722:$C$10753,INDIRECT("Coefficients!$AX$2:$AX$33")))),1/(1+EXP(-SUMPRODUCT(Engine!$C$10722:$C$10753,INDIRECT("Coefficients!$AY$2:$AY$33"))))))</f>
      </c>
      <c r="AO341" s="8">
        <f>IF(OR($B341="",$C341="",$D341="",$E341="",$F341="",$G341="",$H341="",$I341="",$J341="",$K341="",$L341=""),"",IF($B341="Female",1/(1+EXP(-SUMPRODUCT(Engine!$C$10722:$C$10753,INDIRECT("Coefficients!$AZ$2:$AZ$33")))),1/(1+EXP(-SUMPRODUCT(Engine!$C$10722:$C$10753,INDIRECT("Coefficients!$BA$2:$BA$33"))))))</f>
      </c>
      <c r="AP341" s="8">
        <f>IF(OR($B341="",$C341="",$D341="",$E341="",$F341="",$G341="",$H341="",$I341="",$J341="",$K341="",$L341=""),"",IF($B341="Female",1/(1+EXP(-SUMPRODUCT(Engine!$C$10722:$C$10753,INDIRECT("Coefficients!$BB$2:$BB$33")))),1/(1+EXP(-SUMPRODUCT(Engine!$C$10722:$C$10753,INDIRECT("Coefficients!$BC$2:$BC$33"))))))</f>
      </c>
      <c r="AQ341" s="8">
        <f>IF(OR($B341="",$C341="",$D341="",$E341="",$F341="",$G341="",$H341="",$I341="",$J341="",$K341="",$L341=""),"",IF($B341="Female",1/(1+EXP(-SUMPRODUCT(Engine!$C$10722:$C$10753,INDIRECT("Coefficients!$BD$2:$BD$33")))),1/(1+EXP(-SUMPRODUCT(Engine!$C$10722:$C$10753,INDIRECT("Coefficients!$BE$2:$BE$33"))))))</f>
      </c>
      <c r="AR341" s="8">
        <f>IF(OR($B341="",$C341="",$D341="",$E341="",$F341="",$G341="",$H341="",$I341="",$J341="",$K341="",$L341=""),"",IF($B341="Female",1/(1+EXP(-SUMPRODUCT(Engine!$C$10722:$C$10753,INDIRECT("Coefficients!$BF$2:$BF$33")))),1/(1+EXP(-SUMPRODUCT(Engine!$C$10722:$C$10753,INDIRECT("Coefficients!$BG$2:$BG$33"))))))</f>
      </c>
      <c r="AS341" s="8">
        <f>IF(OR($B341="",$C341="",$D341="",$E341="",$F341="",$G341="",$H341="",$I341="",$J341="",$K341="",$L341=""),"",IF($B341="Female",1/(1+EXP(-SUMPRODUCT(Engine!$C$10722:$C$10753,INDIRECT("Coefficients!$BH$2:$BH$33")))),1/(1+EXP(-SUMPRODUCT(Engine!$C$10722:$C$10753,INDIRECT("Coefficients!$BI$2:$BI$33"))))))</f>
      </c>
      <c r="AT341" s="8">
        <f>IF(OR($B341="",$C341="",$D341="",$E341="",$F341="",$G341="",$H341="",$I341="",$J341="",$K341="",$L341=""),"",IF($B341="Female",1/(1+EXP(-SUMPRODUCT(Engine!$C$10722:$C$10753,INDIRECT("Coefficients!$BJ$2:$BJ$33")))),1/(1+EXP(-SUMPRODUCT(Engine!$C$10722:$C$10753,INDIRECT("Coefficients!$BK$2:$BK$33"))))))</f>
      </c>
      <c r="AU341" s="8">
        <f>IF(OR($B341="",$C341="",$D341="",$E341="",$F341="",$G341="",$H341="",$I341="",$J341="",$K341="",$L341=""),"",IF($B341="Female",1/(1+EXP(-SUMPRODUCT(Engine!$C$10722:$C$10753,INDIRECT("Coefficients!$BL$2:$BL$33")))),1/(1+EXP(-SUMPRODUCT(Engine!$C$10722:$C$10753,INDIRECT("Coefficients!$BM$2:$BM$33"))))))</f>
      </c>
      <c r="AV341" s="8">
        <f>IF(OR($B341="",$C341="",$D341="",$E341="",$F341="",$G341="",$H341="",$I341="",$J341="",$K341="",$L341=""),"",IF($B341="Female",1/(1+EXP(-SUMPRODUCT(Engine!$C$10722:$C$10753,INDIRECT("Coefficients!$BN$2:$BN$33")))),1/(1+EXP(-SUMPRODUCT(Engine!$C$10722:$C$10753,INDIRECT("Coefficients!$BO$2:$BO$33"))))))</f>
      </c>
      <c r="AW341" s="8">
        <f>IF(OR($B341="",$C341="",$D341="",$E341="",$F341="",$G341="",$H341="",$I341="",$J341="",$K341="",$L341=""),"",IF($B341="Female",1/(1+EXP(-SUMPRODUCT(Engine!$C$10722:$C$10753,INDIRECT("Coefficients!$BP$2:$BP$33")))),1/(1+EXP(-SUMPRODUCT(Engine!$C$10722:$C$10753,INDIRECT("Coefficients!$BQ$2:$BQ$33"))))))</f>
      </c>
      <c r="AX341" s="8">
        <f>IF(OR($B341="",$C341="",$D341="",$E341="",$F341="",$G341="",$H341="",$I341="",$J341="",$K341="",$L341=""),"",IF($B341="Female",1/(1+EXP(-SUMPRODUCT(Engine!$C$10722:$C$10753,INDIRECT("Coefficients!$BR$2:$BR$33")))),1/(1+EXP(-SUMPRODUCT(Engine!$C$10722:$C$10753,INDIRECT("Coefficients!$BS$2:$BS$33"))))))</f>
      </c>
      <c r="AY341" s="8">
        <f>IF(OR($B341="",$C341="",$D341="",$E341="",$F341="",$G341="",$H341="",$I341="",$J341="",$K341="",$L341=""),"",IF($B341="Female",1/(1+EXP(-SUMPRODUCT(Engine!$C$10722:$C$10753,INDIRECT("Coefficients!$BT$2:$BT$33")))),1/(1+EXP(-SUMPRODUCT(Engine!$C$10722:$C$10753,INDIRECT("Coefficients!$BU$2:$BU$33"))))))</f>
      </c>
      <c r="AZ341" s="8">
        <f>IF(OR($B341="",$C341="",$D341="",$E341="",$F341="",$G341="",$H341="",$I341="",$J341="",$K341="",$L341=""),"",IF($B341="Female",1/(1+EXP(-SUMPRODUCT(Engine!$C$10722:$C$10753,INDIRECT("Coefficients!$BV$2:$BV$33")))),1/(1+EXP(-SUMPRODUCT(Engine!$C$10722:$C$10753,INDIRECT("Coefficients!$BW$2:$BW$33"))))))</f>
      </c>
      <c r="BA341" s="8">
        <f>IF(OR($B341="",$C341="",$D341="",$E341="",$F341="",$G341="",$H341="",$I341="",$J341="",$K341="",$L341=""),"",IF($B341="Female",1/(1+EXP(-SUMPRODUCT(Engine!$C$10722:$C$10753,INDIRECT("Coefficients!$BX$2:$BX$33")))),1/(1+EXP(-SUMPRODUCT(Engine!$C$10722:$C$10753,INDIRECT("Coefficients!$BY$2:$BY$33"))))))</f>
      </c>
      <c r="BB341" s="8">
        <f>IF(OR($B341="",$C341="",$D341="",$E341="",$F341="",$G341="",$H341="",$I341="",$J341="",$K341="",$L341=""),"",IF($B341="Female",1/(1+EXP(-SUMPRODUCT(Engine!$C$10722:$C$10753,INDIRECT("Coefficients!$BZ$2:$BZ$33")))),1/(1+EXP(-SUMPRODUCT(Engine!$C$10722:$C$10753,INDIRECT("Coefficients!$CA$2:$CA$33"))))))</f>
      </c>
      <c r="BC341" s="8">
        <f>IF(OR($B341="",$C341="",$D341="",$E341="",$F341="",$G341="",$H341="",$I341="",$J341="",$K341="",$L341=""),"",IF($B341="Female",1/(1+EXP(-SUMPRODUCT(Engine!$C$10722:$C$10753,INDIRECT("Coefficients!$CB$2:$CB$33")))),1/(1+EXP(-SUMPRODUCT(Engine!$C$10722:$C$10753,INDIRECT("Coefficients!$CC$2:$CC$33"))))))</f>
      </c>
      <c r="BD341" s="8">
        <f>IF(OR($B341="",$C341="",$D341="",$E341="",$F341="",$G341="",$H341="",$I341="",$J341="",$K341="",$L341=""),"",IF($B341="Female",1/(1+EXP(-SUMPRODUCT(Engine!$C$10722:$C$10753,INDIRECT("Coefficients!$CD$2:$CD$33")))),1/(1+EXP(-SUMPRODUCT(Engine!$C$10722:$C$10753,INDIRECT("Coefficients!$CE$2:$CE$33"))))))</f>
      </c>
      <c r="BE341" s="8">
        <f>IF(OR($B341="",$C341="",$D341="",$E341="",$F341="",$G341="",$H341="",$I341="",$J341="",$K341="",$L341=""),"",IF($B341="Female",1/(1+EXP(-SUMPRODUCT(Engine!$C$10722:$C$10753,INDIRECT("Coefficients!$CF$2:$CF$33")))),1/(1+EXP(-SUMPRODUCT(Engine!$C$10722:$C$10753,INDIRECT("Coefficients!$CG$2:$CG$33"))))))</f>
      </c>
      <c r="BF341" s="8">
        <f>IF(OR($B341="",$C341="",$D341="",$E341="",$F341="",$G341="",$H341="",$I341="",$J341="",$K341="",$L341=""),"",IF($B341="Female",1/(1+EXP(-SUMPRODUCT(Engine!$C$10722:$C$10753,INDIRECT("Coefficients!$CH$2:$CH$33")))),1/(1+EXP(-SUMPRODUCT(Engine!$C$10722:$C$10753,INDIRECT("Coefficients!$CI$2:$CI$33"))))))</f>
      </c>
      <c r="BG341" s="8">
        <f>IF(OR($B341="",$C341="",$D341="",$E341="",$F341="",$G341="",$H341="",$I341="",$J341="",$K341="",$L341=""),"",IF($B341="Female",1/(1+EXP(-SUMPRODUCT(Engine!$C$10722:$C$10753,INDIRECT("Coefficients!$CJ$2:$CJ$33")))),1/(1+EXP(-SUMPRODUCT(Engine!$C$10722:$C$10753,INDIRECT("Coefficients!$CK$2:$CK$33"))))))</f>
      </c>
      <c r="BH341" s="8">
        <f>IF(OR($B341="",$C341="",$D341="",$E341="",$F341="",$G341="",$H341="",$I341="",$J341="",$K341="",$L341=""),"",IF($B341="Female",1/(1+EXP(-SUMPRODUCT(Engine!$C$10722:$C$10753,INDIRECT("Coefficients!$CL$2:$CL$33")))),1/(1+EXP(-SUMPRODUCT(Engine!$C$10722:$C$10753,INDIRECT("Coefficients!$CM$2:$CM$33"))))))</f>
      </c>
      <c r="BI341" s="8">
        <f>IF(OR($B341="",$C341="",$D341="",$E341="",$F341="",$G341="",$H341="",$I341="",$J341="",$K341="",$L341=""),"",IF($B341="Female",1/(1+EXP(-SUMPRODUCT(Engine!$C$10722:$C$10753,INDIRECT("Coefficients!$CN$2:$CN$33")))),1/(1+EXP(-SUMPRODUCT(Engine!$C$10722:$C$10753,INDIRECT("Coefficients!$CO$2:$CO$33"))))))</f>
      </c>
      <c r="BJ341" s="8">
        <f>IF(OR($B341="",$C341="",$D341="",$E341="",$F341="",$G341="",$H341="",$I341="",$J341="",$K341="",$L341=""),"",IF($B341="Female",1/(1+EXP(-SUMPRODUCT(Engine!$C$10722:$C$10753,INDIRECT("Coefficients!$CP$2:$CP$33")))),1/(1+EXP(-SUMPRODUCT(Engine!$C$10722:$C$10753,INDIRECT("Coefficients!$CQ$2:$CQ$33"))))))</f>
      </c>
      <c r="BK341" s="8">
        <f>IF(OR($B341="",$C341="",$D341="",$E341="",$F341="",$G341="",$H341="",$I341="",$J341="",$K341="",$L341=""),"",IF($B341="Female",1/(1+EXP(-SUMPRODUCT(Engine!$C$10722:$C$10753,INDIRECT("Coefficients!$CR$2:$CR$33")))),1/(1+EXP(-SUMPRODUCT(Engine!$C$10722:$C$10753,INDIRECT("Coefficients!$CS$2:$CS$33"))))))</f>
      </c>
      <c r="BL341" s="8">
        <f>IF(OR($B341="",$C341="",$D341="",$E341="",$F341="",$G341="",$H341="",$I341="",$J341="",$K341="",$L341=""),"",IF($B341="Female",1/(1+EXP(-SUMPRODUCT(Engine!$C$10722:$C$10753,INDIRECT("Coefficients!$CT$2:$CT$33")))),1/(1+EXP(-SUMPRODUCT(Engine!$C$10722:$C$10753,INDIRECT("Coefficients!$CU$2:$CU$33"))))))</f>
      </c>
      <c r="BM341" s="8">
        <f>IF(OR($B341="",$C341="",$D341="",$E341="",$F341="",$G341="",$H341="",$I341="",$J341="",$K341="",$L341=""),"",IF($B341="Female",1/(1+EXP(-SUMPRODUCT(Engine!$C$10722:$C$10753,INDIRECT("Coefficients!$CV$2:$CV$33")))),1/(1+EXP(-SUMPRODUCT(Engine!$C$10722:$C$10753,INDIRECT("Coefficients!$CW$2:$CW$33"))))))</f>
      </c>
    </row>
    <row r="342" spans="1:65" x14ac:dyDescent="0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8">
        <f>IF(OR($B342="",$C342="",$D342="",$E342="",$F342="",$G342="",$H342="",$I342="",$J342="",$K342="",$L342=""),"",IF($B342="Female",1/(1+EXP(-SUMPRODUCT(Engine!$C$10754:$C$10785,INDIRECT("Coefficients!$B$2:$B$33")))),1/(1+EXP(-SUMPRODUCT(Engine!$C$10754:$C$10785,INDIRECT("Coefficients!$C$2:$C$33"))))))</f>
      </c>
      <c r="Q342" s="8">
        <f>IF(OR($B342="",$C342="",$D342="",$E342="",$F342="",$G342="",$H342="",$I342="",$J342="",$K342="",$L342=""),"",IF($B342="Female",1/(1+EXP(-SUMPRODUCT(Engine!$C$10754:$C$10785,INDIRECT("Coefficients!$D$2:$D$33")))),1/(1+EXP(-SUMPRODUCT(Engine!$C$10754:$C$10785,INDIRECT("Coefficients!$E$2:$E$33"))))))</f>
      </c>
      <c r="R342" s="8">
        <f>IF(OR($B342="",$C342="",$D342="",$E342="",$F342="",$G342="",$H342="",$I342="",$J342="",$K342="",$L342=""),"",IF($B342="Female",1/(1+EXP(-SUMPRODUCT(Engine!$C$10754:$C$10785,INDIRECT("Coefficients!$F$2:$F$33")))),1/(1+EXP(-SUMPRODUCT(Engine!$C$10754:$C$10785,INDIRECT("Coefficients!$G$2:$G$33"))))))</f>
      </c>
      <c r="S342" s="8">
        <f>IF(OR($B342="",$C342="",$D342="",$E342="",$F342="",$G342="",$H342="",$I342="",$J342="",$K342="",$L342=""),"",IF($B342="Female",1/(1+EXP(-SUMPRODUCT(Engine!$C$10754:$C$10785,INDIRECT("Coefficients!$H$2:$H$33")))),1/(1+EXP(-SUMPRODUCT(Engine!$C$10754:$C$10785,INDIRECT("Coefficients!$I$2:$I$33"))))))</f>
      </c>
      <c r="T342" s="8">
        <f>IF(OR($B342="",$C342="",$D342="",$E342="",$F342="",$G342="",$H342="",$I342="",$J342="",$K342="",$L342=""),"",IF($B342="Female",1/(1+EXP(-SUMPRODUCT(Engine!$C$10754:$C$10785,INDIRECT("Coefficients!$J$2:$J$33")))),1/(1+EXP(-SUMPRODUCT(Engine!$C$10754:$C$10785,INDIRECT("Coefficients!$K$2:$K$33"))))))</f>
      </c>
      <c r="U342" s="8">
        <f>IF(OR($B342="",$C342="",$D342="",$E342="",$F342="",$G342="",$H342="",$I342="",$J342="",$K342="",$L342=""),"",IF($B342="Female",1/(1+EXP(-SUMPRODUCT(Engine!$C$10754:$C$10785,INDIRECT("Coefficients!$L$2:$L$33")))),1/(1+EXP(-SUMPRODUCT(Engine!$C$10754:$C$10785,INDIRECT("Coefficients!$M$2:$M$33"))))))</f>
      </c>
      <c r="V342" s="8">
        <f>IF(OR($B342="",$C342="",$D342="",$E342="",$F342="",$G342="",$H342="",$I342="",$J342="",$K342="",$L342=""),"",IF($B342="Female",1/(1+EXP(-SUMPRODUCT(Engine!$C$10754:$C$10785,INDIRECT("Coefficients!$N$2:$N$33")))),1/(1+EXP(-SUMPRODUCT(Engine!$C$10754:$C$10785,INDIRECT("Coefficients!$O$2:$O$33"))))))</f>
      </c>
      <c r="W342" s="8">
        <f>IF(OR($B342="",$C342="",$D342="",$E342="",$F342="",$G342="",$H342="",$I342="",$J342="",$K342="",$L342=""),"",IF($B342="Female",1/(1+EXP(-SUMPRODUCT(Engine!$C$10754:$C$10785,INDIRECT("Coefficients!$P$2:$P$33")))),1/(1+EXP(-SUMPRODUCT(Engine!$C$10754:$C$10785,INDIRECT("Coefficients!$Q$2:$Q$33"))))))</f>
      </c>
      <c r="X342" s="8">
        <f>IF(OR($B342="",$C342="",$D342="",$E342="",$F342="",$G342="",$H342="",$I342="",$J342="",$K342="",$L342=""),"",IF($B342="Female",1/(1+EXP(-SUMPRODUCT(Engine!$C$10754:$C$10785,INDIRECT("Coefficients!$R$2:$R$33")))),1/(1+EXP(-SUMPRODUCT(Engine!$C$10754:$C$10785,INDIRECT("Coefficients!$S$2:$S$33"))))))</f>
      </c>
      <c r="Y342" s="8">
        <f>IF(OR($B342="",$C342="",$D342="",$E342="",$F342="",$G342="",$H342="",$I342="",$J342="",$K342="",$L342=""),"",IF($B342="Female",1/(1+EXP(-SUMPRODUCT(Engine!$C$10754:$C$10785,INDIRECT("Coefficients!$T$2:$T$33")))),1/(1+EXP(-SUMPRODUCT(Engine!$C$10754:$C$10785,INDIRECT("Coefficients!$U$2:$U$33"))))))</f>
      </c>
      <c r="Z342" s="8">
        <f>IF(OR($B342="",$C342="",$D342="",$E342="",$F342="",$G342="",$H342="",$I342="",$J342="",$K342="",$L342=""),"",IF($B342="Female",1/(1+EXP(-SUMPRODUCT(Engine!$C$10754:$C$10785,INDIRECT("Coefficients!$V$2:$V$33")))),1/(1+EXP(-SUMPRODUCT(Engine!$C$10754:$C$10785,INDIRECT("Coefficients!$W$2:$W$33"))))))</f>
      </c>
      <c r="AA342" s="8">
        <f>IF(OR($B342="",$C342="",$D342="",$E342="",$F342="",$G342="",$H342="",$I342="",$J342="",$K342="",$L342=""),"",IF($B342="Female",1/(1+EXP(-SUMPRODUCT(Engine!$C$10754:$C$10785,INDIRECT("Coefficients!$X$2:$X$33")))),1/(1+EXP(-SUMPRODUCT(Engine!$C$10754:$C$10785,INDIRECT("Coefficients!$Y$2:$Y$33"))))))</f>
      </c>
      <c r="AB342" s="8">
        <f>IF(OR($B342="",$C342="",$D342="",$E342="",$F342="",$G342="",$H342="",$I342="",$J342="",$K342="",$L342=""),"",IF($B342="Female",1/(1+EXP(-SUMPRODUCT(Engine!$C$10754:$C$10785,INDIRECT("Coefficients!$Z$2:$Z$33")))),1/(1+EXP(-SUMPRODUCT(Engine!$C$10754:$C$10785,INDIRECT("Coefficients!$AA$2:$AA$33"))))))</f>
      </c>
      <c r="AC342" s="8">
        <f>IF(OR($B342="",$C342="",$D342="",$E342="",$F342="",$G342="",$H342="",$I342="",$J342="",$K342="",$L342=""),"",IF($B342="Female",1/(1+EXP(-SUMPRODUCT(Engine!$C$10754:$C$10785,INDIRECT("Coefficients!$AB$2:$AB$33")))),1/(1+EXP(-SUMPRODUCT(Engine!$C$10754:$C$10785,INDIRECT("Coefficients!$AC$2:$AC$33"))))))</f>
      </c>
      <c r="AD342" s="8">
        <f>IF(OR($B342="",$C342="",$D342="",$E342="",$F342="",$G342="",$H342="",$I342="",$J342="",$K342="",$L342=""),"",IF($B342="Female",1/(1+EXP(-SUMPRODUCT(Engine!$C$10754:$C$10785,INDIRECT("Coefficients!$AD$2:$AD$33")))),1/(1+EXP(-SUMPRODUCT(Engine!$C$10754:$C$10785,INDIRECT("Coefficients!$AE$2:$AE$33"))))))</f>
      </c>
      <c r="AE342" s="8">
        <f>IF(OR($B342="",$C342="",$D342="",$E342="",$F342="",$G342="",$H342="",$I342="",$J342="",$K342="",$L342=""),"",IF($B342="Female",1/(1+EXP(-SUMPRODUCT(Engine!$C$10754:$C$10785,INDIRECT("Coefficients!$AF$2:$AF$33")))),1/(1+EXP(-SUMPRODUCT(Engine!$C$10754:$C$10785,INDIRECT("Coefficients!$AG$2:$AG$33"))))))</f>
      </c>
      <c r="AF342" s="8">
        <f>IF(OR($B342="",$C342="",$D342="",$E342="",$F342="",$G342="",$H342="",$I342="",$J342="",$K342="",$L342=""),"",IF($B342="Female",1/(1+EXP(-SUMPRODUCT(Engine!$C$10754:$C$10785,INDIRECT("Coefficients!$AH$2:$AH$33")))),1/(1+EXP(-SUMPRODUCT(Engine!$C$10754:$C$10785,INDIRECT("Coefficients!$AI$2:$AI$33"))))))</f>
      </c>
      <c r="AG342" s="8">
        <f>IF(OR($B342="",$C342="",$D342="",$E342="",$F342="",$G342="",$H342="",$I342="",$J342="",$K342="",$L342=""),"",IF($B342="Female",1/(1+EXP(-SUMPRODUCT(Engine!$C$10754:$C$10785,INDIRECT("Coefficients!$AJ$2:$AJ$33")))),1/(1+EXP(-SUMPRODUCT(Engine!$C$10754:$C$10785,INDIRECT("Coefficients!$AK$2:$AK$33"))))))</f>
      </c>
      <c r="AH342" s="8">
        <f>IF(OR($B342="",$C342="",$D342="",$E342="",$F342="",$G342="",$H342="",$I342="",$J342="",$K342="",$L342=""),"",IF($B342="Female",1/(1+EXP(-SUMPRODUCT(Engine!$C$10754:$C$10785,INDIRECT("Coefficients!$AL$2:$AL$33")))),1/(1+EXP(-SUMPRODUCT(Engine!$C$10754:$C$10785,INDIRECT("Coefficients!$AM$2:$AM$33"))))))</f>
      </c>
      <c r="AI342" s="8">
        <f>IF(OR($B342="",$C342="",$D342="",$E342="",$F342="",$G342="",$H342="",$I342="",$J342="",$K342="",$L342=""),"",IF($B342="Female",1/(1+EXP(-SUMPRODUCT(Engine!$C$10754:$C$10785,INDIRECT("Coefficients!$AN$2:$AN$33")))),1/(1+EXP(-SUMPRODUCT(Engine!$C$10754:$C$10785,INDIRECT("Coefficients!$AO$2:$AO$33"))))))</f>
      </c>
      <c r="AJ342" s="8">
        <f>IF(OR($B342="",$C342="",$D342="",$E342="",$F342="",$G342="",$H342="",$I342="",$J342="",$K342="",$L342=""),"",IF($B342="Female",1/(1+EXP(-SUMPRODUCT(Engine!$C$10754:$C$10785,INDIRECT("Coefficients!$AP$2:$AP$33")))),1/(1+EXP(-SUMPRODUCT(Engine!$C$10754:$C$10785,INDIRECT("Coefficients!$AQ$2:$AQ$33"))))))</f>
      </c>
      <c r="AK342" s="8">
        <f>IF(OR($B342="",$C342="",$D342="",$E342="",$F342="",$G342="",$H342="",$I342="",$J342="",$K342="",$L342=""),"",IF($B342="Female",1/(1+EXP(-SUMPRODUCT(Engine!$C$10754:$C$10785,INDIRECT("Coefficients!$AR$2:$AR$33")))),1/(1+EXP(-SUMPRODUCT(Engine!$C$10754:$C$10785,INDIRECT("Coefficients!$AS$2:$AS$33"))))))</f>
      </c>
      <c r="AL342" s="8">
        <f>IF(OR($B342="",$C342="",$D342="",$E342="",$F342="",$G342="",$H342="",$I342="",$J342="",$K342="",$L342=""),"",IF($B342="Female",1/(1+EXP(-SUMPRODUCT(Engine!$C$10754:$C$10785,INDIRECT("Coefficients!$AT$2:$AT$33")))),1/(1+EXP(-SUMPRODUCT(Engine!$C$10754:$C$10785,INDIRECT("Coefficients!$AU$2:$AU$33"))))))</f>
      </c>
      <c r="AM342" s="8">
        <f>IF(OR($B342="",$C342="",$D342="",$E342="",$F342="",$G342="",$H342="",$I342="",$J342="",$K342="",$L342=""),"",IF($B342="Female",1/(1+EXP(-SUMPRODUCT(Engine!$C$10754:$C$10785,INDIRECT("Coefficients!$AV$2:$AV$33")))),1/(1+EXP(-SUMPRODUCT(Engine!$C$10754:$C$10785,INDIRECT("Coefficients!$AW$2:$AW$33"))))))</f>
      </c>
      <c r="AN342" s="8">
        <f>IF(OR($B342="",$C342="",$D342="",$E342="",$F342="",$G342="",$H342="",$I342="",$J342="",$K342="",$L342=""),"",IF($B342="Female",1/(1+EXP(-SUMPRODUCT(Engine!$C$10754:$C$10785,INDIRECT("Coefficients!$AX$2:$AX$33")))),1/(1+EXP(-SUMPRODUCT(Engine!$C$10754:$C$10785,INDIRECT("Coefficients!$AY$2:$AY$33"))))))</f>
      </c>
      <c r="AO342" s="8">
        <f>IF(OR($B342="",$C342="",$D342="",$E342="",$F342="",$G342="",$H342="",$I342="",$J342="",$K342="",$L342=""),"",IF($B342="Female",1/(1+EXP(-SUMPRODUCT(Engine!$C$10754:$C$10785,INDIRECT("Coefficients!$AZ$2:$AZ$33")))),1/(1+EXP(-SUMPRODUCT(Engine!$C$10754:$C$10785,INDIRECT("Coefficients!$BA$2:$BA$33"))))))</f>
      </c>
      <c r="AP342" s="8">
        <f>IF(OR($B342="",$C342="",$D342="",$E342="",$F342="",$G342="",$H342="",$I342="",$J342="",$K342="",$L342=""),"",IF($B342="Female",1/(1+EXP(-SUMPRODUCT(Engine!$C$10754:$C$10785,INDIRECT("Coefficients!$BB$2:$BB$33")))),1/(1+EXP(-SUMPRODUCT(Engine!$C$10754:$C$10785,INDIRECT("Coefficients!$BC$2:$BC$33"))))))</f>
      </c>
      <c r="AQ342" s="8">
        <f>IF(OR($B342="",$C342="",$D342="",$E342="",$F342="",$G342="",$H342="",$I342="",$J342="",$K342="",$L342=""),"",IF($B342="Female",1/(1+EXP(-SUMPRODUCT(Engine!$C$10754:$C$10785,INDIRECT("Coefficients!$BD$2:$BD$33")))),1/(1+EXP(-SUMPRODUCT(Engine!$C$10754:$C$10785,INDIRECT("Coefficients!$BE$2:$BE$33"))))))</f>
      </c>
      <c r="AR342" s="8">
        <f>IF(OR($B342="",$C342="",$D342="",$E342="",$F342="",$G342="",$H342="",$I342="",$J342="",$K342="",$L342=""),"",IF($B342="Female",1/(1+EXP(-SUMPRODUCT(Engine!$C$10754:$C$10785,INDIRECT("Coefficients!$BF$2:$BF$33")))),1/(1+EXP(-SUMPRODUCT(Engine!$C$10754:$C$10785,INDIRECT("Coefficients!$BG$2:$BG$33"))))))</f>
      </c>
      <c r="AS342" s="8">
        <f>IF(OR($B342="",$C342="",$D342="",$E342="",$F342="",$G342="",$H342="",$I342="",$J342="",$K342="",$L342=""),"",IF($B342="Female",1/(1+EXP(-SUMPRODUCT(Engine!$C$10754:$C$10785,INDIRECT("Coefficients!$BH$2:$BH$33")))),1/(1+EXP(-SUMPRODUCT(Engine!$C$10754:$C$10785,INDIRECT("Coefficients!$BI$2:$BI$33"))))))</f>
      </c>
      <c r="AT342" s="8">
        <f>IF(OR($B342="",$C342="",$D342="",$E342="",$F342="",$G342="",$H342="",$I342="",$J342="",$K342="",$L342=""),"",IF($B342="Female",1/(1+EXP(-SUMPRODUCT(Engine!$C$10754:$C$10785,INDIRECT("Coefficients!$BJ$2:$BJ$33")))),1/(1+EXP(-SUMPRODUCT(Engine!$C$10754:$C$10785,INDIRECT("Coefficients!$BK$2:$BK$33"))))))</f>
      </c>
      <c r="AU342" s="8">
        <f>IF(OR($B342="",$C342="",$D342="",$E342="",$F342="",$G342="",$H342="",$I342="",$J342="",$K342="",$L342=""),"",IF($B342="Female",1/(1+EXP(-SUMPRODUCT(Engine!$C$10754:$C$10785,INDIRECT("Coefficients!$BL$2:$BL$33")))),1/(1+EXP(-SUMPRODUCT(Engine!$C$10754:$C$10785,INDIRECT("Coefficients!$BM$2:$BM$33"))))))</f>
      </c>
      <c r="AV342" s="8">
        <f>IF(OR($B342="",$C342="",$D342="",$E342="",$F342="",$G342="",$H342="",$I342="",$J342="",$K342="",$L342=""),"",IF($B342="Female",1/(1+EXP(-SUMPRODUCT(Engine!$C$10754:$C$10785,INDIRECT("Coefficients!$BN$2:$BN$33")))),1/(1+EXP(-SUMPRODUCT(Engine!$C$10754:$C$10785,INDIRECT("Coefficients!$BO$2:$BO$33"))))))</f>
      </c>
      <c r="AW342" s="8">
        <f>IF(OR($B342="",$C342="",$D342="",$E342="",$F342="",$G342="",$H342="",$I342="",$J342="",$K342="",$L342=""),"",IF($B342="Female",1/(1+EXP(-SUMPRODUCT(Engine!$C$10754:$C$10785,INDIRECT("Coefficients!$BP$2:$BP$33")))),1/(1+EXP(-SUMPRODUCT(Engine!$C$10754:$C$10785,INDIRECT("Coefficients!$BQ$2:$BQ$33"))))))</f>
      </c>
      <c r="AX342" s="8">
        <f>IF(OR($B342="",$C342="",$D342="",$E342="",$F342="",$G342="",$H342="",$I342="",$J342="",$K342="",$L342=""),"",IF($B342="Female",1/(1+EXP(-SUMPRODUCT(Engine!$C$10754:$C$10785,INDIRECT("Coefficients!$BR$2:$BR$33")))),1/(1+EXP(-SUMPRODUCT(Engine!$C$10754:$C$10785,INDIRECT("Coefficients!$BS$2:$BS$33"))))))</f>
      </c>
      <c r="AY342" s="8">
        <f>IF(OR($B342="",$C342="",$D342="",$E342="",$F342="",$G342="",$H342="",$I342="",$J342="",$K342="",$L342=""),"",IF($B342="Female",1/(1+EXP(-SUMPRODUCT(Engine!$C$10754:$C$10785,INDIRECT("Coefficients!$BT$2:$BT$33")))),1/(1+EXP(-SUMPRODUCT(Engine!$C$10754:$C$10785,INDIRECT("Coefficients!$BU$2:$BU$33"))))))</f>
      </c>
      <c r="AZ342" s="8">
        <f>IF(OR($B342="",$C342="",$D342="",$E342="",$F342="",$G342="",$H342="",$I342="",$J342="",$K342="",$L342=""),"",IF($B342="Female",1/(1+EXP(-SUMPRODUCT(Engine!$C$10754:$C$10785,INDIRECT("Coefficients!$BV$2:$BV$33")))),1/(1+EXP(-SUMPRODUCT(Engine!$C$10754:$C$10785,INDIRECT("Coefficients!$BW$2:$BW$33"))))))</f>
      </c>
      <c r="BA342" s="8">
        <f>IF(OR($B342="",$C342="",$D342="",$E342="",$F342="",$G342="",$H342="",$I342="",$J342="",$K342="",$L342=""),"",IF($B342="Female",1/(1+EXP(-SUMPRODUCT(Engine!$C$10754:$C$10785,INDIRECT("Coefficients!$BX$2:$BX$33")))),1/(1+EXP(-SUMPRODUCT(Engine!$C$10754:$C$10785,INDIRECT("Coefficients!$BY$2:$BY$33"))))))</f>
      </c>
      <c r="BB342" s="8">
        <f>IF(OR($B342="",$C342="",$D342="",$E342="",$F342="",$G342="",$H342="",$I342="",$J342="",$K342="",$L342=""),"",IF($B342="Female",1/(1+EXP(-SUMPRODUCT(Engine!$C$10754:$C$10785,INDIRECT("Coefficients!$BZ$2:$BZ$33")))),1/(1+EXP(-SUMPRODUCT(Engine!$C$10754:$C$10785,INDIRECT("Coefficients!$CA$2:$CA$33"))))))</f>
      </c>
      <c r="BC342" s="8">
        <f>IF(OR($B342="",$C342="",$D342="",$E342="",$F342="",$G342="",$H342="",$I342="",$J342="",$K342="",$L342=""),"",IF($B342="Female",1/(1+EXP(-SUMPRODUCT(Engine!$C$10754:$C$10785,INDIRECT("Coefficients!$CB$2:$CB$33")))),1/(1+EXP(-SUMPRODUCT(Engine!$C$10754:$C$10785,INDIRECT("Coefficients!$CC$2:$CC$33"))))))</f>
      </c>
      <c r="BD342" s="8">
        <f>IF(OR($B342="",$C342="",$D342="",$E342="",$F342="",$G342="",$H342="",$I342="",$J342="",$K342="",$L342=""),"",IF($B342="Female",1/(1+EXP(-SUMPRODUCT(Engine!$C$10754:$C$10785,INDIRECT("Coefficients!$CD$2:$CD$33")))),1/(1+EXP(-SUMPRODUCT(Engine!$C$10754:$C$10785,INDIRECT("Coefficients!$CE$2:$CE$33"))))))</f>
      </c>
      <c r="BE342" s="8">
        <f>IF(OR($B342="",$C342="",$D342="",$E342="",$F342="",$G342="",$H342="",$I342="",$J342="",$K342="",$L342=""),"",IF($B342="Female",1/(1+EXP(-SUMPRODUCT(Engine!$C$10754:$C$10785,INDIRECT("Coefficients!$CF$2:$CF$33")))),1/(1+EXP(-SUMPRODUCT(Engine!$C$10754:$C$10785,INDIRECT("Coefficients!$CG$2:$CG$33"))))))</f>
      </c>
      <c r="BF342" s="8">
        <f>IF(OR($B342="",$C342="",$D342="",$E342="",$F342="",$G342="",$H342="",$I342="",$J342="",$K342="",$L342=""),"",IF($B342="Female",1/(1+EXP(-SUMPRODUCT(Engine!$C$10754:$C$10785,INDIRECT("Coefficients!$CH$2:$CH$33")))),1/(1+EXP(-SUMPRODUCT(Engine!$C$10754:$C$10785,INDIRECT("Coefficients!$CI$2:$CI$33"))))))</f>
      </c>
      <c r="BG342" s="8">
        <f>IF(OR($B342="",$C342="",$D342="",$E342="",$F342="",$G342="",$H342="",$I342="",$J342="",$K342="",$L342=""),"",IF($B342="Female",1/(1+EXP(-SUMPRODUCT(Engine!$C$10754:$C$10785,INDIRECT("Coefficients!$CJ$2:$CJ$33")))),1/(1+EXP(-SUMPRODUCT(Engine!$C$10754:$C$10785,INDIRECT("Coefficients!$CK$2:$CK$33"))))))</f>
      </c>
      <c r="BH342" s="8">
        <f>IF(OR($B342="",$C342="",$D342="",$E342="",$F342="",$G342="",$H342="",$I342="",$J342="",$K342="",$L342=""),"",IF($B342="Female",1/(1+EXP(-SUMPRODUCT(Engine!$C$10754:$C$10785,INDIRECT("Coefficients!$CL$2:$CL$33")))),1/(1+EXP(-SUMPRODUCT(Engine!$C$10754:$C$10785,INDIRECT("Coefficients!$CM$2:$CM$33"))))))</f>
      </c>
      <c r="BI342" s="8">
        <f>IF(OR($B342="",$C342="",$D342="",$E342="",$F342="",$G342="",$H342="",$I342="",$J342="",$K342="",$L342=""),"",IF($B342="Female",1/(1+EXP(-SUMPRODUCT(Engine!$C$10754:$C$10785,INDIRECT("Coefficients!$CN$2:$CN$33")))),1/(1+EXP(-SUMPRODUCT(Engine!$C$10754:$C$10785,INDIRECT("Coefficients!$CO$2:$CO$33"))))))</f>
      </c>
      <c r="BJ342" s="8">
        <f>IF(OR($B342="",$C342="",$D342="",$E342="",$F342="",$G342="",$H342="",$I342="",$J342="",$K342="",$L342=""),"",IF($B342="Female",1/(1+EXP(-SUMPRODUCT(Engine!$C$10754:$C$10785,INDIRECT("Coefficients!$CP$2:$CP$33")))),1/(1+EXP(-SUMPRODUCT(Engine!$C$10754:$C$10785,INDIRECT("Coefficients!$CQ$2:$CQ$33"))))))</f>
      </c>
      <c r="BK342" s="8">
        <f>IF(OR($B342="",$C342="",$D342="",$E342="",$F342="",$G342="",$H342="",$I342="",$J342="",$K342="",$L342=""),"",IF($B342="Female",1/(1+EXP(-SUMPRODUCT(Engine!$C$10754:$C$10785,INDIRECT("Coefficients!$CR$2:$CR$33")))),1/(1+EXP(-SUMPRODUCT(Engine!$C$10754:$C$10785,INDIRECT("Coefficients!$CS$2:$CS$33"))))))</f>
      </c>
      <c r="BL342" s="8">
        <f>IF(OR($B342="",$C342="",$D342="",$E342="",$F342="",$G342="",$H342="",$I342="",$J342="",$K342="",$L342=""),"",IF($B342="Female",1/(1+EXP(-SUMPRODUCT(Engine!$C$10754:$C$10785,INDIRECT("Coefficients!$CT$2:$CT$33")))),1/(1+EXP(-SUMPRODUCT(Engine!$C$10754:$C$10785,INDIRECT("Coefficients!$CU$2:$CU$33"))))))</f>
      </c>
      <c r="BM342" s="8">
        <f>IF(OR($B342="",$C342="",$D342="",$E342="",$F342="",$G342="",$H342="",$I342="",$J342="",$K342="",$L342=""),"",IF($B342="Female",1/(1+EXP(-SUMPRODUCT(Engine!$C$10754:$C$10785,INDIRECT("Coefficients!$CV$2:$CV$33")))),1/(1+EXP(-SUMPRODUCT(Engine!$C$10754:$C$10785,INDIRECT("Coefficients!$CW$2:$CW$33"))))))</f>
      </c>
    </row>
    <row r="343" spans="1:65" x14ac:dyDescent="0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8">
        <f>IF(OR($B343="",$C343="",$D343="",$E343="",$F343="",$G343="",$H343="",$I343="",$J343="",$K343="",$L343=""),"",IF($B343="Female",1/(1+EXP(-SUMPRODUCT(Engine!$C$10786:$C$10817,INDIRECT("Coefficients!$B$2:$B$33")))),1/(1+EXP(-SUMPRODUCT(Engine!$C$10786:$C$10817,INDIRECT("Coefficients!$C$2:$C$33"))))))</f>
      </c>
      <c r="Q343" s="8">
        <f>IF(OR($B343="",$C343="",$D343="",$E343="",$F343="",$G343="",$H343="",$I343="",$J343="",$K343="",$L343=""),"",IF($B343="Female",1/(1+EXP(-SUMPRODUCT(Engine!$C$10786:$C$10817,INDIRECT("Coefficients!$D$2:$D$33")))),1/(1+EXP(-SUMPRODUCT(Engine!$C$10786:$C$10817,INDIRECT("Coefficients!$E$2:$E$33"))))))</f>
      </c>
      <c r="R343" s="8">
        <f>IF(OR($B343="",$C343="",$D343="",$E343="",$F343="",$G343="",$H343="",$I343="",$J343="",$K343="",$L343=""),"",IF($B343="Female",1/(1+EXP(-SUMPRODUCT(Engine!$C$10786:$C$10817,INDIRECT("Coefficients!$F$2:$F$33")))),1/(1+EXP(-SUMPRODUCT(Engine!$C$10786:$C$10817,INDIRECT("Coefficients!$G$2:$G$33"))))))</f>
      </c>
      <c r="S343" s="8">
        <f>IF(OR($B343="",$C343="",$D343="",$E343="",$F343="",$G343="",$H343="",$I343="",$J343="",$K343="",$L343=""),"",IF($B343="Female",1/(1+EXP(-SUMPRODUCT(Engine!$C$10786:$C$10817,INDIRECT("Coefficients!$H$2:$H$33")))),1/(1+EXP(-SUMPRODUCT(Engine!$C$10786:$C$10817,INDIRECT("Coefficients!$I$2:$I$33"))))))</f>
      </c>
      <c r="T343" s="8">
        <f>IF(OR($B343="",$C343="",$D343="",$E343="",$F343="",$G343="",$H343="",$I343="",$J343="",$K343="",$L343=""),"",IF($B343="Female",1/(1+EXP(-SUMPRODUCT(Engine!$C$10786:$C$10817,INDIRECT("Coefficients!$J$2:$J$33")))),1/(1+EXP(-SUMPRODUCT(Engine!$C$10786:$C$10817,INDIRECT("Coefficients!$K$2:$K$33"))))))</f>
      </c>
      <c r="U343" s="8">
        <f>IF(OR($B343="",$C343="",$D343="",$E343="",$F343="",$G343="",$H343="",$I343="",$J343="",$K343="",$L343=""),"",IF($B343="Female",1/(1+EXP(-SUMPRODUCT(Engine!$C$10786:$C$10817,INDIRECT("Coefficients!$L$2:$L$33")))),1/(1+EXP(-SUMPRODUCT(Engine!$C$10786:$C$10817,INDIRECT("Coefficients!$M$2:$M$33"))))))</f>
      </c>
      <c r="V343" s="8">
        <f>IF(OR($B343="",$C343="",$D343="",$E343="",$F343="",$G343="",$H343="",$I343="",$J343="",$K343="",$L343=""),"",IF($B343="Female",1/(1+EXP(-SUMPRODUCT(Engine!$C$10786:$C$10817,INDIRECT("Coefficients!$N$2:$N$33")))),1/(1+EXP(-SUMPRODUCT(Engine!$C$10786:$C$10817,INDIRECT("Coefficients!$O$2:$O$33"))))))</f>
      </c>
      <c r="W343" s="8">
        <f>IF(OR($B343="",$C343="",$D343="",$E343="",$F343="",$G343="",$H343="",$I343="",$J343="",$K343="",$L343=""),"",IF($B343="Female",1/(1+EXP(-SUMPRODUCT(Engine!$C$10786:$C$10817,INDIRECT("Coefficients!$P$2:$P$33")))),1/(1+EXP(-SUMPRODUCT(Engine!$C$10786:$C$10817,INDIRECT("Coefficients!$Q$2:$Q$33"))))))</f>
      </c>
      <c r="X343" s="8">
        <f>IF(OR($B343="",$C343="",$D343="",$E343="",$F343="",$G343="",$H343="",$I343="",$J343="",$K343="",$L343=""),"",IF($B343="Female",1/(1+EXP(-SUMPRODUCT(Engine!$C$10786:$C$10817,INDIRECT("Coefficients!$R$2:$R$33")))),1/(1+EXP(-SUMPRODUCT(Engine!$C$10786:$C$10817,INDIRECT("Coefficients!$S$2:$S$33"))))))</f>
      </c>
      <c r="Y343" s="8">
        <f>IF(OR($B343="",$C343="",$D343="",$E343="",$F343="",$G343="",$H343="",$I343="",$J343="",$K343="",$L343=""),"",IF($B343="Female",1/(1+EXP(-SUMPRODUCT(Engine!$C$10786:$C$10817,INDIRECT("Coefficients!$T$2:$T$33")))),1/(1+EXP(-SUMPRODUCT(Engine!$C$10786:$C$10817,INDIRECT("Coefficients!$U$2:$U$33"))))))</f>
      </c>
      <c r="Z343" s="8">
        <f>IF(OR($B343="",$C343="",$D343="",$E343="",$F343="",$G343="",$H343="",$I343="",$J343="",$K343="",$L343=""),"",IF($B343="Female",1/(1+EXP(-SUMPRODUCT(Engine!$C$10786:$C$10817,INDIRECT("Coefficients!$V$2:$V$33")))),1/(1+EXP(-SUMPRODUCT(Engine!$C$10786:$C$10817,INDIRECT("Coefficients!$W$2:$W$33"))))))</f>
      </c>
      <c r="AA343" s="8">
        <f>IF(OR($B343="",$C343="",$D343="",$E343="",$F343="",$G343="",$H343="",$I343="",$J343="",$K343="",$L343=""),"",IF($B343="Female",1/(1+EXP(-SUMPRODUCT(Engine!$C$10786:$C$10817,INDIRECT("Coefficients!$X$2:$X$33")))),1/(1+EXP(-SUMPRODUCT(Engine!$C$10786:$C$10817,INDIRECT("Coefficients!$Y$2:$Y$33"))))))</f>
      </c>
      <c r="AB343" s="8">
        <f>IF(OR($B343="",$C343="",$D343="",$E343="",$F343="",$G343="",$H343="",$I343="",$J343="",$K343="",$L343=""),"",IF($B343="Female",1/(1+EXP(-SUMPRODUCT(Engine!$C$10786:$C$10817,INDIRECT("Coefficients!$Z$2:$Z$33")))),1/(1+EXP(-SUMPRODUCT(Engine!$C$10786:$C$10817,INDIRECT("Coefficients!$AA$2:$AA$33"))))))</f>
      </c>
      <c r="AC343" s="8">
        <f>IF(OR($B343="",$C343="",$D343="",$E343="",$F343="",$G343="",$H343="",$I343="",$J343="",$K343="",$L343=""),"",IF($B343="Female",1/(1+EXP(-SUMPRODUCT(Engine!$C$10786:$C$10817,INDIRECT("Coefficients!$AB$2:$AB$33")))),1/(1+EXP(-SUMPRODUCT(Engine!$C$10786:$C$10817,INDIRECT("Coefficients!$AC$2:$AC$33"))))))</f>
      </c>
      <c r="AD343" s="8">
        <f>IF(OR($B343="",$C343="",$D343="",$E343="",$F343="",$G343="",$H343="",$I343="",$J343="",$K343="",$L343=""),"",IF($B343="Female",1/(1+EXP(-SUMPRODUCT(Engine!$C$10786:$C$10817,INDIRECT("Coefficients!$AD$2:$AD$33")))),1/(1+EXP(-SUMPRODUCT(Engine!$C$10786:$C$10817,INDIRECT("Coefficients!$AE$2:$AE$33"))))))</f>
      </c>
      <c r="AE343" s="8">
        <f>IF(OR($B343="",$C343="",$D343="",$E343="",$F343="",$G343="",$H343="",$I343="",$J343="",$K343="",$L343=""),"",IF($B343="Female",1/(1+EXP(-SUMPRODUCT(Engine!$C$10786:$C$10817,INDIRECT("Coefficients!$AF$2:$AF$33")))),1/(1+EXP(-SUMPRODUCT(Engine!$C$10786:$C$10817,INDIRECT("Coefficients!$AG$2:$AG$33"))))))</f>
      </c>
      <c r="AF343" s="8">
        <f>IF(OR($B343="",$C343="",$D343="",$E343="",$F343="",$G343="",$H343="",$I343="",$J343="",$K343="",$L343=""),"",IF($B343="Female",1/(1+EXP(-SUMPRODUCT(Engine!$C$10786:$C$10817,INDIRECT("Coefficients!$AH$2:$AH$33")))),1/(1+EXP(-SUMPRODUCT(Engine!$C$10786:$C$10817,INDIRECT("Coefficients!$AI$2:$AI$33"))))))</f>
      </c>
      <c r="AG343" s="8">
        <f>IF(OR($B343="",$C343="",$D343="",$E343="",$F343="",$G343="",$H343="",$I343="",$J343="",$K343="",$L343=""),"",IF($B343="Female",1/(1+EXP(-SUMPRODUCT(Engine!$C$10786:$C$10817,INDIRECT("Coefficients!$AJ$2:$AJ$33")))),1/(1+EXP(-SUMPRODUCT(Engine!$C$10786:$C$10817,INDIRECT("Coefficients!$AK$2:$AK$33"))))))</f>
      </c>
      <c r="AH343" s="8">
        <f>IF(OR($B343="",$C343="",$D343="",$E343="",$F343="",$G343="",$H343="",$I343="",$J343="",$K343="",$L343=""),"",IF($B343="Female",1/(1+EXP(-SUMPRODUCT(Engine!$C$10786:$C$10817,INDIRECT("Coefficients!$AL$2:$AL$33")))),1/(1+EXP(-SUMPRODUCT(Engine!$C$10786:$C$10817,INDIRECT("Coefficients!$AM$2:$AM$33"))))))</f>
      </c>
      <c r="AI343" s="8">
        <f>IF(OR($B343="",$C343="",$D343="",$E343="",$F343="",$G343="",$H343="",$I343="",$J343="",$K343="",$L343=""),"",IF($B343="Female",1/(1+EXP(-SUMPRODUCT(Engine!$C$10786:$C$10817,INDIRECT("Coefficients!$AN$2:$AN$33")))),1/(1+EXP(-SUMPRODUCT(Engine!$C$10786:$C$10817,INDIRECT("Coefficients!$AO$2:$AO$33"))))))</f>
      </c>
      <c r="AJ343" s="8">
        <f>IF(OR($B343="",$C343="",$D343="",$E343="",$F343="",$G343="",$H343="",$I343="",$J343="",$K343="",$L343=""),"",IF($B343="Female",1/(1+EXP(-SUMPRODUCT(Engine!$C$10786:$C$10817,INDIRECT("Coefficients!$AP$2:$AP$33")))),1/(1+EXP(-SUMPRODUCT(Engine!$C$10786:$C$10817,INDIRECT("Coefficients!$AQ$2:$AQ$33"))))))</f>
      </c>
      <c r="AK343" s="8">
        <f>IF(OR($B343="",$C343="",$D343="",$E343="",$F343="",$G343="",$H343="",$I343="",$J343="",$K343="",$L343=""),"",IF($B343="Female",1/(1+EXP(-SUMPRODUCT(Engine!$C$10786:$C$10817,INDIRECT("Coefficients!$AR$2:$AR$33")))),1/(1+EXP(-SUMPRODUCT(Engine!$C$10786:$C$10817,INDIRECT("Coefficients!$AS$2:$AS$33"))))))</f>
      </c>
      <c r="AL343" s="8">
        <f>IF(OR($B343="",$C343="",$D343="",$E343="",$F343="",$G343="",$H343="",$I343="",$J343="",$K343="",$L343=""),"",IF($B343="Female",1/(1+EXP(-SUMPRODUCT(Engine!$C$10786:$C$10817,INDIRECT("Coefficients!$AT$2:$AT$33")))),1/(1+EXP(-SUMPRODUCT(Engine!$C$10786:$C$10817,INDIRECT("Coefficients!$AU$2:$AU$33"))))))</f>
      </c>
      <c r="AM343" s="8">
        <f>IF(OR($B343="",$C343="",$D343="",$E343="",$F343="",$G343="",$H343="",$I343="",$J343="",$K343="",$L343=""),"",IF($B343="Female",1/(1+EXP(-SUMPRODUCT(Engine!$C$10786:$C$10817,INDIRECT("Coefficients!$AV$2:$AV$33")))),1/(1+EXP(-SUMPRODUCT(Engine!$C$10786:$C$10817,INDIRECT("Coefficients!$AW$2:$AW$33"))))))</f>
      </c>
      <c r="AN343" s="8">
        <f>IF(OR($B343="",$C343="",$D343="",$E343="",$F343="",$G343="",$H343="",$I343="",$J343="",$K343="",$L343=""),"",IF($B343="Female",1/(1+EXP(-SUMPRODUCT(Engine!$C$10786:$C$10817,INDIRECT("Coefficients!$AX$2:$AX$33")))),1/(1+EXP(-SUMPRODUCT(Engine!$C$10786:$C$10817,INDIRECT("Coefficients!$AY$2:$AY$33"))))))</f>
      </c>
      <c r="AO343" s="8">
        <f>IF(OR($B343="",$C343="",$D343="",$E343="",$F343="",$G343="",$H343="",$I343="",$J343="",$K343="",$L343=""),"",IF($B343="Female",1/(1+EXP(-SUMPRODUCT(Engine!$C$10786:$C$10817,INDIRECT("Coefficients!$AZ$2:$AZ$33")))),1/(1+EXP(-SUMPRODUCT(Engine!$C$10786:$C$10817,INDIRECT("Coefficients!$BA$2:$BA$33"))))))</f>
      </c>
      <c r="AP343" s="8">
        <f>IF(OR($B343="",$C343="",$D343="",$E343="",$F343="",$G343="",$H343="",$I343="",$J343="",$K343="",$L343=""),"",IF($B343="Female",1/(1+EXP(-SUMPRODUCT(Engine!$C$10786:$C$10817,INDIRECT("Coefficients!$BB$2:$BB$33")))),1/(1+EXP(-SUMPRODUCT(Engine!$C$10786:$C$10817,INDIRECT("Coefficients!$BC$2:$BC$33"))))))</f>
      </c>
      <c r="AQ343" s="8">
        <f>IF(OR($B343="",$C343="",$D343="",$E343="",$F343="",$G343="",$H343="",$I343="",$J343="",$K343="",$L343=""),"",IF($B343="Female",1/(1+EXP(-SUMPRODUCT(Engine!$C$10786:$C$10817,INDIRECT("Coefficients!$BD$2:$BD$33")))),1/(1+EXP(-SUMPRODUCT(Engine!$C$10786:$C$10817,INDIRECT("Coefficients!$BE$2:$BE$33"))))))</f>
      </c>
      <c r="AR343" s="8">
        <f>IF(OR($B343="",$C343="",$D343="",$E343="",$F343="",$G343="",$H343="",$I343="",$J343="",$K343="",$L343=""),"",IF($B343="Female",1/(1+EXP(-SUMPRODUCT(Engine!$C$10786:$C$10817,INDIRECT("Coefficients!$BF$2:$BF$33")))),1/(1+EXP(-SUMPRODUCT(Engine!$C$10786:$C$10817,INDIRECT("Coefficients!$BG$2:$BG$33"))))))</f>
      </c>
      <c r="AS343" s="8">
        <f>IF(OR($B343="",$C343="",$D343="",$E343="",$F343="",$G343="",$H343="",$I343="",$J343="",$K343="",$L343=""),"",IF($B343="Female",1/(1+EXP(-SUMPRODUCT(Engine!$C$10786:$C$10817,INDIRECT("Coefficients!$BH$2:$BH$33")))),1/(1+EXP(-SUMPRODUCT(Engine!$C$10786:$C$10817,INDIRECT("Coefficients!$BI$2:$BI$33"))))))</f>
      </c>
      <c r="AT343" s="8">
        <f>IF(OR($B343="",$C343="",$D343="",$E343="",$F343="",$G343="",$H343="",$I343="",$J343="",$K343="",$L343=""),"",IF($B343="Female",1/(1+EXP(-SUMPRODUCT(Engine!$C$10786:$C$10817,INDIRECT("Coefficients!$BJ$2:$BJ$33")))),1/(1+EXP(-SUMPRODUCT(Engine!$C$10786:$C$10817,INDIRECT("Coefficients!$BK$2:$BK$33"))))))</f>
      </c>
      <c r="AU343" s="8">
        <f>IF(OR($B343="",$C343="",$D343="",$E343="",$F343="",$G343="",$H343="",$I343="",$J343="",$K343="",$L343=""),"",IF($B343="Female",1/(1+EXP(-SUMPRODUCT(Engine!$C$10786:$C$10817,INDIRECT("Coefficients!$BL$2:$BL$33")))),1/(1+EXP(-SUMPRODUCT(Engine!$C$10786:$C$10817,INDIRECT("Coefficients!$BM$2:$BM$33"))))))</f>
      </c>
      <c r="AV343" s="8">
        <f>IF(OR($B343="",$C343="",$D343="",$E343="",$F343="",$G343="",$H343="",$I343="",$J343="",$K343="",$L343=""),"",IF($B343="Female",1/(1+EXP(-SUMPRODUCT(Engine!$C$10786:$C$10817,INDIRECT("Coefficients!$BN$2:$BN$33")))),1/(1+EXP(-SUMPRODUCT(Engine!$C$10786:$C$10817,INDIRECT("Coefficients!$BO$2:$BO$33"))))))</f>
      </c>
      <c r="AW343" s="8">
        <f>IF(OR($B343="",$C343="",$D343="",$E343="",$F343="",$G343="",$H343="",$I343="",$J343="",$K343="",$L343=""),"",IF($B343="Female",1/(1+EXP(-SUMPRODUCT(Engine!$C$10786:$C$10817,INDIRECT("Coefficients!$BP$2:$BP$33")))),1/(1+EXP(-SUMPRODUCT(Engine!$C$10786:$C$10817,INDIRECT("Coefficients!$BQ$2:$BQ$33"))))))</f>
      </c>
      <c r="AX343" s="8">
        <f>IF(OR($B343="",$C343="",$D343="",$E343="",$F343="",$G343="",$H343="",$I343="",$J343="",$K343="",$L343=""),"",IF($B343="Female",1/(1+EXP(-SUMPRODUCT(Engine!$C$10786:$C$10817,INDIRECT("Coefficients!$BR$2:$BR$33")))),1/(1+EXP(-SUMPRODUCT(Engine!$C$10786:$C$10817,INDIRECT("Coefficients!$BS$2:$BS$33"))))))</f>
      </c>
      <c r="AY343" s="8">
        <f>IF(OR($B343="",$C343="",$D343="",$E343="",$F343="",$G343="",$H343="",$I343="",$J343="",$K343="",$L343=""),"",IF($B343="Female",1/(1+EXP(-SUMPRODUCT(Engine!$C$10786:$C$10817,INDIRECT("Coefficients!$BT$2:$BT$33")))),1/(1+EXP(-SUMPRODUCT(Engine!$C$10786:$C$10817,INDIRECT("Coefficients!$BU$2:$BU$33"))))))</f>
      </c>
      <c r="AZ343" s="8">
        <f>IF(OR($B343="",$C343="",$D343="",$E343="",$F343="",$G343="",$H343="",$I343="",$J343="",$K343="",$L343=""),"",IF($B343="Female",1/(1+EXP(-SUMPRODUCT(Engine!$C$10786:$C$10817,INDIRECT("Coefficients!$BV$2:$BV$33")))),1/(1+EXP(-SUMPRODUCT(Engine!$C$10786:$C$10817,INDIRECT("Coefficients!$BW$2:$BW$33"))))))</f>
      </c>
      <c r="BA343" s="8">
        <f>IF(OR($B343="",$C343="",$D343="",$E343="",$F343="",$G343="",$H343="",$I343="",$J343="",$K343="",$L343=""),"",IF($B343="Female",1/(1+EXP(-SUMPRODUCT(Engine!$C$10786:$C$10817,INDIRECT("Coefficients!$BX$2:$BX$33")))),1/(1+EXP(-SUMPRODUCT(Engine!$C$10786:$C$10817,INDIRECT("Coefficients!$BY$2:$BY$33"))))))</f>
      </c>
      <c r="BB343" s="8">
        <f>IF(OR($B343="",$C343="",$D343="",$E343="",$F343="",$G343="",$H343="",$I343="",$J343="",$K343="",$L343=""),"",IF($B343="Female",1/(1+EXP(-SUMPRODUCT(Engine!$C$10786:$C$10817,INDIRECT("Coefficients!$BZ$2:$BZ$33")))),1/(1+EXP(-SUMPRODUCT(Engine!$C$10786:$C$10817,INDIRECT("Coefficients!$CA$2:$CA$33"))))))</f>
      </c>
      <c r="BC343" s="8">
        <f>IF(OR($B343="",$C343="",$D343="",$E343="",$F343="",$G343="",$H343="",$I343="",$J343="",$K343="",$L343=""),"",IF($B343="Female",1/(1+EXP(-SUMPRODUCT(Engine!$C$10786:$C$10817,INDIRECT("Coefficients!$CB$2:$CB$33")))),1/(1+EXP(-SUMPRODUCT(Engine!$C$10786:$C$10817,INDIRECT("Coefficients!$CC$2:$CC$33"))))))</f>
      </c>
      <c r="BD343" s="8">
        <f>IF(OR($B343="",$C343="",$D343="",$E343="",$F343="",$G343="",$H343="",$I343="",$J343="",$K343="",$L343=""),"",IF($B343="Female",1/(1+EXP(-SUMPRODUCT(Engine!$C$10786:$C$10817,INDIRECT("Coefficients!$CD$2:$CD$33")))),1/(1+EXP(-SUMPRODUCT(Engine!$C$10786:$C$10817,INDIRECT("Coefficients!$CE$2:$CE$33"))))))</f>
      </c>
      <c r="BE343" s="8">
        <f>IF(OR($B343="",$C343="",$D343="",$E343="",$F343="",$G343="",$H343="",$I343="",$J343="",$K343="",$L343=""),"",IF($B343="Female",1/(1+EXP(-SUMPRODUCT(Engine!$C$10786:$C$10817,INDIRECT("Coefficients!$CF$2:$CF$33")))),1/(1+EXP(-SUMPRODUCT(Engine!$C$10786:$C$10817,INDIRECT("Coefficients!$CG$2:$CG$33"))))))</f>
      </c>
      <c r="BF343" s="8">
        <f>IF(OR($B343="",$C343="",$D343="",$E343="",$F343="",$G343="",$H343="",$I343="",$J343="",$K343="",$L343=""),"",IF($B343="Female",1/(1+EXP(-SUMPRODUCT(Engine!$C$10786:$C$10817,INDIRECT("Coefficients!$CH$2:$CH$33")))),1/(1+EXP(-SUMPRODUCT(Engine!$C$10786:$C$10817,INDIRECT("Coefficients!$CI$2:$CI$33"))))))</f>
      </c>
      <c r="BG343" s="8">
        <f>IF(OR($B343="",$C343="",$D343="",$E343="",$F343="",$G343="",$H343="",$I343="",$J343="",$K343="",$L343=""),"",IF($B343="Female",1/(1+EXP(-SUMPRODUCT(Engine!$C$10786:$C$10817,INDIRECT("Coefficients!$CJ$2:$CJ$33")))),1/(1+EXP(-SUMPRODUCT(Engine!$C$10786:$C$10817,INDIRECT("Coefficients!$CK$2:$CK$33"))))))</f>
      </c>
      <c r="BH343" s="8">
        <f>IF(OR($B343="",$C343="",$D343="",$E343="",$F343="",$G343="",$H343="",$I343="",$J343="",$K343="",$L343=""),"",IF($B343="Female",1/(1+EXP(-SUMPRODUCT(Engine!$C$10786:$C$10817,INDIRECT("Coefficients!$CL$2:$CL$33")))),1/(1+EXP(-SUMPRODUCT(Engine!$C$10786:$C$10817,INDIRECT("Coefficients!$CM$2:$CM$33"))))))</f>
      </c>
      <c r="BI343" s="8">
        <f>IF(OR($B343="",$C343="",$D343="",$E343="",$F343="",$G343="",$H343="",$I343="",$J343="",$K343="",$L343=""),"",IF($B343="Female",1/(1+EXP(-SUMPRODUCT(Engine!$C$10786:$C$10817,INDIRECT("Coefficients!$CN$2:$CN$33")))),1/(1+EXP(-SUMPRODUCT(Engine!$C$10786:$C$10817,INDIRECT("Coefficients!$CO$2:$CO$33"))))))</f>
      </c>
      <c r="BJ343" s="8">
        <f>IF(OR($B343="",$C343="",$D343="",$E343="",$F343="",$G343="",$H343="",$I343="",$J343="",$K343="",$L343=""),"",IF($B343="Female",1/(1+EXP(-SUMPRODUCT(Engine!$C$10786:$C$10817,INDIRECT("Coefficients!$CP$2:$CP$33")))),1/(1+EXP(-SUMPRODUCT(Engine!$C$10786:$C$10817,INDIRECT("Coefficients!$CQ$2:$CQ$33"))))))</f>
      </c>
      <c r="BK343" s="8">
        <f>IF(OR($B343="",$C343="",$D343="",$E343="",$F343="",$G343="",$H343="",$I343="",$J343="",$K343="",$L343=""),"",IF($B343="Female",1/(1+EXP(-SUMPRODUCT(Engine!$C$10786:$C$10817,INDIRECT("Coefficients!$CR$2:$CR$33")))),1/(1+EXP(-SUMPRODUCT(Engine!$C$10786:$C$10817,INDIRECT("Coefficients!$CS$2:$CS$33"))))))</f>
      </c>
      <c r="BL343" s="8">
        <f>IF(OR($B343="",$C343="",$D343="",$E343="",$F343="",$G343="",$H343="",$I343="",$J343="",$K343="",$L343=""),"",IF($B343="Female",1/(1+EXP(-SUMPRODUCT(Engine!$C$10786:$C$10817,INDIRECT("Coefficients!$CT$2:$CT$33")))),1/(1+EXP(-SUMPRODUCT(Engine!$C$10786:$C$10817,INDIRECT("Coefficients!$CU$2:$CU$33"))))))</f>
      </c>
      <c r="BM343" s="8">
        <f>IF(OR($B343="",$C343="",$D343="",$E343="",$F343="",$G343="",$H343="",$I343="",$J343="",$K343="",$L343=""),"",IF($B343="Female",1/(1+EXP(-SUMPRODUCT(Engine!$C$10786:$C$10817,INDIRECT("Coefficients!$CV$2:$CV$33")))),1/(1+EXP(-SUMPRODUCT(Engine!$C$10786:$C$10817,INDIRECT("Coefficients!$CW$2:$CW$33"))))))</f>
      </c>
    </row>
    <row r="344" spans="1:65" x14ac:dyDescent="0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8">
        <f>IF(OR($B344="",$C344="",$D344="",$E344="",$F344="",$G344="",$H344="",$I344="",$J344="",$K344="",$L344=""),"",IF($B344="Female",1/(1+EXP(-SUMPRODUCT(Engine!$C$10818:$C$10849,INDIRECT("Coefficients!$B$2:$B$33")))),1/(1+EXP(-SUMPRODUCT(Engine!$C$10818:$C$10849,INDIRECT("Coefficients!$C$2:$C$33"))))))</f>
      </c>
      <c r="Q344" s="8">
        <f>IF(OR($B344="",$C344="",$D344="",$E344="",$F344="",$G344="",$H344="",$I344="",$J344="",$K344="",$L344=""),"",IF($B344="Female",1/(1+EXP(-SUMPRODUCT(Engine!$C$10818:$C$10849,INDIRECT("Coefficients!$D$2:$D$33")))),1/(1+EXP(-SUMPRODUCT(Engine!$C$10818:$C$10849,INDIRECT("Coefficients!$E$2:$E$33"))))))</f>
      </c>
      <c r="R344" s="8">
        <f>IF(OR($B344="",$C344="",$D344="",$E344="",$F344="",$G344="",$H344="",$I344="",$J344="",$K344="",$L344=""),"",IF($B344="Female",1/(1+EXP(-SUMPRODUCT(Engine!$C$10818:$C$10849,INDIRECT("Coefficients!$F$2:$F$33")))),1/(1+EXP(-SUMPRODUCT(Engine!$C$10818:$C$10849,INDIRECT("Coefficients!$G$2:$G$33"))))))</f>
      </c>
      <c r="S344" s="8">
        <f>IF(OR($B344="",$C344="",$D344="",$E344="",$F344="",$G344="",$H344="",$I344="",$J344="",$K344="",$L344=""),"",IF($B344="Female",1/(1+EXP(-SUMPRODUCT(Engine!$C$10818:$C$10849,INDIRECT("Coefficients!$H$2:$H$33")))),1/(1+EXP(-SUMPRODUCT(Engine!$C$10818:$C$10849,INDIRECT("Coefficients!$I$2:$I$33"))))))</f>
      </c>
      <c r="T344" s="8">
        <f>IF(OR($B344="",$C344="",$D344="",$E344="",$F344="",$G344="",$H344="",$I344="",$J344="",$K344="",$L344=""),"",IF($B344="Female",1/(1+EXP(-SUMPRODUCT(Engine!$C$10818:$C$10849,INDIRECT("Coefficients!$J$2:$J$33")))),1/(1+EXP(-SUMPRODUCT(Engine!$C$10818:$C$10849,INDIRECT("Coefficients!$K$2:$K$33"))))))</f>
      </c>
      <c r="U344" s="8">
        <f>IF(OR($B344="",$C344="",$D344="",$E344="",$F344="",$G344="",$H344="",$I344="",$J344="",$K344="",$L344=""),"",IF($B344="Female",1/(1+EXP(-SUMPRODUCT(Engine!$C$10818:$C$10849,INDIRECT("Coefficients!$L$2:$L$33")))),1/(1+EXP(-SUMPRODUCT(Engine!$C$10818:$C$10849,INDIRECT("Coefficients!$M$2:$M$33"))))))</f>
      </c>
      <c r="V344" s="8">
        <f>IF(OR($B344="",$C344="",$D344="",$E344="",$F344="",$G344="",$H344="",$I344="",$J344="",$K344="",$L344=""),"",IF($B344="Female",1/(1+EXP(-SUMPRODUCT(Engine!$C$10818:$C$10849,INDIRECT("Coefficients!$N$2:$N$33")))),1/(1+EXP(-SUMPRODUCT(Engine!$C$10818:$C$10849,INDIRECT("Coefficients!$O$2:$O$33"))))))</f>
      </c>
      <c r="W344" s="8">
        <f>IF(OR($B344="",$C344="",$D344="",$E344="",$F344="",$G344="",$H344="",$I344="",$J344="",$K344="",$L344=""),"",IF($B344="Female",1/(1+EXP(-SUMPRODUCT(Engine!$C$10818:$C$10849,INDIRECT("Coefficients!$P$2:$P$33")))),1/(1+EXP(-SUMPRODUCT(Engine!$C$10818:$C$10849,INDIRECT("Coefficients!$Q$2:$Q$33"))))))</f>
      </c>
      <c r="X344" s="8">
        <f>IF(OR($B344="",$C344="",$D344="",$E344="",$F344="",$G344="",$H344="",$I344="",$J344="",$K344="",$L344=""),"",IF($B344="Female",1/(1+EXP(-SUMPRODUCT(Engine!$C$10818:$C$10849,INDIRECT("Coefficients!$R$2:$R$33")))),1/(1+EXP(-SUMPRODUCT(Engine!$C$10818:$C$10849,INDIRECT("Coefficients!$S$2:$S$33"))))))</f>
      </c>
      <c r="Y344" s="8">
        <f>IF(OR($B344="",$C344="",$D344="",$E344="",$F344="",$G344="",$H344="",$I344="",$J344="",$K344="",$L344=""),"",IF($B344="Female",1/(1+EXP(-SUMPRODUCT(Engine!$C$10818:$C$10849,INDIRECT("Coefficients!$T$2:$T$33")))),1/(1+EXP(-SUMPRODUCT(Engine!$C$10818:$C$10849,INDIRECT("Coefficients!$U$2:$U$33"))))))</f>
      </c>
      <c r="Z344" s="8">
        <f>IF(OR($B344="",$C344="",$D344="",$E344="",$F344="",$G344="",$H344="",$I344="",$J344="",$K344="",$L344=""),"",IF($B344="Female",1/(1+EXP(-SUMPRODUCT(Engine!$C$10818:$C$10849,INDIRECT("Coefficients!$V$2:$V$33")))),1/(1+EXP(-SUMPRODUCT(Engine!$C$10818:$C$10849,INDIRECT("Coefficients!$W$2:$W$33"))))))</f>
      </c>
      <c r="AA344" s="8">
        <f>IF(OR($B344="",$C344="",$D344="",$E344="",$F344="",$G344="",$H344="",$I344="",$J344="",$K344="",$L344=""),"",IF($B344="Female",1/(1+EXP(-SUMPRODUCT(Engine!$C$10818:$C$10849,INDIRECT("Coefficients!$X$2:$X$33")))),1/(1+EXP(-SUMPRODUCT(Engine!$C$10818:$C$10849,INDIRECT("Coefficients!$Y$2:$Y$33"))))))</f>
      </c>
      <c r="AB344" s="8">
        <f>IF(OR($B344="",$C344="",$D344="",$E344="",$F344="",$G344="",$H344="",$I344="",$J344="",$K344="",$L344=""),"",IF($B344="Female",1/(1+EXP(-SUMPRODUCT(Engine!$C$10818:$C$10849,INDIRECT("Coefficients!$Z$2:$Z$33")))),1/(1+EXP(-SUMPRODUCT(Engine!$C$10818:$C$10849,INDIRECT("Coefficients!$AA$2:$AA$33"))))))</f>
      </c>
      <c r="AC344" s="8">
        <f>IF(OR($B344="",$C344="",$D344="",$E344="",$F344="",$G344="",$H344="",$I344="",$J344="",$K344="",$L344=""),"",IF($B344="Female",1/(1+EXP(-SUMPRODUCT(Engine!$C$10818:$C$10849,INDIRECT("Coefficients!$AB$2:$AB$33")))),1/(1+EXP(-SUMPRODUCT(Engine!$C$10818:$C$10849,INDIRECT("Coefficients!$AC$2:$AC$33"))))))</f>
      </c>
      <c r="AD344" s="8">
        <f>IF(OR($B344="",$C344="",$D344="",$E344="",$F344="",$G344="",$H344="",$I344="",$J344="",$K344="",$L344=""),"",IF($B344="Female",1/(1+EXP(-SUMPRODUCT(Engine!$C$10818:$C$10849,INDIRECT("Coefficients!$AD$2:$AD$33")))),1/(1+EXP(-SUMPRODUCT(Engine!$C$10818:$C$10849,INDIRECT("Coefficients!$AE$2:$AE$33"))))))</f>
      </c>
      <c r="AE344" s="8">
        <f>IF(OR($B344="",$C344="",$D344="",$E344="",$F344="",$G344="",$H344="",$I344="",$J344="",$K344="",$L344=""),"",IF($B344="Female",1/(1+EXP(-SUMPRODUCT(Engine!$C$10818:$C$10849,INDIRECT("Coefficients!$AF$2:$AF$33")))),1/(1+EXP(-SUMPRODUCT(Engine!$C$10818:$C$10849,INDIRECT("Coefficients!$AG$2:$AG$33"))))))</f>
      </c>
      <c r="AF344" s="8">
        <f>IF(OR($B344="",$C344="",$D344="",$E344="",$F344="",$G344="",$H344="",$I344="",$J344="",$K344="",$L344=""),"",IF($B344="Female",1/(1+EXP(-SUMPRODUCT(Engine!$C$10818:$C$10849,INDIRECT("Coefficients!$AH$2:$AH$33")))),1/(1+EXP(-SUMPRODUCT(Engine!$C$10818:$C$10849,INDIRECT("Coefficients!$AI$2:$AI$33"))))))</f>
      </c>
      <c r="AG344" s="8">
        <f>IF(OR($B344="",$C344="",$D344="",$E344="",$F344="",$G344="",$H344="",$I344="",$J344="",$K344="",$L344=""),"",IF($B344="Female",1/(1+EXP(-SUMPRODUCT(Engine!$C$10818:$C$10849,INDIRECT("Coefficients!$AJ$2:$AJ$33")))),1/(1+EXP(-SUMPRODUCT(Engine!$C$10818:$C$10849,INDIRECT("Coefficients!$AK$2:$AK$33"))))))</f>
      </c>
      <c r="AH344" s="8">
        <f>IF(OR($B344="",$C344="",$D344="",$E344="",$F344="",$G344="",$H344="",$I344="",$J344="",$K344="",$L344=""),"",IF($B344="Female",1/(1+EXP(-SUMPRODUCT(Engine!$C$10818:$C$10849,INDIRECT("Coefficients!$AL$2:$AL$33")))),1/(1+EXP(-SUMPRODUCT(Engine!$C$10818:$C$10849,INDIRECT("Coefficients!$AM$2:$AM$33"))))))</f>
      </c>
      <c r="AI344" s="8">
        <f>IF(OR($B344="",$C344="",$D344="",$E344="",$F344="",$G344="",$H344="",$I344="",$J344="",$K344="",$L344=""),"",IF($B344="Female",1/(1+EXP(-SUMPRODUCT(Engine!$C$10818:$C$10849,INDIRECT("Coefficients!$AN$2:$AN$33")))),1/(1+EXP(-SUMPRODUCT(Engine!$C$10818:$C$10849,INDIRECT("Coefficients!$AO$2:$AO$33"))))))</f>
      </c>
      <c r="AJ344" s="8">
        <f>IF(OR($B344="",$C344="",$D344="",$E344="",$F344="",$G344="",$H344="",$I344="",$J344="",$K344="",$L344=""),"",IF($B344="Female",1/(1+EXP(-SUMPRODUCT(Engine!$C$10818:$C$10849,INDIRECT("Coefficients!$AP$2:$AP$33")))),1/(1+EXP(-SUMPRODUCT(Engine!$C$10818:$C$10849,INDIRECT("Coefficients!$AQ$2:$AQ$33"))))))</f>
      </c>
      <c r="AK344" s="8">
        <f>IF(OR($B344="",$C344="",$D344="",$E344="",$F344="",$G344="",$H344="",$I344="",$J344="",$K344="",$L344=""),"",IF($B344="Female",1/(1+EXP(-SUMPRODUCT(Engine!$C$10818:$C$10849,INDIRECT("Coefficients!$AR$2:$AR$33")))),1/(1+EXP(-SUMPRODUCT(Engine!$C$10818:$C$10849,INDIRECT("Coefficients!$AS$2:$AS$33"))))))</f>
      </c>
      <c r="AL344" s="8">
        <f>IF(OR($B344="",$C344="",$D344="",$E344="",$F344="",$G344="",$H344="",$I344="",$J344="",$K344="",$L344=""),"",IF($B344="Female",1/(1+EXP(-SUMPRODUCT(Engine!$C$10818:$C$10849,INDIRECT("Coefficients!$AT$2:$AT$33")))),1/(1+EXP(-SUMPRODUCT(Engine!$C$10818:$C$10849,INDIRECT("Coefficients!$AU$2:$AU$33"))))))</f>
      </c>
      <c r="AM344" s="8">
        <f>IF(OR($B344="",$C344="",$D344="",$E344="",$F344="",$G344="",$H344="",$I344="",$J344="",$K344="",$L344=""),"",IF($B344="Female",1/(1+EXP(-SUMPRODUCT(Engine!$C$10818:$C$10849,INDIRECT("Coefficients!$AV$2:$AV$33")))),1/(1+EXP(-SUMPRODUCT(Engine!$C$10818:$C$10849,INDIRECT("Coefficients!$AW$2:$AW$33"))))))</f>
      </c>
      <c r="AN344" s="8">
        <f>IF(OR($B344="",$C344="",$D344="",$E344="",$F344="",$G344="",$H344="",$I344="",$J344="",$K344="",$L344=""),"",IF($B344="Female",1/(1+EXP(-SUMPRODUCT(Engine!$C$10818:$C$10849,INDIRECT("Coefficients!$AX$2:$AX$33")))),1/(1+EXP(-SUMPRODUCT(Engine!$C$10818:$C$10849,INDIRECT("Coefficients!$AY$2:$AY$33"))))))</f>
      </c>
      <c r="AO344" s="8">
        <f>IF(OR($B344="",$C344="",$D344="",$E344="",$F344="",$G344="",$H344="",$I344="",$J344="",$K344="",$L344=""),"",IF($B344="Female",1/(1+EXP(-SUMPRODUCT(Engine!$C$10818:$C$10849,INDIRECT("Coefficients!$AZ$2:$AZ$33")))),1/(1+EXP(-SUMPRODUCT(Engine!$C$10818:$C$10849,INDIRECT("Coefficients!$BA$2:$BA$33"))))))</f>
      </c>
      <c r="AP344" s="8">
        <f>IF(OR($B344="",$C344="",$D344="",$E344="",$F344="",$G344="",$H344="",$I344="",$J344="",$K344="",$L344=""),"",IF($B344="Female",1/(1+EXP(-SUMPRODUCT(Engine!$C$10818:$C$10849,INDIRECT("Coefficients!$BB$2:$BB$33")))),1/(1+EXP(-SUMPRODUCT(Engine!$C$10818:$C$10849,INDIRECT("Coefficients!$BC$2:$BC$33"))))))</f>
      </c>
      <c r="AQ344" s="8">
        <f>IF(OR($B344="",$C344="",$D344="",$E344="",$F344="",$G344="",$H344="",$I344="",$J344="",$K344="",$L344=""),"",IF($B344="Female",1/(1+EXP(-SUMPRODUCT(Engine!$C$10818:$C$10849,INDIRECT("Coefficients!$BD$2:$BD$33")))),1/(1+EXP(-SUMPRODUCT(Engine!$C$10818:$C$10849,INDIRECT("Coefficients!$BE$2:$BE$33"))))))</f>
      </c>
      <c r="AR344" s="8">
        <f>IF(OR($B344="",$C344="",$D344="",$E344="",$F344="",$G344="",$H344="",$I344="",$J344="",$K344="",$L344=""),"",IF($B344="Female",1/(1+EXP(-SUMPRODUCT(Engine!$C$10818:$C$10849,INDIRECT("Coefficients!$BF$2:$BF$33")))),1/(1+EXP(-SUMPRODUCT(Engine!$C$10818:$C$10849,INDIRECT("Coefficients!$BG$2:$BG$33"))))))</f>
      </c>
      <c r="AS344" s="8">
        <f>IF(OR($B344="",$C344="",$D344="",$E344="",$F344="",$G344="",$H344="",$I344="",$J344="",$K344="",$L344=""),"",IF($B344="Female",1/(1+EXP(-SUMPRODUCT(Engine!$C$10818:$C$10849,INDIRECT("Coefficients!$BH$2:$BH$33")))),1/(1+EXP(-SUMPRODUCT(Engine!$C$10818:$C$10849,INDIRECT("Coefficients!$BI$2:$BI$33"))))))</f>
      </c>
      <c r="AT344" s="8">
        <f>IF(OR($B344="",$C344="",$D344="",$E344="",$F344="",$G344="",$H344="",$I344="",$J344="",$K344="",$L344=""),"",IF($B344="Female",1/(1+EXP(-SUMPRODUCT(Engine!$C$10818:$C$10849,INDIRECT("Coefficients!$BJ$2:$BJ$33")))),1/(1+EXP(-SUMPRODUCT(Engine!$C$10818:$C$10849,INDIRECT("Coefficients!$BK$2:$BK$33"))))))</f>
      </c>
      <c r="AU344" s="8">
        <f>IF(OR($B344="",$C344="",$D344="",$E344="",$F344="",$G344="",$H344="",$I344="",$J344="",$K344="",$L344=""),"",IF($B344="Female",1/(1+EXP(-SUMPRODUCT(Engine!$C$10818:$C$10849,INDIRECT("Coefficients!$BL$2:$BL$33")))),1/(1+EXP(-SUMPRODUCT(Engine!$C$10818:$C$10849,INDIRECT("Coefficients!$BM$2:$BM$33"))))))</f>
      </c>
      <c r="AV344" s="8">
        <f>IF(OR($B344="",$C344="",$D344="",$E344="",$F344="",$G344="",$H344="",$I344="",$J344="",$K344="",$L344=""),"",IF($B344="Female",1/(1+EXP(-SUMPRODUCT(Engine!$C$10818:$C$10849,INDIRECT("Coefficients!$BN$2:$BN$33")))),1/(1+EXP(-SUMPRODUCT(Engine!$C$10818:$C$10849,INDIRECT("Coefficients!$BO$2:$BO$33"))))))</f>
      </c>
      <c r="AW344" s="8">
        <f>IF(OR($B344="",$C344="",$D344="",$E344="",$F344="",$G344="",$H344="",$I344="",$J344="",$K344="",$L344=""),"",IF($B344="Female",1/(1+EXP(-SUMPRODUCT(Engine!$C$10818:$C$10849,INDIRECT("Coefficients!$BP$2:$BP$33")))),1/(1+EXP(-SUMPRODUCT(Engine!$C$10818:$C$10849,INDIRECT("Coefficients!$BQ$2:$BQ$33"))))))</f>
      </c>
      <c r="AX344" s="8">
        <f>IF(OR($B344="",$C344="",$D344="",$E344="",$F344="",$G344="",$H344="",$I344="",$J344="",$K344="",$L344=""),"",IF($B344="Female",1/(1+EXP(-SUMPRODUCT(Engine!$C$10818:$C$10849,INDIRECT("Coefficients!$BR$2:$BR$33")))),1/(1+EXP(-SUMPRODUCT(Engine!$C$10818:$C$10849,INDIRECT("Coefficients!$BS$2:$BS$33"))))))</f>
      </c>
      <c r="AY344" s="8">
        <f>IF(OR($B344="",$C344="",$D344="",$E344="",$F344="",$G344="",$H344="",$I344="",$J344="",$K344="",$L344=""),"",IF($B344="Female",1/(1+EXP(-SUMPRODUCT(Engine!$C$10818:$C$10849,INDIRECT("Coefficients!$BT$2:$BT$33")))),1/(1+EXP(-SUMPRODUCT(Engine!$C$10818:$C$10849,INDIRECT("Coefficients!$BU$2:$BU$33"))))))</f>
      </c>
      <c r="AZ344" s="8">
        <f>IF(OR($B344="",$C344="",$D344="",$E344="",$F344="",$G344="",$H344="",$I344="",$J344="",$K344="",$L344=""),"",IF($B344="Female",1/(1+EXP(-SUMPRODUCT(Engine!$C$10818:$C$10849,INDIRECT("Coefficients!$BV$2:$BV$33")))),1/(1+EXP(-SUMPRODUCT(Engine!$C$10818:$C$10849,INDIRECT("Coefficients!$BW$2:$BW$33"))))))</f>
      </c>
      <c r="BA344" s="8">
        <f>IF(OR($B344="",$C344="",$D344="",$E344="",$F344="",$G344="",$H344="",$I344="",$J344="",$K344="",$L344=""),"",IF($B344="Female",1/(1+EXP(-SUMPRODUCT(Engine!$C$10818:$C$10849,INDIRECT("Coefficients!$BX$2:$BX$33")))),1/(1+EXP(-SUMPRODUCT(Engine!$C$10818:$C$10849,INDIRECT("Coefficients!$BY$2:$BY$33"))))))</f>
      </c>
      <c r="BB344" s="8">
        <f>IF(OR($B344="",$C344="",$D344="",$E344="",$F344="",$G344="",$H344="",$I344="",$J344="",$K344="",$L344=""),"",IF($B344="Female",1/(1+EXP(-SUMPRODUCT(Engine!$C$10818:$C$10849,INDIRECT("Coefficients!$BZ$2:$BZ$33")))),1/(1+EXP(-SUMPRODUCT(Engine!$C$10818:$C$10849,INDIRECT("Coefficients!$CA$2:$CA$33"))))))</f>
      </c>
      <c r="BC344" s="8">
        <f>IF(OR($B344="",$C344="",$D344="",$E344="",$F344="",$G344="",$H344="",$I344="",$J344="",$K344="",$L344=""),"",IF($B344="Female",1/(1+EXP(-SUMPRODUCT(Engine!$C$10818:$C$10849,INDIRECT("Coefficients!$CB$2:$CB$33")))),1/(1+EXP(-SUMPRODUCT(Engine!$C$10818:$C$10849,INDIRECT("Coefficients!$CC$2:$CC$33"))))))</f>
      </c>
      <c r="BD344" s="8">
        <f>IF(OR($B344="",$C344="",$D344="",$E344="",$F344="",$G344="",$H344="",$I344="",$J344="",$K344="",$L344=""),"",IF($B344="Female",1/(1+EXP(-SUMPRODUCT(Engine!$C$10818:$C$10849,INDIRECT("Coefficients!$CD$2:$CD$33")))),1/(1+EXP(-SUMPRODUCT(Engine!$C$10818:$C$10849,INDIRECT("Coefficients!$CE$2:$CE$33"))))))</f>
      </c>
      <c r="BE344" s="8">
        <f>IF(OR($B344="",$C344="",$D344="",$E344="",$F344="",$G344="",$H344="",$I344="",$J344="",$K344="",$L344=""),"",IF($B344="Female",1/(1+EXP(-SUMPRODUCT(Engine!$C$10818:$C$10849,INDIRECT("Coefficients!$CF$2:$CF$33")))),1/(1+EXP(-SUMPRODUCT(Engine!$C$10818:$C$10849,INDIRECT("Coefficients!$CG$2:$CG$33"))))))</f>
      </c>
      <c r="BF344" s="8">
        <f>IF(OR($B344="",$C344="",$D344="",$E344="",$F344="",$G344="",$H344="",$I344="",$J344="",$K344="",$L344=""),"",IF($B344="Female",1/(1+EXP(-SUMPRODUCT(Engine!$C$10818:$C$10849,INDIRECT("Coefficients!$CH$2:$CH$33")))),1/(1+EXP(-SUMPRODUCT(Engine!$C$10818:$C$10849,INDIRECT("Coefficients!$CI$2:$CI$33"))))))</f>
      </c>
      <c r="BG344" s="8">
        <f>IF(OR($B344="",$C344="",$D344="",$E344="",$F344="",$G344="",$H344="",$I344="",$J344="",$K344="",$L344=""),"",IF($B344="Female",1/(1+EXP(-SUMPRODUCT(Engine!$C$10818:$C$10849,INDIRECT("Coefficients!$CJ$2:$CJ$33")))),1/(1+EXP(-SUMPRODUCT(Engine!$C$10818:$C$10849,INDIRECT("Coefficients!$CK$2:$CK$33"))))))</f>
      </c>
      <c r="BH344" s="8">
        <f>IF(OR($B344="",$C344="",$D344="",$E344="",$F344="",$G344="",$H344="",$I344="",$J344="",$K344="",$L344=""),"",IF($B344="Female",1/(1+EXP(-SUMPRODUCT(Engine!$C$10818:$C$10849,INDIRECT("Coefficients!$CL$2:$CL$33")))),1/(1+EXP(-SUMPRODUCT(Engine!$C$10818:$C$10849,INDIRECT("Coefficients!$CM$2:$CM$33"))))))</f>
      </c>
      <c r="BI344" s="8">
        <f>IF(OR($B344="",$C344="",$D344="",$E344="",$F344="",$G344="",$H344="",$I344="",$J344="",$K344="",$L344=""),"",IF($B344="Female",1/(1+EXP(-SUMPRODUCT(Engine!$C$10818:$C$10849,INDIRECT("Coefficients!$CN$2:$CN$33")))),1/(1+EXP(-SUMPRODUCT(Engine!$C$10818:$C$10849,INDIRECT("Coefficients!$CO$2:$CO$33"))))))</f>
      </c>
      <c r="BJ344" s="8">
        <f>IF(OR($B344="",$C344="",$D344="",$E344="",$F344="",$G344="",$H344="",$I344="",$J344="",$K344="",$L344=""),"",IF($B344="Female",1/(1+EXP(-SUMPRODUCT(Engine!$C$10818:$C$10849,INDIRECT("Coefficients!$CP$2:$CP$33")))),1/(1+EXP(-SUMPRODUCT(Engine!$C$10818:$C$10849,INDIRECT("Coefficients!$CQ$2:$CQ$33"))))))</f>
      </c>
      <c r="BK344" s="8">
        <f>IF(OR($B344="",$C344="",$D344="",$E344="",$F344="",$G344="",$H344="",$I344="",$J344="",$K344="",$L344=""),"",IF($B344="Female",1/(1+EXP(-SUMPRODUCT(Engine!$C$10818:$C$10849,INDIRECT("Coefficients!$CR$2:$CR$33")))),1/(1+EXP(-SUMPRODUCT(Engine!$C$10818:$C$10849,INDIRECT("Coefficients!$CS$2:$CS$33"))))))</f>
      </c>
      <c r="BL344" s="8">
        <f>IF(OR($B344="",$C344="",$D344="",$E344="",$F344="",$G344="",$H344="",$I344="",$J344="",$K344="",$L344=""),"",IF($B344="Female",1/(1+EXP(-SUMPRODUCT(Engine!$C$10818:$C$10849,INDIRECT("Coefficients!$CT$2:$CT$33")))),1/(1+EXP(-SUMPRODUCT(Engine!$C$10818:$C$10849,INDIRECT("Coefficients!$CU$2:$CU$33"))))))</f>
      </c>
      <c r="BM344" s="8">
        <f>IF(OR($B344="",$C344="",$D344="",$E344="",$F344="",$G344="",$H344="",$I344="",$J344="",$K344="",$L344=""),"",IF($B344="Female",1/(1+EXP(-SUMPRODUCT(Engine!$C$10818:$C$10849,INDIRECT("Coefficients!$CV$2:$CV$33")))),1/(1+EXP(-SUMPRODUCT(Engine!$C$10818:$C$10849,INDIRECT("Coefficients!$CW$2:$CW$33"))))))</f>
      </c>
    </row>
    <row r="345" spans="1:65" x14ac:dyDescent="0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8">
        <f>IF(OR($B345="",$C345="",$D345="",$E345="",$F345="",$G345="",$H345="",$I345="",$J345="",$K345="",$L345=""),"",IF($B345="Female",1/(1+EXP(-SUMPRODUCT(Engine!$C$10850:$C$10881,INDIRECT("Coefficients!$B$2:$B$33")))),1/(1+EXP(-SUMPRODUCT(Engine!$C$10850:$C$10881,INDIRECT("Coefficients!$C$2:$C$33"))))))</f>
      </c>
      <c r="Q345" s="8">
        <f>IF(OR($B345="",$C345="",$D345="",$E345="",$F345="",$G345="",$H345="",$I345="",$J345="",$K345="",$L345=""),"",IF($B345="Female",1/(1+EXP(-SUMPRODUCT(Engine!$C$10850:$C$10881,INDIRECT("Coefficients!$D$2:$D$33")))),1/(1+EXP(-SUMPRODUCT(Engine!$C$10850:$C$10881,INDIRECT("Coefficients!$E$2:$E$33"))))))</f>
      </c>
      <c r="R345" s="8">
        <f>IF(OR($B345="",$C345="",$D345="",$E345="",$F345="",$G345="",$H345="",$I345="",$J345="",$K345="",$L345=""),"",IF($B345="Female",1/(1+EXP(-SUMPRODUCT(Engine!$C$10850:$C$10881,INDIRECT("Coefficients!$F$2:$F$33")))),1/(1+EXP(-SUMPRODUCT(Engine!$C$10850:$C$10881,INDIRECT("Coefficients!$G$2:$G$33"))))))</f>
      </c>
      <c r="S345" s="8">
        <f>IF(OR($B345="",$C345="",$D345="",$E345="",$F345="",$G345="",$H345="",$I345="",$J345="",$K345="",$L345=""),"",IF($B345="Female",1/(1+EXP(-SUMPRODUCT(Engine!$C$10850:$C$10881,INDIRECT("Coefficients!$H$2:$H$33")))),1/(1+EXP(-SUMPRODUCT(Engine!$C$10850:$C$10881,INDIRECT("Coefficients!$I$2:$I$33"))))))</f>
      </c>
      <c r="T345" s="8">
        <f>IF(OR($B345="",$C345="",$D345="",$E345="",$F345="",$G345="",$H345="",$I345="",$J345="",$K345="",$L345=""),"",IF($B345="Female",1/(1+EXP(-SUMPRODUCT(Engine!$C$10850:$C$10881,INDIRECT("Coefficients!$J$2:$J$33")))),1/(1+EXP(-SUMPRODUCT(Engine!$C$10850:$C$10881,INDIRECT("Coefficients!$K$2:$K$33"))))))</f>
      </c>
      <c r="U345" s="8">
        <f>IF(OR($B345="",$C345="",$D345="",$E345="",$F345="",$G345="",$H345="",$I345="",$J345="",$K345="",$L345=""),"",IF($B345="Female",1/(1+EXP(-SUMPRODUCT(Engine!$C$10850:$C$10881,INDIRECT("Coefficients!$L$2:$L$33")))),1/(1+EXP(-SUMPRODUCT(Engine!$C$10850:$C$10881,INDIRECT("Coefficients!$M$2:$M$33"))))))</f>
      </c>
      <c r="V345" s="8">
        <f>IF(OR($B345="",$C345="",$D345="",$E345="",$F345="",$G345="",$H345="",$I345="",$J345="",$K345="",$L345=""),"",IF($B345="Female",1/(1+EXP(-SUMPRODUCT(Engine!$C$10850:$C$10881,INDIRECT("Coefficients!$N$2:$N$33")))),1/(1+EXP(-SUMPRODUCT(Engine!$C$10850:$C$10881,INDIRECT("Coefficients!$O$2:$O$33"))))))</f>
      </c>
      <c r="W345" s="8">
        <f>IF(OR($B345="",$C345="",$D345="",$E345="",$F345="",$G345="",$H345="",$I345="",$J345="",$K345="",$L345=""),"",IF($B345="Female",1/(1+EXP(-SUMPRODUCT(Engine!$C$10850:$C$10881,INDIRECT("Coefficients!$P$2:$P$33")))),1/(1+EXP(-SUMPRODUCT(Engine!$C$10850:$C$10881,INDIRECT("Coefficients!$Q$2:$Q$33"))))))</f>
      </c>
      <c r="X345" s="8">
        <f>IF(OR($B345="",$C345="",$D345="",$E345="",$F345="",$G345="",$H345="",$I345="",$J345="",$K345="",$L345=""),"",IF($B345="Female",1/(1+EXP(-SUMPRODUCT(Engine!$C$10850:$C$10881,INDIRECT("Coefficients!$R$2:$R$33")))),1/(1+EXP(-SUMPRODUCT(Engine!$C$10850:$C$10881,INDIRECT("Coefficients!$S$2:$S$33"))))))</f>
      </c>
      <c r="Y345" s="8">
        <f>IF(OR($B345="",$C345="",$D345="",$E345="",$F345="",$G345="",$H345="",$I345="",$J345="",$K345="",$L345=""),"",IF($B345="Female",1/(1+EXP(-SUMPRODUCT(Engine!$C$10850:$C$10881,INDIRECT("Coefficients!$T$2:$T$33")))),1/(1+EXP(-SUMPRODUCT(Engine!$C$10850:$C$10881,INDIRECT("Coefficients!$U$2:$U$33"))))))</f>
      </c>
      <c r="Z345" s="8">
        <f>IF(OR($B345="",$C345="",$D345="",$E345="",$F345="",$G345="",$H345="",$I345="",$J345="",$K345="",$L345=""),"",IF($B345="Female",1/(1+EXP(-SUMPRODUCT(Engine!$C$10850:$C$10881,INDIRECT("Coefficients!$V$2:$V$33")))),1/(1+EXP(-SUMPRODUCT(Engine!$C$10850:$C$10881,INDIRECT("Coefficients!$W$2:$W$33"))))))</f>
      </c>
      <c r="AA345" s="8">
        <f>IF(OR($B345="",$C345="",$D345="",$E345="",$F345="",$G345="",$H345="",$I345="",$J345="",$K345="",$L345=""),"",IF($B345="Female",1/(1+EXP(-SUMPRODUCT(Engine!$C$10850:$C$10881,INDIRECT("Coefficients!$X$2:$X$33")))),1/(1+EXP(-SUMPRODUCT(Engine!$C$10850:$C$10881,INDIRECT("Coefficients!$Y$2:$Y$33"))))))</f>
      </c>
      <c r="AB345" s="8">
        <f>IF(OR($B345="",$C345="",$D345="",$E345="",$F345="",$G345="",$H345="",$I345="",$J345="",$K345="",$L345=""),"",IF($B345="Female",1/(1+EXP(-SUMPRODUCT(Engine!$C$10850:$C$10881,INDIRECT("Coefficients!$Z$2:$Z$33")))),1/(1+EXP(-SUMPRODUCT(Engine!$C$10850:$C$10881,INDIRECT("Coefficients!$AA$2:$AA$33"))))))</f>
      </c>
      <c r="AC345" s="8">
        <f>IF(OR($B345="",$C345="",$D345="",$E345="",$F345="",$G345="",$H345="",$I345="",$J345="",$K345="",$L345=""),"",IF($B345="Female",1/(1+EXP(-SUMPRODUCT(Engine!$C$10850:$C$10881,INDIRECT("Coefficients!$AB$2:$AB$33")))),1/(1+EXP(-SUMPRODUCT(Engine!$C$10850:$C$10881,INDIRECT("Coefficients!$AC$2:$AC$33"))))))</f>
      </c>
      <c r="AD345" s="8">
        <f>IF(OR($B345="",$C345="",$D345="",$E345="",$F345="",$G345="",$H345="",$I345="",$J345="",$K345="",$L345=""),"",IF($B345="Female",1/(1+EXP(-SUMPRODUCT(Engine!$C$10850:$C$10881,INDIRECT("Coefficients!$AD$2:$AD$33")))),1/(1+EXP(-SUMPRODUCT(Engine!$C$10850:$C$10881,INDIRECT("Coefficients!$AE$2:$AE$33"))))))</f>
      </c>
      <c r="AE345" s="8">
        <f>IF(OR($B345="",$C345="",$D345="",$E345="",$F345="",$G345="",$H345="",$I345="",$J345="",$K345="",$L345=""),"",IF($B345="Female",1/(1+EXP(-SUMPRODUCT(Engine!$C$10850:$C$10881,INDIRECT("Coefficients!$AF$2:$AF$33")))),1/(1+EXP(-SUMPRODUCT(Engine!$C$10850:$C$10881,INDIRECT("Coefficients!$AG$2:$AG$33"))))))</f>
      </c>
      <c r="AF345" s="8">
        <f>IF(OR($B345="",$C345="",$D345="",$E345="",$F345="",$G345="",$H345="",$I345="",$J345="",$K345="",$L345=""),"",IF($B345="Female",1/(1+EXP(-SUMPRODUCT(Engine!$C$10850:$C$10881,INDIRECT("Coefficients!$AH$2:$AH$33")))),1/(1+EXP(-SUMPRODUCT(Engine!$C$10850:$C$10881,INDIRECT("Coefficients!$AI$2:$AI$33"))))))</f>
      </c>
      <c r="AG345" s="8">
        <f>IF(OR($B345="",$C345="",$D345="",$E345="",$F345="",$G345="",$H345="",$I345="",$J345="",$K345="",$L345=""),"",IF($B345="Female",1/(1+EXP(-SUMPRODUCT(Engine!$C$10850:$C$10881,INDIRECT("Coefficients!$AJ$2:$AJ$33")))),1/(1+EXP(-SUMPRODUCT(Engine!$C$10850:$C$10881,INDIRECT("Coefficients!$AK$2:$AK$33"))))))</f>
      </c>
      <c r="AH345" s="8">
        <f>IF(OR($B345="",$C345="",$D345="",$E345="",$F345="",$G345="",$H345="",$I345="",$J345="",$K345="",$L345=""),"",IF($B345="Female",1/(1+EXP(-SUMPRODUCT(Engine!$C$10850:$C$10881,INDIRECT("Coefficients!$AL$2:$AL$33")))),1/(1+EXP(-SUMPRODUCT(Engine!$C$10850:$C$10881,INDIRECT("Coefficients!$AM$2:$AM$33"))))))</f>
      </c>
      <c r="AI345" s="8">
        <f>IF(OR($B345="",$C345="",$D345="",$E345="",$F345="",$G345="",$H345="",$I345="",$J345="",$K345="",$L345=""),"",IF($B345="Female",1/(1+EXP(-SUMPRODUCT(Engine!$C$10850:$C$10881,INDIRECT("Coefficients!$AN$2:$AN$33")))),1/(1+EXP(-SUMPRODUCT(Engine!$C$10850:$C$10881,INDIRECT("Coefficients!$AO$2:$AO$33"))))))</f>
      </c>
      <c r="AJ345" s="8">
        <f>IF(OR($B345="",$C345="",$D345="",$E345="",$F345="",$G345="",$H345="",$I345="",$J345="",$K345="",$L345=""),"",IF($B345="Female",1/(1+EXP(-SUMPRODUCT(Engine!$C$10850:$C$10881,INDIRECT("Coefficients!$AP$2:$AP$33")))),1/(1+EXP(-SUMPRODUCT(Engine!$C$10850:$C$10881,INDIRECT("Coefficients!$AQ$2:$AQ$33"))))))</f>
      </c>
      <c r="AK345" s="8">
        <f>IF(OR($B345="",$C345="",$D345="",$E345="",$F345="",$G345="",$H345="",$I345="",$J345="",$K345="",$L345=""),"",IF($B345="Female",1/(1+EXP(-SUMPRODUCT(Engine!$C$10850:$C$10881,INDIRECT("Coefficients!$AR$2:$AR$33")))),1/(1+EXP(-SUMPRODUCT(Engine!$C$10850:$C$10881,INDIRECT("Coefficients!$AS$2:$AS$33"))))))</f>
      </c>
      <c r="AL345" s="8">
        <f>IF(OR($B345="",$C345="",$D345="",$E345="",$F345="",$G345="",$H345="",$I345="",$J345="",$K345="",$L345=""),"",IF($B345="Female",1/(1+EXP(-SUMPRODUCT(Engine!$C$10850:$C$10881,INDIRECT("Coefficients!$AT$2:$AT$33")))),1/(1+EXP(-SUMPRODUCT(Engine!$C$10850:$C$10881,INDIRECT("Coefficients!$AU$2:$AU$33"))))))</f>
      </c>
      <c r="AM345" s="8">
        <f>IF(OR($B345="",$C345="",$D345="",$E345="",$F345="",$G345="",$H345="",$I345="",$J345="",$K345="",$L345=""),"",IF($B345="Female",1/(1+EXP(-SUMPRODUCT(Engine!$C$10850:$C$10881,INDIRECT("Coefficients!$AV$2:$AV$33")))),1/(1+EXP(-SUMPRODUCT(Engine!$C$10850:$C$10881,INDIRECT("Coefficients!$AW$2:$AW$33"))))))</f>
      </c>
      <c r="AN345" s="8">
        <f>IF(OR($B345="",$C345="",$D345="",$E345="",$F345="",$G345="",$H345="",$I345="",$J345="",$K345="",$L345=""),"",IF($B345="Female",1/(1+EXP(-SUMPRODUCT(Engine!$C$10850:$C$10881,INDIRECT("Coefficients!$AX$2:$AX$33")))),1/(1+EXP(-SUMPRODUCT(Engine!$C$10850:$C$10881,INDIRECT("Coefficients!$AY$2:$AY$33"))))))</f>
      </c>
      <c r="AO345" s="8">
        <f>IF(OR($B345="",$C345="",$D345="",$E345="",$F345="",$G345="",$H345="",$I345="",$J345="",$K345="",$L345=""),"",IF($B345="Female",1/(1+EXP(-SUMPRODUCT(Engine!$C$10850:$C$10881,INDIRECT("Coefficients!$AZ$2:$AZ$33")))),1/(1+EXP(-SUMPRODUCT(Engine!$C$10850:$C$10881,INDIRECT("Coefficients!$BA$2:$BA$33"))))))</f>
      </c>
      <c r="AP345" s="8">
        <f>IF(OR($B345="",$C345="",$D345="",$E345="",$F345="",$G345="",$H345="",$I345="",$J345="",$K345="",$L345=""),"",IF($B345="Female",1/(1+EXP(-SUMPRODUCT(Engine!$C$10850:$C$10881,INDIRECT("Coefficients!$BB$2:$BB$33")))),1/(1+EXP(-SUMPRODUCT(Engine!$C$10850:$C$10881,INDIRECT("Coefficients!$BC$2:$BC$33"))))))</f>
      </c>
      <c r="AQ345" s="8">
        <f>IF(OR($B345="",$C345="",$D345="",$E345="",$F345="",$G345="",$H345="",$I345="",$J345="",$K345="",$L345=""),"",IF($B345="Female",1/(1+EXP(-SUMPRODUCT(Engine!$C$10850:$C$10881,INDIRECT("Coefficients!$BD$2:$BD$33")))),1/(1+EXP(-SUMPRODUCT(Engine!$C$10850:$C$10881,INDIRECT("Coefficients!$BE$2:$BE$33"))))))</f>
      </c>
      <c r="AR345" s="8">
        <f>IF(OR($B345="",$C345="",$D345="",$E345="",$F345="",$G345="",$H345="",$I345="",$J345="",$K345="",$L345=""),"",IF($B345="Female",1/(1+EXP(-SUMPRODUCT(Engine!$C$10850:$C$10881,INDIRECT("Coefficients!$BF$2:$BF$33")))),1/(1+EXP(-SUMPRODUCT(Engine!$C$10850:$C$10881,INDIRECT("Coefficients!$BG$2:$BG$33"))))))</f>
      </c>
      <c r="AS345" s="8">
        <f>IF(OR($B345="",$C345="",$D345="",$E345="",$F345="",$G345="",$H345="",$I345="",$J345="",$K345="",$L345=""),"",IF($B345="Female",1/(1+EXP(-SUMPRODUCT(Engine!$C$10850:$C$10881,INDIRECT("Coefficients!$BH$2:$BH$33")))),1/(1+EXP(-SUMPRODUCT(Engine!$C$10850:$C$10881,INDIRECT("Coefficients!$BI$2:$BI$33"))))))</f>
      </c>
      <c r="AT345" s="8">
        <f>IF(OR($B345="",$C345="",$D345="",$E345="",$F345="",$G345="",$H345="",$I345="",$J345="",$K345="",$L345=""),"",IF($B345="Female",1/(1+EXP(-SUMPRODUCT(Engine!$C$10850:$C$10881,INDIRECT("Coefficients!$BJ$2:$BJ$33")))),1/(1+EXP(-SUMPRODUCT(Engine!$C$10850:$C$10881,INDIRECT("Coefficients!$BK$2:$BK$33"))))))</f>
      </c>
      <c r="AU345" s="8">
        <f>IF(OR($B345="",$C345="",$D345="",$E345="",$F345="",$G345="",$H345="",$I345="",$J345="",$K345="",$L345=""),"",IF($B345="Female",1/(1+EXP(-SUMPRODUCT(Engine!$C$10850:$C$10881,INDIRECT("Coefficients!$BL$2:$BL$33")))),1/(1+EXP(-SUMPRODUCT(Engine!$C$10850:$C$10881,INDIRECT("Coefficients!$BM$2:$BM$33"))))))</f>
      </c>
      <c r="AV345" s="8">
        <f>IF(OR($B345="",$C345="",$D345="",$E345="",$F345="",$G345="",$H345="",$I345="",$J345="",$K345="",$L345=""),"",IF($B345="Female",1/(1+EXP(-SUMPRODUCT(Engine!$C$10850:$C$10881,INDIRECT("Coefficients!$BN$2:$BN$33")))),1/(1+EXP(-SUMPRODUCT(Engine!$C$10850:$C$10881,INDIRECT("Coefficients!$BO$2:$BO$33"))))))</f>
      </c>
      <c r="AW345" s="8">
        <f>IF(OR($B345="",$C345="",$D345="",$E345="",$F345="",$G345="",$H345="",$I345="",$J345="",$K345="",$L345=""),"",IF($B345="Female",1/(1+EXP(-SUMPRODUCT(Engine!$C$10850:$C$10881,INDIRECT("Coefficients!$BP$2:$BP$33")))),1/(1+EXP(-SUMPRODUCT(Engine!$C$10850:$C$10881,INDIRECT("Coefficients!$BQ$2:$BQ$33"))))))</f>
      </c>
      <c r="AX345" s="8">
        <f>IF(OR($B345="",$C345="",$D345="",$E345="",$F345="",$G345="",$H345="",$I345="",$J345="",$K345="",$L345=""),"",IF($B345="Female",1/(1+EXP(-SUMPRODUCT(Engine!$C$10850:$C$10881,INDIRECT("Coefficients!$BR$2:$BR$33")))),1/(1+EXP(-SUMPRODUCT(Engine!$C$10850:$C$10881,INDIRECT("Coefficients!$BS$2:$BS$33"))))))</f>
      </c>
      <c r="AY345" s="8">
        <f>IF(OR($B345="",$C345="",$D345="",$E345="",$F345="",$G345="",$H345="",$I345="",$J345="",$K345="",$L345=""),"",IF($B345="Female",1/(1+EXP(-SUMPRODUCT(Engine!$C$10850:$C$10881,INDIRECT("Coefficients!$BT$2:$BT$33")))),1/(1+EXP(-SUMPRODUCT(Engine!$C$10850:$C$10881,INDIRECT("Coefficients!$BU$2:$BU$33"))))))</f>
      </c>
      <c r="AZ345" s="8">
        <f>IF(OR($B345="",$C345="",$D345="",$E345="",$F345="",$G345="",$H345="",$I345="",$J345="",$K345="",$L345=""),"",IF($B345="Female",1/(1+EXP(-SUMPRODUCT(Engine!$C$10850:$C$10881,INDIRECT("Coefficients!$BV$2:$BV$33")))),1/(1+EXP(-SUMPRODUCT(Engine!$C$10850:$C$10881,INDIRECT("Coefficients!$BW$2:$BW$33"))))))</f>
      </c>
      <c r="BA345" s="8">
        <f>IF(OR($B345="",$C345="",$D345="",$E345="",$F345="",$G345="",$H345="",$I345="",$J345="",$K345="",$L345=""),"",IF($B345="Female",1/(1+EXP(-SUMPRODUCT(Engine!$C$10850:$C$10881,INDIRECT("Coefficients!$BX$2:$BX$33")))),1/(1+EXP(-SUMPRODUCT(Engine!$C$10850:$C$10881,INDIRECT("Coefficients!$BY$2:$BY$33"))))))</f>
      </c>
      <c r="BB345" s="8">
        <f>IF(OR($B345="",$C345="",$D345="",$E345="",$F345="",$G345="",$H345="",$I345="",$J345="",$K345="",$L345=""),"",IF($B345="Female",1/(1+EXP(-SUMPRODUCT(Engine!$C$10850:$C$10881,INDIRECT("Coefficients!$BZ$2:$BZ$33")))),1/(1+EXP(-SUMPRODUCT(Engine!$C$10850:$C$10881,INDIRECT("Coefficients!$CA$2:$CA$33"))))))</f>
      </c>
      <c r="BC345" s="8">
        <f>IF(OR($B345="",$C345="",$D345="",$E345="",$F345="",$G345="",$H345="",$I345="",$J345="",$K345="",$L345=""),"",IF($B345="Female",1/(1+EXP(-SUMPRODUCT(Engine!$C$10850:$C$10881,INDIRECT("Coefficients!$CB$2:$CB$33")))),1/(1+EXP(-SUMPRODUCT(Engine!$C$10850:$C$10881,INDIRECT("Coefficients!$CC$2:$CC$33"))))))</f>
      </c>
      <c r="BD345" s="8">
        <f>IF(OR($B345="",$C345="",$D345="",$E345="",$F345="",$G345="",$H345="",$I345="",$J345="",$K345="",$L345=""),"",IF($B345="Female",1/(1+EXP(-SUMPRODUCT(Engine!$C$10850:$C$10881,INDIRECT("Coefficients!$CD$2:$CD$33")))),1/(1+EXP(-SUMPRODUCT(Engine!$C$10850:$C$10881,INDIRECT("Coefficients!$CE$2:$CE$33"))))))</f>
      </c>
      <c r="BE345" s="8">
        <f>IF(OR($B345="",$C345="",$D345="",$E345="",$F345="",$G345="",$H345="",$I345="",$J345="",$K345="",$L345=""),"",IF($B345="Female",1/(1+EXP(-SUMPRODUCT(Engine!$C$10850:$C$10881,INDIRECT("Coefficients!$CF$2:$CF$33")))),1/(1+EXP(-SUMPRODUCT(Engine!$C$10850:$C$10881,INDIRECT("Coefficients!$CG$2:$CG$33"))))))</f>
      </c>
      <c r="BF345" s="8">
        <f>IF(OR($B345="",$C345="",$D345="",$E345="",$F345="",$G345="",$H345="",$I345="",$J345="",$K345="",$L345=""),"",IF($B345="Female",1/(1+EXP(-SUMPRODUCT(Engine!$C$10850:$C$10881,INDIRECT("Coefficients!$CH$2:$CH$33")))),1/(1+EXP(-SUMPRODUCT(Engine!$C$10850:$C$10881,INDIRECT("Coefficients!$CI$2:$CI$33"))))))</f>
      </c>
      <c r="BG345" s="8">
        <f>IF(OR($B345="",$C345="",$D345="",$E345="",$F345="",$G345="",$H345="",$I345="",$J345="",$K345="",$L345=""),"",IF($B345="Female",1/(1+EXP(-SUMPRODUCT(Engine!$C$10850:$C$10881,INDIRECT("Coefficients!$CJ$2:$CJ$33")))),1/(1+EXP(-SUMPRODUCT(Engine!$C$10850:$C$10881,INDIRECT("Coefficients!$CK$2:$CK$33"))))))</f>
      </c>
      <c r="BH345" s="8">
        <f>IF(OR($B345="",$C345="",$D345="",$E345="",$F345="",$G345="",$H345="",$I345="",$J345="",$K345="",$L345=""),"",IF($B345="Female",1/(1+EXP(-SUMPRODUCT(Engine!$C$10850:$C$10881,INDIRECT("Coefficients!$CL$2:$CL$33")))),1/(1+EXP(-SUMPRODUCT(Engine!$C$10850:$C$10881,INDIRECT("Coefficients!$CM$2:$CM$33"))))))</f>
      </c>
      <c r="BI345" s="8">
        <f>IF(OR($B345="",$C345="",$D345="",$E345="",$F345="",$G345="",$H345="",$I345="",$J345="",$K345="",$L345=""),"",IF($B345="Female",1/(1+EXP(-SUMPRODUCT(Engine!$C$10850:$C$10881,INDIRECT("Coefficients!$CN$2:$CN$33")))),1/(1+EXP(-SUMPRODUCT(Engine!$C$10850:$C$10881,INDIRECT("Coefficients!$CO$2:$CO$33"))))))</f>
      </c>
      <c r="BJ345" s="8">
        <f>IF(OR($B345="",$C345="",$D345="",$E345="",$F345="",$G345="",$H345="",$I345="",$J345="",$K345="",$L345=""),"",IF($B345="Female",1/(1+EXP(-SUMPRODUCT(Engine!$C$10850:$C$10881,INDIRECT("Coefficients!$CP$2:$CP$33")))),1/(1+EXP(-SUMPRODUCT(Engine!$C$10850:$C$10881,INDIRECT("Coefficients!$CQ$2:$CQ$33"))))))</f>
      </c>
      <c r="BK345" s="8">
        <f>IF(OR($B345="",$C345="",$D345="",$E345="",$F345="",$G345="",$H345="",$I345="",$J345="",$K345="",$L345=""),"",IF($B345="Female",1/(1+EXP(-SUMPRODUCT(Engine!$C$10850:$C$10881,INDIRECT("Coefficients!$CR$2:$CR$33")))),1/(1+EXP(-SUMPRODUCT(Engine!$C$10850:$C$10881,INDIRECT("Coefficients!$CS$2:$CS$33"))))))</f>
      </c>
      <c r="BL345" s="8">
        <f>IF(OR($B345="",$C345="",$D345="",$E345="",$F345="",$G345="",$H345="",$I345="",$J345="",$K345="",$L345=""),"",IF($B345="Female",1/(1+EXP(-SUMPRODUCT(Engine!$C$10850:$C$10881,INDIRECT("Coefficients!$CT$2:$CT$33")))),1/(1+EXP(-SUMPRODUCT(Engine!$C$10850:$C$10881,INDIRECT("Coefficients!$CU$2:$CU$33"))))))</f>
      </c>
      <c r="BM345" s="8">
        <f>IF(OR($B345="",$C345="",$D345="",$E345="",$F345="",$G345="",$H345="",$I345="",$J345="",$K345="",$L345=""),"",IF($B345="Female",1/(1+EXP(-SUMPRODUCT(Engine!$C$10850:$C$10881,INDIRECT("Coefficients!$CV$2:$CV$33")))),1/(1+EXP(-SUMPRODUCT(Engine!$C$10850:$C$10881,INDIRECT("Coefficients!$CW$2:$CW$33"))))))</f>
      </c>
    </row>
    <row r="346" spans="1:65" x14ac:dyDescent="0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8">
        <f>IF(OR($B346="",$C346="",$D346="",$E346="",$F346="",$G346="",$H346="",$I346="",$J346="",$K346="",$L346=""),"",IF($B346="Female",1/(1+EXP(-SUMPRODUCT(Engine!$C$10882:$C$10913,INDIRECT("Coefficients!$B$2:$B$33")))),1/(1+EXP(-SUMPRODUCT(Engine!$C$10882:$C$10913,INDIRECT("Coefficients!$C$2:$C$33"))))))</f>
      </c>
      <c r="Q346" s="8">
        <f>IF(OR($B346="",$C346="",$D346="",$E346="",$F346="",$G346="",$H346="",$I346="",$J346="",$K346="",$L346=""),"",IF($B346="Female",1/(1+EXP(-SUMPRODUCT(Engine!$C$10882:$C$10913,INDIRECT("Coefficients!$D$2:$D$33")))),1/(1+EXP(-SUMPRODUCT(Engine!$C$10882:$C$10913,INDIRECT("Coefficients!$E$2:$E$33"))))))</f>
      </c>
      <c r="R346" s="8">
        <f>IF(OR($B346="",$C346="",$D346="",$E346="",$F346="",$G346="",$H346="",$I346="",$J346="",$K346="",$L346=""),"",IF($B346="Female",1/(1+EXP(-SUMPRODUCT(Engine!$C$10882:$C$10913,INDIRECT("Coefficients!$F$2:$F$33")))),1/(1+EXP(-SUMPRODUCT(Engine!$C$10882:$C$10913,INDIRECT("Coefficients!$G$2:$G$33"))))))</f>
      </c>
      <c r="S346" s="8">
        <f>IF(OR($B346="",$C346="",$D346="",$E346="",$F346="",$G346="",$H346="",$I346="",$J346="",$K346="",$L346=""),"",IF($B346="Female",1/(1+EXP(-SUMPRODUCT(Engine!$C$10882:$C$10913,INDIRECT("Coefficients!$H$2:$H$33")))),1/(1+EXP(-SUMPRODUCT(Engine!$C$10882:$C$10913,INDIRECT("Coefficients!$I$2:$I$33"))))))</f>
      </c>
      <c r="T346" s="8">
        <f>IF(OR($B346="",$C346="",$D346="",$E346="",$F346="",$G346="",$H346="",$I346="",$J346="",$K346="",$L346=""),"",IF($B346="Female",1/(1+EXP(-SUMPRODUCT(Engine!$C$10882:$C$10913,INDIRECT("Coefficients!$J$2:$J$33")))),1/(1+EXP(-SUMPRODUCT(Engine!$C$10882:$C$10913,INDIRECT("Coefficients!$K$2:$K$33"))))))</f>
      </c>
      <c r="U346" s="8">
        <f>IF(OR($B346="",$C346="",$D346="",$E346="",$F346="",$G346="",$H346="",$I346="",$J346="",$K346="",$L346=""),"",IF($B346="Female",1/(1+EXP(-SUMPRODUCT(Engine!$C$10882:$C$10913,INDIRECT("Coefficients!$L$2:$L$33")))),1/(1+EXP(-SUMPRODUCT(Engine!$C$10882:$C$10913,INDIRECT("Coefficients!$M$2:$M$33"))))))</f>
      </c>
      <c r="V346" s="8">
        <f>IF(OR($B346="",$C346="",$D346="",$E346="",$F346="",$G346="",$H346="",$I346="",$J346="",$K346="",$L346=""),"",IF($B346="Female",1/(1+EXP(-SUMPRODUCT(Engine!$C$10882:$C$10913,INDIRECT("Coefficients!$N$2:$N$33")))),1/(1+EXP(-SUMPRODUCT(Engine!$C$10882:$C$10913,INDIRECT("Coefficients!$O$2:$O$33"))))))</f>
      </c>
      <c r="W346" s="8">
        <f>IF(OR($B346="",$C346="",$D346="",$E346="",$F346="",$G346="",$H346="",$I346="",$J346="",$K346="",$L346=""),"",IF($B346="Female",1/(1+EXP(-SUMPRODUCT(Engine!$C$10882:$C$10913,INDIRECT("Coefficients!$P$2:$P$33")))),1/(1+EXP(-SUMPRODUCT(Engine!$C$10882:$C$10913,INDIRECT("Coefficients!$Q$2:$Q$33"))))))</f>
      </c>
      <c r="X346" s="8">
        <f>IF(OR($B346="",$C346="",$D346="",$E346="",$F346="",$G346="",$H346="",$I346="",$J346="",$K346="",$L346=""),"",IF($B346="Female",1/(1+EXP(-SUMPRODUCT(Engine!$C$10882:$C$10913,INDIRECT("Coefficients!$R$2:$R$33")))),1/(1+EXP(-SUMPRODUCT(Engine!$C$10882:$C$10913,INDIRECT("Coefficients!$S$2:$S$33"))))))</f>
      </c>
      <c r="Y346" s="8">
        <f>IF(OR($B346="",$C346="",$D346="",$E346="",$F346="",$G346="",$H346="",$I346="",$J346="",$K346="",$L346=""),"",IF($B346="Female",1/(1+EXP(-SUMPRODUCT(Engine!$C$10882:$C$10913,INDIRECT("Coefficients!$T$2:$T$33")))),1/(1+EXP(-SUMPRODUCT(Engine!$C$10882:$C$10913,INDIRECT("Coefficients!$U$2:$U$33"))))))</f>
      </c>
      <c r="Z346" s="8">
        <f>IF(OR($B346="",$C346="",$D346="",$E346="",$F346="",$G346="",$H346="",$I346="",$J346="",$K346="",$L346=""),"",IF($B346="Female",1/(1+EXP(-SUMPRODUCT(Engine!$C$10882:$C$10913,INDIRECT("Coefficients!$V$2:$V$33")))),1/(1+EXP(-SUMPRODUCT(Engine!$C$10882:$C$10913,INDIRECT("Coefficients!$W$2:$W$33"))))))</f>
      </c>
      <c r="AA346" s="8">
        <f>IF(OR($B346="",$C346="",$D346="",$E346="",$F346="",$G346="",$H346="",$I346="",$J346="",$K346="",$L346=""),"",IF($B346="Female",1/(1+EXP(-SUMPRODUCT(Engine!$C$10882:$C$10913,INDIRECT("Coefficients!$X$2:$X$33")))),1/(1+EXP(-SUMPRODUCT(Engine!$C$10882:$C$10913,INDIRECT("Coefficients!$Y$2:$Y$33"))))))</f>
      </c>
      <c r="AB346" s="8">
        <f>IF(OR($B346="",$C346="",$D346="",$E346="",$F346="",$G346="",$H346="",$I346="",$J346="",$K346="",$L346=""),"",IF($B346="Female",1/(1+EXP(-SUMPRODUCT(Engine!$C$10882:$C$10913,INDIRECT("Coefficients!$Z$2:$Z$33")))),1/(1+EXP(-SUMPRODUCT(Engine!$C$10882:$C$10913,INDIRECT("Coefficients!$AA$2:$AA$33"))))))</f>
      </c>
      <c r="AC346" s="8">
        <f>IF(OR($B346="",$C346="",$D346="",$E346="",$F346="",$G346="",$H346="",$I346="",$J346="",$K346="",$L346=""),"",IF($B346="Female",1/(1+EXP(-SUMPRODUCT(Engine!$C$10882:$C$10913,INDIRECT("Coefficients!$AB$2:$AB$33")))),1/(1+EXP(-SUMPRODUCT(Engine!$C$10882:$C$10913,INDIRECT("Coefficients!$AC$2:$AC$33"))))))</f>
      </c>
      <c r="AD346" s="8">
        <f>IF(OR($B346="",$C346="",$D346="",$E346="",$F346="",$G346="",$H346="",$I346="",$J346="",$K346="",$L346=""),"",IF($B346="Female",1/(1+EXP(-SUMPRODUCT(Engine!$C$10882:$C$10913,INDIRECT("Coefficients!$AD$2:$AD$33")))),1/(1+EXP(-SUMPRODUCT(Engine!$C$10882:$C$10913,INDIRECT("Coefficients!$AE$2:$AE$33"))))))</f>
      </c>
      <c r="AE346" s="8">
        <f>IF(OR($B346="",$C346="",$D346="",$E346="",$F346="",$G346="",$H346="",$I346="",$J346="",$K346="",$L346=""),"",IF($B346="Female",1/(1+EXP(-SUMPRODUCT(Engine!$C$10882:$C$10913,INDIRECT("Coefficients!$AF$2:$AF$33")))),1/(1+EXP(-SUMPRODUCT(Engine!$C$10882:$C$10913,INDIRECT("Coefficients!$AG$2:$AG$33"))))))</f>
      </c>
      <c r="AF346" s="8">
        <f>IF(OR($B346="",$C346="",$D346="",$E346="",$F346="",$G346="",$H346="",$I346="",$J346="",$K346="",$L346=""),"",IF($B346="Female",1/(1+EXP(-SUMPRODUCT(Engine!$C$10882:$C$10913,INDIRECT("Coefficients!$AH$2:$AH$33")))),1/(1+EXP(-SUMPRODUCT(Engine!$C$10882:$C$10913,INDIRECT("Coefficients!$AI$2:$AI$33"))))))</f>
      </c>
      <c r="AG346" s="8">
        <f>IF(OR($B346="",$C346="",$D346="",$E346="",$F346="",$G346="",$H346="",$I346="",$J346="",$K346="",$L346=""),"",IF($B346="Female",1/(1+EXP(-SUMPRODUCT(Engine!$C$10882:$C$10913,INDIRECT("Coefficients!$AJ$2:$AJ$33")))),1/(1+EXP(-SUMPRODUCT(Engine!$C$10882:$C$10913,INDIRECT("Coefficients!$AK$2:$AK$33"))))))</f>
      </c>
      <c r="AH346" s="8">
        <f>IF(OR($B346="",$C346="",$D346="",$E346="",$F346="",$G346="",$H346="",$I346="",$J346="",$K346="",$L346=""),"",IF($B346="Female",1/(1+EXP(-SUMPRODUCT(Engine!$C$10882:$C$10913,INDIRECT("Coefficients!$AL$2:$AL$33")))),1/(1+EXP(-SUMPRODUCT(Engine!$C$10882:$C$10913,INDIRECT("Coefficients!$AM$2:$AM$33"))))))</f>
      </c>
      <c r="AI346" s="8">
        <f>IF(OR($B346="",$C346="",$D346="",$E346="",$F346="",$G346="",$H346="",$I346="",$J346="",$K346="",$L346=""),"",IF($B346="Female",1/(1+EXP(-SUMPRODUCT(Engine!$C$10882:$C$10913,INDIRECT("Coefficients!$AN$2:$AN$33")))),1/(1+EXP(-SUMPRODUCT(Engine!$C$10882:$C$10913,INDIRECT("Coefficients!$AO$2:$AO$33"))))))</f>
      </c>
      <c r="AJ346" s="8">
        <f>IF(OR($B346="",$C346="",$D346="",$E346="",$F346="",$G346="",$H346="",$I346="",$J346="",$K346="",$L346=""),"",IF($B346="Female",1/(1+EXP(-SUMPRODUCT(Engine!$C$10882:$C$10913,INDIRECT("Coefficients!$AP$2:$AP$33")))),1/(1+EXP(-SUMPRODUCT(Engine!$C$10882:$C$10913,INDIRECT("Coefficients!$AQ$2:$AQ$33"))))))</f>
      </c>
      <c r="AK346" s="8">
        <f>IF(OR($B346="",$C346="",$D346="",$E346="",$F346="",$G346="",$H346="",$I346="",$J346="",$K346="",$L346=""),"",IF($B346="Female",1/(1+EXP(-SUMPRODUCT(Engine!$C$10882:$C$10913,INDIRECT("Coefficients!$AR$2:$AR$33")))),1/(1+EXP(-SUMPRODUCT(Engine!$C$10882:$C$10913,INDIRECT("Coefficients!$AS$2:$AS$33"))))))</f>
      </c>
      <c r="AL346" s="8">
        <f>IF(OR($B346="",$C346="",$D346="",$E346="",$F346="",$G346="",$H346="",$I346="",$J346="",$K346="",$L346=""),"",IF($B346="Female",1/(1+EXP(-SUMPRODUCT(Engine!$C$10882:$C$10913,INDIRECT("Coefficients!$AT$2:$AT$33")))),1/(1+EXP(-SUMPRODUCT(Engine!$C$10882:$C$10913,INDIRECT("Coefficients!$AU$2:$AU$33"))))))</f>
      </c>
      <c r="AM346" s="8">
        <f>IF(OR($B346="",$C346="",$D346="",$E346="",$F346="",$G346="",$H346="",$I346="",$J346="",$K346="",$L346=""),"",IF($B346="Female",1/(1+EXP(-SUMPRODUCT(Engine!$C$10882:$C$10913,INDIRECT("Coefficients!$AV$2:$AV$33")))),1/(1+EXP(-SUMPRODUCT(Engine!$C$10882:$C$10913,INDIRECT("Coefficients!$AW$2:$AW$33"))))))</f>
      </c>
      <c r="AN346" s="8">
        <f>IF(OR($B346="",$C346="",$D346="",$E346="",$F346="",$G346="",$H346="",$I346="",$J346="",$K346="",$L346=""),"",IF($B346="Female",1/(1+EXP(-SUMPRODUCT(Engine!$C$10882:$C$10913,INDIRECT("Coefficients!$AX$2:$AX$33")))),1/(1+EXP(-SUMPRODUCT(Engine!$C$10882:$C$10913,INDIRECT("Coefficients!$AY$2:$AY$33"))))))</f>
      </c>
      <c r="AO346" s="8">
        <f>IF(OR($B346="",$C346="",$D346="",$E346="",$F346="",$G346="",$H346="",$I346="",$J346="",$K346="",$L346=""),"",IF($B346="Female",1/(1+EXP(-SUMPRODUCT(Engine!$C$10882:$C$10913,INDIRECT("Coefficients!$AZ$2:$AZ$33")))),1/(1+EXP(-SUMPRODUCT(Engine!$C$10882:$C$10913,INDIRECT("Coefficients!$BA$2:$BA$33"))))))</f>
      </c>
      <c r="AP346" s="8">
        <f>IF(OR($B346="",$C346="",$D346="",$E346="",$F346="",$G346="",$H346="",$I346="",$J346="",$K346="",$L346=""),"",IF($B346="Female",1/(1+EXP(-SUMPRODUCT(Engine!$C$10882:$C$10913,INDIRECT("Coefficients!$BB$2:$BB$33")))),1/(1+EXP(-SUMPRODUCT(Engine!$C$10882:$C$10913,INDIRECT("Coefficients!$BC$2:$BC$33"))))))</f>
      </c>
      <c r="AQ346" s="8">
        <f>IF(OR($B346="",$C346="",$D346="",$E346="",$F346="",$G346="",$H346="",$I346="",$J346="",$K346="",$L346=""),"",IF($B346="Female",1/(1+EXP(-SUMPRODUCT(Engine!$C$10882:$C$10913,INDIRECT("Coefficients!$BD$2:$BD$33")))),1/(1+EXP(-SUMPRODUCT(Engine!$C$10882:$C$10913,INDIRECT("Coefficients!$BE$2:$BE$33"))))))</f>
      </c>
      <c r="AR346" s="8">
        <f>IF(OR($B346="",$C346="",$D346="",$E346="",$F346="",$G346="",$H346="",$I346="",$J346="",$K346="",$L346=""),"",IF($B346="Female",1/(1+EXP(-SUMPRODUCT(Engine!$C$10882:$C$10913,INDIRECT("Coefficients!$BF$2:$BF$33")))),1/(1+EXP(-SUMPRODUCT(Engine!$C$10882:$C$10913,INDIRECT("Coefficients!$BG$2:$BG$33"))))))</f>
      </c>
      <c r="AS346" s="8">
        <f>IF(OR($B346="",$C346="",$D346="",$E346="",$F346="",$G346="",$H346="",$I346="",$J346="",$K346="",$L346=""),"",IF($B346="Female",1/(1+EXP(-SUMPRODUCT(Engine!$C$10882:$C$10913,INDIRECT("Coefficients!$BH$2:$BH$33")))),1/(1+EXP(-SUMPRODUCT(Engine!$C$10882:$C$10913,INDIRECT("Coefficients!$BI$2:$BI$33"))))))</f>
      </c>
      <c r="AT346" s="8">
        <f>IF(OR($B346="",$C346="",$D346="",$E346="",$F346="",$G346="",$H346="",$I346="",$J346="",$K346="",$L346=""),"",IF($B346="Female",1/(1+EXP(-SUMPRODUCT(Engine!$C$10882:$C$10913,INDIRECT("Coefficients!$BJ$2:$BJ$33")))),1/(1+EXP(-SUMPRODUCT(Engine!$C$10882:$C$10913,INDIRECT("Coefficients!$BK$2:$BK$33"))))))</f>
      </c>
      <c r="AU346" s="8">
        <f>IF(OR($B346="",$C346="",$D346="",$E346="",$F346="",$G346="",$H346="",$I346="",$J346="",$K346="",$L346=""),"",IF($B346="Female",1/(1+EXP(-SUMPRODUCT(Engine!$C$10882:$C$10913,INDIRECT("Coefficients!$BL$2:$BL$33")))),1/(1+EXP(-SUMPRODUCT(Engine!$C$10882:$C$10913,INDIRECT("Coefficients!$BM$2:$BM$33"))))))</f>
      </c>
      <c r="AV346" s="8">
        <f>IF(OR($B346="",$C346="",$D346="",$E346="",$F346="",$G346="",$H346="",$I346="",$J346="",$K346="",$L346=""),"",IF($B346="Female",1/(1+EXP(-SUMPRODUCT(Engine!$C$10882:$C$10913,INDIRECT("Coefficients!$BN$2:$BN$33")))),1/(1+EXP(-SUMPRODUCT(Engine!$C$10882:$C$10913,INDIRECT("Coefficients!$BO$2:$BO$33"))))))</f>
      </c>
      <c r="AW346" s="8">
        <f>IF(OR($B346="",$C346="",$D346="",$E346="",$F346="",$G346="",$H346="",$I346="",$J346="",$K346="",$L346=""),"",IF($B346="Female",1/(1+EXP(-SUMPRODUCT(Engine!$C$10882:$C$10913,INDIRECT("Coefficients!$BP$2:$BP$33")))),1/(1+EXP(-SUMPRODUCT(Engine!$C$10882:$C$10913,INDIRECT("Coefficients!$BQ$2:$BQ$33"))))))</f>
      </c>
      <c r="AX346" s="8">
        <f>IF(OR($B346="",$C346="",$D346="",$E346="",$F346="",$G346="",$H346="",$I346="",$J346="",$K346="",$L346=""),"",IF($B346="Female",1/(1+EXP(-SUMPRODUCT(Engine!$C$10882:$C$10913,INDIRECT("Coefficients!$BR$2:$BR$33")))),1/(1+EXP(-SUMPRODUCT(Engine!$C$10882:$C$10913,INDIRECT("Coefficients!$BS$2:$BS$33"))))))</f>
      </c>
      <c r="AY346" s="8">
        <f>IF(OR($B346="",$C346="",$D346="",$E346="",$F346="",$G346="",$H346="",$I346="",$J346="",$K346="",$L346=""),"",IF($B346="Female",1/(1+EXP(-SUMPRODUCT(Engine!$C$10882:$C$10913,INDIRECT("Coefficients!$BT$2:$BT$33")))),1/(1+EXP(-SUMPRODUCT(Engine!$C$10882:$C$10913,INDIRECT("Coefficients!$BU$2:$BU$33"))))))</f>
      </c>
      <c r="AZ346" s="8">
        <f>IF(OR($B346="",$C346="",$D346="",$E346="",$F346="",$G346="",$H346="",$I346="",$J346="",$K346="",$L346=""),"",IF($B346="Female",1/(1+EXP(-SUMPRODUCT(Engine!$C$10882:$C$10913,INDIRECT("Coefficients!$BV$2:$BV$33")))),1/(1+EXP(-SUMPRODUCT(Engine!$C$10882:$C$10913,INDIRECT("Coefficients!$BW$2:$BW$33"))))))</f>
      </c>
      <c r="BA346" s="8">
        <f>IF(OR($B346="",$C346="",$D346="",$E346="",$F346="",$G346="",$H346="",$I346="",$J346="",$K346="",$L346=""),"",IF($B346="Female",1/(1+EXP(-SUMPRODUCT(Engine!$C$10882:$C$10913,INDIRECT("Coefficients!$BX$2:$BX$33")))),1/(1+EXP(-SUMPRODUCT(Engine!$C$10882:$C$10913,INDIRECT("Coefficients!$BY$2:$BY$33"))))))</f>
      </c>
      <c r="BB346" s="8">
        <f>IF(OR($B346="",$C346="",$D346="",$E346="",$F346="",$G346="",$H346="",$I346="",$J346="",$K346="",$L346=""),"",IF($B346="Female",1/(1+EXP(-SUMPRODUCT(Engine!$C$10882:$C$10913,INDIRECT("Coefficients!$BZ$2:$BZ$33")))),1/(1+EXP(-SUMPRODUCT(Engine!$C$10882:$C$10913,INDIRECT("Coefficients!$CA$2:$CA$33"))))))</f>
      </c>
      <c r="BC346" s="8">
        <f>IF(OR($B346="",$C346="",$D346="",$E346="",$F346="",$G346="",$H346="",$I346="",$J346="",$K346="",$L346=""),"",IF($B346="Female",1/(1+EXP(-SUMPRODUCT(Engine!$C$10882:$C$10913,INDIRECT("Coefficients!$CB$2:$CB$33")))),1/(1+EXP(-SUMPRODUCT(Engine!$C$10882:$C$10913,INDIRECT("Coefficients!$CC$2:$CC$33"))))))</f>
      </c>
      <c r="BD346" s="8">
        <f>IF(OR($B346="",$C346="",$D346="",$E346="",$F346="",$G346="",$H346="",$I346="",$J346="",$K346="",$L346=""),"",IF($B346="Female",1/(1+EXP(-SUMPRODUCT(Engine!$C$10882:$C$10913,INDIRECT("Coefficients!$CD$2:$CD$33")))),1/(1+EXP(-SUMPRODUCT(Engine!$C$10882:$C$10913,INDIRECT("Coefficients!$CE$2:$CE$33"))))))</f>
      </c>
      <c r="BE346" s="8">
        <f>IF(OR($B346="",$C346="",$D346="",$E346="",$F346="",$G346="",$H346="",$I346="",$J346="",$K346="",$L346=""),"",IF($B346="Female",1/(1+EXP(-SUMPRODUCT(Engine!$C$10882:$C$10913,INDIRECT("Coefficients!$CF$2:$CF$33")))),1/(1+EXP(-SUMPRODUCT(Engine!$C$10882:$C$10913,INDIRECT("Coefficients!$CG$2:$CG$33"))))))</f>
      </c>
      <c r="BF346" s="8">
        <f>IF(OR($B346="",$C346="",$D346="",$E346="",$F346="",$G346="",$H346="",$I346="",$J346="",$K346="",$L346=""),"",IF($B346="Female",1/(1+EXP(-SUMPRODUCT(Engine!$C$10882:$C$10913,INDIRECT("Coefficients!$CH$2:$CH$33")))),1/(1+EXP(-SUMPRODUCT(Engine!$C$10882:$C$10913,INDIRECT("Coefficients!$CI$2:$CI$33"))))))</f>
      </c>
      <c r="BG346" s="8">
        <f>IF(OR($B346="",$C346="",$D346="",$E346="",$F346="",$G346="",$H346="",$I346="",$J346="",$K346="",$L346=""),"",IF($B346="Female",1/(1+EXP(-SUMPRODUCT(Engine!$C$10882:$C$10913,INDIRECT("Coefficients!$CJ$2:$CJ$33")))),1/(1+EXP(-SUMPRODUCT(Engine!$C$10882:$C$10913,INDIRECT("Coefficients!$CK$2:$CK$33"))))))</f>
      </c>
      <c r="BH346" s="8">
        <f>IF(OR($B346="",$C346="",$D346="",$E346="",$F346="",$G346="",$H346="",$I346="",$J346="",$K346="",$L346=""),"",IF($B346="Female",1/(1+EXP(-SUMPRODUCT(Engine!$C$10882:$C$10913,INDIRECT("Coefficients!$CL$2:$CL$33")))),1/(1+EXP(-SUMPRODUCT(Engine!$C$10882:$C$10913,INDIRECT("Coefficients!$CM$2:$CM$33"))))))</f>
      </c>
      <c r="BI346" s="8">
        <f>IF(OR($B346="",$C346="",$D346="",$E346="",$F346="",$G346="",$H346="",$I346="",$J346="",$K346="",$L346=""),"",IF($B346="Female",1/(1+EXP(-SUMPRODUCT(Engine!$C$10882:$C$10913,INDIRECT("Coefficients!$CN$2:$CN$33")))),1/(1+EXP(-SUMPRODUCT(Engine!$C$10882:$C$10913,INDIRECT("Coefficients!$CO$2:$CO$33"))))))</f>
      </c>
      <c r="BJ346" s="8">
        <f>IF(OR($B346="",$C346="",$D346="",$E346="",$F346="",$G346="",$H346="",$I346="",$J346="",$K346="",$L346=""),"",IF($B346="Female",1/(1+EXP(-SUMPRODUCT(Engine!$C$10882:$C$10913,INDIRECT("Coefficients!$CP$2:$CP$33")))),1/(1+EXP(-SUMPRODUCT(Engine!$C$10882:$C$10913,INDIRECT("Coefficients!$CQ$2:$CQ$33"))))))</f>
      </c>
      <c r="BK346" s="8">
        <f>IF(OR($B346="",$C346="",$D346="",$E346="",$F346="",$G346="",$H346="",$I346="",$J346="",$K346="",$L346=""),"",IF($B346="Female",1/(1+EXP(-SUMPRODUCT(Engine!$C$10882:$C$10913,INDIRECT("Coefficients!$CR$2:$CR$33")))),1/(1+EXP(-SUMPRODUCT(Engine!$C$10882:$C$10913,INDIRECT("Coefficients!$CS$2:$CS$33"))))))</f>
      </c>
      <c r="BL346" s="8">
        <f>IF(OR($B346="",$C346="",$D346="",$E346="",$F346="",$G346="",$H346="",$I346="",$J346="",$K346="",$L346=""),"",IF($B346="Female",1/(1+EXP(-SUMPRODUCT(Engine!$C$10882:$C$10913,INDIRECT("Coefficients!$CT$2:$CT$33")))),1/(1+EXP(-SUMPRODUCT(Engine!$C$10882:$C$10913,INDIRECT("Coefficients!$CU$2:$CU$33"))))))</f>
      </c>
      <c r="BM346" s="8">
        <f>IF(OR($B346="",$C346="",$D346="",$E346="",$F346="",$G346="",$H346="",$I346="",$J346="",$K346="",$L346=""),"",IF($B346="Female",1/(1+EXP(-SUMPRODUCT(Engine!$C$10882:$C$10913,INDIRECT("Coefficients!$CV$2:$CV$33")))),1/(1+EXP(-SUMPRODUCT(Engine!$C$10882:$C$10913,INDIRECT("Coefficients!$CW$2:$CW$33"))))))</f>
      </c>
    </row>
    <row r="347" spans="1:65" x14ac:dyDescent="0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8">
        <f>IF(OR($B347="",$C347="",$D347="",$E347="",$F347="",$G347="",$H347="",$I347="",$J347="",$K347="",$L347=""),"",IF($B347="Female",1/(1+EXP(-SUMPRODUCT(Engine!$C$10914:$C$10945,INDIRECT("Coefficients!$B$2:$B$33")))),1/(1+EXP(-SUMPRODUCT(Engine!$C$10914:$C$10945,INDIRECT("Coefficients!$C$2:$C$33"))))))</f>
      </c>
      <c r="Q347" s="8">
        <f>IF(OR($B347="",$C347="",$D347="",$E347="",$F347="",$G347="",$H347="",$I347="",$J347="",$K347="",$L347=""),"",IF($B347="Female",1/(1+EXP(-SUMPRODUCT(Engine!$C$10914:$C$10945,INDIRECT("Coefficients!$D$2:$D$33")))),1/(1+EXP(-SUMPRODUCT(Engine!$C$10914:$C$10945,INDIRECT("Coefficients!$E$2:$E$33"))))))</f>
      </c>
      <c r="R347" s="8">
        <f>IF(OR($B347="",$C347="",$D347="",$E347="",$F347="",$G347="",$H347="",$I347="",$J347="",$K347="",$L347=""),"",IF($B347="Female",1/(1+EXP(-SUMPRODUCT(Engine!$C$10914:$C$10945,INDIRECT("Coefficients!$F$2:$F$33")))),1/(1+EXP(-SUMPRODUCT(Engine!$C$10914:$C$10945,INDIRECT("Coefficients!$G$2:$G$33"))))))</f>
      </c>
      <c r="S347" s="8">
        <f>IF(OR($B347="",$C347="",$D347="",$E347="",$F347="",$G347="",$H347="",$I347="",$J347="",$K347="",$L347=""),"",IF($B347="Female",1/(1+EXP(-SUMPRODUCT(Engine!$C$10914:$C$10945,INDIRECT("Coefficients!$H$2:$H$33")))),1/(1+EXP(-SUMPRODUCT(Engine!$C$10914:$C$10945,INDIRECT("Coefficients!$I$2:$I$33"))))))</f>
      </c>
      <c r="T347" s="8">
        <f>IF(OR($B347="",$C347="",$D347="",$E347="",$F347="",$G347="",$H347="",$I347="",$J347="",$K347="",$L347=""),"",IF($B347="Female",1/(1+EXP(-SUMPRODUCT(Engine!$C$10914:$C$10945,INDIRECT("Coefficients!$J$2:$J$33")))),1/(1+EXP(-SUMPRODUCT(Engine!$C$10914:$C$10945,INDIRECT("Coefficients!$K$2:$K$33"))))))</f>
      </c>
      <c r="U347" s="8">
        <f>IF(OR($B347="",$C347="",$D347="",$E347="",$F347="",$G347="",$H347="",$I347="",$J347="",$K347="",$L347=""),"",IF($B347="Female",1/(1+EXP(-SUMPRODUCT(Engine!$C$10914:$C$10945,INDIRECT("Coefficients!$L$2:$L$33")))),1/(1+EXP(-SUMPRODUCT(Engine!$C$10914:$C$10945,INDIRECT("Coefficients!$M$2:$M$33"))))))</f>
      </c>
      <c r="V347" s="8">
        <f>IF(OR($B347="",$C347="",$D347="",$E347="",$F347="",$G347="",$H347="",$I347="",$J347="",$K347="",$L347=""),"",IF($B347="Female",1/(1+EXP(-SUMPRODUCT(Engine!$C$10914:$C$10945,INDIRECT("Coefficients!$N$2:$N$33")))),1/(1+EXP(-SUMPRODUCT(Engine!$C$10914:$C$10945,INDIRECT("Coefficients!$O$2:$O$33"))))))</f>
      </c>
      <c r="W347" s="8">
        <f>IF(OR($B347="",$C347="",$D347="",$E347="",$F347="",$G347="",$H347="",$I347="",$J347="",$K347="",$L347=""),"",IF($B347="Female",1/(1+EXP(-SUMPRODUCT(Engine!$C$10914:$C$10945,INDIRECT("Coefficients!$P$2:$P$33")))),1/(1+EXP(-SUMPRODUCT(Engine!$C$10914:$C$10945,INDIRECT("Coefficients!$Q$2:$Q$33"))))))</f>
      </c>
      <c r="X347" s="8">
        <f>IF(OR($B347="",$C347="",$D347="",$E347="",$F347="",$G347="",$H347="",$I347="",$J347="",$K347="",$L347=""),"",IF($B347="Female",1/(1+EXP(-SUMPRODUCT(Engine!$C$10914:$C$10945,INDIRECT("Coefficients!$R$2:$R$33")))),1/(1+EXP(-SUMPRODUCT(Engine!$C$10914:$C$10945,INDIRECT("Coefficients!$S$2:$S$33"))))))</f>
      </c>
      <c r="Y347" s="8">
        <f>IF(OR($B347="",$C347="",$D347="",$E347="",$F347="",$G347="",$H347="",$I347="",$J347="",$K347="",$L347=""),"",IF($B347="Female",1/(1+EXP(-SUMPRODUCT(Engine!$C$10914:$C$10945,INDIRECT("Coefficients!$T$2:$T$33")))),1/(1+EXP(-SUMPRODUCT(Engine!$C$10914:$C$10945,INDIRECT("Coefficients!$U$2:$U$33"))))))</f>
      </c>
      <c r="Z347" s="8">
        <f>IF(OR($B347="",$C347="",$D347="",$E347="",$F347="",$G347="",$H347="",$I347="",$J347="",$K347="",$L347=""),"",IF($B347="Female",1/(1+EXP(-SUMPRODUCT(Engine!$C$10914:$C$10945,INDIRECT("Coefficients!$V$2:$V$33")))),1/(1+EXP(-SUMPRODUCT(Engine!$C$10914:$C$10945,INDIRECT("Coefficients!$W$2:$W$33"))))))</f>
      </c>
      <c r="AA347" s="8">
        <f>IF(OR($B347="",$C347="",$D347="",$E347="",$F347="",$G347="",$H347="",$I347="",$J347="",$K347="",$L347=""),"",IF($B347="Female",1/(1+EXP(-SUMPRODUCT(Engine!$C$10914:$C$10945,INDIRECT("Coefficients!$X$2:$X$33")))),1/(1+EXP(-SUMPRODUCT(Engine!$C$10914:$C$10945,INDIRECT("Coefficients!$Y$2:$Y$33"))))))</f>
      </c>
      <c r="AB347" s="8">
        <f>IF(OR($B347="",$C347="",$D347="",$E347="",$F347="",$G347="",$H347="",$I347="",$J347="",$K347="",$L347=""),"",IF($B347="Female",1/(1+EXP(-SUMPRODUCT(Engine!$C$10914:$C$10945,INDIRECT("Coefficients!$Z$2:$Z$33")))),1/(1+EXP(-SUMPRODUCT(Engine!$C$10914:$C$10945,INDIRECT("Coefficients!$AA$2:$AA$33"))))))</f>
      </c>
      <c r="AC347" s="8">
        <f>IF(OR($B347="",$C347="",$D347="",$E347="",$F347="",$G347="",$H347="",$I347="",$J347="",$K347="",$L347=""),"",IF($B347="Female",1/(1+EXP(-SUMPRODUCT(Engine!$C$10914:$C$10945,INDIRECT("Coefficients!$AB$2:$AB$33")))),1/(1+EXP(-SUMPRODUCT(Engine!$C$10914:$C$10945,INDIRECT("Coefficients!$AC$2:$AC$33"))))))</f>
      </c>
      <c r="AD347" s="8">
        <f>IF(OR($B347="",$C347="",$D347="",$E347="",$F347="",$G347="",$H347="",$I347="",$J347="",$K347="",$L347=""),"",IF($B347="Female",1/(1+EXP(-SUMPRODUCT(Engine!$C$10914:$C$10945,INDIRECT("Coefficients!$AD$2:$AD$33")))),1/(1+EXP(-SUMPRODUCT(Engine!$C$10914:$C$10945,INDIRECT("Coefficients!$AE$2:$AE$33"))))))</f>
      </c>
      <c r="AE347" s="8">
        <f>IF(OR($B347="",$C347="",$D347="",$E347="",$F347="",$G347="",$H347="",$I347="",$J347="",$K347="",$L347=""),"",IF($B347="Female",1/(1+EXP(-SUMPRODUCT(Engine!$C$10914:$C$10945,INDIRECT("Coefficients!$AF$2:$AF$33")))),1/(1+EXP(-SUMPRODUCT(Engine!$C$10914:$C$10945,INDIRECT("Coefficients!$AG$2:$AG$33"))))))</f>
      </c>
      <c r="AF347" s="8">
        <f>IF(OR($B347="",$C347="",$D347="",$E347="",$F347="",$G347="",$H347="",$I347="",$J347="",$K347="",$L347=""),"",IF($B347="Female",1/(1+EXP(-SUMPRODUCT(Engine!$C$10914:$C$10945,INDIRECT("Coefficients!$AH$2:$AH$33")))),1/(1+EXP(-SUMPRODUCT(Engine!$C$10914:$C$10945,INDIRECT("Coefficients!$AI$2:$AI$33"))))))</f>
      </c>
      <c r="AG347" s="8">
        <f>IF(OR($B347="",$C347="",$D347="",$E347="",$F347="",$G347="",$H347="",$I347="",$J347="",$K347="",$L347=""),"",IF($B347="Female",1/(1+EXP(-SUMPRODUCT(Engine!$C$10914:$C$10945,INDIRECT("Coefficients!$AJ$2:$AJ$33")))),1/(1+EXP(-SUMPRODUCT(Engine!$C$10914:$C$10945,INDIRECT("Coefficients!$AK$2:$AK$33"))))))</f>
      </c>
      <c r="AH347" s="8">
        <f>IF(OR($B347="",$C347="",$D347="",$E347="",$F347="",$G347="",$H347="",$I347="",$J347="",$K347="",$L347=""),"",IF($B347="Female",1/(1+EXP(-SUMPRODUCT(Engine!$C$10914:$C$10945,INDIRECT("Coefficients!$AL$2:$AL$33")))),1/(1+EXP(-SUMPRODUCT(Engine!$C$10914:$C$10945,INDIRECT("Coefficients!$AM$2:$AM$33"))))))</f>
      </c>
      <c r="AI347" s="8">
        <f>IF(OR($B347="",$C347="",$D347="",$E347="",$F347="",$G347="",$H347="",$I347="",$J347="",$K347="",$L347=""),"",IF($B347="Female",1/(1+EXP(-SUMPRODUCT(Engine!$C$10914:$C$10945,INDIRECT("Coefficients!$AN$2:$AN$33")))),1/(1+EXP(-SUMPRODUCT(Engine!$C$10914:$C$10945,INDIRECT("Coefficients!$AO$2:$AO$33"))))))</f>
      </c>
      <c r="AJ347" s="8">
        <f>IF(OR($B347="",$C347="",$D347="",$E347="",$F347="",$G347="",$H347="",$I347="",$J347="",$K347="",$L347=""),"",IF($B347="Female",1/(1+EXP(-SUMPRODUCT(Engine!$C$10914:$C$10945,INDIRECT("Coefficients!$AP$2:$AP$33")))),1/(1+EXP(-SUMPRODUCT(Engine!$C$10914:$C$10945,INDIRECT("Coefficients!$AQ$2:$AQ$33"))))))</f>
      </c>
      <c r="AK347" s="8">
        <f>IF(OR($B347="",$C347="",$D347="",$E347="",$F347="",$G347="",$H347="",$I347="",$J347="",$K347="",$L347=""),"",IF($B347="Female",1/(1+EXP(-SUMPRODUCT(Engine!$C$10914:$C$10945,INDIRECT("Coefficients!$AR$2:$AR$33")))),1/(1+EXP(-SUMPRODUCT(Engine!$C$10914:$C$10945,INDIRECT("Coefficients!$AS$2:$AS$33"))))))</f>
      </c>
      <c r="AL347" s="8">
        <f>IF(OR($B347="",$C347="",$D347="",$E347="",$F347="",$G347="",$H347="",$I347="",$J347="",$K347="",$L347=""),"",IF($B347="Female",1/(1+EXP(-SUMPRODUCT(Engine!$C$10914:$C$10945,INDIRECT("Coefficients!$AT$2:$AT$33")))),1/(1+EXP(-SUMPRODUCT(Engine!$C$10914:$C$10945,INDIRECT("Coefficients!$AU$2:$AU$33"))))))</f>
      </c>
      <c r="AM347" s="8">
        <f>IF(OR($B347="",$C347="",$D347="",$E347="",$F347="",$G347="",$H347="",$I347="",$J347="",$K347="",$L347=""),"",IF($B347="Female",1/(1+EXP(-SUMPRODUCT(Engine!$C$10914:$C$10945,INDIRECT("Coefficients!$AV$2:$AV$33")))),1/(1+EXP(-SUMPRODUCT(Engine!$C$10914:$C$10945,INDIRECT("Coefficients!$AW$2:$AW$33"))))))</f>
      </c>
      <c r="AN347" s="8">
        <f>IF(OR($B347="",$C347="",$D347="",$E347="",$F347="",$G347="",$H347="",$I347="",$J347="",$K347="",$L347=""),"",IF($B347="Female",1/(1+EXP(-SUMPRODUCT(Engine!$C$10914:$C$10945,INDIRECT("Coefficients!$AX$2:$AX$33")))),1/(1+EXP(-SUMPRODUCT(Engine!$C$10914:$C$10945,INDIRECT("Coefficients!$AY$2:$AY$33"))))))</f>
      </c>
      <c r="AO347" s="8">
        <f>IF(OR($B347="",$C347="",$D347="",$E347="",$F347="",$G347="",$H347="",$I347="",$J347="",$K347="",$L347=""),"",IF($B347="Female",1/(1+EXP(-SUMPRODUCT(Engine!$C$10914:$C$10945,INDIRECT("Coefficients!$AZ$2:$AZ$33")))),1/(1+EXP(-SUMPRODUCT(Engine!$C$10914:$C$10945,INDIRECT("Coefficients!$BA$2:$BA$33"))))))</f>
      </c>
      <c r="AP347" s="8">
        <f>IF(OR($B347="",$C347="",$D347="",$E347="",$F347="",$G347="",$H347="",$I347="",$J347="",$K347="",$L347=""),"",IF($B347="Female",1/(1+EXP(-SUMPRODUCT(Engine!$C$10914:$C$10945,INDIRECT("Coefficients!$BB$2:$BB$33")))),1/(1+EXP(-SUMPRODUCT(Engine!$C$10914:$C$10945,INDIRECT("Coefficients!$BC$2:$BC$33"))))))</f>
      </c>
      <c r="AQ347" s="8">
        <f>IF(OR($B347="",$C347="",$D347="",$E347="",$F347="",$G347="",$H347="",$I347="",$J347="",$K347="",$L347=""),"",IF($B347="Female",1/(1+EXP(-SUMPRODUCT(Engine!$C$10914:$C$10945,INDIRECT("Coefficients!$BD$2:$BD$33")))),1/(1+EXP(-SUMPRODUCT(Engine!$C$10914:$C$10945,INDIRECT("Coefficients!$BE$2:$BE$33"))))))</f>
      </c>
      <c r="AR347" s="8">
        <f>IF(OR($B347="",$C347="",$D347="",$E347="",$F347="",$G347="",$H347="",$I347="",$J347="",$K347="",$L347=""),"",IF($B347="Female",1/(1+EXP(-SUMPRODUCT(Engine!$C$10914:$C$10945,INDIRECT("Coefficients!$BF$2:$BF$33")))),1/(1+EXP(-SUMPRODUCT(Engine!$C$10914:$C$10945,INDIRECT("Coefficients!$BG$2:$BG$33"))))))</f>
      </c>
      <c r="AS347" s="8">
        <f>IF(OR($B347="",$C347="",$D347="",$E347="",$F347="",$G347="",$H347="",$I347="",$J347="",$K347="",$L347=""),"",IF($B347="Female",1/(1+EXP(-SUMPRODUCT(Engine!$C$10914:$C$10945,INDIRECT("Coefficients!$BH$2:$BH$33")))),1/(1+EXP(-SUMPRODUCT(Engine!$C$10914:$C$10945,INDIRECT("Coefficients!$BI$2:$BI$33"))))))</f>
      </c>
      <c r="AT347" s="8">
        <f>IF(OR($B347="",$C347="",$D347="",$E347="",$F347="",$G347="",$H347="",$I347="",$J347="",$K347="",$L347=""),"",IF($B347="Female",1/(1+EXP(-SUMPRODUCT(Engine!$C$10914:$C$10945,INDIRECT("Coefficients!$BJ$2:$BJ$33")))),1/(1+EXP(-SUMPRODUCT(Engine!$C$10914:$C$10945,INDIRECT("Coefficients!$BK$2:$BK$33"))))))</f>
      </c>
      <c r="AU347" s="8">
        <f>IF(OR($B347="",$C347="",$D347="",$E347="",$F347="",$G347="",$H347="",$I347="",$J347="",$K347="",$L347=""),"",IF($B347="Female",1/(1+EXP(-SUMPRODUCT(Engine!$C$10914:$C$10945,INDIRECT("Coefficients!$BL$2:$BL$33")))),1/(1+EXP(-SUMPRODUCT(Engine!$C$10914:$C$10945,INDIRECT("Coefficients!$BM$2:$BM$33"))))))</f>
      </c>
      <c r="AV347" s="8">
        <f>IF(OR($B347="",$C347="",$D347="",$E347="",$F347="",$G347="",$H347="",$I347="",$J347="",$K347="",$L347=""),"",IF($B347="Female",1/(1+EXP(-SUMPRODUCT(Engine!$C$10914:$C$10945,INDIRECT("Coefficients!$BN$2:$BN$33")))),1/(1+EXP(-SUMPRODUCT(Engine!$C$10914:$C$10945,INDIRECT("Coefficients!$BO$2:$BO$33"))))))</f>
      </c>
      <c r="AW347" s="8">
        <f>IF(OR($B347="",$C347="",$D347="",$E347="",$F347="",$G347="",$H347="",$I347="",$J347="",$K347="",$L347=""),"",IF($B347="Female",1/(1+EXP(-SUMPRODUCT(Engine!$C$10914:$C$10945,INDIRECT("Coefficients!$BP$2:$BP$33")))),1/(1+EXP(-SUMPRODUCT(Engine!$C$10914:$C$10945,INDIRECT("Coefficients!$BQ$2:$BQ$33"))))))</f>
      </c>
      <c r="AX347" s="8">
        <f>IF(OR($B347="",$C347="",$D347="",$E347="",$F347="",$G347="",$H347="",$I347="",$J347="",$K347="",$L347=""),"",IF($B347="Female",1/(1+EXP(-SUMPRODUCT(Engine!$C$10914:$C$10945,INDIRECT("Coefficients!$BR$2:$BR$33")))),1/(1+EXP(-SUMPRODUCT(Engine!$C$10914:$C$10945,INDIRECT("Coefficients!$BS$2:$BS$33"))))))</f>
      </c>
      <c r="AY347" s="8">
        <f>IF(OR($B347="",$C347="",$D347="",$E347="",$F347="",$G347="",$H347="",$I347="",$J347="",$K347="",$L347=""),"",IF($B347="Female",1/(1+EXP(-SUMPRODUCT(Engine!$C$10914:$C$10945,INDIRECT("Coefficients!$BT$2:$BT$33")))),1/(1+EXP(-SUMPRODUCT(Engine!$C$10914:$C$10945,INDIRECT("Coefficients!$BU$2:$BU$33"))))))</f>
      </c>
      <c r="AZ347" s="8">
        <f>IF(OR($B347="",$C347="",$D347="",$E347="",$F347="",$G347="",$H347="",$I347="",$J347="",$K347="",$L347=""),"",IF($B347="Female",1/(1+EXP(-SUMPRODUCT(Engine!$C$10914:$C$10945,INDIRECT("Coefficients!$BV$2:$BV$33")))),1/(1+EXP(-SUMPRODUCT(Engine!$C$10914:$C$10945,INDIRECT("Coefficients!$BW$2:$BW$33"))))))</f>
      </c>
      <c r="BA347" s="8">
        <f>IF(OR($B347="",$C347="",$D347="",$E347="",$F347="",$G347="",$H347="",$I347="",$J347="",$K347="",$L347=""),"",IF($B347="Female",1/(1+EXP(-SUMPRODUCT(Engine!$C$10914:$C$10945,INDIRECT("Coefficients!$BX$2:$BX$33")))),1/(1+EXP(-SUMPRODUCT(Engine!$C$10914:$C$10945,INDIRECT("Coefficients!$BY$2:$BY$33"))))))</f>
      </c>
      <c r="BB347" s="8">
        <f>IF(OR($B347="",$C347="",$D347="",$E347="",$F347="",$G347="",$H347="",$I347="",$J347="",$K347="",$L347=""),"",IF($B347="Female",1/(1+EXP(-SUMPRODUCT(Engine!$C$10914:$C$10945,INDIRECT("Coefficients!$BZ$2:$BZ$33")))),1/(1+EXP(-SUMPRODUCT(Engine!$C$10914:$C$10945,INDIRECT("Coefficients!$CA$2:$CA$33"))))))</f>
      </c>
      <c r="BC347" s="8">
        <f>IF(OR($B347="",$C347="",$D347="",$E347="",$F347="",$G347="",$H347="",$I347="",$J347="",$K347="",$L347=""),"",IF($B347="Female",1/(1+EXP(-SUMPRODUCT(Engine!$C$10914:$C$10945,INDIRECT("Coefficients!$CB$2:$CB$33")))),1/(1+EXP(-SUMPRODUCT(Engine!$C$10914:$C$10945,INDIRECT("Coefficients!$CC$2:$CC$33"))))))</f>
      </c>
      <c r="BD347" s="8">
        <f>IF(OR($B347="",$C347="",$D347="",$E347="",$F347="",$G347="",$H347="",$I347="",$J347="",$K347="",$L347=""),"",IF($B347="Female",1/(1+EXP(-SUMPRODUCT(Engine!$C$10914:$C$10945,INDIRECT("Coefficients!$CD$2:$CD$33")))),1/(1+EXP(-SUMPRODUCT(Engine!$C$10914:$C$10945,INDIRECT("Coefficients!$CE$2:$CE$33"))))))</f>
      </c>
      <c r="BE347" s="8">
        <f>IF(OR($B347="",$C347="",$D347="",$E347="",$F347="",$G347="",$H347="",$I347="",$J347="",$K347="",$L347=""),"",IF($B347="Female",1/(1+EXP(-SUMPRODUCT(Engine!$C$10914:$C$10945,INDIRECT("Coefficients!$CF$2:$CF$33")))),1/(1+EXP(-SUMPRODUCT(Engine!$C$10914:$C$10945,INDIRECT("Coefficients!$CG$2:$CG$33"))))))</f>
      </c>
      <c r="BF347" s="8">
        <f>IF(OR($B347="",$C347="",$D347="",$E347="",$F347="",$G347="",$H347="",$I347="",$J347="",$K347="",$L347=""),"",IF($B347="Female",1/(1+EXP(-SUMPRODUCT(Engine!$C$10914:$C$10945,INDIRECT("Coefficients!$CH$2:$CH$33")))),1/(1+EXP(-SUMPRODUCT(Engine!$C$10914:$C$10945,INDIRECT("Coefficients!$CI$2:$CI$33"))))))</f>
      </c>
      <c r="BG347" s="8">
        <f>IF(OR($B347="",$C347="",$D347="",$E347="",$F347="",$G347="",$H347="",$I347="",$J347="",$K347="",$L347=""),"",IF($B347="Female",1/(1+EXP(-SUMPRODUCT(Engine!$C$10914:$C$10945,INDIRECT("Coefficients!$CJ$2:$CJ$33")))),1/(1+EXP(-SUMPRODUCT(Engine!$C$10914:$C$10945,INDIRECT("Coefficients!$CK$2:$CK$33"))))))</f>
      </c>
      <c r="BH347" s="8">
        <f>IF(OR($B347="",$C347="",$D347="",$E347="",$F347="",$G347="",$H347="",$I347="",$J347="",$K347="",$L347=""),"",IF($B347="Female",1/(1+EXP(-SUMPRODUCT(Engine!$C$10914:$C$10945,INDIRECT("Coefficients!$CL$2:$CL$33")))),1/(1+EXP(-SUMPRODUCT(Engine!$C$10914:$C$10945,INDIRECT("Coefficients!$CM$2:$CM$33"))))))</f>
      </c>
      <c r="BI347" s="8">
        <f>IF(OR($B347="",$C347="",$D347="",$E347="",$F347="",$G347="",$H347="",$I347="",$J347="",$K347="",$L347=""),"",IF($B347="Female",1/(1+EXP(-SUMPRODUCT(Engine!$C$10914:$C$10945,INDIRECT("Coefficients!$CN$2:$CN$33")))),1/(1+EXP(-SUMPRODUCT(Engine!$C$10914:$C$10945,INDIRECT("Coefficients!$CO$2:$CO$33"))))))</f>
      </c>
      <c r="BJ347" s="8">
        <f>IF(OR($B347="",$C347="",$D347="",$E347="",$F347="",$G347="",$H347="",$I347="",$J347="",$K347="",$L347=""),"",IF($B347="Female",1/(1+EXP(-SUMPRODUCT(Engine!$C$10914:$C$10945,INDIRECT("Coefficients!$CP$2:$CP$33")))),1/(1+EXP(-SUMPRODUCT(Engine!$C$10914:$C$10945,INDIRECT("Coefficients!$CQ$2:$CQ$33"))))))</f>
      </c>
      <c r="BK347" s="8">
        <f>IF(OR($B347="",$C347="",$D347="",$E347="",$F347="",$G347="",$H347="",$I347="",$J347="",$K347="",$L347=""),"",IF($B347="Female",1/(1+EXP(-SUMPRODUCT(Engine!$C$10914:$C$10945,INDIRECT("Coefficients!$CR$2:$CR$33")))),1/(1+EXP(-SUMPRODUCT(Engine!$C$10914:$C$10945,INDIRECT("Coefficients!$CS$2:$CS$33"))))))</f>
      </c>
      <c r="BL347" s="8">
        <f>IF(OR($B347="",$C347="",$D347="",$E347="",$F347="",$G347="",$H347="",$I347="",$J347="",$K347="",$L347=""),"",IF($B347="Female",1/(1+EXP(-SUMPRODUCT(Engine!$C$10914:$C$10945,INDIRECT("Coefficients!$CT$2:$CT$33")))),1/(1+EXP(-SUMPRODUCT(Engine!$C$10914:$C$10945,INDIRECT("Coefficients!$CU$2:$CU$33"))))))</f>
      </c>
      <c r="BM347" s="8">
        <f>IF(OR($B347="",$C347="",$D347="",$E347="",$F347="",$G347="",$H347="",$I347="",$J347="",$K347="",$L347=""),"",IF($B347="Female",1/(1+EXP(-SUMPRODUCT(Engine!$C$10914:$C$10945,INDIRECT("Coefficients!$CV$2:$CV$33")))),1/(1+EXP(-SUMPRODUCT(Engine!$C$10914:$C$10945,INDIRECT("Coefficients!$CW$2:$CW$33"))))))</f>
      </c>
    </row>
    <row r="348" spans="1:65" x14ac:dyDescent="0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8">
        <f>IF(OR($B348="",$C348="",$D348="",$E348="",$F348="",$G348="",$H348="",$I348="",$J348="",$K348="",$L348=""),"",IF($B348="Female",1/(1+EXP(-SUMPRODUCT(Engine!$C$10946:$C$10977,INDIRECT("Coefficients!$B$2:$B$33")))),1/(1+EXP(-SUMPRODUCT(Engine!$C$10946:$C$10977,INDIRECT("Coefficients!$C$2:$C$33"))))))</f>
      </c>
      <c r="Q348" s="8">
        <f>IF(OR($B348="",$C348="",$D348="",$E348="",$F348="",$G348="",$H348="",$I348="",$J348="",$K348="",$L348=""),"",IF($B348="Female",1/(1+EXP(-SUMPRODUCT(Engine!$C$10946:$C$10977,INDIRECT("Coefficients!$D$2:$D$33")))),1/(1+EXP(-SUMPRODUCT(Engine!$C$10946:$C$10977,INDIRECT("Coefficients!$E$2:$E$33"))))))</f>
      </c>
      <c r="R348" s="8">
        <f>IF(OR($B348="",$C348="",$D348="",$E348="",$F348="",$G348="",$H348="",$I348="",$J348="",$K348="",$L348=""),"",IF($B348="Female",1/(1+EXP(-SUMPRODUCT(Engine!$C$10946:$C$10977,INDIRECT("Coefficients!$F$2:$F$33")))),1/(1+EXP(-SUMPRODUCT(Engine!$C$10946:$C$10977,INDIRECT("Coefficients!$G$2:$G$33"))))))</f>
      </c>
      <c r="S348" s="8">
        <f>IF(OR($B348="",$C348="",$D348="",$E348="",$F348="",$G348="",$H348="",$I348="",$J348="",$K348="",$L348=""),"",IF($B348="Female",1/(1+EXP(-SUMPRODUCT(Engine!$C$10946:$C$10977,INDIRECT("Coefficients!$H$2:$H$33")))),1/(1+EXP(-SUMPRODUCT(Engine!$C$10946:$C$10977,INDIRECT("Coefficients!$I$2:$I$33"))))))</f>
      </c>
      <c r="T348" s="8">
        <f>IF(OR($B348="",$C348="",$D348="",$E348="",$F348="",$G348="",$H348="",$I348="",$J348="",$K348="",$L348=""),"",IF($B348="Female",1/(1+EXP(-SUMPRODUCT(Engine!$C$10946:$C$10977,INDIRECT("Coefficients!$J$2:$J$33")))),1/(1+EXP(-SUMPRODUCT(Engine!$C$10946:$C$10977,INDIRECT("Coefficients!$K$2:$K$33"))))))</f>
      </c>
      <c r="U348" s="8">
        <f>IF(OR($B348="",$C348="",$D348="",$E348="",$F348="",$G348="",$H348="",$I348="",$J348="",$K348="",$L348=""),"",IF($B348="Female",1/(1+EXP(-SUMPRODUCT(Engine!$C$10946:$C$10977,INDIRECT("Coefficients!$L$2:$L$33")))),1/(1+EXP(-SUMPRODUCT(Engine!$C$10946:$C$10977,INDIRECT("Coefficients!$M$2:$M$33"))))))</f>
      </c>
      <c r="V348" s="8">
        <f>IF(OR($B348="",$C348="",$D348="",$E348="",$F348="",$G348="",$H348="",$I348="",$J348="",$K348="",$L348=""),"",IF($B348="Female",1/(1+EXP(-SUMPRODUCT(Engine!$C$10946:$C$10977,INDIRECT("Coefficients!$N$2:$N$33")))),1/(1+EXP(-SUMPRODUCT(Engine!$C$10946:$C$10977,INDIRECT("Coefficients!$O$2:$O$33"))))))</f>
      </c>
      <c r="W348" s="8">
        <f>IF(OR($B348="",$C348="",$D348="",$E348="",$F348="",$G348="",$H348="",$I348="",$J348="",$K348="",$L348=""),"",IF($B348="Female",1/(1+EXP(-SUMPRODUCT(Engine!$C$10946:$C$10977,INDIRECT("Coefficients!$P$2:$P$33")))),1/(1+EXP(-SUMPRODUCT(Engine!$C$10946:$C$10977,INDIRECT("Coefficients!$Q$2:$Q$33"))))))</f>
      </c>
      <c r="X348" s="8">
        <f>IF(OR($B348="",$C348="",$D348="",$E348="",$F348="",$G348="",$H348="",$I348="",$J348="",$K348="",$L348=""),"",IF($B348="Female",1/(1+EXP(-SUMPRODUCT(Engine!$C$10946:$C$10977,INDIRECT("Coefficients!$R$2:$R$33")))),1/(1+EXP(-SUMPRODUCT(Engine!$C$10946:$C$10977,INDIRECT("Coefficients!$S$2:$S$33"))))))</f>
      </c>
      <c r="Y348" s="8">
        <f>IF(OR($B348="",$C348="",$D348="",$E348="",$F348="",$G348="",$H348="",$I348="",$J348="",$K348="",$L348=""),"",IF($B348="Female",1/(1+EXP(-SUMPRODUCT(Engine!$C$10946:$C$10977,INDIRECT("Coefficients!$T$2:$T$33")))),1/(1+EXP(-SUMPRODUCT(Engine!$C$10946:$C$10977,INDIRECT("Coefficients!$U$2:$U$33"))))))</f>
      </c>
      <c r="Z348" s="8">
        <f>IF(OR($B348="",$C348="",$D348="",$E348="",$F348="",$G348="",$H348="",$I348="",$J348="",$K348="",$L348=""),"",IF($B348="Female",1/(1+EXP(-SUMPRODUCT(Engine!$C$10946:$C$10977,INDIRECT("Coefficients!$V$2:$V$33")))),1/(1+EXP(-SUMPRODUCT(Engine!$C$10946:$C$10977,INDIRECT("Coefficients!$W$2:$W$33"))))))</f>
      </c>
      <c r="AA348" s="8">
        <f>IF(OR($B348="",$C348="",$D348="",$E348="",$F348="",$G348="",$H348="",$I348="",$J348="",$K348="",$L348=""),"",IF($B348="Female",1/(1+EXP(-SUMPRODUCT(Engine!$C$10946:$C$10977,INDIRECT("Coefficients!$X$2:$X$33")))),1/(1+EXP(-SUMPRODUCT(Engine!$C$10946:$C$10977,INDIRECT("Coefficients!$Y$2:$Y$33"))))))</f>
      </c>
      <c r="AB348" s="8">
        <f>IF(OR($B348="",$C348="",$D348="",$E348="",$F348="",$G348="",$H348="",$I348="",$J348="",$K348="",$L348=""),"",IF($B348="Female",1/(1+EXP(-SUMPRODUCT(Engine!$C$10946:$C$10977,INDIRECT("Coefficients!$Z$2:$Z$33")))),1/(1+EXP(-SUMPRODUCT(Engine!$C$10946:$C$10977,INDIRECT("Coefficients!$AA$2:$AA$33"))))))</f>
      </c>
      <c r="AC348" s="8">
        <f>IF(OR($B348="",$C348="",$D348="",$E348="",$F348="",$G348="",$H348="",$I348="",$J348="",$K348="",$L348=""),"",IF($B348="Female",1/(1+EXP(-SUMPRODUCT(Engine!$C$10946:$C$10977,INDIRECT("Coefficients!$AB$2:$AB$33")))),1/(1+EXP(-SUMPRODUCT(Engine!$C$10946:$C$10977,INDIRECT("Coefficients!$AC$2:$AC$33"))))))</f>
      </c>
      <c r="AD348" s="8">
        <f>IF(OR($B348="",$C348="",$D348="",$E348="",$F348="",$G348="",$H348="",$I348="",$J348="",$K348="",$L348=""),"",IF($B348="Female",1/(1+EXP(-SUMPRODUCT(Engine!$C$10946:$C$10977,INDIRECT("Coefficients!$AD$2:$AD$33")))),1/(1+EXP(-SUMPRODUCT(Engine!$C$10946:$C$10977,INDIRECT("Coefficients!$AE$2:$AE$33"))))))</f>
      </c>
      <c r="AE348" s="8">
        <f>IF(OR($B348="",$C348="",$D348="",$E348="",$F348="",$G348="",$H348="",$I348="",$J348="",$K348="",$L348=""),"",IF($B348="Female",1/(1+EXP(-SUMPRODUCT(Engine!$C$10946:$C$10977,INDIRECT("Coefficients!$AF$2:$AF$33")))),1/(1+EXP(-SUMPRODUCT(Engine!$C$10946:$C$10977,INDIRECT("Coefficients!$AG$2:$AG$33"))))))</f>
      </c>
      <c r="AF348" s="8">
        <f>IF(OR($B348="",$C348="",$D348="",$E348="",$F348="",$G348="",$H348="",$I348="",$J348="",$K348="",$L348=""),"",IF($B348="Female",1/(1+EXP(-SUMPRODUCT(Engine!$C$10946:$C$10977,INDIRECT("Coefficients!$AH$2:$AH$33")))),1/(1+EXP(-SUMPRODUCT(Engine!$C$10946:$C$10977,INDIRECT("Coefficients!$AI$2:$AI$33"))))))</f>
      </c>
      <c r="AG348" s="8">
        <f>IF(OR($B348="",$C348="",$D348="",$E348="",$F348="",$G348="",$H348="",$I348="",$J348="",$K348="",$L348=""),"",IF($B348="Female",1/(1+EXP(-SUMPRODUCT(Engine!$C$10946:$C$10977,INDIRECT("Coefficients!$AJ$2:$AJ$33")))),1/(1+EXP(-SUMPRODUCT(Engine!$C$10946:$C$10977,INDIRECT("Coefficients!$AK$2:$AK$33"))))))</f>
      </c>
      <c r="AH348" s="8">
        <f>IF(OR($B348="",$C348="",$D348="",$E348="",$F348="",$G348="",$H348="",$I348="",$J348="",$K348="",$L348=""),"",IF($B348="Female",1/(1+EXP(-SUMPRODUCT(Engine!$C$10946:$C$10977,INDIRECT("Coefficients!$AL$2:$AL$33")))),1/(1+EXP(-SUMPRODUCT(Engine!$C$10946:$C$10977,INDIRECT("Coefficients!$AM$2:$AM$33"))))))</f>
      </c>
      <c r="AI348" s="8">
        <f>IF(OR($B348="",$C348="",$D348="",$E348="",$F348="",$G348="",$H348="",$I348="",$J348="",$K348="",$L348=""),"",IF($B348="Female",1/(1+EXP(-SUMPRODUCT(Engine!$C$10946:$C$10977,INDIRECT("Coefficients!$AN$2:$AN$33")))),1/(1+EXP(-SUMPRODUCT(Engine!$C$10946:$C$10977,INDIRECT("Coefficients!$AO$2:$AO$33"))))))</f>
      </c>
      <c r="AJ348" s="8">
        <f>IF(OR($B348="",$C348="",$D348="",$E348="",$F348="",$G348="",$H348="",$I348="",$J348="",$K348="",$L348=""),"",IF($B348="Female",1/(1+EXP(-SUMPRODUCT(Engine!$C$10946:$C$10977,INDIRECT("Coefficients!$AP$2:$AP$33")))),1/(1+EXP(-SUMPRODUCT(Engine!$C$10946:$C$10977,INDIRECT("Coefficients!$AQ$2:$AQ$33"))))))</f>
      </c>
      <c r="AK348" s="8">
        <f>IF(OR($B348="",$C348="",$D348="",$E348="",$F348="",$G348="",$H348="",$I348="",$J348="",$K348="",$L348=""),"",IF($B348="Female",1/(1+EXP(-SUMPRODUCT(Engine!$C$10946:$C$10977,INDIRECT("Coefficients!$AR$2:$AR$33")))),1/(1+EXP(-SUMPRODUCT(Engine!$C$10946:$C$10977,INDIRECT("Coefficients!$AS$2:$AS$33"))))))</f>
      </c>
      <c r="AL348" s="8">
        <f>IF(OR($B348="",$C348="",$D348="",$E348="",$F348="",$G348="",$H348="",$I348="",$J348="",$K348="",$L348=""),"",IF($B348="Female",1/(1+EXP(-SUMPRODUCT(Engine!$C$10946:$C$10977,INDIRECT("Coefficients!$AT$2:$AT$33")))),1/(1+EXP(-SUMPRODUCT(Engine!$C$10946:$C$10977,INDIRECT("Coefficients!$AU$2:$AU$33"))))))</f>
      </c>
      <c r="AM348" s="8">
        <f>IF(OR($B348="",$C348="",$D348="",$E348="",$F348="",$G348="",$H348="",$I348="",$J348="",$K348="",$L348=""),"",IF($B348="Female",1/(1+EXP(-SUMPRODUCT(Engine!$C$10946:$C$10977,INDIRECT("Coefficients!$AV$2:$AV$33")))),1/(1+EXP(-SUMPRODUCT(Engine!$C$10946:$C$10977,INDIRECT("Coefficients!$AW$2:$AW$33"))))))</f>
      </c>
      <c r="AN348" s="8">
        <f>IF(OR($B348="",$C348="",$D348="",$E348="",$F348="",$G348="",$H348="",$I348="",$J348="",$K348="",$L348=""),"",IF($B348="Female",1/(1+EXP(-SUMPRODUCT(Engine!$C$10946:$C$10977,INDIRECT("Coefficients!$AX$2:$AX$33")))),1/(1+EXP(-SUMPRODUCT(Engine!$C$10946:$C$10977,INDIRECT("Coefficients!$AY$2:$AY$33"))))))</f>
      </c>
      <c r="AO348" s="8">
        <f>IF(OR($B348="",$C348="",$D348="",$E348="",$F348="",$G348="",$H348="",$I348="",$J348="",$K348="",$L348=""),"",IF($B348="Female",1/(1+EXP(-SUMPRODUCT(Engine!$C$10946:$C$10977,INDIRECT("Coefficients!$AZ$2:$AZ$33")))),1/(1+EXP(-SUMPRODUCT(Engine!$C$10946:$C$10977,INDIRECT("Coefficients!$BA$2:$BA$33"))))))</f>
      </c>
      <c r="AP348" s="8">
        <f>IF(OR($B348="",$C348="",$D348="",$E348="",$F348="",$G348="",$H348="",$I348="",$J348="",$K348="",$L348=""),"",IF($B348="Female",1/(1+EXP(-SUMPRODUCT(Engine!$C$10946:$C$10977,INDIRECT("Coefficients!$BB$2:$BB$33")))),1/(1+EXP(-SUMPRODUCT(Engine!$C$10946:$C$10977,INDIRECT("Coefficients!$BC$2:$BC$33"))))))</f>
      </c>
      <c r="AQ348" s="8">
        <f>IF(OR($B348="",$C348="",$D348="",$E348="",$F348="",$G348="",$H348="",$I348="",$J348="",$K348="",$L348=""),"",IF($B348="Female",1/(1+EXP(-SUMPRODUCT(Engine!$C$10946:$C$10977,INDIRECT("Coefficients!$BD$2:$BD$33")))),1/(1+EXP(-SUMPRODUCT(Engine!$C$10946:$C$10977,INDIRECT("Coefficients!$BE$2:$BE$33"))))))</f>
      </c>
      <c r="AR348" s="8">
        <f>IF(OR($B348="",$C348="",$D348="",$E348="",$F348="",$G348="",$H348="",$I348="",$J348="",$K348="",$L348=""),"",IF($B348="Female",1/(1+EXP(-SUMPRODUCT(Engine!$C$10946:$C$10977,INDIRECT("Coefficients!$BF$2:$BF$33")))),1/(1+EXP(-SUMPRODUCT(Engine!$C$10946:$C$10977,INDIRECT("Coefficients!$BG$2:$BG$33"))))))</f>
      </c>
      <c r="AS348" s="8">
        <f>IF(OR($B348="",$C348="",$D348="",$E348="",$F348="",$G348="",$H348="",$I348="",$J348="",$K348="",$L348=""),"",IF($B348="Female",1/(1+EXP(-SUMPRODUCT(Engine!$C$10946:$C$10977,INDIRECT("Coefficients!$BH$2:$BH$33")))),1/(1+EXP(-SUMPRODUCT(Engine!$C$10946:$C$10977,INDIRECT("Coefficients!$BI$2:$BI$33"))))))</f>
      </c>
      <c r="AT348" s="8">
        <f>IF(OR($B348="",$C348="",$D348="",$E348="",$F348="",$G348="",$H348="",$I348="",$J348="",$K348="",$L348=""),"",IF($B348="Female",1/(1+EXP(-SUMPRODUCT(Engine!$C$10946:$C$10977,INDIRECT("Coefficients!$BJ$2:$BJ$33")))),1/(1+EXP(-SUMPRODUCT(Engine!$C$10946:$C$10977,INDIRECT("Coefficients!$BK$2:$BK$33"))))))</f>
      </c>
      <c r="AU348" s="8">
        <f>IF(OR($B348="",$C348="",$D348="",$E348="",$F348="",$G348="",$H348="",$I348="",$J348="",$K348="",$L348=""),"",IF($B348="Female",1/(1+EXP(-SUMPRODUCT(Engine!$C$10946:$C$10977,INDIRECT("Coefficients!$BL$2:$BL$33")))),1/(1+EXP(-SUMPRODUCT(Engine!$C$10946:$C$10977,INDIRECT("Coefficients!$BM$2:$BM$33"))))))</f>
      </c>
      <c r="AV348" s="8">
        <f>IF(OR($B348="",$C348="",$D348="",$E348="",$F348="",$G348="",$H348="",$I348="",$J348="",$K348="",$L348=""),"",IF($B348="Female",1/(1+EXP(-SUMPRODUCT(Engine!$C$10946:$C$10977,INDIRECT("Coefficients!$BN$2:$BN$33")))),1/(1+EXP(-SUMPRODUCT(Engine!$C$10946:$C$10977,INDIRECT("Coefficients!$BO$2:$BO$33"))))))</f>
      </c>
      <c r="AW348" s="8">
        <f>IF(OR($B348="",$C348="",$D348="",$E348="",$F348="",$G348="",$H348="",$I348="",$J348="",$K348="",$L348=""),"",IF($B348="Female",1/(1+EXP(-SUMPRODUCT(Engine!$C$10946:$C$10977,INDIRECT("Coefficients!$BP$2:$BP$33")))),1/(1+EXP(-SUMPRODUCT(Engine!$C$10946:$C$10977,INDIRECT("Coefficients!$BQ$2:$BQ$33"))))))</f>
      </c>
      <c r="AX348" s="8">
        <f>IF(OR($B348="",$C348="",$D348="",$E348="",$F348="",$G348="",$H348="",$I348="",$J348="",$K348="",$L348=""),"",IF($B348="Female",1/(1+EXP(-SUMPRODUCT(Engine!$C$10946:$C$10977,INDIRECT("Coefficients!$BR$2:$BR$33")))),1/(1+EXP(-SUMPRODUCT(Engine!$C$10946:$C$10977,INDIRECT("Coefficients!$BS$2:$BS$33"))))))</f>
      </c>
      <c r="AY348" s="8">
        <f>IF(OR($B348="",$C348="",$D348="",$E348="",$F348="",$G348="",$H348="",$I348="",$J348="",$K348="",$L348=""),"",IF($B348="Female",1/(1+EXP(-SUMPRODUCT(Engine!$C$10946:$C$10977,INDIRECT("Coefficients!$BT$2:$BT$33")))),1/(1+EXP(-SUMPRODUCT(Engine!$C$10946:$C$10977,INDIRECT("Coefficients!$BU$2:$BU$33"))))))</f>
      </c>
      <c r="AZ348" s="8">
        <f>IF(OR($B348="",$C348="",$D348="",$E348="",$F348="",$G348="",$H348="",$I348="",$J348="",$K348="",$L348=""),"",IF($B348="Female",1/(1+EXP(-SUMPRODUCT(Engine!$C$10946:$C$10977,INDIRECT("Coefficients!$BV$2:$BV$33")))),1/(1+EXP(-SUMPRODUCT(Engine!$C$10946:$C$10977,INDIRECT("Coefficients!$BW$2:$BW$33"))))))</f>
      </c>
      <c r="BA348" s="8">
        <f>IF(OR($B348="",$C348="",$D348="",$E348="",$F348="",$G348="",$H348="",$I348="",$J348="",$K348="",$L348=""),"",IF($B348="Female",1/(1+EXP(-SUMPRODUCT(Engine!$C$10946:$C$10977,INDIRECT("Coefficients!$BX$2:$BX$33")))),1/(1+EXP(-SUMPRODUCT(Engine!$C$10946:$C$10977,INDIRECT("Coefficients!$BY$2:$BY$33"))))))</f>
      </c>
      <c r="BB348" s="8">
        <f>IF(OR($B348="",$C348="",$D348="",$E348="",$F348="",$G348="",$H348="",$I348="",$J348="",$K348="",$L348=""),"",IF($B348="Female",1/(1+EXP(-SUMPRODUCT(Engine!$C$10946:$C$10977,INDIRECT("Coefficients!$BZ$2:$BZ$33")))),1/(1+EXP(-SUMPRODUCT(Engine!$C$10946:$C$10977,INDIRECT("Coefficients!$CA$2:$CA$33"))))))</f>
      </c>
      <c r="BC348" s="8">
        <f>IF(OR($B348="",$C348="",$D348="",$E348="",$F348="",$G348="",$H348="",$I348="",$J348="",$K348="",$L348=""),"",IF($B348="Female",1/(1+EXP(-SUMPRODUCT(Engine!$C$10946:$C$10977,INDIRECT("Coefficients!$CB$2:$CB$33")))),1/(1+EXP(-SUMPRODUCT(Engine!$C$10946:$C$10977,INDIRECT("Coefficients!$CC$2:$CC$33"))))))</f>
      </c>
      <c r="BD348" s="8">
        <f>IF(OR($B348="",$C348="",$D348="",$E348="",$F348="",$G348="",$H348="",$I348="",$J348="",$K348="",$L348=""),"",IF($B348="Female",1/(1+EXP(-SUMPRODUCT(Engine!$C$10946:$C$10977,INDIRECT("Coefficients!$CD$2:$CD$33")))),1/(1+EXP(-SUMPRODUCT(Engine!$C$10946:$C$10977,INDIRECT("Coefficients!$CE$2:$CE$33"))))))</f>
      </c>
      <c r="BE348" s="8">
        <f>IF(OR($B348="",$C348="",$D348="",$E348="",$F348="",$G348="",$H348="",$I348="",$J348="",$K348="",$L348=""),"",IF($B348="Female",1/(1+EXP(-SUMPRODUCT(Engine!$C$10946:$C$10977,INDIRECT("Coefficients!$CF$2:$CF$33")))),1/(1+EXP(-SUMPRODUCT(Engine!$C$10946:$C$10977,INDIRECT("Coefficients!$CG$2:$CG$33"))))))</f>
      </c>
      <c r="BF348" s="8">
        <f>IF(OR($B348="",$C348="",$D348="",$E348="",$F348="",$G348="",$H348="",$I348="",$J348="",$K348="",$L348=""),"",IF($B348="Female",1/(1+EXP(-SUMPRODUCT(Engine!$C$10946:$C$10977,INDIRECT("Coefficients!$CH$2:$CH$33")))),1/(1+EXP(-SUMPRODUCT(Engine!$C$10946:$C$10977,INDIRECT("Coefficients!$CI$2:$CI$33"))))))</f>
      </c>
      <c r="BG348" s="8">
        <f>IF(OR($B348="",$C348="",$D348="",$E348="",$F348="",$G348="",$H348="",$I348="",$J348="",$K348="",$L348=""),"",IF($B348="Female",1/(1+EXP(-SUMPRODUCT(Engine!$C$10946:$C$10977,INDIRECT("Coefficients!$CJ$2:$CJ$33")))),1/(1+EXP(-SUMPRODUCT(Engine!$C$10946:$C$10977,INDIRECT("Coefficients!$CK$2:$CK$33"))))))</f>
      </c>
      <c r="BH348" s="8">
        <f>IF(OR($B348="",$C348="",$D348="",$E348="",$F348="",$G348="",$H348="",$I348="",$J348="",$K348="",$L348=""),"",IF($B348="Female",1/(1+EXP(-SUMPRODUCT(Engine!$C$10946:$C$10977,INDIRECT("Coefficients!$CL$2:$CL$33")))),1/(1+EXP(-SUMPRODUCT(Engine!$C$10946:$C$10977,INDIRECT("Coefficients!$CM$2:$CM$33"))))))</f>
      </c>
      <c r="BI348" s="8">
        <f>IF(OR($B348="",$C348="",$D348="",$E348="",$F348="",$G348="",$H348="",$I348="",$J348="",$K348="",$L348=""),"",IF($B348="Female",1/(1+EXP(-SUMPRODUCT(Engine!$C$10946:$C$10977,INDIRECT("Coefficients!$CN$2:$CN$33")))),1/(1+EXP(-SUMPRODUCT(Engine!$C$10946:$C$10977,INDIRECT("Coefficients!$CO$2:$CO$33"))))))</f>
      </c>
      <c r="BJ348" s="8">
        <f>IF(OR($B348="",$C348="",$D348="",$E348="",$F348="",$G348="",$H348="",$I348="",$J348="",$K348="",$L348=""),"",IF($B348="Female",1/(1+EXP(-SUMPRODUCT(Engine!$C$10946:$C$10977,INDIRECT("Coefficients!$CP$2:$CP$33")))),1/(1+EXP(-SUMPRODUCT(Engine!$C$10946:$C$10977,INDIRECT("Coefficients!$CQ$2:$CQ$33"))))))</f>
      </c>
      <c r="BK348" s="8">
        <f>IF(OR($B348="",$C348="",$D348="",$E348="",$F348="",$G348="",$H348="",$I348="",$J348="",$K348="",$L348=""),"",IF($B348="Female",1/(1+EXP(-SUMPRODUCT(Engine!$C$10946:$C$10977,INDIRECT("Coefficients!$CR$2:$CR$33")))),1/(1+EXP(-SUMPRODUCT(Engine!$C$10946:$C$10977,INDIRECT("Coefficients!$CS$2:$CS$33"))))))</f>
      </c>
      <c r="BL348" s="8">
        <f>IF(OR($B348="",$C348="",$D348="",$E348="",$F348="",$G348="",$H348="",$I348="",$J348="",$K348="",$L348=""),"",IF($B348="Female",1/(1+EXP(-SUMPRODUCT(Engine!$C$10946:$C$10977,INDIRECT("Coefficients!$CT$2:$CT$33")))),1/(1+EXP(-SUMPRODUCT(Engine!$C$10946:$C$10977,INDIRECT("Coefficients!$CU$2:$CU$33"))))))</f>
      </c>
      <c r="BM348" s="8">
        <f>IF(OR($B348="",$C348="",$D348="",$E348="",$F348="",$G348="",$H348="",$I348="",$J348="",$K348="",$L348=""),"",IF($B348="Female",1/(1+EXP(-SUMPRODUCT(Engine!$C$10946:$C$10977,INDIRECT("Coefficients!$CV$2:$CV$33")))),1/(1+EXP(-SUMPRODUCT(Engine!$C$10946:$C$10977,INDIRECT("Coefficients!$CW$2:$CW$33"))))))</f>
      </c>
    </row>
    <row r="349" spans="1:65" x14ac:dyDescent="0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8">
        <f>IF(OR($B349="",$C349="",$D349="",$E349="",$F349="",$G349="",$H349="",$I349="",$J349="",$K349="",$L349=""),"",IF($B349="Female",1/(1+EXP(-SUMPRODUCT(Engine!$C$10978:$C$11009,INDIRECT("Coefficients!$B$2:$B$33")))),1/(1+EXP(-SUMPRODUCT(Engine!$C$10978:$C$11009,INDIRECT("Coefficients!$C$2:$C$33"))))))</f>
      </c>
      <c r="Q349" s="8">
        <f>IF(OR($B349="",$C349="",$D349="",$E349="",$F349="",$G349="",$H349="",$I349="",$J349="",$K349="",$L349=""),"",IF($B349="Female",1/(1+EXP(-SUMPRODUCT(Engine!$C$10978:$C$11009,INDIRECT("Coefficients!$D$2:$D$33")))),1/(1+EXP(-SUMPRODUCT(Engine!$C$10978:$C$11009,INDIRECT("Coefficients!$E$2:$E$33"))))))</f>
      </c>
      <c r="R349" s="8">
        <f>IF(OR($B349="",$C349="",$D349="",$E349="",$F349="",$G349="",$H349="",$I349="",$J349="",$K349="",$L349=""),"",IF($B349="Female",1/(1+EXP(-SUMPRODUCT(Engine!$C$10978:$C$11009,INDIRECT("Coefficients!$F$2:$F$33")))),1/(1+EXP(-SUMPRODUCT(Engine!$C$10978:$C$11009,INDIRECT("Coefficients!$G$2:$G$33"))))))</f>
      </c>
      <c r="S349" s="8">
        <f>IF(OR($B349="",$C349="",$D349="",$E349="",$F349="",$G349="",$H349="",$I349="",$J349="",$K349="",$L349=""),"",IF($B349="Female",1/(1+EXP(-SUMPRODUCT(Engine!$C$10978:$C$11009,INDIRECT("Coefficients!$H$2:$H$33")))),1/(1+EXP(-SUMPRODUCT(Engine!$C$10978:$C$11009,INDIRECT("Coefficients!$I$2:$I$33"))))))</f>
      </c>
      <c r="T349" s="8">
        <f>IF(OR($B349="",$C349="",$D349="",$E349="",$F349="",$G349="",$H349="",$I349="",$J349="",$K349="",$L349=""),"",IF($B349="Female",1/(1+EXP(-SUMPRODUCT(Engine!$C$10978:$C$11009,INDIRECT("Coefficients!$J$2:$J$33")))),1/(1+EXP(-SUMPRODUCT(Engine!$C$10978:$C$11009,INDIRECT("Coefficients!$K$2:$K$33"))))))</f>
      </c>
      <c r="U349" s="8">
        <f>IF(OR($B349="",$C349="",$D349="",$E349="",$F349="",$G349="",$H349="",$I349="",$J349="",$K349="",$L349=""),"",IF($B349="Female",1/(1+EXP(-SUMPRODUCT(Engine!$C$10978:$C$11009,INDIRECT("Coefficients!$L$2:$L$33")))),1/(1+EXP(-SUMPRODUCT(Engine!$C$10978:$C$11009,INDIRECT("Coefficients!$M$2:$M$33"))))))</f>
      </c>
      <c r="V349" s="8">
        <f>IF(OR($B349="",$C349="",$D349="",$E349="",$F349="",$G349="",$H349="",$I349="",$J349="",$K349="",$L349=""),"",IF($B349="Female",1/(1+EXP(-SUMPRODUCT(Engine!$C$10978:$C$11009,INDIRECT("Coefficients!$N$2:$N$33")))),1/(1+EXP(-SUMPRODUCT(Engine!$C$10978:$C$11009,INDIRECT("Coefficients!$O$2:$O$33"))))))</f>
      </c>
      <c r="W349" s="8">
        <f>IF(OR($B349="",$C349="",$D349="",$E349="",$F349="",$G349="",$H349="",$I349="",$J349="",$K349="",$L349=""),"",IF($B349="Female",1/(1+EXP(-SUMPRODUCT(Engine!$C$10978:$C$11009,INDIRECT("Coefficients!$P$2:$P$33")))),1/(1+EXP(-SUMPRODUCT(Engine!$C$10978:$C$11009,INDIRECT("Coefficients!$Q$2:$Q$33"))))))</f>
      </c>
      <c r="X349" s="8">
        <f>IF(OR($B349="",$C349="",$D349="",$E349="",$F349="",$G349="",$H349="",$I349="",$J349="",$K349="",$L349=""),"",IF($B349="Female",1/(1+EXP(-SUMPRODUCT(Engine!$C$10978:$C$11009,INDIRECT("Coefficients!$R$2:$R$33")))),1/(1+EXP(-SUMPRODUCT(Engine!$C$10978:$C$11009,INDIRECT("Coefficients!$S$2:$S$33"))))))</f>
      </c>
      <c r="Y349" s="8">
        <f>IF(OR($B349="",$C349="",$D349="",$E349="",$F349="",$G349="",$H349="",$I349="",$J349="",$K349="",$L349=""),"",IF($B349="Female",1/(1+EXP(-SUMPRODUCT(Engine!$C$10978:$C$11009,INDIRECT("Coefficients!$T$2:$T$33")))),1/(1+EXP(-SUMPRODUCT(Engine!$C$10978:$C$11009,INDIRECT("Coefficients!$U$2:$U$33"))))))</f>
      </c>
      <c r="Z349" s="8">
        <f>IF(OR($B349="",$C349="",$D349="",$E349="",$F349="",$G349="",$H349="",$I349="",$J349="",$K349="",$L349=""),"",IF($B349="Female",1/(1+EXP(-SUMPRODUCT(Engine!$C$10978:$C$11009,INDIRECT("Coefficients!$V$2:$V$33")))),1/(1+EXP(-SUMPRODUCT(Engine!$C$10978:$C$11009,INDIRECT("Coefficients!$W$2:$W$33"))))))</f>
      </c>
      <c r="AA349" s="8">
        <f>IF(OR($B349="",$C349="",$D349="",$E349="",$F349="",$G349="",$H349="",$I349="",$J349="",$K349="",$L349=""),"",IF($B349="Female",1/(1+EXP(-SUMPRODUCT(Engine!$C$10978:$C$11009,INDIRECT("Coefficients!$X$2:$X$33")))),1/(1+EXP(-SUMPRODUCT(Engine!$C$10978:$C$11009,INDIRECT("Coefficients!$Y$2:$Y$33"))))))</f>
      </c>
      <c r="AB349" s="8">
        <f>IF(OR($B349="",$C349="",$D349="",$E349="",$F349="",$G349="",$H349="",$I349="",$J349="",$K349="",$L349=""),"",IF($B349="Female",1/(1+EXP(-SUMPRODUCT(Engine!$C$10978:$C$11009,INDIRECT("Coefficients!$Z$2:$Z$33")))),1/(1+EXP(-SUMPRODUCT(Engine!$C$10978:$C$11009,INDIRECT("Coefficients!$AA$2:$AA$33"))))))</f>
      </c>
      <c r="AC349" s="8">
        <f>IF(OR($B349="",$C349="",$D349="",$E349="",$F349="",$G349="",$H349="",$I349="",$J349="",$K349="",$L349=""),"",IF($B349="Female",1/(1+EXP(-SUMPRODUCT(Engine!$C$10978:$C$11009,INDIRECT("Coefficients!$AB$2:$AB$33")))),1/(1+EXP(-SUMPRODUCT(Engine!$C$10978:$C$11009,INDIRECT("Coefficients!$AC$2:$AC$33"))))))</f>
      </c>
      <c r="AD349" s="8">
        <f>IF(OR($B349="",$C349="",$D349="",$E349="",$F349="",$G349="",$H349="",$I349="",$J349="",$K349="",$L349=""),"",IF($B349="Female",1/(1+EXP(-SUMPRODUCT(Engine!$C$10978:$C$11009,INDIRECT("Coefficients!$AD$2:$AD$33")))),1/(1+EXP(-SUMPRODUCT(Engine!$C$10978:$C$11009,INDIRECT("Coefficients!$AE$2:$AE$33"))))))</f>
      </c>
      <c r="AE349" s="8">
        <f>IF(OR($B349="",$C349="",$D349="",$E349="",$F349="",$G349="",$H349="",$I349="",$J349="",$K349="",$L349=""),"",IF($B349="Female",1/(1+EXP(-SUMPRODUCT(Engine!$C$10978:$C$11009,INDIRECT("Coefficients!$AF$2:$AF$33")))),1/(1+EXP(-SUMPRODUCT(Engine!$C$10978:$C$11009,INDIRECT("Coefficients!$AG$2:$AG$33"))))))</f>
      </c>
      <c r="AF349" s="8">
        <f>IF(OR($B349="",$C349="",$D349="",$E349="",$F349="",$G349="",$H349="",$I349="",$J349="",$K349="",$L349=""),"",IF($B349="Female",1/(1+EXP(-SUMPRODUCT(Engine!$C$10978:$C$11009,INDIRECT("Coefficients!$AH$2:$AH$33")))),1/(1+EXP(-SUMPRODUCT(Engine!$C$10978:$C$11009,INDIRECT("Coefficients!$AI$2:$AI$33"))))))</f>
      </c>
      <c r="AG349" s="8">
        <f>IF(OR($B349="",$C349="",$D349="",$E349="",$F349="",$G349="",$H349="",$I349="",$J349="",$K349="",$L349=""),"",IF($B349="Female",1/(1+EXP(-SUMPRODUCT(Engine!$C$10978:$C$11009,INDIRECT("Coefficients!$AJ$2:$AJ$33")))),1/(1+EXP(-SUMPRODUCT(Engine!$C$10978:$C$11009,INDIRECT("Coefficients!$AK$2:$AK$33"))))))</f>
      </c>
      <c r="AH349" s="8">
        <f>IF(OR($B349="",$C349="",$D349="",$E349="",$F349="",$G349="",$H349="",$I349="",$J349="",$K349="",$L349=""),"",IF($B349="Female",1/(1+EXP(-SUMPRODUCT(Engine!$C$10978:$C$11009,INDIRECT("Coefficients!$AL$2:$AL$33")))),1/(1+EXP(-SUMPRODUCT(Engine!$C$10978:$C$11009,INDIRECT("Coefficients!$AM$2:$AM$33"))))))</f>
      </c>
      <c r="AI349" s="8">
        <f>IF(OR($B349="",$C349="",$D349="",$E349="",$F349="",$G349="",$H349="",$I349="",$J349="",$K349="",$L349=""),"",IF($B349="Female",1/(1+EXP(-SUMPRODUCT(Engine!$C$10978:$C$11009,INDIRECT("Coefficients!$AN$2:$AN$33")))),1/(1+EXP(-SUMPRODUCT(Engine!$C$10978:$C$11009,INDIRECT("Coefficients!$AO$2:$AO$33"))))))</f>
      </c>
      <c r="AJ349" s="8">
        <f>IF(OR($B349="",$C349="",$D349="",$E349="",$F349="",$G349="",$H349="",$I349="",$J349="",$K349="",$L349=""),"",IF($B349="Female",1/(1+EXP(-SUMPRODUCT(Engine!$C$10978:$C$11009,INDIRECT("Coefficients!$AP$2:$AP$33")))),1/(1+EXP(-SUMPRODUCT(Engine!$C$10978:$C$11009,INDIRECT("Coefficients!$AQ$2:$AQ$33"))))))</f>
      </c>
      <c r="AK349" s="8">
        <f>IF(OR($B349="",$C349="",$D349="",$E349="",$F349="",$G349="",$H349="",$I349="",$J349="",$K349="",$L349=""),"",IF($B349="Female",1/(1+EXP(-SUMPRODUCT(Engine!$C$10978:$C$11009,INDIRECT("Coefficients!$AR$2:$AR$33")))),1/(1+EXP(-SUMPRODUCT(Engine!$C$10978:$C$11009,INDIRECT("Coefficients!$AS$2:$AS$33"))))))</f>
      </c>
      <c r="AL349" s="8">
        <f>IF(OR($B349="",$C349="",$D349="",$E349="",$F349="",$G349="",$H349="",$I349="",$J349="",$K349="",$L349=""),"",IF($B349="Female",1/(1+EXP(-SUMPRODUCT(Engine!$C$10978:$C$11009,INDIRECT("Coefficients!$AT$2:$AT$33")))),1/(1+EXP(-SUMPRODUCT(Engine!$C$10978:$C$11009,INDIRECT("Coefficients!$AU$2:$AU$33"))))))</f>
      </c>
      <c r="AM349" s="8">
        <f>IF(OR($B349="",$C349="",$D349="",$E349="",$F349="",$G349="",$H349="",$I349="",$J349="",$K349="",$L349=""),"",IF($B349="Female",1/(1+EXP(-SUMPRODUCT(Engine!$C$10978:$C$11009,INDIRECT("Coefficients!$AV$2:$AV$33")))),1/(1+EXP(-SUMPRODUCT(Engine!$C$10978:$C$11009,INDIRECT("Coefficients!$AW$2:$AW$33"))))))</f>
      </c>
      <c r="AN349" s="8">
        <f>IF(OR($B349="",$C349="",$D349="",$E349="",$F349="",$G349="",$H349="",$I349="",$J349="",$K349="",$L349=""),"",IF($B349="Female",1/(1+EXP(-SUMPRODUCT(Engine!$C$10978:$C$11009,INDIRECT("Coefficients!$AX$2:$AX$33")))),1/(1+EXP(-SUMPRODUCT(Engine!$C$10978:$C$11009,INDIRECT("Coefficients!$AY$2:$AY$33"))))))</f>
      </c>
      <c r="AO349" s="8">
        <f>IF(OR($B349="",$C349="",$D349="",$E349="",$F349="",$G349="",$H349="",$I349="",$J349="",$K349="",$L349=""),"",IF($B349="Female",1/(1+EXP(-SUMPRODUCT(Engine!$C$10978:$C$11009,INDIRECT("Coefficients!$AZ$2:$AZ$33")))),1/(1+EXP(-SUMPRODUCT(Engine!$C$10978:$C$11009,INDIRECT("Coefficients!$BA$2:$BA$33"))))))</f>
      </c>
      <c r="AP349" s="8">
        <f>IF(OR($B349="",$C349="",$D349="",$E349="",$F349="",$G349="",$H349="",$I349="",$J349="",$K349="",$L349=""),"",IF($B349="Female",1/(1+EXP(-SUMPRODUCT(Engine!$C$10978:$C$11009,INDIRECT("Coefficients!$BB$2:$BB$33")))),1/(1+EXP(-SUMPRODUCT(Engine!$C$10978:$C$11009,INDIRECT("Coefficients!$BC$2:$BC$33"))))))</f>
      </c>
      <c r="AQ349" s="8">
        <f>IF(OR($B349="",$C349="",$D349="",$E349="",$F349="",$G349="",$H349="",$I349="",$J349="",$K349="",$L349=""),"",IF($B349="Female",1/(1+EXP(-SUMPRODUCT(Engine!$C$10978:$C$11009,INDIRECT("Coefficients!$BD$2:$BD$33")))),1/(1+EXP(-SUMPRODUCT(Engine!$C$10978:$C$11009,INDIRECT("Coefficients!$BE$2:$BE$33"))))))</f>
      </c>
      <c r="AR349" s="8">
        <f>IF(OR($B349="",$C349="",$D349="",$E349="",$F349="",$G349="",$H349="",$I349="",$J349="",$K349="",$L349=""),"",IF($B349="Female",1/(1+EXP(-SUMPRODUCT(Engine!$C$10978:$C$11009,INDIRECT("Coefficients!$BF$2:$BF$33")))),1/(1+EXP(-SUMPRODUCT(Engine!$C$10978:$C$11009,INDIRECT("Coefficients!$BG$2:$BG$33"))))))</f>
      </c>
      <c r="AS349" s="8">
        <f>IF(OR($B349="",$C349="",$D349="",$E349="",$F349="",$G349="",$H349="",$I349="",$J349="",$K349="",$L349=""),"",IF($B349="Female",1/(1+EXP(-SUMPRODUCT(Engine!$C$10978:$C$11009,INDIRECT("Coefficients!$BH$2:$BH$33")))),1/(1+EXP(-SUMPRODUCT(Engine!$C$10978:$C$11009,INDIRECT("Coefficients!$BI$2:$BI$33"))))))</f>
      </c>
      <c r="AT349" s="8">
        <f>IF(OR($B349="",$C349="",$D349="",$E349="",$F349="",$G349="",$H349="",$I349="",$J349="",$K349="",$L349=""),"",IF($B349="Female",1/(1+EXP(-SUMPRODUCT(Engine!$C$10978:$C$11009,INDIRECT("Coefficients!$BJ$2:$BJ$33")))),1/(1+EXP(-SUMPRODUCT(Engine!$C$10978:$C$11009,INDIRECT("Coefficients!$BK$2:$BK$33"))))))</f>
      </c>
      <c r="AU349" s="8">
        <f>IF(OR($B349="",$C349="",$D349="",$E349="",$F349="",$G349="",$H349="",$I349="",$J349="",$K349="",$L349=""),"",IF($B349="Female",1/(1+EXP(-SUMPRODUCT(Engine!$C$10978:$C$11009,INDIRECT("Coefficients!$BL$2:$BL$33")))),1/(1+EXP(-SUMPRODUCT(Engine!$C$10978:$C$11009,INDIRECT("Coefficients!$BM$2:$BM$33"))))))</f>
      </c>
      <c r="AV349" s="8">
        <f>IF(OR($B349="",$C349="",$D349="",$E349="",$F349="",$G349="",$H349="",$I349="",$J349="",$K349="",$L349=""),"",IF($B349="Female",1/(1+EXP(-SUMPRODUCT(Engine!$C$10978:$C$11009,INDIRECT("Coefficients!$BN$2:$BN$33")))),1/(1+EXP(-SUMPRODUCT(Engine!$C$10978:$C$11009,INDIRECT("Coefficients!$BO$2:$BO$33"))))))</f>
      </c>
      <c r="AW349" s="8">
        <f>IF(OR($B349="",$C349="",$D349="",$E349="",$F349="",$G349="",$H349="",$I349="",$J349="",$K349="",$L349=""),"",IF($B349="Female",1/(1+EXP(-SUMPRODUCT(Engine!$C$10978:$C$11009,INDIRECT("Coefficients!$BP$2:$BP$33")))),1/(1+EXP(-SUMPRODUCT(Engine!$C$10978:$C$11009,INDIRECT("Coefficients!$BQ$2:$BQ$33"))))))</f>
      </c>
      <c r="AX349" s="8">
        <f>IF(OR($B349="",$C349="",$D349="",$E349="",$F349="",$G349="",$H349="",$I349="",$J349="",$K349="",$L349=""),"",IF($B349="Female",1/(1+EXP(-SUMPRODUCT(Engine!$C$10978:$C$11009,INDIRECT("Coefficients!$BR$2:$BR$33")))),1/(1+EXP(-SUMPRODUCT(Engine!$C$10978:$C$11009,INDIRECT("Coefficients!$BS$2:$BS$33"))))))</f>
      </c>
      <c r="AY349" s="8">
        <f>IF(OR($B349="",$C349="",$D349="",$E349="",$F349="",$G349="",$H349="",$I349="",$J349="",$K349="",$L349=""),"",IF($B349="Female",1/(1+EXP(-SUMPRODUCT(Engine!$C$10978:$C$11009,INDIRECT("Coefficients!$BT$2:$BT$33")))),1/(1+EXP(-SUMPRODUCT(Engine!$C$10978:$C$11009,INDIRECT("Coefficients!$BU$2:$BU$33"))))))</f>
      </c>
      <c r="AZ349" s="8">
        <f>IF(OR($B349="",$C349="",$D349="",$E349="",$F349="",$G349="",$H349="",$I349="",$J349="",$K349="",$L349=""),"",IF($B349="Female",1/(1+EXP(-SUMPRODUCT(Engine!$C$10978:$C$11009,INDIRECT("Coefficients!$BV$2:$BV$33")))),1/(1+EXP(-SUMPRODUCT(Engine!$C$10978:$C$11009,INDIRECT("Coefficients!$BW$2:$BW$33"))))))</f>
      </c>
      <c r="BA349" s="8">
        <f>IF(OR($B349="",$C349="",$D349="",$E349="",$F349="",$G349="",$H349="",$I349="",$J349="",$K349="",$L349=""),"",IF($B349="Female",1/(1+EXP(-SUMPRODUCT(Engine!$C$10978:$C$11009,INDIRECT("Coefficients!$BX$2:$BX$33")))),1/(1+EXP(-SUMPRODUCT(Engine!$C$10978:$C$11009,INDIRECT("Coefficients!$BY$2:$BY$33"))))))</f>
      </c>
      <c r="BB349" s="8">
        <f>IF(OR($B349="",$C349="",$D349="",$E349="",$F349="",$G349="",$H349="",$I349="",$J349="",$K349="",$L349=""),"",IF($B349="Female",1/(1+EXP(-SUMPRODUCT(Engine!$C$10978:$C$11009,INDIRECT("Coefficients!$BZ$2:$BZ$33")))),1/(1+EXP(-SUMPRODUCT(Engine!$C$10978:$C$11009,INDIRECT("Coefficients!$CA$2:$CA$33"))))))</f>
      </c>
      <c r="BC349" s="8">
        <f>IF(OR($B349="",$C349="",$D349="",$E349="",$F349="",$G349="",$H349="",$I349="",$J349="",$K349="",$L349=""),"",IF($B349="Female",1/(1+EXP(-SUMPRODUCT(Engine!$C$10978:$C$11009,INDIRECT("Coefficients!$CB$2:$CB$33")))),1/(1+EXP(-SUMPRODUCT(Engine!$C$10978:$C$11009,INDIRECT("Coefficients!$CC$2:$CC$33"))))))</f>
      </c>
      <c r="BD349" s="8">
        <f>IF(OR($B349="",$C349="",$D349="",$E349="",$F349="",$G349="",$H349="",$I349="",$J349="",$K349="",$L349=""),"",IF($B349="Female",1/(1+EXP(-SUMPRODUCT(Engine!$C$10978:$C$11009,INDIRECT("Coefficients!$CD$2:$CD$33")))),1/(1+EXP(-SUMPRODUCT(Engine!$C$10978:$C$11009,INDIRECT("Coefficients!$CE$2:$CE$33"))))))</f>
      </c>
      <c r="BE349" s="8">
        <f>IF(OR($B349="",$C349="",$D349="",$E349="",$F349="",$G349="",$H349="",$I349="",$J349="",$K349="",$L349=""),"",IF($B349="Female",1/(1+EXP(-SUMPRODUCT(Engine!$C$10978:$C$11009,INDIRECT("Coefficients!$CF$2:$CF$33")))),1/(1+EXP(-SUMPRODUCT(Engine!$C$10978:$C$11009,INDIRECT("Coefficients!$CG$2:$CG$33"))))))</f>
      </c>
      <c r="BF349" s="8">
        <f>IF(OR($B349="",$C349="",$D349="",$E349="",$F349="",$G349="",$H349="",$I349="",$J349="",$K349="",$L349=""),"",IF($B349="Female",1/(1+EXP(-SUMPRODUCT(Engine!$C$10978:$C$11009,INDIRECT("Coefficients!$CH$2:$CH$33")))),1/(1+EXP(-SUMPRODUCT(Engine!$C$10978:$C$11009,INDIRECT("Coefficients!$CI$2:$CI$33"))))))</f>
      </c>
      <c r="BG349" s="8">
        <f>IF(OR($B349="",$C349="",$D349="",$E349="",$F349="",$G349="",$H349="",$I349="",$J349="",$K349="",$L349=""),"",IF($B349="Female",1/(1+EXP(-SUMPRODUCT(Engine!$C$10978:$C$11009,INDIRECT("Coefficients!$CJ$2:$CJ$33")))),1/(1+EXP(-SUMPRODUCT(Engine!$C$10978:$C$11009,INDIRECT("Coefficients!$CK$2:$CK$33"))))))</f>
      </c>
      <c r="BH349" s="8">
        <f>IF(OR($B349="",$C349="",$D349="",$E349="",$F349="",$G349="",$H349="",$I349="",$J349="",$K349="",$L349=""),"",IF($B349="Female",1/(1+EXP(-SUMPRODUCT(Engine!$C$10978:$C$11009,INDIRECT("Coefficients!$CL$2:$CL$33")))),1/(1+EXP(-SUMPRODUCT(Engine!$C$10978:$C$11009,INDIRECT("Coefficients!$CM$2:$CM$33"))))))</f>
      </c>
      <c r="BI349" s="8">
        <f>IF(OR($B349="",$C349="",$D349="",$E349="",$F349="",$G349="",$H349="",$I349="",$J349="",$K349="",$L349=""),"",IF($B349="Female",1/(1+EXP(-SUMPRODUCT(Engine!$C$10978:$C$11009,INDIRECT("Coefficients!$CN$2:$CN$33")))),1/(1+EXP(-SUMPRODUCT(Engine!$C$10978:$C$11009,INDIRECT("Coefficients!$CO$2:$CO$33"))))))</f>
      </c>
      <c r="BJ349" s="8">
        <f>IF(OR($B349="",$C349="",$D349="",$E349="",$F349="",$G349="",$H349="",$I349="",$J349="",$K349="",$L349=""),"",IF($B349="Female",1/(1+EXP(-SUMPRODUCT(Engine!$C$10978:$C$11009,INDIRECT("Coefficients!$CP$2:$CP$33")))),1/(1+EXP(-SUMPRODUCT(Engine!$C$10978:$C$11009,INDIRECT("Coefficients!$CQ$2:$CQ$33"))))))</f>
      </c>
      <c r="BK349" s="8">
        <f>IF(OR($B349="",$C349="",$D349="",$E349="",$F349="",$G349="",$H349="",$I349="",$J349="",$K349="",$L349=""),"",IF($B349="Female",1/(1+EXP(-SUMPRODUCT(Engine!$C$10978:$C$11009,INDIRECT("Coefficients!$CR$2:$CR$33")))),1/(1+EXP(-SUMPRODUCT(Engine!$C$10978:$C$11009,INDIRECT("Coefficients!$CS$2:$CS$33"))))))</f>
      </c>
      <c r="BL349" s="8">
        <f>IF(OR($B349="",$C349="",$D349="",$E349="",$F349="",$G349="",$H349="",$I349="",$J349="",$K349="",$L349=""),"",IF($B349="Female",1/(1+EXP(-SUMPRODUCT(Engine!$C$10978:$C$11009,INDIRECT("Coefficients!$CT$2:$CT$33")))),1/(1+EXP(-SUMPRODUCT(Engine!$C$10978:$C$11009,INDIRECT("Coefficients!$CU$2:$CU$33"))))))</f>
      </c>
      <c r="BM349" s="8">
        <f>IF(OR($B349="",$C349="",$D349="",$E349="",$F349="",$G349="",$H349="",$I349="",$J349="",$K349="",$L349=""),"",IF($B349="Female",1/(1+EXP(-SUMPRODUCT(Engine!$C$10978:$C$11009,INDIRECT("Coefficients!$CV$2:$CV$33")))),1/(1+EXP(-SUMPRODUCT(Engine!$C$10978:$C$11009,INDIRECT("Coefficients!$CW$2:$CW$33"))))))</f>
      </c>
    </row>
    <row r="350" spans="1:65" x14ac:dyDescent="0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8">
        <f>IF(OR($B350="",$C350="",$D350="",$E350="",$F350="",$G350="",$H350="",$I350="",$J350="",$K350="",$L350=""),"",IF($B350="Female",1/(1+EXP(-SUMPRODUCT(Engine!$C$11010:$C$11041,INDIRECT("Coefficients!$B$2:$B$33")))),1/(1+EXP(-SUMPRODUCT(Engine!$C$11010:$C$11041,INDIRECT("Coefficients!$C$2:$C$33"))))))</f>
      </c>
      <c r="Q350" s="8">
        <f>IF(OR($B350="",$C350="",$D350="",$E350="",$F350="",$G350="",$H350="",$I350="",$J350="",$K350="",$L350=""),"",IF($B350="Female",1/(1+EXP(-SUMPRODUCT(Engine!$C$11010:$C$11041,INDIRECT("Coefficients!$D$2:$D$33")))),1/(1+EXP(-SUMPRODUCT(Engine!$C$11010:$C$11041,INDIRECT("Coefficients!$E$2:$E$33"))))))</f>
      </c>
      <c r="R350" s="8">
        <f>IF(OR($B350="",$C350="",$D350="",$E350="",$F350="",$G350="",$H350="",$I350="",$J350="",$K350="",$L350=""),"",IF($B350="Female",1/(1+EXP(-SUMPRODUCT(Engine!$C$11010:$C$11041,INDIRECT("Coefficients!$F$2:$F$33")))),1/(1+EXP(-SUMPRODUCT(Engine!$C$11010:$C$11041,INDIRECT("Coefficients!$G$2:$G$33"))))))</f>
      </c>
      <c r="S350" s="8">
        <f>IF(OR($B350="",$C350="",$D350="",$E350="",$F350="",$G350="",$H350="",$I350="",$J350="",$K350="",$L350=""),"",IF($B350="Female",1/(1+EXP(-SUMPRODUCT(Engine!$C$11010:$C$11041,INDIRECT("Coefficients!$H$2:$H$33")))),1/(1+EXP(-SUMPRODUCT(Engine!$C$11010:$C$11041,INDIRECT("Coefficients!$I$2:$I$33"))))))</f>
      </c>
      <c r="T350" s="8">
        <f>IF(OR($B350="",$C350="",$D350="",$E350="",$F350="",$G350="",$H350="",$I350="",$J350="",$K350="",$L350=""),"",IF($B350="Female",1/(1+EXP(-SUMPRODUCT(Engine!$C$11010:$C$11041,INDIRECT("Coefficients!$J$2:$J$33")))),1/(1+EXP(-SUMPRODUCT(Engine!$C$11010:$C$11041,INDIRECT("Coefficients!$K$2:$K$33"))))))</f>
      </c>
      <c r="U350" s="8">
        <f>IF(OR($B350="",$C350="",$D350="",$E350="",$F350="",$G350="",$H350="",$I350="",$J350="",$K350="",$L350=""),"",IF($B350="Female",1/(1+EXP(-SUMPRODUCT(Engine!$C$11010:$C$11041,INDIRECT("Coefficients!$L$2:$L$33")))),1/(1+EXP(-SUMPRODUCT(Engine!$C$11010:$C$11041,INDIRECT("Coefficients!$M$2:$M$33"))))))</f>
      </c>
      <c r="V350" s="8">
        <f>IF(OR($B350="",$C350="",$D350="",$E350="",$F350="",$G350="",$H350="",$I350="",$J350="",$K350="",$L350=""),"",IF($B350="Female",1/(1+EXP(-SUMPRODUCT(Engine!$C$11010:$C$11041,INDIRECT("Coefficients!$N$2:$N$33")))),1/(1+EXP(-SUMPRODUCT(Engine!$C$11010:$C$11041,INDIRECT("Coefficients!$O$2:$O$33"))))))</f>
      </c>
      <c r="W350" s="8">
        <f>IF(OR($B350="",$C350="",$D350="",$E350="",$F350="",$G350="",$H350="",$I350="",$J350="",$K350="",$L350=""),"",IF($B350="Female",1/(1+EXP(-SUMPRODUCT(Engine!$C$11010:$C$11041,INDIRECT("Coefficients!$P$2:$P$33")))),1/(1+EXP(-SUMPRODUCT(Engine!$C$11010:$C$11041,INDIRECT("Coefficients!$Q$2:$Q$33"))))))</f>
      </c>
      <c r="X350" s="8">
        <f>IF(OR($B350="",$C350="",$D350="",$E350="",$F350="",$G350="",$H350="",$I350="",$J350="",$K350="",$L350=""),"",IF($B350="Female",1/(1+EXP(-SUMPRODUCT(Engine!$C$11010:$C$11041,INDIRECT("Coefficients!$R$2:$R$33")))),1/(1+EXP(-SUMPRODUCT(Engine!$C$11010:$C$11041,INDIRECT("Coefficients!$S$2:$S$33"))))))</f>
      </c>
      <c r="Y350" s="8">
        <f>IF(OR($B350="",$C350="",$D350="",$E350="",$F350="",$G350="",$H350="",$I350="",$J350="",$K350="",$L350=""),"",IF($B350="Female",1/(1+EXP(-SUMPRODUCT(Engine!$C$11010:$C$11041,INDIRECT("Coefficients!$T$2:$T$33")))),1/(1+EXP(-SUMPRODUCT(Engine!$C$11010:$C$11041,INDIRECT("Coefficients!$U$2:$U$33"))))))</f>
      </c>
      <c r="Z350" s="8">
        <f>IF(OR($B350="",$C350="",$D350="",$E350="",$F350="",$G350="",$H350="",$I350="",$J350="",$K350="",$L350=""),"",IF($B350="Female",1/(1+EXP(-SUMPRODUCT(Engine!$C$11010:$C$11041,INDIRECT("Coefficients!$V$2:$V$33")))),1/(1+EXP(-SUMPRODUCT(Engine!$C$11010:$C$11041,INDIRECT("Coefficients!$W$2:$W$33"))))))</f>
      </c>
      <c r="AA350" s="8">
        <f>IF(OR($B350="",$C350="",$D350="",$E350="",$F350="",$G350="",$H350="",$I350="",$J350="",$K350="",$L350=""),"",IF($B350="Female",1/(1+EXP(-SUMPRODUCT(Engine!$C$11010:$C$11041,INDIRECT("Coefficients!$X$2:$X$33")))),1/(1+EXP(-SUMPRODUCT(Engine!$C$11010:$C$11041,INDIRECT("Coefficients!$Y$2:$Y$33"))))))</f>
      </c>
      <c r="AB350" s="8">
        <f>IF(OR($B350="",$C350="",$D350="",$E350="",$F350="",$G350="",$H350="",$I350="",$J350="",$K350="",$L350=""),"",IF($B350="Female",1/(1+EXP(-SUMPRODUCT(Engine!$C$11010:$C$11041,INDIRECT("Coefficients!$Z$2:$Z$33")))),1/(1+EXP(-SUMPRODUCT(Engine!$C$11010:$C$11041,INDIRECT("Coefficients!$AA$2:$AA$33"))))))</f>
      </c>
      <c r="AC350" s="8">
        <f>IF(OR($B350="",$C350="",$D350="",$E350="",$F350="",$G350="",$H350="",$I350="",$J350="",$K350="",$L350=""),"",IF($B350="Female",1/(1+EXP(-SUMPRODUCT(Engine!$C$11010:$C$11041,INDIRECT("Coefficients!$AB$2:$AB$33")))),1/(1+EXP(-SUMPRODUCT(Engine!$C$11010:$C$11041,INDIRECT("Coefficients!$AC$2:$AC$33"))))))</f>
      </c>
      <c r="AD350" s="8">
        <f>IF(OR($B350="",$C350="",$D350="",$E350="",$F350="",$G350="",$H350="",$I350="",$J350="",$K350="",$L350=""),"",IF($B350="Female",1/(1+EXP(-SUMPRODUCT(Engine!$C$11010:$C$11041,INDIRECT("Coefficients!$AD$2:$AD$33")))),1/(1+EXP(-SUMPRODUCT(Engine!$C$11010:$C$11041,INDIRECT("Coefficients!$AE$2:$AE$33"))))))</f>
      </c>
      <c r="AE350" s="8">
        <f>IF(OR($B350="",$C350="",$D350="",$E350="",$F350="",$G350="",$H350="",$I350="",$J350="",$K350="",$L350=""),"",IF($B350="Female",1/(1+EXP(-SUMPRODUCT(Engine!$C$11010:$C$11041,INDIRECT("Coefficients!$AF$2:$AF$33")))),1/(1+EXP(-SUMPRODUCT(Engine!$C$11010:$C$11041,INDIRECT("Coefficients!$AG$2:$AG$33"))))))</f>
      </c>
      <c r="AF350" s="8">
        <f>IF(OR($B350="",$C350="",$D350="",$E350="",$F350="",$G350="",$H350="",$I350="",$J350="",$K350="",$L350=""),"",IF($B350="Female",1/(1+EXP(-SUMPRODUCT(Engine!$C$11010:$C$11041,INDIRECT("Coefficients!$AH$2:$AH$33")))),1/(1+EXP(-SUMPRODUCT(Engine!$C$11010:$C$11041,INDIRECT("Coefficients!$AI$2:$AI$33"))))))</f>
      </c>
      <c r="AG350" s="8">
        <f>IF(OR($B350="",$C350="",$D350="",$E350="",$F350="",$G350="",$H350="",$I350="",$J350="",$K350="",$L350=""),"",IF($B350="Female",1/(1+EXP(-SUMPRODUCT(Engine!$C$11010:$C$11041,INDIRECT("Coefficients!$AJ$2:$AJ$33")))),1/(1+EXP(-SUMPRODUCT(Engine!$C$11010:$C$11041,INDIRECT("Coefficients!$AK$2:$AK$33"))))))</f>
      </c>
      <c r="AH350" s="8">
        <f>IF(OR($B350="",$C350="",$D350="",$E350="",$F350="",$G350="",$H350="",$I350="",$J350="",$K350="",$L350=""),"",IF($B350="Female",1/(1+EXP(-SUMPRODUCT(Engine!$C$11010:$C$11041,INDIRECT("Coefficients!$AL$2:$AL$33")))),1/(1+EXP(-SUMPRODUCT(Engine!$C$11010:$C$11041,INDIRECT("Coefficients!$AM$2:$AM$33"))))))</f>
      </c>
      <c r="AI350" s="8">
        <f>IF(OR($B350="",$C350="",$D350="",$E350="",$F350="",$G350="",$H350="",$I350="",$J350="",$K350="",$L350=""),"",IF($B350="Female",1/(1+EXP(-SUMPRODUCT(Engine!$C$11010:$C$11041,INDIRECT("Coefficients!$AN$2:$AN$33")))),1/(1+EXP(-SUMPRODUCT(Engine!$C$11010:$C$11041,INDIRECT("Coefficients!$AO$2:$AO$33"))))))</f>
      </c>
      <c r="AJ350" s="8">
        <f>IF(OR($B350="",$C350="",$D350="",$E350="",$F350="",$G350="",$H350="",$I350="",$J350="",$K350="",$L350=""),"",IF($B350="Female",1/(1+EXP(-SUMPRODUCT(Engine!$C$11010:$C$11041,INDIRECT("Coefficients!$AP$2:$AP$33")))),1/(1+EXP(-SUMPRODUCT(Engine!$C$11010:$C$11041,INDIRECT("Coefficients!$AQ$2:$AQ$33"))))))</f>
      </c>
      <c r="AK350" s="8">
        <f>IF(OR($B350="",$C350="",$D350="",$E350="",$F350="",$G350="",$H350="",$I350="",$J350="",$K350="",$L350=""),"",IF($B350="Female",1/(1+EXP(-SUMPRODUCT(Engine!$C$11010:$C$11041,INDIRECT("Coefficients!$AR$2:$AR$33")))),1/(1+EXP(-SUMPRODUCT(Engine!$C$11010:$C$11041,INDIRECT("Coefficients!$AS$2:$AS$33"))))))</f>
      </c>
      <c r="AL350" s="8">
        <f>IF(OR($B350="",$C350="",$D350="",$E350="",$F350="",$G350="",$H350="",$I350="",$J350="",$K350="",$L350=""),"",IF($B350="Female",1/(1+EXP(-SUMPRODUCT(Engine!$C$11010:$C$11041,INDIRECT("Coefficients!$AT$2:$AT$33")))),1/(1+EXP(-SUMPRODUCT(Engine!$C$11010:$C$11041,INDIRECT("Coefficients!$AU$2:$AU$33"))))))</f>
      </c>
      <c r="AM350" s="8">
        <f>IF(OR($B350="",$C350="",$D350="",$E350="",$F350="",$G350="",$H350="",$I350="",$J350="",$K350="",$L350=""),"",IF($B350="Female",1/(1+EXP(-SUMPRODUCT(Engine!$C$11010:$C$11041,INDIRECT("Coefficients!$AV$2:$AV$33")))),1/(1+EXP(-SUMPRODUCT(Engine!$C$11010:$C$11041,INDIRECT("Coefficients!$AW$2:$AW$33"))))))</f>
      </c>
      <c r="AN350" s="8">
        <f>IF(OR($B350="",$C350="",$D350="",$E350="",$F350="",$G350="",$H350="",$I350="",$J350="",$K350="",$L350=""),"",IF($B350="Female",1/(1+EXP(-SUMPRODUCT(Engine!$C$11010:$C$11041,INDIRECT("Coefficients!$AX$2:$AX$33")))),1/(1+EXP(-SUMPRODUCT(Engine!$C$11010:$C$11041,INDIRECT("Coefficients!$AY$2:$AY$33"))))))</f>
      </c>
      <c r="AO350" s="8">
        <f>IF(OR($B350="",$C350="",$D350="",$E350="",$F350="",$G350="",$H350="",$I350="",$J350="",$K350="",$L350=""),"",IF($B350="Female",1/(1+EXP(-SUMPRODUCT(Engine!$C$11010:$C$11041,INDIRECT("Coefficients!$AZ$2:$AZ$33")))),1/(1+EXP(-SUMPRODUCT(Engine!$C$11010:$C$11041,INDIRECT("Coefficients!$BA$2:$BA$33"))))))</f>
      </c>
      <c r="AP350" s="8">
        <f>IF(OR($B350="",$C350="",$D350="",$E350="",$F350="",$G350="",$H350="",$I350="",$J350="",$K350="",$L350=""),"",IF($B350="Female",1/(1+EXP(-SUMPRODUCT(Engine!$C$11010:$C$11041,INDIRECT("Coefficients!$BB$2:$BB$33")))),1/(1+EXP(-SUMPRODUCT(Engine!$C$11010:$C$11041,INDIRECT("Coefficients!$BC$2:$BC$33"))))))</f>
      </c>
      <c r="AQ350" s="8">
        <f>IF(OR($B350="",$C350="",$D350="",$E350="",$F350="",$G350="",$H350="",$I350="",$J350="",$K350="",$L350=""),"",IF($B350="Female",1/(1+EXP(-SUMPRODUCT(Engine!$C$11010:$C$11041,INDIRECT("Coefficients!$BD$2:$BD$33")))),1/(1+EXP(-SUMPRODUCT(Engine!$C$11010:$C$11041,INDIRECT("Coefficients!$BE$2:$BE$33"))))))</f>
      </c>
      <c r="AR350" s="8">
        <f>IF(OR($B350="",$C350="",$D350="",$E350="",$F350="",$G350="",$H350="",$I350="",$J350="",$K350="",$L350=""),"",IF($B350="Female",1/(1+EXP(-SUMPRODUCT(Engine!$C$11010:$C$11041,INDIRECT("Coefficients!$BF$2:$BF$33")))),1/(1+EXP(-SUMPRODUCT(Engine!$C$11010:$C$11041,INDIRECT("Coefficients!$BG$2:$BG$33"))))))</f>
      </c>
      <c r="AS350" s="8">
        <f>IF(OR($B350="",$C350="",$D350="",$E350="",$F350="",$G350="",$H350="",$I350="",$J350="",$K350="",$L350=""),"",IF($B350="Female",1/(1+EXP(-SUMPRODUCT(Engine!$C$11010:$C$11041,INDIRECT("Coefficients!$BH$2:$BH$33")))),1/(1+EXP(-SUMPRODUCT(Engine!$C$11010:$C$11041,INDIRECT("Coefficients!$BI$2:$BI$33"))))))</f>
      </c>
      <c r="AT350" s="8">
        <f>IF(OR($B350="",$C350="",$D350="",$E350="",$F350="",$G350="",$H350="",$I350="",$J350="",$K350="",$L350=""),"",IF($B350="Female",1/(1+EXP(-SUMPRODUCT(Engine!$C$11010:$C$11041,INDIRECT("Coefficients!$BJ$2:$BJ$33")))),1/(1+EXP(-SUMPRODUCT(Engine!$C$11010:$C$11041,INDIRECT("Coefficients!$BK$2:$BK$33"))))))</f>
      </c>
      <c r="AU350" s="8">
        <f>IF(OR($B350="",$C350="",$D350="",$E350="",$F350="",$G350="",$H350="",$I350="",$J350="",$K350="",$L350=""),"",IF($B350="Female",1/(1+EXP(-SUMPRODUCT(Engine!$C$11010:$C$11041,INDIRECT("Coefficients!$BL$2:$BL$33")))),1/(1+EXP(-SUMPRODUCT(Engine!$C$11010:$C$11041,INDIRECT("Coefficients!$BM$2:$BM$33"))))))</f>
      </c>
      <c r="AV350" s="8">
        <f>IF(OR($B350="",$C350="",$D350="",$E350="",$F350="",$G350="",$H350="",$I350="",$J350="",$K350="",$L350=""),"",IF($B350="Female",1/(1+EXP(-SUMPRODUCT(Engine!$C$11010:$C$11041,INDIRECT("Coefficients!$BN$2:$BN$33")))),1/(1+EXP(-SUMPRODUCT(Engine!$C$11010:$C$11041,INDIRECT("Coefficients!$BO$2:$BO$33"))))))</f>
      </c>
      <c r="AW350" s="8">
        <f>IF(OR($B350="",$C350="",$D350="",$E350="",$F350="",$G350="",$H350="",$I350="",$J350="",$K350="",$L350=""),"",IF($B350="Female",1/(1+EXP(-SUMPRODUCT(Engine!$C$11010:$C$11041,INDIRECT("Coefficients!$BP$2:$BP$33")))),1/(1+EXP(-SUMPRODUCT(Engine!$C$11010:$C$11041,INDIRECT("Coefficients!$BQ$2:$BQ$33"))))))</f>
      </c>
      <c r="AX350" s="8">
        <f>IF(OR($B350="",$C350="",$D350="",$E350="",$F350="",$G350="",$H350="",$I350="",$J350="",$K350="",$L350=""),"",IF($B350="Female",1/(1+EXP(-SUMPRODUCT(Engine!$C$11010:$C$11041,INDIRECT("Coefficients!$BR$2:$BR$33")))),1/(1+EXP(-SUMPRODUCT(Engine!$C$11010:$C$11041,INDIRECT("Coefficients!$BS$2:$BS$33"))))))</f>
      </c>
      <c r="AY350" s="8">
        <f>IF(OR($B350="",$C350="",$D350="",$E350="",$F350="",$G350="",$H350="",$I350="",$J350="",$K350="",$L350=""),"",IF($B350="Female",1/(1+EXP(-SUMPRODUCT(Engine!$C$11010:$C$11041,INDIRECT("Coefficients!$BT$2:$BT$33")))),1/(1+EXP(-SUMPRODUCT(Engine!$C$11010:$C$11041,INDIRECT("Coefficients!$BU$2:$BU$33"))))))</f>
      </c>
      <c r="AZ350" s="8">
        <f>IF(OR($B350="",$C350="",$D350="",$E350="",$F350="",$G350="",$H350="",$I350="",$J350="",$K350="",$L350=""),"",IF($B350="Female",1/(1+EXP(-SUMPRODUCT(Engine!$C$11010:$C$11041,INDIRECT("Coefficients!$BV$2:$BV$33")))),1/(1+EXP(-SUMPRODUCT(Engine!$C$11010:$C$11041,INDIRECT("Coefficients!$BW$2:$BW$33"))))))</f>
      </c>
      <c r="BA350" s="8">
        <f>IF(OR($B350="",$C350="",$D350="",$E350="",$F350="",$G350="",$H350="",$I350="",$J350="",$K350="",$L350=""),"",IF($B350="Female",1/(1+EXP(-SUMPRODUCT(Engine!$C$11010:$C$11041,INDIRECT("Coefficients!$BX$2:$BX$33")))),1/(1+EXP(-SUMPRODUCT(Engine!$C$11010:$C$11041,INDIRECT("Coefficients!$BY$2:$BY$33"))))))</f>
      </c>
      <c r="BB350" s="8">
        <f>IF(OR($B350="",$C350="",$D350="",$E350="",$F350="",$G350="",$H350="",$I350="",$J350="",$K350="",$L350=""),"",IF($B350="Female",1/(1+EXP(-SUMPRODUCT(Engine!$C$11010:$C$11041,INDIRECT("Coefficients!$BZ$2:$BZ$33")))),1/(1+EXP(-SUMPRODUCT(Engine!$C$11010:$C$11041,INDIRECT("Coefficients!$CA$2:$CA$33"))))))</f>
      </c>
      <c r="BC350" s="8">
        <f>IF(OR($B350="",$C350="",$D350="",$E350="",$F350="",$G350="",$H350="",$I350="",$J350="",$K350="",$L350=""),"",IF($B350="Female",1/(1+EXP(-SUMPRODUCT(Engine!$C$11010:$C$11041,INDIRECT("Coefficients!$CB$2:$CB$33")))),1/(1+EXP(-SUMPRODUCT(Engine!$C$11010:$C$11041,INDIRECT("Coefficients!$CC$2:$CC$33"))))))</f>
      </c>
      <c r="BD350" s="8">
        <f>IF(OR($B350="",$C350="",$D350="",$E350="",$F350="",$G350="",$H350="",$I350="",$J350="",$K350="",$L350=""),"",IF($B350="Female",1/(1+EXP(-SUMPRODUCT(Engine!$C$11010:$C$11041,INDIRECT("Coefficients!$CD$2:$CD$33")))),1/(1+EXP(-SUMPRODUCT(Engine!$C$11010:$C$11041,INDIRECT("Coefficients!$CE$2:$CE$33"))))))</f>
      </c>
      <c r="BE350" s="8">
        <f>IF(OR($B350="",$C350="",$D350="",$E350="",$F350="",$G350="",$H350="",$I350="",$J350="",$K350="",$L350=""),"",IF($B350="Female",1/(1+EXP(-SUMPRODUCT(Engine!$C$11010:$C$11041,INDIRECT("Coefficients!$CF$2:$CF$33")))),1/(1+EXP(-SUMPRODUCT(Engine!$C$11010:$C$11041,INDIRECT("Coefficients!$CG$2:$CG$33"))))))</f>
      </c>
      <c r="BF350" s="8">
        <f>IF(OR($B350="",$C350="",$D350="",$E350="",$F350="",$G350="",$H350="",$I350="",$J350="",$K350="",$L350=""),"",IF($B350="Female",1/(1+EXP(-SUMPRODUCT(Engine!$C$11010:$C$11041,INDIRECT("Coefficients!$CH$2:$CH$33")))),1/(1+EXP(-SUMPRODUCT(Engine!$C$11010:$C$11041,INDIRECT("Coefficients!$CI$2:$CI$33"))))))</f>
      </c>
      <c r="BG350" s="8">
        <f>IF(OR($B350="",$C350="",$D350="",$E350="",$F350="",$G350="",$H350="",$I350="",$J350="",$K350="",$L350=""),"",IF($B350="Female",1/(1+EXP(-SUMPRODUCT(Engine!$C$11010:$C$11041,INDIRECT("Coefficients!$CJ$2:$CJ$33")))),1/(1+EXP(-SUMPRODUCT(Engine!$C$11010:$C$11041,INDIRECT("Coefficients!$CK$2:$CK$33"))))))</f>
      </c>
      <c r="BH350" s="8">
        <f>IF(OR($B350="",$C350="",$D350="",$E350="",$F350="",$G350="",$H350="",$I350="",$J350="",$K350="",$L350=""),"",IF($B350="Female",1/(1+EXP(-SUMPRODUCT(Engine!$C$11010:$C$11041,INDIRECT("Coefficients!$CL$2:$CL$33")))),1/(1+EXP(-SUMPRODUCT(Engine!$C$11010:$C$11041,INDIRECT("Coefficients!$CM$2:$CM$33"))))))</f>
      </c>
      <c r="BI350" s="8">
        <f>IF(OR($B350="",$C350="",$D350="",$E350="",$F350="",$G350="",$H350="",$I350="",$J350="",$K350="",$L350=""),"",IF($B350="Female",1/(1+EXP(-SUMPRODUCT(Engine!$C$11010:$C$11041,INDIRECT("Coefficients!$CN$2:$CN$33")))),1/(1+EXP(-SUMPRODUCT(Engine!$C$11010:$C$11041,INDIRECT("Coefficients!$CO$2:$CO$33"))))))</f>
      </c>
      <c r="BJ350" s="8">
        <f>IF(OR($B350="",$C350="",$D350="",$E350="",$F350="",$G350="",$H350="",$I350="",$J350="",$K350="",$L350=""),"",IF($B350="Female",1/(1+EXP(-SUMPRODUCT(Engine!$C$11010:$C$11041,INDIRECT("Coefficients!$CP$2:$CP$33")))),1/(1+EXP(-SUMPRODUCT(Engine!$C$11010:$C$11041,INDIRECT("Coefficients!$CQ$2:$CQ$33"))))))</f>
      </c>
      <c r="BK350" s="8">
        <f>IF(OR($B350="",$C350="",$D350="",$E350="",$F350="",$G350="",$H350="",$I350="",$J350="",$K350="",$L350=""),"",IF($B350="Female",1/(1+EXP(-SUMPRODUCT(Engine!$C$11010:$C$11041,INDIRECT("Coefficients!$CR$2:$CR$33")))),1/(1+EXP(-SUMPRODUCT(Engine!$C$11010:$C$11041,INDIRECT("Coefficients!$CS$2:$CS$33"))))))</f>
      </c>
      <c r="BL350" s="8">
        <f>IF(OR($B350="",$C350="",$D350="",$E350="",$F350="",$G350="",$H350="",$I350="",$J350="",$K350="",$L350=""),"",IF($B350="Female",1/(1+EXP(-SUMPRODUCT(Engine!$C$11010:$C$11041,INDIRECT("Coefficients!$CT$2:$CT$33")))),1/(1+EXP(-SUMPRODUCT(Engine!$C$11010:$C$11041,INDIRECT("Coefficients!$CU$2:$CU$33"))))))</f>
      </c>
      <c r="BM350" s="8">
        <f>IF(OR($B350="",$C350="",$D350="",$E350="",$F350="",$G350="",$H350="",$I350="",$J350="",$K350="",$L350=""),"",IF($B350="Female",1/(1+EXP(-SUMPRODUCT(Engine!$C$11010:$C$11041,INDIRECT("Coefficients!$CV$2:$CV$33")))),1/(1+EXP(-SUMPRODUCT(Engine!$C$11010:$C$11041,INDIRECT("Coefficients!$CW$2:$CW$33"))))))</f>
      </c>
    </row>
    <row r="351" spans="1:65" x14ac:dyDescent="0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8">
        <f>IF(OR($B351="",$C351="",$D351="",$E351="",$F351="",$G351="",$H351="",$I351="",$J351="",$K351="",$L351=""),"",IF($B351="Female",1/(1+EXP(-SUMPRODUCT(Engine!$C$11042:$C$11073,INDIRECT("Coefficients!$B$2:$B$33")))),1/(1+EXP(-SUMPRODUCT(Engine!$C$11042:$C$11073,INDIRECT("Coefficients!$C$2:$C$33"))))))</f>
      </c>
      <c r="Q351" s="8">
        <f>IF(OR($B351="",$C351="",$D351="",$E351="",$F351="",$G351="",$H351="",$I351="",$J351="",$K351="",$L351=""),"",IF($B351="Female",1/(1+EXP(-SUMPRODUCT(Engine!$C$11042:$C$11073,INDIRECT("Coefficients!$D$2:$D$33")))),1/(1+EXP(-SUMPRODUCT(Engine!$C$11042:$C$11073,INDIRECT("Coefficients!$E$2:$E$33"))))))</f>
      </c>
      <c r="R351" s="8">
        <f>IF(OR($B351="",$C351="",$D351="",$E351="",$F351="",$G351="",$H351="",$I351="",$J351="",$K351="",$L351=""),"",IF($B351="Female",1/(1+EXP(-SUMPRODUCT(Engine!$C$11042:$C$11073,INDIRECT("Coefficients!$F$2:$F$33")))),1/(1+EXP(-SUMPRODUCT(Engine!$C$11042:$C$11073,INDIRECT("Coefficients!$G$2:$G$33"))))))</f>
      </c>
      <c r="S351" s="8">
        <f>IF(OR($B351="",$C351="",$D351="",$E351="",$F351="",$G351="",$H351="",$I351="",$J351="",$K351="",$L351=""),"",IF($B351="Female",1/(1+EXP(-SUMPRODUCT(Engine!$C$11042:$C$11073,INDIRECT("Coefficients!$H$2:$H$33")))),1/(1+EXP(-SUMPRODUCT(Engine!$C$11042:$C$11073,INDIRECT("Coefficients!$I$2:$I$33"))))))</f>
      </c>
      <c r="T351" s="8">
        <f>IF(OR($B351="",$C351="",$D351="",$E351="",$F351="",$G351="",$H351="",$I351="",$J351="",$K351="",$L351=""),"",IF($B351="Female",1/(1+EXP(-SUMPRODUCT(Engine!$C$11042:$C$11073,INDIRECT("Coefficients!$J$2:$J$33")))),1/(1+EXP(-SUMPRODUCT(Engine!$C$11042:$C$11073,INDIRECT("Coefficients!$K$2:$K$33"))))))</f>
      </c>
      <c r="U351" s="8">
        <f>IF(OR($B351="",$C351="",$D351="",$E351="",$F351="",$G351="",$H351="",$I351="",$J351="",$K351="",$L351=""),"",IF($B351="Female",1/(1+EXP(-SUMPRODUCT(Engine!$C$11042:$C$11073,INDIRECT("Coefficients!$L$2:$L$33")))),1/(1+EXP(-SUMPRODUCT(Engine!$C$11042:$C$11073,INDIRECT("Coefficients!$M$2:$M$33"))))))</f>
      </c>
      <c r="V351" s="8">
        <f>IF(OR($B351="",$C351="",$D351="",$E351="",$F351="",$G351="",$H351="",$I351="",$J351="",$K351="",$L351=""),"",IF($B351="Female",1/(1+EXP(-SUMPRODUCT(Engine!$C$11042:$C$11073,INDIRECT("Coefficients!$N$2:$N$33")))),1/(1+EXP(-SUMPRODUCT(Engine!$C$11042:$C$11073,INDIRECT("Coefficients!$O$2:$O$33"))))))</f>
      </c>
      <c r="W351" s="8">
        <f>IF(OR($B351="",$C351="",$D351="",$E351="",$F351="",$G351="",$H351="",$I351="",$J351="",$K351="",$L351=""),"",IF($B351="Female",1/(1+EXP(-SUMPRODUCT(Engine!$C$11042:$C$11073,INDIRECT("Coefficients!$P$2:$P$33")))),1/(1+EXP(-SUMPRODUCT(Engine!$C$11042:$C$11073,INDIRECT("Coefficients!$Q$2:$Q$33"))))))</f>
      </c>
      <c r="X351" s="8">
        <f>IF(OR($B351="",$C351="",$D351="",$E351="",$F351="",$G351="",$H351="",$I351="",$J351="",$K351="",$L351=""),"",IF($B351="Female",1/(1+EXP(-SUMPRODUCT(Engine!$C$11042:$C$11073,INDIRECT("Coefficients!$R$2:$R$33")))),1/(1+EXP(-SUMPRODUCT(Engine!$C$11042:$C$11073,INDIRECT("Coefficients!$S$2:$S$33"))))))</f>
      </c>
      <c r="Y351" s="8">
        <f>IF(OR($B351="",$C351="",$D351="",$E351="",$F351="",$G351="",$H351="",$I351="",$J351="",$K351="",$L351=""),"",IF($B351="Female",1/(1+EXP(-SUMPRODUCT(Engine!$C$11042:$C$11073,INDIRECT("Coefficients!$T$2:$T$33")))),1/(1+EXP(-SUMPRODUCT(Engine!$C$11042:$C$11073,INDIRECT("Coefficients!$U$2:$U$33"))))))</f>
      </c>
      <c r="Z351" s="8">
        <f>IF(OR($B351="",$C351="",$D351="",$E351="",$F351="",$G351="",$H351="",$I351="",$J351="",$K351="",$L351=""),"",IF($B351="Female",1/(1+EXP(-SUMPRODUCT(Engine!$C$11042:$C$11073,INDIRECT("Coefficients!$V$2:$V$33")))),1/(1+EXP(-SUMPRODUCT(Engine!$C$11042:$C$11073,INDIRECT("Coefficients!$W$2:$W$33"))))))</f>
      </c>
      <c r="AA351" s="8">
        <f>IF(OR($B351="",$C351="",$D351="",$E351="",$F351="",$G351="",$H351="",$I351="",$J351="",$K351="",$L351=""),"",IF($B351="Female",1/(1+EXP(-SUMPRODUCT(Engine!$C$11042:$C$11073,INDIRECT("Coefficients!$X$2:$X$33")))),1/(1+EXP(-SUMPRODUCT(Engine!$C$11042:$C$11073,INDIRECT("Coefficients!$Y$2:$Y$33"))))))</f>
      </c>
      <c r="AB351" s="8">
        <f>IF(OR($B351="",$C351="",$D351="",$E351="",$F351="",$G351="",$H351="",$I351="",$J351="",$K351="",$L351=""),"",IF($B351="Female",1/(1+EXP(-SUMPRODUCT(Engine!$C$11042:$C$11073,INDIRECT("Coefficients!$Z$2:$Z$33")))),1/(1+EXP(-SUMPRODUCT(Engine!$C$11042:$C$11073,INDIRECT("Coefficients!$AA$2:$AA$33"))))))</f>
      </c>
      <c r="AC351" s="8">
        <f>IF(OR($B351="",$C351="",$D351="",$E351="",$F351="",$G351="",$H351="",$I351="",$J351="",$K351="",$L351=""),"",IF($B351="Female",1/(1+EXP(-SUMPRODUCT(Engine!$C$11042:$C$11073,INDIRECT("Coefficients!$AB$2:$AB$33")))),1/(1+EXP(-SUMPRODUCT(Engine!$C$11042:$C$11073,INDIRECT("Coefficients!$AC$2:$AC$33"))))))</f>
      </c>
      <c r="AD351" s="8">
        <f>IF(OR($B351="",$C351="",$D351="",$E351="",$F351="",$G351="",$H351="",$I351="",$J351="",$K351="",$L351=""),"",IF($B351="Female",1/(1+EXP(-SUMPRODUCT(Engine!$C$11042:$C$11073,INDIRECT("Coefficients!$AD$2:$AD$33")))),1/(1+EXP(-SUMPRODUCT(Engine!$C$11042:$C$11073,INDIRECT("Coefficients!$AE$2:$AE$33"))))))</f>
      </c>
      <c r="AE351" s="8">
        <f>IF(OR($B351="",$C351="",$D351="",$E351="",$F351="",$G351="",$H351="",$I351="",$J351="",$K351="",$L351=""),"",IF($B351="Female",1/(1+EXP(-SUMPRODUCT(Engine!$C$11042:$C$11073,INDIRECT("Coefficients!$AF$2:$AF$33")))),1/(1+EXP(-SUMPRODUCT(Engine!$C$11042:$C$11073,INDIRECT("Coefficients!$AG$2:$AG$33"))))))</f>
      </c>
      <c r="AF351" s="8">
        <f>IF(OR($B351="",$C351="",$D351="",$E351="",$F351="",$G351="",$H351="",$I351="",$J351="",$K351="",$L351=""),"",IF($B351="Female",1/(1+EXP(-SUMPRODUCT(Engine!$C$11042:$C$11073,INDIRECT("Coefficients!$AH$2:$AH$33")))),1/(1+EXP(-SUMPRODUCT(Engine!$C$11042:$C$11073,INDIRECT("Coefficients!$AI$2:$AI$33"))))))</f>
      </c>
      <c r="AG351" s="8">
        <f>IF(OR($B351="",$C351="",$D351="",$E351="",$F351="",$G351="",$H351="",$I351="",$J351="",$K351="",$L351=""),"",IF($B351="Female",1/(1+EXP(-SUMPRODUCT(Engine!$C$11042:$C$11073,INDIRECT("Coefficients!$AJ$2:$AJ$33")))),1/(1+EXP(-SUMPRODUCT(Engine!$C$11042:$C$11073,INDIRECT("Coefficients!$AK$2:$AK$33"))))))</f>
      </c>
      <c r="AH351" s="8">
        <f>IF(OR($B351="",$C351="",$D351="",$E351="",$F351="",$G351="",$H351="",$I351="",$J351="",$K351="",$L351=""),"",IF($B351="Female",1/(1+EXP(-SUMPRODUCT(Engine!$C$11042:$C$11073,INDIRECT("Coefficients!$AL$2:$AL$33")))),1/(1+EXP(-SUMPRODUCT(Engine!$C$11042:$C$11073,INDIRECT("Coefficients!$AM$2:$AM$33"))))))</f>
      </c>
      <c r="AI351" s="8">
        <f>IF(OR($B351="",$C351="",$D351="",$E351="",$F351="",$G351="",$H351="",$I351="",$J351="",$K351="",$L351=""),"",IF($B351="Female",1/(1+EXP(-SUMPRODUCT(Engine!$C$11042:$C$11073,INDIRECT("Coefficients!$AN$2:$AN$33")))),1/(1+EXP(-SUMPRODUCT(Engine!$C$11042:$C$11073,INDIRECT("Coefficients!$AO$2:$AO$33"))))))</f>
      </c>
      <c r="AJ351" s="8">
        <f>IF(OR($B351="",$C351="",$D351="",$E351="",$F351="",$G351="",$H351="",$I351="",$J351="",$K351="",$L351=""),"",IF($B351="Female",1/(1+EXP(-SUMPRODUCT(Engine!$C$11042:$C$11073,INDIRECT("Coefficients!$AP$2:$AP$33")))),1/(1+EXP(-SUMPRODUCT(Engine!$C$11042:$C$11073,INDIRECT("Coefficients!$AQ$2:$AQ$33"))))))</f>
      </c>
      <c r="AK351" s="8">
        <f>IF(OR($B351="",$C351="",$D351="",$E351="",$F351="",$G351="",$H351="",$I351="",$J351="",$K351="",$L351=""),"",IF($B351="Female",1/(1+EXP(-SUMPRODUCT(Engine!$C$11042:$C$11073,INDIRECT("Coefficients!$AR$2:$AR$33")))),1/(1+EXP(-SUMPRODUCT(Engine!$C$11042:$C$11073,INDIRECT("Coefficients!$AS$2:$AS$33"))))))</f>
      </c>
      <c r="AL351" s="8">
        <f>IF(OR($B351="",$C351="",$D351="",$E351="",$F351="",$G351="",$H351="",$I351="",$J351="",$K351="",$L351=""),"",IF($B351="Female",1/(1+EXP(-SUMPRODUCT(Engine!$C$11042:$C$11073,INDIRECT("Coefficients!$AT$2:$AT$33")))),1/(1+EXP(-SUMPRODUCT(Engine!$C$11042:$C$11073,INDIRECT("Coefficients!$AU$2:$AU$33"))))))</f>
      </c>
      <c r="AM351" s="8">
        <f>IF(OR($B351="",$C351="",$D351="",$E351="",$F351="",$G351="",$H351="",$I351="",$J351="",$K351="",$L351=""),"",IF($B351="Female",1/(1+EXP(-SUMPRODUCT(Engine!$C$11042:$C$11073,INDIRECT("Coefficients!$AV$2:$AV$33")))),1/(1+EXP(-SUMPRODUCT(Engine!$C$11042:$C$11073,INDIRECT("Coefficients!$AW$2:$AW$33"))))))</f>
      </c>
      <c r="AN351" s="8">
        <f>IF(OR($B351="",$C351="",$D351="",$E351="",$F351="",$G351="",$H351="",$I351="",$J351="",$K351="",$L351=""),"",IF($B351="Female",1/(1+EXP(-SUMPRODUCT(Engine!$C$11042:$C$11073,INDIRECT("Coefficients!$AX$2:$AX$33")))),1/(1+EXP(-SUMPRODUCT(Engine!$C$11042:$C$11073,INDIRECT("Coefficients!$AY$2:$AY$33"))))))</f>
      </c>
      <c r="AO351" s="8">
        <f>IF(OR($B351="",$C351="",$D351="",$E351="",$F351="",$G351="",$H351="",$I351="",$J351="",$K351="",$L351=""),"",IF($B351="Female",1/(1+EXP(-SUMPRODUCT(Engine!$C$11042:$C$11073,INDIRECT("Coefficients!$AZ$2:$AZ$33")))),1/(1+EXP(-SUMPRODUCT(Engine!$C$11042:$C$11073,INDIRECT("Coefficients!$BA$2:$BA$33"))))))</f>
      </c>
      <c r="AP351" s="8">
        <f>IF(OR($B351="",$C351="",$D351="",$E351="",$F351="",$G351="",$H351="",$I351="",$J351="",$K351="",$L351=""),"",IF($B351="Female",1/(1+EXP(-SUMPRODUCT(Engine!$C$11042:$C$11073,INDIRECT("Coefficients!$BB$2:$BB$33")))),1/(1+EXP(-SUMPRODUCT(Engine!$C$11042:$C$11073,INDIRECT("Coefficients!$BC$2:$BC$33"))))))</f>
      </c>
      <c r="AQ351" s="8">
        <f>IF(OR($B351="",$C351="",$D351="",$E351="",$F351="",$G351="",$H351="",$I351="",$J351="",$K351="",$L351=""),"",IF($B351="Female",1/(1+EXP(-SUMPRODUCT(Engine!$C$11042:$C$11073,INDIRECT("Coefficients!$BD$2:$BD$33")))),1/(1+EXP(-SUMPRODUCT(Engine!$C$11042:$C$11073,INDIRECT("Coefficients!$BE$2:$BE$33"))))))</f>
      </c>
      <c r="AR351" s="8">
        <f>IF(OR($B351="",$C351="",$D351="",$E351="",$F351="",$G351="",$H351="",$I351="",$J351="",$K351="",$L351=""),"",IF($B351="Female",1/(1+EXP(-SUMPRODUCT(Engine!$C$11042:$C$11073,INDIRECT("Coefficients!$BF$2:$BF$33")))),1/(1+EXP(-SUMPRODUCT(Engine!$C$11042:$C$11073,INDIRECT("Coefficients!$BG$2:$BG$33"))))))</f>
      </c>
      <c r="AS351" s="8">
        <f>IF(OR($B351="",$C351="",$D351="",$E351="",$F351="",$G351="",$H351="",$I351="",$J351="",$K351="",$L351=""),"",IF($B351="Female",1/(1+EXP(-SUMPRODUCT(Engine!$C$11042:$C$11073,INDIRECT("Coefficients!$BH$2:$BH$33")))),1/(1+EXP(-SUMPRODUCT(Engine!$C$11042:$C$11073,INDIRECT("Coefficients!$BI$2:$BI$33"))))))</f>
      </c>
      <c r="AT351" s="8">
        <f>IF(OR($B351="",$C351="",$D351="",$E351="",$F351="",$G351="",$H351="",$I351="",$J351="",$K351="",$L351=""),"",IF($B351="Female",1/(1+EXP(-SUMPRODUCT(Engine!$C$11042:$C$11073,INDIRECT("Coefficients!$BJ$2:$BJ$33")))),1/(1+EXP(-SUMPRODUCT(Engine!$C$11042:$C$11073,INDIRECT("Coefficients!$BK$2:$BK$33"))))))</f>
      </c>
      <c r="AU351" s="8">
        <f>IF(OR($B351="",$C351="",$D351="",$E351="",$F351="",$G351="",$H351="",$I351="",$J351="",$K351="",$L351=""),"",IF($B351="Female",1/(1+EXP(-SUMPRODUCT(Engine!$C$11042:$C$11073,INDIRECT("Coefficients!$BL$2:$BL$33")))),1/(1+EXP(-SUMPRODUCT(Engine!$C$11042:$C$11073,INDIRECT("Coefficients!$BM$2:$BM$33"))))))</f>
      </c>
      <c r="AV351" s="8">
        <f>IF(OR($B351="",$C351="",$D351="",$E351="",$F351="",$G351="",$H351="",$I351="",$J351="",$K351="",$L351=""),"",IF($B351="Female",1/(1+EXP(-SUMPRODUCT(Engine!$C$11042:$C$11073,INDIRECT("Coefficients!$BN$2:$BN$33")))),1/(1+EXP(-SUMPRODUCT(Engine!$C$11042:$C$11073,INDIRECT("Coefficients!$BO$2:$BO$33"))))))</f>
      </c>
      <c r="AW351" s="8">
        <f>IF(OR($B351="",$C351="",$D351="",$E351="",$F351="",$G351="",$H351="",$I351="",$J351="",$K351="",$L351=""),"",IF($B351="Female",1/(1+EXP(-SUMPRODUCT(Engine!$C$11042:$C$11073,INDIRECT("Coefficients!$BP$2:$BP$33")))),1/(1+EXP(-SUMPRODUCT(Engine!$C$11042:$C$11073,INDIRECT("Coefficients!$BQ$2:$BQ$33"))))))</f>
      </c>
      <c r="AX351" s="8">
        <f>IF(OR($B351="",$C351="",$D351="",$E351="",$F351="",$G351="",$H351="",$I351="",$J351="",$K351="",$L351=""),"",IF($B351="Female",1/(1+EXP(-SUMPRODUCT(Engine!$C$11042:$C$11073,INDIRECT("Coefficients!$BR$2:$BR$33")))),1/(1+EXP(-SUMPRODUCT(Engine!$C$11042:$C$11073,INDIRECT("Coefficients!$BS$2:$BS$33"))))))</f>
      </c>
      <c r="AY351" s="8">
        <f>IF(OR($B351="",$C351="",$D351="",$E351="",$F351="",$G351="",$H351="",$I351="",$J351="",$K351="",$L351=""),"",IF($B351="Female",1/(1+EXP(-SUMPRODUCT(Engine!$C$11042:$C$11073,INDIRECT("Coefficients!$BT$2:$BT$33")))),1/(1+EXP(-SUMPRODUCT(Engine!$C$11042:$C$11073,INDIRECT("Coefficients!$BU$2:$BU$33"))))))</f>
      </c>
      <c r="AZ351" s="8">
        <f>IF(OR($B351="",$C351="",$D351="",$E351="",$F351="",$G351="",$H351="",$I351="",$J351="",$K351="",$L351=""),"",IF($B351="Female",1/(1+EXP(-SUMPRODUCT(Engine!$C$11042:$C$11073,INDIRECT("Coefficients!$BV$2:$BV$33")))),1/(1+EXP(-SUMPRODUCT(Engine!$C$11042:$C$11073,INDIRECT("Coefficients!$BW$2:$BW$33"))))))</f>
      </c>
      <c r="BA351" s="8">
        <f>IF(OR($B351="",$C351="",$D351="",$E351="",$F351="",$G351="",$H351="",$I351="",$J351="",$K351="",$L351=""),"",IF($B351="Female",1/(1+EXP(-SUMPRODUCT(Engine!$C$11042:$C$11073,INDIRECT("Coefficients!$BX$2:$BX$33")))),1/(1+EXP(-SUMPRODUCT(Engine!$C$11042:$C$11073,INDIRECT("Coefficients!$BY$2:$BY$33"))))))</f>
      </c>
      <c r="BB351" s="8">
        <f>IF(OR($B351="",$C351="",$D351="",$E351="",$F351="",$G351="",$H351="",$I351="",$J351="",$K351="",$L351=""),"",IF($B351="Female",1/(1+EXP(-SUMPRODUCT(Engine!$C$11042:$C$11073,INDIRECT("Coefficients!$BZ$2:$BZ$33")))),1/(1+EXP(-SUMPRODUCT(Engine!$C$11042:$C$11073,INDIRECT("Coefficients!$CA$2:$CA$33"))))))</f>
      </c>
      <c r="BC351" s="8">
        <f>IF(OR($B351="",$C351="",$D351="",$E351="",$F351="",$G351="",$H351="",$I351="",$J351="",$K351="",$L351=""),"",IF($B351="Female",1/(1+EXP(-SUMPRODUCT(Engine!$C$11042:$C$11073,INDIRECT("Coefficients!$CB$2:$CB$33")))),1/(1+EXP(-SUMPRODUCT(Engine!$C$11042:$C$11073,INDIRECT("Coefficients!$CC$2:$CC$33"))))))</f>
      </c>
      <c r="BD351" s="8">
        <f>IF(OR($B351="",$C351="",$D351="",$E351="",$F351="",$G351="",$H351="",$I351="",$J351="",$K351="",$L351=""),"",IF($B351="Female",1/(1+EXP(-SUMPRODUCT(Engine!$C$11042:$C$11073,INDIRECT("Coefficients!$CD$2:$CD$33")))),1/(1+EXP(-SUMPRODUCT(Engine!$C$11042:$C$11073,INDIRECT("Coefficients!$CE$2:$CE$33"))))))</f>
      </c>
      <c r="BE351" s="8">
        <f>IF(OR($B351="",$C351="",$D351="",$E351="",$F351="",$G351="",$H351="",$I351="",$J351="",$K351="",$L351=""),"",IF($B351="Female",1/(1+EXP(-SUMPRODUCT(Engine!$C$11042:$C$11073,INDIRECT("Coefficients!$CF$2:$CF$33")))),1/(1+EXP(-SUMPRODUCT(Engine!$C$11042:$C$11073,INDIRECT("Coefficients!$CG$2:$CG$33"))))))</f>
      </c>
      <c r="BF351" s="8">
        <f>IF(OR($B351="",$C351="",$D351="",$E351="",$F351="",$G351="",$H351="",$I351="",$J351="",$K351="",$L351=""),"",IF($B351="Female",1/(1+EXP(-SUMPRODUCT(Engine!$C$11042:$C$11073,INDIRECT("Coefficients!$CH$2:$CH$33")))),1/(1+EXP(-SUMPRODUCT(Engine!$C$11042:$C$11073,INDIRECT("Coefficients!$CI$2:$CI$33"))))))</f>
      </c>
      <c r="BG351" s="8">
        <f>IF(OR($B351="",$C351="",$D351="",$E351="",$F351="",$G351="",$H351="",$I351="",$J351="",$K351="",$L351=""),"",IF($B351="Female",1/(1+EXP(-SUMPRODUCT(Engine!$C$11042:$C$11073,INDIRECT("Coefficients!$CJ$2:$CJ$33")))),1/(1+EXP(-SUMPRODUCT(Engine!$C$11042:$C$11073,INDIRECT("Coefficients!$CK$2:$CK$33"))))))</f>
      </c>
      <c r="BH351" s="8">
        <f>IF(OR($B351="",$C351="",$D351="",$E351="",$F351="",$G351="",$H351="",$I351="",$J351="",$K351="",$L351=""),"",IF($B351="Female",1/(1+EXP(-SUMPRODUCT(Engine!$C$11042:$C$11073,INDIRECT("Coefficients!$CL$2:$CL$33")))),1/(1+EXP(-SUMPRODUCT(Engine!$C$11042:$C$11073,INDIRECT("Coefficients!$CM$2:$CM$33"))))))</f>
      </c>
      <c r="BI351" s="8">
        <f>IF(OR($B351="",$C351="",$D351="",$E351="",$F351="",$G351="",$H351="",$I351="",$J351="",$K351="",$L351=""),"",IF($B351="Female",1/(1+EXP(-SUMPRODUCT(Engine!$C$11042:$C$11073,INDIRECT("Coefficients!$CN$2:$CN$33")))),1/(1+EXP(-SUMPRODUCT(Engine!$C$11042:$C$11073,INDIRECT("Coefficients!$CO$2:$CO$33"))))))</f>
      </c>
      <c r="BJ351" s="8">
        <f>IF(OR($B351="",$C351="",$D351="",$E351="",$F351="",$G351="",$H351="",$I351="",$J351="",$K351="",$L351=""),"",IF($B351="Female",1/(1+EXP(-SUMPRODUCT(Engine!$C$11042:$C$11073,INDIRECT("Coefficients!$CP$2:$CP$33")))),1/(1+EXP(-SUMPRODUCT(Engine!$C$11042:$C$11073,INDIRECT("Coefficients!$CQ$2:$CQ$33"))))))</f>
      </c>
      <c r="BK351" s="8">
        <f>IF(OR($B351="",$C351="",$D351="",$E351="",$F351="",$G351="",$H351="",$I351="",$J351="",$K351="",$L351=""),"",IF($B351="Female",1/(1+EXP(-SUMPRODUCT(Engine!$C$11042:$C$11073,INDIRECT("Coefficients!$CR$2:$CR$33")))),1/(1+EXP(-SUMPRODUCT(Engine!$C$11042:$C$11073,INDIRECT("Coefficients!$CS$2:$CS$33"))))))</f>
      </c>
      <c r="BL351" s="8">
        <f>IF(OR($B351="",$C351="",$D351="",$E351="",$F351="",$G351="",$H351="",$I351="",$J351="",$K351="",$L351=""),"",IF($B351="Female",1/(1+EXP(-SUMPRODUCT(Engine!$C$11042:$C$11073,INDIRECT("Coefficients!$CT$2:$CT$33")))),1/(1+EXP(-SUMPRODUCT(Engine!$C$11042:$C$11073,INDIRECT("Coefficients!$CU$2:$CU$33"))))))</f>
      </c>
      <c r="BM351" s="8">
        <f>IF(OR($B351="",$C351="",$D351="",$E351="",$F351="",$G351="",$H351="",$I351="",$J351="",$K351="",$L351=""),"",IF($B351="Female",1/(1+EXP(-SUMPRODUCT(Engine!$C$11042:$C$11073,INDIRECT("Coefficients!$CV$2:$CV$33")))),1/(1+EXP(-SUMPRODUCT(Engine!$C$11042:$C$11073,INDIRECT("Coefficients!$CW$2:$CW$33"))))))</f>
      </c>
    </row>
    <row r="352" spans="1:65" x14ac:dyDescent="0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8">
        <f>IF(OR($B352="",$C352="",$D352="",$E352="",$F352="",$G352="",$H352="",$I352="",$J352="",$K352="",$L352=""),"",IF($B352="Female",1/(1+EXP(-SUMPRODUCT(Engine!$C$11074:$C$11105,INDIRECT("Coefficients!$B$2:$B$33")))),1/(1+EXP(-SUMPRODUCT(Engine!$C$11074:$C$11105,INDIRECT("Coefficients!$C$2:$C$33"))))))</f>
      </c>
      <c r="Q352" s="8">
        <f>IF(OR($B352="",$C352="",$D352="",$E352="",$F352="",$G352="",$H352="",$I352="",$J352="",$K352="",$L352=""),"",IF($B352="Female",1/(1+EXP(-SUMPRODUCT(Engine!$C$11074:$C$11105,INDIRECT("Coefficients!$D$2:$D$33")))),1/(1+EXP(-SUMPRODUCT(Engine!$C$11074:$C$11105,INDIRECT("Coefficients!$E$2:$E$33"))))))</f>
      </c>
      <c r="R352" s="8">
        <f>IF(OR($B352="",$C352="",$D352="",$E352="",$F352="",$G352="",$H352="",$I352="",$J352="",$K352="",$L352=""),"",IF($B352="Female",1/(1+EXP(-SUMPRODUCT(Engine!$C$11074:$C$11105,INDIRECT("Coefficients!$F$2:$F$33")))),1/(1+EXP(-SUMPRODUCT(Engine!$C$11074:$C$11105,INDIRECT("Coefficients!$G$2:$G$33"))))))</f>
      </c>
      <c r="S352" s="8">
        <f>IF(OR($B352="",$C352="",$D352="",$E352="",$F352="",$G352="",$H352="",$I352="",$J352="",$K352="",$L352=""),"",IF($B352="Female",1/(1+EXP(-SUMPRODUCT(Engine!$C$11074:$C$11105,INDIRECT("Coefficients!$H$2:$H$33")))),1/(1+EXP(-SUMPRODUCT(Engine!$C$11074:$C$11105,INDIRECT("Coefficients!$I$2:$I$33"))))))</f>
      </c>
      <c r="T352" s="8">
        <f>IF(OR($B352="",$C352="",$D352="",$E352="",$F352="",$G352="",$H352="",$I352="",$J352="",$K352="",$L352=""),"",IF($B352="Female",1/(1+EXP(-SUMPRODUCT(Engine!$C$11074:$C$11105,INDIRECT("Coefficients!$J$2:$J$33")))),1/(1+EXP(-SUMPRODUCT(Engine!$C$11074:$C$11105,INDIRECT("Coefficients!$K$2:$K$33"))))))</f>
      </c>
      <c r="U352" s="8">
        <f>IF(OR($B352="",$C352="",$D352="",$E352="",$F352="",$G352="",$H352="",$I352="",$J352="",$K352="",$L352=""),"",IF($B352="Female",1/(1+EXP(-SUMPRODUCT(Engine!$C$11074:$C$11105,INDIRECT("Coefficients!$L$2:$L$33")))),1/(1+EXP(-SUMPRODUCT(Engine!$C$11074:$C$11105,INDIRECT("Coefficients!$M$2:$M$33"))))))</f>
      </c>
      <c r="V352" s="8">
        <f>IF(OR($B352="",$C352="",$D352="",$E352="",$F352="",$G352="",$H352="",$I352="",$J352="",$K352="",$L352=""),"",IF($B352="Female",1/(1+EXP(-SUMPRODUCT(Engine!$C$11074:$C$11105,INDIRECT("Coefficients!$N$2:$N$33")))),1/(1+EXP(-SUMPRODUCT(Engine!$C$11074:$C$11105,INDIRECT("Coefficients!$O$2:$O$33"))))))</f>
      </c>
      <c r="W352" s="8">
        <f>IF(OR($B352="",$C352="",$D352="",$E352="",$F352="",$G352="",$H352="",$I352="",$J352="",$K352="",$L352=""),"",IF($B352="Female",1/(1+EXP(-SUMPRODUCT(Engine!$C$11074:$C$11105,INDIRECT("Coefficients!$P$2:$P$33")))),1/(1+EXP(-SUMPRODUCT(Engine!$C$11074:$C$11105,INDIRECT("Coefficients!$Q$2:$Q$33"))))))</f>
      </c>
      <c r="X352" s="8">
        <f>IF(OR($B352="",$C352="",$D352="",$E352="",$F352="",$G352="",$H352="",$I352="",$J352="",$K352="",$L352=""),"",IF($B352="Female",1/(1+EXP(-SUMPRODUCT(Engine!$C$11074:$C$11105,INDIRECT("Coefficients!$R$2:$R$33")))),1/(1+EXP(-SUMPRODUCT(Engine!$C$11074:$C$11105,INDIRECT("Coefficients!$S$2:$S$33"))))))</f>
      </c>
      <c r="Y352" s="8">
        <f>IF(OR($B352="",$C352="",$D352="",$E352="",$F352="",$G352="",$H352="",$I352="",$J352="",$K352="",$L352=""),"",IF($B352="Female",1/(1+EXP(-SUMPRODUCT(Engine!$C$11074:$C$11105,INDIRECT("Coefficients!$T$2:$T$33")))),1/(1+EXP(-SUMPRODUCT(Engine!$C$11074:$C$11105,INDIRECT("Coefficients!$U$2:$U$33"))))))</f>
      </c>
      <c r="Z352" s="8">
        <f>IF(OR($B352="",$C352="",$D352="",$E352="",$F352="",$G352="",$H352="",$I352="",$J352="",$K352="",$L352=""),"",IF($B352="Female",1/(1+EXP(-SUMPRODUCT(Engine!$C$11074:$C$11105,INDIRECT("Coefficients!$V$2:$V$33")))),1/(1+EXP(-SUMPRODUCT(Engine!$C$11074:$C$11105,INDIRECT("Coefficients!$W$2:$W$33"))))))</f>
      </c>
      <c r="AA352" s="8">
        <f>IF(OR($B352="",$C352="",$D352="",$E352="",$F352="",$G352="",$H352="",$I352="",$J352="",$K352="",$L352=""),"",IF($B352="Female",1/(1+EXP(-SUMPRODUCT(Engine!$C$11074:$C$11105,INDIRECT("Coefficients!$X$2:$X$33")))),1/(1+EXP(-SUMPRODUCT(Engine!$C$11074:$C$11105,INDIRECT("Coefficients!$Y$2:$Y$33"))))))</f>
      </c>
      <c r="AB352" s="8">
        <f>IF(OR($B352="",$C352="",$D352="",$E352="",$F352="",$G352="",$H352="",$I352="",$J352="",$K352="",$L352=""),"",IF($B352="Female",1/(1+EXP(-SUMPRODUCT(Engine!$C$11074:$C$11105,INDIRECT("Coefficients!$Z$2:$Z$33")))),1/(1+EXP(-SUMPRODUCT(Engine!$C$11074:$C$11105,INDIRECT("Coefficients!$AA$2:$AA$33"))))))</f>
      </c>
      <c r="AC352" s="8">
        <f>IF(OR($B352="",$C352="",$D352="",$E352="",$F352="",$G352="",$H352="",$I352="",$J352="",$K352="",$L352=""),"",IF($B352="Female",1/(1+EXP(-SUMPRODUCT(Engine!$C$11074:$C$11105,INDIRECT("Coefficients!$AB$2:$AB$33")))),1/(1+EXP(-SUMPRODUCT(Engine!$C$11074:$C$11105,INDIRECT("Coefficients!$AC$2:$AC$33"))))))</f>
      </c>
      <c r="AD352" s="8">
        <f>IF(OR($B352="",$C352="",$D352="",$E352="",$F352="",$G352="",$H352="",$I352="",$J352="",$K352="",$L352=""),"",IF($B352="Female",1/(1+EXP(-SUMPRODUCT(Engine!$C$11074:$C$11105,INDIRECT("Coefficients!$AD$2:$AD$33")))),1/(1+EXP(-SUMPRODUCT(Engine!$C$11074:$C$11105,INDIRECT("Coefficients!$AE$2:$AE$33"))))))</f>
      </c>
      <c r="AE352" s="8">
        <f>IF(OR($B352="",$C352="",$D352="",$E352="",$F352="",$G352="",$H352="",$I352="",$J352="",$K352="",$L352=""),"",IF($B352="Female",1/(1+EXP(-SUMPRODUCT(Engine!$C$11074:$C$11105,INDIRECT("Coefficients!$AF$2:$AF$33")))),1/(1+EXP(-SUMPRODUCT(Engine!$C$11074:$C$11105,INDIRECT("Coefficients!$AG$2:$AG$33"))))))</f>
      </c>
      <c r="AF352" s="8">
        <f>IF(OR($B352="",$C352="",$D352="",$E352="",$F352="",$G352="",$H352="",$I352="",$J352="",$K352="",$L352=""),"",IF($B352="Female",1/(1+EXP(-SUMPRODUCT(Engine!$C$11074:$C$11105,INDIRECT("Coefficients!$AH$2:$AH$33")))),1/(1+EXP(-SUMPRODUCT(Engine!$C$11074:$C$11105,INDIRECT("Coefficients!$AI$2:$AI$33"))))))</f>
      </c>
      <c r="AG352" s="8">
        <f>IF(OR($B352="",$C352="",$D352="",$E352="",$F352="",$G352="",$H352="",$I352="",$J352="",$K352="",$L352=""),"",IF($B352="Female",1/(1+EXP(-SUMPRODUCT(Engine!$C$11074:$C$11105,INDIRECT("Coefficients!$AJ$2:$AJ$33")))),1/(1+EXP(-SUMPRODUCT(Engine!$C$11074:$C$11105,INDIRECT("Coefficients!$AK$2:$AK$33"))))))</f>
      </c>
      <c r="AH352" s="8">
        <f>IF(OR($B352="",$C352="",$D352="",$E352="",$F352="",$G352="",$H352="",$I352="",$J352="",$K352="",$L352=""),"",IF($B352="Female",1/(1+EXP(-SUMPRODUCT(Engine!$C$11074:$C$11105,INDIRECT("Coefficients!$AL$2:$AL$33")))),1/(1+EXP(-SUMPRODUCT(Engine!$C$11074:$C$11105,INDIRECT("Coefficients!$AM$2:$AM$33"))))))</f>
      </c>
      <c r="AI352" s="8">
        <f>IF(OR($B352="",$C352="",$D352="",$E352="",$F352="",$G352="",$H352="",$I352="",$J352="",$K352="",$L352=""),"",IF($B352="Female",1/(1+EXP(-SUMPRODUCT(Engine!$C$11074:$C$11105,INDIRECT("Coefficients!$AN$2:$AN$33")))),1/(1+EXP(-SUMPRODUCT(Engine!$C$11074:$C$11105,INDIRECT("Coefficients!$AO$2:$AO$33"))))))</f>
      </c>
      <c r="AJ352" s="8">
        <f>IF(OR($B352="",$C352="",$D352="",$E352="",$F352="",$G352="",$H352="",$I352="",$J352="",$K352="",$L352=""),"",IF($B352="Female",1/(1+EXP(-SUMPRODUCT(Engine!$C$11074:$C$11105,INDIRECT("Coefficients!$AP$2:$AP$33")))),1/(1+EXP(-SUMPRODUCT(Engine!$C$11074:$C$11105,INDIRECT("Coefficients!$AQ$2:$AQ$33"))))))</f>
      </c>
      <c r="AK352" s="8">
        <f>IF(OR($B352="",$C352="",$D352="",$E352="",$F352="",$G352="",$H352="",$I352="",$J352="",$K352="",$L352=""),"",IF($B352="Female",1/(1+EXP(-SUMPRODUCT(Engine!$C$11074:$C$11105,INDIRECT("Coefficients!$AR$2:$AR$33")))),1/(1+EXP(-SUMPRODUCT(Engine!$C$11074:$C$11105,INDIRECT("Coefficients!$AS$2:$AS$33"))))))</f>
      </c>
      <c r="AL352" s="8">
        <f>IF(OR($B352="",$C352="",$D352="",$E352="",$F352="",$G352="",$H352="",$I352="",$J352="",$K352="",$L352=""),"",IF($B352="Female",1/(1+EXP(-SUMPRODUCT(Engine!$C$11074:$C$11105,INDIRECT("Coefficients!$AT$2:$AT$33")))),1/(1+EXP(-SUMPRODUCT(Engine!$C$11074:$C$11105,INDIRECT("Coefficients!$AU$2:$AU$33"))))))</f>
      </c>
      <c r="AM352" s="8">
        <f>IF(OR($B352="",$C352="",$D352="",$E352="",$F352="",$G352="",$H352="",$I352="",$J352="",$K352="",$L352=""),"",IF($B352="Female",1/(1+EXP(-SUMPRODUCT(Engine!$C$11074:$C$11105,INDIRECT("Coefficients!$AV$2:$AV$33")))),1/(1+EXP(-SUMPRODUCT(Engine!$C$11074:$C$11105,INDIRECT("Coefficients!$AW$2:$AW$33"))))))</f>
      </c>
      <c r="AN352" s="8">
        <f>IF(OR($B352="",$C352="",$D352="",$E352="",$F352="",$G352="",$H352="",$I352="",$J352="",$K352="",$L352=""),"",IF($B352="Female",1/(1+EXP(-SUMPRODUCT(Engine!$C$11074:$C$11105,INDIRECT("Coefficients!$AX$2:$AX$33")))),1/(1+EXP(-SUMPRODUCT(Engine!$C$11074:$C$11105,INDIRECT("Coefficients!$AY$2:$AY$33"))))))</f>
      </c>
      <c r="AO352" s="8">
        <f>IF(OR($B352="",$C352="",$D352="",$E352="",$F352="",$G352="",$H352="",$I352="",$J352="",$K352="",$L352=""),"",IF($B352="Female",1/(1+EXP(-SUMPRODUCT(Engine!$C$11074:$C$11105,INDIRECT("Coefficients!$AZ$2:$AZ$33")))),1/(1+EXP(-SUMPRODUCT(Engine!$C$11074:$C$11105,INDIRECT("Coefficients!$BA$2:$BA$33"))))))</f>
      </c>
      <c r="AP352" s="8">
        <f>IF(OR($B352="",$C352="",$D352="",$E352="",$F352="",$G352="",$H352="",$I352="",$J352="",$K352="",$L352=""),"",IF($B352="Female",1/(1+EXP(-SUMPRODUCT(Engine!$C$11074:$C$11105,INDIRECT("Coefficients!$BB$2:$BB$33")))),1/(1+EXP(-SUMPRODUCT(Engine!$C$11074:$C$11105,INDIRECT("Coefficients!$BC$2:$BC$33"))))))</f>
      </c>
      <c r="AQ352" s="8">
        <f>IF(OR($B352="",$C352="",$D352="",$E352="",$F352="",$G352="",$H352="",$I352="",$J352="",$K352="",$L352=""),"",IF($B352="Female",1/(1+EXP(-SUMPRODUCT(Engine!$C$11074:$C$11105,INDIRECT("Coefficients!$BD$2:$BD$33")))),1/(1+EXP(-SUMPRODUCT(Engine!$C$11074:$C$11105,INDIRECT("Coefficients!$BE$2:$BE$33"))))))</f>
      </c>
      <c r="AR352" s="8">
        <f>IF(OR($B352="",$C352="",$D352="",$E352="",$F352="",$G352="",$H352="",$I352="",$J352="",$K352="",$L352=""),"",IF($B352="Female",1/(1+EXP(-SUMPRODUCT(Engine!$C$11074:$C$11105,INDIRECT("Coefficients!$BF$2:$BF$33")))),1/(1+EXP(-SUMPRODUCT(Engine!$C$11074:$C$11105,INDIRECT("Coefficients!$BG$2:$BG$33"))))))</f>
      </c>
      <c r="AS352" s="8">
        <f>IF(OR($B352="",$C352="",$D352="",$E352="",$F352="",$G352="",$H352="",$I352="",$J352="",$K352="",$L352=""),"",IF($B352="Female",1/(1+EXP(-SUMPRODUCT(Engine!$C$11074:$C$11105,INDIRECT("Coefficients!$BH$2:$BH$33")))),1/(1+EXP(-SUMPRODUCT(Engine!$C$11074:$C$11105,INDIRECT("Coefficients!$BI$2:$BI$33"))))))</f>
      </c>
      <c r="AT352" s="8">
        <f>IF(OR($B352="",$C352="",$D352="",$E352="",$F352="",$G352="",$H352="",$I352="",$J352="",$K352="",$L352=""),"",IF($B352="Female",1/(1+EXP(-SUMPRODUCT(Engine!$C$11074:$C$11105,INDIRECT("Coefficients!$BJ$2:$BJ$33")))),1/(1+EXP(-SUMPRODUCT(Engine!$C$11074:$C$11105,INDIRECT("Coefficients!$BK$2:$BK$33"))))))</f>
      </c>
      <c r="AU352" s="8">
        <f>IF(OR($B352="",$C352="",$D352="",$E352="",$F352="",$G352="",$H352="",$I352="",$J352="",$K352="",$L352=""),"",IF($B352="Female",1/(1+EXP(-SUMPRODUCT(Engine!$C$11074:$C$11105,INDIRECT("Coefficients!$BL$2:$BL$33")))),1/(1+EXP(-SUMPRODUCT(Engine!$C$11074:$C$11105,INDIRECT("Coefficients!$BM$2:$BM$33"))))))</f>
      </c>
      <c r="AV352" s="8">
        <f>IF(OR($B352="",$C352="",$D352="",$E352="",$F352="",$G352="",$H352="",$I352="",$J352="",$K352="",$L352=""),"",IF($B352="Female",1/(1+EXP(-SUMPRODUCT(Engine!$C$11074:$C$11105,INDIRECT("Coefficients!$BN$2:$BN$33")))),1/(1+EXP(-SUMPRODUCT(Engine!$C$11074:$C$11105,INDIRECT("Coefficients!$BO$2:$BO$33"))))))</f>
      </c>
      <c r="AW352" s="8">
        <f>IF(OR($B352="",$C352="",$D352="",$E352="",$F352="",$G352="",$H352="",$I352="",$J352="",$K352="",$L352=""),"",IF($B352="Female",1/(1+EXP(-SUMPRODUCT(Engine!$C$11074:$C$11105,INDIRECT("Coefficients!$BP$2:$BP$33")))),1/(1+EXP(-SUMPRODUCT(Engine!$C$11074:$C$11105,INDIRECT("Coefficients!$BQ$2:$BQ$33"))))))</f>
      </c>
      <c r="AX352" s="8">
        <f>IF(OR($B352="",$C352="",$D352="",$E352="",$F352="",$G352="",$H352="",$I352="",$J352="",$K352="",$L352=""),"",IF($B352="Female",1/(1+EXP(-SUMPRODUCT(Engine!$C$11074:$C$11105,INDIRECT("Coefficients!$BR$2:$BR$33")))),1/(1+EXP(-SUMPRODUCT(Engine!$C$11074:$C$11105,INDIRECT("Coefficients!$BS$2:$BS$33"))))))</f>
      </c>
      <c r="AY352" s="8">
        <f>IF(OR($B352="",$C352="",$D352="",$E352="",$F352="",$G352="",$H352="",$I352="",$J352="",$K352="",$L352=""),"",IF($B352="Female",1/(1+EXP(-SUMPRODUCT(Engine!$C$11074:$C$11105,INDIRECT("Coefficients!$BT$2:$BT$33")))),1/(1+EXP(-SUMPRODUCT(Engine!$C$11074:$C$11105,INDIRECT("Coefficients!$BU$2:$BU$33"))))))</f>
      </c>
      <c r="AZ352" s="8">
        <f>IF(OR($B352="",$C352="",$D352="",$E352="",$F352="",$G352="",$H352="",$I352="",$J352="",$K352="",$L352=""),"",IF($B352="Female",1/(1+EXP(-SUMPRODUCT(Engine!$C$11074:$C$11105,INDIRECT("Coefficients!$BV$2:$BV$33")))),1/(1+EXP(-SUMPRODUCT(Engine!$C$11074:$C$11105,INDIRECT("Coefficients!$BW$2:$BW$33"))))))</f>
      </c>
      <c r="BA352" s="8">
        <f>IF(OR($B352="",$C352="",$D352="",$E352="",$F352="",$G352="",$H352="",$I352="",$J352="",$K352="",$L352=""),"",IF($B352="Female",1/(1+EXP(-SUMPRODUCT(Engine!$C$11074:$C$11105,INDIRECT("Coefficients!$BX$2:$BX$33")))),1/(1+EXP(-SUMPRODUCT(Engine!$C$11074:$C$11105,INDIRECT("Coefficients!$BY$2:$BY$33"))))))</f>
      </c>
      <c r="BB352" s="8">
        <f>IF(OR($B352="",$C352="",$D352="",$E352="",$F352="",$G352="",$H352="",$I352="",$J352="",$K352="",$L352=""),"",IF($B352="Female",1/(1+EXP(-SUMPRODUCT(Engine!$C$11074:$C$11105,INDIRECT("Coefficients!$BZ$2:$BZ$33")))),1/(1+EXP(-SUMPRODUCT(Engine!$C$11074:$C$11105,INDIRECT("Coefficients!$CA$2:$CA$33"))))))</f>
      </c>
      <c r="BC352" s="8">
        <f>IF(OR($B352="",$C352="",$D352="",$E352="",$F352="",$G352="",$H352="",$I352="",$J352="",$K352="",$L352=""),"",IF($B352="Female",1/(1+EXP(-SUMPRODUCT(Engine!$C$11074:$C$11105,INDIRECT("Coefficients!$CB$2:$CB$33")))),1/(1+EXP(-SUMPRODUCT(Engine!$C$11074:$C$11105,INDIRECT("Coefficients!$CC$2:$CC$33"))))))</f>
      </c>
      <c r="BD352" s="8">
        <f>IF(OR($B352="",$C352="",$D352="",$E352="",$F352="",$G352="",$H352="",$I352="",$J352="",$K352="",$L352=""),"",IF($B352="Female",1/(1+EXP(-SUMPRODUCT(Engine!$C$11074:$C$11105,INDIRECT("Coefficients!$CD$2:$CD$33")))),1/(1+EXP(-SUMPRODUCT(Engine!$C$11074:$C$11105,INDIRECT("Coefficients!$CE$2:$CE$33"))))))</f>
      </c>
      <c r="BE352" s="8">
        <f>IF(OR($B352="",$C352="",$D352="",$E352="",$F352="",$G352="",$H352="",$I352="",$J352="",$K352="",$L352=""),"",IF($B352="Female",1/(1+EXP(-SUMPRODUCT(Engine!$C$11074:$C$11105,INDIRECT("Coefficients!$CF$2:$CF$33")))),1/(1+EXP(-SUMPRODUCT(Engine!$C$11074:$C$11105,INDIRECT("Coefficients!$CG$2:$CG$33"))))))</f>
      </c>
      <c r="BF352" s="8">
        <f>IF(OR($B352="",$C352="",$D352="",$E352="",$F352="",$G352="",$H352="",$I352="",$J352="",$K352="",$L352=""),"",IF($B352="Female",1/(1+EXP(-SUMPRODUCT(Engine!$C$11074:$C$11105,INDIRECT("Coefficients!$CH$2:$CH$33")))),1/(1+EXP(-SUMPRODUCT(Engine!$C$11074:$C$11105,INDIRECT("Coefficients!$CI$2:$CI$33"))))))</f>
      </c>
      <c r="BG352" s="8">
        <f>IF(OR($B352="",$C352="",$D352="",$E352="",$F352="",$G352="",$H352="",$I352="",$J352="",$K352="",$L352=""),"",IF($B352="Female",1/(1+EXP(-SUMPRODUCT(Engine!$C$11074:$C$11105,INDIRECT("Coefficients!$CJ$2:$CJ$33")))),1/(1+EXP(-SUMPRODUCT(Engine!$C$11074:$C$11105,INDIRECT("Coefficients!$CK$2:$CK$33"))))))</f>
      </c>
      <c r="BH352" s="8">
        <f>IF(OR($B352="",$C352="",$D352="",$E352="",$F352="",$G352="",$H352="",$I352="",$J352="",$K352="",$L352=""),"",IF($B352="Female",1/(1+EXP(-SUMPRODUCT(Engine!$C$11074:$C$11105,INDIRECT("Coefficients!$CL$2:$CL$33")))),1/(1+EXP(-SUMPRODUCT(Engine!$C$11074:$C$11105,INDIRECT("Coefficients!$CM$2:$CM$33"))))))</f>
      </c>
      <c r="BI352" s="8">
        <f>IF(OR($B352="",$C352="",$D352="",$E352="",$F352="",$G352="",$H352="",$I352="",$J352="",$K352="",$L352=""),"",IF($B352="Female",1/(1+EXP(-SUMPRODUCT(Engine!$C$11074:$C$11105,INDIRECT("Coefficients!$CN$2:$CN$33")))),1/(1+EXP(-SUMPRODUCT(Engine!$C$11074:$C$11105,INDIRECT("Coefficients!$CO$2:$CO$33"))))))</f>
      </c>
      <c r="BJ352" s="8">
        <f>IF(OR($B352="",$C352="",$D352="",$E352="",$F352="",$G352="",$H352="",$I352="",$J352="",$K352="",$L352=""),"",IF($B352="Female",1/(1+EXP(-SUMPRODUCT(Engine!$C$11074:$C$11105,INDIRECT("Coefficients!$CP$2:$CP$33")))),1/(1+EXP(-SUMPRODUCT(Engine!$C$11074:$C$11105,INDIRECT("Coefficients!$CQ$2:$CQ$33"))))))</f>
      </c>
      <c r="BK352" s="8">
        <f>IF(OR($B352="",$C352="",$D352="",$E352="",$F352="",$G352="",$H352="",$I352="",$J352="",$K352="",$L352=""),"",IF($B352="Female",1/(1+EXP(-SUMPRODUCT(Engine!$C$11074:$C$11105,INDIRECT("Coefficients!$CR$2:$CR$33")))),1/(1+EXP(-SUMPRODUCT(Engine!$C$11074:$C$11105,INDIRECT("Coefficients!$CS$2:$CS$33"))))))</f>
      </c>
      <c r="BL352" s="8">
        <f>IF(OR($B352="",$C352="",$D352="",$E352="",$F352="",$G352="",$H352="",$I352="",$J352="",$K352="",$L352=""),"",IF($B352="Female",1/(1+EXP(-SUMPRODUCT(Engine!$C$11074:$C$11105,INDIRECT("Coefficients!$CT$2:$CT$33")))),1/(1+EXP(-SUMPRODUCT(Engine!$C$11074:$C$11105,INDIRECT("Coefficients!$CU$2:$CU$33"))))))</f>
      </c>
      <c r="BM352" s="8">
        <f>IF(OR($B352="",$C352="",$D352="",$E352="",$F352="",$G352="",$H352="",$I352="",$J352="",$K352="",$L352=""),"",IF($B352="Female",1/(1+EXP(-SUMPRODUCT(Engine!$C$11074:$C$11105,INDIRECT("Coefficients!$CV$2:$CV$33")))),1/(1+EXP(-SUMPRODUCT(Engine!$C$11074:$C$11105,INDIRECT("Coefficients!$CW$2:$CW$33"))))))</f>
      </c>
    </row>
    <row r="353" spans="1:65" x14ac:dyDescent="0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8">
        <f>IF(OR($B353="",$C353="",$D353="",$E353="",$F353="",$G353="",$H353="",$I353="",$J353="",$K353="",$L353=""),"",IF($B353="Female",1/(1+EXP(-SUMPRODUCT(Engine!$C$11106:$C$11137,INDIRECT("Coefficients!$B$2:$B$33")))),1/(1+EXP(-SUMPRODUCT(Engine!$C$11106:$C$11137,INDIRECT("Coefficients!$C$2:$C$33"))))))</f>
      </c>
      <c r="Q353" s="8">
        <f>IF(OR($B353="",$C353="",$D353="",$E353="",$F353="",$G353="",$H353="",$I353="",$J353="",$K353="",$L353=""),"",IF($B353="Female",1/(1+EXP(-SUMPRODUCT(Engine!$C$11106:$C$11137,INDIRECT("Coefficients!$D$2:$D$33")))),1/(1+EXP(-SUMPRODUCT(Engine!$C$11106:$C$11137,INDIRECT("Coefficients!$E$2:$E$33"))))))</f>
      </c>
      <c r="R353" s="8">
        <f>IF(OR($B353="",$C353="",$D353="",$E353="",$F353="",$G353="",$H353="",$I353="",$J353="",$K353="",$L353=""),"",IF($B353="Female",1/(1+EXP(-SUMPRODUCT(Engine!$C$11106:$C$11137,INDIRECT("Coefficients!$F$2:$F$33")))),1/(1+EXP(-SUMPRODUCT(Engine!$C$11106:$C$11137,INDIRECT("Coefficients!$G$2:$G$33"))))))</f>
      </c>
      <c r="S353" s="8">
        <f>IF(OR($B353="",$C353="",$D353="",$E353="",$F353="",$G353="",$H353="",$I353="",$J353="",$K353="",$L353=""),"",IF($B353="Female",1/(1+EXP(-SUMPRODUCT(Engine!$C$11106:$C$11137,INDIRECT("Coefficients!$H$2:$H$33")))),1/(1+EXP(-SUMPRODUCT(Engine!$C$11106:$C$11137,INDIRECT("Coefficients!$I$2:$I$33"))))))</f>
      </c>
      <c r="T353" s="8">
        <f>IF(OR($B353="",$C353="",$D353="",$E353="",$F353="",$G353="",$H353="",$I353="",$J353="",$K353="",$L353=""),"",IF($B353="Female",1/(1+EXP(-SUMPRODUCT(Engine!$C$11106:$C$11137,INDIRECT("Coefficients!$J$2:$J$33")))),1/(1+EXP(-SUMPRODUCT(Engine!$C$11106:$C$11137,INDIRECT("Coefficients!$K$2:$K$33"))))))</f>
      </c>
      <c r="U353" s="8">
        <f>IF(OR($B353="",$C353="",$D353="",$E353="",$F353="",$G353="",$H353="",$I353="",$J353="",$K353="",$L353=""),"",IF($B353="Female",1/(1+EXP(-SUMPRODUCT(Engine!$C$11106:$C$11137,INDIRECT("Coefficients!$L$2:$L$33")))),1/(1+EXP(-SUMPRODUCT(Engine!$C$11106:$C$11137,INDIRECT("Coefficients!$M$2:$M$33"))))))</f>
      </c>
      <c r="V353" s="8">
        <f>IF(OR($B353="",$C353="",$D353="",$E353="",$F353="",$G353="",$H353="",$I353="",$J353="",$K353="",$L353=""),"",IF($B353="Female",1/(1+EXP(-SUMPRODUCT(Engine!$C$11106:$C$11137,INDIRECT("Coefficients!$N$2:$N$33")))),1/(1+EXP(-SUMPRODUCT(Engine!$C$11106:$C$11137,INDIRECT("Coefficients!$O$2:$O$33"))))))</f>
      </c>
      <c r="W353" s="8">
        <f>IF(OR($B353="",$C353="",$D353="",$E353="",$F353="",$G353="",$H353="",$I353="",$J353="",$K353="",$L353=""),"",IF($B353="Female",1/(1+EXP(-SUMPRODUCT(Engine!$C$11106:$C$11137,INDIRECT("Coefficients!$P$2:$P$33")))),1/(1+EXP(-SUMPRODUCT(Engine!$C$11106:$C$11137,INDIRECT("Coefficients!$Q$2:$Q$33"))))))</f>
      </c>
      <c r="X353" s="8">
        <f>IF(OR($B353="",$C353="",$D353="",$E353="",$F353="",$G353="",$H353="",$I353="",$J353="",$K353="",$L353=""),"",IF($B353="Female",1/(1+EXP(-SUMPRODUCT(Engine!$C$11106:$C$11137,INDIRECT("Coefficients!$R$2:$R$33")))),1/(1+EXP(-SUMPRODUCT(Engine!$C$11106:$C$11137,INDIRECT("Coefficients!$S$2:$S$33"))))))</f>
      </c>
      <c r="Y353" s="8">
        <f>IF(OR($B353="",$C353="",$D353="",$E353="",$F353="",$G353="",$H353="",$I353="",$J353="",$K353="",$L353=""),"",IF($B353="Female",1/(1+EXP(-SUMPRODUCT(Engine!$C$11106:$C$11137,INDIRECT("Coefficients!$T$2:$T$33")))),1/(1+EXP(-SUMPRODUCT(Engine!$C$11106:$C$11137,INDIRECT("Coefficients!$U$2:$U$33"))))))</f>
      </c>
      <c r="Z353" s="8">
        <f>IF(OR($B353="",$C353="",$D353="",$E353="",$F353="",$G353="",$H353="",$I353="",$J353="",$K353="",$L353=""),"",IF($B353="Female",1/(1+EXP(-SUMPRODUCT(Engine!$C$11106:$C$11137,INDIRECT("Coefficients!$V$2:$V$33")))),1/(1+EXP(-SUMPRODUCT(Engine!$C$11106:$C$11137,INDIRECT("Coefficients!$W$2:$W$33"))))))</f>
      </c>
      <c r="AA353" s="8">
        <f>IF(OR($B353="",$C353="",$D353="",$E353="",$F353="",$G353="",$H353="",$I353="",$J353="",$K353="",$L353=""),"",IF($B353="Female",1/(1+EXP(-SUMPRODUCT(Engine!$C$11106:$C$11137,INDIRECT("Coefficients!$X$2:$X$33")))),1/(1+EXP(-SUMPRODUCT(Engine!$C$11106:$C$11137,INDIRECT("Coefficients!$Y$2:$Y$33"))))))</f>
      </c>
      <c r="AB353" s="8">
        <f>IF(OR($B353="",$C353="",$D353="",$E353="",$F353="",$G353="",$H353="",$I353="",$J353="",$K353="",$L353=""),"",IF($B353="Female",1/(1+EXP(-SUMPRODUCT(Engine!$C$11106:$C$11137,INDIRECT("Coefficients!$Z$2:$Z$33")))),1/(1+EXP(-SUMPRODUCT(Engine!$C$11106:$C$11137,INDIRECT("Coefficients!$AA$2:$AA$33"))))))</f>
      </c>
      <c r="AC353" s="8">
        <f>IF(OR($B353="",$C353="",$D353="",$E353="",$F353="",$G353="",$H353="",$I353="",$J353="",$K353="",$L353=""),"",IF($B353="Female",1/(1+EXP(-SUMPRODUCT(Engine!$C$11106:$C$11137,INDIRECT("Coefficients!$AB$2:$AB$33")))),1/(1+EXP(-SUMPRODUCT(Engine!$C$11106:$C$11137,INDIRECT("Coefficients!$AC$2:$AC$33"))))))</f>
      </c>
      <c r="AD353" s="8">
        <f>IF(OR($B353="",$C353="",$D353="",$E353="",$F353="",$G353="",$H353="",$I353="",$J353="",$K353="",$L353=""),"",IF($B353="Female",1/(1+EXP(-SUMPRODUCT(Engine!$C$11106:$C$11137,INDIRECT("Coefficients!$AD$2:$AD$33")))),1/(1+EXP(-SUMPRODUCT(Engine!$C$11106:$C$11137,INDIRECT("Coefficients!$AE$2:$AE$33"))))))</f>
      </c>
      <c r="AE353" s="8">
        <f>IF(OR($B353="",$C353="",$D353="",$E353="",$F353="",$G353="",$H353="",$I353="",$J353="",$K353="",$L353=""),"",IF($B353="Female",1/(1+EXP(-SUMPRODUCT(Engine!$C$11106:$C$11137,INDIRECT("Coefficients!$AF$2:$AF$33")))),1/(1+EXP(-SUMPRODUCT(Engine!$C$11106:$C$11137,INDIRECT("Coefficients!$AG$2:$AG$33"))))))</f>
      </c>
      <c r="AF353" s="8">
        <f>IF(OR($B353="",$C353="",$D353="",$E353="",$F353="",$G353="",$H353="",$I353="",$J353="",$K353="",$L353=""),"",IF($B353="Female",1/(1+EXP(-SUMPRODUCT(Engine!$C$11106:$C$11137,INDIRECT("Coefficients!$AH$2:$AH$33")))),1/(1+EXP(-SUMPRODUCT(Engine!$C$11106:$C$11137,INDIRECT("Coefficients!$AI$2:$AI$33"))))))</f>
      </c>
      <c r="AG353" s="8">
        <f>IF(OR($B353="",$C353="",$D353="",$E353="",$F353="",$G353="",$H353="",$I353="",$J353="",$K353="",$L353=""),"",IF($B353="Female",1/(1+EXP(-SUMPRODUCT(Engine!$C$11106:$C$11137,INDIRECT("Coefficients!$AJ$2:$AJ$33")))),1/(1+EXP(-SUMPRODUCT(Engine!$C$11106:$C$11137,INDIRECT("Coefficients!$AK$2:$AK$33"))))))</f>
      </c>
      <c r="AH353" s="8">
        <f>IF(OR($B353="",$C353="",$D353="",$E353="",$F353="",$G353="",$H353="",$I353="",$J353="",$K353="",$L353=""),"",IF($B353="Female",1/(1+EXP(-SUMPRODUCT(Engine!$C$11106:$C$11137,INDIRECT("Coefficients!$AL$2:$AL$33")))),1/(1+EXP(-SUMPRODUCT(Engine!$C$11106:$C$11137,INDIRECT("Coefficients!$AM$2:$AM$33"))))))</f>
      </c>
      <c r="AI353" s="8">
        <f>IF(OR($B353="",$C353="",$D353="",$E353="",$F353="",$G353="",$H353="",$I353="",$J353="",$K353="",$L353=""),"",IF($B353="Female",1/(1+EXP(-SUMPRODUCT(Engine!$C$11106:$C$11137,INDIRECT("Coefficients!$AN$2:$AN$33")))),1/(1+EXP(-SUMPRODUCT(Engine!$C$11106:$C$11137,INDIRECT("Coefficients!$AO$2:$AO$33"))))))</f>
      </c>
      <c r="AJ353" s="8">
        <f>IF(OR($B353="",$C353="",$D353="",$E353="",$F353="",$G353="",$H353="",$I353="",$J353="",$K353="",$L353=""),"",IF($B353="Female",1/(1+EXP(-SUMPRODUCT(Engine!$C$11106:$C$11137,INDIRECT("Coefficients!$AP$2:$AP$33")))),1/(1+EXP(-SUMPRODUCT(Engine!$C$11106:$C$11137,INDIRECT("Coefficients!$AQ$2:$AQ$33"))))))</f>
      </c>
      <c r="AK353" s="8">
        <f>IF(OR($B353="",$C353="",$D353="",$E353="",$F353="",$G353="",$H353="",$I353="",$J353="",$K353="",$L353=""),"",IF($B353="Female",1/(1+EXP(-SUMPRODUCT(Engine!$C$11106:$C$11137,INDIRECT("Coefficients!$AR$2:$AR$33")))),1/(1+EXP(-SUMPRODUCT(Engine!$C$11106:$C$11137,INDIRECT("Coefficients!$AS$2:$AS$33"))))))</f>
      </c>
      <c r="AL353" s="8">
        <f>IF(OR($B353="",$C353="",$D353="",$E353="",$F353="",$G353="",$H353="",$I353="",$J353="",$K353="",$L353=""),"",IF($B353="Female",1/(1+EXP(-SUMPRODUCT(Engine!$C$11106:$C$11137,INDIRECT("Coefficients!$AT$2:$AT$33")))),1/(1+EXP(-SUMPRODUCT(Engine!$C$11106:$C$11137,INDIRECT("Coefficients!$AU$2:$AU$33"))))))</f>
      </c>
      <c r="AM353" s="8">
        <f>IF(OR($B353="",$C353="",$D353="",$E353="",$F353="",$G353="",$H353="",$I353="",$J353="",$K353="",$L353=""),"",IF($B353="Female",1/(1+EXP(-SUMPRODUCT(Engine!$C$11106:$C$11137,INDIRECT("Coefficients!$AV$2:$AV$33")))),1/(1+EXP(-SUMPRODUCT(Engine!$C$11106:$C$11137,INDIRECT("Coefficients!$AW$2:$AW$33"))))))</f>
      </c>
      <c r="AN353" s="8">
        <f>IF(OR($B353="",$C353="",$D353="",$E353="",$F353="",$G353="",$H353="",$I353="",$J353="",$K353="",$L353=""),"",IF($B353="Female",1/(1+EXP(-SUMPRODUCT(Engine!$C$11106:$C$11137,INDIRECT("Coefficients!$AX$2:$AX$33")))),1/(1+EXP(-SUMPRODUCT(Engine!$C$11106:$C$11137,INDIRECT("Coefficients!$AY$2:$AY$33"))))))</f>
      </c>
      <c r="AO353" s="8">
        <f>IF(OR($B353="",$C353="",$D353="",$E353="",$F353="",$G353="",$H353="",$I353="",$J353="",$K353="",$L353=""),"",IF($B353="Female",1/(1+EXP(-SUMPRODUCT(Engine!$C$11106:$C$11137,INDIRECT("Coefficients!$AZ$2:$AZ$33")))),1/(1+EXP(-SUMPRODUCT(Engine!$C$11106:$C$11137,INDIRECT("Coefficients!$BA$2:$BA$33"))))))</f>
      </c>
      <c r="AP353" s="8">
        <f>IF(OR($B353="",$C353="",$D353="",$E353="",$F353="",$G353="",$H353="",$I353="",$J353="",$K353="",$L353=""),"",IF($B353="Female",1/(1+EXP(-SUMPRODUCT(Engine!$C$11106:$C$11137,INDIRECT("Coefficients!$BB$2:$BB$33")))),1/(1+EXP(-SUMPRODUCT(Engine!$C$11106:$C$11137,INDIRECT("Coefficients!$BC$2:$BC$33"))))))</f>
      </c>
      <c r="AQ353" s="8">
        <f>IF(OR($B353="",$C353="",$D353="",$E353="",$F353="",$G353="",$H353="",$I353="",$J353="",$K353="",$L353=""),"",IF($B353="Female",1/(1+EXP(-SUMPRODUCT(Engine!$C$11106:$C$11137,INDIRECT("Coefficients!$BD$2:$BD$33")))),1/(1+EXP(-SUMPRODUCT(Engine!$C$11106:$C$11137,INDIRECT("Coefficients!$BE$2:$BE$33"))))))</f>
      </c>
      <c r="AR353" s="8">
        <f>IF(OR($B353="",$C353="",$D353="",$E353="",$F353="",$G353="",$H353="",$I353="",$J353="",$K353="",$L353=""),"",IF($B353="Female",1/(1+EXP(-SUMPRODUCT(Engine!$C$11106:$C$11137,INDIRECT("Coefficients!$BF$2:$BF$33")))),1/(1+EXP(-SUMPRODUCT(Engine!$C$11106:$C$11137,INDIRECT("Coefficients!$BG$2:$BG$33"))))))</f>
      </c>
      <c r="AS353" s="8">
        <f>IF(OR($B353="",$C353="",$D353="",$E353="",$F353="",$G353="",$H353="",$I353="",$J353="",$K353="",$L353=""),"",IF($B353="Female",1/(1+EXP(-SUMPRODUCT(Engine!$C$11106:$C$11137,INDIRECT("Coefficients!$BH$2:$BH$33")))),1/(1+EXP(-SUMPRODUCT(Engine!$C$11106:$C$11137,INDIRECT("Coefficients!$BI$2:$BI$33"))))))</f>
      </c>
      <c r="AT353" s="8">
        <f>IF(OR($B353="",$C353="",$D353="",$E353="",$F353="",$G353="",$H353="",$I353="",$J353="",$K353="",$L353=""),"",IF($B353="Female",1/(1+EXP(-SUMPRODUCT(Engine!$C$11106:$C$11137,INDIRECT("Coefficients!$BJ$2:$BJ$33")))),1/(1+EXP(-SUMPRODUCT(Engine!$C$11106:$C$11137,INDIRECT("Coefficients!$BK$2:$BK$33"))))))</f>
      </c>
      <c r="AU353" s="8">
        <f>IF(OR($B353="",$C353="",$D353="",$E353="",$F353="",$G353="",$H353="",$I353="",$J353="",$K353="",$L353=""),"",IF($B353="Female",1/(1+EXP(-SUMPRODUCT(Engine!$C$11106:$C$11137,INDIRECT("Coefficients!$BL$2:$BL$33")))),1/(1+EXP(-SUMPRODUCT(Engine!$C$11106:$C$11137,INDIRECT("Coefficients!$BM$2:$BM$33"))))))</f>
      </c>
      <c r="AV353" s="8">
        <f>IF(OR($B353="",$C353="",$D353="",$E353="",$F353="",$G353="",$H353="",$I353="",$J353="",$K353="",$L353=""),"",IF($B353="Female",1/(1+EXP(-SUMPRODUCT(Engine!$C$11106:$C$11137,INDIRECT("Coefficients!$BN$2:$BN$33")))),1/(1+EXP(-SUMPRODUCT(Engine!$C$11106:$C$11137,INDIRECT("Coefficients!$BO$2:$BO$33"))))))</f>
      </c>
      <c r="AW353" s="8">
        <f>IF(OR($B353="",$C353="",$D353="",$E353="",$F353="",$G353="",$H353="",$I353="",$J353="",$K353="",$L353=""),"",IF($B353="Female",1/(1+EXP(-SUMPRODUCT(Engine!$C$11106:$C$11137,INDIRECT("Coefficients!$BP$2:$BP$33")))),1/(1+EXP(-SUMPRODUCT(Engine!$C$11106:$C$11137,INDIRECT("Coefficients!$BQ$2:$BQ$33"))))))</f>
      </c>
      <c r="AX353" s="8">
        <f>IF(OR($B353="",$C353="",$D353="",$E353="",$F353="",$G353="",$H353="",$I353="",$J353="",$K353="",$L353=""),"",IF($B353="Female",1/(1+EXP(-SUMPRODUCT(Engine!$C$11106:$C$11137,INDIRECT("Coefficients!$BR$2:$BR$33")))),1/(1+EXP(-SUMPRODUCT(Engine!$C$11106:$C$11137,INDIRECT("Coefficients!$BS$2:$BS$33"))))))</f>
      </c>
      <c r="AY353" s="8">
        <f>IF(OR($B353="",$C353="",$D353="",$E353="",$F353="",$G353="",$H353="",$I353="",$J353="",$K353="",$L353=""),"",IF($B353="Female",1/(1+EXP(-SUMPRODUCT(Engine!$C$11106:$C$11137,INDIRECT("Coefficients!$BT$2:$BT$33")))),1/(1+EXP(-SUMPRODUCT(Engine!$C$11106:$C$11137,INDIRECT("Coefficients!$BU$2:$BU$33"))))))</f>
      </c>
      <c r="AZ353" s="8">
        <f>IF(OR($B353="",$C353="",$D353="",$E353="",$F353="",$G353="",$H353="",$I353="",$J353="",$K353="",$L353=""),"",IF($B353="Female",1/(1+EXP(-SUMPRODUCT(Engine!$C$11106:$C$11137,INDIRECT("Coefficients!$BV$2:$BV$33")))),1/(1+EXP(-SUMPRODUCT(Engine!$C$11106:$C$11137,INDIRECT("Coefficients!$BW$2:$BW$33"))))))</f>
      </c>
      <c r="BA353" s="8">
        <f>IF(OR($B353="",$C353="",$D353="",$E353="",$F353="",$G353="",$H353="",$I353="",$J353="",$K353="",$L353=""),"",IF($B353="Female",1/(1+EXP(-SUMPRODUCT(Engine!$C$11106:$C$11137,INDIRECT("Coefficients!$BX$2:$BX$33")))),1/(1+EXP(-SUMPRODUCT(Engine!$C$11106:$C$11137,INDIRECT("Coefficients!$BY$2:$BY$33"))))))</f>
      </c>
      <c r="BB353" s="8">
        <f>IF(OR($B353="",$C353="",$D353="",$E353="",$F353="",$G353="",$H353="",$I353="",$J353="",$K353="",$L353=""),"",IF($B353="Female",1/(1+EXP(-SUMPRODUCT(Engine!$C$11106:$C$11137,INDIRECT("Coefficients!$BZ$2:$BZ$33")))),1/(1+EXP(-SUMPRODUCT(Engine!$C$11106:$C$11137,INDIRECT("Coefficients!$CA$2:$CA$33"))))))</f>
      </c>
      <c r="BC353" s="8">
        <f>IF(OR($B353="",$C353="",$D353="",$E353="",$F353="",$G353="",$H353="",$I353="",$J353="",$K353="",$L353=""),"",IF($B353="Female",1/(1+EXP(-SUMPRODUCT(Engine!$C$11106:$C$11137,INDIRECT("Coefficients!$CB$2:$CB$33")))),1/(1+EXP(-SUMPRODUCT(Engine!$C$11106:$C$11137,INDIRECT("Coefficients!$CC$2:$CC$33"))))))</f>
      </c>
      <c r="BD353" s="8">
        <f>IF(OR($B353="",$C353="",$D353="",$E353="",$F353="",$G353="",$H353="",$I353="",$J353="",$K353="",$L353=""),"",IF($B353="Female",1/(1+EXP(-SUMPRODUCT(Engine!$C$11106:$C$11137,INDIRECT("Coefficients!$CD$2:$CD$33")))),1/(1+EXP(-SUMPRODUCT(Engine!$C$11106:$C$11137,INDIRECT("Coefficients!$CE$2:$CE$33"))))))</f>
      </c>
      <c r="BE353" s="8">
        <f>IF(OR($B353="",$C353="",$D353="",$E353="",$F353="",$G353="",$H353="",$I353="",$J353="",$K353="",$L353=""),"",IF($B353="Female",1/(1+EXP(-SUMPRODUCT(Engine!$C$11106:$C$11137,INDIRECT("Coefficients!$CF$2:$CF$33")))),1/(1+EXP(-SUMPRODUCT(Engine!$C$11106:$C$11137,INDIRECT("Coefficients!$CG$2:$CG$33"))))))</f>
      </c>
      <c r="BF353" s="8">
        <f>IF(OR($B353="",$C353="",$D353="",$E353="",$F353="",$G353="",$H353="",$I353="",$J353="",$K353="",$L353=""),"",IF($B353="Female",1/(1+EXP(-SUMPRODUCT(Engine!$C$11106:$C$11137,INDIRECT("Coefficients!$CH$2:$CH$33")))),1/(1+EXP(-SUMPRODUCT(Engine!$C$11106:$C$11137,INDIRECT("Coefficients!$CI$2:$CI$33"))))))</f>
      </c>
      <c r="BG353" s="8">
        <f>IF(OR($B353="",$C353="",$D353="",$E353="",$F353="",$G353="",$H353="",$I353="",$J353="",$K353="",$L353=""),"",IF($B353="Female",1/(1+EXP(-SUMPRODUCT(Engine!$C$11106:$C$11137,INDIRECT("Coefficients!$CJ$2:$CJ$33")))),1/(1+EXP(-SUMPRODUCT(Engine!$C$11106:$C$11137,INDIRECT("Coefficients!$CK$2:$CK$33"))))))</f>
      </c>
      <c r="BH353" s="8">
        <f>IF(OR($B353="",$C353="",$D353="",$E353="",$F353="",$G353="",$H353="",$I353="",$J353="",$K353="",$L353=""),"",IF($B353="Female",1/(1+EXP(-SUMPRODUCT(Engine!$C$11106:$C$11137,INDIRECT("Coefficients!$CL$2:$CL$33")))),1/(1+EXP(-SUMPRODUCT(Engine!$C$11106:$C$11137,INDIRECT("Coefficients!$CM$2:$CM$33"))))))</f>
      </c>
      <c r="BI353" s="8">
        <f>IF(OR($B353="",$C353="",$D353="",$E353="",$F353="",$G353="",$H353="",$I353="",$J353="",$K353="",$L353=""),"",IF($B353="Female",1/(1+EXP(-SUMPRODUCT(Engine!$C$11106:$C$11137,INDIRECT("Coefficients!$CN$2:$CN$33")))),1/(1+EXP(-SUMPRODUCT(Engine!$C$11106:$C$11137,INDIRECT("Coefficients!$CO$2:$CO$33"))))))</f>
      </c>
      <c r="BJ353" s="8">
        <f>IF(OR($B353="",$C353="",$D353="",$E353="",$F353="",$G353="",$H353="",$I353="",$J353="",$K353="",$L353=""),"",IF($B353="Female",1/(1+EXP(-SUMPRODUCT(Engine!$C$11106:$C$11137,INDIRECT("Coefficients!$CP$2:$CP$33")))),1/(1+EXP(-SUMPRODUCT(Engine!$C$11106:$C$11137,INDIRECT("Coefficients!$CQ$2:$CQ$33"))))))</f>
      </c>
      <c r="BK353" s="8">
        <f>IF(OR($B353="",$C353="",$D353="",$E353="",$F353="",$G353="",$H353="",$I353="",$J353="",$K353="",$L353=""),"",IF($B353="Female",1/(1+EXP(-SUMPRODUCT(Engine!$C$11106:$C$11137,INDIRECT("Coefficients!$CR$2:$CR$33")))),1/(1+EXP(-SUMPRODUCT(Engine!$C$11106:$C$11137,INDIRECT("Coefficients!$CS$2:$CS$33"))))))</f>
      </c>
      <c r="BL353" s="8">
        <f>IF(OR($B353="",$C353="",$D353="",$E353="",$F353="",$G353="",$H353="",$I353="",$J353="",$K353="",$L353=""),"",IF($B353="Female",1/(1+EXP(-SUMPRODUCT(Engine!$C$11106:$C$11137,INDIRECT("Coefficients!$CT$2:$CT$33")))),1/(1+EXP(-SUMPRODUCT(Engine!$C$11106:$C$11137,INDIRECT("Coefficients!$CU$2:$CU$33"))))))</f>
      </c>
      <c r="BM353" s="8">
        <f>IF(OR($B353="",$C353="",$D353="",$E353="",$F353="",$G353="",$H353="",$I353="",$J353="",$K353="",$L353=""),"",IF($B353="Female",1/(1+EXP(-SUMPRODUCT(Engine!$C$11106:$C$11137,INDIRECT("Coefficients!$CV$2:$CV$33")))),1/(1+EXP(-SUMPRODUCT(Engine!$C$11106:$C$11137,INDIRECT("Coefficients!$CW$2:$CW$33"))))))</f>
      </c>
    </row>
    <row r="354" spans="1:65" x14ac:dyDescent="0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8">
        <f>IF(OR($B354="",$C354="",$D354="",$E354="",$F354="",$G354="",$H354="",$I354="",$J354="",$K354="",$L354=""),"",IF($B354="Female",1/(1+EXP(-SUMPRODUCT(Engine!$C$11138:$C$11169,INDIRECT("Coefficients!$B$2:$B$33")))),1/(1+EXP(-SUMPRODUCT(Engine!$C$11138:$C$11169,INDIRECT("Coefficients!$C$2:$C$33"))))))</f>
      </c>
      <c r="Q354" s="8">
        <f>IF(OR($B354="",$C354="",$D354="",$E354="",$F354="",$G354="",$H354="",$I354="",$J354="",$K354="",$L354=""),"",IF($B354="Female",1/(1+EXP(-SUMPRODUCT(Engine!$C$11138:$C$11169,INDIRECT("Coefficients!$D$2:$D$33")))),1/(1+EXP(-SUMPRODUCT(Engine!$C$11138:$C$11169,INDIRECT("Coefficients!$E$2:$E$33"))))))</f>
      </c>
      <c r="R354" s="8">
        <f>IF(OR($B354="",$C354="",$D354="",$E354="",$F354="",$G354="",$H354="",$I354="",$J354="",$K354="",$L354=""),"",IF($B354="Female",1/(1+EXP(-SUMPRODUCT(Engine!$C$11138:$C$11169,INDIRECT("Coefficients!$F$2:$F$33")))),1/(1+EXP(-SUMPRODUCT(Engine!$C$11138:$C$11169,INDIRECT("Coefficients!$G$2:$G$33"))))))</f>
      </c>
      <c r="S354" s="8">
        <f>IF(OR($B354="",$C354="",$D354="",$E354="",$F354="",$G354="",$H354="",$I354="",$J354="",$K354="",$L354=""),"",IF($B354="Female",1/(1+EXP(-SUMPRODUCT(Engine!$C$11138:$C$11169,INDIRECT("Coefficients!$H$2:$H$33")))),1/(1+EXP(-SUMPRODUCT(Engine!$C$11138:$C$11169,INDIRECT("Coefficients!$I$2:$I$33"))))))</f>
      </c>
      <c r="T354" s="8">
        <f>IF(OR($B354="",$C354="",$D354="",$E354="",$F354="",$G354="",$H354="",$I354="",$J354="",$K354="",$L354=""),"",IF($B354="Female",1/(1+EXP(-SUMPRODUCT(Engine!$C$11138:$C$11169,INDIRECT("Coefficients!$J$2:$J$33")))),1/(1+EXP(-SUMPRODUCT(Engine!$C$11138:$C$11169,INDIRECT("Coefficients!$K$2:$K$33"))))))</f>
      </c>
      <c r="U354" s="8">
        <f>IF(OR($B354="",$C354="",$D354="",$E354="",$F354="",$G354="",$H354="",$I354="",$J354="",$K354="",$L354=""),"",IF($B354="Female",1/(1+EXP(-SUMPRODUCT(Engine!$C$11138:$C$11169,INDIRECT("Coefficients!$L$2:$L$33")))),1/(1+EXP(-SUMPRODUCT(Engine!$C$11138:$C$11169,INDIRECT("Coefficients!$M$2:$M$33"))))))</f>
      </c>
      <c r="V354" s="8">
        <f>IF(OR($B354="",$C354="",$D354="",$E354="",$F354="",$G354="",$H354="",$I354="",$J354="",$K354="",$L354=""),"",IF($B354="Female",1/(1+EXP(-SUMPRODUCT(Engine!$C$11138:$C$11169,INDIRECT("Coefficients!$N$2:$N$33")))),1/(1+EXP(-SUMPRODUCT(Engine!$C$11138:$C$11169,INDIRECT("Coefficients!$O$2:$O$33"))))))</f>
      </c>
      <c r="W354" s="8">
        <f>IF(OR($B354="",$C354="",$D354="",$E354="",$F354="",$G354="",$H354="",$I354="",$J354="",$K354="",$L354=""),"",IF($B354="Female",1/(1+EXP(-SUMPRODUCT(Engine!$C$11138:$C$11169,INDIRECT("Coefficients!$P$2:$P$33")))),1/(1+EXP(-SUMPRODUCT(Engine!$C$11138:$C$11169,INDIRECT("Coefficients!$Q$2:$Q$33"))))))</f>
      </c>
      <c r="X354" s="8">
        <f>IF(OR($B354="",$C354="",$D354="",$E354="",$F354="",$G354="",$H354="",$I354="",$J354="",$K354="",$L354=""),"",IF($B354="Female",1/(1+EXP(-SUMPRODUCT(Engine!$C$11138:$C$11169,INDIRECT("Coefficients!$R$2:$R$33")))),1/(1+EXP(-SUMPRODUCT(Engine!$C$11138:$C$11169,INDIRECT("Coefficients!$S$2:$S$33"))))))</f>
      </c>
      <c r="Y354" s="8">
        <f>IF(OR($B354="",$C354="",$D354="",$E354="",$F354="",$G354="",$H354="",$I354="",$J354="",$K354="",$L354=""),"",IF($B354="Female",1/(1+EXP(-SUMPRODUCT(Engine!$C$11138:$C$11169,INDIRECT("Coefficients!$T$2:$T$33")))),1/(1+EXP(-SUMPRODUCT(Engine!$C$11138:$C$11169,INDIRECT("Coefficients!$U$2:$U$33"))))))</f>
      </c>
      <c r="Z354" s="8">
        <f>IF(OR($B354="",$C354="",$D354="",$E354="",$F354="",$G354="",$H354="",$I354="",$J354="",$K354="",$L354=""),"",IF($B354="Female",1/(1+EXP(-SUMPRODUCT(Engine!$C$11138:$C$11169,INDIRECT("Coefficients!$V$2:$V$33")))),1/(1+EXP(-SUMPRODUCT(Engine!$C$11138:$C$11169,INDIRECT("Coefficients!$W$2:$W$33"))))))</f>
      </c>
      <c r="AA354" s="8">
        <f>IF(OR($B354="",$C354="",$D354="",$E354="",$F354="",$G354="",$H354="",$I354="",$J354="",$K354="",$L354=""),"",IF($B354="Female",1/(1+EXP(-SUMPRODUCT(Engine!$C$11138:$C$11169,INDIRECT("Coefficients!$X$2:$X$33")))),1/(1+EXP(-SUMPRODUCT(Engine!$C$11138:$C$11169,INDIRECT("Coefficients!$Y$2:$Y$33"))))))</f>
      </c>
      <c r="AB354" s="8">
        <f>IF(OR($B354="",$C354="",$D354="",$E354="",$F354="",$G354="",$H354="",$I354="",$J354="",$K354="",$L354=""),"",IF($B354="Female",1/(1+EXP(-SUMPRODUCT(Engine!$C$11138:$C$11169,INDIRECT("Coefficients!$Z$2:$Z$33")))),1/(1+EXP(-SUMPRODUCT(Engine!$C$11138:$C$11169,INDIRECT("Coefficients!$AA$2:$AA$33"))))))</f>
      </c>
      <c r="AC354" s="8">
        <f>IF(OR($B354="",$C354="",$D354="",$E354="",$F354="",$G354="",$H354="",$I354="",$J354="",$K354="",$L354=""),"",IF($B354="Female",1/(1+EXP(-SUMPRODUCT(Engine!$C$11138:$C$11169,INDIRECT("Coefficients!$AB$2:$AB$33")))),1/(1+EXP(-SUMPRODUCT(Engine!$C$11138:$C$11169,INDIRECT("Coefficients!$AC$2:$AC$33"))))))</f>
      </c>
      <c r="AD354" s="8">
        <f>IF(OR($B354="",$C354="",$D354="",$E354="",$F354="",$G354="",$H354="",$I354="",$J354="",$K354="",$L354=""),"",IF($B354="Female",1/(1+EXP(-SUMPRODUCT(Engine!$C$11138:$C$11169,INDIRECT("Coefficients!$AD$2:$AD$33")))),1/(1+EXP(-SUMPRODUCT(Engine!$C$11138:$C$11169,INDIRECT("Coefficients!$AE$2:$AE$33"))))))</f>
      </c>
      <c r="AE354" s="8">
        <f>IF(OR($B354="",$C354="",$D354="",$E354="",$F354="",$G354="",$H354="",$I354="",$J354="",$K354="",$L354=""),"",IF($B354="Female",1/(1+EXP(-SUMPRODUCT(Engine!$C$11138:$C$11169,INDIRECT("Coefficients!$AF$2:$AF$33")))),1/(1+EXP(-SUMPRODUCT(Engine!$C$11138:$C$11169,INDIRECT("Coefficients!$AG$2:$AG$33"))))))</f>
      </c>
      <c r="AF354" s="8">
        <f>IF(OR($B354="",$C354="",$D354="",$E354="",$F354="",$G354="",$H354="",$I354="",$J354="",$K354="",$L354=""),"",IF($B354="Female",1/(1+EXP(-SUMPRODUCT(Engine!$C$11138:$C$11169,INDIRECT("Coefficients!$AH$2:$AH$33")))),1/(1+EXP(-SUMPRODUCT(Engine!$C$11138:$C$11169,INDIRECT("Coefficients!$AI$2:$AI$33"))))))</f>
      </c>
      <c r="AG354" s="8">
        <f>IF(OR($B354="",$C354="",$D354="",$E354="",$F354="",$G354="",$H354="",$I354="",$J354="",$K354="",$L354=""),"",IF($B354="Female",1/(1+EXP(-SUMPRODUCT(Engine!$C$11138:$C$11169,INDIRECT("Coefficients!$AJ$2:$AJ$33")))),1/(1+EXP(-SUMPRODUCT(Engine!$C$11138:$C$11169,INDIRECT("Coefficients!$AK$2:$AK$33"))))))</f>
      </c>
      <c r="AH354" s="8">
        <f>IF(OR($B354="",$C354="",$D354="",$E354="",$F354="",$G354="",$H354="",$I354="",$J354="",$K354="",$L354=""),"",IF($B354="Female",1/(1+EXP(-SUMPRODUCT(Engine!$C$11138:$C$11169,INDIRECT("Coefficients!$AL$2:$AL$33")))),1/(1+EXP(-SUMPRODUCT(Engine!$C$11138:$C$11169,INDIRECT("Coefficients!$AM$2:$AM$33"))))))</f>
      </c>
      <c r="AI354" s="8">
        <f>IF(OR($B354="",$C354="",$D354="",$E354="",$F354="",$G354="",$H354="",$I354="",$J354="",$K354="",$L354=""),"",IF($B354="Female",1/(1+EXP(-SUMPRODUCT(Engine!$C$11138:$C$11169,INDIRECT("Coefficients!$AN$2:$AN$33")))),1/(1+EXP(-SUMPRODUCT(Engine!$C$11138:$C$11169,INDIRECT("Coefficients!$AO$2:$AO$33"))))))</f>
      </c>
      <c r="AJ354" s="8">
        <f>IF(OR($B354="",$C354="",$D354="",$E354="",$F354="",$G354="",$H354="",$I354="",$J354="",$K354="",$L354=""),"",IF($B354="Female",1/(1+EXP(-SUMPRODUCT(Engine!$C$11138:$C$11169,INDIRECT("Coefficients!$AP$2:$AP$33")))),1/(1+EXP(-SUMPRODUCT(Engine!$C$11138:$C$11169,INDIRECT("Coefficients!$AQ$2:$AQ$33"))))))</f>
      </c>
      <c r="AK354" s="8">
        <f>IF(OR($B354="",$C354="",$D354="",$E354="",$F354="",$G354="",$H354="",$I354="",$J354="",$K354="",$L354=""),"",IF($B354="Female",1/(1+EXP(-SUMPRODUCT(Engine!$C$11138:$C$11169,INDIRECT("Coefficients!$AR$2:$AR$33")))),1/(1+EXP(-SUMPRODUCT(Engine!$C$11138:$C$11169,INDIRECT("Coefficients!$AS$2:$AS$33"))))))</f>
      </c>
      <c r="AL354" s="8">
        <f>IF(OR($B354="",$C354="",$D354="",$E354="",$F354="",$G354="",$H354="",$I354="",$J354="",$K354="",$L354=""),"",IF($B354="Female",1/(1+EXP(-SUMPRODUCT(Engine!$C$11138:$C$11169,INDIRECT("Coefficients!$AT$2:$AT$33")))),1/(1+EXP(-SUMPRODUCT(Engine!$C$11138:$C$11169,INDIRECT("Coefficients!$AU$2:$AU$33"))))))</f>
      </c>
      <c r="AM354" s="8">
        <f>IF(OR($B354="",$C354="",$D354="",$E354="",$F354="",$G354="",$H354="",$I354="",$J354="",$K354="",$L354=""),"",IF($B354="Female",1/(1+EXP(-SUMPRODUCT(Engine!$C$11138:$C$11169,INDIRECT("Coefficients!$AV$2:$AV$33")))),1/(1+EXP(-SUMPRODUCT(Engine!$C$11138:$C$11169,INDIRECT("Coefficients!$AW$2:$AW$33"))))))</f>
      </c>
      <c r="AN354" s="8">
        <f>IF(OR($B354="",$C354="",$D354="",$E354="",$F354="",$G354="",$H354="",$I354="",$J354="",$K354="",$L354=""),"",IF($B354="Female",1/(1+EXP(-SUMPRODUCT(Engine!$C$11138:$C$11169,INDIRECT("Coefficients!$AX$2:$AX$33")))),1/(1+EXP(-SUMPRODUCT(Engine!$C$11138:$C$11169,INDIRECT("Coefficients!$AY$2:$AY$33"))))))</f>
      </c>
      <c r="AO354" s="8">
        <f>IF(OR($B354="",$C354="",$D354="",$E354="",$F354="",$G354="",$H354="",$I354="",$J354="",$K354="",$L354=""),"",IF($B354="Female",1/(1+EXP(-SUMPRODUCT(Engine!$C$11138:$C$11169,INDIRECT("Coefficients!$AZ$2:$AZ$33")))),1/(1+EXP(-SUMPRODUCT(Engine!$C$11138:$C$11169,INDIRECT("Coefficients!$BA$2:$BA$33"))))))</f>
      </c>
      <c r="AP354" s="8">
        <f>IF(OR($B354="",$C354="",$D354="",$E354="",$F354="",$G354="",$H354="",$I354="",$J354="",$K354="",$L354=""),"",IF($B354="Female",1/(1+EXP(-SUMPRODUCT(Engine!$C$11138:$C$11169,INDIRECT("Coefficients!$BB$2:$BB$33")))),1/(1+EXP(-SUMPRODUCT(Engine!$C$11138:$C$11169,INDIRECT("Coefficients!$BC$2:$BC$33"))))))</f>
      </c>
      <c r="AQ354" s="8">
        <f>IF(OR($B354="",$C354="",$D354="",$E354="",$F354="",$G354="",$H354="",$I354="",$J354="",$K354="",$L354=""),"",IF($B354="Female",1/(1+EXP(-SUMPRODUCT(Engine!$C$11138:$C$11169,INDIRECT("Coefficients!$BD$2:$BD$33")))),1/(1+EXP(-SUMPRODUCT(Engine!$C$11138:$C$11169,INDIRECT("Coefficients!$BE$2:$BE$33"))))))</f>
      </c>
      <c r="AR354" s="8">
        <f>IF(OR($B354="",$C354="",$D354="",$E354="",$F354="",$G354="",$H354="",$I354="",$J354="",$K354="",$L354=""),"",IF($B354="Female",1/(1+EXP(-SUMPRODUCT(Engine!$C$11138:$C$11169,INDIRECT("Coefficients!$BF$2:$BF$33")))),1/(1+EXP(-SUMPRODUCT(Engine!$C$11138:$C$11169,INDIRECT("Coefficients!$BG$2:$BG$33"))))))</f>
      </c>
      <c r="AS354" s="8">
        <f>IF(OR($B354="",$C354="",$D354="",$E354="",$F354="",$G354="",$H354="",$I354="",$J354="",$K354="",$L354=""),"",IF($B354="Female",1/(1+EXP(-SUMPRODUCT(Engine!$C$11138:$C$11169,INDIRECT("Coefficients!$BH$2:$BH$33")))),1/(1+EXP(-SUMPRODUCT(Engine!$C$11138:$C$11169,INDIRECT("Coefficients!$BI$2:$BI$33"))))))</f>
      </c>
      <c r="AT354" s="8">
        <f>IF(OR($B354="",$C354="",$D354="",$E354="",$F354="",$G354="",$H354="",$I354="",$J354="",$K354="",$L354=""),"",IF($B354="Female",1/(1+EXP(-SUMPRODUCT(Engine!$C$11138:$C$11169,INDIRECT("Coefficients!$BJ$2:$BJ$33")))),1/(1+EXP(-SUMPRODUCT(Engine!$C$11138:$C$11169,INDIRECT("Coefficients!$BK$2:$BK$33"))))))</f>
      </c>
      <c r="AU354" s="8">
        <f>IF(OR($B354="",$C354="",$D354="",$E354="",$F354="",$G354="",$H354="",$I354="",$J354="",$K354="",$L354=""),"",IF($B354="Female",1/(1+EXP(-SUMPRODUCT(Engine!$C$11138:$C$11169,INDIRECT("Coefficients!$BL$2:$BL$33")))),1/(1+EXP(-SUMPRODUCT(Engine!$C$11138:$C$11169,INDIRECT("Coefficients!$BM$2:$BM$33"))))))</f>
      </c>
      <c r="AV354" s="8">
        <f>IF(OR($B354="",$C354="",$D354="",$E354="",$F354="",$G354="",$H354="",$I354="",$J354="",$K354="",$L354=""),"",IF($B354="Female",1/(1+EXP(-SUMPRODUCT(Engine!$C$11138:$C$11169,INDIRECT("Coefficients!$BN$2:$BN$33")))),1/(1+EXP(-SUMPRODUCT(Engine!$C$11138:$C$11169,INDIRECT("Coefficients!$BO$2:$BO$33"))))))</f>
      </c>
      <c r="AW354" s="8">
        <f>IF(OR($B354="",$C354="",$D354="",$E354="",$F354="",$G354="",$H354="",$I354="",$J354="",$K354="",$L354=""),"",IF($B354="Female",1/(1+EXP(-SUMPRODUCT(Engine!$C$11138:$C$11169,INDIRECT("Coefficients!$BP$2:$BP$33")))),1/(1+EXP(-SUMPRODUCT(Engine!$C$11138:$C$11169,INDIRECT("Coefficients!$BQ$2:$BQ$33"))))))</f>
      </c>
      <c r="AX354" s="8">
        <f>IF(OR($B354="",$C354="",$D354="",$E354="",$F354="",$G354="",$H354="",$I354="",$J354="",$K354="",$L354=""),"",IF($B354="Female",1/(1+EXP(-SUMPRODUCT(Engine!$C$11138:$C$11169,INDIRECT("Coefficients!$BR$2:$BR$33")))),1/(1+EXP(-SUMPRODUCT(Engine!$C$11138:$C$11169,INDIRECT("Coefficients!$BS$2:$BS$33"))))))</f>
      </c>
      <c r="AY354" s="8">
        <f>IF(OR($B354="",$C354="",$D354="",$E354="",$F354="",$G354="",$H354="",$I354="",$J354="",$K354="",$L354=""),"",IF($B354="Female",1/(1+EXP(-SUMPRODUCT(Engine!$C$11138:$C$11169,INDIRECT("Coefficients!$BT$2:$BT$33")))),1/(1+EXP(-SUMPRODUCT(Engine!$C$11138:$C$11169,INDIRECT("Coefficients!$BU$2:$BU$33"))))))</f>
      </c>
      <c r="AZ354" s="8">
        <f>IF(OR($B354="",$C354="",$D354="",$E354="",$F354="",$G354="",$H354="",$I354="",$J354="",$K354="",$L354=""),"",IF($B354="Female",1/(1+EXP(-SUMPRODUCT(Engine!$C$11138:$C$11169,INDIRECT("Coefficients!$BV$2:$BV$33")))),1/(1+EXP(-SUMPRODUCT(Engine!$C$11138:$C$11169,INDIRECT("Coefficients!$BW$2:$BW$33"))))))</f>
      </c>
      <c r="BA354" s="8">
        <f>IF(OR($B354="",$C354="",$D354="",$E354="",$F354="",$G354="",$H354="",$I354="",$J354="",$K354="",$L354=""),"",IF($B354="Female",1/(1+EXP(-SUMPRODUCT(Engine!$C$11138:$C$11169,INDIRECT("Coefficients!$BX$2:$BX$33")))),1/(1+EXP(-SUMPRODUCT(Engine!$C$11138:$C$11169,INDIRECT("Coefficients!$BY$2:$BY$33"))))))</f>
      </c>
      <c r="BB354" s="8">
        <f>IF(OR($B354="",$C354="",$D354="",$E354="",$F354="",$G354="",$H354="",$I354="",$J354="",$K354="",$L354=""),"",IF($B354="Female",1/(1+EXP(-SUMPRODUCT(Engine!$C$11138:$C$11169,INDIRECT("Coefficients!$BZ$2:$BZ$33")))),1/(1+EXP(-SUMPRODUCT(Engine!$C$11138:$C$11169,INDIRECT("Coefficients!$CA$2:$CA$33"))))))</f>
      </c>
      <c r="BC354" s="8">
        <f>IF(OR($B354="",$C354="",$D354="",$E354="",$F354="",$G354="",$H354="",$I354="",$J354="",$K354="",$L354=""),"",IF($B354="Female",1/(1+EXP(-SUMPRODUCT(Engine!$C$11138:$C$11169,INDIRECT("Coefficients!$CB$2:$CB$33")))),1/(1+EXP(-SUMPRODUCT(Engine!$C$11138:$C$11169,INDIRECT("Coefficients!$CC$2:$CC$33"))))))</f>
      </c>
      <c r="BD354" s="8">
        <f>IF(OR($B354="",$C354="",$D354="",$E354="",$F354="",$G354="",$H354="",$I354="",$J354="",$K354="",$L354=""),"",IF($B354="Female",1/(1+EXP(-SUMPRODUCT(Engine!$C$11138:$C$11169,INDIRECT("Coefficients!$CD$2:$CD$33")))),1/(1+EXP(-SUMPRODUCT(Engine!$C$11138:$C$11169,INDIRECT("Coefficients!$CE$2:$CE$33"))))))</f>
      </c>
      <c r="BE354" s="8">
        <f>IF(OR($B354="",$C354="",$D354="",$E354="",$F354="",$G354="",$H354="",$I354="",$J354="",$K354="",$L354=""),"",IF($B354="Female",1/(1+EXP(-SUMPRODUCT(Engine!$C$11138:$C$11169,INDIRECT("Coefficients!$CF$2:$CF$33")))),1/(1+EXP(-SUMPRODUCT(Engine!$C$11138:$C$11169,INDIRECT("Coefficients!$CG$2:$CG$33"))))))</f>
      </c>
      <c r="BF354" s="8">
        <f>IF(OR($B354="",$C354="",$D354="",$E354="",$F354="",$G354="",$H354="",$I354="",$J354="",$K354="",$L354=""),"",IF($B354="Female",1/(1+EXP(-SUMPRODUCT(Engine!$C$11138:$C$11169,INDIRECT("Coefficients!$CH$2:$CH$33")))),1/(1+EXP(-SUMPRODUCT(Engine!$C$11138:$C$11169,INDIRECT("Coefficients!$CI$2:$CI$33"))))))</f>
      </c>
      <c r="BG354" s="8">
        <f>IF(OR($B354="",$C354="",$D354="",$E354="",$F354="",$G354="",$H354="",$I354="",$J354="",$K354="",$L354=""),"",IF($B354="Female",1/(1+EXP(-SUMPRODUCT(Engine!$C$11138:$C$11169,INDIRECT("Coefficients!$CJ$2:$CJ$33")))),1/(1+EXP(-SUMPRODUCT(Engine!$C$11138:$C$11169,INDIRECT("Coefficients!$CK$2:$CK$33"))))))</f>
      </c>
      <c r="BH354" s="8">
        <f>IF(OR($B354="",$C354="",$D354="",$E354="",$F354="",$G354="",$H354="",$I354="",$J354="",$K354="",$L354=""),"",IF($B354="Female",1/(1+EXP(-SUMPRODUCT(Engine!$C$11138:$C$11169,INDIRECT("Coefficients!$CL$2:$CL$33")))),1/(1+EXP(-SUMPRODUCT(Engine!$C$11138:$C$11169,INDIRECT("Coefficients!$CM$2:$CM$33"))))))</f>
      </c>
      <c r="BI354" s="8">
        <f>IF(OR($B354="",$C354="",$D354="",$E354="",$F354="",$G354="",$H354="",$I354="",$J354="",$K354="",$L354=""),"",IF($B354="Female",1/(1+EXP(-SUMPRODUCT(Engine!$C$11138:$C$11169,INDIRECT("Coefficients!$CN$2:$CN$33")))),1/(1+EXP(-SUMPRODUCT(Engine!$C$11138:$C$11169,INDIRECT("Coefficients!$CO$2:$CO$33"))))))</f>
      </c>
      <c r="BJ354" s="8">
        <f>IF(OR($B354="",$C354="",$D354="",$E354="",$F354="",$G354="",$H354="",$I354="",$J354="",$K354="",$L354=""),"",IF($B354="Female",1/(1+EXP(-SUMPRODUCT(Engine!$C$11138:$C$11169,INDIRECT("Coefficients!$CP$2:$CP$33")))),1/(1+EXP(-SUMPRODUCT(Engine!$C$11138:$C$11169,INDIRECT("Coefficients!$CQ$2:$CQ$33"))))))</f>
      </c>
      <c r="BK354" s="8">
        <f>IF(OR($B354="",$C354="",$D354="",$E354="",$F354="",$G354="",$H354="",$I354="",$J354="",$K354="",$L354=""),"",IF($B354="Female",1/(1+EXP(-SUMPRODUCT(Engine!$C$11138:$C$11169,INDIRECT("Coefficients!$CR$2:$CR$33")))),1/(1+EXP(-SUMPRODUCT(Engine!$C$11138:$C$11169,INDIRECT("Coefficients!$CS$2:$CS$33"))))))</f>
      </c>
      <c r="BL354" s="8">
        <f>IF(OR($B354="",$C354="",$D354="",$E354="",$F354="",$G354="",$H354="",$I354="",$J354="",$K354="",$L354=""),"",IF($B354="Female",1/(1+EXP(-SUMPRODUCT(Engine!$C$11138:$C$11169,INDIRECT("Coefficients!$CT$2:$CT$33")))),1/(1+EXP(-SUMPRODUCT(Engine!$C$11138:$C$11169,INDIRECT("Coefficients!$CU$2:$CU$33"))))))</f>
      </c>
      <c r="BM354" s="8">
        <f>IF(OR($B354="",$C354="",$D354="",$E354="",$F354="",$G354="",$H354="",$I354="",$J354="",$K354="",$L354=""),"",IF($B354="Female",1/(1+EXP(-SUMPRODUCT(Engine!$C$11138:$C$11169,INDIRECT("Coefficients!$CV$2:$CV$33")))),1/(1+EXP(-SUMPRODUCT(Engine!$C$11138:$C$11169,INDIRECT("Coefficients!$CW$2:$CW$33"))))))</f>
      </c>
    </row>
    <row r="355" spans="1:65" x14ac:dyDescent="0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8">
        <f>IF(OR($B355="",$C355="",$D355="",$E355="",$F355="",$G355="",$H355="",$I355="",$J355="",$K355="",$L355=""),"",IF($B355="Female",1/(1+EXP(-SUMPRODUCT(Engine!$C$11170:$C$11201,INDIRECT("Coefficients!$B$2:$B$33")))),1/(1+EXP(-SUMPRODUCT(Engine!$C$11170:$C$11201,INDIRECT("Coefficients!$C$2:$C$33"))))))</f>
      </c>
      <c r="Q355" s="8">
        <f>IF(OR($B355="",$C355="",$D355="",$E355="",$F355="",$G355="",$H355="",$I355="",$J355="",$K355="",$L355=""),"",IF($B355="Female",1/(1+EXP(-SUMPRODUCT(Engine!$C$11170:$C$11201,INDIRECT("Coefficients!$D$2:$D$33")))),1/(1+EXP(-SUMPRODUCT(Engine!$C$11170:$C$11201,INDIRECT("Coefficients!$E$2:$E$33"))))))</f>
      </c>
      <c r="R355" s="8">
        <f>IF(OR($B355="",$C355="",$D355="",$E355="",$F355="",$G355="",$H355="",$I355="",$J355="",$K355="",$L355=""),"",IF($B355="Female",1/(1+EXP(-SUMPRODUCT(Engine!$C$11170:$C$11201,INDIRECT("Coefficients!$F$2:$F$33")))),1/(1+EXP(-SUMPRODUCT(Engine!$C$11170:$C$11201,INDIRECT("Coefficients!$G$2:$G$33"))))))</f>
      </c>
      <c r="S355" s="8">
        <f>IF(OR($B355="",$C355="",$D355="",$E355="",$F355="",$G355="",$H355="",$I355="",$J355="",$K355="",$L355=""),"",IF($B355="Female",1/(1+EXP(-SUMPRODUCT(Engine!$C$11170:$C$11201,INDIRECT("Coefficients!$H$2:$H$33")))),1/(1+EXP(-SUMPRODUCT(Engine!$C$11170:$C$11201,INDIRECT("Coefficients!$I$2:$I$33"))))))</f>
      </c>
      <c r="T355" s="8">
        <f>IF(OR($B355="",$C355="",$D355="",$E355="",$F355="",$G355="",$H355="",$I355="",$J355="",$K355="",$L355=""),"",IF($B355="Female",1/(1+EXP(-SUMPRODUCT(Engine!$C$11170:$C$11201,INDIRECT("Coefficients!$J$2:$J$33")))),1/(1+EXP(-SUMPRODUCT(Engine!$C$11170:$C$11201,INDIRECT("Coefficients!$K$2:$K$33"))))))</f>
      </c>
      <c r="U355" s="8">
        <f>IF(OR($B355="",$C355="",$D355="",$E355="",$F355="",$G355="",$H355="",$I355="",$J355="",$K355="",$L355=""),"",IF($B355="Female",1/(1+EXP(-SUMPRODUCT(Engine!$C$11170:$C$11201,INDIRECT("Coefficients!$L$2:$L$33")))),1/(1+EXP(-SUMPRODUCT(Engine!$C$11170:$C$11201,INDIRECT("Coefficients!$M$2:$M$33"))))))</f>
      </c>
      <c r="V355" s="8">
        <f>IF(OR($B355="",$C355="",$D355="",$E355="",$F355="",$G355="",$H355="",$I355="",$J355="",$K355="",$L355=""),"",IF($B355="Female",1/(1+EXP(-SUMPRODUCT(Engine!$C$11170:$C$11201,INDIRECT("Coefficients!$N$2:$N$33")))),1/(1+EXP(-SUMPRODUCT(Engine!$C$11170:$C$11201,INDIRECT("Coefficients!$O$2:$O$33"))))))</f>
      </c>
      <c r="W355" s="8">
        <f>IF(OR($B355="",$C355="",$D355="",$E355="",$F355="",$G355="",$H355="",$I355="",$J355="",$K355="",$L355=""),"",IF($B355="Female",1/(1+EXP(-SUMPRODUCT(Engine!$C$11170:$C$11201,INDIRECT("Coefficients!$P$2:$P$33")))),1/(1+EXP(-SUMPRODUCT(Engine!$C$11170:$C$11201,INDIRECT("Coefficients!$Q$2:$Q$33"))))))</f>
      </c>
      <c r="X355" s="8">
        <f>IF(OR($B355="",$C355="",$D355="",$E355="",$F355="",$G355="",$H355="",$I355="",$J355="",$K355="",$L355=""),"",IF($B355="Female",1/(1+EXP(-SUMPRODUCT(Engine!$C$11170:$C$11201,INDIRECT("Coefficients!$R$2:$R$33")))),1/(1+EXP(-SUMPRODUCT(Engine!$C$11170:$C$11201,INDIRECT("Coefficients!$S$2:$S$33"))))))</f>
      </c>
      <c r="Y355" s="8">
        <f>IF(OR($B355="",$C355="",$D355="",$E355="",$F355="",$G355="",$H355="",$I355="",$J355="",$K355="",$L355=""),"",IF($B355="Female",1/(1+EXP(-SUMPRODUCT(Engine!$C$11170:$C$11201,INDIRECT("Coefficients!$T$2:$T$33")))),1/(1+EXP(-SUMPRODUCT(Engine!$C$11170:$C$11201,INDIRECT("Coefficients!$U$2:$U$33"))))))</f>
      </c>
      <c r="Z355" s="8">
        <f>IF(OR($B355="",$C355="",$D355="",$E355="",$F355="",$G355="",$H355="",$I355="",$J355="",$K355="",$L355=""),"",IF($B355="Female",1/(1+EXP(-SUMPRODUCT(Engine!$C$11170:$C$11201,INDIRECT("Coefficients!$V$2:$V$33")))),1/(1+EXP(-SUMPRODUCT(Engine!$C$11170:$C$11201,INDIRECT("Coefficients!$W$2:$W$33"))))))</f>
      </c>
      <c r="AA355" s="8">
        <f>IF(OR($B355="",$C355="",$D355="",$E355="",$F355="",$G355="",$H355="",$I355="",$J355="",$K355="",$L355=""),"",IF($B355="Female",1/(1+EXP(-SUMPRODUCT(Engine!$C$11170:$C$11201,INDIRECT("Coefficients!$X$2:$X$33")))),1/(1+EXP(-SUMPRODUCT(Engine!$C$11170:$C$11201,INDIRECT("Coefficients!$Y$2:$Y$33"))))))</f>
      </c>
      <c r="AB355" s="8">
        <f>IF(OR($B355="",$C355="",$D355="",$E355="",$F355="",$G355="",$H355="",$I355="",$J355="",$K355="",$L355=""),"",IF($B355="Female",1/(1+EXP(-SUMPRODUCT(Engine!$C$11170:$C$11201,INDIRECT("Coefficients!$Z$2:$Z$33")))),1/(1+EXP(-SUMPRODUCT(Engine!$C$11170:$C$11201,INDIRECT("Coefficients!$AA$2:$AA$33"))))))</f>
      </c>
      <c r="AC355" s="8">
        <f>IF(OR($B355="",$C355="",$D355="",$E355="",$F355="",$G355="",$H355="",$I355="",$J355="",$K355="",$L355=""),"",IF($B355="Female",1/(1+EXP(-SUMPRODUCT(Engine!$C$11170:$C$11201,INDIRECT("Coefficients!$AB$2:$AB$33")))),1/(1+EXP(-SUMPRODUCT(Engine!$C$11170:$C$11201,INDIRECT("Coefficients!$AC$2:$AC$33"))))))</f>
      </c>
      <c r="AD355" s="8">
        <f>IF(OR($B355="",$C355="",$D355="",$E355="",$F355="",$G355="",$H355="",$I355="",$J355="",$K355="",$L355=""),"",IF($B355="Female",1/(1+EXP(-SUMPRODUCT(Engine!$C$11170:$C$11201,INDIRECT("Coefficients!$AD$2:$AD$33")))),1/(1+EXP(-SUMPRODUCT(Engine!$C$11170:$C$11201,INDIRECT("Coefficients!$AE$2:$AE$33"))))))</f>
      </c>
      <c r="AE355" s="8">
        <f>IF(OR($B355="",$C355="",$D355="",$E355="",$F355="",$G355="",$H355="",$I355="",$J355="",$K355="",$L355=""),"",IF($B355="Female",1/(1+EXP(-SUMPRODUCT(Engine!$C$11170:$C$11201,INDIRECT("Coefficients!$AF$2:$AF$33")))),1/(1+EXP(-SUMPRODUCT(Engine!$C$11170:$C$11201,INDIRECT("Coefficients!$AG$2:$AG$33"))))))</f>
      </c>
      <c r="AF355" s="8">
        <f>IF(OR($B355="",$C355="",$D355="",$E355="",$F355="",$G355="",$H355="",$I355="",$J355="",$K355="",$L355=""),"",IF($B355="Female",1/(1+EXP(-SUMPRODUCT(Engine!$C$11170:$C$11201,INDIRECT("Coefficients!$AH$2:$AH$33")))),1/(1+EXP(-SUMPRODUCT(Engine!$C$11170:$C$11201,INDIRECT("Coefficients!$AI$2:$AI$33"))))))</f>
      </c>
      <c r="AG355" s="8">
        <f>IF(OR($B355="",$C355="",$D355="",$E355="",$F355="",$G355="",$H355="",$I355="",$J355="",$K355="",$L355=""),"",IF($B355="Female",1/(1+EXP(-SUMPRODUCT(Engine!$C$11170:$C$11201,INDIRECT("Coefficients!$AJ$2:$AJ$33")))),1/(1+EXP(-SUMPRODUCT(Engine!$C$11170:$C$11201,INDIRECT("Coefficients!$AK$2:$AK$33"))))))</f>
      </c>
      <c r="AH355" s="8">
        <f>IF(OR($B355="",$C355="",$D355="",$E355="",$F355="",$G355="",$H355="",$I355="",$J355="",$K355="",$L355=""),"",IF($B355="Female",1/(1+EXP(-SUMPRODUCT(Engine!$C$11170:$C$11201,INDIRECT("Coefficients!$AL$2:$AL$33")))),1/(1+EXP(-SUMPRODUCT(Engine!$C$11170:$C$11201,INDIRECT("Coefficients!$AM$2:$AM$33"))))))</f>
      </c>
      <c r="AI355" s="8">
        <f>IF(OR($B355="",$C355="",$D355="",$E355="",$F355="",$G355="",$H355="",$I355="",$J355="",$K355="",$L355=""),"",IF($B355="Female",1/(1+EXP(-SUMPRODUCT(Engine!$C$11170:$C$11201,INDIRECT("Coefficients!$AN$2:$AN$33")))),1/(1+EXP(-SUMPRODUCT(Engine!$C$11170:$C$11201,INDIRECT("Coefficients!$AO$2:$AO$33"))))))</f>
      </c>
      <c r="AJ355" s="8">
        <f>IF(OR($B355="",$C355="",$D355="",$E355="",$F355="",$G355="",$H355="",$I355="",$J355="",$K355="",$L355=""),"",IF($B355="Female",1/(1+EXP(-SUMPRODUCT(Engine!$C$11170:$C$11201,INDIRECT("Coefficients!$AP$2:$AP$33")))),1/(1+EXP(-SUMPRODUCT(Engine!$C$11170:$C$11201,INDIRECT("Coefficients!$AQ$2:$AQ$33"))))))</f>
      </c>
      <c r="AK355" s="8">
        <f>IF(OR($B355="",$C355="",$D355="",$E355="",$F355="",$G355="",$H355="",$I355="",$J355="",$K355="",$L355=""),"",IF($B355="Female",1/(1+EXP(-SUMPRODUCT(Engine!$C$11170:$C$11201,INDIRECT("Coefficients!$AR$2:$AR$33")))),1/(1+EXP(-SUMPRODUCT(Engine!$C$11170:$C$11201,INDIRECT("Coefficients!$AS$2:$AS$33"))))))</f>
      </c>
      <c r="AL355" s="8">
        <f>IF(OR($B355="",$C355="",$D355="",$E355="",$F355="",$G355="",$H355="",$I355="",$J355="",$K355="",$L355=""),"",IF($B355="Female",1/(1+EXP(-SUMPRODUCT(Engine!$C$11170:$C$11201,INDIRECT("Coefficients!$AT$2:$AT$33")))),1/(1+EXP(-SUMPRODUCT(Engine!$C$11170:$C$11201,INDIRECT("Coefficients!$AU$2:$AU$33"))))))</f>
      </c>
      <c r="AM355" s="8">
        <f>IF(OR($B355="",$C355="",$D355="",$E355="",$F355="",$G355="",$H355="",$I355="",$J355="",$K355="",$L355=""),"",IF($B355="Female",1/(1+EXP(-SUMPRODUCT(Engine!$C$11170:$C$11201,INDIRECT("Coefficients!$AV$2:$AV$33")))),1/(1+EXP(-SUMPRODUCT(Engine!$C$11170:$C$11201,INDIRECT("Coefficients!$AW$2:$AW$33"))))))</f>
      </c>
      <c r="AN355" s="8">
        <f>IF(OR($B355="",$C355="",$D355="",$E355="",$F355="",$G355="",$H355="",$I355="",$J355="",$K355="",$L355=""),"",IF($B355="Female",1/(1+EXP(-SUMPRODUCT(Engine!$C$11170:$C$11201,INDIRECT("Coefficients!$AX$2:$AX$33")))),1/(1+EXP(-SUMPRODUCT(Engine!$C$11170:$C$11201,INDIRECT("Coefficients!$AY$2:$AY$33"))))))</f>
      </c>
      <c r="AO355" s="8">
        <f>IF(OR($B355="",$C355="",$D355="",$E355="",$F355="",$G355="",$H355="",$I355="",$J355="",$K355="",$L355=""),"",IF($B355="Female",1/(1+EXP(-SUMPRODUCT(Engine!$C$11170:$C$11201,INDIRECT("Coefficients!$AZ$2:$AZ$33")))),1/(1+EXP(-SUMPRODUCT(Engine!$C$11170:$C$11201,INDIRECT("Coefficients!$BA$2:$BA$33"))))))</f>
      </c>
      <c r="AP355" s="8">
        <f>IF(OR($B355="",$C355="",$D355="",$E355="",$F355="",$G355="",$H355="",$I355="",$J355="",$K355="",$L355=""),"",IF($B355="Female",1/(1+EXP(-SUMPRODUCT(Engine!$C$11170:$C$11201,INDIRECT("Coefficients!$BB$2:$BB$33")))),1/(1+EXP(-SUMPRODUCT(Engine!$C$11170:$C$11201,INDIRECT("Coefficients!$BC$2:$BC$33"))))))</f>
      </c>
      <c r="AQ355" s="8">
        <f>IF(OR($B355="",$C355="",$D355="",$E355="",$F355="",$G355="",$H355="",$I355="",$J355="",$K355="",$L355=""),"",IF($B355="Female",1/(1+EXP(-SUMPRODUCT(Engine!$C$11170:$C$11201,INDIRECT("Coefficients!$BD$2:$BD$33")))),1/(1+EXP(-SUMPRODUCT(Engine!$C$11170:$C$11201,INDIRECT("Coefficients!$BE$2:$BE$33"))))))</f>
      </c>
      <c r="AR355" s="8">
        <f>IF(OR($B355="",$C355="",$D355="",$E355="",$F355="",$G355="",$H355="",$I355="",$J355="",$K355="",$L355=""),"",IF($B355="Female",1/(1+EXP(-SUMPRODUCT(Engine!$C$11170:$C$11201,INDIRECT("Coefficients!$BF$2:$BF$33")))),1/(1+EXP(-SUMPRODUCT(Engine!$C$11170:$C$11201,INDIRECT("Coefficients!$BG$2:$BG$33"))))))</f>
      </c>
      <c r="AS355" s="8">
        <f>IF(OR($B355="",$C355="",$D355="",$E355="",$F355="",$G355="",$H355="",$I355="",$J355="",$K355="",$L355=""),"",IF($B355="Female",1/(1+EXP(-SUMPRODUCT(Engine!$C$11170:$C$11201,INDIRECT("Coefficients!$BH$2:$BH$33")))),1/(1+EXP(-SUMPRODUCT(Engine!$C$11170:$C$11201,INDIRECT("Coefficients!$BI$2:$BI$33"))))))</f>
      </c>
      <c r="AT355" s="8">
        <f>IF(OR($B355="",$C355="",$D355="",$E355="",$F355="",$G355="",$H355="",$I355="",$J355="",$K355="",$L355=""),"",IF($B355="Female",1/(1+EXP(-SUMPRODUCT(Engine!$C$11170:$C$11201,INDIRECT("Coefficients!$BJ$2:$BJ$33")))),1/(1+EXP(-SUMPRODUCT(Engine!$C$11170:$C$11201,INDIRECT("Coefficients!$BK$2:$BK$33"))))))</f>
      </c>
      <c r="AU355" s="8">
        <f>IF(OR($B355="",$C355="",$D355="",$E355="",$F355="",$G355="",$H355="",$I355="",$J355="",$K355="",$L355=""),"",IF($B355="Female",1/(1+EXP(-SUMPRODUCT(Engine!$C$11170:$C$11201,INDIRECT("Coefficients!$BL$2:$BL$33")))),1/(1+EXP(-SUMPRODUCT(Engine!$C$11170:$C$11201,INDIRECT("Coefficients!$BM$2:$BM$33"))))))</f>
      </c>
      <c r="AV355" s="8">
        <f>IF(OR($B355="",$C355="",$D355="",$E355="",$F355="",$G355="",$H355="",$I355="",$J355="",$K355="",$L355=""),"",IF($B355="Female",1/(1+EXP(-SUMPRODUCT(Engine!$C$11170:$C$11201,INDIRECT("Coefficients!$BN$2:$BN$33")))),1/(1+EXP(-SUMPRODUCT(Engine!$C$11170:$C$11201,INDIRECT("Coefficients!$BO$2:$BO$33"))))))</f>
      </c>
      <c r="AW355" s="8">
        <f>IF(OR($B355="",$C355="",$D355="",$E355="",$F355="",$G355="",$H355="",$I355="",$J355="",$K355="",$L355=""),"",IF($B355="Female",1/(1+EXP(-SUMPRODUCT(Engine!$C$11170:$C$11201,INDIRECT("Coefficients!$BP$2:$BP$33")))),1/(1+EXP(-SUMPRODUCT(Engine!$C$11170:$C$11201,INDIRECT("Coefficients!$BQ$2:$BQ$33"))))))</f>
      </c>
      <c r="AX355" s="8">
        <f>IF(OR($B355="",$C355="",$D355="",$E355="",$F355="",$G355="",$H355="",$I355="",$J355="",$K355="",$L355=""),"",IF($B355="Female",1/(1+EXP(-SUMPRODUCT(Engine!$C$11170:$C$11201,INDIRECT("Coefficients!$BR$2:$BR$33")))),1/(1+EXP(-SUMPRODUCT(Engine!$C$11170:$C$11201,INDIRECT("Coefficients!$BS$2:$BS$33"))))))</f>
      </c>
      <c r="AY355" s="8">
        <f>IF(OR($B355="",$C355="",$D355="",$E355="",$F355="",$G355="",$H355="",$I355="",$J355="",$K355="",$L355=""),"",IF($B355="Female",1/(1+EXP(-SUMPRODUCT(Engine!$C$11170:$C$11201,INDIRECT("Coefficients!$BT$2:$BT$33")))),1/(1+EXP(-SUMPRODUCT(Engine!$C$11170:$C$11201,INDIRECT("Coefficients!$BU$2:$BU$33"))))))</f>
      </c>
      <c r="AZ355" s="8">
        <f>IF(OR($B355="",$C355="",$D355="",$E355="",$F355="",$G355="",$H355="",$I355="",$J355="",$K355="",$L355=""),"",IF($B355="Female",1/(1+EXP(-SUMPRODUCT(Engine!$C$11170:$C$11201,INDIRECT("Coefficients!$BV$2:$BV$33")))),1/(1+EXP(-SUMPRODUCT(Engine!$C$11170:$C$11201,INDIRECT("Coefficients!$BW$2:$BW$33"))))))</f>
      </c>
      <c r="BA355" s="8">
        <f>IF(OR($B355="",$C355="",$D355="",$E355="",$F355="",$G355="",$H355="",$I355="",$J355="",$K355="",$L355=""),"",IF($B355="Female",1/(1+EXP(-SUMPRODUCT(Engine!$C$11170:$C$11201,INDIRECT("Coefficients!$BX$2:$BX$33")))),1/(1+EXP(-SUMPRODUCT(Engine!$C$11170:$C$11201,INDIRECT("Coefficients!$BY$2:$BY$33"))))))</f>
      </c>
      <c r="BB355" s="8">
        <f>IF(OR($B355="",$C355="",$D355="",$E355="",$F355="",$G355="",$H355="",$I355="",$J355="",$K355="",$L355=""),"",IF($B355="Female",1/(1+EXP(-SUMPRODUCT(Engine!$C$11170:$C$11201,INDIRECT("Coefficients!$BZ$2:$BZ$33")))),1/(1+EXP(-SUMPRODUCT(Engine!$C$11170:$C$11201,INDIRECT("Coefficients!$CA$2:$CA$33"))))))</f>
      </c>
      <c r="BC355" s="8">
        <f>IF(OR($B355="",$C355="",$D355="",$E355="",$F355="",$G355="",$H355="",$I355="",$J355="",$K355="",$L355=""),"",IF($B355="Female",1/(1+EXP(-SUMPRODUCT(Engine!$C$11170:$C$11201,INDIRECT("Coefficients!$CB$2:$CB$33")))),1/(1+EXP(-SUMPRODUCT(Engine!$C$11170:$C$11201,INDIRECT("Coefficients!$CC$2:$CC$33"))))))</f>
      </c>
      <c r="BD355" s="8">
        <f>IF(OR($B355="",$C355="",$D355="",$E355="",$F355="",$G355="",$H355="",$I355="",$J355="",$K355="",$L355=""),"",IF($B355="Female",1/(1+EXP(-SUMPRODUCT(Engine!$C$11170:$C$11201,INDIRECT("Coefficients!$CD$2:$CD$33")))),1/(1+EXP(-SUMPRODUCT(Engine!$C$11170:$C$11201,INDIRECT("Coefficients!$CE$2:$CE$33"))))))</f>
      </c>
      <c r="BE355" s="8">
        <f>IF(OR($B355="",$C355="",$D355="",$E355="",$F355="",$G355="",$H355="",$I355="",$J355="",$K355="",$L355=""),"",IF($B355="Female",1/(1+EXP(-SUMPRODUCT(Engine!$C$11170:$C$11201,INDIRECT("Coefficients!$CF$2:$CF$33")))),1/(1+EXP(-SUMPRODUCT(Engine!$C$11170:$C$11201,INDIRECT("Coefficients!$CG$2:$CG$33"))))))</f>
      </c>
      <c r="BF355" s="8">
        <f>IF(OR($B355="",$C355="",$D355="",$E355="",$F355="",$G355="",$H355="",$I355="",$J355="",$K355="",$L355=""),"",IF($B355="Female",1/(1+EXP(-SUMPRODUCT(Engine!$C$11170:$C$11201,INDIRECT("Coefficients!$CH$2:$CH$33")))),1/(1+EXP(-SUMPRODUCT(Engine!$C$11170:$C$11201,INDIRECT("Coefficients!$CI$2:$CI$33"))))))</f>
      </c>
      <c r="BG355" s="8">
        <f>IF(OR($B355="",$C355="",$D355="",$E355="",$F355="",$G355="",$H355="",$I355="",$J355="",$K355="",$L355=""),"",IF($B355="Female",1/(1+EXP(-SUMPRODUCT(Engine!$C$11170:$C$11201,INDIRECT("Coefficients!$CJ$2:$CJ$33")))),1/(1+EXP(-SUMPRODUCT(Engine!$C$11170:$C$11201,INDIRECT("Coefficients!$CK$2:$CK$33"))))))</f>
      </c>
      <c r="BH355" s="8">
        <f>IF(OR($B355="",$C355="",$D355="",$E355="",$F355="",$G355="",$H355="",$I355="",$J355="",$K355="",$L355=""),"",IF($B355="Female",1/(1+EXP(-SUMPRODUCT(Engine!$C$11170:$C$11201,INDIRECT("Coefficients!$CL$2:$CL$33")))),1/(1+EXP(-SUMPRODUCT(Engine!$C$11170:$C$11201,INDIRECT("Coefficients!$CM$2:$CM$33"))))))</f>
      </c>
      <c r="BI355" s="8">
        <f>IF(OR($B355="",$C355="",$D355="",$E355="",$F355="",$G355="",$H355="",$I355="",$J355="",$K355="",$L355=""),"",IF($B355="Female",1/(1+EXP(-SUMPRODUCT(Engine!$C$11170:$C$11201,INDIRECT("Coefficients!$CN$2:$CN$33")))),1/(1+EXP(-SUMPRODUCT(Engine!$C$11170:$C$11201,INDIRECT("Coefficients!$CO$2:$CO$33"))))))</f>
      </c>
      <c r="BJ355" s="8">
        <f>IF(OR($B355="",$C355="",$D355="",$E355="",$F355="",$G355="",$H355="",$I355="",$J355="",$K355="",$L355=""),"",IF($B355="Female",1/(1+EXP(-SUMPRODUCT(Engine!$C$11170:$C$11201,INDIRECT("Coefficients!$CP$2:$CP$33")))),1/(1+EXP(-SUMPRODUCT(Engine!$C$11170:$C$11201,INDIRECT("Coefficients!$CQ$2:$CQ$33"))))))</f>
      </c>
      <c r="BK355" s="8">
        <f>IF(OR($B355="",$C355="",$D355="",$E355="",$F355="",$G355="",$H355="",$I355="",$J355="",$K355="",$L355=""),"",IF($B355="Female",1/(1+EXP(-SUMPRODUCT(Engine!$C$11170:$C$11201,INDIRECT("Coefficients!$CR$2:$CR$33")))),1/(1+EXP(-SUMPRODUCT(Engine!$C$11170:$C$11201,INDIRECT("Coefficients!$CS$2:$CS$33"))))))</f>
      </c>
      <c r="BL355" s="8">
        <f>IF(OR($B355="",$C355="",$D355="",$E355="",$F355="",$G355="",$H355="",$I355="",$J355="",$K355="",$L355=""),"",IF($B355="Female",1/(1+EXP(-SUMPRODUCT(Engine!$C$11170:$C$11201,INDIRECT("Coefficients!$CT$2:$CT$33")))),1/(1+EXP(-SUMPRODUCT(Engine!$C$11170:$C$11201,INDIRECT("Coefficients!$CU$2:$CU$33"))))))</f>
      </c>
      <c r="BM355" s="8">
        <f>IF(OR($B355="",$C355="",$D355="",$E355="",$F355="",$G355="",$H355="",$I355="",$J355="",$K355="",$L355=""),"",IF($B355="Female",1/(1+EXP(-SUMPRODUCT(Engine!$C$11170:$C$11201,INDIRECT("Coefficients!$CV$2:$CV$33")))),1/(1+EXP(-SUMPRODUCT(Engine!$C$11170:$C$11201,INDIRECT("Coefficients!$CW$2:$CW$33"))))))</f>
      </c>
    </row>
    <row r="356" spans="1:65" x14ac:dyDescent="0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8">
        <f>IF(OR($B356="",$C356="",$D356="",$E356="",$F356="",$G356="",$H356="",$I356="",$J356="",$K356="",$L356=""),"",IF($B356="Female",1/(1+EXP(-SUMPRODUCT(Engine!$C$11202:$C$11233,INDIRECT("Coefficients!$B$2:$B$33")))),1/(1+EXP(-SUMPRODUCT(Engine!$C$11202:$C$11233,INDIRECT("Coefficients!$C$2:$C$33"))))))</f>
      </c>
      <c r="Q356" s="8">
        <f>IF(OR($B356="",$C356="",$D356="",$E356="",$F356="",$G356="",$H356="",$I356="",$J356="",$K356="",$L356=""),"",IF($B356="Female",1/(1+EXP(-SUMPRODUCT(Engine!$C$11202:$C$11233,INDIRECT("Coefficients!$D$2:$D$33")))),1/(1+EXP(-SUMPRODUCT(Engine!$C$11202:$C$11233,INDIRECT("Coefficients!$E$2:$E$33"))))))</f>
      </c>
      <c r="R356" s="8">
        <f>IF(OR($B356="",$C356="",$D356="",$E356="",$F356="",$G356="",$H356="",$I356="",$J356="",$K356="",$L356=""),"",IF($B356="Female",1/(1+EXP(-SUMPRODUCT(Engine!$C$11202:$C$11233,INDIRECT("Coefficients!$F$2:$F$33")))),1/(1+EXP(-SUMPRODUCT(Engine!$C$11202:$C$11233,INDIRECT("Coefficients!$G$2:$G$33"))))))</f>
      </c>
      <c r="S356" s="8">
        <f>IF(OR($B356="",$C356="",$D356="",$E356="",$F356="",$G356="",$H356="",$I356="",$J356="",$K356="",$L356=""),"",IF($B356="Female",1/(1+EXP(-SUMPRODUCT(Engine!$C$11202:$C$11233,INDIRECT("Coefficients!$H$2:$H$33")))),1/(1+EXP(-SUMPRODUCT(Engine!$C$11202:$C$11233,INDIRECT("Coefficients!$I$2:$I$33"))))))</f>
      </c>
      <c r="T356" s="8">
        <f>IF(OR($B356="",$C356="",$D356="",$E356="",$F356="",$G356="",$H356="",$I356="",$J356="",$K356="",$L356=""),"",IF($B356="Female",1/(1+EXP(-SUMPRODUCT(Engine!$C$11202:$C$11233,INDIRECT("Coefficients!$J$2:$J$33")))),1/(1+EXP(-SUMPRODUCT(Engine!$C$11202:$C$11233,INDIRECT("Coefficients!$K$2:$K$33"))))))</f>
      </c>
      <c r="U356" s="8">
        <f>IF(OR($B356="",$C356="",$D356="",$E356="",$F356="",$G356="",$H356="",$I356="",$J356="",$K356="",$L356=""),"",IF($B356="Female",1/(1+EXP(-SUMPRODUCT(Engine!$C$11202:$C$11233,INDIRECT("Coefficients!$L$2:$L$33")))),1/(1+EXP(-SUMPRODUCT(Engine!$C$11202:$C$11233,INDIRECT("Coefficients!$M$2:$M$33"))))))</f>
      </c>
      <c r="V356" s="8">
        <f>IF(OR($B356="",$C356="",$D356="",$E356="",$F356="",$G356="",$H356="",$I356="",$J356="",$K356="",$L356=""),"",IF($B356="Female",1/(1+EXP(-SUMPRODUCT(Engine!$C$11202:$C$11233,INDIRECT("Coefficients!$N$2:$N$33")))),1/(1+EXP(-SUMPRODUCT(Engine!$C$11202:$C$11233,INDIRECT("Coefficients!$O$2:$O$33"))))))</f>
      </c>
      <c r="W356" s="8">
        <f>IF(OR($B356="",$C356="",$D356="",$E356="",$F356="",$G356="",$H356="",$I356="",$J356="",$K356="",$L356=""),"",IF($B356="Female",1/(1+EXP(-SUMPRODUCT(Engine!$C$11202:$C$11233,INDIRECT("Coefficients!$P$2:$P$33")))),1/(1+EXP(-SUMPRODUCT(Engine!$C$11202:$C$11233,INDIRECT("Coefficients!$Q$2:$Q$33"))))))</f>
      </c>
      <c r="X356" s="8">
        <f>IF(OR($B356="",$C356="",$D356="",$E356="",$F356="",$G356="",$H356="",$I356="",$J356="",$K356="",$L356=""),"",IF($B356="Female",1/(1+EXP(-SUMPRODUCT(Engine!$C$11202:$C$11233,INDIRECT("Coefficients!$R$2:$R$33")))),1/(1+EXP(-SUMPRODUCT(Engine!$C$11202:$C$11233,INDIRECT("Coefficients!$S$2:$S$33"))))))</f>
      </c>
      <c r="Y356" s="8">
        <f>IF(OR($B356="",$C356="",$D356="",$E356="",$F356="",$G356="",$H356="",$I356="",$J356="",$K356="",$L356=""),"",IF($B356="Female",1/(1+EXP(-SUMPRODUCT(Engine!$C$11202:$C$11233,INDIRECT("Coefficients!$T$2:$T$33")))),1/(1+EXP(-SUMPRODUCT(Engine!$C$11202:$C$11233,INDIRECT("Coefficients!$U$2:$U$33"))))))</f>
      </c>
      <c r="Z356" s="8">
        <f>IF(OR($B356="",$C356="",$D356="",$E356="",$F356="",$G356="",$H356="",$I356="",$J356="",$K356="",$L356=""),"",IF($B356="Female",1/(1+EXP(-SUMPRODUCT(Engine!$C$11202:$C$11233,INDIRECT("Coefficients!$V$2:$V$33")))),1/(1+EXP(-SUMPRODUCT(Engine!$C$11202:$C$11233,INDIRECT("Coefficients!$W$2:$W$33"))))))</f>
      </c>
      <c r="AA356" s="8">
        <f>IF(OR($B356="",$C356="",$D356="",$E356="",$F356="",$G356="",$H356="",$I356="",$J356="",$K356="",$L356=""),"",IF($B356="Female",1/(1+EXP(-SUMPRODUCT(Engine!$C$11202:$C$11233,INDIRECT("Coefficients!$X$2:$X$33")))),1/(1+EXP(-SUMPRODUCT(Engine!$C$11202:$C$11233,INDIRECT("Coefficients!$Y$2:$Y$33"))))))</f>
      </c>
      <c r="AB356" s="8">
        <f>IF(OR($B356="",$C356="",$D356="",$E356="",$F356="",$G356="",$H356="",$I356="",$J356="",$K356="",$L356=""),"",IF($B356="Female",1/(1+EXP(-SUMPRODUCT(Engine!$C$11202:$C$11233,INDIRECT("Coefficients!$Z$2:$Z$33")))),1/(1+EXP(-SUMPRODUCT(Engine!$C$11202:$C$11233,INDIRECT("Coefficients!$AA$2:$AA$33"))))))</f>
      </c>
      <c r="AC356" s="8">
        <f>IF(OR($B356="",$C356="",$D356="",$E356="",$F356="",$G356="",$H356="",$I356="",$J356="",$K356="",$L356=""),"",IF($B356="Female",1/(1+EXP(-SUMPRODUCT(Engine!$C$11202:$C$11233,INDIRECT("Coefficients!$AB$2:$AB$33")))),1/(1+EXP(-SUMPRODUCT(Engine!$C$11202:$C$11233,INDIRECT("Coefficients!$AC$2:$AC$33"))))))</f>
      </c>
      <c r="AD356" s="8">
        <f>IF(OR($B356="",$C356="",$D356="",$E356="",$F356="",$G356="",$H356="",$I356="",$J356="",$K356="",$L356=""),"",IF($B356="Female",1/(1+EXP(-SUMPRODUCT(Engine!$C$11202:$C$11233,INDIRECT("Coefficients!$AD$2:$AD$33")))),1/(1+EXP(-SUMPRODUCT(Engine!$C$11202:$C$11233,INDIRECT("Coefficients!$AE$2:$AE$33"))))))</f>
      </c>
      <c r="AE356" s="8">
        <f>IF(OR($B356="",$C356="",$D356="",$E356="",$F356="",$G356="",$H356="",$I356="",$J356="",$K356="",$L356=""),"",IF($B356="Female",1/(1+EXP(-SUMPRODUCT(Engine!$C$11202:$C$11233,INDIRECT("Coefficients!$AF$2:$AF$33")))),1/(1+EXP(-SUMPRODUCT(Engine!$C$11202:$C$11233,INDIRECT("Coefficients!$AG$2:$AG$33"))))))</f>
      </c>
      <c r="AF356" s="8">
        <f>IF(OR($B356="",$C356="",$D356="",$E356="",$F356="",$G356="",$H356="",$I356="",$J356="",$K356="",$L356=""),"",IF($B356="Female",1/(1+EXP(-SUMPRODUCT(Engine!$C$11202:$C$11233,INDIRECT("Coefficients!$AH$2:$AH$33")))),1/(1+EXP(-SUMPRODUCT(Engine!$C$11202:$C$11233,INDIRECT("Coefficients!$AI$2:$AI$33"))))))</f>
      </c>
      <c r="AG356" s="8">
        <f>IF(OR($B356="",$C356="",$D356="",$E356="",$F356="",$G356="",$H356="",$I356="",$J356="",$K356="",$L356=""),"",IF($B356="Female",1/(1+EXP(-SUMPRODUCT(Engine!$C$11202:$C$11233,INDIRECT("Coefficients!$AJ$2:$AJ$33")))),1/(1+EXP(-SUMPRODUCT(Engine!$C$11202:$C$11233,INDIRECT("Coefficients!$AK$2:$AK$33"))))))</f>
      </c>
      <c r="AH356" s="8">
        <f>IF(OR($B356="",$C356="",$D356="",$E356="",$F356="",$G356="",$H356="",$I356="",$J356="",$K356="",$L356=""),"",IF($B356="Female",1/(1+EXP(-SUMPRODUCT(Engine!$C$11202:$C$11233,INDIRECT("Coefficients!$AL$2:$AL$33")))),1/(1+EXP(-SUMPRODUCT(Engine!$C$11202:$C$11233,INDIRECT("Coefficients!$AM$2:$AM$33"))))))</f>
      </c>
      <c r="AI356" s="8">
        <f>IF(OR($B356="",$C356="",$D356="",$E356="",$F356="",$G356="",$H356="",$I356="",$J356="",$K356="",$L356=""),"",IF($B356="Female",1/(1+EXP(-SUMPRODUCT(Engine!$C$11202:$C$11233,INDIRECT("Coefficients!$AN$2:$AN$33")))),1/(1+EXP(-SUMPRODUCT(Engine!$C$11202:$C$11233,INDIRECT("Coefficients!$AO$2:$AO$33"))))))</f>
      </c>
      <c r="AJ356" s="8">
        <f>IF(OR($B356="",$C356="",$D356="",$E356="",$F356="",$G356="",$H356="",$I356="",$J356="",$K356="",$L356=""),"",IF($B356="Female",1/(1+EXP(-SUMPRODUCT(Engine!$C$11202:$C$11233,INDIRECT("Coefficients!$AP$2:$AP$33")))),1/(1+EXP(-SUMPRODUCT(Engine!$C$11202:$C$11233,INDIRECT("Coefficients!$AQ$2:$AQ$33"))))))</f>
      </c>
      <c r="AK356" s="8">
        <f>IF(OR($B356="",$C356="",$D356="",$E356="",$F356="",$G356="",$H356="",$I356="",$J356="",$K356="",$L356=""),"",IF($B356="Female",1/(1+EXP(-SUMPRODUCT(Engine!$C$11202:$C$11233,INDIRECT("Coefficients!$AR$2:$AR$33")))),1/(1+EXP(-SUMPRODUCT(Engine!$C$11202:$C$11233,INDIRECT("Coefficients!$AS$2:$AS$33"))))))</f>
      </c>
      <c r="AL356" s="8">
        <f>IF(OR($B356="",$C356="",$D356="",$E356="",$F356="",$G356="",$H356="",$I356="",$J356="",$K356="",$L356=""),"",IF($B356="Female",1/(1+EXP(-SUMPRODUCT(Engine!$C$11202:$C$11233,INDIRECT("Coefficients!$AT$2:$AT$33")))),1/(1+EXP(-SUMPRODUCT(Engine!$C$11202:$C$11233,INDIRECT("Coefficients!$AU$2:$AU$33"))))))</f>
      </c>
      <c r="AM356" s="8">
        <f>IF(OR($B356="",$C356="",$D356="",$E356="",$F356="",$G356="",$H356="",$I356="",$J356="",$K356="",$L356=""),"",IF($B356="Female",1/(1+EXP(-SUMPRODUCT(Engine!$C$11202:$C$11233,INDIRECT("Coefficients!$AV$2:$AV$33")))),1/(1+EXP(-SUMPRODUCT(Engine!$C$11202:$C$11233,INDIRECT("Coefficients!$AW$2:$AW$33"))))))</f>
      </c>
      <c r="AN356" s="8">
        <f>IF(OR($B356="",$C356="",$D356="",$E356="",$F356="",$G356="",$H356="",$I356="",$J356="",$K356="",$L356=""),"",IF($B356="Female",1/(1+EXP(-SUMPRODUCT(Engine!$C$11202:$C$11233,INDIRECT("Coefficients!$AX$2:$AX$33")))),1/(1+EXP(-SUMPRODUCT(Engine!$C$11202:$C$11233,INDIRECT("Coefficients!$AY$2:$AY$33"))))))</f>
      </c>
      <c r="AO356" s="8">
        <f>IF(OR($B356="",$C356="",$D356="",$E356="",$F356="",$G356="",$H356="",$I356="",$J356="",$K356="",$L356=""),"",IF($B356="Female",1/(1+EXP(-SUMPRODUCT(Engine!$C$11202:$C$11233,INDIRECT("Coefficients!$AZ$2:$AZ$33")))),1/(1+EXP(-SUMPRODUCT(Engine!$C$11202:$C$11233,INDIRECT("Coefficients!$BA$2:$BA$33"))))))</f>
      </c>
      <c r="AP356" s="8">
        <f>IF(OR($B356="",$C356="",$D356="",$E356="",$F356="",$G356="",$H356="",$I356="",$J356="",$K356="",$L356=""),"",IF($B356="Female",1/(1+EXP(-SUMPRODUCT(Engine!$C$11202:$C$11233,INDIRECT("Coefficients!$BB$2:$BB$33")))),1/(1+EXP(-SUMPRODUCT(Engine!$C$11202:$C$11233,INDIRECT("Coefficients!$BC$2:$BC$33"))))))</f>
      </c>
      <c r="AQ356" s="8">
        <f>IF(OR($B356="",$C356="",$D356="",$E356="",$F356="",$G356="",$H356="",$I356="",$J356="",$K356="",$L356=""),"",IF($B356="Female",1/(1+EXP(-SUMPRODUCT(Engine!$C$11202:$C$11233,INDIRECT("Coefficients!$BD$2:$BD$33")))),1/(1+EXP(-SUMPRODUCT(Engine!$C$11202:$C$11233,INDIRECT("Coefficients!$BE$2:$BE$33"))))))</f>
      </c>
      <c r="AR356" s="8">
        <f>IF(OR($B356="",$C356="",$D356="",$E356="",$F356="",$G356="",$H356="",$I356="",$J356="",$K356="",$L356=""),"",IF($B356="Female",1/(1+EXP(-SUMPRODUCT(Engine!$C$11202:$C$11233,INDIRECT("Coefficients!$BF$2:$BF$33")))),1/(1+EXP(-SUMPRODUCT(Engine!$C$11202:$C$11233,INDIRECT("Coefficients!$BG$2:$BG$33"))))))</f>
      </c>
      <c r="AS356" s="8">
        <f>IF(OR($B356="",$C356="",$D356="",$E356="",$F356="",$G356="",$H356="",$I356="",$J356="",$K356="",$L356=""),"",IF($B356="Female",1/(1+EXP(-SUMPRODUCT(Engine!$C$11202:$C$11233,INDIRECT("Coefficients!$BH$2:$BH$33")))),1/(1+EXP(-SUMPRODUCT(Engine!$C$11202:$C$11233,INDIRECT("Coefficients!$BI$2:$BI$33"))))))</f>
      </c>
      <c r="AT356" s="8">
        <f>IF(OR($B356="",$C356="",$D356="",$E356="",$F356="",$G356="",$H356="",$I356="",$J356="",$K356="",$L356=""),"",IF($B356="Female",1/(1+EXP(-SUMPRODUCT(Engine!$C$11202:$C$11233,INDIRECT("Coefficients!$BJ$2:$BJ$33")))),1/(1+EXP(-SUMPRODUCT(Engine!$C$11202:$C$11233,INDIRECT("Coefficients!$BK$2:$BK$33"))))))</f>
      </c>
      <c r="AU356" s="8">
        <f>IF(OR($B356="",$C356="",$D356="",$E356="",$F356="",$G356="",$H356="",$I356="",$J356="",$K356="",$L356=""),"",IF($B356="Female",1/(1+EXP(-SUMPRODUCT(Engine!$C$11202:$C$11233,INDIRECT("Coefficients!$BL$2:$BL$33")))),1/(1+EXP(-SUMPRODUCT(Engine!$C$11202:$C$11233,INDIRECT("Coefficients!$BM$2:$BM$33"))))))</f>
      </c>
      <c r="AV356" s="8">
        <f>IF(OR($B356="",$C356="",$D356="",$E356="",$F356="",$G356="",$H356="",$I356="",$J356="",$K356="",$L356=""),"",IF($B356="Female",1/(1+EXP(-SUMPRODUCT(Engine!$C$11202:$C$11233,INDIRECT("Coefficients!$BN$2:$BN$33")))),1/(1+EXP(-SUMPRODUCT(Engine!$C$11202:$C$11233,INDIRECT("Coefficients!$BO$2:$BO$33"))))))</f>
      </c>
      <c r="AW356" s="8">
        <f>IF(OR($B356="",$C356="",$D356="",$E356="",$F356="",$G356="",$H356="",$I356="",$J356="",$K356="",$L356=""),"",IF($B356="Female",1/(1+EXP(-SUMPRODUCT(Engine!$C$11202:$C$11233,INDIRECT("Coefficients!$BP$2:$BP$33")))),1/(1+EXP(-SUMPRODUCT(Engine!$C$11202:$C$11233,INDIRECT("Coefficients!$BQ$2:$BQ$33"))))))</f>
      </c>
      <c r="AX356" s="8">
        <f>IF(OR($B356="",$C356="",$D356="",$E356="",$F356="",$G356="",$H356="",$I356="",$J356="",$K356="",$L356=""),"",IF($B356="Female",1/(1+EXP(-SUMPRODUCT(Engine!$C$11202:$C$11233,INDIRECT("Coefficients!$BR$2:$BR$33")))),1/(1+EXP(-SUMPRODUCT(Engine!$C$11202:$C$11233,INDIRECT("Coefficients!$BS$2:$BS$33"))))))</f>
      </c>
      <c r="AY356" s="8">
        <f>IF(OR($B356="",$C356="",$D356="",$E356="",$F356="",$G356="",$H356="",$I356="",$J356="",$K356="",$L356=""),"",IF($B356="Female",1/(1+EXP(-SUMPRODUCT(Engine!$C$11202:$C$11233,INDIRECT("Coefficients!$BT$2:$BT$33")))),1/(1+EXP(-SUMPRODUCT(Engine!$C$11202:$C$11233,INDIRECT("Coefficients!$BU$2:$BU$33"))))))</f>
      </c>
      <c r="AZ356" s="8">
        <f>IF(OR($B356="",$C356="",$D356="",$E356="",$F356="",$G356="",$H356="",$I356="",$J356="",$K356="",$L356=""),"",IF($B356="Female",1/(1+EXP(-SUMPRODUCT(Engine!$C$11202:$C$11233,INDIRECT("Coefficients!$BV$2:$BV$33")))),1/(1+EXP(-SUMPRODUCT(Engine!$C$11202:$C$11233,INDIRECT("Coefficients!$BW$2:$BW$33"))))))</f>
      </c>
      <c r="BA356" s="8">
        <f>IF(OR($B356="",$C356="",$D356="",$E356="",$F356="",$G356="",$H356="",$I356="",$J356="",$K356="",$L356=""),"",IF($B356="Female",1/(1+EXP(-SUMPRODUCT(Engine!$C$11202:$C$11233,INDIRECT("Coefficients!$BX$2:$BX$33")))),1/(1+EXP(-SUMPRODUCT(Engine!$C$11202:$C$11233,INDIRECT("Coefficients!$BY$2:$BY$33"))))))</f>
      </c>
      <c r="BB356" s="8">
        <f>IF(OR($B356="",$C356="",$D356="",$E356="",$F356="",$G356="",$H356="",$I356="",$J356="",$K356="",$L356=""),"",IF($B356="Female",1/(1+EXP(-SUMPRODUCT(Engine!$C$11202:$C$11233,INDIRECT("Coefficients!$BZ$2:$BZ$33")))),1/(1+EXP(-SUMPRODUCT(Engine!$C$11202:$C$11233,INDIRECT("Coefficients!$CA$2:$CA$33"))))))</f>
      </c>
      <c r="BC356" s="8">
        <f>IF(OR($B356="",$C356="",$D356="",$E356="",$F356="",$G356="",$H356="",$I356="",$J356="",$K356="",$L356=""),"",IF($B356="Female",1/(1+EXP(-SUMPRODUCT(Engine!$C$11202:$C$11233,INDIRECT("Coefficients!$CB$2:$CB$33")))),1/(1+EXP(-SUMPRODUCT(Engine!$C$11202:$C$11233,INDIRECT("Coefficients!$CC$2:$CC$33"))))))</f>
      </c>
      <c r="BD356" s="8">
        <f>IF(OR($B356="",$C356="",$D356="",$E356="",$F356="",$G356="",$H356="",$I356="",$J356="",$K356="",$L356=""),"",IF($B356="Female",1/(1+EXP(-SUMPRODUCT(Engine!$C$11202:$C$11233,INDIRECT("Coefficients!$CD$2:$CD$33")))),1/(1+EXP(-SUMPRODUCT(Engine!$C$11202:$C$11233,INDIRECT("Coefficients!$CE$2:$CE$33"))))))</f>
      </c>
      <c r="BE356" s="8">
        <f>IF(OR($B356="",$C356="",$D356="",$E356="",$F356="",$G356="",$H356="",$I356="",$J356="",$K356="",$L356=""),"",IF($B356="Female",1/(1+EXP(-SUMPRODUCT(Engine!$C$11202:$C$11233,INDIRECT("Coefficients!$CF$2:$CF$33")))),1/(1+EXP(-SUMPRODUCT(Engine!$C$11202:$C$11233,INDIRECT("Coefficients!$CG$2:$CG$33"))))))</f>
      </c>
      <c r="BF356" s="8">
        <f>IF(OR($B356="",$C356="",$D356="",$E356="",$F356="",$G356="",$H356="",$I356="",$J356="",$K356="",$L356=""),"",IF($B356="Female",1/(1+EXP(-SUMPRODUCT(Engine!$C$11202:$C$11233,INDIRECT("Coefficients!$CH$2:$CH$33")))),1/(1+EXP(-SUMPRODUCT(Engine!$C$11202:$C$11233,INDIRECT("Coefficients!$CI$2:$CI$33"))))))</f>
      </c>
      <c r="BG356" s="8">
        <f>IF(OR($B356="",$C356="",$D356="",$E356="",$F356="",$G356="",$H356="",$I356="",$J356="",$K356="",$L356=""),"",IF($B356="Female",1/(1+EXP(-SUMPRODUCT(Engine!$C$11202:$C$11233,INDIRECT("Coefficients!$CJ$2:$CJ$33")))),1/(1+EXP(-SUMPRODUCT(Engine!$C$11202:$C$11233,INDIRECT("Coefficients!$CK$2:$CK$33"))))))</f>
      </c>
      <c r="BH356" s="8">
        <f>IF(OR($B356="",$C356="",$D356="",$E356="",$F356="",$G356="",$H356="",$I356="",$J356="",$K356="",$L356=""),"",IF($B356="Female",1/(1+EXP(-SUMPRODUCT(Engine!$C$11202:$C$11233,INDIRECT("Coefficients!$CL$2:$CL$33")))),1/(1+EXP(-SUMPRODUCT(Engine!$C$11202:$C$11233,INDIRECT("Coefficients!$CM$2:$CM$33"))))))</f>
      </c>
      <c r="BI356" s="8">
        <f>IF(OR($B356="",$C356="",$D356="",$E356="",$F356="",$G356="",$H356="",$I356="",$J356="",$K356="",$L356=""),"",IF($B356="Female",1/(1+EXP(-SUMPRODUCT(Engine!$C$11202:$C$11233,INDIRECT("Coefficients!$CN$2:$CN$33")))),1/(1+EXP(-SUMPRODUCT(Engine!$C$11202:$C$11233,INDIRECT("Coefficients!$CO$2:$CO$33"))))))</f>
      </c>
      <c r="BJ356" s="8">
        <f>IF(OR($B356="",$C356="",$D356="",$E356="",$F356="",$G356="",$H356="",$I356="",$J356="",$K356="",$L356=""),"",IF($B356="Female",1/(1+EXP(-SUMPRODUCT(Engine!$C$11202:$C$11233,INDIRECT("Coefficients!$CP$2:$CP$33")))),1/(1+EXP(-SUMPRODUCT(Engine!$C$11202:$C$11233,INDIRECT("Coefficients!$CQ$2:$CQ$33"))))))</f>
      </c>
      <c r="BK356" s="8">
        <f>IF(OR($B356="",$C356="",$D356="",$E356="",$F356="",$G356="",$H356="",$I356="",$J356="",$K356="",$L356=""),"",IF($B356="Female",1/(1+EXP(-SUMPRODUCT(Engine!$C$11202:$C$11233,INDIRECT("Coefficients!$CR$2:$CR$33")))),1/(1+EXP(-SUMPRODUCT(Engine!$C$11202:$C$11233,INDIRECT("Coefficients!$CS$2:$CS$33"))))))</f>
      </c>
      <c r="BL356" s="8">
        <f>IF(OR($B356="",$C356="",$D356="",$E356="",$F356="",$G356="",$H356="",$I356="",$J356="",$K356="",$L356=""),"",IF($B356="Female",1/(1+EXP(-SUMPRODUCT(Engine!$C$11202:$C$11233,INDIRECT("Coefficients!$CT$2:$CT$33")))),1/(1+EXP(-SUMPRODUCT(Engine!$C$11202:$C$11233,INDIRECT("Coefficients!$CU$2:$CU$33"))))))</f>
      </c>
      <c r="BM356" s="8">
        <f>IF(OR($B356="",$C356="",$D356="",$E356="",$F356="",$G356="",$H356="",$I356="",$J356="",$K356="",$L356=""),"",IF($B356="Female",1/(1+EXP(-SUMPRODUCT(Engine!$C$11202:$C$11233,INDIRECT("Coefficients!$CV$2:$CV$33")))),1/(1+EXP(-SUMPRODUCT(Engine!$C$11202:$C$11233,INDIRECT("Coefficients!$CW$2:$CW$33"))))))</f>
      </c>
    </row>
    <row r="357" spans="1:65" x14ac:dyDescent="0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8">
        <f>IF(OR($B357="",$C357="",$D357="",$E357="",$F357="",$G357="",$H357="",$I357="",$J357="",$K357="",$L357=""),"",IF($B357="Female",1/(1+EXP(-SUMPRODUCT(Engine!$C$11234:$C$11265,INDIRECT("Coefficients!$B$2:$B$33")))),1/(1+EXP(-SUMPRODUCT(Engine!$C$11234:$C$11265,INDIRECT("Coefficients!$C$2:$C$33"))))))</f>
      </c>
      <c r="Q357" s="8">
        <f>IF(OR($B357="",$C357="",$D357="",$E357="",$F357="",$G357="",$H357="",$I357="",$J357="",$K357="",$L357=""),"",IF($B357="Female",1/(1+EXP(-SUMPRODUCT(Engine!$C$11234:$C$11265,INDIRECT("Coefficients!$D$2:$D$33")))),1/(1+EXP(-SUMPRODUCT(Engine!$C$11234:$C$11265,INDIRECT("Coefficients!$E$2:$E$33"))))))</f>
      </c>
      <c r="R357" s="8">
        <f>IF(OR($B357="",$C357="",$D357="",$E357="",$F357="",$G357="",$H357="",$I357="",$J357="",$K357="",$L357=""),"",IF($B357="Female",1/(1+EXP(-SUMPRODUCT(Engine!$C$11234:$C$11265,INDIRECT("Coefficients!$F$2:$F$33")))),1/(1+EXP(-SUMPRODUCT(Engine!$C$11234:$C$11265,INDIRECT("Coefficients!$G$2:$G$33"))))))</f>
      </c>
      <c r="S357" s="8">
        <f>IF(OR($B357="",$C357="",$D357="",$E357="",$F357="",$G357="",$H357="",$I357="",$J357="",$K357="",$L357=""),"",IF($B357="Female",1/(1+EXP(-SUMPRODUCT(Engine!$C$11234:$C$11265,INDIRECT("Coefficients!$H$2:$H$33")))),1/(1+EXP(-SUMPRODUCT(Engine!$C$11234:$C$11265,INDIRECT("Coefficients!$I$2:$I$33"))))))</f>
      </c>
      <c r="T357" s="8">
        <f>IF(OR($B357="",$C357="",$D357="",$E357="",$F357="",$G357="",$H357="",$I357="",$J357="",$K357="",$L357=""),"",IF($B357="Female",1/(1+EXP(-SUMPRODUCT(Engine!$C$11234:$C$11265,INDIRECT("Coefficients!$J$2:$J$33")))),1/(1+EXP(-SUMPRODUCT(Engine!$C$11234:$C$11265,INDIRECT("Coefficients!$K$2:$K$33"))))))</f>
      </c>
      <c r="U357" s="8">
        <f>IF(OR($B357="",$C357="",$D357="",$E357="",$F357="",$G357="",$H357="",$I357="",$J357="",$K357="",$L357=""),"",IF($B357="Female",1/(1+EXP(-SUMPRODUCT(Engine!$C$11234:$C$11265,INDIRECT("Coefficients!$L$2:$L$33")))),1/(1+EXP(-SUMPRODUCT(Engine!$C$11234:$C$11265,INDIRECT("Coefficients!$M$2:$M$33"))))))</f>
      </c>
      <c r="V357" s="8">
        <f>IF(OR($B357="",$C357="",$D357="",$E357="",$F357="",$G357="",$H357="",$I357="",$J357="",$K357="",$L357=""),"",IF($B357="Female",1/(1+EXP(-SUMPRODUCT(Engine!$C$11234:$C$11265,INDIRECT("Coefficients!$N$2:$N$33")))),1/(1+EXP(-SUMPRODUCT(Engine!$C$11234:$C$11265,INDIRECT("Coefficients!$O$2:$O$33"))))))</f>
      </c>
      <c r="W357" s="8">
        <f>IF(OR($B357="",$C357="",$D357="",$E357="",$F357="",$G357="",$H357="",$I357="",$J357="",$K357="",$L357=""),"",IF($B357="Female",1/(1+EXP(-SUMPRODUCT(Engine!$C$11234:$C$11265,INDIRECT("Coefficients!$P$2:$P$33")))),1/(1+EXP(-SUMPRODUCT(Engine!$C$11234:$C$11265,INDIRECT("Coefficients!$Q$2:$Q$33"))))))</f>
      </c>
      <c r="X357" s="8">
        <f>IF(OR($B357="",$C357="",$D357="",$E357="",$F357="",$G357="",$H357="",$I357="",$J357="",$K357="",$L357=""),"",IF($B357="Female",1/(1+EXP(-SUMPRODUCT(Engine!$C$11234:$C$11265,INDIRECT("Coefficients!$R$2:$R$33")))),1/(1+EXP(-SUMPRODUCT(Engine!$C$11234:$C$11265,INDIRECT("Coefficients!$S$2:$S$33"))))))</f>
      </c>
      <c r="Y357" s="8">
        <f>IF(OR($B357="",$C357="",$D357="",$E357="",$F357="",$G357="",$H357="",$I357="",$J357="",$K357="",$L357=""),"",IF($B357="Female",1/(1+EXP(-SUMPRODUCT(Engine!$C$11234:$C$11265,INDIRECT("Coefficients!$T$2:$T$33")))),1/(1+EXP(-SUMPRODUCT(Engine!$C$11234:$C$11265,INDIRECT("Coefficients!$U$2:$U$33"))))))</f>
      </c>
      <c r="Z357" s="8">
        <f>IF(OR($B357="",$C357="",$D357="",$E357="",$F357="",$G357="",$H357="",$I357="",$J357="",$K357="",$L357=""),"",IF($B357="Female",1/(1+EXP(-SUMPRODUCT(Engine!$C$11234:$C$11265,INDIRECT("Coefficients!$V$2:$V$33")))),1/(1+EXP(-SUMPRODUCT(Engine!$C$11234:$C$11265,INDIRECT("Coefficients!$W$2:$W$33"))))))</f>
      </c>
      <c r="AA357" s="8">
        <f>IF(OR($B357="",$C357="",$D357="",$E357="",$F357="",$G357="",$H357="",$I357="",$J357="",$K357="",$L357=""),"",IF($B357="Female",1/(1+EXP(-SUMPRODUCT(Engine!$C$11234:$C$11265,INDIRECT("Coefficients!$X$2:$X$33")))),1/(1+EXP(-SUMPRODUCT(Engine!$C$11234:$C$11265,INDIRECT("Coefficients!$Y$2:$Y$33"))))))</f>
      </c>
      <c r="AB357" s="8">
        <f>IF(OR($B357="",$C357="",$D357="",$E357="",$F357="",$G357="",$H357="",$I357="",$J357="",$K357="",$L357=""),"",IF($B357="Female",1/(1+EXP(-SUMPRODUCT(Engine!$C$11234:$C$11265,INDIRECT("Coefficients!$Z$2:$Z$33")))),1/(1+EXP(-SUMPRODUCT(Engine!$C$11234:$C$11265,INDIRECT("Coefficients!$AA$2:$AA$33"))))))</f>
      </c>
      <c r="AC357" s="8">
        <f>IF(OR($B357="",$C357="",$D357="",$E357="",$F357="",$G357="",$H357="",$I357="",$J357="",$K357="",$L357=""),"",IF($B357="Female",1/(1+EXP(-SUMPRODUCT(Engine!$C$11234:$C$11265,INDIRECT("Coefficients!$AB$2:$AB$33")))),1/(1+EXP(-SUMPRODUCT(Engine!$C$11234:$C$11265,INDIRECT("Coefficients!$AC$2:$AC$33"))))))</f>
      </c>
      <c r="AD357" s="8">
        <f>IF(OR($B357="",$C357="",$D357="",$E357="",$F357="",$G357="",$H357="",$I357="",$J357="",$K357="",$L357=""),"",IF($B357="Female",1/(1+EXP(-SUMPRODUCT(Engine!$C$11234:$C$11265,INDIRECT("Coefficients!$AD$2:$AD$33")))),1/(1+EXP(-SUMPRODUCT(Engine!$C$11234:$C$11265,INDIRECT("Coefficients!$AE$2:$AE$33"))))))</f>
      </c>
      <c r="AE357" s="8">
        <f>IF(OR($B357="",$C357="",$D357="",$E357="",$F357="",$G357="",$H357="",$I357="",$J357="",$K357="",$L357=""),"",IF($B357="Female",1/(1+EXP(-SUMPRODUCT(Engine!$C$11234:$C$11265,INDIRECT("Coefficients!$AF$2:$AF$33")))),1/(1+EXP(-SUMPRODUCT(Engine!$C$11234:$C$11265,INDIRECT("Coefficients!$AG$2:$AG$33"))))))</f>
      </c>
      <c r="AF357" s="8">
        <f>IF(OR($B357="",$C357="",$D357="",$E357="",$F357="",$G357="",$H357="",$I357="",$J357="",$K357="",$L357=""),"",IF($B357="Female",1/(1+EXP(-SUMPRODUCT(Engine!$C$11234:$C$11265,INDIRECT("Coefficients!$AH$2:$AH$33")))),1/(1+EXP(-SUMPRODUCT(Engine!$C$11234:$C$11265,INDIRECT("Coefficients!$AI$2:$AI$33"))))))</f>
      </c>
      <c r="AG357" s="8">
        <f>IF(OR($B357="",$C357="",$D357="",$E357="",$F357="",$G357="",$H357="",$I357="",$J357="",$K357="",$L357=""),"",IF($B357="Female",1/(1+EXP(-SUMPRODUCT(Engine!$C$11234:$C$11265,INDIRECT("Coefficients!$AJ$2:$AJ$33")))),1/(1+EXP(-SUMPRODUCT(Engine!$C$11234:$C$11265,INDIRECT("Coefficients!$AK$2:$AK$33"))))))</f>
      </c>
      <c r="AH357" s="8">
        <f>IF(OR($B357="",$C357="",$D357="",$E357="",$F357="",$G357="",$H357="",$I357="",$J357="",$K357="",$L357=""),"",IF($B357="Female",1/(1+EXP(-SUMPRODUCT(Engine!$C$11234:$C$11265,INDIRECT("Coefficients!$AL$2:$AL$33")))),1/(1+EXP(-SUMPRODUCT(Engine!$C$11234:$C$11265,INDIRECT("Coefficients!$AM$2:$AM$33"))))))</f>
      </c>
      <c r="AI357" s="8">
        <f>IF(OR($B357="",$C357="",$D357="",$E357="",$F357="",$G357="",$H357="",$I357="",$J357="",$K357="",$L357=""),"",IF($B357="Female",1/(1+EXP(-SUMPRODUCT(Engine!$C$11234:$C$11265,INDIRECT("Coefficients!$AN$2:$AN$33")))),1/(1+EXP(-SUMPRODUCT(Engine!$C$11234:$C$11265,INDIRECT("Coefficients!$AO$2:$AO$33"))))))</f>
      </c>
      <c r="AJ357" s="8">
        <f>IF(OR($B357="",$C357="",$D357="",$E357="",$F357="",$G357="",$H357="",$I357="",$J357="",$K357="",$L357=""),"",IF($B357="Female",1/(1+EXP(-SUMPRODUCT(Engine!$C$11234:$C$11265,INDIRECT("Coefficients!$AP$2:$AP$33")))),1/(1+EXP(-SUMPRODUCT(Engine!$C$11234:$C$11265,INDIRECT("Coefficients!$AQ$2:$AQ$33"))))))</f>
      </c>
      <c r="AK357" s="8">
        <f>IF(OR($B357="",$C357="",$D357="",$E357="",$F357="",$G357="",$H357="",$I357="",$J357="",$K357="",$L357=""),"",IF($B357="Female",1/(1+EXP(-SUMPRODUCT(Engine!$C$11234:$C$11265,INDIRECT("Coefficients!$AR$2:$AR$33")))),1/(1+EXP(-SUMPRODUCT(Engine!$C$11234:$C$11265,INDIRECT("Coefficients!$AS$2:$AS$33"))))))</f>
      </c>
      <c r="AL357" s="8">
        <f>IF(OR($B357="",$C357="",$D357="",$E357="",$F357="",$G357="",$H357="",$I357="",$J357="",$K357="",$L357=""),"",IF($B357="Female",1/(1+EXP(-SUMPRODUCT(Engine!$C$11234:$C$11265,INDIRECT("Coefficients!$AT$2:$AT$33")))),1/(1+EXP(-SUMPRODUCT(Engine!$C$11234:$C$11265,INDIRECT("Coefficients!$AU$2:$AU$33"))))))</f>
      </c>
      <c r="AM357" s="8">
        <f>IF(OR($B357="",$C357="",$D357="",$E357="",$F357="",$G357="",$H357="",$I357="",$J357="",$K357="",$L357=""),"",IF($B357="Female",1/(1+EXP(-SUMPRODUCT(Engine!$C$11234:$C$11265,INDIRECT("Coefficients!$AV$2:$AV$33")))),1/(1+EXP(-SUMPRODUCT(Engine!$C$11234:$C$11265,INDIRECT("Coefficients!$AW$2:$AW$33"))))))</f>
      </c>
      <c r="AN357" s="8">
        <f>IF(OR($B357="",$C357="",$D357="",$E357="",$F357="",$G357="",$H357="",$I357="",$J357="",$K357="",$L357=""),"",IF($B357="Female",1/(1+EXP(-SUMPRODUCT(Engine!$C$11234:$C$11265,INDIRECT("Coefficients!$AX$2:$AX$33")))),1/(1+EXP(-SUMPRODUCT(Engine!$C$11234:$C$11265,INDIRECT("Coefficients!$AY$2:$AY$33"))))))</f>
      </c>
      <c r="AO357" s="8">
        <f>IF(OR($B357="",$C357="",$D357="",$E357="",$F357="",$G357="",$H357="",$I357="",$J357="",$K357="",$L357=""),"",IF($B357="Female",1/(1+EXP(-SUMPRODUCT(Engine!$C$11234:$C$11265,INDIRECT("Coefficients!$AZ$2:$AZ$33")))),1/(1+EXP(-SUMPRODUCT(Engine!$C$11234:$C$11265,INDIRECT("Coefficients!$BA$2:$BA$33"))))))</f>
      </c>
      <c r="AP357" s="8">
        <f>IF(OR($B357="",$C357="",$D357="",$E357="",$F357="",$G357="",$H357="",$I357="",$J357="",$K357="",$L357=""),"",IF($B357="Female",1/(1+EXP(-SUMPRODUCT(Engine!$C$11234:$C$11265,INDIRECT("Coefficients!$BB$2:$BB$33")))),1/(1+EXP(-SUMPRODUCT(Engine!$C$11234:$C$11265,INDIRECT("Coefficients!$BC$2:$BC$33"))))))</f>
      </c>
      <c r="AQ357" s="8">
        <f>IF(OR($B357="",$C357="",$D357="",$E357="",$F357="",$G357="",$H357="",$I357="",$J357="",$K357="",$L357=""),"",IF($B357="Female",1/(1+EXP(-SUMPRODUCT(Engine!$C$11234:$C$11265,INDIRECT("Coefficients!$BD$2:$BD$33")))),1/(1+EXP(-SUMPRODUCT(Engine!$C$11234:$C$11265,INDIRECT("Coefficients!$BE$2:$BE$33"))))))</f>
      </c>
      <c r="AR357" s="8">
        <f>IF(OR($B357="",$C357="",$D357="",$E357="",$F357="",$G357="",$H357="",$I357="",$J357="",$K357="",$L357=""),"",IF($B357="Female",1/(1+EXP(-SUMPRODUCT(Engine!$C$11234:$C$11265,INDIRECT("Coefficients!$BF$2:$BF$33")))),1/(1+EXP(-SUMPRODUCT(Engine!$C$11234:$C$11265,INDIRECT("Coefficients!$BG$2:$BG$33"))))))</f>
      </c>
      <c r="AS357" s="8">
        <f>IF(OR($B357="",$C357="",$D357="",$E357="",$F357="",$G357="",$H357="",$I357="",$J357="",$K357="",$L357=""),"",IF($B357="Female",1/(1+EXP(-SUMPRODUCT(Engine!$C$11234:$C$11265,INDIRECT("Coefficients!$BH$2:$BH$33")))),1/(1+EXP(-SUMPRODUCT(Engine!$C$11234:$C$11265,INDIRECT("Coefficients!$BI$2:$BI$33"))))))</f>
      </c>
      <c r="AT357" s="8">
        <f>IF(OR($B357="",$C357="",$D357="",$E357="",$F357="",$G357="",$H357="",$I357="",$J357="",$K357="",$L357=""),"",IF($B357="Female",1/(1+EXP(-SUMPRODUCT(Engine!$C$11234:$C$11265,INDIRECT("Coefficients!$BJ$2:$BJ$33")))),1/(1+EXP(-SUMPRODUCT(Engine!$C$11234:$C$11265,INDIRECT("Coefficients!$BK$2:$BK$33"))))))</f>
      </c>
      <c r="AU357" s="8">
        <f>IF(OR($B357="",$C357="",$D357="",$E357="",$F357="",$G357="",$H357="",$I357="",$J357="",$K357="",$L357=""),"",IF($B357="Female",1/(1+EXP(-SUMPRODUCT(Engine!$C$11234:$C$11265,INDIRECT("Coefficients!$BL$2:$BL$33")))),1/(1+EXP(-SUMPRODUCT(Engine!$C$11234:$C$11265,INDIRECT("Coefficients!$BM$2:$BM$33"))))))</f>
      </c>
      <c r="AV357" s="8">
        <f>IF(OR($B357="",$C357="",$D357="",$E357="",$F357="",$G357="",$H357="",$I357="",$J357="",$K357="",$L357=""),"",IF($B357="Female",1/(1+EXP(-SUMPRODUCT(Engine!$C$11234:$C$11265,INDIRECT("Coefficients!$BN$2:$BN$33")))),1/(1+EXP(-SUMPRODUCT(Engine!$C$11234:$C$11265,INDIRECT("Coefficients!$BO$2:$BO$33"))))))</f>
      </c>
      <c r="AW357" s="8">
        <f>IF(OR($B357="",$C357="",$D357="",$E357="",$F357="",$G357="",$H357="",$I357="",$J357="",$K357="",$L357=""),"",IF($B357="Female",1/(1+EXP(-SUMPRODUCT(Engine!$C$11234:$C$11265,INDIRECT("Coefficients!$BP$2:$BP$33")))),1/(1+EXP(-SUMPRODUCT(Engine!$C$11234:$C$11265,INDIRECT("Coefficients!$BQ$2:$BQ$33"))))))</f>
      </c>
      <c r="AX357" s="8">
        <f>IF(OR($B357="",$C357="",$D357="",$E357="",$F357="",$G357="",$H357="",$I357="",$J357="",$K357="",$L357=""),"",IF($B357="Female",1/(1+EXP(-SUMPRODUCT(Engine!$C$11234:$C$11265,INDIRECT("Coefficients!$BR$2:$BR$33")))),1/(1+EXP(-SUMPRODUCT(Engine!$C$11234:$C$11265,INDIRECT("Coefficients!$BS$2:$BS$33"))))))</f>
      </c>
      <c r="AY357" s="8">
        <f>IF(OR($B357="",$C357="",$D357="",$E357="",$F357="",$G357="",$H357="",$I357="",$J357="",$K357="",$L357=""),"",IF($B357="Female",1/(1+EXP(-SUMPRODUCT(Engine!$C$11234:$C$11265,INDIRECT("Coefficients!$BT$2:$BT$33")))),1/(1+EXP(-SUMPRODUCT(Engine!$C$11234:$C$11265,INDIRECT("Coefficients!$BU$2:$BU$33"))))))</f>
      </c>
      <c r="AZ357" s="8">
        <f>IF(OR($B357="",$C357="",$D357="",$E357="",$F357="",$G357="",$H357="",$I357="",$J357="",$K357="",$L357=""),"",IF($B357="Female",1/(1+EXP(-SUMPRODUCT(Engine!$C$11234:$C$11265,INDIRECT("Coefficients!$BV$2:$BV$33")))),1/(1+EXP(-SUMPRODUCT(Engine!$C$11234:$C$11265,INDIRECT("Coefficients!$BW$2:$BW$33"))))))</f>
      </c>
      <c r="BA357" s="8">
        <f>IF(OR($B357="",$C357="",$D357="",$E357="",$F357="",$G357="",$H357="",$I357="",$J357="",$K357="",$L357=""),"",IF($B357="Female",1/(1+EXP(-SUMPRODUCT(Engine!$C$11234:$C$11265,INDIRECT("Coefficients!$BX$2:$BX$33")))),1/(1+EXP(-SUMPRODUCT(Engine!$C$11234:$C$11265,INDIRECT("Coefficients!$BY$2:$BY$33"))))))</f>
      </c>
      <c r="BB357" s="8">
        <f>IF(OR($B357="",$C357="",$D357="",$E357="",$F357="",$G357="",$H357="",$I357="",$J357="",$K357="",$L357=""),"",IF($B357="Female",1/(1+EXP(-SUMPRODUCT(Engine!$C$11234:$C$11265,INDIRECT("Coefficients!$BZ$2:$BZ$33")))),1/(1+EXP(-SUMPRODUCT(Engine!$C$11234:$C$11265,INDIRECT("Coefficients!$CA$2:$CA$33"))))))</f>
      </c>
      <c r="BC357" s="8">
        <f>IF(OR($B357="",$C357="",$D357="",$E357="",$F357="",$G357="",$H357="",$I357="",$J357="",$K357="",$L357=""),"",IF($B357="Female",1/(1+EXP(-SUMPRODUCT(Engine!$C$11234:$C$11265,INDIRECT("Coefficients!$CB$2:$CB$33")))),1/(1+EXP(-SUMPRODUCT(Engine!$C$11234:$C$11265,INDIRECT("Coefficients!$CC$2:$CC$33"))))))</f>
      </c>
      <c r="BD357" s="8">
        <f>IF(OR($B357="",$C357="",$D357="",$E357="",$F357="",$G357="",$H357="",$I357="",$J357="",$K357="",$L357=""),"",IF($B357="Female",1/(1+EXP(-SUMPRODUCT(Engine!$C$11234:$C$11265,INDIRECT("Coefficients!$CD$2:$CD$33")))),1/(1+EXP(-SUMPRODUCT(Engine!$C$11234:$C$11265,INDIRECT("Coefficients!$CE$2:$CE$33"))))))</f>
      </c>
      <c r="BE357" s="8">
        <f>IF(OR($B357="",$C357="",$D357="",$E357="",$F357="",$G357="",$H357="",$I357="",$J357="",$K357="",$L357=""),"",IF($B357="Female",1/(1+EXP(-SUMPRODUCT(Engine!$C$11234:$C$11265,INDIRECT("Coefficients!$CF$2:$CF$33")))),1/(1+EXP(-SUMPRODUCT(Engine!$C$11234:$C$11265,INDIRECT("Coefficients!$CG$2:$CG$33"))))))</f>
      </c>
      <c r="BF357" s="8">
        <f>IF(OR($B357="",$C357="",$D357="",$E357="",$F357="",$G357="",$H357="",$I357="",$J357="",$K357="",$L357=""),"",IF($B357="Female",1/(1+EXP(-SUMPRODUCT(Engine!$C$11234:$C$11265,INDIRECT("Coefficients!$CH$2:$CH$33")))),1/(1+EXP(-SUMPRODUCT(Engine!$C$11234:$C$11265,INDIRECT("Coefficients!$CI$2:$CI$33"))))))</f>
      </c>
      <c r="BG357" s="8">
        <f>IF(OR($B357="",$C357="",$D357="",$E357="",$F357="",$G357="",$H357="",$I357="",$J357="",$K357="",$L357=""),"",IF($B357="Female",1/(1+EXP(-SUMPRODUCT(Engine!$C$11234:$C$11265,INDIRECT("Coefficients!$CJ$2:$CJ$33")))),1/(1+EXP(-SUMPRODUCT(Engine!$C$11234:$C$11265,INDIRECT("Coefficients!$CK$2:$CK$33"))))))</f>
      </c>
      <c r="BH357" s="8">
        <f>IF(OR($B357="",$C357="",$D357="",$E357="",$F357="",$G357="",$H357="",$I357="",$J357="",$K357="",$L357=""),"",IF($B357="Female",1/(1+EXP(-SUMPRODUCT(Engine!$C$11234:$C$11265,INDIRECT("Coefficients!$CL$2:$CL$33")))),1/(1+EXP(-SUMPRODUCT(Engine!$C$11234:$C$11265,INDIRECT("Coefficients!$CM$2:$CM$33"))))))</f>
      </c>
      <c r="BI357" s="8">
        <f>IF(OR($B357="",$C357="",$D357="",$E357="",$F357="",$G357="",$H357="",$I357="",$J357="",$K357="",$L357=""),"",IF($B357="Female",1/(1+EXP(-SUMPRODUCT(Engine!$C$11234:$C$11265,INDIRECT("Coefficients!$CN$2:$CN$33")))),1/(1+EXP(-SUMPRODUCT(Engine!$C$11234:$C$11265,INDIRECT("Coefficients!$CO$2:$CO$33"))))))</f>
      </c>
      <c r="BJ357" s="8">
        <f>IF(OR($B357="",$C357="",$D357="",$E357="",$F357="",$G357="",$H357="",$I357="",$J357="",$K357="",$L357=""),"",IF($B357="Female",1/(1+EXP(-SUMPRODUCT(Engine!$C$11234:$C$11265,INDIRECT("Coefficients!$CP$2:$CP$33")))),1/(1+EXP(-SUMPRODUCT(Engine!$C$11234:$C$11265,INDIRECT("Coefficients!$CQ$2:$CQ$33"))))))</f>
      </c>
      <c r="BK357" s="8">
        <f>IF(OR($B357="",$C357="",$D357="",$E357="",$F357="",$G357="",$H357="",$I357="",$J357="",$K357="",$L357=""),"",IF($B357="Female",1/(1+EXP(-SUMPRODUCT(Engine!$C$11234:$C$11265,INDIRECT("Coefficients!$CR$2:$CR$33")))),1/(1+EXP(-SUMPRODUCT(Engine!$C$11234:$C$11265,INDIRECT("Coefficients!$CS$2:$CS$33"))))))</f>
      </c>
      <c r="BL357" s="8">
        <f>IF(OR($B357="",$C357="",$D357="",$E357="",$F357="",$G357="",$H357="",$I357="",$J357="",$K357="",$L357=""),"",IF($B357="Female",1/(1+EXP(-SUMPRODUCT(Engine!$C$11234:$C$11265,INDIRECT("Coefficients!$CT$2:$CT$33")))),1/(1+EXP(-SUMPRODUCT(Engine!$C$11234:$C$11265,INDIRECT("Coefficients!$CU$2:$CU$33"))))))</f>
      </c>
      <c r="BM357" s="8">
        <f>IF(OR($B357="",$C357="",$D357="",$E357="",$F357="",$G357="",$H357="",$I357="",$J357="",$K357="",$L357=""),"",IF($B357="Female",1/(1+EXP(-SUMPRODUCT(Engine!$C$11234:$C$11265,INDIRECT("Coefficients!$CV$2:$CV$33")))),1/(1+EXP(-SUMPRODUCT(Engine!$C$11234:$C$11265,INDIRECT("Coefficients!$CW$2:$CW$33"))))))</f>
      </c>
    </row>
    <row r="358" spans="1:65" x14ac:dyDescent="0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8">
        <f>IF(OR($B358="",$C358="",$D358="",$E358="",$F358="",$G358="",$H358="",$I358="",$J358="",$K358="",$L358=""),"",IF($B358="Female",1/(1+EXP(-SUMPRODUCT(Engine!$C$11266:$C$11297,INDIRECT("Coefficients!$B$2:$B$33")))),1/(1+EXP(-SUMPRODUCT(Engine!$C$11266:$C$11297,INDIRECT("Coefficients!$C$2:$C$33"))))))</f>
      </c>
      <c r="Q358" s="8">
        <f>IF(OR($B358="",$C358="",$D358="",$E358="",$F358="",$G358="",$H358="",$I358="",$J358="",$K358="",$L358=""),"",IF($B358="Female",1/(1+EXP(-SUMPRODUCT(Engine!$C$11266:$C$11297,INDIRECT("Coefficients!$D$2:$D$33")))),1/(1+EXP(-SUMPRODUCT(Engine!$C$11266:$C$11297,INDIRECT("Coefficients!$E$2:$E$33"))))))</f>
      </c>
      <c r="R358" s="8">
        <f>IF(OR($B358="",$C358="",$D358="",$E358="",$F358="",$G358="",$H358="",$I358="",$J358="",$K358="",$L358=""),"",IF($B358="Female",1/(1+EXP(-SUMPRODUCT(Engine!$C$11266:$C$11297,INDIRECT("Coefficients!$F$2:$F$33")))),1/(1+EXP(-SUMPRODUCT(Engine!$C$11266:$C$11297,INDIRECT("Coefficients!$G$2:$G$33"))))))</f>
      </c>
      <c r="S358" s="8">
        <f>IF(OR($B358="",$C358="",$D358="",$E358="",$F358="",$G358="",$H358="",$I358="",$J358="",$K358="",$L358=""),"",IF($B358="Female",1/(1+EXP(-SUMPRODUCT(Engine!$C$11266:$C$11297,INDIRECT("Coefficients!$H$2:$H$33")))),1/(1+EXP(-SUMPRODUCT(Engine!$C$11266:$C$11297,INDIRECT("Coefficients!$I$2:$I$33"))))))</f>
      </c>
      <c r="T358" s="8">
        <f>IF(OR($B358="",$C358="",$D358="",$E358="",$F358="",$G358="",$H358="",$I358="",$J358="",$K358="",$L358=""),"",IF($B358="Female",1/(1+EXP(-SUMPRODUCT(Engine!$C$11266:$C$11297,INDIRECT("Coefficients!$J$2:$J$33")))),1/(1+EXP(-SUMPRODUCT(Engine!$C$11266:$C$11297,INDIRECT("Coefficients!$K$2:$K$33"))))))</f>
      </c>
      <c r="U358" s="8">
        <f>IF(OR($B358="",$C358="",$D358="",$E358="",$F358="",$G358="",$H358="",$I358="",$J358="",$K358="",$L358=""),"",IF($B358="Female",1/(1+EXP(-SUMPRODUCT(Engine!$C$11266:$C$11297,INDIRECT("Coefficients!$L$2:$L$33")))),1/(1+EXP(-SUMPRODUCT(Engine!$C$11266:$C$11297,INDIRECT("Coefficients!$M$2:$M$33"))))))</f>
      </c>
      <c r="V358" s="8">
        <f>IF(OR($B358="",$C358="",$D358="",$E358="",$F358="",$G358="",$H358="",$I358="",$J358="",$K358="",$L358=""),"",IF($B358="Female",1/(1+EXP(-SUMPRODUCT(Engine!$C$11266:$C$11297,INDIRECT("Coefficients!$N$2:$N$33")))),1/(1+EXP(-SUMPRODUCT(Engine!$C$11266:$C$11297,INDIRECT("Coefficients!$O$2:$O$33"))))))</f>
      </c>
      <c r="W358" s="8">
        <f>IF(OR($B358="",$C358="",$D358="",$E358="",$F358="",$G358="",$H358="",$I358="",$J358="",$K358="",$L358=""),"",IF($B358="Female",1/(1+EXP(-SUMPRODUCT(Engine!$C$11266:$C$11297,INDIRECT("Coefficients!$P$2:$P$33")))),1/(1+EXP(-SUMPRODUCT(Engine!$C$11266:$C$11297,INDIRECT("Coefficients!$Q$2:$Q$33"))))))</f>
      </c>
      <c r="X358" s="8">
        <f>IF(OR($B358="",$C358="",$D358="",$E358="",$F358="",$G358="",$H358="",$I358="",$J358="",$K358="",$L358=""),"",IF($B358="Female",1/(1+EXP(-SUMPRODUCT(Engine!$C$11266:$C$11297,INDIRECT("Coefficients!$R$2:$R$33")))),1/(1+EXP(-SUMPRODUCT(Engine!$C$11266:$C$11297,INDIRECT("Coefficients!$S$2:$S$33"))))))</f>
      </c>
      <c r="Y358" s="8">
        <f>IF(OR($B358="",$C358="",$D358="",$E358="",$F358="",$G358="",$H358="",$I358="",$J358="",$K358="",$L358=""),"",IF($B358="Female",1/(1+EXP(-SUMPRODUCT(Engine!$C$11266:$C$11297,INDIRECT("Coefficients!$T$2:$T$33")))),1/(1+EXP(-SUMPRODUCT(Engine!$C$11266:$C$11297,INDIRECT("Coefficients!$U$2:$U$33"))))))</f>
      </c>
      <c r="Z358" s="8">
        <f>IF(OR($B358="",$C358="",$D358="",$E358="",$F358="",$G358="",$H358="",$I358="",$J358="",$K358="",$L358=""),"",IF($B358="Female",1/(1+EXP(-SUMPRODUCT(Engine!$C$11266:$C$11297,INDIRECT("Coefficients!$V$2:$V$33")))),1/(1+EXP(-SUMPRODUCT(Engine!$C$11266:$C$11297,INDIRECT("Coefficients!$W$2:$W$33"))))))</f>
      </c>
      <c r="AA358" s="8">
        <f>IF(OR($B358="",$C358="",$D358="",$E358="",$F358="",$G358="",$H358="",$I358="",$J358="",$K358="",$L358=""),"",IF($B358="Female",1/(1+EXP(-SUMPRODUCT(Engine!$C$11266:$C$11297,INDIRECT("Coefficients!$X$2:$X$33")))),1/(1+EXP(-SUMPRODUCT(Engine!$C$11266:$C$11297,INDIRECT("Coefficients!$Y$2:$Y$33"))))))</f>
      </c>
      <c r="AB358" s="8">
        <f>IF(OR($B358="",$C358="",$D358="",$E358="",$F358="",$G358="",$H358="",$I358="",$J358="",$K358="",$L358=""),"",IF($B358="Female",1/(1+EXP(-SUMPRODUCT(Engine!$C$11266:$C$11297,INDIRECT("Coefficients!$Z$2:$Z$33")))),1/(1+EXP(-SUMPRODUCT(Engine!$C$11266:$C$11297,INDIRECT("Coefficients!$AA$2:$AA$33"))))))</f>
      </c>
      <c r="AC358" s="8">
        <f>IF(OR($B358="",$C358="",$D358="",$E358="",$F358="",$G358="",$H358="",$I358="",$J358="",$K358="",$L358=""),"",IF($B358="Female",1/(1+EXP(-SUMPRODUCT(Engine!$C$11266:$C$11297,INDIRECT("Coefficients!$AB$2:$AB$33")))),1/(1+EXP(-SUMPRODUCT(Engine!$C$11266:$C$11297,INDIRECT("Coefficients!$AC$2:$AC$33"))))))</f>
      </c>
      <c r="AD358" s="8">
        <f>IF(OR($B358="",$C358="",$D358="",$E358="",$F358="",$G358="",$H358="",$I358="",$J358="",$K358="",$L358=""),"",IF($B358="Female",1/(1+EXP(-SUMPRODUCT(Engine!$C$11266:$C$11297,INDIRECT("Coefficients!$AD$2:$AD$33")))),1/(1+EXP(-SUMPRODUCT(Engine!$C$11266:$C$11297,INDIRECT("Coefficients!$AE$2:$AE$33"))))))</f>
      </c>
      <c r="AE358" s="8">
        <f>IF(OR($B358="",$C358="",$D358="",$E358="",$F358="",$G358="",$H358="",$I358="",$J358="",$K358="",$L358=""),"",IF($B358="Female",1/(1+EXP(-SUMPRODUCT(Engine!$C$11266:$C$11297,INDIRECT("Coefficients!$AF$2:$AF$33")))),1/(1+EXP(-SUMPRODUCT(Engine!$C$11266:$C$11297,INDIRECT("Coefficients!$AG$2:$AG$33"))))))</f>
      </c>
      <c r="AF358" s="8">
        <f>IF(OR($B358="",$C358="",$D358="",$E358="",$F358="",$G358="",$H358="",$I358="",$J358="",$K358="",$L358=""),"",IF($B358="Female",1/(1+EXP(-SUMPRODUCT(Engine!$C$11266:$C$11297,INDIRECT("Coefficients!$AH$2:$AH$33")))),1/(1+EXP(-SUMPRODUCT(Engine!$C$11266:$C$11297,INDIRECT("Coefficients!$AI$2:$AI$33"))))))</f>
      </c>
      <c r="AG358" s="8">
        <f>IF(OR($B358="",$C358="",$D358="",$E358="",$F358="",$G358="",$H358="",$I358="",$J358="",$K358="",$L358=""),"",IF($B358="Female",1/(1+EXP(-SUMPRODUCT(Engine!$C$11266:$C$11297,INDIRECT("Coefficients!$AJ$2:$AJ$33")))),1/(1+EXP(-SUMPRODUCT(Engine!$C$11266:$C$11297,INDIRECT("Coefficients!$AK$2:$AK$33"))))))</f>
      </c>
      <c r="AH358" s="8">
        <f>IF(OR($B358="",$C358="",$D358="",$E358="",$F358="",$G358="",$H358="",$I358="",$J358="",$K358="",$L358=""),"",IF($B358="Female",1/(1+EXP(-SUMPRODUCT(Engine!$C$11266:$C$11297,INDIRECT("Coefficients!$AL$2:$AL$33")))),1/(1+EXP(-SUMPRODUCT(Engine!$C$11266:$C$11297,INDIRECT("Coefficients!$AM$2:$AM$33"))))))</f>
      </c>
      <c r="AI358" s="8">
        <f>IF(OR($B358="",$C358="",$D358="",$E358="",$F358="",$G358="",$H358="",$I358="",$J358="",$K358="",$L358=""),"",IF($B358="Female",1/(1+EXP(-SUMPRODUCT(Engine!$C$11266:$C$11297,INDIRECT("Coefficients!$AN$2:$AN$33")))),1/(1+EXP(-SUMPRODUCT(Engine!$C$11266:$C$11297,INDIRECT("Coefficients!$AO$2:$AO$33"))))))</f>
      </c>
      <c r="AJ358" s="8">
        <f>IF(OR($B358="",$C358="",$D358="",$E358="",$F358="",$G358="",$H358="",$I358="",$J358="",$K358="",$L358=""),"",IF($B358="Female",1/(1+EXP(-SUMPRODUCT(Engine!$C$11266:$C$11297,INDIRECT("Coefficients!$AP$2:$AP$33")))),1/(1+EXP(-SUMPRODUCT(Engine!$C$11266:$C$11297,INDIRECT("Coefficients!$AQ$2:$AQ$33"))))))</f>
      </c>
      <c r="AK358" s="8">
        <f>IF(OR($B358="",$C358="",$D358="",$E358="",$F358="",$G358="",$H358="",$I358="",$J358="",$K358="",$L358=""),"",IF($B358="Female",1/(1+EXP(-SUMPRODUCT(Engine!$C$11266:$C$11297,INDIRECT("Coefficients!$AR$2:$AR$33")))),1/(1+EXP(-SUMPRODUCT(Engine!$C$11266:$C$11297,INDIRECT("Coefficients!$AS$2:$AS$33"))))))</f>
      </c>
      <c r="AL358" s="8">
        <f>IF(OR($B358="",$C358="",$D358="",$E358="",$F358="",$G358="",$H358="",$I358="",$J358="",$K358="",$L358=""),"",IF($B358="Female",1/(1+EXP(-SUMPRODUCT(Engine!$C$11266:$C$11297,INDIRECT("Coefficients!$AT$2:$AT$33")))),1/(1+EXP(-SUMPRODUCT(Engine!$C$11266:$C$11297,INDIRECT("Coefficients!$AU$2:$AU$33"))))))</f>
      </c>
      <c r="AM358" s="8">
        <f>IF(OR($B358="",$C358="",$D358="",$E358="",$F358="",$G358="",$H358="",$I358="",$J358="",$K358="",$L358=""),"",IF($B358="Female",1/(1+EXP(-SUMPRODUCT(Engine!$C$11266:$C$11297,INDIRECT("Coefficients!$AV$2:$AV$33")))),1/(1+EXP(-SUMPRODUCT(Engine!$C$11266:$C$11297,INDIRECT("Coefficients!$AW$2:$AW$33"))))))</f>
      </c>
      <c r="AN358" s="8">
        <f>IF(OR($B358="",$C358="",$D358="",$E358="",$F358="",$G358="",$H358="",$I358="",$J358="",$K358="",$L358=""),"",IF($B358="Female",1/(1+EXP(-SUMPRODUCT(Engine!$C$11266:$C$11297,INDIRECT("Coefficients!$AX$2:$AX$33")))),1/(1+EXP(-SUMPRODUCT(Engine!$C$11266:$C$11297,INDIRECT("Coefficients!$AY$2:$AY$33"))))))</f>
      </c>
      <c r="AO358" s="8">
        <f>IF(OR($B358="",$C358="",$D358="",$E358="",$F358="",$G358="",$H358="",$I358="",$J358="",$K358="",$L358=""),"",IF($B358="Female",1/(1+EXP(-SUMPRODUCT(Engine!$C$11266:$C$11297,INDIRECT("Coefficients!$AZ$2:$AZ$33")))),1/(1+EXP(-SUMPRODUCT(Engine!$C$11266:$C$11297,INDIRECT("Coefficients!$BA$2:$BA$33"))))))</f>
      </c>
      <c r="AP358" s="8">
        <f>IF(OR($B358="",$C358="",$D358="",$E358="",$F358="",$G358="",$H358="",$I358="",$J358="",$K358="",$L358=""),"",IF($B358="Female",1/(1+EXP(-SUMPRODUCT(Engine!$C$11266:$C$11297,INDIRECT("Coefficients!$BB$2:$BB$33")))),1/(1+EXP(-SUMPRODUCT(Engine!$C$11266:$C$11297,INDIRECT("Coefficients!$BC$2:$BC$33"))))))</f>
      </c>
      <c r="AQ358" s="8">
        <f>IF(OR($B358="",$C358="",$D358="",$E358="",$F358="",$G358="",$H358="",$I358="",$J358="",$K358="",$L358=""),"",IF($B358="Female",1/(1+EXP(-SUMPRODUCT(Engine!$C$11266:$C$11297,INDIRECT("Coefficients!$BD$2:$BD$33")))),1/(1+EXP(-SUMPRODUCT(Engine!$C$11266:$C$11297,INDIRECT("Coefficients!$BE$2:$BE$33"))))))</f>
      </c>
      <c r="AR358" s="8">
        <f>IF(OR($B358="",$C358="",$D358="",$E358="",$F358="",$G358="",$H358="",$I358="",$J358="",$K358="",$L358=""),"",IF($B358="Female",1/(1+EXP(-SUMPRODUCT(Engine!$C$11266:$C$11297,INDIRECT("Coefficients!$BF$2:$BF$33")))),1/(1+EXP(-SUMPRODUCT(Engine!$C$11266:$C$11297,INDIRECT("Coefficients!$BG$2:$BG$33"))))))</f>
      </c>
      <c r="AS358" s="8">
        <f>IF(OR($B358="",$C358="",$D358="",$E358="",$F358="",$G358="",$H358="",$I358="",$J358="",$K358="",$L358=""),"",IF($B358="Female",1/(1+EXP(-SUMPRODUCT(Engine!$C$11266:$C$11297,INDIRECT("Coefficients!$BH$2:$BH$33")))),1/(1+EXP(-SUMPRODUCT(Engine!$C$11266:$C$11297,INDIRECT("Coefficients!$BI$2:$BI$33"))))))</f>
      </c>
      <c r="AT358" s="8">
        <f>IF(OR($B358="",$C358="",$D358="",$E358="",$F358="",$G358="",$H358="",$I358="",$J358="",$K358="",$L358=""),"",IF($B358="Female",1/(1+EXP(-SUMPRODUCT(Engine!$C$11266:$C$11297,INDIRECT("Coefficients!$BJ$2:$BJ$33")))),1/(1+EXP(-SUMPRODUCT(Engine!$C$11266:$C$11297,INDIRECT("Coefficients!$BK$2:$BK$33"))))))</f>
      </c>
      <c r="AU358" s="8">
        <f>IF(OR($B358="",$C358="",$D358="",$E358="",$F358="",$G358="",$H358="",$I358="",$J358="",$K358="",$L358=""),"",IF($B358="Female",1/(1+EXP(-SUMPRODUCT(Engine!$C$11266:$C$11297,INDIRECT("Coefficients!$BL$2:$BL$33")))),1/(1+EXP(-SUMPRODUCT(Engine!$C$11266:$C$11297,INDIRECT("Coefficients!$BM$2:$BM$33"))))))</f>
      </c>
      <c r="AV358" s="8">
        <f>IF(OR($B358="",$C358="",$D358="",$E358="",$F358="",$G358="",$H358="",$I358="",$J358="",$K358="",$L358=""),"",IF($B358="Female",1/(1+EXP(-SUMPRODUCT(Engine!$C$11266:$C$11297,INDIRECT("Coefficients!$BN$2:$BN$33")))),1/(1+EXP(-SUMPRODUCT(Engine!$C$11266:$C$11297,INDIRECT("Coefficients!$BO$2:$BO$33"))))))</f>
      </c>
      <c r="AW358" s="8">
        <f>IF(OR($B358="",$C358="",$D358="",$E358="",$F358="",$G358="",$H358="",$I358="",$J358="",$K358="",$L358=""),"",IF($B358="Female",1/(1+EXP(-SUMPRODUCT(Engine!$C$11266:$C$11297,INDIRECT("Coefficients!$BP$2:$BP$33")))),1/(1+EXP(-SUMPRODUCT(Engine!$C$11266:$C$11297,INDIRECT("Coefficients!$BQ$2:$BQ$33"))))))</f>
      </c>
      <c r="AX358" s="8">
        <f>IF(OR($B358="",$C358="",$D358="",$E358="",$F358="",$G358="",$H358="",$I358="",$J358="",$K358="",$L358=""),"",IF($B358="Female",1/(1+EXP(-SUMPRODUCT(Engine!$C$11266:$C$11297,INDIRECT("Coefficients!$BR$2:$BR$33")))),1/(1+EXP(-SUMPRODUCT(Engine!$C$11266:$C$11297,INDIRECT("Coefficients!$BS$2:$BS$33"))))))</f>
      </c>
      <c r="AY358" s="8">
        <f>IF(OR($B358="",$C358="",$D358="",$E358="",$F358="",$G358="",$H358="",$I358="",$J358="",$K358="",$L358=""),"",IF($B358="Female",1/(1+EXP(-SUMPRODUCT(Engine!$C$11266:$C$11297,INDIRECT("Coefficients!$BT$2:$BT$33")))),1/(1+EXP(-SUMPRODUCT(Engine!$C$11266:$C$11297,INDIRECT("Coefficients!$BU$2:$BU$33"))))))</f>
      </c>
      <c r="AZ358" s="8">
        <f>IF(OR($B358="",$C358="",$D358="",$E358="",$F358="",$G358="",$H358="",$I358="",$J358="",$K358="",$L358=""),"",IF($B358="Female",1/(1+EXP(-SUMPRODUCT(Engine!$C$11266:$C$11297,INDIRECT("Coefficients!$BV$2:$BV$33")))),1/(1+EXP(-SUMPRODUCT(Engine!$C$11266:$C$11297,INDIRECT("Coefficients!$BW$2:$BW$33"))))))</f>
      </c>
      <c r="BA358" s="8">
        <f>IF(OR($B358="",$C358="",$D358="",$E358="",$F358="",$G358="",$H358="",$I358="",$J358="",$K358="",$L358=""),"",IF($B358="Female",1/(1+EXP(-SUMPRODUCT(Engine!$C$11266:$C$11297,INDIRECT("Coefficients!$BX$2:$BX$33")))),1/(1+EXP(-SUMPRODUCT(Engine!$C$11266:$C$11297,INDIRECT("Coefficients!$BY$2:$BY$33"))))))</f>
      </c>
      <c r="BB358" s="8">
        <f>IF(OR($B358="",$C358="",$D358="",$E358="",$F358="",$G358="",$H358="",$I358="",$J358="",$K358="",$L358=""),"",IF($B358="Female",1/(1+EXP(-SUMPRODUCT(Engine!$C$11266:$C$11297,INDIRECT("Coefficients!$BZ$2:$BZ$33")))),1/(1+EXP(-SUMPRODUCT(Engine!$C$11266:$C$11297,INDIRECT("Coefficients!$CA$2:$CA$33"))))))</f>
      </c>
      <c r="BC358" s="8">
        <f>IF(OR($B358="",$C358="",$D358="",$E358="",$F358="",$G358="",$H358="",$I358="",$J358="",$K358="",$L358=""),"",IF($B358="Female",1/(1+EXP(-SUMPRODUCT(Engine!$C$11266:$C$11297,INDIRECT("Coefficients!$CB$2:$CB$33")))),1/(1+EXP(-SUMPRODUCT(Engine!$C$11266:$C$11297,INDIRECT("Coefficients!$CC$2:$CC$33"))))))</f>
      </c>
      <c r="BD358" s="8">
        <f>IF(OR($B358="",$C358="",$D358="",$E358="",$F358="",$G358="",$H358="",$I358="",$J358="",$K358="",$L358=""),"",IF($B358="Female",1/(1+EXP(-SUMPRODUCT(Engine!$C$11266:$C$11297,INDIRECT("Coefficients!$CD$2:$CD$33")))),1/(1+EXP(-SUMPRODUCT(Engine!$C$11266:$C$11297,INDIRECT("Coefficients!$CE$2:$CE$33"))))))</f>
      </c>
      <c r="BE358" s="8">
        <f>IF(OR($B358="",$C358="",$D358="",$E358="",$F358="",$G358="",$H358="",$I358="",$J358="",$K358="",$L358=""),"",IF($B358="Female",1/(1+EXP(-SUMPRODUCT(Engine!$C$11266:$C$11297,INDIRECT("Coefficients!$CF$2:$CF$33")))),1/(1+EXP(-SUMPRODUCT(Engine!$C$11266:$C$11297,INDIRECT("Coefficients!$CG$2:$CG$33"))))))</f>
      </c>
      <c r="BF358" s="8">
        <f>IF(OR($B358="",$C358="",$D358="",$E358="",$F358="",$G358="",$H358="",$I358="",$J358="",$K358="",$L358=""),"",IF($B358="Female",1/(1+EXP(-SUMPRODUCT(Engine!$C$11266:$C$11297,INDIRECT("Coefficients!$CH$2:$CH$33")))),1/(1+EXP(-SUMPRODUCT(Engine!$C$11266:$C$11297,INDIRECT("Coefficients!$CI$2:$CI$33"))))))</f>
      </c>
      <c r="BG358" s="8">
        <f>IF(OR($B358="",$C358="",$D358="",$E358="",$F358="",$G358="",$H358="",$I358="",$J358="",$K358="",$L358=""),"",IF($B358="Female",1/(1+EXP(-SUMPRODUCT(Engine!$C$11266:$C$11297,INDIRECT("Coefficients!$CJ$2:$CJ$33")))),1/(1+EXP(-SUMPRODUCT(Engine!$C$11266:$C$11297,INDIRECT("Coefficients!$CK$2:$CK$33"))))))</f>
      </c>
      <c r="BH358" s="8">
        <f>IF(OR($B358="",$C358="",$D358="",$E358="",$F358="",$G358="",$H358="",$I358="",$J358="",$K358="",$L358=""),"",IF($B358="Female",1/(1+EXP(-SUMPRODUCT(Engine!$C$11266:$C$11297,INDIRECT("Coefficients!$CL$2:$CL$33")))),1/(1+EXP(-SUMPRODUCT(Engine!$C$11266:$C$11297,INDIRECT("Coefficients!$CM$2:$CM$33"))))))</f>
      </c>
      <c r="BI358" s="8">
        <f>IF(OR($B358="",$C358="",$D358="",$E358="",$F358="",$G358="",$H358="",$I358="",$J358="",$K358="",$L358=""),"",IF($B358="Female",1/(1+EXP(-SUMPRODUCT(Engine!$C$11266:$C$11297,INDIRECT("Coefficients!$CN$2:$CN$33")))),1/(1+EXP(-SUMPRODUCT(Engine!$C$11266:$C$11297,INDIRECT("Coefficients!$CO$2:$CO$33"))))))</f>
      </c>
      <c r="BJ358" s="8">
        <f>IF(OR($B358="",$C358="",$D358="",$E358="",$F358="",$G358="",$H358="",$I358="",$J358="",$K358="",$L358=""),"",IF($B358="Female",1/(1+EXP(-SUMPRODUCT(Engine!$C$11266:$C$11297,INDIRECT("Coefficients!$CP$2:$CP$33")))),1/(1+EXP(-SUMPRODUCT(Engine!$C$11266:$C$11297,INDIRECT("Coefficients!$CQ$2:$CQ$33"))))))</f>
      </c>
      <c r="BK358" s="8">
        <f>IF(OR($B358="",$C358="",$D358="",$E358="",$F358="",$G358="",$H358="",$I358="",$J358="",$K358="",$L358=""),"",IF($B358="Female",1/(1+EXP(-SUMPRODUCT(Engine!$C$11266:$C$11297,INDIRECT("Coefficients!$CR$2:$CR$33")))),1/(1+EXP(-SUMPRODUCT(Engine!$C$11266:$C$11297,INDIRECT("Coefficients!$CS$2:$CS$33"))))))</f>
      </c>
      <c r="BL358" s="8">
        <f>IF(OR($B358="",$C358="",$D358="",$E358="",$F358="",$G358="",$H358="",$I358="",$J358="",$K358="",$L358=""),"",IF($B358="Female",1/(1+EXP(-SUMPRODUCT(Engine!$C$11266:$C$11297,INDIRECT("Coefficients!$CT$2:$CT$33")))),1/(1+EXP(-SUMPRODUCT(Engine!$C$11266:$C$11297,INDIRECT("Coefficients!$CU$2:$CU$33"))))))</f>
      </c>
      <c r="BM358" s="8">
        <f>IF(OR($B358="",$C358="",$D358="",$E358="",$F358="",$G358="",$H358="",$I358="",$J358="",$K358="",$L358=""),"",IF($B358="Female",1/(1+EXP(-SUMPRODUCT(Engine!$C$11266:$C$11297,INDIRECT("Coefficients!$CV$2:$CV$33")))),1/(1+EXP(-SUMPRODUCT(Engine!$C$11266:$C$11297,INDIRECT("Coefficients!$CW$2:$CW$33"))))))</f>
      </c>
    </row>
    <row r="359" spans="1:65" x14ac:dyDescent="0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8">
        <f>IF(OR($B359="",$C359="",$D359="",$E359="",$F359="",$G359="",$H359="",$I359="",$J359="",$K359="",$L359=""),"",IF($B359="Female",1/(1+EXP(-SUMPRODUCT(Engine!$C$11298:$C$11329,INDIRECT("Coefficients!$B$2:$B$33")))),1/(1+EXP(-SUMPRODUCT(Engine!$C$11298:$C$11329,INDIRECT("Coefficients!$C$2:$C$33"))))))</f>
      </c>
      <c r="Q359" s="8">
        <f>IF(OR($B359="",$C359="",$D359="",$E359="",$F359="",$G359="",$H359="",$I359="",$J359="",$K359="",$L359=""),"",IF($B359="Female",1/(1+EXP(-SUMPRODUCT(Engine!$C$11298:$C$11329,INDIRECT("Coefficients!$D$2:$D$33")))),1/(1+EXP(-SUMPRODUCT(Engine!$C$11298:$C$11329,INDIRECT("Coefficients!$E$2:$E$33"))))))</f>
      </c>
      <c r="R359" s="8">
        <f>IF(OR($B359="",$C359="",$D359="",$E359="",$F359="",$G359="",$H359="",$I359="",$J359="",$K359="",$L359=""),"",IF($B359="Female",1/(1+EXP(-SUMPRODUCT(Engine!$C$11298:$C$11329,INDIRECT("Coefficients!$F$2:$F$33")))),1/(1+EXP(-SUMPRODUCT(Engine!$C$11298:$C$11329,INDIRECT("Coefficients!$G$2:$G$33"))))))</f>
      </c>
      <c r="S359" s="8">
        <f>IF(OR($B359="",$C359="",$D359="",$E359="",$F359="",$G359="",$H359="",$I359="",$J359="",$K359="",$L359=""),"",IF($B359="Female",1/(1+EXP(-SUMPRODUCT(Engine!$C$11298:$C$11329,INDIRECT("Coefficients!$H$2:$H$33")))),1/(1+EXP(-SUMPRODUCT(Engine!$C$11298:$C$11329,INDIRECT("Coefficients!$I$2:$I$33"))))))</f>
      </c>
      <c r="T359" s="8">
        <f>IF(OR($B359="",$C359="",$D359="",$E359="",$F359="",$G359="",$H359="",$I359="",$J359="",$K359="",$L359=""),"",IF($B359="Female",1/(1+EXP(-SUMPRODUCT(Engine!$C$11298:$C$11329,INDIRECT("Coefficients!$J$2:$J$33")))),1/(1+EXP(-SUMPRODUCT(Engine!$C$11298:$C$11329,INDIRECT("Coefficients!$K$2:$K$33"))))))</f>
      </c>
      <c r="U359" s="8">
        <f>IF(OR($B359="",$C359="",$D359="",$E359="",$F359="",$G359="",$H359="",$I359="",$J359="",$K359="",$L359=""),"",IF($B359="Female",1/(1+EXP(-SUMPRODUCT(Engine!$C$11298:$C$11329,INDIRECT("Coefficients!$L$2:$L$33")))),1/(1+EXP(-SUMPRODUCT(Engine!$C$11298:$C$11329,INDIRECT("Coefficients!$M$2:$M$33"))))))</f>
      </c>
      <c r="V359" s="8">
        <f>IF(OR($B359="",$C359="",$D359="",$E359="",$F359="",$G359="",$H359="",$I359="",$J359="",$K359="",$L359=""),"",IF($B359="Female",1/(1+EXP(-SUMPRODUCT(Engine!$C$11298:$C$11329,INDIRECT("Coefficients!$N$2:$N$33")))),1/(1+EXP(-SUMPRODUCT(Engine!$C$11298:$C$11329,INDIRECT("Coefficients!$O$2:$O$33"))))))</f>
      </c>
      <c r="W359" s="8">
        <f>IF(OR($B359="",$C359="",$D359="",$E359="",$F359="",$G359="",$H359="",$I359="",$J359="",$K359="",$L359=""),"",IF($B359="Female",1/(1+EXP(-SUMPRODUCT(Engine!$C$11298:$C$11329,INDIRECT("Coefficients!$P$2:$P$33")))),1/(1+EXP(-SUMPRODUCT(Engine!$C$11298:$C$11329,INDIRECT("Coefficients!$Q$2:$Q$33"))))))</f>
      </c>
      <c r="X359" s="8">
        <f>IF(OR($B359="",$C359="",$D359="",$E359="",$F359="",$G359="",$H359="",$I359="",$J359="",$K359="",$L359=""),"",IF($B359="Female",1/(1+EXP(-SUMPRODUCT(Engine!$C$11298:$C$11329,INDIRECT("Coefficients!$R$2:$R$33")))),1/(1+EXP(-SUMPRODUCT(Engine!$C$11298:$C$11329,INDIRECT("Coefficients!$S$2:$S$33"))))))</f>
      </c>
      <c r="Y359" s="8">
        <f>IF(OR($B359="",$C359="",$D359="",$E359="",$F359="",$G359="",$H359="",$I359="",$J359="",$K359="",$L359=""),"",IF($B359="Female",1/(1+EXP(-SUMPRODUCT(Engine!$C$11298:$C$11329,INDIRECT("Coefficients!$T$2:$T$33")))),1/(1+EXP(-SUMPRODUCT(Engine!$C$11298:$C$11329,INDIRECT("Coefficients!$U$2:$U$33"))))))</f>
      </c>
      <c r="Z359" s="8">
        <f>IF(OR($B359="",$C359="",$D359="",$E359="",$F359="",$G359="",$H359="",$I359="",$J359="",$K359="",$L359=""),"",IF($B359="Female",1/(1+EXP(-SUMPRODUCT(Engine!$C$11298:$C$11329,INDIRECT("Coefficients!$V$2:$V$33")))),1/(1+EXP(-SUMPRODUCT(Engine!$C$11298:$C$11329,INDIRECT("Coefficients!$W$2:$W$33"))))))</f>
      </c>
      <c r="AA359" s="8">
        <f>IF(OR($B359="",$C359="",$D359="",$E359="",$F359="",$G359="",$H359="",$I359="",$J359="",$K359="",$L359=""),"",IF($B359="Female",1/(1+EXP(-SUMPRODUCT(Engine!$C$11298:$C$11329,INDIRECT("Coefficients!$X$2:$X$33")))),1/(1+EXP(-SUMPRODUCT(Engine!$C$11298:$C$11329,INDIRECT("Coefficients!$Y$2:$Y$33"))))))</f>
      </c>
      <c r="AB359" s="8">
        <f>IF(OR($B359="",$C359="",$D359="",$E359="",$F359="",$G359="",$H359="",$I359="",$J359="",$K359="",$L359=""),"",IF($B359="Female",1/(1+EXP(-SUMPRODUCT(Engine!$C$11298:$C$11329,INDIRECT("Coefficients!$Z$2:$Z$33")))),1/(1+EXP(-SUMPRODUCT(Engine!$C$11298:$C$11329,INDIRECT("Coefficients!$AA$2:$AA$33"))))))</f>
      </c>
      <c r="AC359" s="8">
        <f>IF(OR($B359="",$C359="",$D359="",$E359="",$F359="",$G359="",$H359="",$I359="",$J359="",$K359="",$L359=""),"",IF($B359="Female",1/(1+EXP(-SUMPRODUCT(Engine!$C$11298:$C$11329,INDIRECT("Coefficients!$AB$2:$AB$33")))),1/(1+EXP(-SUMPRODUCT(Engine!$C$11298:$C$11329,INDIRECT("Coefficients!$AC$2:$AC$33"))))))</f>
      </c>
      <c r="AD359" s="8">
        <f>IF(OR($B359="",$C359="",$D359="",$E359="",$F359="",$G359="",$H359="",$I359="",$J359="",$K359="",$L359=""),"",IF($B359="Female",1/(1+EXP(-SUMPRODUCT(Engine!$C$11298:$C$11329,INDIRECT("Coefficients!$AD$2:$AD$33")))),1/(1+EXP(-SUMPRODUCT(Engine!$C$11298:$C$11329,INDIRECT("Coefficients!$AE$2:$AE$33"))))))</f>
      </c>
      <c r="AE359" s="8">
        <f>IF(OR($B359="",$C359="",$D359="",$E359="",$F359="",$G359="",$H359="",$I359="",$J359="",$K359="",$L359=""),"",IF($B359="Female",1/(1+EXP(-SUMPRODUCT(Engine!$C$11298:$C$11329,INDIRECT("Coefficients!$AF$2:$AF$33")))),1/(1+EXP(-SUMPRODUCT(Engine!$C$11298:$C$11329,INDIRECT("Coefficients!$AG$2:$AG$33"))))))</f>
      </c>
      <c r="AF359" s="8">
        <f>IF(OR($B359="",$C359="",$D359="",$E359="",$F359="",$G359="",$H359="",$I359="",$J359="",$K359="",$L359=""),"",IF($B359="Female",1/(1+EXP(-SUMPRODUCT(Engine!$C$11298:$C$11329,INDIRECT("Coefficients!$AH$2:$AH$33")))),1/(1+EXP(-SUMPRODUCT(Engine!$C$11298:$C$11329,INDIRECT("Coefficients!$AI$2:$AI$33"))))))</f>
      </c>
      <c r="AG359" s="8">
        <f>IF(OR($B359="",$C359="",$D359="",$E359="",$F359="",$G359="",$H359="",$I359="",$J359="",$K359="",$L359=""),"",IF($B359="Female",1/(1+EXP(-SUMPRODUCT(Engine!$C$11298:$C$11329,INDIRECT("Coefficients!$AJ$2:$AJ$33")))),1/(1+EXP(-SUMPRODUCT(Engine!$C$11298:$C$11329,INDIRECT("Coefficients!$AK$2:$AK$33"))))))</f>
      </c>
      <c r="AH359" s="8">
        <f>IF(OR($B359="",$C359="",$D359="",$E359="",$F359="",$G359="",$H359="",$I359="",$J359="",$K359="",$L359=""),"",IF($B359="Female",1/(1+EXP(-SUMPRODUCT(Engine!$C$11298:$C$11329,INDIRECT("Coefficients!$AL$2:$AL$33")))),1/(1+EXP(-SUMPRODUCT(Engine!$C$11298:$C$11329,INDIRECT("Coefficients!$AM$2:$AM$33"))))))</f>
      </c>
      <c r="AI359" s="8">
        <f>IF(OR($B359="",$C359="",$D359="",$E359="",$F359="",$G359="",$H359="",$I359="",$J359="",$K359="",$L359=""),"",IF($B359="Female",1/(1+EXP(-SUMPRODUCT(Engine!$C$11298:$C$11329,INDIRECT("Coefficients!$AN$2:$AN$33")))),1/(1+EXP(-SUMPRODUCT(Engine!$C$11298:$C$11329,INDIRECT("Coefficients!$AO$2:$AO$33"))))))</f>
      </c>
      <c r="AJ359" s="8">
        <f>IF(OR($B359="",$C359="",$D359="",$E359="",$F359="",$G359="",$H359="",$I359="",$J359="",$K359="",$L359=""),"",IF($B359="Female",1/(1+EXP(-SUMPRODUCT(Engine!$C$11298:$C$11329,INDIRECT("Coefficients!$AP$2:$AP$33")))),1/(1+EXP(-SUMPRODUCT(Engine!$C$11298:$C$11329,INDIRECT("Coefficients!$AQ$2:$AQ$33"))))))</f>
      </c>
      <c r="AK359" s="8">
        <f>IF(OR($B359="",$C359="",$D359="",$E359="",$F359="",$G359="",$H359="",$I359="",$J359="",$K359="",$L359=""),"",IF($B359="Female",1/(1+EXP(-SUMPRODUCT(Engine!$C$11298:$C$11329,INDIRECT("Coefficients!$AR$2:$AR$33")))),1/(1+EXP(-SUMPRODUCT(Engine!$C$11298:$C$11329,INDIRECT("Coefficients!$AS$2:$AS$33"))))))</f>
      </c>
      <c r="AL359" s="8">
        <f>IF(OR($B359="",$C359="",$D359="",$E359="",$F359="",$G359="",$H359="",$I359="",$J359="",$K359="",$L359=""),"",IF($B359="Female",1/(1+EXP(-SUMPRODUCT(Engine!$C$11298:$C$11329,INDIRECT("Coefficients!$AT$2:$AT$33")))),1/(1+EXP(-SUMPRODUCT(Engine!$C$11298:$C$11329,INDIRECT("Coefficients!$AU$2:$AU$33"))))))</f>
      </c>
      <c r="AM359" s="8">
        <f>IF(OR($B359="",$C359="",$D359="",$E359="",$F359="",$G359="",$H359="",$I359="",$J359="",$K359="",$L359=""),"",IF($B359="Female",1/(1+EXP(-SUMPRODUCT(Engine!$C$11298:$C$11329,INDIRECT("Coefficients!$AV$2:$AV$33")))),1/(1+EXP(-SUMPRODUCT(Engine!$C$11298:$C$11329,INDIRECT("Coefficients!$AW$2:$AW$33"))))))</f>
      </c>
      <c r="AN359" s="8">
        <f>IF(OR($B359="",$C359="",$D359="",$E359="",$F359="",$G359="",$H359="",$I359="",$J359="",$K359="",$L359=""),"",IF($B359="Female",1/(1+EXP(-SUMPRODUCT(Engine!$C$11298:$C$11329,INDIRECT("Coefficients!$AX$2:$AX$33")))),1/(1+EXP(-SUMPRODUCT(Engine!$C$11298:$C$11329,INDIRECT("Coefficients!$AY$2:$AY$33"))))))</f>
      </c>
      <c r="AO359" s="8">
        <f>IF(OR($B359="",$C359="",$D359="",$E359="",$F359="",$G359="",$H359="",$I359="",$J359="",$K359="",$L359=""),"",IF($B359="Female",1/(1+EXP(-SUMPRODUCT(Engine!$C$11298:$C$11329,INDIRECT("Coefficients!$AZ$2:$AZ$33")))),1/(1+EXP(-SUMPRODUCT(Engine!$C$11298:$C$11329,INDIRECT("Coefficients!$BA$2:$BA$33"))))))</f>
      </c>
      <c r="AP359" s="8">
        <f>IF(OR($B359="",$C359="",$D359="",$E359="",$F359="",$G359="",$H359="",$I359="",$J359="",$K359="",$L359=""),"",IF($B359="Female",1/(1+EXP(-SUMPRODUCT(Engine!$C$11298:$C$11329,INDIRECT("Coefficients!$BB$2:$BB$33")))),1/(1+EXP(-SUMPRODUCT(Engine!$C$11298:$C$11329,INDIRECT("Coefficients!$BC$2:$BC$33"))))))</f>
      </c>
      <c r="AQ359" s="8">
        <f>IF(OR($B359="",$C359="",$D359="",$E359="",$F359="",$G359="",$H359="",$I359="",$J359="",$K359="",$L359=""),"",IF($B359="Female",1/(1+EXP(-SUMPRODUCT(Engine!$C$11298:$C$11329,INDIRECT("Coefficients!$BD$2:$BD$33")))),1/(1+EXP(-SUMPRODUCT(Engine!$C$11298:$C$11329,INDIRECT("Coefficients!$BE$2:$BE$33"))))))</f>
      </c>
      <c r="AR359" s="8">
        <f>IF(OR($B359="",$C359="",$D359="",$E359="",$F359="",$G359="",$H359="",$I359="",$J359="",$K359="",$L359=""),"",IF($B359="Female",1/(1+EXP(-SUMPRODUCT(Engine!$C$11298:$C$11329,INDIRECT("Coefficients!$BF$2:$BF$33")))),1/(1+EXP(-SUMPRODUCT(Engine!$C$11298:$C$11329,INDIRECT("Coefficients!$BG$2:$BG$33"))))))</f>
      </c>
      <c r="AS359" s="8">
        <f>IF(OR($B359="",$C359="",$D359="",$E359="",$F359="",$G359="",$H359="",$I359="",$J359="",$K359="",$L359=""),"",IF($B359="Female",1/(1+EXP(-SUMPRODUCT(Engine!$C$11298:$C$11329,INDIRECT("Coefficients!$BH$2:$BH$33")))),1/(1+EXP(-SUMPRODUCT(Engine!$C$11298:$C$11329,INDIRECT("Coefficients!$BI$2:$BI$33"))))))</f>
      </c>
      <c r="AT359" s="8">
        <f>IF(OR($B359="",$C359="",$D359="",$E359="",$F359="",$G359="",$H359="",$I359="",$J359="",$K359="",$L359=""),"",IF($B359="Female",1/(1+EXP(-SUMPRODUCT(Engine!$C$11298:$C$11329,INDIRECT("Coefficients!$BJ$2:$BJ$33")))),1/(1+EXP(-SUMPRODUCT(Engine!$C$11298:$C$11329,INDIRECT("Coefficients!$BK$2:$BK$33"))))))</f>
      </c>
      <c r="AU359" s="8">
        <f>IF(OR($B359="",$C359="",$D359="",$E359="",$F359="",$G359="",$H359="",$I359="",$J359="",$K359="",$L359=""),"",IF($B359="Female",1/(1+EXP(-SUMPRODUCT(Engine!$C$11298:$C$11329,INDIRECT("Coefficients!$BL$2:$BL$33")))),1/(1+EXP(-SUMPRODUCT(Engine!$C$11298:$C$11329,INDIRECT("Coefficients!$BM$2:$BM$33"))))))</f>
      </c>
      <c r="AV359" s="8">
        <f>IF(OR($B359="",$C359="",$D359="",$E359="",$F359="",$G359="",$H359="",$I359="",$J359="",$K359="",$L359=""),"",IF($B359="Female",1/(1+EXP(-SUMPRODUCT(Engine!$C$11298:$C$11329,INDIRECT("Coefficients!$BN$2:$BN$33")))),1/(1+EXP(-SUMPRODUCT(Engine!$C$11298:$C$11329,INDIRECT("Coefficients!$BO$2:$BO$33"))))))</f>
      </c>
      <c r="AW359" s="8">
        <f>IF(OR($B359="",$C359="",$D359="",$E359="",$F359="",$G359="",$H359="",$I359="",$J359="",$K359="",$L359=""),"",IF($B359="Female",1/(1+EXP(-SUMPRODUCT(Engine!$C$11298:$C$11329,INDIRECT("Coefficients!$BP$2:$BP$33")))),1/(1+EXP(-SUMPRODUCT(Engine!$C$11298:$C$11329,INDIRECT("Coefficients!$BQ$2:$BQ$33"))))))</f>
      </c>
      <c r="AX359" s="8">
        <f>IF(OR($B359="",$C359="",$D359="",$E359="",$F359="",$G359="",$H359="",$I359="",$J359="",$K359="",$L359=""),"",IF($B359="Female",1/(1+EXP(-SUMPRODUCT(Engine!$C$11298:$C$11329,INDIRECT("Coefficients!$BR$2:$BR$33")))),1/(1+EXP(-SUMPRODUCT(Engine!$C$11298:$C$11329,INDIRECT("Coefficients!$BS$2:$BS$33"))))))</f>
      </c>
      <c r="AY359" s="8">
        <f>IF(OR($B359="",$C359="",$D359="",$E359="",$F359="",$G359="",$H359="",$I359="",$J359="",$K359="",$L359=""),"",IF($B359="Female",1/(1+EXP(-SUMPRODUCT(Engine!$C$11298:$C$11329,INDIRECT("Coefficients!$BT$2:$BT$33")))),1/(1+EXP(-SUMPRODUCT(Engine!$C$11298:$C$11329,INDIRECT("Coefficients!$BU$2:$BU$33"))))))</f>
      </c>
      <c r="AZ359" s="8">
        <f>IF(OR($B359="",$C359="",$D359="",$E359="",$F359="",$G359="",$H359="",$I359="",$J359="",$K359="",$L359=""),"",IF($B359="Female",1/(1+EXP(-SUMPRODUCT(Engine!$C$11298:$C$11329,INDIRECT("Coefficients!$BV$2:$BV$33")))),1/(1+EXP(-SUMPRODUCT(Engine!$C$11298:$C$11329,INDIRECT("Coefficients!$BW$2:$BW$33"))))))</f>
      </c>
      <c r="BA359" s="8">
        <f>IF(OR($B359="",$C359="",$D359="",$E359="",$F359="",$G359="",$H359="",$I359="",$J359="",$K359="",$L359=""),"",IF($B359="Female",1/(1+EXP(-SUMPRODUCT(Engine!$C$11298:$C$11329,INDIRECT("Coefficients!$BX$2:$BX$33")))),1/(1+EXP(-SUMPRODUCT(Engine!$C$11298:$C$11329,INDIRECT("Coefficients!$BY$2:$BY$33"))))))</f>
      </c>
      <c r="BB359" s="8">
        <f>IF(OR($B359="",$C359="",$D359="",$E359="",$F359="",$G359="",$H359="",$I359="",$J359="",$K359="",$L359=""),"",IF($B359="Female",1/(1+EXP(-SUMPRODUCT(Engine!$C$11298:$C$11329,INDIRECT("Coefficients!$BZ$2:$BZ$33")))),1/(1+EXP(-SUMPRODUCT(Engine!$C$11298:$C$11329,INDIRECT("Coefficients!$CA$2:$CA$33"))))))</f>
      </c>
      <c r="BC359" s="8">
        <f>IF(OR($B359="",$C359="",$D359="",$E359="",$F359="",$G359="",$H359="",$I359="",$J359="",$K359="",$L359=""),"",IF($B359="Female",1/(1+EXP(-SUMPRODUCT(Engine!$C$11298:$C$11329,INDIRECT("Coefficients!$CB$2:$CB$33")))),1/(1+EXP(-SUMPRODUCT(Engine!$C$11298:$C$11329,INDIRECT("Coefficients!$CC$2:$CC$33"))))))</f>
      </c>
      <c r="BD359" s="8">
        <f>IF(OR($B359="",$C359="",$D359="",$E359="",$F359="",$G359="",$H359="",$I359="",$J359="",$K359="",$L359=""),"",IF($B359="Female",1/(1+EXP(-SUMPRODUCT(Engine!$C$11298:$C$11329,INDIRECT("Coefficients!$CD$2:$CD$33")))),1/(1+EXP(-SUMPRODUCT(Engine!$C$11298:$C$11329,INDIRECT("Coefficients!$CE$2:$CE$33"))))))</f>
      </c>
      <c r="BE359" s="8">
        <f>IF(OR($B359="",$C359="",$D359="",$E359="",$F359="",$G359="",$H359="",$I359="",$J359="",$K359="",$L359=""),"",IF($B359="Female",1/(1+EXP(-SUMPRODUCT(Engine!$C$11298:$C$11329,INDIRECT("Coefficients!$CF$2:$CF$33")))),1/(1+EXP(-SUMPRODUCT(Engine!$C$11298:$C$11329,INDIRECT("Coefficients!$CG$2:$CG$33"))))))</f>
      </c>
      <c r="BF359" s="8">
        <f>IF(OR($B359="",$C359="",$D359="",$E359="",$F359="",$G359="",$H359="",$I359="",$J359="",$K359="",$L359=""),"",IF($B359="Female",1/(1+EXP(-SUMPRODUCT(Engine!$C$11298:$C$11329,INDIRECT("Coefficients!$CH$2:$CH$33")))),1/(1+EXP(-SUMPRODUCT(Engine!$C$11298:$C$11329,INDIRECT("Coefficients!$CI$2:$CI$33"))))))</f>
      </c>
      <c r="BG359" s="8">
        <f>IF(OR($B359="",$C359="",$D359="",$E359="",$F359="",$G359="",$H359="",$I359="",$J359="",$K359="",$L359=""),"",IF($B359="Female",1/(1+EXP(-SUMPRODUCT(Engine!$C$11298:$C$11329,INDIRECT("Coefficients!$CJ$2:$CJ$33")))),1/(1+EXP(-SUMPRODUCT(Engine!$C$11298:$C$11329,INDIRECT("Coefficients!$CK$2:$CK$33"))))))</f>
      </c>
      <c r="BH359" s="8">
        <f>IF(OR($B359="",$C359="",$D359="",$E359="",$F359="",$G359="",$H359="",$I359="",$J359="",$K359="",$L359=""),"",IF($B359="Female",1/(1+EXP(-SUMPRODUCT(Engine!$C$11298:$C$11329,INDIRECT("Coefficients!$CL$2:$CL$33")))),1/(1+EXP(-SUMPRODUCT(Engine!$C$11298:$C$11329,INDIRECT("Coefficients!$CM$2:$CM$33"))))))</f>
      </c>
      <c r="BI359" s="8">
        <f>IF(OR($B359="",$C359="",$D359="",$E359="",$F359="",$G359="",$H359="",$I359="",$J359="",$K359="",$L359=""),"",IF($B359="Female",1/(1+EXP(-SUMPRODUCT(Engine!$C$11298:$C$11329,INDIRECT("Coefficients!$CN$2:$CN$33")))),1/(1+EXP(-SUMPRODUCT(Engine!$C$11298:$C$11329,INDIRECT("Coefficients!$CO$2:$CO$33"))))))</f>
      </c>
      <c r="BJ359" s="8">
        <f>IF(OR($B359="",$C359="",$D359="",$E359="",$F359="",$G359="",$H359="",$I359="",$J359="",$K359="",$L359=""),"",IF($B359="Female",1/(1+EXP(-SUMPRODUCT(Engine!$C$11298:$C$11329,INDIRECT("Coefficients!$CP$2:$CP$33")))),1/(1+EXP(-SUMPRODUCT(Engine!$C$11298:$C$11329,INDIRECT("Coefficients!$CQ$2:$CQ$33"))))))</f>
      </c>
      <c r="BK359" s="8">
        <f>IF(OR($B359="",$C359="",$D359="",$E359="",$F359="",$G359="",$H359="",$I359="",$J359="",$K359="",$L359=""),"",IF($B359="Female",1/(1+EXP(-SUMPRODUCT(Engine!$C$11298:$C$11329,INDIRECT("Coefficients!$CR$2:$CR$33")))),1/(1+EXP(-SUMPRODUCT(Engine!$C$11298:$C$11329,INDIRECT("Coefficients!$CS$2:$CS$33"))))))</f>
      </c>
      <c r="BL359" s="8">
        <f>IF(OR($B359="",$C359="",$D359="",$E359="",$F359="",$G359="",$H359="",$I359="",$J359="",$K359="",$L359=""),"",IF($B359="Female",1/(1+EXP(-SUMPRODUCT(Engine!$C$11298:$C$11329,INDIRECT("Coefficients!$CT$2:$CT$33")))),1/(1+EXP(-SUMPRODUCT(Engine!$C$11298:$C$11329,INDIRECT("Coefficients!$CU$2:$CU$33"))))))</f>
      </c>
      <c r="BM359" s="8">
        <f>IF(OR($B359="",$C359="",$D359="",$E359="",$F359="",$G359="",$H359="",$I359="",$J359="",$K359="",$L359=""),"",IF($B359="Female",1/(1+EXP(-SUMPRODUCT(Engine!$C$11298:$C$11329,INDIRECT("Coefficients!$CV$2:$CV$33")))),1/(1+EXP(-SUMPRODUCT(Engine!$C$11298:$C$11329,INDIRECT("Coefficients!$CW$2:$CW$33"))))))</f>
      </c>
    </row>
    <row r="360" spans="1:65" x14ac:dyDescent="0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8">
        <f>IF(OR($B360="",$C360="",$D360="",$E360="",$F360="",$G360="",$H360="",$I360="",$J360="",$K360="",$L360=""),"",IF($B360="Female",1/(1+EXP(-SUMPRODUCT(Engine!$C$11330:$C$11361,INDIRECT("Coefficients!$B$2:$B$33")))),1/(1+EXP(-SUMPRODUCT(Engine!$C$11330:$C$11361,INDIRECT("Coefficients!$C$2:$C$33"))))))</f>
      </c>
      <c r="Q360" s="8">
        <f>IF(OR($B360="",$C360="",$D360="",$E360="",$F360="",$G360="",$H360="",$I360="",$J360="",$K360="",$L360=""),"",IF($B360="Female",1/(1+EXP(-SUMPRODUCT(Engine!$C$11330:$C$11361,INDIRECT("Coefficients!$D$2:$D$33")))),1/(1+EXP(-SUMPRODUCT(Engine!$C$11330:$C$11361,INDIRECT("Coefficients!$E$2:$E$33"))))))</f>
      </c>
      <c r="R360" s="8">
        <f>IF(OR($B360="",$C360="",$D360="",$E360="",$F360="",$G360="",$H360="",$I360="",$J360="",$K360="",$L360=""),"",IF($B360="Female",1/(1+EXP(-SUMPRODUCT(Engine!$C$11330:$C$11361,INDIRECT("Coefficients!$F$2:$F$33")))),1/(1+EXP(-SUMPRODUCT(Engine!$C$11330:$C$11361,INDIRECT("Coefficients!$G$2:$G$33"))))))</f>
      </c>
      <c r="S360" s="8">
        <f>IF(OR($B360="",$C360="",$D360="",$E360="",$F360="",$G360="",$H360="",$I360="",$J360="",$K360="",$L360=""),"",IF($B360="Female",1/(1+EXP(-SUMPRODUCT(Engine!$C$11330:$C$11361,INDIRECT("Coefficients!$H$2:$H$33")))),1/(1+EXP(-SUMPRODUCT(Engine!$C$11330:$C$11361,INDIRECT("Coefficients!$I$2:$I$33"))))))</f>
      </c>
      <c r="T360" s="8">
        <f>IF(OR($B360="",$C360="",$D360="",$E360="",$F360="",$G360="",$H360="",$I360="",$J360="",$K360="",$L360=""),"",IF($B360="Female",1/(1+EXP(-SUMPRODUCT(Engine!$C$11330:$C$11361,INDIRECT("Coefficients!$J$2:$J$33")))),1/(1+EXP(-SUMPRODUCT(Engine!$C$11330:$C$11361,INDIRECT("Coefficients!$K$2:$K$33"))))))</f>
      </c>
      <c r="U360" s="8">
        <f>IF(OR($B360="",$C360="",$D360="",$E360="",$F360="",$G360="",$H360="",$I360="",$J360="",$K360="",$L360=""),"",IF($B360="Female",1/(1+EXP(-SUMPRODUCT(Engine!$C$11330:$C$11361,INDIRECT("Coefficients!$L$2:$L$33")))),1/(1+EXP(-SUMPRODUCT(Engine!$C$11330:$C$11361,INDIRECT("Coefficients!$M$2:$M$33"))))))</f>
      </c>
      <c r="V360" s="8">
        <f>IF(OR($B360="",$C360="",$D360="",$E360="",$F360="",$G360="",$H360="",$I360="",$J360="",$K360="",$L360=""),"",IF($B360="Female",1/(1+EXP(-SUMPRODUCT(Engine!$C$11330:$C$11361,INDIRECT("Coefficients!$N$2:$N$33")))),1/(1+EXP(-SUMPRODUCT(Engine!$C$11330:$C$11361,INDIRECT("Coefficients!$O$2:$O$33"))))))</f>
      </c>
      <c r="W360" s="8">
        <f>IF(OR($B360="",$C360="",$D360="",$E360="",$F360="",$G360="",$H360="",$I360="",$J360="",$K360="",$L360=""),"",IF($B360="Female",1/(1+EXP(-SUMPRODUCT(Engine!$C$11330:$C$11361,INDIRECT("Coefficients!$P$2:$P$33")))),1/(1+EXP(-SUMPRODUCT(Engine!$C$11330:$C$11361,INDIRECT("Coefficients!$Q$2:$Q$33"))))))</f>
      </c>
      <c r="X360" s="8">
        <f>IF(OR($B360="",$C360="",$D360="",$E360="",$F360="",$G360="",$H360="",$I360="",$J360="",$K360="",$L360=""),"",IF($B360="Female",1/(1+EXP(-SUMPRODUCT(Engine!$C$11330:$C$11361,INDIRECT("Coefficients!$R$2:$R$33")))),1/(1+EXP(-SUMPRODUCT(Engine!$C$11330:$C$11361,INDIRECT("Coefficients!$S$2:$S$33"))))))</f>
      </c>
      <c r="Y360" s="8">
        <f>IF(OR($B360="",$C360="",$D360="",$E360="",$F360="",$G360="",$H360="",$I360="",$J360="",$K360="",$L360=""),"",IF($B360="Female",1/(1+EXP(-SUMPRODUCT(Engine!$C$11330:$C$11361,INDIRECT("Coefficients!$T$2:$T$33")))),1/(1+EXP(-SUMPRODUCT(Engine!$C$11330:$C$11361,INDIRECT("Coefficients!$U$2:$U$33"))))))</f>
      </c>
      <c r="Z360" s="8">
        <f>IF(OR($B360="",$C360="",$D360="",$E360="",$F360="",$G360="",$H360="",$I360="",$J360="",$K360="",$L360=""),"",IF($B360="Female",1/(1+EXP(-SUMPRODUCT(Engine!$C$11330:$C$11361,INDIRECT("Coefficients!$V$2:$V$33")))),1/(1+EXP(-SUMPRODUCT(Engine!$C$11330:$C$11361,INDIRECT("Coefficients!$W$2:$W$33"))))))</f>
      </c>
      <c r="AA360" s="8">
        <f>IF(OR($B360="",$C360="",$D360="",$E360="",$F360="",$G360="",$H360="",$I360="",$J360="",$K360="",$L360=""),"",IF($B360="Female",1/(1+EXP(-SUMPRODUCT(Engine!$C$11330:$C$11361,INDIRECT("Coefficients!$X$2:$X$33")))),1/(1+EXP(-SUMPRODUCT(Engine!$C$11330:$C$11361,INDIRECT("Coefficients!$Y$2:$Y$33"))))))</f>
      </c>
      <c r="AB360" s="8">
        <f>IF(OR($B360="",$C360="",$D360="",$E360="",$F360="",$G360="",$H360="",$I360="",$J360="",$K360="",$L360=""),"",IF($B360="Female",1/(1+EXP(-SUMPRODUCT(Engine!$C$11330:$C$11361,INDIRECT("Coefficients!$Z$2:$Z$33")))),1/(1+EXP(-SUMPRODUCT(Engine!$C$11330:$C$11361,INDIRECT("Coefficients!$AA$2:$AA$33"))))))</f>
      </c>
      <c r="AC360" s="8">
        <f>IF(OR($B360="",$C360="",$D360="",$E360="",$F360="",$G360="",$H360="",$I360="",$J360="",$K360="",$L360=""),"",IF($B360="Female",1/(1+EXP(-SUMPRODUCT(Engine!$C$11330:$C$11361,INDIRECT("Coefficients!$AB$2:$AB$33")))),1/(1+EXP(-SUMPRODUCT(Engine!$C$11330:$C$11361,INDIRECT("Coefficients!$AC$2:$AC$33"))))))</f>
      </c>
      <c r="AD360" s="8">
        <f>IF(OR($B360="",$C360="",$D360="",$E360="",$F360="",$G360="",$H360="",$I360="",$J360="",$K360="",$L360=""),"",IF($B360="Female",1/(1+EXP(-SUMPRODUCT(Engine!$C$11330:$C$11361,INDIRECT("Coefficients!$AD$2:$AD$33")))),1/(1+EXP(-SUMPRODUCT(Engine!$C$11330:$C$11361,INDIRECT("Coefficients!$AE$2:$AE$33"))))))</f>
      </c>
      <c r="AE360" s="8">
        <f>IF(OR($B360="",$C360="",$D360="",$E360="",$F360="",$G360="",$H360="",$I360="",$J360="",$K360="",$L360=""),"",IF($B360="Female",1/(1+EXP(-SUMPRODUCT(Engine!$C$11330:$C$11361,INDIRECT("Coefficients!$AF$2:$AF$33")))),1/(1+EXP(-SUMPRODUCT(Engine!$C$11330:$C$11361,INDIRECT("Coefficients!$AG$2:$AG$33"))))))</f>
      </c>
      <c r="AF360" s="8">
        <f>IF(OR($B360="",$C360="",$D360="",$E360="",$F360="",$G360="",$H360="",$I360="",$J360="",$K360="",$L360=""),"",IF($B360="Female",1/(1+EXP(-SUMPRODUCT(Engine!$C$11330:$C$11361,INDIRECT("Coefficients!$AH$2:$AH$33")))),1/(1+EXP(-SUMPRODUCT(Engine!$C$11330:$C$11361,INDIRECT("Coefficients!$AI$2:$AI$33"))))))</f>
      </c>
      <c r="AG360" s="8">
        <f>IF(OR($B360="",$C360="",$D360="",$E360="",$F360="",$G360="",$H360="",$I360="",$J360="",$K360="",$L360=""),"",IF($B360="Female",1/(1+EXP(-SUMPRODUCT(Engine!$C$11330:$C$11361,INDIRECT("Coefficients!$AJ$2:$AJ$33")))),1/(1+EXP(-SUMPRODUCT(Engine!$C$11330:$C$11361,INDIRECT("Coefficients!$AK$2:$AK$33"))))))</f>
      </c>
      <c r="AH360" s="8">
        <f>IF(OR($B360="",$C360="",$D360="",$E360="",$F360="",$G360="",$H360="",$I360="",$J360="",$K360="",$L360=""),"",IF($B360="Female",1/(1+EXP(-SUMPRODUCT(Engine!$C$11330:$C$11361,INDIRECT("Coefficients!$AL$2:$AL$33")))),1/(1+EXP(-SUMPRODUCT(Engine!$C$11330:$C$11361,INDIRECT("Coefficients!$AM$2:$AM$33"))))))</f>
      </c>
      <c r="AI360" s="8">
        <f>IF(OR($B360="",$C360="",$D360="",$E360="",$F360="",$G360="",$H360="",$I360="",$J360="",$K360="",$L360=""),"",IF($B360="Female",1/(1+EXP(-SUMPRODUCT(Engine!$C$11330:$C$11361,INDIRECT("Coefficients!$AN$2:$AN$33")))),1/(1+EXP(-SUMPRODUCT(Engine!$C$11330:$C$11361,INDIRECT("Coefficients!$AO$2:$AO$33"))))))</f>
      </c>
      <c r="AJ360" s="8">
        <f>IF(OR($B360="",$C360="",$D360="",$E360="",$F360="",$G360="",$H360="",$I360="",$J360="",$K360="",$L360=""),"",IF($B360="Female",1/(1+EXP(-SUMPRODUCT(Engine!$C$11330:$C$11361,INDIRECT("Coefficients!$AP$2:$AP$33")))),1/(1+EXP(-SUMPRODUCT(Engine!$C$11330:$C$11361,INDIRECT("Coefficients!$AQ$2:$AQ$33"))))))</f>
      </c>
      <c r="AK360" s="8">
        <f>IF(OR($B360="",$C360="",$D360="",$E360="",$F360="",$G360="",$H360="",$I360="",$J360="",$K360="",$L360=""),"",IF($B360="Female",1/(1+EXP(-SUMPRODUCT(Engine!$C$11330:$C$11361,INDIRECT("Coefficients!$AR$2:$AR$33")))),1/(1+EXP(-SUMPRODUCT(Engine!$C$11330:$C$11361,INDIRECT("Coefficients!$AS$2:$AS$33"))))))</f>
      </c>
      <c r="AL360" s="8">
        <f>IF(OR($B360="",$C360="",$D360="",$E360="",$F360="",$G360="",$H360="",$I360="",$J360="",$K360="",$L360=""),"",IF($B360="Female",1/(1+EXP(-SUMPRODUCT(Engine!$C$11330:$C$11361,INDIRECT("Coefficients!$AT$2:$AT$33")))),1/(1+EXP(-SUMPRODUCT(Engine!$C$11330:$C$11361,INDIRECT("Coefficients!$AU$2:$AU$33"))))))</f>
      </c>
      <c r="AM360" s="8">
        <f>IF(OR($B360="",$C360="",$D360="",$E360="",$F360="",$G360="",$H360="",$I360="",$J360="",$K360="",$L360=""),"",IF($B360="Female",1/(1+EXP(-SUMPRODUCT(Engine!$C$11330:$C$11361,INDIRECT("Coefficients!$AV$2:$AV$33")))),1/(1+EXP(-SUMPRODUCT(Engine!$C$11330:$C$11361,INDIRECT("Coefficients!$AW$2:$AW$33"))))))</f>
      </c>
      <c r="AN360" s="8">
        <f>IF(OR($B360="",$C360="",$D360="",$E360="",$F360="",$G360="",$H360="",$I360="",$J360="",$K360="",$L360=""),"",IF($B360="Female",1/(1+EXP(-SUMPRODUCT(Engine!$C$11330:$C$11361,INDIRECT("Coefficients!$AX$2:$AX$33")))),1/(1+EXP(-SUMPRODUCT(Engine!$C$11330:$C$11361,INDIRECT("Coefficients!$AY$2:$AY$33"))))))</f>
      </c>
      <c r="AO360" s="8">
        <f>IF(OR($B360="",$C360="",$D360="",$E360="",$F360="",$G360="",$H360="",$I360="",$J360="",$K360="",$L360=""),"",IF($B360="Female",1/(1+EXP(-SUMPRODUCT(Engine!$C$11330:$C$11361,INDIRECT("Coefficients!$AZ$2:$AZ$33")))),1/(1+EXP(-SUMPRODUCT(Engine!$C$11330:$C$11361,INDIRECT("Coefficients!$BA$2:$BA$33"))))))</f>
      </c>
      <c r="AP360" s="8">
        <f>IF(OR($B360="",$C360="",$D360="",$E360="",$F360="",$G360="",$H360="",$I360="",$J360="",$K360="",$L360=""),"",IF($B360="Female",1/(1+EXP(-SUMPRODUCT(Engine!$C$11330:$C$11361,INDIRECT("Coefficients!$BB$2:$BB$33")))),1/(1+EXP(-SUMPRODUCT(Engine!$C$11330:$C$11361,INDIRECT("Coefficients!$BC$2:$BC$33"))))))</f>
      </c>
      <c r="AQ360" s="8">
        <f>IF(OR($B360="",$C360="",$D360="",$E360="",$F360="",$G360="",$H360="",$I360="",$J360="",$K360="",$L360=""),"",IF($B360="Female",1/(1+EXP(-SUMPRODUCT(Engine!$C$11330:$C$11361,INDIRECT("Coefficients!$BD$2:$BD$33")))),1/(1+EXP(-SUMPRODUCT(Engine!$C$11330:$C$11361,INDIRECT("Coefficients!$BE$2:$BE$33"))))))</f>
      </c>
      <c r="AR360" s="8">
        <f>IF(OR($B360="",$C360="",$D360="",$E360="",$F360="",$G360="",$H360="",$I360="",$J360="",$K360="",$L360=""),"",IF($B360="Female",1/(1+EXP(-SUMPRODUCT(Engine!$C$11330:$C$11361,INDIRECT("Coefficients!$BF$2:$BF$33")))),1/(1+EXP(-SUMPRODUCT(Engine!$C$11330:$C$11361,INDIRECT("Coefficients!$BG$2:$BG$33"))))))</f>
      </c>
      <c r="AS360" s="8">
        <f>IF(OR($B360="",$C360="",$D360="",$E360="",$F360="",$G360="",$H360="",$I360="",$J360="",$K360="",$L360=""),"",IF($B360="Female",1/(1+EXP(-SUMPRODUCT(Engine!$C$11330:$C$11361,INDIRECT("Coefficients!$BH$2:$BH$33")))),1/(1+EXP(-SUMPRODUCT(Engine!$C$11330:$C$11361,INDIRECT("Coefficients!$BI$2:$BI$33"))))))</f>
      </c>
      <c r="AT360" s="8">
        <f>IF(OR($B360="",$C360="",$D360="",$E360="",$F360="",$G360="",$H360="",$I360="",$J360="",$K360="",$L360=""),"",IF($B360="Female",1/(1+EXP(-SUMPRODUCT(Engine!$C$11330:$C$11361,INDIRECT("Coefficients!$BJ$2:$BJ$33")))),1/(1+EXP(-SUMPRODUCT(Engine!$C$11330:$C$11361,INDIRECT("Coefficients!$BK$2:$BK$33"))))))</f>
      </c>
      <c r="AU360" s="8">
        <f>IF(OR($B360="",$C360="",$D360="",$E360="",$F360="",$G360="",$H360="",$I360="",$J360="",$K360="",$L360=""),"",IF($B360="Female",1/(1+EXP(-SUMPRODUCT(Engine!$C$11330:$C$11361,INDIRECT("Coefficients!$BL$2:$BL$33")))),1/(1+EXP(-SUMPRODUCT(Engine!$C$11330:$C$11361,INDIRECT("Coefficients!$BM$2:$BM$33"))))))</f>
      </c>
      <c r="AV360" s="8">
        <f>IF(OR($B360="",$C360="",$D360="",$E360="",$F360="",$G360="",$H360="",$I360="",$J360="",$K360="",$L360=""),"",IF($B360="Female",1/(1+EXP(-SUMPRODUCT(Engine!$C$11330:$C$11361,INDIRECT("Coefficients!$BN$2:$BN$33")))),1/(1+EXP(-SUMPRODUCT(Engine!$C$11330:$C$11361,INDIRECT("Coefficients!$BO$2:$BO$33"))))))</f>
      </c>
      <c r="AW360" s="8">
        <f>IF(OR($B360="",$C360="",$D360="",$E360="",$F360="",$G360="",$H360="",$I360="",$J360="",$K360="",$L360=""),"",IF($B360="Female",1/(1+EXP(-SUMPRODUCT(Engine!$C$11330:$C$11361,INDIRECT("Coefficients!$BP$2:$BP$33")))),1/(1+EXP(-SUMPRODUCT(Engine!$C$11330:$C$11361,INDIRECT("Coefficients!$BQ$2:$BQ$33"))))))</f>
      </c>
      <c r="AX360" s="8">
        <f>IF(OR($B360="",$C360="",$D360="",$E360="",$F360="",$G360="",$H360="",$I360="",$J360="",$K360="",$L360=""),"",IF($B360="Female",1/(1+EXP(-SUMPRODUCT(Engine!$C$11330:$C$11361,INDIRECT("Coefficients!$BR$2:$BR$33")))),1/(1+EXP(-SUMPRODUCT(Engine!$C$11330:$C$11361,INDIRECT("Coefficients!$BS$2:$BS$33"))))))</f>
      </c>
      <c r="AY360" s="8">
        <f>IF(OR($B360="",$C360="",$D360="",$E360="",$F360="",$G360="",$H360="",$I360="",$J360="",$K360="",$L360=""),"",IF($B360="Female",1/(1+EXP(-SUMPRODUCT(Engine!$C$11330:$C$11361,INDIRECT("Coefficients!$BT$2:$BT$33")))),1/(1+EXP(-SUMPRODUCT(Engine!$C$11330:$C$11361,INDIRECT("Coefficients!$BU$2:$BU$33"))))))</f>
      </c>
      <c r="AZ360" s="8">
        <f>IF(OR($B360="",$C360="",$D360="",$E360="",$F360="",$G360="",$H360="",$I360="",$J360="",$K360="",$L360=""),"",IF($B360="Female",1/(1+EXP(-SUMPRODUCT(Engine!$C$11330:$C$11361,INDIRECT("Coefficients!$BV$2:$BV$33")))),1/(1+EXP(-SUMPRODUCT(Engine!$C$11330:$C$11361,INDIRECT("Coefficients!$BW$2:$BW$33"))))))</f>
      </c>
      <c r="BA360" s="8">
        <f>IF(OR($B360="",$C360="",$D360="",$E360="",$F360="",$G360="",$H360="",$I360="",$J360="",$K360="",$L360=""),"",IF($B360="Female",1/(1+EXP(-SUMPRODUCT(Engine!$C$11330:$C$11361,INDIRECT("Coefficients!$BX$2:$BX$33")))),1/(1+EXP(-SUMPRODUCT(Engine!$C$11330:$C$11361,INDIRECT("Coefficients!$BY$2:$BY$33"))))))</f>
      </c>
      <c r="BB360" s="8">
        <f>IF(OR($B360="",$C360="",$D360="",$E360="",$F360="",$G360="",$H360="",$I360="",$J360="",$K360="",$L360=""),"",IF($B360="Female",1/(1+EXP(-SUMPRODUCT(Engine!$C$11330:$C$11361,INDIRECT("Coefficients!$BZ$2:$BZ$33")))),1/(1+EXP(-SUMPRODUCT(Engine!$C$11330:$C$11361,INDIRECT("Coefficients!$CA$2:$CA$33"))))))</f>
      </c>
      <c r="BC360" s="8">
        <f>IF(OR($B360="",$C360="",$D360="",$E360="",$F360="",$G360="",$H360="",$I360="",$J360="",$K360="",$L360=""),"",IF($B360="Female",1/(1+EXP(-SUMPRODUCT(Engine!$C$11330:$C$11361,INDIRECT("Coefficients!$CB$2:$CB$33")))),1/(1+EXP(-SUMPRODUCT(Engine!$C$11330:$C$11361,INDIRECT("Coefficients!$CC$2:$CC$33"))))))</f>
      </c>
      <c r="BD360" s="8">
        <f>IF(OR($B360="",$C360="",$D360="",$E360="",$F360="",$G360="",$H360="",$I360="",$J360="",$K360="",$L360=""),"",IF($B360="Female",1/(1+EXP(-SUMPRODUCT(Engine!$C$11330:$C$11361,INDIRECT("Coefficients!$CD$2:$CD$33")))),1/(1+EXP(-SUMPRODUCT(Engine!$C$11330:$C$11361,INDIRECT("Coefficients!$CE$2:$CE$33"))))))</f>
      </c>
      <c r="BE360" s="8">
        <f>IF(OR($B360="",$C360="",$D360="",$E360="",$F360="",$G360="",$H360="",$I360="",$J360="",$K360="",$L360=""),"",IF($B360="Female",1/(1+EXP(-SUMPRODUCT(Engine!$C$11330:$C$11361,INDIRECT("Coefficients!$CF$2:$CF$33")))),1/(1+EXP(-SUMPRODUCT(Engine!$C$11330:$C$11361,INDIRECT("Coefficients!$CG$2:$CG$33"))))))</f>
      </c>
      <c r="BF360" s="8">
        <f>IF(OR($B360="",$C360="",$D360="",$E360="",$F360="",$G360="",$H360="",$I360="",$J360="",$K360="",$L360=""),"",IF($B360="Female",1/(1+EXP(-SUMPRODUCT(Engine!$C$11330:$C$11361,INDIRECT("Coefficients!$CH$2:$CH$33")))),1/(1+EXP(-SUMPRODUCT(Engine!$C$11330:$C$11361,INDIRECT("Coefficients!$CI$2:$CI$33"))))))</f>
      </c>
      <c r="BG360" s="8">
        <f>IF(OR($B360="",$C360="",$D360="",$E360="",$F360="",$G360="",$H360="",$I360="",$J360="",$K360="",$L360=""),"",IF($B360="Female",1/(1+EXP(-SUMPRODUCT(Engine!$C$11330:$C$11361,INDIRECT("Coefficients!$CJ$2:$CJ$33")))),1/(1+EXP(-SUMPRODUCT(Engine!$C$11330:$C$11361,INDIRECT("Coefficients!$CK$2:$CK$33"))))))</f>
      </c>
      <c r="BH360" s="8">
        <f>IF(OR($B360="",$C360="",$D360="",$E360="",$F360="",$G360="",$H360="",$I360="",$J360="",$K360="",$L360=""),"",IF($B360="Female",1/(1+EXP(-SUMPRODUCT(Engine!$C$11330:$C$11361,INDIRECT("Coefficients!$CL$2:$CL$33")))),1/(1+EXP(-SUMPRODUCT(Engine!$C$11330:$C$11361,INDIRECT("Coefficients!$CM$2:$CM$33"))))))</f>
      </c>
      <c r="BI360" s="8">
        <f>IF(OR($B360="",$C360="",$D360="",$E360="",$F360="",$G360="",$H360="",$I360="",$J360="",$K360="",$L360=""),"",IF($B360="Female",1/(1+EXP(-SUMPRODUCT(Engine!$C$11330:$C$11361,INDIRECT("Coefficients!$CN$2:$CN$33")))),1/(1+EXP(-SUMPRODUCT(Engine!$C$11330:$C$11361,INDIRECT("Coefficients!$CO$2:$CO$33"))))))</f>
      </c>
      <c r="BJ360" s="8">
        <f>IF(OR($B360="",$C360="",$D360="",$E360="",$F360="",$G360="",$H360="",$I360="",$J360="",$K360="",$L360=""),"",IF($B360="Female",1/(1+EXP(-SUMPRODUCT(Engine!$C$11330:$C$11361,INDIRECT("Coefficients!$CP$2:$CP$33")))),1/(1+EXP(-SUMPRODUCT(Engine!$C$11330:$C$11361,INDIRECT("Coefficients!$CQ$2:$CQ$33"))))))</f>
      </c>
      <c r="BK360" s="8">
        <f>IF(OR($B360="",$C360="",$D360="",$E360="",$F360="",$G360="",$H360="",$I360="",$J360="",$K360="",$L360=""),"",IF($B360="Female",1/(1+EXP(-SUMPRODUCT(Engine!$C$11330:$C$11361,INDIRECT("Coefficients!$CR$2:$CR$33")))),1/(1+EXP(-SUMPRODUCT(Engine!$C$11330:$C$11361,INDIRECT("Coefficients!$CS$2:$CS$33"))))))</f>
      </c>
      <c r="BL360" s="8">
        <f>IF(OR($B360="",$C360="",$D360="",$E360="",$F360="",$G360="",$H360="",$I360="",$J360="",$K360="",$L360=""),"",IF($B360="Female",1/(1+EXP(-SUMPRODUCT(Engine!$C$11330:$C$11361,INDIRECT("Coefficients!$CT$2:$CT$33")))),1/(1+EXP(-SUMPRODUCT(Engine!$C$11330:$C$11361,INDIRECT("Coefficients!$CU$2:$CU$33"))))))</f>
      </c>
      <c r="BM360" s="8">
        <f>IF(OR($B360="",$C360="",$D360="",$E360="",$F360="",$G360="",$H360="",$I360="",$J360="",$K360="",$L360=""),"",IF($B360="Female",1/(1+EXP(-SUMPRODUCT(Engine!$C$11330:$C$11361,INDIRECT("Coefficients!$CV$2:$CV$33")))),1/(1+EXP(-SUMPRODUCT(Engine!$C$11330:$C$11361,INDIRECT("Coefficients!$CW$2:$CW$33"))))))</f>
      </c>
    </row>
    <row r="361" spans="1:65" x14ac:dyDescent="0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8">
        <f>IF(OR($B361="",$C361="",$D361="",$E361="",$F361="",$G361="",$H361="",$I361="",$J361="",$K361="",$L361=""),"",IF($B361="Female",1/(1+EXP(-SUMPRODUCT(Engine!$C$11362:$C$11393,INDIRECT("Coefficients!$B$2:$B$33")))),1/(1+EXP(-SUMPRODUCT(Engine!$C$11362:$C$11393,INDIRECT("Coefficients!$C$2:$C$33"))))))</f>
      </c>
      <c r="Q361" s="8">
        <f>IF(OR($B361="",$C361="",$D361="",$E361="",$F361="",$G361="",$H361="",$I361="",$J361="",$K361="",$L361=""),"",IF($B361="Female",1/(1+EXP(-SUMPRODUCT(Engine!$C$11362:$C$11393,INDIRECT("Coefficients!$D$2:$D$33")))),1/(1+EXP(-SUMPRODUCT(Engine!$C$11362:$C$11393,INDIRECT("Coefficients!$E$2:$E$33"))))))</f>
      </c>
      <c r="R361" s="8">
        <f>IF(OR($B361="",$C361="",$D361="",$E361="",$F361="",$G361="",$H361="",$I361="",$J361="",$K361="",$L361=""),"",IF($B361="Female",1/(1+EXP(-SUMPRODUCT(Engine!$C$11362:$C$11393,INDIRECT("Coefficients!$F$2:$F$33")))),1/(1+EXP(-SUMPRODUCT(Engine!$C$11362:$C$11393,INDIRECT("Coefficients!$G$2:$G$33"))))))</f>
      </c>
      <c r="S361" s="8">
        <f>IF(OR($B361="",$C361="",$D361="",$E361="",$F361="",$G361="",$H361="",$I361="",$J361="",$K361="",$L361=""),"",IF($B361="Female",1/(1+EXP(-SUMPRODUCT(Engine!$C$11362:$C$11393,INDIRECT("Coefficients!$H$2:$H$33")))),1/(1+EXP(-SUMPRODUCT(Engine!$C$11362:$C$11393,INDIRECT("Coefficients!$I$2:$I$33"))))))</f>
      </c>
      <c r="T361" s="8">
        <f>IF(OR($B361="",$C361="",$D361="",$E361="",$F361="",$G361="",$H361="",$I361="",$J361="",$K361="",$L361=""),"",IF($B361="Female",1/(1+EXP(-SUMPRODUCT(Engine!$C$11362:$C$11393,INDIRECT("Coefficients!$J$2:$J$33")))),1/(1+EXP(-SUMPRODUCT(Engine!$C$11362:$C$11393,INDIRECT("Coefficients!$K$2:$K$33"))))))</f>
      </c>
      <c r="U361" s="8">
        <f>IF(OR($B361="",$C361="",$D361="",$E361="",$F361="",$G361="",$H361="",$I361="",$J361="",$K361="",$L361=""),"",IF($B361="Female",1/(1+EXP(-SUMPRODUCT(Engine!$C$11362:$C$11393,INDIRECT("Coefficients!$L$2:$L$33")))),1/(1+EXP(-SUMPRODUCT(Engine!$C$11362:$C$11393,INDIRECT("Coefficients!$M$2:$M$33"))))))</f>
      </c>
      <c r="V361" s="8">
        <f>IF(OR($B361="",$C361="",$D361="",$E361="",$F361="",$G361="",$H361="",$I361="",$J361="",$K361="",$L361=""),"",IF($B361="Female",1/(1+EXP(-SUMPRODUCT(Engine!$C$11362:$C$11393,INDIRECT("Coefficients!$N$2:$N$33")))),1/(1+EXP(-SUMPRODUCT(Engine!$C$11362:$C$11393,INDIRECT("Coefficients!$O$2:$O$33"))))))</f>
      </c>
      <c r="W361" s="8">
        <f>IF(OR($B361="",$C361="",$D361="",$E361="",$F361="",$G361="",$H361="",$I361="",$J361="",$K361="",$L361=""),"",IF($B361="Female",1/(1+EXP(-SUMPRODUCT(Engine!$C$11362:$C$11393,INDIRECT("Coefficients!$P$2:$P$33")))),1/(1+EXP(-SUMPRODUCT(Engine!$C$11362:$C$11393,INDIRECT("Coefficients!$Q$2:$Q$33"))))))</f>
      </c>
      <c r="X361" s="8">
        <f>IF(OR($B361="",$C361="",$D361="",$E361="",$F361="",$G361="",$H361="",$I361="",$J361="",$K361="",$L361=""),"",IF($B361="Female",1/(1+EXP(-SUMPRODUCT(Engine!$C$11362:$C$11393,INDIRECT("Coefficients!$R$2:$R$33")))),1/(1+EXP(-SUMPRODUCT(Engine!$C$11362:$C$11393,INDIRECT("Coefficients!$S$2:$S$33"))))))</f>
      </c>
      <c r="Y361" s="8">
        <f>IF(OR($B361="",$C361="",$D361="",$E361="",$F361="",$G361="",$H361="",$I361="",$J361="",$K361="",$L361=""),"",IF($B361="Female",1/(1+EXP(-SUMPRODUCT(Engine!$C$11362:$C$11393,INDIRECT("Coefficients!$T$2:$T$33")))),1/(1+EXP(-SUMPRODUCT(Engine!$C$11362:$C$11393,INDIRECT("Coefficients!$U$2:$U$33"))))))</f>
      </c>
      <c r="Z361" s="8">
        <f>IF(OR($B361="",$C361="",$D361="",$E361="",$F361="",$G361="",$H361="",$I361="",$J361="",$K361="",$L361=""),"",IF($B361="Female",1/(1+EXP(-SUMPRODUCT(Engine!$C$11362:$C$11393,INDIRECT("Coefficients!$V$2:$V$33")))),1/(1+EXP(-SUMPRODUCT(Engine!$C$11362:$C$11393,INDIRECT("Coefficients!$W$2:$W$33"))))))</f>
      </c>
      <c r="AA361" s="8">
        <f>IF(OR($B361="",$C361="",$D361="",$E361="",$F361="",$G361="",$H361="",$I361="",$J361="",$K361="",$L361=""),"",IF($B361="Female",1/(1+EXP(-SUMPRODUCT(Engine!$C$11362:$C$11393,INDIRECT("Coefficients!$X$2:$X$33")))),1/(1+EXP(-SUMPRODUCT(Engine!$C$11362:$C$11393,INDIRECT("Coefficients!$Y$2:$Y$33"))))))</f>
      </c>
      <c r="AB361" s="8">
        <f>IF(OR($B361="",$C361="",$D361="",$E361="",$F361="",$G361="",$H361="",$I361="",$J361="",$K361="",$L361=""),"",IF($B361="Female",1/(1+EXP(-SUMPRODUCT(Engine!$C$11362:$C$11393,INDIRECT("Coefficients!$Z$2:$Z$33")))),1/(1+EXP(-SUMPRODUCT(Engine!$C$11362:$C$11393,INDIRECT("Coefficients!$AA$2:$AA$33"))))))</f>
      </c>
      <c r="AC361" s="8">
        <f>IF(OR($B361="",$C361="",$D361="",$E361="",$F361="",$G361="",$H361="",$I361="",$J361="",$K361="",$L361=""),"",IF($B361="Female",1/(1+EXP(-SUMPRODUCT(Engine!$C$11362:$C$11393,INDIRECT("Coefficients!$AB$2:$AB$33")))),1/(1+EXP(-SUMPRODUCT(Engine!$C$11362:$C$11393,INDIRECT("Coefficients!$AC$2:$AC$33"))))))</f>
      </c>
      <c r="AD361" s="8">
        <f>IF(OR($B361="",$C361="",$D361="",$E361="",$F361="",$G361="",$H361="",$I361="",$J361="",$K361="",$L361=""),"",IF($B361="Female",1/(1+EXP(-SUMPRODUCT(Engine!$C$11362:$C$11393,INDIRECT("Coefficients!$AD$2:$AD$33")))),1/(1+EXP(-SUMPRODUCT(Engine!$C$11362:$C$11393,INDIRECT("Coefficients!$AE$2:$AE$33"))))))</f>
      </c>
      <c r="AE361" s="8">
        <f>IF(OR($B361="",$C361="",$D361="",$E361="",$F361="",$G361="",$H361="",$I361="",$J361="",$K361="",$L361=""),"",IF($B361="Female",1/(1+EXP(-SUMPRODUCT(Engine!$C$11362:$C$11393,INDIRECT("Coefficients!$AF$2:$AF$33")))),1/(1+EXP(-SUMPRODUCT(Engine!$C$11362:$C$11393,INDIRECT("Coefficients!$AG$2:$AG$33"))))))</f>
      </c>
      <c r="AF361" s="8">
        <f>IF(OR($B361="",$C361="",$D361="",$E361="",$F361="",$G361="",$H361="",$I361="",$J361="",$K361="",$L361=""),"",IF($B361="Female",1/(1+EXP(-SUMPRODUCT(Engine!$C$11362:$C$11393,INDIRECT("Coefficients!$AH$2:$AH$33")))),1/(1+EXP(-SUMPRODUCT(Engine!$C$11362:$C$11393,INDIRECT("Coefficients!$AI$2:$AI$33"))))))</f>
      </c>
      <c r="AG361" s="8">
        <f>IF(OR($B361="",$C361="",$D361="",$E361="",$F361="",$G361="",$H361="",$I361="",$J361="",$K361="",$L361=""),"",IF($B361="Female",1/(1+EXP(-SUMPRODUCT(Engine!$C$11362:$C$11393,INDIRECT("Coefficients!$AJ$2:$AJ$33")))),1/(1+EXP(-SUMPRODUCT(Engine!$C$11362:$C$11393,INDIRECT("Coefficients!$AK$2:$AK$33"))))))</f>
      </c>
      <c r="AH361" s="8">
        <f>IF(OR($B361="",$C361="",$D361="",$E361="",$F361="",$G361="",$H361="",$I361="",$J361="",$K361="",$L361=""),"",IF($B361="Female",1/(1+EXP(-SUMPRODUCT(Engine!$C$11362:$C$11393,INDIRECT("Coefficients!$AL$2:$AL$33")))),1/(1+EXP(-SUMPRODUCT(Engine!$C$11362:$C$11393,INDIRECT("Coefficients!$AM$2:$AM$33"))))))</f>
      </c>
      <c r="AI361" s="8">
        <f>IF(OR($B361="",$C361="",$D361="",$E361="",$F361="",$G361="",$H361="",$I361="",$J361="",$K361="",$L361=""),"",IF($B361="Female",1/(1+EXP(-SUMPRODUCT(Engine!$C$11362:$C$11393,INDIRECT("Coefficients!$AN$2:$AN$33")))),1/(1+EXP(-SUMPRODUCT(Engine!$C$11362:$C$11393,INDIRECT("Coefficients!$AO$2:$AO$33"))))))</f>
      </c>
      <c r="AJ361" s="8">
        <f>IF(OR($B361="",$C361="",$D361="",$E361="",$F361="",$G361="",$H361="",$I361="",$J361="",$K361="",$L361=""),"",IF($B361="Female",1/(1+EXP(-SUMPRODUCT(Engine!$C$11362:$C$11393,INDIRECT("Coefficients!$AP$2:$AP$33")))),1/(1+EXP(-SUMPRODUCT(Engine!$C$11362:$C$11393,INDIRECT("Coefficients!$AQ$2:$AQ$33"))))))</f>
      </c>
      <c r="AK361" s="8">
        <f>IF(OR($B361="",$C361="",$D361="",$E361="",$F361="",$G361="",$H361="",$I361="",$J361="",$K361="",$L361=""),"",IF($B361="Female",1/(1+EXP(-SUMPRODUCT(Engine!$C$11362:$C$11393,INDIRECT("Coefficients!$AR$2:$AR$33")))),1/(1+EXP(-SUMPRODUCT(Engine!$C$11362:$C$11393,INDIRECT("Coefficients!$AS$2:$AS$33"))))))</f>
      </c>
      <c r="AL361" s="8">
        <f>IF(OR($B361="",$C361="",$D361="",$E361="",$F361="",$G361="",$H361="",$I361="",$J361="",$K361="",$L361=""),"",IF($B361="Female",1/(1+EXP(-SUMPRODUCT(Engine!$C$11362:$C$11393,INDIRECT("Coefficients!$AT$2:$AT$33")))),1/(1+EXP(-SUMPRODUCT(Engine!$C$11362:$C$11393,INDIRECT("Coefficients!$AU$2:$AU$33"))))))</f>
      </c>
      <c r="AM361" s="8">
        <f>IF(OR($B361="",$C361="",$D361="",$E361="",$F361="",$G361="",$H361="",$I361="",$J361="",$K361="",$L361=""),"",IF($B361="Female",1/(1+EXP(-SUMPRODUCT(Engine!$C$11362:$C$11393,INDIRECT("Coefficients!$AV$2:$AV$33")))),1/(1+EXP(-SUMPRODUCT(Engine!$C$11362:$C$11393,INDIRECT("Coefficients!$AW$2:$AW$33"))))))</f>
      </c>
      <c r="AN361" s="8">
        <f>IF(OR($B361="",$C361="",$D361="",$E361="",$F361="",$G361="",$H361="",$I361="",$J361="",$K361="",$L361=""),"",IF($B361="Female",1/(1+EXP(-SUMPRODUCT(Engine!$C$11362:$C$11393,INDIRECT("Coefficients!$AX$2:$AX$33")))),1/(1+EXP(-SUMPRODUCT(Engine!$C$11362:$C$11393,INDIRECT("Coefficients!$AY$2:$AY$33"))))))</f>
      </c>
      <c r="AO361" s="8">
        <f>IF(OR($B361="",$C361="",$D361="",$E361="",$F361="",$G361="",$H361="",$I361="",$J361="",$K361="",$L361=""),"",IF($B361="Female",1/(1+EXP(-SUMPRODUCT(Engine!$C$11362:$C$11393,INDIRECT("Coefficients!$AZ$2:$AZ$33")))),1/(1+EXP(-SUMPRODUCT(Engine!$C$11362:$C$11393,INDIRECT("Coefficients!$BA$2:$BA$33"))))))</f>
      </c>
      <c r="AP361" s="8">
        <f>IF(OR($B361="",$C361="",$D361="",$E361="",$F361="",$G361="",$H361="",$I361="",$J361="",$K361="",$L361=""),"",IF($B361="Female",1/(1+EXP(-SUMPRODUCT(Engine!$C$11362:$C$11393,INDIRECT("Coefficients!$BB$2:$BB$33")))),1/(1+EXP(-SUMPRODUCT(Engine!$C$11362:$C$11393,INDIRECT("Coefficients!$BC$2:$BC$33"))))))</f>
      </c>
      <c r="AQ361" s="8">
        <f>IF(OR($B361="",$C361="",$D361="",$E361="",$F361="",$G361="",$H361="",$I361="",$J361="",$K361="",$L361=""),"",IF($B361="Female",1/(1+EXP(-SUMPRODUCT(Engine!$C$11362:$C$11393,INDIRECT("Coefficients!$BD$2:$BD$33")))),1/(1+EXP(-SUMPRODUCT(Engine!$C$11362:$C$11393,INDIRECT("Coefficients!$BE$2:$BE$33"))))))</f>
      </c>
      <c r="AR361" s="8">
        <f>IF(OR($B361="",$C361="",$D361="",$E361="",$F361="",$G361="",$H361="",$I361="",$J361="",$K361="",$L361=""),"",IF($B361="Female",1/(1+EXP(-SUMPRODUCT(Engine!$C$11362:$C$11393,INDIRECT("Coefficients!$BF$2:$BF$33")))),1/(1+EXP(-SUMPRODUCT(Engine!$C$11362:$C$11393,INDIRECT("Coefficients!$BG$2:$BG$33"))))))</f>
      </c>
      <c r="AS361" s="8">
        <f>IF(OR($B361="",$C361="",$D361="",$E361="",$F361="",$G361="",$H361="",$I361="",$J361="",$K361="",$L361=""),"",IF($B361="Female",1/(1+EXP(-SUMPRODUCT(Engine!$C$11362:$C$11393,INDIRECT("Coefficients!$BH$2:$BH$33")))),1/(1+EXP(-SUMPRODUCT(Engine!$C$11362:$C$11393,INDIRECT("Coefficients!$BI$2:$BI$33"))))))</f>
      </c>
      <c r="AT361" s="8">
        <f>IF(OR($B361="",$C361="",$D361="",$E361="",$F361="",$G361="",$H361="",$I361="",$J361="",$K361="",$L361=""),"",IF($B361="Female",1/(1+EXP(-SUMPRODUCT(Engine!$C$11362:$C$11393,INDIRECT("Coefficients!$BJ$2:$BJ$33")))),1/(1+EXP(-SUMPRODUCT(Engine!$C$11362:$C$11393,INDIRECT("Coefficients!$BK$2:$BK$33"))))))</f>
      </c>
      <c r="AU361" s="8">
        <f>IF(OR($B361="",$C361="",$D361="",$E361="",$F361="",$G361="",$H361="",$I361="",$J361="",$K361="",$L361=""),"",IF($B361="Female",1/(1+EXP(-SUMPRODUCT(Engine!$C$11362:$C$11393,INDIRECT("Coefficients!$BL$2:$BL$33")))),1/(1+EXP(-SUMPRODUCT(Engine!$C$11362:$C$11393,INDIRECT("Coefficients!$BM$2:$BM$33"))))))</f>
      </c>
      <c r="AV361" s="8">
        <f>IF(OR($B361="",$C361="",$D361="",$E361="",$F361="",$G361="",$H361="",$I361="",$J361="",$K361="",$L361=""),"",IF($B361="Female",1/(1+EXP(-SUMPRODUCT(Engine!$C$11362:$C$11393,INDIRECT("Coefficients!$BN$2:$BN$33")))),1/(1+EXP(-SUMPRODUCT(Engine!$C$11362:$C$11393,INDIRECT("Coefficients!$BO$2:$BO$33"))))))</f>
      </c>
      <c r="AW361" s="8">
        <f>IF(OR($B361="",$C361="",$D361="",$E361="",$F361="",$G361="",$H361="",$I361="",$J361="",$K361="",$L361=""),"",IF($B361="Female",1/(1+EXP(-SUMPRODUCT(Engine!$C$11362:$C$11393,INDIRECT("Coefficients!$BP$2:$BP$33")))),1/(1+EXP(-SUMPRODUCT(Engine!$C$11362:$C$11393,INDIRECT("Coefficients!$BQ$2:$BQ$33"))))))</f>
      </c>
      <c r="AX361" s="8">
        <f>IF(OR($B361="",$C361="",$D361="",$E361="",$F361="",$G361="",$H361="",$I361="",$J361="",$K361="",$L361=""),"",IF($B361="Female",1/(1+EXP(-SUMPRODUCT(Engine!$C$11362:$C$11393,INDIRECT("Coefficients!$BR$2:$BR$33")))),1/(1+EXP(-SUMPRODUCT(Engine!$C$11362:$C$11393,INDIRECT("Coefficients!$BS$2:$BS$33"))))))</f>
      </c>
      <c r="AY361" s="8">
        <f>IF(OR($B361="",$C361="",$D361="",$E361="",$F361="",$G361="",$H361="",$I361="",$J361="",$K361="",$L361=""),"",IF($B361="Female",1/(1+EXP(-SUMPRODUCT(Engine!$C$11362:$C$11393,INDIRECT("Coefficients!$BT$2:$BT$33")))),1/(1+EXP(-SUMPRODUCT(Engine!$C$11362:$C$11393,INDIRECT("Coefficients!$BU$2:$BU$33"))))))</f>
      </c>
      <c r="AZ361" s="8">
        <f>IF(OR($B361="",$C361="",$D361="",$E361="",$F361="",$G361="",$H361="",$I361="",$J361="",$K361="",$L361=""),"",IF($B361="Female",1/(1+EXP(-SUMPRODUCT(Engine!$C$11362:$C$11393,INDIRECT("Coefficients!$BV$2:$BV$33")))),1/(1+EXP(-SUMPRODUCT(Engine!$C$11362:$C$11393,INDIRECT("Coefficients!$BW$2:$BW$33"))))))</f>
      </c>
      <c r="BA361" s="8">
        <f>IF(OR($B361="",$C361="",$D361="",$E361="",$F361="",$G361="",$H361="",$I361="",$J361="",$K361="",$L361=""),"",IF($B361="Female",1/(1+EXP(-SUMPRODUCT(Engine!$C$11362:$C$11393,INDIRECT("Coefficients!$BX$2:$BX$33")))),1/(1+EXP(-SUMPRODUCT(Engine!$C$11362:$C$11393,INDIRECT("Coefficients!$BY$2:$BY$33"))))))</f>
      </c>
      <c r="BB361" s="8">
        <f>IF(OR($B361="",$C361="",$D361="",$E361="",$F361="",$G361="",$H361="",$I361="",$J361="",$K361="",$L361=""),"",IF($B361="Female",1/(1+EXP(-SUMPRODUCT(Engine!$C$11362:$C$11393,INDIRECT("Coefficients!$BZ$2:$BZ$33")))),1/(1+EXP(-SUMPRODUCT(Engine!$C$11362:$C$11393,INDIRECT("Coefficients!$CA$2:$CA$33"))))))</f>
      </c>
      <c r="BC361" s="8">
        <f>IF(OR($B361="",$C361="",$D361="",$E361="",$F361="",$G361="",$H361="",$I361="",$J361="",$K361="",$L361=""),"",IF($B361="Female",1/(1+EXP(-SUMPRODUCT(Engine!$C$11362:$C$11393,INDIRECT("Coefficients!$CB$2:$CB$33")))),1/(1+EXP(-SUMPRODUCT(Engine!$C$11362:$C$11393,INDIRECT("Coefficients!$CC$2:$CC$33"))))))</f>
      </c>
      <c r="BD361" s="8">
        <f>IF(OR($B361="",$C361="",$D361="",$E361="",$F361="",$G361="",$H361="",$I361="",$J361="",$K361="",$L361=""),"",IF($B361="Female",1/(1+EXP(-SUMPRODUCT(Engine!$C$11362:$C$11393,INDIRECT("Coefficients!$CD$2:$CD$33")))),1/(1+EXP(-SUMPRODUCT(Engine!$C$11362:$C$11393,INDIRECT("Coefficients!$CE$2:$CE$33"))))))</f>
      </c>
      <c r="BE361" s="8">
        <f>IF(OR($B361="",$C361="",$D361="",$E361="",$F361="",$G361="",$H361="",$I361="",$J361="",$K361="",$L361=""),"",IF($B361="Female",1/(1+EXP(-SUMPRODUCT(Engine!$C$11362:$C$11393,INDIRECT("Coefficients!$CF$2:$CF$33")))),1/(1+EXP(-SUMPRODUCT(Engine!$C$11362:$C$11393,INDIRECT("Coefficients!$CG$2:$CG$33"))))))</f>
      </c>
      <c r="BF361" s="8">
        <f>IF(OR($B361="",$C361="",$D361="",$E361="",$F361="",$G361="",$H361="",$I361="",$J361="",$K361="",$L361=""),"",IF($B361="Female",1/(1+EXP(-SUMPRODUCT(Engine!$C$11362:$C$11393,INDIRECT("Coefficients!$CH$2:$CH$33")))),1/(1+EXP(-SUMPRODUCT(Engine!$C$11362:$C$11393,INDIRECT("Coefficients!$CI$2:$CI$33"))))))</f>
      </c>
      <c r="BG361" s="8">
        <f>IF(OR($B361="",$C361="",$D361="",$E361="",$F361="",$G361="",$H361="",$I361="",$J361="",$K361="",$L361=""),"",IF($B361="Female",1/(1+EXP(-SUMPRODUCT(Engine!$C$11362:$C$11393,INDIRECT("Coefficients!$CJ$2:$CJ$33")))),1/(1+EXP(-SUMPRODUCT(Engine!$C$11362:$C$11393,INDIRECT("Coefficients!$CK$2:$CK$33"))))))</f>
      </c>
      <c r="BH361" s="8">
        <f>IF(OR($B361="",$C361="",$D361="",$E361="",$F361="",$G361="",$H361="",$I361="",$J361="",$K361="",$L361=""),"",IF($B361="Female",1/(1+EXP(-SUMPRODUCT(Engine!$C$11362:$C$11393,INDIRECT("Coefficients!$CL$2:$CL$33")))),1/(1+EXP(-SUMPRODUCT(Engine!$C$11362:$C$11393,INDIRECT("Coefficients!$CM$2:$CM$33"))))))</f>
      </c>
      <c r="BI361" s="8">
        <f>IF(OR($B361="",$C361="",$D361="",$E361="",$F361="",$G361="",$H361="",$I361="",$J361="",$K361="",$L361=""),"",IF($B361="Female",1/(1+EXP(-SUMPRODUCT(Engine!$C$11362:$C$11393,INDIRECT("Coefficients!$CN$2:$CN$33")))),1/(1+EXP(-SUMPRODUCT(Engine!$C$11362:$C$11393,INDIRECT("Coefficients!$CO$2:$CO$33"))))))</f>
      </c>
      <c r="BJ361" s="8">
        <f>IF(OR($B361="",$C361="",$D361="",$E361="",$F361="",$G361="",$H361="",$I361="",$J361="",$K361="",$L361=""),"",IF($B361="Female",1/(1+EXP(-SUMPRODUCT(Engine!$C$11362:$C$11393,INDIRECT("Coefficients!$CP$2:$CP$33")))),1/(1+EXP(-SUMPRODUCT(Engine!$C$11362:$C$11393,INDIRECT("Coefficients!$CQ$2:$CQ$33"))))))</f>
      </c>
      <c r="BK361" s="8">
        <f>IF(OR($B361="",$C361="",$D361="",$E361="",$F361="",$G361="",$H361="",$I361="",$J361="",$K361="",$L361=""),"",IF($B361="Female",1/(1+EXP(-SUMPRODUCT(Engine!$C$11362:$C$11393,INDIRECT("Coefficients!$CR$2:$CR$33")))),1/(1+EXP(-SUMPRODUCT(Engine!$C$11362:$C$11393,INDIRECT("Coefficients!$CS$2:$CS$33"))))))</f>
      </c>
      <c r="BL361" s="8">
        <f>IF(OR($B361="",$C361="",$D361="",$E361="",$F361="",$G361="",$H361="",$I361="",$J361="",$K361="",$L361=""),"",IF($B361="Female",1/(1+EXP(-SUMPRODUCT(Engine!$C$11362:$C$11393,INDIRECT("Coefficients!$CT$2:$CT$33")))),1/(1+EXP(-SUMPRODUCT(Engine!$C$11362:$C$11393,INDIRECT("Coefficients!$CU$2:$CU$33"))))))</f>
      </c>
      <c r="BM361" s="8">
        <f>IF(OR($B361="",$C361="",$D361="",$E361="",$F361="",$G361="",$H361="",$I361="",$J361="",$K361="",$L361=""),"",IF($B361="Female",1/(1+EXP(-SUMPRODUCT(Engine!$C$11362:$C$11393,INDIRECT("Coefficients!$CV$2:$CV$33")))),1/(1+EXP(-SUMPRODUCT(Engine!$C$11362:$C$11393,INDIRECT("Coefficients!$CW$2:$CW$33"))))))</f>
      </c>
    </row>
    <row r="362" spans="1:65" x14ac:dyDescent="0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8">
        <f>IF(OR($B362="",$C362="",$D362="",$E362="",$F362="",$G362="",$H362="",$I362="",$J362="",$K362="",$L362=""),"",IF($B362="Female",1/(1+EXP(-SUMPRODUCT(Engine!$C$11394:$C$11425,INDIRECT("Coefficients!$B$2:$B$33")))),1/(1+EXP(-SUMPRODUCT(Engine!$C$11394:$C$11425,INDIRECT("Coefficients!$C$2:$C$33"))))))</f>
      </c>
      <c r="Q362" s="8">
        <f>IF(OR($B362="",$C362="",$D362="",$E362="",$F362="",$G362="",$H362="",$I362="",$J362="",$K362="",$L362=""),"",IF($B362="Female",1/(1+EXP(-SUMPRODUCT(Engine!$C$11394:$C$11425,INDIRECT("Coefficients!$D$2:$D$33")))),1/(1+EXP(-SUMPRODUCT(Engine!$C$11394:$C$11425,INDIRECT("Coefficients!$E$2:$E$33"))))))</f>
      </c>
      <c r="R362" s="8">
        <f>IF(OR($B362="",$C362="",$D362="",$E362="",$F362="",$G362="",$H362="",$I362="",$J362="",$K362="",$L362=""),"",IF($B362="Female",1/(1+EXP(-SUMPRODUCT(Engine!$C$11394:$C$11425,INDIRECT("Coefficients!$F$2:$F$33")))),1/(1+EXP(-SUMPRODUCT(Engine!$C$11394:$C$11425,INDIRECT("Coefficients!$G$2:$G$33"))))))</f>
      </c>
      <c r="S362" s="8">
        <f>IF(OR($B362="",$C362="",$D362="",$E362="",$F362="",$G362="",$H362="",$I362="",$J362="",$K362="",$L362=""),"",IF($B362="Female",1/(1+EXP(-SUMPRODUCT(Engine!$C$11394:$C$11425,INDIRECT("Coefficients!$H$2:$H$33")))),1/(1+EXP(-SUMPRODUCT(Engine!$C$11394:$C$11425,INDIRECT("Coefficients!$I$2:$I$33"))))))</f>
      </c>
      <c r="T362" s="8">
        <f>IF(OR($B362="",$C362="",$D362="",$E362="",$F362="",$G362="",$H362="",$I362="",$J362="",$K362="",$L362=""),"",IF($B362="Female",1/(1+EXP(-SUMPRODUCT(Engine!$C$11394:$C$11425,INDIRECT("Coefficients!$J$2:$J$33")))),1/(1+EXP(-SUMPRODUCT(Engine!$C$11394:$C$11425,INDIRECT("Coefficients!$K$2:$K$33"))))))</f>
      </c>
      <c r="U362" s="8">
        <f>IF(OR($B362="",$C362="",$D362="",$E362="",$F362="",$G362="",$H362="",$I362="",$J362="",$K362="",$L362=""),"",IF($B362="Female",1/(1+EXP(-SUMPRODUCT(Engine!$C$11394:$C$11425,INDIRECT("Coefficients!$L$2:$L$33")))),1/(1+EXP(-SUMPRODUCT(Engine!$C$11394:$C$11425,INDIRECT("Coefficients!$M$2:$M$33"))))))</f>
      </c>
      <c r="V362" s="8">
        <f>IF(OR($B362="",$C362="",$D362="",$E362="",$F362="",$G362="",$H362="",$I362="",$J362="",$K362="",$L362=""),"",IF($B362="Female",1/(1+EXP(-SUMPRODUCT(Engine!$C$11394:$C$11425,INDIRECT("Coefficients!$N$2:$N$33")))),1/(1+EXP(-SUMPRODUCT(Engine!$C$11394:$C$11425,INDIRECT("Coefficients!$O$2:$O$33"))))))</f>
      </c>
      <c r="W362" s="8">
        <f>IF(OR($B362="",$C362="",$D362="",$E362="",$F362="",$G362="",$H362="",$I362="",$J362="",$K362="",$L362=""),"",IF($B362="Female",1/(1+EXP(-SUMPRODUCT(Engine!$C$11394:$C$11425,INDIRECT("Coefficients!$P$2:$P$33")))),1/(1+EXP(-SUMPRODUCT(Engine!$C$11394:$C$11425,INDIRECT("Coefficients!$Q$2:$Q$33"))))))</f>
      </c>
      <c r="X362" s="8">
        <f>IF(OR($B362="",$C362="",$D362="",$E362="",$F362="",$G362="",$H362="",$I362="",$J362="",$K362="",$L362=""),"",IF($B362="Female",1/(1+EXP(-SUMPRODUCT(Engine!$C$11394:$C$11425,INDIRECT("Coefficients!$R$2:$R$33")))),1/(1+EXP(-SUMPRODUCT(Engine!$C$11394:$C$11425,INDIRECT("Coefficients!$S$2:$S$33"))))))</f>
      </c>
      <c r="Y362" s="8">
        <f>IF(OR($B362="",$C362="",$D362="",$E362="",$F362="",$G362="",$H362="",$I362="",$J362="",$K362="",$L362=""),"",IF($B362="Female",1/(1+EXP(-SUMPRODUCT(Engine!$C$11394:$C$11425,INDIRECT("Coefficients!$T$2:$T$33")))),1/(1+EXP(-SUMPRODUCT(Engine!$C$11394:$C$11425,INDIRECT("Coefficients!$U$2:$U$33"))))))</f>
      </c>
      <c r="Z362" s="8">
        <f>IF(OR($B362="",$C362="",$D362="",$E362="",$F362="",$G362="",$H362="",$I362="",$J362="",$K362="",$L362=""),"",IF($B362="Female",1/(1+EXP(-SUMPRODUCT(Engine!$C$11394:$C$11425,INDIRECT("Coefficients!$V$2:$V$33")))),1/(1+EXP(-SUMPRODUCT(Engine!$C$11394:$C$11425,INDIRECT("Coefficients!$W$2:$W$33"))))))</f>
      </c>
      <c r="AA362" s="8">
        <f>IF(OR($B362="",$C362="",$D362="",$E362="",$F362="",$G362="",$H362="",$I362="",$J362="",$K362="",$L362=""),"",IF($B362="Female",1/(1+EXP(-SUMPRODUCT(Engine!$C$11394:$C$11425,INDIRECT("Coefficients!$X$2:$X$33")))),1/(1+EXP(-SUMPRODUCT(Engine!$C$11394:$C$11425,INDIRECT("Coefficients!$Y$2:$Y$33"))))))</f>
      </c>
      <c r="AB362" s="8">
        <f>IF(OR($B362="",$C362="",$D362="",$E362="",$F362="",$G362="",$H362="",$I362="",$J362="",$K362="",$L362=""),"",IF($B362="Female",1/(1+EXP(-SUMPRODUCT(Engine!$C$11394:$C$11425,INDIRECT("Coefficients!$Z$2:$Z$33")))),1/(1+EXP(-SUMPRODUCT(Engine!$C$11394:$C$11425,INDIRECT("Coefficients!$AA$2:$AA$33"))))))</f>
      </c>
      <c r="AC362" s="8">
        <f>IF(OR($B362="",$C362="",$D362="",$E362="",$F362="",$G362="",$H362="",$I362="",$J362="",$K362="",$L362=""),"",IF($B362="Female",1/(1+EXP(-SUMPRODUCT(Engine!$C$11394:$C$11425,INDIRECT("Coefficients!$AB$2:$AB$33")))),1/(1+EXP(-SUMPRODUCT(Engine!$C$11394:$C$11425,INDIRECT("Coefficients!$AC$2:$AC$33"))))))</f>
      </c>
      <c r="AD362" s="8">
        <f>IF(OR($B362="",$C362="",$D362="",$E362="",$F362="",$G362="",$H362="",$I362="",$J362="",$K362="",$L362=""),"",IF($B362="Female",1/(1+EXP(-SUMPRODUCT(Engine!$C$11394:$C$11425,INDIRECT("Coefficients!$AD$2:$AD$33")))),1/(1+EXP(-SUMPRODUCT(Engine!$C$11394:$C$11425,INDIRECT("Coefficients!$AE$2:$AE$33"))))))</f>
      </c>
      <c r="AE362" s="8">
        <f>IF(OR($B362="",$C362="",$D362="",$E362="",$F362="",$G362="",$H362="",$I362="",$J362="",$K362="",$L362=""),"",IF($B362="Female",1/(1+EXP(-SUMPRODUCT(Engine!$C$11394:$C$11425,INDIRECT("Coefficients!$AF$2:$AF$33")))),1/(1+EXP(-SUMPRODUCT(Engine!$C$11394:$C$11425,INDIRECT("Coefficients!$AG$2:$AG$33"))))))</f>
      </c>
      <c r="AF362" s="8">
        <f>IF(OR($B362="",$C362="",$D362="",$E362="",$F362="",$G362="",$H362="",$I362="",$J362="",$K362="",$L362=""),"",IF($B362="Female",1/(1+EXP(-SUMPRODUCT(Engine!$C$11394:$C$11425,INDIRECT("Coefficients!$AH$2:$AH$33")))),1/(1+EXP(-SUMPRODUCT(Engine!$C$11394:$C$11425,INDIRECT("Coefficients!$AI$2:$AI$33"))))))</f>
      </c>
      <c r="AG362" s="8">
        <f>IF(OR($B362="",$C362="",$D362="",$E362="",$F362="",$G362="",$H362="",$I362="",$J362="",$K362="",$L362=""),"",IF($B362="Female",1/(1+EXP(-SUMPRODUCT(Engine!$C$11394:$C$11425,INDIRECT("Coefficients!$AJ$2:$AJ$33")))),1/(1+EXP(-SUMPRODUCT(Engine!$C$11394:$C$11425,INDIRECT("Coefficients!$AK$2:$AK$33"))))))</f>
      </c>
      <c r="AH362" s="8">
        <f>IF(OR($B362="",$C362="",$D362="",$E362="",$F362="",$G362="",$H362="",$I362="",$J362="",$K362="",$L362=""),"",IF($B362="Female",1/(1+EXP(-SUMPRODUCT(Engine!$C$11394:$C$11425,INDIRECT("Coefficients!$AL$2:$AL$33")))),1/(1+EXP(-SUMPRODUCT(Engine!$C$11394:$C$11425,INDIRECT("Coefficients!$AM$2:$AM$33"))))))</f>
      </c>
      <c r="AI362" s="8">
        <f>IF(OR($B362="",$C362="",$D362="",$E362="",$F362="",$G362="",$H362="",$I362="",$J362="",$K362="",$L362=""),"",IF($B362="Female",1/(1+EXP(-SUMPRODUCT(Engine!$C$11394:$C$11425,INDIRECT("Coefficients!$AN$2:$AN$33")))),1/(1+EXP(-SUMPRODUCT(Engine!$C$11394:$C$11425,INDIRECT("Coefficients!$AO$2:$AO$33"))))))</f>
      </c>
      <c r="AJ362" s="8">
        <f>IF(OR($B362="",$C362="",$D362="",$E362="",$F362="",$G362="",$H362="",$I362="",$J362="",$K362="",$L362=""),"",IF($B362="Female",1/(1+EXP(-SUMPRODUCT(Engine!$C$11394:$C$11425,INDIRECT("Coefficients!$AP$2:$AP$33")))),1/(1+EXP(-SUMPRODUCT(Engine!$C$11394:$C$11425,INDIRECT("Coefficients!$AQ$2:$AQ$33"))))))</f>
      </c>
      <c r="AK362" s="8">
        <f>IF(OR($B362="",$C362="",$D362="",$E362="",$F362="",$G362="",$H362="",$I362="",$J362="",$K362="",$L362=""),"",IF($B362="Female",1/(1+EXP(-SUMPRODUCT(Engine!$C$11394:$C$11425,INDIRECT("Coefficients!$AR$2:$AR$33")))),1/(1+EXP(-SUMPRODUCT(Engine!$C$11394:$C$11425,INDIRECT("Coefficients!$AS$2:$AS$33"))))))</f>
      </c>
      <c r="AL362" s="8">
        <f>IF(OR($B362="",$C362="",$D362="",$E362="",$F362="",$G362="",$H362="",$I362="",$J362="",$K362="",$L362=""),"",IF($B362="Female",1/(1+EXP(-SUMPRODUCT(Engine!$C$11394:$C$11425,INDIRECT("Coefficients!$AT$2:$AT$33")))),1/(1+EXP(-SUMPRODUCT(Engine!$C$11394:$C$11425,INDIRECT("Coefficients!$AU$2:$AU$33"))))))</f>
      </c>
      <c r="AM362" s="8">
        <f>IF(OR($B362="",$C362="",$D362="",$E362="",$F362="",$G362="",$H362="",$I362="",$J362="",$K362="",$L362=""),"",IF($B362="Female",1/(1+EXP(-SUMPRODUCT(Engine!$C$11394:$C$11425,INDIRECT("Coefficients!$AV$2:$AV$33")))),1/(1+EXP(-SUMPRODUCT(Engine!$C$11394:$C$11425,INDIRECT("Coefficients!$AW$2:$AW$33"))))))</f>
      </c>
      <c r="AN362" s="8">
        <f>IF(OR($B362="",$C362="",$D362="",$E362="",$F362="",$G362="",$H362="",$I362="",$J362="",$K362="",$L362=""),"",IF($B362="Female",1/(1+EXP(-SUMPRODUCT(Engine!$C$11394:$C$11425,INDIRECT("Coefficients!$AX$2:$AX$33")))),1/(1+EXP(-SUMPRODUCT(Engine!$C$11394:$C$11425,INDIRECT("Coefficients!$AY$2:$AY$33"))))))</f>
      </c>
      <c r="AO362" s="8">
        <f>IF(OR($B362="",$C362="",$D362="",$E362="",$F362="",$G362="",$H362="",$I362="",$J362="",$K362="",$L362=""),"",IF($B362="Female",1/(1+EXP(-SUMPRODUCT(Engine!$C$11394:$C$11425,INDIRECT("Coefficients!$AZ$2:$AZ$33")))),1/(1+EXP(-SUMPRODUCT(Engine!$C$11394:$C$11425,INDIRECT("Coefficients!$BA$2:$BA$33"))))))</f>
      </c>
      <c r="AP362" s="8">
        <f>IF(OR($B362="",$C362="",$D362="",$E362="",$F362="",$G362="",$H362="",$I362="",$J362="",$K362="",$L362=""),"",IF($B362="Female",1/(1+EXP(-SUMPRODUCT(Engine!$C$11394:$C$11425,INDIRECT("Coefficients!$BB$2:$BB$33")))),1/(1+EXP(-SUMPRODUCT(Engine!$C$11394:$C$11425,INDIRECT("Coefficients!$BC$2:$BC$33"))))))</f>
      </c>
      <c r="AQ362" s="8">
        <f>IF(OR($B362="",$C362="",$D362="",$E362="",$F362="",$G362="",$H362="",$I362="",$J362="",$K362="",$L362=""),"",IF($B362="Female",1/(1+EXP(-SUMPRODUCT(Engine!$C$11394:$C$11425,INDIRECT("Coefficients!$BD$2:$BD$33")))),1/(1+EXP(-SUMPRODUCT(Engine!$C$11394:$C$11425,INDIRECT("Coefficients!$BE$2:$BE$33"))))))</f>
      </c>
      <c r="AR362" s="8">
        <f>IF(OR($B362="",$C362="",$D362="",$E362="",$F362="",$G362="",$H362="",$I362="",$J362="",$K362="",$L362=""),"",IF($B362="Female",1/(1+EXP(-SUMPRODUCT(Engine!$C$11394:$C$11425,INDIRECT("Coefficients!$BF$2:$BF$33")))),1/(1+EXP(-SUMPRODUCT(Engine!$C$11394:$C$11425,INDIRECT("Coefficients!$BG$2:$BG$33"))))))</f>
      </c>
      <c r="AS362" s="8">
        <f>IF(OR($B362="",$C362="",$D362="",$E362="",$F362="",$G362="",$H362="",$I362="",$J362="",$K362="",$L362=""),"",IF($B362="Female",1/(1+EXP(-SUMPRODUCT(Engine!$C$11394:$C$11425,INDIRECT("Coefficients!$BH$2:$BH$33")))),1/(1+EXP(-SUMPRODUCT(Engine!$C$11394:$C$11425,INDIRECT("Coefficients!$BI$2:$BI$33"))))))</f>
      </c>
      <c r="AT362" s="8">
        <f>IF(OR($B362="",$C362="",$D362="",$E362="",$F362="",$G362="",$H362="",$I362="",$J362="",$K362="",$L362=""),"",IF($B362="Female",1/(1+EXP(-SUMPRODUCT(Engine!$C$11394:$C$11425,INDIRECT("Coefficients!$BJ$2:$BJ$33")))),1/(1+EXP(-SUMPRODUCT(Engine!$C$11394:$C$11425,INDIRECT("Coefficients!$BK$2:$BK$33"))))))</f>
      </c>
      <c r="AU362" s="8">
        <f>IF(OR($B362="",$C362="",$D362="",$E362="",$F362="",$G362="",$H362="",$I362="",$J362="",$K362="",$L362=""),"",IF($B362="Female",1/(1+EXP(-SUMPRODUCT(Engine!$C$11394:$C$11425,INDIRECT("Coefficients!$BL$2:$BL$33")))),1/(1+EXP(-SUMPRODUCT(Engine!$C$11394:$C$11425,INDIRECT("Coefficients!$BM$2:$BM$33"))))))</f>
      </c>
      <c r="AV362" s="8">
        <f>IF(OR($B362="",$C362="",$D362="",$E362="",$F362="",$G362="",$H362="",$I362="",$J362="",$K362="",$L362=""),"",IF($B362="Female",1/(1+EXP(-SUMPRODUCT(Engine!$C$11394:$C$11425,INDIRECT("Coefficients!$BN$2:$BN$33")))),1/(1+EXP(-SUMPRODUCT(Engine!$C$11394:$C$11425,INDIRECT("Coefficients!$BO$2:$BO$33"))))))</f>
      </c>
      <c r="AW362" s="8">
        <f>IF(OR($B362="",$C362="",$D362="",$E362="",$F362="",$G362="",$H362="",$I362="",$J362="",$K362="",$L362=""),"",IF($B362="Female",1/(1+EXP(-SUMPRODUCT(Engine!$C$11394:$C$11425,INDIRECT("Coefficients!$BP$2:$BP$33")))),1/(1+EXP(-SUMPRODUCT(Engine!$C$11394:$C$11425,INDIRECT("Coefficients!$BQ$2:$BQ$33"))))))</f>
      </c>
      <c r="AX362" s="8">
        <f>IF(OR($B362="",$C362="",$D362="",$E362="",$F362="",$G362="",$H362="",$I362="",$J362="",$K362="",$L362=""),"",IF($B362="Female",1/(1+EXP(-SUMPRODUCT(Engine!$C$11394:$C$11425,INDIRECT("Coefficients!$BR$2:$BR$33")))),1/(1+EXP(-SUMPRODUCT(Engine!$C$11394:$C$11425,INDIRECT("Coefficients!$BS$2:$BS$33"))))))</f>
      </c>
      <c r="AY362" s="8">
        <f>IF(OR($B362="",$C362="",$D362="",$E362="",$F362="",$G362="",$H362="",$I362="",$J362="",$K362="",$L362=""),"",IF($B362="Female",1/(1+EXP(-SUMPRODUCT(Engine!$C$11394:$C$11425,INDIRECT("Coefficients!$BT$2:$BT$33")))),1/(1+EXP(-SUMPRODUCT(Engine!$C$11394:$C$11425,INDIRECT("Coefficients!$BU$2:$BU$33"))))))</f>
      </c>
      <c r="AZ362" s="8">
        <f>IF(OR($B362="",$C362="",$D362="",$E362="",$F362="",$G362="",$H362="",$I362="",$J362="",$K362="",$L362=""),"",IF($B362="Female",1/(1+EXP(-SUMPRODUCT(Engine!$C$11394:$C$11425,INDIRECT("Coefficients!$BV$2:$BV$33")))),1/(1+EXP(-SUMPRODUCT(Engine!$C$11394:$C$11425,INDIRECT("Coefficients!$BW$2:$BW$33"))))))</f>
      </c>
      <c r="BA362" s="8">
        <f>IF(OR($B362="",$C362="",$D362="",$E362="",$F362="",$G362="",$H362="",$I362="",$J362="",$K362="",$L362=""),"",IF($B362="Female",1/(1+EXP(-SUMPRODUCT(Engine!$C$11394:$C$11425,INDIRECT("Coefficients!$BX$2:$BX$33")))),1/(1+EXP(-SUMPRODUCT(Engine!$C$11394:$C$11425,INDIRECT("Coefficients!$BY$2:$BY$33"))))))</f>
      </c>
      <c r="BB362" s="8">
        <f>IF(OR($B362="",$C362="",$D362="",$E362="",$F362="",$G362="",$H362="",$I362="",$J362="",$K362="",$L362=""),"",IF($B362="Female",1/(1+EXP(-SUMPRODUCT(Engine!$C$11394:$C$11425,INDIRECT("Coefficients!$BZ$2:$BZ$33")))),1/(1+EXP(-SUMPRODUCT(Engine!$C$11394:$C$11425,INDIRECT("Coefficients!$CA$2:$CA$33"))))))</f>
      </c>
      <c r="BC362" s="8">
        <f>IF(OR($B362="",$C362="",$D362="",$E362="",$F362="",$G362="",$H362="",$I362="",$J362="",$K362="",$L362=""),"",IF($B362="Female",1/(1+EXP(-SUMPRODUCT(Engine!$C$11394:$C$11425,INDIRECT("Coefficients!$CB$2:$CB$33")))),1/(1+EXP(-SUMPRODUCT(Engine!$C$11394:$C$11425,INDIRECT("Coefficients!$CC$2:$CC$33"))))))</f>
      </c>
      <c r="BD362" s="8">
        <f>IF(OR($B362="",$C362="",$D362="",$E362="",$F362="",$G362="",$H362="",$I362="",$J362="",$K362="",$L362=""),"",IF($B362="Female",1/(1+EXP(-SUMPRODUCT(Engine!$C$11394:$C$11425,INDIRECT("Coefficients!$CD$2:$CD$33")))),1/(1+EXP(-SUMPRODUCT(Engine!$C$11394:$C$11425,INDIRECT("Coefficients!$CE$2:$CE$33"))))))</f>
      </c>
      <c r="BE362" s="8">
        <f>IF(OR($B362="",$C362="",$D362="",$E362="",$F362="",$G362="",$H362="",$I362="",$J362="",$K362="",$L362=""),"",IF($B362="Female",1/(1+EXP(-SUMPRODUCT(Engine!$C$11394:$C$11425,INDIRECT("Coefficients!$CF$2:$CF$33")))),1/(1+EXP(-SUMPRODUCT(Engine!$C$11394:$C$11425,INDIRECT("Coefficients!$CG$2:$CG$33"))))))</f>
      </c>
      <c r="BF362" s="8">
        <f>IF(OR($B362="",$C362="",$D362="",$E362="",$F362="",$G362="",$H362="",$I362="",$J362="",$K362="",$L362=""),"",IF($B362="Female",1/(1+EXP(-SUMPRODUCT(Engine!$C$11394:$C$11425,INDIRECT("Coefficients!$CH$2:$CH$33")))),1/(1+EXP(-SUMPRODUCT(Engine!$C$11394:$C$11425,INDIRECT("Coefficients!$CI$2:$CI$33"))))))</f>
      </c>
      <c r="BG362" s="8">
        <f>IF(OR($B362="",$C362="",$D362="",$E362="",$F362="",$G362="",$H362="",$I362="",$J362="",$K362="",$L362=""),"",IF($B362="Female",1/(1+EXP(-SUMPRODUCT(Engine!$C$11394:$C$11425,INDIRECT("Coefficients!$CJ$2:$CJ$33")))),1/(1+EXP(-SUMPRODUCT(Engine!$C$11394:$C$11425,INDIRECT("Coefficients!$CK$2:$CK$33"))))))</f>
      </c>
      <c r="BH362" s="8">
        <f>IF(OR($B362="",$C362="",$D362="",$E362="",$F362="",$G362="",$H362="",$I362="",$J362="",$K362="",$L362=""),"",IF($B362="Female",1/(1+EXP(-SUMPRODUCT(Engine!$C$11394:$C$11425,INDIRECT("Coefficients!$CL$2:$CL$33")))),1/(1+EXP(-SUMPRODUCT(Engine!$C$11394:$C$11425,INDIRECT("Coefficients!$CM$2:$CM$33"))))))</f>
      </c>
      <c r="BI362" s="8">
        <f>IF(OR($B362="",$C362="",$D362="",$E362="",$F362="",$G362="",$H362="",$I362="",$J362="",$K362="",$L362=""),"",IF($B362="Female",1/(1+EXP(-SUMPRODUCT(Engine!$C$11394:$C$11425,INDIRECT("Coefficients!$CN$2:$CN$33")))),1/(1+EXP(-SUMPRODUCT(Engine!$C$11394:$C$11425,INDIRECT("Coefficients!$CO$2:$CO$33"))))))</f>
      </c>
      <c r="BJ362" s="8">
        <f>IF(OR($B362="",$C362="",$D362="",$E362="",$F362="",$G362="",$H362="",$I362="",$J362="",$K362="",$L362=""),"",IF($B362="Female",1/(1+EXP(-SUMPRODUCT(Engine!$C$11394:$C$11425,INDIRECT("Coefficients!$CP$2:$CP$33")))),1/(1+EXP(-SUMPRODUCT(Engine!$C$11394:$C$11425,INDIRECT("Coefficients!$CQ$2:$CQ$33"))))))</f>
      </c>
      <c r="BK362" s="8">
        <f>IF(OR($B362="",$C362="",$D362="",$E362="",$F362="",$G362="",$H362="",$I362="",$J362="",$K362="",$L362=""),"",IF($B362="Female",1/(1+EXP(-SUMPRODUCT(Engine!$C$11394:$C$11425,INDIRECT("Coefficients!$CR$2:$CR$33")))),1/(1+EXP(-SUMPRODUCT(Engine!$C$11394:$C$11425,INDIRECT("Coefficients!$CS$2:$CS$33"))))))</f>
      </c>
      <c r="BL362" s="8">
        <f>IF(OR($B362="",$C362="",$D362="",$E362="",$F362="",$G362="",$H362="",$I362="",$J362="",$K362="",$L362=""),"",IF($B362="Female",1/(1+EXP(-SUMPRODUCT(Engine!$C$11394:$C$11425,INDIRECT("Coefficients!$CT$2:$CT$33")))),1/(1+EXP(-SUMPRODUCT(Engine!$C$11394:$C$11425,INDIRECT("Coefficients!$CU$2:$CU$33"))))))</f>
      </c>
      <c r="BM362" s="8">
        <f>IF(OR($B362="",$C362="",$D362="",$E362="",$F362="",$G362="",$H362="",$I362="",$J362="",$K362="",$L362=""),"",IF($B362="Female",1/(1+EXP(-SUMPRODUCT(Engine!$C$11394:$C$11425,INDIRECT("Coefficients!$CV$2:$CV$33")))),1/(1+EXP(-SUMPRODUCT(Engine!$C$11394:$C$11425,INDIRECT("Coefficients!$CW$2:$CW$33"))))))</f>
      </c>
    </row>
    <row r="363" spans="1:65" x14ac:dyDescent="0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8">
        <f>IF(OR($B363="",$C363="",$D363="",$E363="",$F363="",$G363="",$H363="",$I363="",$J363="",$K363="",$L363=""),"",IF($B363="Female",1/(1+EXP(-SUMPRODUCT(Engine!$C$11426:$C$11457,INDIRECT("Coefficients!$B$2:$B$33")))),1/(1+EXP(-SUMPRODUCT(Engine!$C$11426:$C$11457,INDIRECT("Coefficients!$C$2:$C$33"))))))</f>
      </c>
      <c r="Q363" s="8">
        <f>IF(OR($B363="",$C363="",$D363="",$E363="",$F363="",$G363="",$H363="",$I363="",$J363="",$K363="",$L363=""),"",IF($B363="Female",1/(1+EXP(-SUMPRODUCT(Engine!$C$11426:$C$11457,INDIRECT("Coefficients!$D$2:$D$33")))),1/(1+EXP(-SUMPRODUCT(Engine!$C$11426:$C$11457,INDIRECT("Coefficients!$E$2:$E$33"))))))</f>
      </c>
      <c r="R363" s="8">
        <f>IF(OR($B363="",$C363="",$D363="",$E363="",$F363="",$G363="",$H363="",$I363="",$J363="",$K363="",$L363=""),"",IF($B363="Female",1/(1+EXP(-SUMPRODUCT(Engine!$C$11426:$C$11457,INDIRECT("Coefficients!$F$2:$F$33")))),1/(1+EXP(-SUMPRODUCT(Engine!$C$11426:$C$11457,INDIRECT("Coefficients!$G$2:$G$33"))))))</f>
      </c>
      <c r="S363" s="8">
        <f>IF(OR($B363="",$C363="",$D363="",$E363="",$F363="",$G363="",$H363="",$I363="",$J363="",$K363="",$L363=""),"",IF($B363="Female",1/(1+EXP(-SUMPRODUCT(Engine!$C$11426:$C$11457,INDIRECT("Coefficients!$H$2:$H$33")))),1/(1+EXP(-SUMPRODUCT(Engine!$C$11426:$C$11457,INDIRECT("Coefficients!$I$2:$I$33"))))))</f>
      </c>
      <c r="T363" s="8">
        <f>IF(OR($B363="",$C363="",$D363="",$E363="",$F363="",$G363="",$H363="",$I363="",$J363="",$K363="",$L363=""),"",IF($B363="Female",1/(1+EXP(-SUMPRODUCT(Engine!$C$11426:$C$11457,INDIRECT("Coefficients!$J$2:$J$33")))),1/(1+EXP(-SUMPRODUCT(Engine!$C$11426:$C$11457,INDIRECT("Coefficients!$K$2:$K$33"))))))</f>
      </c>
      <c r="U363" s="8">
        <f>IF(OR($B363="",$C363="",$D363="",$E363="",$F363="",$G363="",$H363="",$I363="",$J363="",$K363="",$L363=""),"",IF($B363="Female",1/(1+EXP(-SUMPRODUCT(Engine!$C$11426:$C$11457,INDIRECT("Coefficients!$L$2:$L$33")))),1/(1+EXP(-SUMPRODUCT(Engine!$C$11426:$C$11457,INDIRECT("Coefficients!$M$2:$M$33"))))))</f>
      </c>
      <c r="V363" s="8">
        <f>IF(OR($B363="",$C363="",$D363="",$E363="",$F363="",$G363="",$H363="",$I363="",$J363="",$K363="",$L363=""),"",IF($B363="Female",1/(1+EXP(-SUMPRODUCT(Engine!$C$11426:$C$11457,INDIRECT("Coefficients!$N$2:$N$33")))),1/(1+EXP(-SUMPRODUCT(Engine!$C$11426:$C$11457,INDIRECT("Coefficients!$O$2:$O$33"))))))</f>
      </c>
      <c r="W363" s="8">
        <f>IF(OR($B363="",$C363="",$D363="",$E363="",$F363="",$G363="",$H363="",$I363="",$J363="",$K363="",$L363=""),"",IF($B363="Female",1/(1+EXP(-SUMPRODUCT(Engine!$C$11426:$C$11457,INDIRECT("Coefficients!$P$2:$P$33")))),1/(1+EXP(-SUMPRODUCT(Engine!$C$11426:$C$11457,INDIRECT("Coefficients!$Q$2:$Q$33"))))))</f>
      </c>
      <c r="X363" s="8">
        <f>IF(OR($B363="",$C363="",$D363="",$E363="",$F363="",$G363="",$H363="",$I363="",$J363="",$K363="",$L363=""),"",IF($B363="Female",1/(1+EXP(-SUMPRODUCT(Engine!$C$11426:$C$11457,INDIRECT("Coefficients!$R$2:$R$33")))),1/(1+EXP(-SUMPRODUCT(Engine!$C$11426:$C$11457,INDIRECT("Coefficients!$S$2:$S$33"))))))</f>
      </c>
      <c r="Y363" s="8">
        <f>IF(OR($B363="",$C363="",$D363="",$E363="",$F363="",$G363="",$H363="",$I363="",$J363="",$K363="",$L363=""),"",IF($B363="Female",1/(1+EXP(-SUMPRODUCT(Engine!$C$11426:$C$11457,INDIRECT("Coefficients!$T$2:$T$33")))),1/(1+EXP(-SUMPRODUCT(Engine!$C$11426:$C$11457,INDIRECT("Coefficients!$U$2:$U$33"))))))</f>
      </c>
      <c r="Z363" s="8">
        <f>IF(OR($B363="",$C363="",$D363="",$E363="",$F363="",$G363="",$H363="",$I363="",$J363="",$K363="",$L363=""),"",IF($B363="Female",1/(1+EXP(-SUMPRODUCT(Engine!$C$11426:$C$11457,INDIRECT("Coefficients!$V$2:$V$33")))),1/(1+EXP(-SUMPRODUCT(Engine!$C$11426:$C$11457,INDIRECT("Coefficients!$W$2:$W$33"))))))</f>
      </c>
      <c r="AA363" s="8">
        <f>IF(OR($B363="",$C363="",$D363="",$E363="",$F363="",$G363="",$H363="",$I363="",$J363="",$K363="",$L363=""),"",IF($B363="Female",1/(1+EXP(-SUMPRODUCT(Engine!$C$11426:$C$11457,INDIRECT("Coefficients!$X$2:$X$33")))),1/(1+EXP(-SUMPRODUCT(Engine!$C$11426:$C$11457,INDIRECT("Coefficients!$Y$2:$Y$33"))))))</f>
      </c>
      <c r="AB363" s="8">
        <f>IF(OR($B363="",$C363="",$D363="",$E363="",$F363="",$G363="",$H363="",$I363="",$J363="",$K363="",$L363=""),"",IF($B363="Female",1/(1+EXP(-SUMPRODUCT(Engine!$C$11426:$C$11457,INDIRECT("Coefficients!$Z$2:$Z$33")))),1/(1+EXP(-SUMPRODUCT(Engine!$C$11426:$C$11457,INDIRECT("Coefficients!$AA$2:$AA$33"))))))</f>
      </c>
      <c r="AC363" s="8">
        <f>IF(OR($B363="",$C363="",$D363="",$E363="",$F363="",$G363="",$H363="",$I363="",$J363="",$K363="",$L363=""),"",IF($B363="Female",1/(1+EXP(-SUMPRODUCT(Engine!$C$11426:$C$11457,INDIRECT("Coefficients!$AB$2:$AB$33")))),1/(1+EXP(-SUMPRODUCT(Engine!$C$11426:$C$11457,INDIRECT("Coefficients!$AC$2:$AC$33"))))))</f>
      </c>
      <c r="AD363" s="8">
        <f>IF(OR($B363="",$C363="",$D363="",$E363="",$F363="",$G363="",$H363="",$I363="",$J363="",$K363="",$L363=""),"",IF($B363="Female",1/(1+EXP(-SUMPRODUCT(Engine!$C$11426:$C$11457,INDIRECT("Coefficients!$AD$2:$AD$33")))),1/(1+EXP(-SUMPRODUCT(Engine!$C$11426:$C$11457,INDIRECT("Coefficients!$AE$2:$AE$33"))))))</f>
      </c>
      <c r="AE363" s="8">
        <f>IF(OR($B363="",$C363="",$D363="",$E363="",$F363="",$G363="",$H363="",$I363="",$J363="",$K363="",$L363=""),"",IF($B363="Female",1/(1+EXP(-SUMPRODUCT(Engine!$C$11426:$C$11457,INDIRECT("Coefficients!$AF$2:$AF$33")))),1/(1+EXP(-SUMPRODUCT(Engine!$C$11426:$C$11457,INDIRECT("Coefficients!$AG$2:$AG$33"))))))</f>
      </c>
      <c r="AF363" s="8">
        <f>IF(OR($B363="",$C363="",$D363="",$E363="",$F363="",$G363="",$H363="",$I363="",$J363="",$K363="",$L363=""),"",IF($B363="Female",1/(1+EXP(-SUMPRODUCT(Engine!$C$11426:$C$11457,INDIRECT("Coefficients!$AH$2:$AH$33")))),1/(1+EXP(-SUMPRODUCT(Engine!$C$11426:$C$11457,INDIRECT("Coefficients!$AI$2:$AI$33"))))))</f>
      </c>
      <c r="AG363" s="8">
        <f>IF(OR($B363="",$C363="",$D363="",$E363="",$F363="",$G363="",$H363="",$I363="",$J363="",$K363="",$L363=""),"",IF($B363="Female",1/(1+EXP(-SUMPRODUCT(Engine!$C$11426:$C$11457,INDIRECT("Coefficients!$AJ$2:$AJ$33")))),1/(1+EXP(-SUMPRODUCT(Engine!$C$11426:$C$11457,INDIRECT("Coefficients!$AK$2:$AK$33"))))))</f>
      </c>
      <c r="AH363" s="8">
        <f>IF(OR($B363="",$C363="",$D363="",$E363="",$F363="",$G363="",$H363="",$I363="",$J363="",$K363="",$L363=""),"",IF($B363="Female",1/(1+EXP(-SUMPRODUCT(Engine!$C$11426:$C$11457,INDIRECT("Coefficients!$AL$2:$AL$33")))),1/(1+EXP(-SUMPRODUCT(Engine!$C$11426:$C$11457,INDIRECT("Coefficients!$AM$2:$AM$33"))))))</f>
      </c>
      <c r="AI363" s="8">
        <f>IF(OR($B363="",$C363="",$D363="",$E363="",$F363="",$G363="",$H363="",$I363="",$J363="",$K363="",$L363=""),"",IF($B363="Female",1/(1+EXP(-SUMPRODUCT(Engine!$C$11426:$C$11457,INDIRECT("Coefficients!$AN$2:$AN$33")))),1/(1+EXP(-SUMPRODUCT(Engine!$C$11426:$C$11457,INDIRECT("Coefficients!$AO$2:$AO$33"))))))</f>
      </c>
      <c r="AJ363" s="8">
        <f>IF(OR($B363="",$C363="",$D363="",$E363="",$F363="",$G363="",$H363="",$I363="",$J363="",$K363="",$L363=""),"",IF($B363="Female",1/(1+EXP(-SUMPRODUCT(Engine!$C$11426:$C$11457,INDIRECT("Coefficients!$AP$2:$AP$33")))),1/(1+EXP(-SUMPRODUCT(Engine!$C$11426:$C$11457,INDIRECT("Coefficients!$AQ$2:$AQ$33"))))))</f>
      </c>
      <c r="AK363" s="8">
        <f>IF(OR($B363="",$C363="",$D363="",$E363="",$F363="",$G363="",$H363="",$I363="",$J363="",$K363="",$L363=""),"",IF($B363="Female",1/(1+EXP(-SUMPRODUCT(Engine!$C$11426:$C$11457,INDIRECT("Coefficients!$AR$2:$AR$33")))),1/(1+EXP(-SUMPRODUCT(Engine!$C$11426:$C$11457,INDIRECT("Coefficients!$AS$2:$AS$33"))))))</f>
      </c>
      <c r="AL363" s="8">
        <f>IF(OR($B363="",$C363="",$D363="",$E363="",$F363="",$G363="",$H363="",$I363="",$J363="",$K363="",$L363=""),"",IF($B363="Female",1/(1+EXP(-SUMPRODUCT(Engine!$C$11426:$C$11457,INDIRECT("Coefficients!$AT$2:$AT$33")))),1/(1+EXP(-SUMPRODUCT(Engine!$C$11426:$C$11457,INDIRECT("Coefficients!$AU$2:$AU$33"))))))</f>
      </c>
      <c r="AM363" s="8">
        <f>IF(OR($B363="",$C363="",$D363="",$E363="",$F363="",$G363="",$H363="",$I363="",$J363="",$K363="",$L363=""),"",IF($B363="Female",1/(1+EXP(-SUMPRODUCT(Engine!$C$11426:$C$11457,INDIRECT("Coefficients!$AV$2:$AV$33")))),1/(1+EXP(-SUMPRODUCT(Engine!$C$11426:$C$11457,INDIRECT("Coefficients!$AW$2:$AW$33"))))))</f>
      </c>
      <c r="AN363" s="8">
        <f>IF(OR($B363="",$C363="",$D363="",$E363="",$F363="",$G363="",$H363="",$I363="",$J363="",$K363="",$L363=""),"",IF($B363="Female",1/(1+EXP(-SUMPRODUCT(Engine!$C$11426:$C$11457,INDIRECT("Coefficients!$AX$2:$AX$33")))),1/(1+EXP(-SUMPRODUCT(Engine!$C$11426:$C$11457,INDIRECT("Coefficients!$AY$2:$AY$33"))))))</f>
      </c>
      <c r="AO363" s="8">
        <f>IF(OR($B363="",$C363="",$D363="",$E363="",$F363="",$G363="",$H363="",$I363="",$J363="",$K363="",$L363=""),"",IF($B363="Female",1/(1+EXP(-SUMPRODUCT(Engine!$C$11426:$C$11457,INDIRECT("Coefficients!$AZ$2:$AZ$33")))),1/(1+EXP(-SUMPRODUCT(Engine!$C$11426:$C$11457,INDIRECT("Coefficients!$BA$2:$BA$33"))))))</f>
      </c>
      <c r="AP363" s="8">
        <f>IF(OR($B363="",$C363="",$D363="",$E363="",$F363="",$G363="",$H363="",$I363="",$J363="",$K363="",$L363=""),"",IF($B363="Female",1/(1+EXP(-SUMPRODUCT(Engine!$C$11426:$C$11457,INDIRECT("Coefficients!$BB$2:$BB$33")))),1/(1+EXP(-SUMPRODUCT(Engine!$C$11426:$C$11457,INDIRECT("Coefficients!$BC$2:$BC$33"))))))</f>
      </c>
      <c r="AQ363" s="8">
        <f>IF(OR($B363="",$C363="",$D363="",$E363="",$F363="",$G363="",$H363="",$I363="",$J363="",$K363="",$L363=""),"",IF($B363="Female",1/(1+EXP(-SUMPRODUCT(Engine!$C$11426:$C$11457,INDIRECT("Coefficients!$BD$2:$BD$33")))),1/(1+EXP(-SUMPRODUCT(Engine!$C$11426:$C$11457,INDIRECT("Coefficients!$BE$2:$BE$33"))))))</f>
      </c>
      <c r="AR363" s="8">
        <f>IF(OR($B363="",$C363="",$D363="",$E363="",$F363="",$G363="",$H363="",$I363="",$J363="",$K363="",$L363=""),"",IF($B363="Female",1/(1+EXP(-SUMPRODUCT(Engine!$C$11426:$C$11457,INDIRECT("Coefficients!$BF$2:$BF$33")))),1/(1+EXP(-SUMPRODUCT(Engine!$C$11426:$C$11457,INDIRECT("Coefficients!$BG$2:$BG$33"))))))</f>
      </c>
      <c r="AS363" s="8">
        <f>IF(OR($B363="",$C363="",$D363="",$E363="",$F363="",$G363="",$H363="",$I363="",$J363="",$K363="",$L363=""),"",IF($B363="Female",1/(1+EXP(-SUMPRODUCT(Engine!$C$11426:$C$11457,INDIRECT("Coefficients!$BH$2:$BH$33")))),1/(1+EXP(-SUMPRODUCT(Engine!$C$11426:$C$11457,INDIRECT("Coefficients!$BI$2:$BI$33"))))))</f>
      </c>
      <c r="AT363" s="8">
        <f>IF(OR($B363="",$C363="",$D363="",$E363="",$F363="",$G363="",$H363="",$I363="",$J363="",$K363="",$L363=""),"",IF($B363="Female",1/(1+EXP(-SUMPRODUCT(Engine!$C$11426:$C$11457,INDIRECT("Coefficients!$BJ$2:$BJ$33")))),1/(1+EXP(-SUMPRODUCT(Engine!$C$11426:$C$11457,INDIRECT("Coefficients!$BK$2:$BK$33"))))))</f>
      </c>
      <c r="AU363" s="8">
        <f>IF(OR($B363="",$C363="",$D363="",$E363="",$F363="",$G363="",$H363="",$I363="",$J363="",$K363="",$L363=""),"",IF($B363="Female",1/(1+EXP(-SUMPRODUCT(Engine!$C$11426:$C$11457,INDIRECT("Coefficients!$BL$2:$BL$33")))),1/(1+EXP(-SUMPRODUCT(Engine!$C$11426:$C$11457,INDIRECT("Coefficients!$BM$2:$BM$33"))))))</f>
      </c>
      <c r="AV363" s="8">
        <f>IF(OR($B363="",$C363="",$D363="",$E363="",$F363="",$G363="",$H363="",$I363="",$J363="",$K363="",$L363=""),"",IF($B363="Female",1/(1+EXP(-SUMPRODUCT(Engine!$C$11426:$C$11457,INDIRECT("Coefficients!$BN$2:$BN$33")))),1/(1+EXP(-SUMPRODUCT(Engine!$C$11426:$C$11457,INDIRECT("Coefficients!$BO$2:$BO$33"))))))</f>
      </c>
      <c r="AW363" s="8">
        <f>IF(OR($B363="",$C363="",$D363="",$E363="",$F363="",$G363="",$H363="",$I363="",$J363="",$K363="",$L363=""),"",IF($B363="Female",1/(1+EXP(-SUMPRODUCT(Engine!$C$11426:$C$11457,INDIRECT("Coefficients!$BP$2:$BP$33")))),1/(1+EXP(-SUMPRODUCT(Engine!$C$11426:$C$11457,INDIRECT("Coefficients!$BQ$2:$BQ$33"))))))</f>
      </c>
      <c r="AX363" s="8">
        <f>IF(OR($B363="",$C363="",$D363="",$E363="",$F363="",$G363="",$H363="",$I363="",$J363="",$K363="",$L363=""),"",IF($B363="Female",1/(1+EXP(-SUMPRODUCT(Engine!$C$11426:$C$11457,INDIRECT("Coefficients!$BR$2:$BR$33")))),1/(1+EXP(-SUMPRODUCT(Engine!$C$11426:$C$11457,INDIRECT("Coefficients!$BS$2:$BS$33"))))))</f>
      </c>
      <c r="AY363" s="8">
        <f>IF(OR($B363="",$C363="",$D363="",$E363="",$F363="",$G363="",$H363="",$I363="",$J363="",$K363="",$L363=""),"",IF($B363="Female",1/(1+EXP(-SUMPRODUCT(Engine!$C$11426:$C$11457,INDIRECT("Coefficients!$BT$2:$BT$33")))),1/(1+EXP(-SUMPRODUCT(Engine!$C$11426:$C$11457,INDIRECT("Coefficients!$BU$2:$BU$33"))))))</f>
      </c>
      <c r="AZ363" s="8">
        <f>IF(OR($B363="",$C363="",$D363="",$E363="",$F363="",$G363="",$H363="",$I363="",$J363="",$K363="",$L363=""),"",IF($B363="Female",1/(1+EXP(-SUMPRODUCT(Engine!$C$11426:$C$11457,INDIRECT("Coefficients!$BV$2:$BV$33")))),1/(1+EXP(-SUMPRODUCT(Engine!$C$11426:$C$11457,INDIRECT("Coefficients!$BW$2:$BW$33"))))))</f>
      </c>
      <c r="BA363" s="8">
        <f>IF(OR($B363="",$C363="",$D363="",$E363="",$F363="",$G363="",$H363="",$I363="",$J363="",$K363="",$L363=""),"",IF($B363="Female",1/(1+EXP(-SUMPRODUCT(Engine!$C$11426:$C$11457,INDIRECT("Coefficients!$BX$2:$BX$33")))),1/(1+EXP(-SUMPRODUCT(Engine!$C$11426:$C$11457,INDIRECT("Coefficients!$BY$2:$BY$33"))))))</f>
      </c>
      <c r="BB363" s="8">
        <f>IF(OR($B363="",$C363="",$D363="",$E363="",$F363="",$G363="",$H363="",$I363="",$J363="",$K363="",$L363=""),"",IF($B363="Female",1/(1+EXP(-SUMPRODUCT(Engine!$C$11426:$C$11457,INDIRECT("Coefficients!$BZ$2:$BZ$33")))),1/(1+EXP(-SUMPRODUCT(Engine!$C$11426:$C$11457,INDIRECT("Coefficients!$CA$2:$CA$33"))))))</f>
      </c>
      <c r="BC363" s="8">
        <f>IF(OR($B363="",$C363="",$D363="",$E363="",$F363="",$G363="",$H363="",$I363="",$J363="",$K363="",$L363=""),"",IF($B363="Female",1/(1+EXP(-SUMPRODUCT(Engine!$C$11426:$C$11457,INDIRECT("Coefficients!$CB$2:$CB$33")))),1/(1+EXP(-SUMPRODUCT(Engine!$C$11426:$C$11457,INDIRECT("Coefficients!$CC$2:$CC$33"))))))</f>
      </c>
      <c r="BD363" s="8">
        <f>IF(OR($B363="",$C363="",$D363="",$E363="",$F363="",$G363="",$H363="",$I363="",$J363="",$K363="",$L363=""),"",IF($B363="Female",1/(1+EXP(-SUMPRODUCT(Engine!$C$11426:$C$11457,INDIRECT("Coefficients!$CD$2:$CD$33")))),1/(1+EXP(-SUMPRODUCT(Engine!$C$11426:$C$11457,INDIRECT("Coefficients!$CE$2:$CE$33"))))))</f>
      </c>
      <c r="BE363" s="8">
        <f>IF(OR($B363="",$C363="",$D363="",$E363="",$F363="",$G363="",$H363="",$I363="",$J363="",$K363="",$L363=""),"",IF($B363="Female",1/(1+EXP(-SUMPRODUCT(Engine!$C$11426:$C$11457,INDIRECT("Coefficients!$CF$2:$CF$33")))),1/(1+EXP(-SUMPRODUCT(Engine!$C$11426:$C$11457,INDIRECT("Coefficients!$CG$2:$CG$33"))))))</f>
      </c>
      <c r="BF363" s="8">
        <f>IF(OR($B363="",$C363="",$D363="",$E363="",$F363="",$G363="",$H363="",$I363="",$J363="",$K363="",$L363=""),"",IF($B363="Female",1/(1+EXP(-SUMPRODUCT(Engine!$C$11426:$C$11457,INDIRECT("Coefficients!$CH$2:$CH$33")))),1/(1+EXP(-SUMPRODUCT(Engine!$C$11426:$C$11457,INDIRECT("Coefficients!$CI$2:$CI$33"))))))</f>
      </c>
      <c r="BG363" s="8">
        <f>IF(OR($B363="",$C363="",$D363="",$E363="",$F363="",$G363="",$H363="",$I363="",$J363="",$K363="",$L363=""),"",IF($B363="Female",1/(1+EXP(-SUMPRODUCT(Engine!$C$11426:$C$11457,INDIRECT("Coefficients!$CJ$2:$CJ$33")))),1/(1+EXP(-SUMPRODUCT(Engine!$C$11426:$C$11457,INDIRECT("Coefficients!$CK$2:$CK$33"))))))</f>
      </c>
      <c r="BH363" s="8">
        <f>IF(OR($B363="",$C363="",$D363="",$E363="",$F363="",$G363="",$H363="",$I363="",$J363="",$K363="",$L363=""),"",IF($B363="Female",1/(1+EXP(-SUMPRODUCT(Engine!$C$11426:$C$11457,INDIRECT("Coefficients!$CL$2:$CL$33")))),1/(1+EXP(-SUMPRODUCT(Engine!$C$11426:$C$11457,INDIRECT("Coefficients!$CM$2:$CM$33"))))))</f>
      </c>
      <c r="BI363" s="8">
        <f>IF(OR($B363="",$C363="",$D363="",$E363="",$F363="",$G363="",$H363="",$I363="",$J363="",$K363="",$L363=""),"",IF($B363="Female",1/(1+EXP(-SUMPRODUCT(Engine!$C$11426:$C$11457,INDIRECT("Coefficients!$CN$2:$CN$33")))),1/(1+EXP(-SUMPRODUCT(Engine!$C$11426:$C$11457,INDIRECT("Coefficients!$CO$2:$CO$33"))))))</f>
      </c>
      <c r="BJ363" s="8">
        <f>IF(OR($B363="",$C363="",$D363="",$E363="",$F363="",$G363="",$H363="",$I363="",$J363="",$K363="",$L363=""),"",IF($B363="Female",1/(1+EXP(-SUMPRODUCT(Engine!$C$11426:$C$11457,INDIRECT("Coefficients!$CP$2:$CP$33")))),1/(1+EXP(-SUMPRODUCT(Engine!$C$11426:$C$11457,INDIRECT("Coefficients!$CQ$2:$CQ$33"))))))</f>
      </c>
      <c r="BK363" s="8">
        <f>IF(OR($B363="",$C363="",$D363="",$E363="",$F363="",$G363="",$H363="",$I363="",$J363="",$K363="",$L363=""),"",IF($B363="Female",1/(1+EXP(-SUMPRODUCT(Engine!$C$11426:$C$11457,INDIRECT("Coefficients!$CR$2:$CR$33")))),1/(1+EXP(-SUMPRODUCT(Engine!$C$11426:$C$11457,INDIRECT("Coefficients!$CS$2:$CS$33"))))))</f>
      </c>
      <c r="BL363" s="8">
        <f>IF(OR($B363="",$C363="",$D363="",$E363="",$F363="",$G363="",$H363="",$I363="",$J363="",$K363="",$L363=""),"",IF($B363="Female",1/(1+EXP(-SUMPRODUCT(Engine!$C$11426:$C$11457,INDIRECT("Coefficients!$CT$2:$CT$33")))),1/(1+EXP(-SUMPRODUCT(Engine!$C$11426:$C$11457,INDIRECT("Coefficients!$CU$2:$CU$33"))))))</f>
      </c>
      <c r="BM363" s="8">
        <f>IF(OR($B363="",$C363="",$D363="",$E363="",$F363="",$G363="",$H363="",$I363="",$J363="",$K363="",$L363=""),"",IF($B363="Female",1/(1+EXP(-SUMPRODUCT(Engine!$C$11426:$C$11457,INDIRECT("Coefficients!$CV$2:$CV$33")))),1/(1+EXP(-SUMPRODUCT(Engine!$C$11426:$C$11457,INDIRECT("Coefficients!$CW$2:$CW$33"))))))</f>
      </c>
    </row>
    <row r="364" spans="1:65" x14ac:dyDescent="0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8">
        <f>IF(OR($B364="",$C364="",$D364="",$E364="",$F364="",$G364="",$H364="",$I364="",$J364="",$K364="",$L364=""),"",IF($B364="Female",1/(1+EXP(-SUMPRODUCT(Engine!$C$11458:$C$11489,INDIRECT("Coefficients!$B$2:$B$33")))),1/(1+EXP(-SUMPRODUCT(Engine!$C$11458:$C$11489,INDIRECT("Coefficients!$C$2:$C$33"))))))</f>
      </c>
      <c r="Q364" s="8">
        <f>IF(OR($B364="",$C364="",$D364="",$E364="",$F364="",$G364="",$H364="",$I364="",$J364="",$K364="",$L364=""),"",IF($B364="Female",1/(1+EXP(-SUMPRODUCT(Engine!$C$11458:$C$11489,INDIRECT("Coefficients!$D$2:$D$33")))),1/(1+EXP(-SUMPRODUCT(Engine!$C$11458:$C$11489,INDIRECT("Coefficients!$E$2:$E$33"))))))</f>
      </c>
      <c r="R364" s="8">
        <f>IF(OR($B364="",$C364="",$D364="",$E364="",$F364="",$G364="",$H364="",$I364="",$J364="",$K364="",$L364=""),"",IF($B364="Female",1/(1+EXP(-SUMPRODUCT(Engine!$C$11458:$C$11489,INDIRECT("Coefficients!$F$2:$F$33")))),1/(1+EXP(-SUMPRODUCT(Engine!$C$11458:$C$11489,INDIRECT("Coefficients!$G$2:$G$33"))))))</f>
      </c>
      <c r="S364" s="8">
        <f>IF(OR($B364="",$C364="",$D364="",$E364="",$F364="",$G364="",$H364="",$I364="",$J364="",$K364="",$L364=""),"",IF($B364="Female",1/(1+EXP(-SUMPRODUCT(Engine!$C$11458:$C$11489,INDIRECT("Coefficients!$H$2:$H$33")))),1/(1+EXP(-SUMPRODUCT(Engine!$C$11458:$C$11489,INDIRECT("Coefficients!$I$2:$I$33"))))))</f>
      </c>
      <c r="T364" s="8">
        <f>IF(OR($B364="",$C364="",$D364="",$E364="",$F364="",$G364="",$H364="",$I364="",$J364="",$K364="",$L364=""),"",IF($B364="Female",1/(1+EXP(-SUMPRODUCT(Engine!$C$11458:$C$11489,INDIRECT("Coefficients!$J$2:$J$33")))),1/(1+EXP(-SUMPRODUCT(Engine!$C$11458:$C$11489,INDIRECT("Coefficients!$K$2:$K$33"))))))</f>
      </c>
      <c r="U364" s="8">
        <f>IF(OR($B364="",$C364="",$D364="",$E364="",$F364="",$G364="",$H364="",$I364="",$J364="",$K364="",$L364=""),"",IF($B364="Female",1/(1+EXP(-SUMPRODUCT(Engine!$C$11458:$C$11489,INDIRECT("Coefficients!$L$2:$L$33")))),1/(1+EXP(-SUMPRODUCT(Engine!$C$11458:$C$11489,INDIRECT("Coefficients!$M$2:$M$33"))))))</f>
      </c>
      <c r="V364" s="8">
        <f>IF(OR($B364="",$C364="",$D364="",$E364="",$F364="",$G364="",$H364="",$I364="",$J364="",$K364="",$L364=""),"",IF($B364="Female",1/(1+EXP(-SUMPRODUCT(Engine!$C$11458:$C$11489,INDIRECT("Coefficients!$N$2:$N$33")))),1/(1+EXP(-SUMPRODUCT(Engine!$C$11458:$C$11489,INDIRECT("Coefficients!$O$2:$O$33"))))))</f>
      </c>
      <c r="W364" s="8">
        <f>IF(OR($B364="",$C364="",$D364="",$E364="",$F364="",$G364="",$H364="",$I364="",$J364="",$K364="",$L364=""),"",IF($B364="Female",1/(1+EXP(-SUMPRODUCT(Engine!$C$11458:$C$11489,INDIRECT("Coefficients!$P$2:$P$33")))),1/(1+EXP(-SUMPRODUCT(Engine!$C$11458:$C$11489,INDIRECT("Coefficients!$Q$2:$Q$33"))))))</f>
      </c>
      <c r="X364" s="8">
        <f>IF(OR($B364="",$C364="",$D364="",$E364="",$F364="",$G364="",$H364="",$I364="",$J364="",$K364="",$L364=""),"",IF($B364="Female",1/(1+EXP(-SUMPRODUCT(Engine!$C$11458:$C$11489,INDIRECT("Coefficients!$R$2:$R$33")))),1/(1+EXP(-SUMPRODUCT(Engine!$C$11458:$C$11489,INDIRECT("Coefficients!$S$2:$S$33"))))))</f>
      </c>
      <c r="Y364" s="8">
        <f>IF(OR($B364="",$C364="",$D364="",$E364="",$F364="",$G364="",$H364="",$I364="",$J364="",$K364="",$L364=""),"",IF($B364="Female",1/(1+EXP(-SUMPRODUCT(Engine!$C$11458:$C$11489,INDIRECT("Coefficients!$T$2:$T$33")))),1/(1+EXP(-SUMPRODUCT(Engine!$C$11458:$C$11489,INDIRECT("Coefficients!$U$2:$U$33"))))))</f>
      </c>
      <c r="Z364" s="8">
        <f>IF(OR($B364="",$C364="",$D364="",$E364="",$F364="",$G364="",$H364="",$I364="",$J364="",$K364="",$L364=""),"",IF($B364="Female",1/(1+EXP(-SUMPRODUCT(Engine!$C$11458:$C$11489,INDIRECT("Coefficients!$V$2:$V$33")))),1/(1+EXP(-SUMPRODUCT(Engine!$C$11458:$C$11489,INDIRECT("Coefficients!$W$2:$W$33"))))))</f>
      </c>
      <c r="AA364" s="8">
        <f>IF(OR($B364="",$C364="",$D364="",$E364="",$F364="",$G364="",$H364="",$I364="",$J364="",$K364="",$L364=""),"",IF($B364="Female",1/(1+EXP(-SUMPRODUCT(Engine!$C$11458:$C$11489,INDIRECT("Coefficients!$X$2:$X$33")))),1/(1+EXP(-SUMPRODUCT(Engine!$C$11458:$C$11489,INDIRECT("Coefficients!$Y$2:$Y$33"))))))</f>
      </c>
      <c r="AB364" s="8">
        <f>IF(OR($B364="",$C364="",$D364="",$E364="",$F364="",$G364="",$H364="",$I364="",$J364="",$K364="",$L364=""),"",IF($B364="Female",1/(1+EXP(-SUMPRODUCT(Engine!$C$11458:$C$11489,INDIRECT("Coefficients!$Z$2:$Z$33")))),1/(1+EXP(-SUMPRODUCT(Engine!$C$11458:$C$11489,INDIRECT("Coefficients!$AA$2:$AA$33"))))))</f>
      </c>
      <c r="AC364" s="8">
        <f>IF(OR($B364="",$C364="",$D364="",$E364="",$F364="",$G364="",$H364="",$I364="",$J364="",$K364="",$L364=""),"",IF($B364="Female",1/(1+EXP(-SUMPRODUCT(Engine!$C$11458:$C$11489,INDIRECT("Coefficients!$AB$2:$AB$33")))),1/(1+EXP(-SUMPRODUCT(Engine!$C$11458:$C$11489,INDIRECT("Coefficients!$AC$2:$AC$33"))))))</f>
      </c>
      <c r="AD364" s="8">
        <f>IF(OR($B364="",$C364="",$D364="",$E364="",$F364="",$G364="",$H364="",$I364="",$J364="",$K364="",$L364=""),"",IF($B364="Female",1/(1+EXP(-SUMPRODUCT(Engine!$C$11458:$C$11489,INDIRECT("Coefficients!$AD$2:$AD$33")))),1/(1+EXP(-SUMPRODUCT(Engine!$C$11458:$C$11489,INDIRECT("Coefficients!$AE$2:$AE$33"))))))</f>
      </c>
      <c r="AE364" s="8">
        <f>IF(OR($B364="",$C364="",$D364="",$E364="",$F364="",$G364="",$H364="",$I364="",$J364="",$K364="",$L364=""),"",IF($B364="Female",1/(1+EXP(-SUMPRODUCT(Engine!$C$11458:$C$11489,INDIRECT("Coefficients!$AF$2:$AF$33")))),1/(1+EXP(-SUMPRODUCT(Engine!$C$11458:$C$11489,INDIRECT("Coefficients!$AG$2:$AG$33"))))))</f>
      </c>
      <c r="AF364" s="8">
        <f>IF(OR($B364="",$C364="",$D364="",$E364="",$F364="",$G364="",$H364="",$I364="",$J364="",$K364="",$L364=""),"",IF($B364="Female",1/(1+EXP(-SUMPRODUCT(Engine!$C$11458:$C$11489,INDIRECT("Coefficients!$AH$2:$AH$33")))),1/(1+EXP(-SUMPRODUCT(Engine!$C$11458:$C$11489,INDIRECT("Coefficients!$AI$2:$AI$33"))))))</f>
      </c>
      <c r="AG364" s="8">
        <f>IF(OR($B364="",$C364="",$D364="",$E364="",$F364="",$G364="",$H364="",$I364="",$J364="",$K364="",$L364=""),"",IF($B364="Female",1/(1+EXP(-SUMPRODUCT(Engine!$C$11458:$C$11489,INDIRECT("Coefficients!$AJ$2:$AJ$33")))),1/(1+EXP(-SUMPRODUCT(Engine!$C$11458:$C$11489,INDIRECT("Coefficients!$AK$2:$AK$33"))))))</f>
      </c>
      <c r="AH364" s="8">
        <f>IF(OR($B364="",$C364="",$D364="",$E364="",$F364="",$G364="",$H364="",$I364="",$J364="",$K364="",$L364=""),"",IF($B364="Female",1/(1+EXP(-SUMPRODUCT(Engine!$C$11458:$C$11489,INDIRECT("Coefficients!$AL$2:$AL$33")))),1/(1+EXP(-SUMPRODUCT(Engine!$C$11458:$C$11489,INDIRECT("Coefficients!$AM$2:$AM$33"))))))</f>
      </c>
      <c r="AI364" s="8">
        <f>IF(OR($B364="",$C364="",$D364="",$E364="",$F364="",$G364="",$H364="",$I364="",$J364="",$K364="",$L364=""),"",IF($B364="Female",1/(1+EXP(-SUMPRODUCT(Engine!$C$11458:$C$11489,INDIRECT("Coefficients!$AN$2:$AN$33")))),1/(1+EXP(-SUMPRODUCT(Engine!$C$11458:$C$11489,INDIRECT("Coefficients!$AO$2:$AO$33"))))))</f>
      </c>
      <c r="AJ364" s="8">
        <f>IF(OR($B364="",$C364="",$D364="",$E364="",$F364="",$G364="",$H364="",$I364="",$J364="",$K364="",$L364=""),"",IF($B364="Female",1/(1+EXP(-SUMPRODUCT(Engine!$C$11458:$C$11489,INDIRECT("Coefficients!$AP$2:$AP$33")))),1/(1+EXP(-SUMPRODUCT(Engine!$C$11458:$C$11489,INDIRECT("Coefficients!$AQ$2:$AQ$33"))))))</f>
      </c>
      <c r="AK364" s="8">
        <f>IF(OR($B364="",$C364="",$D364="",$E364="",$F364="",$G364="",$H364="",$I364="",$J364="",$K364="",$L364=""),"",IF($B364="Female",1/(1+EXP(-SUMPRODUCT(Engine!$C$11458:$C$11489,INDIRECT("Coefficients!$AR$2:$AR$33")))),1/(1+EXP(-SUMPRODUCT(Engine!$C$11458:$C$11489,INDIRECT("Coefficients!$AS$2:$AS$33"))))))</f>
      </c>
      <c r="AL364" s="8">
        <f>IF(OR($B364="",$C364="",$D364="",$E364="",$F364="",$G364="",$H364="",$I364="",$J364="",$K364="",$L364=""),"",IF($B364="Female",1/(1+EXP(-SUMPRODUCT(Engine!$C$11458:$C$11489,INDIRECT("Coefficients!$AT$2:$AT$33")))),1/(1+EXP(-SUMPRODUCT(Engine!$C$11458:$C$11489,INDIRECT("Coefficients!$AU$2:$AU$33"))))))</f>
      </c>
      <c r="AM364" s="8">
        <f>IF(OR($B364="",$C364="",$D364="",$E364="",$F364="",$G364="",$H364="",$I364="",$J364="",$K364="",$L364=""),"",IF($B364="Female",1/(1+EXP(-SUMPRODUCT(Engine!$C$11458:$C$11489,INDIRECT("Coefficients!$AV$2:$AV$33")))),1/(1+EXP(-SUMPRODUCT(Engine!$C$11458:$C$11489,INDIRECT("Coefficients!$AW$2:$AW$33"))))))</f>
      </c>
      <c r="AN364" s="8">
        <f>IF(OR($B364="",$C364="",$D364="",$E364="",$F364="",$G364="",$H364="",$I364="",$J364="",$K364="",$L364=""),"",IF($B364="Female",1/(1+EXP(-SUMPRODUCT(Engine!$C$11458:$C$11489,INDIRECT("Coefficients!$AX$2:$AX$33")))),1/(1+EXP(-SUMPRODUCT(Engine!$C$11458:$C$11489,INDIRECT("Coefficients!$AY$2:$AY$33"))))))</f>
      </c>
      <c r="AO364" s="8">
        <f>IF(OR($B364="",$C364="",$D364="",$E364="",$F364="",$G364="",$H364="",$I364="",$J364="",$K364="",$L364=""),"",IF($B364="Female",1/(1+EXP(-SUMPRODUCT(Engine!$C$11458:$C$11489,INDIRECT("Coefficients!$AZ$2:$AZ$33")))),1/(1+EXP(-SUMPRODUCT(Engine!$C$11458:$C$11489,INDIRECT("Coefficients!$BA$2:$BA$33"))))))</f>
      </c>
      <c r="AP364" s="8">
        <f>IF(OR($B364="",$C364="",$D364="",$E364="",$F364="",$G364="",$H364="",$I364="",$J364="",$K364="",$L364=""),"",IF($B364="Female",1/(1+EXP(-SUMPRODUCT(Engine!$C$11458:$C$11489,INDIRECT("Coefficients!$BB$2:$BB$33")))),1/(1+EXP(-SUMPRODUCT(Engine!$C$11458:$C$11489,INDIRECT("Coefficients!$BC$2:$BC$33"))))))</f>
      </c>
      <c r="AQ364" s="8">
        <f>IF(OR($B364="",$C364="",$D364="",$E364="",$F364="",$G364="",$H364="",$I364="",$J364="",$K364="",$L364=""),"",IF($B364="Female",1/(1+EXP(-SUMPRODUCT(Engine!$C$11458:$C$11489,INDIRECT("Coefficients!$BD$2:$BD$33")))),1/(1+EXP(-SUMPRODUCT(Engine!$C$11458:$C$11489,INDIRECT("Coefficients!$BE$2:$BE$33"))))))</f>
      </c>
      <c r="AR364" s="8">
        <f>IF(OR($B364="",$C364="",$D364="",$E364="",$F364="",$G364="",$H364="",$I364="",$J364="",$K364="",$L364=""),"",IF($B364="Female",1/(1+EXP(-SUMPRODUCT(Engine!$C$11458:$C$11489,INDIRECT("Coefficients!$BF$2:$BF$33")))),1/(1+EXP(-SUMPRODUCT(Engine!$C$11458:$C$11489,INDIRECT("Coefficients!$BG$2:$BG$33"))))))</f>
      </c>
      <c r="AS364" s="8">
        <f>IF(OR($B364="",$C364="",$D364="",$E364="",$F364="",$G364="",$H364="",$I364="",$J364="",$K364="",$L364=""),"",IF($B364="Female",1/(1+EXP(-SUMPRODUCT(Engine!$C$11458:$C$11489,INDIRECT("Coefficients!$BH$2:$BH$33")))),1/(1+EXP(-SUMPRODUCT(Engine!$C$11458:$C$11489,INDIRECT("Coefficients!$BI$2:$BI$33"))))))</f>
      </c>
      <c r="AT364" s="8">
        <f>IF(OR($B364="",$C364="",$D364="",$E364="",$F364="",$G364="",$H364="",$I364="",$J364="",$K364="",$L364=""),"",IF($B364="Female",1/(1+EXP(-SUMPRODUCT(Engine!$C$11458:$C$11489,INDIRECT("Coefficients!$BJ$2:$BJ$33")))),1/(1+EXP(-SUMPRODUCT(Engine!$C$11458:$C$11489,INDIRECT("Coefficients!$BK$2:$BK$33"))))))</f>
      </c>
      <c r="AU364" s="8">
        <f>IF(OR($B364="",$C364="",$D364="",$E364="",$F364="",$G364="",$H364="",$I364="",$J364="",$K364="",$L364=""),"",IF($B364="Female",1/(1+EXP(-SUMPRODUCT(Engine!$C$11458:$C$11489,INDIRECT("Coefficients!$BL$2:$BL$33")))),1/(1+EXP(-SUMPRODUCT(Engine!$C$11458:$C$11489,INDIRECT("Coefficients!$BM$2:$BM$33"))))))</f>
      </c>
      <c r="AV364" s="8">
        <f>IF(OR($B364="",$C364="",$D364="",$E364="",$F364="",$G364="",$H364="",$I364="",$J364="",$K364="",$L364=""),"",IF($B364="Female",1/(1+EXP(-SUMPRODUCT(Engine!$C$11458:$C$11489,INDIRECT("Coefficients!$BN$2:$BN$33")))),1/(1+EXP(-SUMPRODUCT(Engine!$C$11458:$C$11489,INDIRECT("Coefficients!$BO$2:$BO$33"))))))</f>
      </c>
      <c r="AW364" s="8">
        <f>IF(OR($B364="",$C364="",$D364="",$E364="",$F364="",$G364="",$H364="",$I364="",$J364="",$K364="",$L364=""),"",IF($B364="Female",1/(1+EXP(-SUMPRODUCT(Engine!$C$11458:$C$11489,INDIRECT("Coefficients!$BP$2:$BP$33")))),1/(1+EXP(-SUMPRODUCT(Engine!$C$11458:$C$11489,INDIRECT("Coefficients!$BQ$2:$BQ$33"))))))</f>
      </c>
      <c r="AX364" s="8">
        <f>IF(OR($B364="",$C364="",$D364="",$E364="",$F364="",$G364="",$H364="",$I364="",$J364="",$K364="",$L364=""),"",IF($B364="Female",1/(1+EXP(-SUMPRODUCT(Engine!$C$11458:$C$11489,INDIRECT("Coefficients!$BR$2:$BR$33")))),1/(1+EXP(-SUMPRODUCT(Engine!$C$11458:$C$11489,INDIRECT("Coefficients!$BS$2:$BS$33"))))))</f>
      </c>
      <c r="AY364" s="8">
        <f>IF(OR($B364="",$C364="",$D364="",$E364="",$F364="",$G364="",$H364="",$I364="",$J364="",$K364="",$L364=""),"",IF($B364="Female",1/(1+EXP(-SUMPRODUCT(Engine!$C$11458:$C$11489,INDIRECT("Coefficients!$BT$2:$BT$33")))),1/(1+EXP(-SUMPRODUCT(Engine!$C$11458:$C$11489,INDIRECT("Coefficients!$BU$2:$BU$33"))))))</f>
      </c>
      <c r="AZ364" s="8">
        <f>IF(OR($B364="",$C364="",$D364="",$E364="",$F364="",$G364="",$H364="",$I364="",$J364="",$K364="",$L364=""),"",IF($B364="Female",1/(1+EXP(-SUMPRODUCT(Engine!$C$11458:$C$11489,INDIRECT("Coefficients!$BV$2:$BV$33")))),1/(1+EXP(-SUMPRODUCT(Engine!$C$11458:$C$11489,INDIRECT("Coefficients!$BW$2:$BW$33"))))))</f>
      </c>
      <c r="BA364" s="8">
        <f>IF(OR($B364="",$C364="",$D364="",$E364="",$F364="",$G364="",$H364="",$I364="",$J364="",$K364="",$L364=""),"",IF($B364="Female",1/(1+EXP(-SUMPRODUCT(Engine!$C$11458:$C$11489,INDIRECT("Coefficients!$BX$2:$BX$33")))),1/(1+EXP(-SUMPRODUCT(Engine!$C$11458:$C$11489,INDIRECT("Coefficients!$BY$2:$BY$33"))))))</f>
      </c>
      <c r="BB364" s="8">
        <f>IF(OR($B364="",$C364="",$D364="",$E364="",$F364="",$G364="",$H364="",$I364="",$J364="",$K364="",$L364=""),"",IF($B364="Female",1/(1+EXP(-SUMPRODUCT(Engine!$C$11458:$C$11489,INDIRECT("Coefficients!$BZ$2:$BZ$33")))),1/(1+EXP(-SUMPRODUCT(Engine!$C$11458:$C$11489,INDIRECT("Coefficients!$CA$2:$CA$33"))))))</f>
      </c>
      <c r="BC364" s="8">
        <f>IF(OR($B364="",$C364="",$D364="",$E364="",$F364="",$G364="",$H364="",$I364="",$J364="",$K364="",$L364=""),"",IF($B364="Female",1/(1+EXP(-SUMPRODUCT(Engine!$C$11458:$C$11489,INDIRECT("Coefficients!$CB$2:$CB$33")))),1/(1+EXP(-SUMPRODUCT(Engine!$C$11458:$C$11489,INDIRECT("Coefficients!$CC$2:$CC$33"))))))</f>
      </c>
      <c r="BD364" s="8">
        <f>IF(OR($B364="",$C364="",$D364="",$E364="",$F364="",$G364="",$H364="",$I364="",$J364="",$K364="",$L364=""),"",IF($B364="Female",1/(1+EXP(-SUMPRODUCT(Engine!$C$11458:$C$11489,INDIRECT("Coefficients!$CD$2:$CD$33")))),1/(1+EXP(-SUMPRODUCT(Engine!$C$11458:$C$11489,INDIRECT("Coefficients!$CE$2:$CE$33"))))))</f>
      </c>
      <c r="BE364" s="8">
        <f>IF(OR($B364="",$C364="",$D364="",$E364="",$F364="",$G364="",$H364="",$I364="",$J364="",$K364="",$L364=""),"",IF($B364="Female",1/(1+EXP(-SUMPRODUCT(Engine!$C$11458:$C$11489,INDIRECT("Coefficients!$CF$2:$CF$33")))),1/(1+EXP(-SUMPRODUCT(Engine!$C$11458:$C$11489,INDIRECT("Coefficients!$CG$2:$CG$33"))))))</f>
      </c>
      <c r="BF364" s="8">
        <f>IF(OR($B364="",$C364="",$D364="",$E364="",$F364="",$G364="",$H364="",$I364="",$J364="",$K364="",$L364=""),"",IF($B364="Female",1/(1+EXP(-SUMPRODUCT(Engine!$C$11458:$C$11489,INDIRECT("Coefficients!$CH$2:$CH$33")))),1/(1+EXP(-SUMPRODUCT(Engine!$C$11458:$C$11489,INDIRECT("Coefficients!$CI$2:$CI$33"))))))</f>
      </c>
      <c r="BG364" s="8">
        <f>IF(OR($B364="",$C364="",$D364="",$E364="",$F364="",$G364="",$H364="",$I364="",$J364="",$K364="",$L364=""),"",IF($B364="Female",1/(1+EXP(-SUMPRODUCT(Engine!$C$11458:$C$11489,INDIRECT("Coefficients!$CJ$2:$CJ$33")))),1/(1+EXP(-SUMPRODUCT(Engine!$C$11458:$C$11489,INDIRECT("Coefficients!$CK$2:$CK$33"))))))</f>
      </c>
      <c r="BH364" s="8">
        <f>IF(OR($B364="",$C364="",$D364="",$E364="",$F364="",$G364="",$H364="",$I364="",$J364="",$K364="",$L364=""),"",IF($B364="Female",1/(1+EXP(-SUMPRODUCT(Engine!$C$11458:$C$11489,INDIRECT("Coefficients!$CL$2:$CL$33")))),1/(1+EXP(-SUMPRODUCT(Engine!$C$11458:$C$11489,INDIRECT("Coefficients!$CM$2:$CM$33"))))))</f>
      </c>
      <c r="BI364" s="8">
        <f>IF(OR($B364="",$C364="",$D364="",$E364="",$F364="",$G364="",$H364="",$I364="",$J364="",$K364="",$L364=""),"",IF($B364="Female",1/(1+EXP(-SUMPRODUCT(Engine!$C$11458:$C$11489,INDIRECT("Coefficients!$CN$2:$CN$33")))),1/(1+EXP(-SUMPRODUCT(Engine!$C$11458:$C$11489,INDIRECT("Coefficients!$CO$2:$CO$33"))))))</f>
      </c>
      <c r="BJ364" s="8">
        <f>IF(OR($B364="",$C364="",$D364="",$E364="",$F364="",$G364="",$H364="",$I364="",$J364="",$K364="",$L364=""),"",IF($B364="Female",1/(1+EXP(-SUMPRODUCT(Engine!$C$11458:$C$11489,INDIRECT("Coefficients!$CP$2:$CP$33")))),1/(1+EXP(-SUMPRODUCT(Engine!$C$11458:$C$11489,INDIRECT("Coefficients!$CQ$2:$CQ$33"))))))</f>
      </c>
      <c r="BK364" s="8">
        <f>IF(OR($B364="",$C364="",$D364="",$E364="",$F364="",$G364="",$H364="",$I364="",$J364="",$K364="",$L364=""),"",IF($B364="Female",1/(1+EXP(-SUMPRODUCT(Engine!$C$11458:$C$11489,INDIRECT("Coefficients!$CR$2:$CR$33")))),1/(1+EXP(-SUMPRODUCT(Engine!$C$11458:$C$11489,INDIRECT("Coefficients!$CS$2:$CS$33"))))))</f>
      </c>
      <c r="BL364" s="8">
        <f>IF(OR($B364="",$C364="",$D364="",$E364="",$F364="",$G364="",$H364="",$I364="",$J364="",$K364="",$L364=""),"",IF($B364="Female",1/(1+EXP(-SUMPRODUCT(Engine!$C$11458:$C$11489,INDIRECT("Coefficients!$CT$2:$CT$33")))),1/(1+EXP(-SUMPRODUCT(Engine!$C$11458:$C$11489,INDIRECT("Coefficients!$CU$2:$CU$33"))))))</f>
      </c>
      <c r="BM364" s="8">
        <f>IF(OR($B364="",$C364="",$D364="",$E364="",$F364="",$G364="",$H364="",$I364="",$J364="",$K364="",$L364=""),"",IF($B364="Female",1/(1+EXP(-SUMPRODUCT(Engine!$C$11458:$C$11489,INDIRECT("Coefficients!$CV$2:$CV$33")))),1/(1+EXP(-SUMPRODUCT(Engine!$C$11458:$C$11489,INDIRECT("Coefficients!$CW$2:$CW$33"))))))</f>
      </c>
    </row>
    <row r="365" spans="1:65" x14ac:dyDescent="0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8">
        <f>IF(OR($B365="",$C365="",$D365="",$E365="",$F365="",$G365="",$H365="",$I365="",$J365="",$K365="",$L365=""),"",IF($B365="Female",1/(1+EXP(-SUMPRODUCT(Engine!$C$11490:$C$11521,INDIRECT("Coefficients!$B$2:$B$33")))),1/(1+EXP(-SUMPRODUCT(Engine!$C$11490:$C$11521,INDIRECT("Coefficients!$C$2:$C$33"))))))</f>
      </c>
      <c r="Q365" s="8">
        <f>IF(OR($B365="",$C365="",$D365="",$E365="",$F365="",$G365="",$H365="",$I365="",$J365="",$K365="",$L365=""),"",IF($B365="Female",1/(1+EXP(-SUMPRODUCT(Engine!$C$11490:$C$11521,INDIRECT("Coefficients!$D$2:$D$33")))),1/(1+EXP(-SUMPRODUCT(Engine!$C$11490:$C$11521,INDIRECT("Coefficients!$E$2:$E$33"))))))</f>
      </c>
      <c r="R365" s="8">
        <f>IF(OR($B365="",$C365="",$D365="",$E365="",$F365="",$G365="",$H365="",$I365="",$J365="",$K365="",$L365=""),"",IF($B365="Female",1/(1+EXP(-SUMPRODUCT(Engine!$C$11490:$C$11521,INDIRECT("Coefficients!$F$2:$F$33")))),1/(1+EXP(-SUMPRODUCT(Engine!$C$11490:$C$11521,INDIRECT("Coefficients!$G$2:$G$33"))))))</f>
      </c>
      <c r="S365" s="8">
        <f>IF(OR($B365="",$C365="",$D365="",$E365="",$F365="",$G365="",$H365="",$I365="",$J365="",$K365="",$L365=""),"",IF($B365="Female",1/(1+EXP(-SUMPRODUCT(Engine!$C$11490:$C$11521,INDIRECT("Coefficients!$H$2:$H$33")))),1/(1+EXP(-SUMPRODUCT(Engine!$C$11490:$C$11521,INDIRECT("Coefficients!$I$2:$I$33"))))))</f>
      </c>
      <c r="T365" s="8">
        <f>IF(OR($B365="",$C365="",$D365="",$E365="",$F365="",$G365="",$H365="",$I365="",$J365="",$K365="",$L365=""),"",IF($B365="Female",1/(1+EXP(-SUMPRODUCT(Engine!$C$11490:$C$11521,INDIRECT("Coefficients!$J$2:$J$33")))),1/(1+EXP(-SUMPRODUCT(Engine!$C$11490:$C$11521,INDIRECT("Coefficients!$K$2:$K$33"))))))</f>
      </c>
      <c r="U365" s="8">
        <f>IF(OR($B365="",$C365="",$D365="",$E365="",$F365="",$G365="",$H365="",$I365="",$J365="",$K365="",$L365=""),"",IF($B365="Female",1/(1+EXP(-SUMPRODUCT(Engine!$C$11490:$C$11521,INDIRECT("Coefficients!$L$2:$L$33")))),1/(1+EXP(-SUMPRODUCT(Engine!$C$11490:$C$11521,INDIRECT("Coefficients!$M$2:$M$33"))))))</f>
      </c>
      <c r="V365" s="8">
        <f>IF(OR($B365="",$C365="",$D365="",$E365="",$F365="",$G365="",$H365="",$I365="",$J365="",$K365="",$L365=""),"",IF($B365="Female",1/(1+EXP(-SUMPRODUCT(Engine!$C$11490:$C$11521,INDIRECT("Coefficients!$N$2:$N$33")))),1/(1+EXP(-SUMPRODUCT(Engine!$C$11490:$C$11521,INDIRECT("Coefficients!$O$2:$O$33"))))))</f>
      </c>
      <c r="W365" s="8">
        <f>IF(OR($B365="",$C365="",$D365="",$E365="",$F365="",$G365="",$H365="",$I365="",$J365="",$K365="",$L365=""),"",IF($B365="Female",1/(1+EXP(-SUMPRODUCT(Engine!$C$11490:$C$11521,INDIRECT("Coefficients!$P$2:$P$33")))),1/(1+EXP(-SUMPRODUCT(Engine!$C$11490:$C$11521,INDIRECT("Coefficients!$Q$2:$Q$33"))))))</f>
      </c>
      <c r="X365" s="8">
        <f>IF(OR($B365="",$C365="",$D365="",$E365="",$F365="",$G365="",$H365="",$I365="",$J365="",$K365="",$L365=""),"",IF($B365="Female",1/(1+EXP(-SUMPRODUCT(Engine!$C$11490:$C$11521,INDIRECT("Coefficients!$R$2:$R$33")))),1/(1+EXP(-SUMPRODUCT(Engine!$C$11490:$C$11521,INDIRECT("Coefficients!$S$2:$S$33"))))))</f>
      </c>
      <c r="Y365" s="8">
        <f>IF(OR($B365="",$C365="",$D365="",$E365="",$F365="",$G365="",$H365="",$I365="",$J365="",$K365="",$L365=""),"",IF($B365="Female",1/(1+EXP(-SUMPRODUCT(Engine!$C$11490:$C$11521,INDIRECT("Coefficients!$T$2:$T$33")))),1/(1+EXP(-SUMPRODUCT(Engine!$C$11490:$C$11521,INDIRECT("Coefficients!$U$2:$U$33"))))))</f>
      </c>
      <c r="Z365" s="8">
        <f>IF(OR($B365="",$C365="",$D365="",$E365="",$F365="",$G365="",$H365="",$I365="",$J365="",$K365="",$L365=""),"",IF($B365="Female",1/(1+EXP(-SUMPRODUCT(Engine!$C$11490:$C$11521,INDIRECT("Coefficients!$V$2:$V$33")))),1/(1+EXP(-SUMPRODUCT(Engine!$C$11490:$C$11521,INDIRECT("Coefficients!$W$2:$W$33"))))))</f>
      </c>
      <c r="AA365" s="8">
        <f>IF(OR($B365="",$C365="",$D365="",$E365="",$F365="",$G365="",$H365="",$I365="",$J365="",$K365="",$L365=""),"",IF($B365="Female",1/(1+EXP(-SUMPRODUCT(Engine!$C$11490:$C$11521,INDIRECT("Coefficients!$X$2:$X$33")))),1/(1+EXP(-SUMPRODUCT(Engine!$C$11490:$C$11521,INDIRECT("Coefficients!$Y$2:$Y$33"))))))</f>
      </c>
      <c r="AB365" s="8">
        <f>IF(OR($B365="",$C365="",$D365="",$E365="",$F365="",$G365="",$H365="",$I365="",$J365="",$K365="",$L365=""),"",IF($B365="Female",1/(1+EXP(-SUMPRODUCT(Engine!$C$11490:$C$11521,INDIRECT("Coefficients!$Z$2:$Z$33")))),1/(1+EXP(-SUMPRODUCT(Engine!$C$11490:$C$11521,INDIRECT("Coefficients!$AA$2:$AA$33"))))))</f>
      </c>
      <c r="AC365" s="8">
        <f>IF(OR($B365="",$C365="",$D365="",$E365="",$F365="",$G365="",$H365="",$I365="",$J365="",$K365="",$L365=""),"",IF($B365="Female",1/(1+EXP(-SUMPRODUCT(Engine!$C$11490:$C$11521,INDIRECT("Coefficients!$AB$2:$AB$33")))),1/(1+EXP(-SUMPRODUCT(Engine!$C$11490:$C$11521,INDIRECT("Coefficients!$AC$2:$AC$33"))))))</f>
      </c>
      <c r="AD365" s="8">
        <f>IF(OR($B365="",$C365="",$D365="",$E365="",$F365="",$G365="",$H365="",$I365="",$J365="",$K365="",$L365=""),"",IF($B365="Female",1/(1+EXP(-SUMPRODUCT(Engine!$C$11490:$C$11521,INDIRECT("Coefficients!$AD$2:$AD$33")))),1/(1+EXP(-SUMPRODUCT(Engine!$C$11490:$C$11521,INDIRECT("Coefficients!$AE$2:$AE$33"))))))</f>
      </c>
      <c r="AE365" s="8">
        <f>IF(OR($B365="",$C365="",$D365="",$E365="",$F365="",$G365="",$H365="",$I365="",$J365="",$K365="",$L365=""),"",IF($B365="Female",1/(1+EXP(-SUMPRODUCT(Engine!$C$11490:$C$11521,INDIRECT("Coefficients!$AF$2:$AF$33")))),1/(1+EXP(-SUMPRODUCT(Engine!$C$11490:$C$11521,INDIRECT("Coefficients!$AG$2:$AG$33"))))))</f>
      </c>
      <c r="AF365" s="8">
        <f>IF(OR($B365="",$C365="",$D365="",$E365="",$F365="",$G365="",$H365="",$I365="",$J365="",$K365="",$L365=""),"",IF($B365="Female",1/(1+EXP(-SUMPRODUCT(Engine!$C$11490:$C$11521,INDIRECT("Coefficients!$AH$2:$AH$33")))),1/(1+EXP(-SUMPRODUCT(Engine!$C$11490:$C$11521,INDIRECT("Coefficients!$AI$2:$AI$33"))))))</f>
      </c>
      <c r="AG365" s="8">
        <f>IF(OR($B365="",$C365="",$D365="",$E365="",$F365="",$G365="",$H365="",$I365="",$J365="",$K365="",$L365=""),"",IF($B365="Female",1/(1+EXP(-SUMPRODUCT(Engine!$C$11490:$C$11521,INDIRECT("Coefficients!$AJ$2:$AJ$33")))),1/(1+EXP(-SUMPRODUCT(Engine!$C$11490:$C$11521,INDIRECT("Coefficients!$AK$2:$AK$33"))))))</f>
      </c>
      <c r="AH365" s="8">
        <f>IF(OR($B365="",$C365="",$D365="",$E365="",$F365="",$G365="",$H365="",$I365="",$J365="",$K365="",$L365=""),"",IF($B365="Female",1/(1+EXP(-SUMPRODUCT(Engine!$C$11490:$C$11521,INDIRECT("Coefficients!$AL$2:$AL$33")))),1/(1+EXP(-SUMPRODUCT(Engine!$C$11490:$C$11521,INDIRECT("Coefficients!$AM$2:$AM$33"))))))</f>
      </c>
      <c r="AI365" s="8">
        <f>IF(OR($B365="",$C365="",$D365="",$E365="",$F365="",$G365="",$H365="",$I365="",$J365="",$K365="",$L365=""),"",IF($B365="Female",1/(1+EXP(-SUMPRODUCT(Engine!$C$11490:$C$11521,INDIRECT("Coefficients!$AN$2:$AN$33")))),1/(1+EXP(-SUMPRODUCT(Engine!$C$11490:$C$11521,INDIRECT("Coefficients!$AO$2:$AO$33"))))))</f>
      </c>
      <c r="AJ365" s="8">
        <f>IF(OR($B365="",$C365="",$D365="",$E365="",$F365="",$G365="",$H365="",$I365="",$J365="",$K365="",$L365=""),"",IF($B365="Female",1/(1+EXP(-SUMPRODUCT(Engine!$C$11490:$C$11521,INDIRECT("Coefficients!$AP$2:$AP$33")))),1/(1+EXP(-SUMPRODUCT(Engine!$C$11490:$C$11521,INDIRECT("Coefficients!$AQ$2:$AQ$33"))))))</f>
      </c>
      <c r="AK365" s="8">
        <f>IF(OR($B365="",$C365="",$D365="",$E365="",$F365="",$G365="",$H365="",$I365="",$J365="",$K365="",$L365=""),"",IF($B365="Female",1/(1+EXP(-SUMPRODUCT(Engine!$C$11490:$C$11521,INDIRECT("Coefficients!$AR$2:$AR$33")))),1/(1+EXP(-SUMPRODUCT(Engine!$C$11490:$C$11521,INDIRECT("Coefficients!$AS$2:$AS$33"))))))</f>
      </c>
      <c r="AL365" s="8">
        <f>IF(OR($B365="",$C365="",$D365="",$E365="",$F365="",$G365="",$H365="",$I365="",$J365="",$K365="",$L365=""),"",IF($B365="Female",1/(1+EXP(-SUMPRODUCT(Engine!$C$11490:$C$11521,INDIRECT("Coefficients!$AT$2:$AT$33")))),1/(1+EXP(-SUMPRODUCT(Engine!$C$11490:$C$11521,INDIRECT("Coefficients!$AU$2:$AU$33"))))))</f>
      </c>
      <c r="AM365" s="8">
        <f>IF(OR($B365="",$C365="",$D365="",$E365="",$F365="",$G365="",$H365="",$I365="",$J365="",$K365="",$L365=""),"",IF($B365="Female",1/(1+EXP(-SUMPRODUCT(Engine!$C$11490:$C$11521,INDIRECT("Coefficients!$AV$2:$AV$33")))),1/(1+EXP(-SUMPRODUCT(Engine!$C$11490:$C$11521,INDIRECT("Coefficients!$AW$2:$AW$33"))))))</f>
      </c>
      <c r="AN365" s="8">
        <f>IF(OR($B365="",$C365="",$D365="",$E365="",$F365="",$G365="",$H365="",$I365="",$J365="",$K365="",$L365=""),"",IF($B365="Female",1/(1+EXP(-SUMPRODUCT(Engine!$C$11490:$C$11521,INDIRECT("Coefficients!$AX$2:$AX$33")))),1/(1+EXP(-SUMPRODUCT(Engine!$C$11490:$C$11521,INDIRECT("Coefficients!$AY$2:$AY$33"))))))</f>
      </c>
      <c r="AO365" s="8">
        <f>IF(OR($B365="",$C365="",$D365="",$E365="",$F365="",$G365="",$H365="",$I365="",$J365="",$K365="",$L365=""),"",IF($B365="Female",1/(1+EXP(-SUMPRODUCT(Engine!$C$11490:$C$11521,INDIRECT("Coefficients!$AZ$2:$AZ$33")))),1/(1+EXP(-SUMPRODUCT(Engine!$C$11490:$C$11521,INDIRECT("Coefficients!$BA$2:$BA$33"))))))</f>
      </c>
      <c r="AP365" s="8">
        <f>IF(OR($B365="",$C365="",$D365="",$E365="",$F365="",$G365="",$H365="",$I365="",$J365="",$K365="",$L365=""),"",IF($B365="Female",1/(1+EXP(-SUMPRODUCT(Engine!$C$11490:$C$11521,INDIRECT("Coefficients!$BB$2:$BB$33")))),1/(1+EXP(-SUMPRODUCT(Engine!$C$11490:$C$11521,INDIRECT("Coefficients!$BC$2:$BC$33"))))))</f>
      </c>
      <c r="AQ365" s="8">
        <f>IF(OR($B365="",$C365="",$D365="",$E365="",$F365="",$G365="",$H365="",$I365="",$J365="",$K365="",$L365=""),"",IF($B365="Female",1/(1+EXP(-SUMPRODUCT(Engine!$C$11490:$C$11521,INDIRECT("Coefficients!$BD$2:$BD$33")))),1/(1+EXP(-SUMPRODUCT(Engine!$C$11490:$C$11521,INDIRECT("Coefficients!$BE$2:$BE$33"))))))</f>
      </c>
      <c r="AR365" s="8">
        <f>IF(OR($B365="",$C365="",$D365="",$E365="",$F365="",$G365="",$H365="",$I365="",$J365="",$K365="",$L365=""),"",IF($B365="Female",1/(1+EXP(-SUMPRODUCT(Engine!$C$11490:$C$11521,INDIRECT("Coefficients!$BF$2:$BF$33")))),1/(1+EXP(-SUMPRODUCT(Engine!$C$11490:$C$11521,INDIRECT("Coefficients!$BG$2:$BG$33"))))))</f>
      </c>
      <c r="AS365" s="8">
        <f>IF(OR($B365="",$C365="",$D365="",$E365="",$F365="",$G365="",$H365="",$I365="",$J365="",$K365="",$L365=""),"",IF($B365="Female",1/(1+EXP(-SUMPRODUCT(Engine!$C$11490:$C$11521,INDIRECT("Coefficients!$BH$2:$BH$33")))),1/(1+EXP(-SUMPRODUCT(Engine!$C$11490:$C$11521,INDIRECT("Coefficients!$BI$2:$BI$33"))))))</f>
      </c>
      <c r="AT365" s="8">
        <f>IF(OR($B365="",$C365="",$D365="",$E365="",$F365="",$G365="",$H365="",$I365="",$J365="",$K365="",$L365=""),"",IF($B365="Female",1/(1+EXP(-SUMPRODUCT(Engine!$C$11490:$C$11521,INDIRECT("Coefficients!$BJ$2:$BJ$33")))),1/(1+EXP(-SUMPRODUCT(Engine!$C$11490:$C$11521,INDIRECT("Coefficients!$BK$2:$BK$33"))))))</f>
      </c>
      <c r="AU365" s="8">
        <f>IF(OR($B365="",$C365="",$D365="",$E365="",$F365="",$G365="",$H365="",$I365="",$J365="",$K365="",$L365=""),"",IF($B365="Female",1/(1+EXP(-SUMPRODUCT(Engine!$C$11490:$C$11521,INDIRECT("Coefficients!$BL$2:$BL$33")))),1/(1+EXP(-SUMPRODUCT(Engine!$C$11490:$C$11521,INDIRECT("Coefficients!$BM$2:$BM$33"))))))</f>
      </c>
      <c r="AV365" s="8">
        <f>IF(OR($B365="",$C365="",$D365="",$E365="",$F365="",$G365="",$H365="",$I365="",$J365="",$K365="",$L365=""),"",IF($B365="Female",1/(1+EXP(-SUMPRODUCT(Engine!$C$11490:$C$11521,INDIRECT("Coefficients!$BN$2:$BN$33")))),1/(1+EXP(-SUMPRODUCT(Engine!$C$11490:$C$11521,INDIRECT("Coefficients!$BO$2:$BO$33"))))))</f>
      </c>
      <c r="AW365" s="8">
        <f>IF(OR($B365="",$C365="",$D365="",$E365="",$F365="",$G365="",$H365="",$I365="",$J365="",$K365="",$L365=""),"",IF($B365="Female",1/(1+EXP(-SUMPRODUCT(Engine!$C$11490:$C$11521,INDIRECT("Coefficients!$BP$2:$BP$33")))),1/(1+EXP(-SUMPRODUCT(Engine!$C$11490:$C$11521,INDIRECT("Coefficients!$BQ$2:$BQ$33"))))))</f>
      </c>
      <c r="AX365" s="8">
        <f>IF(OR($B365="",$C365="",$D365="",$E365="",$F365="",$G365="",$H365="",$I365="",$J365="",$K365="",$L365=""),"",IF($B365="Female",1/(1+EXP(-SUMPRODUCT(Engine!$C$11490:$C$11521,INDIRECT("Coefficients!$BR$2:$BR$33")))),1/(1+EXP(-SUMPRODUCT(Engine!$C$11490:$C$11521,INDIRECT("Coefficients!$BS$2:$BS$33"))))))</f>
      </c>
      <c r="AY365" s="8">
        <f>IF(OR($B365="",$C365="",$D365="",$E365="",$F365="",$G365="",$H365="",$I365="",$J365="",$K365="",$L365=""),"",IF($B365="Female",1/(1+EXP(-SUMPRODUCT(Engine!$C$11490:$C$11521,INDIRECT("Coefficients!$BT$2:$BT$33")))),1/(1+EXP(-SUMPRODUCT(Engine!$C$11490:$C$11521,INDIRECT("Coefficients!$BU$2:$BU$33"))))))</f>
      </c>
      <c r="AZ365" s="8">
        <f>IF(OR($B365="",$C365="",$D365="",$E365="",$F365="",$G365="",$H365="",$I365="",$J365="",$K365="",$L365=""),"",IF($B365="Female",1/(1+EXP(-SUMPRODUCT(Engine!$C$11490:$C$11521,INDIRECT("Coefficients!$BV$2:$BV$33")))),1/(1+EXP(-SUMPRODUCT(Engine!$C$11490:$C$11521,INDIRECT("Coefficients!$BW$2:$BW$33"))))))</f>
      </c>
      <c r="BA365" s="8">
        <f>IF(OR($B365="",$C365="",$D365="",$E365="",$F365="",$G365="",$H365="",$I365="",$J365="",$K365="",$L365=""),"",IF($B365="Female",1/(1+EXP(-SUMPRODUCT(Engine!$C$11490:$C$11521,INDIRECT("Coefficients!$BX$2:$BX$33")))),1/(1+EXP(-SUMPRODUCT(Engine!$C$11490:$C$11521,INDIRECT("Coefficients!$BY$2:$BY$33"))))))</f>
      </c>
      <c r="BB365" s="8">
        <f>IF(OR($B365="",$C365="",$D365="",$E365="",$F365="",$G365="",$H365="",$I365="",$J365="",$K365="",$L365=""),"",IF($B365="Female",1/(1+EXP(-SUMPRODUCT(Engine!$C$11490:$C$11521,INDIRECT("Coefficients!$BZ$2:$BZ$33")))),1/(1+EXP(-SUMPRODUCT(Engine!$C$11490:$C$11521,INDIRECT("Coefficients!$CA$2:$CA$33"))))))</f>
      </c>
      <c r="BC365" s="8">
        <f>IF(OR($B365="",$C365="",$D365="",$E365="",$F365="",$G365="",$H365="",$I365="",$J365="",$K365="",$L365=""),"",IF($B365="Female",1/(1+EXP(-SUMPRODUCT(Engine!$C$11490:$C$11521,INDIRECT("Coefficients!$CB$2:$CB$33")))),1/(1+EXP(-SUMPRODUCT(Engine!$C$11490:$C$11521,INDIRECT("Coefficients!$CC$2:$CC$33"))))))</f>
      </c>
      <c r="BD365" s="8">
        <f>IF(OR($B365="",$C365="",$D365="",$E365="",$F365="",$G365="",$H365="",$I365="",$J365="",$K365="",$L365=""),"",IF($B365="Female",1/(1+EXP(-SUMPRODUCT(Engine!$C$11490:$C$11521,INDIRECT("Coefficients!$CD$2:$CD$33")))),1/(1+EXP(-SUMPRODUCT(Engine!$C$11490:$C$11521,INDIRECT("Coefficients!$CE$2:$CE$33"))))))</f>
      </c>
      <c r="BE365" s="8">
        <f>IF(OR($B365="",$C365="",$D365="",$E365="",$F365="",$G365="",$H365="",$I365="",$J365="",$K365="",$L365=""),"",IF($B365="Female",1/(1+EXP(-SUMPRODUCT(Engine!$C$11490:$C$11521,INDIRECT("Coefficients!$CF$2:$CF$33")))),1/(1+EXP(-SUMPRODUCT(Engine!$C$11490:$C$11521,INDIRECT("Coefficients!$CG$2:$CG$33"))))))</f>
      </c>
      <c r="BF365" s="8">
        <f>IF(OR($B365="",$C365="",$D365="",$E365="",$F365="",$G365="",$H365="",$I365="",$J365="",$K365="",$L365=""),"",IF($B365="Female",1/(1+EXP(-SUMPRODUCT(Engine!$C$11490:$C$11521,INDIRECT("Coefficients!$CH$2:$CH$33")))),1/(1+EXP(-SUMPRODUCT(Engine!$C$11490:$C$11521,INDIRECT("Coefficients!$CI$2:$CI$33"))))))</f>
      </c>
      <c r="BG365" s="8">
        <f>IF(OR($B365="",$C365="",$D365="",$E365="",$F365="",$G365="",$H365="",$I365="",$J365="",$K365="",$L365=""),"",IF($B365="Female",1/(1+EXP(-SUMPRODUCT(Engine!$C$11490:$C$11521,INDIRECT("Coefficients!$CJ$2:$CJ$33")))),1/(1+EXP(-SUMPRODUCT(Engine!$C$11490:$C$11521,INDIRECT("Coefficients!$CK$2:$CK$33"))))))</f>
      </c>
      <c r="BH365" s="8">
        <f>IF(OR($B365="",$C365="",$D365="",$E365="",$F365="",$G365="",$H365="",$I365="",$J365="",$K365="",$L365=""),"",IF($B365="Female",1/(1+EXP(-SUMPRODUCT(Engine!$C$11490:$C$11521,INDIRECT("Coefficients!$CL$2:$CL$33")))),1/(1+EXP(-SUMPRODUCT(Engine!$C$11490:$C$11521,INDIRECT("Coefficients!$CM$2:$CM$33"))))))</f>
      </c>
      <c r="BI365" s="8">
        <f>IF(OR($B365="",$C365="",$D365="",$E365="",$F365="",$G365="",$H365="",$I365="",$J365="",$K365="",$L365=""),"",IF($B365="Female",1/(1+EXP(-SUMPRODUCT(Engine!$C$11490:$C$11521,INDIRECT("Coefficients!$CN$2:$CN$33")))),1/(1+EXP(-SUMPRODUCT(Engine!$C$11490:$C$11521,INDIRECT("Coefficients!$CO$2:$CO$33"))))))</f>
      </c>
      <c r="BJ365" s="8">
        <f>IF(OR($B365="",$C365="",$D365="",$E365="",$F365="",$G365="",$H365="",$I365="",$J365="",$K365="",$L365=""),"",IF($B365="Female",1/(1+EXP(-SUMPRODUCT(Engine!$C$11490:$C$11521,INDIRECT("Coefficients!$CP$2:$CP$33")))),1/(1+EXP(-SUMPRODUCT(Engine!$C$11490:$C$11521,INDIRECT("Coefficients!$CQ$2:$CQ$33"))))))</f>
      </c>
      <c r="BK365" s="8">
        <f>IF(OR($B365="",$C365="",$D365="",$E365="",$F365="",$G365="",$H365="",$I365="",$J365="",$K365="",$L365=""),"",IF($B365="Female",1/(1+EXP(-SUMPRODUCT(Engine!$C$11490:$C$11521,INDIRECT("Coefficients!$CR$2:$CR$33")))),1/(1+EXP(-SUMPRODUCT(Engine!$C$11490:$C$11521,INDIRECT("Coefficients!$CS$2:$CS$33"))))))</f>
      </c>
      <c r="BL365" s="8">
        <f>IF(OR($B365="",$C365="",$D365="",$E365="",$F365="",$G365="",$H365="",$I365="",$J365="",$K365="",$L365=""),"",IF($B365="Female",1/(1+EXP(-SUMPRODUCT(Engine!$C$11490:$C$11521,INDIRECT("Coefficients!$CT$2:$CT$33")))),1/(1+EXP(-SUMPRODUCT(Engine!$C$11490:$C$11521,INDIRECT("Coefficients!$CU$2:$CU$33"))))))</f>
      </c>
      <c r="BM365" s="8">
        <f>IF(OR($B365="",$C365="",$D365="",$E365="",$F365="",$G365="",$H365="",$I365="",$J365="",$K365="",$L365=""),"",IF($B365="Female",1/(1+EXP(-SUMPRODUCT(Engine!$C$11490:$C$11521,INDIRECT("Coefficients!$CV$2:$CV$33")))),1/(1+EXP(-SUMPRODUCT(Engine!$C$11490:$C$11521,INDIRECT("Coefficients!$CW$2:$CW$33"))))))</f>
      </c>
    </row>
    <row r="366" spans="1:65" x14ac:dyDescent="0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8">
        <f>IF(OR($B366="",$C366="",$D366="",$E366="",$F366="",$G366="",$H366="",$I366="",$J366="",$K366="",$L366=""),"",IF($B366="Female",1/(1+EXP(-SUMPRODUCT(Engine!$C$11522:$C$11553,INDIRECT("Coefficients!$B$2:$B$33")))),1/(1+EXP(-SUMPRODUCT(Engine!$C$11522:$C$11553,INDIRECT("Coefficients!$C$2:$C$33"))))))</f>
      </c>
      <c r="Q366" s="8">
        <f>IF(OR($B366="",$C366="",$D366="",$E366="",$F366="",$G366="",$H366="",$I366="",$J366="",$K366="",$L366=""),"",IF($B366="Female",1/(1+EXP(-SUMPRODUCT(Engine!$C$11522:$C$11553,INDIRECT("Coefficients!$D$2:$D$33")))),1/(1+EXP(-SUMPRODUCT(Engine!$C$11522:$C$11553,INDIRECT("Coefficients!$E$2:$E$33"))))))</f>
      </c>
      <c r="R366" s="8">
        <f>IF(OR($B366="",$C366="",$D366="",$E366="",$F366="",$G366="",$H366="",$I366="",$J366="",$K366="",$L366=""),"",IF($B366="Female",1/(1+EXP(-SUMPRODUCT(Engine!$C$11522:$C$11553,INDIRECT("Coefficients!$F$2:$F$33")))),1/(1+EXP(-SUMPRODUCT(Engine!$C$11522:$C$11553,INDIRECT("Coefficients!$G$2:$G$33"))))))</f>
      </c>
      <c r="S366" s="8">
        <f>IF(OR($B366="",$C366="",$D366="",$E366="",$F366="",$G366="",$H366="",$I366="",$J366="",$K366="",$L366=""),"",IF($B366="Female",1/(1+EXP(-SUMPRODUCT(Engine!$C$11522:$C$11553,INDIRECT("Coefficients!$H$2:$H$33")))),1/(1+EXP(-SUMPRODUCT(Engine!$C$11522:$C$11553,INDIRECT("Coefficients!$I$2:$I$33"))))))</f>
      </c>
      <c r="T366" s="8">
        <f>IF(OR($B366="",$C366="",$D366="",$E366="",$F366="",$G366="",$H366="",$I366="",$J366="",$K366="",$L366=""),"",IF($B366="Female",1/(1+EXP(-SUMPRODUCT(Engine!$C$11522:$C$11553,INDIRECT("Coefficients!$J$2:$J$33")))),1/(1+EXP(-SUMPRODUCT(Engine!$C$11522:$C$11553,INDIRECT("Coefficients!$K$2:$K$33"))))))</f>
      </c>
      <c r="U366" s="8">
        <f>IF(OR($B366="",$C366="",$D366="",$E366="",$F366="",$G366="",$H366="",$I366="",$J366="",$K366="",$L366=""),"",IF($B366="Female",1/(1+EXP(-SUMPRODUCT(Engine!$C$11522:$C$11553,INDIRECT("Coefficients!$L$2:$L$33")))),1/(1+EXP(-SUMPRODUCT(Engine!$C$11522:$C$11553,INDIRECT("Coefficients!$M$2:$M$33"))))))</f>
      </c>
      <c r="V366" s="8">
        <f>IF(OR($B366="",$C366="",$D366="",$E366="",$F366="",$G366="",$H366="",$I366="",$J366="",$K366="",$L366=""),"",IF($B366="Female",1/(1+EXP(-SUMPRODUCT(Engine!$C$11522:$C$11553,INDIRECT("Coefficients!$N$2:$N$33")))),1/(1+EXP(-SUMPRODUCT(Engine!$C$11522:$C$11553,INDIRECT("Coefficients!$O$2:$O$33"))))))</f>
      </c>
      <c r="W366" s="8">
        <f>IF(OR($B366="",$C366="",$D366="",$E366="",$F366="",$G366="",$H366="",$I366="",$J366="",$K366="",$L366=""),"",IF($B366="Female",1/(1+EXP(-SUMPRODUCT(Engine!$C$11522:$C$11553,INDIRECT("Coefficients!$P$2:$P$33")))),1/(1+EXP(-SUMPRODUCT(Engine!$C$11522:$C$11553,INDIRECT("Coefficients!$Q$2:$Q$33"))))))</f>
      </c>
      <c r="X366" s="8">
        <f>IF(OR($B366="",$C366="",$D366="",$E366="",$F366="",$G366="",$H366="",$I366="",$J366="",$K366="",$L366=""),"",IF($B366="Female",1/(1+EXP(-SUMPRODUCT(Engine!$C$11522:$C$11553,INDIRECT("Coefficients!$R$2:$R$33")))),1/(1+EXP(-SUMPRODUCT(Engine!$C$11522:$C$11553,INDIRECT("Coefficients!$S$2:$S$33"))))))</f>
      </c>
      <c r="Y366" s="8">
        <f>IF(OR($B366="",$C366="",$D366="",$E366="",$F366="",$G366="",$H366="",$I366="",$J366="",$K366="",$L366=""),"",IF($B366="Female",1/(1+EXP(-SUMPRODUCT(Engine!$C$11522:$C$11553,INDIRECT("Coefficients!$T$2:$T$33")))),1/(1+EXP(-SUMPRODUCT(Engine!$C$11522:$C$11553,INDIRECT("Coefficients!$U$2:$U$33"))))))</f>
      </c>
      <c r="Z366" s="8">
        <f>IF(OR($B366="",$C366="",$D366="",$E366="",$F366="",$G366="",$H366="",$I366="",$J366="",$K366="",$L366=""),"",IF($B366="Female",1/(1+EXP(-SUMPRODUCT(Engine!$C$11522:$C$11553,INDIRECT("Coefficients!$V$2:$V$33")))),1/(1+EXP(-SUMPRODUCT(Engine!$C$11522:$C$11553,INDIRECT("Coefficients!$W$2:$W$33"))))))</f>
      </c>
      <c r="AA366" s="8">
        <f>IF(OR($B366="",$C366="",$D366="",$E366="",$F366="",$G366="",$H366="",$I366="",$J366="",$K366="",$L366=""),"",IF($B366="Female",1/(1+EXP(-SUMPRODUCT(Engine!$C$11522:$C$11553,INDIRECT("Coefficients!$X$2:$X$33")))),1/(1+EXP(-SUMPRODUCT(Engine!$C$11522:$C$11553,INDIRECT("Coefficients!$Y$2:$Y$33"))))))</f>
      </c>
      <c r="AB366" s="8">
        <f>IF(OR($B366="",$C366="",$D366="",$E366="",$F366="",$G366="",$H366="",$I366="",$J366="",$K366="",$L366=""),"",IF($B366="Female",1/(1+EXP(-SUMPRODUCT(Engine!$C$11522:$C$11553,INDIRECT("Coefficients!$Z$2:$Z$33")))),1/(1+EXP(-SUMPRODUCT(Engine!$C$11522:$C$11553,INDIRECT("Coefficients!$AA$2:$AA$33"))))))</f>
      </c>
      <c r="AC366" s="8">
        <f>IF(OR($B366="",$C366="",$D366="",$E366="",$F366="",$G366="",$H366="",$I366="",$J366="",$K366="",$L366=""),"",IF($B366="Female",1/(1+EXP(-SUMPRODUCT(Engine!$C$11522:$C$11553,INDIRECT("Coefficients!$AB$2:$AB$33")))),1/(1+EXP(-SUMPRODUCT(Engine!$C$11522:$C$11553,INDIRECT("Coefficients!$AC$2:$AC$33"))))))</f>
      </c>
      <c r="AD366" s="8">
        <f>IF(OR($B366="",$C366="",$D366="",$E366="",$F366="",$G366="",$H366="",$I366="",$J366="",$K366="",$L366=""),"",IF($B366="Female",1/(1+EXP(-SUMPRODUCT(Engine!$C$11522:$C$11553,INDIRECT("Coefficients!$AD$2:$AD$33")))),1/(1+EXP(-SUMPRODUCT(Engine!$C$11522:$C$11553,INDIRECT("Coefficients!$AE$2:$AE$33"))))))</f>
      </c>
      <c r="AE366" s="8">
        <f>IF(OR($B366="",$C366="",$D366="",$E366="",$F366="",$G366="",$H366="",$I366="",$J366="",$K366="",$L366=""),"",IF($B366="Female",1/(1+EXP(-SUMPRODUCT(Engine!$C$11522:$C$11553,INDIRECT("Coefficients!$AF$2:$AF$33")))),1/(1+EXP(-SUMPRODUCT(Engine!$C$11522:$C$11553,INDIRECT("Coefficients!$AG$2:$AG$33"))))))</f>
      </c>
      <c r="AF366" s="8">
        <f>IF(OR($B366="",$C366="",$D366="",$E366="",$F366="",$G366="",$H366="",$I366="",$J366="",$K366="",$L366=""),"",IF($B366="Female",1/(1+EXP(-SUMPRODUCT(Engine!$C$11522:$C$11553,INDIRECT("Coefficients!$AH$2:$AH$33")))),1/(1+EXP(-SUMPRODUCT(Engine!$C$11522:$C$11553,INDIRECT("Coefficients!$AI$2:$AI$33"))))))</f>
      </c>
      <c r="AG366" s="8">
        <f>IF(OR($B366="",$C366="",$D366="",$E366="",$F366="",$G366="",$H366="",$I366="",$J366="",$K366="",$L366=""),"",IF($B366="Female",1/(1+EXP(-SUMPRODUCT(Engine!$C$11522:$C$11553,INDIRECT("Coefficients!$AJ$2:$AJ$33")))),1/(1+EXP(-SUMPRODUCT(Engine!$C$11522:$C$11553,INDIRECT("Coefficients!$AK$2:$AK$33"))))))</f>
      </c>
      <c r="AH366" s="8">
        <f>IF(OR($B366="",$C366="",$D366="",$E366="",$F366="",$G366="",$H366="",$I366="",$J366="",$K366="",$L366=""),"",IF($B366="Female",1/(1+EXP(-SUMPRODUCT(Engine!$C$11522:$C$11553,INDIRECT("Coefficients!$AL$2:$AL$33")))),1/(1+EXP(-SUMPRODUCT(Engine!$C$11522:$C$11553,INDIRECT("Coefficients!$AM$2:$AM$33"))))))</f>
      </c>
      <c r="AI366" s="8">
        <f>IF(OR($B366="",$C366="",$D366="",$E366="",$F366="",$G366="",$H366="",$I366="",$J366="",$K366="",$L366=""),"",IF($B366="Female",1/(1+EXP(-SUMPRODUCT(Engine!$C$11522:$C$11553,INDIRECT("Coefficients!$AN$2:$AN$33")))),1/(1+EXP(-SUMPRODUCT(Engine!$C$11522:$C$11553,INDIRECT("Coefficients!$AO$2:$AO$33"))))))</f>
      </c>
      <c r="AJ366" s="8">
        <f>IF(OR($B366="",$C366="",$D366="",$E366="",$F366="",$G366="",$H366="",$I366="",$J366="",$K366="",$L366=""),"",IF($B366="Female",1/(1+EXP(-SUMPRODUCT(Engine!$C$11522:$C$11553,INDIRECT("Coefficients!$AP$2:$AP$33")))),1/(1+EXP(-SUMPRODUCT(Engine!$C$11522:$C$11553,INDIRECT("Coefficients!$AQ$2:$AQ$33"))))))</f>
      </c>
      <c r="AK366" s="8">
        <f>IF(OR($B366="",$C366="",$D366="",$E366="",$F366="",$G366="",$H366="",$I366="",$J366="",$K366="",$L366=""),"",IF($B366="Female",1/(1+EXP(-SUMPRODUCT(Engine!$C$11522:$C$11553,INDIRECT("Coefficients!$AR$2:$AR$33")))),1/(1+EXP(-SUMPRODUCT(Engine!$C$11522:$C$11553,INDIRECT("Coefficients!$AS$2:$AS$33"))))))</f>
      </c>
      <c r="AL366" s="8">
        <f>IF(OR($B366="",$C366="",$D366="",$E366="",$F366="",$G366="",$H366="",$I366="",$J366="",$K366="",$L366=""),"",IF($B366="Female",1/(1+EXP(-SUMPRODUCT(Engine!$C$11522:$C$11553,INDIRECT("Coefficients!$AT$2:$AT$33")))),1/(1+EXP(-SUMPRODUCT(Engine!$C$11522:$C$11553,INDIRECT("Coefficients!$AU$2:$AU$33"))))))</f>
      </c>
      <c r="AM366" s="8">
        <f>IF(OR($B366="",$C366="",$D366="",$E366="",$F366="",$G366="",$H366="",$I366="",$J366="",$K366="",$L366=""),"",IF($B366="Female",1/(1+EXP(-SUMPRODUCT(Engine!$C$11522:$C$11553,INDIRECT("Coefficients!$AV$2:$AV$33")))),1/(1+EXP(-SUMPRODUCT(Engine!$C$11522:$C$11553,INDIRECT("Coefficients!$AW$2:$AW$33"))))))</f>
      </c>
      <c r="AN366" s="8">
        <f>IF(OR($B366="",$C366="",$D366="",$E366="",$F366="",$G366="",$H366="",$I366="",$J366="",$K366="",$L366=""),"",IF($B366="Female",1/(1+EXP(-SUMPRODUCT(Engine!$C$11522:$C$11553,INDIRECT("Coefficients!$AX$2:$AX$33")))),1/(1+EXP(-SUMPRODUCT(Engine!$C$11522:$C$11553,INDIRECT("Coefficients!$AY$2:$AY$33"))))))</f>
      </c>
      <c r="AO366" s="8">
        <f>IF(OR($B366="",$C366="",$D366="",$E366="",$F366="",$G366="",$H366="",$I366="",$J366="",$K366="",$L366=""),"",IF($B366="Female",1/(1+EXP(-SUMPRODUCT(Engine!$C$11522:$C$11553,INDIRECT("Coefficients!$AZ$2:$AZ$33")))),1/(1+EXP(-SUMPRODUCT(Engine!$C$11522:$C$11553,INDIRECT("Coefficients!$BA$2:$BA$33"))))))</f>
      </c>
      <c r="AP366" s="8">
        <f>IF(OR($B366="",$C366="",$D366="",$E366="",$F366="",$G366="",$H366="",$I366="",$J366="",$K366="",$L366=""),"",IF($B366="Female",1/(1+EXP(-SUMPRODUCT(Engine!$C$11522:$C$11553,INDIRECT("Coefficients!$BB$2:$BB$33")))),1/(1+EXP(-SUMPRODUCT(Engine!$C$11522:$C$11553,INDIRECT("Coefficients!$BC$2:$BC$33"))))))</f>
      </c>
      <c r="AQ366" s="8">
        <f>IF(OR($B366="",$C366="",$D366="",$E366="",$F366="",$G366="",$H366="",$I366="",$J366="",$K366="",$L366=""),"",IF($B366="Female",1/(1+EXP(-SUMPRODUCT(Engine!$C$11522:$C$11553,INDIRECT("Coefficients!$BD$2:$BD$33")))),1/(1+EXP(-SUMPRODUCT(Engine!$C$11522:$C$11553,INDIRECT("Coefficients!$BE$2:$BE$33"))))))</f>
      </c>
      <c r="AR366" s="8">
        <f>IF(OR($B366="",$C366="",$D366="",$E366="",$F366="",$G366="",$H366="",$I366="",$J366="",$K366="",$L366=""),"",IF($B366="Female",1/(1+EXP(-SUMPRODUCT(Engine!$C$11522:$C$11553,INDIRECT("Coefficients!$BF$2:$BF$33")))),1/(1+EXP(-SUMPRODUCT(Engine!$C$11522:$C$11553,INDIRECT("Coefficients!$BG$2:$BG$33"))))))</f>
      </c>
      <c r="AS366" s="8">
        <f>IF(OR($B366="",$C366="",$D366="",$E366="",$F366="",$G366="",$H366="",$I366="",$J366="",$K366="",$L366=""),"",IF($B366="Female",1/(1+EXP(-SUMPRODUCT(Engine!$C$11522:$C$11553,INDIRECT("Coefficients!$BH$2:$BH$33")))),1/(1+EXP(-SUMPRODUCT(Engine!$C$11522:$C$11553,INDIRECT("Coefficients!$BI$2:$BI$33"))))))</f>
      </c>
      <c r="AT366" s="8">
        <f>IF(OR($B366="",$C366="",$D366="",$E366="",$F366="",$G366="",$H366="",$I366="",$J366="",$K366="",$L366=""),"",IF($B366="Female",1/(1+EXP(-SUMPRODUCT(Engine!$C$11522:$C$11553,INDIRECT("Coefficients!$BJ$2:$BJ$33")))),1/(1+EXP(-SUMPRODUCT(Engine!$C$11522:$C$11553,INDIRECT("Coefficients!$BK$2:$BK$33"))))))</f>
      </c>
      <c r="AU366" s="8">
        <f>IF(OR($B366="",$C366="",$D366="",$E366="",$F366="",$G366="",$H366="",$I366="",$J366="",$K366="",$L366=""),"",IF($B366="Female",1/(1+EXP(-SUMPRODUCT(Engine!$C$11522:$C$11553,INDIRECT("Coefficients!$BL$2:$BL$33")))),1/(1+EXP(-SUMPRODUCT(Engine!$C$11522:$C$11553,INDIRECT("Coefficients!$BM$2:$BM$33"))))))</f>
      </c>
      <c r="AV366" s="8">
        <f>IF(OR($B366="",$C366="",$D366="",$E366="",$F366="",$G366="",$H366="",$I366="",$J366="",$K366="",$L366=""),"",IF($B366="Female",1/(1+EXP(-SUMPRODUCT(Engine!$C$11522:$C$11553,INDIRECT("Coefficients!$BN$2:$BN$33")))),1/(1+EXP(-SUMPRODUCT(Engine!$C$11522:$C$11553,INDIRECT("Coefficients!$BO$2:$BO$33"))))))</f>
      </c>
      <c r="AW366" s="8">
        <f>IF(OR($B366="",$C366="",$D366="",$E366="",$F366="",$G366="",$H366="",$I366="",$J366="",$K366="",$L366=""),"",IF($B366="Female",1/(1+EXP(-SUMPRODUCT(Engine!$C$11522:$C$11553,INDIRECT("Coefficients!$BP$2:$BP$33")))),1/(1+EXP(-SUMPRODUCT(Engine!$C$11522:$C$11553,INDIRECT("Coefficients!$BQ$2:$BQ$33"))))))</f>
      </c>
      <c r="AX366" s="8">
        <f>IF(OR($B366="",$C366="",$D366="",$E366="",$F366="",$G366="",$H366="",$I366="",$J366="",$K366="",$L366=""),"",IF($B366="Female",1/(1+EXP(-SUMPRODUCT(Engine!$C$11522:$C$11553,INDIRECT("Coefficients!$BR$2:$BR$33")))),1/(1+EXP(-SUMPRODUCT(Engine!$C$11522:$C$11553,INDIRECT("Coefficients!$BS$2:$BS$33"))))))</f>
      </c>
      <c r="AY366" s="8">
        <f>IF(OR($B366="",$C366="",$D366="",$E366="",$F366="",$G366="",$H366="",$I366="",$J366="",$K366="",$L366=""),"",IF($B366="Female",1/(1+EXP(-SUMPRODUCT(Engine!$C$11522:$C$11553,INDIRECT("Coefficients!$BT$2:$BT$33")))),1/(1+EXP(-SUMPRODUCT(Engine!$C$11522:$C$11553,INDIRECT("Coefficients!$BU$2:$BU$33"))))))</f>
      </c>
      <c r="AZ366" s="8">
        <f>IF(OR($B366="",$C366="",$D366="",$E366="",$F366="",$G366="",$H366="",$I366="",$J366="",$K366="",$L366=""),"",IF($B366="Female",1/(1+EXP(-SUMPRODUCT(Engine!$C$11522:$C$11553,INDIRECT("Coefficients!$BV$2:$BV$33")))),1/(1+EXP(-SUMPRODUCT(Engine!$C$11522:$C$11553,INDIRECT("Coefficients!$BW$2:$BW$33"))))))</f>
      </c>
      <c r="BA366" s="8">
        <f>IF(OR($B366="",$C366="",$D366="",$E366="",$F366="",$G366="",$H366="",$I366="",$J366="",$K366="",$L366=""),"",IF($B366="Female",1/(1+EXP(-SUMPRODUCT(Engine!$C$11522:$C$11553,INDIRECT("Coefficients!$BX$2:$BX$33")))),1/(1+EXP(-SUMPRODUCT(Engine!$C$11522:$C$11553,INDIRECT("Coefficients!$BY$2:$BY$33"))))))</f>
      </c>
      <c r="BB366" s="8">
        <f>IF(OR($B366="",$C366="",$D366="",$E366="",$F366="",$G366="",$H366="",$I366="",$J366="",$K366="",$L366=""),"",IF($B366="Female",1/(1+EXP(-SUMPRODUCT(Engine!$C$11522:$C$11553,INDIRECT("Coefficients!$BZ$2:$BZ$33")))),1/(1+EXP(-SUMPRODUCT(Engine!$C$11522:$C$11553,INDIRECT("Coefficients!$CA$2:$CA$33"))))))</f>
      </c>
      <c r="BC366" s="8">
        <f>IF(OR($B366="",$C366="",$D366="",$E366="",$F366="",$G366="",$H366="",$I366="",$J366="",$K366="",$L366=""),"",IF($B366="Female",1/(1+EXP(-SUMPRODUCT(Engine!$C$11522:$C$11553,INDIRECT("Coefficients!$CB$2:$CB$33")))),1/(1+EXP(-SUMPRODUCT(Engine!$C$11522:$C$11553,INDIRECT("Coefficients!$CC$2:$CC$33"))))))</f>
      </c>
      <c r="BD366" s="8">
        <f>IF(OR($B366="",$C366="",$D366="",$E366="",$F366="",$G366="",$H366="",$I366="",$J366="",$K366="",$L366=""),"",IF($B366="Female",1/(1+EXP(-SUMPRODUCT(Engine!$C$11522:$C$11553,INDIRECT("Coefficients!$CD$2:$CD$33")))),1/(1+EXP(-SUMPRODUCT(Engine!$C$11522:$C$11553,INDIRECT("Coefficients!$CE$2:$CE$33"))))))</f>
      </c>
      <c r="BE366" s="8">
        <f>IF(OR($B366="",$C366="",$D366="",$E366="",$F366="",$G366="",$H366="",$I366="",$J366="",$K366="",$L366=""),"",IF($B366="Female",1/(1+EXP(-SUMPRODUCT(Engine!$C$11522:$C$11553,INDIRECT("Coefficients!$CF$2:$CF$33")))),1/(1+EXP(-SUMPRODUCT(Engine!$C$11522:$C$11553,INDIRECT("Coefficients!$CG$2:$CG$33"))))))</f>
      </c>
      <c r="BF366" s="8">
        <f>IF(OR($B366="",$C366="",$D366="",$E366="",$F366="",$G366="",$H366="",$I366="",$J366="",$K366="",$L366=""),"",IF($B366="Female",1/(1+EXP(-SUMPRODUCT(Engine!$C$11522:$C$11553,INDIRECT("Coefficients!$CH$2:$CH$33")))),1/(1+EXP(-SUMPRODUCT(Engine!$C$11522:$C$11553,INDIRECT("Coefficients!$CI$2:$CI$33"))))))</f>
      </c>
      <c r="BG366" s="8">
        <f>IF(OR($B366="",$C366="",$D366="",$E366="",$F366="",$G366="",$H366="",$I366="",$J366="",$K366="",$L366=""),"",IF($B366="Female",1/(1+EXP(-SUMPRODUCT(Engine!$C$11522:$C$11553,INDIRECT("Coefficients!$CJ$2:$CJ$33")))),1/(1+EXP(-SUMPRODUCT(Engine!$C$11522:$C$11553,INDIRECT("Coefficients!$CK$2:$CK$33"))))))</f>
      </c>
      <c r="BH366" s="8">
        <f>IF(OR($B366="",$C366="",$D366="",$E366="",$F366="",$G366="",$H366="",$I366="",$J366="",$K366="",$L366=""),"",IF($B366="Female",1/(1+EXP(-SUMPRODUCT(Engine!$C$11522:$C$11553,INDIRECT("Coefficients!$CL$2:$CL$33")))),1/(1+EXP(-SUMPRODUCT(Engine!$C$11522:$C$11553,INDIRECT("Coefficients!$CM$2:$CM$33"))))))</f>
      </c>
      <c r="BI366" s="8">
        <f>IF(OR($B366="",$C366="",$D366="",$E366="",$F366="",$G366="",$H366="",$I366="",$J366="",$K366="",$L366=""),"",IF($B366="Female",1/(1+EXP(-SUMPRODUCT(Engine!$C$11522:$C$11553,INDIRECT("Coefficients!$CN$2:$CN$33")))),1/(1+EXP(-SUMPRODUCT(Engine!$C$11522:$C$11553,INDIRECT("Coefficients!$CO$2:$CO$33"))))))</f>
      </c>
      <c r="BJ366" s="8">
        <f>IF(OR($B366="",$C366="",$D366="",$E366="",$F366="",$G366="",$H366="",$I366="",$J366="",$K366="",$L366=""),"",IF($B366="Female",1/(1+EXP(-SUMPRODUCT(Engine!$C$11522:$C$11553,INDIRECT("Coefficients!$CP$2:$CP$33")))),1/(1+EXP(-SUMPRODUCT(Engine!$C$11522:$C$11553,INDIRECT("Coefficients!$CQ$2:$CQ$33"))))))</f>
      </c>
      <c r="BK366" s="8">
        <f>IF(OR($B366="",$C366="",$D366="",$E366="",$F366="",$G366="",$H366="",$I366="",$J366="",$K366="",$L366=""),"",IF($B366="Female",1/(1+EXP(-SUMPRODUCT(Engine!$C$11522:$C$11553,INDIRECT("Coefficients!$CR$2:$CR$33")))),1/(1+EXP(-SUMPRODUCT(Engine!$C$11522:$C$11553,INDIRECT("Coefficients!$CS$2:$CS$33"))))))</f>
      </c>
      <c r="BL366" s="8">
        <f>IF(OR($B366="",$C366="",$D366="",$E366="",$F366="",$G366="",$H366="",$I366="",$J366="",$K366="",$L366=""),"",IF($B366="Female",1/(1+EXP(-SUMPRODUCT(Engine!$C$11522:$C$11553,INDIRECT("Coefficients!$CT$2:$CT$33")))),1/(1+EXP(-SUMPRODUCT(Engine!$C$11522:$C$11553,INDIRECT("Coefficients!$CU$2:$CU$33"))))))</f>
      </c>
      <c r="BM366" s="8">
        <f>IF(OR($B366="",$C366="",$D366="",$E366="",$F366="",$G366="",$H366="",$I366="",$J366="",$K366="",$L366=""),"",IF($B366="Female",1/(1+EXP(-SUMPRODUCT(Engine!$C$11522:$C$11553,INDIRECT("Coefficients!$CV$2:$CV$33")))),1/(1+EXP(-SUMPRODUCT(Engine!$C$11522:$C$11553,INDIRECT("Coefficients!$CW$2:$CW$33"))))))</f>
      </c>
    </row>
    <row r="367" spans="1:65" x14ac:dyDescent="0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8">
        <f>IF(OR($B367="",$C367="",$D367="",$E367="",$F367="",$G367="",$H367="",$I367="",$J367="",$K367="",$L367=""),"",IF($B367="Female",1/(1+EXP(-SUMPRODUCT(Engine!$C$11554:$C$11585,INDIRECT("Coefficients!$B$2:$B$33")))),1/(1+EXP(-SUMPRODUCT(Engine!$C$11554:$C$11585,INDIRECT("Coefficients!$C$2:$C$33"))))))</f>
      </c>
      <c r="Q367" s="8">
        <f>IF(OR($B367="",$C367="",$D367="",$E367="",$F367="",$G367="",$H367="",$I367="",$J367="",$K367="",$L367=""),"",IF($B367="Female",1/(1+EXP(-SUMPRODUCT(Engine!$C$11554:$C$11585,INDIRECT("Coefficients!$D$2:$D$33")))),1/(1+EXP(-SUMPRODUCT(Engine!$C$11554:$C$11585,INDIRECT("Coefficients!$E$2:$E$33"))))))</f>
      </c>
      <c r="R367" s="8">
        <f>IF(OR($B367="",$C367="",$D367="",$E367="",$F367="",$G367="",$H367="",$I367="",$J367="",$K367="",$L367=""),"",IF($B367="Female",1/(1+EXP(-SUMPRODUCT(Engine!$C$11554:$C$11585,INDIRECT("Coefficients!$F$2:$F$33")))),1/(1+EXP(-SUMPRODUCT(Engine!$C$11554:$C$11585,INDIRECT("Coefficients!$G$2:$G$33"))))))</f>
      </c>
      <c r="S367" s="8">
        <f>IF(OR($B367="",$C367="",$D367="",$E367="",$F367="",$G367="",$H367="",$I367="",$J367="",$K367="",$L367=""),"",IF($B367="Female",1/(1+EXP(-SUMPRODUCT(Engine!$C$11554:$C$11585,INDIRECT("Coefficients!$H$2:$H$33")))),1/(1+EXP(-SUMPRODUCT(Engine!$C$11554:$C$11585,INDIRECT("Coefficients!$I$2:$I$33"))))))</f>
      </c>
      <c r="T367" s="8">
        <f>IF(OR($B367="",$C367="",$D367="",$E367="",$F367="",$G367="",$H367="",$I367="",$J367="",$K367="",$L367=""),"",IF($B367="Female",1/(1+EXP(-SUMPRODUCT(Engine!$C$11554:$C$11585,INDIRECT("Coefficients!$J$2:$J$33")))),1/(1+EXP(-SUMPRODUCT(Engine!$C$11554:$C$11585,INDIRECT("Coefficients!$K$2:$K$33"))))))</f>
      </c>
      <c r="U367" s="8">
        <f>IF(OR($B367="",$C367="",$D367="",$E367="",$F367="",$G367="",$H367="",$I367="",$J367="",$K367="",$L367=""),"",IF($B367="Female",1/(1+EXP(-SUMPRODUCT(Engine!$C$11554:$C$11585,INDIRECT("Coefficients!$L$2:$L$33")))),1/(1+EXP(-SUMPRODUCT(Engine!$C$11554:$C$11585,INDIRECT("Coefficients!$M$2:$M$33"))))))</f>
      </c>
      <c r="V367" s="8">
        <f>IF(OR($B367="",$C367="",$D367="",$E367="",$F367="",$G367="",$H367="",$I367="",$J367="",$K367="",$L367=""),"",IF($B367="Female",1/(1+EXP(-SUMPRODUCT(Engine!$C$11554:$C$11585,INDIRECT("Coefficients!$N$2:$N$33")))),1/(1+EXP(-SUMPRODUCT(Engine!$C$11554:$C$11585,INDIRECT("Coefficients!$O$2:$O$33"))))))</f>
      </c>
      <c r="W367" s="8">
        <f>IF(OR($B367="",$C367="",$D367="",$E367="",$F367="",$G367="",$H367="",$I367="",$J367="",$K367="",$L367=""),"",IF($B367="Female",1/(1+EXP(-SUMPRODUCT(Engine!$C$11554:$C$11585,INDIRECT("Coefficients!$P$2:$P$33")))),1/(1+EXP(-SUMPRODUCT(Engine!$C$11554:$C$11585,INDIRECT("Coefficients!$Q$2:$Q$33"))))))</f>
      </c>
      <c r="X367" s="8">
        <f>IF(OR($B367="",$C367="",$D367="",$E367="",$F367="",$G367="",$H367="",$I367="",$J367="",$K367="",$L367=""),"",IF($B367="Female",1/(1+EXP(-SUMPRODUCT(Engine!$C$11554:$C$11585,INDIRECT("Coefficients!$R$2:$R$33")))),1/(1+EXP(-SUMPRODUCT(Engine!$C$11554:$C$11585,INDIRECT("Coefficients!$S$2:$S$33"))))))</f>
      </c>
      <c r="Y367" s="8">
        <f>IF(OR($B367="",$C367="",$D367="",$E367="",$F367="",$G367="",$H367="",$I367="",$J367="",$K367="",$L367=""),"",IF($B367="Female",1/(1+EXP(-SUMPRODUCT(Engine!$C$11554:$C$11585,INDIRECT("Coefficients!$T$2:$T$33")))),1/(1+EXP(-SUMPRODUCT(Engine!$C$11554:$C$11585,INDIRECT("Coefficients!$U$2:$U$33"))))))</f>
      </c>
      <c r="Z367" s="8">
        <f>IF(OR($B367="",$C367="",$D367="",$E367="",$F367="",$G367="",$H367="",$I367="",$J367="",$K367="",$L367=""),"",IF($B367="Female",1/(1+EXP(-SUMPRODUCT(Engine!$C$11554:$C$11585,INDIRECT("Coefficients!$V$2:$V$33")))),1/(1+EXP(-SUMPRODUCT(Engine!$C$11554:$C$11585,INDIRECT("Coefficients!$W$2:$W$33"))))))</f>
      </c>
      <c r="AA367" s="8">
        <f>IF(OR($B367="",$C367="",$D367="",$E367="",$F367="",$G367="",$H367="",$I367="",$J367="",$K367="",$L367=""),"",IF($B367="Female",1/(1+EXP(-SUMPRODUCT(Engine!$C$11554:$C$11585,INDIRECT("Coefficients!$X$2:$X$33")))),1/(1+EXP(-SUMPRODUCT(Engine!$C$11554:$C$11585,INDIRECT("Coefficients!$Y$2:$Y$33"))))))</f>
      </c>
      <c r="AB367" s="8">
        <f>IF(OR($B367="",$C367="",$D367="",$E367="",$F367="",$G367="",$H367="",$I367="",$J367="",$K367="",$L367=""),"",IF($B367="Female",1/(1+EXP(-SUMPRODUCT(Engine!$C$11554:$C$11585,INDIRECT("Coefficients!$Z$2:$Z$33")))),1/(1+EXP(-SUMPRODUCT(Engine!$C$11554:$C$11585,INDIRECT("Coefficients!$AA$2:$AA$33"))))))</f>
      </c>
      <c r="AC367" s="8">
        <f>IF(OR($B367="",$C367="",$D367="",$E367="",$F367="",$G367="",$H367="",$I367="",$J367="",$K367="",$L367=""),"",IF($B367="Female",1/(1+EXP(-SUMPRODUCT(Engine!$C$11554:$C$11585,INDIRECT("Coefficients!$AB$2:$AB$33")))),1/(1+EXP(-SUMPRODUCT(Engine!$C$11554:$C$11585,INDIRECT("Coefficients!$AC$2:$AC$33"))))))</f>
      </c>
      <c r="AD367" s="8">
        <f>IF(OR($B367="",$C367="",$D367="",$E367="",$F367="",$G367="",$H367="",$I367="",$J367="",$K367="",$L367=""),"",IF($B367="Female",1/(1+EXP(-SUMPRODUCT(Engine!$C$11554:$C$11585,INDIRECT("Coefficients!$AD$2:$AD$33")))),1/(1+EXP(-SUMPRODUCT(Engine!$C$11554:$C$11585,INDIRECT("Coefficients!$AE$2:$AE$33"))))))</f>
      </c>
      <c r="AE367" s="8">
        <f>IF(OR($B367="",$C367="",$D367="",$E367="",$F367="",$G367="",$H367="",$I367="",$J367="",$K367="",$L367=""),"",IF($B367="Female",1/(1+EXP(-SUMPRODUCT(Engine!$C$11554:$C$11585,INDIRECT("Coefficients!$AF$2:$AF$33")))),1/(1+EXP(-SUMPRODUCT(Engine!$C$11554:$C$11585,INDIRECT("Coefficients!$AG$2:$AG$33"))))))</f>
      </c>
      <c r="AF367" s="8">
        <f>IF(OR($B367="",$C367="",$D367="",$E367="",$F367="",$G367="",$H367="",$I367="",$J367="",$K367="",$L367=""),"",IF($B367="Female",1/(1+EXP(-SUMPRODUCT(Engine!$C$11554:$C$11585,INDIRECT("Coefficients!$AH$2:$AH$33")))),1/(1+EXP(-SUMPRODUCT(Engine!$C$11554:$C$11585,INDIRECT("Coefficients!$AI$2:$AI$33"))))))</f>
      </c>
      <c r="AG367" s="8">
        <f>IF(OR($B367="",$C367="",$D367="",$E367="",$F367="",$G367="",$H367="",$I367="",$J367="",$K367="",$L367=""),"",IF($B367="Female",1/(1+EXP(-SUMPRODUCT(Engine!$C$11554:$C$11585,INDIRECT("Coefficients!$AJ$2:$AJ$33")))),1/(1+EXP(-SUMPRODUCT(Engine!$C$11554:$C$11585,INDIRECT("Coefficients!$AK$2:$AK$33"))))))</f>
      </c>
      <c r="AH367" s="8">
        <f>IF(OR($B367="",$C367="",$D367="",$E367="",$F367="",$G367="",$H367="",$I367="",$J367="",$K367="",$L367=""),"",IF($B367="Female",1/(1+EXP(-SUMPRODUCT(Engine!$C$11554:$C$11585,INDIRECT("Coefficients!$AL$2:$AL$33")))),1/(1+EXP(-SUMPRODUCT(Engine!$C$11554:$C$11585,INDIRECT("Coefficients!$AM$2:$AM$33"))))))</f>
      </c>
      <c r="AI367" s="8">
        <f>IF(OR($B367="",$C367="",$D367="",$E367="",$F367="",$G367="",$H367="",$I367="",$J367="",$K367="",$L367=""),"",IF($B367="Female",1/(1+EXP(-SUMPRODUCT(Engine!$C$11554:$C$11585,INDIRECT("Coefficients!$AN$2:$AN$33")))),1/(1+EXP(-SUMPRODUCT(Engine!$C$11554:$C$11585,INDIRECT("Coefficients!$AO$2:$AO$33"))))))</f>
      </c>
      <c r="AJ367" s="8">
        <f>IF(OR($B367="",$C367="",$D367="",$E367="",$F367="",$G367="",$H367="",$I367="",$J367="",$K367="",$L367=""),"",IF($B367="Female",1/(1+EXP(-SUMPRODUCT(Engine!$C$11554:$C$11585,INDIRECT("Coefficients!$AP$2:$AP$33")))),1/(1+EXP(-SUMPRODUCT(Engine!$C$11554:$C$11585,INDIRECT("Coefficients!$AQ$2:$AQ$33"))))))</f>
      </c>
      <c r="AK367" s="8">
        <f>IF(OR($B367="",$C367="",$D367="",$E367="",$F367="",$G367="",$H367="",$I367="",$J367="",$K367="",$L367=""),"",IF($B367="Female",1/(1+EXP(-SUMPRODUCT(Engine!$C$11554:$C$11585,INDIRECT("Coefficients!$AR$2:$AR$33")))),1/(1+EXP(-SUMPRODUCT(Engine!$C$11554:$C$11585,INDIRECT("Coefficients!$AS$2:$AS$33"))))))</f>
      </c>
      <c r="AL367" s="8">
        <f>IF(OR($B367="",$C367="",$D367="",$E367="",$F367="",$G367="",$H367="",$I367="",$J367="",$K367="",$L367=""),"",IF($B367="Female",1/(1+EXP(-SUMPRODUCT(Engine!$C$11554:$C$11585,INDIRECT("Coefficients!$AT$2:$AT$33")))),1/(1+EXP(-SUMPRODUCT(Engine!$C$11554:$C$11585,INDIRECT("Coefficients!$AU$2:$AU$33"))))))</f>
      </c>
      <c r="AM367" s="8">
        <f>IF(OR($B367="",$C367="",$D367="",$E367="",$F367="",$G367="",$H367="",$I367="",$J367="",$K367="",$L367=""),"",IF($B367="Female",1/(1+EXP(-SUMPRODUCT(Engine!$C$11554:$C$11585,INDIRECT("Coefficients!$AV$2:$AV$33")))),1/(1+EXP(-SUMPRODUCT(Engine!$C$11554:$C$11585,INDIRECT("Coefficients!$AW$2:$AW$33"))))))</f>
      </c>
      <c r="AN367" s="8">
        <f>IF(OR($B367="",$C367="",$D367="",$E367="",$F367="",$G367="",$H367="",$I367="",$J367="",$K367="",$L367=""),"",IF($B367="Female",1/(1+EXP(-SUMPRODUCT(Engine!$C$11554:$C$11585,INDIRECT("Coefficients!$AX$2:$AX$33")))),1/(1+EXP(-SUMPRODUCT(Engine!$C$11554:$C$11585,INDIRECT("Coefficients!$AY$2:$AY$33"))))))</f>
      </c>
      <c r="AO367" s="8">
        <f>IF(OR($B367="",$C367="",$D367="",$E367="",$F367="",$G367="",$H367="",$I367="",$J367="",$K367="",$L367=""),"",IF($B367="Female",1/(1+EXP(-SUMPRODUCT(Engine!$C$11554:$C$11585,INDIRECT("Coefficients!$AZ$2:$AZ$33")))),1/(1+EXP(-SUMPRODUCT(Engine!$C$11554:$C$11585,INDIRECT("Coefficients!$BA$2:$BA$33"))))))</f>
      </c>
      <c r="AP367" s="8">
        <f>IF(OR($B367="",$C367="",$D367="",$E367="",$F367="",$G367="",$H367="",$I367="",$J367="",$K367="",$L367=""),"",IF($B367="Female",1/(1+EXP(-SUMPRODUCT(Engine!$C$11554:$C$11585,INDIRECT("Coefficients!$BB$2:$BB$33")))),1/(1+EXP(-SUMPRODUCT(Engine!$C$11554:$C$11585,INDIRECT("Coefficients!$BC$2:$BC$33"))))))</f>
      </c>
      <c r="AQ367" s="8">
        <f>IF(OR($B367="",$C367="",$D367="",$E367="",$F367="",$G367="",$H367="",$I367="",$J367="",$K367="",$L367=""),"",IF($B367="Female",1/(1+EXP(-SUMPRODUCT(Engine!$C$11554:$C$11585,INDIRECT("Coefficients!$BD$2:$BD$33")))),1/(1+EXP(-SUMPRODUCT(Engine!$C$11554:$C$11585,INDIRECT("Coefficients!$BE$2:$BE$33"))))))</f>
      </c>
      <c r="AR367" s="8">
        <f>IF(OR($B367="",$C367="",$D367="",$E367="",$F367="",$G367="",$H367="",$I367="",$J367="",$K367="",$L367=""),"",IF($B367="Female",1/(1+EXP(-SUMPRODUCT(Engine!$C$11554:$C$11585,INDIRECT("Coefficients!$BF$2:$BF$33")))),1/(1+EXP(-SUMPRODUCT(Engine!$C$11554:$C$11585,INDIRECT("Coefficients!$BG$2:$BG$33"))))))</f>
      </c>
      <c r="AS367" s="8">
        <f>IF(OR($B367="",$C367="",$D367="",$E367="",$F367="",$G367="",$H367="",$I367="",$J367="",$K367="",$L367=""),"",IF($B367="Female",1/(1+EXP(-SUMPRODUCT(Engine!$C$11554:$C$11585,INDIRECT("Coefficients!$BH$2:$BH$33")))),1/(1+EXP(-SUMPRODUCT(Engine!$C$11554:$C$11585,INDIRECT("Coefficients!$BI$2:$BI$33"))))))</f>
      </c>
      <c r="AT367" s="8">
        <f>IF(OR($B367="",$C367="",$D367="",$E367="",$F367="",$G367="",$H367="",$I367="",$J367="",$K367="",$L367=""),"",IF($B367="Female",1/(1+EXP(-SUMPRODUCT(Engine!$C$11554:$C$11585,INDIRECT("Coefficients!$BJ$2:$BJ$33")))),1/(1+EXP(-SUMPRODUCT(Engine!$C$11554:$C$11585,INDIRECT("Coefficients!$BK$2:$BK$33"))))))</f>
      </c>
      <c r="AU367" s="8">
        <f>IF(OR($B367="",$C367="",$D367="",$E367="",$F367="",$G367="",$H367="",$I367="",$J367="",$K367="",$L367=""),"",IF($B367="Female",1/(1+EXP(-SUMPRODUCT(Engine!$C$11554:$C$11585,INDIRECT("Coefficients!$BL$2:$BL$33")))),1/(1+EXP(-SUMPRODUCT(Engine!$C$11554:$C$11585,INDIRECT("Coefficients!$BM$2:$BM$33"))))))</f>
      </c>
      <c r="AV367" s="8">
        <f>IF(OR($B367="",$C367="",$D367="",$E367="",$F367="",$G367="",$H367="",$I367="",$J367="",$K367="",$L367=""),"",IF($B367="Female",1/(1+EXP(-SUMPRODUCT(Engine!$C$11554:$C$11585,INDIRECT("Coefficients!$BN$2:$BN$33")))),1/(1+EXP(-SUMPRODUCT(Engine!$C$11554:$C$11585,INDIRECT("Coefficients!$BO$2:$BO$33"))))))</f>
      </c>
      <c r="AW367" s="8">
        <f>IF(OR($B367="",$C367="",$D367="",$E367="",$F367="",$G367="",$H367="",$I367="",$J367="",$K367="",$L367=""),"",IF($B367="Female",1/(1+EXP(-SUMPRODUCT(Engine!$C$11554:$C$11585,INDIRECT("Coefficients!$BP$2:$BP$33")))),1/(1+EXP(-SUMPRODUCT(Engine!$C$11554:$C$11585,INDIRECT("Coefficients!$BQ$2:$BQ$33"))))))</f>
      </c>
      <c r="AX367" s="8">
        <f>IF(OR($B367="",$C367="",$D367="",$E367="",$F367="",$G367="",$H367="",$I367="",$J367="",$K367="",$L367=""),"",IF($B367="Female",1/(1+EXP(-SUMPRODUCT(Engine!$C$11554:$C$11585,INDIRECT("Coefficients!$BR$2:$BR$33")))),1/(1+EXP(-SUMPRODUCT(Engine!$C$11554:$C$11585,INDIRECT("Coefficients!$BS$2:$BS$33"))))))</f>
      </c>
      <c r="AY367" s="8">
        <f>IF(OR($B367="",$C367="",$D367="",$E367="",$F367="",$G367="",$H367="",$I367="",$J367="",$K367="",$L367=""),"",IF($B367="Female",1/(1+EXP(-SUMPRODUCT(Engine!$C$11554:$C$11585,INDIRECT("Coefficients!$BT$2:$BT$33")))),1/(1+EXP(-SUMPRODUCT(Engine!$C$11554:$C$11585,INDIRECT("Coefficients!$BU$2:$BU$33"))))))</f>
      </c>
      <c r="AZ367" s="8">
        <f>IF(OR($B367="",$C367="",$D367="",$E367="",$F367="",$G367="",$H367="",$I367="",$J367="",$K367="",$L367=""),"",IF($B367="Female",1/(1+EXP(-SUMPRODUCT(Engine!$C$11554:$C$11585,INDIRECT("Coefficients!$BV$2:$BV$33")))),1/(1+EXP(-SUMPRODUCT(Engine!$C$11554:$C$11585,INDIRECT("Coefficients!$BW$2:$BW$33"))))))</f>
      </c>
      <c r="BA367" s="8">
        <f>IF(OR($B367="",$C367="",$D367="",$E367="",$F367="",$G367="",$H367="",$I367="",$J367="",$K367="",$L367=""),"",IF($B367="Female",1/(1+EXP(-SUMPRODUCT(Engine!$C$11554:$C$11585,INDIRECT("Coefficients!$BX$2:$BX$33")))),1/(1+EXP(-SUMPRODUCT(Engine!$C$11554:$C$11585,INDIRECT("Coefficients!$BY$2:$BY$33"))))))</f>
      </c>
      <c r="BB367" s="8">
        <f>IF(OR($B367="",$C367="",$D367="",$E367="",$F367="",$G367="",$H367="",$I367="",$J367="",$K367="",$L367=""),"",IF($B367="Female",1/(1+EXP(-SUMPRODUCT(Engine!$C$11554:$C$11585,INDIRECT("Coefficients!$BZ$2:$BZ$33")))),1/(1+EXP(-SUMPRODUCT(Engine!$C$11554:$C$11585,INDIRECT("Coefficients!$CA$2:$CA$33"))))))</f>
      </c>
      <c r="BC367" s="8">
        <f>IF(OR($B367="",$C367="",$D367="",$E367="",$F367="",$G367="",$H367="",$I367="",$J367="",$K367="",$L367=""),"",IF($B367="Female",1/(1+EXP(-SUMPRODUCT(Engine!$C$11554:$C$11585,INDIRECT("Coefficients!$CB$2:$CB$33")))),1/(1+EXP(-SUMPRODUCT(Engine!$C$11554:$C$11585,INDIRECT("Coefficients!$CC$2:$CC$33"))))))</f>
      </c>
      <c r="BD367" s="8">
        <f>IF(OR($B367="",$C367="",$D367="",$E367="",$F367="",$G367="",$H367="",$I367="",$J367="",$K367="",$L367=""),"",IF($B367="Female",1/(1+EXP(-SUMPRODUCT(Engine!$C$11554:$C$11585,INDIRECT("Coefficients!$CD$2:$CD$33")))),1/(1+EXP(-SUMPRODUCT(Engine!$C$11554:$C$11585,INDIRECT("Coefficients!$CE$2:$CE$33"))))))</f>
      </c>
      <c r="BE367" s="8">
        <f>IF(OR($B367="",$C367="",$D367="",$E367="",$F367="",$G367="",$H367="",$I367="",$J367="",$K367="",$L367=""),"",IF($B367="Female",1/(1+EXP(-SUMPRODUCT(Engine!$C$11554:$C$11585,INDIRECT("Coefficients!$CF$2:$CF$33")))),1/(1+EXP(-SUMPRODUCT(Engine!$C$11554:$C$11585,INDIRECT("Coefficients!$CG$2:$CG$33"))))))</f>
      </c>
      <c r="BF367" s="8">
        <f>IF(OR($B367="",$C367="",$D367="",$E367="",$F367="",$G367="",$H367="",$I367="",$J367="",$K367="",$L367=""),"",IF($B367="Female",1/(1+EXP(-SUMPRODUCT(Engine!$C$11554:$C$11585,INDIRECT("Coefficients!$CH$2:$CH$33")))),1/(1+EXP(-SUMPRODUCT(Engine!$C$11554:$C$11585,INDIRECT("Coefficients!$CI$2:$CI$33"))))))</f>
      </c>
      <c r="BG367" s="8">
        <f>IF(OR($B367="",$C367="",$D367="",$E367="",$F367="",$G367="",$H367="",$I367="",$J367="",$K367="",$L367=""),"",IF($B367="Female",1/(1+EXP(-SUMPRODUCT(Engine!$C$11554:$C$11585,INDIRECT("Coefficients!$CJ$2:$CJ$33")))),1/(1+EXP(-SUMPRODUCT(Engine!$C$11554:$C$11585,INDIRECT("Coefficients!$CK$2:$CK$33"))))))</f>
      </c>
      <c r="BH367" s="8">
        <f>IF(OR($B367="",$C367="",$D367="",$E367="",$F367="",$G367="",$H367="",$I367="",$J367="",$K367="",$L367=""),"",IF($B367="Female",1/(1+EXP(-SUMPRODUCT(Engine!$C$11554:$C$11585,INDIRECT("Coefficients!$CL$2:$CL$33")))),1/(1+EXP(-SUMPRODUCT(Engine!$C$11554:$C$11585,INDIRECT("Coefficients!$CM$2:$CM$33"))))))</f>
      </c>
      <c r="BI367" s="8">
        <f>IF(OR($B367="",$C367="",$D367="",$E367="",$F367="",$G367="",$H367="",$I367="",$J367="",$K367="",$L367=""),"",IF($B367="Female",1/(1+EXP(-SUMPRODUCT(Engine!$C$11554:$C$11585,INDIRECT("Coefficients!$CN$2:$CN$33")))),1/(1+EXP(-SUMPRODUCT(Engine!$C$11554:$C$11585,INDIRECT("Coefficients!$CO$2:$CO$33"))))))</f>
      </c>
      <c r="BJ367" s="8">
        <f>IF(OR($B367="",$C367="",$D367="",$E367="",$F367="",$G367="",$H367="",$I367="",$J367="",$K367="",$L367=""),"",IF($B367="Female",1/(1+EXP(-SUMPRODUCT(Engine!$C$11554:$C$11585,INDIRECT("Coefficients!$CP$2:$CP$33")))),1/(1+EXP(-SUMPRODUCT(Engine!$C$11554:$C$11585,INDIRECT("Coefficients!$CQ$2:$CQ$33"))))))</f>
      </c>
      <c r="BK367" s="8">
        <f>IF(OR($B367="",$C367="",$D367="",$E367="",$F367="",$G367="",$H367="",$I367="",$J367="",$K367="",$L367=""),"",IF($B367="Female",1/(1+EXP(-SUMPRODUCT(Engine!$C$11554:$C$11585,INDIRECT("Coefficients!$CR$2:$CR$33")))),1/(1+EXP(-SUMPRODUCT(Engine!$C$11554:$C$11585,INDIRECT("Coefficients!$CS$2:$CS$33"))))))</f>
      </c>
      <c r="BL367" s="8">
        <f>IF(OR($B367="",$C367="",$D367="",$E367="",$F367="",$G367="",$H367="",$I367="",$J367="",$K367="",$L367=""),"",IF($B367="Female",1/(1+EXP(-SUMPRODUCT(Engine!$C$11554:$C$11585,INDIRECT("Coefficients!$CT$2:$CT$33")))),1/(1+EXP(-SUMPRODUCT(Engine!$C$11554:$C$11585,INDIRECT("Coefficients!$CU$2:$CU$33"))))))</f>
      </c>
      <c r="BM367" s="8">
        <f>IF(OR($B367="",$C367="",$D367="",$E367="",$F367="",$G367="",$H367="",$I367="",$J367="",$K367="",$L367=""),"",IF($B367="Female",1/(1+EXP(-SUMPRODUCT(Engine!$C$11554:$C$11585,INDIRECT("Coefficients!$CV$2:$CV$33")))),1/(1+EXP(-SUMPRODUCT(Engine!$C$11554:$C$11585,INDIRECT("Coefficients!$CW$2:$CW$33"))))))</f>
      </c>
    </row>
    <row r="368" spans="1:65" x14ac:dyDescent="0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8">
        <f>IF(OR($B368="",$C368="",$D368="",$E368="",$F368="",$G368="",$H368="",$I368="",$J368="",$K368="",$L368=""),"",IF($B368="Female",1/(1+EXP(-SUMPRODUCT(Engine!$C$11586:$C$11617,INDIRECT("Coefficients!$B$2:$B$33")))),1/(1+EXP(-SUMPRODUCT(Engine!$C$11586:$C$11617,INDIRECT("Coefficients!$C$2:$C$33"))))))</f>
      </c>
      <c r="Q368" s="8">
        <f>IF(OR($B368="",$C368="",$D368="",$E368="",$F368="",$G368="",$H368="",$I368="",$J368="",$K368="",$L368=""),"",IF($B368="Female",1/(1+EXP(-SUMPRODUCT(Engine!$C$11586:$C$11617,INDIRECT("Coefficients!$D$2:$D$33")))),1/(1+EXP(-SUMPRODUCT(Engine!$C$11586:$C$11617,INDIRECT("Coefficients!$E$2:$E$33"))))))</f>
      </c>
      <c r="R368" s="8">
        <f>IF(OR($B368="",$C368="",$D368="",$E368="",$F368="",$G368="",$H368="",$I368="",$J368="",$K368="",$L368=""),"",IF($B368="Female",1/(1+EXP(-SUMPRODUCT(Engine!$C$11586:$C$11617,INDIRECT("Coefficients!$F$2:$F$33")))),1/(1+EXP(-SUMPRODUCT(Engine!$C$11586:$C$11617,INDIRECT("Coefficients!$G$2:$G$33"))))))</f>
      </c>
      <c r="S368" s="8">
        <f>IF(OR($B368="",$C368="",$D368="",$E368="",$F368="",$G368="",$H368="",$I368="",$J368="",$K368="",$L368=""),"",IF($B368="Female",1/(1+EXP(-SUMPRODUCT(Engine!$C$11586:$C$11617,INDIRECT("Coefficients!$H$2:$H$33")))),1/(1+EXP(-SUMPRODUCT(Engine!$C$11586:$C$11617,INDIRECT("Coefficients!$I$2:$I$33"))))))</f>
      </c>
      <c r="T368" s="8">
        <f>IF(OR($B368="",$C368="",$D368="",$E368="",$F368="",$G368="",$H368="",$I368="",$J368="",$K368="",$L368=""),"",IF($B368="Female",1/(1+EXP(-SUMPRODUCT(Engine!$C$11586:$C$11617,INDIRECT("Coefficients!$J$2:$J$33")))),1/(1+EXP(-SUMPRODUCT(Engine!$C$11586:$C$11617,INDIRECT("Coefficients!$K$2:$K$33"))))))</f>
      </c>
      <c r="U368" s="8">
        <f>IF(OR($B368="",$C368="",$D368="",$E368="",$F368="",$G368="",$H368="",$I368="",$J368="",$K368="",$L368=""),"",IF($B368="Female",1/(1+EXP(-SUMPRODUCT(Engine!$C$11586:$C$11617,INDIRECT("Coefficients!$L$2:$L$33")))),1/(1+EXP(-SUMPRODUCT(Engine!$C$11586:$C$11617,INDIRECT("Coefficients!$M$2:$M$33"))))))</f>
      </c>
      <c r="V368" s="8">
        <f>IF(OR($B368="",$C368="",$D368="",$E368="",$F368="",$G368="",$H368="",$I368="",$J368="",$K368="",$L368=""),"",IF($B368="Female",1/(1+EXP(-SUMPRODUCT(Engine!$C$11586:$C$11617,INDIRECT("Coefficients!$N$2:$N$33")))),1/(1+EXP(-SUMPRODUCT(Engine!$C$11586:$C$11617,INDIRECT("Coefficients!$O$2:$O$33"))))))</f>
      </c>
      <c r="W368" s="8">
        <f>IF(OR($B368="",$C368="",$D368="",$E368="",$F368="",$G368="",$H368="",$I368="",$J368="",$K368="",$L368=""),"",IF($B368="Female",1/(1+EXP(-SUMPRODUCT(Engine!$C$11586:$C$11617,INDIRECT("Coefficients!$P$2:$P$33")))),1/(1+EXP(-SUMPRODUCT(Engine!$C$11586:$C$11617,INDIRECT("Coefficients!$Q$2:$Q$33"))))))</f>
      </c>
      <c r="X368" s="8">
        <f>IF(OR($B368="",$C368="",$D368="",$E368="",$F368="",$G368="",$H368="",$I368="",$J368="",$K368="",$L368=""),"",IF($B368="Female",1/(1+EXP(-SUMPRODUCT(Engine!$C$11586:$C$11617,INDIRECT("Coefficients!$R$2:$R$33")))),1/(1+EXP(-SUMPRODUCT(Engine!$C$11586:$C$11617,INDIRECT("Coefficients!$S$2:$S$33"))))))</f>
      </c>
      <c r="Y368" s="8">
        <f>IF(OR($B368="",$C368="",$D368="",$E368="",$F368="",$G368="",$H368="",$I368="",$J368="",$K368="",$L368=""),"",IF($B368="Female",1/(1+EXP(-SUMPRODUCT(Engine!$C$11586:$C$11617,INDIRECT("Coefficients!$T$2:$T$33")))),1/(1+EXP(-SUMPRODUCT(Engine!$C$11586:$C$11617,INDIRECT("Coefficients!$U$2:$U$33"))))))</f>
      </c>
      <c r="Z368" s="8">
        <f>IF(OR($B368="",$C368="",$D368="",$E368="",$F368="",$G368="",$H368="",$I368="",$J368="",$K368="",$L368=""),"",IF($B368="Female",1/(1+EXP(-SUMPRODUCT(Engine!$C$11586:$C$11617,INDIRECT("Coefficients!$V$2:$V$33")))),1/(1+EXP(-SUMPRODUCT(Engine!$C$11586:$C$11617,INDIRECT("Coefficients!$W$2:$W$33"))))))</f>
      </c>
      <c r="AA368" s="8">
        <f>IF(OR($B368="",$C368="",$D368="",$E368="",$F368="",$G368="",$H368="",$I368="",$J368="",$K368="",$L368=""),"",IF($B368="Female",1/(1+EXP(-SUMPRODUCT(Engine!$C$11586:$C$11617,INDIRECT("Coefficients!$X$2:$X$33")))),1/(1+EXP(-SUMPRODUCT(Engine!$C$11586:$C$11617,INDIRECT("Coefficients!$Y$2:$Y$33"))))))</f>
      </c>
      <c r="AB368" s="8">
        <f>IF(OR($B368="",$C368="",$D368="",$E368="",$F368="",$G368="",$H368="",$I368="",$J368="",$K368="",$L368=""),"",IF($B368="Female",1/(1+EXP(-SUMPRODUCT(Engine!$C$11586:$C$11617,INDIRECT("Coefficients!$Z$2:$Z$33")))),1/(1+EXP(-SUMPRODUCT(Engine!$C$11586:$C$11617,INDIRECT("Coefficients!$AA$2:$AA$33"))))))</f>
      </c>
      <c r="AC368" s="8">
        <f>IF(OR($B368="",$C368="",$D368="",$E368="",$F368="",$G368="",$H368="",$I368="",$J368="",$K368="",$L368=""),"",IF($B368="Female",1/(1+EXP(-SUMPRODUCT(Engine!$C$11586:$C$11617,INDIRECT("Coefficients!$AB$2:$AB$33")))),1/(1+EXP(-SUMPRODUCT(Engine!$C$11586:$C$11617,INDIRECT("Coefficients!$AC$2:$AC$33"))))))</f>
      </c>
      <c r="AD368" s="8">
        <f>IF(OR($B368="",$C368="",$D368="",$E368="",$F368="",$G368="",$H368="",$I368="",$J368="",$K368="",$L368=""),"",IF($B368="Female",1/(1+EXP(-SUMPRODUCT(Engine!$C$11586:$C$11617,INDIRECT("Coefficients!$AD$2:$AD$33")))),1/(1+EXP(-SUMPRODUCT(Engine!$C$11586:$C$11617,INDIRECT("Coefficients!$AE$2:$AE$33"))))))</f>
      </c>
      <c r="AE368" s="8">
        <f>IF(OR($B368="",$C368="",$D368="",$E368="",$F368="",$G368="",$H368="",$I368="",$J368="",$K368="",$L368=""),"",IF($B368="Female",1/(1+EXP(-SUMPRODUCT(Engine!$C$11586:$C$11617,INDIRECT("Coefficients!$AF$2:$AF$33")))),1/(1+EXP(-SUMPRODUCT(Engine!$C$11586:$C$11617,INDIRECT("Coefficients!$AG$2:$AG$33"))))))</f>
      </c>
      <c r="AF368" s="8">
        <f>IF(OR($B368="",$C368="",$D368="",$E368="",$F368="",$G368="",$H368="",$I368="",$J368="",$K368="",$L368=""),"",IF($B368="Female",1/(1+EXP(-SUMPRODUCT(Engine!$C$11586:$C$11617,INDIRECT("Coefficients!$AH$2:$AH$33")))),1/(1+EXP(-SUMPRODUCT(Engine!$C$11586:$C$11617,INDIRECT("Coefficients!$AI$2:$AI$33"))))))</f>
      </c>
      <c r="AG368" s="8">
        <f>IF(OR($B368="",$C368="",$D368="",$E368="",$F368="",$G368="",$H368="",$I368="",$J368="",$K368="",$L368=""),"",IF($B368="Female",1/(1+EXP(-SUMPRODUCT(Engine!$C$11586:$C$11617,INDIRECT("Coefficients!$AJ$2:$AJ$33")))),1/(1+EXP(-SUMPRODUCT(Engine!$C$11586:$C$11617,INDIRECT("Coefficients!$AK$2:$AK$33"))))))</f>
      </c>
      <c r="AH368" s="8">
        <f>IF(OR($B368="",$C368="",$D368="",$E368="",$F368="",$G368="",$H368="",$I368="",$J368="",$K368="",$L368=""),"",IF($B368="Female",1/(1+EXP(-SUMPRODUCT(Engine!$C$11586:$C$11617,INDIRECT("Coefficients!$AL$2:$AL$33")))),1/(1+EXP(-SUMPRODUCT(Engine!$C$11586:$C$11617,INDIRECT("Coefficients!$AM$2:$AM$33"))))))</f>
      </c>
      <c r="AI368" s="8">
        <f>IF(OR($B368="",$C368="",$D368="",$E368="",$F368="",$G368="",$H368="",$I368="",$J368="",$K368="",$L368=""),"",IF($B368="Female",1/(1+EXP(-SUMPRODUCT(Engine!$C$11586:$C$11617,INDIRECT("Coefficients!$AN$2:$AN$33")))),1/(1+EXP(-SUMPRODUCT(Engine!$C$11586:$C$11617,INDIRECT("Coefficients!$AO$2:$AO$33"))))))</f>
      </c>
      <c r="AJ368" s="8">
        <f>IF(OR($B368="",$C368="",$D368="",$E368="",$F368="",$G368="",$H368="",$I368="",$J368="",$K368="",$L368=""),"",IF($B368="Female",1/(1+EXP(-SUMPRODUCT(Engine!$C$11586:$C$11617,INDIRECT("Coefficients!$AP$2:$AP$33")))),1/(1+EXP(-SUMPRODUCT(Engine!$C$11586:$C$11617,INDIRECT("Coefficients!$AQ$2:$AQ$33"))))))</f>
      </c>
      <c r="AK368" s="8">
        <f>IF(OR($B368="",$C368="",$D368="",$E368="",$F368="",$G368="",$H368="",$I368="",$J368="",$K368="",$L368=""),"",IF($B368="Female",1/(1+EXP(-SUMPRODUCT(Engine!$C$11586:$C$11617,INDIRECT("Coefficients!$AR$2:$AR$33")))),1/(1+EXP(-SUMPRODUCT(Engine!$C$11586:$C$11617,INDIRECT("Coefficients!$AS$2:$AS$33"))))))</f>
      </c>
      <c r="AL368" s="8">
        <f>IF(OR($B368="",$C368="",$D368="",$E368="",$F368="",$G368="",$H368="",$I368="",$J368="",$K368="",$L368=""),"",IF($B368="Female",1/(1+EXP(-SUMPRODUCT(Engine!$C$11586:$C$11617,INDIRECT("Coefficients!$AT$2:$AT$33")))),1/(1+EXP(-SUMPRODUCT(Engine!$C$11586:$C$11617,INDIRECT("Coefficients!$AU$2:$AU$33"))))))</f>
      </c>
      <c r="AM368" s="8">
        <f>IF(OR($B368="",$C368="",$D368="",$E368="",$F368="",$G368="",$H368="",$I368="",$J368="",$K368="",$L368=""),"",IF($B368="Female",1/(1+EXP(-SUMPRODUCT(Engine!$C$11586:$C$11617,INDIRECT("Coefficients!$AV$2:$AV$33")))),1/(1+EXP(-SUMPRODUCT(Engine!$C$11586:$C$11617,INDIRECT("Coefficients!$AW$2:$AW$33"))))))</f>
      </c>
      <c r="AN368" s="8">
        <f>IF(OR($B368="",$C368="",$D368="",$E368="",$F368="",$G368="",$H368="",$I368="",$J368="",$K368="",$L368=""),"",IF($B368="Female",1/(1+EXP(-SUMPRODUCT(Engine!$C$11586:$C$11617,INDIRECT("Coefficients!$AX$2:$AX$33")))),1/(1+EXP(-SUMPRODUCT(Engine!$C$11586:$C$11617,INDIRECT("Coefficients!$AY$2:$AY$33"))))))</f>
      </c>
      <c r="AO368" s="8">
        <f>IF(OR($B368="",$C368="",$D368="",$E368="",$F368="",$G368="",$H368="",$I368="",$J368="",$K368="",$L368=""),"",IF($B368="Female",1/(1+EXP(-SUMPRODUCT(Engine!$C$11586:$C$11617,INDIRECT("Coefficients!$AZ$2:$AZ$33")))),1/(1+EXP(-SUMPRODUCT(Engine!$C$11586:$C$11617,INDIRECT("Coefficients!$BA$2:$BA$33"))))))</f>
      </c>
      <c r="AP368" s="8">
        <f>IF(OR($B368="",$C368="",$D368="",$E368="",$F368="",$G368="",$H368="",$I368="",$J368="",$K368="",$L368=""),"",IF($B368="Female",1/(1+EXP(-SUMPRODUCT(Engine!$C$11586:$C$11617,INDIRECT("Coefficients!$BB$2:$BB$33")))),1/(1+EXP(-SUMPRODUCT(Engine!$C$11586:$C$11617,INDIRECT("Coefficients!$BC$2:$BC$33"))))))</f>
      </c>
      <c r="AQ368" s="8">
        <f>IF(OR($B368="",$C368="",$D368="",$E368="",$F368="",$G368="",$H368="",$I368="",$J368="",$K368="",$L368=""),"",IF($B368="Female",1/(1+EXP(-SUMPRODUCT(Engine!$C$11586:$C$11617,INDIRECT("Coefficients!$BD$2:$BD$33")))),1/(1+EXP(-SUMPRODUCT(Engine!$C$11586:$C$11617,INDIRECT("Coefficients!$BE$2:$BE$33"))))))</f>
      </c>
      <c r="AR368" s="8">
        <f>IF(OR($B368="",$C368="",$D368="",$E368="",$F368="",$G368="",$H368="",$I368="",$J368="",$K368="",$L368=""),"",IF($B368="Female",1/(1+EXP(-SUMPRODUCT(Engine!$C$11586:$C$11617,INDIRECT("Coefficients!$BF$2:$BF$33")))),1/(1+EXP(-SUMPRODUCT(Engine!$C$11586:$C$11617,INDIRECT("Coefficients!$BG$2:$BG$33"))))))</f>
      </c>
      <c r="AS368" s="8">
        <f>IF(OR($B368="",$C368="",$D368="",$E368="",$F368="",$G368="",$H368="",$I368="",$J368="",$K368="",$L368=""),"",IF($B368="Female",1/(1+EXP(-SUMPRODUCT(Engine!$C$11586:$C$11617,INDIRECT("Coefficients!$BH$2:$BH$33")))),1/(1+EXP(-SUMPRODUCT(Engine!$C$11586:$C$11617,INDIRECT("Coefficients!$BI$2:$BI$33"))))))</f>
      </c>
      <c r="AT368" s="8">
        <f>IF(OR($B368="",$C368="",$D368="",$E368="",$F368="",$G368="",$H368="",$I368="",$J368="",$K368="",$L368=""),"",IF($B368="Female",1/(1+EXP(-SUMPRODUCT(Engine!$C$11586:$C$11617,INDIRECT("Coefficients!$BJ$2:$BJ$33")))),1/(1+EXP(-SUMPRODUCT(Engine!$C$11586:$C$11617,INDIRECT("Coefficients!$BK$2:$BK$33"))))))</f>
      </c>
      <c r="AU368" s="8">
        <f>IF(OR($B368="",$C368="",$D368="",$E368="",$F368="",$G368="",$H368="",$I368="",$J368="",$K368="",$L368=""),"",IF($B368="Female",1/(1+EXP(-SUMPRODUCT(Engine!$C$11586:$C$11617,INDIRECT("Coefficients!$BL$2:$BL$33")))),1/(1+EXP(-SUMPRODUCT(Engine!$C$11586:$C$11617,INDIRECT("Coefficients!$BM$2:$BM$33"))))))</f>
      </c>
      <c r="AV368" s="8">
        <f>IF(OR($B368="",$C368="",$D368="",$E368="",$F368="",$G368="",$H368="",$I368="",$J368="",$K368="",$L368=""),"",IF($B368="Female",1/(1+EXP(-SUMPRODUCT(Engine!$C$11586:$C$11617,INDIRECT("Coefficients!$BN$2:$BN$33")))),1/(1+EXP(-SUMPRODUCT(Engine!$C$11586:$C$11617,INDIRECT("Coefficients!$BO$2:$BO$33"))))))</f>
      </c>
      <c r="AW368" s="8">
        <f>IF(OR($B368="",$C368="",$D368="",$E368="",$F368="",$G368="",$H368="",$I368="",$J368="",$K368="",$L368=""),"",IF($B368="Female",1/(1+EXP(-SUMPRODUCT(Engine!$C$11586:$C$11617,INDIRECT("Coefficients!$BP$2:$BP$33")))),1/(1+EXP(-SUMPRODUCT(Engine!$C$11586:$C$11617,INDIRECT("Coefficients!$BQ$2:$BQ$33"))))))</f>
      </c>
      <c r="AX368" s="8">
        <f>IF(OR($B368="",$C368="",$D368="",$E368="",$F368="",$G368="",$H368="",$I368="",$J368="",$K368="",$L368=""),"",IF($B368="Female",1/(1+EXP(-SUMPRODUCT(Engine!$C$11586:$C$11617,INDIRECT("Coefficients!$BR$2:$BR$33")))),1/(1+EXP(-SUMPRODUCT(Engine!$C$11586:$C$11617,INDIRECT("Coefficients!$BS$2:$BS$33"))))))</f>
      </c>
      <c r="AY368" s="8">
        <f>IF(OR($B368="",$C368="",$D368="",$E368="",$F368="",$G368="",$H368="",$I368="",$J368="",$K368="",$L368=""),"",IF($B368="Female",1/(1+EXP(-SUMPRODUCT(Engine!$C$11586:$C$11617,INDIRECT("Coefficients!$BT$2:$BT$33")))),1/(1+EXP(-SUMPRODUCT(Engine!$C$11586:$C$11617,INDIRECT("Coefficients!$BU$2:$BU$33"))))))</f>
      </c>
      <c r="AZ368" s="8">
        <f>IF(OR($B368="",$C368="",$D368="",$E368="",$F368="",$G368="",$H368="",$I368="",$J368="",$K368="",$L368=""),"",IF($B368="Female",1/(1+EXP(-SUMPRODUCT(Engine!$C$11586:$C$11617,INDIRECT("Coefficients!$BV$2:$BV$33")))),1/(1+EXP(-SUMPRODUCT(Engine!$C$11586:$C$11617,INDIRECT("Coefficients!$BW$2:$BW$33"))))))</f>
      </c>
      <c r="BA368" s="8">
        <f>IF(OR($B368="",$C368="",$D368="",$E368="",$F368="",$G368="",$H368="",$I368="",$J368="",$K368="",$L368=""),"",IF($B368="Female",1/(1+EXP(-SUMPRODUCT(Engine!$C$11586:$C$11617,INDIRECT("Coefficients!$BX$2:$BX$33")))),1/(1+EXP(-SUMPRODUCT(Engine!$C$11586:$C$11617,INDIRECT("Coefficients!$BY$2:$BY$33"))))))</f>
      </c>
      <c r="BB368" s="8">
        <f>IF(OR($B368="",$C368="",$D368="",$E368="",$F368="",$G368="",$H368="",$I368="",$J368="",$K368="",$L368=""),"",IF($B368="Female",1/(1+EXP(-SUMPRODUCT(Engine!$C$11586:$C$11617,INDIRECT("Coefficients!$BZ$2:$BZ$33")))),1/(1+EXP(-SUMPRODUCT(Engine!$C$11586:$C$11617,INDIRECT("Coefficients!$CA$2:$CA$33"))))))</f>
      </c>
      <c r="BC368" s="8">
        <f>IF(OR($B368="",$C368="",$D368="",$E368="",$F368="",$G368="",$H368="",$I368="",$J368="",$K368="",$L368=""),"",IF($B368="Female",1/(1+EXP(-SUMPRODUCT(Engine!$C$11586:$C$11617,INDIRECT("Coefficients!$CB$2:$CB$33")))),1/(1+EXP(-SUMPRODUCT(Engine!$C$11586:$C$11617,INDIRECT("Coefficients!$CC$2:$CC$33"))))))</f>
      </c>
      <c r="BD368" s="8">
        <f>IF(OR($B368="",$C368="",$D368="",$E368="",$F368="",$G368="",$H368="",$I368="",$J368="",$K368="",$L368=""),"",IF($B368="Female",1/(1+EXP(-SUMPRODUCT(Engine!$C$11586:$C$11617,INDIRECT("Coefficients!$CD$2:$CD$33")))),1/(1+EXP(-SUMPRODUCT(Engine!$C$11586:$C$11617,INDIRECT("Coefficients!$CE$2:$CE$33"))))))</f>
      </c>
      <c r="BE368" s="8">
        <f>IF(OR($B368="",$C368="",$D368="",$E368="",$F368="",$G368="",$H368="",$I368="",$J368="",$K368="",$L368=""),"",IF($B368="Female",1/(1+EXP(-SUMPRODUCT(Engine!$C$11586:$C$11617,INDIRECT("Coefficients!$CF$2:$CF$33")))),1/(1+EXP(-SUMPRODUCT(Engine!$C$11586:$C$11617,INDIRECT("Coefficients!$CG$2:$CG$33"))))))</f>
      </c>
      <c r="BF368" s="8">
        <f>IF(OR($B368="",$C368="",$D368="",$E368="",$F368="",$G368="",$H368="",$I368="",$J368="",$K368="",$L368=""),"",IF($B368="Female",1/(1+EXP(-SUMPRODUCT(Engine!$C$11586:$C$11617,INDIRECT("Coefficients!$CH$2:$CH$33")))),1/(1+EXP(-SUMPRODUCT(Engine!$C$11586:$C$11617,INDIRECT("Coefficients!$CI$2:$CI$33"))))))</f>
      </c>
      <c r="BG368" s="8">
        <f>IF(OR($B368="",$C368="",$D368="",$E368="",$F368="",$G368="",$H368="",$I368="",$J368="",$K368="",$L368=""),"",IF($B368="Female",1/(1+EXP(-SUMPRODUCT(Engine!$C$11586:$C$11617,INDIRECT("Coefficients!$CJ$2:$CJ$33")))),1/(1+EXP(-SUMPRODUCT(Engine!$C$11586:$C$11617,INDIRECT("Coefficients!$CK$2:$CK$33"))))))</f>
      </c>
      <c r="BH368" s="8">
        <f>IF(OR($B368="",$C368="",$D368="",$E368="",$F368="",$G368="",$H368="",$I368="",$J368="",$K368="",$L368=""),"",IF($B368="Female",1/(1+EXP(-SUMPRODUCT(Engine!$C$11586:$C$11617,INDIRECT("Coefficients!$CL$2:$CL$33")))),1/(1+EXP(-SUMPRODUCT(Engine!$C$11586:$C$11617,INDIRECT("Coefficients!$CM$2:$CM$33"))))))</f>
      </c>
      <c r="BI368" s="8">
        <f>IF(OR($B368="",$C368="",$D368="",$E368="",$F368="",$G368="",$H368="",$I368="",$J368="",$K368="",$L368=""),"",IF($B368="Female",1/(1+EXP(-SUMPRODUCT(Engine!$C$11586:$C$11617,INDIRECT("Coefficients!$CN$2:$CN$33")))),1/(1+EXP(-SUMPRODUCT(Engine!$C$11586:$C$11617,INDIRECT("Coefficients!$CO$2:$CO$33"))))))</f>
      </c>
      <c r="BJ368" s="8">
        <f>IF(OR($B368="",$C368="",$D368="",$E368="",$F368="",$G368="",$H368="",$I368="",$J368="",$K368="",$L368=""),"",IF($B368="Female",1/(1+EXP(-SUMPRODUCT(Engine!$C$11586:$C$11617,INDIRECT("Coefficients!$CP$2:$CP$33")))),1/(1+EXP(-SUMPRODUCT(Engine!$C$11586:$C$11617,INDIRECT("Coefficients!$CQ$2:$CQ$33"))))))</f>
      </c>
      <c r="BK368" s="8">
        <f>IF(OR($B368="",$C368="",$D368="",$E368="",$F368="",$G368="",$H368="",$I368="",$J368="",$K368="",$L368=""),"",IF($B368="Female",1/(1+EXP(-SUMPRODUCT(Engine!$C$11586:$C$11617,INDIRECT("Coefficients!$CR$2:$CR$33")))),1/(1+EXP(-SUMPRODUCT(Engine!$C$11586:$C$11617,INDIRECT("Coefficients!$CS$2:$CS$33"))))))</f>
      </c>
      <c r="BL368" s="8">
        <f>IF(OR($B368="",$C368="",$D368="",$E368="",$F368="",$G368="",$H368="",$I368="",$J368="",$K368="",$L368=""),"",IF($B368="Female",1/(1+EXP(-SUMPRODUCT(Engine!$C$11586:$C$11617,INDIRECT("Coefficients!$CT$2:$CT$33")))),1/(1+EXP(-SUMPRODUCT(Engine!$C$11586:$C$11617,INDIRECT("Coefficients!$CU$2:$CU$33"))))))</f>
      </c>
      <c r="BM368" s="8">
        <f>IF(OR($B368="",$C368="",$D368="",$E368="",$F368="",$G368="",$H368="",$I368="",$J368="",$K368="",$L368=""),"",IF($B368="Female",1/(1+EXP(-SUMPRODUCT(Engine!$C$11586:$C$11617,INDIRECT("Coefficients!$CV$2:$CV$33")))),1/(1+EXP(-SUMPRODUCT(Engine!$C$11586:$C$11617,INDIRECT("Coefficients!$CW$2:$CW$33"))))))</f>
      </c>
    </row>
    <row r="369" spans="1:65" x14ac:dyDescent="0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8">
        <f>IF(OR($B369="",$C369="",$D369="",$E369="",$F369="",$G369="",$H369="",$I369="",$J369="",$K369="",$L369=""),"",IF($B369="Female",1/(1+EXP(-SUMPRODUCT(Engine!$C$11618:$C$11649,INDIRECT("Coefficients!$B$2:$B$33")))),1/(1+EXP(-SUMPRODUCT(Engine!$C$11618:$C$11649,INDIRECT("Coefficients!$C$2:$C$33"))))))</f>
      </c>
      <c r="Q369" s="8">
        <f>IF(OR($B369="",$C369="",$D369="",$E369="",$F369="",$G369="",$H369="",$I369="",$J369="",$K369="",$L369=""),"",IF($B369="Female",1/(1+EXP(-SUMPRODUCT(Engine!$C$11618:$C$11649,INDIRECT("Coefficients!$D$2:$D$33")))),1/(1+EXP(-SUMPRODUCT(Engine!$C$11618:$C$11649,INDIRECT("Coefficients!$E$2:$E$33"))))))</f>
      </c>
      <c r="R369" s="8">
        <f>IF(OR($B369="",$C369="",$D369="",$E369="",$F369="",$G369="",$H369="",$I369="",$J369="",$K369="",$L369=""),"",IF($B369="Female",1/(1+EXP(-SUMPRODUCT(Engine!$C$11618:$C$11649,INDIRECT("Coefficients!$F$2:$F$33")))),1/(1+EXP(-SUMPRODUCT(Engine!$C$11618:$C$11649,INDIRECT("Coefficients!$G$2:$G$33"))))))</f>
      </c>
      <c r="S369" s="8">
        <f>IF(OR($B369="",$C369="",$D369="",$E369="",$F369="",$G369="",$H369="",$I369="",$J369="",$K369="",$L369=""),"",IF($B369="Female",1/(1+EXP(-SUMPRODUCT(Engine!$C$11618:$C$11649,INDIRECT("Coefficients!$H$2:$H$33")))),1/(1+EXP(-SUMPRODUCT(Engine!$C$11618:$C$11649,INDIRECT("Coefficients!$I$2:$I$33"))))))</f>
      </c>
      <c r="T369" s="8">
        <f>IF(OR($B369="",$C369="",$D369="",$E369="",$F369="",$G369="",$H369="",$I369="",$J369="",$K369="",$L369=""),"",IF($B369="Female",1/(1+EXP(-SUMPRODUCT(Engine!$C$11618:$C$11649,INDIRECT("Coefficients!$J$2:$J$33")))),1/(1+EXP(-SUMPRODUCT(Engine!$C$11618:$C$11649,INDIRECT("Coefficients!$K$2:$K$33"))))))</f>
      </c>
      <c r="U369" s="8">
        <f>IF(OR($B369="",$C369="",$D369="",$E369="",$F369="",$G369="",$H369="",$I369="",$J369="",$K369="",$L369=""),"",IF($B369="Female",1/(1+EXP(-SUMPRODUCT(Engine!$C$11618:$C$11649,INDIRECT("Coefficients!$L$2:$L$33")))),1/(1+EXP(-SUMPRODUCT(Engine!$C$11618:$C$11649,INDIRECT("Coefficients!$M$2:$M$33"))))))</f>
      </c>
      <c r="V369" s="8">
        <f>IF(OR($B369="",$C369="",$D369="",$E369="",$F369="",$G369="",$H369="",$I369="",$J369="",$K369="",$L369=""),"",IF($B369="Female",1/(1+EXP(-SUMPRODUCT(Engine!$C$11618:$C$11649,INDIRECT("Coefficients!$N$2:$N$33")))),1/(1+EXP(-SUMPRODUCT(Engine!$C$11618:$C$11649,INDIRECT("Coefficients!$O$2:$O$33"))))))</f>
      </c>
      <c r="W369" s="8">
        <f>IF(OR($B369="",$C369="",$D369="",$E369="",$F369="",$G369="",$H369="",$I369="",$J369="",$K369="",$L369=""),"",IF($B369="Female",1/(1+EXP(-SUMPRODUCT(Engine!$C$11618:$C$11649,INDIRECT("Coefficients!$P$2:$P$33")))),1/(1+EXP(-SUMPRODUCT(Engine!$C$11618:$C$11649,INDIRECT("Coefficients!$Q$2:$Q$33"))))))</f>
      </c>
      <c r="X369" s="8">
        <f>IF(OR($B369="",$C369="",$D369="",$E369="",$F369="",$G369="",$H369="",$I369="",$J369="",$K369="",$L369=""),"",IF($B369="Female",1/(1+EXP(-SUMPRODUCT(Engine!$C$11618:$C$11649,INDIRECT("Coefficients!$R$2:$R$33")))),1/(1+EXP(-SUMPRODUCT(Engine!$C$11618:$C$11649,INDIRECT("Coefficients!$S$2:$S$33"))))))</f>
      </c>
      <c r="Y369" s="8">
        <f>IF(OR($B369="",$C369="",$D369="",$E369="",$F369="",$G369="",$H369="",$I369="",$J369="",$K369="",$L369=""),"",IF($B369="Female",1/(1+EXP(-SUMPRODUCT(Engine!$C$11618:$C$11649,INDIRECT("Coefficients!$T$2:$T$33")))),1/(1+EXP(-SUMPRODUCT(Engine!$C$11618:$C$11649,INDIRECT("Coefficients!$U$2:$U$33"))))))</f>
      </c>
      <c r="Z369" s="8">
        <f>IF(OR($B369="",$C369="",$D369="",$E369="",$F369="",$G369="",$H369="",$I369="",$J369="",$K369="",$L369=""),"",IF($B369="Female",1/(1+EXP(-SUMPRODUCT(Engine!$C$11618:$C$11649,INDIRECT("Coefficients!$V$2:$V$33")))),1/(1+EXP(-SUMPRODUCT(Engine!$C$11618:$C$11649,INDIRECT("Coefficients!$W$2:$W$33"))))))</f>
      </c>
      <c r="AA369" s="8">
        <f>IF(OR($B369="",$C369="",$D369="",$E369="",$F369="",$G369="",$H369="",$I369="",$J369="",$K369="",$L369=""),"",IF($B369="Female",1/(1+EXP(-SUMPRODUCT(Engine!$C$11618:$C$11649,INDIRECT("Coefficients!$X$2:$X$33")))),1/(1+EXP(-SUMPRODUCT(Engine!$C$11618:$C$11649,INDIRECT("Coefficients!$Y$2:$Y$33"))))))</f>
      </c>
      <c r="AB369" s="8">
        <f>IF(OR($B369="",$C369="",$D369="",$E369="",$F369="",$G369="",$H369="",$I369="",$J369="",$K369="",$L369=""),"",IF($B369="Female",1/(1+EXP(-SUMPRODUCT(Engine!$C$11618:$C$11649,INDIRECT("Coefficients!$Z$2:$Z$33")))),1/(1+EXP(-SUMPRODUCT(Engine!$C$11618:$C$11649,INDIRECT("Coefficients!$AA$2:$AA$33"))))))</f>
      </c>
      <c r="AC369" s="8">
        <f>IF(OR($B369="",$C369="",$D369="",$E369="",$F369="",$G369="",$H369="",$I369="",$J369="",$K369="",$L369=""),"",IF($B369="Female",1/(1+EXP(-SUMPRODUCT(Engine!$C$11618:$C$11649,INDIRECT("Coefficients!$AB$2:$AB$33")))),1/(1+EXP(-SUMPRODUCT(Engine!$C$11618:$C$11649,INDIRECT("Coefficients!$AC$2:$AC$33"))))))</f>
      </c>
      <c r="AD369" s="8">
        <f>IF(OR($B369="",$C369="",$D369="",$E369="",$F369="",$G369="",$H369="",$I369="",$J369="",$K369="",$L369=""),"",IF($B369="Female",1/(1+EXP(-SUMPRODUCT(Engine!$C$11618:$C$11649,INDIRECT("Coefficients!$AD$2:$AD$33")))),1/(1+EXP(-SUMPRODUCT(Engine!$C$11618:$C$11649,INDIRECT("Coefficients!$AE$2:$AE$33"))))))</f>
      </c>
      <c r="AE369" s="8">
        <f>IF(OR($B369="",$C369="",$D369="",$E369="",$F369="",$G369="",$H369="",$I369="",$J369="",$K369="",$L369=""),"",IF($B369="Female",1/(1+EXP(-SUMPRODUCT(Engine!$C$11618:$C$11649,INDIRECT("Coefficients!$AF$2:$AF$33")))),1/(1+EXP(-SUMPRODUCT(Engine!$C$11618:$C$11649,INDIRECT("Coefficients!$AG$2:$AG$33"))))))</f>
      </c>
      <c r="AF369" s="8">
        <f>IF(OR($B369="",$C369="",$D369="",$E369="",$F369="",$G369="",$H369="",$I369="",$J369="",$K369="",$L369=""),"",IF($B369="Female",1/(1+EXP(-SUMPRODUCT(Engine!$C$11618:$C$11649,INDIRECT("Coefficients!$AH$2:$AH$33")))),1/(1+EXP(-SUMPRODUCT(Engine!$C$11618:$C$11649,INDIRECT("Coefficients!$AI$2:$AI$33"))))))</f>
      </c>
      <c r="AG369" s="8">
        <f>IF(OR($B369="",$C369="",$D369="",$E369="",$F369="",$G369="",$H369="",$I369="",$J369="",$K369="",$L369=""),"",IF($B369="Female",1/(1+EXP(-SUMPRODUCT(Engine!$C$11618:$C$11649,INDIRECT("Coefficients!$AJ$2:$AJ$33")))),1/(1+EXP(-SUMPRODUCT(Engine!$C$11618:$C$11649,INDIRECT("Coefficients!$AK$2:$AK$33"))))))</f>
      </c>
      <c r="AH369" s="8">
        <f>IF(OR($B369="",$C369="",$D369="",$E369="",$F369="",$G369="",$H369="",$I369="",$J369="",$K369="",$L369=""),"",IF($B369="Female",1/(1+EXP(-SUMPRODUCT(Engine!$C$11618:$C$11649,INDIRECT("Coefficients!$AL$2:$AL$33")))),1/(1+EXP(-SUMPRODUCT(Engine!$C$11618:$C$11649,INDIRECT("Coefficients!$AM$2:$AM$33"))))))</f>
      </c>
      <c r="AI369" s="8">
        <f>IF(OR($B369="",$C369="",$D369="",$E369="",$F369="",$G369="",$H369="",$I369="",$J369="",$K369="",$L369=""),"",IF($B369="Female",1/(1+EXP(-SUMPRODUCT(Engine!$C$11618:$C$11649,INDIRECT("Coefficients!$AN$2:$AN$33")))),1/(1+EXP(-SUMPRODUCT(Engine!$C$11618:$C$11649,INDIRECT("Coefficients!$AO$2:$AO$33"))))))</f>
      </c>
      <c r="AJ369" s="8">
        <f>IF(OR($B369="",$C369="",$D369="",$E369="",$F369="",$G369="",$H369="",$I369="",$J369="",$K369="",$L369=""),"",IF($B369="Female",1/(1+EXP(-SUMPRODUCT(Engine!$C$11618:$C$11649,INDIRECT("Coefficients!$AP$2:$AP$33")))),1/(1+EXP(-SUMPRODUCT(Engine!$C$11618:$C$11649,INDIRECT("Coefficients!$AQ$2:$AQ$33"))))))</f>
      </c>
      <c r="AK369" s="8">
        <f>IF(OR($B369="",$C369="",$D369="",$E369="",$F369="",$G369="",$H369="",$I369="",$J369="",$K369="",$L369=""),"",IF($B369="Female",1/(1+EXP(-SUMPRODUCT(Engine!$C$11618:$C$11649,INDIRECT("Coefficients!$AR$2:$AR$33")))),1/(1+EXP(-SUMPRODUCT(Engine!$C$11618:$C$11649,INDIRECT("Coefficients!$AS$2:$AS$33"))))))</f>
      </c>
      <c r="AL369" s="8">
        <f>IF(OR($B369="",$C369="",$D369="",$E369="",$F369="",$G369="",$H369="",$I369="",$J369="",$K369="",$L369=""),"",IF($B369="Female",1/(1+EXP(-SUMPRODUCT(Engine!$C$11618:$C$11649,INDIRECT("Coefficients!$AT$2:$AT$33")))),1/(1+EXP(-SUMPRODUCT(Engine!$C$11618:$C$11649,INDIRECT("Coefficients!$AU$2:$AU$33"))))))</f>
      </c>
      <c r="AM369" s="8">
        <f>IF(OR($B369="",$C369="",$D369="",$E369="",$F369="",$G369="",$H369="",$I369="",$J369="",$K369="",$L369=""),"",IF($B369="Female",1/(1+EXP(-SUMPRODUCT(Engine!$C$11618:$C$11649,INDIRECT("Coefficients!$AV$2:$AV$33")))),1/(1+EXP(-SUMPRODUCT(Engine!$C$11618:$C$11649,INDIRECT("Coefficients!$AW$2:$AW$33"))))))</f>
      </c>
      <c r="AN369" s="8">
        <f>IF(OR($B369="",$C369="",$D369="",$E369="",$F369="",$G369="",$H369="",$I369="",$J369="",$K369="",$L369=""),"",IF($B369="Female",1/(1+EXP(-SUMPRODUCT(Engine!$C$11618:$C$11649,INDIRECT("Coefficients!$AX$2:$AX$33")))),1/(1+EXP(-SUMPRODUCT(Engine!$C$11618:$C$11649,INDIRECT("Coefficients!$AY$2:$AY$33"))))))</f>
      </c>
      <c r="AO369" s="8">
        <f>IF(OR($B369="",$C369="",$D369="",$E369="",$F369="",$G369="",$H369="",$I369="",$J369="",$K369="",$L369=""),"",IF($B369="Female",1/(1+EXP(-SUMPRODUCT(Engine!$C$11618:$C$11649,INDIRECT("Coefficients!$AZ$2:$AZ$33")))),1/(1+EXP(-SUMPRODUCT(Engine!$C$11618:$C$11649,INDIRECT("Coefficients!$BA$2:$BA$33"))))))</f>
      </c>
      <c r="AP369" s="8">
        <f>IF(OR($B369="",$C369="",$D369="",$E369="",$F369="",$G369="",$H369="",$I369="",$J369="",$K369="",$L369=""),"",IF($B369="Female",1/(1+EXP(-SUMPRODUCT(Engine!$C$11618:$C$11649,INDIRECT("Coefficients!$BB$2:$BB$33")))),1/(1+EXP(-SUMPRODUCT(Engine!$C$11618:$C$11649,INDIRECT("Coefficients!$BC$2:$BC$33"))))))</f>
      </c>
      <c r="AQ369" s="8">
        <f>IF(OR($B369="",$C369="",$D369="",$E369="",$F369="",$G369="",$H369="",$I369="",$J369="",$K369="",$L369=""),"",IF($B369="Female",1/(1+EXP(-SUMPRODUCT(Engine!$C$11618:$C$11649,INDIRECT("Coefficients!$BD$2:$BD$33")))),1/(1+EXP(-SUMPRODUCT(Engine!$C$11618:$C$11649,INDIRECT("Coefficients!$BE$2:$BE$33"))))))</f>
      </c>
      <c r="AR369" s="8">
        <f>IF(OR($B369="",$C369="",$D369="",$E369="",$F369="",$G369="",$H369="",$I369="",$J369="",$K369="",$L369=""),"",IF($B369="Female",1/(1+EXP(-SUMPRODUCT(Engine!$C$11618:$C$11649,INDIRECT("Coefficients!$BF$2:$BF$33")))),1/(1+EXP(-SUMPRODUCT(Engine!$C$11618:$C$11649,INDIRECT("Coefficients!$BG$2:$BG$33"))))))</f>
      </c>
      <c r="AS369" s="8">
        <f>IF(OR($B369="",$C369="",$D369="",$E369="",$F369="",$G369="",$H369="",$I369="",$J369="",$K369="",$L369=""),"",IF($B369="Female",1/(1+EXP(-SUMPRODUCT(Engine!$C$11618:$C$11649,INDIRECT("Coefficients!$BH$2:$BH$33")))),1/(1+EXP(-SUMPRODUCT(Engine!$C$11618:$C$11649,INDIRECT("Coefficients!$BI$2:$BI$33"))))))</f>
      </c>
      <c r="AT369" s="8">
        <f>IF(OR($B369="",$C369="",$D369="",$E369="",$F369="",$G369="",$H369="",$I369="",$J369="",$K369="",$L369=""),"",IF($B369="Female",1/(1+EXP(-SUMPRODUCT(Engine!$C$11618:$C$11649,INDIRECT("Coefficients!$BJ$2:$BJ$33")))),1/(1+EXP(-SUMPRODUCT(Engine!$C$11618:$C$11649,INDIRECT("Coefficients!$BK$2:$BK$33"))))))</f>
      </c>
      <c r="AU369" s="8">
        <f>IF(OR($B369="",$C369="",$D369="",$E369="",$F369="",$G369="",$H369="",$I369="",$J369="",$K369="",$L369=""),"",IF($B369="Female",1/(1+EXP(-SUMPRODUCT(Engine!$C$11618:$C$11649,INDIRECT("Coefficients!$BL$2:$BL$33")))),1/(1+EXP(-SUMPRODUCT(Engine!$C$11618:$C$11649,INDIRECT("Coefficients!$BM$2:$BM$33"))))))</f>
      </c>
      <c r="AV369" s="8">
        <f>IF(OR($B369="",$C369="",$D369="",$E369="",$F369="",$G369="",$H369="",$I369="",$J369="",$K369="",$L369=""),"",IF($B369="Female",1/(1+EXP(-SUMPRODUCT(Engine!$C$11618:$C$11649,INDIRECT("Coefficients!$BN$2:$BN$33")))),1/(1+EXP(-SUMPRODUCT(Engine!$C$11618:$C$11649,INDIRECT("Coefficients!$BO$2:$BO$33"))))))</f>
      </c>
      <c r="AW369" s="8">
        <f>IF(OR($B369="",$C369="",$D369="",$E369="",$F369="",$G369="",$H369="",$I369="",$J369="",$K369="",$L369=""),"",IF($B369="Female",1/(1+EXP(-SUMPRODUCT(Engine!$C$11618:$C$11649,INDIRECT("Coefficients!$BP$2:$BP$33")))),1/(1+EXP(-SUMPRODUCT(Engine!$C$11618:$C$11649,INDIRECT("Coefficients!$BQ$2:$BQ$33"))))))</f>
      </c>
      <c r="AX369" s="8">
        <f>IF(OR($B369="",$C369="",$D369="",$E369="",$F369="",$G369="",$H369="",$I369="",$J369="",$K369="",$L369=""),"",IF($B369="Female",1/(1+EXP(-SUMPRODUCT(Engine!$C$11618:$C$11649,INDIRECT("Coefficients!$BR$2:$BR$33")))),1/(1+EXP(-SUMPRODUCT(Engine!$C$11618:$C$11649,INDIRECT("Coefficients!$BS$2:$BS$33"))))))</f>
      </c>
      <c r="AY369" s="8">
        <f>IF(OR($B369="",$C369="",$D369="",$E369="",$F369="",$G369="",$H369="",$I369="",$J369="",$K369="",$L369=""),"",IF($B369="Female",1/(1+EXP(-SUMPRODUCT(Engine!$C$11618:$C$11649,INDIRECT("Coefficients!$BT$2:$BT$33")))),1/(1+EXP(-SUMPRODUCT(Engine!$C$11618:$C$11649,INDIRECT("Coefficients!$BU$2:$BU$33"))))))</f>
      </c>
      <c r="AZ369" s="8">
        <f>IF(OR($B369="",$C369="",$D369="",$E369="",$F369="",$G369="",$H369="",$I369="",$J369="",$K369="",$L369=""),"",IF($B369="Female",1/(1+EXP(-SUMPRODUCT(Engine!$C$11618:$C$11649,INDIRECT("Coefficients!$BV$2:$BV$33")))),1/(1+EXP(-SUMPRODUCT(Engine!$C$11618:$C$11649,INDIRECT("Coefficients!$BW$2:$BW$33"))))))</f>
      </c>
      <c r="BA369" s="8">
        <f>IF(OR($B369="",$C369="",$D369="",$E369="",$F369="",$G369="",$H369="",$I369="",$J369="",$K369="",$L369=""),"",IF($B369="Female",1/(1+EXP(-SUMPRODUCT(Engine!$C$11618:$C$11649,INDIRECT("Coefficients!$BX$2:$BX$33")))),1/(1+EXP(-SUMPRODUCT(Engine!$C$11618:$C$11649,INDIRECT("Coefficients!$BY$2:$BY$33"))))))</f>
      </c>
      <c r="BB369" s="8">
        <f>IF(OR($B369="",$C369="",$D369="",$E369="",$F369="",$G369="",$H369="",$I369="",$J369="",$K369="",$L369=""),"",IF($B369="Female",1/(1+EXP(-SUMPRODUCT(Engine!$C$11618:$C$11649,INDIRECT("Coefficients!$BZ$2:$BZ$33")))),1/(1+EXP(-SUMPRODUCT(Engine!$C$11618:$C$11649,INDIRECT("Coefficients!$CA$2:$CA$33"))))))</f>
      </c>
      <c r="BC369" s="8">
        <f>IF(OR($B369="",$C369="",$D369="",$E369="",$F369="",$G369="",$H369="",$I369="",$J369="",$K369="",$L369=""),"",IF($B369="Female",1/(1+EXP(-SUMPRODUCT(Engine!$C$11618:$C$11649,INDIRECT("Coefficients!$CB$2:$CB$33")))),1/(1+EXP(-SUMPRODUCT(Engine!$C$11618:$C$11649,INDIRECT("Coefficients!$CC$2:$CC$33"))))))</f>
      </c>
      <c r="BD369" s="8">
        <f>IF(OR($B369="",$C369="",$D369="",$E369="",$F369="",$G369="",$H369="",$I369="",$J369="",$K369="",$L369=""),"",IF($B369="Female",1/(1+EXP(-SUMPRODUCT(Engine!$C$11618:$C$11649,INDIRECT("Coefficients!$CD$2:$CD$33")))),1/(1+EXP(-SUMPRODUCT(Engine!$C$11618:$C$11649,INDIRECT("Coefficients!$CE$2:$CE$33"))))))</f>
      </c>
      <c r="BE369" s="8">
        <f>IF(OR($B369="",$C369="",$D369="",$E369="",$F369="",$G369="",$H369="",$I369="",$J369="",$K369="",$L369=""),"",IF($B369="Female",1/(1+EXP(-SUMPRODUCT(Engine!$C$11618:$C$11649,INDIRECT("Coefficients!$CF$2:$CF$33")))),1/(1+EXP(-SUMPRODUCT(Engine!$C$11618:$C$11649,INDIRECT("Coefficients!$CG$2:$CG$33"))))))</f>
      </c>
      <c r="BF369" s="8">
        <f>IF(OR($B369="",$C369="",$D369="",$E369="",$F369="",$G369="",$H369="",$I369="",$J369="",$K369="",$L369=""),"",IF($B369="Female",1/(1+EXP(-SUMPRODUCT(Engine!$C$11618:$C$11649,INDIRECT("Coefficients!$CH$2:$CH$33")))),1/(1+EXP(-SUMPRODUCT(Engine!$C$11618:$C$11649,INDIRECT("Coefficients!$CI$2:$CI$33"))))))</f>
      </c>
      <c r="BG369" s="8">
        <f>IF(OR($B369="",$C369="",$D369="",$E369="",$F369="",$G369="",$H369="",$I369="",$J369="",$K369="",$L369=""),"",IF($B369="Female",1/(1+EXP(-SUMPRODUCT(Engine!$C$11618:$C$11649,INDIRECT("Coefficients!$CJ$2:$CJ$33")))),1/(1+EXP(-SUMPRODUCT(Engine!$C$11618:$C$11649,INDIRECT("Coefficients!$CK$2:$CK$33"))))))</f>
      </c>
      <c r="BH369" s="8">
        <f>IF(OR($B369="",$C369="",$D369="",$E369="",$F369="",$G369="",$H369="",$I369="",$J369="",$K369="",$L369=""),"",IF($B369="Female",1/(1+EXP(-SUMPRODUCT(Engine!$C$11618:$C$11649,INDIRECT("Coefficients!$CL$2:$CL$33")))),1/(1+EXP(-SUMPRODUCT(Engine!$C$11618:$C$11649,INDIRECT("Coefficients!$CM$2:$CM$33"))))))</f>
      </c>
      <c r="BI369" s="8">
        <f>IF(OR($B369="",$C369="",$D369="",$E369="",$F369="",$G369="",$H369="",$I369="",$J369="",$K369="",$L369=""),"",IF($B369="Female",1/(1+EXP(-SUMPRODUCT(Engine!$C$11618:$C$11649,INDIRECT("Coefficients!$CN$2:$CN$33")))),1/(1+EXP(-SUMPRODUCT(Engine!$C$11618:$C$11649,INDIRECT("Coefficients!$CO$2:$CO$33"))))))</f>
      </c>
      <c r="BJ369" s="8">
        <f>IF(OR($B369="",$C369="",$D369="",$E369="",$F369="",$G369="",$H369="",$I369="",$J369="",$K369="",$L369=""),"",IF($B369="Female",1/(1+EXP(-SUMPRODUCT(Engine!$C$11618:$C$11649,INDIRECT("Coefficients!$CP$2:$CP$33")))),1/(1+EXP(-SUMPRODUCT(Engine!$C$11618:$C$11649,INDIRECT("Coefficients!$CQ$2:$CQ$33"))))))</f>
      </c>
      <c r="BK369" s="8">
        <f>IF(OR($B369="",$C369="",$D369="",$E369="",$F369="",$G369="",$H369="",$I369="",$J369="",$K369="",$L369=""),"",IF($B369="Female",1/(1+EXP(-SUMPRODUCT(Engine!$C$11618:$C$11649,INDIRECT("Coefficients!$CR$2:$CR$33")))),1/(1+EXP(-SUMPRODUCT(Engine!$C$11618:$C$11649,INDIRECT("Coefficients!$CS$2:$CS$33"))))))</f>
      </c>
      <c r="BL369" s="8">
        <f>IF(OR($B369="",$C369="",$D369="",$E369="",$F369="",$G369="",$H369="",$I369="",$J369="",$K369="",$L369=""),"",IF($B369="Female",1/(1+EXP(-SUMPRODUCT(Engine!$C$11618:$C$11649,INDIRECT("Coefficients!$CT$2:$CT$33")))),1/(1+EXP(-SUMPRODUCT(Engine!$C$11618:$C$11649,INDIRECT("Coefficients!$CU$2:$CU$33"))))))</f>
      </c>
      <c r="BM369" s="8">
        <f>IF(OR($B369="",$C369="",$D369="",$E369="",$F369="",$G369="",$H369="",$I369="",$J369="",$K369="",$L369=""),"",IF($B369="Female",1/(1+EXP(-SUMPRODUCT(Engine!$C$11618:$C$11649,INDIRECT("Coefficients!$CV$2:$CV$33")))),1/(1+EXP(-SUMPRODUCT(Engine!$C$11618:$C$11649,INDIRECT("Coefficients!$CW$2:$CW$33"))))))</f>
      </c>
    </row>
    <row r="370" spans="1:65" x14ac:dyDescent="0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8">
        <f>IF(OR($B370="",$C370="",$D370="",$E370="",$F370="",$G370="",$H370="",$I370="",$J370="",$K370="",$L370=""),"",IF($B370="Female",1/(1+EXP(-SUMPRODUCT(Engine!$C$11650:$C$11681,INDIRECT("Coefficients!$B$2:$B$33")))),1/(1+EXP(-SUMPRODUCT(Engine!$C$11650:$C$11681,INDIRECT("Coefficients!$C$2:$C$33"))))))</f>
      </c>
      <c r="Q370" s="8">
        <f>IF(OR($B370="",$C370="",$D370="",$E370="",$F370="",$G370="",$H370="",$I370="",$J370="",$K370="",$L370=""),"",IF($B370="Female",1/(1+EXP(-SUMPRODUCT(Engine!$C$11650:$C$11681,INDIRECT("Coefficients!$D$2:$D$33")))),1/(1+EXP(-SUMPRODUCT(Engine!$C$11650:$C$11681,INDIRECT("Coefficients!$E$2:$E$33"))))))</f>
      </c>
      <c r="R370" s="8">
        <f>IF(OR($B370="",$C370="",$D370="",$E370="",$F370="",$G370="",$H370="",$I370="",$J370="",$K370="",$L370=""),"",IF($B370="Female",1/(1+EXP(-SUMPRODUCT(Engine!$C$11650:$C$11681,INDIRECT("Coefficients!$F$2:$F$33")))),1/(1+EXP(-SUMPRODUCT(Engine!$C$11650:$C$11681,INDIRECT("Coefficients!$G$2:$G$33"))))))</f>
      </c>
      <c r="S370" s="8">
        <f>IF(OR($B370="",$C370="",$D370="",$E370="",$F370="",$G370="",$H370="",$I370="",$J370="",$K370="",$L370=""),"",IF($B370="Female",1/(1+EXP(-SUMPRODUCT(Engine!$C$11650:$C$11681,INDIRECT("Coefficients!$H$2:$H$33")))),1/(1+EXP(-SUMPRODUCT(Engine!$C$11650:$C$11681,INDIRECT("Coefficients!$I$2:$I$33"))))))</f>
      </c>
      <c r="T370" s="8">
        <f>IF(OR($B370="",$C370="",$D370="",$E370="",$F370="",$G370="",$H370="",$I370="",$J370="",$K370="",$L370=""),"",IF($B370="Female",1/(1+EXP(-SUMPRODUCT(Engine!$C$11650:$C$11681,INDIRECT("Coefficients!$J$2:$J$33")))),1/(1+EXP(-SUMPRODUCT(Engine!$C$11650:$C$11681,INDIRECT("Coefficients!$K$2:$K$33"))))))</f>
      </c>
      <c r="U370" s="8">
        <f>IF(OR($B370="",$C370="",$D370="",$E370="",$F370="",$G370="",$H370="",$I370="",$J370="",$K370="",$L370=""),"",IF($B370="Female",1/(1+EXP(-SUMPRODUCT(Engine!$C$11650:$C$11681,INDIRECT("Coefficients!$L$2:$L$33")))),1/(1+EXP(-SUMPRODUCT(Engine!$C$11650:$C$11681,INDIRECT("Coefficients!$M$2:$M$33"))))))</f>
      </c>
      <c r="V370" s="8">
        <f>IF(OR($B370="",$C370="",$D370="",$E370="",$F370="",$G370="",$H370="",$I370="",$J370="",$K370="",$L370=""),"",IF($B370="Female",1/(1+EXP(-SUMPRODUCT(Engine!$C$11650:$C$11681,INDIRECT("Coefficients!$N$2:$N$33")))),1/(1+EXP(-SUMPRODUCT(Engine!$C$11650:$C$11681,INDIRECT("Coefficients!$O$2:$O$33"))))))</f>
      </c>
      <c r="W370" s="8">
        <f>IF(OR($B370="",$C370="",$D370="",$E370="",$F370="",$G370="",$H370="",$I370="",$J370="",$K370="",$L370=""),"",IF($B370="Female",1/(1+EXP(-SUMPRODUCT(Engine!$C$11650:$C$11681,INDIRECT("Coefficients!$P$2:$P$33")))),1/(1+EXP(-SUMPRODUCT(Engine!$C$11650:$C$11681,INDIRECT("Coefficients!$Q$2:$Q$33"))))))</f>
      </c>
      <c r="X370" s="8">
        <f>IF(OR($B370="",$C370="",$D370="",$E370="",$F370="",$G370="",$H370="",$I370="",$J370="",$K370="",$L370=""),"",IF($B370="Female",1/(1+EXP(-SUMPRODUCT(Engine!$C$11650:$C$11681,INDIRECT("Coefficients!$R$2:$R$33")))),1/(1+EXP(-SUMPRODUCT(Engine!$C$11650:$C$11681,INDIRECT("Coefficients!$S$2:$S$33"))))))</f>
      </c>
      <c r="Y370" s="8">
        <f>IF(OR($B370="",$C370="",$D370="",$E370="",$F370="",$G370="",$H370="",$I370="",$J370="",$K370="",$L370=""),"",IF($B370="Female",1/(1+EXP(-SUMPRODUCT(Engine!$C$11650:$C$11681,INDIRECT("Coefficients!$T$2:$T$33")))),1/(1+EXP(-SUMPRODUCT(Engine!$C$11650:$C$11681,INDIRECT("Coefficients!$U$2:$U$33"))))))</f>
      </c>
      <c r="Z370" s="8">
        <f>IF(OR($B370="",$C370="",$D370="",$E370="",$F370="",$G370="",$H370="",$I370="",$J370="",$K370="",$L370=""),"",IF($B370="Female",1/(1+EXP(-SUMPRODUCT(Engine!$C$11650:$C$11681,INDIRECT("Coefficients!$V$2:$V$33")))),1/(1+EXP(-SUMPRODUCT(Engine!$C$11650:$C$11681,INDIRECT("Coefficients!$W$2:$W$33"))))))</f>
      </c>
      <c r="AA370" s="8">
        <f>IF(OR($B370="",$C370="",$D370="",$E370="",$F370="",$G370="",$H370="",$I370="",$J370="",$K370="",$L370=""),"",IF($B370="Female",1/(1+EXP(-SUMPRODUCT(Engine!$C$11650:$C$11681,INDIRECT("Coefficients!$X$2:$X$33")))),1/(1+EXP(-SUMPRODUCT(Engine!$C$11650:$C$11681,INDIRECT("Coefficients!$Y$2:$Y$33"))))))</f>
      </c>
      <c r="AB370" s="8">
        <f>IF(OR($B370="",$C370="",$D370="",$E370="",$F370="",$G370="",$H370="",$I370="",$J370="",$K370="",$L370=""),"",IF($B370="Female",1/(1+EXP(-SUMPRODUCT(Engine!$C$11650:$C$11681,INDIRECT("Coefficients!$Z$2:$Z$33")))),1/(1+EXP(-SUMPRODUCT(Engine!$C$11650:$C$11681,INDIRECT("Coefficients!$AA$2:$AA$33"))))))</f>
      </c>
      <c r="AC370" s="8">
        <f>IF(OR($B370="",$C370="",$D370="",$E370="",$F370="",$G370="",$H370="",$I370="",$J370="",$K370="",$L370=""),"",IF($B370="Female",1/(1+EXP(-SUMPRODUCT(Engine!$C$11650:$C$11681,INDIRECT("Coefficients!$AB$2:$AB$33")))),1/(1+EXP(-SUMPRODUCT(Engine!$C$11650:$C$11681,INDIRECT("Coefficients!$AC$2:$AC$33"))))))</f>
      </c>
      <c r="AD370" s="8">
        <f>IF(OR($B370="",$C370="",$D370="",$E370="",$F370="",$G370="",$H370="",$I370="",$J370="",$K370="",$L370=""),"",IF($B370="Female",1/(1+EXP(-SUMPRODUCT(Engine!$C$11650:$C$11681,INDIRECT("Coefficients!$AD$2:$AD$33")))),1/(1+EXP(-SUMPRODUCT(Engine!$C$11650:$C$11681,INDIRECT("Coefficients!$AE$2:$AE$33"))))))</f>
      </c>
      <c r="AE370" s="8">
        <f>IF(OR($B370="",$C370="",$D370="",$E370="",$F370="",$G370="",$H370="",$I370="",$J370="",$K370="",$L370=""),"",IF($B370="Female",1/(1+EXP(-SUMPRODUCT(Engine!$C$11650:$C$11681,INDIRECT("Coefficients!$AF$2:$AF$33")))),1/(1+EXP(-SUMPRODUCT(Engine!$C$11650:$C$11681,INDIRECT("Coefficients!$AG$2:$AG$33"))))))</f>
      </c>
      <c r="AF370" s="8">
        <f>IF(OR($B370="",$C370="",$D370="",$E370="",$F370="",$G370="",$H370="",$I370="",$J370="",$K370="",$L370=""),"",IF($B370="Female",1/(1+EXP(-SUMPRODUCT(Engine!$C$11650:$C$11681,INDIRECT("Coefficients!$AH$2:$AH$33")))),1/(1+EXP(-SUMPRODUCT(Engine!$C$11650:$C$11681,INDIRECT("Coefficients!$AI$2:$AI$33"))))))</f>
      </c>
      <c r="AG370" s="8">
        <f>IF(OR($B370="",$C370="",$D370="",$E370="",$F370="",$G370="",$H370="",$I370="",$J370="",$K370="",$L370=""),"",IF($B370="Female",1/(1+EXP(-SUMPRODUCT(Engine!$C$11650:$C$11681,INDIRECT("Coefficients!$AJ$2:$AJ$33")))),1/(1+EXP(-SUMPRODUCT(Engine!$C$11650:$C$11681,INDIRECT("Coefficients!$AK$2:$AK$33"))))))</f>
      </c>
      <c r="AH370" s="8">
        <f>IF(OR($B370="",$C370="",$D370="",$E370="",$F370="",$G370="",$H370="",$I370="",$J370="",$K370="",$L370=""),"",IF($B370="Female",1/(1+EXP(-SUMPRODUCT(Engine!$C$11650:$C$11681,INDIRECT("Coefficients!$AL$2:$AL$33")))),1/(1+EXP(-SUMPRODUCT(Engine!$C$11650:$C$11681,INDIRECT("Coefficients!$AM$2:$AM$33"))))))</f>
      </c>
      <c r="AI370" s="8">
        <f>IF(OR($B370="",$C370="",$D370="",$E370="",$F370="",$G370="",$H370="",$I370="",$J370="",$K370="",$L370=""),"",IF($B370="Female",1/(1+EXP(-SUMPRODUCT(Engine!$C$11650:$C$11681,INDIRECT("Coefficients!$AN$2:$AN$33")))),1/(1+EXP(-SUMPRODUCT(Engine!$C$11650:$C$11681,INDIRECT("Coefficients!$AO$2:$AO$33"))))))</f>
      </c>
      <c r="AJ370" s="8">
        <f>IF(OR($B370="",$C370="",$D370="",$E370="",$F370="",$G370="",$H370="",$I370="",$J370="",$K370="",$L370=""),"",IF($B370="Female",1/(1+EXP(-SUMPRODUCT(Engine!$C$11650:$C$11681,INDIRECT("Coefficients!$AP$2:$AP$33")))),1/(1+EXP(-SUMPRODUCT(Engine!$C$11650:$C$11681,INDIRECT("Coefficients!$AQ$2:$AQ$33"))))))</f>
      </c>
      <c r="AK370" s="8">
        <f>IF(OR($B370="",$C370="",$D370="",$E370="",$F370="",$G370="",$H370="",$I370="",$J370="",$K370="",$L370=""),"",IF($B370="Female",1/(1+EXP(-SUMPRODUCT(Engine!$C$11650:$C$11681,INDIRECT("Coefficients!$AR$2:$AR$33")))),1/(1+EXP(-SUMPRODUCT(Engine!$C$11650:$C$11681,INDIRECT("Coefficients!$AS$2:$AS$33"))))))</f>
      </c>
      <c r="AL370" s="8">
        <f>IF(OR($B370="",$C370="",$D370="",$E370="",$F370="",$G370="",$H370="",$I370="",$J370="",$K370="",$L370=""),"",IF($B370="Female",1/(1+EXP(-SUMPRODUCT(Engine!$C$11650:$C$11681,INDIRECT("Coefficients!$AT$2:$AT$33")))),1/(1+EXP(-SUMPRODUCT(Engine!$C$11650:$C$11681,INDIRECT("Coefficients!$AU$2:$AU$33"))))))</f>
      </c>
      <c r="AM370" s="8">
        <f>IF(OR($B370="",$C370="",$D370="",$E370="",$F370="",$G370="",$H370="",$I370="",$J370="",$K370="",$L370=""),"",IF($B370="Female",1/(1+EXP(-SUMPRODUCT(Engine!$C$11650:$C$11681,INDIRECT("Coefficients!$AV$2:$AV$33")))),1/(1+EXP(-SUMPRODUCT(Engine!$C$11650:$C$11681,INDIRECT("Coefficients!$AW$2:$AW$33"))))))</f>
      </c>
      <c r="AN370" s="8">
        <f>IF(OR($B370="",$C370="",$D370="",$E370="",$F370="",$G370="",$H370="",$I370="",$J370="",$K370="",$L370=""),"",IF($B370="Female",1/(1+EXP(-SUMPRODUCT(Engine!$C$11650:$C$11681,INDIRECT("Coefficients!$AX$2:$AX$33")))),1/(1+EXP(-SUMPRODUCT(Engine!$C$11650:$C$11681,INDIRECT("Coefficients!$AY$2:$AY$33"))))))</f>
      </c>
      <c r="AO370" s="8">
        <f>IF(OR($B370="",$C370="",$D370="",$E370="",$F370="",$G370="",$H370="",$I370="",$J370="",$K370="",$L370=""),"",IF($B370="Female",1/(1+EXP(-SUMPRODUCT(Engine!$C$11650:$C$11681,INDIRECT("Coefficients!$AZ$2:$AZ$33")))),1/(1+EXP(-SUMPRODUCT(Engine!$C$11650:$C$11681,INDIRECT("Coefficients!$BA$2:$BA$33"))))))</f>
      </c>
      <c r="AP370" s="8">
        <f>IF(OR($B370="",$C370="",$D370="",$E370="",$F370="",$G370="",$H370="",$I370="",$J370="",$K370="",$L370=""),"",IF($B370="Female",1/(1+EXP(-SUMPRODUCT(Engine!$C$11650:$C$11681,INDIRECT("Coefficients!$BB$2:$BB$33")))),1/(1+EXP(-SUMPRODUCT(Engine!$C$11650:$C$11681,INDIRECT("Coefficients!$BC$2:$BC$33"))))))</f>
      </c>
      <c r="AQ370" s="8">
        <f>IF(OR($B370="",$C370="",$D370="",$E370="",$F370="",$G370="",$H370="",$I370="",$J370="",$K370="",$L370=""),"",IF($B370="Female",1/(1+EXP(-SUMPRODUCT(Engine!$C$11650:$C$11681,INDIRECT("Coefficients!$BD$2:$BD$33")))),1/(1+EXP(-SUMPRODUCT(Engine!$C$11650:$C$11681,INDIRECT("Coefficients!$BE$2:$BE$33"))))))</f>
      </c>
      <c r="AR370" s="8">
        <f>IF(OR($B370="",$C370="",$D370="",$E370="",$F370="",$G370="",$H370="",$I370="",$J370="",$K370="",$L370=""),"",IF($B370="Female",1/(1+EXP(-SUMPRODUCT(Engine!$C$11650:$C$11681,INDIRECT("Coefficients!$BF$2:$BF$33")))),1/(1+EXP(-SUMPRODUCT(Engine!$C$11650:$C$11681,INDIRECT("Coefficients!$BG$2:$BG$33"))))))</f>
      </c>
      <c r="AS370" s="8">
        <f>IF(OR($B370="",$C370="",$D370="",$E370="",$F370="",$G370="",$H370="",$I370="",$J370="",$K370="",$L370=""),"",IF($B370="Female",1/(1+EXP(-SUMPRODUCT(Engine!$C$11650:$C$11681,INDIRECT("Coefficients!$BH$2:$BH$33")))),1/(1+EXP(-SUMPRODUCT(Engine!$C$11650:$C$11681,INDIRECT("Coefficients!$BI$2:$BI$33"))))))</f>
      </c>
      <c r="AT370" s="8">
        <f>IF(OR($B370="",$C370="",$D370="",$E370="",$F370="",$G370="",$H370="",$I370="",$J370="",$K370="",$L370=""),"",IF($B370="Female",1/(1+EXP(-SUMPRODUCT(Engine!$C$11650:$C$11681,INDIRECT("Coefficients!$BJ$2:$BJ$33")))),1/(1+EXP(-SUMPRODUCT(Engine!$C$11650:$C$11681,INDIRECT("Coefficients!$BK$2:$BK$33"))))))</f>
      </c>
      <c r="AU370" s="8">
        <f>IF(OR($B370="",$C370="",$D370="",$E370="",$F370="",$G370="",$H370="",$I370="",$J370="",$K370="",$L370=""),"",IF($B370="Female",1/(1+EXP(-SUMPRODUCT(Engine!$C$11650:$C$11681,INDIRECT("Coefficients!$BL$2:$BL$33")))),1/(1+EXP(-SUMPRODUCT(Engine!$C$11650:$C$11681,INDIRECT("Coefficients!$BM$2:$BM$33"))))))</f>
      </c>
      <c r="AV370" s="8">
        <f>IF(OR($B370="",$C370="",$D370="",$E370="",$F370="",$G370="",$H370="",$I370="",$J370="",$K370="",$L370=""),"",IF($B370="Female",1/(1+EXP(-SUMPRODUCT(Engine!$C$11650:$C$11681,INDIRECT("Coefficients!$BN$2:$BN$33")))),1/(1+EXP(-SUMPRODUCT(Engine!$C$11650:$C$11681,INDIRECT("Coefficients!$BO$2:$BO$33"))))))</f>
      </c>
      <c r="AW370" s="8">
        <f>IF(OR($B370="",$C370="",$D370="",$E370="",$F370="",$G370="",$H370="",$I370="",$J370="",$K370="",$L370=""),"",IF($B370="Female",1/(1+EXP(-SUMPRODUCT(Engine!$C$11650:$C$11681,INDIRECT("Coefficients!$BP$2:$BP$33")))),1/(1+EXP(-SUMPRODUCT(Engine!$C$11650:$C$11681,INDIRECT("Coefficients!$BQ$2:$BQ$33"))))))</f>
      </c>
      <c r="AX370" s="8">
        <f>IF(OR($B370="",$C370="",$D370="",$E370="",$F370="",$G370="",$H370="",$I370="",$J370="",$K370="",$L370=""),"",IF($B370="Female",1/(1+EXP(-SUMPRODUCT(Engine!$C$11650:$C$11681,INDIRECT("Coefficients!$BR$2:$BR$33")))),1/(1+EXP(-SUMPRODUCT(Engine!$C$11650:$C$11681,INDIRECT("Coefficients!$BS$2:$BS$33"))))))</f>
      </c>
      <c r="AY370" s="8">
        <f>IF(OR($B370="",$C370="",$D370="",$E370="",$F370="",$G370="",$H370="",$I370="",$J370="",$K370="",$L370=""),"",IF($B370="Female",1/(1+EXP(-SUMPRODUCT(Engine!$C$11650:$C$11681,INDIRECT("Coefficients!$BT$2:$BT$33")))),1/(1+EXP(-SUMPRODUCT(Engine!$C$11650:$C$11681,INDIRECT("Coefficients!$BU$2:$BU$33"))))))</f>
      </c>
      <c r="AZ370" s="8">
        <f>IF(OR($B370="",$C370="",$D370="",$E370="",$F370="",$G370="",$H370="",$I370="",$J370="",$K370="",$L370=""),"",IF($B370="Female",1/(1+EXP(-SUMPRODUCT(Engine!$C$11650:$C$11681,INDIRECT("Coefficients!$BV$2:$BV$33")))),1/(1+EXP(-SUMPRODUCT(Engine!$C$11650:$C$11681,INDIRECT("Coefficients!$BW$2:$BW$33"))))))</f>
      </c>
      <c r="BA370" s="8">
        <f>IF(OR($B370="",$C370="",$D370="",$E370="",$F370="",$G370="",$H370="",$I370="",$J370="",$K370="",$L370=""),"",IF($B370="Female",1/(1+EXP(-SUMPRODUCT(Engine!$C$11650:$C$11681,INDIRECT("Coefficients!$BX$2:$BX$33")))),1/(1+EXP(-SUMPRODUCT(Engine!$C$11650:$C$11681,INDIRECT("Coefficients!$BY$2:$BY$33"))))))</f>
      </c>
      <c r="BB370" s="8">
        <f>IF(OR($B370="",$C370="",$D370="",$E370="",$F370="",$G370="",$H370="",$I370="",$J370="",$K370="",$L370=""),"",IF($B370="Female",1/(1+EXP(-SUMPRODUCT(Engine!$C$11650:$C$11681,INDIRECT("Coefficients!$BZ$2:$BZ$33")))),1/(1+EXP(-SUMPRODUCT(Engine!$C$11650:$C$11681,INDIRECT("Coefficients!$CA$2:$CA$33"))))))</f>
      </c>
      <c r="BC370" s="8">
        <f>IF(OR($B370="",$C370="",$D370="",$E370="",$F370="",$G370="",$H370="",$I370="",$J370="",$K370="",$L370=""),"",IF($B370="Female",1/(1+EXP(-SUMPRODUCT(Engine!$C$11650:$C$11681,INDIRECT("Coefficients!$CB$2:$CB$33")))),1/(1+EXP(-SUMPRODUCT(Engine!$C$11650:$C$11681,INDIRECT("Coefficients!$CC$2:$CC$33"))))))</f>
      </c>
      <c r="BD370" s="8">
        <f>IF(OR($B370="",$C370="",$D370="",$E370="",$F370="",$G370="",$H370="",$I370="",$J370="",$K370="",$L370=""),"",IF($B370="Female",1/(1+EXP(-SUMPRODUCT(Engine!$C$11650:$C$11681,INDIRECT("Coefficients!$CD$2:$CD$33")))),1/(1+EXP(-SUMPRODUCT(Engine!$C$11650:$C$11681,INDIRECT("Coefficients!$CE$2:$CE$33"))))))</f>
      </c>
      <c r="BE370" s="8">
        <f>IF(OR($B370="",$C370="",$D370="",$E370="",$F370="",$G370="",$H370="",$I370="",$J370="",$K370="",$L370=""),"",IF($B370="Female",1/(1+EXP(-SUMPRODUCT(Engine!$C$11650:$C$11681,INDIRECT("Coefficients!$CF$2:$CF$33")))),1/(1+EXP(-SUMPRODUCT(Engine!$C$11650:$C$11681,INDIRECT("Coefficients!$CG$2:$CG$33"))))))</f>
      </c>
      <c r="BF370" s="8">
        <f>IF(OR($B370="",$C370="",$D370="",$E370="",$F370="",$G370="",$H370="",$I370="",$J370="",$K370="",$L370=""),"",IF($B370="Female",1/(1+EXP(-SUMPRODUCT(Engine!$C$11650:$C$11681,INDIRECT("Coefficients!$CH$2:$CH$33")))),1/(1+EXP(-SUMPRODUCT(Engine!$C$11650:$C$11681,INDIRECT("Coefficients!$CI$2:$CI$33"))))))</f>
      </c>
      <c r="BG370" s="8">
        <f>IF(OR($B370="",$C370="",$D370="",$E370="",$F370="",$G370="",$H370="",$I370="",$J370="",$K370="",$L370=""),"",IF($B370="Female",1/(1+EXP(-SUMPRODUCT(Engine!$C$11650:$C$11681,INDIRECT("Coefficients!$CJ$2:$CJ$33")))),1/(1+EXP(-SUMPRODUCT(Engine!$C$11650:$C$11681,INDIRECT("Coefficients!$CK$2:$CK$33"))))))</f>
      </c>
      <c r="BH370" s="8">
        <f>IF(OR($B370="",$C370="",$D370="",$E370="",$F370="",$G370="",$H370="",$I370="",$J370="",$K370="",$L370=""),"",IF($B370="Female",1/(1+EXP(-SUMPRODUCT(Engine!$C$11650:$C$11681,INDIRECT("Coefficients!$CL$2:$CL$33")))),1/(1+EXP(-SUMPRODUCT(Engine!$C$11650:$C$11681,INDIRECT("Coefficients!$CM$2:$CM$33"))))))</f>
      </c>
      <c r="BI370" s="8">
        <f>IF(OR($B370="",$C370="",$D370="",$E370="",$F370="",$G370="",$H370="",$I370="",$J370="",$K370="",$L370=""),"",IF($B370="Female",1/(1+EXP(-SUMPRODUCT(Engine!$C$11650:$C$11681,INDIRECT("Coefficients!$CN$2:$CN$33")))),1/(1+EXP(-SUMPRODUCT(Engine!$C$11650:$C$11681,INDIRECT("Coefficients!$CO$2:$CO$33"))))))</f>
      </c>
      <c r="BJ370" s="8">
        <f>IF(OR($B370="",$C370="",$D370="",$E370="",$F370="",$G370="",$H370="",$I370="",$J370="",$K370="",$L370=""),"",IF($B370="Female",1/(1+EXP(-SUMPRODUCT(Engine!$C$11650:$C$11681,INDIRECT("Coefficients!$CP$2:$CP$33")))),1/(1+EXP(-SUMPRODUCT(Engine!$C$11650:$C$11681,INDIRECT("Coefficients!$CQ$2:$CQ$33"))))))</f>
      </c>
      <c r="BK370" s="8">
        <f>IF(OR($B370="",$C370="",$D370="",$E370="",$F370="",$G370="",$H370="",$I370="",$J370="",$K370="",$L370=""),"",IF($B370="Female",1/(1+EXP(-SUMPRODUCT(Engine!$C$11650:$C$11681,INDIRECT("Coefficients!$CR$2:$CR$33")))),1/(1+EXP(-SUMPRODUCT(Engine!$C$11650:$C$11681,INDIRECT("Coefficients!$CS$2:$CS$33"))))))</f>
      </c>
      <c r="BL370" s="8">
        <f>IF(OR($B370="",$C370="",$D370="",$E370="",$F370="",$G370="",$H370="",$I370="",$J370="",$K370="",$L370=""),"",IF($B370="Female",1/(1+EXP(-SUMPRODUCT(Engine!$C$11650:$C$11681,INDIRECT("Coefficients!$CT$2:$CT$33")))),1/(1+EXP(-SUMPRODUCT(Engine!$C$11650:$C$11681,INDIRECT("Coefficients!$CU$2:$CU$33"))))))</f>
      </c>
      <c r="BM370" s="8">
        <f>IF(OR($B370="",$C370="",$D370="",$E370="",$F370="",$G370="",$H370="",$I370="",$J370="",$K370="",$L370=""),"",IF($B370="Female",1/(1+EXP(-SUMPRODUCT(Engine!$C$11650:$C$11681,INDIRECT("Coefficients!$CV$2:$CV$33")))),1/(1+EXP(-SUMPRODUCT(Engine!$C$11650:$C$11681,INDIRECT("Coefficients!$CW$2:$CW$33"))))))</f>
      </c>
    </row>
    <row r="371" spans="1:65" x14ac:dyDescent="0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8">
        <f>IF(OR($B371="",$C371="",$D371="",$E371="",$F371="",$G371="",$H371="",$I371="",$J371="",$K371="",$L371=""),"",IF($B371="Female",1/(1+EXP(-SUMPRODUCT(Engine!$C$11682:$C$11713,INDIRECT("Coefficients!$B$2:$B$33")))),1/(1+EXP(-SUMPRODUCT(Engine!$C$11682:$C$11713,INDIRECT("Coefficients!$C$2:$C$33"))))))</f>
      </c>
      <c r="Q371" s="8">
        <f>IF(OR($B371="",$C371="",$D371="",$E371="",$F371="",$G371="",$H371="",$I371="",$J371="",$K371="",$L371=""),"",IF($B371="Female",1/(1+EXP(-SUMPRODUCT(Engine!$C$11682:$C$11713,INDIRECT("Coefficients!$D$2:$D$33")))),1/(1+EXP(-SUMPRODUCT(Engine!$C$11682:$C$11713,INDIRECT("Coefficients!$E$2:$E$33"))))))</f>
      </c>
      <c r="R371" s="8">
        <f>IF(OR($B371="",$C371="",$D371="",$E371="",$F371="",$G371="",$H371="",$I371="",$J371="",$K371="",$L371=""),"",IF($B371="Female",1/(1+EXP(-SUMPRODUCT(Engine!$C$11682:$C$11713,INDIRECT("Coefficients!$F$2:$F$33")))),1/(1+EXP(-SUMPRODUCT(Engine!$C$11682:$C$11713,INDIRECT("Coefficients!$G$2:$G$33"))))))</f>
      </c>
      <c r="S371" s="8">
        <f>IF(OR($B371="",$C371="",$D371="",$E371="",$F371="",$G371="",$H371="",$I371="",$J371="",$K371="",$L371=""),"",IF($B371="Female",1/(1+EXP(-SUMPRODUCT(Engine!$C$11682:$C$11713,INDIRECT("Coefficients!$H$2:$H$33")))),1/(1+EXP(-SUMPRODUCT(Engine!$C$11682:$C$11713,INDIRECT("Coefficients!$I$2:$I$33"))))))</f>
      </c>
      <c r="T371" s="8">
        <f>IF(OR($B371="",$C371="",$D371="",$E371="",$F371="",$G371="",$H371="",$I371="",$J371="",$K371="",$L371=""),"",IF($B371="Female",1/(1+EXP(-SUMPRODUCT(Engine!$C$11682:$C$11713,INDIRECT("Coefficients!$J$2:$J$33")))),1/(1+EXP(-SUMPRODUCT(Engine!$C$11682:$C$11713,INDIRECT("Coefficients!$K$2:$K$33"))))))</f>
      </c>
      <c r="U371" s="8">
        <f>IF(OR($B371="",$C371="",$D371="",$E371="",$F371="",$G371="",$H371="",$I371="",$J371="",$K371="",$L371=""),"",IF($B371="Female",1/(1+EXP(-SUMPRODUCT(Engine!$C$11682:$C$11713,INDIRECT("Coefficients!$L$2:$L$33")))),1/(1+EXP(-SUMPRODUCT(Engine!$C$11682:$C$11713,INDIRECT("Coefficients!$M$2:$M$33"))))))</f>
      </c>
      <c r="V371" s="8">
        <f>IF(OR($B371="",$C371="",$D371="",$E371="",$F371="",$G371="",$H371="",$I371="",$J371="",$K371="",$L371=""),"",IF($B371="Female",1/(1+EXP(-SUMPRODUCT(Engine!$C$11682:$C$11713,INDIRECT("Coefficients!$N$2:$N$33")))),1/(1+EXP(-SUMPRODUCT(Engine!$C$11682:$C$11713,INDIRECT("Coefficients!$O$2:$O$33"))))))</f>
      </c>
      <c r="W371" s="8">
        <f>IF(OR($B371="",$C371="",$D371="",$E371="",$F371="",$G371="",$H371="",$I371="",$J371="",$K371="",$L371=""),"",IF($B371="Female",1/(1+EXP(-SUMPRODUCT(Engine!$C$11682:$C$11713,INDIRECT("Coefficients!$P$2:$P$33")))),1/(1+EXP(-SUMPRODUCT(Engine!$C$11682:$C$11713,INDIRECT("Coefficients!$Q$2:$Q$33"))))))</f>
      </c>
      <c r="X371" s="8">
        <f>IF(OR($B371="",$C371="",$D371="",$E371="",$F371="",$G371="",$H371="",$I371="",$J371="",$K371="",$L371=""),"",IF($B371="Female",1/(1+EXP(-SUMPRODUCT(Engine!$C$11682:$C$11713,INDIRECT("Coefficients!$R$2:$R$33")))),1/(1+EXP(-SUMPRODUCT(Engine!$C$11682:$C$11713,INDIRECT("Coefficients!$S$2:$S$33"))))))</f>
      </c>
      <c r="Y371" s="8">
        <f>IF(OR($B371="",$C371="",$D371="",$E371="",$F371="",$G371="",$H371="",$I371="",$J371="",$K371="",$L371=""),"",IF($B371="Female",1/(1+EXP(-SUMPRODUCT(Engine!$C$11682:$C$11713,INDIRECT("Coefficients!$T$2:$T$33")))),1/(1+EXP(-SUMPRODUCT(Engine!$C$11682:$C$11713,INDIRECT("Coefficients!$U$2:$U$33"))))))</f>
      </c>
      <c r="Z371" s="8">
        <f>IF(OR($B371="",$C371="",$D371="",$E371="",$F371="",$G371="",$H371="",$I371="",$J371="",$K371="",$L371=""),"",IF($B371="Female",1/(1+EXP(-SUMPRODUCT(Engine!$C$11682:$C$11713,INDIRECT("Coefficients!$V$2:$V$33")))),1/(1+EXP(-SUMPRODUCT(Engine!$C$11682:$C$11713,INDIRECT("Coefficients!$W$2:$W$33"))))))</f>
      </c>
      <c r="AA371" s="8">
        <f>IF(OR($B371="",$C371="",$D371="",$E371="",$F371="",$G371="",$H371="",$I371="",$J371="",$K371="",$L371=""),"",IF($B371="Female",1/(1+EXP(-SUMPRODUCT(Engine!$C$11682:$C$11713,INDIRECT("Coefficients!$X$2:$X$33")))),1/(1+EXP(-SUMPRODUCT(Engine!$C$11682:$C$11713,INDIRECT("Coefficients!$Y$2:$Y$33"))))))</f>
      </c>
      <c r="AB371" s="8">
        <f>IF(OR($B371="",$C371="",$D371="",$E371="",$F371="",$G371="",$H371="",$I371="",$J371="",$K371="",$L371=""),"",IF($B371="Female",1/(1+EXP(-SUMPRODUCT(Engine!$C$11682:$C$11713,INDIRECT("Coefficients!$Z$2:$Z$33")))),1/(1+EXP(-SUMPRODUCT(Engine!$C$11682:$C$11713,INDIRECT("Coefficients!$AA$2:$AA$33"))))))</f>
      </c>
      <c r="AC371" s="8">
        <f>IF(OR($B371="",$C371="",$D371="",$E371="",$F371="",$G371="",$H371="",$I371="",$J371="",$K371="",$L371=""),"",IF($B371="Female",1/(1+EXP(-SUMPRODUCT(Engine!$C$11682:$C$11713,INDIRECT("Coefficients!$AB$2:$AB$33")))),1/(1+EXP(-SUMPRODUCT(Engine!$C$11682:$C$11713,INDIRECT("Coefficients!$AC$2:$AC$33"))))))</f>
      </c>
      <c r="AD371" s="8">
        <f>IF(OR($B371="",$C371="",$D371="",$E371="",$F371="",$G371="",$H371="",$I371="",$J371="",$K371="",$L371=""),"",IF($B371="Female",1/(1+EXP(-SUMPRODUCT(Engine!$C$11682:$C$11713,INDIRECT("Coefficients!$AD$2:$AD$33")))),1/(1+EXP(-SUMPRODUCT(Engine!$C$11682:$C$11713,INDIRECT("Coefficients!$AE$2:$AE$33"))))))</f>
      </c>
      <c r="AE371" s="8">
        <f>IF(OR($B371="",$C371="",$D371="",$E371="",$F371="",$G371="",$H371="",$I371="",$J371="",$K371="",$L371=""),"",IF($B371="Female",1/(1+EXP(-SUMPRODUCT(Engine!$C$11682:$C$11713,INDIRECT("Coefficients!$AF$2:$AF$33")))),1/(1+EXP(-SUMPRODUCT(Engine!$C$11682:$C$11713,INDIRECT("Coefficients!$AG$2:$AG$33"))))))</f>
      </c>
      <c r="AF371" s="8">
        <f>IF(OR($B371="",$C371="",$D371="",$E371="",$F371="",$G371="",$H371="",$I371="",$J371="",$K371="",$L371=""),"",IF($B371="Female",1/(1+EXP(-SUMPRODUCT(Engine!$C$11682:$C$11713,INDIRECT("Coefficients!$AH$2:$AH$33")))),1/(1+EXP(-SUMPRODUCT(Engine!$C$11682:$C$11713,INDIRECT("Coefficients!$AI$2:$AI$33"))))))</f>
      </c>
      <c r="AG371" s="8">
        <f>IF(OR($B371="",$C371="",$D371="",$E371="",$F371="",$G371="",$H371="",$I371="",$J371="",$K371="",$L371=""),"",IF($B371="Female",1/(1+EXP(-SUMPRODUCT(Engine!$C$11682:$C$11713,INDIRECT("Coefficients!$AJ$2:$AJ$33")))),1/(1+EXP(-SUMPRODUCT(Engine!$C$11682:$C$11713,INDIRECT("Coefficients!$AK$2:$AK$33"))))))</f>
      </c>
      <c r="AH371" s="8">
        <f>IF(OR($B371="",$C371="",$D371="",$E371="",$F371="",$G371="",$H371="",$I371="",$J371="",$K371="",$L371=""),"",IF($B371="Female",1/(1+EXP(-SUMPRODUCT(Engine!$C$11682:$C$11713,INDIRECT("Coefficients!$AL$2:$AL$33")))),1/(1+EXP(-SUMPRODUCT(Engine!$C$11682:$C$11713,INDIRECT("Coefficients!$AM$2:$AM$33"))))))</f>
      </c>
      <c r="AI371" s="8">
        <f>IF(OR($B371="",$C371="",$D371="",$E371="",$F371="",$G371="",$H371="",$I371="",$J371="",$K371="",$L371=""),"",IF($B371="Female",1/(1+EXP(-SUMPRODUCT(Engine!$C$11682:$C$11713,INDIRECT("Coefficients!$AN$2:$AN$33")))),1/(1+EXP(-SUMPRODUCT(Engine!$C$11682:$C$11713,INDIRECT("Coefficients!$AO$2:$AO$33"))))))</f>
      </c>
      <c r="AJ371" s="8">
        <f>IF(OR($B371="",$C371="",$D371="",$E371="",$F371="",$G371="",$H371="",$I371="",$J371="",$K371="",$L371=""),"",IF($B371="Female",1/(1+EXP(-SUMPRODUCT(Engine!$C$11682:$C$11713,INDIRECT("Coefficients!$AP$2:$AP$33")))),1/(1+EXP(-SUMPRODUCT(Engine!$C$11682:$C$11713,INDIRECT("Coefficients!$AQ$2:$AQ$33"))))))</f>
      </c>
      <c r="AK371" s="8">
        <f>IF(OR($B371="",$C371="",$D371="",$E371="",$F371="",$G371="",$H371="",$I371="",$J371="",$K371="",$L371=""),"",IF($B371="Female",1/(1+EXP(-SUMPRODUCT(Engine!$C$11682:$C$11713,INDIRECT("Coefficients!$AR$2:$AR$33")))),1/(1+EXP(-SUMPRODUCT(Engine!$C$11682:$C$11713,INDIRECT("Coefficients!$AS$2:$AS$33"))))))</f>
      </c>
      <c r="AL371" s="8">
        <f>IF(OR($B371="",$C371="",$D371="",$E371="",$F371="",$G371="",$H371="",$I371="",$J371="",$K371="",$L371=""),"",IF($B371="Female",1/(1+EXP(-SUMPRODUCT(Engine!$C$11682:$C$11713,INDIRECT("Coefficients!$AT$2:$AT$33")))),1/(1+EXP(-SUMPRODUCT(Engine!$C$11682:$C$11713,INDIRECT("Coefficients!$AU$2:$AU$33"))))))</f>
      </c>
      <c r="AM371" s="8">
        <f>IF(OR($B371="",$C371="",$D371="",$E371="",$F371="",$G371="",$H371="",$I371="",$J371="",$K371="",$L371=""),"",IF($B371="Female",1/(1+EXP(-SUMPRODUCT(Engine!$C$11682:$C$11713,INDIRECT("Coefficients!$AV$2:$AV$33")))),1/(1+EXP(-SUMPRODUCT(Engine!$C$11682:$C$11713,INDIRECT("Coefficients!$AW$2:$AW$33"))))))</f>
      </c>
      <c r="AN371" s="8">
        <f>IF(OR($B371="",$C371="",$D371="",$E371="",$F371="",$G371="",$H371="",$I371="",$J371="",$K371="",$L371=""),"",IF($B371="Female",1/(1+EXP(-SUMPRODUCT(Engine!$C$11682:$C$11713,INDIRECT("Coefficients!$AX$2:$AX$33")))),1/(1+EXP(-SUMPRODUCT(Engine!$C$11682:$C$11713,INDIRECT("Coefficients!$AY$2:$AY$33"))))))</f>
      </c>
      <c r="AO371" s="8">
        <f>IF(OR($B371="",$C371="",$D371="",$E371="",$F371="",$G371="",$H371="",$I371="",$J371="",$K371="",$L371=""),"",IF($B371="Female",1/(1+EXP(-SUMPRODUCT(Engine!$C$11682:$C$11713,INDIRECT("Coefficients!$AZ$2:$AZ$33")))),1/(1+EXP(-SUMPRODUCT(Engine!$C$11682:$C$11713,INDIRECT("Coefficients!$BA$2:$BA$33"))))))</f>
      </c>
      <c r="AP371" s="8">
        <f>IF(OR($B371="",$C371="",$D371="",$E371="",$F371="",$G371="",$H371="",$I371="",$J371="",$K371="",$L371=""),"",IF($B371="Female",1/(1+EXP(-SUMPRODUCT(Engine!$C$11682:$C$11713,INDIRECT("Coefficients!$BB$2:$BB$33")))),1/(1+EXP(-SUMPRODUCT(Engine!$C$11682:$C$11713,INDIRECT("Coefficients!$BC$2:$BC$33"))))))</f>
      </c>
      <c r="AQ371" s="8">
        <f>IF(OR($B371="",$C371="",$D371="",$E371="",$F371="",$G371="",$H371="",$I371="",$J371="",$K371="",$L371=""),"",IF($B371="Female",1/(1+EXP(-SUMPRODUCT(Engine!$C$11682:$C$11713,INDIRECT("Coefficients!$BD$2:$BD$33")))),1/(1+EXP(-SUMPRODUCT(Engine!$C$11682:$C$11713,INDIRECT("Coefficients!$BE$2:$BE$33"))))))</f>
      </c>
      <c r="AR371" s="8">
        <f>IF(OR($B371="",$C371="",$D371="",$E371="",$F371="",$G371="",$H371="",$I371="",$J371="",$K371="",$L371=""),"",IF($B371="Female",1/(1+EXP(-SUMPRODUCT(Engine!$C$11682:$C$11713,INDIRECT("Coefficients!$BF$2:$BF$33")))),1/(1+EXP(-SUMPRODUCT(Engine!$C$11682:$C$11713,INDIRECT("Coefficients!$BG$2:$BG$33"))))))</f>
      </c>
      <c r="AS371" s="8">
        <f>IF(OR($B371="",$C371="",$D371="",$E371="",$F371="",$G371="",$H371="",$I371="",$J371="",$K371="",$L371=""),"",IF($B371="Female",1/(1+EXP(-SUMPRODUCT(Engine!$C$11682:$C$11713,INDIRECT("Coefficients!$BH$2:$BH$33")))),1/(1+EXP(-SUMPRODUCT(Engine!$C$11682:$C$11713,INDIRECT("Coefficients!$BI$2:$BI$33"))))))</f>
      </c>
      <c r="AT371" s="8">
        <f>IF(OR($B371="",$C371="",$D371="",$E371="",$F371="",$G371="",$H371="",$I371="",$J371="",$K371="",$L371=""),"",IF($B371="Female",1/(1+EXP(-SUMPRODUCT(Engine!$C$11682:$C$11713,INDIRECT("Coefficients!$BJ$2:$BJ$33")))),1/(1+EXP(-SUMPRODUCT(Engine!$C$11682:$C$11713,INDIRECT("Coefficients!$BK$2:$BK$33"))))))</f>
      </c>
      <c r="AU371" s="8">
        <f>IF(OR($B371="",$C371="",$D371="",$E371="",$F371="",$G371="",$H371="",$I371="",$J371="",$K371="",$L371=""),"",IF($B371="Female",1/(1+EXP(-SUMPRODUCT(Engine!$C$11682:$C$11713,INDIRECT("Coefficients!$BL$2:$BL$33")))),1/(1+EXP(-SUMPRODUCT(Engine!$C$11682:$C$11713,INDIRECT("Coefficients!$BM$2:$BM$33"))))))</f>
      </c>
      <c r="AV371" s="8">
        <f>IF(OR($B371="",$C371="",$D371="",$E371="",$F371="",$G371="",$H371="",$I371="",$J371="",$K371="",$L371=""),"",IF($B371="Female",1/(1+EXP(-SUMPRODUCT(Engine!$C$11682:$C$11713,INDIRECT("Coefficients!$BN$2:$BN$33")))),1/(1+EXP(-SUMPRODUCT(Engine!$C$11682:$C$11713,INDIRECT("Coefficients!$BO$2:$BO$33"))))))</f>
      </c>
      <c r="AW371" s="8">
        <f>IF(OR($B371="",$C371="",$D371="",$E371="",$F371="",$G371="",$H371="",$I371="",$J371="",$K371="",$L371=""),"",IF($B371="Female",1/(1+EXP(-SUMPRODUCT(Engine!$C$11682:$C$11713,INDIRECT("Coefficients!$BP$2:$BP$33")))),1/(1+EXP(-SUMPRODUCT(Engine!$C$11682:$C$11713,INDIRECT("Coefficients!$BQ$2:$BQ$33"))))))</f>
      </c>
      <c r="AX371" s="8">
        <f>IF(OR($B371="",$C371="",$D371="",$E371="",$F371="",$G371="",$H371="",$I371="",$J371="",$K371="",$L371=""),"",IF($B371="Female",1/(1+EXP(-SUMPRODUCT(Engine!$C$11682:$C$11713,INDIRECT("Coefficients!$BR$2:$BR$33")))),1/(1+EXP(-SUMPRODUCT(Engine!$C$11682:$C$11713,INDIRECT("Coefficients!$BS$2:$BS$33"))))))</f>
      </c>
      <c r="AY371" s="8">
        <f>IF(OR($B371="",$C371="",$D371="",$E371="",$F371="",$G371="",$H371="",$I371="",$J371="",$K371="",$L371=""),"",IF($B371="Female",1/(1+EXP(-SUMPRODUCT(Engine!$C$11682:$C$11713,INDIRECT("Coefficients!$BT$2:$BT$33")))),1/(1+EXP(-SUMPRODUCT(Engine!$C$11682:$C$11713,INDIRECT("Coefficients!$BU$2:$BU$33"))))))</f>
      </c>
      <c r="AZ371" s="8">
        <f>IF(OR($B371="",$C371="",$D371="",$E371="",$F371="",$G371="",$H371="",$I371="",$J371="",$K371="",$L371=""),"",IF($B371="Female",1/(1+EXP(-SUMPRODUCT(Engine!$C$11682:$C$11713,INDIRECT("Coefficients!$BV$2:$BV$33")))),1/(1+EXP(-SUMPRODUCT(Engine!$C$11682:$C$11713,INDIRECT("Coefficients!$BW$2:$BW$33"))))))</f>
      </c>
      <c r="BA371" s="8">
        <f>IF(OR($B371="",$C371="",$D371="",$E371="",$F371="",$G371="",$H371="",$I371="",$J371="",$K371="",$L371=""),"",IF($B371="Female",1/(1+EXP(-SUMPRODUCT(Engine!$C$11682:$C$11713,INDIRECT("Coefficients!$BX$2:$BX$33")))),1/(1+EXP(-SUMPRODUCT(Engine!$C$11682:$C$11713,INDIRECT("Coefficients!$BY$2:$BY$33"))))))</f>
      </c>
      <c r="BB371" s="8">
        <f>IF(OR($B371="",$C371="",$D371="",$E371="",$F371="",$G371="",$H371="",$I371="",$J371="",$K371="",$L371=""),"",IF($B371="Female",1/(1+EXP(-SUMPRODUCT(Engine!$C$11682:$C$11713,INDIRECT("Coefficients!$BZ$2:$BZ$33")))),1/(1+EXP(-SUMPRODUCT(Engine!$C$11682:$C$11713,INDIRECT("Coefficients!$CA$2:$CA$33"))))))</f>
      </c>
      <c r="BC371" s="8">
        <f>IF(OR($B371="",$C371="",$D371="",$E371="",$F371="",$G371="",$H371="",$I371="",$J371="",$K371="",$L371=""),"",IF($B371="Female",1/(1+EXP(-SUMPRODUCT(Engine!$C$11682:$C$11713,INDIRECT("Coefficients!$CB$2:$CB$33")))),1/(1+EXP(-SUMPRODUCT(Engine!$C$11682:$C$11713,INDIRECT("Coefficients!$CC$2:$CC$33"))))))</f>
      </c>
      <c r="BD371" s="8">
        <f>IF(OR($B371="",$C371="",$D371="",$E371="",$F371="",$G371="",$H371="",$I371="",$J371="",$K371="",$L371=""),"",IF($B371="Female",1/(1+EXP(-SUMPRODUCT(Engine!$C$11682:$C$11713,INDIRECT("Coefficients!$CD$2:$CD$33")))),1/(1+EXP(-SUMPRODUCT(Engine!$C$11682:$C$11713,INDIRECT("Coefficients!$CE$2:$CE$33"))))))</f>
      </c>
      <c r="BE371" s="8">
        <f>IF(OR($B371="",$C371="",$D371="",$E371="",$F371="",$G371="",$H371="",$I371="",$J371="",$K371="",$L371=""),"",IF($B371="Female",1/(1+EXP(-SUMPRODUCT(Engine!$C$11682:$C$11713,INDIRECT("Coefficients!$CF$2:$CF$33")))),1/(1+EXP(-SUMPRODUCT(Engine!$C$11682:$C$11713,INDIRECT("Coefficients!$CG$2:$CG$33"))))))</f>
      </c>
      <c r="BF371" s="8">
        <f>IF(OR($B371="",$C371="",$D371="",$E371="",$F371="",$G371="",$H371="",$I371="",$J371="",$K371="",$L371=""),"",IF($B371="Female",1/(1+EXP(-SUMPRODUCT(Engine!$C$11682:$C$11713,INDIRECT("Coefficients!$CH$2:$CH$33")))),1/(1+EXP(-SUMPRODUCT(Engine!$C$11682:$C$11713,INDIRECT("Coefficients!$CI$2:$CI$33"))))))</f>
      </c>
      <c r="BG371" s="8">
        <f>IF(OR($B371="",$C371="",$D371="",$E371="",$F371="",$G371="",$H371="",$I371="",$J371="",$K371="",$L371=""),"",IF($B371="Female",1/(1+EXP(-SUMPRODUCT(Engine!$C$11682:$C$11713,INDIRECT("Coefficients!$CJ$2:$CJ$33")))),1/(1+EXP(-SUMPRODUCT(Engine!$C$11682:$C$11713,INDIRECT("Coefficients!$CK$2:$CK$33"))))))</f>
      </c>
      <c r="BH371" s="8">
        <f>IF(OR($B371="",$C371="",$D371="",$E371="",$F371="",$G371="",$H371="",$I371="",$J371="",$K371="",$L371=""),"",IF($B371="Female",1/(1+EXP(-SUMPRODUCT(Engine!$C$11682:$C$11713,INDIRECT("Coefficients!$CL$2:$CL$33")))),1/(1+EXP(-SUMPRODUCT(Engine!$C$11682:$C$11713,INDIRECT("Coefficients!$CM$2:$CM$33"))))))</f>
      </c>
      <c r="BI371" s="8">
        <f>IF(OR($B371="",$C371="",$D371="",$E371="",$F371="",$G371="",$H371="",$I371="",$J371="",$K371="",$L371=""),"",IF($B371="Female",1/(1+EXP(-SUMPRODUCT(Engine!$C$11682:$C$11713,INDIRECT("Coefficients!$CN$2:$CN$33")))),1/(1+EXP(-SUMPRODUCT(Engine!$C$11682:$C$11713,INDIRECT("Coefficients!$CO$2:$CO$33"))))))</f>
      </c>
      <c r="BJ371" s="8">
        <f>IF(OR($B371="",$C371="",$D371="",$E371="",$F371="",$G371="",$H371="",$I371="",$J371="",$K371="",$L371=""),"",IF($B371="Female",1/(1+EXP(-SUMPRODUCT(Engine!$C$11682:$C$11713,INDIRECT("Coefficients!$CP$2:$CP$33")))),1/(1+EXP(-SUMPRODUCT(Engine!$C$11682:$C$11713,INDIRECT("Coefficients!$CQ$2:$CQ$33"))))))</f>
      </c>
      <c r="BK371" s="8">
        <f>IF(OR($B371="",$C371="",$D371="",$E371="",$F371="",$G371="",$H371="",$I371="",$J371="",$K371="",$L371=""),"",IF($B371="Female",1/(1+EXP(-SUMPRODUCT(Engine!$C$11682:$C$11713,INDIRECT("Coefficients!$CR$2:$CR$33")))),1/(1+EXP(-SUMPRODUCT(Engine!$C$11682:$C$11713,INDIRECT("Coefficients!$CS$2:$CS$33"))))))</f>
      </c>
      <c r="BL371" s="8">
        <f>IF(OR($B371="",$C371="",$D371="",$E371="",$F371="",$G371="",$H371="",$I371="",$J371="",$K371="",$L371=""),"",IF($B371="Female",1/(1+EXP(-SUMPRODUCT(Engine!$C$11682:$C$11713,INDIRECT("Coefficients!$CT$2:$CT$33")))),1/(1+EXP(-SUMPRODUCT(Engine!$C$11682:$C$11713,INDIRECT("Coefficients!$CU$2:$CU$33"))))))</f>
      </c>
      <c r="BM371" s="8">
        <f>IF(OR($B371="",$C371="",$D371="",$E371="",$F371="",$G371="",$H371="",$I371="",$J371="",$K371="",$L371=""),"",IF($B371="Female",1/(1+EXP(-SUMPRODUCT(Engine!$C$11682:$C$11713,INDIRECT("Coefficients!$CV$2:$CV$33")))),1/(1+EXP(-SUMPRODUCT(Engine!$C$11682:$C$11713,INDIRECT("Coefficients!$CW$2:$CW$33"))))))</f>
      </c>
    </row>
    <row r="372" spans="1:65" x14ac:dyDescent="0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8">
        <f>IF(OR($B372="",$C372="",$D372="",$E372="",$F372="",$G372="",$H372="",$I372="",$J372="",$K372="",$L372=""),"",IF($B372="Female",1/(1+EXP(-SUMPRODUCT(Engine!$C$11714:$C$11745,INDIRECT("Coefficients!$B$2:$B$33")))),1/(1+EXP(-SUMPRODUCT(Engine!$C$11714:$C$11745,INDIRECT("Coefficients!$C$2:$C$33"))))))</f>
      </c>
      <c r="Q372" s="8">
        <f>IF(OR($B372="",$C372="",$D372="",$E372="",$F372="",$G372="",$H372="",$I372="",$J372="",$K372="",$L372=""),"",IF($B372="Female",1/(1+EXP(-SUMPRODUCT(Engine!$C$11714:$C$11745,INDIRECT("Coefficients!$D$2:$D$33")))),1/(1+EXP(-SUMPRODUCT(Engine!$C$11714:$C$11745,INDIRECT("Coefficients!$E$2:$E$33"))))))</f>
      </c>
      <c r="R372" s="8">
        <f>IF(OR($B372="",$C372="",$D372="",$E372="",$F372="",$G372="",$H372="",$I372="",$J372="",$K372="",$L372=""),"",IF($B372="Female",1/(1+EXP(-SUMPRODUCT(Engine!$C$11714:$C$11745,INDIRECT("Coefficients!$F$2:$F$33")))),1/(1+EXP(-SUMPRODUCT(Engine!$C$11714:$C$11745,INDIRECT("Coefficients!$G$2:$G$33"))))))</f>
      </c>
      <c r="S372" s="8">
        <f>IF(OR($B372="",$C372="",$D372="",$E372="",$F372="",$G372="",$H372="",$I372="",$J372="",$K372="",$L372=""),"",IF($B372="Female",1/(1+EXP(-SUMPRODUCT(Engine!$C$11714:$C$11745,INDIRECT("Coefficients!$H$2:$H$33")))),1/(1+EXP(-SUMPRODUCT(Engine!$C$11714:$C$11745,INDIRECT("Coefficients!$I$2:$I$33"))))))</f>
      </c>
      <c r="T372" s="8">
        <f>IF(OR($B372="",$C372="",$D372="",$E372="",$F372="",$G372="",$H372="",$I372="",$J372="",$K372="",$L372=""),"",IF($B372="Female",1/(1+EXP(-SUMPRODUCT(Engine!$C$11714:$C$11745,INDIRECT("Coefficients!$J$2:$J$33")))),1/(1+EXP(-SUMPRODUCT(Engine!$C$11714:$C$11745,INDIRECT("Coefficients!$K$2:$K$33"))))))</f>
      </c>
      <c r="U372" s="8">
        <f>IF(OR($B372="",$C372="",$D372="",$E372="",$F372="",$G372="",$H372="",$I372="",$J372="",$K372="",$L372=""),"",IF($B372="Female",1/(1+EXP(-SUMPRODUCT(Engine!$C$11714:$C$11745,INDIRECT("Coefficients!$L$2:$L$33")))),1/(1+EXP(-SUMPRODUCT(Engine!$C$11714:$C$11745,INDIRECT("Coefficients!$M$2:$M$33"))))))</f>
      </c>
      <c r="V372" s="8">
        <f>IF(OR($B372="",$C372="",$D372="",$E372="",$F372="",$G372="",$H372="",$I372="",$J372="",$K372="",$L372=""),"",IF($B372="Female",1/(1+EXP(-SUMPRODUCT(Engine!$C$11714:$C$11745,INDIRECT("Coefficients!$N$2:$N$33")))),1/(1+EXP(-SUMPRODUCT(Engine!$C$11714:$C$11745,INDIRECT("Coefficients!$O$2:$O$33"))))))</f>
      </c>
      <c r="W372" s="8">
        <f>IF(OR($B372="",$C372="",$D372="",$E372="",$F372="",$G372="",$H372="",$I372="",$J372="",$K372="",$L372=""),"",IF($B372="Female",1/(1+EXP(-SUMPRODUCT(Engine!$C$11714:$C$11745,INDIRECT("Coefficients!$P$2:$P$33")))),1/(1+EXP(-SUMPRODUCT(Engine!$C$11714:$C$11745,INDIRECT("Coefficients!$Q$2:$Q$33"))))))</f>
      </c>
      <c r="X372" s="8">
        <f>IF(OR($B372="",$C372="",$D372="",$E372="",$F372="",$G372="",$H372="",$I372="",$J372="",$K372="",$L372=""),"",IF($B372="Female",1/(1+EXP(-SUMPRODUCT(Engine!$C$11714:$C$11745,INDIRECT("Coefficients!$R$2:$R$33")))),1/(1+EXP(-SUMPRODUCT(Engine!$C$11714:$C$11745,INDIRECT("Coefficients!$S$2:$S$33"))))))</f>
      </c>
      <c r="Y372" s="8">
        <f>IF(OR($B372="",$C372="",$D372="",$E372="",$F372="",$G372="",$H372="",$I372="",$J372="",$K372="",$L372=""),"",IF($B372="Female",1/(1+EXP(-SUMPRODUCT(Engine!$C$11714:$C$11745,INDIRECT("Coefficients!$T$2:$T$33")))),1/(1+EXP(-SUMPRODUCT(Engine!$C$11714:$C$11745,INDIRECT("Coefficients!$U$2:$U$33"))))))</f>
      </c>
      <c r="Z372" s="8">
        <f>IF(OR($B372="",$C372="",$D372="",$E372="",$F372="",$G372="",$H372="",$I372="",$J372="",$K372="",$L372=""),"",IF($B372="Female",1/(1+EXP(-SUMPRODUCT(Engine!$C$11714:$C$11745,INDIRECT("Coefficients!$V$2:$V$33")))),1/(1+EXP(-SUMPRODUCT(Engine!$C$11714:$C$11745,INDIRECT("Coefficients!$W$2:$W$33"))))))</f>
      </c>
      <c r="AA372" s="8">
        <f>IF(OR($B372="",$C372="",$D372="",$E372="",$F372="",$G372="",$H372="",$I372="",$J372="",$K372="",$L372=""),"",IF($B372="Female",1/(1+EXP(-SUMPRODUCT(Engine!$C$11714:$C$11745,INDIRECT("Coefficients!$X$2:$X$33")))),1/(1+EXP(-SUMPRODUCT(Engine!$C$11714:$C$11745,INDIRECT("Coefficients!$Y$2:$Y$33"))))))</f>
      </c>
      <c r="AB372" s="8">
        <f>IF(OR($B372="",$C372="",$D372="",$E372="",$F372="",$G372="",$H372="",$I372="",$J372="",$K372="",$L372=""),"",IF($B372="Female",1/(1+EXP(-SUMPRODUCT(Engine!$C$11714:$C$11745,INDIRECT("Coefficients!$Z$2:$Z$33")))),1/(1+EXP(-SUMPRODUCT(Engine!$C$11714:$C$11745,INDIRECT("Coefficients!$AA$2:$AA$33"))))))</f>
      </c>
      <c r="AC372" s="8">
        <f>IF(OR($B372="",$C372="",$D372="",$E372="",$F372="",$G372="",$H372="",$I372="",$J372="",$K372="",$L372=""),"",IF($B372="Female",1/(1+EXP(-SUMPRODUCT(Engine!$C$11714:$C$11745,INDIRECT("Coefficients!$AB$2:$AB$33")))),1/(1+EXP(-SUMPRODUCT(Engine!$C$11714:$C$11745,INDIRECT("Coefficients!$AC$2:$AC$33"))))))</f>
      </c>
      <c r="AD372" s="8">
        <f>IF(OR($B372="",$C372="",$D372="",$E372="",$F372="",$G372="",$H372="",$I372="",$J372="",$K372="",$L372=""),"",IF($B372="Female",1/(1+EXP(-SUMPRODUCT(Engine!$C$11714:$C$11745,INDIRECT("Coefficients!$AD$2:$AD$33")))),1/(1+EXP(-SUMPRODUCT(Engine!$C$11714:$C$11745,INDIRECT("Coefficients!$AE$2:$AE$33"))))))</f>
      </c>
      <c r="AE372" s="8">
        <f>IF(OR($B372="",$C372="",$D372="",$E372="",$F372="",$G372="",$H372="",$I372="",$J372="",$K372="",$L372=""),"",IF($B372="Female",1/(1+EXP(-SUMPRODUCT(Engine!$C$11714:$C$11745,INDIRECT("Coefficients!$AF$2:$AF$33")))),1/(1+EXP(-SUMPRODUCT(Engine!$C$11714:$C$11745,INDIRECT("Coefficients!$AG$2:$AG$33"))))))</f>
      </c>
      <c r="AF372" s="8">
        <f>IF(OR($B372="",$C372="",$D372="",$E372="",$F372="",$G372="",$H372="",$I372="",$J372="",$K372="",$L372=""),"",IF($B372="Female",1/(1+EXP(-SUMPRODUCT(Engine!$C$11714:$C$11745,INDIRECT("Coefficients!$AH$2:$AH$33")))),1/(1+EXP(-SUMPRODUCT(Engine!$C$11714:$C$11745,INDIRECT("Coefficients!$AI$2:$AI$33"))))))</f>
      </c>
      <c r="AG372" s="8">
        <f>IF(OR($B372="",$C372="",$D372="",$E372="",$F372="",$G372="",$H372="",$I372="",$J372="",$K372="",$L372=""),"",IF($B372="Female",1/(1+EXP(-SUMPRODUCT(Engine!$C$11714:$C$11745,INDIRECT("Coefficients!$AJ$2:$AJ$33")))),1/(1+EXP(-SUMPRODUCT(Engine!$C$11714:$C$11745,INDIRECT("Coefficients!$AK$2:$AK$33"))))))</f>
      </c>
      <c r="AH372" s="8">
        <f>IF(OR($B372="",$C372="",$D372="",$E372="",$F372="",$G372="",$H372="",$I372="",$J372="",$K372="",$L372=""),"",IF($B372="Female",1/(1+EXP(-SUMPRODUCT(Engine!$C$11714:$C$11745,INDIRECT("Coefficients!$AL$2:$AL$33")))),1/(1+EXP(-SUMPRODUCT(Engine!$C$11714:$C$11745,INDIRECT("Coefficients!$AM$2:$AM$33"))))))</f>
      </c>
      <c r="AI372" s="8">
        <f>IF(OR($B372="",$C372="",$D372="",$E372="",$F372="",$G372="",$H372="",$I372="",$J372="",$K372="",$L372=""),"",IF($B372="Female",1/(1+EXP(-SUMPRODUCT(Engine!$C$11714:$C$11745,INDIRECT("Coefficients!$AN$2:$AN$33")))),1/(1+EXP(-SUMPRODUCT(Engine!$C$11714:$C$11745,INDIRECT("Coefficients!$AO$2:$AO$33"))))))</f>
      </c>
      <c r="AJ372" s="8">
        <f>IF(OR($B372="",$C372="",$D372="",$E372="",$F372="",$G372="",$H372="",$I372="",$J372="",$K372="",$L372=""),"",IF($B372="Female",1/(1+EXP(-SUMPRODUCT(Engine!$C$11714:$C$11745,INDIRECT("Coefficients!$AP$2:$AP$33")))),1/(1+EXP(-SUMPRODUCT(Engine!$C$11714:$C$11745,INDIRECT("Coefficients!$AQ$2:$AQ$33"))))))</f>
      </c>
      <c r="AK372" s="8">
        <f>IF(OR($B372="",$C372="",$D372="",$E372="",$F372="",$G372="",$H372="",$I372="",$J372="",$K372="",$L372=""),"",IF($B372="Female",1/(1+EXP(-SUMPRODUCT(Engine!$C$11714:$C$11745,INDIRECT("Coefficients!$AR$2:$AR$33")))),1/(1+EXP(-SUMPRODUCT(Engine!$C$11714:$C$11745,INDIRECT("Coefficients!$AS$2:$AS$33"))))))</f>
      </c>
      <c r="AL372" s="8">
        <f>IF(OR($B372="",$C372="",$D372="",$E372="",$F372="",$G372="",$H372="",$I372="",$J372="",$K372="",$L372=""),"",IF($B372="Female",1/(1+EXP(-SUMPRODUCT(Engine!$C$11714:$C$11745,INDIRECT("Coefficients!$AT$2:$AT$33")))),1/(1+EXP(-SUMPRODUCT(Engine!$C$11714:$C$11745,INDIRECT("Coefficients!$AU$2:$AU$33"))))))</f>
      </c>
      <c r="AM372" s="8">
        <f>IF(OR($B372="",$C372="",$D372="",$E372="",$F372="",$G372="",$H372="",$I372="",$J372="",$K372="",$L372=""),"",IF($B372="Female",1/(1+EXP(-SUMPRODUCT(Engine!$C$11714:$C$11745,INDIRECT("Coefficients!$AV$2:$AV$33")))),1/(1+EXP(-SUMPRODUCT(Engine!$C$11714:$C$11745,INDIRECT("Coefficients!$AW$2:$AW$33"))))))</f>
      </c>
      <c r="AN372" s="8">
        <f>IF(OR($B372="",$C372="",$D372="",$E372="",$F372="",$G372="",$H372="",$I372="",$J372="",$K372="",$L372=""),"",IF($B372="Female",1/(1+EXP(-SUMPRODUCT(Engine!$C$11714:$C$11745,INDIRECT("Coefficients!$AX$2:$AX$33")))),1/(1+EXP(-SUMPRODUCT(Engine!$C$11714:$C$11745,INDIRECT("Coefficients!$AY$2:$AY$33"))))))</f>
      </c>
      <c r="AO372" s="8">
        <f>IF(OR($B372="",$C372="",$D372="",$E372="",$F372="",$G372="",$H372="",$I372="",$J372="",$K372="",$L372=""),"",IF($B372="Female",1/(1+EXP(-SUMPRODUCT(Engine!$C$11714:$C$11745,INDIRECT("Coefficients!$AZ$2:$AZ$33")))),1/(1+EXP(-SUMPRODUCT(Engine!$C$11714:$C$11745,INDIRECT("Coefficients!$BA$2:$BA$33"))))))</f>
      </c>
      <c r="AP372" s="8">
        <f>IF(OR($B372="",$C372="",$D372="",$E372="",$F372="",$G372="",$H372="",$I372="",$J372="",$K372="",$L372=""),"",IF($B372="Female",1/(1+EXP(-SUMPRODUCT(Engine!$C$11714:$C$11745,INDIRECT("Coefficients!$BB$2:$BB$33")))),1/(1+EXP(-SUMPRODUCT(Engine!$C$11714:$C$11745,INDIRECT("Coefficients!$BC$2:$BC$33"))))))</f>
      </c>
      <c r="AQ372" s="8">
        <f>IF(OR($B372="",$C372="",$D372="",$E372="",$F372="",$G372="",$H372="",$I372="",$J372="",$K372="",$L372=""),"",IF($B372="Female",1/(1+EXP(-SUMPRODUCT(Engine!$C$11714:$C$11745,INDIRECT("Coefficients!$BD$2:$BD$33")))),1/(1+EXP(-SUMPRODUCT(Engine!$C$11714:$C$11745,INDIRECT("Coefficients!$BE$2:$BE$33"))))))</f>
      </c>
      <c r="AR372" s="8">
        <f>IF(OR($B372="",$C372="",$D372="",$E372="",$F372="",$G372="",$H372="",$I372="",$J372="",$K372="",$L372=""),"",IF($B372="Female",1/(1+EXP(-SUMPRODUCT(Engine!$C$11714:$C$11745,INDIRECT("Coefficients!$BF$2:$BF$33")))),1/(1+EXP(-SUMPRODUCT(Engine!$C$11714:$C$11745,INDIRECT("Coefficients!$BG$2:$BG$33"))))))</f>
      </c>
      <c r="AS372" s="8">
        <f>IF(OR($B372="",$C372="",$D372="",$E372="",$F372="",$G372="",$H372="",$I372="",$J372="",$K372="",$L372=""),"",IF($B372="Female",1/(1+EXP(-SUMPRODUCT(Engine!$C$11714:$C$11745,INDIRECT("Coefficients!$BH$2:$BH$33")))),1/(1+EXP(-SUMPRODUCT(Engine!$C$11714:$C$11745,INDIRECT("Coefficients!$BI$2:$BI$33"))))))</f>
      </c>
      <c r="AT372" s="8">
        <f>IF(OR($B372="",$C372="",$D372="",$E372="",$F372="",$G372="",$H372="",$I372="",$J372="",$K372="",$L372=""),"",IF($B372="Female",1/(1+EXP(-SUMPRODUCT(Engine!$C$11714:$C$11745,INDIRECT("Coefficients!$BJ$2:$BJ$33")))),1/(1+EXP(-SUMPRODUCT(Engine!$C$11714:$C$11745,INDIRECT("Coefficients!$BK$2:$BK$33"))))))</f>
      </c>
      <c r="AU372" s="8">
        <f>IF(OR($B372="",$C372="",$D372="",$E372="",$F372="",$G372="",$H372="",$I372="",$J372="",$K372="",$L372=""),"",IF($B372="Female",1/(1+EXP(-SUMPRODUCT(Engine!$C$11714:$C$11745,INDIRECT("Coefficients!$BL$2:$BL$33")))),1/(1+EXP(-SUMPRODUCT(Engine!$C$11714:$C$11745,INDIRECT("Coefficients!$BM$2:$BM$33"))))))</f>
      </c>
      <c r="AV372" s="8">
        <f>IF(OR($B372="",$C372="",$D372="",$E372="",$F372="",$G372="",$H372="",$I372="",$J372="",$K372="",$L372=""),"",IF($B372="Female",1/(1+EXP(-SUMPRODUCT(Engine!$C$11714:$C$11745,INDIRECT("Coefficients!$BN$2:$BN$33")))),1/(1+EXP(-SUMPRODUCT(Engine!$C$11714:$C$11745,INDIRECT("Coefficients!$BO$2:$BO$33"))))))</f>
      </c>
      <c r="AW372" s="8">
        <f>IF(OR($B372="",$C372="",$D372="",$E372="",$F372="",$G372="",$H372="",$I372="",$J372="",$K372="",$L372=""),"",IF($B372="Female",1/(1+EXP(-SUMPRODUCT(Engine!$C$11714:$C$11745,INDIRECT("Coefficients!$BP$2:$BP$33")))),1/(1+EXP(-SUMPRODUCT(Engine!$C$11714:$C$11745,INDIRECT("Coefficients!$BQ$2:$BQ$33"))))))</f>
      </c>
      <c r="AX372" s="8">
        <f>IF(OR($B372="",$C372="",$D372="",$E372="",$F372="",$G372="",$H372="",$I372="",$J372="",$K372="",$L372=""),"",IF($B372="Female",1/(1+EXP(-SUMPRODUCT(Engine!$C$11714:$C$11745,INDIRECT("Coefficients!$BR$2:$BR$33")))),1/(1+EXP(-SUMPRODUCT(Engine!$C$11714:$C$11745,INDIRECT("Coefficients!$BS$2:$BS$33"))))))</f>
      </c>
      <c r="AY372" s="8">
        <f>IF(OR($B372="",$C372="",$D372="",$E372="",$F372="",$G372="",$H372="",$I372="",$J372="",$K372="",$L372=""),"",IF($B372="Female",1/(1+EXP(-SUMPRODUCT(Engine!$C$11714:$C$11745,INDIRECT("Coefficients!$BT$2:$BT$33")))),1/(1+EXP(-SUMPRODUCT(Engine!$C$11714:$C$11745,INDIRECT("Coefficients!$BU$2:$BU$33"))))))</f>
      </c>
      <c r="AZ372" s="8">
        <f>IF(OR($B372="",$C372="",$D372="",$E372="",$F372="",$G372="",$H372="",$I372="",$J372="",$K372="",$L372=""),"",IF($B372="Female",1/(1+EXP(-SUMPRODUCT(Engine!$C$11714:$C$11745,INDIRECT("Coefficients!$BV$2:$BV$33")))),1/(1+EXP(-SUMPRODUCT(Engine!$C$11714:$C$11745,INDIRECT("Coefficients!$BW$2:$BW$33"))))))</f>
      </c>
      <c r="BA372" s="8">
        <f>IF(OR($B372="",$C372="",$D372="",$E372="",$F372="",$G372="",$H372="",$I372="",$J372="",$K372="",$L372=""),"",IF($B372="Female",1/(1+EXP(-SUMPRODUCT(Engine!$C$11714:$C$11745,INDIRECT("Coefficients!$BX$2:$BX$33")))),1/(1+EXP(-SUMPRODUCT(Engine!$C$11714:$C$11745,INDIRECT("Coefficients!$BY$2:$BY$33"))))))</f>
      </c>
      <c r="BB372" s="8">
        <f>IF(OR($B372="",$C372="",$D372="",$E372="",$F372="",$G372="",$H372="",$I372="",$J372="",$K372="",$L372=""),"",IF($B372="Female",1/(1+EXP(-SUMPRODUCT(Engine!$C$11714:$C$11745,INDIRECT("Coefficients!$BZ$2:$BZ$33")))),1/(1+EXP(-SUMPRODUCT(Engine!$C$11714:$C$11745,INDIRECT("Coefficients!$CA$2:$CA$33"))))))</f>
      </c>
      <c r="BC372" s="8">
        <f>IF(OR($B372="",$C372="",$D372="",$E372="",$F372="",$G372="",$H372="",$I372="",$J372="",$K372="",$L372=""),"",IF($B372="Female",1/(1+EXP(-SUMPRODUCT(Engine!$C$11714:$C$11745,INDIRECT("Coefficients!$CB$2:$CB$33")))),1/(1+EXP(-SUMPRODUCT(Engine!$C$11714:$C$11745,INDIRECT("Coefficients!$CC$2:$CC$33"))))))</f>
      </c>
      <c r="BD372" s="8">
        <f>IF(OR($B372="",$C372="",$D372="",$E372="",$F372="",$G372="",$H372="",$I372="",$J372="",$K372="",$L372=""),"",IF($B372="Female",1/(1+EXP(-SUMPRODUCT(Engine!$C$11714:$C$11745,INDIRECT("Coefficients!$CD$2:$CD$33")))),1/(1+EXP(-SUMPRODUCT(Engine!$C$11714:$C$11745,INDIRECT("Coefficients!$CE$2:$CE$33"))))))</f>
      </c>
      <c r="BE372" s="8">
        <f>IF(OR($B372="",$C372="",$D372="",$E372="",$F372="",$G372="",$H372="",$I372="",$J372="",$K372="",$L372=""),"",IF($B372="Female",1/(1+EXP(-SUMPRODUCT(Engine!$C$11714:$C$11745,INDIRECT("Coefficients!$CF$2:$CF$33")))),1/(1+EXP(-SUMPRODUCT(Engine!$C$11714:$C$11745,INDIRECT("Coefficients!$CG$2:$CG$33"))))))</f>
      </c>
      <c r="BF372" s="8">
        <f>IF(OR($B372="",$C372="",$D372="",$E372="",$F372="",$G372="",$H372="",$I372="",$J372="",$K372="",$L372=""),"",IF($B372="Female",1/(1+EXP(-SUMPRODUCT(Engine!$C$11714:$C$11745,INDIRECT("Coefficients!$CH$2:$CH$33")))),1/(1+EXP(-SUMPRODUCT(Engine!$C$11714:$C$11745,INDIRECT("Coefficients!$CI$2:$CI$33"))))))</f>
      </c>
      <c r="BG372" s="8">
        <f>IF(OR($B372="",$C372="",$D372="",$E372="",$F372="",$G372="",$H372="",$I372="",$J372="",$K372="",$L372=""),"",IF($B372="Female",1/(1+EXP(-SUMPRODUCT(Engine!$C$11714:$C$11745,INDIRECT("Coefficients!$CJ$2:$CJ$33")))),1/(1+EXP(-SUMPRODUCT(Engine!$C$11714:$C$11745,INDIRECT("Coefficients!$CK$2:$CK$33"))))))</f>
      </c>
      <c r="BH372" s="8">
        <f>IF(OR($B372="",$C372="",$D372="",$E372="",$F372="",$G372="",$H372="",$I372="",$J372="",$K372="",$L372=""),"",IF($B372="Female",1/(1+EXP(-SUMPRODUCT(Engine!$C$11714:$C$11745,INDIRECT("Coefficients!$CL$2:$CL$33")))),1/(1+EXP(-SUMPRODUCT(Engine!$C$11714:$C$11745,INDIRECT("Coefficients!$CM$2:$CM$33"))))))</f>
      </c>
      <c r="BI372" s="8">
        <f>IF(OR($B372="",$C372="",$D372="",$E372="",$F372="",$G372="",$H372="",$I372="",$J372="",$K372="",$L372=""),"",IF($B372="Female",1/(1+EXP(-SUMPRODUCT(Engine!$C$11714:$C$11745,INDIRECT("Coefficients!$CN$2:$CN$33")))),1/(1+EXP(-SUMPRODUCT(Engine!$C$11714:$C$11745,INDIRECT("Coefficients!$CO$2:$CO$33"))))))</f>
      </c>
      <c r="BJ372" s="8">
        <f>IF(OR($B372="",$C372="",$D372="",$E372="",$F372="",$G372="",$H372="",$I372="",$J372="",$K372="",$L372=""),"",IF($B372="Female",1/(1+EXP(-SUMPRODUCT(Engine!$C$11714:$C$11745,INDIRECT("Coefficients!$CP$2:$CP$33")))),1/(1+EXP(-SUMPRODUCT(Engine!$C$11714:$C$11745,INDIRECT("Coefficients!$CQ$2:$CQ$33"))))))</f>
      </c>
      <c r="BK372" s="8">
        <f>IF(OR($B372="",$C372="",$D372="",$E372="",$F372="",$G372="",$H372="",$I372="",$J372="",$K372="",$L372=""),"",IF($B372="Female",1/(1+EXP(-SUMPRODUCT(Engine!$C$11714:$C$11745,INDIRECT("Coefficients!$CR$2:$CR$33")))),1/(1+EXP(-SUMPRODUCT(Engine!$C$11714:$C$11745,INDIRECT("Coefficients!$CS$2:$CS$33"))))))</f>
      </c>
      <c r="BL372" s="8">
        <f>IF(OR($B372="",$C372="",$D372="",$E372="",$F372="",$G372="",$H372="",$I372="",$J372="",$K372="",$L372=""),"",IF($B372="Female",1/(1+EXP(-SUMPRODUCT(Engine!$C$11714:$C$11745,INDIRECT("Coefficients!$CT$2:$CT$33")))),1/(1+EXP(-SUMPRODUCT(Engine!$C$11714:$C$11745,INDIRECT("Coefficients!$CU$2:$CU$33"))))))</f>
      </c>
      <c r="BM372" s="8">
        <f>IF(OR($B372="",$C372="",$D372="",$E372="",$F372="",$G372="",$H372="",$I372="",$J372="",$K372="",$L372=""),"",IF($B372="Female",1/(1+EXP(-SUMPRODUCT(Engine!$C$11714:$C$11745,INDIRECT("Coefficients!$CV$2:$CV$33")))),1/(1+EXP(-SUMPRODUCT(Engine!$C$11714:$C$11745,INDIRECT("Coefficients!$CW$2:$CW$33"))))))</f>
      </c>
    </row>
    <row r="373" spans="1:65" x14ac:dyDescent="0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8">
        <f>IF(OR($B373="",$C373="",$D373="",$E373="",$F373="",$G373="",$H373="",$I373="",$J373="",$K373="",$L373=""),"",IF($B373="Female",1/(1+EXP(-SUMPRODUCT(Engine!$C$11746:$C$11777,INDIRECT("Coefficients!$B$2:$B$33")))),1/(1+EXP(-SUMPRODUCT(Engine!$C$11746:$C$11777,INDIRECT("Coefficients!$C$2:$C$33"))))))</f>
      </c>
      <c r="Q373" s="8">
        <f>IF(OR($B373="",$C373="",$D373="",$E373="",$F373="",$G373="",$H373="",$I373="",$J373="",$K373="",$L373=""),"",IF($B373="Female",1/(1+EXP(-SUMPRODUCT(Engine!$C$11746:$C$11777,INDIRECT("Coefficients!$D$2:$D$33")))),1/(1+EXP(-SUMPRODUCT(Engine!$C$11746:$C$11777,INDIRECT("Coefficients!$E$2:$E$33"))))))</f>
      </c>
      <c r="R373" s="8">
        <f>IF(OR($B373="",$C373="",$D373="",$E373="",$F373="",$G373="",$H373="",$I373="",$J373="",$K373="",$L373=""),"",IF($B373="Female",1/(1+EXP(-SUMPRODUCT(Engine!$C$11746:$C$11777,INDIRECT("Coefficients!$F$2:$F$33")))),1/(1+EXP(-SUMPRODUCT(Engine!$C$11746:$C$11777,INDIRECT("Coefficients!$G$2:$G$33"))))))</f>
      </c>
      <c r="S373" s="8">
        <f>IF(OR($B373="",$C373="",$D373="",$E373="",$F373="",$G373="",$H373="",$I373="",$J373="",$K373="",$L373=""),"",IF($B373="Female",1/(1+EXP(-SUMPRODUCT(Engine!$C$11746:$C$11777,INDIRECT("Coefficients!$H$2:$H$33")))),1/(1+EXP(-SUMPRODUCT(Engine!$C$11746:$C$11777,INDIRECT("Coefficients!$I$2:$I$33"))))))</f>
      </c>
      <c r="T373" s="8">
        <f>IF(OR($B373="",$C373="",$D373="",$E373="",$F373="",$G373="",$H373="",$I373="",$J373="",$K373="",$L373=""),"",IF($B373="Female",1/(1+EXP(-SUMPRODUCT(Engine!$C$11746:$C$11777,INDIRECT("Coefficients!$J$2:$J$33")))),1/(1+EXP(-SUMPRODUCT(Engine!$C$11746:$C$11777,INDIRECT("Coefficients!$K$2:$K$33"))))))</f>
      </c>
      <c r="U373" s="8">
        <f>IF(OR($B373="",$C373="",$D373="",$E373="",$F373="",$G373="",$H373="",$I373="",$J373="",$K373="",$L373=""),"",IF($B373="Female",1/(1+EXP(-SUMPRODUCT(Engine!$C$11746:$C$11777,INDIRECT("Coefficients!$L$2:$L$33")))),1/(1+EXP(-SUMPRODUCT(Engine!$C$11746:$C$11777,INDIRECT("Coefficients!$M$2:$M$33"))))))</f>
      </c>
      <c r="V373" s="8">
        <f>IF(OR($B373="",$C373="",$D373="",$E373="",$F373="",$G373="",$H373="",$I373="",$J373="",$K373="",$L373=""),"",IF($B373="Female",1/(1+EXP(-SUMPRODUCT(Engine!$C$11746:$C$11777,INDIRECT("Coefficients!$N$2:$N$33")))),1/(1+EXP(-SUMPRODUCT(Engine!$C$11746:$C$11777,INDIRECT("Coefficients!$O$2:$O$33"))))))</f>
      </c>
      <c r="W373" s="8">
        <f>IF(OR($B373="",$C373="",$D373="",$E373="",$F373="",$G373="",$H373="",$I373="",$J373="",$K373="",$L373=""),"",IF($B373="Female",1/(1+EXP(-SUMPRODUCT(Engine!$C$11746:$C$11777,INDIRECT("Coefficients!$P$2:$P$33")))),1/(1+EXP(-SUMPRODUCT(Engine!$C$11746:$C$11777,INDIRECT("Coefficients!$Q$2:$Q$33"))))))</f>
      </c>
      <c r="X373" s="8">
        <f>IF(OR($B373="",$C373="",$D373="",$E373="",$F373="",$G373="",$H373="",$I373="",$J373="",$K373="",$L373=""),"",IF($B373="Female",1/(1+EXP(-SUMPRODUCT(Engine!$C$11746:$C$11777,INDIRECT("Coefficients!$R$2:$R$33")))),1/(1+EXP(-SUMPRODUCT(Engine!$C$11746:$C$11777,INDIRECT("Coefficients!$S$2:$S$33"))))))</f>
      </c>
      <c r="Y373" s="8">
        <f>IF(OR($B373="",$C373="",$D373="",$E373="",$F373="",$G373="",$H373="",$I373="",$J373="",$K373="",$L373=""),"",IF($B373="Female",1/(1+EXP(-SUMPRODUCT(Engine!$C$11746:$C$11777,INDIRECT("Coefficients!$T$2:$T$33")))),1/(1+EXP(-SUMPRODUCT(Engine!$C$11746:$C$11777,INDIRECT("Coefficients!$U$2:$U$33"))))))</f>
      </c>
      <c r="Z373" s="8">
        <f>IF(OR($B373="",$C373="",$D373="",$E373="",$F373="",$G373="",$H373="",$I373="",$J373="",$K373="",$L373=""),"",IF($B373="Female",1/(1+EXP(-SUMPRODUCT(Engine!$C$11746:$C$11777,INDIRECT("Coefficients!$V$2:$V$33")))),1/(1+EXP(-SUMPRODUCT(Engine!$C$11746:$C$11777,INDIRECT("Coefficients!$W$2:$W$33"))))))</f>
      </c>
      <c r="AA373" s="8">
        <f>IF(OR($B373="",$C373="",$D373="",$E373="",$F373="",$G373="",$H373="",$I373="",$J373="",$K373="",$L373=""),"",IF($B373="Female",1/(1+EXP(-SUMPRODUCT(Engine!$C$11746:$C$11777,INDIRECT("Coefficients!$X$2:$X$33")))),1/(1+EXP(-SUMPRODUCT(Engine!$C$11746:$C$11777,INDIRECT("Coefficients!$Y$2:$Y$33"))))))</f>
      </c>
      <c r="AB373" s="8">
        <f>IF(OR($B373="",$C373="",$D373="",$E373="",$F373="",$G373="",$H373="",$I373="",$J373="",$K373="",$L373=""),"",IF($B373="Female",1/(1+EXP(-SUMPRODUCT(Engine!$C$11746:$C$11777,INDIRECT("Coefficients!$Z$2:$Z$33")))),1/(1+EXP(-SUMPRODUCT(Engine!$C$11746:$C$11777,INDIRECT("Coefficients!$AA$2:$AA$33"))))))</f>
      </c>
      <c r="AC373" s="8">
        <f>IF(OR($B373="",$C373="",$D373="",$E373="",$F373="",$G373="",$H373="",$I373="",$J373="",$K373="",$L373=""),"",IF($B373="Female",1/(1+EXP(-SUMPRODUCT(Engine!$C$11746:$C$11777,INDIRECT("Coefficients!$AB$2:$AB$33")))),1/(1+EXP(-SUMPRODUCT(Engine!$C$11746:$C$11777,INDIRECT("Coefficients!$AC$2:$AC$33"))))))</f>
      </c>
      <c r="AD373" s="8">
        <f>IF(OR($B373="",$C373="",$D373="",$E373="",$F373="",$G373="",$H373="",$I373="",$J373="",$K373="",$L373=""),"",IF($B373="Female",1/(1+EXP(-SUMPRODUCT(Engine!$C$11746:$C$11777,INDIRECT("Coefficients!$AD$2:$AD$33")))),1/(1+EXP(-SUMPRODUCT(Engine!$C$11746:$C$11777,INDIRECT("Coefficients!$AE$2:$AE$33"))))))</f>
      </c>
      <c r="AE373" s="8">
        <f>IF(OR($B373="",$C373="",$D373="",$E373="",$F373="",$G373="",$H373="",$I373="",$J373="",$K373="",$L373=""),"",IF($B373="Female",1/(1+EXP(-SUMPRODUCT(Engine!$C$11746:$C$11777,INDIRECT("Coefficients!$AF$2:$AF$33")))),1/(1+EXP(-SUMPRODUCT(Engine!$C$11746:$C$11777,INDIRECT("Coefficients!$AG$2:$AG$33"))))))</f>
      </c>
      <c r="AF373" s="8">
        <f>IF(OR($B373="",$C373="",$D373="",$E373="",$F373="",$G373="",$H373="",$I373="",$J373="",$K373="",$L373=""),"",IF($B373="Female",1/(1+EXP(-SUMPRODUCT(Engine!$C$11746:$C$11777,INDIRECT("Coefficients!$AH$2:$AH$33")))),1/(1+EXP(-SUMPRODUCT(Engine!$C$11746:$C$11777,INDIRECT("Coefficients!$AI$2:$AI$33"))))))</f>
      </c>
      <c r="AG373" s="8">
        <f>IF(OR($B373="",$C373="",$D373="",$E373="",$F373="",$G373="",$H373="",$I373="",$J373="",$K373="",$L373=""),"",IF($B373="Female",1/(1+EXP(-SUMPRODUCT(Engine!$C$11746:$C$11777,INDIRECT("Coefficients!$AJ$2:$AJ$33")))),1/(1+EXP(-SUMPRODUCT(Engine!$C$11746:$C$11777,INDIRECT("Coefficients!$AK$2:$AK$33"))))))</f>
      </c>
      <c r="AH373" s="8">
        <f>IF(OR($B373="",$C373="",$D373="",$E373="",$F373="",$G373="",$H373="",$I373="",$J373="",$K373="",$L373=""),"",IF($B373="Female",1/(1+EXP(-SUMPRODUCT(Engine!$C$11746:$C$11777,INDIRECT("Coefficients!$AL$2:$AL$33")))),1/(1+EXP(-SUMPRODUCT(Engine!$C$11746:$C$11777,INDIRECT("Coefficients!$AM$2:$AM$33"))))))</f>
      </c>
      <c r="AI373" s="8">
        <f>IF(OR($B373="",$C373="",$D373="",$E373="",$F373="",$G373="",$H373="",$I373="",$J373="",$K373="",$L373=""),"",IF($B373="Female",1/(1+EXP(-SUMPRODUCT(Engine!$C$11746:$C$11777,INDIRECT("Coefficients!$AN$2:$AN$33")))),1/(1+EXP(-SUMPRODUCT(Engine!$C$11746:$C$11777,INDIRECT("Coefficients!$AO$2:$AO$33"))))))</f>
      </c>
      <c r="AJ373" s="8">
        <f>IF(OR($B373="",$C373="",$D373="",$E373="",$F373="",$G373="",$H373="",$I373="",$J373="",$K373="",$L373=""),"",IF($B373="Female",1/(1+EXP(-SUMPRODUCT(Engine!$C$11746:$C$11777,INDIRECT("Coefficients!$AP$2:$AP$33")))),1/(1+EXP(-SUMPRODUCT(Engine!$C$11746:$C$11777,INDIRECT("Coefficients!$AQ$2:$AQ$33"))))))</f>
      </c>
      <c r="AK373" s="8">
        <f>IF(OR($B373="",$C373="",$D373="",$E373="",$F373="",$G373="",$H373="",$I373="",$J373="",$K373="",$L373=""),"",IF($B373="Female",1/(1+EXP(-SUMPRODUCT(Engine!$C$11746:$C$11777,INDIRECT("Coefficients!$AR$2:$AR$33")))),1/(1+EXP(-SUMPRODUCT(Engine!$C$11746:$C$11777,INDIRECT("Coefficients!$AS$2:$AS$33"))))))</f>
      </c>
      <c r="AL373" s="8">
        <f>IF(OR($B373="",$C373="",$D373="",$E373="",$F373="",$G373="",$H373="",$I373="",$J373="",$K373="",$L373=""),"",IF($B373="Female",1/(1+EXP(-SUMPRODUCT(Engine!$C$11746:$C$11777,INDIRECT("Coefficients!$AT$2:$AT$33")))),1/(1+EXP(-SUMPRODUCT(Engine!$C$11746:$C$11777,INDIRECT("Coefficients!$AU$2:$AU$33"))))))</f>
      </c>
      <c r="AM373" s="8">
        <f>IF(OR($B373="",$C373="",$D373="",$E373="",$F373="",$G373="",$H373="",$I373="",$J373="",$K373="",$L373=""),"",IF($B373="Female",1/(1+EXP(-SUMPRODUCT(Engine!$C$11746:$C$11777,INDIRECT("Coefficients!$AV$2:$AV$33")))),1/(1+EXP(-SUMPRODUCT(Engine!$C$11746:$C$11777,INDIRECT("Coefficients!$AW$2:$AW$33"))))))</f>
      </c>
      <c r="AN373" s="8">
        <f>IF(OR($B373="",$C373="",$D373="",$E373="",$F373="",$G373="",$H373="",$I373="",$J373="",$K373="",$L373=""),"",IF($B373="Female",1/(1+EXP(-SUMPRODUCT(Engine!$C$11746:$C$11777,INDIRECT("Coefficients!$AX$2:$AX$33")))),1/(1+EXP(-SUMPRODUCT(Engine!$C$11746:$C$11777,INDIRECT("Coefficients!$AY$2:$AY$33"))))))</f>
      </c>
      <c r="AO373" s="8">
        <f>IF(OR($B373="",$C373="",$D373="",$E373="",$F373="",$G373="",$H373="",$I373="",$J373="",$K373="",$L373=""),"",IF($B373="Female",1/(1+EXP(-SUMPRODUCT(Engine!$C$11746:$C$11777,INDIRECT("Coefficients!$AZ$2:$AZ$33")))),1/(1+EXP(-SUMPRODUCT(Engine!$C$11746:$C$11777,INDIRECT("Coefficients!$BA$2:$BA$33"))))))</f>
      </c>
      <c r="AP373" s="8">
        <f>IF(OR($B373="",$C373="",$D373="",$E373="",$F373="",$G373="",$H373="",$I373="",$J373="",$K373="",$L373=""),"",IF($B373="Female",1/(1+EXP(-SUMPRODUCT(Engine!$C$11746:$C$11777,INDIRECT("Coefficients!$BB$2:$BB$33")))),1/(1+EXP(-SUMPRODUCT(Engine!$C$11746:$C$11777,INDIRECT("Coefficients!$BC$2:$BC$33"))))))</f>
      </c>
      <c r="AQ373" s="8">
        <f>IF(OR($B373="",$C373="",$D373="",$E373="",$F373="",$G373="",$H373="",$I373="",$J373="",$K373="",$L373=""),"",IF($B373="Female",1/(1+EXP(-SUMPRODUCT(Engine!$C$11746:$C$11777,INDIRECT("Coefficients!$BD$2:$BD$33")))),1/(1+EXP(-SUMPRODUCT(Engine!$C$11746:$C$11777,INDIRECT("Coefficients!$BE$2:$BE$33"))))))</f>
      </c>
      <c r="AR373" s="8">
        <f>IF(OR($B373="",$C373="",$D373="",$E373="",$F373="",$G373="",$H373="",$I373="",$J373="",$K373="",$L373=""),"",IF($B373="Female",1/(1+EXP(-SUMPRODUCT(Engine!$C$11746:$C$11777,INDIRECT("Coefficients!$BF$2:$BF$33")))),1/(1+EXP(-SUMPRODUCT(Engine!$C$11746:$C$11777,INDIRECT("Coefficients!$BG$2:$BG$33"))))))</f>
      </c>
      <c r="AS373" s="8">
        <f>IF(OR($B373="",$C373="",$D373="",$E373="",$F373="",$G373="",$H373="",$I373="",$J373="",$K373="",$L373=""),"",IF($B373="Female",1/(1+EXP(-SUMPRODUCT(Engine!$C$11746:$C$11777,INDIRECT("Coefficients!$BH$2:$BH$33")))),1/(1+EXP(-SUMPRODUCT(Engine!$C$11746:$C$11777,INDIRECT("Coefficients!$BI$2:$BI$33"))))))</f>
      </c>
      <c r="AT373" s="8">
        <f>IF(OR($B373="",$C373="",$D373="",$E373="",$F373="",$G373="",$H373="",$I373="",$J373="",$K373="",$L373=""),"",IF($B373="Female",1/(1+EXP(-SUMPRODUCT(Engine!$C$11746:$C$11777,INDIRECT("Coefficients!$BJ$2:$BJ$33")))),1/(1+EXP(-SUMPRODUCT(Engine!$C$11746:$C$11777,INDIRECT("Coefficients!$BK$2:$BK$33"))))))</f>
      </c>
      <c r="AU373" s="8">
        <f>IF(OR($B373="",$C373="",$D373="",$E373="",$F373="",$G373="",$H373="",$I373="",$J373="",$K373="",$L373=""),"",IF($B373="Female",1/(1+EXP(-SUMPRODUCT(Engine!$C$11746:$C$11777,INDIRECT("Coefficients!$BL$2:$BL$33")))),1/(1+EXP(-SUMPRODUCT(Engine!$C$11746:$C$11777,INDIRECT("Coefficients!$BM$2:$BM$33"))))))</f>
      </c>
      <c r="AV373" s="8">
        <f>IF(OR($B373="",$C373="",$D373="",$E373="",$F373="",$G373="",$H373="",$I373="",$J373="",$K373="",$L373=""),"",IF($B373="Female",1/(1+EXP(-SUMPRODUCT(Engine!$C$11746:$C$11777,INDIRECT("Coefficients!$BN$2:$BN$33")))),1/(1+EXP(-SUMPRODUCT(Engine!$C$11746:$C$11777,INDIRECT("Coefficients!$BO$2:$BO$33"))))))</f>
      </c>
      <c r="AW373" s="8">
        <f>IF(OR($B373="",$C373="",$D373="",$E373="",$F373="",$G373="",$H373="",$I373="",$J373="",$K373="",$L373=""),"",IF($B373="Female",1/(1+EXP(-SUMPRODUCT(Engine!$C$11746:$C$11777,INDIRECT("Coefficients!$BP$2:$BP$33")))),1/(1+EXP(-SUMPRODUCT(Engine!$C$11746:$C$11777,INDIRECT("Coefficients!$BQ$2:$BQ$33"))))))</f>
      </c>
      <c r="AX373" s="8">
        <f>IF(OR($B373="",$C373="",$D373="",$E373="",$F373="",$G373="",$H373="",$I373="",$J373="",$K373="",$L373=""),"",IF($B373="Female",1/(1+EXP(-SUMPRODUCT(Engine!$C$11746:$C$11777,INDIRECT("Coefficients!$BR$2:$BR$33")))),1/(1+EXP(-SUMPRODUCT(Engine!$C$11746:$C$11777,INDIRECT("Coefficients!$BS$2:$BS$33"))))))</f>
      </c>
      <c r="AY373" s="8">
        <f>IF(OR($B373="",$C373="",$D373="",$E373="",$F373="",$G373="",$H373="",$I373="",$J373="",$K373="",$L373=""),"",IF($B373="Female",1/(1+EXP(-SUMPRODUCT(Engine!$C$11746:$C$11777,INDIRECT("Coefficients!$BT$2:$BT$33")))),1/(1+EXP(-SUMPRODUCT(Engine!$C$11746:$C$11777,INDIRECT("Coefficients!$BU$2:$BU$33"))))))</f>
      </c>
      <c r="AZ373" s="8">
        <f>IF(OR($B373="",$C373="",$D373="",$E373="",$F373="",$G373="",$H373="",$I373="",$J373="",$K373="",$L373=""),"",IF($B373="Female",1/(1+EXP(-SUMPRODUCT(Engine!$C$11746:$C$11777,INDIRECT("Coefficients!$BV$2:$BV$33")))),1/(1+EXP(-SUMPRODUCT(Engine!$C$11746:$C$11777,INDIRECT("Coefficients!$BW$2:$BW$33"))))))</f>
      </c>
      <c r="BA373" s="8">
        <f>IF(OR($B373="",$C373="",$D373="",$E373="",$F373="",$G373="",$H373="",$I373="",$J373="",$K373="",$L373=""),"",IF($B373="Female",1/(1+EXP(-SUMPRODUCT(Engine!$C$11746:$C$11777,INDIRECT("Coefficients!$BX$2:$BX$33")))),1/(1+EXP(-SUMPRODUCT(Engine!$C$11746:$C$11777,INDIRECT("Coefficients!$BY$2:$BY$33"))))))</f>
      </c>
      <c r="BB373" s="8">
        <f>IF(OR($B373="",$C373="",$D373="",$E373="",$F373="",$G373="",$H373="",$I373="",$J373="",$K373="",$L373=""),"",IF($B373="Female",1/(1+EXP(-SUMPRODUCT(Engine!$C$11746:$C$11777,INDIRECT("Coefficients!$BZ$2:$BZ$33")))),1/(1+EXP(-SUMPRODUCT(Engine!$C$11746:$C$11777,INDIRECT("Coefficients!$CA$2:$CA$33"))))))</f>
      </c>
      <c r="BC373" s="8">
        <f>IF(OR($B373="",$C373="",$D373="",$E373="",$F373="",$G373="",$H373="",$I373="",$J373="",$K373="",$L373=""),"",IF($B373="Female",1/(1+EXP(-SUMPRODUCT(Engine!$C$11746:$C$11777,INDIRECT("Coefficients!$CB$2:$CB$33")))),1/(1+EXP(-SUMPRODUCT(Engine!$C$11746:$C$11777,INDIRECT("Coefficients!$CC$2:$CC$33"))))))</f>
      </c>
      <c r="BD373" s="8">
        <f>IF(OR($B373="",$C373="",$D373="",$E373="",$F373="",$G373="",$H373="",$I373="",$J373="",$K373="",$L373=""),"",IF($B373="Female",1/(1+EXP(-SUMPRODUCT(Engine!$C$11746:$C$11777,INDIRECT("Coefficients!$CD$2:$CD$33")))),1/(1+EXP(-SUMPRODUCT(Engine!$C$11746:$C$11777,INDIRECT("Coefficients!$CE$2:$CE$33"))))))</f>
      </c>
      <c r="BE373" s="8">
        <f>IF(OR($B373="",$C373="",$D373="",$E373="",$F373="",$G373="",$H373="",$I373="",$J373="",$K373="",$L373=""),"",IF($B373="Female",1/(1+EXP(-SUMPRODUCT(Engine!$C$11746:$C$11777,INDIRECT("Coefficients!$CF$2:$CF$33")))),1/(1+EXP(-SUMPRODUCT(Engine!$C$11746:$C$11777,INDIRECT("Coefficients!$CG$2:$CG$33"))))))</f>
      </c>
      <c r="BF373" s="8">
        <f>IF(OR($B373="",$C373="",$D373="",$E373="",$F373="",$G373="",$H373="",$I373="",$J373="",$K373="",$L373=""),"",IF($B373="Female",1/(1+EXP(-SUMPRODUCT(Engine!$C$11746:$C$11777,INDIRECT("Coefficients!$CH$2:$CH$33")))),1/(1+EXP(-SUMPRODUCT(Engine!$C$11746:$C$11777,INDIRECT("Coefficients!$CI$2:$CI$33"))))))</f>
      </c>
      <c r="BG373" s="8">
        <f>IF(OR($B373="",$C373="",$D373="",$E373="",$F373="",$G373="",$H373="",$I373="",$J373="",$K373="",$L373=""),"",IF($B373="Female",1/(1+EXP(-SUMPRODUCT(Engine!$C$11746:$C$11777,INDIRECT("Coefficients!$CJ$2:$CJ$33")))),1/(1+EXP(-SUMPRODUCT(Engine!$C$11746:$C$11777,INDIRECT("Coefficients!$CK$2:$CK$33"))))))</f>
      </c>
      <c r="BH373" s="8">
        <f>IF(OR($B373="",$C373="",$D373="",$E373="",$F373="",$G373="",$H373="",$I373="",$J373="",$K373="",$L373=""),"",IF($B373="Female",1/(1+EXP(-SUMPRODUCT(Engine!$C$11746:$C$11777,INDIRECT("Coefficients!$CL$2:$CL$33")))),1/(1+EXP(-SUMPRODUCT(Engine!$C$11746:$C$11777,INDIRECT("Coefficients!$CM$2:$CM$33"))))))</f>
      </c>
      <c r="BI373" s="8">
        <f>IF(OR($B373="",$C373="",$D373="",$E373="",$F373="",$G373="",$H373="",$I373="",$J373="",$K373="",$L373=""),"",IF($B373="Female",1/(1+EXP(-SUMPRODUCT(Engine!$C$11746:$C$11777,INDIRECT("Coefficients!$CN$2:$CN$33")))),1/(1+EXP(-SUMPRODUCT(Engine!$C$11746:$C$11777,INDIRECT("Coefficients!$CO$2:$CO$33"))))))</f>
      </c>
      <c r="BJ373" s="8">
        <f>IF(OR($B373="",$C373="",$D373="",$E373="",$F373="",$G373="",$H373="",$I373="",$J373="",$K373="",$L373=""),"",IF($B373="Female",1/(1+EXP(-SUMPRODUCT(Engine!$C$11746:$C$11777,INDIRECT("Coefficients!$CP$2:$CP$33")))),1/(1+EXP(-SUMPRODUCT(Engine!$C$11746:$C$11777,INDIRECT("Coefficients!$CQ$2:$CQ$33"))))))</f>
      </c>
      <c r="BK373" s="8">
        <f>IF(OR($B373="",$C373="",$D373="",$E373="",$F373="",$G373="",$H373="",$I373="",$J373="",$K373="",$L373=""),"",IF($B373="Female",1/(1+EXP(-SUMPRODUCT(Engine!$C$11746:$C$11777,INDIRECT("Coefficients!$CR$2:$CR$33")))),1/(1+EXP(-SUMPRODUCT(Engine!$C$11746:$C$11777,INDIRECT("Coefficients!$CS$2:$CS$33"))))))</f>
      </c>
      <c r="BL373" s="8">
        <f>IF(OR($B373="",$C373="",$D373="",$E373="",$F373="",$G373="",$H373="",$I373="",$J373="",$K373="",$L373=""),"",IF($B373="Female",1/(1+EXP(-SUMPRODUCT(Engine!$C$11746:$C$11777,INDIRECT("Coefficients!$CT$2:$CT$33")))),1/(1+EXP(-SUMPRODUCT(Engine!$C$11746:$C$11777,INDIRECT("Coefficients!$CU$2:$CU$33"))))))</f>
      </c>
      <c r="BM373" s="8">
        <f>IF(OR($B373="",$C373="",$D373="",$E373="",$F373="",$G373="",$H373="",$I373="",$J373="",$K373="",$L373=""),"",IF($B373="Female",1/(1+EXP(-SUMPRODUCT(Engine!$C$11746:$C$11777,INDIRECT("Coefficients!$CV$2:$CV$33")))),1/(1+EXP(-SUMPRODUCT(Engine!$C$11746:$C$11777,INDIRECT("Coefficients!$CW$2:$CW$33"))))))</f>
      </c>
    </row>
    <row r="374" spans="1:65" x14ac:dyDescent="0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8">
        <f>IF(OR($B374="",$C374="",$D374="",$E374="",$F374="",$G374="",$H374="",$I374="",$J374="",$K374="",$L374=""),"",IF($B374="Female",1/(1+EXP(-SUMPRODUCT(Engine!$C$11778:$C$11809,INDIRECT("Coefficients!$B$2:$B$33")))),1/(1+EXP(-SUMPRODUCT(Engine!$C$11778:$C$11809,INDIRECT("Coefficients!$C$2:$C$33"))))))</f>
      </c>
      <c r="Q374" s="8">
        <f>IF(OR($B374="",$C374="",$D374="",$E374="",$F374="",$G374="",$H374="",$I374="",$J374="",$K374="",$L374=""),"",IF($B374="Female",1/(1+EXP(-SUMPRODUCT(Engine!$C$11778:$C$11809,INDIRECT("Coefficients!$D$2:$D$33")))),1/(1+EXP(-SUMPRODUCT(Engine!$C$11778:$C$11809,INDIRECT("Coefficients!$E$2:$E$33"))))))</f>
      </c>
      <c r="R374" s="8">
        <f>IF(OR($B374="",$C374="",$D374="",$E374="",$F374="",$G374="",$H374="",$I374="",$J374="",$K374="",$L374=""),"",IF($B374="Female",1/(1+EXP(-SUMPRODUCT(Engine!$C$11778:$C$11809,INDIRECT("Coefficients!$F$2:$F$33")))),1/(1+EXP(-SUMPRODUCT(Engine!$C$11778:$C$11809,INDIRECT("Coefficients!$G$2:$G$33"))))))</f>
      </c>
      <c r="S374" s="8">
        <f>IF(OR($B374="",$C374="",$D374="",$E374="",$F374="",$G374="",$H374="",$I374="",$J374="",$K374="",$L374=""),"",IF($B374="Female",1/(1+EXP(-SUMPRODUCT(Engine!$C$11778:$C$11809,INDIRECT("Coefficients!$H$2:$H$33")))),1/(1+EXP(-SUMPRODUCT(Engine!$C$11778:$C$11809,INDIRECT("Coefficients!$I$2:$I$33"))))))</f>
      </c>
      <c r="T374" s="8">
        <f>IF(OR($B374="",$C374="",$D374="",$E374="",$F374="",$G374="",$H374="",$I374="",$J374="",$K374="",$L374=""),"",IF($B374="Female",1/(1+EXP(-SUMPRODUCT(Engine!$C$11778:$C$11809,INDIRECT("Coefficients!$J$2:$J$33")))),1/(1+EXP(-SUMPRODUCT(Engine!$C$11778:$C$11809,INDIRECT("Coefficients!$K$2:$K$33"))))))</f>
      </c>
      <c r="U374" s="8">
        <f>IF(OR($B374="",$C374="",$D374="",$E374="",$F374="",$G374="",$H374="",$I374="",$J374="",$K374="",$L374=""),"",IF($B374="Female",1/(1+EXP(-SUMPRODUCT(Engine!$C$11778:$C$11809,INDIRECT("Coefficients!$L$2:$L$33")))),1/(1+EXP(-SUMPRODUCT(Engine!$C$11778:$C$11809,INDIRECT("Coefficients!$M$2:$M$33"))))))</f>
      </c>
      <c r="V374" s="8">
        <f>IF(OR($B374="",$C374="",$D374="",$E374="",$F374="",$G374="",$H374="",$I374="",$J374="",$K374="",$L374=""),"",IF($B374="Female",1/(1+EXP(-SUMPRODUCT(Engine!$C$11778:$C$11809,INDIRECT("Coefficients!$N$2:$N$33")))),1/(1+EXP(-SUMPRODUCT(Engine!$C$11778:$C$11809,INDIRECT("Coefficients!$O$2:$O$33"))))))</f>
      </c>
      <c r="W374" s="8">
        <f>IF(OR($B374="",$C374="",$D374="",$E374="",$F374="",$G374="",$H374="",$I374="",$J374="",$K374="",$L374=""),"",IF($B374="Female",1/(1+EXP(-SUMPRODUCT(Engine!$C$11778:$C$11809,INDIRECT("Coefficients!$P$2:$P$33")))),1/(1+EXP(-SUMPRODUCT(Engine!$C$11778:$C$11809,INDIRECT("Coefficients!$Q$2:$Q$33"))))))</f>
      </c>
      <c r="X374" s="8">
        <f>IF(OR($B374="",$C374="",$D374="",$E374="",$F374="",$G374="",$H374="",$I374="",$J374="",$K374="",$L374=""),"",IF($B374="Female",1/(1+EXP(-SUMPRODUCT(Engine!$C$11778:$C$11809,INDIRECT("Coefficients!$R$2:$R$33")))),1/(1+EXP(-SUMPRODUCT(Engine!$C$11778:$C$11809,INDIRECT("Coefficients!$S$2:$S$33"))))))</f>
      </c>
      <c r="Y374" s="8">
        <f>IF(OR($B374="",$C374="",$D374="",$E374="",$F374="",$G374="",$H374="",$I374="",$J374="",$K374="",$L374=""),"",IF($B374="Female",1/(1+EXP(-SUMPRODUCT(Engine!$C$11778:$C$11809,INDIRECT("Coefficients!$T$2:$T$33")))),1/(1+EXP(-SUMPRODUCT(Engine!$C$11778:$C$11809,INDIRECT("Coefficients!$U$2:$U$33"))))))</f>
      </c>
      <c r="Z374" s="8">
        <f>IF(OR($B374="",$C374="",$D374="",$E374="",$F374="",$G374="",$H374="",$I374="",$J374="",$K374="",$L374=""),"",IF($B374="Female",1/(1+EXP(-SUMPRODUCT(Engine!$C$11778:$C$11809,INDIRECT("Coefficients!$V$2:$V$33")))),1/(1+EXP(-SUMPRODUCT(Engine!$C$11778:$C$11809,INDIRECT("Coefficients!$W$2:$W$33"))))))</f>
      </c>
      <c r="AA374" s="8">
        <f>IF(OR($B374="",$C374="",$D374="",$E374="",$F374="",$G374="",$H374="",$I374="",$J374="",$K374="",$L374=""),"",IF($B374="Female",1/(1+EXP(-SUMPRODUCT(Engine!$C$11778:$C$11809,INDIRECT("Coefficients!$X$2:$X$33")))),1/(1+EXP(-SUMPRODUCT(Engine!$C$11778:$C$11809,INDIRECT("Coefficients!$Y$2:$Y$33"))))))</f>
      </c>
      <c r="AB374" s="8">
        <f>IF(OR($B374="",$C374="",$D374="",$E374="",$F374="",$G374="",$H374="",$I374="",$J374="",$K374="",$L374=""),"",IF($B374="Female",1/(1+EXP(-SUMPRODUCT(Engine!$C$11778:$C$11809,INDIRECT("Coefficients!$Z$2:$Z$33")))),1/(1+EXP(-SUMPRODUCT(Engine!$C$11778:$C$11809,INDIRECT("Coefficients!$AA$2:$AA$33"))))))</f>
      </c>
      <c r="AC374" s="8">
        <f>IF(OR($B374="",$C374="",$D374="",$E374="",$F374="",$G374="",$H374="",$I374="",$J374="",$K374="",$L374=""),"",IF($B374="Female",1/(1+EXP(-SUMPRODUCT(Engine!$C$11778:$C$11809,INDIRECT("Coefficients!$AB$2:$AB$33")))),1/(1+EXP(-SUMPRODUCT(Engine!$C$11778:$C$11809,INDIRECT("Coefficients!$AC$2:$AC$33"))))))</f>
      </c>
      <c r="AD374" s="8">
        <f>IF(OR($B374="",$C374="",$D374="",$E374="",$F374="",$G374="",$H374="",$I374="",$J374="",$K374="",$L374=""),"",IF($B374="Female",1/(1+EXP(-SUMPRODUCT(Engine!$C$11778:$C$11809,INDIRECT("Coefficients!$AD$2:$AD$33")))),1/(1+EXP(-SUMPRODUCT(Engine!$C$11778:$C$11809,INDIRECT("Coefficients!$AE$2:$AE$33"))))))</f>
      </c>
      <c r="AE374" s="8">
        <f>IF(OR($B374="",$C374="",$D374="",$E374="",$F374="",$G374="",$H374="",$I374="",$J374="",$K374="",$L374=""),"",IF($B374="Female",1/(1+EXP(-SUMPRODUCT(Engine!$C$11778:$C$11809,INDIRECT("Coefficients!$AF$2:$AF$33")))),1/(1+EXP(-SUMPRODUCT(Engine!$C$11778:$C$11809,INDIRECT("Coefficients!$AG$2:$AG$33"))))))</f>
      </c>
      <c r="AF374" s="8">
        <f>IF(OR($B374="",$C374="",$D374="",$E374="",$F374="",$G374="",$H374="",$I374="",$J374="",$K374="",$L374=""),"",IF($B374="Female",1/(1+EXP(-SUMPRODUCT(Engine!$C$11778:$C$11809,INDIRECT("Coefficients!$AH$2:$AH$33")))),1/(1+EXP(-SUMPRODUCT(Engine!$C$11778:$C$11809,INDIRECT("Coefficients!$AI$2:$AI$33"))))))</f>
      </c>
      <c r="AG374" s="8">
        <f>IF(OR($B374="",$C374="",$D374="",$E374="",$F374="",$G374="",$H374="",$I374="",$J374="",$K374="",$L374=""),"",IF($B374="Female",1/(1+EXP(-SUMPRODUCT(Engine!$C$11778:$C$11809,INDIRECT("Coefficients!$AJ$2:$AJ$33")))),1/(1+EXP(-SUMPRODUCT(Engine!$C$11778:$C$11809,INDIRECT("Coefficients!$AK$2:$AK$33"))))))</f>
      </c>
      <c r="AH374" s="8">
        <f>IF(OR($B374="",$C374="",$D374="",$E374="",$F374="",$G374="",$H374="",$I374="",$J374="",$K374="",$L374=""),"",IF($B374="Female",1/(1+EXP(-SUMPRODUCT(Engine!$C$11778:$C$11809,INDIRECT("Coefficients!$AL$2:$AL$33")))),1/(1+EXP(-SUMPRODUCT(Engine!$C$11778:$C$11809,INDIRECT("Coefficients!$AM$2:$AM$33"))))))</f>
      </c>
      <c r="AI374" s="8">
        <f>IF(OR($B374="",$C374="",$D374="",$E374="",$F374="",$G374="",$H374="",$I374="",$J374="",$K374="",$L374=""),"",IF($B374="Female",1/(1+EXP(-SUMPRODUCT(Engine!$C$11778:$C$11809,INDIRECT("Coefficients!$AN$2:$AN$33")))),1/(1+EXP(-SUMPRODUCT(Engine!$C$11778:$C$11809,INDIRECT("Coefficients!$AO$2:$AO$33"))))))</f>
      </c>
      <c r="AJ374" s="8">
        <f>IF(OR($B374="",$C374="",$D374="",$E374="",$F374="",$G374="",$H374="",$I374="",$J374="",$K374="",$L374=""),"",IF($B374="Female",1/(1+EXP(-SUMPRODUCT(Engine!$C$11778:$C$11809,INDIRECT("Coefficients!$AP$2:$AP$33")))),1/(1+EXP(-SUMPRODUCT(Engine!$C$11778:$C$11809,INDIRECT("Coefficients!$AQ$2:$AQ$33"))))))</f>
      </c>
      <c r="AK374" s="8">
        <f>IF(OR($B374="",$C374="",$D374="",$E374="",$F374="",$G374="",$H374="",$I374="",$J374="",$K374="",$L374=""),"",IF($B374="Female",1/(1+EXP(-SUMPRODUCT(Engine!$C$11778:$C$11809,INDIRECT("Coefficients!$AR$2:$AR$33")))),1/(1+EXP(-SUMPRODUCT(Engine!$C$11778:$C$11809,INDIRECT("Coefficients!$AS$2:$AS$33"))))))</f>
      </c>
      <c r="AL374" s="8">
        <f>IF(OR($B374="",$C374="",$D374="",$E374="",$F374="",$G374="",$H374="",$I374="",$J374="",$K374="",$L374=""),"",IF($B374="Female",1/(1+EXP(-SUMPRODUCT(Engine!$C$11778:$C$11809,INDIRECT("Coefficients!$AT$2:$AT$33")))),1/(1+EXP(-SUMPRODUCT(Engine!$C$11778:$C$11809,INDIRECT("Coefficients!$AU$2:$AU$33"))))))</f>
      </c>
      <c r="AM374" s="8">
        <f>IF(OR($B374="",$C374="",$D374="",$E374="",$F374="",$G374="",$H374="",$I374="",$J374="",$K374="",$L374=""),"",IF($B374="Female",1/(1+EXP(-SUMPRODUCT(Engine!$C$11778:$C$11809,INDIRECT("Coefficients!$AV$2:$AV$33")))),1/(1+EXP(-SUMPRODUCT(Engine!$C$11778:$C$11809,INDIRECT("Coefficients!$AW$2:$AW$33"))))))</f>
      </c>
      <c r="AN374" s="8">
        <f>IF(OR($B374="",$C374="",$D374="",$E374="",$F374="",$G374="",$H374="",$I374="",$J374="",$K374="",$L374=""),"",IF($B374="Female",1/(1+EXP(-SUMPRODUCT(Engine!$C$11778:$C$11809,INDIRECT("Coefficients!$AX$2:$AX$33")))),1/(1+EXP(-SUMPRODUCT(Engine!$C$11778:$C$11809,INDIRECT("Coefficients!$AY$2:$AY$33"))))))</f>
      </c>
      <c r="AO374" s="8">
        <f>IF(OR($B374="",$C374="",$D374="",$E374="",$F374="",$G374="",$H374="",$I374="",$J374="",$K374="",$L374=""),"",IF($B374="Female",1/(1+EXP(-SUMPRODUCT(Engine!$C$11778:$C$11809,INDIRECT("Coefficients!$AZ$2:$AZ$33")))),1/(1+EXP(-SUMPRODUCT(Engine!$C$11778:$C$11809,INDIRECT("Coefficients!$BA$2:$BA$33"))))))</f>
      </c>
      <c r="AP374" s="8">
        <f>IF(OR($B374="",$C374="",$D374="",$E374="",$F374="",$G374="",$H374="",$I374="",$J374="",$K374="",$L374=""),"",IF($B374="Female",1/(1+EXP(-SUMPRODUCT(Engine!$C$11778:$C$11809,INDIRECT("Coefficients!$BB$2:$BB$33")))),1/(1+EXP(-SUMPRODUCT(Engine!$C$11778:$C$11809,INDIRECT("Coefficients!$BC$2:$BC$33"))))))</f>
      </c>
      <c r="AQ374" s="8">
        <f>IF(OR($B374="",$C374="",$D374="",$E374="",$F374="",$G374="",$H374="",$I374="",$J374="",$K374="",$L374=""),"",IF($B374="Female",1/(1+EXP(-SUMPRODUCT(Engine!$C$11778:$C$11809,INDIRECT("Coefficients!$BD$2:$BD$33")))),1/(1+EXP(-SUMPRODUCT(Engine!$C$11778:$C$11809,INDIRECT("Coefficients!$BE$2:$BE$33"))))))</f>
      </c>
      <c r="AR374" s="8">
        <f>IF(OR($B374="",$C374="",$D374="",$E374="",$F374="",$G374="",$H374="",$I374="",$J374="",$K374="",$L374=""),"",IF($B374="Female",1/(1+EXP(-SUMPRODUCT(Engine!$C$11778:$C$11809,INDIRECT("Coefficients!$BF$2:$BF$33")))),1/(1+EXP(-SUMPRODUCT(Engine!$C$11778:$C$11809,INDIRECT("Coefficients!$BG$2:$BG$33"))))))</f>
      </c>
      <c r="AS374" s="8">
        <f>IF(OR($B374="",$C374="",$D374="",$E374="",$F374="",$G374="",$H374="",$I374="",$J374="",$K374="",$L374=""),"",IF($B374="Female",1/(1+EXP(-SUMPRODUCT(Engine!$C$11778:$C$11809,INDIRECT("Coefficients!$BH$2:$BH$33")))),1/(1+EXP(-SUMPRODUCT(Engine!$C$11778:$C$11809,INDIRECT("Coefficients!$BI$2:$BI$33"))))))</f>
      </c>
      <c r="AT374" s="8">
        <f>IF(OR($B374="",$C374="",$D374="",$E374="",$F374="",$G374="",$H374="",$I374="",$J374="",$K374="",$L374=""),"",IF($B374="Female",1/(1+EXP(-SUMPRODUCT(Engine!$C$11778:$C$11809,INDIRECT("Coefficients!$BJ$2:$BJ$33")))),1/(1+EXP(-SUMPRODUCT(Engine!$C$11778:$C$11809,INDIRECT("Coefficients!$BK$2:$BK$33"))))))</f>
      </c>
      <c r="AU374" s="8">
        <f>IF(OR($B374="",$C374="",$D374="",$E374="",$F374="",$G374="",$H374="",$I374="",$J374="",$K374="",$L374=""),"",IF($B374="Female",1/(1+EXP(-SUMPRODUCT(Engine!$C$11778:$C$11809,INDIRECT("Coefficients!$BL$2:$BL$33")))),1/(1+EXP(-SUMPRODUCT(Engine!$C$11778:$C$11809,INDIRECT("Coefficients!$BM$2:$BM$33"))))))</f>
      </c>
      <c r="AV374" s="8">
        <f>IF(OR($B374="",$C374="",$D374="",$E374="",$F374="",$G374="",$H374="",$I374="",$J374="",$K374="",$L374=""),"",IF($B374="Female",1/(1+EXP(-SUMPRODUCT(Engine!$C$11778:$C$11809,INDIRECT("Coefficients!$BN$2:$BN$33")))),1/(1+EXP(-SUMPRODUCT(Engine!$C$11778:$C$11809,INDIRECT("Coefficients!$BO$2:$BO$33"))))))</f>
      </c>
      <c r="AW374" s="8">
        <f>IF(OR($B374="",$C374="",$D374="",$E374="",$F374="",$G374="",$H374="",$I374="",$J374="",$K374="",$L374=""),"",IF($B374="Female",1/(1+EXP(-SUMPRODUCT(Engine!$C$11778:$C$11809,INDIRECT("Coefficients!$BP$2:$BP$33")))),1/(1+EXP(-SUMPRODUCT(Engine!$C$11778:$C$11809,INDIRECT("Coefficients!$BQ$2:$BQ$33"))))))</f>
      </c>
      <c r="AX374" s="8">
        <f>IF(OR($B374="",$C374="",$D374="",$E374="",$F374="",$G374="",$H374="",$I374="",$J374="",$K374="",$L374=""),"",IF($B374="Female",1/(1+EXP(-SUMPRODUCT(Engine!$C$11778:$C$11809,INDIRECT("Coefficients!$BR$2:$BR$33")))),1/(1+EXP(-SUMPRODUCT(Engine!$C$11778:$C$11809,INDIRECT("Coefficients!$BS$2:$BS$33"))))))</f>
      </c>
      <c r="AY374" s="8">
        <f>IF(OR($B374="",$C374="",$D374="",$E374="",$F374="",$G374="",$H374="",$I374="",$J374="",$K374="",$L374=""),"",IF($B374="Female",1/(1+EXP(-SUMPRODUCT(Engine!$C$11778:$C$11809,INDIRECT("Coefficients!$BT$2:$BT$33")))),1/(1+EXP(-SUMPRODUCT(Engine!$C$11778:$C$11809,INDIRECT("Coefficients!$BU$2:$BU$33"))))))</f>
      </c>
      <c r="AZ374" s="8">
        <f>IF(OR($B374="",$C374="",$D374="",$E374="",$F374="",$G374="",$H374="",$I374="",$J374="",$K374="",$L374=""),"",IF($B374="Female",1/(1+EXP(-SUMPRODUCT(Engine!$C$11778:$C$11809,INDIRECT("Coefficients!$BV$2:$BV$33")))),1/(1+EXP(-SUMPRODUCT(Engine!$C$11778:$C$11809,INDIRECT("Coefficients!$BW$2:$BW$33"))))))</f>
      </c>
      <c r="BA374" s="8">
        <f>IF(OR($B374="",$C374="",$D374="",$E374="",$F374="",$G374="",$H374="",$I374="",$J374="",$K374="",$L374=""),"",IF($B374="Female",1/(1+EXP(-SUMPRODUCT(Engine!$C$11778:$C$11809,INDIRECT("Coefficients!$BX$2:$BX$33")))),1/(1+EXP(-SUMPRODUCT(Engine!$C$11778:$C$11809,INDIRECT("Coefficients!$BY$2:$BY$33"))))))</f>
      </c>
      <c r="BB374" s="8">
        <f>IF(OR($B374="",$C374="",$D374="",$E374="",$F374="",$G374="",$H374="",$I374="",$J374="",$K374="",$L374=""),"",IF($B374="Female",1/(1+EXP(-SUMPRODUCT(Engine!$C$11778:$C$11809,INDIRECT("Coefficients!$BZ$2:$BZ$33")))),1/(1+EXP(-SUMPRODUCT(Engine!$C$11778:$C$11809,INDIRECT("Coefficients!$CA$2:$CA$33"))))))</f>
      </c>
      <c r="BC374" s="8">
        <f>IF(OR($B374="",$C374="",$D374="",$E374="",$F374="",$G374="",$H374="",$I374="",$J374="",$K374="",$L374=""),"",IF($B374="Female",1/(1+EXP(-SUMPRODUCT(Engine!$C$11778:$C$11809,INDIRECT("Coefficients!$CB$2:$CB$33")))),1/(1+EXP(-SUMPRODUCT(Engine!$C$11778:$C$11809,INDIRECT("Coefficients!$CC$2:$CC$33"))))))</f>
      </c>
      <c r="BD374" s="8">
        <f>IF(OR($B374="",$C374="",$D374="",$E374="",$F374="",$G374="",$H374="",$I374="",$J374="",$K374="",$L374=""),"",IF($B374="Female",1/(1+EXP(-SUMPRODUCT(Engine!$C$11778:$C$11809,INDIRECT("Coefficients!$CD$2:$CD$33")))),1/(1+EXP(-SUMPRODUCT(Engine!$C$11778:$C$11809,INDIRECT("Coefficients!$CE$2:$CE$33"))))))</f>
      </c>
      <c r="BE374" s="8">
        <f>IF(OR($B374="",$C374="",$D374="",$E374="",$F374="",$G374="",$H374="",$I374="",$J374="",$K374="",$L374=""),"",IF($B374="Female",1/(1+EXP(-SUMPRODUCT(Engine!$C$11778:$C$11809,INDIRECT("Coefficients!$CF$2:$CF$33")))),1/(1+EXP(-SUMPRODUCT(Engine!$C$11778:$C$11809,INDIRECT("Coefficients!$CG$2:$CG$33"))))))</f>
      </c>
      <c r="BF374" s="8">
        <f>IF(OR($B374="",$C374="",$D374="",$E374="",$F374="",$G374="",$H374="",$I374="",$J374="",$K374="",$L374=""),"",IF($B374="Female",1/(1+EXP(-SUMPRODUCT(Engine!$C$11778:$C$11809,INDIRECT("Coefficients!$CH$2:$CH$33")))),1/(1+EXP(-SUMPRODUCT(Engine!$C$11778:$C$11809,INDIRECT("Coefficients!$CI$2:$CI$33"))))))</f>
      </c>
      <c r="BG374" s="8">
        <f>IF(OR($B374="",$C374="",$D374="",$E374="",$F374="",$G374="",$H374="",$I374="",$J374="",$K374="",$L374=""),"",IF($B374="Female",1/(1+EXP(-SUMPRODUCT(Engine!$C$11778:$C$11809,INDIRECT("Coefficients!$CJ$2:$CJ$33")))),1/(1+EXP(-SUMPRODUCT(Engine!$C$11778:$C$11809,INDIRECT("Coefficients!$CK$2:$CK$33"))))))</f>
      </c>
      <c r="BH374" s="8">
        <f>IF(OR($B374="",$C374="",$D374="",$E374="",$F374="",$G374="",$H374="",$I374="",$J374="",$K374="",$L374=""),"",IF($B374="Female",1/(1+EXP(-SUMPRODUCT(Engine!$C$11778:$C$11809,INDIRECT("Coefficients!$CL$2:$CL$33")))),1/(1+EXP(-SUMPRODUCT(Engine!$C$11778:$C$11809,INDIRECT("Coefficients!$CM$2:$CM$33"))))))</f>
      </c>
      <c r="BI374" s="8">
        <f>IF(OR($B374="",$C374="",$D374="",$E374="",$F374="",$G374="",$H374="",$I374="",$J374="",$K374="",$L374=""),"",IF($B374="Female",1/(1+EXP(-SUMPRODUCT(Engine!$C$11778:$C$11809,INDIRECT("Coefficients!$CN$2:$CN$33")))),1/(1+EXP(-SUMPRODUCT(Engine!$C$11778:$C$11809,INDIRECT("Coefficients!$CO$2:$CO$33"))))))</f>
      </c>
      <c r="BJ374" s="8">
        <f>IF(OR($B374="",$C374="",$D374="",$E374="",$F374="",$G374="",$H374="",$I374="",$J374="",$K374="",$L374=""),"",IF($B374="Female",1/(1+EXP(-SUMPRODUCT(Engine!$C$11778:$C$11809,INDIRECT("Coefficients!$CP$2:$CP$33")))),1/(1+EXP(-SUMPRODUCT(Engine!$C$11778:$C$11809,INDIRECT("Coefficients!$CQ$2:$CQ$33"))))))</f>
      </c>
      <c r="BK374" s="8">
        <f>IF(OR($B374="",$C374="",$D374="",$E374="",$F374="",$G374="",$H374="",$I374="",$J374="",$K374="",$L374=""),"",IF($B374="Female",1/(1+EXP(-SUMPRODUCT(Engine!$C$11778:$C$11809,INDIRECT("Coefficients!$CR$2:$CR$33")))),1/(1+EXP(-SUMPRODUCT(Engine!$C$11778:$C$11809,INDIRECT("Coefficients!$CS$2:$CS$33"))))))</f>
      </c>
      <c r="BL374" s="8">
        <f>IF(OR($B374="",$C374="",$D374="",$E374="",$F374="",$G374="",$H374="",$I374="",$J374="",$K374="",$L374=""),"",IF($B374="Female",1/(1+EXP(-SUMPRODUCT(Engine!$C$11778:$C$11809,INDIRECT("Coefficients!$CT$2:$CT$33")))),1/(1+EXP(-SUMPRODUCT(Engine!$C$11778:$C$11809,INDIRECT("Coefficients!$CU$2:$CU$33"))))))</f>
      </c>
      <c r="BM374" s="8">
        <f>IF(OR($B374="",$C374="",$D374="",$E374="",$F374="",$G374="",$H374="",$I374="",$J374="",$K374="",$L374=""),"",IF($B374="Female",1/(1+EXP(-SUMPRODUCT(Engine!$C$11778:$C$11809,INDIRECT("Coefficients!$CV$2:$CV$33")))),1/(1+EXP(-SUMPRODUCT(Engine!$C$11778:$C$11809,INDIRECT("Coefficients!$CW$2:$CW$33"))))))</f>
      </c>
    </row>
    <row r="375" spans="1:65" x14ac:dyDescent="0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8">
        <f>IF(OR($B375="",$C375="",$D375="",$E375="",$F375="",$G375="",$H375="",$I375="",$J375="",$K375="",$L375=""),"",IF($B375="Female",1/(1+EXP(-SUMPRODUCT(Engine!$C$11810:$C$11841,INDIRECT("Coefficients!$B$2:$B$33")))),1/(1+EXP(-SUMPRODUCT(Engine!$C$11810:$C$11841,INDIRECT("Coefficients!$C$2:$C$33"))))))</f>
      </c>
      <c r="Q375" s="8">
        <f>IF(OR($B375="",$C375="",$D375="",$E375="",$F375="",$G375="",$H375="",$I375="",$J375="",$K375="",$L375=""),"",IF($B375="Female",1/(1+EXP(-SUMPRODUCT(Engine!$C$11810:$C$11841,INDIRECT("Coefficients!$D$2:$D$33")))),1/(1+EXP(-SUMPRODUCT(Engine!$C$11810:$C$11841,INDIRECT("Coefficients!$E$2:$E$33"))))))</f>
      </c>
      <c r="R375" s="8">
        <f>IF(OR($B375="",$C375="",$D375="",$E375="",$F375="",$G375="",$H375="",$I375="",$J375="",$K375="",$L375=""),"",IF($B375="Female",1/(1+EXP(-SUMPRODUCT(Engine!$C$11810:$C$11841,INDIRECT("Coefficients!$F$2:$F$33")))),1/(1+EXP(-SUMPRODUCT(Engine!$C$11810:$C$11841,INDIRECT("Coefficients!$G$2:$G$33"))))))</f>
      </c>
      <c r="S375" s="8">
        <f>IF(OR($B375="",$C375="",$D375="",$E375="",$F375="",$G375="",$H375="",$I375="",$J375="",$K375="",$L375=""),"",IF($B375="Female",1/(1+EXP(-SUMPRODUCT(Engine!$C$11810:$C$11841,INDIRECT("Coefficients!$H$2:$H$33")))),1/(1+EXP(-SUMPRODUCT(Engine!$C$11810:$C$11841,INDIRECT("Coefficients!$I$2:$I$33"))))))</f>
      </c>
      <c r="T375" s="8">
        <f>IF(OR($B375="",$C375="",$D375="",$E375="",$F375="",$G375="",$H375="",$I375="",$J375="",$K375="",$L375=""),"",IF($B375="Female",1/(1+EXP(-SUMPRODUCT(Engine!$C$11810:$C$11841,INDIRECT("Coefficients!$J$2:$J$33")))),1/(1+EXP(-SUMPRODUCT(Engine!$C$11810:$C$11841,INDIRECT("Coefficients!$K$2:$K$33"))))))</f>
      </c>
      <c r="U375" s="8">
        <f>IF(OR($B375="",$C375="",$D375="",$E375="",$F375="",$G375="",$H375="",$I375="",$J375="",$K375="",$L375=""),"",IF($B375="Female",1/(1+EXP(-SUMPRODUCT(Engine!$C$11810:$C$11841,INDIRECT("Coefficients!$L$2:$L$33")))),1/(1+EXP(-SUMPRODUCT(Engine!$C$11810:$C$11841,INDIRECT("Coefficients!$M$2:$M$33"))))))</f>
      </c>
      <c r="V375" s="8">
        <f>IF(OR($B375="",$C375="",$D375="",$E375="",$F375="",$G375="",$H375="",$I375="",$J375="",$K375="",$L375=""),"",IF($B375="Female",1/(1+EXP(-SUMPRODUCT(Engine!$C$11810:$C$11841,INDIRECT("Coefficients!$N$2:$N$33")))),1/(1+EXP(-SUMPRODUCT(Engine!$C$11810:$C$11841,INDIRECT("Coefficients!$O$2:$O$33"))))))</f>
      </c>
      <c r="W375" s="8">
        <f>IF(OR($B375="",$C375="",$D375="",$E375="",$F375="",$G375="",$H375="",$I375="",$J375="",$K375="",$L375=""),"",IF($B375="Female",1/(1+EXP(-SUMPRODUCT(Engine!$C$11810:$C$11841,INDIRECT("Coefficients!$P$2:$P$33")))),1/(1+EXP(-SUMPRODUCT(Engine!$C$11810:$C$11841,INDIRECT("Coefficients!$Q$2:$Q$33"))))))</f>
      </c>
      <c r="X375" s="8">
        <f>IF(OR($B375="",$C375="",$D375="",$E375="",$F375="",$G375="",$H375="",$I375="",$J375="",$K375="",$L375=""),"",IF($B375="Female",1/(1+EXP(-SUMPRODUCT(Engine!$C$11810:$C$11841,INDIRECT("Coefficients!$R$2:$R$33")))),1/(1+EXP(-SUMPRODUCT(Engine!$C$11810:$C$11841,INDIRECT("Coefficients!$S$2:$S$33"))))))</f>
      </c>
      <c r="Y375" s="8">
        <f>IF(OR($B375="",$C375="",$D375="",$E375="",$F375="",$G375="",$H375="",$I375="",$J375="",$K375="",$L375=""),"",IF($B375="Female",1/(1+EXP(-SUMPRODUCT(Engine!$C$11810:$C$11841,INDIRECT("Coefficients!$T$2:$T$33")))),1/(1+EXP(-SUMPRODUCT(Engine!$C$11810:$C$11841,INDIRECT("Coefficients!$U$2:$U$33"))))))</f>
      </c>
      <c r="Z375" s="8">
        <f>IF(OR($B375="",$C375="",$D375="",$E375="",$F375="",$G375="",$H375="",$I375="",$J375="",$K375="",$L375=""),"",IF($B375="Female",1/(1+EXP(-SUMPRODUCT(Engine!$C$11810:$C$11841,INDIRECT("Coefficients!$V$2:$V$33")))),1/(1+EXP(-SUMPRODUCT(Engine!$C$11810:$C$11841,INDIRECT("Coefficients!$W$2:$W$33"))))))</f>
      </c>
      <c r="AA375" s="8">
        <f>IF(OR($B375="",$C375="",$D375="",$E375="",$F375="",$G375="",$H375="",$I375="",$J375="",$K375="",$L375=""),"",IF($B375="Female",1/(1+EXP(-SUMPRODUCT(Engine!$C$11810:$C$11841,INDIRECT("Coefficients!$X$2:$X$33")))),1/(1+EXP(-SUMPRODUCT(Engine!$C$11810:$C$11841,INDIRECT("Coefficients!$Y$2:$Y$33"))))))</f>
      </c>
      <c r="AB375" s="8">
        <f>IF(OR($B375="",$C375="",$D375="",$E375="",$F375="",$G375="",$H375="",$I375="",$J375="",$K375="",$L375=""),"",IF($B375="Female",1/(1+EXP(-SUMPRODUCT(Engine!$C$11810:$C$11841,INDIRECT("Coefficients!$Z$2:$Z$33")))),1/(1+EXP(-SUMPRODUCT(Engine!$C$11810:$C$11841,INDIRECT("Coefficients!$AA$2:$AA$33"))))))</f>
      </c>
      <c r="AC375" s="8">
        <f>IF(OR($B375="",$C375="",$D375="",$E375="",$F375="",$G375="",$H375="",$I375="",$J375="",$K375="",$L375=""),"",IF($B375="Female",1/(1+EXP(-SUMPRODUCT(Engine!$C$11810:$C$11841,INDIRECT("Coefficients!$AB$2:$AB$33")))),1/(1+EXP(-SUMPRODUCT(Engine!$C$11810:$C$11841,INDIRECT("Coefficients!$AC$2:$AC$33"))))))</f>
      </c>
      <c r="AD375" s="8">
        <f>IF(OR($B375="",$C375="",$D375="",$E375="",$F375="",$G375="",$H375="",$I375="",$J375="",$K375="",$L375=""),"",IF($B375="Female",1/(1+EXP(-SUMPRODUCT(Engine!$C$11810:$C$11841,INDIRECT("Coefficients!$AD$2:$AD$33")))),1/(1+EXP(-SUMPRODUCT(Engine!$C$11810:$C$11841,INDIRECT("Coefficients!$AE$2:$AE$33"))))))</f>
      </c>
      <c r="AE375" s="8">
        <f>IF(OR($B375="",$C375="",$D375="",$E375="",$F375="",$G375="",$H375="",$I375="",$J375="",$K375="",$L375=""),"",IF($B375="Female",1/(1+EXP(-SUMPRODUCT(Engine!$C$11810:$C$11841,INDIRECT("Coefficients!$AF$2:$AF$33")))),1/(1+EXP(-SUMPRODUCT(Engine!$C$11810:$C$11841,INDIRECT("Coefficients!$AG$2:$AG$33"))))))</f>
      </c>
      <c r="AF375" s="8">
        <f>IF(OR($B375="",$C375="",$D375="",$E375="",$F375="",$G375="",$H375="",$I375="",$J375="",$K375="",$L375=""),"",IF($B375="Female",1/(1+EXP(-SUMPRODUCT(Engine!$C$11810:$C$11841,INDIRECT("Coefficients!$AH$2:$AH$33")))),1/(1+EXP(-SUMPRODUCT(Engine!$C$11810:$C$11841,INDIRECT("Coefficients!$AI$2:$AI$33"))))))</f>
      </c>
      <c r="AG375" s="8">
        <f>IF(OR($B375="",$C375="",$D375="",$E375="",$F375="",$G375="",$H375="",$I375="",$J375="",$K375="",$L375=""),"",IF($B375="Female",1/(1+EXP(-SUMPRODUCT(Engine!$C$11810:$C$11841,INDIRECT("Coefficients!$AJ$2:$AJ$33")))),1/(1+EXP(-SUMPRODUCT(Engine!$C$11810:$C$11841,INDIRECT("Coefficients!$AK$2:$AK$33"))))))</f>
      </c>
      <c r="AH375" s="8">
        <f>IF(OR($B375="",$C375="",$D375="",$E375="",$F375="",$G375="",$H375="",$I375="",$J375="",$K375="",$L375=""),"",IF($B375="Female",1/(1+EXP(-SUMPRODUCT(Engine!$C$11810:$C$11841,INDIRECT("Coefficients!$AL$2:$AL$33")))),1/(1+EXP(-SUMPRODUCT(Engine!$C$11810:$C$11841,INDIRECT("Coefficients!$AM$2:$AM$33"))))))</f>
      </c>
      <c r="AI375" s="8">
        <f>IF(OR($B375="",$C375="",$D375="",$E375="",$F375="",$G375="",$H375="",$I375="",$J375="",$K375="",$L375=""),"",IF($B375="Female",1/(1+EXP(-SUMPRODUCT(Engine!$C$11810:$C$11841,INDIRECT("Coefficients!$AN$2:$AN$33")))),1/(1+EXP(-SUMPRODUCT(Engine!$C$11810:$C$11841,INDIRECT("Coefficients!$AO$2:$AO$33"))))))</f>
      </c>
      <c r="AJ375" s="8">
        <f>IF(OR($B375="",$C375="",$D375="",$E375="",$F375="",$G375="",$H375="",$I375="",$J375="",$K375="",$L375=""),"",IF($B375="Female",1/(1+EXP(-SUMPRODUCT(Engine!$C$11810:$C$11841,INDIRECT("Coefficients!$AP$2:$AP$33")))),1/(1+EXP(-SUMPRODUCT(Engine!$C$11810:$C$11841,INDIRECT("Coefficients!$AQ$2:$AQ$33"))))))</f>
      </c>
      <c r="AK375" s="8">
        <f>IF(OR($B375="",$C375="",$D375="",$E375="",$F375="",$G375="",$H375="",$I375="",$J375="",$K375="",$L375=""),"",IF($B375="Female",1/(1+EXP(-SUMPRODUCT(Engine!$C$11810:$C$11841,INDIRECT("Coefficients!$AR$2:$AR$33")))),1/(1+EXP(-SUMPRODUCT(Engine!$C$11810:$C$11841,INDIRECT("Coefficients!$AS$2:$AS$33"))))))</f>
      </c>
      <c r="AL375" s="8">
        <f>IF(OR($B375="",$C375="",$D375="",$E375="",$F375="",$G375="",$H375="",$I375="",$J375="",$K375="",$L375=""),"",IF($B375="Female",1/(1+EXP(-SUMPRODUCT(Engine!$C$11810:$C$11841,INDIRECT("Coefficients!$AT$2:$AT$33")))),1/(1+EXP(-SUMPRODUCT(Engine!$C$11810:$C$11841,INDIRECT("Coefficients!$AU$2:$AU$33"))))))</f>
      </c>
      <c r="AM375" s="8">
        <f>IF(OR($B375="",$C375="",$D375="",$E375="",$F375="",$G375="",$H375="",$I375="",$J375="",$K375="",$L375=""),"",IF($B375="Female",1/(1+EXP(-SUMPRODUCT(Engine!$C$11810:$C$11841,INDIRECT("Coefficients!$AV$2:$AV$33")))),1/(1+EXP(-SUMPRODUCT(Engine!$C$11810:$C$11841,INDIRECT("Coefficients!$AW$2:$AW$33"))))))</f>
      </c>
      <c r="AN375" s="8">
        <f>IF(OR($B375="",$C375="",$D375="",$E375="",$F375="",$G375="",$H375="",$I375="",$J375="",$K375="",$L375=""),"",IF($B375="Female",1/(1+EXP(-SUMPRODUCT(Engine!$C$11810:$C$11841,INDIRECT("Coefficients!$AX$2:$AX$33")))),1/(1+EXP(-SUMPRODUCT(Engine!$C$11810:$C$11841,INDIRECT("Coefficients!$AY$2:$AY$33"))))))</f>
      </c>
      <c r="AO375" s="8">
        <f>IF(OR($B375="",$C375="",$D375="",$E375="",$F375="",$G375="",$H375="",$I375="",$J375="",$K375="",$L375=""),"",IF($B375="Female",1/(1+EXP(-SUMPRODUCT(Engine!$C$11810:$C$11841,INDIRECT("Coefficients!$AZ$2:$AZ$33")))),1/(1+EXP(-SUMPRODUCT(Engine!$C$11810:$C$11841,INDIRECT("Coefficients!$BA$2:$BA$33"))))))</f>
      </c>
      <c r="AP375" s="8">
        <f>IF(OR($B375="",$C375="",$D375="",$E375="",$F375="",$G375="",$H375="",$I375="",$J375="",$K375="",$L375=""),"",IF($B375="Female",1/(1+EXP(-SUMPRODUCT(Engine!$C$11810:$C$11841,INDIRECT("Coefficients!$BB$2:$BB$33")))),1/(1+EXP(-SUMPRODUCT(Engine!$C$11810:$C$11841,INDIRECT("Coefficients!$BC$2:$BC$33"))))))</f>
      </c>
      <c r="AQ375" s="8">
        <f>IF(OR($B375="",$C375="",$D375="",$E375="",$F375="",$G375="",$H375="",$I375="",$J375="",$K375="",$L375=""),"",IF($B375="Female",1/(1+EXP(-SUMPRODUCT(Engine!$C$11810:$C$11841,INDIRECT("Coefficients!$BD$2:$BD$33")))),1/(1+EXP(-SUMPRODUCT(Engine!$C$11810:$C$11841,INDIRECT("Coefficients!$BE$2:$BE$33"))))))</f>
      </c>
      <c r="AR375" s="8">
        <f>IF(OR($B375="",$C375="",$D375="",$E375="",$F375="",$G375="",$H375="",$I375="",$J375="",$K375="",$L375=""),"",IF($B375="Female",1/(1+EXP(-SUMPRODUCT(Engine!$C$11810:$C$11841,INDIRECT("Coefficients!$BF$2:$BF$33")))),1/(1+EXP(-SUMPRODUCT(Engine!$C$11810:$C$11841,INDIRECT("Coefficients!$BG$2:$BG$33"))))))</f>
      </c>
      <c r="AS375" s="8">
        <f>IF(OR($B375="",$C375="",$D375="",$E375="",$F375="",$G375="",$H375="",$I375="",$J375="",$K375="",$L375=""),"",IF($B375="Female",1/(1+EXP(-SUMPRODUCT(Engine!$C$11810:$C$11841,INDIRECT("Coefficients!$BH$2:$BH$33")))),1/(1+EXP(-SUMPRODUCT(Engine!$C$11810:$C$11841,INDIRECT("Coefficients!$BI$2:$BI$33"))))))</f>
      </c>
      <c r="AT375" s="8">
        <f>IF(OR($B375="",$C375="",$D375="",$E375="",$F375="",$G375="",$H375="",$I375="",$J375="",$K375="",$L375=""),"",IF($B375="Female",1/(1+EXP(-SUMPRODUCT(Engine!$C$11810:$C$11841,INDIRECT("Coefficients!$BJ$2:$BJ$33")))),1/(1+EXP(-SUMPRODUCT(Engine!$C$11810:$C$11841,INDIRECT("Coefficients!$BK$2:$BK$33"))))))</f>
      </c>
      <c r="AU375" s="8">
        <f>IF(OR($B375="",$C375="",$D375="",$E375="",$F375="",$G375="",$H375="",$I375="",$J375="",$K375="",$L375=""),"",IF($B375="Female",1/(1+EXP(-SUMPRODUCT(Engine!$C$11810:$C$11841,INDIRECT("Coefficients!$BL$2:$BL$33")))),1/(1+EXP(-SUMPRODUCT(Engine!$C$11810:$C$11841,INDIRECT("Coefficients!$BM$2:$BM$33"))))))</f>
      </c>
      <c r="AV375" s="8">
        <f>IF(OR($B375="",$C375="",$D375="",$E375="",$F375="",$G375="",$H375="",$I375="",$J375="",$K375="",$L375=""),"",IF($B375="Female",1/(1+EXP(-SUMPRODUCT(Engine!$C$11810:$C$11841,INDIRECT("Coefficients!$BN$2:$BN$33")))),1/(1+EXP(-SUMPRODUCT(Engine!$C$11810:$C$11841,INDIRECT("Coefficients!$BO$2:$BO$33"))))))</f>
      </c>
      <c r="AW375" s="8">
        <f>IF(OR($B375="",$C375="",$D375="",$E375="",$F375="",$G375="",$H375="",$I375="",$J375="",$K375="",$L375=""),"",IF($B375="Female",1/(1+EXP(-SUMPRODUCT(Engine!$C$11810:$C$11841,INDIRECT("Coefficients!$BP$2:$BP$33")))),1/(1+EXP(-SUMPRODUCT(Engine!$C$11810:$C$11841,INDIRECT("Coefficients!$BQ$2:$BQ$33"))))))</f>
      </c>
      <c r="AX375" s="8">
        <f>IF(OR($B375="",$C375="",$D375="",$E375="",$F375="",$G375="",$H375="",$I375="",$J375="",$K375="",$L375=""),"",IF($B375="Female",1/(1+EXP(-SUMPRODUCT(Engine!$C$11810:$C$11841,INDIRECT("Coefficients!$BR$2:$BR$33")))),1/(1+EXP(-SUMPRODUCT(Engine!$C$11810:$C$11841,INDIRECT("Coefficients!$BS$2:$BS$33"))))))</f>
      </c>
      <c r="AY375" s="8">
        <f>IF(OR($B375="",$C375="",$D375="",$E375="",$F375="",$G375="",$H375="",$I375="",$J375="",$K375="",$L375=""),"",IF($B375="Female",1/(1+EXP(-SUMPRODUCT(Engine!$C$11810:$C$11841,INDIRECT("Coefficients!$BT$2:$BT$33")))),1/(1+EXP(-SUMPRODUCT(Engine!$C$11810:$C$11841,INDIRECT("Coefficients!$BU$2:$BU$33"))))))</f>
      </c>
      <c r="AZ375" s="8">
        <f>IF(OR($B375="",$C375="",$D375="",$E375="",$F375="",$G375="",$H375="",$I375="",$J375="",$K375="",$L375=""),"",IF($B375="Female",1/(1+EXP(-SUMPRODUCT(Engine!$C$11810:$C$11841,INDIRECT("Coefficients!$BV$2:$BV$33")))),1/(1+EXP(-SUMPRODUCT(Engine!$C$11810:$C$11841,INDIRECT("Coefficients!$BW$2:$BW$33"))))))</f>
      </c>
      <c r="BA375" s="8">
        <f>IF(OR($B375="",$C375="",$D375="",$E375="",$F375="",$G375="",$H375="",$I375="",$J375="",$K375="",$L375=""),"",IF($B375="Female",1/(1+EXP(-SUMPRODUCT(Engine!$C$11810:$C$11841,INDIRECT("Coefficients!$BX$2:$BX$33")))),1/(1+EXP(-SUMPRODUCT(Engine!$C$11810:$C$11841,INDIRECT("Coefficients!$BY$2:$BY$33"))))))</f>
      </c>
      <c r="BB375" s="8">
        <f>IF(OR($B375="",$C375="",$D375="",$E375="",$F375="",$G375="",$H375="",$I375="",$J375="",$K375="",$L375=""),"",IF($B375="Female",1/(1+EXP(-SUMPRODUCT(Engine!$C$11810:$C$11841,INDIRECT("Coefficients!$BZ$2:$BZ$33")))),1/(1+EXP(-SUMPRODUCT(Engine!$C$11810:$C$11841,INDIRECT("Coefficients!$CA$2:$CA$33"))))))</f>
      </c>
      <c r="BC375" s="8">
        <f>IF(OR($B375="",$C375="",$D375="",$E375="",$F375="",$G375="",$H375="",$I375="",$J375="",$K375="",$L375=""),"",IF($B375="Female",1/(1+EXP(-SUMPRODUCT(Engine!$C$11810:$C$11841,INDIRECT("Coefficients!$CB$2:$CB$33")))),1/(1+EXP(-SUMPRODUCT(Engine!$C$11810:$C$11841,INDIRECT("Coefficients!$CC$2:$CC$33"))))))</f>
      </c>
      <c r="BD375" s="8">
        <f>IF(OR($B375="",$C375="",$D375="",$E375="",$F375="",$G375="",$H375="",$I375="",$J375="",$K375="",$L375=""),"",IF($B375="Female",1/(1+EXP(-SUMPRODUCT(Engine!$C$11810:$C$11841,INDIRECT("Coefficients!$CD$2:$CD$33")))),1/(1+EXP(-SUMPRODUCT(Engine!$C$11810:$C$11841,INDIRECT("Coefficients!$CE$2:$CE$33"))))))</f>
      </c>
      <c r="BE375" s="8">
        <f>IF(OR($B375="",$C375="",$D375="",$E375="",$F375="",$G375="",$H375="",$I375="",$J375="",$K375="",$L375=""),"",IF($B375="Female",1/(1+EXP(-SUMPRODUCT(Engine!$C$11810:$C$11841,INDIRECT("Coefficients!$CF$2:$CF$33")))),1/(1+EXP(-SUMPRODUCT(Engine!$C$11810:$C$11841,INDIRECT("Coefficients!$CG$2:$CG$33"))))))</f>
      </c>
      <c r="BF375" s="8">
        <f>IF(OR($B375="",$C375="",$D375="",$E375="",$F375="",$G375="",$H375="",$I375="",$J375="",$K375="",$L375=""),"",IF($B375="Female",1/(1+EXP(-SUMPRODUCT(Engine!$C$11810:$C$11841,INDIRECT("Coefficients!$CH$2:$CH$33")))),1/(1+EXP(-SUMPRODUCT(Engine!$C$11810:$C$11841,INDIRECT("Coefficients!$CI$2:$CI$33"))))))</f>
      </c>
      <c r="BG375" s="8">
        <f>IF(OR($B375="",$C375="",$D375="",$E375="",$F375="",$G375="",$H375="",$I375="",$J375="",$K375="",$L375=""),"",IF($B375="Female",1/(1+EXP(-SUMPRODUCT(Engine!$C$11810:$C$11841,INDIRECT("Coefficients!$CJ$2:$CJ$33")))),1/(1+EXP(-SUMPRODUCT(Engine!$C$11810:$C$11841,INDIRECT("Coefficients!$CK$2:$CK$33"))))))</f>
      </c>
      <c r="BH375" s="8">
        <f>IF(OR($B375="",$C375="",$D375="",$E375="",$F375="",$G375="",$H375="",$I375="",$J375="",$K375="",$L375=""),"",IF($B375="Female",1/(1+EXP(-SUMPRODUCT(Engine!$C$11810:$C$11841,INDIRECT("Coefficients!$CL$2:$CL$33")))),1/(1+EXP(-SUMPRODUCT(Engine!$C$11810:$C$11841,INDIRECT("Coefficients!$CM$2:$CM$33"))))))</f>
      </c>
      <c r="BI375" s="8">
        <f>IF(OR($B375="",$C375="",$D375="",$E375="",$F375="",$G375="",$H375="",$I375="",$J375="",$K375="",$L375=""),"",IF($B375="Female",1/(1+EXP(-SUMPRODUCT(Engine!$C$11810:$C$11841,INDIRECT("Coefficients!$CN$2:$CN$33")))),1/(1+EXP(-SUMPRODUCT(Engine!$C$11810:$C$11841,INDIRECT("Coefficients!$CO$2:$CO$33"))))))</f>
      </c>
      <c r="BJ375" s="8">
        <f>IF(OR($B375="",$C375="",$D375="",$E375="",$F375="",$G375="",$H375="",$I375="",$J375="",$K375="",$L375=""),"",IF($B375="Female",1/(1+EXP(-SUMPRODUCT(Engine!$C$11810:$C$11841,INDIRECT("Coefficients!$CP$2:$CP$33")))),1/(1+EXP(-SUMPRODUCT(Engine!$C$11810:$C$11841,INDIRECT("Coefficients!$CQ$2:$CQ$33"))))))</f>
      </c>
      <c r="BK375" s="8">
        <f>IF(OR($B375="",$C375="",$D375="",$E375="",$F375="",$G375="",$H375="",$I375="",$J375="",$K375="",$L375=""),"",IF($B375="Female",1/(1+EXP(-SUMPRODUCT(Engine!$C$11810:$C$11841,INDIRECT("Coefficients!$CR$2:$CR$33")))),1/(1+EXP(-SUMPRODUCT(Engine!$C$11810:$C$11841,INDIRECT("Coefficients!$CS$2:$CS$33"))))))</f>
      </c>
      <c r="BL375" s="8">
        <f>IF(OR($B375="",$C375="",$D375="",$E375="",$F375="",$G375="",$H375="",$I375="",$J375="",$K375="",$L375=""),"",IF($B375="Female",1/(1+EXP(-SUMPRODUCT(Engine!$C$11810:$C$11841,INDIRECT("Coefficients!$CT$2:$CT$33")))),1/(1+EXP(-SUMPRODUCT(Engine!$C$11810:$C$11841,INDIRECT("Coefficients!$CU$2:$CU$33"))))))</f>
      </c>
      <c r="BM375" s="8">
        <f>IF(OR($B375="",$C375="",$D375="",$E375="",$F375="",$G375="",$H375="",$I375="",$J375="",$K375="",$L375=""),"",IF($B375="Female",1/(1+EXP(-SUMPRODUCT(Engine!$C$11810:$C$11841,INDIRECT("Coefficients!$CV$2:$CV$33")))),1/(1+EXP(-SUMPRODUCT(Engine!$C$11810:$C$11841,INDIRECT("Coefficients!$CW$2:$CW$33"))))))</f>
      </c>
    </row>
    <row r="376" spans="1:65" x14ac:dyDescent="0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8">
        <f>IF(OR($B376="",$C376="",$D376="",$E376="",$F376="",$G376="",$H376="",$I376="",$J376="",$K376="",$L376=""),"",IF($B376="Female",1/(1+EXP(-SUMPRODUCT(Engine!$C$11842:$C$11873,INDIRECT("Coefficients!$B$2:$B$33")))),1/(1+EXP(-SUMPRODUCT(Engine!$C$11842:$C$11873,INDIRECT("Coefficients!$C$2:$C$33"))))))</f>
      </c>
      <c r="Q376" s="8">
        <f>IF(OR($B376="",$C376="",$D376="",$E376="",$F376="",$G376="",$H376="",$I376="",$J376="",$K376="",$L376=""),"",IF($B376="Female",1/(1+EXP(-SUMPRODUCT(Engine!$C$11842:$C$11873,INDIRECT("Coefficients!$D$2:$D$33")))),1/(1+EXP(-SUMPRODUCT(Engine!$C$11842:$C$11873,INDIRECT("Coefficients!$E$2:$E$33"))))))</f>
      </c>
      <c r="R376" s="8">
        <f>IF(OR($B376="",$C376="",$D376="",$E376="",$F376="",$G376="",$H376="",$I376="",$J376="",$K376="",$L376=""),"",IF($B376="Female",1/(1+EXP(-SUMPRODUCT(Engine!$C$11842:$C$11873,INDIRECT("Coefficients!$F$2:$F$33")))),1/(1+EXP(-SUMPRODUCT(Engine!$C$11842:$C$11873,INDIRECT("Coefficients!$G$2:$G$33"))))))</f>
      </c>
      <c r="S376" s="8">
        <f>IF(OR($B376="",$C376="",$D376="",$E376="",$F376="",$G376="",$H376="",$I376="",$J376="",$K376="",$L376=""),"",IF($B376="Female",1/(1+EXP(-SUMPRODUCT(Engine!$C$11842:$C$11873,INDIRECT("Coefficients!$H$2:$H$33")))),1/(1+EXP(-SUMPRODUCT(Engine!$C$11842:$C$11873,INDIRECT("Coefficients!$I$2:$I$33"))))))</f>
      </c>
      <c r="T376" s="8">
        <f>IF(OR($B376="",$C376="",$D376="",$E376="",$F376="",$G376="",$H376="",$I376="",$J376="",$K376="",$L376=""),"",IF($B376="Female",1/(1+EXP(-SUMPRODUCT(Engine!$C$11842:$C$11873,INDIRECT("Coefficients!$J$2:$J$33")))),1/(1+EXP(-SUMPRODUCT(Engine!$C$11842:$C$11873,INDIRECT("Coefficients!$K$2:$K$33"))))))</f>
      </c>
      <c r="U376" s="8">
        <f>IF(OR($B376="",$C376="",$D376="",$E376="",$F376="",$G376="",$H376="",$I376="",$J376="",$K376="",$L376=""),"",IF($B376="Female",1/(1+EXP(-SUMPRODUCT(Engine!$C$11842:$C$11873,INDIRECT("Coefficients!$L$2:$L$33")))),1/(1+EXP(-SUMPRODUCT(Engine!$C$11842:$C$11873,INDIRECT("Coefficients!$M$2:$M$33"))))))</f>
      </c>
      <c r="V376" s="8">
        <f>IF(OR($B376="",$C376="",$D376="",$E376="",$F376="",$G376="",$H376="",$I376="",$J376="",$K376="",$L376=""),"",IF($B376="Female",1/(1+EXP(-SUMPRODUCT(Engine!$C$11842:$C$11873,INDIRECT("Coefficients!$N$2:$N$33")))),1/(1+EXP(-SUMPRODUCT(Engine!$C$11842:$C$11873,INDIRECT("Coefficients!$O$2:$O$33"))))))</f>
      </c>
      <c r="W376" s="8">
        <f>IF(OR($B376="",$C376="",$D376="",$E376="",$F376="",$G376="",$H376="",$I376="",$J376="",$K376="",$L376=""),"",IF($B376="Female",1/(1+EXP(-SUMPRODUCT(Engine!$C$11842:$C$11873,INDIRECT("Coefficients!$P$2:$P$33")))),1/(1+EXP(-SUMPRODUCT(Engine!$C$11842:$C$11873,INDIRECT("Coefficients!$Q$2:$Q$33"))))))</f>
      </c>
      <c r="X376" s="8">
        <f>IF(OR($B376="",$C376="",$D376="",$E376="",$F376="",$G376="",$H376="",$I376="",$J376="",$K376="",$L376=""),"",IF($B376="Female",1/(1+EXP(-SUMPRODUCT(Engine!$C$11842:$C$11873,INDIRECT("Coefficients!$R$2:$R$33")))),1/(1+EXP(-SUMPRODUCT(Engine!$C$11842:$C$11873,INDIRECT("Coefficients!$S$2:$S$33"))))))</f>
      </c>
      <c r="Y376" s="8">
        <f>IF(OR($B376="",$C376="",$D376="",$E376="",$F376="",$G376="",$H376="",$I376="",$J376="",$K376="",$L376=""),"",IF($B376="Female",1/(1+EXP(-SUMPRODUCT(Engine!$C$11842:$C$11873,INDIRECT("Coefficients!$T$2:$T$33")))),1/(1+EXP(-SUMPRODUCT(Engine!$C$11842:$C$11873,INDIRECT("Coefficients!$U$2:$U$33"))))))</f>
      </c>
      <c r="Z376" s="8">
        <f>IF(OR($B376="",$C376="",$D376="",$E376="",$F376="",$G376="",$H376="",$I376="",$J376="",$K376="",$L376=""),"",IF($B376="Female",1/(1+EXP(-SUMPRODUCT(Engine!$C$11842:$C$11873,INDIRECT("Coefficients!$V$2:$V$33")))),1/(1+EXP(-SUMPRODUCT(Engine!$C$11842:$C$11873,INDIRECT("Coefficients!$W$2:$W$33"))))))</f>
      </c>
      <c r="AA376" s="8">
        <f>IF(OR($B376="",$C376="",$D376="",$E376="",$F376="",$G376="",$H376="",$I376="",$J376="",$K376="",$L376=""),"",IF($B376="Female",1/(1+EXP(-SUMPRODUCT(Engine!$C$11842:$C$11873,INDIRECT("Coefficients!$X$2:$X$33")))),1/(1+EXP(-SUMPRODUCT(Engine!$C$11842:$C$11873,INDIRECT("Coefficients!$Y$2:$Y$33"))))))</f>
      </c>
      <c r="AB376" s="8">
        <f>IF(OR($B376="",$C376="",$D376="",$E376="",$F376="",$G376="",$H376="",$I376="",$J376="",$K376="",$L376=""),"",IF($B376="Female",1/(1+EXP(-SUMPRODUCT(Engine!$C$11842:$C$11873,INDIRECT("Coefficients!$Z$2:$Z$33")))),1/(1+EXP(-SUMPRODUCT(Engine!$C$11842:$C$11873,INDIRECT("Coefficients!$AA$2:$AA$33"))))))</f>
      </c>
      <c r="AC376" s="8">
        <f>IF(OR($B376="",$C376="",$D376="",$E376="",$F376="",$G376="",$H376="",$I376="",$J376="",$K376="",$L376=""),"",IF($B376="Female",1/(1+EXP(-SUMPRODUCT(Engine!$C$11842:$C$11873,INDIRECT("Coefficients!$AB$2:$AB$33")))),1/(1+EXP(-SUMPRODUCT(Engine!$C$11842:$C$11873,INDIRECT("Coefficients!$AC$2:$AC$33"))))))</f>
      </c>
      <c r="AD376" s="8">
        <f>IF(OR($B376="",$C376="",$D376="",$E376="",$F376="",$G376="",$H376="",$I376="",$J376="",$K376="",$L376=""),"",IF($B376="Female",1/(1+EXP(-SUMPRODUCT(Engine!$C$11842:$C$11873,INDIRECT("Coefficients!$AD$2:$AD$33")))),1/(1+EXP(-SUMPRODUCT(Engine!$C$11842:$C$11873,INDIRECT("Coefficients!$AE$2:$AE$33"))))))</f>
      </c>
      <c r="AE376" s="8">
        <f>IF(OR($B376="",$C376="",$D376="",$E376="",$F376="",$G376="",$H376="",$I376="",$J376="",$K376="",$L376=""),"",IF($B376="Female",1/(1+EXP(-SUMPRODUCT(Engine!$C$11842:$C$11873,INDIRECT("Coefficients!$AF$2:$AF$33")))),1/(1+EXP(-SUMPRODUCT(Engine!$C$11842:$C$11873,INDIRECT("Coefficients!$AG$2:$AG$33"))))))</f>
      </c>
      <c r="AF376" s="8">
        <f>IF(OR($B376="",$C376="",$D376="",$E376="",$F376="",$G376="",$H376="",$I376="",$J376="",$K376="",$L376=""),"",IF($B376="Female",1/(1+EXP(-SUMPRODUCT(Engine!$C$11842:$C$11873,INDIRECT("Coefficients!$AH$2:$AH$33")))),1/(1+EXP(-SUMPRODUCT(Engine!$C$11842:$C$11873,INDIRECT("Coefficients!$AI$2:$AI$33"))))))</f>
      </c>
      <c r="AG376" s="8">
        <f>IF(OR($B376="",$C376="",$D376="",$E376="",$F376="",$G376="",$H376="",$I376="",$J376="",$K376="",$L376=""),"",IF($B376="Female",1/(1+EXP(-SUMPRODUCT(Engine!$C$11842:$C$11873,INDIRECT("Coefficients!$AJ$2:$AJ$33")))),1/(1+EXP(-SUMPRODUCT(Engine!$C$11842:$C$11873,INDIRECT("Coefficients!$AK$2:$AK$33"))))))</f>
      </c>
      <c r="AH376" s="8">
        <f>IF(OR($B376="",$C376="",$D376="",$E376="",$F376="",$G376="",$H376="",$I376="",$J376="",$K376="",$L376=""),"",IF($B376="Female",1/(1+EXP(-SUMPRODUCT(Engine!$C$11842:$C$11873,INDIRECT("Coefficients!$AL$2:$AL$33")))),1/(1+EXP(-SUMPRODUCT(Engine!$C$11842:$C$11873,INDIRECT("Coefficients!$AM$2:$AM$33"))))))</f>
      </c>
      <c r="AI376" s="8">
        <f>IF(OR($B376="",$C376="",$D376="",$E376="",$F376="",$G376="",$H376="",$I376="",$J376="",$K376="",$L376=""),"",IF($B376="Female",1/(1+EXP(-SUMPRODUCT(Engine!$C$11842:$C$11873,INDIRECT("Coefficients!$AN$2:$AN$33")))),1/(1+EXP(-SUMPRODUCT(Engine!$C$11842:$C$11873,INDIRECT("Coefficients!$AO$2:$AO$33"))))))</f>
      </c>
      <c r="AJ376" s="8">
        <f>IF(OR($B376="",$C376="",$D376="",$E376="",$F376="",$G376="",$H376="",$I376="",$J376="",$K376="",$L376=""),"",IF($B376="Female",1/(1+EXP(-SUMPRODUCT(Engine!$C$11842:$C$11873,INDIRECT("Coefficients!$AP$2:$AP$33")))),1/(1+EXP(-SUMPRODUCT(Engine!$C$11842:$C$11873,INDIRECT("Coefficients!$AQ$2:$AQ$33"))))))</f>
      </c>
      <c r="AK376" s="8">
        <f>IF(OR($B376="",$C376="",$D376="",$E376="",$F376="",$G376="",$H376="",$I376="",$J376="",$K376="",$L376=""),"",IF($B376="Female",1/(1+EXP(-SUMPRODUCT(Engine!$C$11842:$C$11873,INDIRECT("Coefficients!$AR$2:$AR$33")))),1/(1+EXP(-SUMPRODUCT(Engine!$C$11842:$C$11873,INDIRECT("Coefficients!$AS$2:$AS$33"))))))</f>
      </c>
      <c r="AL376" s="8">
        <f>IF(OR($B376="",$C376="",$D376="",$E376="",$F376="",$G376="",$H376="",$I376="",$J376="",$K376="",$L376=""),"",IF($B376="Female",1/(1+EXP(-SUMPRODUCT(Engine!$C$11842:$C$11873,INDIRECT("Coefficients!$AT$2:$AT$33")))),1/(1+EXP(-SUMPRODUCT(Engine!$C$11842:$C$11873,INDIRECT("Coefficients!$AU$2:$AU$33"))))))</f>
      </c>
      <c r="AM376" s="8">
        <f>IF(OR($B376="",$C376="",$D376="",$E376="",$F376="",$G376="",$H376="",$I376="",$J376="",$K376="",$L376=""),"",IF($B376="Female",1/(1+EXP(-SUMPRODUCT(Engine!$C$11842:$C$11873,INDIRECT("Coefficients!$AV$2:$AV$33")))),1/(1+EXP(-SUMPRODUCT(Engine!$C$11842:$C$11873,INDIRECT("Coefficients!$AW$2:$AW$33"))))))</f>
      </c>
      <c r="AN376" s="8">
        <f>IF(OR($B376="",$C376="",$D376="",$E376="",$F376="",$G376="",$H376="",$I376="",$J376="",$K376="",$L376=""),"",IF($B376="Female",1/(1+EXP(-SUMPRODUCT(Engine!$C$11842:$C$11873,INDIRECT("Coefficients!$AX$2:$AX$33")))),1/(1+EXP(-SUMPRODUCT(Engine!$C$11842:$C$11873,INDIRECT("Coefficients!$AY$2:$AY$33"))))))</f>
      </c>
      <c r="AO376" s="8">
        <f>IF(OR($B376="",$C376="",$D376="",$E376="",$F376="",$G376="",$H376="",$I376="",$J376="",$K376="",$L376=""),"",IF($B376="Female",1/(1+EXP(-SUMPRODUCT(Engine!$C$11842:$C$11873,INDIRECT("Coefficients!$AZ$2:$AZ$33")))),1/(1+EXP(-SUMPRODUCT(Engine!$C$11842:$C$11873,INDIRECT("Coefficients!$BA$2:$BA$33"))))))</f>
      </c>
      <c r="AP376" s="8">
        <f>IF(OR($B376="",$C376="",$D376="",$E376="",$F376="",$G376="",$H376="",$I376="",$J376="",$K376="",$L376=""),"",IF($B376="Female",1/(1+EXP(-SUMPRODUCT(Engine!$C$11842:$C$11873,INDIRECT("Coefficients!$BB$2:$BB$33")))),1/(1+EXP(-SUMPRODUCT(Engine!$C$11842:$C$11873,INDIRECT("Coefficients!$BC$2:$BC$33"))))))</f>
      </c>
      <c r="AQ376" s="8">
        <f>IF(OR($B376="",$C376="",$D376="",$E376="",$F376="",$G376="",$H376="",$I376="",$J376="",$K376="",$L376=""),"",IF($B376="Female",1/(1+EXP(-SUMPRODUCT(Engine!$C$11842:$C$11873,INDIRECT("Coefficients!$BD$2:$BD$33")))),1/(1+EXP(-SUMPRODUCT(Engine!$C$11842:$C$11873,INDIRECT("Coefficients!$BE$2:$BE$33"))))))</f>
      </c>
      <c r="AR376" s="8">
        <f>IF(OR($B376="",$C376="",$D376="",$E376="",$F376="",$G376="",$H376="",$I376="",$J376="",$K376="",$L376=""),"",IF($B376="Female",1/(1+EXP(-SUMPRODUCT(Engine!$C$11842:$C$11873,INDIRECT("Coefficients!$BF$2:$BF$33")))),1/(1+EXP(-SUMPRODUCT(Engine!$C$11842:$C$11873,INDIRECT("Coefficients!$BG$2:$BG$33"))))))</f>
      </c>
      <c r="AS376" s="8">
        <f>IF(OR($B376="",$C376="",$D376="",$E376="",$F376="",$G376="",$H376="",$I376="",$J376="",$K376="",$L376=""),"",IF($B376="Female",1/(1+EXP(-SUMPRODUCT(Engine!$C$11842:$C$11873,INDIRECT("Coefficients!$BH$2:$BH$33")))),1/(1+EXP(-SUMPRODUCT(Engine!$C$11842:$C$11873,INDIRECT("Coefficients!$BI$2:$BI$33"))))))</f>
      </c>
      <c r="AT376" s="8">
        <f>IF(OR($B376="",$C376="",$D376="",$E376="",$F376="",$G376="",$H376="",$I376="",$J376="",$K376="",$L376=""),"",IF($B376="Female",1/(1+EXP(-SUMPRODUCT(Engine!$C$11842:$C$11873,INDIRECT("Coefficients!$BJ$2:$BJ$33")))),1/(1+EXP(-SUMPRODUCT(Engine!$C$11842:$C$11873,INDIRECT("Coefficients!$BK$2:$BK$33"))))))</f>
      </c>
      <c r="AU376" s="8">
        <f>IF(OR($B376="",$C376="",$D376="",$E376="",$F376="",$G376="",$H376="",$I376="",$J376="",$K376="",$L376=""),"",IF($B376="Female",1/(1+EXP(-SUMPRODUCT(Engine!$C$11842:$C$11873,INDIRECT("Coefficients!$BL$2:$BL$33")))),1/(1+EXP(-SUMPRODUCT(Engine!$C$11842:$C$11873,INDIRECT("Coefficients!$BM$2:$BM$33"))))))</f>
      </c>
      <c r="AV376" s="8">
        <f>IF(OR($B376="",$C376="",$D376="",$E376="",$F376="",$G376="",$H376="",$I376="",$J376="",$K376="",$L376=""),"",IF($B376="Female",1/(1+EXP(-SUMPRODUCT(Engine!$C$11842:$C$11873,INDIRECT("Coefficients!$BN$2:$BN$33")))),1/(1+EXP(-SUMPRODUCT(Engine!$C$11842:$C$11873,INDIRECT("Coefficients!$BO$2:$BO$33"))))))</f>
      </c>
      <c r="AW376" s="8">
        <f>IF(OR($B376="",$C376="",$D376="",$E376="",$F376="",$G376="",$H376="",$I376="",$J376="",$K376="",$L376=""),"",IF($B376="Female",1/(1+EXP(-SUMPRODUCT(Engine!$C$11842:$C$11873,INDIRECT("Coefficients!$BP$2:$BP$33")))),1/(1+EXP(-SUMPRODUCT(Engine!$C$11842:$C$11873,INDIRECT("Coefficients!$BQ$2:$BQ$33"))))))</f>
      </c>
      <c r="AX376" s="8">
        <f>IF(OR($B376="",$C376="",$D376="",$E376="",$F376="",$G376="",$H376="",$I376="",$J376="",$K376="",$L376=""),"",IF($B376="Female",1/(1+EXP(-SUMPRODUCT(Engine!$C$11842:$C$11873,INDIRECT("Coefficients!$BR$2:$BR$33")))),1/(1+EXP(-SUMPRODUCT(Engine!$C$11842:$C$11873,INDIRECT("Coefficients!$BS$2:$BS$33"))))))</f>
      </c>
      <c r="AY376" s="8">
        <f>IF(OR($B376="",$C376="",$D376="",$E376="",$F376="",$G376="",$H376="",$I376="",$J376="",$K376="",$L376=""),"",IF($B376="Female",1/(1+EXP(-SUMPRODUCT(Engine!$C$11842:$C$11873,INDIRECT("Coefficients!$BT$2:$BT$33")))),1/(1+EXP(-SUMPRODUCT(Engine!$C$11842:$C$11873,INDIRECT("Coefficients!$BU$2:$BU$33"))))))</f>
      </c>
      <c r="AZ376" s="8">
        <f>IF(OR($B376="",$C376="",$D376="",$E376="",$F376="",$G376="",$H376="",$I376="",$J376="",$K376="",$L376=""),"",IF($B376="Female",1/(1+EXP(-SUMPRODUCT(Engine!$C$11842:$C$11873,INDIRECT("Coefficients!$BV$2:$BV$33")))),1/(1+EXP(-SUMPRODUCT(Engine!$C$11842:$C$11873,INDIRECT("Coefficients!$BW$2:$BW$33"))))))</f>
      </c>
      <c r="BA376" s="8">
        <f>IF(OR($B376="",$C376="",$D376="",$E376="",$F376="",$G376="",$H376="",$I376="",$J376="",$K376="",$L376=""),"",IF($B376="Female",1/(1+EXP(-SUMPRODUCT(Engine!$C$11842:$C$11873,INDIRECT("Coefficients!$BX$2:$BX$33")))),1/(1+EXP(-SUMPRODUCT(Engine!$C$11842:$C$11873,INDIRECT("Coefficients!$BY$2:$BY$33"))))))</f>
      </c>
      <c r="BB376" s="8">
        <f>IF(OR($B376="",$C376="",$D376="",$E376="",$F376="",$G376="",$H376="",$I376="",$J376="",$K376="",$L376=""),"",IF($B376="Female",1/(1+EXP(-SUMPRODUCT(Engine!$C$11842:$C$11873,INDIRECT("Coefficients!$BZ$2:$BZ$33")))),1/(1+EXP(-SUMPRODUCT(Engine!$C$11842:$C$11873,INDIRECT("Coefficients!$CA$2:$CA$33"))))))</f>
      </c>
      <c r="BC376" s="8">
        <f>IF(OR($B376="",$C376="",$D376="",$E376="",$F376="",$G376="",$H376="",$I376="",$J376="",$K376="",$L376=""),"",IF($B376="Female",1/(1+EXP(-SUMPRODUCT(Engine!$C$11842:$C$11873,INDIRECT("Coefficients!$CB$2:$CB$33")))),1/(1+EXP(-SUMPRODUCT(Engine!$C$11842:$C$11873,INDIRECT("Coefficients!$CC$2:$CC$33"))))))</f>
      </c>
      <c r="BD376" s="8">
        <f>IF(OR($B376="",$C376="",$D376="",$E376="",$F376="",$G376="",$H376="",$I376="",$J376="",$K376="",$L376=""),"",IF($B376="Female",1/(1+EXP(-SUMPRODUCT(Engine!$C$11842:$C$11873,INDIRECT("Coefficients!$CD$2:$CD$33")))),1/(1+EXP(-SUMPRODUCT(Engine!$C$11842:$C$11873,INDIRECT("Coefficients!$CE$2:$CE$33"))))))</f>
      </c>
      <c r="BE376" s="8">
        <f>IF(OR($B376="",$C376="",$D376="",$E376="",$F376="",$G376="",$H376="",$I376="",$J376="",$K376="",$L376=""),"",IF($B376="Female",1/(1+EXP(-SUMPRODUCT(Engine!$C$11842:$C$11873,INDIRECT("Coefficients!$CF$2:$CF$33")))),1/(1+EXP(-SUMPRODUCT(Engine!$C$11842:$C$11873,INDIRECT("Coefficients!$CG$2:$CG$33"))))))</f>
      </c>
      <c r="BF376" s="8">
        <f>IF(OR($B376="",$C376="",$D376="",$E376="",$F376="",$G376="",$H376="",$I376="",$J376="",$K376="",$L376=""),"",IF($B376="Female",1/(1+EXP(-SUMPRODUCT(Engine!$C$11842:$C$11873,INDIRECT("Coefficients!$CH$2:$CH$33")))),1/(1+EXP(-SUMPRODUCT(Engine!$C$11842:$C$11873,INDIRECT("Coefficients!$CI$2:$CI$33"))))))</f>
      </c>
      <c r="BG376" s="8">
        <f>IF(OR($B376="",$C376="",$D376="",$E376="",$F376="",$G376="",$H376="",$I376="",$J376="",$K376="",$L376=""),"",IF($B376="Female",1/(1+EXP(-SUMPRODUCT(Engine!$C$11842:$C$11873,INDIRECT("Coefficients!$CJ$2:$CJ$33")))),1/(1+EXP(-SUMPRODUCT(Engine!$C$11842:$C$11873,INDIRECT("Coefficients!$CK$2:$CK$33"))))))</f>
      </c>
      <c r="BH376" s="8">
        <f>IF(OR($B376="",$C376="",$D376="",$E376="",$F376="",$G376="",$H376="",$I376="",$J376="",$K376="",$L376=""),"",IF($B376="Female",1/(1+EXP(-SUMPRODUCT(Engine!$C$11842:$C$11873,INDIRECT("Coefficients!$CL$2:$CL$33")))),1/(1+EXP(-SUMPRODUCT(Engine!$C$11842:$C$11873,INDIRECT("Coefficients!$CM$2:$CM$33"))))))</f>
      </c>
      <c r="BI376" s="8">
        <f>IF(OR($B376="",$C376="",$D376="",$E376="",$F376="",$G376="",$H376="",$I376="",$J376="",$K376="",$L376=""),"",IF($B376="Female",1/(1+EXP(-SUMPRODUCT(Engine!$C$11842:$C$11873,INDIRECT("Coefficients!$CN$2:$CN$33")))),1/(1+EXP(-SUMPRODUCT(Engine!$C$11842:$C$11873,INDIRECT("Coefficients!$CO$2:$CO$33"))))))</f>
      </c>
      <c r="BJ376" s="8">
        <f>IF(OR($B376="",$C376="",$D376="",$E376="",$F376="",$G376="",$H376="",$I376="",$J376="",$K376="",$L376=""),"",IF($B376="Female",1/(1+EXP(-SUMPRODUCT(Engine!$C$11842:$C$11873,INDIRECT("Coefficients!$CP$2:$CP$33")))),1/(1+EXP(-SUMPRODUCT(Engine!$C$11842:$C$11873,INDIRECT("Coefficients!$CQ$2:$CQ$33"))))))</f>
      </c>
      <c r="BK376" s="8">
        <f>IF(OR($B376="",$C376="",$D376="",$E376="",$F376="",$G376="",$H376="",$I376="",$J376="",$K376="",$L376=""),"",IF($B376="Female",1/(1+EXP(-SUMPRODUCT(Engine!$C$11842:$C$11873,INDIRECT("Coefficients!$CR$2:$CR$33")))),1/(1+EXP(-SUMPRODUCT(Engine!$C$11842:$C$11873,INDIRECT("Coefficients!$CS$2:$CS$33"))))))</f>
      </c>
      <c r="BL376" s="8">
        <f>IF(OR($B376="",$C376="",$D376="",$E376="",$F376="",$G376="",$H376="",$I376="",$J376="",$K376="",$L376=""),"",IF($B376="Female",1/(1+EXP(-SUMPRODUCT(Engine!$C$11842:$C$11873,INDIRECT("Coefficients!$CT$2:$CT$33")))),1/(1+EXP(-SUMPRODUCT(Engine!$C$11842:$C$11873,INDIRECT("Coefficients!$CU$2:$CU$33"))))))</f>
      </c>
      <c r="BM376" s="8">
        <f>IF(OR($B376="",$C376="",$D376="",$E376="",$F376="",$G376="",$H376="",$I376="",$J376="",$K376="",$L376=""),"",IF($B376="Female",1/(1+EXP(-SUMPRODUCT(Engine!$C$11842:$C$11873,INDIRECT("Coefficients!$CV$2:$CV$33")))),1/(1+EXP(-SUMPRODUCT(Engine!$C$11842:$C$11873,INDIRECT("Coefficients!$CW$2:$CW$33"))))))</f>
      </c>
    </row>
    <row r="377" spans="1:65" x14ac:dyDescent="0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8">
        <f>IF(OR($B377="",$C377="",$D377="",$E377="",$F377="",$G377="",$H377="",$I377="",$J377="",$K377="",$L377=""),"",IF($B377="Female",1/(1+EXP(-SUMPRODUCT(Engine!$C$11874:$C$11905,INDIRECT("Coefficients!$B$2:$B$33")))),1/(1+EXP(-SUMPRODUCT(Engine!$C$11874:$C$11905,INDIRECT("Coefficients!$C$2:$C$33"))))))</f>
      </c>
      <c r="Q377" s="8">
        <f>IF(OR($B377="",$C377="",$D377="",$E377="",$F377="",$G377="",$H377="",$I377="",$J377="",$K377="",$L377=""),"",IF($B377="Female",1/(1+EXP(-SUMPRODUCT(Engine!$C$11874:$C$11905,INDIRECT("Coefficients!$D$2:$D$33")))),1/(1+EXP(-SUMPRODUCT(Engine!$C$11874:$C$11905,INDIRECT("Coefficients!$E$2:$E$33"))))))</f>
      </c>
      <c r="R377" s="8">
        <f>IF(OR($B377="",$C377="",$D377="",$E377="",$F377="",$G377="",$H377="",$I377="",$J377="",$K377="",$L377=""),"",IF($B377="Female",1/(1+EXP(-SUMPRODUCT(Engine!$C$11874:$C$11905,INDIRECT("Coefficients!$F$2:$F$33")))),1/(1+EXP(-SUMPRODUCT(Engine!$C$11874:$C$11905,INDIRECT("Coefficients!$G$2:$G$33"))))))</f>
      </c>
      <c r="S377" s="8">
        <f>IF(OR($B377="",$C377="",$D377="",$E377="",$F377="",$G377="",$H377="",$I377="",$J377="",$K377="",$L377=""),"",IF($B377="Female",1/(1+EXP(-SUMPRODUCT(Engine!$C$11874:$C$11905,INDIRECT("Coefficients!$H$2:$H$33")))),1/(1+EXP(-SUMPRODUCT(Engine!$C$11874:$C$11905,INDIRECT("Coefficients!$I$2:$I$33"))))))</f>
      </c>
      <c r="T377" s="8">
        <f>IF(OR($B377="",$C377="",$D377="",$E377="",$F377="",$G377="",$H377="",$I377="",$J377="",$K377="",$L377=""),"",IF($B377="Female",1/(1+EXP(-SUMPRODUCT(Engine!$C$11874:$C$11905,INDIRECT("Coefficients!$J$2:$J$33")))),1/(1+EXP(-SUMPRODUCT(Engine!$C$11874:$C$11905,INDIRECT("Coefficients!$K$2:$K$33"))))))</f>
      </c>
      <c r="U377" s="8">
        <f>IF(OR($B377="",$C377="",$D377="",$E377="",$F377="",$G377="",$H377="",$I377="",$J377="",$K377="",$L377=""),"",IF($B377="Female",1/(1+EXP(-SUMPRODUCT(Engine!$C$11874:$C$11905,INDIRECT("Coefficients!$L$2:$L$33")))),1/(1+EXP(-SUMPRODUCT(Engine!$C$11874:$C$11905,INDIRECT("Coefficients!$M$2:$M$33"))))))</f>
      </c>
      <c r="V377" s="8">
        <f>IF(OR($B377="",$C377="",$D377="",$E377="",$F377="",$G377="",$H377="",$I377="",$J377="",$K377="",$L377=""),"",IF($B377="Female",1/(1+EXP(-SUMPRODUCT(Engine!$C$11874:$C$11905,INDIRECT("Coefficients!$N$2:$N$33")))),1/(1+EXP(-SUMPRODUCT(Engine!$C$11874:$C$11905,INDIRECT("Coefficients!$O$2:$O$33"))))))</f>
      </c>
      <c r="W377" s="8">
        <f>IF(OR($B377="",$C377="",$D377="",$E377="",$F377="",$G377="",$H377="",$I377="",$J377="",$K377="",$L377=""),"",IF($B377="Female",1/(1+EXP(-SUMPRODUCT(Engine!$C$11874:$C$11905,INDIRECT("Coefficients!$P$2:$P$33")))),1/(1+EXP(-SUMPRODUCT(Engine!$C$11874:$C$11905,INDIRECT("Coefficients!$Q$2:$Q$33"))))))</f>
      </c>
      <c r="X377" s="8">
        <f>IF(OR($B377="",$C377="",$D377="",$E377="",$F377="",$G377="",$H377="",$I377="",$J377="",$K377="",$L377=""),"",IF($B377="Female",1/(1+EXP(-SUMPRODUCT(Engine!$C$11874:$C$11905,INDIRECT("Coefficients!$R$2:$R$33")))),1/(1+EXP(-SUMPRODUCT(Engine!$C$11874:$C$11905,INDIRECT("Coefficients!$S$2:$S$33"))))))</f>
      </c>
      <c r="Y377" s="8">
        <f>IF(OR($B377="",$C377="",$D377="",$E377="",$F377="",$G377="",$H377="",$I377="",$J377="",$K377="",$L377=""),"",IF($B377="Female",1/(1+EXP(-SUMPRODUCT(Engine!$C$11874:$C$11905,INDIRECT("Coefficients!$T$2:$T$33")))),1/(1+EXP(-SUMPRODUCT(Engine!$C$11874:$C$11905,INDIRECT("Coefficients!$U$2:$U$33"))))))</f>
      </c>
      <c r="Z377" s="8">
        <f>IF(OR($B377="",$C377="",$D377="",$E377="",$F377="",$G377="",$H377="",$I377="",$J377="",$K377="",$L377=""),"",IF($B377="Female",1/(1+EXP(-SUMPRODUCT(Engine!$C$11874:$C$11905,INDIRECT("Coefficients!$V$2:$V$33")))),1/(1+EXP(-SUMPRODUCT(Engine!$C$11874:$C$11905,INDIRECT("Coefficients!$W$2:$W$33"))))))</f>
      </c>
      <c r="AA377" s="8">
        <f>IF(OR($B377="",$C377="",$D377="",$E377="",$F377="",$G377="",$H377="",$I377="",$J377="",$K377="",$L377=""),"",IF($B377="Female",1/(1+EXP(-SUMPRODUCT(Engine!$C$11874:$C$11905,INDIRECT("Coefficients!$X$2:$X$33")))),1/(1+EXP(-SUMPRODUCT(Engine!$C$11874:$C$11905,INDIRECT("Coefficients!$Y$2:$Y$33"))))))</f>
      </c>
      <c r="AB377" s="8">
        <f>IF(OR($B377="",$C377="",$D377="",$E377="",$F377="",$G377="",$H377="",$I377="",$J377="",$K377="",$L377=""),"",IF($B377="Female",1/(1+EXP(-SUMPRODUCT(Engine!$C$11874:$C$11905,INDIRECT("Coefficients!$Z$2:$Z$33")))),1/(1+EXP(-SUMPRODUCT(Engine!$C$11874:$C$11905,INDIRECT("Coefficients!$AA$2:$AA$33"))))))</f>
      </c>
      <c r="AC377" s="8">
        <f>IF(OR($B377="",$C377="",$D377="",$E377="",$F377="",$G377="",$H377="",$I377="",$J377="",$K377="",$L377=""),"",IF($B377="Female",1/(1+EXP(-SUMPRODUCT(Engine!$C$11874:$C$11905,INDIRECT("Coefficients!$AB$2:$AB$33")))),1/(1+EXP(-SUMPRODUCT(Engine!$C$11874:$C$11905,INDIRECT("Coefficients!$AC$2:$AC$33"))))))</f>
      </c>
      <c r="AD377" s="8">
        <f>IF(OR($B377="",$C377="",$D377="",$E377="",$F377="",$G377="",$H377="",$I377="",$J377="",$K377="",$L377=""),"",IF($B377="Female",1/(1+EXP(-SUMPRODUCT(Engine!$C$11874:$C$11905,INDIRECT("Coefficients!$AD$2:$AD$33")))),1/(1+EXP(-SUMPRODUCT(Engine!$C$11874:$C$11905,INDIRECT("Coefficients!$AE$2:$AE$33"))))))</f>
      </c>
      <c r="AE377" s="8">
        <f>IF(OR($B377="",$C377="",$D377="",$E377="",$F377="",$G377="",$H377="",$I377="",$J377="",$K377="",$L377=""),"",IF($B377="Female",1/(1+EXP(-SUMPRODUCT(Engine!$C$11874:$C$11905,INDIRECT("Coefficients!$AF$2:$AF$33")))),1/(1+EXP(-SUMPRODUCT(Engine!$C$11874:$C$11905,INDIRECT("Coefficients!$AG$2:$AG$33"))))))</f>
      </c>
      <c r="AF377" s="8">
        <f>IF(OR($B377="",$C377="",$D377="",$E377="",$F377="",$G377="",$H377="",$I377="",$J377="",$K377="",$L377=""),"",IF($B377="Female",1/(1+EXP(-SUMPRODUCT(Engine!$C$11874:$C$11905,INDIRECT("Coefficients!$AH$2:$AH$33")))),1/(1+EXP(-SUMPRODUCT(Engine!$C$11874:$C$11905,INDIRECT("Coefficients!$AI$2:$AI$33"))))))</f>
      </c>
      <c r="AG377" s="8">
        <f>IF(OR($B377="",$C377="",$D377="",$E377="",$F377="",$G377="",$H377="",$I377="",$J377="",$K377="",$L377=""),"",IF($B377="Female",1/(1+EXP(-SUMPRODUCT(Engine!$C$11874:$C$11905,INDIRECT("Coefficients!$AJ$2:$AJ$33")))),1/(1+EXP(-SUMPRODUCT(Engine!$C$11874:$C$11905,INDIRECT("Coefficients!$AK$2:$AK$33"))))))</f>
      </c>
      <c r="AH377" s="8">
        <f>IF(OR($B377="",$C377="",$D377="",$E377="",$F377="",$G377="",$H377="",$I377="",$J377="",$K377="",$L377=""),"",IF($B377="Female",1/(1+EXP(-SUMPRODUCT(Engine!$C$11874:$C$11905,INDIRECT("Coefficients!$AL$2:$AL$33")))),1/(1+EXP(-SUMPRODUCT(Engine!$C$11874:$C$11905,INDIRECT("Coefficients!$AM$2:$AM$33"))))))</f>
      </c>
      <c r="AI377" s="8">
        <f>IF(OR($B377="",$C377="",$D377="",$E377="",$F377="",$G377="",$H377="",$I377="",$J377="",$K377="",$L377=""),"",IF($B377="Female",1/(1+EXP(-SUMPRODUCT(Engine!$C$11874:$C$11905,INDIRECT("Coefficients!$AN$2:$AN$33")))),1/(1+EXP(-SUMPRODUCT(Engine!$C$11874:$C$11905,INDIRECT("Coefficients!$AO$2:$AO$33"))))))</f>
      </c>
      <c r="AJ377" s="8">
        <f>IF(OR($B377="",$C377="",$D377="",$E377="",$F377="",$G377="",$H377="",$I377="",$J377="",$K377="",$L377=""),"",IF($B377="Female",1/(1+EXP(-SUMPRODUCT(Engine!$C$11874:$C$11905,INDIRECT("Coefficients!$AP$2:$AP$33")))),1/(1+EXP(-SUMPRODUCT(Engine!$C$11874:$C$11905,INDIRECT("Coefficients!$AQ$2:$AQ$33"))))))</f>
      </c>
      <c r="AK377" s="8">
        <f>IF(OR($B377="",$C377="",$D377="",$E377="",$F377="",$G377="",$H377="",$I377="",$J377="",$K377="",$L377=""),"",IF($B377="Female",1/(1+EXP(-SUMPRODUCT(Engine!$C$11874:$C$11905,INDIRECT("Coefficients!$AR$2:$AR$33")))),1/(1+EXP(-SUMPRODUCT(Engine!$C$11874:$C$11905,INDIRECT("Coefficients!$AS$2:$AS$33"))))))</f>
      </c>
      <c r="AL377" s="8">
        <f>IF(OR($B377="",$C377="",$D377="",$E377="",$F377="",$G377="",$H377="",$I377="",$J377="",$K377="",$L377=""),"",IF($B377="Female",1/(1+EXP(-SUMPRODUCT(Engine!$C$11874:$C$11905,INDIRECT("Coefficients!$AT$2:$AT$33")))),1/(1+EXP(-SUMPRODUCT(Engine!$C$11874:$C$11905,INDIRECT("Coefficients!$AU$2:$AU$33"))))))</f>
      </c>
      <c r="AM377" s="8">
        <f>IF(OR($B377="",$C377="",$D377="",$E377="",$F377="",$G377="",$H377="",$I377="",$J377="",$K377="",$L377=""),"",IF($B377="Female",1/(1+EXP(-SUMPRODUCT(Engine!$C$11874:$C$11905,INDIRECT("Coefficients!$AV$2:$AV$33")))),1/(1+EXP(-SUMPRODUCT(Engine!$C$11874:$C$11905,INDIRECT("Coefficients!$AW$2:$AW$33"))))))</f>
      </c>
      <c r="AN377" s="8">
        <f>IF(OR($B377="",$C377="",$D377="",$E377="",$F377="",$G377="",$H377="",$I377="",$J377="",$K377="",$L377=""),"",IF($B377="Female",1/(1+EXP(-SUMPRODUCT(Engine!$C$11874:$C$11905,INDIRECT("Coefficients!$AX$2:$AX$33")))),1/(1+EXP(-SUMPRODUCT(Engine!$C$11874:$C$11905,INDIRECT("Coefficients!$AY$2:$AY$33"))))))</f>
      </c>
      <c r="AO377" s="8">
        <f>IF(OR($B377="",$C377="",$D377="",$E377="",$F377="",$G377="",$H377="",$I377="",$J377="",$K377="",$L377=""),"",IF($B377="Female",1/(1+EXP(-SUMPRODUCT(Engine!$C$11874:$C$11905,INDIRECT("Coefficients!$AZ$2:$AZ$33")))),1/(1+EXP(-SUMPRODUCT(Engine!$C$11874:$C$11905,INDIRECT("Coefficients!$BA$2:$BA$33"))))))</f>
      </c>
      <c r="AP377" s="8">
        <f>IF(OR($B377="",$C377="",$D377="",$E377="",$F377="",$G377="",$H377="",$I377="",$J377="",$K377="",$L377=""),"",IF($B377="Female",1/(1+EXP(-SUMPRODUCT(Engine!$C$11874:$C$11905,INDIRECT("Coefficients!$BB$2:$BB$33")))),1/(1+EXP(-SUMPRODUCT(Engine!$C$11874:$C$11905,INDIRECT("Coefficients!$BC$2:$BC$33"))))))</f>
      </c>
      <c r="AQ377" s="8">
        <f>IF(OR($B377="",$C377="",$D377="",$E377="",$F377="",$G377="",$H377="",$I377="",$J377="",$K377="",$L377=""),"",IF($B377="Female",1/(1+EXP(-SUMPRODUCT(Engine!$C$11874:$C$11905,INDIRECT("Coefficients!$BD$2:$BD$33")))),1/(1+EXP(-SUMPRODUCT(Engine!$C$11874:$C$11905,INDIRECT("Coefficients!$BE$2:$BE$33"))))))</f>
      </c>
      <c r="AR377" s="8">
        <f>IF(OR($B377="",$C377="",$D377="",$E377="",$F377="",$G377="",$H377="",$I377="",$J377="",$K377="",$L377=""),"",IF($B377="Female",1/(1+EXP(-SUMPRODUCT(Engine!$C$11874:$C$11905,INDIRECT("Coefficients!$BF$2:$BF$33")))),1/(1+EXP(-SUMPRODUCT(Engine!$C$11874:$C$11905,INDIRECT("Coefficients!$BG$2:$BG$33"))))))</f>
      </c>
      <c r="AS377" s="8">
        <f>IF(OR($B377="",$C377="",$D377="",$E377="",$F377="",$G377="",$H377="",$I377="",$J377="",$K377="",$L377=""),"",IF($B377="Female",1/(1+EXP(-SUMPRODUCT(Engine!$C$11874:$C$11905,INDIRECT("Coefficients!$BH$2:$BH$33")))),1/(1+EXP(-SUMPRODUCT(Engine!$C$11874:$C$11905,INDIRECT("Coefficients!$BI$2:$BI$33"))))))</f>
      </c>
      <c r="AT377" s="8">
        <f>IF(OR($B377="",$C377="",$D377="",$E377="",$F377="",$G377="",$H377="",$I377="",$J377="",$K377="",$L377=""),"",IF($B377="Female",1/(1+EXP(-SUMPRODUCT(Engine!$C$11874:$C$11905,INDIRECT("Coefficients!$BJ$2:$BJ$33")))),1/(1+EXP(-SUMPRODUCT(Engine!$C$11874:$C$11905,INDIRECT("Coefficients!$BK$2:$BK$33"))))))</f>
      </c>
      <c r="AU377" s="8">
        <f>IF(OR($B377="",$C377="",$D377="",$E377="",$F377="",$G377="",$H377="",$I377="",$J377="",$K377="",$L377=""),"",IF($B377="Female",1/(1+EXP(-SUMPRODUCT(Engine!$C$11874:$C$11905,INDIRECT("Coefficients!$BL$2:$BL$33")))),1/(1+EXP(-SUMPRODUCT(Engine!$C$11874:$C$11905,INDIRECT("Coefficients!$BM$2:$BM$33"))))))</f>
      </c>
      <c r="AV377" s="8">
        <f>IF(OR($B377="",$C377="",$D377="",$E377="",$F377="",$G377="",$H377="",$I377="",$J377="",$K377="",$L377=""),"",IF($B377="Female",1/(1+EXP(-SUMPRODUCT(Engine!$C$11874:$C$11905,INDIRECT("Coefficients!$BN$2:$BN$33")))),1/(1+EXP(-SUMPRODUCT(Engine!$C$11874:$C$11905,INDIRECT("Coefficients!$BO$2:$BO$33"))))))</f>
      </c>
      <c r="AW377" s="8">
        <f>IF(OR($B377="",$C377="",$D377="",$E377="",$F377="",$G377="",$H377="",$I377="",$J377="",$K377="",$L377=""),"",IF($B377="Female",1/(1+EXP(-SUMPRODUCT(Engine!$C$11874:$C$11905,INDIRECT("Coefficients!$BP$2:$BP$33")))),1/(1+EXP(-SUMPRODUCT(Engine!$C$11874:$C$11905,INDIRECT("Coefficients!$BQ$2:$BQ$33"))))))</f>
      </c>
      <c r="AX377" s="8">
        <f>IF(OR($B377="",$C377="",$D377="",$E377="",$F377="",$G377="",$H377="",$I377="",$J377="",$K377="",$L377=""),"",IF($B377="Female",1/(1+EXP(-SUMPRODUCT(Engine!$C$11874:$C$11905,INDIRECT("Coefficients!$BR$2:$BR$33")))),1/(1+EXP(-SUMPRODUCT(Engine!$C$11874:$C$11905,INDIRECT("Coefficients!$BS$2:$BS$33"))))))</f>
      </c>
      <c r="AY377" s="8">
        <f>IF(OR($B377="",$C377="",$D377="",$E377="",$F377="",$G377="",$H377="",$I377="",$J377="",$K377="",$L377=""),"",IF($B377="Female",1/(1+EXP(-SUMPRODUCT(Engine!$C$11874:$C$11905,INDIRECT("Coefficients!$BT$2:$BT$33")))),1/(1+EXP(-SUMPRODUCT(Engine!$C$11874:$C$11905,INDIRECT("Coefficients!$BU$2:$BU$33"))))))</f>
      </c>
      <c r="AZ377" s="8">
        <f>IF(OR($B377="",$C377="",$D377="",$E377="",$F377="",$G377="",$H377="",$I377="",$J377="",$K377="",$L377=""),"",IF($B377="Female",1/(1+EXP(-SUMPRODUCT(Engine!$C$11874:$C$11905,INDIRECT("Coefficients!$BV$2:$BV$33")))),1/(1+EXP(-SUMPRODUCT(Engine!$C$11874:$C$11905,INDIRECT("Coefficients!$BW$2:$BW$33"))))))</f>
      </c>
      <c r="BA377" s="8">
        <f>IF(OR($B377="",$C377="",$D377="",$E377="",$F377="",$G377="",$H377="",$I377="",$J377="",$K377="",$L377=""),"",IF($B377="Female",1/(1+EXP(-SUMPRODUCT(Engine!$C$11874:$C$11905,INDIRECT("Coefficients!$BX$2:$BX$33")))),1/(1+EXP(-SUMPRODUCT(Engine!$C$11874:$C$11905,INDIRECT("Coefficients!$BY$2:$BY$33"))))))</f>
      </c>
      <c r="BB377" s="8">
        <f>IF(OR($B377="",$C377="",$D377="",$E377="",$F377="",$G377="",$H377="",$I377="",$J377="",$K377="",$L377=""),"",IF($B377="Female",1/(1+EXP(-SUMPRODUCT(Engine!$C$11874:$C$11905,INDIRECT("Coefficients!$BZ$2:$BZ$33")))),1/(1+EXP(-SUMPRODUCT(Engine!$C$11874:$C$11905,INDIRECT("Coefficients!$CA$2:$CA$33"))))))</f>
      </c>
      <c r="BC377" s="8">
        <f>IF(OR($B377="",$C377="",$D377="",$E377="",$F377="",$G377="",$H377="",$I377="",$J377="",$K377="",$L377=""),"",IF($B377="Female",1/(1+EXP(-SUMPRODUCT(Engine!$C$11874:$C$11905,INDIRECT("Coefficients!$CB$2:$CB$33")))),1/(1+EXP(-SUMPRODUCT(Engine!$C$11874:$C$11905,INDIRECT("Coefficients!$CC$2:$CC$33"))))))</f>
      </c>
      <c r="BD377" s="8">
        <f>IF(OR($B377="",$C377="",$D377="",$E377="",$F377="",$G377="",$H377="",$I377="",$J377="",$K377="",$L377=""),"",IF($B377="Female",1/(1+EXP(-SUMPRODUCT(Engine!$C$11874:$C$11905,INDIRECT("Coefficients!$CD$2:$CD$33")))),1/(1+EXP(-SUMPRODUCT(Engine!$C$11874:$C$11905,INDIRECT("Coefficients!$CE$2:$CE$33"))))))</f>
      </c>
      <c r="BE377" s="8">
        <f>IF(OR($B377="",$C377="",$D377="",$E377="",$F377="",$G377="",$H377="",$I377="",$J377="",$K377="",$L377=""),"",IF($B377="Female",1/(1+EXP(-SUMPRODUCT(Engine!$C$11874:$C$11905,INDIRECT("Coefficients!$CF$2:$CF$33")))),1/(1+EXP(-SUMPRODUCT(Engine!$C$11874:$C$11905,INDIRECT("Coefficients!$CG$2:$CG$33"))))))</f>
      </c>
      <c r="BF377" s="8">
        <f>IF(OR($B377="",$C377="",$D377="",$E377="",$F377="",$G377="",$H377="",$I377="",$J377="",$K377="",$L377=""),"",IF($B377="Female",1/(1+EXP(-SUMPRODUCT(Engine!$C$11874:$C$11905,INDIRECT("Coefficients!$CH$2:$CH$33")))),1/(1+EXP(-SUMPRODUCT(Engine!$C$11874:$C$11905,INDIRECT("Coefficients!$CI$2:$CI$33"))))))</f>
      </c>
      <c r="BG377" s="8">
        <f>IF(OR($B377="",$C377="",$D377="",$E377="",$F377="",$G377="",$H377="",$I377="",$J377="",$K377="",$L377=""),"",IF($B377="Female",1/(1+EXP(-SUMPRODUCT(Engine!$C$11874:$C$11905,INDIRECT("Coefficients!$CJ$2:$CJ$33")))),1/(1+EXP(-SUMPRODUCT(Engine!$C$11874:$C$11905,INDIRECT("Coefficients!$CK$2:$CK$33"))))))</f>
      </c>
      <c r="BH377" s="8">
        <f>IF(OR($B377="",$C377="",$D377="",$E377="",$F377="",$G377="",$H377="",$I377="",$J377="",$K377="",$L377=""),"",IF($B377="Female",1/(1+EXP(-SUMPRODUCT(Engine!$C$11874:$C$11905,INDIRECT("Coefficients!$CL$2:$CL$33")))),1/(1+EXP(-SUMPRODUCT(Engine!$C$11874:$C$11905,INDIRECT("Coefficients!$CM$2:$CM$33"))))))</f>
      </c>
      <c r="BI377" s="8">
        <f>IF(OR($B377="",$C377="",$D377="",$E377="",$F377="",$G377="",$H377="",$I377="",$J377="",$K377="",$L377=""),"",IF($B377="Female",1/(1+EXP(-SUMPRODUCT(Engine!$C$11874:$C$11905,INDIRECT("Coefficients!$CN$2:$CN$33")))),1/(1+EXP(-SUMPRODUCT(Engine!$C$11874:$C$11905,INDIRECT("Coefficients!$CO$2:$CO$33"))))))</f>
      </c>
      <c r="BJ377" s="8">
        <f>IF(OR($B377="",$C377="",$D377="",$E377="",$F377="",$G377="",$H377="",$I377="",$J377="",$K377="",$L377=""),"",IF($B377="Female",1/(1+EXP(-SUMPRODUCT(Engine!$C$11874:$C$11905,INDIRECT("Coefficients!$CP$2:$CP$33")))),1/(1+EXP(-SUMPRODUCT(Engine!$C$11874:$C$11905,INDIRECT("Coefficients!$CQ$2:$CQ$33"))))))</f>
      </c>
      <c r="BK377" s="8">
        <f>IF(OR($B377="",$C377="",$D377="",$E377="",$F377="",$G377="",$H377="",$I377="",$J377="",$K377="",$L377=""),"",IF($B377="Female",1/(1+EXP(-SUMPRODUCT(Engine!$C$11874:$C$11905,INDIRECT("Coefficients!$CR$2:$CR$33")))),1/(1+EXP(-SUMPRODUCT(Engine!$C$11874:$C$11905,INDIRECT("Coefficients!$CS$2:$CS$33"))))))</f>
      </c>
      <c r="BL377" s="8">
        <f>IF(OR($B377="",$C377="",$D377="",$E377="",$F377="",$G377="",$H377="",$I377="",$J377="",$K377="",$L377=""),"",IF($B377="Female",1/(1+EXP(-SUMPRODUCT(Engine!$C$11874:$C$11905,INDIRECT("Coefficients!$CT$2:$CT$33")))),1/(1+EXP(-SUMPRODUCT(Engine!$C$11874:$C$11905,INDIRECT("Coefficients!$CU$2:$CU$33"))))))</f>
      </c>
      <c r="BM377" s="8">
        <f>IF(OR($B377="",$C377="",$D377="",$E377="",$F377="",$G377="",$H377="",$I377="",$J377="",$K377="",$L377=""),"",IF($B377="Female",1/(1+EXP(-SUMPRODUCT(Engine!$C$11874:$C$11905,INDIRECT("Coefficients!$CV$2:$CV$33")))),1/(1+EXP(-SUMPRODUCT(Engine!$C$11874:$C$11905,INDIRECT("Coefficients!$CW$2:$CW$33"))))))</f>
      </c>
    </row>
    <row r="378" spans="1:65" x14ac:dyDescent="0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8">
        <f>IF(OR($B378="",$C378="",$D378="",$E378="",$F378="",$G378="",$H378="",$I378="",$J378="",$K378="",$L378=""),"",IF($B378="Female",1/(1+EXP(-SUMPRODUCT(Engine!$C$11906:$C$11937,INDIRECT("Coefficients!$B$2:$B$33")))),1/(1+EXP(-SUMPRODUCT(Engine!$C$11906:$C$11937,INDIRECT("Coefficients!$C$2:$C$33"))))))</f>
      </c>
      <c r="Q378" s="8">
        <f>IF(OR($B378="",$C378="",$D378="",$E378="",$F378="",$G378="",$H378="",$I378="",$J378="",$K378="",$L378=""),"",IF($B378="Female",1/(1+EXP(-SUMPRODUCT(Engine!$C$11906:$C$11937,INDIRECT("Coefficients!$D$2:$D$33")))),1/(1+EXP(-SUMPRODUCT(Engine!$C$11906:$C$11937,INDIRECT("Coefficients!$E$2:$E$33"))))))</f>
      </c>
      <c r="R378" s="8">
        <f>IF(OR($B378="",$C378="",$D378="",$E378="",$F378="",$G378="",$H378="",$I378="",$J378="",$K378="",$L378=""),"",IF($B378="Female",1/(1+EXP(-SUMPRODUCT(Engine!$C$11906:$C$11937,INDIRECT("Coefficients!$F$2:$F$33")))),1/(1+EXP(-SUMPRODUCT(Engine!$C$11906:$C$11937,INDIRECT("Coefficients!$G$2:$G$33"))))))</f>
      </c>
      <c r="S378" s="8">
        <f>IF(OR($B378="",$C378="",$D378="",$E378="",$F378="",$G378="",$H378="",$I378="",$J378="",$K378="",$L378=""),"",IF($B378="Female",1/(1+EXP(-SUMPRODUCT(Engine!$C$11906:$C$11937,INDIRECT("Coefficients!$H$2:$H$33")))),1/(1+EXP(-SUMPRODUCT(Engine!$C$11906:$C$11937,INDIRECT("Coefficients!$I$2:$I$33"))))))</f>
      </c>
      <c r="T378" s="8">
        <f>IF(OR($B378="",$C378="",$D378="",$E378="",$F378="",$G378="",$H378="",$I378="",$J378="",$K378="",$L378=""),"",IF($B378="Female",1/(1+EXP(-SUMPRODUCT(Engine!$C$11906:$C$11937,INDIRECT("Coefficients!$J$2:$J$33")))),1/(1+EXP(-SUMPRODUCT(Engine!$C$11906:$C$11937,INDIRECT("Coefficients!$K$2:$K$33"))))))</f>
      </c>
      <c r="U378" s="8">
        <f>IF(OR($B378="",$C378="",$D378="",$E378="",$F378="",$G378="",$H378="",$I378="",$J378="",$K378="",$L378=""),"",IF($B378="Female",1/(1+EXP(-SUMPRODUCT(Engine!$C$11906:$C$11937,INDIRECT("Coefficients!$L$2:$L$33")))),1/(1+EXP(-SUMPRODUCT(Engine!$C$11906:$C$11937,INDIRECT("Coefficients!$M$2:$M$33"))))))</f>
      </c>
      <c r="V378" s="8">
        <f>IF(OR($B378="",$C378="",$D378="",$E378="",$F378="",$G378="",$H378="",$I378="",$J378="",$K378="",$L378=""),"",IF($B378="Female",1/(1+EXP(-SUMPRODUCT(Engine!$C$11906:$C$11937,INDIRECT("Coefficients!$N$2:$N$33")))),1/(1+EXP(-SUMPRODUCT(Engine!$C$11906:$C$11937,INDIRECT("Coefficients!$O$2:$O$33"))))))</f>
      </c>
      <c r="W378" s="8">
        <f>IF(OR($B378="",$C378="",$D378="",$E378="",$F378="",$G378="",$H378="",$I378="",$J378="",$K378="",$L378=""),"",IF($B378="Female",1/(1+EXP(-SUMPRODUCT(Engine!$C$11906:$C$11937,INDIRECT("Coefficients!$P$2:$P$33")))),1/(1+EXP(-SUMPRODUCT(Engine!$C$11906:$C$11937,INDIRECT("Coefficients!$Q$2:$Q$33"))))))</f>
      </c>
      <c r="X378" s="8">
        <f>IF(OR($B378="",$C378="",$D378="",$E378="",$F378="",$G378="",$H378="",$I378="",$J378="",$K378="",$L378=""),"",IF($B378="Female",1/(1+EXP(-SUMPRODUCT(Engine!$C$11906:$C$11937,INDIRECT("Coefficients!$R$2:$R$33")))),1/(1+EXP(-SUMPRODUCT(Engine!$C$11906:$C$11937,INDIRECT("Coefficients!$S$2:$S$33"))))))</f>
      </c>
      <c r="Y378" s="8">
        <f>IF(OR($B378="",$C378="",$D378="",$E378="",$F378="",$G378="",$H378="",$I378="",$J378="",$K378="",$L378=""),"",IF($B378="Female",1/(1+EXP(-SUMPRODUCT(Engine!$C$11906:$C$11937,INDIRECT("Coefficients!$T$2:$T$33")))),1/(1+EXP(-SUMPRODUCT(Engine!$C$11906:$C$11937,INDIRECT("Coefficients!$U$2:$U$33"))))))</f>
      </c>
      <c r="Z378" s="8">
        <f>IF(OR($B378="",$C378="",$D378="",$E378="",$F378="",$G378="",$H378="",$I378="",$J378="",$K378="",$L378=""),"",IF($B378="Female",1/(1+EXP(-SUMPRODUCT(Engine!$C$11906:$C$11937,INDIRECT("Coefficients!$V$2:$V$33")))),1/(1+EXP(-SUMPRODUCT(Engine!$C$11906:$C$11937,INDIRECT("Coefficients!$W$2:$W$33"))))))</f>
      </c>
      <c r="AA378" s="8">
        <f>IF(OR($B378="",$C378="",$D378="",$E378="",$F378="",$G378="",$H378="",$I378="",$J378="",$K378="",$L378=""),"",IF($B378="Female",1/(1+EXP(-SUMPRODUCT(Engine!$C$11906:$C$11937,INDIRECT("Coefficients!$X$2:$X$33")))),1/(1+EXP(-SUMPRODUCT(Engine!$C$11906:$C$11937,INDIRECT("Coefficients!$Y$2:$Y$33"))))))</f>
      </c>
      <c r="AB378" s="8">
        <f>IF(OR($B378="",$C378="",$D378="",$E378="",$F378="",$G378="",$H378="",$I378="",$J378="",$K378="",$L378=""),"",IF($B378="Female",1/(1+EXP(-SUMPRODUCT(Engine!$C$11906:$C$11937,INDIRECT("Coefficients!$Z$2:$Z$33")))),1/(1+EXP(-SUMPRODUCT(Engine!$C$11906:$C$11937,INDIRECT("Coefficients!$AA$2:$AA$33"))))))</f>
      </c>
      <c r="AC378" s="8">
        <f>IF(OR($B378="",$C378="",$D378="",$E378="",$F378="",$G378="",$H378="",$I378="",$J378="",$K378="",$L378=""),"",IF($B378="Female",1/(1+EXP(-SUMPRODUCT(Engine!$C$11906:$C$11937,INDIRECT("Coefficients!$AB$2:$AB$33")))),1/(1+EXP(-SUMPRODUCT(Engine!$C$11906:$C$11937,INDIRECT("Coefficients!$AC$2:$AC$33"))))))</f>
      </c>
      <c r="AD378" s="8">
        <f>IF(OR($B378="",$C378="",$D378="",$E378="",$F378="",$G378="",$H378="",$I378="",$J378="",$K378="",$L378=""),"",IF($B378="Female",1/(1+EXP(-SUMPRODUCT(Engine!$C$11906:$C$11937,INDIRECT("Coefficients!$AD$2:$AD$33")))),1/(1+EXP(-SUMPRODUCT(Engine!$C$11906:$C$11937,INDIRECT("Coefficients!$AE$2:$AE$33"))))))</f>
      </c>
      <c r="AE378" s="8">
        <f>IF(OR($B378="",$C378="",$D378="",$E378="",$F378="",$G378="",$H378="",$I378="",$J378="",$K378="",$L378=""),"",IF($B378="Female",1/(1+EXP(-SUMPRODUCT(Engine!$C$11906:$C$11937,INDIRECT("Coefficients!$AF$2:$AF$33")))),1/(1+EXP(-SUMPRODUCT(Engine!$C$11906:$C$11937,INDIRECT("Coefficients!$AG$2:$AG$33"))))))</f>
      </c>
      <c r="AF378" s="8">
        <f>IF(OR($B378="",$C378="",$D378="",$E378="",$F378="",$G378="",$H378="",$I378="",$J378="",$K378="",$L378=""),"",IF($B378="Female",1/(1+EXP(-SUMPRODUCT(Engine!$C$11906:$C$11937,INDIRECT("Coefficients!$AH$2:$AH$33")))),1/(1+EXP(-SUMPRODUCT(Engine!$C$11906:$C$11937,INDIRECT("Coefficients!$AI$2:$AI$33"))))))</f>
      </c>
      <c r="AG378" s="8">
        <f>IF(OR($B378="",$C378="",$D378="",$E378="",$F378="",$G378="",$H378="",$I378="",$J378="",$K378="",$L378=""),"",IF($B378="Female",1/(1+EXP(-SUMPRODUCT(Engine!$C$11906:$C$11937,INDIRECT("Coefficients!$AJ$2:$AJ$33")))),1/(1+EXP(-SUMPRODUCT(Engine!$C$11906:$C$11937,INDIRECT("Coefficients!$AK$2:$AK$33"))))))</f>
      </c>
      <c r="AH378" s="8">
        <f>IF(OR($B378="",$C378="",$D378="",$E378="",$F378="",$G378="",$H378="",$I378="",$J378="",$K378="",$L378=""),"",IF($B378="Female",1/(1+EXP(-SUMPRODUCT(Engine!$C$11906:$C$11937,INDIRECT("Coefficients!$AL$2:$AL$33")))),1/(1+EXP(-SUMPRODUCT(Engine!$C$11906:$C$11937,INDIRECT("Coefficients!$AM$2:$AM$33"))))))</f>
      </c>
      <c r="AI378" s="8">
        <f>IF(OR($B378="",$C378="",$D378="",$E378="",$F378="",$G378="",$H378="",$I378="",$J378="",$K378="",$L378=""),"",IF($B378="Female",1/(1+EXP(-SUMPRODUCT(Engine!$C$11906:$C$11937,INDIRECT("Coefficients!$AN$2:$AN$33")))),1/(1+EXP(-SUMPRODUCT(Engine!$C$11906:$C$11937,INDIRECT("Coefficients!$AO$2:$AO$33"))))))</f>
      </c>
      <c r="AJ378" s="8">
        <f>IF(OR($B378="",$C378="",$D378="",$E378="",$F378="",$G378="",$H378="",$I378="",$J378="",$K378="",$L378=""),"",IF($B378="Female",1/(1+EXP(-SUMPRODUCT(Engine!$C$11906:$C$11937,INDIRECT("Coefficients!$AP$2:$AP$33")))),1/(1+EXP(-SUMPRODUCT(Engine!$C$11906:$C$11937,INDIRECT("Coefficients!$AQ$2:$AQ$33"))))))</f>
      </c>
      <c r="AK378" s="8">
        <f>IF(OR($B378="",$C378="",$D378="",$E378="",$F378="",$G378="",$H378="",$I378="",$J378="",$K378="",$L378=""),"",IF($B378="Female",1/(1+EXP(-SUMPRODUCT(Engine!$C$11906:$C$11937,INDIRECT("Coefficients!$AR$2:$AR$33")))),1/(1+EXP(-SUMPRODUCT(Engine!$C$11906:$C$11937,INDIRECT("Coefficients!$AS$2:$AS$33"))))))</f>
      </c>
      <c r="AL378" s="8">
        <f>IF(OR($B378="",$C378="",$D378="",$E378="",$F378="",$G378="",$H378="",$I378="",$J378="",$K378="",$L378=""),"",IF($B378="Female",1/(1+EXP(-SUMPRODUCT(Engine!$C$11906:$C$11937,INDIRECT("Coefficients!$AT$2:$AT$33")))),1/(1+EXP(-SUMPRODUCT(Engine!$C$11906:$C$11937,INDIRECT("Coefficients!$AU$2:$AU$33"))))))</f>
      </c>
      <c r="AM378" s="8">
        <f>IF(OR($B378="",$C378="",$D378="",$E378="",$F378="",$G378="",$H378="",$I378="",$J378="",$K378="",$L378=""),"",IF($B378="Female",1/(1+EXP(-SUMPRODUCT(Engine!$C$11906:$C$11937,INDIRECT("Coefficients!$AV$2:$AV$33")))),1/(1+EXP(-SUMPRODUCT(Engine!$C$11906:$C$11937,INDIRECT("Coefficients!$AW$2:$AW$33"))))))</f>
      </c>
      <c r="AN378" s="8">
        <f>IF(OR($B378="",$C378="",$D378="",$E378="",$F378="",$G378="",$H378="",$I378="",$J378="",$K378="",$L378=""),"",IF($B378="Female",1/(1+EXP(-SUMPRODUCT(Engine!$C$11906:$C$11937,INDIRECT("Coefficients!$AX$2:$AX$33")))),1/(1+EXP(-SUMPRODUCT(Engine!$C$11906:$C$11937,INDIRECT("Coefficients!$AY$2:$AY$33"))))))</f>
      </c>
      <c r="AO378" s="8">
        <f>IF(OR($B378="",$C378="",$D378="",$E378="",$F378="",$G378="",$H378="",$I378="",$J378="",$K378="",$L378=""),"",IF($B378="Female",1/(1+EXP(-SUMPRODUCT(Engine!$C$11906:$C$11937,INDIRECT("Coefficients!$AZ$2:$AZ$33")))),1/(1+EXP(-SUMPRODUCT(Engine!$C$11906:$C$11937,INDIRECT("Coefficients!$BA$2:$BA$33"))))))</f>
      </c>
      <c r="AP378" s="8">
        <f>IF(OR($B378="",$C378="",$D378="",$E378="",$F378="",$G378="",$H378="",$I378="",$J378="",$K378="",$L378=""),"",IF($B378="Female",1/(1+EXP(-SUMPRODUCT(Engine!$C$11906:$C$11937,INDIRECT("Coefficients!$BB$2:$BB$33")))),1/(1+EXP(-SUMPRODUCT(Engine!$C$11906:$C$11937,INDIRECT("Coefficients!$BC$2:$BC$33"))))))</f>
      </c>
      <c r="AQ378" s="8">
        <f>IF(OR($B378="",$C378="",$D378="",$E378="",$F378="",$G378="",$H378="",$I378="",$J378="",$K378="",$L378=""),"",IF($B378="Female",1/(1+EXP(-SUMPRODUCT(Engine!$C$11906:$C$11937,INDIRECT("Coefficients!$BD$2:$BD$33")))),1/(1+EXP(-SUMPRODUCT(Engine!$C$11906:$C$11937,INDIRECT("Coefficients!$BE$2:$BE$33"))))))</f>
      </c>
      <c r="AR378" s="8">
        <f>IF(OR($B378="",$C378="",$D378="",$E378="",$F378="",$G378="",$H378="",$I378="",$J378="",$K378="",$L378=""),"",IF($B378="Female",1/(1+EXP(-SUMPRODUCT(Engine!$C$11906:$C$11937,INDIRECT("Coefficients!$BF$2:$BF$33")))),1/(1+EXP(-SUMPRODUCT(Engine!$C$11906:$C$11937,INDIRECT("Coefficients!$BG$2:$BG$33"))))))</f>
      </c>
      <c r="AS378" s="8">
        <f>IF(OR($B378="",$C378="",$D378="",$E378="",$F378="",$G378="",$H378="",$I378="",$J378="",$K378="",$L378=""),"",IF($B378="Female",1/(1+EXP(-SUMPRODUCT(Engine!$C$11906:$C$11937,INDIRECT("Coefficients!$BH$2:$BH$33")))),1/(1+EXP(-SUMPRODUCT(Engine!$C$11906:$C$11937,INDIRECT("Coefficients!$BI$2:$BI$33"))))))</f>
      </c>
      <c r="AT378" s="8">
        <f>IF(OR($B378="",$C378="",$D378="",$E378="",$F378="",$G378="",$H378="",$I378="",$J378="",$K378="",$L378=""),"",IF($B378="Female",1/(1+EXP(-SUMPRODUCT(Engine!$C$11906:$C$11937,INDIRECT("Coefficients!$BJ$2:$BJ$33")))),1/(1+EXP(-SUMPRODUCT(Engine!$C$11906:$C$11937,INDIRECT("Coefficients!$BK$2:$BK$33"))))))</f>
      </c>
      <c r="AU378" s="8">
        <f>IF(OR($B378="",$C378="",$D378="",$E378="",$F378="",$G378="",$H378="",$I378="",$J378="",$K378="",$L378=""),"",IF($B378="Female",1/(1+EXP(-SUMPRODUCT(Engine!$C$11906:$C$11937,INDIRECT("Coefficients!$BL$2:$BL$33")))),1/(1+EXP(-SUMPRODUCT(Engine!$C$11906:$C$11937,INDIRECT("Coefficients!$BM$2:$BM$33"))))))</f>
      </c>
      <c r="AV378" s="8">
        <f>IF(OR($B378="",$C378="",$D378="",$E378="",$F378="",$G378="",$H378="",$I378="",$J378="",$K378="",$L378=""),"",IF($B378="Female",1/(1+EXP(-SUMPRODUCT(Engine!$C$11906:$C$11937,INDIRECT("Coefficients!$BN$2:$BN$33")))),1/(1+EXP(-SUMPRODUCT(Engine!$C$11906:$C$11937,INDIRECT("Coefficients!$BO$2:$BO$33"))))))</f>
      </c>
      <c r="AW378" s="8">
        <f>IF(OR($B378="",$C378="",$D378="",$E378="",$F378="",$G378="",$H378="",$I378="",$J378="",$K378="",$L378=""),"",IF($B378="Female",1/(1+EXP(-SUMPRODUCT(Engine!$C$11906:$C$11937,INDIRECT("Coefficients!$BP$2:$BP$33")))),1/(1+EXP(-SUMPRODUCT(Engine!$C$11906:$C$11937,INDIRECT("Coefficients!$BQ$2:$BQ$33"))))))</f>
      </c>
      <c r="AX378" s="8">
        <f>IF(OR($B378="",$C378="",$D378="",$E378="",$F378="",$G378="",$H378="",$I378="",$J378="",$K378="",$L378=""),"",IF($B378="Female",1/(1+EXP(-SUMPRODUCT(Engine!$C$11906:$C$11937,INDIRECT("Coefficients!$BR$2:$BR$33")))),1/(1+EXP(-SUMPRODUCT(Engine!$C$11906:$C$11937,INDIRECT("Coefficients!$BS$2:$BS$33"))))))</f>
      </c>
      <c r="AY378" s="8">
        <f>IF(OR($B378="",$C378="",$D378="",$E378="",$F378="",$G378="",$H378="",$I378="",$J378="",$K378="",$L378=""),"",IF($B378="Female",1/(1+EXP(-SUMPRODUCT(Engine!$C$11906:$C$11937,INDIRECT("Coefficients!$BT$2:$BT$33")))),1/(1+EXP(-SUMPRODUCT(Engine!$C$11906:$C$11937,INDIRECT("Coefficients!$BU$2:$BU$33"))))))</f>
      </c>
      <c r="AZ378" s="8">
        <f>IF(OR($B378="",$C378="",$D378="",$E378="",$F378="",$G378="",$H378="",$I378="",$J378="",$K378="",$L378=""),"",IF($B378="Female",1/(1+EXP(-SUMPRODUCT(Engine!$C$11906:$C$11937,INDIRECT("Coefficients!$BV$2:$BV$33")))),1/(1+EXP(-SUMPRODUCT(Engine!$C$11906:$C$11937,INDIRECT("Coefficients!$BW$2:$BW$33"))))))</f>
      </c>
      <c r="BA378" s="8">
        <f>IF(OR($B378="",$C378="",$D378="",$E378="",$F378="",$G378="",$H378="",$I378="",$J378="",$K378="",$L378=""),"",IF($B378="Female",1/(1+EXP(-SUMPRODUCT(Engine!$C$11906:$C$11937,INDIRECT("Coefficients!$BX$2:$BX$33")))),1/(1+EXP(-SUMPRODUCT(Engine!$C$11906:$C$11937,INDIRECT("Coefficients!$BY$2:$BY$33"))))))</f>
      </c>
      <c r="BB378" s="8">
        <f>IF(OR($B378="",$C378="",$D378="",$E378="",$F378="",$G378="",$H378="",$I378="",$J378="",$K378="",$L378=""),"",IF($B378="Female",1/(1+EXP(-SUMPRODUCT(Engine!$C$11906:$C$11937,INDIRECT("Coefficients!$BZ$2:$BZ$33")))),1/(1+EXP(-SUMPRODUCT(Engine!$C$11906:$C$11937,INDIRECT("Coefficients!$CA$2:$CA$33"))))))</f>
      </c>
      <c r="BC378" s="8">
        <f>IF(OR($B378="",$C378="",$D378="",$E378="",$F378="",$G378="",$H378="",$I378="",$J378="",$K378="",$L378=""),"",IF($B378="Female",1/(1+EXP(-SUMPRODUCT(Engine!$C$11906:$C$11937,INDIRECT("Coefficients!$CB$2:$CB$33")))),1/(1+EXP(-SUMPRODUCT(Engine!$C$11906:$C$11937,INDIRECT("Coefficients!$CC$2:$CC$33"))))))</f>
      </c>
      <c r="BD378" s="8">
        <f>IF(OR($B378="",$C378="",$D378="",$E378="",$F378="",$G378="",$H378="",$I378="",$J378="",$K378="",$L378=""),"",IF($B378="Female",1/(1+EXP(-SUMPRODUCT(Engine!$C$11906:$C$11937,INDIRECT("Coefficients!$CD$2:$CD$33")))),1/(1+EXP(-SUMPRODUCT(Engine!$C$11906:$C$11937,INDIRECT("Coefficients!$CE$2:$CE$33"))))))</f>
      </c>
      <c r="BE378" s="8">
        <f>IF(OR($B378="",$C378="",$D378="",$E378="",$F378="",$G378="",$H378="",$I378="",$J378="",$K378="",$L378=""),"",IF($B378="Female",1/(1+EXP(-SUMPRODUCT(Engine!$C$11906:$C$11937,INDIRECT("Coefficients!$CF$2:$CF$33")))),1/(1+EXP(-SUMPRODUCT(Engine!$C$11906:$C$11937,INDIRECT("Coefficients!$CG$2:$CG$33"))))))</f>
      </c>
      <c r="BF378" s="8">
        <f>IF(OR($B378="",$C378="",$D378="",$E378="",$F378="",$G378="",$H378="",$I378="",$J378="",$K378="",$L378=""),"",IF($B378="Female",1/(1+EXP(-SUMPRODUCT(Engine!$C$11906:$C$11937,INDIRECT("Coefficients!$CH$2:$CH$33")))),1/(1+EXP(-SUMPRODUCT(Engine!$C$11906:$C$11937,INDIRECT("Coefficients!$CI$2:$CI$33"))))))</f>
      </c>
      <c r="BG378" s="8">
        <f>IF(OR($B378="",$C378="",$D378="",$E378="",$F378="",$G378="",$H378="",$I378="",$J378="",$K378="",$L378=""),"",IF($B378="Female",1/(1+EXP(-SUMPRODUCT(Engine!$C$11906:$C$11937,INDIRECT("Coefficients!$CJ$2:$CJ$33")))),1/(1+EXP(-SUMPRODUCT(Engine!$C$11906:$C$11937,INDIRECT("Coefficients!$CK$2:$CK$33"))))))</f>
      </c>
      <c r="BH378" s="8">
        <f>IF(OR($B378="",$C378="",$D378="",$E378="",$F378="",$G378="",$H378="",$I378="",$J378="",$K378="",$L378=""),"",IF($B378="Female",1/(1+EXP(-SUMPRODUCT(Engine!$C$11906:$C$11937,INDIRECT("Coefficients!$CL$2:$CL$33")))),1/(1+EXP(-SUMPRODUCT(Engine!$C$11906:$C$11937,INDIRECT("Coefficients!$CM$2:$CM$33"))))))</f>
      </c>
      <c r="BI378" s="8">
        <f>IF(OR($B378="",$C378="",$D378="",$E378="",$F378="",$G378="",$H378="",$I378="",$J378="",$K378="",$L378=""),"",IF($B378="Female",1/(1+EXP(-SUMPRODUCT(Engine!$C$11906:$C$11937,INDIRECT("Coefficients!$CN$2:$CN$33")))),1/(1+EXP(-SUMPRODUCT(Engine!$C$11906:$C$11937,INDIRECT("Coefficients!$CO$2:$CO$33"))))))</f>
      </c>
      <c r="BJ378" s="8">
        <f>IF(OR($B378="",$C378="",$D378="",$E378="",$F378="",$G378="",$H378="",$I378="",$J378="",$K378="",$L378=""),"",IF($B378="Female",1/(1+EXP(-SUMPRODUCT(Engine!$C$11906:$C$11937,INDIRECT("Coefficients!$CP$2:$CP$33")))),1/(1+EXP(-SUMPRODUCT(Engine!$C$11906:$C$11937,INDIRECT("Coefficients!$CQ$2:$CQ$33"))))))</f>
      </c>
      <c r="BK378" s="8">
        <f>IF(OR($B378="",$C378="",$D378="",$E378="",$F378="",$G378="",$H378="",$I378="",$J378="",$K378="",$L378=""),"",IF($B378="Female",1/(1+EXP(-SUMPRODUCT(Engine!$C$11906:$C$11937,INDIRECT("Coefficients!$CR$2:$CR$33")))),1/(1+EXP(-SUMPRODUCT(Engine!$C$11906:$C$11937,INDIRECT("Coefficients!$CS$2:$CS$33"))))))</f>
      </c>
      <c r="BL378" s="8">
        <f>IF(OR($B378="",$C378="",$D378="",$E378="",$F378="",$G378="",$H378="",$I378="",$J378="",$K378="",$L378=""),"",IF($B378="Female",1/(1+EXP(-SUMPRODUCT(Engine!$C$11906:$C$11937,INDIRECT("Coefficients!$CT$2:$CT$33")))),1/(1+EXP(-SUMPRODUCT(Engine!$C$11906:$C$11937,INDIRECT("Coefficients!$CU$2:$CU$33"))))))</f>
      </c>
      <c r="BM378" s="8">
        <f>IF(OR($B378="",$C378="",$D378="",$E378="",$F378="",$G378="",$H378="",$I378="",$J378="",$K378="",$L378=""),"",IF($B378="Female",1/(1+EXP(-SUMPRODUCT(Engine!$C$11906:$C$11937,INDIRECT("Coefficients!$CV$2:$CV$33")))),1/(1+EXP(-SUMPRODUCT(Engine!$C$11906:$C$11937,INDIRECT("Coefficients!$CW$2:$CW$33"))))))</f>
      </c>
    </row>
    <row r="379" spans="1:65" x14ac:dyDescent="0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8">
        <f>IF(OR($B379="",$C379="",$D379="",$E379="",$F379="",$G379="",$H379="",$I379="",$J379="",$K379="",$L379=""),"",IF($B379="Female",1/(1+EXP(-SUMPRODUCT(Engine!$C$11938:$C$11969,INDIRECT("Coefficients!$B$2:$B$33")))),1/(1+EXP(-SUMPRODUCT(Engine!$C$11938:$C$11969,INDIRECT("Coefficients!$C$2:$C$33"))))))</f>
      </c>
      <c r="Q379" s="8">
        <f>IF(OR($B379="",$C379="",$D379="",$E379="",$F379="",$G379="",$H379="",$I379="",$J379="",$K379="",$L379=""),"",IF($B379="Female",1/(1+EXP(-SUMPRODUCT(Engine!$C$11938:$C$11969,INDIRECT("Coefficients!$D$2:$D$33")))),1/(1+EXP(-SUMPRODUCT(Engine!$C$11938:$C$11969,INDIRECT("Coefficients!$E$2:$E$33"))))))</f>
      </c>
      <c r="R379" s="8">
        <f>IF(OR($B379="",$C379="",$D379="",$E379="",$F379="",$G379="",$H379="",$I379="",$J379="",$K379="",$L379=""),"",IF($B379="Female",1/(1+EXP(-SUMPRODUCT(Engine!$C$11938:$C$11969,INDIRECT("Coefficients!$F$2:$F$33")))),1/(1+EXP(-SUMPRODUCT(Engine!$C$11938:$C$11969,INDIRECT("Coefficients!$G$2:$G$33"))))))</f>
      </c>
      <c r="S379" s="8">
        <f>IF(OR($B379="",$C379="",$D379="",$E379="",$F379="",$G379="",$H379="",$I379="",$J379="",$K379="",$L379=""),"",IF($B379="Female",1/(1+EXP(-SUMPRODUCT(Engine!$C$11938:$C$11969,INDIRECT("Coefficients!$H$2:$H$33")))),1/(1+EXP(-SUMPRODUCT(Engine!$C$11938:$C$11969,INDIRECT("Coefficients!$I$2:$I$33"))))))</f>
      </c>
      <c r="T379" s="8">
        <f>IF(OR($B379="",$C379="",$D379="",$E379="",$F379="",$G379="",$H379="",$I379="",$J379="",$K379="",$L379=""),"",IF($B379="Female",1/(1+EXP(-SUMPRODUCT(Engine!$C$11938:$C$11969,INDIRECT("Coefficients!$J$2:$J$33")))),1/(1+EXP(-SUMPRODUCT(Engine!$C$11938:$C$11969,INDIRECT("Coefficients!$K$2:$K$33"))))))</f>
      </c>
      <c r="U379" s="8">
        <f>IF(OR($B379="",$C379="",$D379="",$E379="",$F379="",$G379="",$H379="",$I379="",$J379="",$K379="",$L379=""),"",IF($B379="Female",1/(1+EXP(-SUMPRODUCT(Engine!$C$11938:$C$11969,INDIRECT("Coefficients!$L$2:$L$33")))),1/(1+EXP(-SUMPRODUCT(Engine!$C$11938:$C$11969,INDIRECT("Coefficients!$M$2:$M$33"))))))</f>
      </c>
      <c r="V379" s="8">
        <f>IF(OR($B379="",$C379="",$D379="",$E379="",$F379="",$G379="",$H379="",$I379="",$J379="",$K379="",$L379=""),"",IF($B379="Female",1/(1+EXP(-SUMPRODUCT(Engine!$C$11938:$C$11969,INDIRECT("Coefficients!$N$2:$N$33")))),1/(1+EXP(-SUMPRODUCT(Engine!$C$11938:$C$11969,INDIRECT("Coefficients!$O$2:$O$33"))))))</f>
      </c>
      <c r="W379" s="8">
        <f>IF(OR($B379="",$C379="",$D379="",$E379="",$F379="",$G379="",$H379="",$I379="",$J379="",$K379="",$L379=""),"",IF($B379="Female",1/(1+EXP(-SUMPRODUCT(Engine!$C$11938:$C$11969,INDIRECT("Coefficients!$P$2:$P$33")))),1/(1+EXP(-SUMPRODUCT(Engine!$C$11938:$C$11969,INDIRECT("Coefficients!$Q$2:$Q$33"))))))</f>
      </c>
      <c r="X379" s="8">
        <f>IF(OR($B379="",$C379="",$D379="",$E379="",$F379="",$G379="",$H379="",$I379="",$J379="",$K379="",$L379=""),"",IF($B379="Female",1/(1+EXP(-SUMPRODUCT(Engine!$C$11938:$C$11969,INDIRECT("Coefficients!$R$2:$R$33")))),1/(1+EXP(-SUMPRODUCT(Engine!$C$11938:$C$11969,INDIRECT("Coefficients!$S$2:$S$33"))))))</f>
      </c>
      <c r="Y379" s="8">
        <f>IF(OR($B379="",$C379="",$D379="",$E379="",$F379="",$G379="",$H379="",$I379="",$J379="",$K379="",$L379=""),"",IF($B379="Female",1/(1+EXP(-SUMPRODUCT(Engine!$C$11938:$C$11969,INDIRECT("Coefficients!$T$2:$T$33")))),1/(1+EXP(-SUMPRODUCT(Engine!$C$11938:$C$11969,INDIRECT("Coefficients!$U$2:$U$33"))))))</f>
      </c>
      <c r="Z379" s="8">
        <f>IF(OR($B379="",$C379="",$D379="",$E379="",$F379="",$G379="",$H379="",$I379="",$J379="",$K379="",$L379=""),"",IF($B379="Female",1/(1+EXP(-SUMPRODUCT(Engine!$C$11938:$C$11969,INDIRECT("Coefficients!$V$2:$V$33")))),1/(1+EXP(-SUMPRODUCT(Engine!$C$11938:$C$11969,INDIRECT("Coefficients!$W$2:$W$33"))))))</f>
      </c>
      <c r="AA379" s="8">
        <f>IF(OR($B379="",$C379="",$D379="",$E379="",$F379="",$G379="",$H379="",$I379="",$J379="",$K379="",$L379=""),"",IF($B379="Female",1/(1+EXP(-SUMPRODUCT(Engine!$C$11938:$C$11969,INDIRECT("Coefficients!$X$2:$X$33")))),1/(1+EXP(-SUMPRODUCT(Engine!$C$11938:$C$11969,INDIRECT("Coefficients!$Y$2:$Y$33"))))))</f>
      </c>
      <c r="AB379" s="8">
        <f>IF(OR($B379="",$C379="",$D379="",$E379="",$F379="",$G379="",$H379="",$I379="",$J379="",$K379="",$L379=""),"",IF($B379="Female",1/(1+EXP(-SUMPRODUCT(Engine!$C$11938:$C$11969,INDIRECT("Coefficients!$Z$2:$Z$33")))),1/(1+EXP(-SUMPRODUCT(Engine!$C$11938:$C$11969,INDIRECT("Coefficients!$AA$2:$AA$33"))))))</f>
      </c>
      <c r="AC379" s="8">
        <f>IF(OR($B379="",$C379="",$D379="",$E379="",$F379="",$G379="",$H379="",$I379="",$J379="",$K379="",$L379=""),"",IF($B379="Female",1/(1+EXP(-SUMPRODUCT(Engine!$C$11938:$C$11969,INDIRECT("Coefficients!$AB$2:$AB$33")))),1/(1+EXP(-SUMPRODUCT(Engine!$C$11938:$C$11969,INDIRECT("Coefficients!$AC$2:$AC$33"))))))</f>
      </c>
      <c r="AD379" s="8">
        <f>IF(OR($B379="",$C379="",$D379="",$E379="",$F379="",$G379="",$H379="",$I379="",$J379="",$K379="",$L379=""),"",IF($B379="Female",1/(1+EXP(-SUMPRODUCT(Engine!$C$11938:$C$11969,INDIRECT("Coefficients!$AD$2:$AD$33")))),1/(1+EXP(-SUMPRODUCT(Engine!$C$11938:$C$11969,INDIRECT("Coefficients!$AE$2:$AE$33"))))))</f>
      </c>
      <c r="AE379" s="8">
        <f>IF(OR($B379="",$C379="",$D379="",$E379="",$F379="",$G379="",$H379="",$I379="",$J379="",$K379="",$L379=""),"",IF($B379="Female",1/(1+EXP(-SUMPRODUCT(Engine!$C$11938:$C$11969,INDIRECT("Coefficients!$AF$2:$AF$33")))),1/(1+EXP(-SUMPRODUCT(Engine!$C$11938:$C$11969,INDIRECT("Coefficients!$AG$2:$AG$33"))))))</f>
      </c>
      <c r="AF379" s="8">
        <f>IF(OR($B379="",$C379="",$D379="",$E379="",$F379="",$G379="",$H379="",$I379="",$J379="",$K379="",$L379=""),"",IF($B379="Female",1/(1+EXP(-SUMPRODUCT(Engine!$C$11938:$C$11969,INDIRECT("Coefficients!$AH$2:$AH$33")))),1/(1+EXP(-SUMPRODUCT(Engine!$C$11938:$C$11969,INDIRECT("Coefficients!$AI$2:$AI$33"))))))</f>
      </c>
      <c r="AG379" s="8">
        <f>IF(OR($B379="",$C379="",$D379="",$E379="",$F379="",$G379="",$H379="",$I379="",$J379="",$K379="",$L379=""),"",IF($B379="Female",1/(1+EXP(-SUMPRODUCT(Engine!$C$11938:$C$11969,INDIRECT("Coefficients!$AJ$2:$AJ$33")))),1/(1+EXP(-SUMPRODUCT(Engine!$C$11938:$C$11969,INDIRECT("Coefficients!$AK$2:$AK$33"))))))</f>
      </c>
      <c r="AH379" s="8">
        <f>IF(OR($B379="",$C379="",$D379="",$E379="",$F379="",$G379="",$H379="",$I379="",$J379="",$K379="",$L379=""),"",IF($B379="Female",1/(1+EXP(-SUMPRODUCT(Engine!$C$11938:$C$11969,INDIRECT("Coefficients!$AL$2:$AL$33")))),1/(1+EXP(-SUMPRODUCT(Engine!$C$11938:$C$11969,INDIRECT("Coefficients!$AM$2:$AM$33"))))))</f>
      </c>
      <c r="AI379" s="8">
        <f>IF(OR($B379="",$C379="",$D379="",$E379="",$F379="",$G379="",$H379="",$I379="",$J379="",$K379="",$L379=""),"",IF($B379="Female",1/(1+EXP(-SUMPRODUCT(Engine!$C$11938:$C$11969,INDIRECT("Coefficients!$AN$2:$AN$33")))),1/(1+EXP(-SUMPRODUCT(Engine!$C$11938:$C$11969,INDIRECT("Coefficients!$AO$2:$AO$33"))))))</f>
      </c>
      <c r="AJ379" s="8">
        <f>IF(OR($B379="",$C379="",$D379="",$E379="",$F379="",$G379="",$H379="",$I379="",$J379="",$K379="",$L379=""),"",IF($B379="Female",1/(1+EXP(-SUMPRODUCT(Engine!$C$11938:$C$11969,INDIRECT("Coefficients!$AP$2:$AP$33")))),1/(1+EXP(-SUMPRODUCT(Engine!$C$11938:$C$11969,INDIRECT("Coefficients!$AQ$2:$AQ$33"))))))</f>
      </c>
      <c r="AK379" s="8">
        <f>IF(OR($B379="",$C379="",$D379="",$E379="",$F379="",$G379="",$H379="",$I379="",$J379="",$K379="",$L379=""),"",IF($B379="Female",1/(1+EXP(-SUMPRODUCT(Engine!$C$11938:$C$11969,INDIRECT("Coefficients!$AR$2:$AR$33")))),1/(1+EXP(-SUMPRODUCT(Engine!$C$11938:$C$11969,INDIRECT("Coefficients!$AS$2:$AS$33"))))))</f>
      </c>
      <c r="AL379" s="8">
        <f>IF(OR($B379="",$C379="",$D379="",$E379="",$F379="",$G379="",$H379="",$I379="",$J379="",$K379="",$L379=""),"",IF($B379="Female",1/(1+EXP(-SUMPRODUCT(Engine!$C$11938:$C$11969,INDIRECT("Coefficients!$AT$2:$AT$33")))),1/(1+EXP(-SUMPRODUCT(Engine!$C$11938:$C$11969,INDIRECT("Coefficients!$AU$2:$AU$33"))))))</f>
      </c>
      <c r="AM379" s="8">
        <f>IF(OR($B379="",$C379="",$D379="",$E379="",$F379="",$G379="",$H379="",$I379="",$J379="",$K379="",$L379=""),"",IF($B379="Female",1/(1+EXP(-SUMPRODUCT(Engine!$C$11938:$C$11969,INDIRECT("Coefficients!$AV$2:$AV$33")))),1/(1+EXP(-SUMPRODUCT(Engine!$C$11938:$C$11969,INDIRECT("Coefficients!$AW$2:$AW$33"))))))</f>
      </c>
      <c r="AN379" s="8">
        <f>IF(OR($B379="",$C379="",$D379="",$E379="",$F379="",$G379="",$H379="",$I379="",$J379="",$K379="",$L379=""),"",IF($B379="Female",1/(1+EXP(-SUMPRODUCT(Engine!$C$11938:$C$11969,INDIRECT("Coefficients!$AX$2:$AX$33")))),1/(1+EXP(-SUMPRODUCT(Engine!$C$11938:$C$11969,INDIRECT("Coefficients!$AY$2:$AY$33"))))))</f>
      </c>
      <c r="AO379" s="8">
        <f>IF(OR($B379="",$C379="",$D379="",$E379="",$F379="",$G379="",$H379="",$I379="",$J379="",$K379="",$L379=""),"",IF($B379="Female",1/(1+EXP(-SUMPRODUCT(Engine!$C$11938:$C$11969,INDIRECT("Coefficients!$AZ$2:$AZ$33")))),1/(1+EXP(-SUMPRODUCT(Engine!$C$11938:$C$11969,INDIRECT("Coefficients!$BA$2:$BA$33"))))))</f>
      </c>
      <c r="AP379" s="8">
        <f>IF(OR($B379="",$C379="",$D379="",$E379="",$F379="",$G379="",$H379="",$I379="",$J379="",$K379="",$L379=""),"",IF($B379="Female",1/(1+EXP(-SUMPRODUCT(Engine!$C$11938:$C$11969,INDIRECT("Coefficients!$BB$2:$BB$33")))),1/(1+EXP(-SUMPRODUCT(Engine!$C$11938:$C$11969,INDIRECT("Coefficients!$BC$2:$BC$33"))))))</f>
      </c>
      <c r="AQ379" s="8">
        <f>IF(OR($B379="",$C379="",$D379="",$E379="",$F379="",$G379="",$H379="",$I379="",$J379="",$K379="",$L379=""),"",IF($B379="Female",1/(1+EXP(-SUMPRODUCT(Engine!$C$11938:$C$11969,INDIRECT("Coefficients!$BD$2:$BD$33")))),1/(1+EXP(-SUMPRODUCT(Engine!$C$11938:$C$11969,INDIRECT("Coefficients!$BE$2:$BE$33"))))))</f>
      </c>
      <c r="AR379" s="8">
        <f>IF(OR($B379="",$C379="",$D379="",$E379="",$F379="",$G379="",$H379="",$I379="",$J379="",$K379="",$L379=""),"",IF($B379="Female",1/(1+EXP(-SUMPRODUCT(Engine!$C$11938:$C$11969,INDIRECT("Coefficients!$BF$2:$BF$33")))),1/(1+EXP(-SUMPRODUCT(Engine!$C$11938:$C$11969,INDIRECT("Coefficients!$BG$2:$BG$33"))))))</f>
      </c>
      <c r="AS379" s="8">
        <f>IF(OR($B379="",$C379="",$D379="",$E379="",$F379="",$G379="",$H379="",$I379="",$J379="",$K379="",$L379=""),"",IF($B379="Female",1/(1+EXP(-SUMPRODUCT(Engine!$C$11938:$C$11969,INDIRECT("Coefficients!$BH$2:$BH$33")))),1/(1+EXP(-SUMPRODUCT(Engine!$C$11938:$C$11969,INDIRECT("Coefficients!$BI$2:$BI$33"))))))</f>
      </c>
      <c r="AT379" s="8">
        <f>IF(OR($B379="",$C379="",$D379="",$E379="",$F379="",$G379="",$H379="",$I379="",$J379="",$K379="",$L379=""),"",IF($B379="Female",1/(1+EXP(-SUMPRODUCT(Engine!$C$11938:$C$11969,INDIRECT("Coefficients!$BJ$2:$BJ$33")))),1/(1+EXP(-SUMPRODUCT(Engine!$C$11938:$C$11969,INDIRECT("Coefficients!$BK$2:$BK$33"))))))</f>
      </c>
      <c r="AU379" s="8">
        <f>IF(OR($B379="",$C379="",$D379="",$E379="",$F379="",$G379="",$H379="",$I379="",$J379="",$K379="",$L379=""),"",IF($B379="Female",1/(1+EXP(-SUMPRODUCT(Engine!$C$11938:$C$11969,INDIRECT("Coefficients!$BL$2:$BL$33")))),1/(1+EXP(-SUMPRODUCT(Engine!$C$11938:$C$11969,INDIRECT("Coefficients!$BM$2:$BM$33"))))))</f>
      </c>
      <c r="AV379" s="8">
        <f>IF(OR($B379="",$C379="",$D379="",$E379="",$F379="",$G379="",$H379="",$I379="",$J379="",$K379="",$L379=""),"",IF($B379="Female",1/(1+EXP(-SUMPRODUCT(Engine!$C$11938:$C$11969,INDIRECT("Coefficients!$BN$2:$BN$33")))),1/(1+EXP(-SUMPRODUCT(Engine!$C$11938:$C$11969,INDIRECT("Coefficients!$BO$2:$BO$33"))))))</f>
      </c>
      <c r="AW379" s="8">
        <f>IF(OR($B379="",$C379="",$D379="",$E379="",$F379="",$G379="",$H379="",$I379="",$J379="",$K379="",$L379=""),"",IF($B379="Female",1/(1+EXP(-SUMPRODUCT(Engine!$C$11938:$C$11969,INDIRECT("Coefficients!$BP$2:$BP$33")))),1/(1+EXP(-SUMPRODUCT(Engine!$C$11938:$C$11969,INDIRECT("Coefficients!$BQ$2:$BQ$33"))))))</f>
      </c>
      <c r="AX379" s="8">
        <f>IF(OR($B379="",$C379="",$D379="",$E379="",$F379="",$G379="",$H379="",$I379="",$J379="",$K379="",$L379=""),"",IF($B379="Female",1/(1+EXP(-SUMPRODUCT(Engine!$C$11938:$C$11969,INDIRECT("Coefficients!$BR$2:$BR$33")))),1/(1+EXP(-SUMPRODUCT(Engine!$C$11938:$C$11969,INDIRECT("Coefficients!$BS$2:$BS$33"))))))</f>
      </c>
      <c r="AY379" s="8">
        <f>IF(OR($B379="",$C379="",$D379="",$E379="",$F379="",$G379="",$H379="",$I379="",$J379="",$K379="",$L379=""),"",IF($B379="Female",1/(1+EXP(-SUMPRODUCT(Engine!$C$11938:$C$11969,INDIRECT("Coefficients!$BT$2:$BT$33")))),1/(1+EXP(-SUMPRODUCT(Engine!$C$11938:$C$11969,INDIRECT("Coefficients!$BU$2:$BU$33"))))))</f>
      </c>
      <c r="AZ379" s="8">
        <f>IF(OR($B379="",$C379="",$D379="",$E379="",$F379="",$G379="",$H379="",$I379="",$J379="",$K379="",$L379=""),"",IF($B379="Female",1/(1+EXP(-SUMPRODUCT(Engine!$C$11938:$C$11969,INDIRECT("Coefficients!$BV$2:$BV$33")))),1/(1+EXP(-SUMPRODUCT(Engine!$C$11938:$C$11969,INDIRECT("Coefficients!$BW$2:$BW$33"))))))</f>
      </c>
      <c r="BA379" s="8">
        <f>IF(OR($B379="",$C379="",$D379="",$E379="",$F379="",$G379="",$H379="",$I379="",$J379="",$K379="",$L379=""),"",IF($B379="Female",1/(1+EXP(-SUMPRODUCT(Engine!$C$11938:$C$11969,INDIRECT("Coefficients!$BX$2:$BX$33")))),1/(1+EXP(-SUMPRODUCT(Engine!$C$11938:$C$11969,INDIRECT("Coefficients!$BY$2:$BY$33"))))))</f>
      </c>
      <c r="BB379" s="8">
        <f>IF(OR($B379="",$C379="",$D379="",$E379="",$F379="",$G379="",$H379="",$I379="",$J379="",$K379="",$L379=""),"",IF($B379="Female",1/(1+EXP(-SUMPRODUCT(Engine!$C$11938:$C$11969,INDIRECT("Coefficients!$BZ$2:$BZ$33")))),1/(1+EXP(-SUMPRODUCT(Engine!$C$11938:$C$11969,INDIRECT("Coefficients!$CA$2:$CA$33"))))))</f>
      </c>
      <c r="BC379" s="8">
        <f>IF(OR($B379="",$C379="",$D379="",$E379="",$F379="",$G379="",$H379="",$I379="",$J379="",$K379="",$L379=""),"",IF($B379="Female",1/(1+EXP(-SUMPRODUCT(Engine!$C$11938:$C$11969,INDIRECT("Coefficients!$CB$2:$CB$33")))),1/(1+EXP(-SUMPRODUCT(Engine!$C$11938:$C$11969,INDIRECT("Coefficients!$CC$2:$CC$33"))))))</f>
      </c>
      <c r="BD379" s="8">
        <f>IF(OR($B379="",$C379="",$D379="",$E379="",$F379="",$G379="",$H379="",$I379="",$J379="",$K379="",$L379=""),"",IF($B379="Female",1/(1+EXP(-SUMPRODUCT(Engine!$C$11938:$C$11969,INDIRECT("Coefficients!$CD$2:$CD$33")))),1/(1+EXP(-SUMPRODUCT(Engine!$C$11938:$C$11969,INDIRECT("Coefficients!$CE$2:$CE$33"))))))</f>
      </c>
      <c r="BE379" s="8">
        <f>IF(OR($B379="",$C379="",$D379="",$E379="",$F379="",$G379="",$H379="",$I379="",$J379="",$K379="",$L379=""),"",IF($B379="Female",1/(1+EXP(-SUMPRODUCT(Engine!$C$11938:$C$11969,INDIRECT("Coefficients!$CF$2:$CF$33")))),1/(1+EXP(-SUMPRODUCT(Engine!$C$11938:$C$11969,INDIRECT("Coefficients!$CG$2:$CG$33"))))))</f>
      </c>
      <c r="BF379" s="8">
        <f>IF(OR($B379="",$C379="",$D379="",$E379="",$F379="",$G379="",$H379="",$I379="",$J379="",$K379="",$L379=""),"",IF($B379="Female",1/(1+EXP(-SUMPRODUCT(Engine!$C$11938:$C$11969,INDIRECT("Coefficients!$CH$2:$CH$33")))),1/(1+EXP(-SUMPRODUCT(Engine!$C$11938:$C$11969,INDIRECT("Coefficients!$CI$2:$CI$33"))))))</f>
      </c>
      <c r="BG379" s="8">
        <f>IF(OR($B379="",$C379="",$D379="",$E379="",$F379="",$G379="",$H379="",$I379="",$J379="",$K379="",$L379=""),"",IF($B379="Female",1/(1+EXP(-SUMPRODUCT(Engine!$C$11938:$C$11969,INDIRECT("Coefficients!$CJ$2:$CJ$33")))),1/(1+EXP(-SUMPRODUCT(Engine!$C$11938:$C$11969,INDIRECT("Coefficients!$CK$2:$CK$33"))))))</f>
      </c>
      <c r="BH379" s="8">
        <f>IF(OR($B379="",$C379="",$D379="",$E379="",$F379="",$G379="",$H379="",$I379="",$J379="",$K379="",$L379=""),"",IF($B379="Female",1/(1+EXP(-SUMPRODUCT(Engine!$C$11938:$C$11969,INDIRECT("Coefficients!$CL$2:$CL$33")))),1/(1+EXP(-SUMPRODUCT(Engine!$C$11938:$C$11969,INDIRECT("Coefficients!$CM$2:$CM$33"))))))</f>
      </c>
      <c r="BI379" s="8">
        <f>IF(OR($B379="",$C379="",$D379="",$E379="",$F379="",$G379="",$H379="",$I379="",$J379="",$K379="",$L379=""),"",IF($B379="Female",1/(1+EXP(-SUMPRODUCT(Engine!$C$11938:$C$11969,INDIRECT("Coefficients!$CN$2:$CN$33")))),1/(1+EXP(-SUMPRODUCT(Engine!$C$11938:$C$11969,INDIRECT("Coefficients!$CO$2:$CO$33"))))))</f>
      </c>
      <c r="BJ379" s="8">
        <f>IF(OR($B379="",$C379="",$D379="",$E379="",$F379="",$G379="",$H379="",$I379="",$J379="",$K379="",$L379=""),"",IF($B379="Female",1/(1+EXP(-SUMPRODUCT(Engine!$C$11938:$C$11969,INDIRECT("Coefficients!$CP$2:$CP$33")))),1/(1+EXP(-SUMPRODUCT(Engine!$C$11938:$C$11969,INDIRECT("Coefficients!$CQ$2:$CQ$33"))))))</f>
      </c>
      <c r="BK379" s="8">
        <f>IF(OR($B379="",$C379="",$D379="",$E379="",$F379="",$G379="",$H379="",$I379="",$J379="",$K379="",$L379=""),"",IF($B379="Female",1/(1+EXP(-SUMPRODUCT(Engine!$C$11938:$C$11969,INDIRECT("Coefficients!$CR$2:$CR$33")))),1/(1+EXP(-SUMPRODUCT(Engine!$C$11938:$C$11969,INDIRECT("Coefficients!$CS$2:$CS$33"))))))</f>
      </c>
      <c r="BL379" s="8">
        <f>IF(OR($B379="",$C379="",$D379="",$E379="",$F379="",$G379="",$H379="",$I379="",$J379="",$K379="",$L379=""),"",IF($B379="Female",1/(1+EXP(-SUMPRODUCT(Engine!$C$11938:$C$11969,INDIRECT("Coefficients!$CT$2:$CT$33")))),1/(1+EXP(-SUMPRODUCT(Engine!$C$11938:$C$11969,INDIRECT("Coefficients!$CU$2:$CU$33"))))))</f>
      </c>
      <c r="BM379" s="8">
        <f>IF(OR($B379="",$C379="",$D379="",$E379="",$F379="",$G379="",$H379="",$I379="",$J379="",$K379="",$L379=""),"",IF($B379="Female",1/(1+EXP(-SUMPRODUCT(Engine!$C$11938:$C$11969,INDIRECT("Coefficients!$CV$2:$CV$33")))),1/(1+EXP(-SUMPRODUCT(Engine!$C$11938:$C$11969,INDIRECT("Coefficients!$CW$2:$CW$33"))))))</f>
      </c>
    </row>
    <row r="380" spans="1:65" x14ac:dyDescent="0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8">
        <f>IF(OR($B380="",$C380="",$D380="",$E380="",$F380="",$G380="",$H380="",$I380="",$J380="",$K380="",$L380=""),"",IF($B380="Female",1/(1+EXP(-SUMPRODUCT(Engine!$C$11970:$C$12001,INDIRECT("Coefficients!$B$2:$B$33")))),1/(1+EXP(-SUMPRODUCT(Engine!$C$11970:$C$12001,INDIRECT("Coefficients!$C$2:$C$33"))))))</f>
      </c>
      <c r="Q380" s="8">
        <f>IF(OR($B380="",$C380="",$D380="",$E380="",$F380="",$G380="",$H380="",$I380="",$J380="",$K380="",$L380=""),"",IF($B380="Female",1/(1+EXP(-SUMPRODUCT(Engine!$C$11970:$C$12001,INDIRECT("Coefficients!$D$2:$D$33")))),1/(1+EXP(-SUMPRODUCT(Engine!$C$11970:$C$12001,INDIRECT("Coefficients!$E$2:$E$33"))))))</f>
      </c>
      <c r="R380" s="8">
        <f>IF(OR($B380="",$C380="",$D380="",$E380="",$F380="",$G380="",$H380="",$I380="",$J380="",$K380="",$L380=""),"",IF($B380="Female",1/(1+EXP(-SUMPRODUCT(Engine!$C$11970:$C$12001,INDIRECT("Coefficients!$F$2:$F$33")))),1/(1+EXP(-SUMPRODUCT(Engine!$C$11970:$C$12001,INDIRECT("Coefficients!$G$2:$G$33"))))))</f>
      </c>
      <c r="S380" s="8">
        <f>IF(OR($B380="",$C380="",$D380="",$E380="",$F380="",$G380="",$H380="",$I380="",$J380="",$K380="",$L380=""),"",IF($B380="Female",1/(1+EXP(-SUMPRODUCT(Engine!$C$11970:$C$12001,INDIRECT("Coefficients!$H$2:$H$33")))),1/(1+EXP(-SUMPRODUCT(Engine!$C$11970:$C$12001,INDIRECT("Coefficients!$I$2:$I$33"))))))</f>
      </c>
      <c r="T380" s="8">
        <f>IF(OR($B380="",$C380="",$D380="",$E380="",$F380="",$G380="",$H380="",$I380="",$J380="",$K380="",$L380=""),"",IF($B380="Female",1/(1+EXP(-SUMPRODUCT(Engine!$C$11970:$C$12001,INDIRECT("Coefficients!$J$2:$J$33")))),1/(1+EXP(-SUMPRODUCT(Engine!$C$11970:$C$12001,INDIRECT("Coefficients!$K$2:$K$33"))))))</f>
      </c>
      <c r="U380" s="8">
        <f>IF(OR($B380="",$C380="",$D380="",$E380="",$F380="",$G380="",$H380="",$I380="",$J380="",$K380="",$L380=""),"",IF($B380="Female",1/(1+EXP(-SUMPRODUCT(Engine!$C$11970:$C$12001,INDIRECT("Coefficients!$L$2:$L$33")))),1/(1+EXP(-SUMPRODUCT(Engine!$C$11970:$C$12001,INDIRECT("Coefficients!$M$2:$M$33"))))))</f>
      </c>
      <c r="V380" s="8">
        <f>IF(OR($B380="",$C380="",$D380="",$E380="",$F380="",$G380="",$H380="",$I380="",$J380="",$K380="",$L380=""),"",IF($B380="Female",1/(1+EXP(-SUMPRODUCT(Engine!$C$11970:$C$12001,INDIRECT("Coefficients!$N$2:$N$33")))),1/(1+EXP(-SUMPRODUCT(Engine!$C$11970:$C$12001,INDIRECT("Coefficients!$O$2:$O$33"))))))</f>
      </c>
      <c r="W380" s="8">
        <f>IF(OR($B380="",$C380="",$D380="",$E380="",$F380="",$G380="",$H380="",$I380="",$J380="",$K380="",$L380=""),"",IF($B380="Female",1/(1+EXP(-SUMPRODUCT(Engine!$C$11970:$C$12001,INDIRECT("Coefficients!$P$2:$P$33")))),1/(1+EXP(-SUMPRODUCT(Engine!$C$11970:$C$12001,INDIRECT("Coefficients!$Q$2:$Q$33"))))))</f>
      </c>
      <c r="X380" s="8">
        <f>IF(OR($B380="",$C380="",$D380="",$E380="",$F380="",$G380="",$H380="",$I380="",$J380="",$K380="",$L380=""),"",IF($B380="Female",1/(1+EXP(-SUMPRODUCT(Engine!$C$11970:$C$12001,INDIRECT("Coefficients!$R$2:$R$33")))),1/(1+EXP(-SUMPRODUCT(Engine!$C$11970:$C$12001,INDIRECT("Coefficients!$S$2:$S$33"))))))</f>
      </c>
      <c r="Y380" s="8">
        <f>IF(OR($B380="",$C380="",$D380="",$E380="",$F380="",$G380="",$H380="",$I380="",$J380="",$K380="",$L380=""),"",IF($B380="Female",1/(1+EXP(-SUMPRODUCT(Engine!$C$11970:$C$12001,INDIRECT("Coefficients!$T$2:$T$33")))),1/(1+EXP(-SUMPRODUCT(Engine!$C$11970:$C$12001,INDIRECT("Coefficients!$U$2:$U$33"))))))</f>
      </c>
      <c r="Z380" s="8">
        <f>IF(OR($B380="",$C380="",$D380="",$E380="",$F380="",$G380="",$H380="",$I380="",$J380="",$K380="",$L380=""),"",IF($B380="Female",1/(1+EXP(-SUMPRODUCT(Engine!$C$11970:$C$12001,INDIRECT("Coefficients!$V$2:$V$33")))),1/(1+EXP(-SUMPRODUCT(Engine!$C$11970:$C$12001,INDIRECT("Coefficients!$W$2:$W$33"))))))</f>
      </c>
      <c r="AA380" s="8">
        <f>IF(OR($B380="",$C380="",$D380="",$E380="",$F380="",$G380="",$H380="",$I380="",$J380="",$K380="",$L380=""),"",IF($B380="Female",1/(1+EXP(-SUMPRODUCT(Engine!$C$11970:$C$12001,INDIRECT("Coefficients!$X$2:$X$33")))),1/(1+EXP(-SUMPRODUCT(Engine!$C$11970:$C$12001,INDIRECT("Coefficients!$Y$2:$Y$33"))))))</f>
      </c>
      <c r="AB380" s="8">
        <f>IF(OR($B380="",$C380="",$D380="",$E380="",$F380="",$G380="",$H380="",$I380="",$J380="",$K380="",$L380=""),"",IF($B380="Female",1/(1+EXP(-SUMPRODUCT(Engine!$C$11970:$C$12001,INDIRECT("Coefficients!$Z$2:$Z$33")))),1/(1+EXP(-SUMPRODUCT(Engine!$C$11970:$C$12001,INDIRECT("Coefficients!$AA$2:$AA$33"))))))</f>
      </c>
      <c r="AC380" s="8">
        <f>IF(OR($B380="",$C380="",$D380="",$E380="",$F380="",$G380="",$H380="",$I380="",$J380="",$K380="",$L380=""),"",IF($B380="Female",1/(1+EXP(-SUMPRODUCT(Engine!$C$11970:$C$12001,INDIRECT("Coefficients!$AB$2:$AB$33")))),1/(1+EXP(-SUMPRODUCT(Engine!$C$11970:$C$12001,INDIRECT("Coefficients!$AC$2:$AC$33"))))))</f>
      </c>
      <c r="AD380" s="8">
        <f>IF(OR($B380="",$C380="",$D380="",$E380="",$F380="",$G380="",$H380="",$I380="",$J380="",$K380="",$L380=""),"",IF($B380="Female",1/(1+EXP(-SUMPRODUCT(Engine!$C$11970:$C$12001,INDIRECT("Coefficients!$AD$2:$AD$33")))),1/(1+EXP(-SUMPRODUCT(Engine!$C$11970:$C$12001,INDIRECT("Coefficients!$AE$2:$AE$33"))))))</f>
      </c>
      <c r="AE380" s="8">
        <f>IF(OR($B380="",$C380="",$D380="",$E380="",$F380="",$G380="",$H380="",$I380="",$J380="",$K380="",$L380=""),"",IF($B380="Female",1/(1+EXP(-SUMPRODUCT(Engine!$C$11970:$C$12001,INDIRECT("Coefficients!$AF$2:$AF$33")))),1/(1+EXP(-SUMPRODUCT(Engine!$C$11970:$C$12001,INDIRECT("Coefficients!$AG$2:$AG$33"))))))</f>
      </c>
      <c r="AF380" s="8">
        <f>IF(OR($B380="",$C380="",$D380="",$E380="",$F380="",$G380="",$H380="",$I380="",$J380="",$K380="",$L380=""),"",IF($B380="Female",1/(1+EXP(-SUMPRODUCT(Engine!$C$11970:$C$12001,INDIRECT("Coefficients!$AH$2:$AH$33")))),1/(1+EXP(-SUMPRODUCT(Engine!$C$11970:$C$12001,INDIRECT("Coefficients!$AI$2:$AI$33"))))))</f>
      </c>
      <c r="AG380" s="8">
        <f>IF(OR($B380="",$C380="",$D380="",$E380="",$F380="",$G380="",$H380="",$I380="",$J380="",$K380="",$L380=""),"",IF($B380="Female",1/(1+EXP(-SUMPRODUCT(Engine!$C$11970:$C$12001,INDIRECT("Coefficients!$AJ$2:$AJ$33")))),1/(1+EXP(-SUMPRODUCT(Engine!$C$11970:$C$12001,INDIRECT("Coefficients!$AK$2:$AK$33"))))))</f>
      </c>
      <c r="AH380" s="8">
        <f>IF(OR($B380="",$C380="",$D380="",$E380="",$F380="",$G380="",$H380="",$I380="",$J380="",$K380="",$L380=""),"",IF($B380="Female",1/(1+EXP(-SUMPRODUCT(Engine!$C$11970:$C$12001,INDIRECT("Coefficients!$AL$2:$AL$33")))),1/(1+EXP(-SUMPRODUCT(Engine!$C$11970:$C$12001,INDIRECT("Coefficients!$AM$2:$AM$33"))))))</f>
      </c>
      <c r="AI380" s="8">
        <f>IF(OR($B380="",$C380="",$D380="",$E380="",$F380="",$G380="",$H380="",$I380="",$J380="",$K380="",$L380=""),"",IF($B380="Female",1/(1+EXP(-SUMPRODUCT(Engine!$C$11970:$C$12001,INDIRECT("Coefficients!$AN$2:$AN$33")))),1/(1+EXP(-SUMPRODUCT(Engine!$C$11970:$C$12001,INDIRECT("Coefficients!$AO$2:$AO$33"))))))</f>
      </c>
      <c r="AJ380" s="8">
        <f>IF(OR($B380="",$C380="",$D380="",$E380="",$F380="",$G380="",$H380="",$I380="",$J380="",$K380="",$L380=""),"",IF($B380="Female",1/(1+EXP(-SUMPRODUCT(Engine!$C$11970:$C$12001,INDIRECT("Coefficients!$AP$2:$AP$33")))),1/(1+EXP(-SUMPRODUCT(Engine!$C$11970:$C$12001,INDIRECT("Coefficients!$AQ$2:$AQ$33"))))))</f>
      </c>
      <c r="AK380" s="8">
        <f>IF(OR($B380="",$C380="",$D380="",$E380="",$F380="",$G380="",$H380="",$I380="",$J380="",$K380="",$L380=""),"",IF($B380="Female",1/(1+EXP(-SUMPRODUCT(Engine!$C$11970:$C$12001,INDIRECT("Coefficients!$AR$2:$AR$33")))),1/(1+EXP(-SUMPRODUCT(Engine!$C$11970:$C$12001,INDIRECT("Coefficients!$AS$2:$AS$33"))))))</f>
      </c>
      <c r="AL380" s="8">
        <f>IF(OR($B380="",$C380="",$D380="",$E380="",$F380="",$G380="",$H380="",$I380="",$J380="",$K380="",$L380=""),"",IF($B380="Female",1/(1+EXP(-SUMPRODUCT(Engine!$C$11970:$C$12001,INDIRECT("Coefficients!$AT$2:$AT$33")))),1/(1+EXP(-SUMPRODUCT(Engine!$C$11970:$C$12001,INDIRECT("Coefficients!$AU$2:$AU$33"))))))</f>
      </c>
      <c r="AM380" s="8">
        <f>IF(OR($B380="",$C380="",$D380="",$E380="",$F380="",$G380="",$H380="",$I380="",$J380="",$K380="",$L380=""),"",IF($B380="Female",1/(1+EXP(-SUMPRODUCT(Engine!$C$11970:$C$12001,INDIRECT("Coefficients!$AV$2:$AV$33")))),1/(1+EXP(-SUMPRODUCT(Engine!$C$11970:$C$12001,INDIRECT("Coefficients!$AW$2:$AW$33"))))))</f>
      </c>
      <c r="AN380" s="8">
        <f>IF(OR($B380="",$C380="",$D380="",$E380="",$F380="",$G380="",$H380="",$I380="",$J380="",$K380="",$L380=""),"",IF($B380="Female",1/(1+EXP(-SUMPRODUCT(Engine!$C$11970:$C$12001,INDIRECT("Coefficients!$AX$2:$AX$33")))),1/(1+EXP(-SUMPRODUCT(Engine!$C$11970:$C$12001,INDIRECT("Coefficients!$AY$2:$AY$33"))))))</f>
      </c>
      <c r="AO380" s="8">
        <f>IF(OR($B380="",$C380="",$D380="",$E380="",$F380="",$G380="",$H380="",$I380="",$J380="",$K380="",$L380=""),"",IF($B380="Female",1/(1+EXP(-SUMPRODUCT(Engine!$C$11970:$C$12001,INDIRECT("Coefficients!$AZ$2:$AZ$33")))),1/(1+EXP(-SUMPRODUCT(Engine!$C$11970:$C$12001,INDIRECT("Coefficients!$BA$2:$BA$33"))))))</f>
      </c>
      <c r="AP380" s="8">
        <f>IF(OR($B380="",$C380="",$D380="",$E380="",$F380="",$G380="",$H380="",$I380="",$J380="",$K380="",$L380=""),"",IF($B380="Female",1/(1+EXP(-SUMPRODUCT(Engine!$C$11970:$C$12001,INDIRECT("Coefficients!$BB$2:$BB$33")))),1/(1+EXP(-SUMPRODUCT(Engine!$C$11970:$C$12001,INDIRECT("Coefficients!$BC$2:$BC$33"))))))</f>
      </c>
      <c r="AQ380" s="8">
        <f>IF(OR($B380="",$C380="",$D380="",$E380="",$F380="",$G380="",$H380="",$I380="",$J380="",$K380="",$L380=""),"",IF($B380="Female",1/(1+EXP(-SUMPRODUCT(Engine!$C$11970:$C$12001,INDIRECT("Coefficients!$BD$2:$BD$33")))),1/(1+EXP(-SUMPRODUCT(Engine!$C$11970:$C$12001,INDIRECT("Coefficients!$BE$2:$BE$33"))))))</f>
      </c>
      <c r="AR380" s="8">
        <f>IF(OR($B380="",$C380="",$D380="",$E380="",$F380="",$G380="",$H380="",$I380="",$J380="",$K380="",$L380=""),"",IF($B380="Female",1/(1+EXP(-SUMPRODUCT(Engine!$C$11970:$C$12001,INDIRECT("Coefficients!$BF$2:$BF$33")))),1/(1+EXP(-SUMPRODUCT(Engine!$C$11970:$C$12001,INDIRECT("Coefficients!$BG$2:$BG$33"))))))</f>
      </c>
      <c r="AS380" s="8">
        <f>IF(OR($B380="",$C380="",$D380="",$E380="",$F380="",$G380="",$H380="",$I380="",$J380="",$K380="",$L380=""),"",IF($B380="Female",1/(1+EXP(-SUMPRODUCT(Engine!$C$11970:$C$12001,INDIRECT("Coefficients!$BH$2:$BH$33")))),1/(1+EXP(-SUMPRODUCT(Engine!$C$11970:$C$12001,INDIRECT("Coefficients!$BI$2:$BI$33"))))))</f>
      </c>
      <c r="AT380" s="8">
        <f>IF(OR($B380="",$C380="",$D380="",$E380="",$F380="",$G380="",$H380="",$I380="",$J380="",$K380="",$L380=""),"",IF($B380="Female",1/(1+EXP(-SUMPRODUCT(Engine!$C$11970:$C$12001,INDIRECT("Coefficients!$BJ$2:$BJ$33")))),1/(1+EXP(-SUMPRODUCT(Engine!$C$11970:$C$12001,INDIRECT("Coefficients!$BK$2:$BK$33"))))))</f>
      </c>
      <c r="AU380" s="8">
        <f>IF(OR($B380="",$C380="",$D380="",$E380="",$F380="",$G380="",$H380="",$I380="",$J380="",$K380="",$L380=""),"",IF($B380="Female",1/(1+EXP(-SUMPRODUCT(Engine!$C$11970:$C$12001,INDIRECT("Coefficients!$BL$2:$BL$33")))),1/(1+EXP(-SUMPRODUCT(Engine!$C$11970:$C$12001,INDIRECT("Coefficients!$BM$2:$BM$33"))))))</f>
      </c>
      <c r="AV380" s="8">
        <f>IF(OR($B380="",$C380="",$D380="",$E380="",$F380="",$G380="",$H380="",$I380="",$J380="",$K380="",$L380=""),"",IF($B380="Female",1/(1+EXP(-SUMPRODUCT(Engine!$C$11970:$C$12001,INDIRECT("Coefficients!$BN$2:$BN$33")))),1/(1+EXP(-SUMPRODUCT(Engine!$C$11970:$C$12001,INDIRECT("Coefficients!$BO$2:$BO$33"))))))</f>
      </c>
      <c r="AW380" s="8">
        <f>IF(OR($B380="",$C380="",$D380="",$E380="",$F380="",$G380="",$H380="",$I380="",$J380="",$K380="",$L380=""),"",IF($B380="Female",1/(1+EXP(-SUMPRODUCT(Engine!$C$11970:$C$12001,INDIRECT("Coefficients!$BP$2:$BP$33")))),1/(1+EXP(-SUMPRODUCT(Engine!$C$11970:$C$12001,INDIRECT("Coefficients!$BQ$2:$BQ$33"))))))</f>
      </c>
      <c r="AX380" s="8">
        <f>IF(OR($B380="",$C380="",$D380="",$E380="",$F380="",$G380="",$H380="",$I380="",$J380="",$K380="",$L380=""),"",IF($B380="Female",1/(1+EXP(-SUMPRODUCT(Engine!$C$11970:$C$12001,INDIRECT("Coefficients!$BR$2:$BR$33")))),1/(1+EXP(-SUMPRODUCT(Engine!$C$11970:$C$12001,INDIRECT("Coefficients!$BS$2:$BS$33"))))))</f>
      </c>
      <c r="AY380" s="8">
        <f>IF(OR($B380="",$C380="",$D380="",$E380="",$F380="",$G380="",$H380="",$I380="",$J380="",$K380="",$L380=""),"",IF($B380="Female",1/(1+EXP(-SUMPRODUCT(Engine!$C$11970:$C$12001,INDIRECT("Coefficients!$BT$2:$BT$33")))),1/(1+EXP(-SUMPRODUCT(Engine!$C$11970:$C$12001,INDIRECT("Coefficients!$BU$2:$BU$33"))))))</f>
      </c>
      <c r="AZ380" s="8">
        <f>IF(OR($B380="",$C380="",$D380="",$E380="",$F380="",$G380="",$H380="",$I380="",$J380="",$K380="",$L380=""),"",IF($B380="Female",1/(1+EXP(-SUMPRODUCT(Engine!$C$11970:$C$12001,INDIRECT("Coefficients!$BV$2:$BV$33")))),1/(1+EXP(-SUMPRODUCT(Engine!$C$11970:$C$12001,INDIRECT("Coefficients!$BW$2:$BW$33"))))))</f>
      </c>
      <c r="BA380" s="8">
        <f>IF(OR($B380="",$C380="",$D380="",$E380="",$F380="",$G380="",$H380="",$I380="",$J380="",$K380="",$L380=""),"",IF($B380="Female",1/(1+EXP(-SUMPRODUCT(Engine!$C$11970:$C$12001,INDIRECT("Coefficients!$BX$2:$BX$33")))),1/(1+EXP(-SUMPRODUCT(Engine!$C$11970:$C$12001,INDIRECT("Coefficients!$BY$2:$BY$33"))))))</f>
      </c>
      <c r="BB380" s="8">
        <f>IF(OR($B380="",$C380="",$D380="",$E380="",$F380="",$G380="",$H380="",$I380="",$J380="",$K380="",$L380=""),"",IF($B380="Female",1/(1+EXP(-SUMPRODUCT(Engine!$C$11970:$C$12001,INDIRECT("Coefficients!$BZ$2:$BZ$33")))),1/(1+EXP(-SUMPRODUCT(Engine!$C$11970:$C$12001,INDIRECT("Coefficients!$CA$2:$CA$33"))))))</f>
      </c>
      <c r="BC380" s="8">
        <f>IF(OR($B380="",$C380="",$D380="",$E380="",$F380="",$G380="",$H380="",$I380="",$J380="",$K380="",$L380=""),"",IF($B380="Female",1/(1+EXP(-SUMPRODUCT(Engine!$C$11970:$C$12001,INDIRECT("Coefficients!$CB$2:$CB$33")))),1/(1+EXP(-SUMPRODUCT(Engine!$C$11970:$C$12001,INDIRECT("Coefficients!$CC$2:$CC$33"))))))</f>
      </c>
      <c r="BD380" s="8">
        <f>IF(OR($B380="",$C380="",$D380="",$E380="",$F380="",$G380="",$H380="",$I380="",$J380="",$K380="",$L380=""),"",IF($B380="Female",1/(1+EXP(-SUMPRODUCT(Engine!$C$11970:$C$12001,INDIRECT("Coefficients!$CD$2:$CD$33")))),1/(1+EXP(-SUMPRODUCT(Engine!$C$11970:$C$12001,INDIRECT("Coefficients!$CE$2:$CE$33"))))))</f>
      </c>
      <c r="BE380" s="8">
        <f>IF(OR($B380="",$C380="",$D380="",$E380="",$F380="",$G380="",$H380="",$I380="",$J380="",$K380="",$L380=""),"",IF($B380="Female",1/(1+EXP(-SUMPRODUCT(Engine!$C$11970:$C$12001,INDIRECT("Coefficients!$CF$2:$CF$33")))),1/(1+EXP(-SUMPRODUCT(Engine!$C$11970:$C$12001,INDIRECT("Coefficients!$CG$2:$CG$33"))))))</f>
      </c>
      <c r="BF380" s="8">
        <f>IF(OR($B380="",$C380="",$D380="",$E380="",$F380="",$G380="",$H380="",$I380="",$J380="",$K380="",$L380=""),"",IF($B380="Female",1/(1+EXP(-SUMPRODUCT(Engine!$C$11970:$C$12001,INDIRECT("Coefficients!$CH$2:$CH$33")))),1/(1+EXP(-SUMPRODUCT(Engine!$C$11970:$C$12001,INDIRECT("Coefficients!$CI$2:$CI$33"))))))</f>
      </c>
      <c r="BG380" s="8">
        <f>IF(OR($B380="",$C380="",$D380="",$E380="",$F380="",$G380="",$H380="",$I380="",$J380="",$K380="",$L380=""),"",IF($B380="Female",1/(1+EXP(-SUMPRODUCT(Engine!$C$11970:$C$12001,INDIRECT("Coefficients!$CJ$2:$CJ$33")))),1/(1+EXP(-SUMPRODUCT(Engine!$C$11970:$C$12001,INDIRECT("Coefficients!$CK$2:$CK$33"))))))</f>
      </c>
      <c r="BH380" s="8">
        <f>IF(OR($B380="",$C380="",$D380="",$E380="",$F380="",$G380="",$H380="",$I380="",$J380="",$K380="",$L380=""),"",IF($B380="Female",1/(1+EXP(-SUMPRODUCT(Engine!$C$11970:$C$12001,INDIRECT("Coefficients!$CL$2:$CL$33")))),1/(1+EXP(-SUMPRODUCT(Engine!$C$11970:$C$12001,INDIRECT("Coefficients!$CM$2:$CM$33"))))))</f>
      </c>
      <c r="BI380" s="8">
        <f>IF(OR($B380="",$C380="",$D380="",$E380="",$F380="",$G380="",$H380="",$I380="",$J380="",$K380="",$L380=""),"",IF($B380="Female",1/(1+EXP(-SUMPRODUCT(Engine!$C$11970:$C$12001,INDIRECT("Coefficients!$CN$2:$CN$33")))),1/(1+EXP(-SUMPRODUCT(Engine!$C$11970:$C$12001,INDIRECT("Coefficients!$CO$2:$CO$33"))))))</f>
      </c>
      <c r="BJ380" s="8">
        <f>IF(OR($B380="",$C380="",$D380="",$E380="",$F380="",$G380="",$H380="",$I380="",$J380="",$K380="",$L380=""),"",IF($B380="Female",1/(1+EXP(-SUMPRODUCT(Engine!$C$11970:$C$12001,INDIRECT("Coefficients!$CP$2:$CP$33")))),1/(1+EXP(-SUMPRODUCT(Engine!$C$11970:$C$12001,INDIRECT("Coefficients!$CQ$2:$CQ$33"))))))</f>
      </c>
      <c r="BK380" s="8">
        <f>IF(OR($B380="",$C380="",$D380="",$E380="",$F380="",$G380="",$H380="",$I380="",$J380="",$K380="",$L380=""),"",IF($B380="Female",1/(1+EXP(-SUMPRODUCT(Engine!$C$11970:$C$12001,INDIRECT("Coefficients!$CR$2:$CR$33")))),1/(1+EXP(-SUMPRODUCT(Engine!$C$11970:$C$12001,INDIRECT("Coefficients!$CS$2:$CS$33"))))))</f>
      </c>
      <c r="BL380" s="8">
        <f>IF(OR($B380="",$C380="",$D380="",$E380="",$F380="",$G380="",$H380="",$I380="",$J380="",$K380="",$L380=""),"",IF($B380="Female",1/(1+EXP(-SUMPRODUCT(Engine!$C$11970:$C$12001,INDIRECT("Coefficients!$CT$2:$CT$33")))),1/(1+EXP(-SUMPRODUCT(Engine!$C$11970:$C$12001,INDIRECT("Coefficients!$CU$2:$CU$33"))))))</f>
      </c>
      <c r="BM380" s="8">
        <f>IF(OR($B380="",$C380="",$D380="",$E380="",$F380="",$G380="",$H380="",$I380="",$J380="",$K380="",$L380=""),"",IF($B380="Female",1/(1+EXP(-SUMPRODUCT(Engine!$C$11970:$C$12001,INDIRECT("Coefficients!$CV$2:$CV$33")))),1/(1+EXP(-SUMPRODUCT(Engine!$C$11970:$C$12001,INDIRECT("Coefficients!$CW$2:$CW$33"))))))</f>
      </c>
    </row>
    <row r="381" spans="1:65" x14ac:dyDescent="0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8">
        <f>IF(OR($B381="",$C381="",$D381="",$E381="",$F381="",$G381="",$H381="",$I381="",$J381="",$K381="",$L381=""),"",IF($B381="Female",1/(1+EXP(-SUMPRODUCT(Engine!$C$12002:$C$12033,INDIRECT("Coefficients!$B$2:$B$33")))),1/(1+EXP(-SUMPRODUCT(Engine!$C$12002:$C$12033,INDIRECT("Coefficients!$C$2:$C$33"))))))</f>
      </c>
      <c r="Q381" s="8">
        <f>IF(OR($B381="",$C381="",$D381="",$E381="",$F381="",$G381="",$H381="",$I381="",$J381="",$K381="",$L381=""),"",IF($B381="Female",1/(1+EXP(-SUMPRODUCT(Engine!$C$12002:$C$12033,INDIRECT("Coefficients!$D$2:$D$33")))),1/(1+EXP(-SUMPRODUCT(Engine!$C$12002:$C$12033,INDIRECT("Coefficients!$E$2:$E$33"))))))</f>
      </c>
      <c r="R381" s="8">
        <f>IF(OR($B381="",$C381="",$D381="",$E381="",$F381="",$G381="",$H381="",$I381="",$J381="",$K381="",$L381=""),"",IF($B381="Female",1/(1+EXP(-SUMPRODUCT(Engine!$C$12002:$C$12033,INDIRECT("Coefficients!$F$2:$F$33")))),1/(1+EXP(-SUMPRODUCT(Engine!$C$12002:$C$12033,INDIRECT("Coefficients!$G$2:$G$33"))))))</f>
      </c>
      <c r="S381" s="8">
        <f>IF(OR($B381="",$C381="",$D381="",$E381="",$F381="",$G381="",$H381="",$I381="",$J381="",$K381="",$L381=""),"",IF($B381="Female",1/(1+EXP(-SUMPRODUCT(Engine!$C$12002:$C$12033,INDIRECT("Coefficients!$H$2:$H$33")))),1/(1+EXP(-SUMPRODUCT(Engine!$C$12002:$C$12033,INDIRECT("Coefficients!$I$2:$I$33"))))))</f>
      </c>
      <c r="T381" s="8">
        <f>IF(OR($B381="",$C381="",$D381="",$E381="",$F381="",$G381="",$H381="",$I381="",$J381="",$K381="",$L381=""),"",IF($B381="Female",1/(1+EXP(-SUMPRODUCT(Engine!$C$12002:$C$12033,INDIRECT("Coefficients!$J$2:$J$33")))),1/(1+EXP(-SUMPRODUCT(Engine!$C$12002:$C$12033,INDIRECT("Coefficients!$K$2:$K$33"))))))</f>
      </c>
      <c r="U381" s="8">
        <f>IF(OR($B381="",$C381="",$D381="",$E381="",$F381="",$G381="",$H381="",$I381="",$J381="",$K381="",$L381=""),"",IF($B381="Female",1/(1+EXP(-SUMPRODUCT(Engine!$C$12002:$C$12033,INDIRECT("Coefficients!$L$2:$L$33")))),1/(1+EXP(-SUMPRODUCT(Engine!$C$12002:$C$12033,INDIRECT("Coefficients!$M$2:$M$33"))))))</f>
      </c>
      <c r="V381" s="8">
        <f>IF(OR($B381="",$C381="",$D381="",$E381="",$F381="",$G381="",$H381="",$I381="",$J381="",$K381="",$L381=""),"",IF($B381="Female",1/(1+EXP(-SUMPRODUCT(Engine!$C$12002:$C$12033,INDIRECT("Coefficients!$N$2:$N$33")))),1/(1+EXP(-SUMPRODUCT(Engine!$C$12002:$C$12033,INDIRECT("Coefficients!$O$2:$O$33"))))))</f>
      </c>
      <c r="W381" s="8">
        <f>IF(OR($B381="",$C381="",$D381="",$E381="",$F381="",$G381="",$H381="",$I381="",$J381="",$K381="",$L381=""),"",IF($B381="Female",1/(1+EXP(-SUMPRODUCT(Engine!$C$12002:$C$12033,INDIRECT("Coefficients!$P$2:$P$33")))),1/(1+EXP(-SUMPRODUCT(Engine!$C$12002:$C$12033,INDIRECT("Coefficients!$Q$2:$Q$33"))))))</f>
      </c>
      <c r="X381" s="8">
        <f>IF(OR($B381="",$C381="",$D381="",$E381="",$F381="",$G381="",$H381="",$I381="",$J381="",$K381="",$L381=""),"",IF($B381="Female",1/(1+EXP(-SUMPRODUCT(Engine!$C$12002:$C$12033,INDIRECT("Coefficients!$R$2:$R$33")))),1/(1+EXP(-SUMPRODUCT(Engine!$C$12002:$C$12033,INDIRECT("Coefficients!$S$2:$S$33"))))))</f>
      </c>
      <c r="Y381" s="8">
        <f>IF(OR($B381="",$C381="",$D381="",$E381="",$F381="",$G381="",$H381="",$I381="",$J381="",$K381="",$L381=""),"",IF($B381="Female",1/(1+EXP(-SUMPRODUCT(Engine!$C$12002:$C$12033,INDIRECT("Coefficients!$T$2:$T$33")))),1/(1+EXP(-SUMPRODUCT(Engine!$C$12002:$C$12033,INDIRECT("Coefficients!$U$2:$U$33"))))))</f>
      </c>
      <c r="Z381" s="8">
        <f>IF(OR($B381="",$C381="",$D381="",$E381="",$F381="",$G381="",$H381="",$I381="",$J381="",$K381="",$L381=""),"",IF($B381="Female",1/(1+EXP(-SUMPRODUCT(Engine!$C$12002:$C$12033,INDIRECT("Coefficients!$V$2:$V$33")))),1/(1+EXP(-SUMPRODUCT(Engine!$C$12002:$C$12033,INDIRECT("Coefficients!$W$2:$W$33"))))))</f>
      </c>
      <c r="AA381" s="8">
        <f>IF(OR($B381="",$C381="",$D381="",$E381="",$F381="",$G381="",$H381="",$I381="",$J381="",$K381="",$L381=""),"",IF($B381="Female",1/(1+EXP(-SUMPRODUCT(Engine!$C$12002:$C$12033,INDIRECT("Coefficients!$X$2:$X$33")))),1/(1+EXP(-SUMPRODUCT(Engine!$C$12002:$C$12033,INDIRECT("Coefficients!$Y$2:$Y$33"))))))</f>
      </c>
      <c r="AB381" s="8">
        <f>IF(OR($B381="",$C381="",$D381="",$E381="",$F381="",$G381="",$H381="",$I381="",$J381="",$K381="",$L381=""),"",IF($B381="Female",1/(1+EXP(-SUMPRODUCT(Engine!$C$12002:$C$12033,INDIRECT("Coefficients!$Z$2:$Z$33")))),1/(1+EXP(-SUMPRODUCT(Engine!$C$12002:$C$12033,INDIRECT("Coefficients!$AA$2:$AA$33"))))))</f>
      </c>
      <c r="AC381" s="8">
        <f>IF(OR($B381="",$C381="",$D381="",$E381="",$F381="",$G381="",$H381="",$I381="",$J381="",$K381="",$L381=""),"",IF($B381="Female",1/(1+EXP(-SUMPRODUCT(Engine!$C$12002:$C$12033,INDIRECT("Coefficients!$AB$2:$AB$33")))),1/(1+EXP(-SUMPRODUCT(Engine!$C$12002:$C$12033,INDIRECT("Coefficients!$AC$2:$AC$33"))))))</f>
      </c>
      <c r="AD381" s="8">
        <f>IF(OR($B381="",$C381="",$D381="",$E381="",$F381="",$G381="",$H381="",$I381="",$J381="",$K381="",$L381=""),"",IF($B381="Female",1/(1+EXP(-SUMPRODUCT(Engine!$C$12002:$C$12033,INDIRECT("Coefficients!$AD$2:$AD$33")))),1/(1+EXP(-SUMPRODUCT(Engine!$C$12002:$C$12033,INDIRECT("Coefficients!$AE$2:$AE$33"))))))</f>
      </c>
      <c r="AE381" s="8">
        <f>IF(OR($B381="",$C381="",$D381="",$E381="",$F381="",$G381="",$H381="",$I381="",$J381="",$K381="",$L381=""),"",IF($B381="Female",1/(1+EXP(-SUMPRODUCT(Engine!$C$12002:$C$12033,INDIRECT("Coefficients!$AF$2:$AF$33")))),1/(1+EXP(-SUMPRODUCT(Engine!$C$12002:$C$12033,INDIRECT("Coefficients!$AG$2:$AG$33"))))))</f>
      </c>
      <c r="AF381" s="8">
        <f>IF(OR($B381="",$C381="",$D381="",$E381="",$F381="",$G381="",$H381="",$I381="",$J381="",$K381="",$L381=""),"",IF($B381="Female",1/(1+EXP(-SUMPRODUCT(Engine!$C$12002:$C$12033,INDIRECT("Coefficients!$AH$2:$AH$33")))),1/(1+EXP(-SUMPRODUCT(Engine!$C$12002:$C$12033,INDIRECT("Coefficients!$AI$2:$AI$33"))))))</f>
      </c>
      <c r="AG381" s="8">
        <f>IF(OR($B381="",$C381="",$D381="",$E381="",$F381="",$G381="",$H381="",$I381="",$J381="",$K381="",$L381=""),"",IF($B381="Female",1/(1+EXP(-SUMPRODUCT(Engine!$C$12002:$C$12033,INDIRECT("Coefficients!$AJ$2:$AJ$33")))),1/(1+EXP(-SUMPRODUCT(Engine!$C$12002:$C$12033,INDIRECT("Coefficients!$AK$2:$AK$33"))))))</f>
      </c>
      <c r="AH381" s="8">
        <f>IF(OR($B381="",$C381="",$D381="",$E381="",$F381="",$G381="",$H381="",$I381="",$J381="",$K381="",$L381=""),"",IF($B381="Female",1/(1+EXP(-SUMPRODUCT(Engine!$C$12002:$C$12033,INDIRECT("Coefficients!$AL$2:$AL$33")))),1/(1+EXP(-SUMPRODUCT(Engine!$C$12002:$C$12033,INDIRECT("Coefficients!$AM$2:$AM$33"))))))</f>
      </c>
      <c r="AI381" s="8">
        <f>IF(OR($B381="",$C381="",$D381="",$E381="",$F381="",$G381="",$H381="",$I381="",$J381="",$K381="",$L381=""),"",IF($B381="Female",1/(1+EXP(-SUMPRODUCT(Engine!$C$12002:$C$12033,INDIRECT("Coefficients!$AN$2:$AN$33")))),1/(1+EXP(-SUMPRODUCT(Engine!$C$12002:$C$12033,INDIRECT("Coefficients!$AO$2:$AO$33"))))))</f>
      </c>
      <c r="AJ381" s="8">
        <f>IF(OR($B381="",$C381="",$D381="",$E381="",$F381="",$G381="",$H381="",$I381="",$J381="",$K381="",$L381=""),"",IF($B381="Female",1/(1+EXP(-SUMPRODUCT(Engine!$C$12002:$C$12033,INDIRECT("Coefficients!$AP$2:$AP$33")))),1/(1+EXP(-SUMPRODUCT(Engine!$C$12002:$C$12033,INDIRECT("Coefficients!$AQ$2:$AQ$33"))))))</f>
      </c>
      <c r="AK381" s="8">
        <f>IF(OR($B381="",$C381="",$D381="",$E381="",$F381="",$G381="",$H381="",$I381="",$J381="",$K381="",$L381=""),"",IF($B381="Female",1/(1+EXP(-SUMPRODUCT(Engine!$C$12002:$C$12033,INDIRECT("Coefficients!$AR$2:$AR$33")))),1/(1+EXP(-SUMPRODUCT(Engine!$C$12002:$C$12033,INDIRECT("Coefficients!$AS$2:$AS$33"))))))</f>
      </c>
      <c r="AL381" s="8">
        <f>IF(OR($B381="",$C381="",$D381="",$E381="",$F381="",$G381="",$H381="",$I381="",$J381="",$K381="",$L381=""),"",IF($B381="Female",1/(1+EXP(-SUMPRODUCT(Engine!$C$12002:$C$12033,INDIRECT("Coefficients!$AT$2:$AT$33")))),1/(1+EXP(-SUMPRODUCT(Engine!$C$12002:$C$12033,INDIRECT("Coefficients!$AU$2:$AU$33"))))))</f>
      </c>
      <c r="AM381" s="8">
        <f>IF(OR($B381="",$C381="",$D381="",$E381="",$F381="",$G381="",$H381="",$I381="",$J381="",$K381="",$L381=""),"",IF($B381="Female",1/(1+EXP(-SUMPRODUCT(Engine!$C$12002:$C$12033,INDIRECT("Coefficients!$AV$2:$AV$33")))),1/(1+EXP(-SUMPRODUCT(Engine!$C$12002:$C$12033,INDIRECT("Coefficients!$AW$2:$AW$33"))))))</f>
      </c>
      <c r="AN381" s="8">
        <f>IF(OR($B381="",$C381="",$D381="",$E381="",$F381="",$G381="",$H381="",$I381="",$J381="",$K381="",$L381=""),"",IF($B381="Female",1/(1+EXP(-SUMPRODUCT(Engine!$C$12002:$C$12033,INDIRECT("Coefficients!$AX$2:$AX$33")))),1/(1+EXP(-SUMPRODUCT(Engine!$C$12002:$C$12033,INDIRECT("Coefficients!$AY$2:$AY$33"))))))</f>
      </c>
      <c r="AO381" s="8">
        <f>IF(OR($B381="",$C381="",$D381="",$E381="",$F381="",$G381="",$H381="",$I381="",$J381="",$K381="",$L381=""),"",IF($B381="Female",1/(1+EXP(-SUMPRODUCT(Engine!$C$12002:$C$12033,INDIRECT("Coefficients!$AZ$2:$AZ$33")))),1/(1+EXP(-SUMPRODUCT(Engine!$C$12002:$C$12033,INDIRECT("Coefficients!$BA$2:$BA$33"))))))</f>
      </c>
      <c r="AP381" s="8">
        <f>IF(OR($B381="",$C381="",$D381="",$E381="",$F381="",$G381="",$H381="",$I381="",$J381="",$K381="",$L381=""),"",IF($B381="Female",1/(1+EXP(-SUMPRODUCT(Engine!$C$12002:$C$12033,INDIRECT("Coefficients!$BB$2:$BB$33")))),1/(1+EXP(-SUMPRODUCT(Engine!$C$12002:$C$12033,INDIRECT("Coefficients!$BC$2:$BC$33"))))))</f>
      </c>
      <c r="AQ381" s="8">
        <f>IF(OR($B381="",$C381="",$D381="",$E381="",$F381="",$G381="",$H381="",$I381="",$J381="",$K381="",$L381=""),"",IF($B381="Female",1/(1+EXP(-SUMPRODUCT(Engine!$C$12002:$C$12033,INDIRECT("Coefficients!$BD$2:$BD$33")))),1/(1+EXP(-SUMPRODUCT(Engine!$C$12002:$C$12033,INDIRECT("Coefficients!$BE$2:$BE$33"))))))</f>
      </c>
      <c r="AR381" s="8">
        <f>IF(OR($B381="",$C381="",$D381="",$E381="",$F381="",$G381="",$H381="",$I381="",$J381="",$K381="",$L381=""),"",IF($B381="Female",1/(1+EXP(-SUMPRODUCT(Engine!$C$12002:$C$12033,INDIRECT("Coefficients!$BF$2:$BF$33")))),1/(1+EXP(-SUMPRODUCT(Engine!$C$12002:$C$12033,INDIRECT("Coefficients!$BG$2:$BG$33"))))))</f>
      </c>
      <c r="AS381" s="8">
        <f>IF(OR($B381="",$C381="",$D381="",$E381="",$F381="",$G381="",$H381="",$I381="",$J381="",$K381="",$L381=""),"",IF($B381="Female",1/(1+EXP(-SUMPRODUCT(Engine!$C$12002:$C$12033,INDIRECT("Coefficients!$BH$2:$BH$33")))),1/(1+EXP(-SUMPRODUCT(Engine!$C$12002:$C$12033,INDIRECT("Coefficients!$BI$2:$BI$33"))))))</f>
      </c>
      <c r="AT381" s="8">
        <f>IF(OR($B381="",$C381="",$D381="",$E381="",$F381="",$G381="",$H381="",$I381="",$J381="",$K381="",$L381=""),"",IF($B381="Female",1/(1+EXP(-SUMPRODUCT(Engine!$C$12002:$C$12033,INDIRECT("Coefficients!$BJ$2:$BJ$33")))),1/(1+EXP(-SUMPRODUCT(Engine!$C$12002:$C$12033,INDIRECT("Coefficients!$BK$2:$BK$33"))))))</f>
      </c>
      <c r="AU381" s="8">
        <f>IF(OR($B381="",$C381="",$D381="",$E381="",$F381="",$G381="",$H381="",$I381="",$J381="",$K381="",$L381=""),"",IF($B381="Female",1/(1+EXP(-SUMPRODUCT(Engine!$C$12002:$C$12033,INDIRECT("Coefficients!$BL$2:$BL$33")))),1/(1+EXP(-SUMPRODUCT(Engine!$C$12002:$C$12033,INDIRECT("Coefficients!$BM$2:$BM$33"))))))</f>
      </c>
      <c r="AV381" s="8">
        <f>IF(OR($B381="",$C381="",$D381="",$E381="",$F381="",$G381="",$H381="",$I381="",$J381="",$K381="",$L381=""),"",IF($B381="Female",1/(1+EXP(-SUMPRODUCT(Engine!$C$12002:$C$12033,INDIRECT("Coefficients!$BN$2:$BN$33")))),1/(1+EXP(-SUMPRODUCT(Engine!$C$12002:$C$12033,INDIRECT("Coefficients!$BO$2:$BO$33"))))))</f>
      </c>
      <c r="AW381" s="8">
        <f>IF(OR($B381="",$C381="",$D381="",$E381="",$F381="",$G381="",$H381="",$I381="",$J381="",$K381="",$L381=""),"",IF($B381="Female",1/(1+EXP(-SUMPRODUCT(Engine!$C$12002:$C$12033,INDIRECT("Coefficients!$BP$2:$BP$33")))),1/(1+EXP(-SUMPRODUCT(Engine!$C$12002:$C$12033,INDIRECT("Coefficients!$BQ$2:$BQ$33"))))))</f>
      </c>
      <c r="AX381" s="8">
        <f>IF(OR($B381="",$C381="",$D381="",$E381="",$F381="",$G381="",$H381="",$I381="",$J381="",$K381="",$L381=""),"",IF($B381="Female",1/(1+EXP(-SUMPRODUCT(Engine!$C$12002:$C$12033,INDIRECT("Coefficients!$BR$2:$BR$33")))),1/(1+EXP(-SUMPRODUCT(Engine!$C$12002:$C$12033,INDIRECT("Coefficients!$BS$2:$BS$33"))))))</f>
      </c>
      <c r="AY381" s="8">
        <f>IF(OR($B381="",$C381="",$D381="",$E381="",$F381="",$G381="",$H381="",$I381="",$J381="",$K381="",$L381=""),"",IF($B381="Female",1/(1+EXP(-SUMPRODUCT(Engine!$C$12002:$C$12033,INDIRECT("Coefficients!$BT$2:$BT$33")))),1/(1+EXP(-SUMPRODUCT(Engine!$C$12002:$C$12033,INDIRECT("Coefficients!$BU$2:$BU$33"))))))</f>
      </c>
      <c r="AZ381" s="8">
        <f>IF(OR($B381="",$C381="",$D381="",$E381="",$F381="",$G381="",$H381="",$I381="",$J381="",$K381="",$L381=""),"",IF($B381="Female",1/(1+EXP(-SUMPRODUCT(Engine!$C$12002:$C$12033,INDIRECT("Coefficients!$BV$2:$BV$33")))),1/(1+EXP(-SUMPRODUCT(Engine!$C$12002:$C$12033,INDIRECT("Coefficients!$BW$2:$BW$33"))))))</f>
      </c>
      <c r="BA381" s="8">
        <f>IF(OR($B381="",$C381="",$D381="",$E381="",$F381="",$G381="",$H381="",$I381="",$J381="",$K381="",$L381=""),"",IF($B381="Female",1/(1+EXP(-SUMPRODUCT(Engine!$C$12002:$C$12033,INDIRECT("Coefficients!$BX$2:$BX$33")))),1/(1+EXP(-SUMPRODUCT(Engine!$C$12002:$C$12033,INDIRECT("Coefficients!$BY$2:$BY$33"))))))</f>
      </c>
      <c r="BB381" s="8">
        <f>IF(OR($B381="",$C381="",$D381="",$E381="",$F381="",$G381="",$H381="",$I381="",$J381="",$K381="",$L381=""),"",IF($B381="Female",1/(1+EXP(-SUMPRODUCT(Engine!$C$12002:$C$12033,INDIRECT("Coefficients!$BZ$2:$BZ$33")))),1/(1+EXP(-SUMPRODUCT(Engine!$C$12002:$C$12033,INDIRECT("Coefficients!$CA$2:$CA$33"))))))</f>
      </c>
      <c r="BC381" s="8">
        <f>IF(OR($B381="",$C381="",$D381="",$E381="",$F381="",$G381="",$H381="",$I381="",$J381="",$K381="",$L381=""),"",IF($B381="Female",1/(1+EXP(-SUMPRODUCT(Engine!$C$12002:$C$12033,INDIRECT("Coefficients!$CB$2:$CB$33")))),1/(1+EXP(-SUMPRODUCT(Engine!$C$12002:$C$12033,INDIRECT("Coefficients!$CC$2:$CC$33"))))))</f>
      </c>
      <c r="BD381" s="8">
        <f>IF(OR($B381="",$C381="",$D381="",$E381="",$F381="",$G381="",$H381="",$I381="",$J381="",$K381="",$L381=""),"",IF($B381="Female",1/(1+EXP(-SUMPRODUCT(Engine!$C$12002:$C$12033,INDIRECT("Coefficients!$CD$2:$CD$33")))),1/(1+EXP(-SUMPRODUCT(Engine!$C$12002:$C$12033,INDIRECT("Coefficients!$CE$2:$CE$33"))))))</f>
      </c>
      <c r="BE381" s="8">
        <f>IF(OR($B381="",$C381="",$D381="",$E381="",$F381="",$G381="",$H381="",$I381="",$J381="",$K381="",$L381=""),"",IF($B381="Female",1/(1+EXP(-SUMPRODUCT(Engine!$C$12002:$C$12033,INDIRECT("Coefficients!$CF$2:$CF$33")))),1/(1+EXP(-SUMPRODUCT(Engine!$C$12002:$C$12033,INDIRECT("Coefficients!$CG$2:$CG$33"))))))</f>
      </c>
      <c r="BF381" s="8">
        <f>IF(OR($B381="",$C381="",$D381="",$E381="",$F381="",$G381="",$H381="",$I381="",$J381="",$K381="",$L381=""),"",IF($B381="Female",1/(1+EXP(-SUMPRODUCT(Engine!$C$12002:$C$12033,INDIRECT("Coefficients!$CH$2:$CH$33")))),1/(1+EXP(-SUMPRODUCT(Engine!$C$12002:$C$12033,INDIRECT("Coefficients!$CI$2:$CI$33"))))))</f>
      </c>
      <c r="BG381" s="8">
        <f>IF(OR($B381="",$C381="",$D381="",$E381="",$F381="",$G381="",$H381="",$I381="",$J381="",$K381="",$L381=""),"",IF($B381="Female",1/(1+EXP(-SUMPRODUCT(Engine!$C$12002:$C$12033,INDIRECT("Coefficients!$CJ$2:$CJ$33")))),1/(1+EXP(-SUMPRODUCT(Engine!$C$12002:$C$12033,INDIRECT("Coefficients!$CK$2:$CK$33"))))))</f>
      </c>
      <c r="BH381" s="8">
        <f>IF(OR($B381="",$C381="",$D381="",$E381="",$F381="",$G381="",$H381="",$I381="",$J381="",$K381="",$L381=""),"",IF($B381="Female",1/(1+EXP(-SUMPRODUCT(Engine!$C$12002:$C$12033,INDIRECT("Coefficients!$CL$2:$CL$33")))),1/(1+EXP(-SUMPRODUCT(Engine!$C$12002:$C$12033,INDIRECT("Coefficients!$CM$2:$CM$33"))))))</f>
      </c>
      <c r="BI381" s="8">
        <f>IF(OR($B381="",$C381="",$D381="",$E381="",$F381="",$G381="",$H381="",$I381="",$J381="",$K381="",$L381=""),"",IF($B381="Female",1/(1+EXP(-SUMPRODUCT(Engine!$C$12002:$C$12033,INDIRECT("Coefficients!$CN$2:$CN$33")))),1/(1+EXP(-SUMPRODUCT(Engine!$C$12002:$C$12033,INDIRECT("Coefficients!$CO$2:$CO$33"))))))</f>
      </c>
      <c r="BJ381" s="8">
        <f>IF(OR($B381="",$C381="",$D381="",$E381="",$F381="",$G381="",$H381="",$I381="",$J381="",$K381="",$L381=""),"",IF($B381="Female",1/(1+EXP(-SUMPRODUCT(Engine!$C$12002:$C$12033,INDIRECT("Coefficients!$CP$2:$CP$33")))),1/(1+EXP(-SUMPRODUCT(Engine!$C$12002:$C$12033,INDIRECT("Coefficients!$CQ$2:$CQ$33"))))))</f>
      </c>
      <c r="BK381" s="8">
        <f>IF(OR($B381="",$C381="",$D381="",$E381="",$F381="",$G381="",$H381="",$I381="",$J381="",$K381="",$L381=""),"",IF($B381="Female",1/(1+EXP(-SUMPRODUCT(Engine!$C$12002:$C$12033,INDIRECT("Coefficients!$CR$2:$CR$33")))),1/(1+EXP(-SUMPRODUCT(Engine!$C$12002:$C$12033,INDIRECT("Coefficients!$CS$2:$CS$33"))))))</f>
      </c>
      <c r="BL381" s="8">
        <f>IF(OR($B381="",$C381="",$D381="",$E381="",$F381="",$G381="",$H381="",$I381="",$J381="",$K381="",$L381=""),"",IF($B381="Female",1/(1+EXP(-SUMPRODUCT(Engine!$C$12002:$C$12033,INDIRECT("Coefficients!$CT$2:$CT$33")))),1/(1+EXP(-SUMPRODUCT(Engine!$C$12002:$C$12033,INDIRECT("Coefficients!$CU$2:$CU$33"))))))</f>
      </c>
      <c r="BM381" s="8">
        <f>IF(OR($B381="",$C381="",$D381="",$E381="",$F381="",$G381="",$H381="",$I381="",$J381="",$K381="",$L381=""),"",IF($B381="Female",1/(1+EXP(-SUMPRODUCT(Engine!$C$12002:$C$12033,INDIRECT("Coefficients!$CV$2:$CV$33")))),1/(1+EXP(-SUMPRODUCT(Engine!$C$12002:$C$12033,INDIRECT("Coefficients!$CW$2:$CW$33"))))))</f>
      </c>
    </row>
    <row r="382" spans="1:65" x14ac:dyDescent="0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8">
        <f>IF(OR($B382="",$C382="",$D382="",$E382="",$F382="",$G382="",$H382="",$I382="",$J382="",$K382="",$L382=""),"",IF($B382="Female",1/(1+EXP(-SUMPRODUCT(Engine!$C$12034:$C$12065,INDIRECT("Coefficients!$B$2:$B$33")))),1/(1+EXP(-SUMPRODUCT(Engine!$C$12034:$C$12065,INDIRECT("Coefficients!$C$2:$C$33"))))))</f>
      </c>
      <c r="Q382" s="8">
        <f>IF(OR($B382="",$C382="",$D382="",$E382="",$F382="",$G382="",$H382="",$I382="",$J382="",$K382="",$L382=""),"",IF($B382="Female",1/(1+EXP(-SUMPRODUCT(Engine!$C$12034:$C$12065,INDIRECT("Coefficients!$D$2:$D$33")))),1/(1+EXP(-SUMPRODUCT(Engine!$C$12034:$C$12065,INDIRECT("Coefficients!$E$2:$E$33"))))))</f>
      </c>
      <c r="R382" s="8">
        <f>IF(OR($B382="",$C382="",$D382="",$E382="",$F382="",$G382="",$H382="",$I382="",$J382="",$K382="",$L382=""),"",IF($B382="Female",1/(1+EXP(-SUMPRODUCT(Engine!$C$12034:$C$12065,INDIRECT("Coefficients!$F$2:$F$33")))),1/(1+EXP(-SUMPRODUCT(Engine!$C$12034:$C$12065,INDIRECT("Coefficients!$G$2:$G$33"))))))</f>
      </c>
      <c r="S382" s="8">
        <f>IF(OR($B382="",$C382="",$D382="",$E382="",$F382="",$G382="",$H382="",$I382="",$J382="",$K382="",$L382=""),"",IF($B382="Female",1/(1+EXP(-SUMPRODUCT(Engine!$C$12034:$C$12065,INDIRECT("Coefficients!$H$2:$H$33")))),1/(1+EXP(-SUMPRODUCT(Engine!$C$12034:$C$12065,INDIRECT("Coefficients!$I$2:$I$33"))))))</f>
      </c>
      <c r="T382" s="8">
        <f>IF(OR($B382="",$C382="",$D382="",$E382="",$F382="",$G382="",$H382="",$I382="",$J382="",$K382="",$L382=""),"",IF($B382="Female",1/(1+EXP(-SUMPRODUCT(Engine!$C$12034:$C$12065,INDIRECT("Coefficients!$J$2:$J$33")))),1/(1+EXP(-SUMPRODUCT(Engine!$C$12034:$C$12065,INDIRECT("Coefficients!$K$2:$K$33"))))))</f>
      </c>
      <c r="U382" s="8">
        <f>IF(OR($B382="",$C382="",$D382="",$E382="",$F382="",$G382="",$H382="",$I382="",$J382="",$K382="",$L382=""),"",IF($B382="Female",1/(1+EXP(-SUMPRODUCT(Engine!$C$12034:$C$12065,INDIRECT("Coefficients!$L$2:$L$33")))),1/(1+EXP(-SUMPRODUCT(Engine!$C$12034:$C$12065,INDIRECT("Coefficients!$M$2:$M$33"))))))</f>
      </c>
      <c r="V382" s="8">
        <f>IF(OR($B382="",$C382="",$D382="",$E382="",$F382="",$G382="",$H382="",$I382="",$J382="",$K382="",$L382=""),"",IF($B382="Female",1/(1+EXP(-SUMPRODUCT(Engine!$C$12034:$C$12065,INDIRECT("Coefficients!$N$2:$N$33")))),1/(1+EXP(-SUMPRODUCT(Engine!$C$12034:$C$12065,INDIRECT("Coefficients!$O$2:$O$33"))))))</f>
      </c>
      <c r="W382" s="8">
        <f>IF(OR($B382="",$C382="",$D382="",$E382="",$F382="",$G382="",$H382="",$I382="",$J382="",$K382="",$L382=""),"",IF($B382="Female",1/(1+EXP(-SUMPRODUCT(Engine!$C$12034:$C$12065,INDIRECT("Coefficients!$P$2:$P$33")))),1/(1+EXP(-SUMPRODUCT(Engine!$C$12034:$C$12065,INDIRECT("Coefficients!$Q$2:$Q$33"))))))</f>
      </c>
      <c r="X382" s="8">
        <f>IF(OR($B382="",$C382="",$D382="",$E382="",$F382="",$G382="",$H382="",$I382="",$J382="",$K382="",$L382=""),"",IF($B382="Female",1/(1+EXP(-SUMPRODUCT(Engine!$C$12034:$C$12065,INDIRECT("Coefficients!$R$2:$R$33")))),1/(1+EXP(-SUMPRODUCT(Engine!$C$12034:$C$12065,INDIRECT("Coefficients!$S$2:$S$33"))))))</f>
      </c>
      <c r="Y382" s="8">
        <f>IF(OR($B382="",$C382="",$D382="",$E382="",$F382="",$G382="",$H382="",$I382="",$J382="",$K382="",$L382=""),"",IF($B382="Female",1/(1+EXP(-SUMPRODUCT(Engine!$C$12034:$C$12065,INDIRECT("Coefficients!$T$2:$T$33")))),1/(1+EXP(-SUMPRODUCT(Engine!$C$12034:$C$12065,INDIRECT("Coefficients!$U$2:$U$33"))))))</f>
      </c>
      <c r="Z382" s="8">
        <f>IF(OR($B382="",$C382="",$D382="",$E382="",$F382="",$G382="",$H382="",$I382="",$J382="",$K382="",$L382=""),"",IF($B382="Female",1/(1+EXP(-SUMPRODUCT(Engine!$C$12034:$C$12065,INDIRECT("Coefficients!$V$2:$V$33")))),1/(1+EXP(-SUMPRODUCT(Engine!$C$12034:$C$12065,INDIRECT("Coefficients!$W$2:$W$33"))))))</f>
      </c>
      <c r="AA382" s="8">
        <f>IF(OR($B382="",$C382="",$D382="",$E382="",$F382="",$G382="",$H382="",$I382="",$J382="",$K382="",$L382=""),"",IF($B382="Female",1/(1+EXP(-SUMPRODUCT(Engine!$C$12034:$C$12065,INDIRECT("Coefficients!$X$2:$X$33")))),1/(1+EXP(-SUMPRODUCT(Engine!$C$12034:$C$12065,INDIRECT("Coefficients!$Y$2:$Y$33"))))))</f>
      </c>
      <c r="AB382" s="8">
        <f>IF(OR($B382="",$C382="",$D382="",$E382="",$F382="",$G382="",$H382="",$I382="",$J382="",$K382="",$L382=""),"",IF($B382="Female",1/(1+EXP(-SUMPRODUCT(Engine!$C$12034:$C$12065,INDIRECT("Coefficients!$Z$2:$Z$33")))),1/(1+EXP(-SUMPRODUCT(Engine!$C$12034:$C$12065,INDIRECT("Coefficients!$AA$2:$AA$33"))))))</f>
      </c>
      <c r="AC382" s="8">
        <f>IF(OR($B382="",$C382="",$D382="",$E382="",$F382="",$G382="",$H382="",$I382="",$J382="",$K382="",$L382=""),"",IF($B382="Female",1/(1+EXP(-SUMPRODUCT(Engine!$C$12034:$C$12065,INDIRECT("Coefficients!$AB$2:$AB$33")))),1/(1+EXP(-SUMPRODUCT(Engine!$C$12034:$C$12065,INDIRECT("Coefficients!$AC$2:$AC$33"))))))</f>
      </c>
      <c r="AD382" s="8">
        <f>IF(OR($B382="",$C382="",$D382="",$E382="",$F382="",$G382="",$H382="",$I382="",$J382="",$K382="",$L382=""),"",IF($B382="Female",1/(1+EXP(-SUMPRODUCT(Engine!$C$12034:$C$12065,INDIRECT("Coefficients!$AD$2:$AD$33")))),1/(1+EXP(-SUMPRODUCT(Engine!$C$12034:$C$12065,INDIRECT("Coefficients!$AE$2:$AE$33"))))))</f>
      </c>
      <c r="AE382" s="8">
        <f>IF(OR($B382="",$C382="",$D382="",$E382="",$F382="",$G382="",$H382="",$I382="",$J382="",$K382="",$L382=""),"",IF($B382="Female",1/(1+EXP(-SUMPRODUCT(Engine!$C$12034:$C$12065,INDIRECT("Coefficients!$AF$2:$AF$33")))),1/(1+EXP(-SUMPRODUCT(Engine!$C$12034:$C$12065,INDIRECT("Coefficients!$AG$2:$AG$33"))))))</f>
      </c>
      <c r="AF382" s="8">
        <f>IF(OR($B382="",$C382="",$D382="",$E382="",$F382="",$G382="",$H382="",$I382="",$J382="",$K382="",$L382=""),"",IF($B382="Female",1/(1+EXP(-SUMPRODUCT(Engine!$C$12034:$C$12065,INDIRECT("Coefficients!$AH$2:$AH$33")))),1/(1+EXP(-SUMPRODUCT(Engine!$C$12034:$C$12065,INDIRECT("Coefficients!$AI$2:$AI$33"))))))</f>
      </c>
      <c r="AG382" s="8">
        <f>IF(OR($B382="",$C382="",$D382="",$E382="",$F382="",$G382="",$H382="",$I382="",$J382="",$K382="",$L382=""),"",IF($B382="Female",1/(1+EXP(-SUMPRODUCT(Engine!$C$12034:$C$12065,INDIRECT("Coefficients!$AJ$2:$AJ$33")))),1/(1+EXP(-SUMPRODUCT(Engine!$C$12034:$C$12065,INDIRECT("Coefficients!$AK$2:$AK$33"))))))</f>
      </c>
      <c r="AH382" s="8">
        <f>IF(OR($B382="",$C382="",$D382="",$E382="",$F382="",$G382="",$H382="",$I382="",$J382="",$K382="",$L382=""),"",IF($B382="Female",1/(1+EXP(-SUMPRODUCT(Engine!$C$12034:$C$12065,INDIRECT("Coefficients!$AL$2:$AL$33")))),1/(1+EXP(-SUMPRODUCT(Engine!$C$12034:$C$12065,INDIRECT("Coefficients!$AM$2:$AM$33"))))))</f>
      </c>
      <c r="AI382" s="8">
        <f>IF(OR($B382="",$C382="",$D382="",$E382="",$F382="",$G382="",$H382="",$I382="",$J382="",$K382="",$L382=""),"",IF($B382="Female",1/(1+EXP(-SUMPRODUCT(Engine!$C$12034:$C$12065,INDIRECT("Coefficients!$AN$2:$AN$33")))),1/(1+EXP(-SUMPRODUCT(Engine!$C$12034:$C$12065,INDIRECT("Coefficients!$AO$2:$AO$33"))))))</f>
      </c>
      <c r="AJ382" s="8">
        <f>IF(OR($B382="",$C382="",$D382="",$E382="",$F382="",$G382="",$H382="",$I382="",$J382="",$K382="",$L382=""),"",IF($B382="Female",1/(1+EXP(-SUMPRODUCT(Engine!$C$12034:$C$12065,INDIRECT("Coefficients!$AP$2:$AP$33")))),1/(1+EXP(-SUMPRODUCT(Engine!$C$12034:$C$12065,INDIRECT("Coefficients!$AQ$2:$AQ$33"))))))</f>
      </c>
      <c r="AK382" s="8">
        <f>IF(OR($B382="",$C382="",$D382="",$E382="",$F382="",$G382="",$H382="",$I382="",$J382="",$K382="",$L382=""),"",IF($B382="Female",1/(1+EXP(-SUMPRODUCT(Engine!$C$12034:$C$12065,INDIRECT("Coefficients!$AR$2:$AR$33")))),1/(1+EXP(-SUMPRODUCT(Engine!$C$12034:$C$12065,INDIRECT("Coefficients!$AS$2:$AS$33"))))))</f>
      </c>
      <c r="AL382" s="8">
        <f>IF(OR($B382="",$C382="",$D382="",$E382="",$F382="",$G382="",$H382="",$I382="",$J382="",$K382="",$L382=""),"",IF($B382="Female",1/(1+EXP(-SUMPRODUCT(Engine!$C$12034:$C$12065,INDIRECT("Coefficients!$AT$2:$AT$33")))),1/(1+EXP(-SUMPRODUCT(Engine!$C$12034:$C$12065,INDIRECT("Coefficients!$AU$2:$AU$33"))))))</f>
      </c>
      <c r="AM382" s="8">
        <f>IF(OR($B382="",$C382="",$D382="",$E382="",$F382="",$G382="",$H382="",$I382="",$J382="",$K382="",$L382=""),"",IF($B382="Female",1/(1+EXP(-SUMPRODUCT(Engine!$C$12034:$C$12065,INDIRECT("Coefficients!$AV$2:$AV$33")))),1/(1+EXP(-SUMPRODUCT(Engine!$C$12034:$C$12065,INDIRECT("Coefficients!$AW$2:$AW$33"))))))</f>
      </c>
      <c r="AN382" s="8">
        <f>IF(OR($B382="",$C382="",$D382="",$E382="",$F382="",$G382="",$H382="",$I382="",$J382="",$K382="",$L382=""),"",IF($B382="Female",1/(1+EXP(-SUMPRODUCT(Engine!$C$12034:$C$12065,INDIRECT("Coefficients!$AX$2:$AX$33")))),1/(1+EXP(-SUMPRODUCT(Engine!$C$12034:$C$12065,INDIRECT("Coefficients!$AY$2:$AY$33"))))))</f>
      </c>
      <c r="AO382" s="8">
        <f>IF(OR($B382="",$C382="",$D382="",$E382="",$F382="",$G382="",$H382="",$I382="",$J382="",$K382="",$L382=""),"",IF($B382="Female",1/(1+EXP(-SUMPRODUCT(Engine!$C$12034:$C$12065,INDIRECT("Coefficients!$AZ$2:$AZ$33")))),1/(1+EXP(-SUMPRODUCT(Engine!$C$12034:$C$12065,INDIRECT("Coefficients!$BA$2:$BA$33"))))))</f>
      </c>
      <c r="AP382" s="8">
        <f>IF(OR($B382="",$C382="",$D382="",$E382="",$F382="",$G382="",$H382="",$I382="",$J382="",$K382="",$L382=""),"",IF($B382="Female",1/(1+EXP(-SUMPRODUCT(Engine!$C$12034:$C$12065,INDIRECT("Coefficients!$BB$2:$BB$33")))),1/(1+EXP(-SUMPRODUCT(Engine!$C$12034:$C$12065,INDIRECT("Coefficients!$BC$2:$BC$33"))))))</f>
      </c>
      <c r="AQ382" s="8">
        <f>IF(OR($B382="",$C382="",$D382="",$E382="",$F382="",$G382="",$H382="",$I382="",$J382="",$K382="",$L382=""),"",IF($B382="Female",1/(1+EXP(-SUMPRODUCT(Engine!$C$12034:$C$12065,INDIRECT("Coefficients!$BD$2:$BD$33")))),1/(1+EXP(-SUMPRODUCT(Engine!$C$12034:$C$12065,INDIRECT("Coefficients!$BE$2:$BE$33"))))))</f>
      </c>
      <c r="AR382" s="8">
        <f>IF(OR($B382="",$C382="",$D382="",$E382="",$F382="",$G382="",$H382="",$I382="",$J382="",$K382="",$L382=""),"",IF($B382="Female",1/(1+EXP(-SUMPRODUCT(Engine!$C$12034:$C$12065,INDIRECT("Coefficients!$BF$2:$BF$33")))),1/(1+EXP(-SUMPRODUCT(Engine!$C$12034:$C$12065,INDIRECT("Coefficients!$BG$2:$BG$33"))))))</f>
      </c>
      <c r="AS382" s="8">
        <f>IF(OR($B382="",$C382="",$D382="",$E382="",$F382="",$G382="",$H382="",$I382="",$J382="",$K382="",$L382=""),"",IF($B382="Female",1/(1+EXP(-SUMPRODUCT(Engine!$C$12034:$C$12065,INDIRECT("Coefficients!$BH$2:$BH$33")))),1/(1+EXP(-SUMPRODUCT(Engine!$C$12034:$C$12065,INDIRECT("Coefficients!$BI$2:$BI$33"))))))</f>
      </c>
      <c r="AT382" s="8">
        <f>IF(OR($B382="",$C382="",$D382="",$E382="",$F382="",$G382="",$H382="",$I382="",$J382="",$K382="",$L382=""),"",IF($B382="Female",1/(1+EXP(-SUMPRODUCT(Engine!$C$12034:$C$12065,INDIRECT("Coefficients!$BJ$2:$BJ$33")))),1/(1+EXP(-SUMPRODUCT(Engine!$C$12034:$C$12065,INDIRECT("Coefficients!$BK$2:$BK$33"))))))</f>
      </c>
      <c r="AU382" s="8">
        <f>IF(OR($B382="",$C382="",$D382="",$E382="",$F382="",$G382="",$H382="",$I382="",$J382="",$K382="",$L382=""),"",IF($B382="Female",1/(1+EXP(-SUMPRODUCT(Engine!$C$12034:$C$12065,INDIRECT("Coefficients!$BL$2:$BL$33")))),1/(1+EXP(-SUMPRODUCT(Engine!$C$12034:$C$12065,INDIRECT("Coefficients!$BM$2:$BM$33"))))))</f>
      </c>
      <c r="AV382" s="8">
        <f>IF(OR($B382="",$C382="",$D382="",$E382="",$F382="",$G382="",$H382="",$I382="",$J382="",$K382="",$L382=""),"",IF($B382="Female",1/(1+EXP(-SUMPRODUCT(Engine!$C$12034:$C$12065,INDIRECT("Coefficients!$BN$2:$BN$33")))),1/(1+EXP(-SUMPRODUCT(Engine!$C$12034:$C$12065,INDIRECT("Coefficients!$BO$2:$BO$33"))))))</f>
      </c>
      <c r="AW382" s="8">
        <f>IF(OR($B382="",$C382="",$D382="",$E382="",$F382="",$G382="",$H382="",$I382="",$J382="",$K382="",$L382=""),"",IF($B382="Female",1/(1+EXP(-SUMPRODUCT(Engine!$C$12034:$C$12065,INDIRECT("Coefficients!$BP$2:$BP$33")))),1/(1+EXP(-SUMPRODUCT(Engine!$C$12034:$C$12065,INDIRECT("Coefficients!$BQ$2:$BQ$33"))))))</f>
      </c>
      <c r="AX382" s="8">
        <f>IF(OR($B382="",$C382="",$D382="",$E382="",$F382="",$G382="",$H382="",$I382="",$J382="",$K382="",$L382=""),"",IF($B382="Female",1/(1+EXP(-SUMPRODUCT(Engine!$C$12034:$C$12065,INDIRECT("Coefficients!$BR$2:$BR$33")))),1/(1+EXP(-SUMPRODUCT(Engine!$C$12034:$C$12065,INDIRECT("Coefficients!$BS$2:$BS$33"))))))</f>
      </c>
      <c r="AY382" s="8">
        <f>IF(OR($B382="",$C382="",$D382="",$E382="",$F382="",$G382="",$H382="",$I382="",$J382="",$K382="",$L382=""),"",IF($B382="Female",1/(1+EXP(-SUMPRODUCT(Engine!$C$12034:$C$12065,INDIRECT("Coefficients!$BT$2:$BT$33")))),1/(1+EXP(-SUMPRODUCT(Engine!$C$12034:$C$12065,INDIRECT("Coefficients!$BU$2:$BU$33"))))))</f>
      </c>
      <c r="AZ382" s="8">
        <f>IF(OR($B382="",$C382="",$D382="",$E382="",$F382="",$G382="",$H382="",$I382="",$J382="",$K382="",$L382=""),"",IF($B382="Female",1/(1+EXP(-SUMPRODUCT(Engine!$C$12034:$C$12065,INDIRECT("Coefficients!$BV$2:$BV$33")))),1/(1+EXP(-SUMPRODUCT(Engine!$C$12034:$C$12065,INDIRECT("Coefficients!$BW$2:$BW$33"))))))</f>
      </c>
      <c r="BA382" s="8">
        <f>IF(OR($B382="",$C382="",$D382="",$E382="",$F382="",$G382="",$H382="",$I382="",$J382="",$K382="",$L382=""),"",IF($B382="Female",1/(1+EXP(-SUMPRODUCT(Engine!$C$12034:$C$12065,INDIRECT("Coefficients!$BX$2:$BX$33")))),1/(1+EXP(-SUMPRODUCT(Engine!$C$12034:$C$12065,INDIRECT("Coefficients!$BY$2:$BY$33"))))))</f>
      </c>
      <c r="BB382" s="8">
        <f>IF(OR($B382="",$C382="",$D382="",$E382="",$F382="",$G382="",$H382="",$I382="",$J382="",$K382="",$L382=""),"",IF($B382="Female",1/(1+EXP(-SUMPRODUCT(Engine!$C$12034:$C$12065,INDIRECT("Coefficients!$BZ$2:$BZ$33")))),1/(1+EXP(-SUMPRODUCT(Engine!$C$12034:$C$12065,INDIRECT("Coefficients!$CA$2:$CA$33"))))))</f>
      </c>
      <c r="BC382" s="8">
        <f>IF(OR($B382="",$C382="",$D382="",$E382="",$F382="",$G382="",$H382="",$I382="",$J382="",$K382="",$L382=""),"",IF($B382="Female",1/(1+EXP(-SUMPRODUCT(Engine!$C$12034:$C$12065,INDIRECT("Coefficients!$CB$2:$CB$33")))),1/(1+EXP(-SUMPRODUCT(Engine!$C$12034:$C$12065,INDIRECT("Coefficients!$CC$2:$CC$33"))))))</f>
      </c>
      <c r="BD382" s="8">
        <f>IF(OR($B382="",$C382="",$D382="",$E382="",$F382="",$G382="",$H382="",$I382="",$J382="",$K382="",$L382=""),"",IF($B382="Female",1/(1+EXP(-SUMPRODUCT(Engine!$C$12034:$C$12065,INDIRECT("Coefficients!$CD$2:$CD$33")))),1/(1+EXP(-SUMPRODUCT(Engine!$C$12034:$C$12065,INDIRECT("Coefficients!$CE$2:$CE$33"))))))</f>
      </c>
      <c r="BE382" s="8">
        <f>IF(OR($B382="",$C382="",$D382="",$E382="",$F382="",$G382="",$H382="",$I382="",$J382="",$K382="",$L382=""),"",IF($B382="Female",1/(1+EXP(-SUMPRODUCT(Engine!$C$12034:$C$12065,INDIRECT("Coefficients!$CF$2:$CF$33")))),1/(1+EXP(-SUMPRODUCT(Engine!$C$12034:$C$12065,INDIRECT("Coefficients!$CG$2:$CG$33"))))))</f>
      </c>
      <c r="BF382" s="8">
        <f>IF(OR($B382="",$C382="",$D382="",$E382="",$F382="",$G382="",$H382="",$I382="",$J382="",$K382="",$L382=""),"",IF($B382="Female",1/(1+EXP(-SUMPRODUCT(Engine!$C$12034:$C$12065,INDIRECT("Coefficients!$CH$2:$CH$33")))),1/(1+EXP(-SUMPRODUCT(Engine!$C$12034:$C$12065,INDIRECT("Coefficients!$CI$2:$CI$33"))))))</f>
      </c>
      <c r="BG382" s="8">
        <f>IF(OR($B382="",$C382="",$D382="",$E382="",$F382="",$G382="",$H382="",$I382="",$J382="",$K382="",$L382=""),"",IF($B382="Female",1/(1+EXP(-SUMPRODUCT(Engine!$C$12034:$C$12065,INDIRECT("Coefficients!$CJ$2:$CJ$33")))),1/(1+EXP(-SUMPRODUCT(Engine!$C$12034:$C$12065,INDIRECT("Coefficients!$CK$2:$CK$33"))))))</f>
      </c>
      <c r="BH382" s="8">
        <f>IF(OR($B382="",$C382="",$D382="",$E382="",$F382="",$G382="",$H382="",$I382="",$J382="",$K382="",$L382=""),"",IF($B382="Female",1/(1+EXP(-SUMPRODUCT(Engine!$C$12034:$C$12065,INDIRECT("Coefficients!$CL$2:$CL$33")))),1/(1+EXP(-SUMPRODUCT(Engine!$C$12034:$C$12065,INDIRECT("Coefficients!$CM$2:$CM$33"))))))</f>
      </c>
      <c r="BI382" s="8">
        <f>IF(OR($B382="",$C382="",$D382="",$E382="",$F382="",$G382="",$H382="",$I382="",$J382="",$K382="",$L382=""),"",IF($B382="Female",1/(1+EXP(-SUMPRODUCT(Engine!$C$12034:$C$12065,INDIRECT("Coefficients!$CN$2:$CN$33")))),1/(1+EXP(-SUMPRODUCT(Engine!$C$12034:$C$12065,INDIRECT("Coefficients!$CO$2:$CO$33"))))))</f>
      </c>
      <c r="BJ382" s="8">
        <f>IF(OR($B382="",$C382="",$D382="",$E382="",$F382="",$G382="",$H382="",$I382="",$J382="",$K382="",$L382=""),"",IF($B382="Female",1/(1+EXP(-SUMPRODUCT(Engine!$C$12034:$C$12065,INDIRECT("Coefficients!$CP$2:$CP$33")))),1/(1+EXP(-SUMPRODUCT(Engine!$C$12034:$C$12065,INDIRECT("Coefficients!$CQ$2:$CQ$33"))))))</f>
      </c>
      <c r="BK382" s="8">
        <f>IF(OR($B382="",$C382="",$D382="",$E382="",$F382="",$G382="",$H382="",$I382="",$J382="",$K382="",$L382=""),"",IF($B382="Female",1/(1+EXP(-SUMPRODUCT(Engine!$C$12034:$C$12065,INDIRECT("Coefficients!$CR$2:$CR$33")))),1/(1+EXP(-SUMPRODUCT(Engine!$C$12034:$C$12065,INDIRECT("Coefficients!$CS$2:$CS$33"))))))</f>
      </c>
      <c r="BL382" s="8">
        <f>IF(OR($B382="",$C382="",$D382="",$E382="",$F382="",$G382="",$H382="",$I382="",$J382="",$K382="",$L382=""),"",IF($B382="Female",1/(1+EXP(-SUMPRODUCT(Engine!$C$12034:$C$12065,INDIRECT("Coefficients!$CT$2:$CT$33")))),1/(1+EXP(-SUMPRODUCT(Engine!$C$12034:$C$12065,INDIRECT("Coefficients!$CU$2:$CU$33"))))))</f>
      </c>
      <c r="BM382" s="8">
        <f>IF(OR($B382="",$C382="",$D382="",$E382="",$F382="",$G382="",$H382="",$I382="",$J382="",$K382="",$L382=""),"",IF($B382="Female",1/(1+EXP(-SUMPRODUCT(Engine!$C$12034:$C$12065,INDIRECT("Coefficients!$CV$2:$CV$33")))),1/(1+EXP(-SUMPRODUCT(Engine!$C$12034:$C$12065,INDIRECT("Coefficients!$CW$2:$CW$33"))))))</f>
      </c>
    </row>
    <row r="383" spans="1:65" x14ac:dyDescent="0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8">
        <f>IF(OR($B383="",$C383="",$D383="",$E383="",$F383="",$G383="",$H383="",$I383="",$J383="",$K383="",$L383=""),"",IF($B383="Female",1/(1+EXP(-SUMPRODUCT(Engine!$C$12066:$C$12097,INDIRECT("Coefficients!$B$2:$B$33")))),1/(1+EXP(-SUMPRODUCT(Engine!$C$12066:$C$12097,INDIRECT("Coefficients!$C$2:$C$33"))))))</f>
      </c>
      <c r="Q383" s="8">
        <f>IF(OR($B383="",$C383="",$D383="",$E383="",$F383="",$G383="",$H383="",$I383="",$J383="",$K383="",$L383=""),"",IF($B383="Female",1/(1+EXP(-SUMPRODUCT(Engine!$C$12066:$C$12097,INDIRECT("Coefficients!$D$2:$D$33")))),1/(1+EXP(-SUMPRODUCT(Engine!$C$12066:$C$12097,INDIRECT("Coefficients!$E$2:$E$33"))))))</f>
      </c>
      <c r="R383" s="8">
        <f>IF(OR($B383="",$C383="",$D383="",$E383="",$F383="",$G383="",$H383="",$I383="",$J383="",$K383="",$L383=""),"",IF($B383="Female",1/(1+EXP(-SUMPRODUCT(Engine!$C$12066:$C$12097,INDIRECT("Coefficients!$F$2:$F$33")))),1/(1+EXP(-SUMPRODUCT(Engine!$C$12066:$C$12097,INDIRECT("Coefficients!$G$2:$G$33"))))))</f>
      </c>
      <c r="S383" s="8">
        <f>IF(OR($B383="",$C383="",$D383="",$E383="",$F383="",$G383="",$H383="",$I383="",$J383="",$K383="",$L383=""),"",IF($B383="Female",1/(1+EXP(-SUMPRODUCT(Engine!$C$12066:$C$12097,INDIRECT("Coefficients!$H$2:$H$33")))),1/(1+EXP(-SUMPRODUCT(Engine!$C$12066:$C$12097,INDIRECT("Coefficients!$I$2:$I$33"))))))</f>
      </c>
      <c r="T383" s="8">
        <f>IF(OR($B383="",$C383="",$D383="",$E383="",$F383="",$G383="",$H383="",$I383="",$J383="",$K383="",$L383=""),"",IF($B383="Female",1/(1+EXP(-SUMPRODUCT(Engine!$C$12066:$C$12097,INDIRECT("Coefficients!$J$2:$J$33")))),1/(1+EXP(-SUMPRODUCT(Engine!$C$12066:$C$12097,INDIRECT("Coefficients!$K$2:$K$33"))))))</f>
      </c>
      <c r="U383" s="8">
        <f>IF(OR($B383="",$C383="",$D383="",$E383="",$F383="",$G383="",$H383="",$I383="",$J383="",$K383="",$L383=""),"",IF($B383="Female",1/(1+EXP(-SUMPRODUCT(Engine!$C$12066:$C$12097,INDIRECT("Coefficients!$L$2:$L$33")))),1/(1+EXP(-SUMPRODUCT(Engine!$C$12066:$C$12097,INDIRECT("Coefficients!$M$2:$M$33"))))))</f>
      </c>
      <c r="V383" s="8">
        <f>IF(OR($B383="",$C383="",$D383="",$E383="",$F383="",$G383="",$H383="",$I383="",$J383="",$K383="",$L383=""),"",IF($B383="Female",1/(1+EXP(-SUMPRODUCT(Engine!$C$12066:$C$12097,INDIRECT("Coefficients!$N$2:$N$33")))),1/(1+EXP(-SUMPRODUCT(Engine!$C$12066:$C$12097,INDIRECT("Coefficients!$O$2:$O$33"))))))</f>
      </c>
      <c r="W383" s="8">
        <f>IF(OR($B383="",$C383="",$D383="",$E383="",$F383="",$G383="",$H383="",$I383="",$J383="",$K383="",$L383=""),"",IF($B383="Female",1/(1+EXP(-SUMPRODUCT(Engine!$C$12066:$C$12097,INDIRECT("Coefficients!$P$2:$P$33")))),1/(1+EXP(-SUMPRODUCT(Engine!$C$12066:$C$12097,INDIRECT("Coefficients!$Q$2:$Q$33"))))))</f>
      </c>
      <c r="X383" s="8">
        <f>IF(OR($B383="",$C383="",$D383="",$E383="",$F383="",$G383="",$H383="",$I383="",$J383="",$K383="",$L383=""),"",IF($B383="Female",1/(1+EXP(-SUMPRODUCT(Engine!$C$12066:$C$12097,INDIRECT("Coefficients!$R$2:$R$33")))),1/(1+EXP(-SUMPRODUCT(Engine!$C$12066:$C$12097,INDIRECT("Coefficients!$S$2:$S$33"))))))</f>
      </c>
      <c r="Y383" s="8">
        <f>IF(OR($B383="",$C383="",$D383="",$E383="",$F383="",$G383="",$H383="",$I383="",$J383="",$K383="",$L383=""),"",IF($B383="Female",1/(1+EXP(-SUMPRODUCT(Engine!$C$12066:$C$12097,INDIRECT("Coefficients!$T$2:$T$33")))),1/(1+EXP(-SUMPRODUCT(Engine!$C$12066:$C$12097,INDIRECT("Coefficients!$U$2:$U$33"))))))</f>
      </c>
      <c r="Z383" s="8">
        <f>IF(OR($B383="",$C383="",$D383="",$E383="",$F383="",$G383="",$H383="",$I383="",$J383="",$K383="",$L383=""),"",IF($B383="Female",1/(1+EXP(-SUMPRODUCT(Engine!$C$12066:$C$12097,INDIRECT("Coefficients!$V$2:$V$33")))),1/(1+EXP(-SUMPRODUCT(Engine!$C$12066:$C$12097,INDIRECT("Coefficients!$W$2:$W$33"))))))</f>
      </c>
      <c r="AA383" s="8">
        <f>IF(OR($B383="",$C383="",$D383="",$E383="",$F383="",$G383="",$H383="",$I383="",$J383="",$K383="",$L383=""),"",IF($B383="Female",1/(1+EXP(-SUMPRODUCT(Engine!$C$12066:$C$12097,INDIRECT("Coefficients!$X$2:$X$33")))),1/(1+EXP(-SUMPRODUCT(Engine!$C$12066:$C$12097,INDIRECT("Coefficients!$Y$2:$Y$33"))))))</f>
      </c>
      <c r="AB383" s="8">
        <f>IF(OR($B383="",$C383="",$D383="",$E383="",$F383="",$G383="",$H383="",$I383="",$J383="",$K383="",$L383=""),"",IF($B383="Female",1/(1+EXP(-SUMPRODUCT(Engine!$C$12066:$C$12097,INDIRECT("Coefficients!$Z$2:$Z$33")))),1/(1+EXP(-SUMPRODUCT(Engine!$C$12066:$C$12097,INDIRECT("Coefficients!$AA$2:$AA$33"))))))</f>
      </c>
      <c r="AC383" s="8">
        <f>IF(OR($B383="",$C383="",$D383="",$E383="",$F383="",$G383="",$H383="",$I383="",$J383="",$K383="",$L383=""),"",IF($B383="Female",1/(1+EXP(-SUMPRODUCT(Engine!$C$12066:$C$12097,INDIRECT("Coefficients!$AB$2:$AB$33")))),1/(1+EXP(-SUMPRODUCT(Engine!$C$12066:$C$12097,INDIRECT("Coefficients!$AC$2:$AC$33"))))))</f>
      </c>
      <c r="AD383" s="8">
        <f>IF(OR($B383="",$C383="",$D383="",$E383="",$F383="",$G383="",$H383="",$I383="",$J383="",$K383="",$L383=""),"",IF($B383="Female",1/(1+EXP(-SUMPRODUCT(Engine!$C$12066:$C$12097,INDIRECT("Coefficients!$AD$2:$AD$33")))),1/(1+EXP(-SUMPRODUCT(Engine!$C$12066:$C$12097,INDIRECT("Coefficients!$AE$2:$AE$33"))))))</f>
      </c>
      <c r="AE383" s="8">
        <f>IF(OR($B383="",$C383="",$D383="",$E383="",$F383="",$G383="",$H383="",$I383="",$J383="",$K383="",$L383=""),"",IF($B383="Female",1/(1+EXP(-SUMPRODUCT(Engine!$C$12066:$C$12097,INDIRECT("Coefficients!$AF$2:$AF$33")))),1/(1+EXP(-SUMPRODUCT(Engine!$C$12066:$C$12097,INDIRECT("Coefficients!$AG$2:$AG$33"))))))</f>
      </c>
      <c r="AF383" s="8">
        <f>IF(OR($B383="",$C383="",$D383="",$E383="",$F383="",$G383="",$H383="",$I383="",$J383="",$K383="",$L383=""),"",IF($B383="Female",1/(1+EXP(-SUMPRODUCT(Engine!$C$12066:$C$12097,INDIRECT("Coefficients!$AH$2:$AH$33")))),1/(1+EXP(-SUMPRODUCT(Engine!$C$12066:$C$12097,INDIRECT("Coefficients!$AI$2:$AI$33"))))))</f>
      </c>
      <c r="AG383" s="8">
        <f>IF(OR($B383="",$C383="",$D383="",$E383="",$F383="",$G383="",$H383="",$I383="",$J383="",$K383="",$L383=""),"",IF($B383="Female",1/(1+EXP(-SUMPRODUCT(Engine!$C$12066:$C$12097,INDIRECT("Coefficients!$AJ$2:$AJ$33")))),1/(1+EXP(-SUMPRODUCT(Engine!$C$12066:$C$12097,INDIRECT("Coefficients!$AK$2:$AK$33"))))))</f>
      </c>
      <c r="AH383" s="8">
        <f>IF(OR($B383="",$C383="",$D383="",$E383="",$F383="",$G383="",$H383="",$I383="",$J383="",$K383="",$L383=""),"",IF($B383="Female",1/(1+EXP(-SUMPRODUCT(Engine!$C$12066:$C$12097,INDIRECT("Coefficients!$AL$2:$AL$33")))),1/(1+EXP(-SUMPRODUCT(Engine!$C$12066:$C$12097,INDIRECT("Coefficients!$AM$2:$AM$33"))))))</f>
      </c>
      <c r="AI383" s="8">
        <f>IF(OR($B383="",$C383="",$D383="",$E383="",$F383="",$G383="",$H383="",$I383="",$J383="",$K383="",$L383=""),"",IF($B383="Female",1/(1+EXP(-SUMPRODUCT(Engine!$C$12066:$C$12097,INDIRECT("Coefficients!$AN$2:$AN$33")))),1/(1+EXP(-SUMPRODUCT(Engine!$C$12066:$C$12097,INDIRECT("Coefficients!$AO$2:$AO$33"))))))</f>
      </c>
      <c r="AJ383" s="8">
        <f>IF(OR($B383="",$C383="",$D383="",$E383="",$F383="",$G383="",$H383="",$I383="",$J383="",$K383="",$L383=""),"",IF($B383="Female",1/(1+EXP(-SUMPRODUCT(Engine!$C$12066:$C$12097,INDIRECT("Coefficients!$AP$2:$AP$33")))),1/(1+EXP(-SUMPRODUCT(Engine!$C$12066:$C$12097,INDIRECT("Coefficients!$AQ$2:$AQ$33"))))))</f>
      </c>
      <c r="AK383" s="8">
        <f>IF(OR($B383="",$C383="",$D383="",$E383="",$F383="",$G383="",$H383="",$I383="",$J383="",$K383="",$L383=""),"",IF($B383="Female",1/(1+EXP(-SUMPRODUCT(Engine!$C$12066:$C$12097,INDIRECT("Coefficients!$AR$2:$AR$33")))),1/(1+EXP(-SUMPRODUCT(Engine!$C$12066:$C$12097,INDIRECT("Coefficients!$AS$2:$AS$33"))))))</f>
      </c>
      <c r="AL383" s="8">
        <f>IF(OR($B383="",$C383="",$D383="",$E383="",$F383="",$G383="",$H383="",$I383="",$J383="",$K383="",$L383=""),"",IF($B383="Female",1/(1+EXP(-SUMPRODUCT(Engine!$C$12066:$C$12097,INDIRECT("Coefficients!$AT$2:$AT$33")))),1/(1+EXP(-SUMPRODUCT(Engine!$C$12066:$C$12097,INDIRECT("Coefficients!$AU$2:$AU$33"))))))</f>
      </c>
      <c r="AM383" s="8">
        <f>IF(OR($B383="",$C383="",$D383="",$E383="",$F383="",$G383="",$H383="",$I383="",$J383="",$K383="",$L383=""),"",IF($B383="Female",1/(1+EXP(-SUMPRODUCT(Engine!$C$12066:$C$12097,INDIRECT("Coefficients!$AV$2:$AV$33")))),1/(1+EXP(-SUMPRODUCT(Engine!$C$12066:$C$12097,INDIRECT("Coefficients!$AW$2:$AW$33"))))))</f>
      </c>
      <c r="AN383" s="8">
        <f>IF(OR($B383="",$C383="",$D383="",$E383="",$F383="",$G383="",$H383="",$I383="",$J383="",$K383="",$L383=""),"",IF($B383="Female",1/(1+EXP(-SUMPRODUCT(Engine!$C$12066:$C$12097,INDIRECT("Coefficients!$AX$2:$AX$33")))),1/(1+EXP(-SUMPRODUCT(Engine!$C$12066:$C$12097,INDIRECT("Coefficients!$AY$2:$AY$33"))))))</f>
      </c>
      <c r="AO383" s="8">
        <f>IF(OR($B383="",$C383="",$D383="",$E383="",$F383="",$G383="",$H383="",$I383="",$J383="",$K383="",$L383=""),"",IF($B383="Female",1/(1+EXP(-SUMPRODUCT(Engine!$C$12066:$C$12097,INDIRECT("Coefficients!$AZ$2:$AZ$33")))),1/(1+EXP(-SUMPRODUCT(Engine!$C$12066:$C$12097,INDIRECT("Coefficients!$BA$2:$BA$33"))))))</f>
      </c>
      <c r="AP383" s="8">
        <f>IF(OR($B383="",$C383="",$D383="",$E383="",$F383="",$G383="",$H383="",$I383="",$J383="",$K383="",$L383=""),"",IF($B383="Female",1/(1+EXP(-SUMPRODUCT(Engine!$C$12066:$C$12097,INDIRECT("Coefficients!$BB$2:$BB$33")))),1/(1+EXP(-SUMPRODUCT(Engine!$C$12066:$C$12097,INDIRECT("Coefficients!$BC$2:$BC$33"))))))</f>
      </c>
      <c r="AQ383" s="8">
        <f>IF(OR($B383="",$C383="",$D383="",$E383="",$F383="",$G383="",$H383="",$I383="",$J383="",$K383="",$L383=""),"",IF($B383="Female",1/(1+EXP(-SUMPRODUCT(Engine!$C$12066:$C$12097,INDIRECT("Coefficients!$BD$2:$BD$33")))),1/(1+EXP(-SUMPRODUCT(Engine!$C$12066:$C$12097,INDIRECT("Coefficients!$BE$2:$BE$33"))))))</f>
      </c>
      <c r="AR383" s="8">
        <f>IF(OR($B383="",$C383="",$D383="",$E383="",$F383="",$G383="",$H383="",$I383="",$J383="",$K383="",$L383=""),"",IF($B383="Female",1/(1+EXP(-SUMPRODUCT(Engine!$C$12066:$C$12097,INDIRECT("Coefficients!$BF$2:$BF$33")))),1/(1+EXP(-SUMPRODUCT(Engine!$C$12066:$C$12097,INDIRECT("Coefficients!$BG$2:$BG$33"))))))</f>
      </c>
      <c r="AS383" s="8">
        <f>IF(OR($B383="",$C383="",$D383="",$E383="",$F383="",$G383="",$H383="",$I383="",$J383="",$K383="",$L383=""),"",IF($B383="Female",1/(1+EXP(-SUMPRODUCT(Engine!$C$12066:$C$12097,INDIRECT("Coefficients!$BH$2:$BH$33")))),1/(1+EXP(-SUMPRODUCT(Engine!$C$12066:$C$12097,INDIRECT("Coefficients!$BI$2:$BI$33"))))))</f>
      </c>
      <c r="AT383" s="8">
        <f>IF(OR($B383="",$C383="",$D383="",$E383="",$F383="",$G383="",$H383="",$I383="",$J383="",$K383="",$L383=""),"",IF($B383="Female",1/(1+EXP(-SUMPRODUCT(Engine!$C$12066:$C$12097,INDIRECT("Coefficients!$BJ$2:$BJ$33")))),1/(1+EXP(-SUMPRODUCT(Engine!$C$12066:$C$12097,INDIRECT("Coefficients!$BK$2:$BK$33"))))))</f>
      </c>
      <c r="AU383" s="8">
        <f>IF(OR($B383="",$C383="",$D383="",$E383="",$F383="",$G383="",$H383="",$I383="",$J383="",$K383="",$L383=""),"",IF($B383="Female",1/(1+EXP(-SUMPRODUCT(Engine!$C$12066:$C$12097,INDIRECT("Coefficients!$BL$2:$BL$33")))),1/(1+EXP(-SUMPRODUCT(Engine!$C$12066:$C$12097,INDIRECT("Coefficients!$BM$2:$BM$33"))))))</f>
      </c>
      <c r="AV383" s="8">
        <f>IF(OR($B383="",$C383="",$D383="",$E383="",$F383="",$G383="",$H383="",$I383="",$J383="",$K383="",$L383=""),"",IF($B383="Female",1/(1+EXP(-SUMPRODUCT(Engine!$C$12066:$C$12097,INDIRECT("Coefficients!$BN$2:$BN$33")))),1/(1+EXP(-SUMPRODUCT(Engine!$C$12066:$C$12097,INDIRECT("Coefficients!$BO$2:$BO$33"))))))</f>
      </c>
      <c r="AW383" s="8">
        <f>IF(OR($B383="",$C383="",$D383="",$E383="",$F383="",$G383="",$H383="",$I383="",$J383="",$K383="",$L383=""),"",IF($B383="Female",1/(1+EXP(-SUMPRODUCT(Engine!$C$12066:$C$12097,INDIRECT("Coefficients!$BP$2:$BP$33")))),1/(1+EXP(-SUMPRODUCT(Engine!$C$12066:$C$12097,INDIRECT("Coefficients!$BQ$2:$BQ$33"))))))</f>
      </c>
      <c r="AX383" s="8">
        <f>IF(OR($B383="",$C383="",$D383="",$E383="",$F383="",$G383="",$H383="",$I383="",$J383="",$K383="",$L383=""),"",IF($B383="Female",1/(1+EXP(-SUMPRODUCT(Engine!$C$12066:$C$12097,INDIRECT("Coefficients!$BR$2:$BR$33")))),1/(1+EXP(-SUMPRODUCT(Engine!$C$12066:$C$12097,INDIRECT("Coefficients!$BS$2:$BS$33"))))))</f>
      </c>
      <c r="AY383" s="8">
        <f>IF(OR($B383="",$C383="",$D383="",$E383="",$F383="",$G383="",$H383="",$I383="",$J383="",$K383="",$L383=""),"",IF($B383="Female",1/(1+EXP(-SUMPRODUCT(Engine!$C$12066:$C$12097,INDIRECT("Coefficients!$BT$2:$BT$33")))),1/(1+EXP(-SUMPRODUCT(Engine!$C$12066:$C$12097,INDIRECT("Coefficients!$BU$2:$BU$33"))))))</f>
      </c>
      <c r="AZ383" s="8">
        <f>IF(OR($B383="",$C383="",$D383="",$E383="",$F383="",$G383="",$H383="",$I383="",$J383="",$K383="",$L383=""),"",IF($B383="Female",1/(1+EXP(-SUMPRODUCT(Engine!$C$12066:$C$12097,INDIRECT("Coefficients!$BV$2:$BV$33")))),1/(1+EXP(-SUMPRODUCT(Engine!$C$12066:$C$12097,INDIRECT("Coefficients!$BW$2:$BW$33"))))))</f>
      </c>
      <c r="BA383" s="8">
        <f>IF(OR($B383="",$C383="",$D383="",$E383="",$F383="",$G383="",$H383="",$I383="",$J383="",$K383="",$L383=""),"",IF($B383="Female",1/(1+EXP(-SUMPRODUCT(Engine!$C$12066:$C$12097,INDIRECT("Coefficients!$BX$2:$BX$33")))),1/(1+EXP(-SUMPRODUCT(Engine!$C$12066:$C$12097,INDIRECT("Coefficients!$BY$2:$BY$33"))))))</f>
      </c>
      <c r="BB383" s="8">
        <f>IF(OR($B383="",$C383="",$D383="",$E383="",$F383="",$G383="",$H383="",$I383="",$J383="",$K383="",$L383=""),"",IF($B383="Female",1/(1+EXP(-SUMPRODUCT(Engine!$C$12066:$C$12097,INDIRECT("Coefficients!$BZ$2:$BZ$33")))),1/(1+EXP(-SUMPRODUCT(Engine!$C$12066:$C$12097,INDIRECT("Coefficients!$CA$2:$CA$33"))))))</f>
      </c>
      <c r="BC383" s="8">
        <f>IF(OR($B383="",$C383="",$D383="",$E383="",$F383="",$G383="",$H383="",$I383="",$J383="",$K383="",$L383=""),"",IF($B383="Female",1/(1+EXP(-SUMPRODUCT(Engine!$C$12066:$C$12097,INDIRECT("Coefficients!$CB$2:$CB$33")))),1/(1+EXP(-SUMPRODUCT(Engine!$C$12066:$C$12097,INDIRECT("Coefficients!$CC$2:$CC$33"))))))</f>
      </c>
      <c r="BD383" s="8">
        <f>IF(OR($B383="",$C383="",$D383="",$E383="",$F383="",$G383="",$H383="",$I383="",$J383="",$K383="",$L383=""),"",IF($B383="Female",1/(1+EXP(-SUMPRODUCT(Engine!$C$12066:$C$12097,INDIRECT("Coefficients!$CD$2:$CD$33")))),1/(1+EXP(-SUMPRODUCT(Engine!$C$12066:$C$12097,INDIRECT("Coefficients!$CE$2:$CE$33"))))))</f>
      </c>
      <c r="BE383" s="8">
        <f>IF(OR($B383="",$C383="",$D383="",$E383="",$F383="",$G383="",$H383="",$I383="",$J383="",$K383="",$L383=""),"",IF($B383="Female",1/(1+EXP(-SUMPRODUCT(Engine!$C$12066:$C$12097,INDIRECT("Coefficients!$CF$2:$CF$33")))),1/(1+EXP(-SUMPRODUCT(Engine!$C$12066:$C$12097,INDIRECT("Coefficients!$CG$2:$CG$33"))))))</f>
      </c>
      <c r="BF383" s="8">
        <f>IF(OR($B383="",$C383="",$D383="",$E383="",$F383="",$G383="",$H383="",$I383="",$J383="",$K383="",$L383=""),"",IF($B383="Female",1/(1+EXP(-SUMPRODUCT(Engine!$C$12066:$C$12097,INDIRECT("Coefficients!$CH$2:$CH$33")))),1/(1+EXP(-SUMPRODUCT(Engine!$C$12066:$C$12097,INDIRECT("Coefficients!$CI$2:$CI$33"))))))</f>
      </c>
      <c r="BG383" s="8">
        <f>IF(OR($B383="",$C383="",$D383="",$E383="",$F383="",$G383="",$H383="",$I383="",$J383="",$K383="",$L383=""),"",IF($B383="Female",1/(1+EXP(-SUMPRODUCT(Engine!$C$12066:$C$12097,INDIRECT("Coefficients!$CJ$2:$CJ$33")))),1/(1+EXP(-SUMPRODUCT(Engine!$C$12066:$C$12097,INDIRECT("Coefficients!$CK$2:$CK$33"))))))</f>
      </c>
      <c r="BH383" s="8">
        <f>IF(OR($B383="",$C383="",$D383="",$E383="",$F383="",$G383="",$H383="",$I383="",$J383="",$K383="",$L383=""),"",IF($B383="Female",1/(1+EXP(-SUMPRODUCT(Engine!$C$12066:$C$12097,INDIRECT("Coefficients!$CL$2:$CL$33")))),1/(1+EXP(-SUMPRODUCT(Engine!$C$12066:$C$12097,INDIRECT("Coefficients!$CM$2:$CM$33"))))))</f>
      </c>
      <c r="BI383" s="8">
        <f>IF(OR($B383="",$C383="",$D383="",$E383="",$F383="",$G383="",$H383="",$I383="",$J383="",$K383="",$L383=""),"",IF($B383="Female",1/(1+EXP(-SUMPRODUCT(Engine!$C$12066:$C$12097,INDIRECT("Coefficients!$CN$2:$CN$33")))),1/(1+EXP(-SUMPRODUCT(Engine!$C$12066:$C$12097,INDIRECT("Coefficients!$CO$2:$CO$33"))))))</f>
      </c>
      <c r="BJ383" s="8">
        <f>IF(OR($B383="",$C383="",$D383="",$E383="",$F383="",$G383="",$H383="",$I383="",$J383="",$K383="",$L383=""),"",IF($B383="Female",1/(1+EXP(-SUMPRODUCT(Engine!$C$12066:$C$12097,INDIRECT("Coefficients!$CP$2:$CP$33")))),1/(1+EXP(-SUMPRODUCT(Engine!$C$12066:$C$12097,INDIRECT("Coefficients!$CQ$2:$CQ$33"))))))</f>
      </c>
      <c r="BK383" s="8">
        <f>IF(OR($B383="",$C383="",$D383="",$E383="",$F383="",$G383="",$H383="",$I383="",$J383="",$K383="",$L383=""),"",IF($B383="Female",1/(1+EXP(-SUMPRODUCT(Engine!$C$12066:$C$12097,INDIRECT("Coefficients!$CR$2:$CR$33")))),1/(1+EXP(-SUMPRODUCT(Engine!$C$12066:$C$12097,INDIRECT("Coefficients!$CS$2:$CS$33"))))))</f>
      </c>
      <c r="BL383" s="8">
        <f>IF(OR($B383="",$C383="",$D383="",$E383="",$F383="",$G383="",$H383="",$I383="",$J383="",$K383="",$L383=""),"",IF($B383="Female",1/(1+EXP(-SUMPRODUCT(Engine!$C$12066:$C$12097,INDIRECT("Coefficients!$CT$2:$CT$33")))),1/(1+EXP(-SUMPRODUCT(Engine!$C$12066:$C$12097,INDIRECT("Coefficients!$CU$2:$CU$33"))))))</f>
      </c>
      <c r="BM383" s="8">
        <f>IF(OR($B383="",$C383="",$D383="",$E383="",$F383="",$G383="",$H383="",$I383="",$J383="",$K383="",$L383=""),"",IF($B383="Female",1/(1+EXP(-SUMPRODUCT(Engine!$C$12066:$C$12097,INDIRECT("Coefficients!$CV$2:$CV$33")))),1/(1+EXP(-SUMPRODUCT(Engine!$C$12066:$C$12097,INDIRECT("Coefficients!$CW$2:$CW$33"))))))</f>
      </c>
    </row>
    <row r="384" spans="1:65" x14ac:dyDescent="0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8">
        <f>IF(OR($B384="",$C384="",$D384="",$E384="",$F384="",$G384="",$H384="",$I384="",$J384="",$K384="",$L384=""),"",IF($B384="Female",1/(1+EXP(-SUMPRODUCT(Engine!$C$12098:$C$12129,INDIRECT("Coefficients!$B$2:$B$33")))),1/(1+EXP(-SUMPRODUCT(Engine!$C$12098:$C$12129,INDIRECT("Coefficients!$C$2:$C$33"))))))</f>
      </c>
      <c r="Q384" s="8">
        <f>IF(OR($B384="",$C384="",$D384="",$E384="",$F384="",$G384="",$H384="",$I384="",$J384="",$K384="",$L384=""),"",IF($B384="Female",1/(1+EXP(-SUMPRODUCT(Engine!$C$12098:$C$12129,INDIRECT("Coefficients!$D$2:$D$33")))),1/(1+EXP(-SUMPRODUCT(Engine!$C$12098:$C$12129,INDIRECT("Coefficients!$E$2:$E$33"))))))</f>
      </c>
      <c r="R384" s="8">
        <f>IF(OR($B384="",$C384="",$D384="",$E384="",$F384="",$G384="",$H384="",$I384="",$J384="",$K384="",$L384=""),"",IF($B384="Female",1/(1+EXP(-SUMPRODUCT(Engine!$C$12098:$C$12129,INDIRECT("Coefficients!$F$2:$F$33")))),1/(1+EXP(-SUMPRODUCT(Engine!$C$12098:$C$12129,INDIRECT("Coefficients!$G$2:$G$33"))))))</f>
      </c>
      <c r="S384" s="8">
        <f>IF(OR($B384="",$C384="",$D384="",$E384="",$F384="",$G384="",$H384="",$I384="",$J384="",$K384="",$L384=""),"",IF($B384="Female",1/(1+EXP(-SUMPRODUCT(Engine!$C$12098:$C$12129,INDIRECT("Coefficients!$H$2:$H$33")))),1/(1+EXP(-SUMPRODUCT(Engine!$C$12098:$C$12129,INDIRECT("Coefficients!$I$2:$I$33"))))))</f>
      </c>
      <c r="T384" s="8">
        <f>IF(OR($B384="",$C384="",$D384="",$E384="",$F384="",$G384="",$H384="",$I384="",$J384="",$K384="",$L384=""),"",IF($B384="Female",1/(1+EXP(-SUMPRODUCT(Engine!$C$12098:$C$12129,INDIRECT("Coefficients!$J$2:$J$33")))),1/(1+EXP(-SUMPRODUCT(Engine!$C$12098:$C$12129,INDIRECT("Coefficients!$K$2:$K$33"))))))</f>
      </c>
      <c r="U384" s="8">
        <f>IF(OR($B384="",$C384="",$D384="",$E384="",$F384="",$G384="",$H384="",$I384="",$J384="",$K384="",$L384=""),"",IF($B384="Female",1/(1+EXP(-SUMPRODUCT(Engine!$C$12098:$C$12129,INDIRECT("Coefficients!$L$2:$L$33")))),1/(1+EXP(-SUMPRODUCT(Engine!$C$12098:$C$12129,INDIRECT("Coefficients!$M$2:$M$33"))))))</f>
      </c>
      <c r="V384" s="8">
        <f>IF(OR($B384="",$C384="",$D384="",$E384="",$F384="",$G384="",$H384="",$I384="",$J384="",$K384="",$L384=""),"",IF($B384="Female",1/(1+EXP(-SUMPRODUCT(Engine!$C$12098:$C$12129,INDIRECT("Coefficients!$N$2:$N$33")))),1/(1+EXP(-SUMPRODUCT(Engine!$C$12098:$C$12129,INDIRECT("Coefficients!$O$2:$O$33"))))))</f>
      </c>
      <c r="W384" s="8">
        <f>IF(OR($B384="",$C384="",$D384="",$E384="",$F384="",$G384="",$H384="",$I384="",$J384="",$K384="",$L384=""),"",IF($B384="Female",1/(1+EXP(-SUMPRODUCT(Engine!$C$12098:$C$12129,INDIRECT("Coefficients!$P$2:$P$33")))),1/(1+EXP(-SUMPRODUCT(Engine!$C$12098:$C$12129,INDIRECT("Coefficients!$Q$2:$Q$33"))))))</f>
      </c>
      <c r="X384" s="8">
        <f>IF(OR($B384="",$C384="",$D384="",$E384="",$F384="",$G384="",$H384="",$I384="",$J384="",$K384="",$L384=""),"",IF($B384="Female",1/(1+EXP(-SUMPRODUCT(Engine!$C$12098:$C$12129,INDIRECT("Coefficients!$R$2:$R$33")))),1/(1+EXP(-SUMPRODUCT(Engine!$C$12098:$C$12129,INDIRECT("Coefficients!$S$2:$S$33"))))))</f>
      </c>
      <c r="Y384" s="8">
        <f>IF(OR($B384="",$C384="",$D384="",$E384="",$F384="",$G384="",$H384="",$I384="",$J384="",$K384="",$L384=""),"",IF($B384="Female",1/(1+EXP(-SUMPRODUCT(Engine!$C$12098:$C$12129,INDIRECT("Coefficients!$T$2:$T$33")))),1/(1+EXP(-SUMPRODUCT(Engine!$C$12098:$C$12129,INDIRECT("Coefficients!$U$2:$U$33"))))))</f>
      </c>
      <c r="Z384" s="8">
        <f>IF(OR($B384="",$C384="",$D384="",$E384="",$F384="",$G384="",$H384="",$I384="",$J384="",$K384="",$L384=""),"",IF($B384="Female",1/(1+EXP(-SUMPRODUCT(Engine!$C$12098:$C$12129,INDIRECT("Coefficients!$V$2:$V$33")))),1/(1+EXP(-SUMPRODUCT(Engine!$C$12098:$C$12129,INDIRECT("Coefficients!$W$2:$W$33"))))))</f>
      </c>
      <c r="AA384" s="8">
        <f>IF(OR($B384="",$C384="",$D384="",$E384="",$F384="",$G384="",$H384="",$I384="",$J384="",$K384="",$L384=""),"",IF($B384="Female",1/(1+EXP(-SUMPRODUCT(Engine!$C$12098:$C$12129,INDIRECT("Coefficients!$X$2:$X$33")))),1/(1+EXP(-SUMPRODUCT(Engine!$C$12098:$C$12129,INDIRECT("Coefficients!$Y$2:$Y$33"))))))</f>
      </c>
      <c r="AB384" s="8">
        <f>IF(OR($B384="",$C384="",$D384="",$E384="",$F384="",$G384="",$H384="",$I384="",$J384="",$K384="",$L384=""),"",IF($B384="Female",1/(1+EXP(-SUMPRODUCT(Engine!$C$12098:$C$12129,INDIRECT("Coefficients!$Z$2:$Z$33")))),1/(1+EXP(-SUMPRODUCT(Engine!$C$12098:$C$12129,INDIRECT("Coefficients!$AA$2:$AA$33"))))))</f>
      </c>
      <c r="AC384" s="8">
        <f>IF(OR($B384="",$C384="",$D384="",$E384="",$F384="",$G384="",$H384="",$I384="",$J384="",$K384="",$L384=""),"",IF($B384="Female",1/(1+EXP(-SUMPRODUCT(Engine!$C$12098:$C$12129,INDIRECT("Coefficients!$AB$2:$AB$33")))),1/(1+EXP(-SUMPRODUCT(Engine!$C$12098:$C$12129,INDIRECT("Coefficients!$AC$2:$AC$33"))))))</f>
      </c>
      <c r="AD384" s="8">
        <f>IF(OR($B384="",$C384="",$D384="",$E384="",$F384="",$G384="",$H384="",$I384="",$J384="",$K384="",$L384=""),"",IF($B384="Female",1/(1+EXP(-SUMPRODUCT(Engine!$C$12098:$C$12129,INDIRECT("Coefficients!$AD$2:$AD$33")))),1/(1+EXP(-SUMPRODUCT(Engine!$C$12098:$C$12129,INDIRECT("Coefficients!$AE$2:$AE$33"))))))</f>
      </c>
      <c r="AE384" s="8">
        <f>IF(OR($B384="",$C384="",$D384="",$E384="",$F384="",$G384="",$H384="",$I384="",$J384="",$K384="",$L384=""),"",IF($B384="Female",1/(1+EXP(-SUMPRODUCT(Engine!$C$12098:$C$12129,INDIRECT("Coefficients!$AF$2:$AF$33")))),1/(1+EXP(-SUMPRODUCT(Engine!$C$12098:$C$12129,INDIRECT("Coefficients!$AG$2:$AG$33"))))))</f>
      </c>
      <c r="AF384" s="8">
        <f>IF(OR($B384="",$C384="",$D384="",$E384="",$F384="",$G384="",$H384="",$I384="",$J384="",$K384="",$L384=""),"",IF($B384="Female",1/(1+EXP(-SUMPRODUCT(Engine!$C$12098:$C$12129,INDIRECT("Coefficients!$AH$2:$AH$33")))),1/(1+EXP(-SUMPRODUCT(Engine!$C$12098:$C$12129,INDIRECT("Coefficients!$AI$2:$AI$33"))))))</f>
      </c>
      <c r="AG384" s="8">
        <f>IF(OR($B384="",$C384="",$D384="",$E384="",$F384="",$G384="",$H384="",$I384="",$J384="",$K384="",$L384=""),"",IF($B384="Female",1/(1+EXP(-SUMPRODUCT(Engine!$C$12098:$C$12129,INDIRECT("Coefficients!$AJ$2:$AJ$33")))),1/(1+EXP(-SUMPRODUCT(Engine!$C$12098:$C$12129,INDIRECT("Coefficients!$AK$2:$AK$33"))))))</f>
      </c>
      <c r="AH384" s="8">
        <f>IF(OR($B384="",$C384="",$D384="",$E384="",$F384="",$G384="",$H384="",$I384="",$J384="",$K384="",$L384=""),"",IF($B384="Female",1/(1+EXP(-SUMPRODUCT(Engine!$C$12098:$C$12129,INDIRECT("Coefficients!$AL$2:$AL$33")))),1/(1+EXP(-SUMPRODUCT(Engine!$C$12098:$C$12129,INDIRECT("Coefficients!$AM$2:$AM$33"))))))</f>
      </c>
      <c r="AI384" s="8">
        <f>IF(OR($B384="",$C384="",$D384="",$E384="",$F384="",$G384="",$H384="",$I384="",$J384="",$K384="",$L384=""),"",IF($B384="Female",1/(1+EXP(-SUMPRODUCT(Engine!$C$12098:$C$12129,INDIRECT("Coefficients!$AN$2:$AN$33")))),1/(1+EXP(-SUMPRODUCT(Engine!$C$12098:$C$12129,INDIRECT("Coefficients!$AO$2:$AO$33"))))))</f>
      </c>
      <c r="AJ384" s="8">
        <f>IF(OR($B384="",$C384="",$D384="",$E384="",$F384="",$G384="",$H384="",$I384="",$J384="",$K384="",$L384=""),"",IF($B384="Female",1/(1+EXP(-SUMPRODUCT(Engine!$C$12098:$C$12129,INDIRECT("Coefficients!$AP$2:$AP$33")))),1/(1+EXP(-SUMPRODUCT(Engine!$C$12098:$C$12129,INDIRECT("Coefficients!$AQ$2:$AQ$33"))))))</f>
      </c>
      <c r="AK384" s="8">
        <f>IF(OR($B384="",$C384="",$D384="",$E384="",$F384="",$G384="",$H384="",$I384="",$J384="",$K384="",$L384=""),"",IF($B384="Female",1/(1+EXP(-SUMPRODUCT(Engine!$C$12098:$C$12129,INDIRECT("Coefficients!$AR$2:$AR$33")))),1/(1+EXP(-SUMPRODUCT(Engine!$C$12098:$C$12129,INDIRECT("Coefficients!$AS$2:$AS$33"))))))</f>
      </c>
      <c r="AL384" s="8">
        <f>IF(OR($B384="",$C384="",$D384="",$E384="",$F384="",$G384="",$H384="",$I384="",$J384="",$K384="",$L384=""),"",IF($B384="Female",1/(1+EXP(-SUMPRODUCT(Engine!$C$12098:$C$12129,INDIRECT("Coefficients!$AT$2:$AT$33")))),1/(1+EXP(-SUMPRODUCT(Engine!$C$12098:$C$12129,INDIRECT("Coefficients!$AU$2:$AU$33"))))))</f>
      </c>
      <c r="AM384" s="8">
        <f>IF(OR($B384="",$C384="",$D384="",$E384="",$F384="",$G384="",$H384="",$I384="",$J384="",$K384="",$L384=""),"",IF($B384="Female",1/(1+EXP(-SUMPRODUCT(Engine!$C$12098:$C$12129,INDIRECT("Coefficients!$AV$2:$AV$33")))),1/(1+EXP(-SUMPRODUCT(Engine!$C$12098:$C$12129,INDIRECT("Coefficients!$AW$2:$AW$33"))))))</f>
      </c>
      <c r="AN384" s="8">
        <f>IF(OR($B384="",$C384="",$D384="",$E384="",$F384="",$G384="",$H384="",$I384="",$J384="",$K384="",$L384=""),"",IF($B384="Female",1/(1+EXP(-SUMPRODUCT(Engine!$C$12098:$C$12129,INDIRECT("Coefficients!$AX$2:$AX$33")))),1/(1+EXP(-SUMPRODUCT(Engine!$C$12098:$C$12129,INDIRECT("Coefficients!$AY$2:$AY$33"))))))</f>
      </c>
      <c r="AO384" s="8">
        <f>IF(OR($B384="",$C384="",$D384="",$E384="",$F384="",$G384="",$H384="",$I384="",$J384="",$K384="",$L384=""),"",IF($B384="Female",1/(1+EXP(-SUMPRODUCT(Engine!$C$12098:$C$12129,INDIRECT("Coefficients!$AZ$2:$AZ$33")))),1/(1+EXP(-SUMPRODUCT(Engine!$C$12098:$C$12129,INDIRECT("Coefficients!$BA$2:$BA$33"))))))</f>
      </c>
      <c r="AP384" s="8">
        <f>IF(OR($B384="",$C384="",$D384="",$E384="",$F384="",$G384="",$H384="",$I384="",$J384="",$K384="",$L384=""),"",IF($B384="Female",1/(1+EXP(-SUMPRODUCT(Engine!$C$12098:$C$12129,INDIRECT("Coefficients!$BB$2:$BB$33")))),1/(1+EXP(-SUMPRODUCT(Engine!$C$12098:$C$12129,INDIRECT("Coefficients!$BC$2:$BC$33"))))))</f>
      </c>
      <c r="AQ384" s="8">
        <f>IF(OR($B384="",$C384="",$D384="",$E384="",$F384="",$G384="",$H384="",$I384="",$J384="",$K384="",$L384=""),"",IF($B384="Female",1/(1+EXP(-SUMPRODUCT(Engine!$C$12098:$C$12129,INDIRECT("Coefficients!$BD$2:$BD$33")))),1/(1+EXP(-SUMPRODUCT(Engine!$C$12098:$C$12129,INDIRECT("Coefficients!$BE$2:$BE$33"))))))</f>
      </c>
      <c r="AR384" s="8">
        <f>IF(OR($B384="",$C384="",$D384="",$E384="",$F384="",$G384="",$H384="",$I384="",$J384="",$K384="",$L384=""),"",IF($B384="Female",1/(1+EXP(-SUMPRODUCT(Engine!$C$12098:$C$12129,INDIRECT("Coefficients!$BF$2:$BF$33")))),1/(1+EXP(-SUMPRODUCT(Engine!$C$12098:$C$12129,INDIRECT("Coefficients!$BG$2:$BG$33"))))))</f>
      </c>
      <c r="AS384" s="8">
        <f>IF(OR($B384="",$C384="",$D384="",$E384="",$F384="",$G384="",$H384="",$I384="",$J384="",$K384="",$L384=""),"",IF($B384="Female",1/(1+EXP(-SUMPRODUCT(Engine!$C$12098:$C$12129,INDIRECT("Coefficients!$BH$2:$BH$33")))),1/(1+EXP(-SUMPRODUCT(Engine!$C$12098:$C$12129,INDIRECT("Coefficients!$BI$2:$BI$33"))))))</f>
      </c>
      <c r="AT384" s="8">
        <f>IF(OR($B384="",$C384="",$D384="",$E384="",$F384="",$G384="",$H384="",$I384="",$J384="",$K384="",$L384=""),"",IF($B384="Female",1/(1+EXP(-SUMPRODUCT(Engine!$C$12098:$C$12129,INDIRECT("Coefficients!$BJ$2:$BJ$33")))),1/(1+EXP(-SUMPRODUCT(Engine!$C$12098:$C$12129,INDIRECT("Coefficients!$BK$2:$BK$33"))))))</f>
      </c>
      <c r="AU384" s="8">
        <f>IF(OR($B384="",$C384="",$D384="",$E384="",$F384="",$G384="",$H384="",$I384="",$J384="",$K384="",$L384=""),"",IF($B384="Female",1/(1+EXP(-SUMPRODUCT(Engine!$C$12098:$C$12129,INDIRECT("Coefficients!$BL$2:$BL$33")))),1/(1+EXP(-SUMPRODUCT(Engine!$C$12098:$C$12129,INDIRECT("Coefficients!$BM$2:$BM$33"))))))</f>
      </c>
      <c r="AV384" s="8">
        <f>IF(OR($B384="",$C384="",$D384="",$E384="",$F384="",$G384="",$H384="",$I384="",$J384="",$K384="",$L384=""),"",IF($B384="Female",1/(1+EXP(-SUMPRODUCT(Engine!$C$12098:$C$12129,INDIRECT("Coefficients!$BN$2:$BN$33")))),1/(1+EXP(-SUMPRODUCT(Engine!$C$12098:$C$12129,INDIRECT("Coefficients!$BO$2:$BO$33"))))))</f>
      </c>
      <c r="AW384" s="8">
        <f>IF(OR($B384="",$C384="",$D384="",$E384="",$F384="",$G384="",$H384="",$I384="",$J384="",$K384="",$L384=""),"",IF($B384="Female",1/(1+EXP(-SUMPRODUCT(Engine!$C$12098:$C$12129,INDIRECT("Coefficients!$BP$2:$BP$33")))),1/(1+EXP(-SUMPRODUCT(Engine!$C$12098:$C$12129,INDIRECT("Coefficients!$BQ$2:$BQ$33"))))))</f>
      </c>
      <c r="AX384" s="8">
        <f>IF(OR($B384="",$C384="",$D384="",$E384="",$F384="",$G384="",$H384="",$I384="",$J384="",$K384="",$L384=""),"",IF($B384="Female",1/(1+EXP(-SUMPRODUCT(Engine!$C$12098:$C$12129,INDIRECT("Coefficients!$BR$2:$BR$33")))),1/(1+EXP(-SUMPRODUCT(Engine!$C$12098:$C$12129,INDIRECT("Coefficients!$BS$2:$BS$33"))))))</f>
      </c>
      <c r="AY384" s="8">
        <f>IF(OR($B384="",$C384="",$D384="",$E384="",$F384="",$G384="",$H384="",$I384="",$J384="",$K384="",$L384=""),"",IF($B384="Female",1/(1+EXP(-SUMPRODUCT(Engine!$C$12098:$C$12129,INDIRECT("Coefficients!$BT$2:$BT$33")))),1/(1+EXP(-SUMPRODUCT(Engine!$C$12098:$C$12129,INDIRECT("Coefficients!$BU$2:$BU$33"))))))</f>
      </c>
      <c r="AZ384" s="8">
        <f>IF(OR($B384="",$C384="",$D384="",$E384="",$F384="",$G384="",$H384="",$I384="",$J384="",$K384="",$L384=""),"",IF($B384="Female",1/(1+EXP(-SUMPRODUCT(Engine!$C$12098:$C$12129,INDIRECT("Coefficients!$BV$2:$BV$33")))),1/(1+EXP(-SUMPRODUCT(Engine!$C$12098:$C$12129,INDIRECT("Coefficients!$BW$2:$BW$33"))))))</f>
      </c>
      <c r="BA384" s="8">
        <f>IF(OR($B384="",$C384="",$D384="",$E384="",$F384="",$G384="",$H384="",$I384="",$J384="",$K384="",$L384=""),"",IF($B384="Female",1/(1+EXP(-SUMPRODUCT(Engine!$C$12098:$C$12129,INDIRECT("Coefficients!$BX$2:$BX$33")))),1/(1+EXP(-SUMPRODUCT(Engine!$C$12098:$C$12129,INDIRECT("Coefficients!$BY$2:$BY$33"))))))</f>
      </c>
      <c r="BB384" s="8">
        <f>IF(OR($B384="",$C384="",$D384="",$E384="",$F384="",$G384="",$H384="",$I384="",$J384="",$K384="",$L384=""),"",IF($B384="Female",1/(1+EXP(-SUMPRODUCT(Engine!$C$12098:$C$12129,INDIRECT("Coefficients!$BZ$2:$BZ$33")))),1/(1+EXP(-SUMPRODUCT(Engine!$C$12098:$C$12129,INDIRECT("Coefficients!$CA$2:$CA$33"))))))</f>
      </c>
      <c r="BC384" s="8">
        <f>IF(OR($B384="",$C384="",$D384="",$E384="",$F384="",$G384="",$H384="",$I384="",$J384="",$K384="",$L384=""),"",IF($B384="Female",1/(1+EXP(-SUMPRODUCT(Engine!$C$12098:$C$12129,INDIRECT("Coefficients!$CB$2:$CB$33")))),1/(1+EXP(-SUMPRODUCT(Engine!$C$12098:$C$12129,INDIRECT("Coefficients!$CC$2:$CC$33"))))))</f>
      </c>
      <c r="BD384" s="8">
        <f>IF(OR($B384="",$C384="",$D384="",$E384="",$F384="",$G384="",$H384="",$I384="",$J384="",$K384="",$L384=""),"",IF($B384="Female",1/(1+EXP(-SUMPRODUCT(Engine!$C$12098:$C$12129,INDIRECT("Coefficients!$CD$2:$CD$33")))),1/(1+EXP(-SUMPRODUCT(Engine!$C$12098:$C$12129,INDIRECT("Coefficients!$CE$2:$CE$33"))))))</f>
      </c>
      <c r="BE384" s="8">
        <f>IF(OR($B384="",$C384="",$D384="",$E384="",$F384="",$G384="",$H384="",$I384="",$J384="",$K384="",$L384=""),"",IF($B384="Female",1/(1+EXP(-SUMPRODUCT(Engine!$C$12098:$C$12129,INDIRECT("Coefficients!$CF$2:$CF$33")))),1/(1+EXP(-SUMPRODUCT(Engine!$C$12098:$C$12129,INDIRECT("Coefficients!$CG$2:$CG$33"))))))</f>
      </c>
      <c r="BF384" s="8">
        <f>IF(OR($B384="",$C384="",$D384="",$E384="",$F384="",$G384="",$H384="",$I384="",$J384="",$K384="",$L384=""),"",IF($B384="Female",1/(1+EXP(-SUMPRODUCT(Engine!$C$12098:$C$12129,INDIRECT("Coefficients!$CH$2:$CH$33")))),1/(1+EXP(-SUMPRODUCT(Engine!$C$12098:$C$12129,INDIRECT("Coefficients!$CI$2:$CI$33"))))))</f>
      </c>
      <c r="BG384" s="8">
        <f>IF(OR($B384="",$C384="",$D384="",$E384="",$F384="",$G384="",$H384="",$I384="",$J384="",$K384="",$L384=""),"",IF($B384="Female",1/(1+EXP(-SUMPRODUCT(Engine!$C$12098:$C$12129,INDIRECT("Coefficients!$CJ$2:$CJ$33")))),1/(1+EXP(-SUMPRODUCT(Engine!$C$12098:$C$12129,INDIRECT("Coefficients!$CK$2:$CK$33"))))))</f>
      </c>
      <c r="BH384" s="8">
        <f>IF(OR($B384="",$C384="",$D384="",$E384="",$F384="",$G384="",$H384="",$I384="",$J384="",$K384="",$L384=""),"",IF($B384="Female",1/(1+EXP(-SUMPRODUCT(Engine!$C$12098:$C$12129,INDIRECT("Coefficients!$CL$2:$CL$33")))),1/(1+EXP(-SUMPRODUCT(Engine!$C$12098:$C$12129,INDIRECT("Coefficients!$CM$2:$CM$33"))))))</f>
      </c>
      <c r="BI384" s="8">
        <f>IF(OR($B384="",$C384="",$D384="",$E384="",$F384="",$G384="",$H384="",$I384="",$J384="",$K384="",$L384=""),"",IF($B384="Female",1/(1+EXP(-SUMPRODUCT(Engine!$C$12098:$C$12129,INDIRECT("Coefficients!$CN$2:$CN$33")))),1/(1+EXP(-SUMPRODUCT(Engine!$C$12098:$C$12129,INDIRECT("Coefficients!$CO$2:$CO$33"))))))</f>
      </c>
      <c r="BJ384" s="8">
        <f>IF(OR($B384="",$C384="",$D384="",$E384="",$F384="",$G384="",$H384="",$I384="",$J384="",$K384="",$L384=""),"",IF($B384="Female",1/(1+EXP(-SUMPRODUCT(Engine!$C$12098:$C$12129,INDIRECT("Coefficients!$CP$2:$CP$33")))),1/(1+EXP(-SUMPRODUCT(Engine!$C$12098:$C$12129,INDIRECT("Coefficients!$CQ$2:$CQ$33"))))))</f>
      </c>
      <c r="BK384" s="8">
        <f>IF(OR($B384="",$C384="",$D384="",$E384="",$F384="",$G384="",$H384="",$I384="",$J384="",$K384="",$L384=""),"",IF($B384="Female",1/(1+EXP(-SUMPRODUCT(Engine!$C$12098:$C$12129,INDIRECT("Coefficients!$CR$2:$CR$33")))),1/(1+EXP(-SUMPRODUCT(Engine!$C$12098:$C$12129,INDIRECT("Coefficients!$CS$2:$CS$33"))))))</f>
      </c>
      <c r="BL384" s="8">
        <f>IF(OR($B384="",$C384="",$D384="",$E384="",$F384="",$G384="",$H384="",$I384="",$J384="",$K384="",$L384=""),"",IF($B384="Female",1/(1+EXP(-SUMPRODUCT(Engine!$C$12098:$C$12129,INDIRECT("Coefficients!$CT$2:$CT$33")))),1/(1+EXP(-SUMPRODUCT(Engine!$C$12098:$C$12129,INDIRECT("Coefficients!$CU$2:$CU$33"))))))</f>
      </c>
      <c r="BM384" s="8">
        <f>IF(OR($B384="",$C384="",$D384="",$E384="",$F384="",$G384="",$H384="",$I384="",$J384="",$K384="",$L384=""),"",IF($B384="Female",1/(1+EXP(-SUMPRODUCT(Engine!$C$12098:$C$12129,INDIRECT("Coefficients!$CV$2:$CV$33")))),1/(1+EXP(-SUMPRODUCT(Engine!$C$12098:$C$12129,INDIRECT("Coefficients!$CW$2:$CW$33"))))))</f>
      </c>
    </row>
    <row r="385" spans="1:65" x14ac:dyDescent="0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8">
        <f>IF(OR($B385="",$C385="",$D385="",$E385="",$F385="",$G385="",$H385="",$I385="",$J385="",$K385="",$L385=""),"",IF($B385="Female",1/(1+EXP(-SUMPRODUCT(Engine!$C$12130:$C$12161,INDIRECT("Coefficients!$B$2:$B$33")))),1/(1+EXP(-SUMPRODUCT(Engine!$C$12130:$C$12161,INDIRECT("Coefficients!$C$2:$C$33"))))))</f>
      </c>
      <c r="Q385" s="8">
        <f>IF(OR($B385="",$C385="",$D385="",$E385="",$F385="",$G385="",$H385="",$I385="",$J385="",$K385="",$L385=""),"",IF($B385="Female",1/(1+EXP(-SUMPRODUCT(Engine!$C$12130:$C$12161,INDIRECT("Coefficients!$D$2:$D$33")))),1/(1+EXP(-SUMPRODUCT(Engine!$C$12130:$C$12161,INDIRECT("Coefficients!$E$2:$E$33"))))))</f>
      </c>
      <c r="R385" s="8">
        <f>IF(OR($B385="",$C385="",$D385="",$E385="",$F385="",$G385="",$H385="",$I385="",$J385="",$K385="",$L385=""),"",IF($B385="Female",1/(1+EXP(-SUMPRODUCT(Engine!$C$12130:$C$12161,INDIRECT("Coefficients!$F$2:$F$33")))),1/(1+EXP(-SUMPRODUCT(Engine!$C$12130:$C$12161,INDIRECT("Coefficients!$G$2:$G$33"))))))</f>
      </c>
      <c r="S385" s="8">
        <f>IF(OR($B385="",$C385="",$D385="",$E385="",$F385="",$G385="",$H385="",$I385="",$J385="",$K385="",$L385=""),"",IF($B385="Female",1/(1+EXP(-SUMPRODUCT(Engine!$C$12130:$C$12161,INDIRECT("Coefficients!$H$2:$H$33")))),1/(1+EXP(-SUMPRODUCT(Engine!$C$12130:$C$12161,INDIRECT("Coefficients!$I$2:$I$33"))))))</f>
      </c>
      <c r="T385" s="8">
        <f>IF(OR($B385="",$C385="",$D385="",$E385="",$F385="",$G385="",$H385="",$I385="",$J385="",$K385="",$L385=""),"",IF($B385="Female",1/(1+EXP(-SUMPRODUCT(Engine!$C$12130:$C$12161,INDIRECT("Coefficients!$J$2:$J$33")))),1/(1+EXP(-SUMPRODUCT(Engine!$C$12130:$C$12161,INDIRECT("Coefficients!$K$2:$K$33"))))))</f>
      </c>
      <c r="U385" s="8">
        <f>IF(OR($B385="",$C385="",$D385="",$E385="",$F385="",$G385="",$H385="",$I385="",$J385="",$K385="",$L385=""),"",IF($B385="Female",1/(1+EXP(-SUMPRODUCT(Engine!$C$12130:$C$12161,INDIRECT("Coefficients!$L$2:$L$33")))),1/(1+EXP(-SUMPRODUCT(Engine!$C$12130:$C$12161,INDIRECT("Coefficients!$M$2:$M$33"))))))</f>
      </c>
      <c r="V385" s="8">
        <f>IF(OR($B385="",$C385="",$D385="",$E385="",$F385="",$G385="",$H385="",$I385="",$J385="",$K385="",$L385=""),"",IF($B385="Female",1/(1+EXP(-SUMPRODUCT(Engine!$C$12130:$C$12161,INDIRECT("Coefficients!$N$2:$N$33")))),1/(1+EXP(-SUMPRODUCT(Engine!$C$12130:$C$12161,INDIRECT("Coefficients!$O$2:$O$33"))))))</f>
      </c>
      <c r="W385" s="8">
        <f>IF(OR($B385="",$C385="",$D385="",$E385="",$F385="",$G385="",$H385="",$I385="",$J385="",$K385="",$L385=""),"",IF($B385="Female",1/(1+EXP(-SUMPRODUCT(Engine!$C$12130:$C$12161,INDIRECT("Coefficients!$P$2:$P$33")))),1/(1+EXP(-SUMPRODUCT(Engine!$C$12130:$C$12161,INDIRECT("Coefficients!$Q$2:$Q$33"))))))</f>
      </c>
      <c r="X385" s="8">
        <f>IF(OR($B385="",$C385="",$D385="",$E385="",$F385="",$G385="",$H385="",$I385="",$J385="",$K385="",$L385=""),"",IF($B385="Female",1/(1+EXP(-SUMPRODUCT(Engine!$C$12130:$C$12161,INDIRECT("Coefficients!$R$2:$R$33")))),1/(1+EXP(-SUMPRODUCT(Engine!$C$12130:$C$12161,INDIRECT("Coefficients!$S$2:$S$33"))))))</f>
      </c>
      <c r="Y385" s="8">
        <f>IF(OR($B385="",$C385="",$D385="",$E385="",$F385="",$G385="",$H385="",$I385="",$J385="",$K385="",$L385=""),"",IF($B385="Female",1/(1+EXP(-SUMPRODUCT(Engine!$C$12130:$C$12161,INDIRECT("Coefficients!$T$2:$T$33")))),1/(1+EXP(-SUMPRODUCT(Engine!$C$12130:$C$12161,INDIRECT("Coefficients!$U$2:$U$33"))))))</f>
      </c>
      <c r="Z385" s="8">
        <f>IF(OR($B385="",$C385="",$D385="",$E385="",$F385="",$G385="",$H385="",$I385="",$J385="",$K385="",$L385=""),"",IF($B385="Female",1/(1+EXP(-SUMPRODUCT(Engine!$C$12130:$C$12161,INDIRECT("Coefficients!$V$2:$V$33")))),1/(1+EXP(-SUMPRODUCT(Engine!$C$12130:$C$12161,INDIRECT("Coefficients!$W$2:$W$33"))))))</f>
      </c>
      <c r="AA385" s="8">
        <f>IF(OR($B385="",$C385="",$D385="",$E385="",$F385="",$G385="",$H385="",$I385="",$J385="",$K385="",$L385=""),"",IF($B385="Female",1/(1+EXP(-SUMPRODUCT(Engine!$C$12130:$C$12161,INDIRECT("Coefficients!$X$2:$X$33")))),1/(1+EXP(-SUMPRODUCT(Engine!$C$12130:$C$12161,INDIRECT("Coefficients!$Y$2:$Y$33"))))))</f>
      </c>
      <c r="AB385" s="8">
        <f>IF(OR($B385="",$C385="",$D385="",$E385="",$F385="",$G385="",$H385="",$I385="",$J385="",$K385="",$L385=""),"",IF($B385="Female",1/(1+EXP(-SUMPRODUCT(Engine!$C$12130:$C$12161,INDIRECT("Coefficients!$Z$2:$Z$33")))),1/(1+EXP(-SUMPRODUCT(Engine!$C$12130:$C$12161,INDIRECT("Coefficients!$AA$2:$AA$33"))))))</f>
      </c>
      <c r="AC385" s="8">
        <f>IF(OR($B385="",$C385="",$D385="",$E385="",$F385="",$G385="",$H385="",$I385="",$J385="",$K385="",$L385=""),"",IF($B385="Female",1/(1+EXP(-SUMPRODUCT(Engine!$C$12130:$C$12161,INDIRECT("Coefficients!$AB$2:$AB$33")))),1/(1+EXP(-SUMPRODUCT(Engine!$C$12130:$C$12161,INDIRECT("Coefficients!$AC$2:$AC$33"))))))</f>
      </c>
      <c r="AD385" s="8">
        <f>IF(OR($B385="",$C385="",$D385="",$E385="",$F385="",$G385="",$H385="",$I385="",$J385="",$K385="",$L385=""),"",IF($B385="Female",1/(1+EXP(-SUMPRODUCT(Engine!$C$12130:$C$12161,INDIRECT("Coefficients!$AD$2:$AD$33")))),1/(1+EXP(-SUMPRODUCT(Engine!$C$12130:$C$12161,INDIRECT("Coefficients!$AE$2:$AE$33"))))))</f>
      </c>
      <c r="AE385" s="8">
        <f>IF(OR($B385="",$C385="",$D385="",$E385="",$F385="",$G385="",$H385="",$I385="",$J385="",$K385="",$L385=""),"",IF($B385="Female",1/(1+EXP(-SUMPRODUCT(Engine!$C$12130:$C$12161,INDIRECT("Coefficients!$AF$2:$AF$33")))),1/(1+EXP(-SUMPRODUCT(Engine!$C$12130:$C$12161,INDIRECT("Coefficients!$AG$2:$AG$33"))))))</f>
      </c>
      <c r="AF385" s="8">
        <f>IF(OR($B385="",$C385="",$D385="",$E385="",$F385="",$G385="",$H385="",$I385="",$J385="",$K385="",$L385=""),"",IF($B385="Female",1/(1+EXP(-SUMPRODUCT(Engine!$C$12130:$C$12161,INDIRECT("Coefficients!$AH$2:$AH$33")))),1/(1+EXP(-SUMPRODUCT(Engine!$C$12130:$C$12161,INDIRECT("Coefficients!$AI$2:$AI$33"))))))</f>
      </c>
      <c r="AG385" s="8">
        <f>IF(OR($B385="",$C385="",$D385="",$E385="",$F385="",$G385="",$H385="",$I385="",$J385="",$K385="",$L385=""),"",IF($B385="Female",1/(1+EXP(-SUMPRODUCT(Engine!$C$12130:$C$12161,INDIRECT("Coefficients!$AJ$2:$AJ$33")))),1/(1+EXP(-SUMPRODUCT(Engine!$C$12130:$C$12161,INDIRECT("Coefficients!$AK$2:$AK$33"))))))</f>
      </c>
      <c r="AH385" s="8">
        <f>IF(OR($B385="",$C385="",$D385="",$E385="",$F385="",$G385="",$H385="",$I385="",$J385="",$K385="",$L385=""),"",IF($B385="Female",1/(1+EXP(-SUMPRODUCT(Engine!$C$12130:$C$12161,INDIRECT("Coefficients!$AL$2:$AL$33")))),1/(1+EXP(-SUMPRODUCT(Engine!$C$12130:$C$12161,INDIRECT("Coefficients!$AM$2:$AM$33"))))))</f>
      </c>
      <c r="AI385" s="8">
        <f>IF(OR($B385="",$C385="",$D385="",$E385="",$F385="",$G385="",$H385="",$I385="",$J385="",$K385="",$L385=""),"",IF($B385="Female",1/(1+EXP(-SUMPRODUCT(Engine!$C$12130:$C$12161,INDIRECT("Coefficients!$AN$2:$AN$33")))),1/(1+EXP(-SUMPRODUCT(Engine!$C$12130:$C$12161,INDIRECT("Coefficients!$AO$2:$AO$33"))))))</f>
      </c>
      <c r="AJ385" s="8">
        <f>IF(OR($B385="",$C385="",$D385="",$E385="",$F385="",$G385="",$H385="",$I385="",$J385="",$K385="",$L385=""),"",IF($B385="Female",1/(1+EXP(-SUMPRODUCT(Engine!$C$12130:$C$12161,INDIRECT("Coefficients!$AP$2:$AP$33")))),1/(1+EXP(-SUMPRODUCT(Engine!$C$12130:$C$12161,INDIRECT("Coefficients!$AQ$2:$AQ$33"))))))</f>
      </c>
      <c r="AK385" s="8">
        <f>IF(OR($B385="",$C385="",$D385="",$E385="",$F385="",$G385="",$H385="",$I385="",$J385="",$K385="",$L385=""),"",IF($B385="Female",1/(1+EXP(-SUMPRODUCT(Engine!$C$12130:$C$12161,INDIRECT("Coefficients!$AR$2:$AR$33")))),1/(1+EXP(-SUMPRODUCT(Engine!$C$12130:$C$12161,INDIRECT("Coefficients!$AS$2:$AS$33"))))))</f>
      </c>
      <c r="AL385" s="8">
        <f>IF(OR($B385="",$C385="",$D385="",$E385="",$F385="",$G385="",$H385="",$I385="",$J385="",$K385="",$L385=""),"",IF($B385="Female",1/(1+EXP(-SUMPRODUCT(Engine!$C$12130:$C$12161,INDIRECT("Coefficients!$AT$2:$AT$33")))),1/(1+EXP(-SUMPRODUCT(Engine!$C$12130:$C$12161,INDIRECT("Coefficients!$AU$2:$AU$33"))))))</f>
      </c>
      <c r="AM385" s="8">
        <f>IF(OR($B385="",$C385="",$D385="",$E385="",$F385="",$G385="",$H385="",$I385="",$J385="",$K385="",$L385=""),"",IF($B385="Female",1/(1+EXP(-SUMPRODUCT(Engine!$C$12130:$C$12161,INDIRECT("Coefficients!$AV$2:$AV$33")))),1/(1+EXP(-SUMPRODUCT(Engine!$C$12130:$C$12161,INDIRECT("Coefficients!$AW$2:$AW$33"))))))</f>
      </c>
      <c r="AN385" s="8">
        <f>IF(OR($B385="",$C385="",$D385="",$E385="",$F385="",$G385="",$H385="",$I385="",$J385="",$K385="",$L385=""),"",IF($B385="Female",1/(1+EXP(-SUMPRODUCT(Engine!$C$12130:$C$12161,INDIRECT("Coefficients!$AX$2:$AX$33")))),1/(1+EXP(-SUMPRODUCT(Engine!$C$12130:$C$12161,INDIRECT("Coefficients!$AY$2:$AY$33"))))))</f>
      </c>
      <c r="AO385" s="8">
        <f>IF(OR($B385="",$C385="",$D385="",$E385="",$F385="",$G385="",$H385="",$I385="",$J385="",$K385="",$L385=""),"",IF($B385="Female",1/(1+EXP(-SUMPRODUCT(Engine!$C$12130:$C$12161,INDIRECT("Coefficients!$AZ$2:$AZ$33")))),1/(1+EXP(-SUMPRODUCT(Engine!$C$12130:$C$12161,INDIRECT("Coefficients!$BA$2:$BA$33"))))))</f>
      </c>
      <c r="AP385" s="8">
        <f>IF(OR($B385="",$C385="",$D385="",$E385="",$F385="",$G385="",$H385="",$I385="",$J385="",$K385="",$L385=""),"",IF($B385="Female",1/(1+EXP(-SUMPRODUCT(Engine!$C$12130:$C$12161,INDIRECT("Coefficients!$BB$2:$BB$33")))),1/(1+EXP(-SUMPRODUCT(Engine!$C$12130:$C$12161,INDIRECT("Coefficients!$BC$2:$BC$33"))))))</f>
      </c>
      <c r="AQ385" s="8">
        <f>IF(OR($B385="",$C385="",$D385="",$E385="",$F385="",$G385="",$H385="",$I385="",$J385="",$K385="",$L385=""),"",IF($B385="Female",1/(1+EXP(-SUMPRODUCT(Engine!$C$12130:$C$12161,INDIRECT("Coefficients!$BD$2:$BD$33")))),1/(1+EXP(-SUMPRODUCT(Engine!$C$12130:$C$12161,INDIRECT("Coefficients!$BE$2:$BE$33"))))))</f>
      </c>
      <c r="AR385" s="8">
        <f>IF(OR($B385="",$C385="",$D385="",$E385="",$F385="",$G385="",$H385="",$I385="",$J385="",$K385="",$L385=""),"",IF($B385="Female",1/(1+EXP(-SUMPRODUCT(Engine!$C$12130:$C$12161,INDIRECT("Coefficients!$BF$2:$BF$33")))),1/(1+EXP(-SUMPRODUCT(Engine!$C$12130:$C$12161,INDIRECT("Coefficients!$BG$2:$BG$33"))))))</f>
      </c>
      <c r="AS385" s="8">
        <f>IF(OR($B385="",$C385="",$D385="",$E385="",$F385="",$G385="",$H385="",$I385="",$J385="",$K385="",$L385=""),"",IF($B385="Female",1/(1+EXP(-SUMPRODUCT(Engine!$C$12130:$C$12161,INDIRECT("Coefficients!$BH$2:$BH$33")))),1/(1+EXP(-SUMPRODUCT(Engine!$C$12130:$C$12161,INDIRECT("Coefficients!$BI$2:$BI$33"))))))</f>
      </c>
      <c r="AT385" s="8">
        <f>IF(OR($B385="",$C385="",$D385="",$E385="",$F385="",$G385="",$H385="",$I385="",$J385="",$K385="",$L385=""),"",IF($B385="Female",1/(1+EXP(-SUMPRODUCT(Engine!$C$12130:$C$12161,INDIRECT("Coefficients!$BJ$2:$BJ$33")))),1/(1+EXP(-SUMPRODUCT(Engine!$C$12130:$C$12161,INDIRECT("Coefficients!$BK$2:$BK$33"))))))</f>
      </c>
      <c r="AU385" s="8">
        <f>IF(OR($B385="",$C385="",$D385="",$E385="",$F385="",$G385="",$H385="",$I385="",$J385="",$K385="",$L385=""),"",IF($B385="Female",1/(1+EXP(-SUMPRODUCT(Engine!$C$12130:$C$12161,INDIRECT("Coefficients!$BL$2:$BL$33")))),1/(1+EXP(-SUMPRODUCT(Engine!$C$12130:$C$12161,INDIRECT("Coefficients!$BM$2:$BM$33"))))))</f>
      </c>
      <c r="AV385" s="8">
        <f>IF(OR($B385="",$C385="",$D385="",$E385="",$F385="",$G385="",$H385="",$I385="",$J385="",$K385="",$L385=""),"",IF($B385="Female",1/(1+EXP(-SUMPRODUCT(Engine!$C$12130:$C$12161,INDIRECT("Coefficients!$BN$2:$BN$33")))),1/(1+EXP(-SUMPRODUCT(Engine!$C$12130:$C$12161,INDIRECT("Coefficients!$BO$2:$BO$33"))))))</f>
      </c>
      <c r="AW385" s="8">
        <f>IF(OR($B385="",$C385="",$D385="",$E385="",$F385="",$G385="",$H385="",$I385="",$J385="",$K385="",$L385=""),"",IF($B385="Female",1/(1+EXP(-SUMPRODUCT(Engine!$C$12130:$C$12161,INDIRECT("Coefficients!$BP$2:$BP$33")))),1/(1+EXP(-SUMPRODUCT(Engine!$C$12130:$C$12161,INDIRECT("Coefficients!$BQ$2:$BQ$33"))))))</f>
      </c>
      <c r="AX385" s="8">
        <f>IF(OR($B385="",$C385="",$D385="",$E385="",$F385="",$G385="",$H385="",$I385="",$J385="",$K385="",$L385=""),"",IF($B385="Female",1/(1+EXP(-SUMPRODUCT(Engine!$C$12130:$C$12161,INDIRECT("Coefficients!$BR$2:$BR$33")))),1/(1+EXP(-SUMPRODUCT(Engine!$C$12130:$C$12161,INDIRECT("Coefficients!$BS$2:$BS$33"))))))</f>
      </c>
      <c r="AY385" s="8">
        <f>IF(OR($B385="",$C385="",$D385="",$E385="",$F385="",$G385="",$H385="",$I385="",$J385="",$K385="",$L385=""),"",IF($B385="Female",1/(1+EXP(-SUMPRODUCT(Engine!$C$12130:$C$12161,INDIRECT("Coefficients!$BT$2:$BT$33")))),1/(1+EXP(-SUMPRODUCT(Engine!$C$12130:$C$12161,INDIRECT("Coefficients!$BU$2:$BU$33"))))))</f>
      </c>
      <c r="AZ385" s="8">
        <f>IF(OR($B385="",$C385="",$D385="",$E385="",$F385="",$G385="",$H385="",$I385="",$J385="",$K385="",$L385=""),"",IF($B385="Female",1/(1+EXP(-SUMPRODUCT(Engine!$C$12130:$C$12161,INDIRECT("Coefficients!$BV$2:$BV$33")))),1/(1+EXP(-SUMPRODUCT(Engine!$C$12130:$C$12161,INDIRECT("Coefficients!$BW$2:$BW$33"))))))</f>
      </c>
      <c r="BA385" s="8">
        <f>IF(OR($B385="",$C385="",$D385="",$E385="",$F385="",$G385="",$H385="",$I385="",$J385="",$K385="",$L385=""),"",IF($B385="Female",1/(1+EXP(-SUMPRODUCT(Engine!$C$12130:$C$12161,INDIRECT("Coefficients!$BX$2:$BX$33")))),1/(1+EXP(-SUMPRODUCT(Engine!$C$12130:$C$12161,INDIRECT("Coefficients!$BY$2:$BY$33"))))))</f>
      </c>
      <c r="BB385" s="8">
        <f>IF(OR($B385="",$C385="",$D385="",$E385="",$F385="",$G385="",$H385="",$I385="",$J385="",$K385="",$L385=""),"",IF($B385="Female",1/(1+EXP(-SUMPRODUCT(Engine!$C$12130:$C$12161,INDIRECT("Coefficients!$BZ$2:$BZ$33")))),1/(1+EXP(-SUMPRODUCT(Engine!$C$12130:$C$12161,INDIRECT("Coefficients!$CA$2:$CA$33"))))))</f>
      </c>
      <c r="BC385" s="8">
        <f>IF(OR($B385="",$C385="",$D385="",$E385="",$F385="",$G385="",$H385="",$I385="",$J385="",$K385="",$L385=""),"",IF($B385="Female",1/(1+EXP(-SUMPRODUCT(Engine!$C$12130:$C$12161,INDIRECT("Coefficients!$CB$2:$CB$33")))),1/(1+EXP(-SUMPRODUCT(Engine!$C$12130:$C$12161,INDIRECT("Coefficients!$CC$2:$CC$33"))))))</f>
      </c>
      <c r="BD385" s="8">
        <f>IF(OR($B385="",$C385="",$D385="",$E385="",$F385="",$G385="",$H385="",$I385="",$J385="",$K385="",$L385=""),"",IF($B385="Female",1/(1+EXP(-SUMPRODUCT(Engine!$C$12130:$C$12161,INDIRECT("Coefficients!$CD$2:$CD$33")))),1/(1+EXP(-SUMPRODUCT(Engine!$C$12130:$C$12161,INDIRECT("Coefficients!$CE$2:$CE$33"))))))</f>
      </c>
      <c r="BE385" s="8">
        <f>IF(OR($B385="",$C385="",$D385="",$E385="",$F385="",$G385="",$H385="",$I385="",$J385="",$K385="",$L385=""),"",IF($B385="Female",1/(1+EXP(-SUMPRODUCT(Engine!$C$12130:$C$12161,INDIRECT("Coefficients!$CF$2:$CF$33")))),1/(1+EXP(-SUMPRODUCT(Engine!$C$12130:$C$12161,INDIRECT("Coefficients!$CG$2:$CG$33"))))))</f>
      </c>
      <c r="BF385" s="8">
        <f>IF(OR($B385="",$C385="",$D385="",$E385="",$F385="",$G385="",$H385="",$I385="",$J385="",$K385="",$L385=""),"",IF($B385="Female",1/(1+EXP(-SUMPRODUCT(Engine!$C$12130:$C$12161,INDIRECT("Coefficients!$CH$2:$CH$33")))),1/(1+EXP(-SUMPRODUCT(Engine!$C$12130:$C$12161,INDIRECT("Coefficients!$CI$2:$CI$33"))))))</f>
      </c>
      <c r="BG385" s="8">
        <f>IF(OR($B385="",$C385="",$D385="",$E385="",$F385="",$G385="",$H385="",$I385="",$J385="",$K385="",$L385=""),"",IF($B385="Female",1/(1+EXP(-SUMPRODUCT(Engine!$C$12130:$C$12161,INDIRECT("Coefficients!$CJ$2:$CJ$33")))),1/(1+EXP(-SUMPRODUCT(Engine!$C$12130:$C$12161,INDIRECT("Coefficients!$CK$2:$CK$33"))))))</f>
      </c>
      <c r="BH385" s="8">
        <f>IF(OR($B385="",$C385="",$D385="",$E385="",$F385="",$G385="",$H385="",$I385="",$J385="",$K385="",$L385=""),"",IF($B385="Female",1/(1+EXP(-SUMPRODUCT(Engine!$C$12130:$C$12161,INDIRECT("Coefficients!$CL$2:$CL$33")))),1/(1+EXP(-SUMPRODUCT(Engine!$C$12130:$C$12161,INDIRECT("Coefficients!$CM$2:$CM$33"))))))</f>
      </c>
      <c r="BI385" s="8">
        <f>IF(OR($B385="",$C385="",$D385="",$E385="",$F385="",$G385="",$H385="",$I385="",$J385="",$K385="",$L385=""),"",IF($B385="Female",1/(1+EXP(-SUMPRODUCT(Engine!$C$12130:$C$12161,INDIRECT("Coefficients!$CN$2:$CN$33")))),1/(1+EXP(-SUMPRODUCT(Engine!$C$12130:$C$12161,INDIRECT("Coefficients!$CO$2:$CO$33"))))))</f>
      </c>
      <c r="BJ385" s="8">
        <f>IF(OR($B385="",$C385="",$D385="",$E385="",$F385="",$G385="",$H385="",$I385="",$J385="",$K385="",$L385=""),"",IF($B385="Female",1/(1+EXP(-SUMPRODUCT(Engine!$C$12130:$C$12161,INDIRECT("Coefficients!$CP$2:$CP$33")))),1/(1+EXP(-SUMPRODUCT(Engine!$C$12130:$C$12161,INDIRECT("Coefficients!$CQ$2:$CQ$33"))))))</f>
      </c>
      <c r="BK385" s="8">
        <f>IF(OR($B385="",$C385="",$D385="",$E385="",$F385="",$G385="",$H385="",$I385="",$J385="",$K385="",$L385=""),"",IF($B385="Female",1/(1+EXP(-SUMPRODUCT(Engine!$C$12130:$C$12161,INDIRECT("Coefficients!$CR$2:$CR$33")))),1/(1+EXP(-SUMPRODUCT(Engine!$C$12130:$C$12161,INDIRECT("Coefficients!$CS$2:$CS$33"))))))</f>
      </c>
      <c r="BL385" s="8">
        <f>IF(OR($B385="",$C385="",$D385="",$E385="",$F385="",$G385="",$H385="",$I385="",$J385="",$K385="",$L385=""),"",IF($B385="Female",1/(1+EXP(-SUMPRODUCT(Engine!$C$12130:$C$12161,INDIRECT("Coefficients!$CT$2:$CT$33")))),1/(1+EXP(-SUMPRODUCT(Engine!$C$12130:$C$12161,INDIRECT("Coefficients!$CU$2:$CU$33"))))))</f>
      </c>
      <c r="BM385" s="8">
        <f>IF(OR($B385="",$C385="",$D385="",$E385="",$F385="",$G385="",$H385="",$I385="",$J385="",$K385="",$L385=""),"",IF($B385="Female",1/(1+EXP(-SUMPRODUCT(Engine!$C$12130:$C$12161,INDIRECT("Coefficients!$CV$2:$CV$33")))),1/(1+EXP(-SUMPRODUCT(Engine!$C$12130:$C$12161,INDIRECT("Coefficients!$CW$2:$CW$33"))))))</f>
      </c>
    </row>
    <row r="386" spans="1:65" x14ac:dyDescent="0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8">
        <f>IF(OR($B386="",$C386="",$D386="",$E386="",$F386="",$G386="",$H386="",$I386="",$J386="",$K386="",$L386=""),"",IF($B386="Female",1/(1+EXP(-SUMPRODUCT(Engine!$C$12162:$C$12193,INDIRECT("Coefficients!$B$2:$B$33")))),1/(1+EXP(-SUMPRODUCT(Engine!$C$12162:$C$12193,INDIRECT("Coefficients!$C$2:$C$33"))))))</f>
      </c>
      <c r="Q386" s="8">
        <f>IF(OR($B386="",$C386="",$D386="",$E386="",$F386="",$G386="",$H386="",$I386="",$J386="",$K386="",$L386=""),"",IF($B386="Female",1/(1+EXP(-SUMPRODUCT(Engine!$C$12162:$C$12193,INDIRECT("Coefficients!$D$2:$D$33")))),1/(1+EXP(-SUMPRODUCT(Engine!$C$12162:$C$12193,INDIRECT("Coefficients!$E$2:$E$33"))))))</f>
      </c>
      <c r="R386" s="8">
        <f>IF(OR($B386="",$C386="",$D386="",$E386="",$F386="",$G386="",$H386="",$I386="",$J386="",$K386="",$L386=""),"",IF($B386="Female",1/(1+EXP(-SUMPRODUCT(Engine!$C$12162:$C$12193,INDIRECT("Coefficients!$F$2:$F$33")))),1/(1+EXP(-SUMPRODUCT(Engine!$C$12162:$C$12193,INDIRECT("Coefficients!$G$2:$G$33"))))))</f>
      </c>
      <c r="S386" s="8">
        <f>IF(OR($B386="",$C386="",$D386="",$E386="",$F386="",$G386="",$H386="",$I386="",$J386="",$K386="",$L386=""),"",IF($B386="Female",1/(1+EXP(-SUMPRODUCT(Engine!$C$12162:$C$12193,INDIRECT("Coefficients!$H$2:$H$33")))),1/(1+EXP(-SUMPRODUCT(Engine!$C$12162:$C$12193,INDIRECT("Coefficients!$I$2:$I$33"))))))</f>
      </c>
      <c r="T386" s="8">
        <f>IF(OR($B386="",$C386="",$D386="",$E386="",$F386="",$G386="",$H386="",$I386="",$J386="",$K386="",$L386=""),"",IF($B386="Female",1/(1+EXP(-SUMPRODUCT(Engine!$C$12162:$C$12193,INDIRECT("Coefficients!$J$2:$J$33")))),1/(1+EXP(-SUMPRODUCT(Engine!$C$12162:$C$12193,INDIRECT("Coefficients!$K$2:$K$33"))))))</f>
      </c>
      <c r="U386" s="8">
        <f>IF(OR($B386="",$C386="",$D386="",$E386="",$F386="",$G386="",$H386="",$I386="",$J386="",$K386="",$L386=""),"",IF($B386="Female",1/(1+EXP(-SUMPRODUCT(Engine!$C$12162:$C$12193,INDIRECT("Coefficients!$L$2:$L$33")))),1/(1+EXP(-SUMPRODUCT(Engine!$C$12162:$C$12193,INDIRECT("Coefficients!$M$2:$M$33"))))))</f>
      </c>
      <c r="V386" s="8">
        <f>IF(OR($B386="",$C386="",$D386="",$E386="",$F386="",$G386="",$H386="",$I386="",$J386="",$K386="",$L386=""),"",IF($B386="Female",1/(1+EXP(-SUMPRODUCT(Engine!$C$12162:$C$12193,INDIRECT("Coefficients!$N$2:$N$33")))),1/(1+EXP(-SUMPRODUCT(Engine!$C$12162:$C$12193,INDIRECT("Coefficients!$O$2:$O$33"))))))</f>
      </c>
      <c r="W386" s="8">
        <f>IF(OR($B386="",$C386="",$D386="",$E386="",$F386="",$G386="",$H386="",$I386="",$J386="",$K386="",$L386=""),"",IF($B386="Female",1/(1+EXP(-SUMPRODUCT(Engine!$C$12162:$C$12193,INDIRECT("Coefficients!$P$2:$P$33")))),1/(1+EXP(-SUMPRODUCT(Engine!$C$12162:$C$12193,INDIRECT("Coefficients!$Q$2:$Q$33"))))))</f>
      </c>
      <c r="X386" s="8">
        <f>IF(OR($B386="",$C386="",$D386="",$E386="",$F386="",$G386="",$H386="",$I386="",$J386="",$K386="",$L386=""),"",IF($B386="Female",1/(1+EXP(-SUMPRODUCT(Engine!$C$12162:$C$12193,INDIRECT("Coefficients!$R$2:$R$33")))),1/(1+EXP(-SUMPRODUCT(Engine!$C$12162:$C$12193,INDIRECT("Coefficients!$S$2:$S$33"))))))</f>
      </c>
      <c r="Y386" s="8">
        <f>IF(OR($B386="",$C386="",$D386="",$E386="",$F386="",$G386="",$H386="",$I386="",$J386="",$K386="",$L386=""),"",IF($B386="Female",1/(1+EXP(-SUMPRODUCT(Engine!$C$12162:$C$12193,INDIRECT("Coefficients!$T$2:$T$33")))),1/(1+EXP(-SUMPRODUCT(Engine!$C$12162:$C$12193,INDIRECT("Coefficients!$U$2:$U$33"))))))</f>
      </c>
      <c r="Z386" s="8">
        <f>IF(OR($B386="",$C386="",$D386="",$E386="",$F386="",$G386="",$H386="",$I386="",$J386="",$K386="",$L386=""),"",IF($B386="Female",1/(1+EXP(-SUMPRODUCT(Engine!$C$12162:$C$12193,INDIRECT("Coefficients!$V$2:$V$33")))),1/(1+EXP(-SUMPRODUCT(Engine!$C$12162:$C$12193,INDIRECT("Coefficients!$W$2:$W$33"))))))</f>
      </c>
      <c r="AA386" s="8">
        <f>IF(OR($B386="",$C386="",$D386="",$E386="",$F386="",$G386="",$H386="",$I386="",$J386="",$K386="",$L386=""),"",IF($B386="Female",1/(1+EXP(-SUMPRODUCT(Engine!$C$12162:$C$12193,INDIRECT("Coefficients!$X$2:$X$33")))),1/(1+EXP(-SUMPRODUCT(Engine!$C$12162:$C$12193,INDIRECT("Coefficients!$Y$2:$Y$33"))))))</f>
      </c>
      <c r="AB386" s="8">
        <f>IF(OR($B386="",$C386="",$D386="",$E386="",$F386="",$G386="",$H386="",$I386="",$J386="",$K386="",$L386=""),"",IF($B386="Female",1/(1+EXP(-SUMPRODUCT(Engine!$C$12162:$C$12193,INDIRECT("Coefficients!$Z$2:$Z$33")))),1/(1+EXP(-SUMPRODUCT(Engine!$C$12162:$C$12193,INDIRECT("Coefficients!$AA$2:$AA$33"))))))</f>
      </c>
      <c r="AC386" s="8">
        <f>IF(OR($B386="",$C386="",$D386="",$E386="",$F386="",$G386="",$H386="",$I386="",$J386="",$K386="",$L386=""),"",IF($B386="Female",1/(1+EXP(-SUMPRODUCT(Engine!$C$12162:$C$12193,INDIRECT("Coefficients!$AB$2:$AB$33")))),1/(1+EXP(-SUMPRODUCT(Engine!$C$12162:$C$12193,INDIRECT("Coefficients!$AC$2:$AC$33"))))))</f>
      </c>
      <c r="AD386" s="8">
        <f>IF(OR($B386="",$C386="",$D386="",$E386="",$F386="",$G386="",$H386="",$I386="",$J386="",$K386="",$L386=""),"",IF($B386="Female",1/(1+EXP(-SUMPRODUCT(Engine!$C$12162:$C$12193,INDIRECT("Coefficients!$AD$2:$AD$33")))),1/(1+EXP(-SUMPRODUCT(Engine!$C$12162:$C$12193,INDIRECT("Coefficients!$AE$2:$AE$33"))))))</f>
      </c>
      <c r="AE386" s="8">
        <f>IF(OR($B386="",$C386="",$D386="",$E386="",$F386="",$G386="",$H386="",$I386="",$J386="",$K386="",$L386=""),"",IF($B386="Female",1/(1+EXP(-SUMPRODUCT(Engine!$C$12162:$C$12193,INDIRECT("Coefficients!$AF$2:$AF$33")))),1/(1+EXP(-SUMPRODUCT(Engine!$C$12162:$C$12193,INDIRECT("Coefficients!$AG$2:$AG$33"))))))</f>
      </c>
      <c r="AF386" s="8">
        <f>IF(OR($B386="",$C386="",$D386="",$E386="",$F386="",$G386="",$H386="",$I386="",$J386="",$K386="",$L386=""),"",IF($B386="Female",1/(1+EXP(-SUMPRODUCT(Engine!$C$12162:$C$12193,INDIRECT("Coefficients!$AH$2:$AH$33")))),1/(1+EXP(-SUMPRODUCT(Engine!$C$12162:$C$12193,INDIRECT("Coefficients!$AI$2:$AI$33"))))))</f>
      </c>
      <c r="AG386" s="8">
        <f>IF(OR($B386="",$C386="",$D386="",$E386="",$F386="",$G386="",$H386="",$I386="",$J386="",$K386="",$L386=""),"",IF($B386="Female",1/(1+EXP(-SUMPRODUCT(Engine!$C$12162:$C$12193,INDIRECT("Coefficients!$AJ$2:$AJ$33")))),1/(1+EXP(-SUMPRODUCT(Engine!$C$12162:$C$12193,INDIRECT("Coefficients!$AK$2:$AK$33"))))))</f>
      </c>
      <c r="AH386" s="8">
        <f>IF(OR($B386="",$C386="",$D386="",$E386="",$F386="",$G386="",$H386="",$I386="",$J386="",$K386="",$L386=""),"",IF($B386="Female",1/(1+EXP(-SUMPRODUCT(Engine!$C$12162:$C$12193,INDIRECT("Coefficients!$AL$2:$AL$33")))),1/(1+EXP(-SUMPRODUCT(Engine!$C$12162:$C$12193,INDIRECT("Coefficients!$AM$2:$AM$33"))))))</f>
      </c>
      <c r="AI386" s="8">
        <f>IF(OR($B386="",$C386="",$D386="",$E386="",$F386="",$G386="",$H386="",$I386="",$J386="",$K386="",$L386=""),"",IF($B386="Female",1/(1+EXP(-SUMPRODUCT(Engine!$C$12162:$C$12193,INDIRECT("Coefficients!$AN$2:$AN$33")))),1/(1+EXP(-SUMPRODUCT(Engine!$C$12162:$C$12193,INDIRECT("Coefficients!$AO$2:$AO$33"))))))</f>
      </c>
      <c r="AJ386" s="8">
        <f>IF(OR($B386="",$C386="",$D386="",$E386="",$F386="",$G386="",$H386="",$I386="",$J386="",$K386="",$L386=""),"",IF($B386="Female",1/(1+EXP(-SUMPRODUCT(Engine!$C$12162:$C$12193,INDIRECT("Coefficients!$AP$2:$AP$33")))),1/(1+EXP(-SUMPRODUCT(Engine!$C$12162:$C$12193,INDIRECT("Coefficients!$AQ$2:$AQ$33"))))))</f>
      </c>
      <c r="AK386" s="8">
        <f>IF(OR($B386="",$C386="",$D386="",$E386="",$F386="",$G386="",$H386="",$I386="",$J386="",$K386="",$L386=""),"",IF($B386="Female",1/(1+EXP(-SUMPRODUCT(Engine!$C$12162:$C$12193,INDIRECT("Coefficients!$AR$2:$AR$33")))),1/(1+EXP(-SUMPRODUCT(Engine!$C$12162:$C$12193,INDIRECT("Coefficients!$AS$2:$AS$33"))))))</f>
      </c>
      <c r="AL386" s="8">
        <f>IF(OR($B386="",$C386="",$D386="",$E386="",$F386="",$G386="",$H386="",$I386="",$J386="",$K386="",$L386=""),"",IF($B386="Female",1/(1+EXP(-SUMPRODUCT(Engine!$C$12162:$C$12193,INDIRECT("Coefficients!$AT$2:$AT$33")))),1/(1+EXP(-SUMPRODUCT(Engine!$C$12162:$C$12193,INDIRECT("Coefficients!$AU$2:$AU$33"))))))</f>
      </c>
      <c r="AM386" s="8">
        <f>IF(OR($B386="",$C386="",$D386="",$E386="",$F386="",$G386="",$H386="",$I386="",$J386="",$K386="",$L386=""),"",IF($B386="Female",1/(1+EXP(-SUMPRODUCT(Engine!$C$12162:$C$12193,INDIRECT("Coefficients!$AV$2:$AV$33")))),1/(1+EXP(-SUMPRODUCT(Engine!$C$12162:$C$12193,INDIRECT("Coefficients!$AW$2:$AW$33"))))))</f>
      </c>
      <c r="AN386" s="8">
        <f>IF(OR($B386="",$C386="",$D386="",$E386="",$F386="",$G386="",$H386="",$I386="",$J386="",$K386="",$L386=""),"",IF($B386="Female",1/(1+EXP(-SUMPRODUCT(Engine!$C$12162:$C$12193,INDIRECT("Coefficients!$AX$2:$AX$33")))),1/(1+EXP(-SUMPRODUCT(Engine!$C$12162:$C$12193,INDIRECT("Coefficients!$AY$2:$AY$33"))))))</f>
      </c>
      <c r="AO386" s="8">
        <f>IF(OR($B386="",$C386="",$D386="",$E386="",$F386="",$G386="",$H386="",$I386="",$J386="",$K386="",$L386=""),"",IF($B386="Female",1/(1+EXP(-SUMPRODUCT(Engine!$C$12162:$C$12193,INDIRECT("Coefficients!$AZ$2:$AZ$33")))),1/(1+EXP(-SUMPRODUCT(Engine!$C$12162:$C$12193,INDIRECT("Coefficients!$BA$2:$BA$33"))))))</f>
      </c>
      <c r="AP386" s="8">
        <f>IF(OR($B386="",$C386="",$D386="",$E386="",$F386="",$G386="",$H386="",$I386="",$J386="",$K386="",$L386=""),"",IF($B386="Female",1/(1+EXP(-SUMPRODUCT(Engine!$C$12162:$C$12193,INDIRECT("Coefficients!$BB$2:$BB$33")))),1/(1+EXP(-SUMPRODUCT(Engine!$C$12162:$C$12193,INDIRECT("Coefficients!$BC$2:$BC$33"))))))</f>
      </c>
      <c r="AQ386" s="8">
        <f>IF(OR($B386="",$C386="",$D386="",$E386="",$F386="",$G386="",$H386="",$I386="",$J386="",$K386="",$L386=""),"",IF($B386="Female",1/(1+EXP(-SUMPRODUCT(Engine!$C$12162:$C$12193,INDIRECT("Coefficients!$BD$2:$BD$33")))),1/(1+EXP(-SUMPRODUCT(Engine!$C$12162:$C$12193,INDIRECT("Coefficients!$BE$2:$BE$33"))))))</f>
      </c>
      <c r="AR386" s="8">
        <f>IF(OR($B386="",$C386="",$D386="",$E386="",$F386="",$G386="",$H386="",$I386="",$J386="",$K386="",$L386=""),"",IF($B386="Female",1/(1+EXP(-SUMPRODUCT(Engine!$C$12162:$C$12193,INDIRECT("Coefficients!$BF$2:$BF$33")))),1/(1+EXP(-SUMPRODUCT(Engine!$C$12162:$C$12193,INDIRECT("Coefficients!$BG$2:$BG$33"))))))</f>
      </c>
      <c r="AS386" s="8">
        <f>IF(OR($B386="",$C386="",$D386="",$E386="",$F386="",$G386="",$H386="",$I386="",$J386="",$K386="",$L386=""),"",IF($B386="Female",1/(1+EXP(-SUMPRODUCT(Engine!$C$12162:$C$12193,INDIRECT("Coefficients!$BH$2:$BH$33")))),1/(1+EXP(-SUMPRODUCT(Engine!$C$12162:$C$12193,INDIRECT("Coefficients!$BI$2:$BI$33"))))))</f>
      </c>
      <c r="AT386" s="8">
        <f>IF(OR($B386="",$C386="",$D386="",$E386="",$F386="",$G386="",$H386="",$I386="",$J386="",$K386="",$L386=""),"",IF($B386="Female",1/(1+EXP(-SUMPRODUCT(Engine!$C$12162:$C$12193,INDIRECT("Coefficients!$BJ$2:$BJ$33")))),1/(1+EXP(-SUMPRODUCT(Engine!$C$12162:$C$12193,INDIRECT("Coefficients!$BK$2:$BK$33"))))))</f>
      </c>
      <c r="AU386" s="8">
        <f>IF(OR($B386="",$C386="",$D386="",$E386="",$F386="",$G386="",$H386="",$I386="",$J386="",$K386="",$L386=""),"",IF($B386="Female",1/(1+EXP(-SUMPRODUCT(Engine!$C$12162:$C$12193,INDIRECT("Coefficients!$BL$2:$BL$33")))),1/(1+EXP(-SUMPRODUCT(Engine!$C$12162:$C$12193,INDIRECT("Coefficients!$BM$2:$BM$33"))))))</f>
      </c>
      <c r="AV386" s="8">
        <f>IF(OR($B386="",$C386="",$D386="",$E386="",$F386="",$G386="",$H386="",$I386="",$J386="",$K386="",$L386=""),"",IF($B386="Female",1/(1+EXP(-SUMPRODUCT(Engine!$C$12162:$C$12193,INDIRECT("Coefficients!$BN$2:$BN$33")))),1/(1+EXP(-SUMPRODUCT(Engine!$C$12162:$C$12193,INDIRECT("Coefficients!$BO$2:$BO$33"))))))</f>
      </c>
      <c r="AW386" s="8">
        <f>IF(OR($B386="",$C386="",$D386="",$E386="",$F386="",$G386="",$H386="",$I386="",$J386="",$K386="",$L386=""),"",IF($B386="Female",1/(1+EXP(-SUMPRODUCT(Engine!$C$12162:$C$12193,INDIRECT("Coefficients!$BP$2:$BP$33")))),1/(1+EXP(-SUMPRODUCT(Engine!$C$12162:$C$12193,INDIRECT("Coefficients!$BQ$2:$BQ$33"))))))</f>
      </c>
      <c r="AX386" s="8">
        <f>IF(OR($B386="",$C386="",$D386="",$E386="",$F386="",$G386="",$H386="",$I386="",$J386="",$K386="",$L386=""),"",IF($B386="Female",1/(1+EXP(-SUMPRODUCT(Engine!$C$12162:$C$12193,INDIRECT("Coefficients!$BR$2:$BR$33")))),1/(1+EXP(-SUMPRODUCT(Engine!$C$12162:$C$12193,INDIRECT("Coefficients!$BS$2:$BS$33"))))))</f>
      </c>
      <c r="AY386" s="8">
        <f>IF(OR($B386="",$C386="",$D386="",$E386="",$F386="",$G386="",$H386="",$I386="",$J386="",$K386="",$L386=""),"",IF($B386="Female",1/(1+EXP(-SUMPRODUCT(Engine!$C$12162:$C$12193,INDIRECT("Coefficients!$BT$2:$BT$33")))),1/(1+EXP(-SUMPRODUCT(Engine!$C$12162:$C$12193,INDIRECT("Coefficients!$BU$2:$BU$33"))))))</f>
      </c>
      <c r="AZ386" s="8">
        <f>IF(OR($B386="",$C386="",$D386="",$E386="",$F386="",$G386="",$H386="",$I386="",$J386="",$K386="",$L386=""),"",IF($B386="Female",1/(1+EXP(-SUMPRODUCT(Engine!$C$12162:$C$12193,INDIRECT("Coefficients!$BV$2:$BV$33")))),1/(1+EXP(-SUMPRODUCT(Engine!$C$12162:$C$12193,INDIRECT("Coefficients!$BW$2:$BW$33"))))))</f>
      </c>
      <c r="BA386" s="8">
        <f>IF(OR($B386="",$C386="",$D386="",$E386="",$F386="",$G386="",$H386="",$I386="",$J386="",$K386="",$L386=""),"",IF($B386="Female",1/(1+EXP(-SUMPRODUCT(Engine!$C$12162:$C$12193,INDIRECT("Coefficients!$BX$2:$BX$33")))),1/(1+EXP(-SUMPRODUCT(Engine!$C$12162:$C$12193,INDIRECT("Coefficients!$BY$2:$BY$33"))))))</f>
      </c>
      <c r="BB386" s="8">
        <f>IF(OR($B386="",$C386="",$D386="",$E386="",$F386="",$G386="",$H386="",$I386="",$J386="",$K386="",$L386=""),"",IF($B386="Female",1/(1+EXP(-SUMPRODUCT(Engine!$C$12162:$C$12193,INDIRECT("Coefficients!$BZ$2:$BZ$33")))),1/(1+EXP(-SUMPRODUCT(Engine!$C$12162:$C$12193,INDIRECT("Coefficients!$CA$2:$CA$33"))))))</f>
      </c>
      <c r="BC386" s="8">
        <f>IF(OR($B386="",$C386="",$D386="",$E386="",$F386="",$G386="",$H386="",$I386="",$J386="",$K386="",$L386=""),"",IF($B386="Female",1/(1+EXP(-SUMPRODUCT(Engine!$C$12162:$C$12193,INDIRECT("Coefficients!$CB$2:$CB$33")))),1/(1+EXP(-SUMPRODUCT(Engine!$C$12162:$C$12193,INDIRECT("Coefficients!$CC$2:$CC$33"))))))</f>
      </c>
      <c r="BD386" s="8">
        <f>IF(OR($B386="",$C386="",$D386="",$E386="",$F386="",$G386="",$H386="",$I386="",$J386="",$K386="",$L386=""),"",IF($B386="Female",1/(1+EXP(-SUMPRODUCT(Engine!$C$12162:$C$12193,INDIRECT("Coefficients!$CD$2:$CD$33")))),1/(1+EXP(-SUMPRODUCT(Engine!$C$12162:$C$12193,INDIRECT("Coefficients!$CE$2:$CE$33"))))))</f>
      </c>
      <c r="BE386" s="8">
        <f>IF(OR($B386="",$C386="",$D386="",$E386="",$F386="",$G386="",$H386="",$I386="",$J386="",$K386="",$L386=""),"",IF($B386="Female",1/(1+EXP(-SUMPRODUCT(Engine!$C$12162:$C$12193,INDIRECT("Coefficients!$CF$2:$CF$33")))),1/(1+EXP(-SUMPRODUCT(Engine!$C$12162:$C$12193,INDIRECT("Coefficients!$CG$2:$CG$33"))))))</f>
      </c>
      <c r="BF386" s="8">
        <f>IF(OR($B386="",$C386="",$D386="",$E386="",$F386="",$G386="",$H386="",$I386="",$J386="",$K386="",$L386=""),"",IF($B386="Female",1/(1+EXP(-SUMPRODUCT(Engine!$C$12162:$C$12193,INDIRECT("Coefficients!$CH$2:$CH$33")))),1/(1+EXP(-SUMPRODUCT(Engine!$C$12162:$C$12193,INDIRECT("Coefficients!$CI$2:$CI$33"))))))</f>
      </c>
      <c r="BG386" s="8">
        <f>IF(OR($B386="",$C386="",$D386="",$E386="",$F386="",$G386="",$H386="",$I386="",$J386="",$K386="",$L386=""),"",IF($B386="Female",1/(1+EXP(-SUMPRODUCT(Engine!$C$12162:$C$12193,INDIRECT("Coefficients!$CJ$2:$CJ$33")))),1/(1+EXP(-SUMPRODUCT(Engine!$C$12162:$C$12193,INDIRECT("Coefficients!$CK$2:$CK$33"))))))</f>
      </c>
      <c r="BH386" s="8">
        <f>IF(OR($B386="",$C386="",$D386="",$E386="",$F386="",$G386="",$H386="",$I386="",$J386="",$K386="",$L386=""),"",IF($B386="Female",1/(1+EXP(-SUMPRODUCT(Engine!$C$12162:$C$12193,INDIRECT("Coefficients!$CL$2:$CL$33")))),1/(1+EXP(-SUMPRODUCT(Engine!$C$12162:$C$12193,INDIRECT("Coefficients!$CM$2:$CM$33"))))))</f>
      </c>
      <c r="BI386" s="8">
        <f>IF(OR($B386="",$C386="",$D386="",$E386="",$F386="",$G386="",$H386="",$I386="",$J386="",$K386="",$L386=""),"",IF($B386="Female",1/(1+EXP(-SUMPRODUCT(Engine!$C$12162:$C$12193,INDIRECT("Coefficients!$CN$2:$CN$33")))),1/(1+EXP(-SUMPRODUCT(Engine!$C$12162:$C$12193,INDIRECT("Coefficients!$CO$2:$CO$33"))))))</f>
      </c>
      <c r="BJ386" s="8">
        <f>IF(OR($B386="",$C386="",$D386="",$E386="",$F386="",$G386="",$H386="",$I386="",$J386="",$K386="",$L386=""),"",IF($B386="Female",1/(1+EXP(-SUMPRODUCT(Engine!$C$12162:$C$12193,INDIRECT("Coefficients!$CP$2:$CP$33")))),1/(1+EXP(-SUMPRODUCT(Engine!$C$12162:$C$12193,INDIRECT("Coefficients!$CQ$2:$CQ$33"))))))</f>
      </c>
      <c r="BK386" s="8">
        <f>IF(OR($B386="",$C386="",$D386="",$E386="",$F386="",$G386="",$H386="",$I386="",$J386="",$K386="",$L386=""),"",IF($B386="Female",1/(1+EXP(-SUMPRODUCT(Engine!$C$12162:$C$12193,INDIRECT("Coefficients!$CR$2:$CR$33")))),1/(1+EXP(-SUMPRODUCT(Engine!$C$12162:$C$12193,INDIRECT("Coefficients!$CS$2:$CS$33"))))))</f>
      </c>
      <c r="BL386" s="8">
        <f>IF(OR($B386="",$C386="",$D386="",$E386="",$F386="",$G386="",$H386="",$I386="",$J386="",$K386="",$L386=""),"",IF($B386="Female",1/(1+EXP(-SUMPRODUCT(Engine!$C$12162:$C$12193,INDIRECT("Coefficients!$CT$2:$CT$33")))),1/(1+EXP(-SUMPRODUCT(Engine!$C$12162:$C$12193,INDIRECT("Coefficients!$CU$2:$CU$33"))))))</f>
      </c>
      <c r="BM386" s="8">
        <f>IF(OR($B386="",$C386="",$D386="",$E386="",$F386="",$G386="",$H386="",$I386="",$J386="",$K386="",$L386=""),"",IF($B386="Female",1/(1+EXP(-SUMPRODUCT(Engine!$C$12162:$C$12193,INDIRECT("Coefficients!$CV$2:$CV$33")))),1/(1+EXP(-SUMPRODUCT(Engine!$C$12162:$C$12193,INDIRECT("Coefficients!$CW$2:$CW$33"))))))</f>
      </c>
    </row>
    <row r="387" spans="1:65" x14ac:dyDescent="0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8">
        <f>IF(OR($B387="",$C387="",$D387="",$E387="",$F387="",$G387="",$H387="",$I387="",$J387="",$K387="",$L387=""),"",IF($B387="Female",1/(1+EXP(-SUMPRODUCT(Engine!$C$12194:$C$12225,INDIRECT("Coefficients!$B$2:$B$33")))),1/(1+EXP(-SUMPRODUCT(Engine!$C$12194:$C$12225,INDIRECT("Coefficients!$C$2:$C$33"))))))</f>
      </c>
      <c r="Q387" s="8">
        <f>IF(OR($B387="",$C387="",$D387="",$E387="",$F387="",$G387="",$H387="",$I387="",$J387="",$K387="",$L387=""),"",IF($B387="Female",1/(1+EXP(-SUMPRODUCT(Engine!$C$12194:$C$12225,INDIRECT("Coefficients!$D$2:$D$33")))),1/(1+EXP(-SUMPRODUCT(Engine!$C$12194:$C$12225,INDIRECT("Coefficients!$E$2:$E$33"))))))</f>
      </c>
      <c r="R387" s="8">
        <f>IF(OR($B387="",$C387="",$D387="",$E387="",$F387="",$G387="",$H387="",$I387="",$J387="",$K387="",$L387=""),"",IF($B387="Female",1/(1+EXP(-SUMPRODUCT(Engine!$C$12194:$C$12225,INDIRECT("Coefficients!$F$2:$F$33")))),1/(1+EXP(-SUMPRODUCT(Engine!$C$12194:$C$12225,INDIRECT("Coefficients!$G$2:$G$33"))))))</f>
      </c>
      <c r="S387" s="8">
        <f>IF(OR($B387="",$C387="",$D387="",$E387="",$F387="",$G387="",$H387="",$I387="",$J387="",$K387="",$L387=""),"",IF($B387="Female",1/(1+EXP(-SUMPRODUCT(Engine!$C$12194:$C$12225,INDIRECT("Coefficients!$H$2:$H$33")))),1/(1+EXP(-SUMPRODUCT(Engine!$C$12194:$C$12225,INDIRECT("Coefficients!$I$2:$I$33"))))))</f>
      </c>
      <c r="T387" s="8">
        <f>IF(OR($B387="",$C387="",$D387="",$E387="",$F387="",$G387="",$H387="",$I387="",$J387="",$K387="",$L387=""),"",IF($B387="Female",1/(1+EXP(-SUMPRODUCT(Engine!$C$12194:$C$12225,INDIRECT("Coefficients!$J$2:$J$33")))),1/(1+EXP(-SUMPRODUCT(Engine!$C$12194:$C$12225,INDIRECT("Coefficients!$K$2:$K$33"))))))</f>
      </c>
      <c r="U387" s="8">
        <f>IF(OR($B387="",$C387="",$D387="",$E387="",$F387="",$G387="",$H387="",$I387="",$J387="",$K387="",$L387=""),"",IF($B387="Female",1/(1+EXP(-SUMPRODUCT(Engine!$C$12194:$C$12225,INDIRECT("Coefficients!$L$2:$L$33")))),1/(1+EXP(-SUMPRODUCT(Engine!$C$12194:$C$12225,INDIRECT("Coefficients!$M$2:$M$33"))))))</f>
      </c>
      <c r="V387" s="8">
        <f>IF(OR($B387="",$C387="",$D387="",$E387="",$F387="",$G387="",$H387="",$I387="",$J387="",$K387="",$L387=""),"",IF($B387="Female",1/(1+EXP(-SUMPRODUCT(Engine!$C$12194:$C$12225,INDIRECT("Coefficients!$N$2:$N$33")))),1/(1+EXP(-SUMPRODUCT(Engine!$C$12194:$C$12225,INDIRECT("Coefficients!$O$2:$O$33"))))))</f>
      </c>
      <c r="W387" s="8">
        <f>IF(OR($B387="",$C387="",$D387="",$E387="",$F387="",$G387="",$H387="",$I387="",$J387="",$K387="",$L387=""),"",IF($B387="Female",1/(1+EXP(-SUMPRODUCT(Engine!$C$12194:$C$12225,INDIRECT("Coefficients!$P$2:$P$33")))),1/(1+EXP(-SUMPRODUCT(Engine!$C$12194:$C$12225,INDIRECT("Coefficients!$Q$2:$Q$33"))))))</f>
      </c>
      <c r="X387" s="8">
        <f>IF(OR($B387="",$C387="",$D387="",$E387="",$F387="",$G387="",$H387="",$I387="",$J387="",$K387="",$L387=""),"",IF($B387="Female",1/(1+EXP(-SUMPRODUCT(Engine!$C$12194:$C$12225,INDIRECT("Coefficients!$R$2:$R$33")))),1/(1+EXP(-SUMPRODUCT(Engine!$C$12194:$C$12225,INDIRECT("Coefficients!$S$2:$S$33"))))))</f>
      </c>
      <c r="Y387" s="8">
        <f>IF(OR($B387="",$C387="",$D387="",$E387="",$F387="",$G387="",$H387="",$I387="",$J387="",$K387="",$L387=""),"",IF($B387="Female",1/(1+EXP(-SUMPRODUCT(Engine!$C$12194:$C$12225,INDIRECT("Coefficients!$T$2:$T$33")))),1/(1+EXP(-SUMPRODUCT(Engine!$C$12194:$C$12225,INDIRECT("Coefficients!$U$2:$U$33"))))))</f>
      </c>
      <c r="Z387" s="8">
        <f>IF(OR($B387="",$C387="",$D387="",$E387="",$F387="",$G387="",$H387="",$I387="",$J387="",$K387="",$L387=""),"",IF($B387="Female",1/(1+EXP(-SUMPRODUCT(Engine!$C$12194:$C$12225,INDIRECT("Coefficients!$V$2:$V$33")))),1/(1+EXP(-SUMPRODUCT(Engine!$C$12194:$C$12225,INDIRECT("Coefficients!$W$2:$W$33"))))))</f>
      </c>
      <c r="AA387" s="8">
        <f>IF(OR($B387="",$C387="",$D387="",$E387="",$F387="",$G387="",$H387="",$I387="",$J387="",$K387="",$L387=""),"",IF($B387="Female",1/(1+EXP(-SUMPRODUCT(Engine!$C$12194:$C$12225,INDIRECT("Coefficients!$X$2:$X$33")))),1/(1+EXP(-SUMPRODUCT(Engine!$C$12194:$C$12225,INDIRECT("Coefficients!$Y$2:$Y$33"))))))</f>
      </c>
      <c r="AB387" s="8">
        <f>IF(OR($B387="",$C387="",$D387="",$E387="",$F387="",$G387="",$H387="",$I387="",$J387="",$K387="",$L387=""),"",IF($B387="Female",1/(1+EXP(-SUMPRODUCT(Engine!$C$12194:$C$12225,INDIRECT("Coefficients!$Z$2:$Z$33")))),1/(1+EXP(-SUMPRODUCT(Engine!$C$12194:$C$12225,INDIRECT("Coefficients!$AA$2:$AA$33"))))))</f>
      </c>
      <c r="AC387" s="8">
        <f>IF(OR($B387="",$C387="",$D387="",$E387="",$F387="",$G387="",$H387="",$I387="",$J387="",$K387="",$L387=""),"",IF($B387="Female",1/(1+EXP(-SUMPRODUCT(Engine!$C$12194:$C$12225,INDIRECT("Coefficients!$AB$2:$AB$33")))),1/(1+EXP(-SUMPRODUCT(Engine!$C$12194:$C$12225,INDIRECT("Coefficients!$AC$2:$AC$33"))))))</f>
      </c>
      <c r="AD387" s="8">
        <f>IF(OR($B387="",$C387="",$D387="",$E387="",$F387="",$G387="",$H387="",$I387="",$J387="",$K387="",$L387=""),"",IF($B387="Female",1/(1+EXP(-SUMPRODUCT(Engine!$C$12194:$C$12225,INDIRECT("Coefficients!$AD$2:$AD$33")))),1/(1+EXP(-SUMPRODUCT(Engine!$C$12194:$C$12225,INDIRECT("Coefficients!$AE$2:$AE$33"))))))</f>
      </c>
      <c r="AE387" s="8">
        <f>IF(OR($B387="",$C387="",$D387="",$E387="",$F387="",$G387="",$H387="",$I387="",$J387="",$K387="",$L387=""),"",IF($B387="Female",1/(1+EXP(-SUMPRODUCT(Engine!$C$12194:$C$12225,INDIRECT("Coefficients!$AF$2:$AF$33")))),1/(1+EXP(-SUMPRODUCT(Engine!$C$12194:$C$12225,INDIRECT("Coefficients!$AG$2:$AG$33"))))))</f>
      </c>
      <c r="AF387" s="8">
        <f>IF(OR($B387="",$C387="",$D387="",$E387="",$F387="",$G387="",$H387="",$I387="",$J387="",$K387="",$L387=""),"",IF($B387="Female",1/(1+EXP(-SUMPRODUCT(Engine!$C$12194:$C$12225,INDIRECT("Coefficients!$AH$2:$AH$33")))),1/(1+EXP(-SUMPRODUCT(Engine!$C$12194:$C$12225,INDIRECT("Coefficients!$AI$2:$AI$33"))))))</f>
      </c>
      <c r="AG387" s="8">
        <f>IF(OR($B387="",$C387="",$D387="",$E387="",$F387="",$G387="",$H387="",$I387="",$J387="",$K387="",$L387=""),"",IF($B387="Female",1/(1+EXP(-SUMPRODUCT(Engine!$C$12194:$C$12225,INDIRECT("Coefficients!$AJ$2:$AJ$33")))),1/(1+EXP(-SUMPRODUCT(Engine!$C$12194:$C$12225,INDIRECT("Coefficients!$AK$2:$AK$33"))))))</f>
      </c>
      <c r="AH387" s="8">
        <f>IF(OR($B387="",$C387="",$D387="",$E387="",$F387="",$G387="",$H387="",$I387="",$J387="",$K387="",$L387=""),"",IF($B387="Female",1/(1+EXP(-SUMPRODUCT(Engine!$C$12194:$C$12225,INDIRECT("Coefficients!$AL$2:$AL$33")))),1/(1+EXP(-SUMPRODUCT(Engine!$C$12194:$C$12225,INDIRECT("Coefficients!$AM$2:$AM$33"))))))</f>
      </c>
      <c r="AI387" s="8">
        <f>IF(OR($B387="",$C387="",$D387="",$E387="",$F387="",$G387="",$H387="",$I387="",$J387="",$K387="",$L387=""),"",IF($B387="Female",1/(1+EXP(-SUMPRODUCT(Engine!$C$12194:$C$12225,INDIRECT("Coefficients!$AN$2:$AN$33")))),1/(1+EXP(-SUMPRODUCT(Engine!$C$12194:$C$12225,INDIRECT("Coefficients!$AO$2:$AO$33"))))))</f>
      </c>
      <c r="AJ387" s="8">
        <f>IF(OR($B387="",$C387="",$D387="",$E387="",$F387="",$G387="",$H387="",$I387="",$J387="",$K387="",$L387=""),"",IF($B387="Female",1/(1+EXP(-SUMPRODUCT(Engine!$C$12194:$C$12225,INDIRECT("Coefficients!$AP$2:$AP$33")))),1/(1+EXP(-SUMPRODUCT(Engine!$C$12194:$C$12225,INDIRECT("Coefficients!$AQ$2:$AQ$33"))))))</f>
      </c>
      <c r="AK387" s="8">
        <f>IF(OR($B387="",$C387="",$D387="",$E387="",$F387="",$G387="",$H387="",$I387="",$J387="",$K387="",$L387=""),"",IF($B387="Female",1/(1+EXP(-SUMPRODUCT(Engine!$C$12194:$C$12225,INDIRECT("Coefficients!$AR$2:$AR$33")))),1/(1+EXP(-SUMPRODUCT(Engine!$C$12194:$C$12225,INDIRECT("Coefficients!$AS$2:$AS$33"))))))</f>
      </c>
      <c r="AL387" s="8">
        <f>IF(OR($B387="",$C387="",$D387="",$E387="",$F387="",$G387="",$H387="",$I387="",$J387="",$K387="",$L387=""),"",IF($B387="Female",1/(1+EXP(-SUMPRODUCT(Engine!$C$12194:$C$12225,INDIRECT("Coefficients!$AT$2:$AT$33")))),1/(1+EXP(-SUMPRODUCT(Engine!$C$12194:$C$12225,INDIRECT("Coefficients!$AU$2:$AU$33"))))))</f>
      </c>
      <c r="AM387" s="8">
        <f>IF(OR($B387="",$C387="",$D387="",$E387="",$F387="",$G387="",$H387="",$I387="",$J387="",$K387="",$L387=""),"",IF($B387="Female",1/(1+EXP(-SUMPRODUCT(Engine!$C$12194:$C$12225,INDIRECT("Coefficients!$AV$2:$AV$33")))),1/(1+EXP(-SUMPRODUCT(Engine!$C$12194:$C$12225,INDIRECT("Coefficients!$AW$2:$AW$33"))))))</f>
      </c>
      <c r="AN387" s="8">
        <f>IF(OR($B387="",$C387="",$D387="",$E387="",$F387="",$G387="",$H387="",$I387="",$J387="",$K387="",$L387=""),"",IF($B387="Female",1/(1+EXP(-SUMPRODUCT(Engine!$C$12194:$C$12225,INDIRECT("Coefficients!$AX$2:$AX$33")))),1/(1+EXP(-SUMPRODUCT(Engine!$C$12194:$C$12225,INDIRECT("Coefficients!$AY$2:$AY$33"))))))</f>
      </c>
      <c r="AO387" s="8">
        <f>IF(OR($B387="",$C387="",$D387="",$E387="",$F387="",$G387="",$H387="",$I387="",$J387="",$K387="",$L387=""),"",IF($B387="Female",1/(1+EXP(-SUMPRODUCT(Engine!$C$12194:$C$12225,INDIRECT("Coefficients!$AZ$2:$AZ$33")))),1/(1+EXP(-SUMPRODUCT(Engine!$C$12194:$C$12225,INDIRECT("Coefficients!$BA$2:$BA$33"))))))</f>
      </c>
      <c r="AP387" s="8">
        <f>IF(OR($B387="",$C387="",$D387="",$E387="",$F387="",$G387="",$H387="",$I387="",$J387="",$K387="",$L387=""),"",IF($B387="Female",1/(1+EXP(-SUMPRODUCT(Engine!$C$12194:$C$12225,INDIRECT("Coefficients!$BB$2:$BB$33")))),1/(1+EXP(-SUMPRODUCT(Engine!$C$12194:$C$12225,INDIRECT("Coefficients!$BC$2:$BC$33"))))))</f>
      </c>
      <c r="AQ387" s="8">
        <f>IF(OR($B387="",$C387="",$D387="",$E387="",$F387="",$G387="",$H387="",$I387="",$J387="",$K387="",$L387=""),"",IF($B387="Female",1/(1+EXP(-SUMPRODUCT(Engine!$C$12194:$C$12225,INDIRECT("Coefficients!$BD$2:$BD$33")))),1/(1+EXP(-SUMPRODUCT(Engine!$C$12194:$C$12225,INDIRECT("Coefficients!$BE$2:$BE$33"))))))</f>
      </c>
      <c r="AR387" s="8">
        <f>IF(OR($B387="",$C387="",$D387="",$E387="",$F387="",$G387="",$H387="",$I387="",$J387="",$K387="",$L387=""),"",IF($B387="Female",1/(1+EXP(-SUMPRODUCT(Engine!$C$12194:$C$12225,INDIRECT("Coefficients!$BF$2:$BF$33")))),1/(1+EXP(-SUMPRODUCT(Engine!$C$12194:$C$12225,INDIRECT("Coefficients!$BG$2:$BG$33"))))))</f>
      </c>
      <c r="AS387" s="8">
        <f>IF(OR($B387="",$C387="",$D387="",$E387="",$F387="",$G387="",$H387="",$I387="",$J387="",$K387="",$L387=""),"",IF($B387="Female",1/(1+EXP(-SUMPRODUCT(Engine!$C$12194:$C$12225,INDIRECT("Coefficients!$BH$2:$BH$33")))),1/(1+EXP(-SUMPRODUCT(Engine!$C$12194:$C$12225,INDIRECT("Coefficients!$BI$2:$BI$33"))))))</f>
      </c>
      <c r="AT387" s="8">
        <f>IF(OR($B387="",$C387="",$D387="",$E387="",$F387="",$G387="",$H387="",$I387="",$J387="",$K387="",$L387=""),"",IF($B387="Female",1/(1+EXP(-SUMPRODUCT(Engine!$C$12194:$C$12225,INDIRECT("Coefficients!$BJ$2:$BJ$33")))),1/(1+EXP(-SUMPRODUCT(Engine!$C$12194:$C$12225,INDIRECT("Coefficients!$BK$2:$BK$33"))))))</f>
      </c>
      <c r="AU387" s="8">
        <f>IF(OR($B387="",$C387="",$D387="",$E387="",$F387="",$G387="",$H387="",$I387="",$J387="",$K387="",$L387=""),"",IF($B387="Female",1/(1+EXP(-SUMPRODUCT(Engine!$C$12194:$C$12225,INDIRECT("Coefficients!$BL$2:$BL$33")))),1/(1+EXP(-SUMPRODUCT(Engine!$C$12194:$C$12225,INDIRECT("Coefficients!$BM$2:$BM$33"))))))</f>
      </c>
      <c r="AV387" s="8">
        <f>IF(OR($B387="",$C387="",$D387="",$E387="",$F387="",$G387="",$H387="",$I387="",$J387="",$K387="",$L387=""),"",IF($B387="Female",1/(1+EXP(-SUMPRODUCT(Engine!$C$12194:$C$12225,INDIRECT("Coefficients!$BN$2:$BN$33")))),1/(1+EXP(-SUMPRODUCT(Engine!$C$12194:$C$12225,INDIRECT("Coefficients!$BO$2:$BO$33"))))))</f>
      </c>
      <c r="AW387" s="8">
        <f>IF(OR($B387="",$C387="",$D387="",$E387="",$F387="",$G387="",$H387="",$I387="",$J387="",$K387="",$L387=""),"",IF($B387="Female",1/(1+EXP(-SUMPRODUCT(Engine!$C$12194:$C$12225,INDIRECT("Coefficients!$BP$2:$BP$33")))),1/(1+EXP(-SUMPRODUCT(Engine!$C$12194:$C$12225,INDIRECT("Coefficients!$BQ$2:$BQ$33"))))))</f>
      </c>
      <c r="AX387" s="8">
        <f>IF(OR($B387="",$C387="",$D387="",$E387="",$F387="",$G387="",$H387="",$I387="",$J387="",$K387="",$L387=""),"",IF($B387="Female",1/(1+EXP(-SUMPRODUCT(Engine!$C$12194:$C$12225,INDIRECT("Coefficients!$BR$2:$BR$33")))),1/(1+EXP(-SUMPRODUCT(Engine!$C$12194:$C$12225,INDIRECT("Coefficients!$BS$2:$BS$33"))))))</f>
      </c>
      <c r="AY387" s="8">
        <f>IF(OR($B387="",$C387="",$D387="",$E387="",$F387="",$G387="",$H387="",$I387="",$J387="",$K387="",$L387=""),"",IF($B387="Female",1/(1+EXP(-SUMPRODUCT(Engine!$C$12194:$C$12225,INDIRECT("Coefficients!$BT$2:$BT$33")))),1/(1+EXP(-SUMPRODUCT(Engine!$C$12194:$C$12225,INDIRECT("Coefficients!$BU$2:$BU$33"))))))</f>
      </c>
      <c r="AZ387" s="8">
        <f>IF(OR($B387="",$C387="",$D387="",$E387="",$F387="",$G387="",$H387="",$I387="",$J387="",$K387="",$L387=""),"",IF($B387="Female",1/(1+EXP(-SUMPRODUCT(Engine!$C$12194:$C$12225,INDIRECT("Coefficients!$BV$2:$BV$33")))),1/(1+EXP(-SUMPRODUCT(Engine!$C$12194:$C$12225,INDIRECT("Coefficients!$BW$2:$BW$33"))))))</f>
      </c>
      <c r="BA387" s="8">
        <f>IF(OR($B387="",$C387="",$D387="",$E387="",$F387="",$G387="",$H387="",$I387="",$J387="",$K387="",$L387=""),"",IF($B387="Female",1/(1+EXP(-SUMPRODUCT(Engine!$C$12194:$C$12225,INDIRECT("Coefficients!$BX$2:$BX$33")))),1/(1+EXP(-SUMPRODUCT(Engine!$C$12194:$C$12225,INDIRECT("Coefficients!$BY$2:$BY$33"))))))</f>
      </c>
      <c r="BB387" s="8">
        <f>IF(OR($B387="",$C387="",$D387="",$E387="",$F387="",$G387="",$H387="",$I387="",$J387="",$K387="",$L387=""),"",IF($B387="Female",1/(1+EXP(-SUMPRODUCT(Engine!$C$12194:$C$12225,INDIRECT("Coefficients!$BZ$2:$BZ$33")))),1/(1+EXP(-SUMPRODUCT(Engine!$C$12194:$C$12225,INDIRECT("Coefficients!$CA$2:$CA$33"))))))</f>
      </c>
      <c r="BC387" s="8">
        <f>IF(OR($B387="",$C387="",$D387="",$E387="",$F387="",$G387="",$H387="",$I387="",$J387="",$K387="",$L387=""),"",IF($B387="Female",1/(1+EXP(-SUMPRODUCT(Engine!$C$12194:$C$12225,INDIRECT("Coefficients!$CB$2:$CB$33")))),1/(1+EXP(-SUMPRODUCT(Engine!$C$12194:$C$12225,INDIRECT("Coefficients!$CC$2:$CC$33"))))))</f>
      </c>
      <c r="BD387" s="8">
        <f>IF(OR($B387="",$C387="",$D387="",$E387="",$F387="",$G387="",$H387="",$I387="",$J387="",$K387="",$L387=""),"",IF($B387="Female",1/(1+EXP(-SUMPRODUCT(Engine!$C$12194:$C$12225,INDIRECT("Coefficients!$CD$2:$CD$33")))),1/(1+EXP(-SUMPRODUCT(Engine!$C$12194:$C$12225,INDIRECT("Coefficients!$CE$2:$CE$33"))))))</f>
      </c>
      <c r="BE387" s="8">
        <f>IF(OR($B387="",$C387="",$D387="",$E387="",$F387="",$G387="",$H387="",$I387="",$J387="",$K387="",$L387=""),"",IF($B387="Female",1/(1+EXP(-SUMPRODUCT(Engine!$C$12194:$C$12225,INDIRECT("Coefficients!$CF$2:$CF$33")))),1/(1+EXP(-SUMPRODUCT(Engine!$C$12194:$C$12225,INDIRECT("Coefficients!$CG$2:$CG$33"))))))</f>
      </c>
      <c r="BF387" s="8">
        <f>IF(OR($B387="",$C387="",$D387="",$E387="",$F387="",$G387="",$H387="",$I387="",$J387="",$K387="",$L387=""),"",IF($B387="Female",1/(1+EXP(-SUMPRODUCT(Engine!$C$12194:$C$12225,INDIRECT("Coefficients!$CH$2:$CH$33")))),1/(1+EXP(-SUMPRODUCT(Engine!$C$12194:$C$12225,INDIRECT("Coefficients!$CI$2:$CI$33"))))))</f>
      </c>
      <c r="BG387" s="8">
        <f>IF(OR($B387="",$C387="",$D387="",$E387="",$F387="",$G387="",$H387="",$I387="",$J387="",$K387="",$L387=""),"",IF($B387="Female",1/(1+EXP(-SUMPRODUCT(Engine!$C$12194:$C$12225,INDIRECT("Coefficients!$CJ$2:$CJ$33")))),1/(1+EXP(-SUMPRODUCT(Engine!$C$12194:$C$12225,INDIRECT("Coefficients!$CK$2:$CK$33"))))))</f>
      </c>
      <c r="BH387" s="8">
        <f>IF(OR($B387="",$C387="",$D387="",$E387="",$F387="",$G387="",$H387="",$I387="",$J387="",$K387="",$L387=""),"",IF($B387="Female",1/(1+EXP(-SUMPRODUCT(Engine!$C$12194:$C$12225,INDIRECT("Coefficients!$CL$2:$CL$33")))),1/(1+EXP(-SUMPRODUCT(Engine!$C$12194:$C$12225,INDIRECT("Coefficients!$CM$2:$CM$33"))))))</f>
      </c>
      <c r="BI387" s="8">
        <f>IF(OR($B387="",$C387="",$D387="",$E387="",$F387="",$G387="",$H387="",$I387="",$J387="",$K387="",$L387=""),"",IF($B387="Female",1/(1+EXP(-SUMPRODUCT(Engine!$C$12194:$C$12225,INDIRECT("Coefficients!$CN$2:$CN$33")))),1/(1+EXP(-SUMPRODUCT(Engine!$C$12194:$C$12225,INDIRECT("Coefficients!$CO$2:$CO$33"))))))</f>
      </c>
      <c r="BJ387" s="8">
        <f>IF(OR($B387="",$C387="",$D387="",$E387="",$F387="",$G387="",$H387="",$I387="",$J387="",$K387="",$L387=""),"",IF($B387="Female",1/(1+EXP(-SUMPRODUCT(Engine!$C$12194:$C$12225,INDIRECT("Coefficients!$CP$2:$CP$33")))),1/(1+EXP(-SUMPRODUCT(Engine!$C$12194:$C$12225,INDIRECT("Coefficients!$CQ$2:$CQ$33"))))))</f>
      </c>
      <c r="BK387" s="8">
        <f>IF(OR($B387="",$C387="",$D387="",$E387="",$F387="",$G387="",$H387="",$I387="",$J387="",$K387="",$L387=""),"",IF($B387="Female",1/(1+EXP(-SUMPRODUCT(Engine!$C$12194:$C$12225,INDIRECT("Coefficients!$CR$2:$CR$33")))),1/(1+EXP(-SUMPRODUCT(Engine!$C$12194:$C$12225,INDIRECT("Coefficients!$CS$2:$CS$33"))))))</f>
      </c>
      <c r="BL387" s="8">
        <f>IF(OR($B387="",$C387="",$D387="",$E387="",$F387="",$G387="",$H387="",$I387="",$J387="",$K387="",$L387=""),"",IF($B387="Female",1/(1+EXP(-SUMPRODUCT(Engine!$C$12194:$C$12225,INDIRECT("Coefficients!$CT$2:$CT$33")))),1/(1+EXP(-SUMPRODUCT(Engine!$C$12194:$C$12225,INDIRECT("Coefficients!$CU$2:$CU$33"))))))</f>
      </c>
      <c r="BM387" s="8">
        <f>IF(OR($B387="",$C387="",$D387="",$E387="",$F387="",$G387="",$H387="",$I387="",$J387="",$K387="",$L387=""),"",IF($B387="Female",1/(1+EXP(-SUMPRODUCT(Engine!$C$12194:$C$12225,INDIRECT("Coefficients!$CV$2:$CV$33")))),1/(1+EXP(-SUMPRODUCT(Engine!$C$12194:$C$12225,INDIRECT("Coefficients!$CW$2:$CW$33"))))))</f>
      </c>
    </row>
    <row r="388" spans="1:65" x14ac:dyDescent="0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8">
        <f>IF(OR($B388="",$C388="",$D388="",$E388="",$F388="",$G388="",$H388="",$I388="",$J388="",$K388="",$L388=""),"",IF($B388="Female",1/(1+EXP(-SUMPRODUCT(Engine!$C$12226:$C$12257,INDIRECT("Coefficients!$B$2:$B$33")))),1/(1+EXP(-SUMPRODUCT(Engine!$C$12226:$C$12257,INDIRECT("Coefficients!$C$2:$C$33"))))))</f>
      </c>
      <c r="Q388" s="8">
        <f>IF(OR($B388="",$C388="",$D388="",$E388="",$F388="",$G388="",$H388="",$I388="",$J388="",$K388="",$L388=""),"",IF($B388="Female",1/(1+EXP(-SUMPRODUCT(Engine!$C$12226:$C$12257,INDIRECT("Coefficients!$D$2:$D$33")))),1/(1+EXP(-SUMPRODUCT(Engine!$C$12226:$C$12257,INDIRECT("Coefficients!$E$2:$E$33"))))))</f>
      </c>
      <c r="R388" s="8">
        <f>IF(OR($B388="",$C388="",$D388="",$E388="",$F388="",$G388="",$H388="",$I388="",$J388="",$K388="",$L388=""),"",IF($B388="Female",1/(1+EXP(-SUMPRODUCT(Engine!$C$12226:$C$12257,INDIRECT("Coefficients!$F$2:$F$33")))),1/(1+EXP(-SUMPRODUCT(Engine!$C$12226:$C$12257,INDIRECT("Coefficients!$G$2:$G$33"))))))</f>
      </c>
      <c r="S388" s="8">
        <f>IF(OR($B388="",$C388="",$D388="",$E388="",$F388="",$G388="",$H388="",$I388="",$J388="",$K388="",$L388=""),"",IF($B388="Female",1/(1+EXP(-SUMPRODUCT(Engine!$C$12226:$C$12257,INDIRECT("Coefficients!$H$2:$H$33")))),1/(1+EXP(-SUMPRODUCT(Engine!$C$12226:$C$12257,INDIRECT("Coefficients!$I$2:$I$33"))))))</f>
      </c>
      <c r="T388" s="8">
        <f>IF(OR($B388="",$C388="",$D388="",$E388="",$F388="",$G388="",$H388="",$I388="",$J388="",$K388="",$L388=""),"",IF($B388="Female",1/(1+EXP(-SUMPRODUCT(Engine!$C$12226:$C$12257,INDIRECT("Coefficients!$J$2:$J$33")))),1/(1+EXP(-SUMPRODUCT(Engine!$C$12226:$C$12257,INDIRECT("Coefficients!$K$2:$K$33"))))))</f>
      </c>
      <c r="U388" s="8">
        <f>IF(OR($B388="",$C388="",$D388="",$E388="",$F388="",$G388="",$H388="",$I388="",$J388="",$K388="",$L388=""),"",IF($B388="Female",1/(1+EXP(-SUMPRODUCT(Engine!$C$12226:$C$12257,INDIRECT("Coefficients!$L$2:$L$33")))),1/(1+EXP(-SUMPRODUCT(Engine!$C$12226:$C$12257,INDIRECT("Coefficients!$M$2:$M$33"))))))</f>
      </c>
      <c r="V388" s="8">
        <f>IF(OR($B388="",$C388="",$D388="",$E388="",$F388="",$G388="",$H388="",$I388="",$J388="",$K388="",$L388=""),"",IF($B388="Female",1/(1+EXP(-SUMPRODUCT(Engine!$C$12226:$C$12257,INDIRECT("Coefficients!$N$2:$N$33")))),1/(1+EXP(-SUMPRODUCT(Engine!$C$12226:$C$12257,INDIRECT("Coefficients!$O$2:$O$33"))))))</f>
      </c>
      <c r="W388" s="8">
        <f>IF(OR($B388="",$C388="",$D388="",$E388="",$F388="",$G388="",$H388="",$I388="",$J388="",$K388="",$L388=""),"",IF($B388="Female",1/(1+EXP(-SUMPRODUCT(Engine!$C$12226:$C$12257,INDIRECT("Coefficients!$P$2:$P$33")))),1/(1+EXP(-SUMPRODUCT(Engine!$C$12226:$C$12257,INDIRECT("Coefficients!$Q$2:$Q$33"))))))</f>
      </c>
      <c r="X388" s="8">
        <f>IF(OR($B388="",$C388="",$D388="",$E388="",$F388="",$G388="",$H388="",$I388="",$J388="",$K388="",$L388=""),"",IF($B388="Female",1/(1+EXP(-SUMPRODUCT(Engine!$C$12226:$C$12257,INDIRECT("Coefficients!$R$2:$R$33")))),1/(1+EXP(-SUMPRODUCT(Engine!$C$12226:$C$12257,INDIRECT("Coefficients!$S$2:$S$33"))))))</f>
      </c>
      <c r="Y388" s="8">
        <f>IF(OR($B388="",$C388="",$D388="",$E388="",$F388="",$G388="",$H388="",$I388="",$J388="",$K388="",$L388=""),"",IF($B388="Female",1/(1+EXP(-SUMPRODUCT(Engine!$C$12226:$C$12257,INDIRECT("Coefficients!$T$2:$T$33")))),1/(1+EXP(-SUMPRODUCT(Engine!$C$12226:$C$12257,INDIRECT("Coefficients!$U$2:$U$33"))))))</f>
      </c>
      <c r="Z388" s="8">
        <f>IF(OR($B388="",$C388="",$D388="",$E388="",$F388="",$G388="",$H388="",$I388="",$J388="",$K388="",$L388=""),"",IF($B388="Female",1/(1+EXP(-SUMPRODUCT(Engine!$C$12226:$C$12257,INDIRECT("Coefficients!$V$2:$V$33")))),1/(1+EXP(-SUMPRODUCT(Engine!$C$12226:$C$12257,INDIRECT("Coefficients!$W$2:$W$33"))))))</f>
      </c>
      <c r="AA388" s="8">
        <f>IF(OR($B388="",$C388="",$D388="",$E388="",$F388="",$G388="",$H388="",$I388="",$J388="",$K388="",$L388=""),"",IF($B388="Female",1/(1+EXP(-SUMPRODUCT(Engine!$C$12226:$C$12257,INDIRECT("Coefficients!$X$2:$X$33")))),1/(1+EXP(-SUMPRODUCT(Engine!$C$12226:$C$12257,INDIRECT("Coefficients!$Y$2:$Y$33"))))))</f>
      </c>
      <c r="AB388" s="8">
        <f>IF(OR($B388="",$C388="",$D388="",$E388="",$F388="",$G388="",$H388="",$I388="",$J388="",$K388="",$L388=""),"",IF($B388="Female",1/(1+EXP(-SUMPRODUCT(Engine!$C$12226:$C$12257,INDIRECT("Coefficients!$Z$2:$Z$33")))),1/(1+EXP(-SUMPRODUCT(Engine!$C$12226:$C$12257,INDIRECT("Coefficients!$AA$2:$AA$33"))))))</f>
      </c>
      <c r="AC388" s="8">
        <f>IF(OR($B388="",$C388="",$D388="",$E388="",$F388="",$G388="",$H388="",$I388="",$J388="",$K388="",$L388=""),"",IF($B388="Female",1/(1+EXP(-SUMPRODUCT(Engine!$C$12226:$C$12257,INDIRECT("Coefficients!$AB$2:$AB$33")))),1/(1+EXP(-SUMPRODUCT(Engine!$C$12226:$C$12257,INDIRECT("Coefficients!$AC$2:$AC$33"))))))</f>
      </c>
      <c r="AD388" s="8">
        <f>IF(OR($B388="",$C388="",$D388="",$E388="",$F388="",$G388="",$H388="",$I388="",$J388="",$K388="",$L388=""),"",IF($B388="Female",1/(1+EXP(-SUMPRODUCT(Engine!$C$12226:$C$12257,INDIRECT("Coefficients!$AD$2:$AD$33")))),1/(1+EXP(-SUMPRODUCT(Engine!$C$12226:$C$12257,INDIRECT("Coefficients!$AE$2:$AE$33"))))))</f>
      </c>
      <c r="AE388" s="8">
        <f>IF(OR($B388="",$C388="",$D388="",$E388="",$F388="",$G388="",$H388="",$I388="",$J388="",$K388="",$L388=""),"",IF($B388="Female",1/(1+EXP(-SUMPRODUCT(Engine!$C$12226:$C$12257,INDIRECT("Coefficients!$AF$2:$AF$33")))),1/(1+EXP(-SUMPRODUCT(Engine!$C$12226:$C$12257,INDIRECT("Coefficients!$AG$2:$AG$33"))))))</f>
      </c>
      <c r="AF388" s="8">
        <f>IF(OR($B388="",$C388="",$D388="",$E388="",$F388="",$G388="",$H388="",$I388="",$J388="",$K388="",$L388=""),"",IF($B388="Female",1/(1+EXP(-SUMPRODUCT(Engine!$C$12226:$C$12257,INDIRECT("Coefficients!$AH$2:$AH$33")))),1/(1+EXP(-SUMPRODUCT(Engine!$C$12226:$C$12257,INDIRECT("Coefficients!$AI$2:$AI$33"))))))</f>
      </c>
      <c r="AG388" s="8">
        <f>IF(OR($B388="",$C388="",$D388="",$E388="",$F388="",$G388="",$H388="",$I388="",$J388="",$K388="",$L388=""),"",IF($B388="Female",1/(1+EXP(-SUMPRODUCT(Engine!$C$12226:$C$12257,INDIRECT("Coefficients!$AJ$2:$AJ$33")))),1/(1+EXP(-SUMPRODUCT(Engine!$C$12226:$C$12257,INDIRECT("Coefficients!$AK$2:$AK$33"))))))</f>
      </c>
      <c r="AH388" s="8">
        <f>IF(OR($B388="",$C388="",$D388="",$E388="",$F388="",$G388="",$H388="",$I388="",$J388="",$K388="",$L388=""),"",IF($B388="Female",1/(1+EXP(-SUMPRODUCT(Engine!$C$12226:$C$12257,INDIRECT("Coefficients!$AL$2:$AL$33")))),1/(1+EXP(-SUMPRODUCT(Engine!$C$12226:$C$12257,INDIRECT("Coefficients!$AM$2:$AM$33"))))))</f>
      </c>
      <c r="AI388" s="8">
        <f>IF(OR($B388="",$C388="",$D388="",$E388="",$F388="",$G388="",$H388="",$I388="",$J388="",$K388="",$L388=""),"",IF($B388="Female",1/(1+EXP(-SUMPRODUCT(Engine!$C$12226:$C$12257,INDIRECT("Coefficients!$AN$2:$AN$33")))),1/(1+EXP(-SUMPRODUCT(Engine!$C$12226:$C$12257,INDIRECT("Coefficients!$AO$2:$AO$33"))))))</f>
      </c>
      <c r="AJ388" s="8">
        <f>IF(OR($B388="",$C388="",$D388="",$E388="",$F388="",$G388="",$H388="",$I388="",$J388="",$K388="",$L388=""),"",IF($B388="Female",1/(1+EXP(-SUMPRODUCT(Engine!$C$12226:$C$12257,INDIRECT("Coefficients!$AP$2:$AP$33")))),1/(1+EXP(-SUMPRODUCT(Engine!$C$12226:$C$12257,INDIRECT("Coefficients!$AQ$2:$AQ$33"))))))</f>
      </c>
      <c r="AK388" s="8">
        <f>IF(OR($B388="",$C388="",$D388="",$E388="",$F388="",$G388="",$H388="",$I388="",$J388="",$K388="",$L388=""),"",IF($B388="Female",1/(1+EXP(-SUMPRODUCT(Engine!$C$12226:$C$12257,INDIRECT("Coefficients!$AR$2:$AR$33")))),1/(1+EXP(-SUMPRODUCT(Engine!$C$12226:$C$12257,INDIRECT("Coefficients!$AS$2:$AS$33"))))))</f>
      </c>
      <c r="AL388" s="8">
        <f>IF(OR($B388="",$C388="",$D388="",$E388="",$F388="",$G388="",$H388="",$I388="",$J388="",$K388="",$L388=""),"",IF($B388="Female",1/(1+EXP(-SUMPRODUCT(Engine!$C$12226:$C$12257,INDIRECT("Coefficients!$AT$2:$AT$33")))),1/(1+EXP(-SUMPRODUCT(Engine!$C$12226:$C$12257,INDIRECT("Coefficients!$AU$2:$AU$33"))))))</f>
      </c>
      <c r="AM388" s="8">
        <f>IF(OR($B388="",$C388="",$D388="",$E388="",$F388="",$G388="",$H388="",$I388="",$J388="",$K388="",$L388=""),"",IF($B388="Female",1/(1+EXP(-SUMPRODUCT(Engine!$C$12226:$C$12257,INDIRECT("Coefficients!$AV$2:$AV$33")))),1/(1+EXP(-SUMPRODUCT(Engine!$C$12226:$C$12257,INDIRECT("Coefficients!$AW$2:$AW$33"))))))</f>
      </c>
      <c r="AN388" s="8">
        <f>IF(OR($B388="",$C388="",$D388="",$E388="",$F388="",$G388="",$H388="",$I388="",$J388="",$K388="",$L388=""),"",IF($B388="Female",1/(1+EXP(-SUMPRODUCT(Engine!$C$12226:$C$12257,INDIRECT("Coefficients!$AX$2:$AX$33")))),1/(1+EXP(-SUMPRODUCT(Engine!$C$12226:$C$12257,INDIRECT("Coefficients!$AY$2:$AY$33"))))))</f>
      </c>
      <c r="AO388" s="8">
        <f>IF(OR($B388="",$C388="",$D388="",$E388="",$F388="",$G388="",$H388="",$I388="",$J388="",$K388="",$L388=""),"",IF($B388="Female",1/(1+EXP(-SUMPRODUCT(Engine!$C$12226:$C$12257,INDIRECT("Coefficients!$AZ$2:$AZ$33")))),1/(1+EXP(-SUMPRODUCT(Engine!$C$12226:$C$12257,INDIRECT("Coefficients!$BA$2:$BA$33"))))))</f>
      </c>
      <c r="AP388" s="8">
        <f>IF(OR($B388="",$C388="",$D388="",$E388="",$F388="",$G388="",$H388="",$I388="",$J388="",$K388="",$L388=""),"",IF($B388="Female",1/(1+EXP(-SUMPRODUCT(Engine!$C$12226:$C$12257,INDIRECT("Coefficients!$BB$2:$BB$33")))),1/(1+EXP(-SUMPRODUCT(Engine!$C$12226:$C$12257,INDIRECT("Coefficients!$BC$2:$BC$33"))))))</f>
      </c>
      <c r="AQ388" s="8">
        <f>IF(OR($B388="",$C388="",$D388="",$E388="",$F388="",$G388="",$H388="",$I388="",$J388="",$K388="",$L388=""),"",IF($B388="Female",1/(1+EXP(-SUMPRODUCT(Engine!$C$12226:$C$12257,INDIRECT("Coefficients!$BD$2:$BD$33")))),1/(1+EXP(-SUMPRODUCT(Engine!$C$12226:$C$12257,INDIRECT("Coefficients!$BE$2:$BE$33"))))))</f>
      </c>
      <c r="AR388" s="8">
        <f>IF(OR($B388="",$C388="",$D388="",$E388="",$F388="",$G388="",$H388="",$I388="",$J388="",$K388="",$L388=""),"",IF($B388="Female",1/(1+EXP(-SUMPRODUCT(Engine!$C$12226:$C$12257,INDIRECT("Coefficients!$BF$2:$BF$33")))),1/(1+EXP(-SUMPRODUCT(Engine!$C$12226:$C$12257,INDIRECT("Coefficients!$BG$2:$BG$33"))))))</f>
      </c>
      <c r="AS388" s="8">
        <f>IF(OR($B388="",$C388="",$D388="",$E388="",$F388="",$G388="",$H388="",$I388="",$J388="",$K388="",$L388=""),"",IF($B388="Female",1/(1+EXP(-SUMPRODUCT(Engine!$C$12226:$C$12257,INDIRECT("Coefficients!$BH$2:$BH$33")))),1/(1+EXP(-SUMPRODUCT(Engine!$C$12226:$C$12257,INDIRECT("Coefficients!$BI$2:$BI$33"))))))</f>
      </c>
      <c r="AT388" s="8">
        <f>IF(OR($B388="",$C388="",$D388="",$E388="",$F388="",$G388="",$H388="",$I388="",$J388="",$K388="",$L388=""),"",IF($B388="Female",1/(1+EXP(-SUMPRODUCT(Engine!$C$12226:$C$12257,INDIRECT("Coefficients!$BJ$2:$BJ$33")))),1/(1+EXP(-SUMPRODUCT(Engine!$C$12226:$C$12257,INDIRECT("Coefficients!$BK$2:$BK$33"))))))</f>
      </c>
      <c r="AU388" s="8">
        <f>IF(OR($B388="",$C388="",$D388="",$E388="",$F388="",$G388="",$H388="",$I388="",$J388="",$K388="",$L388=""),"",IF($B388="Female",1/(1+EXP(-SUMPRODUCT(Engine!$C$12226:$C$12257,INDIRECT("Coefficients!$BL$2:$BL$33")))),1/(1+EXP(-SUMPRODUCT(Engine!$C$12226:$C$12257,INDIRECT("Coefficients!$BM$2:$BM$33"))))))</f>
      </c>
      <c r="AV388" s="8">
        <f>IF(OR($B388="",$C388="",$D388="",$E388="",$F388="",$G388="",$H388="",$I388="",$J388="",$K388="",$L388=""),"",IF($B388="Female",1/(1+EXP(-SUMPRODUCT(Engine!$C$12226:$C$12257,INDIRECT("Coefficients!$BN$2:$BN$33")))),1/(1+EXP(-SUMPRODUCT(Engine!$C$12226:$C$12257,INDIRECT("Coefficients!$BO$2:$BO$33"))))))</f>
      </c>
      <c r="AW388" s="8">
        <f>IF(OR($B388="",$C388="",$D388="",$E388="",$F388="",$G388="",$H388="",$I388="",$J388="",$K388="",$L388=""),"",IF($B388="Female",1/(1+EXP(-SUMPRODUCT(Engine!$C$12226:$C$12257,INDIRECT("Coefficients!$BP$2:$BP$33")))),1/(1+EXP(-SUMPRODUCT(Engine!$C$12226:$C$12257,INDIRECT("Coefficients!$BQ$2:$BQ$33"))))))</f>
      </c>
      <c r="AX388" s="8">
        <f>IF(OR($B388="",$C388="",$D388="",$E388="",$F388="",$G388="",$H388="",$I388="",$J388="",$K388="",$L388=""),"",IF($B388="Female",1/(1+EXP(-SUMPRODUCT(Engine!$C$12226:$C$12257,INDIRECT("Coefficients!$BR$2:$BR$33")))),1/(1+EXP(-SUMPRODUCT(Engine!$C$12226:$C$12257,INDIRECT("Coefficients!$BS$2:$BS$33"))))))</f>
      </c>
      <c r="AY388" s="8">
        <f>IF(OR($B388="",$C388="",$D388="",$E388="",$F388="",$G388="",$H388="",$I388="",$J388="",$K388="",$L388=""),"",IF($B388="Female",1/(1+EXP(-SUMPRODUCT(Engine!$C$12226:$C$12257,INDIRECT("Coefficients!$BT$2:$BT$33")))),1/(1+EXP(-SUMPRODUCT(Engine!$C$12226:$C$12257,INDIRECT("Coefficients!$BU$2:$BU$33"))))))</f>
      </c>
      <c r="AZ388" s="8">
        <f>IF(OR($B388="",$C388="",$D388="",$E388="",$F388="",$G388="",$H388="",$I388="",$J388="",$K388="",$L388=""),"",IF($B388="Female",1/(1+EXP(-SUMPRODUCT(Engine!$C$12226:$C$12257,INDIRECT("Coefficients!$BV$2:$BV$33")))),1/(1+EXP(-SUMPRODUCT(Engine!$C$12226:$C$12257,INDIRECT("Coefficients!$BW$2:$BW$33"))))))</f>
      </c>
      <c r="BA388" s="8">
        <f>IF(OR($B388="",$C388="",$D388="",$E388="",$F388="",$G388="",$H388="",$I388="",$J388="",$K388="",$L388=""),"",IF($B388="Female",1/(1+EXP(-SUMPRODUCT(Engine!$C$12226:$C$12257,INDIRECT("Coefficients!$BX$2:$BX$33")))),1/(1+EXP(-SUMPRODUCT(Engine!$C$12226:$C$12257,INDIRECT("Coefficients!$BY$2:$BY$33"))))))</f>
      </c>
      <c r="BB388" s="8">
        <f>IF(OR($B388="",$C388="",$D388="",$E388="",$F388="",$G388="",$H388="",$I388="",$J388="",$K388="",$L388=""),"",IF($B388="Female",1/(1+EXP(-SUMPRODUCT(Engine!$C$12226:$C$12257,INDIRECT("Coefficients!$BZ$2:$BZ$33")))),1/(1+EXP(-SUMPRODUCT(Engine!$C$12226:$C$12257,INDIRECT("Coefficients!$CA$2:$CA$33"))))))</f>
      </c>
      <c r="BC388" s="8">
        <f>IF(OR($B388="",$C388="",$D388="",$E388="",$F388="",$G388="",$H388="",$I388="",$J388="",$K388="",$L388=""),"",IF($B388="Female",1/(1+EXP(-SUMPRODUCT(Engine!$C$12226:$C$12257,INDIRECT("Coefficients!$CB$2:$CB$33")))),1/(1+EXP(-SUMPRODUCT(Engine!$C$12226:$C$12257,INDIRECT("Coefficients!$CC$2:$CC$33"))))))</f>
      </c>
      <c r="BD388" s="8">
        <f>IF(OR($B388="",$C388="",$D388="",$E388="",$F388="",$G388="",$H388="",$I388="",$J388="",$K388="",$L388=""),"",IF($B388="Female",1/(1+EXP(-SUMPRODUCT(Engine!$C$12226:$C$12257,INDIRECT("Coefficients!$CD$2:$CD$33")))),1/(1+EXP(-SUMPRODUCT(Engine!$C$12226:$C$12257,INDIRECT("Coefficients!$CE$2:$CE$33"))))))</f>
      </c>
      <c r="BE388" s="8">
        <f>IF(OR($B388="",$C388="",$D388="",$E388="",$F388="",$G388="",$H388="",$I388="",$J388="",$K388="",$L388=""),"",IF($B388="Female",1/(1+EXP(-SUMPRODUCT(Engine!$C$12226:$C$12257,INDIRECT("Coefficients!$CF$2:$CF$33")))),1/(1+EXP(-SUMPRODUCT(Engine!$C$12226:$C$12257,INDIRECT("Coefficients!$CG$2:$CG$33"))))))</f>
      </c>
      <c r="BF388" s="8">
        <f>IF(OR($B388="",$C388="",$D388="",$E388="",$F388="",$G388="",$H388="",$I388="",$J388="",$K388="",$L388=""),"",IF($B388="Female",1/(1+EXP(-SUMPRODUCT(Engine!$C$12226:$C$12257,INDIRECT("Coefficients!$CH$2:$CH$33")))),1/(1+EXP(-SUMPRODUCT(Engine!$C$12226:$C$12257,INDIRECT("Coefficients!$CI$2:$CI$33"))))))</f>
      </c>
      <c r="BG388" s="8">
        <f>IF(OR($B388="",$C388="",$D388="",$E388="",$F388="",$G388="",$H388="",$I388="",$J388="",$K388="",$L388=""),"",IF($B388="Female",1/(1+EXP(-SUMPRODUCT(Engine!$C$12226:$C$12257,INDIRECT("Coefficients!$CJ$2:$CJ$33")))),1/(1+EXP(-SUMPRODUCT(Engine!$C$12226:$C$12257,INDIRECT("Coefficients!$CK$2:$CK$33"))))))</f>
      </c>
      <c r="BH388" s="8">
        <f>IF(OR($B388="",$C388="",$D388="",$E388="",$F388="",$G388="",$H388="",$I388="",$J388="",$K388="",$L388=""),"",IF($B388="Female",1/(1+EXP(-SUMPRODUCT(Engine!$C$12226:$C$12257,INDIRECT("Coefficients!$CL$2:$CL$33")))),1/(1+EXP(-SUMPRODUCT(Engine!$C$12226:$C$12257,INDIRECT("Coefficients!$CM$2:$CM$33"))))))</f>
      </c>
      <c r="BI388" s="8">
        <f>IF(OR($B388="",$C388="",$D388="",$E388="",$F388="",$G388="",$H388="",$I388="",$J388="",$K388="",$L388=""),"",IF($B388="Female",1/(1+EXP(-SUMPRODUCT(Engine!$C$12226:$C$12257,INDIRECT("Coefficients!$CN$2:$CN$33")))),1/(1+EXP(-SUMPRODUCT(Engine!$C$12226:$C$12257,INDIRECT("Coefficients!$CO$2:$CO$33"))))))</f>
      </c>
      <c r="BJ388" s="8">
        <f>IF(OR($B388="",$C388="",$D388="",$E388="",$F388="",$G388="",$H388="",$I388="",$J388="",$K388="",$L388=""),"",IF($B388="Female",1/(1+EXP(-SUMPRODUCT(Engine!$C$12226:$C$12257,INDIRECT("Coefficients!$CP$2:$CP$33")))),1/(1+EXP(-SUMPRODUCT(Engine!$C$12226:$C$12257,INDIRECT("Coefficients!$CQ$2:$CQ$33"))))))</f>
      </c>
      <c r="BK388" s="8">
        <f>IF(OR($B388="",$C388="",$D388="",$E388="",$F388="",$G388="",$H388="",$I388="",$J388="",$K388="",$L388=""),"",IF($B388="Female",1/(1+EXP(-SUMPRODUCT(Engine!$C$12226:$C$12257,INDIRECT("Coefficients!$CR$2:$CR$33")))),1/(1+EXP(-SUMPRODUCT(Engine!$C$12226:$C$12257,INDIRECT("Coefficients!$CS$2:$CS$33"))))))</f>
      </c>
      <c r="BL388" s="8">
        <f>IF(OR($B388="",$C388="",$D388="",$E388="",$F388="",$G388="",$H388="",$I388="",$J388="",$K388="",$L388=""),"",IF($B388="Female",1/(1+EXP(-SUMPRODUCT(Engine!$C$12226:$C$12257,INDIRECT("Coefficients!$CT$2:$CT$33")))),1/(1+EXP(-SUMPRODUCT(Engine!$C$12226:$C$12257,INDIRECT("Coefficients!$CU$2:$CU$33"))))))</f>
      </c>
      <c r="BM388" s="8">
        <f>IF(OR($B388="",$C388="",$D388="",$E388="",$F388="",$G388="",$H388="",$I388="",$J388="",$K388="",$L388=""),"",IF($B388="Female",1/(1+EXP(-SUMPRODUCT(Engine!$C$12226:$C$12257,INDIRECT("Coefficients!$CV$2:$CV$33")))),1/(1+EXP(-SUMPRODUCT(Engine!$C$12226:$C$12257,INDIRECT("Coefficients!$CW$2:$CW$33"))))))</f>
      </c>
    </row>
    <row r="389" spans="1:65" x14ac:dyDescent="0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8">
        <f>IF(OR($B389="",$C389="",$D389="",$E389="",$F389="",$G389="",$H389="",$I389="",$J389="",$K389="",$L389=""),"",IF($B389="Female",1/(1+EXP(-SUMPRODUCT(Engine!$C$12258:$C$12289,INDIRECT("Coefficients!$B$2:$B$33")))),1/(1+EXP(-SUMPRODUCT(Engine!$C$12258:$C$12289,INDIRECT("Coefficients!$C$2:$C$33"))))))</f>
      </c>
      <c r="Q389" s="8">
        <f>IF(OR($B389="",$C389="",$D389="",$E389="",$F389="",$G389="",$H389="",$I389="",$J389="",$K389="",$L389=""),"",IF($B389="Female",1/(1+EXP(-SUMPRODUCT(Engine!$C$12258:$C$12289,INDIRECT("Coefficients!$D$2:$D$33")))),1/(1+EXP(-SUMPRODUCT(Engine!$C$12258:$C$12289,INDIRECT("Coefficients!$E$2:$E$33"))))))</f>
      </c>
      <c r="R389" s="8">
        <f>IF(OR($B389="",$C389="",$D389="",$E389="",$F389="",$G389="",$H389="",$I389="",$J389="",$K389="",$L389=""),"",IF($B389="Female",1/(1+EXP(-SUMPRODUCT(Engine!$C$12258:$C$12289,INDIRECT("Coefficients!$F$2:$F$33")))),1/(1+EXP(-SUMPRODUCT(Engine!$C$12258:$C$12289,INDIRECT("Coefficients!$G$2:$G$33"))))))</f>
      </c>
      <c r="S389" s="8">
        <f>IF(OR($B389="",$C389="",$D389="",$E389="",$F389="",$G389="",$H389="",$I389="",$J389="",$K389="",$L389=""),"",IF($B389="Female",1/(1+EXP(-SUMPRODUCT(Engine!$C$12258:$C$12289,INDIRECT("Coefficients!$H$2:$H$33")))),1/(1+EXP(-SUMPRODUCT(Engine!$C$12258:$C$12289,INDIRECT("Coefficients!$I$2:$I$33"))))))</f>
      </c>
      <c r="T389" s="8">
        <f>IF(OR($B389="",$C389="",$D389="",$E389="",$F389="",$G389="",$H389="",$I389="",$J389="",$K389="",$L389=""),"",IF($B389="Female",1/(1+EXP(-SUMPRODUCT(Engine!$C$12258:$C$12289,INDIRECT("Coefficients!$J$2:$J$33")))),1/(1+EXP(-SUMPRODUCT(Engine!$C$12258:$C$12289,INDIRECT("Coefficients!$K$2:$K$33"))))))</f>
      </c>
      <c r="U389" s="8">
        <f>IF(OR($B389="",$C389="",$D389="",$E389="",$F389="",$G389="",$H389="",$I389="",$J389="",$K389="",$L389=""),"",IF($B389="Female",1/(1+EXP(-SUMPRODUCT(Engine!$C$12258:$C$12289,INDIRECT("Coefficients!$L$2:$L$33")))),1/(1+EXP(-SUMPRODUCT(Engine!$C$12258:$C$12289,INDIRECT("Coefficients!$M$2:$M$33"))))))</f>
      </c>
      <c r="V389" s="8">
        <f>IF(OR($B389="",$C389="",$D389="",$E389="",$F389="",$G389="",$H389="",$I389="",$J389="",$K389="",$L389=""),"",IF($B389="Female",1/(1+EXP(-SUMPRODUCT(Engine!$C$12258:$C$12289,INDIRECT("Coefficients!$N$2:$N$33")))),1/(1+EXP(-SUMPRODUCT(Engine!$C$12258:$C$12289,INDIRECT("Coefficients!$O$2:$O$33"))))))</f>
      </c>
      <c r="W389" s="8">
        <f>IF(OR($B389="",$C389="",$D389="",$E389="",$F389="",$G389="",$H389="",$I389="",$J389="",$K389="",$L389=""),"",IF($B389="Female",1/(1+EXP(-SUMPRODUCT(Engine!$C$12258:$C$12289,INDIRECT("Coefficients!$P$2:$P$33")))),1/(1+EXP(-SUMPRODUCT(Engine!$C$12258:$C$12289,INDIRECT("Coefficients!$Q$2:$Q$33"))))))</f>
      </c>
      <c r="X389" s="8">
        <f>IF(OR($B389="",$C389="",$D389="",$E389="",$F389="",$G389="",$H389="",$I389="",$J389="",$K389="",$L389=""),"",IF($B389="Female",1/(1+EXP(-SUMPRODUCT(Engine!$C$12258:$C$12289,INDIRECT("Coefficients!$R$2:$R$33")))),1/(1+EXP(-SUMPRODUCT(Engine!$C$12258:$C$12289,INDIRECT("Coefficients!$S$2:$S$33"))))))</f>
      </c>
      <c r="Y389" s="8">
        <f>IF(OR($B389="",$C389="",$D389="",$E389="",$F389="",$G389="",$H389="",$I389="",$J389="",$K389="",$L389=""),"",IF($B389="Female",1/(1+EXP(-SUMPRODUCT(Engine!$C$12258:$C$12289,INDIRECT("Coefficients!$T$2:$T$33")))),1/(1+EXP(-SUMPRODUCT(Engine!$C$12258:$C$12289,INDIRECT("Coefficients!$U$2:$U$33"))))))</f>
      </c>
      <c r="Z389" s="8">
        <f>IF(OR($B389="",$C389="",$D389="",$E389="",$F389="",$G389="",$H389="",$I389="",$J389="",$K389="",$L389=""),"",IF($B389="Female",1/(1+EXP(-SUMPRODUCT(Engine!$C$12258:$C$12289,INDIRECT("Coefficients!$V$2:$V$33")))),1/(1+EXP(-SUMPRODUCT(Engine!$C$12258:$C$12289,INDIRECT("Coefficients!$W$2:$W$33"))))))</f>
      </c>
      <c r="AA389" s="8">
        <f>IF(OR($B389="",$C389="",$D389="",$E389="",$F389="",$G389="",$H389="",$I389="",$J389="",$K389="",$L389=""),"",IF($B389="Female",1/(1+EXP(-SUMPRODUCT(Engine!$C$12258:$C$12289,INDIRECT("Coefficients!$X$2:$X$33")))),1/(1+EXP(-SUMPRODUCT(Engine!$C$12258:$C$12289,INDIRECT("Coefficients!$Y$2:$Y$33"))))))</f>
      </c>
      <c r="AB389" s="8">
        <f>IF(OR($B389="",$C389="",$D389="",$E389="",$F389="",$G389="",$H389="",$I389="",$J389="",$K389="",$L389=""),"",IF($B389="Female",1/(1+EXP(-SUMPRODUCT(Engine!$C$12258:$C$12289,INDIRECT("Coefficients!$Z$2:$Z$33")))),1/(1+EXP(-SUMPRODUCT(Engine!$C$12258:$C$12289,INDIRECT("Coefficients!$AA$2:$AA$33"))))))</f>
      </c>
      <c r="AC389" s="8">
        <f>IF(OR($B389="",$C389="",$D389="",$E389="",$F389="",$G389="",$H389="",$I389="",$J389="",$K389="",$L389=""),"",IF($B389="Female",1/(1+EXP(-SUMPRODUCT(Engine!$C$12258:$C$12289,INDIRECT("Coefficients!$AB$2:$AB$33")))),1/(1+EXP(-SUMPRODUCT(Engine!$C$12258:$C$12289,INDIRECT("Coefficients!$AC$2:$AC$33"))))))</f>
      </c>
      <c r="AD389" s="8">
        <f>IF(OR($B389="",$C389="",$D389="",$E389="",$F389="",$G389="",$H389="",$I389="",$J389="",$K389="",$L389=""),"",IF($B389="Female",1/(1+EXP(-SUMPRODUCT(Engine!$C$12258:$C$12289,INDIRECT("Coefficients!$AD$2:$AD$33")))),1/(1+EXP(-SUMPRODUCT(Engine!$C$12258:$C$12289,INDIRECT("Coefficients!$AE$2:$AE$33"))))))</f>
      </c>
      <c r="AE389" s="8">
        <f>IF(OR($B389="",$C389="",$D389="",$E389="",$F389="",$G389="",$H389="",$I389="",$J389="",$K389="",$L389=""),"",IF($B389="Female",1/(1+EXP(-SUMPRODUCT(Engine!$C$12258:$C$12289,INDIRECT("Coefficients!$AF$2:$AF$33")))),1/(1+EXP(-SUMPRODUCT(Engine!$C$12258:$C$12289,INDIRECT("Coefficients!$AG$2:$AG$33"))))))</f>
      </c>
      <c r="AF389" s="8">
        <f>IF(OR($B389="",$C389="",$D389="",$E389="",$F389="",$G389="",$H389="",$I389="",$J389="",$K389="",$L389=""),"",IF($B389="Female",1/(1+EXP(-SUMPRODUCT(Engine!$C$12258:$C$12289,INDIRECT("Coefficients!$AH$2:$AH$33")))),1/(1+EXP(-SUMPRODUCT(Engine!$C$12258:$C$12289,INDIRECT("Coefficients!$AI$2:$AI$33"))))))</f>
      </c>
      <c r="AG389" s="8">
        <f>IF(OR($B389="",$C389="",$D389="",$E389="",$F389="",$G389="",$H389="",$I389="",$J389="",$K389="",$L389=""),"",IF($B389="Female",1/(1+EXP(-SUMPRODUCT(Engine!$C$12258:$C$12289,INDIRECT("Coefficients!$AJ$2:$AJ$33")))),1/(1+EXP(-SUMPRODUCT(Engine!$C$12258:$C$12289,INDIRECT("Coefficients!$AK$2:$AK$33"))))))</f>
      </c>
      <c r="AH389" s="8">
        <f>IF(OR($B389="",$C389="",$D389="",$E389="",$F389="",$G389="",$H389="",$I389="",$J389="",$K389="",$L389=""),"",IF($B389="Female",1/(1+EXP(-SUMPRODUCT(Engine!$C$12258:$C$12289,INDIRECT("Coefficients!$AL$2:$AL$33")))),1/(1+EXP(-SUMPRODUCT(Engine!$C$12258:$C$12289,INDIRECT("Coefficients!$AM$2:$AM$33"))))))</f>
      </c>
      <c r="AI389" s="8">
        <f>IF(OR($B389="",$C389="",$D389="",$E389="",$F389="",$G389="",$H389="",$I389="",$J389="",$K389="",$L389=""),"",IF($B389="Female",1/(1+EXP(-SUMPRODUCT(Engine!$C$12258:$C$12289,INDIRECT("Coefficients!$AN$2:$AN$33")))),1/(1+EXP(-SUMPRODUCT(Engine!$C$12258:$C$12289,INDIRECT("Coefficients!$AO$2:$AO$33"))))))</f>
      </c>
      <c r="AJ389" s="8">
        <f>IF(OR($B389="",$C389="",$D389="",$E389="",$F389="",$G389="",$H389="",$I389="",$J389="",$K389="",$L389=""),"",IF($B389="Female",1/(1+EXP(-SUMPRODUCT(Engine!$C$12258:$C$12289,INDIRECT("Coefficients!$AP$2:$AP$33")))),1/(1+EXP(-SUMPRODUCT(Engine!$C$12258:$C$12289,INDIRECT("Coefficients!$AQ$2:$AQ$33"))))))</f>
      </c>
      <c r="AK389" s="8">
        <f>IF(OR($B389="",$C389="",$D389="",$E389="",$F389="",$G389="",$H389="",$I389="",$J389="",$K389="",$L389=""),"",IF($B389="Female",1/(1+EXP(-SUMPRODUCT(Engine!$C$12258:$C$12289,INDIRECT("Coefficients!$AR$2:$AR$33")))),1/(1+EXP(-SUMPRODUCT(Engine!$C$12258:$C$12289,INDIRECT("Coefficients!$AS$2:$AS$33"))))))</f>
      </c>
      <c r="AL389" s="8">
        <f>IF(OR($B389="",$C389="",$D389="",$E389="",$F389="",$G389="",$H389="",$I389="",$J389="",$K389="",$L389=""),"",IF($B389="Female",1/(1+EXP(-SUMPRODUCT(Engine!$C$12258:$C$12289,INDIRECT("Coefficients!$AT$2:$AT$33")))),1/(1+EXP(-SUMPRODUCT(Engine!$C$12258:$C$12289,INDIRECT("Coefficients!$AU$2:$AU$33"))))))</f>
      </c>
      <c r="AM389" s="8">
        <f>IF(OR($B389="",$C389="",$D389="",$E389="",$F389="",$G389="",$H389="",$I389="",$J389="",$K389="",$L389=""),"",IF($B389="Female",1/(1+EXP(-SUMPRODUCT(Engine!$C$12258:$C$12289,INDIRECT("Coefficients!$AV$2:$AV$33")))),1/(1+EXP(-SUMPRODUCT(Engine!$C$12258:$C$12289,INDIRECT("Coefficients!$AW$2:$AW$33"))))))</f>
      </c>
      <c r="AN389" s="8">
        <f>IF(OR($B389="",$C389="",$D389="",$E389="",$F389="",$G389="",$H389="",$I389="",$J389="",$K389="",$L389=""),"",IF($B389="Female",1/(1+EXP(-SUMPRODUCT(Engine!$C$12258:$C$12289,INDIRECT("Coefficients!$AX$2:$AX$33")))),1/(1+EXP(-SUMPRODUCT(Engine!$C$12258:$C$12289,INDIRECT("Coefficients!$AY$2:$AY$33"))))))</f>
      </c>
      <c r="AO389" s="8">
        <f>IF(OR($B389="",$C389="",$D389="",$E389="",$F389="",$G389="",$H389="",$I389="",$J389="",$K389="",$L389=""),"",IF($B389="Female",1/(1+EXP(-SUMPRODUCT(Engine!$C$12258:$C$12289,INDIRECT("Coefficients!$AZ$2:$AZ$33")))),1/(1+EXP(-SUMPRODUCT(Engine!$C$12258:$C$12289,INDIRECT("Coefficients!$BA$2:$BA$33"))))))</f>
      </c>
      <c r="AP389" s="8">
        <f>IF(OR($B389="",$C389="",$D389="",$E389="",$F389="",$G389="",$H389="",$I389="",$J389="",$K389="",$L389=""),"",IF($B389="Female",1/(1+EXP(-SUMPRODUCT(Engine!$C$12258:$C$12289,INDIRECT("Coefficients!$BB$2:$BB$33")))),1/(1+EXP(-SUMPRODUCT(Engine!$C$12258:$C$12289,INDIRECT("Coefficients!$BC$2:$BC$33"))))))</f>
      </c>
      <c r="AQ389" s="8">
        <f>IF(OR($B389="",$C389="",$D389="",$E389="",$F389="",$G389="",$H389="",$I389="",$J389="",$K389="",$L389=""),"",IF($B389="Female",1/(1+EXP(-SUMPRODUCT(Engine!$C$12258:$C$12289,INDIRECT("Coefficients!$BD$2:$BD$33")))),1/(1+EXP(-SUMPRODUCT(Engine!$C$12258:$C$12289,INDIRECT("Coefficients!$BE$2:$BE$33"))))))</f>
      </c>
      <c r="AR389" s="8">
        <f>IF(OR($B389="",$C389="",$D389="",$E389="",$F389="",$G389="",$H389="",$I389="",$J389="",$K389="",$L389=""),"",IF($B389="Female",1/(1+EXP(-SUMPRODUCT(Engine!$C$12258:$C$12289,INDIRECT("Coefficients!$BF$2:$BF$33")))),1/(1+EXP(-SUMPRODUCT(Engine!$C$12258:$C$12289,INDIRECT("Coefficients!$BG$2:$BG$33"))))))</f>
      </c>
      <c r="AS389" s="8">
        <f>IF(OR($B389="",$C389="",$D389="",$E389="",$F389="",$G389="",$H389="",$I389="",$J389="",$K389="",$L389=""),"",IF($B389="Female",1/(1+EXP(-SUMPRODUCT(Engine!$C$12258:$C$12289,INDIRECT("Coefficients!$BH$2:$BH$33")))),1/(1+EXP(-SUMPRODUCT(Engine!$C$12258:$C$12289,INDIRECT("Coefficients!$BI$2:$BI$33"))))))</f>
      </c>
      <c r="AT389" s="8">
        <f>IF(OR($B389="",$C389="",$D389="",$E389="",$F389="",$G389="",$H389="",$I389="",$J389="",$K389="",$L389=""),"",IF($B389="Female",1/(1+EXP(-SUMPRODUCT(Engine!$C$12258:$C$12289,INDIRECT("Coefficients!$BJ$2:$BJ$33")))),1/(1+EXP(-SUMPRODUCT(Engine!$C$12258:$C$12289,INDIRECT("Coefficients!$BK$2:$BK$33"))))))</f>
      </c>
      <c r="AU389" s="8">
        <f>IF(OR($B389="",$C389="",$D389="",$E389="",$F389="",$G389="",$H389="",$I389="",$J389="",$K389="",$L389=""),"",IF($B389="Female",1/(1+EXP(-SUMPRODUCT(Engine!$C$12258:$C$12289,INDIRECT("Coefficients!$BL$2:$BL$33")))),1/(1+EXP(-SUMPRODUCT(Engine!$C$12258:$C$12289,INDIRECT("Coefficients!$BM$2:$BM$33"))))))</f>
      </c>
      <c r="AV389" s="8">
        <f>IF(OR($B389="",$C389="",$D389="",$E389="",$F389="",$G389="",$H389="",$I389="",$J389="",$K389="",$L389=""),"",IF($B389="Female",1/(1+EXP(-SUMPRODUCT(Engine!$C$12258:$C$12289,INDIRECT("Coefficients!$BN$2:$BN$33")))),1/(1+EXP(-SUMPRODUCT(Engine!$C$12258:$C$12289,INDIRECT("Coefficients!$BO$2:$BO$33"))))))</f>
      </c>
      <c r="AW389" s="8">
        <f>IF(OR($B389="",$C389="",$D389="",$E389="",$F389="",$G389="",$H389="",$I389="",$J389="",$K389="",$L389=""),"",IF($B389="Female",1/(1+EXP(-SUMPRODUCT(Engine!$C$12258:$C$12289,INDIRECT("Coefficients!$BP$2:$BP$33")))),1/(1+EXP(-SUMPRODUCT(Engine!$C$12258:$C$12289,INDIRECT("Coefficients!$BQ$2:$BQ$33"))))))</f>
      </c>
      <c r="AX389" s="8">
        <f>IF(OR($B389="",$C389="",$D389="",$E389="",$F389="",$G389="",$H389="",$I389="",$J389="",$K389="",$L389=""),"",IF($B389="Female",1/(1+EXP(-SUMPRODUCT(Engine!$C$12258:$C$12289,INDIRECT("Coefficients!$BR$2:$BR$33")))),1/(1+EXP(-SUMPRODUCT(Engine!$C$12258:$C$12289,INDIRECT("Coefficients!$BS$2:$BS$33"))))))</f>
      </c>
      <c r="AY389" s="8">
        <f>IF(OR($B389="",$C389="",$D389="",$E389="",$F389="",$G389="",$H389="",$I389="",$J389="",$K389="",$L389=""),"",IF($B389="Female",1/(1+EXP(-SUMPRODUCT(Engine!$C$12258:$C$12289,INDIRECT("Coefficients!$BT$2:$BT$33")))),1/(1+EXP(-SUMPRODUCT(Engine!$C$12258:$C$12289,INDIRECT("Coefficients!$BU$2:$BU$33"))))))</f>
      </c>
      <c r="AZ389" s="8">
        <f>IF(OR($B389="",$C389="",$D389="",$E389="",$F389="",$G389="",$H389="",$I389="",$J389="",$K389="",$L389=""),"",IF($B389="Female",1/(1+EXP(-SUMPRODUCT(Engine!$C$12258:$C$12289,INDIRECT("Coefficients!$BV$2:$BV$33")))),1/(1+EXP(-SUMPRODUCT(Engine!$C$12258:$C$12289,INDIRECT("Coefficients!$BW$2:$BW$33"))))))</f>
      </c>
      <c r="BA389" s="8">
        <f>IF(OR($B389="",$C389="",$D389="",$E389="",$F389="",$G389="",$H389="",$I389="",$J389="",$K389="",$L389=""),"",IF($B389="Female",1/(1+EXP(-SUMPRODUCT(Engine!$C$12258:$C$12289,INDIRECT("Coefficients!$BX$2:$BX$33")))),1/(1+EXP(-SUMPRODUCT(Engine!$C$12258:$C$12289,INDIRECT("Coefficients!$BY$2:$BY$33"))))))</f>
      </c>
      <c r="BB389" s="8">
        <f>IF(OR($B389="",$C389="",$D389="",$E389="",$F389="",$G389="",$H389="",$I389="",$J389="",$K389="",$L389=""),"",IF($B389="Female",1/(1+EXP(-SUMPRODUCT(Engine!$C$12258:$C$12289,INDIRECT("Coefficients!$BZ$2:$BZ$33")))),1/(1+EXP(-SUMPRODUCT(Engine!$C$12258:$C$12289,INDIRECT("Coefficients!$CA$2:$CA$33"))))))</f>
      </c>
      <c r="BC389" s="8">
        <f>IF(OR($B389="",$C389="",$D389="",$E389="",$F389="",$G389="",$H389="",$I389="",$J389="",$K389="",$L389=""),"",IF($B389="Female",1/(1+EXP(-SUMPRODUCT(Engine!$C$12258:$C$12289,INDIRECT("Coefficients!$CB$2:$CB$33")))),1/(1+EXP(-SUMPRODUCT(Engine!$C$12258:$C$12289,INDIRECT("Coefficients!$CC$2:$CC$33"))))))</f>
      </c>
      <c r="BD389" s="8">
        <f>IF(OR($B389="",$C389="",$D389="",$E389="",$F389="",$G389="",$H389="",$I389="",$J389="",$K389="",$L389=""),"",IF($B389="Female",1/(1+EXP(-SUMPRODUCT(Engine!$C$12258:$C$12289,INDIRECT("Coefficients!$CD$2:$CD$33")))),1/(1+EXP(-SUMPRODUCT(Engine!$C$12258:$C$12289,INDIRECT("Coefficients!$CE$2:$CE$33"))))))</f>
      </c>
      <c r="BE389" s="8">
        <f>IF(OR($B389="",$C389="",$D389="",$E389="",$F389="",$G389="",$H389="",$I389="",$J389="",$K389="",$L389=""),"",IF($B389="Female",1/(1+EXP(-SUMPRODUCT(Engine!$C$12258:$C$12289,INDIRECT("Coefficients!$CF$2:$CF$33")))),1/(1+EXP(-SUMPRODUCT(Engine!$C$12258:$C$12289,INDIRECT("Coefficients!$CG$2:$CG$33"))))))</f>
      </c>
      <c r="BF389" s="8">
        <f>IF(OR($B389="",$C389="",$D389="",$E389="",$F389="",$G389="",$H389="",$I389="",$J389="",$K389="",$L389=""),"",IF($B389="Female",1/(1+EXP(-SUMPRODUCT(Engine!$C$12258:$C$12289,INDIRECT("Coefficients!$CH$2:$CH$33")))),1/(1+EXP(-SUMPRODUCT(Engine!$C$12258:$C$12289,INDIRECT("Coefficients!$CI$2:$CI$33"))))))</f>
      </c>
      <c r="BG389" s="8">
        <f>IF(OR($B389="",$C389="",$D389="",$E389="",$F389="",$G389="",$H389="",$I389="",$J389="",$K389="",$L389=""),"",IF($B389="Female",1/(1+EXP(-SUMPRODUCT(Engine!$C$12258:$C$12289,INDIRECT("Coefficients!$CJ$2:$CJ$33")))),1/(1+EXP(-SUMPRODUCT(Engine!$C$12258:$C$12289,INDIRECT("Coefficients!$CK$2:$CK$33"))))))</f>
      </c>
      <c r="BH389" s="8">
        <f>IF(OR($B389="",$C389="",$D389="",$E389="",$F389="",$G389="",$H389="",$I389="",$J389="",$K389="",$L389=""),"",IF($B389="Female",1/(1+EXP(-SUMPRODUCT(Engine!$C$12258:$C$12289,INDIRECT("Coefficients!$CL$2:$CL$33")))),1/(1+EXP(-SUMPRODUCT(Engine!$C$12258:$C$12289,INDIRECT("Coefficients!$CM$2:$CM$33"))))))</f>
      </c>
      <c r="BI389" s="8">
        <f>IF(OR($B389="",$C389="",$D389="",$E389="",$F389="",$G389="",$H389="",$I389="",$J389="",$K389="",$L389=""),"",IF($B389="Female",1/(1+EXP(-SUMPRODUCT(Engine!$C$12258:$C$12289,INDIRECT("Coefficients!$CN$2:$CN$33")))),1/(1+EXP(-SUMPRODUCT(Engine!$C$12258:$C$12289,INDIRECT("Coefficients!$CO$2:$CO$33"))))))</f>
      </c>
      <c r="BJ389" s="8">
        <f>IF(OR($B389="",$C389="",$D389="",$E389="",$F389="",$G389="",$H389="",$I389="",$J389="",$K389="",$L389=""),"",IF($B389="Female",1/(1+EXP(-SUMPRODUCT(Engine!$C$12258:$C$12289,INDIRECT("Coefficients!$CP$2:$CP$33")))),1/(1+EXP(-SUMPRODUCT(Engine!$C$12258:$C$12289,INDIRECT("Coefficients!$CQ$2:$CQ$33"))))))</f>
      </c>
      <c r="BK389" s="8">
        <f>IF(OR($B389="",$C389="",$D389="",$E389="",$F389="",$G389="",$H389="",$I389="",$J389="",$K389="",$L389=""),"",IF($B389="Female",1/(1+EXP(-SUMPRODUCT(Engine!$C$12258:$C$12289,INDIRECT("Coefficients!$CR$2:$CR$33")))),1/(1+EXP(-SUMPRODUCT(Engine!$C$12258:$C$12289,INDIRECT("Coefficients!$CS$2:$CS$33"))))))</f>
      </c>
      <c r="BL389" s="8">
        <f>IF(OR($B389="",$C389="",$D389="",$E389="",$F389="",$G389="",$H389="",$I389="",$J389="",$K389="",$L389=""),"",IF($B389="Female",1/(1+EXP(-SUMPRODUCT(Engine!$C$12258:$C$12289,INDIRECT("Coefficients!$CT$2:$CT$33")))),1/(1+EXP(-SUMPRODUCT(Engine!$C$12258:$C$12289,INDIRECT("Coefficients!$CU$2:$CU$33"))))))</f>
      </c>
      <c r="BM389" s="8">
        <f>IF(OR($B389="",$C389="",$D389="",$E389="",$F389="",$G389="",$H389="",$I389="",$J389="",$K389="",$L389=""),"",IF($B389="Female",1/(1+EXP(-SUMPRODUCT(Engine!$C$12258:$C$12289,INDIRECT("Coefficients!$CV$2:$CV$33")))),1/(1+EXP(-SUMPRODUCT(Engine!$C$12258:$C$12289,INDIRECT("Coefficients!$CW$2:$CW$33"))))))</f>
      </c>
    </row>
    <row r="390" spans="1:65" x14ac:dyDescent="0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8">
        <f>IF(OR($B390="",$C390="",$D390="",$E390="",$F390="",$G390="",$H390="",$I390="",$J390="",$K390="",$L390=""),"",IF($B390="Female",1/(1+EXP(-SUMPRODUCT(Engine!$C$12290:$C$12321,INDIRECT("Coefficients!$B$2:$B$33")))),1/(1+EXP(-SUMPRODUCT(Engine!$C$12290:$C$12321,INDIRECT("Coefficients!$C$2:$C$33"))))))</f>
      </c>
      <c r="Q390" s="8">
        <f>IF(OR($B390="",$C390="",$D390="",$E390="",$F390="",$G390="",$H390="",$I390="",$J390="",$K390="",$L390=""),"",IF($B390="Female",1/(1+EXP(-SUMPRODUCT(Engine!$C$12290:$C$12321,INDIRECT("Coefficients!$D$2:$D$33")))),1/(1+EXP(-SUMPRODUCT(Engine!$C$12290:$C$12321,INDIRECT("Coefficients!$E$2:$E$33"))))))</f>
      </c>
      <c r="R390" s="8">
        <f>IF(OR($B390="",$C390="",$D390="",$E390="",$F390="",$G390="",$H390="",$I390="",$J390="",$K390="",$L390=""),"",IF($B390="Female",1/(1+EXP(-SUMPRODUCT(Engine!$C$12290:$C$12321,INDIRECT("Coefficients!$F$2:$F$33")))),1/(1+EXP(-SUMPRODUCT(Engine!$C$12290:$C$12321,INDIRECT("Coefficients!$G$2:$G$33"))))))</f>
      </c>
      <c r="S390" s="8">
        <f>IF(OR($B390="",$C390="",$D390="",$E390="",$F390="",$G390="",$H390="",$I390="",$J390="",$K390="",$L390=""),"",IF($B390="Female",1/(1+EXP(-SUMPRODUCT(Engine!$C$12290:$C$12321,INDIRECT("Coefficients!$H$2:$H$33")))),1/(1+EXP(-SUMPRODUCT(Engine!$C$12290:$C$12321,INDIRECT("Coefficients!$I$2:$I$33"))))))</f>
      </c>
      <c r="T390" s="8">
        <f>IF(OR($B390="",$C390="",$D390="",$E390="",$F390="",$G390="",$H390="",$I390="",$J390="",$K390="",$L390=""),"",IF($B390="Female",1/(1+EXP(-SUMPRODUCT(Engine!$C$12290:$C$12321,INDIRECT("Coefficients!$J$2:$J$33")))),1/(1+EXP(-SUMPRODUCT(Engine!$C$12290:$C$12321,INDIRECT("Coefficients!$K$2:$K$33"))))))</f>
      </c>
      <c r="U390" s="8">
        <f>IF(OR($B390="",$C390="",$D390="",$E390="",$F390="",$G390="",$H390="",$I390="",$J390="",$K390="",$L390=""),"",IF($B390="Female",1/(1+EXP(-SUMPRODUCT(Engine!$C$12290:$C$12321,INDIRECT("Coefficients!$L$2:$L$33")))),1/(1+EXP(-SUMPRODUCT(Engine!$C$12290:$C$12321,INDIRECT("Coefficients!$M$2:$M$33"))))))</f>
      </c>
      <c r="V390" s="8">
        <f>IF(OR($B390="",$C390="",$D390="",$E390="",$F390="",$G390="",$H390="",$I390="",$J390="",$K390="",$L390=""),"",IF($B390="Female",1/(1+EXP(-SUMPRODUCT(Engine!$C$12290:$C$12321,INDIRECT("Coefficients!$N$2:$N$33")))),1/(1+EXP(-SUMPRODUCT(Engine!$C$12290:$C$12321,INDIRECT("Coefficients!$O$2:$O$33"))))))</f>
      </c>
      <c r="W390" s="8">
        <f>IF(OR($B390="",$C390="",$D390="",$E390="",$F390="",$G390="",$H390="",$I390="",$J390="",$K390="",$L390=""),"",IF($B390="Female",1/(1+EXP(-SUMPRODUCT(Engine!$C$12290:$C$12321,INDIRECT("Coefficients!$P$2:$P$33")))),1/(1+EXP(-SUMPRODUCT(Engine!$C$12290:$C$12321,INDIRECT("Coefficients!$Q$2:$Q$33"))))))</f>
      </c>
      <c r="X390" s="8">
        <f>IF(OR($B390="",$C390="",$D390="",$E390="",$F390="",$G390="",$H390="",$I390="",$J390="",$K390="",$L390=""),"",IF($B390="Female",1/(1+EXP(-SUMPRODUCT(Engine!$C$12290:$C$12321,INDIRECT("Coefficients!$R$2:$R$33")))),1/(1+EXP(-SUMPRODUCT(Engine!$C$12290:$C$12321,INDIRECT("Coefficients!$S$2:$S$33"))))))</f>
      </c>
      <c r="Y390" s="8">
        <f>IF(OR($B390="",$C390="",$D390="",$E390="",$F390="",$G390="",$H390="",$I390="",$J390="",$K390="",$L390=""),"",IF($B390="Female",1/(1+EXP(-SUMPRODUCT(Engine!$C$12290:$C$12321,INDIRECT("Coefficients!$T$2:$T$33")))),1/(1+EXP(-SUMPRODUCT(Engine!$C$12290:$C$12321,INDIRECT("Coefficients!$U$2:$U$33"))))))</f>
      </c>
      <c r="Z390" s="8">
        <f>IF(OR($B390="",$C390="",$D390="",$E390="",$F390="",$G390="",$H390="",$I390="",$J390="",$K390="",$L390=""),"",IF($B390="Female",1/(1+EXP(-SUMPRODUCT(Engine!$C$12290:$C$12321,INDIRECT("Coefficients!$V$2:$V$33")))),1/(1+EXP(-SUMPRODUCT(Engine!$C$12290:$C$12321,INDIRECT("Coefficients!$W$2:$W$33"))))))</f>
      </c>
      <c r="AA390" s="8">
        <f>IF(OR($B390="",$C390="",$D390="",$E390="",$F390="",$G390="",$H390="",$I390="",$J390="",$K390="",$L390=""),"",IF($B390="Female",1/(1+EXP(-SUMPRODUCT(Engine!$C$12290:$C$12321,INDIRECT("Coefficients!$X$2:$X$33")))),1/(1+EXP(-SUMPRODUCT(Engine!$C$12290:$C$12321,INDIRECT("Coefficients!$Y$2:$Y$33"))))))</f>
      </c>
      <c r="AB390" s="8">
        <f>IF(OR($B390="",$C390="",$D390="",$E390="",$F390="",$G390="",$H390="",$I390="",$J390="",$K390="",$L390=""),"",IF($B390="Female",1/(1+EXP(-SUMPRODUCT(Engine!$C$12290:$C$12321,INDIRECT("Coefficients!$Z$2:$Z$33")))),1/(1+EXP(-SUMPRODUCT(Engine!$C$12290:$C$12321,INDIRECT("Coefficients!$AA$2:$AA$33"))))))</f>
      </c>
      <c r="AC390" s="8">
        <f>IF(OR($B390="",$C390="",$D390="",$E390="",$F390="",$G390="",$H390="",$I390="",$J390="",$K390="",$L390=""),"",IF($B390="Female",1/(1+EXP(-SUMPRODUCT(Engine!$C$12290:$C$12321,INDIRECT("Coefficients!$AB$2:$AB$33")))),1/(1+EXP(-SUMPRODUCT(Engine!$C$12290:$C$12321,INDIRECT("Coefficients!$AC$2:$AC$33"))))))</f>
      </c>
      <c r="AD390" s="8">
        <f>IF(OR($B390="",$C390="",$D390="",$E390="",$F390="",$G390="",$H390="",$I390="",$J390="",$K390="",$L390=""),"",IF($B390="Female",1/(1+EXP(-SUMPRODUCT(Engine!$C$12290:$C$12321,INDIRECT("Coefficients!$AD$2:$AD$33")))),1/(1+EXP(-SUMPRODUCT(Engine!$C$12290:$C$12321,INDIRECT("Coefficients!$AE$2:$AE$33"))))))</f>
      </c>
      <c r="AE390" s="8">
        <f>IF(OR($B390="",$C390="",$D390="",$E390="",$F390="",$G390="",$H390="",$I390="",$J390="",$K390="",$L390=""),"",IF($B390="Female",1/(1+EXP(-SUMPRODUCT(Engine!$C$12290:$C$12321,INDIRECT("Coefficients!$AF$2:$AF$33")))),1/(1+EXP(-SUMPRODUCT(Engine!$C$12290:$C$12321,INDIRECT("Coefficients!$AG$2:$AG$33"))))))</f>
      </c>
      <c r="AF390" s="8">
        <f>IF(OR($B390="",$C390="",$D390="",$E390="",$F390="",$G390="",$H390="",$I390="",$J390="",$K390="",$L390=""),"",IF($B390="Female",1/(1+EXP(-SUMPRODUCT(Engine!$C$12290:$C$12321,INDIRECT("Coefficients!$AH$2:$AH$33")))),1/(1+EXP(-SUMPRODUCT(Engine!$C$12290:$C$12321,INDIRECT("Coefficients!$AI$2:$AI$33"))))))</f>
      </c>
      <c r="AG390" s="8">
        <f>IF(OR($B390="",$C390="",$D390="",$E390="",$F390="",$G390="",$H390="",$I390="",$J390="",$K390="",$L390=""),"",IF($B390="Female",1/(1+EXP(-SUMPRODUCT(Engine!$C$12290:$C$12321,INDIRECT("Coefficients!$AJ$2:$AJ$33")))),1/(1+EXP(-SUMPRODUCT(Engine!$C$12290:$C$12321,INDIRECT("Coefficients!$AK$2:$AK$33"))))))</f>
      </c>
      <c r="AH390" s="8">
        <f>IF(OR($B390="",$C390="",$D390="",$E390="",$F390="",$G390="",$H390="",$I390="",$J390="",$K390="",$L390=""),"",IF($B390="Female",1/(1+EXP(-SUMPRODUCT(Engine!$C$12290:$C$12321,INDIRECT("Coefficients!$AL$2:$AL$33")))),1/(1+EXP(-SUMPRODUCT(Engine!$C$12290:$C$12321,INDIRECT("Coefficients!$AM$2:$AM$33"))))))</f>
      </c>
      <c r="AI390" s="8">
        <f>IF(OR($B390="",$C390="",$D390="",$E390="",$F390="",$G390="",$H390="",$I390="",$J390="",$K390="",$L390=""),"",IF($B390="Female",1/(1+EXP(-SUMPRODUCT(Engine!$C$12290:$C$12321,INDIRECT("Coefficients!$AN$2:$AN$33")))),1/(1+EXP(-SUMPRODUCT(Engine!$C$12290:$C$12321,INDIRECT("Coefficients!$AO$2:$AO$33"))))))</f>
      </c>
      <c r="AJ390" s="8">
        <f>IF(OR($B390="",$C390="",$D390="",$E390="",$F390="",$G390="",$H390="",$I390="",$J390="",$K390="",$L390=""),"",IF($B390="Female",1/(1+EXP(-SUMPRODUCT(Engine!$C$12290:$C$12321,INDIRECT("Coefficients!$AP$2:$AP$33")))),1/(1+EXP(-SUMPRODUCT(Engine!$C$12290:$C$12321,INDIRECT("Coefficients!$AQ$2:$AQ$33"))))))</f>
      </c>
      <c r="AK390" s="8">
        <f>IF(OR($B390="",$C390="",$D390="",$E390="",$F390="",$G390="",$H390="",$I390="",$J390="",$K390="",$L390=""),"",IF($B390="Female",1/(1+EXP(-SUMPRODUCT(Engine!$C$12290:$C$12321,INDIRECT("Coefficients!$AR$2:$AR$33")))),1/(1+EXP(-SUMPRODUCT(Engine!$C$12290:$C$12321,INDIRECT("Coefficients!$AS$2:$AS$33"))))))</f>
      </c>
      <c r="AL390" s="8">
        <f>IF(OR($B390="",$C390="",$D390="",$E390="",$F390="",$G390="",$H390="",$I390="",$J390="",$K390="",$L390=""),"",IF($B390="Female",1/(1+EXP(-SUMPRODUCT(Engine!$C$12290:$C$12321,INDIRECT("Coefficients!$AT$2:$AT$33")))),1/(1+EXP(-SUMPRODUCT(Engine!$C$12290:$C$12321,INDIRECT("Coefficients!$AU$2:$AU$33"))))))</f>
      </c>
      <c r="AM390" s="8">
        <f>IF(OR($B390="",$C390="",$D390="",$E390="",$F390="",$G390="",$H390="",$I390="",$J390="",$K390="",$L390=""),"",IF($B390="Female",1/(1+EXP(-SUMPRODUCT(Engine!$C$12290:$C$12321,INDIRECT("Coefficients!$AV$2:$AV$33")))),1/(1+EXP(-SUMPRODUCT(Engine!$C$12290:$C$12321,INDIRECT("Coefficients!$AW$2:$AW$33"))))))</f>
      </c>
      <c r="AN390" s="8">
        <f>IF(OR($B390="",$C390="",$D390="",$E390="",$F390="",$G390="",$H390="",$I390="",$J390="",$K390="",$L390=""),"",IF($B390="Female",1/(1+EXP(-SUMPRODUCT(Engine!$C$12290:$C$12321,INDIRECT("Coefficients!$AX$2:$AX$33")))),1/(1+EXP(-SUMPRODUCT(Engine!$C$12290:$C$12321,INDIRECT("Coefficients!$AY$2:$AY$33"))))))</f>
      </c>
      <c r="AO390" s="8">
        <f>IF(OR($B390="",$C390="",$D390="",$E390="",$F390="",$G390="",$H390="",$I390="",$J390="",$K390="",$L390=""),"",IF($B390="Female",1/(1+EXP(-SUMPRODUCT(Engine!$C$12290:$C$12321,INDIRECT("Coefficients!$AZ$2:$AZ$33")))),1/(1+EXP(-SUMPRODUCT(Engine!$C$12290:$C$12321,INDIRECT("Coefficients!$BA$2:$BA$33"))))))</f>
      </c>
      <c r="AP390" s="8">
        <f>IF(OR($B390="",$C390="",$D390="",$E390="",$F390="",$G390="",$H390="",$I390="",$J390="",$K390="",$L390=""),"",IF($B390="Female",1/(1+EXP(-SUMPRODUCT(Engine!$C$12290:$C$12321,INDIRECT("Coefficients!$BB$2:$BB$33")))),1/(1+EXP(-SUMPRODUCT(Engine!$C$12290:$C$12321,INDIRECT("Coefficients!$BC$2:$BC$33"))))))</f>
      </c>
      <c r="AQ390" s="8">
        <f>IF(OR($B390="",$C390="",$D390="",$E390="",$F390="",$G390="",$H390="",$I390="",$J390="",$K390="",$L390=""),"",IF($B390="Female",1/(1+EXP(-SUMPRODUCT(Engine!$C$12290:$C$12321,INDIRECT("Coefficients!$BD$2:$BD$33")))),1/(1+EXP(-SUMPRODUCT(Engine!$C$12290:$C$12321,INDIRECT("Coefficients!$BE$2:$BE$33"))))))</f>
      </c>
      <c r="AR390" s="8">
        <f>IF(OR($B390="",$C390="",$D390="",$E390="",$F390="",$G390="",$H390="",$I390="",$J390="",$K390="",$L390=""),"",IF($B390="Female",1/(1+EXP(-SUMPRODUCT(Engine!$C$12290:$C$12321,INDIRECT("Coefficients!$BF$2:$BF$33")))),1/(1+EXP(-SUMPRODUCT(Engine!$C$12290:$C$12321,INDIRECT("Coefficients!$BG$2:$BG$33"))))))</f>
      </c>
      <c r="AS390" s="8">
        <f>IF(OR($B390="",$C390="",$D390="",$E390="",$F390="",$G390="",$H390="",$I390="",$J390="",$K390="",$L390=""),"",IF($B390="Female",1/(1+EXP(-SUMPRODUCT(Engine!$C$12290:$C$12321,INDIRECT("Coefficients!$BH$2:$BH$33")))),1/(1+EXP(-SUMPRODUCT(Engine!$C$12290:$C$12321,INDIRECT("Coefficients!$BI$2:$BI$33"))))))</f>
      </c>
      <c r="AT390" s="8">
        <f>IF(OR($B390="",$C390="",$D390="",$E390="",$F390="",$G390="",$H390="",$I390="",$J390="",$K390="",$L390=""),"",IF($B390="Female",1/(1+EXP(-SUMPRODUCT(Engine!$C$12290:$C$12321,INDIRECT("Coefficients!$BJ$2:$BJ$33")))),1/(1+EXP(-SUMPRODUCT(Engine!$C$12290:$C$12321,INDIRECT("Coefficients!$BK$2:$BK$33"))))))</f>
      </c>
      <c r="AU390" s="8">
        <f>IF(OR($B390="",$C390="",$D390="",$E390="",$F390="",$G390="",$H390="",$I390="",$J390="",$K390="",$L390=""),"",IF($B390="Female",1/(1+EXP(-SUMPRODUCT(Engine!$C$12290:$C$12321,INDIRECT("Coefficients!$BL$2:$BL$33")))),1/(1+EXP(-SUMPRODUCT(Engine!$C$12290:$C$12321,INDIRECT("Coefficients!$BM$2:$BM$33"))))))</f>
      </c>
      <c r="AV390" s="8">
        <f>IF(OR($B390="",$C390="",$D390="",$E390="",$F390="",$G390="",$H390="",$I390="",$J390="",$K390="",$L390=""),"",IF($B390="Female",1/(1+EXP(-SUMPRODUCT(Engine!$C$12290:$C$12321,INDIRECT("Coefficients!$BN$2:$BN$33")))),1/(1+EXP(-SUMPRODUCT(Engine!$C$12290:$C$12321,INDIRECT("Coefficients!$BO$2:$BO$33"))))))</f>
      </c>
      <c r="AW390" s="8">
        <f>IF(OR($B390="",$C390="",$D390="",$E390="",$F390="",$G390="",$H390="",$I390="",$J390="",$K390="",$L390=""),"",IF($B390="Female",1/(1+EXP(-SUMPRODUCT(Engine!$C$12290:$C$12321,INDIRECT("Coefficients!$BP$2:$BP$33")))),1/(1+EXP(-SUMPRODUCT(Engine!$C$12290:$C$12321,INDIRECT("Coefficients!$BQ$2:$BQ$33"))))))</f>
      </c>
      <c r="AX390" s="8">
        <f>IF(OR($B390="",$C390="",$D390="",$E390="",$F390="",$G390="",$H390="",$I390="",$J390="",$K390="",$L390=""),"",IF($B390="Female",1/(1+EXP(-SUMPRODUCT(Engine!$C$12290:$C$12321,INDIRECT("Coefficients!$BR$2:$BR$33")))),1/(1+EXP(-SUMPRODUCT(Engine!$C$12290:$C$12321,INDIRECT("Coefficients!$BS$2:$BS$33"))))))</f>
      </c>
      <c r="AY390" s="8">
        <f>IF(OR($B390="",$C390="",$D390="",$E390="",$F390="",$G390="",$H390="",$I390="",$J390="",$K390="",$L390=""),"",IF($B390="Female",1/(1+EXP(-SUMPRODUCT(Engine!$C$12290:$C$12321,INDIRECT("Coefficients!$BT$2:$BT$33")))),1/(1+EXP(-SUMPRODUCT(Engine!$C$12290:$C$12321,INDIRECT("Coefficients!$BU$2:$BU$33"))))))</f>
      </c>
      <c r="AZ390" s="8">
        <f>IF(OR($B390="",$C390="",$D390="",$E390="",$F390="",$G390="",$H390="",$I390="",$J390="",$K390="",$L390=""),"",IF($B390="Female",1/(1+EXP(-SUMPRODUCT(Engine!$C$12290:$C$12321,INDIRECT("Coefficients!$BV$2:$BV$33")))),1/(1+EXP(-SUMPRODUCT(Engine!$C$12290:$C$12321,INDIRECT("Coefficients!$BW$2:$BW$33"))))))</f>
      </c>
      <c r="BA390" s="8">
        <f>IF(OR($B390="",$C390="",$D390="",$E390="",$F390="",$G390="",$H390="",$I390="",$J390="",$K390="",$L390=""),"",IF($B390="Female",1/(1+EXP(-SUMPRODUCT(Engine!$C$12290:$C$12321,INDIRECT("Coefficients!$BX$2:$BX$33")))),1/(1+EXP(-SUMPRODUCT(Engine!$C$12290:$C$12321,INDIRECT("Coefficients!$BY$2:$BY$33"))))))</f>
      </c>
      <c r="BB390" s="8">
        <f>IF(OR($B390="",$C390="",$D390="",$E390="",$F390="",$G390="",$H390="",$I390="",$J390="",$K390="",$L390=""),"",IF($B390="Female",1/(1+EXP(-SUMPRODUCT(Engine!$C$12290:$C$12321,INDIRECT("Coefficients!$BZ$2:$BZ$33")))),1/(1+EXP(-SUMPRODUCT(Engine!$C$12290:$C$12321,INDIRECT("Coefficients!$CA$2:$CA$33"))))))</f>
      </c>
      <c r="BC390" s="8">
        <f>IF(OR($B390="",$C390="",$D390="",$E390="",$F390="",$G390="",$H390="",$I390="",$J390="",$K390="",$L390=""),"",IF($B390="Female",1/(1+EXP(-SUMPRODUCT(Engine!$C$12290:$C$12321,INDIRECT("Coefficients!$CB$2:$CB$33")))),1/(1+EXP(-SUMPRODUCT(Engine!$C$12290:$C$12321,INDIRECT("Coefficients!$CC$2:$CC$33"))))))</f>
      </c>
      <c r="BD390" s="8">
        <f>IF(OR($B390="",$C390="",$D390="",$E390="",$F390="",$G390="",$H390="",$I390="",$J390="",$K390="",$L390=""),"",IF($B390="Female",1/(1+EXP(-SUMPRODUCT(Engine!$C$12290:$C$12321,INDIRECT("Coefficients!$CD$2:$CD$33")))),1/(1+EXP(-SUMPRODUCT(Engine!$C$12290:$C$12321,INDIRECT("Coefficients!$CE$2:$CE$33"))))))</f>
      </c>
      <c r="BE390" s="8">
        <f>IF(OR($B390="",$C390="",$D390="",$E390="",$F390="",$G390="",$H390="",$I390="",$J390="",$K390="",$L390=""),"",IF($B390="Female",1/(1+EXP(-SUMPRODUCT(Engine!$C$12290:$C$12321,INDIRECT("Coefficients!$CF$2:$CF$33")))),1/(1+EXP(-SUMPRODUCT(Engine!$C$12290:$C$12321,INDIRECT("Coefficients!$CG$2:$CG$33"))))))</f>
      </c>
      <c r="BF390" s="8">
        <f>IF(OR($B390="",$C390="",$D390="",$E390="",$F390="",$G390="",$H390="",$I390="",$J390="",$K390="",$L390=""),"",IF($B390="Female",1/(1+EXP(-SUMPRODUCT(Engine!$C$12290:$C$12321,INDIRECT("Coefficients!$CH$2:$CH$33")))),1/(1+EXP(-SUMPRODUCT(Engine!$C$12290:$C$12321,INDIRECT("Coefficients!$CI$2:$CI$33"))))))</f>
      </c>
      <c r="BG390" s="8">
        <f>IF(OR($B390="",$C390="",$D390="",$E390="",$F390="",$G390="",$H390="",$I390="",$J390="",$K390="",$L390=""),"",IF($B390="Female",1/(1+EXP(-SUMPRODUCT(Engine!$C$12290:$C$12321,INDIRECT("Coefficients!$CJ$2:$CJ$33")))),1/(1+EXP(-SUMPRODUCT(Engine!$C$12290:$C$12321,INDIRECT("Coefficients!$CK$2:$CK$33"))))))</f>
      </c>
      <c r="BH390" s="8">
        <f>IF(OR($B390="",$C390="",$D390="",$E390="",$F390="",$G390="",$H390="",$I390="",$J390="",$K390="",$L390=""),"",IF($B390="Female",1/(1+EXP(-SUMPRODUCT(Engine!$C$12290:$C$12321,INDIRECT("Coefficients!$CL$2:$CL$33")))),1/(1+EXP(-SUMPRODUCT(Engine!$C$12290:$C$12321,INDIRECT("Coefficients!$CM$2:$CM$33"))))))</f>
      </c>
      <c r="BI390" s="8">
        <f>IF(OR($B390="",$C390="",$D390="",$E390="",$F390="",$G390="",$H390="",$I390="",$J390="",$K390="",$L390=""),"",IF($B390="Female",1/(1+EXP(-SUMPRODUCT(Engine!$C$12290:$C$12321,INDIRECT("Coefficients!$CN$2:$CN$33")))),1/(1+EXP(-SUMPRODUCT(Engine!$C$12290:$C$12321,INDIRECT("Coefficients!$CO$2:$CO$33"))))))</f>
      </c>
      <c r="BJ390" s="8">
        <f>IF(OR($B390="",$C390="",$D390="",$E390="",$F390="",$G390="",$H390="",$I390="",$J390="",$K390="",$L390=""),"",IF($B390="Female",1/(1+EXP(-SUMPRODUCT(Engine!$C$12290:$C$12321,INDIRECT("Coefficients!$CP$2:$CP$33")))),1/(1+EXP(-SUMPRODUCT(Engine!$C$12290:$C$12321,INDIRECT("Coefficients!$CQ$2:$CQ$33"))))))</f>
      </c>
      <c r="BK390" s="8">
        <f>IF(OR($B390="",$C390="",$D390="",$E390="",$F390="",$G390="",$H390="",$I390="",$J390="",$K390="",$L390=""),"",IF($B390="Female",1/(1+EXP(-SUMPRODUCT(Engine!$C$12290:$C$12321,INDIRECT("Coefficients!$CR$2:$CR$33")))),1/(1+EXP(-SUMPRODUCT(Engine!$C$12290:$C$12321,INDIRECT("Coefficients!$CS$2:$CS$33"))))))</f>
      </c>
      <c r="BL390" s="8">
        <f>IF(OR($B390="",$C390="",$D390="",$E390="",$F390="",$G390="",$H390="",$I390="",$J390="",$K390="",$L390=""),"",IF($B390="Female",1/(1+EXP(-SUMPRODUCT(Engine!$C$12290:$C$12321,INDIRECT("Coefficients!$CT$2:$CT$33")))),1/(1+EXP(-SUMPRODUCT(Engine!$C$12290:$C$12321,INDIRECT("Coefficients!$CU$2:$CU$33"))))))</f>
      </c>
      <c r="BM390" s="8">
        <f>IF(OR($B390="",$C390="",$D390="",$E390="",$F390="",$G390="",$H390="",$I390="",$J390="",$K390="",$L390=""),"",IF($B390="Female",1/(1+EXP(-SUMPRODUCT(Engine!$C$12290:$C$12321,INDIRECT("Coefficients!$CV$2:$CV$33")))),1/(1+EXP(-SUMPRODUCT(Engine!$C$12290:$C$12321,INDIRECT("Coefficients!$CW$2:$CW$33"))))))</f>
      </c>
    </row>
    <row r="391" spans="1:65" x14ac:dyDescent="0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8">
        <f>IF(OR($B391="",$C391="",$D391="",$E391="",$F391="",$G391="",$H391="",$I391="",$J391="",$K391="",$L391=""),"",IF($B391="Female",1/(1+EXP(-SUMPRODUCT(Engine!$C$12322:$C$12353,INDIRECT("Coefficients!$B$2:$B$33")))),1/(1+EXP(-SUMPRODUCT(Engine!$C$12322:$C$12353,INDIRECT("Coefficients!$C$2:$C$33"))))))</f>
      </c>
      <c r="Q391" s="8">
        <f>IF(OR($B391="",$C391="",$D391="",$E391="",$F391="",$G391="",$H391="",$I391="",$J391="",$K391="",$L391=""),"",IF($B391="Female",1/(1+EXP(-SUMPRODUCT(Engine!$C$12322:$C$12353,INDIRECT("Coefficients!$D$2:$D$33")))),1/(1+EXP(-SUMPRODUCT(Engine!$C$12322:$C$12353,INDIRECT("Coefficients!$E$2:$E$33"))))))</f>
      </c>
      <c r="R391" s="8">
        <f>IF(OR($B391="",$C391="",$D391="",$E391="",$F391="",$G391="",$H391="",$I391="",$J391="",$K391="",$L391=""),"",IF($B391="Female",1/(1+EXP(-SUMPRODUCT(Engine!$C$12322:$C$12353,INDIRECT("Coefficients!$F$2:$F$33")))),1/(1+EXP(-SUMPRODUCT(Engine!$C$12322:$C$12353,INDIRECT("Coefficients!$G$2:$G$33"))))))</f>
      </c>
      <c r="S391" s="8">
        <f>IF(OR($B391="",$C391="",$D391="",$E391="",$F391="",$G391="",$H391="",$I391="",$J391="",$K391="",$L391=""),"",IF($B391="Female",1/(1+EXP(-SUMPRODUCT(Engine!$C$12322:$C$12353,INDIRECT("Coefficients!$H$2:$H$33")))),1/(1+EXP(-SUMPRODUCT(Engine!$C$12322:$C$12353,INDIRECT("Coefficients!$I$2:$I$33"))))))</f>
      </c>
      <c r="T391" s="8">
        <f>IF(OR($B391="",$C391="",$D391="",$E391="",$F391="",$G391="",$H391="",$I391="",$J391="",$K391="",$L391=""),"",IF($B391="Female",1/(1+EXP(-SUMPRODUCT(Engine!$C$12322:$C$12353,INDIRECT("Coefficients!$J$2:$J$33")))),1/(1+EXP(-SUMPRODUCT(Engine!$C$12322:$C$12353,INDIRECT("Coefficients!$K$2:$K$33"))))))</f>
      </c>
      <c r="U391" s="8">
        <f>IF(OR($B391="",$C391="",$D391="",$E391="",$F391="",$G391="",$H391="",$I391="",$J391="",$K391="",$L391=""),"",IF($B391="Female",1/(1+EXP(-SUMPRODUCT(Engine!$C$12322:$C$12353,INDIRECT("Coefficients!$L$2:$L$33")))),1/(1+EXP(-SUMPRODUCT(Engine!$C$12322:$C$12353,INDIRECT("Coefficients!$M$2:$M$33"))))))</f>
      </c>
      <c r="V391" s="8">
        <f>IF(OR($B391="",$C391="",$D391="",$E391="",$F391="",$G391="",$H391="",$I391="",$J391="",$K391="",$L391=""),"",IF($B391="Female",1/(1+EXP(-SUMPRODUCT(Engine!$C$12322:$C$12353,INDIRECT("Coefficients!$N$2:$N$33")))),1/(1+EXP(-SUMPRODUCT(Engine!$C$12322:$C$12353,INDIRECT("Coefficients!$O$2:$O$33"))))))</f>
      </c>
      <c r="W391" s="8">
        <f>IF(OR($B391="",$C391="",$D391="",$E391="",$F391="",$G391="",$H391="",$I391="",$J391="",$K391="",$L391=""),"",IF($B391="Female",1/(1+EXP(-SUMPRODUCT(Engine!$C$12322:$C$12353,INDIRECT("Coefficients!$P$2:$P$33")))),1/(1+EXP(-SUMPRODUCT(Engine!$C$12322:$C$12353,INDIRECT("Coefficients!$Q$2:$Q$33"))))))</f>
      </c>
      <c r="X391" s="8">
        <f>IF(OR($B391="",$C391="",$D391="",$E391="",$F391="",$G391="",$H391="",$I391="",$J391="",$K391="",$L391=""),"",IF($B391="Female",1/(1+EXP(-SUMPRODUCT(Engine!$C$12322:$C$12353,INDIRECT("Coefficients!$R$2:$R$33")))),1/(1+EXP(-SUMPRODUCT(Engine!$C$12322:$C$12353,INDIRECT("Coefficients!$S$2:$S$33"))))))</f>
      </c>
      <c r="Y391" s="8">
        <f>IF(OR($B391="",$C391="",$D391="",$E391="",$F391="",$G391="",$H391="",$I391="",$J391="",$K391="",$L391=""),"",IF($B391="Female",1/(1+EXP(-SUMPRODUCT(Engine!$C$12322:$C$12353,INDIRECT("Coefficients!$T$2:$T$33")))),1/(1+EXP(-SUMPRODUCT(Engine!$C$12322:$C$12353,INDIRECT("Coefficients!$U$2:$U$33"))))))</f>
      </c>
      <c r="Z391" s="8">
        <f>IF(OR($B391="",$C391="",$D391="",$E391="",$F391="",$G391="",$H391="",$I391="",$J391="",$K391="",$L391=""),"",IF($B391="Female",1/(1+EXP(-SUMPRODUCT(Engine!$C$12322:$C$12353,INDIRECT("Coefficients!$V$2:$V$33")))),1/(1+EXP(-SUMPRODUCT(Engine!$C$12322:$C$12353,INDIRECT("Coefficients!$W$2:$W$33"))))))</f>
      </c>
      <c r="AA391" s="8">
        <f>IF(OR($B391="",$C391="",$D391="",$E391="",$F391="",$G391="",$H391="",$I391="",$J391="",$K391="",$L391=""),"",IF($B391="Female",1/(1+EXP(-SUMPRODUCT(Engine!$C$12322:$C$12353,INDIRECT("Coefficients!$X$2:$X$33")))),1/(1+EXP(-SUMPRODUCT(Engine!$C$12322:$C$12353,INDIRECT("Coefficients!$Y$2:$Y$33"))))))</f>
      </c>
      <c r="AB391" s="8">
        <f>IF(OR($B391="",$C391="",$D391="",$E391="",$F391="",$G391="",$H391="",$I391="",$J391="",$K391="",$L391=""),"",IF($B391="Female",1/(1+EXP(-SUMPRODUCT(Engine!$C$12322:$C$12353,INDIRECT("Coefficients!$Z$2:$Z$33")))),1/(1+EXP(-SUMPRODUCT(Engine!$C$12322:$C$12353,INDIRECT("Coefficients!$AA$2:$AA$33"))))))</f>
      </c>
      <c r="AC391" s="8">
        <f>IF(OR($B391="",$C391="",$D391="",$E391="",$F391="",$G391="",$H391="",$I391="",$J391="",$K391="",$L391=""),"",IF($B391="Female",1/(1+EXP(-SUMPRODUCT(Engine!$C$12322:$C$12353,INDIRECT("Coefficients!$AB$2:$AB$33")))),1/(1+EXP(-SUMPRODUCT(Engine!$C$12322:$C$12353,INDIRECT("Coefficients!$AC$2:$AC$33"))))))</f>
      </c>
      <c r="AD391" s="8">
        <f>IF(OR($B391="",$C391="",$D391="",$E391="",$F391="",$G391="",$H391="",$I391="",$J391="",$K391="",$L391=""),"",IF($B391="Female",1/(1+EXP(-SUMPRODUCT(Engine!$C$12322:$C$12353,INDIRECT("Coefficients!$AD$2:$AD$33")))),1/(1+EXP(-SUMPRODUCT(Engine!$C$12322:$C$12353,INDIRECT("Coefficients!$AE$2:$AE$33"))))))</f>
      </c>
      <c r="AE391" s="8">
        <f>IF(OR($B391="",$C391="",$D391="",$E391="",$F391="",$G391="",$H391="",$I391="",$J391="",$K391="",$L391=""),"",IF($B391="Female",1/(1+EXP(-SUMPRODUCT(Engine!$C$12322:$C$12353,INDIRECT("Coefficients!$AF$2:$AF$33")))),1/(1+EXP(-SUMPRODUCT(Engine!$C$12322:$C$12353,INDIRECT("Coefficients!$AG$2:$AG$33"))))))</f>
      </c>
      <c r="AF391" s="8">
        <f>IF(OR($B391="",$C391="",$D391="",$E391="",$F391="",$G391="",$H391="",$I391="",$J391="",$K391="",$L391=""),"",IF($B391="Female",1/(1+EXP(-SUMPRODUCT(Engine!$C$12322:$C$12353,INDIRECT("Coefficients!$AH$2:$AH$33")))),1/(1+EXP(-SUMPRODUCT(Engine!$C$12322:$C$12353,INDIRECT("Coefficients!$AI$2:$AI$33"))))))</f>
      </c>
      <c r="AG391" s="8">
        <f>IF(OR($B391="",$C391="",$D391="",$E391="",$F391="",$G391="",$H391="",$I391="",$J391="",$K391="",$L391=""),"",IF($B391="Female",1/(1+EXP(-SUMPRODUCT(Engine!$C$12322:$C$12353,INDIRECT("Coefficients!$AJ$2:$AJ$33")))),1/(1+EXP(-SUMPRODUCT(Engine!$C$12322:$C$12353,INDIRECT("Coefficients!$AK$2:$AK$33"))))))</f>
      </c>
      <c r="AH391" s="8">
        <f>IF(OR($B391="",$C391="",$D391="",$E391="",$F391="",$G391="",$H391="",$I391="",$J391="",$K391="",$L391=""),"",IF($B391="Female",1/(1+EXP(-SUMPRODUCT(Engine!$C$12322:$C$12353,INDIRECT("Coefficients!$AL$2:$AL$33")))),1/(1+EXP(-SUMPRODUCT(Engine!$C$12322:$C$12353,INDIRECT("Coefficients!$AM$2:$AM$33"))))))</f>
      </c>
      <c r="AI391" s="8">
        <f>IF(OR($B391="",$C391="",$D391="",$E391="",$F391="",$G391="",$H391="",$I391="",$J391="",$K391="",$L391=""),"",IF($B391="Female",1/(1+EXP(-SUMPRODUCT(Engine!$C$12322:$C$12353,INDIRECT("Coefficients!$AN$2:$AN$33")))),1/(1+EXP(-SUMPRODUCT(Engine!$C$12322:$C$12353,INDIRECT("Coefficients!$AO$2:$AO$33"))))))</f>
      </c>
      <c r="AJ391" s="8">
        <f>IF(OR($B391="",$C391="",$D391="",$E391="",$F391="",$G391="",$H391="",$I391="",$J391="",$K391="",$L391=""),"",IF($B391="Female",1/(1+EXP(-SUMPRODUCT(Engine!$C$12322:$C$12353,INDIRECT("Coefficients!$AP$2:$AP$33")))),1/(1+EXP(-SUMPRODUCT(Engine!$C$12322:$C$12353,INDIRECT("Coefficients!$AQ$2:$AQ$33"))))))</f>
      </c>
      <c r="AK391" s="8">
        <f>IF(OR($B391="",$C391="",$D391="",$E391="",$F391="",$G391="",$H391="",$I391="",$J391="",$K391="",$L391=""),"",IF($B391="Female",1/(1+EXP(-SUMPRODUCT(Engine!$C$12322:$C$12353,INDIRECT("Coefficients!$AR$2:$AR$33")))),1/(1+EXP(-SUMPRODUCT(Engine!$C$12322:$C$12353,INDIRECT("Coefficients!$AS$2:$AS$33"))))))</f>
      </c>
      <c r="AL391" s="8">
        <f>IF(OR($B391="",$C391="",$D391="",$E391="",$F391="",$G391="",$H391="",$I391="",$J391="",$K391="",$L391=""),"",IF($B391="Female",1/(1+EXP(-SUMPRODUCT(Engine!$C$12322:$C$12353,INDIRECT("Coefficients!$AT$2:$AT$33")))),1/(1+EXP(-SUMPRODUCT(Engine!$C$12322:$C$12353,INDIRECT("Coefficients!$AU$2:$AU$33"))))))</f>
      </c>
      <c r="AM391" s="8">
        <f>IF(OR($B391="",$C391="",$D391="",$E391="",$F391="",$G391="",$H391="",$I391="",$J391="",$K391="",$L391=""),"",IF($B391="Female",1/(1+EXP(-SUMPRODUCT(Engine!$C$12322:$C$12353,INDIRECT("Coefficients!$AV$2:$AV$33")))),1/(1+EXP(-SUMPRODUCT(Engine!$C$12322:$C$12353,INDIRECT("Coefficients!$AW$2:$AW$33"))))))</f>
      </c>
      <c r="AN391" s="8">
        <f>IF(OR($B391="",$C391="",$D391="",$E391="",$F391="",$G391="",$H391="",$I391="",$J391="",$K391="",$L391=""),"",IF($B391="Female",1/(1+EXP(-SUMPRODUCT(Engine!$C$12322:$C$12353,INDIRECT("Coefficients!$AX$2:$AX$33")))),1/(1+EXP(-SUMPRODUCT(Engine!$C$12322:$C$12353,INDIRECT("Coefficients!$AY$2:$AY$33"))))))</f>
      </c>
      <c r="AO391" s="8">
        <f>IF(OR($B391="",$C391="",$D391="",$E391="",$F391="",$G391="",$H391="",$I391="",$J391="",$K391="",$L391=""),"",IF($B391="Female",1/(1+EXP(-SUMPRODUCT(Engine!$C$12322:$C$12353,INDIRECT("Coefficients!$AZ$2:$AZ$33")))),1/(1+EXP(-SUMPRODUCT(Engine!$C$12322:$C$12353,INDIRECT("Coefficients!$BA$2:$BA$33"))))))</f>
      </c>
      <c r="AP391" s="8">
        <f>IF(OR($B391="",$C391="",$D391="",$E391="",$F391="",$G391="",$H391="",$I391="",$J391="",$K391="",$L391=""),"",IF($B391="Female",1/(1+EXP(-SUMPRODUCT(Engine!$C$12322:$C$12353,INDIRECT("Coefficients!$BB$2:$BB$33")))),1/(1+EXP(-SUMPRODUCT(Engine!$C$12322:$C$12353,INDIRECT("Coefficients!$BC$2:$BC$33"))))))</f>
      </c>
      <c r="AQ391" s="8">
        <f>IF(OR($B391="",$C391="",$D391="",$E391="",$F391="",$G391="",$H391="",$I391="",$J391="",$K391="",$L391=""),"",IF($B391="Female",1/(1+EXP(-SUMPRODUCT(Engine!$C$12322:$C$12353,INDIRECT("Coefficients!$BD$2:$BD$33")))),1/(1+EXP(-SUMPRODUCT(Engine!$C$12322:$C$12353,INDIRECT("Coefficients!$BE$2:$BE$33"))))))</f>
      </c>
      <c r="AR391" s="8">
        <f>IF(OR($B391="",$C391="",$D391="",$E391="",$F391="",$G391="",$H391="",$I391="",$J391="",$K391="",$L391=""),"",IF($B391="Female",1/(1+EXP(-SUMPRODUCT(Engine!$C$12322:$C$12353,INDIRECT("Coefficients!$BF$2:$BF$33")))),1/(1+EXP(-SUMPRODUCT(Engine!$C$12322:$C$12353,INDIRECT("Coefficients!$BG$2:$BG$33"))))))</f>
      </c>
      <c r="AS391" s="8">
        <f>IF(OR($B391="",$C391="",$D391="",$E391="",$F391="",$G391="",$H391="",$I391="",$J391="",$K391="",$L391=""),"",IF($B391="Female",1/(1+EXP(-SUMPRODUCT(Engine!$C$12322:$C$12353,INDIRECT("Coefficients!$BH$2:$BH$33")))),1/(1+EXP(-SUMPRODUCT(Engine!$C$12322:$C$12353,INDIRECT("Coefficients!$BI$2:$BI$33"))))))</f>
      </c>
      <c r="AT391" s="8">
        <f>IF(OR($B391="",$C391="",$D391="",$E391="",$F391="",$G391="",$H391="",$I391="",$J391="",$K391="",$L391=""),"",IF($B391="Female",1/(1+EXP(-SUMPRODUCT(Engine!$C$12322:$C$12353,INDIRECT("Coefficients!$BJ$2:$BJ$33")))),1/(1+EXP(-SUMPRODUCT(Engine!$C$12322:$C$12353,INDIRECT("Coefficients!$BK$2:$BK$33"))))))</f>
      </c>
      <c r="AU391" s="8">
        <f>IF(OR($B391="",$C391="",$D391="",$E391="",$F391="",$G391="",$H391="",$I391="",$J391="",$K391="",$L391=""),"",IF($B391="Female",1/(1+EXP(-SUMPRODUCT(Engine!$C$12322:$C$12353,INDIRECT("Coefficients!$BL$2:$BL$33")))),1/(1+EXP(-SUMPRODUCT(Engine!$C$12322:$C$12353,INDIRECT("Coefficients!$BM$2:$BM$33"))))))</f>
      </c>
      <c r="AV391" s="8">
        <f>IF(OR($B391="",$C391="",$D391="",$E391="",$F391="",$G391="",$H391="",$I391="",$J391="",$K391="",$L391=""),"",IF($B391="Female",1/(1+EXP(-SUMPRODUCT(Engine!$C$12322:$C$12353,INDIRECT("Coefficients!$BN$2:$BN$33")))),1/(1+EXP(-SUMPRODUCT(Engine!$C$12322:$C$12353,INDIRECT("Coefficients!$BO$2:$BO$33"))))))</f>
      </c>
      <c r="AW391" s="8">
        <f>IF(OR($B391="",$C391="",$D391="",$E391="",$F391="",$G391="",$H391="",$I391="",$J391="",$K391="",$L391=""),"",IF($B391="Female",1/(1+EXP(-SUMPRODUCT(Engine!$C$12322:$C$12353,INDIRECT("Coefficients!$BP$2:$BP$33")))),1/(1+EXP(-SUMPRODUCT(Engine!$C$12322:$C$12353,INDIRECT("Coefficients!$BQ$2:$BQ$33"))))))</f>
      </c>
      <c r="AX391" s="8">
        <f>IF(OR($B391="",$C391="",$D391="",$E391="",$F391="",$G391="",$H391="",$I391="",$J391="",$K391="",$L391=""),"",IF($B391="Female",1/(1+EXP(-SUMPRODUCT(Engine!$C$12322:$C$12353,INDIRECT("Coefficients!$BR$2:$BR$33")))),1/(1+EXP(-SUMPRODUCT(Engine!$C$12322:$C$12353,INDIRECT("Coefficients!$BS$2:$BS$33"))))))</f>
      </c>
      <c r="AY391" s="8">
        <f>IF(OR($B391="",$C391="",$D391="",$E391="",$F391="",$G391="",$H391="",$I391="",$J391="",$K391="",$L391=""),"",IF($B391="Female",1/(1+EXP(-SUMPRODUCT(Engine!$C$12322:$C$12353,INDIRECT("Coefficients!$BT$2:$BT$33")))),1/(1+EXP(-SUMPRODUCT(Engine!$C$12322:$C$12353,INDIRECT("Coefficients!$BU$2:$BU$33"))))))</f>
      </c>
      <c r="AZ391" s="8">
        <f>IF(OR($B391="",$C391="",$D391="",$E391="",$F391="",$G391="",$H391="",$I391="",$J391="",$K391="",$L391=""),"",IF($B391="Female",1/(1+EXP(-SUMPRODUCT(Engine!$C$12322:$C$12353,INDIRECT("Coefficients!$BV$2:$BV$33")))),1/(1+EXP(-SUMPRODUCT(Engine!$C$12322:$C$12353,INDIRECT("Coefficients!$BW$2:$BW$33"))))))</f>
      </c>
      <c r="BA391" s="8">
        <f>IF(OR($B391="",$C391="",$D391="",$E391="",$F391="",$G391="",$H391="",$I391="",$J391="",$K391="",$L391=""),"",IF($B391="Female",1/(1+EXP(-SUMPRODUCT(Engine!$C$12322:$C$12353,INDIRECT("Coefficients!$BX$2:$BX$33")))),1/(1+EXP(-SUMPRODUCT(Engine!$C$12322:$C$12353,INDIRECT("Coefficients!$BY$2:$BY$33"))))))</f>
      </c>
      <c r="BB391" s="8">
        <f>IF(OR($B391="",$C391="",$D391="",$E391="",$F391="",$G391="",$H391="",$I391="",$J391="",$K391="",$L391=""),"",IF($B391="Female",1/(1+EXP(-SUMPRODUCT(Engine!$C$12322:$C$12353,INDIRECT("Coefficients!$BZ$2:$BZ$33")))),1/(1+EXP(-SUMPRODUCT(Engine!$C$12322:$C$12353,INDIRECT("Coefficients!$CA$2:$CA$33"))))))</f>
      </c>
      <c r="BC391" s="8">
        <f>IF(OR($B391="",$C391="",$D391="",$E391="",$F391="",$G391="",$H391="",$I391="",$J391="",$K391="",$L391=""),"",IF($B391="Female",1/(1+EXP(-SUMPRODUCT(Engine!$C$12322:$C$12353,INDIRECT("Coefficients!$CB$2:$CB$33")))),1/(1+EXP(-SUMPRODUCT(Engine!$C$12322:$C$12353,INDIRECT("Coefficients!$CC$2:$CC$33"))))))</f>
      </c>
      <c r="BD391" s="8">
        <f>IF(OR($B391="",$C391="",$D391="",$E391="",$F391="",$G391="",$H391="",$I391="",$J391="",$K391="",$L391=""),"",IF($B391="Female",1/(1+EXP(-SUMPRODUCT(Engine!$C$12322:$C$12353,INDIRECT("Coefficients!$CD$2:$CD$33")))),1/(1+EXP(-SUMPRODUCT(Engine!$C$12322:$C$12353,INDIRECT("Coefficients!$CE$2:$CE$33"))))))</f>
      </c>
      <c r="BE391" s="8">
        <f>IF(OR($B391="",$C391="",$D391="",$E391="",$F391="",$G391="",$H391="",$I391="",$J391="",$K391="",$L391=""),"",IF($B391="Female",1/(1+EXP(-SUMPRODUCT(Engine!$C$12322:$C$12353,INDIRECT("Coefficients!$CF$2:$CF$33")))),1/(1+EXP(-SUMPRODUCT(Engine!$C$12322:$C$12353,INDIRECT("Coefficients!$CG$2:$CG$33"))))))</f>
      </c>
      <c r="BF391" s="8">
        <f>IF(OR($B391="",$C391="",$D391="",$E391="",$F391="",$G391="",$H391="",$I391="",$J391="",$K391="",$L391=""),"",IF($B391="Female",1/(1+EXP(-SUMPRODUCT(Engine!$C$12322:$C$12353,INDIRECT("Coefficients!$CH$2:$CH$33")))),1/(1+EXP(-SUMPRODUCT(Engine!$C$12322:$C$12353,INDIRECT("Coefficients!$CI$2:$CI$33"))))))</f>
      </c>
      <c r="BG391" s="8">
        <f>IF(OR($B391="",$C391="",$D391="",$E391="",$F391="",$G391="",$H391="",$I391="",$J391="",$K391="",$L391=""),"",IF($B391="Female",1/(1+EXP(-SUMPRODUCT(Engine!$C$12322:$C$12353,INDIRECT("Coefficients!$CJ$2:$CJ$33")))),1/(1+EXP(-SUMPRODUCT(Engine!$C$12322:$C$12353,INDIRECT("Coefficients!$CK$2:$CK$33"))))))</f>
      </c>
      <c r="BH391" s="8">
        <f>IF(OR($B391="",$C391="",$D391="",$E391="",$F391="",$G391="",$H391="",$I391="",$J391="",$K391="",$L391=""),"",IF($B391="Female",1/(1+EXP(-SUMPRODUCT(Engine!$C$12322:$C$12353,INDIRECT("Coefficients!$CL$2:$CL$33")))),1/(1+EXP(-SUMPRODUCT(Engine!$C$12322:$C$12353,INDIRECT("Coefficients!$CM$2:$CM$33"))))))</f>
      </c>
      <c r="BI391" s="8">
        <f>IF(OR($B391="",$C391="",$D391="",$E391="",$F391="",$G391="",$H391="",$I391="",$J391="",$K391="",$L391=""),"",IF($B391="Female",1/(1+EXP(-SUMPRODUCT(Engine!$C$12322:$C$12353,INDIRECT("Coefficients!$CN$2:$CN$33")))),1/(1+EXP(-SUMPRODUCT(Engine!$C$12322:$C$12353,INDIRECT("Coefficients!$CO$2:$CO$33"))))))</f>
      </c>
      <c r="BJ391" s="8">
        <f>IF(OR($B391="",$C391="",$D391="",$E391="",$F391="",$G391="",$H391="",$I391="",$J391="",$K391="",$L391=""),"",IF($B391="Female",1/(1+EXP(-SUMPRODUCT(Engine!$C$12322:$C$12353,INDIRECT("Coefficients!$CP$2:$CP$33")))),1/(1+EXP(-SUMPRODUCT(Engine!$C$12322:$C$12353,INDIRECT("Coefficients!$CQ$2:$CQ$33"))))))</f>
      </c>
      <c r="BK391" s="8">
        <f>IF(OR($B391="",$C391="",$D391="",$E391="",$F391="",$G391="",$H391="",$I391="",$J391="",$K391="",$L391=""),"",IF($B391="Female",1/(1+EXP(-SUMPRODUCT(Engine!$C$12322:$C$12353,INDIRECT("Coefficients!$CR$2:$CR$33")))),1/(1+EXP(-SUMPRODUCT(Engine!$C$12322:$C$12353,INDIRECT("Coefficients!$CS$2:$CS$33"))))))</f>
      </c>
      <c r="BL391" s="8">
        <f>IF(OR($B391="",$C391="",$D391="",$E391="",$F391="",$G391="",$H391="",$I391="",$J391="",$K391="",$L391=""),"",IF($B391="Female",1/(1+EXP(-SUMPRODUCT(Engine!$C$12322:$C$12353,INDIRECT("Coefficients!$CT$2:$CT$33")))),1/(1+EXP(-SUMPRODUCT(Engine!$C$12322:$C$12353,INDIRECT("Coefficients!$CU$2:$CU$33"))))))</f>
      </c>
      <c r="BM391" s="8">
        <f>IF(OR($B391="",$C391="",$D391="",$E391="",$F391="",$G391="",$H391="",$I391="",$J391="",$K391="",$L391=""),"",IF($B391="Female",1/(1+EXP(-SUMPRODUCT(Engine!$C$12322:$C$12353,INDIRECT("Coefficients!$CV$2:$CV$33")))),1/(1+EXP(-SUMPRODUCT(Engine!$C$12322:$C$12353,INDIRECT("Coefficients!$CW$2:$CW$33"))))))</f>
      </c>
    </row>
    <row r="392" spans="1:65" x14ac:dyDescent="0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8">
        <f>IF(OR($B392="",$C392="",$D392="",$E392="",$F392="",$G392="",$H392="",$I392="",$J392="",$K392="",$L392=""),"",IF($B392="Female",1/(1+EXP(-SUMPRODUCT(Engine!$C$12354:$C$12385,INDIRECT("Coefficients!$B$2:$B$33")))),1/(1+EXP(-SUMPRODUCT(Engine!$C$12354:$C$12385,INDIRECT("Coefficients!$C$2:$C$33"))))))</f>
      </c>
      <c r="Q392" s="8">
        <f>IF(OR($B392="",$C392="",$D392="",$E392="",$F392="",$G392="",$H392="",$I392="",$J392="",$K392="",$L392=""),"",IF($B392="Female",1/(1+EXP(-SUMPRODUCT(Engine!$C$12354:$C$12385,INDIRECT("Coefficients!$D$2:$D$33")))),1/(1+EXP(-SUMPRODUCT(Engine!$C$12354:$C$12385,INDIRECT("Coefficients!$E$2:$E$33"))))))</f>
      </c>
      <c r="R392" s="8">
        <f>IF(OR($B392="",$C392="",$D392="",$E392="",$F392="",$G392="",$H392="",$I392="",$J392="",$K392="",$L392=""),"",IF($B392="Female",1/(1+EXP(-SUMPRODUCT(Engine!$C$12354:$C$12385,INDIRECT("Coefficients!$F$2:$F$33")))),1/(1+EXP(-SUMPRODUCT(Engine!$C$12354:$C$12385,INDIRECT("Coefficients!$G$2:$G$33"))))))</f>
      </c>
      <c r="S392" s="8">
        <f>IF(OR($B392="",$C392="",$D392="",$E392="",$F392="",$G392="",$H392="",$I392="",$J392="",$K392="",$L392=""),"",IF($B392="Female",1/(1+EXP(-SUMPRODUCT(Engine!$C$12354:$C$12385,INDIRECT("Coefficients!$H$2:$H$33")))),1/(1+EXP(-SUMPRODUCT(Engine!$C$12354:$C$12385,INDIRECT("Coefficients!$I$2:$I$33"))))))</f>
      </c>
      <c r="T392" s="8">
        <f>IF(OR($B392="",$C392="",$D392="",$E392="",$F392="",$G392="",$H392="",$I392="",$J392="",$K392="",$L392=""),"",IF($B392="Female",1/(1+EXP(-SUMPRODUCT(Engine!$C$12354:$C$12385,INDIRECT("Coefficients!$J$2:$J$33")))),1/(1+EXP(-SUMPRODUCT(Engine!$C$12354:$C$12385,INDIRECT("Coefficients!$K$2:$K$33"))))))</f>
      </c>
      <c r="U392" s="8">
        <f>IF(OR($B392="",$C392="",$D392="",$E392="",$F392="",$G392="",$H392="",$I392="",$J392="",$K392="",$L392=""),"",IF($B392="Female",1/(1+EXP(-SUMPRODUCT(Engine!$C$12354:$C$12385,INDIRECT("Coefficients!$L$2:$L$33")))),1/(1+EXP(-SUMPRODUCT(Engine!$C$12354:$C$12385,INDIRECT("Coefficients!$M$2:$M$33"))))))</f>
      </c>
      <c r="V392" s="8">
        <f>IF(OR($B392="",$C392="",$D392="",$E392="",$F392="",$G392="",$H392="",$I392="",$J392="",$K392="",$L392=""),"",IF($B392="Female",1/(1+EXP(-SUMPRODUCT(Engine!$C$12354:$C$12385,INDIRECT("Coefficients!$N$2:$N$33")))),1/(1+EXP(-SUMPRODUCT(Engine!$C$12354:$C$12385,INDIRECT("Coefficients!$O$2:$O$33"))))))</f>
      </c>
      <c r="W392" s="8">
        <f>IF(OR($B392="",$C392="",$D392="",$E392="",$F392="",$G392="",$H392="",$I392="",$J392="",$K392="",$L392=""),"",IF($B392="Female",1/(1+EXP(-SUMPRODUCT(Engine!$C$12354:$C$12385,INDIRECT("Coefficients!$P$2:$P$33")))),1/(1+EXP(-SUMPRODUCT(Engine!$C$12354:$C$12385,INDIRECT("Coefficients!$Q$2:$Q$33"))))))</f>
      </c>
      <c r="X392" s="8">
        <f>IF(OR($B392="",$C392="",$D392="",$E392="",$F392="",$G392="",$H392="",$I392="",$J392="",$K392="",$L392=""),"",IF($B392="Female",1/(1+EXP(-SUMPRODUCT(Engine!$C$12354:$C$12385,INDIRECT("Coefficients!$R$2:$R$33")))),1/(1+EXP(-SUMPRODUCT(Engine!$C$12354:$C$12385,INDIRECT("Coefficients!$S$2:$S$33"))))))</f>
      </c>
      <c r="Y392" s="8">
        <f>IF(OR($B392="",$C392="",$D392="",$E392="",$F392="",$G392="",$H392="",$I392="",$J392="",$K392="",$L392=""),"",IF($B392="Female",1/(1+EXP(-SUMPRODUCT(Engine!$C$12354:$C$12385,INDIRECT("Coefficients!$T$2:$T$33")))),1/(1+EXP(-SUMPRODUCT(Engine!$C$12354:$C$12385,INDIRECT("Coefficients!$U$2:$U$33"))))))</f>
      </c>
      <c r="Z392" s="8">
        <f>IF(OR($B392="",$C392="",$D392="",$E392="",$F392="",$G392="",$H392="",$I392="",$J392="",$K392="",$L392=""),"",IF($B392="Female",1/(1+EXP(-SUMPRODUCT(Engine!$C$12354:$C$12385,INDIRECT("Coefficients!$V$2:$V$33")))),1/(1+EXP(-SUMPRODUCT(Engine!$C$12354:$C$12385,INDIRECT("Coefficients!$W$2:$W$33"))))))</f>
      </c>
      <c r="AA392" s="8">
        <f>IF(OR($B392="",$C392="",$D392="",$E392="",$F392="",$G392="",$H392="",$I392="",$J392="",$K392="",$L392=""),"",IF($B392="Female",1/(1+EXP(-SUMPRODUCT(Engine!$C$12354:$C$12385,INDIRECT("Coefficients!$X$2:$X$33")))),1/(1+EXP(-SUMPRODUCT(Engine!$C$12354:$C$12385,INDIRECT("Coefficients!$Y$2:$Y$33"))))))</f>
      </c>
      <c r="AB392" s="8">
        <f>IF(OR($B392="",$C392="",$D392="",$E392="",$F392="",$G392="",$H392="",$I392="",$J392="",$K392="",$L392=""),"",IF($B392="Female",1/(1+EXP(-SUMPRODUCT(Engine!$C$12354:$C$12385,INDIRECT("Coefficients!$Z$2:$Z$33")))),1/(1+EXP(-SUMPRODUCT(Engine!$C$12354:$C$12385,INDIRECT("Coefficients!$AA$2:$AA$33"))))))</f>
      </c>
      <c r="AC392" s="8">
        <f>IF(OR($B392="",$C392="",$D392="",$E392="",$F392="",$G392="",$H392="",$I392="",$J392="",$K392="",$L392=""),"",IF($B392="Female",1/(1+EXP(-SUMPRODUCT(Engine!$C$12354:$C$12385,INDIRECT("Coefficients!$AB$2:$AB$33")))),1/(1+EXP(-SUMPRODUCT(Engine!$C$12354:$C$12385,INDIRECT("Coefficients!$AC$2:$AC$33"))))))</f>
      </c>
      <c r="AD392" s="8">
        <f>IF(OR($B392="",$C392="",$D392="",$E392="",$F392="",$G392="",$H392="",$I392="",$J392="",$K392="",$L392=""),"",IF($B392="Female",1/(1+EXP(-SUMPRODUCT(Engine!$C$12354:$C$12385,INDIRECT("Coefficients!$AD$2:$AD$33")))),1/(1+EXP(-SUMPRODUCT(Engine!$C$12354:$C$12385,INDIRECT("Coefficients!$AE$2:$AE$33"))))))</f>
      </c>
      <c r="AE392" s="8">
        <f>IF(OR($B392="",$C392="",$D392="",$E392="",$F392="",$G392="",$H392="",$I392="",$J392="",$K392="",$L392=""),"",IF($B392="Female",1/(1+EXP(-SUMPRODUCT(Engine!$C$12354:$C$12385,INDIRECT("Coefficients!$AF$2:$AF$33")))),1/(1+EXP(-SUMPRODUCT(Engine!$C$12354:$C$12385,INDIRECT("Coefficients!$AG$2:$AG$33"))))))</f>
      </c>
      <c r="AF392" s="8">
        <f>IF(OR($B392="",$C392="",$D392="",$E392="",$F392="",$G392="",$H392="",$I392="",$J392="",$K392="",$L392=""),"",IF($B392="Female",1/(1+EXP(-SUMPRODUCT(Engine!$C$12354:$C$12385,INDIRECT("Coefficients!$AH$2:$AH$33")))),1/(1+EXP(-SUMPRODUCT(Engine!$C$12354:$C$12385,INDIRECT("Coefficients!$AI$2:$AI$33"))))))</f>
      </c>
      <c r="AG392" s="8">
        <f>IF(OR($B392="",$C392="",$D392="",$E392="",$F392="",$G392="",$H392="",$I392="",$J392="",$K392="",$L392=""),"",IF($B392="Female",1/(1+EXP(-SUMPRODUCT(Engine!$C$12354:$C$12385,INDIRECT("Coefficients!$AJ$2:$AJ$33")))),1/(1+EXP(-SUMPRODUCT(Engine!$C$12354:$C$12385,INDIRECT("Coefficients!$AK$2:$AK$33"))))))</f>
      </c>
      <c r="AH392" s="8">
        <f>IF(OR($B392="",$C392="",$D392="",$E392="",$F392="",$G392="",$H392="",$I392="",$J392="",$K392="",$L392=""),"",IF($B392="Female",1/(1+EXP(-SUMPRODUCT(Engine!$C$12354:$C$12385,INDIRECT("Coefficients!$AL$2:$AL$33")))),1/(1+EXP(-SUMPRODUCT(Engine!$C$12354:$C$12385,INDIRECT("Coefficients!$AM$2:$AM$33"))))))</f>
      </c>
      <c r="AI392" s="8">
        <f>IF(OR($B392="",$C392="",$D392="",$E392="",$F392="",$G392="",$H392="",$I392="",$J392="",$K392="",$L392=""),"",IF($B392="Female",1/(1+EXP(-SUMPRODUCT(Engine!$C$12354:$C$12385,INDIRECT("Coefficients!$AN$2:$AN$33")))),1/(1+EXP(-SUMPRODUCT(Engine!$C$12354:$C$12385,INDIRECT("Coefficients!$AO$2:$AO$33"))))))</f>
      </c>
      <c r="AJ392" s="8">
        <f>IF(OR($B392="",$C392="",$D392="",$E392="",$F392="",$G392="",$H392="",$I392="",$J392="",$K392="",$L392=""),"",IF($B392="Female",1/(1+EXP(-SUMPRODUCT(Engine!$C$12354:$C$12385,INDIRECT("Coefficients!$AP$2:$AP$33")))),1/(1+EXP(-SUMPRODUCT(Engine!$C$12354:$C$12385,INDIRECT("Coefficients!$AQ$2:$AQ$33"))))))</f>
      </c>
      <c r="AK392" s="8">
        <f>IF(OR($B392="",$C392="",$D392="",$E392="",$F392="",$G392="",$H392="",$I392="",$J392="",$K392="",$L392=""),"",IF($B392="Female",1/(1+EXP(-SUMPRODUCT(Engine!$C$12354:$C$12385,INDIRECT("Coefficients!$AR$2:$AR$33")))),1/(1+EXP(-SUMPRODUCT(Engine!$C$12354:$C$12385,INDIRECT("Coefficients!$AS$2:$AS$33"))))))</f>
      </c>
      <c r="AL392" s="8">
        <f>IF(OR($B392="",$C392="",$D392="",$E392="",$F392="",$G392="",$H392="",$I392="",$J392="",$K392="",$L392=""),"",IF($B392="Female",1/(1+EXP(-SUMPRODUCT(Engine!$C$12354:$C$12385,INDIRECT("Coefficients!$AT$2:$AT$33")))),1/(1+EXP(-SUMPRODUCT(Engine!$C$12354:$C$12385,INDIRECT("Coefficients!$AU$2:$AU$33"))))))</f>
      </c>
      <c r="AM392" s="8">
        <f>IF(OR($B392="",$C392="",$D392="",$E392="",$F392="",$G392="",$H392="",$I392="",$J392="",$K392="",$L392=""),"",IF($B392="Female",1/(1+EXP(-SUMPRODUCT(Engine!$C$12354:$C$12385,INDIRECT("Coefficients!$AV$2:$AV$33")))),1/(1+EXP(-SUMPRODUCT(Engine!$C$12354:$C$12385,INDIRECT("Coefficients!$AW$2:$AW$33"))))))</f>
      </c>
      <c r="AN392" s="8">
        <f>IF(OR($B392="",$C392="",$D392="",$E392="",$F392="",$G392="",$H392="",$I392="",$J392="",$K392="",$L392=""),"",IF($B392="Female",1/(1+EXP(-SUMPRODUCT(Engine!$C$12354:$C$12385,INDIRECT("Coefficients!$AX$2:$AX$33")))),1/(1+EXP(-SUMPRODUCT(Engine!$C$12354:$C$12385,INDIRECT("Coefficients!$AY$2:$AY$33"))))))</f>
      </c>
      <c r="AO392" s="8">
        <f>IF(OR($B392="",$C392="",$D392="",$E392="",$F392="",$G392="",$H392="",$I392="",$J392="",$K392="",$L392=""),"",IF($B392="Female",1/(1+EXP(-SUMPRODUCT(Engine!$C$12354:$C$12385,INDIRECT("Coefficients!$AZ$2:$AZ$33")))),1/(1+EXP(-SUMPRODUCT(Engine!$C$12354:$C$12385,INDIRECT("Coefficients!$BA$2:$BA$33"))))))</f>
      </c>
      <c r="AP392" s="8">
        <f>IF(OR($B392="",$C392="",$D392="",$E392="",$F392="",$G392="",$H392="",$I392="",$J392="",$K392="",$L392=""),"",IF($B392="Female",1/(1+EXP(-SUMPRODUCT(Engine!$C$12354:$C$12385,INDIRECT("Coefficients!$BB$2:$BB$33")))),1/(1+EXP(-SUMPRODUCT(Engine!$C$12354:$C$12385,INDIRECT("Coefficients!$BC$2:$BC$33"))))))</f>
      </c>
      <c r="AQ392" s="8">
        <f>IF(OR($B392="",$C392="",$D392="",$E392="",$F392="",$G392="",$H392="",$I392="",$J392="",$K392="",$L392=""),"",IF($B392="Female",1/(1+EXP(-SUMPRODUCT(Engine!$C$12354:$C$12385,INDIRECT("Coefficients!$BD$2:$BD$33")))),1/(1+EXP(-SUMPRODUCT(Engine!$C$12354:$C$12385,INDIRECT("Coefficients!$BE$2:$BE$33"))))))</f>
      </c>
      <c r="AR392" s="8">
        <f>IF(OR($B392="",$C392="",$D392="",$E392="",$F392="",$G392="",$H392="",$I392="",$J392="",$K392="",$L392=""),"",IF($B392="Female",1/(1+EXP(-SUMPRODUCT(Engine!$C$12354:$C$12385,INDIRECT("Coefficients!$BF$2:$BF$33")))),1/(1+EXP(-SUMPRODUCT(Engine!$C$12354:$C$12385,INDIRECT("Coefficients!$BG$2:$BG$33"))))))</f>
      </c>
      <c r="AS392" s="8">
        <f>IF(OR($B392="",$C392="",$D392="",$E392="",$F392="",$G392="",$H392="",$I392="",$J392="",$K392="",$L392=""),"",IF($B392="Female",1/(1+EXP(-SUMPRODUCT(Engine!$C$12354:$C$12385,INDIRECT("Coefficients!$BH$2:$BH$33")))),1/(1+EXP(-SUMPRODUCT(Engine!$C$12354:$C$12385,INDIRECT("Coefficients!$BI$2:$BI$33"))))))</f>
      </c>
      <c r="AT392" s="8">
        <f>IF(OR($B392="",$C392="",$D392="",$E392="",$F392="",$G392="",$H392="",$I392="",$J392="",$K392="",$L392=""),"",IF($B392="Female",1/(1+EXP(-SUMPRODUCT(Engine!$C$12354:$C$12385,INDIRECT("Coefficients!$BJ$2:$BJ$33")))),1/(1+EXP(-SUMPRODUCT(Engine!$C$12354:$C$12385,INDIRECT("Coefficients!$BK$2:$BK$33"))))))</f>
      </c>
      <c r="AU392" s="8">
        <f>IF(OR($B392="",$C392="",$D392="",$E392="",$F392="",$G392="",$H392="",$I392="",$J392="",$K392="",$L392=""),"",IF($B392="Female",1/(1+EXP(-SUMPRODUCT(Engine!$C$12354:$C$12385,INDIRECT("Coefficients!$BL$2:$BL$33")))),1/(1+EXP(-SUMPRODUCT(Engine!$C$12354:$C$12385,INDIRECT("Coefficients!$BM$2:$BM$33"))))))</f>
      </c>
      <c r="AV392" s="8">
        <f>IF(OR($B392="",$C392="",$D392="",$E392="",$F392="",$G392="",$H392="",$I392="",$J392="",$K392="",$L392=""),"",IF($B392="Female",1/(1+EXP(-SUMPRODUCT(Engine!$C$12354:$C$12385,INDIRECT("Coefficients!$BN$2:$BN$33")))),1/(1+EXP(-SUMPRODUCT(Engine!$C$12354:$C$12385,INDIRECT("Coefficients!$BO$2:$BO$33"))))))</f>
      </c>
      <c r="AW392" s="8">
        <f>IF(OR($B392="",$C392="",$D392="",$E392="",$F392="",$G392="",$H392="",$I392="",$J392="",$K392="",$L392=""),"",IF($B392="Female",1/(1+EXP(-SUMPRODUCT(Engine!$C$12354:$C$12385,INDIRECT("Coefficients!$BP$2:$BP$33")))),1/(1+EXP(-SUMPRODUCT(Engine!$C$12354:$C$12385,INDIRECT("Coefficients!$BQ$2:$BQ$33"))))))</f>
      </c>
      <c r="AX392" s="8">
        <f>IF(OR($B392="",$C392="",$D392="",$E392="",$F392="",$G392="",$H392="",$I392="",$J392="",$K392="",$L392=""),"",IF($B392="Female",1/(1+EXP(-SUMPRODUCT(Engine!$C$12354:$C$12385,INDIRECT("Coefficients!$BR$2:$BR$33")))),1/(1+EXP(-SUMPRODUCT(Engine!$C$12354:$C$12385,INDIRECT("Coefficients!$BS$2:$BS$33"))))))</f>
      </c>
      <c r="AY392" s="8">
        <f>IF(OR($B392="",$C392="",$D392="",$E392="",$F392="",$G392="",$H392="",$I392="",$J392="",$K392="",$L392=""),"",IF($B392="Female",1/(1+EXP(-SUMPRODUCT(Engine!$C$12354:$C$12385,INDIRECT("Coefficients!$BT$2:$BT$33")))),1/(1+EXP(-SUMPRODUCT(Engine!$C$12354:$C$12385,INDIRECT("Coefficients!$BU$2:$BU$33"))))))</f>
      </c>
      <c r="AZ392" s="8">
        <f>IF(OR($B392="",$C392="",$D392="",$E392="",$F392="",$G392="",$H392="",$I392="",$J392="",$K392="",$L392=""),"",IF($B392="Female",1/(1+EXP(-SUMPRODUCT(Engine!$C$12354:$C$12385,INDIRECT("Coefficients!$BV$2:$BV$33")))),1/(1+EXP(-SUMPRODUCT(Engine!$C$12354:$C$12385,INDIRECT("Coefficients!$BW$2:$BW$33"))))))</f>
      </c>
      <c r="BA392" s="8">
        <f>IF(OR($B392="",$C392="",$D392="",$E392="",$F392="",$G392="",$H392="",$I392="",$J392="",$K392="",$L392=""),"",IF($B392="Female",1/(1+EXP(-SUMPRODUCT(Engine!$C$12354:$C$12385,INDIRECT("Coefficients!$BX$2:$BX$33")))),1/(1+EXP(-SUMPRODUCT(Engine!$C$12354:$C$12385,INDIRECT("Coefficients!$BY$2:$BY$33"))))))</f>
      </c>
      <c r="BB392" s="8">
        <f>IF(OR($B392="",$C392="",$D392="",$E392="",$F392="",$G392="",$H392="",$I392="",$J392="",$K392="",$L392=""),"",IF($B392="Female",1/(1+EXP(-SUMPRODUCT(Engine!$C$12354:$C$12385,INDIRECT("Coefficients!$BZ$2:$BZ$33")))),1/(1+EXP(-SUMPRODUCT(Engine!$C$12354:$C$12385,INDIRECT("Coefficients!$CA$2:$CA$33"))))))</f>
      </c>
      <c r="BC392" s="8">
        <f>IF(OR($B392="",$C392="",$D392="",$E392="",$F392="",$G392="",$H392="",$I392="",$J392="",$K392="",$L392=""),"",IF($B392="Female",1/(1+EXP(-SUMPRODUCT(Engine!$C$12354:$C$12385,INDIRECT("Coefficients!$CB$2:$CB$33")))),1/(1+EXP(-SUMPRODUCT(Engine!$C$12354:$C$12385,INDIRECT("Coefficients!$CC$2:$CC$33"))))))</f>
      </c>
      <c r="BD392" s="8">
        <f>IF(OR($B392="",$C392="",$D392="",$E392="",$F392="",$G392="",$H392="",$I392="",$J392="",$K392="",$L392=""),"",IF($B392="Female",1/(1+EXP(-SUMPRODUCT(Engine!$C$12354:$C$12385,INDIRECT("Coefficients!$CD$2:$CD$33")))),1/(1+EXP(-SUMPRODUCT(Engine!$C$12354:$C$12385,INDIRECT("Coefficients!$CE$2:$CE$33"))))))</f>
      </c>
      <c r="BE392" s="8">
        <f>IF(OR($B392="",$C392="",$D392="",$E392="",$F392="",$G392="",$H392="",$I392="",$J392="",$K392="",$L392=""),"",IF($B392="Female",1/(1+EXP(-SUMPRODUCT(Engine!$C$12354:$C$12385,INDIRECT("Coefficients!$CF$2:$CF$33")))),1/(1+EXP(-SUMPRODUCT(Engine!$C$12354:$C$12385,INDIRECT("Coefficients!$CG$2:$CG$33"))))))</f>
      </c>
      <c r="BF392" s="8">
        <f>IF(OR($B392="",$C392="",$D392="",$E392="",$F392="",$G392="",$H392="",$I392="",$J392="",$K392="",$L392=""),"",IF($B392="Female",1/(1+EXP(-SUMPRODUCT(Engine!$C$12354:$C$12385,INDIRECT("Coefficients!$CH$2:$CH$33")))),1/(1+EXP(-SUMPRODUCT(Engine!$C$12354:$C$12385,INDIRECT("Coefficients!$CI$2:$CI$33"))))))</f>
      </c>
      <c r="BG392" s="8">
        <f>IF(OR($B392="",$C392="",$D392="",$E392="",$F392="",$G392="",$H392="",$I392="",$J392="",$K392="",$L392=""),"",IF($B392="Female",1/(1+EXP(-SUMPRODUCT(Engine!$C$12354:$C$12385,INDIRECT("Coefficients!$CJ$2:$CJ$33")))),1/(1+EXP(-SUMPRODUCT(Engine!$C$12354:$C$12385,INDIRECT("Coefficients!$CK$2:$CK$33"))))))</f>
      </c>
      <c r="BH392" s="8">
        <f>IF(OR($B392="",$C392="",$D392="",$E392="",$F392="",$G392="",$H392="",$I392="",$J392="",$K392="",$L392=""),"",IF($B392="Female",1/(1+EXP(-SUMPRODUCT(Engine!$C$12354:$C$12385,INDIRECT("Coefficients!$CL$2:$CL$33")))),1/(1+EXP(-SUMPRODUCT(Engine!$C$12354:$C$12385,INDIRECT("Coefficients!$CM$2:$CM$33"))))))</f>
      </c>
      <c r="BI392" s="8">
        <f>IF(OR($B392="",$C392="",$D392="",$E392="",$F392="",$G392="",$H392="",$I392="",$J392="",$K392="",$L392=""),"",IF($B392="Female",1/(1+EXP(-SUMPRODUCT(Engine!$C$12354:$C$12385,INDIRECT("Coefficients!$CN$2:$CN$33")))),1/(1+EXP(-SUMPRODUCT(Engine!$C$12354:$C$12385,INDIRECT("Coefficients!$CO$2:$CO$33"))))))</f>
      </c>
      <c r="BJ392" s="8">
        <f>IF(OR($B392="",$C392="",$D392="",$E392="",$F392="",$G392="",$H392="",$I392="",$J392="",$K392="",$L392=""),"",IF($B392="Female",1/(1+EXP(-SUMPRODUCT(Engine!$C$12354:$C$12385,INDIRECT("Coefficients!$CP$2:$CP$33")))),1/(1+EXP(-SUMPRODUCT(Engine!$C$12354:$C$12385,INDIRECT("Coefficients!$CQ$2:$CQ$33"))))))</f>
      </c>
      <c r="BK392" s="8">
        <f>IF(OR($B392="",$C392="",$D392="",$E392="",$F392="",$G392="",$H392="",$I392="",$J392="",$K392="",$L392=""),"",IF($B392="Female",1/(1+EXP(-SUMPRODUCT(Engine!$C$12354:$C$12385,INDIRECT("Coefficients!$CR$2:$CR$33")))),1/(1+EXP(-SUMPRODUCT(Engine!$C$12354:$C$12385,INDIRECT("Coefficients!$CS$2:$CS$33"))))))</f>
      </c>
      <c r="BL392" s="8">
        <f>IF(OR($B392="",$C392="",$D392="",$E392="",$F392="",$G392="",$H392="",$I392="",$J392="",$K392="",$L392=""),"",IF($B392="Female",1/(1+EXP(-SUMPRODUCT(Engine!$C$12354:$C$12385,INDIRECT("Coefficients!$CT$2:$CT$33")))),1/(1+EXP(-SUMPRODUCT(Engine!$C$12354:$C$12385,INDIRECT("Coefficients!$CU$2:$CU$33"))))))</f>
      </c>
      <c r="BM392" s="8">
        <f>IF(OR($B392="",$C392="",$D392="",$E392="",$F392="",$G392="",$H392="",$I392="",$J392="",$K392="",$L392=""),"",IF($B392="Female",1/(1+EXP(-SUMPRODUCT(Engine!$C$12354:$C$12385,INDIRECT("Coefficients!$CV$2:$CV$33")))),1/(1+EXP(-SUMPRODUCT(Engine!$C$12354:$C$12385,INDIRECT("Coefficients!$CW$2:$CW$33"))))))</f>
      </c>
    </row>
    <row r="393" spans="1:65" x14ac:dyDescent="0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8">
        <f>IF(OR($B393="",$C393="",$D393="",$E393="",$F393="",$G393="",$H393="",$I393="",$J393="",$K393="",$L393=""),"",IF($B393="Female",1/(1+EXP(-SUMPRODUCT(Engine!$C$12386:$C$12417,INDIRECT("Coefficients!$B$2:$B$33")))),1/(1+EXP(-SUMPRODUCT(Engine!$C$12386:$C$12417,INDIRECT("Coefficients!$C$2:$C$33"))))))</f>
      </c>
      <c r="Q393" s="8">
        <f>IF(OR($B393="",$C393="",$D393="",$E393="",$F393="",$G393="",$H393="",$I393="",$J393="",$K393="",$L393=""),"",IF($B393="Female",1/(1+EXP(-SUMPRODUCT(Engine!$C$12386:$C$12417,INDIRECT("Coefficients!$D$2:$D$33")))),1/(1+EXP(-SUMPRODUCT(Engine!$C$12386:$C$12417,INDIRECT("Coefficients!$E$2:$E$33"))))))</f>
      </c>
      <c r="R393" s="8">
        <f>IF(OR($B393="",$C393="",$D393="",$E393="",$F393="",$G393="",$H393="",$I393="",$J393="",$K393="",$L393=""),"",IF($B393="Female",1/(1+EXP(-SUMPRODUCT(Engine!$C$12386:$C$12417,INDIRECT("Coefficients!$F$2:$F$33")))),1/(1+EXP(-SUMPRODUCT(Engine!$C$12386:$C$12417,INDIRECT("Coefficients!$G$2:$G$33"))))))</f>
      </c>
      <c r="S393" s="8">
        <f>IF(OR($B393="",$C393="",$D393="",$E393="",$F393="",$G393="",$H393="",$I393="",$J393="",$K393="",$L393=""),"",IF($B393="Female",1/(1+EXP(-SUMPRODUCT(Engine!$C$12386:$C$12417,INDIRECT("Coefficients!$H$2:$H$33")))),1/(1+EXP(-SUMPRODUCT(Engine!$C$12386:$C$12417,INDIRECT("Coefficients!$I$2:$I$33"))))))</f>
      </c>
      <c r="T393" s="8">
        <f>IF(OR($B393="",$C393="",$D393="",$E393="",$F393="",$G393="",$H393="",$I393="",$J393="",$K393="",$L393=""),"",IF($B393="Female",1/(1+EXP(-SUMPRODUCT(Engine!$C$12386:$C$12417,INDIRECT("Coefficients!$J$2:$J$33")))),1/(1+EXP(-SUMPRODUCT(Engine!$C$12386:$C$12417,INDIRECT("Coefficients!$K$2:$K$33"))))))</f>
      </c>
      <c r="U393" s="8">
        <f>IF(OR($B393="",$C393="",$D393="",$E393="",$F393="",$G393="",$H393="",$I393="",$J393="",$K393="",$L393=""),"",IF($B393="Female",1/(1+EXP(-SUMPRODUCT(Engine!$C$12386:$C$12417,INDIRECT("Coefficients!$L$2:$L$33")))),1/(1+EXP(-SUMPRODUCT(Engine!$C$12386:$C$12417,INDIRECT("Coefficients!$M$2:$M$33"))))))</f>
      </c>
      <c r="V393" s="8">
        <f>IF(OR($B393="",$C393="",$D393="",$E393="",$F393="",$G393="",$H393="",$I393="",$J393="",$K393="",$L393=""),"",IF($B393="Female",1/(1+EXP(-SUMPRODUCT(Engine!$C$12386:$C$12417,INDIRECT("Coefficients!$N$2:$N$33")))),1/(1+EXP(-SUMPRODUCT(Engine!$C$12386:$C$12417,INDIRECT("Coefficients!$O$2:$O$33"))))))</f>
      </c>
      <c r="W393" s="8">
        <f>IF(OR($B393="",$C393="",$D393="",$E393="",$F393="",$G393="",$H393="",$I393="",$J393="",$K393="",$L393=""),"",IF($B393="Female",1/(1+EXP(-SUMPRODUCT(Engine!$C$12386:$C$12417,INDIRECT("Coefficients!$P$2:$P$33")))),1/(1+EXP(-SUMPRODUCT(Engine!$C$12386:$C$12417,INDIRECT("Coefficients!$Q$2:$Q$33"))))))</f>
      </c>
      <c r="X393" s="8">
        <f>IF(OR($B393="",$C393="",$D393="",$E393="",$F393="",$G393="",$H393="",$I393="",$J393="",$K393="",$L393=""),"",IF($B393="Female",1/(1+EXP(-SUMPRODUCT(Engine!$C$12386:$C$12417,INDIRECT("Coefficients!$R$2:$R$33")))),1/(1+EXP(-SUMPRODUCT(Engine!$C$12386:$C$12417,INDIRECT("Coefficients!$S$2:$S$33"))))))</f>
      </c>
      <c r="Y393" s="8">
        <f>IF(OR($B393="",$C393="",$D393="",$E393="",$F393="",$G393="",$H393="",$I393="",$J393="",$K393="",$L393=""),"",IF($B393="Female",1/(1+EXP(-SUMPRODUCT(Engine!$C$12386:$C$12417,INDIRECT("Coefficients!$T$2:$T$33")))),1/(1+EXP(-SUMPRODUCT(Engine!$C$12386:$C$12417,INDIRECT("Coefficients!$U$2:$U$33"))))))</f>
      </c>
      <c r="Z393" s="8">
        <f>IF(OR($B393="",$C393="",$D393="",$E393="",$F393="",$G393="",$H393="",$I393="",$J393="",$K393="",$L393=""),"",IF($B393="Female",1/(1+EXP(-SUMPRODUCT(Engine!$C$12386:$C$12417,INDIRECT("Coefficients!$V$2:$V$33")))),1/(1+EXP(-SUMPRODUCT(Engine!$C$12386:$C$12417,INDIRECT("Coefficients!$W$2:$W$33"))))))</f>
      </c>
      <c r="AA393" s="8">
        <f>IF(OR($B393="",$C393="",$D393="",$E393="",$F393="",$G393="",$H393="",$I393="",$J393="",$K393="",$L393=""),"",IF($B393="Female",1/(1+EXP(-SUMPRODUCT(Engine!$C$12386:$C$12417,INDIRECT("Coefficients!$X$2:$X$33")))),1/(1+EXP(-SUMPRODUCT(Engine!$C$12386:$C$12417,INDIRECT("Coefficients!$Y$2:$Y$33"))))))</f>
      </c>
      <c r="AB393" s="8">
        <f>IF(OR($B393="",$C393="",$D393="",$E393="",$F393="",$G393="",$H393="",$I393="",$J393="",$K393="",$L393=""),"",IF($B393="Female",1/(1+EXP(-SUMPRODUCT(Engine!$C$12386:$C$12417,INDIRECT("Coefficients!$Z$2:$Z$33")))),1/(1+EXP(-SUMPRODUCT(Engine!$C$12386:$C$12417,INDIRECT("Coefficients!$AA$2:$AA$33"))))))</f>
      </c>
      <c r="AC393" s="8">
        <f>IF(OR($B393="",$C393="",$D393="",$E393="",$F393="",$G393="",$H393="",$I393="",$J393="",$K393="",$L393=""),"",IF($B393="Female",1/(1+EXP(-SUMPRODUCT(Engine!$C$12386:$C$12417,INDIRECT("Coefficients!$AB$2:$AB$33")))),1/(1+EXP(-SUMPRODUCT(Engine!$C$12386:$C$12417,INDIRECT("Coefficients!$AC$2:$AC$33"))))))</f>
      </c>
      <c r="AD393" s="8">
        <f>IF(OR($B393="",$C393="",$D393="",$E393="",$F393="",$G393="",$H393="",$I393="",$J393="",$K393="",$L393=""),"",IF($B393="Female",1/(1+EXP(-SUMPRODUCT(Engine!$C$12386:$C$12417,INDIRECT("Coefficients!$AD$2:$AD$33")))),1/(1+EXP(-SUMPRODUCT(Engine!$C$12386:$C$12417,INDIRECT("Coefficients!$AE$2:$AE$33"))))))</f>
      </c>
      <c r="AE393" s="8">
        <f>IF(OR($B393="",$C393="",$D393="",$E393="",$F393="",$G393="",$H393="",$I393="",$J393="",$K393="",$L393=""),"",IF($B393="Female",1/(1+EXP(-SUMPRODUCT(Engine!$C$12386:$C$12417,INDIRECT("Coefficients!$AF$2:$AF$33")))),1/(1+EXP(-SUMPRODUCT(Engine!$C$12386:$C$12417,INDIRECT("Coefficients!$AG$2:$AG$33"))))))</f>
      </c>
      <c r="AF393" s="8">
        <f>IF(OR($B393="",$C393="",$D393="",$E393="",$F393="",$G393="",$H393="",$I393="",$J393="",$K393="",$L393=""),"",IF($B393="Female",1/(1+EXP(-SUMPRODUCT(Engine!$C$12386:$C$12417,INDIRECT("Coefficients!$AH$2:$AH$33")))),1/(1+EXP(-SUMPRODUCT(Engine!$C$12386:$C$12417,INDIRECT("Coefficients!$AI$2:$AI$33"))))))</f>
      </c>
      <c r="AG393" s="8">
        <f>IF(OR($B393="",$C393="",$D393="",$E393="",$F393="",$G393="",$H393="",$I393="",$J393="",$K393="",$L393=""),"",IF($B393="Female",1/(1+EXP(-SUMPRODUCT(Engine!$C$12386:$C$12417,INDIRECT("Coefficients!$AJ$2:$AJ$33")))),1/(1+EXP(-SUMPRODUCT(Engine!$C$12386:$C$12417,INDIRECT("Coefficients!$AK$2:$AK$33"))))))</f>
      </c>
      <c r="AH393" s="8">
        <f>IF(OR($B393="",$C393="",$D393="",$E393="",$F393="",$G393="",$H393="",$I393="",$J393="",$K393="",$L393=""),"",IF($B393="Female",1/(1+EXP(-SUMPRODUCT(Engine!$C$12386:$C$12417,INDIRECT("Coefficients!$AL$2:$AL$33")))),1/(1+EXP(-SUMPRODUCT(Engine!$C$12386:$C$12417,INDIRECT("Coefficients!$AM$2:$AM$33"))))))</f>
      </c>
      <c r="AI393" s="8">
        <f>IF(OR($B393="",$C393="",$D393="",$E393="",$F393="",$G393="",$H393="",$I393="",$J393="",$K393="",$L393=""),"",IF($B393="Female",1/(1+EXP(-SUMPRODUCT(Engine!$C$12386:$C$12417,INDIRECT("Coefficients!$AN$2:$AN$33")))),1/(1+EXP(-SUMPRODUCT(Engine!$C$12386:$C$12417,INDIRECT("Coefficients!$AO$2:$AO$33"))))))</f>
      </c>
      <c r="AJ393" s="8">
        <f>IF(OR($B393="",$C393="",$D393="",$E393="",$F393="",$G393="",$H393="",$I393="",$J393="",$K393="",$L393=""),"",IF($B393="Female",1/(1+EXP(-SUMPRODUCT(Engine!$C$12386:$C$12417,INDIRECT("Coefficients!$AP$2:$AP$33")))),1/(1+EXP(-SUMPRODUCT(Engine!$C$12386:$C$12417,INDIRECT("Coefficients!$AQ$2:$AQ$33"))))))</f>
      </c>
      <c r="AK393" s="8">
        <f>IF(OR($B393="",$C393="",$D393="",$E393="",$F393="",$G393="",$H393="",$I393="",$J393="",$K393="",$L393=""),"",IF($B393="Female",1/(1+EXP(-SUMPRODUCT(Engine!$C$12386:$C$12417,INDIRECT("Coefficients!$AR$2:$AR$33")))),1/(1+EXP(-SUMPRODUCT(Engine!$C$12386:$C$12417,INDIRECT("Coefficients!$AS$2:$AS$33"))))))</f>
      </c>
      <c r="AL393" s="8">
        <f>IF(OR($B393="",$C393="",$D393="",$E393="",$F393="",$G393="",$H393="",$I393="",$J393="",$K393="",$L393=""),"",IF($B393="Female",1/(1+EXP(-SUMPRODUCT(Engine!$C$12386:$C$12417,INDIRECT("Coefficients!$AT$2:$AT$33")))),1/(1+EXP(-SUMPRODUCT(Engine!$C$12386:$C$12417,INDIRECT("Coefficients!$AU$2:$AU$33"))))))</f>
      </c>
      <c r="AM393" s="8">
        <f>IF(OR($B393="",$C393="",$D393="",$E393="",$F393="",$G393="",$H393="",$I393="",$J393="",$K393="",$L393=""),"",IF($B393="Female",1/(1+EXP(-SUMPRODUCT(Engine!$C$12386:$C$12417,INDIRECT("Coefficients!$AV$2:$AV$33")))),1/(1+EXP(-SUMPRODUCT(Engine!$C$12386:$C$12417,INDIRECT("Coefficients!$AW$2:$AW$33"))))))</f>
      </c>
      <c r="AN393" s="8">
        <f>IF(OR($B393="",$C393="",$D393="",$E393="",$F393="",$G393="",$H393="",$I393="",$J393="",$K393="",$L393=""),"",IF($B393="Female",1/(1+EXP(-SUMPRODUCT(Engine!$C$12386:$C$12417,INDIRECT("Coefficients!$AX$2:$AX$33")))),1/(1+EXP(-SUMPRODUCT(Engine!$C$12386:$C$12417,INDIRECT("Coefficients!$AY$2:$AY$33"))))))</f>
      </c>
      <c r="AO393" s="8">
        <f>IF(OR($B393="",$C393="",$D393="",$E393="",$F393="",$G393="",$H393="",$I393="",$J393="",$K393="",$L393=""),"",IF($B393="Female",1/(1+EXP(-SUMPRODUCT(Engine!$C$12386:$C$12417,INDIRECT("Coefficients!$AZ$2:$AZ$33")))),1/(1+EXP(-SUMPRODUCT(Engine!$C$12386:$C$12417,INDIRECT("Coefficients!$BA$2:$BA$33"))))))</f>
      </c>
      <c r="AP393" s="8">
        <f>IF(OR($B393="",$C393="",$D393="",$E393="",$F393="",$G393="",$H393="",$I393="",$J393="",$K393="",$L393=""),"",IF($B393="Female",1/(1+EXP(-SUMPRODUCT(Engine!$C$12386:$C$12417,INDIRECT("Coefficients!$BB$2:$BB$33")))),1/(1+EXP(-SUMPRODUCT(Engine!$C$12386:$C$12417,INDIRECT("Coefficients!$BC$2:$BC$33"))))))</f>
      </c>
      <c r="AQ393" s="8">
        <f>IF(OR($B393="",$C393="",$D393="",$E393="",$F393="",$G393="",$H393="",$I393="",$J393="",$K393="",$L393=""),"",IF($B393="Female",1/(1+EXP(-SUMPRODUCT(Engine!$C$12386:$C$12417,INDIRECT("Coefficients!$BD$2:$BD$33")))),1/(1+EXP(-SUMPRODUCT(Engine!$C$12386:$C$12417,INDIRECT("Coefficients!$BE$2:$BE$33"))))))</f>
      </c>
      <c r="AR393" s="8">
        <f>IF(OR($B393="",$C393="",$D393="",$E393="",$F393="",$G393="",$H393="",$I393="",$J393="",$K393="",$L393=""),"",IF($B393="Female",1/(1+EXP(-SUMPRODUCT(Engine!$C$12386:$C$12417,INDIRECT("Coefficients!$BF$2:$BF$33")))),1/(1+EXP(-SUMPRODUCT(Engine!$C$12386:$C$12417,INDIRECT("Coefficients!$BG$2:$BG$33"))))))</f>
      </c>
      <c r="AS393" s="8">
        <f>IF(OR($B393="",$C393="",$D393="",$E393="",$F393="",$G393="",$H393="",$I393="",$J393="",$K393="",$L393=""),"",IF($B393="Female",1/(1+EXP(-SUMPRODUCT(Engine!$C$12386:$C$12417,INDIRECT("Coefficients!$BH$2:$BH$33")))),1/(1+EXP(-SUMPRODUCT(Engine!$C$12386:$C$12417,INDIRECT("Coefficients!$BI$2:$BI$33"))))))</f>
      </c>
      <c r="AT393" s="8">
        <f>IF(OR($B393="",$C393="",$D393="",$E393="",$F393="",$G393="",$H393="",$I393="",$J393="",$K393="",$L393=""),"",IF($B393="Female",1/(1+EXP(-SUMPRODUCT(Engine!$C$12386:$C$12417,INDIRECT("Coefficients!$BJ$2:$BJ$33")))),1/(1+EXP(-SUMPRODUCT(Engine!$C$12386:$C$12417,INDIRECT("Coefficients!$BK$2:$BK$33"))))))</f>
      </c>
      <c r="AU393" s="8">
        <f>IF(OR($B393="",$C393="",$D393="",$E393="",$F393="",$G393="",$H393="",$I393="",$J393="",$K393="",$L393=""),"",IF($B393="Female",1/(1+EXP(-SUMPRODUCT(Engine!$C$12386:$C$12417,INDIRECT("Coefficients!$BL$2:$BL$33")))),1/(1+EXP(-SUMPRODUCT(Engine!$C$12386:$C$12417,INDIRECT("Coefficients!$BM$2:$BM$33"))))))</f>
      </c>
      <c r="AV393" s="8">
        <f>IF(OR($B393="",$C393="",$D393="",$E393="",$F393="",$G393="",$H393="",$I393="",$J393="",$K393="",$L393=""),"",IF($B393="Female",1/(1+EXP(-SUMPRODUCT(Engine!$C$12386:$C$12417,INDIRECT("Coefficients!$BN$2:$BN$33")))),1/(1+EXP(-SUMPRODUCT(Engine!$C$12386:$C$12417,INDIRECT("Coefficients!$BO$2:$BO$33"))))))</f>
      </c>
      <c r="AW393" s="8">
        <f>IF(OR($B393="",$C393="",$D393="",$E393="",$F393="",$G393="",$H393="",$I393="",$J393="",$K393="",$L393=""),"",IF($B393="Female",1/(1+EXP(-SUMPRODUCT(Engine!$C$12386:$C$12417,INDIRECT("Coefficients!$BP$2:$BP$33")))),1/(1+EXP(-SUMPRODUCT(Engine!$C$12386:$C$12417,INDIRECT("Coefficients!$BQ$2:$BQ$33"))))))</f>
      </c>
      <c r="AX393" s="8">
        <f>IF(OR($B393="",$C393="",$D393="",$E393="",$F393="",$G393="",$H393="",$I393="",$J393="",$K393="",$L393=""),"",IF($B393="Female",1/(1+EXP(-SUMPRODUCT(Engine!$C$12386:$C$12417,INDIRECT("Coefficients!$BR$2:$BR$33")))),1/(1+EXP(-SUMPRODUCT(Engine!$C$12386:$C$12417,INDIRECT("Coefficients!$BS$2:$BS$33"))))))</f>
      </c>
      <c r="AY393" s="8">
        <f>IF(OR($B393="",$C393="",$D393="",$E393="",$F393="",$G393="",$H393="",$I393="",$J393="",$K393="",$L393=""),"",IF($B393="Female",1/(1+EXP(-SUMPRODUCT(Engine!$C$12386:$C$12417,INDIRECT("Coefficients!$BT$2:$BT$33")))),1/(1+EXP(-SUMPRODUCT(Engine!$C$12386:$C$12417,INDIRECT("Coefficients!$BU$2:$BU$33"))))))</f>
      </c>
      <c r="AZ393" s="8">
        <f>IF(OR($B393="",$C393="",$D393="",$E393="",$F393="",$G393="",$H393="",$I393="",$J393="",$K393="",$L393=""),"",IF($B393="Female",1/(1+EXP(-SUMPRODUCT(Engine!$C$12386:$C$12417,INDIRECT("Coefficients!$BV$2:$BV$33")))),1/(1+EXP(-SUMPRODUCT(Engine!$C$12386:$C$12417,INDIRECT("Coefficients!$BW$2:$BW$33"))))))</f>
      </c>
      <c r="BA393" s="8">
        <f>IF(OR($B393="",$C393="",$D393="",$E393="",$F393="",$G393="",$H393="",$I393="",$J393="",$K393="",$L393=""),"",IF($B393="Female",1/(1+EXP(-SUMPRODUCT(Engine!$C$12386:$C$12417,INDIRECT("Coefficients!$BX$2:$BX$33")))),1/(1+EXP(-SUMPRODUCT(Engine!$C$12386:$C$12417,INDIRECT("Coefficients!$BY$2:$BY$33"))))))</f>
      </c>
      <c r="BB393" s="8">
        <f>IF(OR($B393="",$C393="",$D393="",$E393="",$F393="",$G393="",$H393="",$I393="",$J393="",$K393="",$L393=""),"",IF($B393="Female",1/(1+EXP(-SUMPRODUCT(Engine!$C$12386:$C$12417,INDIRECT("Coefficients!$BZ$2:$BZ$33")))),1/(1+EXP(-SUMPRODUCT(Engine!$C$12386:$C$12417,INDIRECT("Coefficients!$CA$2:$CA$33"))))))</f>
      </c>
      <c r="BC393" s="8">
        <f>IF(OR($B393="",$C393="",$D393="",$E393="",$F393="",$G393="",$H393="",$I393="",$J393="",$K393="",$L393=""),"",IF($B393="Female",1/(1+EXP(-SUMPRODUCT(Engine!$C$12386:$C$12417,INDIRECT("Coefficients!$CB$2:$CB$33")))),1/(1+EXP(-SUMPRODUCT(Engine!$C$12386:$C$12417,INDIRECT("Coefficients!$CC$2:$CC$33"))))))</f>
      </c>
      <c r="BD393" s="8">
        <f>IF(OR($B393="",$C393="",$D393="",$E393="",$F393="",$G393="",$H393="",$I393="",$J393="",$K393="",$L393=""),"",IF($B393="Female",1/(1+EXP(-SUMPRODUCT(Engine!$C$12386:$C$12417,INDIRECT("Coefficients!$CD$2:$CD$33")))),1/(1+EXP(-SUMPRODUCT(Engine!$C$12386:$C$12417,INDIRECT("Coefficients!$CE$2:$CE$33"))))))</f>
      </c>
      <c r="BE393" s="8">
        <f>IF(OR($B393="",$C393="",$D393="",$E393="",$F393="",$G393="",$H393="",$I393="",$J393="",$K393="",$L393=""),"",IF($B393="Female",1/(1+EXP(-SUMPRODUCT(Engine!$C$12386:$C$12417,INDIRECT("Coefficients!$CF$2:$CF$33")))),1/(1+EXP(-SUMPRODUCT(Engine!$C$12386:$C$12417,INDIRECT("Coefficients!$CG$2:$CG$33"))))))</f>
      </c>
      <c r="BF393" s="8">
        <f>IF(OR($B393="",$C393="",$D393="",$E393="",$F393="",$G393="",$H393="",$I393="",$J393="",$K393="",$L393=""),"",IF($B393="Female",1/(1+EXP(-SUMPRODUCT(Engine!$C$12386:$C$12417,INDIRECT("Coefficients!$CH$2:$CH$33")))),1/(1+EXP(-SUMPRODUCT(Engine!$C$12386:$C$12417,INDIRECT("Coefficients!$CI$2:$CI$33"))))))</f>
      </c>
      <c r="BG393" s="8">
        <f>IF(OR($B393="",$C393="",$D393="",$E393="",$F393="",$G393="",$H393="",$I393="",$J393="",$K393="",$L393=""),"",IF($B393="Female",1/(1+EXP(-SUMPRODUCT(Engine!$C$12386:$C$12417,INDIRECT("Coefficients!$CJ$2:$CJ$33")))),1/(1+EXP(-SUMPRODUCT(Engine!$C$12386:$C$12417,INDIRECT("Coefficients!$CK$2:$CK$33"))))))</f>
      </c>
      <c r="BH393" s="8">
        <f>IF(OR($B393="",$C393="",$D393="",$E393="",$F393="",$G393="",$H393="",$I393="",$J393="",$K393="",$L393=""),"",IF($B393="Female",1/(1+EXP(-SUMPRODUCT(Engine!$C$12386:$C$12417,INDIRECT("Coefficients!$CL$2:$CL$33")))),1/(1+EXP(-SUMPRODUCT(Engine!$C$12386:$C$12417,INDIRECT("Coefficients!$CM$2:$CM$33"))))))</f>
      </c>
      <c r="BI393" s="8">
        <f>IF(OR($B393="",$C393="",$D393="",$E393="",$F393="",$G393="",$H393="",$I393="",$J393="",$K393="",$L393=""),"",IF($B393="Female",1/(1+EXP(-SUMPRODUCT(Engine!$C$12386:$C$12417,INDIRECT("Coefficients!$CN$2:$CN$33")))),1/(1+EXP(-SUMPRODUCT(Engine!$C$12386:$C$12417,INDIRECT("Coefficients!$CO$2:$CO$33"))))))</f>
      </c>
      <c r="BJ393" s="8">
        <f>IF(OR($B393="",$C393="",$D393="",$E393="",$F393="",$G393="",$H393="",$I393="",$J393="",$K393="",$L393=""),"",IF($B393="Female",1/(1+EXP(-SUMPRODUCT(Engine!$C$12386:$C$12417,INDIRECT("Coefficients!$CP$2:$CP$33")))),1/(1+EXP(-SUMPRODUCT(Engine!$C$12386:$C$12417,INDIRECT("Coefficients!$CQ$2:$CQ$33"))))))</f>
      </c>
      <c r="BK393" s="8">
        <f>IF(OR($B393="",$C393="",$D393="",$E393="",$F393="",$G393="",$H393="",$I393="",$J393="",$K393="",$L393=""),"",IF($B393="Female",1/(1+EXP(-SUMPRODUCT(Engine!$C$12386:$C$12417,INDIRECT("Coefficients!$CR$2:$CR$33")))),1/(1+EXP(-SUMPRODUCT(Engine!$C$12386:$C$12417,INDIRECT("Coefficients!$CS$2:$CS$33"))))))</f>
      </c>
      <c r="BL393" s="8">
        <f>IF(OR($B393="",$C393="",$D393="",$E393="",$F393="",$G393="",$H393="",$I393="",$J393="",$K393="",$L393=""),"",IF($B393="Female",1/(1+EXP(-SUMPRODUCT(Engine!$C$12386:$C$12417,INDIRECT("Coefficients!$CT$2:$CT$33")))),1/(1+EXP(-SUMPRODUCT(Engine!$C$12386:$C$12417,INDIRECT("Coefficients!$CU$2:$CU$33"))))))</f>
      </c>
      <c r="BM393" s="8">
        <f>IF(OR($B393="",$C393="",$D393="",$E393="",$F393="",$G393="",$H393="",$I393="",$J393="",$K393="",$L393=""),"",IF($B393="Female",1/(1+EXP(-SUMPRODUCT(Engine!$C$12386:$C$12417,INDIRECT("Coefficients!$CV$2:$CV$33")))),1/(1+EXP(-SUMPRODUCT(Engine!$C$12386:$C$12417,INDIRECT("Coefficients!$CW$2:$CW$33"))))))</f>
      </c>
    </row>
    <row r="394" spans="1:65" x14ac:dyDescent="0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8">
        <f>IF(OR($B394="",$C394="",$D394="",$E394="",$F394="",$G394="",$H394="",$I394="",$J394="",$K394="",$L394=""),"",IF($B394="Female",1/(1+EXP(-SUMPRODUCT(Engine!$C$12418:$C$12449,INDIRECT("Coefficients!$B$2:$B$33")))),1/(1+EXP(-SUMPRODUCT(Engine!$C$12418:$C$12449,INDIRECT("Coefficients!$C$2:$C$33"))))))</f>
      </c>
      <c r="Q394" s="8">
        <f>IF(OR($B394="",$C394="",$D394="",$E394="",$F394="",$G394="",$H394="",$I394="",$J394="",$K394="",$L394=""),"",IF($B394="Female",1/(1+EXP(-SUMPRODUCT(Engine!$C$12418:$C$12449,INDIRECT("Coefficients!$D$2:$D$33")))),1/(1+EXP(-SUMPRODUCT(Engine!$C$12418:$C$12449,INDIRECT("Coefficients!$E$2:$E$33"))))))</f>
      </c>
      <c r="R394" s="8">
        <f>IF(OR($B394="",$C394="",$D394="",$E394="",$F394="",$G394="",$H394="",$I394="",$J394="",$K394="",$L394=""),"",IF($B394="Female",1/(1+EXP(-SUMPRODUCT(Engine!$C$12418:$C$12449,INDIRECT("Coefficients!$F$2:$F$33")))),1/(1+EXP(-SUMPRODUCT(Engine!$C$12418:$C$12449,INDIRECT("Coefficients!$G$2:$G$33"))))))</f>
      </c>
      <c r="S394" s="8">
        <f>IF(OR($B394="",$C394="",$D394="",$E394="",$F394="",$G394="",$H394="",$I394="",$J394="",$K394="",$L394=""),"",IF($B394="Female",1/(1+EXP(-SUMPRODUCT(Engine!$C$12418:$C$12449,INDIRECT("Coefficients!$H$2:$H$33")))),1/(1+EXP(-SUMPRODUCT(Engine!$C$12418:$C$12449,INDIRECT("Coefficients!$I$2:$I$33"))))))</f>
      </c>
      <c r="T394" s="8">
        <f>IF(OR($B394="",$C394="",$D394="",$E394="",$F394="",$G394="",$H394="",$I394="",$J394="",$K394="",$L394=""),"",IF($B394="Female",1/(1+EXP(-SUMPRODUCT(Engine!$C$12418:$C$12449,INDIRECT("Coefficients!$J$2:$J$33")))),1/(1+EXP(-SUMPRODUCT(Engine!$C$12418:$C$12449,INDIRECT("Coefficients!$K$2:$K$33"))))))</f>
      </c>
      <c r="U394" s="8">
        <f>IF(OR($B394="",$C394="",$D394="",$E394="",$F394="",$G394="",$H394="",$I394="",$J394="",$K394="",$L394=""),"",IF($B394="Female",1/(1+EXP(-SUMPRODUCT(Engine!$C$12418:$C$12449,INDIRECT("Coefficients!$L$2:$L$33")))),1/(1+EXP(-SUMPRODUCT(Engine!$C$12418:$C$12449,INDIRECT("Coefficients!$M$2:$M$33"))))))</f>
      </c>
      <c r="V394" s="8">
        <f>IF(OR($B394="",$C394="",$D394="",$E394="",$F394="",$G394="",$H394="",$I394="",$J394="",$K394="",$L394=""),"",IF($B394="Female",1/(1+EXP(-SUMPRODUCT(Engine!$C$12418:$C$12449,INDIRECT("Coefficients!$N$2:$N$33")))),1/(1+EXP(-SUMPRODUCT(Engine!$C$12418:$C$12449,INDIRECT("Coefficients!$O$2:$O$33"))))))</f>
      </c>
      <c r="W394" s="8">
        <f>IF(OR($B394="",$C394="",$D394="",$E394="",$F394="",$G394="",$H394="",$I394="",$J394="",$K394="",$L394=""),"",IF($B394="Female",1/(1+EXP(-SUMPRODUCT(Engine!$C$12418:$C$12449,INDIRECT("Coefficients!$P$2:$P$33")))),1/(1+EXP(-SUMPRODUCT(Engine!$C$12418:$C$12449,INDIRECT("Coefficients!$Q$2:$Q$33"))))))</f>
      </c>
      <c r="X394" s="8">
        <f>IF(OR($B394="",$C394="",$D394="",$E394="",$F394="",$G394="",$H394="",$I394="",$J394="",$K394="",$L394=""),"",IF($B394="Female",1/(1+EXP(-SUMPRODUCT(Engine!$C$12418:$C$12449,INDIRECT("Coefficients!$R$2:$R$33")))),1/(1+EXP(-SUMPRODUCT(Engine!$C$12418:$C$12449,INDIRECT("Coefficients!$S$2:$S$33"))))))</f>
      </c>
      <c r="Y394" s="8">
        <f>IF(OR($B394="",$C394="",$D394="",$E394="",$F394="",$G394="",$H394="",$I394="",$J394="",$K394="",$L394=""),"",IF($B394="Female",1/(1+EXP(-SUMPRODUCT(Engine!$C$12418:$C$12449,INDIRECT("Coefficients!$T$2:$T$33")))),1/(1+EXP(-SUMPRODUCT(Engine!$C$12418:$C$12449,INDIRECT("Coefficients!$U$2:$U$33"))))))</f>
      </c>
      <c r="Z394" s="8">
        <f>IF(OR($B394="",$C394="",$D394="",$E394="",$F394="",$G394="",$H394="",$I394="",$J394="",$K394="",$L394=""),"",IF($B394="Female",1/(1+EXP(-SUMPRODUCT(Engine!$C$12418:$C$12449,INDIRECT("Coefficients!$V$2:$V$33")))),1/(1+EXP(-SUMPRODUCT(Engine!$C$12418:$C$12449,INDIRECT("Coefficients!$W$2:$W$33"))))))</f>
      </c>
      <c r="AA394" s="8">
        <f>IF(OR($B394="",$C394="",$D394="",$E394="",$F394="",$G394="",$H394="",$I394="",$J394="",$K394="",$L394=""),"",IF($B394="Female",1/(1+EXP(-SUMPRODUCT(Engine!$C$12418:$C$12449,INDIRECT("Coefficients!$X$2:$X$33")))),1/(1+EXP(-SUMPRODUCT(Engine!$C$12418:$C$12449,INDIRECT("Coefficients!$Y$2:$Y$33"))))))</f>
      </c>
      <c r="AB394" s="8">
        <f>IF(OR($B394="",$C394="",$D394="",$E394="",$F394="",$G394="",$H394="",$I394="",$J394="",$K394="",$L394=""),"",IF($B394="Female",1/(1+EXP(-SUMPRODUCT(Engine!$C$12418:$C$12449,INDIRECT("Coefficients!$Z$2:$Z$33")))),1/(1+EXP(-SUMPRODUCT(Engine!$C$12418:$C$12449,INDIRECT("Coefficients!$AA$2:$AA$33"))))))</f>
      </c>
      <c r="AC394" s="8">
        <f>IF(OR($B394="",$C394="",$D394="",$E394="",$F394="",$G394="",$H394="",$I394="",$J394="",$K394="",$L394=""),"",IF($B394="Female",1/(1+EXP(-SUMPRODUCT(Engine!$C$12418:$C$12449,INDIRECT("Coefficients!$AB$2:$AB$33")))),1/(1+EXP(-SUMPRODUCT(Engine!$C$12418:$C$12449,INDIRECT("Coefficients!$AC$2:$AC$33"))))))</f>
      </c>
      <c r="AD394" s="8">
        <f>IF(OR($B394="",$C394="",$D394="",$E394="",$F394="",$G394="",$H394="",$I394="",$J394="",$K394="",$L394=""),"",IF($B394="Female",1/(1+EXP(-SUMPRODUCT(Engine!$C$12418:$C$12449,INDIRECT("Coefficients!$AD$2:$AD$33")))),1/(1+EXP(-SUMPRODUCT(Engine!$C$12418:$C$12449,INDIRECT("Coefficients!$AE$2:$AE$33"))))))</f>
      </c>
      <c r="AE394" s="8">
        <f>IF(OR($B394="",$C394="",$D394="",$E394="",$F394="",$G394="",$H394="",$I394="",$J394="",$K394="",$L394=""),"",IF($B394="Female",1/(1+EXP(-SUMPRODUCT(Engine!$C$12418:$C$12449,INDIRECT("Coefficients!$AF$2:$AF$33")))),1/(1+EXP(-SUMPRODUCT(Engine!$C$12418:$C$12449,INDIRECT("Coefficients!$AG$2:$AG$33"))))))</f>
      </c>
      <c r="AF394" s="8">
        <f>IF(OR($B394="",$C394="",$D394="",$E394="",$F394="",$G394="",$H394="",$I394="",$J394="",$K394="",$L394=""),"",IF($B394="Female",1/(1+EXP(-SUMPRODUCT(Engine!$C$12418:$C$12449,INDIRECT("Coefficients!$AH$2:$AH$33")))),1/(1+EXP(-SUMPRODUCT(Engine!$C$12418:$C$12449,INDIRECT("Coefficients!$AI$2:$AI$33"))))))</f>
      </c>
      <c r="AG394" s="8">
        <f>IF(OR($B394="",$C394="",$D394="",$E394="",$F394="",$G394="",$H394="",$I394="",$J394="",$K394="",$L394=""),"",IF($B394="Female",1/(1+EXP(-SUMPRODUCT(Engine!$C$12418:$C$12449,INDIRECT("Coefficients!$AJ$2:$AJ$33")))),1/(1+EXP(-SUMPRODUCT(Engine!$C$12418:$C$12449,INDIRECT("Coefficients!$AK$2:$AK$33"))))))</f>
      </c>
      <c r="AH394" s="8">
        <f>IF(OR($B394="",$C394="",$D394="",$E394="",$F394="",$G394="",$H394="",$I394="",$J394="",$K394="",$L394=""),"",IF($B394="Female",1/(1+EXP(-SUMPRODUCT(Engine!$C$12418:$C$12449,INDIRECT("Coefficients!$AL$2:$AL$33")))),1/(1+EXP(-SUMPRODUCT(Engine!$C$12418:$C$12449,INDIRECT("Coefficients!$AM$2:$AM$33"))))))</f>
      </c>
      <c r="AI394" s="8">
        <f>IF(OR($B394="",$C394="",$D394="",$E394="",$F394="",$G394="",$H394="",$I394="",$J394="",$K394="",$L394=""),"",IF($B394="Female",1/(1+EXP(-SUMPRODUCT(Engine!$C$12418:$C$12449,INDIRECT("Coefficients!$AN$2:$AN$33")))),1/(1+EXP(-SUMPRODUCT(Engine!$C$12418:$C$12449,INDIRECT("Coefficients!$AO$2:$AO$33"))))))</f>
      </c>
      <c r="AJ394" s="8">
        <f>IF(OR($B394="",$C394="",$D394="",$E394="",$F394="",$G394="",$H394="",$I394="",$J394="",$K394="",$L394=""),"",IF($B394="Female",1/(1+EXP(-SUMPRODUCT(Engine!$C$12418:$C$12449,INDIRECT("Coefficients!$AP$2:$AP$33")))),1/(1+EXP(-SUMPRODUCT(Engine!$C$12418:$C$12449,INDIRECT("Coefficients!$AQ$2:$AQ$33"))))))</f>
      </c>
      <c r="AK394" s="8">
        <f>IF(OR($B394="",$C394="",$D394="",$E394="",$F394="",$G394="",$H394="",$I394="",$J394="",$K394="",$L394=""),"",IF($B394="Female",1/(1+EXP(-SUMPRODUCT(Engine!$C$12418:$C$12449,INDIRECT("Coefficients!$AR$2:$AR$33")))),1/(1+EXP(-SUMPRODUCT(Engine!$C$12418:$C$12449,INDIRECT("Coefficients!$AS$2:$AS$33"))))))</f>
      </c>
      <c r="AL394" s="8">
        <f>IF(OR($B394="",$C394="",$D394="",$E394="",$F394="",$G394="",$H394="",$I394="",$J394="",$K394="",$L394=""),"",IF($B394="Female",1/(1+EXP(-SUMPRODUCT(Engine!$C$12418:$C$12449,INDIRECT("Coefficients!$AT$2:$AT$33")))),1/(1+EXP(-SUMPRODUCT(Engine!$C$12418:$C$12449,INDIRECT("Coefficients!$AU$2:$AU$33"))))))</f>
      </c>
      <c r="AM394" s="8">
        <f>IF(OR($B394="",$C394="",$D394="",$E394="",$F394="",$G394="",$H394="",$I394="",$J394="",$K394="",$L394=""),"",IF($B394="Female",1/(1+EXP(-SUMPRODUCT(Engine!$C$12418:$C$12449,INDIRECT("Coefficients!$AV$2:$AV$33")))),1/(1+EXP(-SUMPRODUCT(Engine!$C$12418:$C$12449,INDIRECT("Coefficients!$AW$2:$AW$33"))))))</f>
      </c>
      <c r="AN394" s="8">
        <f>IF(OR($B394="",$C394="",$D394="",$E394="",$F394="",$G394="",$H394="",$I394="",$J394="",$K394="",$L394=""),"",IF($B394="Female",1/(1+EXP(-SUMPRODUCT(Engine!$C$12418:$C$12449,INDIRECT("Coefficients!$AX$2:$AX$33")))),1/(1+EXP(-SUMPRODUCT(Engine!$C$12418:$C$12449,INDIRECT("Coefficients!$AY$2:$AY$33"))))))</f>
      </c>
      <c r="AO394" s="8">
        <f>IF(OR($B394="",$C394="",$D394="",$E394="",$F394="",$G394="",$H394="",$I394="",$J394="",$K394="",$L394=""),"",IF($B394="Female",1/(1+EXP(-SUMPRODUCT(Engine!$C$12418:$C$12449,INDIRECT("Coefficients!$AZ$2:$AZ$33")))),1/(1+EXP(-SUMPRODUCT(Engine!$C$12418:$C$12449,INDIRECT("Coefficients!$BA$2:$BA$33"))))))</f>
      </c>
      <c r="AP394" s="8">
        <f>IF(OR($B394="",$C394="",$D394="",$E394="",$F394="",$G394="",$H394="",$I394="",$J394="",$K394="",$L394=""),"",IF($B394="Female",1/(1+EXP(-SUMPRODUCT(Engine!$C$12418:$C$12449,INDIRECT("Coefficients!$BB$2:$BB$33")))),1/(1+EXP(-SUMPRODUCT(Engine!$C$12418:$C$12449,INDIRECT("Coefficients!$BC$2:$BC$33"))))))</f>
      </c>
      <c r="AQ394" s="8">
        <f>IF(OR($B394="",$C394="",$D394="",$E394="",$F394="",$G394="",$H394="",$I394="",$J394="",$K394="",$L394=""),"",IF($B394="Female",1/(1+EXP(-SUMPRODUCT(Engine!$C$12418:$C$12449,INDIRECT("Coefficients!$BD$2:$BD$33")))),1/(1+EXP(-SUMPRODUCT(Engine!$C$12418:$C$12449,INDIRECT("Coefficients!$BE$2:$BE$33"))))))</f>
      </c>
      <c r="AR394" s="8">
        <f>IF(OR($B394="",$C394="",$D394="",$E394="",$F394="",$G394="",$H394="",$I394="",$J394="",$K394="",$L394=""),"",IF($B394="Female",1/(1+EXP(-SUMPRODUCT(Engine!$C$12418:$C$12449,INDIRECT("Coefficients!$BF$2:$BF$33")))),1/(1+EXP(-SUMPRODUCT(Engine!$C$12418:$C$12449,INDIRECT("Coefficients!$BG$2:$BG$33"))))))</f>
      </c>
      <c r="AS394" s="8">
        <f>IF(OR($B394="",$C394="",$D394="",$E394="",$F394="",$G394="",$H394="",$I394="",$J394="",$K394="",$L394=""),"",IF($B394="Female",1/(1+EXP(-SUMPRODUCT(Engine!$C$12418:$C$12449,INDIRECT("Coefficients!$BH$2:$BH$33")))),1/(1+EXP(-SUMPRODUCT(Engine!$C$12418:$C$12449,INDIRECT("Coefficients!$BI$2:$BI$33"))))))</f>
      </c>
      <c r="AT394" s="8">
        <f>IF(OR($B394="",$C394="",$D394="",$E394="",$F394="",$G394="",$H394="",$I394="",$J394="",$K394="",$L394=""),"",IF($B394="Female",1/(1+EXP(-SUMPRODUCT(Engine!$C$12418:$C$12449,INDIRECT("Coefficients!$BJ$2:$BJ$33")))),1/(1+EXP(-SUMPRODUCT(Engine!$C$12418:$C$12449,INDIRECT("Coefficients!$BK$2:$BK$33"))))))</f>
      </c>
      <c r="AU394" s="8">
        <f>IF(OR($B394="",$C394="",$D394="",$E394="",$F394="",$G394="",$H394="",$I394="",$J394="",$K394="",$L394=""),"",IF($B394="Female",1/(1+EXP(-SUMPRODUCT(Engine!$C$12418:$C$12449,INDIRECT("Coefficients!$BL$2:$BL$33")))),1/(1+EXP(-SUMPRODUCT(Engine!$C$12418:$C$12449,INDIRECT("Coefficients!$BM$2:$BM$33"))))))</f>
      </c>
      <c r="AV394" s="8">
        <f>IF(OR($B394="",$C394="",$D394="",$E394="",$F394="",$G394="",$H394="",$I394="",$J394="",$K394="",$L394=""),"",IF($B394="Female",1/(1+EXP(-SUMPRODUCT(Engine!$C$12418:$C$12449,INDIRECT("Coefficients!$BN$2:$BN$33")))),1/(1+EXP(-SUMPRODUCT(Engine!$C$12418:$C$12449,INDIRECT("Coefficients!$BO$2:$BO$33"))))))</f>
      </c>
      <c r="AW394" s="8">
        <f>IF(OR($B394="",$C394="",$D394="",$E394="",$F394="",$G394="",$H394="",$I394="",$J394="",$K394="",$L394=""),"",IF($B394="Female",1/(1+EXP(-SUMPRODUCT(Engine!$C$12418:$C$12449,INDIRECT("Coefficients!$BP$2:$BP$33")))),1/(1+EXP(-SUMPRODUCT(Engine!$C$12418:$C$12449,INDIRECT("Coefficients!$BQ$2:$BQ$33"))))))</f>
      </c>
      <c r="AX394" s="8">
        <f>IF(OR($B394="",$C394="",$D394="",$E394="",$F394="",$G394="",$H394="",$I394="",$J394="",$K394="",$L394=""),"",IF($B394="Female",1/(1+EXP(-SUMPRODUCT(Engine!$C$12418:$C$12449,INDIRECT("Coefficients!$BR$2:$BR$33")))),1/(1+EXP(-SUMPRODUCT(Engine!$C$12418:$C$12449,INDIRECT("Coefficients!$BS$2:$BS$33"))))))</f>
      </c>
      <c r="AY394" s="8">
        <f>IF(OR($B394="",$C394="",$D394="",$E394="",$F394="",$G394="",$H394="",$I394="",$J394="",$K394="",$L394=""),"",IF($B394="Female",1/(1+EXP(-SUMPRODUCT(Engine!$C$12418:$C$12449,INDIRECT("Coefficients!$BT$2:$BT$33")))),1/(1+EXP(-SUMPRODUCT(Engine!$C$12418:$C$12449,INDIRECT("Coefficients!$BU$2:$BU$33"))))))</f>
      </c>
      <c r="AZ394" s="8">
        <f>IF(OR($B394="",$C394="",$D394="",$E394="",$F394="",$G394="",$H394="",$I394="",$J394="",$K394="",$L394=""),"",IF($B394="Female",1/(1+EXP(-SUMPRODUCT(Engine!$C$12418:$C$12449,INDIRECT("Coefficients!$BV$2:$BV$33")))),1/(1+EXP(-SUMPRODUCT(Engine!$C$12418:$C$12449,INDIRECT("Coefficients!$BW$2:$BW$33"))))))</f>
      </c>
      <c r="BA394" s="8">
        <f>IF(OR($B394="",$C394="",$D394="",$E394="",$F394="",$G394="",$H394="",$I394="",$J394="",$K394="",$L394=""),"",IF($B394="Female",1/(1+EXP(-SUMPRODUCT(Engine!$C$12418:$C$12449,INDIRECT("Coefficients!$BX$2:$BX$33")))),1/(1+EXP(-SUMPRODUCT(Engine!$C$12418:$C$12449,INDIRECT("Coefficients!$BY$2:$BY$33"))))))</f>
      </c>
      <c r="BB394" s="8">
        <f>IF(OR($B394="",$C394="",$D394="",$E394="",$F394="",$G394="",$H394="",$I394="",$J394="",$K394="",$L394=""),"",IF($B394="Female",1/(1+EXP(-SUMPRODUCT(Engine!$C$12418:$C$12449,INDIRECT("Coefficients!$BZ$2:$BZ$33")))),1/(1+EXP(-SUMPRODUCT(Engine!$C$12418:$C$12449,INDIRECT("Coefficients!$CA$2:$CA$33"))))))</f>
      </c>
      <c r="BC394" s="8">
        <f>IF(OR($B394="",$C394="",$D394="",$E394="",$F394="",$G394="",$H394="",$I394="",$J394="",$K394="",$L394=""),"",IF($B394="Female",1/(1+EXP(-SUMPRODUCT(Engine!$C$12418:$C$12449,INDIRECT("Coefficients!$CB$2:$CB$33")))),1/(1+EXP(-SUMPRODUCT(Engine!$C$12418:$C$12449,INDIRECT("Coefficients!$CC$2:$CC$33"))))))</f>
      </c>
      <c r="BD394" s="8">
        <f>IF(OR($B394="",$C394="",$D394="",$E394="",$F394="",$G394="",$H394="",$I394="",$J394="",$K394="",$L394=""),"",IF($B394="Female",1/(1+EXP(-SUMPRODUCT(Engine!$C$12418:$C$12449,INDIRECT("Coefficients!$CD$2:$CD$33")))),1/(1+EXP(-SUMPRODUCT(Engine!$C$12418:$C$12449,INDIRECT("Coefficients!$CE$2:$CE$33"))))))</f>
      </c>
      <c r="BE394" s="8">
        <f>IF(OR($B394="",$C394="",$D394="",$E394="",$F394="",$G394="",$H394="",$I394="",$J394="",$K394="",$L394=""),"",IF($B394="Female",1/(1+EXP(-SUMPRODUCT(Engine!$C$12418:$C$12449,INDIRECT("Coefficients!$CF$2:$CF$33")))),1/(1+EXP(-SUMPRODUCT(Engine!$C$12418:$C$12449,INDIRECT("Coefficients!$CG$2:$CG$33"))))))</f>
      </c>
      <c r="BF394" s="8">
        <f>IF(OR($B394="",$C394="",$D394="",$E394="",$F394="",$G394="",$H394="",$I394="",$J394="",$K394="",$L394=""),"",IF($B394="Female",1/(1+EXP(-SUMPRODUCT(Engine!$C$12418:$C$12449,INDIRECT("Coefficients!$CH$2:$CH$33")))),1/(1+EXP(-SUMPRODUCT(Engine!$C$12418:$C$12449,INDIRECT("Coefficients!$CI$2:$CI$33"))))))</f>
      </c>
      <c r="BG394" s="8">
        <f>IF(OR($B394="",$C394="",$D394="",$E394="",$F394="",$G394="",$H394="",$I394="",$J394="",$K394="",$L394=""),"",IF($B394="Female",1/(1+EXP(-SUMPRODUCT(Engine!$C$12418:$C$12449,INDIRECT("Coefficients!$CJ$2:$CJ$33")))),1/(1+EXP(-SUMPRODUCT(Engine!$C$12418:$C$12449,INDIRECT("Coefficients!$CK$2:$CK$33"))))))</f>
      </c>
      <c r="BH394" s="8">
        <f>IF(OR($B394="",$C394="",$D394="",$E394="",$F394="",$G394="",$H394="",$I394="",$J394="",$K394="",$L394=""),"",IF($B394="Female",1/(1+EXP(-SUMPRODUCT(Engine!$C$12418:$C$12449,INDIRECT("Coefficients!$CL$2:$CL$33")))),1/(1+EXP(-SUMPRODUCT(Engine!$C$12418:$C$12449,INDIRECT("Coefficients!$CM$2:$CM$33"))))))</f>
      </c>
      <c r="BI394" s="8">
        <f>IF(OR($B394="",$C394="",$D394="",$E394="",$F394="",$G394="",$H394="",$I394="",$J394="",$K394="",$L394=""),"",IF($B394="Female",1/(1+EXP(-SUMPRODUCT(Engine!$C$12418:$C$12449,INDIRECT("Coefficients!$CN$2:$CN$33")))),1/(1+EXP(-SUMPRODUCT(Engine!$C$12418:$C$12449,INDIRECT("Coefficients!$CO$2:$CO$33"))))))</f>
      </c>
      <c r="BJ394" s="8">
        <f>IF(OR($B394="",$C394="",$D394="",$E394="",$F394="",$G394="",$H394="",$I394="",$J394="",$K394="",$L394=""),"",IF($B394="Female",1/(1+EXP(-SUMPRODUCT(Engine!$C$12418:$C$12449,INDIRECT("Coefficients!$CP$2:$CP$33")))),1/(1+EXP(-SUMPRODUCT(Engine!$C$12418:$C$12449,INDIRECT("Coefficients!$CQ$2:$CQ$33"))))))</f>
      </c>
      <c r="BK394" s="8">
        <f>IF(OR($B394="",$C394="",$D394="",$E394="",$F394="",$G394="",$H394="",$I394="",$J394="",$K394="",$L394=""),"",IF($B394="Female",1/(1+EXP(-SUMPRODUCT(Engine!$C$12418:$C$12449,INDIRECT("Coefficients!$CR$2:$CR$33")))),1/(1+EXP(-SUMPRODUCT(Engine!$C$12418:$C$12449,INDIRECT("Coefficients!$CS$2:$CS$33"))))))</f>
      </c>
      <c r="BL394" s="8">
        <f>IF(OR($B394="",$C394="",$D394="",$E394="",$F394="",$G394="",$H394="",$I394="",$J394="",$K394="",$L394=""),"",IF($B394="Female",1/(1+EXP(-SUMPRODUCT(Engine!$C$12418:$C$12449,INDIRECT("Coefficients!$CT$2:$CT$33")))),1/(1+EXP(-SUMPRODUCT(Engine!$C$12418:$C$12449,INDIRECT("Coefficients!$CU$2:$CU$33"))))))</f>
      </c>
      <c r="BM394" s="8">
        <f>IF(OR($B394="",$C394="",$D394="",$E394="",$F394="",$G394="",$H394="",$I394="",$J394="",$K394="",$L394=""),"",IF($B394="Female",1/(1+EXP(-SUMPRODUCT(Engine!$C$12418:$C$12449,INDIRECT("Coefficients!$CV$2:$CV$33")))),1/(1+EXP(-SUMPRODUCT(Engine!$C$12418:$C$12449,INDIRECT("Coefficients!$CW$2:$CW$33"))))))</f>
      </c>
    </row>
    <row r="395" spans="1:65" x14ac:dyDescent="0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8">
        <f>IF(OR($B395="",$C395="",$D395="",$E395="",$F395="",$G395="",$H395="",$I395="",$J395="",$K395="",$L395=""),"",IF($B395="Female",1/(1+EXP(-SUMPRODUCT(Engine!$C$12450:$C$12481,INDIRECT("Coefficients!$B$2:$B$33")))),1/(1+EXP(-SUMPRODUCT(Engine!$C$12450:$C$12481,INDIRECT("Coefficients!$C$2:$C$33"))))))</f>
      </c>
      <c r="Q395" s="8">
        <f>IF(OR($B395="",$C395="",$D395="",$E395="",$F395="",$G395="",$H395="",$I395="",$J395="",$K395="",$L395=""),"",IF($B395="Female",1/(1+EXP(-SUMPRODUCT(Engine!$C$12450:$C$12481,INDIRECT("Coefficients!$D$2:$D$33")))),1/(1+EXP(-SUMPRODUCT(Engine!$C$12450:$C$12481,INDIRECT("Coefficients!$E$2:$E$33"))))))</f>
      </c>
      <c r="R395" s="8">
        <f>IF(OR($B395="",$C395="",$D395="",$E395="",$F395="",$G395="",$H395="",$I395="",$J395="",$K395="",$L395=""),"",IF($B395="Female",1/(1+EXP(-SUMPRODUCT(Engine!$C$12450:$C$12481,INDIRECT("Coefficients!$F$2:$F$33")))),1/(1+EXP(-SUMPRODUCT(Engine!$C$12450:$C$12481,INDIRECT("Coefficients!$G$2:$G$33"))))))</f>
      </c>
      <c r="S395" s="8">
        <f>IF(OR($B395="",$C395="",$D395="",$E395="",$F395="",$G395="",$H395="",$I395="",$J395="",$K395="",$L395=""),"",IF($B395="Female",1/(1+EXP(-SUMPRODUCT(Engine!$C$12450:$C$12481,INDIRECT("Coefficients!$H$2:$H$33")))),1/(1+EXP(-SUMPRODUCT(Engine!$C$12450:$C$12481,INDIRECT("Coefficients!$I$2:$I$33"))))))</f>
      </c>
      <c r="T395" s="8">
        <f>IF(OR($B395="",$C395="",$D395="",$E395="",$F395="",$G395="",$H395="",$I395="",$J395="",$K395="",$L395=""),"",IF($B395="Female",1/(1+EXP(-SUMPRODUCT(Engine!$C$12450:$C$12481,INDIRECT("Coefficients!$J$2:$J$33")))),1/(1+EXP(-SUMPRODUCT(Engine!$C$12450:$C$12481,INDIRECT("Coefficients!$K$2:$K$33"))))))</f>
      </c>
      <c r="U395" s="8">
        <f>IF(OR($B395="",$C395="",$D395="",$E395="",$F395="",$G395="",$H395="",$I395="",$J395="",$K395="",$L395=""),"",IF($B395="Female",1/(1+EXP(-SUMPRODUCT(Engine!$C$12450:$C$12481,INDIRECT("Coefficients!$L$2:$L$33")))),1/(1+EXP(-SUMPRODUCT(Engine!$C$12450:$C$12481,INDIRECT("Coefficients!$M$2:$M$33"))))))</f>
      </c>
      <c r="V395" s="8">
        <f>IF(OR($B395="",$C395="",$D395="",$E395="",$F395="",$G395="",$H395="",$I395="",$J395="",$K395="",$L395=""),"",IF($B395="Female",1/(1+EXP(-SUMPRODUCT(Engine!$C$12450:$C$12481,INDIRECT("Coefficients!$N$2:$N$33")))),1/(1+EXP(-SUMPRODUCT(Engine!$C$12450:$C$12481,INDIRECT("Coefficients!$O$2:$O$33"))))))</f>
      </c>
      <c r="W395" s="8">
        <f>IF(OR($B395="",$C395="",$D395="",$E395="",$F395="",$G395="",$H395="",$I395="",$J395="",$K395="",$L395=""),"",IF($B395="Female",1/(1+EXP(-SUMPRODUCT(Engine!$C$12450:$C$12481,INDIRECT("Coefficients!$P$2:$P$33")))),1/(1+EXP(-SUMPRODUCT(Engine!$C$12450:$C$12481,INDIRECT("Coefficients!$Q$2:$Q$33"))))))</f>
      </c>
      <c r="X395" s="8">
        <f>IF(OR($B395="",$C395="",$D395="",$E395="",$F395="",$G395="",$H395="",$I395="",$J395="",$K395="",$L395=""),"",IF($B395="Female",1/(1+EXP(-SUMPRODUCT(Engine!$C$12450:$C$12481,INDIRECT("Coefficients!$R$2:$R$33")))),1/(1+EXP(-SUMPRODUCT(Engine!$C$12450:$C$12481,INDIRECT("Coefficients!$S$2:$S$33"))))))</f>
      </c>
      <c r="Y395" s="8">
        <f>IF(OR($B395="",$C395="",$D395="",$E395="",$F395="",$G395="",$H395="",$I395="",$J395="",$K395="",$L395=""),"",IF($B395="Female",1/(1+EXP(-SUMPRODUCT(Engine!$C$12450:$C$12481,INDIRECT("Coefficients!$T$2:$T$33")))),1/(1+EXP(-SUMPRODUCT(Engine!$C$12450:$C$12481,INDIRECT("Coefficients!$U$2:$U$33"))))))</f>
      </c>
      <c r="Z395" s="8">
        <f>IF(OR($B395="",$C395="",$D395="",$E395="",$F395="",$G395="",$H395="",$I395="",$J395="",$K395="",$L395=""),"",IF($B395="Female",1/(1+EXP(-SUMPRODUCT(Engine!$C$12450:$C$12481,INDIRECT("Coefficients!$V$2:$V$33")))),1/(1+EXP(-SUMPRODUCT(Engine!$C$12450:$C$12481,INDIRECT("Coefficients!$W$2:$W$33"))))))</f>
      </c>
      <c r="AA395" s="8">
        <f>IF(OR($B395="",$C395="",$D395="",$E395="",$F395="",$G395="",$H395="",$I395="",$J395="",$K395="",$L395=""),"",IF($B395="Female",1/(1+EXP(-SUMPRODUCT(Engine!$C$12450:$C$12481,INDIRECT("Coefficients!$X$2:$X$33")))),1/(1+EXP(-SUMPRODUCT(Engine!$C$12450:$C$12481,INDIRECT("Coefficients!$Y$2:$Y$33"))))))</f>
      </c>
      <c r="AB395" s="8">
        <f>IF(OR($B395="",$C395="",$D395="",$E395="",$F395="",$G395="",$H395="",$I395="",$J395="",$K395="",$L395=""),"",IF($B395="Female",1/(1+EXP(-SUMPRODUCT(Engine!$C$12450:$C$12481,INDIRECT("Coefficients!$Z$2:$Z$33")))),1/(1+EXP(-SUMPRODUCT(Engine!$C$12450:$C$12481,INDIRECT("Coefficients!$AA$2:$AA$33"))))))</f>
      </c>
      <c r="AC395" s="8">
        <f>IF(OR($B395="",$C395="",$D395="",$E395="",$F395="",$G395="",$H395="",$I395="",$J395="",$K395="",$L395=""),"",IF($B395="Female",1/(1+EXP(-SUMPRODUCT(Engine!$C$12450:$C$12481,INDIRECT("Coefficients!$AB$2:$AB$33")))),1/(1+EXP(-SUMPRODUCT(Engine!$C$12450:$C$12481,INDIRECT("Coefficients!$AC$2:$AC$33"))))))</f>
      </c>
      <c r="AD395" s="8">
        <f>IF(OR($B395="",$C395="",$D395="",$E395="",$F395="",$G395="",$H395="",$I395="",$J395="",$K395="",$L395=""),"",IF($B395="Female",1/(1+EXP(-SUMPRODUCT(Engine!$C$12450:$C$12481,INDIRECT("Coefficients!$AD$2:$AD$33")))),1/(1+EXP(-SUMPRODUCT(Engine!$C$12450:$C$12481,INDIRECT("Coefficients!$AE$2:$AE$33"))))))</f>
      </c>
      <c r="AE395" s="8">
        <f>IF(OR($B395="",$C395="",$D395="",$E395="",$F395="",$G395="",$H395="",$I395="",$J395="",$K395="",$L395=""),"",IF($B395="Female",1/(1+EXP(-SUMPRODUCT(Engine!$C$12450:$C$12481,INDIRECT("Coefficients!$AF$2:$AF$33")))),1/(1+EXP(-SUMPRODUCT(Engine!$C$12450:$C$12481,INDIRECT("Coefficients!$AG$2:$AG$33"))))))</f>
      </c>
      <c r="AF395" s="8">
        <f>IF(OR($B395="",$C395="",$D395="",$E395="",$F395="",$G395="",$H395="",$I395="",$J395="",$K395="",$L395=""),"",IF($B395="Female",1/(1+EXP(-SUMPRODUCT(Engine!$C$12450:$C$12481,INDIRECT("Coefficients!$AH$2:$AH$33")))),1/(1+EXP(-SUMPRODUCT(Engine!$C$12450:$C$12481,INDIRECT("Coefficients!$AI$2:$AI$33"))))))</f>
      </c>
      <c r="AG395" s="8">
        <f>IF(OR($B395="",$C395="",$D395="",$E395="",$F395="",$G395="",$H395="",$I395="",$J395="",$K395="",$L395=""),"",IF($B395="Female",1/(1+EXP(-SUMPRODUCT(Engine!$C$12450:$C$12481,INDIRECT("Coefficients!$AJ$2:$AJ$33")))),1/(1+EXP(-SUMPRODUCT(Engine!$C$12450:$C$12481,INDIRECT("Coefficients!$AK$2:$AK$33"))))))</f>
      </c>
      <c r="AH395" s="8">
        <f>IF(OR($B395="",$C395="",$D395="",$E395="",$F395="",$G395="",$H395="",$I395="",$J395="",$K395="",$L395=""),"",IF($B395="Female",1/(1+EXP(-SUMPRODUCT(Engine!$C$12450:$C$12481,INDIRECT("Coefficients!$AL$2:$AL$33")))),1/(1+EXP(-SUMPRODUCT(Engine!$C$12450:$C$12481,INDIRECT("Coefficients!$AM$2:$AM$33"))))))</f>
      </c>
      <c r="AI395" s="8">
        <f>IF(OR($B395="",$C395="",$D395="",$E395="",$F395="",$G395="",$H395="",$I395="",$J395="",$K395="",$L395=""),"",IF($B395="Female",1/(1+EXP(-SUMPRODUCT(Engine!$C$12450:$C$12481,INDIRECT("Coefficients!$AN$2:$AN$33")))),1/(1+EXP(-SUMPRODUCT(Engine!$C$12450:$C$12481,INDIRECT("Coefficients!$AO$2:$AO$33"))))))</f>
      </c>
      <c r="AJ395" s="8">
        <f>IF(OR($B395="",$C395="",$D395="",$E395="",$F395="",$G395="",$H395="",$I395="",$J395="",$K395="",$L395=""),"",IF($B395="Female",1/(1+EXP(-SUMPRODUCT(Engine!$C$12450:$C$12481,INDIRECT("Coefficients!$AP$2:$AP$33")))),1/(1+EXP(-SUMPRODUCT(Engine!$C$12450:$C$12481,INDIRECT("Coefficients!$AQ$2:$AQ$33"))))))</f>
      </c>
      <c r="AK395" s="8">
        <f>IF(OR($B395="",$C395="",$D395="",$E395="",$F395="",$G395="",$H395="",$I395="",$J395="",$K395="",$L395=""),"",IF($B395="Female",1/(1+EXP(-SUMPRODUCT(Engine!$C$12450:$C$12481,INDIRECT("Coefficients!$AR$2:$AR$33")))),1/(1+EXP(-SUMPRODUCT(Engine!$C$12450:$C$12481,INDIRECT("Coefficients!$AS$2:$AS$33"))))))</f>
      </c>
      <c r="AL395" s="8">
        <f>IF(OR($B395="",$C395="",$D395="",$E395="",$F395="",$G395="",$H395="",$I395="",$J395="",$K395="",$L395=""),"",IF($B395="Female",1/(1+EXP(-SUMPRODUCT(Engine!$C$12450:$C$12481,INDIRECT("Coefficients!$AT$2:$AT$33")))),1/(1+EXP(-SUMPRODUCT(Engine!$C$12450:$C$12481,INDIRECT("Coefficients!$AU$2:$AU$33"))))))</f>
      </c>
      <c r="AM395" s="8">
        <f>IF(OR($B395="",$C395="",$D395="",$E395="",$F395="",$G395="",$H395="",$I395="",$J395="",$K395="",$L395=""),"",IF($B395="Female",1/(1+EXP(-SUMPRODUCT(Engine!$C$12450:$C$12481,INDIRECT("Coefficients!$AV$2:$AV$33")))),1/(1+EXP(-SUMPRODUCT(Engine!$C$12450:$C$12481,INDIRECT("Coefficients!$AW$2:$AW$33"))))))</f>
      </c>
      <c r="AN395" s="8">
        <f>IF(OR($B395="",$C395="",$D395="",$E395="",$F395="",$G395="",$H395="",$I395="",$J395="",$K395="",$L395=""),"",IF($B395="Female",1/(1+EXP(-SUMPRODUCT(Engine!$C$12450:$C$12481,INDIRECT("Coefficients!$AX$2:$AX$33")))),1/(1+EXP(-SUMPRODUCT(Engine!$C$12450:$C$12481,INDIRECT("Coefficients!$AY$2:$AY$33"))))))</f>
      </c>
      <c r="AO395" s="8">
        <f>IF(OR($B395="",$C395="",$D395="",$E395="",$F395="",$G395="",$H395="",$I395="",$J395="",$K395="",$L395=""),"",IF($B395="Female",1/(1+EXP(-SUMPRODUCT(Engine!$C$12450:$C$12481,INDIRECT("Coefficients!$AZ$2:$AZ$33")))),1/(1+EXP(-SUMPRODUCT(Engine!$C$12450:$C$12481,INDIRECT("Coefficients!$BA$2:$BA$33"))))))</f>
      </c>
      <c r="AP395" s="8">
        <f>IF(OR($B395="",$C395="",$D395="",$E395="",$F395="",$G395="",$H395="",$I395="",$J395="",$K395="",$L395=""),"",IF($B395="Female",1/(1+EXP(-SUMPRODUCT(Engine!$C$12450:$C$12481,INDIRECT("Coefficients!$BB$2:$BB$33")))),1/(1+EXP(-SUMPRODUCT(Engine!$C$12450:$C$12481,INDIRECT("Coefficients!$BC$2:$BC$33"))))))</f>
      </c>
      <c r="AQ395" s="8">
        <f>IF(OR($B395="",$C395="",$D395="",$E395="",$F395="",$G395="",$H395="",$I395="",$J395="",$K395="",$L395=""),"",IF($B395="Female",1/(1+EXP(-SUMPRODUCT(Engine!$C$12450:$C$12481,INDIRECT("Coefficients!$BD$2:$BD$33")))),1/(1+EXP(-SUMPRODUCT(Engine!$C$12450:$C$12481,INDIRECT("Coefficients!$BE$2:$BE$33"))))))</f>
      </c>
      <c r="AR395" s="8">
        <f>IF(OR($B395="",$C395="",$D395="",$E395="",$F395="",$G395="",$H395="",$I395="",$J395="",$K395="",$L395=""),"",IF($B395="Female",1/(1+EXP(-SUMPRODUCT(Engine!$C$12450:$C$12481,INDIRECT("Coefficients!$BF$2:$BF$33")))),1/(1+EXP(-SUMPRODUCT(Engine!$C$12450:$C$12481,INDIRECT("Coefficients!$BG$2:$BG$33"))))))</f>
      </c>
      <c r="AS395" s="8">
        <f>IF(OR($B395="",$C395="",$D395="",$E395="",$F395="",$G395="",$H395="",$I395="",$J395="",$K395="",$L395=""),"",IF($B395="Female",1/(1+EXP(-SUMPRODUCT(Engine!$C$12450:$C$12481,INDIRECT("Coefficients!$BH$2:$BH$33")))),1/(1+EXP(-SUMPRODUCT(Engine!$C$12450:$C$12481,INDIRECT("Coefficients!$BI$2:$BI$33"))))))</f>
      </c>
      <c r="AT395" s="8">
        <f>IF(OR($B395="",$C395="",$D395="",$E395="",$F395="",$G395="",$H395="",$I395="",$J395="",$K395="",$L395=""),"",IF($B395="Female",1/(1+EXP(-SUMPRODUCT(Engine!$C$12450:$C$12481,INDIRECT("Coefficients!$BJ$2:$BJ$33")))),1/(1+EXP(-SUMPRODUCT(Engine!$C$12450:$C$12481,INDIRECT("Coefficients!$BK$2:$BK$33"))))))</f>
      </c>
      <c r="AU395" s="8">
        <f>IF(OR($B395="",$C395="",$D395="",$E395="",$F395="",$G395="",$H395="",$I395="",$J395="",$K395="",$L395=""),"",IF($B395="Female",1/(1+EXP(-SUMPRODUCT(Engine!$C$12450:$C$12481,INDIRECT("Coefficients!$BL$2:$BL$33")))),1/(1+EXP(-SUMPRODUCT(Engine!$C$12450:$C$12481,INDIRECT("Coefficients!$BM$2:$BM$33"))))))</f>
      </c>
      <c r="AV395" s="8">
        <f>IF(OR($B395="",$C395="",$D395="",$E395="",$F395="",$G395="",$H395="",$I395="",$J395="",$K395="",$L395=""),"",IF($B395="Female",1/(1+EXP(-SUMPRODUCT(Engine!$C$12450:$C$12481,INDIRECT("Coefficients!$BN$2:$BN$33")))),1/(1+EXP(-SUMPRODUCT(Engine!$C$12450:$C$12481,INDIRECT("Coefficients!$BO$2:$BO$33"))))))</f>
      </c>
      <c r="AW395" s="8">
        <f>IF(OR($B395="",$C395="",$D395="",$E395="",$F395="",$G395="",$H395="",$I395="",$J395="",$K395="",$L395=""),"",IF($B395="Female",1/(1+EXP(-SUMPRODUCT(Engine!$C$12450:$C$12481,INDIRECT("Coefficients!$BP$2:$BP$33")))),1/(1+EXP(-SUMPRODUCT(Engine!$C$12450:$C$12481,INDIRECT("Coefficients!$BQ$2:$BQ$33"))))))</f>
      </c>
      <c r="AX395" s="8">
        <f>IF(OR($B395="",$C395="",$D395="",$E395="",$F395="",$G395="",$H395="",$I395="",$J395="",$K395="",$L395=""),"",IF($B395="Female",1/(1+EXP(-SUMPRODUCT(Engine!$C$12450:$C$12481,INDIRECT("Coefficients!$BR$2:$BR$33")))),1/(1+EXP(-SUMPRODUCT(Engine!$C$12450:$C$12481,INDIRECT("Coefficients!$BS$2:$BS$33"))))))</f>
      </c>
      <c r="AY395" s="8">
        <f>IF(OR($B395="",$C395="",$D395="",$E395="",$F395="",$G395="",$H395="",$I395="",$J395="",$K395="",$L395=""),"",IF($B395="Female",1/(1+EXP(-SUMPRODUCT(Engine!$C$12450:$C$12481,INDIRECT("Coefficients!$BT$2:$BT$33")))),1/(1+EXP(-SUMPRODUCT(Engine!$C$12450:$C$12481,INDIRECT("Coefficients!$BU$2:$BU$33"))))))</f>
      </c>
      <c r="AZ395" s="8">
        <f>IF(OR($B395="",$C395="",$D395="",$E395="",$F395="",$G395="",$H395="",$I395="",$J395="",$K395="",$L395=""),"",IF($B395="Female",1/(1+EXP(-SUMPRODUCT(Engine!$C$12450:$C$12481,INDIRECT("Coefficients!$BV$2:$BV$33")))),1/(1+EXP(-SUMPRODUCT(Engine!$C$12450:$C$12481,INDIRECT("Coefficients!$BW$2:$BW$33"))))))</f>
      </c>
      <c r="BA395" s="8">
        <f>IF(OR($B395="",$C395="",$D395="",$E395="",$F395="",$G395="",$H395="",$I395="",$J395="",$K395="",$L395=""),"",IF($B395="Female",1/(1+EXP(-SUMPRODUCT(Engine!$C$12450:$C$12481,INDIRECT("Coefficients!$BX$2:$BX$33")))),1/(1+EXP(-SUMPRODUCT(Engine!$C$12450:$C$12481,INDIRECT("Coefficients!$BY$2:$BY$33"))))))</f>
      </c>
      <c r="BB395" s="8">
        <f>IF(OR($B395="",$C395="",$D395="",$E395="",$F395="",$G395="",$H395="",$I395="",$J395="",$K395="",$L395=""),"",IF($B395="Female",1/(1+EXP(-SUMPRODUCT(Engine!$C$12450:$C$12481,INDIRECT("Coefficients!$BZ$2:$BZ$33")))),1/(1+EXP(-SUMPRODUCT(Engine!$C$12450:$C$12481,INDIRECT("Coefficients!$CA$2:$CA$33"))))))</f>
      </c>
      <c r="BC395" s="8">
        <f>IF(OR($B395="",$C395="",$D395="",$E395="",$F395="",$G395="",$H395="",$I395="",$J395="",$K395="",$L395=""),"",IF($B395="Female",1/(1+EXP(-SUMPRODUCT(Engine!$C$12450:$C$12481,INDIRECT("Coefficients!$CB$2:$CB$33")))),1/(1+EXP(-SUMPRODUCT(Engine!$C$12450:$C$12481,INDIRECT("Coefficients!$CC$2:$CC$33"))))))</f>
      </c>
      <c r="BD395" s="8">
        <f>IF(OR($B395="",$C395="",$D395="",$E395="",$F395="",$G395="",$H395="",$I395="",$J395="",$K395="",$L395=""),"",IF($B395="Female",1/(1+EXP(-SUMPRODUCT(Engine!$C$12450:$C$12481,INDIRECT("Coefficients!$CD$2:$CD$33")))),1/(1+EXP(-SUMPRODUCT(Engine!$C$12450:$C$12481,INDIRECT("Coefficients!$CE$2:$CE$33"))))))</f>
      </c>
      <c r="BE395" s="8">
        <f>IF(OR($B395="",$C395="",$D395="",$E395="",$F395="",$G395="",$H395="",$I395="",$J395="",$K395="",$L395=""),"",IF($B395="Female",1/(1+EXP(-SUMPRODUCT(Engine!$C$12450:$C$12481,INDIRECT("Coefficients!$CF$2:$CF$33")))),1/(1+EXP(-SUMPRODUCT(Engine!$C$12450:$C$12481,INDIRECT("Coefficients!$CG$2:$CG$33"))))))</f>
      </c>
      <c r="BF395" s="8">
        <f>IF(OR($B395="",$C395="",$D395="",$E395="",$F395="",$G395="",$H395="",$I395="",$J395="",$K395="",$L395=""),"",IF($B395="Female",1/(1+EXP(-SUMPRODUCT(Engine!$C$12450:$C$12481,INDIRECT("Coefficients!$CH$2:$CH$33")))),1/(1+EXP(-SUMPRODUCT(Engine!$C$12450:$C$12481,INDIRECT("Coefficients!$CI$2:$CI$33"))))))</f>
      </c>
      <c r="BG395" s="8">
        <f>IF(OR($B395="",$C395="",$D395="",$E395="",$F395="",$G395="",$H395="",$I395="",$J395="",$K395="",$L395=""),"",IF($B395="Female",1/(1+EXP(-SUMPRODUCT(Engine!$C$12450:$C$12481,INDIRECT("Coefficients!$CJ$2:$CJ$33")))),1/(1+EXP(-SUMPRODUCT(Engine!$C$12450:$C$12481,INDIRECT("Coefficients!$CK$2:$CK$33"))))))</f>
      </c>
      <c r="BH395" s="8">
        <f>IF(OR($B395="",$C395="",$D395="",$E395="",$F395="",$G395="",$H395="",$I395="",$J395="",$K395="",$L395=""),"",IF($B395="Female",1/(1+EXP(-SUMPRODUCT(Engine!$C$12450:$C$12481,INDIRECT("Coefficients!$CL$2:$CL$33")))),1/(1+EXP(-SUMPRODUCT(Engine!$C$12450:$C$12481,INDIRECT("Coefficients!$CM$2:$CM$33"))))))</f>
      </c>
      <c r="BI395" s="8">
        <f>IF(OR($B395="",$C395="",$D395="",$E395="",$F395="",$G395="",$H395="",$I395="",$J395="",$K395="",$L395=""),"",IF($B395="Female",1/(1+EXP(-SUMPRODUCT(Engine!$C$12450:$C$12481,INDIRECT("Coefficients!$CN$2:$CN$33")))),1/(1+EXP(-SUMPRODUCT(Engine!$C$12450:$C$12481,INDIRECT("Coefficients!$CO$2:$CO$33"))))))</f>
      </c>
      <c r="BJ395" s="8">
        <f>IF(OR($B395="",$C395="",$D395="",$E395="",$F395="",$G395="",$H395="",$I395="",$J395="",$K395="",$L395=""),"",IF($B395="Female",1/(1+EXP(-SUMPRODUCT(Engine!$C$12450:$C$12481,INDIRECT("Coefficients!$CP$2:$CP$33")))),1/(1+EXP(-SUMPRODUCT(Engine!$C$12450:$C$12481,INDIRECT("Coefficients!$CQ$2:$CQ$33"))))))</f>
      </c>
      <c r="BK395" s="8">
        <f>IF(OR($B395="",$C395="",$D395="",$E395="",$F395="",$G395="",$H395="",$I395="",$J395="",$K395="",$L395=""),"",IF($B395="Female",1/(1+EXP(-SUMPRODUCT(Engine!$C$12450:$C$12481,INDIRECT("Coefficients!$CR$2:$CR$33")))),1/(1+EXP(-SUMPRODUCT(Engine!$C$12450:$C$12481,INDIRECT("Coefficients!$CS$2:$CS$33"))))))</f>
      </c>
      <c r="BL395" s="8">
        <f>IF(OR($B395="",$C395="",$D395="",$E395="",$F395="",$G395="",$H395="",$I395="",$J395="",$K395="",$L395=""),"",IF($B395="Female",1/(1+EXP(-SUMPRODUCT(Engine!$C$12450:$C$12481,INDIRECT("Coefficients!$CT$2:$CT$33")))),1/(1+EXP(-SUMPRODUCT(Engine!$C$12450:$C$12481,INDIRECT("Coefficients!$CU$2:$CU$33"))))))</f>
      </c>
      <c r="BM395" s="8">
        <f>IF(OR($B395="",$C395="",$D395="",$E395="",$F395="",$G395="",$H395="",$I395="",$J395="",$K395="",$L395=""),"",IF($B395="Female",1/(1+EXP(-SUMPRODUCT(Engine!$C$12450:$C$12481,INDIRECT("Coefficients!$CV$2:$CV$33")))),1/(1+EXP(-SUMPRODUCT(Engine!$C$12450:$C$12481,INDIRECT("Coefficients!$CW$2:$CW$33"))))))</f>
      </c>
    </row>
    <row r="396" spans="1:65" x14ac:dyDescent="0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8">
        <f>IF(OR($B396="",$C396="",$D396="",$E396="",$F396="",$G396="",$H396="",$I396="",$J396="",$K396="",$L396=""),"",IF($B396="Female",1/(1+EXP(-SUMPRODUCT(Engine!$C$12482:$C$12513,INDIRECT("Coefficients!$B$2:$B$33")))),1/(1+EXP(-SUMPRODUCT(Engine!$C$12482:$C$12513,INDIRECT("Coefficients!$C$2:$C$33"))))))</f>
      </c>
      <c r="Q396" s="8">
        <f>IF(OR($B396="",$C396="",$D396="",$E396="",$F396="",$G396="",$H396="",$I396="",$J396="",$K396="",$L396=""),"",IF($B396="Female",1/(1+EXP(-SUMPRODUCT(Engine!$C$12482:$C$12513,INDIRECT("Coefficients!$D$2:$D$33")))),1/(1+EXP(-SUMPRODUCT(Engine!$C$12482:$C$12513,INDIRECT("Coefficients!$E$2:$E$33"))))))</f>
      </c>
      <c r="R396" s="8">
        <f>IF(OR($B396="",$C396="",$D396="",$E396="",$F396="",$G396="",$H396="",$I396="",$J396="",$K396="",$L396=""),"",IF($B396="Female",1/(1+EXP(-SUMPRODUCT(Engine!$C$12482:$C$12513,INDIRECT("Coefficients!$F$2:$F$33")))),1/(1+EXP(-SUMPRODUCT(Engine!$C$12482:$C$12513,INDIRECT("Coefficients!$G$2:$G$33"))))))</f>
      </c>
      <c r="S396" s="8">
        <f>IF(OR($B396="",$C396="",$D396="",$E396="",$F396="",$G396="",$H396="",$I396="",$J396="",$K396="",$L396=""),"",IF($B396="Female",1/(1+EXP(-SUMPRODUCT(Engine!$C$12482:$C$12513,INDIRECT("Coefficients!$H$2:$H$33")))),1/(1+EXP(-SUMPRODUCT(Engine!$C$12482:$C$12513,INDIRECT("Coefficients!$I$2:$I$33"))))))</f>
      </c>
      <c r="T396" s="8">
        <f>IF(OR($B396="",$C396="",$D396="",$E396="",$F396="",$G396="",$H396="",$I396="",$J396="",$K396="",$L396=""),"",IF($B396="Female",1/(1+EXP(-SUMPRODUCT(Engine!$C$12482:$C$12513,INDIRECT("Coefficients!$J$2:$J$33")))),1/(1+EXP(-SUMPRODUCT(Engine!$C$12482:$C$12513,INDIRECT("Coefficients!$K$2:$K$33"))))))</f>
      </c>
      <c r="U396" s="8">
        <f>IF(OR($B396="",$C396="",$D396="",$E396="",$F396="",$G396="",$H396="",$I396="",$J396="",$K396="",$L396=""),"",IF($B396="Female",1/(1+EXP(-SUMPRODUCT(Engine!$C$12482:$C$12513,INDIRECT("Coefficients!$L$2:$L$33")))),1/(1+EXP(-SUMPRODUCT(Engine!$C$12482:$C$12513,INDIRECT("Coefficients!$M$2:$M$33"))))))</f>
      </c>
      <c r="V396" s="8">
        <f>IF(OR($B396="",$C396="",$D396="",$E396="",$F396="",$G396="",$H396="",$I396="",$J396="",$K396="",$L396=""),"",IF($B396="Female",1/(1+EXP(-SUMPRODUCT(Engine!$C$12482:$C$12513,INDIRECT("Coefficients!$N$2:$N$33")))),1/(1+EXP(-SUMPRODUCT(Engine!$C$12482:$C$12513,INDIRECT("Coefficients!$O$2:$O$33"))))))</f>
      </c>
      <c r="W396" s="8">
        <f>IF(OR($B396="",$C396="",$D396="",$E396="",$F396="",$G396="",$H396="",$I396="",$J396="",$K396="",$L396=""),"",IF($B396="Female",1/(1+EXP(-SUMPRODUCT(Engine!$C$12482:$C$12513,INDIRECT("Coefficients!$P$2:$P$33")))),1/(1+EXP(-SUMPRODUCT(Engine!$C$12482:$C$12513,INDIRECT("Coefficients!$Q$2:$Q$33"))))))</f>
      </c>
      <c r="X396" s="8">
        <f>IF(OR($B396="",$C396="",$D396="",$E396="",$F396="",$G396="",$H396="",$I396="",$J396="",$K396="",$L396=""),"",IF($B396="Female",1/(1+EXP(-SUMPRODUCT(Engine!$C$12482:$C$12513,INDIRECT("Coefficients!$R$2:$R$33")))),1/(1+EXP(-SUMPRODUCT(Engine!$C$12482:$C$12513,INDIRECT("Coefficients!$S$2:$S$33"))))))</f>
      </c>
      <c r="Y396" s="8">
        <f>IF(OR($B396="",$C396="",$D396="",$E396="",$F396="",$G396="",$H396="",$I396="",$J396="",$K396="",$L396=""),"",IF($B396="Female",1/(1+EXP(-SUMPRODUCT(Engine!$C$12482:$C$12513,INDIRECT("Coefficients!$T$2:$T$33")))),1/(1+EXP(-SUMPRODUCT(Engine!$C$12482:$C$12513,INDIRECT("Coefficients!$U$2:$U$33"))))))</f>
      </c>
      <c r="Z396" s="8">
        <f>IF(OR($B396="",$C396="",$D396="",$E396="",$F396="",$G396="",$H396="",$I396="",$J396="",$K396="",$L396=""),"",IF($B396="Female",1/(1+EXP(-SUMPRODUCT(Engine!$C$12482:$C$12513,INDIRECT("Coefficients!$V$2:$V$33")))),1/(1+EXP(-SUMPRODUCT(Engine!$C$12482:$C$12513,INDIRECT("Coefficients!$W$2:$W$33"))))))</f>
      </c>
      <c r="AA396" s="8">
        <f>IF(OR($B396="",$C396="",$D396="",$E396="",$F396="",$G396="",$H396="",$I396="",$J396="",$K396="",$L396=""),"",IF($B396="Female",1/(1+EXP(-SUMPRODUCT(Engine!$C$12482:$C$12513,INDIRECT("Coefficients!$X$2:$X$33")))),1/(1+EXP(-SUMPRODUCT(Engine!$C$12482:$C$12513,INDIRECT("Coefficients!$Y$2:$Y$33"))))))</f>
      </c>
      <c r="AB396" s="8">
        <f>IF(OR($B396="",$C396="",$D396="",$E396="",$F396="",$G396="",$H396="",$I396="",$J396="",$K396="",$L396=""),"",IF($B396="Female",1/(1+EXP(-SUMPRODUCT(Engine!$C$12482:$C$12513,INDIRECT("Coefficients!$Z$2:$Z$33")))),1/(1+EXP(-SUMPRODUCT(Engine!$C$12482:$C$12513,INDIRECT("Coefficients!$AA$2:$AA$33"))))))</f>
      </c>
      <c r="AC396" s="8">
        <f>IF(OR($B396="",$C396="",$D396="",$E396="",$F396="",$G396="",$H396="",$I396="",$J396="",$K396="",$L396=""),"",IF($B396="Female",1/(1+EXP(-SUMPRODUCT(Engine!$C$12482:$C$12513,INDIRECT("Coefficients!$AB$2:$AB$33")))),1/(1+EXP(-SUMPRODUCT(Engine!$C$12482:$C$12513,INDIRECT("Coefficients!$AC$2:$AC$33"))))))</f>
      </c>
      <c r="AD396" s="8">
        <f>IF(OR($B396="",$C396="",$D396="",$E396="",$F396="",$G396="",$H396="",$I396="",$J396="",$K396="",$L396=""),"",IF($B396="Female",1/(1+EXP(-SUMPRODUCT(Engine!$C$12482:$C$12513,INDIRECT("Coefficients!$AD$2:$AD$33")))),1/(1+EXP(-SUMPRODUCT(Engine!$C$12482:$C$12513,INDIRECT("Coefficients!$AE$2:$AE$33"))))))</f>
      </c>
      <c r="AE396" s="8">
        <f>IF(OR($B396="",$C396="",$D396="",$E396="",$F396="",$G396="",$H396="",$I396="",$J396="",$K396="",$L396=""),"",IF($B396="Female",1/(1+EXP(-SUMPRODUCT(Engine!$C$12482:$C$12513,INDIRECT("Coefficients!$AF$2:$AF$33")))),1/(1+EXP(-SUMPRODUCT(Engine!$C$12482:$C$12513,INDIRECT("Coefficients!$AG$2:$AG$33"))))))</f>
      </c>
      <c r="AF396" s="8">
        <f>IF(OR($B396="",$C396="",$D396="",$E396="",$F396="",$G396="",$H396="",$I396="",$J396="",$K396="",$L396=""),"",IF($B396="Female",1/(1+EXP(-SUMPRODUCT(Engine!$C$12482:$C$12513,INDIRECT("Coefficients!$AH$2:$AH$33")))),1/(1+EXP(-SUMPRODUCT(Engine!$C$12482:$C$12513,INDIRECT("Coefficients!$AI$2:$AI$33"))))))</f>
      </c>
      <c r="AG396" s="8">
        <f>IF(OR($B396="",$C396="",$D396="",$E396="",$F396="",$G396="",$H396="",$I396="",$J396="",$K396="",$L396=""),"",IF($B396="Female",1/(1+EXP(-SUMPRODUCT(Engine!$C$12482:$C$12513,INDIRECT("Coefficients!$AJ$2:$AJ$33")))),1/(1+EXP(-SUMPRODUCT(Engine!$C$12482:$C$12513,INDIRECT("Coefficients!$AK$2:$AK$33"))))))</f>
      </c>
      <c r="AH396" s="8">
        <f>IF(OR($B396="",$C396="",$D396="",$E396="",$F396="",$G396="",$H396="",$I396="",$J396="",$K396="",$L396=""),"",IF($B396="Female",1/(1+EXP(-SUMPRODUCT(Engine!$C$12482:$C$12513,INDIRECT("Coefficients!$AL$2:$AL$33")))),1/(1+EXP(-SUMPRODUCT(Engine!$C$12482:$C$12513,INDIRECT("Coefficients!$AM$2:$AM$33"))))))</f>
      </c>
      <c r="AI396" s="8">
        <f>IF(OR($B396="",$C396="",$D396="",$E396="",$F396="",$G396="",$H396="",$I396="",$J396="",$K396="",$L396=""),"",IF($B396="Female",1/(1+EXP(-SUMPRODUCT(Engine!$C$12482:$C$12513,INDIRECT("Coefficients!$AN$2:$AN$33")))),1/(1+EXP(-SUMPRODUCT(Engine!$C$12482:$C$12513,INDIRECT("Coefficients!$AO$2:$AO$33"))))))</f>
      </c>
      <c r="AJ396" s="8">
        <f>IF(OR($B396="",$C396="",$D396="",$E396="",$F396="",$G396="",$H396="",$I396="",$J396="",$K396="",$L396=""),"",IF($B396="Female",1/(1+EXP(-SUMPRODUCT(Engine!$C$12482:$C$12513,INDIRECT("Coefficients!$AP$2:$AP$33")))),1/(1+EXP(-SUMPRODUCT(Engine!$C$12482:$C$12513,INDIRECT("Coefficients!$AQ$2:$AQ$33"))))))</f>
      </c>
      <c r="AK396" s="8">
        <f>IF(OR($B396="",$C396="",$D396="",$E396="",$F396="",$G396="",$H396="",$I396="",$J396="",$K396="",$L396=""),"",IF($B396="Female",1/(1+EXP(-SUMPRODUCT(Engine!$C$12482:$C$12513,INDIRECT("Coefficients!$AR$2:$AR$33")))),1/(1+EXP(-SUMPRODUCT(Engine!$C$12482:$C$12513,INDIRECT("Coefficients!$AS$2:$AS$33"))))))</f>
      </c>
      <c r="AL396" s="8">
        <f>IF(OR($B396="",$C396="",$D396="",$E396="",$F396="",$G396="",$H396="",$I396="",$J396="",$K396="",$L396=""),"",IF($B396="Female",1/(1+EXP(-SUMPRODUCT(Engine!$C$12482:$C$12513,INDIRECT("Coefficients!$AT$2:$AT$33")))),1/(1+EXP(-SUMPRODUCT(Engine!$C$12482:$C$12513,INDIRECT("Coefficients!$AU$2:$AU$33"))))))</f>
      </c>
      <c r="AM396" s="8">
        <f>IF(OR($B396="",$C396="",$D396="",$E396="",$F396="",$G396="",$H396="",$I396="",$J396="",$K396="",$L396=""),"",IF($B396="Female",1/(1+EXP(-SUMPRODUCT(Engine!$C$12482:$C$12513,INDIRECT("Coefficients!$AV$2:$AV$33")))),1/(1+EXP(-SUMPRODUCT(Engine!$C$12482:$C$12513,INDIRECT("Coefficients!$AW$2:$AW$33"))))))</f>
      </c>
      <c r="AN396" s="8">
        <f>IF(OR($B396="",$C396="",$D396="",$E396="",$F396="",$G396="",$H396="",$I396="",$J396="",$K396="",$L396=""),"",IF($B396="Female",1/(1+EXP(-SUMPRODUCT(Engine!$C$12482:$C$12513,INDIRECT("Coefficients!$AX$2:$AX$33")))),1/(1+EXP(-SUMPRODUCT(Engine!$C$12482:$C$12513,INDIRECT("Coefficients!$AY$2:$AY$33"))))))</f>
      </c>
      <c r="AO396" s="8">
        <f>IF(OR($B396="",$C396="",$D396="",$E396="",$F396="",$G396="",$H396="",$I396="",$J396="",$K396="",$L396=""),"",IF($B396="Female",1/(1+EXP(-SUMPRODUCT(Engine!$C$12482:$C$12513,INDIRECT("Coefficients!$AZ$2:$AZ$33")))),1/(1+EXP(-SUMPRODUCT(Engine!$C$12482:$C$12513,INDIRECT("Coefficients!$BA$2:$BA$33"))))))</f>
      </c>
      <c r="AP396" s="8">
        <f>IF(OR($B396="",$C396="",$D396="",$E396="",$F396="",$G396="",$H396="",$I396="",$J396="",$K396="",$L396=""),"",IF($B396="Female",1/(1+EXP(-SUMPRODUCT(Engine!$C$12482:$C$12513,INDIRECT("Coefficients!$BB$2:$BB$33")))),1/(1+EXP(-SUMPRODUCT(Engine!$C$12482:$C$12513,INDIRECT("Coefficients!$BC$2:$BC$33"))))))</f>
      </c>
      <c r="AQ396" s="8">
        <f>IF(OR($B396="",$C396="",$D396="",$E396="",$F396="",$G396="",$H396="",$I396="",$J396="",$K396="",$L396=""),"",IF($B396="Female",1/(1+EXP(-SUMPRODUCT(Engine!$C$12482:$C$12513,INDIRECT("Coefficients!$BD$2:$BD$33")))),1/(1+EXP(-SUMPRODUCT(Engine!$C$12482:$C$12513,INDIRECT("Coefficients!$BE$2:$BE$33"))))))</f>
      </c>
      <c r="AR396" s="8">
        <f>IF(OR($B396="",$C396="",$D396="",$E396="",$F396="",$G396="",$H396="",$I396="",$J396="",$K396="",$L396=""),"",IF($B396="Female",1/(1+EXP(-SUMPRODUCT(Engine!$C$12482:$C$12513,INDIRECT("Coefficients!$BF$2:$BF$33")))),1/(1+EXP(-SUMPRODUCT(Engine!$C$12482:$C$12513,INDIRECT("Coefficients!$BG$2:$BG$33"))))))</f>
      </c>
      <c r="AS396" s="8">
        <f>IF(OR($B396="",$C396="",$D396="",$E396="",$F396="",$G396="",$H396="",$I396="",$J396="",$K396="",$L396=""),"",IF($B396="Female",1/(1+EXP(-SUMPRODUCT(Engine!$C$12482:$C$12513,INDIRECT("Coefficients!$BH$2:$BH$33")))),1/(1+EXP(-SUMPRODUCT(Engine!$C$12482:$C$12513,INDIRECT("Coefficients!$BI$2:$BI$33"))))))</f>
      </c>
      <c r="AT396" s="8">
        <f>IF(OR($B396="",$C396="",$D396="",$E396="",$F396="",$G396="",$H396="",$I396="",$J396="",$K396="",$L396=""),"",IF($B396="Female",1/(1+EXP(-SUMPRODUCT(Engine!$C$12482:$C$12513,INDIRECT("Coefficients!$BJ$2:$BJ$33")))),1/(1+EXP(-SUMPRODUCT(Engine!$C$12482:$C$12513,INDIRECT("Coefficients!$BK$2:$BK$33"))))))</f>
      </c>
      <c r="AU396" s="8">
        <f>IF(OR($B396="",$C396="",$D396="",$E396="",$F396="",$G396="",$H396="",$I396="",$J396="",$K396="",$L396=""),"",IF($B396="Female",1/(1+EXP(-SUMPRODUCT(Engine!$C$12482:$C$12513,INDIRECT("Coefficients!$BL$2:$BL$33")))),1/(1+EXP(-SUMPRODUCT(Engine!$C$12482:$C$12513,INDIRECT("Coefficients!$BM$2:$BM$33"))))))</f>
      </c>
      <c r="AV396" s="8">
        <f>IF(OR($B396="",$C396="",$D396="",$E396="",$F396="",$G396="",$H396="",$I396="",$J396="",$K396="",$L396=""),"",IF($B396="Female",1/(1+EXP(-SUMPRODUCT(Engine!$C$12482:$C$12513,INDIRECT("Coefficients!$BN$2:$BN$33")))),1/(1+EXP(-SUMPRODUCT(Engine!$C$12482:$C$12513,INDIRECT("Coefficients!$BO$2:$BO$33"))))))</f>
      </c>
      <c r="AW396" s="8">
        <f>IF(OR($B396="",$C396="",$D396="",$E396="",$F396="",$G396="",$H396="",$I396="",$J396="",$K396="",$L396=""),"",IF($B396="Female",1/(1+EXP(-SUMPRODUCT(Engine!$C$12482:$C$12513,INDIRECT("Coefficients!$BP$2:$BP$33")))),1/(1+EXP(-SUMPRODUCT(Engine!$C$12482:$C$12513,INDIRECT("Coefficients!$BQ$2:$BQ$33"))))))</f>
      </c>
      <c r="AX396" s="8">
        <f>IF(OR($B396="",$C396="",$D396="",$E396="",$F396="",$G396="",$H396="",$I396="",$J396="",$K396="",$L396=""),"",IF($B396="Female",1/(1+EXP(-SUMPRODUCT(Engine!$C$12482:$C$12513,INDIRECT("Coefficients!$BR$2:$BR$33")))),1/(1+EXP(-SUMPRODUCT(Engine!$C$12482:$C$12513,INDIRECT("Coefficients!$BS$2:$BS$33"))))))</f>
      </c>
      <c r="AY396" s="8">
        <f>IF(OR($B396="",$C396="",$D396="",$E396="",$F396="",$G396="",$H396="",$I396="",$J396="",$K396="",$L396=""),"",IF($B396="Female",1/(1+EXP(-SUMPRODUCT(Engine!$C$12482:$C$12513,INDIRECT("Coefficients!$BT$2:$BT$33")))),1/(1+EXP(-SUMPRODUCT(Engine!$C$12482:$C$12513,INDIRECT("Coefficients!$BU$2:$BU$33"))))))</f>
      </c>
      <c r="AZ396" s="8">
        <f>IF(OR($B396="",$C396="",$D396="",$E396="",$F396="",$G396="",$H396="",$I396="",$J396="",$K396="",$L396=""),"",IF($B396="Female",1/(1+EXP(-SUMPRODUCT(Engine!$C$12482:$C$12513,INDIRECT("Coefficients!$BV$2:$BV$33")))),1/(1+EXP(-SUMPRODUCT(Engine!$C$12482:$C$12513,INDIRECT("Coefficients!$BW$2:$BW$33"))))))</f>
      </c>
      <c r="BA396" s="8">
        <f>IF(OR($B396="",$C396="",$D396="",$E396="",$F396="",$G396="",$H396="",$I396="",$J396="",$K396="",$L396=""),"",IF($B396="Female",1/(1+EXP(-SUMPRODUCT(Engine!$C$12482:$C$12513,INDIRECT("Coefficients!$BX$2:$BX$33")))),1/(1+EXP(-SUMPRODUCT(Engine!$C$12482:$C$12513,INDIRECT("Coefficients!$BY$2:$BY$33"))))))</f>
      </c>
      <c r="BB396" s="8">
        <f>IF(OR($B396="",$C396="",$D396="",$E396="",$F396="",$G396="",$H396="",$I396="",$J396="",$K396="",$L396=""),"",IF($B396="Female",1/(1+EXP(-SUMPRODUCT(Engine!$C$12482:$C$12513,INDIRECT("Coefficients!$BZ$2:$BZ$33")))),1/(1+EXP(-SUMPRODUCT(Engine!$C$12482:$C$12513,INDIRECT("Coefficients!$CA$2:$CA$33"))))))</f>
      </c>
      <c r="BC396" s="8">
        <f>IF(OR($B396="",$C396="",$D396="",$E396="",$F396="",$G396="",$H396="",$I396="",$J396="",$K396="",$L396=""),"",IF($B396="Female",1/(1+EXP(-SUMPRODUCT(Engine!$C$12482:$C$12513,INDIRECT("Coefficients!$CB$2:$CB$33")))),1/(1+EXP(-SUMPRODUCT(Engine!$C$12482:$C$12513,INDIRECT("Coefficients!$CC$2:$CC$33"))))))</f>
      </c>
      <c r="BD396" s="8">
        <f>IF(OR($B396="",$C396="",$D396="",$E396="",$F396="",$G396="",$H396="",$I396="",$J396="",$K396="",$L396=""),"",IF($B396="Female",1/(1+EXP(-SUMPRODUCT(Engine!$C$12482:$C$12513,INDIRECT("Coefficients!$CD$2:$CD$33")))),1/(1+EXP(-SUMPRODUCT(Engine!$C$12482:$C$12513,INDIRECT("Coefficients!$CE$2:$CE$33"))))))</f>
      </c>
      <c r="BE396" s="8">
        <f>IF(OR($B396="",$C396="",$D396="",$E396="",$F396="",$G396="",$H396="",$I396="",$J396="",$K396="",$L396=""),"",IF($B396="Female",1/(1+EXP(-SUMPRODUCT(Engine!$C$12482:$C$12513,INDIRECT("Coefficients!$CF$2:$CF$33")))),1/(1+EXP(-SUMPRODUCT(Engine!$C$12482:$C$12513,INDIRECT("Coefficients!$CG$2:$CG$33"))))))</f>
      </c>
      <c r="BF396" s="8">
        <f>IF(OR($B396="",$C396="",$D396="",$E396="",$F396="",$G396="",$H396="",$I396="",$J396="",$K396="",$L396=""),"",IF($B396="Female",1/(1+EXP(-SUMPRODUCT(Engine!$C$12482:$C$12513,INDIRECT("Coefficients!$CH$2:$CH$33")))),1/(1+EXP(-SUMPRODUCT(Engine!$C$12482:$C$12513,INDIRECT("Coefficients!$CI$2:$CI$33"))))))</f>
      </c>
      <c r="BG396" s="8">
        <f>IF(OR($B396="",$C396="",$D396="",$E396="",$F396="",$G396="",$H396="",$I396="",$J396="",$K396="",$L396=""),"",IF($B396="Female",1/(1+EXP(-SUMPRODUCT(Engine!$C$12482:$C$12513,INDIRECT("Coefficients!$CJ$2:$CJ$33")))),1/(1+EXP(-SUMPRODUCT(Engine!$C$12482:$C$12513,INDIRECT("Coefficients!$CK$2:$CK$33"))))))</f>
      </c>
      <c r="BH396" s="8">
        <f>IF(OR($B396="",$C396="",$D396="",$E396="",$F396="",$G396="",$H396="",$I396="",$J396="",$K396="",$L396=""),"",IF($B396="Female",1/(1+EXP(-SUMPRODUCT(Engine!$C$12482:$C$12513,INDIRECT("Coefficients!$CL$2:$CL$33")))),1/(1+EXP(-SUMPRODUCT(Engine!$C$12482:$C$12513,INDIRECT("Coefficients!$CM$2:$CM$33"))))))</f>
      </c>
      <c r="BI396" s="8">
        <f>IF(OR($B396="",$C396="",$D396="",$E396="",$F396="",$G396="",$H396="",$I396="",$J396="",$K396="",$L396=""),"",IF($B396="Female",1/(1+EXP(-SUMPRODUCT(Engine!$C$12482:$C$12513,INDIRECT("Coefficients!$CN$2:$CN$33")))),1/(1+EXP(-SUMPRODUCT(Engine!$C$12482:$C$12513,INDIRECT("Coefficients!$CO$2:$CO$33"))))))</f>
      </c>
      <c r="BJ396" s="8">
        <f>IF(OR($B396="",$C396="",$D396="",$E396="",$F396="",$G396="",$H396="",$I396="",$J396="",$K396="",$L396=""),"",IF($B396="Female",1/(1+EXP(-SUMPRODUCT(Engine!$C$12482:$C$12513,INDIRECT("Coefficients!$CP$2:$CP$33")))),1/(1+EXP(-SUMPRODUCT(Engine!$C$12482:$C$12513,INDIRECT("Coefficients!$CQ$2:$CQ$33"))))))</f>
      </c>
      <c r="BK396" s="8">
        <f>IF(OR($B396="",$C396="",$D396="",$E396="",$F396="",$G396="",$H396="",$I396="",$J396="",$K396="",$L396=""),"",IF($B396="Female",1/(1+EXP(-SUMPRODUCT(Engine!$C$12482:$C$12513,INDIRECT("Coefficients!$CR$2:$CR$33")))),1/(1+EXP(-SUMPRODUCT(Engine!$C$12482:$C$12513,INDIRECT("Coefficients!$CS$2:$CS$33"))))))</f>
      </c>
      <c r="BL396" s="8">
        <f>IF(OR($B396="",$C396="",$D396="",$E396="",$F396="",$G396="",$H396="",$I396="",$J396="",$K396="",$L396=""),"",IF($B396="Female",1/(1+EXP(-SUMPRODUCT(Engine!$C$12482:$C$12513,INDIRECT("Coefficients!$CT$2:$CT$33")))),1/(1+EXP(-SUMPRODUCT(Engine!$C$12482:$C$12513,INDIRECT("Coefficients!$CU$2:$CU$33"))))))</f>
      </c>
      <c r="BM396" s="8">
        <f>IF(OR($B396="",$C396="",$D396="",$E396="",$F396="",$G396="",$H396="",$I396="",$J396="",$K396="",$L396=""),"",IF($B396="Female",1/(1+EXP(-SUMPRODUCT(Engine!$C$12482:$C$12513,INDIRECT("Coefficients!$CV$2:$CV$33")))),1/(1+EXP(-SUMPRODUCT(Engine!$C$12482:$C$12513,INDIRECT("Coefficients!$CW$2:$CW$33"))))))</f>
      </c>
    </row>
    <row r="397" spans="1:65" x14ac:dyDescent="0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8">
        <f>IF(OR($B397="",$C397="",$D397="",$E397="",$F397="",$G397="",$H397="",$I397="",$J397="",$K397="",$L397=""),"",IF($B397="Female",1/(1+EXP(-SUMPRODUCT(Engine!$C$12514:$C$12545,INDIRECT("Coefficients!$B$2:$B$33")))),1/(1+EXP(-SUMPRODUCT(Engine!$C$12514:$C$12545,INDIRECT("Coefficients!$C$2:$C$33"))))))</f>
      </c>
      <c r="Q397" s="8">
        <f>IF(OR($B397="",$C397="",$D397="",$E397="",$F397="",$G397="",$H397="",$I397="",$J397="",$K397="",$L397=""),"",IF($B397="Female",1/(1+EXP(-SUMPRODUCT(Engine!$C$12514:$C$12545,INDIRECT("Coefficients!$D$2:$D$33")))),1/(1+EXP(-SUMPRODUCT(Engine!$C$12514:$C$12545,INDIRECT("Coefficients!$E$2:$E$33"))))))</f>
      </c>
      <c r="R397" s="8">
        <f>IF(OR($B397="",$C397="",$D397="",$E397="",$F397="",$G397="",$H397="",$I397="",$J397="",$K397="",$L397=""),"",IF($B397="Female",1/(1+EXP(-SUMPRODUCT(Engine!$C$12514:$C$12545,INDIRECT("Coefficients!$F$2:$F$33")))),1/(1+EXP(-SUMPRODUCT(Engine!$C$12514:$C$12545,INDIRECT("Coefficients!$G$2:$G$33"))))))</f>
      </c>
      <c r="S397" s="8">
        <f>IF(OR($B397="",$C397="",$D397="",$E397="",$F397="",$G397="",$H397="",$I397="",$J397="",$K397="",$L397=""),"",IF($B397="Female",1/(1+EXP(-SUMPRODUCT(Engine!$C$12514:$C$12545,INDIRECT("Coefficients!$H$2:$H$33")))),1/(1+EXP(-SUMPRODUCT(Engine!$C$12514:$C$12545,INDIRECT("Coefficients!$I$2:$I$33"))))))</f>
      </c>
      <c r="T397" s="8">
        <f>IF(OR($B397="",$C397="",$D397="",$E397="",$F397="",$G397="",$H397="",$I397="",$J397="",$K397="",$L397=""),"",IF($B397="Female",1/(1+EXP(-SUMPRODUCT(Engine!$C$12514:$C$12545,INDIRECT("Coefficients!$J$2:$J$33")))),1/(1+EXP(-SUMPRODUCT(Engine!$C$12514:$C$12545,INDIRECT("Coefficients!$K$2:$K$33"))))))</f>
      </c>
      <c r="U397" s="8">
        <f>IF(OR($B397="",$C397="",$D397="",$E397="",$F397="",$G397="",$H397="",$I397="",$J397="",$K397="",$L397=""),"",IF($B397="Female",1/(1+EXP(-SUMPRODUCT(Engine!$C$12514:$C$12545,INDIRECT("Coefficients!$L$2:$L$33")))),1/(1+EXP(-SUMPRODUCT(Engine!$C$12514:$C$12545,INDIRECT("Coefficients!$M$2:$M$33"))))))</f>
      </c>
      <c r="V397" s="8">
        <f>IF(OR($B397="",$C397="",$D397="",$E397="",$F397="",$G397="",$H397="",$I397="",$J397="",$K397="",$L397=""),"",IF($B397="Female",1/(1+EXP(-SUMPRODUCT(Engine!$C$12514:$C$12545,INDIRECT("Coefficients!$N$2:$N$33")))),1/(1+EXP(-SUMPRODUCT(Engine!$C$12514:$C$12545,INDIRECT("Coefficients!$O$2:$O$33"))))))</f>
      </c>
      <c r="W397" s="8">
        <f>IF(OR($B397="",$C397="",$D397="",$E397="",$F397="",$G397="",$H397="",$I397="",$J397="",$K397="",$L397=""),"",IF($B397="Female",1/(1+EXP(-SUMPRODUCT(Engine!$C$12514:$C$12545,INDIRECT("Coefficients!$P$2:$P$33")))),1/(1+EXP(-SUMPRODUCT(Engine!$C$12514:$C$12545,INDIRECT("Coefficients!$Q$2:$Q$33"))))))</f>
      </c>
      <c r="X397" s="8">
        <f>IF(OR($B397="",$C397="",$D397="",$E397="",$F397="",$G397="",$H397="",$I397="",$J397="",$K397="",$L397=""),"",IF($B397="Female",1/(1+EXP(-SUMPRODUCT(Engine!$C$12514:$C$12545,INDIRECT("Coefficients!$R$2:$R$33")))),1/(1+EXP(-SUMPRODUCT(Engine!$C$12514:$C$12545,INDIRECT("Coefficients!$S$2:$S$33"))))))</f>
      </c>
      <c r="Y397" s="8">
        <f>IF(OR($B397="",$C397="",$D397="",$E397="",$F397="",$G397="",$H397="",$I397="",$J397="",$K397="",$L397=""),"",IF($B397="Female",1/(1+EXP(-SUMPRODUCT(Engine!$C$12514:$C$12545,INDIRECT("Coefficients!$T$2:$T$33")))),1/(1+EXP(-SUMPRODUCT(Engine!$C$12514:$C$12545,INDIRECT("Coefficients!$U$2:$U$33"))))))</f>
      </c>
      <c r="Z397" s="8">
        <f>IF(OR($B397="",$C397="",$D397="",$E397="",$F397="",$G397="",$H397="",$I397="",$J397="",$K397="",$L397=""),"",IF($B397="Female",1/(1+EXP(-SUMPRODUCT(Engine!$C$12514:$C$12545,INDIRECT("Coefficients!$V$2:$V$33")))),1/(1+EXP(-SUMPRODUCT(Engine!$C$12514:$C$12545,INDIRECT("Coefficients!$W$2:$W$33"))))))</f>
      </c>
      <c r="AA397" s="8">
        <f>IF(OR($B397="",$C397="",$D397="",$E397="",$F397="",$G397="",$H397="",$I397="",$J397="",$K397="",$L397=""),"",IF($B397="Female",1/(1+EXP(-SUMPRODUCT(Engine!$C$12514:$C$12545,INDIRECT("Coefficients!$X$2:$X$33")))),1/(1+EXP(-SUMPRODUCT(Engine!$C$12514:$C$12545,INDIRECT("Coefficients!$Y$2:$Y$33"))))))</f>
      </c>
      <c r="AB397" s="8">
        <f>IF(OR($B397="",$C397="",$D397="",$E397="",$F397="",$G397="",$H397="",$I397="",$J397="",$K397="",$L397=""),"",IF($B397="Female",1/(1+EXP(-SUMPRODUCT(Engine!$C$12514:$C$12545,INDIRECT("Coefficients!$Z$2:$Z$33")))),1/(1+EXP(-SUMPRODUCT(Engine!$C$12514:$C$12545,INDIRECT("Coefficients!$AA$2:$AA$33"))))))</f>
      </c>
      <c r="AC397" s="8">
        <f>IF(OR($B397="",$C397="",$D397="",$E397="",$F397="",$G397="",$H397="",$I397="",$J397="",$K397="",$L397=""),"",IF($B397="Female",1/(1+EXP(-SUMPRODUCT(Engine!$C$12514:$C$12545,INDIRECT("Coefficients!$AB$2:$AB$33")))),1/(1+EXP(-SUMPRODUCT(Engine!$C$12514:$C$12545,INDIRECT("Coefficients!$AC$2:$AC$33"))))))</f>
      </c>
      <c r="AD397" s="8">
        <f>IF(OR($B397="",$C397="",$D397="",$E397="",$F397="",$G397="",$H397="",$I397="",$J397="",$K397="",$L397=""),"",IF($B397="Female",1/(1+EXP(-SUMPRODUCT(Engine!$C$12514:$C$12545,INDIRECT("Coefficients!$AD$2:$AD$33")))),1/(1+EXP(-SUMPRODUCT(Engine!$C$12514:$C$12545,INDIRECT("Coefficients!$AE$2:$AE$33"))))))</f>
      </c>
      <c r="AE397" s="8">
        <f>IF(OR($B397="",$C397="",$D397="",$E397="",$F397="",$G397="",$H397="",$I397="",$J397="",$K397="",$L397=""),"",IF($B397="Female",1/(1+EXP(-SUMPRODUCT(Engine!$C$12514:$C$12545,INDIRECT("Coefficients!$AF$2:$AF$33")))),1/(1+EXP(-SUMPRODUCT(Engine!$C$12514:$C$12545,INDIRECT("Coefficients!$AG$2:$AG$33"))))))</f>
      </c>
      <c r="AF397" s="8">
        <f>IF(OR($B397="",$C397="",$D397="",$E397="",$F397="",$G397="",$H397="",$I397="",$J397="",$K397="",$L397=""),"",IF($B397="Female",1/(1+EXP(-SUMPRODUCT(Engine!$C$12514:$C$12545,INDIRECT("Coefficients!$AH$2:$AH$33")))),1/(1+EXP(-SUMPRODUCT(Engine!$C$12514:$C$12545,INDIRECT("Coefficients!$AI$2:$AI$33"))))))</f>
      </c>
      <c r="AG397" s="8">
        <f>IF(OR($B397="",$C397="",$D397="",$E397="",$F397="",$G397="",$H397="",$I397="",$J397="",$K397="",$L397=""),"",IF($B397="Female",1/(1+EXP(-SUMPRODUCT(Engine!$C$12514:$C$12545,INDIRECT("Coefficients!$AJ$2:$AJ$33")))),1/(1+EXP(-SUMPRODUCT(Engine!$C$12514:$C$12545,INDIRECT("Coefficients!$AK$2:$AK$33"))))))</f>
      </c>
      <c r="AH397" s="8">
        <f>IF(OR($B397="",$C397="",$D397="",$E397="",$F397="",$G397="",$H397="",$I397="",$J397="",$K397="",$L397=""),"",IF($B397="Female",1/(1+EXP(-SUMPRODUCT(Engine!$C$12514:$C$12545,INDIRECT("Coefficients!$AL$2:$AL$33")))),1/(1+EXP(-SUMPRODUCT(Engine!$C$12514:$C$12545,INDIRECT("Coefficients!$AM$2:$AM$33"))))))</f>
      </c>
      <c r="AI397" s="8">
        <f>IF(OR($B397="",$C397="",$D397="",$E397="",$F397="",$G397="",$H397="",$I397="",$J397="",$K397="",$L397=""),"",IF($B397="Female",1/(1+EXP(-SUMPRODUCT(Engine!$C$12514:$C$12545,INDIRECT("Coefficients!$AN$2:$AN$33")))),1/(1+EXP(-SUMPRODUCT(Engine!$C$12514:$C$12545,INDIRECT("Coefficients!$AO$2:$AO$33"))))))</f>
      </c>
      <c r="AJ397" s="8">
        <f>IF(OR($B397="",$C397="",$D397="",$E397="",$F397="",$G397="",$H397="",$I397="",$J397="",$K397="",$L397=""),"",IF($B397="Female",1/(1+EXP(-SUMPRODUCT(Engine!$C$12514:$C$12545,INDIRECT("Coefficients!$AP$2:$AP$33")))),1/(1+EXP(-SUMPRODUCT(Engine!$C$12514:$C$12545,INDIRECT("Coefficients!$AQ$2:$AQ$33"))))))</f>
      </c>
      <c r="AK397" s="8">
        <f>IF(OR($B397="",$C397="",$D397="",$E397="",$F397="",$G397="",$H397="",$I397="",$J397="",$K397="",$L397=""),"",IF($B397="Female",1/(1+EXP(-SUMPRODUCT(Engine!$C$12514:$C$12545,INDIRECT("Coefficients!$AR$2:$AR$33")))),1/(1+EXP(-SUMPRODUCT(Engine!$C$12514:$C$12545,INDIRECT("Coefficients!$AS$2:$AS$33"))))))</f>
      </c>
      <c r="AL397" s="8">
        <f>IF(OR($B397="",$C397="",$D397="",$E397="",$F397="",$G397="",$H397="",$I397="",$J397="",$K397="",$L397=""),"",IF($B397="Female",1/(1+EXP(-SUMPRODUCT(Engine!$C$12514:$C$12545,INDIRECT("Coefficients!$AT$2:$AT$33")))),1/(1+EXP(-SUMPRODUCT(Engine!$C$12514:$C$12545,INDIRECT("Coefficients!$AU$2:$AU$33"))))))</f>
      </c>
      <c r="AM397" s="8">
        <f>IF(OR($B397="",$C397="",$D397="",$E397="",$F397="",$G397="",$H397="",$I397="",$J397="",$K397="",$L397=""),"",IF($B397="Female",1/(1+EXP(-SUMPRODUCT(Engine!$C$12514:$C$12545,INDIRECT("Coefficients!$AV$2:$AV$33")))),1/(1+EXP(-SUMPRODUCT(Engine!$C$12514:$C$12545,INDIRECT("Coefficients!$AW$2:$AW$33"))))))</f>
      </c>
      <c r="AN397" s="8">
        <f>IF(OR($B397="",$C397="",$D397="",$E397="",$F397="",$G397="",$H397="",$I397="",$J397="",$K397="",$L397=""),"",IF($B397="Female",1/(1+EXP(-SUMPRODUCT(Engine!$C$12514:$C$12545,INDIRECT("Coefficients!$AX$2:$AX$33")))),1/(1+EXP(-SUMPRODUCT(Engine!$C$12514:$C$12545,INDIRECT("Coefficients!$AY$2:$AY$33"))))))</f>
      </c>
      <c r="AO397" s="8">
        <f>IF(OR($B397="",$C397="",$D397="",$E397="",$F397="",$G397="",$H397="",$I397="",$J397="",$K397="",$L397=""),"",IF($B397="Female",1/(1+EXP(-SUMPRODUCT(Engine!$C$12514:$C$12545,INDIRECT("Coefficients!$AZ$2:$AZ$33")))),1/(1+EXP(-SUMPRODUCT(Engine!$C$12514:$C$12545,INDIRECT("Coefficients!$BA$2:$BA$33"))))))</f>
      </c>
      <c r="AP397" s="8">
        <f>IF(OR($B397="",$C397="",$D397="",$E397="",$F397="",$G397="",$H397="",$I397="",$J397="",$K397="",$L397=""),"",IF($B397="Female",1/(1+EXP(-SUMPRODUCT(Engine!$C$12514:$C$12545,INDIRECT("Coefficients!$BB$2:$BB$33")))),1/(1+EXP(-SUMPRODUCT(Engine!$C$12514:$C$12545,INDIRECT("Coefficients!$BC$2:$BC$33"))))))</f>
      </c>
      <c r="AQ397" s="8">
        <f>IF(OR($B397="",$C397="",$D397="",$E397="",$F397="",$G397="",$H397="",$I397="",$J397="",$K397="",$L397=""),"",IF($B397="Female",1/(1+EXP(-SUMPRODUCT(Engine!$C$12514:$C$12545,INDIRECT("Coefficients!$BD$2:$BD$33")))),1/(1+EXP(-SUMPRODUCT(Engine!$C$12514:$C$12545,INDIRECT("Coefficients!$BE$2:$BE$33"))))))</f>
      </c>
      <c r="AR397" s="8">
        <f>IF(OR($B397="",$C397="",$D397="",$E397="",$F397="",$G397="",$H397="",$I397="",$J397="",$K397="",$L397=""),"",IF($B397="Female",1/(1+EXP(-SUMPRODUCT(Engine!$C$12514:$C$12545,INDIRECT("Coefficients!$BF$2:$BF$33")))),1/(1+EXP(-SUMPRODUCT(Engine!$C$12514:$C$12545,INDIRECT("Coefficients!$BG$2:$BG$33"))))))</f>
      </c>
      <c r="AS397" s="8">
        <f>IF(OR($B397="",$C397="",$D397="",$E397="",$F397="",$G397="",$H397="",$I397="",$J397="",$K397="",$L397=""),"",IF($B397="Female",1/(1+EXP(-SUMPRODUCT(Engine!$C$12514:$C$12545,INDIRECT("Coefficients!$BH$2:$BH$33")))),1/(1+EXP(-SUMPRODUCT(Engine!$C$12514:$C$12545,INDIRECT("Coefficients!$BI$2:$BI$33"))))))</f>
      </c>
      <c r="AT397" s="8">
        <f>IF(OR($B397="",$C397="",$D397="",$E397="",$F397="",$G397="",$H397="",$I397="",$J397="",$K397="",$L397=""),"",IF($B397="Female",1/(1+EXP(-SUMPRODUCT(Engine!$C$12514:$C$12545,INDIRECT("Coefficients!$BJ$2:$BJ$33")))),1/(1+EXP(-SUMPRODUCT(Engine!$C$12514:$C$12545,INDIRECT("Coefficients!$BK$2:$BK$33"))))))</f>
      </c>
      <c r="AU397" s="8">
        <f>IF(OR($B397="",$C397="",$D397="",$E397="",$F397="",$G397="",$H397="",$I397="",$J397="",$K397="",$L397=""),"",IF($B397="Female",1/(1+EXP(-SUMPRODUCT(Engine!$C$12514:$C$12545,INDIRECT("Coefficients!$BL$2:$BL$33")))),1/(1+EXP(-SUMPRODUCT(Engine!$C$12514:$C$12545,INDIRECT("Coefficients!$BM$2:$BM$33"))))))</f>
      </c>
      <c r="AV397" s="8">
        <f>IF(OR($B397="",$C397="",$D397="",$E397="",$F397="",$G397="",$H397="",$I397="",$J397="",$K397="",$L397=""),"",IF($B397="Female",1/(1+EXP(-SUMPRODUCT(Engine!$C$12514:$C$12545,INDIRECT("Coefficients!$BN$2:$BN$33")))),1/(1+EXP(-SUMPRODUCT(Engine!$C$12514:$C$12545,INDIRECT("Coefficients!$BO$2:$BO$33"))))))</f>
      </c>
      <c r="AW397" s="8">
        <f>IF(OR($B397="",$C397="",$D397="",$E397="",$F397="",$G397="",$H397="",$I397="",$J397="",$K397="",$L397=""),"",IF($B397="Female",1/(1+EXP(-SUMPRODUCT(Engine!$C$12514:$C$12545,INDIRECT("Coefficients!$BP$2:$BP$33")))),1/(1+EXP(-SUMPRODUCT(Engine!$C$12514:$C$12545,INDIRECT("Coefficients!$BQ$2:$BQ$33"))))))</f>
      </c>
      <c r="AX397" s="8">
        <f>IF(OR($B397="",$C397="",$D397="",$E397="",$F397="",$G397="",$H397="",$I397="",$J397="",$K397="",$L397=""),"",IF($B397="Female",1/(1+EXP(-SUMPRODUCT(Engine!$C$12514:$C$12545,INDIRECT("Coefficients!$BR$2:$BR$33")))),1/(1+EXP(-SUMPRODUCT(Engine!$C$12514:$C$12545,INDIRECT("Coefficients!$BS$2:$BS$33"))))))</f>
      </c>
      <c r="AY397" s="8">
        <f>IF(OR($B397="",$C397="",$D397="",$E397="",$F397="",$G397="",$H397="",$I397="",$J397="",$K397="",$L397=""),"",IF($B397="Female",1/(1+EXP(-SUMPRODUCT(Engine!$C$12514:$C$12545,INDIRECT("Coefficients!$BT$2:$BT$33")))),1/(1+EXP(-SUMPRODUCT(Engine!$C$12514:$C$12545,INDIRECT("Coefficients!$BU$2:$BU$33"))))))</f>
      </c>
      <c r="AZ397" s="8">
        <f>IF(OR($B397="",$C397="",$D397="",$E397="",$F397="",$G397="",$H397="",$I397="",$J397="",$K397="",$L397=""),"",IF($B397="Female",1/(1+EXP(-SUMPRODUCT(Engine!$C$12514:$C$12545,INDIRECT("Coefficients!$BV$2:$BV$33")))),1/(1+EXP(-SUMPRODUCT(Engine!$C$12514:$C$12545,INDIRECT("Coefficients!$BW$2:$BW$33"))))))</f>
      </c>
      <c r="BA397" s="8">
        <f>IF(OR($B397="",$C397="",$D397="",$E397="",$F397="",$G397="",$H397="",$I397="",$J397="",$K397="",$L397=""),"",IF($B397="Female",1/(1+EXP(-SUMPRODUCT(Engine!$C$12514:$C$12545,INDIRECT("Coefficients!$BX$2:$BX$33")))),1/(1+EXP(-SUMPRODUCT(Engine!$C$12514:$C$12545,INDIRECT("Coefficients!$BY$2:$BY$33"))))))</f>
      </c>
      <c r="BB397" s="8">
        <f>IF(OR($B397="",$C397="",$D397="",$E397="",$F397="",$G397="",$H397="",$I397="",$J397="",$K397="",$L397=""),"",IF($B397="Female",1/(1+EXP(-SUMPRODUCT(Engine!$C$12514:$C$12545,INDIRECT("Coefficients!$BZ$2:$BZ$33")))),1/(1+EXP(-SUMPRODUCT(Engine!$C$12514:$C$12545,INDIRECT("Coefficients!$CA$2:$CA$33"))))))</f>
      </c>
      <c r="BC397" s="8">
        <f>IF(OR($B397="",$C397="",$D397="",$E397="",$F397="",$G397="",$H397="",$I397="",$J397="",$K397="",$L397=""),"",IF($B397="Female",1/(1+EXP(-SUMPRODUCT(Engine!$C$12514:$C$12545,INDIRECT("Coefficients!$CB$2:$CB$33")))),1/(1+EXP(-SUMPRODUCT(Engine!$C$12514:$C$12545,INDIRECT("Coefficients!$CC$2:$CC$33"))))))</f>
      </c>
      <c r="BD397" s="8">
        <f>IF(OR($B397="",$C397="",$D397="",$E397="",$F397="",$G397="",$H397="",$I397="",$J397="",$K397="",$L397=""),"",IF($B397="Female",1/(1+EXP(-SUMPRODUCT(Engine!$C$12514:$C$12545,INDIRECT("Coefficients!$CD$2:$CD$33")))),1/(1+EXP(-SUMPRODUCT(Engine!$C$12514:$C$12545,INDIRECT("Coefficients!$CE$2:$CE$33"))))))</f>
      </c>
      <c r="BE397" s="8">
        <f>IF(OR($B397="",$C397="",$D397="",$E397="",$F397="",$G397="",$H397="",$I397="",$J397="",$K397="",$L397=""),"",IF($B397="Female",1/(1+EXP(-SUMPRODUCT(Engine!$C$12514:$C$12545,INDIRECT("Coefficients!$CF$2:$CF$33")))),1/(1+EXP(-SUMPRODUCT(Engine!$C$12514:$C$12545,INDIRECT("Coefficients!$CG$2:$CG$33"))))))</f>
      </c>
      <c r="BF397" s="8">
        <f>IF(OR($B397="",$C397="",$D397="",$E397="",$F397="",$G397="",$H397="",$I397="",$J397="",$K397="",$L397=""),"",IF($B397="Female",1/(1+EXP(-SUMPRODUCT(Engine!$C$12514:$C$12545,INDIRECT("Coefficients!$CH$2:$CH$33")))),1/(1+EXP(-SUMPRODUCT(Engine!$C$12514:$C$12545,INDIRECT("Coefficients!$CI$2:$CI$33"))))))</f>
      </c>
      <c r="BG397" s="8">
        <f>IF(OR($B397="",$C397="",$D397="",$E397="",$F397="",$G397="",$H397="",$I397="",$J397="",$K397="",$L397=""),"",IF($B397="Female",1/(1+EXP(-SUMPRODUCT(Engine!$C$12514:$C$12545,INDIRECT("Coefficients!$CJ$2:$CJ$33")))),1/(1+EXP(-SUMPRODUCT(Engine!$C$12514:$C$12545,INDIRECT("Coefficients!$CK$2:$CK$33"))))))</f>
      </c>
      <c r="BH397" s="8">
        <f>IF(OR($B397="",$C397="",$D397="",$E397="",$F397="",$G397="",$H397="",$I397="",$J397="",$K397="",$L397=""),"",IF($B397="Female",1/(1+EXP(-SUMPRODUCT(Engine!$C$12514:$C$12545,INDIRECT("Coefficients!$CL$2:$CL$33")))),1/(1+EXP(-SUMPRODUCT(Engine!$C$12514:$C$12545,INDIRECT("Coefficients!$CM$2:$CM$33"))))))</f>
      </c>
      <c r="BI397" s="8">
        <f>IF(OR($B397="",$C397="",$D397="",$E397="",$F397="",$G397="",$H397="",$I397="",$J397="",$K397="",$L397=""),"",IF($B397="Female",1/(1+EXP(-SUMPRODUCT(Engine!$C$12514:$C$12545,INDIRECT("Coefficients!$CN$2:$CN$33")))),1/(1+EXP(-SUMPRODUCT(Engine!$C$12514:$C$12545,INDIRECT("Coefficients!$CO$2:$CO$33"))))))</f>
      </c>
      <c r="BJ397" s="8">
        <f>IF(OR($B397="",$C397="",$D397="",$E397="",$F397="",$G397="",$H397="",$I397="",$J397="",$K397="",$L397=""),"",IF($B397="Female",1/(1+EXP(-SUMPRODUCT(Engine!$C$12514:$C$12545,INDIRECT("Coefficients!$CP$2:$CP$33")))),1/(1+EXP(-SUMPRODUCT(Engine!$C$12514:$C$12545,INDIRECT("Coefficients!$CQ$2:$CQ$33"))))))</f>
      </c>
      <c r="BK397" s="8">
        <f>IF(OR($B397="",$C397="",$D397="",$E397="",$F397="",$G397="",$H397="",$I397="",$J397="",$K397="",$L397=""),"",IF($B397="Female",1/(1+EXP(-SUMPRODUCT(Engine!$C$12514:$C$12545,INDIRECT("Coefficients!$CR$2:$CR$33")))),1/(1+EXP(-SUMPRODUCT(Engine!$C$12514:$C$12545,INDIRECT("Coefficients!$CS$2:$CS$33"))))))</f>
      </c>
      <c r="BL397" s="8">
        <f>IF(OR($B397="",$C397="",$D397="",$E397="",$F397="",$G397="",$H397="",$I397="",$J397="",$K397="",$L397=""),"",IF($B397="Female",1/(1+EXP(-SUMPRODUCT(Engine!$C$12514:$C$12545,INDIRECT("Coefficients!$CT$2:$CT$33")))),1/(1+EXP(-SUMPRODUCT(Engine!$C$12514:$C$12545,INDIRECT("Coefficients!$CU$2:$CU$33"))))))</f>
      </c>
      <c r="BM397" s="8">
        <f>IF(OR($B397="",$C397="",$D397="",$E397="",$F397="",$G397="",$H397="",$I397="",$J397="",$K397="",$L397=""),"",IF($B397="Female",1/(1+EXP(-SUMPRODUCT(Engine!$C$12514:$C$12545,INDIRECT("Coefficients!$CV$2:$CV$33")))),1/(1+EXP(-SUMPRODUCT(Engine!$C$12514:$C$12545,INDIRECT("Coefficients!$CW$2:$CW$33"))))))</f>
      </c>
    </row>
    <row r="398" spans="1:65" x14ac:dyDescent="0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8">
        <f>IF(OR($B398="",$C398="",$D398="",$E398="",$F398="",$G398="",$H398="",$I398="",$J398="",$K398="",$L398=""),"",IF($B398="Female",1/(1+EXP(-SUMPRODUCT(Engine!$C$12546:$C$12577,INDIRECT("Coefficients!$B$2:$B$33")))),1/(1+EXP(-SUMPRODUCT(Engine!$C$12546:$C$12577,INDIRECT("Coefficients!$C$2:$C$33"))))))</f>
      </c>
      <c r="Q398" s="8">
        <f>IF(OR($B398="",$C398="",$D398="",$E398="",$F398="",$G398="",$H398="",$I398="",$J398="",$K398="",$L398=""),"",IF($B398="Female",1/(1+EXP(-SUMPRODUCT(Engine!$C$12546:$C$12577,INDIRECT("Coefficients!$D$2:$D$33")))),1/(1+EXP(-SUMPRODUCT(Engine!$C$12546:$C$12577,INDIRECT("Coefficients!$E$2:$E$33"))))))</f>
      </c>
      <c r="R398" s="8">
        <f>IF(OR($B398="",$C398="",$D398="",$E398="",$F398="",$G398="",$H398="",$I398="",$J398="",$K398="",$L398=""),"",IF($B398="Female",1/(1+EXP(-SUMPRODUCT(Engine!$C$12546:$C$12577,INDIRECT("Coefficients!$F$2:$F$33")))),1/(1+EXP(-SUMPRODUCT(Engine!$C$12546:$C$12577,INDIRECT("Coefficients!$G$2:$G$33"))))))</f>
      </c>
      <c r="S398" s="8">
        <f>IF(OR($B398="",$C398="",$D398="",$E398="",$F398="",$G398="",$H398="",$I398="",$J398="",$K398="",$L398=""),"",IF($B398="Female",1/(1+EXP(-SUMPRODUCT(Engine!$C$12546:$C$12577,INDIRECT("Coefficients!$H$2:$H$33")))),1/(1+EXP(-SUMPRODUCT(Engine!$C$12546:$C$12577,INDIRECT("Coefficients!$I$2:$I$33"))))))</f>
      </c>
      <c r="T398" s="8">
        <f>IF(OR($B398="",$C398="",$D398="",$E398="",$F398="",$G398="",$H398="",$I398="",$J398="",$K398="",$L398=""),"",IF($B398="Female",1/(1+EXP(-SUMPRODUCT(Engine!$C$12546:$C$12577,INDIRECT("Coefficients!$J$2:$J$33")))),1/(1+EXP(-SUMPRODUCT(Engine!$C$12546:$C$12577,INDIRECT("Coefficients!$K$2:$K$33"))))))</f>
      </c>
      <c r="U398" s="8">
        <f>IF(OR($B398="",$C398="",$D398="",$E398="",$F398="",$G398="",$H398="",$I398="",$J398="",$K398="",$L398=""),"",IF($B398="Female",1/(1+EXP(-SUMPRODUCT(Engine!$C$12546:$C$12577,INDIRECT("Coefficients!$L$2:$L$33")))),1/(1+EXP(-SUMPRODUCT(Engine!$C$12546:$C$12577,INDIRECT("Coefficients!$M$2:$M$33"))))))</f>
      </c>
      <c r="V398" s="8">
        <f>IF(OR($B398="",$C398="",$D398="",$E398="",$F398="",$G398="",$H398="",$I398="",$J398="",$K398="",$L398=""),"",IF($B398="Female",1/(1+EXP(-SUMPRODUCT(Engine!$C$12546:$C$12577,INDIRECT("Coefficients!$N$2:$N$33")))),1/(1+EXP(-SUMPRODUCT(Engine!$C$12546:$C$12577,INDIRECT("Coefficients!$O$2:$O$33"))))))</f>
      </c>
      <c r="W398" s="8">
        <f>IF(OR($B398="",$C398="",$D398="",$E398="",$F398="",$G398="",$H398="",$I398="",$J398="",$K398="",$L398=""),"",IF($B398="Female",1/(1+EXP(-SUMPRODUCT(Engine!$C$12546:$C$12577,INDIRECT("Coefficients!$P$2:$P$33")))),1/(1+EXP(-SUMPRODUCT(Engine!$C$12546:$C$12577,INDIRECT("Coefficients!$Q$2:$Q$33"))))))</f>
      </c>
      <c r="X398" s="8">
        <f>IF(OR($B398="",$C398="",$D398="",$E398="",$F398="",$G398="",$H398="",$I398="",$J398="",$K398="",$L398=""),"",IF($B398="Female",1/(1+EXP(-SUMPRODUCT(Engine!$C$12546:$C$12577,INDIRECT("Coefficients!$R$2:$R$33")))),1/(1+EXP(-SUMPRODUCT(Engine!$C$12546:$C$12577,INDIRECT("Coefficients!$S$2:$S$33"))))))</f>
      </c>
      <c r="Y398" s="8">
        <f>IF(OR($B398="",$C398="",$D398="",$E398="",$F398="",$G398="",$H398="",$I398="",$J398="",$K398="",$L398=""),"",IF($B398="Female",1/(1+EXP(-SUMPRODUCT(Engine!$C$12546:$C$12577,INDIRECT("Coefficients!$T$2:$T$33")))),1/(1+EXP(-SUMPRODUCT(Engine!$C$12546:$C$12577,INDIRECT("Coefficients!$U$2:$U$33"))))))</f>
      </c>
      <c r="Z398" s="8">
        <f>IF(OR($B398="",$C398="",$D398="",$E398="",$F398="",$G398="",$H398="",$I398="",$J398="",$K398="",$L398=""),"",IF($B398="Female",1/(1+EXP(-SUMPRODUCT(Engine!$C$12546:$C$12577,INDIRECT("Coefficients!$V$2:$V$33")))),1/(1+EXP(-SUMPRODUCT(Engine!$C$12546:$C$12577,INDIRECT("Coefficients!$W$2:$W$33"))))))</f>
      </c>
      <c r="AA398" s="8">
        <f>IF(OR($B398="",$C398="",$D398="",$E398="",$F398="",$G398="",$H398="",$I398="",$J398="",$K398="",$L398=""),"",IF($B398="Female",1/(1+EXP(-SUMPRODUCT(Engine!$C$12546:$C$12577,INDIRECT("Coefficients!$X$2:$X$33")))),1/(1+EXP(-SUMPRODUCT(Engine!$C$12546:$C$12577,INDIRECT("Coefficients!$Y$2:$Y$33"))))))</f>
      </c>
      <c r="AB398" s="8">
        <f>IF(OR($B398="",$C398="",$D398="",$E398="",$F398="",$G398="",$H398="",$I398="",$J398="",$K398="",$L398=""),"",IF($B398="Female",1/(1+EXP(-SUMPRODUCT(Engine!$C$12546:$C$12577,INDIRECT("Coefficients!$Z$2:$Z$33")))),1/(1+EXP(-SUMPRODUCT(Engine!$C$12546:$C$12577,INDIRECT("Coefficients!$AA$2:$AA$33"))))))</f>
      </c>
      <c r="AC398" s="8">
        <f>IF(OR($B398="",$C398="",$D398="",$E398="",$F398="",$G398="",$H398="",$I398="",$J398="",$K398="",$L398=""),"",IF($B398="Female",1/(1+EXP(-SUMPRODUCT(Engine!$C$12546:$C$12577,INDIRECT("Coefficients!$AB$2:$AB$33")))),1/(1+EXP(-SUMPRODUCT(Engine!$C$12546:$C$12577,INDIRECT("Coefficients!$AC$2:$AC$33"))))))</f>
      </c>
      <c r="AD398" s="8">
        <f>IF(OR($B398="",$C398="",$D398="",$E398="",$F398="",$G398="",$H398="",$I398="",$J398="",$K398="",$L398=""),"",IF($B398="Female",1/(1+EXP(-SUMPRODUCT(Engine!$C$12546:$C$12577,INDIRECT("Coefficients!$AD$2:$AD$33")))),1/(1+EXP(-SUMPRODUCT(Engine!$C$12546:$C$12577,INDIRECT("Coefficients!$AE$2:$AE$33"))))))</f>
      </c>
      <c r="AE398" s="8">
        <f>IF(OR($B398="",$C398="",$D398="",$E398="",$F398="",$G398="",$H398="",$I398="",$J398="",$K398="",$L398=""),"",IF($B398="Female",1/(1+EXP(-SUMPRODUCT(Engine!$C$12546:$C$12577,INDIRECT("Coefficients!$AF$2:$AF$33")))),1/(1+EXP(-SUMPRODUCT(Engine!$C$12546:$C$12577,INDIRECT("Coefficients!$AG$2:$AG$33"))))))</f>
      </c>
      <c r="AF398" s="8">
        <f>IF(OR($B398="",$C398="",$D398="",$E398="",$F398="",$G398="",$H398="",$I398="",$J398="",$K398="",$L398=""),"",IF($B398="Female",1/(1+EXP(-SUMPRODUCT(Engine!$C$12546:$C$12577,INDIRECT("Coefficients!$AH$2:$AH$33")))),1/(1+EXP(-SUMPRODUCT(Engine!$C$12546:$C$12577,INDIRECT("Coefficients!$AI$2:$AI$33"))))))</f>
      </c>
      <c r="AG398" s="8">
        <f>IF(OR($B398="",$C398="",$D398="",$E398="",$F398="",$G398="",$H398="",$I398="",$J398="",$K398="",$L398=""),"",IF($B398="Female",1/(1+EXP(-SUMPRODUCT(Engine!$C$12546:$C$12577,INDIRECT("Coefficients!$AJ$2:$AJ$33")))),1/(1+EXP(-SUMPRODUCT(Engine!$C$12546:$C$12577,INDIRECT("Coefficients!$AK$2:$AK$33"))))))</f>
      </c>
      <c r="AH398" s="8">
        <f>IF(OR($B398="",$C398="",$D398="",$E398="",$F398="",$G398="",$H398="",$I398="",$J398="",$K398="",$L398=""),"",IF($B398="Female",1/(1+EXP(-SUMPRODUCT(Engine!$C$12546:$C$12577,INDIRECT("Coefficients!$AL$2:$AL$33")))),1/(1+EXP(-SUMPRODUCT(Engine!$C$12546:$C$12577,INDIRECT("Coefficients!$AM$2:$AM$33"))))))</f>
      </c>
      <c r="AI398" s="8">
        <f>IF(OR($B398="",$C398="",$D398="",$E398="",$F398="",$G398="",$H398="",$I398="",$J398="",$K398="",$L398=""),"",IF($B398="Female",1/(1+EXP(-SUMPRODUCT(Engine!$C$12546:$C$12577,INDIRECT("Coefficients!$AN$2:$AN$33")))),1/(1+EXP(-SUMPRODUCT(Engine!$C$12546:$C$12577,INDIRECT("Coefficients!$AO$2:$AO$33"))))))</f>
      </c>
      <c r="AJ398" s="8">
        <f>IF(OR($B398="",$C398="",$D398="",$E398="",$F398="",$G398="",$H398="",$I398="",$J398="",$K398="",$L398=""),"",IF($B398="Female",1/(1+EXP(-SUMPRODUCT(Engine!$C$12546:$C$12577,INDIRECT("Coefficients!$AP$2:$AP$33")))),1/(1+EXP(-SUMPRODUCT(Engine!$C$12546:$C$12577,INDIRECT("Coefficients!$AQ$2:$AQ$33"))))))</f>
      </c>
      <c r="AK398" s="8">
        <f>IF(OR($B398="",$C398="",$D398="",$E398="",$F398="",$G398="",$H398="",$I398="",$J398="",$K398="",$L398=""),"",IF($B398="Female",1/(1+EXP(-SUMPRODUCT(Engine!$C$12546:$C$12577,INDIRECT("Coefficients!$AR$2:$AR$33")))),1/(1+EXP(-SUMPRODUCT(Engine!$C$12546:$C$12577,INDIRECT("Coefficients!$AS$2:$AS$33"))))))</f>
      </c>
      <c r="AL398" s="8">
        <f>IF(OR($B398="",$C398="",$D398="",$E398="",$F398="",$G398="",$H398="",$I398="",$J398="",$K398="",$L398=""),"",IF($B398="Female",1/(1+EXP(-SUMPRODUCT(Engine!$C$12546:$C$12577,INDIRECT("Coefficients!$AT$2:$AT$33")))),1/(1+EXP(-SUMPRODUCT(Engine!$C$12546:$C$12577,INDIRECT("Coefficients!$AU$2:$AU$33"))))))</f>
      </c>
      <c r="AM398" s="8">
        <f>IF(OR($B398="",$C398="",$D398="",$E398="",$F398="",$G398="",$H398="",$I398="",$J398="",$K398="",$L398=""),"",IF($B398="Female",1/(1+EXP(-SUMPRODUCT(Engine!$C$12546:$C$12577,INDIRECT("Coefficients!$AV$2:$AV$33")))),1/(1+EXP(-SUMPRODUCT(Engine!$C$12546:$C$12577,INDIRECT("Coefficients!$AW$2:$AW$33"))))))</f>
      </c>
      <c r="AN398" s="8">
        <f>IF(OR($B398="",$C398="",$D398="",$E398="",$F398="",$G398="",$H398="",$I398="",$J398="",$K398="",$L398=""),"",IF($B398="Female",1/(1+EXP(-SUMPRODUCT(Engine!$C$12546:$C$12577,INDIRECT("Coefficients!$AX$2:$AX$33")))),1/(1+EXP(-SUMPRODUCT(Engine!$C$12546:$C$12577,INDIRECT("Coefficients!$AY$2:$AY$33"))))))</f>
      </c>
      <c r="AO398" s="8">
        <f>IF(OR($B398="",$C398="",$D398="",$E398="",$F398="",$G398="",$H398="",$I398="",$J398="",$K398="",$L398=""),"",IF($B398="Female",1/(1+EXP(-SUMPRODUCT(Engine!$C$12546:$C$12577,INDIRECT("Coefficients!$AZ$2:$AZ$33")))),1/(1+EXP(-SUMPRODUCT(Engine!$C$12546:$C$12577,INDIRECT("Coefficients!$BA$2:$BA$33"))))))</f>
      </c>
      <c r="AP398" s="8">
        <f>IF(OR($B398="",$C398="",$D398="",$E398="",$F398="",$G398="",$H398="",$I398="",$J398="",$K398="",$L398=""),"",IF($B398="Female",1/(1+EXP(-SUMPRODUCT(Engine!$C$12546:$C$12577,INDIRECT("Coefficients!$BB$2:$BB$33")))),1/(1+EXP(-SUMPRODUCT(Engine!$C$12546:$C$12577,INDIRECT("Coefficients!$BC$2:$BC$33"))))))</f>
      </c>
      <c r="AQ398" s="8">
        <f>IF(OR($B398="",$C398="",$D398="",$E398="",$F398="",$G398="",$H398="",$I398="",$J398="",$K398="",$L398=""),"",IF($B398="Female",1/(1+EXP(-SUMPRODUCT(Engine!$C$12546:$C$12577,INDIRECT("Coefficients!$BD$2:$BD$33")))),1/(1+EXP(-SUMPRODUCT(Engine!$C$12546:$C$12577,INDIRECT("Coefficients!$BE$2:$BE$33"))))))</f>
      </c>
      <c r="AR398" s="8">
        <f>IF(OR($B398="",$C398="",$D398="",$E398="",$F398="",$G398="",$H398="",$I398="",$J398="",$K398="",$L398=""),"",IF($B398="Female",1/(1+EXP(-SUMPRODUCT(Engine!$C$12546:$C$12577,INDIRECT("Coefficients!$BF$2:$BF$33")))),1/(1+EXP(-SUMPRODUCT(Engine!$C$12546:$C$12577,INDIRECT("Coefficients!$BG$2:$BG$33"))))))</f>
      </c>
      <c r="AS398" s="8">
        <f>IF(OR($B398="",$C398="",$D398="",$E398="",$F398="",$G398="",$H398="",$I398="",$J398="",$K398="",$L398=""),"",IF($B398="Female",1/(1+EXP(-SUMPRODUCT(Engine!$C$12546:$C$12577,INDIRECT("Coefficients!$BH$2:$BH$33")))),1/(1+EXP(-SUMPRODUCT(Engine!$C$12546:$C$12577,INDIRECT("Coefficients!$BI$2:$BI$33"))))))</f>
      </c>
      <c r="AT398" s="8">
        <f>IF(OR($B398="",$C398="",$D398="",$E398="",$F398="",$G398="",$H398="",$I398="",$J398="",$K398="",$L398=""),"",IF($B398="Female",1/(1+EXP(-SUMPRODUCT(Engine!$C$12546:$C$12577,INDIRECT("Coefficients!$BJ$2:$BJ$33")))),1/(1+EXP(-SUMPRODUCT(Engine!$C$12546:$C$12577,INDIRECT("Coefficients!$BK$2:$BK$33"))))))</f>
      </c>
      <c r="AU398" s="8">
        <f>IF(OR($B398="",$C398="",$D398="",$E398="",$F398="",$G398="",$H398="",$I398="",$J398="",$K398="",$L398=""),"",IF($B398="Female",1/(1+EXP(-SUMPRODUCT(Engine!$C$12546:$C$12577,INDIRECT("Coefficients!$BL$2:$BL$33")))),1/(1+EXP(-SUMPRODUCT(Engine!$C$12546:$C$12577,INDIRECT("Coefficients!$BM$2:$BM$33"))))))</f>
      </c>
      <c r="AV398" s="8">
        <f>IF(OR($B398="",$C398="",$D398="",$E398="",$F398="",$G398="",$H398="",$I398="",$J398="",$K398="",$L398=""),"",IF($B398="Female",1/(1+EXP(-SUMPRODUCT(Engine!$C$12546:$C$12577,INDIRECT("Coefficients!$BN$2:$BN$33")))),1/(1+EXP(-SUMPRODUCT(Engine!$C$12546:$C$12577,INDIRECT("Coefficients!$BO$2:$BO$33"))))))</f>
      </c>
      <c r="AW398" s="8">
        <f>IF(OR($B398="",$C398="",$D398="",$E398="",$F398="",$G398="",$H398="",$I398="",$J398="",$K398="",$L398=""),"",IF($B398="Female",1/(1+EXP(-SUMPRODUCT(Engine!$C$12546:$C$12577,INDIRECT("Coefficients!$BP$2:$BP$33")))),1/(1+EXP(-SUMPRODUCT(Engine!$C$12546:$C$12577,INDIRECT("Coefficients!$BQ$2:$BQ$33"))))))</f>
      </c>
      <c r="AX398" s="8">
        <f>IF(OR($B398="",$C398="",$D398="",$E398="",$F398="",$G398="",$H398="",$I398="",$J398="",$K398="",$L398=""),"",IF($B398="Female",1/(1+EXP(-SUMPRODUCT(Engine!$C$12546:$C$12577,INDIRECT("Coefficients!$BR$2:$BR$33")))),1/(1+EXP(-SUMPRODUCT(Engine!$C$12546:$C$12577,INDIRECT("Coefficients!$BS$2:$BS$33"))))))</f>
      </c>
      <c r="AY398" s="8">
        <f>IF(OR($B398="",$C398="",$D398="",$E398="",$F398="",$G398="",$H398="",$I398="",$J398="",$K398="",$L398=""),"",IF($B398="Female",1/(1+EXP(-SUMPRODUCT(Engine!$C$12546:$C$12577,INDIRECT("Coefficients!$BT$2:$BT$33")))),1/(1+EXP(-SUMPRODUCT(Engine!$C$12546:$C$12577,INDIRECT("Coefficients!$BU$2:$BU$33"))))))</f>
      </c>
      <c r="AZ398" s="8">
        <f>IF(OR($B398="",$C398="",$D398="",$E398="",$F398="",$G398="",$H398="",$I398="",$J398="",$K398="",$L398=""),"",IF($B398="Female",1/(1+EXP(-SUMPRODUCT(Engine!$C$12546:$C$12577,INDIRECT("Coefficients!$BV$2:$BV$33")))),1/(1+EXP(-SUMPRODUCT(Engine!$C$12546:$C$12577,INDIRECT("Coefficients!$BW$2:$BW$33"))))))</f>
      </c>
      <c r="BA398" s="8">
        <f>IF(OR($B398="",$C398="",$D398="",$E398="",$F398="",$G398="",$H398="",$I398="",$J398="",$K398="",$L398=""),"",IF($B398="Female",1/(1+EXP(-SUMPRODUCT(Engine!$C$12546:$C$12577,INDIRECT("Coefficients!$BX$2:$BX$33")))),1/(1+EXP(-SUMPRODUCT(Engine!$C$12546:$C$12577,INDIRECT("Coefficients!$BY$2:$BY$33"))))))</f>
      </c>
      <c r="BB398" s="8">
        <f>IF(OR($B398="",$C398="",$D398="",$E398="",$F398="",$G398="",$H398="",$I398="",$J398="",$K398="",$L398=""),"",IF($B398="Female",1/(1+EXP(-SUMPRODUCT(Engine!$C$12546:$C$12577,INDIRECT("Coefficients!$BZ$2:$BZ$33")))),1/(1+EXP(-SUMPRODUCT(Engine!$C$12546:$C$12577,INDIRECT("Coefficients!$CA$2:$CA$33"))))))</f>
      </c>
      <c r="BC398" s="8">
        <f>IF(OR($B398="",$C398="",$D398="",$E398="",$F398="",$G398="",$H398="",$I398="",$J398="",$K398="",$L398=""),"",IF($B398="Female",1/(1+EXP(-SUMPRODUCT(Engine!$C$12546:$C$12577,INDIRECT("Coefficients!$CB$2:$CB$33")))),1/(1+EXP(-SUMPRODUCT(Engine!$C$12546:$C$12577,INDIRECT("Coefficients!$CC$2:$CC$33"))))))</f>
      </c>
      <c r="BD398" s="8">
        <f>IF(OR($B398="",$C398="",$D398="",$E398="",$F398="",$G398="",$H398="",$I398="",$J398="",$K398="",$L398=""),"",IF($B398="Female",1/(1+EXP(-SUMPRODUCT(Engine!$C$12546:$C$12577,INDIRECT("Coefficients!$CD$2:$CD$33")))),1/(1+EXP(-SUMPRODUCT(Engine!$C$12546:$C$12577,INDIRECT("Coefficients!$CE$2:$CE$33"))))))</f>
      </c>
      <c r="BE398" s="8">
        <f>IF(OR($B398="",$C398="",$D398="",$E398="",$F398="",$G398="",$H398="",$I398="",$J398="",$K398="",$L398=""),"",IF($B398="Female",1/(1+EXP(-SUMPRODUCT(Engine!$C$12546:$C$12577,INDIRECT("Coefficients!$CF$2:$CF$33")))),1/(1+EXP(-SUMPRODUCT(Engine!$C$12546:$C$12577,INDIRECT("Coefficients!$CG$2:$CG$33"))))))</f>
      </c>
      <c r="BF398" s="8">
        <f>IF(OR($B398="",$C398="",$D398="",$E398="",$F398="",$G398="",$H398="",$I398="",$J398="",$K398="",$L398=""),"",IF($B398="Female",1/(1+EXP(-SUMPRODUCT(Engine!$C$12546:$C$12577,INDIRECT("Coefficients!$CH$2:$CH$33")))),1/(1+EXP(-SUMPRODUCT(Engine!$C$12546:$C$12577,INDIRECT("Coefficients!$CI$2:$CI$33"))))))</f>
      </c>
      <c r="BG398" s="8">
        <f>IF(OR($B398="",$C398="",$D398="",$E398="",$F398="",$G398="",$H398="",$I398="",$J398="",$K398="",$L398=""),"",IF($B398="Female",1/(1+EXP(-SUMPRODUCT(Engine!$C$12546:$C$12577,INDIRECT("Coefficients!$CJ$2:$CJ$33")))),1/(1+EXP(-SUMPRODUCT(Engine!$C$12546:$C$12577,INDIRECT("Coefficients!$CK$2:$CK$33"))))))</f>
      </c>
      <c r="BH398" s="8">
        <f>IF(OR($B398="",$C398="",$D398="",$E398="",$F398="",$G398="",$H398="",$I398="",$J398="",$K398="",$L398=""),"",IF($B398="Female",1/(1+EXP(-SUMPRODUCT(Engine!$C$12546:$C$12577,INDIRECT("Coefficients!$CL$2:$CL$33")))),1/(1+EXP(-SUMPRODUCT(Engine!$C$12546:$C$12577,INDIRECT("Coefficients!$CM$2:$CM$33"))))))</f>
      </c>
      <c r="BI398" s="8">
        <f>IF(OR($B398="",$C398="",$D398="",$E398="",$F398="",$G398="",$H398="",$I398="",$J398="",$K398="",$L398=""),"",IF($B398="Female",1/(1+EXP(-SUMPRODUCT(Engine!$C$12546:$C$12577,INDIRECT("Coefficients!$CN$2:$CN$33")))),1/(1+EXP(-SUMPRODUCT(Engine!$C$12546:$C$12577,INDIRECT("Coefficients!$CO$2:$CO$33"))))))</f>
      </c>
      <c r="BJ398" s="8">
        <f>IF(OR($B398="",$C398="",$D398="",$E398="",$F398="",$G398="",$H398="",$I398="",$J398="",$K398="",$L398=""),"",IF($B398="Female",1/(1+EXP(-SUMPRODUCT(Engine!$C$12546:$C$12577,INDIRECT("Coefficients!$CP$2:$CP$33")))),1/(1+EXP(-SUMPRODUCT(Engine!$C$12546:$C$12577,INDIRECT("Coefficients!$CQ$2:$CQ$33"))))))</f>
      </c>
      <c r="BK398" s="8">
        <f>IF(OR($B398="",$C398="",$D398="",$E398="",$F398="",$G398="",$H398="",$I398="",$J398="",$K398="",$L398=""),"",IF($B398="Female",1/(1+EXP(-SUMPRODUCT(Engine!$C$12546:$C$12577,INDIRECT("Coefficients!$CR$2:$CR$33")))),1/(1+EXP(-SUMPRODUCT(Engine!$C$12546:$C$12577,INDIRECT("Coefficients!$CS$2:$CS$33"))))))</f>
      </c>
      <c r="BL398" s="8">
        <f>IF(OR($B398="",$C398="",$D398="",$E398="",$F398="",$G398="",$H398="",$I398="",$J398="",$K398="",$L398=""),"",IF($B398="Female",1/(1+EXP(-SUMPRODUCT(Engine!$C$12546:$C$12577,INDIRECT("Coefficients!$CT$2:$CT$33")))),1/(1+EXP(-SUMPRODUCT(Engine!$C$12546:$C$12577,INDIRECT("Coefficients!$CU$2:$CU$33"))))))</f>
      </c>
      <c r="BM398" s="8">
        <f>IF(OR($B398="",$C398="",$D398="",$E398="",$F398="",$G398="",$H398="",$I398="",$J398="",$K398="",$L398=""),"",IF($B398="Female",1/(1+EXP(-SUMPRODUCT(Engine!$C$12546:$C$12577,INDIRECT("Coefficients!$CV$2:$CV$33")))),1/(1+EXP(-SUMPRODUCT(Engine!$C$12546:$C$12577,INDIRECT("Coefficients!$CW$2:$CW$33"))))))</f>
      </c>
    </row>
    <row r="399" spans="1:65" x14ac:dyDescent="0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8">
        <f>IF(OR($B399="",$C399="",$D399="",$E399="",$F399="",$G399="",$H399="",$I399="",$J399="",$K399="",$L399=""),"",IF($B399="Female",1/(1+EXP(-SUMPRODUCT(Engine!$C$12578:$C$12609,INDIRECT("Coefficients!$B$2:$B$33")))),1/(1+EXP(-SUMPRODUCT(Engine!$C$12578:$C$12609,INDIRECT("Coefficients!$C$2:$C$33"))))))</f>
      </c>
      <c r="Q399" s="8">
        <f>IF(OR($B399="",$C399="",$D399="",$E399="",$F399="",$G399="",$H399="",$I399="",$J399="",$K399="",$L399=""),"",IF($B399="Female",1/(1+EXP(-SUMPRODUCT(Engine!$C$12578:$C$12609,INDIRECT("Coefficients!$D$2:$D$33")))),1/(1+EXP(-SUMPRODUCT(Engine!$C$12578:$C$12609,INDIRECT("Coefficients!$E$2:$E$33"))))))</f>
      </c>
      <c r="R399" s="8">
        <f>IF(OR($B399="",$C399="",$D399="",$E399="",$F399="",$G399="",$H399="",$I399="",$J399="",$K399="",$L399=""),"",IF($B399="Female",1/(1+EXP(-SUMPRODUCT(Engine!$C$12578:$C$12609,INDIRECT("Coefficients!$F$2:$F$33")))),1/(1+EXP(-SUMPRODUCT(Engine!$C$12578:$C$12609,INDIRECT("Coefficients!$G$2:$G$33"))))))</f>
      </c>
      <c r="S399" s="8">
        <f>IF(OR($B399="",$C399="",$D399="",$E399="",$F399="",$G399="",$H399="",$I399="",$J399="",$K399="",$L399=""),"",IF($B399="Female",1/(1+EXP(-SUMPRODUCT(Engine!$C$12578:$C$12609,INDIRECT("Coefficients!$H$2:$H$33")))),1/(1+EXP(-SUMPRODUCT(Engine!$C$12578:$C$12609,INDIRECT("Coefficients!$I$2:$I$33"))))))</f>
      </c>
      <c r="T399" s="8">
        <f>IF(OR($B399="",$C399="",$D399="",$E399="",$F399="",$G399="",$H399="",$I399="",$J399="",$K399="",$L399=""),"",IF($B399="Female",1/(1+EXP(-SUMPRODUCT(Engine!$C$12578:$C$12609,INDIRECT("Coefficients!$J$2:$J$33")))),1/(1+EXP(-SUMPRODUCT(Engine!$C$12578:$C$12609,INDIRECT("Coefficients!$K$2:$K$33"))))))</f>
      </c>
      <c r="U399" s="8">
        <f>IF(OR($B399="",$C399="",$D399="",$E399="",$F399="",$G399="",$H399="",$I399="",$J399="",$K399="",$L399=""),"",IF($B399="Female",1/(1+EXP(-SUMPRODUCT(Engine!$C$12578:$C$12609,INDIRECT("Coefficients!$L$2:$L$33")))),1/(1+EXP(-SUMPRODUCT(Engine!$C$12578:$C$12609,INDIRECT("Coefficients!$M$2:$M$33"))))))</f>
      </c>
      <c r="V399" s="8">
        <f>IF(OR($B399="",$C399="",$D399="",$E399="",$F399="",$G399="",$H399="",$I399="",$J399="",$K399="",$L399=""),"",IF($B399="Female",1/(1+EXP(-SUMPRODUCT(Engine!$C$12578:$C$12609,INDIRECT("Coefficients!$N$2:$N$33")))),1/(1+EXP(-SUMPRODUCT(Engine!$C$12578:$C$12609,INDIRECT("Coefficients!$O$2:$O$33"))))))</f>
      </c>
      <c r="W399" s="8">
        <f>IF(OR($B399="",$C399="",$D399="",$E399="",$F399="",$G399="",$H399="",$I399="",$J399="",$K399="",$L399=""),"",IF($B399="Female",1/(1+EXP(-SUMPRODUCT(Engine!$C$12578:$C$12609,INDIRECT("Coefficients!$P$2:$P$33")))),1/(1+EXP(-SUMPRODUCT(Engine!$C$12578:$C$12609,INDIRECT("Coefficients!$Q$2:$Q$33"))))))</f>
      </c>
      <c r="X399" s="8">
        <f>IF(OR($B399="",$C399="",$D399="",$E399="",$F399="",$G399="",$H399="",$I399="",$J399="",$K399="",$L399=""),"",IF($B399="Female",1/(1+EXP(-SUMPRODUCT(Engine!$C$12578:$C$12609,INDIRECT("Coefficients!$R$2:$R$33")))),1/(1+EXP(-SUMPRODUCT(Engine!$C$12578:$C$12609,INDIRECT("Coefficients!$S$2:$S$33"))))))</f>
      </c>
      <c r="Y399" s="8">
        <f>IF(OR($B399="",$C399="",$D399="",$E399="",$F399="",$G399="",$H399="",$I399="",$J399="",$K399="",$L399=""),"",IF($B399="Female",1/(1+EXP(-SUMPRODUCT(Engine!$C$12578:$C$12609,INDIRECT("Coefficients!$T$2:$T$33")))),1/(1+EXP(-SUMPRODUCT(Engine!$C$12578:$C$12609,INDIRECT("Coefficients!$U$2:$U$33"))))))</f>
      </c>
      <c r="Z399" s="8">
        <f>IF(OR($B399="",$C399="",$D399="",$E399="",$F399="",$G399="",$H399="",$I399="",$J399="",$K399="",$L399=""),"",IF($B399="Female",1/(1+EXP(-SUMPRODUCT(Engine!$C$12578:$C$12609,INDIRECT("Coefficients!$V$2:$V$33")))),1/(1+EXP(-SUMPRODUCT(Engine!$C$12578:$C$12609,INDIRECT("Coefficients!$W$2:$W$33"))))))</f>
      </c>
      <c r="AA399" s="8">
        <f>IF(OR($B399="",$C399="",$D399="",$E399="",$F399="",$G399="",$H399="",$I399="",$J399="",$K399="",$L399=""),"",IF($B399="Female",1/(1+EXP(-SUMPRODUCT(Engine!$C$12578:$C$12609,INDIRECT("Coefficients!$X$2:$X$33")))),1/(1+EXP(-SUMPRODUCT(Engine!$C$12578:$C$12609,INDIRECT("Coefficients!$Y$2:$Y$33"))))))</f>
      </c>
      <c r="AB399" s="8">
        <f>IF(OR($B399="",$C399="",$D399="",$E399="",$F399="",$G399="",$H399="",$I399="",$J399="",$K399="",$L399=""),"",IF($B399="Female",1/(1+EXP(-SUMPRODUCT(Engine!$C$12578:$C$12609,INDIRECT("Coefficients!$Z$2:$Z$33")))),1/(1+EXP(-SUMPRODUCT(Engine!$C$12578:$C$12609,INDIRECT("Coefficients!$AA$2:$AA$33"))))))</f>
      </c>
      <c r="AC399" s="8">
        <f>IF(OR($B399="",$C399="",$D399="",$E399="",$F399="",$G399="",$H399="",$I399="",$J399="",$K399="",$L399=""),"",IF($B399="Female",1/(1+EXP(-SUMPRODUCT(Engine!$C$12578:$C$12609,INDIRECT("Coefficients!$AB$2:$AB$33")))),1/(1+EXP(-SUMPRODUCT(Engine!$C$12578:$C$12609,INDIRECT("Coefficients!$AC$2:$AC$33"))))))</f>
      </c>
      <c r="AD399" s="8">
        <f>IF(OR($B399="",$C399="",$D399="",$E399="",$F399="",$G399="",$H399="",$I399="",$J399="",$K399="",$L399=""),"",IF($B399="Female",1/(1+EXP(-SUMPRODUCT(Engine!$C$12578:$C$12609,INDIRECT("Coefficients!$AD$2:$AD$33")))),1/(1+EXP(-SUMPRODUCT(Engine!$C$12578:$C$12609,INDIRECT("Coefficients!$AE$2:$AE$33"))))))</f>
      </c>
      <c r="AE399" s="8">
        <f>IF(OR($B399="",$C399="",$D399="",$E399="",$F399="",$G399="",$H399="",$I399="",$J399="",$K399="",$L399=""),"",IF($B399="Female",1/(1+EXP(-SUMPRODUCT(Engine!$C$12578:$C$12609,INDIRECT("Coefficients!$AF$2:$AF$33")))),1/(1+EXP(-SUMPRODUCT(Engine!$C$12578:$C$12609,INDIRECT("Coefficients!$AG$2:$AG$33"))))))</f>
      </c>
      <c r="AF399" s="8">
        <f>IF(OR($B399="",$C399="",$D399="",$E399="",$F399="",$G399="",$H399="",$I399="",$J399="",$K399="",$L399=""),"",IF($B399="Female",1/(1+EXP(-SUMPRODUCT(Engine!$C$12578:$C$12609,INDIRECT("Coefficients!$AH$2:$AH$33")))),1/(1+EXP(-SUMPRODUCT(Engine!$C$12578:$C$12609,INDIRECT("Coefficients!$AI$2:$AI$33"))))))</f>
      </c>
      <c r="AG399" s="8">
        <f>IF(OR($B399="",$C399="",$D399="",$E399="",$F399="",$G399="",$H399="",$I399="",$J399="",$K399="",$L399=""),"",IF($B399="Female",1/(1+EXP(-SUMPRODUCT(Engine!$C$12578:$C$12609,INDIRECT("Coefficients!$AJ$2:$AJ$33")))),1/(1+EXP(-SUMPRODUCT(Engine!$C$12578:$C$12609,INDIRECT("Coefficients!$AK$2:$AK$33"))))))</f>
      </c>
      <c r="AH399" s="8">
        <f>IF(OR($B399="",$C399="",$D399="",$E399="",$F399="",$G399="",$H399="",$I399="",$J399="",$K399="",$L399=""),"",IF($B399="Female",1/(1+EXP(-SUMPRODUCT(Engine!$C$12578:$C$12609,INDIRECT("Coefficients!$AL$2:$AL$33")))),1/(1+EXP(-SUMPRODUCT(Engine!$C$12578:$C$12609,INDIRECT("Coefficients!$AM$2:$AM$33"))))))</f>
      </c>
      <c r="AI399" s="8">
        <f>IF(OR($B399="",$C399="",$D399="",$E399="",$F399="",$G399="",$H399="",$I399="",$J399="",$K399="",$L399=""),"",IF($B399="Female",1/(1+EXP(-SUMPRODUCT(Engine!$C$12578:$C$12609,INDIRECT("Coefficients!$AN$2:$AN$33")))),1/(1+EXP(-SUMPRODUCT(Engine!$C$12578:$C$12609,INDIRECT("Coefficients!$AO$2:$AO$33"))))))</f>
      </c>
      <c r="AJ399" s="8">
        <f>IF(OR($B399="",$C399="",$D399="",$E399="",$F399="",$G399="",$H399="",$I399="",$J399="",$K399="",$L399=""),"",IF($B399="Female",1/(1+EXP(-SUMPRODUCT(Engine!$C$12578:$C$12609,INDIRECT("Coefficients!$AP$2:$AP$33")))),1/(1+EXP(-SUMPRODUCT(Engine!$C$12578:$C$12609,INDIRECT("Coefficients!$AQ$2:$AQ$33"))))))</f>
      </c>
      <c r="AK399" s="8">
        <f>IF(OR($B399="",$C399="",$D399="",$E399="",$F399="",$G399="",$H399="",$I399="",$J399="",$K399="",$L399=""),"",IF($B399="Female",1/(1+EXP(-SUMPRODUCT(Engine!$C$12578:$C$12609,INDIRECT("Coefficients!$AR$2:$AR$33")))),1/(1+EXP(-SUMPRODUCT(Engine!$C$12578:$C$12609,INDIRECT("Coefficients!$AS$2:$AS$33"))))))</f>
      </c>
      <c r="AL399" s="8">
        <f>IF(OR($B399="",$C399="",$D399="",$E399="",$F399="",$G399="",$H399="",$I399="",$J399="",$K399="",$L399=""),"",IF($B399="Female",1/(1+EXP(-SUMPRODUCT(Engine!$C$12578:$C$12609,INDIRECT("Coefficients!$AT$2:$AT$33")))),1/(1+EXP(-SUMPRODUCT(Engine!$C$12578:$C$12609,INDIRECT("Coefficients!$AU$2:$AU$33"))))))</f>
      </c>
      <c r="AM399" s="8">
        <f>IF(OR($B399="",$C399="",$D399="",$E399="",$F399="",$G399="",$H399="",$I399="",$J399="",$K399="",$L399=""),"",IF($B399="Female",1/(1+EXP(-SUMPRODUCT(Engine!$C$12578:$C$12609,INDIRECT("Coefficients!$AV$2:$AV$33")))),1/(1+EXP(-SUMPRODUCT(Engine!$C$12578:$C$12609,INDIRECT("Coefficients!$AW$2:$AW$33"))))))</f>
      </c>
      <c r="AN399" s="8">
        <f>IF(OR($B399="",$C399="",$D399="",$E399="",$F399="",$G399="",$H399="",$I399="",$J399="",$K399="",$L399=""),"",IF($B399="Female",1/(1+EXP(-SUMPRODUCT(Engine!$C$12578:$C$12609,INDIRECT("Coefficients!$AX$2:$AX$33")))),1/(1+EXP(-SUMPRODUCT(Engine!$C$12578:$C$12609,INDIRECT("Coefficients!$AY$2:$AY$33"))))))</f>
      </c>
      <c r="AO399" s="8">
        <f>IF(OR($B399="",$C399="",$D399="",$E399="",$F399="",$G399="",$H399="",$I399="",$J399="",$K399="",$L399=""),"",IF($B399="Female",1/(1+EXP(-SUMPRODUCT(Engine!$C$12578:$C$12609,INDIRECT("Coefficients!$AZ$2:$AZ$33")))),1/(1+EXP(-SUMPRODUCT(Engine!$C$12578:$C$12609,INDIRECT("Coefficients!$BA$2:$BA$33"))))))</f>
      </c>
      <c r="AP399" s="8">
        <f>IF(OR($B399="",$C399="",$D399="",$E399="",$F399="",$G399="",$H399="",$I399="",$J399="",$K399="",$L399=""),"",IF($B399="Female",1/(1+EXP(-SUMPRODUCT(Engine!$C$12578:$C$12609,INDIRECT("Coefficients!$BB$2:$BB$33")))),1/(1+EXP(-SUMPRODUCT(Engine!$C$12578:$C$12609,INDIRECT("Coefficients!$BC$2:$BC$33"))))))</f>
      </c>
      <c r="AQ399" s="8">
        <f>IF(OR($B399="",$C399="",$D399="",$E399="",$F399="",$G399="",$H399="",$I399="",$J399="",$K399="",$L399=""),"",IF($B399="Female",1/(1+EXP(-SUMPRODUCT(Engine!$C$12578:$C$12609,INDIRECT("Coefficients!$BD$2:$BD$33")))),1/(1+EXP(-SUMPRODUCT(Engine!$C$12578:$C$12609,INDIRECT("Coefficients!$BE$2:$BE$33"))))))</f>
      </c>
      <c r="AR399" s="8">
        <f>IF(OR($B399="",$C399="",$D399="",$E399="",$F399="",$G399="",$H399="",$I399="",$J399="",$K399="",$L399=""),"",IF($B399="Female",1/(1+EXP(-SUMPRODUCT(Engine!$C$12578:$C$12609,INDIRECT("Coefficients!$BF$2:$BF$33")))),1/(1+EXP(-SUMPRODUCT(Engine!$C$12578:$C$12609,INDIRECT("Coefficients!$BG$2:$BG$33"))))))</f>
      </c>
      <c r="AS399" s="8">
        <f>IF(OR($B399="",$C399="",$D399="",$E399="",$F399="",$G399="",$H399="",$I399="",$J399="",$K399="",$L399=""),"",IF($B399="Female",1/(1+EXP(-SUMPRODUCT(Engine!$C$12578:$C$12609,INDIRECT("Coefficients!$BH$2:$BH$33")))),1/(1+EXP(-SUMPRODUCT(Engine!$C$12578:$C$12609,INDIRECT("Coefficients!$BI$2:$BI$33"))))))</f>
      </c>
      <c r="AT399" s="8">
        <f>IF(OR($B399="",$C399="",$D399="",$E399="",$F399="",$G399="",$H399="",$I399="",$J399="",$K399="",$L399=""),"",IF($B399="Female",1/(1+EXP(-SUMPRODUCT(Engine!$C$12578:$C$12609,INDIRECT("Coefficients!$BJ$2:$BJ$33")))),1/(1+EXP(-SUMPRODUCT(Engine!$C$12578:$C$12609,INDIRECT("Coefficients!$BK$2:$BK$33"))))))</f>
      </c>
      <c r="AU399" s="8">
        <f>IF(OR($B399="",$C399="",$D399="",$E399="",$F399="",$G399="",$H399="",$I399="",$J399="",$K399="",$L399=""),"",IF($B399="Female",1/(1+EXP(-SUMPRODUCT(Engine!$C$12578:$C$12609,INDIRECT("Coefficients!$BL$2:$BL$33")))),1/(1+EXP(-SUMPRODUCT(Engine!$C$12578:$C$12609,INDIRECT("Coefficients!$BM$2:$BM$33"))))))</f>
      </c>
      <c r="AV399" s="8">
        <f>IF(OR($B399="",$C399="",$D399="",$E399="",$F399="",$G399="",$H399="",$I399="",$J399="",$K399="",$L399=""),"",IF($B399="Female",1/(1+EXP(-SUMPRODUCT(Engine!$C$12578:$C$12609,INDIRECT("Coefficients!$BN$2:$BN$33")))),1/(1+EXP(-SUMPRODUCT(Engine!$C$12578:$C$12609,INDIRECT("Coefficients!$BO$2:$BO$33"))))))</f>
      </c>
      <c r="AW399" s="8">
        <f>IF(OR($B399="",$C399="",$D399="",$E399="",$F399="",$G399="",$H399="",$I399="",$J399="",$K399="",$L399=""),"",IF($B399="Female",1/(1+EXP(-SUMPRODUCT(Engine!$C$12578:$C$12609,INDIRECT("Coefficients!$BP$2:$BP$33")))),1/(1+EXP(-SUMPRODUCT(Engine!$C$12578:$C$12609,INDIRECT("Coefficients!$BQ$2:$BQ$33"))))))</f>
      </c>
      <c r="AX399" s="8">
        <f>IF(OR($B399="",$C399="",$D399="",$E399="",$F399="",$G399="",$H399="",$I399="",$J399="",$K399="",$L399=""),"",IF($B399="Female",1/(1+EXP(-SUMPRODUCT(Engine!$C$12578:$C$12609,INDIRECT("Coefficients!$BR$2:$BR$33")))),1/(1+EXP(-SUMPRODUCT(Engine!$C$12578:$C$12609,INDIRECT("Coefficients!$BS$2:$BS$33"))))))</f>
      </c>
      <c r="AY399" s="8">
        <f>IF(OR($B399="",$C399="",$D399="",$E399="",$F399="",$G399="",$H399="",$I399="",$J399="",$K399="",$L399=""),"",IF($B399="Female",1/(1+EXP(-SUMPRODUCT(Engine!$C$12578:$C$12609,INDIRECT("Coefficients!$BT$2:$BT$33")))),1/(1+EXP(-SUMPRODUCT(Engine!$C$12578:$C$12609,INDIRECT("Coefficients!$BU$2:$BU$33"))))))</f>
      </c>
      <c r="AZ399" s="8">
        <f>IF(OR($B399="",$C399="",$D399="",$E399="",$F399="",$G399="",$H399="",$I399="",$J399="",$K399="",$L399=""),"",IF($B399="Female",1/(1+EXP(-SUMPRODUCT(Engine!$C$12578:$C$12609,INDIRECT("Coefficients!$BV$2:$BV$33")))),1/(1+EXP(-SUMPRODUCT(Engine!$C$12578:$C$12609,INDIRECT("Coefficients!$BW$2:$BW$33"))))))</f>
      </c>
      <c r="BA399" s="8">
        <f>IF(OR($B399="",$C399="",$D399="",$E399="",$F399="",$G399="",$H399="",$I399="",$J399="",$K399="",$L399=""),"",IF($B399="Female",1/(1+EXP(-SUMPRODUCT(Engine!$C$12578:$C$12609,INDIRECT("Coefficients!$BX$2:$BX$33")))),1/(1+EXP(-SUMPRODUCT(Engine!$C$12578:$C$12609,INDIRECT("Coefficients!$BY$2:$BY$33"))))))</f>
      </c>
      <c r="BB399" s="8">
        <f>IF(OR($B399="",$C399="",$D399="",$E399="",$F399="",$G399="",$H399="",$I399="",$J399="",$K399="",$L399=""),"",IF($B399="Female",1/(1+EXP(-SUMPRODUCT(Engine!$C$12578:$C$12609,INDIRECT("Coefficients!$BZ$2:$BZ$33")))),1/(1+EXP(-SUMPRODUCT(Engine!$C$12578:$C$12609,INDIRECT("Coefficients!$CA$2:$CA$33"))))))</f>
      </c>
      <c r="BC399" s="8">
        <f>IF(OR($B399="",$C399="",$D399="",$E399="",$F399="",$G399="",$H399="",$I399="",$J399="",$K399="",$L399=""),"",IF($B399="Female",1/(1+EXP(-SUMPRODUCT(Engine!$C$12578:$C$12609,INDIRECT("Coefficients!$CB$2:$CB$33")))),1/(1+EXP(-SUMPRODUCT(Engine!$C$12578:$C$12609,INDIRECT("Coefficients!$CC$2:$CC$33"))))))</f>
      </c>
      <c r="BD399" s="8">
        <f>IF(OR($B399="",$C399="",$D399="",$E399="",$F399="",$G399="",$H399="",$I399="",$J399="",$K399="",$L399=""),"",IF($B399="Female",1/(1+EXP(-SUMPRODUCT(Engine!$C$12578:$C$12609,INDIRECT("Coefficients!$CD$2:$CD$33")))),1/(1+EXP(-SUMPRODUCT(Engine!$C$12578:$C$12609,INDIRECT("Coefficients!$CE$2:$CE$33"))))))</f>
      </c>
      <c r="BE399" s="8">
        <f>IF(OR($B399="",$C399="",$D399="",$E399="",$F399="",$G399="",$H399="",$I399="",$J399="",$K399="",$L399=""),"",IF($B399="Female",1/(1+EXP(-SUMPRODUCT(Engine!$C$12578:$C$12609,INDIRECT("Coefficients!$CF$2:$CF$33")))),1/(1+EXP(-SUMPRODUCT(Engine!$C$12578:$C$12609,INDIRECT("Coefficients!$CG$2:$CG$33"))))))</f>
      </c>
      <c r="BF399" s="8">
        <f>IF(OR($B399="",$C399="",$D399="",$E399="",$F399="",$G399="",$H399="",$I399="",$J399="",$K399="",$L399=""),"",IF($B399="Female",1/(1+EXP(-SUMPRODUCT(Engine!$C$12578:$C$12609,INDIRECT("Coefficients!$CH$2:$CH$33")))),1/(1+EXP(-SUMPRODUCT(Engine!$C$12578:$C$12609,INDIRECT("Coefficients!$CI$2:$CI$33"))))))</f>
      </c>
      <c r="BG399" s="8">
        <f>IF(OR($B399="",$C399="",$D399="",$E399="",$F399="",$G399="",$H399="",$I399="",$J399="",$K399="",$L399=""),"",IF($B399="Female",1/(1+EXP(-SUMPRODUCT(Engine!$C$12578:$C$12609,INDIRECT("Coefficients!$CJ$2:$CJ$33")))),1/(1+EXP(-SUMPRODUCT(Engine!$C$12578:$C$12609,INDIRECT("Coefficients!$CK$2:$CK$33"))))))</f>
      </c>
      <c r="BH399" s="8">
        <f>IF(OR($B399="",$C399="",$D399="",$E399="",$F399="",$G399="",$H399="",$I399="",$J399="",$K399="",$L399=""),"",IF($B399="Female",1/(1+EXP(-SUMPRODUCT(Engine!$C$12578:$C$12609,INDIRECT("Coefficients!$CL$2:$CL$33")))),1/(1+EXP(-SUMPRODUCT(Engine!$C$12578:$C$12609,INDIRECT("Coefficients!$CM$2:$CM$33"))))))</f>
      </c>
      <c r="BI399" s="8">
        <f>IF(OR($B399="",$C399="",$D399="",$E399="",$F399="",$G399="",$H399="",$I399="",$J399="",$K399="",$L399=""),"",IF($B399="Female",1/(1+EXP(-SUMPRODUCT(Engine!$C$12578:$C$12609,INDIRECT("Coefficients!$CN$2:$CN$33")))),1/(1+EXP(-SUMPRODUCT(Engine!$C$12578:$C$12609,INDIRECT("Coefficients!$CO$2:$CO$33"))))))</f>
      </c>
      <c r="BJ399" s="8">
        <f>IF(OR($B399="",$C399="",$D399="",$E399="",$F399="",$G399="",$H399="",$I399="",$J399="",$K399="",$L399=""),"",IF($B399="Female",1/(1+EXP(-SUMPRODUCT(Engine!$C$12578:$C$12609,INDIRECT("Coefficients!$CP$2:$CP$33")))),1/(1+EXP(-SUMPRODUCT(Engine!$C$12578:$C$12609,INDIRECT("Coefficients!$CQ$2:$CQ$33"))))))</f>
      </c>
      <c r="BK399" s="8">
        <f>IF(OR($B399="",$C399="",$D399="",$E399="",$F399="",$G399="",$H399="",$I399="",$J399="",$K399="",$L399=""),"",IF($B399="Female",1/(1+EXP(-SUMPRODUCT(Engine!$C$12578:$C$12609,INDIRECT("Coefficients!$CR$2:$CR$33")))),1/(1+EXP(-SUMPRODUCT(Engine!$C$12578:$C$12609,INDIRECT("Coefficients!$CS$2:$CS$33"))))))</f>
      </c>
      <c r="BL399" s="8">
        <f>IF(OR($B399="",$C399="",$D399="",$E399="",$F399="",$G399="",$H399="",$I399="",$J399="",$K399="",$L399=""),"",IF($B399="Female",1/(1+EXP(-SUMPRODUCT(Engine!$C$12578:$C$12609,INDIRECT("Coefficients!$CT$2:$CT$33")))),1/(1+EXP(-SUMPRODUCT(Engine!$C$12578:$C$12609,INDIRECT("Coefficients!$CU$2:$CU$33"))))))</f>
      </c>
      <c r="BM399" s="8">
        <f>IF(OR($B399="",$C399="",$D399="",$E399="",$F399="",$G399="",$H399="",$I399="",$J399="",$K399="",$L399=""),"",IF($B399="Female",1/(1+EXP(-SUMPRODUCT(Engine!$C$12578:$C$12609,INDIRECT("Coefficients!$CV$2:$CV$33")))),1/(1+EXP(-SUMPRODUCT(Engine!$C$12578:$C$12609,INDIRECT("Coefficients!$CW$2:$CW$33"))))))</f>
      </c>
    </row>
    <row r="400" spans="1:65" x14ac:dyDescent="0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8">
        <f>IF(OR($B400="",$C400="",$D400="",$E400="",$F400="",$G400="",$H400="",$I400="",$J400="",$K400="",$L400=""),"",IF($B400="Female",1/(1+EXP(-SUMPRODUCT(Engine!$C$12610:$C$12641,INDIRECT("Coefficients!$B$2:$B$33")))),1/(1+EXP(-SUMPRODUCT(Engine!$C$12610:$C$12641,INDIRECT("Coefficients!$C$2:$C$33"))))))</f>
      </c>
      <c r="Q400" s="8">
        <f>IF(OR($B400="",$C400="",$D400="",$E400="",$F400="",$G400="",$H400="",$I400="",$J400="",$K400="",$L400=""),"",IF($B400="Female",1/(1+EXP(-SUMPRODUCT(Engine!$C$12610:$C$12641,INDIRECT("Coefficients!$D$2:$D$33")))),1/(1+EXP(-SUMPRODUCT(Engine!$C$12610:$C$12641,INDIRECT("Coefficients!$E$2:$E$33"))))))</f>
      </c>
      <c r="R400" s="8">
        <f>IF(OR($B400="",$C400="",$D400="",$E400="",$F400="",$G400="",$H400="",$I400="",$J400="",$K400="",$L400=""),"",IF($B400="Female",1/(1+EXP(-SUMPRODUCT(Engine!$C$12610:$C$12641,INDIRECT("Coefficients!$F$2:$F$33")))),1/(1+EXP(-SUMPRODUCT(Engine!$C$12610:$C$12641,INDIRECT("Coefficients!$G$2:$G$33"))))))</f>
      </c>
      <c r="S400" s="8">
        <f>IF(OR($B400="",$C400="",$D400="",$E400="",$F400="",$G400="",$H400="",$I400="",$J400="",$K400="",$L400=""),"",IF($B400="Female",1/(1+EXP(-SUMPRODUCT(Engine!$C$12610:$C$12641,INDIRECT("Coefficients!$H$2:$H$33")))),1/(1+EXP(-SUMPRODUCT(Engine!$C$12610:$C$12641,INDIRECT("Coefficients!$I$2:$I$33"))))))</f>
      </c>
      <c r="T400" s="8">
        <f>IF(OR($B400="",$C400="",$D400="",$E400="",$F400="",$G400="",$H400="",$I400="",$J400="",$K400="",$L400=""),"",IF($B400="Female",1/(1+EXP(-SUMPRODUCT(Engine!$C$12610:$C$12641,INDIRECT("Coefficients!$J$2:$J$33")))),1/(1+EXP(-SUMPRODUCT(Engine!$C$12610:$C$12641,INDIRECT("Coefficients!$K$2:$K$33"))))))</f>
      </c>
      <c r="U400" s="8">
        <f>IF(OR($B400="",$C400="",$D400="",$E400="",$F400="",$G400="",$H400="",$I400="",$J400="",$K400="",$L400=""),"",IF($B400="Female",1/(1+EXP(-SUMPRODUCT(Engine!$C$12610:$C$12641,INDIRECT("Coefficients!$L$2:$L$33")))),1/(1+EXP(-SUMPRODUCT(Engine!$C$12610:$C$12641,INDIRECT("Coefficients!$M$2:$M$33"))))))</f>
      </c>
      <c r="V400" s="8">
        <f>IF(OR($B400="",$C400="",$D400="",$E400="",$F400="",$G400="",$H400="",$I400="",$J400="",$K400="",$L400=""),"",IF($B400="Female",1/(1+EXP(-SUMPRODUCT(Engine!$C$12610:$C$12641,INDIRECT("Coefficients!$N$2:$N$33")))),1/(1+EXP(-SUMPRODUCT(Engine!$C$12610:$C$12641,INDIRECT("Coefficients!$O$2:$O$33"))))))</f>
      </c>
      <c r="W400" s="8">
        <f>IF(OR($B400="",$C400="",$D400="",$E400="",$F400="",$G400="",$H400="",$I400="",$J400="",$K400="",$L400=""),"",IF($B400="Female",1/(1+EXP(-SUMPRODUCT(Engine!$C$12610:$C$12641,INDIRECT("Coefficients!$P$2:$P$33")))),1/(1+EXP(-SUMPRODUCT(Engine!$C$12610:$C$12641,INDIRECT("Coefficients!$Q$2:$Q$33"))))))</f>
      </c>
      <c r="X400" s="8">
        <f>IF(OR($B400="",$C400="",$D400="",$E400="",$F400="",$G400="",$H400="",$I400="",$J400="",$K400="",$L400=""),"",IF($B400="Female",1/(1+EXP(-SUMPRODUCT(Engine!$C$12610:$C$12641,INDIRECT("Coefficients!$R$2:$R$33")))),1/(1+EXP(-SUMPRODUCT(Engine!$C$12610:$C$12641,INDIRECT("Coefficients!$S$2:$S$33"))))))</f>
      </c>
      <c r="Y400" s="8">
        <f>IF(OR($B400="",$C400="",$D400="",$E400="",$F400="",$G400="",$H400="",$I400="",$J400="",$K400="",$L400=""),"",IF($B400="Female",1/(1+EXP(-SUMPRODUCT(Engine!$C$12610:$C$12641,INDIRECT("Coefficients!$T$2:$T$33")))),1/(1+EXP(-SUMPRODUCT(Engine!$C$12610:$C$12641,INDIRECT("Coefficients!$U$2:$U$33"))))))</f>
      </c>
      <c r="Z400" s="8">
        <f>IF(OR($B400="",$C400="",$D400="",$E400="",$F400="",$G400="",$H400="",$I400="",$J400="",$K400="",$L400=""),"",IF($B400="Female",1/(1+EXP(-SUMPRODUCT(Engine!$C$12610:$C$12641,INDIRECT("Coefficients!$V$2:$V$33")))),1/(1+EXP(-SUMPRODUCT(Engine!$C$12610:$C$12641,INDIRECT("Coefficients!$W$2:$W$33"))))))</f>
      </c>
      <c r="AA400" s="8">
        <f>IF(OR($B400="",$C400="",$D400="",$E400="",$F400="",$G400="",$H400="",$I400="",$J400="",$K400="",$L400=""),"",IF($B400="Female",1/(1+EXP(-SUMPRODUCT(Engine!$C$12610:$C$12641,INDIRECT("Coefficients!$X$2:$X$33")))),1/(1+EXP(-SUMPRODUCT(Engine!$C$12610:$C$12641,INDIRECT("Coefficients!$Y$2:$Y$33"))))))</f>
      </c>
      <c r="AB400" s="8">
        <f>IF(OR($B400="",$C400="",$D400="",$E400="",$F400="",$G400="",$H400="",$I400="",$J400="",$K400="",$L400=""),"",IF($B400="Female",1/(1+EXP(-SUMPRODUCT(Engine!$C$12610:$C$12641,INDIRECT("Coefficients!$Z$2:$Z$33")))),1/(1+EXP(-SUMPRODUCT(Engine!$C$12610:$C$12641,INDIRECT("Coefficients!$AA$2:$AA$33"))))))</f>
      </c>
      <c r="AC400" s="8">
        <f>IF(OR($B400="",$C400="",$D400="",$E400="",$F400="",$G400="",$H400="",$I400="",$J400="",$K400="",$L400=""),"",IF($B400="Female",1/(1+EXP(-SUMPRODUCT(Engine!$C$12610:$C$12641,INDIRECT("Coefficients!$AB$2:$AB$33")))),1/(1+EXP(-SUMPRODUCT(Engine!$C$12610:$C$12641,INDIRECT("Coefficients!$AC$2:$AC$33"))))))</f>
      </c>
      <c r="AD400" s="8">
        <f>IF(OR($B400="",$C400="",$D400="",$E400="",$F400="",$G400="",$H400="",$I400="",$J400="",$K400="",$L400=""),"",IF($B400="Female",1/(1+EXP(-SUMPRODUCT(Engine!$C$12610:$C$12641,INDIRECT("Coefficients!$AD$2:$AD$33")))),1/(1+EXP(-SUMPRODUCT(Engine!$C$12610:$C$12641,INDIRECT("Coefficients!$AE$2:$AE$33"))))))</f>
      </c>
      <c r="AE400" s="8">
        <f>IF(OR($B400="",$C400="",$D400="",$E400="",$F400="",$G400="",$H400="",$I400="",$J400="",$K400="",$L400=""),"",IF($B400="Female",1/(1+EXP(-SUMPRODUCT(Engine!$C$12610:$C$12641,INDIRECT("Coefficients!$AF$2:$AF$33")))),1/(1+EXP(-SUMPRODUCT(Engine!$C$12610:$C$12641,INDIRECT("Coefficients!$AG$2:$AG$33"))))))</f>
      </c>
      <c r="AF400" s="8">
        <f>IF(OR($B400="",$C400="",$D400="",$E400="",$F400="",$G400="",$H400="",$I400="",$J400="",$K400="",$L400=""),"",IF($B400="Female",1/(1+EXP(-SUMPRODUCT(Engine!$C$12610:$C$12641,INDIRECT("Coefficients!$AH$2:$AH$33")))),1/(1+EXP(-SUMPRODUCT(Engine!$C$12610:$C$12641,INDIRECT("Coefficients!$AI$2:$AI$33"))))))</f>
      </c>
      <c r="AG400" s="8">
        <f>IF(OR($B400="",$C400="",$D400="",$E400="",$F400="",$G400="",$H400="",$I400="",$J400="",$K400="",$L400=""),"",IF($B400="Female",1/(1+EXP(-SUMPRODUCT(Engine!$C$12610:$C$12641,INDIRECT("Coefficients!$AJ$2:$AJ$33")))),1/(1+EXP(-SUMPRODUCT(Engine!$C$12610:$C$12641,INDIRECT("Coefficients!$AK$2:$AK$33"))))))</f>
      </c>
      <c r="AH400" s="8">
        <f>IF(OR($B400="",$C400="",$D400="",$E400="",$F400="",$G400="",$H400="",$I400="",$J400="",$K400="",$L400=""),"",IF($B400="Female",1/(1+EXP(-SUMPRODUCT(Engine!$C$12610:$C$12641,INDIRECT("Coefficients!$AL$2:$AL$33")))),1/(1+EXP(-SUMPRODUCT(Engine!$C$12610:$C$12641,INDIRECT("Coefficients!$AM$2:$AM$33"))))))</f>
      </c>
      <c r="AI400" s="8">
        <f>IF(OR($B400="",$C400="",$D400="",$E400="",$F400="",$G400="",$H400="",$I400="",$J400="",$K400="",$L400=""),"",IF($B400="Female",1/(1+EXP(-SUMPRODUCT(Engine!$C$12610:$C$12641,INDIRECT("Coefficients!$AN$2:$AN$33")))),1/(1+EXP(-SUMPRODUCT(Engine!$C$12610:$C$12641,INDIRECT("Coefficients!$AO$2:$AO$33"))))))</f>
      </c>
      <c r="AJ400" s="8">
        <f>IF(OR($B400="",$C400="",$D400="",$E400="",$F400="",$G400="",$H400="",$I400="",$J400="",$K400="",$L400=""),"",IF($B400="Female",1/(1+EXP(-SUMPRODUCT(Engine!$C$12610:$C$12641,INDIRECT("Coefficients!$AP$2:$AP$33")))),1/(1+EXP(-SUMPRODUCT(Engine!$C$12610:$C$12641,INDIRECT("Coefficients!$AQ$2:$AQ$33"))))))</f>
      </c>
      <c r="AK400" s="8">
        <f>IF(OR($B400="",$C400="",$D400="",$E400="",$F400="",$G400="",$H400="",$I400="",$J400="",$K400="",$L400=""),"",IF($B400="Female",1/(1+EXP(-SUMPRODUCT(Engine!$C$12610:$C$12641,INDIRECT("Coefficients!$AR$2:$AR$33")))),1/(1+EXP(-SUMPRODUCT(Engine!$C$12610:$C$12641,INDIRECT("Coefficients!$AS$2:$AS$33"))))))</f>
      </c>
      <c r="AL400" s="8">
        <f>IF(OR($B400="",$C400="",$D400="",$E400="",$F400="",$G400="",$H400="",$I400="",$J400="",$K400="",$L400=""),"",IF($B400="Female",1/(1+EXP(-SUMPRODUCT(Engine!$C$12610:$C$12641,INDIRECT("Coefficients!$AT$2:$AT$33")))),1/(1+EXP(-SUMPRODUCT(Engine!$C$12610:$C$12641,INDIRECT("Coefficients!$AU$2:$AU$33"))))))</f>
      </c>
      <c r="AM400" s="8">
        <f>IF(OR($B400="",$C400="",$D400="",$E400="",$F400="",$G400="",$H400="",$I400="",$J400="",$K400="",$L400=""),"",IF($B400="Female",1/(1+EXP(-SUMPRODUCT(Engine!$C$12610:$C$12641,INDIRECT("Coefficients!$AV$2:$AV$33")))),1/(1+EXP(-SUMPRODUCT(Engine!$C$12610:$C$12641,INDIRECT("Coefficients!$AW$2:$AW$33"))))))</f>
      </c>
      <c r="AN400" s="8">
        <f>IF(OR($B400="",$C400="",$D400="",$E400="",$F400="",$G400="",$H400="",$I400="",$J400="",$K400="",$L400=""),"",IF($B400="Female",1/(1+EXP(-SUMPRODUCT(Engine!$C$12610:$C$12641,INDIRECT("Coefficients!$AX$2:$AX$33")))),1/(1+EXP(-SUMPRODUCT(Engine!$C$12610:$C$12641,INDIRECT("Coefficients!$AY$2:$AY$33"))))))</f>
      </c>
      <c r="AO400" s="8">
        <f>IF(OR($B400="",$C400="",$D400="",$E400="",$F400="",$G400="",$H400="",$I400="",$J400="",$K400="",$L400=""),"",IF($B400="Female",1/(1+EXP(-SUMPRODUCT(Engine!$C$12610:$C$12641,INDIRECT("Coefficients!$AZ$2:$AZ$33")))),1/(1+EXP(-SUMPRODUCT(Engine!$C$12610:$C$12641,INDIRECT("Coefficients!$BA$2:$BA$33"))))))</f>
      </c>
      <c r="AP400" s="8">
        <f>IF(OR($B400="",$C400="",$D400="",$E400="",$F400="",$G400="",$H400="",$I400="",$J400="",$K400="",$L400=""),"",IF($B400="Female",1/(1+EXP(-SUMPRODUCT(Engine!$C$12610:$C$12641,INDIRECT("Coefficients!$BB$2:$BB$33")))),1/(1+EXP(-SUMPRODUCT(Engine!$C$12610:$C$12641,INDIRECT("Coefficients!$BC$2:$BC$33"))))))</f>
      </c>
      <c r="AQ400" s="8">
        <f>IF(OR($B400="",$C400="",$D400="",$E400="",$F400="",$G400="",$H400="",$I400="",$J400="",$K400="",$L400=""),"",IF($B400="Female",1/(1+EXP(-SUMPRODUCT(Engine!$C$12610:$C$12641,INDIRECT("Coefficients!$BD$2:$BD$33")))),1/(1+EXP(-SUMPRODUCT(Engine!$C$12610:$C$12641,INDIRECT("Coefficients!$BE$2:$BE$33"))))))</f>
      </c>
      <c r="AR400" s="8">
        <f>IF(OR($B400="",$C400="",$D400="",$E400="",$F400="",$G400="",$H400="",$I400="",$J400="",$K400="",$L400=""),"",IF($B400="Female",1/(1+EXP(-SUMPRODUCT(Engine!$C$12610:$C$12641,INDIRECT("Coefficients!$BF$2:$BF$33")))),1/(1+EXP(-SUMPRODUCT(Engine!$C$12610:$C$12641,INDIRECT("Coefficients!$BG$2:$BG$33"))))))</f>
      </c>
      <c r="AS400" s="8">
        <f>IF(OR($B400="",$C400="",$D400="",$E400="",$F400="",$G400="",$H400="",$I400="",$J400="",$K400="",$L400=""),"",IF($B400="Female",1/(1+EXP(-SUMPRODUCT(Engine!$C$12610:$C$12641,INDIRECT("Coefficients!$BH$2:$BH$33")))),1/(1+EXP(-SUMPRODUCT(Engine!$C$12610:$C$12641,INDIRECT("Coefficients!$BI$2:$BI$33"))))))</f>
      </c>
      <c r="AT400" s="8">
        <f>IF(OR($B400="",$C400="",$D400="",$E400="",$F400="",$G400="",$H400="",$I400="",$J400="",$K400="",$L400=""),"",IF($B400="Female",1/(1+EXP(-SUMPRODUCT(Engine!$C$12610:$C$12641,INDIRECT("Coefficients!$BJ$2:$BJ$33")))),1/(1+EXP(-SUMPRODUCT(Engine!$C$12610:$C$12641,INDIRECT("Coefficients!$BK$2:$BK$33"))))))</f>
      </c>
      <c r="AU400" s="8">
        <f>IF(OR($B400="",$C400="",$D400="",$E400="",$F400="",$G400="",$H400="",$I400="",$J400="",$K400="",$L400=""),"",IF($B400="Female",1/(1+EXP(-SUMPRODUCT(Engine!$C$12610:$C$12641,INDIRECT("Coefficients!$BL$2:$BL$33")))),1/(1+EXP(-SUMPRODUCT(Engine!$C$12610:$C$12641,INDIRECT("Coefficients!$BM$2:$BM$33"))))))</f>
      </c>
      <c r="AV400" s="8">
        <f>IF(OR($B400="",$C400="",$D400="",$E400="",$F400="",$G400="",$H400="",$I400="",$J400="",$K400="",$L400=""),"",IF($B400="Female",1/(1+EXP(-SUMPRODUCT(Engine!$C$12610:$C$12641,INDIRECT("Coefficients!$BN$2:$BN$33")))),1/(1+EXP(-SUMPRODUCT(Engine!$C$12610:$C$12641,INDIRECT("Coefficients!$BO$2:$BO$33"))))))</f>
      </c>
      <c r="AW400" s="8">
        <f>IF(OR($B400="",$C400="",$D400="",$E400="",$F400="",$G400="",$H400="",$I400="",$J400="",$K400="",$L400=""),"",IF($B400="Female",1/(1+EXP(-SUMPRODUCT(Engine!$C$12610:$C$12641,INDIRECT("Coefficients!$BP$2:$BP$33")))),1/(1+EXP(-SUMPRODUCT(Engine!$C$12610:$C$12641,INDIRECT("Coefficients!$BQ$2:$BQ$33"))))))</f>
      </c>
      <c r="AX400" s="8">
        <f>IF(OR($B400="",$C400="",$D400="",$E400="",$F400="",$G400="",$H400="",$I400="",$J400="",$K400="",$L400=""),"",IF($B400="Female",1/(1+EXP(-SUMPRODUCT(Engine!$C$12610:$C$12641,INDIRECT("Coefficients!$BR$2:$BR$33")))),1/(1+EXP(-SUMPRODUCT(Engine!$C$12610:$C$12641,INDIRECT("Coefficients!$BS$2:$BS$33"))))))</f>
      </c>
      <c r="AY400" s="8">
        <f>IF(OR($B400="",$C400="",$D400="",$E400="",$F400="",$G400="",$H400="",$I400="",$J400="",$K400="",$L400=""),"",IF($B400="Female",1/(1+EXP(-SUMPRODUCT(Engine!$C$12610:$C$12641,INDIRECT("Coefficients!$BT$2:$BT$33")))),1/(1+EXP(-SUMPRODUCT(Engine!$C$12610:$C$12641,INDIRECT("Coefficients!$BU$2:$BU$33"))))))</f>
      </c>
      <c r="AZ400" s="8">
        <f>IF(OR($B400="",$C400="",$D400="",$E400="",$F400="",$G400="",$H400="",$I400="",$J400="",$K400="",$L400=""),"",IF($B400="Female",1/(1+EXP(-SUMPRODUCT(Engine!$C$12610:$C$12641,INDIRECT("Coefficients!$BV$2:$BV$33")))),1/(1+EXP(-SUMPRODUCT(Engine!$C$12610:$C$12641,INDIRECT("Coefficients!$BW$2:$BW$33"))))))</f>
      </c>
      <c r="BA400" s="8">
        <f>IF(OR($B400="",$C400="",$D400="",$E400="",$F400="",$G400="",$H400="",$I400="",$J400="",$K400="",$L400=""),"",IF($B400="Female",1/(1+EXP(-SUMPRODUCT(Engine!$C$12610:$C$12641,INDIRECT("Coefficients!$BX$2:$BX$33")))),1/(1+EXP(-SUMPRODUCT(Engine!$C$12610:$C$12641,INDIRECT("Coefficients!$BY$2:$BY$33"))))))</f>
      </c>
      <c r="BB400" s="8">
        <f>IF(OR($B400="",$C400="",$D400="",$E400="",$F400="",$G400="",$H400="",$I400="",$J400="",$K400="",$L400=""),"",IF($B400="Female",1/(1+EXP(-SUMPRODUCT(Engine!$C$12610:$C$12641,INDIRECT("Coefficients!$BZ$2:$BZ$33")))),1/(1+EXP(-SUMPRODUCT(Engine!$C$12610:$C$12641,INDIRECT("Coefficients!$CA$2:$CA$33"))))))</f>
      </c>
      <c r="BC400" s="8">
        <f>IF(OR($B400="",$C400="",$D400="",$E400="",$F400="",$G400="",$H400="",$I400="",$J400="",$K400="",$L400=""),"",IF($B400="Female",1/(1+EXP(-SUMPRODUCT(Engine!$C$12610:$C$12641,INDIRECT("Coefficients!$CB$2:$CB$33")))),1/(1+EXP(-SUMPRODUCT(Engine!$C$12610:$C$12641,INDIRECT("Coefficients!$CC$2:$CC$33"))))))</f>
      </c>
      <c r="BD400" s="8">
        <f>IF(OR($B400="",$C400="",$D400="",$E400="",$F400="",$G400="",$H400="",$I400="",$J400="",$K400="",$L400=""),"",IF($B400="Female",1/(1+EXP(-SUMPRODUCT(Engine!$C$12610:$C$12641,INDIRECT("Coefficients!$CD$2:$CD$33")))),1/(1+EXP(-SUMPRODUCT(Engine!$C$12610:$C$12641,INDIRECT("Coefficients!$CE$2:$CE$33"))))))</f>
      </c>
      <c r="BE400" s="8">
        <f>IF(OR($B400="",$C400="",$D400="",$E400="",$F400="",$G400="",$H400="",$I400="",$J400="",$K400="",$L400=""),"",IF($B400="Female",1/(1+EXP(-SUMPRODUCT(Engine!$C$12610:$C$12641,INDIRECT("Coefficients!$CF$2:$CF$33")))),1/(1+EXP(-SUMPRODUCT(Engine!$C$12610:$C$12641,INDIRECT("Coefficients!$CG$2:$CG$33"))))))</f>
      </c>
      <c r="BF400" s="8">
        <f>IF(OR($B400="",$C400="",$D400="",$E400="",$F400="",$G400="",$H400="",$I400="",$J400="",$K400="",$L400=""),"",IF($B400="Female",1/(1+EXP(-SUMPRODUCT(Engine!$C$12610:$C$12641,INDIRECT("Coefficients!$CH$2:$CH$33")))),1/(1+EXP(-SUMPRODUCT(Engine!$C$12610:$C$12641,INDIRECT("Coefficients!$CI$2:$CI$33"))))))</f>
      </c>
      <c r="BG400" s="8">
        <f>IF(OR($B400="",$C400="",$D400="",$E400="",$F400="",$G400="",$H400="",$I400="",$J400="",$K400="",$L400=""),"",IF($B400="Female",1/(1+EXP(-SUMPRODUCT(Engine!$C$12610:$C$12641,INDIRECT("Coefficients!$CJ$2:$CJ$33")))),1/(1+EXP(-SUMPRODUCT(Engine!$C$12610:$C$12641,INDIRECT("Coefficients!$CK$2:$CK$33"))))))</f>
      </c>
      <c r="BH400" s="8">
        <f>IF(OR($B400="",$C400="",$D400="",$E400="",$F400="",$G400="",$H400="",$I400="",$J400="",$K400="",$L400=""),"",IF($B400="Female",1/(1+EXP(-SUMPRODUCT(Engine!$C$12610:$C$12641,INDIRECT("Coefficients!$CL$2:$CL$33")))),1/(1+EXP(-SUMPRODUCT(Engine!$C$12610:$C$12641,INDIRECT("Coefficients!$CM$2:$CM$33"))))))</f>
      </c>
      <c r="BI400" s="8">
        <f>IF(OR($B400="",$C400="",$D400="",$E400="",$F400="",$G400="",$H400="",$I400="",$J400="",$K400="",$L400=""),"",IF($B400="Female",1/(1+EXP(-SUMPRODUCT(Engine!$C$12610:$C$12641,INDIRECT("Coefficients!$CN$2:$CN$33")))),1/(1+EXP(-SUMPRODUCT(Engine!$C$12610:$C$12641,INDIRECT("Coefficients!$CO$2:$CO$33"))))))</f>
      </c>
      <c r="BJ400" s="8">
        <f>IF(OR($B400="",$C400="",$D400="",$E400="",$F400="",$G400="",$H400="",$I400="",$J400="",$K400="",$L400=""),"",IF($B400="Female",1/(1+EXP(-SUMPRODUCT(Engine!$C$12610:$C$12641,INDIRECT("Coefficients!$CP$2:$CP$33")))),1/(1+EXP(-SUMPRODUCT(Engine!$C$12610:$C$12641,INDIRECT("Coefficients!$CQ$2:$CQ$33"))))))</f>
      </c>
      <c r="BK400" s="8">
        <f>IF(OR($B400="",$C400="",$D400="",$E400="",$F400="",$G400="",$H400="",$I400="",$J400="",$K400="",$L400=""),"",IF($B400="Female",1/(1+EXP(-SUMPRODUCT(Engine!$C$12610:$C$12641,INDIRECT("Coefficients!$CR$2:$CR$33")))),1/(1+EXP(-SUMPRODUCT(Engine!$C$12610:$C$12641,INDIRECT("Coefficients!$CS$2:$CS$33"))))))</f>
      </c>
      <c r="BL400" s="8">
        <f>IF(OR($B400="",$C400="",$D400="",$E400="",$F400="",$G400="",$H400="",$I400="",$J400="",$K400="",$L400=""),"",IF($B400="Female",1/(1+EXP(-SUMPRODUCT(Engine!$C$12610:$C$12641,INDIRECT("Coefficients!$CT$2:$CT$33")))),1/(1+EXP(-SUMPRODUCT(Engine!$C$12610:$C$12641,INDIRECT("Coefficients!$CU$2:$CU$33"))))))</f>
      </c>
      <c r="BM400" s="8">
        <f>IF(OR($B400="",$C400="",$D400="",$E400="",$F400="",$G400="",$H400="",$I400="",$J400="",$K400="",$L400=""),"",IF($B400="Female",1/(1+EXP(-SUMPRODUCT(Engine!$C$12610:$C$12641,INDIRECT("Coefficients!$CV$2:$CV$33")))),1/(1+EXP(-SUMPRODUCT(Engine!$C$12610:$C$12641,INDIRECT("Coefficients!$CW$2:$CW$33"))))))</f>
      </c>
    </row>
    <row r="401" spans="1:65" x14ac:dyDescent="0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8">
        <f>IF(OR($B401="",$C401="",$D401="",$E401="",$F401="",$G401="",$H401="",$I401="",$J401="",$K401="",$L401=""),"",IF($B401="Female",1/(1+EXP(-SUMPRODUCT(Engine!$C$12642:$C$12673,INDIRECT("Coefficients!$B$2:$B$33")))),1/(1+EXP(-SUMPRODUCT(Engine!$C$12642:$C$12673,INDIRECT("Coefficients!$C$2:$C$33"))))))</f>
      </c>
      <c r="Q401" s="8">
        <f>IF(OR($B401="",$C401="",$D401="",$E401="",$F401="",$G401="",$H401="",$I401="",$J401="",$K401="",$L401=""),"",IF($B401="Female",1/(1+EXP(-SUMPRODUCT(Engine!$C$12642:$C$12673,INDIRECT("Coefficients!$D$2:$D$33")))),1/(1+EXP(-SUMPRODUCT(Engine!$C$12642:$C$12673,INDIRECT("Coefficients!$E$2:$E$33"))))))</f>
      </c>
      <c r="R401" s="8">
        <f>IF(OR($B401="",$C401="",$D401="",$E401="",$F401="",$G401="",$H401="",$I401="",$J401="",$K401="",$L401=""),"",IF($B401="Female",1/(1+EXP(-SUMPRODUCT(Engine!$C$12642:$C$12673,INDIRECT("Coefficients!$F$2:$F$33")))),1/(1+EXP(-SUMPRODUCT(Engine!$C$12642:$C$12673,INDIRECT("Coefficients!$G$2:$G$33"))))))</f>
      </c>
      <c r="S401" s="8">
        <f>IF(OR($B401="",$C401="",$D401="",$E401="",$F401="",$G401="",$H401="",$I401="",$J401="",$K401="",$L401=""),"",IF($B401="Female",1/(1+EXP(-SUMPRODUCT(Engine!$C$12642:$C$12673,INDIRECT("Coefficients!$H$2:$H$33")))),1/(1+EXP(-SUMPRODUCT(Engine!$C$12642:$C$12673,INDIRECT("Coefficients!$I$2:$I$33"))))))</f>
      </c>
      <c r="T401" s="8">
        <f>IF(OR($B401="",$C401="",$D401="",$E401="",$F401="",$G401="",$H401="",$I401="",$J401="",$K401="",$L401=""),"",IF($B401="Female",1/(1+EXP(-SUMPRODUCT(Engine!$C$12642:$C$12673,INDIRECT("Coefficients!$J$2:$J$33")))),1/(1+EXP(-SUMPRODUCT(Engine!$C$12642:$C$12673,INDIRECT("Coefficients!$K$2:$K$33"))))))</f>
      </c>
      <c r="U401" s="8">
        <f>IF(OR($B401="",$C401="",$D401="",$E401="",$F401="",$G401="",$H401="",$I401="",$J401="",$K401="",$L401=""),"",IF($B401="Female",1/(1+EXP(-SUMPRODUCT(Engine!$C$12642:$C$12673,INDIRECT("Coefficients!$L$2:$L$33")))),1/(1+EXP(-SUMPRODUCT(Engine!$C$12642:$C$12673,INDIRECT("Coefficients!$M$2:$M$33"))))))</f>
      </c>
      <c r="V401" s="8">
        <f>IF(OR($B401="",$C401="",$D401="",$E401="",$F401="",$G401="",$H401="",$I401="",$J401="",$K401="",$L401=""),"",IF($B401="Female",1/(1+EXP(-SUMPRODUCT(Engine!$C$12642:$C$12673,INDIRECT("Coefficients!$N$2:$N$33")))),1/(1+EXP(-SUMPRODUCT(Engine!$C$12642:$C$12673,INDIRECT("Coefficients!$O$2:$O$33"))))))</f>
      </c>
      <c r="W401" s="8">
        <f>IF(OR($B401="",$C401="",$D401="",$E401="",$F401="",$G401="",$H401="",$I401="",$J401="",$K401="",$L401=""),"",IF($B401="Female",1/(1+EXP(-SUMPRODUCT(Engine!$C$12642:$C$12673,INDIRECT("Coefficients!$P$2:$P$33")))),1/(1+EXP(-SUMPRODUCT(Engine!$C$12642:$C$12673,INDIRECT("Coefficients!$Q$2:$Q$33"))))))</f>
      </c>
      <c r="X401" s="8">
        <f>IF(OR($B401="",$C401="",$D401="",$E401="",$F401="",$G401="",$H401="",$I401="",$J401="",$K401="",$L401=""),"",IF($B401="Female",1/(1+EXP(-SUMPRODUCT(Engine!$C$12642:$C$12673,INDIRECT("Coefficients!$R$2:$R$33")))),1/(1+EXP(-SUMPRODUCT(Engine!$C$12642:$C$12673,INDIRECT("Coefficients!$S$2:$S$33"))))))</f>
      </c>
      <c r="Y401" s="8">
        <f>IF(OR($B401="",$C401="",$D401="",$E401="",$F401="",$G401="",$H401="",$I401="",$J401="",$K401="",$L401=""),"",IF($B401="Female",1/(1+EXP(-SUMPRODUCT(Engine!$C$12642:$C$12673,INDIRECT("Coefficients!$T$2:$T$33")))),1/(1+EXP(-SUMPRODUCT(Engine!$C$12642:$C$12673,INDIRECT("Coefficients!$U$2:$U$33"))))))</f>
      </c>
      <c r="Z401" s="8">
        <f>IF(OR($B401="",$C401="",$D401="",$E401="",$F401="",$G401="",$H401="",$I401="",$J401="",$K401="",$L401=""),"",IF($B401="Female",1/(1+EXP(-SUMPRODUCT(Engine!$C$12642:$C$12673,INDIRECT("Coefficients!$V$2:$V$33")))),1/(1+EXP(-SUMPRODUCT(Engine!$C$12642:$C$12673,INDIRECT("Coefficients!$W$2:$W$33"))))))</f>
      </c>
      <c r="AA401" s="8">
        <f>IF(OR($B401="",$C401="",$D401="",$E401="",$F401="",$G401="",$H401="",$I401="",$J401="",$K401="",$L401=""),"",IF($B401="Female",1/(1+EXP(-SUMPRODUCT(Engine!$C$12642:$C$12673,INDIRECT("Coefficients!$X$2:$X$33")))),1/(1+EXP(-SUMPRODUCT(Engine!$C$12642:$C$12673,INDIRECT("Coefficients!$Y$2:$Y$33"))))))</f>
      </c>
      <c r="AB401" s="8">
        <f>IF(OR($B401="",$C401="",$D401="",$E401="",$F401="",$G401="",$H401="",$I401="",$J401="",$K401="",$L401=""),"",IF($B401="Female",1/(1+EXP(-SUMPRODUCT(Engine!$C$12642:$C$12673,INDIRECT("Coefficients!$Z$2:$Z$33")))),1/(1+EXP(-SUMPRODUCT(Engine!$C$12642:$C$12673,INDIRECT("Coefficients!$AA$2:$AA$33"))))))</f>
      </c>
      <c r="AC401" s="8">
        <f>IF(OR($B401="",$C401="",$D401="",$E401="",$F401="",$G401="",$H401="",$I401="",$J401="",$K401="",$L401=""),"",IF($B401="Female",1/(1+EXP(-SUMPRODUCT(Engine!$C$12642:$C$12673,INDIRECT("Coefficients!$AB$2:$AB$33")))),1/(1+EXP(-SUMPRODUCT(Engine!$C$12642:$C$12673,INDIRECT("Coefficients!$AC$2:$AC$33"))))))</f>
      </c>
      <c r="AD401" s="8">
        <f>IF(OR($B401="",$C401="",$D401="",$E401="",$F401="",$G401="",$H401="",$I401="",$J401="",$K401="",$L401=""),"",IF($B401="Female",1/(1+EXP(-SUMPRODUCT(Engine!$C$12642:$C$12673,INDIRECT("Coefficients!$AD$2:$AD$33")))),1/(1+EXP(-SUMPRODUCT(Engine!$C$12642:$C$12673,INDIRECT("Coefficients!$AE$2:$AE$33"))))))</f>
      </c>
      <c r="AE401" s="8">
        <f>IF(OR($B401="",$C401="",$D401="",$E401="",$F401="",$G401="",$H401="",$I401="",$J401="",$K401="",$L401=""),"",IF($B401="Female",1/(1+EXP(-SUMPRODUCT(Engine!$C$12642:$C$12673,INDIRECT("Coefficients!$AF$2:$AF$33")))),1/(1+EXP(-SUMPRODUCT(Engine!$C$12642:$C$12673,INDIRECT("Coefficients!$AG$2:$AG$33"))))))</f>
      </c>
      <c r="AF401" s="8">
        <f>IF(OR($B401="",$C401="",$D401="",$E401="",$F401="",$G401="",$H401="",$I401="",$J401="",$K401="",$L401=""),"",IF($B401="Female",1/(1+EXP(-SUMPRODUCT(Engine!$C$12642:$C$12673,INDIRECT("Coefficients!$AH$2:$AH$33")))),1/(1+EXP(-SUMPRODUCT(Engine!$C$12642:$C$12673,INDIRECT("Coefficients!$AI$2:$AI$33"))))))</f>
      </c>
      <c r="AG401" s="8">
        <f>IF(OR($B401="",$C401="",$D401="",$E401="",$F401="",$G401="",$H401="",$I401="",$J401="",$K401="",$L401=""),"",IF($B401="Female",1/(1+EXP(-SUMPRODUCT(Engine!$C$12642:$C$12673,INDIRECT("Coefficients!$AJ$2:$AJ$33")))),1/(1+EXP(-SUMPRODUCT(Engine!$C$12642:$C$12673,INDIRECT("Coefficients!$AK$2:$AK$33"))))))</f>
      </c>
      <c r="AH401" s="8">
        <f>IF(OR($B401="",$C401="",$D401="",$E401="",$F401="",$G401="",$H401="",$I401="",$J401="",$K401="",$L401=""),"",IF($B401="Female",1/(1+EXP(-SUMPRODUCT(Engine!$C$12642:$C$12673,INDIRECT("Coefficients!$AL$2:$AL$33")))),1/(1+EXP(-SUMPRODUCT(Engine!$C$12642:$C$12673,INDIRECT("Coefficients!$AM$2:$AM$33"))))))</f>
      </c>
      <c r="AI401" s="8">
        <f>IF(OR($B401="",$C401="",$D401="",$E401="",$F401="",$G401="",$H401="",$I401="",$J401="",$K401="",$L401=""),"",IF($B401="Female",1/(1+EXP(-SUMPRODUCT(Engine!$C$12642:$C$12673,INDIRECT("Coefficients!$AN$2:$AN$33")))),1/(1+EXP(-SUMPRODUCT(Engine!$C$12642:$C$12673,INDIRECT("Coefficients!$AO$2:$AO$33"))))))</f>
      </c>
      <c r="AJ401" s="8">
        <f>IF(OR($B401="",$C401="",$D401="",$E401="",$F401="",$G401="",$H401="",$I401="",$J401="",$K401="",$L401=""),"",IF($B401="Female",1/(1+EXP(-SUMPRODUCT(Engine!$C$12642:$C$12673,INDIRECT("Coefficients!$AP$2:$AP$33")))),1/(1+EXP(-SUMPRODUCT(Engine!$C$12642:$C$12673,INDIRECT("Coefficients!$AQ$2:$AQ$33"))))))</f>
      </c>
      <c r="AK401" s="8">
        <f>IF(OR($B401="",$C401="",$D401="",$E401="",$F401="",$G401="",$H401="",$I401="",$J401="",$K401="",$L401=""),"",IF($B401="Female",1/(1+EXP(-SUMPRODUCT(Engine!$C$12642:$C$12673,INDIRECT("Coefficients!$AR$2:$AR$33")))),1/(1+EXP(-SUMPRODUCT(Engine!$C$12642:$C$12673,INDIRECT("Coefficients!$AS$2:$AS$33"))))))</f>
      </c>
      <c r="AL401" s="8">
        <f>IF(OR($B401="",$C401="",$D401="",$E401="",$F401="",$G401="",$H401="",$I401="",$J401="",$K401="",$L401=""),"",IF($B401="Female",1/(1+EXP(-SUMPRODUCT(Engine!$C$12642:$C$12673,INDIRECT("Coefficients!$AT$2:$AT$33")))),1/(1+EXP(-SUMPRODUCT(Engine!$C$12642:$C$12673,INDIRECT("Coefficients!$AU$2:$AU$33"))))))</f>
      </c>
      <c r="AM401" s="8">
        <f>IF(OR($B401="",$C401="",$D401="",$E401="",$F401="",$G401="",$H401="",$I401="",$J401="",$K401="",$L401=""),"",IF($B401="Female",1/(1+EXP(-SUMPRODUCT(Engine!$C$12642:$C$12673,INDIRECT("Coefficients!$AV$2:$AV$33")))),1/(1+EXP(-SUMPRODUCT(Engine!$C$12642:$C$12673,INDIRECT("Coefficients!$AW$2:$AW$33"))))))</f>
      </c>
      <c r="AN401" s="8">
        <f>IF(OR($B401="",$C401="",$D401="",$E401="",$F401="",$G401="",$H401="",$I401="",$J401="",$K401="",$L401=""),"",IF($B401="Female",1/(1+EXP(-SUMPRODUCT(Engine!$C$12642:$C$12673,INDIRECT("Coefficients!$AX$2:$AX$33")))),1/(1+EXP(-SUMPRODUCT(Engine!$C$12642:$C$12673,INDIRECT("Coefficients!$AY$2:$AY$33"))))))</f>
      </c>
      <c r="AO401" s="8">
        <f>IF(OR($B401="",$C401="",$D401="",$E401="",$F401="",$G401="",$H401="",$I401="",$J401="",$K401="",$L401=""),"",IF($B401="Female",1/(1+EXP(-SUMPRODUCT(Engine!$C$12642:$C$12673,INDIRECT("Coefficients!$AZ$2:$AZ$33")))),1/(1+EXP(-SUMPRODUCT(Engine!$C$12642:$C$12673,INDIRECT("Coefficients!$BA$2:$BA$33"))))))</f>
      </c>
      <c r="AP401" s="8">
        <f>IF(OR($B401="",$C401="",$D401="",$E401="",$F401="",$G401="",$H401="",$I401="",$J401="",$K401="",$L401=""),"",IF($B401="Female",1/(1+EXP(-SUMPRODUCT(Engine!$C$12642:$C$12673,INDIRECT("Coefficients!$BB$2:$BB$33")))),1/(1+EXP(-SUMPRODUCT(Engine!$C$12642:$C$12673,INDIRECT("Coefficients!$BC$2:$BC$33"))))))</f>
      </c>
      <c r="AQ401" s="8">
        <f>IF(OR($B401="",$C401="",$D401="",$E401="",$F401="",$G401="",$H401="",$I401="",$J401="",$K401="",$L401=""),"",IF($B401="Female",1/(1+EXP(-SUMPRODUCT(Engine!$C$12642:$C$12673,INDIRECT("Coefficients!$BD$2:$BD$33")))),1/(1+EXP(-SUMPRODUCT(Engine!$C$12642:$C$12673,INDIRECT("Coefficients!$BE$2:$BE$33"))))))</f>
      </c>
      <c r="AR401" s="8">
        <f>IF(OR($B401="",$C401="",$D401="",$E401="",$F401="",$G401="",$H401="",$I401="",$J401="",$K401="",$L401=""),"",IF($B401="Female",1/(1+EXP(-SUMPRODUCT(Engine!$C$12642:$C$12673,INDIRECT("Coefficients!$BF$2:$BF$33")))),1/(1+EXP(-SUMPRODUCT(Engine!$C$12642:$C$12673,INDIRECT("Coefficients!$BG$2:$BG$33"))))))</f>
      </c>
      <c r="AS401" s="8">
        <f>IF(OR($B401="",$C401="",$D401="",$E401="",$F401="",$G401="",$H401="",$I401="",$J401="",$K401="",$L401=""),"",IF($B401="Female",1/(1+EXP(-SUMPRODUCT(Engine!$C$12642:$C$12673,INDIRECT("Coefficients!$BH$2:$BH$33")))),1/(1+EXP(-SUMPRODUCT(Engine!$C$12642:$C$12673,INDIRECT("Coefficients!$BI$2:$BI$33"))))))</f>
      </c>
      <c r="AT401" s="8">
        <f>IF(OR($B401="",$C401="",$D401="",$E401="",$F401="",$G401="",$H401="",$I401="",$J401="",$K401="",$L401=""),"",IF($B401="Female",1/(1+EXP(-SUMPRODUCT(Engine!$C$12642:$C$12673,INDIRECT("Coefficients!$BJ$2:$BJ$33")))),1/(1+EXP(-SUMPRODUCT(Engine!$C$12642:$C$12673,INDIRECT("Coefficients!$BK$2:$BK$33"))))))</f>
      </c>
      <c r="AU401" s="8">
        <f>IF(OR($B401="",$C401="",$D401="",$E401="",$F401="",$G401="",$H401="",$I401="",$J401="",$K401="",$L401=""),"",IF($B401="Female",1/(1+EXP(-SUMPRODUCT(Engine!$C$12642:$C$12673,INDIRECT("Coefficients!$BL$2:$BL$33")))),1/(1+EXP(-SUMPRODUCT(Engine!$C$12642:$C$12673,INDIRECT("Coefficients!$BM$2:$BM$33"))))))</f>
      </c>
      <c r="AV401" s="8">
        <f>IF(OR($B401="",$C401="",$D401="",$E401="",$F401="",$G401="",$H401="",$I401="",$J401="",$K401="",$L401=""),"",IF($B401="Female",1/(1+EXP(-SUMPRODUCT(Engine!$C$12642:$C$12673,INDIRECT("Coefficients!$BN$2:$BN$33")))),1/(1+EXP(-SUMPRODUCT(Engine!$C$12642:$C$12673,INDIRECT("Coefficients!$BO$2:$BO$33"))))))</f>
      </c>
      <c r="AW401" s="8">
        <f>IF(OR($B401="",$C401="",$D401="",$E401="",$F401="",$G401="",$H401="",$I401="",$J401="",$K401="",$L401=""),"",IF($B401="Female",1/(1+EXP(-SUMPRODUCT(Engine!$C$12642:$C$12673,INDIRECT("Coefficients!$BP$2:$BP$33")))),1/(1+EXP(-SUMPRODUCT(Engine!$C$12642:$C$12673,INDIRECT("Coefficients!$BQ$2:$BQ$33"))))))</f>
      </c>
      <c r="AX401" s="8">
        <f>IF(OR($B401="",$C401="",$D401="",$E401="",$F401="",$G401="",$H401="",$I401="",$J401="",$K401="",$L401=""),"",IF($B401="Female",1/(1+EXP(-SUMPRODUCT(Engine!$C$12642:$C$12673,INDIRECT("Coefficients!$BR$2:$BR$33")))),1/(1+EXP(-SUMPRODUCT(Engine!$C$12642:$C$12673,INDIRECT("Coefficients!$BS$2:$BS$33"))))))</f>
      </c>
      <c r="AY401" s="8">
        <f>IF(OR($B401="",$C401="",$D401="",$E401="",$F401="",$G401="",$H401="",$I401="",$J401="",$K401="",$L401=""),"",IF($B401="Female",1/(1+EXP(-SUMPRODUCT(Engine!$C$12642:$C$12673,INDIRECT("Coefficients!$BT$2:$BT$33")))),1/(1+EXP(-SUMPRODUCT(Engine!$C$12642:$C$12673,INDIRECT("Coefficients!$BU$2:$BU$33"))))))</f>
      </c>
      <c r="AZ401" s="8">
        <f>IF(OR($B401="",$C401="",$D401="",$E401="",$F401="",$G401="",$H401="",$I401="",$J401="",$K401="",$L401=""),"",IF($B401="Female",1/(1+EXP(-SUMPRODUCT(Engine!$C$12642:$C$12673,INDIRECT("Coefficients!$BV$2:$BV$33")))),1/(1+EXP(-SUMPRODUCT(Engine!$C$12642:$C$12673,INDIRECT("Coefficients!$BW$2:$BW$33"))))))</f>
      </c>
      <c r="BA401" s="8">
        <f>IF(OR($B401="",$C401="",$D401="",$E401="",$F401="",$G401="",$H401="",$I401="",$J401="",$K401="",$L401=""),"",IF($B401="Female",1/(1+EXP(-SUMPRODUCT(Engine!$C$12642:$C$12673,INDIRECT("Coefficients!$BX$2:$BX$33")))),1/(1+EXP(-SUMPRODUCT(Engine!$C$12642:$C$12673,INDIRECT("Coefficients!$BY$2:$BY$33"))))))</f>
      </c>
      <c r="BB401" s="8">
        <f>IF(OR($B401="",$C401="",$D401="",$E401="",$F401="",$G401="",$H401="",$I401="",$J401="",$K401="",$L401=""),"",IF($B401="Female",1/(1+EXP(-SUMPRODUCT(Engine!$C$12642:$C$12673,INDIRECT("Coefficients!$BZ$2:$BZ$33")))),1/(1+EXP(-SUMPRODUCT(Engine!$C$12642:$C$12673,INDIRECT("Coefficients!$CA$2:$CA$33"))))))</f>
      </c>
      <c r="BC401" s="8">
        <f>IF(OR($B401="",$C401="",$D401="",$E401="",$F401="",$G401="",$H401="",$I401="",$J401="",$K401="",$L401=""),"",IF($B401="Female",1/(1+EXP(-SUMPRODUCT(Engine!$C$12642:$C$12673,INDIRECT("Coefficients!$CB$2:$CB$33")))),1/(1+EXP(-SUMPRODUCT(Engine!$C$12642:$C$12673,INDIRECT("Coefficients!$CC$2:$CC$33"))))))</f>
      </c>
      <c r="BD401" s="8">
        <f>IF(OR($B401="",$C401="",$D401="",$E401="",$F401="",$G401="",$H401="",$I401="",$J401="",$K401="",$L401=""),"",IF($B401="Female",1/(1+EXP(-SUMPRODUCT(Engine!$C$12642:$C$12673,INDIRECT("Coefficients!$CD$2:$CD$33")))),1/(1+EXP(-SUMPRODUCT(Engine!$C$12642:$C$12673,INDIRECT("Coefficients!$CE$2:$CE$33"))))))</f>
      </c>
      <c r="BE401" s="8">
        <f>IF(OR($B401="",$C401="",$D401="",$E401="",$F401="",$G401="",$H401="",$I401="",$J401="",$K401="",$L401=""),"",IF($B401="Female",1/(1+EXP(-SUMPRODUCT(Engine!$C$12642:$C$12673,INDIRECT("Coefficients!$CF$2:$CF$33")))),1/(1+EXP(-SUMPRODUCT(Engine!$C$12642:$C$12673,INDIRECT("Coefficients!$CG$2:$CG$33"))))))</f>
      </c>
      <c r="BF401" s="8">
        <f>IF(OR($B401="",$C401="",$D401="",$E401="",$F401="",$G401="",$H401="",$I401="",$J401="",$K401="",$L401=""),"",IF($B401="Female",1/(1+EXP(-SUMPRODUCT(Engine!$C$12642:$C$12673,INDIRECT("Coefficients!$CH$2:$CH$33")))),1/(1+EXP(-SUMPRODUCT(Engine!$C$12642:$C$12673,INDIRECT("Coefficients!$CI$2:$CI$33"))))))</f>
      </c>
      <c r="BG401" s="8">
        <f>IF(OR($B401="",$C401="",$D401="",$E401="",$F401="",$G401="",$H401="",$I401="",$J401="",$K401="",$L401=""),"",IF($B401="Female",1/(1+EXP(-SUMPRODUCT(Engine!$C$12642:$C$12673,INDIRECT("Coefficients!$CJ$2:$CJ$33")))),1/(1+EXP(-SUMPRODUCT(Engine!$C$12642:$C$12673,INDIRECT("Coefficients!$CK$2:$CK$33"))))))</f>
      </c>
      <c r="BH401" s="8">
        <f>IF(OR($B401="",$C401="",$D401="",$E401="",$F401="",$G401="",$H401="",$I401="",$J401="",$K401="",$L401=""),"",IF($B401="Female",1/(1+EXP(-SUMPRODUCT(Engine!$C$12642:$C$12673,INDIRECT("Coefficients!$CL$2:$CL$33")))),1/(1+EXP(-SUMPRODUCT(Engine!$C$12642:$C$12673,INDIRECT("Coefficients!$CM$2:$CM$33"))))))</f>
      </c>
      <c r="BI401" s="8">
        <f>IF(OR($B401="",$C401="",$D401="",$E401="",$F401="",$G401="",$H401="",$I401="",$J401="",$K401="",$L401=""),"",IF($B401="Female",1/(1+EXP(-SUMPRODUCT(Engine!$C$12642:$C$12673,INDIRECT("Coefficients!$CN$2:$CN$33")))),1/(1+EXP(-SUMPRODUCT(Engine!$C$12642:$C$12673,INDIRECT("Coefficients!$CO$2:$CO$33"))))))</f>
      </c>
      <c r="BJ401" s="8">
        <f>IF(OR($B401="",$C401="",$D401="",$E401="",$F401="",$G401="",$H401="",$I401="",$J401="",$K401="",$L401=""),"",IF($B401="Female",1/(1+EXP(-SUMPRODUCT(Engine!$C$12642:$C$12673,INDIRECT("Coefficients!$CP$2:$CP$33")))),1/(1+EXP(-SUMPRODUCT(Engine!$C$12642:$C$12673,INDIRECT("Coefficients!$CQ$2:$CQ$33"))))))</f>
      </c>
      <c r="BK401" s="8">
        <f>IF(OR($B401="",$C401="",$D401="",$E401="",$F401="",$G401="",$H401="",$I401="",$J401="",$K401="",$L401=""),"",IF($B401="Female",1/(1+EXP(-SUMPRODUCT(Engine!$C$12642:$C$12673,INDIRECT("Coefficients!$CR$2:$CR$33")))),1/(1+EXP(-SUMPRODUCT(Engine!$C$12642:$C$12673,INDIRECT("Coefficients!$CS$2:$CS$33"))))))</f>
      </c>
      <c r="BL401" s="8">
        <f>IF(OR($B401="",$C401="",$D401="",$E401="",$F401="",$G401="",$H401="",$I401="",$J401="",$K401="",$L401=""),"",IF($B401="Female",1/(1+EXP(-SUMPRODUCT(Engine!$C$12642:$C$12673,INDIRECT("Coefficients!$CT$2:$CT$33")))),1/(1+EXP(-SUMPRODUCT(Engine!$C$12642:$C$12673,INDIRECT("Coefficients!$CU$2:$CU$33"))))))</f>
      </c>
      <c r="BM401" s="8">
        <f>IF(OR($B401="",$C401="",$D401="",$E401="",$F401="",$G401="",$H401="",$I401="",$J401="",$K401="",$L401=""),"",IF($B401="Female",1/(1+EXP(-SUMPRODUCT(Engine!$C$12642:$C$12673,INDIRECT("Coefficients!$CV$2:$CV$33")))),1/(1+EXP(-SUMPRODUCT(Engine!$C$12642:$C$12673,INDIRECT("Coefficients!$CW$2:$CW$33"))))))</f>
      </c>
    </row>
    <row r="402" spans="1:65" x14ac:dyDescent="0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8">
        <f>IF(OR($B402="",$C402="",$D402="",$E402="",$F402="",$G402="",$H402="",$I402="",$J402="",$K402="",$L402=""),"",IF($B402="Female",1/(1+EXP(-SUMPRODUCT(Engine!$C$12674:$C$12705,INDIRECT("Coefficients!$B$2:$B$33")))),1/(1+EXP(-SUMPRODUCT(Engine!$C$12674:$C$12705,INDIRECT("Coefficients!$C$2:$C$33"))))))</f>
      </c>
      <c r="Q402" s="8">
        <f>IF(OR($B402="",$C402="",$D402="",$E402="",$F402="",$G402="",$H402="",$I402="",$J402="",$K402="",$L402=""),"",IF($B402="Female",1/(1+EXP(-SUMPRODUCT(Engine!$C$12674:$C$12705,INDIRECT("Coefficients!$D$2:$D$33")))),1/(1+EXP(-SUMPRODUCT(Engine!$C$12674:$C$12705,INDIRECT("Coefficients!$E$2:$E$33"))))))</f>
      </c>
      <c r="R402" s="8">
        <f>IF(OR($B402="",$C402="",$D402="",$E402="",$F402="",$G402="",$H402="",$I402="",$J402="",$K402="",$L402=""),"",IF($B402="Female",1/(1+EXP(-SUMPRODUCT(Engine!$C$12674:$C$12705,INDIRECT("Coefficients!$F$2:$F$33")))),1/(1+EXP(-SUMPRODUCT(Engine!$C$12674:$C$12705,INDIRECT("Coefficients!$G$2:$G$33"))))))</f>
      </c>
      <c r="S402" s="8">
        <f>IF(OR($B402="",$C402="",$D402="",$E402="",$F402="",$G402="",$H402="",$I402="",$J402="",$K402="",$L402=""),"",IF($B402="Female",1/(1+EXP(-SUMPRODUCT(Engine!$C$12674:$C$12705,INDIRECT("Coefficients!$H$2:$H$33")))),1/(1+EXP(-SUMPRODUCT(Engine!$C$12674:$C$12705,INDIRECT("Coefficients!$I$2:$I$33"))))))</f>
      </c>
      <c r="T402" s="8">
        <f>IF(OR($B402="",$C402="",$D402="",$E402="",$F402="",$G402="",$H402="",$I402="",$J402="",$K402="",$L402=""),"",IF($B402="Female",1/(1+EXP(-SUMPRODUCT(Engine!$C$12674:$C$12705,INDIRECT("Coefficients!$J$2:$J$33")))),1/(1+EXP(-SUMPRODUCT(Engine!$C$12674:$C$12705,INDIRECT("Coefficients!$K$2:$K$33"))))))</f>
      </c>
      <c r="U402" s="8">
        <f>IF(OR($B402="",$C402="",$D402="",$E402="",$F402="",$G402="",$H402="",$I402="",$J402="",$K402="",$L402=""),"",IF($B402="Female",1/(1+EXP(-SUMPRODUCT(Engine!$C$12674:$C$12705,INDIRECT("Coefficients!$L$2:$L$33")))),1/(1+EXP(-SUMPRODUCT(Engine!$C$12674:$C$12705,INDIRECT("Coefficients!$M$2:$M$33"))))))</f>
      </c>
      <c r="V402" s="8">
        <f>IF(OR($B402="",$C402="",$D402="",$E402="",$F402="",$G402="",$H402="",$I402="",$J402="",$K402="",$L402=""),"",IF($B402="Female",1/(1+EXP(-SUMPRODUCT(Engine!$C$12674:$C$12705,INDIRECT("Coefficients!$N$2:$N$33")))),1/(1+EXP(-SUMPRODUCT(Engine!$C$12674:$C$12705,INDIRECT("Coefficients!$O$2:$O$33"))))))</f>
      </c>
      <c r="W402" s="8">
        <f>IF(OR($B402="",$C402="",$D402="",$E402="",$F402="",$G402="",$H402="",$I402="",$J402="",$K402="",$L402=""),"",IF($B402="Female",1/(1+EXP(-SUMPRODUCT(Engine!$C$12674:$C$12705,INDIRECT("Coefficients!$P$2:$P$33")))),1/(1+EXP(-SUMPRODUCT(Engine!$C$12674:$C$12705,INDIRECT("Coefficients!$Q$2:$Q$33"))))))</f>
      </c>
      <c r="X402" s="8">
        <f>IF(OR($B402="",$C402="",$D402="",$E402="",$F402="",$G402="",$H402="",$I402="",$J402="",$K402="",$L402=""),"",IF($B402="Female",1/(1+EXP(-SUMPRODUCT(Engine!$C$12674:$C$12705,INDIRECT("Coefficients!$R$2:$R$33")))),1/(1+EXP(-SUMPRODUCT(Engine!$C$12674:$C$12705,INDIRECT("Coefficients!$S$2:$S$33"))))))</f>
      </c>
      <c r="Y402" s="8">
        <f>IF(OR($B402="",$C402="",$D402="",$E402="",$F402="",$G402="",$H402="",$I402="",$J402="",$K402="",$L402=""),"",IF($B402="Female",1/(1+EXP(-SUMPRODUCT(Engine!$C$12674:$C$12705,INDIRECT("Coefficients!$T$2:$T$33")))),1/(1+EXP(-SUMPRODUCT(Engine!$C$12674:$C$12705,INDIRECT("Coefficients!$U$2:$U$33"))))))</f>
      </c>
      <c r="Z402" s="8">
        <f>IF(OR($B402="",$C402="",$D402="",$E402="",$F402="",$G402="",$H402="",$I402="",$J402="",$K402="",$L402=""),"",IF($B402="Female",1/(1+EXP(-SUMPRODUCT(Engine!$C$12674:$C$12705,INDIRECT("Coefficients!$V$2:$V$33")))),1/(1+EXP(-SUMPRODUCT(Engine!$C$12674:$C$12705,INDIRECT("Coefficients!$W$2:$W$33"))))))</f>
      </c>
      <c r="AA402" s="8">
        <f>IF(OR($B402="",$C402="",$D402="",$E402="",$F402="",$G402="",$H402="",$I402="",$J402="",$K402="",$L402=""),"",IF($B402="Female",1/(1+EXP(-SUMPRODUCT(Engine!$C$12674:$C$12705,INDIRECT("Coefficients!$X$2:$X$33")))),1/(1+EXP(-SUMPRODUCT(Engine!$C$12674:$C$12705,INDIRECT("Coefficients!$Y$2:$Y$33"))))))</f>
      </c>
      <c r="AB402" s="8">
        <f>IF(OR($B402="",$C402="",$D402="",$E402="",$F402="",$G402="",$H402="",$I402="",$J402="",$K402="",$L402=""),"",IF($B402="Female",1/(1+EXP(-SUMPRODUCT(Engine!$C$12674:$C$12705,INDIRECT("Coefficients!$Z$2:$Z$33")))),1/(1+EXP(-SUMPRODUCT(Engine!$C$12674:$C$12705,INDIRECT("Coefficients!$AA$2:$AA$33"))))))</f>
      </c>
      <c r="AC402" s="8">
        <f>IF(OR($B402="",$C402="",$D402="",$E402="",$F402="",$G402="",$H402="",$I402="",$J402="",$K402="",$L402=""),"",IF($B402="Female",1/(1+EXP(-SUMPRODUCT(Engine!$C$12674:$C$12705,INDIRECT("Coefficients!$AB$2:$AB$33")))),1/(1+EXP(-SUMPRODUCT(Engine!$C$12674:$C$12705,INDIRECT("Coefficients!$AC$2:$AC$33"))))))</f>
      </c>
      <c r="AD402" s="8">
        <f>IF(OR($B402="",$C402="",$D402="",$E402="",$F402="",$G402="",$H402="",$I402="",$J402="",$K402="",$L402=""),"",IF($B402="Female",1/(1+EXP(-SUMPRODUCT(Engine!$C$12674:$C$12705,INDIRECT("Coefficients!$AD$2:$AD$33")))),1/(1+EXP(-SUMPRODUCT(Engine!$C$12674:$C$12705,INDIRECT("Coefficients!$AE$2:$AE$33"))))))</f>
      </c>
      <c r="AE402" s="8">
        <f>IF(OR($B402="",$C402="",$D402="",$E402="",$F402="",$G402="",$H402="",$I402="",$J402="",$K402="",$L402=""),"",IF($B402="Female",1/(1+EXP(-SUMPRODUCT(Engine!$C$12674:$C$12705,INDIRECT("Coefficients!$AF$2:$AF$33")))),1/(1+EXP(-SUMPRODUCT(Engine!$C$12674:$C$12705,INDIRECT("Coefficients!$AG$2:$AG$33"))))))</f>
      </c>
      <c r="AF402" s="8">
        <f>IF(OR($B402="",$C402="",$D402="",$E402="",$F402="",$G402="",$H402="",$I402="",$J402="",$K402="",$L402=""),"",IF($B402="Female",1/(1+EXP(-SUMPRODUCT(Engine!$C$12674:$C$12705,INDIRECT("Coefficients!$AH$2:$AH$33")))),1/(1+EXP(-SUMPRODUCT(Engine!$C$12674:$C$12705,INDIRECT("Coefficients!$AI$2:$AI$33"))))))</f>
      </c>
      <c r="AG402" s="8">
        <f>IF(OR($B402="",$C402="",$D402="",$E402="",$F402="",$G402="",$H402="",$I402="",$J402="",$K402="",$L402=""),"",IF($B402="Female",1/(1+EXP(-SUMPRODUCT(Engine!$C$12674:$C$12705,INDIRECT("Coefficients!$AJ$2:$AJ$33")))),1/(1+EXP(-SUMPRODUCT(Engine!$C$12674:$C$12705,INDIRECT("Coefficients!$AK$2:$AK$33"))))))</f>
      </c>
      <c r="AH402" s="8">
        <f>IF(OR($B402="",$C402="",$D402="",$E402="",$F402="",$G402="",$H402="",$I402="",$J402="",$K402="",$L402=""),"",IF($B402="Female",1/(1+EXP(-SUMPRODUCT(Engine!$C$12674:$C$12705,INDIRECT("Coefficients!$AL$2:$AL$33")))),1/(1+EXP(-SUMPRODUCT(Engine!$C$12674:$C$12705,INDIRECT("Coefficients!$AM$2:$AM$33"))))))</f>
      </c>
      <c r="AI402" s="8">
        <f>IF(OR($B402="",$C402="",$D402="",$E402="",$F402="",$G402="",$H402="",$I402="",$J402="",$K402="",$L402=""),"",IF($B402="Female",1/(1+EXP(-SUMPRODUCT(Engine!$C$12674:$C$12705,INDIRECT("Coefficients!$AN$2:$AN$33")))),1/(1+EXP(-SUMPRODUCT(Engine!$C$12674:$C$12705,INDIRECT("Coefficients!$AO$2:$AO$33"))))))</f>
      </c>
      <c r="AJ402" s="8">
        <f>IF(OR($B402="",$C402="",$D402="",$E402="",$F402="",$G402="",$H402="",$I402="",$J402="",$K402="",$L402=""),"",IF($B402="Female",1/(1+EXP(-SUMPRODUCT(Engine!$C$12674:$C$12705,INDIRECT("Coefficients!$AP$2:$AP$33")))),1/(1+EXP(-SUMPRODUCT(Engine!$C$12674:$C$12705,INDIRECT("Coefficients!$AQ$2:$AQ$33"))))))</f>
      </c>
      <c r="AK402" s="8">
        <f>IF(OR($B402="",$C402="",$D402="",$E402="",$F402="",$G402="",$H402="",$I402="",$J402="",$K402="",$L402=""),"",IF($B402="Female",1/(1+EXP(-SUMPRODUCT(Engine!$C$12674:$C$12705,INDIRECT("Coefficients!$AR$2:$AR$33")))),1/(1+EXP(-SUMPRODUCT(Engine!$C$12674:$C$12705,INDIRECT("Coefficients!$AS$2:$AS$33"))))))</f>
      </c>
      <c r="AL402" s="8">
        <f>IF(OR($B402="",$C402="",$D402="",$E402="",$F402="",$G402="",$H402="",$I402="",$J402="",$K402="",$L402=""),"",IF($B402="Female",1/(1+EXP(-SUMPRODUCT(Engine!$C$12674:$C$12705,INDIRECT("Coefficients!$AT$2:$AT$33")))),1/(1+EXP(-SUMPRODUCT(Engine!$C$12674:$C$12705,INDIRECT("Coefficients!$AU$2:$AU$33"))))))</f>
      </c>
      <c r="AM402" s="8">
        <f>IF(OR($B402="",$C402="",$D402="",$E402="",$F402="",$G402="",$H402="",$I402="",$J402="",$K402="",$L402=""),"",IF($B402="Female",1/(1+EXP(-SUMPRODUCT(Engine!$C$12674:$C$12705,INDIRECT("Coefficients!$AV$2:$AV$33")))),1/(1+EXP(-SUMPRODUCT(Engine!$C$12674:$C$12705,INDIRECT("Coefficients!$AW$2:$AW$33"))))))</f>
      </c>
      <c r="AN402" s="8">
        <f>IF(OR($B402="",$C402="",$D402="",$E402="",$F402="",$G402="",$H402="",$I402="",$J402="",$K402="",$L402=""),"",IF($B402="Female",1/(1+EXP(-SUMPRODUCT(Engine!$C$12674:$C$12705,INDIRECT("Coefficients!$AX$2:$AX$33")))),1/(1+EXP(-SUMPRODUCT(Engine!$C$12674:$C$12705,INDIRECT("Coefficients!$AY$2:$AY$33"))))))</f>
      </c>
      <c r="AO402" s="8">
        <f>IF(OR($B402="",$C402="",$D402="",$E402="",$F402="",$G402="",$H402="",$I402="",$J402="",$K402="",$L402=""),"",IF($B402="Female",1/(1+EXP(-SUMPRODUCT(Engine!$C$12674:$C$12705,INDIRECT("Coefficients!$AZ$2:$AZ$33")))),1/(1+EXP(-SUMPRODUCT(Engine!$C$12674:$C$12705,INDIRECT("Coefficients!$BA$2:$BA$33"))))))</f>
      </c>
      <c r="AP402" s="8">
        <f>IF(OR($B402="",$C402="",$D402="",$E402="",$F402="",$G402="",$H402="",$I402="",$J402="",$K402="",$L402=""),"",IF($B402="Female",1/(1+EXP(-SUMPRODUCT(Engine!$C$12674:$C$12705,INDIRECT("Coefficients!$BB$2:$BB$33")))),1/(1+EXP(-SUMPRODUCT(Engine!$C$12674:$C$12705,INDIRECT("Coefficients!$BC$2:$BC$33"))))))</f>
      </c>
      <c r="AQ402" s="8">
        <f>IF(OR($B402="",$C402="",$D402="",$E402="",$F402="",$G402="",$H402="",$I402="",$J402="",$K402="",$L402=""),"",IF($B402="Female",1/(1+EXP(-SUMPRODUCT(Engine!$C$12674:$C$12705,INDIRECT("Coefficients!$BD$2:$BD$33")))),1/(1+EXP(-SUMPRODUCT(Engine!$C$12674:$C$12705,INDIRECT("Coefficients!$BE$2:$BE$33"))))))</f>
      </c>
      <c r="AR402" s="8">
        <f>IF(OR($B402="",$C402="",$D402="",$E402="",$F402="",$G402="",$H402="",$I402="",$J402="",$K402="",$L402=""),"",IF($B402="Female",1/(1+EXP(-SUMPRODUCT(Engine!$C$12674:$C$12705,INDIRECT("Coefficients!$BF$2:$BF$33")))),1/(1+EXP(-SUMPRODUCT(Engine!$C$12674:$C$12705,INDIRECT("Coefficients!$BG$2:$BG$33"))))))</f>
      </c>
      <c r="AS402" s="8">
        <f>IF(OR($B402="",$C402="",$D402="",$E402="",$F402="",$G402="",$H402="",$I402="",$J402="",$K402="",$L402=""),"",IF($B402="Female",1/(1+EXP(-SUMPRODUCT(Engine!$C$12674:$C$12705,INDIRECT("Coefficients!$BH$2:$BH$33")))),1/(1+EXP(-SUMPRODUCT(Engine!$C$12674:$C$12705,INDIRECT("Coefficients!$BI$2:$BI$33"))))))</f>
      </c>
      <c r="AT402" s="8">
        <f>IF(OR($B402="",$C402="",$D402="",$E402="",$F402="",$G402="",$H402="",$I402="",$J402="",$K402="",$L402=""),"",IF($B402="Female",1/(1+EXP(-SUMPRODUCT(Engine!$C$12674:$C$12705,INDIRECT("Coefficients!$BJ$2:$BJ$33")))),1/(1+EXP(-SUMPRODUCT(Engine!$C$12674:$C$12705,INDIRECT("Coefficients!$BK$2:$BK$33"))))))</f>
      </c>
      <c r="AU402" s="8">
        <f>IF(OR($B402="",$C402="",$D402="",$E402="",$F402="",$G402="",$H402="",$I402="",$J402="",$K402="",$L402=""),"",IF($B402="Female",1/(1+EXP(-SUMPRODUCT(Engine!$C$12674:$C$12705,INDIRECT("Coefficients!$BL$2:$BL$33")))),1/(1+EXP(-SUMPRODUCT(Engine!$C$12674:$C$12705,INDIRECT("Coefficients!$BM$2:$BM$33"))))))</f>
      </c>
      <c r="AV402" s="8">
        <f>IF(OR($B402="",$C402="",$D402="",$E402="",$F402="",$G402="",$H402="",$I402="",$J402="",$K402="",$L402=""),"",IF($B402="Female",1/(1+EXP(-SUMPRODUCT(Engine!$C$12674:$C$12705,INDIRECT("Coefficients!$BN$2:$BN$33")))),1/(1+EXP(-SUMPRODUCT(Engine!$C$12674:$C$12705,INDIRECT("Coefficients!$BO$2:$BO$33"))))))</f>
      </c>
      <c r="AW402" s="8">
        <f>IF(OR($B402="",$C402="",$D402="",$E402="",$F402="",$G402="",$H402="",$I402="",$J402="",$K402="",$L402=""),"",IF($B402="Female",1/(1+EXP(-SUMPRODUCT(Engine!$C$12674:$C$12705,INDIRECT("Coefficients!$BP$2:$BP$33")))),1/(1+EXP(-SUMPRODUCT(Engine!$C$12674:$C$12705,INDIRECT("Coefficients!$BQ$2:$BQ$33"))))))</f>
      </c>
      <c r="AX402" s="8">
        <f>IF(OR($B402="",$C402="",$D402="",$E402="",$F402="",$G402="",$H402="",$I402="",$J402="",$K402="",$L402=""),"",IF($B402="Female",1/(1+EXP(-SUMPRODUCT(Engine!$C$12674:$C$12705,INDIRECT("Coefficients!$BR$2:$BR$33")))),1/(1+EXP(-SUMPRODUCT(Engine!$C$12674:$C$12705,INDIRECT("Coefficients!$BS$2:$BS$33"))))))</f>
      </c>
      <c r="AY402" s="8">
        <f>IF(OR($B402="",$C402="",$D402="",$E402="",$F402="",$G402="",$H402="",$I402="",$J402="",$K402="",$L402=""),"",IF($B402="Female",1/(1+EXP(-SUMPRODUCT(Engine!$C$12674:$C$12705,INDIRECT("Coefficients!$BT$2:$BT$33")))),1/(1+EXP(-SUMPRODUCT(Engine!$C$12674:$C$12705,INDIRECT("Coefficients!$BU$2:$BU$33"))))))</f>
      </c>
      <c r="AZ402" s="8">
        <f>IF(OR($B402="",$C402="",$D402="",$E402="",$F402="",$G402="",$H402="",$I402="",$J402="",$K402="",$L402=""),"",IF($B402="Female",1/(1+EXP(-SUMPRODUCT(Engine!$C$12674:$C$12705,INDIRECT("Coefficients!$BV$2:$BV$33")))),1/(1+EXP(-SUMPRODUCT(Engine!$C$12674:$C$12705,INDIRECT("Coefficients!$BW$2:$BW$33"))))))</f>
      </c>
      <c r="BA402" s="8">
        <f>IF(OR($B402="",$C402="",$D402="",$E402="",$F402="",$G402="",$H402="",$I402="",$J402="",$K402="",$L402=""),"",IF($B402="Female",1/(1+EXP(-SUMPRODUCT(Engine!$C$12674:$C$12705,INDIRECT("Coefficients!$BX$2:$BX$33")))),1/(1+EXP(-SUMPRODUCT(Engine!$C$12674:$C$12705,INDIRECT("Coefficients!$BY$2:$BY$33"))))))</f>
      </c>
      <c r="BB402" s="8">
        <f>IF(OR($B402="",$C402="",$D402="",$E402="",$F402="",$G402="",$H402="",$I402="",$J402="",$K402="",$L402=""),"",IF($B402="Female",1/(1+EXP(-SUMPRODUCT(Engine!$C$12674:$C$12705,INDIRECT("Coefficients!$BZ$2:$BZ$33")))),1/(1+EXP(-SUMPRODUCT(Engine!$C$12674:$C$12705,INDIRECT("Coefficients!$CA$2:$CA$33"))))))</f>
      </c>
      <c r="BC402" s="8">
        <f>IF(OR($B402="",$C402="",$D402="",$E402="",$F402="",$G402="",$H402="",$I402="",$J402="",$K402="",$L402=""),"",IF($B402="Female",1/(1+EXP(-SUMPRODUCT(Engine!$C$12674:$C$12705,INDIRECT("Coefficients!$CB$2:$CB$33")))),1/(1+EXP(-SUMPRODUCT(Engine!$C$12674:$C$12705,INDIRECT("Coefficients!$CC$2:$CC$33"))))))</f>
      </c>
      <c r="BD402" s="8">
        <f>IF(OR($B402="",$C402="",$D402="",$E402="",$F402="",$G402="",$H402="",$I402="",$J402="",$K402="",$L402=""),"",IF($B402="Female",1/(1+EXP(-SUMPRODUCT(Engine!$C$12674:$C$12705,INDIRECT("Coefficients!$CD$2:$CD$33")))),1/(1+EXP(-SUMPRODUCT(Engine!$C$12674:$C$12705,INDIRECT("Coefficients!$CE$2:$CE$33"))))))</f>
      </c>
      <c r="BE402" s="8">
        <f>IF(OR($B402="",$C402="",$D402="",$E402="",$F402="",$G402="",$H402="",$I402="",$J402="",$K402="",$L402=""),"",IF($B402="Female",1/(1+EXP(-SUMPRODUCT(Engine!$C$12674:$C$12705,INDIRECT("Coefficients!$CF$2:$CF$33")))),1/(1+EXP(-SUMPRODUCT(Engine!$C$12674:$C$12705,INDIRECT("Coefficients!$CG$2:$CG$33"))))))</f>
      </c>
      <c r="BF402" s="8">
        <f>IF(OR($B402="",$C402="",$D402="",$E402="",$F402="",$G402="",$H402="",$I402="",$J402="",$K402="",$L402=""),"",IF($B402="Female",1/(1+EXP(-SUMPRODUCT(Engine!$C$12674:$C$12705,INDIRECT("Coefficients!$CH$2:$CH$33")))),1/(1+EXP(-SUMPRODUCT(Engine!$C$12674:$C$12705,INDIRECT("Coefficients!$CI$2:$CI$33"))))))</f>
      </c>
      <c r="BG402" s="8">
        <f>IF(OR($B402="",$C402="",$D402="",$E402="",$F402="",$G402="",$H402="",$I402="",$J402="",$K402="",$L402=""),"",IF($B402="Female",1/(1+EXP(-SUMPRODUCT(Engine!$C$12674:$C$12705,INDIRECT("Coefficients!$CJ$2:$CJ$33")))),1/(1+EXP(-SUMPRODUCT(Engine!$C$12674:$C$12705,INDIRECT("Coefficients!$CK$2:$CK$33"))))))</f>
      </c>
      <c r="BH402" s="8">
        <f>IF(OR($B402="",$C402="",$D402="",$E402="",$F402="",$G402="",$H402="",$I402="",$J402="",$K402="",$L402=""),"",IF($B402="Female",1/(1+EXP(-SUMPRODUCT(Engine!$C$12674:$C$12705,INDIRECT("Coefficients!$CL$2:$CL$33")))),1/(1+EXP(-SUMPRODUCT(Engine!$C$12674:$C$12705,INDIRECT("Coefficients!$CM$2:$CM$33"))))))</f>
      </c>
      <c r="BI402" s="8">
        <f>IF(OR($B402="",$C402="",$D402="",$E402="",$F402="",$G402="",$H402="",$I402="",$J402="",$K402="",$L402=""),"",IF($B402="Female",1/(1+EXP(-SUMPRODUCT(Engine!$C$12674:$C$12705,INDIRECT("Coefficients!$CN$2:$CN$33")))),1/(1+EXP(-SUMPRODUCT(Engine!$C$12674:$C$12705,INDIRECT("Coefficients!$CO$2:$CO$33"))))))</f>
      </c>
      <c r="BJ402" s="8">
        <f>IF(OR($B402="",$C402="",$D402="",$E402="",$F402="",$G402="",$H402="",$I402="",$J402="",$K402="",$L402=""),"",IF($B402="Female",1/(1+EXP(-SUMPRODUCT(Engine!$C$12674:$C$12705,INDIRECT("Coefficients!$CP$2:$CP$33")))),1/(1+EXP(-SUMPRODUCT(Engine!$C$12674:$C$12705,INDIRECT("Coefficients!$CQ$2:$CQ$33"))))))</f>
      </c>
      <c r="BK402" s="8">
        <f>IF(OR($B402="",$C402="",$D402="",$E402="",$F402="",$G402="",$H402="",$I402="",$J402="",$K402="",$L402=""),"",IF($B402="Female",1/(1+EXP(-SUMPRODUCT(Engine!$C$12674:$C$12705,INDIRECT("Coefficients!$CR$2:$CR$33")))),1/(1+EXP(-SUMPRODUCT(Engine!$C$12674:$C$12705,INDIRECT("Coefficients!$CS$2:$CS$33"))))))</f>
      </c>
      <c r="BL402" s="8">
        <f>IF(OR($B402="",$C402="",$D402="",$E402="",$F402="",$G402="",$H402="",$I402="",$J402="",$K402="",$L402=""),"",IF($B402="Female",1/(1+EXP(-SUMPRODUCT(Engine!$C$12674:$C$12705,INDIRECT("Coefficients!$CT$2:$CT$33")))),1/(1+EXP(-SUMPRODUCT(Engine!$C$12674:$C$12705,INDIRECT("Coefficients!$CU$2:$CU$33"))))))</f>
      </c>
      <c r="BM402" s="8">
        <f>IF(OR($B402="",$C402="",$D402="",$E402="",$F402="",$G402="",$H402="",$I402="",$J402="",$K402="",$L402=""),"",IF($B402="Female",1/(1+EXP(-SUMPRODUCT(Engine!$C$12674:$C$12705,INDIRECT("Coefficients!$CV$2:$CV$33")))),1/(1+EXP(-SUMPRODUCT(Engine!$C$12674:$C$12705,INDIRECT("Coefficients!$CW$2:$CW$33"))))))</f>
      </c>
    </row>
    <row r="403" spans="1:65" x14ac:dyDescent="0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8">
        <f>IF(OR($B403="",$C403="",$D403="",$E403="",$F403="",$G403="",$H403="",$I403="",$J403="",$K403="",$L403=""),"",IF($B403="Female",1/(1+EXP(-SUMPRODUCT(Engine!$C$12706:$C$12737,INDIRECT("Coefficients!$B$2:$B$33")))),1/(1+EXP(-SUMPRODUCT(Engine!$C$12706:$C$12737,INDIRECT("Coefficients!$C$2:$C$33"))))))</f>
      </c>
      <c r="Q403" s="8">
        <f>IF(OR($B403="",$C403="",$D403="",$E403="",$F403="",$G403="",$H403="",$I403="",$J403="",$K403="",$L403=""),"",IF($B403="Female",1/(1+EXP(-SUMPRODUCT(Engine!$C$12706:$C$12737,INDIRECT("Coefficients!$D$2:$D$33")))),1/(1+EXP(-SUMPRODUCT(Engine!$C$12706:$C$12737,INDIRECT("Coefficients!$E$2:$E$33"))))))</f>
      </c>
      <c r="R403" s="8">
        <f>IF(OR($B403="",$C403="",$D403="",$E403="",$F403="",$G403="",$H403="",$I403="",$J403="",$K403="",$L403=""),"",IF($B403="Female",1/(1+EXP(-SUMPRODUCT(Engine!$C$12706:$C$12737,INDIRECT("Coefficients!$F$2:$F$33")))),1/(1+EXP(-SUMPRODUCT(Engine!$C$12706:$C$12737,INDIRECT("Coefficients!$G$2:$G$33"))))))</f>
      </c>
      <c r="S403" s="8">
        <f>IF(OR($B403="",$C403="",$D403="",$E403="",$F403="",$G403="",$H403="",$I403="",$J403="",$K403="",$L403=""),"",IF($B403="Female",1/(1+EXP(-SUMPRODUCT(Engine!$C$12706:$C$12737,INDIRECT("Coefficients!$H$2:$H$33")))),1/(1+EXP(-SUMPRODUCT(Engine!$C$12706:$C$12737,INDIRECT("Coefficients!$I$2:$I$33"))))))</f>
      </c>
      <c r="T403" s="8">
        <f>IF(OR($B403="",$C403="",$D403="",$E403="",$F403="",$G403="",$H403="",$I403="",$J403="",$K403="",$L403=""),"",IF($B403="Female",1/(1+EXP(-SUMPRODUCT(Engine!$C$12706:$C$12737,INDIRECT("Coefficients!$J$2:$J$33")))),1/(1+EXP(-SUMPRODUCT(Engine!$C$12706:$C$12737,INDIRECT("Coefficients!$K$2:$K$33"))))))</f>
      </c>
      <c r="U403" s="8">
        <f>IF(OR($B403="",$C403="",$D403="",$E403="",$F403="",$G403="",$H403="",$I403="",$J403="",$K403="",$L403=""),"",IF($B403="Female",1/(1+EXP(-SUMPRODUCT(Engine!$C$12706:$C$12737,INDIRECT("Coefficients!$L$2:$L$33")))),1/(1+EXP(-SUMPRODUCT(Engine!$C$12706:$C$12737,INDIRECT("Coefficients!$M$2:$M$33"))))))</f>
      </c>
      <c r="V403" s="8">
        <f>IF(OR($B403="",$C403="",$D403="",$E403="",$F403="",$G403="",$H403="",$I403="",$J403="",$K403="",$L403=""),"",IF($B403="Female",1/(1+EXP(-SUMPRODUCT(Engine!$C$12706:$C$12737,INDIRECT("Coefficients!$N$2:$N$33")))),1/(1+EXP(-SUMPRODUCT(Engine!$C$12706:$C$12737,INDIRECT("Coefficients!$O$2:$O$33"))))))</f>
      </c>
      <c r="W403" s="8">
        <f>IF(OR($B403="",$C403="",$D403="",$E403="",$F403="",$G403="",$H403="",$I403="",$J403="",$K403="",$L403=""),"",IF($B403="Female",1/(1+EXP(-SUMPRODUCT(Engine!$C$12706:$C$12737,INDIRECT("Coefficients!$P$2:$P$33")))),1/(1+EXP(-SUMPRODUCT(Engine!$C$12706:$C$12737,INDIRECT("Coefficients!$Q$2:$Q$33"))))))</f>
      </c>
      <c r="X403" s="8">
        <f>IF(OR($B403="",$C403="",$D403="",$E403="",$F403="",$G403="",$H403="",$I403="",$J403="",$K403="",$L403=""),"",IF($B403="Female",1/(1+EXP(-SUMPRODUCT(Engine!$C$12706:$C$12737,INDIRECT("Coefficients!$R$2:$R$33")))),1/(1+EXP(-SUMPRODUCT(Engine!$C$12706:$C$12737,INDIRECT("Coefficients!$S$2:$S$33"))))))</f>
      </c>
      <c r="Y403" s="8">
        <f>IF(OR($B403="",$C403="",$D403="",$E403="",$F403="",$G403="",$H403="",$I403="",$J403="",$K403="",$L403=""),"",IF($B403="Female",1/(1+EXP(-SUMPRODUCT(Engine!$C$12706:$C$12737,INDIRECT("Coefficients!$T$2:$T$33")))),1/(1+EXP(-SUMPRODUCT(Engine!$C$12706:$C$12737,INDIRECT("Coefficients!$U$2:$U$33"))))))</f>
      </c>
      <c r="Z403" s="8">
        <f>IF(OR($B403="",$C403="",$D403="",$E403="",$F403="",$G403="",$H403="",$I403="",$J403="",$K403="",$L403=""),"",IF($B403="Female",1/(1+EXP(-SUMPRODUCT(Engine!$C$12706:$C$12737,INDIRECT("Coefficients!$V$2:$V$33")))),1/(1+EXP(-SUMPRODUCT(Engine!$C$12706:$C$12737,INDIRECT("Coefficients!$W$2:$W$33"))))))</f>
      </c>
      <c r="AA403" s="8">
        <f>IF(OR($B403="",$C403="",$D403="",$E403="",$F403="",$G403="",$H403="",$I403="",$J403="",$K403="",$L403=""),"",IF($B403="Female",1/(1+EXP(-SUMPRODUCT(Engine!$C$12706:$C$12737,INDIRECT("Coefficients!$X$2:$X$33")))),1/(1+EXP(-SUMPRODUCT(Engine!$C$12706:$C$12737,INDIRECT("Coefficients!$Y$2:$Y$33"))))))</f>
      </c>
      <c r="AB403" s="8">
        <f>IF(OR($B403="",$C403="",$D403="",$E403="",$F403="",$G403="",$H403="",$I403="",$J403="",$K403="",$L403=""),"",IF($B403="Female",1/(1+EXP(-SUMPRODUCT(Engine!$C$12706:$C$12737,INDIRECT("Coefficients!$Z$2:$Z$33")))),1/(1+EXP(-SUMPRODUCT(Engine!$C$12706:$C$12737,INDIRECT("Coefficients!$AA$2:$AA$33"))))))</f>
      </c>
      <c r="AC403" s="8">
        <f>IF(OR($B403="",$C403="",$D403="",$E403="",$F403="",$G403="",$H403="",$I403="",$J403="",$K403="",$L403=""),"",IF($B403="Female",1/(1+EXP(-SUMPRODUCT(Engine!$C$12706:$C$12737,INDIRECT("Coefficients!$AB$2:$AB$33")))),1/(1+EXP(-SUMPRODUCT(Engine!$C$12706:$C$12737,INDIRECT("Coefficients!$AC$2:$AC$33"))))))</f>
      </c>
      <c r="AD403" s="8">
        <f>IF(OR($B403="",$C403="",$D403="",$E403="",$F403="",$G403="",$H403="",$I403="",$J403="",$K403="",$L403=""),"",IF($B403="Female",1/(1+EXP(-SUMPRODUCT(Engine!$C$12706:$C$12737,INDIRECT("Coefficients!$AD$2:$AD$33")))),1/(1+EXP(-SUMPRODUCT(Engine!$C$12706:$C$12737,INDIRECT("Coefficients!$AE$2:$AE$33"))))))</f>
      </c>
      <c r="AE403" s="8">
        <f>IF(OR($B403="",$C403="",$D403="",$E403="",$F403="",$G403="",$H403="",$I403="",$J403="",$K403="",$L403=""),"",IF($B403="Female",1/(1+EXP(-SUMPRODUCT(Engine!$C$12706:$C$12737,INDIRECT("Coefficients!$AF$2:$AF$33")))),1/(1+EXP(-SUMPRODUCT(Engine!$C$12706:$C$12737,INDIRECT("Coefficients!$AG$2:$AG$33"))))))</f>
      </c>
      <c r="AF403" s="8">
        <f>IF(OR($B403="",$C403="",$D403="",$E403="",$F403="",$G403="",$H403="",$I403="",$J403="",$K403="",$L403=""),"",IF($B403="Female",1/(1+EXP(-SUMPRODUCT(Engine!$C$12706:$C$12737,INDIRECT("Coefficients!$AH$2:$AH$33")))),1/(1+EXP(-SUMPRODUCT(Engine!$C$12706:$C$12737,INDIRECT("Coefficients!$AI$2:$AI$33"))))))</f>
      </c>
      <c r="AG403" s="8">
        <f>IF(OR($B403="",$C403="",$D403="",$E403="",$F403="",$G403="",$H403="",$I403="",$J403="",$K403="",$L403=""),"",IF($B403="Female",1/(1+EXP(-SUMPRODUCT(Engine!$C$12706:$C$12737,INDIRECT("Coefficients!$AJ$2:$AJ$33")))),1/(1+EXP(-SUMPRODUCT(Engine!$C$12706:$C$12737,INDIRECT("Coefficients!$AK$2:$AK$33"))))))</f>
      </c>
      <c r="AH403" s="8">
        <f>IF(OR($B403="",$C403="",$D403="",$E403="",$F403="",$G403="",$H403="",$I403="",$J403="",$K403="",$L403=""),"",IF($B403="Female",1/(1+EXP(-SUMPRODUCT(Engine!$C$12706:$C$12737,INDIRECT("Coefficients!$AL$2:$AL$33")))),1/(1+EXP(-SUMPRODUCT(Engine!$C$12706:$C$12737,INDIRECT("Coefficients!$AM$2:$AM$33"))))))</f>
      </c>
      <c r="AI403" s="8">
        <f>IF(OR($B403="",$C403="",$D403="",$E403="",$F403="",$G403="",$H403="",$I403="",$J403="",$K403="",$L403=""),"",IF($B403="Female",1/(1+EXP(-SUMPRODUCT(Engine!$C$12706:$C$12737,INDIRECT("Coefficients!$AN$2:$AN$33")))),1/(1+EXP(-SUMPRODUCT(Engine!$C$12706:$C$12737,INDIRECT("Coefficients!$AO$2:$AO$33"))))))</f>
      </c>
      <c r="AJ403" s="8">
        <f>IF(OR($B403="",$C403="",$D403="",$E403="",$F403="",$G403="",$H403="",$I403="",$J403="",$K403="",$L403=""),"",IF($B403="Female",1/(1+EXP(-SUMPRODUCT(Engine!$C$12706:$C$12737,INDIRECT("Coefficients!$AP$2:$AP$33")))),1/(1+EXP(-SUMPRODUCT(Engine!$C$12706:$C$12737,INDIRECT("Coefficients!$AQ$2:$AQ$33"))))))</f>
      </c>
      <c r="AK403" s="8">
        <f>IF(OR($B403="",$C403="",$D403="",$E403="",$F403="",$G403="",$H403="",$I403="",$J403="",$K403="",$L403=""),"",IF($B403="Female",1/(1+EXP(-SUMPRODUCT(Engine!$C$12706:$C$12737,INDIRECT("Coefficients!$AR$2:$AR$33")))),1/(1+EXP(-SUMPRODUCT(Engine!$C$12706:$C$12737,INDIRECT("Coefficients!$AS$2:$AS$33"))))))</f>
      </c>
      <c r="AL403" s="8">
        <f>IF(OR($B403="",$C403="",$D403="",$E403="",$F403="",$G403="",$H403="",$I403="",$J403="",$K403="",$L403=""),"",IF($B403="Female",1/(1+EXP(-SUMPRODUCT(Engine!$C$12706:$C$12737,INDIRECT("Coefficients!$AT$2:$AT$33")))),1/(1+EXP(-SUMPRODUCT(Engine!$C$12706:$C$12737,INDIRECT("Coefficients!$AU$2:$AU$33"))))))</f>
      </c>
      <c r="AM403" s="8">
        <f>IF(OR($B403="",$C403="",$D403="",$E403="",$F403="",$G403="",$H403="",$I403="",$J403="",$K403="",$L403=""),"",IF($B403="Female",1/(1+EXP(-SUMPRODUCT(Engine!$C$12706:$C$12737,INDIRECT("Coefficients!$AV$2:$AV$33")))),1/(1+EXP(-SUMPRODUCT(Engine!$C$12706:$C$12737,INDIRECT("Coefficients!$AW$2:$AW$33"))))))</f>
      </c>
      <c r="AN403" s="8">
        <f>IF(OR($B403="",$C403="",$D403="",$E403="",$F403="",$G403="",$H403="",$I403="",$J403="",$K403="",$L403=""),"",IF($B403="Female",1/(1+EXP(-SUMPRODUCT(Engine!$C$12706:$C$12737,INDIRECT("Coefficients!$AX$2:$AX$33")))),1/(1+EXP(-SUMPRODUCT(Engine!$C$12706:$C$12737,INDIRECT("Coefficients!$AY$2:$AY$33"))))))</f>
      </c>
      <c r="AO403" s="8">
        <f>IF(OR($B403="",$C403="",$D403="",$E403="",$F403="",$G403="",$H403="",$I403="",$J403="",$K403="",$L403=""),"",IF($B403="Female",1/(1+EXP(-SUMPRODUCT(Engine!$C$12706:$C$12737,INDIRECT("Coefficients!$AZ$2:$AZ$33")))),1/(1+EXP(-SUMPRODUCT(Engine!$C$12706:$C$12737,INDIRECT("Coefficients!$BA$2:$BA$33"))))))</f>
      </c>
      <c r="AP403" s="8">
        <f>IF(OR($B403="",$C403="",$D403="",$E403="",$F403="",$G403="",$H403="",$I403="",$J403="",$K403="",$L403=""),"",IF($B403="Female",1/(1+EXP(-SUMPRODUCT(Engine!$C$12706:$C$12737,INDIRECT("Coefficients!$BB$2:$BB$33")))),1/(1+EXP(-SUMPRODUCT(Engine!$C$12706:$C$12737,INDIRECT("Coefficients!$BC$2:$BC$33"))))))</f>
      </c>
      <c r="AQ403" s="8">
        <f>IF(OR($B403="",$C403="",$D403="",$E403="",$F403="",$G403="",$H403="",$I403="",$J403="",$K403="",$L403=""),"",IF($B403="Female",1/(1+EXP(-SUMPRODUCT(Engine!$C$12706:$C$12737,INDIRECT("Coefficients!$BD$2:$BD$33")))),1/(1+EXP(-SUMPRODUCT(Engine!$C$12706:$C$12737,INDIRECT("Coefficients!$BE$2:$BE$33"))))))</f>
      </c>
      <c r="AR403" s="8">
        <f>IF(OR($B403="",$C403="",$D403="",$E403="",$F403="",$G403="",$H403="",$I403="",$J403="",$K403="",$L403=""),"",IF($B403="Female",1/(1+EXP(-SUMPRODUCT(Engine!$C$12706:$C$12737,INDIRECT("Coefficients!$BF$2:$BF$33")))),1/(1+EXP(-SUMPRODUCT(Engine!$C$12706:$C$12737,INDIRECT("Coefficients!$BG$2:$BG$33"))))))</f>
      </c>
      <c r="AS403" s="8">
        <f>IF(OR($B403="",$C403="",$D403="",$E403="",$F403="",$G403="",$H403="",$I403="",$J403="",$K403="",$L403=""),"",IF($B403="Female",1/(1+EXP(-SUMPRODUCT(Engine!$C$12706:$C$12737,INDIRECT("Coefficients!$BH$2:$BH$33")))),1/(1+EXP(-SUMPRODUCT(Engine!$C$12706:$C$12737,INDIRECT("Coefficients!$BI$2:$BI$33"))))))</f>
      </c>
      <c r="AT403" s="8">
        <f>IF(OR($B403="",$C403="",$D403="",$E403="",$F403="",$G403="",$H403="",$I403="",$J403="",$K403="",$L403=""),"",IF($B403="Female",1/(1+EXP(-SUMPRODUCT(Engine!$C$12706:$C$12737,INDIRECT("Coefficients!$BJ$2:$BJ$33")))),1/(1+EXP(-SUMPRODUCT(Engine!$C$12706:$C$12737,INDIRECT("Coefficients!$BK$2:$BK$33"))))))</f>
      </c>
      <c r="AU403" s="8">
        <f>IF(OR($B403="",$C403="",$D403="",$E403="",$F403="",$G403="",$H403="",$I403="",$J403="",$K403="",$L403=""),"",IF($B403="Female",1/(1+EXP(-SUMPRODUCT(Engine!$C$12706:$C$12737,INDIRECT("Coefficients!$BL$2:$BL$33")))),1/(1+EXP(-SUMPRODUCT(Engine!$C$12706:$C$12737,INDIRECT("Coefficients!$BM$2:$BM$33"))))))</f>
      </c>
      <c r="AV403" s="8">
        <f>IF(OR($B403="",$C403="",$D403="",$E403="",$F403="",$G403="",$H403="",$I403="",$J403="",$K403="",$L403=""),"",IF($B403="Female",1/(1+EXP(-SUMPRODUCT(Engine!$C$12706:$C$12737,INDIRECT("Coefficients!$BN$2:$BN$33")))),1/(1+EXP(-SUMPRODUCT(Engine!$C$12706:$C$12737,INDIRECT("Coefficients!$BO$2:$BO$33"))))))</f>
      </c>
      <c r="AW403" s="8">
        <f>IF(OR($B403="",$C403="",$D403="",$E403="",$F403="",$G403="",$H403="",$I403="",$J403="",$K403="",$L403=""),"",IF($B403="Female",1/(1+EXP(-SUMPRODUCT(Engine!$C$12706:$C$12737,INDIRECT("Coefficients!$BP$2:$BP$33")))),1/(1+EXP(-SUMPRODUCT(Engine!$C$12706:$C$12737,INDIRECT("Coefficients!$BQ$2:$BQ$33"))))))</f>
      </c>
      <c r="AX403" s="8">
        <f>IF(OR($B403="",$C403="",$D403="",$E403="",$F403="",$G403="",$H403="",$I403="",$J403="",$K403="",$L403=""),"",IF($B403="Female",1/(1+EXP(-SUMPRODUCT(Engine!$C$12706:$C$12737,INDIRECT("Coefficients!$BR$2:$BR$33")))),1/(1+EXP(-SUMPRODUCT(Engine!$C$12706:$C$12737,INDIRECT("Coefficients!$BS$2:$BS$33"))))))</f>
      </c>
      <c r="AY403" s="8">
        <f>IF(OR($B403="",$C403="",$D403="",$E403="",$F403="",$G403="",$H403="",$I403="",$J403="",$K403="",$L403=""),"",IF($B403="Female",1/(1+EXP(-SUMPRODUCT(Engine!$C$12706:$C$12737,INDIRECT("Coefficients!$BT$2:$BT$33")))),1/(1+EXP(-SUMPRODUCT(Engine!$C$12706:$C$12737,INDIRECT("Coefficients!$BU$2:$BU$33"))))))</f>
      </c>
      <c r="AZ403" s="8">
        <f>IF(OR($B403="",$C403="",$D403="",$E403="",$F403="",$G403="",$H403="",$I403="",$J403="",$K403="",$L403=""),"",IF($B403="Female",1/(1+EXP(-SUMPRODUCT(Engine!$C$12706:$C$12737,INDIRECT("Coefficients!$BV$2:$BV$33")))),1/(1+EXP(-SUMPRODUCT(Engine!$C$12706:$C$12737,INDIRECT("Coefficients!$BW$2:$BW$33"))))))</f>
      </c>
      <c r="BA403" s="8">
        <f>IF(OR($B403="",$C403="",$D403="",$E403="",$F403="",$G403="",$H403="",$I403="",$J403="",$K403="",$L403=""),"",IF($B403="Female",1/(1+EXP(-SUMPRODUCT(Engine!$C$12706:$C$12737,INDIRECT("Coefficients!$BX$2:$BX$33")))),1/(1+EXP(-SUMPRODUCT(Engine!$C$12706:$C$12737,INDIRECT("Coefficients!$BY$2:$BY$33"))))))</f>
      </c>
      <c r="BB403" s="8">
        <f>IF(OR($B403="",$C403="",$D403="",$E403="",$F403="",$G403="",$H403="",$I403="",$J403="",$K403="",$L403=""),"",IF($B403="Female",1/(1+EXP(-SUMPRODUCT(Engine!$C$12706:$C$12737,INDIRECT("Coefficients!$BZ$2:$BZ$33")))),1/(1+EXP(-SUMPRODUCT(Engine!$C$12706:$C$12737,INDIRECT("Coefficients!$CA$2:$CA$33"))))))</f>
      </c>
      <c r="BC403" s="8">
        <f>IF(OR($B403="",$C403="",$D403="",$E403="",$F403="",$G403="",$H403="",$I403="",$J403="",$K403="",$L403=""),"",IF($B403="Female",1/(1+EXP(-SUMPRODUCT(Engine!$C$12706:$C$12737,INDIRECT("Coefficients!$CB$2:$CB$33")))),1/(1+EXP(-SUMPRODUCT(Engine!$C$12706:$C$12737,INDIRECT("Coefficients!$CC$2:$CC$33"))))))</f>
      </c>
      <c r="BD403" s="8">
        <f>IF(OR($B403="",$C403="",$D403="",$E403="",$F403="",$G403="",$H403="",$I403="",$J403="",$K403="",$L403=""),"",IF($B403="Female",1/(1+EXP(-SUMPRODUCT(Engine!$C$12706:$C$12737,INDIRECT("Coefficients!$CD$2:$CD$33")))),1/(1+EXP(-SUMPRODUCT(Engine!$C$12706:$C$12737,INDIRECT("Coefficients!$CE$2:$CE$33"))))))</f>
      </c>
      <c r="BE403" s="8">
        <f>IF(OR($B403="",$C403="",$D403="",$E403="",$F403="",$G403="",$H403="",$I403="",$J403="",$K403="",$L403=""),"",IF($B403="Female",1/(1+EXP(-SUMPRODUCT(Engine!$C$12706:$C$12737,INDIRECT("Coefficients!$CF$2:$CF$33")))),1/(1+EXP(-SUMPRODUCT(Engine!$C$12706:$C$12737,INDIRECT("Coefficients!$CG$2:$CG$33"))))))</f>
      </c>
      <c r="BF403" s="8">
        <f>IF(OR($B403="",$C403="",$D403="",$E403="",$F403="",$G403="",$H403="",$I403="",$J403="",$K403="",$L403=""),"",IF($B403="Female",1/(1+EXP(-SUMPRODUCT(Engine!$C$12706:$C$12737,INDIRECT("Coefficients!$CH$2:$CH$33")))),1/(1+EXP(-SUMPRODUCT(Engine!$C$12706:$C$12737,INDIRECT("Coefficients!$CI$2:$CI$33"))))))</f>
      </c>
      <c r="BG403" s="8">
        <f>IF(OR($B403="",$C403="",$D403="",$E403="",$F403="",$G403="",$H403="",$I403="",$J403="",$K403="",$L403=""),"",IF($B403="Female",1/(1+EXP(-SUMPRODUCT(Engine!$C$12706:$C$12737,INDIRECT("Coefficients!$CJ$2:$CJ$33")))),1/(1+EXP(-SUMPRODUCT(Engine!$C$12706:$C$12737,INDIRECT("Coefficients!$CK$2:$CK$33"))))))</f>
      </c>
      <c r="BH403" s="8">
        <f>IF(OR($B403="",$C403="",$D403="",$E403="",$F403="",$G403="",$H403="",$I403="",$J403="",$K403="",$L403=""),"",IF($B403="Female",1/(1+EXP(-SUMPRODUCT(Engine!$C$12706:$C$12737,INDIRECT("Coefficients!$CL$2:$CL$33")))),1/(1+EXP(-SUMPRODUCT(Engine!$C$12706:$C$12737,INDIRECT("Coefficients!$CM$2:$CM$33"))))))</f>
      </c>
      <c r="BI403" s="8">
        <f>IF(OR($B403="",$C403="",$D403="",$E403="",$F403="",$G403="",$H403="",$I403="",$J403="",$K403="",$L403=""),"",IF($B403="Female",1/(1+EXP(-SUMPRODUCT(Engine!$C$12706:$C$12737,INDIRECT("Coefficients!$CN$2:$CN$33")))),1/(1+EXP(-SUMPRODUCT(Engine!$C$12706:$C$12737,INDIRECT("Coefficients!$CO$2:$CO$33"))))))</f>
      </c>
      <c r="BJ403" s="8">
        <f>IF(OR($B403="",$C403="",$D403="",$E403="",$F403="",$G403="",$H403="",$I403="",$J403="",$K403="",$L403=""),"",IF($B403="Female",1/(1+EXP(-SUMPRODUCT(Engine!$C$12706:$C$12737,INDIRECT("Coefficients!$CP$2:$CP$33")))),1/(1+EXP(-SUMPRODUCT(Engine!$C$12706:$C$12737,INDIRECT("Coefficients!$CQ$2:$CQ$33"))))))</f>
      </c>
      <c r="BK403" s="8">
        <f>IF(OR($B403="",$C403="",$D403="",$E403="",$F403="",$G403="",$H403="",$I403="",$J403="",$K403="",$L403=""),"",IF($B403="Female",1/(1+EXP(-SUMPRODUCT(Engine!$C$12706:$C$12737,INDIRECT("Coefficients!$CR$2:$CR$33")))),1/(1+EXP(-SUMPRODUCT(Engine!$C$12706:$C$12737,INDIRECT("Coefficients!$CS$2:$CS$33"))))))</f>
      </c>
      <c r="BL403" s="8">
        <f>IF(OR($B403="",$C403="",$D403="",$E403="",$F403="",$G403="",$H403="",$I403="",$J403="",$K403="",$L403=""),"",IF($B403="Female",1/(1+EXP(-SUMPRODUCT(Engine!$C$12706:$C$12737,INDIRECT("Coefficients!$CT$2:$CT$33")))),1/(1+EXP(-SUMPRODUCT(Engine!$C$12706:$C$12737,INDIRECT("Coefficients!$CU$2:$CU$33"))))))</f>
      </c>
      <c r="BM403" s="8">
        <f>IF(OR($B403="",$C403="",$D403="",$E403="",$F403="",$G403="",$H403="",$I403="",$J403="",$K403="",$L403=""),"",IF($B403="Female",1/(1+EXP(-SUMPRODUCT(Engine!$C$12706:$C$12737,INDIRECT("Coefficients!$CV$2:$CV$33")))),1/(1+EXP(-SUMPRODUCT(Engine!$C$12706:$C$12737,INDIRECT("Coefficients!$CW$2:$CW$33"))))))</f>
      </c>
    </row>
    <row r="404" spans="1:65" x14ac:dyDescent="0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8">
        <f>IF(OR($B404="",$C404="",$D404="",$E404="",$F404="",$G404="",$H404="",$I404="",$J404="",$K404="",$L404=""),"",IF($B404="Female",1/(1+EXP(-SUMPRODUCT(Engine!$C$12738:$C$12769,INDIRECT("Coefficients!$B$2:$B$33")))),1/(1+EXP(-SUMPRODUCT(Engine!$C$12738:$C$12769,INDIRECT("Coefficients!$C$2:$C$33"))))))</f>
      </c>
      <c r="Q404" s="8">
        <f>IF(OR($B404="",$C404="",$D404="",$E404="",$F404="",$G404="",$H404="",$I404="",$J404="",$K404="",$L404=""),"",IF($B404="Female",1/(1+EXP(-SUMPRODUCT(Engine!$C$12738:$C$12769,INDIRECT("Coefficients!$D$2:$D$33")))),1/(1+EXP(-SUMPRODUCT(Engine!$C$12738:$C$12769,INDIRECT("Coefficients!$E$2:$E$33"))))))</f>
      </c>
      <c r="R404" s="8">
        <f>IF(OR($B404="",$C404="",$D404="",$E404="",$F404="",$G404="",$H404="",$I404="",$J404="",$K404="",$L404=""),"",IF($B404="Female",1/(1+EXP(-SUMPRODUCT(Engine!$C$12738:$C$12769,INDIRECT("Coefficients!$F$2:$F$33")))),1/(1+EXP(-SUMPRODUCT(Engine!$C$12738:$C$12769,INDIRECT("Coefficients!$G$2:$G$33"))))))</f>
      </c>
      <c r="S404" s="8">
        <f>IF(OR($B404="",$C404="",$D404="",$E404="",$F404="",$G404="",$H404="",$I404="",$J404="",$K404="",$L404=""),"",IF($B404="Female",1/(1+EXP(-SUMPRODUCT(Engine!$C$12738:$C$12769,INDIRECT("Coefficients!$H$2:$H$33")))),1/(1+EXP(-SUMPRODUCT(Engine!$C$12738:$C$12769,INDIRECT("Coefficients!$I$2:$I$33"))))))</f>
      </c>
      <c r="T404" s="8">
        <f>IF(OR($B404="",$C404="",$D404="",$E404="",$F404="",$G404="",$H404="",$I404="",$J404="",$K404="",$L404=""),"",IF($B404="Female",1/(1+EXP(-SUMPRODUCT(Engine!$C$12738:$C$12769,INDIRECT("Coefficients!$J$2:$J$33")))),1/(1+EXP(-SUMPRODUCT(Engine!$C$12738:$C$12769,INDIRECT("Coefficients!$K$2:$K$33"))))))</f>
      </c>
      <c r="U404" s="8">
        <f>IF(OR($B404="",$C404="",$D404="",$E404="",$F404="",$G404="",$H404="",$I404="",$J404="",$K404="",$L404=""),"",IF($B404="Female",1/(1+EXP(-SUMPRODUCT(Engine!$C$12738:$C$12769,INDIRECT("Coefficients!$L$2:$L$33")))),1/(1+EXP(-SUMPRODUCT(Engine!$C$12738:$C$12769,INDIRECT("Coefficients!$M$2:$M$33"))))))</f>
      </c>
      <c r="V404" s="8">
        <f>IF(OR($B404="",$C404="",$D404="",$E404="",$F404="",$G404="",$H404="",$I404="",$J404="",$K404="",$L404=""),"",IF($B404="Female",1/(1+EXP(-SUMPRODUCT(Engine!$C$12738:$C$12769,INDIRECT("Coefficients!$N$2:$N$33")))),1/(1+EXP(-SUMPRODUCT(Engine!$C$12738:$C$12769,INDIRECT("Coefficients!$O$2:$O$33"))))))</f>
      </c>
      <c r="W404" s="8">
        <f>IF(OR($B404="",$C404="",$D404="",$E404="",$F404="",$G404="",$H404="",$I404="",$J404="",$K404="",$L404=""),"",IF($B404="Female",1/(1+EXP(-SUMPRODUCT(Engine!$C$12738:$C$12769,INDIRECT("Coefficients!$P$2:$P$33")))),1/(1+EXP(-SUMPRODUCT(Engine!$C$12738:$C$12769,INDIRECT("Coefficients!$Q$2:$Q$33"))))))</f>
      </c>
      <c r="X404" s="8">
        <f>IF(OR($B404="",$C404="",$D404="",$E404="",$F404="",$G404="",$H404="",$I404="",$J404="",$K404="",$L404=""),"",IF($B404="Female",1/(1+EXP(-SUMPRODUCT(Engine!$C$12738:$C$12769,INDIRECT("Coefficients!$R$2:$R$33")))),1/(1+EXP(-SUMPRODUCT(Engine!$C$12738:$C$12769,INDIRECT("Coefficients!$S$2:$S$33"))))))</f>
      </c>
      <c r="Y404" s="8">
        <f>IF(OR($B404="",$C404="",$D404="",$E404="",$F404="",$G404="",$H404="",$I404="",$J404="",$K404="",$L404=""),"",IF($B404="Female",1/(1+EXP(-SUMPRODUCT(Engine!$C$12738:$C$12769,INDIRECT("Coefficients!$T$2:$T$33")))),1/(1+EXP(-SUMPRODUCT(Engine!$C$12738:$C$12769,INDIRECT("Coefficients!$U$2:$U$33"))))))</f>
      </c>
      <c r="Z404" s="8">
        <f>IF(OR($B404="",$C404="",$D404="",$E404="",$F404="",$G404="",$H404="",$I404="",$J404="",$K404="",$L404=""),"",IF($B404="Female",1/(1+EXP(-SUMPRODUCT(Engine!$C$12738:$C$12769,INDIRECT("Coefficients!$V$2:$V$33")))),1/(1+EXP(-SUMPRODUCT(Engine!$C$12738:$C$12769,INDIRECT("Coefficients!$W$2:$W$33"))))))</f>
      </c>
      <c r="AA404" s="8">
        <f>IF(OR($B404="",$C404="",$D404="",$E404="",$F404="",$G404="",$H404="",$I404="",$J404="",$K404="",$L404=""),"",IF($B404="Female",1/(1+EXP(-SUMPRODUCT(Engine!$C$12738:$C$12769,INDIRECT("Coefficients!$X$2:$X$33")))),1/(1+EXP(-SUMPRODUCT(Engine!$C$12738:$C$12769,INDIRECT("Coefficients!$Y$2:$Y$33"))))))</f>
      </c>
      <c r="AB404" s="8">
        <f>IF(OR($B404="",$C404="",$D404="",$E404="",$F404="",$G404="",$H404="",$I404="",$J404="",$K404="",$L404=""),"",IF($B404="Female",1/(1+EXP(-SUMPRODUCT(Engine!$C$12738:$C$12769,INDIRECT("Coefficients!$Z$2:$Z$33")))),1/(1+EXP(-SUMPRODUCT(Engine!$C$12738:$C$12769,INDIRECT("Coefficients!$AA$2:$AA$33"))))))</f>
      </c>
      <c r="AC404" s="8">
        <f>IF(OR($B404="",$C404="",$D404="",$E404="",$F404="",$G404="",$H404="",$I404="",$J404="",$K404="",$L404=""),"",IF($B404="Female",1/(1+EXP(-SUMPRODUCT(Engine!$C$12738:$C$12769,INDIRECT("Coefficients!$AB$2:$AB$33")))),1/(1+EXP(-SUMPRODUCT(Engine!$C$12738:$C$12769,INDIRECT("Coefficients!$AC$2:$AC$33"))))))</f>
      </c>
      <c r="AD404" s="8">
        <f>IF(OR($B404="",$C404="",$D404="",$E404="",$F404="",$G404="",$H404="",$I404="",$J404="",$K404="",$L404=""),"",IF($B404="Female",1/(1+EXP(-SUMPRODUCT(Engine!$C$12738:$C$12769,INDIRECT("Coefficients!$AD$2:$AD$33")))),1/(1+EXP(-SUMPRODUCT(Engine!$C$12738:$C$12769,INDIRECT("Coefficients!$AE$2:$AE$33"))))))</f>
      </c>
      <c r="AE404" s="8">
        <f>IF(OR($B404="",$C404="",$D404="",$E404="",$F404="",$G404="",$H404="",$I404="",$J404="",$K404="",$L404=""),"",IF($B404="Female",1/(1+EXP(-SUMPRODUCT(Engine!$C$12738:$C$12769,INDIRECT("Coefficients!$AF$2:$AF$33")))),1/(1+EXP(-SUMPRODUCT(Engine!$C$12738:$C$12769,INDIRECT("Coefficients!$AG$2:$AG$33"))))))</f>
      </c>
      <c r="AF404" s="8">
        <f>IF(OR($B404="",$C404="",$D404="",$E404="",$F404="",$G404="",$H404="",$I404="",$J404="",$K404="",$L404=""),"",IF($B404="Female",1/(1+EXP(-SUMPRODUCT(Engine!$C$12738:$C$12769,INDIRECT("Coefficients!$AH$2:$AH$33")))),1/(1+EXP(-SUMPRODUCT(Engine!$C$12738:$C$12769,INDIRECT("Coefficients!$AI$2:$AI$33"))))))</f>
      </c>
      <c r="AG404" s="8">
        <f>IF(OR($B404="",$C404="",$D404="",$E404="",$F404="",$G404="",$H404="",$I404="",$J404="",$K404="",$L404=""),"",IF($B404="Female",1/(1+EXP(-SUMPRODUCT(Engine!$C$12738:$C$12769,INDIRECT("Coefficients!$AJ$2:$AJ$33")))),1/(1+EXP(-SUMPRODUCT(Engine!$C$12738:$C$12769,INDIRECT("Coefficients!$AK$2:$AK$33"))))))</f>
      </c>
      <c r="AH404" s="8">
        <f>IF(OR($B404="",$C404="",$D404="",$E404="",$F404="",$G404="",$H404="",$I404="",$J404="",$K404="",$L404=""),"",IF($B404="Female",1/(1+EXP(-SUMPRODUCT(Engine!$C$12738:$C$12769,INDIRECT("Coefficients!$AL$2:$AL$33")))),1/(1+EXP(-SUMPRODUCT(Engine!$C$12738:$C$12769,INDIRECT("Coefficients!$AM$2:$AM$33"))))))</f>
      </c>
      <c r="AI404" s="8">
        <f>IF(OR($B404="",$C404="",$D404="",$E404="",$F404="",$G404="",$H404="",$I404="",$J404="",$K404="",$L404=""),"",IF($B404="Female",1/(1+EXP(-SUMPRODUCT(Engine!$C$12738:$C$12769,INDIRECT("Coefficients!$AN$2:$AN$33")))),1/(1+EXP(-SUMPRODUCT(Engine!$C$12738:$C$12769,INDIRECT("Coefficients!$AO$2:$AO$33"))))))</f>
      </c>
      <c r="AJ404" s="8">
        <f>IF(OR($B404="",$C404="",$D404="",$E404="",$F404="",$G404="",$H404="",$I404="",$J404="",$K404="",$L404=""),"",IF($B404="Female",1/(1+EXP(-SUMPRODUCT(Engine!$C$12738:$C$12769,INDIRECT("Coefficients!$AP$2:$AP$33")))),1/(1+EXP(-SUMPRODUCT(Engine!$C$12738:$C$12769,INDIRECT("Coefficients!$AQ$2:$AQ$33"))))))</f>
      </c>
      <c r="AK404" s="8">
        <f>IF(OR($B404="",$C404="",$D404="",$E404="",$F404="",$G404="",$H404="",$I404="",$J404="",$K404="",$L404=""),"",IF($B404="Female",1/(1+EXP(-SUMPRODUCT(Engine!$C$12738:$C$12769,INDIRECT("Coefficients!$AR$2:$AR$33")))),1/(1+EXP(-SUMPRODUCT(Engine!$C$12738:$C$12769,INDIRECT("Coefficients!$AS$2:$AS$33"))))))</f>
      </c>
      <c r="AL404" s="8">
        <f>IF(OR($B404="",$C404="",$D404="",$E404="",$F404="",$G404="",$H404="",$I404="",$J404="",$K404="",$L404=""),"",IF($B404="Female",1/(1+EXP(-SUMPRODUCT(Engine!$C$12738:$C$12769,INDIRECT("Coefficients!$AT$2:$AT$33")))),1/(1+EXP(-SUMPRODUCT(Engine!$C$12738:$C$12769,INDIRECT("Coefficients!$AU$2:$AU$33"))))))</f>
      </c>
      <c r="AM404" s="8">
        <f>IF(OR($B404="",$C404="",$D404="",$E404="",$F404="",$G404="",$H404="",$I404="",$J404="",$K404="",$L404=""),"",IF($B404="Female",1/(1+EXP(-SUMPRODUCT(Engine!$C$12738:$C$12769,INDIRECT("Coefficients!$AV$2:$AV$33")))),1/(1+EXP(-SUMPRODUCT(Engine!$C$12738:$C$12769,INDIRECT("Coefficients!$AW$2:$AW$33"))))))</f>
      </c>
      <c r="AN404" s="8">
        <f>IF(OR($B404="",$C404="",$D404="",$E404="",$F404="",$G404="",$H404="",$I404="",$J404="",$K404="",$L404=""),"",IF($B404="Female",1/(1+EXP(-SUMPRODUCT(Engine!$C$12738:$C$12769,INDIRECT("Coefficients!$AX$2:$AX$33")))),1/(1+EXP(-SUMPRODUCT(Engine!$C$12738:$C$12769,INDIRECT("Coefficients!$AY$2:$AY$33"))))))</f>
      </c>
      <c r="AO404" s="8">
        <f>IF(OR($B404="",$C404="",$D404="",$E404="",$F404="",$G404="",$H404="",$I404="",$J404="",$K404="",$L404=""),"",IF($B404="Female",1/(1+EXP(-SUMPRODUCT(Engine!$C$12738:$C$12769,INDIRECT("Coefficients!$AZ$2:$AZ$33")))),1/(1+EXP(-SUMPRODUCT(Engine!$C$12738:$C$12769,INDIRECT("Coefficients!$BA$2:$BA$33"))))))</f>
      </c>
      <c r="AP404" s="8">
        <f>IF(OR($B404="",$C404="",$D404="",$E404="",$F404="",$G404="",$H404="",$I404="",$J404="",$K404="",$L404=""),"",IF($B404="Female",1/(1+EXP(-SUMPRODUCT(Engine!$C$12738:$C$12769,INDIRECT("Coefficients!$BB$2:$BB$33")))),1/(1+EXP(-SUMPRODUCT(Engine!$C$12738:$C$12769,INDIRECT("Coefficients!$BC$2:$BC$33"))))))</f>
      </c>
      <c r="AQ404" s="8">
        <f>IF(OR($B404="",$C404="",$D404="",$E404="",$F404="",$G404="",$H404="",$I404="",$J404="",$K404="",$L404=""),"",IF($B404="Female",1/(1+EXP(-SUMPRODUCT(Engine!$C$12738:$C$12769,INDIRECT("Coefficients!$BD$2:$BD$33")))),1/(1+EXP(-SUMPRODUCT(Engine!$C$12738:$C$12769,INDIRECT("Coefficients!$BE$2:$BE$33"))))))</f>
      </c>
      <c r="AR404" s="8">
        <f>IF(OR($B404="",$C404="",$D404="",$E404="",$F404="",$G404="",$H404="",$I404="",$J404="",$K404="",$L404=""),"",IF($B404="Female",1/(1+EXP(-SUMPRODUCT(Engine!$C$12738:$C$12769,INDIRECT("Coefficients!$BF$2:$BF$33")))),1/(1+EXP(-SUMPRODUCT(Engine!$C$12738:$C$12769,INDIRECT("Coefficients!$BG$2:$BG$33"))))))</f>
      </c>
      <c r="AS404" s="8">
        <f>IF(OR($B404="",$C404="",$D404="",$E404="",$F404="",$G404="",$H404="",$I404="",$J404="",$K404="",$L404=""),"",IF($B404="Female",1/(1+EXP(-SUMPRODUCT(Engine!$C$12738:$C$12769,INDIRECT("Coefficients!$BH$2:$BH$33")))),1/(1+EXP(-SUMPRODUCT(Engine!$C$12738:$C$12769,INDIRECT("Coefficients!$BI$2:$BI$33"))))))</f>
      </c>
      <c r="AT404" s="8">
        <f>IF(OR($B404="",$C404="",$D404="",$E404="",$F404="",$G404="",$H404="",$I404="",$J404="",$K404="",$L404=""),"",IF($B404="Female",1/(1+EXP(-SUMPRODUCT(Engine!$C$12738:$C$12769,INDIRECT("Coefficients!$BJ$2:$BJ$33")))),1/(1+EXP(-SUMPRODUCT(Engine!$C$12738:$C$12769,INDIRECT("Coefficients!$BK$2:$BK$33"))))))</f>
      </c>
      <c r="AU404" s="8">
        <f>IF(OR($B404="",$C404="",$D404="",$E404="",$F404="",$G404="",$H404="",$I404="",$J404="",$K404="",$L404=""),"",IF($B404="Female",1/(1+EXP(-SUMPRODUCT(Engine!$C$12738:$C$12769,INDIRECT("Coefficients!$BL$2:$BL$33")))),1/(1+EXP(-SUMPRODUCT(Engine!$C$12738:$C$12769,INDIRECT("Coefficients!$BM$2:$BM$33"))))))</f>
      </c>
      <c r="AV404" s="8">
        <f>IF(OR($B404="",$C404="",$D404="",$E404="",$F404="",$G404="",$H404="",$I404="",$J404="",$K404="",$L404=""),"",IF($B404="Female",1/(1+EXP(-SUMPRODUCT(Engine!$C$12738:$C$12769,INDIRECT("Coefficients!$BN$2:$BN$33")))),1/(1+EXP(-SUMPRODUCT(Engine!$C$12738:$C$12769,INDIRECT("Coefficients!$BO$2:$BO$33"))))))</f>
      </c>
      <c r="AW404" s="8">
        <f>IF(OR($B404="",$C404="",$D404="",$E404="",$F404="",$G404="",$H404="",$I404="",$J404="",$K404="",$L404=""),"",IF($B404="Female",1/(1+EXP(-SUMPRODUCT(Engine!$C$12738:$C$12769,INDIRECT("Coefficients!$BP$2:$BP$33")))),1/(1+EXP(-SUMPRODUCT(Engine!$C$12738:$C$12769,INDIRECT("Coefficients!$BQ$2:$BQ$33"))))))</f>
      </c>
      <c r="AX404" s="8">
        <f>IF(OR($B404="",$C404="",$D404="",$E404="",$F404="",$G404="",$H404="",$I404="",$J404="",$K404="",$L404=""),"",IF($B404="Female",1/(1+EXP(-SUMPRODUCT(Engine!$C$12738:$C$12769,INDIRECT("Coefficients!$BR$2:$BR$33")))),1/(1+EXP(-SUMPRODUCT(Engine!$C$12738:$C$12769,INDIRECT("Coefficients!$BS$2:$BS$33"))))))</f>
      </c>
      <c r="AY404" s="8">
        <f>IF(OR($B404="",$C404="",$D404="",$E404="",$F404="",$G404="",$H404="",$I404="",$J404="",$K404="",$L404=""),"",IF($B404="Female",1/(1+EXP(-SUMPRODUCT(Engine!$C$12738:$C$12769,INDIRECT("Coefficients!$BT$2:$BT$33")))),1/(1+EXP(-SUMPRODUCT(Engine!$C$12738:$C$12769,INDIRECT("Coefficients!$BU$2:$BU$33"))))))</f>
      </c>
      <c r="AZ404" s="8">
        <f>IF(OR($B404="",$C404="",$D404="",$E404="",$F404="",$G404="",$H404="",$I404="",$J404="",$K404="",$L404=""),"",IF($B404="Female",1/(1+EXP(-SUMPRODUCT(Engine!$C$12738:$C$12769,INDIRECT("Coefficients!$BV$2:$BV$33")))),1/(1+EXP(-SUMPRODUCT(Engine!$C$12738:$C$12769,INDIRECT("Coefficients!$BW$2:$BW$33"))))))</f>
      </c>
      <c r="BA404" s="8">
        <f>IF(OR($B404="",$C404="",$D404="",$E404="",$F404="",$G404="",$H404="",$I404="",$J404="",$K404="",$L404=""),"",IF($B404="Female",1/(1+EXP(-SUMPRODUCT(Engine!$C$12738:$C$12769,INDIRECT("Coefficients!$BX$2:$BX$33")))),1/(1+EXP(-SUMPRODUCT(Engine!$C$12738:$C$12769,INDIRECT("Coefficients!$BY$2:$BY$33"))))))</f>
      </c>
      <c r="BB404" s="8">
        <f>IF(OR($B404="",$C404="",$D404="",$E404="",$F404="",$G404="",$H404="",$I404="",$J404="",$K404="",$L404=""),"",IF($B404="Female",1/(1+EXP(-SUMPRODUCT(Engine!$C$12738:$C$12769,INDIRECT("Coefficients!$BZ$2:$BZ$33")))),1/(1+EXP(-SUMPRODUCT(Engine!$C$12738:$C$12769,INDIRECT("Coefficients!$CA$2:$CA$33"))))))</f>
      </c>
      <c r="BC404" s="8">
        <f>IF(OR($B404="",$C404="",$D404="",$E404="",$F404="",$G404="",$H404="",$I404="",$J404="",$K404="",$L404=""),"",IF($B404="Female",1/(1+EXP(-SUMPRODUCT(Engine!$C$12738:$C$12769,INDIRECT("Coefficients!$CB$2:$CB$33")))),1/(1+EXP(-SUMPRODUCT(Engine!$C$12738:$C$12769,INDIRECT("Coefficients!$CC$2:$CC$33"))))))</f>
      </c>
      <c r="BD404" s="8">
        <f>IF(OR($B404="",$C404="",$D404="",$E404="",$F404="",$G404="",$H404="",$I404="",$J404="",$K404="",$L404=""),"",IF($B404="Female",1/(1+EXP(-SUMPRODUCT(Engine!$C$12738:$C$12769,INDIRECT("Coefficients!$CD$2:$CD$33")))),1/(1+EXP(-SUMPRODUCT(Engine!$C$12738:$C$12769,INDIRECT("Coefficients!$CE$2:$CE$33"))))))</f>
      </c>
      <c r="BE404" s="8">
        <f>IF(OR($B404="",$C404="",$D404="",$E404="",$F404="",$G404="",$H404="",$I404="",$J404="",$K404="",$L404=""),"",IF($B404="Female",1/(1+EXP(-SUMPRODUCT(Engine!$C$12738:$C$12769,INDIRECT("Coefficients!$CF$2:$CF$33")))),1/(1+EXP(-SUMPRODUCT(Engine!$C$12738:$C$12769,INDIRECT("Coefficients!$CG$2:$CG$33"))))))</f>
      </c>
      <c r="BF404" s="8">
        <f>IF(OR($B404="",$C404="",$D404="",$E404="",$F404="",$G404="",$H404="",$I404="",$J404="",$K404="",$L404=""),"",IF($B404="Female",1/(1+EXP(-SUMPRODUCT(Engine!$C$12738:$C$12769,INDIRECT("Coefficients!$CH$2:$CH$33")))),1/(1+EXP(-SUMPRODUCT(Engine!$C$12738:$C$12769,INDIRECT("Coefficients!$CI$2:$CI$33"))))))</f>
      </c>
      <c r="BG404" s="8">
        <f>IF(OR($B404="",$C404="",$D404="",$E404="",$F404="",$G404="",$H404="",$I404="",$J404="",$K404="",$L404=""),"",IF($B404="Female",1/(1+EXP(-SUMPRODUCT(Engine!$C$12738:$C$12769,INDIRECT("Coefficients!$CJ$2:$CJ$33")))),1/(1+EXP(-SUMPRODUCT(Engine!$C$12738:$C$12769,INDIRECT("Coefficients!$CK$2:$CK$33"))))))</f>
      </c>
      <c r="BH404" s="8">
        <f>IF(OR($B404="",$C404="",$D404="",$E404="",$F404="",$G404="",$H404="",$I404="",$J404="",$K404="",$L404=""),"",IF($B404="Female",1/(1+EXP(-SUMPRODUCT(Engine!$C$12738:$C$12769,INDIRECT("Coefficients!$CL$2:$CL$33")))),1/(1+EXP(-SUMPRODUCT(Engine!$C$12738:$C$12769,INDIRECT("Coefficients!$CM$2:$CM$33"))))))</f>
      </c>
      <c r="BI404" s="8">
        <f>IF(OR($B404="",$C404="",$D404="",$E404="",$F404="",$G404="",$H404="",$I404="",$J404="",$K404="",$L404=""),"",IF($B404="Female",1/(1+EXP(-SUMPRODUCT(Engine!$C$12738:$C$12769,INDIRECT("Coefficients!$CN$2:$CN$33")))),1/(1+EXP(-SUMPRODUCT(Engine!$C$12738:$C$12769,INDIRECT("Coefficients!$CO$2:$CO$33"))))))</f>
      </c>
      <c r="BJ404" s="8">
        <f>IF(OR($B404="",$C404="",$D404="",$E404="",$F404="",$G404="",$H404="",$I404="",$J404="",$K404="",$L404=""),"",IF($B404="Female",1/(1+EXP(-SUMPRODUCT(Engine!$C$12738:$C$12769,INDIRECT("Coefficients!$CP$2:$CP$33")))),1/(1+EXP(-SUMPRODUCT(Engine!$C$12738:$C$12769,INDIRECT("Coefficients!$CQ$2:$CQ$33"))))))</f>
      </c>
      <c r="BK404" s="8">
        <f>IF(OR($B404="",$C404="",$D404="",$E404="",$F404="",$G404="",$H404="",$I404="",$J404="",$K404="",$L404=""),"",IF($B404="Female",1/(1+EXP(-SUMPRODUCT(Engine!$C$12738:$C$12769,INDIRECT("Coefficients!$CR$2:$CR$33")))),1/(1+EXP(-SUMPRODUCT(Engine!$C$12738:$C$12769,INDIRECT("Coefficients!$CS$2:$CS$33"))))))</f>
      </c>
      <c r="BL404" s="8">
        <f>IF(OR($B404="",$C404="",$D404="",$E404="",$F404="",$G404="",$H404="",$I404="",$J404="",$K404="",$L404=""),"",IF($B404="Female",1/(1+EXP(-SUMPRODUCT(Engine!$C$12738:$C$12769,INDIRECT("Coefficients!$CT$2:$CT$33")))),1/(1+EXP(-SUMPRODUCT(Engine!$C$12738:$C$12769,INDIRECT("Coefficients!$CU$2:$CU$33"))))))</f>
      </c>
      <c r="BM404" s="8">
        <f>IF(OR($B404="",$C404="",$D404="",$E404="",$F404="",$G404="",$H404="",$I404="",$J404="",$K404="",$L404=""),"",IF($B404="Female",1/(1+EXP(-SUMPRODUCT(Engine!$C$12738:$C$12769,INDIRECT("Coefficients!$CV$2:$CV$33")))),1/(1+EXP(-SUMPRODUCT(Engine!$C$12738:$C$12769,INDIRECT("Coefficients!$CW$2:$CW$33"))))))</f>
      </c>
    </row>
    <row r="405" spans="1:65" x14ac:dyDescent="0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8">
        <f>IF(OR($B405="",$C405="",$D405="",$E405="",$F405="",$G405="",$H405="",$I405="",$J405="",$K405="",$L405=""),"",IF($B405="Female",1/(1+EXP(-SUMPRODUCT(Engine!$C$12770:$C$12801,INDIRECT("Coefficients!$B$2:$B$33")))),1/(1+EXP(-SUMPRODUCT(Engine!$C$12770:$C$12801,INDIRECT("Coefficients!$C$2:$C$33"))))))</f>
      </c>
      <c r="Q405" s="8">
        <f>IF(OR($B405="",$C405="",$D405="",$E405="",$F405="",$G405="",$H405="",$I405="",$J405="",$K405="",$L405=""),"",IF($B405="Female",1/(1+EXP(-SUMPRODUCT(Engine!$C$12770:$C$12801,INDIRECT("Coefficients!$D$2:$D$33")))),1/(1+EXP(-SUMPRODUCT(Engine!$C$12770:$C$12801,INDIRECT("Coefficients!$E$2:$E$33"))))))</f>
      </c>
      <c r="R405" s="8">
        <f>IF(OR($B405="",$C405="",$D405="",$E405="",$F405="",$G405="",$H405="",$I405="",$J405="",$K405="",$L405=""),"",IF($B405="Female",1/(1+EXP(-SUMPRODUCT(Engine!$C$12770:$C$12801,INDIRECT("Coefficients!$F$2:$F$33")))),1/(1+EXP(-SUMPRODUCT(Engine!$C$12770:$C$12801,INDIRECT("Coefficients!$G$2:$G$33"))))))</f>
      </c>
      <c r="S405" s="8">
        <f>IF(OR($B405="",$C405="",$D405="",$E405="",$F405="",$G405="",$H405="",$I405="",$J405="",$K405="",$L405=""),"",IF($B405="Female",1/(1+EXP(-SUMPRODUCT(Engine!$C$12770:$C$12801,INDIRECT("Coefficients!$H$2:$H$33")))),1/(1+EXP(-SUMPRODUCT(Engine!$C$12770:$C$12801,INDIRECT("Coefficients!$I$2:$I$33"))))))</f>
      </c>
      <c r="T405" s="8">
        <f>IF(OR($B405="",$C405="",$D405="",$E405="",$F405="",$G405="",$H405="",$I405="",$J405="",$K405="",$L405=""),"",IF($B405="Female",1/(1+EXP(-SUMPRODUCT(Engine!$C$12770:$C$12801,INDIRECT("Coefficients!$J$2:$J$33")))),1/(1+EXP(-SUMPRODUCT(Engine!$C$12770:$C$12801,INDIRECT("Coefficients!$K$2:$K$33"))))))</f>
      </c>
      <c r="U405" s="8">
        <f>IF(OR($B405="",$C405="",$D405="",$E405="",$F405="",$G405="",$H405="",$I405="",$J405="",$K405="",$L405=""),"",IF($B405="Female",1/(1+EXP(-SUMPRODUCT(Engine!$C$12770:$C$12801,INDIRECT("Coefficients!$L$2:$L$33")))),1/(1+EXP(-SUMPRODUCT(Engine!$C$12770:$C$12801,INDIRECT("Coefficients!$M$2:$M$33"))))))</f>
      </c>
      <c r="V405" s="8">
        <f>IF(OR($B405="",$C405="",$D405="",$E405="",$F405="",$G405="",$H405="",$I405="",$J405="",$K405="",$L405=""),"",IF($B405="Female",1/(1+EXP(-SUMPRODUCT(Engine!$C$12770:$C$12801,INDIRECT("Coefficients!$N$2:$N$33")))),1/(1+EXP(-SUMPRODUCT(Engine!$C$12770:$C$12801,INDIRECT("Coefficients!$O$2:$O$33"))))))</f>
      </c>
      <c r="W405" s="8">
        <f>IF(OR($B405="",$C405="",$D405="",$E405="",$F405="",$G405="",$H405="",$I405="",$J405="",$K405="",$L405=""),"",IF($B405="Female",1/(1+EXP(-SUMPRODUCT(Engine!$C$12770:$C$12801,INDIRECT("Coefficients!$P$2:$P$33")))),1/(1+EXP(-SUMPRODUCT(Engine!$C$12770:$C$12801,INDIRECT("Coefficients!$Q$2:$Q$33"))))))</f>
      </c>
      <c r="X405" s="8">
        <f>IF(OR($B405="",$C405="",$D405="",$E405="",$F405="",$G405="",$H405="",$I405="",$J405="",$K405="",$L405=""),"",IF($B405="Female",1/(1+EXP(-SUMPRODUCT(Engine!$C$12770:$C$12801,INDIRECT("Coefficients!$R$2:$R$33")))),1/(1+EXP(-SUMPRODUCT(Engine!$C$12770:$C$12801,INDIRECT("Coefficients!$S$2:$S$33"))))))</f>
      </c>
      <c r="Y405" s="8">
        <f>IF(OR($B405="",$C405="",$D405="",$E405="",$F405="",$G405="",$H405="",$I405="",$J405="",$K405="",$L405=""),"",IF($B405="Female",1/(1+EXP(-SUMPRODUCT(Engine!$C$12770:$C$12801,INDIRECT("Coefficients!$T$2:$T$33")))),1/(1+EXP(-SUMPRODUCT(Engine!$C$12770:$C$12801,INDIRECT("Coefficients!$U$2:$U$33"))))))</f>
      </c>
      <c r="Z405" s="8">
        <f>IF(OR($B405="",$C405="",$D405="",$E405="",$F405="",$G405="",$H405="",$I405="",$J405="",$K405="",$L405=""),"",IF($B405="Female",1/(1+EXP(-SUMPRODUCT(Engine!$C$12770:$C$12801,INDIRECT("Coefficients!$V$2:$V$33")))),1/(1+EXP(-SUMPRODUCT(Engine!$C$12770:$C$12801,INDIRECT("Coefficients!$W$2:$W$33"))))))</f>
      </c>
      <c r="AA405" s="8">
        <f>IF(OR($B405="",$C405="",$D405="",$E405="",$F405="",$G405="",$H405="",$I405="",$J405="",$K405="",$L405=""),"",IF($B405="Female",1/(1+EXP(-SUMPRODUCT(Engine!$C$12770:$C$12801,INDIRECT("Coefficients!$X$2:$X$33")))),1/(1+EXP(-SUMPRODUCT(Engine!$C$12770:$C$12801,INDIRECT("Coefficients!$Y$2:$Y$33"))))))</f>
      </c>
      <c r="AB405" s="8">
        <f>IF(OR($B405="",$C405="",$D405="",$E405="",$F405="",$G405="",$H405="",$I405="",$J405="",$K405="",$L405=""),"",IF($B405="Female",1/(1+EXP(-SUMPRODUCT(Engine!$C$12770:$C$12801,INDIRECT("Coefficients!$Z$2:$Z$33")))),1/(1+EXP(-SUMPRODUCT(Engine!$C$12770:$C$12801,INDIRECT("Coefficients!$AA$2:$AA$33"))))))</f>
      </c>
      <c r="AC405" s="8">
        <f>IF(OR($B405="",$C405="",$D405="",$E405="",$F405="",$G405="",$H405="",$I405="",$J405="",$K405="",$L405=""),"",IF($B405="Female",1/(1+EXP(-SUMPRODUCT(Engine!$C$12770:$C$12801,INDIRECT("Coefficients!$AB$2:$AB$33")))),1/(1+EXP(-SUMPRODUCT(Engine!$C$12770:$C$12801,INDIRECT("Coefficients!$AC$2:$AC$33"))))))</f>
      </c>
      <c r="AD405" s="8">
        <f>IF(OR($B405="",$C405="",$D405="",$E405="",$F405="",$G405="",$H405="",$I405="",$J405="",$K405="",$L405=""),"",IF($B405="Female",1/(1+EXP(-SUMPRODUCT(Engine!$C$12770:$C$12801,INDIRECT("Coefficients!$AD$2:$AD$33")))),1/(1+EXP(-SUMPRODUCT(Engine!$C$12770:$C$12801,INDIRECT("Coefficients!$AE$2:$AE$33"))))))</f>
      </c>
      <c r="AE405" s="8">
        <f>IF(OR($B405="",$C405="",$D405="",$E405="",$F405="",$G405="",$H405="",$I405="",$J405="",$K405="",$L405=""),"",IF($B405="Female",1/(1+EXP(-SUMPRODUCT(Engine!$C$12770:$C$12801,INDIRECT("Coefficients!$AF$2:$AF$33")))),1/(1+EXP(-SUMPRODUCT(Engine!$C$12770:$C$12801,INDIRECT("Coefficients!$AG$2:$AG$33"))))))</f>
      </c>
      <c r="AF405" s="8">
        <f>IF(OR($B405="",$C405="",$D405="",$E405="",$F405="",$G405="",$H405="",$I405="",$J405="",$K405="",$L405=""),"",IF($B405="Female",1/(1+EXP(-SUMPRODUCT(Engine!$C$12770:$C$12801,INDIRECT("Coefficients!$AH$2:$AH$33")))),1/(1+EXP(-SUMPRODUCT(Engine!$C$12770:$C$12801,INDIRECT("Coefficients!$AI$2:$AI$33"))))))</f>
      </c>
      <c r="AG405" s="8">
        <f>IF(OR($B405="",$C405="",$D405="",$E405="",$F405="",$G405="",$H405="",$I405="",$J405="",$K405="",$L405=""),"",IF($B405="Female",1/(1+EXP(-SUMPRODUCT(Engine!$C$12770:$C$12801,INDIRECT("Coefficients!$AJ$2:$AJ$33")))),1/(1+EXP(-SUMPRODUCT(Engine!$C$12770:$C$12801,INDIRECT("Coefficients!$AK$2:$AK$33"))))))</f>
      </c>
      <c r="AH405" s="8">
        <f>IF(OR($B405="",$C405="",$D405="",$E405="",$F405="",$G405="",$H405="",$I405="",$J405="",$K405="",$L405=""),"",IF($B405="Female",1/(1+EXP(-SUMPRODUCT(Engine!$C$12770:$C$12801,INDIRECT("Coefficients!$AL$2:$AL$33")))),1/(1+EXP(-SUMPRODUCT(Engine!$C$12770:$C$12801,INDIRECT("Coefficients!$AM$2:$AM$33"))))))</f>
      </c>
      <c r="AI405" s="8">
        <f>IF(OR($B405="",$C405="",$D405="",$E405="",$F405="",$G405="",$H405="",$I405="",$J405="",$K405="",$L405=""),"",IF($B405="Female",1/(1+EXP(-SUMPRODUCT(Engine!$C$12770:$C$12801,INDIRECT("Coefficients!$AN$2:$AN$33")))),1/(1+EXP(-SUMPRODUCT(Engine!$C$12770:$C$12801,INDIRECT("Coefficients!$AO$2:$AO$33"))))))</f>
      </c>
      <c r="AJ405" s="8">
        <f>IF(OR($B405="",$C405="",$D405="",$E405="",$F405="",$G405="",$H405="",$I405="",$J405="",$K405="",$L405=""),"",IF($B405="Female",1/(1+EXP(-SUMPRODUCT(Engine!$C$12770:$C$12801,INDIRECT("Coefficients!$AP$2:$AP$33")))),1/(1+EXP(-SUMPRODUCT(Engine!$C$12770:$C$12801,INDIRECT("Coefficients!$AQ$2:$AQ$33"))))))</f>
      </c>
      <c r="AK405" s="8">
        <f>IF(OR($B405="",$C405="",$D405="",$E405="",$F405="",$G405="",$H405="",$I405="",$J405="",$K405="",$L405=""),"",IF($B405="Female",1/(1+EXP(-SUMPRODUCT(Engine!$C$12770:$C$12801,INDIRECT("Coefficients!$AR$2:$AR$33")))),1/(1+EXP(-SUMPRODUCT(Engine!$C$12770:$C$12801,INDIRECT("Coefficients!$AS$2:$AS$33"))))))</f>
      </c>
      <c r="AL405" s="8">
        <f>IF(OR($B405="",$C405="",$D405="",$E405="",$F405="",$G405="",$H405="",$I405="",$J405="",$K405="",$L405=""),"",IF($B405="Female",1/(1+EXP(-SUMPRODUCT(Engine!$C$12770:$C$12801,INDIRECT("Coefficients!$AT$2:$AT$33")))),1/(1+EXP(-SUMPRODUCT(Engine!$C$12770:$C$12801,INDIRECT("Coefficients!$AU$2:$AU$33"))))))</f>
      </c>
      <c r="AM405" s="8">
        <f>IF(OR($B405="",$C405="",$D405="",$E405="",$F405="",$G405="",$H405="",$I405="",$J405="",$K405="",$L405=""),"",IF($B405="Female",1/(1+EXP(-SUMPRODUCT(Engine!$C$12770:$C$12801,INDIRECT("Coefficients!$AV$2:$AV$33")))),1/(1+EXP(-SUMPRODUCT(Engine!$C$12770:$C$12801,INDIRECT("Coefficients!$AW$2:$AW$33"))))))</f>
      </c>
      <c r="AN405" s="8">
        <f>IF(OR($B405="",$C405="",$D405="",$E405="",$F405="",$G405="",$H405="",$I405="",$J405="",$K405="",$L405=""),"",IF($B405="Female",1/(1+EXP(-SUMPRODUCT(Engine!$C$12770:$C$12801,INDIRECT("Coefficients!$AX$2:$AX$33")))),1/(1+EXP(-SUMPRODUCT(Engine!$C$12770:$C$12801,INDIRECT("Coefficients!$AY$2:$AY$33"))))))</f>
      </c>
      <c r="AO405" s="8">
        <f>IF(OR($B405="",$C405="",$D405="",$E405="",$F405="",$G405="",$H405="",$I405="",$J405="",$K405="",$L405=""),"",IF($B405="Female",1/(1+EXP(-SUMPRODUCT(Engine!$C$12770:$C$12801,INDIRECT("Coefficients!$AZ$2:$AZ$33")))),1/(1+EXP(-SUMPRODUCT(Engine!$C$12770:$C$12801,INDIRECT("Coefficients!$BA$2:$BA$33"))))))</f>
      </c>
      <c r="AP405" s="8">
        <f>IF(OR($B405="",$C405="",$D405="",$E405="",$F405="",$G405="",$H405="",$I405="",$J405="",$K405="",$L405=""),"",IF($B405="Female",1/(1+EXP(-SUMPRODUCT(Engine!$C$12770:$C$12801,INDIRECT("Coefficients!$BB$2:$BB$33")))),1/(1+EXP(-SUMPRODUCT(Engine!$C$12770:$C$12801,INDIRECT("Coefficients!$BC$2:$BC$33"))))))</f>
      </c>
      <c r="AQ405" s="8">
        <f>IF(OR($B405="",$C405="",$D405="",$E405="",$F405="",$G405="",$H405="",$I405="",$J405="",$K405="",$L405=""),"",IF($B405="Female",1/(1+EXP(-SUMPRODUCT(Engine!$C$12770:$C$12801,INDIRECT("Coefficients!$BD$2:$BD$33")))),1/(1+EXP(-SUMPRODUCT(Engine!$C$12770:$C$12801,INDIRECT("Coefficients!$BE$2:$BE$33"))))))</f>
      </c>
      <c r="AR405" s="8">
        <f>IF(OR($B405="",$C405="",$D405="",$E405="",$F405="",$G405="",$H405="",$I405="",$J405="",$K405="",$L405=""),"",IF($B405="Female",1/(1+EXP(-SUMPRODUCT(Engine!$C$12770:$C$12801,INDIRECT("Coefficients!$BF$2:$BF$33")))),1/(1+EXP(-SUMPRODUCT(Engine!$C$12770:$C$12801,INDIRECT("Coefficients!$BG$2:$BG$33"))))))</f>
      </c>
      <c r="AS405" s="8">
        <f>IF(OR($B405="",$C405="",$D405="",$E405="",$F405="",$G405="",$H405="",$I405="",$J405="",$K405="",$L405=""),"",IF($B405="Female",1/(1+EXP(-SUMPRODUCT(Engine!$C$12770:$C$12801,INDIRECT("Coefficients!$BH$2:$BH$33")))),1/(1+EXP(-SUMPRODUCT(Engine!$C$12770:$C$12801,INDIRECT("Coefficients!$BI$2:$BI$33"))))))</f>
      </c>
      <c r="AT405" s="8">
        <f>IF(OR($B405="",$C405="",$D405="",$E405="",$F405="",$G405="",$H405="",$I405="",$J405="",$K405="",$L405=""),"",IF($B405="Female",1/(1+EXP(-SUMPRODUCT(Engine!$C$12770:$C$12801,INDIRECT("Coefficients!$BJ$2:$BJ$33")))),1/(1+EXP(-SUMPRODUCT(Engine!$C$12770:$C$12801,INDIRECT("Coefficients!$BK$2:$BK$33"))))))</f>
      </c>
      <c r="AU405" s="8">
        <f>IF(OR($B405="",$C405="",$D405="",$E405="",$F405="",$G405="",$H405="",$I405="",$J405="",$K405="",$L405=""),"",IF($B405="Female",1/(1+EXP(-SUMPRODUCT(Engine!$C$12770:$C$12801,INDIRECT("Coefficients!$BL$2:$BL$33")))),1/(1+EXP(-SUMPRODUCT(Engine!$C$12770:$C$12801,INDIRECT("Coefficients!$BM$2:$BM$33"))))))</f>
      </c>
      <c r="AV405" s="8">
        <f>IF(OR($B405="",$C405="",$D405="",$E405="",$F405="",$G405="",$H405="",$I405="",$J405="",$K405="",$L405=""),"",IF($B405="Female",1/(1+EXP(-SUMPRODUCT(Engine!$C$12770:$C$12801,INDIRECT("Coefficients!$BN$2:$BN$33")))),1/(1+EXP(-SUMPRODUCT(Engine!$C$12770:$C$12801,INDIRECT("Coefficients!$BO$2:$BO$33"))))))</f>
      </c>
      <c r="AW405" s="8">
        <f>IF(OR($B405="",$C405="",$D405="",$E405="",$F405="",$G405="",$H405="",$I405="",$J405="",$K405="",$L405=""),"",IF($B405="Female",1/(1+EXP(-SUMPRODUCT(Engine!$C$12770:$C$12801,INDIRECT("Coefficients!$BP$2:$BP$33")))),1/(1+EXP(-SUMPRODUCT(Engine!$C$12770:$C$12801,INDIRECT("Coefficients!$BQ$2:$BQ$33"))))))</f>
      </c>
      <c r="AX405" s="8">
        <f>IF(OR($B405="",$C405="",$D405="",$E405="",$F405="",$G405="",$H405="",$I405="",$J405="",$K405="",$L405=""),"",IF($B405="Female",1/(1+EXP(-SUMPRODUCT(Engine!$C$12770:$C$12801,INDIRECT("Coefficients!$BR$2:$BR$33")))),1/(1+EXP(-SUMPRODUCT(Engine!$C$12770:$C$12801,INDIRECT("Coefficients!$BS$2:$BS$33"))))))</f>
      </c>
      <c r="AY405" s="8">
        <f>IF(OR($B405="",$C405="",$D405="",$E405="",$F405="",$G405="",$H405="",$I405="",$J405="",$K405="",$L405=""),"",IF($B405="Female",1/(1+EXP(-SUMPRODUCT(Engine!$C$12770:$C$12801,INDIRECT("Coefficients!$BT$2:$BT$33")))),1/(1+EXP(-SUMPRODUCT(Engine!$C$12770:$C$12801,INDIRECT("Coefficients!$BU$2:$BU$33"))))))</f>
      </c>
      <c r="AZ405" s="8">
        <f>IF(OR($B405="",$C405="",$D405="",$E405="",$F405="",$G405="",$H405="",$I405="",$J405="",$K405="",$L405=""),"",IF($B405="Female",1/(1+EXP(-SUMPRODUCT(Engine!$C$12770:$C$12801,INDIRECT("Coefficients!$BV$2:$BV$33")))),1/(1+EXP(-SUMPRODUCT(Engine!$C$12770:$C$12801,INDIRECT("Coefficients!$BW$2:$BW$33"))))))</f>
      </c>
      <c r="BA405" s="8">
        <f>IF(OR($B405="",$C405="",$D405="",$E405="",$F405="",$G405="",$H405="",$I405="",$J405="",$K405="",$L405=""),"",IF($B405="Female",1/(1+EXP(-SUMPRODUCT(Engine!$C$12770:$C$12801,INDIRECT("Coefficients!$BX$2:$BX$33")))),1/(1+EXP(-SUMPRODUCT(Engine!$C$12770:$C$12801,INDIRECT("Coefficients!$BY$2:$BY$33"))))))</f>
      </c>
      <c r="BB405" s="8">
        <f>IF(OR($B405="",$C405="",$D405="",$E405="",$F405="",$G405="",$H405="",$I405="",$J405="",$K405="",$L405=""),"",IF($B405="Female",1/(1+EXP(-SUMPRODUCT(Engine!$C$12770:$C$12801,INDIRECT("Coefficients!$BZ$2:$BZ$33")))),1/(1+EXP(-SUMPRODUCT(Engine!$C$12770:$C$12801,INDIRECT("Coefficients!$CA$2:$CA$33"))))))</f>
      </c>
      <c r="BC405" s="8">
        <f>IF(OR($B405="",$C405="",$D405="",$E405="",$F405="",$G405="",$H405="",$I405="",$J405="",$K405="",$L405=""),"",IF($B405="Female",1/(1+EXP(-SUMPRODUCT(Engine!$C$12770:$C$12801,INDIRECT("Coefficients!$CB$2:$CB$33")))),1/(1+EXP(-SUMPRODUCT(Engine!$C$12770:$C$12801,INDIRECT("Coefficients!$CC$2:$CC$33"))))))</f>
      </c>
      <c r="BD405" s="8">
        <f>IF(OR($B405="",$C405="",$D405="",$E405="",$F405="",$G405="",$H405="",$I405="",$J405="",$K405="",$L405=""),"",IF($B405="Female",1/(1+EXP(-SUMPRODUCT(Engine!$C$12770:$C$12801,INDIRECT("Coefficients!$CD$2:$CD$33")))),1/(1+EXP(-SUMPRODUCT(Engine!$C$12770:$C$12801,INDIRECT("Coefficients!$CE$2:$CE$33"))))))</f>
      </c>
      <c r="BE405" s="8">
        <f>IF(OR($B405="",$C405="",$D405="",$E405="",$F405="",$G405="",$H405="",$I405="",$J405="",$K405="",$L405=""),"",IF($B405="Female",1/(1+EXP(-SUMPRODUCT(Engine!$C$12770:$C$12801,INDIRECT("Coefficients!$CF$2:$CF$33")))),1/(1+EXP(-SUMPRODUCT(Engine!$C$12770:$C$12801,INDIRECT("Coefficients!$CG$2:$CG$33"))))))</f>
      </c>
      <c r="BF405" s="8">
        <f>IF(OR($B405="",$C405="",$D405="",$E405="",$F405="",$G405="",$H405="",$I405="",$J405="",$K405="",$L405=""),"",IF($B405="Female",1/(1+EXP(-SUMPRODUCT(Engine!$C$12770:$C$12801,INDIRECT("Coefficients!$CH$2:$CH$33")))),1/(1+EXP(-SUMPRODUCT(Engine!$C$12770:$C$12801,INDIRECT("Coefficients!$CI$2:$CI$33"))))))</f>
      </c>
      <c r="BG405" s="8">
        <f>IF(OR($B405="",$C405="",$D405="",$E405="",$F405="",$G405="",$H405="",$I405="",$J405="",$K405="",$L405=""),"",IF($B405="Female",1/(1+EXP(-SUMPRODUCT(Engine!$C$12770:$C$12801,INDIRECT("Coefficients!$CJ$2:$CJ$33")))),1/(1+EXP(-SUMPRODUCT(Engine!$C$12770:$C$12801,INDIRECT("Coefficients!$CK$2:$CK$33"))))))</f>
      </c>
      <c r="BH405" s="8">
        <f>IF(OR($B405="",$C405="",$D405="",$E405="",$F405="",$G405="",$H405="",$I405="",$J405="",$K405="",$L405=""),"",IF($B405="Female",1/(1+EXP(-SUMPRODUCT(Engine!$C$12770:$C$12801,INDIRECT("Coefficients!$CL$2:$CL$33")))),1/(1+EXP(-SUMPRODUCT(Engine!$C$12770:$C$12801,INDIRECT("Coefficients!$CM$2:$CM$33"))))))</f>
      </c>
      <c r="BI405" s="8">
        <f>IF(OR($B405="",$C405="",$D405="",$E405="",$F405="",$G405="",$H405="",$I405="",$J405="",$K405="",$L405=""),"",IF($B405="Female",1/(1+EXP(-SUMPRODUCT(Engine!$C$12770:$C$12801,INDIRECT("Coefficients!$CN$2:$CN$33")))),1/(1+EXP(-SUMPRODUCT(Engine!$C$12770:$C$12801,INDIRECT("Coefficients!$CO$2:$CO$33"))))))</f>
      </c>
      <c r="BJ405" s="8">
        <f>IF(OR($B405="",$C405="",$D405="",$E405="",$F405="",$G405="",$H405="",$I405="",$J405="",$K405="",$L405=""),"",IF($B405="Female",1/(1+EXP(-SUMPRODUCT(Engine!$C$12770:$C$12801,INDIRECT("Coefficients!$CP$2:$CP$33")))),1/(1+EXP(-SUMPRODUCT(Engine!$C$12770:$C$12801,INDIRECT("Coefficients!$CQ$2:$CQ$33"))))))</f>
      </c>
      <c r="BK405" s="8">
        <f>IF(OR($B405="",$C405="",$D405="",$E405="",$F405="",$G405="",$H405="",$I405="",$J405="",$K405="",$L405=""),"",IF($B405="Female",1/(1+EXP(-SUMPRODUCT(Engine!$C$12770:$C$12801,INDIRECT("Coefficients!$CR$2:$CR$33")))),1/(1+EXP(-SUMPRODUCT(Engine!$C$12770:$C$12801,INDIRECT("Coefficients!$CS$2:$CS$33"))))))</f>
      </c>
      <c r="BL405" s="8">
        <f>IF(OR($B405="",$C405="",$D405="",$E405="",$F405="",$G405="",$H405="",$I405="",$J405="",$K405="",$L405=""),"",IF($B405="Female",1/(1+EXP(-SUMPRODUCT(Engine!$C$12770:$C$12801,INDIRECT("Coefficients!$CT$2:$CT$33")))),1/(1+EXP(-SUMPRODUCT(Engine!$C$12770:$C$12801,INDIRECT("Coefficients!$CU$2:$CU$33"))))))</f>
      </c>
      <c r="BM405" s="8">
        <f>IF(OR($B405="",$C405="",$D405="",$E405="",$F405="",$G405="",$H405="",$I405="",$J405="",$K405="",$L405=""),"",IF($B405="Female",1/(1+EXP(-SUMPRODUCT(Engine!$C$12770:$C$12801,INDIRECT("Coefficients!$CV$2:$CV$33")))),1/(1+EXP(-SUMPRODUCT(Engine!$C$12770:$C$12801,INDIRECT("Coefficients!$CW$2:$CW$33"))))))</f>
      </c>
    </row>
    <row r="406" spans="1:65" x14ac:dyDescent="0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8">
        <f>IF(OR($B406="",$C406="",$D406="",$E406="",$F406="",$G406="",$H406="",$I406="",$J406="",$K406="",$L406=""),"",IF($B406="Female",1/(1+EXP(-SUMPRODUCT(Engine!$C$12802:$C$12833,INDIRECT("Coefficients!$B$2:$B$33")))),1/(1+EXP(-SUMPRODUCT(Engine!$C$12802:$C$12833,INDIRECT("Coefficients!$C$2:$C$33"))))))</f>
      </c>
      <c r="Q406" s="8">
        <f>IF(OR($B406="",$C406="",$D406="",$E406="",$F406="",$G406="",$H406="",$I406="",$J406="",$K406="",$L406=""),"",IF($B406="Female",1/(1+EXP(-SUMPRODUCT(Engine!$C$12802:$C$12833,INDIRECT("Coefficients!$D$2:$D$33")))),1/(1+EXP(-SUMPRODUCT(Engine!$C$12802:$C$12833,INDIRECT("Coefficients!$E$2:$E$33"))))))</f>
      </c>
      <c r="R406" s="8">
        <f>IF(OR($B406="",$C406="",$D406="",$E406="",$F406="",$G406="",$H406="",$I406="",$J406="",$K406="",$L406=""),"",IF($B406="Female",1/(1+EXP(-SUMPRODUCT(Engine!$C$12802:$C$12833,INDIRECT("Coefficients!$F$2:$F$33")))),1/(1+EXP(-SUMPRODUCT(Engine!$C$12802:$C$12833,INDIRECT("Coefficients!$G$2:$G$33"))))))</f>
      </c>
      <c r="S406" s="8">
        <f>IF(OR($B406="",$C406="",$D406="",$E406="",$F406="",$G406="",$H406="",$I406="",$J406="",$K406="",$L406=""),"",IF($B406="Female",1/(1+EXP(-SUMPRODUCT(Engine!$C$12802:$C$12833,INDIRECT("Coefficients!$H$2:$H$33")))),1/(1+EXP(-SUMPRODUCT(Engine!$C$12802:$C$12833,INDIRECT("Coefficients!$I$2:$I$33"))))))</f>
      </c>
      <c r="T406" s="8">
        <f>IF(OR($B406="",$C406="",$D406="",$E406="",$F406="",$G406="",$H406="",$I406="",$J406="",$K406="",$L406=""),"",IF($B406="Female",1/(1+EXP(-SUMPRODUCT(Engine!$C$12802:$C$12833,INDIRECT("Coefficients!$J$2:$J$33")))),1/(1+EXP(-SUMPRODUCT(Engine!$C$12802:$C$12833,INDIRECT("Coefficients!$K$2:$K$33"))))))</f>
      </c>
      <c r="U406" s="8">
        <f>IF(OR($B406="",$C406="",$D406="",$E406="",$F406="",$G406="",$H406="",$I406="",$J406="",$K406="",$L406=""),"",IF($B406="Female",1/(1+EXP(-SUMPRODUCT(Engine!$C$12802:$C$12833,INDIRECT("Coefficients!$L$2:$L$33")))),1/(1+EXP(-SUMPRODUCT(Engine!$C$12802:$C$12833,INDIRECT("Coefficients!$M$2:$M$33"))))))</f>
      </c>
      <c r="V406" s="8">
        <f>IF(OR($B406="",$C406="",$D406="",$E406="",$F406="",$G406="",$H406="",$I406="",$J406="",$K406="",$L406=""),"",IF($B406="Female",1/(1+EXP(-SUMPRODUCT(Engine!$C$12802:$C$12833,INDIRECT("Coefficients!$N$2:$N$33")))),1/(1+EXP(-SUMPRODUCT(Engine!$C$12802:$C$12833,INDIRECT("Coefficients!$O$2:$O$33"))))))</f>
      </c>
      <c r="W406" s="8">
        <f>IF(OR($B406="",$C406="",$D406="",$E406="",$F406="",$G406="",$H406="",$I406="",$J406="",$K406="",$L406=""),"",IF($B406="Female",1/(1+EXP(-SUMPRODUCT(Engine!$C$12802:$C$12833,INDIRECT("Coefficients!$P$2:$P$33")))),1/(1+EXP(-SUMPRODUCT(Engine!$C$12802:$C$12833,INDIRECT("Coefficients!$Q$2:$Q$33"))))))</f>
      </c>
      <c r="X406" s="8">
        <f>IF(OR($B406="",$C406="",$D406="",$E406="",$F406="",$G406="",$H406="",$I406="",$J406="",$K406="",$L406=""),"",IF($B406="Female",1/(1+EXP(-SUMPRODUCT(Engine!$C$12802:$C$12833,INDIRECT("Coefficients!$R$2:$R$33")))),1/(1+EXP(-SUMPRODUCT(Engine!$C$12802:$C$12833,INDIRECT("Coefficients!$S$2:$S$33"))))))</f>
      </c>
      <c r="Y406" s="8">
        <f>IF(OR($B406="",$C406="",$D406="",$E406="",$F406="",$G406="",$H406="",$I406="",$J406="",$K406="",$L406=""),"",IF($B406="Female",1/(1+EXP(-SUMPRODUCT(Engine!$C$12802:$C$12833,INDIRECT("Coefficients!$T$2:$T$33")))),1/(1+EXP(-SUMPRODUCT(Engine!$C$12802:$C$12833,INDIRECT("Coefficients!$U$2:$U$33"))))))</f>
      </c>
      <c r="Z406" s="8">
        <f>IF(OR($B406="",$C406="",$D406="",$E406="",$F406="",$G406="",$H406="",$I406="",$J406="",$K406="",$L406=""),"",IF($B406="Female",1/(1+EXP(-SUMPRODUCT(Engine!$C$12802:$C$12833,INDIRECT("Coefficients!$V$2:$V$33")))),1/(1+EXP(-SUMPRODUCT(Engine!$C$12802:$C$12833,INDIRECT("Coefficients!$W$2:$W$33"))))))</f>
      </c>
      <c r="AA406" s="8">
        <f>IF(OR($B406="",$C406="",$D406="",$E406="",$F406="",$G406="",$H406="",$I406="",$J406="",$K406="",$L406=""),"",IF($B406="Female",1/(1+EXP(-SUMPRODUCT(Engine!$C$12802:$C$12833,INDIRECT("Coefficients!$X$2:$X$33")))),1/(1+EXP(-SUMPRODUCT(Engine!$C$12802:$C$12833,INDIRECT("Coefficients!$Y$2:$Y$33"))))))</f>
      </c>
      <c r="AB406" s="8">
        <f>IF(OR($B406="",$C406="",$D406="",$E406="",$F406="",$G406="",$H406="",$I406="",$J406="",$K406="",$L406=""),"",IF($B406="Female",1/(1+EXP(-SUMPRODUCT(Engine!$C$12802:$C$12833,INDIRECT("Coefficients!$Z$2:$Z$33")))),1/(1+EXP(-SUMPRODUCT(Engine!$C$12802:$C$12833,INDIRECT("Coefficients!$AA$2:$AA$33"))))))</f>
      </c>
      <c r="AC406" s="8">
        <f>IF(OR($B406="",$C406="",$D406="",$E406="",$F406="",$G406="",$H406="",$I406="",$J406="",$K406="",$L406=""),"",IF($B406="Female",1/(1+EXP(-SUMPRODUCT(Engine!$C$12802:$C$12833,INDIRECT("Coefficients!$AB$2:$AB$33")))),1/(1+EXP(-SUMPRODUCT(Engine!$C$12802:$C$12833,INDIRECT("Coefficients!$AC$2:$AC$33"))))))</f>
      </c>
      <c r="AD406" s="8">
        <f>IF(OR($B406="",$C406="",$D406="",$E406="",$F406="",$G406="",$H406="",$I406="",$J406="",$K406="",$L406=""),"",IF($B406="Female",1/(1+EXP(-SUMPRODUCT(Engine!$C$12802:$C$12833,INDIRECT("Coefficients!$AD$2:$AD$33")))),1/(1+EXP(-SUMPRODUCT(Engine!$C$12802:$C$12833,INDIRECT("Coefficients!$AE$2:$AE$33"))))))</f>
      </c>
      <c r="AE406" s="8">
        <f>IF(OR($B406="",$C406="",$D406="",$E406="",$F406="",$G406="",$H406="",$I406="",$J406="",$K406="",$L406=""),"",IF($B406="Female",1/(1+EXP(-SUMPRODUCT(Engine!$C$12802:$C$12833,INDIRECT("Coefficients!$AF$2:$AF$33")))),1/(1+EXP(-SUMPRODUCT(Engine!$C$12802:$C$12833,INDIRECT("Coefficients!$AG$2:$AG$33"))))))</f>
      </c>
      <c r="AF406" s="8">
        <f>IF(OR($B406="",$C406="",$D406="",$E406="",$F406="",$G406="",$H406="",$I406="",$J406="",$K406="",$L406=""),"",IF($B406="Female",1/(1+EXP(-SUMPRODUCT(Engine!$C$12802:$C$12833,INDIRECT("Coefficients!$AH$2:$AH$33")))),1/(1+EXP(-SUMPRODUCT(Engine!$C$12802:$C$12833,INDIRECT("Coefficients!$AI$2:$AI$33"))))))</f>
      </c>
      <c r="AG406" s="8">
        <f>IF(OR($B406="",$C406="",$D406="",$E406="",$F406="",$G406="",$H406="",$I406="",$J406="",$K406="",$L406=""),"",IF($B406="Female",1/(1+EXP(-SUMPRODUCT(Engine!$C$12802:$C$12833,INDIRECT("Coefficients!$AJ$2:$AJ$33")))),1/(1+EXP(-SUMPRODUCT(Engine!$C$12802:$C$12833,INDIRECT("Coefficients!$AK$2:$AK$33"))))))</f>
      </c>
      <c r="AH406" s="8">
        <f>IF(OR($B406="",$C406="",$D406="",$E406="",$F406="",$G406="",$H406="",$I406="",$J406="",$K406="",$L406=""),"",IF($B406="Female",1/(1+EXP(-SUMPRODUCT(Engine!$C$12802:$C$12833,INDIRECT("Coefficients!$AL$2:$AL$33")))),1/(1+EXP(-SUMPRODUCT(Engine!$C$12802:$C$12833,INDIRECT("Coefficients!$AM$2:$AM$33"))))))</f>
      </c>
      <c r="AI406" s="8">
        <f>IF(OR($B406="",$C406="",$D406="",$E406="",$F406="",$G406="",$H406="",$I406="",$J406="",$K406="",$L406=""),"",IF($B406="Female",1/(1+EXP(-SUMPRODUCT(Engine!$C$12802:$C$12833,INDIRECT("Coefficients!$AN$2:$AN$33")))),1/(1+EXP(-SUMPRODUCT(Engine!$C$12802:$C$12833,INDIRECT("Coefficients!$AO$2:$AO$33"))))))</f>
      </c>
      <c r="AJ406" s="8">
        <f>IF(OR($B406="",$C406="",$D406="",$E406="",$F406="",$G406="",$H406="",$I406="",$J406="",$K406="",$L406=""),"",IF($B406="Female",1/(1+EXP(-SUMPRODUCT(Engine!$C$12802:$C$12833,INDIRECT("Coefficients!$AP$2:$AP$33")))),1/(1+EXP(-SUMPRODUCT(Engine!$C$12802:$C$12833,INDIRECT("Coefficients!$AQ$2:$AQ$33"))))))</f>
      </c>
      <c r="AK406" s="8">
        <f>IF(OR($B406="",$C406="",$D406="",$E406="",$F406="",$G406="",$H406="",$I406="",$J406="",$K406="",$L406=""),"",IF($B406="Female",1/(1+EXP(-SUMPRODUCT(Engine!$C$12802:$C$12833,INDIRECT("Coefficients!$AR$2:$AR$33")))),1/(1+EXP(-SUMPRODUCT(Engine!$C$12802:$C$12833,INDIRECT("Coefficients!$AS$2:$AS$33"))))))</f>
      </c>
      <c r="AL406" s="8">
        <f>IF(OR($B406="",$C406="",$D406="",$E406="",$F406="",$G406="",$H406="",$I406="",$J406="",$K406="",$L406=""),"",IF($B406="Female",1/(1+EXP(-SUMPRODUCT(Engine!$C$12802:$C$12833,INDIRECT("Coefficients!$AT$2:$AT$33")))),1/(1+EXP(-SUMPRODUCT(Engine!$C$12802:$C$12833,INDIRECT("Coefficients!$AU$2:$AU$33"))))))</f>
      </c>
      <c r="AM406" s="8">
        <f>IF(OR($B406="",$C406="",$D406="",$E406="",$F406="",$G406="",$H406="",$I406="",$J406="",$K406="",$L406=""),"",IF($B406="Female",1/(1+EXP(-SUMPRODUCT(Engine!$C$12802:$C$12833,INDIRECT("Coefficients!$AV$2:$AV$33")))),1/(1+EXP(-SUMPRODUCT(Engine!$C$12802:$C$12833,INDIRECT("Coefficients!$AW$2:$AW$33"))))))</f>
      </c>
      <c r="AN406" s="8">
        <f>IF(OR($B406="",$C406="",$D406="",$E406="",$F406="",$G406="",$H406="",$I406="",$J406="",$K406="",$L406=""),"",IF($B406="Female",1/(1+EXP(-SUMPRODUCT(Engine!$C$12802:$C$12833,INDIRECT("Coefficients!$AX$2:$AX$33")))),1/(1+EXP(-SUMPRODUCT(Engine!$C$12802:$C$12833,INDIRECT("Coefficients!$AY$2:$AY$33"))))))</f>
      </c>
      <c r="AO406" s="8">
        <f>IF(OR($B406="",$C406="",$D406="",$E406="",$F406="",$G406="",$H406="",$I406="",$J406="",$K406="",$L406=""),"",IF($B406="Female",1/(1+EXP(-SUMPRODUCT(Engine!$C$12802:$C$12833,INDIRECT("Coefficients!$AZ$2:$AZ$33")))),1/(1+EXP(-SUMPRODUCT(Engine!$C$12802:$C$12833,INDIRECT("Coefficients!$BA$2:$BA$33"))))))</f>
      </c>
      <c r="AP406" s="8">
        <f>IF(OR($B406="",$C406="",$D406="",$E406="",$F406="",$G406="",$H406="",$I406="",$J406="",$K406="",$L406=""),"",IF($B406="Female",1/(1+EXP(-SUMPRODUCT(Engine!$C$12802:$C$12833,INDIRECT("Coefficients!$BB$2:$BB$33")))),1/(1+EXP(-SUMPRODUCT(Engine!$C$12802:$C$12833,INDIRECT("Coefficients!$BC$2:$BC$33"))))))</f>
      </c>
      <c r="AQ406" s="8">
        <f>IF(OR($B406="",$C406="",$D406="",$E406="",$F406="",$G406="",$H406="",$I406="",$J406="",$K406="",$L406=""),"",IF($B406="Female",1/(1+EXP(-SUMPRODUCT(Engine!$C$12802:$C$12833,INDIRECT("Coefficients!$BD$2:$BD$33")))),1/(1+EXP(-SUMPRODUCT(Engine!$C$12802:$C$12833,INDIRECT("Coefficients!$BE$2:$BE$33"))))))</f>
      </c>
      <c r="AR406" s="8">
        <f>IF(OR($B406="",$C406="",$D406="",$E406="",$F406="",$G406="",$H406="",$I406="",$J406="",$K406="",$L406=""),"",IF($B406="Female",1/(1+EXP(-SUMPRODUCT(Engine!$C$12802:$C$12833,INDIRECT("Coefficients!$BF$2:$BF$33")))),1/(1+EXP(-SUMPRODUCT(Engine!$C$12802:$C$12833,INDIRECT("Coefficients!$BG$2:$BG$33"))))))</f>
      </c>
      <c r="AS406" s="8">
        <f>IF(OR($B406="",$C406="",$D406="",$E406="",$F406="",$G406="",$H406="",$I406="",$J406="",$K406="",$L406=""),"",IF($B406="Female",1/(1+EXP(-SUMPRODUCT(Engine!$C$12802:$C$12833,INDIRECT("Coefficients!$BH$2:$BH$33")))),1/(1+EXP(-SUMPRODUCT(Engine!$C$12802:$C$12833,INDIRECT("Coefficients!$BI$2:$BI$33"))))))</f>
      </c>
      <c r="AT406" s="8">
        <f>IF(OR($B406="",$C406="",$D406="",$E406="",$F406="",$G406="",$H406="",$I406="",$J406="",$K406="",$L406=""),"",IF($B406="Female",1/(1+EXP(-SUMPRODUCT(Engine!$C$12802:$C$12833,INDIRECT("Coefficients!$BJ$2:$BJ$33")))),1/(1+EXP(-SUMPRODUCT(Engine!$C$12802:$C$12833,INDIRECT("Coefficients!$BK$2:$BK$33"))))))</f>
      </c>
      <c r="AU406" s="8">
        <f>IF(OR($B406="",$C406="",$D406="",$E406="",$F406="",$G406="",$H406="",$I406="",$J406="",$K406="",$L406=""),"",IF($B406="Female",1/(1+EXP(-SUMPRODUCT(Engine!$C$12802:$C$12833,INDIRECT("Coefficients!$BL$2:$BL$33")))),1/(1+EXP(-SUMPRODUCT(Engine!$C$12802:$C$12833,INDIRECT("Coefficients!$BM$2:$BM$33"))))))</f>
      </c>
      <c r="AV406" s="8">
        <f>IF(OR($B406="",$C406="",$D406="",$E406="",$F406="",$G406="",$H406="",$I406="",$J406="",$K406="",$L406=""),"",IF($B406="Female",1/(1+EXP(-SUMPRODUCT(Engine!$C$12802:$C$12833,INDIRECT("Coefficients!$BN$2:$BN$33")))),1/(1+EXP(-SUMPRODUCT(Engine!$C$12802:$C$12833,INDIRECT("Coefficients!$BO$2:$BO$33"))))))</f>
      </c>
      <c r="AW406" s="8">
        <f>IF(OR($B406="",$C406="",$D406="",$E406="",$F406="",$G406="",$H406="",$I406="",$J406="",$K406="",$L406=""),"",IF($B406="Female",1/(1+EXP(-SUMPRODUCT(Engine!$C$12802:$C$12833,INDIRECT("Coefficients!$BP$2:$BP$33")))),1/(1+EXP(-SUMPRODUCT(Engine!$C$12802:$C$12833,INDIRECT("Coefficients!$BQ$2:$BQ$33"))))))</f>
      </c>
      <c r="AX406" s="8">
        <f>IF(OR($B406="",$C406="",$D406="",$E406="",$F406="",$G406="",$H406="",$I406="",$J406="",$K406="",$L406=""),"",IF($B406="Female",1/(1+EXP(-SUMPRODUCT(Engine!$C$12802:$C$12833,INDIRECT("Coefficients!$BR$2:$BR$33")))),1/(1+EXP(-SUMPRODUCT(Engine!$C$12802:$C$12833,INDIRECT("Coefficients!$BS$2:$BS$33"))))))</f>
      </c>
      <c r="AY406" s="8">
        <f>IF(OR($B406="",$C406="",$D406="",$E406="",$F406="",$G406="",$H406="",$I406="",$J406="",$K406="",$L406=""),"",IF($B406="Female",1/(1+EXP(-SUMPRODUCT(Engine!$C$12802:$C$12833,INDIRECT("Coefficients!$BT$2:$BT$33")))),1/(1+EXP(-SUMPRODUCT(Engine!$C$12802:$C$12833,INDIRECT("Coefficients!$BU$2:$BU$33"))))))</f>
      </c>
      <c r="AZ406" s="8">
        <f>IF(OR($B406="",$C406="",$D406="",$E406="",$F406="",$G406="",$H406="",$I406="",$J406="",$K406="",$L406=""),"",IF($B406="Female",1/(1+EXP(-SUMPRODUCT(Engine!$C$12802:$C$12833,INDIRECT("Coefficients!$BV$2:$BV$33")))),1/(1+EXP(-SUMPRODUCT(Engine!$C$12802:$C$12833,INDIRECT("Coefficients!$BW$2:$BW$33"))))))</f>
      </c>
      <c r="BA406" s="8">
        <f>IF(OR($B406="",$C406="",$D406="",$E406="",$F406="",$G406="",$H406="",$I406="",$J406="",$K406="",$L406=""),"",IF($B406="Female",1/(1+EXP(-SUMPRODUCT(Engine!$C$12802:$C$12833,INDIRECT("Coefficients!$BX$2:$BX$33")))),1/(1+EXP(-SUMPRODUCT(Engine!$C$12802:$C$12833,INDIRECT("Coefficients!$BY$2:$BY$33"))))))</f>
      </c>
      <c r="BB406" s="8">
        <f>IF(OR($B406="",$C406="",$D406="",$E406="",$F406="",$G406="",$H406="",$I406="",$J406="",$K406="",$L406=""),"",IF($B406="Female",1/(1+EXP(-SUMPRODUCT(Engine!$C$12802:$C$12833,INDIRECT("Coefficients!$BZ$2:$BZ$33")))),1/(1+EXP(-SUMPRODUCT(Engine!$C$12802:$C$12833,INDIRECT("Coefficients!$CA$2:$CA$33"))))))</f>
      </c>
      <c r="BC406" s="8">
        <f>IF(OR($B406="",$C406="",$D406="",$E406="",$F406="",$G406="",$H406="",$I406="",$J406="",$K406="",$L406=""),"",IF($B406="Female",1/(1+EXP(-SUMPRODUCT(Engine!$C$12802:$C$12833,INDIRECT("Coefficients!$CB$2:$CB$33")))),1/(1+EXP(-SUMPRODUCT(Engine!$C$12802:$C$12833,INDIRECT("Coefficients!$CC$2:$CC$33"))))))</f>
      </c>
      <c r="BD406" s="8">
        <f>IF(OR($B406="",$C406="",$D406="",$E406="",$F406="",$G406="",$H406="",$I406="",$J406="",$K406="",$L406=""),"",IF($B406="Female",1/(1+EXP(-SUMPRODUCT(Engine!$C$12802:$C$12833,INDIRECT("Coefficients!$CD$2:$CD$33")))),1/(1+EXP(-SUMPRODUCT(Engine!$C$12802:$C$12833,INDIRECT("Coefficients!$CE$2:$CE$33"))))))</f>
      </c>
      <c r="BE406" s="8">
        <f>IF(OR($B406="",$C406="",$D406="",$E406="",$F406="",$G406="",$H406="",$I406="",$J406="",$K406="",$L406=""),"",IF($B406="Female",1/(1+EXP(-SUMPRODUCT(Engine!$C$12802:$C$12833,INDIRECT("Coefficients!$CF$2:$CF$33")))),1/(1+EXP(-SUMPRODUCT(Engine!$C$12802:$C$12833,INDIRECT("Coefficients!$CG$2:$CG$33"))))))</f>
      </c>
      <c r="BF406" s="8">
        <f>IF(OR($B406="",$C406="",$D406="",$E406="",$F406="",$G406="",$H406="",$I406="",$J406="",$K406="",$L406=""),"",IF($B406="Female",1/(1+EXP(-SUMPRODUCT(Engine!$C$12802:$C$12833,INDIRECT("Coefficients!$CH$2:$CH$33")))),1/(1+EXP(-SUMPRODUCT(Engine!$C$12802:$C$12833,INDIRECT("Coefficients!$CI$2:$CI$33"))))))</f>
      </c>
      <c r="BG406" s="8">
        <f>IF(OR($B406="",$C406="",$D406="",$E406="",$F406="",$G406="",$H406="",$I406="",$J406="",$K406="",$L406=""),"",IF($B406="Female",1/(1+EXP(-SUMPRODUCT(Engine!$C$12802:$C$12833,INDIRECT("Coefficients!$CJ$2:$CJ$33")))),1/(1+EXP(-SUMPRODUCT(Engine!$C$12802:$C$12833,INDIRECT("Coefficients!$CK$2:$CK$33"))))))</f>
      </c>
      <c r="BH406" s="8">
        <f>IF(OR($B406="",$C406="",$D406="",$E406="",$F406="",$G406="",$H406="",$I406="",$J406="",$K406="",$L406=""),"",IF($B406="Female",1/(1+EXP(-SUMPRODUCT(Engine!$C$12802:$C$12833,INDIRECT("Coefficients!$CL$2:$CL$33")))),1/(1+EXP(-SUMPRODUCT(Engine!$C$12802:$C$12833,INDIRECT("Coefficients!$CM$2:$CM$33"))))))</f>
      </c>
      <c r="BI406" s="8">
        <f>IF(OR($B406="",$C406="",$D406="",$E406="",$F406="",$G406="",$H406="",$I406="",$J406="",$K406="",$L406=""),"",IF($B406="Female",1/(1+EXP(-SUMPRODUCT(Engine!$C$12802:$C$12833,INDIRECT("Coefficients!$CN$2:$CN$33")))),1/(1+EXP(-SUMPRODUCT(Engine!$C$12802:$C$12833,INDIRECT("Coefficients!$CO$2:$CO$33"))))))</f>
      </c>
      <c r="BJ406" s="8">
        <f>IF(OR($B406="",$C406="",$D406="",$E406="",$F406="",$G406="",$H406="",$I406="",$J406="",$K406="",$L406=""),"",IF($B406="Female",1/(1+EXP(-SUMPRODUCT(Engine!$C$12802:$C$12833,INDIRECT("Coefficients!$CP$2:$CP$33")))),1/(1+EXP(-SUMPRODUCT(Engine!$C$12802:$C$12833,INDIRECT("Coefficients!$CQ$2:$CQ$33"))))))</f>
      </c>
      <c r="BK406" s="8">
        <f>IF(OR($B406="",$C406="",$D406="",$E406="",$F406="",$G406="",$H406="",$I406="",$J406="",$K406="",$L406=""),"",IF($B406="Female",1/(1+EXP(-SUMPRODUCT(Engine!$C$12802:$C$12833,INDIRECT("Coefficients!$CR$2:$CR$33")))),1/(1+EXP(-SUMPRODUCT(Engine!$C$12802:$C$12833,INDIRECT("Coefficients!$CS$2:$CS$33"))))))</f>
      </c>
      <c r="BL406" s="8">
        <f>IF(OR($B406="",$C406="",$D406="",$E406="",$F406="",$G406="",$H406="",$I406="",$J406="",$K406="",$L406=""),"",IF($B406="Female",1/(1+EXP(-SUMPRODUCT(Engine!$C$12802:$C$12833,INDIRECT("Coefficients!$CT$2:$CT$33")))),1/(1+EXP(-SUMPRODUCT(Engine!$C$12802:$C$12833,INDIRECT("Coefficients!$CU$2:$CU$33"))))))</f>
      </c>
      <c r="BM406" s="8">
        <f>IF(OR($B406="",$C406="",$D406="",$E406="",$F406="",$G406="",$H406="",$I406="",$J406="",$K406="",$L406=""),"",IF($B406="Female",1/(1+EXP(-SUMPRODUCT(Engine!$C$12802:$C$12833,INDIRECT("Coefficients!$CV$2:$CV$33")))),1/(1+EXP(-SUMPRODUCT(Engine!$C$12802:$C$12833,INDIRECT("Coefficients!$CW$2:$CW$33"))))))</f>
      </c>
    </row>
    <row r="407" spans="1:65" x14ac:dyDescent="0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8">
        <f>IF(OR($B407="",$C407="",$D407="",$E407="",$F407="",$G407="",$H407="",$I407="",$J407="",$K407="",$L407=""),"",IF($B407="Female",1/(1+EXP(-SUMPRODUCT(Engine!$C$12834:$C$12865,INDIRECT("Coefficients!$B$2:$B$33")))),1/(1+EXP(-SUMPRODUCT(Engine!$C$12834:$C$12865,INDIRECT("Coefficients!$C$2:$C$33"))))))</f>
      </c>
      <c r="Q407" s="8">
        <f>IF(OR($B407="",$C407="",$D407="",$E407="",$F407="",$G407="",$H407="",$I407="",$J407="",$K407="",$L407=""),"",IF($B407="Female",1/(1+EXP(-SUMPRODUCT(Engine!$C$12834:$C$12865,INDIRECT("Coefficients!$D$2:$D$33")))),1/(1+EXP(-SUMPRODUCT(Engine!$C$12834:$C$12865,INDIRECT("Coefficients!$E$2:$E$33"))))))</f>
      </c>
      <c r="R407" s="8">
        <f>IF(OR($B407="",$C407="",$D407="",$E407="",$F407="",$G407="",$H407="",$I407="",$J407="",$K407="",$L407=""),"",IF($B407="Female",1/(1+EXP(-SUMPRODUCT(Engine!$C$12834:$C$12865,INDIRECT("Coefficients!$F$2:$F$33")))),1/(1+EXP(-SUMPRODUCT(Engine!$C$12834:$C$12865,INDIRECT("Coefficients!$G$2:$G$33"))))))</f>
      </c>
      <c r="S407" s="8">
        <f>IF(OR($B407="",$C407="",$D407="",$E407="",$F407="",$G407="",$H407="",$I407="",$J407="",$K407="",$L407=""),"",IF($B407="Female",1/(1+EXP(-SUMPRODUCT(Engine!$C$12834:$C$12865,INDIRECT("Coefficients!$H$2:$H$33")))),1/(1+EXP(-SUMPRODUCT(Engine!$C$12834:$C$12865,INDIRECT("Coefficients!$I$2:$I$33"))))))</f>
      </c>
      <c r="T407" s="8">
        <f>IF(OR($B407="",$C407="",$D407="",$E407="",$F407="",$G407="",$H407="",$I407="",$J407="",$K407="",$L407=""),"",IF($B407="Female",1/(1+EXP(-SUMPRODUCT(Engine!$C$12834:$C$12865,INDIRECT("Coefficients!$J$2:$J$33")))),1/(1+EXP(-SUMPRODUCT(Engine!$C$12834:$C$12865,INDIRECT("Coefficients!$K$2:$K$33"))))))</f>
      </c>
      <c r="U407" s="8">
        <f>IF(OR($B407="",$C407="",$D407="",$E407="",$F407="",$G407="",$H407="",$I407="",$J407="",$K407="",$L407=""),"",IF($B407="Female",1/(1+EXP(-SUMPRODUCT(Engine!$C$12834:$C$12865,INDIRECT("Coefficients!$L$2:$L$33")))),1/(1+EXP(-SUMPRODUCT(Engine!$C$12834:$C$12865,INDIRECT("Coefficients!$M$2:$M$33"))))))</f>
      </c>
      <c r="V407" s="8">
        <f>IF(OR($B407="",$C407="",$D407="",$E407="",$F407="",$G407="",$H407="",$I407="",$J407="",$K407="",$L407=""),"",IF($B407="Female",1/(1+EXP(-SUMPRODUCT(Engine!$C$12834:$C$12865,INDIRECT("Coefficients!$N$2:$N$33")))),1/(1+EXP(-SUMPRODUCT(Engine!$C$12834:$C$12865,INDIRECT("Coefficients!$O$2:$O$33"))))))</f>
      </c>
      <c r="W407" s="8">
        <f>IF(OR($B407="",$C407="",$D407="",$E407="",$F407="",$G407="",$H407="",$I407="",$J407="",$K407="",$L407=""),"",IF($B407="Female",1/(1+EXP(-SUMPRODUCT(Engine!$C$12834:$C$12865,INDIRECT("Coefficients!$P$2:$P$33")))),1/(1+EXP(-SUMPRODUCT(Engine!$C$12834:$C$12865,INDIRECT("Coefficients!$Q$2:$Q$33"))))))</f>
      </c>
      <c r="X407" s="8">
        <f>IF(OR($B407="",$C407="",$D407="",$E407="",$F407="",$G407="",$H407="",$I407="",$J407="",$K407="",$L407=""),"",IF($B407="Female",1/(1+EXP(-SUMPRODUCT(Engine!$C$12834:$C$12865,INDIRECT("Coefficients!$R$2:$R$33")))),1/(1+EXP(-SUMPRODUCT(Engine!$C$12834:$C$12865,INDIRECT("Coefficients!$S$2:$S$33"))))))</f>
      </c>
      <c r="Y407" s="8">
        <f>IF(OR($B407="",$C407="",$D407="",$E407="",$F407="",$G407="",$H407="",$I407="",$J407="",$K407="",$L407=""),"",IF($B407="Female",1/(1+EXP(-SUMPRODUCT(Engine!$C$12834:$C$12865,INDIRECT("Coefficients!$T$2:$T$33")))),1/(1+EXP(-SUMPRODUCT(Engine!$C$12834:$C$12865,INDIRECT("Coefficients!$U$2:$U$33"))))))</f>
      </c>
      <c r="Z407" s="8">
        <f>IF(OR($B407="",$C407="",$D407="",$E407="",$F407="",$G407="",$H407="",$I407="",$J407="",$K407="",$L407=""),"",IF($B407="Female",1/(1+EXP(-SUMPRODUCT(Engine!$C$12834:$C$12865,INDIRECT("Coefficients!$V$2:$V$33")))),1/(1+EXP(-SUMPRODUCT(Engine!$C$12834:$C$12865,INDIRECT("Coefficients!$W$2:$W$33"))))))</f>
      </c>
      <c r="AA407" s="8">
        <f>IF(OR($B407="",$C407="",$D407="",$E407="",$F407="",$G407="",$H407="",$I407="",$J407="",$K407="",$L407=""),"",IF($B407="Female",1/(1+EXP(-SUMPRODUCT(Engine!$C$12834:$C$12865,INDIRECT("Coefficients!$X$2:$X$33")))),1/(1+EXP(-SUMPRODUCT(Engine!$C$12834:$C$12865,INDIRECT("Coefficients!$Y$2:$Y$33"))))))</f>
      </c>
      <c r="AB407" s="8">
        <f>IF(OR($B407="",$C407="",$D407="",$E407="",$F407="",$G407="",$H407="",$I407="",$J407="",$K407="",$L407=""),"",IF($B407="Female",1/(1+EXP(-SUMPRODUCT(Engine!$C$12834:$C$12865,INDIRECT("Coefficients!$Z$2:$Z$33")))),1/(1+EXP(-SUMPRODUCT(Engine!$C$12834:$C$12865,INDIRECT("Coefficients!$AA$2:$AA$33"))))))</f>
      </c>
      <c r="AC407" s="8">
        <f>IF(OR($B407="",$C407="",$D407="",$E407="",$F407="",$G407="",$H407="",$I407="",$J407="",$K407="",$L407=""),"",IF($B407="Female",1/(1+EXP(-SUMPRODUCT(Engine!$C$12834:$C$12865,INDIRECT("Coefficients!$AB$2:$AB$33")))),1/(1+EXP(-SUMPRODUCT(Engine!$C$12834:$C$12865,INDIRECT("Coefficients!$AC$2:$AC$33"))))))</f>
      </c>
      <c r="AD407" s="8">
        <f>IF(OR($B407="",$C407="",$D407="",$E407="",$F407="",$G407="",$H407="",$I407="",$J407="",$K407="",$L407=""),"",IF($B407="Female",1/(1+EXP(-SUMPRODUCT(Engine!$C$12834:$C$12865,INDIRECT("Coefficients!$AD$2:$AD$33")))),1/(1+EXP(-SUMPRODUCT(Engine!$C$12834:$C$12865,INDIRECT("Coefficients!$AE$2:$AE$33"))))))</f>
      </c>
      <c r="AE407" s="8">
        <f>IF(OR($B407="",$C407="",$D407="",$E407="",$F407="",$G407="",$H407="",$I407="",$J407="",$K407="",$L407=""),"",IF($B407="Female",1/(1+EXP(-SUMPRODUCT(Engine!$C$12834:$C$12865,INDIRECT("Coefficients!$AF$2:$AF$33")))),1/(1+EXP(-SUMPRODUCT(Engine!$C$12834:$C$12865,INDIRECT("Coefficients!$AG$2:$AG$33"))))))</f>
      </c>
      <c r="AF407" s="8">
        <f>IF(OR($B407="",$C407="",$D407="",$E407="",$F407="",$G407="",$H407="",$I407="",$J407="",$K407="",$L407=""),"",IF($B407="Female",1/(1+EXP(-SUMPRODUCT(Engine!$C$12834:$C$12865,INDIRECT("Coefficients!$AH$2:$AH$33")))),1/(1+EXP(-SUMPRODUCT(Engine!$C$12834:$C$12865,INDIRECT("Coefficients!$AI$2:$AI$33"))))))</f>
      </c>
      <c r="AG407" s="8">
        <f>IF(OR($B407="",$C407="",$D407="",$E407="",$F407="",$G407="",$H407="",$I407="",$J407="",$K407="",$L407=""),"",IF($B407="Female",1/(1+EXP(-SUMPRODUCT(Engine!$C$12834:$C$12865,INDIRECT("Coefficients!$AJ$2:$AJ$33")))),1/(1+EXP(-SUMPRODUCT(Engine!$C$12834:$C$12865,INDIRECT("Coefficients!$AK$2:$AK$33"))))))</f>
      </c>
      <c r="AH407" s="8">
        <f>IF(OR($B407="",$C407="",$D407="",$E407="",$F407="",$G407="",$H407="",$I407="",$J407="",$K407="",$L407=""),"",IF($B407="Female",1/(1+EXP(-SUMPRODUCT(Engine!$C$12834:$C$12865,INDIRECT("Coefficients!$AL$2:$AL$33")))),1/(1+EXP(-SUMPRODUCT(Engine!$C$12834:$C$12865,INDIRECT("Coefficients!$AM$2:$AM$33"))))))</f>
      </c>
      <c r="AI407" s="8">
        <f>IF(OR($B407="",$C407="",$D407="",$E407="",$F407="",$G407="",$H407="",$I407="",$J407="",$K407="",$L407=""),"",IF($B407="Female",1/(1+EXP(-SUMPRODUCT(Engine!$C$12834:$C$12865,INDIRECT("Coefficients!$AN$2:$AN$33")))),1/(1+EXP(-SUMPRODUCT(Engine!$C$12834:$C$12865,INDIRECT("Coefficients!$AO$2:$AO$33"))))))</f>
      </c>
      <c r="AJ407" s="8">
        <f>IF(OR($B407="",$C407="",$D407="",$E407="",$F407="",$G407="",$H407="",$I407="",$J407="",$K407="",$L407=""),"",IF($B407="Female",1/(1+EXP(-SUMPRODUCT(Engine!$C$12834:$C$12865,INDIRECT("Coefficients!$AP$2:$AP$33")))),1/(1+EXP(-SUMPRODUCT(Engine!$C$12834:$C$12865,INDIRECT("Coefficients!$AQ$2:$AQ$33"))))))</f>
      </c>
      <c r="AK407" s="8">
        <f>IF(OR($B407="",$C407="",$D407="",$E407="",$F407="",$G407="",$H407="",$I407="",$J407="",$K407="",$L407=""),"",IF($B407="Female",1/(1+EXP(-SUMPRODUCT(Engine!$C$12834:$C$12865,INDIRECT("Coefficients!$AR$2:$AR$33")))),1/(1+EXP(-SUMPRODUCT(Engine!$C$12834:$C$12865,INDIRECT("Coefficients!$AS$2:$AS$33"))))))</f>
      </c>
      <c r="AL407" s="8">
        <f>IF(OR($B407="",$C407="",$D407="",$E407="",$F407="",$G407="",$H407="",$I407="",$J407="",$K407="",$L407=""),"",IF($B407="Female",1/(1+EXP(-SUMPRODUCT(Engine!$C$12834:$C$12865,INDIRECT("Coefficients!$AT$2:$AT$33")))),1/(1+EXP(-SUMPRODUCT(Engine!$C$12834:$C$12865,INDIRECT("Coefficients!$AU$2:$AU$33"))))))</f>
      </c>
      <c r="AM407" s="8">
        <f>IF(OR($B407="",$C407="",$D407="",$E407="",$F407="",$G407="",$H407="",$I407="",$J407="",$K407="",$L407=""),"",IF($B407="Female",1/(1+EXP(-SUMPRODUCT(Engine!$C$12834:$C$12865,INDIRECT("Coefficients!$AV$2:$AV$33")))),1/(1+EXP(-SUMPRODUCT(Engine!$C$12834:$C$12865,INDIRECT("Coefficients!$AW$2:$AW$33"))))))</f>
      </c>
      <c r="AN407" s="8">
        <f>IF(OR($B407="",$C407="",$D407="",$E407="",$F407="",$G407="",$H407="",$I407="",$J407="",$K407="",$L407=""),"",IF($B407="Female",1/(1+EXP(-SUMPRODUCT(Engine!$C$12834:$C$12865,INDIRECT("Coefficients!$AX$2:$AX$33")))),1/(1+EXP(-SUMPRODUCT(Engine!$C$12834:$C$12865,INDIRECT("Coefficients!$AY$2:$AY$33"))))))</f>
      </c>
      <c r="AO407" s="8">
        <f>IF(OR($B407="",$C407="",$D407="",$E407="",$F407="",$G407="",$H407="",$I407="",$J407="",$K407="",$L407=""),"",IF($B407="Female",1/(1+EXP(-SUMPRODUCT(Engine!$C$12834:$C$12865,INDIRECT("Coefficients!$AZ$2:$AZ$33")))),1/(1+EXP(-SUMPRODUCT(Engine!$C$12834:$C$12865,INDIRECT("Coefficients!$BA$2:$BA$33"))))))</f>
      </c>
      <c r="AP407" s="8">
        <f>IF(OR($B407="",$C407="",$D407="",$E407="",$F407="",$G407="",$H407="",$I407="",$J407="",$K407="",$L407=""),"",IF($B407="Female",1/(1+EXP(-SUMPRODUCT(Engine!$C$12834:$C$12865,INDIRECT("Coefficients!$BB$2:$BB$33")))),1/(1+EXP(-SUMPRODUCT(Engine!$C$12834:$C$12865,INDIRECT("Coefficients!$BC$2:$BC$33"))))))</f>
      </c>
      <c r="AQ407" s="8">
        <f>IF(OR($B407="",$C407="",$D407="",$E407="",$F407="",$G407="",$H407="",$I407="",$J407="",$K407="",$L407=""),"",IF($B407="Female",1/(1+EXP(-SUMPRODUCT(Engine!$C$12834:$C$12865,INDIRECT("Coefficients!$BD$2:$BD$33")))),1/(1+EXP(-SUMPRODUCT(Engine!$C$12834:$C$12865,INDIRECT("Coefficients!$BE$2:$BE$33"))))))</f>
      </c>
      <c r="AR407" s="8">
        <f>IF(OR($B407="",$C407="",$D407="",$E407="",$F407="",$G407="",$H407="",$I407="",$J407="",$K407="",$L407=""),"",IF($B407="Female",1/(1+EXP(-SUMPRODUCT(Engine!$C$12834:$C$12865,INDIRECT("Coefficients!$BF$2:$BF$33")))),1/(1+EXP(-SUMPRODUCT(Engine!$C$12834:$C$12865,INDIRECT("Coefficients!$BG$2:$BG$33"))))))</f>
      </c>
      <c r="AS407" s="8">
        <f>IF(OR($B407="",$C407="",$D407="",$E407="",$F407="",$G407="",$H407="",$I407="",$J407="",$K407="",$L407=""),"",IF($B407="Female",1/(1+EXP(-SUMPRODUCT(Engine!$C$12834:$C$12865,INDIRECT("Coefficients!$BH$2:$BH$33")))),1/(1+EXP(-SUMPRODUCT(Engine!$C$12834:$C$12865,INDIRECT("Coefficients!$BI$2:$BI$33"))))))</f>
      </c>
      <c r="AT407" s="8">
        <f>IF(OR($B407="",$C407="",$D407="",$E407="",$F407="",$G407="",$H407="",$I407="",$J407="",$K407="",$L407=""),"",IF($B407="Female",1/(1+EXP(-SUMPRODUCT(Engine!$C$12834:$C$12865,INDIRECT("Coefficients!$BJ$2:$BJ$33")))),1/(1+EXP(-SUMPRODUCT(Engine!$C$12834:$C$12865,INDIRECT("Coefficients!$BK$2:$BK$33"))))))</f>
      </c>
      <c r="AU407" s="8">
        <f>IF(OR($B407="",$C407="",$D407="",$E407="",$F407="",$G407="",$H407="",$I407="",$J407="",$K407="",$L407=""),"",IF($B407="Female",1/(1+EXP(-SUMPRODUCT(Engine!$C$12834:$C$12865,INDIRECT("Coefficients!$BL$2:$BL$33")))),1/(1+EXP(-SUMPRODUCT(Engine!$C$12834:$C$12865,INDIRECT("Coefficients!$BM$2:$BM$33"))))))</f>
      </c>
      <c r="AV407" s="8">
        <f>IF(OR($B407="",$C407="",$D407="",$E407="",$F407="",$G407="",$H407="",$I407="",$J407="",$K407="",$L407=""),"",IF($B407="Female",1/(1+EXP(-SUMPRODUCT(Engine!$C$12834:$C$12865,INDIRECT("Coefficients!$BN$2:$BN$33")))),1/(1+EXP(-SUMPRODUCT(Engine!$C$12834:$C$12865,INDIRECT("Coefficients!$BO$2:$BO$33"))))))</f>
      </c>
      <c r="AW407" s="8">
        <f>IF(OR($B407="",$C407="",$D407="",$E407="",$F407="",$G407="",$H407="",$I407="",$J407="",$K407="",$L407=""),"",IF($B407="Female",1/(1+EXP(-SUMPRODUCT(Engine!$C$12834:$C$12865,INDIRECT("Coefficients!$BP$2:$BP$33")))),1/(1+EXP(-SUMPRODUCT(Engine!$C$12834:$C$12865,INDIRECT("Coefficients!$BQ$2:$BQ$33"))))))</f>
      </c>
      <c r="AX407" s="8">
        <f>IF(OR($B407="",$C407="",$D407="",$E407="",$F407="",$G407="",$H407="",$I407="",$J407="",$K407="",$L407=""),"",IF($B407="Female",1/(1+EXP(-SUMPRODUCT(Engine!$C$12834:$C$12865,INDIRECT("Coefficients!$BR$2:$BR$33")))),1/(1+EXP(-SUMPRODUCT(Engine!$C$12834:$C$12865,INDIRECT("Coefficients!$BS$2:$BS$33"))))))</f>
      </c>
      <c r="AY407" s="8">
        <f>IF(OR($B407="",$C407="",$D407="",$E407="",$F407="",$G407="",$H407="",$I407="",$J407="",$K407="",$L407=""),"",IF($B407="Female",1/(1+EXP(-SUMPRODUCT(Engine!$C$12834:$C$12865,INDIRECT("Coefficients!$BT$2:$BT$33")))),1/(1+EXP(-SUMPRODUCT(Engine!$C$12834:$C$12865,INDIRECT("Coefficients!$BU$2:$BU$33"))))))</f>
      </c>
      <c r="AZ407" s="8">
        <f>IF(OR($B407="",$C407="",$D407="",$E407="",$F407="",$G407="",$H407="",$I407="",$J407="",$K407="",$L407=""),"",IF($B407="Female",1/(1+EXP(-SUMPRODUCT(Engine!$C$12834:$C$12865,INDIRECT("Coefficients!$BV$2:$BV$33")))),1/(1+EXP(-SUMPRODUCT(Engine!$C$12834:$C$12865,INDIRECT("Coefficients!$BW$2:$BW$33"))))))</f>
      </c>
      <c r="BA407" s="8">
        <f>IF(OR($B407="",$C407="",$D407="",$E407="",$F407="",$G407="",$H407="",$I407="",$J407="",$K407="",$L407=""),"",IF($B407="Female",1/(1+EXP(-SUMPRODUCT(Engine!$C$12834:$C$12865,INDIRECT("Coefficients!$BX$2:$BX$33")))),1/(1+EXP(-SUMPRODUCT(Engine!$C$12834:$C$12865,INDIRECT("Coefficients!$BY$2:$BY$33"))))))</f>
      </c>
      <c r="BB407" s="8">
        <f>IF(OR($B407="",$C407="",$D407="",$E407="",$F407="",$G407="",$H407="",$I407="",$J407="",$K407="",$L407=""),"",IF($B407="Female",1/(1+EXP(-SUMPRODUCT(Engine!$C$12834:$C$12865,INDIRECT("Coefficients!$BZ$2:$BZ$33")))),1/(1+EXP(-SUMPRODUCT(Engine!$C$12834:$C$12865,INDIRECT("Coefficients!$CA$2:$CA$33"))))))</f>
      </c>
      <c r="BC407" s="8">
        <f>IF(OR($B407="",$C407="",$D407="",$E407="",$F407="",$G407="",$H407="",$I407="",$J407="",$K407="",$L407=""),"",IF($B407="Female",1/(1+EXP(-SUMPRODUCT(Engine!$C$12834:$C$12865,INDIRECT("Coefficients!$CB$2:$CB$33")))),1/(1+EXP(-SUMPRODUCT(Engine!$C$12834:$C$12865,INDIRECT("Coefficients!$CC$2:$CC$33"))))))</f>
      </c>
      <c r="BD407" s="8">
        <f>IF(OR($B407="",$C407="",$D407="",$E407="",$F407="",$G407="",$H407="",$I407="",$J407="",$K407="",$L407=""),"",IF($B407="Female",1/(1+EXP(-SUMPRODUCT(Engine!$C$12834:$C$12865,INDIRECT("Coefficients!$CD$2:$CD$33")))),1/(1+EXP(-SUMPRODUCT(Engine!$C$12834:$C$12865,INDIRECT("Coefficients!$CE$2:$CE$33"))))))</f>
      </c>
      <c r="BE407" s="8">
        <f>IF(OR($B407="",$C407="",$D407="",$E407="",$F407="",$G407="",$H407="",$I407="",$J407="",$K407="",$L407=""),"",IF($B407="Female",1/(1+EXP(-SUMPRODUCT(Engine!$C$12834:$C$12865,INDIRECT("Coefficients!$CF$2:$CF$33")))),1/(1+EXP(-SUMPRODUCT(Engine!$C$12834:$C$12865,INDIRECT("Coefficients!$CG$2:$CG$33"))))))</f>
      </c>
      <c r="BF407" s="8">
        <f>IF(OR($B407="",$C407="",$D407="",$E407="",$F407="",$G407="",$H407="",$I407="",$J407="",$K407="",$L407=""),"",IF($B407="Female",1/(1+EXP(-SUMPRODUCT(Engine!$C$12834:$C$12865,INDIRECT("Coefficients!$CH$2:$CH$33")))),1/(1+EXP(-SUMPRODUCT(Engine!$C$12834:$C$12865,INDIRECT("Coefficients!$CI$2:$CI$33"))))))</f>
      </c>
      <c r="BG407" s="8">
        <f>IF(OR($B407="",$C407="",$D407="",$E407="",$F407="",$G407="",$H407="",$I407="",$J407="",$K407="",$L407=""),"",IF($B407="Female",1/(1+EXP(-SUMPRODUCT(Engine!$C$12834:$C$12865,INDIRECT("Coefficients!$CJ$2:$CJ$33")))),1/(1+EXP(-SUMPRODUCT(Engine!$C$12834:$C$12865,INDIRECT("Coefficients!$CK$2:$CK$33"))))))</f>
      </c>
      <c r="BH407" s="8">
        <f>IF(OR($B407="",$C407="",$D407="",$E407="",$F407="",$G407="",$H407="",$I407="",$J407="",$K407="",$L407=""),"",IF($B407="Female",1/(1+EXP(-SUMPRODUCT(Engine!$C$12834:$C$12865,INDIRECT("Coefficients!$CL$2:$CL$33")))),1/(1+EXP(-SUMPRODUCT(Engine!$C$12834:$C$12865,INDIRECT("Coefficients!$CM$2:$CM$33"))))))</f>
      </c>
      <c r="BI407" s="8">
        <f>IF(OR($B407="",$C407="",$D407="",$E407="",$F407="",$G407="",$H407="",$I407="",$J407="",$K407="",$L407=""),"",IF($B407="Female",1/(1+EXP(-SUMPRODUCT(Engine!$C$12834:$C$12865,INDIRECT("Coefficients!$CN$2:$CN$33")))),1/(1+EXP(-SUMPRODUCT(Engine!$C$12834:$C$12865,INDIRECT("Coefficients!$CO$2:$CO$33"))))))</f>
      </c>
      <c r="BJ407" s="8">
        <f>IF(OR($B407="",$C407="",$D407="",$E407="",$F407="",$G407="",$H407="",$I407="",$J407="",$K407="",$L407=""),"",IF($B407="Female",1/(1+EXP(-SUMPRODUCT(Engine!$C$12834:$C$12865,INDIRECT("Coefficients!$CP$2:$CP$33")))),1/(1+EXP(-SUMPRODUCT(Engine!$C$12834:$C$12865,INDIRECT("Coefficients!$CQ$2:$CQ$33"))))))</f>
      </c>
      <c r="BK407" s="8">
        <f>IF(OR($B407="",$C407="",$D407="",$E407="",$F407="",$G407="",$H407="",$I407="",$J407="",$K407="",$L407=""),"",IF($B407="Female",1/(1+EXP(-SUMPRODUCT(Engine!$C$12834:$C$12865,INDIRECT("Coefficients!$CR$2:$CR$33")))),1/(1+EXP(-SUMPRODUCT(Engine!$C$12834:$C$12865,INDIRECT("Coefficients!$CS$2:$CS$33"))))))</f>
      </c>
      <c r="BL407" s="8">
        <f>IF(OR($B407="",$C407="",$D407="",$E407="",$F407="",$G407="",$H407="",$I407="",$J407="",$K407="",$L407=""),"",IF($B407="Female",1/(1+EXP(-SUMPRODUCT(Engine!$C$12834:$C$12865,INDIRECT("Coefficients!$CT$2:$CT$33")))),1/(1+EXP(-SUMPRODUCT(Engine!$C$12834:$C$12865,INDIRECT("Coefficients!$CU$2:$CU$33"))))))</f>
      </c>
      <c r="BM407" s="8">
        <f>IF(OR($B407="",$C407="",$D407="",$E407="",$F407="",$G407="",$H407="",$I407="",$J407="",$K407="",$L407=""),"",IF($B407="Female",1/(1+EXP(-SUMPRODUCT(Engine!$C$12834:$C$12865,INDIRECT("Coefficients!$CV$2:$CV$33")))),1/(1+EXP(-SUMPRODUCT(Engine!$C$12834:$C$12865,INDIRECT("Coefficients!$CW$2:$CW$33"))))))</f>
      </c>
    </row>
    <row r="408" spans="1:65" x14ac:dyDescent="0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8">
        <f>IF(OR($B408="",$C408="",$D408="",$E408="",$F408="",$G408="",$H408="",$I408="",$J408="",$K408="",$L408=""),"",IF($B408="Female",1/(1+EXP(-SUMPRODUCT(Engine!$C$12866:$C$12897,INDIRECT("Coefficients!$B$2:$B$33")))),1/(1+EXP(-SUMPRODUCT(Engine!$C$12866:$C$12897,INDIRECT("Coefficients!$C$2:$C$33"))))))</f>
      </c>
      <c r="Q408" s="8">
        <f>IF(OR($B408="",$C408="",$D408="",$E408="",$F408="",$G408="",$H408="",$I408="",$J408="",$K408="",$L408=""),"",IF($B408="Female",1/(1+EXP(-SUMPRODUCT(Engine!$C$12866:$C$12897,INDIRECT("Coefficients!$D$2:$D$33")))),1/(1+EXP(-SUMPRODUCT(Engine!$C$12866:$C$12897,INDIRECT("Coefficients!$E$2:$E$33"))))))</f>
      </c>
      <c r="R408" s="8">
        <f>IF(OR($B408="",$C408="",$D408="",$E408="",$F408="",$G408="",$H408="",$I408="",$J408="",$K408="",$L408=""),"",IF($B408="Female",1/(1+EXP(-SUMPRODUCT(Engine!$C$12866:$C$12897,INDIRECT("Coefficients!$F$2:$F$33")))),1/(1+EXP(-SUMPRODUCT(Engine!$C$12866:$C$12897,INDIRECT("Coefficients!$G$2:$G$33"))))))</f>
      </c>
      <c r="S408" s="8">
        <f>IF(OR($B408="",$C408="",$D408="",$E408="",$F408="",$G408="",$H408="",$I408="",$J408="",$K408="",$L408=""),"",IF($B408="Female",1/(1+EXP(-SUMPRODUCT(Engine!$C$12866:$C$12897,INDIRECT("Coefficients!$H$2:$H$33")))),1/(1+EXP(-SUMPRODUCT(Engine!$C$12866:$C$12897,INDIRECT("Coefficients!$I$2:$I$33"))))))</f>
      </c>
      <c r="T408" s="8">
        <f>IF(OR($B408="",$C408="",$D408="",$E408="",$F408="",$G408="",$H408="",$I408="",$J408="",$K408="",$L408=""),"",IF($B408="Female",1/(1+EXP(-SUMPRODUCT(Engine!$C$12866:$C$12897,INDIRECT("Coefficients!$J$2:$J$33")))),1/(1+EXP(-SUMPRODUCT(Engine!$C$12866:$C$12897,INDIRECT("Coefficients!$K$2:$K$33"))))))</f>
      </c>
      <c r="U408" s="8">
        <f>IF(OR($B408="",$C408="",$D408="",$E408="",$F408="",$G408="",$H408="",$I408="",$J408="",$K408="",$L408=""),"",IF($B408="Female",1/(1+EXP(-SUMPRODUCT(Engine!$C$12866:$C$12897,INDIRECT("Coefficients!$L$2:$L$33")))),1/(1+EXP(-SUMPRODUCT(Engine!$C$12866:$C$12897,INDIRECT("Coefficients!$M$2:$M$33"))))))</f>
      </c>
      <c r="V408" s="8">
        <f>IF(OR($B408="",$C408="",$D408="",$E408="",$F408="",$G408="",$H408="",$I408="",$J408="",$K408="",$L408=""),"",IF($B408="Female",1/(1+EXP(-SUMPRODUCT(Engine!$C$12866:$C$12897,INDIRECT("Coefficients!$N$2:$N$33")))),1/(1+EXP(-SUMPRODUCT(Engine!$C$12866:$C$12897,INDIRECT("Coefficients!$O$2:$O$33"))))))</f>
      </c>
      <c r="W408" s="8">
        <f>IF(OR($B408="",$C408="",$D408="",$E408="",$F408="",$G408="",$H408="",$I408="",$J408="",$K408="",$L408=""),"",IF($B408="Female",1/(1+EXP(-SUMPRODUCT(Engine!$C$12866:$C$12897,INDIRECT("Coefficients!$P$2:$P$33")))),1/(1+EXP(-SUMPRODUCT(Engine!$C$12866:$C$12897,INDIRECT("Coefficients!$Q$2:$Q$33"))))))</f>
      </c>
      <c r="X408" s="8">
        <f>IF(OR($B408="",$C408="",$D408="",$E408="",$F408="",$G408="",$H408="",$I408="",$J408="",$K408="",$L408=""),"",IF($B408="Female",1/(1+EXP(-SUMPRODUCT(Engine!$C$12866:$C$12897,INDIRECT("Coefficients!$R$2:$R$33")))),1/(1+EXP(-SUMPRODUCT(Engine!$C$12866:$C$12897,INDIRECT("Coefficients!$S$2:$S$33"))))))</f>
      </c>
      <c r="Y408" s="8">
        <f>IF(OR($B408="",$C408="",$D408="",$E408="",$F408="",$G408="",$H408="",$I408="",$J408="",$K408="",$L408=""),"",IF($B408="Female",1/(1+EXP(-SUMPRODUCT(Engine!$C$12866:$C$12897,INDIRECT("Coefficients!$T$2:$T$33")))),1/(1+EXP(-SUMPRODUCT(Engine!$C$12866:$C$12897,INDIRECT("Coefficients!$U$2:$U$33"))))))</f>
      </c>
      <c r="Z408" s="8">
        <f>IF(OR($B408="",$C408="",$D408="",$E408="",$F408="",$G408="",$H408="",$I408="",$J408="",$K408="",$L408=""),"",IF($B408="Female",1/(1+EXP(-SUMPRODUCT(Engine!$C$12866:$C$12897,INDIRECT("Coefficients!$V$2:$V$33")))),1/(1+EXP(-SUMPRODUCT(Engine!$C$12866:$C$12897,INDIRECT("Coefficients!$W$2:$W$33"))))))</f>
      </c>
      <c r="AA408" s="8">
        <f>IF(OR($B408="",$C408="",$D408="",$E408="",$F408="",$G408="",$H408="",$I408="",$J408="",$K408="",$L408=""),"",IF($B408="Female",1/(1+EXP(-SUMPRODUCT(Engine!$C$12866:$C$12897,INDIRECT("Coefficients!$X$2:$X$33")))),1/(1+EXP(-SUMPRODUCT(Engine!$C$12866:$C$12897,INDIRECT("Coefficients!$Y$2:$Y$33"))))))</f>
      </c>
      <c r="AB408" s="8">
        <f>IF(OR($B408="",$C408="",$D408="",$E408="",$F408="",$G408="",$H408="",$I408="",$J408="",$K408="",$L408=""),"",IF($B408="Female",1/(1+EXP(-SUMPRODUCT(Engine!$C$12866:$C$12897,INDIRECT("Coefficients!$Z$2:$Z$33")))),1/(1+EXP(-SUMPRODUCT(Engine!$C$12866:$C$12897,INDIRECT("Coefficients!$AA$2:$AA$33"))))))</f>
      </c>
      <c r="AC408" s="8">
        <f>IF(OR($B408="",$C408="",$D408="",$E408="",$F408="",$G408="",$H408="",$I408="",$J408="",$K408="",$L408=""),"",IF($B408="Female",1/(1+EXP(-SUMPRODUCT(Engine!$C$12866:$C$12897,INDIRECT("Coefficients!$AB$2:$AB$33")))),1/(1+EXP(-SUMPRODUCT(Engine!$C$12866:$C$12897,INDIRECT("Coefficients!$AC$2:$AC$33"))))))</f>
      </c>
      <c r="AD408" s="8">
        <f>IF(OR($B408="",$C408="",$D408="",$E408="",$F408="",$G408="",$H408="",$I408="",$J408="",$K408="",$L408=""),"",IF($B408="Female",1/(1+EXP(-SUMPRODUCT(Engine!$C$12866:$C$12897,INDIRECT("Coefficients!$AD$2:$AD$33")))),1/(1+EXP(-SUMPRODUCT(Engine!$C$12866:$C$12897,INDIRECT("Coefficients!$AE$2:$AE$33"))))))</f>
      </c>
      <c r="AE408" s="8">
        <f>IF(OR($B408="",$C408="",$D408="",$E408="",$F408="",$G408="",$H408="",$I408="",$J408="",$K408="",$L408=""),"",IF($B408="Female",1/(1+EXP(-SUMPRODUCT(Engine!$C$12866:$C$12897,INDIRECT("Coefficients!$AF$2:$AF$33")))),1/(1+EXP(-SUMPRODUCT(Engine!$C$12866:$C$12897,INDIRECT("Coefficients!$AG$2:$AG$33"))))))</f>
      </c>
      <c r="AF408" s="8">
        <f>IF(OR($B408="",$C408="",$D408="",$E408="",$F408="",$G408="",$H408="",$I408="",$J408="",$K408="",$L408=""),"",IF($B408="Female",1/(1+EXP(-SUMPRODUCT(Engine!$C$12866:$C$12897,INDIRECT("Coefficients!$AH$2:$AH$33")))),1/(1+EXP(-SUMPRODUCT(Engine!$C$12866:$C$12897,INDIRECT("Coefficients!$AI$2:$AI$33"))))))</f>
      </c>
      <c r="AG408" s="8">
        <f>IF(OR($B408="",$C408="",$D408="",$E408="",$F408="",$G408="",$H408="",$I408="",$J408="",$K408="",$L408=""),"",IF($B408="Female",1/(1+EXP(-SUMPRODUCT(Engine!$C$12866:$C$12897,INDIRECT("Coefficients!$AJ$2:$AJ$33")))),1/(1+EXP(-SUMPRODUCT(Engine!$C$12866:$C$12897,INDIRECT("Coefficients!$AK$2:$AK$33"))))))</f>
      </c>
      <c r="AH408" s="8">
        <f>IF(OR($B408="",$C408="",$D408="",$E408="",$F408="",$G408="",$H408="",$I408="",$J408="",$K408="",$L408=""),"",IF($B408="Female",1/(1+EXP(-SUMPRODUCT(Engine!$C$12866:$C$12897,INDIRECT("Coefficients!$AL$2:$AL$33")))),1/(1+EXP(-SUMPRODUCT(Engine!$C$12866:$C$12897,INDIRECT("Coefficients!$AM$2:$AM$33"))))))</f>
      </c>
      <c r="AI408" s="8">
        <f>IF(OR($B408="",$C408="",$D408="",$E408="",$F408="",$G408="",$H408="",$I408="",$J408="",$K408="",$L408=""),"",IF($B408="Female",1/(1+EXP(-SUMPRODUCT(Engine!$C$12866:$C$12897,INDIRECT("Coefficients!$AN$2:$AN$33")))),1/(1+EXP(-SUMPRODUCT(Engine!$C$12866:$C$12897,INDIRECT("Coefficients!$AO$2:$AO$33"))))))</f>
      </c>
      <c r="AJ408" s="8">
        <f>IF(OR($B408="",$C408="",$D408="",$E408="",$F408="",$G408="",$H408="",$I408="",$J408="",$K408="",$L408=""),"",IF($B408="Female",1/(1+EXP(-SUMPRODUCT(Engine!$C$12866:$C$12897,INDIRECT("Coefficients!$AP$2:$AP$33")))),1/(1+EXP(-SUMPRODUCT(Engine!$C$12866:$C$12897,INDIRECT("Coefficients!$AQ$2:$AQ$33"))))))</f>
      </c>
      <c r="AK408" s="8">
        <f>IF(OR($B408="",$C408="",$D408="",$E408="",$F408="",$G408="",$H408="",$I408="",$J408="",$K408="",$L408=""),"",IF($B408="Female",1/(1+EXP(-SUMPRODUCT(Engine!$C$12866:$C$12897,INDIRECT("Coefficients!$AR$2:$AR$33")))),1/(1+EXP(-SUMPRODUCT(Engine!$C$12866:$C$12897,INDIRECT("Coefficients!$AS$2:$AS$33"))))))</f>
      </c>
      <c r="AL408" s="8">
        <f>IF(OR($B408="",$C408="",$D408="",$E408="",$F408="",$G408="",$H408="",$I408="",$J408="",$K408="",$L408=""),"",IF($B408="Female",1/(1+EXP(-SUMPRODUCT(Engine!$C$12866:$C$12897,INDIRECT("Coefficients!$AT$2:$AT$33")))),1/(1+EXP(-SUMPRODUCT(Engine!$C$12866:$C$12897,INDIRECT("Coefficients!$AU$2:$AU$33"))))))</f>
      </c>
      <c r="AM408" s="8">
        <f>IF(OR($B408="",$C408="",$D408="",$E408="",$F408="",$G408="",$H408="",$I408="",$J408="",$K408="",$L408=""),"",IF($B408="Female",1/(1+EXP(-SUMPRODUCT(Engine!$C$12866:$C$12897,INDIRECT("Coefficients!$AV$2:$AV$33")))),1/(1+EXP(-SUMPRODUCT(Engine!$C$12866:$C$12897,INDIRECT("Coefficients!$AW$2:$AW$33"))))))</f>
      </c>
      <c r="AN408" s="8">
        <f>IF(OR($B408="",$C408="",$D408="",$E408="",$F408="",$G408="",$H408="",$I408="",$J408="",$K408="",$L408=""),"",IF($B408="Female",1/(1+EXP(-SUMPRODUCT(Engine!$C$12866:$C$12897,INDIRECT("Coefficients!$AX$2:$AX$33")))),1/(1+EXP(-SUMPRODUCT(Engine!$C$12866:$C$12897,INDIRECT("Coefficients!$AY$2:$AY$33"))))))</f>
      </c>
      <c r="AO408" s="8">
        <f>IF(OR($B408="",$C408="",$D408="",$E408="",$F408="",$G408="",$H408="",$I408="",$J408="",$K408="",$L408=""),"",IF($B408="Female",1/(1+EXP(-SUMPRODUCT(Engine!$C$12866:$C$12897,INDIRECT("Coefficients!$AZ$2:$AZ$33")))),1/(1+EXP(-SUMPRODUCT(Engine!$C$12866:$C$12897,INDIRECT("Coefficients!$BA$2:$BA$33"))))))</f>
      </c>
      <c r="AP408" s="8">
        <f>IF(OR($B408="",$C408="",$D408="",$E408="",$F408="",$G408="",$H408="",$I408="",$J408="",$K408="",$L408=""),"",IF($B408="Female",1/(1+EXP(-SUMPRODUCT(Engine!$C$12866:$C$12897,INDIRECT("Coefficients!$BB$2:$BB$33")))),1/(1+EXP(-SUMPRODUCT(Engine!$C$12866:$C$12897,INDIRECT("Coefficients!$BC$2:$BC$33"))))))</f>
      </c>
      <c r="AQ408" s="8">
        <f>IF(OR($B408="",$C408="",$D408="",$E408="",$F408="",$G408="",$H408="",$I408="",$J408="",$K408="",$L408=""),"",IF($B408="Female",1/(1+EXP(-SUMPRODUCT(Engine!$C$12866:$C$12897,INDIRECT("Coefficients!$BD$2:$BD$33")))),1/(1+EXP(-SUMPRODUCT(Engine!$C$12866:$C$12897,INDIRECT("Coefficients!$BE$2:$BE$33"))))))</f>
      </c>
      <c r="AR408" s="8">
        <f>IF(OR($B408="",$C408="",$D408="",$E408="",$F408="",$G408="",$H408="",$I408="",$J408="",$K408="",$L408=""),"",IF($B408="Female",1/(1+EXP(-SUMPRODUCT(Engine!$C$12866:$C$12897,INDIRECT("Coefficients!$BF$2:$BF$33")))),1/(1+EXP(-SUMPRODUCT(Engine!$C$12866:$C$12897,INDIRECT("Coefficients!$BG$2:$BG$33"))))))</f>
      </c>
      <c r="AS408" s="8">
        <f>IF(OR($B408="",$C408="",$D408="",$E408="",$F408="",$G408="",$H408="",$I408="",$J408="",$K408="",$L408=""),"",IF($B408="Female",1/(1+EXP(-SUMPRODUCT(Engine!$C$12866:$C$12897,INDIRECT("Coefficients!$BH$2:$BH$33")))),1/(1+EXP(-SUMPRODUCT(Engine!$C$12866:$C$12897,INDIRECT("Coefficients!$BI$2:$BI$33"))))))</f>
      </c>
      <c r="AT408" s="8">
        <f>IF(OR($B408="",$C408="",$D408="",$E408="",$F408="",$G408="",$H408="",$I408="",$J408="",$K408="",$L408=""),"",IF($B408="Female",1/(1+EXP(-SUMPRODUCT(Engine!$C$12866:$C$12897,INDIRECT("Coefficients!$BJ$2:$BJ$33")))),1/(1+EXP(-SUMPRODUCT(Engine!$C$12866:$C$12897,INDIRECT("Coefficients!$BK$2:$BK$33"))))))</f>
      </c>
      <c r="AU408" s="8">
        <f>IF(OR($B408="",$C408="",$D408="",$E408="",$F408="",$G408="",$H408="",$I408="",$J408="",$K408="",$L408=""),"",IF($B408="Female",1/(1+EXP(-SUMPRODUCT(Engine!$C$12866:$C$12897,INDIRECT("Coefficients!$BL$2:$BL$33")))),1/(1+EXP(-SUMPRODUCT(Engine!$C$12866:$C$12897,INDIRECT("Coefficients!$BM$2:$BM$33"))))))</f>
      </c>
      <c r="AV408" s="8">
        <f>IF(OR($B408="",$C408="",$D408="",$E408="",$F408="",$G408="",$H408="",$I408="",$J408="",$K408="",$L408=""),"",IF($B408="Female",1/(1+EXP(-SUMPRODUCT(Engine!$C$12866:$C$12897,INDIRECT("Coefficients!$BN$2:$BN$33")))),1/(1+EXP(-SUMPRODUCT(Engine!$C$12866:$C$12897,INDIRECT("Coefficients!$BO$2:$BO$33"))))))</f>
      </c>
      <c r="AW408" s="8">
        <f>IF(OR($B408="",$C408="",$D408="",$E408="",$F408="",$G408="",$H408="",$I408="",$J408="",$K408="",$L408=""),"",IF($B408="Female",1/(1+EXP(-SUMPRODUCT(Engine!$C$12866:$C$12897,INDIRECT("Coefficients!$BP$2:$BP$33")))),1/(1+EXP(-SUMPRODUCT(Engine!$C$12866:$C$12897,INDIRECT("Coefficients!$BQ$2:$BQ$33"))))))</f>
      </c>
      <c r="AX408" s="8">
        <f>IF(OR($B408="",$C408="",$D408="",$E408="",$F408="",$G408="",$H408="",$I408="",$J408="",$K408="",$L408=""),"",IF($B408="Female",1/(1+EXP(-SUMPRODUCT(Engine!$C$12866:$C$12897,INDIRECT("Coefficients!$BR$2:$BR$33")))),1/(1+EXP(-SUMPRODUCT(Engine!$C$12866:$C$12897,INDIRECT("Coefficients!$BS$2:$BS$33"))))))</f>
      </c>
      <c r="AY408" s="8">
        <f>IF(OR($B408="",$C408="",$D408="",$E408="",$F408="",$G408="",$H408="",$I408="",$J408="",$K408="",$L408=""),"",IF($B408="Female",1/(1+EXP(-SUMPRODUCT(Engine!$C$12866:$C$12897,INDIRECT("Coefficients!$BT$2:$BT$33")))),1/(1+EXP(-SUMPRODUCT(Engine!$C$12866:$C$12897,INDIRECT("Coefficients!$BU$2:$BU$33"))))))</f>
      </c>
      <c r="AZ408" s="8">
        <f>IF(OR($B408="",$C408="",$D408="",$E408="",$F408="",$G408="",$H408="",$I408="",$J408="",$K408="",$L408=""),"",IF($B408="Female",1/(1+EXP(-SUMPRODUCT(Engine!$C$12866:$C$12897,INDIRECT("Coefficients!$BV$2:$BV$33")))),1/(1+EXP(-SUMPRODUCT(Engine!$C$12866:$C$12897,INDIRECT("Coefficients!$BW$2:$BW$33"))))))</f>
      </c>
      <c r="BA408" s="8">
        <f>IF(OR($B408="",$C408="",$D408="",$E408="",$F408="",$G408="",$H408="",$I408="",$J408="",$K408="",$L408=""),"",IF($B408="Female",1/(1+EXP(-SUMPRODUCT(Engine!$C$12866:$C$12897,INDIRECT("Coefficients!$BX$2:$BX$33")))),1/(1+EXP(-SUMPRODUCT(Engine!$C$12866:$C$12897,INDIRECT("Coefficients!$BY$2:$BY$33"))))))</f>
      </c>
      <c r="BB408" s="8">
        <f>IF(OR($B408="",$C408="",$D408="",$E408="",$F408="",$G408="",$H408="",$I408="",$J408="",$K408="",$L408=""),"",IF($B408="Female",1/(1+EXP(-SUMPRODUCT(Engine!$C$12866:$C$12897,INDIRECT("Coefficients!$BZ$2:$BZ$33")))),1/(1+EXP(-SUMPRODUCT(Engine!$C$12866:$C$12897,INDIRECT("Coefficients!$CA$2:$CA$33"))))))</f>
      </c>
      <c r="BC408" s="8">
        <f>IF(OR($B408="",$C408="",$D408="",$E408="",$F408="",$G408="",$H408="",$I408="",$J408="",$K408="",$L408=""),"",IF($B408="Female",1/(1+EXP(-SUMPRODUCT(Engine!$C$12866:$C$12897,INDIRECT("Coefficients!$CB$2:$CB$33")))),1/(1+EXP(-SUMPRODUCT(Engine!$C$12866:$C$12897,INDIRECT("Coefficients!$CC$2:$CC$33"))))))</f>
      </c>
      <c r="BD408" s="8">
        <f>IF(OR($B408="",$C408="",$D408="",$E408="",$F408="",$G408="",$H408="",$I408="",$J408="",$K408="",$L408=""),"",IF($B408="Female",1/(1+EXP(-SUMPRODUCT(Engine!$C$12866:$C$12897,INDIRECT("Coefficients!$CD$2:$CD$33")))),1/(1+EXP(-SUMPRODUCT(Engine!$C$12866:$C$12897,INDIRECT("Coefficients!$CE$2:$CE$33"))))))</f>
      </c>
      <c r="BE408" s="8">
        <f>IF(OR($B408="",$C408="",$D408="",$E408="",$F408="",$G408="",$H408="",$I408="",$J408="",$K408="",$L408=""),"",IF($B408="Female",1/(1+EXP(-SUMPRODUCT(Engine!$C$12866:$C$12897,INDIRECT("Coefficients!$CF$2:$CF$33")))),1/(1+EXP(-SUMPRODUCT(Engine!$C$12866:$C$12897,INDIRECT("Coefficients!$CG$2:$CG$33"))))))</f>
      </c>
      <c r="BF408" s="8">
        <f>IF(OR($B408="",$C408="",$D408="",$E408="",$F408="",$G408="",$H408="",$I408="",$J408="",$K408="",$L408=""),"",IF($B408="Female",1/(1+EXP(-SUMPRODUCT(Engine!$C$12866:$C$12897,INDIRECT("Coefficients!$CH$2:$CH$33")))),1/(1+EXP(-SUMPRODUCT(Engine!$C$12866:$C$12897,INDIRECT("Coefficients!$CI$2:$CI$33"))))))</f>
      </c>
      <c r="BG408" s="8">
        <f>IF(OR($B408="",$C408="",$D408="",$E408="",$F408="",$G408="",$H408="",$I408="",$J408="",$K408="",$L408=""),"",IF($B408="Female",1/(1+EXP(-SUMPRODUCT(Engine!$C$12866:$C$12897,INDIRECT("Coefficients!$CJ$2:$CJ$33")))),1/(1+EXP(-SUMPRODUCT(Engine!$C$12866:$C$12897,INDIRECT("Coefficients!$CK$2:$CK$33"))))))</f>
      </c>
      <c r="BH408" s="8">
        <f>IF(OR($B408="",$C408="",$D408="",$E408="",$F408="",$G408="",$H408="",$I408="",$J408="",$K408="",$L408=""),"",IF($B408="Female",1/(1+EXP(-SUMPRODUCT(Engine!$C$12866:$C$12897,INDIRECT("Coefficients!$CL$2:$CL$33")))),1/(1+EXP(-SUMPRODUCT(Engine!$C$12866:$C$12897,INDIRECT("Coefficients!$CM$2:$CM$33"))))))</f>
      </c>
      <c r="BI408" s="8">
        <f>IF(OR($B408="",$C408="",$D408="",$E408="",$F408="",$G408="",$H408="",$I408="",$J408="",$K408="",$L408=""),"",IF($B408="Female",1/(1+EXP(-SUMPRODUCT(Engine!$C$12866:$C$12897,INDIRECT("Coefficients!$CN$2:$CN$33")))),1/(1+EXP(-SUMPRODUCT(Engine!$C$12866:$C$12897,INDIRECT("Coefficients!$CO$2:$CO$33"))))))</f>
      </c>
      <c r="BJ408" s="8">
        <f>IF(OR($B408="",$C408="",$D408="",$E408="",$F408="",$G408="",$H408="",$I408="",$J408="",$K408="",$L408=""),"",IF($B408="Female",1/(1+EXP(-SUMPRODUCT(Engine!$C$12866:$C$12897,INDIRECT("Coefficients!$CP$2:$CP$33")))),1/(1+EXP(-SUMPRODUCT(Engine!$C$12866:$C$12897,INDIRECT("Coefficients!$CQ$2:$CQ$33"))))))</f>
      </c>
      <c r="BK408" s="8">
        <f>IF(OR($B408="",$C408="",$D408="",$E408="",$F408="",$G408="",$H408="",$I408="",$J408="",$K408="",$L408=""),"",IF($B408="Female",1/(1+EXP(-SUMPRODUCT(Engine!$C$12866:$C$12897,INDIRECT("Coefficients!$CR$2:$CR$33")))),1/(1+EXP(-SUMPRODUCT(Engine!$C$12866:$C$12897,INDIRECT("Coefficients!$CS$2:$CS$33"))))))</f>
      </c>
      <c r="BL408" s="8">
        <f>IF(OR($B408="",$C408="",$D408="",$E408="",$F408="",$G408="",$H408="",$I408="",$J408="",$K408="",$L408=""),"",IF($B408="Female",1/(1+EXP(-SUMPRODUCT(Engine!$C$12866:$C$12897,INDIRECT("Coefficients!$CT$2:$CT$33")))),1/(1+EXP(-SUMPRODUCT(Engine!$C$12866:$C$12897,INDIRECT("Coefficients!$CU$2:$CU$33"))))))</f>
      </c>
      <c r="BM408" s="8">
        <f>IF(OR($B408="",$C408="",$D408="",$E408="",$F408="",$G408="",$H408="",$I408="",$J408="",$K408="",$L408=""),"",IF($B408="Female",1/(1+EXP(-SUMPRODUCT(Engine!$C$12866:$C$12897,INDIRECT("Coefficients!$CV$2:$CV$33")))),1/(1+EXP(-SUMPRODUCT(Engine!$C$12866:$C$12897,INDIRECT("Coefficients!$CW$2:$CW$33"))))))</f>
      </c>
    </row>
    <row r="409" spans="1:65" x14ac:dyDescent="0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8">
        <f>IF(OR($B409="",$C409="",$D409="",$E409="",$F409="",$G409="",$H409="",$I409="",$J409="",$K409="",$L409=""),"",IF($B409="Female",1/(1+EXP(-SUMPRODUCT(Engine!$C$12898:$C$12929,INDIRECT("Coefficients!$B$2:$B$33")))),1/(1+EXP(-SUMPRODUCT(Engine!$C$12898:$C$12929,INDIRECT("Coefficients!$C$2:$C$33"))))))</f>
      </c>
      <c r="Q409" s="8">
        <f>IF(OR($B409="",$C409="",$D409="",$E409="",$F409="",$G409="",$H409="",$I409="",$J409="",$K409="",$L409=""),"",IF($B409="Female",1/(1+EXP(-SUMPRODUCT(Engine!$C$12898:$C$12929,INDIRECT("Coefficients!$D$2:$D$33")))),1/(1+EXP(-SUMPRODUCT(Engine!$C$12898:$C$12929,INDIRECT("Coefficients!$E$2:$E$33"))))))</f>
      </c>
      <c r="R409" s="8">
        <f>IF(OR($B409="",$C409="",$D409="",$E409="",$F409="",$G409="",$H409="",$I409="",$J409="",$K409="",$L409=""),"",IF($B409="Female",1/(1+EXP(-SUMPRODUCT(Engine!$C$12898:$C$12929,INDIRECT("Coefficients!$F$2:$F$33")))),1/(1+EXP(-SUMPRODUCT(Engine!$C$12898:$C$12929,INDIRECT("Coefficients!$G$2:$G$33"))))))</f>
      </c>
      <c r="S409" s="8">
        <f>IF(OR($B409="",$C409="",$D409="",$E409="",$F409="",$G409="",$H409="",$I409="",$J409="",$K409="",$L409=""),"",IF($B409="Female",1/(1+EXP(-SUMPRODUCT(Engine!$C$12898:$C$12929,INDIRECT("Coefficients!$H$2:$H$33")))),1/(1+EXP(-SUMPRODUCT(Engine!$C$12898:$C$12929,INDIRECT("Coefficients!$I$2:$I$33"))))))</f>
      </c>
      <c r="T409" s="8">
        <f>IF(OR($B409="",$C409="",$D409="",$E409="",$F409="",$G409="",$H409="",$I409="",$J409="",$K409="",$L409=""),"",IF($B409="Female",1/(1+EXP(-SUMPRODUCT(Engine!$C$12898:$C$12929,INDIRECT("Coefficients!$J$2:$J$33")))),1/(1+EXP(-SUMPRODUCT(Engine!$C$12898:$C$12929,INDIRECT("Coefficients!$K$2:$K$33"))))))</f>
      </c>
      <c r="U409" s="8">
        <f>IF(OR($B409="",$C409="",$D409="",$E409="",$F409="",$G409="",$H409="",$I409="",$J409="",$K409="",$L409=""),"",IF($B409="Female",1/(1+EXP(-SUMPRODUCT(Engine!$C$12898:$C$12929,INDIRECT("Coefficients!$L$2:$L$33")))),1/(1+EXP(-SUMPRODUCT(Engine!$C$12898:$C$12929,INDIRECT("Coefficients!$M$2:$M$33"))))))</f>
      </c>
      <c r="V409" s="8">
        <f>IF(OR($B409="",$C409="",$D409="",$E409="",$F409="",$G409="",$H409="",$I409="",$J409="",$K409="",$L409=""),"",IF($B409="Female",1/(1+EXP(-SUMPRODUCT(Engine!$C$12898:$C$12929,INDIRECT("Coefficients!$N$2:$N$33")))),1/(1+EXP(-SUMPRODUCT(Engine!$C$12898:$C$12929,INDIRECT("Coefficients!$O$2:$O$33"))))))</f>
      </c>
      <c r="W409" s="8">
        <f>IF(OR($B409="",$C409="",$D409="",$E409="",$F409="",$G409="",$H409="",$I409="",$J409="",$K409="",$L409=""),"",IF($B409="Female",1/(1+EXP(-SUMPRODUCT(Engine!$C$12898:$C$12929,INDIRECT("Coefficients!$P$2:$P$33")))),1/(1+EXP(-SUMPRODUCT(Engine!$C$12898:$C$12929,INDIRECT("Coefficients!$Q$2:$Q$33"))))))</f>
      </c>
      <c r="X409" s="8">
        <f>IF(OR($B409="",$C409="",$D409="",$E409="",$F409="",$G409="",$H409="",$I409="",$J409="",$K409="",$L409=""),"",IF($B409="Female",1/(1+EXP(-SUMPRODUCT(Engine!$C$12898:$C$12929,INDIRECT("Coefficients!$R$2:$R$33")))),1/(1+EXP(-SUMPRODUCT(Engine!$C$12898:$C$12929,INDIRECT("Coefficients!$S$2:$S$33"))))))</f>
      </c>
      <c r="Y409" s="8">
        <f>IF(OR($B409="",$C409="",$D409="",$E409="",$F409="",$G409="",$H409="",$I409="",$J409="",$K409="",$L409=""),"",IF($B409="Female",1/(1+EXP(-SUMPRODUCT(Engine!$C$12898:$C$12929,INDIRECT("Coefficients!$T$2:$T$33")))),1/(1+EXP(-SUMPRODUCT(Engine!$C$12898:$C$12929,INDIRECT("Coefficients!$U$2:$U$33"))))))</f>
      </c>
      <c r="Z409" s="8">
        <f>IF(OR($B409="",$C409="",$D409="",$E409="",$F409="",$G409="",$H409="",$I409="",$J409="",$K409="",$L409=""),"",IF($B409="Female",1/(1+EXP(-SUMPRODUCT(Engine!$C$12898:$C$12929,INDIRECT("Coefficients!$V$2:$V$33")))),1/(1+EXP(-SUMPRODUCT(Engine!$C$12898:$C$12929,INDIRECT("Coefficients!$W$2:$W$33"))))))</f>
      </c>
      <c r="AA409" s="8">
        <f>IF(OR($B409="",$C409="",$D409="",$E409="",$F409="",$G409="",$H409="",$I409="",$J409="",$K409="",$L409=""),"",IF($B409="Female",1/(1+EXP(-SUMPRODUCT(Engine!$C$12898:$C$12929,INDIRECT("Coefficients!$X$2:$X$33")))),1/(1+EXP(-SUMPRODUCT(Engine!$C$12898:$C$12929,INDIRECT("Coefficients!$Y$2:$Y$33"))))))</f>
      </c>
      <c r="AB409" s="8">
        <f>IF(OR($B409="",$C409="",$D409="",$E409="",$F409="",$G409="",$H409="",$I409="",$J409="",$K409="",$L409=""),"",IF($B409="Female",1/(1+EXP(-SUMPRODUCT(Engine!$C$12898:$C$12929,INDIRECT("Coefficients!$Z$2:$Z$33")))),1/(1+EXP(-SUMPRODUCT(Engine!$C$12898:$C$12929,INDIRECT("Coefficients!$AA$2:$AA$33"))))))</f>
      </c>
      <c r="AC409" s="8">
        <f>IF(OR($B409="",$C409="",$D409="",$E409="",$F409="",$G409="",$H409="",$I409="",$J409="",$K409="",$L409=""),"",IF($B409="Female",1/(1+EXP(-SUMPRODUCT(Engine!$C$12898:$C$12929,INDIRECT("Coefficients!$AB$2:$AB$33")))),1/(1+EXP(-SUMPRODUCT(Engine!$C$12898:$C$12929,INDIRECT("Coefficients!$AC$2:$AC$33"))))))</f>
      </c>
      <c r="AD409" s="8">
        <f>IF(OR($B409="",$C409="",$D409="",$E409="",$F409="",$G409="",$H409="",$I409="",$J409="",$K409="",$L409=""),"",IF($B409="Female",1/(1+EXP(-SUMPRODUCT(Engine!$C$12898:$C$12929,INDIRECT("Coefficients!$AD$2:$AD$33")))),1/(1+EXP(-SUMPRODUCT(Engine!$C$12898:$C$12929,INDIRECT("Coefficients!$AE$2:$AE$33"))))))</f>
      </c>
      <c r="AE409" s="8">
        <f>IF(OR($B409="",$C409="",$D409="",$E409="",$F409="",$G409="",$H409="",$I409="",$J409="",$K409="",$L409=""),"",IF($B409="Female",1/(1+EXP(-SUMPRODUCT(Engine!$C$12898:$C$12929,INDIRECT("Coefficients!$AF$2:$AF$33")))),1/(1+EXP(-SUMPRODUCT(Engine!$C$12898:$C$12929,INDIRECT("Coefficients!$AG$2:$AG$33"))))))</f>
      </c>
      <c r="AF409" s="8">
        <f>IF(OR($B409="",$C409="",$D409="",$E409="",$F409="",$G409="",$H409="",$I409="",$J409="",$K409="",$L409=""),"",IF($B409="Female",1/(1+EXP(-SUMPRODUCT(Engine!$C$12898:$C$12929,INDIRECT("Coefficients!$AH$2:$AH$33")))),1/(1+EXP(-SUMPRODUCT(Engine!$C$12898:$C$12929,INDIRECT("Coefficients!$AI$2:$AI$33"))))))</f>
      </c>
      <c r="AG409" s="8">
        <f>IF(OR($B409="",$C409="",$D409="",$E409="",$F409="",$G409="",$H409="",$I409="",$J409="",$K409="",$L409=""),"",IF($B409="Female",1/(1+EXP(-SUMPRODUCT(Engine!$C$12898:$C$12929,INDIRECT("Coefficients!$AJ$2:$AJ$33")))),1/(1+EXP(-SUMPRODUCT(Engine!$C$12898:$C$12929,INDIRECT("Coefficients!$AK$2:$AK$33"))))))</f>
      </c>
      <c r="AH409" s="8">
        <f>IF(OR($B409="",$C409="",$D409="",$E409="",$F409="",$G409="",$H409="",$I409="",$J409="",$K409="",$L409=""),"",IF($B409="Female",1/(1+EXP(-SUMPRODUCT(Engine!$C$12898:$C$12929,INDIRECT("Coefficients!$AL$2:$AL$33")))),1/(1+EXP(-SUMPRODUCT(Engine!$C$12898:$C$12929,INDIRECT("Coefficients!$AM$2:$AM$33"))))))</f>
      </c>
      <c r="AI409" s="8">
        <f>IF(OR($B409="",$C409="",$D409="",$E409="",$F409="",$G409="",$H409="",$I409="",$J409="",$K409="",$L409=""),"",IF($B409="Female",1/(1+EXP(-SUMPRODUCT(Engine!$C$12898:$C$12929,INDIRECT("Coefficients!$AN$2:$AN$33")))),1/(1+EXP(-SUMPRODUCT(Engine!$C$12898:$C$12929,INDIRECT("Coefficients!$AO$2:$AO$33"))))))</f>
      </c>
      <c r="AJ409" s="8">
        <f>IF(OR($B409="",$C409="",$D409="",$E409="",$F409="",$G409="",$H409="",$I409="",$J409="",$K409="",$L409=""),"",IF($B409="Female",1/(1+EXP(-SUMPRODUCT(Engine!$C$12898:$C$12929,INDIRECT("Coefficients!$AP$2:$AP$33")))),1/(1+EXP(-SUMPRODUCT(Engine!$C$12898:$C$12929,INDIRECT("Coefficients!$AQ$2:$AQ$33"))))))</f>
      </c>
      <c r="AK409" s="8">
        <f>IF(OR($B409="",$C409="",$D409="",$E409="",$F409="",$G409="",$H409="",$I409="",$J409="",$K409="",$L409=""),"",IF($B409="Female",1/(1+EXP(-SUMPRODUCT(Engine!$C$12898:$C$12929,INDIRECT("Coefficients!$AR$2:$AR$33")))),1/(1+EXP(-SUMPRODUCT(Engine!$C$12898:$C$12929,INDIRECT("Coefficients!$AS$2:$AS$33"))))))</f>
      </c>
      <c r="AL409" s="8">
        <f>IF(OR($B409="",$C409="",$D409="",$E409="",$F409="",$G409="",$H409="",$I409="",$J409="",$K409="",$L409=""),"",IF($B409="Female",1/(1+EXP(-SUMPRODUCT(Engine!$C$12898:$C$12929,INDIRECT("Coefficients!$AT$2:$AT$33")))),1/(1+EXP(-SUMPRODUCT(Engine!$C$12898:$C$12929,INDIRECT("Coefficients!$AU$2:$AU$33"))))))</f>
      </c>
      <c r="AM409" s="8">
        <f>IF(OR($B409="",$C409="",$D409="",$E409="",$F409="",$G409="",$H409="",$I409="",$J409="",$K409="",$L409=""),"",IF($B409="Female",1/(1+EXP(-SUMPRODUCT(Engine!$C$12898:$C$12929,INDIRECT("Coefficients!$AV$2:$AV$33")))),1/(1+EXP(-SUMPRODUCT(Engine!$C$12898:$C$12929,INDIRECT("Coefficients!$AW$2:$AW$33"))))))</f>
      </c>
      <c r="AN409" s="8">
        <f>IF(OR($B409="",$C409="",$D409="",$E409="",$F409="",$G409="",$H409="",$I409="",$J409="",$K409="",$L409=""),"",IF($B409="Female",1/(1+EXP(-SUMPRODUCT(Engine!$C$12898:$C$12929,INDIRECT("Coefficients!$AX$2:$AX$33")))),1/(1+EXP(-SUMPRODUCT(Engine!$C$12898:$C$12929,INDIRECT("Coefficients!$AY$2:$AY$33"))))))</f>
      </c>
      <c r="AO409" s="8">
        <f>IF(OR($B409="",$C409="",$D409="",$E409="",$F409="",$G409="",$H409="",$I409="",$J409="",$K409="",$L409=""),"",IF($B409="Female",1/(1+EXP(-SUMPRODUCT(Engine!$C$12898:$C$12929,INDIRECT("Coefficients!$AZ$2:$AZ$33")))),1/(1+EXP(-SUMPRODUCT(Engine!$C$12898:$C$12929,INDIRECT("Coefficients!$BA$2:$BA$33"))))))</f>
      </c>
      <c r="AP409" s="8">
        <f>IF(OR($B409="",$C409="",$D409="",$E409="",$F409="",$G409="",$H409="",$I409="",$J409="",$K409="",$L409=""),"",IF($B409="Female",1/(1+EXP(-SUMPRODUCT(Engine!$C$12898:$C$12929,INDIRECT("Coefficients!$BB$2:$BB$33")))),1/(1+EXP(-SUMPRODUCT(Engine!$C$12898:$C$12929,INDIRECT("Coefficients!$BC$2:$BC$33"))))))</f>
      </c>
      <c r="AQ409" s="8">
        <f>IF(OR($B409="",$C409="",$D409="",$E409="",$F409="",$G409="",$H409="",$I409="",$J409="",$K409="",$L409=""),"",IF($B409="Female",1/(1+EXP(-SUMPRODUCT(Engine!$C$12898:$C$12929,INDIRECT("Coefficients!$BD$2:$BD$33")))),1/(1+EXP(-SUMPRODUCT(Engine!$C$12898:$C$12929,INDIRECT("Coefficients!$BE$2:$BE$33"))))))</f>
      </c>
      <c r="AR409" s="8">
        <f>IF(OR($B409="",$C409="",$D409="",$E409="",$F409="",$G409="",$H409="",$I409="",$J409="",$K409="",$L409=""),"",IF($B409="Female",1/(1+EXP(-SUMPRODUCT(Engine!$C$12898:$C$12929,INDIRECT("Coefficients!$BF$2:$BF$33")))),1/(1+EXP(-SUMPRODUCT(Engine!$C$12898:$C$12929,INDIRECT("Coefficients!$BG$2:$BG$33"))))))</f>
      </c>
      <c r="AS409" s="8">
        <f>IF(OR($B409="",$C409="",$D409="",$E409="",$F409="",$G409="",$H409="",$I409="",$J409="",$K409="",$L409=""),"",IF($B409="Female",1/(1+EXP(-SUMPRODUCT(Engine!$C$12898:$C$12929,INDIRECT("Coefficients!$BH$2:$BH$33")))),1/(1+EXP(-SUMPRODUCT(Engine!$C$12898:$C$12929,INDIRECT("Coefficients!$BI$2:$BI$33"))))))</f>
      </c>
      <c r="AT409" s="8">
        <f>IF(OR($B409="",$C409="",$D409="",$E409="",$F409="",$G409="",$H409="",$I409="",$J409="",$K409="",$L409=""),"",IF($B409="Female",1/(1+EXP(-SUMPRODUCT(Engine!$C$12898:$C$12929,INDIRECT("Coefficients!$BJ$2:$BJ$33")))),1/(1+EXP(-SUMPRODUCT(Engine!$C$12898:$C$12929,INDIRECT("Coefficients!$BK$2:$BK$33"))))))</f>
      </c>
      <c r="AU409" s="8">
        <f>IF(OR($B409="",$C409="",$D409="",$E409="",$F409="",$G409="",$H409="",$I409="",$J409="",$K409="",$L409=""),"",IF($B409="Female",1/(1+EXP(-SUMPRODUCT(Engine!$C$12898:$C$12929,INDIRECT("Coefficients!$BL$2:$BL$33")))),1/(1+EXP(-SUMPRODUCT(Engine!$C$12898:$C$12929,INDIRECT("Coefficients!$BM$2:$BM$33"))))))</f>
      </c>
      <c r="AV409" s="8">
        <f>IF(OR($B409="",$C409="",$D409="",$E409="",$F409="",$G409="",$H409="",$I409="",$J409="",$K409="",$L409=""),"",IF($B409="Female",1/(1+EXP(-SUMPRODUCT(Engine!$C$12898:$C$12929,INDIRECT("Coefficients!$BN$2:$BN$33")))),1/(1+EXP(-SUMPRODUCT(Engine!$C$12898:$C$12929,INDIRECT("Coefficients!$BO$2:$BO$33"))))))</f>
      </c>
      <c r="AW409" s="8">
        <f>IF(OR($B409="",$C409="",$D409="",$E409="",$F409="",$G409="",$H409="",$I409="",$J409="",$K409="",$L409=""),"",IF($B409="Female",1/(1+EXP(-SUMPRODUCT(Engine!$C$12898:$C$12929,INDIRECT("Coefficients!$BP$2:$BP$33")))),1/(1+EXP(-SUMPRODUCT(Engine!$C$12898:$C$12929,INDIRECT("Coefficients!$BQ$2:$BQ$33"))))))</f>
      </c>
      <c r="AX409" s="8">
        <f>IF(OR($B409="",$C409="",$D409="",$E409="",$F409="",$G409="",$H409="",$I409="",$J409="",$K409="",$L409=""),"",IF($B409="Female",1/(1+EXP(-SUMPRODUCT(Engine!$C$12898:$C$12929,INDIRECT("Coefficients!$BR$2:$BR$33")))),1/(1+EXP(-SUMPRODUCT(Engine!$C$12898:$C$12929,INDIRECT("Coefficients!$BS$2:$BS$33"))))))</f>
      </c>
      <c r="AY409" s="8">
        <f>IF(OR($B409="",$C409="",$D409="",$E409="",$F409="",$G409="",$H409="",$I409="",$J409="",$K409="",$L409=""),"",IF($B409="Female",1/(1+EXP(-SUMPRODUCT(Engine!$C$12898:$C$12929,INDIRECT("Coefficients!$BT$2:$BT$33")))),1/(1+EXP(-SUMPRODUCT(Engine!$C$12898:$C$12929,INDIRECT("Coefficients!$BU$2:$BU$33"))))))</f>
      </c>
      <c r="AZ409" s="8">
        <f>IF(OR($B409="",$C409="",$D409="",$E409="",$F409="",$G409="",$H409="",$I409="",$J409="",$K409="",$L409=""),"",IF($B409="Female",1/(1+EXP(-SUMPRODUCT(Engine!$C$12898:$C$12929,INDIRECT("Coefficients!$BV$2:$BV$33")))),1/(1+EXP(-SUMPRODUCT(Engine!$C$12898:$C$12929,INDIRECT("Coefficients!$BW$2:$BW$33"))))))</f>
      </c>
      <c r="BA409" s="8">
        <f>IF(OR($B409="",$C409="",$D409="",$E409="",$F409="",$G409="",$H409="",$I409="",$J409="",$K409="",$L409=""),"",IF($B409="Female",1/(1+EXP(-SUMPRODUCT(Engine!$C$12898:$C$12929,INDIRECT("Coefficients!$BX$2:$BX$33")))),1/(1+EXP(-SUMPRODUCT(Engine!$C$12898:$C$12929,INDIRECT("Coefficients!$BY$2:$BY$33"))))))</f>
      </c>
      <c r="BB409" s="8">
        <f>IF(OR($B409="",$C409="",$D409="",$E409="",$F409="",$G409="",$H409="",$I409="",$J409="",$K409="",$L409=""),"",IF($B409="Female",1/(1+EXP(-SUMPRODUCT(Engine!$C$12898:$C$12929,INDIRECT("Coefficients!$BZ$2:$BZ$33")))),1/(1+EXP(-SUMPRODUCT(Engine!$C$12898:$C$12929,INDIRECT("Coefficients!$CA$2:$CA$33"))))))</f>
      </c>
      <c r="BC409" s="8">
        <f>IF(OR($B409="",$C409="",$D409="",$E409="",$F409="",$G409="",$H409="",$I409="",$J409="",$K409="",$L409=""),"",IF($B409="Female",1/(1+EXP(-SUMPRODUCT(Engine!$C$12898:$C$12929,INDIRECT("Coefficients!$CB$2:$CB$33")))),1/(1+EXP(-SUMPRODUCT(Engine!$C$12898:$C$12929,INDIRECT("Coefficients!$CC$2:$CC$33"))))))</f>
      </c>
      <c r="BD409" s="8">
        <f>IF(OR($B409="",$C409="",$D409="",$E409="",$F409="",$G409="",$H409="",$I409="",$J409="",$K409="",$L409=""),"",IF($B409="Female",1/(1+EXP(-SUMPRODUCT(Engine!$C$12898:$C$12929,INDIRECT("Coefficients!$CD$2:$CD$33")))),1/(1+EXP(-SUMPRODUCT(Engine!$C$12898:$C$12929,INDIRECT("Coefficients!$CE$2:$CE$33"))))))</f>
      </c>
      <c r="BE409" s="8">
        <f>IF(OR($B409="",$C409="",$D409="",$E409="",$F409="",$G409="",$H409="",$I409="",$J409="",$K409="",$L409=""),"",IF($B409="Female",1/(1+EXP(-SUMPRODUCT(Engine!$C$12898:$C$12929,INDIRECT("Coefficients!$CF$2:$CF$33")))),1/(1+EXP(-SUMPRODUCT(Engine!$C$12898:$C$12929,INDIRECT("Coefficients!$CG$2:$CG$33"))))))</f>
      </c>
      <c r="BF409" s="8">
        <f>IF(OR($B409="",$C409="",$D409="",$E409="",$F409="",$G409="",$H409="",$I409="",$J409="",$K409="",$L409=""),"",IF($B409="Female",1/(1+EXP(-SUMPRODUCT(Engine!$C$12898:$C$12929,INDIRECT("Coefficients!$CH$2:$CH$33")))),1/(1+EXP(-SUMPRODUCT(Engine!$C$12898:$C$12929,INDIRECT("Coefficients!$CI$2:$CI$33"))))))</f>
      </c>
      <c r="BG409" s="8">
        <f>IF(OR($B409="",$C409="",$D409="",$E409="",$F409="",$G409="",$H409="",$I409="",$J409="",$K409="",$L409=""),"",IF($B409="Female",1/(1+EXP(-SUMPRODUCT(Engine!$C$12898:$C$12929,INDIRECT("Coefficients!$CJ$2:$CJ$33")))),1/(1+EXP(-SUMPRODUCT(Engine!$C$12898:$C$12929,INDIRECT("Coefficients!$CK$2:$CK$33"))))))</f>
      </c>
      <c r="BH409" s="8">
        <f>IF(OR($B409="",$C409="",$D409="",$E409="",$F409="",$G409="",$H409="",$I409="",$J409="",$K409="",$L409=""),"",IF($B409="Female",1/(1+EXP(-SUMPRODUCT(Engine!$C$12898:$C$12929,INDIRECT("Coefficients!$CL$2:$CL$33")))),1/(1+EXP(-SUMPRODUCT(Engine!$C$12898:$C$12929,INDIRECT("Coefficients!$CM$2:$CM$33"))))))</f>
      </c>
      <c r="BI409" s="8">
        <f>IF(OR($B409="",$C409="",$D409="",$E409="",$F409="",$G409="",$H409="",$I409="",$J409="",$K409="",$L409=""),"",IF($B409="Female",1/(1+EXP(-SUMPRODUCT(Engine!$C$12898:$C$12929,INDIRECT("Coefficients!$CN$2:$CN$33")))),1/(1+EXP(-SUMPRODUCT(Engine!$C$12898:$C$12929,INDIRECT("Coefficients!$CO$2:$CO$33"))))))</f>
      </c>
      <c r="BJ409" s="8">
        <f>IF(OR($B409="",$C409="",$D409="",$E409="",$F409="",$G409="",$H409="",$I409="",$J409="",$K409="",$L409=""),"",IF($B409="Female",1/(1+EXP(-SUMPRODUCT(Engine!$C$12898:$C$12929,INDIRECT("Coefficients!$CP$2:$CP$33")))),1/(1+EXP(-SUMPRODUCT(Engine!$C$12898:$C$12929,INDIRECT("Coefficients!$CQ$2:$CQ$33"))))))</f>
      </c>
      <c r="BK409" s="8">
        <f>IF(OR($B409="",$C409="",$D409="",$E409="",$F409="",$G409="",$H409="",$I409="",$J409="",$K409="",$L409=""),"",IF($B409="Female",1/(1+EXP(-SUMPRODUCT(Engine!$C$12898:$C$12929,INDIRECT("Coefficients!$CR$2:$CR$33")))),1/(1+EXP(-SUMPRODUCT(Engine!$C$12898:$C$12929,INDIRECT("Coefficients!$CS$2:$CS$33"))))))</f>
      </c>
      <c r="BL409" s="8">
        <f>IF(OR($B409="",$C409="",$D409="",$E409="",$F409="",$G409="",$H409="",$I409="",$J409="",$K409="",$L409=""),"",IF($B409="Female",1/(1+EXP(-SUMPRODUCT(Engine!$C$12898:$C$12929,INDIRECT("Coefficients!$CT$2:$CT$33")))),1/(1+EXP(-SUMPRODUCT(Engine!$C$12898:$C$12929,INDIRECT("Coefficients!$CU$2:$CU$33"))))))</f>
      </c>
      <c r="BM409" s="8">
        <f>IF(OR($B409="",$C409="",$D409="",$E409="",$F409="",$G409="",$H409="",$I409="",$J409="",$K409="",$L409=""),"",IF($B409="Female",1/(1+EXP(-SUMPRODUCT(Engine!$C$12898:$C$12929,INDIRECT("Coefficients!$CV$2:$CV$33")))),1/(1+EXP(-SUMPRODUCT(Engine!$C$12898:$C$12929,INDIRECT("Coefficients!$CW$2:$CW$33"))))))</f>
      </c>
    </row>
    <row r="410" spans="1:65" x14ac:dyDescent="0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8">
        <f>IF(OR($B410="",$C410="",$D410="",$E410="",$F410="",$G410="",$H410="",$I410="",$J410="",$K410="",$L410=""),"",IF($B410="Female",1/(1+EXP(-SUMPRODUCT(Engine!$C$12930:$C$12961,INDIRECT("Coefficients!$B$2:$B$33")))),1/(1+EXP(-SUMPRODUCT(Engine!$C$12930:$C$12961,INDIRECT("Coefficients!$C$2:$C$33"))))))</f>
      </c>
      <c r="Q410" s="8">
        <f>IF(OR($B410="",$C410="",$D410="",$E410="",$F410="",$G410="",$H410="",$I410="",$J410="",$K410="",$L410=""),"",IF($B410="Female",1/(1+EXP(-SUMPRODUCT(Engine!$C$12930:$C$12961,INDIRECT("Coefficients!$D$2:$D$33")))),1/(1+EXP(-SUMPRODUCT(Engine!$C$12930:$C$12961,INDIRECT("Coefficients!$E$2:$E$33"))))))</f>
      </c>
      <c r="R410" s="8">
        <f>IF(OR($B410="",$C410="",$D410="",$E410="",$F410="",$G410="",$H410="",$I410="",$J410="",$K410="",$L410=""),"",IF($B410="Female",1/(1+EXP(-SUMPRODUCT(Engine!$C$12930:$C$12961,INDIRECT("Coefficients!$F$2:$F$33")))),1/(1+EXP(-SUMPRODUCT(Engine!$C$12930:$C$12961,INDIRECT("Coefficients!$G$2:$G$33"))))))</f>
      </c>
      <c r="S410" s="8">
        <f>IF(OR($B410="",$C410="",$D410="",$E410="",$F410="",$G410="",$H410="",$I410="",$J410="",$K410="",$L410=""),"",IF($B410="Female",1/(1+EXP(-SUMPRODUCT(Engine!$C$12930:$C$12961,INDIRECT("Coefficients!$H$2:$H$33")))),1/(1+EXP(-SUMPRODUCT(Engine!$C$12930:$C$12961,INDIRECT("Coefficients!$I$2:$I$33"))))))</f>
      </c>
      <c r="T410" s="8">
        <f>IF(OR($B410="",$C410="",$D410="",$E410="",$F410="",$G410="",$H410="",$I410="",$J410="",$K410="",$L410=""),"",IF($B410="Female",1/(1+EXP(-SUMPRODUCT(Engine!$C$12930:$C$12961,INDIRECT("Coefficients!$J$2:$J$33")))),1/(1+EXP(-SUMPRODUCT(Engine!$C$12930:$C$12961,INDIRECT("Coefficients!$K$2:$K$33"))))))</f>
      </c>
      <c r="U410" s="8">
        <f>IF(OR($B410="",$C410="",$D410="",$E410="",$F410="",$G410="",$H410="",$I410="",$J410="",$K410="",$L410=""),"",IF($B410="Female",1/(1+EXP(-SUMPRODUCT(Engine!$C$12930:$C$12961,INDIRECT("Coefficients!$L$2:$L$33")))),1/(1+EXP(-SUMPRODUCT(Engine!$C$12930:$C$12961,INDIRECT("Coefficients!$M$2:$M$33"))))))</f>
      </c>
      <c r="V410" s="8">
        <f>IF(OR($B410="",$C410="",$D410="",$E410="",$F410="",$G410="",$H410="",$I410="",$J410="",$K410="",$L410=""),"",IF($B410="Female",1/(1+EXP(-SUMPRODUCT(Engine!$C$12930:$C$12961,INDIRECT("Coefficients!$N$2:$N$33")))),1/(1+EXP(-SUMPRODUCT(Engine!$C$12930:$C$12961,INDIRECT("Coefficients!$O$2:$O$33"))))))</f>
      </c>
      <c r="W410" s="8">
        <f>IF(OR($B410="",$C410="",$D410="",$E410="",$F410="",$G410="",$H410="",$I410="",$J410="",$K410="",$L410=""),"",IF($B410="Female",1/(1+EXP(-SUMPRODUCT(Engine!$C$12930:$C$12961,INDIRECT("Coefficients!$P$2:$P$33")))),1/(1+EXP(-SUMPRODUCT(Engine!$C$12930:$C$12961,INDIRECT("Coefficients!$Q$2:$Q$33"))))))</f>
      </c>
      <c r="X410" s="8">
        <f>IF(OR($B410="",$C410="",$D410="",$E410="",$F410="",$G410="",$H410="",$I410="",$J410="",$K410="",$L410=""),"",IF($B410="Female",1/(1+EXP(-SUMPRODUCT(Engine!$C$12930:$C$12961,INDIRECT("Coefficients!$R$2:$R$33")))),1/(1+EXP(-SUMPRODUCT(Engine!$C$12930:$C$12961,INDIRECT("Coefficients!$S$2:$S$33"))))))</f>
      </c>
      <c r="Y410" s="8">
        <f>IF(OR($B410="",$C410="",$D410="",$E410="",$F410="",$G410="",$H410="",$I410="",$J410="",$K410="",$L410=""),"",IF($B410="Female",1/(1+EXP(-SUMPRODUCT(Engine!$C$12930:$C$12961,INDIRECT("Coefficients!$T$2:$T$33")))),1/(1+EXP(-SUMPRODUCT(Engine!$C$12930:$C$12961,INDIRECT("Coefficients!$U$2:$U$33"))))))</f>
      </c>
      <c r="Z410" s="8">
        <f>IF(OR($B410="",$C410="",$D410="",$E410="",$F410="",$G410="",$H410="",$I410="",$J410="",$K410="",$L410=""),"",IF($B410="Female",1/(1+EXP(-SUMPRODUCT(Engine!$C$12930:$C$12961,INDIRECT("Coefficients!$V$2:$V$33")))),1/(1+EXP(-SUMPRODUCT(Engine!$C$12930:$C$12961,INDIRECT("Coefficients!$W$2:$W$33"))))))</f>
      </c>
      <c r="AA410" s="8">
        <f>IF(OR($B410="",$C410="",$D410="",$E410="",$F410="",$G410="",$H410="",$I410="",$J410="",$K410="",$L410=""),"",IF($B410="Female",1/(1+EXP(-SUMPRODUCT(Engine!$C$12930:$C$12961,INDIRECT("Coefficients!$X$2:$X$33")))),1/(1+EXP(-SUMPRODUCT(Engine!$C$12930:$C$12961,INDIRECT("Coefficients!$Y$2:$Y$33"))))))</f>
      </c>
      <c r="AB410" s="8">
        <f>IF(OR($B410="",$C410="",$D410="",$E410="",$F410="",$G410="",$H410="",$I410="",$J410="",$K410="",$L410=""),"",IF($B410="Female",1/(1+EXP(-SUMPRODUCT(Engine!$C$12930:$C$12961,INDIRECT("Coefficients!$Z$2:$Z$33")))),1/(1+EXP(-SUMPRODUCT(Engine!$C$12930:$C$12961,INDIRECT("Coefficients!$AA$2:$AA$33"))))))</f>
      </c>
      <c r="AC410" s="8">
        <f>IF(OR($B410="",$C410="",$D410="",$E410="",$F410="",$G410="",$H410="",$I410="",$J410="",$K410="",$L410=""),"",IF($B410="Female",1/(1+EXP(-SUMPRODUCT(Engine!$C$12930:$C$12961,INDIRECT("Coefficients!$AB$2:$AB$33")))),1/(1+EXP(-SUMPRODUCT(Engine!$C$12930:$C$12961,INDIRECT("Coefficients!$AC$2:$AC$33"))))))</f>
      </c>
      <c r="AD410" s="8">
        <f>IF(OR($B410="",$C410="",$D410="",$E410="",$F410="",$G410="",$H410="",$I410="",$J410="",$K410="",$L410=""),"",IF($B410="Female",1/(1+EXP(-SUMPRODUCT(Engine!$C$12930:$C$12961,INDIRECT("Coefficients!$AD$2:$AD$33")))),1/(1+EXP(-SUMPRODUCT(Engine!$C$12930:$C$12961,INDIRECT("Coefficients!$AE$2:$AE$33"))))))</f>
      </c>
      <c r="AE410" s="8">
        <f>IF(OR($B410="",$C410="",$D410="",$E410="",$F410="",$G410="",$H410="",$I410="",$J410="",$K410="",$L410=""),"",IF($B410="Female",1/(1+EXP(-SUMPRODUCT(Engine!$C$12930:$C$12961,INDIRECT("Coefficients!$AF$2:$AF$33")))),1/(1+EXP(-SUMPRODUCT(Engine!$C$12930:$C$12961,INDIRECT("Coefficients!$AG$2:$AG$33"))))))</f>
      </c>
      <c r="AF410" s="8">
        <f>IF(OR($B410="",$C410="",$D410="",$E410="",$F410="",$G410="",$H410="",$I410="",$J410="",$K410="",$L410=""),"",IF($B410="Female",1/(1+EXP(-SUMPRODUCT(Engine!$C$12930:$C$12961,INDIRECT("Coefficients!$AH$2:$AH$33")))),1/(1+EXP(-SUMPRODUCT(Engine!$C$12930:$C$12961,INDIRECT("Coefficients!$AI$2:$AI$33"))))))</f>
      </c>
      <c r="AG410" s="8">
        <f>IF(OR($B410="",$C410="",$D410="",$E410="",$F410="",$G410="",$H410="",$I410="",$J410="",$K410="",$L410=""),"",IF($B410="Female",1/(1+EXP(-SUMPRODUCT(Engine!$C$12930:$C$12961,INDIRECT("Coefficients!$AJ$2:$AJ$33")))),1/(1+EXP(-SUMPRODUCT(Engine!$C$12930:$C$12961,INDIRECT("Coefficients!$AK$2:$AK$33"))))))</f>
      </c>
      <c r="AH410" s="8">
        <f>IF(OR($B410="",$C410="",$D410="",$E410="",$F410="",$G410="",$H410="",$I410="",$J410="",$K410="",$L410=""),"",IF($B410="Female",1/(1+EXP(-SUMPRODUCT(Engine!$C$12930:$C$12961,INDIRECT("Coefficients!$AL$2:$AL$33")))),1/(1+EXP(-SUMPRODUCT(Engine!$C$12930:$C$12961,INDIRECT("Coefficients!$AM$2:$AM$33"))))))</f>
      </c>
      <c r="AI410" s="8">
        <f>IF(OR($B410="",$C410="",$D410="",$E410="",$F410="",$G410="",$H410="",$I410="",$J410="",$K410="",$L410=""),"",IF($B410="Female",1/(1+EXP(-SUMPRODUCT(Engine!$C$12930:$C$12961,INDIRECT("Coefficients!$AN$2:$AN$33")))),1/(1+EXP(-SUMPRODUCT(Engine!$C$12930:$C$12961,INDIRECT("Coefficients!$AO$2:$AO$33"))))))</f>
      </c>
      <c r="AJ410" s="8">
        <f>IF(OR($B410="",$C410="",$D410="",$E410="",$F410="",$G410="",$H410="",$I410="",$J410="",$K410="",$L410=""),"",IF($B410="Female",1/(1+EXP(-SUMPRODUCT(Engine!$C$12930:$C$12961,INDIRECT("Coefficients!$AP$2:$AP$33")))),1/(1+EXP(-SUMPRODUCT(Engine!$C$12930:$C$12961,INDIRECT("Coefficients!$AQ$2:$AQ$33"))))))</f>
      </c>
      <c r="AK410" s="8">
        <f>IF(OR($B410="",$C410="",$D410="",$E410="",$F410="",$G410="",$H410="",$I410="",$J410="",$K410="",$L410=""),"",IF($B410="Female",1/(1+EXP(-SUMPRODUCT(Engine!$C$12930:$C$12961,INDIRECT("Coefficients!$AR$2:$AR$33")))),1/(1+EXP(-SUMPRODUCT(Engine!$C$12930:$C$12961,INDIRECT("Coefficients!$AS$2:$AS$33"))))))</f>
      </c>
      <c r="AL410" s="8">
        <f>IF(OR($B410="",$C410="",$D410="",$E410="",$F410="",$G410="",$H410="",$I410="",$J410="",$K410="",$L410=""),"",IF($B410="Female",1/(1+EXP(-SUMPRODUCT(Engine!$C$12930:$C$12961,INDIRECT("Coefficients!$AT$2:$AT$33")))),1/(1+EXP(-SUMPRODUCT(Engine!$C$12930:$C$12961,INDIRECT("Coefficients!$AU$2:$AU$33"))))))</f>
      </c>
      <c r="AM410" s="8">
        <f>IF(OR($B410="",$C410="",$D410="",$E410="",$F410="",$G410="",$H410="",$I410="",$J410="",$K410="",$L410=""),"",IF($B410="Female",1/(1+EXP(-SUMPRODUCT(Engine!$C$12930:$C$12961,INDIRECT("Coefficients!$AV$2:$AV$33")))),1/(1+EXP(-SUMPRODUCT(Engine!$C$12930:$C$12961,INDIRECT("Coefficients!$AW$2:$AW$33"))))))</f>
      </c>
      <c r="AN410" s="8">
        <f>IF(OR($B410="",$C410="",$D410="",$E410="",$F410="",$G410="",$H410="",$I410="",$J410="",$K410="",$L410=""),"",IF($B410="Female",1/(1+EXP(-SUMPRODUCT(Engine!$C$12930:$C$12961,INDIRECT("Coefficients!$AX$2:$AX$33")))),1/(1+EXP(-SUMPRODUCT(Engine!$C$12930:$C$12961,INDIRECT("Coefficients!$AY$2:$AY$33"))))))</f>
      </c>
      <c r="AO410" s="8">
        <f>IF(OR($B410="",$C410="",$D410="",$E410="",$F410="",$G410="",$H410="",$I410="",$J410="",$K410="",$L410=""),"",IF($B410="Female",1/(1+EXP(-SUMPRODUCT(Engine!$C$12930:$C$12961,INDIRECT("Coefficients!$AZ$2:$AZ$33")))),1/(1+EXP(-SUMPRODUCT(Engine!$C$12930:$C$12961,INDIRECT("Coefficients!$BA$2:$BA$33"))))))</f>
      </c>
      <c r="AP410" s="8">
        <f>IF(OR($B410="",$C410="",$D410="",$E410="",$F410="",$G410="",$H410="",$I410="",$J410="",$K410="",$L410=""),"",IF($B410="Female",1/(1+EXP(-SUMPRODUCT(Engine!$C$12930:$C$12961,INDIRECT("Coefficients!$BB$2:$BB$33")))),1/(1+EXP(-SUMPRODUCT(Engine!$C$12930:$C$12961,INDIRECT("Coefficients!$BC$2:$BC$33"))))))</f>
      </c>
      <c r="AQ410" s="8">
        <f>IF(OR($B410="",$C410="",$D410="",$E410="",$F410="",$G410="",$H410="",$I410="",$J410="",$K410="",$L410=""),"",IF($B410="Female",1/(1+EXP(-SUMPRODUCT(Engine!$C$12930:$C$12961,INDIRECT("Coefficients!$BD$2:$BD$33")))),1/(1+EXP(-SUMPRODUCT(Engine!$C$12930:$C$12961,INDIRECT("Coefficients!$BE$2:$BE$33"))))))</f>
      </c>
      <c r="AR410" s="8">
        <f>IF(OR($B410="",$C410="",$D410="",$E410="",$F410="",$G410="",$H410="",$I410="",$J410="",$K410="",$L410=""),"",IF($B410="Female",1/(1+EXP(-SUMPRODUCT(Engine!$C$12930:$C$12961,INDIRECT("Coefficients!$BF$2:$BF$33")))),1/(1+EXP(-SUMPRODUCT(Engine!$C$12930:$C$12961,INDIRECT("Coefficients!$BG$2:$BG$33"))))))</f>
      </c>
      <c r="AS410" s="8">
        <f>IF(OR($B410="",$C410="",$D410="",$E410="",$F410="",$G410="",$H410="",$I410="",$J410="",$K410="",$L410=""),"",IF($B410="Female",1/(1+EXP(-SUMPRODUCT(Engine!$C$12930:$C$12961,INDIRECT("Coefficients!$BH$2:$BH$33")))),1/(1+EXP(-SUMPRODUCT(Engine!$C$12930:$C$12961,INDIRECT("Coefficients!$BI$2:$BI$33"))))))</f>
      </c>
      <c r="AT410" s="8">
        <f>IF(OR($B410="",$C410="",$D410="",$E410="",$F410="",$G410="",$H410="",$I410="",$J410="",$K410="",$L410=""),"",IF($B410="Female",1/(1+EXP(-SUMPRODUCT(Engine!$C$12930:$C$12961,INDIRECT("Coefficients!$BJ$2:$BJ$33")))),1/(1+EXP(-SUMPRODUCT(Engine!$C$12930:$C$12961,INDIRECT("Coefficients!$BK$2:$BK$33"))))))</f>
      </c>
      <c r="AU410" s="8">
        <f>IF(OR($B410="",$C410="",$D410="",$E410="",$F410="",$G410="",$H410="",$I410="",$J410="",$K410="",$L410=""),"",IF($B410="Female",1/(1+EXP(-SUMPRODUCT(Engine!$C$12930:$C$12961,INDIRECT("Coefficients!$BL$2:$BL$33")))),1/(1+EXP(-SUMPRODUCT(Engine!$C$12930:$C$12961,INDIRECT("Coefficients!$BM$2:$BM$33"))))))</f>
      </c>
      <c r="AV410" s="8">
        <f>IF(OR($B410="",$C410="",$D410="",$E410="",$F410="",$G410="",$H410="",$I410="",$J410="",$K410="",$L410=""),"",IF($B410="Female",1/(1+EXP(-SUMPRODUCT(Engine!$C$12930:$C$12961,INDIRECT("Coefficients!$BN$2:$BN$33")))),1/(1+EXP(-SUMPRODUCT(Engine!$C$12930:$C$12961,INDIRECT("Coefficients!$BO$2:$BO$33"))))))</f>
      </c>
      <c r="AW410" s="8">
        <f>IF(OR($B410="",$C410="",$D410="",$E410="",$F410="",$G410="",$H410="",$I410="",$J410="",$K410="",$L410=""),"",IF($B410="Female",1/(1+EXP(-SUMPRODUCT(Engine!$C$12930:$C$12961,INDIRECT("Coefficients!$BP$2:$BP$33")))),1/(1+EXP(-SUMPRODUCT(Engine!$C$12930:$C$12961,INDIRECT("Coefficients!$BQ$2:$BQ$33"))))))</f>
      </c>
      <c r="AX410" s="8">
        <f>IF(OR($B410="",$C410="",$D410="",$E410="",$F410="",$G410="",$H410="",$I410="",$J410="",$K410="",$L410=""),"",IF($B410="Female",1/(1+EXP(-SUMPRODUCT(Engine!$C$12930:$C$12961,INDIRECT("Coefficients!$BR$2:$BR$33")))),1/(1+EXP(-SUMPRODUCT(Engine!$C$12930:$C$12961,INDIRECT("Coefficients!$BS$2:$BS$33"))))))</f>
      </c>
      <c r="AY410" s="8">
        <f>IF(OR($B410="",$C410="",$D410="",$E410="",$F410="",$G410="",$H410="",$I410="",$J410="",$K410="",$L410=""),"",IF($B410="Female",1/(1+EXP(-SUMPRODUCT(Engine!$C$12930:$C$12961,INDIRECT("Coefficients!$BT$2:$BT$33")))),1/(1+EXP(-SUMPRODUCT(Engine!$C$12930:$C$12961,INDIRECT("Coefficients!$BU$2:$BU$33"))))))</f>
      </c>
      <c r="AZ410" s="8">
        <f>IF(OR($B410="",$C410="",$D410="",$E410="",$F410="",$G410="",$H410="",$I410="",$J410="",$K410="",$L410=""),"",IF($B410="Female",1/(1+EXP(-SUMPRODUCT(Engine!$C$12930:$C$12961,INDIRECT("Coefficients!$BV$2:$BV$33")))),1/(1+EXP(-SUMPRODUCT(Engine!$C$12930:$C$12961,INDIRECT("Coefficients!$BW$2:$BW$33"))))))</f>
      </c>
      <c r="BA410" s="8">
        <f>IF(OR($B410="",$C410="",$D410="",$E410="",$F410="",$G410="",$H410="",$I410="",$J410="",$K410="",$L410=""),"",IF($B410="Female",1/(1+EXP(-SUMPRODUCT(Engine!$C$12930:$C$12961,INDIRECT("Coefficients!$BX$2:$BX$33")))),1/(1+EXP(-SUMPRODUCT(Engine!$C$12930:$C$12961,INDIRECT("Coefficients!$BY$2:$BY$33"))))))</f>
      </c>
      <c r="BB410" s="8">
        <f>IF(OR($B410="",$C410="",$D410="",$E410="",$F410="",$G410="",$H410="",$I410="",$J410="",$K410="",$L410=""),"",IF($B410="Female",1/(1+EXP(-SUMPRODUCT(Engine!$C$12930:$C$12961,INDIRECT("Coefficients!$BZ$2:$BZ$33")))),1/(1+EXP(-SUMPRODUCT(Engine!$C$12930:$C$12961,INDIRECT("Coefficients!$CA$2:$CA$33"))))))</f>
      </c>
      <c r="BC410" s="8">
        <f>IF(OR($B410="",$C410="",$D410="",$E410="",$F410="",$G410="",$H410="",$I410="",$J410="",$K410="",$L410=""),"",IF($B410="Female",1/(1+EXP(-SUMPRODUCT(Engine!$C$12930:$C$12961,INDIRECT("Coefficients!$CB$2:$CB$33")))),1/(1+EXP(-SUMPRODUCT(Engine!$C$12930:$C$12961,INDIRECT("Coefficients!$CC$2:$CC$33"))))))</f>
      </c>
      <c r="BD410" s="8">
        <f>IF(OR($B410="",$C410="",$D410="",$E410="",$F410="",$G410="",$H410="",$I410="",$J410="",$K410="",$L410=""),"",IF($B410="Female",1/(1+EXP(-SUMPRODUCT(Engine!$C$12930:$C$12961,INDIRECT("Coefficients!$CD$2:$CD$33")))),1/(1+EXP(-SUMPRODUCT(Engine!$C$12930:$C$12961,INDIRECT("Coefficients!$CE$2:$CE$33"))))))</f>
      </c>
      <c r="BE410" s="8">
        <f>IF(OR($B410="",$C410="",$D410="",$E410="",$F410="",$G410="",$H410="",$I410="",$J410="",$K410="",$L410=""),"",IF($B410="Female",1/(1+EXP(-SUMPRODUCT(Engine!$C$12930:$C$12961,INDIRECT("Coefficients!$CF$2:$CF$33")))),1/(1+EXP(-SUMPRODUCT(Engine!$C$12930:$C$12961,INDIRECT("Coefficients!$CG$2:$CG$33"))))))</f>
      </c>
      <c r="BF410" s="8">
        <f>IF(OR($B410="",$C410="",$D410="",$E410="",$F410="",$G410="",$H410="",$I410="",$J410="",$K410="",$L410=""),"",IF($B410="Female",1/(1+EXP(-SUMPRODUCT(Engine!$C$12930:$C$12961,INDIRECT("Coefficients!$CH$2:$CH$33")))),1/(1+EXP(-SUMPRODUCT(Engine!$C$12930:$C$12961,INDIRECT("Coefficients!$CI$2:$CI$33"))))))</f>
      </c>
      <c r="BG410" s="8">
        <f>IF(OR($B410="",$C410="",$D410="",$E410="",$F410="",$G410="",$H410="",$I410="",$J410="",$K410="",$L410=""),"",IF($B410="Female",1/(1+EXP(-SUMPRODUCT(Engine!$C$12930:$C$12961,INDIRECT("Coefficients!$CJ$2:$CJ$33")))),1/(1+EXP(-SUMPRODUCT(Engine!$C$12930:$C$12961,INDIRECT("Coefficients!$CK$2:$CK$33"))))))</f>
      </c>
      <c r="BH410" s="8">
        <f>IF(OR($B410="",$C410="",$D410="",$E410="",$F410="",$G410="",$H410="",$I410="",$J410="",$K410="",$L410=""),"",IF($B410="Female",1/(1+EXP(-SUMPRODUCT(Engine!$C$12930:$C$12961,INDIRECT("Coefficients!$CL$2:$CL$33")))),1/(1+EXP(-SUMPRODUCT(Engine!$C$12930:$C$12961,INDIRECT("Coefficients!$CM$2:$CM$33"))))))</f>
      </c>
      <c r="BI410" s="8">
        <f>IF(OR($B410="",$C410="",$D410="",$E410="",$F410="",$G410="",$H410="",$I410="",$J410="",$K410="",$L410=""),"",IF($B410="Female",1/(1+EXP(-SUMPRODUCT(Engine!$C$12930:$C$12961,INDIRECT("Coefficients!$CN$2:$CN$33")))),1/(1+EXP(-SUMPRODUCT(Engine!$C$12930:$C$12961,INDIRECT("Coefficients!$CO$2:$CO$33"))))))</f>
      </c>
      <c r="BJ410" s="8">
        <f>IF(OR($B410="",$C410="",$D410="",$E410="",$F410="",$G410="",$H410="",$I410="",$J410="",$K410="",$L410=""),"",IF($B410="Female",1/(1+EXP(-SUMPRODUCT(Engine!$C$12930:$C$12961,INDIRECT("Coefficients!$CP$2:$CP$33")))),1/(1+EXP(-SUMPRODUCT(Engine!$C$12930:$C$12961,INDIRECT("Coefficients!$CQ$2:$CQ$33"))))))</f>
      </c>
      <c r="BK410" s="8">
        <f>IF(OR($B410="",$C410="",$D410="",$E410="",$F410="",$G410="",$H410="",$I410="",$J410="",$K410="",$L410=""),"",IF($B410="Female",1/(1+EXP(-SUMPRODUCT(Engine!$C$12930:$C$12961,INDIRECT("Coefficients!$CR$2:$CR$33")))),1/(1+EXP(-SUMPRODUCT(Engine!$C$12930:$C$12961,INDIRECT("Coefficients!$CS$2:$CS$33"))))))</f>
      </c>
      <c r="BL410" s="8">
        <f>IF(OR($B410="",$C410="",$D410="",$E410="",$F410="",$G410="",$H410="",$I410="",$J410="",$K410="",$L410=""),"",IF($B410="Female",1/(1+EXP(-SUMPRODUCT(Engine!$C$12930:$C$12961,INDIRECT("Coefficients!$CT$2:$CT$33")))),1/(1+EXP(-SUMPRODUCT(Engine!$C$12930:$C$12961,INDIRECT("Coefficients!$CU$2:$CU$33"))))))</f>
      </c>
      <c r="BM410" s="8">
        <f>IF(OR($B410="",$C410="",$D410="",$E410="",$F410="",$G410="",$H410="",$I410="",$J410="",$K410="",$L410=""),"",IF($B410="Female",1/(1+EXP(-SUMPRODUCT(Engine!$C$12930:$C$12961,INDIRECT("Coefficients!$CV$2:$CV$33")))),1/(1+EXP(-SUMPRODUCT(Engine!$C$12930:$C$12961,INDIRECT("Coefficients!$CW$2:$CW$33"))))))</f>
      </c>
    </row>
    <row r="411" spans="1:65" x14ac:dyDescent="0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8">
        <f>IF(OR($B411="",$C411="",$D411="",$E411="",$F411="",$G411="",$H411="",$I411="",$J411="",$K411="",$L411=""),"",IF($B411="Female",1/(1+EXP(-SUMPRODUCT(Engine!$C$12962:$C$12993,INDIRECT("Coefficients!$B$2:$B$33")))),1/(1+EXP(-SUMPRODUCT(Engine!$C$12962:$C$12993,INDIRECT("Coefficients!$C$2:$C$33"))))))</f>
      </c>
      <c r="Q411" s="8">
        <f>IF(OR($B411="",$C411="",$D411="",$E411="",$F411="",$G411="",$H411="",$I411="",$J411="",$K411="",$L411=""),"",IF($B411="Female",1/(1+EXP(-SUMPRODUCT(Engine!$C$12962:$C$12993,INDIRECT("Coefficients!$D$2:$D$33")))),1/(1+EXP(-SUMPRODUCT(Engine!$C$12962:$C$12993,INDIRECT("Coefficients!$E$2:$E$33"))))))</f>
      </c>
      <c r="R411" s="8">
        <f>IF(OR($B411="",$C411="",$D411="",$E411="",$F411="",$G411="",$H411="",$I411="",$J411="",$K411="",$L411=""),"",IF($B411="Female",1/(1+EXP(-SUMPRODUCT(Engine!$C$12962:$C$12993,INDIRECT("Coefficients!$F$2:$F$33")))),1/(1+EXP(-SUMPRODUCT(Engine!$C$12962:$C$12993,INDIRECT("Coefficients!$G$2:$G$33"))))))</f>
      </c>
      <c r="S411" s="8">
        <f>IF(OR($B411="",$C411="",$D411="",$E411="",$F411="",$G411="",$H411="",$I411="",$J411="",$K411="",$L411=""),"",IF($B411="Female",1/(1+EXP(-SUMPRODUCT(Engine!$C$12962:$C$12993,INDIRECT("Coefficients!$H$2:$H$33")))),1/(1+EXP(-SUMPRODUCT(Engine!$C$12962:$C$12993,INDIRECT("Coefficients!$I$2:$I$33"))))))</f>
      </c>
      <c r="T411" s="8">
        <f>IF(OR($B411="",$C411="",$D411="",$E411="",$F411="",$G411="",$H411="",$I411="",$J411="",$K411="",$L411=""),"",IF($B411="Female",1/(1+EXP(-SUMPRODUCT(Engine!$C$12962:$C$12993,INDIRECT("Coefficients!$J$2:$J$33")))),1/(1+EXP(-SUMPRODUCT(Engine!$C$12962:$C$12993,INDIRECT("Coefficients!$K$2:$K$33"))))))</f>
      </c>
      <c r="U411" s="8">
        <f>IF(OR($B411="",$C411="",$D411="",$E411="",$F411="",$G411="",$H411="",$I411="",$J411="",$K411="",$L411=""),"",IF($B411="Female",1/(1+EXP(-SUMPRODUCT(Engine!$C$12962:$C$12993,INDIRECT("Coefficients!$L$2:$L$33")))),1/(1+EXP(-SUMPRODUCT(Engine!$C$12962:$C$12993,INDIRECT("Coefficients!$M$2:$M$33"))))))</f>
      </c>
      <c r="V411" s="8">
        <f>IF(OR($B411="",$C411="",$D411="",$E411="",$F411="",$G411="",$H411="",$I411="",$J411="",$K411="",$L411=""),"",IF($B411="Female",1/(1+EXP(-SUMPRODUCT(Engine!$C$12962:$C$12993,INDIRECT("Coefficients!$N$2:$N$33")))),1/(1+EXP(-SUMPRODUCT(Engine!$C$12962:$C$12993,INDIRECT("Coefficients!$O$2:$O$33"))))))</f>
      </c>
      <c r="W411" s="8">
        <f>IF(OR($B411="",$C411="",$D411="",$E411="",$F411="",$G411="",$H411="",$I411="",$J411="",$K411="",$L411=""),"",IF($B411="Female",1/(1+EXP(-SUMPRODUCT(Engine!$C$12962:$C$12993,INDIRECT("Coefficients!$P$2:$P$33")))),1/(1+EXP(-SUMPRODUCT(Engine!$C$12962:$C$12993,INDIRECT("Coefficients!$Q$2:$Q$33"))))))</f>
      </c>
      <c r="X411" s="8">
        <f>IF(OR($B411="",$C411="",$D411="",$E411="",$F411="",$G411="",$H411="",$I411="",$J411="",$K411="",$L411=""),"",IF($B411="Female",1/(1+EXP(-SUMPRODUCT(Engine!$C$12962:$C$12993,INDIRECT("Coefficients!$R$2:$R$33")))),1/(1+EXP(-SUMPRODUCT(Engine!$C$12962:$C$12993,INDIRECT("Coefficients!$S$2:$S$33"))))))</f>
      </c>
      <c r="Y411" s="8">
        <f>IF(OR($B411="",$C411="",$D411="",$E411="",$F411="",$G411="",$H411="",$I411="",$J411="",$K411="",$L411=""),"",IF($B411="Female",1/(1+EXP(-SUMPRODUCT(Engine!$C$12962:$C$12993,INDIRECT("Coefficients!$T$2:$T$33")))),1/(1+EXP(-SUMPRODUCT(Engine!$C$12962:$C$12993,INDIRECT("Coefficients!$U$2:$U$33"))))))</f>
      </c>
      <c r="Z411" s="8">
        <f>IF(OR($B411="",$C411="",$D411="",$E411="",$F411="",$G411="",$H411="",$I411="",$J411="",$K411="",$L411=""),"",IF($B411="Female",1/(1+EXP(-SUMPRODUCT(Engine!$C$12962:$C$12993,INDIRECT("Coefficients!$V$2:$V$33")))),1/(1+EXP(-SUMPRODUCT(Engine!$C$12962:$C$12993,INDIRECT("Coefficients!$W$2:$W$33"))))))</f>
      </c>
      <c r="AA411" s="8">
        <f>IF(OR($B411="",$C411="",$D411="",$E411="",$F411="",$G411="",$H411="",$I411="",$J411="",$K411="",$L411=""),"",IF($B411="Female",1/(1+EXP(-SUMPRODUCT(Engine!$C$12962:$C$12993,INDIRECT("Coefficients!$X$2:$X$33")))),1/(1+EXP(-SUMPRODUCT(Engine!$C$12962:$C$12993,INDIRECT("Coefficients!$Y$2:$Y$33"))))))</f>
      </c>
      <c r="AB411" s="8">
        <f>IF(OR($B411="",$C411="",$D411="",$E411="",$F411="",$G411="",$H411="",$I411="",$J411="",$K411="",$L411=""),"",IF($B411="Female",1/(1+EXP(-SUMPRODUCT(Engine!$C$12962:$C$12993,INDIRECT("Coefficients!$Z$2:$Z$33")))),1/(1+EXP(-SUMPRODUCT(Engine!$C$12962:$C$12993,INDIRECT("Coefficients!$AA$2:$AA$33"))))))</f>
      </c>
      <c r="AC411" s="8">
        <f>IF(OR($B411="",$C411="",$D411="",$E411="",$F411="",$G411="",$H411="",$I411="",$J411="",$K411="",$L411=""),"",IF($B411="Female",1/(1+EXP(-SUMPRODUCT(Engine!$C$12962:$C$12993,INDIRECT("Coefficients!$AB$2:$AB$33")))),1/(1+EXP(-SUMPRODUCT(Engine!$C$12962:$C$12993,INDIRECT("Coefficients!$AC$2:$AC$33"))))))</f>
      </c>
      <c r="AD411" s="8">
        <f>IF(OR($B411="",$C411="",$D411="",$E411="",$F411="",$G411="",$H411="",$I411="",$J411="",$K411="",$L411=""),"",IF($B411="Female",1/(1+EXP(-SUMPRODUCT(Engine!$C$12962:$C$12993,INDIRECT("Coefficients!$AD$2:$AD$33")))),1/(1+EXP(-SUMPRODUCT(Engine!$C$12962:$C$12993,INDIRECT("Coefficients!$AE$2:$AE$33"))))))</f>
      </c>
      <c r="AE411" s="8">
        <f>IF(OR($B411="",$C411="",$D411="",$E411="",$F411="",$G411="",$H411="",$I411="",$J411="",$K411="",$L411=""),"",IF($B411="Female",1/(1+EXP(-SUMPRODUCT(Engine!$C$12962:$C$12993,INDIRECT("Coefficients!$AF$2:$AF$33")))),1/(1+EXP(-SUMPRODUCT(Engine!$C$12962:$C$12993,INDIRECT("Coefficients!$AG$2:$AG$33"))))))</f>
      </c>
      <c r="AF411" s="8">
        <f>IF(OR($B411="",$C411="",$D411="",$E411="",$F411="",$G411="",$H411="",$I411="",$J411="",$K411="",$L411=""),"",IF($B411="Female",1/(1+EXP(-SUMPRODUCT(Engine!$C$12962:$C$12993,INDIRECT("Coefficients!$AH$2:$AH$33")))),1/(1+EXP(-SUMPRODUCT(Engine!$C$12962:$C$12993,INDIRECT("Coefficients!$AI$2:$AI$33"))))))</f>
      </c>
      <c r="AG411" s="8">
        <f>IF(OR($B411="",$C411="",$D411="",$E411="",$F411="",$G411="",$H411="",$I411="",$J411="",$K411="",$L411=""),"",IF($B411="Female",1/(1+EXP(-SUMPRODUCT(Engine!$C$12962:$C$12993,INDIRECT("Coefficients!$AJ$2:$AJ$33")))),1/(1+EXP(-SUMPRODUCT(Engine!$C$12962:$C$12993,INDIRECT("Coefficients!$AK$2:$AK$33"))))))</f>
      </c>
      <c r="AH411" s="8">
        <f>IF(OR($B411="",$C411="",$D411="",$E411="",$F411="",$G411="",$H411="",$I411="",$J411="",$K411="",$L411=""),"",IF($B411="Female",1/(1+EXP(-SUMPRODUCT(Engine!$C$12962:$C$12993,INDIRECT("Coefficients!$AL$2:$AL$33")))),1/(1+EXP(-SUMPRODUCT(Engine!$C$12962:$C$12993,INDIRECT("Coefficients!$AM$2:$AM$33"))))))</f>
      </c>
      <c r="AI411" s="8">
        <f>IF(OR($B411="",$C411="",$D411="",$E411="",$F411="",$G411="",$H411="",$I411="",$J411="",$K411="",$L411=""),"",IF($B411="Female",1/(1+EXP(-SUMPRODUCT(Engine!$C$12962:$C$12993,INDIRECT("Coefficients!$AN$2:$AN$33")))),1/(1+EXP(-SUMPRODUCT(Engine!$C$12962:$C$12993,INDIRECT("Coefficients!$AO$2:$AO$33"))))))</f>
      </c>
      <c r="AJ411" s="8">
        <f>IF(OR($B411="",$C411="",$D411="",$E411="",$F411="",$G411="",$H411="",$I411="",$J411="",$K411="",$L411=""),"",IF($B411="Female",1/(1+EXP(-SUMPRODUCT(Engine!$C$12962:$C$12993,INDIRECT("Coefficients!$AP$2:$AP$33")))),1/(1+EXP(-SUMPRODUCT(Engine!$C$12962:$C$12993,INDIRECT("Coefficients!$AQ$2:$AQ$33"))))))</f>
      </c>
      <c r="AK411" s="8">
        <f>IF(OR($B411="",$C411="",$D411="",$E411="",$F411="",$G411="",$H411="",$I411="",$J411="",$K411="",$L411=""),"",IF($B411="Female",1/(1+EXP(-SUMPRODUCT(Engine!$C$12962:$C$12993,INDIRECT("Coefficients!$AR$2:$AR$33")))),1/(1+EXP(-SUMPRODUCT(Engine!$C$12962:$C$12993,INDIRECT("Coefficients!$AS$2:$AS$33"))))))</f>
      </c>
      <c r="AL411" s="8">
        <f>IF(OR($B411="",$C411="",$D411="",$E411="",$F411="",$G411="",$H411="",$I411="",$J411="",$K411="",$L411=""),"",IF($B411="Female",1/(1+EXP(-SUMPRODUCT(Engine!$C$12962:$C$12993,INDIRECT("Coefficients!$AT$2:$AT$33")))),1/(1+EXP(-SUMPRODUCT(Engine!$C$12962:$C$12993,INDIRECT("Coefficients!$AU$2:$AU$33"))))))</f>
      </c>
      <c r="AM411" s="8">
        <f>IF(OR($B411="",$C411="",$D411="",$E411="",$F411="",$G411="",$H411="",$I411="",$J411="",$K411="",$L411=""),"",IF($B411="Female",1/(1+EXP(-SUMPRODUCT(Engine!$C$12962:$C$12993,INDIRECT("Coefficients!$AV$2:$AV$33")))),1/(1+EXP(-SUMPRODUCT(Engine!$C$12962:$C$12993,INDIRECT("Coefficients!$AW$2:$AW$33"))))))</f>
      </c>
      <c r="AN411" s="8">
        <f>IF(OR($B411="",$C411="",$D411="",$E411="",$F411="",$G411="",$H411="",$I411="",$J411="",$K411="",$L411=""),"",IF($B411="Female",1/(1+EXP(-SUMPRODUCT(Engine!$C$12962:$C$12993,INDIRECT("Coefficients!$AX$2:$AX$33")))),1/(1+EXP(-SUMPRODUCT(Engine!$C$12962:$C$12993,INDIRECT("Coefficients!$AY$2:$AY$33"))))))</f>
      </c>
      <c r="AO411" s="8">
        <f>IF(OR($B411="",$C411="",$D411="",$E411="",$F411="",$G411="",$H411="",$I411="",$J411="",$K411="",$L411=""),"",IF($B411="Female",1/(1+EXP(-SUMPRODUCT(Engine!$C$12962:$C$12993,INDIRECT("Coefficients!$AZ$2:$AZ$33")))),1/(1+EXP(-SUMPRODUCT(Engine!$C$12962:$C$12993,INDIRECT("Coefficients!$BA$2:$BA$33"))))))</f>
      </c>
      <c r="AP411" s="8">
        <f>IF(OR($B411="",$C411="",$D411="",$E411="",$F411="",$G411="",$H411="",$I411="",$J411="",$K411="",$L411=""),"",IF($B411="Female",1/(1+EXP(-SUMPRODUCT(Engine!$C$12962:$C$12993,INDIRECT("Coefficients!$BB$2:$BB$33")))),1/(1+EXP(-SUMPRODUCT(Engine!$C$12962:$C$12993,INDIRECT("Coefficients!$BC$2:$BC$33"))))))</f>
      </c>
      <c r="AQ411" s="8">
        <f>IF(OR($B411="",$C411="",$D411="",$E411="",$F411="",$G411="",$H411="",$I411="",$J411="",$K411="",$L411=""),"",IF($B411="Female",1/(1+EXP(-SUMPRODUCT(Engine!$C$12962:$C$12993,INDIRECT("Coefficients!$BD$2:$BD$33")))),1/(1+EXP(-SUMPRODUCT(Engine!$C$12962:$C$12993,INDIRECT("Coefficients!$BE$2:$BE$33"))))))</f>
      </c>
      <c r="AR411" s="8">
        <f>IF(OR($B411="",$C411="",$D411="",$E411="",$F411="",$G411="",$H411="",$I411="",$J411="",$K411="",$L411=""),"",IF($B411="Female",1/(1+EXP(-SUMPRODUCT(Engine!$C$12962:$C$12993,INDIRECT("Coefficients!$BF$2:$BF$33")))),1/(1+EXP(-SUMPRODUCT(Engine!$C$12962:$C$12993,INDIRECT("Coefficients!$BG$2:$BG$33"))))))</f>
      </c>
      <c r="AS411" s="8">
        <f>IF(OR($B411="",$C411="",$D411="",$E411="",$F411="",$G411="",$H411="",$I411="",$J411="",$K411="",$L411=""),"",IF($B411="Female",1/(1+EXP(-SUMPRODUCT(Engine!$C$12962:$C$12993,INDIRECT("Coefficients!$BH$2:$BH$33")))),1/(1+EXP(-SUMPRODUCT(Engine!$C$12962:$C$12993,INDIRECT("Coefficients!$BI$2:$BI$33"))))))</f>
      </c>
      <c r="AT411" s="8">
        <f>IF(OR($B411="",$C411="",$D411="",$E411="",$F411="",$G411="",$H411="",$I411="",$J411="",$K411="",$L411=""),"",IF($B411="Female",1/(1+EXP(-SUMPRODUCT(Engine!$C$12962:$C$12993,INDIRECT("Coefficients!$BJ$2:$BJ$33")))),1/(1+EXP(-SUMPRODUCT(Engine!$C$12962:$C$12993,INDIRECT("Coefficients!$BK$2:$BK$33"))))))</f>
      </c>
      <c r="AU411" s="8">
        <f>IF(OR($B411="",$C411="",$D411="",$E411="",$F411="",$G411="",$H411="",$I411="",$J411="",$K411="",$L411=""),"",IF($B411="Female",1/(1+EXP(-SUMPRODUCT(Engine!$C$12962:$C$12993,INDIRECT("Coefficients!$BL$2:$BL$33")))),1/(1+EXP(-SUMPRODUCT(Engine!$C$12962:$C$12993,INDIRECT("Coefficients!$BM$2:$BM$33"))))))</f>
      </c>
      <c r="AV411" s="8">
        <f>IF(OR($B411="",$C411="",$D411="",$E411="",$F411="",$G411="",$H411="",$I411="",$J411="",$K411="",$L411=""),"",IF($B411="Female",1/(1+EXP(-SUMPRODUCT(Engine!$C$12962:$C$12993,INDIRECT("Coefficients!$BN$2:$BN$33")))),1/(1+EXP(-SUMPRODUCT(Engine!$C$12962:$C$12993,INDIRECT("Coefficients!$BO$2:$BO$33"))))))</f>
      </c>
      <c r="AW411" s="8">
        <f>IF(OR($B411="",$C411="",$D411="",$E411="",$F411="",$G411="",$H411="",$I411="",$J411="",$K411="",$L411=""),"",IF($B411="Female",1/(1+EXP(-SUMPRODUCT(Engine!$C$12962:$C$12993,INDIRECT("Coefficients!$BP$2:$BP$33")))),1/(1+EXP(-SUMPRODUCT(Engine!$C$12962:$C$12993,INDIRECT("Coefficients!$BQ$2:$BQ$33"))))))</f>
      </c>
      <c r="AX411" s="8">
        <f>IF(OR($B411="",$C411="",$D411="",$E411="",$F411="",$G411="",$H411="",$I411="",$J411="",$K411="",$L411=""),"",IF($B411="Female",1/(1+EXP(-SUMPRODUCT(Engine!$C$12962:$C$12993,INDIRECT("Coefficients!$BR$2:$BR$33")))),1/(1+EXP(-SUMPRODUCT(Engine!$C$12962:$C$12993,INDIRECT("Coefficients!$BS$2:$BS$33"))))))</f>
      </c>
      <c r="AY411" s="8">
        <f>IF(OR($B411="",$C411="",$D411="",$E411="",$F411="",$G411="",$H411="",$I411="",$J411="",$K411="",$L411=""),"",IF($B411="Female",1/(1+EXP(-SUMPRODUCT(Engine!$C$12962:$C$12993,INDIRECT("Coefficients!$BT$2:$BT$33")))),1/(1+EXP(-SUMPRODUCT(Engine!$C$12962:$C$12993,INDIRECT("Coefficients!$BU$2:$BU$33"))))))</f>
      </c>
      <c r="AZ411" s="8">
        <f>IF(OR($B411="",$C411="",$D411="",$E411="",$F411="",$G411="",$H411="",$I411="",$J411="",$K411="",$L411=""),"",IF($B411="Female",1/(1+EXP(-SUMPRODUCT(Engine!$C$12962:$C$12993,INDIRECT("Coefficients!$BV$2:$BV$33")))),1/(1+EXP(-SUMPRODUCT(Engine!$C$12962:$C$12993,INDIRECT("Coefficients!$BW$2:$BW$33"))))))</f>
      </c>
      <c r="BA411" s="8">
        <f>IF(OR($B411="",$C411="",$D411="",$E411="",$F411="",$G411="",$H411="",$I411="",$J411="",$K411="",$L411=""),"",IF($B411="Female",1/(1+EXP(-SUMPRODUCT(Engine!$C$12962:$C$12993,INDIRECT("Coefficients!$BX$2:$BX$33")))),1/(1+EXP(-SUMPRODUCT(Engine!$C$12962:$C$12993,INDIRECT("Coefficients!$BY$2:$BY$33"))))))</f>
      </c>
      <c r="BB411" s="8">
        <f>IF(OR($B411="",$C411="",$D411="",$E411="",$F411="",$G411="",$H411="",$I411="",$J411="",$K411="",$L411=""),"",IF($B411="Female",1/(1+EXP(-SUMPRODUCT(Engine!$C$12962:$C$12993,INDIRECT("Coefficients!$BZ$2:$BZ$33")))),1/(1+EXP(-SUMPRODUCT(Engine!$C$12962:$C$12993,INDIRECT("Coefficients!$CA$2:$CA$33"))))))</f>
      </c>
      <c r="BC411" s="8">
        <f>IF(OR($B411="",$C411="",$D411="",$E411="",$F411="",$G411="",$H411="",$I411="",$J411="",$K411="",$L411=""),"",IF($B411="Female",1/(1+EXP(-SUMPRODUCT(Engine!$C$12962:$C$12993,INDIRECT("Coefficients!$CB$2:$CB$33")))),1/(1+EXP(-SUMPRODUCT(Engine!$C$12962:$C$12993,INDIRECT("Coefficients!$CC$2:$CC$33"))))))</f>
      </c>
      <c r="BD411" s="8">
        <f>IF(OR($B411="",$C411="",$D411="",$E411="",$F411="",$G411="",$H411="",$I411="",$J411="",$K411="",$L411=""),"",IF($B411="Female",1/(1+EXP(-SUMPRODUCT(Engine!$C$12962:$C$12993,INDIRECT("Coefficients!$CD$2:$CD$33")))),1/(1+EXP(-SUMPRODUCT(Engine!$C$12962:$C$12993,INDIRECT("Coefficients!$CE$2:$CE$33"))))))</f>
      </c>
      <c r="BE411" s="8">
        <f>IF(OR($B411="",$C411="",$D411="",$E411="",$F411="",$G411="",$H411="",$I411="",$J411="",$K411="",$L411=""),"",IF($B411="Female",1/(1+EXP(-SUMPRODUCT(Engine!$C$12962:$C$12993,INDIRECT("Coefficients!$CF$2:$CF$33")))),1/(1+EXP(-SUMPRODUCT(Engine!$C$12962:$C$12993,INDIRECT("Coefficients!$CG$2:$CG$33"))))))</f>
      </c>
      <c r="BF411" s="8">
        <f>IF(OR($B411="",$C411="",$D411="",$E411="",$F411="",$G411="",$H411="",$I411="",$J411="",$K411="",$L411=""),"",IF($B411="Female",1/(1+EXP(-SUMPRODUCT(Engine!$C$12962:$C$12993,INDIRECT("Coefficients!$CH$2:$CH$33")))),1/(1+EXP(-SUMPRODUCT(Engine!$C$12962:$C$12993,INDIRECT("Coefficients!$CI$2:$CI$33"))))))</f>
      </c>
      <c r="BG411" s="8">
        <f>IF(OR($B411="",$C411="",$D411="",$E411="",$F411="",$G411="",$H411="",$I411="",$J411="",$K411="",$L411=""),"",IF($B411="Female",1/(1+EXP(-SUMPRODUCT(Engine!$C$12962:$C$12993,INDIRECT("Coefficients!$CJ$2:$CJ$33")))),1/(1+EXP(-SUMPRODUCT(Engine!$C$12962:$C$12993,INDIRECT("Coefficients!$CK$2:$CK$33"))))))</f>
      </c>
      <c r="BH411" s="8">
        <f>IF(OR($B411="",$C411="",$D411="",$E411="",$F411="",$G411="",$H411="",$I411="",$J411="",$K411="",$L411=""),"",IF($B411="Female",1/(1+EXP(-SUMPRODUCT(Engine!$C$12962:$C$12993,INDIRECT("Coefficients!$CL$2:$CL$33")))),1/(1+EXP(-SUMPRODUCT(Engine!$C$12962:$C$12993,INDIRECT("Coefficients!$CM$2:$CM$33"))))))</f>
      </c>
      <c r="BI411" s="8">
        <f>IF(OR($B411="",$C411="",$D411="",$E411="",$F411="",$G411="",$H411="",$I411="",$J411="",$K411="",$L411=""),"",IF($B411="Female",1/(1+EXP(-SUMPRODUCT(Engine!$C$12962:$C$12993,INDIRECT("Coefficients!$CN$2:$CN$33")))),1/(1+EXP(-SUMPRODUCT(Engine!$C$12962:$C$12993,INDIRECT("Coefficients!$CO$2:$CO$33"))))))</f>
      </c>
      <c r="BJ411" s="8">
        <f>IF(OR($B411="",$C411="",$D411="",$E411="",$F411="",$G411="",$H411="",$I411="",$J411="",$K411="",$L411=""),"",IF($B411="Female",1/(1+EXP(-SUMPRODUCT(Engine!$C$12962:$C$12993,INDIRECT("Coefficients!$CP$2:$CP$33")))),1/(1+EXP(-SUMPRODUCT(Engine!$C$12962:$C$12993,INDIRECT("Coefficients!$CQ$2:$CQ$33"))))))</f>
      </c>
      <c r="BK411" s="8">
        <f>IF(OR($B411="",$C411="",$D411="",$E411="",$F411="",$G411="",$H411="",$I411="",$J411="",$K411="",$L411=""),"",IF($B411="Female",1/(1+EXP(-SUMPRODUCT(Engine!$C$12962:$C$12993,INDIRECT("Coefficients!$CR$2:$CR$33")))),1/(1+EXP(-SUMPRODUCT(Engine!$C$12962:$C$12993,INDIRECT("Coefficients!$CS$2:$CS$33"))))))</f>
      </c>
      <c r="BL411" s="8">
        <f>IF(OR($B411="",$C411="",$D411="",$E411="",$F411="",$G411="",$H411="",$I411="",$J411="",$K411="",$L411=""),"",IF($B411="Female",1/(1+EXP(-SUMPRODUCT(Engine!$C$12962:$C$12993,INDIRECT("Coefficients!$CT$2:$CT$33")))),1/(1+EXP(-SUMPRODUCT(Engine!$C$12962:$C$12993,INDIRECT("Coefficients!$CU$2:$CU$33"))))))</f>
      </c>
      <c r="BM411" s="8">
        <f>IF(OR($B411="",$C411="",$D411="",$E411="",$F411="",$G411="",$H411="",$I411="",$J411="",$K411="",$L411=""),"",IF($B411="Female",1/(1+EXP(-SUMPRODUCT(Engine!$C$12962:$C$12993,INDIRECT("Coefficients!$CV$2:$CV$33")))),1/(1+EXP(-SUMPRODUCT(Engine!$C$12962:$C$12993,INDIRECT("Coefficients!$CW$2:$CW$33"))))))</f>
      </c>
    </row>
    <row r="412" spans="1:65" x14ac:dyDescent="0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8">
        <f>IF(OR($B412="",$C412="",$D412="",$E412="",$F412="",$G412="",$H412="",$I412="",$J412="",$K412="",$L412=""),"",IF($B412="Female",1/(1+EXP(-SUMPRODUCT(Engine!$C$12994:$C$13025,INDIRECT("Coefficients!$B$2:$B$33")))),1/(1+EXP(-SUMPRODUCT(Engine!$C$12994:$C$13025,INDIRECT("Coefficients!$C$2:$C$33"))))))</f>
      </c>
      <c r="Q412" s="8">
        <f>IF(OR($B412="",$C412="",$D412="",$E412="",$F412="",$G412="",$H412="",$I412="",$J412="",$K412="",$L412=""),"",IF($B412="Female",1/(1+EXP(-SUMPRODUCT(Engine!$C$12994:$C$13025,INDIRECT("Coefficients!$D$2:$D$33")))),1/(1+EXP(-SUMPRODUCT(Engine!$C$12994:$C$13025,INDIRECT("Coefficients!$E$2:$E$33"))))))</f>
      </c>
      <c r="R412" s="8">
        <f>IF(OR($B412="",$C412="",$D412="",$E412="",$F412="",$G412="",$H412="",$I412="",$J412="",$K412="",$L412=""),"",IF($B412="Female",1/(1+EXP(-SUMPRODUCT(Engine!$C$12994:$C$13025,INDIRECT("Coefficients!$F$2:$F$33")))),1/(1+EXP(-SUMPRODUCT(Engine!$C$12994:$C$13025,INDIRECT("Coefficients!$G$2:$G$33"))))))</f>
      </c>
      <c r="S412" s="8">
        <f>IF(OR($B412="",$C412="",$D412="",$E412="",$F412="",$G412="",$H412="",$I412="",$J412="",$K412="",$L412=""),"",IF($B412="Female",1/(1+EXP(-SUMPRODUCT(Engine!$C$12994:$C$13025,INDIRECT("Coefficients!$H$2:$H$33")))),1/(1+EXP(-SUMPRODUCT(Engine!$C$12994:$C$13025,INDIRECT("Coefficients!$I$2:$I$33"))))))</f>
      </c>
      <c r="T412" s="8">
        <f>IF(OR($B412="",$C412="",$D412="",$E412="",$F412="",$G412="",$H412="",$I412="",$J412="",$K412="",$L412=""),"",IF($B412="Female",1/(1+EXP(-SUMPRODUCT(Engine!$C$12994:$C$13025,INDIRECT("Coefficients!$J$2:$J$33")))),1/(1+EXP(-SUMPRODUCT(Engine!$C$12994:$C$13025,INDIRECT("Coefficients!$K$2:$K$33"))))))</f>
      </c>
      <c r="U412" s="8">
        <f>IF(OR($B412="",$C412="",$D412="",$E412="",$F412="",$G412="",$H412="",$I412="",$J412="",$K412="",$L412=""),"",IF($B412="Female",1/(1+EXP(-SUMPRODUCT(Engine!$C$12994:$C$13025,INDIRECT("Coefficients!$L$2:$L$33")))),1/(1+EXP(-SUMPRODUCT(Engine!$C$12994:$C$13025,INDIRECT("Coefficients!$M$2:$M$33"))))))</f>
      </c>
      <c r="V412" s="8">
        <f>IF(OR($B412="",$C412="",$D412="",$E412="",$F412="",$G412="",$H412="",$I412="",$J412="",$K412="",$L412=""),"",IF($B412="Female",1/(1+EXP(-SUMPRODUCT(Engine!$C$12994:$C$13025,INDIRECT("Coefficients!$N$2:$N$33")))),1/(1+EXP(-SUMPRODUCT(Engine!$C$12994:$C$13025,INDIRECT("Coefficients!$O$2:$O$33"))))))</f>
      </c>
      <c r="W412" s="8">
        <f>IF(OR($B412="",$C412="",$D412="",$E412="",$F412="",$G412="",$H412="",$I412="",$J412="",$K412="",$L412=""),"",IF($B412="Female",1/(1+EXP(-SUMPRODUCT(Engine!$C$12994:$C$13025,INDIRECT("Coefficients!$P$2:$P$33")))),1/(1+EXP(-SUMPRODUCT(Engine!$C$12994:$C$13025,INDIRECT("Coefficients!$Q$2:$Q$33"))))))</f>
      </c>
      <c r="X412" s="8">
        <f>IF(OR($B412="",$C412="",$D412="",$E412="",$F412="",$G412="",$H412="",$I412="",$J412="",$K412="",$L412=""),"",IF($B412="Female",1/(1+EXP(-SUMPRODUCT(Engine!$C$12994:$C$13025,INDIRECT("Coefficients!$R$2:$R$33")))),1/(1+EXP(-SUMPRODUCT(Engine!$C$12994:$C$13025,INDIRECT("Coefficients!$S$2:$S$33"))))))</f>
      </c>
      <c r="Y412" s="8">
        <f>IF(OR($B412="",$C412="",$D412="",$E412="",$F412="",$G412="",$H412="",$I412="",$J412="",$K412="",$L412=""),"",IF($B412="Female",1/(1+EXP(-SUMPRODUCT(Engine!$C$12994:$C$13025,INDIRECT("Coefficients!$T$2:$T$33")))),1/(1+EXP(-SUMPRODUCT(Engine!$C$12994:$C$13025,INDIRECT("Coefficients!$U$2:$U$33"))))))</f>
      </c>
      <c r="Z412" s="8">
        <f>IF(OR($B412="",$C412="",$D412="",$E412="",$F412="",$G412="",$H412="",$I412="",$J412="",$K412="",$L412=""),"",IF($B412="Female",1/(1+EXP(-SUMPRODUCT(Engine!$C$12994:$C$13025,INDIRECT("Coefficients!$V$2:$V$33")))),1/(1+EXP(-SUMPRODUCT(Engine!$C$12994:$C$13025,INDIRECT("Coefficients!$W$2:$W$33"))))))</f>
      </c>
      <c r="AA412" s="8">
        <f>IF(OR($B412="",$C412="",$D412="",$E412="",$F412="",$G412="",$H412="",$I412="",$J412="",$K412="",$L412=""),"",IF($B412="Female",1/(1+EXP(-SUMPRODUCT(Engine!$C$12994:$C$13025,INDIRECT("Coefficients!$X$2:$X$33")))),1/(1+EXP(-SUMPRODUCT(Engine!$C$12994:$C$13025,INDIRECT("Coefficients!$Y$2:$Y$33"))))))</f>
      </c>
      <c r="AB412" s="8">
        <f>IF(OR($B412="",$C412="",$D412="",$E412="",$F412="",$G412="",$H412="",$I412="",$J412="",$K412="",$L412=""),"",IF($B412="Female",1/(1+EXP(-SUMPRODUCT(Engine!$C$12994:$C$13025,INDIRECT("Coefficients!$Z$2:$Z$33")))),1/(1+EXP(-SUMPRODUCT(Engine!$C$12994:$C$13025,INDIRECT("Coefficients!$AA$2:$AA$33"))))))</f>
      </c>
      <c r="AC412" s="8">
        <f>IF(OR($B412="",$C412="",$D412="",$E412="",$F412="",$G412="",$H412="",$I412="",$J412="",$K412="",$L412=""),"",IF($B412="Female",1/(1+EXP(-SUMPRODUCT(Engine!$C$12994:$C$13025,INDIRECT("Coefficients!$AB$2:$AB$33")))),1/(1+EXP(-SUMPRODUCT(Engine!$C$12994:$C$13025,INDIRECT("Coefficients!$AC$2:$AC$33"))))))</f>
      </c>
      <c r="AD412" s="8">
        <f>IF(OR($B412="",$C412="",$D412="",$E412="",$F412="",$G412="",$H412="",$I412="",$J412="",$K412="",$L412=""),"",IF($B412="Female",1/(1+EXP(-SUMPRODUCT(Engine!$C$12994:$C$13025,INDIRECT("Coefficients!$AD$2:$AD$33")))),1/(1+EXP(-SUMPRODUCT(Engine!$C$12994:$C$13025,INDIRECT("Coefficients!$AE$2:$AE$33"))))))</f>
      </c>
      <c r="AE412" s="8">
        <f>IF(OR($B412="",$C412="",$D412="",$E412="",$F412="",$G412="",$H412="",$I412="",$J412="",$K412="",$L412=""),"",IF($B412="Female",1/(1+EXP(-SUMPRODUCT(Engine!$C$12994:$C$13025,INDIRECT("Coefficients!$AF$2:$AF$33")))),1/(1+EXP(-SUMPRODUCT(Engine!$C$12994:$C$13025,INDIRECT("Coefficients!$AG$2:$AG$33"))))))</f>
      </c>
      <c r="AF412" s="8">
        <f>IF(OR($B412="",$C412="",$D412="",$E412="",$F412="",$G412="",$H412="",$I412="",$J412="",$K412="",$L412=""),"",IF($B412="Female",1/(1+EXP(-SUMPRODUCT(Engine!$C$12994:$C$13025,INDIRECT("Coefficients!$AH$2:$AH$33")))),1/(1+EXP(-SUMPRODUCT(Engine!$C$12994:$C$13025,INDIRECT("Coefficients!$AI$2:$AI$33"))))))</f>
      </c>
      <c r="AG412" s="8">
        <f>IF(OR($B412="",$C412="",$D412="",$E412="",$F412="",$G412="",$H412="",$I412="",$J412="",$K412="",$L412=""),"",IF($B412="Female",1/(1+EXP(-SUMPRODUCT(Engine!$C$12994:$C$13025,INDIRECT("Coefficients!$AJ$2:$AJ$33")))),1/(1+EXP(-SUMPRODUCT(Engine!$C$12994:$C$13025,INDIRECT("Coefficients!$AK$2:$AK$33"))))))</f>
      </c>
      <c r="AH412" s="8">
        <f>IF(OR($B412="",$C412="",$D412="",$E412="",$F412="",$G412="",$H412="",$I412="",$J412="",$K412="",$L412=""),"",IF($B412="Female",1/(1+EXP(-SUMPRODUCT(Engine!$C$12994:$C$13025,INDIRECT("Coefficients!$AL$2:$AL$33")))),1/(1+EXP(-SUMPRODUCT(Engine!$C$12994:$C$13025,INDIRECT("Coefficients!$AM$2:$AM$33"))))))</f>
      </c>
      <c r="AI412" s="8">
        <f>IF(OR($B412="",$C412="",$D412="",$E412="",$F412="",$G412="",$H412="",$I412="",$J412="",$K412="",$L412=""),"",IF($B412="Female",1/(1+EXP(-SUMPRODUCT(Engine!$C$12994:$C$13025,INDIRECT("Coefficients!$AN$2:$AN$33")))),1/(1+EXP(-SUMPRODUCT(Engine!$C$12994:$C$13025,INDIRECT("Coefficients!$AO$2:$AO$33"))))))</f>
      </c>
      <c r="AJ412" s="8">
        <f>IF(OR($B412="",$C412="",$D412="",$E412="",$F412="",$G412="",$H412="",$I412="",$J412="",$K412="",$L412=""),"",IF($B412="Female",1/(1+EXP(-SUMPRODUCT(Engine!$C$12994:$C$13025,INDIRECT("Coefficients!$AP$2:$AP$33")))),1/(1+EXP(-SUMPRODUCT(Engine!$C$12994:$C$13025,INDIRECT("Coefficients!$AQ$2:$AQ$33"))))))</f>
      </c>
      <c r="AK412" s="8">
        <f>IF(OR($B412="",$C412="",$D412="",$E412="",$F412="",$G412="",$H412="",$I412="",$J412="",$K412="",$L412=""),"",IF($B412="Female",1/(1+EXP(-SUMPRODUCT(Engine!$C$12994:$C$13025,INDIRECT("Coefficients!$AR$2:$AR$33")))),1/(1+EXP(-SUMPRODUCT(Engine!$C$12994:$C$13025,INDIRECT("Coefficients!$AS$2:$AS$33"))))))</f>
      </c>
      <c r="AL412" s="8">
        <f>IF(OR($B412="",$C412="",$D412="",$E412="",$F412="",$G412="",$H412="",$I412="",$J412="",$K412="",$L412=""),"",IF($B412="Female",1/(1+EXP(-SUMPRODUCT(Engine!$C$12994:$C$13025,INDIRECT("Coefficients!$AT$2:$AT$33")))),1/(1+EXP(-SUMPRODUCT(Engine!$C$12994:$C$13025,INDIRECT("Coefficients!$AU$2:$AU$33"))))))</f>
      </c>
      <c r="AM412" s="8">
        <f>IF(OR($B412="",$C412="",$D412="",$E412="",$F412="",$G412="",$H412="",$I412="",$J412="",$K412="",$L412=""),"",IF($B412="Female",1/(1+EXP(-SUMPRODUCT(Engine!$C$12994:$C$13025,INDIRECT("Coefficients!$AV$2:$AV$33")))),1/(1+EXP(-SUMPRODUCT(Engine!$C$12994:$C$13025,INDIRECT("Coefficients!$AW$2:$AW$33"))))))</f>
      </c>
      <c r="AN412" s="8">
        <f>IF(OR($B412="",$C412="",$D412="",$E412="",$F412="",$G412="",$H412="",$I412="",$J412="",$K412="",$L412=""),"",IF($B412="Female",1/(1+EXP(-SUMPRODUCT(Engine!$C$12994:$C$13025,INDIRECT("Coefficients!$AX$2:$AX$33")))),1/(1+EXP(-SUMPRODUCT(Engine!$C$12994:$C$13025,INDIRECT("Coefficients!$AY$2:$AY$33"))))))</f>
      </c>
      <c r="AO412" s="8">
        <f>IF(OR($B412="",$C412="",$D412="",$E412="",$F412="",$G412="",$H412="",$I412="",$J412="",$K412="",$L412=""),"",IF($B412="Female",1/(1+EXP(-SUMPRODUCT(Engine!$C$12994:$C$13025,INDIRECT("Coefficients!$AZ$2:$AZ$33")))),1/(1+EXP(-SUMPRODUCT(Engine!$C$12994:$C$13025,INDIRECT("Coefficients!$BA$2:$BA$33"))))))</f>
      </c>
      <c r="AP412" s="8">
        <f>IF(OR($B412="",$C412="",$D412="",$E412="",$F412="",$G412="",$H412="",$I412="",$J412="",$K412="",$L412=""),"",IF($B412="Female",1/(1+EXP(-SUMPRODUCT(Engine!$C$12994:$C$13025,INDIRECT("Coefficients!$BB$2:$BB$33")))),1/(1+EXP(-SUMPRODUCT(Engine!$C$12994:$C$13025,INDIRECT("Coefficients!$BC$2:$BC$33"))))))</f>
      </c>
      <c r="AQ412" s="8">
        <f>IF(OR($B412="",$C412="",$D412="",$E412="",$F412="",$G412="",$H412="",$I412="",$J412="",$K412="",$L412=""),"",IF($B412="Female",1/(1+EXP(-SUMPRODUCT(Engine!$C$12994:$C$13025,INDIRECT("Coefficients!$BD$2:$BD$33")))),1/(1+EXP(-SUMPRODUCT(Engine!$C$12994:$C$13025,INDIRECT("Coefficients!$BE$2:$BE$33"))))))</f>
      </c>
      <c r="AR412" s="8">
        <f>IF(OR($B412="",$C412="",$D412="",$E412="",$F412="",$G412="",$H412="",$I412="",$J412="",$K412="",$L412=""),"",IF($B412="Female",1/(1+EXP(-SUMPRODUCT(Engine!$C$12994:$C$13025,INDIRECT("Coefficients!$BF$2:$BF$33")))),1/(1+EXP(-SUMPRODUCT(Engine!$C$12994:$C$13025,INDIRECT("Coefficients!$BG$2:$BG$33"))))))</f>
      </c>
      <c r="AS412" s="8">
        <f>IF(OR($B412="",$C412="",$D412="",$E412="",$F412="",$G412="",$H412="",$I412="",$J412="",$K412="",$L412=""),"",IF($B412="Female",1/(1+EXP(-SUMPRODUCT(Engine!$C$12994:$C$13025,INDIRECT("Coefficients!$BH$2:$BH$33")))),1/(1+EXP(-SUMPRODUCT(Engine!$C$12994:$C$13025,INDIRECT("Coefficients!$BI$2:$BI$33"))))))</f>
      </c>
      <c r="AT412" s="8">
        <f>IF(OR($B412="",$C412="",$D412="",$E412="",$F412="",$G412="",$H412="",$I412="",$J412="",$K412="",$L412=""),"",IF($B412="Female",1/(1+EXP(-SUMPRODUCT(Engine!$C$12994:$C$13025,INDIRECT("Coefficients!$BJ$2:$BJ$33")))),1/(1+EXP(-SUMPRODUCT(Engine!$C$12994:$C$13025,INDIRECT("Coefficients!$BK$2:$BK$33"))))))</f>
      </c>
      <c r="AU412" s="8">
        <f>IF(OR($B412="",$C412="",$D412="",$E412="",$F412="",$G412="",$H412="",$I412="",$J412="",$K412="",$L412=""),"",IF($B412="Female",1/(1+EXP(-SUMPRODUCT(Engine!$C$12994:$C$13025,INDIRECT("Coefficients!$BL$2:$BL$33")))),1/(1+EXP(-SUMPRODUCT(Engine!$C$12994:$C$13025,INDIRECT("Coefficients!$BM$2:$BM$33"))))))</f>
      </c>
      <c r="AV412" s="8">
        <f>IF(OR($B412="",$C412="",$D412="",$E412="",$F412="",$G412="",$H412="",$I412="",$J412="",$K412="",$L412=""),"",IF($B412="Female",1/(1+EXP(-SUMPRODUCT(Engine!$C$12994:$C$13025,INDIRECT("Coefficients!$BN$2:$BN$33")))),1/(1+EXP(-SUMPRODUCT(Engine!$C$12994:$C$13025,INDIRECT("Coefficients!$BO$2:$BO$33"))))))</f>
      </c>
      <c r="AW412" s="8">
        <f>IF(OR($B412="",$C412="",$D412="",$E412="",$F412="",$G412="",$H412="",$I412="",$J412="",$K412="",$L412=""),"",IF($B412="Female",1/(1+EXP(-SUMPRODUCT(Engine!$C$12994:$C$13025,INDIRECT("Coefficients!$BP$2:$BP$33")))),1/(1+EXP(-SUMPRODUCT(Engine!$C$12994:$C$13025,INDIRECT("Coefficients!$BQ$2:$BQ$33"))))))</f>
      </c>
      <c r="AX412" s="8">
        <f>IF(OR($B412="",$C412="",$D412="",$E412="",$F412="",$G412="",$H412="",$I412="",$J412="",$K412="",$L412=""),"",IF($B412="Female",1/(1+EXP(-SUMPRODUCT(Engine!$C$12994:$C$13025,INDIRECT("Coefficients!$BR$2:$BR$33")))),1/(1+EXP(-SUMPRODUCT(Engine!$C$12994:$C$13025,INDIRECT("Coefficients!$BS$2:$BS$33"))))))</f>
      </c>
      <c r="AY412" s="8">
        <f>IF(OR($B412="",$C412="",$D412="",$E412="",$F412="",$G412="",$H412="",$I412="",$J412="",$K412="",$L412=""),"",IF($B412="Female",1/(1+EXP(-SUMPRODUCT(Engine!$C$12994:$C$13025,INDIRECT("Coefficients!$BT$2:$BT$33")))),1/(1+EXP(-SUMPRODUCT(Engine!$C$12994:$C$13025,INDIRECT("Coefficients!$BU$2:$BU$33"))))))</f>
      </c>
      <c r="AZ412" s="8">
        <f>IF(OR($B412="",$C412="",$D412="",$E412="",$F412="",$G412="",$H412="",$I412="",$J412="",$K412="",$L412=""),"",IF($B412="Female",1/(1+EXP(-SUMPRODUCT(Engine!$C$12994:$C$13025,INDIRECT("Coefficients!$BV$2:$BV$33")))),1/(1+EXP(-SUMPRODUCT(Engine!$C$12994:$C$13025,INDIRECT("Coefficients!$BW$2:$BW$33"))))))</f>
      </c>
      <c r="BA412" s="8">
        <f>IF(OR($B412="",$C412="",$D412="",$E412="",$F412="",$G412="",$H412="",$I412="",$J412="",$K412="",$L412=""),"",IF($B412="Female",1/(1+EXP(-SUMPRODUCT(Engine!$C$12994:$C$13025,INDIRECT("Coefficients!$BX$2:$BX$33")))),1/(1+EXP(-SUMPRODUCT(Engine!$C$12994:$C$13025,INDIRECT("Coefficients!$BY$2:$BY$33"))))))</f>
      </c>
      <c r="BB412" s="8">
        <f>IF(OR($B412="",$C412="",$D412="",$E412="",$F412="",$G412="",$H412="",$I412="",$J412="",$K412="",$L412=""),"",IF($B412="Female",1/(1+EXP(-SUMPRODUCT(Engine!$C$12994:$C$13025,INDIRECT("Coefficients!$BZ$2:$BZ$33")))),1/(1+EXP(-SUMPRODUCT(Engine!$C$12994:$C$13025,INDIRECT("Coefficients!$CA$2:$CA$33"))))))</f>
      </c>
      <c r="BC412" s="8">
        <f>IF(OR($B412="",$C412="",$D412="",$E412="",$F412="",$G412="",$H412="",$I412="",$J412="",$K412="",$L412=""),"",IF($B412="Female",1/(1+EXP(-SUMPRODUCT(Engine!$C$12994:$C$13025,INDIRECT("Coefficients!$CB$2:$CB$33")))),1/(1+EXP(-SUMPRODUCT(Engine!$C$12994:$C$13025,INDIRECT("Coefficients!$CC$2:$CC$33"))))))</f>
      </c>
      <c r="BD412" s="8">
        <f>IF(OR($B412="",$C412="",$D412="",$E412="",$F412="",$G412="",$H412="",$I412="",$J412="",$K412="",$L412=""),"",IF($B412="Female",1/(1+EXP(-SUMPRODUCT(Engine!$C$12994:$C$13025,INDIRECT("Coefficients!$CD$2:$CD$33")))),1/(1+EXP(-SUMPRODUCT(Engine!$C$12994:$C$13025,INDIRECT("Coefficients!$CE$2:$CE$33"))))))</f>
      </c>
      <c r="BE412" s="8">
        <f>IF(OR($B412="",$C412="",$D412="",$E412="",$F412="",$G412="",$H412="",$I412="",$J412="",$K412="",$L412=""),"",IF($B412="Female",1/(1+EXP(-SUMPRODUCT(Engine!$C$12994:$C$13025,INDIRECT("Coefficients!$CF$2:$CF$33")))),1/(1+EXP(-SUMPRODUCT(Engine!$C$12994:$C$13025,INDIRECT("Coefficients!$CG$2:$CG$33"))))))</f>
      </c>
      <c r="BF412" s="8">
        <f>IF(OR($B412="",$C412="",$D412="",$E412="",$F412="",$G412="",$H412="",$I412="",$J412="",$K412="",$L412=""),"",IF($B412="Female",1/(1+EXP(-SUMPRODUCT(Engine!$C$12994:$C$13025,INDIRECT("Coefficients!$CH$2:$CH$33")))),1/(1+EXP(-SUMPRODUCT(Engine!$C$12994:$C$13025,INDIRECT("Coefficients!$CI$2:$CI$33"))))))</f>
      </c>
      <c r="BG412" s="8">
        <f>IF(OR($B412="",$C412="",$D412="",$E412="",$F412="",$G412="",$H412="",$I412="",$J412="",$K412="",$L412=""),"",IF($B412="Female",1/(1+EXP(-SUMPRODUCT(Engine!$C$12994:$C$13025,INDIRECT("Coefficients!$CJ$2:$CJ$33")))),1/(1+EXP(-SUMPRODUCT(Engine!$C$12994:$C$13025,INDIRECT("Coefficients!$CK$2:$CK$33"))))))</f>
      </c>
      <c r="BH412" s="8">
        <f>IF(OR($B412="",$C412="",$D412="",$E412="",$F412="",$G412="",$H412="",$I412="",$J412="",$K412="",$L412=""),"",IF($B412="Female",1/(1+EXP(-SUMPRODUCT(Engine!$C$12994:$C$13025,INDIRECT("Coefficients!$CL$2:$CL$33")))),1/(1+EXP(-SUMPRODUCT(Engine!$C$12994:$C$13025,INDIRECT("Coefficients!$CM$2:$CM$33"))))))</f>
      </c>
      <c r="BI412" s="8">
        <f>IF(OR($B412="",$C412="",$D412="",$E412="",$F412="",$G412="",$H412="",$I412="",$J412="",$K412="",$L412=""),"",IF($B412="Female",1/(1+EXP(-SUMPRODUCT(Engine!$C$12994:$C$13025,INDIRECT("Coefficients!$CN$2:$CN$33")))),1/(1+EXP(-SUMPRODUCT(Engine!$C$12994:$C$13025,INDIRECT("Coefficients!$CO$2:$CO$33"))))))</f>
      </c>
      <c r="BJ412" s="8">
        <f>IF(OR($B412="",$C412="",$D412="",$E412="",$F412="",$G412="",$H412="",$I412="",$J412="",$K412="",$L412=""),"",IF($B412="Female",1/(1+EXP(-SUMPRODUCT(Engine!$C$12994:$C$13025,INDIRECT("Coefficients!$CP$2:$CP$33")))),1/(1+EXP(-SUMPRODUCT(Engine!$C$12994:$C$13025,INDIRECT("Coefficients!$CQ$2:$CQ$33"))))))</f>
      </c>
      <c r="BK412" s="8">
        <f>IF(OR($B412="",$C412="",$D412="",$E412="",$F412="",$G412="",$H412="",$I412="",$J412="",$K412="",$L412=""),"",IF($B412="Female",1/(1+EXP(-SUMPRODUCT(Engine!$C$12994:$C$13025,INDIRECT("Coefficients!$CR$2:$CR$33")))),1/(1+EXP(-SUMPRODUCT(Engine!$C$12994:$C$13025,INDIRECT("Coefficients!$CS$2:$CS$33"))))))</f>
      </c>
      <c r="BL412" s="8">
        <f>IF(OR($B412="",$C412="",$D412="",$E412="",$F412="",$G412="",$H412="",$I412="",$J412="",$K412="",$L412=""),"",IF($B412="Female",1/(1+EXP(-SUMPRODUCT(Engine!$C$12994:$C$13025,INDIRECT("Coefficients!$CT$2:$CT$33")))),1/(1+EXP(-SUMPRODUCT(Engine!$C$12994:$C$13025,INDIRECT("Coefficients!$CU$2:$CU$33"))))))</f>
      </c>
      <c r="BM412" s="8">
        <f>IF(OR($B412="",$C412="",$D412="",$E412="",$F412="",$G412="",$H412="",$I412="",$J412="",$K412="",$L412=""),"",IF($B412="Female",1/(1+EXP(-SUMPRODUCT(Engine!$C$12994:$C$13025,INDIRECT("Coefficients!$CV$2:$CV$33")))),1/(1+EXP(-SUMPRODUCT(Engine!$C$12994:$C$13025,INDIRECT("Coefficients!$CW$2:$CW$33"))))))</f>
      </c>
    </row>
    <row r="413" spans="1:65" x14ac:dyDescent="0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8">
        <f>IF(OR($B413="",$C413="",$D413="",$E413="",$F413="",$G413="",$H413="",$I413="",$J413="",$K413="",$L413=""),"",IF($B413="Female",1/(1+EXP(-SUMPRODUCT(Engine!$C$13026:$C$13057,INDIRECT("Coefficients!$B$2:$B$33")))),1/(1+EXP(-SUMPRODUCT(Engine!$C$13026:$C$13057,INDIRECT("Coefficients!$C$2:$C$33"))))))</f>
      </c>
      <c r="Q413" s="8">
        <f>IF(OR($B413="",$C413="",$D413="",$E413="",$F413="",$G413="",$H413="",$I413="",$J413="",$K413="",$L413=""),"",IF($B413="Female",1/(1+EXP(-SUMPRODUCT(Engine!$C$13026:$C$13057,INDIRECT("Coefficients!$D$2:$D$33")))),1/(1+EXP(-SUMPRODUCT(Engine!$C$13026:$C$13057,INDIRECT("Coefficients!$E$2:$E$33"))))))</f>
      </c>
      <c r="R413" s="8">
        <f>IF(OR($B413="",$C413="",$D413="",$E413="",$F413="",$G413="",$H413="",$I413="",$J413="",$K413="",$L413=""),"",IF($B413="Female",1/(1+EXP(-SUMPRODUCT(Engine!$C$13026:$C$13057,INDIRECT("Coefficients!$F$2:$F$33")))),1/(1+EXP(-SUMPRODUCT(Engine!$C$13026:$C$13057,INDIRECT("Coefficients!$G$2:$G$33"))))))</f>
      </c>
      <c r="S413" s="8">
        <f>IF(OR($B413="",$C413="",$D413="",$E413="",$F413="",$G413="",$H413="",$I413="",$J413="",$K413="",$L413=""),"",IF($B413="Female",1/(1+EXP(-SUMPRODUCT(Engine!$C$13026:$C$13057,INDIRECT("Coefficients!$H$2:$H$33")))),1/(1+EXP(-SUMPRODUCT(Engine!$C$13026:$C$13057,INDIRECT("Coefficients!$I$2:$I$33"))))))</f>
      </c>
      <c r="T413" s="8">
        <f>IF(OR($B413="",$C413="",$D413="",$E413="",$F413="",$G413="",$H413="",$I413="",$J413="",$K413="",$L413=""),"",IF($B413="Female",1/(1+EXP(-SUMPRODUCT(Engine!$C$13026:$C$13057,INDIRECT("Coefficients!$J$2:$J$33")))),1/(1+EXP(-SUMPRODUCT(Engine!$C$13026:$C$13057,INDIRECT("Coefficients!$K$2:$K$33"))))))</f>
      </c>
      <c r="U413" s="8">
        <f>IF(OR($B413="",$C413="",$D413="",$E413="",$F413="",$G413="",$H413="",$I413="",$J413="",$K413="",$L413=""),"",IF($B413="Female",1/(1+EXP(-SUMPRODUCT(Engine!$C$13026:$C$13057,INDIRECT("Coefficients!$L$2:$L$33")))),1/(1+EXP(-SUMPRODUCT(Engine!$C$13026:$C$13057,INDIRECT("Coefficients!$M$2:$M$33"))))))</f>
      </c>
      <c r="V413" s="8">
        <f>IF(OR($B413="",$C413="",$D413="",$E413="",$F413="",$G413="",$H413="",$I413="",$J413="",$K413="",$L413=""),"",IF($B413="Female",1/(1+EXP(-SUMPRODUCT(Engine!$C$13026:$C$13057,INDIRECT("Coefficients!$N$2:$N$33")))),1/(1+EXP(-SUMPRODUCT(Engine!$C$13026:$C$13057,INDIRECT("Coefficients!$O$2:$O$33"))))))</f>
      </c>
      <c r="W413" s="8">
        <f>IF(OR($B413="",$C413="",$D413="",$E413="",$F413="",$G413="",$H413="",$I413="",$J413="",$K413="",$L413=""),"",IF($B413="Female",1/(1+EXP(-SUMPRODUCT(Engine!$C$13026:$C$13057,INDIRECT("Coefficients!$P$2:$P$33")))),1/(1+EXP(-SUMPRODUCT(Engine!$C$13026:$C$13057,INDIRECT("Coefficients!$Q$2:$Q$33"))))))</f>
      </c>
      <c r="X413" s="8">
        <f>IF(OR($B413="",$C413="",$D413="",$E413="",$F413="",$G413="",$H413="",$I413="",$J413="",$K413="",$L413=""),"",IF($B413="Female",1/(1+EXP(-SUMPRODUCT(Engine!$C$13026:$C$13057,INDIRECT("Coefficients!$R$2:$R$33")))),1/(1+EXP(-SUMPRODUCT(Engine!$C$13026:$C$13057,INDIRECT("Coefficients!$S$2:$S$33"))))))</f>
      </c>
      <c r="Y413" s="8">
        <f>IF(OR($B413="",$C413="",$D413="",$E413="",$F413="",$G413="",$H413="",$I413="",$J413="",$K413="",$L413=""),"",IF($B413="Female",1/(1+EXP(-SUMPRODUCT(Engine!$C$13026:$C$13057,INDIRECT("Coefficients!$T$2:$T$33")))),1/(1+EXP(-SUMPRODUCT(Engine!$C$13026:$C$13057,INDIRECT("Coefficients!$U$2:$U$33"))))))</f>
      </c>
      <c r="Z413" s="8">
        <f>IF(OR($B413="",$C413="",$D413="",$E413="",$F413="",$G413="",$H413="",$I413="",$J413="",$K413="",$L413=""),"",IF($B413="Female",1/(1+EXP(-SUMPRODUCT(Engine!$C$13026:$C$13057,INDIRECT("Coefficients!$V$2:$V$33")))),1/(1+EXP(-SUMPRODUCT(Engine!$C$13026:$C$13057,INDIRECT("Coefficients!$W$2:$W$33"))))))</f>
      </c>
      <c r="AA413" s="8">
        <f>IF(OR($B413="",$C413="",$D413="",$E413="",$F413="",$G413="",$H413="",$I413="",$J413="",$K413="",$L413=""),"",IF($B413="Female",1/(1+EXP(-SUMPRODUCT(Engine!$C$13026:$C$13057,INDIRECT("Coefficients!$X$2:$X$33")))),1/(1+EXP(-SUMPRODUCT(Engine!$C$13026:$C$13057,INDIRECT("Coefficients!$Y$2:$Y$33"))))))</f>
      </c>
      <c r="AB413" s="8">
        <f>IF(OR($B413="",$C413="",$D413="",$E413="",$F413="",$G413="",$H413="",$I413="",$J413="",$K413="",$L413=""),"",IF($B413="Female",1/(1+EXP(-SUMPRODUCT(Engine!$C$13026:$C$13057,INDIRECT("Coefficients!$Z$2:$Z$33")))),1/(1+EXP(-SUMPRODUCT(Engine!$C$13026:$C$13057,INDIRECT("Coefficients!$AA$2:$AA$33"))))))</f>
      </c>
      <c r="AC413" s="8">
        <f>IF(OR($B413="",$C413="",$D413="",$E413="",$F413="",$G413="",$H413="",$I413="",$J413="",$K413="",$L413=""),"",IF($B413="Female",1/(1+EXP(-SUMPRODUCT(Engine!$C$13026:$C$13057,INDIRECT("Coefficients!$AB$2:$AB$33")))),1/(1+EXP(-SUMPRODUCT(Engine!$C$13026:$C$13057,INDIRECT("Coefficients!$AC$2:$AC$33"))))))</f>
      </c>
      <c r="AD413" s="8">
        <f>IF(OR($B413="",$C413="",$D413="",$E413="",$F413="",$G413="",$H413="",$I413="",$J413="",$K413="",$L413=""),"",IF($B413="Female",1/(1+EXP(-SUMPRODUCT(Engine!$C$13026:$C$13057,INDIRECT("Coefficients!$AD$2:$AD$33")))),1/(1+EXP(-SUMPRODUCT(Engine!$C$13026:$C$13057,INDIRECT("Coefficients!$AE$2:$AE$33"))))))</f>
      </c>
      <c r="AE413" s="8">
        <f>IF(OR($B413="",$C413="",$D413="",$E413="",$F413="",$G413="",$H413="",$I413="",$J413="",$K413="",$L413=""),"",IF($B413="Female",1/(1+EXP(-SUMPRODUCT(Engine!$C$13026:$C$13057,INDIRECT("Coefficients!$AF$2:$AF$33")))),1/(1+EXP(-SUMPRODUCT(Engine!$C$13026:$C$13057,INDIRECT("Coefficients!$AG$2:$AG$33"))))))</f>
      </c>
      <c r="AF413" s="8">
        <f>IF(OR($B413="",$C413="",$D413="",$E413="",$F413="",$G413="",$H413="",$I413="",$J413="",$K413="",$L413=""),"",IF($B413="Female",1/(1+EXP(-SUMPRODUCT(Engine!$C$13026:$C$13057,INDIRECT("Coefficients!$AH$2:$AH$33")))),1/(1+EXP(-SUMPRODUCT(Engine!$C$13026:$C$13057,INDIRECT("Coefficients!$AI$2:$AI$33"))))))</f>
      </c>
      <c r="AG413" s="8">
        <f>IF(OR($B413="",$C413="",$D413="",$E413="",$F413="",$G413="",$H413="",$I413="",$J413="",$K413="",$L413=""),"",IF($B413="Female",1/(1+EXP(-SUMPRODUCT(Engine!$C$13026:$C$13057,INDIRECT("Coefficients!$AJ$2:$AJ$33")))),1/(1+EXP(-SUMPRODUCT(Engine!$C$13026:$C$13057,INDIRECT("Coefficients!$AK$2:$AK$33"))))))</f>
      </c>
      <c r="AH413" s="8">
        <f>IF(OR($B413="",$C413="",$D413="",$E413="",$F413="",$G413="",$H413="",$I413="",$J413="",$K413="",$L413=""),"",IF($B413="Female",1/(1+EXP(-SUMPRODUCT(Engine!$C$13026:$C$13057,INDIRECT("Coefficients!$AL$2:$AL$33")))),1/(1+EXP(-SUMPRODUCT(Engine!$C$13026:$C$13057,INDIRECT("Coefficients!$AM$2:$AM$33"))))))</f>
      </c>
      <c r="AI413" s="8">
        <f>IF(OR($B413="",$C413="",$D413="",$E413="",$F413="",$G413="",$H413="",$I413="",$J413="",$K413="",$L413=""),"",IF($B413="Female",1/(1+EXP(-SUMPRODUCT(Engine!$C$13026:$C$13057,INDIRECT("Coefficients!$AN$2:$AN$33")))),1/(1+EXP(-SUMPRODUCT(Engine!$C$13026:$C$13057,INDIRECT("Coefficients!$AO$2:$AO$33"))))))</f>
      </c>
      <c r="AJ413" s="8">
        <f>IF(OR($B413="",$C413="",$D413="",$E413="",$F413="",$G413="",$H413="",$I413="",$J413="",$K413="",$L413=""),"",IF($B413="Female",1/(1+EXP(-SUMPRODUCT(Engine!$C$13026:$C$13057,INDIRECT("Coefficients!$AP$2:$AP$33")))),1/(1+EXP(-SUMPRODUCT(Engine!$C$13026:$C$13057,INDIRECT("Coefficients!$AQ$2:$AQ$33"))))))</f>
      </c>
      <c r="AK413" s="8">
        <f>IF(OR($B413="",$C413="",$D413="",$E413="",$F413="",$G413="",$H413="",$I413="",$J413="",$K413="",$L413=""),"",IF($B413="Female",1/(1+EXP(-SUMPRODUCT(Engine!$C$13026:$C$13057,INDIRECT("Coefficients!$AR$2:$AR$33")))),1/(1+EXP(-SUMPRODUCT(Engine!$C$13026:$C$13057,INDIRECT("Coefficients!$AS$2:$AS$33"))))))</f>
      </c>
      <c r="AL413" s="8">
        <f>IF(OR($B413="",$C413="",$D413="",$E413="",$F413="",$G413="",$H413="",$I413="",$J413="",$K413="",$L413=""),"",IF($B413="Female",1/(1+EXP(-SUMPRODUCT(Engine!$C$13026:$C$13057,INDIRECT("Coefficients!$AT$2:$AT$33")))),1/(1+EXP(-SUMPRODUCT(Engine!$C$13026:$C$13057,INDIRECT("Coefficients!$AU$2:$AU$33"))))))</f>
      </c>
      <c r="AM413" s="8">
        <f>IF(OR($B413="",$C413="",$D413="",$E413="",$F413="",$G413="",$H413="",$I413="",$J413="",$K413="",$L413=""),"",IF($B413="Female",1/(1+EXP(-SUMPRODUCT(Engine!$C$13026:$C$13057,INDIRECT("Coefficients!$AV$2:$AV$33")))),1/(1+EXP(-SUMPRODUCT(Engine!$C$13026:$C$13057,INDIRECT("Coefficients!$AW$2:$AW$33"))))))</f>
      </c>
      <c r="AN413" s="8">
        <f>IF(OR($B413="",$C413="",$D413="",$E413="",$F413="",$G413="",$H413="",$I413="",$J413="",$K413="",$L413=""),"",IF($B413="Female",1/(1+EXP(-SUMPRODUCT(Engine!$C$13026:$C$13057,INDIRECT("Coefficients!$AX$2:$AX$33")))),1/(1+EXP(-SUMPRODUCT(Engine!$C$13026:$C$13057,INDIRECT("Coefficients!$AY$2:$AY$33"))))))</f>
      </c>
      <c r="AO413" s="8">
        <f>IF(OR($B413="",$C413="",$D413="",$E413="",$F413="",$G413="",$H413="",$I413="",$J413="",$K413="",$L413=""),"",IF($B413="Female",1/(1+EXP(-SUMPRODUCT(Engine!$C$13026:$C$13057,INDIRECT("Coefficients!$AZ$2:$AZ$33")))),1/(1+EXP(-SUMPRODUCT(Engine!$C$13026:$C$13057,INDIRECT("Coefficients!$BA$2:$BA$33"))))))</f>
      </c>
      <c r="AP413" s="8">
        <f>IF(OR($B413="",$C413="",$D413="",$E413="",$F413="",$G413="",$H413="",$I413="",$J413="",$K413="",$L413=""),"",IF($B413="Female",1/(1+EXP(-SUMPRODUCT(Engine!$C$13026:$C$13057,INDIRECT("Coefficients!$BB$2:$BB$33")))),1/(1+EXP(-SUMPRODUCT(Engine!$C$13026:$C$13057,INDIRECT("Coefficients!$BC$2:$BC$33"))))))</f>
      </c>
      <c r="AQ413" s="8">
        <f>IF(OR($B413="",$C413="",$D413="",$E413="",$F413="",$G413="",$H413="",$I413="",$J413="",$K413="",$L413=""),"",IF($B413="Female",1/(1+EXP(-SUMPRODUCT(Engine!$C$13026:$C$13057,INDIRECT("Coefficients!$BD$2:$BD$33")))),1/(1+EXP(-SUMPRODUCT(Engine!$C$13026:$C$13057,INDIRECT("Coefficients!$BE$2:$BE$33"))))))</f>
      </c>
      <c r="AR413" s="8">
        <f>IF(OR($B413="",$C413="",$D413="",$E413="",$F413="",$G413="",$H413="",$I413="",$J413="",$K413="",$L413=""),"",IF($B413="Female",1/(1+EXP(-SUMPRODUCT(Engine!$C$13026:$C$13057,INDIRECT("Coefficients!$BF$2:$BF$33")))),1/(1+EXP(-SUMPRODUCT(Engine!$C$13026:$C$13057,INDIRECT("Coefficients!$BG$2:$BG$33"))))))</f>
      </c>
      <c r="AS413" s="8">
        <f>IF(OR($B413="",$C413="",$D413="",$E413="",$F413="",$G413="",$H413="",$I413="",$J413="",$K413="",$L413=""),"",IF($B413="Female",1/(1+EXP(-SUMPRODUCT(Engine!$C$13026:$C$13057,INDIRECT("Coefficients!$BH$2:$BH$33")))),1/(1+EXP(-SUMPRODUCT(Engine!$C$13026:$C$13057,INDIRECT("Coefficients!$BI$2:$BI$33"))))))</f>
      </c>
      <c r="AT413" s="8">
        <f>IF(OR($B413="",$C413="",$D413="",$E413="",$F413="",$G413="",$H413="",$I413="",$J413="",$K413="",$L413=""),"",IF($B413="Female",1/(1+EXP(-SUMPRODUCT(Engine!$C$13026:$C$13057,INDIRECT("Coefficients!$BJ$2:$BJ$33")))),1/(1+EXP(-SUMPRODUCT(Engine!$C$13026:$C$13057,INDIRECT("Coefficients!$BK$2:$BK$33"))))))</f>
      </c>
      <c r="AU413" s="8">
        <f>IF(OR($B413="",$C413="",$D413="",$E413="",$F413="",$G413="",$H413="",$I413="",$J413="",$K413="",$L413=""),"",IF($B413="Female",1/(1+EXP(-SUMPRODUCT(Engine!$C$13026:$C$13057,INDIRECT("Coefficients!$BL$2:$BL$33")))),1/(1+EXP(-SUMPRODUCT(Engine!$C$13026:$C$13057,INDIRECT("Coefficients!$BM$2:$BM$33"))))))</f>
      </c>
      <c r="AV413" s="8">
        <f>IF(OR($B413="",$C413="",$D413="",$E413="",$F413="",$G413="",$H413="",$I413="",$J413="",$K413="",$L413=""),"",IF($B413="Female",1/(1+EXP(-SUMPRODUCT(Engine!$C$13026:$C$13057,INDIRECT("Coefficients!$BN$2:$BN$33")))),1/(1+EXP(-SUMPRODUCT(Engine!$C$13026:$C$13057,INDIRECT("Coefficients!$BO$2:$BO$33"))))))</f>
      </c>
      <c r="AW413" s="8">
        <f>IF(OR($B413="",$C413="",$D413="",$E413="",$F413="",$G413="",$H413="",$I413="",$J413="",$K413="",$L413=""),"",IF($B413="Female",1/(1+EXP(-SUMPRODUCT(Engine!$C$13026:$C$13057,INDIRECT("Coefficients!$BP$2:$BP$33")))),1/(1+EXP(-SUMPRODUCT(Engine!$C$13026:$C$13057,INDIRECT("Coefficients!$BQ$2:$BQ$33"))))))</f>
      </c>
      <c r="AX413" s="8">
        <f>IF(OR($B413="",$C413="",$D413="",$E413="",$F413="",$G413="",$H413="",$I413="",$J413="",$K413="",$L413=""),"",IF($B413="Female",1/(1+EXP(-SUMPRODUCT(Engine!$C$13026:$C$13057,INDIRECT("Coefficients!$BR$2:$BR$33")))),1/(1+EXP(-SUMPRODUCT(Engine!$C$13026:$C$13057,INDIRECT("Coefficients!$BS$2:$BS$33"))))))</f>
      </c>
      <c r="AY413" s="8">
        <f>IF(OR($B413="",$C413="",$D413="",$E413="",$F413="",$G413="",$H413="",$I413="",$J413="",$K413="",$L413=""),"",IF($B413="Female",1/(1+EXP(-SUMPRODUCT(Engine!$C$13026:$C$13057,INDIRECT("Coefficients!$BT$2:$BT$33")))),1/(1+EXP(-SUMPRODUCT(Engine!$C$13026:$C$13057,INDIRECT("Coefficients!$BU$2:$BU$33"))))))</f>
      </c>
      <c r="AZ413" s="8">
        <f>IF(OR($B413="",$C413="",$D413="",$E413="",$F413="",$G413="",$H413="",$I413="",$J413="",$K413="",$L413=""),"",IF($B413="Female",1/(1+EXP(-SUMPRODUCT(Engine!$C$13026:$C$13057,INDIRECT("Coefficients!$BV$2:$BV$33")))),1/(1+EXP(-SUMPRODUCT(Engine!$C$13026:$C$13057,INDIRECT("Coefficients!$BW$2:$BW$33"))))))</f>
      </c>
      <c r="BA413" s="8">
        <f>IF(OR($B413="",$C413="",$D413="",$E413="",$F413="",$G413="",$H413="",$I413="",$J413="",$K413="",$L413=""),"",IF($B413="Female",1/(1+EXP(-SUMPRODUCT(Engine!$C$13026:$C$13057,INDIRECT("Coefficients!$BX$2:$BX$33")))),1/(1+EXP(-SUMPRODUCT(Engine!$C$13026:$C$13057,INDIRECT("Coefficients!$BY$2:$BY$33"))))))</f>
      </c>
      <c r="BB413" s="8">
        <f>IF(OR($B413="",$C413="",$D413="",$E413="",$F413="",$G413="",$H413="",$I413="",$J413="",$K413="",$L413=""),"",IF($B413="Female",1/(1+EXP(-SUMPRODUCT(Engine!$C$13026:$C$13057,INDIRECT("Coefficients!$BZ$2:$BZ$33")))),1/(1+EXP(-SUMPRODUCT(Engine!$C$13026:$C$13057,INDIRECT("Coefficients!$CA$2:$CA$33"))))))</f>
      </c>
      <c r="BC413" s="8">
        <f>IF(OR($B413="",$C413="",$D413="",$E413="",$F413="",$G413="",$H413="",$I413="",$J413="",$K413="",$L413=""),"",IF($B413="Female",1/(1+EXP(-SUMPRODUCT(Engine!$C$13026:$C$13057,INDIRECT("Coefficients!$CB$2:$CB$33")))),1/(1+EXP(-SUMPRODUCT(Engine!$C$13026:$C$13057,INDIRECT("Coefficients!$CC$2:$CC$33"))))))</f>
      </c>
      <c r="BD413" s="8">
        <f>IF(OR($B413="",$C413="",$D413="",$E413="",$F413="",$G413="",$H413="",$I413="",$J413="",$K413="",$L413=""),"",IF($B413="Female",1/(1+EXP(-SUMPRODUCT(Engine!$C$13026:$C$13057,INDIRECT("Coefficients!$CD$2:$CD$33")))),1/(1+EXP(-SUMPRODUCT(Engine!$C$13026:$C$13057,INDIRECT("Coefficients!$CE$2:$CE$33"))))))</f>
      </c>
      <c r="BE413" s="8">
        <f>IF(OR($B413="",$C413="",$D413="",$E413="",$F413="",$G413="",$H413="",$I413="",$J413="",$K413="",$L413=""),"",IF($B413="Female",1/(1+EXP(-SUMPRODUCT(Engine!$C$13026:$C$13057,INDIRECT("Coefficients!$CF$2:$CF$33")))),1/(1+EXP(-SUMPRODUCT(Engine!$C$13026:$C$13057,INDIRECT("Coefficients!$CG$2:$CG$33"))))))</f>
      </c>
      <c r="BF413" s="8">
        <f>IF(OR($B413="",$C413="",$D413="",$E413="",$F413="",$G413="",$H413="",$I413="",$J413="",$K413="",$L413=""),"",IF($B413="Female",1/(1+EXP(-SUMPRODUCT(Engine!$C$13026:$C$13057,INDIRECT("Coefficients!$CH$2:$CH$33")))),1/(1+EXP(-SUMPRODUCT(Engine!$C$13026:$C$13057,INDIRECT("Coefficients!$CI$2:$CI$33"))))))</f>
      </c>
      <c r="BG413" s="8">
        <f>IF(OR($B413="",$C413="",$D413="",$E413="",$F413="",$G413="",$H413="",$I413="",$J413="",$K413="",$L413=""),"",IF($B413="Female",1/(1+EXP(-SUMPRODUCT(Engine!$C$13026:$C$13057,INDIRECT("Coefficients!$CJ$2:$CJ$33")))),1/(1+EXP(-SUMPRODUCT(Engine!$C$13026:$C$13057,INDIRECT("Coefficients!$CK$2:$CK$33"))))))</f>
      </c>
      <c r="BH413" s="8">
        <f>IF(OR($B413="",$C413="",$D413="",$E413="",$F413="",$G413="",$H413="",$I413="",$J413="",$K413="",$L413=""),"",IF($B413="Female",1/(1+EXP(-SUMPRODUCT(Engine!$C$13026:$C$13057,INDIRECT("Coefficients!$CL$2:$CL$33")))),1/(1+EXP(-SUMPRODUCT(Engine!$C$13026:$C$13057,INDIRECT("Coefficients!$CM$2:$CM$33"))))))</f>
      </c>
      <c r="BI413" s="8">
        <f>IF(OR($B413="",$C413="",$D413="",$E413="",$F413="",$G413="",$H413="",$I413="",$J413="",$K413="",$L413=""),"",IF($B413="Female",1/(1+EXP(-SUMPRODUCT(Engine!$C$13026:$C$13057,INDIRECT("Coefficients!$CN$2:$CN$33")))),1/(1+EXP(-SUMPRODUCT(Engine!$C$13026:$C$13057,INDIRECT("Coefficients!$CO$2:$CO$33"))))))</f>
      </c>
      <c r="BJ413" s="8">
        <f>IF(OR($B413="",$C413="",$D413="",$E413="",$F413="",$G413="",$H413="",$I413="",$J413="",$K413="",$L413=""),"",IF($B413="Female",1/(1+EXP(-SUMPRODUCT(Engine!$C$13026:$C$13057,INDIRECT("Coefficients!$CP$2:$CP$33")))),1/(1+EXP(-SUMPRODUCT(Engine!$C$13026:$C$13057,INDIRECT("Coefficients!$CQ$2:$CQ$33"))))))</f>
      </c>
      <c r="BK413" s="8">
        <f>IF(OR($B413="",$C413="",$D413="",$E413="",$F413="",$G413="",$H413="",$I413="",$J413="",$K413="",$L413=""),"",IF($B413="Female",1/(1+EXP(-SUMPRODUCT(Engine!$C$13026:$C$13057,INDIRECT("Coefficients!$CR$2:$CR$33")))),1/(1+EXP(-SUMPRODUCT(Engine!$C$13026:$C$13057,INDIRECT("Coefficients!$CS$2:$CS$33"))))))</f>
      </c>
      <c r="BL413" s="8">
        <f>IF(OR($B413="",$C413="",$D413="",$E413="",$F413="",$G413="",$H413="",$I413="",$J413="",$K413="",$L413=""),"",IF($B413="Female",1/(1+EXP(-SUMPRODUCT(Engine!$C$13026:$C$13057,INDIRECT("Coefficients!$CT$2:$CT$33")))),1/(1+EXP(-SUMPRODUCT(Engine!$C$13026:$C$13057,INDIRECT("Coefficients!$CU$2:$CU$33"))))))</f>
      </c>
      <c r="BM413" s="8">
        <f>IF(OR($B413="",$C413="",$D413="",$E413="",$F413="",$G413="",$H413="",$I413="",$J413="",$K413="",$L413=""),"",IF($B413="Female",1/(1+EXP(-SUMPRODUCT(Engine!$C$13026:$C$13057,INDIRECT("Coefficients!$CV$2:$CV$33")))),1/(1+EXP(-SUMPRODUCT(Engine!$C$13026:$C$13057,INDIRECT("Coefficients!$CW$2:$CW$33"))))))</f>
      </c>
    </row>
    <row r="414" spans="1:65" x14ac:dyDescent="0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8">
        <f>IF(OR($B414="",$C414="",$D414="",$E414="",$F414="",$G414="",$H414="",$I414="",$J414="",$K414="",$L414=""),"",IF($B414="Female",1/(1+EXP(-SUMPRODUCT(Engine!$C$13058:$C$13089,INDIRECT("Coefficients!$B$2:$B$33")))),1/(1+EXP(-SUMPRODUCT(Engine!$C$13058:$C$13089,INDIRECT("Coefficients!$C$2:$C$33"))))))</f>
      </c>
      <c r="Q414" s="8">
        <f>IF(OR($B414="",$C414="",$D414="",$E414="",$F414="",$G414="",$H414="",$I414="",$J414="",$K414="",$L414=""),"",IF($B414="Female",1/(1+EXP(-SUMPRODUCT(Engine!$C$13058:$C$13089,INDIRECT("Coefficients!$D$2:$D$33")))),1/(1+EXP(-SUMPRODUCT(Engine!$C$13058:$C$13089,INDIRECT("Coefficients!$E$2:$E$33"))))))</f>
      </c>
      <c r="R414" s="8">
        <f>IF(OR($B414="",$C414="",$D414="",$E414="",$F414="",$G414="",$H414="",$I414="",$J414="",$K414="",$L414=""),"",IF($B414="Female",1/(1+EXP(-SUMPRODUCT(Engine!$C$13058:$C$13089,INDIRECT("Coefficients!$F$2:$F$33")))),1/(1+EXP(-SUMPRODUCT(Engine!$C$13058:$C$13089,INDIRECT("Coefficients!$G$2:$G$33"))))))</f>
      </c>
      <c r="S414" s="8">
        <f>IF(OR($B414="",$C414="",$D414="",$E414="",$F414="",$G414="",$H414="",$I414="",$J414="",$K414="",$L414=""),"",IF($B414="Female",1/(1+EXP(-SUMPRODUCT(Engine!$C$13058:$C$13089,INDIRECT("Coefficients!$H$2:$H$33")))),1/(1+EXP(-SUMPRODUCT(Engine!$C$13058:$C$13089,INDIRECT("Coefficients!$I$2:$I$33"))))))</f>
      </c>
      <c r="T414" s="8">
        <f>IF(OR($B414="",$C414="",$D414="",$E414="",$F414="",$G414="",$H414="",$I414="",$J414="",$K414="",$L414=""),"",IF($B414="Female",1/(1+EXP(-SUMPRODUCT(Engine!$C$13058:$C$13089,INDIRECT("Coefficients!$J$2:$J$33")))),1/(1+EXP(-SUMPRODUCT(Engine!$C$13058:$C$13089,INDIRECT("Coefficients!$K$2:$K$33"))))))</f>
      </c>
      <c r="U414" s="8">
        <f>IF(OR($B414="",$C414="",$D414="",$E414="",$F414="",$G414="",$H414="",$I414="",$J414="",$K414="",$L414=""),"",IF($B414="Female",1/(1+EXP(-SUMPRODUCT(Engine!$C$13058:$C$13089,INDIRECT("Coefficients!$L$2:$L$33")))),1/(1+EXP(-SUMPRODUCT(Engine!$C$13058:$C$13089,INDIRECT("Coefficients!$M$2:$M$33"))))))</f>
      </c>
      <c r="V414" s="8">
        <f>IF(OR($B414="",$C414="",$D414="",$E414="",$F414="",$G414="",$H414="",$I414="",$J414="",$K414="",$L414=""),"",IF($B414="Female",1/(1+EXP(-SUMPRODUCT(Engine!$C$13058:$C$13089,INDIRECT("Coefficients!$N$2:$N$33")))),1/(1+EXP(-SUMPRODUCT(Engine!$C$13058:$C$13089,INDIRECT("Coefficients!$O$2:$O$33"))))))</f>
      </c>
      <c r="W414" s="8">
        <f>IF(OR($B414="",$C414="",$D414="",$E414="",$F414="",$G414="",$H414="",$I414="",$J414="",$K414="",$L414=""),"",IF($B414="Female",1/(1+EXP(-SUMPRODUCT(Engine!$C$13058:$C$13089,INDIRECT("Coefficients!$P$2:$P$33")))),1/(1+EXP(-SUMPRODUCT(Engine!$C$13058:$C$13089,INDIRECT("Coefficients!$Q$2:$Q$33"))))))</f>
      </c>
      <c r="X414" s="8">
        <f>IF(OR($B414="",$C414="",$D414="",$E414="",$F414="",$G414="",$H414="",$I414="",$J414="",$K414="",$L414=""),"",IF($B414="Female",1/(1+EXP(-SUMPRODUCT(Engine!$C$13058:$C$13089,INDIRECT("Coefficients!$R$2:$R$33")))),1/(1+EXP(-SUMPRODUCT(Engine!$C$13058:$C$13089,INDIRECT("Coefficients!$S$2:$S$33"))))))</f>
      </c>
      <c r="Y414" s="8">
        <f>IF(OR($B414="",$C414="",$D414="",$E414="",$F414="",$G414="",$H414="",$I414="",$J414="",$K414="",$L414=""),"",IF($B414="Female",1/(1+EXP(-SUMPRODUCT(Engine!$C$13058:$C$13089,INDIRECT("Coefficients!$T$2:$T$33")))),1/(1+EXP(-SUMPRODUCT(Engine!$C$13058:$C$13089,INDIRECT("Coefficients!$U$2:$U$33"))))))</f>
      </c>
      <c r="Z414" s="8">
        <f>IF(OR($B414="",$C414="",$D414="",$E414="",$F414="",$G414="",$H414="",$I414="",$J414="",$K414="",$L414=""),"",IF($B414="Female",1/(1+EXP(-SUMPRODUCT(Engine!$C$13058:$C$13089,INDIRECT("Coefficients!$V$2:$V$33")))),1/(1+EXP(-SUMPRODUCT(Engine!$C$13058:$C$13089,INDIRECT("Coefficients!$W$2:$W$33"))))))</f>
      </c>
      <c r="AA414" s="8">
        <f>IF(OR($B414="",$C414="",$D414="",$E414="",$F414="",$G414="",$H414="",$I414="",$J414="",$K414="",$L414=""),"",IF($B414="Female",1/(1+EXP(-SUMPRODUCT(Engine!$C$13058:$C$13089,INDIRECT("Coefficients!$X$2:$X$33")))),1/(1+EXP(-SUMPRODUCT(Engine!$C$13058:$C$13089,INDIRECT("Coefficients!$Y$2:$Y$33"))))))</f>
      </c>
      <c r="AB414" s="8">
        <f>IF(OR($B414="",$C414="",$D414="",$E414="",$F414="",$G414="",$H414="",$I414="",$J414="",$K414="",$L414=""),"",IF($B414="Female",1/(1+EXP(-SUMPRODUCT(Engine!$C$13058:$C$13089,INDIRECT("Coefficients!$Z$2:$Z$33")))),1/(1+EXP(-SUMPRODUCT(Engine!$C$13058:$C$13089,INDIRECT("Coefficients!$AA$2:$AA$33"))))))</f>
      </c>
      <c r="AC414" s="8">
        <f>IF(OR($B414="",$C414="",$D414="",$E414="",$F414="",$G414="",$H414="",$I414="",$J414="",$K414="",$L414=""),"",IF($B414="Female",1/(1+EXP(-SUMPRODUCT(Engine!$C$13058:$C$13089,INDIRECT("Coefficients!$AB$2:$AB$33")))),1/(1+EXP(-SUMPRODUCT(Engine!$C$13058:$C$13089,INDIRECT("Coefficients!$AC$2:$AC$33"))))))</f>
      </c>
      <c r="AD414" s="8">
        <f>IF(OR($B414="",$C414="",$D414="",$E414="",$F414="",$G414="",$H414="",$I414="",$J414="",$K414="",$L414=""),"",IF($B414="Female",1/(1+EXP(-SUMPRODUCT(Engine!$C$13058:$C$13089,INDIRECT("Coefficients!$AD$2:$AD$33")))),1/(1+EXP(-SUMPRODUCT(Engine!$C$13058:$C$13089,INDIRECT("Coefficients!$AE$2:$AE$33"))))))</f>
      </c>
      <c r="AE414" s="8">
        <f>IF(OR($B414="",$C414="",$D414="",$E414="",$F414="",$G414="",$H414="",$I414="",$J414="",$K414="",$L414=""),"",IF($B414="Female",1/(1+EXP(-SUMPRODUCT(Engine!$C$13058:$C$13089,INDIRECT("Coefficients!$AF$2:$AF$33")))),1/(1+EXP(-SUMPRODUCT(Engine!$C$13058:$C$13089,INDIRECT("Coefficients!$AG$2:$AG$33"))))))</f>
      </c>
      <c r="AF414" s="8">
        <f>IF(OR($B414="",$C414="",$D414="",$E414="",$F414="",$G414="",$H414="",$I414="",$J414="",$K414="",$L414=""),"",IF($B414="Female",1/(1+EXP(-SUMPRODUCT(Engine!$C$13058:$C$13089,INDIRECT("Coefficients!$AH$2:$AH$33")))),1/(1+EXP(-SUMPRODUCT(Engine!$C$13058:$C$13089,INDIRECT("Coefficients!$AI$2:$AI$33"))))))</f>
      </c>
      <c r="AG414" s="8">
        <f>IF(OR($B414="",$C414="",$D414="",$E414="",$F414="",$G414="",$H414="",$I414="",$J414="",$K414="",$L414=""),"",IF($B414="Female",1/(1+EXP(-SUMPRODUCT(Engine!$C$13058:$C$13089,INDIRECT("Coefficients!$AJ$2:$AJ$33")))),1/(1+EXP(-SUMPRODUCT(Engine!$C$13058:$C$13089,INDIRECT("Coefficients!$AK$2:$AK$33"))))))</f>
      </c>
      <c r="AH414" s="8">
        <f>IF(OR($B414="",$C414="",$D414="",$E414="",$F414="",$G414="",$H414="",$I414="",$J414="",$K414="",$L414=""),"",IF($B414="Female",1/(1+EXP(-SUMPRODUCT(Engine!$C$13058:$C$13089,INDIRECT("Coefficients!$AL$2:$AL$33")))),1/(1+EXP(-SUMPRODUCT(Engine!$C$13058:$C$13089,INDIRECT("Coefficients!$AM$2:$AM$33"))))))</f>
      </c>
      <c r="AI414" s="8">
        <f>IF(OR($B414="",$C414="",$D414="",$E414="",$F414="",$G414="",$H414="",$I414="",$J414="",$K414="",$L414=""),"",IF($B414="Female",1/(1+EXP(-SUMPRODUCT(Engine!$C$13058:$C$13089,INDIRECT("Coefficients!$AN$2:$AN$33")))),1/(1+EXP(-SUMPRODUCT(Engine!$C$13058:$C$13089,INDIRECT("Coefficients!$AO$2:$AO$33"))))))</f>
      </c>
      <c r="AJ414" s="8">
        <f>IF(OR($B414="",$C414="",$D414="",$E414="",$F414="",$G414="",$H414="",$I414="",$J414="",$K414="",$L414=""),"",IF($B414="Female",1/(1+EXP(-SUMPRODUCT(Engine!$C$13058:$C$13089,INDIRECT("Coefficients!$AP$2:$AP$33")))),1/(1+EXP(-SUMPRODUCT(Engine!$C$13058:$C$13089,INDIRECT("Coefficients!$AQ$2:$AQ$33"))))))</f>
      </c>
      <c r="AK414" s="8">
        <f>IF(OR($B414="",$C414="",$D414="",$E414="",$F414="",$G414="",$H414="",$I414="",$J414="",$K414="",$L414=""),"",IF($B414="Female",1/(1+EXP(-SUMPRODUCT(Engine!$C$13058:$C$13089,INDIRECT("Coefficients!$AR$2:$AR$33")))),1/(1+EXP(-SUMPRODUCT(Engine!$C$13058:$C$13089,INDIRECT("Coefficients!$AS$2:$AS$33"))))))</f>
      </c>
      <c r="AL414" s="8">
        <f>IF(OR($B414="",$C414="",$D414="",$E414="",$F414="",$G414="",$H414="",$I414="",$J414="",$K414="",$L414=""),"",IF($B414="Female",1/(1+EXP(-SUMPRODUCT(Engine!$C$13058:$C$13089,INDIRECT("Coefficients!$AT$2:$AT$33")))),1/(1+EXP(-SUMPRODUCT(Engine!$C$13058:$C$13089,INDIRECT("Coefficients!$AU$2:$AU$33"))))))</f>
      </c>
      <c r="AM414" s="8">
        <f>IF(OR($B414="",$C414="",$D414="",$E414="",$F414="",$G414="",$H414="",$I414="",$J414="",$K414="",$L414=""),"",IF($B414="Female",1/(1+EXP(-SUMPRODUCT(Engine!$C$13058:$C$13089,INDIRECT("Coefficients!$AV$2:$AV$33")))),1/(1+EXP(-SUMPRODUCT(Engine!$C$13058:$C$13089,INDIRECT("Coefficients!$AW$2:$AW$33"))))))</f>
      </c>
      <c r="AN414" s="8">
        <f>IF(OR($B414="",$C414="",$D414="",$E414="",$F414="",$G414="",$H414="",$I414="",$J414="",$K414="",$L414=""),"",IF($B414="Female",1/(1+EXP(-SUMPRODUCT(Engine!$C$13058:$C$13089,INDIRECT("Coefficients!$AX$2:$AX$33")))),1/(1+EXP(-SUMPRODUCT(Engine!$C$13058:$C$13089,INDIRECT("Coefficients!$AY$2:$AY$33"))))))</f>
      </c>
      <c r="AO414" s="8">
        <f>IF(OR($B414="",$C414="",$D414="",$E414="",$F414="",$G414="",$H414="",$I414="",$J414="",$K414="",$L414=""),"",IF($B414="Female",1/(1+EXP(-SUMPRODUCT(Engine!$C$13058:$C$13089,INDIRECT("Coefficients!$AZ$2:$AZ$33")))),1/(1+EXP(-SUMPRODUCT(Engine!$C$13058:$C$13089,INDIRECT("Coefficients!$BA$2:$BA$33"))))))</f>
      </c>
      <c r="AP414" s="8">
        <f>IF(OR($B414="",$C414="",$D414="",$E414="",$F414="",$G414="",$H414="",$I414="",$J414="",$K414="",$L414=""),"",IF($B414="Female",1/(1+EXP(-SUMPRODUCT(Engine!$C$13058:$C$13089,INDIRECT("Coefficients!$BB$2:$BB$33")))),1/(1+EXP(-SUMPRODUCT(Engine!$C$13058:$C$13089,INDIRECT("Coefficients!$BC$2:$BC$33"))))))</f>
      </c>
      <c r="AQ414" s="8">
        <f>IF(OR($B414="",$C414="",$D414="",$E414="",$F414="",$G414="",$H414="",$I414="",$J414="",$K414="",$L414=""),"",IF($B414="Female",1/(1+EXP(-SUMPRODUCT(Engine!$C$13058:$C$13089,INDIRECT("Coefficients!$BD$2:$BD$33")))),1/(1+EXP(-SUMPRODUCT(Engine!$C$13058:$C$13089,INDIRECT("Coefficients!$BE$2:$BE$33"))))))</f>
      </c>
      <c r="AR414" s="8">
        <f>IF(OR($B414="",$C414="",$D414="",$E414="",$F414="",$G414="",$H414="",$I414="",$J414="",$K414="",$L414=""),"",IF($B414="Female",1/(1+EXP(-SUMPRODUCT(Engine!$C$13058:$C$13089,INDIRECT("Coefficients!$BF$2:$BF$33")))),1/(1+EXP(-SUMPRODUCT(Engine!$C$13058:$C$13089,INDIRECT("Coefficients!$BG$2:$BG$33"))))))</f>
      </c>
      <c r="AS414" s="8">
        <f>IF(OR($B414="",$C414="",$D414="",$E414="",$F414="",$G414="",$H414="",$I414="",$J414="",$K414="",$L414=""),"",IF($B414="Female",1/(1+EXP(-SUMPRODUCT(Engine!$C$13058:$C$13089,INDIRECT("Coefficients!$BH$2:$BH$33")))),1/(1+EXP(-SUMPRODUCT(Engine!$C$13058:$C$13089,INDIRECT("Coefficients!$BI$2:$BI$33"))))))</f>
      </c>
      <c r="AT414" s="8">
        <f>IF(OR($B414="",$C414="",$D414="",$E414="",$F414="",$G414="",$H414="",$I414="",$J414="",$K414="",$L414=""),"",IF($B414="Female",1/(1+EXP(-SUMPRODUCT(Engine!$C$13058:$C$13089,INDIRECT("Coefficients!$BJ$2:$BJ$33")))),1/(1+EXP(-SUMPRODUCT(Engine!$C$13058:$C$13089,INDIRECT("Coefficients!$BK$2:$BK$33"))))))</f>
      </c>
      <c r="AU414" s="8">
        <f>IF(OR($B414="",$C414="",$D414="",$E414="",$F414="",$G414="",$H414="",$I414="",$J414="",$K414="",$L414=""),"",IF($B414="Female",1/(1+EXP(-SUMPRODUCT(Engine!$C$13058:$C$13089,INDIRECT("Coefficients!$BL$2:$BL$33")))),1/(1+EXP(-SUMPRODUCT(Engine!$C$13058:$C$13089,INDIRECT("Coefficients!$BM$2:$BM$33"))))))</f>
      </c>
      <c r="AV414" s="8">
        <f>IF(OR($B414="",$C414="",$D414="",$E414="",$F414="",$G414="",$H414="",$I414="",$J414="",$K414="",$L414=""),"",IF($B414="Female",1/(1+EXP(-SUMPRODUCT(Engine!$C$13058:$C$13089,INDIRECT("Coefficients!$BN$2:$BN$33")))),1/(1+EXP(-SUMPRODUCT(Engine!$C$13058:$C$13089,INDIRECT("Coefficients!$BO$2:$BO$33"))))))</f>
      </c>
      <c r="AW414" s="8">
        <f>IF(OR($B414="",$C414="",$D414="",$E414="",$F414="",$G414="",$H414="",$I414="",$J414="",$K414="",$L414=""),"",IF($B414="Female",1/(1+EXP(-SUMPRODUCT(Engine!$C$13058:$C$13089,INDIRECT("Coefficients!$BP$2:$BP$33")))),1/(1+EXP(-SUMPRODUCT(Engine!$C$13058:$C$13089,INDIRECT("Coefficients!$BQ$2:$BQ$33"))))))</f>
      </c>
      <c r="AX414" s="8">
        <f>IF(OR($B414="",$C414="",$D414="",$E414="",$F414="",$G414="",$H414="",$I414="",$J414="",$K414="",$L414=""),"",IF($B414="Female",1/(1+EXP(-SUMPRODUCT(Engine!$C$13058:$C$13089,INDIRECT("Coefficients!$BR$2:$BR$33")))),1/(1+EXP(-SUMPRODUCT(Engine!$C$13058:$C$13089,INDIRECT("Coefficients!$BS$2:$BS$33"))))))</f>
      </c>
      <c r="AY414" s="8">
        <f>IF(OR($B414="",$C414="",$D414="",$E414="",$F414="",$G414="",$H414="",$I414="",$J414="",$K414="",$L414=""),"",IF($B414="Female",1/(1+EXP(-SUMPRODUCT(Engine!$C$13058:$C$13089,INDIRECT("Coefficients!$BT$2:$BT$33")))),1/(1+EXP(-SUMPRODUCT(Engine!$C$13058:$C$13089,INDIRECT("Coefficients!$BU$2:$BU$33"))))))</f>
      </c>
      <c r="AZ414" s="8">
        <f>IF(OR($B414="",$C414="",$D414="",$E414="",$F414="",$G414="",$H414="",$I414="",$J414="",$K414="",$L414=""),"",IF($B414="Female",1/(1+EXP(-SUMPRODUCT(Engine!$C$13058:$C$13089,INDIRECT("Coefficients!$BV$2:$BV$33")))),1/(1+EXP(-SUMPRODUCT(Engine!$C$13058:$C$13089,INDIRECT("Coefficients!$BW$2:$BW$33"))))))</f>
      </c>
      <c r="BA414" s="8">
        <f>IF(OR($B414="",$C414="",$D414="",$E414="",$F414="",$G414="",$H414="",$I414="",$J414="",$K414="",$L414=""),"",IF($B414="Female",1/(1+EXP(-SUMPRODUCT(Engine!$C$13058:$C$13089,INDIRECT("Coefficients!$BX$2:$BX$33")))),1/(1+EXP(-SUMPRODUCT(Engine!$C$13058:$C$13089,INDIRECT("Coefficients!$BY$2:$BY$33"))))))</f>
      </c>
      <c r="BB414" s="8">
        <f>IF(OR($B414="",$C414="",$D414="",$E414="",$F414="",$G414="",$H414="",$I414="",$J414="",$K414="",$L414=""),"",IF($B414="Female",1/(1+EXP(-SUMPRODUCT(Engine!$C$13058:$C$13089,INDIRECT("Coefficients!$BZ$2:$BZ$33")))),1/(1+EXP(-SUMPRODUCT(Engine!$C$13058:$C$13089,INDIRECT("Coefficients!$CA$2:$CA$33"))))))</f>
      </c>
      <c r="BC414" s="8">
        <f>IF(OR($B414="",$C414="",$D414="",$E414="",$F414="",$G414="",$H414="",$I414="",$J414="",$K414="",$L414=""),"",IF($B414="Female",1/(1+EXP(-SUMPRODUCT(Engine!$C$13058:$C$13089,INDIRECT("Coefficients!$CB$2:$CB$33")))),1/(1+EXP(-SUMPRODUCT(Engine!$C$13058:$C$13089,INDIRECT("Coefficients!$CC$2:$CC$33"))))))</f>
      </c>
      <c r="BD414" s="8">
        <f>IF(OR($B414="",$C414="",$D414="",$E414="",$F414="",$G414="",$H414="",$I414="",$J414="",$K414="",$L414=""),"",IF($B414="Female",1/(1+EXP(-SUMPRODUCT(Engine!$C$13058:$C$13089,INDIRECT("Coefficients!$CD$2:$CD$33")))),1/(1+EXP(-SUMPRODUCT(Engine!$C$13058:$C$13089,INDIRECT("Coefficients!$CE$2:$CE$33"))))))</f>
      </c>
      <c r="BE414" s="8">
        <f>IF(OR($B414="",$C414="",$D414="",$E414="",$F414="",$G414="",$H414="",$I414="",$J414="",$K414="",$L414=""),"",IF($B414="Female",1/(1+EXP(-SUMPRODUCT(Engine!$C$13058:$C$13089,INDIRECT("Coefficients!$CF$2:$CF$33")))),1/(1+EXP(-SUMPRODUCT(Engine!$C$13058:$C$13089,INDIRECT("Coefficients!$CG$2:$CG$33"))))))</f>
      </c>
      <c r="BF414" s="8">
        <f>IF(OR($B414="",$C414="",$D414="",$E414="",$F414="",$G414="",$H414="",$I414="",$J414="",$K414="",$L414=""),"",IF($B414="Female",1/(1+EXP(-SUMPRODUCT(Engine!$C$13058:$C$13089,INDIRECT("Coefficients!$CH$2:$CH$33")))),1/(1+EXP(-SUMPRODUCT(Engine!$C$13058:$C$13089,INDIRECT("Coefficients!$CI$2:$CI$33"))))))</f>
      </c>
      <c r="BG414" s="8">
        <f>IF(OR($B414="",$C414="",$D414="",$E414="",$F414="",$G414="",$H414="",$I414="",$J414="",$K414="",$L414=""),"",IF($B414="Female",1/(1+EXP(-SUMPRODUCT(Engine!$C$13058:$C$13089,INDIRECT("Coefficients!$CJ$2:$CJ$33")))),1/(1+EXP(-SUMPRODUCT(Engine!$C$13058:$C$13089,INDIRECT("Coefficients!$CK$2:$CK$33"))))))</f>
      </c>
      <c r="BH414" s="8">
        <f>IF(OR($B414="",$C414="",$D414="",$E414="",$F414="",$G414="",$H414="",$I414="",$J414="",$K414="",$L414=""),"",IF($B414="Female",1/(1+EXP(-SUMPRODUCT(Engine!$C$13058:$C$13089,INDIRECT("Coefficients!$CL$2:$CL$33")))),1/(1+EXP(-SUMPRODUCT(Engine!$C$13058:$C$13089,INDIRECT("Coefficients!$CM$2:$CM$33"))))))</f>
      </c>
      <c r="BI414" s="8">
        <f>IF(OR($B414="",$C414="",$D414="",$E414="",$F414="",$G414="",$H414="",$I414="",$J414="",$K414="",$L414=""),"",IF($B414="Female",1/(1+EXP(-SUMPRODUCT(Engine!$C$13058:$C$13089,INDIRECT("Coefficients!$CN$2:$CN$33")))),1/(1+EXP(-SUMPRODUCT(Engine!$C$13058:$C$13089,INDIRECT("Coefficients!$CO$2:$CO$33"))))))</f>
      </c>
      <c r="BJ414" s="8">
        <f>IF(OR($B414="",$C414="",$D414="",$E414="",$F414="",$G414="",$H414="",$I414="",$J414="",$K414="",$L414=""),"",IF($B414="Female",1/(1+EXP(-SUMPRODUCT(Engine!$C$13058:$C$13089,INDIRECT("Coefficients!$CP$2:$CP$33")))),1/(1+EXP(-SUMPRODUCT(Engine!$C$13058:$C$13089,INDIRECT("Coefficients!$CQ$2:$CQ$33"))))))</f>
      </c>
      <c r="BK414" s="8">
        <f>IF(OR($B414="",$C414="",$D414="",$E414="",$F414="",$G414="",$H414="",$I414="",$J414="",$K414="",$L414=""),"",IF($B414="Female",1/(1+EXP(-SUMPRODUCT(Engine!$C$13058:$C$13089,INDIRECT("Coefficients!$CR$2:$CR$33")))),1/(1+EXP(-SUMPRODUCT(Engine!$C$13058:$C$13089,INDIRECT("Coefficients!$CS$2:$CS$33"))))))</f>
      </c>
      <c r="BL414" s="8">
        <f>IF(OR($B414="",$C414="",$D414="",$E414="",$F414="",$G414="",$H414="",$I414="",$J414="",$K414="",$L414=""),"",IF($B414="Female",1/(1+EXP(-SUMPRODUCT(Engine!$C$13058:$C$13089,INDIRECT("Coefficients!$CT$2:$CT$33")))),1/(1+EXP(-SUMPRODUCT(Engine!$C$13058:$C$13089,INDIRECT("Coefficients!$CU$2:$CU$33"))))))</f>
      </c>
      <c r="BM414" s="8">
        <f>IF(OR($B414="",$C414="",$D414="",$E414="",$F414="",$G414="",$H414="",$I414="",$J414="",$K414="",$L414=""),"",IF($B414="Female",1/(1+EXP(-SUMPRODUCT(Engine!$C$13058:$C$13089,INDIRECT("Coefficients!$CV$2:$CV$33")))),1/(1+EXP(-SUMPRODUCT(Engine!$C$13058:$C$13089,INDIRECT("Coefficients!$CW$2:$CW$33"))))))</f>
      </c>
    </row>
    <row r="415" spans="1:65" x14ac:dyDescent="0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8">
        <f>IF(OR($B415="",$C415="",$D415="",$E415="",$F415="",$G415="",$H415="",$I415="",$J415="",$K415="",$L415=""),"",IF($B415="Female",1/(1+EXP(-SUMPRODUCT(Engine!$C$13090:$C$13121,INDIRECT("Coefficients!$B$2:$B$33")))),1/(1+EXP(-SUMPRODUCT(Engine!$C$13090:$C$13121,INDIRECT("Coefficients!$C$2:$C$33"))))))</f>
      </c>
      <c r="Q415" s="8">
        <f>IF(OR($B415="",$C415="",$D415="",$E415="",$F415="",$G415="",$H415="",$I415="",$J415="",$K415="",$L415=""),"",IF($B415="Female",1/(1+EXP(-SUMPRODUCT(Engine!$C$13090:$C$13121,INDIRECT("Coefficients!$D$2:$D$33")))),1/(1+EXP(-SUMPRODUCT(Engine!$C$13090:$C$13121,INDIRECT("Coefficients!$E$2:$E$33"))))))</f>
      </c>
      <c r="R415" s="8">
        <f>IF(OR($B415="",$C415="",$D415="",$E415="",$F415="",$G415="",$H415="",$I415="",$J415="",$K415="",$L415=""),"",IF($B415="Female",1/(1+EXP(-SUMPRODUCT(Engine!$C$13090:$C$13121,INDIRECT("Coefficients!$F$2:$F$33")))),1/(1+EXP(-SUMPRODUCT(Engine!$C$13090:$C$13121,INDIRECT("Coefficients!$G$2:$G$33"))))))</f>
      </c>
      <c r="S415" s="8">
        <f>IF(OR($B415="",$C415="",$D415="",$E415="",$F415="",$G415="",$H415="",$I415="",$J415="",$K415="",$L415=""),"",IF($B415="Female",1/(1+EXP(-SUMPRODUCT(Engine!$C$13090:$C$13121,INDIRECT("Coefficients!$H$2:$H$33")))),1/(1+EXP(-SUMPRODUCT(Engine!$C$13090:$C$13121,INDIRECT("Coefficients!$I$2:$I$33"))))))</f>
      </c>
      <c r="T415" s="8">
        <f>IF(OR($B415="",$C415="",$D415="",$E415="",$F415="",$G415="",$H415="",$I415="",$J415="",$K415="",$L415=""),"",IF($B415="Female",1/(1+EXP(-SUMPRODUCT(Engine!$C$13090:$C$13121,INDIRECT("Coefficients!$J$2:$J$33")))),1/(1+EXP(-SUMPRODUCT(Engine!$C$13090:$C$13121,INDIRECT("Coefficients!$K$2:$K$33"))))))</f>
      </c>
      <c r="U415" s="8">
        <f>IF(OR($B415="",$C415="",$D415="",$E415="",$F415="",$G415="",$H415="",$I415="",$J415="",$K415="",$L415=""),"",IF($B415="Female",1/(1+EXP(-SUMPRODUCT(Engine!$C$13090:$C$13121,INDIRECT("Coefficients!$L$2:$L$33")))),1/(1+EXP(-SUMPRODUCT(Engine!$C$13090:$C$13121,INDIRECT("Coefficients!$M$2:$M$33"))))))</f>
      </c>
      <c r="V415" s="8">
        <f>IF(OR($B415="",$C415="",$D415="",$E415="",$F415="",$G415="",$H415="",$I415="",$J415="",$K415="",$L415=""),"",IF($B415="Female",1/(1+EXP(-SUMPRODUCT(Engine!$C$13090:$C$13121,INDIRECT("Coefficients!$N$2:$N$33")))),1/(1+EXP(-SUMPRODUCT(Engine!$C$13090:$C$13121,INDIRECT("Coefficients!$O$2:$O$33"))))))</f>
      </c>
      <c r="W415" s="8">
        <f>IF(OR($B415="",$C415="",$D415="",$E415="",$F415="",$G415="",$H415="",$I415="",$J415="",$K415="",$L415=""),"",IF($B415="Female",1/(1+EXP(-SUMPRODUCT(Engine!$C$13090:$C$13121,INDIRECT("Coefficients!$P$2:$P$33")))),1/(1+EXP(-SUMPRODUCT(Engine!$C$13090:$C$13121,INDIRECT("Coefficients!$Q$2:$Q$33"))))))</f>
      </c>
      <c r="X415" s="8">
        <f>IF(OR($B415="",$C415="",$D415="",$E415="",$F415="",$G415="",$H415="",$I415="",$J415="",$K415="",$L415=""),"",IF($B415="Female",1/(1+EXP(-SUMPRODUCT(Engine!$C$13090:$C$13121,INDIRECT("Coefficients!$R$2:$R$33")))),1/(1+EXP(-SUMPRODUCT(Engine!$C$13090:$C$13121,INDIRECT("Coefficients!$S$2:$S$33"))))))</f>
      </c>
      <c r="Y415" s="8">
        <f>IF(OR($B415="",$C415="",$D415="",$E415="",$F415="",$G415="",$H415="",$I415="",$J415="",$K415="",$L415=""),"",IF($B415="Female",1/(1+EXP(-SUMPRODUCT(Engine!$C$13090:$C$13121,INDIRECT("Coefficients!$T$2:$T$33")))),1/(1+EXP(-SUMPRODUCT(Engine!$C$13090:$C$13121,INDIRECT("Coefficients!$U$2:$U$33"))))))</f>
      </c>
      <c r="Z415" s="8">
        <f>IF(OR($B415="",$C415="",$D415="",$E415="",$F415="",$G415="",$H415="",$I415="",$J415="",$K415="",$L415=""),"",IF($B415="Female",1/(1+EXP(-SUMPRODUCT(Engine!$C$13090:$C$13121,INDIRECT("Coefficients!$V$2:$V$33")))),1/(1+EXP(-SUMPRODUCT(Engine!$C$13090:$C$13121,INDIRECT("Coefficients!$W$2:$W$33"))))))</f>
      </c>
      <c r="AA415" s="8">
        <f>IF(OR($B415="",$C415="",$D415="",$E415="",$F415="",$G415="",$H415="",$I415="",$J415="",$K415="",$L415=""),"",IF($B415="Female",1/(1+EXP(-SUMPRODUCT(Engine!$C$13090:$C$13121,INDIRECT("Coefficients!$X$2:$X$33")))),1/(1+EXP(-SUMPRODUCT(Engine!$C$13090:$C$13121,INDIRECT("Coefficients!$Y$2:$Y$33"))))))</f>
      </c>
      <c r="AB415" s="8">
        <f>IF(OR($B415="",$C415="",$D415="",$E415="",$F415="",$G415="",$H415="",$I415="",$J415="",$K415="",$L415=""),"",IF($B415="Female",1/(1+EXP(-SUMPRODUCT(Engine!$C$13090:$C$13121,INDIRECT("Coefficients!$Z$2:$Z$33")))),1/(1+EXP(-SUMPRODUCT(Engine!$C$13090:$C$13121,INDIRECT("Coefficients!$AA$2:$AA$33"))))))</f>
      </c>
      <c r="AC415" s="8">
        <f>IF(OR($B415="",$C415="",$D415="",$E415="",$F415="",$G415="",$H415="",$I415="",$J415="",$K415="",$L415=""),"",IF($B415="Female",1/(1+EXP(-SUMPRODUCT(Engine!$C$13090:$C$13121,INDIRECT("Coefficients!$AB$2:$AB$33")))),1/(1+EXP(-SUMPRODUCT(Engine!$C$13090:$C$13121,INDIRECT("Coefficients!$AC$2:$AC$33"))))))</f>
      </c>
      <c r="AD415" s="8">
        <f>IF(OR($B415="",$C415="",$D415="",$E415="",$F415="",$G415="",$H415="",$I415="",$J415="",$K415="",$L415=""),"",IF($B415="Female",1/(1+EXP(-SUMPRODUCT(Engine!$C$13090:$C$13121,INDIRECT("Coefficients!$AD$2:$AD$33")))),1/(1+EXP(-SUMPRODUCT(Engine!$C$13090:$C$13121,INDIRECT("Coefficients!$AE$2:$AE$33"))))))</f>
      </c>
      <c r="AE415" s="8">
        <f>IF(OR($B415="",$C415="",$D415="",$E415="",$F415="",$G415="",$H415="",$I415="",$J415="",$K415="",$L415=""),"",IF($B415="Female",1/(1+EXP(-SUMPRODUCT(Engine!$C$13090:$C$13121,INDIRECT("Coefficients!$AF$2:$AF$33")))),1/(1+EXP(-SUMPRODUCT(Engine!$C$13090:$C$13121,INDIRECT("Coefficients!$AG$2:$AG$33"))))))</f>
      </c>
      <c r="AF415" s="8">
        <f>IF(OR($B415="",$C415="",$D415="",$E415="",$F415="",$G415="",$H415="",$I415="",$J415="",$K415="",$L415=""),"",IF($B415="Female",1/(1+EXP(-SUMPRODUCT(Engine!$C$13090:$C$13121,INDIRECT("Coefficients!$AH$2:$AH$33")))),1/(1+EXP(-SUMPRODUCT(Engine!$C$13090:$C$13121,INDIRECT("Coefficients!$AI$2:$AI$33"))))))</f>
      </c>
      <c r="AG415" s="8">
        <f>IF(OR($B415="",$C415="",$D415="",$E415="",$F415="",$G415="",$H415="",$I415="",$J415="",$K415="",$L415=""),"",IF($B415="Female",1/(1+EXP(-SUMPRODUCT(Engine!$C$13090:$C$13121,INDIRECT("Coefficients!$AJ$2:$AJ$33")))),1/(1+EXP(-SUMPRODUCT(Engine!$C$13090:$C$13121,INDIRECT("Coefficients!$AK$2:$AK$33"))))))</f>
      </c>
      <c r="AH415" s="8">
        <f>IF(OR($B415="",$C415="",$D415="",$E415="",$F415="",$G415="",$H415="",$I415="",$J415="",$K415="",$L415=""),"",IF($B415="Female",1/(1+EXP(-SUMPRODUCT(Engine!$C$13090:$C$13121,INDIRECT("Coefficients!$AL$2:$AL$33")))),1/(1+EXP(-SUMPRODUCT(Engine!$C$13090:$C$13121,INDIRECT("Coefficients!$AM$2:$AM$33"))))))</f>
      </c>
      <c r="AI415" s="8">
        <f>IF(OR($B415="",$C415="",$D415="",$E415="",$F415="",$G415="",$H415="",$I415="",$J415="",$K415="",$L415=""),"",IF($B415="Female",1/(1+EXP(-SUMPRODUCT(Engine!$C$13090:$C$13121,INDIRECT("Coefficients!$AN$2:$AN$33")))),1/(1+EXP(-SUMPRODUCT(Engine!$C$13090:$C$13121,INDIRECT("Coefficients!$AO$2:$AO$33"))))))</f>
      </c>
      <c r="AJ415" s="8">
        <f>IF(OR($B415="",$C415="",$D415="",$E415="",$F415="",$G415="",$H415="",$I415="",$J415="",$K415="",$L415=""),"",IF($B415="Female",1/(1+EXP(-SUMPRODUCT(Engine!$C$13090:$C$13121,INDIRECT("Coefficients!$AP$2:$AP$33")))),1/(1+EXP(-SUMPRODUCT(Engine!$C$13090:$C$13121,INDIRECT("Coefficients!$AQ$2:$AQ$33"))))))</f>
      </c>
      <c r="AK415" s="8">
        <f>IF(OR($B415="",$C415="",$D415="",$E415="",$F415="",$G415="",$H415="",$I415="",$J415="",$K415="",$L415=""),"",IF($B415="Female",1/(1+EXP(-SUMPRODUCT(Engine!$C$13090:$C$13121,INDIRECT("Coefficients!$AR$2:$AR$33")))),1/(1+EXP(-SUMPRODUCT(Engine!$C$13090:$C$13121,INDIRECT("Coefficients!$AS$2:$AS$33"))))))</f>
      </c>
      <c r="AL415" s="8">
        <f>IF(OR($B415="",$C415="",$D415="",$E415="",$F415="",$G415="",$H415="",$I415="",$J415="",$K415="",$L415=""),"",IF($B415="Female",1/(1+EXP(-SUMPRODUCT(Engine!$C$13090:$C$13121,INDIRECT("Coefficients!$AT$2:$AT$33")))),1/(1+EXP(-SUMPRODUCT(Engine!$C$13090:$C$13121,INDIRECT("Coefficients!$AU$2:$AU$33"))))))</f>
      </c>
      <c r="AM415" s="8">
        <f>IF(OR($B415="",$C415="",$D415="",$E415="",$F415="",$G415="",$H415="",$I415="",$J415="",$K415="",$L415=""),"",IF($B415="Female",1/(1+EXP(-SUMPRODUCT(Engine!$C$13090:$C$13121,INDIRECT("Coefficients!$AV$2:$AV$33")))),1/(1+EXP(-SUMPRODUCT(Engine!$C$13090:$C$13121,INDIRECT("Coefficients!$AW$2:$AW$33"))))))</f>
      </c>
      <c r="AN415" s="8">
        <f>IF(OR($B415="",$C415="",$D415="",$E415="",$F415="",$G415="",$H415="",$I415="",$J415="",$K415="",$L415=""),"",IF($B415="Female",1/(1+EXP(-SUMPRODUCT(Engine!$C$13090:$C$13121,INDIRECT("Coefficients!$AX$2:$AX$33")))),1/(1+EXP(-SUMPRODUCT(Engine!$C$13090:$C$13121,INDIRECT("Coefficients!$AY$2:$AY$33"))))))</f>
      </c>
      <c r="AO415" s="8">
        <f>IF(OR($B415="",$C415="",$D415="",$E415="",$F415="",$G415="",$H415="",$I415="",$J415="",$K415="",$L415=""),"",IF($B415="Female",1/(1+EXP(-SUMPRODUCT(Engine!$C$13090:$C$13121,INDIRECT("Coefficients!$AZ$2:$AZ$33")))),1/(1+EXP(-SUMPRODUCT(Engine!$C$13090:$C$13121,INDIRECT("Coefficients!$BA$2:$BA$33"))))))</f>
      </c>
      <c r="AP415" s="8">
        <f>IF(OR($B415="",$C415="",$D415="",$E415="",$F415="",$G415="",$H415="",$I415="",$J415="",$K415="",$L415=""),"",IF($B415="Female",1/(1+EXP(-SUMPRODUCT(Engine!$C$13090:$C$13121,INDIRECT("Coefficients!$BB$2:$BB$33")))),1/(1+EXP(-SUMPRODUCT(Engine!$C$13090:$C$13121,INDIRECT("Coefficients!$BC$2:$BC$33"))))))</f>
      </c>
      <c r="AQ415" s="8">
        <f>IF(OR($B415="",$C415="",$D415="",$E415="",$F415="",$G415="",$H415="",$I415="",$J415="",$K415="",$L415=""),"",IF($B415="Female",1/(1+EXP(-SUMPRODUCT(Engine!$C$13090:$C$13121,INDIRECT("Coefficients!$BD$2:$BD$33")))),1/(1+EXP(-SUMPRODUCT(Engine!$C$13090:$C$13121,INDIRECT("Coefficients!$BE$2:$BE$33"))))))</f>
      </c>
      <c r="AR415" s="8">
        <f>IF(OR($B415="",$C415="",$D415="",$E415="",$F415="",$G415="",$H415="",$I415="",$J415="",$K415="",$L415=""),"",IF($B415="Female",1/(1+EXP(-SUMPRODUCT(Engine!$C$13090:$C$13121,INDIRECT("Coefficients!$BF$2:$BF$33")))),1/(1+EXP(-SUMPRODUCT(Engine!$C$13090:$C$13121,INDIRECT("Coefficients!$BG$2:$BG$33"))))))</f>
      </c>
      <c r="AS415" s="8">
        <f>IF(OR($B415="",$C415="",$D415="",$E415="",$F415="",$G415="",$H415="",$I415="",$J415="",$K415="",$L415=""),"",IF($B415="Female",1/(1+EXP(-SUMPRODUCT(Engine!$C$13090:$C$13121,INDIRECT("Coefficients!$BH$2:$BH$33")))),1/(1+EXP(-SUMPRODUCT(Engine!$C$13090:$C$13121,INDIRECT("Coefficients!$BI$2:$BI$33"))))))</f>
      </c>
      <c r="AT415" s="8">
        <f>IF(OR($B415="",$C415="",$D415="",$E415="",$F415="",$G415="",$H415="",$I415="",$J415="",$K415="",$L415=""),"",IF($B415="Female",1/(1+EXP(-SUMPRODUCT(Engine!$C$13090:$C$13121,INDIRECT("Coefficients!$BJ$2:$BJ$33")))),1/(1+EXP(-SUMPRODUCT(Engine!$C$13090:$C$13121,INDIRECT("Coefficients!$BK$2:$BK$33"))))))</f>
      </c>
      <c r="AU415" s="8">
        <f>IF(OR($B415="",$C415="",$D415="",$E415="",$F415="",$G415="",$H415="",$I415="",$J415="",$K415="",$L415=""),"",IF($B415="Female",1/(1+EXP(-SUMPRODUCT(Engine!$C$13090:$C$13121,INDIRECT("Coefficients!$BL$2:$BL$33")))),1/(1+EXP(-SUMPRODUCT(Engine!$C$13090:$C$13121,INDIRECT("Coefficients!$BM$2:$BM$33"))))))</f>
      </c>
      <c r="AV415" s="8">
        <f>IF(OR($B415="",$C415="",$D415="",$E415="",$F415="",$G415="",$H415="",$I415="",$J415="",$K415="",$L415=""),"",IF($B415="Female",1/(1+EXP(-SUMPRODUCT(Engine!$C$13090:$C$13121,INDIRECT("Coefficients!$BN$2:$BN$33")))),1/(1+EXP(-SUMPRODUCT(Engine!$C$13090:$C$13121,INDIRECT("Coefficients!$BO$2:$BO$33"))))))</f>
      </c>
      <c r="AW415" s="8">
        <f>IF(OR($B415="",$C415="",$D415="",$E415="",$F415="",$G415="",$H415="",$I415="",$J415="",$K415="",$L415=""),"",IF($B415="Female",1/(1+EXP(-SUMPRODUCT(Engine!$C$13090:$C$13121,INDIRECT("Coefficients!$BP$2:$BP$33")))),1/(1+EXP(-SUMPRODUCT(Engine!$C$13090:$C$13121,INDIRECT("Coefficients!$BQ$2:$BQ$33"))))))</f>
      </c>
      <c r="AX415" s="8">
        <f>IF(OR($B415="",$C415="",$D415="",$E415="",$F415="",$G415="",$H415="",$I415="",$J415="",$K415="",$L415=""),"",IF($B415="Female",1/(1+EXP(-SUMPRODUCT(Engine!$C$13090:$C$13121,INDIRECT("Coefficients!$BR$2:$BR$33")))),1/(1+EXP(-SUMPRODUCT(Engine!$C$13090:$C$13121,INDIRECT("Coefficients!$BS$2:$BS$33"))))))</f>
      </c>
      <c r="AY415" s="8">
        <f>IF(OR($B415="",$C415="",$D415="",$E415="",$F415="",$G415="",$H415="",$I415="",$J415="",$K415="",$L415=""),"",IF($B415="Female",1/(1+EXP(-SUMPRODUCT(Engine!$C$13090:$C$13121,INDIRECT("Coefficients!$BT$2:$BT$33")))),1/(1+EXP(-SUMPRODUCT(Engine!$C$13090:$C$13121,INDIRECT("Coefficients!$BU$2:$BU$33"))))))</f>
      </c>
      <c r="AZ415" s="8">
        <f>IF(OR($B415="",$C415="",$D415="",$E415="",$F415="",$G415="",$H415="",$I415="",$J415="",$K415="",$L415=""),"",IF($B415="Female",1/(1+EXP(-SUMPRODUCT(Engine!$C$13090:$C$13121,INDIRECT("Coefficients!$BV$2:$BV$33")))),1/(1+EXP(-SUMPRODUCT(Engine!$C$13090:$C$13121,INDIRECT("Coefficients!$BW$2:$BW$33"))))))</f>
      </c>
      <c r="BA415" s="8">
        <f>IF(OR($B415="",$C415="",$D415="",$E415="",$F415="",$G415="",$H415="",$I415="",$J415="",$K415="",$L415=""),"",IF($B415="Female",1/(1+EXP(-SUMPRODUCT(Engine!$C$13090:$C$13121,INDIRECT("Coefficients!$BX$2:$BX$33")))),1/(1+EXP(-SUMPRODUCT(Engine!$C$13090:$C$13121,INDIRECT("Coefficients!$BY$2:$BY$33"))))))</f>
      </c>
      <c r="BB415" s="8">
        <f>IF(OR($B415="",$C415="",$D415="",$E415="",$F415="",$G415="",$H415="",$I415="",$J415="",$K415="",$L415=""),"",IF($B415="Female",1/(1+EXP(-SUMPRODUCT(Engine!$C$13090:$C$13121,INDIRECT("Coefficients!$BZ$2:$BZ$33")))),1/(1+EXP(-SUMPRODUCT(Engine!$C$13090:$C$13121,INDIRECT("Coefficients!$CA$2:$CA$33"))))))</f>
      </c>
      <c r="BC415" s="8">
        <f>IF(OR($B415="",$C415="",$D415="",$E415="",$F415="",$G415="",$H415="",$I415="",$J415="",$K415="",$L415=""),"",IF($B415="Female",1/(1+EXP(-SUMPRODUCT(Engine!$C$13090:$C$13121,INDIRECT("Coefficients!$CB$2:$CB$33")))),1/(1+EXP(-SUMPRODUCT(Engine!$C$13090:$C$13121,INDIRECT("Coefficients!$CC$2:$CC$33"))))))</f>
      </c>
      <c r="BD415" s="8">
        <f>IF(OR($B415="",$C415="",$D415="",$E415="",$F415="",$G415="",$H415="",$I415="",$J415="",$K415="",$L415=""),"",IF($B415="Female",1/(1+EXP(-SUMPRODUCT(Engine!$C$13090:$C$13121,INDIRECT("Coefficients!$CD$2:$CD$33")))),1/(1+EXP(-SUMPRODUCT(Engine!$C$13090:$C$13121,INDIRECT("Coefficients!$CE$2:$CE$33"))))))</f>
      </c>
      <c r="BE415" s="8">
        <f>IF(OR($B415="",$C415="",$D415="",$E415="",$F415="",$G415="",$H415="",$I415="",$J415="",$K415="",$L415=""),"",IF($B415="Female",1/(1+EXP(-SUMPRODUCT(Engine!$C$13090:$C$13121,INDIRECT("Coefficients!$CF$2:$CF$33")))),1/(1+EXP(-SUMPRODUCT(Engine!$C$13090:$C$13121,INDIRECT("Coefficients!$CG$2:$CG$33"))))))</f>
      </c>
      <c r="BF415" s="8">
        <f>IF(OR($B415="",$C415="",$D415="",$E415="",$F415="",$G415="",$H415="",$I415="",$J415="",$K415="",$L415=""),"",IF($B415="Female",1/(1+EXP(-SUMPRODUCT(Engine!$C$13090:$C$13121,INDIRECT("Coefficients!$CH$2:$CH$33")))),1/(1+EXP(-SUMPRODUCT(Engine!$C$13090:$C$13121,INDIRECT("Coefficients!$CI$2:$CI$33"))))))</f>
      </c>
      <c r="BG415" s="8">
        <f>IF(OR($B415="",$C415="",$D415="",$E415="",$F415="",$G415="",$H415="",$I415="",$J415="",$K415="",$L415=""),"",IF($B415="Female",1/(1+EXP(-SUMPRODUCT(Engine!$C$13090:$C$13121,INDIRECT("Coefficients!$CJ$2:$CJ$33")))),1/(1+EXP(-SUMPRODUCT(Engine!$C$13090:$C$13121,INDIRECT("Coefficients!$CK$2:$CK$33"))))))</f>
      </c>
      <c r="BH415" s="8">
        <f>IF(OR($B415="",$C415="",$D415="",$E415="",$F415="",$G415="",$H415="",$I415="",$J415="",$K415="",$L415=""),"",IF($B415="Female",1/(1+EXP(-SUMPRODUCT(Engine!$C$13090:$C$13121,INDIRECT("Coefficients!$CL$2:$CL$33")))),1/(1+EXP(-SUMPRODUCT(Engine!$C$13090:$C$13121,INDIRECT("Coefficients!$CM$2:$CM$33"))))))</f>
      </c>
      <c r="BI415" s="8">
        <f>IF(OR($B415="",$C415="",$D415="",$E415="",$F415="",$G415="",$H415="",$I415="",$J415="",$K415="",$L415=""),"",IF($B415="Female",1/(1+EXP(-SUMPRODUCT(Engine!$C$13090:$C$13121,INDIRECT("Coefficients!$CN$2:$CN$33")))),1/(1+EXP(-SUMPRODUCT(Engine!$C$13090:$C$13121,INDIRECT("Coefficients!$CO$2:$CO$33"))))))</f>
      </c>
      <c r="BJ415" s="8">
        <f>IF(OR($B415="",$C415="",$D415="",$E415="",$F415="",$G415="",$H415="",$I415="",$J415="",$K415="",$L415=""),"",IF($B415="Female",1/(1+EXP(-SUMPRODUCT(Engine!$C$13090:$C$13121,INDIRECT("Coefficients!$CP$2:$CP$33")))),1/(1+EXP(-SUMPRODUCT(Engine!$C$13090:$C$13121,INDIRECT("Coefficients!$CQ$2:$CQ$33"))))))</f>
      </c>
      <c r="BK415" s="8">
        <f>IF(OR($B415="",$C415="",$D415="",$E415="",$F415="",$G415="",$H415="",$I415="",$J415="",$K415="",$L415=""),"",IF($B415="Female",1/(1+EXP(-SUMPRODUCT(Engine!$C$13090:$C$13121,INDIRECT("Coefficients!$CR$2:$CR$33")))),1/(1+EXP(-SUMPRODUCT(Engine!$C$13090:$C$13121,INDIRECT("Coefficients!$CS$2:$CS$33"))))))</f>
      </c>
      <c r="BL415" s="8">
        <f>IF(OR($B415="",$C415="",$D415="",$E415="",$F415="",$G415="",$H415="",$I415="",$J415="",$K415="",$L415=""),"",IF($B415="Female",1/(1+EXP(-SUMPRODUCT(Engine!$C$13090:$C$13121,INDIRECT("Coefficients!$CT$2:$CT$33")))),1/(1+EXP(-SUMPRODUCT(Engine!$C$13090:$C$13121,INDIRECT("Coefficients!$CU$2:$CU$33"))))))</f>
      </c>
      <c r="BM415" s="8">
        <f>IF(OR($B415="",$C415="",$D415="",$E415="",$F415="",$G415="",$H415="",$I415="",$J415="",$K415="",$L415=""),"",IF($B415="Female",1/(1+EXP(-SUMPRODUCT(Engine!$C$13090:$C$13121,INDIRECT("Coefficients!$CV$2:$CV$33")))),1/(1+EXP(-SUMPRODUCT(Engine!$C$13090:$C$13121,INDIRECT("Coefficients!$CW$2:$CW$33"))))))</f>
      </c>
    </row>
    <row r="416" spans="1:65" x14ac:dyDescent="0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8">
        <f>IF(OR($B416="",$C416="",$D416="",$E416="",$F416="",$G416="",$H416="",$I416="",$J416="",$K416="",$L416=""),"",IF($B416="Female",1/(1+EXP(-SUMPRODUCT(Engine!$C$13122:$C$13153,INDIRECT("Coefficients!$B$2:$B$33")))),1/(1+EXP(-SUMPRODUCT(Engine!$C$13122:$C$13153,INDIRECT("Coefficients!$C$2:$C$33"))))))</f>
      </c>
      <c r="Q416" s="8">
        <f>IF(OR($B416="",$C416="",$D416="",$E416="",$F416="",$G416="",$H416="",$I416="",$J416="",$K416="",$L416=""),"",IF($B416="Female",1/(1+EXP(-SUMPRODUCT(Engine!$C$13122:$C$13153,INDIRECT("Coefficients!$D$2:$D$33")))),1/(1+EXP(-SUMPRODUCT(Engine!$C$13122:$C$13153,INDIRECT("Coefficients!$E$2:$E$33"))))))</f>
      </c>
      <c r="R416" s="8">
        <f>IF(OR($B416="",$C416="",$D416="",$E416="",$F416="",$G416="",$H416="",$I416="",$J416="",$K416="",$L416=""),"",IF($B416="Female",1/(1+EXP(-SUMPRODUCT(Engine!$C$13122:$C$13153,INDIRECT("Coefficients!$F$2:$F$33")))),1/(1+EXP(-SUMPRODUCT(Engine!$C$13122:$C$13153,INDIRECT("Coefficients!$G$2:$G$33"))))))</f>
      </c>
      <c r="S416" s="8">
        <f>IF(OR($B416="",$C416="",$D416="",$E416="",$F416="",$G416="",$H416="",$I416="",$J416="",$K416="",$L416=""),"",IF($B416="Female",1/(1+EXP(-SUMPRODUCT(Engine!$C$13122:$C$13153,INDIRECT("Coefficients!$H$2:$H$33")))),1/(1+EXP(-SUMPRODUCT(Engine!$C$13122:$C$13153,INDIRECT("Coefficients!$I$2:$I$33"))))))</f>
      </c>
      <c r="T416" s="8">
        <f>IF(OR($B416="",$C416="",$D416="",$E416="",$F416="",$G416="",$H416="",$I416="",$J416="",$K416="",$L416=""),"",IF($B416="Female",1/(1+EXP(-SUMPRODUCT(Engine!$C$13122:$C$13153,INDIRECT("Coefficients!$J$2:$J$33")))),1/(1+EXP(-SUMPRODUCT(Engine!$C$13122:$C$13153,INDIRECT("Coefficients!$K$2:$K$33"))))))</f>
      </c>
      <c r="U416" s="8">
        <f>IF(OR($B416="",$C416="",$D416="",$E416="",$F416="",$G416="",$H416="",$I416="",$J416="",$K416="",$L416=""),"",IF($B416="Female",1/(1+EXP(-SUMPRODUCT(Engine!$C$13122:$C$13153,INDIRECT("Coefficients!$L$2:$L$33")))),1/(1+EXP(-SUMPRODUCT(Engine!$C$13122:$C$13153,INDIRECT("Coefficients!$M$2:$M$33"))))))</f>
      </c>
      <c r="V416" s="8">
        <f>IF(OR($B416="",$C416="",$D416="",$E416="",$F416="",$G416="",$H416="",$I416="",$J416="",$K416="",$L416=""),"",IF($B416="Female",1/(1+EXP(-SUMPRODUCT(Engine!$C$13122:$C$13153,INDIRECT("Coefficients!$N$2:$N$33")))),1/(1+EXP(-SUMPRODUCT(Engine!$C$13122:$C$13153,INDIRECT("Coefficients!$O$2:$O$33"))))))</f>
      </c>
      <c r="W416" s="8">
        <f>IF(OR($B416="",$C416="",$D416="",$E416="",$F416="",$G416="",$H416="",$I416="",$J416="",$K416="",$L416=""),"",IF($B416="Female",1/(1+EXP(-SUMPRODUCT(Engine!$C$13122:$C$13153,INDIRECT("Coefficients!$P$2:$P$33")))),1/(1+EXP(-SUMPRODUCT(Engine!$C$13122:$C$13153,INDIRECT("Coefficients!$Q$2:$Q$33"))))))</f>
      </c>
      <c r="X416" s="8">
        <f>IF(OR($B416="",$C416="",$D416="",$E416="",$F416="",$G416="",$H416="",$I416="",$J416="",$K416="",$L416=""),"",IF($B416="Female",1/(1+EXP(-SUMPRODUCT(Engine!$C$13122:$C$13153,INDIRECT("Coefficients!$R$2:$R$33")))),1/(1+EXP(-SUMPRODUCT(Engine!$C$13122:$C$13153,INDIRECT("Coefficients!$S$2:$S$33"))))))</f>
      </c>
      <c r="Y416" s="8">
        <f>IF(OR($B416="",$C416="",$D416="",$E416="",$F416="",$G416="",$H416="",$I416="",$J416="",$K416="",$L416=""),"",IF($B416="Female",1/(1+EXP(-SUMPRODUCT(Engine!$C$13122:$C$13153,INDIRECT("Coefficients!$T$2:$T$33")))),1/(1+EXP(-SUMPRODUCT(Engine!$C$13122:$C$13153,INDIRECT("Coefficients!$U$2:$U$33"))))))</f>
      </c>
      <c r="Z416" s="8">
        <f>IF(OR($B416="",$C416="",$D416="",$E416="",$F416="",$G416="",$H416="",$I416="",$J416="",$K416="",$L416=""),"",IF($B416="Female",1/(1+EXP(-SUMPRODUCT(Engine!$C$13122:$C$13153,INDIRECT("Coefficients!$V$2:$V$33")))),1/(1+EXP(-SUMPRODUCT(Engine!$C$13122:$C$13153,INDIRECT("Coefficients!$W$2:$W$33"))))))</f>
      </c>
      <c r="AA416" s="8">
        <f>IF(OR($B416="",$C416="",$D416="",$E416="",$F416="",$G416="",$H416="",$I416="",$J416="",$K416="",$L416=""),"",IF($B416="Female",1/(1+EXP(-SUMPRODUCT(Engine!$C$13122:$C$13153,INDIRECT("Coefficients!$X$2:$X$33")))),1/(1+EXP(-SUMPRODUCT(Engine!$C$13122:$C$13153,INDIRECT("Coefficients!$Y$2:$Y$33"))))))</f>
      </c>
      <c r="AB416" s="8">
        <f>IF(OR($B416="",$C416="",$D416="",$E416="",$F416="",$G416="",$H416="",$I416="",$J416="",$K416="",$L416=""),"",IF($B416="Female",1/(1+EXP(-SUMPRODUCT(Engine!$C$13122:$C$13153,INDIRECT("Coefficients!$Z$2:$Z$33")))),1/(1+EXP(-SUMPRODUCT(Engine!$C$13122:$C$13153,INDIRECT("Coefficients!$AA$2:$AA$33"))))))</f>
      </c>
      <c r="AC416" s="8">
        <f>IF(OR($B416="",$C416="",$D416="",$E416="",$F416="",$G416="",$H416="",$I416="",$J416="",$K416="",$L416=""),"",IF($B416="Female",1/(1+EXP(-SUMPRODUCT(Engine!$C$13122:$C$13153,INDIRECT("Coefficients!$AB$2:$AB$33")))),1/(1+EXP(-SUMPRODUCT(Engine!$C$13122:$C$13153,INDIRECT("Coefficients!$AC$2:$AC$33"))))))</f>
      </c>
      <c r="AD416" s="8">
        <f>IF(OR($B416="",$C416="",$D416="",$E416="",$F416="",$G416="",$H416="",$I416="",$J416="",$K416="",$L416=""),"",IF($B416="Female",1/(1+EXP(-SUMPRODUCT(Engine!$C$13122:$C$13153,INDIRECT("Coefficients!$AD$2:$AD$33")))),1/(1+EXP(-SUMPRODUCT(Engine!$C$13122:$C$13153,INDIRECT("Coefficients!$AE$2:$AE$33"))))))</f>
      </c>
      <c r="AE416" s="8">
        <f>IF(OR($B416="",$C416="",$D416="",$E416="",$F416="",$G416="",$H416="",$I416="",$J416="",$K416="",$L416=""),"",IF($B416="Female",1/(1+EXP(-SUMPRODUCT(Engine!$C$13122:$C$13153,INDIRECT("Coefficients!$AF$2:$AF$33")))),1/(1+EXP(-SUMPRODUCT(Engine!$C$13122:$C$13153,INDIRECT("Coefficients!$AG$2:$AG$33"))))))</f>
      </c>
      <c r="AF416" s="8">
        <f>IF(OR($B416="",$C416="",$D416="",$E416="",$F416="",$G416="",$H416="",$I416="",$J416="",$K416="",$L416=""),"",IF($B416="Female",1/(1+EXP(-SUMPRODUCT(Engine!$C$13122:$C$13153,INDIRECT("Coefficients!$AH$2:$AH$33")))),1/(1+EXP(-SUMPRODUCT(Engine!$C$13122:$C$13153,INDIRECT("Coefficients!$AI$2:$AI$33"))))))</f>
      </c>
      <c r="AG416" s="8">
        <f>IF(OR($B416="",$C416="",$D416="",$E416="",$F416="",$G416="",$H416="",$I416="",$J416="",$K416="",$L416=""),"",IF($B416="Female",1/(1+EXP(-SUMPRODUCT(Engine!$C$13122:$C$13153,INDIRECT("Coefficients!$AJ$2:$AJ$33")))),1/(1+EXP(-SUMPRODUCT(Engine!$C$13122:$C$13153,INDIRECT("Coefficients!$AK$2:$AK$33"))))))</f>
      </c>
      <c r="AH416" s="8">
        <f>IF(OR($B416="",$C416="",$D416="",$E416="",$F416="",$G416="",$H416="",$I416="",$J416="",$K416="",$L416=""),"",IF($B416="Female",1/(1+EXP(-SUMPRODUCT(Engine!$C$13122:$C$13153,INDIRECT("Coefficients!$AL$2:$AL$33")))),1/(1+EXP(-SUMPRODUCT(Engine!$C$13122:$C$13153,INDIRECT("Coefficients!$AM$2:$AM$33"))))))</f>
      </c>
      <c r="AI416" s="8">
        <f>IF(OR($B416="",$C416="",$D416="",$E416="",$F416="",$G416="",$H416="",$I416="",$J416="",$K416="",$L416=""),"",IF($B416="Female",1/(1+EXP(-SUMPRODUCT(Engine!$C$13122:$C$13153,INDIRECT("Coefficients!$AN$2:$AN$33")))),1/(1+EXP(-SUMPRODUCT(Engine!$C$13122:$C$13153,INDIRECT("Coefficients!$AO$2:$AO$33"))))))</f>
      </c>
      <c r="AJ416" s="8">
        <f>IF(OR($B416="",$C416="",$D416="",$E416="",$F416="",$G416="",$H416="",$I416="",$J416="",$K416="",$L416=""),"",IF($B416="Female",1/(1+EXP(-SUMPRODUCT(Engine!$C$13122:$C$13153,INDIRECT("Coefficients!$AP$2:$AP$33")))),1/(1+EXP(-SUMPRODUCT(Engine!$C$13122:$C$13153,INDIRECT("Coefficients!$AQ$2:$AQ$33"))))))</f>
      </c>
      <c r="AK416" s="8">
        <f>IF(OR($B416="",$C416="",$D416="",$E416="",$F416="",$G416="",$H416="",$I416="",$J416="",$K416="",$L416=""),"",IF($B416="Female",1/(1+EXP(-SUMPRODUCT(Engine!$C$13122:$C$13153,INDIRECT("Coefficients!$AR$2:$AR$33")))),1/(1+EXP(-SUMPRODUCT(Engine!$C$13122:$C$13153,INDIRECT("Coefficients!$AS$2:$AS$33"))))))</f>
      </c>
      <c r="AL416" s="8">
        <f>IF(OR($B416="",$C416="",$D416="",$E416="",$F416="",$G416="",$H416="",$I416="",$J416="",$K416="",$L416=""),"",IF($B416="Female",1/(1+EXP(-SUMPRODUCT(Engine!$C$13122:$C$13153,INDIRECT("Coefficients!$AT$2:$AT$33")))),1/(1+EXP(-SUMPRODUCT(Engine!$C$13122:$C$13153,INDIRECT("Coefficients!$AU$2:$AU$33"))))))</f>
      </c>
      <c r="AM416" s="8">
        <f>IF(OR($B416="",$C416="",$D416="",$E416="",$F416="",$G416="",$H416="",$I416="",$J416="",$K416="",$L416=""),"",IF($B416="Female",1/(1+EXP(-SUMPRODUCT(Engine!$C$13122:$C$13153,INDIRECT("Coefficients!$AV$2:$AV$33")))),1/(1+EXP(-SUMPRODUCT(Engine!$C$13122:$C$13153,INDIRECT("Coefficients!$AW$2:$AW$33"))))))</f>
      </c>
      <c r="AN416" s="8">
        <f>IF(OR($B416="",$C416="",$D416="",$E416="",$F416="",$G416="",$H416="",$I416="",$J416="",$K416="",$L416=""),"",IF($B416="Female",1/(1+EXP(-SUMPRODUCT(Engine!$C$13122:$C$13153,INDIRECT("Coefficients!$AX$2:$AX$33")))),1/(1+EXP(-SUMPRODUCT(Engine!$C$13122:$C$13153,INDIRECT("Coefficients!$AY$2:$AY$33"))))))</f>
      </c>
      <c r="AO416" s="8">
        <f>IF(OR($B416="",$C416="",$D416="",$E416="",$F416="",$G416="",$H416="",$I416="",$J416="",$K416="",$L416=""),"",IF($B416="Female",1/(1+EXP(-SUMPRODUCT(Engine!$C$13122:$C$13153,INDIRECT("Coefficients!$AZ$2:$AZ$33")))),1/(1+EXP(-SUMPRODUCT(Engine!$C$13122:$C$13153,INDIRECT("Coefficients!$BA$2:$BA$33"))))))</f>
      </c>
      <c r="AP416" s="8">
        <f>IF(OR($B416="",$C416="",$D416="",$E416="",$F416="",$G416="",$H416="",$I416="",$J416="",$K416="",$L416=""),"",IF($B416="Female",1/(1+EXP(-SUMPRODUCT(Engine!$C$13122:$C$13153,INDIRECT("Coefficients!$BB$2:$BB$33")))),1/(1+EXP(-SUMPRODUCT(Engine!$C$13122:$C$13153,INDIRECT("Coefficients!$BC$2:$BC$33"))))))</f>
      </c>
      <c r="AQ416" s="8">
        <f>IF(OR($B416="",$C416="",$D416="",$E416="",$F416="",$G416="",$H416="",$I416="",$J416="",$K416="",$L416=""),"",IF($B416="Female",1/(1+EXP(-SUMPRODUCT(Engine!$C$13122:$C$13153,INDIRECT("Coefficients!$BD$2:$BD$33")))),1/(1+EXP(-SUMPRODUCT(Engine!$C$13122:$C$13153,INDIRECT("Coefficients!$BE$2:$BE$33"))))))</f>
      </c>
      <c r="AR416" s="8">
        <f>IF(OR($B416="",$C416="",$D416="",$E416="",$F416="",$G416="",$H416="",$I416="",$J416="",$K416="",$L416=""),"",IF($B416="Female",1/(1+EXP(-SUMPRODUCT(Engine!$C$13122:$C$13153,INDIRECT("Coefficients!$BF$2:$BF$33")))),1/(1+EXP(-SUMPRODUCT(Engine!$C$13122:$C$13153,INDIRECT("Coefficients!$BG$2:$BG$33"))))))</f>
      </c>
      <c r="AS416" s="8">
        <f>IF(OR($B416="",$C416="",$D416="",$E416="",$F416="",$G416="",$H416="",$I416="",$J416="",$K416="",$L416=""),"",IF($B416="Female",1/(1+EXP(-SUMPRODUCT(Engine!$C$13122:$C$13153,INDIRECT("Coefficients!$BH$2:$BH$33")))),1/(1+EXP(-SUMPRODUCT(Engine!$C$13122:$C$13153,INDIRECT("Coefficients!$BI$2:$BI$33"))))))</f>
      </c>
      <c r="AT416" s="8">
        <f>IF(OR($B416="",$C416="",$D416="",$E416="",$F416="",$G416="",$H416="",$I416="",$J416="",$K416="",$L416=""),"",IF($B416="Female",1/(1+EXP(-SUMPRODUCT(Engine!$C$13122:$C$13153,INDIRECT("Coefficients!$BJ$2:$BJ$33")))),1/(1+EXP(-SUMPRODUCT(Engine!$C$13122:$C$13153,INDIRECT("Coefficients!$BK$2:$BK$33"))))))</f>
      </c>
      <c r="AU416" s="8">
        <f>IF(OR($B416="",$C416="",$D416="",$E416="",$F416="",$G416="",$H416="",$I416="",$J416="",$K416="",$L416=""),"",IF($B416="Female",1/(1+EXP(-SUMPRODUCT(Engine!$C$13122:$C$13153,INDIRECT("Coefficients!$BL$2:$BL$33")))),1/(1+EXP(-SUMPRODUCT(Engine!$C$13122:$C$13153,INDIRECT("Coefficients!$BM$2:$BM$33"))))))</f>
      </c>
      <c r="AV416" s="8">
        <f>IF(OR($B416="",$C416="",$D416="",$E416="",$F416="",$G416="",$H416="",$I416="",$J416="",$K416="",$L416=""),"",IF($B416="Female",1/(1+EXP(-SUMPRODUCT(Engine!$C$13122:$C$13153,INDIRECT("Coefficients!$BN$2:$BN$33")))),1/(1+EXP(-SUMPRODUCT(Engine!$C$13122:$C$13153,INDIRECT("Coefficients!$BO$2:$BO$33"))))))</f>
      </c>
      <c r="AW416" s="8">
        <f>IF(OR($B416="",$C416="",$D416="",$E416="",$F416="",$G416="",$H416="",$I416="",$J416="",$K416="",$L416=""),"",IF($B416="Female",1/(1+EXP(-SUMPRODUCT(Engine!$C$13122:$C$13153,INDIRECT("Coefficients!$BP$2:$BP$33")))),1/(1+EXP(-SUMPRODUCT(Engine!$C$13122:$C$13153,INDIRECT("Coefficients!$BQ$2:$BQ$33"))))))</f>
      </c>
      <c r="AX416" s="8">
        <f>IF(OR($B416="",$C416="",$D416="",$E416="",$F416="",$G416="",$H416="",$I416="",$J416="",$K416="",$L416=""),"",IF($B416="Female",1/(1+EXP(-SUMPRODUCT(Engine!$C$13122:$C$13153,INDIRECT("Coefficients!$BR$2:$BR$33")))),1/(1+EXP(-SUMPRODUCT(Engine!$C$13122:$C$13153,INDIRECT("Coefficients!$BS$2:$BS$33"))))))</f>
      </c>
      <c r="AY416" s="8">
        <f>IF(OR($B416="",$C416="",$D416="",$E416="",$F416="",$G416="",$H416="",$I416="",$J416="",$K416="",$L416=""),"",IF($B416="Female",1/(1+EXP(-SUMPRODUCT(Engine!$C$13122:$C$13153,INDIRECT("Coefficients!$BT$2:$BT$33")))),1/(1+EXP(-SUMPRODUCT(Engine!$C$13122:$C$13153,INDIRECT("Coefficients!$BU$2:$BU$33"))))))</f>
      </c>
      <c r="AZ416" s="8">
        <f>IF(OR($B416="",$C416="",$D416="",$E416="",$F416="",$G416="",$H416="",$I416="",$J416="",$K416="",$L416=""),"",IF($B416="Female",1/(1+EXP(-SUMPRODUCT(Engine!$C$13122:$C$13153,INDIRECT("Coefficients!$BV$2:$BV$33")))),1/(1+EXP(-SUMPRODUCT(Engine!$C$13122:$C$13153,INDIRECT("Coefficients!$BW$2:$BW$33"))))))</f>
      </c>
      <c r="BA416" s="8">
        <f>IF(OR($B416="",$C416="",$D416="",$E416="",$F416="",$G416="",$H416="",$I416="",$J416="",$K416="",$L416=""),"",IF($B416="Female",1/(1+EXP(-SUMPRODUCT(Engine!$C$13122:$C$13153,INDIRECT("Coefficients!$BX$2:$BX$33")))),1/(1+EXP(-SUMPRODUCT(Engine!$C$13122:$C$13153,INDIRECT("Coefficients!$BY$2:$BY$33"))))))</f>
      </c>
      <c r="BB416" s="8">
        <f>IF(OR($B416="",$C416="",$D416="",$E416="",$F416="",$G416="",$H416="",$I416="",$J416="",$K416="",$L416=""),"",IF($B416="Female",1/(1+EXP(-SUMPRODUCT(Engine!$C$13122:$C$13153,INDIRECT("Coefficients!$BZ$2:$BZ$33")))),1/(1+EXP(-SUMPRODUCT(Engine!$C$13122:$C$13153,INDIRECT("Coefficients!$CA$2:$CA$33"))))))</f>
      </c>
      <c r="BC416" s="8">
        <f>IF(OR($B416="",$C416="",$D416="",$E416="",$F416="",$G416="",$H416="",$I416="",$J416="",$K416="",$L416=""),"",IF($B416="Female",1/(1+EXP(-SUMPRODUCT(Engine!$C$13122:$C$13153,INDIRECT("Coefficients!$CB$2:$CB$33")))),1/(1+EXP(-SUMPRODUCT(Engine!$C$13122:$C$13153,INDIRECT("Coefficients!$CC$2:$CC$33"))))))</f>
      </c>
      <c r="BD416" s="8">
        <f>IF(OR($B416="",$C416="",$D416="",$E416="",$F416="",$G416="",$H416="",$I416="",$J416="",$K416="",$L416=""),"",IF($B416="Female",1/(1+EXP(-SUMPRODUCT(Engine!$C$13122:$C$13153,INDIRECT("Coefficients!$CD$2:$CD$33")))),1/(1+EXP(-SUMPRODUCT(Engine!$C$13122:$C$13153,INDIRECT("Coefficients!$CE$2:$CE$33"))))))</f>
      </c>
      <c r="BE416" s="8">
        <f>IF(OR($B416="",$C416="",$D416="",$E416="",$F416="",$G416="",$H416="",$I416="",$J416="",$K416="",$L416=""),"",IF($B416="Female",1/(1+EXP(-SUMPRODUCT(Engine!$C$13122:$C$13153,INDIRECT("Coefficients!$CF$2:$CF$33")))),1/(1+EXP(-SUMPRODUCT(Engine!$C$13122:$C$13153,INDIRECT("Coefficients!$CG$2:$CG$33"))))))</f>
      </c>
      <c r="BF416" s="8">
        <f>IF(OR($B416="",$C416="",$D416="",$E416="",$F416="",$G416="",$H416="",$I416="",$J416="",$K416="",$L416=""),"",IF($B416="Female",1/(1+EXP(-SUMPRODUCT(Engine!$C$13122:$C$13153,INDIRECT("Coefficients!$CH$2:$CH$33")))),1/(1+EXP(-SUMPRODUCT(Engine!$C$13122:$C$13153,INDIRECT("Coefficients!$CI$2:$CI$33"))))))</f>
      </c>
      <c r="BG416" s="8">
        <f>IF(OR($B416="",$C416="",$D416="",$E416="",$F416="",$G416="",$H416="",$I416="",$J416="",$K416="",$L416=""),"",IF($B416="Female",1/(1+EXP(-SUMPRODUCT(Engine!$C$13122:$C$13153,INDIRECT("Coefficients!$CJ$2:$CJ$33")))),1/(1+EXP(-SUMPRODUCT(Engine!$C$13122:$C$13153,INDIRECT("Coefficients!$CK$2:$CK$33"))))))</f>
      </c>
      <c r="BH416" s="8">
        <f>IF(OR($B416="",$C416="",$D416="",$E416="",$F416="",$G416="",$H416="",$I416="",$J416="",$K416="",$L416=""),"",IF($B416="Female",1/(1+EXP(-SUMPRODUCT(Engine!$C$13122:$C$13153,INDIRECT("Coefficients!$CL$2:$CL$33")))),1/(1+EXP(-SUMPRODUCT(Engine!$C$13122:$C$13153,INDIRECT("Coefficients!$CM$2:$CM$33"))))))</f>
      </c>
      <c r="BI416" s="8">
        <f>IF(OR($B416="",$C416="",$D416="",$E416="",$F416="",$G416="",$H416="",$I416="",$J416="",$K416="",$L416=""),"",IF($B416="Female",1/(1+EXP(-SUMPRODUCT(Engine!$C$13122:$C$13153,INDIRECT("Coefficients!$CN$2:$CN$33")))),1/(1+EXP(-SUMPRODUCT(Engine!$C$13122:$C$13153,INDIRECT("Coefficients!$CO$2:$CO$33"))))))</f>
      </c>
      <c r="BJ416" s="8">
        <f>IF(OR($B416="",$C416="",$D416="",$E416="",$F416="",$G416="",$H416="",$I416="",$J416="",$K416="",$L416=""),"",IF($B416="Female",1/(1+EXP(-SUMPRODUCT(Engine!$C$13122:$C$13153,INDIRECT("Coefficients!$CP$2:$CP$33")))),1/(1+EXP(-SUMPRODUCT(Engine!$C$13122:$C$13153,INDIRECT("Coefficients!$CQ$2:$CQ$33"))))))</f>
      </c>
      <c r="BK416" s="8">
        <f>IF(OR($B416="",$C416="",$D416="",$E416="",$F416="",$G416="",$H416="",$I416="",$J416="",$K416="",$L416=""),"",IF($B416="Female",1/(1+EXP(-SUMPRODUCT(Engine!$C$13122:$C$13153,INDIRECT("Coefficients!$CR$2:$CR$33")))),1/(1+EXP(-SUMPRODUCT(Engine!$C$13122:$C$13153,INDIRECT("Coefficients!$CS$2:$CS$33"))))))</f>
      </c>
      <c r="BL416" s="8">
        <f>IF(OR($B416="",$C416="",$D416="",$E416="",$F416="",$G416="",$H416="",$I416="",$J416="",$K416="",$L416=""),"",IF($B416="Female",1/(1+EXP(-SUMPRODUCT(Engine!$C$13122:$C$13153,INDIRECT("Coefficients!$CT$2:$CT$33")))),1/(1+EXP(-SUMPRODUCT(Engine!$C$13122:$C$13153,INDIRECT("Coefficients!$CU$2:$CU$33"))))))</f>
      </c>
      <c r="BM416" s="8">
        <f>IF(OR($B416="",$C416="",$D416="",$E416="",$F416="",$G416="",$H416="",$I416="",$J416="",$K416="",$L416=""),"",IF($B416="Female",1/(1+EXP(-SUMPRODUCT(Engine!$C$13122:$C$13153,INDIRECT("Coefficients!$CV$2:$CV$33")))),1/(1+EXP(-SUMPRODUCT(Engine!$C$13122:$C$13153,INDIRECT("Coefficients!$CW$2:$CW$33"))))))</f>
      </c>
    </row>
    <row r="417" spans="1:65" x14ac:dyDescent="0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8">
        <f>IF(OR($B417="",$C417="",$D417="",$E417="",$F417="",$G417="",$H417="",$I417="",$J417="",$K417="",$L417=""),"",IF($B417="Female",1/(1+EXP(-SUMPRODUCT(Engine!$C$13154:$C$13185,INDIRECT("Coefficients!$B$2:$B$33")))),1/(1+EXP(-SUMPRODUCT(Engine!$C$13154:$C$13185,INDIRECT("Coefficients!$C$2:$C$33"))))))</f>
      </c>
      <c r="Q417" s="8">
        <f>IF(OR($B417="",$C417="",$D417="",$E417="",$F417="",$G417="",$H417="",$I417="",$J417="",$K417="",$L417=""),"",IF($B417="Female",1/(1+EXP(-SUMPRODUCT(Engine!$C$13154:$C$13185,INDIRECT("Coefficients!$D$2:$D$33")))),1/(1+EXP(-SUMPRODUCT(Engine!$C$13154:$C$13185,INDIRECT("Coefficients!$E$2:$E$33"))))))</f>
      </c>
      <c r="R417" s="8">
        <f>IF(OR($B417="",$C417="",$D417="",$E417="",$F417="",$G417="",$H417="",$I417="",$J417="",$K417="",$L417=""),"",IF($B417="Female",1/(1+EXP(-SUMPRODUCT(Engine!$C$13154:$C$13185,INDIRECT("Coefficients!$F$2:$F$33")))),1/(1+EXP(-SUMPRODUCT(Engine!$C$13154:$C$13185,INDIRECT("Coefficients!$G$2:$G$33"))))))</f>
      </c>
      <c r="S417" s="8">
        <f>IF(OR($B417="",$C417="",$D417="",$E417="",$F417="",$G417="",$H417="",$I417="",$J417="",$K417="",$L417=""),"",IF($B417="Female",1/(1+EXP(-SUMPRODUCT(Engine!$C$13154:$C$13185,INDIRECT("Coefficients!$H$2:$H$33")))),1/(1+EXP(-SUMPRODUCT(Engine!$C$13154:$C$13185,INDIRECT("Coefficients!$I$2:$I$33"))))))</f>
      </c>
      <c r="T417" s="8">
        <f>IF(OR($B417="",$C417="",$D417="",$E417="",$F417="",$G417="",$H417="",$I417="",$J417="",$K417="",$L417=""),"",IF($B417="Female",1/(1+EXP(-SUMPRODUCT(Engine!$C$13154:$C$13185,INDIRECT("Coefficients!$J$2:$J$33")))),1/(1+EXP(-SUMPRODUCT(Engine!$C$13154:$C$13185,INDIRECT("Coefficients!$K$2:$K$33"))))))</f>
      </c>
      <c r="U417" s="8">
        <f>IF(OR($B417="",$C417="",$D417="",$E417="",$F417="",$G417="",$H417="",$I417="",$J417="",$K417="",$L417=""),"",IF($B417="Female",1/(1+EXP(-SUMPRODUCT(Engine!$C$13154:$C$13185,INDIRECT("Coefficients!$L$2:$L$33")))),1/(1+EXP(-SUMPRODUCT(Engine!$C$13154:$C$13185,INDIRECT("Coefficients!$M$2:$M$33"))))))</f>
      </c>
      <c r="V417" s="8">
        <f>IF(OR($B417="",$C417="",$D417="",$E417="",$F417="",$G417="",$H417="",$I417="",$J417="",$K417="",$L417=""),"",IF($B417="Female",1/(1+EXP(-SUMPRODUCT(Engine!$C$13154:$C$13185,INDIRECT("Coefficients!$N$2:$N$33")))),1/(1+EXP(-SUMPRODUCT(Engine!$C$13154:$C$13185,INDIRECT("Coefficients!$O$2:$O$33"))))))</f>
      </c>
      <c r="W417" s="8">
        <f>IF(OR($B417="",$C417="",$D417="",$E417="",$F417="",$G417="",$H417="",$I417="",$J417="",$K417="",$L417=""),"",IF($B417="Female",1/(1+EXP(-SUMPRODUCT(Engine!$C$13154:$C$13185,INDIRECT("Coefficients!$P$2:$P$33")))),1/(1+EXP(-SUMPRODUCT(Engine!$C$13154:$C$13185,INDIRECT("Coefficients!$Q$2:$Q$33"))))))</f>
      </c>
      <c r="X417" s="8">
        <f>IF(OR($B417="",$C417="",$D417="",$E417="",$F417="",$G417="",$H417="",$I417="",$J417="",$K417="",$L417=""),"",IF($B417="Female",1/(1+EXP(-SUMPRODUCT(Engine!$C$13154:$C$13185,INDIRECT("Coefficients!$R$2:$R$33")))),1/(1+EXP(-SUMPRODUCT(Engine!$C$13154:$C$13185,INDIRECT("Coefficients!$S$2:$S$33"))))))</f>
      </c>
      <c r="Y417" s="8">
        <f>IF(OR($B417="",$C417="",$D417="",$E417="",$F417="",$G417="",$H417="",$I417="",$J417="",$K417="",$L417=""),"",IF($B417="Female",1/(1+EXP(-SUMPRODUCT(Engine!$C$13154:$C$13185,INDIRECT("Coefficients!$T$2:$T$33")))),1/(1+EXP(-SUMPRODUCT(Engine!$C$13154:$C$13185,INDIRECT("Coefficients!$U$2:$U$33"))))))</f>
      </c>
      <c r="Z417" s="8">
        <f>IF(OR($B417="",$C417="",$D417="",$E417="",$F417="",$G417="",$H417="",$I417="",$J417="",$K417="",$L417=""),"",IF($B417="Female",1/(1+EXP(-SUMPRODUCT(Engine!$C$13154:$C$13185,INDIRECT("Coefficients!$V$2:$V$33")))),1/(1+EXP(-SUMPRODUCT(Engine!$C$13154:$C$13185,INDIRECT("Coefficients!$W$2:$W$33"))))))</f>
      </c>
      <c r="AA417" s="8">
        <f>IF(OR($B417="",$C417="",$D417="",$E417="",$F417="",$G417="",$H417="",$I417="",$J417="",$K417="",$L417=""),"",IF($B417="Female",1/(1+EXP(-SUMPRODUCT(Engine!$C$13154:$C$13185,INDIRECT("Coefficients!$X$2:$X$33")))),1/(1+EXP(-SUMPRODUCT(Engine!$C$13154:$C$13185,INDIRECT("Coefficients!$Y$2:$Y$33"))))))</f>
      </c>
      <c r="AB417" s="8">
        <f>IF(OR($B417="",$C417="",$D417="",$E417="",$F417="",$G417="",$H417="",$I417="",$J417="",$K417="",$L417=""),"",IF($B417="Female",1/(1+EXP(-SUMPRODUCT(Engine!$C$13154:$C$13185,INDIRECT("Coefficients!$Z$2:$Z$33")))),1/(1+EXP(-SUMPRODUCT(Engine!$C$13154:$C$13185,INDIRECT("Coefficients!$AA$2:$AA$33"))))))</f>
      </c>
      <c r="AC417" s="8">
        <f>IF(OR($B417="",$C417="",$D417="",$E417="",$F417="",$G417="",$H417="",$I417="",$J417="",$K417="",$L417=""),"",IF($B417="Female",1/(1+EXP(-SUMPRODUCT(Engine!$C$13154:$C$13185,INDIRECT("Coefficients!$AB$2:$AB$33")))),1/(1+EXP(-SUMPRODUCT(Engine!$C$13154:$C$13185,INDIRECT("Coefficients!$AC$2:$AC$33"))))))</f>
      </c>
      <c r="AD417" s="8">
        <f>IF(OR($B417="",$C417="",$D417="",$E417="",$F417="",$G417="",$H417="",$I417="",$J417="",$K417="",$L417=""),"",IF($B417="Female",1/(1+EXP(-SUMPRODUCT(Engine!$C$13154:$C$13185,INDIRECT("Coefficients!$AD$2:$AD$33")))),1/(1+EXP(-SUMPRODUCT(Engine!$C$13154:$C$13185,INDIRECT("Coefficients!$AE$2:$AE$33"))))))</f>
      </c>
      <c r="AE417" s="8">
        <f>IF(OR($B417="",$C417="",$D417="",$E417="",$F417="",$G417="",$H417="",$I417="",$J417="",$K417="",$L417=""),"",IF($B417="Female",1/(1+EXP(-SUMPRODUCT(Engine!$C$13154:$C$13185,INDIRECT("Coefficients!$AF$2:$AF$33")))),1/(1+EXP(-SUMPRODUCT(Engine!$C$13154:$C$13185,INDIRECT("Coefficients!$AG$2:$AG$33"))))))</f>
      </c>
      <c r="AF417" s="8">
        <f>IF(OR($B417="",$C417="",$D417="",$E417="",$F417="",$G417="",$H417="",$I417="",$J417="",$K417="",$L417=""),"",IF($B417="Female",1/(1+EXP(-SUMPRODUCT(Engine!$C$13154:$C$13185,INDIRECT("Coefficients!$AH$2:$AH$33")))),1/(1+EXP(-SUMPRODUCT(Engine!$C$13154:$C$13185,INDIRECT("Coefficients!$AI$2:$AI$33"))))))</f>
      </c>
      <c r="AG417" s="8">
        <f>IF(OR($B417="",$C417="",$D417="",$E417="",$F417="",$G417="",$H417="",$I417="",$J417="",$K417="",$L417=""),"",IF($B417="Female",1/(1+EXP(-SUMPRODUCT(Engine!$C$13154:$C$13185,INDIRECT("Coefficients!$AJ$2:$AJ$33")))),1/(1+EXP(-SUMPRODUCT(Engine!$C$13154:$C$13185,INDIRECT("Coefficients!$AK$2:$AK$33"))))))</f>
      </c>
      <c r="AH417" s="8">
        <f>IF(OR($B417="",$C417="",$D417="",$E417="",$F417="",$G417="",$H417="",$I417="",$J417="",$K417="",$L417=""),"",IF($B417="Female",1/(1+EXP(-SUMPRODUCT(Engine!$C$13154:$C$13185,INDIRECT("Coefficients!$AL$2:$AL$33")))),1/(1+EXP(-SUMPRODUCT(Engine!$C$13154:$C$13185,INDIRECT("Coefficients!$AM$2:$AM$33"))))))</f>
      </c>
      <c r="AI417" s="8">
        <f>IF(OR($B417="",$C417="",$D417="",$E417="",$F417="",$G417="",$H417="",$I417="",$J417="",$K417="",$L417=""),"",IF($B417="Female",1/(1+EXP(-SUMPRODUCT(Engine!$C$13154:$C$13185,INDIRECT("Coefficients!$AN$2:$AN$33")))),1/(1+EXP(-SUMPRODUCT(Engine!$C$13154:$C$13185,INDIRECT("Coefficients!$AO$2:$AO$33"))))))</f>
      </c>
      <c r="AJ417" s="8">
        <f>IF(OR($B417="",$C417="",$D417="",$E417="",$F417="",$G417="",$H417="",$I417="",$J417="",$K417="",$L417=""),"",IF($B417="Female",1/(1+EXP(-SUMPRODUCT(Engine!$C$13154:$C$13185,INDIRECT("Coefficients!$AP$2:$AP$33")))),1/(1+EXP(-SUMPRODUCT(Engine!$C$13154:$C$13185,INDIRECT("Coefficients!$AQ$2:$AQ$33"))))))</f>
      </c>
      <c r="AK417" s="8">
        <f>IF(OR($B417="",$C417="",$D417="",$E417="",$F417="",$G417="",$H417="",$I417="",$J417="",$K417="",$L417=""),"",IF($B417="Female",1/(1+EXP(-SUMPRODUCT(Engine!$C$13154:$C$13185,INDIRECT("Coefficients!$AR$2:$AR$33")))),1/(1+EXP(-SUMPRODUCT(Engine!$C$13154:$C$13185,INDIRECT("Coefficients!$AS$2:$AS$33"))))))</f>
      </c>
      <c r="AL417" s="8">
        <f>IF(OR($B417="",$C417="",$D417="",$E417="",$F417="",$G417="",$H417="",$I417="",$J417="",$K417="",$L417=""),"",IF($B417="Female",1/(1+EXP(-SUMPRODUCT(Engine!$C$13154:$C$13185,INDIRECT("Coefficients!$AT$2:$AT$33")))),1/(1+EXP(-SUMPRODUCT(Engine!$C$13154:$C$13185,INDIRECT("Coefficients!$AU$2:$AU$33"))))))</f>
      </c>
      <c r="AM417" s="8">
        <f>IF(OR($B417="",$C417="",$D417="",$E417="",$F417="",$G417="",$H417="",$I417="",$J417="",$K417="",$L417=""),"",IF($B417="Female",1/(1+EXP(-SUMPRODUCT(Engine!$C$13154:$C$13185,INDIRECT("Coefficients!$AV$2:$AV$33")))),1/(1+EXP(-SUMPRODUCT(Engine!$C$13154:$C$13185,INDIRECT("Coefficients!$AW$2:$AW$33"))))))</f>
      </c>
      <c r="AN417" s="8">
        <f>IF(OR($B417="",$C417="",$D417="",$E417="",$F417="",$G417="",$H417="",$I417="",$J417="",$K417="",$L417=""),"",IF($B417="Female",1/(1+EXP(-SUMPRODUCT(Engine!$C$13154:$C$13185,INDIRECT("Coefficients!$AX$2:$AX$33")))),1/(1+EXP(-SUMPRODUCT(Engine!$C$13154:$C$13185,INDIRECT("Coefficients!$AY$2:$AY$33"))))))</f>
      </c>
      <c r="AO417" s="8">
        <f>IF(OR($B417="",$C417="",$D417="",$E417="",$F417="",$G417="",$H417="",$I417="",$J417="",$K417="",$L417=""),"",IF($B417="Female",1/(1+EXP(-SUMPRODUCT(Engine!$C$13154:$C$13185,INDIRECT("Coefficients!$AZ$2:$AZ$33")))),1/(1+EXP(-SUMPRODUCT(Engine!$C$13154:$C$13185,INDIRECT("Coefficients!$BA$2:$BA$33"))))))</f>
      </c>
      <c r="AP417" s="8">
        <f>IF(OR($B417="",$C417="",$D417="",$E417="",$F417="",$G417="",$H417="",$I417="",$J417="",$K417="",$L417=""),"",IF($B417="Female",1/(1+EXP(-SUMPRODUCT(Engine!$C$13154:$C$13185,INDIRECT("Coefficients!$BB$2:$BB$33")))),1/(1+EXP(-SUMPRODUCT(Engine!$C$13154:$C$13185,INDIRECT("Coefficients!$BC$2:$BC$33"))))))</f>
      </c>
      <c r="AQ417" s="8">
        <f>IF(OR($B417="",$C417="",$D417="",$E417="",$F417="",$G417="",$H417="",$I417="",$J417="",$K417="",$L417=""),"",IF($B417="Female",1/(1+EXP(-SUMPRODUCT(Engine!$C$13154:$C$13185,INDIRECT("Coefficients!$BD$2:$BD$33")))),1/(1+EXP(-SUMPRODUCT(Engine!$C$13154:$C$13185,INDIRECT("Coefficients!$BE$2:$BE$33"))))))</f>
      </c>
      <c r="AR417" s="8">
        <f>IF(OR($B417="",$C417="",$D417="",$E417="",$F417="",$G417="",$H417="",$I417="",$J417="",$K417="",$L417=""),"",IF($B417="Female",1/(1+EXP(-SUMPRODUCT(Engine!$C$13154:$C$13185,INDIRECT("Coefficients!$BF$2:$BF$33")))),1/(1+EXP(-SUMPRODUCT(Engine!$C$13154:$C$13185,INDIRECT("Coefficients!$BG$2:$BG$33"))))))</f>
      </c>
      <c r="AS417" s="8">
        <f>IF(OR($B417="",$C417="",$D417="",$E417="",$F417="",$G417="",$H417="",$I417="",$J417="",$K417="",$L417=""),"",IF($B417="Female",1/(1+EXP(-SUMPRODUCT(Engine!$C$13154:$C$13185,INDIRECT("Coefficients!$BH$2:$BH$33")))),1/(1+EXP(-SUMPRODUCT(Engine!$C$13154:$C$13185,INDIRECT("Coefficients!$BI$2:$BI$33"))))))</f>
      </c>
      <c r="AT417" s="8">
        <f>IF(OR($B417="",$C417="",$D417="",$E417="",$F417="",$G417="",$H417="",$I417="",$J417="",$K417="",$L417=""),"",IF($B417="Female",1/(1+EXP(-SUMPRODUCT(Engine!$C$13154:$C$13185,INDIRECT("Coefficients!$BJ$2:$BJ$33")))),1/(1+EXP(-SUMPRODUCT(Engine!$C$13154:$C$13185,INDIRECT("Coefficients!$BK$2:$BK$33"))))))</f>
      </c>
      <c r="AU417" s="8">
        <f>IF(OR($B417="",$C417="",$D417="",$E417="",$F417="",$G417="",$H417="",$I417="",$J417="",$K417="",$L417=""),"",IF($B417="Female",1/(1+EXP(-SUMPRODUCT(Engine!$C$13154:$C$13185,INDIRECT("Coefficients!$BL$2:$BL$33")))),1/(1+EXP(-SUMPRODUCT(Engine!$C$13154:$C$13185,INDIRECT("Coefficients!$BM$2:$BM$33"))))))</f>
      </c>
      <c r="AV417" s="8">
        <f>IF(OR($B417="",$C417="",$D417="",$E417="",$F417="",$G417="",$H417="",$I417="",$J417="",$K417="",$L417=""),"",IF($B417="Female",1/(1+EXP(-SUMPRODUCT(Engine!$C$13154:$C$13185,INDIRECT("Coefficients!$BN$2:$BN$33")))),1/(1+EXP(-SUMPRODUCT(Engine!$C$13154:$C$13185,INDIRECT("Coefficients!$BO$2:$BO$33"))))))</f>
      </c>
      <c r="AW417" s="8">
        <f>IF(OR($B417="",$C417="",$D417="",$E417="",$F417="",$G417="",$H417="",$I417="",$J417="",$K417="",$L417=""),"",IF($B417="Female",1/(1+EXP(-SUMPRODUCT(Engine!$C$13154:$C$13185,INDIRECT("Coefficients!$BP$2:$BP$33")))),1/(1+EXP(-SUMPRODUCT(Engine!$C$13154:$C$13185,INDIRECT("Coefficients!$BQ$2:$BQ$33"))))))</f>
      </c>
      <c r="AX417" s="8">
        <f>IF(OR($B417="",$C417="",$D417="",$E417="",$F417="",$G417="",$H417="",$I417="",$J417="",$K417="",$L417=""),"",IF($B417="Female",1/(1+EXP(-SUMPRODUCT(Engine!$C$13154:$C$13185,INDIRECT("Coefficients!$BR$2:$BR$33")))),1/(1+EXP(-SUMPRODUCT(Engine!$C$13154:$C$13185,INDIRECT("Coefficients!$BS$2:$BS$33"))))))</f>
      </c>
      <c r="AY417" s="8">
        <f>IF(OR($B417="",$C417="",$D417="",$E417="",$F417="",$G417="",$H417="",$I417="",$J417="",$K417="",$L417=""),"",IF($B417="Female",1/(1+EXP(-SUMPRODUCT(Engine!$C$13154:$C$13185,INDIRECT("Coefficients!$BT$2:$BT$33")))),1/(1+EXP(-SUMPRODUCT(Engine!$C$13154:$C$13185,INDIRECT("Coefficients!$BU$2:$BU$33"))))))</f>
      </c>
      <c r="AZ417" s="8">
        <f>IF(OR($B417="",$C417="",$D417="",$E417="",$F417="",$G417="",$H417="",$I417="",$J417="",$K417="",$L417=""),"",IF($B417="Female",1/(1+EXP(-SUMPRODUCT(Engine!$C$13154:$C$13185,INDIRECT("Coefficients!$BV$2:$BV$33")))),1/(1+EXP(-SUMPRODUCT(Engine!$C$13154:$C$13185,INDIRECT("Coefficients!$BW$2:$BW$33"))))))</f>
      </c>
      <c r="BA417" s="8">
        <f>IF(OR($B417="",$C417="",$D417="",$E417="",$F417="",$G417="",$H417="",$I417="",$J417="",$K417="",$L417=""),"",IF($B417="Female",1/(1+EXP(-SUMPRODUCT(Engine!$C$13154:$C$13185,INDIRECT("Coefficients!$BX$2:$BX$33")))),1/(1+EXP(-SUMPRODUCT(Engine!$C$13154:$C$13185,INDIRECT("Coefficients!$BY$2:$BY$33"))))))</f>
      </c>
      <c r="BB417" s="8">
        <f>IF(OR($B417="",$C417="",$D417="",$E417="",$F417="",$G417="",$H417="",$I417="",$J417="",$K417="",$L417=""),"",IF($B417="Female",1/(1+EXP(-SUMPRODUCT(Engine!$C$13154:$C$13185,INDIRECT("Coefficients!$BZ$2:$BZ$33")))),1/(1+EXP(-SUMPRODUCT(Engine!$C$13154:$C$13185,INDIRECT("Coefficients!$CA$2:$CA$33"))))))</f>
      </c>
      <c r="BC417" s="8">
        <f>IF(OR($B417="",$C417="",$D417="",$E417="",$F417="",$G417="",$H417="",$I417="",$J417="",$K417="",$L417=""),"",IF($B417="Female",1/(1+EXP(-SUMPRODUCT(Engine!$C$13154:$C$13185,INDIRECT("Coefficients!$CB$2:$CB$33")))),1/(1+EXP(-SUMPRODUCT(Engine!$C$13154:$C$13185,INDIRECT("Coefficients!$CC$2:$CC$33"))))))</f>
      </c>
      <c r="BD417" s="8">
        <f>IF(OR($B417="",$C417="",$D417="",$E417="",$F417="",$G417="",$H417="",$I417="",$J417="",$K417="",$L417=""),"",IF($B417="Female",1/(1+EXP(-SUMPRODUCT(Engine!$C$13154:$C$13185,INDIRECT("Coefficients!$CD$2:$CD$33")))),1/(1+EXP(-SUMPRODUCT(Engine!$C$13154:$C$13185,INDIRECT("Coefficients!$CE$2:$CE$33"))))))</f>
      </c>
      <c r="BE417" s="8">
        <f>IF(OR($B417="",$C417="",$D417="",$E417="",$F417="",$G417="",$H417="",$I417="",$J417="",$K417="",$L417=""),"",IF($B417="Female",1/(1+EXP(-SUMPRODUCT(Engine!$C$13154:$C$13185,INDIRECT("Coefficients!$CF$2:$CF$33")))),1/(1+EXP(-SUMPRODUCT(Engine!$C$13154:$C$13185,INDIRECT("Coefficients!$CG$2:$CG$33"))))))</f>
      </c>
      <c r="BF417" s="8">
        <f>IF(OR($B417="",$C417="",$D417="",$E417="",$F417="",$G417="",$H417="",$I417="",$J417="",$K417="",$L417=""),"",IF($B417="Female",1/(1+EXP(-SUMPRODUCT(Engine!$C$13154:$C$13185,INDIRECT("Coefficients!$CH$2:$CH$33")))),1/(1+EXP(-SUMPRODUCT(Engine!$C$13154:$C$13185,INDIRECT("Coefficients!$CI$2:$CI$33"))))))</f>
      </c>
      <c r="BG417" s="8">
        <f>IF(OR($B417="",$C417="",$D417="",$E417="",$F417="",$G417="",$H417="",$I417="",$J417="",$K417="",$L417=""),"",IF($B417="Female",1/(1+EXP(-SUMPRODUCT(Engine!$C$13154:$C$13185,INDIRECT("Coefficients!$CJ$2:$CJ$33")))),1/(1+EXP(-SUMPRODUCT(Engine!$C$13154:$C$13185,INDIRECT("Coefficients!$CK$2:$CK$33"))))))</f>
      </c>
      <c r="BH417" s="8">
        <f>IF(OR($B417="",$C417="",$D417="",$E417="",$F417="",$G417="",$H417="",$I417="",$J417="",$K417="",$L417=""),"",IF($B417="Female",1/(1+EXP(-SUMPRODUCT(Engine!$C$13154:$C$13185,INDIRECT("Coefficients!$CL$2:$CL$33")))),1/(1+EXP(-SUMPRODUCT(Engine!$C$13154:$C$13185,INDIRECT("Coefficients!$CM$2:$CM$33"))))))</f>
      </c>
      <c r="BI417" s="8">
        <f>IF(OR($B417="",$C417="",$D417="",$E417="",$F417="",$G417="",$H417="",$I417="",$J417="",$K417="",$L417=""),"",IF($B417="Female",1/(1+EXP(-SUMPRODUCT(Engine!$C$13154:$C$13185,INDIRECT("Coefficients!$CN$2:$CN$33")))),1/(1+EXP(-SUMPRODUCT(Engine!$C$13154:$C$13185,INDIRECT("Coefficients!$CO$2:$CO$33"))))))</f>
      </c>
      <c r="BJ417" s="8">
        <f>IF(OR($B417="",$C417="",$D417="",$E417="",$F417="",$G417="",$H417="",$I417="",$J417="",$K417="",$L417=""),"",IF($B417="Female",1/(1+EXP(-SUMPRODUCT(Engine!$C$13154:$C$13185,INDIRECT("Coefficients!$CP$2:$CP$33")))),1/(1+EXP(-SUMPRODUCT(Engine!$C$13154:$C$13185,INDIRECT("Coefficients!$CQ$2:$CQ$33"))))))</f>
      </c>
      <c r="BK417" s="8">
        <f>IF(OR($B417="",$C417="",$D417="",$E417="",$F417="",$G417="",$H417="",$I417="",$J417="",$K417="",$L417=""),"",IF($B417="Female",1/(1+EXP(-SUMPRODUCT(Engine!$C$13154:$C$13185,INDIRECT("Coefficients!$CR$2:$CR$33")))),1/(1+EXP(-SUMPRODUCT(Engine!$C$13154:$C$13185,INDIRECT("Coefficients!$CS$2:$CS$33"))))))</f>
      </c>
      <c r="BL417" s="8">
        <f>IF(OR($B417="",$C417="",$D417="",$E417="",$F417="",$G417="",$H417="",$I417="",$J417="",$K417="",$L417=""),"",IF($B417="Female",1/(1+EXP(-SUMPRODUCT(Engine!$C$13154:$C$13185,INDIRECT("Coefficients!$CT$2:$CT$33")))),1/(1+EXP(-SUMPRODUCT(Engine!$C$13154:$C$13185,INDIRECT("Coefficients!$CU$2:$CU$33"))))))</f>
      </c>
      <c r="BM417" s="8">
        <f>IF(OR($B417="",$C417="",$D417="",$E417="",$F417="",$G417="",$H417="",$I417="",$J417="",$K417="",$L417=""),"",IF($B417="Female",1/(1+EXP(-SUMPRODUCT(Engine!$C$13154:$C$13185,INDIRECT("Coefficients!$CV$2:$CV$33")))),1/(1+EXP(-SUMPRODUCT(Engine!$C$13154:$C$13185,INDIRECT("Coefficients!$CW$2:$CW$33"))))))</f>
      </c>
    </row>
    <row r="418" spans="1:65" x14ac:dyDescent="0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8">
        <f>IF(OR($B418="",$C418="",$D418="",$E418="",$F418="",$G418="",$H418="",$I418="",$J418="",$K418="",$L418=""),"",IF($B418="Female",1/(1+EXP(-SUMPRODUCT(Engine!$C$13186:$C$13217,INDIRECT("Coefficients!$B$2:$B$33")))),1/(1+EXP(-SUMPRODUCT(Engine!$C$13186:$C$13217,INDIRECT("Coefficients!$C$2:$C$33"))))))</f>
      </c>
      <c r="Q418" s="8">
        <f>IF(OR($B418="",$C418="",$D418="",$E418="",$F418="",$G418="",$H418="",$I418="",$J418="",$K418="",$L418=""),"",IF($B418="Female",1/(1+EXP(-SUMPRODUCT(Engine!$C$13186:$C$13217,INDIRECT("Coefficients!$D$2:$D$33")))),1/(1+EXP(-SUMPRODUCT(Engine!$C$13186:$C$13217,INDIRECT("Coefficients!$E$2:$E$33"))))))</f>
      </c>
      <c r="R418" s="8">
        <f>IF(OR($B418="",$C418="",$D418="",$E418="",$F418="",$G418="",$H418="",$I418="",$J418="",$K418="",$L418=""),"",IF($B418="Female",1/(1+EXP(-SUMPRODUCT(Engine!$C$13186:$C$13217,INDIRECT("Coefficients!$F$2:$F$33")))),1/(1+EXP(-SUMPRODUCT(Engine!$C$13186:$C$13217,INDIRECT("Coefficients!$G$2:$G$33"))))))</f>
      </c>
      <c r="S418" s="8">
        <f>IF(OR($B418="",$C418="",$D418="",$E418="",$F418="",$G418="",$H418="",$I418="",$J418="",$K418="",$L418=""),"",IF($B418="Female",1/(1+EXP(-SUMPRODUCT(Engine!$C$13186:$C$13217,INDIRECT("Coefficients!$H$2:$H$33")))),1/(1+EXP(-SUMPRODUCT(Engine!$C$13186:$C$13217,INDIRECT("Coefficients!$I$2:$I$33"))))))</f>
      </c>
      <c r="T418" s="8">
        <f>IF(OR($B418="",$C418="",$D418="",$E418="",$F418="",$G418="",$H418="",$I418="",$J418="",$K418="",$L418=""),"",IF($B418="Female",1/(1+EXP(-SUMPRODUCT(Engine!$C$13186:$C$13217,INDIRECT("Coefficients!$J$2:$J$33")))),1/(1+EXP(-SUMPRODUCT(Engine!$C$13186:$C$13217,INDIRECT("Coefficients!$K$2:$K$33"))))))</f>
      </c>
      <c r="U418" s="8">
        <f>IF(OR($B418="",$C418="",$D418="",$E418="",$F418="",$G418="",$H418="",$I418="",$J418="",$K418="",$L418=""),"",IF($B418="Female",1/(1+EXP(-SUMPRODUCT(Engine!$C$13186:$C$13217,INDIRECT("Coefficients!$L$2:$L$33")))),1/(1+EXP(-SUMPRODUCT(Engine!$C$13186:$C$13217,INDIRECT("Coefficients!$M$2:$M$33"))))))</f>
      </c>
      <c r="V418" s="8">
        <f>IF(OR($B418="",$C418="",$D418="",$E418="",$F418="",$G418="",$H418="",$I418="",$J418="",$K418="",$L418=""),"",IF($B418="Female",1/(1+EXP(-SUMPRODUCT(Engine!$C$13186:$C$13217,INDIRECT("Coefficients!$N$2:$N$33")))),1/(1+EXP(-SUMPRODUCT(Engine!$C$13186:$C$13217,INDIRECT("Coefficients!$O$2:$O$33"))))))</f>
      </c>
      <c r="W418" s="8">
        <f>IF(OR($B418="",$C418="",$D418="",$E418="",$F418="",$G418="",$H418="",$I418="",$J418="",$K418="",$L418=""),"",IF($B418="Female",1/(1+EXP(-SUMPRODUCT(Engine!$C$13186:$C$13217,INDIRECT("Coefficients!$P$2:$P$33")))),1/(1+EXP(-SUMPRODUCT(Engine!$C$13186:$C$13217,INDIRECT("Coefficients!$Q$2:$Q$33"))))))</f>
      </c>
      <c r="X418" s="8">
        <f>IF(OR($B418="",$C418="",$D418="",$E418="",$F418="",$G418="",$H418="",$I418="",$J418="",$K418="",$L418=""),"",IF($B418="Female",1/(1+EXP(-SUMPRODUCT(Engine!$C$13186:$C$13217,INDIRECT("Coefficients!$R$2:$R$33")))),1/(1+EXP(-SUMPRODUCT(Engine!$C$13186:$C$13217,INDIRECT("Coefficients!$S$2:$S$33"))))))</f>
      </c>
      <c r="Y418" s="8">
        <f>IF(OR($B418="",$C418="",$D418="",$E418="",$F418="",$G418="",$H418="",$I418="",$J418="",$K418="",$L418=""),"",IF($B418="Female",1/(1+EXP(-SUMPRODUCT(Engine!$C$13186:$C$13217,INDIRECT("Coefficients!$T$2:$T$33")))),1/(1+EXP(-SUMPRODUCT(Engine!$C$13186:$C$13217,INDIRECT("Coefficients!$U$2:$U$33"))))))</f>
      </c>
      <c r="Z418" s="8">
        <f>IF(OR($B418="",$C418="",$D418="",$E418="",$F418="",$G418="",$H418="",$I418="",$J418="",$K418="",$L418=""),"",IF($B418="Female",1/(1+EXP(-SUMPRODUCT(Engine!$C$13186:$C$13217,INDIRECT("Coefficients!$V$2:$V$33")))),1/(1+EXP(-SUMPRODUCT(Engine!$C$13186:$C$13217,INDIRECT("Coefficients!$W$2:$W$33"))))))</f>
      </c>
      <c r="AA418" s="8">
        <f>IF(OR($B418="",$C418="",$D418="",$E418="",$F418="",$G418="",$H418="",$I418="",$J418="",$K418="",$L418=""),"",IF($B418="Female",1/(1+EXP(-SUMPRODUCT(Engine!$C$13186:$C$13217,INDIRECT("Coefficients!$X$2:$X$33")))),1/(1+EXP(-SUMPRODUCT(Engine!$C$13186:$C$13217,INDIRECT("Coefficients!$Y$2:$Y$33"))))))</f>
      </c>
      <c r="AB418" s="8">
        <f>IF(OR($B418="",$C418="",$D418="",$E418="",$F418="",$G418="",$H418="",$I418="",$J418="",$K418="",$L418=""),"",IF($B418="Female",1/(1+EXP(-SUMPRODUCT(Engine!$C$13186:$C$13217,INDIRECT("Coefficients!$Z$2:$Z$33")))),1/(1+EXP(-SUMPRODUCT(Engine!$C$13186:$C$13217,INDIRECT("Coefficients!$AA$2:$AA$33"))))))</f>
      </c>
      <c r="AC418" s="8">
        <f>IF(OR($B418="",$C418="",$D418="",$E418="",$F418="",$G418="",$H418="",$I418="",$J418="",$K418="",$L418=""),"",IF($B418="Female",1/(1+EXP(-SUMPRODUCT(Engine!$C$13186:$C$13217,INDIRECT("Coefficients!$AB$2:$AB$33")))),1/(1+EXP(-SUMPRODUCT(Engine!$C$13186:$C$13217,INDIRECT("Coefficients!$AC$2:$AC$33"))))))</f>
      </c>
      <c r="AD418" s="8">
        <f>IF(OR($B418="",$C418="",$D418="",$E418="",$F418="",$G418="",$H418="",$I418="",$J418="",$K418="",$L418=""),"",IF($B418="Female",1/(1+EXP(-SUMPRODUCT(Engine!$C$13186:$C$13217,INDIRECT("Coefficients!$AD$2:$AD$33")))),1/(1+EXP(-SUMPRODUCT(Engine!$C$13186:$C$13217,INDIRECT("Coefficients!$AE$2:$AE$33"))))))</f>
      </c>
      <c r="AE418" s="8">
        <f>IF(OR($B418="",$C418="",$D418="",$E418="",$F418="",$G418="",$H418="",$I418="",$J418="",$K418="",$L418=""),"",IF($B418="Female",1/(1+EXP(-SUMPRODUCT(Engine!$C$13186:$C$13217,INDIRECT("Coefficients!$AF$2:$AF$33")))),1/(1+EXP(-SUMPRODUCT(Engine!$C$13186:$C$13217,INDIRECT("Coefficients!$AG$2:$AG$33"))))))</f>
      </c>
      <c r="AF418" s="8">
        <f>IF(OR($B418="",$C418="",$D418="",$E418="",$F418="",$G418="",$H418="",$I418="",$J418="",$K418="",$L418=""),"",IF($B418="Female",1/(1+EXP(-SUMPRODUCT(Engine!$C$13186:$C$13217,INDIRECT("Coefficients!$AH$2:$AH$33")))),1/(1+EXP(-SUMPRODUCT(Engine!$C$13186:$C$13217,INDIRECT("Coefficients!$AI$2:$AI$33"))))))</f>
      </c>
      <c r="AG418" s="8">
        <f>IF(OR($B418="",$C418="",$D418="",$E418="",$F418="",$G418="",$H418="",$I418="",$J418="",$K418="",$L418=""),"",IF($B418="Female",1/(1+EXP(-SUMPRODUCT(Engine!$C$13186:$C$13217,INDIRECT("Coefficients!$AJ$2:$AJ$33")))),1/(1+EXP(-SUMPRODUCT(Engine!$C$13186:$C$13217,INDIRECT("Coefficients!$AK$2:$AK$33"))))))</f>
      </c>
      <c r="AH418" s="8">
        <f>IF(OR($B418="",$C418="",$D418="",$E418="",$F418="",$G418="",$H418="",$I418="",$J418="",$K418="",$L418=""),"",IF($B418="Female",1/(1+EXP(-SUMPRODUCT(Engine!$C$13186:$C$13217,INDIRECT("Coefficients!$AL$2:$AL$33")))),1/(1+EXP(-SUMPRODUCT(Engine!$C$13186:$C$13217,INDIRECT("Coefficients!$AM$2:$AM$33"))))))</f>
      </c>
      <c r="AI418" s="8">
        <f>IF(OR($B418="",$C418="",$D418="",$E418="",$F418="",$G418="",$H418="",$I418="",$J418="",$K418="",$L418=""),"",IF($B418="Female",1/(1+EXP(-SUMPRODUCT(Engine!$C$13186:$C$13217,INDIRECT("Coefficients!$AN$2:$AN$33")))),1/(1+EXP(-SUMPRODUCT(Engine!$C$13186:$C$13217,INDIRECT("Coefficients!$AO$2:$AO$33"))))))</f>
      </c>
      <c r="AJ418" s="8">
        <f>IF(OR($B418="",$C418="",$D418="",$E418="",$F418="",$G418="",$H418="",$I418="",$J418="",$K418="",$L418=""),"",IF($B418="Female",1/(1+EXP(-SUMPRODUCT(Engine!$C$13186:$C$13217,INDIRECT("Coefficients!$AP$2:$AP$33")))),1/(1+EXP(-SUMPRODUCT(Engine!$C$13186:$C$13217,INDIRECT("Coefficients!$AQ$2:$AQ$33"))))))</f>
      </c>
      <c r="AK418" s="8">
        <f>IF(OR($B418="",$C418="",$D418="",$E418="",$F418="",$G418="",$H418="",$I418="",$J418="",$K418="",$L418=""),"",IF($B418="Female",1/(1+EXP(-SUMPRODUCT(Engine!$C$13186:$C$13217,INDIRECT("Coefficients!$AR$2:$AR$33")))),1/(1+EXP(-SUMPRODUCT(Engine!$C$13186:$C$13217,INDIRECT("Coefficients!$AS$2:$AS$33"))))))</f>
      </c>
      <c r="AL418" s="8">
        <f>IF(OR($B418="",$C418="",$D418="",$E418="",$F418="",$G418="",$H418="",$I418="",$J418="",$K418="",$L418=""),"",IF($B418="Female",1/(1+EXP(-SUMPRODUCT(Engine!$C$13186:$C$13217,INDIRECT("Coefficients!$AT$2:$AT$33")))),1/(1+EXP(-SUMPRODUCT(Engine!$C$13186:$C$13217,INDIRECT("Coefficients!$AU$2:$AU$33"))))))</f>
      </c>
      <c r="AM418" s="8">
        <f>IF(OR($B418="",$C418="",$D418="",$E418="",$F418="",$G418="",$H418="",$I418="",$J418="",$K418="",$L418=""),"",IF($B418="Female",1/(1+EXP(-SUMPRODUCT(Engine!$C$13186:$C$13217,INDIRECT("Coefficients!$AV$2:$AV$33")))),1/(1+EXP(-SUMPRODUCT(Engine!$C$13186:$C$13217,INDIRECT("Coefficients!$AW$2:$AW$33"))))))</f>
      </c>
      <c r="AN418" s="8">
        <f>IF(OR($B418="",$C418="",$D418="",$E418="",$F418="",$G418="",$H418="",$I418="",$J418="",$K418="",$L418=""),"",IF($B418="Female",1/(1+EXP(-SUMPRODUCT(Engine!$C$13186:$C$13217,INDIRECT("Coefficients!$AX$2:$AX$33")))),1/(1+EXP(-SUMPRODUCT(Engine!$C$13186:$C$13217,INDIRECT("Coefficients!$AY$2:$AY$33"))))))</f>
      </c>
      <c r="AO418" s="8">
        <f>IF(OR($B418="",$C418="",$D418="",$E418="",$F418="",$G418="",$H418="",$I418="",$J418="",$K418="",$L418=""),"",IF($B418="Female",1/(1+EXP(-SUMPRODUCT(Engine!$C$13186:$C$13217,INDIRECT("Coefficients!$AZ$2:$AZ$33")))),1/(1+EXP(-SUMPRODUCT(Engine!$C$13186:$C$13217,INDIRECT("Coefficients!$BA$2:$BA$33"))))))</f>
      </c>
      <c r="AP418" s="8">
        <f>IF(OR($B418="",$C418="",$D418="",$E418="",$F418="",$G418="",$H418="",$I418="",$J418="",$K418="",$L418=""),"",IF($B418="Female",1/(1+EXP(-SUMPRODUCT(Engine!$C$13186:$C$13217,INDIRECT("Coefficients!$BB$2:$BB$33")))),1/(1+EXP(-SUMPRODUCT(Engine!$C$13186:$C$13217,INDIRECT("Coefficients!$BC$2:$BC$33"))))))</f>
      </c>
      <c r="AQ418" s="8">
        <f>IF(OR($B418="",$C418="",$D418="",$E418="",$F418="",$G418="",$H418="",$I418="",$J418="",$K418="",$L418=""),"",IF($B418="Female",1/(1+EXP(-SUMPRODUCT(Engine!$C$13186:$C$13217,INDIRECT("Coefficients!$BD$2:$BD$33")))),1/(1+EXP(-SUMPRODUCT(Engine!$C$13186:$C$13217,INDIRECT("Coefficients!$BE$2:$BE$33"))))))</f>
      </c>
      <c r="AR418" s="8">
        <f>IF(OR($B418="",$C418="",$D418="",$E418="",$F418="",$G418="",$H418="",$I418="",$J418="",$K418="",$L418=""),"",IF($B418="Female",1/(1+EXP(-SUMPRODUCT(Engine!$C$13186:$C$13217,INDIRECT("Coefficients!$BF$2:$BF$33")))),1/(1+EXP(-SUMPRODUCT(Engine!$C$13186:$C$13217,INDIRECT("Coefficients!$BG$2:$BG$33"))))))</f>
      </c>
      <c r="AS418" s="8">
        <f>IF(OR($B418="",$C418="",$D418="",$E418="",$F418="",$G418="",$H418="",$I418="",$J418="",$K418="",$L418=""),"",IF($B418="Female",1/(1+EXP(-SUMPRODUCT(Engine!$C$13186:$C$13217,INDIRECT("Coefficients!$BH$2:$BH$33")))),1/(1+EXP(-SUMPRODUCT(Engine!$C$13186:$C$13217,INDIRECT("Coefficients!$BI$2:$BI$33"))))))</f>
      </c>
      <c r="AT418" s="8">
        <f>IF(OR($B418="",$C418="",$D418="",$E418="",$F418="",$G418="",$H418="",$I418="",$J418="",$K418="",$L418=""),"",IF($B418="Female",1/(1+EXP(-SUMPRODUCT(Engine!$C$13186:$C$13217,INDIRECT("Coefficients!$BJ$2:$BJ$33")))),1/(1+EXP(-SUMPRODUCT(Engine!$C$13186:$C$13217,INDIRECT("Coefficients!$BK$2:$BK$33"))))))</f>
      </c>
      <c r="AU418" s="8">
        <f>IF(OR($B418="",$C418="",$D418="",$E418="",$F418="",$G418="",$H418="",$I418="",$J418="",$K418="",$L418=""),"",IF($B418="Female",1/(1+EXP(-SUMPRODUCT(Engine!$C$13186:$C$13217,INDIRECT("Coefficients!$BL$2:$BL$33")))),1/(1+EXP(-SUMPRODUCT(Engine!$C$13186:$C$13217,INDIRECT("Coefficients!$BM$2:$BM$33"))))))</f>
      </c>
      <c r="AV418" s="8">
        <f>IF(OR($B418="",$C418="",$D418="",$E418="",$F418="",$G418="",$H418="",$I418="",$J418="",$K418="",$L418=""),"",IF($B418="Female",1/(1+EXP(-SUMPRODUCT(Engine!$C$13186:$C$13217,INDIRECT("Coefficients!$BN$2:$BN$33")))),1/(1+EXP(-SUMPRODUCT(Engine!$C$13186:$C$13217,INDIRECT("Coefficients!$BO$2:$BO$33"))))))</f>
      </c>
      <c r="AW418" s="8">
        <f>IF(OR($B418="",$C418="",$D418="",$E418="",$F418="",$G418="",$H418="",$I418="",$J418="",$K418="",$L418=""),"",IF($B418="Female",1/(1+EXP(-SUMPRODUCT(Engine!$C$13186:$C$13217,INDIRECT("Coefficients!$BP$2:$BP$33")))),1/(1+EXP(-SUMPRODUCT(Engine!$C$13186:$C$13217,INDIRECT("Coefficients!$BQ$2:$BQ$33"))))))</f>
      </c>
      <c r="AX418" s="8">
        <f>IF(OR($B418="",$C418="",$D418="",$E418="",$F418="",$G418="",$H418="",$I418="",$J418="",$K418="",$L418=""),"",IF($B418="Female",1/(1+EXP(-SUMPRODUCT(Engine!$C$13186:$C$13217,INDIRECT("Coefficients!$BR$2:$BR$33")))),1/(1+EXP(-SUMPRODUCT(Engine!$C$13186:$C$13217,INDIRECT("Coefficients!$BS$2:$BS$33"))))))</f>
      </c>
      <c r="AY418" s="8">
        <f>IF(OR($B418="",$C418="",$D418="",$E418="",$F418="",$G418="",$H418="",$I418="",$J418="",$K418="",$L418=""),"",IF($B418="Female",1/(1+EXP(-SUMPRODUCT(Engine!$C$13186:$C$13217,INDIRECT("Coefficients!$BT$2:$BT$33")))),1/(1+EXP(-SUMPRODUCT(Engine!$C$13186:$C$13217,INDIRECT("Coefficients!$BU$2:$BU$33"))))))</f>
      </c>
      <c r="AZ418" s="8">
        <f>IF(OR($B418="",$C418="",$D418="",$E418="",$F418="",$G418="",$H418="",$I418="",$J418="",$K418="",$L418=""),"",IF($B418="Female",1/(1+EXP(-SUMPRODUCT(Engine!$C$13186:$C$13217,INDIRECT("Coefficients!$BV$2:$BV$33")))),1/(1+EXP(-SUMPRODUCT(Engine!$C$13186:$C$13217,INDIRECT("Coefficients!$BW$2:$BW$33"))))))</f>
      </c>
      <c r="BA418" s="8">
        <f>IF(OR($B418="",$C418="",$D418="",$E418="",$F418="",$G418="",$H418="",$I418="",$J418="",$K418="",$L418=""),"",IF($B418="Female",1/(1+EXP(-SUMPRODUCT(Engine!$C$13186:$C$13217,INDIRECT("Coefficients!$BX$2:$BX$33")))),1/(1+EXP(-SUMPRODUCT(Engine!$C$13186:$C$13217,INDIRECT("Coefficients!$BY$2:$BY$33"))))))</f>
      </c>
      <c r="BB418" s="8">
        <f>IF(OR($B418="",$C418="",$D418="",$E418="",$F418="",$G418="",$H418="",$I418="",$J418="",$K418="",$L418=""),"",IF($B418="Female",1/(1+EXP(-SUMPRODUCT(Engine!$C$13186:$C$13217,INDIRECT("Coefficients!$BZ$2:$BZ$33")))),1/(1+EXP(-SUMPRODUCT(Engine!$C$13186:$C$13217,INDIRECT("Coefficients!$CA$2:$CA$33"))))))</f>
      </c>
      <c r="BC418" s="8">
        <f>IF(OR($B418="",$C418="",$D418="",$E418="",$F418="",$G418="",$H418="",$I418="",$J418="",$K418="",$L418=""),"",IF($B418="Female",1/(1+EXP(-SUMPRODUCT(Engine!$C$13186:$C$13217,INDIRECT("Coefficients!$CB$2:$CB$33")))),1/(1+EXP(-SUMPRODUCT(Engine!$C$13186:$C$13217,INDIRECT("Coefficients!$CC$2:$CC$33"))))))</f>
      </c>
      <c r="BD418" s="8">
        <f>IF(OR($B418="",$C418="",$D418="",$E418="",$F418="",$G418="",$H418="",$I418="",$J418="",$K418="",$L418=""),"",IF($B418="Female",1/(1+EXP(-SUMPRODUCT(Engine!$C$13186:$C$13217,INDIRECT("Coefficients!$CD$2:$CD$33")))),1/(1+EXP(-SUMPRODUCT(Engine!$C$13186:$C$13217,INDIRECT("Coefficients!$CE$2:$CE$33"))))))</f>
      </c>
      <c r="BE418" s="8">
        <f>IF(OR($B418="",$C418="",$D418="",$E418="",$F418="",$G418="",$H418="",$I418="",$J418="",$K418="",$L418=""),"",IF($B418="Female",1/(1+EXP(-SUMPRODUCT(Engine!$C$13186:$C$13217,INDIRECT("Coefficients!$CF$2:$CF$33")))),1/(1+EXP(-SUMPRODUCT(Engine!$C$13186:$C$13217,INDIRECT("Coefficients!$CG$2:$CG$33"))))))</f>
      </c>
      <c r="BF418" s="8">
        <f>IF(OR($B418="",$C418="",$D418="",$E418="",$F418="",$G418="",$H418="",$I418="",$J418="",$K418="",$L418=""),"",IF($B418="Female",1/(1+EXP(-SUMPRODUCT(Engine!$C$13186:$C$13217,INDIRECT("Coefficients!$CH$2:$CH$33")))),1/(1+EXP(-SUMPRODUCT(Engine!$C$13186:$C$13217,INDIRECT("Coefficients!$CI$2:$CI$33"))))))</f>
      </c>
      <c r="BG418" s="8">
        <f>IF(OR($B418="",$C418="",$D418="",$E418="",$F418="",$G418="",$H418="",$I418="",$J418="",$K418="",$L418=""),"",IF($B418="Female",1/(1+EXP(-SUMPRODUCT(Engine!$C$13186:$C$13217,INDIRECT("Coefficients!$CJ$2:$CJ$33")))),1/(1+EXP(-SUMPRODUCT(Engine!$C$13186:$C$13217,INDIRECT("Coefficients!$CK$2:$CK$33"))))))</f>
      </c>
      <c r="BH418" s="8">
        <f>IF(OR($B418="",$C418="",$D418="",$E418="",$F418="",$G418="",$H418="",$I418="",$J418="",$K418="",$L418=""),"",IF($B418="Female",1/(1+EXP(-SUMPRODUCT(Engine!$C$13186:$C$13217,INDIRECT("Coefficients!$CL$2:$CL$33")))),1/(1+EXP(-SUMPRODUCT(Engine!$C$13186:$C$13217,INDIRECT("Coefficients!$CM$2:$CM$33"))))))</f>
      </c>
      <c r="BI418" s="8">
        <f>IF(OR($B418="",$C418="",$D418="",$E418="",$F418="",$G418="",$H418="",$I418="",$J418="",$K418="",$L418=""),"",IF($B418="Female",1/(1+EXP(-SUMPRODUCT(Engine!$C$13186:$C$13217,INDIRECT("Coefficients!$CN$2:$CN$33")))),1/(1+EXP(-SUMPRODUCT(Engine!$C$13186:$C$13217,INDIRECT("Coefficients!$CO$2:$CO$33"))))))</f>
      </c>
      <c r="BJ418" s="8">
        <f>IF(OR($B418="",$C418="",$D418="",$E418="",$F418="",$G418="",$H418="",$I418="",$J418="",$K418="",$L418=""),"",IF($B418="Female",1/(1+EXP(-SUMPRODUCT(Engine!$C$13186:$C$13217,INDIRECT("Coefficients!$CP$2:$CP$33")))),1/(1+EXP(-SUMPRODUCT(Engine!$C$13186:$C$13217,INDIRECT("Coefficients!$CQ$2:$CQ$33"))))))</f>
      </c>
      <c r="BK418" s="8">
        <f>IF(OR($B418="",$C418="",$D418="",$E418="",$F418="",$G418="",$H418="",$I418="",$J418="",$K418="",$L418=""),"",IF($B418="Female",1/(1+EXP(-SUMPRODUCT(Engine!$C$13186:$C$13217,INDIRECT("Coefficients!$CR$2:$CR$33")))),1/(1+EXP(-SUMPRODUCT(Engine!$C$13186:$C$13217,INDIRECT("Coefficients!$CS$2:$CS$33"))))))</f>
      </c>
      <c r="BL418" s="8">
        <f>IF(OR($B418="",$C418="",$D418="",$E418="",$F418="",$G418="",$H418="",$I418="",$J418="",$K418="",$L418=""),"",IF($B418="Female",1/(1+EXP(-SUMPRODUCT(Engine!$C$13186:$C$13217,INDIRECT("Coefficients!$CT$2:$CT$33")))),1/(1+EXP(-SUMPRODUCT(Engine!$C$13186:$C$13217,INDIRECT("Coefficients!$CU$2:$CU$33"))))))</f>
      </c>
      <c r="BM418" s="8">
        <f>IF(OR($B418="",$C418="",$D418="",$E418="",$F418="",$G418="",$H418="",$I418="",$J418="",$K418="",$L418=""),"",IF($B418="Female",1/(1+EXP(-SUMPRODUCT(Engine!$C$13186:$C$13217,INDIRECT("Coefficients!$CV$2:$CV$33")))),1/(1+EXP(-SUMPRODUCT(Engine!$C$13186:$C$13217,INDIRECT("Coefficients!$CW$2:$CW$33"))))))</f>
      </c>
    </row>
    <row r="419" spans="1:65" x14ac:dyDescent="0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8">
        <f>IF(OR($B419="",$C419="",$D419="",$E419="",$F419="",$G419="",$H419="",$I419="",$J419="",$K419="",$L419=""),"",IF($B419="Female",1/(1+EXP(-SUMPRODUCT(Engine!$C$13218:$C$13249,INDIRECT("Coefficients!$B$2:$B$33")))),1/(1+EXP(-SUMPRODUCT(Engine!$C$13218:$C$13249,INDIRECT("Coefficients!$C$2:$C$33"))))))</f>
      </c>
      <c r="Q419" s="8">
        <f>IF(OR($B419="",$C419="",$D419="",$E419="",$F419="",$G419="",$H419="",$I419="",$J419="",$K419="",$L419=""),"",IF($B419="Female",1/(1+EXP(-SUMPRODUCT(Engine!$C$13218:$C$13249,INDIRECT("Coefficients!$D$2:$D$33")))),1/(1+EXP(-SUMPRODUCT(Engine!$C$13218:$C$13249,INDIRECT("Coefficients!$E$2:$E$33"))))))</f>
      </c>
      <c r="R419" s="8">
        <f>IF(OR($B419="",$C419="",$D419="",$E419="",$F419="",$G419="",$H419="",$I419="",$J419="",$K419="",$L419=""),"",IF($B419="Female",1/(1+EXP(-SUMPRODUCT(Engine!$C$13218:$C$13249,INDIRECT("Coefficients!$F$2:$F$33")))),1/(1+EXP(-SUMPRODUCT(Engine!$C$13218:$C$13249,INDIRECT("Coefficients!$G$2:$G$33"))))))</f>
      </c>
      <c r="S419" s="8">
        <f>IF(OR($B419="",$C419="",$D419="",$E419="",$F419="",$G419="",$H419="",$I419="",$J419="",$K419="",$L419=""),"",IF($B419="Female",1/(1+EXP(-SUMPRODUCT(Engine!$C$13218:$C$13249,INDIRECT("Coefficients!$H$2:$H$33")))),1/(1+EXP(-SUMPRODUCT(Engine!$C$13218:$C$13249,INDIRECT("Coefficients!$I$2:$I$33"))))))</f>
      </c>
      <c r="T419" s="8">
        <f>IF(OR($B419="",$C419="",$D419="",$E419="",$F419="",$G419="",$H419="",$I419="",$J419="",$K419="",$L419=""),"",IF($B419="Female",1/(1+EXP(-SUMPRODUCT(Engine!$C$13218:$C$13249,INDIRECT("Coefficients!$J$2:$J$33")))),1/(1+EXP(-SUMPRODUCT(Engine!$C$13218:$C$13249,INDIRECT("Coefficients!$K$2:$K$33"))))))</f>
      </c>
      <c r="U419" s="8">
        <f>IF(OR($B419="",$C419="",$D419="",$E419="",$F419="",$G419="",$H419="",$I419="",$J419="",$K419="",$L419=""),"",IF($B419="Female",1/(1+EXP(-SUMPRODUCT(Engine!$C$13218:$C$13249,INDIRECT("Coefficients!$L$2:$L$33")))),1/(1+EXP(-SUMPRODUCT(Engine!$C$13218:$C$13249,INDIRECT("Coefficients!$M$2:$M$33"))))))</f>
      </c>
      <c r="V419" s="8">
        <f>IF(OR($B419="",$C419="",$D419="",$E419="",$F419="",$G419="",$H419="",$I419="",$J419="",$K419="",$L419=""),"",IF($B419="Female",1/(1+EXP(-SUMPRODUCT(Engine!$C$13218:$C$13249,INDIRECT("Coefficients!$N$2:$N$33")))),1/(1+EXP(-SUMPRODUCT(Engine!$C$13218:$C$13249,INDIRECT("Coefficients!$O$2:$O$33"))))))</f>
      </c>
      <c r="W419" s="8">
        <f>IF(OR($B419="",$C419="",$D419="",$E419="",$F419="",$G419="",$H419="",$I419="",$J419="",$K419="",$L419=""),"",IF($B419="Female",1/(1+EXP(-SUMPRODUCT(Engine!$C$13218:$C$13249,INDIRECT("Coefficients!$P$2:$P$33")))),1/(1+EXP(-SUMPRODUCT(Engine!$C$13218:$C$13249,INDIRECT("Coefficients!$Q$2:$Q$33"))))))</f>
      </c>
      <c r="X419" s="8">
        <f>IF(OR($B419="",$C419="",$D419="",$E419="",$F419="",$G419="",$H419="",$I419="",$J419="",$K419="",$L419=""),"",IF($B419="Female",1/(1+EXP(-SUMPRODUCT(Engine!$C$13218:$C$13249,INDIRECT("Coefficients!$R$2:$R$33")))),1/(1+EXP(-SUMPRODUCT(Engine!$C$13218:$C$13249,INDIRECT("Coefficients!$S$2:$S$33"))))))</f>
      </c>
      <c r="Y419" s="8">
        <f>IF(OR($B419="",$C419="",$D419="",$E419="",$F419="",$G419="",$H419="",$I419="",$J419="",$K419="",$L419=""),"",IF($B419="Female",1/(1+EXP(-SUMPRODUCT(Engine!$C$13218:$C$13249,INDIRECT("Coefficients!$T$2:$T$33")))),1/(1+EXP(-SUMPRODUCT(Engine!$C$13218:$C$13249,INDIRECT("Coefficients!$U$2:$U$33"))))))</f>
      </c>
      <c r="Z419" s="8">
        <f>IF(OR($B419="",$C419="",$D419="",$E419="",$F419="",$G419="",$H419="",$I419="",$J419="",$K419="",$L419=""),"",IF($B419="Female",1/(1+EXP(-SUMPRODUCT(Engine!$C$13218:$C$13249,INDIRECT("Coefficients!$V$2:$V$33")))),1/(1+EXP(-SUMPRODUCT(Engine!$C$13218:$C$13249,INDIRECT("Coefficients!$W$2:$W$33"))))))</f>
      </c>
      <c r="AA419" s="8">
        <f>IF(OR($B419="",$C419="",$D419="",$E419="",$F419="",$G419="",$H419="",$I419="",$J419="",$K419="",$L419=""),"",IF($B419="Female",1/(1+EXP(-SUMPRODUCT(Engine!$C$13218:$C$13249,INDIRECT("Coefficients!$X$2:$X$33")))),1/(1+EXP(-SUMPRODUCT(Engine!$C$13218:$C$13249,INDIRECT("Coefficients!$Y$2:$Y$33"))))))</f>
      </c>
      <c r="AB419" s="8">
        <f>IF(OR($B419="",$C419="",$D419="",$E419="",$F419="",$G419="",$H419="",$I419="",$J419="",$K419="",$L419=""),"",IF($B419="Female",1/(1+EXP(-SUMPRODUCT(Engine!$C$13218:$C$13249,INDIRECT("Coefficients!$Z$2:$Z$33")))),1/(1+EXP(-SUMPRODUCT(Engine!$C$13218:$C$13249,INDIRECT("Coefficients!$AA$2:$AA$33"))))))</f>
      </c>
      <c r="AC419" s="8">
        <f>IF(OR($B419="",$C419="",$D419="",$E419="",$F419="",$G419="",$H419="",$I419="",$J419="",$K419="",$L419=""),"",IF($B419="Female",1/(1+EXP(-SUMPRODUCT(Engine!$C$13218:$C$13249,INDIRECT("Coefficients!$AB$2:$AB$33")))),1/(1+EXP(-SUMPRODUCT(Engine!$C$13218:$C$13249,INDIRECT("Coefficients!$AC$2:$AC$33"))))))</f>
      </c>
      <c r="AD419" s="8">
        <f>IF(OR($B419="",$C419="",$D419="",$E419="",$F419="",$G419="",$H419="",$I419="",$J419="",$K419="",$L419=""),"",IF($B419="Female",1/(1+EXP(-SUMPRODUCT(Engine!$C$13218:$C$13249,INDIRECT("Coefficients!$AD$2:$AD$33")))),1/(1+EXP(-SUMPRODUCT(Engine!$C$13218:$C$13249,INDIRECT("Coefficients!$AE$2:$AE$33"))))))</f>
      </c>
      <c r="AE419" s="8">
        <f>IF(OR($B419="",$C419="",$D419="",$E419="",$F419="",$G419="",$H419="",$I419="",$J419="",$K419="",$L419=""),"",IF($B419="Female",1/(1+EXP(-SUMPRODUCT(Engine!$C$13218:$C$13249,INDIRECT("Coefficients!$AF$2:$AF$33")))),1/(1+EXP(-SUMPRODUCT(Engine!$C$13218:$C$13249,INDIRECT("Coefficients!$AG$2:$AG$33"))))))</f>
      </c>
      <c r="AF419" s="8">
        <f>IF(OR($B419="",$C419="",$D419="",$E419="",$F419="",$G419="",$H419="",$I419="",$J419="",$K419="",$L419=""),"",IF($B419="Female",1/(1+EXP(-SUMPRODUCT(Engine!$C$13218:$C$13249,INDIRECT("Coefficients!$AH$2:$AH$33")))),1/(1+EXP(-SUMPRODUCT(Engine!$C$13218:$C$13249,INDIRECT("Coefficients!$AI$2:$AI$33"))))))</f>
      </c>
      <c r="AG419" s="8">
        <f>IF(OR($B419="",$C419="",$D419="",$E419="",$F419="",$G419="",$H419="",$I419="",$J419="",$K419="",$L419=""),"",IF($B419="Female",1/(1+EXP(-SUMPRODUCT(Engine!$C$13218:$C$13249,INDIRECT("Coefficients!$AJ$2:$AJ$33")))),1/(1+EXP(-SUMPRODUCT(Engine!$C$13218:$C$13249,INDIRECT("Coefficients!$AK$2:$AK$33"))))))</f>
      </c>
      <c r="AH419" s="8">
        <f>IF(OR($B419="",$C419="",$D419="",$E419="",$F419="",$G419="",$H419="",$I419="",$J419="",$K419="",$L419=""),"",IF($B419="Female",1/(1+EXP(-SUMPRODUCT(Engine!$C$13218:$C$13249,INDIRECT("Coefficients!$AL$2:$AL$33")))),1/(1+EXP(-SUMPRODUCT(Engine!$C$13218:$C$13249,INDIRECT("Coefficients!$AM$2:$AM$33"))))))</f>
      </c>
      <c r="AI419" s="8">
        <f>IF(OR($B419="",$C419="",$D419="",$E419="",$F419="",$G419="",$H419="",$I419="",$J419="",$K419="",$L419=""),"",IF($B419="Female",1/(1+EXP(-SUMPRODUCT(Engine!$C$13218:$C$13249,INDIRECT("Coefficients!$AN$2:$AN$33")))),1/(1+EXP(-SUMPRODUCT(Engine!$C$13218:$C$13249,INDIRECT("Coefficients!$AO$2:$AO$33"))))))</f>
      </c>
      <c r="AJ419" s="8">
        <f>IF(OR($B419="",$C419="",$D419="",$E419="",$F419="",$G419="",$H419="",$I419="",$J419="",$K419="",$L419=""),"",IF($B419="Female",1/(1+EXP(-SUMPRODUCT(Engine!$C$13218:$C$13249,INDIRECT("Coefficients!$AP$2:$AP$33")))),1/(1+EXP(-SUMPRODUCT(Engine!$C$13218:$C$13249,INDIRECT("Coefficients!$AQ$2:$AQ$33"))))))</f>
      </c>
      <c r="AK419" s="8">
        <f>IF(OR($B419="",$C419="",$D419="",$E419="",$F419="",$G419="",$H419="",$I419="",$J419="",$K419="",$L419=""),"",IF($B419="Female",1/(1+EXP(-SUMPRODUCT(Engine!$C$13218:$C$13249,INDIRECT("Coefficients!$AR$2:$AR$33")))),1/(1+EXP(-SUMPRODUCT(Engine!$C$13218:$C$13249,INDIRECT("Coefficients!$AS$2:$AS$33"))))))</f>
      </c>
      <c r="AL419" s="8">
        <f>IF(OR($B419="",$C419="",$D419="",$E419="",$F419="",$G419="",$H419="",$I419="",$J419="",$K419="",$L419=""),"",IF($B419="Female",1/(1+EXP(-SUMPRODUCT(Engine!$C$13218:$C$13249,INDIRECT("Coefficients!$AT$2:$AT$33")))),1/(1+EXP(-SUMPRODUCT(Engine!$C$13218:$C$13249,INDIRECT("Coefficients!$AU$2:$AU$33"))))))</f>
      </c>
      <c r="AM419" s="8">
        <f>IF(OR($B419="",$C419="",$D419="",$E419="",$F419="",$G419="",$H419="",$I419="",$J419="",$K419="",$L419=""),"",IF($B419="Female",1/(1+EXP(-SUMPRODUCT(Engine!$C$13218:$C$13249,INDIRECT("Coefficients!$AV$2:$AV$33")))),1/(1+EXP(-SUMPRODUCT(Engine!$C$13218:$C$13249,INDIRECT("Coefficients!$AW$2:$AW$33"))))))</f>
      </c>
      <c r="AN419" s="8">
        <f>IF(OR($B419="",$C419="",$D419="",$E419="",$F419="",$G419="",$H419="",$I419="",$J419="",$K419="",$L419=""),"",IF($B419="Female",1/(1+EXP(-SUMPRODUCT(Engine!$C$13218:$C$13249,INDIRECT("Coefficients!$AX$2:$AX$33")))),1/(1+EXP(-SUMPRODUCT(Engine!$C$13218:$C$13249,INDIRECT("Coefficients!$AY$2:$AY$33"))))))</f>
      </c>
      <c r="AO419" s="8">
        <f>IF(OR($B419="",$C419="",$D419="",$E419="",$F419="",$G419="",$H419="",$I419="",$J419="",$K419="",$L419=""),"",IF($B419="Female",1/(1+EXP(-SUMPRODUCT(Engine!$C$13218:$C$13249,INDIRECT("Coefficients!$AZ$2:$AZ$33")))),1/(1+EXP(-SUMPRODUCT(Engine!$C$13218:$C$13249,INDIRECT("Coefficients!$BA$2:$BA$33"))))))</f>
      </c>
      <c r="AP419" s="8">
        <f>IF(OR($B419="",$C419="",$D419="",$E419="",$F419="",$G419="",$H419="",$I419="",$J419="",$K419="",$L419=""),"",IF($B419="Female",1/(1+EXP(-SUMPRODUCT(Engine!$C$13218:$C$13249,INDIRECT("Coefficients!$BB$2:$BB$33")))),1/(1+EXP(-SUMPRODUCT(Engine!$C$13218:$C$13249,INDIRECT("Coefficients!$BC$2:$BC$33"))))))</f>
      </c>
      <c r="AQ419" s="8">
        <f>IF(OR($B419="",$C419="",$D419="",$E419="",$F419="",$G419="",$H419="",$I419="",$J419="",$K419="",$L419=""),"",IF($B419="Female",1/(1+EXP(-SUMPRODUCT(Engine!$C$13218:$C$13249,INDIRECT("Coefficients!$BD$2:$BD$33")))),1/(1+EXP(-SUMPRODUCT(Engine!$C$13218:$C$13249,INDIRECT("Coefficients!$BE$2:$BE$33"))))))</f>
      </c>
      <c r="AR419" s="8">
        <f>IF(OR($B419="",$C419="",$D419="",$E419="",$F419="",$G419="",$H419="",$I419="",$J419="",$K419="",$L419=""),"",IF($B419="Female",1/(1+EXP(-SUMPRODUCT(Engine!$C$13218:$C$13249,INDIRECT("Coefficients!$BF$2:$BF$33")))),1/(1+EXP(-SUMPRODUCT(Engine!$C$13218:$C$13249,INDIRECT("Coefficients!$BG$2:$BG$33"))))))</f>
      </c>
      <c r="AS419" s="8">
        <f>IF(OR($B419="",$C419="",$D419="",$E419="",$F419="",$G419="",$H419="",$I419="",$J419="",$K419="",$L419=""),"",IF($B419="Female",1/(1+EXP(-SUMPRODUCT(Engine!$C$13218:$C$13249,INDIRECT("Coefficients!$BH$2:$BH$33")))),1/(1+EXP(-SUMPRODUCT(Engine!$C$13218:$C$13249,INDIRECT("Coefficients!$BI$2:$BI$33"))))))</f>
      </c>
      <c r="AT419" s="8">
        <f>IF(OR($B419="",$C419="",$D419="",$E419="",$F419="",$G419="",$H419="",$I419="",$J419="",$K419="",$L419=""),"",IF($B419="Female",1/(1+EXP(-SUMPRODUCT(Engine!$C$13218:$C$13249,INDIRECT("Coefficients!$BJ$2:$BJ$33")))),1/(1+EXP(-SUMPRODUCT(Engine!$C$13218:$C$13249,INDIRECT("Coefficients!$BK$2:$BK$33"))))))</f>
      </c>
      <c r="AU419" s="8">
        <f>IF(OR($B419="",$C419="",$D419="",$E419="",$F419="",$G419="",$H419="",$I419="",$J419="",$K419="",$L419=""),"",IF($B419="Female",1/(1+EXP(-SUMPRODUCT(Engine!$C$13218:$C$13249,INDIRECT("Coefficients!$BL$2:$BL$33")))),1/(1+EXP(-SUMPRODUCT(Engine!$C$13218:$C$13249,INDIRECT("Coefficients!$BM$2:$BM$33"))))))</f>
      </c>
      <c r="AV419" s="8">
        <f>IF(OR($B419="",$C419="",$D419="",$E419="",$F419="",$G419="",$H419="",$I419="",$J419="",$K419="",$L419=""),"",IF($B419="Female",1/(1+EXP(-SUMPRODUCT(Engine!$C$13218:$C$13249,INDIRECT("Coefficients!$BN$2:$BN$33")))),1/(1+EXP(-SUMPRODUCT(Engine!$C$13218:$C$13249,INDIRECT("Coefficients!$BO$2:$BO$33"))))))</f>
      </c>
      <c r="AW419" s="8">
        <f>IF(OR($B419="",$C419="",$D419="",$E419="",$F419="",$G419="",$H419="",$I419="",$J419="",$K419="",$L419=""),"",IF($B419="Female",1/(1+EXP(-SUMPRODUCT(Engine!$C$13218:$C$13249,INDIRECT("Coefficients!$BP$2:$BP$33")))),1/(1+EXP(-SUMPRODUCT(Engine!$C$13218:$C$13249,INDIRECT("Coefficients!$BQ$2:$BQ$33"))))))</f>
      </c>
      <c r="AX419" s="8">
        <f>IF(OR($B419="",$C419="",$D419="",$E419="",$F419="",$G419="",$H419="",$I419="",$J419="",$K419="",$L419=""),"",IF($B419="Female",1/(1+EXP(-SUMPRODUCT(Engine!$C$13218:$C$13249,INDIRECT("Coefficients!$BR$2:$BR$33")))),1/(1+EXP(-SUMPRODUCT(Engine!$C$13218:$C$13249,INDIRECT("Coefficients!$BS$2:$BS$33"))))))</f>
      </c>
      <c r="AY419" s="8">
        <f>IF(OR($B419="",$C419="",$D419="",$E419="",$F419="",$G419="",$H419="",$I419="",$J419="",$K419="",$L419=""),"",IF($B419="Female",1/(1+EXP(-SUMPRODUCT(Engine!$C$13218:$C$13249,INDIRECT("Coefficients!$BT$2:$BT$33")))),1/(1+EXP(-SUMPRODUCT(Engine!$C$13218:$C$13249,INDIRECT("Coefficients!$BU$2:$BU$33"))))))</f>
      </c>
      <c r="AZ419" s="8">
        <f>IF(OR($B419="",$C419="",$D419="",$E419="",$F419="",$G419="",$H419="",$I419="",$J419="",$K419="",$L419=""),"",IF($B419="Female",1/(1+EXP(-SUMPRODUCT(Engine!$C$13218:$C$13249,INDIRECT("Coefficients!$BV$2:$BV$33")))),1/(1+EXP(-SUMPRODUCT(Engine!$C$13218:$C$13249,INDIRECT("Coefficients!$BW$2:$BW$33"))))))</f>
      </c>
      <c r="BA419" s="8">
        <f>IF(OR($B419="",$C419="",$D419="",$E419="",$F419="",$G419="",$H419="",$I419="",$J419="",$K419="",$L419=""),"",IF($B419="Female",1/(1+EXP(-SUMPRODUCT(Engine!$C$13218:$C$13249,INDIRECT("Coefficients!$BX$2:$BX$33")))),1/(1+EXP(-SUMPRODUCT(Engine!$C$13218:$C$13249,INDIRECT("Coefficients!$BY$2:$BY$33"))))))</f>
      </c>
      <c r="BB419" s="8">
        <f>IF(OR($B419="",$C419="",$D419="",$E419="",$F419="",$G419="",$H419="",$I419="",$J419="",$K419="",$L419=""),"",IF($B419="Female",1/(1+EXP(-SUMPRODUCT(Engine!$C$13218:$C$13249,INDIRECT("Coefficients!$BZ$2:$BZ$33")))),1/(1+EXP(-SUMPRODUCT(Engine!$C$13218:$C$13249,INDIRECT("Coefficients!$CA$2:$CA$33"))))))</f>
      </c>
      <c r="BC419" s="8">
        <f>IF(OR($B419="",$C419="",$D419="",$E419="",$F419="",$G419="",$H419="",$I419="",$J419="",$K419="",$L419=""),"",IF($B419="Female",1/(1+EXP(-SUMPRODUCT(Engine!$C$13218:$C$13249,INDIRECT("Coefficients!$CB$2:$CB$33")))),1/(1+EXP(-SUMPRODUCT(Engine!$C$13218:$C$13249,INDIRECT("Coefficients!$CC$2:$CC$33"))))))</f>
      </c>
      <c r="BD419" s="8">
        <f>IF(OR($B419="",$C419="",$D419="",$E419="",$F419="",$G419="",$H419="",$I419="",$J419="",$K419="",$L419=""),"",IF($B419="Female",1/(1+EXP(-SUMPRODUCT(Engine!$C$13218:$C$13249,INDIRECT("Coefficients!$CD$2:$CD$33")))),1/(1+EXP(-SUMPRODUCT(Engine!$C$13218:$C$13249,INDIRECT("Coefficients!$CE$2:$CE$33"))))))</f>
      </c>
      <c r="BE419" s="8">
        <f>IF(OR($B419="",$C419="",$D419="",$E419="",$F419="",$G419="",$H419="",$I419="",$J419="",$K419="",$L419=""),"",IF($B419="Female",1/(1+EXP(-SUMPRODUCT(Engine!$C$13218:$C$13249,INDIRECT("Coefficients!$CF$2:$CF$33")))),1/(1+EXP(-SUMPRODUCT(Engine!$C$13218:$C$13249,INDIRECT("Coefficients!$CG$2:$CG$33"))))))</f>
      </c>
      <c r="BF419" s="8">
        <f>IF(OR($B419="",$C419="",$D419="",$E419="",$F419="",$G419="",$H419="",$I419="",$J419="",$K419="",$L419=""),"",IF($B419="Female",1/(1+EXP(-SUMPRODUCT(Engine!$C$13218:$C$13249,INDIRECT("Coefficients!$CH$2:$CH$33")))),1/(1+EXP(-SUMPRODUCT(Engine!$C$13218:$C$13249,INDIRECT("Coefficients!$CI$2:$CI$33"))))))</f>
      </c>
      <c r="BG419" s="8">
        <f>IF(OR($B419="",$C419="",$D419="",$E419="",$F419="",$G419="",$H419="",$I419="",$J419="",$K419="",$L419=""),"",IF($B419="Female",1/(1+EXP(-SUMPRODUCT(Engine!$C$13218:$C$13249,INDIRECT("Coefficients!$CJ$2:$CJ$33")))),1/(1+EXP(-SUMPRODUCT(Engine!$C$13218:$C$13249,INDIRECT("Coefficients!$CK$2:$CK$33"))))))</f>
      </c>
      <c r="BH419" s="8">
        <f>IF(OR($B419="",$C419="",$D419="",$E419="",$F419="",$G419="",$H419="",$I419="",$J419="",$K419="",$L419=""),"",IF($B419="Female",1/(1+EXP(-SUMPRODUCT(Engine!$C$13218:$C$13249,INDIRECT("Coefficients!$CL$2:$CL$33")))),1/(1+EXP(-SUMPRODUCT(Engine!$C$13218:$C$13249,INDIRECT("Coefficients!$CM$2:$CM$33"))))))</f>
      </c>
      <c r="BI419" s="8">
        <f>IF(OR($B419="",$C419="",$D419="",$E419="",$F419="",$G419="",$H419="",$I419="",$J419="",$K419="",$L419=""),"",IF($B419="Female",1/(1+EXP(-SUMPRODUCT(Engine!$C$13218:$C$13249,INDIRECT("Coefficients!$CN$2:$CN$33")))),1/(1+EXP(-SUMPRODUCT(Engine!$C$13218:$C$13249,INDIRECT("Coefficients!$CO$2:$CO$33"))))))</f>
      </c>
      <c r="BJ419" s="8">
        <f>IF(OR($B419="",$C419="",$D419="",$E419="",$F419="",$G419="",$H419="",$I419="",$J419="",$K419="",$L419=""),"",IF($B419="Female",1/(1+EXP(-SUMPRODUCT(Engine!$C$13218:$C$13249,INDIRECT("Coefficients!$CP$2:$CP$33")))),1/(1+EXP(-SUMPRODUCT(Engine!$C$13218:$C$13249,INDIRECT("Coefficients!$CQ$2:$CQ$33"))))))</f>
      </c>
      <c r="BK419" s="8">
        <f>IF(OR($B419="",$C419="",$D419="",$E419="",$F419="",$G419="",$H419="",$I419="",$J419="",$K419="",$L419=""),"",IF($B419="Female",1/(1+EXP(-SUMPRODUCT(Engine!$C$13218:$C$13249,INDIRECT("Coefficients!$CR$2:$CR$33")))),1/(1+EXP(-SUMPRODUCT(Engine!$C$13218:$C$13249,INDIRECT("Coefficients!$CS$2:$CS$33"))))))</f>
      </c>
      <c r="BL419" s="8">
        <f>IF(OR($B419="",$C419="",$D419="",$E419="",$F419="",$G419="",$H419="",$I419="",$J419="",$K419="",$L419=""),"",IF($B419="Female",1/(1+EXP(-SUMPRODUCT(Engine!$C$13218:$C$13249,INDIRECT("Coefficients!$CT$2:$CT$33")))),1/(1+EXP(-SUMPRODUCT(Engine!$C$13218:$C$13249,INDIRECT("Coefficients!$CU$2:$CU$33"))))))</f>
      </c>
      <c r="BM419" s="8">
        <f>IF(OR($B419="",$C419="",$D419="",$E419="",$F419="",$G419="",$H419="",$I419="",$J419="",$K419="",$L419=""),"",IF($B419="Female",1/(1+EXP(-SUMPRODUCT(Engine!$C$13218:$C$13249,INDIRECT("Coefficients!$CV$2:$CV$33")))),1/(1+EXP(-SUMPRODUCT(Engine!$C$13218:$C$13249,INDIRECT("Coefficients!$CW$2:$CW$33"))))))</f>
      </c>
    </row>
    <row r="420" spans="1:65" x14ac:dyDescent="0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8">
        <f>IF(OR($B420="",$C420="",$D420="",$E420="",$F420="",$G420="",$H420="",$I420="",$J420="",$K420="",$L420=""),"",IF($B420="Female",1/(1+EXP(-SUMPRODUCT(Engine!$C$13250:$C$13281,INDIRECT("Coefficients!$B$2:$B$33")))),1/(1+EXP(-SUMPRODUCT(Engine!$C$13250:$C$13281,INDIRECT("Coefficients!$C$2:$C$33"))))))</f>
      </c>
      <c r="Q420" s="8">
        <f>IF(OR($B420="",$C420="",$D420="",$E420="",$F420="",$G420="",$H420="",$I420="",$J420="",$K420="",$L420=""),"",IF($B420="Female",1/(1+EXP(-SUMPRODUCT(Engine!$C$13250:$C$13281,INDIRECT("Coefficients!$D$2:$D$33")))),1/(1+EXP(-SUMPRODUCT(Engine!$C$13250:$C$13281,INDIRECT("Coefficients!$E$2:$E$33"))))))</f>
      </c>
      <c r="R420" s="8">
        <f>IF(OR($B420="",$C420="",$D420="",$E420="",$F420="",$G420="",$H420="",$I420="",$J420="",$K420="",$L420=""),"",IF($B420="Female",1/(1+EXP(-SUMPRODUCT(Engine!$C$13250:$C$13281,INDIRECT("Coefficients!$F$2:$F$33")))),1/(1+EXP(-SUMPRODUCT(Engine!$C$13250:$C$13281,INDIRECT("Coefficients!$G$2:$G$33"))))))</f>
      </c>
      <c r="S420" s="8">
        <f>IF(OR($B420="",$C420="",$D420="",$E420="",$F420="",$G420="",$H420="",$I420="",$J420="",$K420="",$L420=""),"",IF($B420="Female",1/(1+EXP(-SUMPRODUCT(Engine!$C$13250:$C$13281,INDIRECT("Coefficients!$H$2:$H$33")))),1/(1+EXP(-SUMPRODUCT(Engine!$C$13250:$C$13281,INDIRECT("Coefficients!$I$2:$I$33"))))))</f>
      </c>
      <c r="T420" s="8">
        <f>IF(OR($B420="",$C420="",$D420="",$E420="",$F420="",$G420="",$H420="",$I420="",$J420="",$K420="",$L420=""),"",IF($B420="Female",1/(1+EXP(-SUMPRODUCT(Engine!$C$13250:$C$13281,INDIRECT("Coefficients!$J$2:$J$33")))),1/(1+EXP(-SUMPRODUCT(Engine!$C$13250:$C$13281,INDIRECT("Coefficients!$K$2:$K$33"))))))</f>
      </c>
      <c r="U420" s="8">
        <f>IF(OR($B420="",$C420="",$D420="",$E420="",$F420="",$G420="",$H420="",$I420="",$J420="",$K420="",$L420=""),"",IF($B420="Female",1/(1+EXP(-SUMPRODUCT(Engine!$C$13250:$C$13281,INDIRECT("Coefficients!$L$2:$L$33")))),1/(1+EXP(-SUMPRODUCT(Engine!$C$13250:$C$13281,INDIRECT("Coefficients!$M$2:$M$33"))))))</f>
      </c>
      <c r="V420" s="8">
        <f>IF(OR($B420="",$C420="",$D420="",$E420="",$F420="",$G420="",$H420="",$I420="",$J420="",$K420="",$L420=""),"",IF($B420="Female",1/(1+EXP(-SUMPRODUCT(Engine!$C$13250:$C$13281,INDIRECT("Coefficients!$N$2:$N$33")))),1/(1+EXP(-SUMPRODUCT(Engine!$C$13250:$C$13281,INDIRECT("Coefficients!$O$2:$O$33"))))))</f>
      </c>
      <c r="W420" s="8">
        <f>IF(OR($B420="",$C420="",$D420="",$E420="",$F420="",$G420="",$H420="",$I420="",$J420="",$K420="",$L420=""),"",IF($B420="Female",1/(1+EXP(-SUMPRODUCT(Engine!$C$13250:$C$13281,INDIRECT("Coefficients!$P$2:$P$33")))),1/(1+EXP(-SUMPRODUCT(Engine!$C$13250:$C$13281,INDIRECT("Coefficients!$Q$2:$Q$33"))))))</f>
      </c>
      <c r="X420" s="8">
        <f>IF(OR($B420="",$C420="",$D420="",$E420="",$F420="",$G420="",$H420="",$I420="",$J420="",$K420="",$L420=""),"",IF($B420="Female",1/(1+EXP(-SUMPRODUCT(Engine!$C$13250:$C$13281,INDIRECT("Coefficients!$R$2:$R$33")))),1/(1+EXP(-SUMPRODUCT(Engine!$C$13250:$C$13281,INDIRECT("Coefficients!$S$2:$S$33"))))))</f>
      </c>
      <c r="Y420" s="8">
        <f>IF(OR($B420="",$C420="",$D420="",$E420="",$F420="",$G420="",$H420="",$I420="",$J420="",$K420="",$L420=""),"",IF($B420="Female",1/(1+EXP(-SUMPRODUCT(Engine!$C$13250:$C$13281,INDIRECT("Coefficients!$T$2:$T$33")))),1/(1+EXP(-SUMPRODUCT(Engine!$C$13250:$C$13281,INDIRECT("Coefficients!$U$2:$U$33"))))))</f>
      </c>
      <c r="Z420" s="8">
        <f>IF(OR($B420="",$C420="",$D420="",$E420="",$F420="",$G420="",$H420="",$I420="",$J420="",$K420="",$L420=""),"",IF($B420="Female",1/(1+EXP(-SUMPRODUCT(Engine!$C$13250:$C$13281,INDIRECT("Coefficients!$V$2:$V$33")))),1/(1+EXP(-SUMPRODUCT(Engine!$C$13250:$C$13281,INDIRECT("Coefficients!$W$2:$W$33"))))))</f>
      </c>
      <c r="AA420" s="8">
        <f>IF(OR($B420="",$C420="",$D420="",$E420="",$F420="",$G420="",$H420="",$I420="",$J420="",$K420="",$L420=""),"",IF($B420="Female",1/(1+EXP(-SUMPRODUCT(Engine!$C$13250:$C$13281,INDIRECT("Coefficients!$X$2:$X$33")))),1/(1+EXP(-SUMPRODUCT(Engine!$C$13250:$C$13281,INDIRECT("Coefficients!$Y$2:$Y$33"))))))</f>
      </c>
      <c r="AB420" s="8">
        <f>IF(OR($B420="",$C420="",$D420="",$E420="",$F420="",$G420="",$H420="",$I420="",$J420="",$K420="",$L420=""),"",IF($B420="Female",1/(1+EXP(-SUMPRODUCT(Engine!$C$13250:$C$13281,INDIRECT("Coefficients!$Z$2:$Z$33")))),1/(1+EXP(-SUMPRODUCT(Engine!$C$13250:$C$13281,INDIRECT("Coefficients!$AA$2:$AA$33"))))))</f>
      </c>
      <c r="AC420" s="8">
        <f>IF(OR($B420="",$C420="",$D420="",$E420="",$F420="",$G420="",$H420="",$I420="",$J420="",$K420="",$L420=""),"",IF($B420="Female",1/(1+EXP(-SUMPRODUCT(Engine!$C$13250:$C$13281,INDIRECT("Coefficients!$AB$2:$AB$33")))),1/(1+EXP(-SUMPRODUCT(Engine!$C$13250:$C$13281,INDIRECT("Coefficients!$AC$2:$AC$33"))))))</f>
      </c>
      <c r="AD420" s="8">
        <f>IF(OR($B420="",$C420="",$D420="",$E420="",$F420="",$G420="",$H420="",$I420="",$J420="",$K420="",$L420=""),"",IF($B420="Female",1/(1+EXP(-SUMPRODUCT(Engine!$C$13250:$C$13281,INDIRECT("Coefficients!$AD$2:$AD$33")))),1/(1+EXP(-SUMPRODUCT(Engine!$C$13250:$C$13281,INDIRECT("Coefficients!$AE$2:$AE$33"))))))</f>
      </c>
      <c r="AE420" s="8">
        <f>IF(OR($B420="",$C420="",$D420="",$E420="",$F420="",$G420="",$H420="",$I420="",$J420="",$K420="",$L420=""),"",IF($B420="Female",1/(1+EXP(-SUMPRODUCT(Engine!$C$13250:$C$13281,INDIRECT("Coefficients!$AF$2:$AF$33")))),1/(1+EXP(-SUMPRODUCT(Engine!$C$13250:$C$13281,INDIRECT("Coefficients!$AG$2:$AG$33"))))))</f>
      </c>
      <c r="AF420" s="8">
        <f>IF(OR($B420="",$C420="",$D420="",$E420="",$F420="",$G420="",$H420="",$I420="",$J420="",$K420="",$L420=""),"",IF($B420="Female",1/(1+EXP(-SUMPRODUCT(Engine!$C$13250:$C$13281,INDIRECT("Coefficients!$AH$2:$AH$33")))),1/(1+EXP(-SUMPRODUCT(Engine!$C$13250:$C$13281,INDIRECT("Coefficients!$AI$2:$AI$33"))))))</f>
      </c>
      <c r="AG420" s="8">
        <f>IF(OR($B420="",$C420="",$D420="",$E420="",$F420="",$G420="",$H420="",$I420="",$J420="",$K420="",$L420=""),"",IF($B420="Female",1/(1+EXP(-SUMPRODUCT(Engine!$C$13250:$C$13281,INDIRECT("Coefficients!$AJ$2:$AJ$33")))),1/(1+EXP(-SUMPRODUCT(Engine!$C$13250:$C$13281,INDIRECT("Coefficients!$AK$2:$AK$33"))))))</f>
      </c>
      <c r="AH420" s="8">
        <f>IF(OR($B420="",$C420="",$D420="",$E420="",$F420="",$G420="",$H420="",$I420="",$J420="",$K420="",$L420=""),"",IF($B420="Female",1/(1+EXP(-SUMPRODUCT(Engine!$C$13250:$C$13281,INDIRECT("Coefficients!$AL$2:$AL$33")))),1/(1+EXP(-SUMPRODUCT(Engine!$C$13250:$C$13281,INDIRECT("Coefficients!$AM$2:$AM$33"))))))</f>
      </c>
      <c r="AI420" s="8">
        <f>IF(OR($B420="",$C420="",$D420="",$E420="",$F420="",$G420="",$H420="",$I420="",$J420="",$K420="",$L420=""),"",IF($B420="Female",1/(1+EXP(-SUMPRODUCT(Engine!$C$13250:$C$13281,INDIRECT("Coefficients!$AN$2:$AN$33")))),1/(1+EXP(-SUMPRODUCT(Engine!$C$13250:$C$13281,INDIRECT("Coefficients!$AO$2:$AO$33"))))))</f>
      </c>
      <c r="AJ420" s="8">
        <f>IF(OR($B420="",$C420="",$D420="",$E420="",$F420="",$G420="",$H420="",$I420="",$J420="",$K420="",$L420=""),"",IF($B420="Female",1/(1+EXP(-SUMPRODUCT(Engine!$C$13250:$C$13281,INDIRECT("Coefficients!$AP$2:$AP$33")))),1/(1+EXP(-SUMPRODUCT(Engine!$C$13250:$C$13281,INDIRECT("Coefficients!$AQ$2:$AQ$33"))))))</f>
      </c>
      <c r="AK420" s="8">
        <f>IF(OR($B420="",$C420="",$D420="",$E420="",$F420="",$G420="",$H420="",$I420="",$J420="",$K420="",$L420=""),"",IF($B420="Female",1/(1+EXP(-SUMPRODUCT(Engine!$C$13250:$C$13281,INDIRECT("Coefficients!$AR$2:$AR$33")))),1/(1+EXP(-SUMPRODUCT(Engine!$C$13250:$C$13281,INDIRECT("Coefficients!$AS$2:$AS$33"))))))</f>
      </c>
      <c r="AL420" s="8">
        <f>IF(OR($B420="",$C420="",$D420="",$E420="",$F420="",$G420="",$H420="",$I420="",$J420="",$K420="",$L420=""),"",IF($B420="Female",1/(1+EXP(-SUMPRODUCT(Engine!$C$13250:$C$13281,INDIRECT("Coefficients!$AT$2:$AT$33")))),1/(1+EXP(-SUMPRODUCT(Engine!$C$13250:$C$13281,INDIRECT("Coefficients!$AU$2:$AU$33"))))))</f>
      </c>
      <c r="AM420" s="8">
        <f>IF(OR($B420="",$C420="",$D420="",$E420="",$F420="",$G420="",$H420="",$I420="",$J420="",$K420="",$L420=""),"",IF($B420="Female",1/(1+EXP(-SUMPRODUCT(Engine!$C$13250:$C$13281,INDIRECT("Coefficients!$AV$2:$AV$33")))),1/(1+EXP(-SUMPRODUCT(Engine!$C$13250:$C$13281,INDIRECT("Coefficients!$AW$2:$AW$33"))))))</f>
      </c>
      <c r="AN420" s="8">
        <f>IF(OR($B420="",$C420="",$D420="",$E420="",$F420="",$G420="",$H420="",$I420="",$J420="",$K420="",$L420=""),"",IF($B420="Female",1/(1+EXP(-SUMPRODUCT(Engine!$C$13250:$C$13281,INDIRECT("Coefficients!$AX$2:$AX$33")))),1/(1+EXP(-SUMPRODUCT(Engine!$C$13250:$C$13281,INDIRECT("Coefficients!$AY$2:$AY$33"))))))</f>
      </c>
      <c r="AO420" s="8">
        <f>IF(OR($B420="",$C420="",$D420="",$E420="",$F420="",$G420="",$H420="",$I420="",$J420="",$K420="",$L420=""),"",IF($B420="Female",1/(1+EXP(-SUMPRODUCT(Engine!$C$13250:$C$13281,INDIRECT("Coefficients!$AZ$2:$AZ$33")))),1/(1+EXP(-SUMPRODUCT(Engine!$C$13250:$C$13281,INDIRECT("Coefficients!$BA$2:$BA$33"))))))</f>
      </c>
      <c r="AP420" s="8">
        <f>IF(OR($B420="",$C420="",$D420="",$E420="",$F420="",$G420="",$H420="",$I420="",$J420="",$K420="",$L420=""),"",IF($B420="Female",1/(1+EXP(-SUMPRODUCT(Engine!$C$13250:$C$13281,INDIRECT("Coefficients!$BB$2:$BB$33")))),1/(1+EXP(-SUMPRODUCT(Engine!$C$13250:$C$13281,INDIRECT("Coefficients!$BC$2:$BC$33"))))))</f>
      </c>
      <c r="AQ420" s="8">
        <f>IF(OR($B420="",$C420="",$D420="",$E420="",$F420="",$G420="",$H420="",$I420="",$J420="",$K420="",$L420=""),"",IF($B420="Female",1/(1+EXP(-SUMPRODUCT(Engine!$C$13250:$C$13281,INDIRECT("Coefficients!$BD$2:$BD$33")))),1/(1+EXP(-SUMPRODUCT(Engine!$C$13250:$C$13281,INDIRECT("Coefficients!$BE$2:$BE$33"))))))</f>
      </c>
      <c r="AR420" s="8">
        <f>IF(OR($B420="",$C420="",$D420="",$E420="",$F420="",$G420="",$H420="",$I420="",$J420="",$K420="",$L420=""),"",IF($B420="Female",1/(1+EXP(-SUMPRODUCT(Engine!$C$13250:$C$13281,INDIRECT("Coefficients!$BF$2:$BF$33")))),1/(1+EXP(-SUMPRODUCT(Engine!$C$13250:$C$13281,INDIRECT("Coefficients!$BG$2:$BG$33"))))))</f>
      </c>
      <c r="AS420" s="8">
        <f>IF(OR($B420="",$C420="",$D420="",$E420="",$F420="",$G420="",$H420="",$I420="",$J420="",$K420="",$L420=""),"",IF($B420="Female",1/(1+EXP(-SUMPRODUCT(Engine!$C$13250:$C$13281,INDIRECT("Coefficients!$BH$2:$BH$33")))),1/(1+EXP(-SUMPRODUCT(Engine!$C$13250:$C$13281,INDIRECT("Coefficients!$BI$2:$BI$33"))))))</f>
      </c>
      <c r="AT420" s="8">
        <f>IF(OR($B420="",$C420="",$D420="",$E420="",$F420="",$G420="",$H420="",$I420="",$J420="",$K420="",$L420=""),"",IF($B420="Female",1/(1+EXP(-SUMPRODUCT(Engine!$C$13250:$C$13281,INDIRECT("Coefficients!$BJ$2:$BJ$33")))),1/(1+EXP(-SUMPRODUCT(Engine!$C$13250:$C$13281,INDIRECT("Coefficients!$BK$2:$BK$33"))))))</f>
      </c>
      <c r="AU420" s="8">
        <f>IF(OR($B420="",$C420="",$D420="",$E420="",$F420="",$G420="",$H420="",$I420="",$J420="",$K420="",$L420=""),"",IF($B420="Female",1/(1+EXP(-SUMPRODUCT(Engine!$C$13250:$C$13281,INDIRECT("Coefficients!$BL$2:$BL$33")))),1/(1+EXP(-SUMPRODUCT(Engine!$C$13250:$C$13281,INDIRECT("Coefficients!$BM$2:$BM$33"))))))</f>
      </c>
      <c r="AV420" s="8">
        <f>IF(OR($B420="",$C420="",$D420="",$E420="",$F420="",$G420="",$H420="",$I420="",$J420="",$K420="",$L420=""),"",IF($B420="Female",1/(1+EXP(-SUMPRODUCT(Engine!$C$13250:$C$13281,INDIRECT("Coefficients!$BN$2:$BN$33")))),1/(1+EXP(-SUMPRODUCT(Engine!$C$13250:$C$13281,INDIRECT("Coefficients!$BO$2:$BO$33"))))))</f>
      </c>
      <c r="AW420" s="8">
        <f>IF(OR($B420="",$C420="",$D420="",$E420="",$F420="",$G420="",$H420="",$I420="",$J420="",$K420="",$L420=""),"",IF($B420="Female",1/(1+EXP(-SUMPRODUCT(Engine!$C$13250:$C$13281,INDIRECT("Coefficients!$BP$2:$BP$33")))),1/(1+EXP(-SUMPRODUCT(Engine!$C$13250:$C$13281,INDIRECT("Coefficients!$BQ$2:$BQ$33"))))))</f>
      </c>
      <c r="AX420" s="8">
        <f>IF(OR($B420="",$C420="",$D420="",$E420="",$F420="",$G420="",$H420="",$I420="",$J420="",$K420="",$L420=""),"",IF($B420="Female",1/(1+EXP(-SUMPRODUCT(Engine!$C$13250:$C$13281,INDIRECT("Coefficients!$BR$2:$BR$33")))),1/(1+EXP(-SUMPRODUCT(Engine!$C$13250:$C$13281,INDIRECT("Coefficients!$BS$2:$BS$33"))))))</f>
      </c>
      <c r="AY420" s="8">
        <f>IF(OR($B420="",$C420="",$D420="",$E420="",$F420="",$G420="",$H420="",$I420="",$J420="",$K420="",$L420=""),"",IF($B420="Female",1/(1+EXP(-SUMPRODUCT(Engine!$C$13250:$C$13281,INDIRECT("Coefficients!$BT$2:$BT$33")))),1/(1+EXP(-SUMPRODUCT(Engine!$C$13250:$C$13281,INDIRECT("Coefficients!$BU$2:$BU$33"))))))</f>
      </c>
      <c r="AZ420" s="8">
        <f>IF(OR($B420="",$C420="",$D420="",$E420="",$F420="",$G420="",$H420="",$I420="",$J420="",$K420="",$L420=""),"",IF($B420="Female",1/(1+EXP(-SUMPRODUCT(Engine!$C$13250:$C$13281,INDIRECT("Coefficients!$BV$2:$BV$33")))),1/(1+EXP(-SUMPRODUCT(Engine!$C$13250:$C$13281,INDIRECT("Coefficients!$BW$2:$BW$33"))))))</f>
      </c>
      <c r="BA420" s="8">
        <f>IF(OR($B420="",$C420="",$D420="",$E420="",$F420="",$G420="",$H420="",$I420="",$J420="",$K420="",$L420=""),"",IF($B420="Female",1/(1+EXP(-SUMPRODUCT(Engine!$C$13250:$C$13281,INDIRECT("Coefficients!$BX$2:$BX$33")))),1/(1+EXP(-SUMPRODUCT(Engine!$C$13250:$C$13281,INDIRECT("Coefficients!$BY$2:$BY$33"))))))</f>
      </c>
      <c r="BB420" s="8">
        <f>IF(OR($B420="",$C420="",$D420="",$E420="",$F420="",$G420="",$H420="",$I420="",$J420="",$K420="",$L420=""),"",IF($B420="Female",1/(1+EXP(-SUMPRODUCT(Engine!$C$13250:$C$13281,INDIRECT("Coefficients!$BZ$2:$BZ$33")))),1/(1+EXP(-SUMPRODUCT(Engine!$C$13250:$C$13281,INDIRECT("Coefficients!$CA$2:$CA$33"))))))</f>
      </c>
      <c r="BC420" s="8">
        <f>IF(OR($B420="",$C420="",$D420="",$E420="",$F420="",$G420="",$H420="",$I420="",$J420="",$K420="",$L420=""),"",IF($B420="Female",1/(1+EXP(-SUMPRODUCT(Engine!$C$13250:$C$13281,INDIRECT("Coefficients!$CB$2:$CB$33")))),1/(1+EXP(-SUMPRODUCT(Engine!$C$13250:$C$13281,INDIRECT("Coefficients!$CC$2:$CC$33"))))))</f>
      </c>
      <c r="BD420" s="8">
        <f>IF(OR($B420="",$C420="",$D420="",$E420="",$F420="",$G420="",$H420="",$I420="",$J420="",$K420="",$L420=""),"",IF($B420="Female",1/(1+EXP(-SUMPRODUCT(Engine!$C$13250:$C$13281,INDIRECT("Coefficients!$CD$2:$CD$33")))),1/(1+EXP(-SUMPRODUCT(Engine!$C$13250:$C$13281,INDIRECT("Coefficients!$CE$2:$CE$33"))))))</f>
      </c>
      <c r="BE420" s="8">
        <f>IF(OR($B420="",$C420="",$D420="",$E420="",$F420="",$G420="",$H420="",$I420="",$J420="",$K420="",$L420=""),"",IF($B420="Female",1/(1+EXP(-SUMPRODUCT(Engine!$C$13250:$C$13281,INDIRECT("Coefficients!$CF$2:$CF$33")))),1/(1+EXP(-SUMPRODUCT(Engine!$C$13250:$C$13281,INDIRECT("Coefficients!$CG$2:$CG$33"))))))</f>
      </c>
      <c r="BF420" s="8">
        <f>IF(OR($B420="",$C420="",$D420="",$E420="",$F420="",$G420="",$H420="",$I420="",$J420="",$K420="",$L420=""),"",IF($B420="Female",1/(1+EXP(-SUMPRODUCT(Engine!$C$13250:$C$13281,INDIRECT("Coefficients!$CH$2:$CH$33")))),1/(1+EXP(-SUMPRODUCT(Engine!$C$13250:$C$13281,INDIRECT("Coefficients!$CI$2:$CI$33"))))))</f>
      </c>
      <c r="BG420" s="8">
        <f>IF(OR($B420="",$C420="",$D420="",$E420="",$F420="",$G420="",$H420="",$I420="",$J420="",$K420="",$L420=""),"",IF($B420="Female",1/(1+EXP(-SUMPRODUCT(Engine!$C$13250:$C$13281,INDIRECT("Coefficients!$CJ$2:$CJ$33")))),1/(1+EXP(-SUMPRODUCT(Engine!$C$13250:$C$13281,INDIRECT("Coefficients!$CK$2:$CK$33"))))))</f>
      </c>
      <c r="BH420" s="8">
        <f>IF(OR($B420="",$C420="",$D420="",$E420="",$F420="",$G420="",$H420="",$I420="",$J420="",$K420="",$L420=""),"",IF($B420="Female",1/(1+EXP(-SUMPRODUCT(Engine!$C$13250:$C$13281,INDIRECT("Coefficients!$CL$2:$CL$33")))),1/(1+EXP(-SUMPRODUCT(Engine!$C$13250:$C$13281,INDIRECT("Coefficients!$CM$2:$CM$33"))))))</f>
      </c>
      <c r="BI420" s="8">
        <f>IF(OR($B420="",$C420="",$D420="",$E420="",$F420="",$G420="",$H420="",$I420="",$J420="",$K420="",$L420=""),"",IF($B420="Female",1/(1+EXP(-SUMPRODUCT(Engine!$C$13250:$C$13281,INDIRECT("Coefficients!$CN$2:$CN$33")))),1/(1+EXP(-SUMPRODUCT(Engine!$C$13250:$C$13281,INDIRECT("Coefficients!$CO$2:$CO$33"))))))</f>
      </c>
      <c r="BJ420" s="8">
        <f>IF(OR($B420="",$C420="",$D420="",$E420="",$F420="",$G420="",$H420="",$I420="",$J420="",$K420="",$L420=""),"",IF($B420="Female",1/(1+EXP(-SUMPRODUCT(Engine!$C$13250:$C$13281,INDIRECT("Coefficients!$CP$2:$CP$33")))),1/(1+EXP(-SUMPRODUCT(Engine!$C$13250:$C$13281,INDIRECT("Coefficients!$CQ$2:$CQ$33"))))))</f>
      </c>
      <c r="BK420" s="8">
        <f>IF(OR($B420="",$C420="",$D420="",$E420="",$F420="",$G420="",$H420="",$I420="",$J420="",$K420="",$L420=""),"",IF($B420="Female",1/(1+EXP(-SUMPRODUCT(Engine!$C$13250:$C$13281,INDIRECT("Coefficients!$CR$2:$CR$33")))),1/(1+EXP(-SUMPRODUCT(Engine!$C$13250:$C$13281,INDIRECT("Coefficients!$CS$2:$CS$33"))))))</f>
      </c>
      <c r="BL420" s="8">
        <f>IF(OR($B420="",$C420="",$D420="",$E420="",$F420="",$G420="",$H420="",$I420="",$J420="",$K420="",$L420=""),"",IF($B420="Female",1/(1+EXP(-SUMPRODUCT(Engine!$C$13250:$C$13281,INDIRECT("Coefficients!$CT$2:$CT$33")))),1/(1+EXP(-SUMPRODUCT(Engine!$C$13250:$C$13281,INDIRECT("Coefficients!$CU$2:$CU$33"))))))</f>
      </c>
      <c r="BM420" s="8">
        <f>IF(OR($B420="",$C420="",$D420="",$E420="",$F420="",$G420="",$H420="",$I420="",$J420="",$K420="",$L420=""),"",IF($B420="Female",1/(1+EXP(-SUMPRODUCT(Engine!$C$13250:$C$13281,INDIRECT("Coefficients!$CV$2:$CV$33")))),1/(1+EXP(-SUMPRODUCT(Engine!$C$13250:$C$13281,INDIRECT("Coefficients!$CW$2:$CW$33"))))))</f>
      </c>
    </row>
    <row r="421" spans="1:65" x14ac:dyDescent="0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8">
        <f>IF(OR($B421="",$C421="",$D421="",$E421="",$F421="",$G421="",$H421="",$I421="",$J421="",$K421="",$L421=""),"",IF($B421="Female",1/(1+EXP(-SUMPRODUCT(Engine!$C$13282:$C$13313,INDIRECT("Coefficients!$B$2:$B$33")))),1/(1+EXP(-SUMPRODUCT(Engine!$C$13282:$C$13313,INDIRECT("Coefficients!$C$2:$C$33"))))))</f>
      </c>
      <c r="Q421" s="8">
        <f>IF(OR($B421="",$C421="",$D421="",$E421="",$F421="",$G421="",$H421="",$I421="",$J421="",$K421="",$L421=""),"",IF($B421="Female",1/(1+EXP(-SUMPRODUCT(Engine!$C$13282:$C$13313,INDIRECT("Coefficients!$D$2:$D$33")))),1/(1+EXP(-SUMPRODUCT(Engine!$C$13282:$C$13313,INDIRECT("Coefficients!$E$2:$E$33"))))))</f>
      </c>
      <c r="R421" s="8">
        <f>IF(OR($B421="",$C421="",$D421="",$E421="",$F421="",$G421="",$H421="",$I421="",$J421="",$K421="",$L421=""),"",IF($B421="Female",1/(1+EXP(-SUMPRODUCT(Engine!$C$13282:$C$13313,INDIRECT("Coefficients!$F$2:$F$33")))),1/(1+EXP(-SUMPRODUCT(Engine!$C$13282:$C$13313,INDIRECT("Coefficients!$G$2:$G$33"))))))</f>
      </c>
      <c r="S421" s="8">
        <f>IF(OR($B421="",$C421="",$D421="",$E421="",$F421="",$G421="",$H421="",$I421="",$J421="",$K421="",$L421=""),"",IF($B421="Female",1/(1+EXP(-SUMPRODUCT(Engine!$C$13282:$C$13313,INDIRECT("Coefficients!$H$2:$H$33")))),1/(1+EXP(-SUMPRODUCT(Engine!$C$13282:$C$13313,INDIRECT("Coefficients!$I$2:$I$33"))))))</f>
      </c>
      <c r="T421" s="8">
        <f>IF(OR($B421="",$C421="",$D421="",$E421="",$F421="",$G421="",$H421="",$I421="",$J421="",$K421="",$L421=""),"",IF($B421="Female",1/(1+EXP(-SUMPRODUCT(Engine!$C$13282:$C$13313,INDIRECT("Coefficients!$J$2:$J$33")))),1/(1+EXP(-SUMPRODUCT(Engine!$C$13282:$C$13313,INDIRECT("Coefficients!$K$2:$K$33"))))))</f>
      </c>
      <c r="U421" s="8">
        <f>IF(OR($B421="",$C421="",$D421="",$E421="",$F421="",$G421="",$H421="",$I421="",$J421="",$K421="",$L421=""),"",IF($B421="Female",1/(1+EXP(-SUMPRODUCT(Engine!$C$13282:$C$13313,INDIRECT("Coefficients!$L$2:$L$33")))),1/(1+EXP(-SUMPRODUCT(Engine!$C$13282:$C$13313,INDIRECT("Coefficients!$M$2:$M$33"))))))</f>
      </c>
      <c r="V421" s="8">
        <f>IF(OR($B421="",$C421="",$D421="",$E421="",$F421="",$G421="",$H421="",$I421="",$J421="",$K421="",$L421=""),"",IF($B421="Female",1/(1+EXP(-SUMPRODUCT(Engine!$C$13282:$C$13313,INDIRECT("Coefficients!$N$2:$N$33")))),1/(1+EXP(-SUMPRODUCT(Engine!$C$13282:$C$13313,INDIRECT("Coefficients!$O$2:$O$33"))))))</f>
      </c>
      <c r="W421" s="8">
        <f>IF(OR($B421="",$C421="",$D421="",$E421="",$F421="",$G421="",$H421="",$I421="",$J421="",$K421="",$L421=""),"",IF($B421="Female",1/(1+EXP(-SUMPRODUCT(Engine!$C$13282:$C$13313,INDIRECT("Coefficients!$P$2:$P$33")))),1/(1+EXP(-SUMPRODUCT(Engine!$C$13282:$C$13313,INDIRECT("Coefficients!$Q$2:$Q$33"))))))</f>
      </c>
      <c r="X421" s="8">
        <f>IF(OR($B421="",$C421="",$D421="",$E421="",$F421="",$G421="",$H421="",$I421="",$J421="",$K421="",$L421=""),"",IF($B421="Female",1/(1+EXP(-SUMPRODUCT(Engine!$C$13282:$C$13313,INDIRECT("Coefficients!$R$2:$R$33")))),1/(1+EXP(-SUMPRODUCT(Engine!$C$13282:$C$13313,INDIRECT("Coefficients!$S$2:$S$33"))))))</f>
      </c>
      <c r="Y421" s="8">
        <f>IF(OR($B421="",$C421="",$D421="",$E421="",$F421="",$G421="",$H421="",$I421="",$J421="",$K421="",$L421=""),"",IF($B421="Female",1/(1+EXP(-SUMPRODUCT(Engine!$C$13282:$C$13313,INDIRECT("Coefficients!$T$2:$T$33")))),1/(1+EXP(-SUMPRODUCT(Engine!$C$13282:$C$13313,INDIRECT("Coefficients!$U$2:$U$33"))))))</f>
      </c>
      <c r="Z421" s="8">
        <f>IF(OR($B421="",$C421="",$D421="",$E421="",$F421="",$G421="",$H421="",$I421="",$J421="",$K421="",$L421=""),"",IF($B421="Female",1/(1+EXP(-SUMPRODUCT(Engine!$C$13282:$C$13313,INDIRECT("Coefficients!$V$2:$V$33")))),1/(1+EXP(-SUMPRODUCT(Engine!$C$13282:$C$13313,INDIRECT("Coefficients!$W$2:$W$33"))))))</f>
      </c>
      <c r="AA421" s="8">
        <f>IF(OR($B421="",$C421="",$D421="",$E421="",$F421="",$G421="",$H421="",$I421="",$J421="",$K421="",$L421=""),"",IF($B421="Female",1/(1+EXP(-SUMPRODUCT(Engine!$C$13282:$C$13313,INDIRECT("Coefficients!$X$2:$X$33")))),1/(1+EXP(-SUMPRODUCT(Engine!$C$13282:$C$13313,INDIRECT("Coefficients!$Y$2:$Y$33"))))))</f>
      </c>
      <c r="AB421" s="8">
        <f>IF(OR($B421="",$C421="",$D421="",$E421="",$F421="",$G421="",$H421="",$I421="",$J421="",$K421="",$L421=""),"",IF($B421="Female",1/(1+EXP(-SUMPRODUCT(Engine!$C$13282:$C$13313,INDIRECT("Coefficients!$Z$2:$Z$33")))),1/(1+EXP(-SUMPRODUCT(Engine!$C$13282:$C$13313,INDIRECT("Coefficients!$AA$2:$AA$33"))))))</f>
      </c>
      <c r="AC421" s="8">
        <f>IF(OR($B421="",$C421="",$D421="",$E421="",$F421="",$G421="",$H421="",$I421="",$J421="",$K421="",$L421=""),"",IF($B421="Female",1/(1+EXP(-SUMPRODUCT(Engine!$C$13282:$C$13313,INDIRECT("Coefficients!$AB$2:$AB$33")))),1/(1+EXP(-SUMPRODUCT(Engine!$C$13282:$C$13313,INDIRECT("Coefficients!$AC$2:$AC$33"))))))</f>
      </c>
      <c r="AD421" s="8">
        <f>IF(OR($B421="",$C421="",$D421="",$E421="",$F421="",$G421="",$H421="",$I421="",$J421="",$K421="",$L421=""),"",IF($B421="Female",1/(1+EXP(-SUMPRODUCT(Engine!$C$13282:$C$13313,INDIRECT("Coefficients!$AD$2:$AD$33")))),1/(1+EXP(-SUMPRODUCT(Engine!$C$13282:$C$13313,INDIRECT("Coefficients!$AE$2:$AE$33"))))))</f>
      </c>
      <c r="AE421" s="8">
        <f>IF(OR($B421="",$C421="",$D421="",$E421="",$F421="",$G421="",$H421="",$I421="",$J421="",$K421="",$L421=""),"",IF($B421="Female",1/(1+EXP(-SUMPRODUCT(Engine!$C$13282:$C$13313,INDIRECT("Coefficients!$AF$2:$AF$33")))),1/(1+EXP(-SUMPRODUCT(Engine!$C$13282:$C$13313,INDIRECT("Coefficients!$AG$2:$AG$33"))))))</f>
      </c>
      <c r="AF421" s="8">
        <f>IF(OR($B421="",$C421="",$D421="",$E421="",$F421="",$G421="",$H421="",$I421="",$J421="",$K421="",$L421=""),"",IF($B421="Female",1/(1+EXP(-SUMPRODUCT(Engine!$C$13282:$C$13313,INDIRECT("Coefficients!$AH$2:$AH$33")))),1/(1+EXP(-SUMPRODUCT(Engine!$C$13282:$C$13313,INDIRECT("Coefficients!$AI$2:$AI$33"))))))</f>
      </c>
      <c r="AG421" s="8">
        <f>IF(OR($B421="",$C421="",$D421="",$E421="",$F421="",$G421="",$H421="",$I421="",$J421="",$K421="",$L421=""),"",IF($B421="Female",1/(1+EXP(-SUMPRODUCT(Engine!$C$13282:$C$13313,INDIRECT("Coefficients!$AJ$2:$AJ$33")))),1/(1+EXP(-SUMPRODUCT(Engine!$C$13282:$C$13313,INDIRECT("Coefficients!$AK$2:$AK$33"))))))</f>
      </c>
      <c r="AH421" s="8">
        <f>IF(OR($B421="",$C421="",$D421="",$E421="",$F421="",$G421="",$H421="",$I421="",$J421="",$K421="",$L421=""),"",IF($B421="Female",1/(1+EXP(-SUMPRODUCT(Engine!$C$13282:$C$13313,INDIRECT("Coefficients!$AL$2:$AL$33")))),1/(1+EXP(-SUMPRODUCT(Engine!$C$13282:$C$13313,INDIRECT("Coefficients!$AM$2:$AM$33"))))))</f>
      </c>
      <c r="AI421" s="8">
        <f>IF(OR($B421="",$C421="",$D421="",$E421="",$F421="",$G421="",$H421="",$I421="",$J421="",$K421="",$L421=""),"",IF($B421="Female",1/(1+EXP(-SUMPRODUCT(Engine!$C$13282:$C$13313,INDIRECT("Coefficients!$AN$2:$AN$33")))),1/(1+EXP(-SUMPRODUCT(Engine!$C$13282:$C$13313,INDIRECT("Coefficients!$AO$2:$AO$33"))))))</f>
      </c>
      <c r="AJ421" s="8">
        <f>IF(OR($B421="",$C421="",$D421="",$E421="",$F421="",$G421="",$H421="",$I421="",$J421="",$K421="",$L421=""),"",IF($B421="Female",1/(1+EXP(-SUMPRODUCT(Engine!$C$13282:$C$13313,INDIRECT("Coefficients!$AP$2:$AP$33")))),1/(1+EXP(-SUMPRODUCT(Engine!$C$13282:$C$13313,INDIRECT("Coefficients!$AQ$2:$AQ$33"))))))</f>
      </c>
      <c r="AK421" s="8">
        <f>IF(OR($B421="",$C421="",$D421="",$E421="",$F421="",$G421="",$H421="",$I421="",$J421="",$K421="",$L421=""),"",IF($B421="Female",1/(1+EXP(-SUMPRODUCT(Engine!$C$13282:$C$13313,INDIRECT("Coefficients!$AR$2:$AR$33")))),1/(1+EXP(-SUMPRODUCT(Engine!$C$13282:$C$13313,INDIRECT("Coefficients!$AS$2:$AS$33"))))))</f>
      </c>
      <c r="AL421" s="8">
        <f>IF(OR($B421="",$C421="",$D421="",$E421="",$F421="",$G421="",$H421="",$I421="",$J421="",$K421="",$L421=""),"",IF($B421="Female",1/(1+EXP(-SUMPRODUCT(Engine!$C$13282:$C$13313,INDIRECT("Coefficients!$AT$2:$AT$33")))),1/(1+EXP(-SUMPRODUCT(Engine!$C$13282:$C$13313,INDIRECT("Coefficients!$AU$2:$AU$33"))))))</f>
      </c>
      <c r="AM421" s="8">
        <f>IF(OR($B421="",$C421="",$D421="",$E421="",$F421="",$G421="",$H421="",$I421="",$J421="",$K421="",$L421=""),"",IF($B421="Female",1/(1+EXP(-SUMPRODUCT(Engine!$C$13282:$C$13313,INDIRECT("Coefficients!$AV$2:$AV$33")))),1/(1+EXP(-SUMPRODUCT(Engine!$C$13282:$C$13313,INDIRECT("Coefficients!$AW$2:$AW$33"))))))</f>
      </c>
      <c r="AN421" s="8">
        <f>IF(OR($B421="",$C421="",$D421="",$E421="",$F421="",$G421="",$H421="",$I421="",$J421="",$K421="",$L421=""),"",IF($B421="Female",1/(1+EXP(-SUMPRODUCT(Engine!$C$13282:$C$13313,INDIRECT("Coefficients!$AX$2:$AX$33")))),1/(1+EXP(-SUMPRODUCT(Engine!$C$13282:$C$13313,INDIRECT("Coefficients!$AY$2:$AY$33"))))))</f>
      </c>
      <c r="AO421" s="8">
        <f>IF(OR($B421="",$C421="",$D421="",$E421="",$F421="",$G421="",$H421="",$I421="",$J421="",$K421="",$L421=""),"",IF($B421="Female",1/(1+EXP(-SUMPRODUCT(Engine!$C$13282:$C$13313,INDIRECT("Coefficients!$AZ$2:$AZ$33")))),1/(1+EXP(-SUMPRODUCT(Engine!$C$13282:$C$13313,INDIRECT("Coefficients!$BA$2:$BA$33"))))))</f>
      </c>
      <c r="AP421" s="8">
        <f>IF(OR($B421="",$C421="",$D421="",$E421="",$F421="",$G421="",$H421="",$I421="",$J421="",$K421="",$L421=""),"",IF($B421="Female",1/(1+EXP(-SUMPRODUCT(Engine!$C$13282:$C$13313,INDIRECT("Coefficients!$BB$2:$BB$33")))),1/(1+EXP(-SUMPRODUCT(Engine!$C$13282:$C$13313,INDIRECT("Coefficients!$BC$2:$BC$33"))))))</f>
      </c>
      <c r="AQ421" s="8">
        <f>IF(OR($B421="",$C421="",$D421="",$E421="",$F421="",$G421="",$H421="",$I421="",$J421="",$K421="",$L421=""),"",IF($B421="Female",1/(1+EXP(-SUMPRODUCT(Engine!$C$13282:$C$13313,INDIRECT("Coefficients!$BD$2:$BD$33")))),1/(1+EXP(-SUMPRODUCT(Engine!$C$13282:$C$13313,INDIRECT("Coefficients!$BE$2:$BE$33"))))))</f>
      </c>
      <c r="AR421" s="8">
        <f>IF(OR($B421="",$C421="",$D421="",$E421="",$F421="",$G421="",$H421="",$I421="",$J421="",$K421="",$L421=""),"",IF($B421="Female",1/(1+EXP(-SUMPRODUCT(Engine!$C$13282:$C$13313,INDIRECT("Coefficients!$BF$2:$BF$33")))),1/(1+EXP(-SUMPRODUCT(Engine!$C$13282:$C$13313,INDIRECT("Coefficients!$BG$2:$BG$33"))))))</f>
      </c>
      <c r="AS421" s="8">
        <f>IF(OR($B421="",$C421="",$D421="",$E421="",$F421="",$G421="",$H421="",$I421="",$J421="",$K421="",$L421=""),"",IF($B421="Female",1/(1+EXP(-SUMPRODUCT(Engine!$C$13282:$C$13313,INDIRECT("Coefficients!$BH$2:$BH$33")))),1/(1+EXP(-SUMPRODUCT(Engine!$C$13282:$C$13313,INDIRECT("Coefficients!$BI$2:$BI$33"))))))</f>
      </c>
      <c r="AT421" s="8">
        <f>IF(OR($B421="",$C421="",$D421="",$E421="",$F421="",$G421="",$H421="",$I421="",$J421="",$K421="",$L421=""),"",IF($B421="Female",1/(1+EXP(-SUMPRODUCT(Engine!$C$13282:$C$13313,INDIRECT("Coefficients!$BJ$2:$BJ$33")))),1/(1+EXP(-SUMPRODUCT(Engine!$C$13282:$C$13313,INDIRECT("Coefficients!$BK$2:$BK$33"))))))</f>
      </c>
      <c r="AU421" s="8">
        <f>IF(OR($B421="",$C421="",$D421="",$E421="",$F421="",$G421="",$H421="",$I421="",$J421="",$K421="",$L421=""),"",IF($B421="Female",1/(1+EXP(-SUMPRODUCT(Engine!$C$13282:$C$13313,INDIRECT("Coefficients!$BL$2:$BL$33")))),1/(1+EXP(-SUMPRODUCT(Engine!$C$13282:$C$13313,INDIRECT("Coefficients!$BM$2:$BM$33"))))))</f>
      </c>
      <c r="AV421" s="8">
        <f>IF(OR($B421="",$C421="",$D421="",$E421="",$F421="",$G421="",$H421="",$I421="",$J421="",$K421="",$L421=""),"",IF($B421="Female",1/(1+EXP(-SUMPRODUCT(Engine!$C$13282:$C$13313,INDIRECT("Coefficients!$BN$2:$BN$33")))),1/(1+EXP(-SUMPRODUCT(Engine!$C$13282:$C$13313,INDIRECT("Coefficients!$BO$2:$BO$33"))))))</f>
      </c>
      <c r="AW421" s="8">
        <f>IF(OR($B421="",$C421="",$D421="",$E421="",$F421="",$G421="",$H421="",$I421="",$J421="",$K421="",$L421=""),"",IF($B421="Female",1/(1+EXP(-SUMPRODUCT(Engine!$C$13282:$C$13313,INDIRECT("Coefficients!$BP$2:$BP$33")))),1/(1+EXP(-SUMPRODUCT(Engine!$C$13282:$C$13313,INDIRECT("Coefficients!$BQ$2:$BQ$33"))))))</f>
      </c>
      <c r="AX421" s="8">
        <f>IF(OR($B421="",$C421="",$D421="",$E421="",$F421="",$G421="",$H421="",$I421="",$J421="",$K421="",$L421=""),"",IF($B421="Female",1/(1+EXP(-SUMPRODUCT(Engine!$C$13282:$C$13313,INDIRECT("Coefficients!$BR$2:$BR$33")))),1/(1+EXP(-SUMPRODUCT(Engine!$C$13282:$C$13313,INDIRECT("Coefficients!$BS$2:$BS$33"))))))</f>
      </c>
      <c r="AY421" s="8">
        <f>IF(OR($B421="",$C421="",$D421="",$E421="",$F421="",$G421="",$H421="",$I421="",$J421="",$K421="",$L421=""),"",IF($B421="Female",1/(1+EXP(-SUMPRODUCT(Engine!$C$13282:$C$13313,INDIRECT("Coefficients!$BT$2:$BT$33")))),1/(1+EXP(-SUMPRODUCT(Engine!$C$13282:$C$13313,INDIRECT("Coefficients!$BU$2:$BU$33"))))))</f>
      </c>
      <c r="AZ421" s="8">
        <f>IF(OR($B421="",$C421="",$D421="",$E421="",$F421="",$G421="",$H421="",$I421="",$J421="",$K421="",$L421=""),"",IF($B421="Female",1/(1+EXP(-SUMPRODUCT(Engine!$C$13282:$C$13313,INDIRECT("Coefficients!$BV$2:$BV$33")))),1/(1+EXP(-SUMPRODUCT(Engine!$C$13282:$C$13313,INDIRECT("Coefficients!$BW$2:$BW$33"))))))</f>
      </c>
      <c r="BA421" s="8">
        <f>IF(OR($B421="",$C421="",$D421="",$E421="",$F421="",$G421="",$H421="",$I421="",$J421="",$K421="",$L421=""),"",IF($B421="Female",1/(1+EXP(-SUMPRODUCT(Engine!$C$13282:$C$13313,INDIRECT("Coefficients!$BX$2:$BX$33")))),1/(1+EXP(-SUMPRODUCT(Engine!$C$13282:$C$13313,INDIRECT("Coefficients!$BY$2:$BY$33"))))))</f>
      </c>
      <c r="BB421" s="8">
        <f>IF(OR($B421="",$C421="",$D421="",$E421="",$F421="",$G421="",$H421="",$I421="",$J421="",$K421="",$L421=""),"",IF($B421="Female",1/(1+EXP(-SUMPRODUCT(Engine!$C$13282:$C$13313,INDIRECT("Coefficients!$BZ$2:$BZ$33")))),1/(1+EXP(-SUMPRODUCT(Engine!$C$13282:$C$13313,INDIRECT("Coefficients!$CA$2:$CA$33"))))))</f>
      </c>
      <c r="BC421" s="8">
        <f>IF(OR($B421="",$C421="",$D421="",$E421="",$F421="",$G421="",$H421="",$I421="",$J421="",$K421="",$L421=""),"",IF($B421="Female",1/(1+EXP(-SUMPRODUCT(Engine!$C$13282:$C$13313,INDIRECT("Coefficients!$CB$2:$CB$33")))),1/(1+EXP(-SUMPRODUCT(Engine!$C$13282:$C$13313,INDIRECT("Coefficients!$CC$2:$CC$33"))))))</f>
      </c>
      <c r="BD421" s="8">
        <f>IF(OR($B421="",$C421="",$D421="",$E421="",$F421="",$G421="",$H421="",$I421="",$J421="",$K421="",$L421=""),"",IF($B421="Female",1/(1+EXP(-SUMPRODUCT(Engine!$C$13282:$C$13313,INDIRECT("Coefficients!$CD$2:$CD$33")))),1/(1+EXP(-SUMPRODUCT(Engine!$C$13282:$C$13313,INDIRECT("Coefficients!$CE$2:$CE$33"))))))</f>
      </c>
      <c r="BE421" s="8">
        <f>IF(OR($B421="",$C421="",$D421="",$E421="",$F421="",$G421="",$H421="",$I421="",$J421="",$K421="",$L421=""),"",IF($B421="Female",1/(1+EXP(-SUMPRODUCT(Engine!$C$13282:$C$13313,INDIRECT("Coefficients!$CF$2:$CF$33")))),1/(1+EXP(-SUMPRODUCT(Engine!$C$13282:$C$13313,INDIRECT("Coefficients!$CG$2:$CG$33"))))))</f>
      </c>
      <c r="BF421" s="8">
        <f>IF(OR($B421="",$C421="",$D421="",$E421="",$F421="",$G421="",$H421="",$I421="",$J421="",$K421="",$L421=""),"",IF($B421="Female",1/(1+EXP(-SUMPRODUCT(Engine!$C$13282:$C$13313,INDIRECT("Coefficients!$CH$2:$CH$33")))),1/(1+EXP(-SUMPRODUCT(Engine!$C$13282:$C$13313,INDIRECT("Coefficients!$CI$2:$CI$33"))))))</f>
      </c>
      <c r="BG421" s="8">
        <f>IF(OR($B421="",$C421="",$D421="",$E421="",$F421="",$G421="",$H421="",$I421="",$J421="",$K421="",$L421=""),"",IF($B421="Female",1/(1+EXP(-SUMPRODUCT(Engine!$C$13282:$C$13313,INDIRECT("Coefficients!$CJ$2:$CJ$33")))),1/(1+EXP(-SUMPRODUCT(Engine!$C$13282:$C$13313,INDIRECT("Coefficients!$CK$2:$CK$33"))))))</f>
      </c>
      <c r="BH421" s="8">
        <f>IF(OR($B421="",$C421="",$D421="",$E421="",$F421="",$G421="",$H421="",$I421="",$J421="",$K421="",$L421=""),"",IF($B421="Female",1/(1+EXP(-SUMPRODUCT(Engine!$C$13282:$C$13313,INDIRECT("Coefficients!$CL$2:$CL$33")))),1/(1+EXP(-SUMPRODUCT(Engine!$C$13282:$C$13313,INDIRECT("Coefficients!$CM$2:$CM$33"))))))</f>
      </c>
      <c r="BI421" s="8">
        <f>IF(OR($B421="",$C421="",$D421="",$E421="",$F421="",$G421="",$H421="",$I421="",$J421="",$K421="",$L421=""),"",IF($B421="Female",1/(1+EXP(-SUMPRODUCT(Engine!$C$13282:$C$13313,INDIRECT("Coefficients!$CN$2:$CN$33")))),1/(1+EXP(-SUMPRODUCT(Engine!$C$13282:$C$13313,INDIRECT("Coefficients!$CO$2:$CO$33"))))))</f>
      </c>
      <c r="BJ421" s="8">
        <f>IF(OR($B421="",$C421="",$D421="",$E421="",$F421="",$G421="",$H421="",$I421="",$J421="",$K421="",$L421=""),"",IF($B421="Female",1/(1+EXP(-SUMPRODUCT(Engine!$C$13282:$C$13313,INDIRECT("Coefficients!$CP$2:$CP$33")))),1/(1+EXP(-SUMPRODUCT(Engine!$C$13282:$C$13313,INDIRECT("Coefficients!$CQ$2:$CQ$33"))))))</f>
      </c>
      <c r="BK421" s="8">
        <f>IF(OR($B421="",$C421="",$D421="",$E421="",$F421="",$G421="",$H421="",$I421="",$J421="",$K421="",$L421=""),"",IF($B421="Female",1/(1+EXP(-SUMPRODUCT(Engine!$C$13282:$C$13313,INDIRECT("Coefficients!$CR$2:$CR$33")))),1/(1+EXP(-SUMPRODUCT(Engine!$C$13282:$C$13313,INDIRECT("Coefficients!$CS$2:$CS$33"))))))</f>
      </c>
      <c r="BL421" s="8">
        <f>IF(OR($B421="",$C421="",$D421="",$E421="",$F421="",$G421="",$H421="",$I421="",$J421="",$K421="",$L421=""),"",IF($B421="Female",1/(1+EXP(-SUMPRODUCT(Engine!$C$13282:$C$13313,INDIRECT("Coefficients!$CT$2:$CT$33")))),1/(1+EXP(-SUMPRODUCT(Engine!$C$13282:$C$13313,INDIRECT("Coefficients!$CU$2:$CU$33"))))))</f>
      </c>
      <c r="BM421" s="8">
        <f>IF(OR($B421="",$C421="",$D421="",$E421="",$F421="",$G421="",$H421="",$I421="",$J421="",$K421="",$L421=""),"",IF($B421="Female",1/(1+EXP(-SUMPRODUCT(Engine!$C$13282:$C$13313,INDIRECT("Coefficients!$CV$2:$CV$33")))),1/(1+EXP(-SUMPRODUCT(Engine!$C$13282:$C$13313,INDIRECT("Coefficients!$CW$2:$CW$33"))))))</f>
      </c>
    </row>
    <row r="422" spans="1:65" x14ac:dyDescent="0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8">
        <f>IF(OR($B422="",$C422="",$D422="",$E422="",$F422="",$G422="",$H422="",$I422="",$J422="",$K422="",$L422=""),"",IF($B422="Female",1/(1+EXP(-SUMPRODUCT(Engine!$C$13314:$C$13345,INDIRECT("Coefficients!$B$2:$B$33")))),1/(1+EXP(-SUMPRODUCT(Engine!$C$13314:$C$13345,INDIRECT("Coefficients!$C$2:$C$33"))))))</f>
      </c>
      <c r="Q422" s="8">
        <f>IF(OR($B422="",$C422="",$D422="",$E422="",$F422="",$G422="",$H422="",$I422="",$J422="",$K422="",$L422=""),"",IF($B422="Female",1/(1+EXP(-SUMPRODUCT(Engine!$C$13314:$C$13345,INDIRECT("Coefficients!$D$2:$D$33")))),1/(1+EXP(-SUMPRODUCT(Engine!$C$13314:$C$13345,INDIRECT("Coefficients!$E$2:$E$33"))))))</f>
      </c>
      <c r="R422" s="8">
        <f>IF(OR($B422="",$C422="",$D422="",$E422="",$F422="",$G422="",$H422="",$I422="",$J422="",$K422="",$L422=""),"",IF($B422="Female",1/(1+EXP(-SUMPRODUCT(Engine!$C$13314:$C$13345,INDIRECT("Coefficients!$F$2:$F$33")))),1/(1+EXP(-SUMPRODUCT(Engine!$C$13314:$C$13345,INDIRECT("Coefficients!$G$2:$G$33"))))))</f>
      </c>
      <c r="S422" s="8">
        <f>IF(OR($B422="",$C422="",$D422="",$E422="",$F422="",$G422="",$H422="",$I422="",$J422="",$K422="",$L422=""),"",IF($B422="Female",1/(1+EXP(-SUMPRODUCT(Engine!$C$13314:$C$13345,INDIRECT("Coefficients!$H$2:$H$33")))),1/(1+EXP(-SUMPRODUCT(Engine!$C$13314:$C$13345,INDIRECT("Coefficients!$I$2:$I$33"))))))</f>
      </c>
      <c r="T422" s="8">
        <f>IF(OR($B422="",$C422="",$D422="",$E422="",$F422="",$G422="",$H422="",$I422="",$J422="",$K422="",$L422=""),"",IF($B422="Female",1/(1+EXP(-SUMPRODUCT(Engine!$C$13314:$C$13345,INDIRECT("Coefficients!$J$2:$J$33")))),1/(1+EXP(-SUMPRODUCT(Engine!$C$13314:$C$13345,INDIRECT("Coefficients!$K$2:$K$33"))))))</f>
      </c>
      <c r="U422" s="8">
        <f>IF(OR($B422="",$C422="",$D422="",$E422="",$F422="",$G422="",$H422="",$I422="",$J422="",$K422="",$L422=""),"",IF($B422="Female",1/(1+EXP(-SUMPRODUCT(Engine!$C$13314:$C$13345,INDIRECT("Coefficients!$L$2:$L$33")))),1/(1+EXP(-SUMPRODUCT(Engine!$C$13314:$C$13345,INDIRECT("Coefficients!$M$2:$M$33"))))))</f>
      </c>
      <c r="V422" s="8">
        <f>IF(OR($B422="",$C422="",$D422="",$E422="",$F422="",$G422="",$H422="",$I422="",$J422="",$K422="",$L422=""),"",IF($B422="Female",1/(1+EXP(-SUMPRODUCT(Engine!$C$13314:$C$13345,INDIRECT("Coefficients!$N$2:$N$33")))),1/(1+EXP(-SUMPRODUCT(Engine!$C$13314:$C$13345,INDIRECT("Coefficients!$O$2:$O$33"))))))</f>
      </c>
      <c r="W422" s="8">
        <f>IF(OR($B422="",$C422="",$D422="",$E422="",$F422="",$G422="",$H422="",$I422="",$J422="",$K422="",$L422=""),"",IF($B422="Female",1/(1+EXP(-SUMPRODUCT(Engine!$C$13314:$C$13345,INDIRECT("Coefficients!$P$2:$P$33")))),1/(1+EXP(-SUMPRODUCT(Engine!$C$13314:$C$13345,INDIRECT("Coefficients!$Q$2:$Q$33"))))))</f>
      </c>
      <c r="X422" s="8">
        <f>IF(OR($B422="",$C422="",$D422="",$E422="",$F422="",$G422="",$H422="",$I422="",$J422="",$K422="",$L422=""),"",IF($B422="Female",1/(1+EXP(-SUMPRODUCT(Engine!$C$13314:$C$13345,INDIRECT("Coefficients!$R$2:$R$33")))),1/(1+EXP(-SUMPRODUCT(Engine!$C$13314:$C$13345,INDIRECT("Coefficients!$S$2:$S$33"))))))</f>
      </c>
      <c r="Y422" s="8">
        <f>IF(OR($B422="",$C422="",$D422="",$E422="",$F422="",$G422="",$H422="",$I422="",$J422="",$K422="",$L422=""),"",IF($B422="Female",1/(1+EXP(-SUMPRODUCT(Engine!$C$13314:$C$13345,INDIRECT("Coefficients!$T$2:$T$33")))),1/(1+EXP(-SUMPRODUCT(Engine!$C$13314:$C$13345,INDIRECT("Coefficients!$U$2:$U$33"))))))</f>
      </c>
      <c r="Z422" s="8">
        <f>IF(OR($B422="",$C422="",$D422="",$E422="",$F422="",$G422="",$H422="",$I422="",$J422="",$K422="",$L422=""),"",IF($B422="Female",1/(1+EXP(-SUMPRODUCT(Engine!$C$13314:$C$13345,INDIRECT("Coefficients!$V$2:$V$33")))),1/(1+EXP(-SUMPRODUCT(Engine!$C$13314:$C$13345,INDIRECT("Coefficients!$W$2:$W$33"))))))</f>
      </c>
      <c r="AA422" s="8">
        <f>IF(OR($B422="",$C422="",$D422="",$E422="",$F422="",$G422="",$H422="",$I422="",$J422="",$K422="",$L422=""),"",IF($B422="Female",1/(1+EXP(-SUMPRODUCT(Engine!$C$13314:$C$13345,INDIRECT("Coefficients!$X$2:$X$33")))),1/(1+EXP(-SUMPRODUCT(Engine!$C$13314:$C$13345,INDIRECT("Coefficients!$Y$2:$Y$33"))))))</f>
      </c>
      <c r="AB422" s="8">
        <f>IF(OR($B422="",$C422="",$D422="",$E422="",$F422="",$G422="",$H422="",$I422="",$J422="",$K422="",$L422=""),"",IF($B422="Female",1/(1+EXP(-SUMPRODUCT(Engine!$C$13314:$C$13345,INDIRECT("Coefficients!$Z$2:$Z$33")))),1/(1+EXP(-SUMPRODUCT(Engine!$C$13314:$C$13345,INDIRECT("Coefficients!$AA$2:$AA$33"))))))</f>
      </c>
      <c r="AC422" s="8">
        <f>IF(OR($B422="",$C422="",$D422="",$E422="",$F422="",$G422="",$H422="",$I422="",$J422="",$K422="",$L422=""),"",IF($B422="Female",1/(1+EXP(-SUMPRODUCT(Engine!$C$13314:$C$13345,INDIRECT("Coefficients!$AB$2:$AB$33")))),1/(1+EXP(-SUMPRODUCT(Engine!$C$13314:$C$13345,INDIRECT("Coefficients!$AC$2:$AC$33"))))))</f>
      </c>
      <c r="AD422" s="8">
        <f>IF(OR($B422="",$C422="",$D422="",$E422="",$F422="",$G422="",$H422="",$I422="",$J422="",$K422="",$L422=""),"",IF($B422="Female",1/(1+EXP(-SUMPRODUCT(Engine!$C$13314:$C$13345,INDIRECT("Coefficients!$AD$2:$AD$33")))),1/(1+EXP(-SUMPRODUCT(Engine!$C$13314:$C$13345,INDIRECT("Coefficients!$AE$2:$AE$33"))))))</f>
      </c>
      <c r="AE422" s="8">
        <f>IF(OR($B422="",$C422="",$D422="",$E422="",$F422="",$G422="",$H422="",$I422="",$J422="",$K422="",$L422=""),"",IF($B422="Female",1/(1+EXP(-SUMPRODUCT(Engine!$C$13314:$C$13345,INDIRECT("Coefficients!$AF$2:$AF$33")))),1/(1+EXP(-SUMPRODUCT(Engine!$C$13314:$C$13345,INDIRECT("Coefficients!$AG$2:$AG$33"))))))</f>
      </c>
      <c r="AF422" s="8">
        <f>IF(OR($B422="",$C422="",$D422="",$E422="",$F422="",$G422="",$H422="",$I422="",$J422="",$K422="",$L422=""),"",IF($B422="Female",1/(1+EXP(-SUMPRODUCT(Engine!$C$13314:$C$13345,INDIRECT("Coefficients!$AH$2:$AH$33")))),1/(1+EXP(-SUMPRODUCT(Engine!$C$13314:$C$13345,INDIRECT("Coefficients!$AI$2:$AI$33"))))))</f>
      </c>
      <c r="AG422" s="8">
        <f>IF(OR($B422="",$C422="",$D422="",$E422="",$F422="",$G422="",$H422="",$I422="",$J422="",$K422="",$L422=""),"",IF($B422="Female",1/(1+EXP(-SUMPRODUCT(Engine!$C$13314:$C$13345,INDIRECT("Coefficients!$AJ$2:$AJ$33")))),1/(1+EXP(-SUMPRODUCT(Engine!$C$13314:$C$13345,INDIRECT("Coefficients!$AK$2:$AK$33"))))))</f>
      </c>
      <c r="AH422" s="8">
        <f>IF(OR($B422="",$C422="",$D422="",$E422="",$F422="",$G422="",$H422="",$I422="",$J422="",$K422="",$L422=""),"",IF($B422="Female",1/(1+EXP(-SUMPRODUCT(Engine!$C$13314:$C$13345,INDIRECT("Coefficients!$AL$2:$AL$33")))),1/(1+EXP(-SUMPRODUCT(Engine!$C$13314:$C$13345,INDIRECT("Coefficients!$AM$2:$AM$33"))))))</f>
      </c>
      <c r="AI422" s="8">
        <f>IF(OR($B422="",$C422="",$D422="",$E422="",$F422="",$G422="",$H422="",$I422="",$J422="",$K422="",$L422=""),"",IF($B422="Female",1/(1+EXP(-SUMPRODUCT(Engine!$C$13314:$C$13345,INDIRECT("Coefficients!$AN$2:$AN$33")))),1/(1+EXP(-SUMPRODUCT(Engine!$C$13314:$C$13345,INDIRECT("Coefficients!$AO$2:$AO$33"))))))</f>
      </c>
      <c r="AJ422" s="8">
        <f>IF(OR($B422="",$C422="",$D422="",$E422="",$F422="",$G422="",$H422="",$I422="",$J422="",$K422="",$L422=""),"",IF($B422="Female",1/(1+EXP(-SUMPRODUCT(Engine!$C$13314:$C$13345,INDIRECT("Coefficients!$AP$2:$AP$33")))),1/(1+EXP(-SUMPRODUCT(Engine!$C$13314:$C$13345,INDIRECT("Coefficients!$AQ$2:$AQ$33"))))))</f>
      </c>
      <c r="AK422" s="8">
        <f>IF(OR($B422="",$C422="",$D422="",$E422="",$F422="",$G422="",$H422="",$I422="",$J422="",$K422="",$L422=""),"",IF($B422="Female",1/(1+EXP(-SUMPRODUCT(Engine!$C$13314:$C$13345,INDIRECT("Coefficients!$AR$2:$AR$33")))),1/(1+EXP(-SUMPRODUCT(Engine!$C$13314:$C$13345,INDIRECT("Coefficients!$AS$2:$AS$33"))))))</f>
      </c>
      <c r="AL422" s="8">
        <f>IF(OR($B422="",$C422="",$D422="",$E422="",$F422="",$G422="",$H422="",$I422="",$J422="",$K422="",$L422=""),"",IF($B422="Female",1/(1+EXP(-SUMPRODUCT(Engine!$C$13314:$C$13345,INDIRECT("Coefficients!$AT$2:$AT$33")))),1/(1+EXP(-SUMPRODUCT(Engine!$C$13314:$C$13345,INDIRECT("Coefficients!$AU$2:$AU$33"))))))</f>
      </c>
      <c r="AM422" s="8">
        <f>IF(OR($B422="",$C422="",$D422="",$E422="",$F422="",$G422="",$H422="",$I422="",$J422="",$K422="",$L422=""),"",IF($B422="Female",1/(1+EXP(-SUMPRODUCT(Engine!$C$13314:$C$13345,INDIRECT("Coefficients!$AV$2:$AV$33")))),1/(1+EXP(-SUMPRODUCT(Engine!$C$13314:$C$13345,INDIRECT("Coefficients!$AW$2:$AW$33"))))))</f>
      </c>
      <c r="AN422" s="8">
        <f>IF(OR($B422="",$C422="",$D422="",$E422="",$F422="",$G422="",$H422="",$I422="",$J422="",$K422="",$L422=""),"",IF($B422="Female",1/(1+EXP(-SUMPRODUCT(Engine!$C$13314:$C$13345,INDIRECT("Coefficients!$AX$2:$AX$33")))),1/(1+EXP(-SUMPRODUCT(Engine!$C$13314:$C$13345,INDIRECT("Coefficients!$AY$2:$AY$33"))))))</f>
      </c>
      <c r="AO422" s="8">
        <f>IF(OR($B422="",$C422="",$D422="",$E422="",$F422="",$G422="",$H422="",$I422="",$J422="",$K422="",$L422=""),"",IF($B422="Female",1/(1+EXP(-SUMPRODUCT(Engine!$C$13314:$C$13345,INDIRECT("Coefficients!$AZ$2:$AZ$33")))),1/(1+EXP(-SUMPRODUCT(Engine!$C$13314:$C$13345,INDIRECT("Coefficients!$BA$2:$BA$33"))))))</f>
      </c>
      <c r="AP422" s="8">
        <f>IF(OR($B422="",$C422="",$D422="",$E422="",$F422="",$G422="",$H422="",$I422="",$J422="",$K422="",$L422=""),"",IF($B422="Female",1/(1+EXP(-SUMPRODUCT(Engine!$C$13314:$C$13345,INDIRECT("Coefficients!$BB$2:$BB$33")))),1/(1+EXP(-SUMPRODUCT(Engine!$C$13314:$C$13345,INDIRECT("Coefficients!$BC$2:$BC$33"))))))</f>
      </c>
      <c r="AQ422" s="8">
        <f>IF(OR($B422="",$C422="",$D422="",$E422="",$F422="",$G422="",$H422="",$I422="",$J422="",$K422="",$L422=""),"",IF($B422="Female",1/(1+EXP(-SUMPRODUCT(Engine!$C$13314:$C$13345,INDIRECT("Coefficients!$BD$2:$BD$33")))),1/(1+EXP(-SUMPRODUCT(Engine!$C$13314:$C$13345,INDIRECT("Coefficients!$BE$2:$BE$33"))))))</f>
      </c>
      <c r="AR422" s="8">
        <f>IF(OR($B422="",$C422="",$D422="",$E422="",$F422="",$G422="",$H422="",$I422="",$J422="",$K422="",$L422=""),"",IF($B422="Female",1/(1+EXP(-SUMPRODUCT(Engine!$C$13314:$C$13345,INDIRECT("Coefficients!$BF$2:$BF$33")))),1/(1+EXP(-SUMPRODUCT(Engine!$C$13314:$C$13345,INDIRECT("Coefficients!$BG$2:$BG$33"))))))</f>
      </c>
      <c r="AS422" s="8">
        <f>IF(OR($B422="",$C422="",$D422="",$E422="",$F422="",$G422="",$H422="",$I422="",$J422="",$K422="",$L422=""),"",IF($B422="Female",1/(1+EXP(-SUMPRODUCT(Engine!$C$13314:$C$13345,INDIRECT("Coefficients!$BH$2:$BH$33")))),1/(1+EXP(-SUMPRODUCT(Engine!$C$13314:$C$13345,INDIRECT("Coefficients!$BI$2:$BI$33"))))))</f>
      </c>
      <c r="AT422" s="8">
        <f>IF(OR($B422="",$C422="",$D422="",$E422="",$F422="",$G422="",$H422="",$I422="",$J422="",$K422="",$L422=""),"",IF($B422="Female",1/(1+EXP(-SUMPRODUCT(Engine!$C$13314:$C$13345,INDIRECT("Coefficients!$BJ$2:$BJ$33")))),1/(1+EXP(-SUMPRODUCT(Engine!$C$13314:$C$13345,INDIRECT("Coefficients!$BK$2:$BK$33"))))))</f>
      </c>
      <c r="AU422" s="8">
        <f>IF(OR($B422="",$C422="",$D422="",$E422="",$F422="",$G422="",$H422="",$I422="",$J422="",$K422="",$L422=""),"",IF($B422="Female",1/(1+EXP(-SUMPRODUCT(Engine!$C$13314:$C$13345,INDIRECT("Coefficients!$BL$2:$BL$33")))),1/(1+EXP(-SUMPRODUCT(Engine!$C$13314:$C$13345,INDIRECT("Coefficients!$BM$2:$BM$33"))))))</f>
      </c>
      <c r="AV422" s="8">
        <f>IF(OR($B422="",$C422="",$D422="",$E422="",$F422="",$G422="",$H422="",$I422="",$J422="",$K422="",$L422=""),"",IF($B422="Female",1/(1+EXP(-SUMPRODUCT(Engine!$C$13314:$C$13345,INDIRECT("Coefficients!$BN$2:$BN$33")))),1/(1+EXP(-SUMPRODUCT(Engine!$C$13314:$C$13345,INDIRECT("Coefficients!$BO$2:$BO$33"))))))</f>
      </c>
      <c r="AW422" s="8">
        <f>IF(OR($B422="",$C422="",$D422="",$E422="",$F422="",$G422="",$H422="",$I422="",$J422="",$K422="",$L422=""),"",IF($B422="Female",1/(1+EXP(-SUMPRODUCT(Engine!$C$13314:$C$13345,INDIRECT("Coefficients!$BP$2:$BP$33")))),1/(1+EXP(-SUMPRODUCT(Engine!$C$13314:$C$13345,INDIRECT("Coefficients!$BQ$2:$BQ$33"))))))</f>
      </c>
      <c r="AX422" s="8">
        <f>IF(OR($B422="",$C422="",$D422="",$E422="",$F422="",$G422="",$H422="",$I422="",$J422="",$K422="",$L422=""),"",IF($B422="Female",1/(1+EXP(-SUMPRODUCT(Engine!$C$13314:$C$13345,INDIRECT("Coefficients!$BR$2:$BR$33")))),1/(1+EXP(-SUMPRODUCT(Engine!$C$13314:$C$13345,INDIRECT("Coefficients!$BS$2:$BS$33"))))))</f>
      </c>
      <c r="AY422" s="8">
        <f>IF(OR($B422="",$C422="",$D422="",$E422="",$F422="",$G422="",$H422="",$I422="",$J422="",$K422="",$L422=""),"",IF($B422="Female",1/(1+EXP(-SUMPRODUCT(Engine!$C$13314:$C$13345,INDIRECT("Coefficients!$BT$2:$BT$33")))),1/(1+EXP(-SUMPRODUCT(Engine!$C$13314:$C$13345,INDIRECT("Coefficients!$BU$2:$BU$33"))))))</f>
      </c>
      <c r="AZ422" s="8">
        <f>IF(OR($B422="",$C422="",$D422="",$E422="",$F422="",$G422="",$H422="",$I422="",$J422="",$K422="",$L422=""),"",IF($B422="Female",1/(1+EXP(-SUMPRODUCT(Engine!$C$13314:$C$13345,INDIRECT("Coefficients!$BV$2:$BV$33")))),1/(1+EXP(-SUMPRODUCT(Engine!$C$13314:$C$13345,INDIRECT("Coefficients!$BW$2:$BW$33"))))))</f>
      </c>
      <c r="BA422" s="8">
        <f>IF(OR($B422="",$C422="",$D422="",$E422="",$F422="",$G422="",$H422="",$I422="",$J422="",$K422="",$L422=""),"",IF($B422="Female",1/(1+EXP(-SUMPRODUCT(Engine!$C$13314:$C$13345,INDIRECT("Coefficients!$BX$2:$BX$33")))),1/(1+EXP(-SUMPRODUCT(Engine!$C$13314:$C$13345,INDIRECT("Coefficients!$BY$2:$BY$33"))))))</f>
      </c>
      <c r="BB422" s="8">
        <f>IF(OR($B422="",$C422="",$D422="",$E422="",$F422="",$G422="",$H422="",$I422="",$J422="",$K422="",$L422=""),"",IF($B422="Female",1/(1+EXP(-SUMPRODUCT(Engine!$C$13314:$C$13345,INDIRECT("Coefficients!$BZ$2:$BZ$33")))),1/(1+EXP(-SUMPRODUCT(Engine!$C$13314:$C$13345,INDIRECT("Coefficients!$CA$2:$CA$33"))))))</f>
      </c>
      <c r="BC422" s="8">
        <f>IF(OR($B422="",$C422="",$D422="",$E422="",$F422="",$G422="",$H422="",$I422="",$J422="",$K422="",$L422=""),"",IF($B422="Female",1/(1+EXP(-SUMPRODUCT(Engine!$C$13314:$C$13345,INDIRECT("Coefficients!$CB$2:$CB$33")))),1/(1+EXP(-SUMPRODUCT(Engine!$C$13314:$C$13345,INDIRECT("Coefficients!$CC$2:$CC$33"))))))</f>
      </c>
      <c r="BD422" s="8">
        <f>IF(OR($B422="",$C422="",$D422="",$E422="",$F422="",$G422="",$H422="",$I422="",$J422="",$K422="",$L422=""),"",IF($B422="Female",1/(1+EXP(-SUMPRODUCT(Engine!$C$13314:$C$13345,INDIRECT("Coefficients!$CD$2:$CD$33")))),1/(1+EXP(-SUMPRODUCT(Engine!$C$13314:$C$13345,INDIRECT("Coefficients!$CE$2:$CE$33"))))))</f>
      </c>
      <c r="BE422" s="8">
        <f>IF(OR($B422="",$C422="",$D422="",$E422="",$F422="",$G422="",$H422="",$I422="",$J422="",$K422="",$L422=""),"",IF($B422="Female",1/(1+EXP(-SUMPRODUCT(Engine!$C$13314:$C$13345,INDIRECT("Coefficients!$CF$2:$CF$33")))),1/(1+EXP(-SUMPRODUCT(Engine!$C$13314:$C$13345,INDIRECT("Coefficients!$CG$2:$CG$33"))))))</f>
      </c>
      <c r="BF422" s="8">
        <f>IF(OR($B422="",$C422="",$D422="",$E422="",$F422="",$G422="",$H422="",$I422="",$J422="",$K422="",$L422=""),"",IF($B422="Female",1/(1+EXP(-SUMPRODUCT(Engine!$C$13314:$C$13345,INDIRECT("Coefficients!$CH$2:$CH$33")))),1/(1+EXP(-SUMPRODUCT(Engine!$C$13314:$C$13345,INDIRECT("Coefficients!$CI$2:$CI$33"))))))</f>
      </c>
      <c r="BG422" s="8">
        <f>IF(OR($B422="",$C422="",$D422="",$E422="",$F422="",$G422="",$H422="",$I422="",$J422="",$K422="",$L422=""),"",IF($B422="Female",1/(1+EXP(-SUMPRODUCT(Engine!$C$13314:$C$13345,INDIRECT("Coefficients!$CJ$2:$CJ$33")))),1/(1+EXP(-SUMPRODUCT(Engine!$C$13314:$C$13345,INDIRECT("Coefficients!$CK$2:$CK$33"))))))</f>
      </c>
      <c r="BH422" s="8">
        <f>IF(OR($B422="",$C422="",$D422="",$E422="",$F422="",$G422="",$H422="",$I422="",$J422="",$K422="",$L422=""),"",IF($B422="Female",1/(1+EXP(-SUMPRODUCT(Engine!$C$13314:$C$13345,INDIRECT("Coefficients!$CL$2:$CL$33")))),1/(1+EXP(-SUMPRODUCT(Engine!$C$13314:$C$13345,INDIRECT("Coefficients!$CM$2:$CM$33"))))))</f>
      </c>
      <c r="BI422" s="8">
        <f>IF(OR($B422="",$C422="",$D422="",$E422="",$F422="",$G422="",$H422="",$I422="",$J422="",$K422="",$L422=""),"",IF($B422="Female",1/(1+EXP(-SUMPRODUCT(Engine!$C$13314:$C$13345,INDIRECT("Coefficients!$CN$2:$CN$33")))),1/(1+EXP(-SUMPRODUCT(Engine!$C$13314:$C$13345,INDIRECT("Coefficients!$CO$2:$CO$33"))))))</f>
      </c>
      <c r="BJ422" s="8">
        <f>IF(OR($B422="",$C422="",$D422="",$E422="",$F422="",$G422="",$H422="",$I422="",$J422="",$K422="",$L422=""),"",IF($B422="Female",1/(1+EXP(-SUMPRODUCT(Engine!$C$13314:$C$13345,INDIRECT("Coefficients!$CP$2:$CP$33")))),1/(1+EXP(-SUMPRODUCT(Engine!$C$13314:$C$13345,INDIRECT("Coefficients!$CQ$2:$CQ$33"))))))</f>
      </c>
      <c r="BK422" s="8">
        <f>IF(OR($B422="",$C422="",$D422="",$E422="",$F422="",$G422="",$H422="",$I422="",$J422="",$K422="",$L422=""),"",IF($B422="Female",1/(1+EXP(-SUMPRODUCT(Engine!$C$13314:$C$13345,INDIRECT("Coefficients!$CR$2:$CR$33")))),1/(1+EXP(-SUMPRODUCT(Engine!$C$13314:$C$13345,INDIRECT("Coefficients!$CS$2:$CS$33"))))))</f>
      </c>
      <c r="BL422" s="8">
        <f>IF(OR($B422="",$C422="",$D422="",$E422="",$F422="",$G422="",$H422="",$I422="",$J422="",$K422="",$L422=""),"",IF($B422="Female",1/(1+EXP(-SUMPRODUCT(Engine!$C$13314:$C$13345,INDIRECT("Coefficients!$CT$2:$CT$33")))),1/(1+EXP(-SUMPRODUCT(Engine!$C$13314:$C$13345,INDIRECT("Coefficients!$CU$2:$CU$33"))))))</f>
      </c>
      <c r="BM422" s="8">
        <f>IF(OR($B422="",$C422="",$D422="",$E422="",$F422="",$G422="",$H422="",$I422="",$J422="",$K422="",$L422=""),"",IF($B422="Female",1/(1+EXP(-SUMPRODUCT(Engine!$C$13314:$C$13345,INDIRECT("Coefficients!$CV$2:$CV$33")))),1/(1+EXP(-SUMPRODUCT(Engine!$C$13314:$C$13345,INDIRECT("Coefficients!$CW$2:$CW$33"))))))</f>
      </c>
    </row>
    <row r="423" spans="1:65" x14ac:dyDescent="0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8">
        <f>IF(OR($B423="",$C423="",$D423="",$E423="",$F423="",$G423="",$H423="",$I423="",$J423="",$K423="",$L423=""),"",IF($B423="Female",1/(1+EXP(-SUMPRODUCT(Engine!$C$13346:$C$13377,INDIRECT("Coefficients!$B$2:$B$33")))),1/(1+EXP(-SUMPRODUCT(Engine!$C$13346:$C$13377,INDIRECT("Coefficients!$C$2:$C$33"))))))</f>
      </c>
      <c r="Q423" s="8">
        <f>IF(OR($B423="",$C423="",$D423="",$E423="",$F423="",$G423="",$H423="",$I423="",$J423="",$K423="",$L423=""),"",IF($B423="Female",1/(1+EXP(-SUMPRODUCT(Engine!$C$13346:$C$13377,INDIRECT("Coefficients!$D$2:$D$33")))),1/(1+EXP(-SUMPRODUCT(Engine!$C$13346:$C$13377,INDIRECT("Coefficients!$E$2:$E$33"))))))</f>
      </c>
      <c r="R423" s="8">
        <f>IF(OR($B423="",$C423="",$D423="",$E423="",$F423="",$G423="",$H423="",$I423="",$J423="",$K423="",$L423=""),"",IF($B423="Female",1/(1+EXP(-SUMPRODUCT(Engine!$C$13346:$C$13377,INDIRECT("Coefficients!$F$2:$F$33")))),1/(1+EXP(-SUMPRODUCT(Engine!$C$13346:$C$13377,INDIRECT("Coefficients!$G$2:$G$33"))))))</f>
      </c>
      <c r="S423" s="8">
        <f>IF(OR($B423="",$C423="",$D423="",$E423="",$F423="",$G423="",$H423="",$I423="",$J423="",$K423="",$L423=""),"",IF($B423="Female",1/(1+EXP(-SUMPRODUCT(Engine!$C$13346:$C$13377,INDIRECT("Coefficients!$H$2:$H$33")))),1/(1+EXP(-SUMPRODUCT(Engine!$C$13346:$C$13377,INDIRECT("Coefficients!$I$2:$I$33"))))))</f>
      </c>
      <c r="T423" s="8">
        <f>IF(OR($B423="",$C423="",$D423="",$E423="",$F423="",$G423="",$H423="",$I423="",$J423="",$K423="",$L423=""),"",IF($B423="Female",1/(1+EXP(-SUMPRODUCT(Engine!$C$13346:$C$13377,INDIRECT("Coefficients!$J$2:$J$33")))),1/(1+EXP(-SUMPRODUCT(Engine!$C$13346:$C$13377,INDIRECT("Coefficients!$K$2:$K$33"))))))</f>
      </c>
      <c r="U423" s="8">
        <f>IF(OR($B423="",$C423="",$D423="",$E423="",$F423="",$G423="",$H423="",$I423="",$J423="",$K423="",$L423=""),"",IF($B423="Female",1/(1+EXP(-SUMPRODUCT(Engine!$C$13346:$C$13377,INDIRECT("Coefficients!$L$2:$L$33")))),1/(1+EXP(-SUMPRODUCT(Engine!$C$13346:$C$13377,INDIRECT("Coefficients!$M$2:$M$33"))))))</f>
      </c>
      <c r="V423" s="8">
        <f>IF(OR($B423="",$C423="",$D423="",$E423="",$F423="",$G423="",$H423="",$I423="",$J423="",$K423="",$L423=""),"",IF($B423="Female",1/(1+EXP(-SUMPRODUCT(Engine!$C$13346:$C$13377,INDIRECT("Coefficients!$N$2:$N$33")))),1/(1+EXP(-SUMPRODUCT(Engine!$C$13346:$C$13377,INDIRECT("Coefficients!$O$2:$O$33"))))))</f>
      </c>
      <c r="W423" s="8">
        <f>IF(OR($B423="",$C423="",$D423="",$E423="",$F423="",$G423="",$H423="",$I423="",$J423="",$K423="",$L423=""),"",IF($B423="Female",1/(1+EXP(-SUMPRODUCT(Engine!$C$13346:$C$13377,INDIRECT("Coefficients!$P$2:$P$33")))),1/(1+EXP(-SUMPRODUCT(Engine!$C$13346:$C$13377,INDIRECT("Coefficients!$Q$2:$Q$33"))))))</f>
      </c>
      <c r="X423" s="8">
        <f>IF(OR($B423="",$C423="",$D423="",$E423="",$F423="",$G423="",$H423="",$I423="",$J423="",$K423="",$L423=""),"",IF($B423="Female",1/(1+EXP(-SUMPRODUCT(Engine!$C$13346:$C$13377,INDIRECT("Coefficients!$R$2:$R$33")))),1/(1+EXP(-SUMPRODUCT(Engine!$C$13346:$C$13377,INDIRECT("Coefficients!$S$2:$S$33"))))))</f>
      </c>
      <c r="Y423" s="8">
        <f>IF(OR($B423="",$C423="",$D423="",$E423="",$F423="",$G423="",$H423="",$I423="",$J423="",$K423="",$L423=""),"",IF($B423="Female",1/(1+EXP(-SUMPRODUCT(Engine!$C$13346:$C$13377,INDIRECT("Coefficients!$T$2:$T$33")))),1/(1+EXP(-SUMPRODUCT(Engine!$C$13346:$C$13377,INDIRECT("Coefficients!$U$2:$U$33"))))))</f>
      </c>
      <c r="Z423" s="8">
        <f>IF(OR($B423="",$C423="",$D423="",$E423="",$F423="",$G423="",$H423="",$I423="",$J423="",$K423="",$L423=""),"",IF($B423="Female",1/(1+EXP(-SUMPRODUCT(Engine!$C$13346:$C$13377,INDIRECT("Coefficients!$V$2:$V$33")))),1/(1+EXP(-SUMPRODUCT(Engine!$C$13346:$C$13377,INDIRECT("Coefficients!$W$2:$W$33"))))))</f>
      </c>
      <c r="AA423" s="8">
        <f>IF(OR($B423="",$C423="",$D423="",$E423="",$F423="",$G423="",$H423="",$I423="",$J423="",$K423="",$L423=""),"",IF($B423="Female",1/(1+EXP(-SUMPRODUCT(Engine!$C$13346:$C$13377,INDIRECT("Coefficients!$X$2:$X$33")))),1/(1+EXP(-SUMPRODUCT(Engine!$C$13346:$C$13377,INDIRECT("Coefficients!$Y$2:$Y$33"))))))</f>
      </c>
      <c r="AB423" s="8">
        <f>IF(OR($B423="",$C423="",$D423="",$E423="",$F423="",$G423="",$H423="",$I423="",$J423="",$K423="",$L423=""),"",IF($B423="Female",1/(1+EXP(-SUMPRODUCT(Engine!$C$13346:$C$13377,INDIRECT("Coefficients!$Z$2:$Z$33")))),1/(1+EXP(-SUMPRODUCT(Engine!$C$13346:$C$13377,INDIRECT("Coefficients!$AA$2:$AA$33"))))))</f>
      </c>
      <c r="AC423" s="8">
        <f>IF(OR($B423="",$C423="",$D423="",$E423="",$F423="",$G423="",$H423="",$I423="",$J423="",$K423="",$L423=""),"",IF($B423="Female",1/(1+EXP(-SUMPRODUCT(Engine!$C$13346:$C$13377,INDIRECT("Coefficients!$AB$2:$AB$33")))),1/(1+EXP(-SUMPRODUCT(Engine!$C$13346:$C$13377,INDIRECT("Coefficients!$AC$2:$AC$33"))))))</f>
      </c>
      <c r="AD423" s="8">
        <f>IF(OR($B423="",$C423="",$D423="",$E423="",$F423="",$G423="",$H423="",$I423="",$J423="",$K423="",$L423=""),"",IF($B423="Female",1/(1+EXP(-SUMPRODUCT(Engine!$C$13346:$C$13377,INDIRECT("Coefficients!$AD$2:$AD$33")))),1/(1+EXP(-SUMPRODUCT(Engine!$C$13346:$C$13377,INDIRECT("Coefficients!$AE$2:$AE$33"))))))</f>
      </c>
      <c r="AE423" s="8">
        <f>IF(OR($B423="",$C423="",$D423="",$E423="",$F423="",$G423="",$H423="",$I423="",$J423="",$K423="",$L423=""),"",IF($B423="Female",1/(1+EXP(-SUMPRODUCT(Engine!$C$13346:$C$13377,INDIRECT("Coefficients!$AF$2:$AF$33")))),1/(1+EXP(-SUMPRODUCT(Engine!$C$13346:$C$13377,INDIRECT("Coefficients!$AG$2:$AG$33"))))))</f>
      </c>
      <c r="AF423" s="8">
        <f>IF(OR($B423="",$C423="",$D423="",$E423="",$F423="",$G423="",$H423="",$I423="",$J423="",$K423="",$L423=""),"",IF($B423="Female",1/(1+EXP(-SUMPRODUCT(Engine!$C$13346:$C$13377,INDIRECT("Coefficients!$AH$2:$AH$33")))),1/(1+EXP(-SUMPRODUCT(Engine!$C$13346:$C$13377,INDIRECT("Coefficients!$AI$2:$AI$33"))))))</f>
      </c>
      <c r="AG423" s="8">
        <f>IF(OR($B423="",$C423="",$D423="",$E423="",$F423="",$G423="",$H423="",$I423="",$J423="",$K423="",$L423=""),"",IF($B423="Female",1/(1+EXP(-SUMPRODUCT(Engine!$C$13346:$C$13377,INDIRECT("Coefficients!$AJ$2:$AJ$33")))),1/(1+EXP(-SUMPRODUCT(Engine!$C$13346:$C$13377,INDIRECT("Coefficients!$AK$2:$AK$33"))))))</f>
      </c>
      <c r="AH423" s="8">
        <f>IF(OR($B423="",$C423="",$D423="",$E423="",$F423="",$G423="",$H423="",$I423="",$J423="",$K423="",$L423=""),"",IF($B423="Female",1/(1+EXP(-SUMPRODUCT(Engine!$C$13346:$C$13377,INDIRECT("Coefficients!$AL$2:$AL$33")))),1/(1+EXP(-SUMPRODUCT(Engine!$C$13346:$C$13377,INDIRECT("Coefficients!$AM$2:$AM$33"))))))</f>
      </c>
      <c r="AI423" s="8">
        <f>IF(OR($B423="",$C423="",$D423="",$E423="",$F423="",$G423="",$H423="",$I423="",$J423="",$K423="",$L423=""),"",IF($B423="Female",1/(1+EXP(-SUMPRODUCT(Engine!$C$13346:$C$13377,INDIRECT("Coefficients!$AN$2:$AN$33")))),1/(1+EXP(-SUMPRODUCT(Engine!$C$13346:$C$13377,INDIRECT("Coefficients!$AO$2:$AO$33"))))))</f>
      </c>
      <c r="AJ423" s="8">
        <f>IF(OR($B423="",$C423="",$D423="",$E423="",$F423="",$G423="",$H423="",$I423="",$J423="",$K423="",$L423=""),"",IF($B423="Female",1/(1+EXP(-SUMPRODUCT(Engine!$C$13346:$C$13377,INDIRECT("Coefficients!$AP$2:$AP$33")))),1/(1+EXP(-SUMPRODUCT(Engine!$C$13346:$C$13377,INDIRECT("Coefficients!$AQ$2:$AQ$33"))))))</f>
      </c>
      <c r="AK423" s="8">
        <f>IF(OR($B423="",$C423="",$D423="",$E423="",$F423="",$G423="",$H423="",$I423="",$J423="",$K423="",$L423=""),"",IF($B423="Female",1/(1+EXP(-SUMPRODUCT(Engine!$C$13346:$C$13377,INDIRECT("Coefficients!$AR$2:$AR$33")))),1/(1+EXP(-SUMPRODUCT(Engine!$C$13346:$C$13377,INDIRECT("Coefficients!$AS$2:$AS$33"))))))</f>
      </c>
      <c r="AL423" s="8">
        <f>IF(OR($B423="",$C423="",$D423="",$E423="",$F423="",$G423="",$H423="",$I423="",$J423="",$K423="",$L423=""),"",IF($B423="Female",1/(1+EXP(-SUMPRODUCT(Engine!$C$13346:$C$13377,INDIRECT("Coefficients!$AT$2:$AT$33")))),1/(1+EXP(-SUMPRODUCT(Engine!$C$13346:$C$13377,INDIRECT("Coefficients!$AU$2:$AU$33"))))))</f>
      </c>
      <c r="AM423" s="8">
        <f>IF(OR($B423="",$C423="",$D423="",$E423="",$F423="",$G423="",$H423="",$I423="",$J423="",$K423="",$L423=""),"",IF($B423="Female",1/(1+EXP(-SUMPRODUCT(Engine!$C$13346:$C$13377,INDIRECT("Coefficients!$AV$2:$AV$33")))),1/(1+EXP(-SUMPRODUCT(Engine!$C$13346:$C$13377,INDIRECT("Coefficients!$AW$2:$AW$33"))))))</f>
      </c>
      <c r="AN423" s="8">
        <f>IF(OR($B423="",$C423="",$D423="",$E423="",$F423="",$G423="",$H423="",$I423="",$J423="",$K423="",$L423=""),"",IF($B423="Female",1/(1+EXP(-SUMPRODUCT(Engine!$C$13346:$C$13377,INDIRECT("Coefficients!$AX$2:$AX$33")))),1/(1+EXP(-SUMPRODUCT(Engine!$C$13346:$C$13377,INDIRECT("Coefficients!$AY$2:$AY$33"))))))</f>
      </c>
      <c r="AO423" s="8">
        <f>IF(OR($B423="",$C423="",$D423="",$E423="",$F423="",$G423="",$H423="",$I423="",$J423="",$K423="",$L423=""),"",IF($B423="Female",1/(1+EXP(-SUMPRODUCT(Engine!$C$13346:$C$13377,INDIRECT("Coefficients!$AZ$2:$AZ$33")))),1/(1+EXP(-SUMPRODUCT(Engine!$C$13346:$C$13377,INDIRECT("Coefficients!$BA$2:$BA$33"))))))</f>
      </c>
      <c r="AP423" s="8">
        <f>IF(OR($B423="",$C423="",$D423="",$E423="",$F423="",$G423="",$H423="",$I423="",$J423="",$K423="",$L423=""),"",IF($B423="Female",1/(1+EXP(-SUMPRODUCT(Engine!$C$13346:$C$13377,INDIRECT("Coefficients!$BB$2:$BB$33")))),1/(1+EXP(-SUMPRODUCT(Engine!$C$13346:$C$13377,INDIRECT("Coefficients!$BC$2:$BC$33"))))))</f>
      </c>
      <c r="AQ423" s="8">
        <f>IF(OR($B423="",$C423="",$D423="",$E423="",$F423="",$G423="",$H423="",$I423="",$J423="",$K423="",$L423=""),"",IF($B423="Female",1/(1+EXP(-SUMPRODUCT(Engine!$C$13346:$C$13377,INDIRECT("Coefficients!$BD$2:$BD$33")))),1/(1+EXP(-SUMPRODUCT(Engine!$C$13346:$C$13377,INDIRECT("Coefficients!$BE$2:$BE$33"))))))</f>
      </c>
      <c r="AR423" s="8">
        <f>IF(OR($B423="",$C423="",$D423="",$E423="",$F423="",$G423="",$H423="",$I423="",$J423="",$K423="",$L423=""),"",IF($B423="Female",1/(1+EXP(-SUMPRODUCT(Engine!$C$13346:$C$13377,INDIRECT("Coefficients!$BF$2:$BF$33")))),1/(1+EXP(-SUMPRODUCT(Engine!$C$13346:$C$13377,INDIRECT("Coefficients!$BG$2:$BG$33"))))))</f>
      </c>
      <c r="AS423" s="8">
        <f>IF(OR($B423="",$C423="",$D423="",$E423="",$F423="",$G423="",$H423="",$I423="",$J423="",$K423="",$L423=""),"",IF($B423="Female",1/(1+EXP(-SUMPRODUCT(Engine!$C$13346:$C$13377,INDIRECT("Coefficients!$BH$2:$BH$33")))),1/(1+EXP(-SUMPRODUCT(Engine!$C$13346:$C$13377,INDIRECT("Coefficients!$BI$2:$BI$33"))))))</f>
      </c>
      <c r="AT423" s="8">
        <f>IF(OR($B423="",$C423="",$D423="",$E423="",$F423="",$G423="",$H423="",$I423="",$J423="",$K423="",$L423=""),"",IF($B423="Female",1/(1+EXP(-SUMPRODUCT(Engine!$C$13346:$C$13377,INDIRECT("Coefficients!$BJ$2:$BJ$33")))),1/(1+EXP(-SUMPRODUCT(Engine!$C$13346:$C$13377,INDIRECT("Coefficients!$BK$2:$BK$33"))))))</f>
      </c>
      <c r="AU423" s="8">
        <f>IF(OR($B423="",$C423="",$D423="",$E423="",$F423="",$G423="",$H423="",$I423="",$J423="",$K423="",$L423=""),"",IF($B423="Female",1/(1+EXP(-SUMPRODUCT(Engine!$C$13346:$C$13377,INDIRECT("Coefficients!$BL$2:$BL$33")))),1/(1+EXP(-SUMPRODUCT(Engine!$C$13346:$C$13377,INDIRECT("Coefficients!$BM$2:$BM$33"))))))</f>
      </c>
      <c r="AV423" s="8">
        <f>IF(OR($B423="",$C423="",$D423="",$E423="",$F423="",$G423="",$H423="",$I423="",$J423="",$K423="",$L423=""),"",IF($B423="Female",1/(1+EXP(-SUMPRODUCT(Engine!$C$13346:$C$13377,INDIRECT("Coefficients!$BN$2:$BN$33")))),1/(1+EXP(-SUMPRODUCT(Engine!$C$13346:$C$13377,INDIRECT("Coefficients!$BO$2:$BO$33"))))))</f>
      </c>
      <c r="AW423" s="8">
        <f>IF(OR($B423="",$C423="",$D423="",$E423="",$F423="",$G423="",$H423="",$I423="",$J423="",$K423="",$L423=""),"",IF($B423="Female",1/(1+EXP(-SUMPRODUCT(Engine!$C$13346:$C$13377,INDIRECT("Coefficients!$BP$2:$BP$33")))),1/(1+EXP(-SUMPRODUCT(Engine!$C$13346:$C$13377,INDIRECT("Coefficients!$BQ$2:$BQ$33"))))))</f>
      </c>
      <c r="AX423" s="8">
        <f>IF(OR($B423="",$C423="",$D423="",$E423="",$F423="",$G423="",$H423="",$I423="",$J423="",$K423="",$L423=""),"",IF($B423="Female",1/(1+EXP(-SUMPRODUCT(Engine!$C$13346:$C$13377,INDIRECT("Coefficients!$BR$2:$BR$33")))),1/(1+EXP(-SUMPRODUCT(Engine!$C$13346:$C$13377,INDIRECT("Coefficients!$BS$2:$BS$33"))))))</f>
      </c>
      <c r="AY423" s="8">
        <f>IF(OR($B423="",$C423="",$D423="",$E423="",$F423="",$G423="",$H423="",$I423="",$J423="",$K423="",$L423=""),"",IF($B423="Female",1/(1+EXP(-SUMPRODUCT(Engine!$C$13346:$C$13377,INDIRECT("Coefficients!$BT$2:$BT$33")))),1/(1+EXP(-SUMPRODUCT(Engine!$C$13346:$C$13377,INDIRECT("Coefficients!$BU$2:$BU$33"))))))</f>
      </c>
      <c r="AZ423" s="8">
        <f>IF(OR($B423="",$C423="",$D423="",$E423="",$F423="",$G423="",$H423="",$I423="",$J423="",$K423="",$L423=""),"",IF($B423="Female",1/(1+EXP(-SUMPRODUCT(Engine!$C$13346:$C$13377,INDIRECT("Coefficients!$BV$2:$BV$33")))),1/(1+EXP(-SUMPRODUCT(Engine!$C$13346:$C$13377,INDIRECT("Coefficients!$BW$2:$BW$33"))))))</f>
      </c>
      <c r="BA423" s="8">
        <f>IF(OR($B423="",$C423="",$D423="",$E423="",$F423="",$G423="",$H423="",$I423="",$J423="",$K423="",$L423=""),"",IF($B423="Female",1/(1+EXP(-SUMPRODUCT(Engine!$C$13346:$C$13377,INDIRECT("Coefficients!$BX$2:$BX$33")))),1/(1+EXP(-SUMPRODUCT(Engine!$C$13346:$C$13377,INDIRECT("Coefficients!$BY$2:$BY$33"))))))</f>
      </c>
      <c r="BB423" s="8">
        <f>IF(OR($B423="",$C423="",$D423="",$E423="",$F423="",$G423="",$H423="",$I423="",$J423="",$K423="",$L423=""),"",IF($B423="Female",1/(1+EXP(-SUMPRODUCT(Engine!$C$13346:$C$13377,INDIRECT("Coefficients!$BZ$2:$BZ$33")))),1/(1+EXP(-SUMPRODUCT(Engine!$C$13346:$C$13377,INDIRECT("Coefficients!$CA$2:$CA$33"))))))</f>
      </c>
      <c r="BC423" s="8">
        <f>IF(OR($B423="",$C423="",$D423="",$E423="",$F423="",$G423="",$H423="",$I423="",$J423="",$K423="",$L423=""),"",IF($B423="Female",1/(1+EXP(-SUMPRODUCT(Engine!$C$13346:$C$13377,INDIRECT("Coefficients!$CB$2:$CB$33")))),1/(1+EXP(-SUMPRODUCT(Engine!$C$13346:$C$13377,INDIRECT("Coefficients!$CC$2:$CC$33"))))))</f>
      </c>
      <c r="BD423" s="8">
        <f>IF(OR($B423="",$C423="",$D423="",$E423="",$F423="",$G423="",$H423="",$I423="",$J423="",$K423="",$L423=""),"",IF($B423="Female",1/(1+EXP(-SUMPRODUCT(Engine!$C$13346:$C$13377,INDIRECT("Coefficients!$CD$2:$CD$33")))),1/(1+EXP(-SUMPRODUCT(Engine!$C$13346:$C$13377,INDIRECT("Coefficients!$CE$2:$CE$33"))))))</f>
      </c>
      <c r="BE423" s="8">
        <f>IF(OR($B423="",$C423="",$D423="",$E423="",$F423="",$G423="",$H423="",$I423="",$J423="",$K423="",$L423=""),"",IF($B423="Female",1/(1+EXP(-SUMPRODUCT(Engine!$C$13346:$C$13377,INDIRECT("Coefficients!$CF$2:$CF$33")))),1/(1+EXP(-SUMPRODUCT(Engine!$C$13346:$C$13377,INDIRECT("Coefficients!$CG$2:$CG$33"))))))</f>
      </c>
      <c r="BF423" s="8">
        <f>IF(OR($B423="",$C423="",$D423="",$E423="",$F423="",$G423="",$H423="",$I423="",$J423="",$K423="",$L423=""),"",IF($B423="Female",1/(1+EXP(-SUMPRODUCT(Engine!$C$13346:$C$13377,INDIRECT("Coefficients!$CH$2:$CH$33")))),1/(1+EXP(-SUMPRODUCT(Engine!$C$13346:$C$13377,INDIRECT("Coefficients!$CI$2:$CI$33"))))))</f>
      </c>
      <c r="BG423" s="8">
        <f>IF(OR($B423="",$C423="",$D423="",$E423="",$F423="",$G423="",$H423="",$I423="",$J423="",$K423="",$L423=""),"",IF($B423="Female",1/(1+EXP(-SUMPRODUCT(Engine!$C$13346:$C$13377,INDIRECT("Coefficients!$CJ$2:$CJ$33")))),1/(1+EXP(-SUMPRODUCT(Engine!$C$13346:$C$13377,INDIRECT("Coefficients!$CK$2:$CK$33"))))))</f>
      </c>
      <c r="BH423" s="8">
        <f>IF(OR($B423="",$C423="",$D423="",$E423="",$F423="",$G423="",$H423="",$I423="",$J423="",$K423="",$L423=""),"",IF($B423="Female",1/(1+EXP(-SUMPRODUCT(Engine!$C$13346:$C$13377,INDIRECT("Coefficients!$CL$2:$CL$33")))),1/(1+EXP(-SUMPRODUCT(Engine!$C$13346:$C$13377,INDIRECT("Coefficients!$CM$2:$CM$33"))))))</f>
      </c>
      <c r="BI423" s="8">
        <f>IF(OR($B423="",$C423="",$D423="",$E423="",$F423="",$G423="",$H423="",$I423="",$J423="",$K423="",$L423=""),"",IF($B423="Female",1/(1+EXP(-SUMPRODUCT(Engine!$C$13346:$C$13377,INDIRECT("Coefficients!$CN$2:$CN$33")))),1/(1+EXP(-SUMPRODUCT(Engine!$C$13346:$C$13377,INDIRECT("Coefficients!$CO$2:$CO$33"))))))</f>
      </c>
      <c r="BJ423" s="8">
        <f>IF(OR($B423="",$C423="",$D423="",$E423="",$F423="",$G423="",$H423="",$I423="",$J423="",$K423="",$L423=""),"",IF($B423="Female",1/(1+EXP(-SUMPRODUCT(Engine!$C$13346:$C$13377,INDIRECT("Coefficients!$CP$2:$CP$33")))),1/(1+EXP(-SUMPRODUCT(Engine!$C$13346:$C$13377,INDIRECT("Coefficients!$CQ$2:$CQ$33"))))))</f>
      </c>
      <c r="BK423" s="8">
        <f>IF(OR($B423="",$C423="",$D423="",$E423="",$F423="",$G423="",$H423="",$I423="",$J423="",$K423="",$L423=""),"",IF($B423="Female",1/(1+EXP(-SUMPRODUCT(Engine!$C$13346:$C$13377,INDIRECT("Coefficients!$CR$2:$CR$33")))),1/(1+EXP(-SUMPRODUCT(Engine!$C$13346:$C$13377,INDIRECT("Coefficients!$CS$2:$CS$33"))))))</f>
      </c>
      <c r="BL423" s="8">
        <f>IF(OR($B423="",$C423="",$D423="",$E423="",$F423="",$G423="",$H423="",$I423="",$J423="",$K423="",$L423=""),"",IF($B423="Female",1/(1+EXP(-SUMPRODUCT(Engine!$C$13346:$C$13377,INDIRECT("Coefficients!$CT$2:$CT$33")))),1/(1+EXP(-SUMPRODUCT(Engine!$C$13346:$C$13377,INDIRECT("Coefficients!$CU$2:$CU$33"))))))</f>
      </c>
      <c r="BM423" s="8">
        <f>IF(OR($B423="",$C423="",$D423="",$E423="",$F423="",$G423="",$H423="",$I423="",$J423="",$K423="",$L423=""),"",IF($B423="Female",1/(1+EXP(-SUMPRODUCT(Engine!$C$13346:$C$13377,INDIRECT("Coefficients!$CV$2:$CV$33")))),1/(1+EXP(-SUMPRODUCT(Engine!$C$13346:$C$13377,INDIRECT("Coefficients!$CW$2:$CW$33"))))))</f>
      </c>
    </row>
    <row r="424" spans="1:65" x14ac:dyDescent="0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8">
        <f>IF(OR($B424="",$C424="",$D424="",$E424="",$F424="",$G424="",$H424="",$I424="",$J424="",$K424="",$L424=""),"",IF($B424="Female",1/(1+EXP(-SUMPRODUCT(Engine!$C$13378:$C$13409,INDIRECT("Coefficients!$B$2:$B$33")))),1/(1+EXP(-SUMPRODUCT(Engine!$C$13378:$C$13409,INDIRECT("Coefficients!$C$2:$C$33"))))))</f>
      </c>
      <c r="Q424" s="8">
        <f>IF(OR($B424="",$C424="",$D424="",$E424="",$F424="",$G424="",$H424="",$I424="",$J424="",$K424="",$L424=""),"",IF($B424="Female",1/(1+EXP(-SUMPRODUCT(Engine!$C$13378:$C$13409,INDIRECT("Coefficients!$D$2:$D$33")))),1/(1+EXP(-SUMPRODUCT(Engine!$C$13378:$C$13409,INDIRECT("Coefficients!$E$2:$E$33"))))))</f>
      </c>
      <c r="R424" s="8">
        <f>IF(OR($B424="",$C424="",$D424="",$E424="",$F424="",$G424="",$H424="",$I424="",$J424="",$K424="",$L424=""),"",IF($B424="Female",1/(1+EXP(-SUMPRODUCT(Engine!$C$13378:$C$13409,INDIRECT("Coefficients!$F$2:$F$33")))),1/(1+EXP(-SUMPRODUCT(Engine!$C$13378:$C$13409,INDIRECT("Coefficients!$G$2:$G$33"))))))</f>
      </c>
      <c r="S424" s="8">
        <f>IF(OR($B424="",$C424="",$D424="",$E424="",$F424="",$G424="",$H424="",$I424="",$J424="",$K424="",$L424=""),"",IF($B424="Female",1/(1+EXP(-SUMPRODUCT(Engine!$C$13378:$C$13409,INDIRECT("Coefficients!$H$2:$H$33")))),1/(1+EXP(-SUMPRODUCT(Engine!$C$13378:$C$13409,INDIRECT("Coefficients!$I$2:$I$33"))))))</f>
      </c>
      <c r="T424" s="8">
        <f>IF(OR($B424="",$C424="",$D424="",$E424="",$F424="",$G424="",$H424="",$I424="",$J424="",$K424="",$L424=""),"",IF($B424="Female",1/(1+EXP(-SUMPRODUCT(Engine!$C$13378:$C$13409,INDIRECT("Coefficients!$J$2:$J$33")))),1/(1+EXP(-SUMPRODUCT(Engine!$C$13378:$C$13409,INDIRECT("Coefficients!$K$2:$K$33"))))))</f>
      </c>
      <c r="U424" s="8">
        <f>IF(OR($B424="",$C424="",$D424="",$E424="",$F424="",$G424="",$H424="",$I424="",$J424="",$K424="",$L424=""),"",IF($B424="Female",1/(1+EXP(-SUMPRODUCT(Engine!$C$13378:$C$13409,INDIRECT("Coefficients!$L$2:$L$33")))),1/(1+EXP(-SUMPRODUCT(Engine!$C$13378:$C$13409,INDIRECT("Coefficients!$M$2:$M$33"))))))</f>
      </c>
      <c r="V424" s="8">
        <f>IF(OR($B424="",$C424="",$D424="",$E424="",$F424="",$G424="",$H424="",$I424="",$J424="",$K424="",$L424=""),"",IF($B424="Female",1/(1+EXP(-SUMPRODUCT(Engine!$C$13378:$C$13409,INDIRECT("Coefficients!$N$2:$N$33")))),1/(1+EXP(-SUMPRODUCT(Engine!$C$13378:$C$13409,INDIRECT("Coefficients!$O$2:$O$33"))))))</f>
      </c>
      <c r="W424" s="8">
        <f>IF(OR($B424="",$C424="",$D424="",$E424="",$F424="",$G424="",$H424="",$I424="",$J424="",$K424="",$L424=""),"",IF($B424="Female",1/(1+EXP(-SUMPRODUCT(Engine!$C$13378:$C$13409,INDIRECT("Coefficients!$P$2:$P$33")))),1/(1+EXP(-SUMPRODUCT(Engine!$C$13378:$C$13409,INDIRECT("Coefficients!$Q$2:$Q$33"))))))</f>
      </c>
      <c r="X424" s="8">
        <f>IF(OR($B424="",$C424="",$D424="",$E424="",$F424="",$G424="",$H424="",$I424="",$J424="",$K424="",$L424=""),"",IF($B424="Female",1/(1+EXP(-SUMPRODUCT(Engine!$C$13378:$C$13409,INDIRECT("Coefficients!$R$2:$R$33")))),1/(1+EXP(-SUMPRODUCT(Engine!$C$13378:$C$13409,INDIRECT("Coefficients!$S$2:$S$33"))))))</f>
      </c>
      <c r="Y424" s="8">
        <f>IF(OR($B424="",$C424="",$D424="",$E424="",$F424="",$G424="",$H424="",$I424="",$J424="",$K424="",$L424=""),"",IF($B424="Female",1/(1+EXP(-SUMPRODUCT(Engine!$C$13378:$C$13409,INDIRECT("Coefficients!$T$2:$T$33")))),1/(1+EXP(-SUMPRODUCT(Engine!$C$13378:$C$13409,INDIRECT("Coefficients!$U$2:$U$33"))))))</f>
      </c>
      <c r="Z424" s="8">
        <f>IF(OR($B424="",$C424="",$D424="",$E424="",$F424="",$G424="",$H424="",$I424="",$J424="",$K424="",$L424=""),"",IF($B424="Female",1/(1+EXP(-SUMPRODUCT(Engine!$C$13378:$C$13409,INDIRECT("Coefficients!$V$2:$V$33")))),1/(1+EXP(-SUMPRODUCT(Engine!$C$13378:$C$13409,INDIRECT("Coefficients!$W$2:$W$33"))))))</f>
      </c>
      <c r="AA424" s="8">
        <f>IF(OR($B424="",$C424="",$D424="",$E424="",$F424="",$G424="",$H424="",$I424="",$J424="",$K424="",$L424=""),"",IF($B424="Female",1/(1+EXP(-SUMPRODUCT(Engine!$C$13378:$C$13409,INDIRECT("Coefficients!$X$2:$X$33")))),1/(1+EXP(-SUMPRODUCT(Engine!$C$13378:$C$13409,INDIRECT("Coefficients!$Y$2:$Y$33"))))))</f>
      </c>
      <c r="AB424" s="8">
        <f>IF(OR($B424="",$C424="",$D424="",$E424="",$F424="",$G424="",$H424="",$I424="",$J424="",$K424="",$L424=""),"",IF($B424="Female",1/(1+EXP(-SUMPRODUCT(Engine!$C$13378:$C$13409,INDIRECT("Coefficients!$Z$2:$Z$33")))),1/(1+EXP(-SUMPRODUCT(Engine!$C$13378:$C$13409,INDIRECT("Coefficients!$AA$2:$AA$33"))))))</f>
      </c>
      <c r="AC424" s="8">
        <f>IF(OR($B424="",$C424="",$D424="",$E424="",$F424="",$G424="",$H424="",$I424="",$J424="",$K424="",$L424=""),"",IF($B424="Female",1/(1+EXP(-SUMPRODUCT(Engine!$C$13378:$C$13409,INDIRECT("Coefficients!$AB$2:$AB$33")))),1/(1+EXP(-SUMPRODUCT(Engine!$C$13378:$C$13409,INDIRECT("Coefficients!$AC$2:$AC$33"))))))</f>
      </c>
      <c r="AD424" s="8">
        <f>IF(OR($B424="",$C424="",$D424="",$E424="",$F424="",$G424="",$H424="",$I424="",$J424="",$K424="",$L424=""),"",IF($B424="Female",1/(1+EXP(-SUMPRODUCT(Engine!$C$13378:$C$13409,INDIRECT("Coefficients!$AD$2:$AD$33")))),1/(1+EXP(-SUMPRODUCT(Engine!$C$13378:$C$13409,INDIRECT("Coefficients!$AE$2:$AE$33"))))))</f>
      </c>
      <c r="AE424" s="8">
        <f>IF(OR($B424="",$C424="",$D424="",$E424="",$F424="",$G424="",$H424="",$I424="",$J424="",$K424="",$L424=""),"",IF($B424="Female",1/(1+EXP(-SUMPRODUCT(Engine!$C$13378:$C$13409,INDIRECT("Coefficients!$AF$2:$AF$33")))),1/(1+EXP(-SUMPRODUCT(Engine!$C$13378:$C$13409,INDIRECT("Coefficients!$AG$2:$AG$33"))))))</f>
      </c>
      <c r="AF424" s="8">
        <f>IF(OR($B424="",$C424="",$D424="",$E424="",$F424="",$G424="",$H424="",$I424="",$J424="",$K424="",$L424=""),"",IF($B424="Female",1/(1+EXP(-SUMPRODUCT(Engine!$C$13378:$C$13409,INDIRECT("Coefficients!$AH$2:$AH$33")))),1/(1+EXP(-SUMPRODUCT(Engine!$C$13378:$C$13409,INDIRECT("Coefficients!$AI$2:$AI$33"))))))</f>
      </c>
      <c r="AG424" s="8">
        <f>IF(OR($B424="",$C424="",$D424="",$E424="",$F424="",$G424="",$H424="",$I424="",$J424="",$K424="",$L424=""),"",IF($B424="Female",1/(1+EXP(-SUMPRODUCT(Engine!$C$13378:$C$13409,INDIRECT("Coefficients!$AJ$2:$AJ$33")))),1/(1+EXP(-SUMPRODUCT(Engine!$C$13378:$C$13409,INDIRECT("Coefficients!$AK$2:$AK$33"))))))</f>
      </c>
      <c r="AH424" s="8">
        <f>IF(OR($B424="",$C424="",$D424="",$E424="",$F424="",$G424="",$H424="",$I424="",$J424="",$K424="",$L424=""),"",IF($B424="Female",1/(1+EXP(-SUMPRODUCT(Engine!$C$13378:$C$13409,INDIRECT("Coefficients!$AL$2:$AL$33")))),1/(1+EXP(-SUMPRODUCT(Engine!$C$13378:$C$13409,INDIRECT("Coefficients!$AM$2:$AM$33"))))))</f>
      </c>
      <c r="AI424" s="8">
        <f>IF(OR($B424="",$C424="",$D424="",$E424="",$F424="",$G424="",$H424="",$I424="",$J424="",$K424="",$L424=""),"",IF($B424="Female",1/(1+EXP(-SUMPRODUCT(Engine!$C$13378:$C$13409,INDIRECT("Coefficients!$AN$2:$AN$33")))),1/(1+EXP(-SUMPRODUCT(Engine!$C$13378:$C$13409,INDIRECT("Coefficients!$AO$2:$AO$33"))))))</f>
      </c>
      <c r="AJ424" s="8">
        <f>IF(OR($B424="",$C424="",$D424="",$E424="",$F424="",$G424="",$H424="",$I424="",$J424="",$K424="",$L424=""),"",IF($B424="Female",1/(1+EXP(-SUMPRODUCT(Engine!$C$13378:$C$13409,INDIRECT("Coefficients!$AP$2:$AP$33")))),1/(1+EXP(-SUMPRODUCT(Engine!$C$13378:$C$13409,INDIRECT("Coefficients!$AQ$2:$AQ$33"))))))</f>
      </c>
      <c r="AK424" s="8">
        <f>IF(OR($B424="",$C424="",$D424="",$E424="",$F424="",$G424="",$H424="",$I424="",$J424="",$K424="",$L424=""),"",IF($B424="Female",1/(1+EXP(-SUMPRODUCT(Engine!$C$13378:$C$13409,INDIRECT("Coefficients!$AR$2:$AR$33")))),1/(1+EXP(-SUMPRODUCT(Engine!$C$13378:$C$13409,INDIRECT("Coefficients!$AS$2:$AS$33"))))))</f>
      </c>
      <c r="AL424" s="8">
        <f>IF(OR($B424="",$C424="",$D424="",$E424="",$F424="",$G424="",$H424="",$I424="",$J424="",$K424="",$L424=""),"",IF($B424="Female",1/(1+EXP(-SUMPRODUCT(Engine!$C$13378:$C$13409,INDIRECT("Coefficients!$AT$2:$AT$33")))),1/(1+EXP(-SUMPRODUCT(Engine!$C$13378:$C$13409,INDIRECT("Coefficients!$AU$2:$AU$33"))))))</f>
      </c>
      <c r="AM424" s="8">
        <f>IF(OR($B424="",$C424="",$D424="",$E424="",$F424="",$G424="",$H424="",$I424="",$J424="",$K424="",$L424=""),"",IF($B424="Female",1/(1+EXP(-SUMPRODUCT(Engine!$C$13378:$C$13409,INDIRECT("Coefficients!$AV$2:$AV$33")))),1/(1+EXP(-SUMPRODUCT(Engine!$C$13378:$C$13409,INDIRECT("Coefficients!$AW$2:$AW$33"))))))</f>
      </c>
      <c r="AN424" s="8">
        <f>IF(OR($B424="",$C424="",$D424="",$E424="",$F424="",$G424="",$H424="",$I424="",$J424="",$K424="",$L424=""),"",IF($B424="Female",1/(1+EXP(-SUMPRODUCT(Engine!$C$13378:$C$13409,INDIRECT("Coefficients!$AX$2:$AX$33")))),1/(1+EXP(-SUMPRODUCT(Engine!$C$13378:$C$13409,INDIRECT("Coefficients!$AY$2:$AY$33"))))))</f>
      </c>
      <c r="AO424" s="8">
        <f>IF(OR($B424="",$C424="",$D424="",$E424="",$F424="",$G424="",$H424="",$I424="",$J424="",$K424="",$L424=""),"",IF($B424="Female",1/(1+EXP(-SUMPRODUCT(Engine!$C$13378:$C$13409,INDIRECT("Coefficients!$AZ$2:$AZ$33")))),1/(1+EXP(-SUMPRODUCT(Engine!$C$13378:$C$13409,INDIRECT("Coefficients!$BA$2:$BA$33"))))))</f>
      </c>
      <c r="AP424" s="8">
        <f>IF(OR($B424="",$C424="",$D424="",$E424="",$F424="",$G424="",$H424="",$I424="",$J424="",$K424="",$L424=""),"",IF($B424="Female",1/(1+EXP(-SUMPRODUCT(Engine!$C$13378:$C$13409,INDIRECT("Coefficients!$BB$2:$BB$33")))),1/(1+EXP(-SUMPRODUCT(Engine!$C$13378:$C$13409,INDIRECT("Coefficients!$BC$2:$BC$33"))))))</f>
      </c>
      <c r="AQ424" s="8">
        <f>IF(OR($B424="",$C424="",$D424="",$E424="",$F424="",$G424="",$H424="",$I424="",$J424="",$K424="",$L424=""),"",IF($B424="Female",1/(1+EXP(-SUMPRODUCT(Engine!$C$13378:$C$13409,INDIRECT("Coefficients!$BD$2:$BD$33")))),1/(1+EXP(-SUMPRODUCT(Engine!$C$13378:$C$13409,INDIRECT("Coefficients!$BE$2:$BE$33"))))))</f>
      </c>
      <c r="AR424" s="8">
        <f>IF(OR($B424="",$C424="",$D424="",$E424="",$F424="",$G424="",$H424="",$I424="",$J424="",$K424="",$L424=""),"",IF($B424="Female",1/(1+EXP(-SUMPRODUCT(Engine!$C$13378:$C$13409,INDIRECT("Coefficients!$BF$2:$BF$33")))),1/(1+EXP(-SUMPRODUCT(Engine!$C$13378:$C$13409,INDIRECT("Coefficients!$BG$2:$BG$33"))))))</f>
      </c>
      <c r="AS424" s="8">
        <f>IF(OR($B424="",$C424="",$D424="",$E424="",$F424="",$G424="",$H424="",$I424="",$J424="",$K424="",$L424=""),"",IF($B424="Female",1/(1+EXP(-SUMPRODUCT(Engine!$C$13378:$C$13409,INDIRECT("Coefficients!$BH$2:$BH$33")))),1/(1+EXP(-SUMPRODUCT(Engine!$C$13378:$C$13409,INDIRECT("Coefficients!$BI$2:$BI$33"))))))</f>
      </c>
      <c r="AT424" s="8">
        <f>IF(OR($B424="",$C424="",$D424="",$E424="",$F424="",$G424="",$H424="",$I424="",$J424="",$K424="",$L424=""),"",IF($B424="Female",1/(1+EXP(-SUMPRODUCT(Engine!$C$13378:$C$13409,INDIRECT("Coefficients!$BJ$2:$BJ$33")))),1/(1+EXP(-SUMPRODUCT(Engine!$C$13378:$C$13409,INDIRECT("Coefficients!$BK$2:$BK$33"))))))</f>
      </c>
      <c r="AU424" s="8">
        <f>IF(OR($B424="",$C424="",$D424="",$E424="",$F424="",$G424="",$H424="",$I424="",$J424="",$K424="",$L424=""),"",IF($B424="Female",1/(1+EXP(-SUMPRODUCT(Engine!$C$13378:$C$13409,INDIRECT("Coefficients!$BL$2:$BL$33")))),1/(1+EXP(-SUMPRODUCT(Engine!$C$13378:$C$13409,INDIRECT("Coefficients!$BM$2:$BM$33"))))))</f>
      </c>
      <c r="AV424" s="8">
        <f>IF(OR($B424="",$C424="",$D424="",$E424="",$F424="",$G424="",$H424="",$I424="",$J424="",$K424="",$L424=""),"",IF($B424="Female",1/(1+EXP(-SUMPRODUCT(Engine!$C$13378:$C$13409,INDIRECT("Coefficients!$BN$2:$BN$33")))),1/(1+EXP(-SUMPRODUCT(Engine!$C$13378:$C$13409,INDIRECT("Coefficients!$BO$2:$BO$33"))))))</f>
      </c>
      <c r="AW424" s="8">
        <f>IF(OR($B424="",$C424="",$D424="",$E424="",$F424="",$G424="",$H424="",$I424="",$J424="",$K424="",$L424=""),"",IF($B424="Female",1/(1+EXP(-SUMPRODUCT(Engine!$C$13378:$C$13409,INDIRECT("Coefficients!$BP$2:$BP$33")))),1/(1+EXP(-SUMPRODUCT(Engine!$C$13378:$C$13409,INDIRECT("Coefficients!$BQ$2:$BQ$33"))))))</f>
      </c>
      <c r="AX424" s="8">
        <f>IF(OR($B424="",$C424="",$D424="",$E424="",$F424="",$G424="",$H424="",$I424="",$J424="",$K424="",$L424=""),"",IF($B424="Female",1/(1+EXP(-SUMPRODUCT(Engine!$C$13378:$C$13409,INDIRECT("Coefficients!$BR$2:$BR$33")))),1/(1+EXP(-SUMPRODUCT(Engine!$C$13378:$C$13409,INDIRECT("Coefficients!$BS$2:$BS$33"))))))</f>
      </c>
      <c r="AY424" s="8">
        <f>IF(OR($B424="",$C424="",$D424="",$E424="",$F424="",$G424="",$H424="",$I424="",$J424="",$K424="",$L424=""),"",IF($B424="Female",1/(1+EXP(-SUMPRODUCT(Engine!$C$13378:$C$13409,INDIRECT("Coefficients!$BT$2:$BT$33")))),1/(1+EXP(-SUMPRODUCT(Engine!$C$13378:$C$13409,INDIRECT("Coefficients!$BU$2:$BU$33"))))))</f>
      </c>
      <c r="AZ424" s="8">
        <f>IF(OR($B424="",$C424="",$D424="",$E424="",$F424="",$G424="",$H424="",$I424="",$J424="",$K424="",$L424=""),"",IF($B424="Female",1/(1+EXP(-SUMPRODUCT(Engine!$C$13378:$C$13409,INDIRECT("Coefficients!$BV$2:$BV$33")))),1/(1+EXP(-SUMPRODUCT(Engine!$C$13378:$C$13409,INDIRECT("Coefficients!$BW$2:$BW$33"))))))</f>
      </c>
      <c r="BA424" s="8">
        <f>IF(OR($B424="",$C424="",$D424="",$E424="",$F424="",$G424="",$H424="",$I424="",$J424="",$K424="",$L424=""),"",IF($B424="Female",1/(1+EXP(-SUMPRODUCT(Engine!$C$13378:$C$13409,INDIRECT("Coefficients!$BX$2:$BX$33")))),1/(1+EXP(-SUMPRODUCT(Engine!$C$13378:$C$13409,INDIRECT("Coefficients!$BY$2:$BY$33"))))))</f>
      </c>
      <c r="BB424" s="8">
        <f>IF(OR($B424="",$C424="",$D424="",$E424="",$F424="",$G424="",$H424="",$I424="",$J424="",$K424="",$L424=""),"",IF($B424="Female",1/(1+EXP(-SUMPRODUCT(Engine!$C$13378:$C$13409,INDIRECT("Coefficients!$BZ$2:$BZ$33")))),1/(1+EXP(-SUMPRODUCT(Engine!$C$13378:$C$13409,INDIRECT("Coefficients!$CA$2:$CA$33"))))))</f>
      </c>
      <c r="BC424" s="8">
        <f>IF(OR($B424="",$C424="",$D424="",$E424="",$F424="",$G424="",$H424="",$I424="",$J424="",$K424="",$L424=""),"",IF($B424="Female",1/(1+EXP(-SUMPRODUCT(Engine!$C$13378:$C$13409,INDIRECT("Coefficients!$CB$2:$CB$33")))),1/(1+EXP(-SUMPRODUCT(Engine!$C$13378:$C$13409,INDIRECT("Coefficients!$CC$2:$CC$33"))))))</f>
      </c>
      <c r="BD424" s="8">
        <f>IF(OR($B424="",$C424="",$D424="",$E424="",$F424="",$G424="",$H424="",$I424="",$J424="",$K424="",$L424=""),"",IF($B424="Female",1/(1+EXP(-SUMPRODUCT(Engine!$C$13378:$C$13409,INDIRECT("Coefficients!$CD$2:$CD$33")))),1/(1+EXP(-SUMPRODUCT(Engine!$C$13378:$C$13409,INDIRECT("Coefficients!$CE$2:$CE$33"))))))</f>
      </c>
      <c r="BE424" s="8">
        <f>IF(OR($B424="",$C424="",$D424="",$E424="",$F424="",$G424="",$H424="",$I424="",$J424="",$K424="",$L424=""),"",IF($B424="Female",1/(1+EXP(-SUMPRODUCT(Engine!$C$13378:$C$13409,INDIRECT("Coefficients!$CF$2:$CF$33")))),1/(1+EXP(-SUMPRODUCT(Engine!$C$13378:$C$13409,INDIRECT("Coefficients!$CG$2:$CG$33"))))))</f>
      </c>
      <c r="BF424" s="8">
        <f>IF(OR($B424="",$C424="",$D424="",$E424="",$F424="",$G424="",$H424="",$I424="",$J424="",$K424="",$L424=""),"",IF($B424="Female",1/(1+EXP(-SUMPRODUCT(Engine!$C$13378:$C$13409,INDIRECT("Coefficients!$CH$2:$CH$33")))),1/(1+EXP(-SUMPRODUCT(Engine!$C$13378:$C$13409,INDIRECT("Coefficients!$CI$2:$CI$33"))))))</f>
      </c>
      <c r="BG424" s="8">
        <f>IF(OR($B424="",$C424="",$D424="",$E424="",$F424="",$G424="",$H424="",$I424="",$J424="",$K424="",$L424=""),"",IF($B424="Female",1/(1+EXP(-SUMPRODUCT(Engine!$C$13378:$C$13409,INDIRECT("Coefficients!$CJ$2:$CJ$33")))),1/(1+EXP(-SUMPRODUCT(Engine!$C$13378:$C$13409,INDIRECT("Coefficients!$CK$2:$CK$33"))))))</f>
      </c>
      <c r="BH424" s="8">
        <f>IF(OR($B424="",$C424="",$D424="",$E424="",$F424="",$G424="",$H424="",$I424="",$J424="",$K424="",$L424=""),"",IF($B424="Female",1/(1+EXP(-SUMPRODUCT(Engine!$C$13378:$C$13409,INDIRECT("Coefficients!$CL$2:$CL$33")))),1/(1+EXP(-SUMPRODUCT(Engine!$C$13378:$C$13409,INDIRECT("Coefficients!$CM$2:$CM$33"))))))</f>
      </c>
      <c r="BI424" s="8">
        <f>IF(OR($B424="",$C424="",$D424="",$E424="",$F424="",$G424="",$H424="",$I424="",$J424="",$K424="",$L424=""),"",IF($B424="Female",1/(1+EXP(-SUMPRODUCT(Engine!$C$13378:$C$13409,INDIRECT("Coefficients!$CN$2:$CN$33")))),1/(1+EXP(-SUMPRODUCT(Engine!$C$13378:$C$13409,INDIRECT("Coefficients!$CO$2:$CO$33"))))))</f>
      </c>
      <c r="BJ424" s="8">
        <f>IF(OR($B424="",$C424="",$D424="",$E424="",$F424="",$G424="",$H424="",$I424="",$J424="",$K424="",$L424=""),"",IF($B424="Female",1/(1+EXP(-SUMPRODUCT(Engine!$C$13378:$C$13409,INDIRECT("Coefficients!$CP$2:$CP$33")))),1/(1+EXP(-SUMPRODUCT(Engine!$C$13378:$C$13409,INDIRECT("Coefficients!$CQ$2:$CQ$33"))))))</f>
      </c>
      <c r="BK424" s="8">
        <f>IF(OR($B424="",$C424="",$D424="",$E424="",$F424="",$G424="",$H424="",$I424="",$J424="",$K424="",$L424=""),"",IF($B424="Female",1/(1+EXP(-SUMPRODUCT(Engine!$C$13378:$C$13409,INDIRECT("Coefficients!$CR$2:$CR$33")))),1/(1+EXP(-SUMPRODUCT(Engine!$C$13378:$C$13409,INDIRECT("Coefficients!$CS$2:$CS$33"))))))</f>
      </c>
      <c r="BL424" s="8">
        <f>IF(OR($B424="",$C424="",$D424="",$E424="",$F424="",$G424="",$H424="",$I424="",$J424="",$K424="",$L424=""),"",IF($B424="Female",1/(1+EXP(-SUMPRODUCT(Engine!$C$13378:$C$13409,INDIRECT("Coefficients!$CT$2:$CT$33")))),1/(1+EXP(-SUMPRODUCT(Engine!$C$13378:$C$13409,INDIRECT("Coefficients!$CU$2:$CU$33"))))))</f>
      </c>
      <c r="BM424" s="8">
        <f>IF(OR($B424="",$C424="",$D424="",$E424="",$F424="",$G424="",$H424="",$I424="",$J424="",$K424="",$L424=""),"",IF($B424="Female",1/(1+EXP(-SUMPRODUCT(Engine!$C$13378:$C$13409,INDIRECT("Coefficients!$CV$2:$CV$33")))),1/(1+EXP(-SUMPRODUCT(Engine!$C$13378:$C$13409,INDIRECT("Coefficients!$CW$2:$CW$33"))))))</f>
      </c>
    </row>
    <row r="425" spans="1:65" x14ac:dyDescent="0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8">
        <f>IF(OR($B425="",$C425="",$D425="",$E425="",$F425="",$G425="",$H425="",$I425="",$J425="",$K425="",$L425=""),"",IF($B425="Female",1/(1+EXP(-SUMPRODUCT(Engine!$C$13410:$C$13441,INDIRECT("Coefficients!$B$2:$B$33")))),1/(1+EXP(-SUMPRODUCT(Engine!$C$13410:$C$13441,INDIRECT("Coefficients!$C$2:$C$33"))))))</f>
      </c>
      <c r="Q425" s="8">
        <f>IF(OR($B425="",$C425="",$D425="",$E425="",$F425="",$G425="",$H425="",$I425="",$J425="",$K425="",$L425=""),"",IF($B425="Female",1/(1+EXP(-SUMPRODUCT(Engine!$C$13410:$C$13441,INDIRECT("Coefficients!$D$2:$D$33")))),1/(1+EXP(-SUMPRODUCT(Engine!$C$13410:$C$13441,INDIRECT("Coefficients!$E$2:$E$33"))))))</f>
      </c>
      <c r="R425" s="8">
        <f>IF(OR($B425="",$C425="",$D425="",$E425="",$F425="",$G425="",$H425="",$I425="",$J425="",$K425="",$L425=""),"",IF($B425="Female",1/(1+EXP(-SUMPRODUCT(Engine!$C$13410:$C$13441,INDIRECT("Coefficients!$F$2:$F$33")))),1/(1+EXP(-SUMPRODUCT(Engine!$C$13410:$C$13441,INDIRECT("Coefficients!$G$2:$G$33"))))))</f>
      </c>
      <c r="S425" s="8">
        <f>IF(OR($B425="",$C425="",$D425="",$E425="",$F425="",$G425="",$H425="",$I425="",$J425="",$K425="",$L425=""),"",IF($B425="Female",1/(1+EXP(-SUMPRODUCT(Engine!$C$13410:$C$13441,INDIRECT("Coefficients!$H$2:$H$33")))),1/(1+EXP(-SUMPRODUCT(Engine!$C$13410:$C$13441,INDIRECT("Coefficients!$I$2:$I$33"))))))</f>
      </c>
      <c r="T425" s="8">
        <f>IF(OR($B425="",$C425="",$D425="",$E425="",$F425="",$G425="",$H425="",$I425="",$J425="",$K425="",$L425=""),"",IF($B425="Female",1/(1+EXP(-SUMPRODUCT(Engine!$C$13410:$C$13441,INDIRECT("Coefficients!$J$2:$J$33")))),1/(1+EXP(-SUMPRODUCT(Engine!$C$13410:$C$13441,INDIRECT("Coefficients!$K$2:$K$33"))))))</f>
      </c>
      <c r="U425" s="8">
        <f>IF(OR($B425="",$C425="",$D425="",$E425="",$F425="",$G425="",$H425="",$I425="",$J425="",$K425="",$L425=""),"",IF($B425="Female",1/(1+EXP(-SUMPRODUCT(Engine!$C$13410:$C$13441,INDIRECT("Coefficients!$L$2:$L$33")))),1/(1+EXP(-SUMPRODUCT(Engine!$C$13410:$C$13441,INDIRECT("Coefficients!$M$2:$M$33"))))))</f>
      </c>
      <c r="V425" s="8">
        <f>IF(OR($B425="",$C425="",$D425="",$E425="",$F425="",$G425="",$H425="",$I425="",$J425="",$K425="",$L425=""),"",IF($B425="Female",1/(1+EXP(-SUMPRODUCT(Engine!$C$13410:$C$13441,INDIRECT("Coefficients!$N$2:$N$33")))),1/(1+EXP(-SUMPRODUCT(Engine!$C$13410:$C$13441,INDIRECT("Coefficients!$O$2:$O$33"))))))</f>
      </c>
      <c r="W425" s="8">
        <f>IF(OR($B425="",$C425="",$D425="",$E425="",$F425="",$G425="",$H425="",$I425="",$J425="",$K425="",$L425=""),"",IF($B425="Female",1/(1+EXP(-SUMPRODUCT(Engine!$C$13410:$C$13441,INDIRECT("Coefficients!$P$2:$P$33")))),1/(1+EXP(-SUMPRODUCT(Engine!$C$13410:$C$13441,INDIRECT("Coefficients!$Q$2:$Q$33"))))))</f>
      </c>
      <c r="X425" s="8">
        <f>IF(OR($B425="",$C425="",$D425="",$E425="",$F425="",$G425="",$H425="",$I425="",$J425="",$K425="",$L425=""),"",IF($B425="Female",1/(1+EXP(-SUMPRODUCT(Engine!$C$13410:$C$13441,INDIRECT("Coefficients!$R$2:$R$33")))),1/(1+EXP(-SUMPRODUCT(Engine!$C$13410:$C$13441,INDIRECT("Coefficients!$S$2:$S$33"))))))</f>
      </c>
      <c r="Y425" s="8">
        <f>IF(OR($B425="",$C425="",$D425="",$E425="",$F425="",$G425="",$H425="",$I425="",$J425="",$K425="",$L425=""),"",IF($B425="Female",1/(1+EXP(-SUMPRODUCT(Engine!$C$13410:$C$13441,INDIRECT("Coefficients!$T$2:$T$33")))),1/(1+EXP(-SUMPRODUCT(Engine!$C$13410:$C$13441,INDIRECT("Coefficients!$U$2:$U$33"))))))</f>
      </c>
      <c r="Z425" s="8">
        <f>IF(OR($B425="",$C425="",$D425="",$E425="",$F425="",$G425="",$H425="",$I425="",$J425="",$K425="",$L425=""),"",IF($B425="Female",1/(1+EXP(-SUMPRODUCT(Engine!$C$13410:$C$13441,INDIRECT("Coefficients!$V$2:$V$33")))),1/(1+EXP(-SUMPRODUCT(Engine!$C$13410:$C$13441,INDIRECT("Coefficients!$W$2:$W$33"))))))</f>
      </c>
      <c r="AA425" s="8">
        <f>IF(OR($B425="",$C425="",$D425="",$E425="",$F425="",$G425="",$H425="",$I425="",$J425="",$K425="",$L425=""),"",IF($B425="Female",1/(1+EXP(-SUMPRODUCT(Engine!$C$13410:$C$13441,INDIRECT("Coefficients!$X$2:$X$33")))),1/(1+EXP(-SUMPRODUCT(Engine!$C$13410:$C$13441,INDIRECT("Coefficients!$Y$2:$Y$33"))))))</f>
      </c>
      <c r="AB425" s="8">
        <f>IF(OR($B425="",$C425="",$D425="",$E425="",$F425="",$G425="",$H425="",$I425="",$J425="",$K425="",$L425=""),"",IF($B425="Female",1/(1+EXP(-SUMPRODUCT(Engine!$C$13410:$C$13441,INDIRECT("Coefficients!$Z$2:$Z$33")))),1/(1+EXP(-SUMPRODUCT(Engine!$C$13410:$C$13441,INDIRECT("Coefficients!$AA$2:$AA$33"))))))</f>
      </c>
      <c r="AC425" s="8">
        <f>IF(OR($B425="",$C425="",$D425="",$E425="",$F425="",$G425="",$H425="",$I425="",$J425="",$K425="",$L425=""),"",IF($B425="Female",1/(1+EXP(-SUMPRODUCT(Engine!$C$13410:$C$13441,INDIRECT("Coefficients!$AB$2:$AB$33")))),1/(1+EXP(-SUMPRODUCT(Engine!$C$13410:$C$13441,INDIRECT("Coefficients!$AC$2:$AC$33"))))))</f>
      </c>
      <c r="AD425" s="8">
        <f>IF(OR($B425="",$C425="",$D425="",$E425="",$F425="",$G425="",$H425="",$I425="",$J425="",$K425="",$L425=""),"",IF($B425="Female",1/(1+EXP(-SUMPRODUCT(Engine!$C$13410:$C$13441,INDIRECT("Coefficients!$AD$2:$AD$33")))),1/(1+EXP(-SUMPRODUCT(Engine!$C$13410:$C$13441,INDIRECT("Coefficients!$AE$2:$AE$33"))))))</f>
      </c>
      <c r="AE425" s="8">
        <f>IF(OR($B425="",$C425="",$D425="",$E425="",$F425="",$G425="",$H425="",$I425="",$J425="",$K425="",$L425=""),"",IF($B425="Female",1/(1+EXP(-SUMPRODUCT(Engine!$C$13410:$C$13441,INDIRECT("Coefficients!$AF$2:$AF$33")))),1/(1+EXP(-SUMPRODUCT(Engine!$C$13410:$C$13441,INDIRECT("Coefficients!$AG$2:$AG$33"))))))</f>
      </c>
      <c r="AF425" s="8">
        <f>IF(OR($B425="",$C425="",$D425="",$E425="",$F425="",$G425="",$H425="",$I425="",$J425="",$K425="",$L425=""),"",IF($B425="Female",1/(1+EXP(-SUMPRODUCT(Engine!$C$13410:$C$13441,INDIRECT("Coefficients!$AH$2:$AH$33")))),1/(1+EXP(-SUMPRODUCT(Engine!$C$13410:$C$13441,INDIRECT("Coefficients!$AI$2:$AI$33"))))))</f>
      </c>
      <c r="AG425" s="8">
        <f>IF(OR($B425="",$C425="",$D425="",$E425="",$F425="",$G425="",$H425="",$I425="",$J425="",$K425="",$L425=""),"",IF($B425="Female",1/(1+EXP(-SUMPRODUCT(Engine!$C$13410:$C$13441,INDIRECT("Coefficients!$AJ$2:$AJ$33")))),1/(1+EXP(-SUMPRODUCT(Engine!$C$13410:$C$13441,INDIRECT("Coefficients!$AK$2:$AK$33"))))))</f>
      </c>
      <c r="AH425" s="8">
        <f>IF(OR($B425="",$C425="",$D425="",$E425="",$F425="",$G425="",$H425="",$I425="",$J425="",$K425="",$L425=""),"",IF($B425="Female",1/(1+EXP(-SUMPRODUCT(Engine!$C$13410:$C$13441,INDIRECT("Coefficients!$AL$2:$AL$33")))),1/(1+EXP(-SUMPRODUCT(Engine!$C$13410:$C$13441,INDIRECT("Coefficients!$AM$2:$AM$33"))))))</f>
      </c>
      <c r="AI425" s="8">
        <f>IF(OR($B425="",$C425="",$D425="",$E425="",$F425="",$G425="",$H425="",$I425="",$J425="",$K425="",$L425=""),"",IF($B425="Female",1/(1+EXP(-SUMPRODUCT(Engine!$C$13410:$C$13441,INDIRECT("Coefficients!$AN$2:$AN$33")))),1/(1+EXP(-SUMPRODUCT(Engine!$C$13410:$C$13441,INDIRECT("Coefficients!$AO$2:$AO$33"))))))</f>
      </c>
      <c r="AJ425" s="8">
        <f>IF(OR($B425="",$C425="",$D425="",$E425="",$F425="",$G425="",$H425="",$I425="",$J425="",$K425="",$L425=""),"",IF($B425="Female",1/(1+EXP(-SUMPRODUCT(Engine!$C$13410:$C$13441,INDIRECT("Coefficients!$AP$2:$AP$33")))),1/(1+EXP(-SUMPRODUCT(Engine!$C$13410:$C$13441,INDIRECT("Coefficients!$AQ$2:$AQ$33"))))))</f>
      </c>
      <c r="AK425" s="8">
        <f>IF(OR($B425="",$C425="",$D425="",$E425="",$F425="",$G425="",$H425="",$I425="",$J425="",$K425="",$L425=""),"",IF($B425="Female",1/(1+EXP(-SUMPRODUCT(Engine!$C$13410:$C$13441,INDIRECT("Coefficients!$AR$2:$AR$33")))),1/(1+EXP(-SUMPRODUCT(Engine!$C$13410:$C$13441,INDIRECT("Coefficients!$AS$2:$AS$33"))))))</f>
      </c>
      <c r="AL425" s="8">
        <f>IF(OR($B425="",$C425="",$D425="",$E425="",$F425="",$G425="",$H425="",$I425="",$J425="",$K425="",$L425=""),"",IF($B425="Female",1/(1+EXP(-SUMPRODUCT(Engine!$C$13410:$C$13441,INDIRECT("Coefficients!$AT$2:$AT$33")))),1/(1+EXP(-SUMPRODUCT(Engine!$C$13410:$C$13441,INDIRECT("Coefficients!$AU$2:$AU$33"))))))</f>
      </c>
      <c r="AM425" s="8">
        <f>IF(OR($B425="",$C425="",$D425="",$E425="",$F425="",$G425="",$H425="",$I425="",$J425="",$K425="",$L425=""),"",IF($B425="Female",1/(1+EXP(-SUMPRODUCT(Engine!$C$13410:$C$13441,INDIRECT("Coefficients!$AV$2:$AV$33")))),1/(1+EXP(-SUMPRODUCT(Engine!$C$13410:$C$13441,INDIRECT("Coefficients!$AW$2:$AW$33"))))))</f>
      </c>
      <c r="AN425" s="8">
        <f>IF(OR($B425="",$C425="",$D425="",$E425="",$F425="",$G425="",$H425="",$I425="",$J425="",$K425="",$L425=""),"",IF($B425="Female",1/(1+EXP(-SUMPRODUCT(Engine!$C$13410:$C$13441,INDIRECT("Coefficients!$AX$2:$AX$33")))),1/(1+EXP(-SUMPRODUCT(Engine!$C$13410:$C$13441,INDIRECT("Coefficients!$AY$2:$AY$33"))))))</f>
      </c>
      <c r="AO425" s="8">
        <f>IF(OR($B425="",$C425="",$D425="",$E425="",$F425="",$G425="",$H425="",$I425="",$J425="",$K425="",$L425=""),"",IF($B425="Female",1/(1+EXP(-SUMPRODUCT(Engine!$C$13410:$C$13441,INDIRECT("Coefficients!$AZ$2:$AZ$33")))),1/(1+EXP(-SUMPRODUCT(Engine!$C$13410:$C$13441,INDIRECT("Coefficients!$BA$2:$BA$33"))))))</f>
      </c>
      <c r="AP425" s="8">
        <f>IF(OR($B425="",$C425="",$D425="",$E425="",$F425="",$G425="",$H425="",$I425="",$J425="",$K425="",$L425=""),"",IF($B425="Female",1/(1+EXP(-SUMPRODUCT(Engine!$C$13410:$C$13441,INDIRECT("Coefficients!$BB$2:$BB$33")))),1/(1+EXP(-SUMPRODUCT(Engine!$C$13410:$C$13441,INDIRECT("Coefficients!$BC$2:$BC$33"))))))</f>
      </c>
      <c r="AQ425" s="8">
        <f>IF(OR($B425="",$C425="",$D425="",$E425="",$F425="",$G425="",$H425="",$I425="",$J425="",$K425="",$L425=""),"",IF($B425="Female",1/(1+EXP(-SUMPRODUCT(Engine!$C$13410:$C$13441,INDIRECT("Coefficients!$BD$2:$BD$33")))),1/(1+EXP(-SUMPRODUCT(Engine!$C$13410:$C$13441,INDIRECT("Coefficients!$BE$2:$BE$33"))))))</f>
      </c>
      <c r="AR425" s="8">
        <f>IF(OR($B425="",$C425="",$D425="",$E425="",$F425="",$G425="",$H425="",$I425="",$J425="",$K425="",$L425=""),"",IF($B425="Female",1/(1+EXP(-SUMPRODUCT(Engine!$C$13410:$C$13441,INDIRECT("Coefficients!$BF$2:$BF$33")))),1/(1+EXP(-SUMPRODUCT(Engine!$C$13410:$C$13441,INDIRECT("Coefficients!$BG$2:$BG$33"))))))</f>
      </c>
      <c r="AS425" s="8">
        <f>IF(OR($B425="",$C425="",$D425="",$E425="",$F425="",$G425="",$H425="",$I425="",$J425="",$K425="",$L425=""),"",IF($B425="Female",1/(1+EXP(-SUMPRODUCT(Engine!$C$13410:$C$13441,INDIRECT("Coefficients!$BH$2:$BH$33")))),1/(1+EXP(-SUMPRODUCT(Engine!$C$13410:$C$13441,INDIRECT("Coefficients!$BI$2:$BI$33"))))))</f>
      </c>
      <c r="AT425" s="8">
        <f>IF(OR($B425="",$C425="",$D425="",$E425="",$F425="",$G425="",$H425="",$I425="",$J425="",$K425="",$L425=""),"",IF($B425="Female",1/(1+EXP(-SUMPRODUCT(Engine!$C$13410:$C$13441,INDIRECT("Coefficients!$BJ$2:$BJ$33")))),1/(1+EXP(-SUMPRODUCT(Engine!$C$13410:$C$13441,INDIRECT("Coefficients!$BK$2:$BK$33"))))))</f>
      </c>
      <c r="AU425" s="8">
        <f>IF(OR($B425="",$C425="",$D425="",$E425="",$F425="",$G425="",$H425="",$I425="",$J425="",$K425="",$L425=""),"",IF($B425="Female",1/(1+EXP(-SUMPRODUCT(Engine!$C$13410:$C$13441,INDIRECT("Coefficients!$BL$2:$BL$33")))),1/(1+EXP(-SUMPRODUCT(Engine!$C$13410:$C$13441,INDIRECT("Coefficients!$BM$2:$BM$33"))))))</f>
      </c>
      <c r="AV425" s="8">
        <f>IF(OR($B425="",$C425="",$D425="",$E425="",$F425="",$G425="",$H425="",$I425="",$J425="",$K425="",$L425=""),"",IF($B425="Female",1/(1+EXP(-SUMPRODUCT(Engine!$C$13410:$C$13441,INDIRECT("Coefficients!$BN$2:$BN$33")))),1/(1+EXP(-SUMPRODUCT(Engine!$C$13410:$C$13441,INDIRECT("Coefficients!$BO$2:$BO$33"))))))</f>
      </c>
      <c r="AW425" s="8">
        <f>IF(OR($B425="",$C425="",$D425="",$E425="",$F425="",$G425="",$H425="",$I425="",$J425="",$K425="",$L425=""),"",IF($B425="Female",1/(1+EXP(-SUMPRODUCT(Engine!$C$13410:$C$13441,INDIRECT("Coefficients!$BP$2:$BP$33")))),1/(1+EXP(-SUMPRODUCT(Engine!$C$13410:$C$13441,INDIRECT("Coefficients!$BQ$2:$BQ$33"))))))</f>
      </c>
      <c r="AX425" s="8">
        <f>IF(OR($B425="",$C425="",$D425="",$E425="",$F425="",$G425="",$H425="",$I425="",$J425="",$K425="",$L425=""),"",IF($B425="Female",1/(1+EXP(-SUMPRODUCT(Engine!$C$13410:$C$13441,INDIRECT("Coefficients!$BR$2:$BR$33")))),1/(1+EXP(-SUMPRODUCT(Engine!$C$13410:$C$13441,INDIRECT("Coefficients!$BS$2:$BS$33"))))))</f>
      </c>
      <c r="AY425" s="8">
        <f>IF(OR($B425="",$C425="",$D425="",$E425="",$F425="",$G425="",$H425="",$I425="",$J425="",$K425="",$L425=""),"",IF($B425="Female",1/(1+EXP(-SUMPRODUCT(Engine!$C$13410:$C$13441,INDIRECT("Coefficients!$BT$2:$BT$33")))),1/(1+EXP(-SUMPRODUCT(Engine!$C$13410:$C$13441,INDIRECT("Coefficients!$BU$2:$BU$33"))))))</f>
      </c>
      <c r="AZ425" s="8">
        <f>IF(OR($B425="",$C425="",$D425="",$E425="",$F425="",$G425="",$H425="",$I425="",$J425="",$K425="",$L425=""),"",IF($B425="Female",1/(1+EXP(-SUMPRODUCT(Engine!$C$13410:$C$13441,INDIRECT("Coefficients!$BV$2:$BV$33")))),1/(1+EXP(-SUMPRODUCT(Engine!$C$13410:$C$13441,INDIRECT("Coefficients!$BW$2:$BW$33"))))))</f>
      </c>
      <c r="BA425" s="8">
        <f>IF(OR($B425="",$C425="",$D425="",$E425="",$F425="",$G425="",$H425="",$I425="",$J425="",$K425="",$L425=""),"",IF($B425="Female",1/(1+EXP(-SUMPRODUCT(Engine!$C$13410:$C$13441,INDIRECT("Coefficients!$BX$2:$BX$33")))),1/(1+EXP(-SUMPRODUCT(Engine!$C$13410:$C$13441,INDIRECT("Coefficients!$BY$2:$BY$33"))))))</f>
      </c>
      <c r="BB425" s="8">
        <f>IF(OR($B425="",$C425="",$D425="",$E425="",$F425="",$G425="",$H425="",$I425="",$J425="",$K425="",$L425=""),"",IF($B425="Female",1/(1+EXP(-SUMPRODUCT(Engine!$C$13410:$C$13441,INDIRECT("Coefficients!$BZ$2:$BZ$33")))),1/(1+EXP(-SUMPRODUCT(Engine!$C$13410:$C$13441,INDIRECT("Coefficients!$CA$2:$CA$33"))))))</f>
      </c>
      <c r="BC425" s="8">
        <f>IF(OR($B425="",$C425="",$D425="",$E425="",$F425="",$G425="",$H425="",$I425="",$J425="",$K425="",$L425=""),"",IF($B425="Female",1/(1+EXP(-SUMPRODUCT(Engine!$C$13410:$C$13441,INDIRECT("Coefficients!$CB$2:$CB$33")))),1/(1+EXP(-SUMPRODUCT(Engine!$C$13410:$C$13441,INDIRECT("Coefficients!$CC$2:$CC$33"))))))</f>
      </c>
      <c r="BD425" s="8">
        <f>IF(OR($B425="",$C425="",$D425="",$E425="",$F425="",$G425="",$H425="",$I425="",$J425="",$K425="",$L425=""),"",IF($B425="Female",1/(1+EXP(-SUMPRODUCT(Engine!$C$13410:$C$13441,INDIRECT("Coefficients!$CD$2:$CD$33")))),1/(1+EXP(-SUMPRODUCT(Engine!$C$13410:$C$13441,INDIRECT("Coefficients!$CE$2:$CE$33"))))))</f>
      </c>
      <c r="BE425" s="8">
        <f>IF(OR($B425="",$C425="",$D425="",$E425="",$F425="",$G425="",$H425="",$I425="",$J425="",$K425="",$L425=""),"",IF($B425="Female",1/(1+EXP(-SUMPRODUCT(Engine!$C$13410:$C$13441,INDIRECT("Coefficients!$CF$2:$CF$33")))),1/(1+EXP(-SUMPRODUCT(Engine!$C$13410:$C$13441,INDIRECT("Coefficients!$CG$2:$CG$33"))))))</f>
      </c>
      <c r="BF425" s="8">
        <f>IF(OR($B425="",$C425="",$D425="",$E425="",$F425="",$G425="",$H425="",$I425="",$J425="",$K425="",$L425=""),"",IF($B425="Female",1/(1+EXP(-SUMPRODUCT(Engine!$C$13410:$C$13441,INDIRECT("Coefficients!$CH$2:$CH$33")))),1/(1+EXP(-SUMPRODUCT(Engine!$C$13410:$C$13441,INDIRECT("Coefficients!$CI$2:$CI$33"))))))</f>
      </c>
      <c r="BG425" s="8">
        <f>IF(OR($B425="",$C425="",$D425="",$E425="",$F425="",$G425="",$H425="",$I425="",$J425="",$K425="",$L425=""),"",IF($B425="Female",1/(1+EXP(-SUMPRODUCT(Engine!$C$13410:$C$13441,INDIRECT("Coefficients!$CJ$2:$CJ$33")))),1/(1+EXP(-SUMPRODUCT(Engine!$C$13410:$C$13441,INDIRECT("Coefficients!$CK$2:$CK$33"))))))</f>
      </c>
      <c r="BH425" s="8">
        <f>IF(OR($B425="",$C425="",$D425="",$E425="",$F425="",$G425="",$H425="",$I425="",$J425="",$K425="",$L425=""),"",IF($B425="Female",1/(1+EXP(-SUMPRODUCT(Engine!$C$13410:$C$13441,INDIRECT("Coefficients!$CL$2:$CL$33")))),1/(1+EXP(-SUMPRODUCT(Engine!$C$13410:$C$13441,INDIRECT("Coefficients!$CM$2:$CM$33"))))))</f>
      </c>
      <c r="BI425" s="8">
        <f>IF(OR($B425="",$C425="",$D425="",$E425="",$F425="",$G425="",$H425="",$I425="",$J425="",$K425="",$L425=""),"",IF($B425="Female",1/(1+EXP(-SUMPRODUCT(Engine!$C$13410:$C$13441,INDIRECT("Coefficients!$CN$2:$CN$33")))),1/(1+EXP(-SUMPRODUCT(Engine!$C$13410:$C$13441,INDIRECT("Coefficients!$CO$2:$CO$33"))))))</f>
      </c>
      <c r="BJ425" s="8">
        <f>IF(OR($B425="",$C425="",$D425="",$E425="",$F425="",$G425="",$H425="",$I425="",$J425="",$K425="",$L425=""),"",IF($B425="Female",1/(1+EXP(-SUMPRODUCT(Engine!$C$13410:$C$13441,INDIRECT("Coefficients!$CP$2:$CP$33")))),1/(1+EXP(-SUMPRODUCT(Engine!$C$13410:$C$13441,INDIRECT("Coefficients!$CQ$2:$CQ$33"))))))</f>
      </c>
      <c r="BK425" s="8">
        <f>IF(OR($B425="",$C425="",$D425="",$E425="",$F425="",$G425="",$H425="",$I425="",$J425="",$K425="",$L425=""),"",IF($B425="Female",1/(1+EXP(-SUMPRODUCT(Engine!$C$13410:$C$13441,INDIRECT("Coefficients!$CR$2:$CR$33")))),1/(1+EXP(-SUMPRODUCT(Engine!$C$13410:$C$13441,INDIRECT("Coefficients!$CS$2:$CS$33"))))))</f>
      </c>
      <c r="BL425" s="8">
        <f>IF(OR($B425="",$C425="",$D425="",$E425="",$F425="",$G425="",$H425="",$I425="",$J425="",$K425="",$L425=""),"",IF($B425="Female",1/(1+EXP(-SUMPRODUCT(Engine!$C$13410:$C$13441,INDIRECT("Coefficients!$CT$2:$CT$33")))),1/(1+EXP(-SUMPRODUCT(Engine!$C$13410:$C$13441,INDIRECT("Coefficients!$CU$2:$CU$33"))))))</f>
      </c>
      <c r="BM425" s="8">
        <f>IF(OR($B425="",$C425="",$D425="",$E425="",$F425="",$G425="",$H425="",$I425="",$J425="",$K425="",$L425=""),"",IF($B425="Female",1/(1+EXP(-SUMPRODUCT(Engine!$C$13410:$C$13441,INDIRECT("Coefficients!$CV$2:$CV$33")))),1/(1+EXP(-SUMPRODUCT(Engine!$C$13410:$C$13441,INDIRECT("Coefficients!$CW$2:$CW$33"))))))</f>
      </c>
    </row>
    <row r="426" spans="1:65" x14ac:dyDescent="0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8">
        <f>IF(OR($B426="",$C426="",$D426="",$E426="",$F426="",$G426="",$H426="",$I426="",$J426="",$K426="",$L426=""),"",IF($B426="Female",1/(1+EXP(-SUMPRODUCT(Engine!$C$13442:$C$13473,INDIRECT("Coefficients!$B$2:$B$33")))),1/(1+EXP(-SUMPRODUCT(Engine!$C$13442:$C$13473,INDIRECT("Coefficients!$C$2:$C$33"))))))</f>
      </c>
      <c r="Q426" s="8">
        <f>IF(OR($B426="",$C426="",$D426="",$E426="",$F426="",$G426="",$H426="",$I426="",$J426="",$K426="",$L426=""),"",IF($B426="Female",1/(1+EXP(-SUMPRODUCT(Engine!$C$13442:$C$13473,INDIRECT("Coefficients!$D$2:$D$33")))),1/(1+EXP(-SUMPRODUCT(Engine!$C$13442:$C$13473,INDIRECT("Coefficients!$E$2:$E$33"))))))</f>
      </c>
      <c r="R426" s="8">
        <f>IF(OR($B426="",$C426="",$D426="",$E426="",$F426="",$G426="",$H426="",$I426="",$J426="",$K426="",$L426=""),"",IF($B426="Female",1/(1+EXP(-SUMPRODUCT(Engine!$C$13442:$C$13473,INDIRECT("Coefficients!$F$2:$F$33")))),1/(1+EXP(-SUMPRODUCT(Engine!$C$13442:$C$13473,INDIRECT("Coefficients!$G$2:$G$33"))))))</f>
      </c>
      <c r="S426" s="8">
        <f>IF(OR($B426="",$C426="",$D426="",$E426="",$F426="",$G426="",$H426="",$I426="",$J426="",$K426="",$L426=""),"",IF($B426="Female",1/(1+EXP(-SUMPRODUCT(Engine!$C$13442:$C$13473,INDIRECT("Coefficients!$H$2:$H$33")))),1/(1+EXP(-SUMPRODUCT(Engine!$C$13442:$C$13473,INDIRECT("Coefficients!$I$2:$I$33"))))))</f>
      </c>
      <c r="T426" s="8">
        <f>IF(OR($B426="",$C426="",$D426="",$E426="",$F426="",$G426="",$H426="",$I426="",$J426="",$K426="",$L426=""),"",IF($B426="Female",1/(1+EXP(-SUMPRODUCT(Engine!$C$13442:$C$13473,INDIRECT("Coefficients!$J$2:$J$33")))),1/(1+EXP(-SUMPRODUCT(Engine!$C$13442:$C$13473,INDIRECT("Coefficients!$K$2:$K$33"))))))</f>
      </c>
      <c r="U426" s="8">
        <f>IF(OR($B426="",$C426="",$D426="",$E426="",$F426="",$G426="",$H426="",$I426="",$J426="",$K426="",$L426=""),"",IF($B426="Female",1/(1+EXP(-SUMPRODUCT(Engine!$C$13442:$C$13473,INDIRECT("Coefficients!$L$2:$L$33")))),1/(1+EXP(-SUMPRODUCT(Engine!$C$13442:$C$13473,INDIRECT("Coefficients!$M$2:$M$33"))))))</f>
      </c>
      <c r="V426" s="8">
        <f>IF(OR($B426="",$C426="",$D426="",$E426="",$F426="",$G426="",$H426="",$I426="",$J426="",$K426="",$L426=""),"",IF($B426="Female",1/(1+EXP(-SUMPRODUCT(Engine!$C$13442:$C$13473,INDIRECT("Coefficients!$N$2:$N$33")))),1/(1+EXP(-SUMPRODUCT(Engine!$C$13442:$C$13473,INDIRECT("Coefficients!$O$2:$O$33"))))))</f>
      </c>
      <c r="W426" s="8">
        <f>IF(OR($B426="",$C426="",$D426="",$E426="",$F426="",$G426="",$H426="",$I426="",$J426="",$K426="",$L426=""),"",IF($B426="Female",1/(1+EXP(-SUMPRODUCT(Engine!$C$13442:$C$13473,INDIRECT("Coefficients!$P$2:$P$33")))),1/(1+EXP(-SUMPRODUCT(Engine!$C$13442:$C$13473,INDIRECT("Coefficients!$Q$2:$Q$33"))))))</f>
      </c>
      <c r="X426" s="8">
        <f>IF(OR($B426="",$C426="",$D426="",$E426="",$F426="",$G426="",$H426="",$I426="",$J426="",$K426="",$L426=""),"",IF($B426="Female",1/(1+EXP(-SUMPRODUCT(Engine!$C$13442:$C$13473,INDIRECT("Coefficients!$R$2:$R$33")))),1/(1+EXP(-SUMPRODUCT(Engine!$C$13442:$C$13473,INDIRECT("Coefficients!$S$2:$S$33"))))))</f>
      </c>
      <c r="Y426" s="8">
        <f>IF(OR($B426="",$C426="",$D426="",$E426="",$F426="",$G426="",$H426="",$I426="",$J426="",$K426="",$L426=""),"",IF($B426="Female",1/(1+EXP(-SUMPRODUCT(Engine!$C$13442:$C$13473,INDIRECT("Coefficients!$T$2:$T$33")))),1/(1+EXP(-SUMPRODUCT(Engine!$C$13442:$C$13473,INDIRECT("Coefficients!$U$2:$U$33"))))))</f>
      </c>
      <c r="Z426" s="8">
        <f>IF(OR($B426="",$C426="",$D426="",$E426="",$F426="",$G426="",$H426="",$I426="",$J426="",$K426="",$L426=""),"",IF($B426="Female",1/(1+EXP(-SUMPRODUCT(Engine!$C$13442:$C$13473,INDIRECT("Coefficients!$V$2:$V$33")))),1/(1+EXP(-SUMPRODUCT(Engine!$C$13442:$C$13473,INDIRECT("Coefficients!$W$2:$W$33"))))))</f>
      </c>
      <c r="AA426" s="8">
        <f>IF(OR($B426="",$C426="",$D426="",$E426="",$F426="",$G426="",$H426="",$I426="",$J426="",$K426="",$L426=""),"",IF($B426="Female",1/(1+EXP(-SUMPRODUCT(Engine!$C$13442:$C$13473,INDIRECT("Coefficients!$X$2:$X$33")))),1/(1+EXP(-SUMPRODUCT(Engine!$C$13442:$C$13473,INDIRECT("Coefficients!$Y$2:$Y$33"))))))</f>
      </c>
      <c r="AB426" s="8">
        <f>IF(OR($B426="",$C426="",$D426="",$E426="",$F426="",$G426="",$H426="",$I426="",$J426="",$K426="",$L426=""),"",IF($B426="Female",1/(1+EXP(-SUMPRODUCT(Engine!$C$13442:$C$13473,INDIRECT("Coefficients!$Z$2:$Z$33")))),1/(1+EXP(-SUMPRODUCT(Engine!$C$13442:$C$13473,INDIRECT("Coefficients!$AA$2:$AA$33"))))))</f>
      </c>
      <c r="AC426" s="8">
        <f>IF(OR($B426="",$C426="",$D426="",$E426="",$F426="",$G426="",$H426="",$I426="",$J426="",$K426="",$L426=""),"",IF($B426="Female",1/(1+EXP(-SUMPRODUCT(Engine!$C$13442:$C$13473,INDIRECT("Coefficients!$AB$2:$AB$33")))),1/(1+EXP(-SUMPRODUCT(Engine!$C$13442:$C$13473,INDIRECT("Coefficients!$AC$2:$AC$33"))))))</f>
      </c>
      <c r="AD426" s="8">
        <f>IF(OR($B426="",$C426="",$D426="",$E426="",$F426="",$G426="",$H426="",$I426="",$J426="",$K426="",$L426=""),"",IF($B426="Female",1/(1+EXP(-SUMPRODUCT(Engine!$C$13442:$C$13473,INDIRECT("Coefficients!$AD$2:$AD$33")))),1/(1+EXP(-SUMPRODUCT(Engine!$C$13442:$C$13473,INDIRECT("Coefficients!$AE$2:$AE$33"))))))</f>
      </c>
      <c r="AE426" s="8">
        <f>IF(OR($B426="",$C426="",$D426="",$E426="",$F426="",$G426="",$H426="",$I426="",$J426="",$K426="",$L426=""),"",IF($B426="Female",1/(1+EXP(-SUMPRODUCT(Engine!$C$13442:$C$13473,INDIRECT("Coefficients!$AF$2:$AF$33")))),1/(1+EXP(-SUMPRODUCT(Engine!$C$13442:$C$13473,INDIRECT("Coefficients!$AG$2:$AG$33"))))))</f>
      </c>
      <c r="AF426" s="8">
        <f>IF(OR($B426="",$C426="",$D426="",$E426="",$F426="",$G426="",$H426="",$I426="",$J426="",$K426="",$L426=""),"",IF($B426="Female",1/(1+EXP(-SUMPRODUCT(Engine!$C$13442:$C$13473,INDIRECT("Coefficients!$AH$2:$AH$33")))),1/(1+EXP(-SUMPRODUCT(Engine!$C$13442:$C$13473,INDIRECT("Coefficients!$AI$2:$AI$33"))))))</f>
      </c>
      <c r="AG426" s="8">
        <f>IF(OR($B426="",$C426="",$D426="",$E426="",$F426="",$G426="",$H426="",$I426="",$J426="",$K426="",$L426=""),"",IF($B426="Female",1/(1+EXP(-SUMPRODUCT(Engine!$C$13442:$C$13473,INDIRECT("Coefficients!$AJ$2:$AJ$33")))),1/(1+EXP(-SUMPRODUCT(Engine!$C$13442:$C$13473,INDIRECT("Coefficients!$AK$2:$AK$33"))))))</f>
      </c>
      <c r="AH426" s="8">
        <f>IF(OR($B426="",$C426="",$D426="",$E426="",$F426="",$G426="",$H426="",$I426="",$J426="",$K426="",$L426=""),"",IF($B426="Female",1/(1+EXP(-SUMPRODUCT(Engine!$C$13442:$C$13473,INDIRECT("Coefficients!$AL$2:$AL$33")))),1/(1+EXP(-SUMPRODUCT(Engine!$C$13442:$C$13473,INDIRECT("Coefficients!$AM$2:$AM$33"))))))</f>
      </c>
      <c r="AI426" s="8">
        <f>IF(OR($B426="",$C426="",$D426="",$E426="",$F426="",$G426="",$H426="",$I426="",$J426="",$K426="",$L426=""),"",IF($B426="Female",1/(1+EXP(-SUMPRODUCT(Engine!$C$13442:$C$13473,INDIRECT("Coefficients!$AN$2:$AN$33")))),1/(1+EXP(-SUMPRODUCT(Engine!$C$13442:$C$13473,INDIRECT("Coefficients!$AO$2:$AO$33"))))))</f>
      </c>
      <c r="AJ426" s="8">
        <f>IF(OR($B426="",$C426="",$D426="",$E426="",$F426="",$G426="",$H426="",$I426="",$J426="",$K426="",$L426=""),"",IF($B426="Female",1/(1+EXP(-SUMPRODUCT(Engine!$C$13442:$C$13473,INDIRECT("Coefficients!$AP$2:$AP$33")))),1/(1+EXP(-SUMPRODUCT(Engine!$C$13442:$C$13473,INDIRECT("Coefficients!$AQ$2:$AQ$33"))))))</f>
      </c>
      <c r="AK426" s="8">
        <f>IF(OR($B426="",$C426="",$D426="",$E426="",$F426="",$G426="",$H426="",$I426="",$J426="",$K426="",$L426=""),"",IF($B426="Female",1/(1+EXP(-SUMPRODUCT(Engine!$C$13442:$C$13473,INDIRECT("Coefficients!$AR$2:$AR$33")))),1/(1+EXP(-SUMPRODUCT(Engine!$C$13442:$C$13473,INDIRECT("Coefficients!$AS$2:$AS$33"))))))</f>
      </c>
      <c r="AL426" s="8">
        <f>IF(OR($B426="",$C426="",$D426="",$E426="",$F426="",$G426="",$H426="",$I426="",$J426="",$K426="",$L426=""),"",IF($B426="Female",1/(1+EXP(-SUMPRODUCT(Engine!$C$13442:$C$13473,INDIRECT("Coefficients!$AT$2:$AT$33")))),1/(1+EXP(-SUMPRODUCT(Engine!$C$13442:$C$13473,INDIRECT("Coefficients!$AU$2:$AU$33"))))))</f>
      </c>
      <c r="AM426" s="8">
        <f>IF(OR($B426="",$C426="",$D426="",$E426="",$F426="",$G426="",$H426="",$I426="",$J426="",$K426="",$L426=""),"",IF($B426="Female",1/(1+EXP(-SUMPRODUCT(Engine!$C$13442:$C$13473,INDIRECT("Coefficients!$AV$2:$AV$33")))),1/(1+EXP(-SUMPRODUCT(Engine!$C$13442:$C$13473,INDIRECT("Coefficients!$AW$2:$AW$33"))))))</f>
      </c>
      <c r="AN426" s="8">
        <f>IF(OR($B426="",$C426="",$D426="",$E426="",$F426="",$G426="",$H426="",$I426="",$J426="",$K426="",$L426=""),"",IF($B426="Female",1/(1+EXP(-SUMPRODUCT(Engine!$C$13442:$C$13473,INDIRECT("Coefficients!$AX$2:$AX$33")))),1/(1+EXP(-SUMPRODUCT(Engine!$C$13442:$C$13473,INDIRECT("Coefficients!$AY$2:$AY$33"))))))</f>
      </c>
      <c r="AO426" s="8">
        <f>IF(OR($B426="",$C426="",$D426="",$E426="",$F426="",$G426="",$H426="",$I426="",$J426="",$K426="",$L426=""),"",IF($B426="Female",1/(1+EXP(-SUMPRODUCT(Engine!$C$13442:$C$13473,INDIRECT("Coefficients!$AZ$2:$AZ$33")))),1/(1+EXP(-SUMPRODUCT(Engine!$C$13442:$C$13473,INDIRECT("Coefficients!$BA$2:$BA$33"))))))</f>
      </c>
      <c r="AP426" s="8">
        <f>IF(OR($B426="",$C426="",$D426="",$E426="",$F426="",$G426="",$H426="",$I426="",$J426="",$K426="",$L426=""),"",IF($B426="Female",1/(1+EXP(-SUMPRODUCT(Engine!$C$13442:$C$13473,INDIRECT("Coefficients!$BB$2:$BB$33")))),1/(1+EXP(-SUMPRODUCT(Engine!$C$13442:$C$13473,INDIRECT("Coefficients!$BC$2:$BC$33"))))))</f>
      </c>
      <c r="AQ426" s="8">
        <f>IF(OR($B426="",$C426="",$D426="",$E426="",$F426="",$G426="",$H426="",$I426="",$J426="",$K426="",$L426=""),"",IF($B426="Female",1/(1+EXP(-SUMPRODUCT(Engine!$C$13442:$C$13473,INDIRECT("Coefficients!$BD$2:$BD$33")))),1/(1+EXP(-SUMPRODUCT(Engine!$C$13442:$C$13473,INDIRECT("Coefficients!$BE$2:$BE$33"))))))</f>
      </c>
      <c r="AR426" s="8">
        <f>IF(OR($B426="",$C426="",$D426="",$E426="",$F426="",$G426="",$H426="",$I426="",$J426="",$K426="",$L426=""),"",IF($B426="Female",1/(1+EXP(-SUMPRODUCT(Engine!$C$13442:$C$13473,INDIRECT("Coefficients!$BF$2:$BF$33")))),1/(1+EXP(-SUMPRODUCT(Engine!$C$13442:$C$13473,INDIRECT("Coefficients!$BG$2:$BG$33"))))))</f>
      </c>
      <c r="AS426" s="8">
        <f>IF(OR($B426="",$C426="",$D426="",$E426="",$F426="",$G426="",$H426="",$I426="",$J426="",$K426="",$L426=""),"",IF($B426="Female",1/(1+EXP(-SUMPRODUCT(Engine!$C$13442:$C$13473,INDIRECT("Coefficients!$BH$2:$BH$33")))),1/(1+EXP(-SUMPRODUCT(Engine!$C$13442:$C$13473,INDIRECT("Coefficients!$BI$2:$BI$33"))))))</f>
      </c>
      <c r="AT426" s="8">
        <f>IF(OR($B426="",$C426="",$D426="",$E426="",$F426="",$G426="",$H426="",$I426="",$J426="",$K426="",$L426=""),"",IF($B426="Female",1/(1+EXP(-SUMPRODUCT(Engine!$C$13442:$C$13473,INDIRECT("Coefficients!$BJ$2:$BJ$33")))),1/(1+EXP(-SUMPRODUCT(Engine!$C$13442:$C$13473,INDIRECT("Coefficients!$BK$2:$BK$33"))))))</f>
      </c>
      <c r="AU426" s="8">
        <f>IF(OR($B426="",$C426="",$D426="",$E426="",$F426="",$G426="",$H426="",$I426="",$J426="",$K426="",$L426=""),"",IF($B426="Female",1/(1+EXP(-SUMPRODUCT(Engine!$C$13442:$C$13473,INDIRECT("Coefficients!$BL$2:$BL$33")))),1/(1+EXP(-SUMPRODUCT(Engine!$C$13442:$C$13473,INDIRECT("Coefficients!$BM$2:$BM$33"))))))</f>
      </c>
      <c r="AV426" s="8">
        <f>IF(OR($B426="",$C426="",$D426="",$E426="",$F426="",$G426="",$H426="",$I426="",$J426="",$K426="",$L426=""),"",IF($B426="Female",1/(1+EXP(-SUMPRODUCT(Engine!$C$13442:$C$13473,INDIRECT("Coefficients!$BN$2:$BN$33")))),1/(1+EXP(-SUMPRODUCT(Engine!$C$13442:$C$13473,INDIRECT("Coefficients!$BO$2:$BO$33"))))))</f>
      </c>
      <c r="AW426" s="8">
        <f>IF(OR($B426="",$C426="",$D426="",$E426="",$F426="",$G426="",$H426="",$I426="",$J426="",$K426="",$L426=""),"",IF($B426="Female",1/(1+EXP(-SUMPRODUCT(Engine!$C$13442:$C$13473,INDIRECT("Coefficients!$BP$2:$BP$33")))),1/(1+EXP(-SUMPRODUCT(Engine!$C$13442:$C$13473,INDIRECT("Coefficients!$BQ$2:$BQ$33"))))))</f>
      </c>
      <c r="AX426" s="8">
        <f>IF(OR($B426="",$C426="",$D426="",$E426="",$F426="",$G426="",$H426="",$I426="",$J426="",$K426="",$L426=""),"",IF($B426="Female",1/(1+EXP(-SUMPRODUCT(Engine!$C$13442:$C$13473,INDIRECT("Coefficients!$BR$2:$BR$33")))),1/(1+EXP(-SUMPRODUCT(Engine!$C$13442:$C$13473,INDIRECT("Coefficients!$BS$2:$BS$33"))))))</f>
      </c>
      <c r="AY426" s="8">
        <f>IF(OR($B426="",$C426="",$D426="",$E426="",$F426="",$G426="",$H426="",$I426="",$J426="",$K426="",$L426=""),"",IF($B426="Female",1/(1+EXP(-SUMPRODUCT(Engine!$C$13442:$C$13473,INDIRECT("Coefficients!$BT$2:$BT$33")))),1/(1+EXP(-SUMPRODUCT(Engine!$C$13442:$C$13473,INDIRECT("Coefficients!$BU$2:$BU$33"))))))</f>
      </c>
      <c r="AZ426" s="8">
        <f>IF(OR($B426="",$C426="",$D426="",$E426="",$F426="",$G426="",$H426="",$I426="",$J426="",$K426="",$L426=""),"",IF($B426="Female",1/(1+EXP(-SUMPRODUCT(Engine!$C$13442:$C$13473,INDIRECT("Coefficients!$BV$2:$BV$33")))),1/(1+EXP(-SUMPRODUCT(Engine!$C$13442:$C$13473,INDIRECT("Coefficients!$BW$2:$BW$33"))))))</f>
      </c>
      <c r="BA426" s="8">
        <f>IF(OR($B426="",$C426="",$D426="",$E426="",$F426="",$G426="",$H426="",$I426="",$J426="",$K426="",$L426=""),"",IF($B426="Female",1/(1+EXP(-SUMPRODUCT(Engine!$C$13442:$C$13473,INDIRECT("Coefficients!$BX$2:$BX$33")))),1/(1+EXP(-SUMPRODUCT(Engine!$C$13442:$C$13473,INDIRECT("Coefficients!$BY$2:$BY$33"))))))</f>
      </c>
      <c r="BB426" s="8">
        <f>IF(OR($B426="",$C426="",$D426="",$E426="",$F426="",$G426="",$H426="",$I426="",$J426="",$K426="",$L426=""),"",IF($B426="Female",1/(1+EXP(-SUMPRODUCT(Engine!$C$13442:$C$13473,INDIRECT("Coefficients!$BZ$2:$BZ$33")))),1/(1+EXP(-SUMPRODUCT(Engine!$C$13442:$C$13473,INDIRECT("Coefficients!$CA$2:$CA$33"))))))</f>
      </c>
      <c r="BC426" s="8">
        <f>IF(OR($B426="",$C426="",$D426="",$E426="",$F426="",$G426="",$H426="",$I426="",$J426="",$K426="",$L426=""),"",IF($B426="Female",1/(1+EXP(-SUMPRODUCT(Engine!$C$13442:$C$13473,INDIRECT("Coefficients!$CB$2:$CB$33")))),1/(1+EXP(-SUMPRODUCT(Engine!$C$13442:$C$13473,INDIRECT("Coefficients!$CC$2:$CC$33"))))))</f>
      </c>
      <c r="BD426" s="8">
        <f>IF(OR($B426="",$C426="",$D426="",$E426="",$F426="",$G426="",$H426="",$I426="",$J426="",$K426="",$L426=""),"",IF($B426="Female",1/(1+EXP(-SUMPRODUCT(Engine!$C$13442:$C$13473,INDIRECT("Coefficients!$CD$2:$CD$33")))),1/(1+EXP(-SUMPRODUCT(Engine!$C$13442:$C$13473,INDIRECT("Coefficients!$CE$2:$CE$33"))))))</f>
      </c>
      <c r="BE426" s="8">
        <f>IF(OR($B426="",$C426="",$D426="",$E426="",$F426="",$G426="",$H426="",$I426="",$J426="",$K426="",$L426=""),"",IF($B426="Female",1/(1+EXP(-SUMPRODUCT(Engine!$C$13442:$C$13473,INDIRECT("Coefficients!$CF$2:$CF$33")))),1/(1+EXP(-SUMPRODUCT(Engine!$C$13442:$C$13473,INDIRECT("Coefficients!$CG$2:$CG$33"))))))</f>
      </c>
      <c r="BF426" s="8">
        <f>IF(OR($B426="",$C426="",$D426="",$E426="",$F426="",$G426="",$H426="",$I426="",$J426="",$K426="",$L426=""),"",IF($B426="Female",1/(1+EXP(-SUMPRODUCT(Engine!$C$13442:$C$13473,INDIRECT("Coefficients!$CH$2:$CH$33")))),1/(1+EXP(-SUMPRODUCT(Engine!$C$13442:$C$13473,INDIRECT("Coefficients!$CI$2:$CI$33"))))))</f>
      </c>
      <c r="BG426" s="8">
        <f>IF(OR($B426="",$C426="",$D426="",$E426="",$F426="",$G426="",$H426="",$I426="",$J426="",$K426="",$L426=""),"",IF($B426="Female",1/(1+EXP(-SUMPRODUCT(Engine!$C$13442:$C$13473,INDIRECT("Coefficients!$CJ$2:$CJ$33")))),1/(1+EXP(-SUMPRODUCT(Engine!$C$13442:$C$13473,INDIRECT("Coefficients!$CK$2:$CK$33"))))))</f>
      </c>
      <c r="BH426" s="8">
        <f>IF(OR($B426="",$C426="",$D426="",$E426="",$F426="",$G426="",$H426="",$I426="",$J426="",$K426="",$L426=""),"",IF($B426="Female",1/(1+EXP(-SUMPRODUCT(Engine!$C$13442:$C$13473,INDIRECT("Coefficients!$CL$2:$CL$33")))),1/(1+EXP(-SUMPRODUCT(Engine!$C$13442:$C$13473,INDIRECT("Coefficients!$CM$2:$CM$33"))))))</f>
      </c>
      <c r="BI426" s="8">
        <f>IF(OR($B426="",$C426="",$D426="",$E426="",$F426="",$G426="",$H426="",$I426="",$J426="",$K426="",$L426=""),"",IF($B426="Female",1/(1+EXP(-SUMPRODUCT(Engine!$C$13442:$C$13473,INDIRECT("Coefficients!$CN$2:$CN$33")))),1/(1+EXP(-SUMPRODUCT(Engine!$C$13442:$C$13473,INDIRECT("Coefficients!$CO$2:$CO$33"))))))</f>
      </c>
      <c r="BJ426" s="8">
        <f>IF(OR($B426="",$C426="",$D426="",$E426="",$F426="",$G426="",$H426="",$I426="",$J426="",$K426="",$L426=""),"",IF($B426="Female",1/(1+EXP(-SUMPRODUCT(Engine!$C$13442:$C$13473,INDIRECT("Coefficients!$CP$2:$CP$33")))),1/(1+EXP(-SUMPRODUCT(Engine!$C$13442:$C$13473,INDIRECT("Coefficients!$CQ$2:$CQ$33"))))))</f>
      </c>
      <c r="BK426" s="8">
        <f>IF(OR($B426="",$C426="",$D426="",$E426="",$F426="",$G426="",$H426="",$I426="",$J426="",$K426="",$L426=""),"",IF($B426="Female",1/(1+EXP(-SUMPRODUCT(Engine!$C$13442:$C$13473,INDIRECT("Coefficients!$CR$2:$CR$33")))),1/(1+EXP(-SUMPRODUCT(Engine!$C$13442:$C$13473,INDIRECT("Coefficients!$CS$2:$CS$33"))))))</f>
      </c>
      <c r="BL426" s="8">
        <f>IF(OR($B426="",$C426="",$D426="",$E426="",$F426="",$G426="",$H426="",$I426="",$J426="",$K426="",$L426=""),"",IF($B426="Female",1/(1+EXP(-SUMPRODUCT(Engine!$C$13442:$C$13473,INDIRECT("Coefficients!$CT$2:$CT$33")))),1/(1+EXP(-SUMPRODUCT(Engine!$C$13442:$C$13473,INDIRECT("Coefficients!$CU$2:$CU$33"))))))</f>
      </c>
      <c r="BM426" s="8">
        <f>IF(OR($B426="",$C426="",$D426="",$E426="",$F426="",$G426="",$H426="",$I426="",$J426="",$K426="",$L426=""),"",IF($B426="Female",1/(1+EXP(-SUMPRODUCT(Engine!$C$13442:$C$13473,INDIRECT("Coefficients!$CV$2:$CV$33")))),1/(1+EXP(-SUMPRODUCT(Engine!$C$13442:$C$13473,INDIRECT("Coefficients!$CW$2:$CW$33"))))))</f>
      </c>
    </row>
    <row r="427" spans="1:65" x14ac:dyDescent="0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8">
        <f>IF(OR($B427="",$C427="",$D427="",$E427="",$F427="",$G427="",$H427="",$I427="",$J427="",$K427="",$L427=""),"",IF($B427="Female",1/(1+EXP(-SUMPRODUCT(Engine!$C$13474:$C$13505,INDIRECT("Coefficients!$B$2:$B$33")))),1/(1+EXP(-SUMPRODUCT(Engine!$C$13474:$C$13505,INDIRECT("Coefficients!$C$2:$C$33"))))))</f>
      </c>
      <c r="Q427" s="8">
        <f>IF(OR($B427="",$C427="",$D427="",$E427="",$F427="",$G427="",$H427="",$I427="",$J427="",$K427="",$L427=""),"",IF($B427="Female",1/(1+EXP(-SUMPRODUCT(Engine!$C$13474:$C$13505,INDIRECT("Coefficients!$D$2:$D$33")))),1/(1+EXP(-SUMPRODUCT(Engine!$C$13474:$C$13505,INDIRECT("Coefficients!$E$2:$E$33"))))))</f>
      </c>
      <c r="R427" s="8">
        <f>IF(OR($B427="",$C427="",$D427="",$E427="",$F427="",$G427="",$H427="",$I427="",$J427="",$K427="",$L427=""),"",IF($B427="Female",1/(1+EXP(-SUMPRODUCT(Engine!$C$13474:$C$13505,INDIRECT("Coefficients!$F$2:$F$33")))),1/(1+EXP(-SUMPRODUCT(Engine!$C$13474:$C$13505,INDIRECT("Coefficients!$G$2:$G$33"))))))</f>
      </c>
      <c r="S427" s="8">
        <f>IF(OR($B427="",$C427="",$D427="",$E427="",$F427="",$G427="",$H427="",$I427="",$J427="",$K427="",$L427=""),"",IF($B427="Female",1/(1+EXP(-SUMPRODUCT(Engine!$C$13474:$C$13505,INDIRECT("Coefficients!$H$2:$H$33")))),1/(1+EXP(-SUMPRODUCT(Engine!$C$13474:$C$13505,INDIRECT("Coefficients!$I$2:$I$33"))))))</f>
      </c>
      <c r="T427" s="8">
        <f>IF(OR($B427="",$C427="",$D427="",$E427="",$F427="",$G427="",$H427="",$I427="",$J427="",$K427="",$L427=""),"",IF($B427="Female",1/(1+EXP(-SUMPRODUCT(Engine!$C$13474:$C$13505,INDIRECT("Coefficients!$J$2:$J$33")))),1/(1+EXP(-SUMPRODUCT(Engine!$C$13474:$C$13505,INDIRECT("Coefficients!$K$2:$K$33"))))))</f>
      </c>
      <c r="U427" s="8">
        <f>IF(OR($B427="",$C427="",$D427="",$E427="",$F427="",$G427="",$H427="",$I427="",$J427="",$K427="",$L427=""),"",IF($B427="Female",1/(1+EXP(-SUMPRODUCT(Engine!$C$13474:$C$13505,INDIRECT("Coefficients!$L$2:$L$33")))),1/(1+EXP(-SUMPRODUCT(Engine!$C$13474:$C$13505,INDIRECT("Coefficients!$M$2:$M$33"))))))</f>
      </c>
      <c r="V427" s="8">
        <f>IF(OR($B427="",$C427="",$D427="",$E427="",$F427="",$G427="",$H427="",$I427="",$J427="",$K427="",$L427=""),"",IF($B427="Female",1/(1+EXP(-SUMPRODUCT(Engine!$C$13474:$C$13505,INDIRECT("Coefficients!$N$2:$N$33")))),1/(1+EXP(-SUMPRODUCT(Engine!$C$13474:$C$13505,INDIRECT("Coefficients!$O$2:$O$33"))))))</f>
      </c>
      <c r="W427" s="8">
        <f>IF(OR($B427="",$C427="",$D427="",$E427="",$F427="",$G427="",$H427="",$I427="",$J427="",$K427="",$L427=""),"",IF($B427="Female",1/(1+EXP(-SUMPRODUCT(Engine!$C$13474:$C$13505,INDIRECT("Coefficients!$P$2:$P$33")))),1/(1+EXP(-SUMPRODUCT(Engine!$C$13474:$C$13505,INDIRECT("Coefficients!$Q$2:$Q$33"))))))</f>
      </c>
      <c r="X427" s="8">
        <f>IF(OR($B427="",$C427="",$D427="",$E427="",$F427="",$G427="",$H427="",$I427="",$J427="",$K427="",$L427=""),"",IF($B427="Female",1/(1+EXP(-SUMPRODUCT(Engine!$C$13474:$C$13505,INDIRECT("Coefficients!$R$2:$R$33")))),1/(1+EXP(-SUMPRODUCT(Engine!$C$13474:$C$13505,INDIRECT("Coefficients!$S$2:$S$33"))))))</f>
      </c>
      <c r="Y427" s="8">
        <f>IF(OR($B427="",$C427="",$D427="",$E427="",$F427="",$G427="",$H427="",$I427="",$J427="",$K427="",$L427=""),"",IF($B427="Female",1/(1+EXP(-SUMPRODUCT(Engine!$C$13474:$C$13505,INDIRECT("Coefficients!$T$2:$T$33")))),1/(1+EXP(-SUMPRODUCT(Engine!$C$13474:$C$13505,INDIRECT("Coefficients!$U$2:$U$33"))))))</f>
      </c>
      <c r="Z427" s="8">
        <f>IF(OR($B427="",$C427="",$D427="",$E427="",$F427="",$G427="",$H427="",$I427="",$J427="",$K427="",$L427=""),"",IF($B427="Female",1/(1+EXP(-SUMPRODUCT(Engine!$C$13474:$C$13505,INDIRECT("Coefficients!$V$2:$V$33")))),1/(1+EXP(-SUMPRODUCT(Engine!$C$13474:$C$13505,INDIRECT("Coefficients!$W$2:$W$33"))))))</f>
      </c>
      <c r="AA427" s="8">
        <f>IF(OR($B427="",$C427="",$D427="",$E427="",$F427="",$G427="",$H427="",$I427="",$J427="",$K427="",$L427=""),"",IF($B427="Female",1/(1+EXP(-SUMPRODUCT(Engine!$C$13474:$C$13505,INDIRECT("Coefficients!$X$2:$X$33")))),1/(1+EXP(-SUMPRODUCT(Engine!$C$13474:$C$13505,INDIRECT("Coefficients!$Y$2:$Y$33"))))))</f>
      </c>
      <c r="AB427" s="8">
        <f>IF(OR($B427="",$C427="",$D427="",$E427="",$F427="",$G427="",$H427="",$I427="",$J427="",$K427="",$L427=""),"",IF($B427="Female",1/(1+EXP(-SUMPRODUCT(Engine!$C$13474:$C$13505,INDIRECT("Coefficients!$Z$2:$Z$33")))),1/(1+EXP(-SUMPRODUCT(Engine!$C$13474:$C$13505,INDIRECT("Coefficients!$AA$2:$AA$33"))))))</f>
      </c>
      <c r="AC427" s="8">
        <f>IF(OR($B427="",$C427="",$D427="",$E427="",$F427="",$G427="",$H427="",$I427="",$J427="",$K427="",$L427=""),"",IF($B427="Female",1/(1+EXP(-SUMPRODUCT(Engine!$C$13474:$C$13505,INDIRECT("Coefficients!$AB$2:$AB$33")))),1/(1+EXP(-SUMPRODUCT(Engine!$C$13474:$C$13505,INDIRECT("Coefficients!$AC$2:$AC$33"))))))</f>
      </c>
      <c r="AD427" s="8">
        <f>IF(OR($B427="",$C427="",$D427="",$E427="",$F427="",$G427="",$H427="",$I427="",$J427="",$K427="",$L427=""),"",IF($B427="Female",1/(1+EXP(-SUMPRODUCT(Engine!$C$13474:$C$13505,INDIRECT("Coefficients!$AD$2:$AD$33")))),1/(1+EXP(-SUMPRODUCT(Engine!$C$13474:$C$13505,INDIRECT("Coefficients!$AE$2:$AE$33"))))))</f>
      </c>
      <c r="AE427" s="8">
        <f>IF(OR($B427="",$C427="",$D427="",$E427="",$F427="",$G427="",$H427="",$I427="",$J427="",$K427="",$L427=""),"",IF($B427="Female",1/(1+EXP(-SUMPRODUCT(Engine!$C$13474:$C$13505,INDIRECT("Coefficients!$AF$2:$AF$33")))),1/(1+EXP(-SUMPRODUCT(Engine!$C$13474:$C$13505,INDIRECT("Coefficients!$AG$2:$AG$33"))))))</f>
      </c>
      <c r="AF427" s="8">
        <f>IF(OR($B427="",$C427="",$D427="",$E427="",$F427="",$G427="",$H427="",$I427="",$J427="",$K427="",$L427=""),"",IF($B427="Female",1/(1+EXP(-SUMPRODUCT(Engine!$C$13474:$C$13505,INDIRECT("Coefficients!$AH$2:$AH$33")))),1/(1+EXP(-SUMPRODUCT(Engine!$C$13474:$C$13505,INDIRECT("Coefficients!$AI$2:$AI$33"))))))</f>
      </c>
      <c r="AG427" s="8">
        <f>IF(OR($B427="",$C427="",$D427="",$E427="",$F427="",$G427="",$H427="",$I427="",$J427="",$K427="",$L427=""),"",IF($B427="Female",1/(1+EXP(-SUMPRODUCT(Engine!$C$13474:$C$13505,INDIRECT("Coefficients!$AJ$2:$AJ$33")))),1/(1+EXP(-SUMPRODUCT(Engine!$C$13474:$C$13505,INDIRECT("Coefficients!$AK$2:$AK$33"))))))</f>
      </c>
      <c r="AH427" s="8">
        <f>IF(OR($B427="",$C427="",$D427="",$E427="",$F427="",$G427="",$H427="",$I427="",$J427="",$K427="",$L427=""),"",IF($B427="Female",1/(1+EXP(-SUMPRODUCT(Engine!$C$13474:$C$13505,INDIRECT("Coefficients!$AL$2:$AL$33")))),1/(1+EXP(-SUMPRODUCT(Engine!$C$13474:$C$13505,INDIRECT("Coefficients!$AM$2:$AM$33"))))))</f>
      </c>
      <c r="AI427" s="8">
        <f>IF(OR($B427="",$C427="",$D427="",$E427="",$F427="",$G427="",$H427="",$I427="",$J427="",$K427="",$L427=""),"",IF($B427="Female",1/(1+EXP(-SUMPRODUCT(Engine!$C$13474:$C$13505,INDIRECT("Coefficients!$AN$2:$AN$33")))),1/(1+EXP(-SUMPRODUCT(Engine!$C$13474:$C$13505,INDIRECT("Coefficients!$AO$2:$AO$33"))))))</f>
      </c>
      <c r="AJ427" s="8">
        <f>IF(OR($B427="",$C427="",$D427="",$E427="",$F427="",$G427="",$H427="",$I427="",$J427="",$K427="",$L427=""),"",IF($B427="Female",1/(1+EXP(-SUMPRODUCT(Engine!$C$13474:$C$13505,INDIRECT("Coefficients!$AP$2:$AP$33")))),1/(1+EXP(-SUMPRODUCT(Engine!$C$13474:$C$13505,INDIRECT("Coefficients!$AQ$2:$AQ$33"))))))</f>
      </c>
      <c r="AK427" s="8">
        <f>IF(OR($B427="",$C427="",$D427="",$E427="",$F427="",$G427="",$H427="",$I427="",$J427="",$K427="",$L427=""),"",IF($B427="Female",1/(1+EXP(-SUMPRODUCT(Engine!$C$13474:$C$13505,INDIRECT("Coefficients!$AR$2:$AR$33")))),1/(1+EXP(-SUMPRODUCT(Engine!$C$13474:$C$13505,INDIRECT("Coefficients!$AS$2:$AS$33"))))))</f>
      </c>
      <c r="AL427" s="8">
        <f>IF(OR($B427="",$C427="",$D427="",$E427="",$F427="",$G427="",$H427="",$I427="",$J427="",$K427="",$L427=""),"",IF($B427="Female",1/(1+EXP(-SUMPRODUCT(Engine!$C$13474:$C$13505,INDIRECT("Coefficients!$AT$2:$AT$33")))),1/(1+EXP(-SUMPRODUCT(Engine!$C$13474:$C$13505,INDIRECT("Coefficients!$AU$2:$AU$33"))))))</f>
      </c>
      <c r="AM427" s="8">
        <f>IF(OR($B427="",$C427="",$D427="",$E427="",$F427="",$G427="",$H427="",$I427="",$J427="",$K427="",$L427=""),"",IF($B427="Female",1/(1+EXP(-SUMPRODUCT(Engine!$C$13474:$C$13505,INDIRECT("Coefficients!$AV$2:$AV$33")))),1/(1+EXP(-SUMPRODUCT(Engine!$C$13474:$C$13505,INDIRECT("Coefficients!$AW$2:$AW$33"))))))</f>
      </c>
      <c r="AN427" s="8">
        <f>IF(OR($B427="",$C427="",$D427="",$E427="",$F427="",$G427="",$H427="",$I427="",$J427="",$K427="",$L427=""),"",IF($B427="Female",1/(1+EXP(-SUMPRODUCT(Engine!$C$13474:$C$13505,INDIRECT("Coefficients!$AX$2:$AX$33")))),1/(1+EXP(-SUMPRODUCT(Engine!$C$13474:$C$13505,INDIRECT("Coefficients!$AY$2:$AY$33"))))))</f>
      </c>
      <c r="AO427" s="8">
        <f>IF(OR($B427="",$C427="",$D427="",$E427="",$F427="",$G427="",$H427="",$I427="",$J427="",$K427="",$L427=""),"",IF($B427="Female",1/(1+EXP(-SUMPRODUCT(Engine!$C$13474:$C$13505,INDIRECT("Coefficients!$AZ$2:$AZ$33")))),1/(1+EXP(-SUMPRODUCT(Engine!$C$13474:$C$13505,INDIRECT("Coefficients!$BA$2:$BA$33"))))))</f>
      </c>
      <c r="AP427" s="8">
        <f>IF(OR($B427="",$C427="",$D427="",$E427="",$F427="",$G427="",$H427="",$I427="",$J427="",$K427="",$L427=""),"",IF($B427="Female",1/(1+EXP(-SUMPRODUCT(Engine!$C$13474:$C$13505,INDIRECT("Coefficients!$BB$2:$BB$33")))),1/(1+EXP(-SUMPRODUCT(Engine!$C$13474:$C$13505,INDIRECT("Coefficients!$BC$2:$BC$33"))))))</f>
      </c>
      <c r="AQ427" s="8">
        <f>IF(OR($B427="",$C427="",$D427="",$E427="",$F427="",$G427="",$H427="",$I427="",$J427="",$K427="",$L427=""),"",IF($B427="Female",1/(1+EXP(-SUMPRODUCT(Engine!$C$13474:$C$13505,INDIRECT("Coefficients!$BD$2:$BD$33")))),1/(1+EXP(-SUMPRODUCT(Engine!$C$13474:$C$13505,INDIRECT("Coefficients!$BE$2:$BE$33"))))))</f>
      </c>
      <c r="AR427" s="8">
        <f>IF(OR($B427="",$C427="",$D427="",$E427="",$F427="",$G427="",$H427="",$I427="",$J427="",$K427="",$L427=""),"",IF($B427="Female",1/(1+EXP(-SUMPRODUCT(Engine!$C$13474:$C$13505,INDIRECT("Coefficients!$BF$2:$BF$33")))),1/(1+EXP(-SUMPRODUCT(Engine!$C$13474:$C$13505,INDIRECT("Coefficients!$BG$2:$BG$33"))))))</f>
      </c>
      <c r="AS427" s="8">
        <f>IF(OR($B427="",$C427="",$D427="",$E427="",$F427="",$G427="",$H427="",$I427="",$J427="",$K427="",$L427=""),"",IF($B427="Female",1/(1+EXP(-SUMPRODUCT(Engine!$C$13474:$C$13505,INDIRECT("Coefficients!$BH$2:$BH$33")))),1/(1+EXP(-SUMPRODUCT(Engine!$C$13474:$C$13505,INDIRECT("Coefficients!$BI$2:$BI$33"))))))</f>
      </c>
      <c r="AT427" s="8">
        <f>IF(OR($B427="",$C427="",$D427="",$E427="",$F427="",$G427="",$H427="",$I427="",$J427="",$K427="",$L427=""),"",IF($B427="Female",1/(1+EXP(-SUMPRODUCT(Engine!$C$13474:$C$13505,INDIRECT("Coefficients!$BJ$2:$BJ$33")))),1/(1+EXP(-SUMPRODUCT(Engine!$C$13474:$C$13505,INDIRECT("Coefficients!$BK$2:$BK$33"))))))</f>
      </c>
      <c r="AU427" s="8">
        <f>IF(OR($B427="",$C427="",$D427="",$E427="",$F427="",$G427="",$H427="",$I427="",$J427="",$K427="",$L427=""),"",IF($B427="Female",1/(1+EXP(-SUMPRODUCT(Engine!$C$13474:$C$13505,INDIRECT("Coefficients!$BL$2:$BL$33")))),1/(1+EXP(-SUMPRODUCT(Engine!$C$13474:$C$13505,INDIRECT("Coefficients!$BM$2:$BM$33"))))))</f>
      </c>
      <c r="AV427" s="8">
        <f>IF(OR($B427="",$C427="",$D427="",$E427="",$F427="",$G427="",$H427="",$I427="",$J427="",$K427="",$L427=""),"",IF($B427="Female",1/(1+EXP(-SUMPRODUCT(Engine!$C$13474:$C$13505,INDIRECT("Coefficients!$BN$2:$BN$33")))),1/(1+EXP(-SUMPRODUCT(Engine!$C$13474:$C$13505,INDIRECT("Coefficients!$BO$2:$BO$33"))))))</f>
      </c>
      <c r="AW427" s="8">
        <f>IF(OR($B427="",$C427="",$D427="",$E427="",$F427="",$G427="",$H427="",$I427="",$J427="",$K427="",$L427=""),"",IF($B427="Female",1/(1+EXP(-SUMPRODUCT(Engine!$C$13474:$C$13505,INDIRECT("Coefficients!$BP$2:$BP$33")))),1/(1+EXP(-SUMPRODUCT(Engine!$C$13474:$C$13505,INDIRECT("Coefficients!$BQ$2:$BQ$33"))))))</f>
      </c>
      <c r="AX427" s="8">
        <f>IF(OR($B427="",$C427="",$D427="",$E427="",$F427="",$G427="",$H427="",$I427="",$J427="",$K427="",$L427=""),"",IF($B427="Female",1/(1+EXP(-SUMPRODUCT(Engine!$C$13474:$C$13505,INDIRECT("Coefficients!$BR$2:$BR$33")))),1/(1+EXP(-SUMPRODUCT(Engine!$C$13474:$C$13505,INDIRECT("Coefficients!$BS$2:$BS$33"))))))</f>
      </c>
      <c r="AY427" s="8">
        <f>IF(OR($B427="",$C427="",$D427="",$E427="",$F427="",$G427="",$H427="",$I427="",$J427="",$K427="",$L427=""),"",IF($B427="Female",1/(1+EXP(-SUMPRODUCT(Engine!$C$13474:$C$13505,INDIRECT("Coefficients!$BT$2:$BT$33")))),1/(1+EXP(-SUMPRODUCT(Engine!$C$13474:$C$13505,INDIRECT("Coefficients!$BU$2:$BU$33"))))))</f>
      </c>
      <c r="AZ427" s="8">
        <f>IF(OR($B427="",$C427="",$D427="",$E427="",$F427="",$G427="",$H427="",$I427="",$J427="",$K427="",$L427=""),"",IF($B427="Female",1/(1+EXP(-SUMPRODUCT(Engine!$C$13474:$C$13505,INDIRECT("Coefficients!$BV$2:$BV$33")))),1/(1+EXP(-SUMPRODUCT(Engine!$C$13474:$C$13505,INDIRECT("Coefficients!$BW$2:$BW$33"))))))</f>
      </c>
      <c r="BA427" s="8">
        <f>IF(OR($B427="",$C427="",$D427="",$E427="",$F427="",$G427="",$H427="",$I427="",$J427="",$K427="",$L427=""),"",IF($B427="Female",1/(1+EXP(-SUMPRODUCT(Engine!$C$13474:$C$13505,INDIRECT("Coefficients!$BX$2:$BX$33")))),1/(1+EXP(-SUMPRODUCT(Engine!$C$13474:$C$13505,INDIRECT("Coefficients!$BY$2:$BY$33"))))))</f>
      </c>
      <c r="BB427" s="8">
        <f>IF(OR($B427="",$C427="",$D427="",$E427="",$F427="",$G427="",$H427="",$I427="",$J427="",$K427="",$L427=""),"",IF($B427="Female",1/(1+EXP(-SUMPRODUCT(Engine!$C$13474:$C$13505,INDIRECT("Coefficients!$BZ$2:$BZ$33")))),1/(1+EXP(-SUMPRODUCT(Engine!$C$13474:$C$13505,INDIRECT("Coefficients!$CA$2:$CA$33"))))))</f>
      </c>
      <c r="BC427" s="8">
        <f>IF(OR($B427="",$C427="",$D427="",$E427="",$F427="",$G427="",$H427="",$I427="",$J427="",$K427="",$L427=""),"",IF($B427="Female",1/(1+EXP(-SUMPRODUCT(Engine!$C$13474:$C$13505,INDIRECT("Coefficients!$CB$2:$CB$33")))),1/(1+EXP(-SUMPRODUCT(Engine!$C$13474:$C$13505,INDIRECT("Coefficients!$CC$2:$CC$33"))))))</f>
      </c>
      <c r="BD427" s="8">
        <f>IF(OR($B427="",$C427="",$D427="",$E427="",$F427="",$G427="",$H427="",$I427="",$J427="",$K427="",$L427=""),"",IF($B427="Female",1/(1+EXP(-SUMPRODUCT(Engine!$C$13474:$C$13505,INDIRECT("Coefficients!$CD$2:$CD$33")))),1/(1+EXP(-SUMPRODUCT(Engine!$C$13474:$C$13505,INDIRECT("Coefficients!$CE$2:$CE$33"))))))</f>
      </c>
      <c r="BE427" s="8">
        <f>IF(OR($B427="",$C427="",$D427="",$E427="",$F427="",$G427="",$H427="",$I427="",$J427="",$K427="",$L427=""),"",IF($B427="Female",1/(1+EXP(-SUMPRODUCT(Engine!$C$13474:$C$13505,INDIRECT("Coefficients!$CF$2:$CF$33")))),1/(1+EXP(-SUMPRODUCT(Engine!$C$13474:$C$13505,INDIRECT("Coefficients!$CG$2:$CG$33"))))))</f>
      </c>
      <c r="BF427" s="8">
        <f>IF(OR($B427="",$C427="",$D427="",$E427="",$F427="",$G427="",$H427="",$I427="",$J427="",$K427="",$L427=""),"",IF($B427="Female",1/(1+EXP(-SUMPRODUCT(Engine!$C$13474:$C$13505,INDIRECT("Coefficients!$CH$2:$CH$33")))),1/(1+EXP(-SUMPRODUCT(Engine!$C$13474:$C$13505,INDIRECT("Coefficients!$CI$2:$CI$33"))))))</f>
      </c>
      <c r="BG427" s="8">
        <f>IF(OR($B427="",$C427="",$D427="",$E427="",$F427="",$G427="",$H427="",$I427="",$J427="",$K427="",$L427=""),"",IF($B427="Female",1/(1+EXP(-SUMPRODUCT(Engine!$C$13474:$C$13505,INDIRECT("Coefficients!$CJ$2:$CJ$33")))),1/(1+EXP(-SUMPRODUCT(Engine!$C$13474:$C$13505,INDIRECT("Coefficients!$CK$2:$CK$33"))))))</f>
      </c>
      <c r="BH427" s="8">
        <f>IF(OR($B427="",$C427="",$D427="",$E427="",$F427="",$G427="",$H427="",$I427="",$J427="",$K427="",$L427=""),"",IF($B427="Female",1/(1+EXP(-SUMPRODUCT(Engine!$C$13474:$C$13505,INDIRECT("Coefficients!$CL$2:$CL$33")))),1/(1+EXP(-SUMPRODUCT(Engine!$C$13474:$C$13505,INDIRECT("Coefficients!$CM$2:$CM$33"))))))</f>
      </c>
      <c r="BI427" s="8">
        <f>IF(OR($B427="",$C427="",$D427="",$E427="",$F427="",$G427="",$H427="",$I427="",$J427="",$K427="",$L427=""),"",IF($B427="Female",1/(1+EXP(-SUMPRODUCT(Engine!$C$13474:$C$13505,INDIRECT("Coefficients!$CN$2:$CN$33")))),1/(1+EXP(-SUMPRODUCT(Engine!$C$13474:$C$13505,INDIRECT("Coefficients!$CO$2:$CO$33"))))))</f>
      </c>
      <c r="BJ427" s="8">
        <f>IF(OR($B427="",$C427="",$D427="",$E427="",$F427="",$G427="",$H427="",$I427="",$J427="",$K427="",$L427=""),"",IF($B427="Female",1/(1+EXP(-SUMPRODUCT(Engine!$C$13474:$C$13505,INDIRECT("Coefficients!$CP$2:$CP$33")))),1/(1+EXP(-SUMPRODUCT(Engine!$C$13474:$C$13505,INDIRECT("Coefficients!$CQ$2:$CQ$33"))))))</f>
      </c>
      <c r="BK427" s="8">
        <f>IF(OR($B427="",$C427="",$D427="",$E427="",$F427="",$G427="",$H427="",$I427="",$J427="",$K427="",$L427=""),"",IF($B427="Female",1/(1+EXP(-SUMPRODUCT(Engine!$C$13474:$C$13505,INDIRECT("Coefficients!$CR$2:$CR$33")))),1/(1+EXP(-SUMPRODUCT(Engine!$C$13474:$C$13505,INDIRECT("Coefficients!$CS$2:$CS$33"))))))</f>
      </c>
      <c r="BL427" s="8">
        <f>IF(OR($B427="",$C427="",$D427="",$E427="",$F427="",$G427="",$H427="",$I427="",$J427="",$K427="",$L427=""),"",IF($B427="Female",1/(1+EXP(-SUMPRODUCT(Engine!$C$13474:$C$13505,INDIRECT("Coefficients!$CT$2:$CT$33")))),1/(1+EXP(-SUMPRODUCT(Engine!$C$13474:$C$13505,INDIRECT("Coefficients!$CU$2:$CU$33"))))))</f>
      </c>
      <c r="BM427" s="8">
        <f>IF(OR($B427="",$C427="",$D427="",$E427="",$F427="",$G427="",$H427="",$I427="",$J427="",$K427="",$L427=""),"",IF($B427="Female",1/(1+EXP(-SUMPRODUCT(Engine!$C$13474:$C$13505,INDIRECT("Coefficients!$CV$2:$CV$33")))),1/(1+EXP(-SUMPRODUCT(Engine!$C$13474:$C$13505,INDIRECT("Coefficients!$CW$2:$CW$33"))))))</f>
      </c>
    </row>
    <row r="428" spans="1:65" x14ac:dyDescent="0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8">
        <f>IF(OR($B428="",$C428="",$D428="",$E428="",$F428="",$G428="",$H428="",$I428="",$J428="",$K428="",$L428=""),"",IF($B428="Female",1/(1+EXP(-SUMPRODUCT(Engine!$C$13506:$C$13537,INDIRECT("Coefficients!$B$2:$B$33")))),1/(1+EXP(-SUMPRODUCT(Engine!$C$13506:$C$13537,INDIRECT("Coefficients!$C$2:$C$33"))))))</f>
      </c>
      <c r="Q428" s="8">
        <f>IF(OR($B428="",$C428="",$D428="",$E428="",$F428="",$G428="",$H428="",$I428="",$J428="",$K428="",$L428=""),"",IF($B428="Female",1/(1+EXP(-SUMPRODUCT(Engine!$C$13506:$C$13537,INDIRECT("Coefficients!$D$2:$D$33")))),1/(1+EXP(-SUMPRODUCT(Engine!$C$13506:$C$13537,INDIRECT("Coefficients!$E$2:$E$33"))))))</f>
      </c>
      <c r="R428" s="8">
        <f>IF(OR($B428="",$C428="",$D428="",$E428="",$F428="",$G428="",$H428="",$I428="",$J428="",$K428="",$L428=""),"",IF($B428="Female",1/(1+EXP(-SUMPRODUCT(Engine!$C$13506:$C$13537,INDIRECT("Coefficients!$F$2:$F$33")))),1/(1+EXP(-SUMPRODUCT(Engine!$C$13506:$C$13537,INDIRECT("Coefficients!$G$2:$G$33"))))))</f>
      </c>
      <c r="S428" s="8">
        <f>IF(OR($B428="",$C428="",$D428="",$E428="",$F428="",$G428="",$H428="",$I428="",$J428="",$K428="",$L428=""),"",IF($B428="Female",1/(1+EXP(-SUMPRODUCT(Engine!$C$13506:$C$13537,INDIRECT("Coefficients!$H$2:$H$33")))),1/(1+EXP(-SUMPRODUCT(Engine!$C$13506:$C$13537,INDIRECT("Coefficients!$I$2:$I$33"))))))</f>
      </c>
      <c r="T428" s="8">
        <f>IF(OR($B428="",$C428="",$D428="",$E428="",$F428="",$G428="",$H428="",$I428="",$J428="",$K428="",$L428=""),"",IF($B428="Female",1/(1+EXP(-SUMPRODUCT(Engine!$C$13506:$C$13537,INDIRECT("Coefficients!$J$2:$J$33")))),1/(1+EXP(-SUMPRODUCT(Engine!$C$13506:$C$13537,INDIRECT("Coefficients!$K$2:$K$33"))))))</f>
      </c>
      <c r="U428" s="8">
        <f>IF(OR($B428="",$C428="",$D428="",$E428="",$F428="",$G428="",$H428="",$I428="",$J428="",$K428="",$L428=""),"",IF($B428="Female",1/(1+EXP(-SUMPRODUCT(Engine!$C$13506:$C$13537,INDIRECT("Coefficients!$L$2:$L$33")))),1/(1+EXP(-SUMPRODUCT(Engine!$C$13506:$C$13537,INDIRECT("Coefficients!$M$2:$M$33"))))))</f>
      </c>
      <c r="V428" s="8">
        <f>IF(OR($B428="",$C428="",$D428="",$E428="",$F428="",$G428="",$H428="",$I428="",$J428="",$K428="",$L428=""),"",IF($B428="Female",1/(1+EXP(-SUMPRODUCT(Engine!$C$13506:$C$13537,INDIRECT("Coefficients!$N$2:$N$33")))),1/(1+EXP(-SUMPRODUCT(Engine!$C$13506:$C$13537,INDIRECT("Coefficients!$O$2:$O$33"))))))</f>
      </c>
      <c r="W428" s="8">
        <f>IF(OR($B428="",$C428="",$D428="",$E428="",$F428="",$G428="",$H428="",$I428="",$J428="",$K428="",$L428=""),"",IF($B428="Female",1/(1+EXP(-SUMPRODUCT(Engine!$C$13506:$C$13537,INDIRECT("Coefficients!$P$2:$P$33")))),1/(1+EXP(-SUMPRODUCT(Engine!$C$13506:$C$13537,INDIRECT("Coefficients!$Q$2:$Q$33"))))))</f>
      </c>
      <c r="X428" s="8">
        <f>IF(OR($B428="",$C428="",$D428="",$E428="",$F428="",$G428="",$H428="",$I428="",$J428="",$K428="",$L428=""),"",IF($B428="Female",1/(1+EXP(-SUMPRODUCT(Engine!$C$13506:$C$13537,INDIRECT("Coefficients!$R$2:$R$33")))),1/(1+EXP(-SUMPRODUCT(Engine!$C$13506:$C$13537,INDIRECT("Coefficients!$S$2:$S$33"))))))</f>
      </c>
      <c r="Y428" s="8">
        <f>IF(OR($B428="",$C428="",$D428="",$E428="",$F428="",$G428="",$H428="",$I428="",$J428="",$K428="",$L428=""),"",IF($B428="Female",1/(1+EXP(-SUMPRODUCT(Engine!$C$13506:$C$13537,INDIRECT("Coefficients!$T$2:$T$33")))),1/(1+EXP(-SUMPRODUCT(Engine!$C$13506:$C$13537,INDIRECT("Coefficients!$U$2:$U$33"))))))</f>
      </c>
      <c r="Z428" s="8">
        <f>IF(OR($B428="",$C428="",$D428="",$E428="",$F428="",$G428="",$H428="",$I428="",$J428="",$K428="",$L428=""),"",IF($B428="Female",1/(1+EXP(-SUMPRODUCT(Engine!$C$13506:$C$13537,INDIRECT("Coefficients!$V$2:$V$33")))),1/(1+EXP(-SUMPRODUCT(Engine!$C$13506:$C$13537,INDIRECT("Coefficients!$W$2:$W$33"))))))</f>
      </c>
      <c r="AA428" s="8">
        <f>IF(OR($B428="",$C428="",$D428="",$E428="",$F428="",$G428="",$H428="",$I428="",$J428="",$K428="",$L428=""),"",IF($B428="Female",1/(1+EXP(-SUMPRODUCT(Engine!$C$13506:$C$13537,INDIRECT("Coefficients!$X$2:$X$33")))),1/(1+EXP(-SUMPRODUCT(Engine!$C$13506:$C$13537,INDIRECT("Coefficients!$Y$2:$Y$33"))))))</f>
      </c>
      <c r="AB428" s="8">
        <f>IF(OR($B428="",$C428="",$D428="",$E428="",$F428="",$G428="",$H428="",$I428="",$J428="",$K428="",$L428=""),"",IF($B428="Female",1/(1+EXP(-SUMPRODUCT(Engine!$C$13506:$C$13537,INDIRECT("Coefficients!$Z$2:$Z$33")))),1/(1+EXP(-SUMPRODUCT(Engine!$C$13506:$C$13537,INDIRECT("Coefficients!$AA$2:$AA$33"))))))</f>
      </c>
      <c r="AC428" s="8">
        <f>IF(OR($B428="",$C428="",$D428="",$E428="",$F428="",$G428="",$H428="",$I428="",$J428="",$K428="",$L428=""),"",IF($B428="Female",1/(1+EXP(-SUMPRODUCT(Engine!$C$13506:$C$13537,INDIRECT("Coefficients!$AB$2:$AB$33")))),1/(1+EXP(-SUMPRODUCT(Engine!$C$13506:$C$13537,INDIRECT("Coefficients!$AC$2:$AC$33"))))))</f>
      </c>
      <c r="AD428" s="8">
        <f>IF(OR($B428="",$C428="",$D428="",$E428="",$F428="",$G428="",$H428="",$I428="",$J428="",$K428="",$L428=""),"",IF($B428="Female",1/(1+EXP(-SUMPRODUCT(Engine!$C$13506:$C$13537,INDIRECT("Coefficients!$AD$2:$AD$33")))),1/(1+EXP(-SUMPRODUCT(Engine!$C$13506:$C$13537,INDIRECT("Coefficients!$AE$2:$AE$33"))))))</f>
      </c>
      <c r="AE428" s="8">
        <f>IF(OR($B428="",$C428="",$D428="",$E428="",$F428="",$G428="",$H428="",$I428="",$J428="",$K428="",$L428=""),"",IF($B428="Female",1/(1+EXP(-SUMPRODUCT(Engine!$C$13506:$C$13537,INDIRECT("Coefficients!$AF$2:$AF$33")))),1/(1+EXP(-SUMPRODUCT(Engine!$C$13506:$C$13537,INDIRECT("Coefficients!$AG$2:$AG$33"))))))</f>
      </c>
      <c r="AF428" s="8">
        <f>IF(OR($B428="",$C428="",$D428="",$E428="",$F428="",$G428="",$H428="",$I428="",$J428="",$K428="",$L428=""),"",IF($B428="Female",1/(1+EXP(-SUMPRODUCT(Engine!$C$13506:$C$13537,INDIRECT("Coefficients!$AH$2:$AH$33")))),1/(1+EXP(-SUMPRODUCT(Engine!$C$13506:$C$13537,INDIRECT("Coefficients!$AI$2:$AI$33"))))))</f>
      </c>
      <c r="AG428" s="8">
        <f>IF(OR($B428="",$C428="",$D428="",$E428="",$F428="",$G428="",$H428="",$I428="",$J428="",$K428="",$L428=""),"",IF($B428="Female",1/(1+EXP(-SUMPRODUCT(Engine!$C$13506:$C$13537,INDIRECT("Coefficients!$AJ$2:$AJ$33")))),1/(1+EXP(-SUMPRODUCT(Engine!$C$13506:$C$13537,INDIRECT("Coefficients!$AK$2:$AK$33"))))))</f>
      </c>
      <c r="AH428" s="8">
        <f>IF(OR($B428="",$C428="",$D428="",$E428="",$F428="",$G428="",$H428="",$I428="",$J428="",$K428="",$L428=""),"",IF($B428="Female",1/(1+EXP(-SUMPRODUCT(Engine!$C$13506:$C$13537,INDIRECT("Coefficients!$AL$2:$AL$33")))),1/(1+EXP(-SUMPRODUCT(Engine!$C$13506:$C$13537,INDIRECT("Coefficients!$AM$2:$AM$33"))))))</f>
      </c>
      <c r="AI428" s="8">
        <f>IF(OR($B428="",$C428="",$D428="",$E428="",$F428="",$G428="",$H428="",$I428="",$J428="",$K428="",$L428=""),"",IF($B428="Female",1/(1+EXP(-SUMPRODUCT(Engine!$C$13506:$C$13537,INDIRECT("Coefficients!$AN$2:$AN$33")))),1/(1+EXP(-SUMPRODUCT(Engine!$C$13506:$C$13537,INDIRECT("Coefficients!$AO$2:$AO$33"))))))</f>
      </c>
      <c r="AJ428" s="8">
        <f>IF(OR($B428="",$C428="",$D428="",$E428="",$F428="",$G428="",$H428="",$I428="",$J428="",$K428="",$L428=""),"",IF($B428="Female",1/(1+EXP(-SUMPRODUCT(Engine!$C$13506:$C$13537,INDIRECT("Coefficients!$AP$2:$AP$33")))),1/(1+EXP(-SUMPRODUCT(Engine!$C$13506:$C$13537,INDIRECT("Coefficients!$AQ$2:$AQ$33"))))))</f>
      </c>
      <c r="AK428" s="8">
        <f>IF(OR($B428="",$C428="",$D428="",$E428="",$F428="",$G428="",$H428="",$I428="",$J428="",$K428="",$L428=""),"",IF($B428="Female",1/(1+EXP(-SUMPRODUCT(Engine!$C$13506:$C$13537,INDIRECT("Coefficients!$AR$2:$AR$33")))),1/(1+EXP(-SUMPRODUCT(Engine!$C$13506:$C$13537,INDIRECT("Coefficients!$AS$2:$AS$33"))))))</f>
      </c>
      <c r="AL428" s="8">
        <f>IF(OR($B428="",$C428="",$D428="",$E428="",$F428="",$G428="",$H428="",$I428="",$J428="",$K428="",$L428=""),"",IF($B428="Female",1/(1+EXP(-SUMPRODUCT(Engine!$C$13506:$C$13537,INDIRECT("Coefficients!$AT$2:$AT$33")))),1/(1+EXP(-SUMPRODUCT(Engine!$C$13506:$C$13537,INDIRECT("Coefficients!$AU$2:$AU$33"))))))</f>
      </c>
      <c r="AM428" s="8">
        <f>IF(OR($B428="",$C428="",$D428="",$E428="",$F428="",$G428="",$H428="",$I428="",$J428="",$K428="",$L428=""),"",IF($B428="Female",1/(1+EXP(-SUMPRODUCT(Engine!$C$13506:$C$13537,INDIRECT("Coefficients!$AV$2:$AV$33")))),1/(1+EXP(-SUMPRODUCT(Engine!$C$13506:$C$13537,INDIRECT("Coefficients!$AW$2:$AW$33"))))))</f>
      </c>
      <c r="AN428" s="8">
        <f>IF(OR($B428="",$C428="",$D428="",$E428="",$F428="",$G428="",$H428="",$I428="",$J428="",$K428="",$L428=""),"",IF($B428="Female",1/(1+EXP(-SUMPRODUCT(Engine!$C$13506:$C$13537,INDIRECT("Coefficients!$AX$2:$AX$33")))),1/(1+EXP(-SUMPRODUCT(Engine!$C$13506:$C$13537,INDIRECT("Coefficients!$AY$2:$AY$33"))))))</f>
      </c>
      <c r="AO428" s="8">
        <f>IF(OR($B428="",$C428="",$D428="",$E428="",$F428="",$G428="",$H428="",$I428="",$J428="",$K428="",$L428=""),"",IF($B428="Female",1/(1+EXP(-SUMPRODUCT(Engine!$C$13506:$C$13537,INDIRECT("Coefficients!$AZ$2:$AZ$33")))),1/(1+EXP(-SUMPRODUCT(Engine!$C$13506:$C$13537,INDIRECT("Coefficients!$BA$2:$BA$33"))))))</f>
      </c>
      <c r="AP428" s="8">
        <f>IF(OR($B428="",$C428="",$D428="",$E428="",$F428="",$G428="",$H428="",$I428="",$J428="",$K428="",$L428=""),"",IF($B428="Female",1/(1+EXP(-SUMPRODUCT(Engine!$C$13506:$C$13537,INDIRECT("Coefficients!$BB$2:$BB$33")))),1/(1+EXP(-SUMPRODUCT(Engine!$C$13506:$C$13537,INDIRECT("Coefficients!$BC$2:$BC$33"))))))</f>
      </c>
      <c r="AQ428" s="8">
        <f>IF(OR($B428="",$C428="",$D428="",$E428="",$F428="",$G428="",$H428="",$I428="",$J428="",$K428="",$L428=""),"",IF($B428="Female",1/(1+EXP(-SUMPRODUCT(Engine!$C$13506:$C$13537,INDIRECT("Coefficients!$BD$2:$BD$33")))),1/(1+EXP(-SUMPRODUCT(Engine!$C$13506:$C$13537,INDIRECT("Coefficients!$BE$2:$BE$33"))))))</f>
      </c>
      <c r="AR428" s="8">
        <f>IF(OR($B428="",$C428="",$D428="",$E428="",$F428="",$G428="",$H428="",$I428="",$J428="",$K428="",$L428=""),"",IF($B428="Female",1/(1+EXP(-SUMPRODUCT(Engine!$C$13506:$C$13537,INDIRECT("Coefficients!$BF$2:$BF$33")))),1/(1+EXP(-SUMPRODUCT(Engine!$C$13506:$C$13537,INDIRECT("Coefficients!$BG$2:$BG$33"))))))</f>
      </c>
      <c r="AS428" s="8">
        <f>IF(OR($B428="",$C428="",$D428="",$E428="",$F428="",$G428="",$H428="",$I428="",$J428="",$K428="",$L428=""),"",IF($B428="Female",1/(1+EXP(-SUMPRODUCT(Engine!$C$13506:$C$13537,INDIRECT("Coefficients!$BH$2:$BH$33")))),1/(1+EXP(-SUMPRODUCT(Engine!$C$13506:$C$13537,INDIRECT("Coefficients!$BI$2:$BI$33"))))))</f>
      </c>
      <c r="AT428" s="8">
        <f>IF(OR($B428="",$C428="",$D428="",$E428="",$F428="",$G428="",$H428="",$I428="",$J428="",$K428="",$L428=""),"",IF($B428="Female",1/(1+EXP(-SUMPRODUCT(Engine!$C$13506:$C$13537,INDIRECT("Coefficients!$BJ$2:$BJ$33")))),1/(1+EXP(-SUMPRODUCT(Engine!$C$13506:$C$13537,INDIRECT("Coefficients!$BK$2:$BK$33"))))))</f>
      </c>
      <c r="AU428" s="8">
        <f>IF(OR($B428="",$C428="",$D428="",$E428="",$F428="",$G428="",$H428="",$I428="",$J428="",$K428="",$L428=""),"",IF($B428="Female",1/(1+EXP(-SUMPRODUCT(Engine!$C$13506:$C$13537,INDIRECT("Coefficients!$BL$2:$BL$33")))),1/(1+EXP(-SUMPRODUCT(Engine!$C$13506:$C$13537,INDIRECT("Coefficients!$BM$2:$BM$33"))))))</f>
      </c>
      <c r="AV428" s="8">
        <f>IF(OR($B428="",$C428="",$D428="",$E428="",$F428="",$G428="",$H428="",$I428="",$J428="",$K428="",$L428=""),"",IF($B428="Female",1/(1+EXP(-SUMPRODUCT(Engine!$C$13506:$C$13537,INDIRECT("Coefficients!$BN$2:$BN$33")))),1/(1+EXP(-SUMPRODUCT(Engine!$C$13506:$C$13537,INDIRECT("Coefficients!$BO$2:$BO$33"))))))</f>
      </c>
      <c r="AW428" s="8">
        <f>IF(OR($B428="",$C428="",$D428="",$E428="",$F428="",$G428="",$H428="",$I428="",$J428="",$K428="",$L428=""),"",IF($B428="Female",1/(1+EXP(-SUMPRODUCT(Engine!$C$13506:$C$13537,INDIRECT("Coefficients!$BP$2:$BP$33")))),1/(1+EXP(-SUMPRODUCT(Engine!$C$13506:$C$13537,INDIRECT("Coefficients!$BQ$2:$BQ$33"))))))</f>
      </c>
      <c r="AX428" s="8">
        <f>IF(OR($B428="",$C428="",$D428="",$E428="",$F428="",$G428="",$H428="",$I428="",$J428="",$K428="",$L428=""),"",IF($B428="Female",1/(1+EXP(-SUMPRODUCT(Engine!$C$13506:$C$13537,INDIRECT("Coefficients!$BR$2:$BR$33")))),1/(1+EXP(-SUMPRODUCT(Engine!$C$13506:$C$13537,INDIRECT("Coefficients!$BS$2:$BS$33"))))))</f>
      </c>
      <c r="AY428" s="8">
        <f>IF(OR($B428="",$C428="",$D428="",$E428="",$F428="",$G428="",$H428="",$I428="",$J428="",$K428="",$L428=""),"",IF($B428="Female",1/(1+EXP(-SUMPRODUCT(Engine!$C$13506:$C$13537,INDIRECT("Coefficients!$BT$2:$BT$33")))),1/(1+EXP(-SUMPRODUCT(Engine!$C$13506:$C$13537,INDIRECT("Coefficients!$BU$2:$BU$33"))))))</f>
      </c>
      <c r="AZ428" s="8">
        <f>IF(OR($B428="",$C428="",$D428="",$E428="",$F428="",$G428="",$H428="",$I428="",$J428="",$K428="",$L428=""),"",IF($B428="Female",1/(1+EXP(-SUMPRODUCT(Engine!$C$13506:$C$13537,INDIRECT("Coefficients!$BV$2:$BV$33")))),1/(1+EXP(-SUMPRODUCT(Engine!$C$13506:$C$13537,INDIRECT("Coefficients!$BW$2:$BW$33"))))))</f>
      </c>
      <c r="BA428" s="8">
        <f>IF(OR($B428="",$C428="",$D428="",$E428="",$F428="",$G428="",$H428="",$I428="",$J428="",$K428="",$L428=""),"",IF($B428="Female",1/(1+EXP(-SUMPRODUCT(Engine!$C$13506:$C$13537,INDIRECT("Coefficients!$BX$2:$BX$33")))),1/(1+EXP(-SUMPRODUCT(Engine!$C$13506:$C$13537,INDIRECT("Coefficients!$BY$2:$BY$33"))))))</f>
      </c>
      <c r="BB428" s="8">
        <f>IF(OR($B428="",$C428="",$D428="",$E428="",$F428="",$G428="",$H428="",$I428="",$J428="",$K428="",$L428=""),"",IF($B428="Female",1/(1+EXP(-SUMPRODUCT(Engine!$C$13506:$C$13537,INDIRECT("Coefficients!$BZ$2:$BZ$33")))),1/(1+EXP(-SUMPRODUCT(Engine!$C$13506:$C$13537,INDIRECT("Coefficients!$CA$2:$CA$33"))))))</f>
      </c>
      <c r="BC428" s="8">
        <f>IF(OR($B428="",$C428="",$D428="",$E428="",$F428="",$G428="",$H428="",$I428="",$J428="",$K428="",$L428=""),"",IF($B428="Female",1/(1+EXP(-SUMPRODUCT(Engine!$C$13506:$C$13537,INDIRECT("Coefficients!$CB$2:$CB$33")))),1/(1+EXP(-SUMPRODUCT(Engine!$C$13506:$C$13537,INDIRECT("Coefficients!$CC$2:$CC$33"))))))</f>
      </c>
      <c r="BD428" s="8">
        <f>IF(OR($B428="",$C428="",$D428="",$E428="",$F428="",$G428="",$H428="",$I428="",$J428="",$K428="",$L428=""),"",IF($B428="Female",1/(1+EXP(-SUMPRODUCT(Engine!$C$13506:$C$13537,INDIRECT("Coefficients!$CD$2:$CD$33")))),1/(1+EXP(-SUMPRODUCT(Engine!$C$13506:$C$13537,INDIRECT("Coefficients!$CE$2:$CE$33"))))))</f>
      </c>
      <c r="BE428" s="8">
        <f>IF(OR($B428="",$C428="",$D428="",$E428="",$F428="",$G428="",$H428="",$I428="",$J428="",$K428="",$L428=""),"",IF($B428="Female",1/(1+EXP(-SUMPRODUCT(Engine!$C$13506:$C$13537,INDIRECT("Coefficients!$CF$2:$CF$33")))),1/(1+EXP(-SUMPRODUCT(Engine!$C$13506:$C$13537,INDIRECT("Coefficients!$CG$2:$CG$33"))))))</f>
      </c>
      <c r="BF428" s="8">
        <f>IF(OR($B428="",$C428="",$D428="",$E428="",$F428="",$G428="",$H428="",$I428="",$J428="",$K428="",$L428=""),"",IF($B428="Female",1/(1+EXP(-SUMPRODUCT(Engine!$C$13506:$C$13537,INDIRECT("Coefficients!$CH$2:$CH$33")))),1/(1+EXP(-SUMPRODUCT(Engine!$C$13506:$C$13537,INDIRECT("Coefficients!$CI$2:$CI$33"))))))</f>
      </c>
      <c r="BG428" s="8">
        <f>IF(OR($B428="",$C428="",$D428="",$E428="",$F428="",$G428="",$H428="",$I428="",$J428="",$K428="",$L428=""),"",IF($B428="Female",1/(1+EXP(-SUMPRODUCT(Engine!$C$13506:$C$13537,INDIRECT("Coefficients!$CJ$2:$CJ$33")))),1/(1+EXP(-SUMPRODUCT(Engine!$C$13506:$C$13537,INDIRECT("Coefficients!$CK$2:$CK$33"))))))</f>
      </c>
      <c r="BH428" s="8">
        <f>IF(OR($B428="",$C428="",$D428="",$E428="",$F428="",$G428="",$H428="",$I428="",$J428="",$K428="",$L428=""),"",IF($B428="Female",1/(1+EXP(-SUMPRODUCT(Engine!$C$13506:$C$13537,INDIRECT("Coefficients!$CL$2:$CL$33")))),1/(1+EXP(-SUMPRODUCT(Engine!$C$13506:$C$13537,INDIRECT("Coefficients!$CM$2:$CM$33"))))))</f>
      </c>
      <c r="BI428" s="8">
        <f>IF(OR($B428="",$C428="",$D428="",$E428="",$F428="",$G428="",$H428="",$I428="",$J428="",$K428="",$L428=""),"",IF($B428="Female",1/(1+EXP(-SUMPRODUCT(Engine!$C$13506:$C$13537,INDIRECT("Coefficients!$CN$2:$CN$33")))),1/(1+EXP(-SUMPRODUCT(Engine!$C$13506:$C$13537,INDIRECT("Coefficients!$CO$2:$CO$33"))))))</f>
      </c>
      <c r="BJ428" s="8">
        <f>IF(OR($B428="",$C428="",$D428="",$E428="",$F428="",$G428="",$H428="",$I428="",$J428="",$K428="",$L428=""),"",IF($B428="Female",1/(1+EXP(-SUMPRODUCT(Engine!$C$13506:$C$13537,INDIRECT("Coefficients!$CP$2:$CP$33")))),1/(1+EXP(-SUMPRODUCT(Engine!$C$13506:$C$13537,INDIRECT("Coefficients!$CQ$2:$CQ$33"))))))</f>
      </c>
      <c r="BK428" s="8">
        <f>IF(OR($B428="",$C428="",$D428="",$E428="",$F428="",$G428="",$H428="",$I428="",$J428="",$K428="",$L428=""),"",IF($B428="Female",1/(1+EXP(-SUMPRODUCT(Engine!$C$13506:$C$13537,INDIRECT("Coefficients!$CR$2:$CR$33")))),1/(1+EXP(-SUMPRODUCT(Engine!$C$13506:$C$13537,INDIRECT("Coefficients!$CS$2:$CS$33"))))))</f>
      </c>
      <c r="BL428" s="8">
        <f>IF(OR($B428="",$C428="",$D428="",$E428="",$F428="",$G428="",$H428="",$I428="",$J428="",$K428="",$L428=""),"",IF($B428="Female",1/(1+EXP(-SUMPRODUCT(Engine!$C$13506:$C$13537,INDIRECT("Coefficients!$CT$2:$CT$33")))),1/(1+EXP(-SUMPRODUCT(Engine!$C$13506:$C$13537,INDIRECT("Coefficients!$CU$2:$CU$33"))))))</f>
      </c>
      <c r="BM428" s="8">
        <f>IF(OR($B428="",$C428="",$D428="",$E428="",$F428="",$G428="",$H428="",$I428="",$J428="",$K428="",$L428=""),"",IF($B428="Female",1/(1+EXP(-SUMPRODUCT(Engine!$C$13506:$C$13537,INDIRECT("Coefficients!$CV$2:$CV$33")))),1/(1+EXP(-SUMPRODUCT(Engine!$C$13506:$C$13537,INDIRECT("Coefficients!$CW$2:$CW$33"))))))</f>
      </c>
    </row>
    <row r="429" spans="1:65" x14ac:dyDescent="0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8">
        <f>IF(OR($B429="",$C429="",$D429="",$E429="",$F429="",$G429="",$H429="",$I429="",$J429="",$K429="",$L429=""),"",IF($B429="Female",1/(1+EXP(-SUMPRODUCT(Engine!$C$13538:$C$13569,INDIRECT("Coefficients!$B$2:$B$33")))),1/(1+EXP(-SUMPRODUCT(Engine!$C$13538:$C$13569,INDIRECT("Coefficients!$C$2:$C$33"))))))</f>
      </c>
      <c r="Q429" s="8">
        <f>IF(OR($B429="",$C429="",$D429="",$E429="",$F429="",$G429="",$H429="",$I429="",$J429="",$K429="",$L429=""),"",IF($B429="Female",1/(1+EXP(-SUMPRODUCT(Engine!$C$13538:$C$13569,INDIRECT("Coefficients!$D$2:$D$33")))),1/(1+EXP(-SUMPRODUCT(Engine!$C$13538:$C$13569,INDIRECT("Coefficients!$E$2:$E$33"))))))</f>
      </c>
      <c r="R429" s="8">
        <f>IF(OR($B429="",$C429="",$D429="",$E429="",$F429="",$G429="",$H429="",$I429="",$J429="",$K429="",$L429=""),"",IF($B429="Female",1/(1+EXP(-SUMPRODUCT(Engine!$C$13538:$C$13569,INDIRECT("Coefficients!$F$2:$F$33")))),1/(1+EXP(-SUMPRODUCT(Engine!$C$13538:$C$13569,INDIRECT("Coefficients!$G$2:$G$33"))))))</f>
      </c>
      <c r="S429" s="8">
        <f>IF(OR($B429="",$C429="",$D429="",$E429="",$F429="",$G429="",$H429="",$I429="",$J429="",$K429="",$L429=""),"",IF($B429="Female",1/(1+EXP(-SUMPRODUCT(Engine!$C$13538:$C$13569,INDIRECT("Coefficients!$H$2:$H$33")))),1/(1+EXP(-SUMPRODUCT(Engine!$C$13538:$C$13569,INDIRECT("Coefficients!$I$2:$I$33"))))))</f>
      </c>
      <c r="T429" s="8">
        <f>IF(OR($B429="",$C429="",$D429="",$E429="",$F429="",$G429="",$H429="",$I429="",$J429="",$K429="",$L429=""),"",IF($B429="Female",1/(1+EXP(-SUMPRODUCT(Engine!$C$13538:$C$13569,INDIRECT("Coefficients!$J$2:$J$33")))),1/(1+EXP(-SUMPRODUCT(Engine!$C$13538:$C$13569,INDIRECT("Coefficients!$K$2:$K$33"))))))</f>
      </c>
      <c r="U429" s="8">
        <f>IF(OR($B429="",$C429="",$D429="",$E429="",$F429="",$G429="",$H429="",$I429="",$J429="",$K429="",$L429=""),"",IF($B429="Female",1/(1+EXP(-SUMPRODUCT(Engine!$C$13538:$C$13569,INDIRECT("Coefficients!$L$2:$L$33")))),1/(1+EXP(-SUMPRODUCT(Engine!$C$13538:$C$13569,INDIRECT("Coefficients!$M$2:$M$33"))))))</f>
      </c>
      <c r="V429" s="8">
        <f>IF(OR($B429="",$C429="",$D429="",$E429="",$F429="",$G429="",$H429="",$I429="",$J429="",$K429="",$L429=""),"",IF($B429="Female",1/(1+EXP(-SUMPRODUCT(Engine!$C$13538:$C$13569,INDIRECT("Coefficients!$N$2:$N$33")))),1/(1+EXP(-SUMPRODUCT(Engine!$C$13538:$C$13569,INDIRECT("Coefficients!$O$2:$O$33"))))))</f>
      </c>
      <c r="W429" s="8">
        <f>IF(OR($B429="",$C429="",$D429="",$E429="",$F429="",$G429="",$H429="",$I429="",$J429="",$K429="",$L429=""),"",IF($B429="Female",1/(1+EXP(-SUMPRODUCT(Engine!$C$13538:$C$13569,INDIRECT("Coefficients!$P$2:$P$33")))),1/(1+EXP(-SUMPRODUCT(Engine!$C$13538:$C$13569,INDIRECT("Coefficients!$Q$2:$Q$33"))))))</f>
      </c>
      <c r="X429" s="8">
        <f>IF(OR($B429="",$C429="",$D429="",$E429="",$F429="",$G429="",$H429="",$I429="",$J429="",$K429="",$L429=""),"",IF($B429="Female",1/(1+EXP(-SUMPRODUCT(Engine!$C$13538:$C$13569,INDIRECT("Coefficients!$R$2:$R$33")))),1/(1+EXP(-SUMPRODUCT(Engine!$C$13538:$C$13569,INDIRECT("Coefficients!$S$2:$S$33"))))))</f>
      </c>
      <c r="Y429" s="8">
        <f>IF(OR($B429="",$C429="",$D429="",$E429="",$F429="",$G429="",$H429="",$I429="",$J429="",$K429="",$L429=""),"",IF($B429="Female",1/(1+EXP(-SUMPRODUCT(Engine!$C$13538:$C$13569,INDIRECT("Coefficients!$T$2:$T$33")))),1/(1+EXP(-SUMPRODUCT(Engine!$C$13538:$C$13569,INDIRECT("Coefficients!$U$2:$U$33"))))))</f>
      </c>
      <c r="Z429" s="8">
        <f>IF(OR($B429="",$C429="",$D429="",$E429="",$F429="",$G429="",$H429="",$I429="",$J429="",$K429="",$L429=""),"",IF($B429="Female",1/(1+EXP(-SUMPRODUCT(Engine!$C$13538:$C$13569,INDIRECT("Coefficients!$V$2:$V$33")))),1/(1+EXP(-SUMPRODUCT(Engine!$C$13538:$C$13569,INDIRECT("Coefficients!$W$2:$W$33"))))))</f>
      </c>
      <c r="AA429" s="8">
        <f>IF(OR($B429="",$C429="",$D429="",$E429="",$F429="",$G429="",$H429="",$I429="",$J429="",$K429="",$L429=""),"",IF($B429="Female",1/(1+EXP(-SUMPRODUCT(Engine!$C$13538:$C$13569,INDIRECT("Coefficients!$X$2:$X$33")))),1/(1+EXP(-SUMPRODUCT(Engine!$C$13538:$C$13569,INDIRECT("Coefficients!$Y$2:$Y$33"))))))</f>
      </c>
      <c r="AB429" s="8">
        <f>IF(OR($B429="",$C429="",$D429="",$E429="",$F429="",$G429="",$H429="",$I429="",$J429="",$K429="",$L429=""),"",IF($B429="Female",1/(1+EXP(-SUMPRODUCT(Engine!$C$13538:$C$13569,INDIRECT("Coefficients!$Z$2:$Z$33")))),1/(1+EXP(-SUMPRODUCT(Engine!$C$13538:$C$13569,INDIRECT("Coefficients!$AA$2:$AA$33"))))))</f>
      </c>
      <c r="AC429" s="8">
        <f>IF(OR($B429="",$C429="",$D429="",$E429="",$F429="",$G429="",$H429="",$I429="",$J429="",$K429="",$L429=""),"",IF($B429="Female",1/(1+EXP(-SUMPRODUCT(Engine!$C$13538:$C$13569,INDIRECT("Coefficients!$AB$2:$AB$33")))),1/(1+EXP(-SUMPRODUCT(Engine!$C$13538:$C$13569,INDIRECT("Coefficients!$AC$2:$AC$33"))))))</f>
      </c>
      <c r="AD429" s="8">
        <f>IF(OR($B429="",$C429="",$D429="",$E429="",$F429="",$G429="",$H429="",$I429="",$J429="",$K429="",$L429=""),"",IF($B429="Female",1/(1+EXP(-SUMPRODUCT(Engine!$C$13538:$C$13569,INDIRECT("Coefficients!$AD$2:$AD$33")))),1/(1+EXP(-SUMPRODUCT(Engine!$C$13538:$C$13569,INDIRECT("Coefficients!$AE$2:$AE$33"))))))</f>
      </c>
      <c r="AE429" s="8">
        <f>IF(OR($B429="",$C429="",$D429="",$E429="",$F429="",$G429="",$H429="",$I429="",$J429="",$K429="",$L429=""),"",IF($B429="Female",1/(1+EXP(-SUMPRODUCT(Engine!$C$13538:$C$13569,INDIRECT("Coefficients!$AF$2:$AF$33")))),1/(1+EXP(-SUMPRODUCT(Engine!$C$13538:$C$13569,INDIRECT("Coefficients!$AG$2:$AG$33"))))))</f>
      </c>
      <c r="AF429" s="8">
        <f>IF(OR($B429="",$C429="",$D429="",$E429="",$F429="",$G429="",$H429="",$I429="",$J429="",$K429="",$L429=""),"",IF($B429="Female",1/(1+EXP(-SUMPRODUCT(Engine!$C$13538:$C$13569,INDIRECT("Coefficients!$AH$2:$AH$33")))),1/(1+EXP(-SUMPRODUCT(Engine!$C$13538:$C$13569,INDIRECT("Coefficients!$AI$2:$AI$33"))))))</f>
      </c>
      <c r="AG429" s="8">
        <f>IF(OR($B429="",$C429="",$D429="",$E429="",$F429="",$G429="",$H429="",$I429="",$J429="",$K429="",$L429=""),"",IF($B429="Female",1/(1+EXP(-SUMPRODUCT(Engine!$C$13538:$C$13569,INDIRECT("Coefficients!$AJ$2:$AJ$33")))),1/(1+EXP(-SUMPRODUCT(Engine!$C$13538:$C$13569,INDIRECT("Coefficients!$AK$2:$AK$33"))))))</f>
      </c>
      <c r="AH429" s="8">
        <f>IF(OR($B429="",$C429="",$D429="",$E429="",$F429="",$G429="",$H429="",$I429="",$J429="",$K429="",$L429=""),"",IF($B429="Female",1/(1+EXP(-SUMPRODUCT(Engine!$C$13538:$C$13569,INDIRECT("Coefficients!$AL$2:$AL$33")))),1/(1+EXP(-SUMPRODUCT(Engine!$C$13538:$C$13569,INDIRECT("Coefficients!$AM$2:$AM$33"))))))</f>
      </c>
      <c r="AI429" s="8">
        <f>IF(OR($B429="",$C429="",$D429="",$E429="",$F429="",$G429="",$H429="",$I429="",$J429="",$K429="",$L429=""),"",IF($B429="Female",1/(1+EXP(-SUMPRODUCT(Engine!$C$13538:$C$13569,INDIRECT("Coefficients!$AN$2:$AN$33")))),1/(1+EXP(-SUMPRODUCT(Engine!$C$13538:$C$13569,INDIRECT("Coefficients!$AO$2:$AO$33"))))))</f>
      </c>
      <c r="AJ429" s="8">
        <f>IF(OR($B429="",$C429="",$D429="",$E429="",$F429="",$G429="",$H429="",$I429="",$J429="",$K429="",$L429=""),"",IF($B429="Female",1/(1+EXP(-SUMPRODUCT(Engine!$C$13538:$C$13569,INDIRECT("Coefficients!$AP$2:$AP$33")))),1/(1+EXP(-SUMPRODUCT(Engine!$C$13538:$C$13569,INDIRECT("Coefficients!$AQ$2:$AQ$33"))))))</f>
      </c>
      <c r="AK429" s="8">
        <f>IF(OR($B429="",$C429="",$D429="",$E429="",$F429="",$G429="",$H429="",$I429="",$J429="",$K429="",$L429=""),"",IF($B429="Female",1/(1+EXP(-SUMPRODUCT(Engine!$C$13538:$C$13569,INDIRECT("Coefficients!$AR$2:$AR$33")))),1/(1+EXP(-SUMPRODUCT(Engine!$C$13538:$C$13569,INDIRECT("Coefficients!$AS$2:$AS$33"))))))</f>
      </c>
      <c r="AL429" s="8">
        <f>IF(OR($B429="",$C429="",$D429="",$E429="",$F429="",$G429="",$H429="",$I429="",$J429="",$K429="",$L429=""),"",IF($B429="Female",1/(1+EXP(-SUMPRODUCT(Engine!$C$13538:$C$13569,INDIRECT("Coefficients!$AT$2:$AT$33")))),1/(1+EXP(-SUMPRODUCT(Engine!$C$13538:$C$13569,INDIRECT("Coefficients!$AU$2:$AU$33"))))))</f>
      </c>
      <c r="AM429" s="8">
        <f>IF(OR($B429="",$C429="",$D429="",$E429="",$F429="",$G429="",$H429="",$I429="",$J429="",$K429="",$L429=""),"",IF($B429="Female",1/(1+EXP(-SUMPRODUCT(Engine!$C$13538:$C$13569,INDIRECT("Coefficients!$AV$2:$AV$33")))),1/(1+EXP(-SUMPRODUCT(Engine!$C$13538:$C$13569,INDIRECT("Coefficients!$AW$2:$AW$33"))))))</f>
      </c>
      <c r="AN429" s="8">
        <f>IF(OR($B429="",$C429="",$D429="",$E429="",$F429="",$G429="",$H429="",$I429="",$J429="",$K429="",$L429=""),"",IF($B429="Female",1/(1+EXP(-SUMPRODUCT(Engine!$C$13538:$C$13569,INDIRECT("Coefficients!$AX$2:$AX$33")))),1/(1+EXP(-SUMPRODUCT(Engine!$C$13538:$C$13569,INDIRECT("Coefficients!$AY$2:$AY$33"))))))</f>
      </c>
      <c r="AO429" s="8">
        <f>IF(OR($B429="",$C429="",$D429="",$E429="",$F429="",$G429="",$H429="",$I429="",$J429="",$K429="",$L429=""),"",IF($B429="Female",1/(1+EXP(-SUMPRODUCT(Engine!$C$13538:$C$13569,INDIRECT("Coefficients!$AZ$2:$AZ$33")))),1/(1+EXP(-SUMPRODUCT(Engine!$C$13538:$C$13569,INDIRECT("Coefficients!$BA$2:$BA$33"))))))</f>
      </c>
      <c r="AP429" s="8">
        <f>IF(OR($B429="",$C429="",$D429="",$E429="",$F429="",$G429="",$H429="",$I429="",$J429="",$K429="",$L429=""),"",IF($B429="Female",1/(1+EXP(-SUMPRODUCT(Engine!$C$13538:$C$13569,INDIRECT("Coefficients!$BB$2:$BB$33")))),1/(1+EXP(-SUMPRODUCT(Engine!$C$13538:$C$13569,INDIRECT("Coefficients!$BC$2:$BC$33"))))))</f>
      </c>
      <c r="AQ429" s="8">
        <f>IF(OR($B429="",$C429="",$D429="",$E429="",$F429="",$G429="",$H429="",$I429="",$J429="",$K429="",$L429=""),"",IF($B429="Female",1/(1+EXP(-SUMPRODUCT(Engine!$C$13538:$C$13569,INDIRECT("Coefficients!$BD$2:$BD$33")))),1/(1+EXP(-SUMPRODUCT(Engine!$C$13538:$C$13569,INDIRECT("Coefficients!$BE$2:$BE$33"))))))</f>
      </c>
      <c r="AR429" s="8">
        <f>IF(OR($B429="",$C429="",$D429="",$E429="",$F429="",$G429="",$H429="",$I429="",$J429="",$K429="",$L429=""),"",IF($B429="Female",1/(1+EXP(-SUMPRODUCT(Engine!$C$13538:$C$13569,INDIRECT("Coefficients!$BF$2:$BF$33")))),1/(1+EXP(-SUMPRODUCT(Engine!$C$13538:$C$13569,INDIRECT("Coefficients!$BG$2:$BG$33"))))))</f>
      </c>
      <c r="AS429" s="8">
        <f>IF(OR($B429="",$C429="",$D429="",$E429="",$F429="",$G429="",$H429="",$I429="",$J429="",$K429="",$L429=""),"",IF($B429="Female",1/(1+EXP(-SUMPRODUCT(Engine!$C$13538:$C$13569,INDIRECT("Coefficients!$BH$2:$BH$33")))),1/(1+EXP(-SUMPRODUCT(Engine!$C$13538:$C$13569,INDIRECT("Coefficients!$BI$2:$BI$33"))))))</f>
      </c>
      <c r="AT429" s="8">
        <f>IF(OR($B429="",$C429="",$D429="",$E429="",$F429="",$G429="",$H429="",$I429="",$J429="",$K429="",$L429=""),"",IF($B429="Female",1/(1+EXP(-SUMPRODUCT(Engine!$C$13538:$C$13569,INDIRECT("Coefficients!$BJ$2:$BJ$33")))),1/(1+EXP(-SUMPRODUCT(Engine!$C$13538:$C$13569,INDIRECT("Coefficients!$BK$2:$BK$33"))))))</f>
      </c>
      <c r="AU429" s="8">
        <f>IF(OR($B429="",$C429="",$D429="",$E429="",$F429="",$G429="",$H429="",$I429="",$J429="",$K429="",$L429=""),"",IF($B429="Female",1/(1+EXP(-SUMPRODUCT(Engine!$C$13538:$C$13569,INDIRECT("Coefficients!$BL$2:$BL$33")))),1/(1+EXP(-SUMPRODUCT(Engine!$C$13538:$C$13569,INDIRECT("Coefficients!$BM$2:$BM$33"))))))</f>
      </c>
      <c r="AV429" s="8">
        <f>IF(OR($B429="",$C429="",$D429="",$E429="",$F429="",$G429="",$H429="",$I429="",$J429="",$K429="",$L429=""),"",IF($B429="Female",1/(1+EXP(-SUMPRODUCT(Engine!$C$13538:$C$13569,INDIRECT("Coefficients!$BN$2:$BN$33")))),1/(1+EXP(-SUMPRODUCT(Engine!$C$13538:$C$13569,INDIRECT("Coefficients!$BO$2:$BO$33"))))))</f>
      </c>
      <c r="AW429" s="8">
        <f>IF(OR($B429="",$C429="",$D429="",$E429="",$F429="",$G429="",$H429="",$I429="",$J429="",$K429="",$L429=""),"",IF($B429="Female",1/(1+EXP(-SUMPRODUCT(Engine!$C$13538:$C$13569,INDIRECT("Coefficients!$BP$2:$BP$33")))),1/(1+EXP(-SUMPRODUCT(Engine!$C$13538:$C$13569,INDIRECT("Coefficients!$BQ$2:$BQ$33"))))))</f>
      </c>
      <c r="AX429" s="8">
        <f>IF(OR($B429="",$C429="",$D429="",$E429="",$F429="",$G429="",$H429="",$I429="",$J429="",$K429="",$L429=""),"",IF($B429="Female",1/(1+EXP(-SUMPRODUCT(Engine!$C$13538:$C$13569,INDIRECT("Coefficients!$BR$2:$BR$33")))),1/(1+EXP(-SUMPRODUCT(Engine!$C$13538:$C$13569,INDIRECT("Coefficients!$BS$2:$BS$33"))))))</f>
      </c>
      <c r="AY429" s="8">
        <f>IF(OR($B429="",$C429="",$D429="",$E429="",$F429="",$G429="",$H429="",$I429="",$J429="",$K429="",$L429=""),"",IF($B429="Female",1/(1+EXP(-SUMPRODUCT(Engine!$C$13538:$C$13569,INDIRECT("Coefficients!$BT$2:$BT$33")))),1/(1+EXP(-SUMPRODUCT(Engine!$C$13538:$C$13569,INDIRECT("Coefficients!$BU$2:$BU$33"))))))</f>
      </c>
      <c r="AZ429" s="8">
        <f>IF(OR($B429="",$C429="",$D429="",$E429="",$F429="",$G429="",$H429="",$I429="",$J429="",$K429="",$L429=""),"",IF($B429="Female",1/(1+EXP(-SUMPRODUCT(Engine!$C$13538:$C$13569,INDIRECT("Coefficients!$BV$2:$BV$33")))),1/(1+EXP(-SUMPRODUCT(Engine!$C$13538:$C$13569,INDIRECT("Coefficients!$BW$2:$BW$33"))))))</f>
      </c>
      <c r="BA429" s="8">
        <f>IF(OR($B429="",$C429="",$D429="",$E429="",$F429="",$G429="",$H429="",$I429="",$J429="",$K429="",$L429=""),"",IF($B429="Female",1/(1+EXP(-SUMPRODUCT(Engine!$C$13538:$C$13569,INDIRECT("Coefficients!$BX$2:$BX$33")))),1/(1+EXP(-SUMPRODUCT(Engine!$C$13538:$C$13569,INDIRECT("Coefficients!$BY$2:$BY$33"))))))</f>
      </c>
      <c r="BB429" s="8">
        <f>IF(OR($B429="",$C429="",$D429="",$E429="",$F429="",$G429="",$H429="",$I429="",$J429="",$K429="",$L429=""),"",IF($B429="Female",1/(1+EXP(-SUMPRODUCT(Engine!$C$13538:$C$13569,INDIRECT("Coefficients!$BZ$2:$BZ$33")))),1/(1+EXP(-SUMPRODUCT(Engine!$C$13538:$C$13569,INDIRECT("Coefficients!$CA$2:$CA$33"))))))</f>
      </c>
      <c r="BC429" s="8">
        <f>IF(OR($B429="",$C429="",$D429="",$E429="",$F429="",$G429="",$H429="",$I429="",$J429="",$K429="",$L429=""),"",IF($B429="Female",1/(1+EXP(-SUMPRODUCT(Engine!$C$13538:$C$13569,INDIRECT("Coefficients!$CB$2:$CB$33")))),1/(1+EXP(-SUMPRODUCT(Engine!$C$13538:$C$13569,INDIRECT("Coefficients!$CC$2:$CC$33"))))))</f>
      </c>
      <c r="BD429" s="8">
        <f>IF(OR($B429="",$C429="",$D429="",$E429="",$F429="",$G429="",$H429="",$I429="",$J429="",$K429="",$L429=""),"",IF($B429="Female",1/(1+EXP(-SUMPRODUCT(Engine!$C$13538:$C$13569,INDIRECT("Coefficients!$CD$2:$CD$33")))),1/(1+EXP(-SUMPRODUCT(Engine!$C$13538:$C$13569,INDIRECT("Coefficients!$CE$2:$CE$33"))))))</f>
      </c>
      <c r="BE429" s="8">
        <f>IF(OR($B429="",$C429="",$D429="",$E429="",$F429="",$G429="",$H429="",$I429="",$J429="",$K429="",$L429=""),"",IF($B429="Female",1/(1+EXP(-SUMPRODUCT(Engine!$C$13538:$C$13569,INDIRECT("Coefficients!$CF$2:$CF$33")))),1/(1+EXP(-SUMPRODUCT(Engine!$C$13538:$C$13569,INDIRECT("Coefficients!$CG$2:$CG$33"))))))</f>
      </c>
      <c r="BF429" s="8">
        <f>IF(OR($B429="",$C429="",$D429="",$E429="",$F429="",$G429="",$H429="",$I429="",$J429="",$K429="",$L429=""),"",IF($B429="Female",1/(1+EXP(-SUMPRODUCT(Engine!$C$13538:$C$13569,INDIRECT("Coefficients!$CH$2:$CH$33")))),1/(1+EXP(-SUMPRODUCT(Engine!$C$13538:$C$13569,INDIRECT("Coefficients!$CI$2:$CI$33"))))))</f>
      </c>
      <c r="BG429" s="8">
        <f>IF(OR($B429="",$C429="",$D429="",$E429="",$F429="",$G429="",$H429="",$I429="",$J429="",$K429="",$L429=""),"",IF($B429="Female",1/(1+EXP(-SUMPRODUCT(Engine!$C$13538:$C$13569,INDIRECT("Coefficients!$CJ$2:$CJ$33")))),1/(1+EXP(-SUMPRODUCT(Engine!$C$13538:$C$13569,INDIRECT("Coefficients!$CK$2:$CK$33"))))))</f>
      </c>
      <c r="BH429" s="8">
        <f>IF(OR($B429="",$C429="",$D429="",$E429="",$F429="",$G429="",$H429="",$I429="",$J429="",$K429="",$L429=""),"",IF($B429="Female",1/(1+EXP(-SUMPRODUCT(Engine!$C$13538:$C$13569,INDIRECT("Coefficients!$CL$2:$CL$33")))),1/(1+EXP(-SUMPRODUCT(Engine!$C$13538:$C$13569,INDIRECT("Coefficients!$CM$2:$CM$33"))))))</f>
      </c>
      <c r="BI429" s="8">
        <f>IF(OR($B429="",$C429="",$D429="",$E429="",$F429="",$G429="",$H429="",$I429="",$J429="",$K429="",$L429=""),"",IF($B429="Female",1/(1+EXP(-SUMPRODUCT(Engine!$C$13538:$C$13569,INDIRECT("Coefficients!$CN$2:$CN$33")))),1/(1+EXP(-SUMPRODUCT(Engine!$C$13538:$C$13569,INDIRECT("Coefficients!$CO$2:$CO$33"))))))</f>
      </c>
      <c r="BJ429" s="8">
        <f>IF(OR($B429="",$C429="",$D429="",$E429="",$F429="",$G429="",$H429="",$I429="",$J429="",$K429="",$L429=""),"",IF($B429="Female",1/(1+EXP(-SUMPRODUCT(Engine!$C$13538:$C$13569,INDIRECT("Coefficients!$CP$2:$CP$33")))),1/(1+EXP(-SUMPRODUCT(Engine!$C$13538:$C$13569,INDIRECT("Coefficients!$CQ$2:$CQ$33"))))))</f>
      </c>
      <c r="BK429" s="8">
        <f>IF(OR($B429="",$C429="",$D429="",$E429="",$F429="",$G429="",$H429="",$I429="",$J429="",$K429="",$L429=""),"",IF($B429="Female",1/(1+EXP(-SUMPRODUCT(Engine!$C$13538:$C$13569,INDIRECT("Coefficients!$CR$2:$CR$33")))),1/(1+EXP(-SUMPRODUCT(Engine!$C$13538:$C$13569,INDIRECT("Coefficients!$CS$2:$CS$33"))))))</f>
      </c>
      <c r="BL429" s="8">
        <f>IF(OR($B429="",$C429="",$D429="",$E429="",$F429="",$G429="",$H429="",$I429="",$J429="",$K429="",$L429=""),"",IF($B429="Female",1/(1+EXP(-SUMPRODUCT(Engine!$C$13538:$C$13569,INDIRECT("Coefficients!$CT$2:$CT$33")))),1/(1+EXP(-SUMPRODUCT(Engine!$C$13538:$C$13569,INDIRECT("Coefficients!$CU$2:$CU$33"))))))</f>
      </c>
      <c r="BM429" s="8">
        <f>IF(OR($B429="",$C429="",$D429="",$E429="",$F429="",$G429="",$H429="",$I429="",$J429="",$K429="",$L429=""),"",IF($B429="Female",1/(1+EXP(-SUMPRODUCT(Engine!$C$13538:$C$13569,INDIRECT("Coefficients!$CV$2:$CV$33")))),1/(1+EXP(-SUMPRODUCT(Engine!$C$13538:$C$13569,INDIRECT("Coefficients!$CW$2:$CW$33"))))))</f>
      </c>
    </row>
    <row r="430" spans="1:65" x14ac:dyDescent="0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8">
        <f>IF(OR($B430="",$C430="",$D430="",$E430="",$F430="",$G430="",$H430="",$I430="",$J430="",$K430="",$L430=""),"",IF($B430="Female",1/(1+EXP(-SUMPRODUCT(Engine!$C$13570:$C$13601,INDIRECT("Coefficients!$B$2:$B$33")))),1/(1+EXP(-SUMPRODUCT(Engine!$C$13570:$C$13601,INDIRECT("Coefficients!$C$2:$C$33"))))))</f>
      </c>
      <c r="Q430" s="8">
        <f>IF(OR($B430="",$C430="",$D430="",$E430="",$F430="",$G430="",$H430="",$I430="",$J430="",$K430="",$L430=""),"",IF($B430="Female",1/(1+EXP(-SUMPRODUCT(Engine!$C$13570:$C$13601,INDIRECT("Coefficients!$D$2:$D$33")))),1/(1+EXP(-SUMPRODUCT(Engine!$C$13570:$C$13601,INDIRECT("Coefficients!$E$2:$E$33"))))))</f>
      </c>
      <c r="R430" s="8">
        <f>IF(OR($B430="",$C430="",$D430="",$E430="",$F430="",$G430="",$H430="",$I430="",$J430="",$K430="",$L430=""),"",IF($B430="Female",1/(1+EXP(-SUMPRODUCT(Engine!$C$13570:$C$13601,INDIRECT("Coefficients!$F$2:$F$33")))),1/(1+EXP(-SUMPRODUCT(Engine!$C$13570:$C$13601,INDIRECT("Coefficients!$G$2:$G$33"))))))</f>
      </c>
      <c r="S430" s="8">
        <f>IF(OR($B430="",$C430="",$D430="",$E430="",$F430="",$G430="",$H430="",$I430="",$J430="",$K430="",$L430=""),"",IF($B430="Female",1/(1+EXP(-SUMPRODUCT(Engine!$C$13570:$C$13601,INDIRECT("Coefficients!$H$2:$H$33")))),1/(1+EXP(-SUMPRODUCT(Engine!$C$13570:$C$13601,INDIRECT("Coefficients!$I$2:$I$33"))))))</f>
      </c>
      <c r="T430" s="8">
        <f>IF(OR($B430="",$C430="",$D430="",$E430="",$F430="",$G430="",$H430="",$I430="",$J430="",$K430="",$L430=""),"",IF($B430="Female",1/(1+EXP(-SUMPRODUCT(Engine!$C$13570:$C$13601,INDIRECT("Coefficients!$J$2:$J$33")))),1/(1+EXP(-SUMPRODUCT(Engine!$C$13570:$C$13601,INDIRECT("Coefficients!$K$2:$K$33"))))))</f>
      </c>
      <c r="U430" s="8">
        <f>IF(OR($B430="",$C430="",$D430="",$E430="",$F430="",$G430="",$H430="",$I430="",$J430="",$K430="",$L430=""),"",IF($B430="Female",1/(1+EXP(-SUMPRODUCT(Engine!$C$13570:$C$13601,INDIRECT("Coefficients!$L$2:$L$33")))),1/(1+EXP(-SUMPRODUCT(Engine!$C$13570:$C$13601,INDIRECT("Coefficients!$M$2:$M$33"))))))</f>
      </c>
      <c r="V430" s="8">
        <f>IF(OR($B430="",$C430="",$D430="",$E430="",$F430="",$G430="",$H430="",$I430="",$J430="",$K430="",$L430=""),"",IF($B430="Female",1/(1+EXP(-SUMPRODUCT(Engine!$C$13570:$C$13601,INDIRECT("Coefficients!$N$2:$N$33")))),1/(1+EXP(-SUMPRODUCT(Engine!$C$13570:$C$13601,INDIRECT("Coefficients!$O$2:$O$33"))))))</f>
      </c>
      <c r="W430" s="8">
        <f>IF(OR($B430="",$C430="",$D430="",$E430="",$F430="",$G430="",$H430="",$I430="",$J430="",$K430="",$L430=""),"",IF($B430="Female",1/(1+EXP(-SUMPRODUCT(Engine!$C$13570:$C$13601,INDIRECT("Coefficients!$P$2:$P$33")))),1/(1+EXP(-SUMPRODUCT(Engine!$C$13570:$C$13601,INDIRECT("Coefficients!$Q$2:$Q$33"))))))</f>
      </c>
      <c r="X430" s="8">
        <f>IF(OR($B430="",$C430="",$D430="",$E430="",$F430="",$G430="",$H430="",$I430="",$J430="",$K430="",$L430=""),"",IF($B430="Female",1/(1+EXP(-SUMPRODUCT(Engine!$C$13570:$C$13601,INDIRECT("Coefficients!$R$2:$R$33")))),1/(1+EXP(-SUMPRODUCT(Engine!$C$13570:$C$13601,INDIRECT("Coefficients!$S$2:$S$33"))))))</f>
      </c>
      <c r="Y430" s="8">
        <f>IF(OR($B430="",$C430="",$D430="",$E430="",$F430="",$G430="",$H430="",$I430="",$J430="",$K430="",$L430=""),"",IF($B430="Female",1/(1+EXP(-SUMPRODUCT(Engine!$C$13570:$C$13601,INDIRECT("Coefficients!$T$2:$T$33")))),1/(1+EXP(-SUMPRODUCT(Engine!$C$13570:$C$13601,INDIRECT("Coefficients!$U$2:$U$33"))))))</f>
      </c>
      <c r="Z430" s="8">
        <f>IF(OR($B430="",$C430="",$D430="",$E430="",$F430="",$G430="",$H430="",$I430="",$J430="",$K430="",$L430=""),"",IF($B430="Female",1/(1+EXP(-SUMPRODUCT(Engine!$C$13570:$C$13601,INDIRECT("Coefficients!$V$2:$V$33")))),1/(1+EXP(-SUMPRODUCT(Engine!$C$13570:$C$13601,INDIRECT("Coefficients!$W$2:$W$33"))))))</f>
      </c>
      <c r="AA430" s="8">
        <f>IF(OR($B430="",$C430="",$D430="",$E430="",$F430="",$G430="",$H430="",$I430="",$J430="",$K430="",$L430=""),"",IF($B430="Female",1/(1+EXP(-SUMPRODUCT(Engine!$C$13570:$C$13601,INDIRECT("Coefficients!$X$2:$X$33")))),1/(1+EXP(-SUMPRODUCT(Engine!$C$13570:$C$13601,INDIRECT("Coefficients!$Y$2:$Y$33"))))))</f>
      </c>
      <c r="AB430" s="8">
        <f>IF(OR($B430="",$C430="",$D430="",$E430="",$F430="",$G430="",$H430="",$I430="",$J430="",$K430="",$L430=""),"",IF($B430="Female",1/(1+EXP(-SUMPRODUCT(Engine!$C$13570:$C$13601,INDIRECT("Coefficients!$Z$2:$Z$33")))),1/(1+EXP(-SUMPRODUCT(Engine!$C$13570:$C$13601,INDIRECT("Coefficients!$AA$2:$AA$33"))))))</f>
      </c>
      <c r="AC430" s="8">
        <f>IF(OR($B430="",$C430="",$D430="",$E430="",$F430="",$G430="",$H430="",$I430="",$J430="",$K430="",$L430=""),"",IF($B430="Female",1/(1+EXP(-SUMPRODUCT(Engine!$C$13570:$C$13601,INDIRECT("Coefficients!$AB$2:$AB$33")))),1/(1+EXP(-SUMPRODUCT(Engine!$C$13570:$C$13601,INDIRECT("Coefficients!$AC$2:$AC$33"))))))</f>
      </c>
      <c r="AD430" s="8">
        <f>IF(OR($B430="",$C430="",$D430="",$E430="",$F430="",$G430="",$H430="",$I430="",$J430="",$K430="",$L430=""),"",IF($B430="Female",1/(1+EXP(-SUMPRODUCT(Engine!$C$13570:$C$13601,INDIRECT("Coefficients!$AD$2:$AD$33")))),1/(1+EXP(-SUMPRODUCT(Engine!$C$13570:$C$13601,INDIRECT("Coefficients!$AE$2:$AE$33"))))))</f>
      </c>
      <c r="AE430" s="8">
        <f>IF(OR($B430="",$C430="",$D430="",$E430="",$F430="",$G430="",$H430="",$I430="",$J430="",$K430="",$L430=""),"",IF($B430="Female",1/(1+EXP(-SUMPRODUCT(Engine!$C$13570:$C$13601,INDIRECT("Coefficients!$AF$2:$AF$33")))),1/(1+EXP(-SUMPRODUCT(Engine!$C$13570:$C$13601,INDIRECT("Coefficients!$AG$2:$AG$33"))))))</f>
      </c>
      <c r="AF430" s="8">
        <f>IF(OR($B430="",$C430="",$D430="",$E430="",$F430="",$G430="",$H430="",$I430="",$J430="",$K430="",$L430=""),"",IF($B430="Female",1/(1+EXP(-SUMPRODUCT(Engine!$C$13570:$C$13601,INDIRECT("Coefficients!$AH$2:$AH$33")))),1/(1+EXP(-SUMPRODUCT(Engine!$C$13570:$C$13601,INDIRECT("Coefficients!$AI$2:$AI$33"))))))</f>
      </c>
      <c r="AG430" s="8">
        <f>IF(OR($B430="",$C430="",$D430="",$E430="",$F430="",$G430="",$H430="",$I430="",$J430="",$K430="",$L430=""),"",IF($B430="Female",1/(1+EXP(-SUMPRODUCT(Engine!$C$13570:$C$13601,INDIRECT("Coefficients!$AJ$2:$AJ$33")))),1/(1+EXP(-SUMPRODUCT(Engine!$C$13570:$C$13601,INDIRECT("Coefficients!$AK$2:$AK$33"))))))</f>
      </c>
      <c r="AH430" s="8">
        <f>IF(OR($B430="",$C430="",$D430="",$E430="",$F430="",$G430="",$H430="",$I430="",$J430="",$K430="",$L430=""),"",IF($B430="Female",1/(1+EXP(-SUMPRODUCT(Engine!$C$13570:$C$13601,INDIRECT("Coefficients!$AL$2:$AL$33")))),1/(1+EXP(-SUMPRODUCT(Engine!$C$13570:$C$13601,INDIRECT("Coefficients!$AM$2:$AM$33"))))))</f>
      </c>
      <c r="AI430" s="8">
        <f>IF(OR($B430="",$C430="",$D430="",$E430="",$F430="",$G430="",$H430="",$I430="",$J430="",$K430="",$L430=""),"",IF($B430="Female",1/(1+EXP(-SUMPRODUCT(Engine!$C$13570:$C$13601,INDIRECT("Coefficients!$AN$2:$AN$33")))),1/(1+EXP(-SUMPRODUCT(Engine!$C$13570:$C$13601,INDIRECT("Coefficients!$AO$2:$AO$33"))))))</f>
      </c>
      <c r="AJ430" s="8">
        <f>IF(OR($B430="",$C430="",$D430="",$E430="",$F430="",$G430="",$H430="",$I430="",$J430="",$K430="",$L430=""),"",IF($B430="Female",1/(1+EXP(-SUMPRODUCT(Engine!$C$13570:$C$13601,INDIRECT("Coefficients!$AP$2:$AP$33")))),1/(1+EXP(-SUMPRODUCT(Engine!$C$13570:$C$13601,INDIRECT("Coefficients!$AQ$2:$AQ$33"))))))</f>
      </c>
      <c r="AK430" s="8">
        <f>IF(OR($B430="",$C430="",$D430="",$E430="",$F430="",$G430="",$H430="",$I430="",$J430="",$K430="",$L430=""),"",IF($B430="Female",1/(1+EXP(-SUMPRODUCT(Engine!$C$13570:$C$13601,INDIRECT("Coefficients!$AR$2:$AR$33")))),1/(1+EXP(-SUMPRODUCT(Engine!$C$13570:$C$13601,INDIRECT("Coefficients!$AS$2:$AS$33"))))))</f>
      </c>
      <c r="AL430" s="8">
        <f>IF(OR($B430="",$C430="",$D430="",$E430="",$F430="",$G430="",$H430="",$I430="",$J430="",$K430="",$L430=""),"",IF($B430="Female",1/(1+EXP(-SUMPRODUCT(Engine!$C$13570:$C$13601,INDIRECT("Coefficients!$AT$2:$AT$33")))),1/(1+EXP(-SUMPRODUCT(Engine!$C$13570:$C$13601,INDIRECT("Coefficients!$AU$2:$AU$33"))))))</f>
      </c>
      <c r="AM430" s="8">
        <f>IF(OR($B430="",$C430="",$D430="",$E430="",$F430="",$G430="",$H430="",$I430="",$J430="",$K430="",$L430=""),"",IF($B430="Female",1/(1+EXP(-SUMPRODUCT(Engine!$C$13570:$C$13601,INDIRECT("Coefficients!$AV$2:$AV$33")))),1/(1+EXP(-SUMPRODUCT(Engine!$C$13570:$C$13601,INDIRECT("Coefficients!$AW$2:$AW$33"))))))</f>
      </c>
      <c r="AN430" s="8">
        <f>IF(OR($B430="",$C430="",$D430="",$E430="",$F430="",$G430="",$H430="",$I430="",$J430="",$K430="",$L430=""),"",IF($B430="Female",1/(1+EXP(-SUMPRODUCT(Engine!$C$13570:$C$13601,INDIRECT("Coefficients!$AX$2:$AX$33")))),1/(1+EXP(-SUMPRODUCT(Engine!$C$13570:$C$13601,INDIRECT("Coefficients!$AY$2:$AY$33"))))))</f>
      </c>
      <c r="AO430" s="8">
        <f>IF(OR($B430="",$C430="",$D430="",$E430="",$F430="",$G430="",$H430="",$I430="",$J430="",$K430="",$L430=""),"",IF($B430="Female",1/(1+EXP(-SUMPRODUCT(Engine!$C$13570:$C$13601,INDIRECT("Coefficients!$AZ$2:$AZ$33")))),1/(1+EXP(-SUMPRODUCT(Engine!$C$13570:$C$13601,INDIRECT("Coefficients!$BA$2:$BA$33"))))))</f>
      </c>
      <c r="AP430" s="8">
        <f>IF(OR($B430="",$C430="",$D430="",$E430="",$F430="",$G430="",$H430="",$I430="",$J430="",$K430="",$L430=""),"",IF($B430="Female",1/(1+EXP(-SUMPRODUCT(Engine!$C$13570:$C$13601,INDIRECT("Coefficients!$BB$2:$BB$33")))),1/(1+EXP(-SUMPRODUCT(Engine!$C$13570:$C$13601,INDIRECT("Coefficients!$BC$2:$BC$33"))))))</f>
      </c>
      <c r="AQ430" s="8">
        <f>IF(OR($B430="",$C430="",$D430="",$E430="",$F430="",$G430="",$H430="",$I430="",$J430="",$K430="",$L430=""),"",IF($B430="Female",1/(1+EXP(-SUMPRODUCT(Engine!$C$13570:$C$13601,INDIRECT("Coefficients!$BD$2:$BD$33")))),1/(1+EXP(-SUMPRODUCT(Engine!$C$13570:$C$13601,INDIRECT("Coefficients!$BE$2:$BE$33"))))))</f>
      </c>
      <c r="AR430" s="8">
        <f>IF(OR($B430="",$C430="",$D430="",$E430="",$F430="",$G430="",$H430="",$I430="",$J430="",$K430="",$L430=""),"",IF($B430="Female",1/(1+EXP(-SUMPRODUCT(Engine!$C$13570:$C$13601,INDIRECT("Coefficients!$BF$2:$BF$33")))),1/(1+EXP(-SUMPRODUCT(Engine!$C$13570:$C$13601,INDIRECT("Coefficients!$BG$2:$BG$33"))))))</f>
      </c>
      <c r="AS430" s="8">
        <f>IF(OR($B430="",$C430="",$D430="",$E430="",$F430="",$G430="",$H430="",$I430="",$J430="",$K430="",$L430=""),"",IF($B430="Female",1/(1+EXP(-SUMPRODUCT(Engine!$C$13570:$C$13601,INDIRECT("Coefficients!$BH$2:$BH$33")))),1/(1+EXP(-SUMPRODUCT(Engine!$C$13570:$C$13601,INDIRECT("Coefficients!$BI$2:$BI$33"))))))</f>
      </c>
      <c r="AT430" s="8">
        <f>IF(OR($B430="",$C430="",$D430="",$E430="",$F430="",$G430="",$H430="",$I430="",$J430="",$K430="",$L430=""),"",IF($B430="Female",1/(1+EXP(-SUMPRODUCT(Engine!$C$13570:$C$13601,INDIRECT("Coefficients!$BJ$2:$BJ$33")))),1/(1+EXP(-SUMPRODUCT(Engine!$C$13570:$C$13601,INDIRECT("Coefficients!$BK$2:$BK$33"))))))</f>
      </c>
      <c r="AU430" s="8">
        <f>IF(OR($B430="",$C430="",$D430="",$E430="",$F430="",$G430="",$H430="",$I430="",$J430="",$K430="",$L430=""),"",IF($B430="Female",1/(1+EXP(-SUMPRODUCT(Engine!$C$13570:$C$13601,INDIRECT("Coefficients!$BL$2:$BL$33")))),1/(1+EXP(-SUMPRODUCT(Engine!$C$13570:$C$13601,INDIRECT("Coefficients!$BM$2:$BM$33"))))))</f>
      </c>
      <c r="AV430" s="8">
        <f>IF(OR($B430="",$C430="",$D430="",$E430="",$F430="",$G430="",$H430="",$I430="",$J430="",$K430="",$L430=""),"",IF($B430="Female",1/(1+EXP(-SUMPRODUCT(Engine!$C$13570:$C$13601,INDIRECT("Coefficients!$BN$2:$BN$33")))),1/(1+EXP(-SUMPRODUCT(Engine!$C$13570:$C$13601,INDIRECT("Coefficients!$BO$2:$BO$33"))))))</f>
      </c>
      <c r="AW430" s="8">
        <f>IF(OR($B430="",$C430="",$D430="",$E430="",$F430="",$G430="",$H430="",$I430="",$J430="",$K430="",$L430=""),"",IF($B430="Female",1/(1+EXP(-SUMPRODUCT(Engine!$C$13570:$C$13601,INDIRECT("Coefficients!$BP$2:$BP$33")))),1/(1+EXP(-SUMPRODUCT(Engine!$C$13570:$C$13601,INDIRECT("Coefficients!$BQ$2:$BQ$33"))))))</f>
      </c>
      <c r="AX430" s="8">
        <f>IF(OR($B430="",$C430="",$D430="",$E430="",$F430="",$G430="",$H430="",$I430="",$J430="",$K430="",$L430=""),"",IF($B430="Female",1/(1+EXP(-SUMPRODUCT(Engine!$C$13570:$C$13601,INDIRECT("Coefficients!$BR$2:$BR$33")))),1/(1+EXP(-SUMPRODUCT(Engine!$C$13570:$C$13601,INDIRECT("Coefficients!$BS$2:$BS$33"))))))</f>
      </c>
      <c r="AY430" s="8">
        <f>IF(OR($B430="",$C430="",$D430="",$E430="",$F430="",$G430="",$H430="",$I430="",$J430="",$K430="",$L430=""),"",IF($B430="Female",1/(1+EXP(-SUMPRODUCT(Engine!$C$13570:$C$13601,INDIRECT("Coefficients!$BT$2:$BT$33")))),1/(1+EXP(-SUMPRODUCT(Engine!$C$13570:$C$13601,INDIRECT("Coefficients!$BU$2:$BU$33"))))))</f>
      </c>
      <c r="AZ430" s="8">
        <f>IF(OR($B430="",$C430="",$D430="",$E430="",$F430="",$G430="",$H430="",$I430="",$J430="",$K430="",$L430=""),"",IF($B430="Female",1/(1+EXP(-SUMPRODUCT(Engine!$C$13570:$C$13601,INDIRECT("Coefficients!$BV$2:$BV$33")))),1/(1+EXP(-SUMPRODUCT(Engine!$C$13570:$C$13601,INDIRECT("Coefficients!$BW$2:$BW$33"))))))</f>
      </c>
      <c r="BA430" s="8">
        <f>IF(OR($B430="",$C430="",$D430="",$E430="",$F430="",$G430="",$H430="",$I430="",$J430="",$K430="",$L430=""),"",IF($B430="Female",1/(1+EXP(-SUMPRODUCT(Engine!$C$13570:$C$13601,INDIRECT("Coefficients!$BX$2:$BX$33")))),1/(1+EXP(-SUMPRODUCT(Engine!$C$13570:$C$13601,INDIRECT("Coefficients!$BY$2:$BY$33"))))))</f>
      </c>
      <c r="BB430" s="8">
        <f>IF(OR($B430="",$C430="",$D430="",$E430="",$F430="",$G430="",$H430="",$I430="",$J430="",$K430="",$L430=""),"",IF($B430="Female",1/(1+EXP(-SUMPRODUCT(Engine!$C$13570:$C$13601,INDIRECT("Coefficients!$BZ$2:$BZ$33")))),1/(1+EXP(-SUMPRODUCT(Engine!$C$13570:$C$13601,INDIRECT("Coefficients!$CA$2:$CA$33"))))))</f>
      </c>
      <c r="BC430" s="8">
        <f>IF(OR($B430="",$C430="",$D430="",$E430="",$F430="",$G430="",$H430="",$I430="",$J430="",$K430="",$L430=""),"",IF($B430="Female",1/(1+EXP(-SUMPRODUCT(Engine!$C$13570:$C$13601,INDIRECT("Coefficients!$CB$2:$CB$33")))),1/(1+EXP(-SUMPRODUCT(Engine!$C$13570:$C$13601,INDIRECT("Coefficients!$CC$2:$CC$33"))))))</f>
      </c>
      <c r="BD430" s="8">
        <f>IF(OR($B430="",$C430="",$D430="",$E430="",$F430="",$G430="",$H430="",$I430="",$J430="",$K430="",$L430=""),"",IF($B430="Female",1/(1+EXP(-SUMPRODUCT(Engine!$C$13570:$C$13601,INDIRECT("Coefficients!$CD$2:$CD$33")))),1/(1+EXP(-SUMPRODUCT(Engine!$C$13570:$C$13601,INDIRECT("Coefficients!$CE$2:$CE$33"))))))</f>
      </c>
      <c r="BE430" s="8">
        <f>IF(OR($B430="",$C430="",$D430="",$E430="",$F430="",$G430="",$H430="",$I430="",$J430="",$K430="",$L430=""),"",IF($B430="Female",1/(1+EXP(-SUMPRODUCT(Engine!$C$13570:$C$13601,INDIRECT("Coefficients!$CF$2:$CF$33")))),1/(1+EXP(-SUMPRODUCT(Engine!$C$13570:$C$13601,INDIRECT("Coefficients!$CG$2:$CG$33"))))))</f>
      </c>
      <c r="BF430" s="8">
        <f>IF(OR($B430="",$C430="",$D430="",$E430="",$F430="",$G430="",$H430="",$I430="",$J430="",$K430="",$L430=""),"",IF($B430="Female",1/(1+EXP(-SUMPRODUCT(Engine!$C$13570:$C$13601,INDIRECT("Coefficients!$CH$2:$CH$33")))),1/(1+EXP(-SUMPRODUCT(Engine!$C$13570:$C$13601,INDIRECT("Coefficients!$CI$2:$CI$33"))))))</f>
      </c>
      <c r="BG430" s="8">
        <f>IF(OR($B430="",$C430="",$D430="",$E430="",$F430="",$G430="",$H430="",$I430="",$J430="",$K430="",$L430=""),"",IF($B430="Female",1/(1+EXP(-SUMPRODUCT(Engine!$C$13570:$C$13601,INDIRECT("Coefficients!$CJ$2:$CJ$33")))),1/(1+EXP(-SUMPRODUCT(Engine!$C$13570:$C$13601,INDIRECT("Coefficients!$CK$2:$CK$33"))))))</f>
      </c>
      <c r="BH430" s="8">
        <f>IF(OR($B430="",$C430="",$D430="",$E430="",$F430="",$G430="",$H430="",$I430="",$J430="",$K430="",$L430=""),"",IF($B430="Female",1/(1+EXP(-SUMPRODUCT(Engine!$C$13570:$C$13601,INDIRECT("Coefficients!$CL$2:$CL$33")))),1/(1+EXP(-SUMPRODUCT(Engine!$C$13570:$C$13601,INDIRECT("Coefficients!$CM$2:$CM$33"))))))</f>
      </c>
      <c r="BI430" s="8">
        <f>IF(OR($B430="",$C430="",$D430="",$E430="",$F430="",$G430="",$H430="",$I430="",$J430="",$K430="",$L430=""),"",IF($B430="Female",1/(1+EXP(-SUMPRODUCT(Engine!$C$13570:$C$13601,INDIRECT("Coefficients!$CN$2:$CN$33")))),1/(1+EXP(-SUMPRODUCT(Engine!$C$13570:$C$13601,INDIRECT("Coefficients!$CO$2:$CO$33"))))))</f>
      </c>
      <c r="BJ430" s="8">
        <f>IF(OR($B430="",$C430="",$D430="",$E430="",$F430="",$G430="",$H430="",$I430="",$J430="",$K430="",$L430=""),"",IF($B430="Female",1/(1+EXP(-SUMPRODUCT(Engine!$C$13570:$C$13601,INDIRECT("Coefficients!$CP$2:$CP$33")))),1/(1+EXP(-SUMPRODUCT(Engine!$C$13570:$C$13601,INDIRECT("Coefficients!$CQ$2:$CQ$33"))))))</f>
      </c>
      <c r="BK430" s="8">
        <f>IF(OR($B430="",$C430="",$D430="",$E430="",$F430="",$G430="",$H430="",$I430="",$J430="",$K430="",$L430=""),"",IF($B430="Female",1/(1+EXP(-SUMPRODUCT(Engine!$C$13570:$C$13601,INDIRECT("Coefficients!$CR$2:$CR$33")))),1/(1+EXP(-SUMPRODUCT(Engine!$C$13570:$C$13601,INDIRECT("Coefficients!$CS$2:$CS$33"))))))</f>
      </c>
      <c r="BL430" s="8">
        <f>IF(OR($B430="",$C430="",$D430="",$E430="",$F430="",$G430="",$H430="",$I430="",$J430="",$K430="",$L430=""),"",IF($B430="Female",1/(1+EXP(-SUMPRODUCT(Engine!$C$13570:$C$13601,INDIRECT("Coefficients!$CT$2:$CT$33")))),1/(1+EXP(-SUMPRODUCT(Engine!$C$13570:$C$13601,INDIRECT("Coefficients!$CU$2:$CU$33"))))))</f>
      </c>
      <c r="BM430" s="8">
        <f>IF(OR($B430="",$C430="",$D430="",$E430="",$F430="",$G430="",$H430="",$I430="",$J430="",$K430="",$L430=""),"",IF($B430="Female",1/(1+EXP(-SUMPRODUCT(Engine!$C$13570:$C$13601,INDIRECT("Coefficients!$CV$2:$CV$33")))),1/(1+EXP(-SUMPRODUCT(Engine!$C$13570:$C$13601,INDIRECT("Coefficients!$CW$2:$CW$33"))))))</f>
      </c>
    </row>
    <row r="431" spans="1:65" x14ac:dyDescent="0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8">
        <f>IF(OR($B431="",$C431="",$D431="",$E431="",$F431="",$G431="",$H431="",$I431="",$J431="",$K431="",$L431=""),"",IF($B431="Female",1/(1+EXP(-SUMPRODUCT(Engine!$C$13602:$C$13633,INDIRECT("Coefficients!$B$2:$B$33")))),1/(1+EXP(-SUMPRODUCT(Engine!$C$13602:$C$13633,INDIRECT("Coefficients!$C$2:$C$33"))))))</f>
      </c>
      <c r="Q431" s="8">
        <f>IF(OR($B431="",$C431="",$D431="",$E431="",$F431="",$G431="",$H431="",$I431="",$J431="",$K431="",$L431=""),"",IF($B431="Female",1/(1+EXP(-SUMPRODUCT(Engine!$C$13602:$C$13633,INDIRECT("Coefficients!$D$2:$D$33")))),1/(1+EXP(-SUMPRODUCT(Engine!$C$13602:$C$13633,INDIRECT("Coefficients!$E$2:$E$33"))))))</f>
      </c>
      <c r="R431" s="8">
        <f>IF(OR($B431="",$C431="",$D431="",$E431="",$F431="",$G431="",$H431="",$I431="",$J431="",$K431="",$L431=""),"",IF($B431="Female",1/(1+EXP(-SUMPRODUCT(Engine!$C$13602:$C$13633,INDIRECT("Coefficients!$F$2:$F$33")))),1/(1+EXP(-SUMPRODUCT(Engine!$C$13602:$C$13633,INDIRECT("Coefficients!$G$2:$G$33"))))))</f>
      </c>
      <c r="S431" s="8">
        <f>IF(OR($B431="",$C431="",$D431="",$E431="",$F431="",$G431="",$H431="",$I431="",$J431="",$K431="",$L431=""),"",IF($B431="Female",1/(1+EXP(-SUMPRODUCT(Engine!$C$13602:$C$13633,INDIRECT("Coefficients!$H$2:$H$33")))),1/(1+EXP(-SUMPRODUCT(Engine!$C$13602:$C$13633,INDIRECT("Coefficients!$I$2:$I$33"))))))</f>
      </c>
      <c r="T431" s="8">
        <f>IF(OR($B431="",$C431="",$D431="",$E431="",$F431="",$G431="",$H431="",$I431="",$J431="",$K431="",$L431=""),"",IF($B431="Female",1/(1+EXP(-SUMPRODUCT(Engine!$C$13602:$C$13633,INDIRECT("Coefficients!$J$2:$J$33")))),1/(1+EXP(-SUMPRODUCT(Engine!$C$13602:$C$13633,INDIRECT("Coefficients!$K$2:$K$33"))))))</f>
      </c>
      <c r="U431" s="8">
        <f>IF(OR($B431="",$C431="",$D431="",$E431="",$F431="",$G431="",$H431="",$I431="",$J431="",$K431="",$L431=""),"",IF($B431="Female",1/(1+EXP(-SUMPRODUCT(Engine!$C$13602:$C$13633,INDIRECT("Coefficients!$L$2:$L$33")))),1/(1+EXP(-SUMPRODUCT(Engine!$C$13602:$C$13633,INDIRECT("Coefficients!$M$2:$M$33"))))))</f>
      </c>
      <c r="V431" s="8">
        <f>IF(OR($B431="",$C431="",$D431="",$E431="",$F431="",$G431="",$H431="",$I431="",$J431="",$K431="",$L431=""),"",IF($B431="Female",1/(1+EXP(-SUMPRODUCT(Engine!$C$13602:$C$13633,INDIRECT("Coefficients!$N$2:$N$33")))),1/(1+EXP(-SUMPRODUCT(Engine!$C$13602:$C$13633,INDIRECT("Coefficients!$O$2:$O$33"))))))</f>
      </c>
      <c r="W431" s="8">
        <f>IF(OR($B431="",$C431="",$D431="",$E431="",$F431="",$G431="",$H431="",$I431="",$J431="",$K431="",$L431=""),"",IF($B431="Female",1/(1+EXP(-SUMPRODUCT(Engine!$C$13602:$C$13633,INDIRECT("Coefficients!$P$2:$P$33")))),1/(1+EXP(-SUMPRODUCT(Engine!$C$13602:$C$13633,INDIRECT("Coefficients!$Q$2:$Q$33"))))))</f>
      </c>
      <c r="X431" s="8">
        <f>IF(OR($B431="",$C431="",$D431="",$E431="",$F431="",$G431="",$H431="",$I431="",$J431="",$K431="",$L431=""),"",IF($B431="Female",1/(1+EXP(-SUMPRODUCT(Engine!$C$13602:$C$13633,INDIRECT("Coefficients!$R$2:$R$33")))),1/(1+EXP(-SUMPRODUCT(Engine!$C$13602:$C$13633,INDIRECT("Coefficients!$S$2:$S$33"))))))</f>
      </c>
      <c r="Y431" s="8">
        <f>IF(OR($B431="",$C431="",$D431="",$E431="",$F431="",$G431="",$H431="",$I431="",$J431="",$K431="",$L431=""),"",IF($B431="Female",1/(1+EXP(-SUMPRODUCT(Engine!$C$13602:$C$13633,INDIRECT("Coefficients!$T$2:$T$33")))),1/(1+EXP(-SUMPRODUCT(Engine!$C$13602:$C$13633,INDIRECT("Coefficients!$U$2:$U$33"))))))</f>
      </c>
      <c r="Z431" s="8">
        <f>IF(OR($B431="",$C431="",$D431="",$E431="",$F431="",$G431="",$H431="",$I431="",$J431="",$K431="",$L431=""),"",IF($B431="Female",1/(1+EXP(-SUMPRODUCT(Engine!$C$13602:$C$13633,INDIRECT("Coefficients!$V$2:$V$33")))),1/(1+EXP(-SUMPRODUCT(Engine!$C$13602:$C$13633,INDIRECT("Coefficients!$W$2:$W$33"))))))</f>
      </c>
      <c r="AA431" s="8">
        <f>IF(OR($B431="",$C431="",$D431="",$E431="",$F431="",$G431="",$H431="",$I431="",$J431="",$K431="",$L431=""),"",IF($B431="Female",1/(1+EXP(-SUMPRODUCT(Engine!$C$13602:$C$13633,INDIRECT("Coefficients!$X$2:$X$33")))),1/(1+EXP(-SUMPRODUCT(Engine!$C$13602:$C$13633,INDIRECT("Coefficients!$Y$2:$Y$33"))))))</f>
      </c>
      <c r="AB431" s="8">
        <f>IF(OR($B431="",$C431="",$D431="",$E431="",$F431="",$G431="",$H431="",$I431="",$J431="",$K431="",$L431=""),"",IF($B431="Female",1/(1+EXP(-SUMPRODUCT(Engine!$C$13602:$C$13633,INDIRECT("Coefficients!$Z$2:$Z$33")))),1/(1+EXP(-SUMPRODUCT(Engine!$C$13602:$C$13633,INDIRECT("Coefficients!$AA$2:$AA$33"))))))</f>
      </c>
      <c r="AC431" s="8">
        <f>IF(OR($B431="",$C431="",$D431="",$E431="",$F431="",$G431="",$H431="",$I431="",$J431="",$K431="",$L431=""),"",IF($B431="Female",1/(1+EXP(-SUMPRODUCT(Engine!$C$13602:$C$13633,INDIRECT("Coefficients!$AB$2:$AB$33")))),1/(1+EXP(-SUMPRODUCT(Engine!$C$13602:$C$13633,INDIRECT("Coefficients!$AC$2:$AC$33"))))))</f>
      </c>
      <c r="AD431" s="8">
        <f>IF(OR($B431="",$C431="",$D431="",$E431="",$F431="",$G431="",$H431="",$I431="",$J431="",$K431="",$L431=""),"",IF($B431="Female",1/(1+EXP(-SUMPRODUCT(Engine!$C$13602:$C$13633,INDIRECT("Coefficients!$AD$2:$AD$33")))),1/(1+EXP(-SUMPRODUCT(Engine!$C$13602:$C$13633,INDIRECT("Coefficients!$AE$2:$AE$33"))))))</f>
      </c>
      <c r="AE431" s="8">
        <f>IF(OR($B431="",$C431="",$D431="",$E431="",$F431="",$G431="",$H431="",$I431="",$J431="",$K431="",$L431=""),"",IF($B431="Female",1/(1+EXP(-SUMPRODUCT(Engine!$C$13602:$C$13633,INDIRECT("Coefficients!$AF$2:$AF$33")))),1/(1+EXP(-SUMPRODUCT(Engine!$C$13602:$C$13633,INDIRECT("Coefficients!$AG$2:$AG$33"))))))</f>
      </c>
      <c r="AF431" s="8">
        <f>IF(OR($B431="",$C431="",$D431="",$E431="",$F431="",$G431="",$H431="",$I431="",$J431="",$K431="",$L431=""),"",IF($B431="Female",1/(1+EXP(-SUMPRODUCT(Engine!$C$13602:$C$13633,INDIRECT("Coefficients!$AH$2:$AH$33")))),1/(1+EXP(-SUMPRODUCT(Engine!$C$13602:$C$13633,INDIRECT("Coefficients!$AI$2:$AI$33"))))))</f>
      </c>
      <c r="AG431" s="8">
        <f>IF(OR($B431="",$C431="",$D431="",$E431="",$F431="",$G431="",$H431="",$I431="",$J431="",$K431="",$L431=""),"",IF($B431="Female",1/(1+EXP(-SUMPRODUCT(Engine!$C$13602:$C$13633,INDIRECT("Coefficients!$AJ$2:$AJ$33")))),1/(1+EXP(-SUMPRODUCT(Engine!$C$13602:$C$13633,INDIRECT("Coefficients!$AK$2:$AK$33"))))))</f>
      </c>
      <c r="AH431" s="8">
        <f>IF(OR($B431="",$C431="",$D431="",$E431="",$F431="",$G431="",$H431="",$I431="",$J431="",$K431="",$L431=""),"",IF($B431="Female",1/(1+EXP(-SUMPRODUCT(Engine!$C$13602:$C$13633,INDIRECT("Coefficients!$AL$2:$AL$33")))),1/(1+EXP(-SUMPRODUCT(Engine!$C$13602:$C$13633,INDIRECT("Coefficients!$AM$2:$AM$33"))))))</f>
      </c>
      <c r="AI431" s="8">
        <f>IF(OR($B431="",$C431="",$D431="",$E431="",$F431="",$G431="",$H431="",$I431="",$J431="",$K431="",$L431=""),"",IF($B431="Female",1/(1+EXP(-SUMPRODUCT(Engine!$C$13602:$C$13633,INDIRECT("Coefficients!$AN$2:$AN$33")))),1/(1+EXP(-SUMPRODUCT(Engine!$C$13602:$C$13633,INDIRECT("Coefficients!$AO$2:$AO$33"))))))</f>
      </c>
      <c r="AJ431" s="8">
        <f>IF(OR($B431="",$C431="",$D431="",$E431="",$F431="",$G431="",$H431="",$I431="",$J431="",$K431="",$L431=""),"",IF($B431="Female",1/(1+EXP(-SUMPRODUCT(Engine!$C$13602:$C$13633,INDIRECT("Coefficients!$AP$2:$AP$33")))),1/(1+EXP(-SUMPRODUCT(Engine!$C$13602:$C$13633,INDIRECT("Coefficients!$AQ$2:$AQ$33"))))))</f>
      </c>
      <c r="AK431" s="8">
        <f>IF(OR($B431="",$C431="",$D431="",$E431="",$F431="",$G431="",$H431="",$I431="",$J431="",$K431="",$L431=""),"",IF($B431="Female",1/(1+EXP(-SUMPRODUCT(Engine!$C$13602:$C$13633,INDIRECT("Coefficients!$AR$2:$AR$33")))),1/(1+EXP(-SUMPRODUCT(Engine!$C$13602:$C$13633,INDIRECT("Coefficients!$AS$2:$AS$33"))))))</f>
      </c>
      <c r="AL431" s="8">
        <f>IF(OR($B431="",$C431="",$D431="",$E431="",$F431="",$G431="",$H431="",$I431="",$J431="",$K431="",$L431=""),"",IF($B431="Female",1/(1+EXP(-SUMPRODUCT(Engine!$C$13602:$C$13633,INDIRECT("Coefficients!$AT$2:$AT$33")))),1/(1+EXP(-SUMPRODUCT(Engine!$C$13602:$C$13633,INDIRECT("Coefficients!$AU$2:$AU$33"))))))</f>
      </c>
      <c r="AM431" s="8">
        <f>IF(OR($B431="",$C431="",$D431="",$E431="",$F431="",$G431="",$H431="",$I431="",$J431="",$K431="",$L431=""),"",IF($B431="Female",1/(1+EXP(-SUMPRODUCT(Engine!$C$13602:$C$13633,INDIRECT("Coefficients!$AV$2:$AV$33")))),1/(1+EXP(-SUMPRODUCT(Engine!$C$13602:$C$13633,INDIRECT("Coefficients!$AW$2:$AW$33"))))))</f>
      </c>
      <c r="AN431" s="8">
        <f>IF(OR($B431="",$C431="",$D431="",$E431="",$F431="",$G431="",$H431="",$I431="",$J431="",$K431="",$L431=""),"",IF($B431="Female",1/(1+EXP(-SUMPRODUCT(Engine!$C$13602:$C$13633,INDIRECT("Coefficients!$AX$2:$AX$33")))),1/(1+EXP(-SUMPRODUCT(Engine!$C$13602:$C$13633,INDIRECT("Coefficients!$AY$2:$AY$33"))))))</f>
      </c>
      <c r="AO431" s="8">
        <f>IF(OR($B431="",$C431="",$D431="",$E431="",$F431="",$G431="",$H431="",$I431="",$J431="",$K431="",$L431=""),"",IF($B431="Female",1/(1+EXP(-SUMPRODUCT(Engine!$C$13602:$C$13633,INDIRECT("Coefficients!$AZ$2:$AZ$33")))),1/(1+EXP(-SUMPRODUCT(Engine!$C$13602:$C$13633,INDIRECT("Coefficients!$BA$2:$BA$33"))))))</f>
      </c>
      <c r="AP431" s="8">
        <f>IF(OR($B431="",$C431="",$D431="",$E431="",$F431="",$G431="",$H431="",$I431="",$J431="",$K431="",$L431=""),"",IF($B431="Female",1/(1+EXP(-SUMPRODUCT(Engine!$C$13602:$C$13633,INDIRECT("Coefficients!$BB$2:$BB$33")))),1/(1+EXP(-SUMPRODUCT(Engine!$C$13602:$C$13633,INDIRECT("Coefficients!$BC$2:$BC$33"))))))</f>
      </c>
      <c r="AQ431" s="8">
        <f>IF(OR($B431="",$C431="",$D431="",$E431="",$F431="",$G431="",$H431="",$I431="",$J431="",$K431="",$L431=""),"",IF($B431="Female",1/(1+EXP(-SUMPRODUCT(Engine!$C$13602:$C$13633,INDIRECT("Coefficients!$BD$2:$BD$33")))),1/(1+EXP(-SUMPRODUCT(Engine!$C$13602:$C$13633,INDIRECT("Coefficients!$BE$2:$BE$33"))))))</f>
      </c>
      <c r="AR431" s="8">
        <f>IF(OR($B431="",$C431="",$D431="",$E431="",$F431="",$G431="",$H431="",$I431="",$J431="",$K431="",$L431=""),"",IF($B431="Female",1/(1+EXP(-SUMPRODUCT(Engine!$C$13602:$C$13633,INDIRECT("Coefficients!$BF$2:$BF$33")))),1/(1+EXP(-SUMPRODUCT(Engine!$C$13602:$C$13633,INDIRECT("Coefficients!$BG$2:$BG$33"))))))</f>
      </c>
      <c r="AS431" s="8">
        <f>IF(OR($B431="",$C431="",$D431="",$E431="",$F431="",$G431="",$H431="",$I431="",$J431="",$K431="",$L431=""),"",IF($B431="Female",1/(1+EXP(-SUMPRODUCT(Engine!$C$13602:$C$13633,INDIRECT("Coefficients!$BH$2:$BH$33")))),1/(1+EXP(-SUMPRODUCT(Engine!$C$13602:$C$13633,INDIRECT("Coefficients!$BI$2:$BI$33"))))))</f>
      </c>
      <c r="AT431" s="8">
        <f>IF(OR($B431="",$C431="",$D431="",$E431="",$F431="",$G431="",$H431="",$I431="",$J431="",$K431="",$L431=""),"",IF($B431="Female",1/(1+EXP(-SUMPRODUCT(Engine!$C$13602:$C$13633,INDIRECT("Coefficients!$BJ$2:$BJ$33")))),1/(1+EXP(-SUMPRODUCT(Engine!$C$13602:$C$13633,INDIRECT("Coefficients!$BK$2:$BK$33"))))))</f>
      </c>
      <c r="AU431" s="8">
        <f>IF(OR($B431="",$C431="",$D431="",$E431="",$F431="",$G431="",$H431="",$I431="",$J431="",$K431="",$L431=""),"",IF($B431="Female",1/(1+EXP(-SUMPRODUCT(Engine!$C$13602:$C$13633,INDIRECT("Coefficients!$BL$2:$BL$33")))),1/(1+EXP(-SUMPRODUCT(Engine!$C$13602:$C$13633,INDIRECT("Coefficients!$BM$2:$BM$33"))))))</f>
      </c>
      <c r="AV431" s="8">
        <f>IF(OR($B431="",$C431="",$D431="",$E431="",$F431="",$G431="",$H431="",$I431="",$J431="",$K431="",$L431=""),"",IF($B431="Female",1/(1+EXP(-SUMPRODUCT(Engine!$C$13602:$C$13633,INDIRECT("Coefficients!$BN$2:$BN$33")))),1/(1+EXP(-SUMPRODUCT(Engine!$C$13602:$C$13633,INDIRECT("Coefficients!$BO$2:$BO$33"))))))</f>
      </c>
      <c r="AW431" s="8">
        <f>IF(OR($B431="",$C431="",$D431="",$E431="",$F431="",$G431="",$H431="",$I431="",$J431="",$K431="",$L431=""),"",IF($B431="Female",1/(1+EXP(-SUMPRODUCT(Engine!$C$13602:$C$13633,INDIRECT("Coefficients!$BP$2:$BP$33")))),1/(1+EXP(-SUMPRODUCT(Engine!$C$13602:$C$13633,INDIRECT("Coefficients!$BQ$2:$BQ$33"))))))</f>
      </c>
      <c r="AX431" s="8">
        <f>IF(OR($B431="",$C431="",$D431="",$E431="",$F431="",$G431="",$H431="",$I431="",$J431="",$K431="",$L431=""),"",IF($B431="Female",1/(1+EXP(-SUMPRODUCT(Engine!$C$13602:$C$13633,INDIRECT("Coefficients!$BR$2:$BR$33")))),1/(1+EXP(-SUMPRODUCT(Engine!$C$13602:$C$13633,INDIRECT("Coefficients!$BS$2:$BS$33"))))))</f>
      </c>
      <c r="AY431" s="8">
        <f>IF(OR($B431="",$C431="",$D431="",$E431="",$F431="",$G431="",$H431="",$I431="",$J431="",$K431="",$L431=""),"",IF($B431="Female",1/(1+EXP(-SUMPRODUCT(Engine!$C$13602:$C$13633,INDIRECT("Coefficients!$BT$2:$BT$33")))),1/(1+EXP(-SUMPRODUCT(Engine!$C$13602:$C$13633,INDIRECT("Coefficients!$BU$2:$BU$33"))))))</f>
      </c>
      <c r="AZ431" s="8">
        <f>IF(OR($B431="",$C431="",$D431="",$E431="",$F431="",$G431="",$H431="",$I431="",$J431="",$K431="",$L431=""),"",IF($B431="Female",1/(1+EXP(-SUMPRODUCT(Engine!$C$13602:$C$13633,INDIRECT("Coefficients!$BV$2:$BV$33")))),1/(1+EXP(-SUMPRODUCT(Engine!$C$13602:$C$13633,INDIRECT("Coefficients!$BW$2:$BW$33"))))))</f>
      </c>
      <c r="BA431" s="8">
        <f>IF(OR($B431="",$C431="",$D431="",$E431="",$F431="",$G431="",$H431="",$I431="",$J431="",$K431="",$L431=""),"",IF($B431="Female",1/(1+EXP(-SUMPRODUCT(Engine!$C$13602:$C$13633,INDIRECT("Coefficients!$BX$2:$BX$33")))),1/(1+EXP(-SUMPRODUCT(Engine!$C$13602:$C$13633,INDIRECT("Coefficients!$BY$2:$BY$33"))))))</f>
      </c>
      <c r="BB431" s="8">
        <f>IF(OR($B431="",$C431="",$D431="",$E431="",$F431="",$G431="",$H431="",$I431="",$J431="",$K431="",$L431=""),"",IF($B431="Female",1/(1+EXP(-SUMPRODUCT(Engine!$C$13602:$C$13633,INDIRECT("Coefficients!$BZ$2:$BZ$33")))),1/(1+EXP(-SUMPRODUCT(Engine!$C$13602:$C$13633,INDIRECT("Coefficients!$CA$2:$CA$33"))))))</f>
      </c>
      <c r="BC431" s="8">
        <f>IF(OR($B431="",$C431="",$D431="",$E431="",$F431="",$G431="",$H431="",$I431="",$J431="",$K431="",$L431=""),"",IF($B431="Female",1/(1+EXP(-SUMPRODUCT(Engine!$C$13602:$C$13633,INDIRECT("Coefficients!$CB$2:$CB$33")))),1/(1+EXP(-SUMPRODUCT(Engine!$C$13602:$C$13633,INDIRECT("Coefficients!$CC$2:$CC$33"))))))</f>
      </c>
      <c r="BD431" s="8">
        <f>IF(OR($B431="",$C431="",$D431="",$E431="",$F431="",$G431="",$H431="",$I431="",$J431="",$K431="",$L431=""),"",IF($B431="Female",1/(1+EXP(-SUMPRODUCT(Engine!$C$13602:$C$13633,INDIRECT("Coefficients!$CD$2:$CD$33")))),1/(1+EXP(-SUMPRODUCT(Engine!$C$13602:$C$13633,INDIRECT("Coefficients!$CE$2:$CE$33"))))))</f>
      </c>
      <c r="BE431" s="8">
        <f>IF(OR($B431="",$C431="",$D431="",$E431="",$F431="",$G431="",$H431="",$I431="",$J431="",$K431="",$L431=""),"",IF($B431="Female",1/(1+EXP(-SUMPRODUCT(Engine!$C$13602:$C$13633,INDIRECT("Coefficients!$CF$2:$CF$33")))),1/(1+EXP(-SUMPRODUCT(Engine!$C$13602:$C$13633,INDIRECT("Coefficients!$CG$2:$CG$33"))))))</f>
      </c>
      <c r="BF431" s="8">
        <f>IF(OR($B431="",$C431="",$D431="",$E431="",$F431="",$G431="",$H431="",$I431="",$J431="",$K431="",$L431=""),"",IF($B431="Female",1/(1+EXP(-SUMPRODUCT(Engine!$C$13602:$C$13633,INDIRECT("Coefficients!$CH$2:$CH$33")))),1/(1+EXP(-SUMPRODUCT(Engine!$C$13602:$C$13633,INDIRECT("Coefficients!$CI$2:$CI$33"))))))</f>
      </c>
      <c r="BG431" s="8">
        <f>IF(OR($B431="",$C431="",$D431="",$E431="",$F431="",$G431="",$H431="",$I431="",$J431="",$K431="",$L431=""),"",IF($B431="Female",1/(1+EXP(-SUMPRODUCT(Engine!$C$13602:$C$13633,INDIRECT("Coefficients!$CJ$2:$CJ$33")))),1/(1+EXP(-SUMPRODUCT(Engine!$C$13602:$C$13633,INDIRECT("Coefficients!$CK$2:$CK$33"))))))</f>
      </c>
      <c r="BH431" s="8">
        <f>IF(OR($B431="",$C431="",$D431="",$E431="",$F431="",$G431="",$H431="",$I431="",$J431="",$K431="",$L431=""),"",IF($B431="Female",1/(1+EXP(-SUMPRODUCT(Engine!$C$13602:$C$13633,INDIRECT("Coefficients!$CL$2:$CL$33")))),1/(1+EXP(-SUMPRODUCT(Engine!$C$13602:$C$13633,INDIRECT("Coefficients!$CM$2:$CM$33"))))))</f>
      </c>
      <c r="BI431" s="8">
        <f>IF(OR($B431="",$C431="",$D431="",$E431="",$F431="",$G431="",$H431="",$I431="",$J431="",$K431="",$L431=""),"",IF($B431="Female",1/(1+EXP(-SUMPRODUCT(Engine!$C$13602:$C$13633,INDIRECT("Coefficients!$CN$2:$CN$33")))),1/(1+EXP(-SUMPRODUCT(Engine!$C$13602:$C$13633,INDIRECT("Coefficients!$CO$2:$CO$33"))))))</f>
      </c>
      <c r="BJ431" s="8">
        <f>IF(OR($B431="",$C431="",$D431="",$E431="",$F431="",$G431="",$H431="",$I431="",$J431="",$K431="",$L431=""),"",IF($B431="Female",1/(1+EXP(-SUMPRODUCT(Engine!$C$13602:$C$13633,INDIRECT("Coefficients!$CP$2:$CP$33")))),1/(1+EXP(-SUMPRODUCT(Engine!$C$13602:$C$13633,INDIRECT("Coefficients!$CQ$2:$CQ$33"))))))</f>
      </c>
      <c r="BK431" s="8">
        <f>IF(OR($B431="",$C431="",$D431="",$E431="",$F431="",$G431="",$H431="",$I431="",$J431="",$K431="",$L431=""),"",IF($B431="Female",1/(1+EXP(-SUMPRODUCT(Engine!$C$13602:$C$13633,INDIRECT("Coefficients!$CR$2:$CR$33")))),1/(1+EXP(-SUMPRODUCT(Engine!$C$13602:$C$13633,INDIRECT("Coefficients!$CS$2:$CS$33"))))))</f>
      </c>
      <c r="BL431" s="8">
        <f>IF(OR($B431="",$C431="",$D431="",$E431="",$F431="",$G431="",$H431="",$I431="",$J431="",$K431="",$L431=""),"",IF($B431="Female",1/(1+EXP(-SUMPRODUCT(Engine!$C$13602:$C$13633,INDIRECT("Coefficients!$CT$2:$CT$33")))),1/(1+EXP(-SUMPRODUCT(Engine!$C$13602:$C$13633,INDIRECT("Coefficients!$CU$2:$CU$33"))))))</f>
      </c>
      <c r="BM431" s="8">
        <f>IF(OR($B431="",$C431="",$D431="",$E431="",$F431="",$G431="",$H431="",$I431="",$J431="",$K431="",$L431=""),"",IF($B431="Female",1/(1+EXP(-SUMPRODUCT(Engine!$C$13602:$C$13633,INDIRECT("Coefficients!$CV$2:$CV$33")))),1/(1+EXP(-SUMPRODUCT(Engine!$C$13602:$C$13633,INDIRECT("Coefficients!$CW$2:$CW$33"))))))</f>
      </c>
    </row>
    <row r="432" spans="1:65" x14ac:dyDescent="0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8">
        <f>IF(OR($B432="",$C432="",$D432="",$E432="",$F432="",$G432="",$H432="",$I432="",$J432="",$K432="",$L432=""),"",IF($B432="Female",1/(1+EXP(-SUMPRODUCT(Engine!$C$13634:$C$13665,INDIRECT("Coefficients!$B$2:$B$33")))),1/(1+EXP(-SUMPRODUCT(Engine!$C$13634:$C$13665,INDIRECT("Coefficients!$C$2:$C$33"))))))</f>
      </c>
      <c r="Q432" s="8">
        <f>IF(OR($B432="",$C432="",$D432="",$E432="",$F432="",$G432="",$H432="",$I432="",$J432="",$K432="",$L432=""),"",IF($B432="Female",1/(1+EXP(-SUMPRODUCT(Engine!$C$13634:$C$13665,INDIRECT("Coefficients!$D$2:$D$33")))),1/(1+EXP(-SUMPRODUCT(Engine!$C$13634:$C$13665,INDIRECT("Coefficients!$E$2:$E$33"))))))</f>
      </c>
      <c r="R432" s="8">
        <f>IF(OR($B432="",$C432="",$D432="",$E432="",$F432="",$G432="",$H432="",$I432="",$J432="",$K432="",$L432=""),"",IF($B432="Female",1/(1+EXP(-SUMPRODUCT(Engine!$C$13634:$C$13665,INDIRECT("Coefficients!$F$2:$F$33")))),1/(1+EXP(-SUMPRODUCT(Engine!$C$13634:$C$13665,INDIRECT("Coefficients!$G$2:$G$33"))))))</f>
      </c>
      <c r="S432" s="8">
        <f>IF(OR($B432="",$C432="",$D432="",$E432="",$F432="",$G432="",$H432="",$I432="",$J432="",$K432="",$L432=""),"",IF($B432="Female",1/(1+EXP(-SUMPRODUCT(Engine!$C$13634:$C$13665,INDIRECT("Coefficients!$H$2:$H$33")))),1/(1+EXP(-SUMPRODUCT(Engine!$C$13634:$C$13665,INDIRECT("Coefficients!$I$2:$I$33"))))))</f>
      </c>
      <c r="T432" s="8">
        <f>IF(OR($B432="",$C432="",$D432="",$E432="",$F432="",$G432="",$H432="",$I432="",$J432="",$K432="",$L432=""),"",IF($B432="Female",1/(1+EXP(-SUMPRODUCT(Engine!$C$13634:$C$13665,INDIRECT("Coefficients!$J$2:$J$33")))),1/(1+EXP(-SUMPRODUCT(Engine!$C$13634:$C$13665,INDIRECT("Coefficients!$K$2:$K$33"))))))</f>
      </c>
      <c r="U432" s="8">
        <f>IF(OR($B432="",$C432="",$D432="",$E432="",$F432="",$G432="",$H432="",$I432="",$J432="",$K432="",$L432=""),"",IF($B432="Female",1/(1+EXP(-SUMPRODUCT(Engine!$C$13634:$C$13665,INDIRECT("Coefficients!$L$2:$L$33")))),1/(1+EXP(-SUMPRODUCT(Engine!$C$13634:$C$13665,INDIRECT("Coefficients!$M$2:$M$33"))))))</f>
      </c>
      <c r="V432" s="8">
        <f>IF(OR($B432="",$C432="",$D432="",$E432="",$F432="",$G432="",$H432="",$I432="",$J432="",$K432="",$L432=""),"",IF($B432="Female",1/(1+EXP(-SUMPRODUCT(Engine!$C$13634:$C$13665,INDIRECT("Coefficients!$N$2:$N$33")))),1/(1+EXP(-SUMPRODUCT(Engine!$C$13634:$C$13665,INDIRECT("Coefficients!$O$2:$O$33"))))))</f>
      </c>
      <c r="W432" s="8">
        <f>IF(OR($B432="",$C432="",$D432="",$E432="",$F432="",$G432="",$H432="",$I432="",$J432="",$K432="",$L432=""),"",IF($B432="Female",1/(1+EXP(-SUMPRODUCT(Engine!$C$13634:$C$13665,INDIRECT("Coefficients!$P$2:$P$33")))),1/(1+EXP(-SUMPRODUCT(Engine!$C$13634:$C$13665,INDIRECT("Coefficients!$Q$2:$Q$33"))))))</f>
      </c>
      <c r="X432" s="8">
        <f>IF(OR($B432="",$C432="",$D432="",$E432="",$F432="",$G432="",$H432="",$I432="",$J432="",$K432="",$L432=""),"",IF($B432="Female",1/(1+EXP(-SUMPRODUCT(Engine!$C$13634:$C$13665,INDIRECT("Coefficients!$R$2:$R$33")))),1/(1+EXP(-SUMPRODUCT(Engine!$C$13634:$C$13665,INDIRECT("Coefficients!$S$2:$S$33"))))))</f>
      </c>
      <c r="Y432" s="8">
        <f>IF(OR($B432="",$C432="",$D432="",$E432="",$F432="",$G432="",$H432="",$I432="",$J432="",$K432="",$L432=""),"",IF($B432="Female",1/(1+EXP(-SUMPRODUCT(Engine!$C$13634:$C$13665,INDIRECT("Coefficients!$T$2:$T$33")))),1/(1+EXP(-SUMPRODUCT(Engine!$C$13634:$C$13665,INDIRECT("Coefficients!$U$2:$U$33"))))))</f>
      </c>
      <c r="Z432" s="8">
        <f>IF(OR($B432="",$C432="",$D432="",$E432="",$F432="",$G432="",$H432="",$I432="",$J432="",$K432="",$L432=""),"",IF($B432="Female",1/(1+EXP(-SUMPRODUCT(Engine!$C$13634:$C$13665,INDIRECT("Coefficients!$V$2:$V$33")))),1/(1+EXP(-SUMPRODUCT(Engine!$C$13634:$C$13665,INDIRECT("Coefficients!$W$2:$W$33"))))))</f>
      </c>
      <c r="AA432" s="8">
        <f>IF(OR($B432="",$C432="",$D432="",$E432="",$F432="",$G432="",$H432="",$I432="",$J432="",$K432="",$L432=""),"",IF($B432="Female",1/(1+EXP(-SUMPRODUCT(Engine!$C$13634:$C$13665,INDIRECT("Coefficients!$X$2:$X$33")))),1/(1+EXP(-SUMPRODUCT(Engine!$C$13634:$C$13665,INDIRECT("Coefficients!$Y$2:$Y$33"))))))</f>
      </c>
      <c r="AB432" s="8">
        <f>IF(OR($B432="",$C432="",$D432="",$E432="",$F432="",$G432="",$H432="",$I432="",$J432="",$K432="",$L432=""),"",IF($B432="Female",1/(1+EXP(-SUMPRODUCT(Engine!$C$13634:$C$13665,INDIRECT("Coefficients!$Z$2:$Z$33")))),1/(1+EXP(-SUMPRODUCT(Engine!$C$13634:$C$13665,INDIRECT("Coefficients!$AA$2:$AA$33"))))))</f>
      </c>
      <c r="AC432" s="8">
        <f>IF(OR($B432="",$C432="",$D432="",$E432="",$F432="",$G432="",$H432="",$I432="",$J432="",$K432="",$L432=""),"",IF($B432="Female",1/(1+EXP(-SUMPRODUCT(Engine!$C$13634:$C$13665,INDIRECT("Coefficients!$AB$2:$AB$33")))),1/(1+EXP(-SUMPRODUCT(Engine!$C$13634:$C$13665,INDIRECT("Coefficients!$AC$2:$AC$33"))))))</f>
      </c>
      <c r="AD432" s="8">
        <f>IF(OR($B432="",$C432="",$D432="",$E432="",$F432="",$G432="",$H432="",$I432="",$J432="",$K432="",$L432=""),"",IF($B432="Female",1/(1+EXP(-SUMPRODUCT(Engine!$C$13634:$C$13665,INDIRECT("Coefficients!$AD$2:$AD$33")))),1/(1+EXP(-SUMPRODUCT(Engine!$C$13634:$C$13665,INDIRECT("Coefficients!$AE$2:$AE$33"))))))</f>
      </c>
      <c r="AE432" s="8">
        <f>IF(OR($B432="",$C432="",$D432="",$E432="",$F432="",$G432="",$H432="",$I432="",$J432="",$K432="",$L432=""),"",IF($B432="Female",1/(1+EXP(-SUMPRODUCT(Engine!$C$13634:$C$13665,INDIRECT("Coefficients!$AF$2:$AF$33")))),1/(1+EXP(-SUMPRODUCT(Engine!$C$13634:$C$13665,INDIRECT("Coefficients!$AG$2:$AG$33"))))))</f>
      </c>
      <c r="AF432" s="8">
        <f>IF(OR($B432="",$C432="",$D432="",$E432="",$F432="",$G432="",$H432="",$I432="",$J432="",$K432="",$L432=""),"",IF($B432="Female",1/(1+EXP(-SUMPRODUCT(Engine!$C$13634:$C$13665,INDIRECT("Coefficients!$AH$2:$AH$33")))),1/(1+EXP(-SUMPRODUCT(Engine!$C$13634:$C$13665,INDIRECT("Coefficients!$AI$2:$AI$33"))))))</f>
      </c>
      <c r="AG432" s="8">
        <f>IF(OR($B432="",$C432="",$D432="",$E432="",$F432="",$G432="",$H432="",$I432="",$J432="",$K432="",$L432=""),"",IF($B432="Female",1/(1+EXP(-SUMPRODUCT(Engine!$C$13634:$C$13665,INDIRECT("Coefficients!$AJ$2:$AJ$33")))),1/(1+EXP(-SUMPRODUCT(Engine!$C$13634:$C$13665,INDIRECT("Coefficients!$AK$2:$AK$33"))))))</f>
      </c>
      <c r="AH432" s="8">
        <f>IF(OR($B432="",$C432="",$D432="",$E432="",$F432="",$G432="",$H432="",$I432="",$J432="",$K432="",$L432=""),"",IF($B432="Female",1/(1+EXP(-SUMPRODUCT(Engine!$C$13634:$C$13665,INDIRECT("Coefficients!$AL$2:$AL$33")))),1/(1+EXP(-SUMPRODUCT(Engine!$C$13634:$C$13665,INDIRECT("Coefficients!$AM$2:$AM$33"))))))</f>
      </c>
      <c r="AI432" s="8">
        <f>IF(OR($B432="",$C432="",$D432="",$E432="",$F432="",$G432="",$H432="",$I432="",$J432="",$K432="",$L432=""),"",IF($B432="Female",1/(1+EXP(-SUMPRODUCT(Engine!$C$13634:$C$13665,INDIRECT("Coefficients!$AN$2:$AN$33")))),1/(1+EXP(-SUMPRODUCT(Engine!$C$13634:$C$13665,INDIRECT("Coefficients!$AO$2:$AO$33"))))))</f>
      </c>
      <c r="AJ432" s="8">
        <f>IF(OR($B432="",$C432="",$D432="",$E432="",$F432="",$G432="",$H432="",$I432="",$J432="",$K432="",$L432=""),"",IF($B432="Female",1/(1+EXP(-SUMPRODUCT(Engine!$C$13634:$C$13665,INDIRECT("Coefficients!$AP$2:$AP$33")))),1/(1+EXP(-SUMPRODUCT(Engine!$C$13634:$C$13665,INDIRECT("Coefficients!$AQ$2:$AQ$33"))))))</f>
      </c>
      <c r="AK432" s="8">
        <f>IF(OR($B432="",$C432="",$D432="",$E432="",$F432="",$G432="",$H432="",$I432="",$J432="",$K432="",$L432=""),"",IF($B432="Female",1/(1+EXP(-SUMPRODUCT(Engine!$C$13634:$C$13665,INDIRECT("Coefficients!$AR$2:$AR$33")))),1/(1+EXP(-SUMPRODUCT(Engine!$C$13634:$C$13665,INDIRECT("Coefficients!$AS$2:$AS$33"))))))</f>
      </c>
      <c r="AL432" s="8">
        <f>IF(OR($B432="",$C432="",$D432="",$E432="",$F432="",$G432="",$H432="",$I432="",$J432="",$K432="",$L432=""),"",IF($B432="Female",1/(1+EXP(-SUMPRODUCT(Engine!$C$13634:$C$13665,INDIRECT("Coefficients!$AT$2:$AT$33")))),1/(1+EXP(-SUMPRODUCT(Engine!$C$13634:$C$13665,INDIRECT("Coefficients!$AU$2:$AU$33"))))))</f>
      </c>
      <c r="AM432" s="8">
        <f>IF(OR($B432="",$C432="",$D432="",$E432="",$F432="",$G432="",$H432="",$I432="",$J432="",$K432="",$L432=""),"",IF($B432="Female",1/(1+EXP(-SUMPRODUCT(Engine!$C$13634:$C$13665,INDIRECT("Coefficients!$AV$2:$AV$33")))),1/(1+EXP(-SUMPRODUCT(Engine!$C$13634:$C$13665,INDIRECT("Coefficients!$AW$2:$AW$33"))))))</f>
      </c>
      <c r="AN432" s="8">
        <f>IF(OR($B432="",$C432="",$D432="",$E432="",$F432="",$G432="",$H432="",$I432="",$J432="",$K432="",$L432=""),"",IF($B432="Female",1/(1+EXP(-SUMPRODUCT(Engine!$C$13634:$C$13665,INDIRECT("Coefficients!$AX$2:$AX$33")))),1/(1+EXP(-SUMPRODUCT(Engine!$C$13634:$C$13665,INDIRECT("Coefficients!$AY$2:$AY$33"))))))</f>
      </c>
      <c r="AO432" s="8">
        <f>IF(OR($B432="",$C432="",$D432="",$E432="",$F432="",$G432="",$H432="",$I432="",$J432="",$K432="",$L432=""),"",IF($B432="Female",1/(1+EXP(-SUMPRODUCT(Engine!$C$13634:$C$13665,INDIRECT("Coefficients!$AZ$2:$AZ$33")))),1/(1+EXP(-SUMPRODUCT(Engine!$C$13634:$C$13665,INDIRECT("Coefficients!$BA$2:$BA$33"))))))</f>
      </c>
      <c r="AP432" s="8">
        <f>IF(OR($B432="",$C432="",$D432="",$E432="",$F432="",$G432="",$H432="",$I432="",$J432="",$K432="",$L432=""),"",IF($B432="Female",1/(1+EXP(-SUMPRODUCT(Engine!$C$13634:$C$13665,INDIRECT("Coefficients!$BB$2:$BB$33")))),1/(1+EXP(-SUMPRODUCT(Engine!$C$13634:$C$13665,INDIRECT("Coefficients!$BC$2:$BC$33"))))))</f>
      </c>
      <c r="AQ432" s="8">
        <f>IF(OR($B432="",$C432="",$D432="",$E432="",$F432="",$G432="",$H432="",$I432="",$J432="",$K432="",$L432=""),"",IF($B432="Female",1/(1+EXP(-SUMPRODUCT(Engine!$C$13634:$C$13665,INDIRECT("Coefficients!$BD$2:$BD$33")))),1/(1+EXP(-SUMPRODUCT(Engine!$C$13634:$C$13665,INDIRECT("Coefficients!$BE$2:$BE$33"))))))</f>
      </c>
      <c r="AR432" s="8">
        <f>IF(OR($B432="",$C432="",$D432="",$E432="",$F432="",$G432="",$H432="",$I432="",$J432="",$K432="",$L432=""),"",IF($B432="Female",1/(1+EXP(-SUMPRODUCT(Engine!$C$13634:$C$13665,INDIRECT("Coefficients!$BF$2:$BF$33")))),1/(1+EXP(-SUMPRODUCT(Engine!$C$13634:$C$13665,INDIRECT("Coefficients!$BG$2:$BG$33"))))))</f>
      </c>
      <c r="AS432" s="8">
        <f>IF(OR($B432="",$C432="",$D432="",$E432="",$F432="",$G432="",$H432="",$I432="",$J432="",$K432="",$L432=""),"",IF($B432="Female",1/(1+EXP(-SUMPRODUCT(Engine!$C$13634:$C$13665,INDIRECT("Coefficients!$BH$2:$BH$33")))),1/(1+EXP(-SUMPRODUCT(Engine!$C$13634:$C$13665,INDIRECT("Coefficients!$BI$2:$BI$33"))))))</f>
      </c>
      <c r="AT432" s="8">
        <f>IF(OR($B432="",$C432="",$D432="",$E432="",$F432="",$G432="",$H432="",$I432="",$J432="",$K432="",$L432=""),"",IF($B432="Female",1/(1+EXP(-SUMPRODUCT(Engine!$C$13634:$C$13665,INDIRECT("Coefficients!$BJ$2:$BJ$33")))),1/(1+EXP(-SUMPRODUCT(Engine!$C$13634:$C$13665,INDIRECT("Coefficients!$BK$2:$BK$33"))))))</f>
      </c>
      <c r="AU432" s="8">
        <f>IF(OR($B432="",$C432="",$D432="",$E432="",$F432="",$G432="",$H432="",$I432="",$J432="",$K432="",$L432=""),"",IF($B432="Female",1/(1+EXP(-SUMPRODUCT(Engine!$C$13634:$C$13665,INDIRECT("Coefficients!$BL$2:$BL$33")))),1/(1+EXP(-SUMPRODUCT(Engine!$C$13634:$C$13665,INDIRECT("Coefficients!$BM$2:$BM$33"))))))</f>
      </c>
      <c r="AV432" s="8">
        <f>IF(OR($B432="",$C432="",$D432="",$E432="",$F432="",$G432="",$H432="",$I432="",$J432="",$K432="",$L432=""),"",IF($B432="Female",1/(1+EXP(-SUMPRODUCT(Engine!$C$13634:$C$13665,INDIRECT("Coefficients!$BN$2:$BN$33")))),1/(1+EXP(-SUMPRODUCT(Engine!$C$13634:$C$13665,INDIRECT("Coefficients!$BO$2:$BO$33"))))))</f>
      </c>
      <c r="AW432" s="8">
        <f>IF(OR($B432="",$C432="",$D432="",$E432="",$F432="",$G432="",$H432="",$I432="",$J432="",$K432="",$L432=""),"",IF($B432="Female",1/(1+EXP(-SUMPRODUCT(Engine!$C$13634:$C$13665,INDIRECT("Coefficients!$BP$2:$BP$33")))),1/(1+EXP(-SUMPRODUCT(Engine!$C$13634:$C$13665,INDIRECT("Coefficients!$BQ$2:$BQ$33"))))))</f>
      </c>
      <c r="AX432" s="8">
        <f>IF(OR($B432="",$C432="",$D432="",$E432="",$F432="",$G432="",$H432="",$I432="",$J432="",$K432="",$L432=""),"",IF($B432="Female",1/(1+EXP(-SUMPRODUCT(Engine!$C$13634:$C$13665,INDIRECT("Coefficients!$BR$2:$BR$33")))),1/(1+EXP(-SUMPRODUCT(Engine!$C$13634:$C$13665,INDIRECT("Coefficients!$BS$2:$BS$33"))))))</f>
      </c>
      <c r="AY432" s="8">
        <f>IF(OR($B432="",$C432="",$D432="",$E432="",$F432="",$G432="",$H432="",$I432="",$J432="",$K432="",$L432=""),"",IF($B432="Female",1/(1+EXP(-SUMPRODUCT(Engine!$C$13634:$C$13665,INDIRECT("Coefficients!$BT$2:$BT$33")))),1/(1+EXP(-SUMPRODUCT(Engine!$C$13634:$C$13665,INDIRECT("Coefficients!$BU$2:$BU$33"))))))</f>
      </c>
      <c r="AZ432" s="8">
        <f>IF(OR($B432="",$C432="",$D432="",$E432="",$F432="",$G432="",$H432="",$I432="",$J432="",$K432="",$L432=""),"",IF($B432="Female",1/(1+EXP(-SUMPRODUCT(Engine!$C$13634:$C$13665,INDIRECT("Coefficients!$BV$2:$BV$33")))),1/(1+EXP(-SUMPRODUCT(Engine!$C$13634:$C$13665,INDIRECT("Coefficients!$BW$2:$BW$33"))))))</f>
      </c>
      <c r="BA432" s="8">
        <f>IF(OR($B432="",$C432="",$D432="",$E432="",$F432="",$G432="",$H432="",$I432="",$J432="",$K432="",$L432=""),"",IF($B432="Female",1/(1+EXP(-SUMPRODUCT(Engine!$C$13634:$C$13665,INDIRECT("Coefficients!$BX$2:$BX$33")))),1/(1+EXP(-SUMPRODUCT(Engine!$C$13634:$C$13665,INDIRECT("Coefficients!$BY$2:$BY$33"))))))</f>
      </c>
      <c r="BB432" s="8">
        <f>IF(OR($B432="",$C432="",$D432="",$E432="",$F432="",$G432="",$H432="",$I432="",$J432="",$K432="",$L432=""),"",IF($B432="Female",1/(1+EXP(-SUMPRODUCT(Engine!$C$13634:$C$13665,INDIRECT("Coefficients!$BZ$2:$BZ$33")))),1/(1+EXP(-SUMPRODUCT(Engine!$C$13634:$C$13665,INDIRECT("Coefficients!$CA$2:$CA$33"))))))</f>
      </c>
      <c r="BC432" s="8">
        <f>IF(OR($B432="",$C432="",$D432="",$E432="",$F432="",$G432="",$H432="",$I432="",$J432="",$K432="",$L432=""),"",IF($B432="Female",1/(1+EXP(-SUMPRODUCT(Engine!$C$13634:$C$13665,INDIRECT("Coefficients!$CB$2:$CB$33")))),1/(1+EXP(-SUMPRODUCT(Engine!$C$13634:$C$13665,INDIRECT("Coefficients!$CC$2:$CC$33"))))))</f>
      </c>
      <c r="BD432" s="8">
        <f>IF(OR($B432="",$C432="",$D432="",$E432="",$F432="",$G432="",$H432="",$I432="",$J432="",$K432="",$L432=""),"",IF($B432="Female",1/(1+EXP(-SUMPRODUCT(Engine!$C$13634:$C$13665,INDIRECT("Coefficients!$CD$2:$CD$33")))),1/(1+EXP(-SUMPRODUCT(Engine!$C$13634:$C$13665,INDIRECT("Coefficients!$CE$2:$CE$33"))))))</f>
      </c>
      <c r="BE432" s="8">
        <f>IF(OR($B432="",$C432="",$D432="",$E432="",$F432="",$G432="",$H432="",$I432="",$J432="",$K432="",$L432=""),"",IF($B432="Female",1/(1+EXP(-SUMPRODUCT(Engine!$C$13634:$C$13665,INDIRECT("Coefficients!$CF$2:$CF$33")))),1/(1+EXP(-SUMPRODUCT(Engine!$C$13634:$C$13665,INDIRECT("Coefficients!$CG$2:$CG$33"))))))</f>
      </c>
      <c r="BF432" s="8">
        <f>IF(OR($B432="",$C432="",$D432="",$E432="",$F432="",$G432="",$H432="",$I432="",$J432="",$K432="",$L432=""),"",IF($B432="Female",1/(1+EXP(-SUMPRODUCT(Engine!$C$13634:$C$13665,INDIRECT("Coefficients!$CH$2:$CH$33")))),1/(1+EXP(-SUMPRODUCT(Engine!$C$13634:$C$13665,INDIRECT("Coefficients!$CI$2:$CI$33"))))))</f>
      </c>
      <c r="BG432" s="8">
        <f>IF(OR($B432="",$C432="",$D432="",$E432="",$F432="",$G432="",$H432="",$I432="",$J432="",$K432="",$L432=""),"",IF($B432="Female",1/(1+EXP(-SUMPRODUCT(Engine!$C$13634:$C$13665,INDIRECT("Coefficients!$CJ$2:$CJ$33")))),1/(1+EXP(-SUMPRODUCT(Engine!$C$13634:$C$13665,INDIRECT("Coefficients!$CK$2:$CK$33"))))))</f>
      </c>
      <c r="BH432" s="8">
        <f>IF(OR($B432="",$C432="",$D432="",$E432="",$F432="",$G432="",$H432="",$I432="",$J432="",$K432="",$L432=""),"",IF($B432="Female",1/(1+EXP(-SUMPRODUCT(Engine!$C$13634:$C$13665,INDIRECT("Coefficients!$CL$2:$CL$33")))),1/(1+EXP(-SUMPRODUCT(Engine!$C$13634:$C$13665,INDIRECT("Coefficients!$CM$2:$CM$33"))))))</f>
      </c>
      <c r="BI432" s="8">
        <f>IF(OR($B432="",$C432="",$D432="",$E432="",$F432="",$G432="",$H432="",$I432="",$J432="",$K432="",$L432=""),"",IF($B432="Female",1/(1+EXP(-SUMPRODUCT(Engine!$C$13634:$C$13665,INDIRECT("Coefficients!$CN$2:$CN$33")))),1/(1+EXP(-SUMPRODUCT(Engine!$C$13634:$C$13665,INDIRECT("Coefficients!$CO$2:$CO$33"))))))</f>
      </c>
      <c r="BJ432" s="8">
        <f>IF(OR($B432="",$C432="",$D432="",$E432="",$F432="",$G432="",$H432="",$I432="",$J432="",$K432="",$L432=""),"",IF($B432="Female",1/(1+EXP(-SUMPRODUCT(Engine!$C$13634:$C$13665,INDIRECT("Coefficients!$CP$2:$CP$33")))),1/(1+EXP(-SUMPRODUCT(Engine!$C$13634:$C$13665,INDIRECT("Coefficients!$CQ$2:$CQ$33"))))))</f>
      </c>
      <c r="BK432" s="8">
        <f>IF(OR($B432="",$C432="",$D432="",$E432="",$F432="",$G432="",$H432="",$I432="",$J432="",$K432="",$L432=""),"",IF($B432="Female",1/(1+EXP(-SUMPRODUCT(Engine!$C$13634:$C$13665,INDIRECT("Coefficients!$CR$2:$CR$33")))),1/(1+EXP(-SUMPRODUCT(Engine!$C$13634:$C$13665,INDIRECT("Coefficients!$CS$2:$CS$33"))))))</f>
      </c>
      <c r="BL432" s="8">
        <f>IF(OR($B432="",$C432="",$D432="",$E432="",$F432="",$G432="",$H432="",$I432="",$J432="",$K432="",$L432=""),"",IF($B432="Female",1/(1+EXP(-SUMPRODUCT(Engine!$C$13634:$C$13665,INDIRECT("Coefficients!$CT$2:$CT$33")))),1/(1+EXP(-SUMPRODUCT(Engine!$C$13634:$C$13665,INDIRECT("Coefficients!$CU$2:$CU$33"))))))</f>
      </c>
      <c r="BM432" s="8">
        <f>IF(OR($B432="",$C432="",$D432="",$E432="",$F432="",$G432="",$H432="",$I432="",$J432="",$K432="",$L432=""),"",IF($B432="Female",1/(1+EXP(-SUMPRODUCT(Engine!$C$13634:$C$13665,INDIRECT("Coefficients!$CV$2:$CV$33")))),1/(1+EXP(-SUMPRODUCT(Engine!$C$13634:$C$13665,INDIRECT("Coefficients!$CW$2:$CW$33"))))))</f>
      </c>
    </row>
    <row r="433" spans="1:65" x14ac:dyDescent="0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8">
        <f>IF(OR($B433="",$C433="",$D433="",$E433="",$F433="",$G433="",$H433="",$I433="",$J433="",$K433="",$L433=""),"",IF($B433="Female",1/(1+EXP(-SUMPRODUCT(Engine!$C$13666:$C$13697,INDIRECT("Coefficients!$B$2:$B$33")))),1/(1+EXP(-SUMPRODUCT(Engine!$C$13666:$C$13697,INDIRECT("Coefficients!$C$2:$C$33"))))))</f>
      </c>
      <c r="Q433" s="8">
        <f>IF(OR($B433="",$C433="",$D433="",$E433="",$F433="",$G433="",$H433="",$I433="",$J433="",$K433="",$L433=""),"",IF($B433="Female",1/(1+EXP(-SUMPRODUCT(Engine!$C$13666:$C$13697,INDIRECT("Coefficients!$D$2:$D$33")))),1/(1+EXP(-SUMPRODUCT(Engine!$C$13666:$C$13697,INDIRECT("Coefficients!$E$2:$E$33"))))))</f>
      </c>
      <c r="R433" s="8">
        <f>IF(OR($B433="",$C433="",$D433="",$E433="",$F433="",$G433="",$H433="",$I433="",$J433="",$K433="",$L433=""),"",IF($B433="Female",1/(1+EXP(-SUMPRODUCT(Engine!$C$13666:$C$13697,INDIRECT("Coefficients!$F$2:$F$33")))),1/(1+EXP(-SUMPRODUCT(Engine!$C$13666:$C$13697,INDIRECT("Coefficients!$G$2:$G$33"))))))</f>
      </c>
      <c r="S433" s="8">
        <f>IF(OR($B433="",$C433="",$D433="",$E433="",$F433="",$G433="",$H433="",$I433="",$J433="",$K433="",$L433=""),"",IF($B433="Female",1/(1+EXP(-SUMPRODUCT(Engine!$C$13666:$C$13697,INDIRECT("Coefficients!$H$2:$H$33")))),1/(1+EXP(-SUMPRODUCT(Engine!$C$13666:$C$13697,INDIRECT("Coefficients!$I$2:$I$33"))))))</f>
      </c>
      <c r="T433" s="8">
        <f>IF(OR($B433="",$C433="",$D433="",$E433="",$F433="",$G433="",$H433="",$I433="",$J433="",$K433="",$L433=""),"",IF($B433="Female",1/(1+EXP(-SUMPRODUCT(Engine!$C$13666:$C$13697,INDIRECT("Coefficients!$J$2:$J$33")))),1/(1+EXP(-SUMPRODUCT(Engine!$C$13666:$C$13697,INDIRECT("Coefficients!$K$2:$K$33"))))))</f>
      </c>
      <c r="U433" s="8">
        <f>IF(OR($B433="",$C433="",$D433="",$E433="",$F433="",$G433="",$H433="",$I433="",$J433="",$K433="",$L433=""),"",IF($B433="Female",1/(1+EXP(-SUMPRODUCT(Engine!$C$13666:$C$13697,INDIRECT("Coefficients!$L$2:$L$33")))),1/(1+EXP(-SUMPRODUCT(Engine!$C$13666:$C$13697,INDIRECT("Coefficients!$M$2:$M$33"))))))</f>
      </c>
      <c r="V433" s="8">
        <f>IF(OR($B433="",$C433="",$D433="",$E433="",$F433="",$G433="",$H433="",$I433="",$J433="",$K433="",$L433=""),"",IF($B433="Female",1/(1+EXP(-SUMPRODUCT(Engine!$C$13666:$C$13697,INDIRECT("Coefficients!$N$2:$N$33")))),1/(1+EXP(-SUMPRODUCT(Engine!$C$13666:$C$13697,INDIRECT("Coefficients!$O$2:$O$33"))))))</f>
      </c>
      <c r="W433" s="8">
        <f>IF(OR($B433="",$C433="",$D433="",$E433="",$F433="",$G433="",$H433="",$I433="",$J433="",$K433="",$L433=""),"",IF($B433="Female",1/(1+EXP(-SUMPRODUCT(Engine!$C$13666:$C$13697,INDIRECT("Coefficients!$P$2:$P$33")))),1/(1+EXP(-SUMPRODUCT(Engine!$C$13666:$C$13697,INDIRECT("Coefficients!$Q$2:$Q$33"))))))</f>
      </c>
      <c r="X433" s="8">
        <f>IF(OR($B433="",$C433="",$D433="",$E433="",$F433="",$G433="",$H433="",$I433="",$J433="",$K433="",$L433=""),"",IF($B433="Female",1/(1+EXP(-SUMPRODUCT(Engine!$C$13666:$C$13697,INDIRECT("Coefficients!$R$2:$R$33")))),1/(1+EXP(-SUMPRODUCT(Engine!$C$13666:$C$13697,INDIRECT("Coefficients!$S$2:$S$33"))))))</f>
      </c>
      <c r="Y433" s="8">
        <f>IF(OR($B433="",$C433="",$D433="",$E433="",$F433="",$G433="",$H433="",$I433="",$J433="",$K433="",$L433=""),"",IF($B433="Female",1/(1+EXP(-SUMPRODUCT(Engine!$C$13666:$C$13697,INDIRECT("Coefficients!$T$2:$T$33")))),1/(1+EXP(-SUMPRODUCT(Engine!$C$13666:$C$13697,INDIRECT("Coefficients!$U$2:$U$33"))))))</f>
      </c>
      <c r="Z433" s="8">
        <f>IF(OR($B433="",$C433="",$D433="",$E433="",$F433="",$G433="",$H433="",$I433="",$J433="",$K433="",$L433=""),"",IF($B433="Female",1/(1+EXP(-SUMPRODUCT(Engine!$C$13666:$C$13697,INDIRECT("Coefficients!$V$2:$V$33")))),1/(1+EXP(-SUMPRODUCT(Engine!$C$13666:$C$13697,INDIRECT("Coefficients!$W$2:$W$33"))))))</f>
      </c>
      <c r="AA433" s="8">
        <f>IF(OR($B433="",$C433="",$D433="",$E433="",$F433="",$G433="",$H433="",$I433="",$J433="",$K433="",$L433=""),"",IF($B433="Female",1/(1+EXP(-SUMPRODUCT(Engine!$C$13666:$C$13697,INDIRECT("Coefficients!$X$2:$X$33")))),1/(1+EXP(-SUMPRODUCT(Engine!$C$13666:$C$13697,INDIRECT("Coefficients!$Y$2:$Y$33"))))))</f>
      </c>
      <c r="AB433" s="8">
        <f>IF(OR($B433="",$C433="",$D433="",$E433="",$F433="",$G433="",$H433="",$I433="",$J433="",$K433="",$L433=""),"",IF($B433="Female",1/(1+EXP(-SUMPRODUCT(Engine!$C$13666:$C$13697,INDIRECT("Coefficients!$Z$2:$Z$33")))),1/(1+EXP(-SUMPRODUCT(Engine!$C$13666:$C$13697,INDIRECT("Coefficients!$AA$2:$AA$33"))))))</f>
      </c>
      <c r="AC433" s="8">
        <f>IF(OR($B433="",$C433="",$D433="",$E433="",$F433="",$G433="",$H433="",$I433="",$J433="",$K433="",$L433=""),"",IF($B433="Female",1/(1+EXP(-SUMPRODUCT(Engine!$C$13666:$C$13697,INDIRECT("Coefficients!$AB$2:$AB$33")))),1/(1+EXP(-SUMPRODUCT(Engine!$C$13666:$C$13697,INDIRECT("Coefficients!$AC$2:$AC$33"))))))</f>
      </c>
      <c r="AD433" s="8">
        <f>IF(OR($B433="",$C433="",$D433="",$E433="",$F433="",$G433="",$H433="",$I433="",$J433="",$K433="",$L433=""),"",IF($B433="Female",1/(1+EXP(-SUMPRODUCT(Engine!$C$13666:$C$13697,INDIRECT("Coefficients!$AD$2:$AD$33")))),1/(1+EXP(-SUMPRODUCT(Engine!$C$13666:$C$13697,INDIRECT("Coefficients!$AE$2:$AE$33"))))))</f>
      </c>
      <c r="AE433" s="8">
        <f>IF(OR($B433="",$C433="",$D433="",$E433="",$F433="",$G433="",$H433="",$I433="",$J433="",$K433="",$L433=""),"",IF($B433="Female",1/(1+EXP(-SUMPRODUCT(Engine!$C$13666:$C$13697,INDIRECT("Coefficients!$AF$2:$AF$33")))),1/(1+EXP(-SUMPRODUCT(Engine!$C$13666:$C$13697,INDIRECT("Coefficients!$AG$2:$AG$33"))))))</f>
      </c>
      <c r="AF433" s="8">
        <f>IF(OR($B433="",$C433="",$D433="",$E433="",$F433="",$G433="",$H433="",$I433="",$J433="",$K433="",$L433=""),"",IF($B433="Female",1/(1+EXP(-SUMPRODUCT(Engine!$C$13666:$C$13697,INDIRECT("Coefficients!$AH$2:$AH$33")))),1/(1+EXP(-SUMPRODUCT(Engine!$C$13666:$C$13697,INDIRECT("Coefficients!$AI$2:$AI$33"))))))</f>
      </c>
      <c r="AG433" s="8">
        <f>IF(OR($B433="",$C433="",$D433="",$E433="",$F433="",$G433="",$H433="",$I433="",$J433="",$K433="",$L433=""),"",IF($B433="Female",1/(1+EXP(-SUMPRODUCT(Engine!$C$13666:$C$13697,INDIRECT("Coefficients!$AJ$2:$AJ$33")))),1/(1+EXP(-SUMPRODUCT(Engine!$C$13666:$C$13697,INDIRECT("Coefficients!$AK$2:$AK$33"))))))</f>
      </c>
      <c r="AH433" s="8">
        <f>IF(OR($B433="",$C433="",$D433="",$E433="",$F433="",$G433="",$H433="",$I433="",$J433="",$K433="",$L433=""),"",IF($B433="Female",1/(1+EXP(-SUMPRODUCT(Engine!$C$13666:$C$13697,INDIRECT("Coefficients!$AL$2:$AL$33")))),1/(1+EXP(-SUMPRODUCT(Engine!$C$13666:$C$13697,INDIRECT("Coefficients!$AM$2:$AM$33"))))))</f>
      </c>
      <c r="AI433" s="8">
        <f>IF(OR($B433="",$C433="",$D433="",$E433="",$F433="",$G433="",$H433="",$I433="",$J433="",$K433="",$L433=""),"",IF($B433="Female",1/(1+EXP(-SUMPRODUCT(Engine!$C$13666:$C$13697,INDIRECT("Coefficients!$AN$2:$AN$33")))),1/(1+EXP(-SUMPRODUCT(Engine!$C$13666:$C$13697,INDIRECT("Coefficients!$AO$2:$AO$33"))))))</f>
      </c>
      <c r="AJ433" s="8">
        <f>IF(OR($B433="",$C433="",$D433="",$E433="",$F433="",$G433="",$H433="",$I433="",$J433="",$K433="",$L433=""),"",IF($B433="Female",1/(1+EXP(-SUMPRODUCT(Engine!$C$13666:$C$13697,INDIRECT("Coefficients!$AP$2:$AP$33")))),1/(1+EXP(-SUMPRODUCT(Engine!$C$13666:$C$13697,INDIRECT("Coefficients!$AQ$2:$AQ$33"))))))</f>
      </c>
      <c r="AK433" s="8">
        <f>IF(OR($B433="",$C433="",$D433="",$E433="",$F433="",$G433="",$H433="",$I433="",$J433="",$K433="",$L433=""),"",IF($B433="Female",1/(1+EXP(-SUMPRODUCT(Engine!$C$13666:$C$13697,INDIRECT("Coefficients!$AR$2:$AR$33")))),1/(1+EXP(-SUMPRODUCT(Engine!$C$13666:$C$13697,INDIRECT("Coefficients!$AS$2:$AS$33"))))))</f>
      </c>
      <c r="AL433" s="8">
        <f>IF(OR($B433="",$C433="",$D433="",$E433="",$F433="",$G433="",$H433="",$I433="",$J433="",$K433="",$L433=""),"",IF($B433="Female",1/(1+EXP(-SUMPRODUCT(Engine!$C$13666:$C$13697,INDIRECT("Coefficients!$AT$2:$AT$33")))),1/(1+EXP(-SUMPRODUCT(Engine!$C$13666:$C$13697,INDIRECT("Coefficients!$AU$2:$AU$33"))))))</f>
      </c>
      <c r="AM433" s="8">
        <f>IF(OR($B433="",$C433="",$D433="",$E433="",$F433="",$G433="",$H433="",$I433="",$J433="",$K433="",$L433=""),"",IF($B433="Female",1/(1+EXP(-SUMPRODUCT(Engine!$C$13666:$C$13697,INDIRECT("Coefficients!$AV$2:$AV$33")))),1/(1+EXP(-SUMPRODUCT(Engine!$C$13666:$C$13697,INDIRECT("Coefficients!$AW$2:$AW$33"))))))</f>
      </c>
      <c r="AN433" s="8">
        <f>IF(OR($B433="",$C433="",$D433="",$E433="",$F433="",$G433="",$H433="",$I433="",$J433="",$K433="",$L433=""),"",IF($B433="Female",1/(1+EXP(-SUMPRODUCT(Engine!$C$13666:$C$13697,INDIRECT("Coefficients!$AX$2:$AX$33")))),1/(1+EXP(-SUMPRODUCT(Engine!$C$13666:$C$13697,INDIRECT("Coefficients!$AY$2:$AY$33"))))))</f>
      </c>
      <c r="AO433" s="8">
        <f>IF(OR($B433="",$C433="",$D433="",$E433="",$F433="",$G433="",$H433="",$I433="",$J433="",$K433="",$L433=""),"",IF($B433="Female",1/(1+EXP(-SUMPRODUCT(Engine!$C$13666:$C$13697,INDIRECT("Coefficients!$AZ$2:$AZ$33")))),1/(1+EXP(-SUMPRODUCT(Engine!$C$13666:$C$13697,INDIRECT("Coefficients!$BA$2:$BA$33"))))))</f>
      </c>
      <c r="AP433" s="8">
        <f>IF(OR($B433="",$C433="",$D433="",$E433="",$F433="",$G433="",$H433="",$I433="",$J433="",$K433="",$L433=""),"",IF($B433="Female",1/(1+EXP(-SUMPRODUCT(Engine!$C$13666:$C$13697,INDIRECT("Coefficients!$BB$2:$BB$33")))),1/(1+EXP(-SUMPRODUCT(Engine!$C$13666:$C$13697,INDIRECT("Coefficients!$BC$2:$BC$33"))))))</f>
      </c>
      <c r="AQ433" s="8">
        <f>IF(OR($B433="",$C433="",$D433="",$E433="",$F433="",$G433="",$H433="",$I433="",$J433="",$K433="",$L433=""),"",IF($B433="Female",1/(1+EXP(-SUMPRODUCT(Engine!$C$13666:$C$13697,INDIRECT("Coefficients!$BD$2:$BD$33")))),1/(1+EXP(-SUMPRODUCT(Engine!$C$13666:$C$13697,INDIRECT("Coefficients!$BE$2:$BE$33"))))))</f>
      </c>
      <c r="AR433" s="8">
        <f>IF(OR($B433="",$C433="",$D433="",$E433="",$F433="",$G433="",$H433="",$I433="",$J433="",$K433="",$L433=""),"",IF($B433="Female",1/(1+EXP(-SUMPRODUCT(Engine!$C$13666:$C$13697,INDIRECT("Coefficients!$BF$2:$BF$33")))),1/(1+EXP(-SUMPRODUCT(Engine!$C$13666:$C$13697,INDIRECT("Coefficients!$BG$2:$BG$33"))))))</f>
      </c>
      <c r="AS433" s="8">
        <f>IF(OR($B433="",$C433="",$D433="",$E433="",$F433="",$G433="",$H433="",$I433="",$J433="",$K433="",$L433=""),"",IF($B433="Female",1/(1+EXP(-SUMPRODUCT(Engine!$C$13666:$C$13697,INDIRECT("Coefficients!$BH$2:$BH$33")))),1/(1+EXP(-SUMPRODUCT(Engine!$C$13666:$C$13697,INDIRECT("Coefficients!$BI$2:$BI$33"))))))</f>
      </c>
      <c r="AT433" s="8">
        <f>IF(OR($B433="",$C433="",$D433="",$E433="",$F433="",$G433="",$H433="",$I433="",$J433="",$K433="",$L433=""),"",IF($B433="Female",1/(1+EXP(-SUMPRODUCT(Engine!$C$13666:$C$13697,INDIRECT("Coefficients!$BJ$2:$BJ$33")))),1/(1+EXP(-SUMPRODUCT(Engine!$C$13666:$C$13697,INDIRECT("Coefficients!$BK$2:$BK$33"))))))</f>
      </c>
      <c r="AU433" s="8">
        <f>IF(OR($B433="",$C433="",$D433="",$E433="",$F433="",$G433="",$H433="",$I433="",$J433="",$K433="",$L433=""),"",IF($B433="Female",1/(1+EXP(-SUMPRODUCT(Engine!$C$13666:$C$13697,INDIRECT("Coefficients!$BL$2:$BL$33")))),1/(1+EXP(-SUMPRODUCT(Engine!$C$13666:$C$13697,INDIRECT("Coefficients!$BM$2:$BM$33"))))))</f>
      </c>
      <c r="AV433" s="8">
        <f>IF(OR($B433="",$C433="",$D433="",$E433="",$F433="",$G433="",$H433="",$I433="",$J433="",$K433="",$L433=""),"",IF($B433="Female",1/(1+EXP(-SUMPRODUCT(Engine!$C$13666:$C$13697,INDIRECT("Coefficients!$BN$2:$BN$33")))),1/(1+EXP(-SUMPRODUCT(Engine!$C$13666:$C$13697,INDIRECT("Coefficients!$BO$2:$BO$33"))))))</f>
      </c>
      <c r="AW433" s="8">
        <f>IF(OR($B433="",$C433="",$D433="",$E433="",$F433="",$G433="",$H433="",$I433="",$J433="",$K433="",$L433=""),"",IF($B433="Female",1/(1+EXP(-SUMPRODUCT(Engine!$C$13666:$C$13697,INDIRECT("Coefficients!$BP$2:$BP$33")))),1/(1+EXP(-SUMPRODUCT(Engine!$C$13666:$C$13697,INDIRECT("Coefficients!$BQ$2:$BQ$33"))))))</f>
      </c>
      <c r="AX433" s="8">
        <f>IF(OR($B433="",$C433="",$D433="",$E433="",$F433="",$G433="",$H433="",$I433="",$J433="",$K433="",$L433=""),"",IF($B433="Female",1/(1+EXP(-SUMPRODUCT(Engine!$C$13666:$C$13697,INDIRECT("Coefficients!$BR$2:$BR$33")))),1/(1+EXP(-SUMPRODUCT(Engine!$C$13666:$C$13697,INDIRECT("Coefficients!$BS$2:$BS$33"))))))</f>
      </c>
      <c r="AY433" s="8">
        <f>IF(OR($B433="",$C433="",$D433="",$E433="",$F433="",$G433="",$H433="",$I433="",$J433="",$K433="",$L433=""),"",IF($B433="Female",1/(1+EXP(-SUMPRODUCT(Engine!$C$13666:$C$13697,INDIRECT("Coefficients!$BT$2:$BT$33")))),1/(1+EXP(-SUMPRODUCT(Engine!$C$13666:$C$13697,INDIRECT("Coefficients!$BU$2:$BU$33"))))))</f>
      </c>
      <c r="AZ433" s="8">
        <f>IF(OR($B433="",$C433="",$D433="",$E433="",$F433="",$G433="",$H433="",$I433="",$J433="",$K433="",$L433=""),"",IF($B433="Female",1/(1+EXP(-SUMPRODUCT(Engine!$C$13666:$C$13697,INDIRECT("Coefficients!$BV$2:$BV$33")))),1/(1+EXP(-SUMPRODUCT(Engine!$C$13666:$C$13697,INDIRECT("Coefficients!$BW$2:$BW$33"))))))</f>
      </c>
      <c r="BA433" s="8">
        <f>IF(OR($B433="",$C433="",$D433="",$E433="",$F433="",$G433="",$H433="",$I433="",$J433="",$K433="",$L433=""),"",IF($B433="Female",1/(1+EXP(-SUMPRODUCT(Engine!$C$13666:$C$13697,INDIRECT("Coefficients!$BX$2:$BX$33")))),1/(1+EXP(-SUMPRODUCT(Engine!$C$13666:$C$13697,INDIRECT("Coefficients!$BY$2:$BY$33"))))))</f>
      </c>
      <c r="BB433" s="8">
        <f>IF(OR($B433="",$C433="",$D433="",$E433="",$F433="",$G433="",$H433="",$I433="",$J433="",$K433="",$L433=""),"",IF($B433="Female",1/(1+EXP(-SUMPRODUCT(Engine!$C$13666:$C$13697,INDIRECT("Coefficients!$BZ$2:$BZ$33")))),1/(1+EXP(-SUMPRODUCT(Engine!$C$13666:$C$13697,INDIRECT("Coefficients!$CA$2:$CA$33"))))))</f>
      </c>
      <c r="BC433" s="8">
        <f>IF(OR($B433="",$C433="",$D433="",$E433="",$F433="",$G433="",$H433="",$I433="",$J433="",$K433="",$L433=""),"",IF($B433="Female",1/(1+EXP(-SUMPRODUCT(Engine!$C$13666:$C$13697,INDIRECT("Coefficients!$CB$2:$CB$33")))),1/(1+EXP(-SUMPRODUCT(Engine!$C$13666:$C$13697,INDIRECT("Coefficients!$CC$2:$CC$33"))))))</f>
      </c>
      <c r="BD433" s="8">
        <f>IF(OR($B433="",$C433="",$D433="",$E433="",$F433="",$G433="",$H433="",$I433="",$J433="",$K433="",$L433=""),"",IF($B433="Female",1/(1+EXP(-SUMPRODUCT(Engine!$C$13666:$C$13697,INDIRECT("Coefficients!$CD$2:$CD$33")))),1/(1+EXP(-SUMPRODUCT(Engine!$C$13666:$C$13697,INDIRECT("Coefficients!$CE$2:$CE$33"))))))</f>
      </c>
      <c r="BE433" s="8">
        <f>IF(OR($B433="",$C433="",$D433="",$E433="",$F433="",$G433="",$H433="",$I433="",$J433="",$K433="",$L433=""),"",IF($B433="Female",1/(1+EXP(-SUMPRODUCT(Engine!$C$13666:$C$13697,INDIRECT("Coefficients!$CF$2:$CF$33")))),1/(1+EXP(-SUMPRODUCT(Engine!$C$13666:$C$13697,INDIRECT("Coefficients!$CG$2:$CG$33"))))))</f>
      </c>
      <c r="BF433" s="8">
        <f>IF(OR($B433="",$C433="",$D433="",$E433="",$F433="",$G433="",$H433="",$I433="",$J433="",$K433="",$L433=""),"",IF($B433="Female",1/(1+EXP(-SUMPRODUCT(Engine!$C$13666:$C$13697,INDIRECT("Coefficients!$CH$2:$CH$33")))),1/(1+EXP(-SUMPRODUCT(Engine!$C$13666:$C$13697,INDIRECT("Coefficients!$CI$2:$CI$33"))))))</f>
      </c>
      <c r="BG433" s="8">
        <f>IF(OR($B433="",$C433="",$D433="",$E433="",$F433="",$G433="",$H433="",$I433="",$J433="",$K433="",$L433=""),"",IF($B433="Female",1/(1+EXP(-SUMPRODUCT(Engine!$C$13666:$C$13697,INDIRECT("Coefficients!$CJ$2:$CJ$33")))),1/(1+EXP(-SUMPRODUCT(Engine!$C$13666:$C$13697,INDIRECT("Coefficients!$CK$2:$CK$33"))))))</f>
      </c>
      <c r="BH433" s="8">
        <f>IF(OR($B433="",$C433="",$D433="",$E433="",$F433="",$G433="",$H433="",$I433="",$J433="",$K433="",$L433=""),"",IF($B433="Female",1/(1+EXP(-SUMPRODUCT(Engine!$C$13666:$C$13697,INDIRECT("Coefficients!$CL$2:$CL$33")))),1/(1+EXP(-SUMPRODUCT(Engine!$C$13666:$C$13697,INDIRECT("Coefficients!$CM$2:$CM$33"))))))</f>
      </c>
      <c r="BI433" s="8">
        <f>IF(OR($B433="",$C433="",$D433="",$E433="",$F433="",$G433="",$H433="",$I433="",$J433="",$K433="",$L433=""),"",IF($B433="Female",1/(1+EXP(-SUMPRODUCT(Engine!$C$13666:$C$13697,INDIRECT("Coefficients!$CN$2:$CN$33")))),1/(1+EXP(-SUMPRODUCT(Engine!$C$13666:$C$13697,INDIRECT("Coefficients!$CO$2:$CO$33"))))))</f>
      </c>
      <c r="BJ433" s="8">
        <f>IF(OR($B433="",$C433="",$D433="",$E433="",$F433="",$G433="",$H433="",$I433="",$J433="",$K433="",$L433=""),"",IF($B433="Female",1/(1+EXP(-SUMPRODUCT(Engine!$C$13666:$C$13697,INDIRECT("Coefficients!$CP$2:$CP$33")))),1/(1+EXP(-SUMPRODUCT(Engine!$C$13666:$C$13697,INDIRECT("Coefficients!$CQ$2:$CQ$33"))))))</f>
      </c>
      <c r="BK433" s="8">
        <f>IF(OR($B433="",$C433="",$D433="",$E433="",$F433="",$G433="",$H433="",$I433="",$J433="",$K433="",$L433=""),"",IF($B433="Female",1/(1+EXP(-SUMPRODUCT(Engine!$C$13666:$C$13697,INDIRECT("Coefficients!$CR$2:$CR$33")))),1/(1+EXP(-SUMPRODUCT(Engine!$C$13666:$C$13697,INDIRECT("Coefficients!$CS$2:$CS$33"))))))</f>
      </c>
      <c r="BL433" s="8">
        <f>IF(OR($B433="",$C433="",$D433="",$E433="",$F433="",$G433="",$H433="",$I433="",$J433="",$K433="",$L433=""),"",IF($B433="Female",1/(1+EXP(-SUMPRODUCT(Engine!$C$13666:$C$13697,INDIRECT("Coefficients!$CT$2:$CT$33")))),1/(1+EXP(-SUMPRODUCT(Engine!$C$13666:$C$13697,INDIRECT("Coefficients!$CU$2:$CU$33"))))))</f>
      </c>
      <c r="BM433" s="8">
        <f>IF(OR($B433="",$C433="",$D433="",$E433="",$F433="",$G433="",$H433="",$I433="",$J433="",$K433="",$L433=""),"",IF($B433="Female",1/(1+EXP(-SUMPRODUCT(Engine!$C$13666:$C$13697,INDIRECT("Coefficients!$CV$2:$CV$33")))),1/(1+EXP(-SUMPRODUCT(Engine!$C$13666:$C$13697,INDIRECT("Coefficients!$CW$2:$CW$33"))))))</f>
      </c>
    </row>
    <row r="434" spans="1:65" x14ac:dyDescent="0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8">
        <f>IF(OR($B434="",$C434="",$D434="",$E434="",$F434="",$G434="",$H434="",$I434="",$J434="",$K434="",$L434=""),"",IF($B434="Female",1/(1+EXP(-SUMPRODUCT(Engine!$C$13698:$C$13729,INDIRECT("Coefficients!$B$2:$B$33")))),1/(1+EXP(-SUMPRODUCT(Engine!$C$13698:$C$13729,INDIRECT("Coefficients!$C$2:$C$33"))))))</f>
      </c>
      <c r="Q434" s="8">
        <f>IF(OR($B434="",$C434="",$D434="",$E434="",$F434="",$G434="",$H434="",$I434="",$J434="",$K434="",$L434=""),"",IF($B434="Female",1/(1+EXP(-SUMPRODUCT(Engine!$C$13698:$C$13729,INDIRECT("Coefficients!$D$2:$D$33")))),1/(1+EXP(-SUMPRODUCT(Engine!$C$13698:$C$13729,INDIRECT("Coefficients!$E$2:$E$33"))))))</f>
      </c>
      <c r="R434" s="8">
        <f>IF(OR($B434="",$C434="",$D434="",$E434="",$F434="",$G434="",$H434="",$I434="",$J434="",$K434="",$L434=""),"",IF($B434="Female",1/(1+EXP(-SUMPRODUCT(Engine!$C$13698:$C$13729,INDIRECT("Coefficients!$F$2:$F$33")))),1/(1+EXP(-SUMPRODUCT(Engine!$C$13698:$C$13729,INDIRECT("Coefficients!$G$2:$G$33"))))))</f>
      </c>
      <c r="S434" s="8">
        <f>IF(OR($B434="",$C434="",$D434="",$E434="",$F434="",$G434="",$H434="",$I434="",$J434="",$K434="",$L434=""),"",IF($B434="Female",1/(1+EXP(-SUMPRODUCT(Engine!$C$13698:$C$13729,INDIRECT("Coefficients!$H$2:$H$33")))),1/(1+EXP(-SUMPRODUCT(Engine!$C$13698:$C$13729,INDIRECT("Coefficients!$I$2:$I$33"))))))</f>
      </c>
      <c r="T434" s="8">
        <f>IF(OR($B434="",$C434="",$D434="",$E434="",$F434="",$G434="",$H434="",$I434="",$J434="",$K434="",$L434=""),"",IF($B434="Female",1/(1+EXP(-SUMPRODUCT(Engine!$C$13698:$C$13729,INDIRECT("Coefficients!$J$2:$J$33")))),1/(1+EXP(-SUMPRODUCT(Engine!$C$13698:$C$13729,INDIRECT("Coefficients!$K$2:$K$33"))))))</f>
      </c>
      <c r="U434" s="8">
        <f>IF(OR($B434="",$C434="",$D434="",$E434="",$F434="",$G434="",$H434="",$I434="",$J434="",$K434="",$L434=""),"",IF($B434="Female",1/(1+EXP(-SUMPRODUCT(Engine!$C$13698:$C$13729,INDIRECT("Coefficients!$L$2:$L$33")))),1/(1+EXP(-SUMPRODUCT(Engine!$C$13698:$C$13729,INDIRECT("Coefficients!$M$2:$M$33"))))))</f>
      </c>
      <c r="V434" s="8">
        <f>IF(OR($B434="",$C434="",$D434="",$E434="",$F434="",$G434="",$H434="",$I434="",$J434="",$K434="",$L434=""),"",IF($B434="Female",1/(1+EXP(-SUMPRODUCT(Engine!$C$13698:$C$13729,INDIRECT("Coefficients!$N$2:$N$33")))),1/(1+EXP(-SUMPRODUCT(Engine!$C$13698:$C$13729,INDIRECT("Coefficients!$O$2:$O$33"))))))</f>
      </c>
      <c r="W434" s="8">
        <f>IF(OR($B434="",$C434="",$D434="",$E434="",$F434="",$G434="",$H434="",$I434="",$J434="",$K434="",$L434=""),"",IF($B434="Female",1/(1+EXP(-SUMPRODUCT(Engine!$C$13698:$C$13729,INDIRECT("Coefficients!$P$2:$P$33")))),1/(1+EXP(-SUMPRODUCT(Engine!$C$13698:$C$13729,INDIRECT("Coefficients!$Q$2:$Q$33"))))))</f>
      </c>
      <c r="X434" s="8">
        <f>IF(OR($B434="",$C434="",$D434="",$E434="",$F434="",$G434="",$H434="",$I434="",$J434="",$K434="",$L434=""),"",IF($B434="Female",1/(1+EXP(-SUMPRODUCT(Engine!$C$13698:$C$13729,INDIRECT("Coefficients!$R$2:$R$33")))),1/(1+EXP(-SUMPRODUCT(Engine!$C$13698:$C$13729,INDIRECT("Coefficients!$S$2:$S$33"))))))</f>
      </c>
      <c r="Y434" s="8">
        <f>IF(OR($B434="",$C434="",$D434="",$E434="",$F434="",$G434="",$H434="",$I434="",$J434="",$K434="",$L434=""),"",IF($B434="Female",1/(1+EXP(-SUMPRODUCT(Engine!$C$13698:$C$13729,INDIRECT("Coefficients!$T$2:$T$33")))),1/(1+EXP(-SUMPRODUCT(Engine!$C$13698:$C$13729,INDIRECT("Coefficients!$U$2:$U$33"))))))</f>
      </c>
      <c r="Z434" s="8">
        <f>IF(OR($B434="",$C434="",$D434="",$E434="",$F434="",$G434="",$H434="",$I434="",$J434="",$K434="",$L434=""),"",IF($B434="Female",1/(1+EXP(-SUMPRODUCT(Engine!$C$13698:$C$13729,INDIRECT("Coefficients!$V$2:$V$33")))),1/(1+EXP(-SUMPRODUCT(Engine!$C$13698:$C$13729,INDIRECT("Coefficients!$W$2:$W$33"))))))</f>
      </c>
      <c r="AA434" s="8">
        <f>IF(OR($B434="",$C434="",$D434="",$E434="",$F434="",$G434="",$H434="",$I434="",$J434="",$K434="",$L434=""),"",IF($B434="Female",1/(1+EXP(-SUMPRODUCT(Engine!$C$13698:$C$13729,INDIRECT("Coefficients!$X$2:$X$33")))),1/(1+EXP(-SUMPRODUCT(Engine!$C$13698:$C$13729,INDIRECT("Coefficients!$Y$2:$Y$33"))))))</f>
      </c>
      <c r="AB434" s="8">
        <f>IF(OR($B434="",$C434="",$D434="",$E434="",$F434="",$G434="",$H434="",$I434="",$J434="",$K434="",$L434=""),"",IF($B434="Female",1/(1+EXP(-SUMPRODUCT(Engine!$C$13698:$C$13729,INDIRECT("Coefficients!$Z$2:$Z$33")))),1/(1+EXP(-SUMPRODUCT(Engine!$C$13698:$C$13729,INDIRECT("Coefficients!$AA$2:$AA$33"))))))</f>
      </c>
      <c r="AC434" s="8">
        <f>IF(OR($B434="",$C434="",$D434="",$E434="",$F434="",$G434="",$H434="",$I434="",$J434="",$K434="",$L434=""),"",IF($B434="Female",1/(1+EXP(-SUMPRODUCT(Engine!$C$13698:$C$13729,INDIRECT("Coefficients!$AB$2:$AB$33")))),1/(1+EXP(-SUMPRODUCT(Engine!$C$13698:$C$13729,INDIRECT("Coefficients!$AC$2:$AC$33"))))))</f>
      </c>
      <c r="AD434" s="8">
        <f>IF(OR($B434="",$C434="",$D434="",$E434="",$F434="",$G434="",$H434="",$I434="",$J434="",$K434="",$L434=""),"",IF($B434="Female",1/(1+EXP(-SUMPRODUCT(Engine!$C$13698:$C$13729,INDIRECT("Coefficients!$AD$2:$AD$33")))),1/(1+EXP(-SUMPRODUCT(Engine!$C$13698:$C$13729,INDIRECT("Coefficients!$AE$2:$AE$33"))))))</f>
      </c>
      <c r="AE434" s="8">
        <f>IF(OR($B434="",$C434="",$D434="",$E434="",$F434="",$G434="",$H434="",$I434="",$J434="",$K434="",$L434=""),"",IF($B434="Female",1/(1+EXP(-SUMPRODUCT(Engine!$C$13698:$C$13729,INDIRECT("Coefficients!$AF$2:$AF$33")))),1/(1+EXP(-SUMPRODUCT(Engine!$C$13698:$C$13729,INDIRECT("Coefficients!$AG$2:$AG$33"))))))</f>
      </c>
      <c r="AF434" s="8">
        <f>IF(OR($B434="",$C434="",$D434="",$E434="",$F434="",$G434="",$H434="",$I434="",$J434="",$K434="",$L434=""),"",IF($B434="Female",1/(1+EXP(-SUMPRODUCT(Engine!$C$13698:$C$13729,INDIRECT("Coefficients!$AH$2:$AH$33")))),1/(1+EXP(-SUMPRODUCT(Engine!$C$13698:$C$13729,INDIRECT("Coefficients!$AI$2:$AI$33"))))))</f>
      </c>
      <c r="AG434" s="8">
        <f>IF(OR($B434="",$C434="",$D434="",$E434="",$F434="",$G434="",$H434="",$I434="",$J434="",$K434="",$L434=""),"",IF($B434="Female",1/(1+EXP(-SUMPRODUCT(Engine!$C$13698:$C$13729,INDIRECT("Coefficients!$AJ$2:$AJ$33")))),1/(1+EXP(-SUMPRODUCT(Engine!$C$13698:$C$13729,INDIRECT("Coefficients!$AK$2:$AK$33"))))))</f>
      </c>
      <c r="AH434" s="8">
        <f>IF(OR($B434="",$C434="",$D434="",$E434="",$F434="",$G434="",$H434="",$I434="",$J434="",$K434="",$L434=""),"",IF($B434="Female",1/(1+EXP(-SUMPRODUCT(Engine!$C$13698:$C$13729,INDIRECT("Coefficients!$AL$2:$AL$33")))),1/(1+EXP(-SUMPRODUCT(Engine!$C$13698:$C$13729,INDIRECT("Coefficients!$AM$2:$AM$33"))))))</f>
      </c>
      <c r="AI434" s="8">
        <f>IF(OR($B434="",$C434="",$D434="",$E434="",$F434="",$G434="",$H434="",$I434="",$J434="",$K434="",$L434=""),"",IF($B434="Female",1/(1+EXP(-SUMPRODUCT(Engine!$C$13698:$C$13729,INDIRECT("Coefficients!$AN$2:$AN$33")))),1/(1+EXP(-SUMPRODUCT(Engine!$C$13698:$C$13729,INDIRECT("Coefficients!$AO$2:$AO$33"))))))</f>
      </c>
      <c r="AJ434" s="8">
        <f>IF(OR($B434="",$C434="",$D434="",$E434="",$F434="",$G434="",$H434="",$I434="",$J434="",$K434="",$L434=""),"",IF($B434="Female",1/(1+EXP(-SUMPRODUCT(Engine!$C$13698:$C$13729,INDIRECT("Coefficients!$AP$2:$AP$33")))),1/(1+EXP(-SUMPRODUCT(Engine!$C$13698:$C$13729,INDIRECT("Coefficients!$AQ$2:$AQ$33"))))))</f>
      </c>
      <c r="AK434" s="8">
        <f>IF(OR($B434="",$C434="",$D434="",$E434="",$F434="",$G434="",$H434="",$I434="",$J434="",$K434="",$L434=""),"",IF($B434="Female",1/(1+EXP(-SUMPRODUCT(Engine!$C$13698:$C$13729,INDIRECT("Coefficients!$AR$2:$AR$33")))),1/(1+EXP(-SUMPRODUCT(Engine!$C$13698:$C$13729,INDIRECT("Coefficients!$AS$2:$AS$33"))))))</f>
      </c>
      <c r="AL434" s="8">
        <f>IF(OR($B434="",$C434="",$D434="",$E434="",$F434="",$G434="",$H434="",$I434="",$J434="",$K434="",$L434=""),"",IF($B434="Female",1/(1+EXP(-SUMPRODUCT(Engine!$C$13698:$C$13729,INDIRECT("Coefficients!$AT$2:$AT$33")))),1/(1+EXP(-SUMPRODUCT(Engine!$C$13698:$C$13729,INDIRECT("Coefficients!$AU$2:$AU$33"))))))</f>
      </c>
      <c r="AM434" s="8">
        <f>IF(OR($B434="",$C434="",$D434="",$E434="",$F434="",$G434="",$H434="",$I434="",$J434="",$K434="",$L434=""),"",IF($B434="Female",1/(1+EXP(-SUMPRODUCT(Engine!$C$13698:$C$13729,INDIRECT("Coefficients!$AV$2:$AV$33")))),1/(1+EXP(-SUMPRODUCT(Engine!$C$13698:$C$13729,INDIRECT("Coefficients!$AW$2:$AW$33"))))))</f>
      </c>
      <c r="AN434" s="8">
        <f>IF(OR($B434="",$C434="",$D434="",$E434="",$F434="",$G434="",$H434="",$I434="",$J434="",$K434="",$L434=""),"",IF($B434="Female",1/(1+EXP(-SUMPRODUCT(Engine!$C$13698:$C$13729,INDIRECT("Coefficients!$AX$2:$AX$33")))),1/(1+EXP(-SUMPRODUCT(Engine!$C$13698:$C$13729,INDIRECT("Coefficients!$AY$2:$AY$33"))))))</f>
      </c>
      <c r="AO434" s="8">
        <f>IF(OR($B434="",$C434="",$D434="",$E434="",$F434="",$G434="",$H434="",$I434="",$J434="",$K434="",$L434=""),"",IF($B434="Female",1/(1+EXP(-SUMPRODUCT(Engine!$C$13698:$C$13729,INDIRECT("Coefficients!$AZ$2:$AZ$33")))),1/(1+EXP(-SUMPRODUCT(Engine!$C$13698:$C$13729,INDIRECT("Coefficients!$BA$2:$BA$33"))))))</f>
      </c>
      <c r="AP434" s="8">
        <f>IF(OR($B434="",$C434="",$D434="",$E434="",$F434="",$G434="",$H434="",$I434="",$J434="",$K434="",$L434=""),"",IF($B434="Female",1/(1+EXP(-SUMPRODUCT(Engine!$C$13698:$C$13729,INDIRECT("Coefficients!$BB$2:$BB$33")))),1/(1+EXP(-SUMPRODUCT(Engine!$C$13698:$C$13729,INDIRECT("Coefficients!$BC$2:$BC$33"))))))</f>
      </c>
      <c r="AQ434" s="8">
        <f>IF(OR($B434="",$C434="",$D434="",$E434="",$F434="",$G434="",$H434="",$I434="",$J434="",$K434="",$L434=""),"",IF($B434="Female",1/(1+EXP(-SUMPRODUCT(Engine!$C$13698:$C$13729,INDIRECT("Coefficients!$BD$2:$BD$33")))),1/(1+EXP(-SUMPRODUCT(Engine!$C$13698:$C$13729,INDIRECT("Coefficients!$BE$2:$BE$33"))))))</f>
      </c>
      <c r="AR434" s="8">
        <f>IF(OR($B434="",$C434="",$D434="",$E434="",$F434="",$G434="",$H434="",$I434="",$J434="",$K434="",$L434=""),"",IF($B434="Female",1/(1+EXP(-SUMPRODUCT(Engine!$C$13698:$C$13729,INDIRECT("Coefficients!$BF$2:$BF$33")))),1/(1+EXP(-SUMPRODUCT(Engine!$C$13698:$C$13729,INDIRECT("Coefficients!$BG$2:$BG$33"))))))</f>
      </c>
      <c r="AS434" s="8">
        <f>IF(OR($B434="",$C434="",$D434="",$E434="",$F434="",$G434="",$H434="",$I434="",$J434="",$K434="",$L434=""),"",IF($B434="Female",1/(1+EXP(-SUMPRODUCT(Engine!$C$13698:$C$13729,INDIRECT("Coefficients!$BH$2:$BH$33")))),1/(1+EXP(-SUMPRODUCT(Engine!$C$13698:$C$13729,INDIRECT("Coefficients!$BI$2:$BI$33"))))))</f>
      </c>
      <c r="AT434" s="8">
        <f>IF(OR($B434="",$C434="",$D434="",$E434="",$F434="",$G434="",$H434="",$I434="",$J434="",$K434="",$L434=""),"",IF($B434="Female",1/(1+EXP(-SUMPRODUCT(Engine!$C$13698:$C$13729,INDIRECT("Coefficients!$BJ$2:$BJ$33")))),1/(1+EXP(-SUMPRODUCT(Engine!$C$13698:$C$13729,INDIRECT("Coefficients!$BK$2:$BK$33"))))))</f>
      </c>
      <c r="AU434" s="8">
        <f>IF(OR($B434="",$C434="",$D434="",$E434="",$F434="",$G434="",$H434="",$I434="",$J434="",$K434="",$L434=""),"",IF($B434="Female",1/(1+EXP(-SUMPRODUCT(Engine!$C$13698:$C$13729,INDIRECT("Coefficients!$BL$2:$BL$33")))),1/(1+EXP(-SUMPRODUCT(Engine!$C$13698:$C$13729,INDIRECT("Coefficients!$BM$2:$BM$33"))))))</f>
      </c>
      <c r="AV434" s="8">
        <f>IF(OR($B434="",$C434="",$D434="",$E434="",$F434="",$G434="",$H434="",$I434="",$J434="",$K434="",$L434=""),"",IF($B434="Female",1/(1+EXP(-SUMPRODUCT(Engine!$C$13698:$C$13729,INDIRECT("Coefficients!$BN$2:$BN$33")))),1/(1+EXP(-SUMPRODUCT(Engine!$C$13698:$C$13729,INDIRECT("Coefficients!$BO$2:$BO$33"))))))</f>
      </c>
      <c r="AW434" s="8">
        <f>IF(OR($B434="",$C434="",$D434="",$E434="",$F434="",$G434="",$H434="",$I434="",$J434="",$K434="",$L434=""),"",IF($B434="Female",1/(1+EXP(-SUMPRODUCT(Engine!$C$13698:$C$13729,INDIRECT("Coefficients!$BP$2:$BP$33")))),1/(1+EXP(-SUMPRODUCT(Engine!$C$13698:$C$13729,INDIRECT("Coefficients!$BQ$2:$BQ$33"))))))</f>
      </c>
      <c r="AX434" s="8">
        <f>IF(OR($B434="",$C434="",$D434="",$E434="",$F434="",$G434="",$H434="",$I434="",$J434="",$K434="",$L434=""),"",IF($B434="Female",1/(1+EXP(-SUMPRODUCT(Engine!$C$13698:$C$13729,INDIRECT("Coefficients!$BR$2:$BR$33")))),1/(1+EXP(-SUMPRODUCT(Engine!$C$13698:$C$13729,INDIRECT("Coefficients!$BS$2:$BS$33"))))))</f>
      </c>
      <c r="AY434" s="8">
        <f>IF(OR($B434="",$C434="",$D434="",$E434="",$F434="",$G434="",$H434="",$I434="",$J434="",$K434="",$L434=""),"",IF($B434="Female",1/(1+EXP(-SUMPRODUCT(Engine!$C$13698:$C$13729,INDIRECT("Coefficients!$BT$2:$BT$33")))),1/(1+EXP(-SUMPRODUCT(Engine!$C$13698:$C$13729,INDIRECT("Coefficients!$BU$2:$BU$33"))))))</f>
      </c>
      <c r="AZ434" s="8">
        <f>IF(OR($B434="",$C434="",$D434="",$E434="",$F434="",$G434="",$H434="",$I434="",$J434="",$K434="",$L434=""),"",IF($B434="Female",1/(1+EXP(-SUMPRODUCT(Engine!$C$13698:$C$13729,INDIRECT("Coefficients!$BV$2:$BV$33")))),1/(1+EXP(-SUMPRODUCT(Engine!$C$13698:$C$13729,INDIRECT("Coefficients!$BW$2:$BW$33"))))))</f>
      </c>
      <c r="BA434" s="8">
        <f>IF(OR($B434="",$C434="",$D434="",$E434="",$F434="",$G434="",$H434="",$I434="",$J434="",$K434="",$L434=""),"",IF($B434="Female",1/(1+EXP(-SUMPRODUCT(Engine!$C$13698:$C$13729,INDIRECT("Coefficients!$BX$2:$BX$33")))),1/(1+EXP(-SUMPRODUCT(Engine!$C$13698:$C$13729,INDIRECT("Coefficients!$BY$2:$BY$33"))))))</f>
      </c>
      <c r="BB434" s="8">
        <f>IF(OR($B434="",$C434="",$D434="",$E434="",$F434="",$G434="",$H434="",$I434="",$J434="",$K434="",$L434=""),"",IF($B434="Female",1/(1+EXP(-SUMPRODUCT(Engine!$C$13698:$C$13729,INDIRECT("Coefficients!$BZ$2:$BZ$33")))),1/(1+EXP(-SUMPRODUCT(Engine!$C$13698:$C$13729,INDIRECT("Coefficients!$CA$2:$CA$33"))))))</f>
      </c>
      <c r="BC434" s="8">
        <f>IF(OR($B434="",$C434="",$D434="",$E434="",$F434="",$G434="",$H434="",$I434="",$J434="",$K434="",$L434=""),"",IF($B434="Female",1/(1+EXP(-SUMPRODUCT(Engine!$C$13698:$C$13729,INDIRECT("Coefficients!$CB$2:$CB$33")))),1/(1+EXP(-SUMPRODUCT(Engine!$C$13698:$C$13729,INDIRECT("Coefficients!$CC$2:$CC$33"))))))</f>
      </c>
      <c r="BD434" s="8">
        <f>IF(OR($B434="",$C434="",$D434="",$E434="",$F434="",$G434="",$H434="",$I434="",$J434="",$K434="",$L434=""),"",IF($B434="Female",1/(1+EXP(-SUMPRODUCT(Engine!$C$13698:$C$13729,INDIRECT("Coefficients!$CD$2:$CD$33")))),1/(1+EXP(-SUMPRODUCT(Engine!$C$13698:$C$13729,INDIRECT("Coefficients!$CE$2:$CE$33"))))))</f>
      </c>
      <c r="BE434" s="8">
        <f>IF(OR($B434="",$C434="",$D434="",$E434="",$F434="",$G434="",$H434="",$I434="",$J434="",$K434="",$L434=""),"",IF($B434="Female",1/(1+EXP(-SUMPRODUCT(Engine!$C$13698:$C$13729,INDIRECT("Coefficients!$CF$2:$CF$33")))),1/(1+EXP(-SUMPRODUCT(Engine!$C$13698:$C$13729,INDIRECT("Coefficients!$CG$2:$CG$33"))))))</f>
      </c>
      <c r="BF434" s="8">
        <f>IF(OR($B434="",$C434="",$D434="",$E434="",$F434="",$G434="",$H434="",$I434="",$J434="",$K434="",$L434=""),"",IF($B434="Female",1/(1+EXP(-SUMPRODUCT(Engine!$C$13698:$C$13729,INDIRECT("Coefficients!$CH$2:$CH$33")))),1/(1+EXP(-SUMPRODUCT(Engine!$C$13698:$C$13729,INDIRECT("Coefficients!$CI$2:$CI$33"))))))</f>
      </c>
      <c r="BG434" s="8">
        <f>IF(OR($B434="",$C434="",$D434="",$E434="",$F434="",$G434="",$H434="",$I434="",$J434="",$K434="",$L434=""),"",IF($B434="Female",1/(1+EXP(-SUMPRODUCT(Engine!$C$13698:$C$13729,INDIRECT("Coefficients!$CJ$2:$CJ$33")))),1/(1+EXP(-SUMPRODUCT(Engine!$C$13698:$C$13729,INDIRECT("Coefficients!$CK$2:$CK$33"))))))</f>
      </c>
      <c r="BH434" s="8">
        <f>IF(OR($B434="",$C434="",$D434="",$E434="",$F434="",$G434="",$H434="",$I434="",$J434="",$K434="",$L434=""),"",IF($B434="Female",1/(1+EXP(-SUMPRODUCT(Engine!$C$13698:$C$13729,INDIRECT("Coefficients!$CL$2:$CL$33")))),1/(1+EXP(-SUMPRODUCT(Engine!$C$13698:$C$13729,INDIRECT("Coefficients!$CM$2:$CM$33"))))))</f>
      </c>
      <c r="BI434" s="8">
        <f>IF(OR($B434="",$C434="",$D434="",$E434="",$F434="",$G434="",$H434="",$I434="",$J434="",$K434="",$L434=""),"",IF($B434="Female",1/(1+EXP(-SUMPRODUCT(Engine!$C$13698:$C$13729,INDIRECT("Coefficients!$CN$2:$CN$33")))),1/(1+EXP(-SUMPRODUCT(Engine!$C$13698:$C$13729,INDIRECT("Coefficients!$CO$2:$CO$33"))))))</f>
      </c>
      <c r="BJ434" s="8">
        <f>IF(OR($B434="",$C434="",$D434="",$E434="",$F434="",$G434="",$H434="",$I434="",$J434="",$K434="",$L434=""),"",IF($B434="Female",1/(1+EXP(-SUMPRODUCT(Engine!$C$13698:$C$13729,INDIRECT("Coefficients!$CP$2:$CP$33")))),1/(1+EXP(-SUMPRODUCT(Engine!$C$13698:$C$13729,INDIRECT("Coefficients!$CQ$2:$CQ$33"))))))</f>
      </c>
      <c r="BK434" s="8">
        <f>IF(OR($B434="",$C434="",$D434="",$E434="",$F434="",$G434="",$H434="",$I434="",$J434="",$K434="",$L434=""),"",IF($B434="Female",1/(1+EXP(-SUMPRODUCT(Engine!$C$13698:$C$13729,INDIRECT("Coefficients!$CR$2:$CR$33")))),1/(1+EXP(-SUMPRODUCT(Engine!$C$13698:$C$13729,INDIRECT("Coefficients!$CS$2:$CS$33"))))))</f>
      </c>
      <c r="BL434" s="8">
        <f>IF(OR($B434="",$C434="",$D434="",$E434="",$F434="",$G434="",$H434="",$I434="",$J434="",$K434="",$L434=""),"",IF($B434="Female",1/(1+EXP(-SUMPRODUCT(Engine!$C$13698:$C$13729,INDIRECT("Coefficients!$CT$2:$CT$33")))),1/(1+EXP(-SUMPRODUCT(Engine!$C$13698:$C$13729,INDIRECT("Coefficients!$CU$2:$CU$33"))))))</f>
      </c>
      <c r="BM434" s="8">
        <f>IF(OR($B434="",$C434="",$D434="",$E434="",$F434="",$G434="",$H434="",$I434="",$J434="",$K434="",$L434=""),"",IF($B434="Female",1/(1+EXP(-SUMPRODUCT(Engine!$C$13698:$C$13729,INDIRECT("Coefficients!$CV$2:$CV$33")))),1/(1+EXP(-SUMPRODUCT(Engine!$C$13698:$C$13729,INDIRECT("Coefficients!$CW$2:$CW$33"))))))</f>
      </c>
    </row>
    <row r="435" spans="1:65" x14ac:dyDescent="0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8">
        <f>IF(OR($B435="",$C435="",$D435="",$E435="",$F435="",$G435="",$H435="",$I435="",$J435="",$K435="",$L435=""),"",IF($B435="Female",1/(1+EXP(-SUMPRODUCT(Engine!$C$13730:$C$13761,INDIRECT("Coefficients!$B$2:$B$33")))),1/(1+EXP(-SUMPRODUCT(Engine!$C$13730:$C$13761,INDIRECT("Coefficients!$C$2:$C$33"))))))</f>
      </c>
      <c r="Q435" s="8">
        <f>IF(OR($B435="",$C435="",$D435="",$E435="",$F435="",$G435="",$H435="",$I435="",$J435="",$K435="",$L435=""),"",IF($B435="Female",1/(1+EXP(-SUMPRODUCT(Engine!$C$13730:$C$13761,INDIRECT("Coefficients!$D$2:$D$33")))),1/(1+EXP(-SUMPRODUCT(Engine!$C$13730:$C$13761,INDIRECT("Coefficients!$E$2:$E$33"))))))</f>
      </c>
      <c r="R435" s="8">
        <f>IF(OR($B435="",$C435="",$D435="",$E435="",$F435="",$G435="",$H435="",$I435="",$J435="",$K435="",$L435=""),"",IF($B435="Female",1/(1+EXP(-SUMPRODUCT(Engine!$C$13730:$C$13761,INDIRECT("Coefficients!$F$2:$F$33")))),1/(1+EXP(-SUMPRODUCT(Engine!$C$13730:$C$13761,INDIRECT("Coefficients!$G$2:$G$33"))))))</f>
      </c>
      <c r="S435" s="8">
        <f>IF(OR($B435="",$C435="",$D435="",$E435="",$F435="",$G435="",$H435="",$I435="",$J435="",$K435="",$L435=""),"",IF($B435="Female",1/(1+EXP(-SUMPRODUCT(Engine!$C$13730:$C$13761,INDIRECT("Coefficients!$H$2:$H$33")))),1/(1+EXP(-SUMPRODUCT(Engine!$C$13730:$C$13761,INDIRECT("Coefficients!$I$2:$I$33"))))))</f>
      </c>
      <c r="T435" s="8">
        <f>IF(OR($B435="",$C435="",$D435="",$E435="",$F435="",$G435="",$H435="",$I435="",$J435="",$K435="",$L435=""),"",IF($B435="Female",1/(1+EXP(-SUMPRODUCT(Engine!$C$13730:$C$13761,INDIRECT("Coefficients!$J$2:$J$33")))),1/(1+EXP(-SUMPRODUCT(Engine!$C$13730:$C$13761,INDIRECT("Coefficients!$K$2:$K$33"))))))</f>
      </c>
      <c r="U435" s="8">
        <f>IF(OR($B435="",$C435="",$D435="",$E435="",$F435="",$G435="",$H435="",$I435="",$J435="",$K435="",$L435=""),"",IF($B435="Female",1/(1+EXP(-SUMPRODUCT(Engine!$C$13730:$C$13761,INDIRECT("Coefficients!$L$2:$L$33")))),1/(1+EXP(-SUMPRODUCT(Engine!$C$13730:$C$13761,INDIRECT("Coefficients!$M$2:$M$33"))))))</f>
      </c>
      <c r="V435" s="8">
        <f>IF(OR($B435="",$C435="",$D435="",$E435="",$F435="",$G435="",$H435="",$I435="",$J435="",$K435="",$L435=""),"",IF($B435="Female",1/(1+EXP(-SUMPRODUCT(Engine!$C$13730:$C$13761,INDIRECT("Coefficients!$N$2:$N$33")))),1/(1+EXP(-SUMPRODUCT(Engine!$C$13730:$C$13761,INDIRECT("Coefficients!$O$2:$O$33"))))))</f>
      </c>
      <c r="W435" s="8">
        <f>IF(OR($B435="",$C435="",$D435="",$E435="",$F435="",$G435="",$H435="",$I435="",$J435="",$K435="",$L435=""),"",IF($B435="Female",1/(1+EXP(-SUMPRODUCT(Engine!$C$13730:$C$13761,INDIRECT("Coefficients!$P$2:$P$33")))),1/(1+EXP(-SUMPRODUCT(Engine!$C$13730:$C$13761,INDIRECT("Coefficients!$Q$2:$Q$33"))))))</f>
      </c>
      <c r="X435" s="8">
        <f>IF(OR($B435="",$C435="",$D435="",$E435="",$F435="",$G435="",$H435="",$I435="",$J435="",$K435="",$L435=""),"",IF($B435="Female",1/(1+EXP(-SUMPRODUCT(Engine!$C$13730:$C$13761,INDIRECT("Coefficients!$R$2:$R$33")))),1/(1+EXP(-SUMPRODUCT(Engine!$C$13730:$C$13761,INDIRECT("Coefficients!$S$2:$S$33"))))))</f>
      </c>
      <c r="Y435" s="8">
        <f>IF(OR($B435="",$C435="",$D435="",$E435="",$F435="",$G435="",$H435="",$I435="",$J435="",$K435="",$L435=""),"",IF($B435="Female",1/(1+EXP(-SUMPRODUCT(Engine!$C$13730:$C$13761,INDIRECT("Coefficients!$T$2:$T$33")))),1/(1+EXP(-SUMPRODUCT(Engine!$C$13730:$C$13761,INDIRECT("Coefficients!$U$2:$U$33"))))))</f>
      </c>
      <c r="Z435" s="8">
        <f>IF(OR($B435="",$C435="",$D435="",$E435="",$F435="",$G435="",$H435="",$I435="",$J435="",$K435="",$L435=""),"",IF($B435="Female",1/(1+EXP(-SUMPRODUCT(Engine!$C$13730:$C$13761,INDIRECT("Coefficients!$V$2:$V$33")))),1/(1+EXP(-SUMPRODUCT(Engine!$C$13730:$C$13761,INDIRECT("Coefficients!$W$2:$W$33"))))))</f>
      </c>
      <c r="AA435" s="8">
        <f>IF(OR($B435="",$C435="",$D435="",$E435="",$F435="",$G435="",$H435="",$I435="",$J435="",$K435="",$L435=""),"",IF($B435="Female",1/(1+EXP(-SUMPRODUCT(Engine!$C$13730:$C$13761,INDIRECT("Coefficients!$X$2:$X$33")))),1/(1+EXP(-SUMPRODUCT(Engine!$C$13730:$C$13761,INDIRECT("Coefficients!$Y$2:$Y$33"))))))</f>
      </c>
      <c r="AB435" s="8">
        <f>IF(OR($B435="",$C435="",$D435="",$E435="",$F435="",$G435="",$H435="",$I435="",$J435="",$K435="",$L435=""),"",IF($B435="Female",1/(1+EXP(-SUMPRODUCT(Engine!$C$13730:$C$13761,INDIRECT("Coefficients!$Z$2:$Z$33")))),1/(1+EXP(-SUMPRODUCT(Engine!$C$13730:$C$13761,INDIRECT("Coefficients!$AA$2:$AA$33"))))))</f>
      </c>
      <c r="AC435" s="8">
        <f>IF(OR($B435="",$C435="",$D435="",$E435="",$F435="",$G435="",$H435="",$I435="",$J435="",$K435="",$L435=""),"",IF($B435="Female",1/(1+EXP(-SUMPRODUCT(Engine!$C$13730:$C$13761,INDIRECT("Coefficients!$AB$2:$AB$33")))),1/(1+EXP(-SUMPRODUCT(Engine!$C$13730:$C$13761,INDIRECT("Coefficients!$AC$2:$AC$33"))))))</f>
      </c>
      <c r="AD435" s="8">
        <f>IF(OR($B435="",$C435="",$D435="",$E435="",$F435="",$G435="",$H435="",$I435="",$J435="",$K435="",$L435=""),"",IF($B435="Female",1/(1+EXP(-SUMPRODUCT(Engine!$C$13730:$C$13761,INDIRECT("Coefficients!$AD$2:$AD$33")))),1/(1+EXP(-SUMPRODUCT(Engine!$C$13730:$C$13761,INDIRECT("Coefficients!$AE$2:$AE$33"))))))</f>
      </c>
      <c r="AE435" s="8">
        <f>IF(OR($B435="",$C435="",$D435="",$E435="",$F435="",$G435="",$H435="",$I435="",$J435="",$K435="",$L435=""),"",IF($B435="Female",1/(1+EXP(-SUMPRODUCT(Engine!$C$13730:$C$13761,INDIRECT("Coefficients!$AF$2:$AF$33")))),1/(1+EXP(-SUMPRODUCT(Engine!$C$13730:$C$13761,INDIRECT("Coefficients!$AG$2:$AG$33"))))))</f>
      </c>
      <c r="AF435" s="8">
        <f>IF(OR($B435="",$C435="",$D435="",$E435="",$F435="",$G435="",$H435="",$I435="",$J435="",$K435="",$L435=""),"",IF($B435="Female",1/(1+EXP(-SUMPRODUCT(Engine!$C$13730:$C$13761,INDIRECT("Coefficients!$AH$2:$AH$33")))),1/(1+EXP(-SUMPRODUCT(Engine!$C$13730:$C$13761,INDIRECT("Coefficients!$AI$2:$AI$33"))))))</f>
      </c>
      <c r="AG435" s="8">
        <f>IF(OR($B435="",$C435="",$D435="",$E435="",$F435="",$G435="",$H435="",$I435="",$J435="",$K435="",$L435=""),"",IF($B435="Female",1/(1+EXP(-SUMPRODUCT(Engine!$C$13730:$C$13761,INDIRECT("Coefficients!$AJ$2:$AJ$33")))),1/(1+EXP(-SUMPRODUCT(Engine!$C$13730:$C$13761,INDIRECT("Coefficients!$AK$2:$AK$33"))))))</f>
      </c>
      <c r="AH435" s="8">
        <f>IF(OR($B435="",$C435="",$D435="",$E435="",$F435="",$G435="",$H435="",$I435="",$J435="",$K435="",$L435=""),"",IF($B435="Female",1/(1+EXP(-SUMPRODUCT(Engine!$C$13730:$C$13761,INDIRECT("Coefficients!$AL$2:$AL$33")))),1/(1+EXP(-SUMPRODUCT(Engine!$C$13730:$C$13761,INDIRECT("Coefficients!$AM$2:$AM$33"))))))</f>
      </c>
      <c r="AI435" s="8">
        <f>IF(OR($B435="",$C435="",$D435="",$E435="",$F435="",$G435="",$H435="",$I435="",$J435="",$K435="",$L435=""),"",IF($B435="Female",1/(1+EXP(-SUMPRODUCT(Engine!$C$13730:$C$13761,INDIRECT("Coefficients!$AN$2:$AN$33")))),1/(1+EXP(-SUMPRODUCT(Engine!$C$13730:$C$13761,INDIRECT("Coefficients!$AO$2:$AO$33"))))))</f>
      </c>
      <c r="AJ435" s="8">
        <f>IF(OR($B435="",$C435="",$D435="",$E435="",$F435="",$G435="",$H435="",$I435="",$J435="",$K435="",$L435=""),"",IF($B435="Female",1/(1+EXP(-SUMPRODUCT(Engine!$C$13730:$C$13761,INDIRECT("Coefficients!$AP$2:$AP$33")))),1/(1+EXP(-SUMPRODUCT(Engine!$C$13730:$C$13761,INDIRECT("Coefficients!$AQ$2:$AQ$33"))))))</f>
      </c>
      <c r="AK435" s="8">
        <f>IF(OR($B435="",$C435="",$D435="",$E435="",$F435="",$G435="",$H435="",$I435="",$J435="",$K435="",$L435=""),"",IF($B435="Female",1/(1+EXP(-SUMPRODUCT(Engine!$C$13730:$C$13761,INDIRECT("Coefficients!$AR$2:$AR$33")))),1/(1+EXP(-SUMPRODUCT(Engine!$C$13730:$C$13761,INDIRECT("Coefficients!$AS$2:$AS$33"))))))</f>
      </c>
      <c r="AL435" s="8">
        <f>IF(OR($B435="",$C435="",$D435="",$E435="",$F435="",$G435="",$H435="",$I435="",$J435="",$K435="",$L435=""),"",IF($B435="Female",1/(1+EXP(-SUMPRODUCT(Engine!$C$13730:$C$13761,INDIRECT("Coefficients!$AT$2:$AT$33")))),1/(1+EXP(-SUMPRODUCT(Engine!$C$13730:$C$13761,INDIRECT("Coefficients!$AU$2:$AU$33"))))))</f>
      </c>
      <c r="AM435" s="8">
        <f>IF(OR($B435="",$C435="",$D435="",$E435="",$F435="",$G435="",$H435="",$I435="",$J435="",$K435="",$L435=""),"",IF($B435="Female",1/(1+EXP(-SUMPRODUCT(Engine!$C$13730:$C$13761,INDIRECT("Coefficients!$AV$2:$AV$33")))),1/(1+EXP(-SUMPRODUCT(Engine!$C$13730:$C$13761,INDIRECT("Coefficients!$AW$2:$AW$33"))))))</f>
      </c>
      <c r="AN435" s="8">
        <f>IF(OR($B435="",$C435="",$D435="",$E435="",$F435="",$G435="",$H435="",$I435="",$J435="",$K435="",$L435=""),"",IF($B435="Female",1/(1+EXP(-SUMPRODUCT(Engine!$C$13730:$C$13761,INDIRECT("Coefficients!$AX$2:$AX$33")))),1/(1+EXP(-SUMPRODUCT(Engine!$C$13730:$C$13761,INDIRECT("Coefficients!$AY$2:$AY$33"))))))</f>
      </c>
      <c r="AO435" s="8">
        <f>IF(OR($B435="",$C435="",$D435="",$E435="",$F435="",$G435="",$H435="",$I435="",$J435="",$K435="",$L435=""),"",IF($B435="Female",1/(1+EXP(-SUMPRODUCT(Engine!$C$13730:$C$13761,INDIRECT("Coefficients!$AZ$2:$AZ$33")))),1/(1+EXP(-SUMPRODUCT(Engine!$C$13730:$C$13761,INDIRECT("Coefficients!$BA$2:$BA$33"))))))</f>
      </c>
      <c r="AP435" s="8">
        <f>IF(OR($B435="",$C435="",$D435="",$E435="",$F435="",$G435="",$H435="",$I435="",$J435="",$K435="",$L435=""),"",IF($B435="Female",1/(1+EXP(-SUMPRODUCT(Engine!$C$13730:$C$13761,INDIRECT("Coefficients!$BB$2:$BB$33")))),1/(1+EXP(-SUMPRODUCT(Engine!$C$13730:$C$13761,INDIRECT("Coefficients!$BC$2:$BC$33"))))))</f>
      </c>
      <c r="AQ435" s="8">
        <f>IF(OR($B435="",$C435="",$D435="",$E435="",$F435="",$G435="",$H435="",$I435="",$J435="",$K435="",$L435=""),"",IF($B435="Female",1/(1+EXP(-SUMPRODUCT(Engine!$C$13730:$C$13761,INDIRECT("Coefficients!$BD$2:$BD$33")))),1/(1+EXP(-SUMPRODUCT(Engine!$C$13730:$C$13761,INDIRECT("Coefficients!$BE$2:$BE$33"))))))</f>
      </c>
      <c r="AR435" s="8">
        <f>IF(OR($B435="",$C435="",$D435="",$E435="",$F435="",$G435="",$H435="",$I435="",$J435="",$K435="",$L435=""),"",IF($B435="Female",1/(1+EXP(-SUMPRODUCT(Engine!$C$13730:$C$13761,INDIRECT("Coefficients!$BF$2:$BF$33")))),1/(1+EXP(-SUMPRODUCT(Engine!$C$13730:$C$13761,INDIRECT("Coefficients!$BG$2:$BG$33"))))))</f>
      </c>
      <c r="AS435" s="8">
        <f>IF(OR($B435="",$C435="",$D435="",$E435="",$F435="",$G435="",$H435="",$I435="",$J435="",$K435="",$L435=""),"",IF($B435="Female",1/(1+EXP(-SUMPRODUCT(Engine!$C$13730:$C$13761,INDIRECT("Coefficients!$BH$2:$BH$33")))),1/(1+EXP(-SUMPRODUCT(Engine!$C$13730:$C$13761,INDIRECT("Coefficients!$BI$2:$BI$33"))))))</f>
      </c>
      <c r="AT435" s="8">
        <f>IF(OR($B435="",$C435="",$D435="",$E435="",$F435="",$G435="",$H435="",$I435="",$J435="",$K435="",$L435=""),"",IF($B435="Female",1/(1+EXP(-SUMPRODUCT(Engine!$C$13730:$C$13761,INDIRECT("Coefficients!$BJ$2:$BJ$33")))),1/(1+EXP(-SUMPRODUCT(Engine!$C$13730:$C$13761,INDIRECT("Coefficients!$BK$2:$BK$33"))))))</f>
      </c>
      <c r="AU435" s="8">
        <f>IF(OR($B435="",$C435="",$D435="",$E435="",$F435="",$G435="",$H435="",$I435="",$J435="",$K435="",$L435=""),"",IF($B435="Female",1/(1+EXP(-SUMPRODUCT(Engine!$C$13730:$C$13761,INDIRECT("Coefficients!$BL$2:$BL$33")))),1/(1+EXP(-SUMPRODUCT(Engine!$C$13730:$C$13761,INDIRECT("Coefficients!$BM$2:$BM$33"))))))</f>
      </c>
      <c r="AV435" s="8">
        <f>IF(OR($B435="",$C435="",$D435="",$E435="",$F435="",$G435="",$H435="",$I435="",$J435="",$K435="",$L435=""),"",IF($B435="Female",1/(1+EXP(-SUMPRODUCT(Engine!$C$13730:$C$13761,INDIRECT("Coefficients!$BN$2:$BN$33")))),1/(1+EXP(-SUMPRODUCT(Engine!$C$13730:$C$13761,INDIRECT("Coefficients!$BO$2:$BO$33"))))))</f>
      </c>
      <c r="AW435" s="8">
        <f>IF(OR($B435="",$C435="",$D435="",$E435="",$F435="",$G435="",$H435="",$I435="",$J435="",$K435="",$L435=""),"",IF($B435="Female",1/(1+EXP(-SUMPRODUCT(Engine!$C$13730:$C$13761,INDIRECT("Coefficients!$BP$2:$BP$33")))),1/(1+EXP(-SUMPRODUCT(Engine!$C$13730:$C$13761,INDIRECT("Coefficients!$BQ$2:$BQ$33"))))))</f>
      </c>
      <c r="AX435" s="8">
        <f>IF(OR($B435="",$C435="",$D435="",$E435="",$F435="",$G435="",$H435="",$I435="",$J435="",$K435="",$L435=""),"",IF($B435="Female",1/(1+EXP(-SUMPRODUCT(Engine!$C$13730:$C$13761,INDIRECT("Coefficients!$BR$2:$BR$33")))),1/(1+EXP(-SUMPRODUCT(Engine!$C$13730:$C$13761,INDIRECT("Coefficients!$BS$2:$BS$33"))))))</f>
      </c>
      <c r="AY435" s="8">
        <f>IF(OR($B435="",$C435="",$D435="",$E435="",$F435="",$G435="",$H435="",$I435="",$J435="",$K435="",$L435=""),"",IF($B435="Female",1/(1+EXP(-SUMPRODUCT(Engine!$C$13730:$C$13761,INDIRECT("Coefficients!$BT$2:$BT$33")))),1/(1+EXP(-SUMPRODUCT(Engine!$C$13730:$C$13761,INDIRECT("Coefficients!$BU$2:$BU$33"))))))</f>
      </c>
      <c r="AZ435" s="8">
        <f>IF(OR($B435="",$C435="",$D435="",$E435="",$F435="",$G435="",$H435="",$I435="",$J435="",$K435="",$L435=""),"",IF($B435="Female",1/(1+EXP(-SUMPRODUCT(Engine!$C$13730:$C$13761,INDIRECT("Coefficients!$BV$2:$BV$33")))),1/(1+EXP(-SUMPRODUCT(Engine!$C$13730:$C$13761,INDIRECT("Coefficients!$BW$2:$BW$33"))))))</f>
      </c>
      <c r="BA435" s="8">
        <f>IF(OR($B435="",$C435="",$D435="",$E435="",$F435="",$G435="",$H435="",$I435="",$J435="",$K435="",$L435=""),"",IF($B435="Female",1/(1+EXP(-SUMPRODUCT(Engine!$C$13730:$C$13761,INDIRECT("Coefficients!$BX$2:$BX$33")))),1/(1+EXP(-SUMPRODUCT(Engine!$C$13730:$C$13761,INDIRECT("Coefficients!$BY$2:$BY$33"))))))</f>
      </c>
      <c r="BB435" s="8">
        <f>IF(OR($B435="",$C435="",$D435="",$E435="",$F435="",$G435="",$H435="",$I435="",$J435="",$K435="",$L435=""),"",IF($B435="Female",1/(1+EXP(-SUMPRODUCT(Engine!$C$13730:$C$13761,INDIRECT("Coefficients!$BZ$2:$BZ$33")))),1/(1+EXP(-SUMPRODUCT(Engine!$C$13730:$C$13761,INDIRECT("Coefficients!$CA$2:$CA$33"))))))</f>
      </c>
      <c r="BC435" s="8">
        <f>IF(OR($B435="",$C435="",$D435="",$E435="",$F435="",$G435="",$H435="",$I435="",$J435="",$K435="",$L435=""),"",IF($B435="Female",1/(1+EXP(-SUMPRODUCT(Engine!$C$13730:$C$13761,INDIRECT("Coefficients!$CB$2:$CB$33")))),1/(1+EXP(-SUMPRODUCT(Engine!$C$13730:$C$13761,INDIRECT("Coefficients!$CC$2:$CC$33"))))))</f>
      </c>
      <c r="BD435" s="8">
        <f>IF(OR($B435="",$C435="",$D435="",$E435="",$F435="",$G435="",$H435="",$I435="",$J435="",$K435="",$L435=""),"",IF($B435="Female",1/(1+EXP(-SUMPRODUCT(Engine!$C$13730:$C$13761,INDIRECT("Coefficients!$CD$2:$CD$33")))),1/(1+EXP(-SUMPRODUCT(Engine!$C$13730:$C$13761,INDIRECT("Coefficients!$CE$2:$CE$33"))))))</f>
      </c>
      <c r="BE435" s="8">
        <f>IF(OR($B435="",$C435="",$D435="",$E435="",$F435="",$G435="",$H435="",$I435="",$J435="",$K435="",$L435=""),"",IF($B435="Female",1/(1+EXP(-SUMPRODUCT(Engine!$C$13730:$C$13761,INDIRECT("Coefficients!$CF$2:$CF$33")))),1/(1+EXP(-SUMPRODUCT(Engine!$C$13730:$C$13761,INDIRECT("Coefficients!$CG$2:$CG$33"))))))</f>
      </c>
      <c r="BF435" s="8">
        <f>IF(OR($B435="",$C435="",$D435="",$E435="",$F435="",$G435="",$H435="",$I435="",$J435="",$K435="",$L435=""),"",IF($B435="Female",1/(1+EXP(-SUMPRODUCT(Engine!$C$13730:$C$13761,INDIRECT("Coefficients!$CH$2:$CH$33")))),1/(1+EXP(-SUMPRODUCT(Engine!$C$13730:$C$13761,INDIRECT("Coefficients!$CI$2:$CI$33"))))))</f>
      </c>
      <c r="BG435" s="8">
        <f>IF(OR($B435="",$C435="",$D435="",$E435="",$F435="",$G435="",$H435="",$I435="",$J435="",$K435="",$L435=""),"",IF($B435="Female",1/(1+EXP(-SUMPRODUCT(Engine!$C$13730:$C$13761,INDIRECT("Coefficients!$CJ$2:$CJ$33")))),1/(1+EXP(-SUMPRODUCT(Engine!$C$13730:$C$13761,INDIRECT("Coefficients!$CK$2:$CK$33"))))))</f>
      </c>
      <c r="BH435" s="8">
        <f>IF(OR($B435="",$C435="",$D435="",$E435="",$F435="",$G435="",$H435="",$I435="",$J435="",$K435="",$L435=""),"",IF($B435="Female",1/(1+EXP(-SUMPRODUCT(Engine!$C$13730:$C$13761,INDIRECT("Coefficients!$CL$2:$CL$33")))),1/(1+EXP(-SUMPRODUCT(Engine!$C$13730:$C$13761,INDIRECT("Coefficients!$CM$2:$CM$33"))))))</f>
      </c>
      <c r="BI435" s="8">
        <f>IF(OR($B435="",$C435="",$D435="",$E435="",$F435="",$G435="",$H435="",$I435="",$J435="",$K435="",$L435=""),"",IF($B435="Female",1/(1+EXP(-SUMPRODUCT(Engine!$C$13730:$C$13761,INDIRECT("Coefficients!$CN$2:$CN$33")))),1/(1+EXP(-SUMPRODUCT(Engine!$C$13730:$C$13761,INDIRECT("Coefficients!$CO$2:$CO$33"))))))</f>
      </c>
      <c r="BJ435" s="8">
        <f>IF(OR($B435="",$C435="",$D435="",$E435="",$F435="",$G435="",$H435="",$I435="",$J435="",$K435="",$L435=""),"",IF($B435="Female",1/(1+EXP(-SUMPRODUCT(Engine!$C$13730:$C$13761,INDIRECT("Coefficients!$CP$2:$CP$33")))),1/(1+EXP(-SUMPRODUCT(Engine!$C$13730:$C$13761,INDIRECT("Coefficients!$CQ$2:$CQ$33"))))))</f>
      </c>
      <c r="BK435" s="8">
        <f>IF(OR($B435="",$C435="",$D435="",$E435="",$F435="",$G435="",$H435="",$I435="",$J435="",$K435="",$L435=""),"",IF($B435="Female",1/(1+EXP(-SUMPRODUCT(Engine!$C$13730:$C$13761,INDIRECT("Coefficients!$CR$2:$CR$33")))),1/(1+EXP(-SUMPRODUCT(Engine!$C$13730:$C$13761,INDIRECT("Coefficients!$CS$2:$CS$33"))))))</f>
      </c>
      <c r="BL435" s="8">
        <f>IF(OR($B435="",$C435="",$D435="",$E435="",$F435="",$G435="",$H435="",$I435="",$J435="",$K435="",$L435=""),"",IF($B435="Female",1/(1+EXP(-SUMPRODUCT(Engine!$C$13730:$C$13761,INDIRECT("Coefficients!$CT$2:$CT$33")))),1/(1+EXP(-SUMPRODUCT(Engine!$C$13730:$C$13761,INDIRECT("Coefficients!$CU$2:$CU$33"))))))</f>
      </c>
      <c r="BM435" s="8">
        <f>IF(OR($B435="",$C435="",$D435="",$E435="",$F435="",$G435="",$H435="",$I435="",$J435="",$K435="",$L435=""),"",IF($B435="Female",1/(1+EXP(-SUMPRODUCT(Engine!$C$13730:$C$13761,INDIRECT("Coefficients!$CV$2:$CV$33")))),1/(1+EXP(-SUMPRODUCT(Engine!$C$13730:$C$13761,INDIRECT("Coefficients!$CW$2:$CW$33"))))))</f>
      </c>
    </row>
    <row r="436" spans="1:65" x14ac:dyDescent="0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8">
        <f>IF(OR($B436="",$C436="",$D436="",$E436="",$F436="",$G436="",$H436="",$I436="",$J436="",$K436="",$L436=""),"",IF($B436="Female",1/(1+EXP(-SUMPRODUCT(Engine!$C$13762:$C$13793,INDIRECT("Coefficients!$B$2:$B$33")))),1/(1+EXP(-SUMPRODUCT(Engine!$C$13762:$C$13793,INDIRECT("Coefficients!$C$2:$C$33"))))))</f>
      </c>
      <c r="Q436" s="8">
        <f>IF(OR($B436="",$C436="",$D436="",$E436="",$F436="",$G436="",$H436="",$I436="",$J436="",$K436="",$L436=""),"",IF($B436="Female",1/(1+EXP(-SUMPRODUCT(Engine!$C$13762:$C$13793,INDIRECT("Coefficients!$D$2:$D$33")))),1/(1+EXP(-SUMPRODUCT(Engine!$C$13762:$C$13793,INDIRECT("Coefficients!$E$2:$E$33"))))))</f>
      </c>
      <c r="R436" s="8">
        <f>IF(OR($B436="",$C436="",$D436="",$E436="",$F436="",$G436="",$H436="",$I436="",$J436="",$K436="",$L436=""),"",IF($B436="Female",1/(1+EXP(-SUMPRODUCT(Engine!$C$13762:$C$13793,INDIRECT("Coefficients!$F$2:$F$33")))),1/(1+EXP(-SUMPRODUCT(Engine!$C$13762:$C$13793,INDIRECT("Coefficients!$G$2:$G$33"))))))</f>
      </c>
      <c r="S436" s="8">
        <f>IF(OR($B436="",$C436="",$D436="",$E436="",$F436="",$G436="",$H436="",$I436="",$J436="",$K436="",$L436=""),"",IF($B436="Female",1/(1+EXP(-SUMPRODUCT(Engine!$C$13762:$C$13793,INDIRECT("Coefficients!$H$2:$H$33")))),1/(1+EXP(-SUMPRODUCT(Engine!$C$13762:$C$13793,INDIRECT("Coefficients!$I$2:$I$33"))))))</f>
      </c>
      <c r="T436" s="8">
        <f>IF(OR($B436="",$C436="",$D436="",$E436="",$F436="",$G436="",$H436="",$I436="",$J436="",$K436="",$L436=""),"",IF($B436="Female",1/(1+EXP(-SUMPRODUCT(Engine!$C$13762:$C$13793,INDIRECT("Coefficients!$J$2:$J$33")))),1/(1+EXP(-SUMPRODUCT(Engine!$C$13762:$C$13793,INDIRECT("Coefficients!$K$2:$K$33"))))))</f>
      </c>
      <c r="U436" s="8">
        <f>IF(OR($B436="",$C436="",$D436="",$E436="",$F436="",$G436="",$H436="",$I436="",$J436="",$K436="",$L436=""),"",IF($B436="Female",1/(1+EXP(-SUMPRODUCT(Engine!$C$13762:$C$13793,INDIRECT("Coefficients!$L$2:$L$33")))),1/(1+EXP(-SUMPRODUCT(Engine!$C$13762:$C$13793,INDIRECT("Coefficients!$M$2:$M$33"))))))</f>
      </c>
      <c r="V436" s="8">
        <f>IF(OR($B436="",$C436="",$D436="",$E436="",$F436="",$G436="",$H436="",$I436="",$J436="",$K436="",$L436=""),"",IF($B436="Female",1/(1+EXP(-SUMPRODUCT(Engine!$C$13762:$C$13793,INDIRECT("Coefficients!$N$2:$N$33")))),1/(1+EXP(-SUMPRODUCT(Engine!$C$13762:$C$13793,INDIRECT("Coefficients!$O$2:$O$33"))))))</f>
      </c>
      <c r="W436" s="8">
        <f>IF(OR($B436="",$C436="",$D436="",$E436="",$F436="",$G436="",$H436="",$I436="",$J436="",$K436="",$L436=""),"",IF($B436="Female",1/(1+EXP(-SUMPRODUCT(Engine!$C$13762:$C$13793,INDIRECT("Coefficients!$P$2:$P$33")))),1/(1+EXP(-SUMPRODUCT(Engine!$C$13762:$C$13793,INDIRECT("Coefficients!$Q$2:$Q$33"))))))</f>
      </c>
      <c r="X436" s="8">
        <f>IF(OR($B436="",$C436="",$D436="",$E436="",$F436="",$G436="",$H436="",$I436="",$J436="",$K436="",$L436=""),"",IF($B436="Female",1/(1+EXP(-SUMPRODUCT(Engine!$C$13762:$C$13793,INDIRECT("Coefficients!$R$2:$R$33")))),1/(1+EXP(-SUMPRODUCT(Engine!$C$13762:$C$13793,INDIRECT("Coefficients!$S$2:$S$33"))))))</f>
      </c>
      <c r="Y436" s="8">
        <f>IF(OR($B436="",$C436="",$D436="",$E436="",$F436="",$G436="",$H436="",$I436="",$J436="",$K436="",$L436=""),"",IF($B436="Female",1/(1+EXP(-SUMPRODUCT(Engine!$C$13762:$C$13793,INDIRECT("Coefficients!$T$2:$T$33")))),1/(1+EXP(-SUMPRODUCT(Engine!$C$13762:$C$13793,INDIRECT("Coefficients!$U$2:$U$33"))))))</f>
      </c>
      <c r="Z436" s="8">
        <f>IF(OR($B436="",$C436="",$D436="",$E436="",$F436="",$G436="",$H436="",$I436="",$J436="",$K436="",$L436=""),"",IF($B436="Female",1/(1+EXP(-SUMPRODUCT(Engine!$C$13762:$C$13793,INDIRECT("Coefficients!$V$2:$V$33")))),1/(1+EXP(-SUMPRODUCT(Engine!$C$13762:$C$13793,INDIRECT("Coefficients!$W$2:$W$33"))))))</f>
      </c>
      <c r="AA436" s="8">
        <f>IF(OR($B436="",$C436="",$D436="",$E436="",$F436="",$G436="",$H436="",$I436="",$J436="",$K436="",$L436=""),"",IF($B436="Female",1/(1+EXP(-SUMPRODUCT(Engine!$C$13762:$C$13793,INDIRECT("Coefficients!$X$2:$X$33")))),1/(1+EXP(-SUMPRODUCT(Engine!$C$13762:$C$13793,INDIRECT("Coefficients!$Y$2:$Y$33"))))))</f>
      </c>
      <c r="AB436" s="8">
        <f>IF(OR($B436="",$C436="",$D436="",$E436="",$F436="",$G436="",$H436="",$I436="",$J436="",$K436="",$L436=""),"",IF($B436="Female",1/(1+EXP(-SUMPRODUCT(Engine!$C$13762:$C$13793,INDIRECT("Coefficients!$Z$2:$Z$33")))),1/(1+EXP(-SUMPRODUCT(Engine!$C$13762:$C$13793,INDIRECT("Coefficients!$AA$2:$AA$33"))))))</f>
      </c>
      <c r="AC436" s="8">
        <f>IF(OR($B436="",$C436="",$D436="",$E436="",$F436="",$G436="",$H436="",$I436="",$J436="",$K436="",$L436=""),"",IF($B436="Female",1/(1+EXP(-SUMPRODUCT(Engine!$C$13762:$C$13793,INDIRECT("Coefficients!$AB$2:$AB$33")))),1/(1+EXP(-SUMPRODUCT(Engine!$C$13762:$C$13793,INDIRECT("Coefficients!$AC$2:$AC$33"))))))</f>
      </c>
      <c r="AD436" s="8">
        <f>IF(OR($B436="",$C436="",$D436="",$E436="",$F436="",$G436="",$H436="",$I436="",$J436="",$K436="",$L436=""),"",IF($B436="Female",1/(1+EXP(-SUMPRODUCT(Engine!$C$13762:$C$13793,INDIRECT("Coefficients!$AD$2:$AD$33")))),1/(1+EXP(-SUMPRODUCT(Engine!$C$13762:$C$13793,INDIRECT("Coefficients!$AE$2:$AE$33"))))))</f>
      </c>
      <c r="AE436" s="8">
        <f>IF(OR($B436="",$C436="",$D436="",$E436="",$F436="",$G436="",$H436="",$I436="",$J436="",$K436="",$L436=""),"",IF($B436="Female",1/(1+EXP(-SUMPRODUCT(Engine!$C$13762:$C$13793,INDIRECT("Coefficients!$AF$2:$AF$33")))),1/(1+EXP(-SUMPRODUCT(Engine!$C$13762:$C$13793,INDIRECT("Coefficients!$AG$2:$AG$33"))))))</f>
      </c>
      <c r="AF436" s="8">
        <f>IF(OR($B436="",$C436="",$D436="",$E436="",$F436="",$G436="",$H436="",$I436="",$J436="",$K436="",$L436=""),"",IF($B436="Female",1/(1+EXP(-SUMPRODUCT(Engine!$C$13762:$C$13793,INDIRECT("Coefficients!$AH$2:$AH$33")))),1/(1+EXP(-SUMPRODUCT(Engine!$C$13762:$C$13793,INDIRECT("Coefficients!$AI$2:$AI$33"))))))</f>
      </c>
      <c r="AG436" s="8">
        <f>IF(OR($B436="",$C436="",$D436="",$E436="",$F436="",$G436="",$H436="",$I436="",$J436="",$K436="",$L436=""),"",IF($B436="Female",1/(1+EXP(-SUMPRODUCT(Engine!$C$13762:$C$13793,INDIRECT("Coefficients!$AJ$2:$AJ$33")))),1/(1+EXP(-SUMPRODUCT(Engine!$C$13762:$C$13793,INDIRECT("Coefficients!$AK$2:$AK$33"))))))</f>
      </c>
      <c r="AH436" s="8">
        <f>IF(OR($B436="",$C436="",$D436="",$E436="",$F436="",$G436="",$H436="",$I436="",$J436="",$K436="",$L436=""),"",IF($B436="Female",1/(1+EXP(-SUMPRODUCT(Engine!$C$13762:$C$13793,INDIRECT("Coefficients!$AL$2:$AL$33")))),1/(1+EXP(-SUMPRODUCT(Engine!$C$13762:$C$13793,INDIRECT("Coefficients!$AM$2:$AM$33"))))))</f>
      </c>
      <c r="AI436" s="8">
        <f>IF(OR($B436="",$C436="",$D436="",$E436="",$F436="",$G436="",$H436="",$I436="",$J436="",$K436="",$L436=""),"",IF($B436="Female",1/(1+EXP(-SUMPRODUCT(Engine!$C$13762:$C$13793,INDIRECT("Coefficients!$AN$2:$AN$33")))),1/(1+EXP(-SUMPRODUCT(Engine!$C$13762:$C$13793,INDIRECT("Coefficients!$AO$2:$AO$33"))))))</f>
      </c>
      <c r="AJ436" s="8">
        <f>IF(OR($B436="",$C436="",$D436="",$E436="",$F436="",$G436="",$H436="",$I436="",$J436="",$K436="",$L436=""),"",IF($B436="Female",1/(1+EXP(-SUMPRODUCT(Engine!$C$13762:$C$13793,INDIRECT("Coefficients!$AP$2:$AP$33")))),1/(1+EXP(-SUMPRODUCT(Engine!$C$13762:$C$13793,INDIRECT("Coefficients!$AQ$2:$AQ$33"))))))</f>
      </c>
      <c r="AK436" s="8">
        <f>IF(OR($B436="",$C436="",$D436="",$E436="",$F436="",$G436="",$H436="",$I436="",$J436="",$K436="",$L436=""),"",IF($B436="Female",1/(1+EXP(-SUMPRODUCT(Engine!$C$13762:$C$13793,INDIRECT("Coefficients!$AR$2:$AR$33")))),1/(1+EXP(-SUMPRODUCT(Engine!$C$13762:$C$13793,INDIRECT("Coefficients!$AS$2:$AS$33"))))))</f>
      </c>
      <c r="AL436" s="8">
        <f>IF(OR($B436="",$C436="",$D436="",$E436="",$F436="",$G436="",$H436="",$I436="",$J436="",$K436="",$L436=""),"",IF($B436="Female",1/(1+EXP(-SUMPRODUCT(Engine!$C$13762:$C$13793,INDIRECT("Coefficients!$AT$2:$AT$33")))),1/(1+EXP(-SUMPRODUCT(Engine!$C$13762:$C$13793,INDIRECT("Coefficients!$AU$2:$AU$33"))))))</f>
      </c>
      <c r="AM436" s="8">
        <f>IF(OR($B436="",$C436="",$D436="",$E436="",$F436="",$G436="",$H436="",$I436="",$J436="",$K436="",$L436=""),"",IF($B436="Female",1/(1+EXP(-SUMPRODUCT(Engine!$C$13762:$C$13793,INDIRECT("Coefficients!$AV$2:$AV$33")))),1/(1+EXP(-SUMPRODUCT(Engine!$C$13762:$C$13793,INDIRECT("Coefficients!$AW$2:$AW$33"))))))</f>
      </c>
      <c r="AN436" s="8">
        <f>IF(OR($B436="",$C436="",$D436="",$E436="",$F436="",$G436="",$H436="",$I436="",$J436="",$K436="",$L436=""),"",IF($B436="Female",1/(1+EXP(-SUMPRODUCT(Engine!$C$13762:$C$13793,INDIRECT("Coefficients!$AX$2:$AX$33")))),1/(1+EXP(-SUMPRODUCT(Engine!$C$13762:$C$13793,INDIRECT("Coefficients!$AY$2:$AY$33"))))))</f>
      </c>
      <c r="AO436" s="8">
        <f>IF(OR($B436="",$C436="",$D436="",$E436="",$F436="",$G436="",$H436="",$I436="",$J436="",$K436="",$L436=""),"",IF($B436="Female",1/(1+EXP(-SUMPRODUCT(Engine!$C$13762:$C$13793,INDIRECT("Coefficients!$AZ$2:$AZ$33")))),1/(1+EXP(-SUMPRODUCT(Engine!$C$13762:$C$13793,INDIRECT("Coefficients!$BA$2:$BA$33"))))))</f>
      </c>
      <c r="AP436" s="8">
        <f>IF(OR($B436="",$C436="",$D436="",$E436="",$F436="",$G436="",$H436="",$I436="",$J436="",$K436="",$L436=""),"",IF($B436="Female",1/(1+EXP(-SUMPRODUCT(Engine!$C$13762:$C$13793,INDIRECT("Coefficients!$BB$2:$BB$33")))),1/(1+EXP(-SUMPRODUCT(Engine!$C$13762:$C$13793,INDIRECT("Coefficients!$BC$2:$BC$33"))))))</f>
      </c>
      <c r="AQ436" s="8">
        <f>IF(OR($B436="",$C436="",$D436="",$E436="",$F436="",$G436="",$H436="",$I436="",$J436="",$K436="",$L436=""),"",IF($B436="Female",1/(1+EXP(-SUMPRODUCT(Engine!$C$13762:$C$13793,INDIRECT("Coefficients!$BD$2:$BD$33")))),1/(1+EXP(-SUMPRODUCT(Engine!$C$13762:$C$13793,INDIRECT("Coefficients!$BE$2:$BE$33"))))))</f>
      </c>
      <c r="AR436" s="8">
        <f>IF(OR($B436="",$C436="",$D436="",$E436="",$F436="",$G436="",$H436="",$I436="",$J436="",$K436="",$L436=""),"",IF($B436="Female",1/(1+EXP(-SUMPRODUCT(Engine!$C$13762:$C$13793,INDIRECT("Coefficients!$BF$2:$BF$33")))),1/(1+EXP(-SUMPRODUCT(Engine!$C$13762:$C$13793,INDIRECT("Coefficients!$BG$2:$BG$33"))))))</f>
      </c>
      <c r="AS436" s="8">
        <f>IF(OR($B436="",$C436="",$D436="",$E436="",$F436="",$G436="",$H436="",$I436="",$J436="",$K436="",$L436=""),"",IF($B436="Female",1/(1+EXP(-SUMPRODUCT(Engine!$C$13762:$C$13793,INDIRECT("Coefficients!$BH$2:$BH$33")))),1/(1+EXP(-SUMPRODUCT(Engine!$C$13762:$C$13793,INDIRECT("Coefficients!$BI$2:$BI$33"))))))</f>
      </c>
      <c r="AT436" s="8">
        <f>IF(OR($B436="",$C436="",$D436="",$E436="",$F436="",$G436="",$H436="",$I436="",$J436="",$K436="",$L436=""),"",IF($B436="Female",1/(1+EXP(-SUMPRODUCT(Engine!$C$13762:$C$13793,INDIRECT("Coefficients!$BJ$2:$BJ$33")))),1/(1+EXP(-SUMPRODUCT(Engine!$C$13762:$C$13793,INDIRECT("Coefficients!$BK$2:$BK$33"))))))</f>
      </c>
      <c r="AU436" s="8">
        <f>IF(OR($B436="",$C436="",$D436="",$E436="",$F436="",$G436="",$H436="",$I436="",$J436="",$K436="",$L436=""),"",IF($B436="Female",1/(1+EXP(-SUMPRODUCT(Engine!$C$13762:$C$13793,INDIRECT("Coefficients!$BL$2:$BL$33")))),1/(1+EXP(-SUMPRODUCT(Engine!$C$13762:$C$13793,INDIRECT("Coefficients!$BM$2:$BM$33"))))))</f>
      </c>
      <c r="AV436" s="8">
        <f>IF(OR($B436="",$C436="",$D436="",$E436="",$F436="",$G436="",$H436="",$I436="",$J436="",$K436="",$L436=""),"",IF($B436="Female",1/(1+EXP(-SUMPRODUCT(Engine!$C$13762:$C$13793,INDIRECT("Coefficients!$BN$2:$BN$33")))),1/(1+EXP(-SUMPRODUCT(Engine!$C$13762:$C$13793,INDIRECT("Coefficients!$BO$2:$BO$33"))))))</f>
      </c>
      <c r="AW436" s="8">
        <f>IF(OR($B436="",$C436="",$D436="",$E436="",$F436="",$G436="",$H436="",$I436="",$J436="",$K436="",$L436=""),"",IF($B436="Female",1/(1+EXP(-SUMPRODUCT(Engine!$C$13762:$C$13793,INDIRECT("Coefficients!$BP$2:$BP$33")))),1/(1+EXP(-SUMPRODUCT(Engine!$C$13762:$C$13793,INDIRECT("Coefficients!$BQ$2:$BQ$33"))))))</f>
      </c>
      <c r="AX436" s="8">
        <f>IF(OR($B436="",$C436="",$D436="",$E436="",$F436="",$G436="",$H436="",$I436="",$J436="",$K436="",$L436=""),"",IF($B436="Female",1/(1+EXP(-SUMPRODUCT(Engine!$C$13762:$C$13793,INDIRECT("Coefficients!$BR$2:$BR$33")))),1/(1+EXP(-SUMPRODUCT(Engine!$C$13762:$C$13793,INDIRECT("Coefficients!$BS$2:$BS$33"))))))</f>
      </c>
      <c r="AY436" s="8">
        <f>IF(OR($B436="",$C436="",$D436="",$E436="",$F436="",$G436="",$H436="",$I436="",$J436="",$K436="",$L436=""),"",IF($B436="Female",1/(1+EXP(-SUMPRODUCT(Engine!$C$13762:$C$13793,INDIRECT("Coefficients!$BT$2:$BT$33")))),1/(1+EXP(-SUMPRODUCT(Engine!$C$13762:$C$13793,INDIRECT("Coefficients!$BU$2:$BU$33"))))))</f>
      </c>
      <c r="AZ436" s="8">
        <f>IF(OR($B436="",$C436="",$D436="",$E436="",$F436="",$G436="",$H436="",$I436="",$J436="",$K436="",$L436=""),"",IF($B436="Female",1/(1+EXP(-SUMPRODUCT(Engine!$C$13762:$C$13793,INDIRECT("Coefficients!$BV$2:$BV$33")))),1/(1+EXP(-SUMPRODUCT(Engine!$C$13762:$C$13793,INDIRECT("Coefficients!$BW$2:$BW$33"))))))</f>
      </c>
      <c r="BA436" s="8">
        <f>IF(OR($B436="",$C436="",$D436="",$E436="",$F436="",$G436="",$H436="",$I436="",$J436="",$K436="",$L436=""),"",IF($B436="Female",1/(1+EXP(-SUMPRODUCT(Engine!$C$13762:$C$13793,INDIRECT("Coefficients!$BX$2:$BX$33")))),1/(1+EXP(-SUMPRODUCT(Engine!$C$13762:$C$13793,INDIRECT("Coefficients!$BY$2:$BY$33"))))))</f>
      </c>
      <c r="BB436" s="8">
        <f>IF(OR($B436="",$C436="",$D436="",$E436="",$F436="",$G436="",$H436="",$I436="",$J436="",$K436="",$L436=""),"",IF($B436="Female",1/(1+EXP(-SUMPRODUCT(Engine!$C$13762:$C$13793,INDIRECT("Coefficients!$BZ$2:$BZ$33")))),1/(1+EXP(-SUMPRODUCT(Engine!$C$13762:$C$13793,INDIRECT("Coefficients!$CA$2:$CA$33"))))))</f>
      </c>
      <c r="BC436" s="8">
        <f>IF(OR($B436="",$C436="",$D436="",$E436="",$F436="",$G436="",$H436="",$I436="",$J436="",$K436="",$L436=""),"",IF($B436="Female",1/(1+EXP(-SUMPRODUCT(Engine!$C$13762:$C$13793,INDIRECT("Coefficients!$CB$2:$CB$33")))),1/(1+EXP(-SUMPRODUCT(Engine!$C$13762:$C$13793,INDIRECT("Coefficients!$CC$2:$CC$33"))))))</f>
      </c>
      <c r="BD436" s="8">
        <f>IF(OR($B436="",$C436="",$D436="",$E436="",$F436="",$G436="",$H436="",$I436="",$J436="",$K436="",$L436=""),"",IF($B436="Female",1/(1+EXP(-SUMPRODUCT(Engine!$C$13762:$C$13793,INDIRECT("Coefficients!$CD$2:$CD$33")))),1/(1+EXP(-SUMPRODUCT(Engine!$C$13762:$C$13793,INDIRECT("Coefficients!$CE$2:$CE$33"))))))</f>
      </c>
      <c r="BE436" s="8">
        <f>IF(OR($B436="",$C436="",$D436="",$E436="",$F436="",$G436="",$H436="",$I436="",$J436="",$K436="",$L436=""),"",IF($B436="Female",1/(1+EXP(-SUMPRODUCT(Engine!$C$13762:$C$13793,INDIRECT("Coefficients!$CF$2:$CF$33")))),1/(1+EXP(-SUMPRODUCT(Engine!$C$13762:$C$13793,INDIRECT("Coefficients!$CG$2:$CG$33"))))))</f>
      </c>
      <c r="BF436" s="8">
        <f>IF(OR($B436="",$C436="",$D436="",$E436="",$F436="",$G436="",$H436="",$I436="",$J436="",$K436="",$L436=""),"",IF($B436="Female",1/(1+EXP(-SUMPRODUCT(Engine!$C$13762:$C$13793,INDIRECT("Coefficients!$CH$2:$CH$33")))),1/(1+EXP(-SUMPRODUCT(Engine!$C$13762:$C$13793,INDIRECT("Coefficients!$CI$2:$CI$33"))))))</f>
      </c>
      <c r="BG436" s="8">
        <f>IF(OR($B436="",$C436="",$D436="",$E436="",$F436="",$G436="",$H436="",$I436="",$J436="",$K436="",$L436=""),"",IF($B436="Female",1/(1+EXP(-SUMPRODUCT(Engine!$C$13762:$C$13793,INDIRECT("Coefficients!$CJ$2:$CJ$33")))),1/(1+EXP(-SUMPRODUCT(Engine!$C$13762:$C$13793,INDIRECT("Coefficients!$CK$2:$CK$33"))))))</f>
      </c>
      <c r="BH436" s="8">
        <f>IF(OR($B436="",$C436="",$D436="",$E436="",$F436="",$G436="",$H436="",$I436="",$J436="",$K436="",$L436=""),"",IF($B436="Female",1/(1+EXP(-SUMPRODUCT(Engine!$C$13762:$C$13793,INDIRECT("Coefficients!$CL$2:$CL$33")))),1/(1+EXP(-SUMPRODUCT(Engine!$C$13762:$C$13793,INDIRECT("Coefficients!$CM$2:$CM$33"))))))</f>
      </c>
      <c r="BI436" s="8">
        <f>IF(OR($B436="",$C436="",$D436="",$E436="",$F436="",$G436="",$H436="",$I436="",$J436="",$K436="",$L436=""),"",IF($B436="Female",1/(1+EXP(-SUMPRODUCT(Engine!$C$13762:$C$13793,INDIRECT("Coefficients!$CN$2:$CN$33")))),1/(1+EXP(-SUMPRODUCT(Engine!$C$13762:$C$13793,INDIRECT("Coefficients!$CO$2:$CO$33"))))))</f>
      </c>
      <c r="BJ436" s="8">
        <f>IF(OR($B436="",$C436="",$D436="",$E436="",$F436="",$G436="",$H436="",$I436="",$J436="",$K436="",$L436=""),"",IF($B436="Female",1/(1+EXP(-SUMPRODUCT(Engine!$C$13762:$C$13793,INDIRECT("Coefficients!$CP$2:$CP$33")))),1/(1+EXP(-SUMPRODUCT(Engine!$C$13762:$C$13793,INDIRECT("Coefficients!$CQ$2:$CQ$33"))))))</f>
      </c>
      <c r="BK436" s="8">
        <f>IF(OR($B436="",$C436="",$D436="",$E436="",$F436="",$G436="",$H436="",$I436="",$J436="",$K436="",$L436=""),"",IF($B436="Female",1/(1+EXP(-SUMPRODUCT(Engine!$C$13762:$C$13793,INDIRECT("Coefficients!$CR$2:$CR$33")))),1/(1+EXP(-SUMPRODUCT(Engine!$C$13762:$C$13793,INDIRECT("Coefficients!$CS$2:$CS$33"))))))</f>
      </c>
      <c r="BL436" s="8">
        <f>IF(OR($B436="",$C436="",$D436="",$E436="",$F436="",$G436="",$H436="",$I436="",$J436="",$K436="",$L436=""),"",IF($B436="Female",1/(1+EXP(-SUMPRODUCT(Engine!$C$13762:$C$13793,INDIRECT("Coefficients!$CT$2:$CT$33")))),1/(1+EXP(-SUMPRODUCT(Engine!$C$13762:$C$13793,INDIRECT("Coefficients!$CU$2:$CU$33"))))))</f>
      </c>
      <c r="BM436" s="8">
        <f>IF(OR($B436="",$C436="",$D436="",$E436="",$F436="",$G436="",$H436="",$I436="",$J436="",$K436="",$L436=""),"",IF($B436="Female",1/(1+EXP(-SUMPRODUCT(Engine!$C$13762:$C$13793,INDIRECT("Coefficients!$CV$2:$CV$33")))),1/(1+EXP(-SUMPRODUCT(Engine!$C$13762:$C$13793,INDIRECT("Coefficients!$CW$2:$CW$33"))))))</f>
      </c>
    </row>
    <row r="437" spans="1:65" x14ac:dyDescent="0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8">
        <f>IF(OR($B437="",$C437="",$D437="",$E437="",$F437="",$G437="",$H437="",$I437="",$J437="",$K437="",$L437=""),"",IF($B437="Female",1/(1+EXP(-SUMPRODUCT(Engine!$C$13794:$C$13825,INDIRECT("Coefficients!$B$2:$B$33")))),1/(1+EXP(-SUMPRODUCT(Engine!$C$13794:$C$13825,INDIRECT("Coefficients!$C$2:$C$33"))))))</f>
      </c>
      <c r="Q437" s="8">
        <f>IF(OR($B437="",$C437="",$D437="",$E437="",$F437="",$G437="",$H437="",$I437="",$J437="",$K437="",$L437=""),"",IF($B437="Female",1/(1+EXP(-SUMPRODUCT(Engine!$C$13794:$C$13825,INDIRECT("Coefficients!$D$2:$D$33")))),1/(1+EXP(-SUMPRODUCT(Engine!$C$13794:$C$13825,INDIRECT("Coefficients!$E$2:$E$33"))))))</f>
      </c>
      <c r="R437" s="8">
        <f>IF(OR($B437="",$C437="",$D437="",$E437="",$F437="",$G437="",$H437="",$I437="",$J437="",$K437="",$L437=""),"",IF($B437="Female",1/(1+EXP(-SUMPRODUCT(Engine!$C$13794:$C$13825,INDIRECT("Coefficients!$F$2:$F$33")))),1/(1+EXP(-SUMPRODUCT(Engine!$C$13794:$C$13825,INDIRECT("Coefficients!$G$2:$G$33"))))))</f>
      </c>
      <c r="S437" s="8">
        <f>IF(OR($B437="",$C437="",$D437="",$E437="",$F437="",$G437="",$H437="",$I437="",$J437="",$K437="",$L437=""),"",IF($B437="Female",1/(1+EXP(-SUMPRODUCT(Engine!$C$13794:$C$13825,INDIRECT("Coefficients!$H$2:$H$33")))),1/(1+EXP(-SUMPRODUCT(Engine!$C$13794:$C$13825,INDIRECT("Coefficients!$I$2:$I$33"))))))</f>
      </c>
      <c r="T437" s="8">
        <f>IF(OR($B437="",$C437="",$D437="",$E437="",$F437="",$G437="",$H437="",$I437="",$J437="",$K437="",$L437=""),"",IF($B437="Female",1/(1+EXP(-SUMPRODUCT(Engine!$C$13794:$C$13825,INDIRECT("Coefficients!$J$2:$J$33")))),1/(1+EXP(-SUMPRODUCT(Engine!$C$13794:$C$13825,INDIRECT("Coefficients!$K$2:$K$33"))))))</f>
      </c>
      <c r="U437" s="8">
        <f>IF(OR($B437="",$C437="",$D437="",$E437="",$F437="",$G437="",$H437="",$I437="",$J437="",$K437="",$L437=""),"",IF($B437="Female",1/(1+EXP(-SUMPRODUCT(Engine!$C$13794:$C$13825,INDIRECT("Coefficients!$L$2:$L$33")))),1/(1+EXP(-SUMPRODUCT(Engine!$C$13794:$C$13825,INDIRECT("Coefficients!$M$2:$M$33"))))))</f>
      </c>
      <c r="V437" s="8">
        <f>IF(OR($B437="",$C437="",$D437="",$E437="",$F437="",$G437="",$H437="",$I437="",$J437="",$K437="",$L437=""),"",IF($B437="Female",1/(1+EXP(-SUMPRODUCT(Engine!$C$13794:$C$13825,INDIRECT("Coefficients!$N$2:$N$33")))),1/(1+EXP(-SUMPRODUCT(Engine!$C$13794:$C$13825,INDIRECT("Coefficients!$O$2:$O$33"))))))</f>
      </c>
      <c r="W437" s="8">
        <f>IF(OR($B437="",$C437="",$D437="",$E437="",$F437="",$G437="",$H437="",$I437="",$J437="",$K437="",$L437=""),"",IF($B437="Female",1/(1+EXP(-SUMPRODUCT(Engine!$C$13794:$C$13825,INDIRECT("Coefficients!$P$2:$P$33")))),1/(1+EXP(-SUMPRODUCT(Engine!$C$13794:$C$13825,INDIRECT("Coefficients!$Q$2:$Q$33"))))))</f>
      </c>
      <c r="X437" s="8">
        <f>IF(OR($B437="",$C437="",$D437="",$E437="",$F437="",$G437="",$H437="",$I437="",$J437="",$K437="",$L437=""),"",IF($B437="Female",1/(1+EXP(-SUMPRODUCT(Engine!$C$13794:$C$13825,INDIRECT("Coefficients!$R$2:$R$33")))),1/(1+EXP(-SUMPRODUCT(Engine!$C$13794:$C$13825,INDIRECT("Coefficients!$S$2:$S$33"))))))</f>
      </c>
      <c r="Y437" s="8">
        <f>IF(OR($B437="",$C437="",$D437="",$E437="",$F437="",$G437="",$H437="",$I437="",$J437="",$K437="",$L437=""),"",IF($B437="Female",1/(1+EXP(-SUMPRODUCT(Engine!$C$13794:$C$13825,INDIRECT("Coefficients!$T$2:$T$33")))),1/(1+EXP(-SUMPRODUCT(Engine!$C$13794:$C$13825,INDIRECT("Coefficients!$U$2:$U$33"))))))</f>
      </c>
      <c r="Z437" s="8">
        <f>IF(OR($B437="",$C437="",$D437="",$E437="",$F437="",$G437="",$H437="",$I437="",$J437="",$K437="",$L437=""),"",IF($B437="Female",1/(1+EXP(-SUMPRODUCT(Engine!$C$13794:$C$13825,INDIRECT("Coefficients!$V$2:$V$33")))),1/(1+EXP(-SUMPRODUCT(Engine!$C$13794:$C$13825,INDIRECT("Coefficients!$W$2:$W$33"))))))</f>
      </c>
      <c r="AA437" s="8">
        <f>IF(OR($B437="",$C437="",$D437="",$E437="",$F437="",$G437="",$H437="",$I437="",$J437="",$K437="",$L437=""),"",IF($B437="Female",1/(1+EXP(-SUMPRODUCT(Engine!$C$13794:$C$13825,INDIRECT("Coefficients!$X$2:$X$33")))),1/(1+EXP(-SUMPRODUCT(Engine!$C$13794:$C$13825,INDIRECT("Coefficients!$Y$2:$Y$33"))))))</f>
      </c>
      <c r="AB437" s="8">
        <f>IF(OR($B437="",$C437="",$D437="",$E437="",$F437="",$G437="",$H437="",$I437="",$J437="",$K437="",$L437=""),"",IF($B437="Female",1/(1+EXP(-SUMPRODUCT(Engine!$C$13794:$C$13825,INDIRECT("Coefficients!$Z$2:$Z$33")))),1/(1+EXP(-SUMPRODUCT(Engine!$C$13794:$C$13825,INDIRECT("Coefficients!$AA$2:$AA$33"))))))</f>
      </c>
      <c r="AC437" s="8">
        <f>IF(OR($B437="",$C437="",$D437="",$E437="",$F437="",$G437="",$H437="",$I437="",$J437="",$K437="",$L437=""),"",IF($B437="Female",1/(1+EXP(-SUMPRODUCT(Engine!$C$13794:$C$13825,INDIRECT("Coefficients!$AB$2:$AB$33")))),1/(1+EXP(-SUMPRODUCT(Engine!$C$13794:$C$13825,INDIRECT("Coefficients!$AC$2:$AC$33"))))))</f>
      </c>
      <c r="AD437" s="8">
        <f>IF(OR($B437="",$C437="",$D437="",$E437="",$F437="",$G437="",$H437="",$I437="",$J437="",$K437="",$L437=""),"",IF($B437="Female",1/(1+EXP(-SUMPRODUCT(Engine!$C$13794:$C$13825,INDIRECT("Coefficients!$AD$2:$AD$33")))),1/(1+EXP(-SUMPRODUCT(Engine!$C$13794:$C$13825,INDIRECT("Coefficients!$AE$2:$AE$33"))))))</f>
      </c>
      <c r="AE437" s="8">
        <f>IF(OR($B437="",$C437="",$D437="",$E437="",$F437="",$G437="",$H437="",$I437="",$J437="",$K437="",$L437=""),"",IF($B437="Female",1/(1+EXP(-SUMPRODUCT(Engine!$C$13794:$C$13825,INDIRECT("Coefficients!$AF$2:$AF$33")))),1/(1+EXP(-SUMPRODUCT(Engine!$C$13794:$C$13825,INDIRECT("Coefficients!$AG$2:$AG$33"))))))</f>
      </c>
      <c r="AF437" s="8">
        <f>IF(OR($B437="",$C437="",$D437="",$E437="",$F437="",$G437="",$H437="",$I437="",$J437="",$K437="",$L437=""),"",IF($B437="Female",1/(1+EXP(-SUMPRODUCT(Engine!$C$13794:$C$13825,INDIRECT("Coefficients!$AH$2:$AH$33")))),1/(1+EXP(-SUMPRODUCT(Engine!$C$13794:$C$13825,INDIRECT("Coefficients!$AI$2:$AI$33"))))))</f>
      </c>
      <c r="AG437" s="8">
        <f>IF(OR($B437="",$C437="",$D437="",$E437="",$F437="",$G437="",$H437="",$I437="",$J437="",$K437="",$L437=""),"",IF($B437="Female",1/(1+EXP(-SUMPRODUCT(Engine!$C$13794:$C$13825,INDIRECT("Coefficients!$AJ$2:$AJ$33")))),1/(1+EXP(-SUMPRODUCT(Engine!$C$13794:$C$13825,INDIRECT("Coefficients!$AK$2:$AK$33"))))))</f>
      </c>
      <c r="AH437" s="8">
        <f>IF(OR($B437="",$C437="",$D437="",$E437="",$F437="",$G437="",$H437="",$I437="",$J437="",$K437="",$L437=""),"",IF($B437="Female",1/(1+EXP(-SUMPRODUCT(Engine!$C$13794:$C$13825,INDIRECT("Coefficients!$AL$2:$AL$33")))),1/(1+EXP(-SUMPRODUCT(Engine!$C$13794:$C$13825,INDIRECT("Coefficients!$AM$2:$AM$33"))))))</f>
      </c>
      <c r="AI437" s="8">
        <f>IF(OR($B437="",$C437="",$D437="",$E437="",$F437="",$G437="",$H437="",$I437="",$J437="",$K437="",$L437=""),"",IF($B437="Female",1/(1+EXP(-SUMPRODUCT(Engine!$C$13794:$C$13825,INDIRECT("Coefficients!$AN$2:$AN$33")))),1/(1+EXP(-SUMPRODUCT(Engine!$C$13794:$C$13825,INDIRECT("Coefficients!$AO$2:$AO$33"))))))</f>
      </c>
      <c r="AJ437" s="8">
        <f>IF(OR($B437="",$C437="",$D437="",$E437="",$F437="",$G437="",$H437="",$I437="",$J437="",$K437="",$L437=""),"",IF($B437="Female",1/(1+EXP(-SUMPRODUCT(Engine!$C$13794:$C$13825,INDIRECT("Coefficients!$AP$2:$AP$33")))),1/(1+EXP(-SUMPRODUCT(Engine!$C$13794:$C$13825,INDIRECT("Coefficients!$AQ$2:$AQ$33"))))))</f>
      </c>
      <c r="AK437" s="8">
        <f>IF(OR($B437="",$C437="",$D437="",$E437="",$F437="",$G437="",$H437="",$I437="",$J437="",$K437="",$L437=""),"",IF($B437="Female",1/(1+EXP(-SUMPRODUCT(Engine!$C$13794:$C$13825,INDIRECT("Coefficients!$AR$2:$AR$33")))),1/(1+EXP(-SUMPRODUCT(Engine!$C$13794:$C$13825,INDIRECT("Coefficients!$AS$2:$AS$33"))))))</f>
      </c>
      <c r="AL437" s="8">
        <f>IF(OR($B437="",$C437="",$D437="",$E437="",$F437="",$G437="",$H437="",$I437="",$J437="",$K437="",$L437=""),"",IF($B437="Female",1/(1+EXP(-SUMPRODUCT(Engine!$C$13794:$C$13825,INDIRECT("Coefficients!$AT$2:$AT$33")))),1/(1+EXP(-SUMPRODUCT(Engine!$C$13794:$C$13825,INDIRECT("Coefficients!$AU$2:$AU$33"))))))</f>
      </c>
      <c r="AM437" s="8">
        <f>IF(OR($B437="",$C437="",$D437="",$E437="",$F437="",$G437="",$H437="",$I437="",$J437="",$K437="",$L437=""),"",IF($B437="Female",1/(1+EXP(-SUMPRODUCT(Engine!$C$13794:$C$13825,INDIRECT("Coefficients!$AV$2:$AV$33")))),1/(1+EXP(-SUMPRODUCT(Engine!$C$13794:$C$13825,INDIRECT("Coefficients!$AW$2:$AW$33"))))))</f>
      </c>
      <c r="AN437" s="8">
        <f>IF(OR($B437="",$C437="",$D437="",$E437="",$F437="",$G437="",$H437="",$I437="",$J437="",$K437="",$L437=""),"",IF($B437="Female",1/(1+EXP(-SUMPRODUCT(Engine!$C$13794:$C$13825,INDIRECT("Coefficients!$AX$2:$AX$33")))),1/(1+EXP(-SUMPRODUCT(Engine!$C$13794:$C$13825,INDIRECT("Coefficients!$AY$2:$AY$33"))))))</f>
      </c>
      <c r="AO437" s="8">
        <f>IF(OR($B437="",$C437="",$D437="",$E437="",$F437="",$G437="",$H437="",$I437="",$J437="",$K437="",$L437=""),"",IF($B437="Female",1/(1+EXP(-SUMPRODUCT(Engine!$C$13794:$C$13825,INDIRECT("Coefficients!$AZ$2:$AZ$33")))),1/(1+EXP(-SUMPRODUCT(Engine!$C$13794:$C$13825,INDIRECT("Coefficients!$BA$2:$BA$33"))))))</f>
      </c>
      <c r="AP437" s="8">
        <f>IF(OR($B437="",$C437="",$D437="",$E437="",$F437="",$G437="",$H437="",$I437="",$J437="",$K437="",$L437=""),"",IF($B437="Female",1/(1+EXP(-SUMPRODUCT(Engine!$C$13794:$C$13825,INDIRECT("Coefficients!$BB$2:$BB$33")))),1/(1+EXP(-SUMPRODUCT(Engine!$C$13794:$C$13825,INDIRECT("Coefficients!$BC$2:$BC$33"))))))</f>
      </c>
      <c r="AQ437" s="8">
        <f>IF(OR($B437="",$C437="",$D437="",$E437="",$F437="",$G437="",$H437="",$I437="",$J437="",$K437="",$L437=""),"",IF($B437="Female",1/(1+EXP(-SUMPRODUCT(Engine!$C$13794:$C$13825,INDIRECT("Coefficients!$BD$2:$BD$33")))),1/(1+EXP(-SUMPRODUCT(Engine!$C$13794:$C$13825,INDIRECT("Coefficients!$BE$2:$BE$33"))))))</f>
      </c>
      <c r="AR437" s="8">
        <f>IF(OR($B437="",$C437="",$D437="",$E437="",$F437="",$G437="",$H437="",$I437="",$J437="",$K437="",$L437=""),"",IF($B437="Female",1/(1+EXP(-SUMPRODUCT(Engine!$C$13794:$C$13825,INDIRECT("Coefficients!$BF$2:$BF$33")))),1/(1+EXP(-SUMPRODUCT(Engine!$C$13794:$C$13825,INDIRECT("Coefficients!$BG$2:$BG$33"))))))</f>
      </c>
      <c r="AS437" s="8">
        <f>IF(OR($B437="",$C437="",$D437="",$E437="",$F437="",$G437="",$H437="",$I437="",$J437="",$K437="",$L437=""),"",IF($B437="Female",1/(1+EXP(-SUMPRODUCT(Engine!$C$13794:$C$13825,INDIRECT("Coefficients!$BH$2:$BH$33")))),1/(1+EXP(-SUMPRODUCT(Engine!$C$13794:$C$13825,INDIRECT("Coefficients!$BI$2:$BI$33"))))))</f>
      </c>
      <c r="AT437" s="8">
        <f>IF(OR($B437="",$C437="",$D437="",$E437="",$F437="",$G437="",$H437="",$I437="",$J437="",$K437="",$L437=""),"",IF($B437="Female",1/(1+EXP(-SUMPRODUCT(Engine!$C$13794:$C$13825,INDIRECT("Coefficients!$BJ$2:$BJ$33")))),1/(1+EXP(-SUMPRODUCT(Engine!$C$13794:$C$13825,INDIRECT("Coefficients!$BK$2:$BK$33"))))))</f>
      </c>
      <c r="AU437" s="8">
        <f>IF(OR($B437="",$C437="",$D437="",$E437="",$F437="",$G437="",$H437="",$I437="",$J437="",$K437="",$L437=""),"",IF($B437="Female",1/(1+EXP(-SUMPRODUCT(Engine!$C$13794:$C$13825,INDIRECT("Coefficients!$BL$2:$BL$33")))),1/(1+EXP(-SUMPRODUCT(Engine!$C$13794:$C$13825,INDIRECT("Coefficients!$BM$2:$BM$33"))))))</f>
      </c>
      <c r="AV437" s="8">
        <f>IF(OR($B437="",$C437="",$D437="",$E437="",$F437="",$G437="",$H437="",$I437="",$J437="",$K437="",$L437=""),"",IF($B437="Female",1/(1+EXP(-SUMPRODUCT(Engine!$C$13794:$C$13825,INDIRECT("Coefficients!$BN$2:$BN$33")))),1/(1+EXP(-SUMPRODUCT(Engine!$C$13794:$C$13825,INDIRECT("Coefficients!$BO$2:$BO$33"))))))</f>
      </c>
      <c r="AW437" s="8">
        <f>IF(OR($B437="",$C437="",$D437="",$E437="",$F437="",$G437="",$H437="",$I437="",$J437="",$K437="",$L437=""),"",IF($B437="Female",1/(1+EXP(-SUMPRODUCT(Engine!$C$13794:$C$13825,INDIRECT("Coefficients!$BP$2:$BP$33")))),1/(1+EXP(-SUMPRODUCT(Engine!$C$13794:$C$13825,INDIRECT("Coefficients!$BQ$2:$BQ$33"))))))</f>
      </c>
      <c r="AX437" s="8">
        <f>IF(OR($B437="",$C437="",$D437="",$E437="",$F437="",$G437="",$H437="",$I437="",$J437="",$K437="",$L437=""),"",IF($B437="Female",1/(1+EXP(-SUMPRODUCT(Engine!$C$13794:$C$13825,INDIRECT("Coefficients!$BR$2:$BR$33")))),1/(1+EXP(-SUMPRODUCT(Engine!$C$13794:$C$13825,INDIRECT("Coefficients!$BS$2:$BS$33"))))))</f>
      </c>
      <c r="AY437" s="8">
        <f>IF(OR($B437="",$C437="",$D437="",$E437="",$F437="",$G437="",$H437="",$I437="",$J437="",$K437="",$L437=""),"",IF($B437="Female",1/(1+EXP(-SUMPRODUCT(Engine!$C$13794:$C$13825,INDIRECT("Coefficients!$BT$2:$BT$33")))),1/(1+EXP(-SUMPRODUCT(Engine!$C$13794:$C$13825,INDIRECT("Coefficients!$BU$2:$BU$33"))))))</f>
      </c>
      <c r="AZ437" s="8">
        <f>IF(OR($B437="",$C437="",$D437="",$E437="",$F437="",$G437="",$H437="",$I437="",$J437="",$K437="",$L437=""),"",IF($B437="Female",1/(1+EXP(-SUMPRODUCT(Engine!$C$13794:$C$13825,INDIRECT("Coefficients!$BV$2:$BV$33")))),1/(1+EXP(-SUMPRODUCT(Engine!$C$13794:$C$13825,INDIRECT("Coefficients!$BW$2:$BW$33"))))))</f>
      </c>
      <c r="BA437" s="8">
        <f>IF(OR($B437="",$C437="",$D437="",$E437="",$F437="",$G437="",$H437="",$I437="",$J437="",$K437="",$L437=""),"",IF($B437="Female",1/(1+EXP(-SUMPRODUCT(Engine!$C$13794:$C$13825,INDIRECT("Coefficients!$BX$2:$BX$33")))),1/(1+EXP(-SUMPRODUCT(Engine!$C$13794:$C$13825,INDIRECT("Coefficients!$BY$2:$BY$33"))))))</f>
      </c>
      <c r="BB437" s="8">
        <f>IF(OR($B437="",$C437="",$D437="",$E437="",$F437="",$G437="",$H437="",$I437="",$J437="",$K437="",$L437=""),"",IF($B437="Female",1/(1+EXP(-SUMPRODUCT(Engine!$C$13794:$C$13825,INDIRECT("Coefficients!$BZ$2:$BZ$33")))),1/(1+EXP(-SUMPRODUCT(Engine!$C$13794:$C$13825,INDIRECT("Coefficients!$CA$2:$CA$33"))))))</f>
      </c>
      <c r="BC437" s="8">
        <f>IF(OR($B437="",$C437="",$D437="",$E437="",$F437="",$G437="",$H437="",$I437="",$J437="",$K437="",$L437=""),"",IF($B437="Female",1/(1+EXP(-SUMPRODUCT(Engine!$C$13794:$C$13825,INDIRECT("Coefficients!$CB$2:$CB$33")))),1/(1+EXP(-SUMPRODUCT(Engine!$C$13794:$C$13825,INDIRECT("Coefficients!$CC$2:$CC$33"))))))</f>
      </c>
      <c r="BD437" s="8">
        <f>IF(OR($B437="",$C437="",$D437="",$E437="",$F437="",$G437="",$H437="",$I437="",$J437="",$K437="",$L437=""),"",IF($B437="Female",1/(1+EXP(-SUMPRODUCT(Engine!$C$13794:$C$13825,INDIRECT("Coefficients!$CD$2:$CD$33")))),1/(1+EXP(-SUMPRODUCT(Engine!$C$13794:$C$13825,INDIRECT("Coefficients!$CE$2:$CE$33"))))))</f>
      </c>
      <c r="BE437" s="8">
        <f>IF(OR($B437="",$C437="",$D437="",$E437="",$F437="",$G437="",$H437="",$I437="",$J437="",$K437="",$L437=""),"",IF($B437="Female",1/(1+EXP(-SUMPRODUCT(Engine!$C$13794:$C$13825,INDIRECT("Coefficients!$CF$2:$CF$33")))),1/(1+EXP(-SUMPRODUCT(Engine!$C$13794:$C$13825,INDIRECT("Coefficients!$CG$2:$CG$33"))))))</f>
      </c>
      <c r="BF437" s="8">
        <f>IF(OR($B437="",$C437="",$D437="",$E437="",$F437="",$G437="",$H437="",$I437="",$J437="",$K437="",$L437=""),"",IF($B437="Female",1/(1+EXP(-SUMPRODUCT(Engine!$C$13794:$C$13825,INDIRECT("Coefficients!$CH$2:$CH$33")))),1/(1+EXP(-SUMPRODUCT(Engine!$C$13794:$C$13825,INDIRECT("Coefficients!$CI$2:$CI$33"))))))</f>
      </c>
      <c r="BG437" s="8">
        <f>IF(OR($B437="",$C437="",$D437="",$E437="",$F437="",$G437="",$H437="",$I437="",$J437="",$K437="",$L437=""),"",IF($B437="Female",1/(1+EXP(-SUMPRODUCT(Engine!$C$13794:$C$13825,INDIRECT("Coefficients!$CJ$2:$CJ$33")))),1/(1+EXP(-SUMPRODUCT(Engine!$C$13794:$C$13825,INDIRECT("Coefficients!$CK$2:$CK$33"))))))</f>
      </c>
      <c r="BH437" s="8">
        <f>IF(OR($B437="",$C437="",$D437="",$E437="",$F437="",$G437="",$H437="",$I437="",$J437="",$K437="",$L437=""),"",IF($B437="Female",1/(1+EXP(-SUMPRODUCT(Engine!$C$13794:$C$13825,INDIRECT("Coefficients!$CL$2:$CL$33")))),1/(1+EXP(-SUMPRODUCT(Engine!$C$13794:$C$13825,INDIRECT("Coefficients!$CM$2:$CM$33"))))))</f>
      </c>
      <c r="BI437" s="8">
        <f>IF(OR($B437="",$C437="",$D437="",$E437="",$F437="",$G437="",$H437="",$I437="",$J437="",$K437="",$L437=""),"",IF($B437="Female",1/(1+EXP(-SUMPRODUCT(Engine!$C$13794:$C$13825,INDIRECT("Coefficients!$CN$2:$CN$33")))),1/(1+EXP(-SUMPRODUCT(Engine!$C$13794:$C$13825,INDIRECT("Coefficients!$CO$2:$CO$33"))))))</f>
      </c>
      <c r="BJ437" s="8">
        <f>IF(OR($B437="",$C437="",$D437="",$E437="",$F437="",$G437="",$H437="",$I437="",$J437="",$K437="",$L437=""),"",IF($B437="Female",1/(1+EXP(-SUMPRODUCT(Engine!$C$13794:$C$13825,INDIRECT("Coefficients!$CP$2:$CP$33")))),1/(1+EXP(-SUMPRODUCT(Engine!$C$13794:$C$13825,INDIRECT("Coefficients!$CQ$2:$CQ$33"))))))</f>
      </c>
      <c r="BK437" s="8">
        <f>IF(OR($B437="",$C437="",$D437="",$E437="",$F437="",$G437="",$H437="",$I437="",$J437="",$K437="",$L437=""),"",IF($B437="Female",1/(1+EXP(-SUMPRODUCT(Engine!$C$13794:$C$13825,INDIRECT("Coefficients!$CR$2:$CR$33")))),1/(1+EXP(-SUMPRODUCT(Engine!$C$13794:$C$13825,INDIRECT("Coefficients!$CS$2:$CS$33"))))))</f>
      </c>
      <c r="BL437" s="8">
        <f>IF(OR($B437="",$C437="",$D437="",$E437="",$F437="",$G437="",$H437="",$I437="",$J437="",$K437="",$L437=""),"",IF($B437="Female",1/(1+EXP(-SUMPRODUCT(Engine!$C$13794:$C$13825,INDIRECT("Coefficients!$CT$2:$CT$33")))),1/(1+EXP(-SUMPRODUCT(Engine!$C$13794:$C$13825,INDIRECT("Coefficients!$CU$2:$CU$33"))))))</f>
      </c>
      <c r="BM437" s="8">
        <f>IF(OR($B437="",$C437="",$D437="",$E437="",$F437="",$G437="",$H437="",$I437="",$J437="",$K437="",$L437=""),"",IF($B437="Female",1/(1+EXP(-SUMPRODUCT(Engine!$C$13794:$C$13825,INDIRECT("Coefficients!$CV$2:$CV$33")))),1/(1+EXP(-SUMPRODUCT(Engine!$C$13794:$C$13825,INDIRECT("Coefficients!$CW$2:$CW$33"))))))</f>
      </c>
    </row>
    <row r="438" spans="1:65" x14ac:dyDescent="0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8">
        <f>IF(OR($B438="",$C438="",$D438="",$E438="",$F438="",$G438="",$H438="",$I438="",$J438="",$K438="",$L438=""),"",IF($B438="Female",1/(1+EXP(-SUMPRODUCT(Engine!$C$13826:$C$13857,INDIRECT("Coefficients!$B$2:$B$33")))),1/(1+EXP(-SUMPRODUCT(Engine!$C$13826:$C$13857,INDIRECT("Coefficients!$C$2:$C$33"))))))</f>
      </c>
      <c r="Q438" s="8">
        <f>IF(OR($B438="",$C438="",$D438="",$E438="",$F438="",$G438="",$H438="",$I438="",$J438="",$K438="",$L438=""),"",IF($B438="Female",1/(1+EXP(-SUMPRODUCT(Engine!$C$13826:$C$13857,INDIRECT("Coefficients!$D$2:$D$33")))),1/(1+EXP(-SUMPRODUCT(Engine!$C$13826:$C$13857,INDIRECT("Coefficients!$E$2:$E$33"))))))</f>
      </c>
      <c r="R438" s="8">
        <f>IF(OR($B438="",$C438="",$D438="",$E438="",$F438="",$G438="",$H438="",$I438="",$J438="",$K438="",$L438=""),"",IF($B438="Female",1/(1+EXP(-SUMPRODUCT(Engine!$C$13826:$C$13857,INDIRECT("Coefficients!$F$2:$F$33")))),1/(1+EXP(-SUMPRODUCT(Engine!$C$13826:$C$13857,INDIRECT("Coefficients!$G$2:$G$33"))))))</f>
      </c>
      <c r="S438" s="8">
        <f>IF(OR($B438="",$C438="",$D438="",$E438="",$F438="",$G438="",$H438="",$I438="",$J438="",$K438="",$L438=""),"",IF($B438="Female",1/(1+EXP(-SUMPRODUCT(Engine!$C$13826:$C$13857,INDIRECT("Coefficients!$H$2:$H$33")))),1/(1+EXP(-SUMPRODUCT(Engine!$C$13826:$C$13857,INDIRECT("Coefficients!$I$2:$I$33"))))))</f>
      </c>
      <c r="T438" s="8">
        <f>IF(OR($B438="",$C438="",$D438="",$E438="",$F438="",$G438="",$H438="",$I438="",$J438="",$K438="",$L438=""),"",IF($B438="Female",1/(1+EXP(-SUMPRODUCT(Engine!$C$13826:$C$13857,INDIRECT("Coefficients!$J$2:$J$33")))),1/(1+EXP(-SUMPRODUCT(Engine!$C$13826:$C$13857,INDIRECT("Coefficients!$K$2:$K$33"))))))</f>
      </c>
      <c r="U438" s="8">
        <f>IF(OR($B438="",$C438="",$D438="",$E438="",$F438="",$G438="",$H438="",$I438="",$J438="",$K438="",$L438=""),"",IF($B438="Female",1/(1+EXP(-SUMPRODUCT(Engine!$C$13826:$C$13857,INDIRECT("Coefficients!$L$2:$L$33")))),1/(1+EXP(-SUMPRODUCT(Engine!$C$13826:$C$13857,INDIRECT("Coefficients!$M$2:$M$33"))))))</f>
      </c>
      <c r="V438" s="8">
        <f>IF(OR($B438="",$C438="",$D438="",$E438="",$F438="",$G438="",$H438="",$I438="",$J438="",$K438="",$L438=""),"",IF($B438="Female",1/(1+EXP(-SUMPRODUCT(Engine!$C$13826:$C$13857,INDIRECT("Coefficients!$N$2:$N$33")))),1/(1+EXP(-SUMPRODUCT(Engine!$C$13826:$C$13857,INDIRECT("Coefficients!$O$2:$O$33"))))))</f>
      </c>
      <c r="W438" s="8">
        <f>IF(OR($B438="",$C438="",$D438="",$E438="",$F438="",$G438="",$H438="",$I438="",$J438="",$K438="",$L438=""),"",IF($B438="Female",1/(1+EXP(-SUMPRODUCT(Engine!$C$13826:$C$13857,INDIRECT("Coefficients!$P$2:$P$33")))),1/(1+EXP(-SUMPRODUCT(Engine!$C$13826:$C$13857,INDIRECT("Coefficients!$Q$2:$Q$33"))))))</f>
      </c>
      <c r="X438" s="8">
        <f>IF(OR($B438="",$C438="",$D438="",$E438="",$F438="",$G438="",$H438="",$I438="",$J438="",$K438="",$L438=""),"",IF($B438="Female",1/(1+EXP(-SUMPRODUCT(Engine!$C$13826:$C$13857,INDIRECT("Coefficients!$R$2:$R$33")))),1/(1+EXP(-SUMPRODUCT(Engine!$C$13826:$C$13857,INDIRECT("Coefficients!$S$2:$S$33"))))))</f>
      </c>
      <c r="Y438" s="8">
        <f>IF(OR($B438="",$C438="",$D438="",$E438="",$F438="",$G438="",$H438="",$I438="",$J438="",$K438="",$L438=""),"",IF($B438="Female",1/(1+EXP(-SUMPRODUCT(Engine!$C$13826:$C$13857,INDIRECT("Coefficients!$T$2:$T$33")))),1/(1+EXP(-SUMPRODUCT(Engine!$C$13826:$C$13857,INDIRECT("Coefficients!$U$2:$U$33"))))))</f>
      </c>
      <c r="Z438" s="8">
        <f>IF(OR($B438="",$C438="",$D438="",$E438="",$F438="",$G438="",$H438="",$I438="",$J438="",$K438="",$L438=""),"",IF($B438="Female",1/(1+EXP(-SUMPRODUCT(Engine!$C$13826:$C$13857,INDIRECT("Coefficients!$V$2:$V$33")))),1/(1+EXP(-SUMPRODUCT(Engine!$C$13826:$C$13857,INDIRECT("Coefficients!$W$2:$W$33"))))))</f>
      </c>
      <c r="AA438" s="8">
        <f>IF(OR($B438="",$C438="",$D438="",$E438="",$F438="",$G438="",$H438="",$I438="",$J438="",$K438="",$L438=""),"",IF($B438="Female",1/(1+EXP(-SUMPRODUCT(Engine!$C$13826:$C$13857,INDIRECT("Coefficients!$X$2:$X$33")))),1/(1+EXP(-SUMPRODUCT(Engine!$C$13826:$C$13857,INDIRECT("Coefficients!$Y$2:$Y$33"))))))</f>
      </c>
      <c r="AB438" s="8">
        <f>IF(OR($B438="",$C438="",$D438="",$E438="",$F438="",$G438="",$H438="",$I438="",$J438="",$K438="",$L438=""),"",IF($B438="Female",1/(1+EXP(-SUMPRODUCT(Engine!$C$13826:$C$13857,INDIRECT("Coefficients!$Z$2:$Z$33")))),1/(1+EXP(-SUMPRODUCT(Engine!$C$13826:$C$13857,INDIRECT("Coefficients!$AA$2:$AA$33"))))))</f>
      </c>
      <c r="AC438" s="8">
        <f>IF(OR($B438="",$C438="",$D438="",$E438="",$F438="",$G438="",$H438="",$I438="",$J438="",$K438="",$L438=""),"",IF($B438="Female",1/(1+EXP(-SUMPRODUCT(Engine!$C$13826:$C$13857,INDIRECT("Coefficients!$AB$2:$AB$33")))),1/(1+EXP(-SUMPRODUCT(Engine!$C$13826:$C$13857,INDIRECT("Coefficients!$AC$2:$AC$33"))))))</f>
      </c>
      <c r="AD438" s="8">
        <f>IF(OR($B438="",$C438="",$D438="",$E438="",$F438="",$G438="",$H438="",$I438="",$J438="",$K438="",$L438=""),"",IF($B438="Female",1/(1+EXP(-SUMPRODUCT(Engine!$C$13826:$C$13857,INDIRECT("Coefficients!$AD$2:$AD$33")))),1/(1+EXP(-SUMPRODUCT(Engine!$C$13826:$C$13857,INDIRECT("Coefficients!$AE$2:$AE$33"))))))</f>
      </c>
      <c r="AE438" s="8">
        <f>IF(OR($B438="",$C438="",$D438="",$E438="",$F438="",$G438="",$H438="",$I438="",$J438="",$K438="",$L438=""),"",IF($B438="Female",1/(1+EXP(-SUMPRODUCT(Engine!$C$13826:$C$13857,INDIRECT("Coefficients!$AF$2:$AF$33")))),1/(1+EXP(-SUMPRODUCT(Engine!$C$13826:$C$13857,INDIRECT("Coefficients!$AG$2:$AG$33"))))))</f>
      </c>
      <c r="AF438" s="8">
        <f>IF(OR($B438="",$C438="",$D438="",$E438="",$F438="",$G438="",$H438="",$I438="",$J438="",$K438="",$L438=""),"",IF($B438="Female",1/(1+EXP(-SUMPRODUCT(Engine!$C$13826:$C$13857,INDIRECT("Coefficients!$AH$2:$AH$33")))),1/(1+EXP(-SUMPRODUCT(Engine!$C$13826:$C$13857,INDIRECT("Coefficients!$AI$2:$AI$33"))))))</f>
      </c>
      <c r="AG438" s="8">
        <f>IF(OR($B438="",$C438="",$D438="",$E438="",$F438="",$G438="",$H438="",$I438="",$J438="",$K438="",$L438=""),"",IF($B438="Female",1/(1+EXP(-SUMPRODUCT(Engine!$C$13826:$C$13857,INDIRECT("Coefficients!$AJ$2:$AJ$33")))),1/(1+EXP(-SUMPRODUCT(Engine!$C$13826:$C$13857,INDIRECT("Coefficients!$AK$2:$AK$33"))))))</f>
      </c>
      <c r="AH438" s="8">
        <f>IF(OR($B438="",$C438="",$D438="",$E438="",$F438="",$G438="",$H438="",$I438="",$J438="",$K438="",$L438=""),"",IF($B438="Female",1/(1+EXP(-SUMPRODUCT(Engine!$C$13826:$C$13857,INDIRECT("Coefficients!$AL$2:$AL$33")))),1/(1+EXP(-SUMPRODUCT(Engine!$C$13826:$C$13857,INDIRECT("Coefficients!$AM$2:$AM$33"))))))</f>
      </c>
      <c r="AI438" s="8">
        <f>IF(OR($B438="",$C438="",$D438="",$E438="",$F438="",$G438="",$H438="",$I438="",$J438="",$K438="",$L438=""),"",IF($B438="Female",1/(1+EXP(-SUMPRODUCT(Engine!$C$13826:$C$13857,INDIRECT("Coefficients!$AN$2:$AN$33")))),1/(1+EXP(-SUMPRODUCT(Engine!$C$13826:$C$13857,INDIRECT("Coefficients!$AO$2:$AO$33"))))))</f>
      </c>
      <c r="AJ438" s="8">
        <f>IF(OR($B438="",$C438="",$D438="",$E438="",$F438="",$G438="",$H438="",$I438="",$J438="",$K438="",$L438=""),"",IF($B438="Female",1/(1+EXP(-SUMPRODUCT(Engine!$C$13826:$C$13857,INDIRECT("Coefficients!$AP$2:$AP$33")))),1/(1+EXP(-SUMPRODUCT(Engine!$C$13826:$C$13857,INDIRECT("Coefficients!$AQ$2:$AQ$33"))))))</f>
      </c>
      <c r="AK438" s="8">
        <f>IF(OR($B438="",$C438="",$D438="",$E438="",$F438="",$G438="",$H438="",$I438="",$J438="",$K438="",$L438=""),"",IF($B438="Female",1/(1+EXP(-SUMPRODUCT(Engine!$C$13826:$C$13857,INDIRECT("Coefficients!$AR$2:$AR$33")))),1/(1+EXP(-SUMPRODUCT(Engine!$C$13826:$C$13857,INDIRECT("Coefficients!$AS$2:$AS$33"))))))</f>
      </c>
      <c r="AL438" s="8">
        <f>IF(OR($B438="",$C438="",$D438="",$E438="",$F438="",$G438="",$H438="",$I438="",$J438="",$K438="",$L438=""),"",IF($B438="Female",1/(1+EXP(-SUMPRODUCT(Engine!$C$13826:$C$13857,INDIRECT("Coefficients!$AT$2:$AT$33")))),1/(1+EXP(-SUMPRODUCT(Engine!$C$13826:$C$13857,INDIRECT("Coefficients!$AU$2:$AU$33"))))))</f>
      </c>
      <c r="AM438" s="8">
        <f>IF(OR($B438="",$C438="",$D438="",$E438="",$F438="",$G438="",$H438="",$I438="",$J438="",$K438="",$L438=""),"",IF($B438="Female",1/(1+EXP(-SUMPRODUCT(Engine!$C$13826:$C$13857,INDIRECT("Coefficients!$AV$2:$AV$33")))),1/(1+EXP(-SUMPRODUCT(Engine!$C$13826:$C$13857,INDIRECT("Coefficients!$AW$2:$AW$33"))))))</f>
      </c>
      <c r="AN438" s="8">
        <f>IF(OR($B438="",$C438="",$D438="",$E438="",$F438="",$G438="",$H438="",$I438="",$J438="",$K438="",$L438=""),"",IF($B438="Female",1/(1+EXP(-SUMPRODUCT(Engine!$C$13826:$C$13857,INDIRECT("Coefficients!$AX$2:$AX$33")))),1/(1+EXP(-SUMPRODUCT(Engine!$C$13826:$C$13857,INDIRECT("Coefficients!$AY$2:$AY$33"))))))</f>
      </c>
      <c r="AO438" s="8">
        <f>IF(OR($B438="",$C438="",$D438="",$E438="",$F438="",$G438="",$H438="",$I438="",$J438="",$K438="",$L438=""),"",IF($B438="Female",1/(1+EXP(-SUMPRODUCT(Engine!$C$13826:$C$13857,INDIRECT("Coefficients!$AZ$2:$AZ$33")))),1/(1+EXP(-SUMPRODUCT(Engine!$C$13826:$C$13857,INDIRECT("Coefficients!$BA$2:$BA$33"))))))</f>
      </c>
      <c r="AP438" s="8">
        <f>IF(OR($B438="",$C438="",$D438="",$E438="",$F438="",$G438="",$H438="",$I438="",$J438="",$K438="",$L438=""),"",IF($B438="Female",1/(1+EXP(-SUMPRODUCT(Engine!$C$13826:$C$13857,INDIRECT("Coefficients!$BB$2:$BB$33")))),1/(1+EXP(-SUMPRODUCT(Engine!$C$13826:$C$13857,INDIRECT("Coefficients!$BC$2:$BC$33"))))))</f>
      </c>
      <c r="AQ438" s="8">
        <f>IF(OR($B438="",$C438="",$D438="",$E438="",$F438="",$G438="",$H438="",$I438="",$J438="",$K438="",$L438=""),"",IF($B438="Female",1/(1+EXP(-SUMPRODUCT(Engine!$C$13826:$C$13857,INDIRECT("Coefficients!$BD$2:$BD$33")))),1/(1+EXP(-SUMPRODUCT(Engine!$C$13826:$C$13857,INDIRECT("Coefficients!$BE$2:$BE$33"))))))</f>
      </c>
      <c r="AR438" s="8">
        <f>IF(OR($B438="",$C438="",$D438="",$E438="",$F438="",$G438="",$H438="",$I438="",$J438="",$K438="",$L438=""),"",IF($B438="Female",1/(1+EXP(-SUMPRODUCT(Engine!$C$13826:$C$13857,INDIRECT("Coefficients!$BF$2:$BF$33")))),1/(1+EXP(-SUMPRODUCT(Engine!$C$13826:$C$13857,INDIRECT("Coefficients!$BG$2:$BG$33"))))))</f>
      </c>
      <c r="AS438" s="8">
        <f>IF(OR($B438="",$C438="",$D438="",$E438="",$F438="",$G438="",$H438="",$I438="",$J438="",$K438="",$L438=""),"",IF($B438="Female",1/(1+EXP(-SUMPRODUCT(Engine!$C$13826:$C$13857,INDIRECT("Coefficients!$BH$2:$BH$33")))),1/(1+EXP(-SUMPRODUCT(Engine!$C$13826:$C$13857,INDIRECT("Coefficients!$BI$2:$BI$33"))))))</f>
      </c>
      <c r="AT438" s="8">
        <f>IF(OR($B438="",$C438="",$D438="",$E438="",$F438="",$G438="",$H438="",$I438="",$J438="",$K438="",$L438=""),"",IF($B438="Female",1/(1+EXP(-SUMPRODUCT(Engine!$C$13826:$C$13857,INDIRECT("Coefficients!$BJ$2:$BJ$33")))),1/(1+EXP(-SUMPRODUCT(Engine!$C$13826:$C$13857,INDIRECT("Coefficients!$BK$2:$BK$33"))))))</f>
      </c>
      <c r="AU438" s="8">
        <f>IF(OR($B438="",$C438="",$D438="",$E438="",$F438="",$G438="",$H438="",$I438="",$J438="",$K438="",$L438=""),"",IF($B438="Female",1/(1+EXP(-SUMPRODUCT(Engine!$C$13826:$C$13857,INDIRECT("Coefficients!$BL$2:$BL$33")))),1/(1+EXP(-SUMPRODUCT(Engine!$C$13826:$C$13857,INDIRECT("Coefficients!$BM$2:$BM$33"))))))</f>
      </c>
      <c r="AV438" s="8">
        <f>IF(OR($B438="",$C438="",$D438="",$E438="",$F438="",$G438="",$H438="",$I438="",$J438="",$K438="",$L438=""),"",IF($B438="Female",1/(1+EXP(-SUMPRODUCT(Engine!$C$13826:$C$13857,INDIRECT("Coefficients!$BN$2:$BN$33")))),1/(1+EXP(-SUMPRODUCT(Engine!$C$13826:$C$13857,INDIRECT("Coefficients!$BO$2:$BO$33"))))))</f>
      </c>
      <c r="AW438" s="8">
        <f>IF(OR($B438="",$C438="",$D438="",$E438="",$F438="",$G438="",$H438="",$I438="",$J438="",$K438="",$L438=""),"",IF($B438="Female",1/(1+EXP(-SUMPRODUCT(Engine!$C$13826:$C$13857,INDIRECT("Coefficients!$BP$2:$BP$33")))),1/(1+EXP(-SUMPRODUCT(Engine!$C$13826:$C$13857,INDIRECT("Coefficients!$BQ$2:$BQ$33"))))))</f>
      </c>
      <c r="AX438" s="8">
        <f>IF(OR($B438="",$C438="",$D438="",$E438="",$F438="",$G438="",$H438="",$I438="",$J438="",$K438="",$L438=""),"",IF($B438="Female",1/(1+EXP(-SUMPRODUCT(Engine!$C$13826:$C$13857,INDIRECT("Coefficients!$BR$2:$BR$33")))),1/(1+EXP(-SUMPRODUCT(Engine!$C$13826:$C$13857,INDIRECT("Coefficients!$BS$2:$BS$33"))))))</f>
      </c>
      <c r="AY438" s="8">
        <f>IF(OR($B438="",$C438="",$D438="",$E438="",$F438="",$G438="",$H438="",$I438="",$J438="",$K438="",$L438=""),"",IF($B438="Female",1/(1+EXP(-SUMPRODUCT(Engine!$C$13826:$C$13857,INDIRECT("Coefficients!$BT$2:$BT$33")))),1/(1+EXP(-SUMPRODUCT(Engine!$C$13826:$C$13857,INDIRECT("Coefficients!$BU$2:$BU$33"))))))</f>
      </c>
      <c r="AZ438" s="8">
        <f>IF(OR($B438="",$C438="",$D438="",$E438="",$F438="",$G438="",$H438="",$I438="",$J438="",$K438="",$L438=""),"",IF($B438="Female",1/(1+EXP(-SUMPRODUCT(Engine!$C$13826:$C$13857,INDIRECT("Coefficients!$BV$2:$BV$33")))),1/(1+EXP(-SUMPRODUCT(Engine!$C$13826:$C$13857,INDIRECT("Coefficients!$BW$2:$BW$33"))))))</f>
      </c>
      <c r="BA438" s="8">
        <f>IF(OR($B438="",$C438="",$D438="",$E438="",$F438="",$G438="",$H438="",$I438="",$J438="",$K438="",$L438=""),"",IF($B438="Female",1/(1+EXP(-SUMPRODUCT(Engine!$C$13826:$C$13857,INDIRECT("Coefficients!$BX$2:$BX$33")))),1/(1+EXP(-SUMPRODUCT(Engine!$C$13826:$C$13857,INDIRECT("Coefficients!$BY$2:$BY$33"))))))</f>
      </c>
      <c r="BB438" s="8">
        <f>IF(OR($B438="",$C438="",$D438="",$E438="",$F438="",$G438="",$H438="",$I438="",$J438="",$K438="",$L438=""),"",IF($B438="Female",1/(1+EXP(-SUMPRODUCT(Engine!$C$13826:$C$13857,INDIRECT("Coefficients!$BZ$2:$BZ$33")))),1/(1+EXP(-SUMPRODUCT(Engine!$C$13826:$C$13857,INDIRECT("Coefficients!$CA$2:$CA$33"))))))</f>
      </c>
      <c r="BC438" s="8">
        <f>IF(OR($B438="",$C438="",$D438="",$E438="",$F438="",$G438="",$H438="",$I438="",$J438="",$K438="",$L438=""),"",IF($B438="Female",1/(1+EXP(-SUMPRODUCT(Engine!$C$13826:$C$13857,INDIRECT("Coefficients!$CB$2:$CB$33")))),1/(1+EXP(-SUMPRODUCT(Engine!$C$13826:$C$13857,INDIRECT("Coefficients!$CC$2:$CC$33"))))))</f>
      </c>
      <c r="BD438" s="8">
        <f>IF(OR($B438="",$C438="",$D438="",$E438="",$F438="",$G438="",$H438="",$I438="",$J438="",$K438="",$L438=""),"",IF($B438="Female",1/(1+EXP(-SUMPRODUCT(Engine!$C$13826:$C$13857,INDIRECT("Coefficients!$CD$2:$CD$33")))),1/(1+EXP(-SUMPRODUCT(Engine!$C$13826:$C$13857,INDIRECT("Coefficients!$CE$2:$CE$33"))))))</f>
      </c>
      <c r="BE438" s="8">
        <f>IF(OR($B438="",$C438="",$D438="",$E438="",$F438="",$G438="",$H438="",$I438="",$J438="",$K438="",$L438=""),"",IF($B438="Female",1/(1+EXP(-SUMPRODUCT(Engine!$C$13826:$C$13857,INDIRECT("Coefficients!$CF$2:$CF$33")))),1/(1+EXP(-SUMPRODUCT(Engine!$C$13826:$C$13857,INDIRECT("Coefficients!$CG$2:$CG$33"))))))</f>
      </c>
      <c r="BF438" s="8">
        <f>IF(OR($B438="",$C438="",$D438="",$E438="",$F438="",$G438="",$H438="",$I438="",$J438="",$K438="",$L438=""),"",IF($B438="Female",1/(1+EXP(-SUMPRODUCT(Engine!$C$13826:$C$13857,INDIRECT("Coefficients!$CH$2:$CH$33")))),1/(1+EXP(-SUMPRODUCT(Engine!$C$13826:$C$13857,INDIRECT("Coefficients!$CI$2:$CI$33"))))))</f>
      </c>
      <c r="BG438" s="8">
        <f>IF(OR($B438="",$C438="",$D438="",$E438="",$F438="",$G438="",$H438="",$I438="",$J438="",$K438="",$L438=""),"",IF($B438="Female",1/(1+EXP(-SUMPRODUCT(Engine!$C$13826:$C$13857,INDIRECT("Coefficients!$CJ$2:$CJ$33")))),1/(1+EXP(-SUMPRODUCT(Engine!$C$13826:$C$13857,INDIRECT("Coefficients!$CK$2:$CK$33"))))))</f>
      </c>
      <c r="BH438" s="8">
        <f>IF(OR($B438="",$C438="",$D438="",$E438="",$F438="",$G438="",$H438="",$I438="",$J438="",$K438="",$L438=""),"",IF($B438="Female",1/(1+EXP(-SUMPRODUCT(Engine!$C$13826:$C$13857,INDIRECT("Coefficients!$CL$2:$CL$33")))),1/(1+EXP(-SUMPRODUCT(Engine!$C$13826:$C$13857,INDIRECT("Coefficients!$CM$2:$CM$33"))))))</f>
      </c>
      <c r="BI438" s="8">
        <f>IF(OR($B438="",$C438="",$D438="",$E438="",$F438="",$G438="",$H438="",$I438="",$J438="",$K438="",$L438=""),"",IF($B438="Female",1/(1+EXP(-SUMPRODUCT(Engine!$C$13826:$C$13857,INDIRECT("Coefficients!$CN$2:$CN$33")))),1/(1+EXP(-SUMPRODUCT(Engine!$C$13826:$C$13857,INDIRECT("Coefficients!$CO$2:$CO$33"))))))</f>
      </c>
      <c r="BJ438" s="8">
        <f>IF(OR($B438="",$C438="",$D438="",$E438="",$F438="",$G438="",$H438="",$I438="",$J438="",$K438="",$L438=""),"",IF($B438="Female",1/(1+EXP(-SUMPRODUCT(Engine!$C$13826:$C$13857,INDIRECT("Coefficients!$CP$2:$CP$33")))),1/(1+EXP(-SUMPRODUCT(Engine!$C$13826:$C$13857,INDIRECT("Coefficients!$CQ$2:$CQ$33"))))))</f>
      </c>
      <c r="BK438" s="8">
        <f>IF(OR($B438="",$C438="",$D438="",$E438="",$F438="",$G438="",$H438="",$I438="",$J438="",$K438="",$L438=""),"",IF($B438="Female",1/(1+EXP(-SUMPRODUCT(Engine!$C$13826:$C$13857,INDIRECT("Coefficients!$CR$2:$CR$33")))),1/(1+EXP(-SUMPRODUCT(Engine!$C$13826:$C$13857,INDIRECT("Coefficients!$CS$2:$CS$33"))))))</f>
      </c>
      <c r="BL438" s="8">
        <f>IF(OR($B438="",$C438="",$D438="",$E438="",$F438="",$G438="",$H438="",$I438="",$J438="",$K438="",$L438=""),"",IF($B438="Female",1/(1+EXP(-SUMPRODUCT(Engine!$C$13826:$C$13857,INDIRECT("Coefficients!$CT$2:$CT$33")))),1/(1+EXP(-SUMPRODUCT(Engine!$C$13826:$C$13857,INDIRECT("Coefficients!$CU$2:$CU$33"))))))</f>
      </c>
      <c r="BM438" s="8">
        <f>IF(OR($B438="",$C438="",$D438="",$E438="",$F438="",$G438="",$H438="",$I438="",$J438="",$K438="",$L438=""),"",IF($B438="Female",1/(1+EXP(-SUMPRODUCT(Engine!$C$13826:$C$13857,INDIRECT("Coefficients!$CV$2:$CV$33")))),1/(1+EXP(-SUMPRODUCT(Engine!$C$13826:$C$13857,INDIRECT("Coefficients!$CW$2:$CW$33"))))))</f>
      </c>
    </row>
    <row r="439" spans="1:65" x14ac:dyDescent="0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8">
        <f>IF(OR($B439="",$C439="",$D439="",$E439="",$F439="",$G439="",$H439="",$I439="",$J439="",$K439="",$L439=""),"",IF($B439="Female",1/(1+EXP(-SUMPRODUCT(Engine!$C$13858:$C$13889,INDIRECT("Coefficients!$B$2:$B$33")))),1/(1+EXP(-SUMPRODUCT(Engine!$C$13858:$C$13889,INDIRECT("Coefficients!$C$2:$C$33"))))))</f>
      </c>
      <c r="Q439" s="8">
        <f>IF(OR($B439="",$C439="",$D439="",$E439="",$F439="",$G439="",$H439="",$I439="",$J439="",$K439="",$L439=""),"",IF($B439="Female",1/(1+EXP(-SUMPRODUCT(Engine!$C$13858:$C$13889,INDIRECT("Coefficients!$D$2:$D$33")))),1/(1+EXP(-SUMPRODUCT(Engine!$C$13858:$C$13889,INDIRECT("Coefficients!$E$2:$E$33"))))))</f>
      </c>
      <c r="R439" s="8">
        <f>IF(OR($B439="",$C439="",$D439="",$E439="",$F439="",$G439="",$H439="",$I439="",$J439="",$K439="",$L439=""),"",IF($B439="Female",1/(1+EXP(-SUMPRODUCT(Engine!$C$13858:$C$13889,INDIRECT("Coefficients!$F$2:$F$33")))),1/(1+EXP(-SUMPRODUCT(Engine!$C$13858:$C$13889,INDIRECT("Coefficients!$G$2:$G$33"))))))</f>
      </c>
      <c r="S439" s="8">
        <f>IF(OR($B439="",$C439="",$D439="",$E439="",$F439="",$G439="",$H439="",$I439="",$J439="",$K439="",$L439=""),"",IF($B439="Female",1/(1+EXP(-SUMPRODUCT(Engine!$C$13858:$C$13889,INDIRECT("Coefficients!$H$2:$H$33")))),1/(1+EXP(-SUMPRODUCT(Engine!$C$13858:$C$13889,INDIRECT("Coefficients!$I$2:$I$33"))))))</f>
      </c>
      <c r="T439" s="8">
        <f>IF(OR($B439="",$C439="",$D439="",$E439="",$F439="",$G439="",$H439="",$I439="",$J439="",$K439="",$L439=""),"",IF($B439="Female",1/(1+EXP(-SUMPRODUCT(Engine!$C$13858:$C$13889,INDIRECT("Coefficients!$J$2:$J$33")))),1/(1+EXP(-SUMPRODUCT(Engine!$C$13858:$C$13889,INDIRECT("Coefficients!$K$2:$K$33"))))))</f>
      </c>
      <c r="U439" s="8">
        <f>IF(OR($B439="",$C439="",$D439="",$E439="",$F439="",$G439="",$H439="",$I439="",$J439="",$K439="",$L439=""),"",IF($B439="Female",1/(1+EXP(-SUMPRODUCT(Engine!$C$13858:$C$13889,INDIRECT("Coefficients!$L$2:$L$33")))),1/(1+EXP(-SUMPRODUCT(Engine!$C$13858:$C$13889,INDIRECT("Coefficients!$M$2:$M$33"))))))</f>
      </c>
      <c r="V439" s="8">
        <f>IF(OR($B439="",$C439="",$D439="",$E439="",$F439="",$G439="",$H439="",$I439="",$J439="",$K439="",$L439=""),"",IF($B439="Female",1/(1+EXP(-SUMPRODUCT(Engine!$C$13858:$C$13889,INDIRECT("Coefficients!$N$2:$N$33")))),1/(1+EXP(-SUMPRODUCT(Engine!$C$13858:$C$13889,INDIRECT("Coefficients!$O$2:$O$33"))))))</f>
      </c>
      <c r="W439" s="8">
        <f>IF(OR($B439="",$C439="",$D439="",$E439="",$F439="",$G439="",$H439="",$I439="",$J439="",$K439="",$L439=""),"",IF($B439="Female",1/(1+EXP(-SUMPRODUCT(Engine!$C$13858:$C$13889,INDIRECT("Coefficients!$P$2:$P$33")))),1/(1+EXP(-SUMPRODUCT(Engine!$C$13858:$C$13889,INDIRECT("Coefficients!$Q$2:$Q$33"))))))</f>
      </c>
      <c r="X439" s="8">
        <f>IF(OR($B439="",$C439="",$D439="",$E439="",$F439="",$G439="",$H439="",$I439="",$J439="",$K439="",$L439=""),"",IF($B439="Female",1/(1+EXP(-SUMPRODUCT(Engine!$C$13858:$C$13889,INDIRECT("Coefficients!$R$2:$R$33")))),1/(1+EXP(-SUMPRODUCT(Engine!$C$13858:$C$13889,INDIRECT("Coefficients!$S$2:$S$33"))))))</f>
      </c>
      <c r="Y439" s="8">
        <f>IF(OR($B439="",$C439="",$D439="",$E439="",$F439="",$G439="",$H439="",$I439="",$J439="",$K439="",$L439=""),"",IF($B439="Female",1/(1+EXP(-SUMPRODUCT(Engine!$C$13858:$C$13889,INDIRECT("Coefficients!$T$2:$T$33")))),1/(1+EXP(-SUMPRODUCT(Engine!$C$13858:$C$13889,INDIRECT("Coefficients!$U$2:$U$33"))))))</f>
      </c>
      <c r="Z439" s="8">
        <f>IF(OR($B439="",$C439="",$D439="",$E439="",$F439="",$G439="",$H439="",$I439="",$J439="",$K439="",$L439=""),"",IF($B439="Female",1/(1+EXP(-SUMPRODUCT(Engine!$C$13858:$C$13889,INDIRECT("Coefficients!$V$2:$V$33")))),1/(1+EXP(-SUMPRODUCT(Engine!$C$13858:$C$13889,INDIRECT("Coefficients!$W$2:$W$33"))))))</f>
      </c>
      <c r="AA439" s="8">
        <f>IF(OR($B439="",$C439="",$D439="",$E439="",$F439="",$G439="",$H439="",$I439="",$J439="",$K439="",$L439=""),"",IF($B439="Female",1/(1+EXP(-SUMPRODUCT(Engine!$C$13858:$C$13889,INDIRECT("Coefficients!$X$2:$X$33")))),1/(1+EXP(-SUMPRODUCT(Engine!$C$13858:$C$13889,INDIRECT("Coefficients!$Y$2:$Y$33"))))))</f>
      </c>
      <c r="AB439" s="8">
        <f>IF(OR($B439="",$C439="",$D439="",$E439="",$F439="",$G439="",$H439="",$I439="",$J439="",$K439="",$L439=""),"",IF($B439="Female",1/(1+EXP(-SUMPRODUCT(Engine!$C$13858:$C$13889,INDIRECT("Coefficients!$Z$2:$Z$33")))),1/(1+EXP(-SUMPRODUCT(Engine!$C$13858:$C$13889,INDIRECT("Coefficients!$AA$2:$AA$33"))))))</f>
      </c>
      <c r="AC439" s="8">
        <f>IF(OR($B439="",$C439="",$D439="",$E439="",$F439="",$G439="",$H439="",$I439="",$J439="",$K439="",$L439=""),"",IF($B439="Female",1/(1+EXP(-SUMPRODUCT(Engine!$C$13858:$C$13889,INDIRECT("Coefficients!$AB$2:$AB$33")))),1/(1+EXP(-SUMPRODUCT(Engine!$C$13858:$C$13889,INDIRECT("Coefficients!$AC$2:$AC$33"))))))</f>
      </c>
      <c r="AD439" s="8">
        <f>IF(OR($B439="",$C439="",$D439="",$E439="",$F439="",$G439="",$H439="",$I439="",$J439="",$K439="",$L439=""),"",IF($B439="Female",1/(1+EXP(-SUMPRODUCT(Engine!$C$13858:$C$13889,INDIRECT("Coefficients!$AD$2:$AD$33")))),1/(1+EXP(-SUMPRODUCT(Engine!$C$13858:$C$13889,INDIRECT("Coefficients!$AE$2:$AE$33"))))))</f>
      </c>
      <c r="AE439" s="8">
        <f>IF(OR($B439="",$C439="",$D439="",$E439="",$F439="",$G439="",$H439="",$I439="",$J439="",$K439="",$L439=""),"",IF($B439="Female",1/(1+EXP(-SUMPRODUCT(Engine!$C$13858:$C$13889,INDIRECT("Coefficients!$AF$2:$AF$33")))),1/(1+EXP(-SUMPRODUCT(Engine!$C$13858:$C$13889,INDIRECT("Coefficients!$AG$2:$AG$33"))))))</f>
      </c>
      <c r="AF439" s="8">
        <f>IF(OR($B439="",$C439="",$D439="",$E439="",$F439="",$G439="",$H439="",$I439="",$J439="",$K439="",$L439=""),"",IF($B439="Female",1/(1+EXP(-SUMPRODUCT(Engine!$C$13858:$C$13889,INDIRECT("Coefficients!$AH$2:$AH$33")))),1/(1+EXP(-SUMPRODUCT(Engine!$C$13858:$C$13889,INDIRECT("Coefficients!$AI$2:$AI$33"))))))</f>
      </c>
      <c r="AG439" s="8">
        <f>IF(OR($B439="",$C439="",$D439="",$E439="",$F439="",$G439="",$H439="",$I439="",$J439="",$K439="",$L439=""),"",IF($B439="Female",1/(1+EXP(-SUMPRODUCT(Engine!$C$13858:$C$13889,INDIRECT("Coefficients!$AJ$2:$AJ$33")))),1/(1+EXP(-SUMPRODUCT(Engine!$C$13858:$C$13889,INDIRECT("Coefficients!$AK$2:$AK$33"))))))</f>
      </c>
      <c r="AH439" s="8">
        <f>IF(OR($B439="",$C439="",$D439="",$E439="",$F439="",$G439="",$H439="",$I439="",$J439="",$K439="",$L439=""),"",IF($B439="Female",1/(1+EXP(-SUMPRODUCT(Engine!$C$13858:$C$13889,INDIRECT("Coefficients!$AL$2:$AL$33")))),1/(1+EXP(-SUMPRODUCT(Engine!$C$13858:$C$13889,INDIRECT("Coefficients!$AM$2:$AM$33"))))))</f>
      </c>
      <c r="AI439" s="8">
        <f>IF(OR($B439="",$C439="",$D439="",$E439="",$F439="",$G439="",$H439="",$I439="",$J439="",$K439="",$L439=""),"",IF($B439="Female",1/(1+EXP(-SUMPRODUCT(Engine!$C$13858:$C$13889,INDIRECT("Coefficients!$AN$2:$AN$33")))),1/(1+EXP(-SUMPRODUCT(Engine!$C$13858:$C$13889,INDIRECT("Coefficients!$AO$2:$AO$33"))))))</f>
      </c>
      <c r="AJ439" s="8">
        <f>IF(OR($B439="",$C439="",$D439="",$E439="",$F439="",$G439="",$H439="",$I439="",$J439="",$K439="",$L439=""),"",IF($B439="Female",1/(1+EXP(-SUMPRODUCT(Engine!$C$13858:$C$13889,INDIRECT("Coefficients!$AP$2:$AP$33")))),1/(1+EXP(-SUMPRODUCT(Engine!$C$13858:$C$13889,INDIRECT("Coefficients!$AQ$2:$AQ$33"))))))</f>
      </c>
      <c r="AK439" s="8">
        <f>IF(OR($B439="",$C439="",$D439="",$E439="",$F439="",$G439="",$H439="",$I439="",$J439="",$K439="",$L439=""),"",IF($B439="Female",1/(1+EXP(-SUMPRODUCT(Engine!$C$13858:$C$13889,INDIRECT("Coefficients!$AR$2:$AR$33")))),1/(1+EXP(-SUMPRODUCT(Engine!$C$13858:$C$13889,INDIRECT("Coefficients!$AS$2:$AS$33"))))))</f>
      </c>
      <c r="AL439" s="8">
        <f>IF(OR($B439="",$C439="",$D439="",$E439="",$F439="",$G439="",$H439="",$I439="",$J439="",$K439="",$L439=""),"",IF($B439="Female",1/(1+EXP(-SUMPRODUCT(Engine!$C$13858:$C$13889,INDIRECT("Coefficients!$AT$2:$AT$33")))),1/(1+EXP(-SUMPRODUCT(Engine!$C$13858:$C$13889,INDIRECT("Coefficients!$AU$2:$AU$33"))))))</f>
      </c>
      <c r="AM439" s="8">
        <f>IF(OR($B439="",$C439="",$D439="",$E439="",$F439="",$G439="",$H439="",$I439="",$J439="",$K439="",$L439=""),"",IF($B439="Female",1/(1+EXP(-SUMPRODUCT(Engine!$C$13858:$C$13889,INDIRECT("Coefficients!$AV$2:$AV$33")))),1/(1+EXP(-SUMPRODUCT(Engine!$C$13858:$C$13889,INDIRECT("Coefficients!$AW$2:$AW$33"))))))</f>
      </c>
      <c r="AN439" s="8">
        <f>IF(OR($B439="",$C439="",$D439="",$E439="",$F439="",$G439="",$H439="",$I439="",$J439="",$K439="",$L439=""),"",IF($B439="Female",1/(1+EXP(-SUMPRODUCT(Engine!$C$13858:$C$13889,INDIRECT("Coefficients!$AX$2:$AX$33")))),1/(1+EXP(-SUMPRODUCT(Engine!$C$13858:$C$13889,INDIRECT("Coefficients!$AY$2:$AY$33"))))))</f>
      </c>
      <c r="AO439" s="8">
        <f>IF(OR($B439="",$C439="",$D439="",$E439="",$F439="",$G439="",$H439="",$I439="",$J439="",$K439="",$L439=""),"",IF($B439="Female",1/(1+EXP(-SUMPRODUCT(Engine!$C$13858:$C$13889,INDIRECT("Coefficients!$AZ$2:$AZ$33")))),1/(1+EXP(-SUMPRODUCT(Engine!$C$13858:$C$13889,INDIRECT("Coefficients!$BA$2:$BA$33"))))))</f>
      </c>
      <c r="AP439" s="8">
        <f>IF(OR($B439="",$C439="",$D439="",$E439="",$F439="",$G439="",$H439="",$I439="",$J439="",$K439="",$L439=""),"",IF($B439="Female",1/(1+EXP(-SUMPRODUCT(Engine!$C$13858:$C$13889,INDIRECT("Coefficients!$BB$2:$BB$33")))),1/(1+EXP(-SUMPRODUCT(Engine!$C$13858:$C$13889,INDIRECT("Coefficients!$BC$2:$BC$33"))))))</f>
      </c>
      <c r="AQ439" s="8">
        <f>IF(OR($B439="",$C439="",$D439="",$E439="",$F439="",$G439="",$H439="",$I439="",$J439="",$K439="",$L439=""),"",IF($B439="Female",1/(1+EXP(-SUMPRODUCT(Engine!$C$13858:$C$13889,INDIRECT("Coefficients!$BD$2:$BD$33")))),1/(1+EXP(-SUMPRODUCT(Engine!$C$13858:$C$13889,INDIRECT("Coefficients!$BE$2:$BE$33"))))))</f>
      </c>
      <c r="AR439" s="8">
        <f>IF(OR($B439="",$C439="",$D439="",$E439="",$F439="",$G439="",$H439="",$I439="",$J439="",$K439="",$L439=""),"",IF($B439="Female",1/(1+EXP(-SUMPRODUCT(Engine!$C$13858:$C$13889,INDIRECT("Coefficients!$BF$2:$BF$33")))),1/(1+EXP(-SUMPRODUCT(Engine!$C$13858:$C$13889,INDIRECT("Coefficients!$BG$2:$BG$33"))))))</f>
      </c>
      <c r="AS439" s="8">
        <f>IF(OR($B439="",$C439="",$D439="",$E439="",$F439="",$G439="",$H439="",$I439="",$J439="",$K439="",$L439=""),"",IF($B439="Female",1/(1+EXP(-SUMPRODUCT(Engine!$C$13858:$C$13889,INDIRECT("Coefficients!$BH$2:$BH$33")))),1/(1+EXP(-SUMPRODUCT(Engine!$C$13858:$C$13889,INDIRECT("Coefficients!$BI$2:$BI$33"))))))</f>
      </c>
      <c r="AT439" s="8">
        <f>IF(OR($B439="",$C439="",$D439="",$E439="",$F439="",$G439="",$H439="",$I439="",$J439="",$K439="",$L439=""),"",IF($B439="Female",1/(1+EXP(-SUMPRODUCT(Engine!$C$13858:$C$13889,INDIRECT("Coefficients!$BJ$2:$BJ$33")))),1/(1+EXP(-SUMPRODUCT(Engine!$C$13858:$C$13889,INDIRECT("Coefficients!$BK$2:$BK$33"))))))</f>
      </c>
      <c r="AU439" s="8">
        <f>IF(OR($B439="",$C439="",$D439="",$E439="",$F439="",$G439="",$H439="",$I439="",$J439="",$K439="",$L439=""),"",IF($B439="Female",1/(1+EXP(-SUMPRODUCT(Engine!$C$13858:$C$13889,INDIRECT("Coefficients!$BL$2:$BL$33")))),1/(1+EXP(-SUMPRODUCT(Engine!$C$13858:$C$13889,INDIRECT("Coefficients!$BM$2:$BM$33"))))))</f>
      </c>
      <c r="AV439" s="8">
        <f>IF(OR($B439="",$C439="",$D439="",$E439="",$F439="",$G439="",$H439="",$I439="",$J439="",$K439="",$L439=""),"",IF($B439="Female",1/(1+EXP(-SUMPRODUCT(Engine!$C$13858:$C$13889,INDIRECT("Coefficients!$BN$2:$BN$33")))),1/(1+EXP(-SUMPRODUCT(Engine!$C$13858:$C$13889,INDIRECT("Coefficients!$BO$2:$BO$33"))))))</f>
      </c>
      <c r="AW439" s="8">
        <f>IF(OR($B439="",$C439="",$D439="",$E439="",$F439="",$G439="",$H439="",$I439="",$J439="",$K439="",$L439=""),"",IF($B439="Female",1/(1+EXP(-SUMPRODUCT(Engine!$C$13858:$C$13889,INDIRECT("Coefficients!$BP$2:$BP$33")))),1/(1+EXP(-SUMPRODUCT(Engine!$C$13858:$C$13889,INDIRECT("Coefficients!$BQ$2:$BQ$33"))))))</f>
      </c>
      <c r="AX439" s="8">
        <f>IF(OR($B439="",$C439="",$D439="",$E439="",$F439="",$G439="",$H439="",$I439="",$J439="",$K439="",$L439=""),"",IF($B439="Female",1/(1+EXP(-SUMPRODUCT(Engine!$C$13858:$C$13889,INDIRECT("Coefficients!$BR$2:$BR$33")))),1/(1+EXP(-SUMPRODUCT(Engine!$C$13858:$C$13889,INDIRECT("Coefficients!$BS$2:$BS$33"))))))</f>
      </c>
      <c r="AY439" s="8">
        <f>IF(OR($B439="",$C439="",$D439="",$E439="",$F439="",$G439="",$H439="",$I439="",$J439="",$K439="",$L439=""),"",IF($B439="Female",1/(1+EXP(-SUMPRODUCT(Engine!$C$13858:$C$13889,INDIRECT("Coefficients!$BT$2:$BT$33")))),1/(1+EXP(-SUMPRODUCT(Engine!$C$13858:$C$13889,INDIRECT("Coefficients!$BU$2:$BU$33"))))))</f>
      </c>
      <c r="AZ439" s="8">
        <f>IF(OR($B439="",$C439="",$D439="",$E439="",$F439="",$G439="",$H439="",$I439="",$J439="",$K439="",$L439=""),"",IF($B439="Female",1/(1+EXP(-SUMPRODUCT(Engine!$C$13858:$C$13889,INDIRECT("Coefficients!$BV$2:$BV$33")))),1/(1+EXP(-SUMPRODUCT(Engine!$C$13858:$C$13889,INDIRECT("Coefficients!$BW$2:$BW$33"))))))</f>
      </c>
      <c r="BA439" s="8">
        <f>IF(OR($B439="",$C439="",$D439="",$E439="",$F439="",$G439="",$H439="",$I439="",$J439="",$K439="",$L439=""),"",IF($B439="Female",1/(1+EXP(-SUMPRODUCT(Engine!$C$13858:$C$13889,INDIRECT("Coefficients!$BX$2:$BX$33")))),1/(1+EXP(-SUMPRODUCT(Engine!$C$13858:$C$13889,INDIRECT("Coefficients!$BY$2:$BY$33"))))))</f>
      </c>
      <c r="BB439" s="8">
        <f>IF(OR($B439="",$C439="",$D439="",$E439="",$F439="",$G439="",$H439="",$I439="",$J439="",$K439="",$L439=""),"",IF($B439="Female",1/(1+EXP(-SUMPRODUCT(Engine!$C$13858:$C$13889,INDIRECT("Coefficients!$BZ$2:$BZ$33")))),1/(1+EXP(-SUMPRODUCT(Engine!$C$13858:$C$13889,INDIRECT("Coefficients!$CA$2:$CA$33"))))))</f>
      </c>
      <c r="BC439" s="8">
        <f>IF(OR($B439="",$C439="",$D439="",$E439="",$F439="",$G439="",$H439="",$I439="",$J439="",$K439="",$L439=""),"",IF($B439="Female",1/(1+EXP(-SUMPRODUCT(Engine!$C$13858:$C$13889,INDIRECT("Coefficients!$CB$2:$CB$33")))),1/(1+EXP(-SUMPRODUCT(Engine!$C$13858:$C$13889,INDIRECT("Coefficients!$CC$2:$CC$33"))))))</f>
      </c>
      <c r="BD439" s="8">
        <f>IF(OR($B439="",$C439="",$D439="",$E439="",$F439="",$G439="",$H439="",$I439="",$J439="",$K439="",$L439=""),"",IF($B439="Female",1/(1+EXP(-SUMPRODUCT(Engine!$C$13858:$C$13889,INDIRECT("Coefficients!$CD$2:$CD$33")))),1/(1+EXP(-SUMPRODUCT(Engine!$C$13858:$C$13889,INDIRECT("Coefficients!$CE$2:$CE$33"))))))</f>
      </c>
      <c r="BE439" s="8">
        <f>IF(OR($B439="",$C439="",$D439="",$E439="",$F439="",$G439="",$H439="",$I439="",$J439="",$K439="",$L439=""),"",IF($B439="Female",1/(1+EXP(-SUMPRODUCT(Engine!$C$13858:$C$13889,INDIRECT("Coefficients!$CF$2:$CF$33")))),1/(1+EXP(-SUMPRODUCT(Engine!$C$13858:$C$13889,INDIRECT("Coefficients!$CG$2:$CG$33"))))))</f>
      </c>
      <c r="BF439" s="8">
        <f>IF(OR($B439="",$C439="",$D439="",$E439="",$F439="",$G439="",$H439="",$I439="",$J439="",$K439="",$L439=""),"",IF($B439="Female",1/(1+EXP(-SUMPRODUCT(Engine!$C$13858:$C$13889,INDIRECT("Coefficients!$CH$2:$CH$33")))),1/(1+EXP(-SUMPRODUCT(Engine!$C$13858:$C$13889,INDIRECT("Coefficients!$CI$2:$CI$33"))))))</f>
      </c>
      <c r="BG439" s="8">
        <f>IF(OR($B439="",$C439="",$D439="",$E439="",$F439="",$G439="",$H439="",$I439="",$J439="",$K439="",$L439=""),"",IF($B439="Female",1/(1+EXP(-SUMPRODUCT(Engine!$C$13858:$C$13889,INDIRECT("Coefficients!$CJ$2:$CJ$33")))),1/(1+EXP(-SUMPRODUCT(Engine!$C$13858:$C$13889,INDIRECT("Coefficients!$CK$2:$CK$33"))))))</f>
      </c>
      <c r="BH439" s="8">
        <f>IF(OR($B439="",$C439="",$D439="",$E439="",$F439="",$G439="",$H439="",$I439="",$J439="",$K439="",$L439=""),"",IF($B439="Female",1/(1+EXP(-SUMPRODUCT(Engine!$C$13858:$C$13889,INDIRECT("Coefficients!$CL$2:$CL$33")))),1/(1+EXP(-SUMPRODUCT(Engine!$C$13858:$C$13889,INDIRECT("Coefficients!$CM$2:$CM$33"))))))</f>
      </c>
      <c r="BI439" s="8">
        <f>IF(OR($B439="",$C439="",$D439="",$E439="",$F439="",$G439="",$H439="",$I439="",$J439="",$K439="",$L439=""),"",IF($B439="Female",1/(1+EXP(-SUMPRODUCT(Engine!$C$13858:$C$13889,INDIRECT("Coefficients!$CN$2:$CN$33")))),1/(1+EXP(-SUMPRODUCT(Engine!$C$13858:$C$13889,INDIRECT("Coefficients!$CO$2:$CO$33"))))))</f>
      </c>
      <c r="BJ439" s="8">
        <f>IF(OR($B439="",$C439="",$D439="",$E439="",$F439="",$G439="",$H439="",$I439="",$J439="",$K439="",$L439=""),"",IF($B439="Female",1/(1+EXP(-SUMPRODUCT(Engine!$C$13858:$C$13889,INDIRECT("Coefficients!$CP$2:$CP$33")))),1/(1+EXP(-SUMPRODUCT(Engine!$C$13858:$C$13889,INDIRECT("Coefficients!$CQ$2:$CQ$33"))))))</f>
      </c>
      <c r="BK439" s="8">
        <f>IF(OR($B439="",$C439="",$D439="",$E439="",$F439="",$G439="",$H439="",$I439="",$J439="",$K439="",$L439=""),"",IF($B439="Female",1/(1+EXP(-SUMPRODUCT(Engine!$C$13858:$C$13889,INDIRECT("Coefficients!$CR$2:$CR$33")))),1/(1+EXP(-SUMPRODUCT(Engine!$C$13858:$C$13889,INDIRECT("Coefficients!$CS$2:$CS$33"))))))</f>
      </c>
      <c r="BL439" s="8">
        <f>IF(OR($B439="",$C439="",$D439="",$E439="",$F439="",$G439="",$H439="",$I439="",$J439="",$K439="",$L439=""),"",IF($B439="Female",1/(1+EXP(-SUMPRODUCT(Engine!$C$13858:$C$13889,INDIRECT("Coefficients!$CT$2:$CT$33")))),1/(1+EXP(-SUMPRODUCT(Engine!$C$13858:$C$13889,INDIRECT("Coefficients!$CU$2:$CU$33"))))))</f>
      </c>
      <c r="BM439" s="8">
        <f>IF(OR($B439="",$C439="",$D439="",$E439="",$F439="",$G439="",$H439="",$I439="",$J439="",$K439="",$L439=""),"",IF($B439="Female",1/(1+EXP(-SUMPRODUCT(Engine!$C$13858:$C$13889,INDIRECT("Coefficients!$CV$2:$CV$33")))),1/(1+EXP(-SUMPRODUCT(Engine!$C$13858:$C$13889,INDIRECT("Coefficients!$CW$2:$CW$33"))))))</f>
      </c>
    </row>
    <row r="440" spans="1:65" x14ac:dyDescent="0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8">
        <f>IF(OR($B440="",$C440="",$D440="",$E440="",$F440="",$G440="",$H440="",$I440="",$J440="",$K440="",$L440=""),"",IF($B440="Female",1/(1+EXP(-SUMPRODUCT(Engine!$C$13890:$C$13921,INDIRECT("Coefficients!$B$2:$B$33")))),1/(1+EXP(-SUMPRODUCT(Engine!$C$13890:$C$13921,INDIRECT("Coefficients!$C$2:$C$33"))))))</f>
      </c>
      <c r="Q440" s="8">
        <f>IF(OR($B440="",$C440="",$D440="",$E440="",$F440="",$G440="",$H440="",$I440="",$J440="",$K440="",$L440=""),"",IF($B440="Female",1/(1+EXP(-SUMPRODUCT(Engine!$C$13890:$C$13921,INDIRECT("Coefficients!$D$2:$D$33")))),1/(1+EXP(-SUMPRODUCT(Engine!$C$13890:$C$13921,INDIRECT("Coefficients!$E$2:$E$33"))))))</f>
      </c>
      <c r="R440" s="8">
        <f>IF(OR($B440="",$C440="",$D440="",$E440="",$F440="",$G440="",$H440="",$I440="",$J440="",$K440="",$L440=""),"",IF($B440="Female",1/(1+EXP(-SUMPRODUCT(Engine!$C$13890:$C$13921,INDIRECT("Coefficients!$F$2:$F$33")))),1/(1+EXP(-SUMPRODUCT(Engine!$C$13890:$C$13921,INDIRECT("Coefficients!$G$2:$G$33"))))))</f>
      </c>
      <c r="S440" s="8">
        <f>IF(OR($B440="",$C440="",$D440="",$E440="",$F440="",$G440="",$H440="",$I440="",$J440="",$K440="",$L440=""),"",IF($B440="Female",1/(1+EXP(-SUMPRODUCT(Engine!$C$13890:$C$13921,INDIRECT("Coefficients!$H$2:$H$33")))),1/(1+EXP(-SUMPRODUCT(Engine!$C$13890:$C$13921,INDIRECT("Coefficients!$I$2:$I$33"))))))</f>
      </c>
      <c r="T440" s="8">
        <f>IF(OR($B440="",$C440="",$D440="",$E440="",$F440="",$G440="",$H440="",$I440="",$J440="",$K440="",$L440=""),"",IF($B440="Female",1/(1+EXP(-SUMPRODUCT(Engine!$C$13890:$C$13921,INDIRECT("Coefficients!$J$2:$J$33")))),1/(1+EXP(-SUMPRODUCT(Engine!$C$13890:$C$13921,INDIRECT("Coefficients!$K$2:$K$33"))))))</f>
      </c>
      <c r="U440" s="8">
        <f>IF(OR($B440="",$C440="",$D440="",$E440="",$F440="",$G440="",$H440="",$I440="",$J440="",$K440="",$L440=""),"",IF($B440="Female",1/(1+EXP(-SUMPRODUCT(Engine!$C$13890:$C$13921,INDIRECT("Coefficients!$L$2:$L$33")))),1/(1+EXP(-SUMPRODUCT(Engine!$C$13890:$C$13921,INDIRECT("Coefficients!$M$2:$M$33"))))))</f>
      </c>
      <c r="V440" s="8">
        <f>IF(OR($B440="",$C440="",$D440="",$E440="",$F440="",$G440="",$H440="",$I440="",$J440="",$K440="",$L440=""),"",IF($B440="Female",1/(1+EXP(-SUMPRODUCT(Engine!$C$13890:$C$13921,INDIRECT("Coefficients!$N$2:$N$33")))),1/(1+EXP(-SUMPRODUCT(Engine!$C$13890:$C$13921,INDIRECT("Coefficients!$O$2:$O$33"))))))</f>
      </c>
      <c r="W440" s="8">
        <f>IF(OR($B440="",$C440="",$D440="",$E440="",$F440="",$G440="",$H440="",$I440="",$J440="",$K440="",$L440=""),"",IF($B440="Female",1/(1+EXP(-SUMPRODUCT(Engine!$C$13890:$C$13921,INDIRECT("Coefficients!$P$2:$P$33")))),1/(1+EXP(-SUMPRODUCT(Engine!$C$13890:$C$13921,INDIRECT("Coefficients!$Q$2:$Q$33"))))))</f>
      </c>
      <c r="X440" s="8">
        <f>IF(OR($B440="",$C440="",$D440="",$E440="",$F440="",$G440="",$H440="",$I440="",$J440="",$K440="",$L440=""),"",IF($B440="Female",1/(1+EXP(-SUMPRODUCT(Engine!$C$13890:$C$13921,INDIRECT("Coefficients!$R$2:$R$33")))),1/(1+EXP(-SUMPRODUCT(Engine!$C$13890:$C$13921,INDIRECT("Coefficients!$S$2:$S$33"))))))</f>
      </c>
      <c r="Y440" s="8">
        <f>IF(OR($B440="",$C440="",$D440="",$E440="",$F440="",$G440="",$H440="",$I440="",$J440="",$K440="",$L440=""),"",IF($B440="Female",1/(1+EXP(-SUMPRODUCT(Engine!$C$13890:$C$13921,INDIRECT("Coefficients!$T$2:$T$33")))),1/(1+EXP(-SUMPRODUCT(Engine!$C$13890:$C$13921,INDIRECT("Coefficients!$U$2:$U$33"))))))</f>
      </c>
      <c r="Z440" s="8">
        <f>IF(OR($B440="",$C440="",$D440="",$E440="",$F440="",$G440="",$H440="",$I440="",$J440="",$K440="",$L440=""),"",IF($B440="Female",1/(1+EXP(-SUMPRODUCT(Engine!$C$13890:$C$13921,INDIRECT("Coefficients!$V$2:$V$33")))),1/(1+EXP(-SUMPRODUCT(Engine!$C$13890:$C$13921,INDIRECT("Coefficients!$W$2:$W$33"))))))</f>
      </c>
      <c r="AA440" s="8">
        <f>IF(OR($B440="",$C440="",$D440="",$E440="",$F440="",$G440="",$H440="",$I440="",$J440="",$K440="",$L440=""),"",IF($B440="Female",1/(1+EXP(-SUMPRODUCT(Engine!$C$13890:$C$13921,INDIRECT("Coefficients!$X$2:$X$33")))),1/(1+EXP(-SUMPRODUCT(Engine!$C$13890:$C$13921,INDIRECT("Coefficients!$Y$2:$Y$33"))))))</f>
      </c>
      <c r="AB440" s="8">
        <f>IF(OR($B440="",$C440="",$D440="",$E440="",$F440="",$G440="",$H440="",$I440="",$J440="",$K440="",$L440=""),"",IF($B440="Female",1/(1+EXP(-SUMPRODUCT(Engine!$C$13890:$C$13921,INDIRECT("Coefficients!$Z$2:$Z$33")))),1/(1+EXP(-SUMPRODUCT(Engine!$C$13890:$C$13921,INDIRECT("Coefficients!$AA$2:$AA$33"))))))</f>
      </c>
      <c r="AC440" s="8">
        <f>IF(OR($B440="",$C440="",$D440="",$E440="",$F440="",$G440="",$H440="",$I440="",$J440="",$K440="",$L440=""),"",IF($B440="Female",1/(1+EXP(-SUMPRODUCT(Engine!$C$13890:$C$13921,INDIRECT("Coefficients!$AB$2:$AB$33")))),1/(1+EXP(-SUMPRODUCT(Engine!$C$13890:$C$13921,INDIRECT("Coefficients!$AC$2:$AC$33"))))))</f>
      </c>
      <c r="AD440" s="8">
        <f>IF(OR($B440="",$C440="",$D440="",$E440="",$F440="",$G440="",$H440="",$I440="",$J440="",$K440="",$L440=""),"",IF($B440="Female",1/(1+EXP(-SUMPRODUCT(Engine!$C$13890:$C$13921,INDIRECT("Coefficients!$AD$2:$AD$33")))),1/(1+EXP(-SUMPRODUCT(Engine!$C$13890:$C$13921,INDIRECT("Coefficients!$AE$2:$AE$33"))))))</f>
      </c>
      <c r="AE440" s="8">
        <f>IF(OR($B440="",$C440="",$D440="",$E440="",$F440="",$G440="",$H440="",$I440="",$J440="",$K440="",$L440=""),"",IF($B440="Female",1/(1+EXP(-SUMPRODUCT(Engine!$C$13890:$C$13921,INDIRECT("Coefficients!$AF$2:$AF$33")))),1/(1+EXP(-SUMPRODUCT(Engine!$C$13890:$C$13921,INDIRECT("Coefficients!$AG$2:$AG$33"))))))</f>
      </c>
      <c r="AF440" s="8">
        <f>IF(OR($B440="",$C440="",$D440="",$E440="",$F440="",$G440="",$H440="",$I440="",$J440="",$K440="",$L440=""),"",IF($B440="Female",1/(1+EXP(-SUMPRODUCT(Engine!$C$13890:$C$13921,INDIRECT("Coefficients!$AH$2:$AH$33")))),1/(1+EXP(-SUMPRODUCT(Engine!$C$13890:$C$13921,INDIRECT("Coefficients!$AI$2:$AI$33"))))))</f>
      </c>
      <c r="AG440" s="8">
        <f>IF(OR($B440="",$C440="",$D440="",$E440="",$F440="",$G440="",$H440="",$I440="",$J440="",$K440="",$L440=""),"",IF($B440="Female",1/(1+EXP(-SUMPRODUCT(Engine!$C$13890:$C$13921,INDIRECT("Coefficients!$AJ$2:$AJ$33")))),1/(1+EXP(-SUMPRODUCT(Engine!$C$13890:$C$13921,INDIRECT("Coefficients!$AK$2:$AK$33"))))))</f>
      </c>
      <c r="AH440" s="8">
        <f>IF(OR($B440="",$C440="",$D440="",$E440="",$F440="",$G440="",$H440="",$I440="",$J440="",$K440="",$L440=""),"",IF($B440="Female",1/(1+EXP(-SUMPRODUCT(Engine!$C$13890:$C$13921,INDIRECT("Coefficients!$AL$2:$AL$33")))),1/(1+EXP(-SUMPRODUCT(Engine!$C$13890:$C$13921,INDIRECT("Coefficients!$AM$2:$AM$33"))))))</f>
      </c>
      <c r="AI440" s="8">
        <f>IF(OR($B440="",$C440="",$D440="",$E440="",$F440="",$G440="",$H440="",$I440="",$J440="",$K440="",$L440=""),"",IF($B440="Female",1/(1+EXP(-SUMPRODUCT(Engine!$C$13890:$C$13921,INDIRECT("Coefficients!$AN$2:$AN$33")))),1/(1+EXP(-SUMPRODUCT(Engine!$C$13890:$C$13921,INDIRECT("Coefficients!$AO$2:$AO$33"))))))</f>
      </c>
      <c r="AJ440" s="8">
        <f>IF(OR($B440="",$C440="",$D440="",$E440="",$F440="",$G440="",$H440="",$I440="",$J440="",$K440="",$L440=""),"",IF($B440="Female",1/(1+EXP(-SUMPRODUCT(Engine!$C$13890:$C$13921,INDIRECT("Coefficients!$AP$2:$AP$33")))),1/(1+EXP(-SUMPRODUCT(Engine!$C$13890:$C$13921,INDIRECT("Coefficients!$AQ$2:$AQ$33"))))))</f>
      </c>
      <c r="AK440" s="8">
        <f>IF(OR($B440="",$C440="",$D440="",$E440="",$F440="",$G440="",$H440="",$I440="",$J440="",$K440="",$L440=""),"",IF($B440="Female",1/(1+EXP(-SUMPRODUCT(Engine!$C$13890:$C$13921,INDIRECT("Coefficients!$AR$2:$AR$33")))),1/(1+EXP(-SUMPRODUCT(Engine!$C$13890:$C$13921,INDIRECT("Coefficients!$AS$2:$AS$33"))))))</f>
      </c>
      <c r="AL440" s="8">
        <f>IF(OR($B440="",$C440="",$D440="",$E440="",$F440="",$G440="",$H440="",$I440="",$J440="",$K440="",$L440=""),"",IF($B440="Female",1/(1+EXP(-SUMPRODUCT(Engine!$C$13890:$C$13921,INDIRECT("Coefficients!$AT$2:$AT$33")))),1/(1+EXP(-SUMPRODUCT(Engine!$C$13890:$C$13921,INDIRECT("Coefficients!$AU$2:$AU$33"))))))</f>
      </c>
      <c r="AM440" s="8">
        <f>IF(OR($B440="",$C440="",$D440="",$E440="",$F440="",$G440="",$H440="",$I440="",$J440="",$K440="",$L440=""),"",IF($B440="Female",1/(1+EXP(-SUMPRODUCT(Engine!$C$13890:$C$13921,INDIRECT("Coefficients!$AV$2:$AV$33")))),1/(1+EXP(-SUMPRODUCT(Engine!$C$13890:$C$13921,INDIRECT("Coefficients!$AW$2:$AW$33"))))))</f>
      </c>
      <c r="AN440" s="8">
        <f>IF(OR($B440="",$C440="",$D440="",$E440="",$F440="",$G440="",$H440="",$I440="",$J440="",$K440="",$L440=""),"",IF($B440="Female",1/(1+EXP(-SUMPRODUCT(Engine!$C$13890:$C$13921,INDIRECT("Coefficients!$AX$2:$AX$33")))),1/(1+EXP(-SUMPRODUCT(Engine!$C$13890:$C$13921,INDIRECT("Coefficients!$AY$2:$AY$33"))))))</f>
      </c>
      <c r="AO440" s="8">
        <f>IF(OR($B440="",$C440="",$D440="",$E440="",$F440="",$G440="",$H440="",$I440="",$J440="",$K440="",$L440=""),"",IF($B440="Female",1/(1+EXP(-SUMPRODUCT(Engine!$C$13890:$C$13921,INDIRECT("Coefficients!$AZ$2:$AZ$33")))),1/(1+EXP(-SUMPRODUCT(Engine!$C$13890:$C$13921,INDIRECT("Coefficients!$BA$2:$BA$33"))))))</f>
      </c>
      <c r="AP440" s="8">
        <f>IF(OR($B440="",$C440="",$D440="",$E440="",$F440="",$G440="",$H440="",$I440="",$J440="",$K440="",$L440=""),"",IF($B440="Female",1/(1+EXP(-SUMPRODUCT(Engine!$C$13890:$C$13921,INDIRECT("Coefficients!$BB$2:$BB$33")))),1/(1+EXP(-SUMPRODUCT(Engine!$C$13890:$C$13921,INDIRECT("Coefficients!$BC$2:$BC$33"))))))</f>
      </c>
      <c r="AQ440" s="8">
        <f>IF(OR($B440="",$C440="",$D440="",$E440="",$F440="",$G440="",$H440="",$I440="",$J440="",$K440="",$L440=""),"",IF($B440="Female",1/(1+EXP(-SUMPRODUCT(Engine!$C$13890:$C$13921,INDIRECT("Coefficients!$BD$2:$BD$33")))),1/(1+EXP(-SUMPRODUCT(Engine!$C$13890:$C$13921,INDIRECT("Coefficients!$BE$2:$BE$33"))))))</f>
      </c>
      <c r="AR440" s="8">
        <f>IF(OR($B440="",$C440="",$D440="",$E440="",$F440="",$G440="",$H440="",$I440="",$J440="",$K440="",$L440=""),"",IF($B440="Female",1/(1+EXP(-SUMPRODUCT(Engine!$C$13890:$C$13921,INDIRECT("Coefficients!$BF$2:$BF$33")))),1/(1+EXP(-SUMPRODUCT(Engine!$C$13890:$C$13921,INDIRECT("Coefficients!$BG$2:$BG$33"))))))</f>
      </c>
      <c r="AS440" s="8">
        <f>IF(OR($B440="",$C440="",$D440="",$E440="",$F440="",$G440="",$H440="",$I440="",$J440="",$K440="",$L440=""),"",IF($B440="Female",1/(1+EXP(-SUMPRODUCT(Engine!$C$13890:$C$13921,INDIRECT("Coefficients!$BH$2:$BH$33")))),1/(1+EXP(-SUMPRODUCT(Engine!$C$13890:$C$13921,INDIRECT("Coefficients!$BI$2:$BI$33"))))))</f>
      </c>
      <c r="AT440" s="8">
        <f>IF(OR($B440="",$C440="",$D440="",$E440="",$F440="",$G440="",$H440="",$I440="",$J440="",$K440="",$L440=""),"",IF($B440="Female",1/(1+EXP(-SUMPRODUCT(Engine!$C$13890:$C$13921,INDIRECT("Coefficients!$BJ$2:$BJ$33")))),1/(1+EXP(-SUMPRODUCT(Engine!$C$13890:$C$13921,INDIRECT("Coefficients!$BK$2:$BK$33"))))))</f>
      </c>
      <c r="AU440" s="8">
        <f>IF(OR($B440="",$C440="",$D440="",$E440="",$F440="",$G440="",$H440="",$I440="",$J440="",$K440="",$L440=""),"",IF($B440="Female",1/(1+EXP(-SUMPRODUCT(Engine!$C$13890:$C$13921,INDIRECT("Coefficients!$BL$2:$BL$33")))),1/(1+EXP(-SUMPRODUCT(Engine!$C$13890:$C$13921,INDIRECT("Coefficients!$BM$2:$BM$33"))))))</f>
      </c>
      <c r="AV440" s="8">
        <f>IF(OR($B440="",$C440="",$D440="",$E440="",$F440="",$G440="",$H440="",$I440="",$J440="",$K440="",$L440=""),"",IF($B440="Female",1/(1+EXP(-SUMPRODUCT(Engine!$C$13890:$C$13921,INDIRECT("Coefficients!$BN$2:$BN$33")))),1/(1+EXP(-SUMPRODUCT(Engine!$C$13890:$C$13921,INDIRECT("Coefficients!$BO$2:$BO$33"))))))</f>
      </c>
      <c r="AW440" s="8">
        <f>IF(OR($B440="",$C440="",$D440="",$E440="",$F440="",$G440="",$H440="",$I440="",$J440="",$K440="",$L440=""),"",IF($B440="Female",1/(1+EXP(-SUMPRODUCT(Engine!$C$13890:$C$13921,INDIRECT("Coefficients!$BP$2:$BP$33")))),1/(1+EXP(-SUMPRODUCT(Engine!$C$13890:$C$13921,INDIRECT("Coefficients!$BQ$2:$BQ$33"))))))</f>
      </c>
      <c r="AX440" s="8">
        <f>IF(OR($B440="",$C440="",$D440="",$E440="",$F440="",$G440="",$H440="",$I440="",$J440="",$K440="",$L440=""),"",IF($B440="Female",1/(1+EXP(-SUMPRODUCT(Engine!$C$13890:$C$13921,INDIRECT("Coefficients!$BR$2:$BR$33")))),1/(1+EXP(-SUMPRODUCT(Engine!$C$13890:$C$13921,INDIRECT("Coefficients!$BS$2:$BS$33"))))))</f>
      </c>
      <c r="AY440" s="8">
        <f>IF(OR($B440="",$C440="",$D440="",$E440="",$F440="",$G440="",$H440="",$I440="",$J440="",$K440="",$L440=""),"",IF($B440="Female",1/(1+EXP(-SUMPRODUCT(Engine!$C$13890:$C$13921,INDIRECT("Coefficients!$BT$2:$BT$33")))),1/(1+EXP(-SUMPRODUCT(Engine!$C$13890:$C$13921,INDIRECT("Coefficients!$BU$2:$BU$33"))))))</f>
      </c>
      <c r="AZ440" s="8">
        <f>IF(OR($B440="",$C440="",$D440="",$E440="",$F440="",$G440="",$H440="",$I440="",$J440="",$K440="",$L440=""),"",IF($B440="Female",1/(1+EXP(-SUMPRODUCT(Engine!$C$13890:$C$13921,INDIRECT("Coefficients!$BV$2:$BV$33")))),1/(1+EXP(-SUMPRODUCT(Engine!$C$13890:$C$13921,INDIRECT("Coefficients!$BW$2:$BW$33"))))))</f>
      </c>
      <c r="BA440" s="8">
        <f>IF(OR($B440="",$C440="",$D440="",$E440="",$F440="",$G440="",$H440="",$I440="",$J440="",$K440="",$L440=""),"",IF($B440="Female",1/(1+EXP(-SUMPRODUCT(Engine!$C$13890:$C$13921,INDIRECT("Coefficients!$BX$2:$BX$33")))),1/(1+EXP(-SUMPRODUCT(Engine!$C$13890:$C$13921,INDIRECT("Coefficients!$BY$2:$BY$33"))))))</f>
      </c>
      <c r="BB440" s="8">
        <f>IF(OR($B440="",$C440="",$D440="",$E440="",$F440="",$G440="",$H440="",$I440="",$J440="",$K440="",$L440=""),"",IF($B440="Female",1/(1+EXP(-SUMPRODUCT(Engine!$C$13890:$C$13921,INDIRECT("Coefficients!$BZ$2:$BZ$33")))),1/(1+EXP(-SUMPRODUCT(Engine!$C$13890:$C$13921,INDIRECT("Coefficients!$CA$2:$CA$33"))))))</f>
      </c>
      <c r="BC440" s="8">
        <f>IF(OR($B440="",$C440="",$D440="",$E440="",$F440="",$G440="",$H440="",$I440="",$J440="",$K440="",$L440=""),"",IF($B440="Female",1/(1+EXP(-SUMPRODUCT(Engine!$C$13890:$C$13921,INDIRECT("Coefficients!$CB$2:$CB$33")))),1/(1+EXP(-SUMPRODUCT(Engine!$C$13890:$C$13921,INDIRECT("Coefficients!$CC$2:$CC$33"))))))</f>
      </c>
      <c r="BD440" s="8">
        <f>IF(OR($B440="",$C440="",$D440="",$E440="",$F440="",$G440="",$H440="",$I440="",$J440="",$K440="",$L440=""),"",IF($B440="Female",1/(1+EXP(-SUMPRODUCT(Engine!$C$13890:$C$13921,INDIRECT("Coefficients!$CD$2:$CD$33")))),1/(1+EXP(-SUMPRODUCT(Engine!$C$13890:$C$13921,INDIRECT("Coefficients!$CE$2:$CE$33"))))))</f>
      </c>
      <c r="BE440" s="8">
        <f>IF(OR($B440="",$C440="",$D440="",$E440="",$F440="",$G440="",$H440="",$I440="",$J440="",$K440="",$L440=""),"",IF($B440="Female",1/(1+EXP(-SUMPRODUCT(Engine!$C$13890:$C$13921,INDIRECT("Coefficients!$CF$2:$CF$33")))),1/(1+EXP(-SUMPRODUCT(Engine!$C$13890:$C$13921,INDIRECT("Coefficients!$CG$2:$CG$33"))))))</f>
      </c>
      <c r="BF440" s="8">
        <f>IF(OR($B440="",$C440="",$D440="",$E440="",$F440="",$G440="",$H440="",$I440="",$J440="",$K440="",$L440=""),"",IF($B440="Female",1/(1+EXP(-SUMPRODUCT(Engine!$C$13890:$C$13921,INDIRECT("Coefficients!$CH$2:$CH$33")))),1/(1+EXP(-SUMPRODUCT(Engine!$C$13890:$C$13921,INDIRECT("Coefficients!$CI$2:$CI$33"))))))</f>
      </c>
      <c r="BG440" s="8">
        <f>IF(OR($B440="",$C440="",$D440="",$E440="",$F440="",$G440="",$H440="",$I440="",$J440="",$K440="",$L440=""),"",IF($B440="Female",1/(1+EXP(-SUMPRODUCT(Engine!$C$13890:$C$13921,INDIRECT("Coefficients!$CJ$2:$CJ$33")))),1/(1+EXP(-SUMPRODUCT(Engine!$C$13890:$C$13921,INDIRECT("Coefficients!$CK$2:$CK$33"))))))</f>
      </c>
      <c r="BH440" s="8">
        <f>IF(OR($B440="",$C440="",$D440="",$E440="",$F440="",$G440="",$H440="",$I440="",$J440="",$K440="",$L440=""),"",IF($B440="Female",1/(1+EXP(-SUMPRODUCT(Engine!$C$13890:$C$13921,INDIRECT("Coefficients!$CL$2:$CL$33")))),1/(1+EXP(-SUMPRODUCT(Engine!$C$13890:$C$13921,INDIRECT("Coefficients!$CM$2:$CM$33"))))))</f>
      </c>
      <c r="BI440" s="8">
        <f>IF(OR($B440="",$C440="",$D440="",$E440="",$F440="",$G440="",$H440="",$I440="",$J440="",$K440="",$L440=""),"",IF($B440="Female",1/(1+EXP(-SUMPRODUCT(Engine!$C$13890:$C$13921,INDIRECT("Coefficients!$CN$2:$CN$33")))),1/(1+EXP(-SUMPRODUCT(Engine!$C$13890:$C$13921,INDIRECT("Coefficients!$CO$2:$CO$33"))))))</f>
      </c>
      <c r="BJ440" s="8">
        <f>IF(OR($B440="",$C440="",$D440="",$E440="",$F440="",$G440="",$H440="",$I440="",$J440="",$K440="",$L440=""),"",IF($B440="Female",1/(1+EXP(-SUMPRODUCT(Engine!$C$13890:$C$13921,INDIRECT("Coefficients!$CP$2:$CP$33")))),1/(1+EXP(-SUMPRODUCT(Engine!$C$13890:$C$13921,INDIRECT("Coefficients!$CQ$2:$CQ$33"))))))</f>
      </c>
      <c r="BK440" s="8">
        <f>IF(OR($B440="",$C440="",$D440="",$E440="",$F440="",$G440="",$H440="",$I440="",$J440="",$K440="",$L440=""),"",IF($B440="Female",1/(1+EXP(-SUMPRODUCT(Engine!$C$13890:$C$13921,INDIRECT("Coefficients!$CR$2:$CR$33")))),1/(1+EXP(-SUMPRODUCT(Engine!$C$13890:$C$13921,INDIRECT("Coefficients!$CS$2:$CS$33"))))))</f>
      </c>
      <c r="BL440" s="8">
        <f>IF(OR($B440="",$C440="",$D440="",$E440="",$F440="",$G440="",$H440="",$I440="",$J440="",$K440="",$L440=""),"",IF($B440="Female",1/(1+EXP(-SUMPRODUCT(Engine!$C$13890:$C$13921,INDIRECT("Coefficients!$CT$2:$CT$33")))),1/(1+EXP(-SUMPRODUCT(Engine!$C$13890:$C$13921,INDIRECT("Coefficients!$CU$2:$CU$33"))))))</f>
      </c>
      <c r="BM440" s="8">
        <f>IF(OR($B440="",$C440="",$D440="",$E440="",$F440="",$G440="",$H440="",$I440="",$J440="",$K440="",$L440=""),"",IF($B440="Female",1/(1+EXP(-SUMPRODUCT(Engine!$C$13890:$C$13921,INDIRECT("Coefficients!$CV$2:$CV$33")))),1/(1+EXP(-SUMPRODUCT(Engine!$C$13890:$C$13921,INDIRECT("Coefficients!$CW$2:$CW$33"))))))</f>
      </c>
    </row>
    <row r="441" spans="1:65" x14ac:dyDescent="0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8">
        <f>IF(OR($B441="",$C441="",$D441="",$E441="",$F441="",$G441="",$H441="",$I441="",$J441="",$K441="",$L441=""),"",IF($B441="Female",1/(1+EXP(-SUMPRODUCT(Engine!$C$13922:$C$13953,INDIRECT("Coefficients!$B$2:$B$33")))),1/(1+EXP(-SUMPRODUCT(Engine!$C$13922:$C$13953,INDIRECT("Coefficients!$C$2:$C$33"))))))</f>
      </c>
      <c r="Q441" s="8">
        <f>IF(OR($B441="",$C441="",$D441="",$E441="",$F441="",$G441="",$H441="",$I441="",$J441="",$K441="",$L441=""),"",IF($B441="Female",1/(1+EXP(-SUMPRODUCT(Engine!$C$13922:$C$13953,INDIRECT("Coefficients!$D$2:$D$33")))),1/(1+EXP(-SUMPRODUCT(Engine!$C$13922:$C$13953,INDIRECT("Coefficients!$E$2:$E$33"))))))</f>
      </c>
      <c r="R441" s="8">
        <f>IF(OR($B441="",$C441="",$D441="",$E441="",$F441="",$G441="",$H441="",$I441="",$J441="",$K441="",$L441=""),"",IF($B441="Female",1/(1+EXP(-SUMPRODUCT(Engine!$C$13922:$C$13953,INDIRECT("Coefficients!$F$2:$F$33")))),1/(1+EXP(-SUMPRODUCT(Engine!$C$13922:$C$13953,INDIRECT("Coefficients!$G$2:$G$33"))))))</f>
      </c>
      <c r="S441" s="8">
        <f>IF(OR($B441="",$C441="",$D441="",$E441="",$F441="",$G441="",$H441="",$I441="",$J441="",$K441="",$L441=""),"",IF($B441="Female",1/(1+EXP(-SUMPRODUCT(Engine!$C$13922:$C$13953,INDIRECT("Coefficients!$H$2:$H$33")))),1/(1+EXP(-SUMPRODUCT(Engine!$C$13922:$C$13953,INDIRECT("Coefficients!$I$2:$I$33"))))))</f>
      </c>
      <c r="T441" s="8">
        <f>IF(OR($B441="",$C441="",$D441="",$E441="",$F441="",$G441="",$H441="",$I441="",$J441="",$K441="",$L441=""),"",IF($B441="Female",1/(1+EXP(-SUMPRODUCT(Engine!$C$13922:$C$13953,INDIRECT("Coefficients!$J$2:$J$33")))),1/(1+EXP(-SUMPRODUCT(Engine!$C$13922:$C$13953,INDIRECT("Coefficients!$K$2:$K$33"))))))</f>
      </c>
      <c r="U441" s="8">
        <f>IF(OR($B441="",$C441="",$D441="",$E441="",$F441="",$G441="",$H441="",$I441="",$J441="",$K441="",$L441=""),"",IF($B441="Female",1/(1+EXP(-SUMPRODUCT(Engine!$C$13922:$C$13953,INDIRECT("Coefficients!$L$2:$L$33")))),1/(1+EXP(-SUMPRODUCT(Engine!$C$13922:$C$13953,INDIRECT("Coefficients!$M$2:$M$33"))))))</f>
      </c>
      <c r="V441" s="8">
        <f>IF(OR($B441="",$C441="",$D441="",$E441="",$F441="",$G441="",$H441="",$I441="",$J441="",$K441="",$L441=""),"",IF($B441="Female",1/(1+EXP(-SUMPRODUCT(Engine!$C$13922:$C$13953,INDIRECT("Coefficients!$N$2:$N$33")))),1/(1+EXP(-SUMPRODUCT(Engine!$C$13922:$C$13953,INDIRECT("Coefficients!$O$2:$O$33"))))))</f>
      </c>
      <c r="W441" s="8">
        <f>IF(OR($B441="",$C441="",$D441="",$E441="",$F441="",$G441="",$H441="",$I441="",$J441="",$K441="",$L441=""),"",IF($B441="Female",1/(1+EXP(-SUMPRODUCT(Engine!$C$13922:$C$13953,INDIRECT("Coefficients!$P$2:$P$33")))),1/(1+EXP(-SUMPRODUCT(Engine!$C$13922:$C$13953,INDIRECT("Coefficients!$Q$2:$Q$33"))))))</f>
      </c>
      <c r="X441" s="8">
        <f>IF(OR($B441="",$C441="",$D441="",$E441="",$F441="",$G441="",$H441="",$I441="",$J441="",$K441="",$L441=""),"",IF($B441="Female",1/(1+EXP(-SUMPRODUCT(Engine!$C$13922:$C$13953,INDIRECT("Coefficients!$R$2:$R$33")))),1/(1+EXP(-SUMPRODUCT(Engine!$C$13922:$C$13953,INDIRECT("Coefficients!$S$2:$S$33"))))))</f>
      </c>
      <c r="Y441" s="8">
        <f>IF(OR($B441="",$C441="",$D441="",$E441="",$F441="",$G441="",$H441="",$I441="",$J441="",$K441="",$L441=""),"",IF($B441="Female",1/(1+EXP(-SUMPRODUCT(Engine!$C$13922:$C$13953,INDIRECT("Coefficients!$T$2:$T$33")))),1/(1+EXP(-SUMPRODUCT(Engine!$C$13922:$C$13953,INDIRECT("Coefficients!$U$2:$U$33"))))))</f>
      </c>
      <c r="Z441" s="8">
        <f>IF(OR($B441="",$C441="",$D441="",$E441="",$F441="",$G441="",$H441="",$I441="",$J441="",$K441="",$L441=""),"",IF($B441="Female",1/(1+EXP(-SUMPRODUCT(Engine!$C$13922:$C$13953,INDIRECT("Coefficients!$V$2:$V$33")))),1/(1+EXP(-SUMPRODUCT(Engine!$C$13922:$C$13953,INDIRECT("Coefficients!$W$2:$W$33"))))))</f>
      </c>
      <c r="AA441" s="8">
        <f>IF(OR($B441="",$C441="",$D441="",$E441="",$F441="",$G441="",$H441="",$I441="",$J441="",$K441="",$L441=""),"",IF($B441="Female",1/(1+EXP(-SUMPRODUCT(Engine!$C$13922:$C$13953,INDIRECT("Coefficients!$X$2:$X$33")))),1/(1+EXP(-SUMPRODUCT(Engine!$C$13922:$C$13953,INDIRECT("Coefficients!$Y$2:$Y$33"))))))</f>
      </c>
      <c r="AB441" s="8">
        <f>IF(OR($B441="",$C441="",$D441="",$E441="",$F441="",$G441="",$H441="",$I441="",$J441="",$K441="",$L441=""),"",IF($B441="Female",1/(1+EXP(-SUMPRODUCT(Engine!$C$13922:$C$13953,INDIRECT("Coefficients!$Z$2:$Z$33")))),1/(1+EXP(-SUMPRODUCT(Engine!$C$13922:$C$13953,INDIRECT("Coefficients!$AA$2:$AA$33"))))))</f>
      </c>
      <c r="AC441" s="8">
        <f>IF(OR($B441="",$C441="",$D441="",$E441="",$F441="",$G441="",$H441="",$I441="",$J441="",$K441="",$L441=""),"",IF($B441="Female",1/(1+EXP(-SUMPRODUCT(Engine!$C$13922:$C$13953,INDIRECT("Coefficients!$AB$2:$AB$33")))),1/(1+EXP(-SUMPRODUCT(Engine!$C$13922:$C$13953,INDIRECT("Coefficients!$AC$2:$AC$33"))))))</f>
      </c>
      <c r="AD441" s="8">
        <f>IF(OR($B441="",$C441="",$D441="",$E441="",$F441="",$G441="",$H441="",$I441="",$J441="",$K441="",$L441=""),"",IF($B441="Female",1/(1+EXP(-SUMPRODUCT(Engine!$C$13922:$C$13953,INDIRECT("Coefficients!$AD$2:$AD$33")))),1/(1+EXP(-SUMPRODUCT(Engine!$C$13922:$C$13953,INDIRECT("Coefficients!$AE$2:$AE$33"))))))</f>
      </c>
      <c r="AE441" s="8">
        <f>IF(OR($B441="",$C441="",$D441="",$E441="",$F441="",$G441="",$H441="",$I441="",$J441="",$K441="",$L441=""),"",IF($B441="Female",1/(1+EXP(-SUMPRODUCT(Engine!$C$13922:$C$13953,INDIRECT("Coefficients!$AF$2:$AF$33")))),1/(1+EXP(-SUMPRODUCT(Engine!$C$13922:$C$13953,INDIRECT("Coefficients!$AG$2:$AG$33"))))))</f>
      </c>
      <c r="AF441" s="8">
        <f>IF(OR($B441="",$C441="",$D441="",$E441="",$F441="",$G441="",$H441="",$I441="",$J441="",$K441="",$L441=""),"",IF($B441="Female",1/(1+EXP(-SUMPRODUCT(Engine!$C$13922:$C$13953,INDIRECT("Coefficients!$AH$2:$AH$33")))),1/(1+EXP(-SUMPRODUCT(Engine!$C$13922:$C$13953,INDIRECT("Coefficients!$AI$2:$AI$33"))))))</f>
      </c>
      <c r="AG441" s="8">
        <f>IF(OR($B441="",$C441="",$D441="",$E441="",$F441="",$G441="",$H441="",$I441="",$J441="",$K441="",$L441=""),"",IF($B441="Female",1/(1+EXP(-SUMPRODUCT(Engine!$C$13922:$C$13953,INDIRECT("Coefficients!$AJ$2:$AJ$33")))),1/(1+EXP(-SUMPRODUCT(Engine!$C$13922:$C$13953,INDIRECT("Coefficients!$AK$2:$AK$33"))))))</f>
      </c>
      <c r="AH441" s="8">
        <f>IF(OR($B441="",$C441="",$D441="",$E441="",$F441="",$G441="",$H441="",$I441="",$J441="",$K441="",$L441=""),"",IF($B441="Female",1/(1+EXP(-SUMPRODUCT(Engine!$C$13922:$C$13953,INDIRECT("Coefficients!$AL$2:$AL$33")))),1/(1+EXP(-SUMPRODUCT(Engine!$C$13922:$C$13953,INDIRECT("Coefficients!$AM$2:$AM$33"))))))</f>
      </c>
      <c r="AI441" s="8">
        <f>IF(OR($B441="",$C441="",$D441="",$E441="",$F441="",$G441="",$H441="",$I441="",$J441="",$K441="",$L441=""),"",IF($B441="Female",1/(1+EXP(-SUMPRODUCT(Engine!$C$13922:$C$13953,INDIRECT("Coefficients!$AN$2:$AN$33")))),1/(1+EXP(-SUMPRODUCT(Engine!$C$13922:$C$13953,INDIRECT("Coefficients!$AO$2:$AO$33"))))))</f>
      </c>
      <c r="AJ441" s="8">
        <f>IF(OR($B441="",$C441="",$D441="",$E441="",$F441="",$G441="",$H441="",$I441="",$J441="",$K441="",$L441=""),"",IF($B441="Female",1/(1+EXP(-SUMPRODUCT(Engine!$C$13922:$C$13953,INDIRECT("Coefficients!$AP$2:$AP$33")))),1/(1+EXP(-SUMPRODUCT(Engine!$C$13922:$C$13953,INDIRECT("Coefficients!$AQ$2:$AQ$33"))))))</f>
      </c>
      <c r="AK441" s="8">
        <f>IF(OR($B441="",$C441="",$D441="",$E441="",$F441="",$G441="",$H441="",$I441="",$J441="",$K441="",$L441=""),"",IF($B441="Female",1/(1+EXP(-SUMPRODUCT(Engine!$C$13922:$C$13953,INDIRECT("Coefficients!$AR$2:$AR$33")))),1/(1+EXP(-SUMPRODUCT(Engine!$C$13922:$C$13953,INDIRECT("Coefficients!$AS$2:$AS$33"))))))</f>
      </c>
      <c r="AL441" s="8">
        <f>IF(OR($B441="",$C441="",$D441="",$E441="",$F441="",$G441="",$H441="",$I441="",$J441="",$K441="",$L441=""),"",IF($B441="Female",1/(1+EXP(-SUMPRODUCT(Engine!$C$13922:$C$13953,INDIRECT("Coefficients!$AT$2:$AT$33")))),1/(1+EXP(-SUMPRODUCT(Engine!$C$13922:$C$13953,INDIRECT("Coefficients!$AU$2:$AU$33"))))))</f>
      </c>
      <c r="AM441" s="8">
        <f>IF(OR($B441="",$C441="",$D441="",$E441="",$F441="",$G441="",$H441="",$I441="",$J441="",$K441="",$L441=""),"",IF($B441="Female",1/(1+EXP(-SUMPRODUCT(Engine!$C$13922:$C$13953,INDIRECT("Coefficients!$AV$2:$AV$33")))),1/(1+EXP(-SUMPRODUCT(Engine!$C$13922:$C$13953,INDIRECT("Coefficients!$AW$2:$AW$33"))))))</f>
      </c>
      <c r="AN441" s="8">
        <f>IF(OR($B441="",$C441="",$D441="",$E441="",$F441="",$G441="",$H441="",$I441="",$J441="",$K441="",$L441=""),"",IF($B441="Female",1/(1+EXP(-SUMPRODUCT(Engine!$C$13922:$C$13953,INDIRECT("Coefficients!$AX$2:$AX$33")))),1/(1+EXP(-SUMPRODUCT(Engine!$C$13922:$C$13953,INDIRECT("Coefficients!$AY$2:$AY$33"))))))</f>
      </c>
      <c r="AO441" s="8">
        <f>IF(OR($B441="",$C441="",$D441="",$E441="",$F441="",$G441="",$H441="",$I441="",$J441="",$K441="",$L441=""),"",IF($B441="Female",1/(1+EXP(-SUMPRODUCT(Engine!$C$13922:$C$13953,INDIRECT("Coefficients!$AZ$2:$AZ$33")))),1/(1+EXP(-SUMPRODUCT(Engine!$C$13922:$C$13953,INDIRECT("Coefficients!$BA$2:$BA$33"))))))</f>
      </c>
      <c r="AP441" s="8">
        <f>IF(OR($B441="",$C441="",$D441="",$E441="",$F441="",$G441="",$H441="",$I441="",$J441="",$K441="",$L441=""),"",IF($B441="Female",1/(1+EXP(-SUMPRODUCT(Engine!$C$13922:$C$13953,INDIRECT("Coefficients!$BB$2:$BB$33")))),1/(1+EXP(-SUMPRODUCT(Engine!$C$13922:$C$13953,INDIRECT("Coefficients!$BC$2:$BC$33"))))))</f>
      </c>
      <c r="AQ441" s="8">
        <f>IF(OR($B441="",$C441="",$D441="",$E441="",$F441="",$G441="",$H441="",$I441="",$J441="",$K441="",$L441=""),"",IF($B441="Female",1/(1+EXP(-SUMPRODUCT(Engine!$C$13922:$C$13953,INDIRECT("Coefficients!$BD$2:$BD$33")))),1/(1+EXP(-SUMPRODUCT(Engine!$C$13922:$C$13953,INDIRECT("Coefficients!$BE$2:$BE$33"))))))</f>
      </c>
      <c r="AR441" s="8">
        <f>IF(OR($B441="",$C441="",$D441="",$E441="",$F441="",$G441="",$H441="",$I441="",$J441="",$K441="",$L441=""),"",IF($B441="Female",1/(1+EXP(-SUMPRODUCT(Engine!$C$13922:$C$13953,INDIRECT("Coefficients!$BF$2:$BF$33")))),1/(1+EXP(-SUMPRODUCT(Engine!$C$13922:$C$13953,INDIRECT("Coefficients!$BG$2:$BG$33"))))))</f>
      </c>
      <c r="AS441" s="8">
        <f>IF(OR($B441="",$C441="",$D441="",$E441="",$F441="",$G441="",$H441="",$I441="",$J441="",$K441="",$L441=""),"",IF($B441="Female",1/(1+EXP(-SUMPRODUCT(Engine!$C$13922:$C$13953,INDIRECT("Coefficients!$BH$2:$BH$33")))),1/(1+EXP(-SUMPRODUCT(Engine!$C$13922:$C$13953,INDIRECT("Coefficients!$BI$2:$BI$33"))))))</f>
      </c>
      <c r="AT441" s="8">
        <f>IF(OR($B441="",$C441="",$D441="",$E441="",$F441="",$G441="",$H441="",$I441="",$J441="",$K441="",$L441=""),"",IF($B441="Female",1/(1+EXP(-SUMPRODUCT(Engine!$C$13922:$C$13953,INDIRECT("Coefficients!$BJ$2:$BJ$33")))),1/(1+EXP(-SUMPRODUCT(Engine!$C$13922:$C$13953,INDIRECT("Coefficients!$BK$2:$BK$33"))))))</f>
      </c>
      <c r="AU441" s="8">
        <f>IF(OR($B441="",$C441="",$D441="",$E441="",$F441="",$G441="",$H441="",$I441="",$J441="",$K441="",$L441=""),"",IF($B441="Female",1/(1+EXP(-SUMPRODUCT(Engine!$C$13922:$C$13953,INDIRECT("Coefficients!$BL$2:$BL$33")))),1/(1+EXP(-SUMPRODUCT(Engine!$C$13922:$C$13953,INDIRECT("Coefficients!$BM$2:$BM$33"))))))</f>
      </c>
      <c r="AV441" s="8">
        <f>IF(OR($B441="",$C441="",$D441="",$E441="",$F441="",$G441="",$H441="",$I441="",$J441="",$K441="",$L441=""),"",IF($B441="Female",1/(1+EXP(-SUMPRODUCT(Engine!$C$13922:$C$13953,INDIRECT("Coefficients!$BN$2:$BN$33")))),1/(1+EXP(-SUMPRODUCT(Engine!$C$13922:$C$13953,INDIRECT("Coefficients!$BO$2:$BO$33"))))))</f>
      </c>
      <c r="AW441" s="8">
        <f>IF(OR($B441="",$C441="",$D441="",$E441="",$F441="",$G441="",$H441="",$I441="",$J441="",$K441="",$L441=""),"",IF($B441="Female",1/(1+EXP(-SUMPRODUCT(Engine!$C$13922:$C$13953,INDIRECT("Coefficients!$BP$2:$BP$33")))),1/(1+EXP(-SUMPRODUCT(Engine!$C$13922:$C$13953,INDIRECT("Coefficients!$BQ$2:$BQ$33"))))))</f>
      </c>
      <c r="AX441" s="8">
        <f>IF(OR($B441="",$C441="",$D441="",$E441="",$F441="",$G441="",$H441="",$I441="",$J441="",$K441="",$L441=""),"",IF($B441="Female",1/(1+EXP(-SUMPRODUCT(Engine!$C$13922:$C$13953,INDIRECT("Coefficients!$BR$2:$BR$33")))),1/(1+EXP(-SUMPRODUCT(Engine!$C$13922:$C$13953,INDIRECT("Coefficients!$BS$2:$BS$33"))))))</f>
      </c>
      <c r="AY441" s="8">
        <f>IF(OR($B441="",$C441="",$D441="",$E441="",$F441="",$G441="",$H441="",$I441="",$J441="",$K441="",$L441=""),"",IF($B441="Female",1/(1+EXP(-SUMPRODUCT(Engine!$C$13922:$C$13953,INDIRECT("Coefficients!$BT$2:$BT$33")))),1/(1+EXP(-SUMPRODUCT(Engine!$C$13922:$C$13953,INDIRECT("Coefficients!$BU$2:$BU$33"))))))</f>
      </c>
      <c r="AZ441" s="8">
        <f>IF(OR($B441="",$C441="",$D441="",$E441="",$F441="",$G441="",$H441="",$I441="",$J441="",$K441="",$L441=""),"",IF($B441="Female",1/(1+EXP(-SUMPRODUCT(Engine!$C$13922:$C$13953,INDIRECT("Coefficients!$BV$2:$BV$33")))),1/(1+EXP(-SUMPRODUCT(Engine!$C$13922:$C$13953,INDIRECT("Coefficients!$BW$2:$BW$33"))))))</f>
      </c>
      <c r="BA441" s="8">
        <f>IF(OR($B441="",$C441="",$D441="",$E441="",$F441="",$G441="",$H441="",$I441="",$J441="",$K441="",$L441=""),"",IF($B441="Female",1/(1+EXP(-SUMPRODUCT(Engine!$C$13922:$C$13953,INDIRECT("Coefficients!$BX$2:$BX$33")))),1/(1+EXP(-SUMPRODUCT(Engine!$C$13922:$C$13953,INDIRECT("Coefficients!$BY$2:$BY$33"))))))</f>
      </c>
      <c r="BB441" s="8">
        <f>IF(OR($B441="",$C441="",$D441="",$E441="",$F441="",$G441="",$H441="",$I441="",$J441="",$K441="",$L441=""),"",IF($B441="Female",1/(1+EXP(-SUMPRODUCT(Engine!$C$13922:$C$13953,INDIRECT("Coefficients!$BZ$2:$BZ$33")))),1/(1+EXP(-SUMPRODUCT(Engine!$C$13922:$C$13953,INDIRECT("Coefficients!$CA$2:$CA$33"))))))</f>
      </c>
      <c r="BC441" s="8">
        <f>IF(OR($B441="",$C441="",$D441="",$E441="",$F441="",$G441="",$H441="",$I441="",$J441="",$K441="",$L441=""),"",IF($B441="Female",1/(1+EXP(-SUMPRODUCT(Engine!$C$13922:$C$13953,INDIRECT("Coefficients!$CB$2:$CB$33")))),1/(1+EXP(-SUMPRODUCT(Engine!$C$13922:$C$13953,INDIRECT("Coefficients!$CC$2:$CC$33"))))))</f>
      </c>
      <c r="BD441" s="8">
        <f>IF(OR($B441="",$C441="",$D441="",$E441="",$F441="",$G441="",$H441="",$I441="",$J441="",$K441="",$L441=""),"",IF($B441="Female",1/(1+EXP(-SUMPRODUCT(Engine!$C$13922:$C$13953,INDIRECT("Coefficients!$CD$2:$CD$33")))),1/(1+EXP(-SUMPRODUCT(Engine!$C$13922:$C$13953,INDIRECT("Coefficients!$CE$2:$CE$33"))))))</f>
      </c>
      <c r="BE441" s="8">
        <f>IF(OR($B441="",$C441="",$D441="",$E441="",$F441="",$G441="",$H441="",$I441="",$J441="",$K441="",$L441=""),"",IF($B441="Female",1/(1+EXP(-SUMPRODUCT(Engine!$C$13922:$C$13953,INDIRECT("Coefficients!$CF$2:$CF$33")))),1/(1+EXP(-SUMPRODUCT(Engine!$C$13922:$C$13953,INDIRECT("Coefficients!$CG$2:$CG$33"))))))</f>
      </c>
      <c r="BF441" s="8">
        <f>IF(OR($B441="",$C441="",$D441="",$E441="",$F441="",$G441="",$H441="",$I441="",$J441="",$K441="",$L441=""),"",IF($B441="Female",1/(1+EXP(-SUMPRODUCT(Engine!$C$13922:$C$13953,INDIRECT("Coefficients!$CH$2:$CH$33")))),1/(1+EXP(-SUMPRODUCT(Engine!$C$13922:$C$13953,INDIRECT("Coefficients!$CI$2:$CI$33"))))))</f>
      </c>
      <c r="BG441" s="8">
        <f>IF(OR($B441="",$C441="",$D441="",$E441="",$F441="",$G441="",$H441="",$I441="",$J441="",$K441="",$L441=""),"",IF($B441="Female",1/(1+EXP(-SUMPRODUCT(Engine!$C$13922:$C$13953,INDIRECT("Coefficients!$CJ$2:$CJ$33")))),1/(1+EXP(-SUMPRODUCT(Engine!$C$13922:$C$13953,INDIRECT("Coefficients!$CK$2:$CK$33"))))))</f>
      </c>
      <c r="BH441" s="8">
        <f>IF(OR($B441="",$C441="",$D441="",$E441="",$F441="",$G441="",$H441="",$I441="",$J441="",$K441="",$L441=""),"",IF($B441="Female",1/(1+EXP(-SUMPRODUCT(Engine!$C$13922:$C$13953,INDIRECT("Coefficients!$CL$2:$CL$33")))),1/(1+EXP(-SUMPRODUCT(Engine!$C$13922:$C$13953,INDIRECT("Coefficients!$CM$2:$CM$33"))))))</f>
      </c>
      <c r="BI441" s="8">
        <f>IF(OR($B441="",$C441="",$D441="",$E441="",$F441="",$G441="",$H441="",$I441="",$J441="",$K441="",$L441=""),"",IF($B441="Female",1/(1+EXP(-SUMPRODUCT(Engine!$C$13922:$C$13953,INDIRECT("Coefficients!$CN$2:$CN$33")))),1/(1+EXP(-SUMPRODUCT(Engine!$C$13922:$C$13953,INDIRECT("Coefficients!$CO$2:$CO$33"))))))</f>
      </c>
      <c r="BJ441" s="8">
        <f>IF(OR($B441="",$C441="",$D441="",$E441="",$F441="",$G441="",$H441="",$I441="",$J441="",$K441="",$L441=""),"",IF($B441="Female",1/(1+EXP(-SUMPRODUCT(Engine!$C$13922:$C$13953,INDIRECT("Coefficients!$CP$2:$CP$33")))),1/(1+EXP(-SUMPRODUCT(Engine!$C$13922:$C$13953,INDIRECT("Coefficients!$CQ$2:$CQ$33"))))))</f>
      </c>
      <c r="BK441" s="8">
        <f>IF(OR($B441="",$C441="",$D441="",$E441="",$F441="",$G441="",$H441="",$I441="",$J441="",$K441="",$L441=""),"",IF($B441="Female",1/(1+EXP(-SUMPRODUCT(Engine!$C$13922:$C$13953,INDIRECT("Coefficients!$CR$2:$CR$33")))),1/(1+EXP(-SUMPRODUCT(Engine!$C$13922:$C$13953,INDIRECT("Coefficients!$CS$2:$CS$33"))))))</f>
      </c>
      <c r="BL441" s="8">
        <f>IF(OR($B441="",$C441="",$D441="",$E441="",$F441="",$G441="",$H441="",$I441="",$J441="",$K441="",$L441=""),"",IF($B441="Female",1/(1+EXP(-SUMPRODUCT(Engine!$C$13922:$C$13953,INDIRECT("Coefficients!$CT$2:$CT$33")))),1/(1+EXP(-SUMPRODUCT(Engine!$C$13922:$C$13953,INDIRECT("Coefficients!$CU$2:$CU$33"))))))</f>
      </c>
      <c r="BM441" s="8">
        <f>IF(OR($B441="",$C441="",$D441="",$E441="",$F441="",$G441="",$H441="",$I441="",$J441="",$K441="",$L441=""),"",IF($B441="Female",1/(1+EXP(-SUMPRODUCT(Engine!$C$13922:$C$13953,INDIRECT("Coefficients!$CV$2:$CV$33")))),1/(1+EXP(-SUMPRODUCT(Engine!$C$13922:$C$13953,INDIRECT("Coefficients!$CW$2:$CW$33"))))))</f>
      </c>
    </row>
    <row r="442" spans="1:65" x14ac:dyDescent="0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8">
        <f>IF(OR($B442="",$C442="",$D442="",$E442="",$F442="",$G442="",$H442="",$I442="",$J442="",$K442="",$L442=""),"",IF($B442="Female",1/(1+EXP(-SUMPRODUCT(Engine!$C$13954:$C$13985,INDIRECT("Coefficients!$B$2:$B$33")))),1/(1+EXP(-SUMPRODUCT(Engine!$C$13954:$C$13985,INDIRECT("Coefficients!$C$2:$C$33"))))))</f>
      </c>
      <c r="Q442" s="8">
        <f>IF(OR($B442="",$C442="",$D442="",$E442="",$F442="",$G442="",$H442="",$I442="",$J442="",$K442="",$L442=""),"",IF($B442="Female",1/(1+EXP(-SUMPRODUCT(Engine!$C$13954:$C$13985,INDIRECT("Coefficients!$D$2:$D$33")))),1/(1+EXP(-SUMPRODUCT(Engine!$C$13954:$C$13985,INDIRECT("Coefficients!$E$2:$E$33"))))))</f>
      </c>
      <c r="R442" s="8">
        <f>IF(OR($B442="",$C442="",$D442="",$E442="",$F442="",$G442="",$H442="",$I442="",$J442="",$K442="",$L442=""),"",IF($B442="Female",1/(1+EXP(-SUMPRODUCT(Engine!$C$13954:$C$13985,INDIRECT("Coefficients!$F$2:$F$33")))),1/(1+EXP(-SUMPRODUCT(Engine!$C$13954:$C$13985,INDIRECT("Coefficients!$G$2:$G$33"))))))</f>
      </c>
      <c r="S442" s="8">
        <f>IF(OR($B442="",$C442="",$D442="",$E442="",$F442="",$G442="",$H442="",$I442="",$J442="",$K442="",$L442=""),"",IF($B442="Female",1/(1+EXP(-SUMPRODUCT(Engine!$C$13954:$C$13985,INDIRECT("Coefficients!$H$2:$H$33")))),1/(1+EXP(-SUMPRODUCT(Engine!$C$13954:$C$13985,INDIRECT("Coefficients!$I$2:$I$33"))))))</f>
      </c>
      <c r="T442" s="8">
        <f>IF(OR($B442="",$C442="",$D442="",$E442="",$F442="",$G442="",$H442="",$I442="",$J442="",$K442="",$L442=""),"",IF($B442="Female",1/(1+EXP(-SUMPRODUCT(Engine!$C$13954:$C$13985,INDIRECT("Coefficients!$J$2:$J$33")))),1/(1+EXP(-SUMPRODUCT(Engine!$C$13954:$C$13985,INDIRECT("Coefficients!$K$2:$K$33"))))))</f>
      </c>
      <c r="U442" s="8">
        <f>IF(OR($B442="",$C442="",$D442="",$E442="",$F442="",$G442="",$H442="",$I442="",$J442="",$K442="",$L442=""),"",IF($B442="Female",1/(1+EXP(-SUMPRODUCT(Engine!$C$13954:$C$13985,INDIRECT("Coefficients!$L$2:$L$33")))),1/(1+EXP(-SUMPRODUCT(Engine!$C$13954:$C$13985,INDIRECT("Coefficients!$M$2:$M$33"))))))</f>
      </c>
      <c r="V442" s="8">
        <f>IF(OR($B442="",$C442="",$D442="",$E442="",$F442="",$G442="",$H442="",$I442="",$J442="",$K442="",$L442=""),"",IF($B442="Female",1/(1+EXP(-SUMPRODUCT(Engine!$C$13954:$C$13985,INDIRECT("Coefficients!$N$2:$N$33")))),1/(1+EXP(-SUMPRODUCT(Engine!$C$13954:$C$13985,INDIRECT("Coefficients!$O$2:$O$33"))))))</f>
      </c>
      <c r="W442" s="8">
        <f>IF(OR($B442="",$C442="",$D442="",$E442="",$F442="",$G442="",$H442="",$I442="",$J442="",$K442="",$L442=""),"",IF($B442="Female",1/(1+EXP(-SUMPRODUCT(Engine!$C$13954:$C$13985,INDIRECT("Coefficients!$P$2:$P$33")))),1/(1+EXP(-SUMPRODUCT(Engine!$C$13954:$C$13985,INDIRECT("Coefficients!$Q$2:$Q$33"))))))</f>
      </c>
      <c r="X442" s="8">
        <f>IF(OR($B442="",$C442="",$D442="",$E442="",$F442="",$G442="",$H442="",$I442="",$J442="",$K442="",$L442=""),"",IF($B442="Female",1/(1+EXP(-SUMPRODUCT(Engine!$C$13954:$C$13985,INDIRECT("Coefficients!$R$2:$R$33")))),1/(1+EXP(-SUMPRODUCT(Engine!$C$13954:$C$13985,INDIRECT("Coefficients!$S$2:$S$33"))))))</f>
      </c>
      <c r="Y442" s="8">
        <f>IF(OR($B442="",$C442="",$D442="",$E442="",$F442="",$G442="",$H442="",$I442="",$J442="",$K442="",$L442=""),"",IF($B442="Female",1/(1+EXP(-SUMPRODUCT(Engine!$C$13954:$C$13985,INDIRECT("Coefficients!$T$2:$T$33")))),1/(1+EXP(-SUMPRODUCT(Engine!$C$13954:$C$13985,INDIRECT("Coefficients!$U$2:$U$33"))))))</f>
      </c>
      <c r="Z442" s="8">
        <f>IF(OR($B442="",$C442="",$D442="",$E442="",$F442="",$G442="",$H442="",$I442="",$J442="",$K442="",$L442=""),"",IF($B442="Female",1/(1+EXP(-SUMPRODUCT(Engine!$C$13954:$C$13985,INDIRECT("Coefficients!$V$2:$V$33")))),1/(1+EXP(-SUMPRODUCT(Engine!$C$13954:$C$13985,INDIRECT("Coefficients!$W$2:$W$33"))))))</f>
      </c>
      <c r="AA442" s="8">
        <f>IF(OR($B442="",$C442="",$D442="",$E442="",$F442="",$G442="",$H442="",$I442="",$J442="",$K442="",$L442=""),"",IF($B442="Female",1/(1+EXP(-SUMPRODUCT(Engine!$C$13954:$C$13985,INDIRECT("Coefficients!$X$2:$X$33")))),1/(1+EXP(-SUMPRODUCT(Engine!$C$13954:$C$13985,INDIRECT("Coefficients!$Y$2:$Y$33"))))))</f>
      </c>
      <c r="AB442" s="8">
        <f>IF(OR($B442="",$C442="",$D442="",$E442="",$F442="",$G442="",$H442="",$I442="",$J442="",$K442="",$L442=""),"",IF($B442="Female",1/(1+EXP(-SUMPRODUCT(Engine!$C$13954:$C$13985,INDIRECT("Coefficients!$Z$2:$Z$33")))),1/(1+EXP(-SUMPRODUCT(Engine!$C$13954:$C$13985,INDIRECT("Coefficients!$AA$2:$AA$33"))))))</f>
      </c>
      <c r="AC442" s="8">
        <f>IF(OR($B442="",$C442="",$D442="",$E442="",$F442="",$G442="",$H442="",$I442="",$J442="",$K442="",$L442=""),"",IF($B442="Female",1/(1+EXP(-SUMPRODUCT(Engine!$C$13954:$C$13985,INDIRECT("Coefficients!$AB$2:$AB$33")))),1/(1+EXP(-SUMPRODUCT(Engine!$C$13954:$C$13985,INDIRECT("Coefficients!$AC$2:$AC$33"))))))</f>
      </c>
      <c r="AD442" s="8">
        <f>IF(OR($B442="",$C442="",$D442="",$E442="",$F442="",$G442="",$H442="",$I442="",$J442="",$K442="",$L442=""),"",IF($B442="Female",1/(1+EXP(-SUMPRODUCT(Engine!$C$13954:$C$13985,INDIRECT("Coefficients!$AD$2:$AD$33")))),1/(1+EXP(-SUMPRODUCT(Engine!$C$13954:$C$13985,INDIRECT("Coefficients!$AE$2:$AE$33"))))))</f>
      </c>
      <c r="AE442" s="8">
        <f>IF(OR($B442="",$C442="",$D442="",$E442="",$F442="",$G442="",$H442="",$I442="",$J442="",$K442="",$L442=""),"",IF($B442="Female",1/(1+EXP(-SUMPRODUCT(Engine!$C$13954:$C$13985,INDIRECT("Coefficients!$AF$2:$AF$33")))),1/(1+EXP(-SUMPRODUCT(Engine!$C$13954:$C$13985,INDIRECT("Coefficients!$AG$2:$AG$33"))))))</f>
      </c>
      <c r="AF442" s="8">
        <f>IF(OR($B442="",$C442="",$D442="",$E442="",$F442="",$G442="",$H442="",$I442="",$J442="",$K442="",$L442=""),"",IF($B442="Female",1/(1+EXP(-SUMPRODUCT(Engine!$C$13954:$C$13985,INDIRECT("Coefficients!$AH$2:$AH$33")))),1/(1+EXP(-SUMPRODUCT(Engine!$C$13954:$C$13985,INDIRECT("Coefficients!$AI$2:$AI$33"))))))</f>
      </c>
      <c r="AG442" s="8">
        <f>IF(OR($B442="",$C442="",$D442="",$E442="",$F442="",$G442="",$H442="",$I442="",$J442="",$K442="",$L442=""),"",IF($B442="Female",1/(1+EXP(-SUMPRODUCT(Engine!$C$13954:$C$13985,INDIRECT("Coefficients!$AJ$2:$AJ$33")))),1/(1+EXP(-SUMPRODUCT(Engine!$C$13954:$C$13985,INDIRECT("Coefficients!$AK$2:$AK$33"))))))</f>
      </c>
      <c r="AH442" s="8">
        <f>IF(OR($B442="",$C442="",$D442="",$E442="",$F442="",$G442="",$H442="",$I442="",$J442="",$K442="",$L442=""),"",IF($B442="Female",1/(1+EXP(-SUMPRODUCT(Engine!$C$13954:$C$13985,INDIRECT("Coefficients!$AL$2:$AL$33")))),1/(1+EXP(-SUMPRODUCT(Engine!$C$13954:$C$13985,INDIRECT("Coefficients!$AM$2:$AM$33"))))))</f>
      </c>
      <c r="AI442" s="8">
        <f>IF(OR($B442="",$C442="",$D442="",$E442="",$F442="",$G442="",$H442="",$I442="",$J442="",$K442="",$L442=""),"",IF($B442="Female",1/(1+EXP(-SUMPRODUCT(Engine!$C$13954:$C$13985,INDIRECT("Coefficients!$AN$2:$AN$33")))),1/(1+EXP(-SUMPRODUCT(Engine!$C$13954:$C$13985,INDIRECT("Coefficients!$AO$2:$AO$33"))))))</f>
      </c>
      <c r="AJ442" s="8">
        <f>IF(OR($B442="",$C442="",$D442="",$E442="",$F442="",$G442="",$H442="",$I442="",$J442="",$K442="",$L442=""),"",IF($B442="Female",1/(1+EXP(-SUMPRODUCT(Engine!$C$13954:$C$13985,INDIRECT("Coefficients!$AP$2:$AP$33")))),1/(1+EXP(-SUMPRODUCT(Engine!$C$13954:$C$13985,INDIRECT("Coefficients!$AQ$2:$AQ$33"))))))</f>
      </c>
      <c r="AK442" s="8">
        <f>IF(OR($B442="",$C442="",$D442="",$E442="",$F442="",$G442="",$H442="",$I442="",$J442="",$K442="",$L442=""),"",IF($B442="Female",1/(1+EXP(-SUMPRODUCT(Engine!$C$13954:$C$13985,INDIRECT("Coefficients!$AR$2:$AR$33")))),1/(1+EXP(-SUMPRODUCT(Engine!$C$13954:$C$13985,INDIRECT("Coefficients!$AS$2:$AS$33"))))))</f>
      </c>
      <c r="AL442" s="8">
        <f>IF(OR($B442="",$C442="",$D442="",$E442="",$F442="",$G442="",$H442="",$I442="",$J442="",$K442="",$L442=""),"",IF($B442="Female",1/(1+EXP(-SUMPRODUCT(Engine!$C$13954:$C$13985,INDIRECT("Coefficients!$AT$2:$AT$33")))),1/(1+EXP(-SUMPRODUCT(Engine!$C$13954:$C$13985,INDIRECT("Coefficients!$AU$2:$AU$33"))))))</f>
      </c>
      <c r="AM442" s="8">
        <f>IF(OR($B442="",$C442="",$D442="",$E442="",$F442="",$G442="",$H442="",$I442="",$J442="",$K442="",$L442=""),"",IF($B442="Female",1/(1+EXP(-SUMPRODUCT(Engine!$C$13954:$C$13985,INDIRECT("Coefficients!$AV$2:$AV$33")))),1/(1+EXP(-SUMPRODUCT(Engine!$C$13954:$C$13985,INDIRECT("Coefficients!$AW$2:$AW$33"))))))</f>
      </c>
      <c r="AN442" s="8">
        <f>IF(OR($B442="",$C442="",$D442="",$E442="",$F442="",$G442="",$H442="",$I442="",$J442="",$K442="",$L442=""),"",IF($B442="Female",1/(1+EXP(-SUMPRODUCT(Engine!$C$13954:$C$13985,INDIRECT("Coefficients!$AX$2:$AX$33")))),1/(1+EXP(-SUMPRODUCT(Engine!$C$13954:$C$13985,INDIRECT("Coefficients!$AY$2:$AY$33"))))))</f>
      </c>
      <c r="AO442" s="8">
        <f>IF(OR($B442="",$C442="",$D442="",$E442="",$F442="",$G442="",$H442="",$I442="",$J442="",$K442="",$L442=""),"",IF($B442="Female",1/(1+EXP(-SUMPRODUCT(Engine!$C$13954:$C$13985,INDIRECT("Coefficients!$AZ$2:$AZ$33")))),1/(1+EXP(-SUMPRODUCT(Engine!$C$13954:$C$13985,INDIRECT("Coefficients!$BA$2:$BA$33"))))))</f>
      </c>
      <c r="AP442" s="8">
        <f>IF(OR($B442="",$C442="",$D442="",$E442="",$F442="",$G442="",$H442="",$I442="",$J442="",$K442="",$L442=""),"",IF($B442="Female",1/(1+EXP(-SUMPRODUCT(Engine!$C$13954:$C$13985,INDIRECT("Coefficients!$BB$2:$BB$33")))),1/(1+EXP(-SUMPRODUCT(Engine!$C$13954:$C$13985,INDIRECT("Coefficients!$BC$2:$BC$33"))))))</f>
      </c>
      <c r="AQ442" s="8">
        <f>IF(OR($B442="",$C442="",$D442="",$E442="",$F442="",$G442="",$H442="",$I442="",$J442="",$K442="",$L442=""),"",IF($B442="Female",1/(1+EXP(-SUMPRODUCT(Engine!$C$13954:$C$13985,INDIRECT("Coefficients!$BD$2:$BD$33")))),1/(1+EXP(-SUMPRODUCT(Engine!$C$13954:$C$13985,INDIRECT("Coefficients!$BE$2:$BE$33"))))))</f>
      </c>
      <c r="AR442" s="8">
        <f>IF(OR($B442="",$C442="",$D442="",$E442="",$F442="",$G442="",$H442="",$I442="",$J442="",$K442="",$L442=""),"",IF($B442="Female",1/(1+EXP(-SUMPRODUCT(Engine!$C$13954:$C$13985,INDIRECT("Coefficients!$BF$2:$BF$33")))),1/(1+EXP(-SUMPRODUCT(Engine!$C$13954:$C$13985,INDIRECT("Coefficients!$BG$2:$BG$33"))))))</f>
      </c>
      <c r="AS442" s="8">
        <f>IF(OR($B442="",$C442="",$D442="",$E442="",$F442="",$G442="",$H442="",$I442="",$J442="",$K442="",$L442=""),"",IF($B442="Female",1/(1+EXP(-SUMPRODUCT(Engine!$C$13954:$C$13985,INDIRECT("Coefficients!$BH$2:$BH$33")))),1/(1+EXP(-SUMPRODUCT(Engine!$C$13954:$C$13985,INDIRECT("Coefficients!$BI$2:$BI$33"))))))</f>
      </c>
      <c r="AT442" s="8">
        <f>IF(OR($B442="",$C442="",$D442="",$E442="",$F442="",$G442="",$H442="",$I442="",$J442="",$K442="",$L442=""),"",IF($B442="Female",1/(1+EXP(-SUMPRODUCT(Engine!$C$13954:$C$13985,INDIRECT("Coefficients!$BJ$2:$BJ$33")))),1/(1+EXP(-SUMPRODUCT(Engine!$C$13954:$C$13985,INDIRECT("Coefficients!$BK$2:$BK$33"))))))</f>
      </c>
      <c r="AU442" s="8">
        <f>IF(OR($B442="",$C442="",$D442="",$E442="",$F442="",$G442="",$H442="",$I442="",$J442="",$K442="",$L442=""),"",IF($B442="Female",1/(1+EXP(-SUMPRODUCT(Engine!$C$13954:$C$13985,INDIRECT("Coefficients!$BL$2:$BL$33")))),1/(1+EXP(-SUMPRODUCT(Engine!$C$13954:$C$13985,INDIRECT("Coefficients!$BM$2:$BM$33"))))))</f>
      </c>
      <c r="AV442" s="8">
        <f>IF(OR($B442="",$C442="",$D442="",$E442="",$F442="",$G442="",$H442="",$I442="",$J442="",$K442="",$L442=""),"",IF($B442="Female",1/(1+EXP(-SUMPRODUCT(Engine!$C$13954:$C$13985,INDIRECT("Coefficients!$BN$2:$BN$33")))),1/(1+EXP(-SUMPRODUCT(Engine!$C$13954:$C$13985,INDIRECT("Coefficients!$BO$2:$BO$33"))))))</f>
      </c>
      <c r="AW442" s="8">
        <f>IF(OR($B442="",$C442="",$D442="",$E442="",$F442="",$G442="",$H442="",$I442="",$J442="",$K442="",$L442=""),"",IF($B442="Female",1/(1+EXP(-SUMPRODUCT(Engine!$C$13954:$C$13985,INDIRECT("Coefficients!$BP$2:$BP$33")))),1/(1+EXP(-SUMPRODUCT(Engine!$C$13954:$C$13985,INDIRECT("Coefficients!$BQ$2:$BQ$33"))))))</f>
      </c>
      <c r="AX442" s="8">
        <f>IF(OR($B442="",$C442="",$D442="",$E442="",$F442="",$G442="",$H442="",$I442="",$J442="",$K442="",$L442=""),"",IF($B442="Female",1/(1+EXP(-SUMPRODUCT(Engine!$C$13954:$C$13985,INDIRECT("Coefficients!$BR$2:$BR$33")))),1/(1+EXP(-SUMPRODUCT(Engine!$C$13954:$C$13985,INDIRECT("Coefficients!$BS$2:$BS$33"))))))</f>
      </c>
      <c r="AY442" s="8">
        <f>IF(OR($B442="",$C442="",$D442="",$E442="",$F442="",$G442="",$H442="",$I442="",$J442="",$K442="",$L442=""),"",IF($B442="Female",1/(1+EXP(-SUMPRODUCT(Engine!$C$13954:$C$13985,INDIRECT("Coefficients!$BT$2:$BT$33")))),1/(1+EXP(-SUMPRODUCT(Engine!$C$13954:$C$13985,INDIRECT("Coefficients!$BU$2:$BU$33"))))))</f>
      </c>
      <c r="AZ442" s="8">
        <f>IF(OR($B442="",$C442="",$D442="",$E442="",$F442="",$G442="",$H442="",$I442="",$J442="",$K442="",$L442=""),"",IF($B442="Female",1/(1+EXP(-SUMPRODUCT(Engine!$C$13954:$C$13985,INDIRECT("Coefficients!$BV$2:$BV$33")))),1/(1+EXP(-SUMPRODUCT(Engine!$C$13954:$C$13985,INDIRECT("Coefficients!$BW$2:$BW$33"))))))</f>
      </c>
      <c r="BA442" s="8">
        <f>IF(OR($B442="",$C442="",$D442="",$E442="",$F442="",$G442="",$H442="",$I442="",$J442="",$K442="",$L442=""),"",IF($B442="Female",1/(1+EXP(-SUMPRODUCT(Engine!$C$13954:$C$13985,INDIRECT("Coefficients!$BX$2:$BX$33")))),1/(1+EXP(-SUMPRODUCT(Engine!$C$13954:$C$13985,INDIRECT("Coefficients!$BY$2:$BY$33"))))))</f>
      </c>
      <c r="BB442" s="8">
        <f>IF(OR($B442="",$C442="",$D442="",$E442="",$F442="",$G442="",$H442="",$I442="",$J442="",$K442="",$L442=""),"",IF($B442="Female",1/(1+EXP(-SUMPRODUCT(Engine!$C$13954:$C$13985,INDIRECT("Coefficients!$BZ$2:$BZ$33")))),1/(1+EXP(-SUMPRODUCT(Engine!$C$13954:$C$13985,INDIRECT("Coefficients!$CA$2:$CA$33"))))))</f>
      </c>
      <c r="BC442" s="8">
        <f>IF(OR($B442="",$C442="",$D442="",$E442="",$F442="",$G442="",$H442="",$I442="",$J442="",$K442="",$L442=""),"",IF($B442="Female",1/(1+EXP(-SUMPRODUCT(Engine!$C$13954:$C$13985,INDIRECT("Coefficients!$CB$2:$CB$33")))),1/(1+EXP(-SUMPRODUCT(Engine!$C$13954:$C$13985,INDIRECT("Coefficients!$CC$2:$CC$33"))))))</f>
      </c>
      <c r="BD442" s="8">
        <f>IF(OR($B442="",$C442="",$D442="",$E442="",$F442="",$G442="",$H442="",$I442="",$J442="",$K442="",$L442=""),"",IF($B442="Female",1/(1+EXP(-SUMPRODUCT(Engine!$C$13954:$C$13985,INDIRECT("Coefficients!$CD$2:$CD$33")))),1/(1+EXP(-SUMPRODUCT(Engine!$C$13954:$C$13985,INDIRECT("Coefficients!$CE$2:$CE$33"))))))</f>
      </c>
      <c r="BE442" s="8">
        <f>IF(OR($B442="",$C442="",$D442="",$E442="",$F442="",$G442="",$H442="",$I442="",$J442="",$K442="",$L442=""),"",IF($B442="Female",1/(1+EXP(-SUMPRODUCT(Engine!$C$13954:$C$13985,INDIRECT("Coefficients!$CF$2:$CF$33")))),1/(1+EXP(-SUMPRODUCT(Engine!$C$13954:$C$13985,INDIRECT("Coefficients!$CG$2:$CG$33"))))))</f>
      </c>
      <c r="BF442" s="8">
        <f>IF(OR($B442="",$C442="",$D442="",$E442="",$F442="",$G442="",$H442="",$I442="",$J442="",$K442="",$L442=""),"",IF($B442="Female",1/(1+EXP(-SUMPRODUCT(Engine!$C$13954:$C$13985,INDIRECT("Coefficients!$CH$2:$CH$33")))),1/(1+EXP(-SUMPRODUCT(Engine!$C$13954:$C$13985,INDIRECT("Coefficients!$CI$2:$CI$33"))))))</f>
      </c>
      <c r="BG442" s="8">
        <f>IF(OR($B442="",$C442="",$D442="",$E442="",$F442="",$G442="",$H442="",$I442="",$J442="",$K442="",$L442=""),"",IF($B442="Female",1/(1+EXP(-SUMPRODUCT(Engine!$C$13954:$C$13985,INDIRECT("Coefficients!$CJ$2:$CJ$33")))),1/(1+EXP(-SUMPRODUCT(Engine!$C$13954:$C$13985,INDIRECT("Coefficients!$CK$2:$CK$33"))))))</f>
      </c>
      <c r="BH442" s="8">
        <f>IF(OR($B442="",$C442="",$D442="",$E442="",$F442="",$G442="",$H442="",$I442="",$J442="",$K442="",$L442=""),"",IF($B442="Female",1/(1+EXP(-SUMPRODUCT(Engine!$C$13954:$C$13985,INDIRECT("Coefficients!$CL$2:$CL$33")))),1/(1+EXP(-SUMPRODUCT(Engine!$C$13954:$C$13985,INDIRECT("Coefficients!$CM$2:$CM$33"))))))</f>
      </c>
      <c r="BI442" s="8">
        <f>IF(OR($B442="",$C442="",$D442="",$E442="",$F442="",$G442="",$H442="",$I442="",$J442="",$K442="",$L442=""),"",IF($B442="Female",1/(1+EXP(-SUMPRODUCT(Engine!$C$13954:$C$13985,INDIRECT("Coefficients!$CN$2:$CN$33")))),1/(1+EXP(-SUMPRODUCT(Engine!$C$13954:$C$13985,INDIRECT("Coefficients!$CO$2:$CO$33"))))))</f>
      </c>
      <c r="BJ442" s="8">
        <f>IF(OR($B442="",$C442="",$D442="",$E442="",$F442="",$G442="",$H442="",$I442="",$J442="",$K442="",$L442=""),"",IF($B442="Female",1/(1+EXP(-SUMPRODUCT(Engine!$C$13954:$C$13985,INDIRECT("Coefficients!$CP$2:$CP$33")))),1/(1+EXP(-SUMPRODUCT(Engine!$C$13954:$C$13985,INDIRECT("Coefficients!$CQ$2:$CQ$33"))))))</f>
      </c>
      <c r="BK442" s="8">
        <f>IF(OR($B442="",$C442="",$D442="",$E442="",$F442="",$G442="",$H442="",$I442="",$J442="",$K442="",$L442=""),"",IF($B442="Female",1/(1+EXP(-SUMPRODUCT(Engine!$C$13954:$C$13985,INDIRECT("Coefficients!$CR$2:$CR$33")))),1/(1+EXP(-SUMPRODUCT(Engine!$C$13954:$C$13985,INDIRECT("Coefficients!$CS$2:$CS$33"))))))</f>
      </c>
      <c r="BL442" s="8">
        <f>IF(OR($B442="",$C442="",$D442="",$E442="",$F442="",$G442="",$H442="",$I442="",$J442="",$K442="",$L442=""),"",IF($B442="Female",1/(1+EXP(-SUMPRODUCT(Engine!$C$13954:$C$13985,INDIRECT("Coefficients!$CT$2:$CT$33")))),1/(1+EXP(-SUMPRODUCT(Engine!$C$13954:$C$13985,INDIRECT("Coefficients!$CU$2:$CU$33"))))))</f>
      </c>
      <c r="BM442" s="8">
        <f>IF(OR($B442="",$C442="",$D442="",$E442="",$F442="",$G442="",$H442="",$I442="",$J442="",$K442="",$L442=""),"",IF($B442="Female",1/(1+EXP(-SUMPRODUCT(Engine!$C$13954:$C$13985,INDIRECT("Coefficients!$CV$2:$CV$33")))),1/(1+EXP(-SUMPRODUCT(Engine!$C$13954:$C$13985,INDIRECT("Coefficients!$CW$2:$CW$33"))))))</f>
      </c>
    </row>
    <row r="443" spans="1:65" x14ac:dyDescent="0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8">
        <f>IF(OR($B443="",$C443="",$D443="",$E443="",$F443="",$G443="",$H443="",$I443="",$J443="",$K443="",$L443=""),"",IF($B443="Female",1/(1+EXP(-SUMPRODUCT(Engine!$C$13986:$C$14017,INDIRECT("Coefficients!$B$2:$B$33")))),1/(1+EXP(-SUMPRODUCT(Engine!$C$13986:$C$14017,INDIRECT("Coefficients!$C$2:$C$33"))))))</f>
      </c>
      <c r="Q443" s="8">
        <f>IF(OR($B443="",$C443="",$D443="",$E443="",$F443="",$G443="",$H443="",$I443="",$J443="",$K443="",$L443=""),"",IF($B443="Female",1/(1+EXP(-SUMPRODUCT(Engine!$C$13986:$C$14017,INDIRECT("Coefficients!$D$2:$D$33")))),1/(1+EXP(-SUMPRODUCT(Engine!$C$13986:$C$14017,INDIRECT("Coefficients!$E$2:$E$33"))))))</f>
      </c>
      <c r="R443" s="8">
        <f>IF(OR($B443="",$C443="",$D443="",$E443="",$F443="",$G443="",$H443="",$I443="",$J443="",$K443="",$L443=""),"",IF($B443="Female",1/(1+EXP(-SUMPRODUCT(Engine!$C$13986:$C$14017,INDIRECT("Coefficients!$F$2:$F$33")))),1/(1+EXP(-SUMPRODUCT(Engine!$C$13986:$C$14017,INDIRECT("Coefficients!$G$2:$G$33"))))))</f>
      </c>
      <c r="S443" s="8">
        <f>IF(OR($B443="",$C443="",$D443="",$E443="",$F443="",$G443="",$H443="",$I443="",$J443="",$K443="",$L443=""),"",IF($B443="Female",1/(1+EXP(-SUMPRODUCT(Engine!$C$13986:$C$14017,INDIRECT("Coefficients!$H$2:$H$33")))),1/(1+EXP(-SUMPRODUCT(Engine!$C$13986:$C$14017,INDIRECT("Coefficients!$I$2:$I$33"))))))</f>
      </c>
      <c r="T443" s="8">
        <f>IF(OR($B443="",$C443="",$D443="",$E443="",$F443="",$G443="",$H443="",$I443="",$J443="",$K443="",$L443=""),"",IF($B443="Female",1/(1+EXP(-SUMPRODUCT(Engine!$C$13986:$C$14017,INDIRECT("Coefficients!$J$2:$J$33")))),1/(1+EXP(-SUMPRODUCT(Engine!$C$13986:$C$14017,INDIRECT("Coefficients!$K$2:$K$33"))))))</f>
      </c>
      <c r="U443" s="8">
        <f>IF(OR($B443="",$C443="",$D443="",$E443="",$F443="",$G443="",$H443="",$I443="",$J443="",$K443="",$L443=""),"",IF($B443="Female",1/(1+EXP(-SUMPRODUCT(Engine!$C$13986:$C$14017,INDIRECT("Coefficients!$L$2:$L$33")))),1/(1+EXP(-SUMPRODUCT(Engine!$C$13986:$C$14017,INDIRECT("Coefficients!$M$2:$M$33"))))))</f>
      </c>
      <c r="V443" s="8">
        <f>IF(OR($B443="",$C443="",$D443="",$E443="",$F443="",$G443="",$H443="",$I443="",$J443="",$K443="",$L443=""),"",IF($B443="Female",1/(1+EXP(-SUMPRODUCT(Engine!$C$13986:$C$14017,INDIRECT("Coefficients!$N$2:$N$33")))),1/(1+EXP(-SUMPRODUCT(Engine!$C$13986:$C$14017,INDIRECT("Coefficients!$O$2:$O$33"))))))</f>
      </c>
      <c r="W443" s="8">
        <f>IF(OR($B443="",$C443="",$D443="",$E443="",$F443="",$G443="",$H443="",$I443="",$J443="",$K443="",$L443=""),"",IF($B443="Female",1/(1+EXP(-SUMPRODUCT(Engine!$C$13986:$C$14017,INDIRECT("Coefficients!$P$2:$P$33")))),1/(1+EXP(-SUMPRODUCT(Engine!$C$13986:$C$14017,INDIRECT("Coefficients!$Q$2:$Q$33"))))))</f>
      </c>
      <c r="X443" s="8">
        <f>IF(OR($B443="",$C443="",$D443="",$E443="",$F443="",$G443="",$H443="",$I443="",$J443="",$K443="",$L443=""),"",IF($B443="Female",1/(1+EXP(-SUMPRODUCT(Engine!$C$13986:$C$14017,INDIRECT("Coefficients!$R$2:$R$33")))),1/(1+EXP(-SUMPRODUCT(Engine!$C$13986:$C$14017,INDIRECT("Coefficients!$S$2:$S$33"))))))</f>
      </c>
      <c r="Y443" s="8">
        <f>IF(OR($B443="",$C443="",$D443="",$E443="",$F443="",$G443="",$H443="",$I443="",$J443="",$K443="",$L443=""),"",IF($B443="Female",1/(1+EXP(-SUMPRODUCT(Engine!$C$13986:$C$14017,INDIRECT("Coefficients!$T$2:$T$33")))),1/(1+EXP(-SUMPRODUCT(Engine!$C$13986:$C$14017,INDIRECT("Coefficients!$U$2:$U$33"))))))</f>
      </c>
      <c r="Z443" s="8">
        <f>IF(OR($B443="",$C443="",$D443="",$E443="",$F443="",$G443="",$H443="",$I443="",$J443="",$K443="",$L443=""),"",IF($B443="Female",1/(1+EXP(-SUMPRODUCT(Engine!$C$13986:$C$14017,INDIRECT("Coefficients!$V$2:$V$33")))),1/(1+EXP(-SUMPRODUCT(Engine!$C$13986:$C$14017,INDIRECT("Coefficients!$W$2:$W$33"))))))</f>
      </c>
      <c r="AA443" s="8">
        <f>IF(OR($B443="",$C443="",$D443="",$E443="",$F443="",$G443="",$H443="",$I443="",$J443="",$K443="",$L443=""),"",IF($B443="Female",1/(1+EXP(-SUMPRODUCT(Engine!$C$13986:$C$14017,INDIRECT("Coefficients!$X$2:$X$33")))),1/(1+EXP(-SUMPRODUCT(Engine!$C$13986:$C$14017,INDIRECT("Coefficients!$Y$2:$Y$33"))))))</f>
      </c>
      <c r="AB443" s="8">
        <f>IF(OR($B443="",$C443="",$D443="",$E443="",$F443="",$G443="",$H443="",$I443="",$J443="",$K443="",$L443=""),"",IF($B443="Female",1/(1+EXP(-SUMPRODUCT(Engine!$C$13986:$C$14017,INDIRECT("Coefficients!$Z$2:$Z$33")))),1/(1+EXP(-SUMPRODUCT(Engine!$C$13986:$C$14017,INDIRECT("Coefficients!$AA$2:$AA$33"))))))</f>
      </c>
      <c r="AC443" s="8">
        <f>IF(OR($B443="",$C443="",$D443="",$E443="",$F443="",$G443="",$H443="",$I443="",$J443="",$K443="",$L443=""),"",IF($B443="Female",1/(1+EXP(-SUMPRODUCT(Engine!$C$13986:$C$14017,INDIRECT("Coefficients!$AB$2:$AB$33")))),1/(1+EXP(-SUMPRODUCT(Engine!$C$13986:$C$14017,INDIRECT("Coefficients!$AC$2:$AC$33"))))))</f>
      </c>
      <c r="AD443" s="8">
        <f>IF(OR($B443="",$C443="",$D443="",$E443="",$F443="",$G443="",$H443="",$I443="",$J443="",$K443="",$L443=""),"",IF($B443="Female",1/(1+EXP(-SUMPRODUCT(Engine!$C$13986:$C$14017,INDIRECT("Coefficients!$AD$2:$AD$33")))),1/(1+EXP(-SUMPRODUCT(Engine!$C$13986:$C$14017,INDIRECT("Coefficients!$AE$2:$AE$33"))))))</f>
      </c>
      <c r="AE443" s="8">
        <f>IF(OR($B443="",$C443="",$D443="",$E443="",$F443="",$G443="",$H443="",$I443="",$J443="",$K443="",$L443=""),"",IF($B443="Female",1/(1+EXP(-SUMPRODUCT(Engine!$C$13986:$C$14017,INDIRECT("Coefficients!$AF$2:$AF$33")))),1/(1+EXP(-SUMPRODUCT(Engine!$C$13986:$C$14017,INDIRECT("Coefficients!$AG$2:$AG$33"))))))</f>
      </c>
      <c r="AF443" s="8">
        <f>IF(OR($B443="",$C443="",$D443="",$E443="",$F443="",$G443="",$H443="",$I443="",$J443="",$K443="",$L443=""),"",IF($B443="Female",1/(1+EXP(-SUMPRODUCT(Engine!$C$13986:$C$14017,INDIRECT("Coefficients!$AH$2:$AH$33")))),1/(1+EXP(-SUMPRODUCT(Engine!$C$13986:$C$14017,INDIRECT("Coefficients!$AI$2:$AI$33"))))))</f>
      </c>
      <c r="AG443" s="8">
        <f>IF(OR($B443="",$C443="",$D443="",$E443="",$F443="",$G443="",$H443="",$I443="",$J443="",$K443="",$L443=""),"",IF($B443="Female",1/(1+EXP(-SUMPRODUCT(Engine!$C$13986:$C$14017,INDIRECT("Coefficients!$AJ$2:$AJ$33")))),1/(1+EXP(-SUMPRODUCT(Engine!$C$13986:$C$14017,INDIRECT("Coefficients!$AK$2:$AK$33"))))))</f>
      </c>
      <c r="AH443" s="8">
        <f>IF(OR($B443="",$C443="",$D443="",$E443="",$F443="",$G443="",$H443="",$I443="",$J443="",$K443="",$L443=""),"",IF($B443="Female",1/(1+EXP(-SUMPRODUCT(Engine!$C$13986:$C$14017,INDIRECT("Coefficients!$AL$2:$AL$33")))),1/(1+EXP(-SUMPRODUCT(Engine!$C$13986:$C$14017,INDIRECT("Coefficients!$AM$2:$AM$33"))))))</f>
      </c>
      <c r="AI443" s="8">
        <f>IF(OR($B443="",$C443="",$D443="",$E443="",$F443="",$G443="",$H443="",$I443="",$J443="",$K443="",$L443=""),"",IF($B443="Female",1/(1+EXP(-SUMPRODUCT(Engine!$C$13986:$C$14017,INDIRECT("Coefficients!$AN$2:$AN$33")))),1/(1+EXP(-SUMPRODUCT(Engine!$C$13986:$C$14017,INDIRECT("Coefficients!$AO$2:$AO$33"))))))</f>
      </c>
      <c r="AJ443" s="8">
        <f>IF(OR($B443="",$C443="",$D443="",$E443="",$F443="",$G443="",$H443="",$I443="",$J443="",$K443="",$L443=""),"",IF($B443="Female",1/(1+EXP(-SUMPRODUCT(Engine!$C$13986:$C$14017,INDIRECT("Coefficients!$AP$2:$AP$33")))),1/(1+EXP(-SUMPRODUCT(Engine!$C$13986:$C$14017,INDIRECT("Coefficients!$AQ$2:$AQ$33"))))))</f>
      </c>
      <c r="AK443" s="8">
        <f>IF(OR($B443="",$C443="",$D443="",$E443="",$F443="",$G443="",$H443="",$I443="",$J443="",$K443="",$L443=""),"",IF($B443="Female",1/(1+EXP(-SUMPRODUCT(Engine!$C$13986:$C$14017,INDIRECT("Coefficients!$AR$2:$AR$33")))),1/(1+EXP(-SUMPRODUCT(Engine!$C$13986:$C$14017,INDIRECT("Coefficients!$AS$2:$AS$33"))))))</f>
      </c>
      <c r="AL443" s="8">
        <f>IF(OR($B443="",$C443="",$D443="",$E443="",$F443="",$G443="",$H443="",$I443="",$J443="",$K443="",$L443=""),"",IF($B443="Female",1/(1+EXP(-SUMPRODUCT(Engine!$C$13986:$C$14017,INDIRECT("Coefficients!$AT$2:$AT$33")))),1/(1+EXP(-SUMPRODUCT(Engine!$C$13986:$C$14017,INDIRECT("Coefficients!$AU$2:$AU$33"))))))</f>
      </c>
      <c r="AM443" s="8">
        <f>IF(OR($B443="",$C443="",$D443="",$E443="",$F443="",$G443="",$H443="",$I443="",$J443="",$K443="",$L443=""),"",IF($B443="Female",1/(1+EXP(-SUMPRODUCT(Engine!$C$13986:$C$14017,INDIRECT("Coefficients!$AV$2:$AV$33")))),1/(1+EXP(-SUMPRODUCT(Engine!$C$13986:$C$14017,INDIRECT("Coefficients!$AW$2:$AW$33"))))))</f>
      </c>
      <c r="AN443" s="8">
        <f>IF(OR($B443="",$C443="",$D443="",$E443="",$F443="",$G443="",$H443="",$I443="",$J443="",$K443="",$L443=""),"",IF($B443="Female",1/(1+EXP(-SUMPRODUCT(Engine!$C$13986:$C$14017,INDIRECT("Coefficients!$AX$2:$AX$33")))),1/(1+EXP(-SUMPRODUCT(Engine!$C$13986:$C$14017,INDIRECT("Coefficients!$AY$2:$AY$33"))))))</f>
      </c>
      <c r="AO443" s="8">
        <f>IF(OR($B443="",$C443="",$D443="",$E443="",$F443="",$G443="",$H443="",$I443="",$J443="",$K443="",$L443=""),"",IF($B443="Female",1/(1+EXP(-SUMPRODUCT(Engine!$C$13986:$C$14017,INDIRECT("Coefficients!$AZ$2:$AZ$33")))),1/(1+EXP(-SUMPRODUCT(Engine!$C$13986:$C$14017,INDIRECT("Coefficients!$BA$2:$BA$33"))))))</f>
      </c>
      <c r="AP443" s="8">
        <f>IF(OR($B443="",$C443="",$D443="",$E443="",$F443="",$G443="",$H443="",$I443="",$J443="",$K443="",$L443=""),"",IF($B443="Female",1/(1+EXP(-SUMPRODUCT(Engine!$C$13986:$C$14017,INDIRECT("Coefficients!$BB$2:$BB$33")))),1/(1+EXP(-SUMPRODUCT(Engine!$C$13986:$C$14017,INDIRECT("Coefficients!$BC$2:$BC$33"))))))</f>
      </c>
      <c r="AQ443" s="8">
        <f>IF(OR($B443="",$C443="",$D443="",$E443="",$F443="",$G443="",$H443="",$I443="",$J443="",$K443="",$L443=""),"",IF($B443="Female",1/(1+EXP(-SUMPRODUCT(Engine!$C$13986:$C$14017,INDIRECT("Coefficients!$BD$2:$BD$33")))),1/(1+EXP(-SUMPRODUCT(Engine!$C$13986:$C$14017,INDIRECT("Coefficients!$BE$2:$BE$33"))))))</f>
      </c>
      <c r="AR443" s="8">
        <f>IF(OR($B443="",$C443="",$D443="",$E443="",$F443="",$G443="",$H443="",$I443="",$J443="",$K443="",$L443=""),"",IF($B443="Female",1/(1+EXP(-SUMPRODUCT(Engine!$C$13986:$C$14017,INDIRECT("Coefficients!$BF$2:$BF$33")))),1/(1+EXP(-SUMPRODUCT(Engine!$C$13986:$C$14017,INDIRECT("Coefficients!$BG$2:$BG$33"))))))</f>
      </c>
      <c r="AS443" s="8">
        <f>IF(OR($B443="",$C443="",$D443="",$E443="",$F443="",$G443="",$H443="",$I443="",$J443="",$K443="",$L443=""),"",IF($B443="Female",1/(1+EXP(-SUMPRODUCT(Engine!$C$13986:$C$14017,INDIRECT("Coefficients!$BH$2:$BH$33")))),1/(1+EXP(-SUMPRODUCT(Engine!$C$13986:$C$14017,INDIRECT("Coefficients!$BI$2:$BI$33"))))))</f>
      </c>
      <c r="AT443" s="8">
        <f>IF(OR($B443="",$C443="",$D443="",$E443="",$F443="",$G443="",$H443="",$I443="",$J443="",$K443="",$L443=""),"",IF($B443="Female",1/(1+EXP(-SUMPRODUCT(Engine!$C$13986:$C$14017,INDIRECT("Coefficients!$BJ$2:$BJ$33")))),1/(1+EXP(-SUMPRODUCT(Engine!$C$13986:$C$14017,INDIRECT("Coefficients!$BK$2:$BK$33"))))))</f>
      </c>
      <c r="AU443" s="8">
        <f>IF(OR($B443="",$C443="",$D443="",$E443="",$F443="",$G443="",$H443="",$I443="",$J443="",$K443="",$L443=""),"",IF($B443="Female",1/(1+EXP(-SUMPRODUCT(Engine!$C$13986:$C$14017,INDIRECT("Coefficients!$BL$2:$BL$33")))),1/(1+EXP(-SUMPRODUCT(Engine!$C$13986:$C$14017,INDIRECT("Coefficients!$BM$2:$BM$33"))))))</f>
      </c>
      <c r="AV443" s="8">
        <f>IF(OR($B443="",$C443="",$D443="",$E443="",$F443="",$G443="",$H443="",$I443="",$J443="",$K443="",$L443=""),"",IF($B443="Female",1/(1+EXP(-SUMPRODUCT(Engine!$C$13986:$C$14017,INDIRECT("Coefficients!$BN$2:$BN$33")))),1/(1+EXP(-SUMPRODUCT(Engine!$C$13986:$C$14017,INDIRECT("Coefficients!$BO$2:$BO$33"))))))</f>
      </c>
      <c r="AW443" s="8">
        <f>IF(OR($B443="",$C443="",$D443="",$E443="",$F443="",$G443="",$H443="",$I443="",$J443="",$K443="",$L443=""),"",IF($B443="Female",1/(1+EXP(-SUMPRODUCT(Engine!$C$13986:$C$14017,INDIRECT("Coefficients!$BP$2:$BP$33")))),1/(1+EXP(-SUMPRODUCT(Engine!$C$13986:$C$14017,INDIRECT("Coefficients!$BQ$2:$BQ$33"))))))</f>
      </c>
      <c r="AX443" s="8">
        <f>IF(OR($B443="",$C443="",$D443="",$E443="",$F443="",$G443="",$H443="",$I443="",$J443="",$K443="",$L443=""),"",IF($B443="Female",1/(1+EXP(-SUMPRODUCT(Engine!$C$13986:$C$14017,INDIRECT("Coefficients!$BR$2:$BR$33")))),1/(1+EXP(-SUMPRODUCT(Engine!$C$13986:$C$14017,INDIRECT("Coefficients!$BS$2:$BS$33"))))))</f>
      </c>
      <c r="AY443" s="8">
        <f>IF(OR($B443="",$C443="",$D443="",$E443="",$F443="",$G443="",$H443="",$I443="",$J443="",$K443="",$L443=""),"",IF($B443="Female",1/(1+EXP(-SUMPRODUCT(Engine!$C$13986:$C$14017,INDIRECT("Coefficients!$BT$2:$BT$33")))),1/(1+EXP(-SUMPRODUCT(Engine!$C$13986:$C$14017,INDIRECT("Coefficients!$BU$2:$BU$33"))))))</f>
      </c>
      <c r="AZ443" s="8">
        <f>IF(OR($B443="",$C443="",$D443="",$E443="",$F443="",$G443="",$H443="",$I443="",$J443="",$K443="",$L443=""),"",IF($B443="Female",1/(1+EXP(-SUMPRODUCT(Engine!$C$13986:$C$14017,INDIRECT("Coefficients!$BV$2:$BV$33")))),1/(1+EXP(-SUMPRODUCT(Engine!$C$13986:$C$14017,INDIRECT("Coefficients!$BW$2:$BW$33"))))))</f>
      </c>
      <c r="BA443" s="8">
        <f>IF(OR($B443="",$C443="",$D443="",$E443="",$F443="",$G443="",$H443="",$I443="",$J443="",$K443="",$L443=""),"",IF($B443="Female",1/(1+EXP(-SUMPRODUCT(Engine!$C$13986:$C$14017,INDIRECT("Coefficients!$BX$2:$BX$33")))),1/(1+EXP(-SUMPRODUCT(Engine!$C$13986:$C$14017,INDIRECT("Coefficients!$BY$2:$BY$33"))))))</f>
      </c>
      <c r="BB443" s="8">
        <f>IF(OR($B443="",$C443="",$D443="",$E443="",$F443="",$G443="",$H443="",$I443="",$J443="",$K443="",$L443=""),"",IF($B443="Female",1/(1+EXP(-SUMPRODUCT(Engine!$C$13986:$C$14017,INDIRECT("Coefficients!$BZ$2:$BZ$33")))),1/(1+EXP(-SUMPRODUCT(Engine!$C$13986:$C$14017,INDIRECT("Coefficients!$CA$2:$CA$33"))))))</f>
      </c>
      <c r="BC443" s="8">
        <f>IF(OR($B443="",$C443="",$D443="",$E443="",$F443="",$G443="",$H443="",$I443="",$J443="",$K443="",$L443=""),"",IF($B443="Female",1/(1+EXP(-SUMPRODUCT(Engine!$C$13986:$C$14017,INDIRECT("Coefficients!$CB$2:$CB$33")))),1/(1+EXP(-SUMPRODUCT(Engine!$C$13986:$C$14017,INDIRECT("Coefficients!$CC$2:$CC$33"))))))</f>
      </c>
      <c r="BD443" s="8">
        <f>IF(OR($B443="",$C443="",$D443="",$E443="",$F443="",$G443="",$H443="",$I443="",$J443="",$K443="",$L443=""),"",IF($B443="Female",1/(1+EXP(-SUMPRODUCT(Engine!$C$13986:$C$14017,INDIRECT("Coefficients!$CD$2:$CD$33")))),1/(1+EXP(-SUMPRODUCT(Engine!$C$13986:$C$14017,INDIRECT("Coefficients!$CE$2:$CE$33"))))))</f>
      </c>
      <c r="BE443" s="8">
        <f>IF(OR($B443="",$C443="",$D443="",$E443="",$F443="",$G443="",$H443="",$I443="",$J443="",$K443="",$L443=""),"",IF($B443="Female",1/(1+EXP(-SUMPRODUCT(Engine!$C$13986:$C$14017,INDIRECT("Coefficients!$CF$2:$CF$33")))),1/(1+EXP(-SUMPRODUCT(Engine!$C$13986:$C$14017,INDIRECT("Coefficients!$CG$2:$CG$33"))))))</f>
      </c>
      <c r="BF443" s="8">
        <f>IF(OR($B443="",$C443="",$D443="",$E443="",$F443="",$G443="",$H443="",$I443="",$J443="",$K443="",$L443=""),"",IF($B443="Female",1/(1+EXP(-SUMPRODUCT(Engine!$C$13986:$C$14017,INDIRECT("Coefficients!$CH$2:$CH$33")))),1/(1+EXP(-SUMPRODUCT(Engine!$C$13986:$C$14017,INDIRECT("Coefficients!$CI$2:$CI$33"))))))</f>
      </c>
      <c r="BG443" s="8">
        <f>IF(OR($B443="",$C443="",$D443="",$E443="",$F443="",$G443="",$H443="",$I443="",$J443="",$K443="",$L443=""),"",IF($B443="Female",1/(1+EXP(-SUMPRODUCT(Engine!$C$13986:$C$14017,INDIRECT("Coefficients!$CJ$2:$CJ$33")))),1/(1+EXP(-SUMPRODUCT(Engine!$C$13986:$C$14017,INDIRECT("Coefficients!$CK$2:$CK$33"))))))</f>
      </c>
      <c r="BH443" s="8">
        <f>IF(OR($B443="",$C443="",$D443="",$E443="",$F443="",$G443="",$H443="",$I443="",$J443="",$K443="",$L443=""),"",IF($B443="Female",1/(1+EXP(-SUMPRODUCT(Engine!$C$13986:$C$14017,INDIRECT("Coefficients!$CL$2:$CL$33")))),1/(1+EXP(-SUMPRODUCT(Engine!$C$13986:$C$14017,INDIRECT("Coefficients!$CM$2:$CM$33"))))))</f>
      </c>
      <c r="BI443" s="8">
        <f>IF(OR($B443="",$C443="",$D443="",$E443="",$F443="",$G443="",$H443="",$I443="",$J443="",$K443="",$L443=""),"",IF($B443="Female",1/(1+EXP(-SUMPRODUCT(Engine!$C$13986:$C$14017,INDIRECT("Coefficients!$CN$2:$CN$33")))),1/(1+EXP(-SUMPRODUCT(Engine!$C$13986:$C$14017,INDIRECT("Coefficients!$CO$2:$CO$33"))))))</f>
      </c>
      <c r="BJ443" s="8">
        <f>IF(OR($B443="",$C443="",$D443="",$E443="",$F443="",$G443="",$H443="",$I443="",$J443="",$K443="",$L443=""),"",IF($B443="Female",1/(1+EXP(-SUMPRODUCT(Engine!$C$13986:$C$14017,INDIRECT("Coefficients!$CP$2:$CP$33")))),1/(1+EXP(-SUMPRODUCT(Engine!$C$13986:$C$14017,INDIRECT("Coefficients!$CQ$2:$CQ$33"))))))</f>
      </c>
      <c r="BK443" s="8">
        <f>IF(OR($B443="",$C443="",$D443="",$E443="",$F443="",$G443="",$H443="",$I443="",$J443="",$K443="",$L443=""),"",IF($B443="Female",1/(1+EXP(-SUMPRODUCT(Engine!$C$13986:$C$14017,INDIRECT("Coefficients!$CR$2:$CR$33")))),1/(1+EXP(-SUMPRODUCT(Engine!$C$13986:$C$14017,INDIRECT("Coefficients!$CS$2:$CS$33"))))))</f>
      </c>
      <c r="BL443" s="8">
        <f>IF(OR($B443="",$C443="",$D443="",$E443="",$F443="",$G443="",$H443="",$I443="",$J443="",$K443="",$L443=""),"",IF($B443="Female",1/(1+EXP(-SUMPRODUCT(Engine!$C$13986:$C$14017,INDIRECT("Coefficients!$CT$2:$CT$33")))),1/(1+EXP(-SUMPRODUCT(Engine!$C$13986:$C$14017,INDIRECT("Coefficients!$CU$2:$CU$33"))))))</f>
      </c>
      <c r="BM443" s="8">
        <f>IF(OR($B443="",$C443="",$D443="",$E443="",$F443="",$G443="",$H443="",$I443="",$J443="",$K443="",$L443=""),"",IF($B443="Female",1/(1+EXP(-SUMPRODUCT(Engine!$C$13986:$C$14017,INDIRECT("Coefficients!$CV$2:$CV$33")))),1/(1+EXP(-SUMPRODUCT(Engine!$C$13986:$C$14017,INDIRECT("Coefficients!$CW$2:$CW$33"))))))</f>
      </c>
    </row>
    <row r="444" spans="1:65" x14ac:dyDescent="0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8">
        <f>IF(OR($B444="",$C444="",$D444="",$E444="",$F444="",$G444="",$H444="",$I444="",$J444="",$K444="",$L444=""),"",IF($B444="Female",1/(1+EXP(-SUMPRODUCT(Engine!$C$14018:$C$14049,INDIRECT("Coefficients!$B$2:$B$33")))),1/(1+EXP(-SUMPRODUCT(Engine!$C$14018:$C$14049,INDIRECT("Coefficients!$C$2:$C$33"))))))</f>
      </c>
      <c r="Q444" s="8">
        <f>IF(OR($B444="",$C444="",$D444="",$E444="",$F444="",$G444="",$H444="",$I444="",$J444="",$K444="",$L444=""),"",IF($B444="Female",1/(1+EXP(-SUMPRODUCT(Engine!$C$14018:$C$14049,INDIRECT("Coefficients!$D$2:$D$33")))),1/(1+EXP(-SUMPRODUCT(Engine!$C$14018:$C$14049,INDIRECT("Coefficients!$E$2:$E$33"))))))</f>
      </c>
      <c r="R444" s="8">
        <f>IF(OR($B444="",$C444="",$D444="",$E444="",$F444="",$G444="",$H444="",$I444="",$J444="",$K444="",$L444=""),"",IF($B444="Female",1/(1+EXP(-SUMPRODUCT(Engine!$C$14018:$C$14049,INDIRECT("Coefficients!$F$2:$F$33")))),1/(1+EXP(-SUMPRODUCT(Engine!$C$14018:$C$14049,INDIRECT("Coefficients!$G$2:$G$33"))))))</f>
      </c>
      <c r="S444" s="8">
        <f>IF(OR($B444="",$C444="",$D444="",$E444="",$F444="",$G444="",$H444="",$I444="",$J444="",$K444="",$L444=""),"",IF($B444="Female",1/(1+EXP(-SUMPRODUCT(Engine!$C$14018:$C$14049,INDIRECT("Coefficients!$H$2:$H$33")))),1/(1+EXP(-SUMPRODUCT(Engine!$C$14018:$C$14049,INDIRECT("Coefficients!$I$2:$I$33"))))))</f>
      </c>
      <c r="T444" s="8">
        <f>IF(OR($B444="",$C444="",$D444="",$E444="",$F444="",$G444="",$H444="",$I444="",$J444="",$K444="",$L444=""),"",IF($B444="Female",1/(1+EXP(-SUMPRODUCT(Engine!$C$14018:$C$14049,INDIRECT("Coefficients!$J$2:$J$33")))),1/(1+EXP(-SUMPRODUCT(Engine!$C$14018:$C$14049,INDIRECT("Coefficients!$K$2:$K$33"))))))</f>
      </c>
      <c r="U444" s="8">
        <f>IF(OR($B444="",$C444="",$D444="",$E444="",$F444="",$G444="",$H444="",$I444="",$J444="",$K444="",$L444=""),"",IF($B444="Female",1/(1+EXP(-SUMPRODUCT(Engine!$C$14018:$C$14049,INDIRECT("Coefficients!$L$2:$L$33")))),1/(1+EXP(-SUMPRODUCT(Engine!$C$14018:$C$14049,INDIRECT("Coefficients!$M$2:$M$33"))))))</f>
      </c>
      <c r="V444" s="8">
        <f>IF(OR($B444="",$C444="",$D444="",$E444="",$F444="",$G444="",$H444="",$I444="",$J444="",$K444="",$L444=""),"",IF($B444="Female",1/(1+EXP(-SUMPRODUCT(Engine!$C$14018:$C$14049,INDIRECT("Coefficients!$N$2:$N$33")))),1/(1+EXP(-SUMPRODUCT(Engine!$C$14018:$C$14049,INDIRECT("Coefficients!$O$2:$O$33"))))))</f>
      </c>
      <c r="W444" s="8">
        <f>IF(OR($B444="",$C444="",$D444="",$E444="",$F444="",$G444="",$H444="",$I444="",$J444="",$K444="",$L444=""),"",IF($B444="Female",1/(1+EXP(-SUMPRODUCT(Engine!$C$14018:$C$14049,INDIRECT("Coefficients!$P$2:$P$33")))),1/(1+EXP(-SUMPRODUCT(Engine!$C$14018:$C$14049,INDIRECT("Coefficients!$Q$2:$Q$33"))))))</f>
      </c>
      <c r="X444" s="8">
        <f>IF(OR($B444="",$C444="",$D444="",$E444="",$F444="",$G444="",$H444="",$I444="",$J444="",$K444="",$L444=""),"",IF($B444="Female",1/(1+EXP(-SUMPRODUCT(Engine!$C$14018:$C$14049,INDIRECT("Coefficients!$R$2:$R$33")))),1/(1+EXP(-SUMPRODUCT(Engine!$C$14018:$C$14049,INDIRECT("Coefficients!$S$2:$S$33"))))))</f>
      </c>
      <c r="Y444" s="8">
        <f>IF(OR($B444="",$C444="",$D444="",$E444="",$F444="",$G444="",$H444="",$I444="",$J444="",$K444="",$L444=""),"",IF($B444="Female",1/(1+EXP(-SUMPRODUCT(Engine!$C$14018:$C$14049,INDIRECT("Coefficients!$T$2:$T$33")))),1/(1+EXP(-SUMPRODUCT(Engine!$C$14018:$C$14049,INDIRECT("Coefficients!$U$2:$U$33"))))))</f>
      </c>
      <c r="Z444" s="8">
        <f>IF(OR($B444="",$C444="",$D444="",$E444="",$F444="",$G444="",$H444="",$I444="",$J444="",$K444="",$L444=""),"",IF($B444="Female",1/(1+EXP(-SUMPRODUCT(Engine!$C$14018:$C$14049,INDIRECT("Coefficients!$V$2:$V$33")))),1/(1+EXP(-SUMPRODUCT(Engine!$C$14018:$C$14049,INDIRECT("Coefficients!$W$2:$W$33"))))))</f>
      </c>
      <c r="AA444" s="8">
        <f>IF(OR($B444="",$C444="",$D444="",$E444="",$F444="",$G444="",$H444="",$I444="",$J444="",$K444="",$L444=""),"",IF($B444="Female",1/(1+EXP(-SUMPRODUCT(Engine!$C$14018:$C$14049,INDIRECT("Coefficients!$X$2:$X$33")))),1/(1+EXP(-SUMPRODUCT(Engine!$C$14018:$C$14049,INDIRECT("Coefficients!$Y$2:$Y$33"))))))</f>
      </c>
      <c r="AB444" s="8">
        <f>IF(OR($B444="",$C444="",$D444="",$E444="",$F444="",$G444="",$H444="",$I444="",$J444="",$K444="",$L444=""),"",IF($B444="Female",1/(1+EXP(-SUMPRODUCT(Engine!$C$14018:$C$14049,INDIRECT("Coefficients!$Z$2:$Z$33")))),1/(1+EXP(-SUMPRODUCT(Engine!$C$14018:$C$14049,INDIRECT("Coefficients!$AA$2:$AA$33"))))))</f>
      </c>
      <c r="AC444" s="8">
        <f>IF(OR($B444="",$C444="",$D444="",$E444="",$F444="",$G444="",$H444="",$I444="",$J444="",$K444="",$L444=""),"",IF($B444="Female",1/(1+EXP(-SUMPRODUCT(Engine!$C$14018:$C$14049,INDIRECT("Coefficients!$AB$2:$AB$33")))),1/(1+EXP(-SUMPRODUCT(Engine!$C$14018:$C$14049,INDIRECT("Coefficients!$AC$2:$AC$33"))))))</f>
      </c>
      <c r="AD444" s="8">
        <f>IF(OR($B444="",$C444="",$D444="",$E444="",$F444="",$G444="",$H444="",$I444="",$J444="",$K444="",$L444=""),"",IF($B444="Female",1/(1+EXP(-SUMPRODUCT(Engine!$C$14018:$C$14049,INDIRECT("Coefficients!$AD$2:$AD$33")))),1/(1+EXP(-SUMPRODUCT(Engine!$C$14018:$C$14049,INDIRECT("Coefficients!$AE$2:$AE$33"))))))</f>
      </c>
      <c r="AE444" s="8">
        <f>IF(OR($B444="",$C444="",$D444="",$E444="",$F444="",$G444="",$H444="",$I444="",$J444="",$K444="",$L444=""),"",IF($B444="Female",1/(1+EXP(-SUMPRODUCT(Engine!$C$14018:$C$14049,INDIRECT("Coefficients!$AF$2:$AF$33")))),1/(1+EXP(-SUMPRODUCT(Engine!$C$14018:$C$14049,INDIRECT("Coefficients!$AG$2:$AG$33"))))))</f>
      </c>
      <c r="AF444" s="8">
        <f>IF(OR($B444="",$C444="",$D444="",$E444="",$F444="",$G444="",$H444="",$I444="",$J444="",$K444="",$L444=""),"",IF($B444="Female",1/(1+EXP(-SUMPRODUCT(Engine!$C$14018:$C$14049,INDIRECT("Coefficients!$AH$2:$AH$33")))),1/(1+EXP(-SUMPRODUCT(Engine!$C$14018:$C$14049,INDIRECT("Coefficients!$AI$2:$AI$33"))))))</f>
      </c>
      <c r="AG444" s="8">
        <f>IF(OR($B444="",$C444="",$D444="",$E444="",$F444="",$G444="",$H444="",$I444="",$J444="",$K444="",$L444=""),"",IF($B444="Female",1/(1+EXP(-SUMPRODUCT(Engine!$C$14018:$C$14049,INDIRECT("Coefficients!$AJ$2:$AJ$33")))),1/(1+EXP(-SUMPRODUCT(Engine!$C$14018:$C$14049,INDIRECT("Coefficients!$AK$2:$AK$33"))))))</f>
      </c>
      <c r="AH444" s="8">
        <f>IF(OR($B444="",$C444="",$D444="",$E444="",$F444="",$G444="",$H444="",$I444="",$J444="",$K444="",$L444=""),"",IF($B444="Female",1/(1+EXP(-SUMPRODUCT(Engine!$C$14018:$C$14049,INDIRECT("Coefficients!$AL$2:$AL$33")))),1/(1+EXP(-SUMPRODUCT(Engine!$C$14018:$C$14049,INDIRECT("Coefficients!$AM$2:$AM$33"))))))</f>
      </c>
      <c r="AI444" s="8">
        <f>IF(OR($B444="",$C444="",$D444="",$E444="",$F444="",$G444="",$H444="",$I444="",$J444="",$K444="",$L444=""),"",IF($B444="Female",1/(1+EXP(-SUMPRODUCT(Engine!$C$14018:$C$14049,INDIRECT("Coefficients!$AN$2:$AN$33")))),1/(1+EXP(-SUMPRODUCT(Engine!$C$14018:$C$14049,INDIRECT("Coefficients!$AO$2:$AO$33"))))))</f>
      </c>
      <c r="AJ444" s="8">
        <f>IF(OR($B444="",$C444="",$D444="",$E444="",$F444="",$G444="",$H444="",$I444="",$J444="",$K444="",$L444=""),"",IF($B444="Female",1/(1+EXP(-SUMPRODUCT(Engine!$C$14018:$C$14049,INDIRECT("Coefficients!$AP$2:$AP$33")))),1/(1+EXP(-SUMPRODUCT(Engine!$C$14018:$C$14049,INDIRECT("Coefficients!$AQ$2:$AQ$33"))))))</f>
      </c>
      <c r="AK444" s="8">
        <f>IF(OR($B444="",$C444="",$D444="",$E444="",$F444="",$G444="",$H444="",$I444="",$J444="",$K444="",$L444=""),"",IF($B444="Female",1/(1+EXP(-SUMPRODUCT(Engine!$C$14018:$C$14049,INDIRECT("Coefficients!$AR$2:$AR$33")))),1/(1+EXP(-SUMPRODUCT(Engine!$C$14018:$C$14049,INDIRECT("Coefficients!$AS$2:$AS$33"))))))</f>
      </c>
      <c r="AL444" s="8">
        <f>IF(OR($B444="",$C444="",$D444="",$E444="",$F444="",$G444="",$H444="",$I444="",$J444="",$K444="",$L444=""),"",IF($B444="Female",1/(1+EXP(-SUMPRODUCT(Engine!$C$14018:$C$14049,INDIRECT("Coefficients!$AT$2:$AT$33")))),1/(1+EXP(-SUMPRODUCT(Engine!$C$14018:$C$14049,INDIRECT("Coefficients!$AU$2:$AU$33"))))))</f>
      </c>
      <c r="AM444" s="8">
        <f>IF(OR($B444="",$C444="",$D444="",$E444="",$F444="",$G444="",$H444="",$I444="",$J444="",$K444="",$L444=""),"",IF($B444="Female",1/(1+EXP(-SUMPRODUCT(Engine!$C$14018:$C$14049,INDIRECT("Coefficients!$AV$2:$AV$33")))),1/(1+EXP(-SUMPRODUCT(Engine!$C$14018:$C$14049,INDIRECT("Coefficients!$AW$2:$AW$33"))))))</f>
      </c>
      <c r="AN444" s="8">
        <f>IF(OR($B444="",$C444="",$D444="",$E444="",$F444="",$G444="",$H444="",$I444="",$J444="",$K444="",$L444=""),"",IF($B444="Female",1/(1+EXP(-SUMPRODUCT(Engine!$C$14018:$C$14049,INDIRECT("Coefficients!$AX$2:$AX$33")))),1/(1+EXP(-SUMPRODUCT(Engine!$C$14018:$C$14049,INDIRECT("Coefficients!$AY$2:$AY$33"))))))</f>
      </c>
      <c r="AO444" s="8">
        <f>IF(OR($B444="",$C444="",$D444="",$E444="",$F444="",$G444="",$H444="",$I444="",$J444="",$K444="",$L444=""),"",IF($B444="Female",1/(1+EXP(-SUMPRODUCT(Engine!$C$14018:$C$14049,INDIRECT("Coefficients!$AZ$2:$AZ$33")))),1/(1+EXP(-SUMPRODUCT(Engine!$C$14018:$C$14049,INDIRECT("Coefficients!$BA$2:$BA$33"))))))</f>
      </c>
      <c r="AP444" s="8">
        <f>IF(OR($B444="",$C444="",$D444="",$E444="",$F444="",$G444="",$H444="",$I444="",$J444="",$K444="",$L444=""),"",IF($B444="Female",1/(1+EXP(-SUMPRODUCT(Engine!$C$14018:$C$14049,INDIRECT("Coefficients!$BB$2:$BB$33")))),1/(1+EXP(-SUMPRODUCT(Engine!$C$14018:$C$14049,INDIRECT("Coefficients!$BC$2:$BC$33"))))))</f>
      </c>
      <c r="AQ444" s="8">
        <f>IF(OR($B444="",$C444="",$D444="",$E444="",$F444="",$G444="",$H444="",$I444="",$J444="",$K444="",$L444=""),"",IF($B444="Female",1/(1+EXP(-SUMPRODUCT(Engine!$C$14018:$C$14049,INDIRECT("Coefficients!$BD$2:$BD$33")))),1/(1+EXP(-SUMPRODUCT(Engine!$C$14018:$C$14049,INDIRECT("Coefficients!$BE$2:$BE$33"))))))</f>
      </c>
      <c r="AR444" s="8">
        <f>IF(OR($B444="",$C444="",$D444="",$E444="",$F444="",$G444="",$H444="",$I444="",$J444="",$K444="",$L444=""),"",IF($B444="Female",1/(1+EXP(-SUMPRODUCT(Engine!$C$14018:$C$14049,INDIRECT("Coefficients!$BF$2:$BF$33")))),1/(1+EXP(-SUMPRODUCT(Engine!$C$14018:$C$14049,INDIRECT("Coefficients!$BG$2:$BG$33"))))))</f>
      </c>
      <c r="AS444" s="8">
        <f>IF(OR($B444="",$C444="",$D444="",$E444="",$F444="",$G444="",$H444="",$I444="",$J444="",$K444="",$L444=""),"",IF($B444="Female",1/(1+EXP(-SUMPRODUCT(Engine!$C$14018:$C$14049,INDIRECT("Coefficients!$BH$2:$BH$33")))),1/(1+EXP(-SUMPRODUCT(Engine!$C$14018:$C$14049,INDIRECT("Coefficients!$BI$2:$BI$33"))))))</f>
      </c>
      <c r="AT444" s="8">
        <f>IF(OR($B444="",$C444="",$D444="",$E444="",$F444="",$G444="",$H444="",$I444="",$J444="",$K444="",$L444=""),"",IF($B444="Female",1/(1+EXP(-SUMPRODUCT(Engine!$C$14018:$C$14049,INDIRECT("Coefficients!$BJ$2:$BJ$33")))),1/(1+EXP(-SUMPRODUCT(Engine!$C$14018:$C$14049,INDIRECT("Coefficients!$BK$2:$BK$33"))))))</f>
      </c>
      <c r="AU444" s="8">
        <f>IF(OR($B444="",$C444="",$D444="",$E444="",$F444="",$G444="",$H444="",$I444="",$J444="",$K444="",$L444=""),"",IF($B444="Female",1/(1+EXP(-SUMPRODUCT(Engine!$C$14018:$C$14049,INDIRECT("Coefficients!$BL$2:$BL$33")))),1/(1+EXP(-SUMPRODUCT(Engine!$C$14018:$C$14049,INDIRECT("Coefficients!$BM$2:$BM$33"))))))</f>
      </c>
      <c r="AV444" s="8">
        <f>IF(OR($B444="",$C444="",$D444="",$E444="",$F444="",$G444="",$H444="",$I444="",$J444="",$K444="",$L444=""),"",IF($B444="Female",1/(1+EXP(-SUMPRODUCT(Engine!$C$14018:$C$14049,INDIRECT("Coefficients!$BN$2:$BN$33")))),1/(1+EXP(-SUMPRODUCT(Engine!$C$14018:$C$14049,INDIRECT("Coefficients!$BO$2:$BO$33"))))))</f>
      </c>
      <c r="AW444" s="8">
        <f>IF(OR($B444="",$C444="",$D444="",$E444="",$F444="",$G444="",$H444="",$I444="",$J444="",$K444="",$L444=""),"",IF($B444="Female",1/(1+EXP(-SUMPRODUCT(Engine!$C$14018:$C$14049,INDIRECT("Coefficients!$BP$2:$BP$33")))),1/(1+EXP(-SUMPRODUCT(Engine!$C$14018:$C$14049,INDIRECT("Coefficients!$BQ$2:$BQ$33"))))))</f>
      </c>
      <c r="AX444" s="8">
        <f>IF(OR($B444="",$C444="",$D444="",$E444="",$F444="",$G444="",$H444="",$I444="",$J444="",$K444="",$L444=""),"",IF($B444="Female",1/(1+EXP(-SUMPRODUCT(Engine!$C$14018:$C$14049,INDIRECT("Coefficients!$BR$2:$BR$33")))),1/(1+EXP(-SUMPRODUCT(Engine!$C$14018:$C$14049,INDIRECT("Coefficients!$BS$2:$BS$33"))))))</f>
      </c>
      <c r="AY444" s="8">
        <f>IF(OR($B444="",$C444="",$D444="",$E444="",$F444="",$G444="",$H444="",$I444="",$J444="",$K444="",$L444=""),"",IF($B444="Female",1/(1+EXP(-SUMPRODUCT(Engine!$C$14018:$C$14049,INDIRECT("Coefficients!$BT$2:$BT$33")))),1/(1+EXP(-SUMPRODUCT(Engine!$C$14018:$C$14049,INDIRECT("Coefficients!$BU$2:$BU$33"))))))</f>
      </c>
      <c r="AZ444" s="8">
        <f>IF(OR($B444="",$C444="",$D444="",$E444="",$F444="",$G444="",$H444="",$I444="",$J444="",$K444="",$L444=""),"",IF($B444="Female",1/(1+EXP(-SUMPRODUCT(Engine!$C$14018:$C$14049,INDIRECT("Coefficients!$BV$2:$BV$33")))),1/(1+EXP(-SUMPRODUCT(Engine!$C$14018:$C$14049,INDIRECT("Coefficients!$BW$2:$BW$33"))))))</f>
      </c>
      <c r="BA444" s="8">
        <f>IF(OR($B444="",$C444="",$D444="",$E444="",$F444="",$G444="",$H444="",$I444="",$J444="",$K444="",$L444=""),"",IF($B444="Female",1/(1+EXP(-SUMPRODUCT(Engine!$C$14018:$C$14049,INDIRECT("Coefficients!$BX$2:$BX$33")))),1/(1+EXP(-SUMPRODUCT(Engine!$C$14018:$C$14049,INDIRECT("Coefficients!$BY$2:$BY$33"))))))</f>
      </c>
      <c r="BB444" s="8">
        <f>IF(OR($B444="",$C444="",$D444="",$E444="",$F444="",$G444="",$H444="",$I444="",$J444="",$K444="",$L444=""),"",IF($B444="Female",1/(1+EXP(-SUMPRODUCT(Engine!$C$14018:$C$14049,INDIRECT("Coefficients!$BZ$2:$BZ$33")))),1/(1+EXP(-SUMPRODUCT(Engine!$C$14018:$C$14049,INDIRECT("Coefficients!$CA$2:$CA$33"))))))</f>
      </c>
      <c r="BC444" s="8">
        <f>IF(OR($B444="",$C444="",$D444="",$E444="",$F444="",$G444="",$H444="",$I444="",$J444="",$K444="",$L444=""),"",IF($B444="Female",1/(1+EXP(-SUMPRODUCT(Engine!$C$14018:$C$14049,INDIRECT("Coefficients!$CB$2:$CB$33")))),1/(1+EXP(-SUMPRODUCT(Engine!$C$14018:$C$14049,INDIRECT("Coefficients!$CC$2:$CC$33"))))))</f>
      </c>
      <c r="BD444" s="8">
        <f>IF(OR($B444="",$C444="",$D444="",$E444="",$F444="",$G444="",$H444="",$I444="",$J444="",$K444="",$L444=""),"",IF($B444="Female",1/(1+EXP(-SUMPRODUCT(Engine!$C$14018:$C$14049,INDIRECT("Coefficients!$CD$2:$CD$33")))),1/(1+EXP(-SUMPRODUCT(Engine!$C$14018:$C$14049,INDIRECT("Coefficients!$CE$2:$CE$33"))))))</f>
      </c>
      <c r="BE444" s="8">
        <f>IF(OR($B444="",$C444="",$D444="",$E444="",$F444="",$G444="",$H444="",$I444="",$J444="",$K444="",$L444=""),"",IF($B444="Female",1/(1+EXP(-SUMPRODUCT(Engine!$C$14018:$C$14049,INDIRECT("Coefficients!$CF$2:$CF$33")))),1/(1+EXP(-SUMPRODUCT(Engine!$C$14018:$C$14049,INDIRECT("Coefficients!$CG$2:$CG$33"))))))</f>
      </c>
      <c r="BF444" s="8">
        <f>IF(OR($B444="",$C444="",$D444="",$E444="",$F444="",$G444="",$H444="",$I444="",$J444="",$K444="",$L444=""),"",IF($B444="Female",1/(1+EXP(-SUMPRODUCT(Engine!$C$14018:$C$14049,INDIRECT("Coefficients!$CH$2:$CH$33")))),1/(1+EXP(-SUMPRODUCT(Engine!$C$14018:$C$14049,INDIRECT("Coefficients!$CI$2:$CI$33"))))))</f>
      </c>
      <c r="BG444" s="8">
        <f>IF(OR($B444="",$C444="",$D444="",$E444="",$F444="",$G444="",$H444="",$I444="",$J444="",$K444="",$L444=""),"",IF($B444="Female",1/(1+EXP(-SUMPRODUCT(Engine!$C$14018:$C$14049,INDIRECT("Coefficients!$CJ$2:$CJ$33")))),1/(1+EXP(-SUMPRODUCT(Engine!$C$14018:$C$14049,INDIRECT("Coefficients!$CK$2:$CK$33"))))))</f>
      </c>
      <c r="BH444" s="8">
        <f>IF(OR($B444="",$C444="",$D444="",$E444="",$F444="",$G444="",$H444="",$I444="",$J444="",$K444="",$L444=""),"",IF($B444="Female",1/(1+EXP(-SUMPRODUCT(Engine!$C$14018:$C$14049,INDIRECT("Coefficients!$CL$2:$CL$33")))),1/(1+EXP(-SUMPRODUCT(Engine!$C$14018:$C$14049,INDIRECT("Coefficients!$CM$2:$CM$33"))))))</f>
      </c>
      <c r="BI444" s="8">
        <f>IF(OR($B444="",$C444="",$D444="",$E444="",$F444="",$G444="",$H444="",$I444="",$J444="",$K444="",$L444=""),"",IF($B444="Female",1/(1+EXP(-SUMPRODUCT(Engine!$C$14018:$C$14049,INDIRECT("Coefficients!$CN$2:$CN$33")))),1/(1+EXP(-SUMPRODUCT(Engine!$C$14018:$C$14049,INDIRECT("Coefficients!$CO$2:$CO$33"))))))</f>
      </c>
      <c r="BJ444" s="8">
        <f>IF(OR($B444="",$C444="",$D444="",$E444="",$F444="",$G444="",$H444="",$I444="",$J444="",$K444="",$L444=""),"",IF($B444="Female",1/(1+EXP(-SUMPRODUCT(Engine!$C$14018:$C$14049,INDIRECT("Coefficients!$CP$2:$CP$33")))),1/(1+EXP(-SUMPRODUCT(Engine!$C$14018:$C$14049,INDIRECT("Coefficients!$CQ$2:$CQ$33"))))))</f>
      </c>
      <c r="BK444" s="8">
        <f>IF(OR($B444="",$C444="",$D444="",$E444="",$F444="",$G444="",$H444="",$I444="",$J444="",$K444="",$L444=""),"",IF($B444="Female",1/(1+EXP(-SUMPRODUCT(Engine!$C$14018:$C$14049,INDIRECT("Coefficients!$CR$2:$CR$33")))),1/(1+EXP(-SUMPRODUCT(Engine!$C$14018:$C$14049,INDIRECT("Coefficients!$CS$2:$CS$33"))))))</f>
      </c>
      <c r="BL444" s="8">
        <f>IF(OR($B444="",$C444="",$D444="",$E444="",$F444="",$G444="",$H444="",$I444="",$J444="",$K444="",$L444=""),"",IF($B444="Female",1/(1+EXP(-SUMPRODUCT(Engine!$C$14018:$C$14049,INDIRECT("Coefficients!$CT$2:$CT$33")))),1/(1+EXP(-SUMPRODUCT(Engine!$C$14018:$C$14049,INDIRECT("Coefficients!$CU$2:$CU$33"))))))</f>
      </c>
      <c r="BM444" s="8">
        <f>IF(OR($B444="",$C444="",$D444="",$E444="",$F444="",$G444="",$H444="",$I444="",$J444="",$K444="",$L444=""),"",IF($B444="Female",1/(1+EXP(-SUMPRODUCT(Engine!$C$14018:$C$14049,INDIRECT("Coefficients!$CV$2:$CV$33")))),1/(1+EXP(-SUMPRODUCT(Engine!$C$14018:$C$14049,INDIRECT("Coefficients!$CW$2:$CW$33"))))))</f>
      </c>
    </row>
    <row r="445" spans="1:65" x14ac:dyDescent="0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8">
        <f>IF(OR($B445="",$C445="",$D445="",$E445="",$F445="",$G445="",$H445="",$I445="",$J445="",$K445="",$L445=""),"",IF($B445="Female",1/(1+EXP(-SUMPRODUCT(Engine!$C$14050:$C$14081,INDIRECT("Coefficients!$B$2:$B$33")))),1/(1+EXP(-SUMPRODUCT(Engine!$C$14050:$C$14081,INDIRECT("Coefficients!$C$2:$C$33"))))))</f>
      </c>
      <c r="Q445" s="8">
        <f>IF(OR($B445="",$C445="",$D445="",$E445="",$F445="",$G445="",$H445="",$I445="",$J445="",$K445="",$L445=""),"",IF($B445="Female",1/(1+EXP(-SUMPRODUCT(Engine!$C$14050:$C$14081,INDIRECT("Coefficients!$D$2:$D$33")))),1/(1+EXP(-SUMPRODUCT(Engine!$C$14050:$C$14081,INDIRECT("Coefficients!$E$2:$E$33"))))))</f>
      </c>
      <c r="R445" s="8">
        <f>IF(OR($B445="",$C445="",$D445="",$E445="",$F445="",$G445="",$H445="",$I445="",$J445="",$K445="",$L445=""),"",IF($B445="Female",1/(1+EXP(-SUMPRODUCT(Engine!$C$14050:$C$14081,INDIRECT("Coefficients!$F$2:$F$33")))),1/(1+EXP(-SUMPRODUCT(Engine!$C$14050:$C$14081,INDIRECT("Coefficients!$G$2:$G$33"))))))</f>
      </c>
      <c r="S445" s="8">
        <f>IF(OR($B445="",$C445="",$D445="",$E445="",$F445="",$G445="",$H445="",$I445="",$J445="",$K445="",$L445=""),"",IF($B445="Female",1/(1+EXP(-SUMPRODUCT(Engine!$C$14050:$C$14081,INDIRECT("Coefficients!$H$2:$H$33")))),1/(1+EXP(-SUMPRODUCT(Engine!$C$14050:$C$14081,INDIRECT("Coefficients!$I$2:$I$33"))))))</f>
      </c>
      <c r="T445" s="8">
        <f>IF(OR($B445="",$C445="",$D445="",$E445="",$F445="",$G445="",$H445="",$I445="",$J445="",$K445="",$L445=""),"",IF($B445="Female",1/(1+EXP(-SUMPRODUCT(Engine!$C$14050:$C$14081,INDIRECT("Coefficients!$J$2:$J$33")))),1/(1+EXP(-SUMPRODUCT(Engine!$C$14050:$C$14081,INDIRECT("Coefficients!$K$2:$K$33"))))))</f>
      </c>
      <c r="U445" s="8">
        <f>IF(OR($B445="",$C445="",$D445="",$E445="",$F445="",$G445="",$H445="",$I445="",$J445="",$K445="",$L445=""),"",IF($B445="Female",1/(1+EXP(-SUMPRODUCT(Engine!$C$14050:$C$14081,INDIRECT("Coefficients!$L$2:$L$33")))),1/(1+EXP(-SUMPRODUCT(Engine!$C$14050:$C$14081,INDIRECT("Coefficients!$M$2:$M$33"))))))</f>
      </c>
      <c r="V445" s="8">
        <f>IF(OR($B445="",$C445="",$D445="",$E445="",$F445="",$G445="",$H445="",$I445="",$J445="",$K445="",$L445=""),"",IF($B445="Female",1/(1+EXP(-SUMPRODUCT(Engine!$C$14050:$C$14081,INDIRECT("Coefficients!$N$2:$N$33")))),1/(1+EXP(-SUMPRODUCT(Engine!$C$14050:$C$14081,INDIRECT("Coefficients!$O$2:$O$33"))))))</f>
      </c>
      <c r="W445" s="8">
        <f>IF(OR($B445="",$C445="",$D445="",$E445="",$F445="",$G445="",$H445="",$I445="",$J445="",$K445="",$L445=""),"",IF($B445="Female",1/(1+EXP(-SUMPRODUCT(Engine!$C$14050:$C$14081,INDIRECT("Coefficients!$P$2:$P$33")))),1/(1+EXP(-SUMPRODUCT(Engine!$C$14050:$C$14081,INDIRECT("Coefficients!$Q$2:$Q$33"))))))</f>
      </c>
      <c r="X445" s="8">
        <f>IF(OR($B445="",$C445="",$D445="",$E445="",$F445="",$G445="",$H445="",$I445="",$J445="",$K445="",$L445=""),"",IF($B445="Female",1/(1+EXP(-SUMPRODUCT(Engine!$C$14050:$C$14081,INDIRECT("Coefficients!$R$2:$R$33")))),1/(1+EXP(-SUMPRODUCT(Engine!$C$14050:$C$14081,INDIRECT("Coefficients!$S$2:$S$33"))))))</f>
      </c>
      <c r="Y445" s="8">
        <f>IF(OR($B445="",$C445="",$D445="",$E445="",$F445="",$G445="",$H445="",$I445="",$J445="",$K445="",$L445=""),"",IF($B445="Female",1/(1+EXP(-SUMPRODUCT(Engine!$C$14050:$C$14081,INDIRECT("Coefficients!$T$2:$T$33")))),1/(1+EXP(-SUMPRODUCT(Engine!$C$14050:$C$14081,INDIRECT("Coefficients!$U$2:$U$33"))))))</f>
      </c>
      <c r="Z445" s="8">
        <f>IF(OR($B445="",$C445="",$D445="",$E445="",$F445="",$G445="",$H445="",$I445="",$J445="",$K445="",$L445=""),"",IF($B445="Female",1/(1+EXP(-SUMPRODUCT(Engine!$C$14050:$C$14081,INDIRECT("Coefficients!$V$2:$V$33")))),1/(1+EXP(-SUMPRODUCT(Engine!$C$14050:$C$14081,INDIRECT("Coefficients!$W$2:$W$33"))))))</f>
      </c>
      <c r="AA445" s="8">
        <f>IF(OR($B445="",$C445="",$D445="",$E445="",$F445="",$G445="",$H445="",$I445="",$J445="",$K445="",$L445=""),"",IF($B445="Female",1/(1+EXP(-SUMPRODUCT(Engine!$C$14050:$C$14081,INDIRECT("Coefficients!$X$2:$X$33")))),1/(1+EXP(-SUMPRODUCT(Engine!$C$14050:$C$14081,INDIRECT("Coefficients!$Y$2:$Y$33"))))))</f>
      </c>
      <c r="AB445" s="8">
        <f>IF(OR($B445="",$C445="",$D445="",$E445="",$F445="",$G445="",$H445="",$I445="",$J445="",$K445="",$L445=""),"",IF($B445="Female",1/(1+EXP(-SUMPRODUCT(Engine!$C$14050:$C$14081,INDIRECT("Coefficients!$Z$2:$Z$33")))),1/(1+EXP(-SUMPRODUCT(Engine!$C$14050:$C$14081,INDIRECT("Coefficients!$AA$2:$AA$33"))))))</f>
      </c>
      <c r="AC445" s="8">
        <f>IF(OR($B445="",$C445="",$D445="",$E445="",$F445="",$G445="",$H445="",$I445="",$J445="",$K445="",$L445=""),"",IF($B445="Female",1/(1+EXP(-SUMPRODUCT(Engine!$C$14050:$C$14081,INDIRECT("Coefficients!$AB$2:$AB$33")))),1/(1+EXP(-SUMPRODUCT(Engine!$C$14050:$C$14081,INDIRECT("Coefficients!$AC$2:$AC$33"))))))</f>
      </c>
      <c r="AD445" s="8">
        <f>IF(OR($B445="",$C445="",$D445="",$E445="",$F445="",$G445="",$H445="",$I445="",$J445="",$K445="",$L445=""),"",IF($B445="Female",1/(1+EXP(-SUMPRODUCT(Engine!$C$14050:$C$14081,INDIRECT("Coefficients!$AD$2:$AD$33")))),1/(1+EXP(-SUMPRODUCT(Engine!$C$14050:$C$14081,INDIRECT("Coefficients!$AE$2:$AE$33"))))))</f>
      </c>
      <c r="AE445" s="8">
        <f>IF(OR($B445="",$C445="",$D445="",$E445="",$F445="",$G445="",$H445="",$I445="",$J445="",$K445="",$L445=""),"",IF($B445="Female",1/(1+EXP(-SUMPRODUCT(Engine!$C$14050:$C$14081,INDIRECT("Coefficients!$AF$2:$AF$33")))),1/(1+EXP(-SUMPRODUCT(Engine!$C$14050:$C$14081,INDIRECT("Coefficients!$AG$2:$AG$33"))))))</f>
      </c>
      <c r="AF445" s="8">
        <f>IF(OR($B445="",$C445="",$D445="",$E445="",$F445="",$G445="",$H445="",$I445="",$J445="",$K445="",$L445=""),"",IF($B445="Female",1/(1+EXP(-SUMPRODUCT(Engine!$C$14050:$C$14081,INDIRECT("Coefficients!$AH$2:$AH$33")))),1/(1+EXP(-SUMPRODUCT(Engine!$C$14050:$C$14081,INDIRECT("Coefficients!$AI$2:$AI$33"))))))</f>
      </c>
      <c r="AG445" s="8">
        <f>IF(OR($B445="",$C445="",$D445="",$E445="",$F445="",$G445="",$H445="",$I445="",$J445="",$K445="",$L445=""),"",IF($B445="Female",1/(1+EXP(-SUMPRODUCT(Engine!$C$14050:$C$14081,INDIRECT("Coefficients!$AJ$2:$AJ$33")))),1/(1+EXP(-SUMPRODUCT(Engine!$C$14050:$C$14081,INDIRECT("Coefficients!$AK$2:$AK$33"))))))</f>
      </c>
      <c r="AH445" s="8">
        <f>IF(OR($B445="",$C445="",$D445="",$E445="",$F445="",$G445="",$H445="",$I445="",$J445="",$K445="",$L445=""),"",IF($B445="Female",1/(1+EXP(-SUMPRODUCT(Engine!$C$14050:$C$14081,INDIRECT("Coefficients!$AL$2:$AL$33")))),1/(1+EXP(-SUMPRODUCT(Engine!$C$14050:$C$14081,INDIRECT("Coefficients!$AM$2:$AM$33"))))))</f>
      </c>
      <c r="AI445" s="8">
        <f>IF(OR($B445="",$C445="",$D445="",$E445="",$F445="",$G445="",$H445="",$I445="",$J445="",$K445="",$L445=""),"",IF($B445="Female",1/(1+EXP(-SUMPRODUCT(Engine!$C$14050:$C$14081,INDIRECT("Coefficients!$AN$2:$AN$33")))),1/(1+EXP(-SUMPRODUCT(Engine!$C$14050:$C$14081,INDIRECT("Coefficients!$AO$2:$AO$33"))))))</f>
      </c>
      <c r="AJ445" s="8">
        <f>IF(OR($B445="",$C445="",$D445="",$E445="",$F445="",$G445="",$H445="",$I445="",$J445="",$K445="",$L445=""),"",IF($B445="Female",1/(1+EXP(-SUMPRODUCT(Engine!$C$14050:$C$14081,INDIRECT("Coefficients!$AP$2:$AP$33")))),1/(1+EXP(-SUMPRODUCT(Engine!$C$14050:$C$14081,INDIRECT("Coefficients!$AQ$2:$AQ$33"))))))</f>
      </c>
      <c r="AK445" s="8">
        <f>IF(OR($B445="",$C445="",$D445="",$E445="",$F445="",$G445="",$H445="",$I445="",$J445="",$K445="",$L445=""),"",IF($B445="Female",1/(1+EXP(-SUMPRODUCT(Engine!$C$14050:$C$14081,INDIRECT("Coefficients!$AR$2:$AR$33")))),1/(1+EXP(-SUMPRODUCT(Engine!$C$14050:$C$14081,INDIRECT("Coefficients!$AS$2:$AS$33"))))))</f>
      </c>
      <c r="AL445" s="8">
        <f>IF(OR($B445="",$C445="",$D445="",$E445="",$F445="",$G445="",$H445="",$I445="",$J445="",$K445="",$L445=""),"",IF($B445="Female",1/(1+EXP(-SUMPRODUCT(Engine!$C$14050:$C$14081,INDIRECT("Coefficients!$AT$2:$AT$33")))),1/(1+EXP(-SUMPRODUCT(Engine!$C$14050:$C$14081,INDIRECT("Coefficients!$AU$2:$AU$33"))))))</f>
      </c>
      <c r="AM445" s="8">
        <f>IF(OR($B445="",$C445="",$D445="",$E445="",$F445="",$G445="",$H445="",$I445="",$J445="",$K445="",$L445=""),"",IF($B445="Female",1/(1+EXP(-SUMPRODUCT(Engine!$C$14050:$C$14081,INDIRECT("Coefficients!$AV$2:$AV$33")))),1/(1+EXP(-SUMPRODUCT(Engine!$C$14050:$C$14081,INDIRECT("Coefficients!$AW$2:$AW$33"))))))</f>
      </c>
      <c r="AN445" s="8">
        <f>IF(OR($B445="",$C445="",$D445="",$E445="",$F445="",$G445="",$H445="",$I445="",$J445="",$K445="",$L445=""),"",IF($B445="Female",1/(1+EXP(-SUMPRODUCT(Engine!$C$14050:$C$14081,INDIRECT("Coefficients!$AX$2:$AX$33")))),1/(1+EXP(-SUMPRODUCT(Engine!$C$14050:$C$14081,INDIRECT("Coefficients!$AY$2:$AY$33"))))))</f>
      </c>
      <c r="AO445" s="8">
        <f>IF(OR($B445="",$C445="",$D445="",$E445="",$F445="",$G445="",$H445="",$I445="",$J445="",$K445="",$L445=""),"",IF($B445="Female",1/(1+EXP(-SUMPRODUCT(Engine!$C$14050:$C$14081,INDIRECT("Coefficients!$AZ$2:$AZ$33")))),1/(1+EXP(-SUMPRODUCT(Engine!$C$14050:$C$14081,INDIRECT("Coefficients!$BA$2:$BA$33"))))))</f>
      </c>
      <c r="AP445" s="8">
        <f>IF(OR($B445="",$C445="",$D445="",$E445="",$F445="",$G445="",$H445="",$I445="",$J445="",$K445="",$L445=""),"",IF($B445="Female",1/(1+EXP(-SUMPRODUCT(Engine!$C$14050:$C$14081,INDIRECT("Coefficients!$BB$2:$BB$33")))),1/(1+EXP(-SUMPRODUCT(Engine!$C$14050:$C$14081,INDIRECT("Coefficients!$BC$2:$BC$33"))))))</f>
      </c>
      <c r="AQ445" s="8">
        <f>IF(OR($B445="",$C445="",$D445="",$E445="",$F445="",$G445="",$H445="",$I445="",$J445="",$K445="",$L445=""),"",IF($B445="Female",1/(1+EXP(-SUMPRODUCT(Engine!$C$14050:$C$14081,INDIRECT("Coefficients!$BD$2:$BD$33")))),1/(1+EXP(-SUMPRODUCT(Engine!$C$14050:$C$14081,INDIRECT("Coefficients!$BE$2:$BE$33"))))))</f>
      </c>
      <c r="AR445" s="8">
        <f>IF(OR($B445="",$C445="",$D445="",$E445="",$F445="",$G445="",$H445="",$I445="",$J445="",$K445="",$L445=""),"",IF($B445="Female",1/(1+EXP(-SUMPRODUCT(Engine!$C$14050:$C$14081,INDIRECT("Coefficients!$BF$2:$BF$33")))),1/(1+EXP(-SUMPRODUCT(Engine!$C$14050:$C$14081,INDIRECT("Coefficients!$BG$2:$BG$33"))))))</f>
      </c>
      <c r="AS445" s="8">
        <f>IF(OR($B445="",$C445="",$D445="",$E445="",$F445="",$G445="",$H445="",$I445="",$J445="",$K445="",$L445=""),"",IF($B445="Female",1/(1+EXP(-SUMPRODUCT(Engine!$C$14050:$C$14081,INDIRECT("Coefficients!$BH$2:$BH$33")))),1/(1+EXP(-SUMPRODUCT(Engine!$C$14050:$C$14081,INDIRECT("Coefficients!$BI$2:$BI$33"))))))</f>
      </c>
      <c r="AT445" s="8">
        <f>IF(OR($B445="",$C445="",$D445="",$E445="",$F445="",$G445="",$H445="",$I445="",$J445="",$K445="",$L445=""),"",IF($B445="Female",1/(1+EXP(-SUMPRODUCT(Engine!$C$14050:$C$14081,INDIRECT("Coefficients!$BJ$2:$BJ$33")))),1/(1+EXP(-SUMPRODUCT(Engine!$C$14050:$C$14081,INDIRECT("Coefficients!$BK$2:$BK$33"))))))</f>
      </c>
      <c r="AU445" s="8">
        <f>IF(OR($B445="",$C445="",$D445="",$E445="",$F445="",$G445="",$H445="",$I445="",$J445="",$K445="",$L445=""),"",IF($B445="Female",1/(1+EXP(-SUMPRODUCT(Engine!$C$14050:$C$14081,INDIRECT("Coefficients!$BL$2:$BL$33")))),1/(1+EXP(-SUMPRODUCT(Engine!$C$14050:$C$14081,INDIRECT("Coefficients!$BM$2:$BM$33"))))))</f>
      </c>
      <c r="AV445" s="8">
        <f>IF(OR($B445="",$C445="",$D445="",$E445="",$F445="",$G445="",$H445="",$I445="",$J445="",$K445="",$L445=""),"",IF($B445="Female",1/(1+EXP(-SUMPRODUCT(Engine!$C$14050:$C$14081,INDIRECT("Coefficients!$BN$2:$BN$33")))),1/(1+EXP(-SUMPRODUCT(Engine!$C$14050:$C$14081,INDIRECT("Coefficients!$BO$2:$BO$33"))))))</f>
      </c>
      <c r="AW445" s="8">
        <f>IF(OR($B445="",$C445="",$D445="",$E445="",$F445="",$G445="",$H445="",$I445="",$J445="",$K445="",$L445=""),"",IF($B445="Female",1/(1+EXP(-SUMPRODUCT(Engine!$C$14050:$C$14081,INDIRECT("Coefficients!$BP$2:$BP$33")))),1/(1+EXP(-SUMPRODUCT(Engine!$C$14050:$C$14081,INDIRECT("Coefficients!$BQ$2:$BQ$33"))))))</f>
      </c>
      <c r="AX445" s="8">
        <f>IF(OR($B445="",$C445="",$D445="",$E445="",$F445="",$G445="",$H445="",$I445="",$J445="",$K445="",$L445=""),"",IF($B445="Female",1/(1+EXP(-SUMPRODUCT(Engine!$C$14050:$C$14081,INDIRECT("Coefficients!$BR$2:$BR$33")))),1/(1+EXP(-SUMPRODUCT(Engine!$C$14050:$C$14081,INDIRECT("Coefficients!$BS$2:$BS$33"))))))</f>
      </c>
      <c r="AY445" s="8">
        <f>IF(OR($B445="",$C445="",$D445="",$E445="",$F445="",$G445="",$H445="",$I445="",$J445="",$K445="",$L445=""),"",IF($B445="Female",1/(1+EXP(-SUMPRODUCT(Engine!$C$14050:$C$14081,INDIRECT("Coefficients!$BT$2:$BT$33")))),1/(1+EXP(-SUMPRODUCT(Engine!$C$14050:$C$14081,INDIRECT("Coefficients!$BU$2:$BU$33"))))))</f>
      </c>
      <c r="AZ445" s="8">
        <f>IF(OR($B445="",$C445="",$D445="",$E445="",$F445="",$G445="",$H445="",$I445="",$J445="",$K445="",$L445=""),"",IF($B445="Female",1/(1+EXP(-SUMPRODUCT(Engine!$C$14050:$C$14081,INDIRECT("Coefficients!$BV$2:$BV$33")))),1/(1+EXP(-SUMPRODUCT(Engine!$C$14050:$C$14081,INDIRECT("Coefficients!$BW$2:$BW$33"))))))</f>
      </c>
      <c r="BA445" s="8">
        <f>IF(OR($B445="",$C445="",$D445="",$E445="",$F445="",$G445="",$H445="",$I445="",$J445="",$K445="",$L445=""),"",IF($B445="Female",1/(1+EXP(-SUMPRODUCT(Engine!$C$14050:$C$14081,INDIRECT("Coefficients!$BX$2:$BX$33")))),1/(1+EXP(-SUMPRODUCT(Engine!$C$14050:$C$14081,INDIRECT("Coefficients!$BY$2:$BY$33"))))))</f>
      </c>
      <c r="BB445" s="8">
        <f>IF(OR($B445="",$C445="",$D445="",$E445="",$F445="",$G445="",$H445="",$I445="",$J445="",$K445="",$L445=""),"",IF($B445="Female",1/(1+EXP(-SUMPRODUCT(Engine!$C$14050:$C$14081,INDIRECT("Coefficients!$BZ$2:$BZ$33")))),1/(1+EXP(-SUMPRODUCT(Engine!$C$14050:$C$14081,INDIRECT("Coefficients!$CA$2:$CA$33"))))))</f>
      </c>
      <c r="BC445" s="8">
        <f>IF(OR($B445="",$C445="",$D445="",$E445="",$F445="",$G445="",$H445="",$I445="",$J445="",$K445="",$L445=""),"",IF($B445="Female",1/(1+EXP(-SUMPRODUCT(Engine!$C$14050:$C$14081,INDIRECT("Coefficients!$CB$2:$CB$33")))),1/(1+EXP(-SUMPRODUCT(Engine!$C$14050:$C$14081,INDIRECT("Coefficients!$CC$2:$CC$33"))))))</f>
      </c>
      <c r="BD445" s="8">
        <f>IF(OR($B445="",$C445="",$D445="",$E445="",$F445="",$G445="",$H445="",$I445="",$J445="",$K445="",$L445=""),"",IF($B445="Female",1/(1+EXP(-SUMPRODUCT(Engine!$C$14050:$C$14081,INDIRECT("Coefficients!$CD$2:$CD$33")))),1/(1+EXP(-SUMPRODUCT(Engine!$C$14050:$C$14081,INDIRECT("Coefficients!$CE$2:$CE$33"))))))</f>
      </c>
      <c r="BE445" s="8">
        <f>IF(OR($B445="",$C445="",$D445="",$E445="",$F445="",$G445="",$H445="",$I445="",$J445="",$K445="",$L445=""),"",IF($B445="Female",1/(1+EXP(-SUMPRODUCT(Engine!$C$14050:$C$14081,INDIRECT("Coefficients!$CF$2:$CF$33")))),1/(1+EXP(-SUMPRODUCT(Engine!$C$14050:$C$14081,INDIRECT("Coefficients!$CG$2:$CG$33"))))))</f>
      </c>
      <c r="BF445" s="8">
        <f>IF(OR($B445="",$C445="",$D445="",$E445="",$F445="",$G445="",$H445="",$I445="",$J445="",$K445="",$L445=""),"",IF($B445="Female",1/(1+EXP(-SUMPRODUCT(Engine!$C$14050:$C$14081,INDIRECT("Coefficients!$CH$2:$CH$33")))),1/(1+EXP(-SUMPRODUCT(Engine!$C$14050:$C$14081,INDIRECT("Coefficients!$CI$2:$CI$33"))))))</f>
      </c>
      <c r="BG445" s="8">
        <f>IF(OR($B445="",$C445="",$D445="",$E445="",$F445="",$G445="",$H445="",$I445="",$J445="",$K445="",$L445=""),"",IF($B445="Female",1/(1+EXP(-SUMPRODUCT(Engine!$C$14050:$C$14081,INDIRECT("Coefficients!$CJ$2:$CJ$33")))),1/(1+EXP(-SUMPRODUCT(Engine!$C$14050:$C$14081,INDIRECT("Coefficients!$CK$2:$CK$33"))))))</f>
      </c>
      <c r="BH445" s="8">
        <f>IF(OR($B445="",$C445="",$D445="",$E445="",$F445="",$G445="",$H445="",$I445="",$J445="",$K445="",$L445=""),"",IF($B445="Female",1/(1+EXP(-SUMPRODUCT(Engine!$C$14050:$C$14081,INDIRECT("Coefficients!$CL$2:$CL$33")))),1/(1+EXP(-SUMPRODUCT(Engine!$C$14050:$C$14081,INDIRECT("Coefficients!$CM$2:$CM$33"))))))</f>
      </c>
      <c r="BI445" s="8">
        <f>IF(OR($B445="",$C445="",$D445="",$E445="",$F445="",$G445="",$H445="",$I445="",$J445="",$K445="",$L445=""),"",IF($B445="Female",1/(1+EXP(-SUMPRODUCT(Engine!$C$14050:$C$14081,INDIRECT("Coefficients!$CN$2:$CN$33")))),1/(1+EXP(-SUMPRODUCT(Engine!$C$14050:$C$14081,INDIRECT("Coefficients!$CO$2:$CO$33"))))))</f>
      </c>
      <c r="BJ445" s="8">
        <f>IF(OR($B445="",$C445="",$D445="",$E445="",$F445="",$G445="",$H445="",$I445="",$J445="",$K445="",$L445=""),"",IF($B445="Female",1/(1+EXP(-SUMPRODUCT(Engine!$C$14050:$C$14081,INDIRECT("Coefficients!$CP$2:$CP$33")))),1/(1+EXP(-SUMPRODUCT(Engine!$C$14050:$C$14081,INDIRECT("Coefficients!$CQ$2:$CQ$33"))))))</f>
      </c>
      <c r="BK445" s="8">
        <f>IF(OR($B445="",$C445="",$D445="",$E445="",$F445="",$G445="",$H445="",$I445="",$J445="",$K445="",$L445=""),"",IF($B445="Female",1/(1+EXP(-SUMPRODUCT(Engine!$C$14050:$C$14081,INDIRECT("Coefficients!$CR$2:$CR$33")))),1/(1+EXP(-SUMPRODUCT(Engine!$C$14050:$C$14081,INDIRECT("Coefficients!$CS$2:$CS$33"))))))</f>
      </c>
      <c r="BL445" s="8">
        <f>IF(OR($B445="",$C445="",$D445="",$E445="",$F445="",$G445="",$H445="",$I445="",$J445="",$K445="",$L445=""),"",IF($B445="Female",1/(1+EXP(-SUMPRODUCT(Engine!$C$14050:$C$14081,INDIRECT("Coefficients!$CT$2:$CT$33")))),1/(1+EXP(-SUMPRODUCT(Engine!$C$14050:$C$14081,INDIRECT("Coefficients!$CU$2:$CU$33"))))))</f>
      </c>
      <c r="BM445" s="8">
        <f>IF(OR($B445="",$C445="",$D445="",$E445="",$F445="",$G445="",$H445="",$I445="",$J445="",$K445="",$L445=""),"",IF($B445="Female",1/(1+EXP(-SUMPRODUCT(Engine!$C$14050:$C$14081,INDIRECT("Coefficients!$CV$2:$CV$33")))),1/(1+EXP(-SUMPRODUCT(Engine!$C$14050:$C$14081,INDIRECT("Coefficients!$CW$2:$CW$33"))))))</f>
      </c>
    </row>
    <row r="446" spans="1:65" x14ac:dyDescent="0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8">
        <f>IF(OR($B446="",$C446="",$D446="",$E446="",$F446="",$G446="",$H446="",$I446="",$J446="",$K446="",$L446=""),"",IF($B446="Female",1/(1+EXP(-SUMPRODUCT(Engine!$C$14082:$C$14113,INDIRECT("Coefficients!$B$2:$B$33")))),1/(1+EXP(-SUMPRODUCT(Engine!$C$14082:$C$14113,INDIRECT("Coefficients!$C$2:$C$33"))))))</f>
      </c>
      <c r="Q446" s="8">
        <f>IF(OR($B446="",$C446="",$D446="",$E446="",$F446="",$G446="",$H446="",$I446="",$J446="",$K446="",$L446=""),"",IF($B446="Female",1/(1+EXP(-SUMPRODUCT(Engine!$C$14082:$C$14113,INDIRECT("Coefficients!$D$2:$D$33")))),1/(1+EXP(-SUMPRODUCT(Engine!$C$14082:$C$14113,INDIRECT("Coefficients!$E$2:$E$33"))))))</f>
      </c>
      <c r="R446" s="8">
        <f>IF(OR($B446="",$C446="",$D446="",$E446="",$F446="",$G446="",$H446="",$I446="",$J446="",$K446="",$L446=""),"",IF($B446="Female",1/(1+EXP(-SUMPRODUCT(Engine!$C$14082:$C$14113,INDIRECT("Coefficients!$F$2:$F$33")))),1/(1+EXP(-SUMPRODUCT(Engine!$C$14082:$C$14113,INDIRECT("Coefficients!$G$2:$G$33"))))))</f>
      </c>
      <c r="S446" s="8">
        <f>IF(OR($B446="",$C446="",$D446="",$E446="",$F446="",$G446="",$H446="",$I446="",$J446="",$K446="",$L446=""),"",IF($B446="Female",1/(1+EXP(-SUMPRODUCT(Engine!$C$14082:$C$14113,INDIRECT("Coefficients!$H$2:$H$33")))),1/(1+EXP(-SUMPRODUCT(Engine!$C$14082:$C$14113,INDIRECT("Coefficients!$I$2:$I$33"))))))</f>
      </c>
      <c r="T446" s="8">
        <f>IF(OR($B446="",$C446="",$D446="",$E446="",$F446="",$G446="",$H446="",$I446="",$J446="",$K446="",$L446=""),"",IF($B446="Female",1/(1+EXP(-SUMPRODUCT(Engine!$C$14082:$C$14113,INDIRECT("Coefficients!$J$2:$J$33")))),1/(1+EXP(-SUMPRODUCT(Engine!$C$14082:$C$14113,INDIRECT("Coefficients!$K$2:$K$33"))))))</f>
      </c>
      <c r="U446" s="8">
        <f>IF(OR($B446="",$C446="",$D446="",$E446="",$F446="",$G446="",$H446="",$I446="",$J446="",$K446="",$L446=""),"",IF($B446="Female",1/(1+EXP(-SUMPRODUCT(Engine!$C$14082:$C$14113,INDIRECT("Coefficients!$L$2:$L$33")))),1/(1+EXP(-SUMPRODUCT(Engine!$C$14082:$C$14113,INDIRECT("Coefficients!$M$2:$M$33"))))))</f>
      </c>
      <c r="V446" s="8">
        <f>IF(OR($B446="",$C446="",$D446="",$E446="",$F446="",$G446="",$H446="",$I446="",$J446="",$K446="",$L446=""),"",IF($B446="Female",1/(1+EXP(-SUMPRODUCT(Engine!$C$14082:$C$14113,INDIRECT("Coefficients!$N$2:$N$33")))),1/(1+EXP(-SUMPRODUCT(Engine!$C$14082:$C$14113,INDIRECT("Coefficients!$O$2:$O$33"))))))</f>
      </c>
      <c r="W446" s="8">
        <f>IF(OR($B446="",$C446="",$D446="",$E446="",$F446="",$G446="",$H446="",$I446="",$J446="",$K446="",$L446=""),"",IF($B446="Female",1/(1+EXP(-SUMPRODUCT(Engine!$C$14082:$C$14113,INDIRECT("Coefficients!$P$2:$P$33")))),1/(1+EXP(-SUMPRODUCT(Engine!$C$14082:$C$14113,INDIRECT("Coefficients!$Q$2:$Q$33"))))))</f>
      </c>
      <c r="X446" s="8">
        <f>IF(OR($B446="",$C446="",$D446="",$E446="",$F446="",$G446="",$H446="",$I446="",$J446="",$K446="",$L446=""),"",IF($B446="Female",1/(1+EXP(-SUMPRODUCT(Engine!$C$14082:$C$14113,INDIRECT("Coefficients!$R$2:$R$33")))),1/(1+EXP(-SUMPRODUCT(Engine!$C$14082:$C$14113,INDIRECT("Coefficients!$S$2:$S$33"))))))</f>
      </c>
      <c r="Y446" s="8">
        <f>IF(OR($B446="",$C446="",$D446="",$E446="",$F446="",$G446="",$H446="",$I446="",$J446="",$K446="",$L446=""),"",IF($B446="Female",1/(1+EXP(-SUMPRODUCT(Engine!$C$14082:$C$14113,INDIRECT("Coefficients!$T$2:$T$33")))),1/(1+EXP(-SUMPRODUCT(Engine!$C$14082:$C$14113,INDIRECT("Coefficients!$U$2:$U$33"))))))</f>
      </c>
      <c r="Z446" s="8">
        <f>IF(OR($B446="",$C446="",$D446="",$E446="",$F446="",$G446="",$H446="",$I446="",$J446="",$K446="",$L446=""),"",IF($B446="Female",1/(1+EXP(-SUMPRODUCT(Engine!$C$14082:$C$14113,INDIRECT("Coefficients!$V$2:$V$33")))),1/(1+EXP(-SUMPRODUCT(Engine!$C$14082:$C$14113,INDIRECT("Coefficients!$W$2:$W$33"))))))</f>
      </c>
      <c r="AA446" s="8">
        <f>IF(OR($B446="",$C446="",$D446="",$E446="",$F446="",$G446="",$H446="",$I446="",$J446="",$K446="",$L446=""),"",IF($B446="Female",1/(1+EXP(-SUMPRODUCT(Engine!$C$14082:$C$14113,INDIRECT("Coefficients!$X$2:$X$33")))),1/(1+EXP(-SUMPRODUCT(Engine!$C$14082:$C$14113,INDIRECT("Coefficients!$Y$2:$Y$33"))))))</f>
      </c>
      <c r="AB446" s="8">
        <f>IF(OR($B446="",$C446="",$D446="",$E446="",$F446="",$G446="",$H446="",$I446="",$J446="",$K446="",$L446=""),"",IF($B446="Female",1/(1+EXP(-SUMPRODUCT(Engine!$C$14082:$C$14113,INDIRECT("Coefficients!$Z$2:$Z$33")))),1/(1+EXP(-SUMPRODUCT(Engine!$C$14082:$C$14113,INDIRECT("Coefficients!$AA$2:$AA$33"))))))</f>
      </c>
      <c r="AC446" s="8">
        <f>IF(OR($B446="",$C446="",$D446="",$E446="",$F446="",$G446="",$H446="",$I446="",$J446="",$K446="",$L446=""),"",IF($B446="Female",1/(1+EXP(-SUMPRODUCT(Engine!$C$14082:$C$14113,INDIRECT("Coefficients!$AB$2:$AB$33")))),1/(1+EXP(-SUMPRODUCT(Engine!$C$14082:$C$14113,INDIRECT("Coefficients!$AC$2:$AC$33"))))))</f>
      </c>
      <c r="AD446" s="8">
        <f>IF(OR($B446="",$C446="",$D446="",$E446="",$F446="",$G446="",$H446="",$I446="",$J446="",$K446="",$L446=""),"",IF($B446="Female",1/(1+EXP(-SUMPRODUCT(Engine!$C$14082:$C$14113,INDIRECT("Coefficients!$AD$2:$AD$33")))),1/(1+EXP(-SUMPRODUCT(Engine!$C$14082:$C$14113,INDIRECT("Coefficients!$AE$2:$AE$33"))))))</f>
      </c>
      <c r="AE446" s="8">
        <f>IF(OR($B446="",$C446="",$D446="",$E446="",$F446="",$G446="",$H446="",$I446="",$J446="",$K446="",$L446=""),"",IF($B446="Female",1/(1+EXP(-SUMPRODUCT(Engine!$C$14082:$C$14113,INDIRECT("Coefficients!$AF$2:$AF$33")))),1/(1+EXP(-SUMPRODUCT(Engine!$C$14082:$C$14113,INDIRECT("Coefficients!$AG$2:$AG$33"))))))</f>
      </c>
      <c r="AF446" s="8">
        <f>IF(OR($B446="",$C446="",$D446="",$E446="",$F446="",$G446="",$H446="",$I446="",$J446="",$K446="",$L446=""),"",IF($B446="Female",1/(1+EXP(-SUMPRODUCT(Engine!$C$14082:$C$14113,INDIRECT("Coefficients!$AH$2:$AH$33")))),1/(1+EXP(-SUMPRODUCT(Engine!$C$14082:$C$14113,INDIRECT("Coefficients!$AI$2:$AI$33"))))))</f>
      </c>
      <c r="AG446" s="8">
        <f>IF(OR($B446="",$C446="",$D446="",$E446="",$F446="",$G446="",$H446="",$I446="",$J446="",$K446="",$L446=""),"",IF($B446="Female",1/(1+EXP(-SUMPRODUCT(Engine!$C$14082:$C$14113,INDIRECT("Coefficients!$AJ$2:$AJ$33")))),1/(1+EXP(-SUMPRODUCT(Engine!$C$14082:$C$14113,INDIRECT("Coefficients!$AK$2:$AK$33"))))))</f>
      </c>
      <c r="AH446" s="8">
        <f>IF(OR($B446="",$C446="",$D446="",$E446="",$F446="",$G446="",$H446="",$I446="",$J446="",$K446="",$L446=""),"",IF($B446="Female",1/(1+EXP(-SUMPRODUCT(Engine!$C$14082:$C$14113,INDIRECT("Coefficients!$AL$2:$AL$33")))),1/(1+EXP(-SUMPRODUCT(Engine!$C$14082:$C$14113,INDIRECT("Coefficients!$AM$2:$AM$33"))))))</f>
      </c>
      <c r="AI446" s="8">
        <f>IF(OR($B446="",$C446="",$D446="",$E446="",$F446="",$G446="",$H446="",$I446="",$J446="",$K446="",$L446=""),"",IF($B446="Female",1/(1+EXP(-SUMPRODUCT(Engine!$C$14082:$C$14113,INDIRECT("Coefficients!$AN$2:$AN$33")))),1/(1+EXP(-SUMPRODUCT(Engine!$C$14082:$C$14113,INDIRECT("Coefficients!$AO$2:$AO$33"))))))</f>
      </c>
      <c r="AJ446" s="8">
        <f>IF(OR($B446="",$C446="",$D446="",$E446="",$F446="",$G446="",$H446="",$I446="",$J446="",$K446="",$L446=""),"",IF($B446="Female",1/(1+EXP(-SUMPRODUCT(Engine!$C$14082:$C$14113,INDIRECT("Coefficients!$AP$2:$AP$33")))),1/(1+EXP(-SUMPRODUCT(Engine!$C$14082:$C$14113,INDIRECT("Coefficients!$AQ$2:$AQ$33"))))))</f>
      </c>
      <c r="AK446" s="8">
        <f>IF(OR($B446="",$C446="",$D446="",$E446="",$F446="",$G446="",$H446="",$I446="",$J446="",$K446="",$L446=""),"",IF($B446="Female",1/(1+EXP(-SUMPRODUCT(Engine!$C$14082:$C$14113,INDIRECT("Coefficients!$AR$2:$AR$33")))),1/(1+EXP(-SUMPRODUCT(Engine!$C$14082:$C$14113,INDIRECT("Coefficients!$AS$2:$AS$33"))))))</f>
      </c>
      <c r="AL446" s="8">
        <f>IF(OR($B446="",$C446="",$D446="",$E446="",$F446="",$G446="",$H446="",$I446="",$J446="",$K446="",$L446=""),"",IF($B446="Female",1/(1+EXP(-SUMPRODUCT(Engine!$C$14082:$C$14113,INDIRECT("Coefficients!$AT$2:$AT$33")))),1/(1+EXP(-SUMPRODUCT(Engine!$C$14082:$C$14113,INDIRECT("Coefficients!$AU$2:$AU$33"))))))</f>
      </c>
      <c r="AM446" s="8">
        <f>IF(OR($B446="",$C446="",$D446="",$E446="",$F446="",$G446="",$H446="",$I446="",$J446="",$K446="",$L446=""),"",IF($B446="Female",1/(1+EXP(-SUMPRODUCT(Engine!$C$14082:$C$14113,INDIRECT("Coefficients!$AV$2:$AV$33")))),1/(1+EXP(-SUMPRODUCT(Engine!$C$14082:$C$14113,INDIRECT("Coefficients!$AW$2:$AW$33"))))))</f>
      </c>
      <c r="AN446" s="8">
        <f>IF(OR($B446="",$C446="",$D446="",$E446="",$F446="",$G446="",$H446="",$I446="",$J446="",$K446="",$L446=""),"",IF($B446="Female",1/(1+EXP(-SUMPRODUCT(Engine!$C$14082:$C$14113,INDIRECT("Coefficients!$AX$2:$AX$33")))),1/(1+EXP(-SUMPRODUCT(Engine!$C$14082:$C$14113,INDIRECT("Coefficients!$AY$2:$AY$33"))))))</f>
      </c>
      <c r="AO446" s="8">
        <f>IF(OR($B446="",$C446="",$D446="",$E446="",$F446="",$G446="",$H446="",$I446="",$J446="",$K446="",$L446=""),"",IF($B446="Female",1/(1+EXP(-SUMPRODUCT(Engine!$C$14082:$C$14113,INDIRECT("Coefficients!$AZ$2:$AZ$33")))),1/(1+EXP(-SUMPRODUCT(Engine!$C$14082:$C$14113,INDIRECT("Coefficients!$BA$2:$BA$33"))))))</f>
      </c>
      <c r="AP446" s="8">
        <f>IF(OR($B446="",$C446="",$D446="",$E446="",$F446="",$G446="",$H446="",$I446="",$J446="",$K446="",$L446=""),"",IF($B446="Female",1/(1+EXP(-SUMPRODUCT(Engine!$C$14082:$C$14113,INDIRECT("Coefficients!$BB$2:$BB$33")))),1/(1+EXP(-SUMPRODUCT(Engine!$C$14082:$C$14113,INDIRECT("Coefficients!$BC$2:$BC$33"))))))</f>
      </c>
      <c r="AQ446" s="8">
        <f>IF(OR($B446="",$C446="",$D446="",$E446="",$F446="",$G446="",$H446="",$I446="",$J446="",$K446="",$L446=""),"",IF($B446="Female",1/(1+EXP(-SUMPRODUCT(Engine!$C$14082:$C$14113,INDIRECT("Coefficients!$BD$2:$BD$33")))),1/(1+EXP(-SUMPRODUCT(Engine!$C$14082:$C$14113,INDIRECT("Coefficients!$BE$2:$BE$33"))))))</f>
      </c>
      <c r="AR446" s="8">
        <f>IF(OR($B446="",$C446="",$D446="",$E446="",$F446="",$G446="",$H446="",$I446="",$J446="",$K446="",$L446=""),"",IF($B446="Female",1/(1+EXP(-SUMPRODUCT(Engine!$C$14082:$C$14113,INDIRECT("Coefficients!$BF$2:$BF$33")))),1/(1+EXP(-SUMPRODUCT(Engine!$C$14082:$C$14113,INDIRECT("Coefficients!$BG$2:$BG$33"))))))</f>
      </c>
      <c r="AS446" s="8">
        <f>IF(OR($B446="",$C446="",$D446="",$E446="",$F446="",$G446="",$H446="",$I446="",$J446="",$K446="",$L446=""),"",IF($B446="Female",1/(1+EXP(-SUMPRODUCT(Engine!$C$14082:$C$14113,INDIRECT("Coefficients!$BH$2:$BH$33")))),1/(1+EXP(-SUMPRODUCT(Engine!$C$14082:$C$14113,INDIRECT("Coefficients!$BI$2:$BI$33"))))))</f>
      </c>
      <c r="AT446" s="8">
        <f>IF(OR($B446="",$C446="",$D446="",$E446="",$F446="",$G446="",$H446="",$I446="",$J446="",$K446="",$L446=""),"",IF($B446="Female",1/(1+EXP(-SUMPRODUCT(Engine!$C$14082:$C$14113,INDIRECT("Coefficients!$BJ$2:$BJ$33")))),1/(1+EXP(-SUMPRODUCT(Engine!$C$14082:$C$14113,INDIRECT("Coefficients!$BK$2:$BK$33"))))))</f>
      </c>
      <c r="AU446" s="8">
        <f>IF(OR($B446="",$C446="",$D446="",$E446="",$F446="",$G446="",$H446="",$I446="",$J446="",$K446="",$L446=""),"",IF($B446="Female",1/(1+EXP(-SUMPRODUCT(Engine!$C$14082:$C$14113,INDIRECT("Coefficients!$BL$2:$BL$33")))),1/(1+EXP(-SUMPRODUCT(Engine!$C$14082:$C$14113,INDIRECT("Coefficients!$BM$2:$BM$33"))))))</f>
      </c>
      <c r="AV446" s="8">
        <f>IF(OR($B446="",$C446="",$D446="",$E446="",$F446="",$G446="",$H446="",$I446="",$J446="",$K446="",$L446=""),"",IF($B446="Female",1/(1+EXP(-SUMPRODUCT(Engine!$C$14082:$C$14113,INDIRECT("Coefficients!$BN$2:$BN$33")))),1/(1+EXP(-SUMPRODUCT(Engine!$C$14082:$C$14113,INDIRECT("Coefficients!$BO$2:$BO$33"))))))</f>
      </c>
      <c r="AW446" s="8">
        <f>IF(OR($B446="",$C446="",$D446="",$E446="",$F446="",$G446="",$H446="",$I446="",$J446="",$K446="",$L446=""),"",IF($B446="Female",1/(1+EXP(-SUMPRODUCT(Engine!$C$14082:$C$14113,INDIRECT("Coefficients!$BP$2:$BP$33")))),1/(1+EXP(-SUMPRODUCT(Engine!$C$14082:$C$14113,INDIRECT("Coefficients!$BQ$2:$BQ$33"))))))</f>
      </c>
      <c r="AX446" s="8">
        <f>IF(OR($B446="",$C446="",$D446="",$E446="",$F446="",$G446="",$H446="",$I446="",$J446="",$K446="",$L446=""),"",IF($B446="Female",1/(1+EXP(-SUMPRODUCT(Engine!$C$14082:$C$14113,INDIRECT("Coefficients!$BR$2:$BR$33")))),1/(1+EXP(-SUMPRODUCT(Engine!$C$14082:$C$14113,INDIRECT("Coefficients!$BS$2:$BS$33"))))))</f>
      </c>
      <c r="AY446" s="8">
        <f>IF(OR($B446="",$C446="",$D446="",$E446="",$F446="",$G446="",$H446="",$I446="",$J446="",$K446="",$L446=""),"",IF($B446="Female",1/(1+EXP(-SUMPRODUCT(Engine!$C$14082:$C$14113,INDIRECT("Coefficients!$BT$2:$BT$33")))),1/(1+EXP(-SUMPRODUCT(Engine!$C$14082:$C$14113,INDIRECT("Coefficients!$BU$2:$BU$33"))))))</f>
      </c>
      <c r="AZ446" s="8">
        <f>IF(OR($B446="",$C446="",$D446="",$E446="",$F446="",$G446="",$H446="",$I446="",$J446="",$K446="",$L446=""),"",IF($B446="Female",1/(1+EXP(-SUMPRODUCT(Engine!$C$14082:$C$14113,INDIRECT("Coefficients!$BV$2:$BV$33")))),1/(1+EXP(-SUMPRODUCT(Engine!$C$14082:$C$14113,INDIRECT("Coefficients!$BW$2:$BW$33"))))))</f>
      </c>
      <c r="BA446" s="8">
        <f>IF(OR($B446="",$C446="",$D446="",$E446="",$F446="",$G446="",$H446="",$I446="",$J446="",$K446="",$L446=""),"",IF($B446="Female",1/(1+EXP(-SUMPRODUCT(Engine!$C$14082:$C$14113,INDIRECT("Coefficients!$BX$2:$BX$33")))),1/(1+EXP(-SUMPRODUCT(Engine!$C$14082:$C$14113,INDIRECT("Coefficients!$BY$2:$BY$33"))))))</f>
      </c>
      <c r="BB446" s="8">
        <f>IF(OR($B446="",$C446="",$D446="",$E446="",$F446="",$G446="",$H446="",$I446="",$J446="",$K446="",$L446=""),"",IF($B446="Female",1/(1+EXP(-SUMPRODUCT(Engine!$C$14082:$C$14113,INDIRECT("Coefficients!$BZ$2:$BZ$33")))),1/(1+EXP(-SUMPRODUCT(Engine!$C$14082:$C$14113,INDIRECT("Coefficients!$CA$2:$CA$33"))))))</f>
      </c>
      <c r="BC446" s="8">
        <f>IF(OR($B446="",$C446="",$D446="",$E446="",$F446="",$G446="",$H446="",$I446="",$J446="",$K446="",$L446=""),"",IF($B446="Female",1/(1+EXP(-SUMPRODUCT(Engine!$C$14082:$C$14113,INDIRECT("Coefficients!$CB$2:$CB$33")))),1/(1+EXP(-SUMPRODUCT(Engine!$C$14082:$C$14113,INDIRECT("Coefficients!$CC$2:$CC$33"))))))</f>
      </c>
      <c r="BD446" s="8">
        <f>IF(OR($B446="",$C446="",$D446="",$E446="",$F446="",$G446="",$H446="",$I446="",$J446="",$K446="",$L446=""),"",IF($B446="Female",1/(1+EXP(-SUMPRODUCT(Engine!$C$14082:$C$14113,INDIRECT("Coefficients!$CD$2:$CD$33")))),1/(1+EXP(-SUMPRODUCT(Engine!$C$14082:$C$14113,INDIRECT("Coefficients!$CE$2:$CE$33"))))))</f>
      </c>
      <c r="BE446" s="8">
        <f>IF(OR($B446="",$C446="",$D446="",$E446="",$F446="",$G446="",$H446="",$I446="",$J446="",$K446="",$L446=""),"",IF($B446="Female",1/(1+EXP(-SUMPRODUCT(Engine!$C$14082:$C$14113,INDIRECT("Coefficients!$CF$2:$CF$33")))),1/(1+EXP(-SUMPRODUCT(Engine!$C$14082:$C$14113,INDIRECT("Coefficients!$CG$2:$CG$33"))))))</f>
      </c>
      <c r="BF446" s="8">
        <f>IF(OR($B446="",$C446="",$D446="",$E446="",$F446="",$G446="",$H446="",$I446="",$J446="",$K446="",$L446=""),"",IF($B446="Female",1/(1+EXP(-SUMPRODUCT(Engine!$C$14082:$C$14113,INDIRECT("Coefficients!$CH$2:$CH$33")))),1/(1+EXP(-SUMPRODUCT(Engine!$C$14082:$C$14113,INDIRECT("Coefficients!$CI$2:$CI$33"))))))</f>
      </c>
      <c r="BG446" s="8">
        <f>IF(OR($B446="",$C446="",$D446="",$E446="",$F446="",$G446="",$H446="",$I446="",$J446="",$K446="",$L446=""),"",IF($B446="Female",1/(1+EXP(-SUMPRODUCT(Engine!$C$14082:$C$14113,INDIRECT("Coefficients!$CJ$2:$CJ$33")))),1/(1+EXP(-SUMPRODUCT(Engine!$C$14082:$C$14113,INDIRECT("Coefficients!$CK$2:$CK$33"))))))</f>
      </c>
      <c r="BH446" s="8">
        <f>IF(OR($B446="",$C446="",$D446="",$E446="",$F446="",$G446="",$H446="",$I446="",$J446="",$K446="",$L446=""),"",IF($B446="Female",1/(1+EXP(-SUMPRODUCT(Engine!$C$14082:$C$14113,INDIRECT("Coefficients!$CL$2:$CL$33")))),1/(1+EXP(-SUMPRODUCT(Engine!$C$14082:$C$14113,INDIRECT("Coefficients!$CM$2:$CM$33"))))))</f>
      </c>
      <c r="BI446" s="8">
        <f>IF(OR($B446="",$C446="",$D446="",$E446="",$F446="",$G446="",$H446="",$I446="",$J446="",$K446="",$L446=""),"",IF($B446="Female",1/(1+EXP(-SUMPRODUCT(Engine!$C$14082:$C$14113,INDIRECT("Coefficients!$CN$2:$CN$33")))),1/(1+EXP(-SUMPRODUCT(Engine!$C$14082:$C$14113,INDIRECT("Coefficients!$CO$2:$CO$33"))))))</f>
      </c>
      <c r="BJ446" s="8">
        <f>IF(OR($B446="",$C446="",$D446="",$E446="",$F446="",$G446="",$H446="",$I446="",$J446="",$K446="",$L446=""),"",IF($B446="Female",1/(1+EXP(-SUMPRODUCT(Engine!$C$14082:$C$14113,INDIRECT("Coefficients!$CP$2:$CP$33")))),1/(1+EXP(-SUMPRODUCT(Engine!$C$14082:$C$14113,INDIRECT("Coefficients!$CQ$2:$CQ$33"))))))</f>
      </c>
      <c r="BK446" s="8">
        <f>IF(OR($B446="",$C446="",$D446="",$E446="",$F446="",$G446="",$H446="",$I446="",$J446="",$K446="",$L446=""),"",IF($B446="Female",1/(1+EXP(-SUMPRODUCT(Engine!$C$14082:$C$14113,INDIRECT("Coefficients!$CR$2:$CR$33")))),1/(1+EXP(-SUMPRODUCT(Engine!$C$14082:$C$14113,INDIRECT("Coefficients!$CS$2:$CS$33"))))))</f>
      </c>
      <c r="BL446" s="8">
        <f>IF(OR($B446="",$C446="",$D446="",$E446="",$F446="",$G446="",$H446="",$I446="",$J446="",$K446="",$L446=""),"",IF($B446="Female",1/(1+EXP(-SUMPRODUCT(Engine!$C$14082:$C$14113,INDIRECT("Coefficients!$CT$2:$CT$33")))),1/(1+EXP(-SUMPRODUCT(Engine!$C$14082:$C$14113,INDIRECT("Coefficients!$CU$2:$CU$33"))))))</f>
      </c>
      <c r="BM446" s="8">
        <f>IF(OR($B446="",$C446="",$D446="",$E446="",$F446="",$G446="",$H446="",$I446="",$J446="",$K446="",$L446=""),"",IF($B446="Female",1/(1+EXP(-SUMPRODUCT(Engine!$C$14082:$C$14113,INDIRECT("Coefficients!$CV$2:$CV$33")))),1/(1+EXP(-SUMPRODUCT(Engine!$C$14082:$C$14113,INDIRECT("Coefficients!$CW$2:$CW$33"))))))</f>
      </c>
    </row>
    <row r="447" spans="1:65" x14ac:dyDescent="0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8">
        <f>IF(OR($B447="",$C447="",$D447="",$E447="",$F447="",$G447="",$H447="",$I447="",$J447="",$K447="",$L447=""),"",IF($B447="Female",1/(1+EXP(-SUMPRODUCT(Engine!$C$14114:$C$14145,INDIRECT("Coefficients!$B$2:$B$33")))),1/(1+EXP(-SUMPRODUCT(Engine!$C$14114:$C$14145,INDIRECT("Coefficients!$C$2:$C$33"))))))</f>
      </c>
      <c r="Q447" s="8">
        <f>IF(OR($B447="",$C447="",$D447="",$E447="",$F447="",$G447="",$H447="",$I447="",$J447="",$K447="",$L447=""),"",IF($B447="Female",1/(1+EXP(-SUMPRODUCT(Engine!$C$14114:$C$14145,INDIRECT("Coefficients!$D$2:$D$33")))),1/(1+EXP(-SUMPRODUCT(Engine!$C$14114:$C$14145,INDIRECT("Coefficients!$E$2:$E$33"))))))</f>
      </c>
      <c r="R447" s="8">
        <f>IF(OR($B447="",$C447="",$D447="",$E447="",$F447="",$G447="",$H447="",$I447="",$J447="",$K447="",$L447=""),"",IF($B447="Female",1/(1+EXP(-SUMPRODUCT(Engine!$C$14114:$C$14145,INDIRECT("Coefficients!$F$2:$F$33")))),1/(1+EXP(-SUMPRODUCT(Engine!$C$14114:$C$14145,INDIRECT("Coefficients!$G$2:$G$33"))))))</f>
      </c>
      <c r="S447" s="8">
        <f>IF(OR($B447="",$C447="",$D447="",$E447="",$F447="",$G447="",$H447="",$I447="",$J447="",$K447="",$L447=""),"",IF($B447="Female",1/(1+EXP(-SUMPRODUCT(Engine!$C$14114:$C$14145,INDIRECT("Coefficients!$H$2:$H$33")))),1/(1+EXP(-SUMPRODUCT(Engine!$C$14114:$C$14145,INDIRECT("Coefficients!$I$2:$I$33"))))))</f>
      </c>
      <c r="T447" s="8">
        <f>IF(OR($B447="",$C447="",$D447="",$E447="",$F447="",$G447="",$H447="",$I447="",$J447="",$K447="",$L447=""),"",IF($B447="Female",1/(1+EXP(-SUMPRODUCT(Engine!$C$14114:$C$14145,INDIRECT("Coefficients!$J$2:$J$33")))),1/(1+EXP(-SUMPRODUCT(Engine!$C$14114:$C$14145,INDIRECT("Coefficients!$K$2:$K$33"))))))</f>
      </c>
      <c r="U447" s="8">
        <f>IF(OR($B447="",$C447="",$D447="",$E447="",$F447="",$G447="",$H447="",$I447="",$J447="",$K447="",$L447=""),"",IF($B447="Female",1/(1+EXP(-SUMPRODUCT(Engine!$C$14114:$C$14145,INDIRECT("Coefficients!$L$2:$L$33")))),1/(1+EXP(-SUMPRODUCT(Engine!$C$14114:$C$14145,INDIRECT("Coefficients!$M$2:$M$33"))))))</f>
      </c>
      <c r="V447" s="8">
        <f>IF(OR($B447="",$C447="",$D447="",$E447="",$F447="",$G447="",$H447="",$I447="",$J447="",$K447="",$L447=""),"",IF($B447="Female",1/(1+EXP(-SUMPRODUCT(Engine!$C$14114:$C$14145,INDIRECT("Coefficients!$N$2:$N$33")))),1/(1+EXP(-SUMPRODUCT(Engine!$C$14114:$C$14145,INDIRECT("Coefficients!$O$2:$O$33"))))))</f>
      </c>
      <c r="W447" s="8">
        <f>IF(OR($B447="",$C447="",$D447="",$E447="",$F447="",$G447="",$H447="",$I447="",$J447="",$K447="",$L447=""),"",IF($B447="Female",1/(1+EXP(-SUMPRODUCT(Engine!$C$14114:$C$14145,INDIRECT("Coefficients!$P$2:$P$33")))),1/(1+EXP(-SUMPRODUCT(Engine!$C$14114:$C$14145,INDIRECT("Coefficients!$Q$2:$Q$33"))))))</f>
      </c>
      <c r="X447" s="8">
        <f>IF(OR($B447="",$C447="",$D447="",$E447="",$F447="",$G447="",$H447="",$I447="",$J447="",$K447="",$L447=""),"",IF($B447="Female",1/(1+EXP(-SUMPRODUCT(Engine!$C$14114:$C$14145,INDIRECT("Coefficients!$R$2:$R$33")))),1/(1+EXP(-SUMPRODUCT(Engine!$C$14114:$C$14145,INDIRECT("Coefficients!$S$2:$S$33"))))))</f>
      </c>
      <c r="Y447" s="8">
        <f>IF(OR($B447="",$C447="",$D447="",$E447="",$F447="",$G447="",$H447="",$I447="",$J447="",$K447="",$L447=""),"",IF($B447="Female",1/(1+EXP(-SUMPRODUCT(Engine!$C$14114:$C$14145,INDIRECT("Coefficients!$T$2:$T$33")))),1/(1+EXP(-SUMPRODUCT(Engine!$C$14114:$C$14145,INDIRECT("Coefficients!$U$2:$U$33"))))))</f>
      </c>
      <c r="Z447" s="8">
        <f>IF(OR($B447="",$C447="",$D447="",$E447="",$F447="",$G447="",$H447="",$I447="",$J447="",$K447="",$L447=""),"",IF($B447="Female",1/(1+EXP(-SUMPRODUCT(Engine!$C$14114:$C$14145,INDIRECT("Coefficients!$V$2:$V$33")))),1/(1+EXP(-SUMPRODUCT(Engine!$C$14114:$C$14145,INDIRECT("Coefficients!$W$2:$W$33"))))))</f>
      </c>
      <c r="AA447" s="8">
        <f>IF(OR($B447="",$C447="",$D447="",$E447="",$F447="",$G447="",$H447="",$I447="",$J447="",$K447="",$L447=""),"",IF($B447="Female",1/(1+EXP(-SUMPRODUCT(Engine!$C$14114:$C$14145,INDIRECT("Coefficients!$X$2:$X$33")))),1/(1+EXP(-SUMPRODUCT(Engine!$C$14114:$C$14145,INDIRECT("Coefficients!$Y$2:$Y$33"))))))</f>
      </c>
      <c r="AB447" s="8">
        <f>IF(OR($B447="",$C447="",$D447="",$E447="",$F447="",$G447="",$H447="",$I447="",$J447="",$K447="",$L447=""),"",IF($B447="Female",1/(1+EXP(-SUMPRODUCT(Engine!$C$14114:$C$14145,INDIRECT("Coefficients!$Z$2:$Z$33")))),1/(1+EXP(-SUMPRODUCT(Engine!$C$14114:$C$14145,INDIRECT("Coefficients!$AA$2:$AA$33"))))))</f>
      </c>
      <c r="AC447" s="8">
        <f>IF(OR($B447="",$C447="",$D447="",$E447="",$F447="",$G447="",$H447="",$I447="",$J447="",$K447="",$L447=""),"",IF($B447="Female",1/(1+EXP(-SUMPRODUCT(Engine!$C$14114:$C$14145,INDIRECT("Coefficients!$AB$2:$AB$33")))),1/(1+EXP(-SUMPRODUCT(Engine!$C$14114:$C$14145,INDIRECT("Coefficients!$AC$2:$AC$33"))))))</f>
      </c>
      <c r="AD447" s="8">
        <f>IF(OR($B447="",$C447="",$D447="",$E447="",$F447="",$G447="",$H447="",$I447="",$J447="",$K447="",$L447=""),"",IF($B447="Female",1/(1+EXP(-SUMPRODUCT(Engine!$C$14114:$C$14145,INDIRECT("Coefficients!$AD$2:$AD$33")))),1/(1+EXP(-SUMPRODUCT(Engine!$C$14114:$C$14145,INDIRECT("Coefficients!$AE$2:$AE$33"))))))</f>
      </c>
      <c r="AE447" s="8">
        <f>IF(OR($B447="",$C447="",$D447="",$E447="",$F447="",$G447="",$H447="",$I447="",$J447="",$K447="",$L447=""),"",IF($B447="Female",1/(1+EXP(-SUMPRODUCT(Engine!$C$14114:$C$14145,INDIRECT("Coefficients!$AF$2:$AF$33")))),1/(1+EXP(-SUMPRODUCT(Engine!$C$14114:$C$14145,INDIRECT("Coefficients!$AG$2:$AG$33"))))))</f>
      </c>
      <c r="AF447" s="8">
        <f>IF(OR($B447="",$C447="",$D447="",$E447="",$F447="",$G447="",$H447="",$I447="",$J447="",$K447="",$L447=""),"",IF($B447="Female",1/(1+EXP(-SUMPRODUCT(Engine!$C$14114:$C$14145,INDIRECT("Coefficients!$AH$2:$AH$33")))),1/(1+EXP(-SUMPRODUCT(Engine!$C$14114:$C$14145,INDIRECT("Coefficients!$AI$2:$AI$33"))))))</f>
      </c>
      <c r="AG447" s="8">
        <f>IF(OR($B447="",$C447="",$D447="",$E447="",$F447="",$G447="",$H447="",$I447="",$J447="",$K447="",$L447=""),"",IF($B447="Female",1/(1+EXP(-SUMPRODUCT(Engine!$C$14114:$C$14145,INDIRECT("Coefficients!$AJ$2:$AJ$33")))),1/(1+EXP(-SUMPRODUCT(Engine!$C$14114:$C$14145,INDIRECT("Coefficients!$AK$2:$AK$33"))))))</f>
      </c>
      <c r="AH447" s="8">
        <f>IF(OR($B447="",$C447="",$D447="",$E447="",$F447="",$G447="",$H447="",$I447="",$J447="",$K447="",$L447=""),"",IF($B447="Female",1/(1+EXP(-SUMPRODUCT(Engine!$C$14114:$C$14145,INDIRECT("Coefficients!$AL$2:$AL$33")))),1/(1+EXP(-SUMPRODUCT(Engine!$C$14114:$C$14145,INDIRECT("Coefficients!$AM$2:$AM$33"))))))</f>
      </c>
      <c r="AI447" s="8">
        <f>IF(OR($B447="",$C447="",$D447="",$E447="",$F447="",$G447="",$H447="",$I447="",$J447="",$K447="",$L447=""),"",IF($B447="Female",1/(1+EXP(-SUMPRODUCT(Engine!$C$14114:$C$14145,INDIRECT("Coefficients!$AN$2:$AN$33")))),1/(1+EXP(-SUMPRODUCT(Engine!$C$14114:$C$14145,INDIRECT("Coefficients!$AO$2:$AO$33"))))))</f>
      </c>
      <c r="AJ447" s="8">
        <f>IF(OR($B447="",$C447="",$D447="",$E447="",$F447="",$G447="",$H447="",$I447="",$J447="",$K447="",$L447=""),"",IF($B447="Female",1/(1+EXP(-SUMPRODUCT(Engine!$C$14114:$C$14145,INDIRECT("Coefficients!$AP$2:$AP$33")))),1/(1+EXP(-SUMPRODUCT(Engine!$C$14114:$C$14145,INDIRECT("Coefficients!$AQ$2:$AQ$33"))))))</f>
      </c>
      <c r="AK447" s="8">
        <f>IF(OR($B447="",$C447="",$D447="",$E447="",$F447="",$G447="",$H447="",$I447="",$J447="",$K447="",$L447=""),"",IF($B447="Female",1/(1+EXP(-SUMPRODUCT(Engine!$C$14114:$C$14145,INDIRECT("Coefficients!$AR$2:$AR$33")))),1/(1+EXP(-SUMPRODUCT(Engine!$C$14114:$C$14145,INDIRECT("Coefficients!$AS$2:$AS$33"))))))</f>
      </c>
      <c r="AL447" s="8">
        <f>IF(OR($B447="",$C447="",$D447="",$E447="",$F447="",$G447="",$H447="",$I447="",$J447="",$K447="",$L447=""),"",IF($B447="Female",1/(1+EXP(-SUMPRODUCT(Engine!$C$14114:$C$14145,INDIRECT("Coefficients!$AT$2:$AT$33")))),1/(1+EXP(-SUMPRODUCT(Engine!$C$14114:$C$14145,INDIRECT("Coefficients!$AU$2:$AU$33"))))))</f>
      </c>
      <c r="AM447" s="8">
        <f>IF(OR($B447="",$C447="",$D447="",$E447="",$F447="",$G447="",$H447="",$I447="",$J447="",$K447="",$L447=""),"",IF($B447="Female",1/(1+EXP(-SUMPRODUCT(Engine!$C$14114:$C$14145,INDIRECT("Coefficients!$AV$2:$AV$33")))),1/(1+EXP(-SUMPRODUCT(Engine!$C$14114:$C$14145,INDIRECT("Coefficients!$AW$2:$AW$33"))))))</f>
      </c>
      <c r="AN447" s="8">
        <f>IF(OR($B447="",$C447="",$D447="",$E447="",$F447="",$G447="",$H447="",$I447="",$J447="",$K447="",$L447=""),"",IF($B447="Female",1/(1+EXP(-SUMPRODUCT(Engine!$C$14114:$C$14145,INDIRECT("Coefficients!$AX$2:$AX$33")))),1/(1+EXP(-SUMPRODUCT(Engine!$C$14114:$C$14145,INDIRECT("Coefficients!$AY$2:$AY$33"))))))</f>
      </c>
      <c r="AO447" s="8">
        <f>IF(OR($B447="",$C447="",$D447="",$E447="",$F447="",$G447="",$H447="",$I447="",$J447="",$K447="",$L447=""),"",IF($B447="Female",1/(1+EXP(-SUMPRODUCT(Engine!$C$14114:$C$14145,INDIRECT("Coefficients!$AZ$2:$AZ$33")))),1/(1+EXP(-SUMPRODUCT(Engine!$C$14114:$C$14145,INDIRECT("Coefficients!$BA$2:$BA$33"))))))</f>
      </c>
      <c r="AP447" s="8">
        <f>IF(OR($B447="",$C447="",$D447="",$E447="",$F447="",$G447="",$H447="",$I447="",$J447="",$K447="",$L447=""),"",IF($B447="Female",1/(1+EXP(-SUMPRODUCT(Engine!$C$14114:$C$14145,INDIRECT("Coefficients!$BB$2:$BB$33")))),1/(1+EXP(-SUMPRODUCT(Engine!$C$14114:$C$14145,INDIRECT("Coefficients!$BC$2:$BC$33"))))))</f>
      </c>
      <c r="AQ447" s="8">
        <f>IF(OR($B447="",$C447="",$D447="",$E447="",$F447="",$G447="",$H447="",$I447="",$J447="",$K447="",$L447=""),"",IF($B447="Female",1/(1+EXP(-SUMPRODUCT(Engine!$C$14114:$C$14145,INDIRECT("Coefficients!$BD$2:$BD$33")))),1/(1+EXP(-SUMPRODUCT(Engine!$C$14114:$C$14145,INDIRECT("Coefficients!$BE$2:$BE$33"))))))</f>
      </c>
      <c r="AR447" s="8">
        <f>IF(OR($B447="",$C447="",$D447="",$E447="",$F447="",$G447="",$H447="",$I447="",$J447="",$K447="",$L447=""),"",IF($B447="Female",1/(1+EXP(-SUMPRODUCT(Engine!$C$14114:$C$14145,INDIRECT("Coefficients!$BF$2:$BF$33")))),1/(1+EXP(-SUMPRODUCT(Engine!$C$14114:$C$14145,INDIRECT("Coefficients!$BG$2:$BG$33"))))))</f>
      </c>
      <c r="AS447" s="8">
        <f>IF(OR($B447="",$C447="",$D447="",$E447="",$F447="",$G447="",$H447="",$I447="",$J447="",$K447="",$L447=""),"",IF($B447="Female",1/(1+EXP(-SUMPRODUCT(Engine!$C$14114:$C$14145,INDIRECT("Coefficients!$BH$2:$BH$33")))),1/(1+EXP(-SUMPRODUCT(Engine!$C$14114:$C$14145,INDIRECT("Coefficients!$BI$2:$BI$33"))))))</f>
      </c>
      <c r="AT447" s="8">
        <f>IF(OR($B447="",$C447="",$D447="",$E447="",$F447="",$G447="",$H447="",$I447="",$J447="",$K447="",$L447=""),"",IF($B447="Female",1/(1+EXP(-SUMPRODUCT(Engine!$C$14114:$C$14145,INDIRECT("Coefficients!$BJ$2:$BJ$33")))),1/(1+EXP(-SUMPRODUCT(Engine!$C$14114:$C$14145,INDIRECT("Coefficients!$BK$2:$BK$33"))))))</f>
      </c>
      <c r="AU447" s="8">
        <f>IF(OR($B447="",$C447="",$D447="",$E447="",$F447="",$G447="",$H447="",$I447="",$J447="",$K447="",$L447=""),"",IF($B447="Female",1/(1+EXP(-SUMPRODUCT(Engine!$C$14114:$C$14145,INDIRECT("Coefficients!$BL$2:$BL$33")))),1/(1+EXP(-SUMPRODUCT(Engine!$C$14114:$C$14145,INDIRECT("Coefficients!$BM$2:$BM$33"))))))</f>
      </c>
      <c r="AV447" s="8">
        <f>IF(OR($B447="",$C447="",$D447="",$E447="",$F447="",$G447="",$H447="",$I447="",$J447="",$K447="",$L447=""),"",IF($B447="Female",1/(1+EXP(-SUMPRODUCT(Engine!$C$14114:$C$14145,INDIRECT("Coefficients!$BN$2:$BN$33")))),1/(1+EXP(-SUMPRODUCT(Engine!$C$14114:$C$14145,INDIRECT("Coefficients!$BO$2:$BO$33"))))))</f>
      </c>
      <c r="AW447" s="8">
        <f>IF(OR($B447="",$C447="",$D447="",$E447="",$F447="",$G447="",$H447="",$I447="",$J447="",$K447="",$L447=""),"",IF($B447="Female",1/(1+EXP(-SUMPRODUCT(Engine!$C$14114:$C$14145,INDIRECT("Coefficients!$BP$2:$BP$33")))),1/(1+EXP(-SUMPRODUCT(Engine!$C$14114:$C$14145,INDIRECT("Coefficients!$BQ$2:$BQ$33"))))))</f>
      </c>
      <c r="AX447" s="8">
        <f>IF(OR($B447="",$C447="",$D447="",$E447="",$F447="",$G447="",$H447="",$I447="",$J447="",$K447="",$L447=""),"",IF($B447="Female",1/(1+EXP(-SUMPRODUCT(Engine!$C$14114:$C$14145,INDIRECT("Coefficients!$BR$2:$BR$33")))),1/(1+EXP(-SUMPRODUCT(Engine!$C$14114:$C$14145,INDIRECT("Coefficients!$BS$2:$BS$33"))))))</f>
      </c>
      <c r="AY447" s="8">
        <f>IF(OR($B447="",$C447="",$D447="",$E447="",$F447="",$G447="",$H447="",$I447="",$J447="",$K447="",$L447=""),"",IF($B447="Female",1/(1+EXP(-SUMPRODUCT(Engine!$C$14114:$C$14145,INDIRECT("Coefficients!$BT$2:$BT$33")))),1/(1+EXP(-SUMPRODUCT(Engine!$C$14114:$C$14145,INDIRECT("Coefficients!$BU$2:$BU$33"))))))</f>
      </c>
      <c r="AZ447" s="8">
        <f>IF(OR($B447="",$C447="",$D447="",$E447="",$F447="",$G447="",$H447="",$I447="",$J447="",$K447="",$L447=""),"",IF($B447="Female",1/(1+EXP(-SUMPRODUCT(Engine!$C$14114:$C$14145,INDIRECT("Coefficients!$BV$2:$BV$33")))),1/(1+EXP(-SUMPRODUCT(Engine!$C$14114:$C$14145,INDIRECT("Coefficients!$BW$2:$BW$33"))))))</f>
      </c>
      <c r="BA447" s="8">
        <f>IF(OR($B447="",$C447="",$D447="",$E447="",$F447="",$G447="",$H447="",$I447="",$J447="",$K447="",$L447=""),"",IF($B447="Female",1/(1+EXP(-SUMPRODUCT(Engine!$C$14114:$C$14145,INDIRECT("Coefficients!$BX$2:$BX$33")))),1/(1+EXP(-SUMPRODUCT(Engine!$C$14114:$C$14145,INDIRECT("Coefficients!$BY$2:$BY$33"))))))</f>
      </c>
      <c r="BB447" s="8">
        <f>IF(OR($B447="",$C447="",$D447="",$E447="",$F447="",$G447="",$H447="",$I447="",$J447="",$K447="",$L447=""),"",IF($B447="Female",1/(1+EXP(-SUMPRODUCT(Engine!$C$14114:$C$14145,INDIRECT("Coefficients!$BZ$2:$BZ$33")))),1/(1+EXP(-SUMPRODUCT(Engine!$C$14114:$C$14145,INDIRECT("Coefficients!$CA$2:$CA$33"))))))</f>
      </c>
      <c r="BC447" s="8">
        <f>IF(OR($B447="",$C447="",$D447="",$E447="",$F447="",$G447="",$H447="",$I447="",$J447="",$K447="",$L447=""),"",IF($B447="Female",1/(1+EXP(-SUMPRODUCT(Engine!$C$14114:$C$14145,INDIRECT("Coefficients!$CB$2:$CB$33")))),1/(1+EXP(-SUMPRODUCT(Engine!$C$14114:$C$14145,INDIRECT("Coefficients!$CC$2:$CC$33"))))))</f>
      </c>
      <c r="BD447" s="8">
        <f>IF(OR($B447="",$C447="",$D447="",$E447="",$F447="",$G447="",$H447="",$I447="",$J447="",$K447="",$L447=""),"",IF($B447="Female",1/(1+EXP(-SUMPRODUCT(Engine!$C$14114:$C$14145,INDIRECT("Coefficients!$CD$2:$CD$33")))),1/(1+EXP(-SUMPRODUCT(Engine!$C$14114:$C$14145,INDIRECT("Coefficients!$CE$2:$CE$33"))))))</f>
      </c>
      <c r="BE447" s="8">
        <f>IF(OR($B447="",$C447="",$D447="",$E447="",$F447="",$G447="",$H447="",$I447="",$J447="",$K447="",$L447=""),"",IF($B447="Female",1/(1+EXP(-SUMPRODUCT(Engine!$C$14114:$C$14145,INDIRECT("Coefficients!$CF$2:$CF$33")))),1/(1+EXP(-SUMPRODUCT(Engine!$C$14114:$C$14145,INDIRECT("Coefficients!$CG$2:$CG$33"))))))</f>
      </c>
      <c r="BF447" s="8">
        <f>IF(OR($B447="",$C447="",$D447="",$E447="",$F447="",$G447="",$H447="",$I447="",$J447="",$K447="",$L447=""),"",IF($B447="Female",1/(1+EXP(-SUMPRODUCT(Engine!$C$14114:$C$14145,INDIRECT("Coefficients!$CH$2:$CH$33")))),1/(1+EXP(-SUMPRODUCT(Engine!$C$14114:$C$14145,INDIRECT("Coefficients!$CI$2:$CI$33"))))))</f>
      </c>
      <c r="BG447" s="8">
        <f>IF(OR($B447="",$C447="",$D447="",$E447="",$F447="",$G447="",$H447="",$I447="",$J447="",$K447="",$L447=""),"",IF($B447="Female",1/(1+EXP(-SUMPRODUCT(Engine!$C$14114:$C$14145,INDIRECT("Coefficients!$CJ$2:$CJ$33")))),1/(1+EXP(-SUMPRODUCT(Engine!$C$14114:$C$14145,INDIRECT("Coefficients!$CK$2:$CK$33"))))))</f>
      </c>
      <c r="BH447" s="8">
        <f>IF(OR($B447="",$C447="",$D447="",$E447="",$F447="",$G447="",$H447="",$I447="",$J447="",$K447="",$L447=""),"",IF($B447="Female",1/(1+EXP(-SUMPRODUCT(Engine!$C$14114:$C$14145,INDIRECT("Coefficients!$CL$2:$CL$33")))),1/(1+EXP(-SUMPRODUCT(Engine!$C$14114:$C$14145,INDIRECT("Coefficients!$CM$2:$CM$33"))))))</f>
      </c>
      <c r="BI447" s="8">
        <f>IF(OR($B447="",$C447="",$D447="",$E447="",$F447="",$G447="",$H447="",$I447="",$J447="",$K447="",$L447=""),"",IF($B447="Female",1/(1+EXP(-SUMPRODUCT(Engine!$C$14114:$C$14145,INDIRECT("Coefficients!$CN$2:$CN$33")))),1/(1+EXP(-SUMPRODUCT(Engine!$C$14114:$C$14145,INDIRECT("Coefficients!$CO$2:$CO$33"))))))</f>
      </c>
      <c r="BJ447" s="8">
        <f>IF(OR($B447="",$C447="",$D447="",$E447="",$F447="",$G447="",$H447="",$I447="",$J447="",$K447="",$L447=""),"",IF($B447="Female",1/(1+EXP(-SUMPRODUCT(Engine!$C$14114:$C$14145,INDIRECT("Coefficients!$CP$2:$CP$33")))),1/(1+EXP(-SUMPRODUCT(Engine!$C$14114:$C$14145,INDIRECT("Coefficients!$CQ$2:$CQ$33"))))))</f>
      </c>
      <c r="BK447" s="8">
        <f>IF(OR($B447="",$C447="",$D447="",$E447="",$F447="",$G447="",$H447="",$I447="",$J447="",$K447="",$L447=""),"",IF($B447="Female",1/(1+EXP(-SUMPRODUCT(Engine!$C$14114:$C$14145,INDIRECT("Coefficients!$CR$2:$CR$33")))),1/(1+EXP(-SUMPRODUCT(Engine!$C$14114:$C$14145,INDIRECT("Coefficients!$CS$2:$CS$33"))))))</f>
      </c>
      <c r="BL447" s="8">
        <f>IF(OR($B447="",$C447="",$D447="",$E447="",$F447="",$G447="",$H447="",$I447="",$J447="",$K447="",$L447=""),"",IF($B447="Female",1/(1+EXP(-SUMPRODUCT(Engine!$C$14114:$C$14145,INDIRECT("Coefficients!$CT$2:$CT$33")))),1/(1+EXP(-SUMPRODUCT(Engine!$C$14114:$C$14145,INDIRECT("Coefficients!$CU$2:$CU$33"))))))</f>
      </c>
      <c r="BM447" s="8">
        <f>IF(OR($B447="",$C447="",$D447="",$E447="",$F447="",$G447="",$H447="",$I447="",$J447="",$K447="",$L447=""),"",IF($B447="Female",1/(1+EXP(-SUMPRODUCT(Engine!$C$14114:$C$14145,INDIRECT("Coefficients!$CV$2:$CV$33")))),1/(1+EXP(-SUMPRODUCT(Engine!$C$14114:$C$14145,INDIRECT("Coefficients!$CW$2:$CW$33"))))))</f>
      </c>
    </row>
    <row r="448" spans="1:65" x14ac:dyDescent="0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8">
        <f>IF(OR($B448="",$C448="",$D448="",$E448="",$F448="",$G448="",$H448="",$I448="",$J448="",$K448="",$L448=""),"",IF($B448="Female",1/(1+EXP(-SUMPRODUCT(Engine!$C$14146:$C$14177,INDIRECT("Coefficients!$B$2:$B$33")))),1/(1+EXP(-SUMPRODUCT(Engine!$C$14146:$C$14177,INDIRECT("Coefficients!$C$2:$C$33"))))))</f>
      </c>
      <c r="Q448" s="8">
        <f>IF(OR($B448="",$C448="",$D448="",$E448="",$F448="",$G448="",$H448="",$I448="",$J448="",$K448="",$L448=""),"",IF($B448="Female",1/(1+EXP(-SUMPRODUCT(Engine!$C$14146:$C$14177,INDIRECT("Coefficients!$D$2:$D$33")))),1/(1+EXP(-SUMPRODUCT(Engine!$C$14146:$C$14177,INDIRECT("Coefficients!$E$2:$E$33"))))))</f>
      </c>
      <c r="R448" s="8">
        <f>IF(OR($B448="",$C448="",$D448="",$E448="",$F448="",$G448="",$H448="",$I448="",$J448="",$K448="",$L448=""),"",IF($B448="Female",1/(1+EXP(-SUMPRODUCT(Engine!$C$14146:$C$14177,INDIRECT("Coefficients!$F$2:$F$33")))),1/(1+EXP(-SUMPRODUCT(Engine!$C$14146:$C$14177,INDIRECT("Coefficients!$G$2:$G$33"))))))</f>
      </c>
      <c r="S448" s="8">
        <f>IF(OR($B448="",$C448="",$D448="",$E448="",$F448="",$G448="",$H448="",$I448="",$J448="",$K448="",$L448=""),"",IF($B448="Female",1/(1+EXP(-SUMPRODUCT(Engine!$C$14146:$C$14177,INDIRECT("Coefficients!$H$2:$H$33")))),1/(1+EXP(-SUMPRODUCT(Engine!$C$14146:$C$14177,INDIRECT("Coefficients!$I$2:$I$33"))))))</f>
      </c>
      <c r="T448" s="8">
        <f>IF(OR($B448="",$C448="",$D448="",$E448="",$F448="",$G448="",$H448="",$I448="",$J448="",$K448="",$L448=""),"",IF($B448="Female",1/(1+EXP(-SUMPRODUCT(Engine!$C$14146:$C$14177,INDIRECT("Coefficients!$J$2:$J$33")))),1/(1+EXP(-SUMPRODUCT(Engine!$C$14146:$C$14177,INDIRECT("Coefficients!$K$2:$K$33"))))))</f>
      </c>
      <c r="U448" s="8">
        <f>IF(OR($B448="",$C448="",$D448="",$E448="",$F448="",$G448="",$H448="",$I448="",$J448="",$K448="",$L448=""),"",IF($B448="Female",1/(1+EXP(-SUMPRODUCT(Engine!$C$14146:$C$14177,INDIRECT("Coefficients!$L$2:$L$33")))),1/(1+EXP(-SUMPRODUCT(Engine!$C$14146:$C$14177,INDIRECT("Coefficients!$M$2:$M$33"))))))</f>
      </c>
      <c r="V448" s="8">
        <f>IF(OR($B448="",$C448="",$D448="",$E448="",$F448="",$G448="",$H448="",$I448="",$J448="",$K448="",$L448=""),"",IF($B448="Female",1/(1+EXP(-SUMPRODUCT(Engine!$C$14146:$C$14177,INDIRECT("Coefficients!$N$2:$N$33")))),1/(1+EXP(-SUMPRODUCT(Engine!$C$14146:$C$14177,INDIRECT("Coefficients!$O$2:$O$33"))))))</f>
      </c>
      <c r="W448" s="8">
        <f>IF(OR($B448="",$C448="",$D448="",$E448="",$F448="",$G448="",$H448="",$I448="",$J448="",$K448="",$L448=""),"",IF($B448="Female",1/(1+EXP(-SUMPRODUCT(Engine!$C$14146:$C$14177,INDIRECT("Coefficients!$P$2:$P$33")))),1/(1+EXP(-SUMPRODUCT(Engine!$C$14146:$C$14177,INDIRECT("Coefficients!$Q$2:$Q$33"))))))</f>
      </c>
      <c r="X448" s="8">
        <f>IF(OR($B448="",$C448="",$D448="",$E448="",$F448="",$G448="",$H448="",$I448="",$J448="",$K448="",$L448=""),"",IF($B448="Female",1/(1+EXP(-SUMPRODUCT(Engine!$C$14146:$C$14177,INDIRECT("Coefficients!$R$2:$R$33")))),1/(1+EXP(-SUMPRODUCT(Engine!$C$14146:$C$14177,INDIRECT("Coefficients!$S$2:$S$33"))))))</f>
      </c>
      <c r="Y448" s="8">
        <f>IF(OR($B448="",$C448="",$D448="",$E448="",$F448="",$G448="",$H448="",$I448="",$J448="",$K448="",$L448=""),"",IF($B448="Female",1/(1+EXP(-SUMPRODUCT(Engine!$C$14146:$C$14177,INDIRECT("Coefficients!$T$2:$T$33")))),1/(1+EXP(-SUMPRODUCT(Engine!$C$14146:$C$14177,INDIRECT("Coefficients!$U$2:$U$33"))))))</f>
      </c>
      <c r="Z448" s="8">
        <f>IF(OR($B448="",$C448="",$D448="",$E448="",$F448="",$G448="",$H448="",$I448="",$J448="",$K448="",$L448=""),"",IF($B448="Female",1/(1+EXP(-SUMPRODUCT(Engine!$C$14146:$C$14177,INDIRECT("Coefficients!$V$2:$V$33")))),1/(1+EXP(-SUMPRODUCT(Engine!$C$14146:$C$14177,INDIRECT("Coefficients!$W$2:$W$33"))))))</f>
      </c>
      <c r="AA448" s="8">
        <f>IF(OR($B448="",$C448="",$D448="",$E448="",$F448="",$G448="",$H448="",$I448="",$J448="",$K448="",$L448=""),"",IF($B448="Female",1/(1+EXP(-SUMPRODUCT(Engine!$C$14146:$C$14177,INDIRECT("Coefficients!$X$2:$X$33")))),1/(1+EXP(-SUMPRODUCT(Engine!$C$14146:$C$14177,INDIRECT("Coefficients!$Y$2:$Y$33"))))))</f>
      </c>
      <c r="AB448" s="8">
        <f>IF(OR($B448="",$C448="",$D448="",$E448="",$F448="",$G448="",$H448="",$I448="",$J448="",$K448="",$L448=""),"",IF($B448="Female",1/(1+EXP(-SUMPRODUCT(Engine!$C$14146:$C$14177,INDIRECT("Coefficients!$Z$2:$Z$33")))),1/(1+EXP(-SUMPRODUCT(Engine!$C$14146:$C$14177,INDIRECT("Coefficients!$AA$2:$AA$33"))))))</f>
      </c>
      <c r="AC448" s="8">
        <f>IF(OR($B448="",$C448="",$D448="",$E448="",$F448="",$G448="",$H448="",$I448="",$J448="",$K448="",$L448=""),"",IF($B448="Female",1/(1+EXP(-SUMPRODUCT(Engine!$C$14146:$C$14177,INDIRECT("Coefficients!$AB$2:$AB$33")))),1/(1+EXP(-SUMPRODUCT(Engine!$C$14146:$C$14177,INDIRECT("Coefficients!$AC$2:$AC$33"))))))</f>
      </c>
      <c r="AD448" s="8">
        <f>IF(OR($B448="",$C448="",$D448="",$E448="",$F448="",$G448="",$H448="",$I448="",$J448="",$K448="",$L448=""),"",IF($B448="Female",1/(1+EXP(-SUMPRODUCT(Engine!$C$14146:$C$14177,INDIRECT("Coefficients!$AD$2:$AD$33")))),1/(1+EXP(-SUMPRODUCT(Engine!$C$14146:$C$14177,INDIRECT("Coefficients!$AE$2:$AE$33"))))))</f>
      </c>
      <c r="AE448" s="8">
        <f>IF(OR($B448="",$C448="",$D448="",$E448="",$F448="",$G448="",$H448="",$I448="",$J448="",$K448="",$L448=""),"",IF($B448="Female",1/(1+EXP(-SUMPRODUCT(Engine!$C$14146:$C$14177,INDIRECT("Coefficients!$AF$2:$AF$33")))),1/(1+EXP(-SUMPRODUCT(Engine!$C$14146:$C$14177,INDIRECT("Coefficients!$AG$2:$AG$33"))))))</f>
      </c>
      <c r="AF448" s="8">
        <f>IF(OR($B448="",$C448="",$D448="",$E448="",$F448="",$G448="",$H448="",$I448="",$J448="",$K448="",$L448=""),"",IF($B448="Female",1/(1+EXP(-SUMPRODUCT(Engine!$C$14146:$C$14177,INDIRECT("Coefficients!$AH$2:$AH$33")))),1/(1+EXP(-SUMPRODUCT(Engine!$C$14146:$C$14177,INDIRECT("Coefficients!$AI$2:$AI$33"))))))</f>
      </c>
      <c r="AG448" s="8">
        <f>IF(OR($B448="",$C448="",$D448="",$E448="",$F448="",$G448="",$H448="",$I448="",$J448="",$K448="",$L448=""),"",IF($B448="Female",1/(1+EXP(-SUMPRODUCT(Engine!$C$14146:$C$14177,INDIRECT("Coefficients!$AJ$2:$AJ$33")))),1/(1+EXP(-SUMPRODUCT(Engine!$C$14146:$C$14177,INDIRECT("Coefficients!$AK$2:$AK$33"))))))</f>
      </c>
      <c r="AH448" s="8">
        <f>IF(OR($B448="",$C448="",$D448="",$E448="",$F448="",$G448="",$H448="",$I448="",$J448="",$K448="",$L448=""),"",IF($B448="Female",1/(1+EXP(-SUMPRODUCT(Engine!$C$14146:$C$14177,INDIRECT("Coefficients!$AL$2:$AL$33")))),1/(1+EXP(-SUMPRODUCT(Engine!$C$14146:$C$14177,INDIRECT("Coefficients!$AM$2:$AM$33"))))))</f>
      </c>
      <c r="AI448" s="8">
        <f>IF(OR($B448="",$C448="",$D448="",$E448="",$F448="",$G448="",$H448="",$I448="",$J448="",$K448="",$L448=""),"",IF($B448="Female",1/(1+EXP(-SUMPRODUCT(Engine!$C$14146:$C$14177,INDIRECT("Coefficients!$AN$2:$AN$33")))),1/(1+EXP(-SUMPRODUCT(Engine!$C$14146:$C$14177,INDIRECT("Coefficients!$AO$2:$AO$33"))))))</f>
      </c>
      <c r="AJ448" s="8">
        <f>IF(OR($B448="",$C448="",$D448="",$E448="",$F448="",$G448="",$H448="",$I448="",$J448="",$K448="",$L448=""),"",IF($B448="Female",1/(1+EXP(-SUMPRODUCT(Engine!$C$14146:$C$14177,INDIRECT("Coefficients!$AP$2:$AP$33")))),1/(1+EXP(-SUMPRODUCT(Engine!$C$14146:$C$14177,INDIRECT("Coefficients!$AQ$2:$AQ$33"))))))</f>
      </c>
      <c r="AK448" s="8">
        <f>IF(OR($B448="",$C448="",$D448="",$E448="",$F448="",$G448="",$H448="",$I448="",$J448="",$K448="",$L448=""),"",IF($B448="Female",1/(1+EXP(-SUMPRODUCT(Engine!$C$14146:$C$14177,INDIRECT("Coefficients!$AR$2:$AR$33")))),1/(1+EXP(-SUMPRODUCT(Engine!$C$14146:$C$14177,INDIRECT("Coefficients!$AS$2:$AS$33"))))))</f>
      </c>
      <c r="AL448" s="8">
        <f>IF(OR($B448="",$C448="",$D448="",$E448="",$F448="",$G448="",$H448="",$I448="",$J448="",$K448="",$L448=""),"",IF($B448="Female",1/(1+EXP(-SUMPRODUCT(Engine!$C$14146:$C$14177,INDIRECT("Coefficients!$AT$2:$AT$33")))),1/(1+EXP(-SUMPRODUCT(Engine!$C$14146:$C$14177,INDIRECT("Coefficients!$AU$2:$AU$33"))))))</f>
      </c>
      <c r="AM448" s="8">
        <f>IF(OR($B448="",$C448="",$D448="",$E448="",$F448="",$G448="",$H448="",$I448="",$J448="",$K448="",$L448=""),"",IF($B448="Female",1/(1+EXP(-SUMPRODUCT(Engine!$C$14146:$C$14177,INDIRECT("Coefficients!$AV$2:$AV$33")))),1/(1+EXP(-SUMPRODUCT(Engine!$C$14146:$C$14177,INDIRECT("Coefficients!$AW$2:$AW$33"))))))</f>
      </c>
      <c r="AN448" s="8">
        <f>IF(OR($B448="",$C448="",$D448="",$E448="",$F448="",$G448="",$H448="",$I448="",$J448="",$K448="",$L448=""),"",IF($B448="Female",1/(1+EXP(-SUMPRODUCT(Engine!$C$14146:$C$14177,INDIRECT("Coefficients!$AX$2:$AX$33")))),1/(1+EXP(-SUMPRODUCT(Engine!$C$14146:$C$14177,INDIRECT("Coefficients!$AY$2:$AY$33"))))))</f>
      </c>
      <c r="AO448" s="8">
        <f>IF(OR($B448="",$C448="",$D448="",$E448="",$F448="",$G448="",$H448="",$I448="",$J448="",$K448="",$L448=""),"",IF($B448="Female",1/(1+EXP(-SUMPRODUCT(Engine!$C$14146:$C$14177,INDIRECT("Coefficients!$AZ$2:$AZ$33")))),1/(1+EXP(-SUMPRODUCT(Engine!$C$14146:$C$14177,INDIRECT("Coefficients!$BA$2:$BA$33"))))))</f>
      </c>
      <c r="AP448" s="8">
        <f>IF(OR($B448="",$C448="",$D448="",$E448="",$F448="",$G448="",$H448="",$I448="",$J448="",$K448="",$L448=""),"",IF($B448="Female",1/(1+EXP(-SUMPRODUCT(Engine!$C$14146:$C$14177,INDIRECT("Coefficients!$BB$2:$BB$33")))),1/(1+EXP(-SUMPRODUCT(Engine!$C$14146:$C$14177,INDIRECT("Coefficients!$BC$2:$BC$33"))))))</f>
      </c>
      <c r="AQ448" s="8">
        <f>IF(OR($B448="",$C448="",$D448="",$E448="",$F448="",$G448="",$H448="",$I448="",$J448="",$K448="",$L448=""),"",IF($B448="Female",1/(1+EXP(-SUMPRODUCT(Engine!$C$14146:$C$14177,INDIRECT("Coefficients!$BD$2:$BD$33")))),1/(1+EXP(-SUMPRODUCT(Engine!$C$14146:$C$14177,INDIRECT("Coefficients!$BE$2:$BE$33"))))))</f>
      </c>
      <c r="AR448" s="8">
        <f>IF(OR($B448="",$C448="",$D448="",$E448="",$F448="",$G448="",$H448="",$I448="",$J448="",$K448="",$L448=""),"",IF($B448="Female",1/(1+EXP(-SUMPRODUCT(Engine!$C$14146:$C$14177,INDIRECT("Coefficients!$BF$2:$BF$33")))),1/(1+EXP(-SUMPRODUCT(Engine!$C$14146:$C$14177,INDIRECT("Coefficients!$BG$2:$BG$33"))))))</f>
      </c>
      <c r="AS448" s="8">
        <f>IF(OR($B448="",$C448="",$D448="",$E448="",$F448="",$G448="",$H448="",$I448="",$J448="",$K448="",$L448=""),"",IF($B448="Female",1/(1+EXP(-SUMPRODUCT(Engine!$C$14146:$C$14177,INDIRECT("Coefficients!$BH$2:$BH$33")))),1/(1+EXP(-SUMPRODUCT(Engine!$C$14146:$C$14177,INDIRECT("Coefficients!$BI$2:$BI$33"))))))</f>
      </c>
      <c r="AT448" s="8">
        <f>IF(OR($B448="",$C448="",$D448="",$E448="",$F448="",$G448="",$H448="",$I448="",$J448="",$K448="",$L448=""),"",IF($B448="Female",1/(1+EXP(-SUMPRODUCT(Engine!$C$14146:$C$14177,INDIRECT("Coefficients!$BJ$2:$BJ$33")))),1/(1+EXP(-SUMPRODUCT(Engine!$C$14146:$C$14177,INDIRECT("Coefficients!$BK$2:$BK$33"))))))</f>
      </c>
      <c r="AU448" s="8">
        <f>IF(OR($B448="",$C448="",$D448="",$E448="",$F448="",$G448="",$H448="",$I448="",$J448="",$K448="",$L448=""),"",IF($B448="Female",1/(1+EXP(-SUMPRODUCT(Engine!$C$14146:$C$14177,INDIRECT("Coefficients!$BL$2:$BL$33")))),1/(1+EXP(-SUMPRODUCT(Engine!$C$14146:$C$14177,INDIRECT("Coefficients!$BM$2:$BM$33"))))))</f>
      </c>
      <c r="AV448" s="8">
        <f>IF(OR($B448="",$C448="",$D448="",$E448="",$F448="",$G448="",$H448="",$I448="",$J448="",$K448="",$L448=""),"",IF($B448="Female",1/(1+EXP(-SUMPRODUCT(Engine!$C$14146:$C$14177,INDIRECT("Coefficients!$BN$2:$BN$33")))),1/(1+EXP(-SUMPRODUCT(Engine!$C$14146:$C$14177,INDIRECT("Coefficients!$BO$2:$BO$33"))))))</f>
      </c>
      <c r="AW448" s="8">
        <f>IF(OR($B448="",$C448="",$D448="",$E448="",$F448="",$G448="",$H448="",$I448="",$J448="",$K448="",$L448=""),"",IF($B448="Female",1/(1+EXP(-SUMPRODUCT(Engine!$C$14146:$C$14177,INDIRECT("Coefficients!$BP$2:$BP$33")))),1/(1+EXP(-SUMPRODUCT(Engine!$C$14146:$C$14177,INDIRECT("Coefficients!$BQ$2:$BQ$33"))))))</f>
      </c>
      <c r="AX448" s="8">
        <f>IF(OR($B448="",$C448="",$D448="",$E448="",$F448="",$G448="",$H448="",$I448="",$J448="",$K448="",$L448=""),"",IF($B448="Female",1/(1+EXP(-SUMPRODUCT(Engine!$C$14146:$C$14177,INDIRECT("Coefficients!$BR$2:$BR$33")))),1/(1+EXP(-SUMPRODUCT(Engine!$C$14146:$C$14177,INDIRECT("Coefficients!$BS$2:$BS$33"))))))</f>
      </c>
      <c r="AY448" s="8">
        <f>IF(OR($B448="",$C448="",$D448="",$E448="",$F448="",$G448="",$H448="",$I448="",$J448="",$K448="",$L448=""),"",IF($B448="Female",1/(1+EXP(-SUMPRODUCT(Engine!$C$14146:$C$14177,INDIRECT("Coefficients!$BT$2:$BT$33")))),1/(1+EXP(-SUMPRODUCT(Engine!$C$14146:$C$14177,INDIRECT("Coefficients!$BU$2:$BU$33"))))))</f>
      </c>
      <c r="AZ448" s="8">
        <f>IF(OR($B448="",$C448="",$D448="",$E448="",$F448="",$G448="",$H448="",$I448="",$J448="",$K448="",$L448=""),"",IF($B448="Female",1/(1+EXP(-SUMPRODUCT(Engine!$C$14146:$C$14177,INDIRECT("Coefficients!$BV$2:$BV$33")))),1/(1+EXP(-SUMPRODUCT(Engine!$C$14146:$C$14177,INDIRECT("Coefficients!$BW$2:$BW$33"))))))</f>
      </c>
      <c r="BA448" s="8">
        <f>IF(OR($B448="",$C448="",$D448="",$E448="",$F448="",$G448="",$H448="",$I448="",$J448="",$K448="",$L448=""),"",IF($B448="Female",1/(1+EXP(-SUMPRODUCT(Engine!$C$14146:$C$14177,INDIRECT("Coefficients!$BX$2:$BX$33")))),1/(1+EXP(-SUMPRODUCT(Engine!$C$14146:$C$14177,INDIRECT("Coefficients!$BY$2:$BY$33"))))))</f>
      </c>
      <c r="BB448" s="8">
        <f>IF(OR($B448="",$C448="",$D448="",$E448="",$F448="",$G448="",$H448="",$I448="",$J448="",$K448="",$L448=""),"",IF($B448="Female",1/(1+EXP(-SUMPRODUCT(Engine!$C$14146:$C$14177,INDIRECT("Coefficients!$BZ$2:$BZ$33")))),1/(1+EXP(-SUMPRODUCT(Engine!$C$14146:$C$14177,INDIRECT("Coefficients!$CA$2:$CA$33"))))))</f>
      </c>
      <c r="BC448" s="8">
        <f>IF(OR($B448="",$C448="",$D448="",$E448="",$F448="",$G448="",$H448="",$I448="",$J448="",$K448="",$L448=""),"",IF($B448="Female",1/(1+EXP(-SUMPRODUCT(Engine!$C$14146:$C$14177,INDIRECT("Coefficients!$CB$2:$CB$33")))),1/(1+EXP(-SUMPRODUCT(Engine!$C$14146:$C$14177,INDIRECT("Coefficients!$CC$2:$CC$33"))))))</f>
      </c>
      <c r="BD448" s="8">
        <f>IF(OR($B448="",$C448="",$D448="",$E448="",$F448="",$G448="",$H448="",$I448="",$J448="",$K448="",$L448=""),"",IF($B448="Female",1/(1+EXP(-SUMPRODUCT(Engine!$C$14146:$C$14177,INDIRECT("Coefficients!$CD$2:$CD$33")))),1/(1+EXP(-SUMPRODUCT(Engine!$C$14146:$C$14177,INDIRECT("Coefficients!$CE$2:$CE$33"))))))</f>
      </c>
      <c r="BE448" s="8">
        <f>IF(OR($B448="",$C448="",$D448="",$E448="",$F448="",$G448="",$H448="",$I448="",$J448="",$K448="",$L448=""),"",IF($B448="Female",1/(1+EXP(-SUMPRODUCT(Engine!$C$14146:$C$14177,INDIRECT("Coefficients!$CF$2:$CF$33")))),1/(1+EXP(-SUMPRODUCT(Engine!$C$14146:$C$14177,INDIRECT("Coefficients!$CG$2:$CG$33"))))))</f>
      </c>
      <c r="BF448" s="8">
        <f>IF(OR($B448="",$C448="",$D448="",$E448="",$F448="",$G448="",$H448="",$I448="",$J448="",$K448="",$L448=""),"",IF($B448="Female",1/(1+EXP(-SUMPRODUCT(Engine!$C$14146:$C$14177,INDIRECT("Coefficients!$CH$2:$CH$33")))),1/(1+EXP(-SUMPRODUCT(Engine!$C$14146:$C$14177,INDIRECT("Coefficients!$CI$2:$CI$33"))))))</f>
      </c>
      <c r="BG448" s="8">
        <f>IF(OR($B448="",$C448="",$D448="",$E448="",$F448="",$G448="",$H448="",$I448="",$J448="",$K448="",$L448=""),"",IF($B448="Female",1/(1+EXP(-SUMPRODUCT(Engine!$C$14146:$C$14177,INDIRECT("Coefficients!$CJ$2:$CJ$33")))),1/(1+EXP(-SUMPRODUCT(Engine!$C$14146:$C$14177,INDIRECT("Coefficients!$CK$2:$CK$33"))))))</f>
      </c>
      <c r="BH448" s="8">
        <f>IF(OR($B448="",$C448="",$D448="",$E448="",$F448="",$G448="",$H448="",$I448="",$J448="",$K448="",$L448=""),"",IF($B448="Female",1/(1+EXP(-SUMPRODUCT(Engine!$C$14146:$C$14177,INDIRECT("Coefficients!$CL$2:$CL$33")))),1/(1+EXP(-SUMPRODUCT(Engine!$C$14146:$C$14177,INDIRECT("Coefficients!$CM$2:$CM$33"))))))</f>
      </c>
      <c r="BI448" s="8">
        <f>IF(OR($B448="",$C448="",$D448="",$E448="",$F448="",$G448="",$H448="",$I448="",$J448="",$K448="",$L448=""),"",IF($B448="Female",1/(1+EXP(-SUMPRODUCT(Engine!$C$14146:$C$14177,INDIRECT("Coefficients!$CN$2:$CN$33")))),1/(1+EXP(-SUMPRODUCT(Engine!$C$14146:$C$14177,INDIRECT("Coefficients!$CO$2:$CO$33"))))))</f>
      </c>
      <c r="BJ448" s="8">
        <f>IF(OR($B448="",$C448="",$D448="",$E448="",$F448="",$G448="",$H448="",$I448="",$J448="",$K448="",$L448=""),"",IF($B448="Female",1/(1+EXP(-SUMPRODUCT(Engine!$C$14146:$C$14177,INDIRECT("Coefficients!$CP$2:$CP$33")))),1/(1+EXP(-SUMPRODUCT(Engine!$C$14146:$C$14177,INDIRECT("Coefficients!$CQ$2:$CQ$33"))))))</f>
      </c>
      <c r="BK448" s="8">
        <f>IF(OR($B448="",$C448="",$D448="",$E448="",$F448="",$G448="",$H448="",$I448="",$J448="",$K448="",$L448=""),"",IF($B448="Female",1/(1+EXP(-SUMPRODUCT(Engine!$C$14146:$C$14177,INDIRECT("Coefficients!$CR$2:$CR$33")))),1/(1+EXP(-SUMPRODUCT(Engine!$C$14146:$C$14177,INDIRECT("Coefficients!$CS$2:$CS$33"))))))</f>
      </c>
      <c r="BL448" s="8">
        <f>IF(OR($B448="",$C448="",$D448="",$E448="",$F448="",$G448="",$H448="",$I448="",$J448="",$K448="",$L448=""),"",IF($B448="Female",1/(1+EXP(-SUMPRODUCT(Engine!$C$14146:$C$14177,INDIRECT("Coefficients!$CT$2:$CT$33")))),1/(1+EXP(-SUMPRODUCT(Engine!$C$14146:$C$14177,INDIRECT("Coefficients!$CU$2:$CU$33"))))))</f>
      </c>
      <c r="BM448" s="8">
        <f>IF(OR($B448="",$C448="",$D448="",$E448="",$F448="",$G448="",$H448="",$I448="",$J448="",$K448="",$L448=""),"",IF($B448="Female",1/(1+EXP(-SUMPRODUCT(Engine!$C$14146:$C$14177,INDIRECT("Coefficients!$CV$2:$CV$33")))),1/(1+EXP(-SUMPRODUCT(Engine!$C$14146:$C$14177,INDIRECT("Coefficients!$CW$2:$CW$33"))))))</f>
      </c>
    </row>
    <row r="449" spans="1:65" x14ac:dyDescent="0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8">
        <f>IF(OR($B449="",$C449="",$D449="",$E449="",$F449="",$G449="",$H449="",$I449="",$J449="",$K449="",$L449=""),"",IF($B449="Female",1/(1+EXP(-SUMPRODUCT(Engine!$C$14178:$C$14209,INDIRECT("Coefficients!$B$2:$B$33")))),1/(1+EXP(-SUMPRODUCT(Engine!$C$14178:$C$14209,INDIRECT("Coefficients!$C$2:$C$33"))))))</f>
      </c>
      <c r="Q449" s="8">
        <f>IF(OR($B449="",$C449="",$D449="",$E449="",$F449="",$G449="",$H449="",$I449="",$J449="",$K449="",$L449=""),"",IF($B449="Female",1/(1+EXP(-SUMPRODUCT(Engine!$C$14178:$C$14209,INDIRECT("Coefficients!$D$2:$D$33")))),1/(1+EXP(-SUMPRODUCT(Engine!$C$14178:$C$14209,INDIRECT("Coefficients!$E$2:$E$33"))))))</f>
      </c>
      <c r="R449" s="8">
        <f>IF(OR($B449="",$C449="",$D449="",$E449="",$F449="",$G449="",$H449="",$I449="",$J449="",$K449="",$L449=""),"",IF($B449="Female",1/(1+EXP(-SUMPRODUCT(Engine!$C$14178:$C$14209,INDIRECT("Coefficients!$F$2:$F$33")))),1/(1+EXP(-SUMPRODUCT(Engine!$C$14178:$C$14209,INDIRECT("Coefficients!$G$2:$G$33"))))))</f>
      </c>
      <c r="S449" s="8">
        <f>IF(OR($B449="",$C449="",$D449="",$E449="",$F449="",$G449="",$H449="",$I449="",$J449="",$K449="",$L449=""),"",IF($B449="Female",1/(1+EXP(-SUMPRODUCT(Engine!$C$14178:$C$14209,INDIRECT("Coefficients!$H$2:$H$33")))),1/(1+EXP(-SUMPRODUCT(Engine!$C$14178:$C$14209,INDIRECT("Coefficients!$I$2:$I$33"))))))</f>
      </c>
      <c r="T449" s="8">
        <f>IF(OR($B449="",$C449="",$D449="",$E449="",$F449="",$G449="",$H449="",$I449="",$J449="",$K449="",$L449=""),"",IF($B449="Female",1/(1+EXP(-SUMPRODUCT(Engine!$C$14178:$C$14209,INDIRECT("Coefficients!$J$2:$J$33")))),1/(1+EXP(-SUMPRODUCT(Engine!$C$14178:$C$14209,INDIRECT("Coefficients!$K$2:$K$33"))))))</f>
      </c>
      <c r="U449" s="8">
        <f>IF(OR($B449="",$C449="",$D449="",$E449="",$F449="",$G449="",$H449="",$I449="",$J449="",$K449="",$L449=""),"",IF($B449="Female",1/(1+EXP(-SUMPRODUCT(Engine!$C$14178:$C$14209,INDIRECT("Coefficients!$L$2:$L$33")))),1/(1+EXP(-SUMPRODUCT(Engine!$C$14178:$C$14209,INDIRECT("Coefficients!$M$2:$M$33"))))))</f>
      </c>
      <c r="V449" s="8">
        <f>IF(OR($B449="",$C449="",$D449="",$E449="",$F449="",$G449="",$H449="",$I449="",$J449="",$K449="",$L449=""),"",IF($B449="Female",1/(1+EXP(-SUMPRODUCT(Engine!$C$14178:$C$14209,INDIRECT("Coefficients!$N$2:$N$33")))),1/(1+EXP(-SUMPRODUCT(Engine!$C$14178:$C$14209,INDIRECT("Coefficients!$O$2:$O$33"))))))</f>
      </c>
      <c r="W449" s="8">
        <f>IF(OR($B449="",$C449="",$D449="",$E449="",$F449="",$G449="",$H449="",$I449="",$J449="",$K449="",$L449=""),"",IF($B449="Female",1/(1+EXP(-SUMPRODUCT(Engine!$C$14178:$C$14209,INDIRECT("Coefficients!$P$2:$P$33")))),1/(1+EXP(-SUMPRODUCT(Engine!$C$14178:$C$14209,INDIRECT("Coefficients!$Q$2:$Q$33"))))))</f>
      </c>
      <c r="X449" s="8">
        <f>IF(OR($B449="",$C449="",$D449="",$E449="",$F449="",$G449="",$H449="",$I449="",$J449="",$K449="",$L449=""),"",IF($B449="Female",1/(1+EXP(-SUMPRODUCT(Engine!$C$14178:$C$14209,INDIRECT("Coefficients!$R$2:$R$33")))),1/(1+EXP(-SUMPRODUCT(Engine!$C$14178:$C$14209,INDIRECT("Coefficients!$S$2:$S$33"))))))</f>
      </c>
      <c r="Y449" s="8">
        <f>IF(OR($B449="",$C449="",$D449="",$E449="",$F449="",$G449="",$H449="",$I449="",$J449="",$K449="",$L449=""),"",IF($B449="Female",1/(1+EXP(-SUMPRODUCT(Engine!$C$14178:$C$14209,INDIRECT("Coefficients!$T$2:$T$33")))),1/(1+EXP(-SUMPRODUCT(Engine!$C$14178:$C$14209,INDIRECT("Coefficients!$U$2:$U$33"))))))</f>
      </c>
      <c r="Z449" s="8">
        <f>IF(OR($B449="",$C449="",$D449="",$E449="",$F449="",$G449="",$H449="",$I449="",$J449="",$K449="",$L449=""),"",IF($B449="Female",1/(1+EXP(-SUMPRODUCT(Engine!$C$14178:$C$14209,INDIRECT("Coefficients!$V$2:$V$33")))),1/(1+EXP(-SUMPRODUCT(Engine!$C$14178:$C$14209,INDIRECT("Coefficients!$W$2:$W$33"))))))</f>
      </c>
      <c r="AA449" s="8">
        <f>IF(OR($B449="",$C449="",$D449="",$E449="",$F449="",$G449="",$H449="",$I449="",$J449="",$K449="",$L449=""),"",IF($B449="Female",1/(1+EXP(-SUMPRODUCT(Engine!$C$14178:$C$14209,INDIRECT("Coefficients!$X$2:$X$33")))),1/(1+EXP(-SUMPRODUCT(Engine!$C$14178:$C$14209,INDIRECT("Coefficients!$Y$2:$Y$33"))))))</f>
      </c>
      <c r="AB449" s="8">
        <f>IF(OR($B449="",$C449="",$D449="",$E449="",$F449="",$G449="",$H449="",$I449="",$J449="",$K449="",$L449=""),"",IF($B449="Female",1/(1+EXP(-SUMPRODUCT(Engine!$C$14178:$C$14209,INDIRECT("Coefficients!$Z$2:$Z$33")))),1/(1+EXP(-SUMPRODUCT(Engine!$C$14178:$C$14209,INDIRECT("Coefficients!$AA$2:$AA$33"))))))</f>
      </c>
      <c r="AC449" s="8">
        <f>IF(OR($B449="",$C449="",$D449="",$E449="",$F449="",$G449="",$H449="",$I449="",$J449="",$K449="",$L449=""),"",IF($B449="Female",1/(1+EXP(-SUMPRODUCT(Engine!$C$14178:$C$14209,INDIRECT("Coefficients!$AB$2:$AB$33")))),1/(1+EXP(-SUMPRODUCT(Engine!$C$14178:$C$14209,INDIRECT("Coefficients!$AC$2:$AC$33"))))))</f>
      </c>
      <c r="AD449" s="8">
        <f>IF(OR($B449="",$C449="",$D449="",$E449="",$F449="",$G449="",$H449="",$I449="",$J449="",$K449="",$L449=""),"",IF($B449="Female",1/(1+EXP(-SUMPRODUCT(Engine!$C$14178:$C$14209,INDIRECT("Coefficients!$AD$2:$AD$33")))),1/(1+EXP(-SUMPRODUCT(Engine!$C$14178:$C$14209,INDIRECT("Coefficients!$AE$2:$AE$33"))))))</f>
      </c>
      <c r="AE449" s="8">
        <f>IF(OR($B449="",$C449="",$D449="",$E449="",$F449="",$G449="",$H449="",$I449="",$J449="",$K449="",$L449=""),"",IF($B449="Female",1/(1+EXP(-SUMPRODUCT(Engine!$C$14178:$C$14209,INDIRECT("Coefficients!$AF$2:$AF$33")))),1/(1+EXP(-SUMPRODUCT(Engine!$C$14178:$C$14209,INDIRECT("Coefficients!$AG$2:$AG$33"))))))</f>
      </c>
      <c r="AF449" s="8">
        <f>IF(OR($B449="",$C449="",$D449="",$E449="",$F449="",$G449="",$H449="",$I449="",$J449="",$K449="",$L449=""),"",IF($B449="Female",1/(1+EXP(-SUMPRODUCT(Engine!$C$14178:$C$14209,INDIRECT("Coefficients!$AH$2:$AH$33")))),1/(1+EXP(-SUMPRODUCT(Engine!$C$14178:$C$14209,INDIRECT("Coefficients!$AI$2:$AI$33"))))))</f>
      </c>
      <c r="AG449" s="8">
        <f>IF(OR($B449="",$C449="",$D449="",$E449="",$F449="",$G449="",$H449="",$I449="",$J449="",$K449="",$L449=""),"",IF($B449="Female",1/(1+EXP(-SUMPRODUCT(Engine!$C$14178:$C$14209,INDIRECT("Coefficients!$AJ$2:$AJ$33")))),1/(1+EXP(-SUMPRODUCT(Engine!$C$14178:$C$14209,INDIRECT("Coefficients!$AK$2:$AK$33"))))))</f>
      </c>
      <c r="AH449" s="8">
        <f>IF(OR($B449="",$C449="",$D449="",$E449="",$F449="",$G449="",$H449="",$I449="",$J449="",$K449="",$L449=""),"",IF($B449="Female",1/(1+EXP(-SUMPRODUCT(Engine!$C$14178:$C$14209,INDIRECT("Coefficients!$AL$2:$AL$33")))),1/(1+EXP(-SUMPRODUCT(Engine!$C$14178:$C$14209,INDIRECT("Coefficients!$AM$2:$AM$33"))))))</f>
      </c>
      <c r="AI449" s="8">
        <f>IF(OR($B449="",$C449="",$D449="",$E449="",$F449="",$G449="",$H449="",$I449="",$J449="",$K449="",$L449=""),"",IF($B449="Female",1/(1+EXP(-SUMPRODUCT(Engine!$C$14178:$C$14209,INDIRECT("Coefficients!$AN$2:$AN$33")))),1/(1+EXP(-SUMPRODUCT(Engine!$C$14178:$C$14209,INDIRECT("Coefficients!$AO$2:$AO$33"))))))</f>
      </c>
      <c r="AJ449" s="8">
        <f>IF(OR($B449="",$C449="",$D449="",$E449="",$F449="",$G449="",$H449="",$I449="",$J449="",$K449="",$L449=""),"",IF($B449="Female",1/(1+EXP(-SUMPRODUCT(Engine!$C$14178:$C$14209,INDIRECT("Coefficients!$AP$2:$AP$33")))),1/(1+EXP(-SUMPRODUCT(Engine!$C$14178:$C$14209,INDIRECT("Coefficients!$AQ$2:$AQ$33"))))))</f>
      </c>
      <c r="AK449" s="8">
        <f>IF(OR($B449="",$C449="",$D449="",$E449="",$F449="",$G449="",$H449="",$I449="",$J449="",$K449="",$L449=""),"",IF($B449="Female",1/(1+EXP(-SUMPRODUCT(Engine!$C$14178:$C$14209,INDIRECT("Coefficients!$AR$2:$AR$33")))),1/(1+EXP(-SUMPRODUCT(Engine!$C$14178:$C$14209,INDIRECT("Coefficients!$AS$2:$AS$33"))))))</f>
      </c>
      <c r="AL449" s="8">
        <f>IF(OR($B449="",$C449="",$D449="",$E449="",$F449="",$G449="",$H449="",$I449="",$J449="",$K449="",$L449=""),"",IF($B449="Female",1/(1+EXP(-SUMPRODUCT(Engine!$C$14178:$C$14209,INDIRECT("Coefficients!$AT$2:$AT$33")))),1/(1+EXP(-SUMPRODUCT(Engine!$C$14178:$C$14209,INDIRECT("Coefficients!$AU$2:$AU$33"))))))</f>
      </c>
      <c r="AM449" s="8">
        <f>IF(OR($B449="",$C449="",$D449="",$E449="",$F449="",$G449="",$H449="",$I449="",$J449="",$K449="",$L449=""),"",IF($B449="Female",1/(1+EXP(-SUMPRODUCT(Engine!$C$14178:$C$14209,INDIRECT("Coefficients!$AV$2:$AV$33")))),1/(1+EXP(-SUMPRODUCT(Engine!$C$14178:$C$14209,INDIRECT("Coefficients!$AW$2:$AW$33"))))))</f>
      </c>
      <c r="AN449" s="8">
        <f>IF(OR($B449="",$C449="",$D449="",$E449="",$F449="",$G449="",$H449="",$I449="",$J449="",$K449="",$L449=""),"",IF($B449="Female",1/(1+EXP(-SUMPRODUCT(Engine!$C$14178:$C$14209,INDIRECT("Coefficients!$AX$2:$AX$33")))),1/(1+EXP(-SUMPRODUCT(Engine!$C$14178:$C$14209,INDIRECT("Coefficients!$AY$2:$AY$33"))))))</f>
      </c>
      <c r="AO449" s="8">
        <f>IF(OR($B449="",$C449="",$D449="",$E449="",$F449="",$G449="",$H449="",$I449="",$J449="",$K449="",$L449=""),"",IF($B449="Female",1/(1+EXP(-SUMPRODUCT(Engine!$C$14178:$C$14209,INDIRECT("Coefficients!$AZ$2:$AZ$33")))),1/(1+EXP(-SUMPRODUCT(Engine!$C$14178:$C$14209,INDIRECT("Coefficients!$BA$2:$BA$33"))))))</f>
      </c>
      <c r="AP449" s="8">
        <f>IF(OR($B449="",$C449="",$D449="",$E449="",$F449="",$G449="",$H449="",$I449="",$J449="",$K449="",$L449=""),"",IF($B449="Female",1/(1+EXP(-SUMPRODUCT(Engine!$C$14178:$C$14209,INDIRECT("Coefficients!$BB$2:$BB$33")))),1/(1+EXP(-SUMPRODUCT(Engine!$C$14178:$C$14209,INDIRECT("Coefficients!$BC$2:$BC$33"))))))</f>
      </c>
      <c r="AQ449" s="8">
        <f>IF(OR($B449="",$C449="",$D449="",$E449="",$F449="",$G449="",$H449="",$I449="",$J449="",$K449="",$L449=""),"",IF($B449="Female",1/(1+EXP(-SUMPRODUCT(Engine!$C$14178:$C$14209,INDIRECT("Coefficients!$BD$2:$BD$33")))),1/(1+EXP(-SUMPRODUCT(Engine!$C$14178:$C$14209,INDIRECT("Coefficients!$BE$2:$BE$33"))))))</f>
      </c>
      <c r="AR449" s="8">
        <f>IF(OR($B449="",$C449="",$D449="",$E449="",$F449="",$G449="",$H449="",$I449="",$J449="",$K449="",$L449=""),"",IF($B449="Female",1/(1+EXP(-SUMPRODUCT(Engine!$C$14178:$C$14209,INDIRECT("Coefficients!$BF$2:$BF$33")))),1/(1+EXP(-SUMPRODUCT(Engine!$C$14178:$C$14209,INDIRECT("Coefficients!$BG$2:$BG$33"))))))</f>
      </c>
      <c r="AS449" s="8">
        <f>IF(OR($B449="",$C449="",$D449="",$E449="",$F449="",$G449="",$H449="",$I449="",$J449="",$K449="",$L449=""),"",IF($B449="Female",1/(1+EXP(-SUMPRODUCT(Engine!$C$14178:$C$14209,INDIRECT("Coefficients!$BH$2:$BH$33")))),1/(1+EXP(-SUMPRODUCT(Engine!$C$14178:$C$14209,INDIRECT("Coefficients!$BI$2:$BI$33"))))))</f>
      </c>
      <c r="AT449" s="8">
        <f>IF(OR($B449="",$C449="",$D449="",$E449="",$F449="",$G449="",$H449="",$I449="",$J449="",$K449="",$L449=""),"",IF($B449="Female",1/(1+EXP(-SUMPRODUCT(Engine!$C$14178:$C$14209,INDIRECT("Coefficients!$BJ$2:$BJ$33")))),1/(1+EXP(-SUMPRODUCT(Engine!$C$14178:$C$14209,INDIRECT("Coefficients!$BK$2:$BK$33"))))))</f>
      </c>
      <c r="AU449" s="8">
        <f>IF(OR($B449="",$C449="",$D449="",$E449="",$F449="",$G449="",$H449="",$I449="",$J449="",$K449="",$L449=""),"",IF($B449="Female",1/(1+EXP(-SUMPRODUCT(Engine!$C$14178:$C$14209,INDIRECT("Coefficients!$BL$2:$BL$33")))),1/(1+EXP(-SUMPRODUCT(Engine!$C$14178:$C$14209,INDIRECT("Coefficients!$BM$2:$BM$33"))))))</f>
      </c>
      <c r="AV449" s="8">
        <f>IF(OR($B449="",$C449="",$D449="",$E449="",$F449="",$G449="",$H449="",$I449="",$J449="",$K449="",$L449=""),"",IF($B449="Female",1/(1+EXP(-SUMPRODUCT(Engine!$C$14178:$C$14209,INDIRECT("Coefficients!$BN$2:$BN$33")))),1/(1+EXP(-SUMPRODUCT(Engine!$C$14178:$C$14209,INDIRECT("Coefficients!$BO$2:$BO$33"))))))</f>
      </c>
      <c r="AW449" s="8">
        <f>IF(OR($B449="",$C449="",$D449="",$E449="",$F449="",$G449="",$H449="",$I449="",$J449="",$K449="",$L449=""),"",IF($B449="Female",1/(1+EXP(-SUMPRODUCT(Engine!$C$14178:$C$14209,INDIRECT("Coefficients!$BP$2:$BP$33")))),1/(1+EXP(-SUMPRODUCT(Engine!$C$14178:$C$14209,INDIRECT("Coefficients!$BQ$2:$BQ$33"))))))</f>
      </c>
      <c r="AX449" s="8">
        <f>IF(OR($B449="",$C449="",$D449="",$E449="",$F449="",$G449="",$H449="",$I449="",$J449="",$K449="",$L449=""),"",IF($B449="Female",1/(1+EXP(-SUMPRODUCT(Engine!$C$14178:$C$14209,INDIRECT("Coefficients!$BR$2:$BR$33")))),1/(1+EXP(-SUMPRODUCT(Engine!$C$14178:$C$14209,INDIRECT("Coefficients!$BS$2:$BS$33"))))))</f>
      </c>
      <c r="AY449" s="8">
        <f>IF(OR($B449="",$C449="",$D449="",$E449="",$F449="",$G449="",$H449="",$I449="",$J449="",$K449="",$L449=""),"",IF($B449="Female",1/(1+EXP(-SUMPRODUCT(Engine!$C$14178:$C$14209,INDIRECT("Coefficients!$BT$2:$BT$33")))),1/(1+EXP(-SUMPRODUCT(Engine!$C$14178:$C$14209,INDIRECT("Coefficients!$BU$2:$BU$33"))))))</f>
      </c>
      <c r="AZ449" s="8">
        <f>IF(OR($B449="",$C449="",$D449="",$E449="",$F449="",$G449="",$H449="",$I449="",$J449="",$K449="",$L449=""),"",IF($B449="Female",1/(1+EXP(-SUMPRODUCT(Engine!$C$14178:$C$14209,INDIRECT("Coefficients!$BV$2:$BV$33")))),1/(1+EXP(-SUMPRODUCT(Engine!$C$14178:$C$14209,INDIRECT("Coefficients!$BW$2:$BW$33"))))))</f>
      </c>
      <c r="BA449" s="8">
        <f>IF(OR($B449="",$C449="",$D449="",$E449="",$F449="",$G449="",$H449="",$I449="",$J449="",$K449="",$L449=""),"",IF($B449="Female",1/(1+EXP(-SUMPRODUCT(Engine!$C$14178:$C$14209,INDIRECT("Coefficients!$BX$2:$BX$33")))),1/(1+EXP(-SUMPRODUCT(Engine!$C$14178:$C$14209,INDIRECT("Coefficients!$BY$2:$BY$33"))))))</f>
      </c>
      <c r="BB449" s="8">
        <f>IF(OR($B449="",$C449="",$D449="",$E449="",$F449="",$G449="",$H449="",$I449="",$J449="",$K449="",$L449=""),"",IF($B449="Female",1/(1+EXP(-SUMPRODUCT(Engine!$C$14178:$C$14209,INDIRECT("Coefficients!$BZ$2:$BZ$33")))),1/(1+EXP(-SUMPRODUCT(Engine!$C$14178:$C$14209,INDIRECT("Coefficients!$CA$2:$CA$33"))))))</f>
      </c>
      <c r="BC449" s="8">
        <f>IF(OR($B449="",$C449="",$D449="",$E449="",$F449="",$G449="",$H449="",$I449="",$J449="",$K449="",$L449=""),"",IF($B449="Female",1/(1+EXP(-SUMPRODUCT(Engine!$C$14178:$C$14209,INDIRECT("Coefficients!$CB$2:$CB$33")))),1/(1+EXP(-SUMPRODUCT(Engine!$C$14178:$C$14209,INDIRECT("Coefficients!$CC$2:$CC$33"))))))</f>
      </c>
      <c r="BD449" s="8">
        <f>IF(OR($B449="",$C449="",$D449="",$E449="",$F449="",$G449="",$H449="",$I449="",$J449="",$K449="",$L449=""),"",IF($B449="Female",1/(1+EXP(-SUMPRODUCT(Engine!$C$14178:$C$14209,INDIRECT("Coefficients!$CD$2:$CD$33")))),1/(1+EXP(-SUMPRODUCT(Engine!$C$14178:$C$14209,INDIRECT("Coefficients!$CE$2:$CE$33"))))))</f>
      </c>
      <c r="BE449" s="8">
        <f>IF(OR($B449="",$C449="",$D449="",$E449="",$F449="",$G449="",$H449="",$I449="",$J449="",$K449="",$L449=""),"",IF($B449="Female",1/(1+EXP(-SUMPRODUCT(Engine!$C$14178:$C$14209,INDIRECT("Coefficients!$CF$2:$CF$33")))),1/(1+EXP(-SUMPRODUCT(Engine!$C$14178:$C$14209,INDIRECT("Coefficients!$CG$2:$CG$33"))))))</f>
      </c>
      <c r="BF449" s="8">
        <f>IF(OR($B449="",$C449="",$D449="",$E449="",$F449="",$G449="",$H449="",$I449="",$J449="",$K449="",$L449=""),"",IF($B449="Female",1/(1+EXP(-SUMPRODUCT(Engine!$C$14178:$C$14209,INDIRECT("Coefficients!$CH$2:$CH$33")))),1/(1+EXP(-SUMPRODUCT(Engine!$C$14178:$C$14209,INDIRECT("Coefficients!$CI$2:$CI$33"))))))</f>
      </c>
      <c r="BG449" s="8">
        <f>IF(OR($B449="",$C449="",$D449="",$E449="",$F449="",$G449="",$H449="",$I449="",$J449="",$K449="",$L449=""),"",IF($B449="Female",1/(1+EXP(-SUMPRODUCT(Engine!$C$14178:$C$14209,INDIRECT("Coefficients!$CJ$2:$CJ$33")))),1/(1+EXP(-SUMPRODUCT(Engine!$C$14178:$C$14209,INDIRECT("Coefficients!$CK$2:$CK$33"))))))</f>
      </c>
      <c r="BH449" s="8">
        <f>IF(OR($B449="",$C449="",$D449="",$E449="",$F449="",$G449="",$H449="",$I449="",$J449="",$K449="",$L449=""),"",IF($B449="Female",1/(1+EXP(-SUMPRODUCT(Engine!$C$14178:$C$14209,INDIRECT("Coefficients!$CL$2:$CL$33")))),1/(1+EXP(-SUMPRODUCT(Engine!$C$14178:$C$14209,INDIRECT("Coefficients!$CM$2:$CM$33"))))))</f>
      </c>
      <c r="BI449" s="8">
        <f>IF(OR($B449="",$C449="",$D449="",$E449="",$F449="",$G449="",$H449="",$I449="",$J449="",$K449="",$L449=""),"",IF($B449="Female",1/(1+EXP(-SUMPRODUCT(Engine!$C$14178:$C$14209,INDIRECT("Coefficients!$CN$2:$CN$33")))),1/(1+EXP(-SUMPRODUCT(Engine!$C$14178:$C$14209,INDIRECT("Coefficients!$CO$2:$CO$33"))))))</f>
      </c>
      <c r="BJ449" s="8">
        <f>IF(OR($B449="",$C449="",$D449="",$E449="",$F449="",$G449="",$H449="",$I449="",$J449="",$K449="",$L449=""),"",IF($B449="Female",1/(1+EXP(-SUMPRODUCT(Engine!$C$14178:$C$14209,INDIRECT("Coefficients!$CP$2:$CP$33")))),1/(1+EXP(-SUMPRODUCT(Engine!$C$14178:$C$14209,INDIRECT("Coefficients!$CQ$2:$CQ$33"))))))</f>
      </c>
      <c r="BK449" s="8">
        <f>IF(OR($B449="",$C449="",$D449="",$E449="",$F449="",$G449="",$H449="",$I449="",$J449="",$K449="",$L449=""),"",IF($B449="Female",1/(1+EXP(-SUMPRODUCT(Engine!$C$14178:$C$14209,INDIRECT("Coefficients!$CR$2:$CR$33")))),1/(1+EXP(-SUMPRODUCT(Engine!$C$14178:$C$14209,INDIRECT("Coefficients!$CS$2:$CS$33"))))))</f>
      </c>
      <c r="BL449" s="8">
        <f>IF(OR($B449="",$C449="",$D449="",$E449="",$F449="",$G449="",$H449="",$I449="",$J449="",$K449="",$L449=""),"",IF($B449="Female",1/(1+EXP(-SUMPRODUCT(Engine!$C$14178:$C$14209,INDIRECT("Coefficients!$CT$2:$CT$33")))),1/(1+EXP(-SUMPRODUCT(Engine!$C$14178:$C$14209,INDIRECT("Coefficients!$CU$2:$CU$33"))))))</f>
      </c>
      <c r="BM449" s="8">
        <f>IF(OR($B449="",$C449="",$D449="",$E449="",$F449="",$G449="",$H449="",$I449="",$J449="",$K449="",$L449=""),"",IF($B449="Female",1/(1+EXP(-SUMPRODUCT(Engine!$C$14178:$C$14209,INDIRECT("Coefficients!$CV$2:$CV$33")))),1/(1+EXP(-SUMPRODUCT(Engine!$C$14178:$C$14209,INDIRECT("Coefficients!$CW$2:$CW$33"))))))</f>
      </c>
    </row>
    <row r="450" spans="1:65" x14ac:dyDescent="0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8">
        <f>IF(OR($B450="",$C450="",$D450="",$E450="",$F450="",$G450="",$H450="",$I450="",$J450="",$K450="",$L450=""),"",IF($B450="Female",1/(1+EXP(-SUMPRODUCT(Engine!$C$14210:$C$14241,INDIRECT("Coefficients!$B$2:$B$33")))),1/(1+EXP(-SUMPRODUCT(Engine!$C$14210:$C$14241,INDIRECT("Coefficients!$C$2:$C$33"))))))</f>
      </c>
      <c r="Q450" s="8">
        <f>IF(OR($B450="",$C450="",$D450="",$E450="",$F450="",$G450="",$H450="",$I450="",$J450="",$K450="",$L450=""),"",IF($B450="Female",1/(1+EXP(-SUMPRODUCT(Engine!$C$14210:$C$14241,INDIRECT("Coefficients!$D$2:$D$33")))),1/(1+EXP(-SUMPRODUCT(Engine!$C$14210:$C$14241,INDIRECT("Coefficients!$E$2:$E$33"))))))</f>
      </c>
      <c r="R450" s="8">
        <f>IF(OR($B450="",$C450="",$D450="",$E450="",$F450="",$G450="",$H450="",$I450="",$J450="",$K450="",$L450=""),"",IF($B450="Female",1/(1+EXP(-SUMPRODUCT(Engine!$C$14210:$C$14241,INDIRECT("Coefficients!$F$2:$F$33")))),1/(1+EXP(-SUMPRODUCT(Engine!$C$14210:$C$14241,INDIRECT("Coefficients!$G$2:$G$33"))))))</f>
      </c>
      <c r="S450" s="8">
        <f>IF(OR($B450="",$C450="",$D450="",$E450="",$F450="",$G450="",$H450="",$I450="",$J450="",$K450="",$L450=""),"",IF($B450="Female",1/(1+EXP(-SUMPRODUCT(Engine!$C$14210:$C$14241,INDIRECT("Coefficients!$H$2:$H$33")))),1/(1+EXP(-SUMPRODUCT(Engine!$C$14210:$C$14241,INDIRECT("Coefficients!$I$2:$I$33"))))))</f>
      </c>
      <c r="T450" s="8">
        <f>IF(OR($B450="",$C450="",$D450="",$E450="",$F450="",$G450="",$H450="",$I450="",$J450="",$K450="",$L450=""),"",IF($B450="Female",1/(1+EXP(-SUMPRODUCT(Engine!$C$14210:$C$14241,INDIRECT("Coefficients!$J$2:$J$33")))),1/(1+EXP(-SUMPRODUCT(Engine!$C$14210:$C$14241,INDIRECT("Coefficients!$K$2:$K$33"))))))</f>
      </c>
      <c r="U450" s="8">
        <f>IF(OR($B450="",$C450="",$D450="",$E450="",$F450="",$G450="",$H450="",$I450="",$J450="",$K450="",$L450=""),"",IF($B450="Female",1/(1+EXP(-SUMPRODUCT(Engine!$C$14210:$C$14241,INDIRECT("Coefficients!$L$2:$L$33")))),1/(1+EXP(-SUMPRODUCT(Engine!$C$14210:$C$14241,INDIRECT("Coefficients!$M$2:$M$33"))))))</f>
      </c>
      <c r="V450" s="8">
        <f>IF(OR($B450="",$C450="",$D450="",$E450="",$F450="",$G450="",$H450="",$I450="",$J450="",$K450="",$L450=""),"",IF($B450="Female",1/(1+EXP(-SUMPRODUCT(Engine!$C$14210:$C$14241,INDIRECT("Coefficients!$N$2:$N$33")))),1/(1+EXP(-SUMPRODUCT(Engine!$C$14210:$C$14241,INDIRECT("Coefficients!$O$2:$O$33"))))))</f>
      </c>
      <c r="W450" s="8">
        <f>IF(OR($B450="",$C450="",$D450="",$E450="",$F450="",$G450="",$H450="",$I450="",$J450="",$K450="",$L450=""),"",IF($B450="Female",1/(1+EXP(-SUMPRODUCT(Engine!$C$14210:$C$14241,INDIRECT("Coefficients!$P$2:$P$33")))),1/(1+EXP(-SUMPRODUCT(Engine!$C$14210:$C$14241,INDIRECT("Coefficients!$Q$2:$Q$33"))))))</f>
      </c>
      <c r="X450" s="8">
        <f>IF(OR($B450="",$C450="",$D450="",$E450="",$F450="",$G450="",$H450="",$I450="",$J450="",$K450="",$L450=""),"",IF($B450="Female",1/(1+EXP(-SUMPRODUCT(Engine!$C$14210:$C$14241,INDIRECT("Coefficients!$R$2:$R$33")))),1/(1+EXP(-SUMPRODUCT(Engine!$C$14210:$C$14241,INDIRECT("Coefficients!$S$2:$S$33"))))))</f>
      </c>
      <c r="Y450" s="8">
        <f>IF(OR($B450="",$C450="",$D450="",$E450="",$F450="",$G450="",$H450="",$I450="",$J450="",$K450="",$L450=""),"",IF($B450="Female",1/(1+EXP(-SUMPRODUCT(Engine!$C$14210:$C$14241,INDIRECT("Coefficients!$T$2:$T$33")))),1/(1+EXP(-SUMPRODUCT(Engine!$C$14210:$C$14241,INDIRECT("Coefficients!$U$2:$U$33"))))))</f>
      </c>
      <c r="Z450" s="8">
        <f>IF(OR($B450="",$C450="",$D450="",$E450="",$F450="",$G450="",$H450="",$I450="",$J450="",$K450="",$L450=""),"",IF($B450="Female",1/(1+EXP(-SUMPRODUCT(Engine!$C$14210:$C$14241,INDIRECT("Coefficients!$V$2:$V$33")))),1/(1+EXP(-SUMPRODUCT(Engine!$C$14210:$C$14241,INDIRECT("Coefficients!$W$2:$W$33"))))))</f>
      </c>
      <c r="AA450" s="8">
        <f>IF(OR($B450="",$C450="",$D450="",$E450="",$F450="",$G450="",$H450="",$I450="",$J450="",$K450="",$L450=""),"",IF($B450="Female",1/(1+EXP(-SUMPRODUCT(Engine!$C$14210:$C$14241,INDIRECT("Coefficients!$X$2:$X$33")))),1/(1+EXP(-SUMPRODUCT(Engine!$C$14210:$C$14241,INDIRECT("Coefficients!$Y$2:$Y$33"))))))</f>
      </c>
      <c r="AB450" s="8">
        <f>IF(OR($B450="",$C450="",$D450="",$E450="",$F450="",$G450="",$H450="",$I450="",$J450="",$K450="",$L450=""),"",IF($B450="Female",1/(1+EXP(-SUMPRODUCT(Engine!$C$14210:$C$14241,INDIRECT("Coefficients!$Z$2:$Z$33")))),1/(1+EXP(-SUMPRODUCT(Engine!$C$14210:$C$14241,INDIRECT("Coefficients!$AA$2:$AA$33"))))))</f>
      </c>
      <c r="AC450" s="8">
        <f>IF(OR($B450="",$C450="",$D450="",$E450="",$F450="",$G450="",$H450="",$I450="",$J450="",$K450="",$L450=""),"",IF($B450="Female",1/(1+EXP(-SUMPRODUCT(Engine!$C$14210:$C$14241,INDIRECT("Coefficients!$AB$2:$AB$33")))),1/(1+EXP(-SUMPRODUCT(Engine!$C$14210:$C$14241,INDIRECT("Coefficients!$AC$2:$AC$33"))))))</f>
      </c>
      <c r="AD450" s="8">
        <f>IF(OR($B450="",$C450="",$D450="",$E450="",$F450="",$G450="",$H450="",$I450="",$J450="",$K450="",$L450=""),"",IF($B450="Female",1/(1+EXP(-SUMPRODUCT(Engine!$C$14210:$C$14241,INDIRECT("Coefficients!$AD$2:$AD$33")))),1/(1+EXP(-SUMPRODUCT(Engine!$C$14210:$C$14241,INDIRECT("Coefficients!$AE$2:$AE$33"))))))</f>
      </c>
      <c r="AE450" s="8">
        <f>IF(OR($B450="",$C450="",$D450="",$E450="",$F450="",$G450="",$H450="",$I450="",$J450="",$K450="",$L450=""),"",IF($B450="Female",1/(1+EXP(-SUMPRODUCT(Engine!$C$14210:$C$14241,INDIRECT("Coefficients!$AF$2:$AF$33")))),1/(1+EXP(-SUMPRODUCT(Engine!$C$14210:$C$14241,INDIRECT("Coefficients!$AG$2:$AG$33"))))))</f>
      </c>
      <c r="AF450" s="8">
        <f>IF(OR($B450="",$C450="",$D450="",$E450="",$F450="",$G450="",$H450="",$I450="",$J450="",$K450="",$L450=""),"",IF($B450="Female",1/(1+EXP(-SUMPRODUCT(Engine!$C$14210:$C$14241,INDIRECT("Coefficients!$AH$2:$AH$33")))),1/(1+EXP(-SUMPRODUCT(Engine!$C$14210:$C$14241,INDIRECT("Coefficients!$AI$2:$AI$33"))))))</f>
      </c>
      <c r="AG450" s="8">
        <f>IF(OR($B450="",$C450="",$D450="",$E450="",$F450="",$G450="",$H450="",$I450="",$J450="",$K450="",$L450=""),"",IF($B450="Female",1/(1+EXP(-SUMPRODUCT(Engine!$C$14210:$C$14241,INDIRECT("Coefficients!$AJ$2:$AJ$33")))),1/(1+EXP(-SUMPRODUCT(Engine!$C$14210:$C$14241,INDIRECT("Coefficients!$AK$2:$AK$33"))))))</f>
      </c>
      <c r="AH450" s="8">
        <f>IF(OR($B450="",$C450="",$D450="",$E450="",$F450="",$G450="",$H450="",$I450="",$J450="",$K450="",$L450=""),"",IF($B450="Female",1/(1+EXP(-SUMPRODUCT(Engine!$C$14210:$C$14241,INDIRECT("Coefficients!$AL$2:$AL$33")))),1/(1+EXP(-SUMPRODUCT(Engine!$C$14210:$C$14241,INDIRECT("Coefficients!$AM$2:$AM$33"))))))</f>
      </c>
      <c r="AI450" s="8">
        <f>IF(OR($B450="",$C450="",$D450="",$E450="",$F450="",$G450="",$H450="",$I450="",$J450="",$K450="",$L450=""),"",IF($B450="Female",1/(1+EXP(-SUMPRODUCT(Engine!$C$14210:$C$14241,INDIRECT("Coefficients!$AN$2:$AN$33")))),1/(1+EXP(-SUMPRODUCT(Engine!$C$14210:$C$14241,INDIRECT("Coefficients!$AO$2:$AO$33"))))))</f>
      </c>
      <c r="AJ450" s="8">
        <f>IF(OR($B450="",$C450="",$D450="",$E450="",$F450="",$G450="",$H450="",$I450="",$J450="",$K450="",$L450=""),"",IF($B450="Female",1/(1+EXP(-SUMPRODUCT(Engine!$C$14210:$C$14241,INDIRECT("Coefficients!$AP$2:$AP$33")))),1/(1+EXP(-SUMPRODUCT(Engine!$C$14210:$C$14241,INDIRECT("Coefficients!$AQ$2:$AQ$33"))))))</f>
      </c>
      <c r="AK450" s="8">
        <f>IF(OR($B450="",$C450="",$D450="",$E450="",$F450="",$G450="",$H450="",$I450="",$J450="",$K450="",$L450=""),"",IF($B450="Female",1/(1+EXP(-SUMPRODUCT(Engine!$C$14210:$C$14241,INDIRECT("Coefficients!$AR$2:$AR$33")))),1/(1+EXP(-SUMPRODUCT(Engine!$C$14210:$C$14241,INDIRECT("Coefficients!$AS$2:$AS$33"))))))</f>
      </c>
      <c r="AL450" s="8">
        <f>IF(OR($B450="",$C450="",$D450="",$E450="",$F450="",$G450="",$H450="",$I450="",$J450="",$K450="",$L450=""),"",IF($B450="Female",1/(1+EXP(-SUMPRODUCT(Engine!$C$14210:$C$14241,INDIRECT("Coefficients!$AT$2:$AT$33")))),1/(1+EXP(-SUMPRODUCT(Engine!$C$14210:$C$14241,INDIRECT("Coefficients!$AU$2:$AU$33"))))))</f>
      </c>
      <c r="AM450" s="8">
        <f>IF(OR($B450="",$C450="",$D450="",$E450="",$F450="",$G450="",$H450="",$I450="",$J450="",$K450="",$L450=""),"",IF($B450="Female",1/(1+EXP(-SUMPRODUCT(Engine!$C$14210:$C$14241,INDIRECT("Coefficients!$AV$2:$AV$33")))),1/(1+EXP(-SUMPRODUCT(Engine!$C$14210:$C$14241,INDIRECT("Coefficients!$AW$2:$AW$33"))))))</f>
      </c>
      <c r="AN450" s="8">
        <f>IF(OR($B450="",$C450="",$D450="",$E450="",$F450="",$G450="",$H450="",$I450="",$J450="",$K450="",$L450=""),"",IF($B450="Female",1/(1+EXP(-SUMPRODUCT(Engine!$C$14210:$C$14241,INDIRECT("Coefficients!$AX$2:$AX$33")))),1/(1+EXP(-SUMPRODUCT(Engine!$C$14210:$C$14241,INDIRECT("Coefficients!$AY$2:$AY$33"))))))</f>
      </c>
      <c r="AO450" s="8">
        <f>IF(OR($B450="",$C450="",$D450="",$E450="",$F450="",$G450="",$H450="",$I450="",$J450="",$K450="",$L450=""),"",IF($B450="Female",1/(1+EXP(-SUMPRODUCT(Engine!$C$14210:$C$14241,INDIRECT("Coefficients!$AZ$2:$AZ$33")))),1/(1+EXP(-SUMPRODUCT(Engine!$C$14210:$C$14241,INDIRECT("Coefficients!$BA$2:$BA$33"))))))</f>
      </c>
      <c r="AP450" s="8">
        <f>IF(OR($B450="",$C450="",$D450="",$E450="",$F450="",$G450="",$H450="",$I450="",$J450="",$K450="",$L450=""),"",IF($B450="Female",1/(1+EXP(-SUMPRODUCT(Engine!$C$14210:$C$14241,INDIRECT("Coefficients!$BB$2:$BB$33")))),1/(1+EXP(-SUMPRODUCT(Engine!$C$14210:$C$14241,INDIRECT("Coefficients!$BC$2:$BC$33"))))))</f>
      </c>
      <c r="AQ450" s="8">
        <f>IF(OR($B450="",$C450="",$D450="",$E450="",$F450="",$G450="",$H450="",$I450="",$J450="",$K450="",$L450=""),"",IF($B450="Female",1/(1+EXP(-SUMPRODUCT(Engine!$C$14210:$C$14241,INDIRECT("Coefficients!$BD$2:$BD$33")))),1/(1+EXP(-SUMPRODUCT(Engine!$C$14210:$C$14241,INDIRECT("Coefficients!$BE$2:$BE$33"))))))</f>
      </c>
      <c r="AR450" s="8">
        <f>IF(OR($B450="",$C450="",$D450="",$E450="",$F450="",$G450="",$H450="",$I450="",$J450="",$K450="",$L450=""),"",IF($B450="Female",1/(1+EXP(-SUMPRODUCT(Engine!$C$14210:$C$14241,INDIRECT("Coefficients!$BF$2:$BF$33")))),1/(1+EXP(-SUMPRODUCT(Engine!$C$14210:$C$14241,INDIRECT("Coefficients!$BG$2:$BG$33"))))))</f>
      </c>
      <c r="AS450" s="8">
        <f>IF(OR($B450="",$C450="",$D450="",$E450="",$F450="",$G450="",$H450="",$I450="",$J450="",$K450="",$L450=""),"",IF($B450="Female",1/(1+EXP(-SUMPRODUCT(Engine!$C$14210:$C$14241,INDIRECT("Coefficients!$BH$2:$BH$33")))),1/(1+EXP(-SUMPRODUCT(Engine!$C$14210:$C$14241,INDIRECT("Coefficients!$BI$2:$BI$33"))))))</f>
      </c>
      <c r="AT450" s="8">
        <f>IF(OR($B450="",$C450="",$D450="",$E450="",$F450="",$G450="",$H450="",$I450="",$J450="",$K450="",$L450=""),"",IF($B450="Female",1/(1+EXP(-SUMPRODUCT(Engine!$C$14210:$C$14241,INDIRECT("Coefficients!$BJ$2:$BJ$33")))),1/(1+EXP(-SUMPRODUCT(Engine!$C$14210:$C$14241,INDIRECT("Coefficients!$BK$2:$BK$33"))))))</f>
      </c>
      <c r="AU450" s="8">
        <f>IF(OR($B450="",$C450="",$D450="",$E450="",$F450="",$G450="",$H450="",$I450="",$J450="",$K450="",$L450=""),"",IF($B450="Female",1/(1+EXP(-SUMPRODUCT(Engine!$C$14210:$C$14241,INDIRECT("Coefficients!$BL$2:$BL$33")))),1/(1+EXP(-SUMPRODUCT(Engine!$C$14210:$C$14241,INDIRECT("Coefficients!$BM$2:$BM$33"))))))</f>
      </c>
      <c r="AV450" s="8">
        <f>IF(OR($B450="",$C450="",$D450="",$E450="",$F450="",$G450="",$H450="",$I450="",$J450="",$K450="",$L450=""),"",IF($B450="Female",1/(1+EXP(-SUMPRODUCT(Engine!$C$14210:$C$14241,INDIRECT("Coefficients!$BN$2:$BN$33")))),1/(1+EXP(-SUMPRODUCT(Engine!$C$14210:$C$14241,INDIRECT("Coefficients!$BO$2:$BO$33"))))))</f>
      </c>
      <c r="AW450" s="8">
        <f>IF(OR($B450="",$C450="",$D450="",$E450="",$F450="",$G450="",$H450="",$I450="",$J450="",$K450="",$L450=""),"",IF($B450="Female",1/(1+EXP(-SUMPRODUCT(Engine!$C$14210:$C$14241,INDIRECT("Coefficients!$BP$2:$BP$33")))),1/(1+EXP(-SUMPRODUCT(Engine!$C$14210:$C$14241,INDIRECT("Coefficients!$BQ$2:$BQ$33"))))))</f>
      </c>
      <c r="AX450" s="8">
        <f>IF(OR($B450="",$C450="",$D450="",$E450="",$F450="",$G450="",$H450="",$I450="",$J450="",$K450="",$L450=""),"",IF($B450="Female",1/(1+EXP(-SUMPRODUCT(Engine!$C$14210:$C$14241,INDIRECT("Coefficients!$BR$2:$BR$33")))),1/(1+EXP(-SUMPRODUCT(Engine!$C$14210:$C$14241,INDIRECT("Coefficients!$BS$2:$BS$33"))))))</f>
      </c>
      <c r="AY450" s="8">
        <f>IF(OR($B450="",$C450="",$D450="",$E450="",$F450="",$G450="",$H450="",$I450="",$J450="",$K450="",$L450=""),"",IF($B450="Female",1/(1+EXP(-SUMPRODUCT(Engine!$C$14210:$C$14241,INDIRECT("Coefficients!$BT$2:$BT$33")))),1/(1+EXP(-SUMPRODUCT(Engine!$C$14210:$C$14241,INDIRECT("Coefficients!$BU$2:$BU$33"))))))</f>
      </c>
      <c r="AZ450" s="8">
        <f>IF(OR($B450="",$C450="",$D450="",$E450="",$F450="",$G450="",$H450="",$I450="",$J450="",$K450="",$L450=""),"",IF($B450="Female",1/(1+EXP(-SUMPRODUCT(Engine!$C$14210:$C$14241,INDIRECT("Coefficients!$BV$2:$BV$33")))),1/(1+EXP(-SUMPRODUCT(Engine!$C$14210:$C$14241,INDIRECT("Coefficients!$BW$2:$BW$33"))))))</f>
      </c>
      <c r="BA450" s="8">
        <f>IF(OR($B450="",$C450="",$D450="",$E450="",$F450="",$G450="",$H450="",$I450="",$J450="",$K450="",$L450=""),"",IF($B450="Female",1/(1+EXP(-SUMPRODUCT(Engine!$C$14210:$C$14241,INDIRECT("Coefficients!$BX$2:$BX$33")))),1/(1+EXP(-SUMPRODUCT(Engine!$C$14210:$C$14241,INDIRECT("Coefficients!$BY$2:$BY$33"))))))</f>
      </c>
      <c r="BB450" s="8">
        <f>IF(OR($B450="",$C450="",$D450="",$E450="",$F450="",$G450="",$H450="",$I450="",$J450="",$K450="",$L450=""),"",IF($B450="Female",1/(1+EXP(-SUMPRODUCT(Engine!$C$14210:$C$14241,INDIRECT("Coefficients!$BZ$2:$BZ$33")))),1/(1+EXP(-SUMPRODUCT(Engine!$C$14210:$C$14241,INDIRECT("Coefficients!$CA$2:$CA$33"))))))</f>
      </c>
      <c r="BC450" s="8">
        <f>IF(OR($B450="",$C450="",$D450="",$E450="",$F450="",$G450="",$H450="",$I450="",$J450="",$K450="",$L450=""),"",IF($B450="Female",1/(1+EXP(-SUMPRODUCT(Engine!$C$14210:$C$14241,INDIRECT("Coefficients!$CB$2:$CB$33")))),1/(1+EXP(-SUMPRODUCT(Engine!$C$14210:$C$14241,INDIRECT("Coefficients!$CC$2:$CC$33"))))))</f>
      </c>
      <c r="BD450" s="8">
        <f>IF(OR($B450="",$C450="",$D450="",$E450="",$F450="",$G450="",$H450="",$I450="",$J450="",$K450="",$L450=""),"",IF($B450="Female",1/(1+EXP(-SUMPRODUCT(Engine!$C$14210:$C$14241,INDIRECT("Coefficients!$CD$2:$CD$33")))),1/(1+EXP(-SUMPRODUCT(Engine!$C$14210:$C$14241,INDIRECT("Coefficients!$CE$2:$CE$33"))))))</f>
      </c>
      <c r="BE450" s="8">
        <f>IF(OR($B450="",$C450="",$D450="",$E450="",$F450="",$G450="",$H450="",$I450="",$J450="",$K450="",$L450=""),"",IF($B450="Female",1/(1+EXP(-SUMPRODUCT(Engine!$C$14210:$C$14241,INDIRECT("Coefficients!$CF$2:$CF$33")))),1/(1+EXP(-SUMPRODUCT(Engine!$C$14210:$C$14241,INDIRECT("Coefficients!$CG$2:$CG$33"))))))</f>
      </c>
      <c r="BF450" s="8">
        <f>IF(OR($B450="",$C450="",$D450="",$E450="",$F450="",$G450="",$H450="",$I450="",$J450="",$K450="",$L450=""),"",IF($B450="Female",1/(1+EXP(-SUMPRODUCT(Engine!$C$14210:$C$14241,INDIRECT("Coefficients!$CH$2:$CH$33")))),1/(1+EXP(-SUMPRODUCT(Engine!$C$14210:$C$14241,INDIRECT("Coefficients!$CI$2:$CI$33"))))))</f>
      </c>
      <c r="BG450" s="8">
        <f>IF(OR($B450="",$C450="",$D450="",$E450="",$F450="",$G450="",$H450="",$I450="",$J450="",$K450="",$L450=""),"",IF($B450="Female",1/(1+EXP(-SUMPRODUCT(Engine!$C$14210:$C$14241,INDIRECT("Coefficients!$CJ$2:$CJ$33")))),1/(1+EXP(-SUMPRODUCT(Engine!$C$14210:$C$14241,INDIRECT("Coefficients!$CK$2:$CK$33"))))))</f>
      </c>
      <c r="BH450" s="8">
        <f>IF(OR($B450="",$C450="",$D450="",$E450="",$F450="",$G450="",$H450="",$I450="",$J450="",$K450="",$L450=""),"",IF($B450="Female",1/(1+EXP(-SUMPRODUCT(Engine!$C$14210:$C$14241,INDIRECT("Coefficients!$CL$2:$CL$33")))),1/(1+EXP(-SUMPRODUCT(Engine!$C$14210:$C$14241,INDIRECT("Coefficients!$CM$2:$CM$33"))))))</f>
      </c>
      <c r="BI450" s="8">
        <f>IF(OR($B450="",$C450="",$D450="",$E450="",$F450="",$G450="",$H450="",$I450="",$J450="",$K450="",$L450=""),"",IF($B450="Female",1/(1+EXP(-SUMPRODUCT(Engine!$C$14210:$C$14241,INDIRECT("Coefficients!$CN$2:$CN$33")))),1/(1+EXP(-SUMPRODUCT(Engine!$C$14210:$C$14241,INDIRECT("Coefficients!$CO$2:$CO$33"))))))</f>
      </c>
      <c r="BJ450" s="8">
        <f>IF(OR($B450="",$C450="",$D450="",$E450="",$F450="",$G450="",$H450="",$I450="",$J450="",$K450="",$L450=""),"",IF($B450="Female",1/(1+EXP(-SUMPRODUCT(Engine!$C$14210:$C$14241,INDIRECT("Coefficients!$CP$2:$CP$33")))),1/(1+EXP(-SUMPRODUCT(Engine!$C$14210:$C$14241,INDIRECT("Coefficients!$CQ$2:$CQ$33"))))))</f>
      </c>
      <c r="BK450" s="8">
        <f>IF(OR($B450="",$C450="",$D450="",$E450="",$F450="",$G450="",$H450="",$I450="",$J450="",$K450="",$L450=""),"",IF($B450="Female",1/(1+EXP(-SUMPRODUCT(Engine!$C$14210:$C$14241,INDIRECT("Coefficients!$CR$2:$CR$33")))),1/(1+EXP(-SUMPRODUCT(Engine!$C$14210:$C$14241,INDIRECT("Coefficients!$CS$2:$CS$33"))))))</f>
      </c>
      <c r="BL450" s="8">
        <f>IF(OR($B450="",$C450="",$D450="",$E450="",$F450="",$G450="",$H450="",$I450="",$J450="",$K450="",$L450=""),"",IF($B450="Female",1/(1+EXP(-SUMPRODUCT(Engine!$C$14210:$C$14241,INDIRECT("Coefficients!$CT$2:$CT$33")))),1/(1+EXP(-SUMPRODUCT(Engine!$C$14210:$C$14241,INDIRECT("Coefficients!$CU$2:$CU$33"))))))</f>
      </c>
      <c r="BM450" s="8">
        <f>IF(OR($B450="",$C450="",$D450="",$E450="",$F450="",$G450="",$H450="",$I450="",$J450="",$K450="",$L450=""),"",IF($B450="Female",1/(1+EXP(-SUMPRODUCT(Engine!$C$14210:$C$14241,INDIRECT("Coefficients!$CV$2:$CV$33")))),1/(1+EXP(-SUMPRODUCT(Engine!$C$14210:$C$14241,INDIRECT("Coefficients!$CW$2:$CW$33"))))))</f>
      </c>
    </row>
    <row r="451" spans="1:65" x14ac:dyDescent="0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8">
        <f>IF(OR($B451="",$C451="",$D451="",$E451="",$F451="",$G451="",$H451="",$I451="",$J451="",$K451="",$L451=""),"",IF($B451="Female",1/(1+EXP(-SUMPRODUCT(Engine!$C$14242:$C$14273,INDIRECT("Coefficients!$B$2:$B$33")))),1/(1+EXP(-SUMPRODUCT(Engine!$C$14242:$C$14273,INDIRECT("Coefficients!$C$2:$C$33"))))))</f>
      </c>
      <c r="Q451" s="8">
        <f>IF(OR($B451="",$C451="",$D451="",$E451="",$F451="",$G451="",$H451="",$I451="",$J451="",$K451="",$L451=""),"",IF($B451="Female",1/(1+EXP(-SUMPRODUCT(Engine!$C$14242:$C$14273,INDIRECT("Coefficients!$D$2:$D$33")))),1/(1+EXP(-SUMPRODUCT(Engine!$C$14242:$C$14273,INDIRECT("Coefficients!$E$2:$E$33"))))))</f>
      </c>
      <c r="R451" s="8">
        <f>IF(OR($B451="",$C451="",$D451="",$E451="",$F451="",$G451="",$H451="",$I451="",$J451="",$K451="",$L451=""),"",IF($B451="Female",1/(1+EXP(-SUMPRODUCT(Engine!$C$14242:$C$14273,INDIRECT("Coefficients!$F$2:$F$33")))),1/(1+EXP(-SUMPRODUCT(Engine!$C$14242:$C$14273,INDIRECT("Coefficients!$G$2:$G$33"))))))</f>
      </c>
      <c r="S451" s="8">
        <f>IF(OR($B451="",$C451="",$D451="",$E451="",$F451="",$G451="",$H451="",$I451="",$J451="",$K451="",$L451=""),"",IF($B451="Female",1/(1+EXP(-SUMPRODUCT(Engine!$C$14242:$C$14273,INDIRECT("Coefficients!$H$2:$H$33")))),1/(1+EXP(-SUMPRODUCT(Engine!$C$14242:$C$14273,INDIRECT("Coefficients!$I$2:$I$33"))))))</f>
      </c>
      <c r="T451" s="8">
        <f>IF(OR($B451="",$C451="",$D451="",$E451="",$F451="",$G451="",$H451="",$I451="",$J451="",$K451="",$L451=""),"",IF($B451="Female",1/(1+EXP(-SUMPRODUCT(Engine!$C$14242:$C$14273,INDIRECT("Coefficients!$J$2:$J$33")))),1/(1+EXP(-SUMPRODUCT(Engine!$C$14242:$C$14273,INDIRECT("Coefficients!$K$2:$K$33"))))))</f>
      </c>
      <c r="U451" s="8">
        <f>IF(OR($B451="",$C451="",$D451="",$E451="",$F451="",$G451="",$H451="",$I451="",$J451="",$K451="",$L451=""),"",IF($B451="Female",1/(1+EXP(-SUMPRODUCT(Engine!$C$14242:$C$14273,INDIRECT("Coefficients!$L$2:$L$33")))),1/(1+EXP(-SUMPRODUCT(Engine!$C$14242:$C$14273,INDIRECT("Coefficients!$M$2:$M$33"))))))</f>
      </c>
      <c r="V451" s="8">
        <f>IF(OR($B451="",$C451="",$D451="",$E451="",$F451="",$G451="",$H451="",$I451="",$J451="",$K451="",$L451=""),"",IF($B451="Female",1/(1+EXP(-SUMPRODUCT(Engine!$C$14242:$C$14273,INDIRECT("Coefficients!$N$2:$N$33")))),1/(1+EXP(-SUMPRODUCT(Engine!$C$14242:$C$14273,INDIRECT("Coefficients!$O$2:$O$33"))))))</f>
      </c>
      <c r="W451" s="8">
        <f>IF(OR($B451="",$C451="",$D451="",$E451="",$F451="",$G451="",$H451="",$I451="",$J451="",$K451="",$L451=""),"",IF($B451="Female",1/(1+EXP(-SUMPRODUCT(Engine!$C$14242:$C$14273,INDIRECT("Coefficients!$P$2:$P$33")))),1/(1+EXP(-SUMPRODUCT(Engine!$C$14242:$C$14273,INDIRECT("Coefficients!$Q$2:$Q$33"))))))</f>
      </c>
      <c r="X451" s="8">
        <f>IF(OR($B451="",$C451="",$D451="",$E451="",$F451="",$G451="",$H451="",$I451="",$J451="",$K451="",$L451=""),"",IF($B451="Female",1/(1+EXP(-SUMPRODUCT(Engine!$C$14242:$C$14273,INDIRECT("Coefficients!$R$2:$R$33")))),1/(1+EXP(-SUMPRODUCT(Engine!$C$14242:$C$14273,INDIRECT("Coefficients!$S$2:$S$33"))))))</f>
      </c>
      <c r="Y451" s="8">
        <f>IF(OR($B451="",$C451="",$D451="",$E451="",$F451="",$G451="",$H451="",$I451="",$J451="",$K451="",$L451=""),"",IF($B451="Female",1/(1+EXP(-SUMPRODUCT(Engine!$C$14242:$C$14273,INDIRECT("Coefficients!$T$2:$T$33")))),1/(1+EXP(-SUMPRODUCT(Engine!$C$14242:$C$14273,INDIRECT("Coefficients!$U$2:$U$33"))))))</f>
      </c>
      <c r="Z451" s="8">
        <f>IF(OR($B451="",$C451="",$D451="",$E451="",$F451="",$G451="",$H451="",$I451="",$J451="",$K451="",$L451=""),"",IF($B451="Female",1/(1+EXP(-SUMPRODUCT(Engine!$C$14242:$C$14273,INDIRECT("Coefficients!$V$2:$V$33")))),1/(1+EXP(-SUMPRODUCT(Engine!$C$14242:$C$14273,INDIRECT("Coefficients!$W$2:$W$33"))))))</f>
      </c>
      <c r="AA451" s="8">
        <f>IF(OR($B451="",$C451="",$D451="",$E451="",$F451="",$G451="",$H451="",$I451="",$J451="",$K451="",$L451=""),"",IF($B451="Female",1/(1+EXP(-SUMPRODUCT(Engine!$C$14242:$C$14273,INDIRECT("Coefficients!$X$2:$X$33")))),1/(1+EXP(-SUMPRODUCT(Engine!$C$14242:$C$14273,INDIRECT("Coefficients!$Y$2:$Y$33"))))))</f>
      </c>
      <c r="AB451" s="8">
        <f>IF(OR($B451="",$C451="",$D451="",$E451="",$F451="",$G451="",$H451="",$I451="",$J451="",$K451="",$L451=""),"",IF($B451="Female",1/(1+EXP(-SUMPRODUCT(Engine!$C$14242:$C$14273,INDIRECT("Coefficients!$Z$2:$Z$33")))),1/(1+EXP(-SUMPRODUCT(Engine!$C$14242:$C$14273,INDIRECT("Coefficients!$AA$2:$AA$33"))))))</f>
      </c>
      <c r="AC451" s="8">
        <f>IF(OR($B451="",$C451="",$D451="",$E451="",$F451="",$G451="",$H451="",$I451="",$J451="",$K451="",$L451=""),"",IF($B451="Female",1/(1+EXP(-SUMPRODUCT(Engine!$C$14242:$C$14273,INDIRECT("Coefficients!$AB$2:$AB$33")))),1/(1+EXP(-SUMPRODUCT(Engine!$C$14242:$C$14273,INDIRECT("Coefficients!$AC$2:$AC$33"))))))</f>
      </c>
      <c r="AD451" s="8">
        <f>IF(OR($B451="",$C451="",$D451="",$E451="",$F451="",$G451="",$H451="",$I451="",$J451="",$K451="",$L451=""),"",IF($B451="Female",1/(1+EXP(-SUMPRODUCT(Engine!$C$14242:$C$14273,INDIRECT("Coefficients!$AD$2:$AD$33")))),1/(1+EXP(-SUMPRODUCT(Engine!$C$14242:$C$14273,INDIRECT("Coefficients!$AE$2:$AE$33"))))))</f>
      </c>
      <c r="AE451" s="8">
        <f>IF(OR($B451="",$C451="",$D451="",$E451="",$F451="",$G451="",$H451="",$I451="",$J451="",$K451="",$L451=""),"",IF($B451="Female",1/(1+EXP(-SUMPRODUCT(Engine!$C$14242:$C$14273,INDIRECT("Coefficients!$AF$2:$AF$33")))),1/(1+EXP(-SUMPRODUCT(Engine!$C$14242:$C$14273,INDIRECT("Coefficients!$AG$2:$AG$33"))))))</f>
      </c>
      <c r="AF451" s="8">
        <f>IF(OR($B451="",$C451="",$D451="",$E451="",$F451="",$G451="",$H451="",$I451="",$J451="",$K451="",$L451=""),"",IF($B451="Female",1/(1+EXP(-SUMPRODUCT(Engine!$C$14242:$C$14273,INDIRECT("Coefficients!$AH$2:$AH$33")))),1/(1+EXP(-SUMPRODUCT(Engine!$C$14242:$C$14273,INDIRECT("Coefficients!$AI$2:$AI$33"))))))</f>
      </c>
      <c r="AG451" s="8">
        <f>IF(OR($B451="",$C451="",$D451="",$E451="",$F451="",$G451="",$H451="",$I451="",$J451="",$K451="",$L451=""),"",IF($B451="Female",1/(1+EXP(-SUMPRODUCT(Engine!$C$14242:$C$14273,INDIRECT("Coefficients!$AJ$2:$AJ$33")))),1/(1+EXP(-SUMPRODUCT(Engine!$C$14242:$C$14273,INDIRECT("Coefficients!$AK$2:$AK$33"))))))</f>
      </c>
      <c r="AH451" s="8">
        <f>IF(OR($B451="",$C451="",$D451="",$E451="",$F451="",$G451="",$H451="",$I451="",$J451="",$K451="",$L451=""),"",IF($B451="Female",1/(1+EXP(-SUMPRODUCT(Engine!$C$14242:$C$14273,INDIRECT("Coefficients!$AL$2:$AL$33")))),1/(1+EXP(-SUMPRODUCT(Engine!$C$14242:$C$14273,INDIRECT("Coefficients!$AM$2:$AM$33"))))))</f>
      </c>
      <c r="AI451" s="8">
        <f>IF(OR($B451="",$C451="",$D451="",$E451="",$F451="",$G451="",$H451="",$I451="",$J451="",$K451="",$L451=""),"",IF($B451="Female",1/(1+EXP(-SUMPRODUCT(Engine!$C$14242:$C$14273,INDIRECT("Coefficients!$AN$2:$AN$33")))),1/(1+EXP(-SUMPRODUCT(Engine!$C$14242:$C$14273,INDIRECT("Coefficients!$AO$2:$AO$33"))))))</f>
      </c>
      <c r="AJ451" s="8">
        <f>IF(OR($B451="",$C451="",$D451="",$E451="",$F451="",$G451="",$H451="",$I451="",$J451="",$K451="",$L451=""),"",IF($B451="Female",1/(1+EXP(-SUMPRODUCT(Engine!$C$14242:$C$14273,INDIRECT("Coefficients!$AP$2:$AP$33")))),1/(1+EXP(-SUMPRODUCT(Engine!$C$14242:$C$14273,INDIRECT("Coefficients!$AQ$2:$AQ$33"))))))</f>
      </c>
      <c r="AK451" s="8">
        <f>IF(OR($B451="",$C451="",$D451="",$E451="",$F451="",$G451="",$H451="",$I451="",$J451="",$K451="",$L451=""),"",IF($B451="Female",1/(1+EXP(-SUMPRODUCT(Engine!$C$14242:$C$14273,INDIRECT("Coefficients!$AR$2:$AR$33")))),1/(1+EXP(-SUMPRODUCT(Engine!$C$14242:$C$14273,INDIRECT("Coefficients!$AS$2:$AS$33"))))))</f>
      </c>
      <c r="AL451" s="8">
        <f>IF(OR($B451="",$C451="",$D451="",$E451="",$F451="",$G451="",$H451="",$I451="",$J451="",$K451="",$L451=""),"",IF($B451="Female",1/(1+EXP(-SUMPRODUCT(Engine!$C$14242:$C$14273,INDIRECT("Coefficients!$AT$2:$AT$33")))),1/(1+EXP(-SUMPRODUCT(Engine!$C$14242:$C$14273,INDIRECT("Coefficients!$AU$2:$AU$33"))))))</f>
      </c>
      <c r="AM451" s="8">
        <f>IF(OR($B451="",$C451="",$D451="",$E451="",$F451="",$G451="",$H451="",$I451="",$J451="",$K451="",$L451=""),"",IF($B451="Female",1/(1+EXP(-SUMPRODUCT(Engine!$C$14242:$C$14273,INDIRECT("Coefficients!$AV$2:$AV$33")))),1/(1+EXP(-SUMPRODUCT(Engine!$C$14242:$C$14273,INDIRECT("Coefficients!$AW$2:$AW$33"))))))</f>
      </c>
      <c r="AN451" s="8">
        <f>IF(OR($B451="",$C451="",$D451="",$E451="",$F451="",$G451="",$H451="",$I451="",$J451="",$K451="",$L451=""),"",IF($B451="Female",1/(1+EXP(-SUMPRODUCT(Engine!$C$14242:$C$14273,INDIRECT("Coefficients!$AX$2:$AX$33")))),1/(1+EXP(-SUMPRODUCT(Engine!$C$14242:$C$14273,INDIRECT("Coefficients!$AY$2:$AY$33"))))))</f>
      </c>
      <c r="AO451" s="8">
        <f>IF(OR($B451="",$C451="",$D451="",$E451="",$F451="",$G451="",$H451="",$I451="",$J451="",$K451="",$L451=""),"",IF($B451="Female",1/(1+EXP(-SUMPRODUCT(Engine!$C$14242:$C$14273,INDIRECT("Coefficients!$AZ$2:$AZ$33")))),1/(1+EXP(-SUMPRODUCT(Engine!$C$14242:$C$14273,INDIRECT("Coefficients!$BA$2:$BA$33"))))))</f>
      </c>
      <c r="AP451" s="8">
        <f>IF(OR($B451="",$C451="",$D451="",$E451="",$F451="",$G451="",$H451="",$I451="",$J451="",$K451="",$L451=""),"",IF($B451="Female",1/(1+EXP(-SUMPRODUCT(Engine!$C$14242:$C$14273,INDIRECT("Coefficients!$BB$2:$BB$33")))),1/(1+EXP(-SUMPRODUCT(Engine!$C$14242:$C$14273,INDIRECT("Coefficients!$BC$2:$BC$33"))))))</f>
      </c>
      <c r="AQ451" s="8">
        <f>IF(OR($B451="",$C451="",$D451="",$E451="",$F451="",$G451="",$H451="",$I451="",$J451="",$K451="",$L451=""),"",IF($B451="Female",1/(1+EXP(-SUMPRODUCT(Engine!$C$14242:$C$14273,INDIRECT("Coefficients!$BD$2:$BD$33")))),1/(1+EXP(-SUMPRODUCT(Engine!$C$14242:$C$14273,INDIRECT("Coefficients!$BE$2:$BE$33"))))))</f>
      </c>
      <c r="AR451" s="8">
        <f>IF(OR($B451="",$C451="",$D451="",$E451="",$F451="",$G451="",$H451="",$I451="",$J451="",$K451="",$L451=""),"",IF($B451="Female",1/(1+EXP(-SUMPRODUCT(Engine!$C$14242:$C$14273,INDIRECT("Coefficients!$BF$2:$BF$33")))),1/(1+EXP(-SUMPRODUCT(Engine!$C$14242:$C$14273,INDIRECT("Coefficients!$BG$2:$BG$33"))))))</f>
      </c>
      <c r="AS451" s="8">
        <f>IF(OR($B451="",$C451="",$D451="",$E451="",$F451="",$G451="",$H451="",$I451="",$J451="",$K451="",$L451=""),"",IF($B451="Female",1/(1+EXP(-SUMPRODUCT(Engine!$C$14242:$C$14273,INDIRECT("Coefficients!$BH$2:$BH$33")))),1/(1+EXP(-SUMPRODUCT(Engine!$C$14242:$C$14273,INDIRECT("Coefficients!$BI$2:$BI$33"))))))</f>
      </c>
      <c r="AT451" s="8">
        <f>IF(OR($B451="",$C451="",$D451="",$E451="",$F451="",$G451="",$H451="",$I451="",$J451="",$K451="",$L451=""),"",IF($B451="Female",1/(1+EXP(-SUMPRODUCT(Engine!$C$14242:$C$14273,INDIRECT("Coefficients!$BJ$2:$BJ$33")))),1/(1+EXP(-SUMPRODUCT(Engine!$C$14242:$C$14273,INDIRECT("Coefficients!$BK$2:$BK$33"))))))</f>
      </c>
      <c r="AU451" s="8">
        <f>IF(OR($B451="",$C451="",$D451="",$E451="",$F451="",$G451="",$H451="",$I451="",$J451="",$K451="",$L451=""),"",IF($B451="Female",1/(1+EXP(-SUMPRODUCT(Engine!$C$14242:$C$14273,INDIRECT("Coefficients!$BL$2:$BL$33")))),1/(1+EXP(-SUMPRODUCT(Engine!$C$14242:$C$14273,INDIRECT("Coefficients!$BM$2:$BM$33"))))))</f>
      </c>
      <c r="AV451" s="8">
        <f>IF(OR($B451="",$C451="",$D451="",$E451="",$F451="",$G451="",$H451="",$I451="",$J451="",$K451="",$L451=""),"",IF($B451="Female",1/(1+EXP(-SUMPRODUCT(Engine!$C$14242:$C$14273,INDIRECT("Coefficients!$BN$2:$BN$33")))),1/(1+EXP(-SUMPRODUCT(Engine!$C$14242:$C$14273,INDIRECT("Coefficients!$BO$2:$BO$33"))))))</f>
      </c>
      <c r="AW451" s="8">
        <f>IF(OR($B451="",$C451="",$D451="",$E451="",$F451="",$G451="",$H451="",$I451="",$J451="",$K451="",$L451=""),"",IF($B451="Female",1/(1+EXP(-SUMPRODUCT(Engine!$C$14242:$C$14273,INDIRECT("Coefficients!$BP$2:$BP$33")))),1/(1+EXP(-SUMPRODUCT(Engine!$C$14242:$C$14273,INDIRECT("Coefficients!$BQ$2:$BQ$33"))))))</f>
      </c>
      <c r="AX451" s="8">
        <f>IF(OR($B451="",$C451="",$D451="",$E451="",$F451="",$G451="",$H451="",$I451="",$J451="",$K451="",$L451=""),"",IF($B451="Female",1/(1+EXP(-SUMPRODUCT(Engine!$C$14242:$C$14273,INDIRECT("Coefficients!$BR$2:$BR$33")))),1/(1+EXP(-SUMPRODUCT(Engine!$C$14242:$C$14273,INDIRECT("Coefficients!$BS$2:$BS$33"))))))</f>
      </c>
      <c r="AY451" s="8">
        <f>IF(OR($B451="",$C451="",$D451="",$E451="",$F451="",$G451="",$H451="",$I451="",$J451="",$K451="",$L451=""),"",IF($B451="Female",1/(1+EXP(-SUMPRODUCT(Engine!$C$14242:$C$14273,INDIRECT("Coefficients!$BT$2:$BT$33")))),1/(1+EXP(-SUMPRODUCT(Engine!$C$14242:$C$14273,INDIRECT("Coefficients!$BU$2:$BU$33"))))))</f>
      </c>
      <c r="AZ451" s="8">
        <f>IF(OR($B451="",$C451="",$D451="",$E451="",$F451="",$G451="",$H451="",$I451="",$J451="",$K451="",$L451=""),"",IF($B451="Female",1/(1+EXP(-SUMPRODUCT(Engine!$C$14242:$C$14273,INDIRECT("Coefficients!$BV$2:$BV$33")))),1/(1+EXP(-SUMPRODUCT(Engine!$C$14242:$C$14273,INDIRECT("Coefficients!$BW$2:$BW$33"))))))</f>
      </c>
      <c r="BA451" s="8">
        <f>IF(OR($B451="",$C451="",$D451="",$E451="",$F451="",$G451="",$H451="",$I451="",$J451="",$K451="",$L451=""),"",IF($B451="Female",1/(1+EXP(-SUMPRODUCT(Engine!$C$14242:$C$14273,INDIRECT("Coefficients!$BX$2:$BX$33")))),1/(1+EXP(-SUMPRODUCT(Engine!$C$14242:$C$14273,INDIRECT("Coefficients!$BY$2:$BY$33"))))))</f>
      </c>
      <c r="BB451" s="8">
        <f>IF(OR($B451="",$C451="",$D451="",$E451="",$F451="",$G451="",$H451="",$I451="",$J451="",$K451="",$L451=""),"",IF($B451="Female",1/(1+EXP(-SUMPRODUCT(Engine!$C$14242:$C$14273,INDIRECT("Coefficients!$BZ$2:$BZ$33")))),1/(1+EXP(-SUMPRODUCT(Engine!$C$14242:$C$14273,INDIRECT("Coefficients!$CA$2:$CA$33"))))))</f>
      </c>
      <c r="BC451" s="8">
        <f>IF(OR($B451="",$C451="",$D451="",$E451="",$F451="",$G451="",$H451="",$I451="",$J451="",$K451="",$L451=""),"",IF($B451="Female",1/(1+EXP(-SUMPRODUCT(Engine!$C$14242:$C$14273,INDIRECT("Coefficients!$CB$2:$CB$33")))),1/(1+EXP(-SUMPRODUCT(Engine!$C$14242:$C$14273,INDIRECT("Coefficients!$CC$2:$CC$33"))))))</f>
      </c>
      <c r="BD451" s="8">
        <f>IF(OR($B451="",$C451="",$D451="",$E451="",$F451="",$G451="",$H451="",$I451="",$J451="",$K451="",$L451=""),"",IF($B451="Female",1/(1+EXP(-SUMPRODUCT(Engine!$C$14242:$C$14273,INDIRECT("Coefficients!$CD$2:$CD$33")))),1/(1+EXP(-SUMPRODUCT(Engine!$C$14242:$C$14273,INDIRECT("Coefficients!$CE$2:$CE$33"))))))</f>
      </c>
      <c r="BE451" s="8">
        <f>IF(OR($B451="",$C451="",$D451="",$E451="",$F451="",$G451="",$H451="",$I451="",$J451="",$K451="",$L451=""),"",IF($B451="Female",1/(1+EXP(-SUMPRODUCT(Engine!$C$14242:$C$14273,INDIRECT("Coefficients!$CF$2:$CF$33")))),1/(1+EXP(-SUMPRODUCT(Engine!$C$14242:$C$14273,INDIRECT("Coefficients!$CG$2:$CG$33"))))))</f>
      </c>
      <c r="BF451" s="8">
        <f>IF(OR($B451="",$C451="",$D451="",$E451="",$F451="",$G451="",$H451="",$I451="",$J451="",$K451="",$L451=""),"",IF($B451="Female",1/(1+EXP(-SUMPRODUCT(Engine!$C$14242:$C$14273,INDIRECT("Coefficients!$CH$2:$CH$33")))),1/(1+EXP(-SUMPRODUCT(Engine!$C$14242:$C$14273,INDIRECT("Coefficients!$CI$2:$CI$33"))))))</f>
      </c>
      <c r="BG451" s="8">
        <f>IF(OR($B451="",$C451="",$D451="",$E451="",$F451="",$G451="",$H451="",$I451="",$J451="",$K451="",$L451=""),"",IF($B451="Female",1/(1+EXP(-SUMPRODUCT(Engine!$C$14242:$C$14273,INDIRECT("Coefficients!$CJ$2:$CJ$33")))),1/(1+EXP(-SUMPRODUCT(Engine!$C$14242:$C$14273,INDIRECT("Coefficients!$CK$2:$CK$33"))))))</f>
      </c>
      <c r="BH451" s="8">
        <f>IF(OR($B451="",$C451="",$D451="",$E451="",$F451="",$G451="",$H451="",$I451="",$J451="",$K451="",$L451=""),"",IF($B451="Female",1/(1+EXP(-SUMPRODUCT(Engine!$C$14242:$C$14273,INDIRECT("Coefficients!$CL$2:$CL$33")))),1/(1+EXP(-SUMPRODUCT(Engine!$C$14242:$C$14273,INDIRECT("Coefficients!$CM$2:$CM$33"))))))</f>
      </c>
      <c r="BI451" s="8">
        <f>IF(OR($B451="",$C451="",$D451="",$E451="",$F451="",$G451="",$H451="",$I451="",$J451="",$K451="",$L451=""),"",IF($B451="Female",1/(1+EXP(-SUMPRODUCT(Engine!$C$14242:$C$14273,INDIRECT("Coefficients!$CN$2:$CN$33")))),1/(1+EXP(-SUMPRODUCT(Engine!$C$14242:$C$14273,INDIRECT("Coefficients!$CO$2:$CO$33"))))))</f>
      </c>
      <c r="BJ451" s="8">
        <f>IF(OR($B451="",$C451="",$D451="",$E451="",$F451="",$G451="",$H451="",$I451="",$J451="",$K451="",$L451=""),"",IF($B451="Female",1/(1+EXP(-SUMPRODUCT(Engine!$C$14242:$C$14273,INDIRECT("Coefficients!$CP$2:$CP$33")))),1/(1+EXP(-SUMPRODUCT(Engine!$C$14242:$C$14273,INDIRECT("Coefficients!$CQ$2:$CQ$33"))))))</f>
      </c>
      <c r="BK451" s="8">
        <f>IF(OR($B451="",$C451="",$D451="",$E451="",$F451="",$G451="",$H451="",$I451="",$J451="",$K451="",$L451=""),"",IF($B451="Female",1/(1+EXP(-SUMPRODUCT(Engine!$C$14242:$C$14273,INDIRECT("Coefficients!$CR$2:$CR$33")))),1/(1+EXP(-SUMPRODUCT(Engine!$C$14242:$C$14273,INDIRECT("Coefficients!$CS$2:$CS$33"))))))</f>
      </c>
      <c r="BL451" s="8">
        <f>IF(OR($B451="",$C451="",$D451="",$E451="",$F451="",$G451="",$H451="",$I451="",$J451="",$K451="",$L451=""),"",IF($B451="Female",1/(1+EXP(-SUMPRODUCT(Engine!$C$14242:$C$14273,INDIRECT("Coefficients!$CT$2:$CT$33")))),1/(1+EXP(-SUMPRODUCT(Engine!$C$14242:$C$14273,INDIRECT("Coefficients!$CU$2:$CU$33"))))))</f>
      </c>
      <c r="BM451" s="8">
        <f>IF(OR($B451="",$C451="",$D451="",$E451="",$F451="",$G451="",$H451="",$I451="",$J451="",$K451="",$L451=""),"",IF($B451="Female",1/(1+EXP(-SUMPRODUCT(Engine!$C$14242:$C$14273,INDIRECT("Coefficients!$CV$2:$CV$33")))),1/(1+EXP(-SUMPRODUCT(Engine!$C$14242:$C$14273,INDIRECT("Coefficients!$CW$2:$CW$33"))))))</f>
      </c>
    </row>
    <row r="452" spans="1:65" x14ac:dyDescent="0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8">
        <f>IF(OR($B452="",$C452="",$D452="",$E452="",$F452="",$G452="",$H452="",$I452="",$J452="",$K452="",$L452=""),"",IF($B452="Female",1/(1+EXP(-SUMPRODUCT(Engine!$C$14274:$C$14305,INDIRECT("Coefficients!$B$2:$B$33")))),1/(1+EXP(-SUMPRODUCT(Engine!$C$14274:$C$14305,INDIRECT("Coefficients!$C$2:$C$33"))))))</f>
      </c>
      <c r="Q452" s="8">
        <f>IF(OR($B452="",$C452="",$D452="",$E452="",$F452="",$G452="",$H452="",$I452="",$J452="",$K452="",$L452=""),"",IF($B452="Female",1/(1+EXP(-SUMPRODUCT(Engine!$C$14274:$C$14305,INDIRECT("Coefficients!$D$2:$D$33")))),1/(1+EXP(-SUMPRODUCT(Engine!$C$14274:$C$14305,INDIRECT("Coefficients!$E$2:$E$33"))))))</f>
      </c>
      <c r="R452" s="8">
        <f>IF(OR($B452="",$C452="",$D452="",$E452="",$F452="",$G452="",$H452="",$I452="",$J452="",$K452="",$L452=""),"",IF($B452="Female",1/(1+EXP(-SUMPRODUCT(Engine!$C$14274:$C$14305,INDIRECT("Coefficients!$F$2:$F$33")))),1/(1+EXP(-SUMPRODUCT(Engine!$C$14274:$C$14305,INDIRECT("Coefficients!$G$2:$G$33"))))))</f>
      </c>
      <c r="S452" s="8">
        <f>IF(OR($B452="",$C452="",$D452="",$E452="",$F452="",$G452="",$H452="",$I452="",$J452="",$K452="",$L452=""),"",IF($B452="Female",1/(1+EXP(-SUMPRODUCT(Engine!$C$14274:$C$14305,INDIRECT("Coefficients!$H$2:$H$33")))),1/(1+EXP(-SUMPRODUCT(Engine!$C$14274:$C$14305,INDIRECT("Coefficients!$I$2:$I$33"))))))</f>
      </c>
      <c r="T452" s="8">
        <f>IF(OR($B452="",$C452="",$D452="",$E452="",$F452="",$G452="",$H452="",$I452="",$J452="",$K452="",$L452=""),"",IF($B452="Female",1/(1+EXP(-SUMPRODUCT(Engine!$C$14274:$C$14305,INDIRECT("Coefficients!$J$2:$J$33")))),1/(1+EXP(-SUMPRODUCT(Engine!$C$14274:$C$14305,INDIRECT("Coefficients!$K$2:$K$33"))))))</f>
      </c>
      <c r="U452" s="8">
        <f>IF(OR($B452="",$C452="",$D452="",$E452="",$F452="",$G452="",$H452="",$I452="",$J452="",$K452="",$L452=""),"",IF($B452="Female",1/(1+EXP(-SUMPRODUCT(Engine!$C$14274:$C$14305,INDIRECT("Coefficients!$L$2:$L$33")))),1/(1+EXP(-SUMPRODUCT(Engine!$C$14274:$C$14305,INDIRECT("Coefficients!$M$2:$M$33"))))))</f>
      </c>
      <c r="V452" s="8">
        <f>IF(OR($B452="",$C452="",$D452="",$E452="",$F452="",$G452="",$H452="",$I452="",$J452="",$K452="",$L452=""),"",IF($B452="Female",1/(1+EXP(-SUMPRODUCT(Engine!$C$14274:$C$14305,INDIRECT("Coefficients!$N$2:$N$33")))),1/(1+EXP(-SUMPRODUCT(Engine!$C$14274:$C$14305,INDIRECT("Coefficients!$O$2:$O$33"))))))</f>
      </c>
      <c r="W452" s="8">
        <f>IF(OR($B452="",$C452="",$D452="",$E452="",$F452="",$G452="",$H452="",$I452="",$J452="",$K452="",$L452=""),"",IF($B452="Female",1/(1+EXP(-SUMPRODUCT(Engine!$C$14274:$C$14305,INDIRECT("Coefficients!$P$2:$P$33")))),1/(1+EXP(-SUMPRODUCT(Engine!$C$14274:$C$14305,INDIRECT("Coefficients!$Q$2:$Q$33"))))))</f>
      </c>
      <c r="X452" s="8">
        <f>IF(OR($B452="",$C452="",$D452="",$E452="",$F452="",$G452="",$H452="",$I452="",$J452="",$K452="",$L452=""),"",IF($B452="Female",1/(1+EXP(-SUMPRODUCT(Engine!$C$14274:$C$14305,INDIRECT("Coefficients!$R$2:$R$33")))),1/(1+EXP(-SUMPRODUCT(Engine!$C$14274:$C$14305,INDIRECT("Coefficients!$S$2:$S$33"))))))</f>
      </c>
      <c r="Y452" s="8">
        <f>IF(OR($B452="",$C452="",$D452="",$E452="",$F452="",$G452="",$H452="",$I452="",$J452="",$K452="",$L452=""),"",IF($B452="Female",1/(1+EXP(-SUMPRODUCT(Engine!$C$14274:$C$14305,INDIRECT("Coefficients!$T$2:$T$33")))),1/(1+EXP(-SUMPRODUCT(Engine!$C$14274:$C$14305,INDIRECT("Coefficients!$U$2:$U$33"))))))</f>
      </c>
      <c r="Z452" s="8">
        <f>IF(OR($B452="",$C452="",$D452="",$E452="",$F452="",$G452="",$H452="",$I452="",$J452="",$K452="",$L452=""),"",IF($B452="Female",1/(1+EXP(-SUMPRODUCT(Engine!$C$14274:$C$14305,INDIRECT("Coefficients!$V$2:$V$33")))),1/(1+EXP(-SUMPRODUCT(Engine!$C$14274:$C$14305,INDIRECT("Coefficients!$W$2:$W$33"))))))</f>
      </c>
      <c r="AA452" s="8">
        <f>IF(OR($B452="",$C452="",$D452="",$E452="",$F452="",$G452="",$H452="",$I452="",$J452="",$K452="",$L452=""),"",IF($B452="Female",1/(1+EXP(-SUMPRODUCT(Engine!$C$14274:$C$14305,INDIRECT("Coefficients!$X$2:$X$33")))),1/(1+EXP(-SUMPRODUCT(Engine!$C$14274:$C$14305,INDIRECT("Coefficients!$Y$2:$Y$33"))))))</f>
      </c>
      <c r="AB452" s="8">
        <f>IF(OR($B452="",$C452="",$D452="",$E452="",$F452="",$G452="",$H452="",$I452="",$J452="",$K452="",$L452=""),"",IF($B452="Female",1/(1+EXP(-SUMPRODUCT(Engine!$C$14274:$C$14305,INDIRECT("Coefficients!$Z$2:$Z$33")))),1/(1+EXP(-SUMPRODUCT(Engine!$C$14274:$C$14305,INDIRECT("Coefficients!$AA$2:$AA$33"))))))</f>
      </c>
      <c r="AC452" s="8">
        <f>IF(OR($B452="",$C452="",$D452="",$E452="",$F452="",$G452="",$H452="",$I452="",$J452="",$K452="",$L452=""),"",IF($B452="Female",1/(1+EXP(-SUMPRODUCT(Engine!$C$14274:$C$14305,INDIRECT("Coefficients!$AB$2:$AB$33")))),1/(1+EXP(-SUMPRODUCT(Engine!$C$14274:$C$14305,INDIRECT("Coefficients!$AC$2:$AC$33"))))))</f>
      </c>
      <c r="AD452" s="8">
        <f>IF(OR($B452="",$C452="",$D452="",$E452="",$F452="",$G452="",$H452="",$I452="",$J452="",$K452="",$L452=""),"",IF($B452="Female",1/(1+EXP(-SUMPRODUCT(Engine!$C$14274:$C$14305,INDIRECT("Coefficients!$AD$2:$AD$33")))),1/(1+EXP(-SUMPRODUCT(Engine!$C$14274:$C$14305,INDIRECT("Coefficients!$AE$2:$AE$33"))))))</f>
      </c>
      <c r="AE452" s="8">
        <f>IF(OR($B452="",$C452="",$D452="",$E452="",$F452="",$G452="",$H452="",$I452="",$J452="",$K452="",$L452=""),"",IF($B452="Female",1/(1+EXP(-SUMPRODUCT(Engine!$C$14274:$C$14305,INDIRECT("Coefficients!$AF$2:$AF$33")))),1/(1+EXP(-SUMPRODUCT(Engine!$C$14274:$C$14305,INDIRECT("Coefficients!$AG$2:$AG$33"))))))</f>
      </c>
      <c r="AF452" s="8">
        <f>IF(OR($B452="",$C452="",$D452="",$E452="",$F452="",$G452="",$H452="",$I452="",$J452="",$K452="",$L452=""),"",IF($B452="Female",1/(1+EXP(-SUMPRODUCT(Engine!$C$14274:$C$14305,INDIRECT("Coefficients!$AH$2:$AH$33")))),1/(1+EXP(-SUMPRODUCT(Engine!$C$14274:$C$14305,INDIRECT("Coefficients!$AI$2:$AI$33"))))))</f>
      </c>
      <c r="AG452" s="8">
        <f>IF(OR($B452="",$C452="",$D452="",$E452="",$F452="",$G452="",$H452="",$I452="",$J452="",$K452="",$L452=""),"",IF($B452="Female",1/(1+EXP(-SUMPRODUCT(Engine!$C$14274:$C$14305,INDIRECT("Coefficients!$AJ$2:$AJ$33")))),1/(1+EXP(-SUMPRODUCT(Engine!$C$14274:$C$14305,INDIRECT("Coefficients!$AK$2:$AK$33"))))))</f>
      </c>
      <c r="AH452" s="8">
        <f>IF(OR($B452="",$C452="",$D452="",$E452="",$F452="",$G452="",$H452="",$I452="",$J452="",$K452="",$L452=""),"",IF($B452="Female",1/(1+EXP(-SUMPRODUCT(Engine!$C$14274:$C$14305,INDIRECT("Coefficients!$AL$2:$AL$33")))),1/(1+EXP(-SUMPRODUCT(Engine!$C$14274:$C$14305,INDIRECT("Coefficients!$AM$2:$AM$33"))))))</f>
      </c>
      <c r="AI452" s="8">
        <f>IF(OR($B452="",$C452="",$D452="",$E452="",$F452="",$G452="",$H452="",$I452="",$J452="",$K452="",$L452=""),"",IF($B452="Female",1/(1+EXP(-SUMPRODUCT(Engine!$C$14274:$C$14305,INDIRECT("Coefficients!$AN$2:$AN$33")))),1/(1+EXP(-SUMPRODUCT(Engine!$C$14274:$C$14305,INDIRECT("Coefficients!$AO$2:$AO$33"))))))</f>
      </c>
      <c r="AJ452" s="8">
        <f>IF(OR($B452="",$C452="",$D452="",$E452="",$F452="",$G452="",$H452="",$I452="",$J452="",$K452="",$L452=""),"",IF($B452="Female",1/(1+EXP(-SUMPRODUCT(Engine!$C$14274:$C$14305,INDIRECT("Coefficients!$AP$2:$AP$33")))),1/(1+EXP(-SUMPRODUCT(Engine!$C$14274:$C$14305,INDIRECT("Coefficients!$AQ$2:$AQ$33"))))))</f>
      </c>
      <c r="AK452" s="8">
        <f>IF(OR($B452="",$C452="",$D452="",$E452="",$F452="",$G452="",$H452="",$I452="",$J452="",$K452="",$L452=""),"",IF($B452="Female",1/(1+EXP(-SUMPRODUCT(Engine!$C$14274:$C$14305,INDIRECT("Coefficients!$AR$2:$AR$33")))),1/(1+EXP(-SUMPRODUCT(Engine!$C$14274:$C$14305,INDIRECT("Coefficients!$AS$2:$AS$33"))))))</f>
      </c>
      <c r="AL452" s="8">
        <f>IF(OR($B452="",$C452="",$D452="",$E452="",$F452="",$G452="",$H452="",$I452="",$J452="",$K452="",$L452=""),"",IF($B452="Female",1/(1+EXP(-SUMPRODUCT(Engine!$C$14274:$C$14305,INDIRECT("Coefficients!$AT$2:$AT$33")))),1/(1+EXP(-SUMPRODUCT(Engine!$C$14274:$C$14305,INDIRECT("Coefficients!$AU$2:$AU$33"))))))</f>
      </c>
      <c r="AM452" s="8">
        <f>IF(OR($B452="",$C452="",$D452="",$E452="",$F452="",$G452="",$H452="",$I452="",$J452="",$K452="",$L452=""),"",IF($B452="Female",1/(1+EXP(-SUMPRODUCT(Engine!$C$14274:$C$14305,INDIRECT("Coefficients!$AV$2:$AV$33")))),1/(1+EXP(-SUMPRODUCT(Engine!$C$14274:$C$14305,INDIRECT("Coefficients!$AW$2:$AW$33"))))))</f>
      </c>
      <c r="AN452" s="8">
        <f>IF(OR($B452="",$C452="",$D452="",$E452="",$F452="",$G452="",$H452="",$I452="",$J452="",$K452="",$L452=""),"",IF($B452="Female",1/(1+EXP(-SUMPRODUCT(Engine!$C$14274:$C$14305,INDIRECT("Coefficients!$AX$2:$AX$33")))),1/(1+EXP(-SUMPRODUCT(Engine!$C$14274:$C$14305,INDIRECT("Coefficients!$AY$2:$AY$33"))))))</f>
      </c>
      <c r="AO452" s="8">
        <f>IF(OR($B452="",$C452="",$D452="",$E452="",$F452="",$G452="",$H452="",$I452="",$J452="",$K452="",$L452=""),"",IF($B452="Female",1/(1+EXP(-SUMPRODUCT(Engine!$C$14274:$C$14305,INDIRECT("Coefficients!$AZ$2:$AZ$33")))),1/(1+EXP(-SUMPRODUCT(Engine!$C$14274:$C$14305,INDIRECT("Coefficients!$BA$2:$BA$33"))))))</f>
      </c>
      <c r="AP452" s="8">
        <f>IF(OR($B452="",$C452="",$D452="",$E452="",$F452="",$G452="",$H452="",$I452="",$J452="",$K452="",$L452=""),"",IF($B452="Female",1/(1+EXP(-SUMPRODUCT(Engine!$C$14274:$C$14305,INDIRECT("Coefficients!$BB$2:$BB$33")))),1/(1+EXP(-SUMPRODUCT(Engine!$C$14274:$C$14305,INDIRECT("Coefficients!$BC$2:$BC$33"))))))</f>
      </c>
      <c r="AQ452" s="8">
        <f>IF(OR($B452="",$C452="",$D452="",$E452="",$F452="",$G452="",$H452="",$I452="",$J452="",$K452="",$L452=""),"",IF($B452="Female",1/(1+EXP(-SUMPRODUCT(Engine!$C$14274:$C$14305,INDIRECT("Coefficients!$BD$2:$BD$33")))),1/(1+EXP(-SUMPRODUCT(Engine!$C$14274:$C$14305,INDIRECT("Coefficients!$BE$2:$BE$33"))))))</f>
      </c>
      <c r="AR452" s="8">
        <f>IF(OR($B452="",$C452="",$D452="",$E452="",$F452="",$G452="",$H452="",$I452="",$J452="",$K452="",$L452=""),"",IF($B452="Female",1/(1+EXP(-SUMPRODUCT(Engine!$C$14274:$C$14305,INDIRECT("Coefficients!$BF$2:$BF$33")))),1/(1+EXP(-SUMPRODUCT(Engine!$C$14274:$C$14305,INDIRECT("Coefficients!$BG$2:$BG$33"))))))</f>
      </c>
      <c r="AS452" s="8">
        <f>IF(OR($B452="",$C452="",$D452="",$E452="",$F452="",$G452="",$H452="",$I452="",$J452="",$K452="",$L452=""),"",IF($B452="Female",1/(1+EXP(-SUMPRODUCT(Engine!$C$14274:$C$14305,INDIRECT("Coefficients!$BH$2:$BH$33")))),1/(1+EXP(-SUMPRODUCT(Engine!$C$14274:$C$14305,INDIRECT("Coefficients!$BI$2:$BI$33"))))))</f>
      </c>
      <c r="AT452" s="8">
        <f>IF(OR($B452="",$C452="",$D452="",$E452="",$F452="",$G452="",$H452="",$I452="",$J452="",$K452="",$L452=""),"",IF($B452="Female",1/(1+EXP(-SUMPRODUCT(Engine!$C$14274:$C$14305,INDIRECT("Coefficients!$BJ$2:$BJ$33")))),1/(1+EXP(-SUMPRODUCT(Engine!$C$14274:$C$14305,INDIRECT("Coefficients!$BK$2:$BK$33"))))))</f>
      </c>
      <c r="AU452" s="8">
        <f>IF(OR($B452="",$C452="",$D452="",$E452="",$F452="",$G452="",$H452="",$I452="",$J452="",$K452="",$L452=""),"",IF($B452="Female",1/(1+EXP(-SUMPRODUCT(Engine!$C$14274:$C$14305,INDIRECT("Coefficients!$BL$2:$BL$33")))),1/(1+EXP(-SUMPRODUCT(Engine!$C$14274:$C$14305,INDIRECT("Coefficients!$BM$2:$BM$33"))))))</f>
      </c>
      <c r="AV452" s="8">
        <f>IF(OR($B452="",$C452="",$D452="",$E452="",$F452="",$G452="",$H452="",$I452="",$J452="",$K452="",$L452=""),"",IF($B452="Female",1/(1+EXP(-SUMPRODUCT(Engine!$C$14274:$C$14305,INDIRECT("Coefficients!$BN$2:$BN$33")))),1/(1+EXP(-SUMPRODUCT(Engine!$C$14274:$C$14305,INDIRECT("Coefficients!$BO$2:$BO$33"))))))</f>
      </c>
      <c r="AW452" s="8">
        <f>IF(OR($B452="",$C452="",$D452="",$E452="",$F452="",$G452="",$H452="",$I452="",$J452="",$K452="",$L452=""),"",IF($B452="Female",1/(1+EXP(-SUMPRODUCT(Engine!$C$14274:$C$14305,INDIRECT("Coefficients!$BP$2:$BP$33")))),1/(1+EXP(-SUMPRODUCT(Engine!$C$14274:$C$14305,INDIRECT("Coefficients!$BQ$2:$BQ$33"))))))</f>
      </c>
      <c r="AX452" s="8">
        <f>IF(OR($B452="",$C452="",$D452="",$E452="",$F452="",$G452="",$H452="",$I452="",$J452="",$K452="",$L452=""),"",IF($B452="Female",1/(1+EXP(-SUMPRODUCT(Engine!$C$14274:$C$14305,INDIRECT("Coefficients!$BR$2:$BR$33")))),1/(1+EXP(-SUMPRODUCT(Engine!$C$14274:$C$14305,INDIRECT("Coefficients!$BS$2:$BS$33"))))))</f>
      </c>
      <c r="AY452" s="8">
        <f>IF(OR($B452="",$C452="",$D452="",$E452="",$F452="",$G452="",$H452="",$I452="",$J452="",$K452="",$L452=""),"",IF($B452="Female",1/(1+EXP(-SUMPRODUCT(Engine!$C$14274:$C$14305,INDIRECT("Coefficients!$BT$2:$BT$33")))),1/(1+EXP(-SUMPRODUCT(Engine!$C$14274:$C$14305,INDIRECT("Coefficients!$BU$2:$BU$33"))))))</f>
      </c>
      <c r="AZ452" s="8">
        <f>IF(OR($B452="",$C452="",$D452="",$E452="",$F452="",$G452="",$H452="",$I452="",$J452="",$K452="",$L452=""),"",IF($B452="Female",1/(1+EXP(-SUMPRODUCT(Engine!$C$14274:$C$14305,INDIRECT("Coefficients!$BV$2:$BV$33")))),1/(1+EXP(-SUMPRODUCT(Engine!$C$14274:$C$14305,INDIRECT("Coefficients!$BW$2:$BW$33"))))))</f>
      </c>
      <c r="BA452" s="8">
        <f>IF(OR($B452="",$C452="",$D452="",$E452="",$F452="",$G452="",$H452="",$I452="",$J452="",$K452="",$L452=""),"",IF($B452="Female",1/(1+EXP(-SUMPRODUCT(Engine!$C$14274:$C$14305,INDIRECT("Coefficients!$BX$2:$BX$33")))),1/(1+EXP(-SUMPRODUCT(Engine!$C$14274:$C$14305,INDIRECT("Coefficients!$BY$2:$BY$33"))))))</f>
      </c>
      <c r="BB452" s="8">
        <f>IF(OR($B452="",$C452="",$D452="",$E452="",$F452="",$G452="",$H452="",$I452="",$J452="",$K452="",$L452=""),"",IF($B452="Female",1/(1+EXP(-SUMPRODUCT(Engine!$C$14274:$C$14305,INDIRECT("Coefficients!$BZ$2:$BZ$33")))),1/(1+EXP(-SUMPRODUCT(Engine!$C$14274:$C$14305,INDIRECT("Coefficients!$CA$2:$CA$33"))))))</f>
      </c>
      <c r="BC452" s="8">
        <f>IF(OR($B452="",$C452="",$D452="",$E452="",$F452="",$G452="",$H452="",$I452="",$J452="",$K452="",$L452=""),"",IF($B452="Female",1/(1+EXP(-SUMPRODUCT(Engine!$C$14274:$C$14305,INDIRECT("Coefficients!$CB$2:$CB$33")))),1/(1+EXP(-SUMPRODUCT(Engine!$C$14274:$C$14305,INDIRECT("Coefficients!$CC$2:$CC$33"))))))</f>
      </c>
      <c r="BD452" s="8">
        <f>IF(OR($B452="",$C452="",$D452="",$E452="",$F452="",$G452="",$H452="",$I452="",$J452="",$K452="",$L452=""),"",IF($B452="Female",1/(1+EXP(-SUMPRODUCT(Engine!$C$14274:$C$14305,INDIRECT("Coefficients!$CD$2:$CD$33")))),1/(1+EXP(-SUMPRODUCT(Engine!$C$14274:$C$14305,INDIRECT("Coefficients!$CE$2:$CE$33"))))))</f>
      </c>
      <c r="BE452" s="8">
        <f>IF(OR($B452="",$C452="",$D452="",$E452="",$F452="",$G452="",$H452="",$I452="",$J452="",$K452="",$L452=""),"",IF($B452="Female",1/(1+EXP(-SUMPRODUCT(Engine!$C$14274:$C$14305,INDIRECT("Coefficients!$CF$2:$CF$33")))),1/(1+EXP(-SUMPRODUCT(Engine!$C$14274:$C$14305,INDIRECT("Coefficients!$CG$2:$CG$33"))))))</f>
      </c>
      <c r="BF452" s="8">
        <f>IF(OR($B452="",$C452="",$D452="",$E452="",$F452="",$G452="",$H452="",$I452="",$J452="",$K452="",$L452=""),"",IF($B452="Female",1/(1+EXP(-SUMPRODUCT(Engine!$C$14274:$C$14305,INDIRECT("Coefficients!$CH$2:$CH$33")))),1/(1+EXP(-SUMPRODUCT(Engine!$C$14274:$C$14305,INDIRECT("Coefficients!$CI$2:$CI$33"))))))</f>
      </c>
      <c r="BG452" s="8">
        <f>IF(OR($B452="",$C452="",$D452="",$E452="",$F452="",$G452="",$H452="",$I452="",$J452="",$K452="",$L452=""),"",IF($B452="Female",1/(1+EXP(-SUMPRODUCT(Engine!$C$14274:$C$14305,INDIRECT("Coefficients!$CJ$2:$CJ$33")))),1/(1+EXP(-SUMPRODUCT(Engine!$C$14274:$C$14305,INDIRECT("Coefficients!$CK$2:$CK$33"))))))</f>
      </c>
      <c r="BH452" s="8">
        <f>IF(OR($B452="",$C452="",$D452="",$E452="",$F452="",$G452="",$H452="",$I452="",$J452="",$K452="",$L452=""),"",IF($B452="Female",1/(1+EXP(-SUMPRODUCT(Engine!$C$14274:$C$14305,INDIRECT("Coefficients!$CL$2:$CL$33")))),1/(1+EXP(-SUMPRODUCT(Engine!$C$14274:$C$14305,INDIRECT("Coefficients!$CM$2:$CM$33"))))))</f>
      </c>
      <c r="BI452" s="8">
        <f>IF(OR($B452="",$C452="",$D452="",$E452="",$F452="",$G452="",$H452="",$I452="",$J452="",$K452="",$L452=""),"",IF($B452="Female",1/(1+EXP(-SUMPRODUCT(Engine!$C$14274:$C$14305,INDIRECT("Coefficients!$CN$2:$CN$33")))),1/(1+EXP(-SUMPRODUCT(Engine!$C$14274:$C$14305,INDIRECT("Coefficients!$CO$2:$CO$33"))))))</f>
      </c>
      <c r="BJ452" s="8">
        <f>IF(OR($B452="",$C452="",$D452="",$E452="",$F452="",$G452="",$H452="",$I452="",$J452="",$K452="",$L452=""),"",IF($B452="Female",1/(1+EXP(-SUMPRODUCT(Engine!$C$14274:$C$14305,INDIRECT("Coefficients!$CP$2:$CP$33")))),1/(1+EXP(-SUMPRODUCT(Engine!$C$14274:$C$14305,INDIRECT("Coefficients!$CQ$2:$CQ$33"))))))</f>
      </c>
      <c r="BK452" s="8">
        <f>IF(OR($B452="",$C452="",$D452="",$E452="",$F452="",$G452="",$H452="",$I452="",$J452="",$K452="",$L452=""),"",IF($B452="Female",1/(1+EXP(-SUMPRODUCT(Engine!$C$14274:$C$14305,INDIRECT("Coefficients!$CR$2:$CR$33")))),1/(1+EXP(-SUMPRODUCT(Engine!$C$14274:$C$14305,INDIRECT("Coefficients!$CS$2:$CS$33"))))))</f>
      </c>
      <c r="BL452" s="8">
        <f>IF(OR($B452="",$C452="",$D452="",$E452="",$F452="",$G452="",$H452="",$I452="",$J452="",$K452="",$L452=""),"",IF($B452="Female",1/(1+EXP(-SUMPRODUCT(Engine!$C$14274:$C$14305,INDIRECT("Coefficients!$CT$2:$CT$33")))),1/(1+EXP(-SUMPRODUCT(Engine!$C$14274:$C$14305,INDIRECT("Coefficients!$CU$2:$CU$33"))))))</f>
      </c>
      <c r="BM452" s="8">
        <f>IF(OR($B452="",$C452="",$D452="",$E452="",$F452="",$G452="",$H452="",$I452="",$J452="",$K452="",$L452=""),"",IF($B452="Female",1/(1+EXP(-SUMPRODUCT(Engine!$C$14274:$C$14305,INDIRECT("Coefficients!$CV$2:$CV$33")))),1/(1+EXP(-SUMPRODUCT(Engine!$C$14274:$C$14305,INDIRECT("Coefficients!$CW$2:$CW$33"))))))</f>
      </c>
    </row>
    <row r="453" spans="1:65" x14ac:dyDescent="0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8">
        <f>IF(OR($B453="",$C453="",$D453="",$E453="",$F453="",$G453="",$H453="",$I453="",$J453="",$K453="",$L453=""),"",IF($B453="Female",1/(1+EXP(-SUMPRODUCT(Engine!$C$14306:$C$14337,INDIRECT("Coefficients!$B$2:$B$33")))),1/(1+EXP(-SUMPRODUCT(Engine!$C$14306:$C$14337,INDIRECT("Coefficients!$C$2:$C$33"))))))</f>
      </c>
      <c r="Q453" s="8">
        <f>IF(OR($B453="",$C453="",$D453="",$E453="",$F453="",$G453="",$H453="",$I453="",$J453="",$K453="",$L453=""),"",IF($B453="Female",1/(1+EXP(-SUMPRODUCT(Engine!$C$14306:$C$14337,INDIRECT("Coefficients!$D$2:$D$33")))),1/(1+EXP(-SUMPRODUCT(Engine!$C$14306:$C$14337,INDIRECT("Coefficients!$E$2:$E$33"))))))</f>
      </c>
      <c r="R453" s="8">
        <f>IF(OR($B453="",$C453="",$D453="",$E453="",$F453="",$G453="",$H453="",$I453="",$J453="",$K453="",$L453=""),"",IF($B453="Female",1/(1+EXP(-SUMPRODUCT(Engine!$C$14306:$C$14337,INDIRECT("Coefficients!$F$2:$F$33")))),1/(1+EXP(-SUMPRODUCT(Engine!$C$14306:$C$14337,INDIRECT("Coefficients!$G$2:$G$33"))))))</f>
      </c>
      <c r="S453" s="8">
        <f>IF(OR($B453="",$C453="",$D453="",$E453="",$F453="",$G453="",$H453="",$I453="",$J453="",$K453="",$L453=""),"",IF($B453="Female",1/(1+EXP(-SUMPRODUCT(Engine!$C$14306:$C$14337,INDIRECT("Coefficients!$H$2:$H$33")))),1/(1+EXP(-SUMPRODUCT(Engine!$C$14306:$C$14337,INDIRECT("Coefficients!$I$2:$I$33"))))))</f>
      </c>
      <c r="T453" s="8">
        <f>IF(OR($B453="",$C453="",$D453="",$E453="",$F453="",$G453="",$H453="",$I453="",$J453="",$K453="",$L453=""),"",IF($B453="Female",1/(1+EXP(-SUMPRODUCT(Engine!$C$14306:$C$14337,INDIRECT("Coefficients!$J$2:$J$33")))),1/(1+EXP(-SUMPRODUCT(Engine!$C$14306:$C$14337,INDIRECT("Coefficients!$K$2:$K$33"))))))</f>
      </c>
      <c r="U453" s="8">
        <f>IF(OR($B453="",$C453="",$D453="",$E453="",$F453="",$G453="",$H453="",$I453="",$J453="",$K453="",$L453=""),"",IF($B453="Female",1/(1+EXP(-SUMPRODUCT(Engine!$C$14306:$C$14337,INDIRECT("Coefficients!$L$2:$L$33")))),1/(1+EXP(-SUMPRODUCT(Engine!$C$14306:$C$14337,INDIRECT("Coefficients!$M$2:$M$33"))))))</f>
      </c>
      <c r="V453" s="8">
        <f>IF(OR($B453="",$C453="",$D453="",$E453="",$F453="",$G453="",$H453="",$I453="",$J453="",$K453="",$L453=""),"",IF($B453="Female",1/(1+EXP(-SUMPRODUCT(Engine!$C$14306:$C$14337,INDIRECT("Coefficients!$N$2:$N$33")))),1/(1+EXP(-SUMPRODUCT(Engine!$C$14306:$C$14337,INDIRECT("Coefficients!$O$2:$O$33"))))))</f>
      </c>
      <c r="W453" s="8">
        <f>IF(OR($B453="",$C453="",$D453="",$E453="",$F453="",$G453="",$H453="",$I453="",$J453="",$K453="",$L453=""),"",IF($B453="Female",1/(1+EXP(-SUMPRODUCT(Engine!$C$14306:$C$14337,INDIRECT("Coefficients!$P$2:$P$33")))),1/(1+EXP(-SUMPRODUCT(Engine!$C$14306:$C$14337,INDIRECT("Coefficients!$Q$2:$Q$33"))))))</f>
      </c>
      <c r="X453" s="8">
        <f>IF(OR($B453="",$C453="",$D453="",$E453="",$F453="",$G453="",$H453="",$I453="",$J453="",$K453="",$L453=""),"",IF($B453="Female",1/(1+EXP(-SUMPRODUCT(Engine!$C$14306:$C$14337,INDIRECT("Coefficients!$R$2:$R$33")))),1/(1+EXP(-SUMPRODUCT(Engine!$C$14306:$C$14337,INDIRECT("Coefficients!$S$2:$S$33"))))))</f>
      </c>
      <c r="Y453" s="8">
        <f>IF(OR($B453="",$C453="",$D453="",$E453="",$F453="",$G453="",$H453="",$I453="",$J453="",$K453="",$L453=""),"",IF($B453="Female",1/(1+EXP(-SUMPRODUCT(Engine!$C$14306:$C$14337,INDIRECT("Coefficients!$T$2:$T$33")))),1/(1+EXP(-SUMPRODUCT(Engine!$C$14306:$C$14337,INDIRECT("Coefficients!$U$2:$U$33"))))))</f>
      </c>
      <c r="Z453" s="8">
        <f>IF(OR($B453="",$C453="",$D453="",$E453="",$F453="",$G453="",$H453="",$I453="",$J453="",$K453="",$L453=""),"",IF($B453="Female",1/(1+EXP(-SUMPRODUCT(Engine!$C$14306:$C$14337,INDIRECT("Coefficients!$V$2:$V$33")))),1/(1+EXP(-SUMPRODUCT(Engine!$C$14306:$C$14337,INDIRECT("Coefficients!$W$2:$W$33"))))))</f>
      </c>
      <c r="AA453" s="8">
        <f>IF(OR($B453="",$C453="",$D453="",$E453="",$F453="",$G453="",$H453="",$I453="",$J453="",$K453="",$L453=""),"",IF($B453="Female",1/(1+EXP(-SUMPRODUCT(Engine!$C$14306:$C$14337,INDIRECT("Coefficients!$X$2:$X$33")))),1/(1+EXP(-SUMPRODUCT(Engine!$C$14306:$C$14337,INDIRECT("Coefficients!$Y$2:$Y$33"))))))</f>
      </c>
      <c r="AB453" s="8">
        <f>IF(OR($B453="",$C453="",$D453="",$E453="",$F453="",$G453="",$H453="",$I453="",$J453="",$K453="",$L453=""),"",IF($B453="Female",1/(1+EXP(-SUMPRODUCT(Engine!$C$14306:$C$14337,INDIRECT("Coefficients!$Z$2:$Z$33")))),1/(1+EXP(-SUMPRODUCT(Engine!$C$14306:$C$14337,INDIRECT("Coefficients!$AA$2:$AA$33"))))))</f>
      </c>
      <c r="AC453" s="8">
        <f>IF(OR($B453="",$C453="",$D453="",$E453="",$F453="",$G453="",$H453="",$I453="",$J453="",$K453="",$L453=""),"",IF($B453="Female",1/(1+EXP(-SUMPRODUCT(Engine!$C$14306:$C$14337,INDIRECT("Coefficients!$AB$2:$AB$33")))),1/(1+EXP(-SUMPRODUCT(Engine!$C$14306:$C$14337,INDIRECT("Coefficients!$AC$2:$AC$33"))))))</f>
      </c>
      <c r="AD453" s="8">
        <f>IF(OR($B453="",$C453="",$D453="",$E453="",$F453="",$G453="",$H453="",$I453="",$J453="",$K453="",$L453=""),"",IF($B453="Female",1/(1+EXP(-SUMPRODUCT(Engine!$C$14306:$C$14337,INDIRECT("Coefficients!$AD$2:$AD$33")))),1/(1+EXP(-SUMPRODUCT(Engine!$C$14306:$C$14337,INDIRECT("Coefficients!$AE$2:$AE$33"))))))</f>
      </c>
      <c r="AE453" s="8">
        <f>IF(OR($B453="",$C453="",$D453="",$E453="",$F453="",$G453="",$H453="",$I453="",$J453="",$K453="",$L453=""),"",IF($B453="Female",1/(1+EXP(-SUMPRODUCT(Engine!$C$14306:$C$14337,INDIRECT("Coefficients!$AF$2:$AF$33")))),1/(1+EXP(-SUMPRODUCT(Engine!$C$14306:$C$14337,INDIRECT("Coefficients!$AG$2:$AG$33"))))))</f>
      </c>
      <c r="AF453" s="8">
        <f>IF(OR($B453="",$C453="",$D453="",$E453="",$F453="",$G453="",$H453="",$I453="",$J453="",$K453="",$L453=""),"",IF($B453="Female",1/(1+EXP(-SUMPRODUCT(Engine!$C$14306:$C$14337,INDIRECT("Coefficients!$AH$2:$AH$33")))),1/(1+EXP(-SUMPRODUCT(Engine!$C$14306:$C$14337,INDIRECT("Coefficients!$AI$2:$AI$33"))))))</f>
      </c>
      <c r="AG453" s="8">
        <f>IF(OR($B453="",$C453="",$D453="",$E453="",$F453="",$G453="",$H453="",$I453="",$J453="",$K453="",$L453=""),"",IF($B453="Female",1/(1+EXP(-SUMPRODUCT(Engine!$C$14306:$C$14337,INDIRECT("Coefficients!$AJ$2:$AJ$33")))),1/(1+EXP(-SUMPRODUCT(Engine!$C$14306:$C$14337,INDIRECT("Coefficients!$AK$2:$AK$33"))))))</f>
      </c>
      <c r="AH453" s="8">
        <f>IF(OR($B453="",$C453="",$D453="",$E453="",$F453="",$G453="",$H453="",$I453="",$J453="",$K453="",$L453=""),"",IF($B453="Female",1/(1+EXP(-SUMPRODUCT(Engine!$C$14306:$C$14337,INDIRECT("Coefficients!$AL$2:$AL$33")))),1/(1+EXP(-SUMPRODUCT(Engine!$C$14306:$C$14337,INDIRECT("Coefficients!$AM$2:$AM$33"))))))</f>
      </c>
      <c r="AI453" s="8">
        <f>IF(OR($B453="",$C453="",$D453="",$E453="",$F453="",$G453="",$H453="",$I453="",$J453="",$K453="",$L453=""),"",IF($B453="Female",1/(1+EXP(-SUMPRODUCT(Engine!$C$14306:$C$14337,INDIRECT("Coefficients!$AN$2:$AN$33")))),1/(1+EXP(-SUMPRODUCT(Engine!$C$14306:$C$14337,INDIRECT("Coefficients!$AO$2:$AO$33"))))))</f>
      </c>
      <c r="AJ453" s="8">
        <f>IF(OR($B453="",$C453="",$D453="",$E453="",$F453="",$G453="",$H453="",$I453="",$J453="",$K453="",$L453=""),"",IF($B453="Female",1/(1+EXP(-SUMPRODUCT(Engine!$C$14306:$C$14337,INDIRECT("Coefficients!$AP$2:$AP$33")))),1/(1+EXP(-SUMPRODUCT(Engine!$C$14306:$C$14337,INDIRECT("Coefficients!$AQ$2:$AQ$33"))))))</f>
      </c>
      <c r="AK453" s="8">
        <f>IF(OR($B453="",$C453="",$D453="",$E453="",$F453="",$G453="",$H453="",$I453="",$J453="",$K453="",$L453=""),"",IF($B453="Female",1/(1+EXP(-SUMPRODUCT(Engine!$C$14306:$C$14337,INDIRECT("Coefficients!$AR$2:$AR$33")))),1/(1+EXP(-SUMPRODUCT(Engine!$C$14306:$C$14337,INDIRECT("Coefficients!$AS$2:$AS$33"))))))</f>
      </c>
      <c r="AL453" s="8">
        <f>IF(OR($B453="",$C453="",$D453="",$E453="",$F453="",$G453="",$H453="",$I453="",$J453="",$K453="",$L453=""),"",IF($B453="Female",1/(1+EXP(-SUMPRODUCT(Engine!$C$14306:$C$14337,INDIRECT("Coefficients!$AT$2:$AT$33")))),1/(1+EXP(-SUMPRODUCT(Engine!$C$14306:$C$14337,INDIRECT("Coefficients!$AU$2:$AU$33"))))))</f>
      </c>
      <c r="AM453" s="8">
        <f>IF(OR($B453="",$C453="",$D453="",$E453="",$F453="",$G453="",$H453="",$I453="",$J453="",$K453="",$L453=""),"",IF($B453="Female",1/(1+EXP(-SUMPRODUCT(Engine!$C$14306:$C$14337,INDIRECT("Coefficients!$AV$2:$AV$33")))),1/(1+EXP(-SUMPRODUCT(Engine!$C$14306:$C$14337,INDIRECT("Coefficients!$AW$2:$AW$33"))))))</f>
      </c>
      <c r="AN453" s="8">
        <f>IF(OR($B453="",$C453="",$D453="",$E453="",$F453="",$G453="",$H453="",$I453="",$J453="",$K453="",$L453=""),"",IF($B453="Female",1/(1+EXP(-SUMPRODUCT(Engine!$C$14306:$C$14337,INDIRECT("Coefficients!$AX$2:$AX$33")))),1/(1+EXP(-SUMPRODUCT(Engine!$C$14306:$C$14337,INDIRECT("Coefficients!$AY$2:$AY$33"))))))</f>
      </c>
      <c r="AO453" s="8">
        <f>IF(OR($B453="",$C453="",$D453="",$E453="",$F453="",$G453="",$H453="",$I453="",$J453="",$K453="",$L453=""),"",IF($B453="Female",1/(1+EXP(-SUMPRODUCT(Engine!$C$14306:$C$14337,INDIRECT("Coefficients!$AZ$2:$AZ$33")))),1/(1+EXP(-SUMPRODUCT(Engine!$C$14306:$C$14337,INDIRECT("Coefficients!$BA$2:$BA$33"))))))</f>
      </c>
      <c r="AP453" s="8">
        <f>IF(OR($B453="",$C453="",$D453="",$E453="",$F453="",$G453="",$H453="",$I453="",$J453="",$K453="",$L453=""),"",IF($B453="Female",1/(1+EXP(-SUMPRODUCT(Engine!$C$14306:$C$14337,INDIRECT("Coefficients!$BB$2:$BB$33")))),1/(1+EXP(-SUMPRODUCT(Engine!$C$14306:$C$14337,INDIRECT("Coefficients!$BC$2:$BC$33"))))))</f>
      </c>
      <c r="AQ453" s="8">
        <f>IF(OR($B453="",$C453="",$D453="",$E453="",$F453="",$G453="",$H453="",$I453="",$J453="",$K453="",$L453=""),"",IF($B453="Female",1/(1+EXP(-SUMPRODUCT(Engine!$C$14306:$C$14337,INDIRECT("Coefficients!$BD$2:$BD$33")))),1/(1+EXP(-SUMPRODUCT(Engine!$C$14306:$C$14337,INDIRECT("Coefficients!$BE$2:$BE$33"))))))</f>
      </c>
      <c r="AR453" s="8">
        <f>IF(OR($B453="",$C453="",$D453="",$E453="",$F453="",$G453="",$H453="",$I453="",$J453="",$K453="",$L453=""),"",IF($B453="Female",1/(1+EXP(-SUMPRODUCT(Engine!$C$14306:$C$14337,INDIRECT("Coefficients!$BF$2:$BF$33")))),1/(1+EXP(-SUMPRODUCT(Engine!$C$14306:$C$14337,INDIRECT("Coefficients!$BG$2:$BG$33"))))))</f>
      </c>
      <c r="AS453" s="8">
        <f>IF(OR($B453="",$C453="",$D453="",$E453="",$F453="",$G453="",$H453="",$I453="",$J453="",$K453="",$L453=""),"",IF($B453="Female",1/(1+EXP(-SUMPRODUCT(Engine!$C$14306:$C$14337,INDIRECT("Coefficients!$BH$2:$BH$33")))),1/(1+EXP(-SUMPRODUCT(Engine!$C$14306:$C$14337,INDIRECT("Coefficients!$BI$2:$BI$33"))))))</f>
      </c>
      <c r="AT453" s="8">
        <f>IF(OR($B453="",$C453="",$D453="",$E453="",$F453="",$G453="",$H453="",$I453="",$J453="",$K453="",$L453=""),"",IF($B453="Female",1/(1+EXP(-SUMPRODUCT(Engine!$C$14306:$C$14337,INDIRECT("Coefficients!$BJ$2:$BJ$33")))),1/(1+EXP(-SUMPRODUCT(Engine!$C$14306:$C$14337,INDIRECT("Coefficients!$BK$2:$BK$33"))))))</f>
      </c>
      <c r="AU453" s="8">
        <f>IF(OR($B453="",$C453="",$D453="",$E453="",$F453="",$G453="",$H453="",$I453="",$J453="",$K453="",$L453=""),"",IF($B453="Female",1/(1+EXP(-SUMPRODUCT(Engine!$C$14306:$C$14337,INDIRECT("Coefficients!$BL$2:$BL$33")))),1/(1+EXP(-SUMPRODUCT(Engine!$C$14306:$C$14337,INDIRECT("Coefficients!$BM$2:$BM$33"))))))</f>
      </c>
      <c r="AV453" s="8">
        <f>IF(OR($B453="",$C453="",$D453="",$E453="",$F453="",$G453="",$H453="",$I453="",$J453="",$K453="",$L453=""),"",IF($B453="Female",1/(1+EXP(-SUMPRODUCT(Engine!$C$14306:$C$14337,INDIRECT("Coefficients!$BN$2:$BN$33")))),1/(1+EXP(-SUMPRODUCT(Engine!$C$14306:$C$14337,INDIRECT("Coefficients!$BO$2:$BO$33"))))))</f>
      </c>
      <c r="AW453" s="8">
        <f>IF(OR($B453="",$C453="",$D453="",$E453="",$F453="",$G453="",$H453="",$I453="",$J453="",$K453="",$L453=""),"",IF($B453="Female",1/(1+EXP(-SUMPRODUCT(Engine!$C$14306:$C$14337,INDIRECT("Coefficients!$BP$2:$BP$33")))),1/(1+EXP(-SUMPRODUCT(Engine!$C$14306:$C$14337,INDIRECT("Coefficients!$BQ$2:$BQ$33"))))))</f>
      </c>
      <c r="AX453" s="8">
        <f>IF(OR($B453="",$C453="",$D453="",$E453="",$F453="",$G453="",$H453="",$I453="",$J453="",$K453="",$L453=""),"",IF($B453="Female",1/(1+EXP(-SUMPRODUCT(Engine!$C$14306:$C$14337,INDIRECT("Coefficients!$BR$2:$BR$33")))),1/(1+EXP(-SUMPRODUCT(Engine!$C$14306:$C$14337,INDIRECT("Coefficients!$BS$2:$BS$33"))))))</f>
      </c>
      <c r="AY453" s="8">
        <f>IF(OR($B453="",$C453="",$D453="",$E453="",$F453="",$G453="",$H453="",$I453="",$J453="",$K453="",$L453=""),"",IF($B453="Female",1/(1+EXP(-SUMPRODUCT(Engine!$C$14306:$C$14337,INDIRECT("Coefficients!$BT$2:$BT$33")))),1/(1+EXP(-SUMPRODUCT(Engine!$C$14306:$C$14337,INDIRECT("Coefficients!$BU$2:$BU$33"))))))</f>
      </c>
      <c r="AZ453" s="8">
        <f>IF(OR($B453="",$C453="",$D453="",$E453="",$F453="",$G453="",$H453="",$I453="",$J453="",$K453="",$L453=""),"",IF($B453="Female",1/(1+EXP(-SUMPRODUCT(Engine!$C$14306:$C$14337,INDIRECT("Coefficients!$BV$2:$BV$33")))),1/(1+EXP(-SUMPRODUCT(Engine!$C$14306:$C$14337,INDIRECT("Coefficients!$BW$2:$BW$33"))))))</f>
      </c>
      <c r="BA453" s="8">
        <f>IF(OR($B453="",$C453="",$D453="",$E453="",$F453="",$G453="",$H453="",$I453="",$J453="",$K453="",$L453=""),"",IF($B453="Female",1/(1+EXP(-SUMPRODUCT(Engine!$C$14306:$C$14337,INDIRECT("Coefficients!$BX$2:$BX$33")))),1/(1+EXP(-SUMPRODUCT(Engine!$C$14306:$C$14337,INDIRECT("Coefficients!$BY$2:$BY$33"))))))</f>
      </c>
      <c r="BB453" s="8">
        <f>IF(OR($B453="",$C453="",$D453="",$E453="",$F453="",$G453="",$H453="",$I453="",$J453="",$K453="",$L453=""),"",IF($B453="Female",1/(1+EXP(-SUMPRODUCT(Engine!$C$14306:$C$14337,INDIRECT("Coefficients!$BZ$2:$BZ$33")))),1/(1+EXP(-SUMPRODUCT(Engine!$C$14306:$C$14337,INDIRECT("Coefficients!$CA$2:$CA$33"))))))</f>
      </c>
      <c r="BC453" s="8">
        <f>IF(OR($B453="",$C453="",$D453="",$E453="",$F453="",$G453="",$H453="",$I453="",$J453="",$K453="",$L453=""),"",IF($B453="Female",1/(1+EXP(-SUMPRODUCT(Engine!$C$14306:$C$14337,INDIRECT("Coefficients!$CB$2:$CB$33")))),1/(1+EXP(-SUMPRODUCT(Engine!$C$14306:$C$14337,INDIRECT("Coefficients!$CC$2:$CC$33"))))))</f>
      </c>
      <c r="BD453" s="8">
        <f>IF(OR($B453="",$C453="",$D453="",$E453="",$F453="",$G453="",$H453="",$I453="",$J453="",$K453="",$L453=""),"",IF($B453="Female",1/(1+EXP(-SUMPRODUCT(Engine!$C$14306:$C$14337,INDIRECT("Coefficients!$CD$2:$CD$33")))),1/(1+EXP(-SUMPRODUCT(Engine!$C$14306:$C$14337,INDIRECT("Coefficients!$CE$2:$CE$33"))))))</f>
      </c>
      <c r="BE453" s="8">
        <f>IF(OR($B453="",$C453="",$D453="",$E453="",$F453="",$G453="",$H453="",$I453="",$J453="",$K453="",$L453=""),"",IF($B453="Female",1/(1+EXP(-SUMPRODUCT(Engine!$C$14306:$C$14337,INDIRECT("Coefficients!$CF$2:$CF$33")))),1/(1+EXP(-SUMPRODUCT(Engine!$C$14306:$C$14337,INDIRECT("Coefficients!$CG$2:$CG$33"))))))</f>
      </c>
      <c r="BF453" s="8">
        <f>IF(OR($B453="",$C453="",$D453="",$E453="",$F453="",$G453="",$H453="",$I453="",$J453="",$K453="",$L453=""),"",IF($B453="Female",1/(1+EXP(-SUMPRODUCT(Engine!$C$14306:$C$14337,INDIRECT("Coefficients!$CH$2:$CH$33")))),1/(1+EXP(-SUMPRODUCT(Engine!$C$14306:$C$14337,INDIRECT("Coefficients!$CI$2:$CI$33"))))))</f>
      </c>
      <c r="BG453" s="8">
        <f>IF(OR($B453="",$C453="",$D453="",$E453="",$F453="",$G453="",$H453="",$I453="",$J453="",$K453="",$L453=""),"",IF($B453="Female",1/(1+EXP(-SUMPRODUCT(Engine!$C$14306:$C$14337,INDIRECT("Coefficients!$CJ$2:$CJ$33")))),1/(1+EXP(-SUMPRODUCT(Engine!$C$14306:$C$14337,INDIRECT("Coefficients!$CK$2:$CK$33"))))))</f>
      </c>
      <c r="BH453" s="8">
        <f>IF(OR($B453="",$C453="",$D453="",$E453="",$F453="",$G453="",$H453="",$I453="",$J453="",$K453="",$L453=""),"",IF($B453="Female",1/(1+EXP(-SUMPRODUCT(Engine!$C$14306:$C$14337,INDIRECT("Coefficients!$CL$2:$CL$33")))),1/(1+EXP(-SUMPRODUCT(Engine!$C$14306:$C$14337,INDIRECT("Coefficients!$CM$2:$CM$33"))))))</f>
      </c>
      <c r="BI453" s="8">
        <f>IF(OR($B453="",$C453="",$D453="",$E453="",$F453="",$G453="",$H453="",$I453="",$J453="",$K453="",$L453=""),"",IF($B453="Female",1/(1+EXP(-SUMPRODUCT(Engine!$C$14306:$C$14337,INDIRECT("Coefficients!$CN$2:$CN$33")))),1/(1+EXP(-SUMPRODUCT(Engine!$C$14306:$C$14337,INDIRECT("Coefficients!$CO$2:$CO$33"))))))</f>
      </c>
      <c r="BJ453" s="8">
        <f>IF(OR($B453="",$C453="",$D453="",$E453="",$F453="",$G453="",$H453="",$I453="",$J453="",$K453="",$L453=""),"",IF($B453="Female",1/(1+EXP(-SUMPRODUCT(Engine!$C$14306:$C$14337,INDIRECT("Coefficients!$CP$2:$CP$33")))),1/(1+EXP(-SUMPRODUCT(Engine!$C$14306:$C$14337,INDIRECT("Coefficients!$CQ$2:$CQ$33"))))))</f>
      </c>
      <c r="BK453" s="8">
        <f>IF(OR($B453="",$C453="",$D453="",$E453="",$F453="",$G453="",$H453="",$I453="",$J453="",$K453="",$L453=""),"",IF($B453="Female",1/(1+EXP(-SUMPRODUCT(Engine!$C$14306:$C$14337,INDIRECT("Coefficients!$CR$2:$CR$33")))),1/(1+EXP(-SUMPRODUCT(Engine!$C$14306:$C$14337,INDIRECT("Coefficients!$CS$2:$CS$33"))))))</f>
      </c>
      <c r="BL453" s="8">
        <f>IF(OR($B453="",$C453="",$D453="",$E453="",$F453="",$G453="",$H453="",$I453="",$J453="",$K453="",$L453=""),"",IF($B453="Female",1/(1+EXP(-SUMPRODUCT(Engine!$C$14306:$C$14337,INDIRECT("Coefficients!$CT$2:$CT$33")))),1/(1+EXP(-SUMPRODUCT(Engine!$C$14306:$C$14337,INDIRECT("Coefficients!$CU$2:$CU$33"))))))</f>
      </c>
      <c r="BM453" s="8">
        <f>IF(OR($B453="",$C453="",$D453="",$E453="",$F453="",$G453="",$H453="",$I453="",$J453="",$K453="",$L453=""),"",IF($B453="Female",1/(1+EXP(-SUMPRODUCT(Engine!$C$14306:$C$14337,INDIRECT("Coefficients!$CV$2:$CV$33")))),1/(1+EXP(-SUMPRODUCT(Engine!$C$14306:$C$14337,INDIRECT("Coefficients!$CW$2:$CW$33"))))))</f>
      </c>
    </row>
    <row r="454" spans="1:65" x14ac:dyDescent="0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8">
        <f>IF(OR($B454="",$C454="",$D454="",$E454="",$F454="",$G454="",$H454="",$I454="",$J454="",$K454="",$L454=""),"",IF($B454="Female",1/(1+EXP(-SUMPRODUCT(Engine!$C$14338:$C$14369,INDIRECT("Coefficients!$B$2:$B$33")))),1/(1+EXP(-SUMPRODUCT(Engine!$C$14338:$C$14369,INDIRECT("Coefficients!$C$2:$C$33"))))))</f>
      </c>
      <c r="Q454" s="8">
        <f>IF(OR($B454="",$C454="",$D454="",$E454="",$F454="",$G454="",$H454="",$I454="",$J454="",$K454="",$L454=""),"",IF($B454="Female",1/(1+EXP(-SUMPRODUCT(Engine!$C$14338:$C$14369,INDIRECT("Coefficients!$D$2:$D$33")))),1/(1+EXP(-SUMPRODUCT(Engine!$C$14338:$C$14369,INDIRECT("Coefficients!$E$2:$E$33"))))))</f>
      </c>
      <c r="R454" s="8">
        <f>IF(OR($B454="",$C454="",$D454="",$E454="",$F454="",$G454="",$H454="",$I454="",$J454="",$K454="",$L454=""),"",IF($B454="Female",1/(1+EXP(-SUMPRODUCT(Engine!$C$14338:$C$14369,INDIRECT("Coefficients!$F$2:$F$33")))),1/(1+EXP(-SUMPRODUCT(Engine!$C$14338:$C$14369,INDIRECT("Coefficients!$G$2:$G$33"))))))</f>
      </c>
      <c r="S454" s="8">
        <f>IF(OR($B454="",$C454="",$D454="",$E454="",$F454="",$G454="",$H454="",$I454="",$J454="",$K454="",$L454=""),"",IF($B454="Female",1/(1+EXP(-SUMPRODUCT(Engine!$C$14338:$C$14369,INDIRECT("Coefficients!$H$2:$H$33")))),1/(1+EXP(-SUMPRODUCT(Engine!$C$14338:$C$14369,INDIRECT("Coefficients!$I$2:$I$33"))))))</f>
      </c>
      <c r="T454" s="8">
        <f>IF(OR($B454="",$C454="",$D454="",$E454="",$F454="",$G454="",$H454="",$I454="",$J454="",$K454="",$L454=""),"",IF($B454="Female",1/(1+EXP(-SUMPRODUCT(Engine!$C$14338:$C$14369,INDIRECT("Coefficients!$J$2:$J$33")))),1/(1+EXP(-SUMPRODUCT(Engine!$C$14338:$C$14369,INDIRECT("Coefficients!$K$2:$K$33"))))))</f>
      </c>
      <c r="U454" s="8">
        <f>IF(OR($B454="",$C454="",$D454="",$E454="",$F454="",$G454="",$H454="",$I454="",$J454="",$K454="",$L454=""),"",IF($B454="Female",1/(1+EXP(-SUMPRODUCT(Engine!$C$14338:$C$14369,INDIRECT("Coefficients!$L$2:$L$33")))),1/(1+EXP(-SUMPRODUCT(Engine!$C$14338:$C$14369,INDIRECT("Coefficients!$M$2:$M$33"))))))</f>
      </c>
      <c r="V454" s="8">
        <f>IF(OR($B454="",$C454="",$D454="",$E454="",$F454="",$G454="",$H454="",$I454="",$J454="",$K454="",$L454=""),"",IF($B454="Female",1/(1+EXP(-SUMPRODUCT(Engine!$C$14338:$C$14369,INDIRECT("Coefficients!$N$2:$N$33")))),1/(1+EXP(-SUMPRODUCT(Engine!$C$14338:$C$14369,INDIRECT("Coefficients!$O$2:$O$33"))))))</f>
      </c>
      <c r="W454" s="8">
        <f>IF(OR($B454="",$C454="",$D454="",$E454="",$F454="",$G454="",$H454="",$I454="",$J454="",$K454="",$L454=""),"",IF($B454="Female",1/(1+EXP(-SUMPRODUCT(Engine!$C$14338:$C$14369,INDIRECT("Coefficients!$P$2:$P$33")))),1/(1+EXP(-SUMPRODUCT(Engine!$C$14338:$C$14369,INDIRECT("Coefficients!$Q$2:$Q$33"))))))</f>
      </c>
      <c r="X454" s="8">
        <f>IF(OR($B454="",$C454="",$D454="",$E454="",$F454="",$G454="",$H454="",$I454="",$J454="",$K454="",$L454=""),"",IF($B454="Female",1/(1+EXP(-SUMPRODUCT(Engine!$C$14338:$C$14369,INDIRECT("Coefficients!$R$2:$R$33")))),1/(1+EXP(-SUMPRODUCT(Engine!$C$14338:$C$14369,INDIRECT("Coefficients!$S$2:$S$33"))))))</f>
      </c>
      <c r="Y454" s="8">
        <f>IF(OR($B454="",$C454="",$D454="",$E454="",$F454="",$G454="",$H454="",$I454="",$J454="",$K454="",$L454=""),"",IF($B454="Female",1/(1+EXP(-SUMPRODUCT(Engine!$C$14338:$C$14369,INDIRECT("Coefficients!$T$2:$T$33")))),1/(1+EXP(-SUMPRODUCT(Engine!$C$14338:$C$14369,INDIRECT("Coefficients!$U$2:$U$33"))))))</f>
      </c>
      <c r="Z454" s="8">
        <f>IF(OR($B454="",$C454="",$D454="",$E454="",$F454="",$G454="",$H454="",$I454="",$J454="",$K454="",$L454=""),"",IF($B454="Female",1/(1+EXP(-SUMPRODUCT(Engine!$C$14338:$C$14369,INDIRECT("Coefficients!$V$2:$V$33")))),1/(1+EXP(-SUMPRODUCT(Engine!$C$14338:$C$14369,INDIRECT("Coefficients!$W$2:$W$33"))))))</f>
      </c>
      <c r="AA454" s="8">
        <f>IF(OR($B454="",$C454="",$D454="",$E454="",$F454="",$G454="",$H454="",$I454="",$J454="",$K454="",$L454=""),"",IF($B454="Female",1/(1+EXP(-SUMPRODUCT(Engine!$C$14338:$C$14369,INDIRECT("Coefficients!$X$2:$X$33")))),1/(1+EXP(-SUMPRODUCT(Engine!$C$14338:$C$14369,INDIRECT("Coefficients!$Y$2:$Y$33"))))))</f>
      </c>
      <c r="AB454" s="8">
        <f>IF(OR($B454="",$C454="",$D454="",$E454="",$F454="",$G454="",$H454="",$I454="",$J454="",$K454="",$L454=""),"",IF($B454="Female",1/(1+EXP(-SUMPRODUCT(Engine!$C$14338:$C$14369,INDIRECT("Coefficients!$Z$2:$Z$33")))),1/(1+EXP(-SUMPRODUCT(Engine!$C$14338:$C$14369,INDIRECT("Coefficients!$AA$2:$AA$33"))))))</f>
      </c>
      <c r="AC454" s="8">
        <f>IF(OR($B454="",$C454="",$D454="",$E454="",$F454="",$G454="",$H454="",$I454="",$J454="",$K454="",$L454=""),"",IF($B454="Female",1/(1+EXP(-SUMPRODUCT(Engine!$C$14338:$C$14369,INDIRECT("Coefficients!$AB$2:$AB$33")))),1/(1+EXP(-SUMPRODUCT(Engine!$C$14338:$C$14369,INDIRECT("Coefficients!$AC$2:$AC$33"))))))</f>
      </c>
      <c r="AD454" s="8">
        <f>IF(OR($B454="",$C454="",$D454="",$E454="",$F454="",$G454="",$H454="",$I454="",$J454="",$K454="",$L454=""),"",IF($B454="Female",1/(1+EXP(-SUMPRODUCT(Engine!$C$14338:$C$14369,INDIRECT("Coefficients!$AD$2:$AD$33")))),1/(1+EXP(-SUMPRODUCT(Engine!$C$14338:$C$14369,INDIRECT("Coefficients!$AE$2:$AE$33"))))))</f>
      </c>
      <c r="AE454" s="8">
        <f>IF(OR($B454="",$C454="",$D454="",$E454="",$F454="",$G454="",$H454="",$I454="",$J454="",$K454="",$L454=""),"",IF($B454="Female",1/(1+EXP(-SUMPRODUCT(Engine!$C$14338:$C$14369,INDIRECT("Coefficients!$AF$2:$AF$33")))),1/(1+EXP(-SUMPRODUCT(Engine!$C$14338:$C$14369,INDIRECT("Coefficients!$AG$2:$AG$33"))))))</f>
      </c>
      <c r="AF454" s="8">
        <f>IF(OR($B454="",$C454="",$D454="",$E454="",$F454="",$G454="",$H454="",$I454="",$J454="",$K454="",$L454=""),"",IF($B454="Female",1/(1+EXP(-SUMPRODUCT(Engine!$C$14338:$C$14369,INDIRECT("Coefficients!$AH$2:$AH$33")))),1/(1+EXP(-SUMPRODUCT(Engine!$C$14338:$C$14369,INDIRECT("Coefficients!$AI$2:$AI$33"))))))</f>
      </c>
      <c r="AG454" s="8">
        <f>IF(OR($B454="",$C454="",$D454="",$E454="",$F454="",$G454="",$H454="",$I454="",$J454="",$K454="",$L454=""),"",IF($B454="Female",1/(1+EXP(-SUMPRODUCT(Engine!$C$14338:$C$14369,INDIRECT("Coefficients!$AJ$2:$AJ$33")))),1/(1+EXP(-SUMPRODUCT(Engine!$C$14338:$C$14369,INDIRECT("Coefficients!$AK$2:$AK$33"))))))</f>
      </c>
      <c r="AH454" s="8">
        <f>IF(OR($B454="",$C454="",$D454="",$E454="",$F454="",$G454="",$H454="",$I454="",$J454="",$K454="",$L454=""),"",IF($B454="Female",1/(1+EXP(-SUMPRODUCT(Engine!$C$14338:$C$14369,INDIRECT("Coefficients!$AL$2:$AL$33")))),1/(1+EXP(-SUMPRODUCT(Engine!$C$14338:$C$14369,INDIRECT("Coefficients!$AM$2:$AM$33"))))))</f>
      </c>
      <c r="AI454" s="8">
        <f>IF(OR($B454="",$C454="",$D454="",$E454="",$F454="",$G454="",$H454="",$I454="",$J454="",$K454="",$L454=""),"",IF($B454="Female",1/(1+EXP(-SUMPRODUCT(Engine!$C$14338:$C$14369,INDIRECT("Coefficients!$AN$2:$AN$33")))),1/(1+EXP(-SUMPRODUCT(Engine!$C$14338:$C$14369,INDIRECT("Coefficients!$AO$2:$AO$33"))))))</f>
      </c>
      <c r="AJ454" s="8">
        <f>IF(OR($B454="",$C454="",$D454="",$E454="",$F454="",$G454="",$H454="",$I454="",$J454="",$K454="",$L454=""),"",IF($B454="Female",1/(1+EXP(-SUMPRODUCT(Engine!$C$14338:$C$14369,INDIRECT("Coefficients!$AP$2:$AP$33")))),1/(1+EXP(-SUMPRODUCT(Engine!$C$14338:$C$14369,INDIRECT("Coefficients!$AQ$2:$AQ$33"))))))</f>
      </c>
      <c r="AK454" s="8">
        <f>IF(OR($B454="",$C454="",$D454="",$E454="",$F454="",$G454="",$H454="",$I454="",$J454="",$K454="",$L454=""),"",IF($B454="Female",1/(1+EXP(-SUMPRODUCT(Engine!$C$14338:$C$14369,INDIRECT("Coefficients!$AR$2:$AR$33")))),1/(1+EXP(-SUMPRODUCT(Engine!$C$14338:$C$14369,INDIRECT("Coefficients!$AS$2:$AS$33"))))))</f>
      </c>
      <c r="AL454" s="8">
        <f>IF(OR($B454="",$C454="",$D454="",$E454="",$F454="",$G454="",$H454="",$I454="",$J454="",$K454="",$L454=""),"",IF($B454="Female",1/(1+EXP(-SUMPRODUCT(Engine!$C$14338:$C$14369,INDIRECT("Coefficients!$AT$2:$AT$33")))),1/(1+EXP(-SUMPRODUCT(Engine!$C$14338:$C$14369,INDIRECT("Coefficients!$AU$2:$AU$33"))))))</f>
      </c>
      <c r="AM454" s="8">
        <f>IF(OR($B454="",$C454="",$D454="",$E454="",$F454="",$G454="",$H454="",$I454="",$J454="",$K454="",$L454=""),"",IF($B454="Female",1/(1+EXP(-SUMPRODUCT(Engine!$C$14338:$C$14369,INDIRECT("Coefficients!$AV$2:$AV$33")))),1/(1+EXP(-SUMPRODUCT(Engine!$C$14338:$C$14369,INDIRECT("Coefficients!$AW$2:$AW$33"))))))</f>
      </c>
      <c r="AN454" s="8">
        <f>IF(OR($B454="",$C454="",$D454="",$E454="",$F454="",$G454="",$H454="",$I454="",$J454="",$K454="",$L454=""),"",IF($B454="Female",1/(1+EXP(-SUMPRODUCT(Engine!$C$14338:$C$14369,INDIRECT("Coefficients!$AX$2:$AX$33")))),1/(1+EXP(-SUMPRODUCT(Engine!$C$14338:$C$14369,INDIRECT("Coefficients!$AY$2:$AY$33"))))))</f>
      </c>
      <c r="AO454" s="8">
        <f>IF(OR($B454="",$C454="",$D454="",$E454="",$F454="",$G454="",$H454="",$I454="",$J454="",$K454="",$L454=""),"",IF($B454="Female",1/(1+EXP(-SUMPRODUCT(Engine!$C$14338:$C$14369,INDIRECT("Coefficients!$AZ$2:$AZ$33")))),1/(1+EXP(-SUMPRODUCT(Engine!$C$14338:$C$14369,INDIRECT("Coefficients!$BA$2:$BA$33"))))))</f>
      </c>
      <c r="AP454" s="8">
        <f>IF(OR($B454="",$C454="",$D454="",$E454="",$F454="",$G454="",$H454="",$I454="",$J454="",$K454="",$L454=""),"",IF($B454="Female",1/(1+EXP(-SUMPRODUCT(Engine!$C$14338:$C$14369,INDIRECT("Coefficients!$BB$2:$BB$33")))),1/(1+EXP(-SUMPRODUCT(Engine!$C$14338:$C$14369,INDIRECT("Coefficients!$BC$2:$BC$33"))))))</f>
      </c>
      <c r="AQ454" s="8">
        <f>IF(OR($B454="",$C454="",$D454="",$E454="",$F454="",$G454="",$H454="",$I454="",$J454="",$K454="",$L454=""),"",IF($B454="Female",1/(1+EXP(-SUMPRODUCT(Engine!$C$14338:$C$14369,INDIRECT("Coefficients!$BD$2:$BD$33")))),1/(1+EXP(-SUMPRODUCT(Engine!$C$14338:$C$14369,INDIRECT("Coefficients!$BE$2:$BE$33"))))))</f>
      </c>
      <c r="AR454" s="8">
        <f>IF(OR($B454="",$C454="",$D454="",$E454="",$F454="",$G454="",$H454="",$I454="",$J454="",$K454="",$L454=""),"",IF($B454="Female",1/(1+EXP(-SUMPRODUCT(Engine!$C$14338:$C$14369,INDIRECT("Coefficients!$BF$2:$BF$33")))),1/(1+EXP(-SUMPRODUCT(Engine!$C$14338:$C$14369,INDIRECT("Coefficients!$BG$2:$BG$33"))))))</f>
      </c>
      <c r="AS454" s="8">
        <f>IF(OR($B454="",$C454="",$D454="",$E454="",$F454="",$G454="",$H454="",$I454="",$J454="",$K454="",$L454=""),"",IF($B454="Female",1/(1+EXP(-SUMPRODUCT(Engine!$C$14338:$C$14369,INDIRECT("Coefficients!$BH$2:$BH$33")))),1/(1+EXP(-SUMPRODUCT(Engine!$C$14338:$C$14369,INDIRECT("Coefficients!$BI$2:$BI$33"))))))</f>
      </c>
      <c r="AT454" s="8">
        <f>IF(OR($B454="",$C454="",$D454="",$E454="",$F454="",$G454="",$H454="",$I454="",$J454="",$K454="",$L454=""),"",IF($B454="Female",1/(1+EXP(-SUMPRODUCT(Engine!$C$14338:$C$14369,INDIRECT("Coefficients!$BJ$2:$BJ$33")))),1/(1+EXP(-SUMPRODUCT(Engine!$C$14338:$C$14369,INDIRECT("Coefficients!$BK$2:$BK$33"))))))</f>
      </c>
      <c r="AU454" s="8">
        <f>IF(OR($B454="",$C454="",$D454="",$E454="",$F454="",$G454="",$H454="",$I454="",$J454="",$K454="",$L454=""),"",IF($B454="Female",1/(1+EXP(-SUMPRODUCT(Engine!$C$14338:$C$14369,INDIRECT("Coefficients!$BL$2:$BL$33")))),1/(1+EXP(-SUMPRODUCT(Engine!$C$14338:$C$14369,INDIRECT("Coefficients!$BM$2:$BM$33"))))))</f>
      </c>
      <c r="AV454" s="8">
        <f>IF(OR($B454="",$C454="",$D454="",$E454="",$F454="",$G454="",$H454="",$I454="",$J454="",$K454="",$L454=""),"",IF($B454="Female",1/(1+EXP(-SUMPRODUCT(Engine!$C$14338:$C$14369,INDIRECT("Coefficients!$BN$2:$BN$33")))),1/(1+EXP(-SUMPRODUCT(Engine!$C$14338:$C$14369,INDIRECT("Coefficients!$BO$2:$BO$33"))))))</f>
      </c>
      <c r="AW454" s="8">
        <f>IF(OR($B454="",$C454="",$D454="",$E454="",$F454="",$G454="",$H454="",$I454="",$J454="",$K454="",$L454=""),"",IF($B454="Female",1/(1+EXP(-SUMPRODUCT(Engine!$C$14338:$C$14369,INDIRECT("Coefficients!$BP$2:$BP$33")))),1/(1+EXP(-SUMPRODUCT(Engine!$C$14338:$C$14369,INDIRECT("Coefficients!$BQ$2:$BQ$33"))))))</f>
      </c>
      <c r="AX454" s="8">
        <f>IF(OR($B454="",$C454="",$D454="",$E454="",$F454="",$G454="",$H454="",$I454="",$J454="",$K454="",$L454=""),"",IF($B454="Female",1/(1+EXP(-SUMPRODUCT(Engine!$C$14338:$C$14369,INDIRECT("Coefficients!$BR$2:$BR$33")))),1/(1+EXP(-SUMPRODUCT(Engine!$C$14338:$C$14369,INDIRECT("Coefficients!$BS$2:$BS$33"))))))</f>
      </c>
      <c r="AY454" s="8">
        <f>IF(OR($B454="",$C454="",$D454="",$E454="",$F454="",$G454="",$H454="",$I454="",$J454="",$K454="",$L454=""),"",IF($B454="Female",1/(1+EXP(-SUMPRODUCT(Engine!$C$14338:$C$14369,INDIRECT("Coefficients!$BT$2:$BT$33")))),1/(1+EXP(-SUMPRODUCT(Engine!$C$14338:$C$14369,INDIRECT("Coefficients!$BU$2:$BU$33"))))))</f>
      </c>
      <c r="AZ454" s="8">
        <f>IF(OR($B454="",$C454="",$D454="",$E454="",$F454="",$G454="",$H454="",$I454="",$J454="",$K454="",$L454=""),"",IF($B454="Female",1/(1+EXP(-SUMPRODUCT(Engine!$C$14338:$C$14369,INDIRECT("Coefficients!$BV$2:$BV$33")))),1/(1+EXP(-SUMPRODUCT(Engine!$C$14338:$C$14369,INDIRECT("Coefficients!$BW$2:$BW$33"))))))</f>
      </c>
      <c r="BA454" s="8">
        <f>IF(OR($B454="",$C454="",$D454="",$E454="",$F454="",$G454="",$H454="",$I454="",$J454="",$K454="",$L454=""),"",IF($B454="Female",1/(1+EXP(-SUMPRODUCT(Engine!$C$14338:$C$14369,INDIRECT("Coefficients!$BX$2:$BX$33")))),1/(1+EXP(-SUMPRODUCT(Engine!$C$14338:$C$14369,INDIRECT("Coefficients!$BY$2:$BY$33"))))))</f>
      </c>
      <c r="BB454" s="8">
        <f>IF(OR($B454="",$C454="",$D454="",$E454="",$F454="",$G454="",$H454="",$I454="",$J454="",$K454="",$L454=""),"",IF($B454="Female",1/(1+EXP(-SUMPRODUCT(Engine!$C$14338:$C$14369,INDIRECT("Coefficients!$BZ$2:$BZ$33")))),1/(1+EXP(-SUMPRODUCT(Engine!$C$14338:$C$14369,INDIRECT("Coefficients!$CA$2:$CA$33"))))))</f>
      </c>
      <c r="BC454" s="8">
        <f>IF(OR($B454="",$C454="",$D454="",$E454="",$F454="",$G454="",$H454="",$I454="",$J454="",$K454="",$L454=""),"",IF($B454="Female",1/(1+EXP(-SUMPRODUCT(Engine!$C$14338:$C$14369,INDIRECT("Coefficients!$CB$2:$CB$33")))),1/(1+EXP(-SUMPRODUCT(Engine!$C$14338:$C$14369,INDIRECT("Coefficients!$CC$2:$CC$33"))))))</f>
      </c>
      <c r="BD454" s="8">
        <f>IF(OR($B454="",$C454="",$D454="",$E454="",$F454="",$G454="",$H454="",$I454="",$J454="",$K454="",$L454=""),"",IF($B454="Female",1/(1+EXP(-SUMPRODUCT(Engine!$C$14338:$C$14369,INDIRECT("Coefficients!$CD$2:$CD$33")))),1/(1+EXP(-SUMPRODUCT(Engine!$C$14338:$C$14369,INDIRECT("Coefficients!$CE$2:$CE$33"))))))</f>
      </c>
      <c r="BE454" s="8">
        <f>IF(OR($B454="",$C454="",$D454="",$E454="",$F454="",$G454="",$H454="",$I454="",$J454="",$K454="",$L454=""),"",IF($B454="Female",1/(1+EXP(-SUMPRODUCT(Engine!$C$14338:$C$14369,INDIRECT("Coefficients!$CF$2:$CF$33")))),1/(1+EXP(-SUMPRODUCT(Engine!$C$14338:$C$14369,INDIRECT("Coefficients!$CG$2:$CG$33"))))))</f>
      </c>
      <c r="BF454" s="8">
        <f>IF(OR($B454="",$C454="",$D454="",$E454="",$F454="",$G454="",$H454="",$I454="",$J454="",$K454="",$L454=""),"",IF($B454="Female",1/(1+EXP(-SUMPRODUCT(Engine!$C$14338:$C$14369,INDIRECT("Coefficients!$CH$2:$CH$33")))),1/(1+EXP(-SUMPRODUCT(Engine!$C$14338:$C$14369,INDIRECT("Coefficients!$CI$2:$CI$33"))))))</f>
      </c>
      <c r="BG454" s="8">
        <f>IF(OR($B454="",$C454="",$D454="",$E454="",$F454="",$G454="",$H454="",$I454="",$J454="",$K454="",$L454=""),"",IF($B454="Female",1/(1+EXP(-SUMPRODUCT(Engine!$C$14338:$C$14369,INDIRECT("Coefficients!$CJ$2:$CJ$33")))),1/(1+EXP(-SUMPRODUCT(Engine!$C$14338:$C$14369,INDIRECT("Coefficients!$CK$2:$CK$33"))))))</f>
      </c>
      <c r="BH454" s="8">
        <f>IF(OR($B454="",$C454="",$D454="",$E454="",$F454="",$G454="",$H454="",$I454="",$J454="",$K454="",$L454=""),"",IF($B454="Female",1/(1+EXP(-SUMPRODUCT(Engine!$C$14338:$C$14369,INDIRECT("Coefficients!$CL$2:$CL$33")))),1/(1+EXP(-SUMPRODUCT(Engine!$C$14338:$C$14369,INDIRECT("Coefficients!$CM$2:$CM$33"))))))</f>
      </c>
      <c r="BI454" s="8">
        <f>IF(OR($B454="",$C454="",$D454="",$E454="",$F454="",$G454="",$H454="",$I454="",$J454="",$K454="",$L454=""),"",IF($B454="Female",1/(1+EXP(-SUMPRODUCT(Engine!$C$14338:$C$14369,INDIRECT("Coefficients!$CN$2:$CN$33")))),1/(1+EXP(-SUMPRODUCT(Engine!$C$14338:$C$14369,INDIRECT("Coefficients!$CO$2:$CO$33"))))))</f>
      </c>
      <c r="BJ454" s="8">
        <f>IF(OR($B454="",$C454="",$D454="",$E454="",$F454="",$G454="",$H454="",$I454="",$J454="",$K454="",$L454=""),"",IF($B454="Female",1/(1+EXP(-SUMPRODUCT(Engine!$C$14338:$C$14369,INDIRECT("Coefficients!$CP$2:$CP$33")))),1/(1+EXP(-SUMPRODUCT(Engine!$C$14338:$C$14369,INDIRECT("Coefficients!$CQ$2:$CQ$33"))))))</f>
      </c>
      <c r="BK454" s="8">
        <f>IF(OR($B454="",$C454="",$D454="",$E454="",$F454="",$G454="",$H454="",$I454="",$J454="",$K454="",$L454=""),"",IF($B454="Female",1/(1+EXP(-SUMPRODUCT(Engine!$C$14338:$C$14369,INDIRECT("Coefficients!$CR$2:$CR$33")))),1/(1+EXP(-SUMPRODUCT(Engine!$C$14338:$C$14369,INDIRECT("Coefficients!$CS$2:$CS$33"))))))</f>
      </c>
      <c r="BL454" s="8">
        <f>IF(OR($B454="",$C454="",$D454="",$E454="",$F454="",$G454="",$H454="",$I454="",$J454="",$K454="",$L454=""),"",IF($B454="Female",1/(1+EXP(-SUMPRODUCT(Engine!$C$14338:$C$14369,INDIRECT("Coefficients!$CT$2:$CT$33")))),1/(1+EXP(-SUMPRODUCT(Engine!$C$14338:$C$14369,INDIRECT("Coefficients!$CU$2:$CU$33"))))))</f>
      </c>
      <c r="BM454" s="8">
        <f>IF(OR($B454="",$C454="",$D454="",$E454="",$F454="",$G454="",$H454="",$I454="",$J454="",$K454="",$L454=""),"",IF($B454="Female",1/(1+EXP(-SUMPRODUCT(Engine!$C$14338:$C$14369,INDIRECT("Coefficients!$CV$2:$CV$33")))),1/(1+EXP(-SUMPRODUCT(Engine!$C$14338:$C$14369,INDIRECT("Coefficients!$CW$2:$CW$33"))))))</f>
      </c>
    </row>
    <row r="455" spans="1:65" x14ac:dyDescent="0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8">
        <f>IF(OR($B455="",$C455="",$D455="",$E455="",$F455="",$G455="",$H455="",$I455="",$J455="",$K455="",$L455=""),"",IF($B455="Female",1/(1+EXP(-SUMPRODUCT(Engine!$C$14370:$C$14401,INDIRECT("Coefficients!$B$2:$B$33")))),1/(1+EXP(-SUMPRODUCT(Engine!$C$14370:$C$14401,INDIRECT("Coefficients!$C$2:$C$33"))))))</f>
      </c>
      <c r="Q455" s="8">
        <f>IF(OR($B455="",$C455="",$D455="",$E455="",$F455="",$G455="",$H455="",$I455="",$J455="",$K455="",$L455=""),"",IF($B455="Female",1/(1+EXP(-SUMPRODUCT(Engine!$C$14370:$C$14401,INDIRECT("Coefficients!$D$2:$D$33")))),1/(1+EXP(-SUMPRODUCT(Engine!$C$14370:$C$14401,INDIRECT("Coefficients!$E$2:$E$33"))))))</f>
      </c>
      <c r="R455" s="8">
        <f>IF(OR($B455="",$C455="",$D455="",$E455="",$F455="",$G455="",$H455="",$I455="",$J455="",$K455="",$L455=""),"",IF($B455="Female",1/(1+EXP(-SUMPRODUCT(Engine!$C$14370:$C$14401,INDIRECT("Coefficients!$F$2:$F$33")))),1/(1+EXP(-SUMPRODUCT(Engine!$C$14370:$C$14401,INDIRECT("Coefficients!$G$2:$G$33"))))))</f>
      </c>
      <c r="S455" s="8">
        <f>IF(OR($B455="",$C455="",$D455="",$E455="",$F455="",$G455="",$H455="",$I455="",$J455="",$K455="",$L455=""),"",IF($B455="Female",1/(1+EXP(-SUMPRODUCT(Engine!$C$14370:$C$14401,INDIRECT("Coefficients!$H$2:$H$33")))),1/(1+EXP(-SUMPRODUCT(Engine!$C$14370:$C$14401,INDIRECT("Coefficients!$I$2:$I$33"))))))</f>
      </c>
      <c r="T455" s="8">
        <f>IF(OR($B455="",$C455="",$D455="",$E455="",$F455="",$G455="",$H455="",$I455="",$J455="",$K455="",$L455=""),"",IF($B455="Female",1/(1+EXP(-SUMPRODUCT(Engine!$C$14370:$C$14401,INDIRECT("Coefficients!$J$2:$J$33")))),1/(1+EXP(-SUMPRODUCT(Engine!$C$14370:$C$14401,INDIRECT("Coefficients!$K$2:$K$33"))))))</f>
      </c>
      <c r="U455" s="8">
        <f>IF(OR($B455="",$C455="",$D455="",$E455="",$F455="",$G455="",$H455="",$I455="",$J455="",$K455="",$L455=""),"",IF($B455="Female",1/(1+EXP(-SUMPRODUCT(Engine!$C$14370:$C$14401,INDIRECT("Coefficients!$L$2:$L$33")))),1/(1+EXP(-SUMPRODUCT(Engine!$C$14370:$C$14401,INDIRECT("Coefficients!$M$2:$M$33"))))))</f>
      </c>
      <c r="V455" s="8">
        <f>IF(OR($B455="",$C455="",$D455="",$E455="",$F455="",$G455="",$H455="",$I455="",$J455="",$K455="",$L455=""),"",IF($B455="Female",1/(1+EXP(-SUMPRODUCT(Engine!$C$14370:$C$14401,INDIRECT("Coefficients!$N$2:$N$33")))),1/(1+EXP(-SUMPRODUCT(Engine!$C$14370:$C$14401,INDIRECT("Coefficients!$O$2:$O$33"))))))</f>
      </c>
      <c r="W455" s="8">
        <f>IF(OR($B455="",$C455="",$D455="",$E455="",$F455="",$G455="",$H455="",$I455="",$J455="",$K455="",$L455=""),"",IF($B455="Female",1/(1+EXP(-SUMPRODUCT(Engine!$C$14370:$C$14401,INDIRECT("Coefficients!$P$2:$P$33")))),1/(1+EXP(-SUMPRODUCT(Engine!$C$14370:$C$14401,INDIRECT("Coefficients!$Q$2:$Q$33"))))))</f>
      </c>
      <c r="X455" s="8">
        <f>IF(OR($B455="",$C455="",$D455="",$E455="",$F455="",$G455="",$H455="",$I455="",$J455="",$K455="",$L455=""),"",IF($B455="Female",1/(1+EXP(-SUMPRODUCT(Engine!$C$14370:$C$14401,INDIRECT("Coefficients!$R$2:$R$33")))),1/(1+EXP(-SUMPRODUCT(Engine!$C$14370:$C$14401,INDIRECT("Coefficients!$S$2:$S$33"))))))</f>
      </c>
      <c r="Y455" s="8">
        <f>IF(OR($B455="",$C455="",$D455="",$E455="",$F455="",$G455="",$H455="",$I455="",$J455="",$K455="",$L455=""),"",IF($B455="Female",1/(1+EXP(-SUMPRODUCT(Engine!$C$14370:$C$14401,INDIRECT("Coefficients!$T$2:$T$33")))),1/(1+EXP(-SUMPRODUCT(Engine!$C$14370:$C$14401,INDIRECT("Coefficients!$U$2:$U$33"))))))</f>
      </c>
      <c r="Z455" s="8">
        <f>IF(OR($B455="",$C455="",$D455="",$E455="",$F455="",$G455="",$H455="",$I455="",$J455="",$K455="",$L455=""),"",IF($B455="Female",1/(1+EXP(-SUMPRODUCT(Engine!$C$14370:$C$14401,INDIRECT("Coefficients!$V$2:$V$33")))),1/(1+EXP(-SUMPRODUCT(Engine!$C$14370:$C$14401,INDIRECT("Coefficients!$W$2:$W$33"))))))</f>
      </c>
      <c r="AA455" s="8">
        <f>IF(OR($B455="",$C455="",$D455="",$E455="",$F455="",$G455="",$H455="",$I455="",$J455="",$K455="",$L455=""),"",IF($B455="Female",1/(1+EXP(-SUMPRODUCT(Engine!$C$14370:$C$14401,INDIRECT("Coefficients!$X$2:$X$33")))),1/(1+EXP(-SUMPRODUCT(Engine!$C$14370:$C$14401,INDIRECT("Coefficients!$Y$2:$Y$33"))))))</f>
      </c>
      <c r="AB455" s="8">
        <f>IF(OR($B455="",$C455="",$D455="",$E455="",$F455="",$G455="",$H455="",$I455="",$J455="",$K455="",$L455=""),"",IF($B455="Female",1/(1+EXP(-SUMPRODUCT(Engine!$C$14370:$C$14401,INDIRECT("Coefficients!$Z$2:$Z$33")))),1/(1+EXP(-SUMPRODUCT(Engine!$C$14370:$C$14401,INDIRECT("Coefficients!$AA$2:$AA$33"))))))</f>
      </c>
      <c r="AC455" s="8">
        <f>IF(OR($B455="",$C455="",$D455="",$E455="",$F455="",$G455="",$H455="",$I455="",$J455="",$K455="",$L455=""),"",IF($B455="Female",1/(1+EXP(-SUMPRODUCT(Engine!$C$14370:$C$14401,INDIRECT("Coefficients!$AB$2:$AB$33")))),1/(1+EXP(-SUMPRODUCT(Engine!$C$14370:$C$14401,INDIRECT("Coefficients!$AC$2:$AC$33"))))))</f>
      </c>
      <c r="AD455" s="8">
        <f>IF(OR($B455="",$C455="",$D455="",$E455="",$F455="",$G455="",$H455="",$I455="",$J455="",$K455="",$L455=""),"",IF($B455="Female",1/(1+EXP(-SUMPRODUCT(Engine!$C$14370:$C$14401,INDIRECT("Coefficients!$AD$2:$AD$33")))),1/(1+EXP(-SUMPRODUCT(Engine!$C$14370:$C$14401,INDIRECT("Coefficients!$AE$2:$AE$33"))))))</f>
      </c>
      <c r="AE455" s="8">
        <f>IF(OR($B455="",$C455="",$D455="",$E455="",$F455="",$G455="",$H455="",$I455="",$J455="",$K455="",$L455=""),"",IF($B455="Female",1/(1+EXP(-SUMPRODUCT(Engine!$C$14370:$C$14401,INDIRECT("Coefficients!$AF$2:$AF$33")))),1/(1+EXP(-SUMPRODUCT(Engine!$C$14370:$C$14401,INDIRECT("Coefficients!$AG$2:$AG$33"))))))</f>
      </c>
      <c r="AF455" s="8">
        <f>IF(OR($B455="",$C455="",$D455="",$E455="",$F455="",$G455="",$H455="",$I455="",$J455="",$K455="",$L455=""),"",IF($B455="Female",1/(1+EXP(-SUMPRODUCT(Engine!$C$14370:$C$14401,INDIRECT("Coefficients!$AH$2:$AH$33")))),1/(1+EXP(-SUMPRODUCT(Engine!$C$14370:$C$14401,INDIRECT("Coefficients!$AI$2:$AI$33"))))))</f>
      </c>
      <c r="AG455" s="8">
        <f>IF(OR($B455="",$C455="",$D455="",$E455="",$F455="",$G455="",$H455="",$I455="",$J455="",$K455="",$L455=""),"",IF($B455="Female",1/(1+EXP(-SUMPRODUCT(Engine!$C$14370:$C$14401,INDIRECT("Coefficients!$AJ$2:$AJ$33")))),1/(1+EXP(-SUMPRODUCT(Engine!$C$14370:$C$14401,INDIRECT("Coefficients!$AK$2:$AK$33"))))))</f>
      </c>
      <c r="AH455" s="8">
        <f>IF(OR($B455="",$C455="",$D455="",$E455="",$F455="",$G455="",$H455="",$I455="",$J455="",$K455="",$L455=""),"",IF($B455="Female",1/(1+EXP(-SUMPRODUCT(Engine!$C$14370:$C$14401,INDIRECT("Coefficients!$AL$2:$AL$33")))),1/(1+EXP(-SUMPRODUCT(Engine!$C$14370:$C$14401,INDIRECT("Coefficients!$AM$2:$AM$33"))))))</f>
      </c>
      <c r="AI455" s="8">
        <f>IF(OR($B455="",$C455="",$D455="",$E455="",$F455="",$G455="",$H455="",$I455="",$J455="",$K455="",$L455=""),"",IF($B455="Female",1/(1+EXP(-SUMPRODUCT(Engine!$C$14370:$C$14401,INDIRECT("Coefficients!$AN$2:$AN$33")))),1/(1+EXP(-SUMPRODUCT(Engine!$C$14370:$C$14401,INDIRECT("Coefficients!$AO$2:$AO$33"))))))</f>
      </c>
      <c r="AJ455" s="8">
        <f>IF(OR($B455="",$C455="",$D455="",$E455="",$F455="",$G455="",$H455="",$I455="",$J455="",$K455="",$L455=""),"",IF($B455="Female",1/(1+EXP(-SUMPRODUCT(Engine!$C$14370:$C$14401,INDIRECT("Coefficients!$AP$2:$AP$33")))),1/(1+EXP(-SUMPRODUCT(Engine!$C$14370:$C$14401,INDIRECT("Coefficients!$AQ$2:$AQ$33"))))))</f>
      </c>
      <c r="AK455" s="8">
        <f>IF(OR($B455="",$C455="",$D455="",$E455="",$F455="",$G455="",$H455="",$I455="",$J455="",$K455="",$L455=""),"",IF($B455="Female",1/(1+EXP(-SUMPRODUCT(Engine!$C$14370:$C$14401,INDIRECT("Coefficients!$AR$2:$AR$33")))),1/(1+EXP(-SUMPRODUCT(Engine!$C$14370:$C$14401,INDIRECT("Coefficients!$AS$2:$AS$33"))))))</f>
      </c>
      <c r="AL455" s="8">
        <f>IF(OR($B455="",$C455="",$D455="",$E455="",$F455="",$G455="",$H455="",$I455="",$J455="",$K455="",$L455=""),"",IF($B455="Female",1/(1+EXP(-SUMPRODUCT(Engine!$C$14370:$C$14401,INDIRECT("Coefficients!$AT$2:$AT$33")))),1/(1+EXP(-SUMPRODUCT(Engine!$C$14370:$C$14401,INDIRECT("Coefficients!$AU$2:$AU$33"))))))</f>
      </c>
      <c r="AM455" s="8">
        <f>IF(OR($B455="",$C455="",$D455="",$E455="",$F455="",$G455="",$H455="",$I455="",$J455="",$K455="",$L455=""),"",IF($B455="Female",1/(1+EXP(-SUMPRODUCT(Engine!$C$14370:$C$14401,INDIRECT("Coefficients!$AV$2:$AV$33")))),1/(1+EXP(-SUMPRODUCT(Engine!$C$14370:$C$14401,INDIRECT("Coefficients!$AW$2:$AW$33"))))))</f>
      </c>
      <c r="AN455" s="8">
        <f>IF(OR($B455="",$C455="",$D455="",$E455="",$F455="",$G455="",$H455="",$I455="",$J455="",$K455="",$L455=""),"",IF($B455="Female",1/(1+EXP(-SUMPRODUCT(Engine!$C$14370:$C$14401,INDIRECT("Coefficients!$AX$2:$AX$33")))),1/(1+EXP(-SUMPRODUCT(Engine!$C$14370:$C$14401,INDIRECT("Coefficients!$AY$2:$AY$33"))))))</f>
      </c>
      <c r="AO455" s="8">
        <f>IF(OR($B455="",$C455="",$D455="",$E455="",$F455="",$G455="",$H455="",$I455="",$J455="",$K455="",$L455=""),"",IF($B455="Female",1/(1+EXP(-SUMPRODUCT(Engine!$C$14370:$C$14401,INDIRECT("Coefficients!$AZ$2:$AZ$33")))),1/(1+EXP(-SUMPRODUCT(Engine!$C$14370:$C$14401,INDIRECT("Coefficients!$BA$2:$BA$33"))))))</f>
      </c>
      <c r="AP455" s="8">
        <f>IF(OR($B455="",$C455="",$D455="",$E455="",$F455="",$G455="",$H455="",$I455="",$J455="",$K455="",$L455=""),"",IF($B455="Female",1/(1+EXP(-SUMPRODUCT(Engine!$C$14370:$C$14401,INDIRECT("Coefficients!$BB$2:$BB$33")))),1/(1+EXP(-SUMPRODUCT(Engine!$C$14370:$C$14401,INDIRECT("Coefficients!$BC$2:$BC$33"))))))</f>
      </c>
      <c r="AQ455" s="8">
        <f>IF(OR($B455="",$C455="",$D455="",$E455="",$F455="",$G455="",$H455="",$I455="",$J455="",$K455="",$L455=""),"",IF($B455="Female",1/(1+EXP(-SUMPRODUCT(Engine!$C$14370:$C$14401,INDIRECT("Coefficients!$BD$2:$BD$33")))),1/(1+EXP(-SUMPRODUCT(Engine!$C$14370:$C$14401,INDIRECT("Coefficients!$BE$2:$BE$33"))))))</f>
      </c>
      <c r="AR455" s="8">
        <f>IF(OR($B455="",$C455="",$D455="",$E455="",$F455="",$G455="",$H455="",$I455="",$J455="",$K455="",$L455=""),"",IF($B455="Female",1/(1+EXP(-SUMPRODUCT(Engine!$C$14370:$C$14401,INDIRECT("Coefficients!$BF$2:$BF$33")))),1/(1+EXP(-SUMPRODUCT(Engine!$C$14370:$C$14401,INDIRECT("Coefficients!$BG$2:$BG$33"))))))</f>
      </c>
      <c r="AS455" s="8">
        <f>IF(OR($B455="",$C455="",$D455="",$E455="",$F455="",$G455="",$H455="",$I455="",$J455="",$K455="",$L455=""),"",IF($B455="Female",1/(1+EXP(-SUMPRODUCT(Engine!$C$14370:$C$14401,INDIRECT("Coefficients!$BH$2:$BH$33")))),1/(1+EXP(-SUMPRODUCT(Engine!$C$14370:$C$14401,INDIRECT("Coefficients!$BI$2:$BI$33"))))))</f>
      </c>
      <c r="AT455" s="8">
        <f>IF(OR($B455="",$C455="",$D455="",$E455="",$F455="",$G455="",$H455="",$I455="",$J455="",$K455="",$L455=""),"",IF($B455="Female",1/(1+EXP(-SUMPRODUCT(Engine!$C$14370:$C$14401,INDIRECT("Coefficients!$BJ$2:$BJ$33")))),1/(1+EXP(-SUMPRODUCT(Engine!$C$14370:$C$14401,INDIRECT("Coefficients!$BK$2:$BK$33"))))))</f>
      </c>
      <c r="AU455" s="8">
        <f>IF(OR($B455="",$C455="",$D455="",$E455="",$F455="",$G455="",$H455="",$I455="",$J455="",$K455="",$L455=""),"",IF($B455="Female",1/(1+EXP(-SUMPRODUCT(Engine!$C$14370:$C$14401,INDIRECT("Coefficients!$BL$2:$BL$33")))),1/(1+EXP(-SUMPRODUCT(Engine!$C$14370:$C$14401,INDIRECT("Coefficients!$BM$2:$BM$33"))))))</f>
      </c>
      <c r="AV455" s="8">
        <f>IF(OR($B455="",$C455="",$D455="",$E455="",$F455="",$G455="",$H455="",$I455="",$J455="",$K455="",$L455=""),"",IF($B455="Female",1/(1+EXP(-SUMPRODUCT(Engine!$C$14370:$C$14401,INDIRECT("Coefficients!$BN$2:$BN$33")))),1/(1+EXP(-SUMPRODUCT(Engine!$C$14370:$C$14401,INDIRECT("Coefficients!$BO$2:$BO$33"))))))</f>
      </c>
      <c r="AW455" s="8">
        <f>IF(OR($B455="",$C455="",$D455="",$E455="",$F455="",$G455="",$H455="",$I455="",$J455="",$K455="",$L455=""),"",IF($B455="Female",1/(1+EXP(-SUMPRODUCT(Engine!$C$14370:$C$14401,INDIRECT("Coefficients!$BP$2:$BP$33")))),1/(1+EXP(-SUMPRODUCT(Engine!$C$14370:$C$14401,INDIRECT("Coefficients!$BQ$2:$BQ$33"))))))</f>
      </c>
      <c r="AX455" s="8">
        <f>IF(OR($B455="",$C455="",$D455="",$E455="",$F455="",$G455="",$H455="",$I455="",$J455="",$K455="",$L455=""),"",IF($B455="Female",1/(1+EXP(-SUMPRODUCT(Engine!$C$14370:$C$14401,INDIRECT("Coefficients!$BR$2:$BR$33")))),1/(1+EXP(-SUMPRODUCT(Engine!$C$14370:$C$14401,INDIRECT("Coefficients!$BS$2:$BS$33"))))))</f>
      </c>
      <c r="AY455" s="8">
        <f>IF(OR($B455="",$C455="",$D455="",$E455="",$F455="",$G455="",$H455="",$I455="",$J455="",$K455="",$L455=""),"",IF($B455="Female",1/(1+EXP(-SUMPRODUCT(Engine!$C$14370:$C$14401,INDIRECT("Coefficients!$BT$2:$BT$33")))),1/(1+EXP(-SUMPRODUCT(Engine!$C$14370:$C$14401,INDIRECT("Coefficients!$BU$2:$BU$33"))))))</f>
      </c>
      <c r="AZ455" s="8">
        <f>IF(OR($B455="",$C455="",$D455="",$E455="",$F455="",$G455="",$H455="",$I455="",$J455="",$K455="",$L455=""),"",IF($B455="Female",1/(1+EXP(-SUMPRODUCT(Engine!$C$14370:$C$14401,INDIRECT("Coefficients!$BV$2:$BV$33")))),1/(1+EXP(-SUMPRODUCT(Engine!$C$14370:$C$14401,INDIRECT("Coefficients!$BW$2:$BW$33"))))))</f>
      </c>
      <c r="BA455" s="8">
        <f>IF(OR($B455="",$C455="",$D455="",$E455="",$F455="",$G455="",$H455="",$I455="",$J455="",$K455="",$L455=""),"",IF($B455="Female",1/(1+EXP(-SUMPRODUCT(Engine!$C$14370:$C$14401,INDIRECT("Coefficients!$BX$2:$BX$33")))),1/(1+EXP(-SUMPRODUCT(Engine!$C$14370:$C$14401,INDIRECT("Coefficients!$BY$2:$BY$33"))))))</f>
      </c>
      <c r="BB455" s="8">
        <f>IF(OR($B455="",$C455="",$D455="",$E455="",$F455="",$G455="",$H455="",$I455="",$J455="",$K455="",$L455=""),"",IF($B455="Female",1/(1+EXP(-SUMPRODUCT(Engine!$C$14370:$C$14401,INDIRECT("Coefficients!$BZ$2:$BZ$33")))),1/(1+EXP(-SUMPRODUCT(Engine!$C$14370:$C$14401,INDIRECT("Coefficients!$CA$2:$CA$33"))))))</f>
      </c>
      <c r="BC455" s="8">
        <f>IF(OR($B455="",$C455="",$D455="",$E455="",$F455="",$G455="",$H455="",$I455="",$J455="",$K455="",$L455=""),"",IF($B455="Female",1/(1+EXP(-SUMPRODUCT(Engine!$C$14370:$C$14401,INDIRECT("Coefficients!$CB$2:$CB$33")))),1/(1+EXP(-SUMPRODUCT(Engine!$C$14370:$C$14401,INDIRECT("Coefficients!$CC$2:$CC$33"))))))</f>
      </c>
      <c r="BD455" s="8">
        <f>IF(OR($B455="",$C455="",$D455="",$E455="",$F455="",$G455="",$H455="",$I455="",$J455="",$K455="",$L455=""),"",IF($B455="Female",1/(1+EXP(-SUMPRODUCT(Engine!$C$14370:$C$14401,INDIRECT("Coefficients!$CD$2:$CD$33")))),1/(1+EXP(-SUMPRODUCT(Engine!$C$14370:$C$14401,INDIRECT("Coefficients!$CE$2:$CE$33"))))))</f>
      </c>
      <c r="BE455" s="8">
        <f>IF(OR($B455="",$C455="",$D455="",$E455="",$F455="",$G455="",$H455="",$I455="",$J455="",$K455="",$L455=""),"",IF($B455="Female",1/(1+EXP(-SUMPRODUCT(Engine!$C$14370:$C$14401,INDIRECT("Coefficients!$CF$2:$CF$33")))),1/(1+EXP(-SUMPRODUCT(Engine!$C$14370:$C$14401,INDIRECT("Coefficients!$CG$2:$CG$33"))))))</f>
      </c>
      <c r="BF455" s="8">
        <f>IF(OR($B455="",$C455="",$D455="",$E455="",$F455="",$G455="",$H455="",$I455="",$J455="",$K455="",$L455=""),"",IF($B455="Female",1/(1+EXP(-SUMPRODUCT(Engine!$C$14370:$C$14401,INDIRECT("Coefficients!$CH$2:$CH$33")))),1/(1+EXP(-SUMPRODUCT(Engine!$C$14370:$C$14401,INDIRECT("Coefficients!$CI$2:$CI$33"))))))</f>
      </c>
      <c r="BG455" s="8">
        <f>IF(OR($B455="",$C455="",$D455="",$E455="",$F455="",$G455="",$H455="",$I455="",$J455="",$K455="",$L455=""),"",IF($B455="Female",1/(1+EXP(-SUMPRODUCT(Engine!$C$14370:$C$14401,INDIRECT("Coefficients!$CJ$2:$CJ$33")))),1/(1+EXP(-SUMPRODUCT(Engine!$C$14370:$C$14401,INDIRECT("Coefficients!$CK$2:$CK$33"))))))</f>
      </c>
      <c r="BH455" s="8">
        <f>IF(OR($B455="",$C455="",$D455="",$E455="",$F455="",$G455="",$H455="",$I455="",$J455="",$K455="",$L455=""),"",IF($B455="Female",1/(1+EXP(-SUMPRODUCT(Engine!$C$14370:$C$14401,INDIRECT("Coefficients!$CL$2:$CL$33")))),1/(1+EXP(-SUMPRODUCT(Engine!$C$14370:$C$14401,INDIRECT("Coefficients!$CM$2:$CM$33"))))))</f>
      </c>
      <c r="BI455" s="8">
        <f>IF(OR($B455="",$C455="",$D455="",$E455="",$F455="",$G455="",$H455="",$I455="",$J455="",$K455="",$L455=""),"",IF($B455="Female",1/(1+EXP(-SUMPRODUCT(Engine!$C$14370:$C$14401,INDIRECT("Coefficients!$CN$2:$CN$33")))),1/(1+EXP(-SUMPRODUCT(Engine!$C$14370:$C$14401,INDIRECT("Coefficients!$CO$2:$CO$33"))))))</f>
      </c>
      <c r="BJ455" s="8">
        <f>IF(OR($B455="",$C455="",$D455="",$E455="",$F455="",$G455="",$H455="",$I455="",$J455="",$K455="",$L455=""),"",IF($B455="Female",1/(1+EXP(-SUMPRODUCT(Engine!$C$14370:$C$14401,INDIRECT("Coefficients!$CP$2:$CP$33")))),1/(1+EXP(-SUMPRODUCT(Engine!$C$14370:$C$14401,INDIRECT("Coefficients!$CQ$2:$CQ$33"))))))</f>
      </c>
      <c r="BK455" s="8">
        <f>IF(OR($B455="",$C455="",$D455="",$E455="",$F455="",$G455="",$H455="",$I455="",$J455="",$K455="",$L455=""),"",IF($B455="Female",1/(1+EXP(-SUMPRODUCT(Engine!$C$14370:$C$14401,INDIRECT("Coefficients!$CR$2:$CR$33")))),1/(1+EXP(-SUMPRODUCT(Engine!$C$14370:$C$14401,INDIRECT("Coefficients!$CS$2:$CS$33"))))))</f>
      </c>
      <c r="BL455" s="8">
        <f>IF(OR($B455="",$C455="",$D455="",$E455="",$F455="",$G455="",$H455="",$I455="",$J455="",$K455="",$L455=""),"",IF($B455="Female",1/(1+EXP(-SUMPRODUCT(Engine!$C$14370:$C$14401,INDIRECT("Coefficients!$CT$2:$CT$33")))),1/(1+EXP(-SUMPRODUCT(Engine!$C$14370:$C$14401,INDIRECT("Coefficients!$CU$2:$CU$33"))))))</f>
      </c>
      <c r="BM455" s="8">
        <f>IF(OR($B455="",$C455="",$D455="",$E455="",$F455="",$G455="",$H455="",$I455="",$J455="",$K455="",$L455=""),"",IF($B455="Female",1/(1+EXP(-SUMPRODUCT(Engine!$C$14370:$C$14401,INDIRECT("Coefficients!$CV$2:$CV$33")))),1/(1+EXP(-SUMPRODUCT(Engine!$C$14370:$C$14401,INDIRECT("Coefficients!$CW$2:$CW$33"))))))</f>
      </c>
    </row>
    <row r="456" spans="1:65" x14ac:dyDescent="0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8">
        <f>IF(OR($B456="",$C456="",$D456="",$E456="",$F456="",$G456="",$H456="",$I456="",$J456="",$K456="",$L456=""),"",IF($B456="Female",1/(1+EXP(-SUMPRODUCT(Engine!$C$14402:$C$14433,INDIRECT("Coefficients!$B$2:$B$33")))),1/(1+EXP(-SUMPRODUCT(Engine!$C$14402:$C$14433,INDIRECT("Coefficients!$C$2:$C$33"))))))</f>
      </c>
      <c r="Q456" s="8">
        <f>IF(OR($B456="",$C456="",$D456="",$E456="",$F456="",$G456="",$H456="",$I456="",$J456="",$K456="",$L456=""),"",IF($B456="Female",1/(1+EXP(-SUMPRODUCT(Engine!$C$14402:$C$14433,INDIRECT("Coefficients!$D$2:$D$33")))),1/(1+EXP(-SUMPRODUCT(Engine!$C$14402:$C$14433,INDIRECT("Coefficients!$E$2:$E$33"))))))</f>
      </c>
      <c r="R456" s="8">
        <f>IF(OR($B456="",$C456="",$D456="",$E456="",$F456="",$G456="",$H456="",$I456="",$J456="",$K456="",$L456=""),"",IF($B456="Female",1/(1+EXP(-SUMPRODUCT(Engine!$C$14402:$C$14433,INDIRECT("Coefficients!$F$2:$F$33")))),1/(1+EXP(-SUMPRODUCT(Engine!$C$14402:$C$14433,INDIRECT("Coefficients!$G$2:$G$33"))))))</f>
      </c>
      <c r="S456" s="8">
        <f>IF(OR($B456="",$C456="",$D456="",$E456="",$F456="",$G456="",$H456="",$I456="",$J456="",$K456="",$L456=""),"",IF($B456="Female",1/(1+EXP(-SUMPRODUCT(Engine!$C$14402:$C$14433,INDIRECT("Coefficients!$H$2:$H$33")))),1/(1+EXP(-SUMPRODUCT(Engine!$C$14402:$C$14433,INDIRECT("Coefficients!$I$2:$I$33"))))))</f>
      </c>
      <c r="T456" s="8">
        <f>IF(OR($B456="",$C456="",$D456="",$E456="",$F456="",$G456="",$H456="",$I456="",$J456="",$K456="",$L456=""),"",IF($B456="Female",1/(1+EXP(-SUMPRODUCT(Engine!$C$14402:$C$14433,INDIRECT("Coefficients!$J$2:$J$33")))),1/(1+EXP(-SUMPRODUCT(Engine!$C$14402:$C$14433,INDIRECT("Coefficients!$K$2:$K$33"))))))</f>
      </c>
      <c r="U456" s="8">
        <f>IF(OR($B456="",$C456="",$D456="",$E456="",$F456="",$G456="",$H456="",$I456="",$J456="",$K456="",$L456=""),"",IF($B456="Female",1/(1+EXP(-SUMPRODUCT(Engine!$C$14402:$C$14433,INDIRECT("Coefficients!$L$2:$L$33")))),1/(1+EXP(-SUMPRODUCT(Engine!$C$14402:$C$14433,INDIRECT("Coefficients!$M$2:$M$33"))))))</f>
      </c>
      <c r="V456" s="8">
        <f>IF(OR($B456="",$C456="",$D456="",$E456="",$F456="",$G456="",$H456="",$I456="",$J456="",$K456="",$L456=""),"",IF($B456="Female",1/(1+EXP(-SUMPRODUCT(Engine!$C$14402:$C$14433,INDIRECT("Coefficients!$N$2:$N$33")))),1/(1+EXP(-SUMPRODUCT(Engine!$C$14402:$C$14433,INDIRECT("Coefficients!$O$2:$O$33"))))))</f>
      </c>
      <c r="W456" s="8">
        <f>IF(OR($B456="",$C456="",$D456="",$E456="",$F456="",$G456="",$H456="",$I456="",$J456="",$K456="",$L456=""),"",IF($B456="Female",1/(1+EXP(-SUMPRODUCT(Engine!$C$14402:$C$14433,INDIRECT("Coefficients!$P$2:$P$33")))),1/(1+EXP(-SUMPRODUCT(Engine!$C$14402:$C$14433,INDIRECT("Coefficients!$Q$2:$Q$33"))))))</f>
      </c>
      <c r="X456" s="8">
        <f>IF(OR($B456="",$C456="",$D456="",$E456="",$F456="",$G456="",$H456="",$I456="",$J456="",$K456="",$L456=""),"",IF($B456="Female",1/(1+EXP(-SUMPRODUCT(Engine!$C$14402:$C$14433,INDIRECT("Coefficients!$R$2:$R$33")))),1/(1+EXP(-SUMPRODUCT(Engine!$C$14402:$C$14433,INDIRECT("Coefficients!$S$2:$S$33"))))))</f>
      </c>
      <c r="Y456" s="8">
        <f>IF(OR($B456="",$C456="",$D456="",$E456="",$F456="",$G456="",$H456="",$I456="",$J456="",$K456="",$L456=""),"",IF($B456="Female",1/(1+EXP(-SUMPRODUCT(Engine!$C$14402:$C$14433,INDIRECT("Coefficients!$T$2:$T$33")))),1/(1+EXP(-SUMPRODUCT(Engine!$C$14402:$C$14433,INDIRECT("Coefficients!$U$2:$U$33"))))))</f>
      </c>
      <c r="Z456" s="8">
        <f>IF(OR($B456="",$C456="",$D456="",$E456="",$F456="",$G456="",$H456="",$I456="",$J456="",$K456="",$L456=""),"",IF($B456="Female",1/(1+EXP(-SUMPRODUCT(Engine!$C$14402:$C$14433,INDIRECT("Coefficients!$V$2:$V$33")))),1/(1+EXP(-SUMPRODUCT(Engine!$C$14402:$C$14433,INDIRECT("Coefficients!$W$2:$W$33"))))))</f>
      </c>
      <c r="AA456" s="8">
        <f>IF(OR($B456="",$C456="",$D456="",$E456="",$F456="",$G456="",$H456="",$I456="",$J456="",$K456="",$L456=""),"",IF($B456="Female",1/(1+EXP(-SUMPRODUCT(Engine!$C$14402:$C$14433,INDIRECT("Coefficients!$X$2:$X$33")))),1/(1+EXP(-SUMPRODUCT(Engine!$C$14402:$C$14433,INDIRECT("Coefficients!$Y$2:$Y$33"))))))</f>
      </c>
      <c r="AB456" s="8">
        <f>IF(OR($B456="",$C456="",$D456="",$E456="",$F456="",$G456="",$H456="",$I456="",$J456="",$K456="",$L456=""),"",IF($B456="Female",1/(1+EXP(-SUMPRODUCT(Engine!$C$14402:$C$14433,INDIRECT("Coefficients!$Z$2:$Z$33")))),1/(1+EXP(-SUMPRODUCT(Engine!$C$14402:$C$14433,INDIRECT("Coefficients!$AA$2:$AA$33"))))))</f>
      </c>
      <c r="AC456" s="8">
        <f>IF(OR($B456="",$C456="",$D456="",$E456="",$F456="",$G456="",$H456="",$I456="",$J456="",$K456="",$L456=""),"",IF($B456="Female",1/(1+EXP(-SUMPRODUCT(Engine!$C$14402:$C$14433,INDIRECT("Coefficients!$AB$2:$AB$33")))),1/(1+EXP(-SUMPRODUCT(Engine!$C$14402:$C$14433,INDIRECT("Coefficients!$AC$2:$AC$33"))))))</f>
      </c>
      <c r="AD456" s="8">
        <f>IF(OR($B456="",$C456="",$D456="",$E456="",$F456="",$G456="",$H456="",$I456="",$J456="",$K456="",$L456=""),"",IF($B456="Female",1/(1+EXP(-SUMPRODUCT(Engine!$C$14402:$C$14433,INDIRECT("Coefficients!$AD$2:$AD$33")))),1/(1+EXP(-SUMPRODUCT(Engine!$C$14402:$C$14433,INDIRECT("Coefficients!$AE$2:$AE$33"))))))</f>
      </c>
      <c r="AE456" s="8">
        <f>IF(OR($B456="",$C456="",$D456="",$E456="",$F456="",$G456="",$H456="",$I456="",$J456="",$K456="",$L456=""),"",IF($B456="Female",1/(1+EXP(-SUMPRODUCT(Engine!$C$14402:$C$14433,INDIRECT("Coefficients!$AF$2:$AF$33")))),1/(1+EXP(-SUMPRODUCT(Engine!$C$14402:$C$14433,INDIRECT("Coefficients!$AG$2:$AG$33"))))))</f>
      </c>
      <c r="AF456" s="8">
        <f>IF(OR($B456="",$C456="",$D456="",$E456="",$F456="",$G456="",$H456="",$I456="",$J456="",$K456="",$L456=""),"",IF($B456="Female",1/(1+EXP(-SUMPRODUCT(Engine!$C$14402:$C$14433,INDIRECT("Coefficients!$AH$2:$AH$33")))),1/(1+EXP(-SUMPRODUCT(Engine!$C$14402:$C$14433,INDIRECT("Coefficients!$AI$2:$AI$33"))))))</f>
      </c>
      <c r="AG456" s="8">
        <f>IF(OR($B456="",$C456="",$D456="",$E456="",$F456="",$G456="",$H456="",$I456="",$J456="",$K456="",$L456=""),"",IF($B456="Female",1/(1+EXP(-SUMPRODUCT(Engine!$C$14402:$C$14433,INDIRECT("Coefficients!$AJ$2:$AJ$33")))),1/(1+EXP(-SUMPRODUCT(Engine!$C$14402:$C$14433,INDIRECT("Coefficients!$AK$2:$AK$33"))))))</f>
      </c>
      <c r="AH456" s="8">
        <f>IF(OR($B456="",$C456="",$D456="",$E456="",$F456="",$G456="",$H456="",$I456="",$J456="",$K456="",$L456=""),"",IF($B456="Female",1/(1+EXP(-SUMPRODUCT(Engine!$C$14402:$C$14433,INDIRECT("Coefficients!$AL$2:$AL$33")))),1/(1+EXP(-SUMPRODUCT(Engine!$C$14402:$C$14433,INDIRECT("Coefficients!$AM$2:$AM$33"))))))</f>
      </c>
      <c r="AI456" s="8">
        <f>IF(OR($B456="",$C456="",$D456="",$E456="",$F456="",$G456="",$H456="",$I456="",$J456="",$K456="",$L456=""),"",IF($B456="Female",1/(1+EXP(-SUMPRODUCT(Engine!$C$14402:$C$14433,INDIRECT("Coefficients!$AN$2:$AN$33")))),1/(1+EXP(-SUMPRODUCT(Engine!$C$14402:$C$14433,INDIRECT("Coefficients!$AO$2:$AO$33"))))))</f>
      </c>
      <c r="AJ456" s="8">
        <f>IF(OR($B456="",$C456="",$D456="",$E456="",$F456="",$G456="",$H456="",$I456="",$J456="",$K456="",$L456=""),"",IF($B456="Female",1/(1+EXP(-SUMPRODUCT(Engine!$C$14402:$C$14433,INDIRECT("Coefficients!$AP$2:$AP$33")))),1/(1+EXP(-SUMPRODUCT(Engine!$C$14402:$C$14433,INDIRECT("Coefficients!$AQ$2:$AQ$33"))))))</f>
      </c>
      <c r="AK456" s="8">
        <f>IF(OR($B456="",$C456="",$D456="",$E456="",$F456="",$G456="",$H456="",$I456="",$J456="",$K456="",$L456=""),"",IF($B456="Female",1/(1+EXP(-SUMPRODUCT(Engine!$C$14402:$C$14433,INDIRECT("Coefficients!$AR$2:$AR$33")))),1/(1+EXP(-SUMPRODUCT(Engine!$C$14402:$C$14433,INDIRECT("Coefficients!$AS$2:$AS$33"))))))</f>
      </c>
      <c r="AL456" s="8">
        <f>IF(OR($B456="",$C456="",$D456="",$E456="",$F456="",$G456="",$H456="",$I456="",$J456="",$K456="",$L456=""),"",IF($B456="Female",1/(1+EXP(-SUMPRODUCT(Engine!$C$14402:$C$14433,INDIRECT("Coefficients!$AT$2:$AT$33")))),1/(1+EXP(-SUMPRODUCT(Engine!$C$14402:$C$14433,INDIRECT("Coefficients!$AU$2:$AU$33"))))))</f>
      </c>
      <c r="AM456" s="8">
        <f>IF(OR($B456="",$C456="",$D456="",$E456="",$F456="",$G456="",$H456="",$I456="",$J456="",$K456="",$L456=""),"",IF($B456="Female",1/(1+EXP(-SUMPRODUCT(Engine!$C$14402:$C$14433,INDIRECT("Coefficients!$AV$2:$AV$33")))),1/(1+EXP(-SUMPRODUCT(Engine!$C$14402:$C$14433,INDIRECT("Coefficients!$AW$2:$AW$33"))))))</f>
      </c>
      <c r="AN456" s="8">
        <f>IF(OR($B456="",$C456="",$D456="",$E456="",$F456="",$G456="",$H456="",$I456="",$J456="",$K456="",$L456=""),"",IF($B456="Female",1/(1+EXP(-SUMPRODUCT(Engine!$C$14402:$C$14433,INDIRECT("Coefficients!$AX$2:$AX$33")))),1/(1+EXP(-SUMPRODUCT(Engine!$C$14402:$C$14433,INDIRECT("Coefficients!$AY$2:$AY$33"))))))</f>
      </c>
      <c r="AO456" s="8">
        <f>IF(OR($B456="",$C456="",$D456="",$E456="",$F456="",$G456="",$H456="",$I456="",$J456="",$K456="",$L456=""),"",IF($B456="Female",1/(1+EXP(-SUMPRODUCT(Engine!$C$14402:$C$14433,INDIRECT("Coefficients!$AZ$2:$AZ$33")))),1/(1+EXP(-SUMPRODUCT(Engine!$C$14402:$C$14433,INDIRECT("Coefficients!$BA$2:$BA$33"))))))</f>
      </c>
      <c r="AP456" s="8">
        <f>IF(OR($B456="",$C456="",$D456="",$E456="",$F456="",$G456="",$H456="",$I456="",$J456="",$K456="",$L456=""),"",IF($B456="Female",1/(1+EXP(-SUMPRODUCT(Engine!$C$14402:$C$14433,INDIRECT("Coefficients!$BB$2:$BB$33")))),1/(1+EXP(-SUMPRODUCT(Engine!$C$14402:$C$14433,INDIRECT("Coefficients!$BC$2:$BC$33"))))))</f>
      </c>
      <c r="AQ456" s="8">
        <f>IF(OR($B456="",$C456="",$D456="",$E456="",$F456="",$G456="",$H456="",$I456="",$J456="",$K456="",$L456=""),"",IF($B456="Female",1/(1+EXP(-SUMPRODUCT(Engine!$C$14402:$C$14433,INDIRECT("Coefficients!$BD$2:$BD$33")))),1/(1+EXP(-SUMPRODUCT(Engine!$C$14402:$C$14433,INDIRECT("Coefficients!$BE$2:$BE$33"))))))</f>
      </c>
      <c r="AR456" s="8">
        <f>IF(OR($B456="",$C456="",$D456="",$E456="",$F456="",$G456="",$H456="",$I456="",$J456="",$K456="",$L456=""),"",IF($B456="Female",1/(1+EXP(-SUMPRODUCT(Engine!$C$14402:$C$14433,INDIRECT("Coefficients!$BF$2:$BF$33")))),1/(1+EXP(-SUMPRODUCT(Engine!$C$14402:$C$14433,INDIRECT("Coefficients!$BG$2:$BG$33"))))))</f>
      </c>
      <c r="AS456" s="8">
        <f>IF(OR($B456="",$C456="",$D456="",$E456="",$F456="",$G456="",$H456="",$I456="",$J456="",$K456="",$L456=""),"",IF($B456="Female",1/(1+EXP(-SUMPRODUCT(Engine!$C$14402:$C$14433,INDIRECT("Coefficients!$BH$2:$BH$33")))),1/(1+EXP(-SUMPRODUCT(Engine!$C$14402:$C$14433,INDIRECT("Coefficients!$BI$2:$BI$33"))))))</f>
      </c>
      <c r="AT456" s="8">
        <f>IF(OR($B456="",$C456="",$D456="",$E456="",$F456="",$G456="",$H456="",$I456="",$J456="",$K456="",$L456=""),"",IF($B456="Female",1/(1+EXP(-SUMPRODUCT(Engine!$C$14402:$C$14433,INDIRECT("Coefficients!$BJ$2:$BJ$33")))),1/(1+EXP(-SUMPRODUCT(Engine!$C$14402:$C$14433,INDIRECT("Coefficients!$BK$2:$BK$33"))))))</f>
      </c>
      <c r="AU456" s="8">
        <f>IF(OR($B456="",$C456="",$D456="",$E456="",$F456="",$G456="",$H456="",$I456="",$J456="",$K456="",$L456=""),"",IF($B456="Female",1/(1+EXP(-SUMPRODUCT(Engine!$C$14402:$C$14433,INDIRECT("Coefficients!$BL$2:$BL$33")))),1/(1+EXP(-SUMPRODUCT(Engine!$C$14402:$C$14433,INDIRECT("Coefficients!$BM$2:$BM$33"))))))</f>
      </c>
      <c r="AV456" s="8">
        <f>IF(OR($B456="",$C456="",$D456="",$E456="",$F456="",$G456="",$H456="",$I456="",$J456="",$K456="",$L456=""),"",IF($B456="Female",1/(1+EXP(-SUMPRODUCT(Engine!$C$14402:$C$14433,INDIRECT("Coefficients!$BN$2:$BN$33")))),1/(1+EXP(-SUMPRODUCT(Engine!$C$14402:$C$14433,INDIRECT("Coefficients!$BO$2:$BO$33"))))))</f>
      </c>
      <c r="AW456" s="8">
        <f>IF(OR($B456="",$C456="",$D456="",$E456="",$F456="",$G456="",$H456="",$I456="",$J456="",$K456="",$L456=""),"",IF($B456="Female",1/(1+EXP(-SUMPRODUCT(Engine!$C$14402:$C$14433,INDIRECT("Coefficients!$BP$2:$BP$33")))),1/(1+EXP(-SUMPRODUCT(Engine!$C$14402:$C$14433,INDIRECT("Coefficients!$BQ$2:$BQ$33"))))))</f>
      </c>
      <c r="AX456" s="8">
        <f>IF(OR($B456="",$C456="",$D456="",$E456="",$F456="",$G456="",$H456="",$I456="",$J456="",$K456="",$L456=""),"",IF($B456="Female",1/(1+EXP(-SUMPRODUCT(Engine!$C$14402:$C$14433,INDIRECT("Coefficients!$BR$2:$BR$33")))),1/(1+EXP(-SUMPRODUCT(Engine!$C$14402:$C$14433,INDIRECT("Coefficients!$BS$2:$BS$33"))))))</f>
      </c>
      <c r="AY456" s="8">
        <f>IF(OR($B456="",$C456="",$D456="",$E456="",$F456="",$G456="",$H456="",$I456="",$J456="",$K456="",$L456=""),"",IF($B456="Female",1/(1+EXP(-SUMPRODUCT(Engine!$C$14402:$C$14433,INDIRECT("Coefficients!$BT$2:$BT$33")))),1/(1+EXP(-SUMPRODUCT(Engine!$C$14402:$C$14433,INDIRECT("Coefficients!$BU$2:$BU$33"))))))</f>
      </c>
      <c r="AZ456" s="8">
        <f>IF(OR($B456="",$C456="",$D456="",$E456="",$F456="",$G456="",$H456="",$I456="",$J456="",$K456="",$L456=""),"",IF($B456="Female",1/(1+EXP(-SUMPRODUCT(Engine!$C$14402:$C$14433,INDIRECT("Coefficients!$BV$2:$BV$33")))),1/(1+EXP(-SUMPRODUCT(Engine!$C$14402:$C$14433,INDIRECT("Coefficients!$BW$2:$BW$33"))))))</f>
      </c>
      <c r="BA456" s="8">
        <f>IF(OR($B456="",$C456="",$D456="",$E456="",$F456="",$G456="",$H456="",$I456="",$J456="",$K456="",$L456=""),"",IF($B456="Female",1/(1+EXP(-SUMPRODUCT(Engine!$C$14402:$C$14433,INDIRECT("Coefficients!$BX$2:$BX$33")))),1/(1+EXP(-SUMPRODUCT(Engine!$C$14402:$C$14433,INDIRECT("Coefficients!$BY$2:$BY$33"))))))</f>
      </c>
      <c r="BB456" s="8">
        <f>IF(OR($B456="",$C456="",$D456="",$E456="",$F456="",$G456="",$H456="",$I456="",$J456="",$K456="",$L456=""),"",IF($B456="Female",1/(1+EXP(-SUMPRODUCT(Engine!$C$14402:$C$14433,INDIRECT("Coefficients!$BZ$2:$BZ$33")))),1/(1+EXP(-SUMPRODUCT(Engine!$C$14402:$C$14433,INDIRECT("Coefficients!$CA$2:$CA$33"))))))</f>
      </c>
      <c r="BC456" s="8">
        <f>IF(OR($B456="",$C456="",$D456="",$E456="",$F456="",$G456="",$H456="",$I456="",$J456="",$K456="",$L456=""),"",IF($B456="Female",1/(1+EXP(-SUMPRODUCT(Engine!$C$14402:$C$14433,INDIRECT("Coefficients!$CB$2:$CB$33")))),1/(1+EXP(-SUMPRODUCT(Engine!$C$14402:$C$14433,INDIRECT("Coefficients!$CC$2:$CC$33"))))))</f>
      </c>
      <c r="BD456" s="8">
        <f>IF(OR($B456="",$C456="",$D456="",$E456="",$F456="",$G456="",$H456="",$I456="",$J456="",$K456="",$L456=""),"",IF($B456="Female",1/(1+EXP(-SUMPRODUCT(Engine!$C$14402:$C$14433,INDIRECT("Coefficients!$CD$2:$CD$33")))),1/(1+EXP(-SUMPRODUCT(Engine!$C$14402:$C$14433,INDIRECT("Coefficients!$CE$2:$CE$33"))))))</f>
      </c>
      <c r="BE456" s="8">
        <f>IF(OR($B456="",$C456="",$D456="",$E456="",$F456="",$G456="",$H456="",$I456="",$J456="",$K456="",$L456=""),"",IF($B456="Female",1/(1+EXP(-SUMPRODUCT(Engine!$C$14402:$C$14433,INDIRECT("Coefficients!$CF$2:$CF$33")))),1/(1+EXP(-SUMPRODUCT(Engine!$C$14402:$C$14433,INDIRECT("Coefficients!$CG$2:$CG$33"))))))</f>
      </c>
      <c r="BF456" s="8">
        <f>IF(OR($B456="",$C456="",$D456="",$E456="",$F456="",$G456="",$H456="",$I456="",$J456="",$K456="",$L456=""),"",IF($B456="Female",1/(1+EXP(-SUMPRODUCT(Engine!$C$14402:$C$14433,INDIRECT("Coefficients!$CH$2:$CH$33")))),1/(1+EXP(-SUMPRODUCT(Engine!$C$14402:$C$14433,INDIRECT("Coefficients!$CI$2:$CI$33"))))))</f>
      </c>
      <c r="BG456" s="8">
        <f>IF(OR($B456="",$C456="",$D456="",$E456="",$F456="",$G456="",$H456="",$I456="",$J456="",$K456="",$L456=""),"",IF($B456="Female",1/(1+EXP(-SUMPRODUCT(Engine!$C$14402:$C$14433,INDIRECT("Coefficients!$CJ$2:$CJ$33")))),1/(1+EXP(-SUMPRODUCT(Engine!$C$14402:$C$14433,INDIRECT("Coefficients!$CK$2:$CK$33"))))))</f>
      </c>
      <c r="BH456" s="8">
        <f>IF(OR($B456="",$C456="",$D456="",$E456="",$F456="",$G456="",$H456="",$I456="",$J456="",$K456="",$L456=""),"",IF($B456="Female",1/(1+EXP(-SUMPRODUCT(Engine!$C$14402:$C$14433,INDIRECT("Coefficients!$CL$2:$CL$33")))),1/(1+EXP(-SUMPRODUCT(Engine!$C$14402:$C$14433,INDIRECT("Coefficients!$CM$2:$CM$33"))))))</f>
      </c>
      <c r="BI456" s="8">
        <f>IF(OR($B456="",$C456="",$D456="",$E456="",$F456="",$G456="",$H456="",$I456="",$J456="",$K456="",$L456=""),"",IF($B456="Female",1/(1+EXP(-SUMPRODUCT(Engine!$C$14402:$C$14433,INDIRECT("Coefficients!$CN$2:$CN$33")))),1/(1+EXP(-SUMPRODUCT(Engine!$C$14402:$C$14433,INDIRECT("Coefficients!$CO$2:$CO$33"))))))</f>
      </c>
      <c r="BJ456" s="8">
        <f>IF(OR($B456="",$C456="",$D456="",$E456="",$F456="",$G456="",$H456="",$I456="",$J456="",$K456="",$L456=""),"",IF($B456="Female",1/(1+EXP(-SUMPRODUCT(Engine!$C$14402:$C$14433,INDIRECT("Coefficients!$CP$2:$CP$33")))),1/(1+EXP(-SUMPRODUCT(Engine!$C$14402:$C$14433,INDIRECT("Coefficients!$CQ$2:$CQ$33"))))))</f>
      </c>
      <c r="BK456" s="8">
        <f>IF(OR($B456="",$C456="",$D456="",$E456="",$F456="",$G456="",$H456="",$I456="",$J456="",$K456="",$L456=""),"",IF($B456="Female",1/(1+EXP(-SUMPRODUCT(Engine!$C$14402:$C$14433,INDIRECT("Coefficients!$CR$2:$CR$33")))),1/(1+EXP(-SUMPRODUCT(Engine!$C$14402:$C$14433,INDIRECT("Coefficients!$CS$2:$CS$33"))))))</f>
      </c>
      <c r="BL456" s="8">
        <f>IF(OR($B456="",$C456="",$D456="",$E456="",$F456="",$G456="",$H456="",$I456="",$J456="",$K456="",$L456=""),"",IF($B456="Female",1/(1+EXP(-SUMPRODUCT(Engine!$C$14402:$C$14433,INDIRECT("Coefficients!$CT$2:$CT$33")))),1/(1+EXP(-SUMPRODUCT(Engine!$C$14402:$C$14433,INDIRECT("Coefficients!$CU$2:$CU$33"))))))</f>
      </c>
      <c r="BM456" s="8">
        <f>IF(OR($B456="",$C456="",$D456="",$E456="",$F456="",$G456="",$H456="",$I456="",$J456="",$K456="",$L456=""),"",IF($B456="Female",1/(1+EXP(-SUMPRODUCT(Engine!$C$14402:$C$14433,INDIRECT("Coefficients!$CV$2:$CV$33")))),1/(1+EXP(-SUMPRODUCT(Engine!$C$14402:$C$14433,INDIRECT("Coefficients!$CW$2:$CW$33"))))))</f>
      </c>
    </row>
    <row r="457" spans="1:65" x14ac:dyDescent="0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8">
        <f>IF(OR($B457="",$C457="",$D457="",$E457="",$F457="",$G457="",$H457="",$I457="",$J457="",$K457="",$L457=""),"",IF($B457="Female",1/(1+EXP(-SUMPRODUCT(Engine!$C$14434:$C$14465,INDIRECT("Coefficients!$B$2:$B$33")))),1/(1+EXP(-SUMPRODUCT(Engine!$C$14434:$C$14465,INDIRECT("Coefficients!$C$2:$C$33"))))))</f>
      </c>
      <c r="Q457" s="8">
        <f>IF(OR($B457="",$C457="",$D457="",$E457="",$F457="",$G457="",$H457="",$I457="",$J457="",$K457="",$L457=""),"",IF($B457="Female",1/(1+EXP(-SUMPRODUCT(Engine!$C$14434:$C$14465,INDIRECT("Coefficients!$D$2:$D$33")))),1/(1+EXP(-SUMPRODUCT(Engine!$C$14434:$C$14465,INDIRECT("Coefficients!$E$2:$E$33"))))))</f>
      </c>
      <c r="R457" s="8">
        <f>IF(OR($B457="",$C457="",$D457="",$E457="",$F457="",$G457="",$H457="",$I457="",$J457="",$K457="",$L457=""),"",IF($B457="Female",1/(1+EXP(-SUMPRODUCT(Engine!$C$14434:$C$14465,INDIRECT("Coefficients!$F$2:$F$33")))),1/(1+EXP(-SUMPRODUCT(Engine!$C$14434:$C$14465,INDIRECT("Coefficients!$G$2:$G$33"))))))</f>
      </c>
      <c r="S457" s="8">
        <f>IF(OR($B457="",$C457="",$D457="",$E457="",$F457="",$G457="",$H457="",$I457="",$J457="",$K457="",$L457=""),"",IF($B457="Female",1/(1+EXP(-SUMPRODUCT(Engine!$C$14434:$C$14465,INDIRECT("Coefficients!$H$2:$H$33")))),1/(1+EXP(-SUMPRODUCT(Engine!$C$14434:$C$14465,INDIRECT("Coefficients!$I$2:$I$33"))))))</f>
      </c>
      <c r="T457" s="8">
        <f>IF(OR($B457="",$C457="",$D457="",$E457="",$F457="",$G457="",$H457="",$I457="",$J457="",$K457="",$L457=""),"",IF($B457="Female",1/(1+EXP(-SUMPRODUCT(Engine!$C$14434:$C$14465,INDIRECT("Coefficients!$J$2:$J$33")))),1/(1+EXP(-SUMPRODUCT(Engine!$C$14434:$C$14465,INDIRECT("Coefficients!$K$2:$K$33"))))))</f>
      </c>
      <c r="U457" s="8">
        <f>IF(OR($B457="",$C457="",$D457="",$E457="",$F457="",$G457="",$H457="",$I457="",$J457="",$K457="",$L457=""),"",IF($B457="Female",1/(1+EXP(-SUMPRODUCT(Engine!$C$14434:$C$14465,INDIRECT("Coefficients!$L$2:$L$33")))),1/(1+EXP(-SUMPRODUCT(Engine!$C$14434:$C$14465,INDIRECT("Coefficients!$M$2:$M$33"))))))</f>
      </c>
      <c r="V457" s="8">
        <f>IF(OR($B457="",$C457="",$D457="",$E457="",$F457="",$G457="",$H457="",$I457="",$J457="",$K457="",$L457=""),"",IF($B457="Female",1/(1+EXP(-SUMPRODUCT(Engine!$C$14434:$C$14465,INDIRECT("Coefficients!$N$2:$N$33")))),1/(1+EXP(-SUMPRODUCT(Engine!$C$14434:$C$14465,INDIRECT("Coefficients!$O$2:$O$33"))))))</f>
      </c>
      <c r="W457" s="8">
        <f>IF(OR($B457="",$C457="",$D457="",$E457="",$F457="",$G457="",$H457="",$I457="",$J457="",$K457="",$L457=""),"",IF($B457="Female",1/(1+EXP(-SUMPRODUCT(Engine!$C$14434:$C$14465,INDIRECT("Coefficients!$P$2:$P$33")))),1/(1+EXP(-SUMPRODUCT(Engine!$C$14434:$C$14465,INDIRECT("Coefficients!$Q$2:$Q$33"))))))</f>
      </c>
      <c r="X457" s="8">
        <f>IF(OR($B457="",$C457="",$D457="",$E457="",$F457="",$G457="",$H457="",$I457="",$J457="",$K457="",$L457=""),"",IF($B457="Female",1/(1+EXP(-SUMPRODUCT(Engine!$C$14434:$C$14465,INDIRECT("Coefficients!$R$2:$R$33")))),1/(1+EXP(-SUMPRODUCT(Engine!$C$14434:$C$14465,INDIRECT("Coefficients!$S$2:$S$33"))))))</f>
      </c>
      <c r="Y457" s="8">
        <f>IF(OR($B457="",$C457="",$D457="",$E457="",$F457="",$G457="",$H457="",$I457="",$J457="",$K457="",$L457=""),"",IF($B457="Female",1/(1+EXP(-SUMPRODUCT(Engine!$C$14434:$C$14465,INDIRECT("Coefficients!$T$2:$T$33")))),1/(1+EXP(-SUMPRODUCT(Engine!$C$14434:$C$14465,INDIRECT("Coefficients!$U$2:$U$33"))))))</f>
      </c>
      <c r="Z457" s="8">
        <f>IF(OR($B457="",$C457="",$D457="",$E457="",$F457="",$G457="",$H457="",$I457="",$J457="",$K457="",$L457=""),"",IF($B457="Female",1/(1+EXP(-SUMPRODUCT(Engine!$C$14434:$C$14465,INDIRECT("Coefficients!$V$2:$V$33")))),1/(1+EXP(-SUMPRODUCT(Engine!$C$14434:$C$14465,INDIRECT("Coefficients!$W$2:$W$33"))))))</f>
      </c>
      <c r="AA457" s="8">
        <f>IF(OR($B457="",$C457="",$D457="",$E457="",$F457="",$G457="",$H457="",$I457="",$J457="",$K457="",$L457=""),"",IF($B457="Female",1/(1+EXP(-SUMPRODUCT(Engine!$C$14434:$C$14465,INDIRECT("Coefficients!$X$2:$X$33")))),1/(1+EXP(-SUMPRODUCT(Engine!$C$14434:$C$14465,INDIRECT("Coefficients!$Y$2:$Y$33"))))))</f>
      </c>
      <c r="AB457" s="8">
        <f>IF(OR($B457="",$C457="",$D457="",$E457="",$F457="",$G457="",$H457="",$I457="",$J457="",$K457="",$L457=""),"",IF($B457="Female",1/(1+EXP(-SUMPRODUCT(Engine!$C$14434:$C$14465,INDIRECT("Coefficients!$Z$2:$Z$33")))),1/(1+EXP(-SUMPRODUCT(Engine!$C$14434:$C$14465,INDIRECT("Coefficients!$AA$2:$AA$33"))))))</f>
      </c>
      <c r="AC457" s="8">
        <f>IF(OR($B457="",$C457="",$D457="",$E457="",$F457="",$G457="",$H457="",$I457="",$J457="",$K457="",$L457=""),"",IF($B457="Female",1/(1+EXP(-SUMPRODUCT(Engine!$C$14434:$C$14465,INDIRECT("Coefficients!$AB$2:$AB$33")))),1/(1+EXP(-SUMPRODUCT(Engine!$C$14434:$C$14465,INDIRECT("Coefficients!$AC$2:$AC$33"))))))</f>
      </c>
      <c r="AD457" s="8">
        <f>IF(OR($B457="",$C457="",$D457="",$E457="",$F457="",$G457="",$H457="",$I457="",$J457="",$K457="",$L457=""),"",IF($B457="Female",1/(1+EXP(-SUMPRODUCT(Engine!$C$14434:$C$14465,INDIRECT("Coefficients!$AD$2:$AD$33")))),1/(1+EXP(-SUMPRODUCT(Engine!$C$14434:$C$14465,INDIRECT("Coefficients!$AE$2:$AE$33"))))))</f>
      </c>
      <c r="AE457" s="8">
        <f>IF(OR($B457="",$C457="",$D457="",$E457="",$F457="",$G457="",$H457="",$I457="",$J457="",$K457="",$L457=""),"",IF($B457="Female",1/(1+EXP(-SUMPRODUCT(Engine!$C$14434:$C$14465,INDIRECT("Coefficients!$AF$2:$AF$33")))),1/(1+EXP(-SUMPRODUCT(Engine!$C$14434:$C$14465,INDIRECT("Coefficients!$AG$2:$AG$33"))))))</f>
      </c>
      <c r="AF457" s="8">
        <f>IF(OR($B457="",$C457="",$D457="",$E457="",$F457="",$G457="",$H457="",$I457="",$J457="",$K457="",$L457=""),"",IF($B457="Female",1/(1+EXP(-SUMPRODUCT(Engine!$C$14434:$C$14465,INDIRECT("Coefficients!$AH$2:$AH$33")))),1/(1+EXP(-SUMPRODUCT(Engine!$C$14434:$C$14465,INDIRECT("Coefficients!$AI$2:$AI$33"))))))</f>
      </c>
      <c r="AG457" s="8">
        <f>IF(OR($B457="",$C457="",$D457="",$E457="",$F457="",$G457="",$H457="",$I457="",$J457="",$K457="",$L457=""),"",IF($B457="Female",1/(1+EXP(-SUMPRODUCT(Engine!$C$14434:$C$14465,INDIRECT("Coefficients!$AJ$2:$AJ$33")))),1/(1+EXP(-SUMPRODUCT(Engine!$C$14434:$C$14465,INDIRECT("Coefficients!$AK$2:$AK$33"))))))</f>
      </c>
      <c r="AH457" s="8">
        <f>IF(OR($B457="",$C457="",$D457="",$E457="",$F457="",$G457="",$H457="",$I457="",$J457="",$K457="",$L457=""),"",IF($B457="Female",1/(1+EXP(-SUMPRODUCT(Engine!$C$14434:$C$14465,INDIRECT("Coefficients!$AL$2:$AL$33")))),1/(1+EXP(-SUMPRODUCT(Engine!$C$14434:$C$14465,INDIRECT("Coefficients!$AM$2:$AM$33"))))))</f>
      </c>
      <c r="AI457" s="8">
        <f>IF(OR($B457="",$C457="",$D457="",$E457="",$F457="",$G457="",$H457="",$I457="",$J457="",$K457="",$L457=""),"",IF($B457="Female",1/(1+EXP(-SUMPRODUCT(Engine!$C$14434:$C$14465,INDIRECT("Coefficients!$AN$2:$AN$33")))),1/(1+EXP(-SUMPRODUCT(Engine!$C$14434:$C$14465,INDIRECT("Coefficients!$AO$2:$AO$33"))))))</f>
      </c>
      <c r="AJ457" s="8">
        <f>IF(OR($B457="",$C457="",$D457="",$E457="",$F457="",$G457="",$H457="",$I457="",$J457="",$K457="",$L457=""),"",IF($B457="Female",1/(1+EXP(-SUMPRODUCT(Engine!$C$14434:$C$14465,INDIRECT("Coefficients!$AP$2:$AP$33")))),1/(1+EXP(-SUMPRODUCT(Engine!$C$14434:$C$14465,INDIRECT("Coefficients!$AQ$2:$AQ$33"))))))</f>
      </c>
      <c r="AK457" s="8">
        <f>IF(OR($B457="",$C457="",$D457="",$E457="",$F457="",$G457="",$H457="",$I457="",$J457="",$K457="",$L457=""),"",IF($B457="Female",1/(1+EXP(-SUMPRODUCT(Engine!$C$14434:$C$14465,INDIRECT("Coefficients!$AR$2:$AR$33")))),1/(1+EXP(-SUMPRODUCT(Engine!$C$14434:$C$14465,INDIRECT("Coefficients!$AS$2:$AS$33"))))))</f>
      </c>
      <c r="AL457" s="8">
        <f>IF(OR($B457="",$C457="",$D457="",$E457="",$F457="",$G457="",$H457="",$I457="",$J457="",$K457="",$L457=""),"",IF($B457="Female",1/(1+EXP(-SUMPRODUCT(Engine!$C$14434:$C$14465,INDIRECT("Coefficients!$AT$2:$AT$33")))),1/(1+EXP(-SUMPRODUCT(Engine!$C$14434:$C$14465,INDIRECT("Coefficients!$AU$2:$AU$33"))))))</f>
      </c>
      <c r="AM457" s="8">
        <f>IF(OR($B457="",$C457="",$D457="",$E457="",$F457="",$G457="",$H457="",$I457="",$J457="",$K457="",$L457=""),"",IF($B457="Female",1/(1+EXP(-SUMPRODUCT(Engine!$C$14434:$C$14465,INDIRECT("Coefficients!$AV$2:$AV$33")))),1/(1+EXP(-SUMPRODUCT(Engine!$C$14434:$C$14465,INDIRECT("Coefficients!$AW$2:$AW$33"))))))</f>
      </c>
      <c r="AN457" s="8">
        <f>IF(OR($B457="",$C457="",$D457="",$E457="",$F457="",$G457="",$H457="",$I457="",$J457="",$K457="",$L457=""),"",IF($B457="Female",1/(1+EXP(-SUMPRODUCT(Engine!$C$14434:$C$14465,INDIRECT("Coefficients!$AX$2:$AX$33")))),1/(1+EXP(-SUMPRODUCT(Engine!$C$14434:$C$14465,INDIRECT("Coefficients!$AY$2:$AY$33"))))))</f>
      </c>
      <c r="AO457" s="8">
        <f>IF(OR($B457="",$C457="",$D457="",$E457="",$F457="",$G457="",$H457="",$I457="",$J457="",$K457="",$L457=""),"",IF($B457="Female",1/(1+EXP(-SUMPRODUCT(Engine!$C$14434:$C$14465,INDIRECT("Coefficients!$AZ$2:$AZ$33")))),1/(1+EXP(-SUMPRODUCT(Engine!$C$14434:$C$14465,INDIRECT("Coefficients!$BA$2:$BA$33"))))))</f>
      </c>
      <c r="AP457" s="8">
        <f>IF(OR($B457="",$C457="",$D457="",$E457="",$F457="",$G457="",$H457="",$I457="",$J457="",$K457="",$L457=""),"",IF($B457="Female",1/(1+EXP(-SUMPRODUCT(Engine!$C$14434:$C$14465,INDIRECT("Coefficients!$BB$2:$BB$33")))),1/(1+EXP(-SUMPRODUCT(Engine!$C$14434:$C$14465,INDIRECT("Coefficients!$BC$2:$BC$33"))))))</f>
      </c>
      <c r="AQ457" s="8">
        <f>IF(OR($B457="",$C457="",$D457="",$E457="",$F457="",$G457="",$H457="",$I457="",$J457="",$K457="",$L457=""),"",IF($B457="Female",1/(1+EXP(-SUMPRODUCT(Engine!$C$14434:$C$14465,INDIRECT("Coefficients!$BD$2:$BD$33")))),1/(1+EXP(-SUMPRODUCT(Engine!$C$14434:$C$14465,INDIRECT("Coefficients!$BE$2:$BE$33"))))))</f>
      </c>
      <c r="AR457" s="8">
        <f>IF(OR($B457="",$C457="",$D457="",$E457="",$F457="",$G457="",$H457="",$I457="",$J457="",$K457="",$L457=""),"",IF($B457="Female",1/(1+EXP(-SUMPRODUCT(Engine!$C$14434:$C$14465,INDIRECT("Coefficients!$BF$2:$BF$33")))),1/(1+EXP(-SUMPRODUCT(Engine!$C$14434:$C$14465,INDIRECT("Coefficients!$BG$2:$BG$33"))))))</f>
      </c>
      <c r="AS457" s="8">
        <f>IF(OR($B457="",$C457="",$D457="",$E457="",$F457="",$G457="",$H457="",$I457="",$J457="",$K457="",$L457=""),"",IF($B457="Female",1/(1+EXP(-SUMPRODUCT(Engine!$C$14434:$C$14465,INDIRECT("Coefficients!$BH$2:$BH$33")))),1/(1+EXP(-SUMPRODUCT(Engine!$C$14434:$C$14465,INDIRECT("Coefficients!$BI$2:$BI$33"))))))</f>
      </c>
      <c r="AT457" s="8">
        <f>IF(OR($B457="",$C457="",$D457="",$E457="",$F457="",$G457="",$H457="",$I457="",$J457="",$K457="",$L457=""),"",IF($B457="Female",1/(1+EXP(-SUMPRODUCT(Engine!$C$14434:$C$14465,INDIRECT("Coefficients!$BJ$2:$BJ$33")))),1/(1+EXP(-SUMPRODUCT(Engine!$C$14434:$C$14465,INDIRECT("Coefficients!$BK$2:$BK$33"))))))</f>
      </c>
      <c r="AU457" s="8">
        <f>IF(OR($B457="",$C457="",$D457="",$E457="",$F457="",$G457="",$H457="",$I457="",$J457="",$K457="",$L457=""),"",IF($B457="Female",1/(1+EXP(-SUMPRODUCT(Engine!$C$14434:$C$14465,INDIRECT("Coefficients!$BL$2:$BL$33")))),1/(1+EXP(-SUMPRODUCT(Engine!$C$14434:$C$14465,INDIRECT("Coefficients!$BM$2:$BM$33"))))))</f>
      </c>
      <c r="AV457" s="8">
        <f>IF(OR($B457="",$C457="",$D457="",$E457="",$F457="",$G457="",$H457="",$I457="",$J457="",$K457="",$L457=""),"",IF($B457="Female",1/(1+EXP(-SUMPRODUCT(Engine!$C$14434:$C$14465,INDIRECT("Coefficients!$BN$2:$BN$33")))),1/(1+EXP(-SUMPRODUCT(Engine!$C$14434:$C$14465,INDIRECT("Coefficients!$BO$2:$BO$33"))))))</f>
      </c>
      <c r="AW457" s="8">
        <f>IF(OR($B457="",$C457="",$D457="",$E457="",$F457="",$G457="",$H457="",$I457="",$J457="",$K457="",$L457=""),"",IF($B457="Female",1/(1+EXP(-SUMPRODUCT(Engine!$C$14434:$C$14465,INDIRECT("Coefficients!$BP$2:$BP$33")))),1/(1+EXP(-SUMPRODUCT(Engine!$C$14434:$C$14465,INDIRECT("Coefficients!$BQ$2:$BQ$33"))))))</f>
      </c>
      <c r="AX457" s="8">
        <f>IF(OR($B457="",$C457="",$D457="",$E457="",$F457="",$G457="",$H457="",$I457="",$J457="",$K457="",$L457=""),"",IF($B457="Female",1/(1+EXP(-SUMPRODUCT(Engine!$C$14434:$C$14465,INDIRECT("Coefficients!$BR$2:$BR$33")))),1/(1+EXP(-SUMPRODUCT(Engine!$C$14434:$C$14465,INDIRECT("Coefficients!$BS$2:$BS$33"))))))</f>
      </c>
      <c r="AY457" s="8">
        <f>IF(OR($B457="",$C457="",$D457="",$E457="",$F457="",$G457="",$H457="",$I457="",$J457="",$K457="",$L457=""),"",IF($B457="Female",1/(1+EXP(-SUMPRODUCT(Engine!$C$14434:$C$14465,INDIRECT("Coefficients!$BT$2:$BT$33")))),1/(1+EXP(-SUMPRODUCT(Engine!$C$14434:$C$14465,INDIRECT("Coefficients!$BU$2:$BU$33"))))))</f>
      </c>
      <c r="AZ457" s="8">
        <f>IF(OR($B457="",$C457="",$D457="",$E457="",$F457="",$G457="",$H457="",$I457="",$J457="",$K457="",$L457=""),"",IF($B457="Female",1/(1+EXP(-SUMPRODUCT(Engine!$C$14434:$C$14465,INDIRECT("Coefficients!$BV$2:$BV$33")))),1/(1+EXP(-SUMPRODUCT(Engine!$C$14434:$C$14465,INDIRECT("Coefficients!$BW$2:$BW$33"))))))</f>
      </c>
      <c r="BA457" s="8">
        <f>IF(OR($B457="",$C457="",$D457="",$E457="",$F457="",$G457="",$H457="",$I457="",$J457="",$K457="",$L457=""),"",IF($B457="Female",1/(1+EXP(-SUMPRODUCT(Engine!$C$14434:$C$14465,INDIRECT("Coefficients!$BX$2:$BX$33")))),1/(1+EXP(-SUMPRODUCT(Engine!$C$14434:$C$14465,INDIRECT("Coefficients!$BY$2:$BY$33"))))))</f>
      </c>
      <c r="BB457" s="8">
        <f>IF(OR($B457="",$C457="",$D457="",$E457="",$F457="",$G457="",$H457="",$I457="",$J457="",$K457="",$L457=""),"",IF($B457="Female",1/(1+EXP(-SUMPRODUCT(Engine!$C$14434:$C$14465,INDIRECT("Coefficients!$BZ$2:$BZ$33")))),1/(1+EXP(-SUMPRODUCT(Engine!$C$14434:$C$14465,INDIRECT("Coefficients!$CA$2:$CA$33"))))))</f>
      </c>
      <c r="BC457" s="8">
        <f>IF(OR($B457="",$C457="",$D457="",$E457="",$F457="",$G457="",$H457="",$I457="",$J457="",$K457="",$L457=""),"",IF($B457="Female",1/(1+EXP(-SUMPRODUCT(Engine!$C$14434:$C$14465,INDIRECT("Coefficients!$CB$2:$CB$33")))),1/(1+EXP(-SUMPRODUCT(Engine!$C$14434:$C$14465,INDIRECT("Coefficients!$CC$2:$CC$33"))))))</f>
      </c>
      <c r="BD457" s="8">
        <f>IF(OR($B457="",$C457="",$D457="",$E457="",$F457="",$G457="",$H457="",$I457="",$J457="",$K457="",$L457=""),"",IF($B457="Female",1/(1+EXP(-SUMPRODUCT(Engine!$C$14434:$C$14465,INDIRECT("Coefficients!$CD$2:$CD$33")))),1/(1+EXP(-SUMPRODUCT(Engine!$C$14434:$C$14465,INDIRECT("Coefficients!$CE$2:$CE$33"))))))</f>
      </c>
      <c r="BE457" s="8">
        <f>IF(OR($B457="",$C457="",$D457="",$E457="",$F457="",$G457="",$H457="",$I457="",$J457="",$K457="",$L457=""),"",IF($B457="Female",1/(1+EXP(-SUMPRODUCT(Engine!$C$14434:$C$14465,INDIRECT("Coefficients!$CF$2:$CF$33")))),1/(1+EXP(-SUMPRODUCT(Engine!$C$14434:$C$14465,INDIRECT("Coefficients!$CG$2:$CG$33"))))))</f>
      </c>
      <c r="BF457" s="8">
        <f>IF(OR($B457="",$C457="",$D457="",$E457="",$F457="",$G457="",$H457="",$I457="",$J457="",$K457="",$L457=""),"",IF($B457="Female",1/(1+EXP(-SUMPRODUCT(Engine!$C$14434:$C$14465,INDIRECT("Coefficients!$CH$2:$CH$33")))),1/(1+EXP(-SUMPRODUCT(Engine!$C$14434:$C$14465,INDIRECT("Coefficients!$CI$2:$CI$33"))))))</f>
      </c>
      <c r="BG457" s="8">
        <f>IF(OR($B457="",$C457="",$D457="",$E457="",$F457="",$G457="",$H457="",$I457="",$J457="",$K457="",$L457=""),"",IF($B457="Female",1/(1+EXP(-SUMPRODUCT(Engine!$C$14434:$C$14465,INDIRECT("Coefficients!$CJ$2:$CJ$33")))),1/(1+EXP(-SUMPRODUCT(Engine!$C$14434:$C$14465,INDIRECT("Coefficients!$CK$2:$CK$33"))))))</f>
      </c>
      <c r="BH457" s="8">
        <f>IF(OR($B457="",$C457="",$D457="",$E457="",$F457="",$G457="",$H457="",$I457="",$J457="",$K457="",$L457=""),"",IF($B457="Female",1/(1+EXP(-SUMPRODUCT(Engine!$C$14434:$C$14465,INDIRECT("Coefficients!$CL$2:$CL$33")))),1/(1+EXP(-SUMPRODUCT(Engine!$C$14434:$C$14465,INDIRECT("Coefficients!$CM$2:$CM$33"))))))</f>
      </c>
      <c r="BI457" s="8">
        <f>IF(OR($B457="",$C457="",$D457="",$E457="",$F457="",$G457="",$H457="",$I457="",$J457="",$K457="",$L457=""),"",IF($B457="Female",1/(1+EXP(-SUMPRODUCT(Engine!$C$14434:$C$14465,INDIRECT("Coefficients!$CN$2:$CN$33")))),1/(1+EXP(-SUMPRODUCT(Engine!$C$14434:$C$14465,INDIRECT("Coefficients!$CO$2:$CO$33"))))))</f>
      </c>
      <c r="BJ457" s="8">
        <f>IF(OR($B457="",$C457="",$D457="",$E457="",$F457="",$G457="",$H457="",$I457="",$J457="",$K457="",$L457=""),"",IF($B457="Female",1/(1+EXP(-SUMPRODUCT(Engine!$C$14434:$C$14465,INDIRECT("Coefficients!$CP$2:$CP$33")))),1/(1+EXP(-SUMPRODUCT(Engine!$C$14434:$C$14465,INDIRECT("Coefficients!$CQ$2:$CQ$33"))))))</f>
      </c>
      <c r="BK457" s="8">
        <f>IF(OR($B457="",$C457="",$D457="",$E457="",$F457="",$G457="",$H457="",$I457="",$J457="",$K457="",$L457=""),"",IF($B457="Female",1/(1+EXP(-SUMPRODUCT(Engine!$C$14434:$C$14465,INDIRECT("Coefficients!$CR$2:$CR$33")))),1/(1+EXP(-SUMPRODUCT(Engine!$C$14434:$C$14465,INDIRECT("Coefficients!$CS$2:$CS$33"))))))</f>
      </c>
      <c r="BL457" s="8">
        <f>IF(OR($B457="",$C457="",$D457="",$E457="",$F457="",$G457="",$H457="",$I457="",$J457="",$K457="",$L457=""),"",IF($B457="Female",1/(1+EXP(-SUMPRODUCT(Engine!$C$14434:$C$14465,INDIRECT("Coefficients!$CT$2:$CT$33")))),1/(1+EXP(-SUMPRODUCT(Engine!$C$14434:$C$14465,INDIRECT("Coefficients!$CU$2:$CU$33"))))))</f>
      </c>
      <c r="BM457" s="8">
        <f>IF(OR($B457="",$C457="",$D457="",$E457="",$F457="",$G457="",$H457="",$I457="",$J457="",$K457="",$L457=""),"",IF($B457="Female",1/(1+EXP(-SUMPRODUCT(Engine!$C$14434:$C$14465,INDIRECT("Coefficients!$CV$2:$CV$33")))),1/(1+EXP(-SUMPRODUCT(Engine!$C$14434:$C$14465,INDIRECT("Coefficients!$CW$2:$CW$33"))))))</f>
      </c>
    </row>
    <row r="458" spans="1:65" x14ac:dyDescent="0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8">
        <f>IF(OR($B458="",$C458="",$D458="",$E458="",$F458="",$G458="",$H458="",$I458="",$J458="",$K458="",$L458=""),"",IF($B458="Female",1/(1+EXP(-SUMPRODUCT(Engine!$C$14466:$C$14497,INDIRECT("Coefficients!$B$2:$B$33")))),1/(1+EXP(-SUMPRODUCT(Engine!$C$14466:$C$14497,INDIRECT("Coefficients!$C$2:$C$33"))))))</f>
      </c>
      <c r="Q458" s="8">
        <f>IF(OR($B458="",$C458="",$D458="",$E458="",$F458="",$G458="",$H458="",$I458="",$J458="",$K458="",$L458=""),"",IF($B458="Female",1/(1+EXP(-SUMPRODUCT(Engine!$C$14466:$C$14497,INDIRECT("Coefficients!$D$2:$D$33")))),1/(1+EXP(-SUMPRODUCT(Engine!$C$14466:$C$14497,INDIRECT("Coefficients!$E$2:$E$33"))))))</f>
      </c>
      <c r="R458" s="8">
        <f>IF(OR($B458="",$C458="",$D458="",$E458="",$F458="",$G458="",$H458="",$I458="",$J458="",$K458="",$L458=""),"",IF($B458="Female",1/(1+EXP(-SUMPRODUCT(Engine!$C$14466:$C$14497,INDIRECT("Coefficients!$F$2:$F$33")))),1/(1+EXP(-SUMPRODUCT(Engine!$C$14466:$C$14497,INDIRECT("Coefficients!$G$2:$G$33"))))))</f>
      </c>
      <c r="S458" s="8">
        <f>IF(OR($B458="",$C458="",$D458="",$E458="",$F458="",$G458="",$H458="",$I458="",$J458="",$K458="",$L458=""),"",IF($B458="Female",1/(1+EXP(-SUMPRODUCT(Engine!$C$14466:$C$14497,INDIRECT("Coefficients!$H$2:$H$33")))),1/(1+EXP(-SUMPRODUCT(Engine!$C$14466:$C$14497,INDIRECT("Coefficients!$I$2:$I$33"))))))</f>
      </c>
      <c r="T458" s="8">
        <f>IF(OR($B458="",$C458="",$D458="",$E458="",$F458="",$G458="",$H458="",$I458="",$J458="",$K458="",$L458=""),"",IF($B458="Female",1/(1+EXP(-SUMPRODUCT(Engine!$C$14466:$C$14497,INDIRECT("Coefficients!$J$2:$J$33")))),1/(1+EXP(-SUMPRODUCT(Engine!$C$14466:$C$14497,INDIRECT("Coefficients!$K$2:$K$33"))))))</f>
      </c>
      <c r="U458" s="8">
        <f>IF(OR($B458="",$C458="",$D458="",$E458="",$F458="",$G458="",$H458="",$I458="",$J458="",$K458="",$L458=""),"",IF($B458="Female",1/(1+EXP(-SUMPRODUCT(Engine!$C$14466:$C$14497,INDIRECT("Coefficients!$L$2:$L$33")))),1/(1+EXP(-SUMPRODUCT(Engine!$C$14466:$C$14497,INDIRECT("Coefficients!$M$2:$M$33"))))))</f>
      </c>
      <c r="V458" s="8">
        <f>IF(OR($B458="",$C458="",$D458="",$E458="",$F458="",$G458="",$H458="",$I458="",$J458="",$K458="",$L458=""),"",IF($B458="Female",1/(1+EXP(-SUMPRODUCT(Engine!$C$14466:$C$14497,INDIRECT("Coefficients!$N$2:$N$33")))),1/(1+EXP(-SUMPRODUCT(Engine!$C$14466:$C$14497,INDIRECT("Coefficients!$O$2:$O$33"))))))</f>
      </c>
      <c r="W458" s="8">
        <f>IF(OR($B458="",$C458="",$D458="",$E458="",$F458="",$G458="",$H458="",$I458="",$J458="",$K458="",$L458=""),"",IF($B458="Female",1/(1+EXP(-SUMPRODUCT(Engine!$C$14466:$C$14497,INDIRECT("Coefficients!$P$2:$P$33")))),1/(1+EXP(-SUMPRODUCT(Engine!$C$14466:$C$14497,INDIRECT("Coefficients!$Q$2:$Q$33"))))))</f>
      </c>
      <c r="X458" s="8">
        <f>IF(OR($B458="",$C458="",$D458="",$E458="",$F458="",$G458="",$H458="",$I458="",$J458="",$K458="",$L458=""),"",IF($B458="Female",1/(1+EXP(-SUMPRODUCT(Engine!$C$14466:$C$14497,INDIRECT("Coefficients!$R$2:$R$33")))),1/(1+EXP(-SUMPRODUCT(Engine!$C$14466:$C$14497,INDIRECT("Coefficients!$S$2:$S$33"))))))</f>
      </c>
      <c r="Y458" s="8">
        <f>IF(OR($B458="",$C458="",$D458="",$E458="",$F458="",$G458="",$H458="",$I458="",$J458="",$K458="",$L458=""),"",IF($B458="Female",1/(1+EXP(-SUMPRODUCT(Engine!$C$14466:$C$14497,INDIRECT("Coefficients!$T$2:$T$33")))),1/(1+EXP(-SUMPRODUCT(Engine!$C$14466:$C$14497,INDIRECT("Coefficients!$U$2:$U$33"))))))</f>
      </c>
      <c r="Z458" s="8">
        <f>IF(OR($B458="",$C458="",$D458="",$E458="",$F458="",$G458="",$H458="",$I458="",$J458="",$K458="",$L458=""),"",IF($B458="Female",1/(1+EXP(-SUMPRODUCT(Engine!$C$14466:$C$14497,INDIRECT("Coefficients!$V$2:$V$33")))),1/(1+EXP(-SUMPRODUCT(Engine!$C$14466:$C$14497,INDIRECT("Coefficients!$W$2:$W$33"))))))</f>
      </c>
      <c r="AA458" s="8">
        <f>IF(OR($B458="",$C458="",$D458="",$E458="",$F458="",$G458="",$H458="",$I458="",$J458="",$K458="",$L458=""),"",IF($B458="Female",1/(1+EXP(-SUMPRODUCT(Engine!$C$14466:$C$14497,INDIRECT("Coefficients!$X$2:$X$33")))),1/(1+EXP(-SUMPRODUCT(Engine!$C$14466:$C$14497,INDIRECT("Coefficients!$Y$2:$Y$33"))))))</f>
      </c>
      <c r="AB458" s="8">
        <f>IF(OR($B458="",$C458="",$D458="",$E458="",$F458="",$G458="",$H458="",$I458="",$J458="",$K458="",$L458=""),"",IF($B458="Female",1/(1+EXP(-SUMPRODUCT(Engine!$C$14466:$C$14497,INDIRECT("Coefficients!$Z$2:$Z$33")))),1/(1+EXP(-SUMPRODUCT(Engine!$C$14466:$C$14497,INDIRECT("Coefficients!$AA$2:$AA$33"))))))</f>
      </c>
      <c r="AC458" s="8">
        <f>IF(OR($B458="",$C458="",$D458="",$E458="",$F458="",$G458="",$H458="",$I458="",$J458="",$K458="",$L458=""),"",IF($B458="Female",1/(1+EXP(-SUMPRODUCT(Engine!$C$14466:$C$14497,INDIRECT("Coefficients!$AB$2:$AB$33")))),1/(1+EXP(-SUMPRODUCT(Engine!$C$14466:$C$14497,INDIRECT("Coefficients!$AC$2:$AC$33"))))))</f>
      </c>
      <c r="AD458" s="8">
        <f>IF(OR($B458="",$C458="",$D458="",$E458="",$F458="",$G458="",$H458="",$I458="",$J458="",$K458="",$L458=""),"",IF($B458="Female",1/(1+EXP(-SUMPRODUCT(Engine!$C$14466:$C$14497,INDIRECT("Coefficients!$AD$2:$AD$33")))),1/(1+EXP(-SUMPRODUCT(Engine!$C$14466:$C$14497,INDIRECT("Coefficients!$AE$2:$AE$33"))))))</f>
      </c>
      <c r="AE458" s="8">
        <f>IF(OR($B458="",$C458="",$D458="",$E458="",$F458="",$G458="",$H458="",$I458="",$J458="",$K458="",$L458=""),"",IF($B458="Female",1/(1+EXP(-SUMPRODUCT(Engine!$C$14466:$C$14497,INDIRECT("Coefficients!$AF$2:$AF$33")))),1/(1+EXP(-SUMPRODUCT(Engine!$C$14466:$C$14497,INDIRECT("Coefficients!$AG$2:$AG$33"))))))</f>
      </c>
      <c r="AF458" s="8">
        <f>IF(OR($B458="",$C458="",$D458="",$E458="",$F458="",$G458="",$H458="",$I458="",$J458="",$K458="",$L458=""),"",IF($B458="Female",1/(1+EXP(-SUMPRODUCT(Engine!$C$14466:$C$14497,INDIRECT("Coefficients!$AH$2:$AH$33")))),1/(1+EXP(-SUMPRODUCT(Engine!$C$14466:$C$14497,INDIRECT("Coefficients!$AI$2:$AI$33"))))))</f>
      </c>
      <c r="AG458" s="8">
        <f>IF(OR($B458="",$C458="",$D458="",$E458="",$F458="",$G458="",$H458="",$I458="",$J458="",$K458="",$L458=""),"",IF($B458="Female",1/(1+EXP(-SUMPRODUCT(Engine!$C$14466:$C$14497,INDIRECT("Coefficients!$AJ$2:$AJ$33")))),1/(1+EXP(-SUMPRODUCT(Engine!$C$14466:$C$14497,INDIRECT("Coefficients!$AK$2:$AK$33"))))))</f>
      </c>
      <c r="AH458" s="8">
        <f>IF(OR($B458="",$C458="",$D458="",$E458="",$F458="",$G458="",$H458="",$I458="",$J458="",$K458="",$L458=""),"",IF($B458="Female",1/(1+EXP(-SUMPRODUCT(Engine!$C$14466:$C$14497,INDIRECT("Coefficients!$AL$2:$AL$33")))),1/(1+EXP(-SUMPRODUCT(Engine!$C$14466:$C$14497,INDIRECT("Coefficients!$AM$2:$AM$33"))))))</f>
      </c>
      <c r="AI458" s="8">
        <f>IF(OR($B458="",$C458="",$D458="",$E458="",$F458="",$G458="",$H458="",$I458="",$J458="",$K458="",$L458=""),"",IF($B458="Female",1/(1+EXP(-SUMPRODUCT(Engine!$C$14466:$C$14497,INDIRECT("Coefficients!$AN$2:$AN$33")))),1/(1+EXP(-SUMPRODUCT(Engine!$C$14466:$C$14497,INDIRECT("Coefficients!$AO$2:$AO$33"))))))</f>
      </c>
      <c r="AJ458" s="8">
        <f>IF(OR($B458="",$C458="",$D458="",$E458="",$F458="",$G458="",$H458="",$I458="",$J458="",$K458="",$L458=""),"",IF($B458="Female",1/(1+EXP(-SUMPRODUCT(Engine!$C$14466:$C$14497,INDIRECT("Coefficients!$AP$2:$AP$33")))),1/(1+EXP(-SUMPRODUCT(Engine!$C$14466:$C$14497,INDIRECT("Coefficients!$AQ$2:$AQ$33"))))))</f>
      </c>
      <c r="AK458" s="8">
        <f>IF(OR($B458="",$C458="",$D458="",$E458="",$F458="",$G458="",$H458="",$I458="",$J458="",$K458="",$L458=""),"",IF($B458="Female",1/(1+EXP(-SUMPRODUCT(Engine!$C$14466:$C$14497,INDIRECT("Coefficients!$AR$2:$AR$33")))),1/(1+EXP(-SUMPRODUCT(Engine!$C$14466:$C$14497,INDIRECT("Coefficients!$AS$2:$AS$33"))))))</f>
      </c>
      <c r="AL458" s="8">
        <f>IF(OR($B458="",$C458="",$D458="",$E458="",$F458="",$G458="",$H458="",$I458="",$J458="",$K458="",$L458=""),"",IF($B458="Female",1/(1+EXP(-SUMPRODUCT(Engine!$C$14466:$C$14497,INDIRECT("Coefficients!$AT$2:$AT$33")))),1/(1+EXP(-SUMPRODUCT(Engine!$C$14466:$C$14497,INDIRECT("Coefficients!$AU$2:$AU$33"))))))</f>
      </c>
      <c r="AM458" s="8">
        <f>IF(OR($B458="",$C458="",$D458="",$E458="",$F458="",$G458="",$H458="",$I458="",$J458="",$K458="",$L458=""),"",IF($B458="Female",1/(1+EXP(-SUMPRODUCT(Engine!$C$14466:$C$14497,INDIRECT("Coefficients!$AV$2:$AV$33")))),1/(1+EXP(-SUMPRODUCT(Engine!$C$14466:$C$14497,INDIRECT("Coefficients!$AW$2:$AW$33"))))))</f>
      </c>
      <c r="AN458" s="8">
        <f>IF(OR($B458="",$C458="",$D458="",$E458="",$F458="",$G458="",$H458="",$I458="",$J458="",$K458="",$L458=""),"",IF($B458="Female",1/(1+EXP(-SUMPRODUCT(Engine!$C$14466:$C$14497,INDIRECT("Coefficients!$AX$2:$AX$33")))),1/(1+EXP(-SUMPRODUCT(Engine!$C$14466:$C$14497,INDIRECT("Coefficients!$AY$2:$AY$33"))))))</f>
      </c>
      <c r="AO458" s="8">
        <f>IF(OR($B458="",$C458="",$D458="",$E458="",$F458="",$G458="",$H458="",$I458="",$J458="",$K458="",$L458=""),"",IF($B458="Female",1/(1+EXP(-SUMPRODUCT(Engine!$C$14466:$C$14497,INDIRECT("Coefficients!$AZ$2:$AZ$33")))),1/(1+EXP(-SUMPRODUCT(Engine!$C$14466:$C$14497,INDIRECT("Coefficients!$BA$2:$BA$33"))))))</f>
      </c>
      <c r="AP458" s="8">
        <f>IF(OR($B458="",$C458="",$D458="",$E458="",$F458="",$G458="",$H458="",$I458="",$J458="",$K458="",$L458=""),"",IF($B458="Female",1/(1+EXP(-SUMPRODUCT(Engine!$C$14466:$C$14497,INDIRECT("Coefficients!$BB$2:$BB$33")))),1/(1+EXP(-SUMPRODUCT(Engine!$C$14466:$C$14497,INDIRECT("Coefficients!$BC$2:$BC$33"))))))</f>
      </c>
      <c r="AQ458" s="8">
        <f>IF(OR($B458="",$C458="",$D458="",$E458="",$F458="",$G458="",$H458="",$I458="",$J458="",$K458="",$L458=""),"",IF($B458="Female",1/(1+EXP(-SUMPRODUCT(Engine!$C$14466:$C$14497,INDIRECT("Coefficients!$BD$2:$BD$33")))),1/(1+EXP(-SUMPRODUCT(Engine!$C$14466:$C$14497,INDIRECT("Coefficients!$BE$2:$BE$33"))))))</f>
      </c>
      <c r="AR458" s="8">
        <f>IF(OR($B458="",$C458="",$D458="",$E458="",$F458="",$G458="",$H458="",$I458="",$J458="",$K458="",$L458=""),"",IF($B458="Female",1/(1+EXP(-SUMPRODUCT(Engine!$C$14466:$C$14497,INDIRECT("Coefficients!$BF$2:$BF$33")))),1/(1+EXP(-SUMPRODUCT(Engine!$C$14466:$C$14497,INDIRECT("Coefficients!$BG$2:$BG$33"))))))</f>
      </c>
      <c r="AS458" s="8">
        <f>IF(OR($B458="",$C458="",$D458="",$E458="",$F458="",$G458="",$H458="",$I458="",$J458="",$K458="",$L458=""),"",IF($B458="Female",1/(1+EXP(-SUMPRODUCT(Engine!$C$14466:$C$14497,INDIRECT("Coefficients!$BH$2:$BH$33")))),1/(1+EXP(-SUMPRODUCT(Engine!$C$14466:$C$14497,INDIRECT("Coefficients!$BI$2:$BI$33"))))))</f>
      </c>
      <c r="AT458" s="8">
        <f>IF(OR($B458="",$C458="",$D458="",$E458="",$F458="",$G458="",$H458="",$I458="",$J458="",$K458="",$L458=""),"",IF($B458="Female",1/(1+EXP(-SUMPRODUCT(Engine!$C$14466:$C$14497,INDIRECT("Coefficients!$BJ$2:$BJ$33")))),1/(1+EXP(-SUMPRODUCT(Engine!$C$14466:$C$14497,INDIRECT("Coefficients!$BK$2:$BK$33"))))))</f>
      </c>
      <c r="AU458" s="8">
        <f>IF(OR($B458="",$C458="",$D458="",$E458="",$F458="",$G458="",$H458="",$I458="",$J458="",$K458="",$L458=""),"",IF($B458="Female",1/(1+EXP(-SUMPRODUCT(Engine!$C$14466:$C$14497,INDIRECT("Coefficients!$BL$2:$BL$33")))),1/(1+EXP(-SUMPRODUCT(Engine!$C$14466:$C$14497,INDIRECT("Coefficients!$BM$2:$BM$33"))))))</f>
      </c>
      <c r="AV458" s="8">
        <f>IF(OR($B458="",$C458="",$D458="",$E458="",$F458="",$G458="",$H458="",$I458="",$J458="",$K458="",$L458=""),"",IF($B458="Female",1/(1+EXP(-SUMPRODUCT(Engine!$C$14466:$C$14497,INDIRECT("Coefficients!$BN$2:$BN$33")))),1/(1+EXP(-SUMPRODUCT(Engine!$C$14466:$C$14497,INDIRECT("Coefficients!$BO$2:$BO$33"))))))</f>
      </c>
      <c r="AW458" s="8">
        <f>IF(OR($B458="",$C458="",$D458="",$E458="",$F458="",$G458="",$H458="",$I458="",$J458="",$K458="",$L458=""),"",IF($B458="Female",1/(1+EXP(-SUMPRODUCT(Engine!$C$14466:$C$14497,INDIRECT("Coefficients!$BP$2:$BP$33")))),1/(1+EXP(-SUMPRODUCT(Engine!$C$14466:$C$14497,INDIRECT("Coefficients!$BQ$2:$BQ$33"))))))</f>
      </c>
      <c r="AX458" s="8">
        <f>IF(OR($B458="",$C458="",$D458="",$E458="",$F458="",$G458="",$H458="",$I458="",$J458="",$K458="",$L458=""),"",IF($B458="Female",1/(1+EXP(-SUMPRODUCT(Engine!$C$14466:$C$14497,INDIRECT("Coefficients!$BR$2:$BR$33")))),1/(1+EXP(-SUMPRODUCT(Engine!$C$14466:$C$14497,INDIRECT("Coefficients!$BS$2:$BS$33"))))))</f>
      </c>
      <c r="AY458" s="8">
        <f>IF(OR($B458="",$C458="",$D458="",$E458="",$F458="",$G458="",$H458="",$I458="",$J458="",$K458="",$L458=""),"",IF($B458="Female",1/(1+EXP(-SUMPRODUCT(Engine!$C$14466:$C$14497,INDIRECT("Coefficients!$BT$2:$BT$33")))),1/(1+EXP(-SUMPRODUCT(Engine!$C$14466:$C$14497,INDIRECT("Coefficients!$BU$2:$BU$33"))))))</f>
      </c>
      <c r="AZ458" s="8">
        <f>IF(OR($B458="",$C458="",$D458="",$E458="",$F458="",$G458="",$H458="",$I458="",$J458="",$K458="",$L458=""),"",IF($B458="Female",1/(1+EXP(-SUMPRODUCT(Engine!$C$14466:$C$14497,INDIRECT("Coefficients!$BV$2:$BV$33")))),1/(1+EXP(-SUMPRODUCT(Engine!$C$14466:$C$14497,INDIRECT("Coefficients!$BW$2:$BW$33"))))))</f>
      </c>
      <c r="BA458" s="8">
        <f>IF(OR($B458="",$C458="",$D458="",$E458="",$F458="",$G458="",$H458="",$I458="",$J458="",$K458="",$L458=""),"",IF($B458="Female",1/(1+EXP(-SUMPRODUCT(Engine!$C$14466:$C$14497,INDIRECT("Coefficients!$BX$2:$BX$33")))),1/(1+EXP(-SUMPRODUCT(Engine!$C$14466:$C$14497,INDIRECT("Coefficients!$BY$2:$BY$33"))))))</f>
      </c>
      <c r="BB458" s="8">
        <f>IF(OR($B458="",$C458="",$D458="",$E458="",$F458="",$G458="",$H458="",$I458="",$J458="",$K458="",$L458=""),"",IF($B458="Female",1/(1+EXP(-SUMPRODUCT(Engine!$C$14466:$C$14497,INDIRECT("Coefficients!$BZ$2:$BZ$33")))),1/(1+EXP(-SUMPRODUCT(Engine!$C$14466:$C$14497,INDIRECT("Coefficients!$CA$2:$CA$33"))))))</f>
      </c>
      <c r="BC458" s="8">
        <f>IF(OR($B458="",$C458="",$D458="",$E458="",$F458="",$G458="",$H458="",$I458="",$J458="",$K458="",$L458=""),"",IF($B458="Female",1/(1+EXP(-SUMPRODUCT(Engine!$C$14466:$C$14497,INDIRECT("Coefficients!$CB$2:$CB$33")))),1/(1+EXP(-SUMPRODUCT(Engine!$C$14466:$C$14497,INDIRECT("Coefficients!$CC$2:$CC$33"))))))</f>
      </c>
      <c r="BD458" s="8">
        <f>IF(OR($B458="",$C458="",$D458="",$E458="",$F458="",$G458="",$H458="",$I458="",$J458="",$K458="",$L458=""),"",IF($B458="Female",1/(1+EXP(-SUMPRODUCT(Engine!$C$14466:$C$14497,INDIRECT("Coefficients!$CD$2:$CD$33")))),1/(1+EXP(-SUMPRODUCT(Engine!$C$14466:$C$14497,INDIRECT("Coefficients!$CE$2:$CE$33"))))))</f>
      </c>
      <c r="BE458" s="8">
        <f>IF(OR($B458="",$C458="",$D458="",$E458="",$F458="",$G458="",$H458="",$I458="",$J458="",$K458="",$L458=""),"",IF($B458="Female",1/(1+EXP(-SUMPRODUCT(Engine!$C$14466:$C$14497,INDIRECT("Coefficients!$CF$2:$CF$33")))),1/(1+EXP(-SUMPRODUCT(Engine!$C$14466:$C$14497,INDIRECT("Coefficients!$CG$2:$CG$33"))))))</f>
      </c>
      <c r="BF458" s="8">
        <f>IF(OR($B458="",$C458="",$D458="",$E458="",$F458="",$G458="",$H458="",$I458="",$J458="",$K458="",$L458=""),"",IF($B458="Female",1/(1+EXP(-SUMPRODUCT(Engine!$C$14466:$C$14497,INDIRECT("Coefficients!$CH$2:$CH$33")))),1/(1+EXP(-SUMPRODUCT(Engine!$C$14466:$C$14497,INDIRECT("Coefficients!$CI$2:$CI$33"))))))</f>
      </c>
      <c r="BG458" s="8">
        <f>IF(OR($B458="",$C458="",$D458="",$E458="",$F458="",$G458="",$H458="",$I458="",$J458="",$K458="",$L458=""),"",IF($B458="Female",1/(1+EXP(-SUMPRODUCT(Engine!$C$14466:$C$14497,INDIRECT("Coefficients!$CJ$2:$CJ$33")))),1/(1+EXP(-SUMPRODUCT(Engine!$C$14466:$C$14497,INDIRECT("Coefficients!$CK$2:$CK$33"))))))</f>
      </c>
      <c r="BH458" s="8">
        <f>IF(OR($B458="",$C458="",$D458="",$E458="",$F458="",$G458="",$H458="",$I458="",$J458="",$K458="",$L458=""),"",IF($B458="Female",1/(1+EXP(-SUMPRODUCT(Engine!$C$14466:$C$14497,INDIRECT("Coefficients!$CL$2:$CL$33")))),1/(1+EXP(-SUMPRODUCT(Engine!$C$14466:$C$14497,INDIRECT("Coefficients!$CM$2:$CM$33"))))))</f>
      </c>
      <c r="BI458" s="8">
        <f>IF(OR($B458="",$C458="",$D458="",$E458="",$F458="",$G458="",$H458="",$I458="",$J458="",$K458="",$L458=""),"",IF($B458="Female",1/(1+EXP(-SUMPRODUCT(Engine!$C$14466:$C$14497,INDIRECT("Coefficients!$CN$2:$CN$33")))),1/(1+EXP(-SUMPRODUCT(Engine!$C$14466:$C$14497,INDIRECT("Coefficients!$CO$2:$CO$33"))))))</f>
      </c>
      <c r="BJ458" s="8">
        <f>IF(OR($B458="",$C458="",$D458="",$E458="",$F458="",$G458="",$H458="",$I458="",$J458="",$K458="",$L458=""),"",IF($B458="Female",1/(1+EXP(-SUMPRODUCT(Engine!$C$14466:$C$14497,INDIRECT("Coefficients!$CP$2:$CP$33")))),1/(1+EXP(-SUMPRODUCT(Engine!$C$14466:$C$14497,INDIRECT("Coefficients!$CQ$2:$CQ$33"))))))</f>
      </c>
      <c r="BK458" s="8">
        <f>IF(OR($B458="",$C458="",$D458="",$E458="",$F458="",$G458="",$H458="",$I458="",$J458="",$K458="",$L458=""),"",IF($B458="Female",1/(1+EXP(-SUMPRODUCT(Engine!$C$14466:$C$14497,INDIRECT("Coefficients!$CR$2:$CR$33")))),1/(1+EXP(-SUMPRODUCT(Engine!$C$14466:$C$14497,INDIRECT("Coefficients!$CS$2:$CS$33"))))))</f>
      </c>
      <c r="BL458" s="8">
        <f>IF(OR($B458="",$C458="",$D458="",$E458="",$F458="",$G458="",$H458="",$I458="",$J458="",$K458="",$L458=""),"",IF($B458="Female",1/(1+EXP(-SUMPRODUCT(Engine!$C$14466:$C$14497,INDIRECT("Coefficients!$CT$2:$CT$33")))),1/(1+EXP(-SUMPRODUCT(Engine!$C$14466:$C$14497,INDIRECT("Coefficients!$CU$2:$CU$33"))))))</f>
      </c>
      <c r="BM458" s="8">
        <f>IF(OR($B458="",$C458="",$D458="",$E458="",$F458="",$G458="",$H458="",$I458="",$J458="",$K458="",$L458=""),"",IF($B458="Female",1/(1+EXP(-SUMPRODUCT(Engine!$C$14466:$C$14497,INDIRECT("Coefficients!$CV$2:$CV$33")))),1/(1+EXP(-SUMPRODUCT(Engine!$C$14466:$C$14497,INDIRECT("Coefficients!$CW$2:$CW$33"))))))</f>
      </c>
    </row>
    <row r="459" spans="1:65" x14ac:dyDescent="0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8">
        <f>IF(OR($B459="",$C459="",$D459="",$E459="",$F459="",$G459="",$H459="",$I459="",$J459="",$K459="",$L459=""),"",IF($B459="Female",1/(1+EXP(-SUMPRODUCT(Engine!$C$14498:$C$14529,INDIRECT("Coefficients!$B$2:$B$33")))),1/(1+EXP(-SUMPRODUCT(Engine!$C$14498:$C$14529,INDIRECT("Coefficients!$C$2:$C$33"))))))</f>
      </c>
      <c r="Q459" s="8">
        <f>IF(OR($B459="",$C459="",$D459="",$E459="",$F459="",$G459="",$H459="",$I459="",$J459="",$K459="",$L459=""),"",IF($B459="Female",1/(1+EXP(-SUMPRODUCT(Engine!$C$14498:$C$14529,INDIRECT("Coefficients!$D$2:$D$33")))),1/(1+EXP(-SUMPRODUCT(Engine!$C$14498:$C$14529,INDIRECT("Coefficients!$E$2:$E$33"))))))</f>
      </c>
      <c r="R459" s="8">
        <f>IF(OR($B459="",$C459="",$D459="",$E459="",$F459="",$G459="",$H459="",$I459="",$J459="",$K459="",$L459=""),"",IF($B459="Female",1/(1+EXP(-SUMPRODUCT(Engine!$C$14498:$C$14529,INDIRECT("Coefficients!$F$2:$F$33")))),1/(1+EXP(-SUMPRODUCT(Engine!$C$14498:$C$14529,INDIRECT("Coefficients!$G$2:$G$33"))))))</f>
      </c>
      <c r="S459" s="8">
        <f>IF(OR($B459="",$C459="",$D459="",$E459="",$F459="",$G459="",$H459="",$I459="",$J459="",$K459="",$L459=""),"",IF($B459="Female",1/(1+EXP(-SUMPRODUCT(Engine!$C$14498:$C$14529,INDIRECT("Coefficients!$H$2:$H$33")))),1/(1+EXP(-SUMPRODUCT(Engine!$C$14498:$C$14529,INDIRECT("Coefficients!$I$2:$I$33"))))))</f>
      </c>
      <c r="T459" s="8">
        <f>IF(OR($B459="",$C459="",$D459="",$E459="",$F459="",$G459="",$H459="",$I459="",$J459="",$K459="",$L459=""),"",IF($B459="Female",1/(1+EXP(-SUMPRODUCT(Engine!$C$14498:$C$14529,INDIRECT("Coefficients!$J$2:$J$33")))),1/(1+EXP(-SUMPRODUCT(Engine!$C$14498:$C$14529,INDIRECT("Coefficients!$K$2:$K$33"))))))</f>
      </c>
      <c r="U459" s="8">
        <f>IF(OR($B459="",$C459="",$D459="",$E459="",$F459="",$G459="",$H459="",$I459="",$J459="",$K459="",$L459=""),"",IF($B459="Female",1/(1+EXP(-SUMPRODUCT(Engine!$C$14498:$C$14529,INDIRECT("Coefficients!$L$2:$L$33")))),1/(1+EXP(-SUMPRODUCT(Engine!$C$14498:$C$14529,INDIRECT("Coefficients!$M$2:$M$33"))))))</f>
      </c>
      <c r="V459" s="8">
        <f>IF(OR($B459="",$C459="",$D459="",$E459="",$F459="",$G459="",$H459="",$I459="",$J459="",$K459="",$L459=""),"",IF($B459="Female",1/(1+EXP(-SUMPRODUCT(Engine!$C$14498:$C$14529,INDIRECT("Coefficients!$N$2:$N$33")))),1/(1+EXP(-SUMPRODUCT(Engine!$C$14498:$C$14529,INDIRECT("Coefficients!$O$2:$O$33"))))))</f>
      </c>
      <c r="W459" s="8">
        <f>IF(OR($B459="",$C459="",$D459="",$E459="",$F459="",$G459="",$H459="",$I459="",$J459="",$K459="",$L459=""),"",IF($B459="Female",1/(1+EXP(-SUMPRODUCT(Engine!$C$14498:$C$14529,INDIRECT("Coefficients!$P$2:$P$33")))),1/(1+EXP(-SUMPRODUCT(Engine!$C$14498:$C$14529,INDIRECT("Coefficients!$Q$2:$Q$33"))))))</f>
      </c>
      <c r="X459" s="8">
        <f>IF(OR($B459="",$C459="",$D459="",$E459="",$F459="",$G459="",$H459="",$I459="",$J459="",$K459="",$L459=""),"",IF($B459="Female",1/(1+EXP(-SUMPRODUCT(Engine!$C$14498:$C$14529,INDIRECT("Coefficients!$R$2:$R$33")))),1/(1+EXP(-SUMPRODUCT(Engine!$C$14498:$C$14529,INDIRECT("Coefficients!$S$2:$S$33"))))))</f>
      </c>
      <c r="Y459" s="8">
        <f>IF(OR($B459="",$C459="",$D459="",$E459="",$F459="",$G459="",$H459="",$I459="",$J459="",$K459="",$L459=""),"",IF($B459="Female",1/(1+EXP(-SUMPRODUCT(Engine!$C$14498:$C$14529,INDIRECT("Coefficients!$T$2:$T$33")))),1/(1+EXP(-SUMPRODUCT(Engine!$C$14498:$C$14529,INDIRECT("Coefficients!$U$2:$U$33"))))))</f>
      </c>
      <c r="Z459" s="8">
        <f>IF(OR($B459="",$C459="",$D459="",$E459="",$F459="",$G459="",$H459="",$I459="",$J459="",$K459="",$L459=""),"",IF($B459="Female",1/(1+EXP(-SUMPRODUCT(Engine!$C$14498:$C$14529,INDIRECT("Coefficients!$V$2:$V$33")))),1/(1+EXP(-SUMPRODUCT(Engine!$C$14498:$C$14529,INDIRECT("Coefficients!$W$2:$W$33"))))))</f>
      </c>
      <c r="AA459" s="8">
        <f>IF(OR($B459="",$C459="",$D459="",$E459="",$F459="",$G459="",$H459="",$I459="",$J459="",$K459="",$L459=""),"",IF($B459="Female",1/(1+EXP(-SUMPRODUCT(Engine!$C$14498:$C$14529,INDIRECT("Coefficients!$X$2:$X$33")))),1/(1+EXP(-SUMPRODUCT(Engine!$C$14498:$C$14529,INDIRECT("Coefficients!$Y$2:$Y$33"))))))</f>
      </c>
      <c r="AB459" s="8">
        <f>IF(OR($B459="",$C459="",$D459="",$E459="",$F459="",$G459="",$H459="",$I459="",$J459="",$K459="",$L459=""),"",IF($B459="Female",1/(1+EXP(-SUMPRODUCT(Engine!$C$14498:$C$14529,INDIRECT("Coefficients!$Z$2:$Z$33")))),1/(1+EXP(-SUMPRODUCT(Engine!$C$14498:$C$14529,INDIRECT("Coefficients!$AA$2:$AA$33"))))))</f>
      </c>
      <c r="AC459" s="8">
        <f>IF(OR($B459="",$C459="",$D459="",$E459="",$F459="",$G459="",$H459="",$I459="",$J459="",$K459="",$L459=""),"",IF($B459="Female",1/(1+EXP(-SUMPRODUCT(Engine!$C$14498:$C$14529,INDIRECT("Coefficients!$AB$2:$AB$33")))),1/(1+EXP(-SUMPRODUCT(Engine!$C$14498:$C$14529,INDIRECT("Coefficients!$AC$2:$AC$33"))))))</f>
      </c>
      <c r="AD459" s="8">
        <f>IF(OR($B459="",$C459="",$D459="",$E459="",$F459="",$G459="",$H459="",$I459="",$J459="",$K459="",$L459=""),"",IF($B459="Female",1/(1+EXP(-SUMPRODUCT(Engine!$C$14498:$C$14529,INDIRECT("Coefficients!$AD$2:$AD$33")))),1/(1+EXP(-SUMPRODUCT(Engine!$C$14498:$C$14529,INDIRECT("Coefficients!$AE$2:$AE$33"))))))</f>
      </c>
      <c r="AE459" s="8">
        <f>IF(OR($B459="",$C459="",$D459="",$E459="",$F459="",$G459="",$H459="",$I459="",$J459="",$K459="",$L459=""),"",IF($B459="Female",1/(1+EXP(-SUMPRODUCT(Engine!$C$14498:$C$14529,INDIRECT("Coefficients!$AF$2:$AF$33")))),1/(1+EXP(-SUMPRODUCT(Engine!$C$14498:$C$14529,INDIRECT("Coefficients!$AG$2:$AG$33"))))))</f>
      </c>
      <c r="AF459" s="8">
        <f>IF(OR($B459="",$C459="",$D459="",$E459="",$F459="",$G459="",$H459="",$I459="",$J459="",$K459="",$L459=""),"",IF($B459="Female",1/(1+EXP(-SUMPRODUCT(Engine!$C$14498:$C$14529,INDIRECT("Coefficients!$AH$2:$AH$33")))),1/(1+EXP(-SUMPRODUCT(Engine!$C$14498:$C$14529,INDIRECT("Coefficients!$AI$2:$AI$33"))))))</f>
      </c>
      <c r="AG459" s="8">
        <f>IF(OR($B459="",$C459="",$D459="",$E459="",$F459="",$G459="",$H459="",$I459="",$J459="",$K459="",$L459=""),"",IF($B459="Female",1/(1+EXP(-SUMPRODUCT(Engine!$C$14498:$C$14529,INDIRECT("Coefficients!$AJ$2:$AJ$33")))),1/(1+EXP(-SUMPRODUCT(Engine!$C$14498:$C$14529,INDIRECT("Coefficients!$AK$2:$AK$33"))))))</f>
      </c>
      <c r="AH459" s="8">
        <f>IF(OR($B459="",$C459="",$D459="",$E459="",$F459="",$G459="",$H459="",$I459="",$J459="",$K459="",$L459=""),"",IF($B459="Female",1/(1+EXP(-SUMPRODUCT(Engine!$C$14498:$C$14529,INDIRECT("Coefficients!$AL$2:$AL$33")))),1/(1+EXP(-SUMPRODUCT(Engine!$C$14498:$C$14529,INDIRECT("Coefficients!$AM$2:$AM$33"))))))</f>
      </c>
      <c r="AI459" s="8">
        <f>IF(OR($B459="",$C459="",$D459="",$E459="",$F459="",$G459="",$H459="",$I459="",$J459="",$K459="",$L459=""),"",IF($B459="Female",1/(1+EXP(-SUMPRODUCT(Engine!$C$14498:$C$14529,INDIRECT("Coefficients!$AN$2:$AN$33")))),1/(1+EXP(-SUMPRODUCT(Engine!$C$14498:$C$14529,INDIRECT("Coefficients!$AO$2:$AO$33"))))))</f>
      </c>
      <c r="AJ459" s="8">
        <f>IF(OR($B459="",$C459="",$D459="",$E459="",$F459="",$G459="",$H459="",$I459="",$J459="",$K459="",$L459=""),"",IF($B459="Female",1/(1+EXP(-SUMPRODUCT(Engine!$C$14498:$C$14529,INDIRECT("Coefficients!$AP$2:$AP$33")))),1/(1+EXP(-SUMPRODUCT(Engine!$C$14498:$C$14529,INDIRECT("Coefficients!$AQ$2:$AQ$33"))))))</f>
      </c>
      <c r="AK459" s="8">
        <f>IF(OR($B459="",$C459="",$D459="",$E459="",$F459="",$G459="",$H459="",$I459="",$J459="",$K459="",$L459=""),"",IF($B459="Female",1/(1+EXP(-SUMPRODUCT(Engine!$C$14498:$C$14529,INDIRECT("Coefficients!$AR$2:$AR$33")))),1/(1+EXP(-SUMPRODUCT(Engine!$C$14498:$C$14529,INDIRECT("Coefficients!$AS$2:$AS$33"))))))</f>
      </c>
      <c r="AL459" s="8">
        <f>IF(OR($B459="",$C459="",$D459="",$E459="",$F459="",$G459="",$H459="",$I459="",$J459="",$K459="",$L459=""),"",IF($B459="Female",1/(1+EXP(-SUMPRODUCT(Engine!$C$14498:$C$14529,INDIRECT("Coefficients!$AT$2:$AT$33")))),1/(1+EXP(-SUMPRODUCT(Engine!$C$14498:$C$14529,INDIRECT("Coefficients!$AU$2:$AU$33"))))))</f>
      </c>
      <c r="AM459" s="8">
        <f>IF(OR($B459="",$C459="",$D459="",$E459="",$F459="",$G459="",$H459="",$I459="",$J459="",$K459="",$L459=""),"",IF($B459="Female",1/(1+EXP(-SUMPRODUCT(Engine!$C$14498:$C$14529,INDIRECT("Coefficients!$AV$2:$AV$33")))),1/(1+EXP(-SUMPRODUCT(Engine!$C$14498:$C$14529,INDIRECT("Coefficients!$AW$2:$AW$33"))))))</f>
      </c>
      <c r="AN459" s="8">
        <f>IF(OR($B459="",$C459="",$D459="",$E459="",$F459="",$G459="",$H459="",$I459="",$J459="",$K459="",$L459=""),"",IF($B459="Female",1/(1+EXP(-SUMPRODUCT(Engine!$C$14498:$C$14529,INDIRECT("Coefficients!$AX$2:$AX$33")))),1/(1+EXP(-SUMPRODUCT(Engine!$C$14498:$C$14529,INDIRECT("Coefficients!$AY$2:$AY$33"))))))</f>
      </c>
      <c r="AO459" s="8">
        <f>IF(OR($B459="",$C459="",$D459="",$E459="",$F459="",$G459="",$H459="",$I459="",$J459="",$K459="",$L459=""),"",IF($B459="Female",1/(1+EXP(-SUMPRODUCT(Engine!$C$14498:$C$14529,INDIRECT("Coefficients!$AZ$2:$AZ$33")))),1/(1+EXP(-SUMPRODUCT(Engine!$C$14498:$C$14529,INDIRECT("Coefficients!$BA$2:$BA$33"))))))</f>
      </c>
      <c r="AP459" s="8">
        <f>IF(OR($B459="",$C459="",$D459="",$E459="",$F459="",$G459="",$H459="",$I459="",$J459="",$K459="",$L459=""),"",IF($B459="Female",1/(1+EXP(-SUMPRODUCT(Engine!$C$14498:$C$14529,INDIRECT("Coefficients!$BB$2:$BB$33")))),1/(1+EXP(-SUMPRODUCT(Engine!$C$14498:$C$14529,INDIRECT("Coefficients!$BC$2:$BC$33"))))))</f>
      </c>
      <c r="AQ459" s="8">
        <f>IF(OR($B459="",$C459="",$D459="",$E459="",$F459="",$G459="",$H459="",$I459="",$J459="",$K459="",$L459=""),"",IF($B459="Female",1/(1+EXP(-SUMPRODUCT(Engine!$C$14498:$C$14529,INDIRECT("Coefficients!$BD$2:$BD$33")))),1/(1+EXP(-SUMPRODUCT(Engine!$C$14498:$C$14529,INDIRECT("Coefficients!$BE$2:$BE$33"))))))</f>
      </c>
      <c r="AR459" s="8">
        <f>IF(OR($B459="",$C459="",$D459="",$E459="",$F459="",$G459="",$H459="",$I459="",$J459="",$K459="",$L459=""),"",IF($B459="Female",1/(1+EXP(-SUMPRODUCT(Engine!$C$14498:$C$14529,INDIRECT("Coefficients!$BF$2:$BF$33")))),1/(1+EXP(-SUMPRODUCT(Engine!$C$14498:$C$14529,INDIRECT("Coefficients!$BG$2:$BG$33"))))))</f>
      </c>
      <c r="AS459" s="8">
        <f>IF(OR($B459="",$C459="",$D459="",$E459="",$F459="",$G459="",$H459="",$I459="",$J459="",$K459="",$L459=""),"",IF($B459="Female",1/(1+EXP(-SUMPRODUCT(Engine!$C$14498:$C$14529,INDIRECT("Coefficients!$BH$2:$BH$33")))),1/(1+EXP(-SUMPRODUCT(Engine!$C$14498:$C$14529,INDIRECT("Coefficients!$BI$2:$BI$33"))))))</f>
      </c>
      <c r="AT459" s="8">
        <f>IF(OR($B459="",$C459="",$D459="",$E459="",$F459="",$G459="",$H459="",$I459="",$J459="",$K459="",$L459=""),"",IF($B459="Female",1/(1+EXP(-SUMPRODUCT(Engine!$C$14498:$C$14529,INDIRECT("Coefficients!$BJ$2:$BJ$33")))),1/(1+EXP(-SUMPRODUCT(Engine!$C$14498:$C$14529,INDIRECT("Coefficients!$BK$2:$BK$33"))))))</f>
      </c>
      <c r="AU459" s="8">
        <f>IF(OR($B459="",$C459="",$D459="",$E459="",$F459="",$G459="",$H459="",$I459="",$J459="",$K459="",$L459=""),"",IF($B459="Female",1/(1+EXP(-SUMPRODUCT(Engine!$C$14498:$C$14529,INDIRECT("Coefficients!$BL$2:$BL$33")))),1/(1+EXP(-SUMPRODUCT(Engine!$C$14498:$C$14529,INDIRECT("Coefficients!$BM$2:$BM$33"))))))</f>
      </c>
      <c r="AV459" s="8">
        <f>IF(OR($B459="",$C459="",$D459="",$E459="",$F459="",$G459="",$H459="",$I459="",$J459="",$K459="",$L459=""),"",IF($B459="Female",1/(1+EXP(-SUMPRODUCT(Engine!$C$14498:$C$14529,INDIRECT("Coefficients!$BN$2:$BN$33")))),1/(1+EXP(-SUMPRODUCT(Engine!$C$14498:$C$14529,INDIRECT("Coefficients!$BO$2:$BO$33"))))))</f>
      </c>
      <c r="AW459" s="8">
        <f>IF(OR($B459="",$C459="",$D459="",$E459="",$F459="",$G459="",$H459="",$I459="",$J459="",$K459="",$L459=""),"",IF($B459="Female",1/(1+EXP(-SUMPRODUCT(Engine!$C$14498:$C$14529,INDIRECT("Coefficients!$BP$2:$BP$33")))),1/(1+EXP(-SUMPRODUCT(Engine!$C$14498:$C$14529,INDIRECT("Coefficients!$BQ$2:$BQ$33"))))))</f>
      </c>
      <c r="AX459" s="8">
        <f>IF(OR($B459="",$C459="",$D459="",$E459="",$F459="",$G459="",$H459="",$I459="",$J459="",$K459="",$L459=""),"",IF($B459="Female",1/(1+EXP(-SUMPRODUCT(Engine!$C$14498:$C$14529,INDIRECT("Coefficients!$BR$2:$BR$33")))),1/(1+EXP(-SUMPRODUCT(Engine!$C$14498:$C$14529,INDIRECT("Coefficients!$BS$2:$BS$33"))))))</f>
      </c>
      <c r="AY459" s="8">
        <f>IF(OR($B459="",$C459="",$D459="",$E459="",$F459="",$G459="",$H459="",$I459="",$J459="",$K459="",$L459=""),"",IF($B459="Female",1/(1+EXP(-SUMPRODUCT(Engine!$C$14498:$C$14529,INDIRECT("Coefficients!$BT$2:$BT$33")))),1/(1+EXP(-SUMPRODUCT(Engine!$C$14498:$C$14529,INDIRECT("Coefficients!$BU$2:$BU$33"))))))</f>
      </c>
      <c r="AZ459" s="8">
        <f>IF(OR($B459="",$C459="",$D459="",$E459="",$F459="",$G459="",$H459="",$I459="",$J459="",$K459="",$L459=""),"",IF($B459="Female",1/(1+EXP(-SUMPRODUCT(Engine!$C$14498:$C$14529,INDIRECT("Coefficients!$BV$2:$BV$33")))),1/(1+EXP(-SUMPRODUCT(Engine!$C$14498:$C$14529,INDIRECT("Coefficients!$BW$2:$BW$33"))))))</f>
      </c>
      <c r="BA459" s="8">
        <f>IF(OR($B459="",$C459="",$D459="",$E459="",$F459="",$G459="",$H459="",$I459="",$J459="",$K459="",$L459=""),"",IF($B459="Female",1/(1+EXP(-SUMPRODUCT(Engine!$C$14498:$C$14529,INDIRECT("Coefficients!$BX$2:$BX$33")))),1/(1+EXP(-SUMPRODUCT(Engine!$C$14498:$C$14529,INDIRECT("Coefficients!$BY$2:$BY$33"))))))</f>
      </c>
      <c r="BB459" s="8">
        <f>IF(OR($B459="",$C459="",$D459="",$E459="",$F459="",$G459="",$H459="",$I459="",$J459="",$K459="",$L459=""),"",IF($B459="Female",1/(1+EXP(-SUMPRODUCT(Engine!$C$14498:$C$14529,INDIRECT("Coefficients!$BZ$2:$BZ$33")))),1/(1+EXP(-SUMPRODUCT(Engine!$C$14498:$C$14529,INDIRECT("Coefficients!$CA$2:$CA$33"))))))</f>
      </c>
      <c r="BC459" s="8">
        <f>IF(OR($B459="",$C459="",$D459="",$E459="",$F459="",$G459="",$H459="",$I459="",$J459="",$K459="",$L459=""),"",IF($B459="Female",1/(1+EXP(-SUMPRODUCT(Engine!$C$14498:$C$14529,INDIRECT("Coefficients!$CB$2:$CB$33")))),1/(1+EXP(-SUMPRODUCT(Engine!$C$14498:$C$14529,INDIRECT("Coefficients!$CC$2:$CC$33"))))))</f>
      </c>
      <c r="BD459" s="8">
        <f>IF(OR($B459="",$C459="",$D459="",$E459="",$F459="",$G459="",$H459="",$I459="",$J459="",$K459="",$L459=""),"",IF($B459="Female",1/(1+EXP(-SUMPRODUCT(Engine!$C$14498:$C$14529,INDIRECT("Coefficients!$CD$2:$CD$33")))),1/(1+EXP(-SUMPRODUCT(Engine!$C$14498:$C$14529,INDIRECT("Coefficients!$CE$2:$CE$33"))))))</f>
      </c>
      <c r="BE459" s="8">
        <f>IF(OR($B459="",$C459="",$D459="",$E459="",$F459="",$G459="",$H459="",$I459="",$J459="",$K459="",$L459=""),"",IF($B459="Female",1/(1+EXP(-SUMPRODUCT(Engine!$C$14498:$C$14529,INDIRECT("Coefficients!$CF$2:$CF$33")))),1/(1+EXP(-SUMPRODUCT(Engine!$C$14498:$C$14529,INDIRECT("Coefficients!$CG$2:$CG$33"))))))</f>
      </c>
      <c r="BF459" s="8">
        <f>IF(OR($B459="",$C459="",$D459="",$E459="",$F459="",$G459="",$H459="",$I459="",$J459="",$K459="",$L459=""),"",IF($B459="Female",1/(1+EXP(-SUMPRODUCT(Engine!$C$14498:$C$14529,INDIRECT("Coefficients!$CH$2:$CH$33")))),1/(1+EXP(-SUMPRODUCT(Engine!$C$14498:$C$14529,INDIRECT("Coefficients!$CI$2:$CI$33"))))))</f>
      </c>
      <c r="BG459" s="8">
        <f>IF(OR($B459="",$C459="",$D459="",$E459="",$F459="",$G459="",$H459="",$I459="",$J459="",$K459="",$L459=""),"",IF($B459="Female",1/(1+EXP(-SUMPRODUCT(Engine!$C$14498:$C$14529,INDIRECT("Coefficients!$CJ$2:$CJ$33")))),1/(1+EXP(-SUMPRODUCT(Engine!$C$14498:$C$14529,INDIRECT("Coefficients!$CK$2:$CK$33"))))))</f>
      </c>
      <c r="BH459" s="8">
        <f>IF(OR($B459="",$C459="",$D459="",$E459="",$F459="",$G459="",$H459="",$I459="",$J459="",$K459="",$L459=""),"",IF($B459="Female",1/(1+EXP(-SUMPRODUCT(Engine!$C$14498:$C$14529,INDIRECT("Coefficients!$CL$2:$CL$33")))),1/(1+EXP(-SUMPRODUCT(Engine!$C$14498:$C$14529,INDIRECT("Coefficients!$CM$2:$CM$33"))))))</f>
      </c>
      <c r="BI459" s="8">
        <f>IF(OR($B459="",$C459="",$D459="",$E459="",$F459="",$G459="",$H459="",$I459="",$J459="",$K459="",$L459=""),"",IF($B459="Female",1/(1+EXP(-SUMPRODUCT(Engine!$C$14498:$C$14529,INDIRECT("Coefficients!$CN$2:$CN$33")))),1/(1+EXP(-SUMPRODUCT(Engine!$C$14498:$C$14529,INDIRECT("Coefficients!$CO$2:$CO$33"))))))</f>
      </c>
      <c r="BJ459" s="8">
        <f>IF(OR($B459="",$C459="",$D459="",$E459="",$F459="",$G459="",$H459="",$I459="",$J459="",$K459="",$L459=""),"",IF($B459="Female",1/(1+EXP(-SUMPRODUCT(Engine!$C$14498:$C$14529,INDIRECT("Coefficients!$CP$2:$CP$33")))),1/(1+EXP(-SUMPRODUCT(Engine!$C$14498:$C$14529,INDIRECT("Coefficients!$CQ$2:$CQ$33"))))))</f>
      </c>
      <c r="BK459" s="8">
        <f>IF(OR($B459="",$C459="",$D459="",$E459="",$F459="",$G459="",$H459="",$I459="",$J459="",$K459="",$L459=""),"",IF($B459="Female",1/(1+EXP(-SUMPRODUCT(Engine!$C$14498:$C$14529,INDIRECT("Coefficients!$CR$2:$CR$33")))),1/(1+EXP(-SUMPRODUCT(Engine!$C$14498:$C$14529,INDIRECT("Coefficients!$CS$2:$CS$33"))))))</f>
      </c>
      <c r="BL459" s="8">
        <f>IF(OR($B459="",$C459="",$D459="",$E459="",$F459="",$G459="",$H459="",$I459="",$J459="",$K459="",$L459=""),"",IF($B459="Female",1/(1+EXP(-SUMPRODUCT(Engine!$C$14498:$C$14529,INDIRECT("Coefficients!$CT$2:$CT$33")))),1/(1+EXP(-SUMPRODUCT(Engine!$C$14498:$C$14529,INDIRECT("Coefficients!$CU$2:$CU$33"))))))</f>
      </c>
      <c r="BM459" s="8">
        <f>IF(OR($B459="",$C459="",$D459="",$E459="",$F459="",$G459="",$H459="",$I459="",$J459="",$K459="",$L459=""),"",IF($B459="Female",1/(1+EXP(-SUMPRODUCT(Engine!$C$14498:$C$14529,INDIRECT("Coefficients!$CV$2:$CV$33")))),1/(1+EXP(-SUMPRODUCT(Engine!$C$14498:$C$14529,INDIRECT("Coefficients!$CW$2:$CW$33"))))))</f>
      </c>
    </row>
    <row r="460" spans="1:65" x14ac:dyDescent="0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8">
        <f>IF(OR($B460="",$C460="",$D460="",$E460="",$F460="",$G460="",$H460="",$I460="",$J460="",$K460="",$L460=""),"",IF($B460="Female",1/(1+EXP(-SUMPRODUCT(Engine!$C$14530:$C$14561,INDIRECT("Coefficients!$B$2:$B$33")))),1/(1+EXP(-SUMPRODUCT(Engine!$C$14530:$C$14561,INDIRECT("Coefficients!$C$2:$C$33"))))))</f>
      </c>
      <c r="Q460" s="8">
        <f>IF(OR($B460="",$C460="",$D460="",$E460="",$F460="",$G460="",$H460="",$I460="",$J460="",$K460="",$L460=""),"",IF($B460="Female",1/(1+EXP(-SUMPRODUCT(Engine!$C$14530:$C$14561,INDIRECT("Coefficients!$D$2:$D$33")))),1/(1+EXP(-SUMPRODUCT(Engine!$C$14530:$C$14561,INDIRECT("Coefficients!$E$2:$E$33"))))))</f>
      </c>
      <c r="R460" s="8">
        <f>IF(OR($B460="",$C460="",$D460="",$E460="",$F460="",$G460="",$H460="",$I460="",$J460="",$K460="",$L460=""),"",IF($B460="Female",1/(1+EXP(-SUMPRODUCT(Engine!$C$14530:$C$14561,INDIRECT("Coefficients!$F$2:$F$33")))),1/(1+EXP(-SUMPRODUCT(Engine!$C$14530:$C$14561,INDIRECT("Coefficients!$G$2:$G$33"))))))</f>
      </c>
      <c r="S460" s="8">
        <f>IF(OR($B460="",$C460="",$D460="",$E460="",$F460="",$G460="",$H460="",$I460="",$J460="",$K460="",$L460=""),"",IF($B460="Female",1/(1+EXP(-SUMPRODUCT(Engine!$C$14530:$C$14561,INDIRECT("Coefficients!$H$2:$H$33")))),1/(1+EXP(-SUMPRODUCT(Engine!$C$14530:$C$14561,INDIRECT("Coefficients!$I$2:$I$33"))))))</f>
      </c>
      <c r="T460" s="8">
        <f>IF(OR($B460="",$C460="",$D460="",$E460="",$F460="",$G460="",$H460="",$I460="",$J460="",$K460="",$L460=""),"",IF($B460="Female",1/(1+EXP(-SUMPRODUCT(Engine!$C$14530:$C$14561,INDIRECT("Coefficients!$J$2:$J$33")))),1/(1+EXP(-SUMPRODUCT(Engine!$C$14530:$C$14561,INDIRECT("Coefficients!$K$2:$K$33"))))))</f>
      </c>
      <c r="U460" s="8">
        <f>IF(OR($B460="",$C460="",$D460="",$E460="",$F460="",$G460="",$H460="",$I460="",$J460="",$K460="",$L460=""),"",IF($B460="Female",1/(1+EXP(-SUMPRODUCT(Engine!$C$14530:$C$14561,INDIRECT("Coefficients!$L$2:$L$33")))),1/(1+EXP(-SUMPRODUCT(Engine!$C$14530:$C$14561,INDIRECT("Coefficients!$M$2:$M$33"))))))</f>
      </c>
      <c r="V460" s="8">
        <f>IF(OR($B460="",$C460="",$D460="",$E460="",$F460="",$G460="",$H460="",$I460="",$J460="",$K460="",$L460=""),"",IF($B460="Female",1/(1+EXP(-SUMPRODUCT(Engine!$C$14530:$C$14561,INDIRECT("Coefficients!$N$2:$N$33")))),1/(1+EXP(-SUMPRODUCT(Engine!$C$14530:$C$14561,INDIRECT("Coefficients!$O$2:$O$33"))))))</f>
      </c>
      <c r="W460" s="8">
        <f>IF(OR($B460="",$C460="",$D460="",$E460="",$F460="",$G460="",$H460="",$I460="",$J460="",$K460="",$L460=""),"",IF($B460="Female",1/(1+EXP(-SUMPRODUCT(Engine!$C$14530:$C$14561,INDIRECT("Coefficients!$P$2:$P$33")))),1/(1+EXP(-SUMPRODUCT(Engine!$C$14530:$C$14561,INDIRECT("Coefficients!$Q$2:$Q$33"))))))</f>
      </c>
      <c r="X460" s="8">
        <f>IF(OR($B460="",$C460="",$D460="",$E460="",$F460="",$G460="",$H460="",$I460="",$J460="",$K460="",$L460=""),"",IF($B460="Female",1/(1+EXP(-SUMPRODUCT(Engine!$C$14530:$C$14561,INDIRECT("Coefficients!$R$2:$R$33")))),1/(1+EXP(-SUMPRODUCT(Engine!$C$14530:$C$14561,INDIRECT("Coefficients!$S$2:$S$33"))))))</f>
      </c>
      <c r="Y460" s="8">
        <f>IF(OR($B460="",$C460="",$D460="",$E460="",$F460="",$G460="",$H460="",$I460="",$J460="",$K460="",$L460=""),"",IF($B460="Female",1/(1+EXP(-SUMPRODUCT(Engine!$C$14530:$C$14561,INDIRECT("Coefficients!$T$2:$T$33")))),1/(1+EXP(-SUMPRODUCT(Engine!$C$14530:$C$14561,INDIRECT("Coefficients!$U$2:$U$33"))))))</f>
      </c>
      <c r="Z460" s="8">
        <f>IF(OR($B460="",$C460="",$D460="",$E460="",$F460="",$G460="",$H460="",$I460="",$J460="",$K460="",$L460=""),"",IF($B460="Female",1/(1+EXP(-SUMPRODUCT(Engine!$C$14530:$C$14561,INDIRECT("Coefficients!$V$2:$V$33")))),1/(1+EXP(-SUMPRODUCT(Engine!$C$14530:$C$14561,INDIRECT("Coefficients!$W$2:$W$33"))))))</f>
      </c>
      <c r="AA460" s="8">
        <f>IF(OR($B460="",$C460="",$D460="",$E460="",$F460="",$G460="",$H460="",$I460="",$J460="",$K460="",$L460=""),"",IF($B460="Female",1/(1+EXP(-SUMPRODUCT(Engine!$C$14530:$C$14561,INDIRECT("Coefficients!$X$2:$X$33")))),1/(1+EXP(-SUMPRODUCT(Engine!$C$14530:$C$14561,INDIRECT("Coefficients!$Y$2:$Y$33"))))))</f>
      </c>
      <c r="AB460" s="8">
        <f>IF(OR($B460="",$C460="",$D460="",$E460="",$F460="",$G460="",$H460="",$I460="",$J460="",$K460="",$L460=""),"",IF($B460="Female",1/(1+EXP(-SUMPRODUCT(Engine!$C$14530:$C$14561,INDIRECT("Coefficients!$Z$2:$Z$33")))),1/(1+EXP(-SUMPRODUCT(Engine!$C$14530:$C$14561,INDIRECT("Coefficients!$AA$2:$AA$33"))))))</f>
      </c>
      <c r="AC460" s="8">
        <f>IF(OR($B460="",$C460="",$D460="",$E460="",$F460="",$G460="",$H460="",$I460="",$J460="",$K460="",$L460=""),"",IF($B460="Female",1/(1+EXP(-SUMPRODUCT(Engine!$C$14530:$C$14561,INDIRECT("Coefficients!$AB$2:$AB$33")))),1/(1+EXP(-SUMPRODUCT(Engine!$C$14530:$C$14561,INDIRECT("Coefficients!$AC$2:$AC$33"))))))</f>
      </c>
      <c r="AD460" s="8">
        <f>IF(OR($B460="",$C460="",$D460="",$E460="",$F460="",$G460="",$H460="",$I460="",$J460="",$K460="",$L460=""),"",IF($B460="Female",1/(1+EXP(-SUMPRODUCT(Engine!$C$14530:$C$14561,INDIRECT("Coefficients!$AD$2:$AD$33")))),1/(1+EXP(-SUMPRODUCT(Engine!$C$14530:$C$14561,INDIRECT("Coefficients!$AE$2:$AE$33"))))))</f>
      </c>
      <c r="AE460" s="8">
        <f>IF(OR($B460="",$C460="",$D460="",$E460="",$F460="",$G460="",$H460="",$I460="",$J460="",$K460="",$L460=""),"",IF($B460="Female",1/(1+EXP(-SUMPRODUCT(Engine!$C$14530:$C$14561,INDIRECT("Coefficients!$AF$2:$AF$33")))),1/(1+EXP(-SUMPRODUCT(Engine!$C$14530:$C$14561,INDIRECT("Coefficients!$AG$2:$AG$33"))))))</f>
      </c>
      <c r="AF460" s="8">
        <f>IF(OR($B460="",$C460="",$D460="",$E460="",$F460="",$G460="",$H460="",$I460="",$J460="",$K460="",$L460=""),"",IF($B460="Female",1/(1+EXP(-SUMPRODUCT(Engine!$C$14530:$C$14561,INDIRECT("Coefficients!$AH$2:$AH$33")))),1/(1+EXP(-SUMPRODUCT(Engine!$C$14530:$C$14561,INDIRECT("Coefficients!$AI$2:$AI$33"))))))</f>
      </c>
      <c r="AG460" s="8">
        <f>IF(OR($B460="",$C460="",$D460="",$E460="",$F460="",$G460="",$H460="",$I460="",$J460="",$K460="",$L460=""),"",IF($B460="Female",1/(1+EXP(-SUMPRODUCT(Engine!$C$14530:$C$14561,INDIRECT("Coefficients!$AJ$2:$AJ$33")))),1/(1+EXP(-SUMPRODUCT(Engine!$C$14530:$C$14561,INDIRECT("Coefficients!$AK$2:$AK$33"))))))</f>
      </c>
      <c r="AH460" s="8">
        <f>IF(OR($B460="",$C460="",$D460="",$E460="",$F460="",$G460="",$H460="",$I460="",$J460="",$K460="",$L460=""),"",IF($B460="Female",1/(1+EXP(-SUMPRODUCT(Engine!$C$14530:$C$14561,INDIRECT("Coefficients!$AL$2:$AL$33")))),1/(1+EXP(-SUMPRODUCT(Engine!$C$14530:$C$14561,INDIRECT("Coefficients!$AM$2:$AM$33"))))))</f>
      </c>
      <c r="AI460" s="8">
        <f>IF(OR($B460="",$C460="",$D460="",$E460="",$F460="",$G460="",$H460="",$I460="",$J460="",$K460="",$L460=""),"",IF($B460="Female",1/(1+EXP(-SUMPRODUCT(Engine!$C$14530:$C$14561,INDIRECT("Coefficients!$AN$2:$AN$33")))),1/(1+EXP(-SUMPRODUCT(Engine!$C$14530:$C$14561,INDIRECT("Coefficients!$AO$2:$AO$33"))))))</f>
      </c>
      <c r="AJ460" s="8">
        <f>IF(OR($B460="",$C460="",$D460="",$E460="",$F460="",$G460="",$H460="",$I460="",$J460="",$K460="",$L460=""),"",IF($B460="Female",1/(1+EXP(-SUMPRODUCT(Engine!$C$14530:$C$14561,INDIRECT("Coefficients!$AP$2:$AP$33")))),1/(1+EXP(-SUMPRODUCT(Engine!$C$14530:$C$14561,INDIRECT("Coefficients!$AQ$2:$AQ$33"))))))</f>
      </c>
      <c r="AK460" s="8">
        <f>IF(OR($B460="",$C460="",$D460="",$E460="",$F460="",$G460="",$H460="",$I460="",$J460="",$K460="",$L460=""),"",IF($B460="Female",1/(1+EXP(-SUMPRODUCT(Engine!$C$14530:$C$14561,INDIRECT("Coefficients!$AR$2:$AR$33")))),1/(1+EXP(-SUMPRODUCT(Engine!$C$14530:$C$14561,INDIRECT("Coefficients!$AS$2:$AS$33"))))))</f>
      </c>
      <c r="AL460" s="8">
        <f>IF(OR($B460="",$C460="",$D460="",$E460="",$F460="",$G460="",$H460="",$I460="",$J460="",$K460="",$L460=""),"",IF($B460="Female",1/(1+EXP(-SUMPRODUCT(Engine!$C$14530:$C$14561,INDIRECT("Coefficients!$AT$2:$AT$33")))),1/(1+EXP(-SUMPRODUCT(Engine!$C$14530:$C$14561,INDIRECT("Coefficients!$AU$2:$AU$33"))))))</f>
      </c>
      <c r="AM460" s="8">
        <f>IF(OR($B460="",$C460="",$D460="",$E460="",$F460="",$G460="",$H460="",$I460="",$J460="",$K460="",$L460=""),"",IF($B460="Female",1/(1+EXP(-SUMPRODUCT(Engine!$C$14530:$C$14561,INDIRECT("Coefficients!$AV$2:$AV$33")))),1/(1+EXP(-SUMPRODUCT(Engine!$C$14530:$C$14561,INDIRECT("Coefficients!$AW$2:$AW$33"))))))</f>
      </c>
      <c r="AN460" s="8">
        <f>IF(OR($B460="",$C460="",$D460="",$E460="",$F460="",$G460="",$H460="",$I460="",$J460="",$K460="",$L460=""),"",IF($B460="Female",1/(1+EXP(-SUMPRODUCT(Engine!$C$14530:$C$14561,INDIRECT("Coefficients!$AX$2:$AX$33")))),1/(1+EXP(-SUMPRODUCT(Engine!$C$14530:$C$14561,INDIRECT("Coefficients!$AY$2:$AY$33"))))))</f>
      </c>
      <c r="AO460" s="8">
        <f>IF(OR($B460="",$C460="",$D460="",$E460="",$F460="",$G460="",$H460="",$I460="",$J460="",$K460="",$L460=""),"",IF($B460="Female",1/(1+EXP(-SUMPRODUCT(Engine!$C$14530:$C$14561,INDIRECT("Coefficients!$AZ$2:$AZ$33")))),1/(1+EXP(-SUMPRODUCT(Engine!$C$14530:$C$14561,INDIRECT("Coefficients!$BA$2:$BA$33"))))))</f>
      </c>
      <c r="AP460" s="8">
        <f>IF(OR($B460="",$C460="",$D460="",$E460="",$F460="",$G460="",$H460="",$I460="",$J460="",$K460="",$L460=""),"",IF($B460="Female",1/(1+EXP(-SUMPRODUCT(Engine!$C$14530:$C$14561,INDIRECT("Coefficients!$BB$2:$BB$33")))),1/(1+EXP(-SUMPRODUCT(Engine!$C$14530:$C$14561,INDIRECT("Coefficients!$BC$2:$BC$33"))))))</f>
      </c>
      <c r="AQ460" s="8">
        <f>IF(OR($B460="",$C460="",$D460="",$E460="",$F460="",$G460="",$H460="",$I460="",$J460="",$K460="",$L460=""),"",IF($B460="Female",1/(1+EXP(-SUMPRODUCT(Engine!$C$14530:$C$14561,INDIRECT("Coefficients!$BD$2:$BD$33")))),1/(1+EXP(-SUMPRODUCT(Engine!$C$14530:$C$14561,INDIRECT("Coefficients!$BE$2:$BE$33"))))))</f>
      </c>
      <c r="AR460" s="8">
        <f>IF(OR($B460="",$C460="",$D460="",$E460="",$F460="",$G460="",$H460="",$I460="",$J460="",$K460="",$L460=""),"",IF($B460="Female",1/(1+EXP(-SUMPRODUCT(Engine!$C$14530:$C$14561,INDIRECT("Coefficients!$BF$2:$BF$33")))),1/(1+EXP(-SUMPRODUCT(Engine!$C$14530:$C$14561,INDIRECT("Coefficients!$BG$2:$BG$33"))))))</f>
      </c>
      <c r="AS460" s="8">
        <f>IF(OR($B460="",$C460="",$D460="",$E460="",$F460="",$G460="",$H460="",$I460="",$J460="",$K460="",$L460=""),"",IF($B460="Female",1/(1+EXP(-SUMPRODUCT(Engine!$C$14530:$C$14561,INDIRECT("Coefficients!$BH$2:$BH$33")))),1/(1+EXP(-SUMPRODUCT(Engine!$C$14530:$C$14561,INDIRECT("Coefficients!$BI$2:$BI$33"))))))</f>
      </c>
      <c r="AT460" s="8">
        <f>IF(OR($B460="",$C460="",$D460="",$E460="",$F460="",$G460="",$H460="",$I460="",$J460="",$K460="",$L460=""),"",IF($B460="Female",1/(1+EXP(-SUMPRODUCT(Engine!$C$14530:$C$14561,INDIRECT("Coefficients!$BJ$2:$BJ$33")))),1/(1+EXP(-SUMPRODUCT(Engine!$C$14530:$C$14561,INDIRECT("Coefficients!$BK$2:$BK$33"))))))</f>
      </c>
      <c r="AU460" s="8">
        <f>IF(OR($B460="",$C460="",$D460="",$E460="",$F460="",$G460="",$H460="",$I460="",$J460="",$K460="",$L460=""),"",IF($B460="Female",1/(1+EXP(-SUMPRODUCT(Engine!$C$14530:$C$14561,INDIRECT("Coefficients!$BL$2:$BL$33")))),1/(1+EXP(-SUMPRODUCT(Engine!$C$14530:$C$14561,INDIRECT("Coefficients!$BM$2:$BM$33"))))))</f>
      </c>
      <c r="AV460" s="8">
        <f>IF(OR($B460="",$C460="",$D460="",$E460="",$F460="",$G460="",$H460="",$I460="",$J460="",$K460="",$L460=""),"",IF($B460="Female",1/(1+EXP(-SUMPRODUCT(Engine!$C$14530:$C$14561,INDIRECT("Coefficients!$BN$2:$BN$33")))),1/(1+EXP(-SUMPRODUCT(Engine!$C$14530:$C$14561,INDIRECT("Coefficients!$BO$2:$BO$33"))))))</f>
      </c>
      <c r="AW460" s="8">
        <f>IF(OR($B460="",$C460="",$D460="",$E460="",$F460="",$G460="",$H460="",$I460="",$J460="",$K460="",$L460=""),"",IF($B460="Female",1/(1+EXP(-SUMPRODUCT(Engine!$C$14530:$C$14561,INDIRECT("Coefficients!$BP$2:$BP$33")))),1/(1+EXP(-SUMPRODUCT(Engine!$C$14530:$C$14561,INDIRECT("Coefficients!$BQ$2:$BQ$33"))))))</f>
      </c>
      <c r="AX460" s="8">
        <f>IF(OR($B460="",$C460="",$D460="",$E460="",$F460="",$G460="",$H460="",$I460="",$J460="",$K460="",$L460=""),"",IF($B460="Female",1/(1+EXP(-SUMPRODUCT(Engine!$C$14530:$C$14561,INDIRECT("Coefficients!$BR$2:$BR$33")))),1/(1+EXP(-SUMPRODUCT(Engine!$C$14530:$C$14561,INDIRECT("Coefficients!$BS$2:$BS$33"))))))</f>
      </c>
      <c r="AY460" s="8">
        <f>IF(OR($B460="",$C460="",$D460="",$E460="",$F460="",$G460="",$H460="",$I460="",$J460="",$K460="",$L460=""),"",IF($B460="Female",1/(1+EXP(-SUMPRODUCT(Engine!$C$14530:$C$14561,INDIRECT("Coefficients!$BT$2:$BT$33")))),1/(1+EXP(-SUMPRODUCT(Engine!$C$14530:$C$14561,INDIRECT("Coefficients!$BU$2:$BU$33"))))))</f>
      </c>
      <c r="AZ460" s="8">
        <f>IF(OR($B460="",$C460="",$D460="",$E460="",$F460="",$G460="",$H460="",$I460="",$J460="",$K460="",$L460=""),"",IF($B460="Female",1/(1+EXP(-SUMPRODUCT(Engine!$C$14530:$C$14561,INDIRECT("Coefficients!$BV$2:$BV$33")))),1/(1+EXP(-SUMPRODUCT(Engine!$C$14530:$C$14561,INDIRECT("Coefficients!$BW$2:$BW$33"))))))</f>
      </c>
      <c r="BA460" s="8">
        <f>IF(OR($B460="",$C460="",$D460="",$E460="",$F460="",$G460="",$H460="",$I460="",$J460="",$K460="",$L460=""),"",IF($B460="Female",1/(1+EXP(-SUMPRODUCT(Engine!$C$14530:$C$14561,INDIRECT("Coefficients!$BX$2:$BX$33")))),1/(1+EXP(-SUMPRODUCT(Engine!$C$14530:$C$14561,INDIRECT("Coefficients!$BY$2:$BY$33"))))))</f>
      </c>
      <c r="BB460" s="8">
        <f>IF(OR($B460="",$C460="",$D460="",$E460="",$F460="",$G460="",$H460="",$I460="",$J460="",$K460="",$L460=""),"",IF($B460="Female",1/(1+EXP(-SUMPRODUCT(Engine!$C$14530:$C$14561,INDIRECT("Coefficients!$BZ$2:$BZ$33")))),1/(1+EXP(-SUMPRODUCT(Engine!$C$14530:$C$14561,INDIRECT("Coefficients!$CA$2:$CA$33"))))))</f>
      </c>
      <c r="BC460" s="8">
        <f>IF(OR($B460="",$C460="",$D460="",$E460="",$F460="",$G460="",$H460="",$I460="",$J460="",$K460="",$L460=""),"",IF($B460="Female",1/(1+EXP(-SUMPRODUCT(Engine!$C$14530:$C$14561,INDIRECT("Coefficients!$CB$2:$CB$33")))),1/(1+EXP(-SUMPRODUCT(Engine!$C$14530:$C$14561,INDIRECT("Coefficients!$CC$2:$CC$33"))))))</f>
      </c>
      <c r="BD460" s="8">
        <f>IF(OR($B460="",$C460="",$D460="",$E460="",$F460="",$G460="",$H460="",$I460="",$J460="",$K460="",$L460=""),"",IF($B460="Female",1/(1+EXP(-SUMPRODUCT(Engine!$C$14530:$C$14561,INDIRECT("Coefficients!$CD$2:$CD$33")))),1/(1+EXP(-SUMPRODUCT(Engine!$C$14530:$C$14561,INDIRECT("Coefficients!$CE$2:$CE$33"))))))</f>
      </c>
      <c r="BE460" s="8">
        <f>IF(OR($B460="",$C460="",$D460="",$E460="",$F460="",$G460="",$H460="",$I460="",$J460="",$K460="",$L460=""),"",IF($B460="Female",1/(1+EXP(-SUMPRODUCT(Engine!$C$14530:$C$14561,INDIRECT("Coefficients!$CF$2:$CF$33")))),1/(1+EXP(-SUMPRODUCT(Engine!$C$14530:$C$14561,INDIRECT("Coefficients!$CG$2:$CG$33"))))))</f>
      </c>
      <c r="BF460" s="8">
        <f>IF(OR($B460="",$C460="",$D460="",$E460="",$F460="",$G460="",$H460="",$I460="",$J460="",$K460="",$L460=""),"",IF($B460="Female",1/(1+EXP(-SUMPRODUCT(Engine!$C$14530:$C$14561,INDIRECT("Coefficients!$CH$2:$CH$33")))),1/(1+EXP(-SUMPRODUCT(Engine!$C$14530:$C$14561,INDIRECT("Coefficients!$CI$2:$CI$33"))))))</f>
      </c>
      <c r="BG460" s="8">
        <f>IF(OR($B460="",$C460="",$D460="",$E460="",$F460="",$G460="",$H460="",$I460="",$J460="",$K460="",$L460=""),"",IF($B460="Female",1/(1+EXP(-SUMPRODUCT(Engine!$C$14530:$C$14561,INDIRECT("Coefficients!$CJ$2:$CJ$33")))),1/(1+EXP(-SUMPRODUCT(Engine!$C$14530:$C$14561,INDIRECT("Coefficients!$CK$2:$CK$33"))))))</f>
      </c>
      <c r="BH460" s="8">
        <f>IF(OR($B460="",$C460="",$D460="",$E460="",$F460="",$G460="",$H460="",$I460="",$J460="",$K460="",$L460=""),"",IF($B460="Female",1/(1+EXP(-SUMPRODUCT(Engine!$C$14530:$C$14561,INDIRECT("Coefficients!$CL$2:$CL$33")))),1/(1+EXP(-SUMPRODUCT(Engine!$C$14530:$C$14561,INDIRECT("Coefficients!$CM$2:$CM$33"))))))</f>
      </c>
      <c r="BI460" s="8">
        <f>IF(OR($B460="",$C460="",$D460="",$E460="",$F460="",$G460="",$H460="",$I460="",$J460="",$K460="",$L460=""),"",IF($B460="Female",1/(1+EXP(-SUMPRODUCT(Engine!$C$14530:$C$14561,INDIRECT("Coefficients!$CN$2:$CN$33")))),1/(1+EXP(-SUMPRODUCT(Engine!$C$14530:$C$14561,INDIRECT("Coefficients!$CO$2:$CO$33"))))))</f>
      </c>
      <c r="BJ460" s="8">
        <f>IF(OR($B460="",$C460="",$D460="",$E460="",$F460="",$G460="",$H460="",$I460="",$J460="",$K460="",$L460=""),"",IF($B460="Female",1/(1+EXP(-SUMPRODUCT(Engine!$C$14530:$C$14561,INDIRECT("Coefficients!$CP$2:$CP$33")))),1/(1+EXP(-SUMPRODUCT(Engine!$C$14530:$C$14561,INDIRECT("Coefficients!$CQ$2:$CQ$33"))))))</f>
      </c>
      <c r="BK460" s="8">
        <f>IF(OR($B460="",$C460="",$D460="",$E460="",$F460="",$G460="",$H460="",$I460="",$J460="",$K460="",$L460=""),"",IF($B460="Female",1/(1+EXP(-SUMPRODUCT(Engine!$C$14530:$C$14561,INDIRECT("Coefficients!$CR$2:$CR$33")))),1/(1+EXP(-SUMPRODUCT(Engine!$C$14530:$C$14561,INDIRECT("Coefficients!$CS$2:$CS$33"))))))</f>
      </c>
      <c r="BL460" s="8">
        <f>IF(OR($B460="",$C460="",$D460="",$E460="",$F460="",$G460="",$H460="",$I460="",$J460="",$K460="",$L460=""),"",IF($B460="Female",1/(1+EXP(-SUMPRODUCT(Engine!$C$14530:$C$14561,INDIRECT("Coefficients!$CT$2:$CT$33")))),1/(1+EXP(-SUMPRODUCT(Engine!$C$14530:$C$14561,INDIRECT("Coefficients!$CU$2:$CU$33"))))))</f>
      </c>
      <c r="BM460" s="8">
        <f>IF(OR($B460="",$C460="",$D460="",$E460="",$F460="",$G460="",$H460="",$I460="",$J460="",$K460="",$L460=""),"",IF($B460="Female",1/(1+EXP(-SUMPRODUCT(Engine!$C$14530:$C$14561,INDIRECT("Coefficients!$CV$2:$CV$33")))),1/(1+EXP(-SUMPRODUCT(Engine!$C$14530:$C$14561,INDIRECT("Coefficients!$CW$2:$CW$33"))))))</f>
      </c>
    </row>
    <row r="461" spans="1:65" x14ac:dyDescent="0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8">
        <f>IF(OR($B461="",$C461="",$D461="",$E461="",$F461="",$G461="",$H461="",$I461="",$J461="",$K461="",$L461=""),"",IF($B461="Female",1/(1+EXP(-SUMPRODUCT(Engine!$C$14562:$C$14593,INDIRECT("Coefficients!$B$2:$B$33")))),1/(1+EXP(-SUMPRODUCT(Engine!$C$14562:$C$14593,INDIRECT("Coefficients!$C$2:$C$33"))))))</f>
      </c>
      <c r="Q461" s="8">
        <f>IF(OR($B461="",$C461="",$D461="",$E461="",$F461="",$G461="",$H461="",$I461="",$J461="",$K461="",$L461=""),"",IF($B461="Female",1/(1+EXP(-SUMPRODUCT(Engine!$C$14562:$C$14593,INDIRECT("Coefficients!$D$2:$D$33")))),1/(1+EXP(-SUMPRODUCT(Engine!$C$14562:$C$14593,INDIRECT("Coefficients!$E$2:$E$33"))))))</f>
      </c>
      <c r="R461" s="8">
        <f>IF(OR($B461="",$C461="",$D461="",$E461="",$F461="",$G461="",$H461="",$I461="",$J461="",$K461="",$L461=""),"",IF($B461="Female",1/(1+EXP(-SUMPRODUCT(Engine!$C$14562:$C$14593,INDIRECT("Coefficients!$F$2:$F$33")))),1/(1+EXP(-SUMPRODUCT(Engine!$C$14562:$C$14593,INDIRECT("Coefficients!$G$2:$G$33"))))))</f>
      </c>
      <c r="S461" s="8">
        <f>IF(OR($B461="",$C461="",$D461="",$E461="",$F461="",$G461="",$H461="",$I461="",$J461="",$K461="",$L461=""),"",IF($B461="Female",1/(1+EXP(-SUMPRODUCT(Engine!$C$14562:$C$14593,INDIRECT("Coefficients!$H$2:$H$33")))),1/(1+EXP(-SUMPRODUCT(Engine!$C$14562:$C$14593,INDIRECT("Coefficients!$I$2:$I$33"))))))</f>
      </c>
      <c r="T461" s="8">
        <f>IF(OR($B461="",$C461="",$D461="",$E461="",$F461="",$G461="",$H461="",$I461="",$J461="",$K461="",$L461=""),"",IF($B461="Female",1/(1+EXP(-SUMPRODUCT(Engine!$C$14562:$C$14593,INDIRECT("Coefficients!$J$2:$J$33")))),1/(1+EXP(-SUMPRODUCT(Engine!$C$14562:$C$14593,INDIRECT("Coefficients!$K$2:$K$33"))))))</f>
      </c>
      <c r="U461" s="8">
        <f>IF(OR($B461="",$C461="",$D461="",$E461="",$F461="",$G461="",$H461="",$I461="",$J461="",$K461="",$L461=""),"",IF($B461="Female",1/(1+EXP(-SUMPRODUCT(Engine!$C$14562:$C$14593,INDIRECT("Coefficients!$L$2:$L$33")))),1/(1+EXP(-SUMPRODUCT(Engine!$C$14562:$C$14593,INDIRECT("Coefficients!$M$2:$M$33"))))))</f>
      </c>
      <c r="V461" s="8">
        <f>IF(OR($B461="",$C461="",$D461="",$E461="",$F461="",$G461="",$H461="",$I461="",$J461="",$K461="",$L461=""),"",IF($B461="Female",1/(1+EXP(-SUMPRODUCT(Engine!$C$14562:$C$14593,INDIRECT("Coefficients!$N$2:$N$33")))),1/(1+EXP(-SUMPRODUCT(Engine!$C$14562:$C$14593,INDIRECT("Coefficients!$O$2:$O$33"))))))</f>
      </c>
      <c r="W461" s="8">
        <f>IF(OR($B461="",$C461="",$D461="",$E461="",$F461="",$G461="",$H461="",$I461="",$J461="",$K461="",$L461=""),"",IF($B461="Female",1/(1+EXP(-SUMPRODUCT(Engine!$C$14562:$C$14593,INDIRECT("Coefficients!$P$2:$P$33")))),1/(1+EXP(-SUMPRODUCT(Engine!$C$14562:$C$14593,INDIRECT("Coefficients!$Q$2:$Q$33"))))))</f>
      </c>
      <c r="X461" s="8">
        <f>IF(OR($B461="",$C461="",$D461="",$E461="",$F461="",$G461="",$H461="",$I461="",$J461="",$K461="",$L461=""),"",IF($B461="Female",1/(1+EXP(-SUMPRODUCT(Engine!$C$14562:$C$14593,INDIRECT("Coefficients!$R$2:$R$33")))),1/(1+EXP(-SUMPRODUCT(Engine!$C$14562:$C$14593,INDIRECT("Coefficients!$S$2:$S$33"))))))</f>
      </c>
      <c r="Y461" s="8">
        <f>IF(OR($B461="",$C461="",$D461="",$E461="",$F461="",$G461="",$H461="",$I461="",$J461="",$K461="",$L461=""),"",IF($B461="Female",1/(1+EXP(-SUMPRODUCT(Engine!$C$14562:$C$14593,INDIRECT("Coefficients!$T$2:$T$33")))),1/(1+EXP(-SUMPRODUCT(Engine!$C$14562:$C$14593,INDIRECT("Coefficients!$U$2:$U$33"))))))</f>
      </c>
      <c r="Z461" s="8">
        <f>IF(OR($B461="",$C461="",$D461="",$E461="",$F461="",$G461="",$H461="",$I461="",$J461="",$K461="",$L461=""),"",IF($B461="Female",1/(1+EXP(-SUMPRODUCT(Engine!$C$14562:$C$14593,INDIRECT("Coefficients!$V$2:$V$33")))),1/(1+EXP(-SUMPRODUCT(Engine!$C$14562:$C$14593,INDIRECT("Coefficients!$W$2:$W$33"))))))</f>
      </c>
      <c r="AA461" s="8">
        <f>IF(OR($B461="",$C461="",$D461="",$E461="",$F461="",$G461="",$H461="",$I461="",$J461="",$K461="",$L461=""),"",IF($B461="Female",1/(1+EXP(-SUMPRODUCT(Engine!$C$14562:$C$14593,INDIRECT("Coefficients!$X$2:$X$33")))),1/(1+EXP(-SUMPRODUCT(Engine!$C$14562:$C$14593,INDIRECT("Coefficients!$Y$2:$Y$33"))))))</f>
      </c>
      <c r="AB461" s="8">
        <f>IF(OR($B461="",$C461="",$D461="",$E461="",$F461="",$G461="",$H461="",$I461="",$J461="",$K461="",$L461=""),"",IF($B461="Female",1/(1+EXP(-SUMPRODUCT(Engine!$C$14562:$C$14593,INDIRECT("Coefficients!$Z$2:$Z$33")))),1/(1+EXP(-SUMPRODUCT(Engine!$C$14562:$C$14593,INDIRECT("Coefficients!$AA$2:$AA$33"))))))</f>
      </c>
      <c r="AC461" s="8">
        <f>IF(OR($B461="",$C461="",$D461="",$E461="",$F461="",$G461="",$H461="",$I461="",$J461="",$K461="",$L461=""),"",IF($B461="Female",1/(1+EXP(-SUMPRODUCT(Engine!$C$14562:$C$14593,INDIRECT("Coefficients!$AB$2:$AB$33")))),1/(1+EXP(-SUMPRODUCT(Engine!$C$14562:$C$14593,INDIRECT("Coefficients!$AC$2:$AC$33"))))))</f>
      </c>
      <c r="AD461" s="8">
        <f>IF(OR($B461="",$C461="",$D461="",$E461="",$F461="",$G461="",$H461="",$I461="",$J461="",$K461="",$L461=""),"",IF($B461="Female",1/(1+EXP(-SUMPRODUCT(Engine!$C$14562:$C$14593,INDIRECT("Coefficients!$AD$2:$AD$33")))),1/(1+EXP(-SUMPRODUCT(Engine!$C$14562:$C$14593,INDIRECT("Coefficients!$AE$2:$AE$33"))))))</f>
      </c>
      <c r="AE461" s="8">
        <f>IF(OR($B461="",$C461="",$D461="",$E461="",$F461="",$G461="",$H461="",$I461="",$J461="",$K461="",$L461=""),"",IF($B461="Female",1/(1+EXP(-SUMPRODUCT(Engine!$C$14562:$C$14593,INDIRECT("Coefficients!$AF$2:$AF$33")))),1/(1+EXP(-SUMPRODUCT(Engine!$C$14562:$C$14593,INDIRECT("Coefficients!$AG$2:$AG$33"))))))</f>
      </c>
      <c r="AF461" s="8">
        <f>IF(OR($B461="",$C461="",$D461="",$E461="",$F461="",$G461="",$H461="",$I461="",$J461="",$K461="",$L461=""),"",IF($B461="Female",1/(1+EXP(-SUMPRODUCT(Engine!$C$14562:$C$14593,INDIRECT("Coefficients!$AH$2:$AH$33")))),1/(1+EXP(-SUMPRODUCT(Engine!$C$14562:$C$14593,INDIRECT("Coefficients!$AI$2:$AI$33"))))))</f>
      </c>
      <c r="AG461" s="8">
        <f>IF(OR($B461="",$C461="",$D461="",$E461="",$F461="",$G461="",$H461="",$I461="",$J461="",$K461="",$L461=""),"",IF($B461="Female",1/(1+EXP(-SUMPRODUCT(Engine!$C$14562:$C$14593,INDIRECT("Coefficients!$AJ$2:$AJ$33")))),1/(1+EXP(-SUMPRODUCT(Engine!$C$14562:$C$14593,INDIRECT("Coefficients!$AK$2:$AK$33"))))))</f>
      </c>
      <c r="AH461" s="8">
        <f>IF(OR($B461="",$C461="",$D461="",$E461="",$F461="",$G461="",$H461="",$I461="",$J461="",$K461="",$L461=""),"",IF($B461="Female",1/(1+EXP(-SUMPRODUCT(Engine!$C$14562:$C$14593,INDIRECT("Coefficients!$AL$2:$AL$33")))),1/(1+EXP(-SUMPRODUCT(Engine!$C$14562:$C$14593,INDIRECT("Coefficients!$AM$2:$AM$33"))))))</f>
      </c>
      <c r="AI461" s="8">
        <f>IF(OR($B461="",$C461="",$D461="",$E461="",$F461="",$G461="",$H461="",$I461="",$J461="",$K461="",$L461=""),"",IF($B461="Female",1/(1+EXP(-SUMPRODUCT(Engine!$C$14562:$C$14593,INDIRECT("Coefficients!$AN$2:$AN$33")))),1/(1+EXP(-SUMPRODUCT(Engine!$C$14562:$C$14593,INDIRECT("Coefficients!$AO$2:$AO$33"))))))</f>
      </c>
      <c r="AJ461" s="8">
        <f>IF(OR($B461="",$C461="",$D461="",$E461="",$F461="",$G461="",$H461="",$I461="",$J461="",$K461="",$L461=""),"",IF($B461="Female",1/(1+EXP(-SUMPRODUCT(Engine!$C$14562:$C$14593,INDIRECT("Coefficients!$AP$2:$AP$33")))),1/(1+EXP(-SUMPRODUCT(Engine!$C$14562:$C$14593,INDIRECT("Coefficients!$AQ$2:$AQ$33"))))))</f>
      </c>
      <c r="AK461" s="8">
        <f>IF(OR($B461="",$C461="",$D461="",$E461="",$F461="",$G461="",$H461="",$I461="",$J461="",$K461="",$L461=""),"",IF($B461="Female",1/(1+EXP(-SUMPRODUCT(Engine!$C$14562:$C$14593,INDIRECT("Coefficients!$AR$2:$AR$33")))),1/(1+EXP(-SUMPRODUCT(Engine!$C$14562:$C$14593,INDIRECT("Coefficients!$AS$2:$AS$33"))))))</f>
      </c>
      <c r="AL461" s="8">
        <f>IF(OR($B461="",$C461="",$D461="",$E461="",$F461="",$G461="",$H461="",$I461="",$J461="",$K461="",$L461=""),"",IF($B461="Female",1/(1+EXP(-SUMPRODUCT(Engine!$C$14562:$C$14593,INDIRECT("Coefficients!$AT$2:$AT$33")))),1/(1+EXP(-SUMPRODUCT(Engine!$C$14562:$C$14593,INDIRECT("Coefficients!$AU$2:$AU$33"))))))</f>
      </c>
      <c r="AM461" s="8">
        <f>IF(OR($B461="",$C461="",$D461="",$E461="",$F461="",$G461="",$H461="",$I461="",$J461="",$K461="",$L461=""),"",IF($B461="Female",1/(1+EXP(-SUMPRODUCT(Engine!$C$14562:$C$14593,INDIRECT("Coefficients!$AV$2:$AV$33")))),1/(1+EXP(-SUMPRODUCT(Engine!$C$14562:$C$14593,INDIRECT("Coefficients!$AW$2:$AW$33"))))))</f>
      </c>
      <c r="AN461" s="8">
        <f>IF(OR($B461="",$C461="",$D461="",$E461="",$F461="",$G461="",$H461="",$I461="",$J461="",$K461="",$L461=""),"",IF($B461="Female",1/(1+EXP(-SUMPRODUCT(Engine!$C$14562:$C$14593,INDIRECT("Coefficients!$AX$2:$AX$33")))),1/(1+EXP(-SUMPRODUCT(Engine!$C$14562:$C$14593,INDIRECT("Coefficients!$AY$2:$AY$33"))))))</f>
      </c>
      <c r="AO461" s="8">
        <f>IF(OR($B461="",$C461="",$D461="",$E461="",$F461="",$G461="",$H461="",$I461="",$J461="",$K461="",$L461=""),"",IF($B461="Female",1/(1+EXP(-SUMPRODUCT(Engine!$C$14562:$C$14593,INDIRECT("Coefficients!$AZ$2:$AZ$33")))),1/(1+EXP(-SUMPRODUCT(Engine!$C$14562:$C$14593,INDIRECT("Coefficients!$BA$2:$BA$33"))))))</f>
      </c>
      <c r="AP461" s="8">
        <f>IF(OR($B461="",$C461="",$D461="",$E461="",$F461="",$G461="",$H461="",$I461="",$J461="",$K461="",$L461=""),"",IF($B461="Female",1/(1+EXP(-SUMPRODUCT(Engine!$C$14562:$C$14593,INDIRECT("Coefficients!$BB$2:$BB$33")))),1/(1+EXP(-SUMPRODUCT(Engine!$C$14562:$C$14593,INDIRECT("Coefficients!$BC$2:$BC$33"))))))</f>
      </c>
      <c r="AQ461" s="8">
        <f>IF(OR($B461="",$C461="",$D461="",$E461="",$F461="",$G461="",$H461="",$I461="",$J461="",$K461="",$L461=""),"",IF($B461="Female",1/(1+EXP(-SUMPRODUCT(Engine!$C$14562:$C$14593,INDIRECT("Coefficients!$BD$2:$BD$33")))),1/(1+EXP(-SUMPRODUCT(Engine!$C$14562:$C$14593,INDIRECT("Coefficients!$BE$2:$BE$33"))))))</f>
      </c>
      <c r="AR461" s="8">
        <f>IF(OR($B461="",$C461="",$D461="",$E461="",$F461="",$G461="",$H461="",$I461="",$J461="",$K461="",$L461=""),"",IF($B461="Female",1/(1+EXP(-SUMPRODUCT(Engine!$C$14562:$C$14593,INDIRECT("Coefficients!$BF$2:$BF$33")))),1/(1+EXP(-SUMPRODUCT(Engine!$C$14562:$C$14593,INDIRECT("Coefficients!$BG$2:$BG$33"))))))</f>
      </c>
      <c r="AS461" s="8">
        <f>IF(OR($B461="",$C461="",$D461="",$E461="",$F461="",$G461="",$H461="",$I461="",$J461="",$K461="",$L461=""),"",IF($B461="Female",1/(1+EXP(-SUMPRODUCT(Engine!$C$14562:$C$14593,INDIRECT("Coefficients!$BH$2:$BH$33")))),1/(1+EXP(-SUMPRODUCT(Engine!$C$14562:$C$14593,INDIRECT("Coefficients!$BI$2:$BI$33"))))))</f>
      </c>
      <c r="AT461" s="8">
        <f>IF(OR($B461="",$C461="",$D461="",$E461="",$F461="",$G461="",$H461="",$I461="",$J461="",$K461="",$L461=""),"",IF($B461="Female",1/(1+EXP(-SUMPRODUCT(Engine!$C$14562:$C$14593,INDIRECT("Coefficients!$BJ$2:$BJ$33")))),1/(1+EXP(-SUMPRODUCT(Engine!$C$14562:$C$14593,INDIRECT("Coefficients!$BK$2:$BK$33"))))))</f>
      </c>
      <c r="AU461" s="8">
        <f>IF(OR($B461="",$C461="",$D461="",$E461="",$F461="",$G461="",$H461="",$I461="",$J461="",$K461="",$L461=""),"",IF($B461="Female",1/(1+EXP(-SUMPRODUCT(Engine!$C$14562:$C$14593,INDIRECT("Coefficients!$BL$2:$BL$33")))),1/(1+EXP(-SUMPRODUCT(Engine!$C$14562:$C$14593,INDIRECT("Coefficients!$BM$2:$BM$33"))))))</f>
      </c>
      <c r="AV461" s="8">
        <f>IF(OR($B461="",$C461="",$D461="",$E461="",$F461="",$G461="",$H461="",$I461="",$J461="",$K461="",$L461=""),"",IF($B461="Female",1/(1+EXP(-SUMPRODUCT(Engine!$C$14562:$C$14593,INDIRECT("Coefficients!$BN$2:$BN$33")))),1/(1+EXP(-SUMPRODUCT(Engine!$C$14562:$C$14593,INDIRECT("Coefficients!$BO$2:$BO$33"))))))</f>
      </c>
      <c r="AW461" s="8">
        <f>IF(OR($B461="",$C461="",$D461="",$E461="",$F461="",$G461="",$H461="",$I461="",$J461="",$K461="",$L461=""),"",IF($B461="Female",1/(1+EXP(-SUMPRODUCT(Engine!$C$14562:$C$14593,INDIRECT("Coefficients!$BP$2:$BP$33")))),1/(1+EXP(-SUMPRODUCT(Engine!$C$14562:$C$14593,INDIRECT("Coefficients!$BQ$2:$BQ$33"))))))</f>
      </c>
      <c r="AX461" s="8">
        <f>IF(OR($B461="",$C461="",$D461="",$E461="",$F461="",$G461="",$H461="",$I461="",$J461="",$K461="",$L461=""),"",IF($B461="Female",1/(1+EXP(-SUMPRODUCT(Engine!$C$14562:$C$14593,INDIRECT("Coefficients!$BR$2:$BR$33")))),1/(1+EXP(-SUMPRODUCT(Engine!$C$14562:$C$14593,INDIRECT("Coefficients!$BS$2:$BS$33"))))))</f>
      </c>
      <c r="AY461" s="8">
        <f>IF(OR($B461="",$C461="",$D461="",$E461="",$F461="",$G461="",$H461="",$I461="",$J461="",$K461="",$L461=""),"",IF($B461="Female",1/(1+EXP(-SUMPRODUCT(Engine!$C$14562:$C$14593,INDIRECT("Coefficients!$BT$2:$BT$33")))),1/(1+EXP(-SUMPRODUCT(Engine!$C$14562:$C$14593,INDIRECT("Coefficients!$BU$2:$BU$33"))))))</f>
      </c>
      <c r="AZ461" s="8">
        <f>IF(OR($B461="",$C461="",$D461="",$E461="",$F461="",$G461="",$H461="",$I461="",$J461="",$K461="",$L461=""),"",IF($B461="Female",1/(1+EXP(-SUMPRODUCT(Engine!$C$14562:$C$14593,INDIRECT("Coefficients!$BV$2:$BV$33")))),1/(1+EXP(-SUMPRODUCT(Engine!$C$14562:$C$14593,INDIRECT("Coefficients!$BW$2:$BW$33"))))))</f>
      </c>
      <c r="BA461" s="8">
        <f>IF(OR($B461="",$C461="",$D461="",$E461="",$F461="",$G461="",$H461="",$I461="",$J461="",$K461="",$L461=""),"",IF($B461="Female",1/(1+EXP(-SUMPRODUCT(Engine!$C$14562:$C$14593,INDIRECT("Coefficients!$BX$2:$BX$33")))),1/(1+EXP(-SUMPRODUCT(Engine!$C$14562:$C$14593,INDIRECT("Coefficients!$BY$2:$BY$33"))))))</f>
      </c>
      <c r="BB461" s="8">
        <f>IF(OR($B461="",$C461="",$D461="",$E461="",$F461="",$G461="",$H461="",$I461="",$J461="",$K461="",$L461=""),"",IF($B461="Female",1/(1+EXP(-SUMPRODUCT(Engine!$C$14562:$C$14593,INDIRECT("Coefficients!$BZ$2:$BZ$33")))),1/(1+EXP(-SUMPRODUCT(Engine!$C$14562:$C$14593,INDIRECT("Coefficients!$CA$2:$CA$33"))))))</f>
      </c>
      <c r="BC461" s="8">
        <f>IF(OR($B461="",$C461="",$D461="",$E461="",$F461="",$G461="",$H461="",$I461="",$J461="",$K461="",$L461=""),"",IF($B461="Female",1/(1+EXP(-SUMPRODUCT(Engine!$C$14562:$C$14593,INDIRECT("Coefficients!$CB$2:$CB$33")))),1/(1+EXP(-SUMPRODUCT(Engine!$C$14562:$C$14593,INDIRECT("Coefficients!$CC$2:$CC$33"))))))</f>
      </c>
      <c r="BD461" s="8">
        <f>IF(OR($B461="",$C461="",$D461="",$E461="",$F461="",$G461="",$H461="",$I461="",$J461="",$K461="",$L461=""),"",IF($B461="Female",1/(1+EXP(-SUMPRODUCT(Engine!$C$14562:$C$14593,INDIRECT("Coefficients!$CD$2:$CD$33")))),1/(1+EXP(-SUMPRODUCT(Engine!$C$14562:$C$14593,INDIRECT("Coefficients!$CE$2:$CE$33"))))))</f>
      </c>
      <c r="BE461" s="8">
        <f>IF(OR($B461="",$C461="",$D461="",$E461="",$F461="",$G461="",$H461="",$I461="",$J461="",$K461="",$L461=""),"",IF($B461="Female",1/(1+EXP(-SUMPRODUCT(Engine!$C$14562:$C$14593,INDIRECT("Coefficients!$CF$2:$CF$33")))),1/(1+EXP(-SUMPRODUCT(Engine!$C$14562:$C$14593,INDIRECT("Coefficients!$CG$2:$CG$33"))))))</f>
      </c>
      <c r="BF461" s="8">
        <f>IF(OR($B461="",$C461="",$D461="",$E461="",$F461="",$G461="",$H461="",$I461="",$J461="",$K461="",$L461=""),"",IF($B461="Female",1/(1+EXP(-SUMPRODUCT(Engine!$C$14562:$C$14593,INDIRECT("Coefficients!$CH$2:$CH$33")))),1/(1+EXP(-SUMPRODUCT(Engine!$C$14562:$C$14593,INDIRECT("Coefficients!$CI$2:$CI$33"))))))</f>
      </c>
      <c r="BG461" s="8">
        <f>IF(OR($B461="",$C461="",$D461="",$E461="",$F461="",$G461="",$H461="",$I461="",$J461="",$K461="",$L461=""),"",IF($B461="Female",1/(1+EXP(-SUMPRODUCT(Engine!$C$14562:$C$14593,INDIRECT("Coefficients!$CJ$2:$CJ$33")))),1/(1+EXP(-SUMPRODUCT(Engine!$C$14562:$C$14593,INDIRECT("Coefficients!$CK$2:$CK$33"))))))</f>
      </c>
      <c r="BH461" s="8">
        <f>IF(OR($B461="",$C461="",$D461="",$E461="",$F461="",$G461="",$H461="",$I461="",$J461="",$K461="",$L461=""),"",IF($B461="Female",1/(1+EXP(-SUMPRODUCT(Engine!$C$14562:$C$14593,INDIRECT("Coefficients!$CL$2:$CL$33")))),1/(1+EXP(-SUMPRODUCT(Engine!$C$14562:$C$14593,INDIRECT("Coefficients!$CM$2:$CM$33"))))))</f>
      </c>
      <c r="BI461" s="8">
        <f>IF(OR($B461="",$C461="",$D461="",$E461="",$F461="",$G461="",$H461="",$I461="",$J461="",$K461="",$L461=""),"",IF($B461="Female",1/(1+EXP(-SUMPRODUCT(Engine!$C$14562:$C$14593,INDIRECT("Coefficients!$CN$2:$CN$33")))),1/(1+EXP(-SUMPRODUCT(Engine!$C$14562:$C$14593,INDIRECT("Coefficients!$CO$2:$CO$33"))))))</f>
      </c>
      <c r="BJ461" s="8">
        <f>IF(OR($B461="",$C461="",$D461="",$E461="",$F461="",$G461="",$H461="",$I461="",$J461="",$K461="",$L461=""),"",IF($B461="Female",1/(1+EXP(-SUMPRODUCT(Engine!$C$14562:$C$14593,INDIRECT("Coefficients!$CP$2:$CP$33")))),1/(1+EXP(-SUMPRODUCT(Engine!$C$14562:$C$14593,INDIRECT("Coefficients!$CQ$2:$CQ$33"))))))</f>
      </c>
      <c r="BK461" s="8">
        <f>IF(OR($B461="",$C461="",$D461="",$E461="",$F461="",$G461="",$H461="",$I461="",$J461="",$K461="",$L461=""),"",IF($B461="Female",1/(1+EXP(-SUMPRODUCT(Engine!$C$14562:$C$14593,INDIRECT("Coefficients!$CR$2:$CR$33")))),1/(1+EXP(-SUMPRODUCT(Engine!$C$14562:$C$14593,INDIRECT("Coefficients!$CS$2:$CS$33"))))))</f>
      </c>
      <c r="BL461" s="8">
        <f>IF(OR($B461="",$C461="",$D461="",$E461="",$F461="",$G461="",$H461="",$I461="",$J461="",$K461="",$L461=""),"",IF($B461="Female",1/(1+EXP(-SUMPRODUCT(Engine!$C$14562:$C$14593,INDIRECT("Coefficients!$CT$2:$CT$33")))),1/(1+EXP(-SUMPRODUCT(Engine!$C$14562:$C$14593,INDIRECT("Coefficients!$CU$2:$CU$33"))))))</f>
      </c>
      <c r="BM461" s="8">
        <f>IF(OR($B461="",$C461="",$D461="",$E461="",$F461="",$G461="",$H461="",$I461="",$J461="",$K461="",$L461=""),"",IF($B461="Female",1/(1+EXP(-SUMPRODUCT(Engine!$C$14562:$C$14593,INDIRECT("Coefficients!$CV$2:$CV$33")))),1/(1+EXP(-SUMPRODUCT(Engine!$C$14562:$C$14593,INDIRECT("Coefficients!$CW$2:$CW$33"))))))</f>
      </c>
    </row>
    <row r="462" spans="1:65" x14ac:dyDescent="0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8">
        <f>IF(OR($B462="",$C462="",$D462="",$E462="",$F462="",$G462="",$H462="",$I462="",$J462="",$K462="",$L462=""),"",IF($B462="Female",1/(1+EXP(-SUMPRODUCT(Engine!$C$14594:$C$14625,INDIRECT("Coefficients!$B$2:$B$33")))),1/(1+EXP(-SUMPRODUCT(Engine!$C$14594:$C$14625,INDIRECT("Coefficients!$C$2:$C$33"))))))</f>
      </c>
      <c r="Q462" s="8">
        <f>IF(OR($B462="",$C462="",$D462="",$E462="",$F462="",$G462="",$H462="",$I462="",$J462="",$K462="",$L462=""),"",IF($B462="Female",1/(1+EXP(-SUMPRODUCT(Engine!$C$14594:$C$14625,INDIRECT("Coefficients!$D$2:$D$33")))),1/(1+EXP(-SUMPRODUCT(Engine!$C$14594:$C$14625,INDIRECT("Coefficients!$E$2:$E$33"))))))</f>
      </c>
      <c r="R462" s="8">
        <f>IF(OR($B462="",$C462="",$D462="",$E462="",$F462="",$G462="",$H462="",$I462="",$J462="",$K462="",$L462=""),"",IF($B462="Female",1/(1+EXP(-SUMPRODUCT(Engine!$C$14594:$C$14625,INDIRECT("Coefficients!$F$2:$F$33")))),1/(1+EXP(-SUMPRODUCT(Engine!$C$14594:$C$14625,INDIRECT("Coefficients!$G$2:$G$33"))))))</f>
      </c>
      <c r="S462" s="8">
        <f>IF(OR($B462="",$C462="",$D462="",$E462="",$F462="",$G462="",$H462="",$I462="",$J462="",$K462="",$L462=""),"",IF($B462="Female",1/(1+EXP(-SUMPRODUCT(Engine!$C$14594:$C$14625,INDIRECT("Coefficients!$H$2:$H$33")))),1/(1+EXP(-SUMPRODUCT(Engine!$C$14594:$C$14625,INDIRECT("Coefficients!$I$2:$I$33"))))))</f>
      </c>
      <c r="T462" s="8">
        <f>IF(OR($B462="",$C462="",$D462="",$E462="",$F462="",$G462="",$H462="",$I462="",$J462="",$K462="",$L462=""),"",IF($B462="Female",1/(1+EXP(-SUMPRODUCT(Engine!$C$14594:$C$14625,INDIRECT("Coefficients!$J$2:$J$33")))),1/(1+EXP(-SUMPRODUCT(Engine!$C$14594:$C$14625,INDIRECT("Coefficients!$K$2:$K$33"))))))</f>
      </c>
      <c r="U462" s="8">
        <f>IF(OR($B462="",$C462="",$D462="",$E462="",$F462="",$G462="",$H462="",$I462="",$J462="",$K462="",$L462=""),"",IF($B462="Female",1/(1+EXP(-SUMPRODUCT(Engine!$C$14594:$C$14625,INDIRECT("Coefficients!$L$2:$L$33")))),1/(1+EXP(-SUMPRODUCT(Engine!$C$14594:$C$14625,INDIRECT("Coefficients!$M$2:$M$33"))))))</f>
      </c>
      <c r="V462" s="8">
        <f>IF(OR($B462="",$C462="",$D462="",$E462="",$F462="",$G462="",$H462="",$I462="",$J462="",$K462="",$L462=""),"",IF($B462="Female",1/(1+EXP(-SUMPRODUCT(Engine!$C$14594:$C$14625,INDIRECT("Coefficients!$N$2:$N$33")))),1/(1+EXP(-SUMPRODUCT(Engine!$C$14594:$C$14625,INDIRECT("Coefficients!$O$2:$O$33"))))))</f>
      </c>
      <c r="W462" s="8">
        <f>IF(OR($B462="",$C462="",$D462="",$E462="",$F462="",$G462="",$H462="",$I462="",$J462="",$K462="",$L462=""),"",IF($B462="Female",1/(1+EXP(-SUMPRODUCT(Engine!$C$14594:$C$14625,INDIRECT("Coefficients!$P$2:$P$33")))),1/(1+EXP(-SUMPRODUCT(Engine!$C$14594:$C$14625,INDIRECT("Coefficients!$Q$2:$Q$33"))))))</f>
      </c>
      <c r="X462" s="8">
        <f>IF(OR($B462="",$C462="",$D462="",$E462="",$F462="",$G462="",$H462="",$I462="",$J462="",$K462="",$L462=""),"",IF($B462="Female",1/(1+EXP(-SUMPRODUCT(Engine!$C$14594:$C$14625,INDIRECT("Coefficients!$R$2:$R$33")))),1/(1+EXP(-SUMPRODUCT(Engine!$C$14594:$C$14625,INDIRECT("Coefficients!$S$2:$S$33"))))))</f>
      </c>
      <c r="Y462" s="8">
        <f>IF(OR($B462="",$C462="",$D462="",$E462="",$F462="",$G462="",$H462="",$I462="",$J462="",$K462="",$L462=""),"",IF($B462="Female",1/(1+EXP(-SUMPRODUCT(Engine!$C$14594:$C$14625,INDIRECT("Coefficients!$T$2:$T$33")))),1/(1+EXP(-SUMPRODUCT(Engine!$C$14594:$C$14625,INDIRECT("Coefficients!$U$2:$U$33"))))))</f>
      </c>
      <c r="Z462" s="8">
        <f>IF(OR($B462="",$C462="",$D462="",$E462="",$F462="",$G462="",$H462="",$I462="",$J462="",$K462="",$L462=""),"",IF($B462="Female",1/(1+EXP(-SUMPRODUCT(Engine!$C$14594:$C$14625,INDIRECT("Coefficients!$V$2:$V$33")))),1/(1+EXP(-SUMPRODUCT(Engine!$C$14594:$C$14625,INDIRECT("Coefficients!$W$2:$W$33"))))))</f>
      </c>
      <c r="AA462" s="8">
        <f>IF(OR($B462="",$C462="",$D462="",$E462="",$F462="",$G462="",$H462="",$I462="",$J462="",$K462="",$L462=""),"",IF($B462="Female",1/(1+EXP(-SUMPRODUCT(Engine!$C$14594:$C$14625,INDIRECT("Coefficients!$X$2:$X$33")))),1/(1+EXP(-SUMPRODUCT(Engine!$C$14594:$C$14625,INDIRECT("Coefficients!$Y$2:$Y$33"))))))</f>
      </c>
      <c r="AB462" s="8">
        <f>IF(OR($B462="",$C462="",$D462="",$E462="",$F462="",$G462="",$H462="",$I462="",$J462="",$K462="",$L462=""),"",IF($B462="Female",1/(1+EXP(-SUMPRODUCT(Engine!$C$14594:$C$14625,INDIRECT("Coefficients!$Z$2:$Z$33")))),1/(1+EXP(-SUMPRODUCT(Engine!$C$14594:$C$14625,INDIRECT("Coefficients!$AA$2:$AA$33"))))))</f>
      </c>
      <c r="AC462" s="8">
        <f>IF(OR($B462="",$C462="",$D462="",$E462="",$F462="",$G462="",$H462="",$I462="",$J462="",$K462="",$L462=""),"",IF($B462="Female",1/(1+EXP(-SUMPRODUCT(Engine!$C$14594:$C$14625,INDIRECT("Coefficients!$AB$2:$AB$33")))),1/(1+EXP(-SUMPRODUCT(Engine!$C$14594:$C$14625,INDIRECT("Coefficients!$AC$2:$AC$33"))))))</f>
      </c>
      <c r="AD462" s="8">
        <f>IF(OR($B462="",$C462="",$D462="",$E462="",$F462="",$G462="",$H462="",$I462="",$J462="",$K462="",$L462=""),"",IF($B462="Female",1/(1+EXP(-SUMPRODUCT(Engine!$C$14594:$C$14625,INDIRECT("Coefficients!$AD$2:$AD$33")))),1/(1+EXP(-SUMPRODUCT(Engine!$C$14594:$C$14625,INDIRECT("Coefficients!$AE$2:$AE$33"))))))</f>
      </c>
      <c r="AE462" s="8">
        <f>IF(OR($B462="",$C462="",$D462="",$E462="",$F462="",$G462="",$H462="",$I462="",$J462="",$K462="",$L462=""),"",IF($B462="Female",1/(1+EXP(-SUMPRODUCT(Engine!$C$14594:$C$14625,INDIRECT("Coefficients!$AF$2:$AF$33")))),1/(1+EXP(-SUMPRODUCT(Engine!$C$14594:$C$14625,INDIRECT("Coefficients!$AG$2:$AG$33"))))))</f>
      </c>
      <c r="AF462" s="8">
        <f>IF(OR($B462="",$C462="",$D462="",$E462="",$F462="",$G462="",$H462="",$I462="",$J462="",$K462="",$L462=""),"",IF($B462="Female",1/(1+EXP(-SUMPRODUCT(Engine!$C$14594:$C$14625,INDIRECT("Coefficients!$AH$2:$AH$33")))),1/(1+EXP(-SUMPRODUCT(Engine!$C$14594:$C$14625,INDIRECT("Coefficients!$AI$2:$AI$33"))))))</f>
      </c>
      <c r="AG462" s="8">
        <f>IF(OR($B462="",$C462="",$D462="",$E462="",$F462="",$G462="",$H462="",$I462="",$J462="",$K462="",$L462=""),"",IF($B462="Female",1/(1+EXP(-SUMPRODUCT(Engine!$C$14594:$C$14625,INDIRECT("Coefficients!$AJ$2:$AJ$33")))),1/(1+EXP(-SUMPRODUCT(Engine!$C$14594:$C$14625,INDIRECT("Coefficients!$AK$2:$AK$33"))))))</f>
      </c>
      <c r="AH462" s="8">
        <f>IF(OR($B462="",$C462="",$D462="",$E462="",$F462="",$G462="",$H462="",$I462="",$J462="",$K462="",$L462=""),"",IF($B462="Female",1/(1+EXP(-SUMPRODUCT(Engine!$C$14594:$C$14625,INDIRECT("Coefficients!$AL$2:$AL$33")))),1/(1+EXP(-SUMPRODUCT(Engine!$C$14594:$C$14625,INDIRECT("Coefficients!$AM$2:$AM$33"))))))</f>
      </c>
      <c r="AI462" s="8">
        <f>IF(OR($B462="",$C462="",$D462="",$E462="",$F462="",$G462="",$H462="",$I462="",$J462="",$K462="",$L462=""),"",IF($B462="Female",1/(1+EXP(-SUMPRODUCT(Engine!$C$14594:$C$14625,INDIRECT("Coefficients!$AN$2:$AN$33")))),1/(1+EXP(-SUMPRODUCT(Engine!$C$14594:$C$14625,INDIRECT("Coefficients!$AO$2:$AO$33"))))))</f>
      </c>
      <c r="AJ462" s="8">
        <f>IF(OR($B462="",$C462="",$D462="",$E462="",$F462="",$G462="",$H462="",$I462="",$J462="",$K462="",$L462=""),"",IF($B462="Female",1/(1+EXP(-SUMPRODUCT(Engine!$C$14594:$C$14625,INDIRECT("Coefficients!$AP$2:$AP$33")))),1/(1+EXP(-SUMPRODUCT(Engine!$C$14594:$C$14625,INDIRECT("Coefficients!$AQ$2:$AQ$33"))))))</f>
      </c>
      <c r="AK462" s="8">
        <f>IF(OR($B462="",$C462="",$D462="",$E462="",$F462="",$G462="",$H462="",$I462="",$J462="",$K462="",$L462=""),"",IF($B462="Female",1/(1+EXP(-SUMPRODUCT(Engine!$C$14594:$C$14625,INDIRECT("Coefficients!$AR$2:$AR$33")))),1/(1+EXP(-SUMPRODUCT(Engine!$C$14594:$C$14625,INDIRECT("Coefficients!$AS$2:$AS$33"))))))</f>
      </c>
      <c r="AL462" s="8">
        <f>IF(OR($B462="",$C462="",$D462="",$E462="",$F462="",$G462="",$H462="",$I462="",$J462="",$K462="",$L462=""),"",IF($B462="Female",1/(1+EXP(-SUMPRODUCT(Engine!$C$14594:$C$14625,INDIRECT("Coefficients!$AT$2:$AT$33")))),1/(1+EXP(-SUMPRODUCT(Engine!$C$14594:$C$14625,INDIRECT("Coefficients!$AU$2:$AU$33"))))))</f>
      </c>
      <c r="AM462" s="8">
        <f>IF(OR($B462="",$C462="",$D462="",$E462="",$F462="",$G462="",$H462="",$I462="",$J462="",$K462="",$L462=""),"",IF($B462="Female",1/(1+EXP(-SUMPRODUCT(Engine!$C$14594:$C$14625,INDIRECT("Coefficients!$AV$2:$AV$33")))),1/(1+EXP(-SUMPRODUCT(Engine!$C$14594:$C$14625,INDIRECT("Coefficients!$AW$2:$AW$33"))))))</f>
      </c>
      <c r="AN462" s="8">
        <f>IF(OR($B462="",$C462="",$D462="",$E462="",$F462="",$G462="",$H462="",$I462="",$J462="",$K462="",$L462=""),"",IF($B462="Female",1/(1+EXP(-SUMPRODUCT(Engine!$C$14594:$C$14625,INDIRECT("Coefficients!$AX$2:$AX$33")))),1/(1+EXP(-SUMPRODUCT(Engine!$C$14594:$C$14625,INDIRECT("Coefficients!$AY$2:$AY$33"))))))</f>
      </c>
      <c r="AO462" s="8">
        <f>IF(OR($B462="",$C462="",$D462="",$E462="",$F462="",$G462="",$H462="",$I462="",$J462="",$K462="",$L462=""),"",IF($B462="Female",1/(1+EXP(-SUMPRODUCT(Engine!$C$14594:$C$14625,INDIRECT("Coefficients!$AZ$2:$AZ$33")))),1/(1+EXP(-SUMPRODUCT(Engine!$C$14594:$C$14625,INDIRECT("Coefficients!$BA$2:$BA$33"))))))</f>
      </c>
      <c r="AP462" s="8">
        <f>IF(OR($B462="",$C462="",$D462="",$E462="",$F462="",$G462="",$H462="",$I462="",$J462="",$K462="",$L462=""),"",IF($B462="Female",1/(1+EXP(-SUMPRODUCT(Engine!$C$14594:$C$14625,INDIRECT("Coefficients!$BB$2:$BB$33")))),1/(1+EXP(-SUMPRODUCT(Engine!$C$14594:$C$14625,INDIRECT("Coefficients!$BC$2:$BC$33"))))))</f>
      </c>
      <c r="AQ462" s="8">
        <f>IF(OR($B462="",$C462="",$D462="",$E462="",$F462="",$G462="",$H462="",$I462="",$J462="",$K462="",$L462=""),"",IF($B462="Female",1/(1+EXP(-SUMPRODUCT(Engine!$C$14594:$C$14625,INDIRECT("Coefficients!$BD$2:$BD$33")))),1/(1+EXP(-SUMPRODUCT(Engine!$C$14594:$C$14625,INDIRECT("Coefficients!$BE$2:$BE$33"))))))</f>
      </c>
      <c r="AR462" s="8">
        <f>IF(OR($B462="",$C462="",$D462="",$E462="",$F462="",$G462="",$H462="",$I462="",$J462="",$K462="",$L462=""),"",IF($B462="Female",1/(1+EXP(-SUMPRODUCT(Engine!$C$14594:$C$14625,INDIRECT("Coefficients!$BF$2:$BF$33")))),1/(1+EXP(-SUMPRODUCT(Engine!$C$14594:$C$14625,INDIRECT("Coefficients!$BG$2:$BG$33"))))))</f>
      </c>
      <c r="AS462" s="8">
        <f>IF(OR($B462="",$C462="",$D462="",$E462="",$F462="",$G462="",$H462="",$I462="",$J462="",$K462="",$L462=""),"",IF($B462="Female",1/(1+EXP(-SUMPRODUCT(Engine!$C$14594:$C$14625,INDIRECT("Coefficients!$BH$2:$BH$33")))),1/(1+EXP(-SUMPRODUCT(Engine!$C$14594:$C$14625,INDIRECT("Coefficients!$BI$2:$BI$33"))))))</f>
      </c>
      <c r="AT462" s="8">
        <f>IF(OR($B462="",$C462="",$D462="",$E462="",$F462="",$G462="",$H462="",$I462="",$J462="",$K462="",$L462=""),"",IF($B462="Female",1/(1+EXP(-SUMPRODUCT(Engine!$C$14594:$C$14625,INDIRECT("Coefficients!$BJ$2:$BJ$33")))),1/(1+EXP(-SUMPRODUCT(Engine!$C$14594:$C$14625,INDIRECT("Coefficients!$BK$2:$BK$33"))))))</f>
      </c>
      <c r="AU462" s="8">
        <f>IF(OR($B462="",$C462="",$D462="",$E462="",$F462="",$G462="",$H462="",$I462="",$J462="",$K462="",$L462=""),"",IF($B462="Female",1/(1+EXP(-SUMPRODUCT(Engine!$C$14594:$C$14625,INDIRECT("Coefficients!$BL$2:$BL$33")))),1/(1+EXP(-SUMPRODUCT(Engine!$C$14594:$C$14625,INDIRECT("Coefficients!$BM$2:$BM$33"))))))</f>
      </c>
      <c r="AV462" s="8">
        <f>IF(OR($B462="",$C462="",$D462="",$E462="",$F462="",$G462="",$H462="",$I462="",$J462="",$K462="",$L462=""),"",IF($B462="Female",1/(1+EXP(-SUMPRODUCT(Engine!$C$14594:$C$14625,INDIRECT("Coefficients!$BN$2:$BN$33")))),1/(1+EXP(-SUMPRODUCT(Engine!$C$14594:$C$14625,INDIRECT("Coefficients!$BO$2:$BO$33"))))))</f>
      </c>
      <c r="AW462" s="8">
        <f>IF(OR($B462="",$C462="",$D462="",$E462="",$F462="",$G462="",$H462="",$I462="",$J462="",$K462="",$L462=""),"",IF($B462="Female",1/(1+EXP(-SUMPRODUCT(Engine!$C$14594:$C$14625,INDIRECT("Coefficients!$BP$2:$BP$33")))),1/(1+EXP(-SUMPRODUCT(Engine!$C$14594:$C$14625,INDIRECT("Coefficients!$BQ$2:$BQ$33"))))))</f>
      </c>
      <c r="AX462" s="8">
        <f>IF(OR($B462="",$C462="",$D462="",$E462="",$F462="",$G462="",$H462="",$I462="",$J462="",$K462="",$L462=""),"",IF($B462="Female",1/(1+EXP(-SUMPRODUCT(Engine!$C$14594:$C$14625,INDIRECT("Coefficients!$BR$2:$BR$33")))),1/(1+EXP(-SUMPRODUCT(Engine!$C$14594:$C$14625,INDIRECT("Coefficients!$BS$2:$BS$33"))))))</f>
      </c>
      <c r="AY462" s="8">
        <f>IF(OR($B462="",$C462="",$D462="",$E462="",$F462="",$G462="",$H462="",$I462="",$J462="",$K462="",$L462=""),"",IF($B462="Female",1/(1+EXP(-SUMPRODUCT(Engine!$C$14594:$C$14625,INDIRECT("Coefficients!$BT$2:$BT$33")))),1/(1+EXP(-SUMPRODUCT(Engine!$C$14594:$C$14625,INDIRECT("Coefficients!$BU$2:$BU$33"))))))</f>
      </c>
      <c r="AZ462" s="8">
        <f>IF(OR($B462="",$C462="",$D462="",$E462="",$F462="",$G462="",$H462="",$I462="",$J462="",$K462="",$L462=""),"",IF($B462="Female",1/(1+EXP(-SUMPRODUCT(Engine!$C$14594:$C$14625,INDIRECT("Coefficients!$BV$2:$BV$33")))),1/(1+EXP(-SUMPRODUCT(Engine!$C$14594:$C$14625,INDIRECT("Coefficients!$BW$2:$BW$33"))))))</f>
      </c>
      <c r="BA462" s="8">
        <f>IF(OR($B462="",$C462="",$D462="",$E462="",$F462="",$G462="",$H462="",$I462="",$J462="",$K462="",$L462=""),"",IF($B462="Female",1/(1+EXP(-SUMPRODUCT(Engine!$C$14594:$C$14625,INDIRECT("Coefficients!$BX$2:$BX$33")))),1/(1+EXP(-SUMPRODUCT(Engine!$C$14594:$C$14625,INDIRECT("Coefficients!$BY$2:$BY$33"))))))</f>
      </c>
      <c r="BB462" s="8">
        <f>IF(OR($B462="",$C462="",$D462="",$E462="",$F462="",$G462="",$H462="",$I462="",$J462="",$K462="",$L462=""),"",IF($B462="Female",1/(1+EXP(-SUMPRODUCT(Engine!$C$14594:$C$14625,INDIRECT("Coefficients!$BZ$2:$BZ$33")))),1/(1+EXP(-SUMPRODUCT(Engine!$C$14594:$C$14625,INDIRECT("Coefficients!$CA$2:$CA$33"))))))</f>
      </c>
      <c r="BC462" s="8">
        <f>IF(OR($B462="",$C462="",$D462="",$E462="",$F462="",$G462="",$H462="",$I462="",$J462="",$K462="",$L462=""),"",IF($B462="Female",1/(1+EXP(-SUMPRODUCT(Engine!$C$14594:$C$14625,INDIRECT("Coefficients!$CB$2:$CB$33")))),1/(1+EXP(-SUMPRODUCT(Engine!$C$14594:$C$14625,INDIRECT("Coefficients!$CC$2:$CC$33"))))))</f>
      </c>
      <c r="BD462" s="8">
        <f>IF(OR($B462="",$C462="",$D462="",$E462="",$F462="",$G462="",$H462="",$I462="",$J462="",$K462="",$L462=""),"",IF($B462="Female",1/(1+EXP(-SUMPRODUCT(Engine!$C$14594:$C$14625,INDIRECT("Coefficients!$CD$2:$CD$33")))),1/(1+EXP(-SUMPRODUCT(Engine!$C$14594:$C$14625,INDIRECT("Coefficients!$CE$2:$CE$33"))))))</f>
      </c>
      <c r="BE462" s="8">
        <f>IF(OR($B462="",$C462="",$D462="",$E462="",$F462="",$G462="",$H462="",$I462="",$J462="",$K462="",$L462=""),"",IF($B462="Female",1/(1+EXP(-SUMPRODUCT(Engine!$C$14594:$C$14625,INDIRECT("Coefficients!$CF$2:$CF$33")))),1/(1+EXP(-SUMPRODUCT(Engine!$C$14594:$C$14625,INDIRECT("Coefficients!$CG$2:$CG$33"))))))</f>
      </c>
      <c r="BF462" s="8">
        <f>IF(OR($B462="",$C462="",$D462="",$E462="",$F462="",$G462="",$H462="",$I462="",$J462="",$K462="",$L462=""),"",IF($B462="Female",1/(1+EXP(-SUMPRODUCT(Engine!$C$14594:$C$14625,INDIRECT("Coefficients!$CH$2:$CH$33")))),1/(1+EXP(-SUMPRODUCT(Engine!$C$14594:$C$14625,INDIRECT("Coefficients!$CI$2:$CI$33"))))))</f>
      </c>
      <c r="BG462" s="8">
        <f>IF(OR($B462="",$C462="",$D462="",$E462="",$F462="",$G462="",$H462="",$I462="",$J462="",$K462="",$L462=""),"",IF($B462="Female",1/(1+EXP(-SUMPRODUCT(Engine!$C$14594:$C$14625,INDIRECT("Coefficients!$CJ$2:$CJ$33")))),1/(1+EXP(-SUMPRODUCT(Engine!$C$14594:$C$14625,INDIRECT("Coefficients!$CK$2:$CK$33"))))))</f>
      </c>
      <c r="BH462" s="8">
        <f>IF(OR($B462="",$C462="",$D462="",$E462="",$F462="",$G462="",$H462="",$I462="",$J462="",$K462="",$L462=""),"",IF($B462="Female",1/(1+EXP(-SUMPRODUCT(Engine!$C$14594:$C$14625,INDIRECT("Coefficients!$CL$2:$CL$33")))),1/(1+EXP(-SUMPRODUCT(Engine!$C$14594:$C$14625,INDIRECT("Coefficients!$CM$2:$CM$33"))))))</f>
      </c>
      <c r="BI462" s="8">
        <f>IF(OR($B462="",$C462="",$D462="",$E462="",$F462="",$G462="",$H462="",$I462="",$J462="",$K462="",$L462=""),"",IF($B462="Female",1/(1+EXP(-SUMPRODUCT(Engine!$C$14594:$C$14625,INDIRECT("Coefficients!$CN$2:$CN$33")))),1/(1+EXP(-SUMPRODUCT(Engine!$C$14594:$C$14625,INDIRECT("Coefficients!$CO$2:$CO$33"))))))</f>
      </c>
      <c r="BJ462" s="8">
        <f>IF(OR($B462="",$C462="",$D462="",$E462="",$F462="",$G462="",$H462="",$I462="",$J462="",$K462="",$L462=""),"",IF($B462="Female",1/(1+EXP(-SUMPRODUCT(Engine!$C$14594:$C$14625,INDIRECT("Coefficients!$CP$2:$CP$33")))),1/(1+EXP(-SUMPRODUCT(Engine!$C$14594:$C$14625,INDIRECT("Coefficients!$CQ$2:$CQ$33"))))))</f>
      </c>
      <c r="BK462" s="8">
        <f>IF(OR($B462="",$C462="",$D462="",$E462="",$F462="",$G462="",$H462="",$I462="",$J462="",$K462="",$L462=""),"",IF($B462="Female",1/(1+EXP(-SUMPRODUCT(Engine!$C$14594:$C$14625,INDIRECT("Coefficients!$CR$2:$CR$33")))),1/(1+EXP(-SUMPRODUCT(Engine!$C$14594:$C$14625,INDIRECT("Coefficients!$CS$2:$CS$33"))))))</f>
      </c>
      <c r="BL462" s="8">
        <f>IF(OR($B462="",$C462="",$D462="",$E462="",$F462="",$G462="",$H462="",$I462="",$J462="",$K462="",$L462=""),"",IF($B462="Female",1/(1+EXP(-SUMPRODUCT(Engine!$C$14594:$C$14625,INDIRECT("Coefficients!$CT$2:$CT$33")))),1/(1+EXP(-SUMPRODUCT(Engine!$C$14594:$C$14625,INDIRECT("Coefficients!$CU$2:$CU$33"))))))</f>
      </c>
      <c r="BM462" s="8">
        <f>IF(OR($B462="",$C462="",$D462="",$E462="",$F462="",$G462="",$H462="",$I462="",$J462="",$K462="",$L462=""),"",IF($B462="Female",1/(1+EXP(-SUMPRODUCT(Engine!$C$14594:$C$14625,INDIRECT("Coefficients!$CV$2:$CV$33")))),1/(1+EXP(-SUMPRODUCT(Engine!$C$14594:$C$14625,INDIRECT("Coefficients!$CW$2:$CW$33"))))))</f>
      </c>
    </row>
    <row r="463" spans="1:65" x14ac:dyDescent="0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8">
        <f>IF(OR($B463="",$C463="",$D463="",$E463="",$F463="",$G463="",$H463="",$I463="",$J463="",$K463="",$L463=""),"",IF($B463="Female",1/(1+EXP(-SUMPRODUCT(Engine!$C$14626:$C$14657,INDIRECT("Coefficients!$B$2:$B$33")))),1/(1+EXP(-SUMPRODUCT(Engine!$C$14626:$C$14657,INDIRECT("Coefficients!$C$2:$C$33"))))))</f>
      </c>
      <c r="Q463" s="8">
        <f>IF(OR($B463="",$C463="",$D463="",$E463="",$F463="",$G463="",$H463="",$I463="",$J463="",$K463="",$L463=""),"",IF($B463="Female",1/(1+EXP(-SUMPRODUCT(Engine!$C$14626:$C$14657,INDIRECT("Coefficients!$D$2:$D$33")))),1/(1+EXP(-SUMPRODUCT(Engine!$C$14626:$C$14657,INDIRECT("Coefficients!$E$2:$E$33"))))))</f>
      </c>
      <c r="R463" s="8">
        <f>IF(OR($B463="",$C463="",$D463="",$E463="",$F463="",$G463="",$H463="",$I463="",$J463="",$K463="",$L463=""),"",IF($B463="Female",1/(1+EXP(-SUMPRODUCT(Engine!$C$14626:$C$14657,INDIRECT("Coefficients!$F$2:$F$33")))),1/(1+EXP(-SUMPRODUCT(Engine!$C$14626:$C$14657,INDIRECT("Coefficients!$G$2:$G$33"))))))</f>
      </c>
      <c r="S463" s="8">
        <f>IF(OR($B463="",$C463="",$D463="",$E463="",$F463="",$G463="",$H463="",$I463="",$J463="",$K463="",$L463=""),"",IF($B463="Female",1/(1+EXP(-SUMPRODUCT(Engine!$C$14626:$C$14657,INDIRECT("Coefficients!$H$2:$H$33")))),1/(1+EXP(-SUMPRODUCT(Engine!$C$14626:$C$14657,INDIRECT("Coefficients!$I$2:$I$33"))))))</f>
      </c>
      <c r="T463" s="8">
        <f>IF(OR($B463="",$C463="",$D463="",$E463="",$F463="",$G463="",$H463="",$I463="",$J463="",$K463="",$L463=""),"",IF($B463="Female",1/(1+EXP(-SUMPRODUCT(Engine!$C$14626:$C$14657,INDIRECT("Coefficients!$J$2:$J$33")))),1/(1+EXP(-SUMPRODUCT(Engine!$C$14626:$C$14657,INDIRECT("Coefficients!$K$2:$K$33"))))))</f>
      </c>
      <c r="U463" s="8">
        <f>IF(OR($B463="",$C463="",$D463="",$E463="",$F463="",$G463="",$H463="",$I463="",$J463="",$K463="",$L463=""),"",IF($B463="Female",1/(1+EXP(-SUMPRODUCT(Engine!$C$14626:$C$14657,INDIRECT("Coefficients!$L$2:$L$33")))),1/(1+EXP(-SUMPRODUCT(Engine!$C$14626:$C$14657,INDIRECT("Coefficients!$M$2:$M$33"))))))</f>
      </c>
      <c r="V463" s="8">
        <f>IF(OR($B463="",$C463="",$D463="",$E463="",$F463="",$G463="",$H463="",$I463="",$J463="",$K463="",$L463=""),"",IF($B463="Female",1/(1+EXP(-SUMPRODUCT(Engine!$C$14626:$C$14657,INDIRECT("Coefficients!$N$2:$N$33")))),1/(1+EXP(-SUMPRODUCT(Engine!$C$14626:$C$14657,INDIRECT("Coefficients!$O$2:$O$33"))))))</f>
      </c>
      <c r="W463" s="8">
        <f>IF(OR($B463="",$C463="",$D463="",$E463="",$F463="",$G463="",$H463="",$I463="",$J463="",$K463="",$L463=""),"",IF($B463="Female",1/(1+EXP(-SUMPRODUCT(Engine!$C$14626:$C$14657,INDIRECT("Coefficients!$P$2:$P$33")))),1/(1+EXP(-SUMPRODUCT(Engine!$C$14626:$C$14657,INDIRECT("Coefficients!$Q$2:$Q$33"))))))</f>
      </c>
      <c r="X463" s="8">
        <f>IF(OR($B463="",$C463="",$D463="",$E463="",$F463="",$G463="",$H463="",$I463="",$J463="",$K463="",$L463=""),"",IF($B463="Female",1/(1+EXP(-SUMPRODUCT(Engine!$C$14626:$C$14657,INDIRECT("Coefficients!$R$2:$R$33")))),1/(1+EXP(-SUMPRODUCT(Engine!$C$14626:$C$14657,INDIRECT("Coefficients!$S$2:$S$33"))))))</f>
      </c>
      <c r="Y463" s="8">
        <f>IF(OR($B463="",$C463="",$D463="",$E463="",$F463="",$G463="",$H463="",$I463="",$J463="",$K463="",$L463=""),"",IF($B463="Female",1/(1+EXP(-SUMPRODUCT(Engine!$C$14626:$C$14657,INDIRECT("Coefficients!$T$2:$T$33")))),1/(1+EXP(-SUMPRODUCT(Engine!$C$14626:$C$14657,INDIRECT("Coefficients!$U$2:$U$33"))))))</f>
      </c>
      <c r="Z463" s="8">
        <f>IF(OR($B463="",$C463="",$D463="",$E463="",$F463="",$G463="",$H463="",$I463="",$J463="",$K463="",$L463=""),"",IF($B463="Female",1/(1+EXP(-SUMPRODUCT(Engine!$C$14626:$C$14657,INDIRECT("Coefficients!$V$2:$V$33")))),1/(1+EXP(-SUMPRODUCT(Engine!$C$14626:$C$14657,INDIRECT("Coefficients!$W$2:$W$33"))))))</f>
      </c>
      <c r="AA463" s="8">
        <f>IF(OR($B463="",$C463="",$D463="",$E463="",$F463="",$G463="",$H463="",$I463="",$J463="",$K463="",$L463=""),"",IF($B463="Female",1/(1+EXP(-SUMPRODUCT(Engine!$C$14626:$C$14657,INDIRECT("Coefficients!$X$2:$X$33")))),1/(1+EXP(-SUMPRODUCT(Engine!$C$14626:$C$14657,INDIRECT("Coefficients!$Y$2:$Y$33"))))))</f>
      </c>
      <c r="AB463" s="8">
        <f>IF(OR($B463="",$C463="",$D463="",$E463="",$F463="",$G463="",$H463="",$I463="",$J463="",$K463="",$L463=""),"",IF($B463="Female",1/(1+EXP(-SUMPRODUCT(Engine!$C$14626:$C$14657,INDIRECT("Coefficients!$Z$2:$Z$33")))),1/(1+EXP(-SUMPRODUCT(Engine!$C$14626:$C$14657,INDIRECT("Coefficients!$AA$2:$AA$33"))))))</f>
      </c>
      <c r="AC463" s="8">
        <f>IF(OR($B463="",$C463="",$D463="",$E463="",$F463="",$G463="",$H463="",$I463="",$J463="",$K463="",$L463=""),"",IF($B463="Female",1/(1+EXP(-SUMPRODUCT(Engine!$C$14626:$C$14657,INDIRECT("Coefficients!$AB$2:$AB$33")))),1/(1+EXP(-SUMPRODUCT(Engine!$C$14626:$C$14657,INDIRECT("Coefficients!$AC$2:$AC$33"))))))</f>
      </c>
      <c r="AD463" s="8">
        <f>IF(OR($B463="",$C463="",$D463="",$E463="",$F463="",$G463="",$H463="",$I463="",$J463="",$K463="",$L463=""),"",IF($B463="Female",1/(1+EXP(-SUMPRODUCT(Engine!$C$14626:$C$14657,INDIRECT("Coefficients!$AD$2:$AD$33")))),1/(1+EXP(-SUMPRODUCT(Engine!$C$14626:$C$14657,INDIRECT("Coefficients!$AE$2:$AE$33"))))))</f>
      </c>
      <c r="AE463" s="8">
        <f>IF(OR($B463="",$C463="",$D463="",$E463="",$F463="",$G463="",$H463="",$I463="",$J463="",$K463="",$L463=""),"",IF($B463="Female",1/(1+EXP(-SUMPRODUCT(Engine!$C$14626:$C$14657,INDIRECT("Coefficients!$AF$2:$AF$33")))),1/(1+EXP(-SUMPRODUCT(Engine!$C$14626:$C$14657,INDIRECT("Coefficients!$AG$2:$AG$33"))))))</f>
      </c>
      <c r="AF463" s="8">
        <f>IF(OR($B463="",$C463="",$D463="",$E463="",$F463="",$G463="",$H463="",$I463="",$J463="",$K463="",$L463=""),"",IF($B463="Female",1/(1+EXP(-SUMPRODUCT(Engine!$C$14626:$C$14657,INDIRECT("Coefficients!$AH$2:$AH$33")))),1/(1+EXP(-SUMPRODUCT(Engine!$C$14626:$C$14657,INDIRECT("Coefficients!$AI$2:$AI$33"))))))</f>
      </c>
      <c r="AG463" s="8">
        <f>IF(OR($B463="",$C463="",$D463="",$E463="",$F463="",$G463="",$H463="",$I463="",$J463="",$K463="",$L463=""),"",IF($B463="Female",1/(1+EXP(-SUMPRODUCT(Engine!$C$14626:$C$14657,INDIRECT("Coefficients!$AJ$2:$AJ$33")))),1/(1+EXP(-SUMPRODUCT(Engine!$C$14626:$C$14657,INDIRECT("Coefficients!$AK$2:$AK$33"))))))</f>
      </c>
      <c r="AH463" s="8">
        <f>IF(OR($B463="",$C463="",$D463="",$E463="",$F463="",$G463="",$H463="",$I463="",$J463="",$K463="",$L463=""),"",IF($B463="Female",1/(1+EXP(-SUMPRODUCT(Engine!$C$14626:$C$14657,INDIRECT("Coefficients!$AL$2:$AL$33")))),1/(1+EXP(-SUMPRODUCT(Engine!$C$14626:$C$14657,INDIRECT("Coefficients!$AM$2:$AM$33"))))))</f>
      </c>
      <c r="AI463" s="8">
        <f>IF(OR($B463="",$C463="",$D463="",$E463="",$F463="",$G463="",$H463="",$I463="",$J463="",$K463="",$L463=""),"",IF($B463="Female",1/(1+EXP(-SUMPRODUCT(Engine!$C$14626:$C$14657,INDIRECT("Coefficients!$AN$2:$AN$33")))),1/(1+EXP(-SUMPRODUCT(Engine!$C$14626:$C$14657,INDIRECT("Coefficients!$AO$2:$AO$33"))))))</f>
      </c>
      <c r="AJ463" s="8">
        <f>IF(OR($B463="",$C463="",$D463="",$E463="",$F463="",$G463="",$H463="",$I463="",$J463="",$K463="",$L463=""),"",IF($B463="Female",1/(1+EXP(-SUMPRODUCT(Engine!$C$14626:$C$14657,INDIRECT("Coefficients!$AP$2:$AP$33")))),1/(1+EXP(-SUMPRODUCT(Engine!$C$14626:$C$14657,INDIRECT("Coefficients!$AQ$2:$AQ$33"))))))</f>
      </c>
      <c r="AK463" s="8">
        <f>IF(OR($B463="",$C463="",$D463="",$E463="",$F463="",$G463="",$H463="",$I463="",$J463="",$K463="",$L463=""),"",IF($B463="Female",1/(1+EXP(-SUMPRODUCT(Engine!$C$14626:$C$14657,INDIRECT("Coefficients!$AR$2:$AR$33")))),1/(1+EXP(-SUMPRODUCT(Engine!$C$14626:$C$14657,INDIRECT("Coefficients!$AS$2:$AS$33"))))))</f>
      </c>
      <c r="AL463" s="8">
        <f>IF(OR($B463="",$C463="",$D463="",$E463="",$F463="",$G463="",$H463="",$I463="",$J463="",$K463="",$L463=""),"",IF($B463="Female",1/(1+EXP(-SUMPRODUCT(Engine!$C$14626:$C$14657,INDIRECT("Coefficients!$AT$2:$AT$33")))),1/(1+EXP(-SUMPRODUCT(Engine!$C$14626:$C$14657,INDIRECT("Coefficients!$AU$2:$AU$33"))))))</f>
      </c>
      <c r="AM463" s="8">
        <f>IF(OR($B463="",$C463="",$D463="",$E463="",$F463="",$G463="",$H463="",$I463="",$J463="",$K463="",$L463=""),"",IF($B463="Female",1/(1+EXP(-SUMPRODUCT(Engine!$C$14626:$C$14657,INDIRECT("Coefficients!$AV$2:$AV$33")))),1/(1+EXP(-SUMPRODUCT(Engine!$C$14626:$C$14657,INDIRECT("Coefficients!$AW$2:$AW$33"))))))</f>
      </c>
      <c r="AN463" s="8">
        <f>IF(OR($B463="",$C463="",$D463="",$E463="",$F463="",$G463="",$H463="",$I463="",$J463="",$K463="",$L463=""),"",IF($B463="Female",1/(1+EXP(-SUMPRODUCT(Engine!$C$14626:$C$14657,INDIRECT("Coefficients!$AX$2:$AX$33")))),1/(1+EXP(-SUMPRODUCT(Engine!$C$14626:$C$14657,INDIRECT("Coefficients!$AY$2:$AY$33"))))))</f>
      </c>
      <c r="AO463" s="8">
        <f>IF(OR($B463="",$C463="",$D463="",$E463="",$F463="",$G463="",$H463="",$I463="",$J463="",$K463="",$L463=""),"",IF($B463="Female",1/(1+EXP(-SUMPRODUCT(Engine!$C$14626:$C$14657,INDIRECT("Coefficients!$AZ$2:$AZ$33")))),1/(1+EXP(-SUMPRODUCT(Engine!$C$14626:$C$14657,INDIRECT("Coefficients!$BA$2:$BA$33"))))))</f>
      </c>
      <c r="AP463" s="8">
        <f>IF(OR($B463="",$C463="",$D463="",$E463="",$F463="",$G463="",$H463="",$I463="",$J463="",$K463="",$L463=""),"",IF($B463="Female",1/(1+EXP(-SUMPRODUCT(Engine!$C$14626:$C$14657,INDIRECT("Coefficients!$BB$2:$BB$33")))),1/(1+EXP(-SUMPRODUCT(Engine!$C$14626:$C$14657,INDIRECT("Coefficients!$BC$2:$BC$33"))))))</f>
      </c>
      <c r="AQ463" s="8">
        <f>IF(OR($B463="",$C463="",$D463="",$E463="",$F463="",$G463="",$H463="",$I463="",$J463="",$K463="",$L463=""),"",IF($B463="Female",1/(1+EXP(-SUMPRODUCT(Engine!$C$14626:$C$14657,INDIRECT("Coefficients!$BD$2:$BD$33")))),1/(1+EXP(-SUMPRODUCT(Engine!$C$14626:$C$14657,INDIRECT("Coefficients!$BE$2:$BE$33"))))))</f>
      </c>
      <c r="AR463" s="8">
        <f>IF(OR($B463="",$C463="",$D463="",$E463="",$F463="",$G463="",$H463="",$I463="",$J463="",$K463="",$L463=""),"",IF($B463="Female",1/(1+EXP(-SUMPRODUCT(Engine!$C$14626:$C$14657,INDIRECT("Coefficients!$BF$2:$BF$33")))),1/(1+EXP(-SUMPRODUCT(Engine!$C$14626:$C$14657,INDIRECT("Coefficients!$BG$2:$BG$33"))))))</f>
      </c>
      <c r="AS463" s="8">
        <f>IF(OR($B463="",$C463="",$D463="",$E463="",$F463="",$G463="",$H463="",$I463="",$J463="",$K463="",$L463=""),"",IF($B463="Female",1/(1+EXP(-SUMPRODUCT(Engine!$C$14626:$C$14657,INDIRECT("Coefficients!$BH$2:$BH$33")))),1/(1+EXP(-SUMPRODUCT(Engine!$C$14626:$C$14657,INDIRECT("Coefficients!$BI$2:$BI$33"))))))</f>
      </c>
      <c r="AT463" s="8">
        <f>IF(OR($B463="",$C463="",$D463="",$E463="",$F463="",$G463="",$H463="",$I463="",$J463="",$K463="",$L463=""),"",IF($B463="Female",1/(1+EXP(-SUMPRODUCT(Engine!$C$14626:$C$14657,INDIRECT("Coefficients!$BJ$2:$BJ$33")))),1/(1+EXP(-SUMPRODUCT(Engine!$C$14626:$C$14657,INDIRECT("Coefficients!$BK$2:$BK$33"))))))</f>
      </c>
      <c r="AU463" s="8">
        <f>IF(OR($B463="",$C463="",$D463="",$E463="",$F463="",$G463="",$H463="",$I463="",$J463="",$K463="",$L463=""),"",IF($B463="Female",1/(1+EXP(-SUMPRODUCT(Engine!$C$14626:$C$14657,INDIRECT("Coefficients!$BL$2:$BL$33")))),1/(1+EXP(-SUMPRODUCT(Engine!$C$14626:$C$14657,INDIRECT("Coefficients!$BM$2:$BM$33"))))))</f>
      </c>
      <c r="AV463" s="8">
        <f>IF(OR($B463="",$C463="",$D463="",$E463="",$F463="",$G463="",$H463="",$I463="",$J463="",$K463="",$L463=""),"",IF($B463="Female",1/(1+EXP(-SUMPRODUCT(Engine!$C$14626:$C$14657,INDIRECT("Coefficients!$BN$2:$BN$33")))),1/(1+EXP(-SUMPRODUCT(Engine!$C$14626:$C$14657,INDIRECT("Coefficients!$BO$2:$BO$33"))))))</f>
      </c>
      <c r="AW463" s="8">
        <f>IF(OR($B463="",$C463="",$D463="",$E463="",$F463="",$G463="",$H463="",$I463="",$J463="",$K463="",$L463=""),"",IF($B463="Female",1/(1+EXP(-SUMPRODUCT(Engine!$C$14626:$C$14657,INDIRECT("Coefficients!$BP$2:$BP$33")))),1/(1+EXP(-SUMPRODUCT(Engine!$C$14626:$C$14657,INDIRECT("Coefficients!$BQ$2:$BQ$33"))))))</f>
      </c>
      <c r="AX463" s="8">
        <f>IF(OR($B463="",$C463="",$D463="",$E463="",$F463="",$G463="",$H463="",$I463="",$J463="",$K463="",$L463=""),"",IF($B463="Female",1/(1+EXP(-SUMPRODUCT(Engine!$C$14626:$C$14657,INDIRECT("Coefficients!$BR$2:$BR$33")))),1/(1+EXP(-SUMPRODUCT(Engine!$C$14626:$C$14657,INDIRECT("Coefficients!$BS$2:$BS$33"))))))</f>
      </c>
      <c r="AY463" s="8">
        <f>IF(OR($B463="",$C463="",$D463="",$E463="",$F463="",$G463="",$H463="",$I463="",$J463="",$K463="",$L463=""),"",IF($B463="Female",1/(1+EXP(-SUMPRODUCT(Engine!$C$14626:$C$14657,INDIRECT("Coefficients!$BT$2:$BT$33")))),1/(1+EXP(-SUMPRODUCT(Engine!$C$14626:$C$14657,INDIRECT("Coefficients!$BU$2:$BU$33"))))))</f>
      </c>
      <c r="AZ463" s="8">
        <f>IF(OR($B463="",$C463="",$D463="",$E463="",$F463="",$G463="",$H463="",$I463="",$J463="",$K463="",$L463=""),"",IF($B463="Female",1/(1+EXP(-SUMPRODUCT(Engine!$C$14626:$C$14657,INDIRECT("Coefficients!$BV$2:$BV$33")))),1/(1+EXP(-SUMPRODUCT(Engine!$C$14626:$C$14657,INDIRECT("Coefficients!$BW$2:$BW$33"))))))</f>
      </c>
      <c r="BA463" s="8">
        <f>IF(OR($B463="",$C463="",$D463="",$E463="",$F463="",$G463="",$H463="",$I463="",$J463="",$K463="",$L463=""),"",IF($B463="Female",1/(1+EXP(-SUMPRODUCT(Engine!$C$14626:$C$14657,INDIRECT("Coefficients!$BX$2:$BX$33")))),1/(1+EXP(-SUMPRODUCT(Engine!$C$14626:$C$14657,INDIRECT("Coefficients!$BY$2:$BY$33"))))))</f>
      </c>
      <c r="BB463" s="8">
        <f>IF(OR($B463="",$C463="",$D463="",$E463="",$F463="",$G463="",$H463="",$I463="",$J463="",$K463="",$L463=""),"",IF($B463="Female",1/(1+EXP(-SUMPRODUCT(Engine!$C$14626:$C$14657,INDIRECT("Coefficients!$BZ$2:$BZ$33")))),1/(1+EXP(-SUMPRODUCT(Engine!$C$14626:$C$14657,INDIRECT("Coefficients!$CA$2:$CA$33"))))))</f>
      </c>
      <c r="BC463" s="8">
        <f>IF(OR($B463="",$C463="",$D463="",$E463="",$F463="",$G463="",$H463="",$I463="",$J463="",$K463="",$L463=""),"",IF($B463="Female",1/(1+EXP(-SUMPRODUCT(Engine!$C$14626:$C$14657,INDIRECT("Coefficients!$CB$2:$CB$33")))),1/(1+EXP(-SUMPRODUCT(Engine!$C$14626:$C$14657,INDIRECT("Coefficients!$CC$2:$CC$33"))))))</f>
      </c>
      <c r="BD463" s="8">
        <f>IF(OR($B463="",$C463="",$D463="",$E463="",$F463="",$G463="",$H463="",$I463="",$J463="",$K463="",$L463=""),"",IF($B463="Female",1/(1+EXP(-SUMPRODUCT(Engine!$C$14626:$C$14657,INDIRECT("Coefficients!$CD$2:$CD$33")))),1/(1+EXP(-SUMPRODUCT(Engine!$C$14626:$C$14657,INDIRECT("Coefficients!$CE$2:$CE$33"))))))</f>
      </c>
      <c r="BE463" s="8">
        <f>IF(OR($B463="",$C463="",$D463="",$E463="",$F463="",$G463="",$H463="",$I463="",$J463="",$K463="",$L463=""),"",IF($B463="Female",1/(1+EXP(-SUMPRODUCT(Engine!$C$14626:$C$14657,INDIRECT("Coefficients!$CF$2:$CF$33")))),1/(1+EXP(-SUMPRODUCT(Engine!$C$14626:$C$14657,INDIRECT("Coefficients!$CG$2:$CG$33"))))))</f>
      </c>
      <c r="BF463" s="8">
        <f>IF(OR($B463="",$C463="",$D463="",$E463="",$F463="",$G463="",$H463="",$I463="",$J463="",$K463="",$L463=""),"",IF($B463="Female",1/(1+EXP(-SUMPRODUCT(Engine!$C$14626:$C$14657,INDIRECT("Coefficients!$CH$2:$CH$33")))),1/(1+EXP(-SUMPRODUCT(Engine!$C$14626:$C$14657,INDIRECT("Coefficients!$CI$2:$CI$33"))))))</f>
      </c>
      <c r="BG463" s="8">
        <f>IF(OR($B463="",$C463="",$D463="",$E463="",$F463="",$G463="",$H463="",$I463="",$J463="",$K463="",$L463=""),"",IF($B463="Female",1/(1+EXP(-SUMPRODUCT(Engine!$C$14626:$C$14657,INDIRECT("Coefficients!$CJ$2:$CJ$33")))),1/(1+EXP(-SUMPRODUCT(Engine!$C$14626:$C$14657,INDIRECT("Coefficients!$CK$2:$CK$33"))))))</f>
      </c>
      <c r="BH463" s="8">
        <f>IF(OR($B463="",$C463="",$D463="",$E463="",$F463="",$G463="",$H463="",$I463="",$J463="",$K463="",$L463=""),"",IF($B463="Female",1/(1+EXP(-SUMPRODUCT(Engine!$C$14626:$C$14657,INDIRECT("Coefficients!$CL$2:$CL$33")))),1/(1+EXP(-SUMPRODUCT(Engine!$C$14626:$C$14657,INDIRECT("Coefficients!$CM$2:$CM$33"))))))</f>
      </c>
      <c r="BI463" s="8">
        <f>IF(OR($B463="",$C463="",$D463="",$E463="",$F463="",$G463="",$H463="",$I463="",$J463="",$K463="",$L463=""),"",IF($B463="Female",1/(1+EXP(-SUMPRODUCT(Engine!$C$14626:$C$14657,INDIRECT("Coefficients!$CN$2:$CN$33")))),1/(1+EXP(-SUMPRODUCT(Engine!$C$14626:$C$14657,INDIRECT("Coefficients!$CO$2:$CO$33"))))))</f>
      </c>
      <c r="BJ463" s="8">
        <f>IF(OR($B463="",$C463="",$D463="",$E463="",$F463="",$G463="",$H463="",$I463="",$J463="",$K463="",$L463=""),"",IF($B463="Female",1/(1+EXP(-SUMPRODUCT(Engine!$C$14626:$C$14657,INDIRECT("Coefficients!$CP$2:$CP$33")))),1/(1+EXP(-SUMPRODUCT(Engine!$C$14626:$C$14657,INDIRECT("Coefficients!$CQ$2:$CQ$33"))))))</f>
      </c>
      <c r="BK463" s="8">
        <f>IF(OR($B463="",$C463="",$D463="",$E463="",$F463="",$G463="",$H463="",$I463="",$J463="",$K463="",$L463=""),"",IF($B463="Female",1/(1+EXP(-SUMPRODUCT(Engine!$C$14626:$C$14657,INDIRECT("Coefficients!$CR$2:$CR$33")))),1/(1+EXP(-SUMPRODUCT(Engine!$C$14626:$C$14657,INDIRECT("Coefficients!$CS$2:$CS$33"))))))</f>
      </c>
      <c r="BL463" s="8">
        <f>IF(OR($B463="",$C463="",$D463="",$E463="",$F463="",$G463="",$H463="",$I463="",$J463="",$K463="",$L463=""),"",IF($B463="Female",1/(1+EXP(-SUMPRODUCT(Engine!$C$14626:$C$14657,INDIRECT("Coefficients!$CT$2:$CT$33")))),1/(1+EXP(-SUMPRODUCT(Engine!$C$14626:$C$14657,INDIRECT("Coefficients!$CU$2:$CU$33"))))))</f>
      </c>
      <c r="BM463" s="8">
        <f>IF(OR($B463="",$C463="",$D463="",$E463="",$F463="",$G463="",$H463="",$I463="",$J463="",$K463="",$L463=""),"",IF($B463="Female",1/(1+EXP(-SUMPRODUCT(Engine!$C$14626:$C$14657,INDIRECT("Coefficients!$CV$2:$CV$33")))),1/(1+EXP(-SUMPRODUCT(Engine!$C$14626:$C$14657,INDIRECT("Coefficients!$CW$2:$CW$33"))))))</f>
      </c>
    </row>
    <row r="464" spans="1:65" x14ac:dyDescent="0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8">
        <f>IF(OR($B464="",$C464="",$D464="",$E464="",$F464="",$G464="",$H464="",$I464="",$J464="",$K464="",$L464=""),"",IF($B464="Female",1/(1+EXP(-SUMPRODUCT(Engine!$C$14658:$C$14689,INDIRECT("Coefficients!$B$2:$B$33")))),1/(1+EXP(-SUMPRODUCT(Engine!$C$14658:$C$14689,INDIRECT("Coefficients!$C$2:$C$33"))))))</f>
      </c>
      <c r="Q464" s="8">
        <f>IF(OR($B464="",$C464="",$D464="",$E464="",$F464="",$G464="",$H464="",$I464="",$J464="",$K464="",$L464=""),"",IF($B464="Female",1/(1+EXP(-SUMPRODUCT(Engine!$C$14658:$C$14689,INDIRECT("Coefficients!$D$2:$D$33")))),1/(1+EXP(-SUMPRODUCT(Engine!$C$14658:$C$14689,INDIRECT("Coefficients!$E$2:$E$33"))))))</f>
      </c>
      <c r="R464" s="8">
        <f>IF(OR($B464="",$C464="",$D464="",$E464="",$F464="",$G464="",$H464="",$I464="",$J464="",$K464="",$L464=""),"",IF($B464="Female",1/(1+EXP(-SUMPRODUCT(Engine!$C$14658:$C$14689,INDIRECT("Coefficients!$F$2:$F$33")))),1/(1+EXP(-SUMPRODUCT(Engine!$C$14658:$C$14689,INDIRECT("Coefficients!$G$2:$G$33"))))))</f>
      </c>
      <c r="S464" s="8">
        <f>IF(OR($B464="",$C464="",$D464="",$E464="",$F464="",$G464="",$H464="",$I464="",$J464="",$K464="",$L464=""),"",IF($B464="Female",1/(1+EXP(-SUMPRODUCT(Engine!$C$14658:$C$14689,INDIRECT("Coefficients!$H$2:$H$33")))),1/(1+EXP(-SUMPRODUCT(Engine!$C$14658:$C$14689,INDIRECT("Coefficients!$I$2:$I$33"))))))</f>
      </c>
      <c r="T464" s="8">
        <f>IF(OR($B464="",$C464="",$D464="",$E464="",$F464="",$G464="",$H464="",$I464="",$J464="",$K464="",$L464=""),"",IF($B464="Female",1/(1+EXP(-SUMPRODUCT(Engine!$C$14658:$C$14689,INDIRECT("Coefficients!$J$2:$J$33")))),1/(1+EXP(-SUMPRODUCT(Engine!$C$14658:$C$14689,INDIRECT("Coefficients!$K$2:$K$33"))))))</f>
      </c>
      <c r="U464" s="8">
        <f>IF(OR($B464="",$C464="",$D464="",$E464="",$F464="",$G464="",$H464="",$I464="",$J464="",$K464="",$L464=""),"",IF($B464="Female",1/(1+EXP(-SUMPRODUCT(Engine!$C$14658:$C$14689,INDIRECT("Coefficients!$L$2:$L$33")))),1/(1+EXP(-SUMPRODUCT(Engine!$C$14658:$C$14689,INDIRECT("Coefficients!$M$2:$M$33"))))))</f>
      </c>
      <c r="V464" s="8">
        <f>IF(OR($B464="",$C464="",$D464="",$E464="",$F464="",$G464="",$H464="",$I464="",$J464="",$K464="",$L464=""),"",IF($B464="Female",1/(1+EXP(-SUMPRODUCT(Engine!$C$14658:$C$14689,INDIRECT("Coefficients!$N$2:$N$33")))),1/(1+EXP(-SUMPRODUCT(Engine!$C$14658:$C$14689,INDIRECT("Coefficients!$O$2:$O$33"))))))</f>
      </c>
      <c r="W464" s="8">
        <f>IF(OR($B464="",$C464="",$D464="",$E464="",$F464="",$G464="",$H464="",$I464="",$J464="",$K464="",$L464=""),"",IF($B464="Female",1/(1+EXP(-SUMPRODUCT(Engine!$C$14658:$C$14689,INDIRECT("Coefficients!$P$2:$P$33")))),1/(1+EXP(-SUMPRODUCT(Engine!$C$14658:$C$14689,INDIRECT("Coefficients!$Q$2:$Q$33"))))))</f>
      </c>
      <c r="X464" s="8">
        <f>IF(OR($B464="",$C464="",$D464="",$E464="",$F464="",$G464="",$H464="",$I464="",$J464="",$K464="",$L464=""),"",IF($B464="Female",1/(1+EXP(-SUMPRODUCT(Engine!$C$14658:$C$14689,INDIRECT("Coefficients!$R$2:$R$33")))),1/(1+EXP(-SUMPRODUCT(Engine!$C$14658:$C$14689,INDIRECT("Coefficients!$S$2:$S$33"))))))</f>
      </c>
      <c r="Y464" s="8">
        <f>IF(OR($B464="",$C464="",$D464="",$E464="",$F464="",$G464="",$H464="",$I464="",$J464="",$K464="",$L464=""),"",IF($B464="Female",1/(1+EXP(-SUMPRODUCT(Engine!$C$14658:$C$14689,INDIRECT("Coefficients!$T$2:$T$33")))),1/(1+EXP(-SUMPRODUCT(Engine!$C$14658:$C$14689,INDIRECT("Coefficients!$U$2:$U$33"))))))</f>
      </c>
      <c r="Z464" s="8">
        <f>IF(OR($B464="",$C464="",$D464="",$E464="",$F464="",$G464="",$H464="",$I464="",$J464="",$K464="",$L464=""),"",IF($B464="Female",1/(1+EXP(-SUMPRODUCT(Engine!$C$14658:$C$14689,INDIRECT("Coefficients!$V$2:$V$33")))),1/(1+EXP(-SUMPRODUCT(Engine!$C$14658:$C$14689,INDIRECT("Coefficients!$W$2:$W$33"))))))</f>
      </c>
      <c r="AA464" s="8">
        <f>IF(OR($B464="",$C464="",$D464="",$E464="",$F464="",$G464="",$H464="",$I464="",$J464="",$K464="",$L464=""),"",IF($B464="Female",1/(1+EXP(-SUMPRODUCT(Engine!$C$14658:$C$14689,INDIRECT("Coefficients!$X$2:$X$33")))),1/(1+EXP(-SUMPRODUCT(Engine!$C$14658:$C$14689,INDIRECT("Coefficients!$Y$2:$Y$33"))))))</f>
      </c>
      <c r="AB464" s="8">
        <f>IF(OR($B464="",$C464="",$D464="",$E464="",$F464="",$G464="",$H464="",$I464="",$J464="",$K464="",$L464=""),"",IF($B464="Female",1/(1+EXP(-SUMPRODUCT(Engine!$C$14658:$C$14689,INDIRECT("Coefficients!$Z$2:$Z$33")))),1/(1+EXP(-SUMPRODUCT(Engine!$C$14658:$C$14689,INDIRECT("Coefficients!$AA$2:$AA$33"))))))</f>
      </c>
      <c r="AC464" s="8">
        <f>IF(OR($B464="",$C464="",$D464="",$E464="",$F464="",$G464="",$H464="",$I464="",$J464="",$K464="",$L464=""),"",IF($B464="Female",1/(1+EXP(-SUMPRODUCT(Engine!$C$14658:$C$14689,INDIRECT("Coefficients!$AB$2:$AB$33")))),1/(1+EXP(-SUMPRODUCT(Engine!$C$14658:$C$14689,INDIRECT("Coefficients!$AC$2:$AC$33"))))))</f>
      </c>
      <c r="AD464" s="8">
        <f>IF(OR($B464="",$C464="",$D464="",$E464="",$F464="",$G464="",$H464="",$I464="",$J464="",$K464="",$L464=""),"",IF($B464="Female",1/(1+EXP(-SUMPRODUCT(Engine!$C$14658:$C$14689,INDIRECT("Coefficients!$AD$2:$AD$33")))),1/(1+EXP(-SUMPRODUCT(Engine!$C$14658:$C$14689,INDIRECT("Coefficients!$AE$2:$AE$33"))))))</f>
      </c>
      <c r="AE464" s="8">
        <f>IF(OR($B464="",$C464="",$D464="",$E464="",$F464="",$G464="",$H464="",$I464="",$J464="",$K464="",$L464=""),"",IF($B464="Female",1/(1+EXP(-SUMPRODUCT(Engine!$C$14658:$C$14689,INDIRECT("Coefficients!$AF$2:$AF$33")))),1/(1+EXP(-SUMPRODUCT(Engine!$C$14658:$C$14689,INDIRECT("Coefficients!$AG$2:$AG$33"))))))</f>
      </c>
      <c r="AF464" s="8">
        <f>IF(OR($B464="",$C464="",$D464="",$E464="",$F464="",$G464="",$H464="",$I464="",$J464="",$K464="",$L464=""),"",IF($B464="Female",1/(1+EXP(-SUMPRODUCT(Engine!$C$14658:$C$14689,INDIRECT("Coefficients!$AH$2:$AH$33")))),1/(1+EXP(-SUMPRODUCT(Engine!$C$14658:$C$14689,INDIRECT("Coefficients!$AI$2:$AI$33"))))))</f>
      </c>
      <c r="AG464" s="8">
        <f>IF(OR($B464="",$C464="",$D464="",$E464="",$F464="",$G464="",$H464="",$I464="",$J464="",$K464="",$L464=""),"",IF($B464="Female",1/(1+EXP(-SUMPRODUCT(Engine!$C$14658:$C$14689,INDIRECT("Coefficients!$AJ$2:$AJ$33")))),1/(1+EXP(-SUMPRODUCT(Engine!$C$14658:$C$14689,INDIRECT("Coefficients!$AK$2:$AK$33"))))))</f>
      </c>
      <c r="AH464" s="8">
        <f>IF(OR($B464="",$C464="",$D464="",$E464="",$F464="",$G464="",$H464="",$I464="",$J464="",$K464="",$L464=""),"",IF($B464="Female",1/(1+EXP(-SUMPRODUCT(Engine!$C$14658:$C$14689,INDIRECT("Coefficients!$AL$2:$AL$33")))),1/(1+EXP(-SUMPRODUCT(Engine!$C$14658:$C$14689,INDIRECT("Coefficients!$AM$2:$AM$33"))))))</f>
      </c>
      <c r="AI464" s="8">
        <f>IF(OR($B464="",$C464="",$D464="",$E464="",$F464="",$G464="",$H464="",$I464="",$J464="",$K464="",$L464=""),"",IF($B464="Female",1/(1+EXP(-SUMPRODUCT(Engine!$C$14658:$C$14689,INDIRECT("Coefficients!$AN$2:$AN$33")))),1/(1+EXP(-SUMPRODUCT(Engine!$C$14658:$C$14689,INDIRECT("Coefficients!$AO$2:$AO$33"))))))</f>
      </c>
      <c r="AJ464" s="8">
        <f>IF(OR($B464="",$C464="",$D464="",$E464="",$F464="",$G464="",$H464="",$I464="",$J464="",$K464="",$L464=""),"",IF($B464="Female",1/(1+EXP(-SUMPRODUCT(Engine!$C$14658:$C$14689,INDIRECT("Coefficients!$AP$2:$AP$33")))),1/(1+EXP(-SUMPRODUCT(Engine!$C$14658:$C$14689,INDIRECT("Coefficients!$AQ$2:$AQ$33"))))))</f>
      </c>
      <c r="AK464" s="8">
        <f>IF(OR($B464="",$C464="",$D464="",$E464="",$F464="",$G464="",$H464="",$I464="",$J464="",$K464="",$L464=""),"",IF($B464="Female",1/(1+EXP(-SUMPRODUCT(Engine!$C$14658:$C$14689,INDIRECT("Coefficients!$AR$2:$AR$33")))),1/(1+EXP(-SUMPRODUCT(Engine!$C$14658:$C$14689,INDIRECT("Coefficients!$AS$2:$AS$33"))))))</f>
      </c>
      <c r="AL464" s="8">
        <f>IF(OR($B464="",$C464="",$D464="",$E464="",$F464="",$G464="",$H464="",$I464="",$J464="",$K464="",$L464=""),"",IF($B464="Female",1/(1+EXP(-SUMPRODUCT(Engine!$C$14658:$C$14689,INDIRECT("Coefficients!$AT$2:$AT$33")))),1/(1+EXP(-SUMPRODUCT(Engine!$C$14658:$C$14689,INDIRECT("Coefficients!$AU$2:$AU$33"))))))</f>
      </c>
      <c r="AM464" s="8">
        <f>IF(OR($B464="",$C464="",$D464="",$E464="",$F464="",$G464="",$H464="",$I464="",$J464="",$K464="",$L464=""),"",IF($B464="Female",1/(1+EXP(-SUMPRODUCT(Engine!$C$14658:$C$14689,INDIRECT("Coefficients!$AV$2:$AV$33")))),1/(1+EXP(-SUMPRODUCT(Engine!$C$14658:$C$14689,INDIRECT("Coefficients!$AW$2:$AW$33"))))))</f>
      </c>
      <c r="AN464" s="8">
        <f>IF(OR($B464="",$C464="",$D464="",$E464="",$F464="",$G464="",$H464="",$I464="",$J464="",$K464="",$L464=""),"",IF($B464="Female",1/(1+EXP(-SUMPRODUCT(Engine!$C$14658:$C$14689,INDIRECT("Coefficients!$AX$2:$AX$33")))),1/(1+EXP(-SUMPRODUCT(Engine!$C$14658:$C$14689,INDIRECT("Coefficients!$AY$2:$AY$33"))))))</f>
      </c>
      <c r="AO464" s="8">
        <f>IF(OR($B464="",$C464="",$D464="",$E464="",$F464="",$G464="",$H464="",$I464="",$J464="",$K464="",$L464=""),"",IF($B464="Female",1/(1+EXP(-SUMPRODUCT(Engine!$C$14658:$C$14689,INDIRECT("Coefficients!$AZ$2:$AZ$33")))),1/(1+EXP(-SUMPRODUCT(Engine!$C$14658:$C$14689,INDIRECT("Coefficients!$BA$2:$BA$33"))))))</f>
      </c>
      <c r="AP464" s="8">
        <f>IF(OR($B464="",$C464="",$D464="",$E464="",$F464="",$G464="",$H464="",$I464="",$J464="",$K464="",$L464=""),"",IF($B464="Female",1/(1+EXP(-SUMPRODUCT(Engine!$C$14658:$C$14689,INDIRECT("Coefficients!$BB$2:$BB$33")))),1/(1+EXP(-SUMPRODUCT(Engine!$C$14658:$C$14689,INDIRECT("Coefficients!$BC$2:$BC$33"))))))</f>
      </c>
      <c r="AQ464" s="8">
        <f>IF(OR($B464="",$C464="",$D464="",$E464="",$F464="",$G464="",$H464="",$I464="",$J464="",$K464="",$L464=""),"",IF($B464="Female",1/(1+EXP(-SUMPRODUCT(Engine!$C$14658:$C$14689,INDIRECT("Coefficients!$BD$2:$BD$33")))),1/(1+EXP(-SUMPRODUCT(Engine!$C$14658:$C$14689,INDIRECT("Coefficients!$BE$2:$BE$33"))))))</f>
      </c>
      <c r="AR464" s="8">
        <f>IF(OR($B464="",$C464="",$D464="",$E464="",$F464="",$G464="",$H464="",$I464="",$J464="",$K464="",$L464=""),"",IF($B464="Female",1/(1+EXP(-SUMPRODUCT(Engine!$C$14658:$C$14689,INDIRECT("Coefficients!$BF$2:$BF$33")))),1/(1+EXP(-SUMPRODUCT(Engine!$C$14658:$C$14689,INDIRECT("Coefficients!$BG$2:$BG$33"))))))</f>
      </c>
      <c r="AS464" s="8">
        <f>IF(OR($B464="",$C464="",$D464="",$E464="",$F464="",$G464="",$H464="",$I464="",$J464="",$K464="",$L464=""),"",IF($B464="Female",1/(1+EXP(-SUMPRODUCT(Engine!$C$14658:$C$14689,INDIRECT("Coefficients!$BH$2:$BH$33")))),1/(1+EXP(-SUMPRODUCT(Engine!$C$14658:$C$14689,INDIRECT("Coefficients!$BI$2:$BI$33"))))))</f>
      </c>
      <c r="AT464" s="8">
        <f>IF(OR($B464="",$C464="",$D464="",$E464="",$F464="",$G464="",$H464="",$I464="",$J464="",$K464="",$L464=""),"",IF($B464="Female",1/(1+EXP(-SUMPRODUCT(Engine!$C$14658:$C$14689,INDIRECT("Coefficients!$BJ$2:$BJ$33")))),1/(1+EXP(-SUMPRODUCT(Engine!$C$14658:$C$14689,INDIRECT("Coefficients!$BK$2:$BK$33"))))))</f>
      </c>
      <c r="AU464" s="8">
        <f>IF(OR($B464="",$C464="",$D464="",$E464="",$F464="",$G464="",$H464="",$I464="",$J464="",$K464="",$L464=""),"",IF($B464="Female",1/(1+EXP(-SUMPRODUCT(Engine!$C$14658:$C$14689,INDIRECT("Coefficients!$BL$2:$BL$33")))),1/(1+EXP(-SUMPRODUCT(Engine!$C$14658:$C$14689,INDIRECT("Coefficients!$BM$2:$BM$33"))))))</f>
      </c>
      <c r="AV464" s="8">
        <f>IF(OR($B464="",$C464="",$D464="",$E464="",$F464="",$G464="",$H464="",$I464="",$J464="",$K464="",$L464=""),"",IF($B464="Female",1/(1+EXP(-SUMPRODUCT(Engine!$C$14658:$C$14689,INDIRECT("Coefficients!$BN$2:$BN$33")))),1/(1+EXP(-SUMPRODUCT(Engine!$C$14658:$C$14689,INDIRECT("Coefficients!$BO$2:$BO$33"))))))</f>
      </c>
      <c r="AW464" s="8">
        <f>IF(OR($B464="",$C464="",$D464="",$E464="",$F464="",$G464="",$H464="",$I464="",$J464="",$K464="",$L464=""),"",IF($B464="Female",1/(1+EXP(-SUMPRODUCT(Engine!$C$14658:$C$14689,INDIRECT("Coefficients!$BP$2:$BP$33")))),1/(1+EXP(-SUMPRODUCT(Engine!$C$14658:$C$14689,INDIRECT("Coefficients!$BQ$2:$BQ$33"))))))</f>
      </c>
      <c r="AX464" s="8">
        <f>IF(OR($B464="",$C464="",$D464="",$E464="",$F464="",$G464="",$H464="",$I464="",$J464="",$K464="",$L464=""),"",IF($B464="Female",1/(1+EXP(-SUMPRODUCT(Engine!$C$14658:$C$14689,INDIRECT("Coefficients!$BR$2:$BR$33")))),1/(1+EXP(-SUMPRODUCT(Engine!$C$14658:$C$14689,INDIRECT("Coefficients!$BS$2:$BS$33"))))))</f>
      </c>
      <c r="AY464" s="8">
        <f>IF(OR($B464="",$C464="",$D464="",$E464="",$F464="",$G464="",$H464="",$I464="",$J464="",$K464="",$L464=""),"",IF($B464="Female",1/(1+EXP(-SUMPRODUCT(Engine!$C$14658:$C$14689,INDIRECT("Coefficients!$BT$2:$BT$33")))),1/(1+EXP(-SUMPRODUCT(Engine!$C$14658:$C$14689,INDIRECT("Coefficients!$BU$2:$BU$33"))))))</f>
      </c>
      <c r="AZ464" s="8">
        <f>IF(OR($B464="",$C464="",$D464="",$E464="",$F464="",$G464="",$H464="",$I464="",$J464="",$K464="",$L464=""),"",IF($B464="Female",1/(1+EXP(-SUMPRODUCT(Engine!$C$14658:$C$14689,INDIRECT("Coefficients!$BV$2:$BV$33")))),1/(1+EXP(-SUMPRODUCT(Engine!$C$14658:$C$14689,INDIRECT("Coefficients!$BW$2:$BW$33"))))))</f>
      </c>
      <c r="BA464" s="8">
        <f>IF(OR($B464="",$C464="",$D464="",$E464="",$F464="",$G464="",$H464="",$I464="",$J464="",$K464="",$L464=""),"",IF($B464="Female",1/(1+EXP(-SUMPRODUCT(Engine!$C$14658:$C$14689,INDIRECT("Coefficients!$BX$2:$BX$33")))),1/(1+EXP(-SUMPRODUCT(Engine!$C$14658:$C$14689,INDIRECT("Coefficients!$BY$2:$BY$33"))))))</f>
      </c>
      <c r="BB464" s="8">
        <f>IF(OR($B464="",$C464="",$D464="",$E464="",$F464="",$G464="",$H464="",$I464="",$J464="",$K464="",$L464=""),"",IF($B464="Female",1/(1+EXP(-SUMPRODUCT(Engine!$C$14658:$C$14689,INDIRECT("Coefficients!$BZ$2:$BZ$33")))),1/(1+EXP(-SUMPRODUCT(Engine!$C$14658:$C$14689,INDIRECT("Coefficients!$CA$2:$CA$33"))))))</f>
      </c>
      <c r="BC464" s="8">
        <f>IF(OR($B464="",$C464="",$D464="",$E464="",$F464="",$G464="",$H464="",$I464="",$J464="",$K464="",$L464=""),"",IF($B464="Female",1/(1+EXP(-SUMPRODUCT(Engine!$C$14658:$C$14689,INDIRECT("Coefficients!$CB$2:$CB$33")))),1/(1+EXP(-SUMPRODUCT(Engine!$C$14658:$C$14689,INDIRECT("Coefficients!$CC$2:$CC$33"))))))</f>
      </c>
      <c r="BD464" s="8">
        <f>IF(OR($B464="",$C464="",$D464="",$E464="",$F464="",$G464="",$H464="",$I464="",$J464="",$K464="",$L464=""),"",IF($B464="Female",1/(1+EXP(-SUMPRODUCT(Engine!$C$14658:$C$14689,INDIRECT("Coefficients!$CD$2:$CD$33")))),1/(1+EXP(-SUMPRODUCT(Engine!$C$14658:$C$14689,INDIRECT("Coefficients!$CE$2:$CE$33"))))))</f>
      </c>
      <c r="BE464" s="8">
        <f>IF(OR($B464="",$C464="",$D464="",$E464="",$F464="",$G464="",$H464="",$I464="",$J464="",$K464="",$L464=""),"",IF($B464="Female",1/(1+EXP(-SUMPRODUCT(Engine!$C$14658:$C$14689,INDIRECT("Coefficients!$CF$2:$CF$33")))),1/(1+EXP(-SUMPRODUCT(Engine!$C$14658:$C$14689,INDIRECT("Coefficients!$CG$2:$CG$33"))))))</f>
      </c>
      <c r="BF464" s="8">
        <f>IF(OR($B464="",$C464="",$D464="",$E464="",$F464="",$G464="",$H464="",$I464="",$J464="",$K464="",$L464=""),"",IF($B464="Female",1/(1+EXP(-SUMPRODUCT(Engine!$C$14658:$C$14689,INDIRECT("Coefficients!$CH$2:$CH$33")))),1/(1+EXP(-SUMPRODUCT(Engine!$C$14658:$C$14689,INDIRECT("Coefficients!$CI$2:$CI$33"))))))</f>
      </c>
      <c r="BG464" s="8">
        <f>IF(OR($B464="",$C464="",$D464="",$E464="",$F464="",$G464="",$H464="",$I464="",$J464="",$K464="",$L464=""),"",IF($B464="Female",1/(1+EXP(-SUMPRODUCT(Engine!$C$14658:$C$14689,INDIRECT("Coefficients!$CJ$2:$CJ$33")))),1/(1+EXP(-SUMPRODUCT(Engine!$C$14658:$C$14689,INDIRECT("Coefficients!$CK$2:$CK$33"))))))</f>
      </c>
      <c r="BH464" s="8">
        <f>IF(OR($B464="",$C464="",$D464="",$E464="",$F464="",$G464="",$H464="",$I464="",$J464="",$K464="",$L464=""),"",IF($B464="Female",1/(1+EXP(-SUMPRODUCT(Engine!$C$14658:$C$14689,INDIRECT("Coefficients!$CL$2:$CL$33")))),1/(1+EXP(-SUMPRODUCT(Engine!$C$14658:$C$14689,INDIRECT("Coefficients!$CM$2:$CM$33"))))))</f>
      </c>
      <c r="BI464" s="8">
        <f>IF(OR($B464="",$C464="",$D464="",$E464="",$F464="",$G464="",$H464="",$I464="",$J464="",$K464="",$L464=""),"",IF($B464="Female",1/(1+EXP(-SUMPRODUCT(Engine!$C$14658:$C$14689,INDIRECT("Coefficients!$CN$2:$CN$33")))),1/(1+EXP(-SUMPRODUCT(Engine!$C$14658:$C$14689,INDIRECT("Coefficients!$CO$2:$CO$33"))))))</f>
      </c>
      <c r="BJ464" s="8">
        <f>IF(OR($B464="",$C464="",$D464="",$E464="",$F464="",$G464="",$H464="",$I464="",$J464="",$K464="",$L464=""),"",IF($B464="Female",1/(1+EXP(-SUMPRODUCT(Engine!$C$14658:$C$14689,INDIRECT("Coefficients!$CP$2:$CP$33")))),1/(1+EXP(-SUMPRODUCT(Engine!$C$14658:$C$14689,INDIRECT("Coefficients!$CQ$2:$CQ$33"))))))</f>
      </c>
      <c r="BK464" s="8">
        <f>IF(OR($B464="",$C464="",$D464="",$E464="",$F464="",$G464="",$H464="",$I464="",$J464="",$K464="",$L464=""),"",IF($B464="Female",1/(1+EXP(-SUMPRODUCT(Engine!$C$14658:$C$14689,INDIRECT("Coefficients!$CR$2:$CR$33")))),1/(1+EXP(-SUMPRODUCT(Engine!$C$14658:$C$14689,INDIRECT("Coefficients!$CS$2:$CS$33"))))))</f>
      </c>
      <c r="BL464" s="8">
        <f>IF(OR($B464="",$C464="",$D464="",$E464="",$F464="",$G464="",$H464="",$I464="",$J464="",$K464="",$L464=""),"",IF($B464="Female",1/(1+EXP(-SUMPRODUCT(Engine!$C$14658:$C$14689,INDIRECT("Coefficients!$CT$2:$CT$33")))),1/(1+EXP(-SUMPRODUCT(Engine!$C$14658:$C$14689,INDIRECT("Coefficients!$CU$2:$CU$33"))))))</f>
      </c>
      <c r="BM464" s="8">
        <f>IF(OR($B464="",$C464="",$D464="",$E464="",$F464="",$G464="",$H464="",$I464="",$J464="",$K464="",$L464=""),"",IF($B464="Female",1/(1+EXP(-SUMPRODUCT(Engine!$C$14658:$C$14689,INDIRECT("Coefficients!$CV$2:$CV$33")))),1/(1+EXP(-SUMPRODUCT(Engine!$C$14658:$C$14689,INDIRECT("Coefficients!$CW$2:$CW$33"))))))</f>
      </c>
    </row>
    <row r="465" spans="1:65" x14ac:dyDescent="0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8">
        <f>IF(OR($B465="",$C465="",$D465="",$E465="",$F465="",$G465="",$H465="",$I465="",$J465="",$K465="",$L465=""),"",IF($B465="Female",1/(1+EXP(-SUMPRODUCT(Engine!$C$14690:$C$14721,INDIRECT("Coefficients!$B$2:$B$33")))),1/(1+EXP(-SUMPRODUCT(Engine!$C$14690:$C$14721,INDIRECT("Coefficients!$C$2:$C$33"))))))</f>
      </c>
      <c r="Q465" s="8">
        <f>IF(OR($B465="",$C465="",$D465="",$E465="",$F465="",$G465="",$H465="",$I465="",$J465="",$K465="",$L465=""),"",IF($B465="Female",1/(1+EXP(-SUMPRODUCT(Engine!$C$14690:$C$14721,INDIRECT("Coefficients!$D$2:$D$33")))),1/(1+EXP(-SUMPRODUCT(Engine!$C$14690:$C$14721,INDIRECT("Coefficients!$E$2:$E$33"))))))</f>
      </c>
      <c r="R465" s="8">
        <f>IF(OR($B465="",$C465="",$D465="",$E465="",$F465="",$G465="",$H465="",$I465="",$J465="",$K465="",$L465=""),"",IF($B465="Female",1/(1+EXP(-SUMPRODUCT(Engine!$C$14690:$C$14721,INDIRECT("Coefficients!$F$2:$F$33")))),1/(1+EXP(-SUMPRODUCT(Engine!$C$14690:$C$14721,INDIRECT("Coefficients!$G$2:$G$33"))))))</f>
      </c>
      <c r="S465" s="8">
        <f>IF(OR($B465="",$C465="",$D465="",$E465="",$F465="",$G465="",$H465="",$I465="",$J465="",$K465="",$L465=""),"",IF($B465="Female",1/(1+EXP(-SUMPRODUCT(Engine!$C$14690:$C$14721,INDIRECT("Coefficients!$H$2:$H$33")))),1/(1+EXP(-SUMPRODUCT(Engine!$C$14690:$C$14721,INDIRECT("Coefficients!$I$2:$I$33"))))))</f>
      </c>
      <c r="T465" s="8">
        <f>IF(OR($B465="",$C465="",$D465="",$E465="",$F465="",$G465="",$H465="",$I465="",$J465="",$K465="",$L465=""),"",IF($B465="Female",1/(1+EXP(-SUMPRODUCT(Engine!$C$14690:$C$14721,INDIRECT("Coefficients!$J$2:$J$33")))),1/(1+EXP(-SUMPRODUCT(Engine!$C$14690:$C$14721,INDIRECT("Coefficients!$K$2:$K$33"))))))</f>
      </c>
      <c r="U465" s="8">
        <f>IF(OR($B465="",$C465="",$D465="",$E465="",$F465="",$G465="",$H465="",$I465="",$J465="",$K465="",$L465=""),"",IF($B465="Female",1/(1+EXP(-SUMPRODUCT(Engine!$C$14690:$C$14721,INDIRECT("Coefficients!$L$2:$L$33")))),1/(1+EXP(-SUMPRODUCT(Engine!$C$14690:$C$14721,INDIRECT("Coefficients!$M$2:$M$33"))))))</f>
      </c>
      <c r="V465" s="8">
        <f>IF(OR($B465="",$C465="",$D465="",$E465="",$F465="",$G465="",$H465="",$I465="",$J465="",$K465="",$L465=""),"",IF($B465="Female",1/(1+EXP(-SUMPRODUCT(Engine!$C$14690:$C$14721,INDIRECT("Coefficients!$N$2:$N$33")))),1/(1+EXP(-SUMPRODUCT(Engine!$C$14690:$C$14721,INDIRECT("Coefficients!$O$2:$O$33"))))))</f>
      </c>
      <c r="W465" s="8">
        <f>IF(OR($B465="",$C465="",$D465="",$E465="",$F465="",$G465="",$H465="",$I465="",$J465="",$K465="",$L465=""),"",IF($B465="Female",1/(1+EXP(-SUMPRODUCT(Engine!$C$14690:$C$14721,INDIRECT("Coefficients!$P$2:$P$33")))),1/(1+EXP(-SUMPRODUCT(Engine!$C$14690:$C$14721,INDIRECT("Coefficients!$Q$2:$Q$33"))))))</f>
      </c>
      <c r="X465" s="8">
        <f>IF(OR($B465="",$C465="",$D465="",$E465="",$F465="",$G465="",$H465="",$I465="",$J465="",$K465="",$L465=""),"",IF($B465="Female",1/(1+EXP(-SUMPRODUCT(Engine!$C$14690:$C$14721,INDIRECT("Coefficients!$R$2:$R$33")))),1/(1+EXP(-SUMPRODUCT(Engine!$C$14690:$C$14721,INDIRECT("Coefficients!$S$2:$S$33"))))))</f>
      </c>
      <c r="Y465" s="8">
        <f>IF(OR($B465="",$C465="",$D465="",$E465="",$F465="",$G465="",$H465="",$I465="",$J465="",$K465="",$L465=""),"",IF($B465="Female",1/(1+EXP(-SUMPRODUCT(Engine!$C$14690:$C$14721,INDIRECT("Coefficients!$T$2:$T$33")))),1/(1+EXP(-SUMPRODUCT(Engine!$C$14690:$C$14721,INDIRECT("Coefficients!$U$2:$U$33"))))))</f>
      </c>
      <c r="Z465" s="8">
        <f>IF(OR($B465="",$C465="",$D465="",$E465="",$F465="",$G465="",$H465="",$I465="",$J465="",$K465="",$L465=""),"",IF($B465="Female",1/(1+EXP(-SUMPRODUCT(Engine!$C$14690:$C$14721,INDIRECT("Coefficients!$V$2:$V$33")))),1/(1+EXP(-SUMPRODUCT(Engine!$C$14690:$C$14721,INDIRECT("Coefficients!$W$2:$W$33"))))))</f>
      </c>
      <c r="AA465" s="8">
        <f>IF(OR($B465="",$C465="",$D465="",$E465="",$F465="",$G465="",$H465="",$I465="",$J465="",$K465="",$L465=""),"",IF($B465="Female",1/(1+EXP(-SUMPRODUCT(Engine!$C$14690:$C$14721,INDIRECT("Coefficients!$X$2:$X$33")))),1/(1+EXP(-SUMPRODUCT(Engine!$C$14690:$C$14721,INDIRECT("Coefficients!$Y$2:$Y$33"))))))</f>
      </c>
      <c r="AB465" s="8">
        <f>IF(OR($B465="",$C465="",$D465="",$E465="",$F465="",$G465="",$H465="",$I465="",$J465="",$K465="",$L465=""),"",IF($B465="Female",1/(1+EXP(-SUMPRODUCT(Engine!$C$14690:$C$14721,INDIRECT("Coefficients!$Z$2:$Z$33")))),1/(1+EXP(-SUMPRODUCT(Engine!$C$14690:$C$14721,INDIRECT("Coefficients!$AA$2:$AA$33"))))))</f>
      </c>
      <c r="AC465" s="8">
        <f>IF(OR($B465="",$C465="",$D465="",$E465="",$F465="",$G465="",$H465="",$I465="",$J465="",$K465="",$L465=""),"",IF($B465="Female",1/(1+EXP(-SUMPRODUCT(Engine!$C$14690:$C$14721,INDIRECT("Coefficients!$AB$2:$AB$33")))),1/(1+EXP(-SUMPRODUCT(Engine!$C$14690:$C$14721,INDIRECT("Coefficients!$AC$2:$AC$33"))))))</f>
      </c>
      <c r="AD465" s="8">
        <f>IF(OR($B465="",$C465="",$D465="",$E465="",$F465="",$G465="",$H465="",$I465="",$J465="",$K465="",$L465=""),"",IF($B465="Female",1/(1+EXP(-SUMPRODUCT(Engine!$C$14690:$C$14721,INDIRECT("Coefficients!$AD$2:$AD$33")))),1/(1+EXP(-SUMPRODUCT(Engine!$C$14690:$C$14721,INDIRECT("Coefficients!$AE$2:$AE$33"))))))</f>
      </c>
      <c r="AE465" s="8">
        <f>IF(OR($B465="",$C465="",$D465="",$E465="",$F465="",$G465="",$H465="",$I465="",$J465="",$K465="",$L465=""),"",IF($B465="Female",1/(1+EXP(-SUMPRODUCT(Engine!$C$14690:$C$14721,INDIRECT("Coefficients!$AF$2:$AF$33")))),1/(1+EXP(-SUMPRODUCT(Engine!$C$14690:$C$14721,INDIRECT("Coefficients!$AG$2:$AG$33"))))))</f>
      </c>
      <c r="AF465" s="8">
        <f>IF(OR($B465="",$C465="",$D465="",$E465="",$F465="",$G465="",$H465="",$I465="",$J465="",$K465="",$L465=""),"",IF($B465="Female",1/(1+EXP(-SUMPRODUCT(Engine!$C$14690:$C$14721,INDIRECT("Coefficients!$AH$2:$AH$33")))),1/(1+EXP(-SUMPRODUCT(Engine!$C$14690:$C$14721,INDIRECT("Coefficients!$AI$2:$AI$33"))))))</f>
      </c>
      <c r="AG465" s="8">
        <f>IF(OR($B465="",$C465="",$D465="",$E465="",$F465="",$G465="",$H465="",$I465="",$J465="",$K465="",$L465=""),"",IF($B465="Female",1/(1+EXP(-SUMPRODUCT(Engine!$C$14690:$C$14721,INDIRECT("Coefficients!$AJ$2:$AJ$33")))),1/(1+EXP(-SUMPRODUCT(Engine!$C$14690:$C$14721,INDIRECT("Coefficients!$AK$2:$AK$33"))))))</f>
      </c>
      <c r="AH465" s="8">
        <f>IF(OR($B465="",$C465="",$D465="",$E465="",$F465="",$G465="",$H465="",$I465="",$J465="",$K465="",$L465=""),"",IF($B465="Female",1/(1+EXP(-SUMPRODUCT(Engine!$C$14690:$C$14721,INDIRECT("Coefficients!$AL$2:$AL$33")))),1/(1+EXP(-SUMPRODUCT(Engine!$C$14690:$C$14721,INDIRECT("Coefficients!$AM$2:$AM$33"))))))</f>
      </c>
      <c r="AI465" s="8">
        <f>IF(OR($B465="",$C465="",$D465="",$E465="",$F465="",$G465="",$H465="",$I465="",$J465="",$K465="",$L465=""),"",IF($B465="Female",1/(1+EXP(-SUMPRODUCT(Engine!$C$14690:$C$14721,INDIRECT("Coefficients!$AN$2:$AN$33")))),1/(1+EXP(-SUMPRODUCT(Engine!$C$14690:$C$14721,INDIRECT("Coefficients!$AO$2:$AO$33"))))))</f>
      </c>
      <c r="AJ465" s="8">
        <f>IF(OR($B465="",$C465="",$D465="",$E465="",$F465="",$G465="",$H465="",$I465="",$J465="",$K465="",$L465=""),"",IF($B465="Female",1/(1+EXP(-SUMPRODUCT(Engine!$C$14690:$C$14721,INDIRECT("Coefficients!$AP$2:$AP$33")))),1/(1+EXP(-SUMPRODUCT(Engine!$C$14690:$C$14721,INDIRECT("Coefficients!$AQ$2:$AQ$33"))))))</f>
      </c>
      <c r="AK465" s="8">
        <f>IF(OR($B465="",$C465="",$D465="",$E465="",$F465="",$G465="",$H465="",$I465="",$J465="",$K465="",$L465=""),"",IF($B465="Female",1/(1+EXP(-SUMPRODUCT(Engine!$C$14690:$C$14721,INDIRECT("Coefficients!$AR$2:$AR$33")))),1/(1+EXP(-SUMPRODUCT(Engine!$C$14690:$C$14721,INDIRECT("Coefficients!$AS$2:$AS$33"))))))</f>
      </c>
      <c r="AL465" s="8">
        <f>IF(OR($B465="",$C465="",$D465="",$E465="",$F465="",$G465="",$H465="",$I465="",$J465="",$K465="",$L465=""),"",IF($B465="Female",1/(1+EXP(-SUMPRODUCT(Engine!$C$14690:$C$14721,INDIRECT("Coefficients!$AT$2:$AT$33")))),1/(1+EXP(-SUMPRODUCT(Engine!$C$14690:$C$14721,INDIRECT("Coefficients!$AU$2:$AU$33"))))))</f>
      </c>
      <c r="AM465" s="8">
        <f>IF(OR($B465="",$C465="",$D465="",$E465="",$F465="",$G465="",$H465="",$I465="",$J465="",$K465="",$L465=""),"",IF($B465="Female",1/(1+EXP(-SUMPRODUCT(Engine!$C$14690:$C$14721,INDIRECT("Coefficients!$AV$2:$AV$33")))),1/(1+EXP(-SUMPRODUCT(Engine!$C$14690:$C$14721,INDIRECT("Coefficients!$AW$2:$AW$33"))))))</f>
      </c>
      <c r="AN465" s="8">
        <f>IF(OR($B465="",$C465="",$D465="",$E465="",$F465="",$G465="",$H465="",$I465="",$J465="",$K465="",$L465=""),"",IF($B465="Female",1/(1+EXP(-SUMPRODUCT(Engine!$C$14690:$C$14721,INDIRECT("Coefficients!$AX$2:$AX$33")))),1/(1+EXP(-SUMPRODUCT(Engine!$C$14690:$C$14721,INDIRECT("Coefficients!$AY$2:$AY$33"))))))</f>
      </c>
      <c r="AO465" s="8">
        <f>IF(OR($B465="",$C465="",$D465="",$E465="",$F465="",$G465="",$H465="",$I465="",$J465="",$K465="",$L465=""),"",IF($B465="Female",1/(1+EXP(-SUMPRODUCT(Engine!$C$14690:$C$14721,INDIRECT("Coefficients!$AZ$2:$AZ$33")))),1/(1+EXP(-SUMPRODUCT(Engine!$C$14690:$C$14721,INDIRECT("Coefficients!$BA$2:$BA$33"))))))</f>
      </c>
      <c r="AP465" s="8">
        <f>IF(OR($B465="",$C465="",$D465="",$E465="",$F465="",$G465="",$H465="",$I465="",$J465="",$K465="",$L465=""),"",IF($B465="Female",1/(1+EXP(-SUMPRODUCT(Engine!$C$14690:$C$14721,INDIRECT("Coefficients!$BB$2:$BB$33")))),1/(1+EXP(-SUMPRODUCT(Engine!$C$14690:$C$14721,INDIRECT("Coefficients!$BC$2:$BC$33"))))))</f>
      </c>
      <c r="AQ465" s="8">
        <f>IF(OR($B465="",$C465="",$D465="",$E465="",$F465="",$G465="",$H465="",$I465="",$J465="",$K465="",$L465=""),"",IF($B465="Female",1/(1+EXP(-SUMPRODUCT(Engine!$C$14690:$C$14721,INDIRECT("Coefficients!$BD$2:$BD$33")))),1/(1+EXP(-SUMPRODUCT(Engine!$C$14690:$C$14721,INDIRECT("Coefficients!$BE$2:$BE$33"))))))</f>
      </c>
      <c r="AR465" s="8">
        <f>IF(OR($B465="",$C465="",$D465="",$E465="",$F465="",$G465="",$H465="",$I465="",$J465="",$K465="",$L465=""),"",IF($B465="Female",1/(1+EXP(-SUMPRODUCT(Engine!$C$14690:$C$14721,INDIRECT("Coefficients!$BF$2:$BF$33")))),1/(1+EXP(-SUMPRODUCT(Engine!$C$14690:$C$14721,INDIRECT("Coefficients!$BG$2:$BG$33"))))))</f>
      </c>
      <c r="AS465" s="8">
        <f>IF(OR($B465="",$C465="",$D465="",$E465="",$F465="",$G465="",$H465="",$I465="",$J465="",$K465="",$L465=""),"",IF($B465="Female",1/(1+EXP(-SUMPRODUCT(Engine!$C$14690:$C$14721,INDIRECT("Coefficients!$BH$2:$BH$33")))),1/(1+EXP(-SUMPRODUCT(Engine!$C$14690:$C$14721,INDIRECT("Coefficients!$BI$2:$BI$33"))))))</f>
      </c>
      <c r="AT465" s="8">
        <f>IF(OR($B465="",$C465="",$D465="",$E465="",$F465="",$G465="",$H465="",$I465="",$J465="",$K465="",$L465=""),"",IF($B465="Female",1/(1+EXP(-SUMPRODUCT(Engine!$C$14690:$C$14721,INDIRECT("Coefficients!$BJ$2:$BJ$33")))),1/(1+EXP(-SUMPRODUCT(Engine!$C$14690:$C$14721,INDIRECT("Coefficients!$BK$2:$BK$33"))))))</f>
      </c>
      <c r="AU465" s="8">
        <f>IF(OR($B465="",$C465="",$D465="",$E465="",$F465="",$G465="",$H465="",$I465="",$J465="",$K465="",$L465=""),"",IF($B465="Female",1/(1+EXP(-SUMPRODUCT(Engine!$C$14690:$C$14721,INDIRECT("Coefficients!$BL$2:$BL$33")))),1/(1+EXP(-SUMPRODUCT(Engine!$C$14690:$C$14721,INDIRECT("Coefficients!$BM$2:$BM$33"))))))</f>
      </c>
      <c r="AV465" s="8">
        <f>IF(OR($B465="",$C465="",$D465="",$E465="",$F465="",$G465="",$H465="",$I465="",$J465="",$K465="",$L465=""),"",IF($B465="Female",1/(1+EXP(-SUMPRODUCT(Engine!$C$14690:$C$14721,INDIRECT("Coefficients!$BN$2:$BN$33")))),1/(1+EXP(-SUMPRODUCT(Engine!$C$14690:$C$14721,INDIRECT("Coefficients!$BO$2:$BO$33"))))))</f>
      </c>
      <c r="AW465" s="8">
        <f>IF(OR($B465="",$C465="",$D465="",$E465="",$F465="",$G465="",$H465="",$I465="",$J465="",$K465="",$L465=""),"",IF($B465="Female",1/(1+EXP(-SUMPRODUCT(Engine!$C$14690:$C$14721,INDIRECT("Coefficients!$BP$2:$BP$33")))),1/(1+EXP(-SUMPRODUCT(Engine!$C$14690:$C$14721,INDIRECT("Coefficients!$BQ$2:$BQ$33"))))))</f>
      </c>
      <c r="AX465" s="8">
        <f>IF(OR($B465="",$C465="",$D465="",$E465="",$F465="",$G465="",$H465="",$I465="",$J465="",$K465="",$L465=""),"",IF($B465="Female",1/(1+EXP(-SUMPRODUCT(Engine!$C$14690:$C$14721,INDIRECT("Coefficients!$BR$2:$BR$33")))),1/(1+EXP(-SUMPRODUCT(Engine!$C$14690:$C$14721,INDIRECT("Coefficients!$BS$2:$BS$33"))))))</f>
      </c>
      <c r="AY465" s="8">
        <f>IF(OR($B465="",$C465="",$D465="",$E465="",$F465="",$G465="",$H465="",$I465="",$J465="",$K465="",$L465=""),"",IF($B465="Female",1/(1+EXP(-SUMPRODUCT(Engine!$C$14690:$C$14721,INDIRECT("Coefficients!$BT$2:$BT$33")))),1/(1+EXP(-SUMPRODUCT(Engine!$C$14690:$C$14721,INDIRECT("Coefficients!$BU$2:$BU$33"))))))</f>
      </c>
      <c r="AZ465" s="8">
        <f>IF(OR($B465="",$C465="",$D465="",$E465="",$F465="",$G465="",$H465="",$I465="",$J465="",$K465="",$L465=""),"",IF($B465="Female",1/(1+EXP(-SUMPRODUCT(Engine!$C$14690:$C$14721,INDIRECT("Coefficients!$BV$2:$BV$33")))),1/(1+EXP(-SUMPRODUCT(Engine!$C$14690:$C$14721,INDIRECT("Coefficients!$BW$2:$BW$33"))))))</f>
      </c>
      <c r="BA465" s="8">
        <f>IF(OR($B465="",$C465="",$D465="",$E465="",$F465="",$G465="",$H465="",$I465="",$J465="",$K465="",$L465=""),"",IF($B465="Female",1/(1+EXP(-SUMPRODUCT(Engine!$C$14690:$C$14721,INDIRECT("Coefficients!$BX$2:$BX$33")))),1/(1+EXP(-SUMPRODUCT(Engine!$C$14690:$C$14721,INDIRECT("Coefficients!$BY$2:$BY$33"))))))</f>
      </c>
      <c r="BB465" s="8">
        <f>IF(OR($B465="",$C465="",$D465="",$E465="",$F465="",$G465="",$H465="",$I465="",$J465="",$K465="",$L465=""),"",IF($B465="Female",1/(1+EXP(-SUMPRODUCT(Engine!$C$14690:$C$14721,INDIRECT("Coefficients!$BZ$2:$BZ$33")))),1/(1+EXP(-SUMPRODUCT(Engine!$C$14690:$C$14721,INDIRECT("Coefficients!$CA$2:$CA$33"))))))</f>
      </c>
      <c r="BC465" s="8">
        <f>IF(OR($B465="",$C465="",$D465="",$E465="",$F465="",$G465="",$H465="",$I465="",$J465="",$K465="",$L465=""),"",IF($B465="Female",1/(1+EXP(-SUMPRODUCT(Engine!$C$14690:$C$14721,INDIRECT("Coefficients!$CB$2:$CB$33")))),1/(1+EXP(-SUMPRODUCT(Engine!$C$14690:$C$14721,INDIRECT("Coefficients!$CC$2:$CC$33"))))))</f>
      </c>
      <c r="BD465" s="8">
        <f>IF(OR($B465="",$C465="",$D465="",$E465="",$F465="",$G465="",$H465="",$I465="",$J465="",$K465="",$L465=""),"",IF($B465="Female",1/(1+EXP(-SUMPRODUCT(Engine!$C$14690:$C$14721,INDIRECT("Coefficients!$CD$2:$CD$33")))),1/(1+EXP(-SUMPRODUCT(Engine!$C$14690:$C$14721,INDIRECT("Coefficients!$CE$2:$CE$33"))))))</f>
      </c>
      <c r="BE465" s="8">
        <f>IF(OR($B465="",$C465="",$D465="",$E465="",$F465="",$G465="",$H465="",$I465="",$J465="",$K465="",$L465=""),"",IF($B465="Female",1/(1+EXP(-SUMPRODUCT(Engine!$C$14690:$C$14721,INDIRECT("Coefficients!$CF$2:$CF$33")))),1/(1+EXP(-SUMPRODUCT(Engine!$C$14690:$C$14721,INDIRECT("Coefficients!$CG$2:$CG$33"))))))</f>
      </c>
      <c r="BF465" s="8">
        <f>IF(OR($B465="",$C465="",$D465="",$E465="",$F465="",$G465="",$H465="",$I465="",$J465="",$K465="",$L465=""),"",IF($B465="Female",1/(1+EXP(-SUMPRODUCT(Engine!$C$14690:$C$14721,INDIRECT("Coefficients!$CH$2:$CH$33")))),1/(1+EXP(-SUMPRODUCT(Engine!$C$14690:$C$14721,INDIRECT("Coefficients!$CI$2:$CI$33"))))))</f>
      </c>
      <c r="BG465" s="8">
        <f>IF(OR($B465="",$C465="",$D465="",$E465="",$F465="",$G465="",$H465="",$I465="",$J465="",$K465="",$L465=""),"",IF($B465="Female",1/(1+EXP(-SUMPRODUCT(Engine!$C$14690:$C$14721,INDIRECT("Coefficients!$CJ$2:$CJ$33")))),1/(1+EXP(-SUMPRODUCT(Engine!$C$14690:$C$14721,INDIRECT("Coefficients!$CK$2:$CK$33"))))))</f>
      </c>
      <c r="BH465" s="8">
        <f>IF(OR($B465="",$C465="",$D465="",$E465="",$F465="",$G465="",$H465="",$I465="",$J465="",$K465="",$L465=""),"",IF($B465="Female",1/(1+EXP(-SUMPRODUCT(Engine!$C$14690:$C$14721,INDIRECT("Coefficients!$CL$2:$CL$33")))),1/(1+EXP(-SUMPRODUCT(Engine!$C$14690:$C$14721,INDIRECT("Coefficients!$CM$2:$CM$33"))))))</f>
      </c>
      <c r="BI465" s="8">
        <f>IF(OR($B465="",$C465="",$D465="",$E465="",$F465="",$G465="",$H465="",$I465="",$J465="",$K465="",$L465=""),"",IF($B465="Female",1/(1+EXP(-SUMPRODUCT(Engine!$C$14690:$C$14721,INDIRECT("Coefficients!$CN$2:$CN$33")))),1/(1+EXP(-SUMPRODUCT(Engine!$C$14690:$C$14721,INDIRECT("Coefficients!$CO$2:$CO$33"))))))</f>
      </c>
      <c r="BJ465" s="8">
        <f>IF(OR($B465="",$C465="",$D465="",$E465="",$F465="",$G465="",$H465="",$I465="",$J465="",$K465="",$L465=""),"",IF($B465="Female",1/(1+EXP(-SUMPRODUCT(Engine!$C$14690:$C$14721,INDIRECT("Coefficients!$CP$2:$CP$33")))),1/(1+EXP(-SUMPRODUCT(Engine!$C$14690:$C$14721,INDIRECT("Coefficients!$CQ$2:$CQ$33"))))))</f>
      </c>
      <c r="BK465" s="8">
        <f>IF(OR($B465="",$C465="",$D465="",$E465="",$F465="",$G465="",$H465="",$I465="",$J465="",$K465="",$L465=""),"",IF($B465="Female",1/(1+EXP(-SUMPRODUCT(Engine!$C$14690:$C$14721,INDIRECT("Coefficients!$CR$2:$CR$33")))),1/(1+EXP(-SUMPRODUCT(Engine!$C$14690:$C$14721,INDIRECT("Coefficients!$CS$2:$CS$33"))))))</f>
      </c>
      <c r="BL465" s="8">
        <f>IF(OR($B465="",$C465="",$D465="",$E465="",$F465="",$G465="",$H465="",$I465="",$J465="",$K465="",$L465=""),"",IF($B465="Female",1/(1+EXP(-SUMPRODUCT(Engine!$C$14690:$C$14721,INDIRECT("Coefficients!$CT$2:$CT$33")))),1/(1+EXP(-SUMPRODUCT(Engine!$C$14690:$C$14721,INDIRECT("Coefficients!$CU$2:$CU$33"))))))</f>
      </c>
      <c r="BM465" s="8">
        <f>IF(OR($B465="",$C465="",$D465="",$E465="",$F465="",$G465="",$H465="",$I465="",$J465="",$K465="",$L465=""),"",IF($B465="Female",1/(1+EXP(-SUMPRODUCT(Engine!$C$14690:$C$14721,INDIRECT("Coefficients!$CV$2:$CV$33")))),1/(1+EXP(-SUMPRODUCT(Engine!$C$14690:$C$14721,INDIRECT("Coefficients!$CW$2:$CW$33"))))))</f>
      </c>
    </row>
    <row r="466" spans="1:65" x14ac:dyDescent="0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8">
        <f>IF(OR($B466="",$C466="",$D466="",$E466="",$F466="",$G466="",$H466="",$I466="",$J466="",$K466="",$L466=""),"",IF($B466="Female",1/(1+EXP(-SUMPRODUCT(Engine!$C$14722:$C$14753,INDIRECT("Coefficients!$B$2:$B$33")))),1/(1+EXP(-SUMPRODUCT(Engine!$C$14722:$C$14753,INDIRECT("Coefficients!$C$2:$C$33"))))))</f>
      </c>
      <c r="Q466" s="8">
        <f>IF(OR($B466="",$C466="",$D466="",$E466="",$F466="",$G466="",$H466="",$I466="",$J466="",$K466="",$L466=""),"",IF($B466="Female",1/(1+EXP(-SUMPRODUCT(Engine!$C$14722:$C$14753,INDIRECT("Coefficients!$D$2:$D$33")))),1/(1+EXP(-SUMPRODUCT(Engine!$C$14722:$C$14753,INDIRECT("Coefficients!$E$2:$E$33"))))))</f>
      </c>
      <c r="R466" s="8">
        <f>IF(OR($B466="",$C466="",$D466="",$E466="",$F466="",$G466="",$H466="",$I466="",$J466="",$K466="",$L466=""),"",IF($B466="Female",1/(1+EXP(-SUMPRODUCT(Engine!$C$14722:$C$14753,INDIRECT("Coefficients!$F$2:$F$33")))),1/(1+EXP(-SUMPRODUCT(Engine!$C$14722:$C$14753,INDIRECT("Coefficients!$G$2:$G$33"))))))</f>
      </c>
      <c r="S466" s="8">
        <f>IF(OR($B466="",$C466="",$D466="",$E466="",$F466="",$G466="",$H466="",$I466="",$J466="",$K466="",$L466=""),"",IF($B466="Female",1/(1+EXP(-SUMPRODUCT(Engine!$C$14722:$C$14753,INDIRECT("Coefficients!$H$2:$H$33")))),1/(1+EXP(-SUMPRODUCT(Engine!$C$14722:$C$14753,INDIRECT("Coefficients!$I$2:$I$33"))))))</f>
      </c>
      <c r="T466" s="8">
        <f>IF(OR($B466="",$C466="",$D466="",$E466="",$F466="",$G466="",$H466="",$I466="",$J466="",$K466="",$L466=""),"",IF($B466="Female",1/(1+EXP(-SUMPRODUCT(Engine!$C$14722:$C$14753,INDIRECT("Coefficients!$J$2:$J$33")))),1/(1+EXP(-SUMPRODUCT(Engine!$C$14722:$C$14753,INDIRECT("Coefficients!$K$2:$K$33"))))))</f>
      </c>
      <c r="U466" s="8">
        <f>IF(OR($B466="",$C466="",$D466="",$E466="",$F466="",$G466="",$H466="",$I466="",$J466="",$K466="",$L466=""),"",IF($B466="Female",1/(1+EXP(-SUMPRODUCT(Engine!$C$14722:$C$14753,INDIRECT("Coefficients!$L$2:$L$33")))),1/(1+EXP(-SUMPRODUCT(Engine!$C$14722:$C$14753,INDIRECT("Coefficients!$M$2:$M$33"))))))</f>
      </c>
      <c r="V466" s="8">
        <f>IF(OR($B466="",$C466="",$D466="",$E466="",$F466="",$G466="",$H466="",$I466="",$J466="",$K466="",$L466=""),"",IF($B466="Female",1/(1+EXP(-SUMPRODUCT(Engine!$C$14722:$C$14753,INDIRECT("Coefficients!$N$2:$N$33")))),1/(1+EXP(-SUMPRODUCT(Engine!$C$14722:$C$14753,INDIRECT("Coefficients!$O$2:$O$33"))))))</f>
      </c>
      <c r="W466" s="8">
        <f>IF(OR($B466="",$C466="",$D466="",$E466="",$F466="",$G466="",$H466="",$I466="",$J466="",$K466="",$L466=""),"",IF($B466="Female",1/(1+EXP(-SUMPRODUCT(Engine!$C$14722:$C$14753,INDIRECT("Coefficients!$P$2:$P$33")))),1/(1+EXP(-SUMPRODUCT(Engine!$C$14722:$C$14753,INDIRECT("Coefficients!$Q$2:$Q$33"))))))</f>
      </c>
      <c r="X466" s="8">
        <f>IF(OR($B466="",$C466="",$D466="",$E466="",$F466="",$G466="",$H466="",$I466="",$J466="",$K466="",$L466=""),"",IF($B466="Female",1/(1+EXP(-SUMPRODUCT(Engine!$C$14722:$C$14753,INDIRECT("Coefficients!$R$2:$R$33")))),1/(1+EXP(-SUMPRODUCT(Engine!$C$14722:$C$14753,INDIRECT("Coefficients!$S$2:$S$33"))))))</f>
      </c>
      <c r="Y466" s="8">
        <f>IF(OR($B466="",$C466="",$D466="",$E466="",$F466="",$G466="",$H466="",$I466="",$J466="",$K466="",$L466=""),"",IF($B466="Female",1/(1+EXP(-SUMPRODUCT(Engine!$C$14722:$C$14753,INDIRECT("Coefficients!$T$2:$T$33")))),1/(1+EXP(-SUMPRODUCT(Engine!$C$14722:$C$14753,INDIRECT("Coefficients!$U$2:$U$33"))))))</f>
      </c>
      <c r="Z466" s="8">
        <f>IF(OR($B466="",$C466="",$D466="",$E466="",$F466="",$G466="",$H466="",$I466="",$J466="",$K466="",$L466=""),"",IF($B466="Female",1/(1+EXP(-SUMPRODUCT(Engine!$C$14722:$C$14753,INDIRECT("Coefficients!$V$2:$V$33")))),1/(1+EXP(-SUMPRODUCT(Engine!$C$14722:$C$14753,INDIRECT("Coefficients!$W$2:$W$33"))))))</f>
      </c>
      <c r="AA466" s="8">
        <f>IF(OR($B466="",$C466="",$D466="",$E466="",$F466="",$G466="",$H466="",$I466="",$J466="",$K466="",$L466=""),"",IF($B466="Female",1/(1+EXP(-SUMPRODUCT(Engine!$C$14722:$C$14753,INDIRECT("Coefficients!$X$2:$X$33")))),1/(1+EXP(-SUMPRODUCT(Engine!$C$14722:$C$14753,INDIRECT("Coefficients!$Y$2:$Y$33"))))))</f>
      </c>
      <c r="AB466" s="8">
        <f>IF(OR($B466="",$C466="",$D466="",$E466="",$F466="",$G466="",$H466="",$I466="",$J466="",$K466="",$L466=""),"",IF($B466="Female",1/(1+EXP(-SUMPRODUCT(Engine!$C$14722:$C$14753,INDIRECT("Coefficients!$Z$2:$Z$33")))),1/(1+EXP(-SUMPRODUCT(Engine!$C$14722:$C$14753,INDIRECT("Coefficients!$AA$2:$AA$33"))))))</f>
      </c>
      <c r="AC466" s="8">
        <f>IF(OR($B466="",$C466="",$D466="",$E466="",$F466="",$G466="",$H466="",$I466="",$J466="",$K466="",$L466=""),"",IF($B466="Female",1/(1+EXP(-SUMPRODUCT(Engine!$C$14722:$C$14753,INDIRECT("Coefficients!$AB$2:$AB$33")))),1/(1+EXP(-SUMPRODUCT(Engine!$C$14722:$C$14753,INDIRECT("Coefficients!$AC$2:$AC$33"))))))</f>
      </c>
      <c r="AD466" s="8">
        <f>IF(OR($B466="",$C466="",$D466="",$E466="",$F466="",$G466="",$H466="",$I466="",$J466="",$K466="",$L466=""),"",IF($B466="Female",1/(1+EXP(-SUMPRODUCT(Engine!$C$14722:$C$14753,INDIRECT("Coefficients!$AD$2:$AD$33")))),1/(1+EXP(-SUMPRODUCT(Engine!$C$14722:$C$14753,INDIRECT("Coefficients!$AE$2:$AE$33"))))))</f>
      </c>
      <c r="AE466" s="8">
        <f>IF(OR($B466="",$C466="",$D466="",$E466="",$F466="",$G466="",$H466="",$I466="",$J466="",$K466="",$L466=""),"",IF($B466="Female",1/(1+EXP(-SUMPRODUCT(Engine!$C$14722:$C$14753,INDIRECT("Coefficients!$AF$2:$AF$33")))),1/(1+EXP(-SUMPRODUCT(Engine!$C$14722:$C$14753,INDIRECT("Coefficients!$AG$2:$AG$33"))))))</f>
      </c>
      <c r="AF466" s="8">
        <f>IF(OR($B466="",$C466="",$D466="",$E466="",$F466="",$G466="",$H466="",$I466="",$J466="",$K466="",$L466=""),"",IF($B466="Female",1/(1+EXP(-SUMPRODUCT(Engine!$C$14722:$C$14753,INDIRECT("Coefficients!$AH$2:$AH$33")))),1/(1+EXP(-SUMPRODUCT(Engine!$C$14722:$C$14753,INDIRECT("Coefficients!$AI$2:$AI$33"))))))</f>
      </c>
      <c r="AG466" s="8">
        <f>IF(OR($B466="",$C466="",$D466="",$E466="",$F466="",$G466="",$H466="",$I466="",$J466="",$K466="",$L466=""),"",IF($B466="Female",1/(1+EXP(-SUMPRODUCT(Engine!$C$14722:$C$14753,INDIRECT("Coefficients!$AJ$2:$AJ$33")))),1/(1+EXP(-SUMPRODUCT(Engine!$C$14722:$C$14753,INDIRECT("Coefficients!$AK$2:$AK$33"))))))</f>
      </c>
      <c r="AH466" s="8">
        <f>IF(OR($B466="",$C466="",$D466="",$E466="",$F466="",$G466="",$H466="",$I466="",$J466="",$K466="",$L466=""),"",IF($B466="Female",1/(1+EXP(-SUMPRODUCT(Engine!$C$14722:$C$14753,INDIRECT("Coefficients!$AL$2:$AL$33")))),1/(1+EXP(-SUMPRODUCT(Engine!$C$14722:$C$14753,INDIRECT("Coefficients!$AM$2:$AM$33"))))))</f>
      </c>
      <c r="AI466" s="8">
        <f>IF(OR($B466="",$C466="",$D466="",$E466="",$F466="",$G466="",$H466="",$I466="",$J466="",$K466="",$L466=""),"",IF($B466="Female",1/(1+EXP(-SUMPRODUCT(Engine!$C$14722:$C$14753,INDIRECT("Coefficients!$AN$2:$AN$33")))),1/(1+EXP(-SUMPRODUCT(Engine!$C$14722:$C$14753,INDIRECT("Coefficients!$AO$2:$AO$33"))))))</f>
      </c>
      <c r="AJ466" s="8">
        <f>IF(OR($B466="",$C466="",$D466="",$E466="",$F466="",$G466="",$H466="",$I466="",$J466="",$K466="",$L466=""),"",IF($B466="Female",1/(1+EXP(-SUMPRODUCT(Engine!$C$14722:$C$14753,INDIRECT("Coefficients!$AP$2:$AP$33")))),1/(1+EXP(-SUMPRODUCT(Engine!$C$14722:$C$14753,INDIRECT("Coefficients!$AQ$2:$AQ$33"))))))</f>
      </c>
      <c r="AK466" s="8">
        <f>IF(OR($B466="",$C466="",$D466="",$E466="",$F466="",$G466="",$H466="",$I466="",$J466="",$K466="",$L466=""),"",IF($B466="Female",1/(1+EXP(-SUMPRODUCT(Engine!$C$14722:$C$14753,INDIRECT("Coefficients!$AR$2:$AR$33")))),1/(1+EXP(-SUMPRODUCT(Engine!$C$14722:$C$14753,INDIRECT("Coefficients!$AS$2:$AS$33"))))))</f>
      </c>
      <c r="AL466" s="8">
        <f>IF(OR($B466="",$C466="",$D466="",$E466="",$F466="",$G466="",$H466="",$I466="",$J466="",$K466="",$L466=""),"",IF($B466="Female",1/(1+EXP(-SUMPRODUCT(Engine!$C$14722:$C$14753,INDIRECT("Coefficients!$AT$2:$AT$33")))),1/(1+EXP(-SUMPRODUCT(Engine!$C$14722:$C$14753,INDIRECT("Coefficients!$AU$2:$AU$33"))))))</f>
      </c>
      <c r="AM466" s="8">
        <f>IF(OR($B466="",$C466="",$D466="",$E466="",$F466="",$G466="",$H466="",$I466="",$J466="",$K466="",$L466=""),"",IF($B466="Female",1/(1+EXP(-SUMPRODUCT(Engine!$C$14722:$C$14753,INDIRECT("Coefficients!$AV$2:$AV$33")))),1/(1+EXP(-SUMPRODUCT(Engine!$C$14722:$C$14753,INDIRECT("Coefficients!$AW$2:$AW$33"))))))</f>
      </c>
      <c r="AN466" s="8">
        <f>IF(OR($B466="",$C466="",$D466="",$E466="",$F466="",$G466="",$H466="",$I466="",$J466="",$K466="",$L466=""),"",IF($B466="Female",1/(1+EXP(-SUMPRODUCT(Engine!$C$14722:$C$14753,INDIRECT("Coefficients!$AX$2:$AX$33")))),1/(1+EXP(-SUMPRODUCT(Engine!$C$14722:$C$14753,INDIRECT("Coefficients!$AY$2:$AY$33"))))))</f>
      </c>
      <c r="AO466" s="8">
        <f>IF(OR($B466="",$C466="",$D466="",$E466="",$F466="",$G466="",$H466="",$I466="",$J466="",$K466="",$L466=""),"",IF($B466="Female",1/(1+EXP(-SUMPRODUCT(Engine!$C$14722:$C$14753,INDIRECT("Coefficients!$AZ$2:$AZ$33")))),1/(1+EXP(-SUMPRODUCT(Engine!$C$14722:$C$14753,INDIRECT("Coefficients!$BA$2:$BA$33"))))))</f>
      </c>
      <c r="AP466" s="8">
        <f>IF(OR($B466="",$C466="",$D466="",$E466="",$F466="",$G466="",$H466="",$I466="",$J466="",$K466="",$L466=""),"",IF($B466="Female",1/(1+EXP(-SUMPRODUCT(Engine!$C$14722:$C$14753,INDIRECT("Coefficients!$BB$2:$BB$33")))),1/(1+EXP(-SUMPRODUCT(Engine!$C$14722:$C$14753,INDIRECT("Coefficients!$BC$2:$BC$33"))))))</f>
      </c>
      <c r="AQ466" s="8">
        <f>IF(OR($B466="",$C466="",$D466="",$E466="",$F466="",$G466="",$H466="",$I466="",$J466="",$K466="",$L466=""),"",IF($B466="Female",1/(1+EXP(-SUMPRODUCT(Engine!$C$14722:$C$14753,INDIRECT("Coefficients!$BD$2:$BD$33")))),1/(1+EXP(-SUMPRODUCT(Engine!$C$14722:$C$14753,INDIRECT("Coefficients!$BE$2:$BE$33"))))))</f>
      </c>
      <c r="AR466" s="8">
        <f>IF(OR($B466="",$C466="",$D466="",$E466="",$F466="",$G466="",$H466="",$I466="",$J466="",$K466="",$L466=""),"",IF($B466="Female",1/(1+EXP(-SUMPRODUCT(Engine!$C$14722:$C$14753,INDIRECT("Coefficients!$BF$2:$BF$33")))),1/(1+EXP(-SUMPRODUCT(Engine!$C$14722:$C$14753,INDIRECT("Coefficients!$BG$2:$BG$33"))))))</f>
      </c>
      <c r="AS466" s="8">
        <f>IF(OR($B466="",$C466="",$D466="",$E466="",$F466="",$G466="",$H466="",$I466="",$J466="",$K466="",$L466=""),"",IF($B466="Female",1/(1+EXP(-SUMPRODUCT(Engine!$C$14722:$C$14753,INDIRECT("Coefficients!$BH$2:$BH$33")))),1/(1+EXP(-SUMPRODUCT(Engine!$C$14722:$C$14753,INDIRECT("Coefficients!$BI$2:$BI$33"))))))</f>
      </c>
      <c r="AT466" s="8">
        <f>IF(OR($B466="",$C466="",$D466="",$E466="",$F466="",$G466="",$H466="",$I466="",$J466="",$K466="",$L466=""),"",IF($B466="Female",1/(1+EXP(-SUMPRODUCT(Engine!$C$14722:$C$14753,INDIRECT("Coefficients!$BJ$2:$BJ$33")))),1/(1+EXP(-SUMPRODUCT(Engine!$C$14722:$C$14753,INDIRECT("Coefficients!$BK$2:$BK$33"))))))</f>
      </c>
      <c r="AU466" s="8">
        <f>IF(OR($B466="",$C466="",$D466="",$E466="",$F466="",$G466="",$H466="",$I466="",$J466="",$K466="",$L466=""),"",IF($B466="Female",1/(1+EXP(-SUMPRODUCT(Engine!$C$14722:$C$14753,INDIRECT("Coefficients!$BL$2:$BL$33")))),1/(1+EXP(-SUMPRODUCT(Engine!$C$14722:$C$14753,INDIRECT("Coefficients!$BM$2:$BM$33"))))))</f>
      </c>
      <c r="AV466" s="8">
        <f>IF(OR($B466="",$C466="",$D466="",$E466="",$F466="",$G466="",$H466="",$I466="",$J466="",$K466="",$L466=""),"",IF($B466="Female",1/(1+EXP(-SUMPRODUCT(Engine!$C$14722:$C$14753,INDIRECT("Coefficients!$BN$2:$BN$33")))),1/(1+EXP(-SUMPRODUCT(Engine!$C$14722:$C$14753,INDIRECT("Coefficients!$BO$2:$BO$33"))))))</f>
      </c>
      <c r="AW466" s="8">
        <f>IF(OR($B466="",$C466="",$D466="",$E466="",$F466="",$G466="",$H466="",$I466="",$J466="",$K466="",$L466=""),"",IF($B466="Female",1/(1+EXP(-SUMPRODUCT(Engine!$C$14722:$C$14753,INDIRECT("Coefficients!$BP$2:$BP$33")))),1/(1+EXP(-SUMPRODUCT(Engine!$C$14722:$C$14753,INDIRECT("Coefficients!$BQ$2:$BQ$33"))))))</f>
      </c>
      <c r="AX466" s="8">
        <f>IF(OR($B466="",$C466="",$D466="",$E466="",$F466="",$G466="",$H466="",$I466="",$J466="",$K466="",$L466=""),"",IF($B466="Female",1/(1+EXP(-SUMPRODUCT(Engine!$C$14722:$C$14753,INDIRECT("Coefficients!$BR$2:$BR$33")))),1/(1+EXP(-SUMPRODUCT(Engine!$C$14722:$C$14753,INDIRECT("Coefficients!$BS$2:$BS$33"))))))</f>
      </c>
      <c r="AY466" s="8">
        <f>IF(OR($B466="",$C466="",$D466="",$E466="",$F466="",$G466="",$H466="",$I466="",$J466="",$K466="",$L466=""),"",IF($B466="Female",1/(1+EXP(-SUMPRODUCT(Engine!$C$14722:$C$14753,INDIRECT("Coefficients!$BT$2:$BT$33")))),1/(1+EXP(-SUMPRODUCT(Engine!$C$14722:$C$14753,INDIRECT("Coefficients!$BU$2:$BU$33"))))))</f>
      </c>
      <c r="AZ466" s="8">
        <f>IF(OR($B466="",$C466="",$D466="",$E466="",$F466="",$G466="",$H466="",$I466="",$J466="",$K466="",$L466=""),"",IF($B466="Female",1/(1+EXP(-SUMPRODUCT(Engine!$C$14722:$C$14753,INDIRECT("Coefficients!$BV$2:$BV$33")))),1/(1+EXP(-SUMPRODUCT(Engine!$C$14722:$C$14753,INDIRECT("Coefficients!$BW$2:$BW$33"))))))</f>
      </c>
      <c r="BA466" s="8">
        <f>IF(OR($B466="",$C466="",$D466="",$E466="",$F466="",$G466="",$H466="",$I466="",$J466="",$K466="",$L466=""),"",IF($B466="Female",1/(1+EXP(-SUMPRODUCT(Engine!$C$14722:$C$14753,INDIRECT("Coefficients!$BX$2:$BX$33")))),1/(1+EXP(-SUMPRODUCT(Engine!$C$14722:$C$14753,INDIRECT("Coefficients!$BY$2:$BY$33"))))))</f>
      </c>
      <c r="BB466" s="8">
        <f>IF(OR($B466="",$C466="",$D466="",$E466="",$F466="",$G466="",$H466="",$I466="",$J466="",$K466="",$L466=""),"",IF($B466="Female",1/(1+EXP(-SUMPRODUCT(Engine!$C$14722:$C$14753,INDIRECT("Coefficients!$BZ$2:$BZ$33")))),1/(1+EXP(-SUMPRODUCT(Engine!$C$14722:$C$14753,INDIRECT("Coefficients!$CA$2:$CA$33"))))))</f>
      </c>
      <c r="BC466" s="8">
        <f>IF(OR($B466="",$C466="",$D466="",$E466="",$F466="",$G466="",$H466="",$I466="",$J466="",$K466="",$L466=""),"",IF($B466="Female",1/(1+EXP(-SUMPRODUCT(Engine!$C$14722:$C$14753,INDIRECT("Coefficients!$CB$2:$CB$33")))),1/(1+EXP(-SUMPRODUCT(Engine!$C$14722:$C$14753,INDIRECT("Coefficients!$CC$2:$CC$33"))))))</f>
      </c>
      <c r="BD466" s="8">
        <f>IF(OR($B466="",$C466="",$D466="",$E466="",$F466="",$G466="",$H466="",$I466="",$J466="",$K466="",$L466=""),"",IF($B466="Female",1/(1+EXP(-SUMPRODUCT(Engine!$C$14722:$C$14753,INDIRECT("Coefficients!$CD$2:$CD$33")))),1/(1+EXP(-SUMPRODUCT(Engine!$C$14722:$C$14753,INDIRECT("Coefficients!$CE$2:$CE$33"))))))</f>
      </c>
      <c r="BE466" s="8">
        <f>IF(OR($B466="",$C466="",$D466="",$E466="",$F466="",$G466="",$H466="",$I466="",$J466="",$K466="",$L466=""),"",IF($B466="Female",1/(1+EXP(-SUMPRODUCT(Engine!$C$14722:$C$14753,INDIRECT("Coefficients!$CF$2:$CF$33")))),1/(1+EXP(-SUMPRODUCT(Engine!$C$14722:$C$14753,INDIRECT("Coefficients!$CG$2:$CG$33"))))))</f>
      </c>
      <c r="BF466" s="8">
        <f>IF(OR($B466="",$C466="",$D466="",$E466="",$F466="",$G466="",$H466="",$I466="",$J466="",$K466="",$L466=""),"",IF($B466="Female",1/(1+EXP(-SUMPRODUCT(Engine!$C$14722:$C$14753,INDIRECT("Coefficients!$CH$2:$CH$33")))),1/(1+EXP(-SUMPRODUCT(Engine!$C$14722:$C$14753,INDIRECT("Coefficients!$CI$2:$CI$33"))))))</f>
      </c>
      <c r="BG466" s="8">
        <f>IF(OR($B466="",$C466="",$D466="",$E466="",$F466="",$G466="",$H466="",$I466="",$J466="",$K466="",$L466=""),"",IF($B466="Female",1/(1+EXP(-SUMPRODUCT(Engine!$C$14722:$C$14753,INDIRECT("Coefficients!$CJ$2:$CJ$33")))),1/(1+EXP(-SUMPRODUCT(Engine!$C$14722:$C$14753,INDIRECT("Coefficients!$CK$2:$CK$33"))))))</f>
      </c>
      <c r="BH466" s="8">
        <f>IF(OR($B466="",$C466="",$D466="",$E466="",$F466="",$G466="",$H466="",$I466="",$J466="",$K466="",$L466=""),"",IF($B466="Female",1/(1+EXP(-SUMPRODUCT(Engine!$C$14722:$C$14753,INDIRECT("Coefficients!$CL$2:$CL$33")))),1/(1+EXP(-SUMPRODUCT(Engine!$C$14722:$C$14753,INDIRECT("Coefficients!$CM$2:$CM$33"))))))</f>
      </c>
      <c r="BI466" s="8">
        <f>IF(OR($B466="",$C466="",$D466="",$E466="",$F466="",$G466="",$H466="",$I466="",$J466="",$K466="",$L466=""),"",IF($B466="Female",1/(1+EXP(-SUMPRODUCT(Engine!$C$14722:$C$14753,INDIRECT("Coefficients!$CN$2:$CN$33")))),1/(1+EXP(-SUMPRODUCT(Engine!$C$14722:$C$14753,INDIRECT("Coefficients!$CO$2:$CO$33"))))))</f>
      </c>
      <c r="BJ466" s="8">
        <f>IF(OR($B466="",$C466="",$D466="",$E466="",$F466="",$G466="",$H466="",$I466="",$J466="",$K466="",$L466=""),"",IF($B466="Female",1/(1+EXP(-SUMPRODUCT(Engine!$C$14722:$C$14753,INDIRECT("Coefficients!$CP$2:$CP$33")))),1/(1+EXP(-SUMPRODUCT(Engine!$C$14722:$C$14753,INDIRECT("Coefficients!$CQ$2:$CQ$33"))))))</f>
      </c>
      <c r="BK466" s="8">
        <f>IF(OR($B466="",$C466="",$D466="",$E466="",$F466="",$G466="",$H466="",$I466="",$J466="",$K466="",$L466=""),"",IF($B466="Female",1/(1+EXP(-SUMPRODUCT(Engine!$C$14722:$C$14753,INDIRECT("Coefficients!$CR$2:$CR$33")))),1/(1+EXP(-SUMPRODUCT(Engine!$C$14722:$C$14753,INDIRECT("Coefficients!$CS$2:$CS$33"))))))</f>
      </c>
      <c r="BL466" s="8">
        <f>IF(OR($B466="",$C466="",$D466="",$E466="",$F466="",$G466="",$H466="",$I466="",$J466="",$K466="",$L466=""),"",IF($B466="Female",1/(1+EXP(-SUMPRODUCT(Engine!$C$14722:$C$14753,INDIRECT("Coefficients!$CT$2:$CT$33")))),1/(1+EXP(-SUMPRODUCT(Engine!$C$14722:$C$14753,INDIRECT("Coefficients!$CU$2:$CU$33"))))))</f>
      </c>
      <c r="BM466" s="8">
        <f>IF(OR($B466="",$C466="",$D466="",$E466="",$F466="",$G466="",$H466="",$I466="",$J466="",$K466="",$L466=""),"",IF($B466="Female",1/(1+EXP(-SUMPRODUCT(Engine!$C$14722:$C$14753,INDIRECT("Coefficients!$CV$2:$CV$33")))),1/(1+EXP(-SUMPRODUCT(Engine!$C$14722:$C$14753,INDIRECT("Coefficients!$CW$2:$CW$33"))))))</f>
      </c>
    </row>
    <row r="467" spans="1:65" x14ac:dyDescent="0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8">
        <f>IF(OR($B467="",$C467="",$D467="",$E467="",$F467="",$G467="",$H467="",$I467="",$J467="",$K467="",$L467=""),"",IF($B467="Female",1/(1+EXP(-SUMPRODUCT(Engine!$C$14754:$C$14785,INDIRECT("Coefficients!$B$2:$B$33")))),1/(1+EXP(-SUMPRODUCT(Engine!$C$14754:$C$14785,INDIRECT("Coefficients!$C$2:$C$33"))))))</f>
      </c>
      <c r="Q467" s="8">
        <f>IF(OR($B467="",$C467="",$D467="",$E467="",$F467="",$G467="",$H467="",$I467="",$J467="",$K467="",$L467=""),"",IF($B467="Female",1/(1+EXP(-SUMPRODUCT(Engine!$C$14754:$C$14785,INDIRECT("Coefficients!$D$2:$D$33")))),1/(1+EXP(-SUMPRODUCT(Engine!$C$14754:$C$14785,INDIRECT("Coefficients!$E$2:$E$33"))))))</f>
      </c>
      <c r="R467" s="8">
        <f>IF(OR($B467="",$C467="",$D467="",$E467="",$F467="",$G467="",$H467="",$I467="",$J467="",$K467="",$L467=""),"",IF($B467="Female",1/(1+EXP(-SUMPRODUCT(Engine!$C$14754:$C$14785,INDIRECT("Coefficients!$F$2:$F$33")))),1/(1+EXP(-SUMPRODUCT(Engine!$C$14754:$C$14785,INDIRECT("Coefficients!$G$2:$G$33"))))))</f>
      </c>
      <c r="S467" s="8">
        <f>IF(OR($B467="",$C467="",$D467="",$E467="",$F467="",$G467="",$H467="",$I467="",$J467="",$K467="",$L467=""),"",IF($B467="Female",1/(1+EXP(-SUMPRODUCT(Engine!$C$14754:$C$14785,INDIRECT("Coefficients!$H$2:$H$33")))),1/(1+EXP(-SUMPRODUCT(Engine!$C$14754:$C$14785,INDIRECT("Coefficients!$I$2:$I$33"))))))</f>
      </c>
      <c r="T467" s="8">
        <f>IF(OR($B467="",$C467="",$D467="",$E467="",$F467="",$G467="",$H467="",$I467="",$J467="",$K467="",$L467=""),"",IF($B467="Female",1/(1+EXP(-SUMPRODUCT(Engine!$C$14754:$C$14785,INDIRECT("Coefficients!$J$2:$J$33")))),1/(1+EXP(-SUMPRODUCT(Engine!$C$14754:$C$14785,INDIRECT("Coefficients!$K$2:$K$33"))))))</f>
      </c>
      <c r="U467" s="8">
        <f>IF(OR($B467="",$C467="",$D467="",$E467="",$F467="",$G467="",$H467="",$I467="",$J467="",$K467="",$L467=""),"",IF($B467="Female",1/(1+EXP(-SUMPRODUCT(Engine!$C$14754:$C$14785,INDIRECT("Coefficients!$L$2:$L$33")))),1/(1+EXP(-SUMPRODUCT(Engine!$C$14754:$C$14785,INDIRECT("Coefficients!$M$2:$M$33"))))))</f>
      </c>
      <c r="V467" s="8">
        <f>IF(OR($B467="",$C467="",$D467="",$E467="",$F467="",$G467="",$H467="",$I467="",$J467="",$K467="",$L467=""),"",IF($B467="Female",1/(1+EXP(-SUMPRODUCT(Engine!$C$14754:$C$14785,INDIRECT("Coefficients!$N$2:$N$33")))),1/(1+EXP(-SUMPRODUCT(Engine!$C$14754:$C$14785,INDIRECT("Coefficients!$O$2:$O$33"))))))</f>
      </c>
      <c r="W467" s="8">
        <f>IF(OR($B467="",$C467="",$D467="",$E467="",$F467="",$G467="",$H467="",$I467="",$J467="",$K467="",$L467=""),"",IF($B467="Female",1/(1+EXP(-SUMPRODUCT(Engine!$C$14754:$C$14785,INDIRECT("Coefficients!$P$2:$P$33")))),1/(1+EXP(-SUMPRODUCT(Engine!$C$14754:$C$14785,INDIRECT("Coefficients!$Q$2:$Q$33"))))))</f>
      </c>
      <c r="X467" s="8">
        <f>IF(OR($B467="",$C467="",$D467="",$E467="",$F467="",$G467="",$H467="",$I467="",$J467="",$K467="",$L467=""),"",IF($B467="Female",1/(1+EXP(-SUMPRODUCT(Engine!$C$14754:$C$14785,INDIRECT("Coefficients!$R$2:$R$33")))),1/(1+EXP(-SUMPRODUCT(Engine!$C$14754:$C$14785,INDIRECT("Coefficients!$S$2:$S$33"))))))</f>
      </c>
      <c r="Y467" s="8">
        <f>IF(OR($B467="",$C467="",$D467="",$E467="",$F467="",$G467="",$H467="",$I467="",$J467="",$K467="",$L467=""),"",IF($B467="Female",1/(1+EXP(-SUMPRODUCT(Engine!$C$14754:$C$14785,INDIRECT("Coefficients!$T$2:$T$33")))),1/(1+EXP(-SUMPRODUCT(Engine!$C$14754:$C$14785,INDIRECT("Coefficients!$U$2:$U$33"))))))</f>
      </c>
      <c r="Z467" s="8">
        <f>IF(OR($B467="",$C467="",$D467="",$E467="",$F467="",$G467="",$H467="",$I467="",$J467="",$K467="",$L467=""),"",IF($B467="Female",1/(1+EXP(-SUMPRODUCT(Engine!$C$14754:$C$14785,INDIRECT("Coefficients!$V$2:$V$33")))),1/(1+EXP(-SUMPRODUCT(Engine!$C$14754:$C$14785,INDIRECT("Coefficients!$W$2:$W$33"))))))</f>
      </c>
      <c r="AA467" s="8">
        <f>IF(OR($B467="",$C467="",$D467="",$E467="",$F467="",$G467="",$H467="",$I467="",$J467="",$K467="",$L467=""),"",IF($B467="Female",1/(1+EXP(-SUMPRODUCT(Engine!$C$14754:$C$14785,INDIRECT("Coefficients!$X$2:$X$33")))),1/(1+EXP(-SUMPRODUCT(Engine!$C$14754:$C$14785,INDIRECT("Coefficients!$Y$2:$Y$33"))))))</f>
      </c>
      <c r="AB467" s="8">
        <f>IF(OR($B467="",$C467="",$D467="",$E467="",$F467="",$G467="",$H467="",$I467="",$J467="",$K467="",$L467=""),"",IF($B467="Female",1/(1+EXP(-SUMPRODUCT(Engine!$C$14754:$C$14785,INDIRECT("Coefficients!$Z$2:$Z$33")))),1/(1+EXP(-SUMPRODUCT(Engine!$C$14754:$C$14785,INDIRECT("Coefficients!$AA$2:$AA$33"))))))</f>
      </c>
      <c r="AC467" s="8">
        <f>IF(OR($B467="",$C467="",$D467="",$E467="",$F467="",$G467="",$H467="",$I467="",$J467="",$K467="",$L467=""),"",IF($B467="Female",1/(1+EXP(-SUMPRODUCT(Engine!$C$14754:$C$14785,INDIRECT("Coefficients!$AB$2:$AB$33")))),1/(1+EXP(-SUMPRODUCT(Engine!$C$14754:$C$14785,INDIRECT("Coefficients!$AC$2:$AC$33"))))))</f>
      </c>
      <c r="AD467" s="8">
        <f>IF(OR($B467="",$C467="",$D467="",$E467="",$F467="",$G467="",$H467="",$I467="",$J467="",$K467="",$L467=""),"",IF($B467="Female",1/(1+EXP(-SUMPRODUCT(Engine!$C$14754:$C$14785,INDIRECT("Coefficients!$AD$2:$AD$33")))),1/(1+EXP(-SUMPRODUCT(Engine!$C$14754:$C$14785,INDIRECT("Coefficients!$AE$2:$AE$33"))))))</f>
      </c>
      <c r="AE467" s="8">
        <f>IF(OR($B467="",$C467="",$D467="",$E467="",$F467="",$G467="",$H467="",$I467="",$J467="",$K467="",$L467=""),"",IF($B467="Female",1/(1+EXP(-SUMPRODUCT(Engine!$C$14754:$C$14785,INDIRECT("Coefficients!$AF$2:$AF$33")))),1/(1+EXP(-SUMPRODUCT(Engine!$C$14754:$C$14785,INDIRECT("Coefficients!$AG$2:$AG$33"))))))</f>
      </c>
      <c r="AF467" s="8">
        <f>IF(OR($B467="",$C467="",$D467="",$E467="",$F467="",$G467="",$H467="",$I467="",$J467="",$K467="",$L467=""),"",IF($B467="Female",1/(1+EXP(-SUMPRODUCT(Engine!$C$14754:$C$14785,INDIRECT("Coefficients!$AH$2:$AH$33")))),1/(1+EXP(-SUMPRODUCT(Engine!$C$14754:$C$14785,INDIRECT("Coefficients!$AI$2:$AI$33"))))))</f>
      </c>
      <c r="AG467" s="8">
        <f>IF(OR($B467="",$C467="",$D467="",$E467="",$F467="",$G467="",$H467="",$I467="",$J467="",$K467="",$L467=""),"",IF($B467="Female",1/(1+EXP(-SUMPRODUCT(Engine!$C$14754:$C$14785,INDIRECT("Coefficients!$AJ$2:$AJ$33")))),1/(1+EXP(-SUMPRODUCT(Engine!$C$14754:$C$14785,INDIRECT("Coefficients!$AK$2:$AK$33"))))))</f>
      </c>
      <c r="AH467" s="8">
        <f>IF(OR($B467="",$C467="",$D467="",$E467="",$F467="",$G467="",$H467="",$I467="",$J467="",$K467="",$L467=""),"",IF($B467="Female",1/(1+EXP(-SUMPRODUCT(Engine!$C$14754:$C$14785,INDIRECT("Coefficients!$AL$2:$AL$33")))),1/(1+EXP(-SUMPRODUCT(Engine!$C$14754:$C$14785,INDIRECT("Coefficients!$AM$2:$AM$33"))))))</f>
      </c>
      <c r="AI467" s="8">
        <f>IF(OR($B467="",$C467="",$D467="",$E467="",$F467="",$G467="",$H467="",$I467="",$J467="",$K467="",$L467=""),"",IF($B467="Female",1/(1+EXP(-SUMPRODUCT(Engine!$C$14754:$C$14785,INDIRECT("Coefficients!$AN$2:$AN$33")))),1/(1+EXP(-SUMPRODUCT(Engine!$C$14754:$C$14785,INDIRECT("Coefficients!$AO$2:$AO$33"))))))</f>
      </c>
      <c r="AJ467" s="8">
        <f>IF(OR($B467="",$C467="",$D467="",$E467="",$F467="",$G467="",$H467="",$I467="",$J467="",$K467="",$L467=""),"",IF($B467="Female",1/(1+EXP(-SUMPRODUCT(Engine!$C$14754:$C$14785,INDIRECT("Coefficients!$AP$2:$AP$33")))),1/(1+EXP(-SUMPRODUCT(Engine!$C$14754:$C$14785,INDIRECT("Coefficients!$AQ$2:$AQ$33"))))))</f>
      </c>
      <c r="AK467" s="8">
        <f>IF(OR($B467="",$C467="",$D467="",$E467="",$F467="",$G467="",$H467="",$I467="",$J467="",$K467="",$L467=""),"",IF($B467="Female",1/(1+EXP(-SUMPRODUCT(Engine!$C$14754:$C$14785,INDIRECT("Coefficients!$AR$2:$AR$33")))),1/(1+EXP(-SUMPRODUCT(Engine!$C$14754:$C$14785,INDIRECT("Coefficients!$AS$2:$AS$33"))))))</f>
      </c>
      <c r="AL467" s="8">
        <f>IF(OR($B467="",$C467="",$D467="",$E467="",$F467="",$G467="",$H467="",$I467="",$J467="",$K467="",$L467=""),"",IF($B467="Female",1/(1+EXP(-SUMPRODUCT(Engine!$C$14754:$C$14785,INDIRECT("Coefficients!$AT$2:$AT$33")))),1/(1+EXP(-SUMPRODUCT(Engine!$C$14754:$C$14785,INDIRECT("Coefficients!$AU$2:$AU$33"))))))</f>
      </c>
      <c r="AM467" s="8">
        <f>IF(OR($B467="",$C467="",$D467="",$E467="",$F467="",$G467="",$H467="",$I467="",$J467="",$K467="",$L467=""),"",IF($B467="Female",1/(1+EXP(-SUMPRODUCT(Engine!$C$14754:$C$14785,INDIRECT("Coefficients!$AV$2:$AV$33")))),1/(1+EXP(-SUMPRODUCT(Engine!$C$14754:$C$14785,INDIRECT("Coefficients!$AW$2:$AW$33"))))))</f>
      </c>
      <c r="AN467" s="8">
        <f>IF(OR($B467="",$C467="",$D467="",$E467="",$F467="",$G467="",$H467="",$I467="",$J467="",$K467="",$L467=""),"",IF($B467="Female",1/(1+EXP(-SUMPRODUCT(Engine!$C$14754:$C$14785,INDIRECT("Coefficients!$AX$2:$AX$33")))),1/(1+EXP(-SUMPRODUCT(Engine!$C$14754:$C$14785,INDIRECT("Coefficients!$AY$2:$AY$33"))))))</f>
      </c>
      <c r="AO467" s="8">
        <f>IF(OR($B467="",$C467="",$D467="",$E467="",$F467="",$G467="",$H467="",$I467="",$J467="",$K467="",$L467=""),"",IF($B467="Female",1/(1+EXP(-SUMPRODUCT(Engine!$C$14754:$C$14785,INDIRECT("Coefficients!$AZ$2:$AZ$33")))),1/(1+EXP(-SUMPRODUCT(Engine!$C$14754:$C$14785,INDIRECT("Coefficients!$BA$2:$BA$33"))))))</f>
      </c>
      <c r="AP467" s="8">
        <f>IF(OR($B467="",$C467="",$D467="",$E467="",$F467="",$G467="",$H467="",$I467="",$J467="",$K467="",$L467=""),"",IF($B467="Female",1/(1+EXP(-SUMPRODUCT(Engine!$C$14754:$C$14785,INDIRECT("Coefficients!$BB$2:$BB$33")))),1/(1+EXP(-SUMPRODUCT(Engine!$C$14754:$C$14785,INDIRECT("Coefficients!$BC$2:$BC$33"))))))</f>
      </c>
      <c r="AQ467" s="8">
        <f>IF(OR($B467="",$C467="",$D467="",$E467="",$F467="",$G467="",$H467="",$I467="",$J467="",$K467="",$L467=""),"",IF($B467="Female",1/(1+EXP(-SUMPRODUCT(Engine!$C$14754:$C$14785,INDIRECT("Coefficients!$BD$2:$BD$33")))),1/(1+EXP(-SUMPRODUCT(Engine!$C$14754:$C$14785,INDIRECT("Coefficients!$BE$2:$BE$33"))))))</f>
      </c>
      <c r="AR467" s="8">
        <f>IF(OR($B467="",$C467="",$D467="",$E467="",$F467="",$G467="",$H467="",$I467="",$J467="",$K467="",$L467=""),"",IF($B467="Female",1/(1+EXP(-SUMPRODUCT(Engine!$C$14754:$C$14785,INDIRECT("Coefficients!$BF$2:$BF$33")))),1/(1+EXP(-SUMPRODUCT(Engine!$C$14754:$C$14785,INDIRECT("Coefficients!$BG$2:$BG$33"))))))</f>
      </c>
      <c r="AS467" s="8">
        <f>IF(OR($B467="",$C467="",$D467="",$E467="",$F467="",$G467="",$H467="",$I467="",$J467="",$K467="",$L467=""),"",IF($B467="Female",1/(1+EXP(-SUMPRODUCT(Engine!$C$14754:$C$14785,INDIRECT("Coefficients!$BH$2:$BH$33")))),1/(1+EXP(-SUMPRODUCT(Engine!$C$14754:$C$14785,INDIRECT("Coefficients!$BI$2:$BI$33"))))))</f>
      </c>
      <c r="AT467" s="8">
        <f>IF(OR($B467="",$C467="",$D467="",$E467="",$F467="",$G467="",$H467="",$I467="",$J467="",$K467="",$L467=""),"",IF($B467="Female",1/(1+EXP(-SUMPRODUCT(Engine!$C$14754:$C$14785,INDIRECT("Coefficients!$BJ$2:$BJ$33")))),1/(1+EXP(-SUMPRODUCT(Engine!$C$14754:$C$14785,INDIRECT("Coefficients!$BK$2:$BK$33"))))))</f>
      </c>
      <c r="AU467" s="8">
        <f>IF(OR($B467="",$C467="",$D467="",$E467="",$F467="",$G467="",$H467="",$I467="",$J467="",$K467="",$L467=""),"",IF($B467="Female",1/(1+EXP(-SUMPRODUCT(Engine!$C$14754:$C$14785,INDIRECT("Coefficients!$BL$2:$BL$33")))),1/(1+EXP(-SUMPRODUCT(Engine!$C$14754:$C$14785,INDIRECT("Coefficients!$BM$2:$BM$33"))))))</f>
      </c>
      <c r="AV467" s="8">
        <f>IF(OR($B467="",$C467="",$D467="",$E467="",$F467="",$G467="",$H467="",$I467="",$J467="",$K467="",$L467=""),"",IF($B467="Female",1/(1+EXP(-SUMPRODUCT(Engine!$C$14754:$C$14785,INDIRECT("Coefficients!$BN$2:$BN$33")))),1/(1+EXP(-SUMPRODUCT(Engine!$C$14754:$C$14785,INDIRECT("Coefficients!$BO$2:$BO$33"))))))</f>
      </c>
      <c r="AW467" s="8">
        <f>IF(OR($B467="",$C467="",$D467="",$E467="",$F467="",$G467="",$H467="",$I467="",$J467="",$K467="",$L467=""),"",IF($B467="Female",1/(1+EXP(-SUMPRODUCT(Engine!$C$14754:$C$14785,INDIRECT("Coefficients!$BP$2:$BP$33")))),1/(1+EXP(-SUMPRODUCT(Engine!$C$14754:$C$14785,INDIRECT("Coefficients!$BQ$2:$BQ$33"))))))</f>
      </c>
      <c r="AX467" s="8">
        <f>IF(OR($B467="",$C467="",$D467="",$E467="",$F467="",$G467="",$H467="",$I467="",$J467="",$K467="",$L467=""),"",IF($B467="Female",1/(1+EXP(-SUMPRODUCT(Engine!$C$14754:$C$14785,INDIRECT("Coefficients!$BR$2:$BR$33")))),1/(1+EXP(-SUMPRODUCT(Engine!$C$14754:$C$14785,INDIRECT("Coefficients!$BS$2:$BS$33"))))))</f>
      </c>
      <c r="AY467" s="8">
        <f>IF(OR($B467="",$C467="",$D467="",$E467="",$F467="",$G467="",$H467="",$I467="",$J467="",$K467="",$L467=""),"",IF($B467="Female",1/(1+EXP(-SUMPRODUCT(Engine!$C$14754:$C$14785,INDIRECT("Coefficients!$BT$2:$BT$33")))),1/(1+EXP(-SUMPRODUCT(Engine!$C$14754:$C$14785,INDIRECT("Coefficients!$BU$2:$BU$33"))))))</f>
      </c>
      <c r="AZ467" s="8">
        <f>IF(OR($B467="",$C467="",$D467="",$E467="",$F467="",$G467="",$H467="",$I467="",$J467="",$K467="",$L467=""),"",IF($B467="Female",1/(1+EXP(-SUMPRODUCT(Engine!$C$14754:$C$14785,INDIRECT("Coefficients!$BV$2:$BV$33")))),1/(1+EXP(-SUMPRODUCT(Engine!$C$14754:$C$14785,INDIRECT("Coefficients!$BW$2:$BW$33"))))))</f>
      </c>
      <c r="BA467" s="8">
        <f>IF(OR($B467="",$C467="",$D467="",$E467="",$F467="",$G467="",$H467="",$I467="",$J467="",$K467="",$L467=""),"",IF($B467="Female",1/(1+EXP(-SUMPRODUCT(Engine!$C$14754:$C$14785,INDIRECT("Coefficients!$BX$2:$BX$33")))),1/(1+EXP(-SUMPRODUCT(Engine!$C$14754:$C$14785,INDIRECT("Coefficients!$BY$2:$BY$33"))))))</f>
      </c>
      <c r="BB467" s="8">
        <f>IF(OR($B467="",$C467="",$D467="",$E467="",$F467="",$G467="",$H467="",$I467="",$J467="",$K467="",$L467=""),"",IF($B467="Female",1/(1+EXP(-SUMPRODUCT(Engine!$C$14754:$C$14785,INDIRECT("Coefficients!$BZ$2:$BZ$33")))),1/(1+EXP(-SUMPRODUCT(Engine!$C$14754:$C$14785,INDIRECT("Coefficients!$CA$2:$CA$33"))))))</f>
      </c>
      <c r="BC467" s="8">
        <f>IF(OR($B467="",$C467="",$D467="",$E467="",$F467="",$G467="",$H467="",$I467="",$J467="",$K467="",$L467=""),"",IF($B467="Female",1/(1+EXP(-SUMPRODUCT(Engine!$C$14754:$C$14785,INDIRECT("Coefficients!$CB$2:$CB$33")))),1/(1+EXP(-SUMPRODUCT(Engine!$C$14754:$C$14785,INDIRECT("Coefficients!$CC$2:$CC$33"))))))</f>
      </c>
      <c r="BD467" s="8">
        <f>IF(OR($B467="",$C467="",$D467="",$E467="",$F467="",$G467="",$H467="",$I467="",$J467="",$K467="",$L467=""),"",IF($B467="Female",1/(1+EXP(-SUMPRODUCT(Engine!$C$14754:$C$14785,INDIRECT("Coefficients!$CD$2:$CD$33")))),1/(1+EXP(-SUMPRODUCT(Engine!$C$14754:$C$14785,INDIRECT("Coefficients!$CE$2:$CE$33"))))))</f>
      </c>
      <c r="BE467" s="8">
        <f>IF(OR($B467="",$C467="",$D467="",$E467="",$F467="",$G467="",$H467="",$I467="",$J467="",$K467="",$L467=""),"",IF($B467="Female",1/(1+EXP(-SUMPRODUCT(Engine!$C$14754:$C$14785,INDIRECT("Coefficients!$CF$2:$CF$33")))),1/(1+EXP(-SUMPRODUCT(Engine!$C$14754:$C$14785,INDIRECT("Coefficients!$CG$2:$CG$33"))))))</f>
      </c>
      <c r="BF467" s="8">
        <f>IF(OR($B467="",$C467="",$D467="",$E467="",$F467="",$G467="",$H467="",$I467="",$J467="",$K467="",$L467=""),"",IF($B467="Female",1/(1+EXP(-SUMPRODUCT(Engine!$C$14754:$C$14785,INDIRECT("Coefficients!$CH$2:$CH$33")))),1/(1+EXP(-SUMPRODUCT(Engine!$C$14754:$C$14785,INDIRECT("Coefficients!$CI$2:$CI$33"))))))</f>
      </c>
      <c r="BG467" s="8">
        <f>IF(OR($B467="",$C467="",$D467="",$E467="",$F467="",$G467="",$H467="",$I467="",$J467="",$K467="",$L467=""),"",IF($B467="Female",1/(1+EXP(-SUMPRODUCT(Engine!$C$14754:$C$14785,INDIRECT("Coefficients!$CJ$2:$CJ$33")))),1/(1+EXP(-SUMPRODUCT(Engine!$C$14754:$C$14785,INDIRECT("Coefficients!$CK$2:$CK$33"))))))</f>
      </c>
      <c r="BH467" s="8">
        <f>IF(OR($B467="",$C467="",$D467="",$E467="",$F467="",$G467="",$H467="",$I467="",$J467="",$K467="",$L467=""),"",IF($B467="Female",1/(1+EXP(-SUMPRODUCT(Engine!$C$14754:$C$14785,INDIRECT("Coefficients!$CL$2:$CL$33")))),1/(1+EXP(-SUMPRODUCT(Engine!$C$14754:$C$14785,INDIRECT("Coefficients!$CM$2:$CM$33"))))))</f>
      </c>
      <c r="BI467" s="8">
        <f>IF(OR($B467="",$C467="",$D467="",$E467="",$F467="",$G467="",$H467="",$I467="",$J467="",$K467="",$L467=""),"",IF($B467="Female",1/(1+EXP(-SUMPRODUCT(Engine!$C$14754:$C$14785,INDIRECT("Coefficients!$CN$2:$CN$33")))),1/(1+EXP(-SUMPRODUCT(Engine!$C$14754:$C$14785,INDIRECT("Coefficients!$CO$2:$CO$33"))))))</f>
      </c>
      <c r="BJ467" s="8">
        <f>IF(OR($B467="",$C467="",$D467="",$E467="",$F467="",$G467="",$H467="",$I467="",$J467="",$K467="",$L467=""),"",IF($B467="Female",1/(1+EXP(-SUMPRODUCT(Engine!$C$14754:$C$14785,INDIRECT("Coefficients!$CP$2:$CP$33")))),1/(1+EXP(-SUMPRODUCT(Engine!$C$14754:$C$14785,INDIRECT("Coefficients!$CQ$2:$CQ$33"))))))</f>
      </c>
      <c r="BK467" s="8">
        <f>IF(OR($B467="",$C467="",$D467="",$E467="",$F467="",$G467="",$H467="",$I467="",$J467="",$K467="",$L467=""),"",IF($B467="Female",1/(1+EXP(-SUMPRODUCT(Engine!$C$14754:$C$14785,INDIRECT("Coefficients!$CR$2:$CR$33")))),1/(1+EXP(-SUMPRODUCT(Engine!$C$14754:$C$14785,INDIRECT("Coefficients!$CS$2:$CS$33"))))))</f>
      </c>
      <c r="BL467" s="8">
        <f>IF(OR($B467="",$C467="",$D467="",$E467="",$F467="",$G467="",$H467="",$I467="",$J467="",$K467="",$L467=""),"",IF($B467="Female",1/(1+EXP(-SUMPRODUCT(Engine!$C$14754:$C$14785,INDIRECT("Coefficients!$CT$2:$CT$33")))),1/(1+EXP(-SUMPRODUCT(Engine!$C$14754:$C$14785,INDIRECT("Coefficients!$CU$2:$CU$33"))))))</f>
      </c>
      <c r="BM467" s="8">
        <f>IF(OR($B467="",$C467="",$D467="",$E467="",$F467="",$G467="",$H467="",$I467="",$J467="",$K467="",$L467=""),"",IF($B467="Female",1/(1+EXP(-SUMPRODUCT(Engine!$C$14754:$C$14785,INDIRECT("Coefficients!$CV$2:$CV$33")))),1/(1+EXP(-SUMPRODUCT(Engine!$C$14754:$C$14785,INDIRECT("Coefficients!$CW$2:$CW$33"))))))</f>
      </c>
    </row>
    <row r="468" spans="1:65" x14ac:dyDescent="0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8">
        <f>IF(OR($B468="",$C468="",$D468="",$E468="",$F468="",$G468="",$H468="",$I468="",$J468="",$K468="",$L468=""),"",IF($B468="Female",1/(1+EXP(-SUMPRODUCT(Engine!$C$14786:$C$14817,INDIRECT("Coefficients!$B$2:$B$33")))),1/(1+EXP(-SUMPRODUCT(Engine!$C$14786:$C$14817,INDIRECT("Coefficients!$C$2:$C$33"))))))</f>
      </c>
      <c r="Q468" s="8">
        <f>IF(OR($B468="",$C468="",$D468="",$E468="",$F468="",$G468="",$H468="",$I468="",$J468="",$K468="",$L468=""),"",IF($B468="Female",1/(1+EXP(-SUMPRODUCT(Engine!$C$14786:$C$14817,INDIRECT("Coefficients!$D$2:$D$33")))),1/(1+EXP(-SUMPRODUCT(Engine!$C$14786:$C$14817,INDIRECT("Coefficients!$E$2:$E$33"))))))</f>
      </c>
      <c r="R468" s="8">
        <f>IF(OR($B468="",$C468="",$D468="",$E468="",$F468="",$G468="",$H468="",$I468="",$J468="",$K468="",$L468=""),"",IF($B468="Female",1/(1+EXP(-SUMPRODUCT(Engine!$C$14786:$C$14817,INDIRECT("Coefficients!$F$2:$F$33")))),1/(1+EXP(-SUMPRODUCT(Engine!$C$14786:$C$14817,INDIRECT("Coefficients!$G$2:$G$33"))))))</f>
      </c>
      <c r="S468" s="8">
        <f>IF(OR($B468="",$C468="",$D468="",$E468="",$F468="",$G468="",$H468="",$I468="",$J468="",$K468="",$L468=""),"",IF($B468="Female",1/(1+EXP(-SUMPRODUCT(Engine!$C$14786:$C$14817,INDIRECT("Coefficients!$H$2:$H$33")))),1/(1+EXP(-SUMPRODUCT(Engine!$C$14786:$C$14817,INDIRECT("Coefficients!$I$2:$I$33"))))))</f>
      </c>
      <c r="T468" s="8">
        <f>IF(OR($B468="",$C468="",$D468="",$E468="",$F468="",$G468="",$H468="",$I468="",$J468="",$K468="",$L468=""),"",IF($B468="Female",1/(1+EXP(-SUMPRODUCT(Engine!$C$14786:$C$14817,INDIRECT("Coefficients!$J$2:$J$33")))),1/(1+EXP(-SUMPRODUCT(Engine!$C$14786:$C$14817,INDIRECT("Coefficients!$K$2:$K$33"))))))</f>
      </c>
      <c r="U468" s="8">
        <f>IF(OR($B468="",$C468="",$D468="",$E468="",$F468="",$G468="",$H468="",$I468="",$J468="",$K468="",$L468=""),"",IF($B468="Female",1/(1+EXP(-SUMPRODUCT(Engine!$C$14786:$C$14817,INDIRECT("Coefficients!$L$2:$L$33")))),1/(1+EXP(-SUMPRODUCT(Engine!$C$14786:$C$14817,INDIRECT("Coefficients!$M$2:$M$33"))))))</f>
      </c>
      <c r="V468" s="8">
        <f>IF(OR($B468="",$C468="",$D468="",$E468="",$F468="",$G468="",$H468="",$I468="",$J468="",$K468="",$L468=""),"",IF($B468="Female",1/(1+EXP(-SUMPRODUCT(Engine!$C$14786:$C$14817,INDIRECT("Coefficients!$N$2:$N$33")))),1/(1+EXP(-SUMPRODUCT(Engine!$C$14786:$C$14817,INDIRECT("Coefficients!$O$2:$O$33"))))))</f>
      </c>
      <c r="W468" s="8">
        <f>IF(OR($B468="",$C468="",$D468="",$E468="",$F468="",$G468="",$H468="",$I468="",$J468="",$K468="",$L468=""),"",IF($B468="Female",1/(1+EXP(-SUMPRODUCT(Engine!$C$14786:$C$14817,INDIRECT("Coefficients!$P$2:$P$33")))),1/(1+EXP(-SUMPRODUCT(Engine!$C$14786:$C$14817,INDIRECT("Coefficients!$Q$2:$Q$33"))))))</f>
      </c>
      <c r="X468" s="8">
        <f>IF(OR($B468="",$C468="",$D468="",$E468="",$F468="",$G468="",$H468="",$I468="",$J468="",$K468="",$L468=""),"",IF($B468="Female",1/(1+EXP(-SUMPRODUCT(Engine!$C$14786:$C$14817,INDIRECT("Coefficients!$R$2:$R$33")))),1/(1+EXP(-SUMPRODUCT(Engine!$C$14786:$C$14817,INDIRECT("Coefficients!$S$2:$S$33"))))))</f>
      </c>
      <c r="Y468" s="8">
        <f>IF(OR($B468="",$C468="",$D468="",$E468="",$F468="",$G468="",$H468="",$I468="",$J468="",$K468="",$L468=""),"",IF($B468="Female",1/(1+EXP(-SUMPRODUCT(Engine!$C$14786:$C$14817,INDIRECT("Coefficients!$T$2:$T$33")))),1/(1+EXP(-SUMPRODUCT(Engine!$C$14786:$C$14817,INDIRECT("Coefficients!$U$2:$U$33"))))))</f>
      </c>
      <c r="Z468" s="8">
        <f>IF(OR($B468="",$C468="",$D468="",$E468="",$F468="",$G468="",$H468="",$I468="",$J468="",$K468="",$L468=""),"",IF($B468="Female",1/(1+EXP(-SUMPRODUCT(Engine!$C$14786:$C$14817,INDIRECT("Coefficients!$V$2:$V$33")))),1/(1+EXP(-SUMPRODUCT(Engine!$C$14786:$C$14817,INDIRECT("Coefficients!$W$2:$W$33"))))))</f>
      </c>
      <c r="AA468" s="8">
        <f>IF(OR($B468="",$C468="",$D468="",$E468="",$F468="",$G468="",$H468="",$I468="",$J468="",$K468="",$L468=""),"",IF($B468="Female",1/(1+EXP(-SUMPRODUCT(Engine!$C$14786:$C$14817,INDIRECT("Coefficients!$X$2:$X$33")))),1/(1+EXP(-SUMPRODUCT(Engine!$C$14786:$C$14817,INDIRECT("Coefficients!$Y$2:$Y$33"))))))</f>
      </c>
      <c r="AB468" s="8">
        <f>IF(OR($B468="",$C468="",$D468="",$E468="",$F468="",$G468="",$H468="",$I468="",$J468="",$K468="",$L468=""),"",IF($B468="Female",1/(1+EXP(-SUMPRODUCT(Engine!$C$14786:$C$14817,INDIRECT("Coefficients!$Z$2:$Z$33")))),1/(1+EXP(-SUMPRODUCT(Engine!$C$14786:$C$14817,INDIRECT("Coefficients!$AA$2:$AA$33"))))))</f>
      </c>
      <c r="AC468" s="8">
        <f>IF(OR($B468="",$C468="",$D468="",$E468="",$F468="",$G468="",$H468="",$I468="",$J468="",$K468="",$L468=""),"",IF($B468="Female",1/(1+EXP(-SUMPRODUCT(Engine!$C$14786:$C$14817,INDIRECT("Coefficients!$AB$2:$AB$33")))),1/(1+EXP(-SUMPRODUCT(Engine!$C$14786:$C$14817,INDIRECT("Coefficients!$AC$2:$AC$33"))))))</f>
      </c>
      <c r="AD468" s="8">
        <f>IF(OR($B468="",$C468="",$D468="",$E468="",$F468="",$G468="",$H468="",$I468="",$J468="",$K468="",$L468=""),"",IF($B468="Female",1/(1+EXP(-SUMPRODUCT(Engine!$C$14786:$C$14817,INDIRECT("Coefficients!$AD$2:$AD$33")))),1/(1+EXP(-SUMPRODUCT(Engine!$C$14786:$C$14817,INDIRECT("Coefficients!$AE$2:$AE$33"))))))</f>
      </c>
      <c r="AE468" s="8">
        <f>IF(OR($B468="",$C468="",$D468="",$E468="",$F468="",$G468="",$H468="",$I468="",$J468="",$K468="",$L468=""),"",IF($B468="Female",1/(1+EXP(-SUMPRODUCT(Engine!$C$14786:$C$14817,INDIRECT("Coefficients!$AF$2:$AF$33")))),1/(1+EXP(-SUMPRODUCT(Engine!$C$14786:$C$14817,INDIRECT("Coefficients!$AG$2:$AG$33"))))))</f>
      </c>
      <c r="AF468" s="8">
        <f>IF(OR($B468="",$C468="",$D468="",$E468="",$F468="",$G468="",$H468="",$I468="",$J468="",$K468="",$L468=""),"",IF($B468="Female",1/(1+EXP(-SUMPRODUCT(Engine!$C$14786:$C$14817,INDIRECT("Coefficients!$AH$2:$AH$33")))),1/(1+EXP(-SUMPRODUCT(Engine!$C$14786:$C$14817,INDIRECT("Coefficients!$AI$2:$AI$33"))))))</f>
      </c>
      <c r="AG468" s="8">
        <f>IF(OR($B468="",$C468="",$D468="",$E468="",$F468="",$G468="",$H468="",$I468="",$J468="",$K468="",$L468=""),"",IF($B468="Female",1/(1+EXP(-SUMPRODUCT(Engine!$C$14786:$C$14817,INDIRECT("Coefficients!$AJ$2:$AJ$33")))),1/(1+EXP(-SUMPRODUCT(Engine!$C$14786:$C$14817,INDIRECT("Coefficients!$AK$2:$AK$33"))))))</f>
      </c>
      <c r="AH468" s="8">
        <f>IF(OR($B468="",$C468="",$D468="",$E468="",$F468="",$G468="",$H468="",$I468="",$J468="",$K468="",$L468=""),"",IF($B468="Female",1/(1+EXP(-SUMPRODUCT(Engine!$C$14786:$C$14817,INDIRECT("Coefficients!$AL$2:$AL$33")))),1/(1+EXP(-SUMPRODUCT(Engine!$C$14786:$C$14817,INDIRECT("Coefficients!$AM$2:$AM$33"))))))</f>
      </c>
      <c r="AI468" s="8">
        <f>IF(OR($B468="",$C468="",$D468="",$E468="",$F468="",$G468="",$H468="",$I468="",$J468="",$K468="",$L468=""),"",IF($B468="Female",1/(1+EXP(-SUMPRODUCT(Engine!$C$14786:$C$14817,INDIRECT("Coefficients!$AN$2:$AN$33")))),1/(1+EXP(-SUMPRODUCT(Engine!$C$14786:$C$14817,INDIRECT("Coefficients!$AO$2:$AO$33"))))))</f>
      </c>
      <c r="AJ468" s="8">
        <f>IF(OR($B468="",$C468="",$D468="",$E468="",$F468="",$G468="",$H468="",$I468="",$J468="",$K468="",$L468=""),"",IF($B468="Female",1/(1+EXP(-SUMPRODUCT(Engine!$C$14786:$C$14817,INDIRECT("Coefficients!$AP$2:$AP$33")))),1/(1+EXP(-SUMPRODUCT(Engine!$C$14786:$C$14817,INDIRECT("Coefficients!$AQ$2:$AQ$33"))))))</f>
      </c>
      <c r="AK468" s="8">
        <f>IF(OR($B468="",$C468="",$D468="",$E468="",$F468="",$G468="",$H468="",$I468="",$J468="",$K468="",$L468=""),"",IF($B468="Female",1/(1+EXP(-SUMPRODUCT(Engine!$C$14786:$C$14817,INDIRECT("Coefficients!$AR$2:$AR$33")))),1/(1+EXP(-SUMPRODUCT(Engine!$C$14786:$C$14817,INDIRECT("Coefficients!$AS$2:$AS$33"))))))</f>
      </c>
      <c r="AL468" s="8">
        <f>IF(OR($B468="",$C468="",$D468="",$E468="",$F468="",$G468="",$H468="",$I468="",$J468="",$K468="",$L468=""),"",IF($B468="Female",1/(1+EXP(-SUMPRODUCT(Engine!$C$14786:$C$14817,INDIRECT("Coefficients!$AT$2:$AT$33")))),1/(1+EXP(-SUMPRODUCT(Engine!$C$14786:$C$14817,INDIRECT("Coefficients!$AU$2:$AU$33"))))))</f>
      </c>
      <c r="AM468" s="8">
        <f>IF(OR($B468="",$C468="",$D468="",$E468="",$F468="",$G468="",$H468="",$I468="",$J468="",$K468="",$L468=""),"",IF($B468="Female",1/(1+EXP(-SUMPRODUCT(Engine!$C$14786:$C$14817,INDIRECT("Coefficients!$AV$2:$AV$33")))),1/(1+EXP(-SUMPRODUCT(Engine!$C$14786:$C$14817,INDIRECT("Coefficients!$AW$2:$AW$33"))))))</f>
      </c>
      <c r="AN468" s="8">
        <f>IF(OR($B468="",$C468="",$D468="",$E468="",$F468="",$G468="",$H468="",$I468="",$J468="",$K468="",$L468=""),"",IF($B468="Female",1/(1+EXP(-SUMPRODUCT(Engine!$C$14786:$C$14817,INDIRECT("Coefficients!$AX$2:$AX$33")))),1/(1+EXP(-SUMPRODUCT(Engine!$C$14786:$C$14817,INDIRECT("Coefficients!$AY$2:$AY$33"))))))</f>
      </c>
      <c r="AO468" s="8">
        <f>IF(OR($B468="",$C468="",$D468="",$E468="",$F468="",$G468="",$H468="",$I468="",$J468="",$K468="",$L468=""),"",IF($B468="Female",1/(1+EXP(-SUMPRODUCT(Engine!$C$14786:$C$14817,INDIRECT("Coefficients!$AZ$2:$AZ$33")))),1/(1+EXP(-SUMPRODUCT(Engine!$C$14786:$C$14817,INDIRECT("Coefficients!$BA$2:$BA$33"))))))</f>
      </c>
      <c r="AP468" s="8">
        <f>IF(OR($B468="",$C468="",$D468="",$E468="",$F468="",$G468="",$H468="",$I468="",$J468="",$K468="",$L468=""),"",IF($B468="Female",1/(1+EXP(-SUMPRODUCT(Engine!$C$14786:$C$14817,INDIRECT("Coefficients!$BB$2:$BB$33")))),1/(1+EXP(-SUMPRODUCT(Engine!$C$14786:$C$14817,INDIRECT("Coefficients!$BC$2:$BC$33"))))))</f>
      </c>
      <c r="AQ468" s="8">
        <f>IF(OR($B468="",$C468="",$D468="",$E468="",$F468="",$G468="",$H468="",$I468="",$J468="",$K468="",$L468=""),"",IF($B468="Female",1/(1+EXP(-SUMPRODUCT(Engine!$C$14786:$C$14817,INDIRECT("Coefficients!$BD$2:$BD$33")))),1/(1+EXP(-SUMPRODUCT(Engine!$C$14786:$C$14817,INDIRECT("Coefficients!$BE$2:$BE$33"))))))</f>
      </c>
      <c r="AR468" s="8">
        <f>IF(OR($B468="",$C468="",$D468="",$E468="",$F468="",$G468="",$H468="",$I468="",$J468="",$K468="",$L468=""),"",IF($B468="Female",1/(1+EXP(-SUMPRODUCT(Engine!$C$14786:$C$14817,INDIRECT("Coefficients!$BF$2:$BF$33")))),1/(1+EXP(-SUMPRODUCT(Engine!$C$14786:$C$14817,INDIRECT("Coefficients!$BG$2:$BG$33"))))))</f>
      </c>
      <c r="AS468" s="8">
        <f>IF(OR($B468="",$C468="",$D468="",$E468="",$F468="",$G468="",$H468="",$I468="",$J468="",$K468="",$L468=""),"",IF($B468="Female",1/(1+EXP(-SUMPRODUCT(Engine!$C$14786:$C$14817,INDIRECT("Coefficients!$BH$2:$BH$33")))),1/(1+EXP(-SUMPRODUCT(Engine!$C$14786:$C$14817,INDIRECT("Coefficients!$BI$2:$BI$33"))))))</f>
      </c>
      <c r="AT468" s="8">
        <f>IF(OR($B468="",$C468="",$D468="",$E468="",$F468="",$G468="",$H468="",$I468="",$J468="",$K468="",$L468=""),"",IF($B468="Female",1/(1+EXP(-SUMPRODUCT(Engine!$C$14786:$C$14817,INDIRECT("Coefficients!$BJ$2:$BJ$33")))),1/(1+EXP(-SUMPRODUCT(Engine!$C$14786:$C$14817,INDIRECT("Coefficients!$BK$2:$BK$33"))))))</f>
      </c>
      <c r="AU468" s="8">
        <f>IF(OR($B468="",$C468="",$D468="",$E468="",$F468="",$G468="",$H468="",$I468="",$J468="",$K468="",$L468=""),"",IF($B468="Female",1/(1+EXP(-SUMPRODUCT(Engine!$C$14786:$C$14817,INDIRECT("Coefficients!$BL$2:$BL$33")))),1/(1+EXP(-SUMPRODUCT(Engine!$C$14786:$C$14817,INDIRECT("Coefficients!$BM$2:$BM$33"))))))</f>
      </c>
      <c r="AV468" s="8">
        <f>IF(OR($B468="",$C468="",$D468="",$E468="",$F468="",$G468="",$H468="",$I468="",$J468="",$K468="",$L468=""),"",IF($B468="Female",1/(1+EXP(-SUMPRODUCT(Engine!$C$14786:$C$14817,INDIRECT("Coefficients!$BN$2:$BN$33")))),1/(1+EXP(-SUMPRODUCT(Engine!$C$14786:$C$14817,INDIRECT("Coefficients!$BO$2:$BO$33"))))))</f>
      </c>
      <c r="AW468" s="8">
        <f>IF(OR($B468="",$C468="",$D468="",$E468="",$F468="",$G468="",$H468="",$I468="",$J468="",$K468="",$L468=""),"",IF($B468="Female",1/(1+EXP(-SUMPRODUCT(Engine!$C$14786:$C$14817,INDIRECT("Coefficients!$BP$2:$BP$33")))),1/(1+EXP(-SUMPRODUCT(Engine!$C$14786:$C$14817,INDIRECT("Coefficients!$BQ$2:$BQ$33"))))))</f>
      </c>
      <c r="AX468" s="8">
        <f>IF(OR($B468="",$C468="",$D468="",$E468="",$F468="",$G468="",$H468="",$I468="",$J468="",$K468="",$L468=""),"",IF($B468="Female",1/(1+EXP(-SUMPRODUCT(Engine!$C$14786:$C$14817,INDIRECT("Coefficients!$BR$2:$BR$33")))),1/(1+EXP(-SUMPRODUCT(Engine!$C$14786:$C$14817,INDIRECT("Coefficients!$BS$2:$BS$33"))))))</f>
      </c>
      <c r="AY468" s="8">
        <f>IF(OR($B468="",$C468="",$D468="",$E468="",$F468="",$G468="",$H468="",$I468="",$J468="",$K468="",$L468=""),"",IF($B468="Female",1/(1+EXP(-SUMPRODUCT(Engine!$C$14786:$C$14817,INDIRECT("Coefficients!$BT$2:$BT$33")))),1/(1+EXP(-SUMPRODUCT(Engine!$C$14786:$C$14817,INDIRECT("Coefficients!$BU$2:$BU$33"))))))</f>
      </c>
      <c r="AZ468" s="8">
        <f>IF(OR($B468="",$C468="",$D468="",$E468="",$F468="",$G468="",$H468="",$I468="",$J468="",$K468="",$L468=""),"",IF($B468="Female",1/(1+EXP(-SUMPRODUCT(Engine!$C$14786:$C$14817,INDIRECT("Coefficients!$BV$2:$BV$33")))),1/(1+EXP(-SUMPRODUCT(Engine!$C$14786:$C$14817,INDIRECT("Coefficients!$BW$2:$BW$33"))))))</f>
      </c>
      <c r="BA468" s="8">
        <f>IF(OR($B468="",$C468="",$D468="",$E468="",$F468="",$G468="",$H468="",$I468="",$J468="",$K468="",$L468=""),"",IF($B468="Female",1/(1+EXP(-SUMPRODUCT(Engine!$C$14786:$C$14817,INDIRECT("Coefficients!$BX$2:$BX$33")))),1/(1+EXP(-SUMPRODUCT(Engine!$C$14786:$C$14817,INDIRECT("Coefficients!$BY$2:$BY$33"))))))</f>
      </c>
      <c r="BB468" s="8">
        <f>IF(OR($B468="",$C468="",$D468="",$E468="",$F468="",$G468="",$H468="",$I468="",$J468="",$K468="",$L468=""),"",IF($B468="Female",1/(1+EXP(-SUMPRODUCT(Engine!$C$14786:$C$14817,INDIRECT("Coefficients!$BZ$2:$BZ$33")))),1/(1+EXP(-SUMPRODUCT(Engine!$C$14786:$C$14817,INDIRECT("Coefficients!$CA$2:$CA$33"))))))</f>
      </c>
      <c r="BC468" s="8">
        <f>IF(OR($B468="",$C468="",$D468="",$E468="",$F468="",$G468="",$H468="",$I468="",$J468="",$K468="",$L468=""),"",IF($B468="Female",1/(1+EXP(-SUMPRODUCT(Engine!$C$14786:$C$14817,INDIRECT("Coefficients!$CB$2:$CB$33")))),1/(1+EXP(-SUMPRODUCT(Engine!$C$14786:$C$14817,INDIRECT("Coefficients!$CC$2:$CC$33"))))))</f>
      </c>
      <c r="BD468" s="8">
        <f>IF(OR($B468="",$C468="",$D468="",$E468="",$F468="",$G468="",$H468="",$I468="",$J468="",$K468="",$L468=""),"",IF($B468="Female",1/(1+EXP(-SUMPRODUCT(Engine!$C$14786:$C$14817,INDIRECT("Coefficients!$CD$2:$CD$33")))),1/(1+EXP(-SUMPRODUCT(Engine!$C$14786:$C$14817,INDIRECT("Coefficients!$CE$2:$CE$33"))))))</f>
      </c>
      <c r="BE468" s="8">
        <f>IF(OR($B468="",$C468="",$D468="",$E468="",$F468="",$G468="",$H468="",$I468="",$J468="",$K468="",$L468=""),"",IF($B468="Female",1/(1+EXP(-SUMPRODUCT(Engine!$C$14786:$C$14817,INDIRECT("Coefficients!$CF$2:$CF$33")))),1/(1+EXP(-SUMPRODUCT(Engine!$C$14786:$C$14817,INDIRECT("Coefficients!$CG$2:$CG$33"))))))</f>
      </c>
      <c r="BF468" s="8">
        <f>IF(OR($B468="",$C468="",$D468="",$E468="",$F468="",$G468="",$H468="",$I468="",$J468="",$K468="",$L468=""),"",IF($B468="Female",1/(1+EXP(-SUMPRODUCT(Engine!$C$14786:$C$14817,INDIRECT("Coefficients!$CH$2:$CH$33")))),1/(1+EXP(-SUMPRODUCT(Engine!$C$14786:$C$14817,INDIRECT("Coefficients!$CI$2:$CI$33"))))))</f>
      </c>
      <c r="BG468" s="8">
        <f>IF(OR($B468="",$C468="",$D468="",$E468="",$F468="",$G468="",$H468="",$I468="",$J468="",$K468="",$L468=""),"",IF($B468="Female",1/(1+EXP(-SUMPRODUCT(Engine!$C$14786:$C$14817,INDIRECT("Coefficients!$CJ$2:$CJ$33")))),1/(1+EXP(-SUMPRODUCT(Engine!$C$14786:$C$14817,INDIRECT("Coefficients!$CK$2:$CK$33"))))))</f>
      </c>
      <c r="BH468" s="8">
        <f>IF(OR($B468="",$C468="",$D468="",$E468="",$F468="",$G468="",$H468="",$I468="",$J468="",$K468="",$L468=""),"",IF($B468="Female",1/(1+EXP(-SUMPRODUCT(Engine!$C$14786:$C$14817,INDIRECT("Coefficients!$CL$2:$CL$33")))),1/(1+EXP(-SUMPRODUCT(Engine!$C$14786:$C$14817,INDIRECT("Coefficients!$CM$2:$CM$33"))))))</f>
      </c>
      <c r="BI468" s="8">
        <f>IF(OR($B468="",$C468="",$D468="",$E468="",$F468="",$G468="",$H468="",$I468="",$J468="",$K468="",$L468=""),"",IF($B468="Female",1/(1+EXP(-SUMPRODUCT(Engine!$C$14786:$C$14817,INDIRECT("Coefficients!$CN$2:$CN$33")))),1/(1+EXP(-SUMPRODUCT(Engine!$C$14786:$C$14817,INDIRECT("Coefficients!$CO$2:$CO$33"))))))</f>
      </c>
      <c r="BJ468" s="8">
        <f>IF(OR($B468="",$C468="",$D468="",$E468="",$F468="",$G468="",$H468="",$I468="",$J468="",$K468="",$L468=""),"",IF($B468="Female",1/(1+EXP(-SUMPRODUCT(Engine!$C$14786:$C$14817,INDIRECT("Coefficients!$CP$2:$CP$33")))),1/(1+EXP(-SUMPRODUCT(Engine!$C$14786:$C$14817,INDIRECT("Coefficients!$CQ$2:$CQ$33"))))))</f>
      </c>
      <c r="BK468" s="8">
        <f>IF(OR($B468="",$C468="",$D468="",$E468="",$F468="",$G468="",$H468="",$I468="",$J468="",$K468="",$L468=""),"",IF($B468="Female",1/(1+EXP(-SUMPRODUCT(Engine!$C$14786:$C$14817,INDIRECT("Coefficients!$CR$2:$CR$33")))),1/(1+EXP(-SUMPRODUCT(Engine!$C$14786:$C$14817,INDIRECT("Coefficients!$CS$2:$CS$33"))))))</f>
      </c>
      <c r="BL468" s="8">
        <f>IF(OR($B468="",$C468="",$D468="",$E468="",$F468="",$G468="",$H468="",$I468="",$J468="",$K468="",$L468=""),"",IF($B468="Female",1/(1+EXP(-SUMPRODUCT(Engine!$C$14786:$C$14817,INDIRECT("Coefficients!$CT$2:$CT$33")))),1/(1+EXP(-SUMPRODUCT(Engine!$C$14786:$C$14817,INDIRECT("Coefficients!$CU$2:$CU$33"))))))</f>
      </c>
      <c r="BM468" s="8">
        <f>IF(OR($B468="",$C468="",$D468="",$E468="",$F468="",$G468="",$H468="",$I468="",$J468="",$K468="",$L468=""),"",IF($B468="Female",1/(1+EXP(-SUMPRODUCT(Engine!$C$14786:$C$14817,INDIRECT("Coefficients!$CV$2:$CV$33")))),1/(1+EXP(-SUMPRODUCT(Engine!$C$14786:$C$14817,INDIRECT("Coefficients!$CW$2:$CW$33"))))))</f>
      </c>
    </row>
    <row r="469" spans="1:65" x14ac:dyDescent="0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8">
        <f>IF(OR($B469="",$C469="",$D469="",$E469="",$F469="",$G469="",$H469="",$I469="",$J469="",$K469="",$L469=""),"",IF($B469="Female",1/(1+EXP(-SUMPRODUCT(Engine!$C$14818:$C$14849,INDIRECT("Coefficients!$B$2:$B$33")))),1/(1+EXP(-SUMPRODUCT(Engine!$C$14818:$C$14849,INDIRECT("Coefficients!$C$2:$C$33"))))))</f>
      </c>
      <c r="Q469" s="8">
        <f>IF(OR($B469="",$C469="",$D469="",$E469="",$F469="",$G469="",$H469="",$I469="",$J469="",$K469="",$L469=""),"",IF($B469="Female",1/(1+EXP(-SUMPRODUCT(Engine!$C$14818:$C$14849,INDIRECT("Coefficients!$D$2:$D$33")))),1/(1+EXP(-SUMPRODUCT(Engine!$C$14818:$C$14849,INDIRECT("Coefficients!$E$2:$E$33"))))))</f>
      </c>
      <c r="R469" s="8">
        <f>IF(OR($B469="",$C469="",$D469="",$E469="",$F469="",$G469="",$H469="",$I469="",$J469="",$K469="",$L469=""),"",IF($B469="Female",1/(1+EXP(-SUMPRODUCT(Engine!$C$14818:$C$14849,INDIRECT("Coefficients!$F$2:$F$33")))),1/(1+EXP(-SUMPRODUCT(Engine!$C$14818:$C$14849,INDIRECT("Coefficients!$G$2:$G$33"))))))</f>
      </c>
      <c r="S469" s="8">
        <f>IF(OR($B469="",$C469="",$D469="",$E469="",$F469="",$G469="",$H469="",$I469="",$J469="",$K469="",$L469=""),"",IF($B469="Female",1/(1+EXP(-SUMPRODUCT(Engine!$C$14818:$C$14849,INDIRECT("Coefficients!$H$2:$H$33")))),1/(1+EXP(-SUMPRODUCT(Engine!$C$14818:$C$14849,INDIRECT("Coefficients!$I$2:$I$33"))))))</f>
      </c>
      <c r="T469" s="8">
        <f>IF(OR($B469="",$C469="",$D469="",$E469="",$F469="",$G469="",$H469="",$I469="",$J469="",$K469="",$L469=""),"",IF($B469="Female",1/(1+EXP(-SUMPRODUCT(Engine!$C$14818:$C$14849,INDIRECT("Coefficients!$J$2:$J$33")))),1/(1+EXP(-SUMPRODUCT(Engine!$C$14818:$C$14849,INDIRECT("Coefficients!$K$2:$K$33"))))))</f>
      </c>
      <c r="U469" s="8">
        <f>IF(OR($B469="",$C469="",$D469="",$E469="",$F469="",$G469="",$H469="",$I469="",$J469="",$K469="",$L469=""),"",IF($B469="Female",1/(1+EXP(-SUMPRODUCT(Engine!$C$14818:$C$14849,INDIRECT("Coefficients!$L$2:$L$33")))),1/(1+EXP(-SUMPRODUCT(Engine!$C$14818:$C$14849,INDIRECT("Coefficients!$M$2:$M$33"))))))</f>
      </c>
      <c r="V469" s="8">
        <f>IF(OR($B469="",$C469="",$D469="",$E469="",$F469="",$G469="",$H469="",$I469="",$J469="",$K469="",$L469=""),"",IF($B469="Female",1/(1+EXP(-SUMPRODUCT(Engine!$C$14818:$C$14849,INDIRECT("Coefficients!$N$2:$N$33")))),1/(1+EXP(-SUMPRODUCT(Engine!$C$14818:$C$14849,INDIRECT("Coefficients!$O$2:$O$33"))))))</f>
      </c>
      <c r="W469" s="8">
        <f>IF(OR($B469="",$C469="",$D469="",$E469="",$F469="",$G469="",$H469="",$I469="",$J469="",$K469="",$L469=""),"",IF($B469="Female",1/(1+EXP(-SUMPRODUCT(Engine!$C$14818:$C$14849,INDIRECT("Coefficients!$P$2:$P$33")))),1/(1+EXP(-SUMPRODUCT(Engine!$C$14818:$C$14849,INDIRECT("Coefficients!$Q$2:$Q$33"))))))</f>
      </c>
      <c r="X469" s="8">
        <f>IF(OR($B469="",$C469="",$D469="",$E469="",$F469="",$G469="",$H469="",$I469="",$J469="",$K469="",$L469=""),"",IF($B469="Female",1/(1+EXP(-SUMPRODUCT(Engine!$C$14818:$C$14849,INDIRECT("Coefficients!$R$2:$R$33")))),1/(1+EXP(-SUMPRODUCT(Engine!$C$14818:$C$14849,INDIRECT("Coefficients!$S$2:$S$33"))))))</f>
      </c>
      <c r="Y469" s="8">
        <f>IF(OR($B469="",$C469="",$D469="",$E469="",$F469="",$G469="",$H469="",$I469="",$J469="",$K469="",$L469=""),"",IF($B469="Female",1/(1+EXP(-SUMPRODUCT(Engine!$C$14818:$C$14849,INDIRECT("Coefficients!$T$2:$T$33")))),1/(1+EXP(-SUMPRODUCT(Engine!$C$14818:$C$14849,INDIRECT("Coefficients!$U$2:$U$33"))))))</f>
      </c>
      <c r="Z469" s="8">
        <f>IF(OR($B469="",$C469="",$D469="",$E469="",$F469="",$G469="",$H469="",$I469="",$J469="",$K469="",$L469=""),"",IF($B469="Female",1/(1+EXP(-SUMPRODUCT(Engine!$C$14818:$C$14849,INDIRECT("Coefficients!$V$2:$V$33")))),1/(1+EXP(-SUMPRODUCT(Engine!$C$14818:$C$14849,INDIRECT("Coefficients!$W$2:$W$33"))))))</f>
      </c>
      <c r="AA469" s="8">
        <f>IF(OR($B469="",$C469="",$D469="",$E469="",$F469="",$G469="",$H469="",$I469="",$J469="",$K469="",$L469=""),"",IF($B469="Female",1/(1+EXP(-SUMPRODUCT(Engine!$C$14818:$C$14849,INDIRECT("Coefficients!$X$2:$X$33")))),1/(1+EXP(-SUMPRODUCT(Engine!$C$14818:$C$14849,INDIRECT("Coefficients!$Y$2:$Y$33"))))))</f>
      </c>
      <c r="AB469" s="8">
        <f>IF(OR($B469="",$C469="",$D469="",$E469="",$F469="",$G469="",$H469="",$I469="",$J469="",$K469="",$L469=""),"",IF($B469="Female",1/(1+EXP(-SUMPRODUCT(Engine!$C$14818:$C$14849,INDIRECT("Coefficients!$Z$2:$Z$33")))),1/(1+EXP(-SUMPRODUCT(Engine!$C$14818:$C$14849,INDIRECT("Coefficients!$AA$2:$AA$33"))))))</f>
      </c>
      <c r="AC469" s="8">
        <f>IF(OR($B469="",$C469="",$D469="",$E469="",$F469="",$G469="",$H469="",$I469="",$J469="",$K469="",$L469=""),"",IF($B469="Female",1/(1+EXP(-SUMPRODUCT(Engine!$C$14818:$C$14849,INDIRECT("Coefficients!$AB$2:$AB$33")))),1/(1+EXP(-SUMPRODUCT(Engine!$C$14818:$C$14849,INDIRECT("Coefficients!$AC$2:$AC$33"))))))</f>
      </c>
      <c r="AD469" s="8">
        <f>IF(OR($B469="",$C469="",$D469="",$E469="",$F469="",$G469="",$H469="",$I469="",$J469="",$K469="",$L469=""),"",IF($B469="Female",1/(1+EXP(-SUMPRODUCT(Engine!$C$14818:$C$14849,INDIRECT("Coefficients!$AD$2:$AD$33")))),1/(1+EXP(-SUMPRODUCT(Engine!$C$14818:$C$14849,INDIRECT("Coefficients!$AE$2:$AE$33"))))))</f>
      </c>
      <c r="AE469" s="8">
        <f>IF(OR($B469="",$C469="",$D469="",$E469="",$F469="",$G469="",$H469="",$I469="",$J469="",$K469="",$L469=""),"",IF($B469="Female",1/(1+EXP(-SUMPRODUCT(Engine!$C$14818:$C$14849,INDIRECT("Coefficients!$AF$2:$AF$33")))),1/(1+EXP(-SUMPRODUCT(Engine!$C$14818:$C$14849,INDIRECT("Coefficients!$AG$2:$AG$33"))))))</f>
      </c>
      <c r="AF469" s="8">
        <f>IF(OR($B469="",$C469="",$D469="",$E469="",$F469="",$G469="",$H469="",$I469="",$J469="",$K469="",$L469=""),"",IF($B469="Female",1/(1+EXP(-SUMPRODUCT(Engine!$C$14818:$C$14849,INDIRECT("Coefficients!$AH$2:$AH$33")))),1/(1+EXP(-SUMPRODUCT(Engine!$C$14818:$C$14849,INDIRECT("Coefficients!$AI$2:$AI$33"))))))</f>
      </c>
      <c r="AG469" s="8">
        <f>IF(OR($B469="",$C469="",$D469="",$E469="",$F469="",$G469="",$H469="",$I469="",$J469="",$K469="",$L469=""),"",IF($B469="Female",1/(1+EXP(-SUMPRODUCT(Engine!$C$14818:$C$14849,INDIRECT("Coefficients!$AJ$2:$AJ$33")))),1/(1+EXP(-SUMPRODUCT(Engine!$C$14818:$C$14849,INDIRECT("Coefficients!$AK$2:$AK$33"))))))</f>
      </c>
      <c r="AH469" s="8">
        <f>IF(OR($B469="",$C469="",$D469="",$E469="",$F469="",$G469="",$H469="",$I469="",$J469="",$K469="",$L469=""),"",IF($B469="Female",1/(1+EXP(-SUMPRODUCT(Engine!$C$14818:$C$14849,INDIRECT("Coefficients!$AL$2:$AL$33")))),1/(1+EXP(-SUMPRODUCT(Engine!$C$14818:$C$14849,INDIRECT("Coefficients!$AM$2:$AM$33"))))))</f>
      </c>
      <c r="AI469" s="8">
        <f>IF(OR($B469="",$C469="",$D469="",$E469="",$F469="",$G469="",$H469="",$I469="",$J469="",$K469="",$L469=""),"",IF($B469="Female",1/(1+EXP(-SUMPRODUCT(Engine!$C$14818:$C$14849,INDIRECT("Coefficients!$AN$2:$AN$33")))),1/(1+EXP(-SUMPRODUCT(Engine!$C$14818:$C$14849,INDIRECT("Coefficients!$AO$2:$AO$33"))))))</f>
      </c>
      <c r="AJ469" s="8">
        <f>IF(OR($B469="",$C469="",$D469="",$E469="",$F469="",$G469="",$H469="",$I469="",$J469="",$K469="",$L469=""),"",IF($B469="Female",1/(1+EXP(-SUMPRODUCT(Engine!$C$14818:$C$14849,INDIRECT("Coefficients!$AP$2:$AP$33")))),1/(1+EXP(-SUMPRODUCT(Engine!$C$14818:$C$14849,INDIRECT("Coefficients!$AQ$2:$AQ$33"))))))</f>
      </c>
      <c r="AK469" s="8">
        <f>IF(OR($B469="",$C469="",$D469="",$E469="",$F469="",$G469="",$H469="",$I469="",$J469="",$K469="",$L469=""),"",IF($B469="Female",1/(1+EXP(-SUMPRODUCT(Engine!$C$14818:$C$14849,INDIRECT("Coefficients!$AR$2:$AR$33")))),1/(1+EXP(-SUMPRODUCT(Engine!$C$14818:$C$14849,INDIRECT("Coefficients!$AS$2:$AS$33"))))))</f>
      </c>
      <c r="AL469" s="8">
        <f>IF(OR($B469="",$C469="",$D469="",$E469="",$F469="",$G469="",$H469="",$I469="",$J469="",$K469="",$L469=""),"",IF($B469="Female",1/(1+EXP(-SUMPRODUCT(Engine!$C$14818:$C$14849,INDIRECT("Coefficients!$AT$2:$AT$33")))),1/(1+EXP(-SUMPRODUCT(Engine!$C$14818:$C$14849,INDIRECT("Coefficients!$AU$2:$AU$33"))))))</f>
      </c>
      <c r="AM469" s="8">
        <f>IF(OR($B469="",$C469="",$D469="",$E469="",$F469="",$G469="",$H469="",$I469="",$J469="",$K469="",$L469=""),"",IF($B469="Female",1/(1+EXP(-SUMPRODUCT(Engine!$C$14818:$C$14849,INDIRECT("Coefficients!$AV$2:$AV$33")))),1/(1+EXP(-SUMPRODUCT(Engine!$C$14818:$C$14849,INDIRECT("Coefficients!$AW$2:$AW$33"))))))</f>
      </c>
      <c r="AN469" s="8">
        <f>IF(OR($B469="",$C469="",$D469="",$E469="",$F469="",$G469="",$H469="",$I469="",$J469="",$K469="",$L469=""),"",IF($B469="Female",1/(1+EXP(-SUMPRODUCT(Engine!$C$14818:$C$14849,INDIRECT("Coefficients!$AX$2:$AX$33")))),1/(1+EXP(-SUMPRODUCT(Engine!$C$14818:$C$14849,INDIRECT("Coefficients!$AY$2:$AY$33"))))))</f>
      </c>
      <c r="AO469" s="8">
        <f>IF(OR($B469="",$C469="",$D469="",$E469="",$F469="",$G469="",$H469="",$I469="",$J469="",$K469="",$L469=""),"",IF($B469="Female",1/(1+EXP(-SUMPRODUCT(Engine!$C$14818:$C$14849,INDIRECT("Coefficients!$AZ$2:$AZ$33")))),1/(1+EXP(-SUMPRODUCT(Engine!$C$14818:$C$14849,INDIRECT("Coefficients!$BA$2:$BA$33"))))))</f>
      </c>
      <c r="AP469" s="8">
        <f>IF(OR($B469="",$C469="",$D469="",$E469="",$F469="",$G469="",$H469="",$I469="",$J469="",$K469="",$L469=""),"",IF($B469="Female",1/(1+EXP(-SUMPRODUCT(Engine!$C$14818:$C$14849,INDIRECT("Coefficients!$BB$2:$BB$33")))),1/(1+EXP(-SUMPRODUCT(Engine!$C$14818:$C$14849,INDIRECT("Coefficients!$BC$2:$BC$33"))))))</f>
      </c>
      <c r="AQ469" s="8">
        <f>IF(OR($B469="",$C469="",$D469="",$E469="",$F469="",$G469="",$H469="",$I469="",$J469="",$K469="",$L469=""),"",IF($B469="Female",1/(1+EXP(-SUMPRODUCT(Engine!$C$14818:$C$14849,INDIRECT("Coefficients!$BD$2:$BD$33")))),1/(1+EXP(-SUMPRODUCT(Engine!$C$14818:$C$14849,INDIRECT("Coefficients!$BE$2:$BE$33"))))))</f>
      </c>
      <c r="AR469" s="8">
        <f>IF(OR($B469="",$C469="",$D469="",$E469="",$F469="",$G469="",$H469="",$I469="",$J469="",$K469="",$L469=""),"",IF($B469="Female",1/(1+EXP(-SUMPRODUCT(Engine!$C$14818:$C$14849,INDIRECT("Coefficients!$BF$2:$BF$33")))),1/(1+EXP(-SUMPRODUCT(Engine!$C$14818:$C$14849,INDIRECT("Coefficients!$BG$2:$BG$33"))))))</f>
      </c>
      <c r="AS469" s="8">
        <f>IF(OR($B469="",$C469="",$D469="",$E469="",$F469="",$G469="",$H469="",$I469="",$J469="",$K469="",$L469=""),"",IF($B469="Female",1/(1+EXP(-SUMPRODUCT(Engine!$C$14818:$C$14849,INDIRECT("Coefficients!$BH$2:$BH$33")))),1/(1+EXP(-SUMPRODUCT(Engine!$C$14818:$C$14849,INDIRECT("Coefficients!$BI$2:$BI$33"))))))</f>
      </c>
      <c r="AT469" s="8">
        <f>IF(OR($B469="",$C469="",$D469="",$E469="",$F469="",$G469="",$H469="",$I469="",$J469="",$K469="",$L469=""),"",IF($B469="Female",1/(1+EXP(-SUMPRODUCT(Engine!$C$14818:$C$14849,INDIRECT("Coefficients!$BJ$2:$BJ$33")))),1/(1+EXP(-SUMPRODUCT(Engine!$C$14818:$C$14849,INDIRECT("Coefficients!$BK$2:$BK$33"))))))</f>
      </c>
      <c r="AU469" s="8">
        <f>IF(OR($B469="",$C469="",$D469="",$E469="",$F469="",$G469="",$H469="",$I469="",$J469="",$K469="",$L469=""),"",IF($B469="Female",1/(1+EXP(-SUMPRODUCT(Engine!$C$14818:$C$14849,INDIRECT("Coefficients!$BL$2:$BL$33")))),1/(1+EXP(-SUMPRODUCT(Engine!$C$14818:$C$14849,INDIRECT("Coefficients!$BM$2:$BM$33"))))))</f>
      </c>
      <c r="AV469" s="8">
        <f>IF(OR($B469="",$C469="",$D469="",$E469="",$F469="",$G469="",$H469="",$I469="",$J469="",$K469="",$L469=""),"",IF($B469="Female",1/(1+EXP(-SUMPRODUCT(Engine!$C$14818:$C$14849,INDIRECT("Coefficients!$BN$2:$BN$33")))),1/(1+EXP(-SUMPRODUCT(Engine!$C$14818:$C$14849,INDIRECT("Coefficients!$BO$2:$BO$33"))))))</f>
      </c>
      <c r="AW469" s="8">
        <f>IF(OR($B469="",$C469="",$D469="",$E469="",$F469="",$G469="",$H469="",$I469="",$J469="",$K469="",$L469=""),"",IF($B469="Female",1/(1+EXP(-SUMPRODUCT(Engine!$C$14818:$C$14849,INDIRECT("Coefficients!$BP$2:$BP$33")))),1/(1+EXP(-SUMPRODUCT(Engine!$C$14818:$C$14849,INDIRECT("Coefficients!$BQ$2:$BQ$33"))))))</f>
      </c>
      <c r="AX469" s="8">
        <f>IF(OR($B469="",$C469="",$D469="",$E469="",$F469="",$G469="",$H469="",$I469="",$J469="",$K469="",$L469=""),"",IF($B469="Female",1/(1+EXP(-SUMPRODUCT(Engine!$C$14818:$C$14849,INDIRECT("Coefficients!$BR$2:$BR$33")))),1/(1+EXP(-SUMPRODUCT(Engine!$C$14818:$C$14849,INDIRECT("Coefficients!$BS$2:$BS$33"))))))</f>
      </c>
      <c r="AY469" s="8">
        <f>IF(OR($B469="",$C469="",$D469="",$E469="",$F469="",$G469="",$H469="",$I469="",$J469="",$K469="",$L469=""),"",IF($B469="Female",1/(1+EXP(-SUMPRODUCT(Engine!$C$14818:$C$14849,INDIRECT("Coefficients!$BT$2:$BT$33")))),1/(1+EXP(-SUMPRODUCT(Engine!$C$14818:$C$14849,INDIRECT("Coefficients!$BU$2:$BU$33"))))))</f>
      </c>
      <c r="AZ469" s="8">
        <f>IF(OR($B469="",$C469="",$D469="",$E469="",$F469="",$G469="",$H469="",$I469="",$J469="",$K469="",$L469=""),"",IF($B469="Female",1/(1+EXP(-SUMPRODUCT(Engine!$C$14818:$C$14849,INDIRECT("Coefficients!$BV$2:$BV$33")))),1/(1+EXP(-SUMPRODUCT(Engine!$C$14818:$C$14849,INDIRECT("Coefficients!$BW$2:$BW$33"))))))</f>
      </c>
      <c r="BA469" s="8">
        <f>IF(OR($B469="",$C469="",$D469="",$E469="",$F469="",$G469="",$H469="",$I469="",$J469="",$K469="",$L469=""),"",IF($B469="Female",1/(1+EXP(-SUMPRODUCT(Engine!$C$14818:$C$14849,INDIRECT("Coefficients!$BX$2:$BX$33")))),1/(1+EXP(-SUMPRODUCT(Engine!$C$14818:$C$14849,INDIRECT("Coefficients!$BY$2:$BY$33"))))))</f>
      </c>
      <c r="BB469" s="8">
        <f>IF(OR($B469="",$C469="",$D469="",$E469="",$F469="",$G469="",$H469="",$I469="",$J469="",$K469="",$L469=""),"",IF($B469="Female",1/(1+EXP(-SUMPRODUCT(Engine!$C$14818:$C$14849,INDIRECT("Coefficients!$BZ$2:$BZ$33")))),1/(1+EXP(-SUMPRODUCT(Engine!$C$14818:$C$14849,INDIRECT("Coefficients!$CA$2:$CA$33"))))))</f>
      </c>
      <c r="BC469" s="8">
        <f>IF(OR($B469="",$C469="",$D469="",$E469="",$F469="",$G469="",$H469="",$I469="",$J469="",$K469="",$L469=""),"",IF($B469="Female",1/(1+EXP(-SUMPRODUCT(Engine!$C$14818:$C$14849,INDIRECT("Coefficients!$CB$2:$CB$33")))),1/(1+EXP(-SUMPRODUCT(Engine!$C$14818:$C$14849,INDIRECT("Coefficients!$CC$2:$CC$33"))))))</f>
      </c>
      <c r="BD469" s="8">
        <f>IF(OR($B469="",$C469="",$D469="",$E469="",$F469="",$G469="",$H469="",$I469="",$J469="",$K469="",$L469=""),"",IF($B469="Female",1/(1+EXP(-SUMPRODUCT(Engine!$C$14818:$C$14849,INDIRECT("Coefficients!$CD$2:$CD$33")))),1/(1+EXP(-SUMPRODUCT(Engine!$C$14818:$C$14849,INDIRECT("Coefficients!$CE$2:$CE$33"))))))</f>
      </c>
      <c r="BE469" s="8">
        <f>IF(OR($B469="",$C469="",$D469="",$E469="",$F469="",$G469="",$H469="",$I469="",$J469="",$K469="",$L469=""),"",IF($B469="Female",1/(1+EXP(-SUMPRODUCT(Engine!$C$14818:$C$14849,INDIRECT("Coefficients!$CF$2:$CF$33")))),1/(1+EXP(-SUMPRODUCT(Engine!$C$14818:$C$14849,INDIRECT("Coefficients!$CG$2:$CG$33"))))))</f>
      </c>
      <c r="BF469" s="8">
        <f>IF(OR($B469="",$C469="",$D469="",$E469="",$F469="",$G469="",$H469="",$I469="",$J469="",$K469="",$L469=""),"",IF($B469="Female",1/(1+EXP(-SUMPRODUCT(Engine!$C$14818:$C$14849,INDIRECT("Coefficients!$CH$2:$CH$33")))),1/(1+EXP(-SUMPRODUCT(Engine!$C$14818:$C$14849,INDIRECT("Coefficients!$CI$2:$CI$33"))))))</f>
      </c>
      <c r="BG469" s="8">
        <f>IF(OR($B469="",$C469="",$D469="",$E469="",$F469="",$G469="",$H469="",$I469="",$J469="",$K469="",$L469=""),"",IF($B469="Female",1/(1+EXP(-SUMPRODUCT(Engine!$C$14818:$C$14849,INDIRECT("Coefficients!$CJ$2:$CJ$33")))),1/(1+EXP(-SUMPRODUCT(Engine!$C$14818:$C$14849,INDIRECT("Coefficients!$CK$2:$CK$33"))))))</f>
      </c>
      <c r="BH469" s="8">
        <f>IF(OR($B469="",$C469="",$D469="",$E469="",$F469="",$G469="",$H469="",$I469="",$J469="",$K469="",$L469=""),"",IF($B469="Female",1/(1+EXP(-SUMPRODUCT(Engine!$C$14818:$C$14849,INDIRECT("Coefficients!$CL$2:$CL$33")))),1/(1+EXP(-SUMPRODUCT(Engine!$C$14818:$C$14849,INDIRECT("Coefficients!$CM$2:$CM$33"))))))</f>
      </c>
      <c r="BI469" s="8">
        <f>IF(OR($B469="",$C469="",$D469="",$E469="",$F469="",$G469="",$H469="",$I469="",$J469="",$K469="",$L469=""),"",IF($B469="Female",1/(1+EXP(-SUMPRODUCT(Engine!$C$14818:$C$14849,INDIRECT("Coefficients!$CN$2:$CN$33")))),1/(1+EXP(-SUMPRODUCT(Engine!$C$14818:$C$14849,INDIRECT("Coefficients!$CO$2:$CO$33"))))))</f>
      </c>
      <c r="BJ469" s="8">
        <f>IF(OR($B469="",$C469="",$D469="",$E469="",$F469="",$G469="",$H469="",$I469="",$J469="",$K469="",$L469=""),"",IF($B469="Female",1/(1+EXP(-SUMPRODUCT(Engine!$C$14818:$C$14849,INDIRECT("Coefficients!$CP$2:$CP$33")))),1/(1+EXP(-SUMPRODUCT(Engine!$C$14818:$C$14849,INDIRECT("Coefficients!$CQ$2:$CQ$33"))))))</f>
      </c>
      <c r="BK469" s="8">
        <f>IF(OR($B469="",$C469="",$D469="",$E469="",$F469="",$G469="",$H469="",$I469="",$J469="",$K469="",$L469=""),"",IF($B469="Female",1/(1+EXP(-SUMPRODUCT(Engine!$C$14818:$C$14849,INDIRECT("Coefficients!$CR$2:$CR$33")))),1/(1+EXP(-SUMPRODUCT(Engine!$C$14818:$C$14849,INDIRECT("Coefficients!$CS$2:$CS$33"))))))</f>
      </c>
      <c r="BL469" s="8">
        <f>IF(OR($B469="",$C469="",$D469="",$E469="",$F469="",$G469="",$H469="",$I469="",$J469="",$K469="",$L469=""),"",IF($B469="Female",1/(1+EXP(-SUMPRODUCT(Engine!$C$14818:$C$14849,INDIRECT("Coefficients!$CT$2:$CT$33")))),1/(1+EXP(-SUMPRODUCT(Engine!$C$14818:$C$14849,INDIRECT("Coefficients!$CU$2:$CU$33"))))))</f>
      </c>
      <c r="BM469" s="8">
        <f>IF(OR($B469="",$C469="",$D469="",$E469="",$F469="",$G469="",$H469="",$I469="",$J469="",$K469="",$L469=""),"",IF($B469="Female",1/(1+EXP(-SUMPRODUCT(Engine!$C$14818:$C$14849,INDIRECT("Coefficients!$CV$2:$CV$33")))),1/(1+EXP(-SUMPRODUCT(Engine!$C$14818:$C$14849,INDIRECT("Coefficients!$CW$2:$CW$33"))))))</f>
      </c>
    </row>
    <row r="470" spans="1:65" x14ac:dyDescent="0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8">
        <f>IF(OR($B470="",$C470="",$D470="",$E470="",$F470="",$G470="",$H470="",$I470="",$J470="",$K470="",$L470=""),"",IF($B470="Female",1/(1+EXP(-SUMPRODUCT(Engine!$C$14850:$C$14881,INDIRECT("Coefficients!$B$2:$B$33")))),1/(1+EXP(-SUMPRODUCT(Engine!$C$14850:$C$14881,INDIRECT("Coefficients!$C$2:$C$33"))))))</f>
      </c>
      <c r="Q470" s="8">
        <f>IF(OR($B470="",$C470="",$D470="",$E470="",$F470="",$G470="",$H470="",$I470="",$J470="",$K470="",$L470=""),"",IF($B470="Female",1/(1+EXP(-SUMPRODUCT(Engine!$C$14850:$C$14881,INDIRECT("Coefficients!$D$2:$D$33")))),1/(1+EXP(-SUMPRODUCT(Engine!$C$14850:$C$14881,INDIRECT("Coefficients!$E$2:$E$33"))))))</f>
      </c>
      <c r="R470" s="8">
        <f>IF(OR($B470="",$C470="",$D470="",$E470="",$F470="",$G470="",$H470="",$I470="",$J470="",$K470="",$L470=""),"",IF($B470="Female",1/(1+EXP(-SUMPRODUCT(Engine!$C$14850:$C$14881,INDIRECT("Coefficients!$F$2:$F$33")))),1/(1+EXP(-SUMPRODUCT(Engine!$C$14850:$C$14881,INDIRECT("Coefficients!$G$2:$G$33"))))))</f>
      </c>
      <c r="S470" s="8">
        <f>IF(OR($B470="",$C470="",$D470="",$E470="",$F470="",$G470="",$H470="",$I470="",$J470="",$K470="",$L470=""),"",IF($B470="Female",1/(1+EXP(-SUMPRODUCT(Engine!$C$14850:$C$14881,INDIRECT("Coefficients!$H$2:$H$33")))),1/(1+EXP(-SUMPRODUCT(Engine!$C$14850:$C$14881,INDIRECT("Coefficients!$I$2:$I$33"))))))</f>
      </c>
      <c r="T470" s="8">
        <f>IF(OR($B470="",$C470="",$D470="",$E470="",$F470="",$G470="",$H470="",$I470="",$J470="",$K470="",$L470=""),"",IF($B470="Female",1/(1+EXP(-SUMPRODUCT(Engine!$C$14850:$C$14881,INDIRECT("Coefficients!$J$2:$J$33")))),1/(1+EXP(-SUMPRODUCT(Engine!$C$14850:$C$14881,INDIRECT("Coefficients!$K$2:$K$33"))))))</f>
      </c>
      <c r="U470" s="8">
        <f>IF(OR($B470="",$C470="",$D470="",$E470="",$F470="",$G470="",$H470="",$I470="",$J470="",$K470="",$L470=""),"",IF($B470="Female",1/(1+EXP(-SUMPRODUCT(Engine!$C$14850:$C$14881,INDIRECT("Coefficients!$L$2:$L$33")))),1/(1+EXP(-SUMPRODUCT(Engine!$C$14850:$C$14881,INDIRECT("Coefficients!$M$2:$M$33"))))))</f>
      </c>
      <c r="V470" s="8">
        <f>IF(OR($B470="",$C470="",$D470="",$E470="",$F470="",$G470="",$H470="",$I470="",$J470="",$K470="",$L470=""),"",IF($B470="Female",1/(1+EXP(-SUMPRODUCT(Engine!$C$14850:$C$14881,INDIRECT("Coefficients!$N$2:$N$33")))),1/(1+EXP(-SUMPRODUCT(Engine!$C$14850:$C$14881,INDIRECT("Coefficients!$O$2:$O$33"))))))</f>
      </c>
      <c r="W470" s="8">
        <f>IF(OR($B470="",$C470="",$D470="",$E470="",$F470="",$G470="",$H470="",$I470="",$J470="",$K470="",$L470=""),"",IF($B470="Female",1/(1+EXP(-SUMPRODUCT(Engine!$C$14850:$C$14881,INDIRECT("Coefficients!$P$2:$P$33")))),1/(1+EXP(-SUMPRODUCT(Engine!$C$14850:$C$14881,INDIRECT("Coefficients!$Q$2:$Q$33"))))))</f>
      </c>
      <c r="X470" s="8">
        <f>IF(OR($B470="",$C470="",$D470="",$E470="",$F470="",$G470="",$H470="",$I470="",$J470="",$K470="",$L470=""),"",IF($B470="Female",1/(1+EXP(-SUMPRODUCT(Engine!$C$14850:$C$14881,INDIRECT("Coefficients!$R$2:$R$33")))),1/(1+EXP(-SUMPRODUCT(Engine!$C$14850:$C$14881,INDIRECT("Coefficients!$S$2:$S$33"))))))</f>
      </c>
      <c r="Y470" s="8">
        <f>IF(OR($B470="",$C470="",$D470="",$E470="",$F470="",$G470="",$H470="",$I470="",$J470="",$K470="",$L470=""),"",IF($B470="Female",1/(1+EXP(-SUMPRODUCT(Engine!$C$14850:$C$14881,INDIRECT("Coefficients!$T$2:$T$33")))),1/(1+EXP(-SUMPRODUCT(Engine!$C$14850:$C$14881,INDIRECT("Coefficients!$U$2:$U$33"))))))</f>
      </c>
      <c r="Z470" s="8">
        <f>IF(OR($B470="",$C470="",$D470="",$E470="",$F470="",$G470="",$H470="",$I470="",$J470="",$K470="",$L470=""),"",IF($B470="Female",1/(1+EXP(-SUMPRODUCT(Engine!$C$14850:$C$14881,INDIRECT("Coefficients!$V$2:$V$33")))),1/(1+EXP(-SUMPRODUCT(Engine!$C$14850:$C$14881,INDIRECT("Coefficients!$W$2:$W$33"))))))</f>
      </c>
      <c r="AA470" s="8">
        <f>IF(OR($B470="",$C470="",$D470="",$E470="",$F470="",$G470="",$H470="",$I470="",$J470="",$K470="",$L470=""),"",IF($B470="Female",1/(1+EXP(-SUMPRODUCT(Engine!$C$14850:$C$14881,INDIRECT("Coefficients!$X$2:$X$33")))),1/(1+EXP(-SUMPRODUCT(Engine!$C$14850:$C$14881,INDIRECT("Coefficients!$Y$2:$Y$33"))))))</f>
      </c>
      <c r="AB470" s="8">
        <f>IF(OR($B470="",$C470="",$D470="",$E470="",$F470="",$G470="",$H470="",$I470="",$J470="",$K470="",$L470=""),"",IF($B470="Female",1/(1+EXP(-SUMPRODUCT(Engine!$C$14850:$C$14881,INDIRECT("Coefficients!$Z$2:$Z$33")))),1/(1+EXP(-SUMPRODUCT(Engine!$C$14850:$C$14881,INDIRECT("Coefficients!$AA$2:$AA$33"))))))</f>
      </c>
      <c r="AC470" s="8">
        <f>IF(OR($B470="",$C470="",$D470="",$E470="",$F470="",$G470="",$H470="",$I470="",$J470="",$K470="",$L470=""),"",IF($B470="Female",1/(1+EXP(-SUMPRODUCT(Engine!$C$14850:$C$14881,INDIRECT("Coefficients!$AB$2:$AB$33")))),1/(1+EXP(-SUMPRODUCT(Engine!$C$14850:$C$14881,INDIRECT("Coefficients!$AC$2:$AC$33"))))))</f>
      </c>
      <c r="AD470" s="8">
        <f>IF(OR($B470="",$C470="",$D470="",$E470="",$F470="",$G470="",$H470="",$I470="",$J470="",$K470="",$L470=""),"",IF($B470="Female",1/(1+EXP(-SUMPRODUCT(Engine!$C$14850:$C$14881,INDIRECT("Coefficients!$AD$2:$AD$33")))),1/(1+EXP(-SUMPRODUCT(Engine!$C$14850:$C$14881,INDIRECT("Coefficients!$AE$2:$AE$33"))))))</f>
      </c>
      <c r="AE470" s="8">
        <f>IF(OR($B470="",$C470="",$D470="",$E470="",$F470="",$G470="",$H470="",$I470="",$J470="",$K470="",$L470=""),"",IF($B470="Female",1/(1+EXP(-SUMPRODUCT(Engine!$C$14850:$C$14881,INDIRECT("Coefficients!$AF$2:$AF$33")))),1/(1+EXP(-SUMPRODUCT(Engine!$C$14850:$C$14881,INDIRECT("Coefficients!$AG$2:$AG$33"))))))</f>
      </c>
      <c r="AF470" s="8">
        <f>IF(OR($B470="",$C470="",$D470="",$E470="",$F470="",$G470="",$H470="",$I470="",$J470="",$K470="",$L470=""),"",IF($B470="Female",1/(1+EXP(-SUMPRODUCT(Engine!$C$14850:$C$14881,INDIRECT("Coefficients!$AH$2:$AH$33")))),1/(1+EXP(-SUMPRODUCT(Engine!$C$14850:$C$14881,INDIRECT("Coefficients!$AI$2:$AI$33"))))))</f>
      </c>
      <c r="AG470" s="8">
        <f>IF(OR($B470="",$C470="",$D470="",$E470="",$F470="",$G470="",$H470="",$I470="",$J470="",$K470="",$L470=""),"",IF($B470="Female",1/(1+EXP(-SUMPRODUCT(Engine!$C$14850:$C$14881,INDIRECT("Coefficients!$AJ$2:$AJ$33")))),1/(1+EXP(-SUMPRODUCT(Engine!$C$14850:$C$14881,INDIRECT("Coefficients!$AK$2:$AK$33"))))))</f>
      </c>
      <c r="AH470" s="8">
        <f>IF(OR($B470="",$C470="",$D470="",$E470="",$F470="",$G470="",$H470="",$I470="",$J470="",$K470="",$L470=""),"",IF($B470="Female",1/(1+EXP(-SUMPRODUCT(Engine!$C$14850:$C$14881,INDIRECT("Coefficients!$AL$2:$AL$33")))),1/(1+EXP(-SUMPRODUCT(Engine!$C$14850:$C$14881,INDIRECT("Coefficients!$AM$2:$AM$33"))))))</f>
      </c>
      <c r="AI470" s="8">
        <f>IF(OR($B470="",$C470="",$D470="",$E470="",$F470="",$G470="",$H470="",$I470="",$J470="",$K470="",$L470=""),"",IF($B470="Female",1/(1+EXP(-SUMPRODUCT(Engine!$C$14850:$C$14881,INDIRECT("Coefficients!$AN$2:$AN$33")))),1/(1+EXP(-SUMPRODUCT(Engine!$C$14850:$C$14881,INDIRECT("Coefficients!$AO$2:$AO$33"))))))</f>
      </c>
      <c r="AJ470" s="8">
        <f>IF(OR($B470="",$C470="",$D470="",$E470="",$F470="",$G470="",$H470="",$I470="",$J470="",$K470="",$L470=""),"",IF($B470="Female",1/(1+EXP(-SUMPRODUCT(Engine!$C$14850:$C$14881,INDIRECT("Coefficients!$AP$2:$AP$33")))),1/(1+EXP(-SUMPRODUCT(Engine!$C$14850:$C$14881,INDIRECT("Coefficients!$AQ$2:$AQ$33"))))))</f>
      </c>
      <c r="AK470" s="8">
        <f>IF(OR($B470="",$C470="",$D470="",$E470="",$F470="",$G470="",$H470="",$I470="",$J470="",$K470="",$L470=""),"",IF($B470="Female",1/(1+EXP(-SUMPRODUCT(Engine!$C$14850:$C$14881,INDIRECT("Coefficients!$AR$2:$AR$33")))),1/(1+EXP(-SUMPRODUCT(Engine!$C$14850:$C$14881,INDIRECT("Coefficients!$AS$2:$AS$33"))))))</f>
      </c>
      <c r="AL470" s="8">
        <f>IF(OR($B470="",$C470="",$D470="",$E470="",$F470="",$G470="",$H470="",$I470="",$J470="",$K470="",$L470=""),"",IF($B470="Female",1/(1+EXP(-SUMPRODUCT(Engine!$C$14850:$C$14881,INDIRECT("Coefficients!$AT$2:$AT$33")))),1/(1+EXP(-SUMPRODUCT(Engine!$C$14850:$C$14881,INDIRECT("Coefficients!$AU$2:$AU$33"))))))</f>
      </c>
      <c r="AM470" s="8">
        <f>IF(OR($B470="",$C470="",$D470="",$E470="",$F470="",$G470="",$H470="",$I470="",$J470="",$K470="",$L470=""),"",IF($B470="Female",1/(1+EXP(-SUMPRODUCT(Engine!$C$14850:$C$14881,INDIRECT("Coefficients!$AV$2:$AV$33")))),1/(1+EXP(-SUMPRODUCT(Engine!$C$14850:$C$14881,INDIRECT("Coefficients!$AW$2:$AW$33"))))))</f>
      </c>
      <c r="AN470" s="8">
        <f>IF(OR($B470="",$C470="",$D470="",$E470="",$F470="",$G470="",$H470="",$I470="",$J470="",$K470="",$L470=""),"",IF($B470="Female",1/(1+EXP(-SUMPRODUCT(Engine!$C$14850:$C$14881,INDIRECT("Coefficients!$AX$2:$AX$33")))),1/(1+EXP(-SUMPRODUCT(Engine!$C$14850:$C$14881,INDIRECT("Coefficients!$AY$2:$AY$33"))))))</f>
      </c>
      <c r="AO470" s="8">
        <f>IF(OR($B470="",$C470="",$D470="",$E470="",$F470="",$G470="",$H470="",$I470="",$J470="",$K470="",$L470=""),"",IF($B470="Female",1/(1+EXP(-SUMPRODUCT(Engine!$C$14850:$C$14881,INDIRECT("Coefficients!$AZ$2:$AZ$33")))),1/(1+EXP(-SUMPRODUCT(Engine!$C$14850:$C$14881,INDIRECT("Coefficients!$BA$2:$BA$33"))))))</f>
      </c>
      <c r="AP470" s="8">
        <f>IF(OR($B470="",$C470="",$D470="",$E470="",$F470="",$G470="",$H470="",$I470="",$J470="",$K470="",$L470=""),"",IF($B470="Female",1/(1+EXP(-SUMPRODUCT(Engine!$C$14850:$C$14881,INDIRECT("Coefficients!$BB$2:$BB$33")))),1/(1+EXP(-SUMPRODUCT(Engine!$C$14850:$C$14881,INDIRECT("Coefficients!$BC$2:$BC$33"))))))</f>
      </c>
      <c r="AQ470" s="8">
        <f>IF(OR($B470="",$C470="",$D470="",$E470="",$F470="",$G470="",$H470="",$I470="",$J470="",$K470="",$L470=""),"",IF($B470="Female",1/(1+EXP(-SUMPRODUCT(Engine!$C$14850:$C$14881,INDIRECT("Coefficients!$BD$2:$BD$33")))),1/(1+EXP(-SUMPRODUCT(Engine!$C$14850:$C$14881,INDIRECT("Coefficients!$BE$2:$BE$33"))))))</f>
      </c>
      <c r="AR470" s="8">
        <f>IF(OR($B470="",$C470="",$D470="",$E470="",$F470="",$G470="",$H470="",$I470="",$J470="",$K470="",$L470=""),"",IF($B470="Female",1/(1+EXP(-SUMPRODUCT(Engine!$C$14850:$C$14881,INDIRECT("Coefficients!$BF$2:$BF$33")))),1/(1+EXP(-SUMPRODUCT(Engine!$C$14850:$C$14881,INDIRECT("Coefficients!$BG$2:$BG$33"))))))</f>
      </c>
      <c r="AS470" s="8">
        <f>IF(OR($B470="",$C470="",$D470="",$E470="",$F470="",$G470="",$H470="",$I470="",$J470="",$K470="",$L470=""),"",IF($B470="Female",1/(1+EXP(-SUMPRODUCT(Engine!$C$14850:$C$14881,INDIRECT("Coefficients!$BH$2:$BH$33")))),1/(1+EXP(-SUMPRODUCT(Engine!$C$14850:$C$14881,INDIRECT("Coefficients!$BI$2:$BI$33"))))))</f>
      </c>
      <c r="AT470" s="8">
        <f>IF(OR($B470="",$C470="",$D470="",$E470="",$F470="",$G470="",$H470="",$I470="",$J470="",$K470="",$L470=""),"",IF($B470="Female",1/(1+EXP(-SUMPRODUCT(Engine!$C$14850:$C$14881,INDIRECT("Coefficients!$BJ$2:$BJ$33")))),1/(1+EXP(-SUMPRODUCT(Engine!$C$14850:$C$14881,INDIRECT("Coefficients!$BK$2:$BK$33"))))))</f>
      </c>
      <c r="AU470" s="8">
        <f>IF(OR($B470="",$C470="",$D470="",$E470="",$F470="",$G470="",$H470="",$I470="",$J470="",$K470="",$L470=""),"",IF($B470="Female",1/(1+EXP(-SUMPRODUCT(Engine!$C$14850:$C$14881,INDIRECT("Coefficients!$BL$2:$BL$33")))),1/(1+EXP(-SUMPRODUCT(Engine!$C$14850:$C$14881,INDIRECT("Coefficients!$BM$2:$BM$33"))))))</f>
      </c>
      <c r="AV470" s="8">
        <f>IF(OR($B470="",$C470="",$D470="",$E470="",$F470="",$G470="",$H470="",$I470="",$J470="",$K470="",$L470=""),"",IF($B470="Female",1/(1+EXP(-SUMPRODUCT(Engine!$C$14850:$C$14881,INDIRECT("Coefficients!$BN$2:$BN$33")))),1/(1+EXP(-SUMPRODUCT(Engine!$C$14850:$C$14881,INDIRECT("Coefficients!$BO$2:$BO$33"))))))</f>
      </c>
      <c r="AW470" s="8">
        <f>IF(OR($B470="",$C470="",$D470="",$E470="",$F470="",$G470="",$H470="",$I470="",$J470="",$K470="",$L470=""),"",IF($B470="Female",1/(1+EXP(-SUMPRODUCT(Engine!$C$14850:$C$14881,INDIRECT("Coefficients!$BP$2:$BP$33")))),1/(1+EXP(-SUMPRODUCT(Engine!$C$14850:$C$14881,INDIRECT("Coefficients!$BQ$2:$BQ$33"))))))</f>
      </c>
      <c r="AX470" s="8">
        <f>IF(OR($B470="",$C470="",$D470="",$E470="",$F470="",$G470="",$H470="",$I470="",$J470="",$K470="",$L470=""),"",IF($B470="Female",1/(1+EXP(-SUMPRODUCT(Engine!$C$14850:$C$14881,INDIRECT("Coefficients!$BR$2:$BR$33")))),1/(1+EXP(-SUMPRODUCT(Engine!$C$14850:$C$14881,INDIRECT("Coefficients!$BS$2:$BS$33"))))))</f>
      </c>
      <c r="AY470" s="8">
        <f>IF(OR($B470="",$C470="",$D470="",$E470="",$F470="",$G470="",$H470="",$I470="",$J470="",$K470="",$L470=""),"",IF($B470="Female",1/(1+EXP(-SUMPRODUCT(Engine!$C$14850:$C$14881,INDIRECT("Coefficients!$BT$2:$BT$33")))),1/(1+EXP(-SUMPRODUCT(Engine!$C$14850:$C$14881,INDIRECT("Coefficients!$BU$2:$BU$33"))))))</f>
      </c>
      <c r="AZ470" s="8">
        <f>IF(OR($B470="",$C470="",$D470="",$E470="",$F470="",$G470="",$H470="",$I470="",$J470="",$K470="",$L470=""),"",IF($B470="Female",1/(1+EXP(-SUMPRODUCT(Engine!$C$14850:$C$14881,INDIRECT("Coefficients!$BV$2:$BV$33")))),1/(1+EXP(-SUMPRODUCT(Engine!$C$14850:$C$14881,INDIRECT("Coefficients!$BW$2:$BW$33"))))))</f>
      </c>
      <c r="BA470" s="8">
        <f>IF(OR($B470="",$C470="",$D470="",$E470="",$F470="",$G470="",$H470="",$I470="",$J470="",$K470="",$L470=""),"",IF($B470="Female",1/(1+EXP(-SUMPRODUCT(Engine!$C$14850:$C$14881,INDIRECT("Coefficients!$BX$2:$BX$33")))),1/(1+EXP(-SUMPRODUCT(Engine!$C$14850:$C$14881,INDIRECT("Coefficients!$BY$2:$BY$33"))))))</f>
      </c>
      <c r="BB470" s="8">
        <f>IF(OR($B470="",$C470="",$D470="",$E470="",$F470="",$G470="",$H470="",$I470="",$J470="",$K470="",$L470=""),"",IF($B470="Female",1/(1+EXP(-SUMPRODUCT(Engine!$C$14850:$C$14881,INDIRECT("Coefficients!$BZ$2:$BZ$33")))),1/(1+EXP(-SUMPRODUCT(Engine!$C$14850:$C$14881,INDIRECT("Coefficients!$CA$2:$CA$33"))))))</f>
      </c>
      <c r="BC470" s="8">
        <f>IF(OR($B470="",$C470="",$D470="",$E470="",$F470="",$G470="",$H470="",$I470="",$J470="",$K470="",$L470=""),"",IF($B470="Female",1/(1+EXP(-SUMPRODUCT(Engine!$C$14850:$C$14881,INDIRECT("Coefficients!$CB$2:$CB$33")))),1/(1+EXP(-SUMPRODUCT(Engine!$C$14850:$C$14881,INDIRECT("Coefficients!$CC$2:$CC$33"))))))</f>
      </c>
      <c r="BD470" s="8">
        <f>IF(OR($B470="",$C470="",$D470="",$E470="",$F470="",$G470="",$H470="",$I470="",$J470="",$K470="",$L470=""),"",IF($B470="Female",1/(1+EXP(-SUMPRODUCT(Engine!$C$14850:$C$14881,INDIRECT("Coefficients!$CD$2:$CD$33")))),1/(1+EXP(-SUMPRODUCT(Engine!$C$14850:$C$14881,INDIRECT("Coefficients!$CE$2:$CE$33"))))))</f>
      </c>
      <c r="BE470" s="8">
        <f>IF(OR($B470="",$C470="",$D470="",$E470="",$F470="",$G470="",$H470="",$I470="",$J470="",$K470="",$L470=""),"",IF($B470="Female",1/(1+EXP(-SUMPRODUCT(Engine!$C$14850:$C$14881,INDIRECT("Coefficients!$CF$2:$CF$33")))),1/(1+EXP(-SUMPRODUCT(Engine!$C$14850:$C$14881,INDIRECT("Coefficients!$CG$2:$CG$33"))))))</f>
      </c>
      <c r="BF470" s="8">
        <f>IF(OR($B470="",$C470="",$D470="",$E470="",$F470="",$G470="",$H470="",$I470="",$J470="",$K470="",$L470=""),"",IF($B470="Female",1/(1+EXP(-SUMPRODUCT(Engine!$C$14850:$C$14881,INDIRECT("Coefficients!$CH$2:$CH$33")))),1/(1+EXP(-SUMPRODUCT(Engine!$C$14850:$C$14881,INDIRECT("Coefficients!$CI$2:$CI$33"))))))</f>
      </c>
      <c r="BG470" s="8">
        <f>IF(OR($B470="",$C470="",$D470="",$E470="",$F470="",$G470="",$H470="",$I470="",$J470="",$K470="",$L470=""),"",IF($B470="Female",1/(1+EXP(-SUMPRODUCT(Engine!$C$14850:$C$14881,INDIRECT("Coefficients!$CJ$2:$CJ$33")))),1/(1+EXP(-SUMPRODUCT(Engine!$C$14850:$C$14881,INDIRECT("Coefficients!$CK$2:$CK$33"))))))</f>
      </c>
      <c r="BH470" s="8">
        <f>IF(OR($B470="",$C470="",$D470="",$E470="",$F470="",$G470="",$H470="",$I470="",$J470="",$K470="",$L470=""),"",IF($B470="Female",1/(1+EXP(-SUMPRODUCT(Engine!$C$14850:$C$14881,INDIRECT("Coefficients!$CL$2:$CL$33")))),1/(1+EXP(-SUMPRODUCT(Engine!$C$14850:$C$14881,INDIRECT("Coefficients!$CM$2:$CM$33"))))))</f>
      </c>
      <c r="BI470" s="8">
        <f>IF(OR($B470="",$C470="",$D470="",$E470="",$F470="",$G470="",$H470="",$I470="",$J470="",$K470="",$L470=""),"",IF($B470="Female",1/(1+EXP(-SUMPRODUCT(Engine!$C$14850:$C$14881,INDIRECT("Coefficients!$CN$2:$CN$33")))),1/(1+EXP(-SUMPRODUCT(Engine!$C$14850:$C$14881,INDIRECT("Coefficients!$CO$2:$CO$33"))))))</f>
      </c>
      <c r="BJ470" s="8">
        <f>IF(OR($B470="",$C470="",$D470="",$E470="",$F470="",$G470="",$H470="",$I470="",$J470="",$K470="",$L470=""),"",IF($B470="Female",1/(1+EXP(-SUMPRODUCT(Engine!$C$14850:$C$14881,INDIRECT("Coefficients!$CP$2:$CP$33")))),1/(1+EXP(-SUMPRODUCT(Engine!$C$14850:$C$14881,INDIRECT("Coefficients!$CQ$2:$CQ$33"))))))</f>
      </c>
      <c r="BK470" s="8">
        <f>IF(OR($B470="",$C470="",$D470="",$E470="",$F470="",$G470="",$H470="",$I470="",$J470="",$K470="",$L470=""),"",IF($B470="Female",1/(1+EXP(-SUMPRODUCT(Engine!$C$14850:$C$14881,INDIRECT("Coefficients!$CR$2:$CR$33")))),1/(1+EXP(-SUMPRODUCT(Engine!$C$14850:$C$14881,INDIRECT("Coefficients!$CS$2:$CS$33"))))))</f>
      </c>
      <c r="BL470" s="8">
        <f>IF(OR($B470="",$C470="",$D470="",$E470="",$F470="",$G470="",$H470="",$I470="",$J470="",$K470="",$L470=""),"",IF($B470="Female",1/(1+EXP(-SUMPRODUCT(Engine!$C$14850:$C$14881,INDIRECT("Coefficients!$CT$2:$CT$33")))),1/(1+EXP(-SUMPRODUCT(Engine!$C$14850:$C$14881,INDIRECT("Coefficients!$CU$2:$CU$33"))))))</f>
      </c>
      <c r="BM470" s="8">
        <f>IF(OR($B470="",$C470="",$D470="",$E470="",$F470="",$G470="",$H470="",$I470="",$J470="",$K470="",$L470=""),"",IF($B470="Female",1/(1+EXP(-SUMPRODUCT(Engine!$C$14850:$C$14881,INDIRECT("Coefficients!$CV$2:$CV$33")))),1/(1+EXP(-SUMPRODUCT(Engine!$C$14850:$C$14881,INDIRECT("Coefficients!$CW$2:$CW$33"))))))</f>
      </c>
    </row>
    <row r="471" spans="1:65" x14ac:dyDescent="0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8">
        <f>IF(OR($B471="",$C471="",$D471="",$E471="",$F471="",$G471="",$H471="",$I471="",$J471="",$K471="",$L471=""),"",IF($B471="Female",1/(1+EXP(-SUMPRODUCT(Engine!$C$14882:$C$14913,INDIRECT("Coefficients!$B$2:$B$33")))),1/(1+EXP(-SUMPRODUCT(Engine!$C$14882:$C$14913,INDIRECT("Coefficients!$C$2:$C$33"))))))</f>
      </c>
      <c r="Q471" s="8">
        <f>IF(OR($B471="",$C471="",$D471="",$E471="",$F471="",$G471="",$H471="",$I471="",$J471="",$K471="",$L471=""),"",IF($B471="Female",1/(1+EXP(-SUMPRODUCT(Engine!$C$14882:$C$14913,INDIRECT("Coefficients!$D$2:$D$33")))),1/(1+EXP(-SUMPRODUCT(Engine!$C$14882:$C$14913,INDIRECT("Coefficients!$E$2:$E$33"))))))</f>
      </c>
      <c r="R471" s="8">
        <f>IF(OR($B471="",$C471="",$D471="",$E471="",$F471="",$G471="",$H471="",$I471="",$J471="",$K471="",$L471=""),"",IF($B471="Female",1/(1+EXP(-SUMPRODUCT(Engine!$C$14882:$C$14913,INDIRECT("Coefficients!$F$2:$F$33")))),1/(1+EXP(-SUMPRODUCT(Engine!$C$14882:$C$14913,INDIRECT("Coefficients!$G$2:$G$33"))))))</f>
      </c>
      <c r="S471" s="8">
        <f>IF(OR($B471="",$C471="",$D471="",$E471="",$F471="",$G471="",$H471="",$I471="",$J471="",$K471="",$L471=""),"",IF($B471="Female",1/(1+EXP(-SUMPRODUCT(Engine!$C$14882:$C$14913,INDIRECT("Coefficients!$H$2:$H$33")))),1/(1+EXP(-SUMPRODUCT(Engine!$C$14882:$C$14913,INDIRECT("Coefficients!$I$2:$I$33"))))))</f>
      </c>
      <c r="T471" s="8">
        <f>IF(OR($B471="",$C471="",$D471="",$E471="",$F471="",$G471="",$H471="",$I471="",$J471="",$K471="",$L471=""),"",IF($B471="Female",1/(1+EXP(-SUMPRODUCT(Engine!$C$14882:$C$14913,INDIRECT("Coefficients!$J$2:$J$33")))),1/(1+EXP(-SUMPRODUCT(Engine!$C$14882:$C$14913,INDIRECT("Coefficients!$K$2:$K$33"))))))</f>
      </c>
      <c r="U471" s="8">
        <f>IF(OR($B471="",$C471="",$D471="",$E471="",$F471="",$G471="",$H471="",$I471="",$J471="",$K471="",$L471=""),"",IF($B471="Female",1/(1+EXP(-SUMPRODUCT(Engine!$C$14882:$C$14913,INDIRECT("Coefficients!$L$2:$L$33")))),1/(1+EXP(-SUMPRODUCT(Engine!$C$14882:$C$14913,INDIRECT("Coefficients!$M$2:$M$33"))))))</f>
      </c>
      <c r="V471" s="8">
        <f>IF(OR($B471="",$C471="",$D471="",$E471="",$F471="",$G471="",$H471="",$I471="",$J471="",$K471="",$L471=""),"",IF($B471="Female",1/(1+EXP(-SUMPRODUCT(Engine!$C$14882:$C$14913,INDIRECT("Coefficients!$N$2:$N$33")))),1/(1+EXP(-SUMPRODUCT(Engine!$C$14882:$C$14913,INDIRECT("Coefficients!$O$2:$O$33"))))))</f>
      </c>
      <c r="W471" s="8">
        <f>IF(OR($B471="",$C471="",$D471="",$E471="",$F471="",$G471="",$H471="",$I471="",$J471="",$K471="",$L471=""),"",IF($B471="Female",1/(1+EXP(-SUMPRODUCT(Engine!$C$14882:$C$14913,INDIRECT("Coefficients!$P$2:$P$33")))),1/(1+EXP(-SUMPRODUCT(Engine!$C$14882:$C$14913,INDIRECT("Coefficients!$Q$2:$Q$33"))))))</f>
      </c>
      <c r="X471" s="8">
        <f>IF(OR($B471="",$C471="",$D471="",$E471="",$F471="",$G471="",$H471="",$I471="",$J471="",$K471="",$L471=""),"",IF($B471="Female",1/(1+EXP(-SUMPRODUCT(Engine!$C$14882:$C$14913,INDIRECT("Coefficients!$R$2:$R$33")))),1/(1+EXP(-SUMPRODUCT(Engine!$C$14882:$C$14913,INDIRECT("Coefficients!$S$2:$S$33"))))))</f>
      </c>
      <c r="Y471" s="8">
        <f>IF(OR($B471="",$C471="",$D471="",$E471="",$F471="",$G471="",$H471="",$I471="",$J471="",$K471="",$L471=""),"",IF($B471="Female",1/(1+EXP(-SUMPRODUCT(Engine!$C$14882:$C$14913,INDIRECT("Coefficients!$T$2:$T$33")))),1/(1+EXP(-SUMPRODUCT(Engine!$C$14882:$C$14913,INDIRECT("Coefficients!$U$2:$U$33"))))))</f>
      </c>
      <c r="Z471" s="8">
        <f>IF(OR($B471="",$C471="",$D471="",$E471="",$F471="",$G471="",$H471="",$I471="",$J471="",$K471="",$L471=""),"",IF($B471="Female",1/(1+EXP(-SUMPRODUCT(Engine!$C$14882:$C$14913,INDIRECT("Coefficients!$V$2:$V$33")))),1/(1+EXP(-SUMPRODUCT(Engine!$C$14882:$C$14913,INDIRECT("Coefficients!$W$2:$W$33"))))))</f>
      </c>
      <c r="AA471" s="8">
        <f>IF(OR($B471="",$C471="",$D471="",$E471="",$F471="",$G471="",$H471="",$I471="",$J471="",$K471="",$L471=""),"",IF($B471="Female",1/(1+EXP(-SUMPRODUCT(Engine!$C$14882:$C$14913,INDIRECT("Coefficients!$X$2:$X$33")))),1/(1+EXP(-SUMPRODUCT(Engine!$C$14882:$C$14913,INDIRECT("Coefficients!$Y$2:$Y$33"))))))</f>
      </c>
      <c r="AB471" s="8">
        <f>IF(OR($B471="",$C471="",$D471="",$E471="",$F471="",$G471="",$H471="",$I471="",$J471="",$K471="",$L471=""),"",IF($B471="Female",1/(1+EXP(-SUMPRODUCT(Engine!$C$14882:$C$14913,INDIRECT("Coefficients!$Z$2:$Z$33")))),1/(1+EXP(-SUMPRODUCT(Engine!$C$14882:$C$14913,INDIRECT("Coefficients!$AA$2:$AA$33"))))))</f>
      </c>
      <c r="AC471" s="8">
        <f>IF(OR($B471="",$C471="",$D471="",$E471="",$F471="",$G471="",$H471="",$I471="",$J471="",$K471="",$L471=""),"",IF($B471="Female",1/(1+EXP(-SUMPRODUCT(Engine!$C$14882:$C$14913,INDIRECT("Coefficients!$AB$2:$AB$33")))),1/(1+EXP(-SUMPRODUCT(Engine!$C$14882:$C$14913,INDIRECT("Coefficients!$AC$2:$AC$33"))))))</f>
      </c>
      <c r="AD471" s="8">
        <f>IF(OR($B471="",$C471="",$D471="",$E471="",$F471="",$G471="",$H471="",$I471="",$J471="",$K471="",$L471=""),"",IF($B471="Female",1/(1+EXP(-SUMPRODUCT(Engine!$C$14882:$C$14913,INDIRECT("Coefficients!$AD$2:$AD$33")))),1/(1+EXP(-SUMPRODUCT(Engine!$C$14882:$C$14913,INDIRECT("Coefficients!$AE$2:$AE$33"))))))</f>
      </c>
      <c r="AE471" s="8">
        <f>IF(OR($B471="",$C471="",$D471="",$E471="",$F471="",$G471="",$H471="",$I471="",$J471="",$K471="",$L471=""),"",IF($B471="Female",1/(1+EXP(-SUMPRODUCT(Engine!$C$14882:$C$14913,INDIRECT("Coefficients!$AF$2:$AF$33")))),1/(1+EXP(-SUMPRODUCT(Engine!$C$14882:$C$14913,INDIRECT("Coefficients!$AG$2:$AG$33"))))))</f>
      </c>
      <c r="AF471" s="8">
        <f>IF(OR($B471="",$C471="",$D471="",$E471="",$F471="",$G471="",$H471="",$I471="",$J471="",$K471="",$L471=""),"",IF($B471="Female",1/(1+EXP(-SUMPRODUCT(Engine!$C$14882:$C$14913,INDIRECT("Coefficients!$AH$2:$AH$33")))),1/(1+EXP(-SUMPRODUCT(Engine!$C$14882:$C$14913,INDIRECT("Coefficients!$AI$2:$AI$33"))))))</f>
      </c>
      <c r="AG471" s="8">
        <f>IF(OR($B471="",$C471="",$D471="",$E471="",$F471="",$G471="",$H471="",$I471="",$J471="",$K471="",$L471=""),"",IF($B471="Female",1/(1+EXP(-SUMPRODUCT(Engine!$C$14882:$C$14913,INDIRECT("Coefficients!$AJ$2:$AJ$33")))),1/(1+EXP(-SUMPRODUCT(Engine!$C$14882:$C$14913,INDIRECT("Coefficients!$AK$2:$AK$33"))))))</f>
      </c>
      <c r="AH471" s="8">
        <f>IF(OR($B471="",$C471="",$D471="",$E471="",$F471="",$G471="",$H471="",$I471="",$J471="",$K471="",$L471=""),"",IF($B471="Female",1/(1+EXP(-SUMPRODUCT(Engine!$C$14882:$C$14913,INDIRECT("Coefficients!$AL$2:$AL$33")))),1/(1+EXP(-SUMPRODUCT(Engine!$C$14882:$C$14913,INDIRECT("Coefficients!$AM$2:$AM$33"))))))</f>
      </c>
      <c r="AI471" s="8">
        <f>IF(OR($B471="",$C471="",$D471="",$E471="",$F471="",$G471="",$H471="",$I471="",$J471="",$K471="",$L471=""),"",IF($B471="Female",1/(1+EXP(-SUMPRODUCT(Engine!$C$14882:$C$14913,INDIRECT("Coefficients!$AN$2:$AN$33")))),1/(1+EXP(-SUMPRODUCT(Engine!$C$14882:$C$14913,INDIRECT("Coefficients!$AO$2:$AO$33"))))))</f>
      </c>
      <c r="AJ471" s="8">
        <f>IF(OR($B471="",$C471="",$D471="",$E471="",$F471="",$G471="",$H471="",$I471="",$J471="",$K471="",$L471=""),"",IF($B471="Female",1/(1+EXP(-SUMPRODUCT(Engine!$C$14882:$C$14913,INDIRECT("Coefficients!$AP$2:$AP$33")))),1/(1+EXP(-SUMPRODUCT(Engine!$C$14882:$C$14913,INDIRECT("Coefficients!$AQ$2:$AQ$33"))))))</f>
      </c>
      <c r="AK471" s="8">
        <f>IF(OR($B471="",$C471="",$D471="",$E471="",$F471="",$G471="",$H471="",$I471="",$J471="",$K471="",$L471=""),"",IF($B471="Female",1/(1+EXP(-SUMPRODUCT(Engine!$C$14882:$C$14913,INDIRECT("Coefficients!$AR$2:$AR$33")))),1/(1+EXP(-SUMPRODUCT(Engine!$C$14882:$C$14913,INDIRECT("Coefficients!$AS$2:$AS$33"))))))</f>
      </c>
      <c r="AL471" s="8">
        <f>IF(OR($B471="",$C471="",$D471="",$E471="",$F471="",$G471="",$H471="",$I471="",$J471="",$K471="",$L471=""),"",IF($B471="Female",1/(1+EXP(-SUMPRODUCT(Engine!$C$14882:$C$14913,INDIRECT("Coefficients!$AT$2:$AT$33")))),1/(1+EXP(-SUMPRODUCT(Engine!$C$14882:$C$14913,INDIRECT("Coefficients!$AU$2:$AU$33"))))))</f>
      </c>
      <c r="AM471" s="8">
        <f>IF(OR($B471="",$C471="",$D471="",$E471="",$F471="",$G471="",$H471="",$I471="",$J471="",$K471="",$L471=""),"",IF($B471="Female",1/(1+EXP(-SUMPRODUCT(Engine!$C$14882:$C$14913,INDIRECT("Coefficients!$AV$2:$AV$33")))),1/(1+EXP(-SUMPRODUCT(Engine!$C$14882:$C$14913,INDIRECT("Coefficients!$AW$2:$AW$33"))))))</f>
      </c>
      <c r="AN471" s="8">
        <f>IF(OR($B471="",$C471="",$D471="",$E471="",$F471="",$G471="",$H471="",$I471="",$J471="",$K471="",$L471=""),"",IF($B471="Female",1/(1+EXP(-SUMPRODUCT(Engine!$C$14882:$C$14913,INDIRECT("Coefficients!$AX$2:$AX$33")))),1/(1+EXP(-SUMPRODUCT(Engine!$C$14882:$C$14913,INDIRECT("Coefficients!$AY$2:$AY$33"))))))</f>
      </c>
      <c r="AO471" s="8">
        <f>IF(OR($B471="",$C471="",$D471="",$E471="",$F471="",$G471="",$H471="",$I471="",$J471="",$K471="",$L471=""),"",IF($B471="Female",1/(1+EXP(-SUMPRODUCT(Engine!$C$14882:$C$14913,INDIRECT("Coefficients!$AZ$2:$AZ$33")))),1/(1+EXP(-SUMPRODUCT(Engine!$C$14882:$C$14913,INDIRECT("Coefficients!$BA$2:$BA$33"))))))</f>
      </c>
      <c r="AP471" s="8">
        <f>IF(OR($B471="",$C471="",$D471="",$E471="",$F471="",$G471="",$H471="",$I471="",$J471="",$K471="",$L471=""),"",IF($B471="Female",1/(1+EXP(-SUMPRODUCT(Engine!$C$14882:$C$14913,INDIRECT("Coefficients!$BB$2:$BB$33")))),1/(1+EXP(-SUMPRODUCT(Engine!$C$14882:$C$14913,INDIRECT("Coefficients!$BC$2:$BC$33"))))))</f>
      </c>
      <c r="AQ471" s="8">
        <f>IF(OR($B471="",$C471="",$D471="",$E471="",$F471="",$G471="",$H471="",$I471="",$J471="",$K471="",$L471=""),"",IF($B471="Female",1/(1+EXP(-SUMPRODUCT(Engine!$C$14882:$C$14913,INDIRECT("Coefficients!$BD$2:$BD$33")))),1/(1+EXP(-SUMPRODUCT(Engine!$C$14882:$C$14913,INDIRECT("Coefficients!$BE$2:$BE$33"))))))</f>
      </c>
      <c r="AR471" s="8">
        <f>IF(OR($B471="",$C471="",$D471="",$E471="",$F471="",$G471="",$H471="",$I471="",$J471="",$K471="",$L471=""),"",IF($B471="Female",1/(1+EXP(-SUMPRODUCT(Engine!$C$14882:$C$14913,INDIRECT("Coefficients!$BF$2:$BF$33")))),1/(1+EXP(-SUMPRODUCT(Engine!$C$14882:$C$14913,INDIRECT("Coefficients!$BG$2:$BG$33"))))))</f>
      </c>
      <c r="AS471" s="8">
        <f>IF(OR($B471="",$C471="",$D471="",$E471="",$F471="",$G471="",$H471="",$I471="",$J471="",$K471="",$L471=""),"",IF($B471="Female",1/(1+EXP(-SUMPRODUCT(Engine!$C$14882:$C$14913,INDIRECT("Coefficients!$BH$2:$BH$33")))),1/(1+EXP(-SUMPRODUCT(Engine!$C$14882:$C$14913,INDIRECT("Coefficients!$BI$2:$BI$33"))))))</f>
      </c>
      <c r="AT471" s="8">
        <f>IF(OR($B471="",$C471="",$D471="",$E471="",$F471="",$G471="",$H471="",$I471="",$J471="",$K471="",$L471=""),"",IF($B471="Female",1/(1+EXP(-SUMPRODUCT(Engine!$C$14882:$C$14913,INDIRECT("Coefficients!$BJ$2:$BJ$33")))),1/(1+EXP(-SUMPRODUCT(Engine!$C$14882:$C$14913,INDIRECT("Coefficients!$BK$2:$BK$33"))))))</f>
      </c>
      <c r="AU471" s="8">
        <f>IF(OR($B471="",$C471="",$D471="",$E471="",$F471="",$G471="",$H471="",$I471="",$J471="",$K471="",$L471=""),"",IF($B471="Female",1/(1+EXP(-SUMPRODUCT(Engine!$C$14882:$C$14913,INDIRECT("Coefficients!$BL$2:$BL$33")))),1/(1+EXP(-SUMPRODUCT(Engine!$C$14882:$C$14913,INDIRECT("Coefficients!$BM$2:$BM$33"))))))</f>
      </c>
      <c r="AV471" s="8">
        <f>IF(OR($B471="",$C471="",$D471="",$E471="",$F471="",$G471="",$H471="",$I471="",$J471="",$K471="",$L471=""),"",IF($B471="Female",1/(1+EXP(-SUMPRODUCT(Engine!$C$14882:$C$14913,INDIRECT("Coefficients!$BN$2:$BN$33")))),1/(1+EXP(-SUMPRODUCT(Engine!$C$14882:$C$14913,INDIRECT("Coefficients!$BO$2:$BO$33"))))))</f>
      </c>
      <c r="AW471" s="8">
        <f>IF(OR($B471="",$C471="",$D471="",$E471="",$F471="",$G471="",$H471="",$I471="",$J471="",$K471="",$L471=""),"",IF($B471="Female",1/(1+EXP(-SUMPRODUCT(Engine!$C$14882:$C$14913,INDIRECT("Coefficients!$BP$2:$BP$33")))),1/(1+EXP(-SUMPRODUCT(Engine!$C$14882:$C$14913,INDIRECT("Coefficients!$BQ$2:$BQ$33"))))))</f>
      </c>
      <c r="AX471" s="8">
        <f>IF(OR($B471="",$C471="",$D471="",$E471="",$F471="",$G471="",$H471="",$I471="",$J471="",$K471="",$L471=""),"",IF($B471="Female",1/(1+EXP(-SUMPRODUCT(Engine!$C$14882:$C$14913,INDIRECT("Coefficients!$BR$2:$BR$33")))),1/(1+EXP(-SUMPRODUCT(Engine!$C$14882:$C$14913,INDIRECT("Coefficients!$BS$2:$BS$33"))))))</f>
      </c>
      <c r="AY471" s="8">
        <f>IF(OR($B471="",$C471="",$D471="",$E471="",$F471="",$G471="",$H471="",$I471="",$J471="",$K471="",$L471=""),"",IF($B471="Female",1/(1+EXP(-SUMPRODUCT(Engine!$C$14882:$C$14913,INDIRECT("Coefficients!$BT$2:$BT$33")))),1/(1+EXP(-SUMPRODUCT(Engine!$C$14882:$C$14913,INDIRECT("Coefficients!$BU$2:$BU$33"))))))</f>
      </c>
      <c r="AZ471" s="8">
        <f>IF(OR($B471="",$C471="",$D471="",$E471="",$F471="",$G471="",$H471="",$I471="",$J471="",$K471="",$L471=""),"",IF($B471="Female",1/(1+EXP(-SUMPRODUCT(Engine!$C$14882:$C$14913,INDIRECT("Coefficients!$BV$2:$BV$33")))),1/(1+EXP(-SUMPRODUCT(Engine!$C$14882:$C$14913,INDIRECT("Coefficients!$BW$2:$BW$33"))))))</f>
      </c>
      <c r="BA471" s="8">
        <f>IF(OR($B471="",$C471="",$D471="",$E471="",$F471="",$G471="",$H471="",$I471="",$J471="",$K471="",$L471=""),"",IF($B471="Female",1/(1+EXP(-SUMPRODUCT(Engine!$C$14882:$C$14913,INDIRECT("Coefficients!$BX$2:$BX$33")))),1/(1+EXP(-SUMPRODUCT(Engine!$C$14882:$C$14913,INDIRECT("Coefficients!$BY$2:$BY$33"))))))</f>
      </c>
      <c r="BB471" s="8">
        <f>IF(OR($B471="",$C471="",$D471="",$E471="",$F471="",$G471="",$H471="",$I471="",$J471="",$K471="",$L471=""),"",IF($B471="Female",1/(1+EXP(-SUMPRODUCT(Engine!$C$14882:$C$14913,INDIRECT("Coefficients!$BZ$2:$BZ$33")))),1/(1+EXP(-SUMPRODUCT(Engine!$C$14882:$C$14913,INDIRECT("Coefficients!$CA$2:$CA$33"))))))</f>
      </c>
      <c r="BC471" s="8">
        <f>IF(OR($B471="",$C471="",$D471="",$E471="",$F471="",$G471="",$H471="",$I471="",$J471="",$K471="",$L471=""),"",IF($B471="Female",1/(1+EXP(-SUMPRODUCT(Engine!$C$14882:$C$14913,INDIRECT("Coefficients!$CB$2:$CB$33")))),1/(1+EXP(-SUMPRODUCT(Engine!$C$14882:$C$14913,INDIRECT("Coefficients!$CC$2:$CC$33"))))))</f>
      </c>
      <c r="BD471" s="8">
        <f>IF(OR($B471="",$C471="",$D471="",$E471="",$F471="",$G471="",$H471="",$I471="",$J471="",$K471="",$L471=""),"",IF($B471="Female",1/(1+EXP(-SUMPRODUCT(Engine!$C$14882:$C$14913,INDIRECT("Coefficients!$CD$2:$CD$33")))),1/(1+EXP(-SUMPRODUCT(Engine!$C$14882:$C$14913,INDIRECT("Coefficients!$CE$2:$CE$33"))))))</f>
      </c>
      <c r="BE471" s="8">
        <f>IF(OR($B471="",$C471="",$D471="",$E471="",$F471="",$G471="",$H471="",$I471="",$J471="",$K471="",$L471=""),"",IF($B471="Female",1/(1+EXP(-SUMPRODUCT(Engine!$C$14882:$C$14913,INDIRECT("Coefficients!$CF$2:$CF$33")))),1/(1+EXP(-SUMPRODUCT(Engine!$C$14882:$C$14913,INDIRECT("Coefficients!$CG$2:$CG$33"))))))</f>
      </c>
      <c r="BF471" s="8">
        <f>IF(OR($B471="",$C471="",$D471="",$E471="",$F471="",$G471="",$H471="",$I471="",$J471="",$K471="",$L471=""),"",IF($B471="Female",1/(1+EXP(-SUMPRODUCT(Engine!$C$14882:$C$14913,INDIRECT("Coefficients!$CH$2:$CH$33")))),1/(1+EXP(-SUMPRODUCT(Engine!$C$14882:$C$14913,INDIRECT("Coefficients!$CI$2:$CI$33"))))))</f>
      </c>
      <c r="BG471" s="8">
        <f>IF(OR($B471="",$C471="",$D471="",$E471="",$F471="",$G471="",$H471="",$I471="",$J471="",$K471="",$L471=""),"",IF($B471="Female",1/(1+EXP(-SUMPRODUCT(Engine!$C$14882:$C$14913,INDIRECT("Coefficients!$CJ$2:$CJ$33")))),1/(1+EXP(-SUMPRODUCT(Engine!$C$14882:$C$14913,INDIRECT("Coefficients!$CK$2:$CK$33"))))))</f>
      </c>
      <c r="BH471" s="8">
        <f>IF(OR($B471="",$C471="",$D471="",$E471="",$F471="",$G471="",$H471="",$I471="",$J471="",$K471="",$L471=""),"",IF($B471="Female",1/(1+EXP(-SUMPRODUCT(Engine!$C$14882:$C$14913,INDIRECT("Coefficients!$CL$2:$CL$33")))),1/(1+EXP(-SUMPRODUCT(Engine!$C$14882:$C$14913,INDIRECT("Coefficients!$CM$2:$CM$33"))))))</f>
      </c>
      <c r="BI471" s="8">
        <f>IF(OR($B471="",$C471="",$D471="",$E471="",$F471="",$G471="",$H471="",$I471="",$J471="",$K471="",$L471=""),"",IF($B471="Female",1/(1+EXP(-SUMPRODUCT(Engine!$C$14882:$C$14913,INDIRECT("Coefficients!$CN$2:$CN$33")))),1/(1+EXP(-SUMPRODUCT(Engine!$C$14882:$C$14913,INDIRECT("Coefficients!$CO$2:$CO$33"))))))</f>
      </c>
      <c r="BJ471" s="8">
        <f>IF(OR($B471="",$C471="",$D471="",$E471="",$F471="",$G471="",$H471="",$I471="",$J471="",$K471="",$L471=""),"",IF($B471="Female",1/(1+EXP(-SUMPRODUCT(Engine!$C$14882:$C$14913,INDIRECT("Coefficients!$CP$2:$CP$33")))),1/(1+EXP(-SUMPRODUCT(Engine!$C$14882:$C$14913,INDIRECT("Coefficients!$CQ$2:$CQ$33"))))))</f>
      </c>
      <c r="BK471" s="8">
        <f>IF(OR($B471="",$C471="",$D471="",$E471="",$F471="",$G471="",$H471="",$I471="",$J471="",$K471="",$L471=""),"",IF($B471="Female",1/(1+EXP(-SUMPRODUCT(Engine!$C$14882:$C$14913,INDIRECT("Coefficients!$CR$2:$CR$33")))),1/(1+EXP(-SUMPRODUCT(Engine!$C$14882:$C$14913,INDIRECT("Coefficients!$CS$2:$CS$33"))))))</f>
      </c>
      <c r="BL471" s="8">
        <f>IF(OR($B471="",$C471="",$D471="",$E471="",$F471="",$G471="",$H471="",$I471="",$J471="",$K471="",$L471=""),"",IF($B471="Female",1/(1+EXP(-SUMPRODUCT(Engine!$C$14882:$C$14913,INDIRECT("Coefficients!$CT$2:$CT$33")))),1/(1+EXP(-SUMPRODUCT(Engine!$C$14882:$C$14913,INDIRECT("Coefficients!$CU$2:$CU$33"))))))</f>
      </c>
      <c r="BM471" s="8">
        <f>IF(OR($B471="",$C471="",$D471="",$E471="",$F471="",$G471="",$H471="",$I471="",$J471="",$K471="",$L471=""),"",IF($B471="Female",1/(1+EXP(-SUMPRODUCT(Engine!$C$14882:$C$14913,INDIRECT("Coefficients!$CV$2:$CV$33")))),1/(1+EXP(-SUMPRODUCT(Engine!$C$14882:$C$14913,INDIRECT("Coefficients!$CW$2:$CW$33"))))))</f>
      </c>
    </row>
    <row r="472" spans="1:65" x14ac:dyDescent="0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8">
        <f>IF(OR($B472="",$C472="",$D472="",$E472="",$F472="",$G472="",$H472="",$I472="",$J472="",$K472="",$L472=""),"",IF($B472="Female",1/(1+EXP(-SUMPRODUCT(Engine!$C$14914:$C$14945,INDIRECT("Coefficients!$B$2:$B$33")))),1/(1+EXP(-SUMPRODUCT(Engine!$C$14914:$C$14945,INDIRECT("Coefficients!$C$2:$C$33"))))))</f>
      </c>
      <c r="Q472" s="8">
        <f>IF(OR($B472="",$C472="",$D472="",$E472="",$F472="",$G472="",$H472="",$I472="",$J472="",$K472="",$L472=""),"",IF($B472="Female",1/(1+EXP(-SUMPRODUCT(Engine!$C$14914:$C$14945,INDIRECT("Coefficients!$D$2:$D$33")))),1/(1+EXP(-SUMPRODUCT(Engine!$C$14914:$C$14945,INDIRECT("Coefficients!$E$2:$E$33"))))))</f>
      </c>
      <c r="R472" s="8">
        <f>IF(OR($B472="",$C472="",$D472="",$E472="",$F472="",$G472="",$H472="",$I472="",$J472="",$K472="",$L472=""),"",IF($B472="Female",1/(1+EXP(-SUMPRODUCT(Engine!$C$14914:$C$14945,INDIRECT("Coefficients!$F$2:$F$33")))),1/(1+EXP(-SUMPRODUCT(Engine!$C$14914:$C$14945,INDIRECT("Coefficients!$G$2:$G$33"))))))</f>
      </c>
      <c r="S472" s="8">
        <f>IF(OR($B472="",$C472="",$D472="",$E472="",$F472="",$G472="",$H472="",$I472="",$J472="",$K472="",$L472=""),"",IF($B472="Female",1/(1+EXP(-SUMPRODUCT(Engine!$C$14914:$C$14945,INDIRECT("Coefficients!$H$2:$H$33")))),1/(1+EXP(-SUMPRODUCT(Engine!$C$14914:$C$14945,INDIRECT("Coefficients!$I$2:$I$33"))))))</f>
      </c>
      <c r="T472" s="8">
        <f>IF(OR($B472="",$C472="",$D472="",$E472="",$F472="",$G472="",$H472="",$I472="",$J472="",$K472="",$L472=""),"",IF($B472="Female",1/(1+EXP(-SUMPRODUCT(Engine!$C$14914:$C$14945,INDIRECT("Coefficients!$J$2:$J$33")))),1/(1+EXP(-SUMPRODUCT(Engine!$C$14914:$C$14945,INDIRECT("Coefficients!$K$2:$K$33"))))))</f>
      </c>
      <c r="U472" s="8">
        <f>IF(OR($B472="",$C472="",$D472="",$E472="",$F472="",$G472="",$H472="",$I472="",$J472="",$K472="",$L472=""),"",IF($B472="Female",1/(1+EXP(-SUMPRODUCT(Engine!$C$14914:$C$14945,INDIRECT("Coefficients!$L$2:$L$33")))),1/(1+EXP(-SUMPRODUCT(Engine!$C$14914:$C$14945,INDIRECT("Coefficients!$M$2:$M$33"))))))</f>
      </c>
      <c r="V472" s="8">
        <f>IF(OR($B472="",$C472="",$D472="",$E472="",$F472="",$G472="",$H472="",$I472="",$J472="",$K472="",$L472=""),"",IF($B472="Female",1/(1+EXP(-SUMPRODUCT(Engine!$C$14914:$C$14945,INDIRECT("Coefficients!$N$2:$N$33")))),1/(1+EXP(-SUMPRODUCT(Engine!$C$14914:$C$14945,INDIRECT("Coefficients!$O$2:$O$33"))))))</f>
      </c>
      <c r="W472" s="8">
        <f>IF(OR($B472="",$C472="",$D472="",$E472="",$F472="",$G472="",$H472="",$I472="",$J472="",$K472="",$L472=""),"",IF($B472="Female",1/(1+EXP(-SUMPRODUCT(Engine!$C$14914:$C$14945,INDIRECT("Coefficients!$P$2:$P$33")))),1/(1+EXP(-SUMPRODUCT(Engine!$C$14914:$C$14945,INDIRECT("Coefficients!$Q$2:$Q$33"))))))</f>
      </c>
      <c r="X472" s="8">
        <f>IF(OR($B472="",$C472="",$D472="",$E472="",$F472="",$G472="",$H472="",$I472="",$J472="",$K472="",$L472=""),"",IF($B472="Female",1/(1+EXP(-SUMPRODUCT(Engine!$C$14914:$C$14945,INDIRECT("Coefficients!$R$2:$R$33")))),1/(1+EXP(-SUMPRODUCT(Engine!$C$14914:$C$14945,INDIRECT("Coefficients!$S$2:$S$33"))))))</f>
      </c>
      <c r="Y472" s="8">
        <f>IF(OR($B472="",$C472="",$D472="",$E472="",$F472="",$G472="",$H472="",$I472="",$J472="",$K472="",$L472=""),"",IF($B472="Female",1/(1+EXP(-SUMPRODUCT(Engine!$C$14914:$C$14945,INDIRECT("Coefficients!$T$2:$T$33")))),1/(1+EXP(-SUMPRODUCT(Engine!$C$14914:$C$14945,INDIRECT("Coefficients!$U$2:$U$33"))))))</f>
      </c>
      <c r="Z472" s="8">
        <f>IF(OR($B472="",$C472="",$D472="",$E472="",$F472="",$G472="",$H472="",$I472="",$J472="",$K472="",$L472=""),"",IF($B472="Female",1/(1+EXP(-SUMPRODUCT(Engine!$C$14914:$C$14945,INDIRECT("Coefficients!$V$2:$V$33")))),1/(1+EXP(-SUMPRODUCT(Engine!$C$14914:$C$14945,INDIRECT("Coefficients!$W$2:$W$33"))))))</f>
      </c>
      <c r="AA472" s="8">
        <f>IF(OR($B472="",$C472="",$D472="",$E472="",$F472="",$G472="",$H472="",$I472="",$J472="",$K472="",$L472=""),"",IF($B472="Female",1/(1+EXP(-SUMPRODUCT(Engine!$C$14914:$C$14945,INDIRECT("Coefficients!$X$2:$X$33")))),1/(1+EXP(-SUMPRODUCT(Engine!$C$14914:$C$14945,INDIRECT("Coefficients!$Y$2:$Y$33"))))))</f>
      </c>
      <c r="AB472" s="8">
        <f>IF(OR($B472="",$C472="",$D472="",$E472="",$F472="",$G472="",$H472="",$I472="",$J472="",$K472="",$L472=""),"",IF($B472="Female",1/(1+EXP(-SUMPRODUCT(Engine!$C$14914:$C$14945,INDIRECT("Coefficients!$Z$2:$Z$33")))),1/(1+EXP(-SUMPRODUCT(Engine!$C$14914:$C$14945,INDIRECT("Coefficients!$AA$2:$AA$33"))))))</f>
      </c>
      <c r="AC472" s="8">
        <f>IF(OR($B472="",$C472="",$D472="",$E472="",$F472="",$G472="",$H472="",$I472="",$J472="",$K472="",$L472=""),"",IF($B472="Female",1/(1+EXP(-SUMPRODUCT(Engine!$C$14914:$C$14945,INDIRECT("Coefficients!$AB$2:$AB$33")))),1/(1+EXP(-SUMPRODUCT(Engine!$C$14914:$C$14945,INDIRECT("Coefficients!$AC$2:$AC$33"))))))</f>
      </c>
      <c r="AD472" s="8">
        <f>IF(OR($B472="",$C472="",$D472="",$E472="",$F472="",$G472="",$H472="",$I472="",$J472="",$K472="",$L472=""),"",IF($B472="Female",1/(1+EXP(-SUMPRODUCT(Engine!$C$14914:$C$14945,INDIRECT("Coefficients!$AD$2:$AD$33")))),1/(1+EXP(-SUMPRODUCT(Engine!$C$14914:$C$14945,INDIRECT("Coefficients!$AE$2:$AE$33"))))))</f>
      </c>
      <c r="AE472" s="8">
        <f>IF(OR($B472="",$C472="",$D472="",$E472="",$F472="",$G472="",$H472="",$I472="",$J472="",$K472="",$L472=""),"",IF($B472="Female",1/(1+EXP(-SUMPRODUCT(Engine!$C$14914:$C$14945,INDIRECT("Coefficients!$AF$2:$AF$33")))),1/(1+EXP(-SUMPRODUCT(Engine!$C$14914:$C$14945,INDIRECT("Coefficients!$AG$2:$AG$33"))))))</f>
      </c>
      <c r="AF472" s="8">
        <f>IF(OR($B472="",$C472="",$D472="",$E472="",$F472="",$G472="",$H472="",$I472="",$J472="",$K472="",$L472=""),"",IF($B472="Female",1/(1+EXP(-SUMPRODUCT(Engine!$C$14914:$C$14945,INDIRECT("Coefficients!$AH$2:$AH$33")))),1/(1+EXP(-SUMPRODUCT(Engine!$C$14914:$C$14945,INDIRECT("Coefficients!$AI$2:$AI$33"))))))</f>
      </c>
      <c r="AG472" s="8">
        <f>IF(OR($B472="",$C472="",$D472="",$E472="",$F472="",$G472="",$H472="",$I472="",$J472="",$K472="",$L472=""),"",IF($B472="Female",1/(1+EXP(-SUMPRODUCT(Engine!$C$14914:$C$14945,INDIRECT("Coefficients!$AJ$2:$AJ$33")))),1/(1+EXP(-SUMPRODUCT(Engine!$C$14914:$C$14945,INDIRECT("Coefficients!$AK$2:$AK$33"))))))</f>
      </c>
      <c r="AH472" s="8">
        <f>IF(OR($B472="",$C472="",$D472="",$E472="",$F472="",$G472="",$H472="",$I472="",$J472="",$K472="",$L472=""),"",IF($B472="Female",1/(1+EXP(-SUMPRODUCT(Engine!$C$14914:$C$14945,INDIRECT("Coefficients!$AL$2:$AL$33")))),1/(1+EXP(-SUMPRODUCT(Engine!$C$14914:$C$14945,INDIRECT("Coefficients!$AM$2:$AM$33"))))))</f>
      </c>
      <c r="AI472" s="8">
        <f>IF(OR($B472="",$C472="",$D472="",$E472="",$F472="",$G472="",$H472="",$I472="",$J472="",$K472="",$L472=""),"",IF($B472="Female",1/(1+EXP(-SUMPRODUCT(Engine!$C$14914:$C$14945,INDIRECT("Coefficients!$AN$2:$AN$33")))),1/(1+EXP(-SUMPRODUCT(Engine!$C$14914:$C$14945,INDIRECT("Coefficients!$AO$2:$AO$33"))))))</f>
      </c>
      <c r="AJ472" s="8">
        <f>IF(OR($B472="",$C472="",$D472="",$E472="",$F472="",$G472="",$H472="",$I472="",$J472="",$K472="",$L472=""),"",IF($B472="Female",1/(1+EXP(-SUMPRODUCT(Engine!$C$14914:$C$14945,INDIRECT("Coefficients!$AP$2:$AP$33")))),1/(1+EXP(-SUMPRODUCT(Engine!$C$14914:$C$14945,INDIRECT("Coefficients!$AQ$2:$AQ$33"))))))</f>
      </c>
      <c r="AK472" s="8">
        <f>IF(OR($B472="",$C472="",$D472="",$E472="",$F472="",$G472="",$H472="",$I472="",$J472="",$K472="",$L472=""),"",IF($B472="Female",1/(1+EXP(-SUMPRODUCT(Engine!$C$14914:$C$14945,INDIRECT("Coefficients!$AR$2:$AR$33")))),1/(1+EXP(-SUMPRODUCT(Engine!$C$14914:$C$14945,INDIRECT("Coefficients!$AS$2:$AS$33"))))))</f>
      </c>
      <c r="AL472" s="8">
        <f>IF(OR($B472="",$C472="",$D472="",$E472="",$F472="",$G472="",$H472="",$I472="",$J472="",$K472="",$L472=""),"",IF($B472="Female",1/(1+EXP(-SUMPRODUCT(Engine!$C$14914:$C$14945,INDIRECT("Coefficients!$AT$2:$AT$33")))),1/(1+EXP(-SUMPRODUCT(Engine!$C$14914:$C$14945,INDIRECT("Coefficients!$AU$2:$AU$33"))))))</f>
      </c>
      <c r="AM472" s="8">
        <f>IF(OR($B472="",$C472="",$D472="",$E472="",$F472="",$G472="",$H472="",$I472="",$J472="",$K472="",$L472=""),"",IF($B472="Female",1/(1+EXP(-SUMPRODUCT(Engine!$C$14914:$C$14945,INDIRECT("Coefficients!$AV$2:$AV$33")))),1/(1+EXP(-SUMPRODUCT(Engine!$C$14914:$C$14945,INDIRECT("Coefficients!$AW$2:$AW$33"))))))</f>
      </c>
      <c r="AN472" s="8">
        <f>IF(OR($B472="",$C472="",$D472="",$E472="",$F472="",$G472="",$H472="",$I472="",$J472="",$K472="",$L472=""),"",IF($B472="Female",1/(1+EXP(-SUMPRODUCT(Engine!$C$14914:$C$14945,INDIRECT("Coefficients!$AX$2:$AX$33")))),1/(1+EXP(-SUMPRODUCT(Engine!$C$14914:$C$14945,INDIRECT("Coefficients!$AY$2:$AY$33"))))))</f>
      </c>
      <c r="AO472" s="8">
        <f>IF(OR($B472="",$C472="",$D472="",$E472="",$F472="",$G472="",$H472="",$I472="",$J472="",$K472="",$L472=""),"",IF($B472="Female",1/(1+EXP(-SUMPRODUCT(Engine!$C$14914:$C$14945,INDIRECT("Coefficients!$AZ$2:$AZ$33")))),1/(1+EXP(-SUMPRODUCT(Engine!$C$14914:$C$14945,INDIRECT("Coefficients!$BA$2:$BA$33"))))))</f>
      </c>
      <c r="AP472" s="8">
        <f>IF(OR($B472="",$C472="",$D472="",$E472="",$F472="",$G472="",$H472="",$I472="",$J472="",$K472="",$L472=""),"",IF($B472="Female",1/(1+EXP(-SUMPRODUCT(Engine!$C$14914:$C$14945,INDIRECT("Coefficients!$BB$2:$BB$33")))),1/(1+EXP(-SUMPRODUCT(Engine!$C$14914:$C$14945,INDIRECT("Coefficients!$BC$2:$BC$33"))))))</f>
      </c>
      <c r="AQ472" s="8">
        <f>IF(OR($B472="",$C472="",$D472="",$E472="",$F472="",$G472="",$H472="",$I472="",$J472="",$K472="",$L472=""),"",IF($B472="Female",1/(1+EXP(-SUMPRODUCT(Engine!$C$14914:$C$14945,INDIRECT("Coefficients!$BD$2:$BD$33")))),1/(1+EXP(-SUMPRODUCT(Engine!$C$14914:$C$14945,INDIRECT("Coefficients!$BE$2:$BE$33"))))))</f>
      </c>
      <c r="AR472" s="8">
        <f>IF(OR($B472="",$C472="",$D472="",$E472="",$F472="",$G472="",$H472="",$I472="",$J472="",$K472="",$L472=""),"",IF($B472="Female",1/(1+EXP(-SUMPRODUCT(Engine!$C$14914:$C$14945,INDIRECT("Coefficients!$BF$2:$BF$33")))),1/(1+EXP(-SUMPRODUCT(Engine!$C$14914:$C$14945,INDIRECT("Coefficients!$BG$2:$BG$33"))))))</f>
      </c>
      <c r="AS472" s="8">
        <f>IF(OR($B472="",$C472="",$D472="",$E472="",$F472="",$G472="",$H472="",$I472="",$J472="",$K472="",$L472=""),"",IF($B472="Female",1/(1+EXP(-SUMPRODUCT(Engine!$C$14914:$C$14945,INDIRECT("Coefficients!$BH$2:$BH$33")))),1/(1+EXP(-SUMPRODUCT(Engine!$C$14914:$C$14945,INDIRECT("Coefficients!$BI$2:$BI$33"))))))</f>
      </c>
      <c r="AT472" s="8">
        <f>IF(OR($B472="",$C472="",$D472="",$E472="",$F472="",$G472="",$H472="",$I472="",$J472="",$K472="",$L472=""),"",IF($B472="Female",1/(1+EXP(-SUMPRODUCT(Engine!$C$14914:$C$14945,INDIRECT("Coefficients!$BJ$2:$BJ$33")))),1/(1+EXP(-SUMPRODUCT(Engine!$C$14914:$C$14945,INDIRECT("Coefficients!$BK$2:$BK$33"))))))</f>
      </c>
      <c r="AU472" s="8">
        <f>IF(OR($B472="",$C472="",$D472="",$E472="",$F472="",$G472="",$H472="",$I472="",$J472="",$K472="",$L472=""),"",IF($B472="Female",1/(1+EXP(-SUMPRODUCT(Engine!$C$14914:$C$14945,INDIRECT("Coefficients!$BL$2:$BL$33")))),1/(1+EXP(-SUMPRODUCT(Engine!$C$14914:$C$14945,INDIRECT("Coefficients!$BM$2:$BM$33"))))))</f>
      </c>
      <c r="AV472" s="8">
        <f>IF(OR($B472="",$C472="",$D472="",$E472="",$F472="",$G472="",$H472="",$I472="",$J472="",$K472="",$L472=""),"",IF($B472="Female",1/(1+EXP(-SUMPRODUCT(Engine!$C$14914:$C$14945,INDIRECT("Coefficients!$BN$2:$BN$33")))),1/(1+EXP(-SUMPRODUCT(Engine!$C$14914:$C$14945,INDIRECT("Coefficients!$BO$2:$BO$33"))))))</f>
      </c>
      <c r="AW472" s="8">
        <f>IF(OR($B472="",$C472="",$D472="",$E472="",$F472="",$G472="",$H472="",$I472="",$J472="",$K472="",$L472=""),"",IF($B472="Female",1/(1+EXP(-SUMPRODUCT(Engine!$C$14914:$C$14945,INDIRECT("Coefficients!$BP$2:$BP$33")))),1/(1+EXP(-SUMPRODUCT(Engine!$C$14914:$C$14945,INDIRECT("Coefficients!$BQ$2:$BQ$33"))))))</f>
      </c>
      <c r="AX472" s="8">
        <f>IF(OR($B472="",$C472="",$D472="",$E472="",$F472="",$G472="",$H472="",$I472="",$J472="",$K472="",$L472=""),"",IF($B472="Female",1/(1+EXP(-SUMPRODUCT(Engine!$C$14914:$C$14945,INDIRECT("Coefficients!$BR$2:$BR$33")))),1/(1+EXP(-SUMPRODUCT(Engine!$C$14914:$C$14945,INDIRECT("Coefficients!$BS$2:$BS$33"))))))</f>
      </c>
      <c r="AY472" s="8">
        <f>IF(OR($B472="",$C472="",$D472="",$E472="",$F472="",$G472="",$H472="",$I472="",$J472="",$K472="",$L472=""),"",IF($B472="Female",1/(1+EXP(-SUMPRODUCT(Engine!$C$14914:$C$14945,INDIRECT("Coefficients!$BT$2:$BT$33")))),1/(1+EXP(-SUMPRODUCT(Engine!$C$14914:$C$14945,INDIRECT("Coefficients!$BU$2:$BU$33"))))))</f>
      </c>
      <c r="AZ472" s="8">
        <f>IF(OR($B472="",$C472="",$D472="",$E472="",$F472="",$G472="",$H472="",$I472="",$J472="",$K472="",$L472=""),"",IF($B472="Female",1/(1+EXP(-SUMPRODUCT(Engine!$C$14914:$C$14945,INDIRECT("Coefficients!$BV$2:$BV$33")))),1/(1+EXP(-SUMPRODUCT(Engine!$C$14914:$C$14945,INDIRECT("Coefficients!$BW$2:$BW$33"))))))</f>
      </c>
      <c r="BA472" s="8">
        <f>IF(OR($B472="",$C472="",$D472="",$E472="",$F472="",$G472="",$H472="",$I472="",$J472="",$K472="",$L472=""),"",IF($B472="Female",1/(1+EXP(-SUMPRODUCT(Engine!$C$14914:$C$14945,INDIRECT("Coefficients!$BX$2:$BX$33")))),1/(1+EXP(-SUMPRODUCT(Engine!$C$14914:$C$14945,INDIRECT("Coefficients!$BY$2:$BY$33"))))))</f>
      </c>
      <c r="BB472" s="8">
        <f>IF(OR($B472="",$C472="",$D472="",$E472="",$F472="",$G472="",$H472="",$I472="",$J472="",$K472="",$L472=""),"",IF($B472="Female",1/(1+EXP(-SUMPRODUCT(Engine!$C$14914:$C$14945,INDIRECT("Coefficients!$BZ$2:$BZ$33")))),1/(1+EXP(-SUMPRODUCT(Engine!$C$14914:$C$14945,INDIRECT("Coefficients!$CA$2:$CA$33"))))))</f>
      </c>
      <c r="BC472" s="8">
        <f>IF(OR($B472="",$C472="",$D472="",$E472="",$F472="",$G472="",$H472="",$I472="",$J472="",$K472="",$L472=""),"",IF($B472="Female",1/(1+EXP(-SUMPRODUCT(Engine!$C$14914:$C$14945,INDIRECT("Coefficients!$CB$2:$CB$33")))),1/(1+EXP(-SUMPRODUCT(Engine!$C$14914:$C$14945,INDIRECT("Coefficients!$CC$2:$CC$33"))))))</f>
      </c>
      <c r="BD472" s="8">
        <f>IF(OR($B472="",$C472="",$D472="",$E472="",$F472="",$G472="",$H472="",$I472="",$J472="",$K472="",$L472=""),"",IF($B472="Female",1/(1+EXP(-SUMPRODUCT(Engine!$C$14914:$C$14945,INDIRECT("Coefficients!$CD$2:$CD$33")))),1/(1+EXP(-SUMPRODUCT(Engine!$C$14914:$C$14945,INDIRECT("Coefficients!$CE$2:$CE$33"))))))</f>
      </c>
      <c r="BE472" s="8">
        <f>IF(OR($B472="",$C472="",$D472="",$E472="",$F472="",$G472="",$H472="",$I472="",$J472="",$K472="",$L472=""),"",IF($B472="Female",1/(1+EXP(-SUMPRODUCT(Engine!$C$14914:$C$14945,INDIRECT("Coefficients!$CF$2:$CF$33")))),1/(1+EXP(-SUMPRODUCT(Engine!$C$14914:$C$14945,INDIRECT("Coefficients!$CG$2:$CG$33"))))))</f>
      </c>
      <c r="BF472" s="8">
        <f>IF(OR($B472="",$C472="",$D472="",$E472="",$F472="",$G472="",$H472="",$I472="",$J472="",$K472="",$L472=""),"",IF($B472="Female",1/(1+EXP(-SUMPRODUCT(Engine!$C$14914:$C$14945,INDIRECT("Coefficients!$CH$2:$CH$33")))),1/(1+EXP(-SUMPRODUCT(Engine!$C$14914:$C$14945,INDIRECT("Coefficients!$CI$2:$CI$33"))))))</f>
      </c>
      <c r="BG472" s="8">
        <f>IF(OR($B472="",$C472="",$D472="",$E472="",$F472="",$G472="",$H472="",$I472="",$J472="",$K472="",$L472=""),"",IF($B472="Female",1/(1+EXP(-SUMPRODUCT(Engine!$C$14914:$C$14945,INDIRECT("Coefficients!$CJ$2:$CJ$33")))),1/(1+EXP(-SUMPRODUCT(Engine!$C$14914:$C$14945,INDIRECT("Coefficients!$CK$2:$CK$33"))))))</f>
      </c>
      <c r="BH472" s="8">
        <f>IF(OR($B472="",$C472="",$D472="",$E472="",$F472="",$G472="",$H472="",$I472="",$J472="",$K472="",$L472=""),"",IF($B472="Female",1/(1+EXP(-SUMPRODUCT(Engine!$C$14914:$C$14945,INDIRECT("Coefficients!$CL$2:$CL$33")))),1/(1+EXP(-SUMPRODUCT(Engine!$C$14914:$C$14945,INDIRECT("Coefficients!$CM$2:$CM$33"))))))</f>
      </c>
      <c r="BI472" s="8">
        <f>IF(OR($B472="",$C472="",$D472="",$E472="",$F472="",$G472="",$H472="",$I472="",$J472="",$K472="",$L472=""),"",IF($B472="Female",1/(1+EXP(-SUMPRODUCT(Engine!$C$14914:$C$14945,INDIRECT("Coefficients!$CN$2:$CN$33")))),1/(1+EXP(-SUMPRODUCT(Engine!$C$14914:$C$14945,INDIRECT("Coefficients!$CO$2:$CO$33"))))))</f>
      </c>
      <c r="BJ472" s="8">
        <f>IF(OR($B472="",$C472="",$D472="",$E472="",$F472="",$G472="",$H472="",$I472="",$J472="",$K472="",$L472=""),"",IF($B472="Female",1/(1+EXP(-SUMPRODUCT(Engine!$C$14914:$C$14945,INDIRECT("Coefficients!$CP$2:$CP$33")))),1/(1+EXP(-SUMPRODUCT(Engine!$C$14914:$C$14945,INDIRECT("Coefficients!$CQ$2:$CQ$33"))))))</f>
      </c>
      <c r="BK472" s="8">
        <f>IF(OR($B472="",$C472="",$D472="",$E472="",$F472="",$G472="",$H472="",$I472="",$J472="",$K472="",$L472=""),"",IF($B472="Female",1/(1+EXP(-SUMPRODUCT(Engine!$C$14914:$C$14945,INDIRECT("Coefficients!$CR$2:$CR$33")))),1/(1+EXP(-SUMPRODUCT(Engine!$C$14914:$C$14945,INDIRECT("Coefficients!$CS$2:$CS$33"))))))</f>
      </c>
      <c r="BL472" s="8">
        <f>IF(OR($B472="",$C472="",$D472="",$E472="",$F472="",$G472="",$H472="",$I472="",$J472="",$K472="",$L472=""),"",IF($B472="Female",1/(1+EXP(-SUMPRODUCT(Engine!$C$14914:$C$14945,INDIRECT("Coefficients!$CT$2:$CT$33")))),1/(1+EXP(-SUMPRODUCT(Engine!$C$14914:$C$14945,INDIRECT("Coefficients!$CU$2:$CU$33"))))))</f>
      </c>
      <c r="BM472" s="8">
        <f>IF(OR($B472="",$C472="",$D472="",$E472="",$F472="",$G472="",$H472="",$I472="",$J472="",$K472="",$L472=""),"",IF($B472="Female",1/(1+EXP(-SUMPRODUCT(Engine!$C$14914:$C$14945,INDIRECT("Coefficients!$CV$2:$CV$33")))),1/(1+EXP(-SUMPRODUCT(Engine!$C$14914:$C$14945,INDIRECT("Coefficients!$CW$2:$CW$33"))))))</f>
      </c>
    </row>
    <row r="473" spans="1:65" x14ac:dyDescent="0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8">
        <f>IF(OR($B473="",$C473="",$D473="",$E473="",$F473="",$G473="",$H473="",$I473="",$J473="",$K473="",$L473=""),"",IF($B473="Female",1/(1+EXP(-SUMPRODUCT(Engine!$C$14946:$C$14977,INDIRECT("Coefficients!$B$2:$B$33")))),1/(1+EXP(-SUMPRODUCT(Engine!$C$14946:$C$14977,INDIRECT("Coefficients!$C$2:$C$33"))))))</f>
      </c>
      <c r="Q473" s="8">
        <f>IF(OR($B473="",$C473="",$D473="",$E473="",$F473="",$G473="",$H473="",$I473="",$J473="",$K473="",$L473=""),"",IF($B473="Female",1/(1+EXP(-SUMPRODUCT(Engine!$C$14946:$C$14977,INDIRECT("Coefficients!$D$2:$D$33")))),1/(1+EXP(-SUMPRODUCT(Engine!$C$14946:$C$14977,INDIRECT("Coefficients!$E$2:$E$33"))))))</f>
      </c>
      <c r="R473" s="8">
        <f>IF(OR($B473="",$C473="",$D473="",$E473="",$F473="",$G473="",$H473="",$I473="",$J473="",$K473="",$L473=""),"",IF($B473="Female",1/(1+EXP(-SUMPRODUCT(Engine!$C$14946:$C$14977,INDIRECT("Coefficients!$F$2:$F$33")))),1/(1+EXP(-SUMPRODUCT(Engine!$C$14946:$C$14977,INDIRECT("Coefficients!$G$2:$G$33"))))))</f>
      </c>
      <c r="S473" s="8">
        <f>IF(OR($B473="",$C473="",$D473="",$E473="",$F473="",$G473="",$H473="",$I473="",$J473="",$K473="",$L473=""),"",IF($B473="Female",1/(1+EXP(-SUMPRODUCT(Engine!$C$14946:$C$14977,INDIRECT("Coefficients!$H$2:$H$33")))),1/(1+EXP(-SUMPRODUCT(Engine!$C$14946:$C$14977,INDIRECT("Coefficients!$I$2:$I$33"))))))</f>
      </c>
      <c r="T473" s="8">
        <f>IF(OR($B473="",$C473="",$D473="",$E473="",$F473="",$G473="",$H473="",$I473="",$J473="",$K473="",$L473=""),"",IF($B473="Female",1/(1+EXP(-SUMPRODUCT(Engine!$C$14946:$C$14977,INDIRECT("Coefficients!$J$2:$J$33")))),1/(1+EXP(-SUMPRODUCT(Engine!$C$14946:$C$14977,INDIRECT("Coefficients!$K$2:$K$33"))))))</f>
      </c>
      <c r="U473" s="8">
        <f>IF(OR($B473="",$C473="",$D473="",$E473="",$F473="",$G473="",$H473="",$I473="",$J473="",$K473="",$L473=""),"",IF($B473="Female",1/(1+EXP(-SUMPRODUCT(Engine!$C$14946:$C$14977,INDIRECT("Coefficients!$L$2:$L$33")))),1/(1+EXP(-SUMPRODUCT(Engine!$C$14946:$C$14977,INDIRECT("Coefficients!$M$2:$M$33"))))))</f>
      </c>
      <c r="V473" s="8">
        <f>IF(OR($B473="",$C473="",$D473="",$E473="",$F473="",$G473="",$H473="",$I473="",$J473="",$K473="",$L473=""),"",IF($B473="Female",1/(1+EXP(-SUMPRODUCT(Engine!$C$14946:$C$14977,INDIRECT("Coefficients!$N$2:$N$33")))),1/(1+EXP(-SUMPRODUCT(Engine!$C$14946:$C$14977,INDIRECT("Coefficients!$O$2:$O$33"))))))</f>
      </c>
      <c r="W473" s="8">
        <f>IF(OR($B473="",$C473="",$D473="",$E473="",$F473="",$G473="",$H473="",$I473="",$J473="",$K473="",$L473=""),"",IF($B473="Female",1/(1+EXP(-SUMPRODUCT(Engine!$C$14946:$C$14977,INDIRECT("Coefficients!$P$2:$P$33")))),1/(1+EXP(-SUMPRODUCT(Engine!$C$14946:$C$14977,INDIRECT("Coefficients!$Q$2:$Q$33"))))))</f>
      </c>
      <c r="X473" s="8">
        <f>IF(OR($B473="",$C473="",$D473="",$E473="",$F473="",$G473="",$H473="",$I473="",$J473="",$K473="",$L473=""),"",IF($B473="Female",1/(1+EXP(-SUMPRODUCT(Engine!$C$14946:$C$14977,INDIRECT("Coefficients!$R$2:$R$33")))),1/(1+EXP(-SUMPRODUCT(Engine!$C$14946:$C$14977,INDIRECT("Coefficients!$S$2:$S$33"))))))</f>
      </c>
      <c r="Y473" s="8">
        <f>IF(OR($B473="",$C473="",$D473="",$E473="",$F473="",$G473="",$H473="",$I473="",$J473="",$K473="",$L473=""),"",IF($B473="Female",1/(1+EXP(-SUMPRODUCT(Engine!$C$14946:$C$14977,INDIRECT("Coefficients!$T$2:$T$33")))),1/(1+EXP(-SUMPRODUCT(Engine!$C$14946:$C$14977,INDIRECT("Coefficients!$U$2:$U$33"))))))</f>
      </c>
      <c r="Z473" s="8">
        <f>IF(OR($B473="",$C473="",$D473="",$E473="",$F473="",$G473="",$H473="",$I473="",$J473="",$K473="",$L473=""),"",IF($B473="Female",1/(1+EXP(-SUMPRODUCT(Engine!$C$14946:$C$14977,INDIRECT("Coefficients!$V$2:$V$33")))),1/(1+EXP(-SUMPRODUCT(Engine!$C$14946:$C$14977,INDIRECT("Coefficients!$W$2:$W$33"))))))</f>
      </c>
      <c r="AA473" s="8">
        <f>IF(OR($B473="",$C473="",$D473="",$E473="",$F473="",$G473="",$H473="",$I473="",$J473="",$K473="",$L473=""),"",IF($B473="Female",1/(1+EXP(-SUMPRODUCT(Engine!$C$14946:$C$14977,INDIRECT("Coefficients!$X$2:$X$33")))),1/(1+EXP(-SUMPRODUCT(Engine!$C$14946:$C$14977,INDIRECT("Coefficients!$Y$2:$Y$33"))))))</f>
      </c>
      <c r="AB473" s="8">
        <f>IF(OR($B473="",$C473="",$D473="",$E473="",$F473="",$G473="",$H473="",$I473="",$J473="",$K473="",$L473=""),"",IF($B473="Female",1/(1+EXP(-SUMPRODUCT(Engine!$C$14946:$C$14977,INDIRECT("Coefficients!$Z$2:$Z$33")))),1/(1+EXP(-SUMPRODUCT(Engine!$C$14946:$C$14977,INDIRECT("Coefficients!$AA$2:$AA$33"))))))</f>
      </c>
      <c r="AC473" s="8">
        <f>IF(OR($B473="",$C473="",$D473="",$E473="",$F473="",$G473="",$H473="",$I473="",$J473="",$K473="",$L473=""),"",IF($B473="Female",1/(1+EXP(-SUMPRODUCT(Engine!$C$14946:$C$14977,INDIRECT("Coefficients!$AB$2:$AB$33")))),1/(1+EXP(-SUMPRODUCT(Engine!$C$14946:$C$14977,INDIRECT("Coefficients!$AC$2:$AC$33"))))))</f>
      </c>
      <c r="AD473" s="8">
        <f>IF(OR($B473="",$C473="",$D473="",$E473="",$F473="",$G473="",$H473="",$I473="",$J473="",$K473="",$L473=""),"",IF($B473="Female",1/(1+EXP(-SUMPRODUCT(Engine!$C$14946:$C$14977,INDIRECT("Coefficients!$AD$2:$AD$33")))),1/(1+EXP(-SUMPRODUCT(Engine!$C$14946:$C$14977,INDIRECT("Coefficients!$AE$2:$AE$33"))))))</f>
      </c>
      <c r="AE473" s="8">
        <f>IF(OR($B473="",$C473="",$D473="",$E473="",$F473="",$G473="",$H473="",$I473="",$J473="",$K473="",$L473=""),"",IF($B473="Female",1/(1+EXP(-SUMPRODUCT(Engine!$C$14946:$C$14977,INDIRECT("Coefficients!$AF$2:$AF$33")))),1/(1+EXP(-SUMPRODUCT(Engine!$C$14946:$C$14977,INDIRECT("Coefficients!$AG$2:$AG$33"))))))</f>
      </c>
      <c r="AF473" s="8">
        <f>IF(OR($B473="",$C473="",$D473="",$E473="",$F473="",$G473="",$H473="",$I473="",$J473="",$K473="",$L473=""),"",IF($B473="Female",1/(1+EXP(-SUMPRODUCT(Engine!$C$14946:$C$14977,INDIRECT("Coefficients!$AH$2:$AH$33")))),1/(1+EXP(-SUMPRODUCT(Engine!$C$14946:$C$14977,INDIRECT("Coefficients!$AI$2:$AI$33"))))))</f>
      </c>
      <c r="AG473" s="8">
        <f>IF(OR($B473="",$C473="",$D473="",$E473="",$F473="",$G473="",$H473="",$I473="",$J473="",$K473="",$L473=""),"",IF($B473="Female",1/(1+EXP(-SUMPRODUCT(Engine!$C$14946:$C$14977,INDIRECT("Coefficients!$AJ$2:$AJ$33")))),1/(1+EXP(-SUMPRODUCT(Engine!$C$14946:$C$14977,INDIRECT("Coefficients!$AK$2:$AK$33"))))))</f>
      </c>
      <c r="AH473" s="8">
        <f>IF(OR($B473="",$C473="",$D473="",$E473="",$F473="",$G473="",$H473="",$I473="",$J473="",$K473="",$L473=""),"",IF($B473="Female",1/(1+EXP(-SUMPRODUCT(Engine!$C$14946:$C$14977,INDIRECT("Coefficients!$AL$2:$AL$33")))),1/(1+EXP(-SUMPRODUCT(Engine!$C$14946:$C$14977,INDIRECT("Coefficients!$AM$2:$AM$33"))))))</f>
      </c>
      <c r="AI473" s="8">
        <f>IF(OR($B473="",$C473="",$D473="",$E473="",$F473="",$G473="",$H473="",$I473="",$J473="",$K473="",$L473=""),"",IF($B473="Female",1/(1+EXP(-SUMPRODUCT(Engine!$C$14946:$C$14977,INDIRECT("Coefficients!$AN$2:$AN$33")))),1/(1+EXP(-SUMPRODUCT(Engine!$C$14946:$C$14977,INDIRECT("Coefficients!$AO$2:$AO$33"))))))</f>
      </c>
      <c r="AJ473" s="8">
        <f>IF(OR($B473="",$C473="",$D473="",$E473="",$F473="",$G473="",$H473="",$I473="",$J473="",$K473="",$L473=""),"",IF($B473="Female",1/(1+EXP(-SUMPRODUCT(Engine!$C$14946:$C$14977,INDIRECT("Coefficients!$AP$2:$AP$33")))),1/(1+EXP(-SUMPRODUCT(Engine!$C$14946:$C$14977,INDIRECT("Coefficients!$AQ$2:$AQ$33"))))))</f>
      </c>
      <c r="AK473" s="8">
        <f>IF(OR($B473="",$C473="",$D473="",$E473="",$F473="",$G473="",$H473="",$I473="",$J473="",$K473="",$L473=""),"",IF($B473="Female",1/(1+EXP(-SUMPRODUCT(Engine!$C$14946:$C$14977,INDIRECT("Coefficients!$AR$2:$AR$33")))),1/(1+EXP(-SUMPRODUCT(Engine!$C$14946:$C$14977,INDIRECT("Coefficients!$AS$2:$AS$33"))))))</f>
      </c>
      <c r="AL473" s="8">
        <f>IF(OR($B473="",$C473="",$D473="",$E473="",$F473="",$G473="",$H473="",$I473="",$J473="",$K473="",$L473=""),"",IF($B473="Female",1/(1+EXP(-SUMPRODUCT(Engine!$C$14946:$C$14977,INDIRECT("Coefficients!$AT$2:$AT$33")))),1/(1+EXP(-SUMPRODUCT(Engine!$C$14946:$C$14977,INDIRECT("Coefficients!$AU$2:$AU$33"))))))</f>
      </c>
      <c r="AM473" s="8">
        <f>IF(OR($B473="",$C473="",$D473="",$E473="",$F473="",$G473="",$H473="",$I473="",$J473="",$K473="",$L473=""),"",IF($B473="Female",1/(1+EXP(-SUMPRODUCT(Engine!$C$14946:$C$14977,INDIRECT("Coefficients!$AV$2:$AV$33")))),1/(1+EXP(-SUMPRODUCT(Engine!$C$14946:$C$14977,INDIRECT("Coefficients!$AW$2:$AW$33"))))))</f>
      </c>
      <c r="AN473" s="8">
        <f>IF(OR($B473="",$C473="",$D473="",$E473="",$F473="",$G473="",$H473="",$I473="",$J473="",$K473="",$L473=""),"",IF($B473="Female",1/(1+EXP(-SUMPRODUCT(Engine!$C$14946:$C$14977,INDIRECT("Coefficients!$AX$2:$AX$33")))),1/(1+EXP(-SUMPRODUCT(Engine!$C$14946:$C$14977,INDIRECT("Coefficients!$AY$2:$AY$33"))))))</f>
      </c>
      <c r="AO473" s="8">
        <f>IF(OR($B473="",$C473="",$D473="",$E473="",$F473="",$G473="",$H473="",$I473="",$J473="",$K473="",$L473=""),"",IF($B473="Female",1/(1+EXP(-SUMPRODUCT(Engine!$C$14946:$C$14977,INDIRECT("Coefficients!$AZ$2:$AZ$33")))),1/(1+EXP(-SUMPRODUCT(Engine!$C$14946:$C$14977,INDIRECT("Coefficients!$BA$2:$BA$33"))))))</f>
      </c>
      <c r="AP473" s="8">
        <f>IF(OR($B473="",$C473="",$D473="",$E473="",$F473="",$G473="",$H473="",$I473="",$J473="",$K473="",$L473=""),"",IF($B473="Female",1/(1+EXP(-SUMPRODUCT(Engine!$C$14946:$C$14977,INDIRECT("Coefficients!$BB$2:$BB$33")))),1/(1+EXP(-SUMPRODUCT(Engine!$C$14946:$C$14977,INDIRECT("Coefficients!$BC$2:$BC$33"))))))</f>
      </c>
      <c r="AQ473" s="8">
        <f>IF(OR($B473="",$C473="",$D473="",$E473="",$F473="",$G473="",$H473="",$I473="",$J473="",$K473="",$L473=""),"",IF($B473="Female",1/(1+EXP(-SUMPRODUCT(Engine!$C$14946:$C$14977,INDIRECT("Coefficients!$BD$2:$BD$33")))),1/(1+EXP(-SUMPRODUCT(Engine!$C$14946:$C$14977,INDIRECT("Coefficients!$BE$2:$BE$33"))))))</f>
      </c>
      <c r="AR473" s="8">
        <f>IF(OR($B473="",$C473="",$D473="",$E473="",$F473="",$G473="",$H473="",$I473="",$J473="",$K473="",$L473=""),"",IF($B473="Female",1/(1+EXP(-SUMPRODUCT(Engine!$C$14946:$C$14977,INDIRECT("Coefficients!$BF$2:$BF$33")))),1/(1+EXP(-SUMPRODUCT(Engine!$C$14946:$C$14977,INDIRECT("Coefficients!$BG$2:$BG$33"))))))</f>
      </c>
      <c r="AS473" s="8">
        <f>IF(OR($B473="",$C473="",$D473="",$E473="",$F473="",$G473="",$H473="",$I473="",$J473="",$K473="",$L473=""),"",IF($B473="Female",1/(1+EXP(-SUMPRODUCT(Engine!$C$14946:$C$14977,INDIRECT("Coefficients!$BH$2:$BH$33")))),1/(1+EXP(-SUMPRODUCT(Engine!$C$14946:$C$14977,INDIRECT("Coefficients!$BI$2:$BI$33"))))))</f>
      </c>
      <c r="AT473" s="8">
        <f>IF(OR($B473="",$C473="",$D473="",$E473="",$F473="",$G473="",$H473="",$I473="",$J473="",$K473="",$L473=""),"",IF($B473="Female",1/(1+EXP(-SUMPRODUCT(Engine!$C$14946:$C$14977,INDIRECT("Coefficients!$BJ$2:$BJ$33")))),1/(1+EXP(-SUMPRODUCT(Engine!$C$14946:$C$14977,INDIRECT("Coefficients!$BK$2:$BK$33"))))))</f>
      </c>
      <c r="AU473" s="8">
        <f>IF(OR($B473="",$C473="",$D473="",$E473="",$F473="",$G473="",$H473="",$I473="",$J473="",$K473="",$L473=""),"",IF($B473="Female",1/(1+EXP(-SUMPRODUCT(Engine!$C$14946:$C$14977,INDIRECT("Coefficients!$BL$2:$BL$33")))),1/(1+EXP(-SUMPRODUCT(Engine!$C$14946:$C$14977,INDIRECT("Coefficients!$BM$2:$BM$33"))))))</f>
      </c>
      <c r="AV473" s="8">
        <f>IF(OR($B473="",$C473="",$D473="",$E473="",$F473="",$G473="",$H473="",$I473="",$J473="",$K473="",$L473=""),"",IF($B473="Female",1/(1+EXP(-SUMPRODUCT(Engine!$C$14946:$C$14977,INDIRECT("Coefficients!$BN$2:$BN$33")))),1/(1+EXP(-SUMPRODUCT(Engine!$C$14946:$C$14977,INDIRECT("Coefficients!$BO$2:$BO$33"))))))</f>
      </c>
      <c r="AW473" s="8">
        <f>IF(OR($B473="",$C473="",$D473="",$E473="",$F473="",$G473="",$H473="",$I473="",$J473="",$K473="",$L473=""),"",IF($B473="Female",1/(1+EXP(-SUMPRODUCT(Engine!$C$14946:$C$14977,INDIRECT("Coefficients!$BP$2:$BP$33")))),1/(1+EXP(-SUMPRODUCT(Engine!$C$14946:$C$14977,INDIRECT("Coefficients!$BQ$2:$BQ$33"))))))</f>
      </c>
      <c r="AX473" s="8">
        <f>IF(OR($B473="",$C473="",$D473="",$E473="",$F473="",$G473="",$H473="",$I473="",$J473="",$K473="",$L473=""),"",IF($B473="Female",1/(1+EXP(-SUMPRODUCT(Engine!$C$14946:$C$14977,INDIRECT("Coefficients!$BR$2:$BR$33")))),1/(1+EXP(-SUMPRODUCT(Engine!$C$14946:$C$14977,INDIRECT("Coefficients!$BS$2:$BS$33"))))))</f>
      </c>
      <c r="AY473" s="8">
        <f>IF(OR($B473="",$C473="",$D473="",$E473="",$F473="",$G473="",$H473="",$I473="",$J473="",$K473="",$L473=""),"",IF($B473="Female",1/(1+EXP(-SUMPRODUCT(Engine!$C$14946:$C$14977,INDIRECT("Coefficients!$BT$2:$BT$33")))),1/(1+EXP(-SUMPRODUCT(Engine!$C$14946:$C$14977,INDIRECT("Coefficients!$BU$2:$BU$33"))))))</f>
      </c>
      <c r="AZ473" s="8">
        <f>IF(OR($B473="",$C473="",$D473="",$E473="",$F473="",$G473="",$H473="",$I473="",$J473="",$K473="",$L473=""),"",IF($B473="Female",1/(1+EXP(-SUMPRODUCT(Engine!$C$14946:$C$14977,INDIRECT("Coefficients!$BV$2:$BV$33")))),1/(1+EXP(-SUMPRODUCT(Engine!$C$14946:$C$14977,INDIRECT("Coefficients!$BW$2:$BW$33"))))))</f>
      </c>
      <c r="BA473" s="8">
        <f>IF(OR($B473="",$C473="",$D473="",$E473="",$F473="",$G473="",$H473="",$I473="",$J473="",$K473="",$L473=""),"",IF($B473="Female",1/(1+EXP(-SUMPRODUCT(Engine!$C$14946:$C$14977,INDIRECT("Coefficients!$BX$2:$BX$33")))),1/(1+EXP(-SUMPRODUCT(Engine!$C$14946:$C$14977,INDIRECT("Coefficients!$BY$2:$BY$33"))))))</f>
      </c>
      <c r="BB473" s="8">
        <f>IF(OR($B473="",$C473="",$D473="",$E473="",$F473="",$G473="",$H473="",$I473="",$J473="",$K473="",$L473=""),"",IF($B473="Female",1/(1+EXP(-SUMPRODUCT(Engine!$C$14946:$C$14977,INDIRECT("Coefficients!$BZ$2:$BZ$33")))),1/(1+EXP(-SUMPRODUCT(Engine!$C$14946:$C$14977,INDIRECT("Coefficients!$CA$2:$CA$33"))))))</f>
      </c>
      <c r="BC473" s="8">
        <f>IF(OR($B473="",$C473="",$D473="",$E473="",$F473="",$G473="",$H473="",$I473="",$J473="",$K473="",$L473=""),"",IF($B473="Female",1/(1+EXP(-SUMPRODUCT(Engine!$C$14946:$C$14977,INDIRECT("Coefficients!$CB$2:$CB$33")))),1/(1+EXP(-SUMPRODUCT(Engine!$C$14946:$C$14977,INDIRECT("Coefficients!$CC$2:$CC$33"))))))</f>
      </c>
      <c r="BD473" s="8">
        <f>IF(OR($B473="",$C473="",$D473="",$E473="",$F473="",$G473="",$H473="",$I473="",$J473="",$K473="",$L473=""),"",IF($B473="Female",1/(1+EXP(-SUMPRODUCT(Engine!$C$14946:$C$14977,INDIRECT("Coefficients!$CD$2:$CD$33")))),1/(1+EXP(-SUMPRODUCT(Engine!$C$14946:$C$14977,INDIRECT("Coefficients!$CE$2:$CE$33"))))))</f>
      </c>
      <c r="BE473" s="8">
        <f>IF(OR($B473="",$C473="",$D473="",$E473="",$F473="",$G473="",$H473="",$I473="",$J473="",$K473="",$L473=""),"",IF($B473="Female",1/(1+EXP(-SUMPRODUCT(Engine!$C$14946:$C$14977,INDIRECT("Coefficients!$CF$2:$CF$33")))),1/(1+EXP(-SUMPRODUCT(Engine!$C$14946:$C$14977,INDIRECT("Coefficients!$CG$2:$CG$33"))))))</f>
      </c>
      <c r="BF473" s="8">
        <f>IF(OR($B473="",$C473="",$D473="",$E473="",$F473="",$G473="",$H473="",$I473="",$J473="",$K473="",$L473=""),"",IF($B473="Female",1/(1+EXP(-SUMPRODUCT(Engine!$C$14946:$C$14977,INDIRECT("Coefficients!$CH$2:$CH$33")))),1/(1+EXP(-SUMPRODUCT(Engine!$C$14946:$C$14977,INDIRECT("Coefficients!$CI$2:$CI$33"))))))</f>
      </c>
      <c r="BG473" s="8">
        <f>IF(OR($B473="",$C473="",$D473="",$E473="",$F473="",$G473="",$H473="",$I473="",$J473="",$K473="",$L473=""),"",IF($B473="Female",1/(1+EXP(-SUMPRODUCT(Engine!$C$14946:$C$14977,INDIRECT("Coefficients!$CJ$2:$CJ$33")))),1/(1+EXP(-SUMPRODUCT(Engine!$C$14946:$C$14977,INDIRECT("Coefficients!$CK$2:$CK$33"))))))</f>
      </c>
      <c r="BH473" s="8">
        <f>IF(OR($B473="",$C473="",$D473="",$E473="",$F473="",$G473="",$H473="",$I473="",$J473="",$K473="",$L473=""),"",IF($B473="Female",1/(1+EXP(-SUMPRODUCT(Engine!$C$14946:$C$14977,INDIRECT("Coefficients!$CL$2:$CL$33")))),1/(1+EXP(-SUMPRODUCT(Engine!$C$14946:$C$14977,INDIRECT("Coefficients!$CM$2:$CM$33"))))))</f>
      </c>
      <c r="BI473" s="8">
        <f>IF(OR($B473="",$C473="",$D473="",$E473="",$F473="",$G473="",$H473="",$I473="",$J473="",$K473="",$L473=""),"",IF($B473="Female",1/(1+EXP(-SUMPRODUCT(Engine!$C$14946:$C$14977,INDIRECT("Coefficients!$CN$2:$CN$33")))),1/(1+EXP(-SUMPRODUCT(Engine!$C$14946:$C$14977,INDIRECT("Coefficients!$CO$2:$CO$33"))))))</f>
      </c>
      <c r="BJ473" s="8">
        <f>IF(OR($B473="",$C473="",$D473="",$E473="",$F473="",$G473="",$H473="",$I473="",$J473="",$K473="",$L473=""),"",IF($B473="Female",1/(1+EXP(-SUMPRODUCT(Engine!$C$14946:$C$14977,INDIRECT("Coefficients!$CP$2:$CP$33")))),1/(1+EXP(-SUMPRODUCT(Engine!$C$14946:$C$14977,INDIRECT("Coefficients!$CQ$2:$CQ$33"))))))</f>
      </c>
      <c r="BK473" s="8">
        <f>IF(OR($B473="",$C473="",$D473="",$E473="",$F473="",$G473="",$H473="",$I473="",$J473="",$K473="",$L473=""),"",IF($B473="Female",1/(1+EXP(-SUMPRODUCT(Engine!$C$14946:$C$14977,INDIRECT("Coefficients!$CR$2:$CR$33")))),1/(1+EXP(-SUMPRODUCT(Engine!$C$14946:$C$14977,INDIRECT("Coefficients!$CS$2:$CS$33"))))))</f>
      </c>
      <c r="BL473" s="8">
        <f>IF(OR($B473="",$C473="",$D473="",$E473="",$F473="",$G473="",$H473="",$I473="",$J473="",$K473="",$L473=""),"",IF($B473="Female",1/(1+EXP(-SUMPRODUCT(Engine!$C$14946:$C$14977,INDIRECT("Coefficients!$CT$2:$CT$33")))),1/(1+EXP(-SUMPRODUCT(Engine!$C$14946:$C$14977,INDIRECT("Coefficients!$CU$2:$CU$33"))))))</f>
      </c>
      <c r="BM473" s="8">
        <f>IF(OR($B473="",$C473="",$D473="",$E473="",$F473="",$G473="",$H473="",$I473="",$J473="",$K473="",$L473=""),"",IF($B473="Female",1/(1+EXP(-SUMPRODUCT(Engine!$C$14946:$C$14977,INDIRECT("Coefficients!$CV$2:$CV$33")))),1/(1+EXP(-SUMPRODUCT(Engine!$C$14946:$C$14977,INDIRECT("Coefficients!$CW$2:$CW$33"))))))</f>
      </c>
    </row>
    <row r="474" spans="1:65" x14ac:dyDescent="0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8">
        <f>IF(OR($B474="",$C474="",$D474="",$E474="",$F474="",$G474="",$H474="",$I474="",$J474="",$K474="",$L474=""),"",IF($B474="Female",1/(1+EXP(-SUMPRODUCT(Engine!$C$14978:$C$15009,INDIRECT("Coefficients!$B$2:$B$33")))),1/(1+EXP(-SUMPRODUCT(Engine!$C$14978:$C$15009,INDIRECT("Coefficients!$C$2:$C$33"))))))</f>
      </c>
      <c r="Q474" s="8">
        <f>IF(OR($B474="",$C474="",$D474="",$E474="",$F474="",$G474="",$H474="",$I474="",$J474="",$K474="",$L474=""),"",IF($B474="Female",1/(1+EXP(-SUMPRODUCT(Engine!$C$14978:$C$15009,INDIRECT("Coefficients!$D$2:$D$33")))),1/(1+EXP(-SUMPRODUCT(Engine!$C$14978:$C$15009,INDIRECT("Coefficients!$E$2:$E$33"))))))</f>
      </c>
      <c r="R474" s="8">
        <f>IF(OR($B474="",$C474="",$D474="",$E474="",$F474="",$G474="",$H474="",$I474="",$J474="",$K474="",$L474=""),"",IF($B474="Female",1/(1+EXP(-SUMPRODUCT(Engine!$C$14978:$C$15009,INDIRECT("Coefficients!$F$2:$F$33")))),1/(1+EXP(-SUMPRODUCT(Engine!$C$14978:$C$15009,INDIRECT("Coefficients!$G$2:$G$33"))))))</f>
      </c>
      <c r="S474" s="8">
        <f>IF(OR($B474="",$C474="",$D474="",$E474="",$F474="",$G474="",$H474="",$I474="",$J474="",$K474="",$L474=""),"",IF($B474="Female",1/(1+EXP(-SUMPRODUCT(Engine!$C$14978:$C$15009,INDIRECT("Coefficients!$H$2:$H$33")))),1/(1+EXP(-SUMPRODUCT(Engine!$C$14978:$C$15009,INDIRECT("Coefficients!$I$2:$I$33"))))))</f>
      </c>
      <c r="T474" s="8">
        <f>IF(OR($B474="",$C474="",$D474="",$E474="",$F474="",$G474="",$H474="",$I474="",$J474="",$K474="",$L474=""),"",IF($B474="Female",1/(1+EXP(-SUMPRODUCT(Engine!$C$14978:$C$15009,INDIRECT("Coefficients!$J$2:$J$33")))),1/(1+EXP(-SUMPRODUCT(Engine!$C$14978:$C$15009,INDIRECT("Coefficients!$K$2:$K$33"))))))</f>
      </c>
      <c r="U474" s="8">
        <f>IF(OR($B474="",$C474="",$D474="",$E474="",$F474="",$G474="",$H474="",$I474="",$J474="",$K474="",$L474=""),"",IF($B474="Female",1/(1+EXP(-SUMPRODUCT(Engine!$C$14978:$C$15009,INDIRECT("Coefficients!$L$2:$L$33")))),1/(1+EXP(-SUMPRODUCT(Engine!$C$14978:$C$15009,INDIRECT("Coefficients!$M$2:$M$33"))))))</f>
      </c>
      <c r="V474" s="8">
        <f>IF(OR($B474="",$C474="",$D474="",$E474="",$F474="",$G474="",$H474="",$I474="",$J474="",$K474="",$L474=""),"",IF($B474="Female",1/(1+EXP(-SUMPRODUCT(Engine!$C$14978:$C$15009,INDIRECT("Coefficients!$N$2:$N$33")))),1/(1+EXP(-SUMPRODUCT(Engine!$C$14978:$C$15009,INDIRECT("Coefficients!$O$2:$O$33"))))))</f>
      </c>
      <c r="W474" s="8">
        <f>IF(OR($B474="",$C474="",$D474="",$E474="",$F474="",$G474="",$H474="",$I474="",$J474="",$K474="",$L474=""),"",IF($B474="Female",1/(1+EXP(-SUMPRODUCT(Engine!$C$14978:$C$15009,INDIRECT("Coefficients!$P$2:$P$33")))),1/(1+EXP(-SUMPRODUCT(Engine!$C$14978:$C$15009,INDIRECT("Coefficients!$Q$2:$Q$33"))))))</f>
      </c>
      <c r="X474" s="8">
        <f>IF(OR($B474="",$C474="",$D474="",$E474="",$F474="",$G474="",$H474="",$I474="",$J474="",$K474="",$L474=""),"",IF($B474="Female",1/(1+EXP(-SUMPRODUCT(Engine!$C$14978:$C$15009,INDIRECT("Coefficients!$R$2:$R$33")))),1/(1+EXP(-SUMPRODUCT(Engine!$C$14978:$C$15009,INDIRECT("Coefficients!$S$2:$S$33"))))))</f>
      </c>
      <c r="Y474" s="8">
        <f>IF(OR($B474="",$C474="",$D474="",$E474="",$F474="",$G474="",$H474="",$I474="",$J474="",$K474="",$L474=""),"",IF($B474="Female",1/(1+EXP(-SUMPRODUCT(Engine!$C$14978:$C$15009,INDIRECT("Coefficients!$T$2:$T$33")))),1/(1+EXP(-SUMPRODUCT(Engine!$C$14978:$C$15009,INDIRECT("Coefficients!$U$2:$U$33"))))))</f>
      </c>
      <c r="Z474" s="8">
        <f>IF(OR($B474="",$C474="",$D474="",$E474="",$F474="",$G474="",$H474="",$I474="",$J474="",$K474="",$L474=""),"",IF($B474="Female",1/(1+EXP(-SUMPRODUCT(Engine!$C$14978:$C$15009,INDIRECT("Coefficients!$V$2:$V$33")))),1/(1+EXP(-SUMPRODUCT(Engine!$C$14978:$C$15009,INDIRECT("Coefficients!$W$2:$W$33"))))))</f>
      </c>
      <c r="AA474" s="8">
        <f>IF(OR($B474="",$C474="",$D474="",$E474="",$F474="",$G474="",$H474="",$I474="",$J474="",$K474="",$L474=""),"",IF($B474="Female",1/(1+EXP(-SUMPRODUCT(Engine!$C$14978:$C$15009,INDIRECT("Coefficients!$X$2:$X$33")))),1/(1+EXP(-SUMPRODUCT(Engine!$C$14978:$C$15009,INDIRECT("Coefficients!$Y$2:$Y$33"))))))</f>
      </c>
      <c r="AB474" s="8">
        <f>IF(OR($B474="",$C474="",$D474="",$E474="",$F474="",$G474="",$H474="",$I474="",$J474="",$K474="",$L474=""),"",IF($B474="Female",1/(1+EXP(-SUMPRODUCT(Engine!$C$14978:$C$15009,INDIRECT("Coefficients!$Z$2:$Z$33")))),1/(1+EXP(-SUMPRODUCT(Engine!$C$14978:$C$15009,INDIRECT("Coefficients!$AA$2:$AA$33"))))))</f>
      </c>
      <c r="AC474" s="8">
        <f>IF(OR($B474="",$C474="",$D474="",$E474="",$F474="",$G474="",$H474="",$I474="",$J474="",$K474="",$L474=""),"",IF($B474="Female",1/(1+EXP(-SUMPRODUCT(Engine!$C$14978:$C$15009,INDIRECT("Coefficients!$AB$2:$AB$33")))),1/(1+EXP(-SUMPRODUCT(Engine!$C$14978:$C$15009,INDIRECT("Coefficients!$AC$2:$AC$33"))))))</f>
      </c>
      <c r="AD474" s="8">
        <f>IF(OR($B474="",$C474="",$D474="",$E474="",$F474="",$G474="",$H474="",$I474="",$J474="",$K474="",$L474=""),"",IF($B474="Female",1/(1+EXP(-SUMPRODUCT(Engine!$C$14978:$C$15009,INDIRECT("Coefficients!$AD$2:$AD$33")))),1/(1+EXP(-SUMPRODUCT(Engine!$C$14978:$C$15009,INDIRECT("Coefficients!$AE$2:$AE$33"))))))</f>
      </c>
      <c r="AE474" s="8">
        <f>IF(OR($B474="",$C474="",$D474="",$E474="",$F474="",$G474="",$H474="",$I474="",$J474="",$K474="",$L474=""),"",IF($B474="Female",1/(1+EXP(-SUMPRODUCT(Engine!$C$14978:$C$15009,INDIRECT("Coefficients!$AF$2:$AF$33")))),1/(1+EXP(-SUMPRODUCT(Engine!$C$14978:$C$15009,INDIRECT("Coefficients!$AG$2:$AG$33"))))))</f>
      </c>
      <c r="AF474" s="8">
        <f>IF(OR($B474="",$C474="",$D474="",$E474="",$F474="",$G474="",$H474="",$I474="",$J474="",$K474="",$L474=""),"",IF($B474="Female",1/(1+EXP(-SUMPRODUCT(Engine!$C$14978:$C$15009,INDIRECT("Coefficients!$AH$2:$AH$33")))),1/(1+EXP(-SUMPRODUCT(Engine!$C$14978:$C$15009,INDIRECT("Coefficients!$AI$2:$AI$33"))))))</f>
      </c>
      <c r="AG474" s="8">
        <f>IF(OR($B474="",$C474="",$D474="",$E474="",$F474="",$G474="",$H474="",$I474="",$J474="",$K474="",$L474=""),"",IF($B474="Female",1/(1+EXP(-SUMPRODUCT(Engine!$C$14978:$C$15009,INDIRECT("Coefficients!$AJ$2:$AJ$33")))),1/(1+EXP(-SUMPRODUCT(Engine!$C$14978:$C$15009,INDIRECT("Coefficients!$AK$2:$AK$33"))))))</f>
      </c>
      <c r="AH474" s="8">
        <f>IF(OR($B474="",$C474="",$D474="",$E474="",$F474="",$G474="",$H474="",$I474="",$J474="",$K474="",$L474=""),"",IF($B474="Female",1/(1+EXP(-SUMPRODUCT(Engine!$C$14978:$C$15009,INDIRECT("Coefficients!$AL$2:$AL$33")))),1/(1+EXP(-SUMPRODUCT(Engine!$C$14978:$C$15009,INDIRECT("Coefficients!$AM$2:$AM$33"))))))</f>
      </c>
      <c r="AI474" s="8">
        <f>IF(OR($B474="",$C474="",$D474="",$E474="",$F474="",$G474="",$H474="",$I474="",$J474="",$K474="",$L474=""),"",IF($B474="Female",1/(1+EXP(-SUMPRODUCT(Engine!$C$14978:$C$15009,INDIRECT("Coefficients!$AN$2:$AN$33")))),1/(1+EXP(-SUMPRODUCT(Engine!$C$14978:$C$15009,INDIRECT("Coefficients!$AO$2:$AO$33"))))))</f>
      </c>
      <c r="AJ474" s="8">
        <f>IF(OR($B474="",$C474="",$D474="",$E474="",$F474="",$G474="",$H474="",$I474="",$J474="",$K474="",$L474=""),"",IF($B474="Female",1/(1+EXP(-SUMPRODUCT(Engine!$C$14978:$C$15009,INDIRECT("Coefficients!$AP$2:$AP$33")))),1/(1+EXP(-SUMPRODUCT(Engine!$C$14978:$C$15009,INDIRECT("Coefficients!$AQ$2:$AQ$33"))))))</f>
      </c>
      <c r="AK474" s="8">
        <f>IF(OR($B474="",$C474="",$D474="",$E474="",$F474="",$G474="",$H474="",$I474="",$J474="",$K474="",$L474=""),"",IF($B474="Female",1/(1+EXP(-SUMPRODUCT(Engine!$C$14978:$C$15009,INDIRECT("Coefficients!$AR$2:$AR$33")))),1/(1+EXP(-SUMPRODUCT(Engine!$C$14978:$C$15009,INDIRECT("Coefficients!$AS$2:$AS$33"))))))</f>
      </c>
      <c r="AL474" s="8">
        <f>IF(OR($B474="",$C474="",$D474="",$E474="",$F474="",$G474="",$H474="",$I474="",$J474="",$K474="",$L474=""),"",IF($B474="Female",1/(1+EXP(-SUMPRODUCT(Engine!$C$14978:$C$15009,INDIRECT("Coefficients!$AT$2:$AT$33")))),1/(1+EXP(-SUMPRODUCT(Engine!$C$14978:$C$15009,INDIRECT("Coefficients!$AU$2:$AU$33"))))))</f>
      </c>
      <c r="AM474" s="8">
        <f>IF(OR($B474="",$C474="",$D474="",$E474="",$F474="",$G474="",$H474="",$I474="",$J474="",$K474="",$L474=""),"",IF($B474="Female",1/(1+EXP(-SUMPRODUCT(Engine!$C$14978:$C$15009,INDIRECT("Coefficients!$AV$2:$AV$33")))),1/(1+EXP(-SUMPRODUCT(Engine!$C$14978:$C$15009,INDIRECT("Coefficients!$AW$2:$AW$33"))))))</f>
      </c>
      <c r="AN474" s="8">
        <f>IF(OR($B474="",$C474="",$D474="",$E474="",$F474="",$G474="",$H474="",$I474="",$J474="",$K474="",$L474=""),"",IF($B474="Female",1/(1+EXP(-SUMPRODUCT(Engine!$C$14978:$C$15009,INDIRECT("Coefficients!$AX$2:$AX$33")))),1/(1+EXP(-SUMPRODUCT(Engine!$C$14978:$C$15009,INDIRECT("Coefficients!$AY$2:$AY$33"))))))</f>
      </c>
      <c r="AO474" s="8">
        <f>IF(OR($B474="",$C474="",$D474="",$E474="",$F474="",$G474="",$H474="",$I474="",$J474="",$K474="",$L474=""),"",IF($B474="Female",1/(1+EXP(-SUMPRODUCT(Engine!$C$14978:$C$15009,INDIRECT("Coefficients!$AZ$2:$AZ$33")))),1/(1+EXP(-SUMPRODUCT(Engine!$C$14978:$C$15009,INDIRECT("Coefficients!$BA$2:$BA$33"))))))</f>
      </c>
      <c r="AP474" s="8">
        <f>IF(OR($B474="",$C474="",$D474="",$E474="",$F474="",$G474="",$H474="",$I474="",$J474="",$K474="",$L474=""),"",IF($B474="Female",1/(1+EXP(-SUMPRODUCT(Engine!$C$14978:$C$15009,INDIRECT("Coefficients!$BB$2:$BB$33")))),1/(1+EXP(-SUMPRODUCT(Engine!$C$14978:$C$15009,INDIRECT("Coefficients!$BC$2:$BC$33"))))))</f>
      </c>
      <c r="AQ474" s="8">
        <f>IF(OR($B474="",$C474="",$D474="",$E474="",$F474="",$G474="",$H474="",$I474="",$J474="",$K474="",$L474=""),"",IF($B474="Female",1/(1+EXP(-SUMPRODUCT(Engine!$C$14978:$C$15009,INDIRECT("Coefficients!$BD$2:$BD$33")))),1/(1+EXP(-SUMPRODUCT(Engine!$C$14978:$C$15009,INDIRECT("Coefficients!$BE$2:$BE$33"))))))</f>
      </c>
      <c r="AR474" s="8">
        <f>IF(OR($B474="",$C474="",$D474="",$E474="",$F474="",$G474="",$H474="",$I474="",$J474="",$K474="",$L474=""),"",IF($B474="Female",1/(1+EXP(-SUMPRODUCT(Engine!$C$14978:$C$15009,INDIRECT("Coefficients!$BF$2:$BF$33")))),1/(1+EXP(-SUMPRODUCT(Engine!$C$14978:$C$15009,INDIRECT("Coefficients!$BG$2:$BG$33"))))))</f>
      </c>
      <c r="AS474" s="8">
        <f>IF(OR($B474="",$C474="",$D474="",$E474="",$F474="",$G474="",$H474="",$I474="",$J474="",$K474="",$L474=""),"",IF($B474="Female",1/(1+EXP(-SUMPRODUCT(Engine!$C$14978:$C$15009,INDIRECT("Coefficients!$BH$2:$BH$33")))),1/(1+EXP(-SUMPRODUCT(Engine!$C$14978:$C$15009,INDIRECT("Coefficients!$BI$2:$BI$33"))))))</f>
      </c>
      <c r="AT474" s="8">
        <f>IF(OR($B474="",$C474="",$D474="",$E474="",$F474="",$G474="",$H474="",$I474="",$J474="",$K474="",$L474=""),"",IF($B474="Female",1/(1+EXP(-SUMPRODUCT(Engine!$C$14978:$C$15009,INDIRECT("Coefficients!$BJ$2:$BJ$33")))),1/(1+EXP(-SUMPRODUCT(Engine!$C$14978:$C$15009,INDIRECT("Coefficients!$BK$2:$BK$33"))))))</f>
      </c>
      <c r="AU474" s="8">
        <f>IF(OR($B474="",$C474="",$D474="",$E474="",$F474="",$G474="",$H474="",$I474="",$J474="",$K474="",$L474=""),"",IF($B474="Female",1/(1+EXP(-SUMPRODUCT(Engine!$C$14978:$C$15009,INDIRECT("Coefficients!$BL$2:$BL$33")))),1/(1+EXP(-SUMPRODUCT(Engine!$C$14978:$C$15009,INDIRECT("Coefficients!$BM$2:$BM$33"))))))</f>
      </c>
      <c r="AV474" s="8">
        <f>IF(OR($B474="",$C474="",$D474="",$E474="",$F474="",$G474="",$H474="",$I474="",$J474="",$K474="",$L474=""),"",IF($B474="Female",1/(1+EXP(-SUMPRODUCT(Engine!$C$14978:$C$15009,INDIRECT("Coefficients!$BN$2:$BN$33")))),1/(1+EXP(-SUMPRODUCT(Engine!$C$14978:$C$15009,INDIRECT("Coefficients!$BO$2:$BO$33"))))))</f>
      </c>
      <c r="AW474" s="8">
        <f>IF(OR($B474="",$C474="",$D474="",$E474="",$F474="",$G474="",$H474="",$I474="",$J474="",$K474="",$L474=""),"",IF($B474="Female",1/(1+EXP(-SUMPRODUCT(Engine!$C$14978:$C$15009,INDIRECT("Coefficients!$BP$2:$BP$33")))),1/(1+EXP(-SUMPRODUCT(Engine!$C$14978:$C$15009,INDIRECT("Coefficients!$BQ$2:$BQ$33"))))))</f>
      </c>
      <c r="AX474" s="8">
        <f>IF(OR($B474="",$C474="",$D474="",$E474="",$F474="",$G474="",$H474="",$I474="",$J474="",$K474="",$L474=""),"",IF($B474="Female",1/(1+EXP(-SUMPRODUCT(Engine!$C$14978:$C$15009,INDIRECT("Coefficients!$BR$2:$BR$33")))),1/(1+EXP(-SUMPRODUCT(Engine!$C$14978:$C$15009,INDIRECT("Coefficients!$BS$2:$BS$33"))))))</f>
      </c>
      <c r="AY474" s="8">
        <f>IF(OR($B474="",$C474="",$D474="",$E474="",$F474="",$G474="",$H474="",$I474="",$J474="",$K474="",$L474=""),"",IF($B474="Female",1/(1+EXP(-SUMPRODUCT(Engine!$C$14978:$C$15009,INDIRECT("Coefficients!$BT$2:$BT$33")))),1/(1+EXP(-SUMPRODUCT(Engine!$C$14978:$C$15009,INDIRECT("Coefficients!$BU$2:$BU$33"))))))</f>
      </c>
      <c r="AZ474" s="8">
        <f>IF(OR($B474="",$C474="",$D474="",$E474="",$F474="",$G474="",$H474="",$I474="",$J474="",$K474="",$L474=""),"",IF($B474="Female",1/(1+EXP(-SUMPRODUCT(Engine!$C$14978:$C$15009,INDIRECT("Coefficients!$BV$2:$BV$33")))),1/(1+EXP(-SUMPRODUCT(Engine!$C$14978:$C$15009,INDIRECT("Coefficients!$BW$2:$BW$33"))))))</f>
      </c>
      <c r="BA474" s="8">
        <f>IF(OR($B474="",$C474="",$D474="",$E474="",$F474="",$G474="",$H474="",$I474="",$J474="",$K474="",$L474=""),"",IF($B474="Female",1/(1+EXP(-SUMPRODUCT(Engine!$C$14978:$C$15009,INDIRECT("Coefficients!$BX$2:$BX$33")))),1/(1+EXP(-SUMPRODUCT(Engine!$C$14978:$C$15009,INDIRECT("Coefficients!$BY$2:$BY$33"))))))</f>
      </c>
      <c r="BB474" s="8">
        <f>IF(OR($B474="",$C474="",$D474="",$E474="",$F474="",$G474="",$H474="",$I474="",$J474="",$K474="",$L474=""),"",IF($B474="Female",1/(1+EXP(-SUMPRODUCT(Engine!$C$14978:$C$15009,INDIRECT("Coefficients!$BZ$2:$BZ$33")))),1/(1+EXP(-SUMPRODUCT(Engine!$C$14978:$C$15009,INDIRECT("Coefficients!$CA$2:$CA$33"))))))</f>
      </c>
      <c r="BC474" s="8">
        <f>IF(OR($B474="",$C474="",$D474="",$E474="",$F474="",$G474="",$H474="",$I474="",$J474="",$K474="",$L474=""),"",IF($B474="Female",1/(1+EXP(-SUMPRODUCT(Engine!$C$14978:$C$15009,INDIRECT("Coefficients!$CB$2:$CB$33")))),1/(1+EXP(-SUMPRODUCT(Engine!$C$14978:$C$15009,INDIRECT("Coefficients!$CC$2:$CC$33"))))))</f>
      </c>
      <c r="BD474" s="8">
        <f>IF(OR($B474="",$C474="",$D474="",$E474="",$F474="",$G474="",$H474="",$I474="",$J474="",$K474="",$L474=""),"",IF($B474="Female",1/(1+EXP(-SUMPRODUCT(Engine!$C$14978:$C$15009,INDIRECT("Coefficients!$CD$2:$CD$33")))),1/(1+EXP(-SUMPRODUCT(Engine!$C$14978:$C$15009,INDIRECT("Coefficients!$CE$2:$CE$33"))))))</f>
      </c>
      <c r="BE474" s="8">
        <f>IF(OR($B474="",$C474="",$D474="",$E474="",$F474="",$G474="",$H474="",$I474="",$J474="",$K474="",$L474=""),"",IF($B474="Female",1/(1+EXP(-SUMPRODUCT(Engine!$C$14978:$C$15009,INDIRECT("Coefficients!$CF$2:$CF$33")))),1/(1+EXP(-SUMPRODUCT(Engine!$C$14978:$C$15009,INDIRECT("Coefficients!$CG$2:$CG$33"))))))</f>
      </c>
      <c r="BF474" s="8">
        <f>IF(OR($B474="",$C474="",$D474="",$E474="",$F474="",$G474="",$H474="",$I474="",$J474="",$K474="",$L474=""),"",IF($B474="Female",1/(1+EXP(-SUMPRODUCT(Engine!$C$14978:$C$15009,INDIRECT("Coefficients!$CH$2:$CH$33")))),1/(1+EXP(-SUMPRODUCT(Engine!$C$14978:$C$15009,INDIRECT("Coefficients!$CI$2:$CI$33"))))))</f>
      </c>
      <c r="BG474" s="8">
        <f>IF(OR($B474="",$C474="",$D474="",$E474="",$F474="",$G474="",$H474="",$I474="",$J474="",$K474="",$L474=""),"",IF($B474="Female",1/(1+EXP(-SUMPRODUCT(Engine!$C$14978:$C$15009,INDIRECT("Coefficients!$CJ$2:$CJ$33")))),1/(1+EXP(-SUMPRODUCT(Engine!$C$14978:$C$15009,INDIRECT("Coefficients!$CK$2:$CK$33"))))))</f>
      </c>
      <c r="BH474" s="8">
        <f>IF(OR($B474="",$C474="",$D474="",$E474="",$F474="",$G474="",$H474="",$I474="",$J474="",$K474="",$L474=""),"",IF($B474="Female",1/(1+EXP(-SUMPRODUCT(Engine!$C$14978:$C$15009,INDIRECT("Coefficients!$CL$2:$CL$33")))),1/(1+EXP(-SUMPRODUCT(Engine!$C$14978:$C$15009,INDIRECT("Coefficients!$CM$2:$CM$33"))))))</f>
      </c>
      <c r="BI474" s="8">
        <f>IF(OR($B474="",$C474="",$D474="",$E474="",$F474="",$G474="",$H474="",$I474="",$J474="",$K474="",$L474=""),"",IF($B474="Female",1/(1+EXP(-SUMPRODUCT(Engine!$C$14978:$C$15009,INDIRECT("Coefficients!$CN$2:$CN$33")))),1/(1+EXP(-SUMPRODUCT(Engine!$C$14978:$C$15009,INDIRECT("Coefficients!$CO$2:$CO$33"))))))</f>
      </c>
      <c r="BJ474" s="8">
        <f>IF(OR($B474="",$C474="",$D474="",$E474="",$F474="",$G474="",$H474="",$I474="",$J474="",$K474="",$L474=""),"",IF($B474="Female",1/(1+EXP(-SUMPRODUCT(Engine!$C$14978:$C$15009,INDIRECT("Coefficients!$CP$2:$CP$33")))),1/(1+EXP(-SUMPRODUCT(Engine!$C$14978:$C$15009,INDIRECT("Coefficients!$CQ$2:$CQ$33"))))))</f>
      </c>
      <c r="BK474" s="8">
        <f>IF(OR($B474="",$C474="",$D474="",$E474="",$F474="",$G474="",$H474="",$I474="",$J474="",$K474="",$L474=""),"",IF($B474="Female",1/(1+EXP(-SUMPRODUCT(Engine!$C$14978:$C$15009,INDIRECT("Coefficients!$CR$2:$CR$33")))),1/(1+EXP(-SUMPRODUCT(Engine!$C$14978:$C$15009,INDIRECT("Coefficients!$CS$2:$CS$33"))))))</f>
      </c>
      <c r="BL474" s="8">
        <f>IF(OR($B474="",$C474="",$D474="",$E474="",$F474="",$G474="",$H474="",$I474="",$J474="",$K474="",$L474=""),"",IF($B474="Female",1/(1+EXP(-SUMPRODUCT(Engine!$C$14978:$C$15009,INDIRECT("Coefficients!$CT$2:$CT$33")))),1/(1+EXP(-SUMPRODUCT(Engine!$C$14978:$C$15009,INDIRECT("Coefficients!$CU$2:$CU$33"))))))</f>
      </c>
      <c r="BM474" s="8">
        <f>IF(OR($B474="",$C474="",$D474="",$E474="",$F474="",$G474="",$H474="",$I474="",$J474="",$K474="",$L474=""),"",IF($B474="Female",1/(1+EXP(-SUMPRODUCT(Engine!$C$14978:$C$15009,INDIRECT("Coefficients!$CV$2:$CV$33")))),1/(1+EXP(-SUMPRODUCT(Engine!$C$14978:$C$15009,INDIRECT("Coefficients!$CW$2:$CW$33"))))))</f>
      </c>
    </row>
    <row r="475" spans="1:65" x14ac:dyDescent="0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8">
        <f>IF(OR($B475="",$C475="",$D475="",$E475="",$F475="",$G475="",$H475="",$I475="",$J475="",$K475="",$L475=""),"",IF($B475="Female",1/(1+EXP(-SUMPRODUCT(Engine!$C$15010:$C$15041,INDIRECT("Coefficients!$B$2:$B$33")))),1/(1+EXP(-SUMPRODUCT(Engine!$C$15010:$C$15041,INDIRECT("Coefficients!$C$2:$C$33"))))))</f>
      </c>
      <c r="Q475" s="8">
        <f>IF(OR($B475="",$C475="",$D475="",$E475="",$F475="",$G475="",$H475="",$I475="",$J475="",$K475="",$L475=""),"",IF($B475="Female",1/(1+EXP(-SUMPRODUCT(Engine!$C$15010:$C$15041,INDIRECT("Coefficients!$D$2:$D$33")))),1/(1+EXP(-SUMPRODUCT(Engine!$C$15010:$C$15041,INDIRECT("Coefficients!$E$2:$E$33"))))))</f>
      </c>
      <c r="R475" s="8">
        <f>IF(OR($B475="",$C475="",$D475="",$E475="",$F475="",$G475="",$H475="",$I475="",$J475="",$K475="",$L475=""),"",IF($B475="Female",1/(1+EXP(-SUMPRODUCT(Engine!$C$15010:$C$15041,INDIRECT("Coefficients!$F$2:$F$33")))),1/(1+EXP(-SUMPRODUCT(Engine!$C$15010:$C$15041,INDIRECT("Coefficients!$G$2:$G$33"))))))</f>
      </c>
      <c r="S475" s="8">
        <f>IF(OR($B475="",$C475="",$D475="",$E475="",$F475="",$G475="",$H475="",$I475="",$J475="",$K475="",$L475=""),"",IF($B475="Female",1/(1+EXP(-SUMPRODUCT(Engine!$C$15010:$C$15041,INDIRECT("Coefficients!$H$2:$H$33")))),1/(1+EXP(-SUMPRODUCT(Engine!$C$15010:$C$15041,INDIRECT("Coefficients!$I$2:$I$33"))))))</f>
      </c>
      <c r="T475" s="8">
        <f>IF(OR($B475="",$C475="",$D475="",$E475="",$F475="",$G475="",$H475="",$I475="",$J475="",$K475="",$L475=""),"",IF($B475="Female",1/(1+EXP(-SUMPRODUCT(Engine!$C$15010:$C$15041,INDIRECT("Coefficients!$J$2:$J$33")))),1/(1+EXP(-SUMPRODUCT(Engine!$C$15010:$C$15041,INDIRECT("Coefficients!$K$2:$K$33"))))))</f>
      </c>
      <c r="U475" s="8">
        <f>IF(OR($B475="",$C475="",$D475="",$E475="",$F475="",$G475="",$H475="",$I475="",$J475="",$K475="",$L475=""),"",IF($B475="Female",1/(1+EXP(-SUMPRODUCT(Engine!$C$15010:$C$15041,INDIRECT("Coefficients!$L$2:$L$33")))),1/(1+EXP(-SUMPRODUCT(Engine!$C$15010:$C$15041,INDIRECT("Coefficients!$M$2:$M$33"))))))</f>
      </c>
      <c r="V475" s="8">
        <f>IF(OR($B475="",$C475="",$D475="",$E475="",$F475="",$G475="",$H475="",$I475="",$J475="",$K475="",$L475=""),"",IF($B475="Female",1/(1+EXP(-SUMPRODUCT(Engine!$C$15010:$C$15041,INDIRECT("Coefficients!$N$2:$N$33")))),1/(1+EXP(-SUMPRODUCT(Engine!$C$15010:$C$15041,INDIRECT("Coefficients!$O$2:$O$33"))))))</f>
      </c>
      <c r="W475" s="8">
        <f>IF(OR($B475="",$C475="",$D475="",$E475="",$F475="",$G475="",$H475="",$I475="",$J475="",$K475="",$L475=""),"",IF($B475="Female",1/(1+EXP(-SUMPRODUCT(Engine!$C$15010:$C$15041,INDIRECT("Coefficients!$P$2:$P$33")))),1/(1+EXP(-SUMPRODUCT(Engine!$C$15010:$C$15041,INDIRECT("Coefficients!$Q$2:$Q$33"))))))</f>
      </c>
      <c r="X475" s="8">
        <f>IF(OR($B475="",$C475="",$D475="",$E475="",$F475="",$G475="",$H475="",$I475="",$J475="",$K475="",$L475=""),"",IF($B475="Female",1/(1+EXP(-SUMPRODUCT(Engine!$C$15010:$C$15041,INDIRECT("Coefficients!$R$2:$R$33")))),1/(1+EXP(-SUMPRODUCT(Engine!$C$15010:$C$15041,INDIRECT("Coefficients!$S$2:$S$33"))))))</f>
      </c>
      <c r="Y475" s="8">
        <f>IF(OR($B475="",$C475="",$D475="",$E475="",$F475="",$G475="",$H475="",$I475="",$J475="",$K475="",$L475=""),"",IF($B475="Female",1/(1+EXP(-SUMPRODUCT(Engine!$C$15010:$C$15041,INDIRECT("Coefficients!$T$2:$T$33")))),1/(1+EXP(-SUMPRODUCT(Engine!$C$15010:$C$15041,INDIRECT("Coefficients!$U$2:$U$33"))))))</f>
      </c>
      <c r="Z475" s="8">
        <f>IF(OR($B475="",$C475="",$D475="",$E475="",$F475="",$G475="",$H475="",$I475="",$J475="",$K475="",$L475=""),"",IF($B475="Female",1/(1+EXP(-SUMPRODUCT(Engine!$C$15010:$C$15041,INDIRECT("Coefficients!$V$2:$V$33")))),1/(1+EXP(-SUMPRODUCT(Engine!$C$15010:$C$15041,INDIRECT("Coefficients!$W$2:$W$33"))))))</f>
      </c>
      <c r="AA475" s="8">
        <f>IF(OR($B475="",$C475="",$D475="",$E475="",$F475="",$G475="",$H475="",$I475="",$J475="",$K475="",$L475=""),"",IF($B475="Female",1/(1+EXP(-SUMPRODUCT(Engine!$C$15010:$C$15041,INDIRECT("Coefficients!$X$2:$X$33")))),1/(1+EXP(-SUMPRODUCT(Engine!$C$15010:$C$15041,INDIRECT("Coefficients!$Y$2:$Y$33"))))))</f>
      </c>
      <c r="AB475" s="8">
        <f>IF(OR($B475="",$C475="",$D475="",$E475="",$F475="",$G475="",$H475="",$I475="",$J475="",$K475="",$L475=""),"",IF($B475="Female",1/(1+EXP(-SUMPRODUCT(Engine!$C$15010:$C$15041,INDIRECT("Coefficients!$Z$2:$Z$33")))),1/(1+EXP(-SUMPRODUCT(Engine!$C$15010:$C$15041,INDIRECT("Coefficients!$AA$2:$AA$33"))))))</f>
      </c>
      <c r="AC475" s="8">
        <f>IF(OR($B475="",$C475="",$D475="",$E475="",$F475="",$G475="",$H475="",$I475="",$J475="",$K475="",$L475=""),"",IF($B475="Female",1/(1+EXP(-SUMPRODUCT(Engine!$C$15010:$C$15041,INDIRECT("Coefficients!$AB$2:$AB$33")))),1/(1+EXP(-SUMPRODUCT(Engine!$C$15010:$C$15041,INDIRECT("Coefficients!$AC$2:$AC$33"))))))</f>
      </c>
      <c r="AD475" s="8">
        <f>IF(OR($B475="",$C475="",$D475="",$E475="",$F475="",$G475="",$H475="",$I475="",$J475="",$K475="",$L475=""),"",IF($B475="Female",1/(1+EXP(-SUMPRODUCT(Engine!$C$15010:$C$15041,INDIRECT("Coefficients!$AD$2:$AD$33")))),1/(1+EXP(-SUMPRODUCT(Engine!$C$15010:$C$15041,INDIRECT("Coefficients!$AE$2:$AE$33"))))))</f>
      </c>
      <c r="AE475" s="8">
        <f>IF(OR($B475="",$C475="",$D475="",$E475="",$F475="",$G475="",$H475="",$I475="",$J475="",$K475="",$L475=""),"",IF($B475="Female",1/(1+EXP(-SUMPRODUCT(Engine!$C$15010:$C$15041,INDIRECT("Coefficients!$AF$2:$AF$33")))),1/(1+EXP(-SUMPRODUCT(Engine!$C$15010:$C$15041,INDIRECT("Coefficients!$AG$2:$AG$33"))))))</f>
      </c>
      <c r="AF475" s="8">
        <f>IF(OR($B475="",$C475="",$D475="",$E475="",$F475="",$G475="",$H475="",$I475="",$J475="",$K475="",$L475=""),"",IF($B475="Female",1/(1+EXP(-SUMPRODUCT(Engine!$C$15010:$C$15041,INDIRECT("Coefficients!$AH$2:$AH$33")))),1/(1+EXP(-SUMPRODUCT(Engine!$C$15010:$C$15041,INDIRECT("Coefficients!$AI$2:$AI$33"))))))</f>
      </c>
      <c r="AG475" s="8">
        <f>IF(OR($B475="",$C475="",$D475="",$E475="",$F475="",$G475="",$H475="",$I475="",$J475="",$K475="",$L475=""),"",IF($B475="Female",1/(1+EXP(-SUMPRODUCT(Engine!$C$15010:$C$15041,INDIRECT("Coefficients!$AJ$2:$AJ$33")))),1/(1+EXP(-SUMPRODUCT(Engine!$C$15010:$C$15041,INDIRECT("Coefficients!$AK$2:$AK$33"))))))</f>
      </c>
      <c r="AH475" s="8">
        <f>IF(OR($B475="",$C475="",$D475="",$E475="",$F475="",$G475="",$H475="",$I475="",$J475="",$K475="",$L475=""),"",IF($B475="Female",1/(1+EXP(-SUMPRODUCT(Engine!$C$15010:$C$15041,INDIRECT("Coefficients!$AL$2:$AL$33")))),1/(1+EXP(-SUMPRODUCT(Engine!$C$15010:$C$15041,INDIRECT("Coefficients!$AM$2:$AM$33"))))))</f>
      </c>
      <c r="AI475" s="8">
        <f>IF(OR($B475="",$C475="",$D475="",$E475="",$F475="",$G475="",$H475="",$I475="",$J475="",$K475="",$L475=""),"",IF($B475="Female",1/(1+EXP(-SUMPRODUCT(Engine!$C$15010:$C$15041,INDIRECT("Coefficients!$AN$2:$AN$33")))),1/(1+EXP(-SUMPRODUCT(Engine!$C$15010:$C$15041,INDIRECT("Coefficients!$AO$2:$AO$33"))))))</f>
      </c>
      <c r="AJ475" s="8">
        <f>IF(OR($B475="",$C475="",$D475="",$E475="",$F475="",$G475="",$H475="",$I475="",$J475="",$K475="",$L475=""),"",IF($B475="Female",1/(1+EXP(-SUMPRODUCT(Engine!$C$15010:$C$15041,INDIRECT("Coefficients!$AP$2:$AP$33")))),1/(1+EXP(-SUMPRODUCT(Engine!$C$15010:$C$15041,INDIRECT("Coefficients!$AQ$2:$AQ$33"))))))</f>
      </c>
      <c r="AK475" s="8">
        <f>IF(OR($B475="",$C475="",$D475="",$E475="",$F475="",$G475="",$H475="",$I475="",$J475="",$K475="",$L475=""),"",IF($B475="Female",1/(1+EXP(-SUMPRODUCT(Engine!$C$15010:$C$15041,INDIRECT("Coefficients!$AR$2:$AR$33")))),1/(1+EXP(-SUMPRODUCT(Engine!$C$15010:$C$15041,INDIRECT("Coefficients!$AS$2:$AS$33"))))))</f>
      </c>
      <c r="AL475" s="8">
        <f>IF(OR($B475="",$C475="",$D475="",$E475="",$F475="",$G475="",$H475="",$I475="",$J475="",$K475="",$L475=""),"",IF($B475="Female",1/(1+EXP(-SUMPRODUCT(Engine!$C$15010:$C$15041,INDIRECT("Coefficients!$AT$2:$AT$33")))),1/(1+EXP(-SUMPRODUCT(Engine!$C$15010:$C$15041,INDIRECT("Coefficients!$AU$2:$AU$33"))))))</f>
      </c>
      <c r="AM475" s="8">
        <f>IF(OR($B475="",$C475="",$D475="",$E475="",$F475="",$G475="",$H475="",$I475="",$J475="",$K475="",$L475=""),"",IF($B475="Female",1/(1+EXP(-SUMPRODUCT(Engine!$C$15010:$C$15041,INDIRECT("Coefficients!$AV$2:$AV$33")))),1/(1+EXP(-SUMPRODUCT(Engine!$C$15010:$C$15041,INDIRECT("Coefficients!$AW$2:$AW$33"))))))</f>
      </c>
      <c r="AN475" s="8">
        <f>IF(OR($B475="",$C475="",$D475="",$E475="",$F475="",$G475="",$H475="",$I475="",$J475="",$K475="",$L475=""),"",IF($B475="Female",1/(1+EXP(-SUMPRODUCT(Engine!$C$15010:$C$15041,INDIRECT("Coefficients!$AX$2:$AX$33")))),1/(1+EXP(-SUMPRODUCT(Engine!$C$15010:$C$15041,INDIRECT("Coefficients!$AY$2:$AY$33"))))))</f>
      </c>
      <c r="AO475" s="8">
        <f>IF(OR($B475="",$C475="",$D475="",$E475="",$F475="",$G475="",$H475="",$I475="",$J475="",$K475="",$L475=""),"",IF($B475="Female",1/(1+EXP(-SUMPRODUCT(Engine!$C$15010:$C$15041,INDIRECT("Coefficients!$AZ$2:$AZ$33")))),1/(1+EXP(-SUMPRODUCT(Engine!$C$15010:$C$15041,INDIRECT("Coefficients!$BA$2:$BA$33"))))))</f>
      </c>
      <c r="AP475" s="8">
        <f>IF(OR($B475="",$C475="",$D475="",$E475="",$F475="",$G475="",$H475="",$I475="",$J475="",$K475="",$L475=""),"",IF($B475="Female",1/(1+EXP(-SUMPRODUCT(Engine!$C$15010:$C$15041,INDIRECT("Coefficients!$BB$2:$BB$33")))),1/(1+EXP(-SUMPRODUCT(Engine!$C$15010:$C$15041,INDIRECT("Coefficients!$BC$2:$BC$33"))))))</f>
      </c>
      <c r="AQ475" s="8">
        <f>IF(OR($B475="",$C475="",$D475="",$E475="",$F475="",$G475="",$H475="",$I475="",$J475="",$K475="",$L475=""),"",IF($B475="Female",1/(1+EXP(-SUMPRODUCT(Engine!$C$15010:$C$15041,INDIRECT("Coefficients!$BD$2:$BD$33")))),1/(1+EXP(-SUMPRODUCT(Engine!$C$15010:$C$15041,INDIRECT("Coefficients!$BE$2:$BE$33"))))))</f>
      </c>
      <c r="AR475" s="8">
        <f>IF(OR($B475="",$C475="",$D475="",$E475="",$F475="",$G475="",$H475="",$I475="",$J475="",$K475="",$L475=""),"",IF($B475="Female",1/(1+EXP(-SUMPRODUCT(Engine!$C$15010:$C$15041,INDIRECT("Coefficients!$BF$2:$BF$33")))),1/(1+EXP(-SUMPRODUCT(Engine!$C$15010:$C$15041,INDIRECT("Coefficients!$BG$2:$BG$33"))))))</f>
      </c>
      <c r="AS475" s="8">
        <f>IF(OR($B475="",$C475="",$D475="",$E475="",$F475="",$G475="",$H475="",$I475="",$J475="",$K475="",$L475=""),"",IF($B475="Female",1/(1+EXP(-SUMPRODUCT(Engine!$C$15010:$C$15041,INDIRECT("Coefficients!$BH$2:$BH$33")))),1/(1+EXP(-SUMPRODUCT(Engine!$C$15010:$C$15041,INDIRECT("Coefficients!$BI$2:$BI$33"))))))</f>
      </c>
      <c r="AT475" s="8">
        <f>IF(OR($B475="",$C475="",$D475="",$E475="",$F475="",$G475="",$H475="",$I475="",$J475="",$K475="",$L475=""),"",IF($B475="Female",1/(1+EXP(-SUMPRODUCT(Engine!$C$15010:$C$15041,INDIRECT("Coefficients!$BJ$2:$BJ$33")))),1/(1+EXP(-SUMPRODUCT(Engine!$C$15010:$C$15041,INDIRECT("Coefficients!$BK$2:$BK$33"))))))</f>
      </c>
      <c r="AU475" s="8">
        <f>IF(OR($B475="",$C475="",$D475="",$E475="",$F475="",$G475="",$H475="",$I475="",$J475="",$K475="",$L475=""),"",IF($B475="Female",1/(1+EXP(-SUMPRODUCT(Engine!$C$15010:$C$15041,INDIRECT("Coefficients!$BL$2:$BL$33")))),1/(1+EXP(-SUMPRODUCT(Engine!$C$15010:$C$15041,INDIRECT("Coefficients!$BM$2:$BM$33"))))))</f>
      </c>
      <c r="AV475" s="8">
        <f>IF(OR($B475="",$C475="",$D475="",$E475="",$F475="",$G475="",$H475="",$I475="",$J475="",$K475="",$L475=""),"",IF($B475="Female",1/(1+EXP(-SUMPRODUCT(Engine!$C$15010:$C$15041,INDIRECT("Coefficients!$BN$2:$BN$33")))),1/(1+EXP(-SUMPRODUCT(Engine!$C$15010:$C$15041,INDIRECT("Coefficients!$BO$2:$BO$33"))))))</f>
      </c>
      <c r="AW475" s="8">
        <f>IF(OR($B475="",$C475="",$D475="",$E475="",$F475="",$G475="",$H475="",$I475="",$J475="",$K475="",$L475=""),"",IF($B475="Female",1/(1+EXP(-SUMPRODUCT(Engine!$C$15010:$C$15041,INDIRECT("Coefficients!$BP$2:$BP$33")))),1/(1+EXP(-SUMPRODUCT(Engine!$C$15010:$C$15041,INDIRECT("Coefficients!$BQ$2:$BQ$33"))))))</f>
      </c>
      <c r="AX475" s="8">
        <f>IF(OR($B475="",$C475="",$D475="",$E475="",$F475="",$G475="",$H475="",$I475="",$J475="",$K475="",$L475=""),"",IF($B475="Female",1/(1+EXP(-SUMPRODUCT(Engine!$C$15010:$C$15041,INDIRECT("Coefficients!$BR$2:$BR$33")))),1/(1+EXP(-SUMPRODUCT(Engine!$C$15010:$C$15041,INDIRECT("Coefficients!$BS$2:$BS$33"))))))</f>
      </c>
      <c r="AY475" s="8">
        <f>IF(OR($B475="",$C475="",$D475="",$E475="",$F475="",$G475="",$H475="",$I475="",$J475="",$K475="",$L475=""),"",IF($B475="Female",1/(1+EXP(-SUMPRODUCT(Engine!$C$15010:$C$15041,INDIRECT("Coefficients!$BT$2:$BT$33")))),1/(1+EXP(-SUMPRODUCT(Engine!$C$15010:$C$15041,INDIRECT("Coefficients!$BU$2:$BU$33"))))))</f>
      </c>
      <c r="AZ475" s="8">
        <f>IF(OR($B475="",$C475="",$D475="",$E475="",$F475="",$G475="",$H475="",$I475="",$J475="",$K475="",$L475=""),"",IF($B475="Female",1/(1+EXP(-SUMPRODUCT(Engine!$C$15010:$C$15041,INDIRECT("Coefficients!$BV$2:$BV$33")))),1/(1+EXP(-SUMPRODUCT(Engine!$C$15010:$C$15041,INDIRECT("Coefficients!$BW$2:$BW$33"))))))</f>
      </c>
      <c r="BA475" s="8">
        <f>IF(OR($B475="",$C475="",$D475="",$E475="",$F475="",$G475="",$H475="",$I475="",$J475="",$K475="",$L475=""),"",IF($B475="Female",1/(1+EXP(-SUMPRODUCT(Engine!$C$15010:$C$15041,INDIRECT("Coefficients!$BX$2:$BX$33")))),1/(1+EXP(-SUMPRODUCT(Engine!$C$15010:$C$15041,INDIRECT("Coefficients!$BY$2:$BY$33"))))))</f>
      </c>
      <c r="BB475" s="8">
        <f>IF(OR($B475="",$C475="",$D475="",$E475="",$F475="",$G475="",$H475="",$I475="",$J475="",$K475="",$L475=""),"",IF($B475="Female",1/(1+EXP(-SUMPRODUCT(Engine!$C$15010:$C$15041,INDIRECT("Coefficients!$BZ$2:$BZ$33")))),1/(1+EXP(-SUMPRODUCT(Engine!$C$15010:$C$15041,INDIRECT("Coefficients!$CA$2:$CA$33"))))))</f>
      </c>
      <c r="BC475" s="8">
        <f>IF(OR($B475="",$C475="",$D475="",$E475="",$F475="",$G475="",$H475="",$I475="",$J475="",$K475="",$L475=""),"",IF($B475="Female",1/(1+EXP(-SUMPRODUCT(Engine!$C$15010:$C$15041,INDIRECT("Coefficients!$CB$2:$CB$33")))),1/(1+EXP(-SUMPRODUCT(Engine!$C$15010:$C$15041,INDIRECT("Coefficients!$CC$2:$CC$33"))))))</f>
      </c>
      <c r="BD475" s="8">
        <f>IF(OR($B475="",$C475="",$D475="",$E475="",$F475="",$G475="",$H475="",$I475="",$J475="",$K475="",$L475=""),"",IF($B475="Female",1/(1+EXP(-SUMPRODUCT(Engine!$C$15010:$C$15041,INDIRECT("Coefficients!$CD$2:$CD$33")))),1/(1+EXP(-SUMPRODUCT(Engine!$C$15010:$C$15041,INDIRECT("Coefficients!$CE$2:$CE$33"))))))</f>
      </c>
      <c r="BE475" s="8">
        <f>IF(OR($B475="",$C475="",$D475="",$E475="",$F475="",$G475="",$H475="",$I475="",$J475="",$K475="",$L475=""),"",IF($B475="Female",1/(1+EXP(-SUMPRODUCT(Engine!$C$15010:$C$15041,INDIRECT("Coefficients!$CF$2:$CF$33")))),1/(1+EXP(-SUMPRODUCT(Engine!$C$15010:$C$15041,INDIRECT("Coefficients!$CG$2:$CG$33"))))))</f>
      </c>
      <c r="BF475" s="8">
        <f>IF(OR($B475="",$C475="",$D475="",$E475="",$F475="",$G475="",$H475="",$I475="",$J475="",$K475="",$L475=""),"",IF($B475="Female",1/(1+EXP(-SUMPRODUCT(Engine!$C$15010:$C$15041,INDIRECT("Coefficients!$CH$2:$CH$33")))),1/(1+EXP(-SUMPRODUCT(Engine!$C$15010:$C$15041,INDIRECT("Coefficients!$CI$2:$CI$33"))))))</f>
      </c>
      <c r="BG475" s="8">
        <f>IF(OR($B475="",$C475="",$D475="",$E475="",$F475="",$G475="",$H475="",$I475="",$J475="",$K475="",$L475=""),"",IF($B475="Female",1/(1+EXP(-SUMPRODUCT(Engine!$C$15010:$C$15041,INDIRECT("Coefficients!$CJ$2:$CJ$33")))),1/(1+EXP(-SUMPRODUCT(Engine!$C$15010:$C$15041,INDIRECT("Coefficients!$CK$2:$CK$33"))))))</f>
      </c>
      <c r="BH475" s="8">
        <f>IF(OR($B475="",$C475="",$D475="",$E475="",$F475="",$G475="",$H475="",$I475="",$J475="",$K475="",$L475=""),"",IF($B475="Female",1/(1+EXP(-SUMPRODUCT(Engine!$C$15010:$C$15041,INDIRECT("Coefficients!$CL$2:$CL$33")))),1/(1+EXP(-SUMPRODUCT(Engine!$C$15010:$C$15041,INDIRECT("Coefficients!$CM$2:$CM$33"))))))</f>
      </c>
      <c r="BI475" s="8">
        <f>IF(OR($B475="",$C475="",$D475="",$E475="",$F475="",$G475="",$H475="",$I475="",$J475="",$K475="",$L475=""),"",IF($B475="Female",1/(1+EXP(-SUMPRODUCT(Engine!$C$15010:$C$15041,INDIRECT("Coefficients!$CN$2:$CN$33")))),1/(1+EXP(-SUMPRODUCT(Engine!$C$15010:$C$15041,INDIRECT("Coefficients!$CO$2:$CO$33"))))))</f>
      </c>
      <c r="BJ475" s="8">
        <f>IF(OR($B475="",$C475="",$D475="",$E475="",$F475="",$G475="",$H475="",$I475="",$J475="",$K475="",$L475=""),"",IF($B475="Female",1/(1+EXP(-SUMPRODUCT(Engine!$C$15010:$C$15041,INDIRECT("Coefficients!$CP$2:$CP$33")))),1/(1+EXP(-SUMPRODUCT(Engine!$C$15010:$C$15041,INDIRECT("Coefficients!$CQ$2:$CQ$33"))))))</f>
      </c>
      <c r="BK475" s="8">
        <f>IF(OR($B475="",$C475="",$D475="",$E475="",$F475="",$G475="",$H475="",$I475="",$J475="",$K475="",$L475=""),"",IF($B475="Female",1/(1+EXP(-SUMPRODUCT(Engine!$C$15010:$C$15041,INDIRECT("Coefficients!$CR$2:$CR$33")))),1/(1+EXP(-SUMPRODUCT(Engine!$C$15010:$C$15041,INDIRECT("Coefficients!$CS$2:$CS$33"))))))</f>
      </c>
      <c r="BL475" s="8">
        <f>IF(OR($B475="",$C475="",$D475="",$E475="",$F475="",$G475="",$H475="",$I475="",$J475="",$K475="",$L475=""),"",IF($B475="Female",1/(1+EXP(-SUMPRODUCT(Engine!$C$15010:$C$15041,INDIRECT("Coefficients!$CT$2:$CT$33")))),1/(1+EXP(-SUMPRODUCT(Engine!$C$15010:$C$15041,INDIRECT("Coefficients!$CU$2:$CU$33"))))))</f>
      </c>
      <c r="BM475" s="8">
        <f>IF(OR($B475="",$C475="",$D475="",$E475="",$F475="",$G475="",$H475="",$I475="",$J475="",$K475="",$L475=""),"",IF($B475="Female",1/(1+EXP(-SUMPRODUCT(Engine!$C$15010:$C$15041,INDIRECT("Coefficients!$CV$2:$CV$33")))),1/(1+EXP(-SUMPRODUCT(Engine!$C$15010:$C$15041,INDIRECT("Coefficients!$CW$2:$CW$33"))))))</f>
      </c>
    </row>
    <row r="476" spans="1:65" x14ac:dyDescent="0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8">
        <f>IF(OR($B476="",$C476="",$D476="",$E476="",$F476="",$G476="",$H476="",$I476="",$J476="",$K476="",$L476=""),"",IF($B476="Female",1/(1+EXP(-SUMPRODUCT(Engine!$C$15042:$C$15073,INDIRECT("Coefficients!$B$2:$B$33")))),1/(1+EXP(-SUMPRODUCT(Engine!$C$15042:$C$15073,INDIRECT("Coefficients!$C$2:$C$33"))))))</f>
      </c>
      <c r="Q476" s="8">
        <f>IF(OR($B476="",$C476="",$D476="",$E476="",$F476="",$G476="",$H476="",$I476="",$J476="",$K476="",$L476=""),"",IF($B476="Female",1/(1+EXP(-SUMPRODUCT(Engine!$C$15042:$C$15073,INDIRECT("Coefficients!$D$2:$D$33")))),1/(1+EXP(-SUMPRODUCT(Engine!$C$15042:$C$15073,INDIRECT("Coefficients!$E$2:$E$33"))))))</f>
      </c>
      <c r="R476" s="8">
        <f>IF(OR($B476="",$C476="",$D476="",$E476="",$F476="",$G476="",$H476="",$I476="",$J476="",$K476="",$L476=""),"",IF($B476="Female",1/(1+EXP(-SUMPRODUCT(Engine!$C$15042:$C$15073,INDIRECT("Coefficients!$F$2:$F$33")))),1/(1+EXP(-SUMPRODUCT(Engine!$C$15042:$C$15073,INDIRECT("Coefficients!$G$2:$G$33"))))))</f>
      </c>
      <c r="S476" s="8">
        <f>IF(OR($B476="",$C476="",$D476="",$E476="",$F476="",$G476="",$H476="",$I476="",$J476="",$K476="",$L476=""),"",IF($B476="Female",1/(1+EXP(-SUMPRODUCT(Engine!$C$15042:$C$15073,INDIRECT("Coefficients!$H$2:$H$33")))),1/(1+EXP(-SUMPRODUCT(Engine!$C$15042:$C$15073,INDIRECT("Coefficients!$I$2:$I$33"))))))</f>
      </c>
      <c r="T476" s="8">
        <f>IF(OR($B476="",$C476="",$D476="",$E476="",$F476="",$G476="",$H476="",$I476="",$J476="",$K476="",$L476=""),"",IF($B476="Female",1/(1+EXP(-SUMPRODUCT(Engine!$C$15042:$C$15073,INDIRECT("Coefficients!$J$2:$J$33")))),1/(1+EXP(-SUMPRODUCT(Engine!$C$15042:$C$15073,INDIRECT("Coefficients!$K$2:$K$33"))))))</f>
      </c>
      <c r="U476" s="8">
        <f>IF(OR($B476="",$C476="",$D476="",$E476="",$F476="",$G476="",$H476="",$I476="",$J476="",$K476="",$L476=""),"",IF($B476="Female",1/(1+EXP(-SUMPRODUCT(Engine!$C$15042:$C$15073,INDIRECT("Coefficients!$L$2:$L$33")))),1/(1+EXP(-SUMPRODUCT(Engine!$C$15042:$C$15073,INDIRECT("Coefficients!$M$2:$M$33"))))))</f>
      </c>
      <c r="V476" s="8">
        <f>IF(OR($B476="",$C476="",$D476="",$E476="",$F476="",$G476="",$H476="",$I476="",$J476="",$K476="",$L476=""),"",IF($B476="Female",1/(1+EXP(-SUMPRODUCT(Engine!$C$15042:$C$15073,INDIRECT("Coefficients!$N$2:$N$33")))),1/(1+EXP(-SUMPRODUCT(Engine!$C$15042:$C$15073,INDIRECT("Coefficients!$O$2:$O$33"))))))</f>
      </c>
      <c r="W476" s="8">
        <f>IF(OR($B476="",$C476="",$D476="",$E476="",$F476="",$G476="",$H476="",$I476="",$J476="",$K476="",$L476=""),"",IF($B476="Female",1/(1+EXP(-SUMPRODUCT(Engine!$C$15042:$C$15073,INDIRECT("Coefficients!$P$2:$P$33")))),1/(1+EXP(-SUMPRODUCT(Engine!$C$15042:$C$15073,INDIRECT("Coefficients!$Q$2:$Q$33"))))))</f>
      </c>
      <c r="X476" s="8">
        <f>IF(OR($B476="",$C476="",$D476="",$E476="",$F476="",$G476="",$H476="",$I476="",$J476="",$K476="",$L476=""),"",IF($B476="Female",1/(1+EXP(-SUMPRODUCT(Engine!$C$15042:$C$15073,INDIRECT("Coefficients!$R$2:$R$33")))),1/(1+EXP(-SUMPRODUCT(Engine!$C$15042:$C$15073,INDIRECT("Coefficients!$S$2:$S$33"))))))</f>
      </c>
      <c r="Y476" s="8">
        <f>IF(OR($B476="",$C476="",$D476="",$E476="",$F476="",$G476="",$H476="",$I476="",$J476="",$K476="",$L476=""),"",IF($B476="Female",1/(1+EXP(-SUMPRODUCT(Engine!$C$15042:$C$15073,INDIRECT("Coefficients!$T$2:$T$33")))),1/(1+EXP(-SUMPRODUCT(Engine!$C$15042:$C$15073,INDIRECT("Coefficients!$U$2:$U$33"))))))</f>
      </c>
      <c r="Z476" s="8">
        <f>IF(OR($B476="",$C476="",$D476="",$E476="",$F476="",$G476="",$H476="",$I476="",$J476="",$K476="",$L476=""),"",IF($B476="Female",1/(1+EXP(-SUMPRODUCT(Engine!$C$15042:$C$15073,INDIRECT("Coefficients!$V$2:$V$33")))),1/(1+EXP(-SUMPRODUCT(Engine!$C$15042:$C$15073,INDIRECT("Coefficients!$W$2:$W$33"))))))</f>
      </c>
      <c r="AA476" s="8">
        <f>IF(OR($B476="",$C476="",$D476="",$E476="",$F476="",$G476="",$H476="",$I476="",$J476="",$K476="",$L476=""),"",IF($B476="Female",1/(1+EXP(-SUMPRODUCT(Engine!$C$15042:$C$15073,INDIRECT("Coefficients!$X$2:$X$33")))),1/(1+EXP(-SUMPRODUCT(Engine!$C$15042:$C$15073,INDIRECT("Coefficients!$Y$2:$Y$33"))))))</f>
      </c>
      <c r="AB476" s="8">
        <f>IF(OR($B476="",$C476="",$D476="",$E476="",$F476="",$G476="",$H476="",$I476="",$J476="",$K476="",$L476=""),"",IF($B476="Female",1/(1+EXP(-SUMPRODUCT(Engine!$C$15042:$C$15073,INDIRECT("Coefficients!$Z$2:$Z$33")))),1/(1+EXP(-SUMPRODUCT(Engine!$C$15042:$C$15073,INDIRECT("Coefficients!$AA$2:$AA$33"))))))</f>
      </c>
      <c r="AC476" s="8">
        <f>IF(OR($B476="",$C476="",$D476="",$E476="",$F476="",$G476="",$H476="",$I476="",$J476="",$K476="",$L476=""),"",IF($B476="Female",1/(1+EXP(-SUMPRODUCT(Engine!$C$15042:$C$15073,INDIRECT("Coefficients!$AB$2:$AB$33")))),1/(1+EXP(-SUMPRODUCT(Engine!$C$15042:$C$15073,INDIRECT("Coefficients!$AC$2:$AC$33"))))))</f>
      </c>
      <c r="AD476" s="8">
        <f>IF(OR($B476="",$C476="",$D476="",$E476="",$F476="",$G476="",$H476="",$I476="",$J476="",$K476="",$L476=""),"",IF($B476="Female",1/(1+EXP(-SUMPRODUCT(Engine!$C$15042:$C$15073,INDIRECT("Coefficients!$AD$2:$AD$33")))),1/(1+EXP(-SUMPRODUCT(Engine!$C$15042:$C$15073,INDIRECT("Coefficients!$AE$2:$AE$33"))))))</f>
      </c>
      <c r="AE476" s="8">
        <f>IF(OR($B476="",$C476="",$D476="",$E476="",$F476="",$G476="",$H476="",$I476="",$J476="",$K476="",$L476=""),"",IF($B476="Female",1/(1+EXP(-SUMPRODUCT(Engine!$C$15042:$C$15073,INDIRECT("Coefficients!$AF$2:$AF$33")))),1/(1+EXP(-SUMPRODUCT(Engine!$C$15042:$C$15073,INDIRECT("Coefficients!$AG$2:$AG$33"))))))</f>
      </c>
      <c r="AF476" s="8">
        <f>IF(OR($B476="",$C476="",$D476="",$E476="",$F476="",$G476="",$H476="",$I476="",$J476="",$K476="",$L476=""),"",IF($B476="Female",1/(1+EXP(-SUMPRODUCT(Engine!$C$15042:$C$15073,INDIRECT("Coefficients!$AH$2:$AH$33")))),1/(1+EXP(-SUMPRODUCT(Engine!$C$15042:$C$15073,INDIRECT("Coefficients!$AI$2:$AI$33"))))))</f>
      </c>
      <c r="AG476" s="8">
        <f>IF(OR($B476="",$C476="",$D476="",$E476="",$F476="",$G476="",$H476="",$I476="",$J476="",$K476="",$L476=""),"",IF($B476="Female",1/(1+EXP(-SUMPRODUCT(Engine!$C$15042:$C$15073,INDIRECT("Coefficients!$AJ$2:$AJ$33")))),1/(1+EXP(-SUMPRODUCT(Engine!$C$15042:$C$15073,INDIRECT("Coefficients!$AK$2:$AK$33"))))))</f>
      </c>
      <c r="AH476" s="8">
        <f>IF(OR($B476="",$C476="",$D476="",$E476="",$F476="",$G476="",$H476="",$I476="",$J476="",$K476="",$L476=""),"",IF($B476="Female",1/(1+EXP(-SUMPRODUCT(Engine!$C$15042:$C$15073,INDIRECT("Coefficients!$AL$2:$AL$33")))),1/(1+EXP(-SUMPRODUCT(Engine!$C$15042:$C$15073,INDIRECT("Coefficients!$AM$2:$AM$33"))))))</f>
      </c>
      <c r="AI476" s="8">
        <f>IF(OR($B476="",$C476="",$D476="",$E476="",$F476="",$G476="",$H476="",$I476="",$J476="",$K476="",$L476=""),"",IF($B476="Female",1/(1+EXP(-SUMPRODUCT(Engine!$C$15042:$C$15073,INDIRECT("Coefficients!$AN$2:$AN$33")))),1/(1+EXP(-SUMPRODUCT(Engine!$C$15042:$C$15073,INDIRECT("Coefficients!$AO$2:$AO$33"))))))</f>
      </c>
      <c r="AJ476" s="8">
        <f>IF(OR($B476="",$C476="",$D476="",$E476="",$F476="",$G476="",$H476="",$I476="",$J476="",$K476="",$L476=""),"",IF($B476="Female",1/(1+EXP(-SUMPRODUCT(Engine!$C$15042:$C$15073,INDIRECT("Coefficients!$AP$2:$AP$33")))),1/(1+EXP(-SUMPRODUCT(Engine!$C$15042:$C$15073,INDIRECT("Coefficients!$AQ$2:$AQ$33"))))))</f>
      </c>
      <c r="AK476" s="8">
        <f>IF(OR($B476="",$C476="",$D476="",$E476="",$F476="",$G476="",$H476="",$I476="",$J476="",$K476="",$L476=""),"",IF($B476="Female",1/(1+EXP(-SUMPRODUCT(Engine!$C$15042:$C$15073,INDIRECT("Coefficients!$AR$2:$AR$33")))),1/(1+EXP(-SUMPRODUCT(Engine!$C$15042:$C$15073,INDIRECT("Coefficients!$AS$2:$AS$33"))))))</f>
      </c>
      <c r="AL476" s="8">
        <f>IF(OR($B476="",$C476="",$D476="",$E476="",$F476="",$G476="",$H476="",$I476="",$J476="",$K476="",$L476=""),"",IF($B476="Female",1/(1+EXP(-SUMPRODUCT(Engine!$C$15042:$C$15073,INDIRECT("Coefficients!$AT$2:$AT$33")))),1/(1+EXP(-SUMPRODUCT(Engine!$C$15042:$C$15073,INDIRECT("Coefficients!$AU$2:$AU$33"))))))</f>
      </c>
      <c r="AM476" s="8">
        <f>IF(OR($B476="",$C476="",$D476="",$E476="",$F476="",$G476="",$H476="",$I476="",$J476="",$K476="",$L476=""),"",IF($B476="Female",1/(1+EXP(-SUMPRODUCT(Engine!$C$15042:$C$15073,INDIRECT("Coefficients!$AV$2:$AV$33")))),1/(1+EXP(-SUMPRODUCT(Engine!$C$15042:$C$15073,INDIRECT("Coefficients!$AW$2:$AW$33"))))))</f>
      </c>
      <c r="AN476" s="8">
        <f>IF(OR($B476="",$C476="",$D476="",$E476="",$F476="",$G476="",$H476="",$I476="",$J476="",$K476="",$L476=""),"",IF($B476="Female",1/(1+EXP(-SUMPRODUCT(Engine!$C$15042:$C$15073,INDIRECT("Coefficients!$AX$2:$AX$33")))),1/(1+EXP(-SUMPRODUCT(Engine!$C$15042:$C$15073,INDIRECT("Coefficients!$AY$2:$AY$33"))))))</f>
      </c>
      <c r="AO476" s="8">
        <f>IF(OR($B476="",$C476="",$D476="",$E476="",$F476="",$G476="",$H476="",$I476="",$J476="",$K476="",$L476=""),"",IF($B476="Female",1/(1+EXP(-SUMPRODUCT(Engine!$C$15042:$C$15073,INDIRECT("Coefficients!$AZ$2:$AZ$33")))),1/(1+EXP(-SUMPRODUCT(Engine!$C$15042:$C$15073,INDIRECT("Coefficients!$BA$2:$BA$33"))))))</f>
      </c>
      <c r="AP476" s="8">
        <f>IF(OR($B476="",$C476="",$D476="",$E476="",$F476="",$G476="",$H476="",$I476="",$J476="",$K476="",$L476=""),"",IF($B476="Female",1/(1+EXP(-SUMPRODUCT(Engine!$C$15042:$C$15073,INDIRECT("Coefficients!$BB$2:$BB$33")))),1/(1+EXP(-SUMPRODUCT(Engine!$C$15042:$C$15073,INDIRECT("Coefficients!$BC$2:$BC$33"))))))</f>
      </c>
      <c r="AQ476" s="8">
        <f>IF(OR($B476="",$C476="",$D476="",$E476="",$F476="",$G476="",$H476="",$I476="",$J476="",$K476="",$L476=""),"",IF($B476="Female",1/(1+EXP(-SUMPRODUCT(Engine!$C$15042:$C$15073,INDIRECT("Coefficients!$BD$2:$BD$33")))),1/(1+EXP(-SUMPRODUCT(Engine!$C$15042:$C$15073,INDIRECT("Coefficients!$BE$2:$BE$33"))))))</f>
      </c>
      <c r="AR476" s="8">
        <f>IF(OR($B476="",$C476="",$D476="",$E476="",$F476="",$G476="",$H476="",$I476="",$J476="",$K476="",$L476=""),"",IF($B476="Female",1/(1+EXP(-SUMPRODUCT(Engine!$C$15042:$C$15073,INDIRECT("Coefficients!$BF$2:$BF$33")))),1/(1+EXP(-SUMPRODUCT(Engine!$C$15042:$C$15073,INDIRECT("Coefficients!$BG$2:$BG$33"))))))</f>
      </c>
      <c r="AS476" s="8">
        <f>IF(OR($B476="",$C476="",$D476="",$E476="",$F476="",$G476="",$H476="",$I476="",$J476="",$K476="",$L476=""),"",IF($B476="Female",1/(1+EXP(-SUMPRODUCT(Engine!$C$15042:$C$15073,INDIRECT("Coefficients!$BH$2:$BH$33")))),1/(1+EXP(-SUMPRODUCT(Engine!$C$15042:$C$15073,INDIRECT("Coefficients!$BI$2:$BI$33"))))))</f>
      </c>
      <c r="AT476" s="8">
        <f>IF(OR($B476="",$C476="",$D476="",$E476="",$F476="",$G476="",$H476="",$I476="",$J476="",$K476="",$L476=""),"",IF($B476="Female",1/(1+EXP(-SUMPRODUCT(Engine!$C$15042:$C$15073,INDIRECT("Coefficients!$BJ$2:$BJ$33")))),1/(1+EXP(-SUMPRODUCT(Engine!$C$15042:$C$15073,INDIRECT("Coefficients!$BK$2:$BK$33"))))))</f>
      </c>
      <c r="AU476" s="8">
        <f>IF(OR($B476="",$C476="",$D476="",$E476="",$F476="",$G476="",$H476="",$I476="",$J476="",$K476="",$L476=""),"",IF($B476="Female",1/(1+EXP(-SUMPRODUCT(Engine!$C$15042:$C$15073,INDIRECT("Coefficients!$BL$2:$BL$33")))),1/(1+EXP(-SUMPRODUCT(Engine!$C$15042:$C$15073,INDIRECT("Coefficients!$BM$2:$BM$33"))))))</f>
      </c>
      <c r="AV476" s="8">
        <f>IF(OR($B476="",$C476="",$D476="",$E476="",$F476="",$G476="",$H476="",$I476="",$J476="",$K476="",$L476=""),"",IF($B476="Female",1/(1+EXP(-SUMPRODUCT(Engine!$C$15042:$C$15073,INDIRECT("Coefficients!$BN$2:$BN$33")))),1/(1+EXP(-SUMPRODUCT(Engine!$C$15042:$C$15073,INDIRECT("Coefficients!$BO$2:$BO$33"))))))</f>
      </c>
      <c r="AW476" s="8">
        <f>IF(OR($B476="",$C476="",$D476="",$E476="",$F476="",$G476="",$H476="",$I476="",$J476="",$K476="",$L476=""),"",IF($B476="Female",1/(1+EXP(-SUMPRODUCT(Engine!$C$15042:$C$15073,INDIRECT("Coefficients!$BP$2:$BP$33")))),1/(1+EXP(-SUMPRODUCT(Engine!$C$15042:$C$15073,INDIRECT("Coefficients!$BQ$2:$BQ$33"))))))</f>
      </c>
      <c r="AX476" s="8">
        <f>IF(OR($B476="",$C476="",$D476="",$E476="",$F476="",$G476="",$H476="",$I476="",$J476="",$K476="",$L476=""),"",IF($B476="Female",1/(1+EXP(-SUMPRODUCT(Engine!$C$15042:$C$15073,INDIRECT("Coefficients!$BR$2:$BR$33")))),1/(1+EXP(-SUMPRODUCT(Engine!$C$15042:$C$15073,INDIRECT("Coefficients!$BS$2:$BS$33"))))))</f>
      </c>
      <c r="AY476" s="8">
        <f>IF(OR($B476="",$C476="",$D476="",$E476="",$F476="",$G476="",$H476="",$I476="",$J476="",$K476="",$L476=""),"",IF($B476="Female",1/(1+EXP(-SUMPRODUCT(Engine!$C$15042:$C$15073,INDIRECT("Coefficients!$BT$2:$BT$33")))),1/(1+EXP(-SUMPRODUCT(Engine!$C$15042:$C$15073,INDIRECT("Coefficients!$BU$2:$BU$33"))))))</f>
      </c>
      <c r="AZ476" s="8">
        <f>IF(OR($B476="",$C476="",$D476="",$E476="",$F476="",$G476="",$H476="",$I476="",$J476="",$K476="",$L476=""),"",IF($B476="Female",1/(1+EXP(-SUMPRODUCT(Engine!$C$15042:$C$15073,INDIRECT("Coefficients!$BV$2:$BV$33")))),1/(1+EXP(-SUMPRODUCT(Engine!$C$15042:$C$15073,INDIRECT("Coefficients!$BW$2:$BW$33"))))))</f>
      </c>
      <c r="BA476" s="8">
        <f>IF(OR($B476="",$C476="",$D476="",$E476="",$F476="",$G476="",$H476="",$I476="",$J476="",$K476="",$L476=""),"",IF($B476="Female",1/(1+EXP(-SUMPRODUCT(Engine!$C$15042:$C$15073,INDIRECT("Coefficients!$BX$2:$BX$33")))),1/(1+EXP(-SUMPRODUCT(Engine!$C$15042:$C$15073,INDIRECT("Coefficients!$BY$2:$BY$33"))))))</f>
      </c>
      <c r="BB476" s="8">
        <f>IF(OR($B476="",$C476="",$D476="",$E476="",$F476="",$G476="",$H476="",$I476="",$J476="",$K476="",$L476=""),"",IF($B476="Female",1/(1+EXP(-SUMPRODUCT(Engine!$C$15042:$C$15073,INDIRECT("Coefficients!$BZ$2:$BZ$33")))),1/(1+EXP(-SUMPRODUCT(Engine!$C$15042:$C$15073,INDIRECT("Coefficients!$CA$2:$CA$33"))))))</f>
      </c>
      <c r="BC476" s="8">
        <f>IF(OR($B476="",$C476="",$D476="",$E476="",$F476="",$G476="",$H476="",$I476="",$J476="",$K476="",$L476=""),"",IF($B476="Female",1/(1+EXP(-SUMPRODUCT(Engine!$C$15042:$C$15073,INDIRECT("Coefficients!$CB$2:$CB$33")))),1/(1+EXP(-SUMPRODUCT(Engine!$C$15042:$C$15073,INDIRECT("Coefficients!$CC$2:$CC$33"))))))</f>
      </c>
      <c r="BD476" s="8">
        <f>IF(OR($B476="",$C476="",$D476="",$E476="",$F476="",$G476="",$H476="",$I476="",$J476="",$K476="",$L476=""),"",IF($B476="Female",1/(1+EXP(-SUMPRODUCT(Engine!$C$15042:$C$15073,INDIRECT("Coefficients!$CD$2:$CD$33")))),1/(1+EXP(-SUMPRODUCT(Engine!$C$15042:$C$15073,INDIRECT("Coefficients!$CE$2:$CE$33"))))))</f>
      </c>
      <c r="BE476" s="8">
        <f>IF(OR($B476="",$C476="",$D476="",$E476="",$F476="",$G476="",$H476="",$I476="",$J476="",$K476="",$L476=""),"",IF($B476="Female",1/(1+EXP(-SUMPRODUCT(Engine!$C$15042:$C$15073,INDIRECT("Coefficients!$CF$2:$CF$33")))),1/(1+EXP(-SUMPRODUCT(Engine!$C$15042:$C$15073,INDIRECT("Coefficients!$CG$2:$CG$33"))))))</f>
      </c>
      <c r="BF476" s="8">
        <f>IF(OR($B476="",$C476="",$D476="",$E476="",$F476="",$G476="",$H476="",$I476="",$J476="",$K476="",$L476=""),"",IF($B476="Female",1/(1+EXP(-SUMPRODUCT(Engine!$C$15042:$C$15073,INDIRECT("Coefficients!$CH$2:$CH$33")))),1/(1+EXP(-SUMPRODUCT(Engine!$C$15042:$C$15073,INDIRECT("Coefficients!$CI$2:$CI$33"))))))</f>
      </c>
      <c r="BG476" s="8">
        <f>IF(OR($B476="",$C476="",$D476="",$E476="",$F476="",$G476="",$H476="",$I476="",$J476="",$K476="",$L476=""),"",IF($B476="Female",1/(1+EXP(-SUMPRODUCT(Engine!$C$15042:$C$15073,INDIRECT("Coefficients!$CJ$2:$CJ$33")))),1/(1+EXP(-SUMPRODUCT(Engine!$C$15042:$C$15073,INDIRECT("Coefficients!$CK$2:$CK$33"))))))</f>
      </c>
      <c r="BH476" s="8">
        <f>IF(OR($B476="",$C476="",$D476="",$E476="",$F476="",$G476="",$H476="",$I476="",$J476="",$K476="",$L476=""),"",IF($B476="Female",1/(1+EXP(-SUMPRODUCT(Engine!$C$15042:$C$15073,INDIRECT("Coefficients!$CL$2:$CL$33")))),1/(1+EXP(-SUMPRODUCT(Engine!$C$15042:$C$15073,INDIRECT("Coefficients!$CM$2:$CM$33"))))))</f>
      </c>
      <c r="BI476" s="8">
        <f>IF(OR($B476="",$C476="",$D476="",$E476="",$F476="",$G476="",$H476="",$I476="",$J476="",$K476="",$L476=""),"",IF($B476="Female",1/(1+EXP(-SUMPRODUCT(Engine!$C$15042:$C$15073,INDIRECT("Coefficients!$CN$2:$CN$33")))),1/(1+EXP(-SUMPRODUCT(Engine!$C$15042:$C$15073,INDIRECT("Coefficients!$CO$2:$CO$33"))))))</f>
      </c>
      <c r="BJ476" s="8">
        <f>IF(OR($B476="",$C476="",$D476="",$E476="",$F476="",$G476="",$H476="",$I476="",$J476="",$K476="",$L476=""),"",IF($B476="Female",1/(1+EXP(-SUMPRODUCT(Engine!$C$15042:$C$15073,INDIRECT("Coefficients!$CP$2:$CP$33")))),1/(1+EXP(-SUMPRODUCT(Engine!$C$15042:$C$15073,INDIRECT("Coefficients!$CQ$2:$CQ$33"))))))</f>
      </c>
      <c r="BK476" s="8">
        <f>IF(OR($B476="",$C476="",$D476="",$E476="",$F476="",$G476="",$H476="",$I476="",$J476="",$K476="",$L476=""),"",IF($B476="Female",1/(1+EXP(-SUMPRODUCT(Engine!$C$15042:$C$15073,INDIRECT("Coefficients!$CR$2:$CR$33")))),1/(1+EXP(-SUMPRODUCT(Engine!$C$15042:$C$15073,INDIRECT("Coefficients!$CS$2:$CS$33"))))))</f>
      </c>
      <c r="BL476" s="8">
        <f>IF(OR($B476="",$C476="",$D476="",$E476="",$F476="",$G476="",$H476="",$I476="",$J476="",$K476="",$L476=""),"",IF($B476="Female",1/(1+EXP(-SUMPRODUCT(Engine!$C$15042:$C$15073,INDIRECT("Coefficients!$CT$2:$CT$33")))),1/(1+EXP(-SUMPRODUCT(Engine!$C$15042:$C$15073,INDIRECT("Coefficients!$CU$2:$CU$33"))))))</f>
      </c>
      <c r="BM476" s="8">
        <f>IF(OR($B476="",$C476="",$D476="",$E476="",$F476="",$G476="",$H476="",$I476="",$J476="",$K476="",$L476=""),"",IF($B476="Female",1/(1+EXP(-SUMPRODUCT(Engine!$C$15042:$C$15073,INDIRECT("Coefficients!$CV$2:$CV$33")))),1/(1+EXP(-SUMPRODUCT(Engine!$C$15042:$C$15073,INDIRECT("Coefficients!$CW$2:$CW$33"))))))</f>
      </c>
    </row>
    <row r="477" spans="1:65" x14ac:dyDescent="0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8">
        <f>IF(OR($B477="",$C477="",$D477="",$E477="",$F477="",$G477="",$H477="",$I477="",$J477="",$K477="",$L477=""),"",IF($B477="Female",1/(1+EXP(-SUMPRODUCT(Engine!$C$15074:$C$15105,INDIRECT("Coefficients!$B$2:$B$33")))),1/(1+EXP(-SUMPRODUCT(Engine!$C$15074:$C$15105,INDIRECT("Coefficients!$C$2:$C$33"))))))</f>
      </c>
      <c r="Q477" s="8">
        <f>IF(OR($B477="",$C477="",$D477="",$E477="",$F477="",$G477="",$H477="",$I477="",$J477="",$K477="",$L477=""),"",IF($B477="Female",1/(1+EXP(-SUMPRODUCT(Engine!$C$15074:$C$15105,INDIRECT("Coefficients!$D$2:$D$33")))),1/(1+EXP(-SUMPRODUCT(Engine!$C$15074:$C$15105,INDIRECT("Coefficients!$E$2:$E$33"))))))</f>
      </c>
      <c r="R477" s="8">
        <f>IF(OR($B477="",$C477="",$D477="",$E477="",$F477="",$G477="",$H477="",$I477="",$J477="",$K477="",$L477=""),"",IF($B477="Female",1/(1+EXP(-SUMPRODUCT(Engine!$C$15074:$C$15105,INDIRECT("Coefficients!$F$2:$F$33")))),1/(1+EXP(-SUMPRODUCT(Engine!$C$15074:$C$15105,INDIRECT("Coefficients!$G$2:$G$33"))))))</f>
      </c>
      <c r="S477" s="8">
        <f>IF(OR($B477="",$C477="",$D477="",$E477="",$F477="",$G477="",$H477="",$I477="",$J477="",$K477="",$L477=""),"",IF($B477="Female",1/(1+EXP(-SUMPRODUCT(Engine!$C$15074:$C$15105,INDIRECT("Coefficients!$H$2:$H$33")))),1/(1+EXP(-SUMPRODUCT(Engine!$C$15074:$C$15105,INDIRECT("Coefficients!$I$2:$I$33"))))))</f>
      </c>
      <c r="T477" s="8">
        <f>IF(OR($B477="",$C477="",$D477="",$E477="",$F477="",$G477="",$H477="",$I477="",$J477="",$K477="",$L477=""),"",IF($B477="Female",1/(1+EXP(-SUMPRODUCT(Engine!$C$15074:$C$15105,INDIRECT("Coefficients!$J$2:$J$33")))),1/(1+EXP(-SUMPRODUCT(Engine!$C$15074:$C$15105,INDIRECT("Coefficients!$K$2:$K$33"))))))</f>
      </c>
      <c r="U477" s="8">
        <f>IF(OR($B477="",$C477="",$D477="",$E477="",$F477="",$G477="",$H477="",$I477="",$J477="",$K477="",$L477=""),"",IF($B477="Female",1/(1+EXP(-SUMPRODUCT(Engine!$C$15074:$C$15105,INDIRECT("Coefficients!$L$2:$L$33")))),1/(1+EXP(-SUMPRODUCT(Engine!$C$15074:$C$15105,INDIRECT("Coefficients!$M$2:$M$33"))))))</f>
      </c>
      <c r="V477" s="8">
        <f>IF(OR($B477="",$C477="",$D477="",$E477="",$F477="",$G477="",$H477="",$I477="",$J477="",$K477="",$L477=""),"",IF($B477="Female",1/(1+EXP(-SUMPRODUCT(Engine!$C$15074:$C$15105,INDIRECT("Coefficients!$N$2:$N$33")))),1/(1+EXP(-SUMPRODUCT(Engine!$C$15074:$C$15105,INDIRECT("Coefficients!$O$2:$O$33"))))))</f>
      </c>
      <c r="W477" s="8">
        <f>IF(OR($B477="",$C477="",$D477="",$E477="",$F477="",$G477="",$H477="",$I477="",$J477="",$K477="",$L477=""),"",IF($B477="Female",1/(1+EXP(-SUMPRODUCT(Engine!$C$15074:$C$15105,INDIRECT("Coefficients!$P$2:$P$33")))),1/(1+EXP(-SUMPRODUCT(Engine!$C$15074:$C$15105,INDIRECT("Coefficients!$Q$2:$Q$33"))))))</f>
      </c>
      <c r="X477" s="8">
        <f>IF(OR($B477="",$C477="",$D477="",$E477="",$F477="",$G477="",$H477="",$I477="",$J477="",$K477="",$L477=""),"",IF($B477="Female",1/(1+EXP(-SUMPRODUCT(Engine!$C$15074:$C$15105,INDIRECT("Coefficients!$R$2:$R$33")))),1/(1+EXP(-SUMPRODUCT(Engine!$C$15074:$C$15105,INDIRECT("Coefficients!$S$2:$S$33"))))))</f>
      </c>
      <c r="Y477" s="8">
        <f>IF(OR($B477="",$C477="",$D477="",$E477="",$F477="",$G477="",$H477="",$I477="",$J477="",$K477="",$L477=""),"",IF($B477="Female",1/(1+EXP(-SUMPRODUCT(Engine!$C$15074:$C$15105,INDIRECT("Coefficients!$T$2:$T$33")))),1/(1+EXP(-SUMPRODUCT(Engine!$C$15074:$C$15105,INDIRECT("Coefficients!$U$2:$U$33"))))))</f>
      </c>
      <c r="Z477" s="8">
        <f>IF(OR($B477="",$C477="",$D477="",$E477="",$F477="",$G477="",$H477="",$I477="",$J477="",$K477="",$L477=""),"",IF($B477="Female",1/(1+EXP(-SUMPRODUCT(Engine!$C$15074:$C$15105,INDIRECT("Coefficients!$V$2:$V$33")))),1/(1+EXP(-SUMPRODUCT(Engine!$C$15074:$C$15105,INDIRECT("Coefficients!$W$2:$W$33"))))))</f>
      </c>
      <c r="AA477" s="8">
        <f>IF(OR($B477="",$C477="",$D477="",$E477="",$F477="",$G477="",$H477="",$I477="",$J477="",$K477="",$L477=""),"",IF($B477="Female",1/(1+EXP(-SUMPRODUCT(Engine!$C$15074:$C$15105,INDIRECT("Coefficients!$X$2:$X$33")))),1/(1+EXP(-SUMPRODUCT(Engine!$C$15074:$C$15105,INDIRECT("Coefficients!$Y$2:$Y$33"))))))</f>
      </c>
      <c r="AB477" s="8">
        <f>IF(OR($B477="",$C477="",$D477="",$E477="",$F477="",$G477="",$H477="",$I477="",$J477="",$K477="",$L477=""),"",IF($B477="Female",1/(1+EXP(-SUMPRODUCT(Engine!$C$15074:$C$15105,INDIRECT("Coefficients!$Z$2:$Z$33")))),1/(1+EXP(-SUMPRODUCT(Engine!$C$15074:$C$15105,INDIRECT("Coefficients!$AA$2:$AA$33"))))))</f>
      </c>
      <c r="AC477" s="8">
        <f>IF(OR($B477="",$C477="",$D477="",$E477="",$F477="",$G477="",$H477="",$I477="",$J477="",$K477="",$L477=""),"",IF($B477="Female",1/(1+EXP(-SUMPRODUCT(Engine!$C$15074:$C$15105,INDIRECT("Coefficients!$AB$2:$AB$33")))),1/(1+EXP(-SUMPRODUCT(Engine!$C$15074:$C$15105,INDIRECT("Coefficients!$AC$2:$AC$33"))))))</f>
      </c>
      <c r="AD477" s="8">
        <f>IF(OR($B477="",$C477="",$D477="",$E477="",$F477="",$G477="",$H477="",$I477="",$J477="",$K477="",$L477=""),"",IF($B477="Female",1/(1+EXP(-SUMPRODUCT(Engine!$C$15074:$C$15105,INDIRECT("Coefficients!$AD$2:$AD$33")))),1/(1+EXP(-SUMPRODUCT(Engine!$C$15074:$C$15105,INDIRECT("Coefficients!$AE$2:$AE$33"))))))</f>
      </c>
      <c r="AE477" s="8">
        <f>IF(OR($B477="",$C477="",$D477="",$E477="",$F477="",$G477="",$H477="",$I477="",$J477="",$K477="",$L477=""),"",IF($B477="Female",1/(1+EXP(-SUMPRODUCT(Engine!$C$15074:$C$15105,INDIRECT("Coefficients!$AF$2:$AF$33")))),1/(1+EXP(-SUMPRODUCT(Engine!$C$15074:$C$15105,INDIRECT("Coefficients!$AG$2:$AG$33"))))))</f>
      </c>
      <c r="AF477" s="8">
        <f>IF(OR($B477="",$C477="",$D477="",$E477="",$F477="",$G477="",$H477="",$I477="",$J477="",$K477="",$L477=""),"",IF($B477="Female",1/(1+EXP(-SUMPRODUCT(Engine!$C$15074:$C$15105,INDIRECT("Coefficients!$AH$2:$AH$33")))),1/(1+EXP(-SUMPRODUCT(Engine!$C$15074:$C$15105,INDIRECT("Coefficients!$AI$2:$AI$33"))))))</f>
      </c>
      <c r="AG477" s="8">
        <f>IF(OR($B477="",$C477="",$D477="",$E477="",$F477="",$G477="",$H477="",$I477="",$J477="",$K477="",$L477=""),"",IF($B477="Female",1/(1+EXP(-SUMPRODUCT(Engine!$C$15074:$C$15105,INDIRECT("Coefficients!$AJ$2:$AJ$33")))),1/(1+EXP(-SUMPRODUCT(Engine!$C$15074:$C$15105,INDIRECT("Coefficients!$AK$2:$AK$33"))))))</f>
      </c>
      <c r="AH477" s="8">
        <f>IF(OR($B477="",$C477="",$D477="",$E477="",$F477="",$G477="",$H477="",$I477="",$J477="",$K477="",$L477=""),"",IF($B477="Female",1/(1+EXP(-SUMPRODUCT(Engine!$C$15074:$C$15105,INDIRECT("Coefficients!$AL$2:$AL$33")))),1/(1+EXP(-SUMPRODUCT(Engine!$C$15074:$C$15105,INDIRECT("Coefficients!$AM$2:$AM$33"))))))</f>
      </c>
      <c r="AI477" s="8">
        <f>IF(OR($B477="",$C477="",$D477="",$E477="",$F477="",$G477="",$H477="",$I477="",$J477="",$K477="",$L477=""),"",IF($B477="Female",1/(1+EXP(-SUMPRODUCT(Engine!$C$15074:$C$15105,INDIRECT("Coefficients!$AN$2:$AN$33")))),1/(1+EXP(-SUMPRODUCT(Engine!$C$15074:$C$15105,INDIRECT("Coefficients!$AO$2:$AO$33"))))))</f>
      </c>
      <c r="AJ477" s="8">
        <f>IF(OR($B477="",$C477="",$D477="",$E477="",$F477="",$G477="",$H477="",$I477="",$J477="",$K477="",$L477=""),"",IF($B477="Female",1/(1+EXP(-SUMPRODUCT(Engine!$C$15074:$C$15105,INDIRECT("Coefficients!$AP$2:$AP$33")))),1/(1+EXP(-SUMPRODUCT(Engine!$C$15074:$C$15105,INDIRECT("Coefficients!$AQ$2:$AQ$33"))))))</f>
      </c>
      <c r="AK477" s="8">
        <f>IF(OR($B477="",$C477="",$D477="",$E477="",$F477="",$G477="",$H477="",$I477="",$J477="",$K477="",$L477=""),"",IF($B477="Female",1/(1+EXP(-SUMPRODUCT(Engine!$C$15074:$C$15105,INDIRECT("Coefficients!$AR$2:$AR$33")))),1/(1+EXP(-SUMPRODUCT(Engine!$C$15074:$C$15105,INDIRECT("Coefficients!$AS$2:$AS$33"))))))</f>
      </c>
      <c r="AL477" s="8">
        <f>IF(OR($B477="",$C477="",$D477="",$E477="",$F477="",$G477="",$H477="",$I477="",$J477="",$K477="",$L477=""),"",IF($B477="Female",1/(1+EXP(-SUMPRODUCT(Engine!$C$15074:$C$15105,INDIRECT("Coefficients!$AT$2:$AT$33")))),1/(1+EXP(-SUMPRODUCT(Engine!$C$15074:$C$15105,INDIRECT("Coefficients!$AU$2:$AU$33"))))))</f>
      </c>
      <c r="AM477" s="8">
        <f>IF(OR($B477="",$C477="",$D477="",$E477="",$F477="",$G477="",$H477="",$I477="",$J477="",$K477="",$L477=""),"",IF($B477="Female",1/(1+EXP(-SUMPRODUCT(Engine!$C$15074:$C$15105,INDIRECT("Coefficients!$AV$2:$AV$33")))),1/(1+EXP(-SUMPRODUCT(Engine!$C$15074:$C$15105,INDIRECT("Coefficients!$AW$2:$AW$33"))))))</f>
      </c>
      <c r="AN477" s="8">
        <f>IF(OR($B477="",$C477="",$D477="",$E477="",$F477="",$G477="",$H477="",$I477="",$J477="",$K477="",$L477=""),"",IF($B477="Female",1/(1+EXP(-SUMPRODUCT(Engine!$C$15074:$C$15105,INDIRECT("Coefficients!$AX$2:$AX$33")))),1/(1+EXP(-SUMPRODUCT(Engine!$C$15074:$C$15105,INDIRECT("Coefficients!$AY$2:$AY$33"))))))</f>
      </c>
      <c r="AO477" s="8">
        <f>IF(OR($B477="",$C477="",$D477="",$E477="",$F477="",$G477="",$H477="",$I477="",$J477="",$K477="",$L477=""),"",IF($B477="Female",1/(1+EXP(-SUMPRODUCT(Engine!$C$15074:$C$15105,INDIRECT("Coefficients!$AZ$2:$AZ$33")))),1/(1+EXP(-SUMPRODUCT(Engine!$C$15074:$C$15105,INDIRECT("Coefficients!$BA$2:$BA$33"))))))</f>
      </c>
      <c r="AP477" s="8">
        <f>IF(OR($B477="",$C477="",$D477="",$E477="",$F477="",$G477="",$H477="",$I477="",$J477="",$K477="",$L477=""),"",IF($B477="Female",1/(1+EXP(-SUMPRODUCT(Engine!$C$15074:$C$15105,INDIRECT("Coefficients!$BB$2:$BB$33")))),1/(1+EXP(-SUMPRODUCT(Engine!$C$15074:$C$15105,INDIRECT("Coefficients!$BC$2:$BC$33"))))))</f>
      </c>
      <c r="AQ477" s="8">
        <f>IF(OR($B477="",$C477="",$D477="",$E477="",$F477="",$G477="",$H477="",$I477="",$J477="",$K477="",$L477=""),"",IF($B477="Female",1/(1+EXP(-SUMPRODUCT(Engine!$C$15074:$C$15105,INDIRECT("Coefficients!$BD$2:$BD$33")))),1/(1+EXP(-SUMPRODUCT(Engine!$C$15074:$C$15105,INDIRECT("Coefficients!$BE$2:$BE$33"))))))</f>
      </c>
      <c r="AR477" s="8">
        <f>IF(OR($B477="",$C477="",$D477="",$E477="",$F477="",$G477="",$H477="",$I477="",$J477="",$K477="",$L477=""),"",IF($B477="Female",1/(1+EXP(-SUMPRODUCT(Engine!$C$15074:$C$15105,INDIRECT("Coefficients!$BF$2:$BF$33")))),1/(1+EXP(-SUMPRODUCT(Engine!$C$15074:$C$15105,INDIRECT("Coefficients!$BG$2:$BG$33"))))))</f>
      </c>
      <c r="AS477" s="8">
        <f>IF(OR($B477="",$C477="",$D477="",$E477="",$F477="",$G477="",$H477="",$I477="",$J477="",$K477="",$L477=""),"",IF($B477="Female",1/(1+EXP(-SUMPRODUCT(Engine!$C$15074:$C$15105,INDIRECT("Coefficients!$BH$2:$BH$33")))),1/(1+EXP(-SUMPRODUCT(Engine!$C$15074:$C$15105,INDIRECT("Coefficients!$BI$2:$BI$33"))))))</f>
      </c>
      <c r="AT477" s="8">
        <f>IF(OR($B477="",$C477="",$D477="",$E477="",$F477="",$G477="",$H477="",$I477="",$J477="",$K477="",$L477=""),"",IF($B477="Female",1/(1+EXP(-SUMPRODUCT(Engine!$C$15074:$C$15105,INDIRECT("Coefficients!$BJ$2:$BJ$33")))),1/(1+EXP(-SUMPRODUCT(Engine!$C$15074:$C$15105,INDIRECT("Coefficients!$BK$2:$BK$33"))))))</f>
      </c>
      <c r="AU477" s="8">
        <f>IF(OR($B477="",$C477="",$D477="",$E477="",$F477="",$G477="",$H477="",$I477="",$J477="",$K477="",$L477=""),"",IF($B477="Female",1/(1+EXP(-SUMPRODUCT(Engine!$C$15074:$C$15105,INDIRECT("Coefficients!$BL$2:$BL$33")))),1/(1+EXP(-SUMPRODUCT(Engine!$C$15074:$C$15105,INDIRECT("Coefficients!$BM$2:$BM$33"))))))</f>
      </c>
      <c r="AV477" s="8">
        <f>IF(OR($B477="",$C477="",$D477="",$E477="",$F477="",$G477="",$H477="",$I477="",$J477="",$K477="",$L477=""),"",IF($B477="Female",1/(1+EXP(-SUMPRODUCT(Engine!$C$15074:$C$15105,INDIRECT("Coefficients!$BN$2:$BN$33")))),1/(1+EXP(-SUMPRODUCT(Engine!$C$15074:$C$15105,INDIRECT("Coefficients!$BO$2:$BO$33"))))))</f>
      </c>
      <c r="AW477" s="8">
        <f>IF(OR($B477="",$C477="",$D477="",$E477="",$F477="",$G477="",$H477="",$I477="",$J477="",$K477="",$L477=""),"",IF($B477="Female",1/(1+EXP(-SUMPRODUCT(Engine!$C$15074:$C$15105,INDIRECT("Coefficients!$BP$2:$BP$33")))),1/(1+EXP(-SUMPRODUCT(Engine!$C$15074:$C$15105,INDIRECT("Coefficients!$BQ$2:$BQ$33"))))))</f>
      </c>
      <c r="AX477" s="8">
        <f>IF(OR($B477="",$C477="",$D477="",$E477="",$F477="",$G477="",$H477="",$I477="",$J477="",$K477="",$L477=""),"",IF($B477="Female",1/(1+EXP(-SUMPRODUCT(Engine!$C$15074:$C$15105,INDIRECT("Coefficients!$BR$2:$BR$33")))),1/(1+EXP(-SUMPRODUCT(Engine!$C$15074:$C$15105,INDIRECT("Coefficients!$BS$2:$BS$33"))))))</f>
      </c>
      <c r="AY477" s="8">
        <f>IF(OR($B477="",$C477="",$D477="",$E477="",$F477="",$G477="",$H477="",$I477="",$J477="",$K477="",$L477=""),"",IF($B477="Female",1/(1+EXP(-SUMPRODUCT(Engine!$C$15074:$C$15105,INDIRECT("Coefficients!$BT$2:$BT$33")))),1/(1+EXP(-SUMPRODUCT(Engine!$C$15074:$C$15105,INDIRECT("Coefficients!$BU$2:$BU$33"))))))</f>
      </c>
      <c r="AZ477" s="8">
        <f>IF(OR($B477="",$C477="",$D477="",$E477="",$F477="",$G477="",$H477="",$I477="",$J477="",$K477="",$L477=""),"",IF($B477="Female",1/(1+EXP(-SUMPRODUCT(Engine!$C$15074:$C$15105,INDIRECT("Coefficients!$BV$2:$BV$33")))),1/(1+EXP(-SUMPRODUCT(Engine!$C$15074:$C$15105,INDIRECT("Coefficients!$BW$2:$BW$33"))))))</f>
      </c>
      <c r="BA477" s="8">
        <f>IF(OR($B477="",$C477="",$D477="",$E477="",$F477="",$G477="",$H477="",$I477="",$J477="",$K477="",$L477=""),"",IF($B477="Female",1/(1+EXP(-SUMPRODUCT(Engine!$C$15074:$C$15105,INDIRECT("Coefficients!$BX$2:$BX$33")))),1/(1+EXP(-SUMPRODUCT(Engine!$C$15074:$C$15105,INDIRECT("Coefficients!$BY$2:$BY$33"))))))</f>
      </c>
      <c r="BB477" s="8">
        <f>IF(OR($B477="",$C477="",$D477="",$E477="",$F477="",$G477="",$H477="",$I477="",$J477="",$K477="",$L477=""),"",IF($B477="Female",1/(1+EXP(-SUMPRODUCT(Engine!$C$15074:$C$15105,INDIRECT("Coefficients!$BZ$2:$BZ$33")))),1/(1+EXP(-SUMPRODUCT(Engine!$C$15074:$C$15105,INDIRECT("Coefficients!$CA$2:$CA$33"))))))</f>
      </c>
      <c r="BC477" s="8">
        <f>IF(OR($B477="",$C477="",$D477="",$E477="",$F477="",$G477="",$H477="",$I477="",$J477="",$K477="",$L477=""),"",IF($B477="Female",1/(1+EXP(-SUMPRODUCT(Engine!$C$15074:$C$15105,INDIRECT("Coefficients!$CB$2:$CB$33")))),1/(1+EXP(-SUMPRODUCT(Engine!$C$15074:$C$15105,INDIRECT("Coefficients!$CC$2:$CC$33"))))))</f>
      </c>
      <c r="BD477" s="8">
        <f>IF(OR($B477="",$C477="",$D477="",$E477="",$F477="",$G477="",$H477="",$I477="",$J477="",$K477="",$L477=""),"",IF($B477="Female",1/(1+EXP(-SUMPRODUCT(Engine!$C$15074:$C$15105,INDIRECT("Coefficients!$CD$2:$CD$33")))),1/(1+EXP(-SUMPRODUCT(Engine!$C$15074:$C$15105,INDIRECT("Coefficients!$CE$2:$CE$33"))))))</f>
      </c>
      <c r="BE477" s="8">
        <f>IF(OR($B477="",$C477="",$D477="",$E477="",$F477="",$G477="",$H477="",$I477="",$J477="",$K477="",$L477=""),"",IF($B477="Female",1/(1+EXP(-SUMPRODUCT(Engine!$C$15074:$C$15105,INDIRECT("Coefficients!$CF$2:$CF$33")))),1/(1+EXP(-SUMPRODUCT(Engine!$C$15074:$C$15105,INDIRECT("Coefficients!$CG$2:$CG$33"))))))</f>
      </c>
      <c r="BF477" s="8">
        <f>IF(OR($B477="",$C477="",$D477="",$E477="",$F477="",$G477="",$H477="",$I477="",$J477="",$K477="",$L477=""),"",IF($B477="Female",1/(1+EXP(-SUMPRODUCT(Engine!$C$15074:$C$15105,INDIRECT("Coefficients!$CH$2:$CH$33")))),1/(1+EXP(-SUMPRODUCT(Engine!$C$15074:$C$15105,INDIRECT("Coefficients!$CI$2:$CI$33"))))))</f>
      </c>
      <c r="BG477" s="8">
        <f>IF(OR($B477="",$C477="",$D477="",$E477="",$F477="",$G477="",$H477="",$I477="",$J477="",$K477="",$L477=""),"",IF($B477="Female",1/(1+EXP(-SUMPRODUCT(Engine!$C$15074:$C$15105,INDIRECT("Coefficients!$CJ$2:$CJ$33")))),1/(1+EXP(-SUMPRODUCT(Engine!$C$15074:$C$15105,INDIRECT("Coefficients!$CK$2:$CK$33"))))))</f>
      </c>
      <c r="BH477" s="8">
        <f>IF(OR($B477="",$C477="",$D477="",$E477="",$F477="",$G477="",$H477="",$I477="",$J477="",$K477="",$L477=""),"",IF($B477="Female",1/(1+EXP(-SUMPRODUCT(Engine!$C$15074:$C$15105,INDIRECT("Coefficients!$CL$2:$CL$33")))),1/(1+EXP(-SUMPRODUCT(Engine!$C$15074:$C$15105,INDIRECT("Coefficients!$CM$2:$CM$33"))))))</f>
      </c>
      <c r="BI477" s="8">
        <f>IF(OR($B477="",$C477="",$D477="",$E477="",$F477="",$G477="",$H477="",$I477="",$J477="",$K477="",$L477=""),"",IF($B477="Female",1/(1+EXP(-SUMPRODUCT(Engine!$C$15074:$C$15105,INDIRECT("Coefficients!$CN$2:$CN$33")))),1/(1+EXP(-SUMPRODUCT(Engine!$C$15074:$C$15105,INDIRECT("Coefficients!$CO$2:$CO$33"))))))</f>
      </c>
      <c r="BJ477" s="8">
        <f>IF(OR($B477="",$C477="",$D477="",$E477="",$F477="",$G477="",$H477="",$I477="",$J477="",$K477="",$L477=""),"",IF($B477="Female",1/(1+EXP(-SUMPRODUCT(Engine!$C$15074:$C$15105,INDIRECT("Coefficients!$CP$2:$CP$33")))),1/(1+EXP(-SUMPRODUCT(Engine!$C$15074:$C$15105,INDIRECT("Coefficients!$CQ$2:$CQ$33"))))))</f>
      </c>
      <c r="BK477" s="8">
        <f>IF(OR($B477="",$C477="",$D477="",$E477="",$F477="",$G477="",$H477="",$I477="",$J477="",$K477="",$L477=""),"",IF($B477="Female",1/(1+EXP(-SUMPRODUCT(Engine!$C$15074:$C$15105,INDIRECT("Coefficients!$CR$2:$CR$33")))),1/(1+EXP(-SUMPRODUCT(Engine!$C$15074:$C$15105,INDIRECT("Coefficients!$CS$2:$CS$33"))))))</f>
      </c>
      <c r="BL477" s="8">
        <f>IF(OR($B477="",$C477="",$D477="",$E477="",$F477="",$G477="",$H477="",$I477="",$J477="",$K477="",$L477=""),"",IF($B477="Female",1/(1+EXP(-SUMPRODUCT(Engine!$C$15074:$C$15105,INDIRECT("Coefficients!$CT$2:$CT$33")))),1/(1+EXP(-SUMPRODUCT(Engine!$C$15074:$C$15105,INDIRECT("Coefficients!$CU$2:$CU$33"))))))</f>
      </c>
      <c r="BM477" s="8">
        <f>IF(OR($B477="",$C477="",$D477="",$E477="",$F477="",$G477="",$H477="",$I477="",$J477="",$K477="",$L477=""),"",IF($B477="Female",1/(1+EXP(-SUMPRODUCT(Engine!$C$15074:$C$15105,INDIRECT("Coefficients!$CV$2:$CV$33")))),1/(1+EXP(-SUMPRODUCT(Engine!$C$15074:$C$15105,INDIRECT("Coefficients!$CW$2:$CW$33"))))))</f>
      </c>
    </row>
    <row r="478" spans="1:65" x14ac:dyDescent="0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8">
        <f>IF(OR($B478="",$C478="",$D478="",$E478="",$F478="",$G478="",$H478="",$I478="",$J478="",$K478="",$L478=""),"",IF($B478="Female",1/(1+EXP(-SUMPRODUCT(Engine!$C$15106:$C$15137,INDIRECT("Coefficients!$B$2:$B$33")))),1/(1+EXP(-SUMPRODUCT(Engine!$C$15106:$C$15137,INDIRECT("Coefficients!$C$2:$C$33"))))))</f>
      </c>
      <c r="Q478" s="8">
        <f>IF(OR($B478="",$C478="",$D478="",$E478="",$F478="",$G478="",$H478="",$I478="",$J478="",$K478="",$L478=""),"",IF($B478="Female",1/(1+EXP(-SUMPRODUCT(Engine!$C$15106:$C$15137,INDIRECT("Coefficients!$D$2:$D$33")))),1/(1+EXP(-SUMPRODUCT(Engine!$C$15106:$C$15137,INDIRECT("Coefficients!$E$2:$E$33"))))))</f>
      </c>
      <c r="R478" s="8">
        <f>IF(OR($B478="",$C478="",$D478="",$E478="",$F478="",$G478="",$H478="",$I478="",$J478="",$K478="",$L478=""),"",IF($B478="Female",1/(1+EXP(-SUMPRODUCT(Engine!$C$15106:$C$15137,INDIRECT("Coefficients!$F$2:$F$33")))),1/(1+EXP(-SUMPRODUCT(Engine!$C$15106:$C$15137,INDIRECT("Coefficients!$G$2:$G$33"))))))</f>
      </c>
      <c r="S478" s="8">
        <f>IF(OR($B478="",$C478="",$D478="",$E478="",$F478="",$G478="",$H478="",$I478="",$J478="",$K478="",$L478=""),"",IF($B478="Female",1/(1+EXP(-SUMPRODUCT(Engine!$C$15106:$C$15137,INDIRECT("Coefficients!$H$2:$H$33")))),1/(1+EXP(-SUMPRODUCT(Engine!$C$15106:$C$15137,INDIRECT("Coefficients!$I$2:$I$33"))))))</f>
      </c>
      <c r="T478" s="8">
        <f>IF(OR($B478="",$C478="",$D478="",$E478="",$F478="",$G478="",$H478="",$I478="",$J478="",$K478="",$L478=""),"",IF($B478="Female",1/(1+EXP(-SUMPRODUCT(Engine!$C$15106:$C$15137,INDIRECT("Coefficients!$J$2:$J$33")))),1/(1+EXP(-SUMPRODUCT(Engine!$C$15106:$C$15137,INDIRECT("Coefficients!$K$2:$K$33"))))))</f>
      </c>
      <c r="U478" s="8">
        <f>IF(OR($B478="",$C478="",$D478="",$E478="",$F478="",$G478="",$H478="",$I478="",$J478="",$K478="",$L478=""),"",IF($B478="Female",1/(1+EXP(-SUMPRODUCT(Engine!$C$15106:$C$15137,INDIRECT("Coefficients!$L$2:$L$33")))),1/(1+EXP(-SUMPRODUCT(Engine!$C$15106:$C$15137,INDIRECT("Coefficients!$M$2:$M$33"))))))</f>
      </c>
      <c r="V478" s="8">
        <f>IF(OR($B478="",$C478="",$D478="",$E478="",$F478="",$G478="",$H478="",$I478="",$J478="",$K478="",$L478=""),"",IF($B478="Female",1/(1+EXP(-SUMPRODUCT(Engine!$C$15106:$C$15137,INDIRECT("Coefficients!$N$2:$N$33")))),1/(1+EXP(-SUMPRODUCT(Engine!$C$15106:$C$15137,INDIRECT("Coefficients!$O$2:$O$33"))))))</f>
      </c>
      <c r="W478" s="8">
        <f>IF(OR($B478="",$C478="",$D478="",$E478="",$F478="",$G478="",$H478="",$I478="",$J478="",$K478="",$L478=""),"",IF($B478="Female",1/(1+EXP(-SUMPRODUCT(Engine!$C$15106:$C$15137,INDIRECT("Coefficients!$P$2:$P$33")))),1/(1+EXP(-SUMPRODUCT(Engine!$C$15106:$C$15137,INDIRECT("Coefficients!$Q$2:$Q$33"))))))</f>
      </c>
      <c r="X478" s="8">
        <f>IF(OR($B478="",$C478="",$D478="",$E478="",$F478="",$G478="",$H478="",$I478="",$J478="",$K478="",$L478=""),"",IF($B478="Female",1/(1+EXP(-SUMPRODUCT(Engine!$C$15106:$C$15137,INDIRECT("Coefficients!$R$2:$R$33")))),1/(1+EXP(-SUMPRODUCT(Engine!$C$15106:$C$15137,INDIRECT("Coefficients!$S$2:$S$33"))))))</f>
      </c>
      <c r="Y478" s="8">
        <f>IF(OR($B478="",$C478="",$D478="",$E478="",$F478="",$G478="",$H478="",$I478="",$J478="",$K478="",$L478=""),"",IF($B478="Female",1/(1+EXP(-SUMPRODUCT(Engine!$C$15106:$C$15137,INDIRECT("Coefficients!$T$2:$T$33")))),1/(1+EXP(-SUMPRODUCT(Engine!$C$15106:$C$15137,INDIRECT("Coefficients!$U$2:$U$33"))))))</f>
      </c>
      <c r="Z478" s="8">
        <f>IF(OR($B478="",$C478="",$D478="",$E478="",$F478="",$G478="",$H478="",$I478="",$J478="",$K478="",$L478=""),"",IF($B478="Female",1/(1+EXP(-SUMPRODUCT(Engine!$C$15106:$C$15137,INDIRECT("Coefficients!$V$2:$V$33")))),1/(1+EXP(-SUMPRODUCT(Engine!$C$15106:$C$15137,INDIRECT("Coefficients!$W$2:$W$33"))))))</f>
      </c>
      <c r="AA478" s="8">
        <f>IF(OR($B478="",$C478="",$D478="",$E478="",$F478="",$G478="",$H478="",$I478="",$J478="",$K478="",$L478=""),"",IF($B478="Female",1/(1+EXP(-SUMPRODUCT(Engine!$C$15106:$C$15137,INDIRECT("Coefficients!$X$2:$X$33")))),1/(1+EXP(-SUMPRODUCT(Engine!$C$15106:$C$15137,INDIRECT("Coefficients!$Y$2:$Y$33"))))))</f>
      </c>
      <c r="AB478" s="8">
        <f>IF(OR($B478="",$C478="",$D478="",$E478="",$F478="",$G478="",$H478="",$I478="",$J478="",$K478="",$L478=""),"",IF($B478="Female",1/(1+EXP(-SUMPRODUCT(Engine!$C$15106:$C$15137,INDIRECT("Coefficients!$Z$2:$Z$33")))),1/(1+EXP(-SUMPRODUCT(Engine!$C$15106:$C$15137,INDIRECT("Coefficients!$AA$2:$AA$33"))))))</f>
      </c>
      <c r="AC478" s="8">
        <f>IF(OR($B478="",$C478="",$D478="",$E478="",$F478="",$G478="",$H478="",$I478="",$J478="",$K478="",$L478=""),"",IF($B478="Female",1/(1+EXP(-SUMPRODUCT(Engine!$C$15106:$C$15137,INDIRECT("Coefficients!$AB$2:$AB$33")))),1/(1+EXP(-SUMPRODUCT(Engine!$C$15106:$C$15137,INDIRECT("Coefficients!$AC$2:$AC$33"))))))</f>
      </c>
      <c r="AD478" s="8">
        <f>IF(OR($B478="",$C478="",$D478="",$E478="",$F478="",$G478="",$H478="",$I478="",$J478="",$K478="",$L478=""),"",IF($B478="Female",1/(1+EXP(-SUMPRODUCT(Engine!$C$15106:$C$15137,INDIRECT("Coefficients!$AD$2:$AD$33")))),1/(1+EXP(-SUMPRODUCT(Engine!$C$15106:$C$15137,INDIRECT("Coefficients!$AE$2:$AE$33"))))))</f>
      </c>
      <c r="AE478" s="8">
        <f>IF(OR($B478="",$C478="",$D478="",$E478="",$F478="",$G478="",$H478="",$I478="",$J478="",$K478="",$L478=""),"",IF($B478="Female",1/(1+EXP(-SUMPRODUCT(Engine!$C$15106:$C$15137,INDIRECT("Coefficients!$AF$2:$AF$33")))),1/(1+EXP(-SUMPRODUCT(Engine!$C$15106:$C$15137,INDIRECT("Coefficients!$AG$2:$AG$33"))))))</f>
      </c>
      <c r="AF478" s="8">
        <f>IF(OR($B478="",$C478="",$D478="",$E478="",$F478="",$G478="",$H478="",$I478="",$J478="",$K478="",$L478=""),"",IF($B478="Female",1/(1+EXP(-SUMPRODUCT(Engine!$C$15106:$C$15137,INDIRECT("Coefficients!$AH$2:$AH$33")))),1/(1+EXP(-SUMPRODUCT(Engine!$C$15106:$C$15137,INDIRECT("Coefficients!$AI$2:$AI$33"))))))</f>
      </c>
      <c r="AG478" s="8">
        <f>IF(OR($B478="",$C478="",$D478="",$E478="",$F478="",$G478="",$H478="",$I478="",$J478="",$K478="",$L478=""),"",IF($B478="Female",1/(1+EXP(-SUMPRODUCT(Engine!$C$15106:$C$15137,INDIRECT("Coefficients!$AJ$2:$AJ$33")))),1/(1+EXP(-SUMPRODUCT(Engine!$C$15106:$C$15137,INDIRECT("Coefficients!$AK$2:$AK$33"))))))</f>
      </c>
      <c r="AH478" s="8">
        <f>IF(OR($B478="",$C478="",$D478="",$E478="",$F478="",$G478="",$H478="",$I478="",$J478="",$K478="",$L478=""),"",IF($B478="Female",1/(1+EXP(-SUMPRODUCT(Engine!$C$15106:$C$15137,INDIRECT("Coefficients!$AL$2:$AL$33")))),1/(1+EXP(-SUMPRODUCT(Engine!$C$15106:$C$15137,INDIRECT("Coefficients!$AM$2:$AM$33"))))))</f>
      </c>
      <c r="AI478" s="8">
        <f>IF(OR($B478="",$C478="",$D478="",$E478="",$F478="",$G478="",$H478="",$I478="",$J478="",$K478="",$L478=""),"",IF($B478="Female",1/(1+EXP(-SUMPRODUCT(Engine!$C$15106:$C$15137,INDIRECT("Coefficients!$AN$2:$AN$33")))),1/(1+EXP(-SUMPRODUCT(Engine!$C$15106:$C$15137,INDIRECT("Coefficients!$AO$2:$AO$33"))))))</f>
      </c>
      <c r="AJ478" s="8">
        <f>IF(OR($B478="",$C478="",$D478="",$E478="",$F478="",$G478="",$H478="",$I478="",$J478="",$K478="",$L478=""),"",IF($B478="Female",1/(1+EXP(-SUMPRODUCT(Engine!$C$15106:$C$15137,INDIRECT("Coefficients!$AP$2:$AP$33")))),1/(1+EXP(-SUMPRODUCT(Engine!$C$15106:$C$15137,INDIRECT("Coefficients!$AQ$2:$AQ$33"))))))</f>
      </c>
      <c r="AK478" s="8">
        <f>IF(OR($B478="",$C478="",$D478="",$E478="",$F478="",$G478="",$H478="",$I478="",$J478="",$K478="",$L478=""),"",IF($B478="Female",1/(1+EXP(-SUMPRODUCT(Engine!$C$15106:$C$15137,INDIRECT("Coefficients!$AR$2:$AR$33")))),1/(1+EXP(-SUMPRODUCT(Engine!$C$15106:$C$15137,INDIRECT("Coefficients!$AS$2:$AS$33"))))))</f>
      </c>
      <c r="AL478" s="8">
        <f>IF(OR($B478="",$C478="",$D478="",$E478="",$F478="",$G478="",$H478="",$I478="",$J478="",$K478="",$L478=""),"",IF($B478="Female",1/(1+EXP(-SUMPRODUCT(Engine!$C$15106:$C$15137,INDIRECT("Coefficients!$AT$2:$AT$33")))),1/(1+EXP(-SUMPRODUCT(Engine!$C$15106:$C$15137,INDIRECT("Coefficients!$AU$2:$AU$33"))))))</f>
      </c>
      <c r="AM478" s="8">
        <f>IF(OR($B478="",$C478="",$D478="",$E478="",$F478="",$G478="",$H478="",$I478="",$J478="",$K478="",$L478=""),"",IF($B478="Female",1/(1+EXP(-SUMPRODUCT(Engine!$C$15106:$C$15137,INDIRECT("Coefficients!$AV$2:$AV$33")))),1/(1+EXP(-SUMPRODUCT(Engine!$C$15106:$C$15137,INDIRECT("Coefficients!$AW$2:$AW$33"))))))</f>
      </c>
      <c r="AN478" s="8">
        <f>IF(OR($B478="",$C478="",$D478="",$E478="",$F478="",$G478="",$H478="",$I478="",$J478="",$K478="",$L478=""),"",IF($B478="Female",1/(1+EXP(-SUMPRODUCT(Engine!$C$15106:$C$15137,INDIRECT("Coefficients!$AX$2:$AX$33")))),1/(1+EXP(-SUMPRODUCT(Engine!$C$15106:$C$15137,INDIRECT("Coefficients!$AY$2:$AY$33"))))))</f>
      </c>
      <c r="AO478" s="8">
        <f>IF(OR($B478="",$C478="",$D478="",$E478="",$F478="",$G478="",$H478="",$I478="",$J478="",$K478="",$L478=""),"",IF($B478="Female",1/(1+EXP(-SUMPRODUCT(Engine!$C$15106:$C$15137,INDIRECT("Coefficients!$AZ$2:$AZ$33")))),1/(1+EXP(-SUMPRODUCT(Engine!$C$15106:$C$15137,INDIRECT("Coefficients!$BA$2:$BA$33"))))))</f>
      </c>
      <c r="AP478" s="8">
        <f>IF(OR($B478="",$C478="",$D478="",$E478="",$F478="",$G478="",$H478="",$I478="",$J478="",$K478="",$L478=""),"",IF($B478="Female",1/(1+EXP(-SUMPRODUCT(Engine!$C$15106:$C$15137,INDIRECT("Coefficients!$BB$2:$BB$33")))),1/(1+EXP(-SUMPRODUCT(Engine!$C$15106:$C$15137,INDIRECT("Coefficients!$BC$2:$BC$33"))))))</f>
      </c>
      <c r="AQ478" s="8">
        <f>IF(OR($B478="",$C478="",$D478="",$E478="",$F478="",$G478="",$H478="",$I478="",$J478="",$K478="",$L478=""),"",IF($B478="Female",1/(1+EXP(-SUMPRODUCT(Engine!$C$15106:$C$15137,INDIRECT("Coefficients!$BD$2:$BD$33")))),1/(1+EXP(-SUMPRODUCT(Engine!$C$15106:$C$15137,INDIRECT("Coefficients!$BE$2:$BE$33"))))))</f>
      </c>
      <c r="AR478" s="8">
        <f>IF(OR($B478="",$C478="",$D478="",$E478="",$F478="",$G478="",$H478="",$I478="",$J478="",$K478="",$L478=""),"",IF($B478="Female",1/(1+EXP(-SUMPRODUCT(Engine!$C$15106:$C$15137,INDIRECT("Coefficients!$BF$2:$BF$33")))),1/(1+EXP(-SUMPRODUCT(Engine!$C$15106:$C$15137,INDIRECT("Coefficients!$BG$2:$BG$33"))))))</f>
      </c>
      <c r="AS478" s="8">
        <f>IF(OR($B478="",$C478="",$D478="",$E478="",$F478="",$G478="",$H478="",$I478="",$J478="",$K478="",$L478=""),"",IF($B478="Female",1/(1+EXP(-SUMPRODUCT(Engine!$C$15106:$C$15137,INDIRECT("Coefficients!$BH$2:$BH$33")))),1/(1+EXP(-SUMPRODUCT(Engine!$C$15106:$C$15137,INDIRECT("Coefficients!$BI$2:$BI$33"))))))</f>
      </c>
      <c r="AT478" s="8">
        <f>IF(OR($B478="",$C478="",$D478="",$E478="",$F478="",$G478="",$H478="",$I478="",$J478="",$K478="",$L478=""),"",IF($B478="Female",1/(1+EXP(-SUMPRODUCT(Engine!$C$15106:$C$15137,INDIRECT("Coefficients!$BJ$2:$BJ$33")))),1/(1+EXP(-SUMPRODUCT(Engine!$C$15106:$C$15137,INDIRECT("Coefficients!$BK$2:$BK$33"))))))</f>
      </c>
      <c r="AU478" s="8">
        <f>IF(OR($B478="",$C478="",$D478="",$E478="",$F478="",$G478="",$H478="",$I478="",$J478="",$K478="",$L478=""),"",IF($B478="Female",1/(1+EXP(-SUMPRODUCT(Engine!$C$15106:$C$15137,INDIRECT("Coefficients!$BL$2:$BL$33")))),1/(1+EXP(-SUMPRODUCT(Engine!$C$15106:$C$15137,INDIRECT("Coefficients!$BM$2:$BM$33"))))))</f>
      </c>
      <c r="AV478" s="8">
        <f>IF(OR($B478="",$C478="",$D478="",$E478="",$F478="",$G478="",$H478="",$I478="",$J478="",$K478="",$L478=""),"",IF($B478="Female",1/(1+EXP(-SUMPRODUCT(Engine!$C$15106:$C$15137,INDIRECT("Coefficients!$BN$2:$BN$33")))),1/(1+EXP(-SUMPRODUCT(Engine!$C$15106:$C$15137,INDIRECT("Coefficients!$BO$2:$BO$33"))))))</f>
      </c>
      <c r="AW478" s="8">
        <f>IF(OR($B478="",$C478="",$D478="",$E478="",$F478="",$G478="",$H478="",$I478="",$J478="",$K478="",$L478=""),"",IF($B478="Female",1/(1+EXP(-SUMPRODUCT(Engine!$C$15106:$C$15137,INDIRECT("Coefficients!$BP$2:$BP$33")))),1/(1+EXP(-SUMPRODUCT(Engine!$C$15106:$C$15137,INDIRECT("Coefficients!$BQ$2:$BQ$33"))))))</f>
      </c>
      <c r="AX478" s="8">
        <f>IF(OR($B478="",$C478="",$D478="",$E478="",$F478="",$G478="",$H478="",$I478="",$J478="",$K478="",$L478=""),"",IF($B478="Female",1/(1+EXP(-SUMPRODUCT(Engine!$C$15106:$C$15137,INDIRECT("Coefficients!$BR$2:$BR$33")))),1/(1+EXP(-SUMPRODUCT(Engine!$C$15106:$C$15137,INDIRECT("Coefficients!$BS$2:$BS$33"))))))</f>
      </c>
      <c r="AY478" s="8">
        <f>IF(OR($B478="",$C478="",$D478="",$E478="",$F478="",$G478="",$H478="",$I478="",$J478="",$K478="",$L478=""),"",IF($B478="Female",1/(1+EXP(-SUMPRODUCT(Engine!$C$15106:$C$15137,INDIRECT("Coefficients!$BT$2:$BT$33")))),1/(1+EXP(-SUMPRODUCT(Engine!$C$15106:$C$15137,INDIRECT("Coefficients!$BU$2:$BU$33"))))))</f>
      </c>
      <c r="AZ478" s="8">
        <f>IF(OR($B478="",$C478="",$D478="",$E478="",$F478="",$G478="",$H478="",$I478="",$J478="",$K478="",$L478=""),"",IF($B478="Female",1/(1+EXP(-SUMPRODUCT(Engine!$C$15106:$C$15137,INDIRECT("Coefficients!$BV$2:$BV$33")))),1/(1+EXP(-SUMPRODUCT(Engine!$C$15106:$C$15137,INDIRECT("Coefficients!$BW$2:$BW$33"))))))</f>
      </c>
      <c r="BA478" s="8">
        <f>IF(OR($B478="",$C478="",$D478="",$E478="",$F478="",$G478="",$H478="",$I478="",$J478="",$K478="",$L478=""),"",IF($B478="Female",1/(1+EXP(-SUMPRODUCT(Engine!$C$15106:$C$15137,INDIRECT("Coefficients!$BX$2:$BX$33")))),1/(1+EXP(-SUMPRODUCT(Engine!$C$15106:$C$15137,INDIRECT("Coefficients!$BY$2:$BY$33"))))))</f>
      </c>
      <c r="BB478" s="8">
        <f>IF(OR($B478="",$C478="",$D478="",$E478="",$F478="",$G478="",$H478="",$I478="",$J478="",$K478="",$L478=""),"",IF($B478="Female",1/(1+EXP(-SUMPRODUCT(Engine!$C$15106:$C$15137,INDIRECT("Coefficients!$BZ$2:$BZ$33")))),1/(1+EXP(-SUMPRODUCT(Engine!$C$15106:$C$15137,INDIRECT("Coefficients!$CA$2:$CA$33"))))))</f>
      </c>
      <c r="BC478" s="8">
        <f>IF(OR($B478="",$C478="",$D478="",$E478="",$F478="",$G478="",$H478="",$I478="",$J478="",$K478="",$L478=""),"",IF($B478="Female",1/(1+EXP(-SUMPRODUCT(Engine!$C$15106:$C$15137,INDIRECT("Coefficients!$CB$2:$CB$33")))),1/(1+EXP(-SUMPRODUCT(Engine!$C$15106:$C$15137,INDIRECT("Coefficients!$CC$2:$CC$33"))))))</f>
      </c>
      <c r="BD478" s="8">
        <f>IF(OR($B478="",$C478="",$D478="",$E478="",$F478="",$G478="",$H478="",$I478="",$J478="",$K478="",$L478=""),"",IF($B478="Female",1/(1+EXP(-SUMPRODUCT(Engine!$C$15106:$C$15137,INDIRECT("Coefficients!$CD$2:$CD$33")))),1/(1+EXP(-SUMPRODUCT(Engine!$C$15106:$C$15137,INDIRECT("Coefficients!$CE$2:$CE$33"))))))</f>
      </c>
      <c r="BE478" s="8">
        <f>IF(OR($B478="",$C478="",$D478="",$E478="",$F478="",$G478="",$H478="",$I478="",$J478="",$K478="",$L478=""),"",IF($B478="Female",1/(1+EXP(-SUMPRODUCT(Engine!$C$15106:$C$15137,INDIRECT("Coefficients!$CF$2:$CF$33")))),1/(1+EXP(-SUMPRODUCT(Engine!$C$15106:$C$15137,INDIRECT("Coefficients!$CG$2:$CG$33"))))))</f>
      </c>
      <c r="BF478" s="8">
        <f>IF(OR($B478="",$C478="",$D478="",$E478="",$F478="",$G478="",$H478="",$I478="",$J478="",$K478="",$L478=""),"",IF($B478="Female",1/(1+EXP(-SUMPRODUCT(Engine!$C$15106:$C$15137,INDIRECT("Coefficients!$CH$2:$CH$33")))),1/(1+EXP(-SUMPRODUCT(Engine!$C$15106:$C$15137,INDIRECT("Coefficients!$CI$2:$CI$33"))))))</f>
      </c>
      <c r="BG478" s="8">
        <f>IF(OR($B478="",$C478="",$D478="",$E478="",$F478="",$G478="",$H478="",$I478="",$J478="",$K478="",$L478=""),"",IF($B478="Female",1/(1+EXP(-SUMPRODUCT(Engine!$C$15106:$C$15137,INDIRECT("Coefficients!$CJ$2:$CJ$33")))),1/(1+EXP(-SUMPRODUCT(Engine!$C$15106:$C$15137,INDIRECT("Coefficients!$CK$2:$CK$33"))))))</f>
      </c>
      <c r="BH478" s="8">
        <f>IF(OR($B478="",$C478="",$D478="",$E478="",$F478="",$G478="",$H478="",$I478="",$J478="",$K478="",$L478=""),"",IF($B478="Female",1/(1+EXP(-SUMPRODUCT(Engine!$C$15106:$C$15137,INDIRECT("Coefficients!$CL$2:$CL$33")))),1/(1+EXP(-SUMPRODUCT(Engine!$C$15106:$C$15137,INDIRECT("Coefficients!$CM$2:$CM$33"))))))</f>
      </c>
      <c r="BI478" s="8">
        <f>IF(OR($B478="",$C478="",$D478="",$E478="",$F478="",$G478="",$H478="",$I478="",$J478="",$K478="",$L478=""),"",IF($B478="Female",1/(1+EXP(-SUMPRODUCT(Engine!$C$15106:$C$15137,INDIRECT("Coefficients!$CN$2:$CN$33")))),1/(1+EXP(-SUMPRODUCT(Engine!$C$15106:$C$15137,INDIRECT("Coefficients!$CO$2:$CO$33"))))))</f>
      </c>
      <c r="BJ478" s="8">
        <f>IF(OR($B478="",$C478="",$D478="",$E478="",$F478="",$G478="",$H478="",$I478="",$J478="",$K478="",$L478=""),"",IF($B478="Female",1/(1+EXP(-SUMPRODUCT(Engine!$C$15106:$C$15137,INDIRECT("Coefficients!$CP$2:$CP$33")))),1/(1+EXP(-SUMPRODUCT(Engine!$C$15106:$C$15137,INDIRECT("Coefficients!$CQ$2:$CQ$33"))))))</f>
      </c>
      <c r="BK478" s="8">
        <f>IF(OR($B478="",$C478="",$D478="",$E478="",$F478="",$G478="",$H478="",$I478="",$J478="",$K478="",$L478=""),"",IF($B478="Female",1/(1+EXP(-SUMPRODUCT(Engine!$C$15106:$C$15137,INDIRECT("Coefficients!$CR$2:$CR$33")))),1/(1+EXP(-SUMPRODUCT(Engine!$C$15106:$C$15137,INDIRECT("Coefficients!$CS$2:$CS$33"))))))</f>
      </c>
      <c r="BL478" s="8">
        <f>IF(OR($B478="",$C478="",$D478="",$E478="",$F478="",$G478="",$H478="",$I478="",$J478="",$K478="",$L478=""),"",IF($B478="Female",1/(1+EXP(-SUMPRODUCT(Engine!$C$15106:$C$15137,INDIRECT("Coefficients!$CT$2:$CT$33")))),1/(1+EXP(-SUMPRODUCT(Engine!$C$15106:$C$15137,INDIRECT("Coefficients!$CU$2:$CU$33"))))))</f>
      </c>
      <c r="BM478" s="8">
        <f>IF(OR($B478="",$C478="",$D478="",$E478="",$F478="",$G478="",$H478="",$I478="",$J478="",$K478="",$L478=""),"",IF($B478="Female",1/(1+EXP(-SUMPRODUCT(Engine!$C$15106:$C$15137,INDIRECT("Coefficients!$CV$2:$CV$33")))),1/(1+EXP(-SUMPRODUCT(Engine!$C$15106:$C$15137,INDIRECT("Coefficients!$CW$2:$CW$33"))))))</f>
      </c>
    </row>
    <row r="479" spans="1:65" x14ac:dyDescent="0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8">
        <f>IF(OR($B479="",$C479="",$D479="",$E479="",$F479="",$G479="",$H479="",$I479="",$J479="",$K479="",$L479=""),"",IF($B479="Female",1/(1+EXP(-SUMPRODUCT(Engine!$C$15138:$C$15169,INDIRECT("Coefficients!$B$2:$B$33")))),1/(1+EXP(-SUMPRODUCT(Engine!$C$15138:$C$15169,INDIRECT("Coefficients!$C$2:$C$33"))))))</f>
      </c>
      <c r="Q479" s="8">
        <f>IF(OR($B479="",$C479="",$D479="",$E479="",$F479="",$G479="",$H479="",$I479="",$J479="",$K479="",$L479=""),"",IF($B479="Female",1/(1+EXP(-SUMPRODUCT(Engine!$C$15138:$C$15169,INDIRECT("Coefficients!$D$2:$D$33")))),1/(1+EXP(-SUMPRODUCT(Engine!$C$15138:$C$15169,INDIRECT("Coefficients!$E$2:$E$33"))))))</f>
      </c>
      <c r="R479" s="8">
        <f>IF(OR($B479="",$C479="",$D479="",$E479="",$F479="",$G479="",$H479="",$I479="",$J479="",$K479="",$L479=""),"",IF($B479="Female",1/(1+EXP(-SUMPRODUCT(Engine!$C$15138:$C$15169,INDIRECT("Coefficients!$F$2:$F$33")))),1/(1+EXP(-SUMPRODUCT(Engine!$C$15138:$C$15169,INDIRECT("Coefficients!$G$2:$G$33"))))))</f>
      </c>
      <c r="S479" s="8">
        <f>IF(OR($B479="",$C479="",$D479="",$E479="",$F479="",$G479="",$H479="",$I479="",$J479="",$K479="",$L479=""),"",IF($B479="Female",1/(1+EXP(-SUMPRODUCT(Engine!$C$15138:$C$15169,INDIRECT("Coefficients!$H$2:$H$33")))),1/(1+EXP(-SUMPRODUCT(Engine!$C$15138:$C$15169,INDIRECT("Coefficients!$I$2:$I$33"))))))</f>
      </c>
      <c r="T479" s="8">
        <f>IF(OR($B479="",$C479="",$D479="",$E479="",$F479="",$G479="",$H479="",$I479="",$J479="",$K479="",$L479=""),"",IF($B479="Female",1/(1+EXP(-SUMPRODUCT(Engine!$C$15138:$C$15169,INDIRECT("Coefficients!$J$2:$J$33")))),1/(1+EXP(-SUMPRODUCT(Engine!$C$15138:$C$15169,INDIRECT("Coefficients!$K$2:$K$33"))))))</f>
      </c>
      <c r="U479" s="8">
        <f>IF(OR($B479="",$C479="",$D479="",$E479="",$F479="",$G479="",$H479="",$I479="",$J479="",$K479="",$L479=""),"",IF($B479="Female",1/(1+EXP(-SUMPRODUCT(Engine!$C$15138:$C$15169,INDIRECT("Coefficients!$L$2:$L$33")))),1/(1+EXP(-SUMPRODUCT(Engine!$C$15138:$C$15169,INDIRECT("Coefficients!$M$2:$M$33"))))))</f>
      </c>
      <c r="V479" s="8">
        <f>IF(OR($B479="",$C479="",$D479="",$E479="",$F479="",$G479="",$H479="",$I479="",$J479="",$K479="",$L479=""),"",IF($B479="Female",1/(1+EXP(-SUMPRODUCT(Engine!$C$15138:$C$15169,INDIRECT("Coefficients!$N$2:$N$33")))),1/(1+EXP(-SUMPRODUCT(Engine!$C$15138:$C$15169,INDIRECT("Coefficients!$O$2:$O$33"))))))</f>
      </c>
      <c r="W479" s="8">
        <f>IF(OR($B479="",$C479="",$D479="",$E479="",$F479="",$G479="",$H479="",$I479="",$J479="",$K479="",$L479=""),"",IF($B479="Female",1/(1+EXP(-SUMPRODUCT(Engine!$C$15138:$C$15169,INDIRECT("Coefficients!$P$2:$P$33")))),1/(1+EXP(-SUMPRODUCT(Engine!$C$15138:$C$15169,INDIRECT("Coefficients!$Q$2:$Q$33"))))))</f>
      </c>
      <c r="X479" s="8">
        <f>IF(OR($B479="",$C479="",$D479="",$E479="",$F479="",$G479="",$H479="",$I479="",$J479="",$K479="",$L479=""),"",IF($B479="Female",1/(1+EXP(-SUMPRODUCT(Engine!$C$15138:$C$15169,INDIRECT("Coefficients!$R$2:$R$33")))),1/(1+EXP(-SUMPRODUCT(Engine!$C$15138:$C$15169,INDIRECT("Coefficients!$S$2:$S$33"))))))</f>
      </c>
      <c r="Y479" s="8">
        <f>IF(OR($B479="",$C479="",$D479="",$E479="",$F479="",$G479="",$H479="",$I479="",$J479="",$K479="",$L479=""),"",IF($B479="Female",1/(1+EXP(-SUMPRODUCT(Engine!$C$15138:$C$15169,INDIRECT("Coefficients!$T$2:$T$33")))),1/(1+EXP(-SUMPRODUCT(Engine!$C$15138:$C$15169,INDIRECT("Coefficients!$U$2:$U$33"))))))</f>
      </c>
      <c r="Z479" s="8">
        <f>IF(OR($B479="",$C479="",$D479="",$E479="",$F479="",$G479="",$H479="",$I479="",$J479="",$K479="",$L479=""),"",IF($B479="Female",1/(1+EXP(-SUMPRODUCT(Engine!$C$15138:$C$15169,INDIRECT("Coefficients!$V$2:$V$33")))),1/(1+EXP(-SUMPRODUCT(Engine!$C$15138:$C$15169,INDIRECT("Coefficients!$W$2:$W$33"))))))</f>
      </c>
      <c r="AA479" s="8">
        <f>IF(OR($B479="",$C479="",$D479="",$E479="",$F479="",$G479="",$H479="",$I479="",$J479="",$K479="",$L479=""),"",IF($B479="Female",1/(1+EXP(-SUMPRODUCT(Engine!$C$15138:$C$15169,INDIRECT("Coefficients!$X$2:$X$33")))),1/(1+EXP(-SUMPRODUCT(Engine!$C$15138:$C$15169,INDIRECT("Coefficients!$Y$2:$Y$33"))))))</f>
      </c>
      <c r="AB479" s="8">
        <f>IF(OR($B479="",$C479="",$D479="",$E479="",$F479="",$G479="",$H479="",$I479="",$J479="",$K479="",$L479=""),"",IF($B479="Female",1/(1+EXP(-SUMPRODUCT(Engine!$C$15138:$C$15169,INDIRECT("Coefficients!$Z$2:$Z$33")))),1/(1+EXP(-SUMPRODUCT(Engine!$C$15138:$C$15169,INDIRECT("Coefficients!$AA$2:$AA$33"))))))</f>
      </c>
      <c r="AC479" s="8">
        <f>IF(OR($B479="",$C479="",$D479="",$E479="",$F479="",$G479="",$H479="",$I479="",$J479="",$K479="",$L479=""),"",IF($B479="Female",1/(1+EXP(-SUMPRODUCT(Engine!$C$15138:$C$15169,INDIRECT("Coefficients!$AB$2:$AB$33")))),1/(1+EXP(-SUMPRODUCT(Engine!$C$15138:$C$15169,INDIRECT("Coefficients!$AC$2:$AC$33"))))))</f>
      </c>
      <c r="AD479" s="8">
        <f>IF(OR($B479="",$C479="",$D479="",$E479="",$F479="",$G479="",$H479="",$I479="",$J479="",$K479="",$L479=""),"",IF($B479="Female",1/(1+EXP(-SUMPRODUCT(Engine!$C$15138:$C$15169,INDIRECT("Coefficients!$AD$2:$AD$33")))),1/(1+EXP(-SUMPRODUCT(Engine!$C$15138:$C$15169,INDIRECT("Coefficients!$AE$2:$AE$33"))))))</f>
      </c>
      <c r="AE479" s="8">
        <f>IF(OR($B479="",$C479="",$D479="",$E479="",$F479="",$G479="",$H479="",$I479="",$J479="",$K479="",$L479=""),"",IF($B479="Female",1/(1+EXP(-SUMPRODUCT(Engine!$C$15138:$C$15169,INDIRECT("Coefficients!$AF$2:$AF$33")))),1/(1+EXP(-SUMPRODUCT(Engine!$C$15138:$C$15169,INDIRECT("Coefficients!$AG$2:$AG$33"))))))</f>
      </c>
      <c r="AF479" s="8">
        <f>IF(OR($B479="",$C479="",$D479="",$E479="",$F479="",$G479="",$H479="",$I479="",$J479="",$K479="",$L479=""),"",IF($B479="Female",1/(1+EXP(-SUMPRODUCT(Engine!$C$15138:$C$15169,INDIRECT("Coefficients!$AH$2:$AH$33")))),1/(1+EXP(-SUMPRODUCT(Engine!$C$15138:$C$15169,INDIRECT("Coefficients!$AI$2:$AI$33"))))))</f>
      </c>
      <c r="AG479" s="8">
        <f>IF(OR($B479="",$C479="",$D479="",$E479="",$F479="",$G479="",$H479="",$I479="",$J479="",$K479="",$L479=""),"",IF($B479="Female",1/(1+EXP(-SUMPRODUCT(Engine!$C$15138:$C$15169,INDIRECT("Coefficients!$AJ$2:$AJ$33")))),1/(1+EXP(-SUMPRODUCT(Engine!$C$15138:$C$15169,INDIRECT("Coefficients!$AK$2:$AK$33"))))))</f>
      </c>
      <c r="AH479" s="8">
        <f>IF(OR($B479="",$C479="",$D479="",$E479="",$F479="",$G479="",$H479="",$I479="",$J479="",$K479="",$L479=""),"",IF($B479="Female",1/(1+EXP(-SUMPRODUCT(Engine!$C$15138:$C$15169,INDIRECT("Coefficients!$AL$2:$AL$33")))),1/(1+EXP(-SUMPRODUCT(Engine!$C$15138:$C$15169,INDIRECT("Coefficients!$AM$2:$AM$33"))))))</f>
      </c>
      <c r="AI479" s="8">
        <f>IF(OR($B479="",$C479="",$D479="",$E479="",$F479="",$G479="",$H479="",$I479="",$J479="",$K479="",$L479=""),"",IF($B479="Female",1/(1+EXP(-SUMPRODUCT(Engine!$C$15138:$C$15169,INDIRECT("Coefficients!$AN$2:$AN$33")))),1/(1+EXP(-SUMPRODUCT(Engine!$C$15138:$C$15169,INDIRECT("Coefficients!$AO$2:$AO$33"))))))</f>
      </c>
      <c r="AJ479" s="8">
        <f>IF(OR($B479="",$C479="",$D479="",$E479="",$F479="",$G479="",$H479="",$I479="",$J479="",$K479="",$L479=""),"",IF($B479="Female",1/(1+EXP(-SUMPRODUCT(Engine!$C$15138:$C$15169,INDIRECT("Coefficients!$AP$2:$AP$33")))),1/(1+EXP(-SUMPRODUCT(Engine!$C$15138:$C$15169,INDIRECT("Coefficients!$AQ$2:$AQ$33"))))))</f>
      </c>
      <c r="AK479" s="8">
        <f>IF(OR($B479="",$C479="",$D479="",$E479="",$F479="",$G479="",$H479="",$I479="",$J479="",$K479="",$L479=""),"",IF($B479="Female",1/(1+EXP(-SUMPRODUCT(Engine!$C$15138:$C$15169,INDIRECT("Coefficients!$AR$2:$AR$33")))),1/(1+EXP(-SUMPRODUCT(Engine!$C$15138:$C$15169,INDIRECT("Coefficients!$AS$2:$AS$33"))))))</f>
      </c>
      <c r="AL479" s="8">
        <f>IF(OR($B479="",$C479="",$D479="",$E479="",$F479="",$G479="",$H479="",$I479="",$J479="",$K479="",$L479=""),"",IF($B479="Female",1/(1+EXP(-SUMPRODUCT(Engine!$C$15138:$C$15169,INDIRECT("Coefficients!$AT$2:$AT$33")))),1/(1+EXP(-SUMPRODUCT(Engine!$C$15138:$C$15169,INDIRECT("Coefficients!$AU$2:$AU$33"))))))</f>
      </c>
      <c r="AM479" s="8">
        <f>IF(OR($B479="",$C479="",$D479="",$E479="",$F479="",$G479="",$H479="",$I479="",$J479="",$K479="",$L479=""),"",IF($B479="Female",1/(1+EXP(-SUMPRODUCT(Engine!$C$15138:$C$15169,INDIRECT("Coefficients!$AV$2:$AV$33")))),1/(1+EXP(-SUMPRODUCT(Engine!$C$15138:$C$15169,INDIRECT("Coefficients!$AW$2:$AW$33"))))))</f>
      </c>
      <c r="AN479" s="8">
        <f>IF(OR($B479="",$C479="",$D479="",$E479="",$F479="",$G479="",$H479="",$I479="",$J479="",$K479="",$L479=""),"",IF($B479="Female",1/(1+EXP(-SUMPRODUCT(Engine!$C$15138:$C$15169,INDIRECT("Coefficients!$AX$2:$AX$33")))),1/(1+EXP(-SUMPRODUCT(Engine!$C$15138:$C$15169,INDIRECT("Coefficients!$AY$2:$AY$33"))))))</f>
      </c>
      <c r="AO479" s="8">
        <f>IF(OR($B479="",$C479="",$D479="",$E479="",$F479="",$G479="",$H479="",$I479="",$J479="",$K479="",$L479=""),"",IF($B479="Female",1/(1+EXP(-SUMPRODUCT(Engine!$C$15138:$C$15169,INDIRECT("Coefficients!$AZ$2:$AZ$33")))),1/(1+EXP(-SUMPRODUCT(Engine!$C$15138:$C$15169,INDIRECT("Coefficients!$BA$2:$BA$33"))))))</f>
      </c>
      <c r="AP479" s="8">
        <f>IF(OR($B479="",$C479="",$D479="",$E479="",$F479="",$G479="",$H479="",$I479="",$J479="",$K479="",$L479=""),"",IF($B479="Female",1/(1+EXP(-SUMPRODUCT(Engine!$C$15138:$C$15169,INDIRECT("Coefficients!$BB$2:$BB$33")))),1/(1+EXP(-SUMPRODUCT(Engine!$C$15138:$C$15169,INDIRECT("Coefficients!$BC$2:$BC$33"))))))</f>
      </c>
      <c r="AQ479" s="8">
        <f>IF(OR($B479="",$C479="",$D479="",$E479="",$F479="",$G479="",$H479="",$I479="",$J479="",$K479="",$L479=""),"",IF($B479="Female",1/(1+EXP(-SUMPRODUCT(Engine!$C$15138:$C$15169,INDIRECT("Coefficients!$BD$2:$BD$33")))),1/(1+EXP(-SUMPRODUCT(Engine!$C$15138:$C$15169,INDIRECT("Coefficients!$BE$2:$BE$33"))))))</f>
      </c>
      <c r="AR479" s="8">
        <f>IF(OR($B479="",$C479="",$D479="",$E479="",$F479="",$G479="",$H479="",$I479="",$J479="",$K479="",$L479=""),"",IF($B479="Female",1/(1+EXP(-SUMPRODUCT(Engine!$C$15138:$C$15169,INDIRECT("Coefficients!$BF$2:$BF$33")))),1/(1+EXP(-SUMPRODUCT(Engine!$C$15138:$C$15169,INDIRECT("Coefficients!$BG$2:$BG$33"))))))</f>
      </c>
      <c r="AS479" s="8">
        <f>IF(OR($B479="",$C479="",$D479="",$E479="",$F479="",$G479="",$H479="",$I479="",$J479="",$K479="",$L479=""),"",IF($B479="Female",1/(1+EXP(-SUMPRODUCT(Engine!$C$15138:$C$15169,INDIRECT("Coefficients!$BH$2:$BH$33")))),1/(1+EXP(-SUMPRODUCT(Engine!$C$15138:$C$15169,INDIRECT("Coefficients!$BI$2:$BI$33"))))))</f>
      </c>
      <c r="AT479" s="8">
        <f>IF(OR($B479="",$C479="",$D479="",$E479="",$F479="",$G479="",$H479="",$I479="",$J479="",$K479="",$L479=""),"",IF($B479="Female",1/(1+EXP(-SUMPRODUCT(Engine!$C$15138:$C$15169,INDIRECT("Coefficients!$BJ$2:$BJ$33")))),1/(1+EXP(-SUMPRODUCT(Engine!$C$15138:$C$15169,INDIRECT("Coefficients!$BK$2:$BK$33"))))))</f>
      </c>
      <c r="AU479" s="8">
        <f>IF(OR($B479="",$C479="",$D479="",$E479="",$F479="",$G479="",$H479="",$I479="",$J479="",$K479="",$L479=""),"",IF($B479="Female",1/(1+EXP(-SUMPRODUCT(Engine!$C$15138:$C$15169,INDIRECT("Coefficients!$BL$2:$BL$33")))),1/(1+EXP(-SUMPRODUCT(Engine!$C$15138:$C$15169,INDIRECT("Coefficients!$BM$2:$BM$33"))))))</f>
      </c>
      <c r="AV479" s="8">
        <f>IF(OR($B479="",$C479="",$D479="",$E479="",$F479="",$G479="",$H479="",$I479="",$J479="",$K479="",$L479=""),"",IF($B479="Female",1/(1+EXP(-SUMPRODUCT(Engine!$C$15138:$C$15169,INDIRECT("Coefficients!$BN$2:$BN$33")))),1/(1+EXP(-SUMPRODUCT(Engine!$C$15138:$C$15169,INDIRECT("Coefficients!$BO$2:$BO$33"))))))</f>
      </c>
      <c r="AW479" s="8">
        <f>IF(OR($B479="",$C479="",$D479="",$E479="",$F479="",$G479="",$H479="",$I479="",$J479="",$K479="",$L479=""),"",IF($B479="Female",1/(1+EXP(-SUMPRODUCT(Engine!$C$15138:$C$15169,INDIRECT("Coefficients!$BP$2:$BP$33")))),1/(1+EXP(-SUMPRODUCT(Engine!$C$15138:$C$15169,INDIRECT("Coefficients!$BQ$2:$BQ$33"))))))</f>
      </c>
      <c r="AX479" s="8">
        <f>IF(OR($B479="",$C479="",$D479="",$E479="",$F479="",$G479="",$H479="",$I479="",$J479="",$K479="",$L479=""),"",IF($B479="Female",1/(1+EXP(-SUMPRODUCT(Engine!$C$15138:$C$15169,INDIRECT("Coefficients!$BR$2:$BR$33")))),1/(1+EXP(-SUMPRODUCT(Engine!$C$15138:$C$15169,INDIRECT("Coefficients!$BS$2:$BS$33"))))))</f>
      </c>
      <c r="AY479" s="8">
        <f>IF(OR($B479="",$C479="",$D479="",$E479="",$F479="",$G479="",$H479="",$I479="",$J479="",$K479="",$L479=""),"",IF($B479="Female",1/(1+EXP(-SUMPRODUCT(Engine!$C$15138:$C$15169,INDIRECT("Coefficients!$BT$2:$BT$33")))),1/(1+EXP(-SUMPRODUCT(Engine!$C$15138:$C$15169,INDIRECT("Coefficients!$BU$2:$BU$33"))))))</f>
      </c>
      <c r="AZ479" s="8">
        <f>IF(OR($B479="",$C479="",$D479="",$E479="",$F479="",$G479="",$H479="",$I479="",$J479="",$K479="",$L479=""),"",IF($B479="Female",1/(1+EXP(-SUMPRODUCT(Engine!$C$15138:$C$15169,INDIRECT("Coefficients!$BV$2:$BV$33")))),1/(1+EXP(-SUMPRODUCT(Engine!$C$15138:$C$15169,INDIRECT("Coefficients!$BW$2:$BW$33"))))))</f>
      </c>
      <c r="BA479" s="8">
        <f>IF(OR($B479="",$C479="",$D479="",$E479="",$F479="",$G479="",$H479="",$I479="",$J479="",$K479="",$L479=""),"",IF($B479="Female",1/(1+EXP(-SUMPRODUCT(Engine!$C$15138:$C$15169,INDIRECT("Coefficients!$BX$2:$BX$33")))),1/(1+EXP(-SUMPRODUCT(Engine!$C$15138:$C$15169,INDIRECT("Coefficients!$BY$2:$BY$33"))))))</f>
      </c>
      <c r="BB479" s="8">
        <f>IF(OR($B479="",$C479="",$D479="",$E479="",$F479="",$G479="",$H479="",$I479="",$J479="",$K479="",$L479=""),"",IF($B479="Female",1/(1+EXP(-SUMPRODUCT(Engine!$C$15138:$C$15169,INDIRECT("Coefficients!$BZ$2:$BZ$33")))),1/(1+EXP(-SUMPRODUCT(Engine!$C$15138:$C$15169,INDIRECT("Coefficients!$CA$2:$CA$33"))))))</f>
      </c>
      <c r="BC479" s="8">
        <f>IF(OR($B479="",$C479="",$D479="",$E479="",$F479="",$G479="",$H479="",$I479="",$J479="",$K479="",$L479=""),"",IF($B479="Female",1/(1+EXP(-SUMPRODUCT(Engine!$C$15138:$C$15169,INDIRECT("Coefficients!$CB$2:$CB$33")))),1/(1+EXP(-SUMPRODUCT(Engine!$C$15138:$C$15169,INDIRECT("Coefficients!$CC$2:$CC$33"))))))</f>
      </c>
      <c r="BD479" s="8">
        <f>IF(OR($B479="",$C479="",$D479="",$E479="",$F479="",$G479="",$H479="",$I479="",$J479="",$K479="",$L479=""),"",IF($B479="Female",1/(1+EXP(-SUMPRODUCT(Engine!$C$15138:$C$15169,INDIRECT("Coefficients!$CD$2:$CD$33")))),1/(1+EXP(-SUMPRODUCT(Engine!$C$15138:$C$15169,INDIRECT("Coefficients!$CE$2:$CE$33"))))))</f>
      </c>
      <c r="BE479" s="8">
        <f>IF(OR($B479="",$C479="",$D479="",$E479="",$F479="",$G479="",$H479="",$I479="",$J479="",$K479="",$L479=""),"",IF($B479="Female",1/(1+EXP(-SUMPRODUCT(Engine!$C$15138:$C$15169,INDIRECT("Coefficients!$CF$2:$CF$33")))),1/(1+EXP(-SUMPRODUCT(Engine!$C$15138:$C$15169,INDIRECT("Coefficients!$CG$2:$CG$33"))))))</f>
      </c>
      <c r="BF479" s="8">
        <f>IF(OR($B479="",$C479="",$D479="",$E479="",$F479="",$G479="",$H479="",$I479="",$J479="",$K479="",$L479=""),"",IF($B479="Female",1/(1+EXP(-SUMPRODUCT(Engine!$C$15138:$C$15169,INDIRECT("Coefficients!$CH$2:$CH$33")))),1/(1+EXP(-SUMPRODUCT(Engine!$C$15138:$C$15169,INDIRECT("Coefficients!$CI$2:$CI$33"))))))</f>
      </c>
      <c r="BG479" s="8">
        <f>IF(OR($B479="",$C479="",$D479="",$E479="",$F479="",$G479="",$H479="",$I479="",$J479="",$K479="",$L479=""),"",IF($B479="Female",1/(1+EXP(-SUMPRODUCT(Engine!$C$15138:$C$15169,INDIRECT("Coefficients!$CJ$2:$CJ$33")))),1/(1+EXP(-SUMPRODUCT(Engine!$C$15138:$C$15169,INDIRECT("Coefficients!$CK$2:$CK$33"))))))</f>
      </c>
      <c r="BH479" s="8">
        <f>IF(OR($B479="",$C479="",$D479="",$E479="",$F479="",$G479="",$H479="",$I479="",$J479="",$K479="",$L479=""),"",IF($B479="Female",1/(1+EXP(-SUMPRODUCT(Engine!$C$15138:$C$15169,INDIRECT("Coefficients!$CL$2:$CL$33")))),1/(1+EXP(-SUMPRODUCT(Engine!$C$15138:$C$15169,INDIRECT("Coefficients!$CM$2:$CM$33"))))))</f>
      </c>
      <c r="BI479" s="8">
        <f>IF(OR($B479="",$C479="",$D479="",$E479="",$F479="",$G479="",$H479="",$I479="",$J479="",$K479="",$L479=""),"",IF($B479="Female",1/(1+EXP(-SUMPRODUCT(Engine!$C$15138:$C$15169,INDIRECT("Coefficients!$CN$2:$CN$33")))),1/(1+EXP(-SUMPRODUCT(Engine!$C$15138:$C$15169,INDIRECT("Coefficients!$CO$2:$CO$33"))))))</f>
      </c>
      <c r="BJ479" s="8">
        <f>IF(OR($B479="",$C479="",$D479="",$E479="",$F479="",$G479="",$H479="",$I479="",$J479="",$K479="",$L479=""),"",IF($B479="Female",1/(1+EXP(-SUMPRODUCT(Engine!$C$15138:$C$15169,INDIRECT("Coefficients!$CP$2:$CP$33")))),1/(1+EXP(-SUMPRODUCT(Engine!$C$15138:$C$15169,INDIRECT("Coefficients!$CQ$2:$CQ$33"))))))</f>
      </c>
      <c r="BK479" s="8">
        <f>IF(OR($B479="",$C479="",$D479="",$E479="",$F479="",$G479="",$H479="",$I479="",$J479="",$K479="",$L479=""),"",IF($B479="Female",1/(1+EXP(-SUMPRODUCT(Engine!$C$15138:$C$15169,INDIRECT("Coefficients!$CR$2:$CR$33")))),1/(1+EXP(-SUMPRODUCT(Engine!$C$15138:$C$15169,INDIRECT("Coefficients!$CS$2:$CS$33"))))))</f>
      </c>
      <c r="BL479" s="8">
        <f>IF(OR($B479="",$C479="",$D479="",$E479="",$F479="",$G479="",$H479="",$I479="",$J479="",$K479="",$L479=""),"",IF($B479="Female",1/(1+EXP(-SUMPRODUCT(Engine!$C$15138:$C$15169,INDIRECT("Coefficients!$CT$2:$CT$33")))),1/(1+EXP(-SUMPRODUCT(Engine!$C$15138:$C$15169,INDIRECT("Coefficients!$CU$2:$CU$33"))))))</f>
      </c>
      <c r="BM479" s="8">
        <f>IF(OR($B479="",$C479="",$D479="",$E479="",$F479="",$G479="",$H479="",$I479="",$J479="",$K479="",$L479=""),"",IF($B479="Female",1/(1+EXP(-SUMPRODUCT(Engine!$C$15138:$C$15169,INDIRECT("Coefficients!$CV$2:$CV$33")))),1/(1+EXP(-SUMPRODUCT(Engine!$C$15138:$C$15169,INDIRECT("Coefficients!$CW$2:$CW$33"))))))</f>
      </c>
    </row>
    <row r="480" spans="1:65" x14ac:dyDescent="0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8">
        <f>IF(OR($B480="",$C480="",$D480="",$E480="",$F480="",$G480="",$H480="",$I480="",$J480="",$K480="",$L480=""),"",IF($B480="Female",1/(1+EXP(-SUMPRODUCT(Engine!$C$15170:$C$15201,INDIRECT("Coefficients!$B$2:$B$33")))),1/(1+EXP(-SUMPRODUCT(Engine!$C$15170:$C$15201,INDIRECT("Coefficients!$C$2:$C$33"))))))</f>
      </c>
      <c r="Q480" s="8">
        <f>IF(OR($B480="",$C480="",$D480="",$E480="",$F480="",$G480="",$H480="",$I480="",$J480="",$K480="",$L480=""),"",IF($B480="Female",1/(1+EXP(-SUMPRODUCT(Engine!$C$15170:$C$15201,INDIRECT("Coefficients!$D$2:$D$33")))),1/(1+EXP(-SUMPRODUCT(Engine!$C$15170:$C$15201,INDIRECT("Coefficients!$E$2:$E$33"))))))</f>
      </c>
      <c r="R480" s="8">
        <f>IF(OR($B480="",$C480="",$D480="",$E480="",$F480="",$G480="",$H480="",$I480="",$J480="",$K480="",$L480=""),"",IF($B480="Female",1/(1+EXP(-SUMPRODUCT(Engine!$C$15170:$C$15201,INDIRECT("Coefficients!$F$2:$F$33")))),1/(1+EXP(-SUMPRODUCT(Engine!$C$15170:$C$15201,INDIRECT("Coefficients!$G$2:$G$33"))))))</f>
      </c>
      <c r="S480" s="8">
        <f>IF(OR($B480="",$C480="",$D480="",$E480="",$F480="",$G480="",$H480="",$I480="",$J480="",$K480="",$L480=""),"",IF($B480="Female",1/(1+EXP(-SUMPRODUCT(Engine!$C$15170:$C$15201,INDIRECT("Coefficients!$H$2:$H$33")))),1/(1+EXP(-SUMPRODUCT(Engine!$C$15170:$C$15201,INDIRECT("Coefficients!$I$2:$I$33"))))))</f>
      </c>
      <c r="T480" s="8">
        <f>IF(OR($B480="",$C480="",$D480="",$E480="",$F480="",$G480="",$H480="",$I480="",$J480="",$K480="",$L480=""),"",IF($B480="Female",1/(1+EXP(-SUMPRODUCT(Engine!$C$15170:$C$15201,INDIRECT("Coefficients!$J$2:$J$33")))),1/(1+EXP(-SUMPRODUCT(Engine!$C$15170:$C$15201,INDIRECT("Coefficients!$K$2:$K$33"))))))</f>
      </c>
      <c r="U480" s="8">
        <f>IF(OR($B480="",$C480="",$D480="",$E480="",$F480="",$G480="",$H480="",$I480="",$J480="",$K480="",$L480=""),"",IF($B480="Female",1/(1+EXP(-SUMPRODUCT(Engine!$C$15170:$C$15201,INDIRECT("Coefficients!$L$2:$L$33")))),1/(1+EXP(-SUMPRODUCT(Engine!$C$15170:$C$15201,INDIRECT("Coefficients!$M$2:$M$33"))))))</f>
      </c>
      <c r="V480" s="8">
        <f>IF(OR($B480="",$C480="",$D480="",$E480="",$F480="",$G480="",$H480="",$I480="",$J480="",$K480="",$L480=""),"",IF($B480="Female",1/(1+EXP(-SUMPRODUCT(Engine!$C$15170:$C$15201,INDIRECT("Coefficients!$N$2:$N$33")))),1/(1+EXP(-SUMPRODUCT(Engine!$C$15170:$C$15201,INDIRECT("Coefficients!$O$2:$O$33"))))))</f>
      </c>
      <c r="W480" s="8">
        <f>IF(OR($B480="",$C480="",$D480="",$E480="",$F480="",$G480="",$H480="",$I480="",$J480="",$K480="",$L480=""),"",IF($B480="Female",1/(1+EXP(-SUMPRODUCT(Engine!$C$15170:$C$15201,INDIRECT("Coefficients!$P$2:$P$33")))),1/(1+EXP(-SUMPRODUCT(Engine!$C$15170:$C$15201,INDIRECT("Coefficients!$Q$2:$Q$33"))))))</f>
      </c>
      <c r="X480" s="8">
        <f>IF(OR($B480="",$C480="",$D480="",$E480="",$F480="",$G480="",$H480="",$I480="",$J480="",$K480="",$L480=""),"",IF($B480="Female",1/(1+EXP(-SUMPRODUCT(Engine!$C$15170:$C$15201,INDIRECT("Coefficients!$R$2:$R$33")))),1/(1+EXP(-SUMPRODUCT(Engine!$C$15170:$C$15201,INDIRECT("Coefficients!$S$2:$S$33"))))))</f>
      </c>
      <c r="Y480" s="8">
        <f>IF(OR($B480="",$C480="",$D480="",$E480="",$F480="",$G480="",$H480="",$I480="",$J480="",$K480="",$L480=""),"",IF($B480="Female",1/(1+EXP(-SUMPRODUCT(Engine!$C$15170:$C$15201,INDIRECT("Coefficients!$T$2:$T$33")))),1/(1+EXP(-SUMPRODUCT(Engine!$C$15170:$C$15201,INDIRECT("Coefficients!$U$2:$U$33"))))))</f>
      </c>
      <c r="Z480" s="8">
        <f>IF(OR($B480="",$C480="",$D480="",$E480="",$F480="",$G480="",$H480="",$I480="",$J480="",$K480="",$L480=""),"",IF($B480="Female",1/(1+EXP(-SUMPRODUCT(Engine!$C$15170:$C$15201,INDIRECT("Coefficients!$V$2:$V$33")))),1/(1+EXP(-SUMPRODUCT(Engine!$C$15170:$C$15201,INDIRECT("Coefficients!$W$2:$W$33"))))))</f>
      </c>
      <c r="AA480" s="8">
        <f>IF(OR($B480="",$C480="",$D480="",$E480="",$F480="",$G480="",$H480="",$I480="",$J480="",$K480="",$L480=""),"",IF($B480="Female",1/(1+EXP(-SUMPRODUCT(Engine!$C$15170:$C$15201,INDIRECT("Coefficients!$X$2:$X$33")))),1/(1+EXP(-SUMPRODUCT(Engine!$C$15170:$C$15201,INDIRECT("Coefficients!$Y$2:$Y$33"))))))</f>
      </c>
      <c r="AB480" s="8">
        <f>IF(OR($B480="",$C480="",$D480="",$E480="",$F480="",$G480="",$H480="",$I480="",$J480="",$K480="",$L480=""),"",IF($B480="Female",1/(1+EXP(-SUMPRODUCT(Engine!$C$15170:$C$15201,INDIRECT("Coefficients!$Z$2:$Z$33")))),1/(1+EXP(-SUMPRODUCT(Engine!$C$15170:$C$15201,INDIRECT("Coefficients!$AA$2:$AA$33"))))))</f>
      </c>
      <c r="AC480" s="8">
        <f>IF(OR($B480="",$C480="",$D480="",$E480="",$F480="",$G480="",$H480="",$I480="",$J480="",$K480="",$L480=""),"",IF($B480="Female",1/(1+EXP(-SUMPRODUCT(Engine!$C$15170:$C$15201,INDIRECT("Coefficients!$AB$2:$AB$33")))),1/(1+EXP(-SUMPRODUCT(Engine!$C$15170:$C$15201,INDIRECT("Coefficients!$AC$2:$AC$33"))))))</f>
      </c>
      <c r="AD480" s="8">
        <f>IF(OR($B480="",$C480="",$D480="",$E480="",$F480="",$G480="",$H480="",$I480="",$J480="",$K480="",$L480=""),"",IF($B480="Female",1/(1+EXP(-SUMPRODUCT(Engine!$C$15170:$C$15201,INDIRECT("Coefficients!$AD$2:$AD$33")))),1/(1+EXP(-SUMPRODUCT(Engine!$C$15170:$C$15201,INDIRECT("Coefficients!$AE$2:$AE$33"))))))</f>
      </c>
      <c r="AE480" s="8">
        <f>IF(OR($B480="",$C480="",$D480="",$E480="",$F480="",$G480="",$H480="",$I480="",$J480="",$K480="",$L480=""),"",IF($B480="Female",1/(1+EXP(-SUMPRODUCT(Engine!$C$15170:$C$15201,INDIRECT("Coefficients!$AF$2:$AF$33")))),1/(1+EXP(-SUMPRODUCT(Engine!$C$15170:$C$15201,INDIRECT("Coefficients!$AG$2:$AG$33"))))))</f>
      </c>
      <c r="AF480" s="8">
        <f>IF(OR($B480="",$C480="",$D480="",$E480="",$F480="",$G480="",$H480="",$I480="",$J480="",$K480="",$L480=""),"",IF($B480="Female",1/(1+EXP(-SUMPRODUCT(Engine!$C$15170:$C$15201,INDIRECT("Coefficients!$AH$2:$AH$33")))),1/(1+EXP(-SUMPRODUCT(Engine!$C$15170:$C$15201,INDIRECT("Coefficients!$AI$2:$AI$33"))))))</f>
      </c>
      <c r="AG480" s="8">
        <f>IF(OR($B480="",$C480="",$D480="",$E480="",$F480="",$G480="",$H480="",$I480="",$J480="",$K480="",$L480=""),"",IF($B480="Female",1/(1+EXP(-SUMPRODUCT(Engine!$C$15170:$C$15201,INDIRECT("Coefficients!$AJ$2:$AJ$33")))),1/(1+EXP(-SUMPRODUCT(Engine!$C$15170:$C$15201,INDIRECT("Coefficients!$AK$2:$AK$33"))))))</f>
      </c>
      <c r="AH480" s="8">
        <f>IF(OR($B480="",$C480="",$D480="",$E480="",$F480="",$G480="",$H480="",$I480="",$J480="",$K480="",$L480=""),"",IF($B480="Female",1/(1+EXP(-SUMPRODUCT(Engine!$C$15170:$C$15201,INDIRECT("Coefficients!$AL$2:$AL$33")))),1/(1+EXP(-SUMPRODUCT(Engine!$C$15170:$C$15201,INDIRECT("Coefficients!$AM$2:$AM$33"))))))</f>
      </c>
      <c r="AI480" s="8">
        <f>IF(OR($B480="",$C480="",$D480="",$E480="",$F480="",$G480="",$H480="",$I480="",$J480="",$K480="",$L480=""),"",IF($B480="Female",1/(1+EXP(-SUMPRODUCT(Engine!$C$15170:$C$15201,INDIRECT("Coefficients!$AN$2:$AN$33")))),1/(1+EXP(-SUMPRODUCT(Engine!$C$15170:$C$15201,INDIRECT("Coefficients!$AO$2:$AO$33"))))))</f>
      </c>
      <c r="AJ480" s="8">
        <f>IF(OR($B480="",$C480="",$D480="",$E480="",$F480="",$G480="",$H480="",$I480="",$J480="",$K480="",$L480=""),"",IF($B480="Female",1/(1+EXP(-SUMPRODUCT(Engine!$C$15170:$C$15201,INDIRECT("Coefficients!$AP$2:$AP$33")))),1/(1+EXP(-SUMPRODUCT(Engine!$C$15170:$C$15201,INDIRECT("Coefficients!$AQ$2:$AQ$33"))))))</f>
      </c>
      <c r="AK480" s="8">
        <f>IF(OR($B480="",$C480="",$D480="",$E480="",$F480="",$G480="",$H480="",$I480="",$J480="",$K480="",$L480=""),"",IF($B480="Female",1/(1+EXP(-SUMPRODUCT(Engine!$C$15170:$C$15201,INDIRECT("Coefficients!$AR$2:$AR$33")))),1/(1+EXP(-SUMPRODUCT(Engine!$C$15170:$C$15201,INDIRECT("Coefficients!$AS$2:$AS$33"))))))</f>
      </c>
      <c r="AL480" s="8">
        <f>IF(OR($B480="",$C480="",$D480="",$E480="",$F480="",$G480="",$H480="",$I480="",$J480="",$K480="",$L480=""),"",IF($B480="Female",1/(1+EXP(-SUMPRODUCT(Engine!$C$15170:$C$15201,INDIRECT("Coefficients!$AT$2:$AT$33")))),1/(1+EXP(-SUMPRODUCT(Engine!$C$15170:$C$15201,INDIRECT("Coefficients!$AU$2:$AU$33"))))))</f>
      </c>
      <c r="AM480" s="8">
        <f>IF(OR($B480="",$C480="",$D480="",$E480="",$F480="",$G480="",$H480="",$I480="",$J480="",$K480="",$L480=""),"",IF($B480="Female",1/(1+EXP(-SUMPRODUCT(Engine!$C$15170:$C$15201,INDIRECT("Coefficients!$AV$2:$AV$33")))),1/(1+EXP(-SUMPRODUCT(Engine!$C$15170:$C$15201,INDIRECT("Coefficients!$AW$2:$AW$33"))))))</f>
      </c>
      <c r="AN480" s="8">
        <f>IF(OR($B480="",$C480="",$D480="",$E480="",$F480="",$G480="",$H480="",$I480="",$J480="",$K480="",$L480=""),"",IF($B480="Female",1/(1+EXP(-SUMPRODUCT(Engine!$C$15170:$C$15201,INDIRECT("Coefficients!$AX$2:$AX$33")))),1/(1+EXP(-SUMPRODUCT(Engine!$C$15170:$C$15201,INDIRECT("Coefficients!$AY$2:$AY$33"))))))</f>
      </c>
      <c r="AO480" s="8">
        <f>IF(OR($B480="",$C480="",$D480="",$E480="",$F480="",$G480="",$H480="",$I480="",$J480="",$K480="",$L480=""),"",IF($B480="Female",1/(1+EXP(-SUMPRODUCT(Engine!$C$15170:$C$15201,INDIRECT("Coefficients!$AZ$2:$AZ$33")))),1/(1+EXP(-SUMPRODUCT(Engine!$C$15170:$C$15201,INDIRECT("Coefficients!$BA$2:$BA$33"))))))</f>
      </c>
      <c r="AP480" s="8">
        <f>IF(OR($B480="",$C480="",$D480="",$E480="",$F480="",$G480="",$H480="",$I480="",$J480="",$K480="",$L480=""),"",IF($B480="Female",1/(1+EXP(-SUMPRODUCT(Engine!$C$15170:$C$15201,INDIRECT("Coefficients!$BB$2:$BB$33")))),1/(1+EXP(-SUMPRODUCT(Engine!$C$15170:$C$15201,INDIRECT("Coefficients!$BC$2:$BC$33"))))))</f>
      </c>
      <c r="AQ480" s="8">
        <f>IF(OR($B480="",$C480="",$D480="",$E480="",$F480="",$G480="",$H480="",$I480="",$J480="",$K480="",$L480=""),"",IF($B480="Female",1/(1+EXP(-SUMPRODUCT(Engine!$C$15170:$C$15201,INDIRECT("Coefficients!$BD$2:$BD$33")))),1/(1+EXP(-SUMPRODUCT(Engine!$C$15170:$C$15201,INDIRECT("Coefficients!$BE$2:$BE$33"))))))</f>
      </c>
      <c r="AR480" s="8">
        <f>IF(OR($B480="",$C480="",$D480="",$E480="",$F480="",$G480="",$H480="",$I480="",$J480="",$K480="",$L480=""),"",IF($B480="Female",1/(1+EXP(-SUMPRODUCT(Engine!$C$15170:$C$15201,INDIRECT("Coefficients!$BF$2:$BF$33")))),1/(1+EXP(-SUMPRODUCT(Engine!$C$15170:$C$15201,INDIRECT("Coefficients!$BG$2:$BG$33"))))))</f>
      </c>
      <c r="AS480" s="8">
        <f>IF(OR($B480="",$C480="",$D480="",$E480="",$F480="",$G480="",$H480="",$I480="",$J480="",$K480="",$L480=""),"",IF($B480="Female",1/(1+EXP(-SUMPRODUCT(Engine!$C$15170:$C$15201,INDIRECT("Coefficients!$BH$2:$BH$33")))),1/(1+EXP(-SUMPRODUCT(Engine!$C$15170:$C$15201,INDIRECT("Coefficients!$BI$2:$BI$33"))))))</f>
      </c>
      <c r="AT480" s="8">
        <f>IF(OR($B480="",$C480="",$D480="",$E480="",$F480="",$G480="",$H480="",$I480="",$J480="",$K480="",$L480=""),"",IF($B480="Female",1/(1+EXP(-SUMPRODUCT(Engine!$C$15170:$C$15201,INDIRECT("Coefficients!$BJ$2:$BJ$33")))),1/(1+EXP(-SUMPRODUCT(Engine!$C$15170:$C$15201,INDIRECT("Coefficients!$BK$2:$BK$33"))))))</f>
      </c>
      <c r="AU480" s="8">
        <f>IF(OR($B480="",$C480="",$D480="",$E480="",$F480="",$G480="",$H480="",$I480="",$J480="",$K480="",$L480=""),"",IF($B480="Female",1/(1+EXP(-SUMPRODUCT(Engine!$C$15170:$C$15201,INDIRECT("Coefficients!$BL$2:$BL$33")))),1/(1+EXP(-SUMPRODUCT(Engine!$C$15170:$C$15201,INDIRECT("Coefficients!$BM$2:$BM$33"))))))</f>
      </c>
      <c r="AV480" s="8">
        <f>IF(OR($B480="",$C480="",$D480="",$E480="",$F480="",$G480="",$H480="",$I480="",$J480="",$K480="",$L480=""),"",IF($B480="Female",1/(1+EXP(-SUMPRODUCT(Engine!$C$15170:$C$15201,INDIRECT("Coefficients!$BN$2:$BN$33")))),1/(1+EXP(-SUMPRODUCT(Engine!$C$15170:$C$15201,INDIRECT("Coefficients!$BO$2:$BO$33"))))))</f>
      </c>
      <c r="AW480" s="8">
        <f>IF(OR($B480="",$C480="",$D480="",$E480="",$F480="",$G480="",$H480="",$I480="",$J480="",$K480="",$L480=""),"",IF($B480="Female",1/(1+EXP(-SUMPRODUCT(Engine!$C$15170:$C$15201,INDIRECT("Coefficients!$BP$2:$BP$33")))),1/(1+EXP(-SUMPRODUCT(Engine!$C$15170:$C$15201,INDIRECT("Coefficients!$BQ$2:$BQ$33"))))))</f>
      </c>
      <c r="AX480" s="8">
        <f>IF(OR($B480="",$C480="",$D480="",$E480="",$F480="",$G480="",$H480="",$I480="",$J480="",$K480="",$L480=""),"",IF($B480="Female",1/(1+EXP(-SUMPRODUCT(Engine!$C$15170:$C$15201,INDIRECT("Coefficients!$BR$2:$BR$33")))),1/(1+EXP(-SUMPRODUCT(Engine!$C$15170:$C$15201,INDIRECT("Coefficients!$BS$2:$BS$33"))))))</f>
      </c>
      <c r="AY480" s="8">
        <f>IF(OR($B480="",$C480="",$D480="",$E480="",$F480="",$G480="",$H480="",$I480="",$J480="",$K480="",$L480=""),"",IF($B480="Female",1/(1+EXP(-SUMPRODUCT(Engine!$C$15170:$C$15201,INDIRECT("Coefficients!$BT$2:$BT$33")))),1/(1+EXP(-SUMPRODUCT(Engine!$C$15170:$C$15201,INDIRECT("Coefficients!$BU$2:$BU$33"))))))</f>
      </c>
      <c r="AZ480" s="8">
        <f>IF(OR($B480="",$C480="",$D480="",$E480="",$F480="",$G480="",$H480="",$I480="",$J480="",$K480="",$L480=""),"",IF($B480="Female",1/(1+EXP(-SUMPRODUCT(Engine!$C$15170:$C$15201,INDIRECT("Coefficients!$BV$2:$BV$33")))),1/(1+EXP(-SUMPRODUCT(Engine!$C$15170:$C$15201,INDIRECT("Coefficients!$BW$2:$BW$33"))))))</f>
      </c>
      <c r="BA480" s="8">
        <f>IF(OR($B480="",$C480="",$D480="",$E480="",$F480="",$G480="",$H480="",$I480="",$J480="",$K480="",$L480=""),"",IF($B480="Female",1/(1+EXP(-SUMPRODUCT(Engine!$C$15170:$C$15201,INDIRECT("Coefficients!$BX$2:$BX$33")))),1/(1+EXP(-SUMPRODUCT(Engine!$C$15170:$C$15201,INDIRECT("Coefficients!$BY$2:$BY$33"))))))</f>
      </c>
      <c r="BB480" s="8">
        <f>IF(OR($B480="",$C480="",$D480="",$E480="",$F480="",$G480="",$H480="",$I480="",$J480="",$K480="",$L480=""),"",IF($B480="Female",1/(1+EXP(-SUMPRODUCT(Engine!$C$15170:$C$15201,INDIRECT("Coefficients!$BZ$2:$BZ$33")))),1/(1+EXP(-SUMPRODUCT(Engine!$C$15170:$C$15201,INDIRECT("Coefficients!$CA$2:$CA$33"))))))</f>
      </c>
      <c r="BC480" s="8">
        <f>IF(OR($B480="",$C480="",$D480="",$E480="",$F480="",$G480="",$H480="",$I480="",$J480="",$K480="",$L480=""),"",IF($B480="Female",1/(1+EXP(-SUMPRODUCT(Engine!$C$15170:$C$15201,INDIRECT("Coefficients!$CB$2:$CB$33")))),1/(1+EXP(-SUMPRODUCT(Engine!$C$15170:$C$15201,INDIRECT("Coefficients!$CC$2:$CC$33"))))))</f>
      </c>
      <c r="BD480" s="8">
        <f>IF(OR($B480="",$C480="",$D480="",$E480="",$F480="",$G480="",$H480="",$I480="",$J480="",$K480="",$L480=""),"",IF($B480="Female",1/(1+EXP(-SUMPRODUCT(Engine!$C$15170:$C$15201,INDIRECT("Coefficients!$CD$2:$CD$33")))),1/(1+EXP(-SUMPRODUCT(Engine!$C$15170:$C$15201,INDIRECT("Coefficients!$CE$2:$CE$33"))))))</f>
      </c>
      <c r="BE480" s="8">
        <f>IF(OR($B480="",$C480="",$D480="",$E480="",$F480="",$G480="",$H480="",$I480="",$J480="",$K480="",$L480=""),"",IF($B480="Female",1/(1+EXP(-SUMPRODUCT(Engine!$C$15170:$C$15201,INDIRECT("Coefficients!$CF$2:$CF$33")))),1/(1+EXP(-SUMPRODUCT(Engine!$C$15170:$C$15201,INDIRECT("Coefficients!$CG$2:$CG$33"))))))</f>
      </c>
      <c r="BF480" s="8">
        <f>IF(OR($B480="",$C480="",$D480="",$E480="",$F480="",$G480="",$H480="",$I480="",$J480="",$K480="",$L480=""),"",IF($B480="Female",1/(1+EXP(-SUMPRODUCT(Engine!$C$15170:$C$15201,INDIRECT("Coefficients!$CH$2:$CH$33")))),1/(1+EXP(-SUMPRODUCT(Engine!$C$15170:$C$15201,INDIRECT("Coefficients!$CI$2:$CI$33"))))))</f>
      </c>
      <c r="BG480" s="8">
        <f>IF(OR($B480="",$C480="",$D480="",$E480="",$F480="",$G480="",$H480="",$I480="",$J480="",$K480="",$L480=""),"",IF($B480="Female",1/(1+EXP(-SUMPRODUCT(Engine!$C$15170:$C$15201,INDIRECT("Coefficients!$CJ$2:$CJ$33")))),1/(1+EXP(-SUMPRODUCT(Engine!$C$15170:$C$15201,INDIRECT("Coefficients!$CK$2:$CK$33"))))))</f>
      </c>
      <c r="BH480" s="8">
        <f>IF(OR($B480="",$C480="",$D480="",$E480="",$F480="",$G480="",$H480="",$I480="",$J480="",$K480="",$L480=""),"",IF($B480="Female",1/(1+EXP(-SUMPRODUCT(Engine!$C$15170:$C$15201,INDIRECT("Coefficients!$CL$2:$CL$33")))),1/(1+EXP(-SUMPRODUCT(Engine!$C$15170:$C$15201,INDIRECT("Coefficients!$CM$2:$CM$33"))))))</f>
      </c>
      <c r="BI480" s="8">
        <f>IF(OR($B480="",$C480="",$D480="",$E480="",$F480="",$G480="",$H480="",$I480="",$J480="",$K480="",$L480=""),"",IF($B480="Female",1/(1+EXP(-SUMPRODUCT(Engine!$C$15170:$C$15201,INDIRECT("Coefficients!$CN$2:$CN$33")))),1/(1+EXP(-SUMPRODUCT(Engine!$C$15170:$C$15201,INDIRECT("Coefficients!$CO$2:$CO$33"))))))</f>
      </c>
      <c r="BJ480" s="8">
        <f>IF(OR($B480="",$C480="",$D480="",$E480="",$F480="",$G480="",$H480="",$I480="",$J480="",$K480="",$L480=""),"",IF($B480="Female",1/(1+EXP(-SUMPRODUCT(Engine!$C$15170:$C$15201,INDIRECT("Coefficients!$CP$2:$CP$33")))),1/(1+EXP(-SUMPRODUCT(Engine!$C$15170:$C$15201,INDIRECT("Coefficients!$CQ$2:$CQ$33"))))))</f>
      </c>
      <c r="BK480" s="8">
        <f>IF(OR($B480="",$C480="",$D480="",$E480="",$F480="",$G480="",$H480="",$I480="",$J480="",$K480="",$L480=""),"",IF($B480="Female",1/(1+EXP(-SUMPRODUCT(Engine!$C$15170:$C$15201,INDIRECT("Coefficients!$CR$2:$CR$33")))),1/(1+EXP(-SUMPRODUCT(Engine!$C$15170:$C$15201,INDIRECT("Coefficients!$CS$2:$CS$33"))))))</f>
      </c>
      <c r="BL480" s="8">
        <f>IF(OR($B480="",$C480="",$D480="",$E480="",$F480="",$G480="",$H480="",$I480="",$J480="",$K480="",$L480=""),"",IF($B480="Female",1/(1+EXP(-SUMPRODUCT(Engine!$C$15170:$C$15201,INDIRECT("Coefficients!$CT$2:$CT$33")))),1/(1+EXP(-SUMPRODUCT(Engine!$C$15170:$C$15201,INDIRECT("Coefficients!$CU$2:$CU$33"))))))</f>
      </c>
      <c r="BM480" s="8">
        <f>IF(OR($B480="",$C480="",$D480="",$E480="",$F480="",$G480="",$H480="",$I480="",$J480="",$K480="",$L480=""),"",IF($B480="Female",1/(1+EXP(-SUMPRODUCT(Engine!$C$15170:$C$15201,INDIRECT("Coefficients!$CV$2:$CV$33")))),1/(1+EXP(-SUMPRODUCT(Engine!$C$15170:$C$15201,INDIRECT("Coefficients!$CW$2:$CW$33"))))))</f>
      </c>
    </row>
    <row r="481" spans="1:65" x14ac:dyDescent="0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8">
        <f>IF(OR($B481="",$C481="",$D481="",$E481="",$F481="",$G481="",$H481="",$I481="",$J481="",$K481="",$L481=""),"",IF($B481="Female",1/(1+EXP(-SUMPRODUCT(Engine!$C$15202:$C$15233,INDIRECT("Coefficients!$B$2:$B$33")))),1/(1+EXP(-SUMPRODUCT(Engine!$C$15202:$C$15233,INDIRECT("Coefficients!$C$2:$C$33"))))))</f>
      </c>
      <c r="Q481" s="8">
        <f>IF(OR($B481="",$C481="",$D481="",$E481="",$F481="",$G481="",$H481="",$I481="",$J481="",$K481="",$L481=""),"",IF($B481="Female",1/(1+EXP(-SUMPRODUCT(Engine!$C$15202:$C$15233,INDIRECT("Coefficients!$D$2:$D$33")))),1/(1+EXP(-SUMPRODUCT(Engine!$C$15202:$C$15233,INDIRECT("Coefficients!$E$2:$E$33"))))))</f>
      </c>
      <c r="R481" s="8">
        <f>IF(OR($B481="",$C481="",$D481="",$E481="",$F481="",$G481="",$H481="",$I481="",$J481="",$K481="",$L481=""),"",IF($B481="Female",1/(1+EXP(-SUMPRODUCT(Engine!$C$15202:$C$15233,INDIRECT("Coefficients!$F$2:$F$33")))),1/(1+EXP(-SUMPRODUCT(Engine!$C$15202:$C$15233,INDIRECT("Coefficients!$G$2:$G$33"))))))</f>
      </c>
      <c r="S481" s="8">
        <f>IF(OR($B481="",$C481="",$D481="",$E481="",$F481="",$G481="",$H481="",$I481="",$J481="",$K481="",$L481=""),"",IF($B481="Female",1/(1+EXP(-SUMPRODUCT(Engine!$C$15202:$C$15233,INDIRECT("Coefficients!$H$2:$H$33")))),1/(1+EXP(-SUMPRODUCT(Engine!$C$15202:$C$15233,INDIRECT("Coefficients!$I$2:$I$33"))))))</f>
      </c>
      <c r="T481" s="8">
        <f>IF(OR($B481="",$C481="",$D481="",$E481="",$F481="",$G481="",$H481="",$I481="",$J481="",$K481="",$L481=""),"",IF($B481="Female",1/(1+EXP(-SUMPRODUCT(Engine!$C$15202:$C$15233,INDIRECT("Coefficients!$J$2:$J$33")))),1/(1+EXP(-SUMPRODUCT(Engine!$C$15202:$C$15233,INDIRECT("Coefficients!$K$2:$K$33"))))))</f>
      </c>
      <c r="U481" s="8">
        <f>IF(OR($B481="",$C481="",$D481="",$E481="",$F481="",$G481="",$H481="",$I481="",$J481="",$K481="",$L481=""),"",IF($B481="Female",1/(1+EXP(-SUMPRODUCT(Engine!$C$15202:$C$15233,INDIRECT("Coefficients!$L$2:$L$33")))),1/(1+EXP(-SUMPRODUCT(Engine!$C$15202:$C$15233,INDIRECT("Coefficients!$M$2:$M$33"))))))</f>
      </c>
      <c r="V481" s="8">
        <f>IF(OR($B481="",$C481="",$D481="",$E481="",$F481="",$G481="",$H481="",$I481="",$J481="",$K481="",$L481=""),"",IF($B481="Female",1/(1+EXP(-SUMPRODUCT(Engine!$C$15202:$C$15233,INDIRECT("Coefficients!$N$2:$N$33")))),1/(1+EXP(-SUMPRODUCT(Engine!$C$15202:$C$15233,INDIRECT("Coefficients!$O$2:$O$33"))))))</f>
      </c>
      <c r="W481" s="8">
        <f>IF(OR($B481="",$C481="",$D481="",$E481="",$F481="",$G481="",$H481="",$I481="",$J481="",$K481="",$L481=""),"",IF($B481="Female",1/(1+EXP(-SUMPRODUCT(Engine!$C$15202:$C$15233,INDIRECT("Coefficients!$P$2:$P$33")))),1/(1+EXP(-SUMPRODUCT(Engine!$C$15202:$C$15233,INDIRECT("Coefficients!$Q$2:$Q$33"))))))</f>
      </c>
      <c r="X481" s="8">
        <f>IF(OR($B481="",$C481="",$D481="",$E481="",$F481="",$G481="",$H481="",$I481="",$J481="",$K481="",$L481=""),"",IF($B481="Female",1/(1+EXP(-SUMPRODUCT(Engine!$C$15202:$C$15233,INDIRECT("Coefficients!$R$2:$R$33")))),1/(1+EXP(-SUMPRODUCT(Engine!$C$15202:$C$15233,INDIRECT("Coefficients!$S$2:$S$33"))))))</f>
      </c>
      <c r="Y481" s="8">
        <f>IF(OR($B481="",$C481="",$D481="",$E481="",$F481="",$G481="",$H481="",$I481="",$J481="",$K481="",$L481=""),"",IF($B481="Female",1/(1+EXP(-SUMPRODUCT(Engine!$C$15202:$C$15233,INDIRECT("Coefficients!$T$2:$T$33")))),1/(1+EXP(-SUMPRODUCT(Engine!$C$15202:$C$15233,INDIRECT("Coefficients!$U$2:$U$33"))))))</f>
      </c>
      <c r="Z481" s="8">
        <f>IF(OR($B481="",$C481="",$D481="",$E481="",$F481="",$G481="",$H481="",$I481="",$J481="",$K481="",$L481=""),"",IF($B481="Female",1/(1+EXP(-SUMPRODUCT(Engine!$C$15202:$C$15233,INDIRECT("Coefficients!$V$2:$V$33")))),1/(1+EXP(-SUMPRODUCT(Engine!$C$15202:$C$15233,INDIRECT("Coefficients!$W$2:$W$33"))))))</f>
      </c>
      <c r="AA481" s="8">
        <f>IF(OR($B481="",$C481="",$D481="",$E481="",$F481="",$G481="",$H481="",$I481="",$J481="",$K481="",$L481=""),"",IF($B481="Female",1/(1+EXP(-SUMPRODUCT(Engine!$C$15202:$C$15233,INDIRECT("Coefficients!$X$2:$X$33")))),1/(1+EXP(-SUMPRODUCT(Engine!$C$15202:$C$15233,INDIRECT("Coefficients!$Y$2:$Y$33"))))))</f>
      </c>
      <c r="AB481" s="8">
        <f>IF(OR($B481="",$C481="",$D481="",$E481="",$F481="",$G481="",$H481="",$I481="",$J481="",$K481="",$L481=""),"",IF($B481="Female",1/(1+EXP(-SUMPRODUCT(Engine!$C$15202:$C$15233,INDIRECT("Coefficients!$Z$2:$Z$33")))),1/(1+EXP(-SUMPRODUCT(Engine!$C$15202:$C$15233,INDIRECT("Coefficients!$AA$2:$AA$33"))))))</f>
      </c>
      <c r="AC481" s="8">
        <f>IF(OR($B481="",$C481="",$D481="",$E481="",$F481="",$G481="",$H481="",$I481="",$J481="",$K481="",$L481=""),"",IF($B481="Female",1/(1+EXP(-SUMPRODUCT(Engine!$C$15202:$C$15233,INDIRECT("Coefficients!$AB$2:$AB$33")))),1/(1+EXP(-SUMPRODUCT(Engine!$C$15202:$C$15233,INDIRECT("Coefficients!$AC$2:$AC$33"))))))</f>
      </c>
      <c r="AD481" s="8">
        <f>IF(OR($B481="",$C481="",$D481="",$E481="",$F481="",$G481="",$H481="",$I481="",$J481="",$K481="",$L481=""),"",IF($B481="Female",1/(1+EXP(-SUMPRODUCT(Engine!$C$15202:$C$15233,INDIRECT("Coefficients!$AD$2:$AD$33")))),1/(1+EXP(-SUMPRODUCT(Engine!$C$15202:$C$15233,INDIRECT("Coefficients!$AE$2:$AE$33"))))))</f>
      </c>
      <c r="AE481" s="8">
        <f>IF(OR($B481="",$C481="",$D481="",$E481="",$F481="",$G481="",$H481="",$I481="",$J481="",$K481="",$L481=""),"",IF($B481="Female",1/(1+EXP(-SUMPRODUCT(Engine!$C$15202:$C$15233,INDIRECT("Coefficients!$AF$2:$AF$33")))),1/(1+EXP(-SUMPRODUCT(Engine!$C$15202:$C$15233,INDIRECT("Coefficients!$AG$2:$AG$33"))))))</f>
      </c>
      <c r="AF481" s="8">
        <f>IF(OR($B481="",$C481="",$D481="",$E481="",$F481="",$G481="",$H481="",$I481="",$J481="",$K481="",$L481=""),"",IF($B481="Female",1/(1+EXP(-SUMPRODUCT(Engine!$C$15202:$C$15233,INDIRECT("Coefficients!$AH$2:$AH$33")))),1/(1+EXP(-SUMPRODUCT(Engine!$C$15202:$C$15233,INDIRECT("Coefficients!$AI$2:$AI$33"))))))</f>
      </c>
      <c r="AG481" s="8">
        <f>IF(OR($B481="",$C481="",$D481="",$E481="",$F481="",$G481="",$H481="",$I481="",$J481="",$K481="",$L481=""),"",IF($B481="Female",1/(1+EXP(-SUMPRODUCT(Engine!$C$15202:$C$15233,INDIRECT("Coefficients!$AJ$2:$AJ$33")))),1/(1+EXP(-SUMPRODUCT(Engine!$C$15202:$C$15233,INDIRECT("Coefficients!$AK$2:$AK$33"))))))</f>
      </c>
      <c r="AH481" s="8">
        <f>IF(OR($B481="",$C481="",$D481="",$E481="",$F481="",$G481="",$H481="",$I481="",$J481="",$K481="",$L481=""),"",IF($B481="Female",1/(1+EXP(-SUMPRODUCT(Engine!$C$15202:$C$15233,INDIRECT("Coefficients!$AL$2:$AL$33")))),1/(1+EXP(-SUMPRODUCT(Engine!$C$15202:$C$15233,INDIRECT("Coefficients!$AM$2:$AM$33"))))))</f>
      </c>
      <c r="AI481" s="8">
        <f>IF(OR($B481="",$C481="",$D481="",$E481="",$F481="",$G481="",$H481="",$I481="",$J481="",$K481="",$L481=""),"",IF($B481="Female",1/(1+EXP(-SUMPRODUCT(Engine!$C$15202:$C$15233,INDIRECT("Coefficients!$AN$2:$AN$33")))),1/(1+EXP(-SUMPRODUCT(Engine!$C$15202:$C$15233,INDIRECT("Coefficients!$AO$2:$AO$33"))))))</f>
      </c>
      <c r="AJ481" s="8">
        <f>IF(OR($B481="",$C481="",$D481="",$E481="",$F481="",$G481="",$H481="",$I481="",$J481="",$K481="",$L481=""),"",IF($B481="Female",1/(1+EXP(-SUMPRODUCT(Engine!$C$15202:$C$15233,INDIRECT("Coefficients!$AP$2:$AP$33")))),1/(1+EXP(-SUMPRODUCT(Engine!$C$15202:$C$15233,INDIRECT("Coefficients!$AQ$2:$AQ$33"))))))</f>
      </c>
      <c r="AK481" s="8">
        <f>IF(OR($B481="",$C481="",$D481="",$E481="",$F481="",$G481="",$H481="",$I481="",$J481="",$K481="",$L481=""),"",IF($B481="Female",1/(1+EXP(-SUMPRODUCT(Engine!$C$15202:$C$15233,INDIRECT("Coefficients!$AR$2:$AR$33")))),1/(1+EXP(-SUMPRODUCT(Engine!$C$15202:$C$15233,INDIRECT("Coefficients!$AS$2:$AS$33"))))))</f>
      </c>
      <c r="AL481" s="8">
        <f>IF(OR($B481="",$C481="",$D481="",$E481="",$F481="",$G481="",$H481="",$I481="",$J481="",$K481="",$L481=""),"",IF($B481="Female",1/(1+EXP(-SUMPRODUCT(Engine!$C$15202:$C$15233,INDIRECT("Coefficients!$AT$2:$AT$33")))),1/(1+EXP(-SUMPRODUCT(Engine!$C$15202:$C$15233,INDIRECT("Coefficients!$AU$2:$AU$33"))))))</f>
      </c>
      <c r="AM481" s="8">
        <f>IF(OR($B481="",$C481="",$D481="",$E481="",$F481="",$G481="",$H481="",$I481="",$J481="",$K481="",$L481=""),"",IF($B481="Female",1/(1+EXP(-SUMPRODUCT(Engine!$C$15202:$C$15233,INDIRECT("Coefficients!$AV$2:$AV$33")))),1/(1+EXP(-SUMPRODUCT(Engine!$C$15202:$C$15233,INDIRECT("Coefficients!$AW$2:$AW$33"))))))</f>
      </c>
      <c r="AN481" s="8">
        <f>IF(OR($B481="",$C481="",$D481="",$E481="",$F481="",$G481="",$H481="",$I481="",$J481="",$K481="",$L481=""),"",IF($B481="Female",1/(1+EXP(-SUMPRODUCT(Engine!$C$15202:$C$15233,INDIRECT("Coefficients!$AX$2:$AX$33")))),1/(1+EXP(-SUMPRODUCT(Engine!$C$15202:$C$15233,INDIRECT("Coefficients!$AY$2:$AY$33"))))))</f>
      </c>
      <c r="AO481" s="8">
        <f>IF(OR($B481="",$C481="",$D481="",$E481="",$F481="",$G481="",$H481="",$I481="",$J481="",$K481="",$L481=""),"",IF($B481="Female",1/(1+EXP(-SUMPRODUCT(Engine!$C$15202:$C$15233,INDIRECT("Coefficients!$AZ$2:$AZ$33")))),1/(1+EXP(-SUMPRODUCT(Engine!$C$15202:$C$15233,INDIRECT("Coefficients!$BA$2:$BA$33"))))))</f>
      </c>
      <c r="AP481" s="8">
        <f>IF(OR($B481="",$C481="",$D481="",$E481="",$F481="",$G481="",$H481="",$I481="",$J481="",$K481="",$L481=""),"",IF($B481="Female",1/(1+EXP(-SUMPRODUCT(Engine!$C$15202:$C$15233,INDIRECT("Coefficients!$BB$2:$BB$33")))),1/(1+EXP(-SUMPRODUCT(Engine!$C$15202:$C$15233,INDIRECT("Coefficients!$BC$2:$BC$33"))))))</f>
      </c>
      <c r="AQ481" s="8">
        <f>IF(OR($B481="",$C481="",$D481="",$E481="",$F481="",$G481="",$H481="",$I481="",$J481="",$K481="",$L481=""),"",IF($B481="Female",1/(1+EXP(-SUMPRODUCT(Engine!$C$15202:$C$15233,INDIRECT("Coefficients!$BD$2:$BD$33")))),1/(1+EXP(-SUMPRODUCT(Engine!$C$15202:$C$15233,INDIRECT("Coefficients!$BE$2:$BE$33"))))))</f>
      </c>
      <c r="AR481" s="8">
        <f>IF(OR($B481="",$C481="",$D481="",$E481="",$F481="",$G481="",$H481="",$I481="",$J481="",$K481="",$L481=""),"",IF($B481="Female",1/(1+EXP(-SUMPRODUCT(Engine!$C$15202:$C$15233,INDIRECT("Coefficients!$BF$2:$BF$33")))),1/(1+EXP(-SUMPRODUCT(Engine!$C$15202:$C$15233,INDIRECT("Coefficients!$BG$2:$BG$33"))))))</f>
      </c>
      <c r="AS481" s="8">
        <f>IF(OR($B481="",$C481="",$D481="",$E481="",$F481="",$G481="",$H481="",$I481="",$J481="",$K481="",$L481=""),"",IF($B481="Female",1/(1+EXP(-SUMPRODUCT(Engine!$C$15202:$C$15233,INDIRECT("Coefficients!$BH$2:$BH$33")))),1/(1+EXP(-SUMPRODUCT(Engine!$C$15202:$C$15233,INDIRECT("Coefficients!$BI$2:$BI$33"))))))</f>
      </c>
      <c r="AT481" s="8">
        <f>IF(OR($B481="",$C481="",$D481="",$E481="",$F481="",$G481="",$H481="",$I481="",$J481="",$K481="",$L481=""),"",IF($B481="Female",1/(1+EXP(-SUMPRODUCT(Engine!$C$15202:$C$15233,INDIRECT("Coefficients!$BJ$2:$BJ$33")))),1/(1+EXP(-SUMPRODUCT(Engine!$C$15202:$C$15233,INDIRECT("Coefficients!$BK$2:$BK$33"))))))</f>
      </c>
      <c r="AU481" s="8">
        <f>IF(OR($B481="",$C481="",$D481="",$E481="",$F481="",$G481="",$H481="",$I481="",$J481="",$K481="",$L481=""),"",IF($B481="Female",1/(1+EXP(-SUMPRODUCT(Engine!$C$15202:$C$15233,INDIRECT("Coefficients!$BL$2:$BL$33")))),1/(1+EXP(-SUMPRODUCT(Engine!$C$15202:$C$15233,INDIRECT("Coefficients!$BM$2:$BM$33"))))))</f>
      </c>
      <c r="AV481" s="8">
        <f>IF(OR($B481="",$C481="",$D481="",$E481="",$F481="",$G481="",$H481="",$I481="",$J481="",$K481="",$L481=""),"",IF($B481="Female",1/(1+EXP(-SUMPRODUCT(Engine!$C$15202:$C$15233,INDIRECT("Coefficients!$BN$2:$BN$33")))),1/(1+EXP(-SUMPRODUCT(Engine!$C$15202:$C$15233,INDIRECT("Coefficients!$BO$2:$BO$33"))))))</f>
      </c>
      <c r="AW481" s="8">
        <f>IF(OR($B481="",$C481="",$D481="",$E481="",$F481="",$G481="",$H481="",$I481="",$J481="",$K481="",$L481=""),"",IF($B481="Female",1/(1+EXP(-SUMPRODUCT(Engine!$C$15202:$C$15233,INDIRECT("Coefficients!$BP$2:$BP$33")))),1/(1+EXP(-SUMPRODUCT(Engine!$C$15202:$C$15233,INDIRECT("Coefficients!$BQ$2:$BQ$33"))))))</f>
      </c>
      <c r="AX481" s="8">
        <f>IF(OR($B481="",$C481="",$D481="",$E481="",$F481="",$G481="",$H481="",$I481="",$J481="",$K481="",$L481=""),"",IF($B481="Female",1/(1+EXP(-SUMPRODUCT(Engine!$C$15202:$C$15233,INDIRECT("Coefficients!$BR$2:$BR$33")))),1/(1+EXP(-SUMPRODUCT(Engine!$C$15202:$C$15233,INDIRECT("Coefficients!$BS$2:$BS$33"))))))</f>
      </c>
      <c r="AY481" s="8">
        <f>IF(OR($B481="",$C481="",$D481="",$E481="",$F481="",$G481="",$H481="",$I481="",$J481="",$K481="",$L481=""),"",IF($B481="Female",1/(1+EXP(-SUMPRODUCT(Engine!$C$15202:$C$15233,INDIRECT("Coefficients!$BT$2:$BT$33")))),1/(1+EXP(-SUMPRODUCT(Engine!$C$15202:$C$15233,INDIRECT("Coefficients!$BU$2:$BU$33"))))))</f>
      </c>
      <c r="AZ481" s="8">
        <f>IF(OR($B481="",$C481="",$D481="",$E481="",$F481="",$G481="",$H481="",$I481="",$J481="",$K481="",$L481=""),"",IF($B481="Female",1/(1+EXP(-SUMPRODUCT(Engine!$C$15202:$C$15233,INDIRECT("Coefficients!$BV$2:$BV$33")))),1/(1+EXP(-SUMPRODUCT(Engine!$C$15202:$C$15233,INDIRECT("Coefficients!$BW$2:$BW$33"))))))</f>
      </c>
      <c r="BA481" s="8">
        <f>IF(OR($B481="",$C481="",$D481="",$E481="",$F481="",$G481="",$H481="",$I481="",$J481="",$K481="",$L481=""),"",IF($B481="Female",1/(1+EXP(-SUMPRODUCT(Engine!$C$15202:$C$15233,INDIRECT("Coefficients!$BX$2:$BX$33")))),1/(1+EXP(-SUMPRODUCT(Engine!$C$15202:$C$15233,INDIRECT("Coefficients!$BY$2:$BY$33"))))))</f>
      </c>
      <c r="BB481" s="8">
        <f>IF(OR($B481="",$C481="",$D481="",$E481="",$F481="",$G481="",$H481="",$I481="",$J481="",$K481="",$L481=""),"",IF($B481="Female",1/(1+EXP(-SUMPRODUCT(Engine!$C$15202:$C$15233,INDIRECT("Coefficients!$BZ$2:$BZ$33")))),1/(1+EXP(-SUMPRODUCT(Engine!$C$15202:$C$15233,INDIRECT("Coefficients!$CA$2:$CA$33"))))))</f>
      </c>
      <c r="BC481" s="8">
        <f>IF(OR($B481="",$C481="",$D481="",$E481="",$F481="",$G481="",$H481="",$I481="",$J481="",$K481="",$L481=""),"",IF($B481="Female",1/(1+EXP(-SUMPRODUCT(Engine!$C$15202:$C$15233,INDIRECT("Coefficients!$CB$2:$CB$33")))),1/(1+EXP(-SUMPRODUCT(Engine!$C$15202:$C$15233,INDIRECT("Coefficients!$CC$2:$CC$33"))))))</f>
      </c>
      <c r="BD481" s="8">
        <f>IF(OR($B481="",$C481="",$D481="",$E481="",$F481="",$G481="",$H481="",$I481="",$J481="",$K481="",$L481=""),"",IF($B481="Female",1/(1+EXP(-SUMPRODUCT(Engine!$C$15202:$C$15233,INDIRECT("Coefficients!$CD$2:$CD$33")))),1/(1+EXP(-SUMPRODUCT(Engine!$C$15202:$C$15233,INDIRECT("Coefficients!$CE$2:$CE$33"))))))</f>
      </c>
      <c r="BE481" s="8">
        <f>IF(OR($B481="",$C481="",$D481="",$E481="",$F481="",$G481="",$H481="",$I481="",$J481="",$K481="",$L481=""),"",IF($B481="Female",1/(1+EXP(-SUMPRODUCT(Engine!$C$15202:$C$15233,INDIRECT("Coefficients!$CF$2:$CF$33")))),1/(1+EXP(-SUMPRODUCT(Engine!$C$15202:$C$15233,INDIRECT("Coefficients!$CG$2:$CG$33"))))))</f>
      </c>
      <c r="BF481" s="8">
        <f>IF(OR($B481="",$C481="",$D481="",$E481="",$F481="",$G481="",$H481="",$I481="",$J481="",$K481="",$L481=""),"",IF($B481="Female",1/(1+EXP(-SUMPRODUCT(Engine!$C$15202:$C$15233,INDIRECT("Coefficients!$CH$2:$CH$33")))),1/(1+EXP(-SUMPRODUCT(Engine!$C$15202:$C$15233,INDIRECT("Coefficients!$CI$2:$CI$33"))))))</f>
      </c>
      <c r="BG481" s="8">
        <f>IF(OR($B481="",$C481="",$D481="",$E481="",$F481="",$G481="",$H481="",$I481="",$J481="",$K481="",$L481=""),"",IF($B481="Female",1/(1+EXP(-SUMPRODUCT(Engine!$C$15202:$C$15233,INDIRECT("Coefficients!$CJ$2:$CJ$33")))),1/(1+EXP(-SUMPRODUCT(Engine!$C$15202:$C$15233,INDIRECT("Coefficients!$CK$2:$CK$33"))))))</f>
      </c>
      <c r="BH481" s="8">
        <f>IF(OR($B481="",$C481="",$D481="",$E481="",$F481="",$G481="",$H481="",$I481="",$J481="",$K481="",$L481=""),"",IF($B481="Female",1/(1+EXP(-SUMPRODUCT(Engine!$C$15202:$C$15233,INDIRECT("Coefficients!$CL$2:$CL$33")))),1/(1+EXP(-SUMPRODUCT(Engine!$C$15202:$C$15233,INDIRECT("Coefficients!$CM$2:$CM$33"))))))</f>
      </c>
      <c r="BI481" s="8">
        <f>IF(OR($B481="",$C481="",$D481="",$E481="",$F481="",$G481="",$H481="",$I481="",$J481="",$K481="",$L481=""),"",IF($B481="Female",1/(1+EXP(-SUMPRODUCT(Engine!$C$15202:$C$15233,INDIRECT("Coefficients!$CN$2:$CN$33")))),1/(1+EXP(-SUMPRODUCT(Engine!$C$15202:$C$15233,INDIRECT("Coefficients!$CO$2:$CO$33"))))))</f>
      </c>
      <c r="BJ481" s="8">
        <f>IF(OR($B481="",$C481="",$D481="",$E481="",$F481="",$G481="",$H481="",$I481="",$J481="",$K481="",$L481=""),"",IF($B481="Female",1/(1+EXP(-SUMPRODUCT(Engine!$C$15202:$C$15233,INDIRECT("Coefficients!$CP$2:$CP$33")))),1/(1+EXP(-SUMPRODUCT(Engine!$C$15202:$C$15233,INDIRECT("Coefficients!$CQ$2:$CQ$33"))))))</f>
      </c>
      <c r="BK481" s="8">
        <f>IF(OR($B481="",$C481="",$D481="",$E481="",$F481="",$G481="",$H481="",$I481="",$J481="",$K481="",$L481=""),"",IF($B481="Female",1/(1+EXP(-SUMPRODUCT(Engine!$C$15202:$C$15233,INDIRECT("Coefficients!$CR$2:$CR$33")))),1/(1+EXP(-SUMPRODUCT(Engine!$C$15202:$C$15233,INDIRECT("Coefficients!$CS$2:$CS$33"))))))</f>
      </c>
      <c r="BL481" s="8">
        <f>IF(OR($B481="",$C481="",$D481="",$E481="",$F481="",$G481="",$H481="",$I481="",$J481="",$K481="",$L481=""),"",IF($B481="Female",1/(1+EXP(-SUMPRODUCT(Engine!$C$15202:$C$15233,INDIRECT("Coefficients!$CT$2:$CT$33")))),1/(1+EXP(-SUMPRODUCT(Engine!$C$15202:$C$15233,INDIRECT("Coefficients!$CU$2:$CU$33"))))))</f>
      </c>
      <c r="BM481" s="8">
        <f>IF(OR($B481="",$C481="",$D481="",$E481="",$F481="",$G481="",$H481="",$I481="",$J481="",$K481="",$L481=""),"",IF($B481="Female",1/(1+EXP(-SUMPRODUCT(Engine!$C$15202:$C$15233,INDIRECT("Coefficients!$CV$2:$CV$33")))),1/(1+EXP(-SUMPRODUCT(Engine!$C$15202:$C$15233,INDIRECT("Coefficients!$CW$2:$CW$33"))))))</f>
      </c>
    </row>
    <row r="482" spans="1:65" x14ac:dyDescent="0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8">
        <f>IF(OR($B482="",$C482="",$D482="",$E482="",$F482="",$G482="",$H482="",$I482="",$J482="",$K482="",$L482=""),"",IF($B482="Female",1/(1+EXP(-SUMPRODUCT(Engine!$C$15234:$C$15265,INDIRECT("Coefficients!$B$2:$B$33")))),1/(1+EXP(-SUMPRODUCT(Engine!$C$15234:$C$15265,INDIRECT("Coefficients!$C$2:$C$33"))))))</f>
      </c>
      <c r="Q482" s="8">
        <f>IF(OR($B482="",$C482="",$D482="",$E482="",$F482="",$G482="",$H482="",$I482="",$J482="",$K482="",$L482=""),"",IF($B482="Female",1/(1+EXP(-SUMPRODUCT(Engine!$C$15234:$C$15265,INDIRECT("Coefficients!$D$2:$D$33")))),1/(1+EXP(-SUMPRODUCT(Engine!$C$15234:$C$15265,INDIRECT("Coefficients!$E$2:$E$33"))))))</f>
      </c>
      <c r="R482" s="8">
        <f>IF(OR($B482="",$C482="",$D482="",$E482="",$F482="",$G482="",$H482="",$I482="",$J482="",$K482="",$L482=""),"",IF($B482="Female",1/(1+EXP(-SUMPRODUCT(Engine!$C$15234:$C$15265,INDIRECT("Coefficients!$F$2:$F$33")))),1/(1+EXP(-SUMPRODUCT(Engine!$C$15234:$C$15265,INDIRECT("Coefficients!$G$2:$G$33"))))))</f>
      </c>
      <c r="S482" s="8">
        <f>IF(OR($B482="",$C482="",$D482="",$E482="",$F482="",$G482="",$H482="",$I482="",$J482="",$K482="",$L482=""),"",IF($B482="Female",1/(1+EXP(-SUMPRODUCT(Engine!$C$15234:$C$15265,INDIRECT("Coefficients!$H$2:$H$33")))),1/(1+EXP(-SUMPRODUCT(Engine!$C$15234:$C$15265,INDIRECT("Coefficients!$I$2:$I$33"))))))</f>
      </c>
      <c r="T482" s="8">
        <f>IF(OR($B482="",$C482="",$D482="",$E482="",$F482="",$G482="",$H482="",$I482="",$J482="",$K482="",$L482=""),"",IF($B482="Female",1/(1+EXP(-SUMPRODUCT(Engine!$C$15234:$C$15265,INDIRECT("Coefficients!$J$2:$J$33")))),1/(1+EXP(-SUMPRODUCT(Engine!$C$15234:$C$15265,INDIRECT("Coefficients!$K$2:$K$33"))))))</f>
      </c>
      <c r="U482" s="8">
        <f>IF(OR($B482="",$C482="",$D482="",$E482="",$F482="",$G482="",$H482="",$I482="",$J482="",$K482="",$L482=""),"",IF($B482="Female",1/(1+EXP(-SUMPRODUCT(Engine!$C$15234:$C$15265,INDIRECT("Coefficients!$L$2:$L$33")))),1/(1+EXP(-SUMPRODUCT(Engine!$C$15234:$C$15265,INDIRECT("Coefficients!$M$2:$M$33"))))))</f>
      </c>
      <c r="V482" s="8">
        <f>IF(OR($B482="",$C482="",$D482="",$E482="",$F482="",$G482="",$H482="",$I482="",$J482="",$K482="",$L482=""),"",IF($B482="Female",1/(1+EXP(-SUMPRODUCT(Engine!$C$15234:$C$15265,INDIRECT("Coefficients!$N$2:$N$33")))),1/(1+EXP(-SUMPRODUCT(Engine!$C$15234:$C$15265,INDIRECT("Coefficients!$O$2:$O$33"))))))</f>
      </c>
      <c r="W482" s="8">
        <f>IF(OR($B482="",$C482="",$D482="",$E482="",$F482="",$G482="",$H482="",$I482="",$J482="",$K482="",$L482=""),"",IF($B482="Female",1/(1+EXP(-SUMPRODUCT(Engine!$C$15234:$C$15265,INDIRECT("Coefficients!$P$2:$P$33")))),1/(1+EXP(-SUMPRODUCT(Engine!$C$15234:$C$15265,INDIRECT("Coefficients!$Q$2:$Q$33"))))))</f>
      </c>
      <c r="X482" s="8">
        <f>IF(OR($B482="",$C482="",$D482="",$E482="",$F482="",$G482="",$H482="",$I482="",$J482="",$K482="",$L482=""),"",IF($B482="Female",1/(1+EXP(-SUMPRODUCT(Engine!$C$15234:$C$15265,INDIRECT("Coefficients!$R$2:$R$33")))),1/(1+EXP(-SUMPRODUCT(Engine!$C$15234:$C$15265,INDIRECT("Coefficients!$S$2:$S$33"))))))</f>
      </c>
      <c r="Y482" s="8">
        <f>IF(OR($B482="",$C482="",$D482="",$E482="",$F482="",$G482="",$H482="",$I482="",$J482="",$K482="",$L482=""),"",IF($B482="Female",1/(1+EXP(-SUMPRODUCT(Engine!$C$15234:$C$15265,INDIRECT("Coefficients!$T$2:$T$33")))),1/(1+EXP(-SUMPRODUCT(Engine!$C$15234:$C$15265,INDIRECT("Coefficients!$U$2:$U$33"))))))</f>
      </c>
      <c r="Z482" s="8">
        <f>IF(OR($B482="",$C482="",$D482="",$E482="",$F482="",$G482="",$H482="",$I482="",$J482="",$K482="",$L482=""),"",IF($B482="Female",1/(1+EXP(-SUMPRODUCT(Engine!$C$15234:$C$15265,INDIRECT("Coefficients!$V$2:$V$33")))),1/(1+EXP(-SUMPRODUCT(Engine!$C$15234:$C$15265,INDIRECT("Coefficients!$W$2:$W$33"))))))</f>
      </c>
      <c r="AA482" s="8">
        <f>IF(OR($B482="",$C482="",$D482="",$E482="",$F482="",$G482="",$H482="",$I482="",$J482="",$K482="",$L482=""),"",IF($B482="Female",1/(1+EXP(-SUMPRODUCT(Engine!$C$15234:$C$15265,INDIRECT("Coefficients!$X$2:$X$33")))),1/(1+EXP(-SUMPRODUCT(Engine!$C$15234:$C$15265,INDIRECT("Coefficients!$Y$2:$Y$33"))))))</f>
      </c>
      <c r="AB482" s="8">
        <f>IF(OR($B482="",$C482="",$D482="",$E482="",$F482="",$G482="",$H482="",$I482="",$J482="",$K482="",$L482=""),"",IF($B482="Female",1/(1+EXP(-SUMPRODUCT(Engine!$C$15234:$C$15265,INDIRECT("Coefficients!$Z$2:$Z$33")))),1/(1+EXP(-SUMPRODUCT(Engine!$C$15234:$C$15265,INDIRECT("Coefficients!$AA$2:$AA$33"))))))</f>
      </c>
      <c r="AC482" s="8">
        <f>IF(OR($B482="",$C482="",$D482="",$E482="",$F482="",$G482="",$H482="",$I482="",$J482="",$K482="",$L482=""),"",IF($B482="Female",1/(1+EXP(-SUMPRODUCT(Engine!$C$15234:$C$15265,INDIRECT("Coefficients!$AB$2:$AB$33")))),1/(1+EXP(-SUMPRODUCT(Engine!$C$15234:$C$15265,INDIRECT("Coefficients!$AC$2:$AC$33"))))))</f>
      </c>
      <c r="AD482" s="8">
        <f>IF(OR($B482="",$C482="",$D482="",$E482="",$F482="",$G482="",$H482="",$I482="",$J482="",$K482="",$L482=""),"",IF($B482="Female",1/(1+EXP(-SUMPRODUCT(Engine!$C$15234:$C$15265,INDIRECT("Coefficients!$AD$2:$AD$33")))),1/(1+EXP(-SUMPRODUCT(Engine!$C$15234:$C$15265,INDIRECT("Coefficients!$AE$2:$AE$33"))))))</f>
      </c>
      <c r="AE482" s="8">
        <f>IF(OR($B482="",$C482="",$D482="",$E482="",$F482="",$G482="",$H482="",$I482="",$J482="",$K482="",$L482=""),"",IF($B482="Female",1/(1+EXP(-SUMPRODUCT(Engine!$C$15234:$C$15265,INDIRECT("Coefficients!$AF$2:$AF$33")))),1/(1+EXP(-SUMPRODUCT(Engine!$C$15234:$C$15265,INDIRECT("Coefficients!$AG$2:$AG$33"))))))</f>
      </c>
      <c r="AF482" s="8">
        <f>IF(OR($B482="",$C482="",$D482="",$E482="",$F482="",$G482="",$H482="",$I482="",$J482="",$K482="",$L482=""),"",IF($B482="Female",1/(1+EXP(-SUMPRODUCT(Engine!$C$15234:$C$15265,INDIRECT("Coefficients!$AH$2:$AH$33")))),1/(1+EXP(-SUMPRODUCT(Engine!$C$15234:$C$15265,INDIRECT("Coefficients!$AI$2:$AI$33"))))))</f>
      </c>
      <c r="AG482" s="8">
        <f>IF(OR($B482="",$C482="",$D482="",$E482="",$F482="",$G482="",$H482="",$I482="",$J482="",$K482="",$L482=""),"",IF($B482="Female",1/(1+EXP(-SUMPRODUCT(Engine!$C$15234:$C$15265,INDIRECT("Coefficients!$AJ$2:$AJ$33")))),1/(1+EXP(-SUMPRODUCT(Engine!$C$15234:$C$15265,INDIRECT("Coefficients!$AK$2:$AK$33"))))))</f>
      </c>
      <c r="AH482" s="8">
        <f>IF(OR($B482="",$C482="",$D482="",$E482="",$F482="",$G482="",$H482="",$I482="",$J482="",$K482="",$L482=""),"",IF($B482="Female",1/(1+EXP(-SUMPRODUCT(Engine!$C$15234:$C$15265,INDIRECT("Coefficients!$AL$2:$AL$33")))),1/(1+EXP(-SUMPRODUCT(Engine!$C$15234:$C$15265,INDIRECT("Coefficients!$AM$2:$AM$33"))))))</f>
      </c>
      <c r="AI482" s="8">
        <f>IF(OR($B482="",$C482="",$D482="",$E482="",$F482="",$G482="",$H482="",$I482="",$J482="",$K482="",$L482=""),"",IF($B482="Female",1/(1+EXP(-SUMPRODUCT(Engine!$C$15234:$C$15265,INDIRECT("Coefficients!$AN$2:$AN$33")))),1/(1+EXP(-SUMPRODUCT(Engine!$C$15234:$C$15265,INDIRECT("Coefficients!$AO$2:$AO$33"))))))</f>
      </c>
      <c r="AJ482" s="8">
        <f>IF(OR($B482="",$C482="",$D482="",$E482="",$F482="",$G482="",$H482="",$I482="",$J482="",$K482="",$L482=""),"",IF($B482="Female",1/(1+EXP(-SUMPRODUCT(Engine!$C$15234:$C$15265,INDIRECT("Coefficients!$AP$2:$AP$33")))),1/(1+EXP(-SUMPRODUCT(Engine!$C$15234:$C$15265,INDIRECT("Coefficients!$AQ$2:$AQ$33"))))))</f>
      </c>
      <c r="AK482" s="8">
        <f>IF(OR($B482="",$C482="",$D482="",$E482="",$F482="",$G482="",$H482="",$I482="",$J482="",$K482="",$L482=""),"",IF($B482="Female",1/(1+EXP(-SUMPRODUCT(Engine!$C$15234:$C$15265,INDIRECT("Coefficients!$AR$2:$AR$33")))),1/(1+EXP(-SUMPRODUCT(Engine!$C$15234:$C$15265,INDIRECT("Coefficients!$AS$2:$AS$33"))))))</f>
      </c>
      <c r="AL482" s="8">
        <f>IF(OR($B482="",$C482="",$D482="",$E482="",$F482="",$G482="",$H482="",$I482="",$J482="",$K482="",$L482=""),"",IF($B482="Female",1/(1+EXP(-SUMPRODUCT(Engine!$C$15234:$C$15265,INDIRECT("Coefficients!$AT$2:$AT$33")))),1/(1+EXP(-SUMPRODUCT(Engine!$C$15234:$C$15265,INDIRECT("Coefficients!$AU$2:$AU$33"))))))</f>
      </c>
      <c r="AM482" s="8">
        <f>IF(OR($B482="",$C482="",$D482="",$E482="",$F482="",$G482="",$H482="",$I482="",$J482="",$K482="",$L482=""),"",IF($B482="Female",1/(1+EXP(-SUMPRODUCT(Engine!$C$15234:$C$15265,INDIRECT("Coefficients!$AV$2:$AV$33")))),1/(1+EXP(-SUMPRODUCT(Engine!$C$15234:$C$15265,INDIRECT("Coefficients!$AW$2:$AW$33"))))))</f>
      </c>
      <c r="AN482" s="8">
        <f>IF(OR($B482="",$C482="",$D482="",$E482="",$F482="",$G482="",$H482="",$I482="",$J482="",$K482="",$L482=""),"",IF($B482="Female",1/(1+EXP(-SUMPRODUCT(Engine!$C$15234:$C$15265,INDIRECT("Coefficients!$AX$2:$AX$33")))),1/(1+EXP(-SUMPRODUCT(Engine!$C$15234:$C$15265,INDIRECT("Coefficients!$AY$2:$AY$33"))))))</f>
      </c>
      <c r="AO482" s="8">
        <f>IF(OR($B482="",$C482="",$D482="",$E482="",$F482="",$G482="",$H482="",$I482="",$J482="",$K482="",$L482=""),"",IF($B482="Female",1/(1+EXP(-SUMPRODUCT(Engine!$C$15234:$C$15265,INDIRECT("Coefficients!$AZ$2:$AZ$33")))),1/(1+EXP(-SUMPRODUCT(Engine!$C$15234:$C$15265,INDIRECT("Coefficients!$BA$2:$BA$33"))))))</f>
      </c>
      <c r="AP482" s="8">
        <f>IF(OR($B482="",$C482="",$D482="",$E482="",$F482="",$G482="",$H482="",$I482="",$J482="",$K482="",$L482=""),"",IF($B482="Female",1/(1+EXP(-SUMPRODUCT(Engine!$C$15234:$C$15265,INDIRECT("Coefficients!$BB$2:$BB$33")))),1/(1+EXP(-SUMPRODUCT(Engine!$C$15234:$C$15265,INDIRECT("Coefficients!$BC$2:$BC$33"))))))</f>
      </c>
      <c r="AQ482" s="8">
        <f>IF(OR($B482="",$C482="",$D482="",$E482="",$F482="",$G482="",$H482="",$I482="",$J482="",$K482="",$L482=""),"",IF($B482="Female",1/(1+EXP(-SUMPRODUCT(Engine!$C$15234:$C$15265,INDIRECT("Coefficients!$BD$2:$BD$33")))),1/(1+EXP(-SUMPRODUCT(Engine!$C$15234:$C$15265,INDIRECT("Coefficients!$BE$2:$BE$33"))))))</f>
      </c>
      <c r="AR482" s="8">
        <f>IF(OR($B482="",$C482="",$D482="",$E482="",$F482="",$G482="",$H482="",$I482="",$J482="",$K482="",$L482=""),"",IF($B482="Female",1/(1+EXP(-SUMPRODUCT(Engine!$C$15234:$C$15265,INDIRECT("Coefficients!$BF$2:$BF$33")))),1/(1+EXP(-SUMPRODUCT(Engine!$C$15234:$C$15265,INDIRECT("Coefficients!$BG$2:$BG$33"))))))</f>
      </c>
      <c r="AS482" s="8">
        <f>IF(OR($B482="",$C482="",$D482="",$E482="",$F482="",$G482="",$H482="",$I482="",$J482="",$K482="",$L482=""),"",IF($B482="Female",1/(1+EXP(-SUMPRODUCT(Engine!$C$15234:$C$15265,INDIRECT("Coefficients!$BH$2:$BH$33")))),1/(1+EXP(-SUMPRODUCT(Engine!$C$15234:$C$15265,INDIRECT("Coefficients!$BI$2:$BI$33"))))))</f>
      </c>
      <c r="AT482" s="8">
        <f>IF(OR($B482="",$C482="",$D482="",$E482="",$F482="",$G482="",$H482="",$I482="",$J482="",$K482="",$L482=""),"",IF($B482="Female",1/(1+EXP(-SUMPRODUCT(Engine!$C$15234:$C$15265,INDIRECT("Coefficients!$BJ$2:$BJ$33")))),1/(1+EXP(-SUMPRODUCT(Engine!$C$15234:$C$15265,INDIRECT("Coefficients!$BK$2:$BK$33"))))))</f>
      </c>
      <c r="AU482" s="8">
        <f>IF(OR($B482="",$C482="",$D482="",$E482="",$F482="",$G482="",$H482="",$I482="",$J482="",$K482="",$L482=""),"",IF($B482="Female",1/(1+EXP(-SUMPRODUCT(Engine!$C$15234:$C$15265,INDIRECT("Coefficients!$BL$2:$BL$33")))),1/(1+EXP(-SUMPRODUCT(Engine!$C$15234:$C$15265,INDIRECT("Coefficients!$BM$2:$BM$33"))))))</f>
      </c>
      <c r="AV482" s="8">
        <f>IF(OR($B482="",$C482="",$D482="",$E482="",$F482="",$G482="",$H482="",$I482="",$J482="",$K482="",$L482=""),"",IF($B482="Female",1/(1+EXP(-SUMPRODUCT(Engine!$C$15234:$C$15265,INDIRECT("Coefficients!$BN$2:$BN$33")))),1/(1+EXP(-SUMPRODUCT(Engine!$C$15234:$C$15265,INDIRECT("Coefficients!$BO$2:$BO$33"))))))</f>
      </c>
      <c r="AW482" s="8">
        <f>IF(OR($B482="",$C482="",$D482="",$E482="",$F482="",$G482="",$H482="",$I482="",$J482="",$K482="",$L482=""),"",IF($B482="Female",1/(1+EXP(-SUMPRODUCT(Engine!$C$15234:$C$15265,INDIRECT("Coefficients!$BP$2:$BP$33")))),1/(1+EXP(-SUMPRODUCT(Engine!$C$15234:$C$15265,INDIRECT("Coefficients!$BQ$2:$BQ$33"))))))</f>
      </c>
      <c r="AX482" s="8">
        <f>IF(OR($B482="",$C482="",$D482="",$E482="",$F482="",$G482="",$H482="",$I482="",$J482="",$K482="",$L482=""),"",IF($B482="Female",1/(1+EXP(-SUMPRODUCT(Engine!$C$15234:$C$15265,INDIRECT("Coefficients!$BR$2:$BR$33")))),1/(1+EXP(-SUMPRODUCT(Engine!$C$15234:$C$15265,INDIRECT("Coefficients!$BS$2:$BS$33"))))))</f>
      </c>
      <c r="AY482" s="8">
        <f>IF(OR($B482="",$C482="",$D482="",$E482="",$F482="",$G482="",$H482="",$I482="",$J482="",$K482="",$L482=""),"",IF($B482="Female",1/(1+EXP(-SUMPRODUCT(Engine!$C$15234:$C$15265,INDIRECT("Coefficients!$BT$2:$BT$33")))),1/(1+EXP(-SUMPRODUCT(Engine!$C$15234:$C$15265,INDIRECT("Coefficients!$BU$2:$BU$33"))))))</f>
      </c>
      <c r="AZ482" s="8">
        <f>IF(OR($B482="",$C482="",$D482="",$E482="",$F482="",$G482="",$H482="",$I482="",$J482="",$K482="",$L482=""),"",IF($B482="Female",1/(1+EXP(-SUMPRODUCT(Engine!$C$15234:$C$15265,INDIRECT("Coefficients!$BV$2:$BV$33")))),1/(1+EXP(-SUMPRODUCT(Engine!$C$15234:$C$15265,INDIRECT("Coefficients!$BW$2:$BW$33"))))))</f>
      </c>
      <c r="BA482" s="8">
        <f>IF(OR($B482="",$C482="",$D482="",$E482="",$F482="",$G482="",$H482="",$I482="",$J482="",$K482="",$L482=""),"",IF($B482="Female",1/(1+EXP(-SUMPRODUCT(Engine!$C$15234:$C$15265,INDIRECT("Coefficients!$BX$2:$BX$33")))),1/(1+EXP(-SUMPRODUCT(Engine!$C$15234:$C$15265,INDIRECT("Coefficients!$BY$2:$BY$33"))))))</f>
      </c>
      <c r="BB482" s="8">
        <f>IF(OR($B482="",$C482="",$D482="",$E482="",$F482="",$G482="",$H482="",$I482="",$J482="",$K482="",$L482=""),"",IF($B482="Female",1/(1+EXP(-SUMPRODUCT(Engine!$C$15234:$C$15265,INDIRECT("Coefficients!$BZ$2:$BZ$33")))),1/(1+EXP(-SUMPRODUCT(Engine!$C$15234:$C$15265,INDIRECT("Coefficients!$CA$2:$CA$33"))))))</f>
      </c>
      <c r="BC482" s="8">
        <f>IF(OR($B482="",$C482="",$D482="",$E482="",$F482="",$G482="",$H482="",$I482="",$J482="",$K482="",$L482=""),"",IF($B482="Female",1/(1+EXP(-SUMPRODUCT(Engine!$C$15234:$C$15265,INDIRECT("Coefficients!$CB$2:$CB$33")))),1/(1+EXP(-SUMPRODUCT(Engine!$C$15234:$C$15265,INDIRECT("Coefficients!$CC$2:$CC$33"))))))</f>
      </c>
      <c r="BD482" s="8">
        <f>IF(OR($B482="",$C482="",$D482="",$E482="",$F482="",$G482="",$H482="",$I482="",$J482="",$K482="",$L482=""),"",IF($B482="Female",1/(1+EXP(-SUMPRODUCT(Engine!$C$15234:$C$15265,INDIRECT("Coefficients!$CD$2:$CD$33")))),1/(1+EXP(-SUMPRODUCT(Engine!$C$15234:$C$15265,INDIRECT("Coefficients!$CE$2:$CE$33"))))))</f>
      </c>
      <c r="BE482" s="8">
        <f>IF(OR($B482="",$C482="",$D482="",$E482="",$F482="",$G482="",$H482="",$I482="",$J482="",$K482="",$L482=""),"",IF($B482="Female",1/(1+EXP(-SUMPRODUCT(Engine!$C$15234:$C$15265,INDIRECT("Coefficients!$CF$2:$CF$33")))),1/(1+EXP(-SUMPRODUCT(Engine!$C$15234:$C$15265,INDIRECT("Coefficients!$CG$2:$CG$33"))))))</f>
      </c>
      <c r="BF482" s="8">
        <f>IF(OR($B482="",$C482="",$D482="",$E482="",$F482="",$G482="",$H482="",$I482="",$J482="",$K482="",$L482=""),"",IF($B482="Female",1/(1+EXP(-SUMPRODUCT(Engine!$C$15234:$C$15265,INDIRECT("Coefficients!$CH$2:$CH$33")))),1/(1+EXP(-SUMPRODUCT(Engine!$C$15234:$C$15265,INDIRECT("Coefficients!$CI$2:$CI$33"))))))</f>
      </c>
      <c r="BG482" s="8">
        <f>IF(OR($B482="",$C482="",$D482="",$E482="",$F482="",$G482="",$H482="",$I482="",$J482="",$K482="",$L482=""),"",IF($B482="Female",1/(1+EXP(-SUMPRODUCT(Engine!$C$15234:$C$15265,INDIRECT("Coefficients!$CJ$2:$CJ$33")))),1/(1+EXP(-SUMPRODUCT(Engine!$C$15234:$C$15265,INDIRECT("Coefficients!$CK$2:$CK$33"))))))</f>
      </c>
      <c r="BH482" s="8">
        <f>IF(OR($B482="",$C482="",$D482="",$E482="",$F482="",$G482="",$H482="",$I482="",$J482="",$K482="",$L482=""),"",IF($B482="Female",1/(1+EXP(-SUMPRODUCT(Engine!$C$15234:$C$15265,INDIRECT("Coefficients!$CL$2:$CL$33")))),1/(1+EXP(-SUMPRODUCT(Engine!$C$15234:$C$15265,INDIRECT("Coefficients!$CM$2:$CM$33"))))))</f>
      </c>
      <c r="BI482" s="8">
        <f>IF(OR($B482="",$C482="",$D482="",$E482="",$F482="",$G482="",$H482="",$I482="",$J482="",$K482="",$L482=""),"",IF($B482="Female",1/(1+EXP(-SUMPRODUCT(Engine!$C$15234:$C$15265,INDIRECT("Coefficients!$CN$2:$CN$33")))),1/(1+EXP(-SUMPRODUCT(Engine!$C$15234:$C$15265,INDIRECT("Coefficients!$CO$2:$CO$33"))))))</f>
      </c>
      <c r="BJ482" s="8">
        <f>IF(OR($B482="",$C482="",$D482="",$E482="",$F482="",$G482="",$H482="",$I482="",$J482="",$K482="",$L482=""),"",IF($B482="Female",1/(1+EXP(-SUMPRODUCT(Engine!$C$15234:$C$15265,INDIRECT("Coefficients!$CP$2:$CP$33")))),1/(1+EXP(-SUMPRODUCT(Engine!$C$15234:$C$15265,INDIRECT("Coefficients!$CQ$2:$CQ$33"))))))</f>
      </c>
      <c r="BK482" s="8">
        <f>IF(OR($B482="",$C482="",$D482="",$E482="",$F482="",$G482="",$H482="",$I482="",$J482="",$K482="",$L482=""),"",IF($B482="Female",1/(1+EXP(-SUMPRODUCT(Engine!$C$15234:$C$15265,INDIRECT("Coefficients!$CR$2:$CR$33")))),1/(1+EXP(-SUMPRODUCT(Engine!$C$15234:$C$15265,INDIRECT("Coefficients!$CS$2:$CS$33"))))))</f>
      </c>
      <c r="BL482" s="8">
        <f>IF(OR($B482="",$C482="",$D482="",$E482="",$F482="",$G482="",$H482="",$I482="",$J482="",$K482="",$L482=""),"",IF($B482="Female",1/(1+EXP(-SUMPRODUCT(Engine!$C$15234:$C$15265,INDIRECT("Coefficients!$CT$2:$CT$33")))),1/(1+EXP(-SUMPRODUCT(Engine!$C$15234:$C$15265,INDIRECT("Coefficients!$CU$2:$CU$33"))))))</f>
      </c>
      <c r="BM482" s="8">
        <f>IF(OR($B482="",$C482="",$D482="",$E482="",$F482="",$G482="",$H482="",$I482="",$J482="",$K482="",$L482=""),"",IF($B482="Female",1/(1+EXP(-SUMPRODUCT(Engine!$C$15234:$C$15265,INDIRECT("Coefficients!$CV$2:$CV$33")))),1/(1+EXP(-SUMPRODUCT(Engine!$C$15234:$C$15265,INDIRECT("Coefficients!$CW$2:$CW$33"))))))</f>
      </c>
    </row>
    <row r="483" spans="1:65" x14ac:dyDescent="0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8">
        <f>IF(OR($B483="",$C483="",$D483="",$E483="",$F483="",$G483="",$H483="",$I483="",$J483="",$K483="",$L483=""),"",IF($B483="Female",1/(1+EXP(-SUMPRODUCT(Engine!$C$15266:$C$15297,INDIRECT("Coefficients!$B$2:$B$33")))),1/(1+EXP(-SUMPRODUCT(Engine!$C$15266:$C$15297,INDIRECT("Coefficients!$C$2:$C$33"))))))</f>
      </c>
      <c r="Q483" s="8">
        <f>IF(OR($B483="",$C483="",$D483="",$E483="",$F483="",$G483="",$H483="",$I483="",$J483="",$K483="",$L483=""),"",IF($B483="Female",1/(1+EXP(-SUMPRODUCT(Engine!$C$15266:$C$15297,INDIRECT("Coefficients!$D$2:$D$33")))),1/(1+EXP(-SUMPRODUCT(Engine!$C$15266:$C$15297,INDIRECT("Coefficients!$E$2:$E$33"))))))</f>
      </c>
      <c r="R483" s="8">
        <f>IF(OR($B483="",$C483="",$D483="",$E483="",$F483="",$G483="",$H483="",$I483="",$J483="",$K483="",$L483=""),"",IF($B483="Female",1/(1+EXP(-SUMPRODUCT(Engine!$C$15266:$C$15297,INDIRECT("Coefficients!$F$2:$F$33")))),1/(1+EXP(-SUMPRODUCT(Engine!$C$15266:$C$15297,INDIRECT("Coefficients!$G$2:$G$33"))))))</f>
      </c>
      <c r="S483" s="8">
        <f>IF(OR($B483="",$C483="",$D483="",$E483="",$F483="",$G483="",$H483="",$I483="",$J483="",$K483="",$L483=""),"",IF($B483="Female",1/(1+EXP(-SUMPRODUCT(Engine!$C$15266:$C$15297,INDIRECT("Coefficients!$H$2:$H$33")))),1/(1+EXP(-SUMPRODUCT(Engine!$C$15266:$C$15297,INDIRECT("Coefficients!$I$2:$I$33"))))))</f>
      </c>
      <c r="T483" s="8">
        <f>IF(OR($B483="",$C483="",$D483="",$E483="",$F483="",$G483="",$H483="",$I483="",$J483="",$K483="",$L483=""),"",IF($B483="Female",1/(1+EXP(-SUMPRODUCT(Engine!$C$15266:$C$15297,INDIRECT("Coefficients!$J$2:$J$33")))),1/(1+EXP(-SUMPRODUCT(Engine!$C$15266:$C$15297,INDIRECT("Coefficients!$K$2:$K$33"))))))</f>
      </c>
      <c r="U483" s="8">
        <f>IF(OR($B483="",$C483="",$D483="",$E483="",$F483="",$G483="",$H483="",$I483="",$J483="",$K483="",$L483=""),"",IF($B483="Female",1/(1+EXP(-SUMPRODUCT(Engine!$C$15266:$C$15297,INDIRECT("Coefficients!$L$2:$L$33")))),1/(1+EXP(-SUMPRODUCT(Engine!$C$15266:$C$15297,INDIRECT("Coefficients!$M$2:$M$33"))))))</f>
      </c>
      <c r="V483" s="8">
        <f>IF(OR($B483="",$C483="",$D483="",$E483="",$F483="",$G483="",$H483="",$I483="",$J483="",$K483="",$L483=""),"",IF($B483="Female",1/(1+EXP(-SUMPRODUCT(Engine!$C$15266:$C$15297,INDIRECT("Coefficients!$N$2:$N$33")))),1/(1+EXP(-SUMPRODUCT(Engine!$C$15266:$C$15297,INDIRECT("Coefficients!$O$2:$O$33"))))))</f>
      </c>
      <c r="W483" s="8">
        <f>IF(OR($B483="",$C483="",$D483="",$E483="",$F483="",$G483="",$H483="",$I483="",$J483="",$K483="",$L483=""),"",IF($B483="Female",1/(1+EXP(-SUMPRODUCT(Engine!$C$15266:$C$15297,INDIRECT("Coefficients!$P$2:$P$33")))),1/(1+EXP(-SUMPRODUCT(Engine!$C$15266:$C$15297,INDIRECT("Coefficients!$Q$2:$Q$33"))))))</f>
      </c>
      <c r="X483" s="8">
        <f>IF(OR($B483="",$C483="",$D483="",$E483="",$F483="",$G483="",$H483="",$I483="",$J483="",$K483="",$L483=""),"",IF($B483="Female",1/(1+EXP(-SUMPRODUCT(Engine!$C$15266:$C$15297,INDIRECT("Coefficients!$R$2:$R$33")))),1/(1+EXP(-SUMPRODUCT(Engine!$C$15266:$C$15297,INDIRECT("Coefficients!$S$2:$S$33"))))))</f>
      </c>
      <c r="Y483" s="8">
        <f>IF(OR($B483="",$C483="",$D483="",$E483="",$F483="",$G483="",$H483="",$I483="",$J483="",$K483="",$L483=""),"",IF($B483="Female",1/(1+EXP(-SUMPRODUCT(Engine!$C$15266:$C$15297,INDIRECT("Coefficients!$T$2:$T$33")))),1/(1+EXP(-SUMPRODUCT(Engine!$C$15266:$C$15297,INDIRECT("Coefficients!$U$2:$U$33"))))))</f>
      </c>
      <c r="Z483" s="8">
        <f>IF(OR($B483="",$C483="",$D483="",$E483="",$F483="",$G483="",$H483="",$I483="",$J483="",$K483="",$L483=""),"",IF($B483="Female",1/(1+EXP(-SUMPRODUCT(Engine!$C$15266:$C$15297,INDIRECT("Coefficients!$V$2:$V$33")))),1/(1+EXP(-SUMPRODUCT(Engine!$C$15266:$C$15297,INDIRECT("Coefficients!$W$2:$W$33"))))))</f>
      </c>
      <c r="AA483" s="8">
        <f>IF(OR($B483="",$C483="",$D483="",$E483="",$F483="",$G483="",$H483="",$I483="",$J483="",$K483="",$L483=""),"",IF($B483="Female",1/(1+EXP(-SUMPRODUCT(Engine!$C$15266:$C$15297,INDIRECT("Coefficients!$X$2:$X$33")))),1/(1+EXP(-SUMPRODUCT(Engine!$C$15266:$C$15297,INDIRECT("Coefficients!$Y$2:$Y$33"))))))</f>
      </c>
      <c r="AB483" s="8">
        <f>IF(OR($B483="",$C483="",$D483="",$E483="",$F483="",$G483="",$H483="",$I483="",$J483="",$K483="",$L483=""),"",IF($B483="Female",1/(1+EXP(-SUMPRODUCT(Engine!$C$15266:$C$15297,INDIRECT("Coefficients!$Z$2:$Z$33")))),1/(1+EXP(-SUMPRODUCT(Engine!$C$15266:$C$15297,INDIRECT("Coefficients!$AA$2:$AA$33"))))))</f>
      </c>
      <c r="AC483" s="8">
        <f>IF(OR($B483="",$C483="",$D483="",$E483="",$F483="",$G483="",$H483="",$I483="",$J483="",$K483="",$L483=""),"",IF($B483="Female",1/(1+EXP(-SUMPRODUCT(Engine!$C$15266:$C$15297,INDIRECT("Coefficients!$AB$2:$AB$33")))),1/(1+EXP(-SUMPRODUCT(Engine!$C$15266:$C$15297,INDIRECT("Coefficients!$AC$2:$AC$33"))))))</f>
      </c>
      <c r="AD483" s="8">
        <f>IF(OR($B483="",$C483="",$D483="",$E483="",$F483="",$G483="",$H483="",$I483="",$J483="",$K483="",$L483=""),"",IF($B483="Female",1/(1+EXP(-SUMPRODUCT(Engine!$C$15266:$C$15297,INDIRECT("Coefficients!$AD$2:$AD$33")))),1/(1+EXP(-SUMPRODUCT(Engine!$C$15266:$C$15297,INDIRECT("Coefficients!$AE$2:$AE$33"))))))</f>
      </c>
      <c r="AE483" s="8">
        <f>IF(OR($B483="",$C483="",$D483="",$E483="",$F483="",$G483="",$H483="",$I483="",$J483="",$K483="",$L483=""),"",IF($B483="Female",1/(1+EXP(-SUMPRODUCT(Engine!$C$15266:$C$15297,INDIRECT("Coefficients!$AF$2:$AF$33")))),1/(1+EXP(-SUMPRODUCT(Engine!$C$15266:$C$15297,INDIRECT("Coefficients!$AG$2:$AG$33"))))))</f>
      </c>
      <c r="AF483" s="8">
        <f>IF(OR($B483="",$C483="",$D483="",$E483="",$F483="",$G483="",$H483="",$I483="",$J483="",$K483="",$L483=""),"",IF($B483="Female",1/(1+EXP(-SUMPRODUCT(Engine!$C$15266:$C$15297,INDIRECT("Coefficients!$AH$2:$AH$33")))),1/(1+EXP(-SUMPRODUCT(Engine!$C$15266:$C$15297,INDIRECT("Coefficients!$AI$2:$AI$33"))))))</f>
      </c>
      <c r="AG483" s="8">
        <f>IF(OR($B483="",$C483="",$D483="",$E483="",$F483="",$G483="",$H483="",$I483="",$J483="",$K483="",$L483=""),"",IF($B483="Female",1/(1+EXP(-SUMPRODUCT(Engine!$C$15266:$C$15297,INDIRECT("Coefficients!$AJ$2:$AJ$33")))),1/(1+EXP(-SUMPRODUCT(Engine!$C$15266:$C$15297,INDIRECT("Coefficients!$AK$2:$AK$33"))))))</f>
      </c>
      <c r="AH483" s="8">
        <f>IF(OR($B483="",$C483="",$D483="",$E483="",$F483="",$G483="",$H483="",$I483="",$J483="",$K483="",$L483=""),"",IF($B483="Female",1/(1+EXP(-SUMPRODUCT(Engine!$C$15266:$C$15297,INDIRECT("Coefficients!$AL$2:$AL$33")))),1/(1+EXP(-SUMPRODUCT(Engine!$C$15266:$C$15297,INDIRECT("Coefficients!$AM$2:$AM$33"))))))</f>
      </c>
      <c r="AI483" s="8">
        <f>IF(OR($B483="",$C483="",$D483="",$E483="",$F483="",$G483="",$H483="",$I483="",$J483="",$K483="",$L483=""),"",IF($B483="Female",1/(1+EXP(-SUMPRODUCT(Engine!$C$15266:$C$15297,INDIRECT("Coefficients!$AN$2:$AN$33")))),1/(1+EXP(-SUMPRODUCT(Engine!$C$15266:$C$15297,INDIRECT("Coefficients!$AO$2:$AO$33"))))))</f>
      </c>
      <c r="AJ483" s="8">
        <f>IF(OR($B483="",$C483="",$D483="",$E483="",$F483="",$G483="",$H483="",$I483="",$J483="",$K483="",$L483=""),"",IF($B483="Female",1/(1+EXP(-SUMPRODUCT(Engine!$C$15266:$C$15297,INDIRECT("Coefficients!$AP$2:$AP$33")))),1/(1+EXP(-SUMPRODUCT(Engine!$C$15266:$C$15297,INDIRECT("Coefficients!$AQ$2:$AQ$33"))))))</f>
      </c>
      <c r="AK483" s="8">
        <f>IF(OR($B483="",$C483="",$D483="",$E483="",$F483="",$G483="",$H483="",$I483="",$J483="",$K483="",$L483=""),"",IF($B483="Female",1/(1+EXP(-SUMPRODUCT(Engine!$C$15266:$C$15297,INDIRECT("Coefficients!$AR$2:$AR$33")))),1/(1+EXP(-SUMPRODUCT(Engine!$C$15266:$C$15297,INDIRECT("Coefficients!$AS$2:$AS$33"))))))</f>
      </c>
      <c r="AL483" s="8">
        <f>IF(OR($B483="",$C483="",$D483="",$E483="",$F483="",$G483="",$H483="",$I483="",$J483="",$K483="",$L483=""),"",IF($B483="Female",1/(1+EXP(-SUMPRODUCT(Engine!$C$15266:$C$15297,INDIRECT("Coefficients!$AT$2:$AT$33")))),1/(1+EXP(-SUMPRODUCT(Engine!$C$15266:$C$15297,INDIRECT("Coefficients!$AU$2:$AU$33"))))))</f>
      </c>
      <c r="AM483" s="8">
        <f>IF(OR($B483="",$C483="",$D483="",$E483="",$F483="",$G483="",$H483="",$I483="",$J483="",$K483="",$L483=""),"",IF($B483="Female",1/(1+EXP(-SUMPRODUCT(Engine!$C$15266:$C$15297,INDIRECT("Coefficients!$AV$2:$AV$33")))),1/(1+EXP(-SUMPRODUCT(Engine!$C$15266:$C$15297,INDIRECT("Coefficients!$AW$2:$AW$33"))))))</f>
      </c>
      <c r="AN483" s="8">
        <f>IF(OR($B483="",$C483="",$D483="",$E483="",$F483="",$G483="",$H483="",$I483="",$J483="",$K483="",$L483=""),"",IF($B483="Female",1/(1+EXP(-SUMPRODUCT(Engine!$C$15266:$C$15297,INDIRECT("Coefficients!$AX$2:$AX$33")))),1/(1+EXP(-SUMPRODUCT(Engine!$C$15266:$C$15297,INDIRECT("Coefficients!$AY$2:$AY$33"))))))</f>
      </c>
      <c r="AO483" s="8">
        <f>IF(OR($B483="",$C483="",$D483="",$E483="",$F483="",$G483="",$H483="",$I483="",$J483="",$K483="",$L483=""),"",IF($B483="Female",1/(1+EXP(-SUMPRODUCT(Engine!$C$15266:$C$15297,INDIRECT("Coefficients!$AZ$2:$AZ$33")))),1/(1+EXP(-SUMPRODUCT(Engine!$C$15266:$C$15297,INDIRECT("Coefficients!$BA$2:$BA$33"))))))</f>
      </c>
      <c r="AP483" s="8">
        <f>IF(OR($B483="",$C483="",$D483="",$E483="",$F483="",$G483="",$H483="",$I483="",$J483="",$K483="",$L483=""),"",IF($B483="Female",1/(1+EXP(-SUMPRODUCT(Engine!$C$15266:$C$15297,INDIRECT("Coefficients!$BB$2:$BB$33")))),1/(1+EXP(-SUMPRODUCT(Engine!$C$15266:$C$15297,INDIRECT("Coefficients!$BC$2:$BC$33"))))))</f>
      </c>
      <c r="AQ483" s="8">
        <f>IF(OR($B483="",$C483="",$D483="",$E483="",$F483="",$G483="",$H483="",$I483="",$J483="",$K483="",$L483=""),"",IF($B483="Female",1/(1+EXP(-SUMPRODUCT(Engine!$C$15266:$C$15297,INDIRECT("Coefficients!$BD$2:$BD$33")))),1/(1+EXP(-SUMPRODUCT(Engine!$C$15266:$C$15297,INDIRECT("Coefficients!$BE$2:$BE$33"))))))</f>
      </c>
      <c r="AR483" s="8">
        <f>IF(OR($B483="",$C483="",$D483="",$E483="",$F483="",$G483="",$H483="",$I483="",$J483="",$K483="",$L483=""),"",IF($B483="Female",1/(1+EXP(-SUMPRODUCT(Engine!$C$15266:$C$15297,INDIRECT("Coefficients!$BF$2:$BF$33")))),1/(1+EXP(-SUMPRODUCT(Engine!$C$15266:$C$15297,INDIRECT("Coefficients!$BG$2:$BG$33"))))))</f>
      </c>
      <c r="AS483" s="8">
        <f>IF(OR($B483="",$C483="",$D483="",$E483="",$F483="",$G483="",$H483="",$I483="",$J483="",$K483="",$L483=""),"",IF($B483="Female",1/(1+EXP(-SUMPRODUCT(Engine!$C$15266:$C$15297,INDIRECT("Coefficients!$BH$2:$BH$33")))),1/(1+EXP(-SUMPRODUCT(Engine!$C$15266:$C$15297,INDIRECT("Coefficients!$BI$2:$BI$33"))))))</f>
      </c>
      <c r="AT483" s="8">
        <f>IF(OR($B483="",$C483="",$D483="",$E483="",$F483="",$G483="",$H483="",$I483="",$J483="",$K483="",$L483=""),"",IF($B483="Female",1/(1+EXP(-SUMPRODUCT(Engine!$C$15266:$C$15297,INDIRECT("Coefficients!$BJ$2:$BJ$33")))),1/(1+EXP(-SUMPRODUCT(Engine!$C$15266:$C$15297,INDIRECT("Coefficients!$BK$2:$BK$33"))))))</f>
      </c>
      <c r="AU483" s="8">
        <f>IF(OR($B483="",$C483="",$D483="",$E483="",$F483="",$G483="",$H483="",$I483="",$J483="",$K483="",$L483=""),"",IF($B483="Female",1/(1+EXP(-SUMPRODUCT(Engine!$C$15266:$C$15297,INDIRECT("Coefficients!$BL$2:$BL$33")))),1/(1+EXP(-SUMPRODUCT(Engine!$C$15266:$C$15297,INDIRECT("Coefficients!$BM$2:$BM$33"))))))</f>
      </c>
      <c r="AV483" s="8">
        <f>IF(OR($B483="",$C483="",$D483="",$E483="",$F483="",$G483="",$H483="",$I483="",$J483="",$K483="",$L483=""),"",IF($B483="Female",1/(1+EXP(-SUMPRODUCT(Engine!$C$15266:$C$15297,INDIRECT("Coefficients!$BN$2:$BN$33")))),1/(1+EXP(-SUMPRODUCT(Engine!$C$15266:$C$15297,INDIRECT("Coefficients!$BO$2:$BO$33"))))))</f>
      </c>
      <c r="AW483" s="8">
        <f>IF(OR($B483="",$C483="",$D483="",$E483="",$F483="",$G483="",$H483="",$I483="",$J483="",$K483="",$L483=""),"",IF($B483="Female",1/(1+EXP(-SUMPRODUCT(Engine!$C$15266:$C$15297,INDIRECT("Coefficients!$BP$2:$BP$33")))),1/(1+EXP(-SUMPRODUCT(Engine!$C$15266:$C$15297,INDIRECT("Coefficients!$BQ$2:$BQ$33"))))))</f>
      </c>
      <c r="AX483" s="8">
        <f>IF(OR($B483="",$C483="",$D483="",$E483="",$F483="",$G483="",$H483="",$I483="",$J483="",$K483="",$L483=""),"",IF($B483="Female",1/(1+EXP(-SUMPRODUCT(Engine!$C$15266:$C$15297,INDIRECT("Coefficients!$BR$2:$BR$33")))),1/(1+EXP(-SUMPRODUCT(Engine!$C$15266:$C$15297,INDIRECT("Coefficients!$BS$2:$BS$33"))))))</f>
      </c>
      <c r="AY483" s="8">
        <f>IF(OR($B483="",$C483="",$D483="",$E483="",$F483="",$G483="",$H483="",$I483="",$J483="",$K483="",$L483=""),"",IF($B483="Female",1/(1+EXP(-SUMPRODUCT(Engine!$C$15266:$C$15297,INDIRECT("Coefficients!$BT$2:$BT$33")))),1/(1+EXP(-SUMPRODUCT(Engine!$C$15266:$C$15297,INDIRECT("Coefficients!$BU$2:$BU$33"))))))</f>
      </c>
      <c r="AZ483" s="8">
        <f>IF(OR($B483="",$C483="",$D483="",$E483="",$F483="",$G483="",$H483="",$I483="",$J483="",$K483="",$L483=""),"",IF($B483="Female",1/(1+EXP(-SUMPRODUCT(Engine!$C$15266:$C$15297,INDIRECT("Coefficients!$BV$2:$BV$33")))),1/(1+EXP(-SUMPRODUCT(Engine!$C$15266:$C$15297,INDIRECT("Coefficients!$BW$2:$BW$33"))))))</f>
      </c>
      <c r="BA483" s="8">
        <f>IF(OR($B483="",$C483="",$D483="",$E483="",$F483="",$G483="",$H483="",$I483="",$J483="",$K483="",$L483=""),"",IF($B483="Female",1/(1+EXP(-SUMPRODUCT(Engine!$C$15266:$C$15297,INDIRECT("Coefficients!$BX$2:$BX$33")))),1/(1+EXP(-SUMPRODUCT(Engine!$C$15266:$C$15297,INDIRECT("Coefficients!$BY$2:$BY$33"))))))</f>
      </c>
      <c r="BB483" s="8">
        <f>IF(OR($B483="",$C483="",$D483="",$E483="",$F483="",$G483="",$H483="",$I483="",$J483="",$K483="",$L483=""),"",IF($B483="Female",1/(1+EXP(-SUMPRODUCT(Engine!$C$15266:$C$15297,INDIRECT("Coefficients!$BZ$2:$BZ$33")))),1/(1+EXP(-SUMPRODUCT(Engine!$C$15266:$C$15297,INDIRECT("Coefficients!$CA$2:$CA$33"))))))</f>
      </c>
      <c r="BC483" s="8">
        <f>IF(OR($B483="",$C483="",$D483="",$E483="",$F483="",$G483="",$H483="",$I483="",$J483="",$K483="",$L483=""),"",IF($B483="Female",1/(1+EXP(-SUMPRODUCT(Engine!$C$15266:$C$15297,INDIRECT("Coefficients!$CB$2:$CB$33")))),1/(1+EXP(-SUMPRODUCT(Engine!$C$15266:$C$15297,INDIRECT("Coefficients!$CC$2:$CC$33"))))))</f>
      </c>
      <c r="BD483" s="8">
        <f>IF(OR($B483="",$C483="",$D483="",$E483="",$F483="",$G483="",$H483="",$I483="",$J483="",$K483="",$L483=""),"",IF($B483="Female",1/(1+EXP(-SUMPRODUCT(Engine!$C$15266:$C$15297,INDIRECT("Coefficients!$CD$2:$CD$33")))),1/(1+EXP(-SUMPRODUCT(Engine!$C$15266:$C$15297,INDIRECT("Coefficients!$CE$2:$CE$33"))))))</f>
      </c>
      <c r="BE483" s="8">
        <f>IF(OR($B483="",$C483="",$D483="",$E483="",$F483="",$G483="",$H483="",$I483="",$J483="",$K483="",$L483=""),"",IF($B483="Female",1/(1+EXP(-SUMPRODUCT(Engine!$C$15266:$C$15297,INDIRECT("Coefficients!$CF$2:$CF$33")))),1/(1+EXP(-SUMPRODUCT(Engine!$C$15266:$C$15297,INDIRECT("Coefficients!$CG$2:$CG$33"))))))</f>
      </c>
      <c r="BF483" s="8">
        <f>IF(OR($B483="",$C483="",$D483="",$E483="",$F483="",$G483="",$H483="",$I483="",$J483="",$K483="",$L483=""),"",IF($B483="Female",1/(1+EXP(-SUMPRODUCT(Engine!$C$15266:$C$15297,INDIRECT("Coefficients!$CH$2:$CH$33")))),1/(1+EXP(-SUMPRODUCT(Engine!$C$15266:$C$15297,INDIRECT("Coefficients!$CI$2:$CI$33"))))))</f>
      </c>
      <c r="BG483" s="8">
        <f>IF(OR($B483="",$C483="",$D483="",$E483="",$F483="",$G483="",$H483="",$I483="",$J483="",$K483="",$L483=""),"",IF($B483="Female",1/(1+EXP(-SUMPRODUCT(Engine!$C$15266:$C$15297,INDIRECT("Coefficients!$CJ$2:$CJ$33")))),1/(1+EXP(-SUMPRODUCT(Engine!$C$15266:$C$15297,INDIRECT("Coefficients!$CK$2:$CK$33"))))))</f>
      </c>
      <c r="BH483" s="8">
        <f>IF(OR($B483="",$C483="",$D483="",$E483="",$F483="",$G483="",$H483="",$I483="",$J483="",$K483="",$L483=""),"",IF($B483="Female",1/(1+EXP(-SUMPRODUCT(Engine!$C$15266:$C$15297,INDIRECT("Coefficients!$CL$2:$CL$33")))),1/(1+EXP(-SUMPRODUCT(Engine!$C$15266:$C$15297,INDIRECT("Coefficients!$CM$2:$CM$33"))))))</f>
      </c>
      <c r="BI483" s="8">
        <f>IF(OR($B483="",$C483="",$D483="",$E483="",$F483="",$G483="",$H483="",$I483="",$J483="",$K483="",$L483=""),"",IF($B483="Female",1/(1+EXP(-SUMPRODUCT(Engine!$C$15266:$C$15297,INDIRECT("Coefficients!$CN$2:$CN$33")))),1/(1+EXP(-SUMPRODUCT(Engine!$C$15266:$C$15297,INDIRECT("Coefficients!$CO$2:$CO$33"))))))</f>
      </c>
      <c r="BJ483" s="8">
        <f>IF(OR($B483="",$C483="",$D483="",$E483="",$F483="",$G483="",$H483="",$I483="",$J483="",$K483="",$L483=""),"",IF($B483="Female",1/(1+EXP(-SUMPRODUCT(Engine!$C$15266:$C$15297,INDIRECT("Coefficients!$CP$2:$CP$33")))),1/(1+EXP(-SUMPRODUCT(Engine!$C$15266:$C$15297,INDIRECT("Coefficients!$CQ$2:$CQ$33"))))))</f>
      </c>
      <c r="BK483" s="8">
        <f>IF(OR($B483="",$C483="",$D483="",$E483="",$F483="",$G483="",$H483="",$I483="",$J483="",$K483="",$L483=""),"",IF($B483="Female",1/(1+EXP(-SUMPRODUCT(Engine!$C$15266:$C$15297,INDIRECT("Coefficients!$CR$2:$CR$33")))),1/(1+EXP(-SUMPRODUCT(Engine!$C$15266:$C$15297,INDIRECT("Coefficients!$CS$2:$CS$33"))))))</f>
      </c>
      <c r="BL483" s="8">
        <f>IF(OR($B483="",$C483="",$D483="",$E483="",$F483="",$G483="",$H483="",$I483="",$J483="",$K483="",$L483=""),"",IF($B483="Female",1/(1+EXP(-SUMPRODUCT(Engine!$C$15266:$C$15297,INDIRECT("Coefficients!$CT$2:$CT$33")))),1/(1+EXP(-SUMPRODUCT(Engine!$C$15266:$C$15297,INDIRECT("Coefficients!$CU$2:$CU$33"))))))</f>
      </c>
      <c r="BM483" s="8">
        <f>IF(OR($B483="",$C483="",$D483="",$E483="",$F483="",$G483="",$H483="",$I483="",$J483="",$K483="",$L483=""),"",IF($B483="Female",1/(1+EXP(-SUMPRODUCT(Engine!$C$15266:$C$15297,INDIRECT("Coefficients!$CV$2:$CV$33")))),1/(1+EXP(-SUMPRODUCT(Engine!$C$15266:$C$15297,INDIRECT("Coefficients!$CW$2:$CW$33"))))))</f>
      </c>
    </row>
    <row r="484" spans="1:65" x14ac:dyDescent="0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8">
        <f>IF(OR($B484="",$C484="",$D484="",$E484="",$F484="",$G484="",$H484="",$I484="",$J484="",$K484="",$L484=""),"",IF($B484="Female",1/(1+EXP(-SUMPRODUCT(Engine!$C$15298:$C$15329,INDIRECT("Coefficients!$B$2:$B$33")))),1/(1+EXP(-SUMPRODUCT(Engine!$C$15298:$C$15329,INDIRECT("Coefficients!$C$2:$C$33"))))))</f>
      </c>
      <c r="Q484" s="8">
        <f>IF(OR($B484="",$C484="",$D484="",$E484="",$F484="",$G484="",$H484="",$I484="",$J484="",$K484="",$L484=""),"",IF($B484="Female",1/(1+EXP(-SUMPRODUCT(Engine!$C$15298:$C$15329,INDIRECT("Coefficients!$D$2:$D$33")))),1/(1+EXP(-SUMPRODUCT(Engine!$C$15298:$C$15329,INDIRECT("Coefficients!$E$2:$E$33"))))))</f>
      </c>
      <c r="R484" s="8">
        <f>IF(OR($B484="",$C484="",$D484="",$E484="",$F484="",$G484="",$H484="",$I484="",$J484="",$K484="",$L484=""),"",IF($B484="Female",1/(1+EXP(-SUMPRODUCT(Engine!$C$15298:$C$15329,INDIRECT("Coefficients!$F$2:$F$33")))),1/(1+EXP(-SUMPRODUCT(Engine!$C$15298:$C$15329,INDIRECT("Coefficients!$G$2:$G$33"))))))</f>
      </c>
      <c r="S484" s="8">
        <f>IF(OR($B484="",$C484="",$D484="",$E484="",$F484="",$G484="",$H484="",$I484="",$J484="",$K484="",$L484=""),"",IF($B484="Female",1/(1+EXP(-SUMPRODUCT(Engine!$C$15298:$C$15329,INDIRECT("Coefficients!$H$2:$H$33")))),1/(1+EXP(-SUMPRODUCT(Engine!$C$15298:$C$15329,INDIRECT("Coefficients!$I$2:$I$33"))))))</f>
      </c>
      <c r="T484" s="8">
        <f>IF(OR($B484="",$C484="",$D484="",$E484="",$F484="",$G484="",$H484="",$I484="",$J484="",$K484="",$L484=""),"",IF($B484="Female",1/(1+EXP(-SUMPRODUCT(Engine!$C$15298:$C$15329,INDIRECT("Coefficients!$J$2:$J$33")))),1/(1+EXP(-SUMPRODUCT(Engine!$C$15298:$C$15329,INDIRECT("Coefficients!$K$2:$K$33"))))))</f>
      </c>
      <c r="U484" s="8">
        <f>IF(OR($B484="",$C484="",$D484="",$E484="",$F484="",$G484="",$H484="",$I484="",$J484="",$K484="",$L484=""),"",IF($B484="Female",1/(1+EXP(-SUMPRODUCT(Engine!$C$15298:$C$15329,INDIRECT("Coefficients!$L$2:$L$33")))),1/(1+EXP(-SUMPRODUCT(Engine!$C$15298:$C$15329,INDIRECT("Coefficients!$M$2:$M$33"))))))</f>
      </c>
      <c r="V484" s="8">
        <f>IF(OR($B484="",$C484="",$D484="",$E484="",$F484="",$G484="",$H484="",$I484="",$J484="",$K484="",$L484=""),"",IF($B484="Female",1/(1+EXP(-SUMPRODUCT(Engine!$C$15298:$C$15329,INDIRECT("Coefficients!$N$2:$N$33")))),1/(1+EXP(-SUMPRODUCT(Engine!$C$15298:$C$15329,INDIRECT("Coefficients!$O$2:$O$33"))))))</f>
      </c>
      <c r="W484" s="8">
        <f>IF(OR($B484="",$C484="",$D484="",$E484="",$F484="",$G484="",$H484="",$I484="",$J484="",$K484="",$L484=""),"",IF($B484="Female",1/(1+EXP(-SUMPRODUCT(Engine!$C$15298:$C$15329,INDIRECT("Coefficients!$P$2:$P$33")))),1/(1+EXP(-SUMPRODUCT(Engine!$C$15298:$C$15329,INDIRECT("Coefficients!$Q$2:$Q$33"))))))</f>
      </c>
      <c r="X484" s="8">
        <f>IF(OR($B484="",$C484="",$D484="",$E484="",$F484="",$G484="",$H484="",$I484="",$J484="",$K484="",$L484=""),"",IF($B484="Female",1/(1+EXP(-SUMPRODUCT(Engine!$C$15298:$C$15329,INDIRECT("Coefficients!$R$2:$R$33")))),1/(1+EXP(-SUMPRODUCT(Engine!$C$15298:$C$15329,INDIRECT("Coefficients!$S$2:$S$33"))))))</f>
      </c>
      <c r="Y484" s="8">
        <f>IF(OR($B484="",$C484="",$D484="",$E484="",$F484="",$G484="",$H484="",$I484="",$J484="",$K484="",$L484=""),"",IF($B484="Female",1/(1+EXP(-SUMPRODUCT(Engine!$C$15298:$C$15329,INDIRECT("Coefficients!$T$2:$T$33")))),1/(1+EXP(-SUMPRODUCT(Engine!$C$15298:$C$15329,INDIRECT("Coefficients!$U$2:$U$33"))))))</f>
      </c>
      <c r="Z484" s="8">
        <f>IF(OR($B484="",$C484="",$D484="",$E484="",$F484="",$G484="",$H484="",$I484="",$J484="",$K484="",$L484=""),"",IF($B484="Female",1/(1+EXP(-SUMPRODUCT(Engine!$C$15298:$C$15329,INDIRECT("Coefficients!$V$2:$V$33")))),1/(1+EXP(-SUMPRODUCT(Engine!$C$15298:$C$15329,INDIRECT("Coefficients!$W$2:$W$33"))))))</f>
      </c>
      <c r="AA484" s="8">
        <f>IF(OR($B484="",$C484="",$D484="",$E484="",$F484="",$G484="",$H484="",$I484="",$J484="",$K484="",$L484=""),"",IF($B484="Female",1/(1+EXP(-SUMPRODUCT(Engine!$C$15298:$C$15329,INDIRECT("Coefficients!$X$2:$X$33")))),1/(1+EXP(-SUMPRODUCT(Engine!$C$15298:$C$15329,INDIRECT("Coefficients!$Y$2:$Y$33"))))))</f>
      </c>
      <c r="AB484" s="8">
        <f>IF(OR($B484="",$C484="",$D484="",$E484="",$F484="",$G484="",$H484="",$I484="",$J484="",$K484="",$L484=""),"",IF($B484="Female",1/(1+EXP(-SUMPRODUCT(Engine!$C$15298:$C$15329,INDIRECT("Coefficients!$Z$2:$Z$33")))),1/(1+EXP(-SUMPRODUCT(Engine!$C$15298:$C$15329,INDIRECT("Coefficients!$AA$2:$AA$33"))))))</f>
      </c>
      <c r="AC484" s="8">
        <f>IF(OR($B484="",$C484="",$D484="",$E484="",$F484="",$G484="",$H484="",$I484="",$J484="",$K484="",$L484=""),"",IF($B484="Female",1/(1+EXP(-SUMPRODUCT(Engine!$C$15298:$C$15329,INDIRECT("Coefficients!$AB$2:$AB$33")))),1/(1+EXP(-SUMPRODUCT(Engine!$C$15298:$C$15329,INDIRECT("Coefficients!$AC$2:$AC$33"))))))</f>
      </c>
      <c r="AD484" s="8">
        <f>IF(OR($B484="",$C484="",$D484="",$E484="",$F484="",$G484="",$H484="",$I484="",$J484="",$K484="",$L484=""),"",IF($B484="Female",1/(1+EXP(-SUMPRODUCT(Engine!$C$15298:$C$15329,INDIRECT("Coefficients!$AD$2:$AD$33")))),1/(1+EXP(-SUMPRODUCT(Engine!$C$15298:$C$15329,INDIRECT("Coefficients!$AE$2:$AE$33"))))))</f>
      </c>
      <c r="AE484" s="8">
        <f>IF(OR($B484="",$C484="",$D484="",$E484="",$F484="",$G484="",$H484="",$I484="",$J484="",$K484="",$L484=""),"",IF($B484="Female",1/(1+EXP(-SUMPRODUCT(Engine!$C$15298:$C$15329,INDIRECT("Coefficients!$AF$2:$AF$33")))),1/(1+EXP(-SUMPRODUCT(Engine!$C$15298:$C$15329,INDIRECT("Coefficients!$AG$2:$AG$33"))))))</f>
      </c>
      <c r="AF484" s="8">
        <f>IF(OR($B484="",$C484="",$D484="",$E484="",$F484="",$G484="",$H484="",$I484="",$J484="",$K484="",$L484=""),"",IF($B484="Female",1/(1+EXP(-SUMPRODUCT(Engine!$C$15298:$C$15329,INDIRECT("Coefficients!$AH$2:$AH$33")))),1/(1+EXP(-SUMPRODUCT(Engine!$C$15298:$C$15329,INDIRECT("Coefficients!$AI$2:$AI$33"))))))</f>
      </c>
      <c r="AG484" s="8">
        <f>IF(OR($B484="",$C484="",$D484="",$E484="",$F484="",$G484="",$H484="",$I484="",$J484="",$K484="",$L484=""),"",IF($B484="Female",1/(1+EXP(-SUMPRODUCT(Engine!$C$15298:$C$15329,INDIRECT("Coefficients!$AJ$2:$AJ$33")))),1/(1+EXP(-SUMPRODUCT(Engine!$C$15298:$C$15329,INDIRECT("Coefficients!$AK$2:$AK$33"))))))</f>
      </c>
      <c r="AH484" s="8">
        <f>IF(OR($B484="",$C484="",$D484="",$E484="",$F484="",$G484="",$H484="",$I484="",$J484="",$K484="",$L484=""),"",IF($B484="Female",1/(1+EXP(-SUMPRODUCT(Engine!$C$15298:$C$15329,INDIRECT("Coefficients!$AL$2:$AL$33")))),1/(1+EXP(-SUMPRODUCT(Engine!$C$15298:$C$15329,INDIRECT("Coefficients!$AM$2:$AM$33"))))))</f>
      </c>
      <c r="AI484" s="8">
        <f>IF(OR($B484="",$C484="",$D484="",$E484="",$F484="",$G484="",$H484="",$I484="",$J484="",$K484="",$L484=""),"",IF($B484="Female",1/(1+EXP(-SUMPRODUCT(Engine!$C$15298:$C$15329,INDIRECT("Coefficients!$AN$2:$AN$33")))),1/(1+EXP(-SUMPRODUCT(Engine!$C$15298:$C$15329,INDIRECT("Coefficients!$AO$2:$AO$33"))))))</f>
      </c>
      <c r="AJ484" s="8">
        <f>IF(OR($B484="",$C484="",$D484="",$E484="",$F484="",$G484="",$H484="",$I484="",$J484="",$K484="",$L484=""),"",IF($B484="Female",1/(1+EXP(-SUMPRODUCT(Engine!$C$15298:$C$15329,INDIRECT("Coefficients!$AP$2:$AP$33")))),1/(1+EXP(-SUMPRODUCT(Engine!$C$15298:$C$15329,INDIRECT("Coefficients!$AQ$2:$AQ$33"))))))</f>
      </c>
      <c r="AK484" s="8">
        <f>IF(OR($B484="",$C484="",$D484="",$E484="",$F484="",$G484="",$H484="",$I484="",$J484="",$K484="",$L484=""),"",IF($B484="Female",1/(1+EXP(-SUMPRODUCT(Engine!$C$15298:$C$15329,INDIRECT("Coefficients!$AR$2:$AR$33")))),1/(1+EXP(-SUMPRODUCT(Engine!$C$15298:$C$15329,INDIRECT("Coefficients!$AS$2:$AS$33"))))))</f>
      </c>
      <c r="AL484" s="8">
        <f>IF(OR($B484="",$C484="",$D484="",$E484="",$F484="",$G484="",$H484="",$I484="",$J484="",$K484="",$L484=""),"",IF($B484="Female",1/(1+EXP(-SUMPRODUCT(Engine!$C$15298:$C$15329,INDIRECT("Coefficients!$AT$2:$AT$33")))),1/(1+EXP(-SUMPRODUCT(Engine!$C$15298:$C$15329,INDIRECT("Coefficients!$AU$2:$AU$33"))))))</f>
      </c>
      <c r="AM484" s="8">
        <f>IF(OR($B484="",$C484="",$D484="",$E484="",$F484="",$G484="",$H484="",$I484="",$J484="",$K484="",$L484=""),"",IF($B484="Female",1/(1+EXP(-SUMPRODUCT(Engine!$C$15298:$C$15329,INDIRECT("Coefficients!$AV$2:$AV$33")))),1/(1+EXP(-SUMPRODUCT(Engine!$C$15298:$C$15329,INDIRECT("Coefficients!$AW$2:$AW$33"))))))</f>
      </c>
      <c r="AN484" s="8">
        <f>IF(OR($B484="",$C484="",$D484="",$E484="",$F484="",$G484="",$H484="",$I484="",$J484="",$K484="",$L484=""),"",IF($B484="Female",1/(1+EXP(-SUMPRODUCT(Engine!$C$15298:$C$15329,INDIRECT("Coefficients!$AX$2:$AX$33")))),1/(1+EXP(-SUMPRODUCT(Engine!$C$15298:$C$15329,INDIRECT("Coefficients!$AY$2:$AY$33"))))))</f>
      </c>
      <c r="AO484" s="8">
        <f>IF(OR($B484="",$C484="",$D484="",$E484="",$F484="",$G484="",$H484="",$I484="",$J484="",$K484="",$L484=""),"",IF($B484="Female",1/(1+EXP(-SUMPRODUCT(Engine!$C$15298:$C$15329,INDIRECT("Coefficients!$AZ$2:$AZ$33")))),1/(1+EXP(-SUMPRODUCT(Engine!$C$15298:$C$15329,INDIRECT("Coefficients!$BA$2:$BA$33"))))))</f>
      </c>
      <c r="AP484" s="8">
        <f>IF(OR($B484="",$C484="",$D484="",$E484="",$F484="",$G484="",$H484="",$I484="",$J484="",$K484="",$L484=""),"",IF($B484="Female",1/(1+EXP(-SUMPRODUCT(Engine!$C$15298:$C$15329,INDIRECT("Coefficients!$BB$2:$BB$33")))),1/(1+EXP(-SUMPRODUCT(Engine!$C$15298:$C$15329,INDIRECT("Coefficients!$BC$2:$BC$33"))))))</f>
      </c>
      <c r="AQ484" s="8">
        <f>IF(OR($B484="",$C484="",$D484="",$E484="",$F484="",$G484="",$H484="",$I484="",$J484="",$K484="",$L484=""),"",IF($B484="Female",1/(1+EXP(-SUMPRODUCT(Engine!$C$15298:$C$15329,INDIRECT("Coefficients!$BD$2:$BD$33")))),1/(1+EXP(-SUMPRODUCT(Engine!$C$15298:$C$15329,INDIRECT("Coefficients!$BE$2:$BE$33"))))))</f>
      </c>
      <c r="AR484" s="8">
        <f>IF(OR($B484="",$C484="",$D484="",$E484="",$F484="",$G484="",$H484="",$I484="",$J484="",$K484="",$L484=""),"",IF($B484="Female",1/(1+EXP(-SUMPRODUCT(Engine!$C$15298:$C$15329,INDIRECT("Coefficients!$BF$2:$BF$33")))),1/(1+EXP(-SUMPRODUCT(Engine!$C$15298:$C$15329,INDIRECT("Coefficients!$BG$2:$BG$33"))))))</f>
      </c>
      <c r="AS484" s="8">
        <f>IF(OR($B484="",$C484="",$D484="",$E484="",$F484="",$G484="",$H484="",$I484="",$J484="",$K484="",$L484=""),"",IF($B484="Female",1/(1+EXP(-SUMPRODUCT(Engine!$C$15298:$C$15329,INDIRECT("Coefficients!$BH$2:$BH$33")))),1/(1+EXP(-SUMPRODUCT(Engine!$C$15298:$C$15329,INDIRECT("Coefficients!$BI$2:$BI$33"))))))</f>
      </c>
      <c r="AT484" s="8">
        <f>IF(OR($B484="",$C484="",$D484="",$E484="",$F484="",$G484="",$H484="",$I484="",$J484="",$K484="",$L484=""),"",IF($B484="Female",1/(1+EXP(-SUMPRODUCT(Engine!$C$15298:$C$15329,INDIRECT("Coefficients!$BJ$2:$BJ$33")))),1/(1+EXP(-SUMPRODUCT(Engine!$C$15298:$C$15329,INDIRECT("Coefficients!$BK$2:$BK$33"))))))</f>
      </c>
      <c r="AU484" s="8">
        <f>IF(OR($B484="",$C484="",$D484="",$E484="",$F484="",$G484="",$H484="",$I484="",$J484="",$K484="",$L484=""),"",IF($B484="Female",1/(1+EXP(-SUMPRODUCT(Engine!$C$15298:$C$15329,INDIRECT("Coefficients!$BL$2:$BL$33")))),1/(1+EXP(-SUMPRODUCT(Engine!$C$15298:$C$15329,INDIRECT("Coefficients!$BM$2:$BM$33"))))))</f>
      </c>
      <c r="AV484" s="8">
        <f>IF(OR($B484="",$C484="",$D484="",$E484="",$F484="",$G484="",$H484="",$I484="",$J484="",$K484="",$L484=""),"",IF($B484="Female",1/(1+EXP(-SUMPRODUCT(Engine!$C$15298:$C$15329,INDIRECT("Coefficients!$BN$2:$BN$33")))),1/(1+EXP(-SUMPRODUCT(Engine!$C$15298:$C$15329,INDIRECT("Coefficients!$BO$2:$BO$33"))))))</f>
      </c>
      <c r="AW484" s="8">
        <f>IF(OR($B484="",$C484="",$D484="",$E484="",$F484="",$G484="",$H484="",$I484="",$J484="",$K484="",$L484=""),"",IF($B484="Female",1/(1+EXP(-SUMPRODUCT(Engine!$C$15298:$C$15329,INDIRECT("Coefficients!$BP$2:$BP$33")))),1/(1+EXP(-SUMPRODUCT(Engine!$C$15298:$C$15329,INDIRECT("Coefficients!$BQ$2:$BQ$33"))))))</f>
      </c>
      <c r="AX484" s="8">
        <f>IF(OR($B484="",$C484="",$D484="",$E484="",$F484="",$G484="",$H484="",$I484="",$J484="",$K484="",$L484=""),"",IF($B484="Female",1/(1+EXP(-SUMPRODUCT(Engine!$C$15298:$C$15329,INDIRECT("Coefficients!$BR$2:$BR$33")))),1/(1+EXP(-SUMPRODUCT(Engine!$C$15298:$C$15329,INDIRECT("Coefficients!$BS$2:$BS$33"))))))</f>
      </c>
      <c r="AY484" s="8">
        <f>IF(OR($B484="",$C484="",$D484="",$E484="",$F484="",$G484="",$H484="",$I484="",$J484="",$K484="",$L484=""),"",IF($B484="Female",1/(1+EXP(-SUMPRODUCT(Engine!$C$15298:$C$15329,INDIRECT("Coefficients!$BT$2:$BT$33")))),1/(1+EXP(-SUMPRODUCT(Engine!$C$15298:$C$15329,INDIRECT("Coefficients!$BU$2:$BU$33"))))))</f>
      </c>
      <c r="AZ484" s="8">
        <f>IF(OR($B484="",$C484="",$D484="",$E484="",$F484="",$G484="",$H484="",$I484="",$J484="",$K484="",$L484=""),"",IF($B484="Female",1/(1+EXP(-SUMPRODUCT(Engine!$C$15298:$C$15329,INDIRECT("Coefficients!$BV$2:$BV$33")))),1/(1+EXP(-SUMPRODUCT(Engine!$C$15298:$C$15329,INDIRECT("Coefficients!$BW$2:$BW$33"))))))</f>
      </c>
      <c r="BA484" s="8">
        <f>IF(OR($B484="",$C484="",$D484="",$E484="",$F484="",$G484="",$H484="",$I484="",$J484="",$K484="",$L484=""),"",IF($B484="Female",1/(1+EXP(-SUMPRODUCT(Engine!$C$15298:$C$15329,INDIRECT("Coefficients!$BX$2:$BX$33")))),1/(1+EXP(-SUMPRODUCT(Engine!$C$15298:$C$15329,INDIRECT("Coefficients!$BY$2:$BY$33"))))))</f>
      </c>
      <c r="BB484" s="8">
        <f>IF(OR($B484="",$C484="",$D484="",$E484="",$F484="",$G484="",$H484="",$I484="",$J484="",$K484="",$L484=""),"",IF($B484="Female",1/(1+EXP(-SUMPRODUCT(Engine!$C$15298:$C$15329,INDIRECT("Coefficients!$BZ$2:$BZ$33")))),1/(1+EXP(-SUMPRODUCT(Engine!$C$15298:$C$15329,INDIRECT("Coefficients!$CA$2:$CA$33"))))))</f>
      </c>
      <c r="BC484" s="8">
        <f>IF(OR($B484="",$C484="",$D484="",$E484="",$F484="",$G484="",$H484="",$I484="",$J484="",$K484="",$L484=""),"",IF($B484="Female",1/(1+EXP(-SUMPRODUCT(Engine!$C$15298:$C$15329,INDIRECT("Coefficients!$CB$2:$CB$33")))),1/(1+EXP(-SUMPRODUCT(Engine!$C$15298:$C$15329,INDIRECT("Coefficients!$CC$2:$CC$33"))))))</f>
      </c>
      <c r="BD484" s="8">
        <f>IF(OR($B484="",$C484="",$D484="",$E484="",$F484="",$G484="",$H484="",$I484="",$J484="",$K484="",$L484=""),"",IF($B484="Female",1/(1+EXP(-SUMPRODUCT(Engine!$C$15298:$C$15329,INDIRECT("Coefficients!$CD$2:$CD$33")))),1/(1+EXP(-SUMPRODUCT(Engine!$C$15298:$C$15329,INDIRECT("Coefficients!$CE$2:$CE$33"))))))</f>
      </c>
      <c r="BE484" s="8">
        <f>IF(OR($B484="",$C484="",$D484="",$E484="",$F484="",$G484="",$H484="",$I484="",$J484="",$K484="",$L484=""),"",IF($B484="Female",1/(1+EXP(-SUMPRODUCT(Engine!$C$15298:$C$15329,INDIRECT("Coefficients!$CF$2:$CF$33")))),1/(1+EXP(-SUMPRODUCT(Engine!$C$15298:$C$15329,INDIRECT("Coefficients!$CG$2:$CG$33"))))))</f>
      </c>
      <c r="BF484" s="8">
        <f>IF(OR($B484="",$C484="",$D484="",$E484="",$F484="",$G484="",$H484="",$I484="",$J484="",$K484="",$L484=""),"",IF($B484="Female",1/(1+EXP(-SUMPRODUCT(Engine!$C$15298:$C$15329,INDIRECT("Coefficients!$CH$2:$CH$33")))),1/(1+EXP(-SUMPRODUCT(Engine!$C$15298:$C$15329,INDIRECT("Coefficients!$CI$2:$CI$33"))))))</f>
      </c>
      <c r="BG484" s="8">
        <f>IF(OR($B484="",$C484="",$D484="",$E484="",$F484="",$G484="",$H484="",$I484="",$J484="",$K484="",$L484=""),"",IF($B484="Female",1/(1+EXP(-SUMPRODUCT(Engine!$C$15298:$C$15329,INDIRECT("Coefficients!$CJ$2:$CJ$33")))),1/(1+EXP(-SUMPRODUCT(Engine!$C$15298:$C$15329,INDIRECT("Coefficients!$CK$2:$CK$33"))))))</f>
      </c>
      <c r="BH484" s="8">
        <f>IF(OR($B484="",$C484="",$D484="",$E484="",$F484="",$G484="",$H484="",$I484="",$J484="",$K484="",$L484=""),"",IF($B484="Female",1/(1+EXP(-SUMPRODUCT(Engine!$C$15298:$C$15329,INDIRECT("Coefficients!$CL$2:$CL$33")))),1/(1+EXP(-SUMPRODUCT(Engine!$C$15298:$C$15329,INDIRECT("Coefficients!$CM$2:$CM$33"))))))</f>
      </c>
      <c r="BI484" s="8">
        <f>IF(OR($B484="",$C484="",$D484="",$E484="",$F484="",$G484="",$H484="",$I484="",$J484="",$K484="",$L484=""),"",IF($B484="Female",1/(1+EXP(-SUMPRODUCT(Engine!$C$15298:$C$15329,INDIRECT("Coefficients!$CN$2:$CN$33")))),1/(1+EXP(-SUMPRODUCT(Engine!$C$15298:$C$15329,INDIRECT("Coefficients!$CO$2:$CO$33"))))))</f>
      </c>
      <c r="BJ484" s="8">
        <f>IF(OR($B484="",$C484="",$D484="",$E484="",$F484="",$G484="",$H484="",$I484="",$J484="",$K484="",$L484=""),"",IF($B484="Female",1/(1+EXP(-SUMPRODUCT(Engine!$C$15298:$C$15329,INDIRECT("Coefficients!$CP$2:$CP$33")))),1/(1+EXP(-SUMPRODUCT(Engine!$C$15298:$C$15329,INDIRECT("Coefficients!$CQ$2:$CQ$33"))))))</f>
      </c>
      <c r="BK484" s="8">
        <f>IF(OR($B484="",$C484="",$D484="",$E484="",$F484="",$G484="",$H484="",$I484="",$J484="",$K484="",$L484=""),"",IF($B484="Female",1/(1+EXP(-SUMPRODUCT(Engine!$C$15298:$C$15329,INDIRECT("Coefficients!$CR$2:$CR$33")))),1/(1+EXP(-SUMPRODUCT(Engine!$C$15298:$C$15329,INDIRECT("Coefficients!$CS$2:$CS$33"))))))</f>
      </c>
      <c r="BL484" s="8">
        <f>IF(OR($B484="",$C484="",$D484="",$E484="",$F484="",$G484="",$H484="",$I484="",$J484="",$K484="",$L484=""),"",IF($B484="Female",1/(1+EXP(-SUMPRODUCT(Engine!$C$15298:$C$15329,INDIRECT("Coefficients!$CT$2:$CT$33")))),1/(1+EXP(-SUMPRODUCT(Engine!$C$15298:$C$15329,INDIRECT("Coefficients!$CU$2:$CU$33"))))))</f>
      </c>
      <c r="BM484" s="8">
        <f>IF(OR($B484="",$C484="",$D484="",$E484="",$F484="",$G484="",$H484="",$I484="",$J484="",$K484="",$L484=""),"",IF($B484="Female",1/(1+EXP(-SUMPRODUCT(Engine!$C$15298:$C$15329,INDIRECT("Coefficients!$CV$2:$CV$33")))),1/(1+EXP(-SUMPRODUCT(Engine!$C$15298:$C$15329,INDIRECT("Coefficients!$CW$2:$CW$33"))))))</f>
      </c>
    </row>
    <row r="485" spans="1:65" x14ac:dyDescent="0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8">
        <f>IF(OR($B485="",$C485="",$D485="",$E485="",$F485="",$G485="",$H485="",$I485="",$J485="",$K485="",$L485=""),"",IF($B485="Female",1/(1+EXP(-SUMPRODUCT(Engine!$C$15330:$C$15361,INDIRECT("Coefficients!$B$2:$B$33")))),1/(1+EXP(-SUMPRODUCT(Engine!$C$15330:$C$15361,INDIRECT("Coefficients!$C$2:$C$33"))))))</f>
      </c>
      <c r="Q485" s="8">
        <f>IF(OR($B485="",$C485="",$D485="",$E485="",$F485="",$G485="",$H485="",$I485="",$J485="",$K485="",$L485=""),"",IF($B485="Female",1/(1+EXP(-SUMPRODUCT(Engine!$C$15330:$C$15361,INDIRECT("Coefficients!$D$2:$D$33")))),1/(1+EXP(-SUMPRODUCT(Engine!$C$15330:$C$15361,INDIRECT("Coefficients!$E$2:$E$33"))))))</f>
      </c>
      <c r="R485" s="8">
        <f>IF(OR($B485="",$C485="",$D485="",$E485="",$F485="",$G485="",$H485="",$I485="",$J485="",$K485="",$L485=""),"",IF($B485="Female",1/(1+EXP(-SUMPRODUCT(Engine!$C$15330:$C$15361,INDIRECT("Coefficients!$F$2:$F$33")))),1/(1+EXP(-SUMPRODUCT(Engine!$C$15330:$C$15361,INDIRECT("Coefficients!$G$2:$G$33"))))))</f>
      </c>
      <c r="S485" s="8">
        <f>IF(OR($B485="",$C485="",$D485="",$E485="",$F485="",$G485="",$H485="",$I485="",$J485="",$K485="",$L485=""),"",IF($B485="Female",1/(1+EXP(-SUMPRODUCT(Engine!$C$15330:$C$15361,INDIRECT("Coefficients!$H$2:$H$33")))),1/(1+EXP(-SUMPRODUCT(Engine!$C$15330:$C$15361,INDIRECT("Coefficients!$I$2:$I$33"))))))</f>
      </c>
      <c r="T485" s="8">
        <f>IF(OR($B485="",$C485="",$D485="",$E485="",$F485="",$G485="",$H485="",$I485="",$J485="",$K485="",$L485=""),"",IF($B485="Female",1/(1+EXP(-SUMPRODUCT(Engine!$C$15330:$C$15361,INDIRECT("Coefficients!$J$2:$J$33")))),1/(1+EXP(-SUMPRODUCT(Engine!$C$15330:$C$15361,INDIRECT("Coefficients!$K$2:$K$33"))))))</f>
      </c>
      <c r="U485" s="8">
        <f>IF(OR($B485="",$C485="",$D485="",$E485="",$F485="",$G485="",$H485="",$I485="",$J485="",$K485="",$L485=""),"",IF($B485="Female",1/(1+EXP(-SUMPRODUCT(Engine!$C$15330:$C$15361,INDIRECT("Coefficients!$L$2:$L$33")))),1/(1+EXP(-SUMPRODUCT(Engine!$C$15330:$C$15361,INDIRECT("Coefficients!$M$2:$M$33"))))))</f>
      </c>
      <c r="V485" s="8">
        <f>IF(OR($B485="",$C485="",$D485="",$E485="",$F485="",$G485="",$H485="",$I485="",$J485="",$K485="",$L485=""),"",IF($B485="Female",1/(1+EXP(-SUMPRODUCT(Engine!$C$15330:$C$15361,INDIRECT("Coefficients!$N$2:$N$33")))),1/(1+EXP(-SUMPRODUCT(Engine!$C$15330:$C$15361,INDIRECT("Coefficients!$O$2:$O$33"))))))</f>
      </c>
      <c r="W485" s="8">
        <f>IF(OR($B485="",$C485="",$D485="",$E485="",$F485="",$G485="",$H485="",$I485="",$J485="",$K485="",$L485=""),"",IF($B485="Female",1/(1+EXP(-SUMPRODUCT(Engine!$C$15330:$C$15361,INDIRECT("Coefficients!$P$2:$P$33")))),1/(1+EXP(-SUMPRODUCT(Engine!$C$15330:$C$15361,INDIRECT("Coefficients!$Q$2:$Q$33"))))))</f>
      </c>
      <c r="X485" s="8">
        <f>IF(OR($B485="",$C485="",$D485="",$E485="",$F485="",$G485="",$H485="",$I485="",$J485="",$K485="",$L485=""),"",IF($B485="Female",1/(1+EXP(-SUMPRODUCT(Engine!$C$15330:$C$15361,INDIRECT("Coefficients!$R$2:$R$33")))),1/(1+EXP(-SUMPRODUCT(Engine!$C$15330:$C$15361,INDIRECT("Coefficients!$S$2:$S$33"))))))</f>
      </c>
      <c r="Y485" s="8">
        <f>IF(OR($B485="",$C485="",$D485="",$E485="",$F485="",$G485="",$H485="",$I485="",$J485="",$K485="",$L485=""),"",IF($B485="Female",1/(1+EXP(-SUMPRODUCT(Engine!$C$15330:$C$15361,INDIRECT("Coefficients!$T$2:$T$33")))),1/(1+EXP(-SUMPRODUCT(Engine!$C$15330:$C$15361,INDIRECT("Coefficients!$U$2:$U$33"))))))</f>
      </c>
      <c r="Z485" s="8">
        <f>IF(OR($B485="",$C485="",$D485="",$E485="",$F485="",$G485="",$H485="",$I485="",$J485="",$K485="",$L485=""),"",IF($B485="Female",1/(1+EXP(-SUMPRODUCT(Engine!$C$15330:$C$15361,INDIRECT("Coefficients!$V$2:$V$33")))),1/(1+EXP(-SUMPRODUCT(Engine!$C$15330:$C$15361,INDIRECT("Coefficients!$W$2:$W$33"))))))</f>
      </c>
      <c r="AA485" s="8">
        <f>IF(OR($B485="",$C485="",$D485="",$E485="",$F485="",$G485="",$H485="",$I485="",$J485="",$K485="",$L485=""),"",IF($B485="Female",1/(1+EXP(-SUMPRODUCT(Engine!$C$15330:$C$15361,INDIRECT("Coefficients!$X$2:$X$33")))),1/(1+EXP(-SUMPRODUCT(Engine!$C$15330:$C$15361,INDIRECT("Coefficients!$Y$2:$Y$33"))))))</f>
      </c>
      <c r="AB485" s="8">
        <f>IF(OR($B485="",$C485="",$D485="",$E485="",$F485="",$G485="",$H485="",$I485="",$J485="",$K485="",$L485=""),"",IF($B485="Female",1/(1+EXP(-SUMPRODUCT(Engine!$C$15330:$C$15361,INDIRECT("Coefficients!$Z$2:$Z$33")))),1/(1+EXP(-SUMPRODUCT(Engine!$C$15330:$C$15361,INDIRECT("Coefficients!$AA$2:$AA$33"))))))</f>
      </c>
      <c r="AC485" s="8">
        <f>IF(OR($B485="",$C485="",$D485="",$E485="",$F485="",$G485="",$H485="",$I485="",$J485="",$K485="",$L485=""),"",IF($B485="Female",1/(1+EXP(-SUMPRODUCT(Engine!$C$15330:$C$15361,INDIRECT("Coefficients!$AB$2:$AB$33")))),1/(1+EXP(-SUMPRODUCT(Engine!$C$15330:$C$15361,INDIRECT("Coefficients!$AC$2:$AC$33"))))))</f>
      </c>
      <c r="AD485" s="8">
        <f>IF(OR($B485="",$C485="",$D485="",$E485="",$F485="",$G485="",$H485="",$I485="",$J485="",$K485="",$L485=""),"",IF($B485="Female",1/(1+EXP(-SUMPRODUCT(Engine!$C$15330:$C$15361,INDIRECT("Coefficients!$AD$2:$AD$33")))),1/(1+EXP(-SUMPRODUCT(Engine!$C$15330:$C$15361,INDIRECT("Coefficients!$AE$2:$AE$33"))))))</f>
      </c>
      <c r="AE485" s="8">
        <f>IF(OR($B485="",$C485="",$D485="",$E485="",$F485="",$G485="",$H485="",$I485="",$J485="",$K485="",$L485=""),"",IF($B485="Female",1/(1+EXP(-SUMPRODUCT(Engine!$C$15330:$C$15361,INDIRECT("Coefficients!$AF$2:$AF$33")))),1/(1+EXP(-SUMPRODUCT(Engine!$C$15330:$C$15361,INDIRECT("Coefficients!$AG$2:$AG$33"))))))</f>
      </c>
      <c r="AF485" s="8">
        <f>IF(OR($B485="",$C485="",$D485="",$E485="",$F485="",$G485="",$H485="",$I485="",$J485="",$K485="",$L485=""),"",IF($B485="Female",1/(1+EXP(-SUMPRODUCT(Engine!$C$15330:$C$15361,INDIRECT("Coefficients!$AH$2:$AH$33")))),1/(1+EXP(-SUMPRODUCT(Engine!$C$15330:$C$15361,INDIRECT("Coefficients!$AI$2:$AI$33"))))))</f>
      </c>
      <c r="AG485" s="8">
        <f>IF(OR($B485="",$C485="",$D485="",$E485="",$F485="",$G485="",$H485="",$I485="",$J485="",$K485="",$L485=""),"",IF($B485="Female",1/(1+EXP(-SUMPRODUCT(Engine!$C$15330:$C$15361,INDIRECT("Coefficients!$AJ$2:$AJ$33")))),1/(1+EXP(-SUMPRODUCT(Engine!$C$15330:$C$15361,INDIRECT("Coefficients!$AK$2:$AK$33"))))))</f>
      </c>
      <c r="AH485" s="8">
        <f>IF(OR($B485="",$C485="",$D485="",$E485="",$F485="",$G485="",$H485="",$I485="",$J485="",$K485="",$L485=""),"",IF($B485="Female",1/(1+EXP(-SUMPRODUCT(Engine!$C$15330:$C$15361,INDIRECT("Coefficients!$AL$2:$AL$33")))),1/(1+EXP(-SUMPRODUCT(Engine!$C$15330:$C$15361,INDIRECT("Coefficients!$AM$2:$AM$33"))))))</f>
      </c>
      <c r="AI485" s="8">
        <f>IF(OR($B485="",$C485="",$D485="",$E485="",$F485="",$G485="",$H485="",$I485="",$J485="",$K485="",$L485=""),"",IF($B485="Female",1/(1+EXP(-SUMPRODUCT(Engine!$C$15330:$C$15361,INDIRECT("Coefficients!$AN$2:$AN$33")))),1/(1+EXP(-SUMPRODUCT(Engine!$C$15330:$C$15361,INDIRECT("Coefficients!$AO$2:$AO$33"))))))</f>
      </c>
      <c r="AJ485" s="8">
        <f>IF(OR($B485="",$C485="",$D485="",$E485="",$F485="",$G485="",$H485="",$I485="",$J485="",$K485="",$L485=""),"",IF($B485="Female",1/(1+EXP(-SUMPRODUCT(Engine!$C$15330:$C$15361,INDIRECT("Coefficients!$AP$2:$AP$33")))),1/(1+EXP(-SUMPRODUCT(Engine!$C$15330:$C$15361,INDIRECT("Coefficients!$AQ$2:$AQ$33"))))))</f>
      </c>
      <c r="AK485" s="8">
        <f>IF(OR($B485="",$C485="",$D485="",$E485="",$F485="",$G485="",$H485="",$I485="",$J485="",$K485="",$L485=""),"",IF($B485="Female",1/(1+EXP(-SUMPRODUCT(Engine!$C$15330:$C$15361,INDIRECT("Coefficients!$AR$2:$AR$33")))),1/(1+EXP(-SUMPRODUCT(Engine!$C$15330:$C$15361,INDIRECT("Coefficients!$AS$2:$AS$33"))))))</f>
      </c>
      <c r="AL485" s="8">
        <f>IF(OR($B485="",$C485="",$D485="",$E485="",$F485="",$G485="",$H485="",$I485="",$J485="",$K485="",$L485=""),"",IF($B485="Female",1/(1+EXP(-SUMPRODUCT(Engine!$C$15330:$C$15361,INDIRECT("Coefficients!$AT$2:$AT$33")))),1/(1+EXP(-SUMPRODUCT(Engine!$C$15330:$C$15361,INDIRECT("Coefficients!$AU$2:$AU$33"))))))</f>
      </c>
      <c r="AM485" s="8">
        <f>IF(OR($B485="",$C485="",$D485="",$E485="",$F485="",$G485="",$H485="",$I485="",$J485="",$K485="",$L485=""),"",IF($B485="Female",1/(1+EXP(-SUMPRODUCT(Engine!$C$15330:$C$15361,INDIRECT("Coefficients!$AV$2:$AV$33")))),1/(1+EXP(-SUMPRODUCT(Engine!$C$15330:$C$15361,INDIRECT("Coefficients!$AW$2:$AW$33"))))))</f>
      </c>
      <c r="AN485" s="8">
        <f>IF(OR($B485="",$C485="",$D485="",$E485="",$F485="",$G485="",$H485="",$I485="",$J485="",$K485="",$L485=""),"",IF($B485="Female",1/(1+EXP(-SUMPRODUCT(Engine!$C$15330:$C$15361,INDIRECT("Coefficients!$AX$2:$AX$33")))),1/(1+EXP(-SUMPRODUCT(Engine!$C$15330:$C$15361,INDIRECT("Coefficients!$AY$2:$AY$33"))))))</f>
      </c>
      <c r="AO485" s="8">
        <f>IF(OR($B485="",$C485="",$D485="",$E485="",$F485="",$G485="",$H485="",$I485="",$J485="",$K485="",$L485=""),"",IF($B485="Female",1/(1+EXP(-SUMPRODUCT(Engine!$C$15330:$C$15361,INDIRECT("Coefficients!$AZ$2:$AZ$33")))),1/(1+EXP(-SUMPRODUCT(Engine!$C$15330:$C$15361,INDIRECT("Coefficients!$BA$2:$BA$33"))))))</f>
      </c>
      <c r="AP485" s="8">
        <f>IF(OR($B485="",$C485="",$D485="",$E485="",$F485="",$G485="",$H485="",$I485="",$J485="",$K485="",$L485=""),"",IF($B485="Female",1/(1+EXP(-SUMPRODUCT(Engine!$C$15330:$C$15361,INDIRECT("Coefficients!$BB$2:$BB$33")))),1/(1+EXP(-SUMPRODUCT(Engine!$C$15330:$C$15361,INDIRECT("Coefficients!$BC$2:$BC$33"))))))</f>
      </c>
      <c r="AQ485" s="8">
        <f>IF(OR($B485="",$C485="",$D485="",$E485="",$F485="",$G485="",$H485="",$I485="",$J485="",$K485="",$L485=""),"",IF($B485="Female",1/(1+EXP(-SUMPRODUCT(Engine!$C$15330:$C$15361,INDIRECT("Coefficients!$BD$2:$BD$33")))),1/(1+EXP(-SUMPRODUCT(Engine!$C$15330:$C$15361,INDIRECT("Coefficients!$BE$2:$BE$33"))))))</f>
      </c>
      <c r="AR485" s="8">
        <f>IF(OR($B485="",$C485="",$D485="",$E485="",$F485="",$G485="",$H485="",$I485="",$J485="",$K485="",$L485=""),"",IF($B485="Female",1/(1+EXP(-SUMPRODUCT(Engine!$C$15330:$C$15361,INDIRECT("Coefficients!$BF$2:$BF$33")))),1/(1+EXP(-SUMPRODUCT(Engine!$C$15330:$C$15361,INDIRECT("Coefficients!$BG$2:$BG$33"))))))</f>
      </c>
      <c r="AS485" s="8">
        <f>IF(OR($B485="",$C485="",$D485="",$E485="",$F485="",$G485="",$H485="",$I485="",$J485="",$K485="",$L485=""),"",IF($B485="Female",1/(1+EXP(-SUMPRODUCT(Engine!$C$15330:$C$15361,INDIRECT("Coefficients!$BH$2:$BH$33")))),1/(1+EXP(-SUMPRODUCT(Engine!$C$15330:$C$15361,INDIRECT("Coefficients!$BI$2:$BI$33"))))))</f>
      </c>
      <c r="AT485" s="8">
        <f>IF(OR($B485="",$C485="",$D485="",$E485="",$F485="",$G485="",$H485="",$I485="",$J485="",$K485="",$L485=""),"",IF($B485="Female",1/(1+EXP(-SUMPRODUCT(Engine!$C$15330:$C$15361,INDIRECT("Coefficients!$BJ$2:$BJ$33")))),1/(1+EXP(-SUMPRODUCT(Engine!$C$15330:$C$15361,INDIRECT("Coefficients!$BK$2:$BK$33"))))))</f>
      </c>
      <c r="AU485" s="8">
        <f>IF(OR($B485="",$C485="",$D485="",$E485="",$F485="",$G485="",$H485="",$I485="",$J485="",$K485="",$L485=""),"",IF($B485="Female",1/(1+EXP(-SUMPRODUCT(Engine!$C$15330:$C$15361,INDIRECT("Coefficients!$BL$2:$BL$33")))),1/(1+EXP(-SUMPRODUCT(Engine!$C$15330:$C$15361,INDIRECT("Coefficients!$BM$2:$BM$33"))))))</f>
      </c>
      <c r="AV485" s="8">
        <f>IF(OR($B485="",$C485="",$D485="",$E485="",$F485="",$G485="",$H485="",$I485="",$J485="",$K485="",$L485=""),"",IF($B485="Female",1/(1+EXP(-SUMPRODUCT(Engine!$C$15330:$C$15361,INDIRECT("Coefficients!$BN$2:$BN$33")))),1/(1+EXP(-SUMPRODUCT(Engine!$C$15330:$C$15361,INDIRECT("Coefficients!$BO$2:$BO$33"))))))</f>
      </c>
      <c r="AW485" s="8">
        <f>IF(OR($B485="",$C485="",$D485="",$E485="",$F485="",$G485="",$H485="",$I485="",$J485="",$K485="",$L485=""),"",IF($B485="Female",1/(1+EXP(-SUMPRODUCT(Engine!$C$15330:$C$15361,INDIRECT("Coefficients!$BP$2:$BP$33")))),1/(1+EXP(-SUMPRODUCT(Engine!$C$15330:$C$15361,INDIRECT("Coefficients!$BQ$2:$BQ$33"))))))</f>
      </c>
      <c r="AX485" s="8">
        <f>IF(OR($B485="",$C485="",$D485="",$E485="",$F485="",$G485="",$H485="",$I485="",$J485="",$K485="",$L485=""),"",IF($B485="Female",1/(1+EXP(-SUMPRODUCT(Engine!$C$15330:$C$15361,INDIRECT("Coefficients!$BR$2:$BR$33")))),1/(1+EXP(-SUMPRODUCT(Engine!$C$15330:$C$15361,INDIRECT("Coefficients!$BS$2:$BS$33"))))))</f>
      </c>
      <c r="AY485" s="8">
        <f>IF(OR($B485="",$C485="",$D485="",$E485="",$F485="",$G485="",$H485="",$I485="",$J485="",$K485="",$L485=""),"",IF($B485="Female",1/(1+EXP(-SUMPRODUCT(Engine!$C$15330:$C$15361,INDIRECT("Coefficients!$BT$2:$BT$33")))),1/(1+EXP(-SUMPRODUCT(Engine!$C$15330:$C$15361,INDIRECT("Coefficients!$BU$2:$BU$33"))))))</f>
      </c>
      <c r="AZ485" s="8">
        <f>IF(OR($B485="",$C485="",$D485="",$E485="",$F485="",$G485="",$H485="",$I485="",$J485="",$K485="",$L485=""),"",IF($B485="Female",1/(1+EXP(-SUMPRODUCT(Engine!$C$15330:$C$15361,INDIRECT("Coefficients!$BV$2:$BV$33")))),1/(1+EXP(-SUMPRODUCT(Engine!$C$15330:$C$15361,INDIRECT("Coefficients!$BW$2:$BW$33"))))))</f>
      </c>
      <c r="BA485" s="8">
        <f>IF(OR($B485="",$C485="",$D485="",$E485="",$F485="",$G485="",$H485="",$I485="",$J485="",$K485="",$L485=""),"",IF($B485="Female",1/(1+EXP(-SUMPRODUCT(Engine!$C$15330:$C$15361,INDIRECT("Coefficients!$BX$2:$BX$33")))),1/(1+EXP(-SUMPRODUCT(Engine!$C$15330:$C$15361,INDIRECT("Coefficients!$BY$2:$BY$33"))))))</f>
      </c>
      <c r="BB485" s="8">
        <f>IF(OR($B485="",$C485="",$D485="",$E485="",$F485="",$G485="",$H485="",$I485="",$J485="",$K485="",$L485=""),"",IF($B485="Female",1/(1+EXP(-SUMPRODUCT(Engine!$C$15330:$C$15361,INDIRECT("Coefficients!$BZ$2:$BZ$33")))),1/(1+EXP(-SUMPRODUCT(Engine!$C$15330:$C$15361,INDIRECT("Coefficients!$CA$2:$CA$33"))))))</f>
      </c>
      <c r="BC485" s="8">
        <f>IF(OR($B485="",$C485="",$D485="",$E485="",$F485="",$G485="",$H485="",$I485="",$J485="",$K485="",$L485=""),"",IF($B485="Female",1/(1+EXP(-SUMPRODUCT(Engine!$C$15330:$C$15361,INDIRECT("Coefficients!$CB$2:$CB$33")))),1/(1+EXP(-SUMPRODUCT(Engine!$C$15330:$C$15361,INDIRECT("Coefficients!$CC$2:$CC$33"))))))</f>
      </c>
      <c r="BD485" s="8">
        <f>IF(OR($B485="",$C485="",$D485="",$E485="",$F485="",$G485="",$H485="",$I485="",$J485="",$K485="",$L485=""),"",IF($B485="Female",1/(1+EXP(-SUMPRODUCT(Engine!$C$15330:$C$15361,INDIRECT("Coefficients!$CD$2:$CD$33")))),1/(1+EXP(-SUMPRODUCT(Engine!$C$15330:$C$15361,INDIRECT("Coefficients!$CE$2:$CE$33"))))))</f>
      </c>
      <c r="BE485" s="8">
        <f>IF(OR($B485="",$C485="",$D485="",$E485="",$F485="",$G485="",$H485="",$I485="",$J485="",$K485="",$L485=""),"",IF($B485="Female",1/(1+EXP(-SUMPRODUCT(Engine!$C$15330:$C$15361,INDIRECT("Coefficients!$CF$2:$CF$33")))),1/(1+EXP(-SUMPRODUCT(Engine!$C$15330:$C$15361,INDIRECT("Coefficients!$CG$2:$CG$33"))))))</f>
      </c>
      <c r="BF485" s="8">
        <f>IF(OR($B485="",$C485="",$D485="",$E485="",$F485="",$G485="",$H485="",$I485="",$J485="",$K485="",$L485=""),"",IF($B485="Female",1/(1+EXP(-SUMPRODUCT(Engine!$C$15330:$C$15361,INDIRECT("Coefficients!$CH$2:$CH$33")))),1/(1+EXP(-SUMPRODUCT(Engine!$C$15330:$C$15361,INDIRECT("Coefficients!$CI$2:$CI$33"))))))</f>
      </c>
      <c r="BG485" s="8">
        <f>IF(OR($B485="",$C485="",$D485="",$E485="",$F485="",$G485="",$H485="",$I485="",$J485="",$K485="",$L485=""),"",IF($B485="Female",1/(1+EXP(-SUMPRODUCT(Engine!$C$15330:$C$15361,INDIRECT("Coefficients!$CJ$2:$CJ$33")))),1/(1+EXP(-SUMPRODUCT(Engine!$C$15330:$C$15361,INDIRECT("Coefficients!$CK$2:$CK$33"))))))</f>
      </c>
      <c r="BH485" s="8">
        <f>IF(OR($B485="",$C485="",$D485="",$E485="",$F485="",$G485="",$H485="",$I485="",$J485="",$K485="",$L485=""),"",IF($B485="Female",1/(1+EXP(-SUMPRODUCT(Engine!$C$15330:$C$15361,INDIRECT("Coefficients!$CL$2:$CL$33")))),1/(1+EXP(-SUMPRODUCT(Engine!$C$15330:$C$15361,INDIRECT("Coefficients!$CM$2:$CM$33"))))))</f>
      </c>
      <c r="BI485" s="8">
        <f>IF(OR($B485="",$C485="",$D485="",$E485="",$F485="",$G485="",$H485="",$I485="",$J485="",$K485="",$L485=""),"",IF($B485="Female",1/(1+EXP(-SUMPRODUCT(Engine!$C$15330:$C$15361,INDIRECT("Coefficients!$CN$2:$CN$33")))),1/(1+EXP(-SUMPRODUCT(Engine!$C$15330:$C$15361,INDIRECT("Coefficients!$CO$2:$CO$33"))))))</f>
      </c>
      <c r="BJ485" s="8">
        <f>IF(OR($B485="",$C485="",$D485="",$E485="",$F485="",$G485="",$H485="",$I485="",$J485="",$K485="",$L485=""),"",IF($B485="Female",1/(1+EXP(-SUMPRODUCT(Engine!$C$15330:$C$15361,INDIRECT("Coefficients!$CP$2:$CP$33")))),1/(1+EXP(-SUMPRODUCT(Engine!$C$15330:$C$15361,INDIRECT("Coefficients!$CQ$2:$CQ$33"))))))</f>
      </c>
      <c r="BK485" s="8">
        <f>IF(OR($B485="",$C485="",$D485="",$E485="",$F485="",$G485="",$H485="",$I485="",$J485="",$K485="",$L485=""),"",IF($B485="Female",1/(1+EXP(-SUMPRODUCT(Engine!$C$15330:$C$15361,INDIRECT("Coefficients!$CR$2:$CR$33")))),1/(1+EXP(-SUMPRODUCT(Engine!$C$15330:$C$15361,INDIRECT("Coefficients!$CS$2:$CS$33"))))))</f>
      </c>
      <c r="BL485" s="8">
        <f>IF(OR($B485="",$C485="",$D485="",$E485="",$F485="",$G485="",$H485="",$I485="",$J485="",$K485="",$L485=""),"",IF($B485="Female",1/(1+EXP(-SUMPRODUCT(Engine!$C$15330:$C$15361,INDIRECT("Coefficients!$CT$2:$CT$33")))),1/(1+EXP(-SUMPRODUCT(Engine!$C$15330:$C$15361,INDIRECT("Coefficients!$CU$2:$CU$33"))))))</f>
      </c>
      <c r="BM485" s="8">
        <f>IF(OR($B485="",$C485="",$D485="",$E485="",$F485="",$G485="",$H485="",$I485="",$J485="",$K485="",$L485=""),"",IF($B485="Female",1/(1+EXP(-SUMPRODUCT(Engine!$C$15330:$C$15361,INDIRECT("Coefficients!$CV$2:$CV$33")))),1/(1+EXP(-SUMPRODUCT(Engine!$C$15330:$C$15361,INDIRECT("Coefficients!$CW$2:$CW$33"))))))</f>
      </c>
    </row>
    <row r="486" spans="1:65" x14ac:dyDescent="0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8">
        <f>IF(OR($B486="",$C486="",$D486="",$E486="",$F486="",$G486="",$H486="",$I486="",$J486="",$K486="",$L486=""),"",IF($B486="Female",1/(1+EXP(-SUMPRODUCT(Engine!$C$15362:$C$15393,INDIRECT("Coefficients!$B$2:$B$33")))),1/(1+EXP(-SUMPRODUCT(Engine!$C$15362:$C$15393,INDIRECT("Coefficients!$C$2:$C$33"))))))</f>
      </c>
      <c r="Q486" s="8">
        <f>IF(OR($B486="",$C486="",$D486="",$E486="",$F486="",$G486="",$H486="",$I486="",$J486="",$K486="",$L486=""),"",IF($B486="Female",1/(1+EXP(-SUMPRODUCT(Engine!$C$15362:$C$15393,INDIRECT("Coefficients!$D$2:$D$33")))),1/(1+EXP(-SUMPRODUCT(Engine!$C$15362:$C$15393,INDIRECT("Coefficients!$E$2:$E$33"))))))</f>
      </c>
      <c r="R486" s="8">
        <f>IF(OR($B486="",$C486="",$D486="",$E486="",$F486="",$G486="",$H486="",$I486="",$J486="",$K486="",$L486=""),"",IF($B486="Female",1/(1+EXP(-SUMPRODUCT(Engine!$C$15362:$C$15393,INDIRECT("Coefficients!$F$2:$F$33")))),1/(1+EXP(-SUMPRODUCT(Engine!$C$15362:$C$15393,INDIRECT("Coefficients!$G$2:$G$33"))))))</f>
      </c>
      <c r="S486" s="8">
        <f>IF(OR($B486="",$C486="",$D486="",$E486="",$F486="",$G486="",$H486="",$I486="",$J486="",$K486="",$L486=""),"",IF($B486="Female",1/(1+EXP(-SUMPRODUCT(Engine!$C$15362:$C$15393,INDIRECT("Coefficients!$H$2:$H$33")))),1/(1+EXP(-SUMPRODUCT(Engine!$C$15362:$C$15393,INDIRECT("Coefficients!$I$2:$I$33"))))))</f>
      </c>
      <c r="T486" s="8">
        <f>IF(OR($B486="",$C486="",$D486="",$E486="",$F486="",$G486="",$H486="",$I486="",$J486="",$K486="",$L486=""),"",IF($B486="Female",1/(1+EXP(-SUMPRODUCT(Engine!$C$15362:$C$15393,INDIRECT("Coefficients!$J$2:$J$33")))),1/(1+EXP(-SUMPRODUCT(Engine!$C$15362:$C$15393,INDIRECT("Coefficients!$K$2:$K$33"))))))</f>
      </c>
      <c r="U486" s="8">
        <f>IF(OR($B486="",$C486="",$D486="",$E486="",$F486="",$G486="",$H486="",$I486="",$J486="",$K486="",$L486=""),"",IF($B486="Female",1/(1+EXP(-SUMPRODUCT(Engine!$C$15362:$C$15393,INDIRECT("Coefficients!$L$2:$L$33")))),1/(1+EXP(-SUMPRODUCT(Engine!$C$15362:$C$15393,INDIRECT("Coefficients!$M$2:$M$33"))))))</f>
      </c>
      <c r="V486" s="8">
        <f>IF(OR($B486="",$C486="",$D486="",$E486="",$F486="",$G486="",$H486="",$I486="",$J486="",$K486="",$L486=""),"",IF($B486="Female",1/(1+EXP(-SUMPRODUCT(Engine!$C$15362:$C$15393,INDIRECT("Coefficients!$N$2:$N$33")))),1/(1+EXP(-SUMPRODUCT(Engine!$C$15362:$C$15393,INDIRECT("Coefficients!$O$2:$O$33"))))))</f>
      </c>
      <c r="W486" s="8">
        <f>IF(OR($B486="",$C486="",$D486="",$E486="",$F486="",$G486="",$H486="",$I486="",$J486="",$K486="",$L486=""),"",IF($B486="Female",1/(1+EXP(-SUMPRODUCT(Engine!$C$15362:$C$15393,INDIRECT("Coefficients!$P$2:$P$33")))),1/(1+EXP(-SUMPRODUCT(Engine!$C$15362:$C$15393,INDIRECT("Coefficients!$Q$2:$Q$33"))))))</f>
      </c>
      <c r="X486" s="8">
        <f>IF(OR($B486="",$C486="",$D486="",$E486="",$F486="",$G486="",$H486="",$I486="",$J486="",$K486="",$L486=""),"",IF($B486="Female",1/(1+EXP(-SUMPRODUCT(Engine!$C$15362:$C$15393,INDIRECT("Coefficients!$R$2:$R$33")))),1/(1+EXP(-SUMPRODUCT(Engine!$C$15362:$C$15393,INDIRECT("Coefficients!$S$2:$S$33"))))))</f>
      </c>
      <c r="Y486" s="8">
        <f>IF(OR($B486="",$C486="",$D486="",$E486="",$F486="",$G486="",$H486="",$I486="",$J486="",$K486="",$L486=""),"",IF($B486="Female",1/(1+EXP(-SUMPRODUCT(Engine!$C$15362:$C$15393,INDIRECT("Coefficients!$T$2:$T$33")))),1/(1+EXP(-SUMPRODUCT(Engine!$C$15362:$C$15393,INDIRECT("Coefficients!$U$2:$U$33"))))))</f>
      </c>
      <c r="Z486" s="8">
        <f>IF(OR($B486="",$C486="",$D486="",$E486="",$F486="",$G486="",$H486="",$I486="",$J486="",$K486="",$L486=""),"",IF($B486="Female",1/(1+EXP(-SUMPRODUCT(Engine!$C$15362:$C$15393,INDIRECT("Coefficients!$V$2:$V$33")))),1/(1+EXP(-SUMPRODUCT(Engine!$C$15362:$C$15393,INDIRECT("Coefficients!$W$2:$W$33"))))))</f>
      </c>
      <c r="AA486" s="8">
        <f>IF(OR($B486="",$C486="",$D486="",$E486="",$F486="",$G486="",$H486="",$I486="",$J486="",$K486="",$L486=""),"",IF($B486="Female",1/(1+EXP(-SUMPRODUCT(Engine!$C$15362:$C$15393,INDIRECT("Coefficients!$X$2:$X$33")))),1/(1+EXP(-SUMPRODUCT(Engine!$C$15362:$C$15393,INDIRECT("Coefficients!$Y$2:$Y$33"))))))</f>
      </c>
      <c r="AB486" s="8">
        <f>IF(OR($B486="",$C486="",$D486="",$E486="",$F486="",$G486="",$H486="",$I486="",$J486="",$K486="",$L486=""),"",IF($B486="Female",1/(1+EXP(-SUMPRODUCT(Engine!$C$15362:$C$15393,INDIRECT("Coefficients!$Z$2:$Z$33")))),1/(1+EXP(-SUMPRODUCT(Engine!$C$15362:$C$15393,INDIRECT("Coefficients!$AA$2:$AA$33"))))))</f>
      </c>
      <c r="AC486" s="8">
        <f>IF(OR($B486="",$C486="",$D486="",$E486="",$F486="",$G486="",$H486="",$I486="",$J486="",$K486="",$L486=""),"",IF($B486="Female",1/(1+EXP(-SUMPRODUCT(Engine!$C$15362:$C$15393,INDIRECT("Coefficients!$AB$2:$AB$33")))),1/(1+EXP(-SUMPRODUCT(Engine!$C$15362:$C$15393,INDIRECT("Coefficients!$AC$2:$AC$33"))))))</f>
      </c>
      <c r="AD486" s="8">
        <f>IF(OR($B486="",$C486="",$D486="",$E486="",$F486="",$G486="",$H486="",$I486="",$J486="",$K486="",$L486=""),"",IF($B486="Female",1/(1+EXP(-SUMPRODUCT(Engine!$C$15362:$C$15393,INDIRECT("Coefficients!$AD$2:$AD$33")))),1/(1+EXP(-SUMPRODUCT(Engine!$C$15362:$C$15393,INDIRECT("Coefficients!$AE$2:$AE$33"))))))</f>
      </c>
      <c r="AE486" s="8">
        <f>IF(OR($B486="",$C486="",$D486="",$E486="",$F486="",$G486="",$H486="",$I486="",$J486="",$K486="",$L486=""),"",IF($B486="Female",1/(1+EXP(-SUMPRODUCT(Engine!$C$15362:$C$15393,INDIRECT("Coefficients!$AF$2:$AF$33")))),1/(1+EXP(-SUMPRODUCT(Engine!$C$15362:$C$15393,INDIRECT("Coefficients!$AG$2:$AG$33"))))))</f>
      </c>
      <c r="AF486" s="8">
        <f>IF(OR($B486="",$C486="",$D486="",$E486="",$F486="",$G486="",$H486="",$I486="",$J486="",$K486="",$L486=""),"",IF($B486="Female",1/(1+EXP(-SUMPRODUCT(Engine!$C$15362:$C$15393,INDIRECT("Coefficients!$AH$2:$AH$33")))),1/(1+EXP(-SUMPRODUCT(Engine!$C$15362:$C$15393,INDIRECT("Coefficients!$AI$2:$AI$33"))))))</f>
      </c>
      <c r="AG486" s="8">
        <f>IF(OR($B486="",$C486="",$D486="",$E486="",$F486="",$G486="",$H486="",$I486="",$J486="",$K486="",$L486=""),"",IF($B486="Female",1/(1+EXP(-SUMPRODUCT(Engine!$C$15362:$C$15393,INDIRECT("Coefficients!$AJ$2:$AJ$33")))),1/(1+EXP(-SUMPRODUCT(Engine!$C$15362:$C$15393,INDIRECT("Coefficients!$AK$2:$AK$33"))))))</f>
      </c>
      <c r="AH486" s="8">
        <f>IF(OR($B486="",$C486="",$D486="",$E486="",$F486="",$G486="",$H486="",$I486="",$J486="",$K486="",$L486=""),"",IF($B486="Female",1/(1+EXP(-SUMPRODUCT(Engine!$C$15362:$C$15393,INDIRECT("Coefficients!$AL$2:$AL$33")))),1/(1+EXP(-SUMPRODUCT(Engine!$C$15362:$C$15393,INDIRECT("Coefficients!$AM$2:$AM$33"))))))</f>
      </c>
      <c r="AI486" s="8">
        <f>IF(OR($B486="",$C486="",$D486="",$E486="",$F486="",$G486="",$H486="",$I486="",$J486="",$K486="",$L486=""),"",IF($B486="Female",1/(1+EXP(-SUMPRODUCT(Engine!$C$15362:$C$15393,INDIRECT("Coefficients!$AN$2:$AN$33")))),1/(1+EXP(-SUMPRODUCT(Engine!$C$15362:$C$15393,INDIRECT("Coefficients!$AO$2:$AO$33"))))))</f>
      </c>
      <c r="AJ486" s="8">
        <f>IF(OR($B486="",$C486="",$D486="",$E486="",$F486="",$G486="",$H486="",$I486="",$J486="",$K486="",$L486=""),"",IF($B486="Female",1/(1+EXP(-SUMPRODUCT(Engine!$C$15362:$C$15393,INDIRECT("Coefficients!$AP$2:$AP$33")))),1/(1+EXP(-SUMPRODUCT(Engine!$C$15362:$C$15393,INDIRECT("Coefficients!$AQ$2:$AQ$33"))))))</f>
      </c>
      <c r="AK486" s="8">
        <f>IF(OR($B486="",$C486="",$D486="",$E486="",$F486="",$G486="",$H486="",$I486="",$J486="",$K486="",$L486=""),"",IF($B486="Female",1/(1+EXP(-SUMPRODUCT(Engine!$C$15362:$C$15393,INDIRECT("Coefficients!$AR$2:$AR$33")))),1/(1+EXP(-SUMPRODUCT(Engine!$C$15362:$C$15393,INDIRECT("Coefficients!$AS$2:$AS$33"))))))</f>
      </c>
      <c r="AL486" s="8">
        <f>IF(OR($B486="",$C486="",$D486="",$E486="",$F486="",$G486="",$H486="",$I486="",$J486="",$K486="",$L486=""),"",IF($B486="Female",1/(1+EXP(-SUMPRODUCT(Engine!$C$15362:$C$15393,INDIRECT("Coefficients!$AT$2:$AT$33")))),1/(1+EXP(-SUMPRODUCT(Engine!$C$15362:$C$15393,INDIRECT("Coefficients!$AU$2:$AU$33"))))))</f>
      </c>
      <c r="AM486" s="8">
        <f>IF(OR($B486="",$C486="",$D486="",$E486="",$F486="",$G486="",$H486="",$I486="",$J486="",$K486="",$L486=""),"",IF($B486="Female",1/(1+EXP(-SUMPRODUCT(Engine!$C$15362:$C$15393,INDIRECT("Coefficients!$AV$2:$AV$33")))),1/(1+EXP(-SUMPRODUCT(Engine!$C$15362:$C$15393,INDIRECT("Coefficients!$AW$2:$AW$33"))))))</f>
      </c>
      <c r="AN486" s="8">
        <f>IF(OR($B486="",$C486="",$D486="",$E486="",$F486="",$G486="",$H486="",$I486="",$J486="",$K486="",$L486=""),"",IF($B486="Female",1/(1+EXP(-SUMPRODUCT(Engine!$C$15362:$C$15393,INDIRECT("Coefficients!$AX$2:$AX$33")))),1/(1+EXP(-SUMPRODUCT(Engine!$C$15362:$C$15393,INDIRECT("Coefficients!$AY$2:$AY$33"))))))</f>
      </c>
      <c r="AO486" s="8">
        <f>IF(OR($B486="",$C486="",$D486="",$E486="",$F486="",$G486="",$H486="",$I486="",$J486="",$K486="",$L486=""),"",IF($B486="Female",1/(1+EXP(-SUMPRODUCT(Engine!$C$15362:$C$15393,INDIRECT("Coefficients!$AZ$2:$AZ$33")))),1/(1+EXP(-SUMPRODUCT(Engine!$C$15362:$C$15393,INDIRECT("Coefficients!$BA$2:$BA$33"))))))</f>
      </c>
      <c r="AP486" s="8">
        <f>IF(OR($B486="",$C486="",$D486="",$E486="",$F486="",$G486="",$H486="",$I486="",$J486="",$K486="",$L486=""),"",IF($B486="Female",1/(1+EXP(-SUMPRODUCT(Engine!$C$15362:$C$15393,INDIRECT("Coefficients!$BB$2:$BB$33")))),1/(1+EXP(-SUMPRODUCT(Engine!$C$15362:$C$15393,INDIRECT("Coefficients!$BC$2:$BC$33"))))))</f>
      </c>
      <c r="AQ486" s="8">
        <f>IF(OR($B486="",$C486="",$D486="",$E486="",$F486="",$G486="",$H486="",$I486="",$J486="",$K486="",$L486=""),"",IF($B486="Female",1/(1+EXP(-SUMPRODUCT(Engine!$C$15362:$C$15393,INDIRECT("Coefficients!$BD$2:$BD$33")))),1/(1+EXP(-SUMPRODUCT(Engine!$C$15362:$C$15393,INDIRECT("Coefficients!$BE$2:$BE$33"))))))</f>
      </c>
      <c r="AR486" s="8">
        <f>IF(OR($B486="",$C486="",$D486="",$E486="",$F486="",$G486="",$H486="",$I486="",$J486="",$K486="",$L486=""),"",IF($B486="Female",1/(1+EXP(-SUMPRODUCT(Engine!$C$15362:$C$15393,INDIRECT("Coefficients!$BF$2:$BF$33")))),1/(1+EXP(-SUMPRODUCT(Engine!$C$15362:$C$15393,INDIRECT("Coefficients!$BG$2:$BG$33"))))))</f>
      </c>
      <c r="AS486" s="8">
        <f>IF(OR($B486="",$C486="",$D486="",$E486="",$F486="",$G486="",$H486="",$I486="",$J486="",$K486="",$L486=""),"",IF($B486="Female",1/(1+EXP(-SUMPRODUCT(Engine!$C$15362:$C$15393,INDIRECT("Coefficients!$BH$2:$BH$33")))),1/(1+EXP(-SUMPRODUCT(Engine!$C$15362:$C$15393,INDIRECT("Coefficients!$BI$2:$BI$33"))))))</f>
      </c>
      <c r="AT486" s="8">
        <f>IF(OR($B486="",$C486="",$D486="",$E486="",$F486="",$G486="",$H486="",$I486="",$J486="",$K486="",$L486=""),"",IF($B486="Female",1/(1+EXP(-SUMPRODUCT(Engine!$C$15362:$C$15393,INDIRECT("Coefficients!$BJ$2:$BJ$33")))),1/(1+EXP(-SUMPRODUCT(Engine!$C$15362:$C$15393,INDIRECT("Coefficients!$BK$2:$BK$33"))))))</f>
      </c>
      <c r="AU486" s="8">
        <f>IF(OR($B486="",$C486="",$D486="",$E486="",$F486="",$G486="",$H486="",$I486="",$J486="",$K486="",$L486=""),"",IF($B486="Female",1/(1+EXP(-SUMPRODUCT(Engine!$C$15362:$C$15393,INDIRECT("Coefficients!$BL$2:$BL$33")))),1/(1+EXP(-SUMPRODUCT(Engine!$C$15362:$C$15393,INDIRECT("Coefficients!$BM$2:$BM$33"))))))</f>
      </c>
      <c r="AV486" s="8">
        <f>IF(OR($B486="",$C486="",$D486="",$E486="",$F486="",$G486="",$H486="",$I486="",$J486="",$K486="",$L486=""),"",IF($B486="Female",1/(1+EXP(-SUMPRODUCT(Engine!$C$15362:$C$15393,INDIRECT("Coefficients!$BN$2:$BN$33")))),1/(1+EXP(-SUMPRODUCT(Engine!$C$15362:$C$15393,INDIRECT("Coefficients!$BO$2:$BO$33"))))))</f>
      </c>
      <c r="AW486" s="8">
        <f>IF(OR($B486="",$C486="",$D486="",$E486="",$F486="",$G486="",$H486="",$I486="",$J486="",$K486="",$L486=""),"",IF($B486="Female",1/(1+EXP(-SUMPRODUCT(Engine!$C$15362:$C$15393,INDIRECT("Coefficients!$BP$2:$BP$33")))),1/(1+EXP(-SUMPRODUCT(Engine!$C$15362:$C$15393,INDIRECT("Coefficients!$BQ$2:$BQ$33"))))))</f>
      </c>
      <c r="AX486" s="8">
        <f>IF(OR($B486="",$C486="",$D486="",$E486="",$F486="",$G486="",$H486="",$I486="",$J486="",$K486="",$L486=""),"",IF($B486="Female",1/(1+EXP(-SUMPRODUCT(Engine!$C$15362:$C$15393,INDIRECT("Coefficients!$BR$2:$BR$33")))),1/(1+EXP(-SUMPRODUCT(Engine!$C$15362:$C$15393,INDIRECT("Coefficients!$BS$2:$BS$33"))))))</f>
      </c>
      <c r="AY486" s="8">
        <f>IF(OR($B486="",$C486="",$D486="",$E486="",$F486="",$G486="",$H486="",$I486="",$J486="",$K486="",$L486=""),"",IF($B486="Female",1/(1+EXP(-SUMPRODUCT(Engine!$C$15362:$C$15393,INDIRECT("Coefficients!$BT$2:$BT$33")))),1/(1+EXP(-SUMPRODUCT(Engine!$C$15362:$C$15393,INDIRECT("Coefficients!$BU$2:$BU$33"))))))</f>
      </c>
      <c r="AZ486" s="8">
        <f>IF(OR($B486="",$C486="",$D486="",$E486="",$F486="",$G486="",$H486="",$I486="",$J486="",$K486="",$L486=""),"",IF($B486="Female",1/(1+EXP(-SUMPRODUCT(Engine!$C$15362:$C$15393,INDIRECT("Coefficients!$BV$2:$BV$33")))),1/(1+EXP(-SUMPRODUCT(Engine!$C$15362:$C$15393,INDIRECT("Coefficients!$BW$2:$BW$33"))))))</f>
      </c>
      <c r="BA486" s="8">
        <f>IF(OR($B486="",$C486="",$D486="",$E486="",$F486="",$G486="",$H486="",$I486="",$J486="",$K486="",$L486=""),"",IF($B486="Female",1/(1+EXP(-SUMPRODUCT(Engine!$C$15362:$C$15393,INDIRECT("Coefficients!$BX$2:$BX$33")))),1/(1+EXP(-SUMPRODUCT(Engine!$C$15362:$C$15393,INDIRECT("Coefficients!$BY$2:$BY$33"))))))</f>
      </c>
      <c r="BB486" s="8">
        <f>IF(OR($B486="",$C486="",$D486="",$E486="",$F486="",$G486="",$H486="",$I486="",$J486="",$K486="",$L486=""),"",IF($B486="Female",1/(1+EXP(-SUMPRODUCT(Engine!$C$15362:$C$15393,INDIRECT("Coefficients!$BZ$2:$BZ$33")))),1/(1+EXP(-SUMPRODUCT(Engine!$C$15362:$C$15393,INDIRECT("Coefficients!$CA$2:$CA$33"))))))</f>
      </c>
      <c r="BC486" s="8">
        <f>IF(OR($B486="",$C486="",$D486="",$E486="",$F486="",$G486="",$H486="",$I486="",$J486="",$K486="",$L486=""),"",IF($B486="Female",1/(1+EXP(-SUMPRODUCT(Engine!$C$15362:$C$15393,INDIRECT("Coefficients!$CB$2:$CB$33")))),1/(1+EXP(-SUMPRODUCT(Engine!$C$15362:$C$15393,INDIRECT("Coefficients!$CC$2:$CC$33"))))))</f>
      </c>
      <c r="BD486" s="8">
        <f>IF(OR($B486="",$C486="",$D486="",$E486="",$F486="",$G486="",$H486="",$I486="",$J486="",$K486="",$L486=""),"",IF($B486="Female",1/(1+EXP(-SUMPRODUCT(Engine!$C$15362:$C$15393,INDIRECT("Coefficients!$CD$2:$CD$33")))),1/(1+EXP(-SUMPRODUCT(Engine!$C$15362:$C$15393,INDIRECT("Coefficients!$CE$2:$CE$33"))))))</f>
      </c>
      <c r="BE486" s="8">
        <f>IF(OR($B486="",$C486="",$D486="",$E486="",$F486="",$G486="",$H486="",$I486="",$J486="",$K486="",$L486=""),"",IF($B486="Female",1/(1+EXP(-SUMPRODUCT(Engine!$C$15362:$C$15393,INDIRECT("Coefficients!$CF$2:$CF$33")))),1/(1+EXP(-SUMPRODUCT(Engine!$C$15362:$C$15393,INDIRECT("Coefficients!$CG$2:$CG$33"))))))</f>
      </c>
      <c r="BF486" s="8">
        <f>IF(OR($B486="",$C486="",$D486="",$E486="",$F486="",$G486="",$H486="",$I486="",$J486="",$K486="",$L486=""),"",IF($B486="Female",1/(1+EXP(-SUMPRODUCT(Engine!$C$15362:$C$15393,INDIRECT("Coefficients!$CH$2:$CH$33")))),1/(1+EXP(-SUMPRODUCT(Engine!$C$15362:$C$15393,INDIRECT("Coefficients!$CI$2:$CI$33"))))))</f>
      </c>
      <c r="BG486" s="8">
        <f>IF(OR($B486="",$C486="",$D486="",$E486="",$F486="",$G486="",$H486="",$I486="",$J486="",$K486="",$L486=""),"",IF($B486="Female",1/(1+EXP(-SUMPRODUCT(Engine!$C$15362:$C$15393,INDIRECT("Coefficients!$CJ$2:$CJ$33")))),1/(1+EXP(-SUMPRODUCT(Engine!$C$15362:$C$15393,INDIRECT("Coefficients!$CK$2:$CK$33"))))))</f>
      </c>
      <c r="BH486" s="8">
        <f>IF(OR($B486="",$C486="",$D486="",$E486="",$F486="",$G486="",$H486="",$I486="",$J486="",$K486="",$L486=""),"",IF($B486="Female",1/(1+EXP(-SUMPRODUCT(Engine!$C$15362:$C$15393,INDIRECT("Coefficients!$CL$2:$CL$33")))),1/(1+EXP(-SUMPRODUCT(Engine!$C$15362:$C$15393,INDIRECT("Coefficients!$CM$2:$CM$33"))))))</f>
      </c>
      <c r="BI486" s="8">
        <f>IF(OR($B486="",$C486="",$D486="",$E486="",$F486="",$G486="",$H486="",$I486="",$J486="",$K486="",$L486=""),"",IF($B486="Female",1/(1+EXP(-SUMPRODUCT(Engine!$C$15362:$C$15393,INDIRECT("Coefficients!$CN$2:$CN$33")))),1/(1+EXP(-SUMPRODUCT(Engine!$C$15362:$C$15393,INDIRECT("Coefficients!$CO$2:$CO$33"))))))</f>
      </c>
      <c r="BJ486" s="8">
        <f>IF(OR($B486="",$C486="",$D486="",$E486="",$F486="",$G486="",$H486="",$I486="",$J486="",$K486="",$L486=""),"",IF($B486="Female",1/(1+EXP(-SUMPRODUCT(Engine!$C$15362:$C$15393,INDIRECT("Coefficients!$CP$2:$CP$33")))),1/(1+EXP(-SUMPRODUCT(Engine!$C$15362:$C$15393,INDIRECT("Coefficients!$CQ$2:$CQ$33"))))))</f>
      </c>
      <c r="BK486" s="8">
        <f>IF(OR($B486="",$C486="",$D486="",$E486="",$F486="",$G486="",$H486="",$I486="",$J486="",$K486="",$L486=""),"",IF($B486="Female",1/(1+EXP(-SUMPRODUCT(Engine!$C$15362:$C$15393,INDIRECT("Coefficients!$CR$2:$CR$33")))),1/(1+EXP(-SUMPRODUCT(Engine!$C$15362:$C$15393,INDIRECT("Coefficients!$CS$2:$CS$33"))))))</f>
      </c>
      <c r="BL486" s="8">
        <f>IF(OR($B486="",$C486="",$D486="",$E486="",$F486="",$G486="",$H486="",$I486="",$J486="",$K486="",$L486=""),"",IF($B486="Female",1/(1+EXP(-SUMPRODUCT(Engine!$C$15362:$C$15393,INDIRECT("Coefficients!$CT$2:$CT$33")))),1/(1+EXP(-SUMPRODUCT(Engine!$C$15362:$C$15393,INDIRECT("Coefficients!$CU$2:$CU$33"))))))</f>
      </c>
      <c r="BM486" s="8">
        <f>IF(OR($B486="",$C486="",$D486="",$E486="",$F486="",$G486="",$H486="",$I486="",$J486="",$K486="",$L486=""),"",IF($B486="Female",1/(1+EXP(-SUMPRODUCT(Engine!$C$15362:$C$15393,INDIRECT("Coefficients!$CV$2:$CV$33")))),1/(1+EXP(-SUMPRODUCT(Engine!$C$15362:$C$15393,INDIRECT("Coefficients!$CW$2:$CW$33"))))))</f>
      </c>
    </row>
    <row r="487" spans="1:65" x14ac:dyDescent="0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8">
        <f>IF(OR($B487="",$C487="",$D487="",$E487="",$F487="",$G487="",$H487="",$I487="",$J487="",$K487="",$L487=""),"",IF($B487="Female",1/(1+EXP(-SUMPRODUCT(Engine!$C$15394:$C$15425,INDIRECT("Coefficients!$B$2:$B$33")))),1/(1+EXP(-SUMPRODUCT(Engine!$C$15394:$C$15425,INDIRECT("Coefficients!$C$2:$C$33"))))))</f>
      </c>
      <c r="Q487" s="8">
        <f>IF(OR($B487="",$C487="",$D487="",$E487="",$F487="",$G487="",$H487="",$I487="",$J487="",$K487="",$L487=""),"",IF($B487="Female",1/(1+EXP(-SUMPRODUCT(Engine!$C$15394:$C$15425,INDIRECT("Coefficients!$D$2:$D$33")))),1/(1+EXP(-SUMPRODUCT(Engine!$C$15394:$C$15425,INDIRECT("Coefficients!$E$2:$E$33"))))))</f>
      </c>
      <c r="R487" s="8">
        <f>IF(OR($B487="",$C487="",$D487="",$E487="",$F487="",$G487="",$H487="",$I487="",$J487="",$K487="",$L487=""),"",IF($B487="Female",1/(1+EXP(-SUMPRODUCT(Engine!$C$15394:$C$15425,INDIRECT("Coefficients!$F$2:$F$33")))),1/(1+EXP(-SUMPRODUCT(Engine!$C$15394:$C$15425,INDIRECT("Coefficients!$G$2:$G$33"))))))</f>
      </c>
      <c r="S487" s="8">
        <f>IF(OR($B487="",$C487="",$D487="",$E487="",$F487="",$G487="",$H487="",$I487="",$J487="",$K487="",$L487=""),"",IF($B487="Female",1/(1+EXP(-SUMPRODUCT(Engine!$C$15394:$C$15425,INDIRECT("Coefficients!$H$2:$H$33")))),1/(1+EXP(-SUMPRODUCT(Engine!$C$15394:$C$15425,INDIRECT("Coefficients!$I$2:$I$33"))))))</f>
      </c>
      <c r="T487" s="8">
        <f>IF(OR($B487="",$C487="",$D487="",$E487="",$F487="",$G487="",$H487="",$I487="",$J487="",$K487="",$L487=""),"",IF($B487="Female",1/(1+EXP(-SUMPRODUCT(Engine!$C$15394:$C$15425,INDIRECT("Coefficients!$J$2:$J$33")))),1/(1+EXP(-SUMPRODUCT(Engine!$C$15394:$C$15425,INDIRECT("Coefficients!$K$2:$K$33"))))))</f>
      </c>
      <c r="U487" s="8">
        <f>IF(OR($B487="",$C487="",$D487="",$E487="",$F487="",$G487="",$H487="",$I487="",$J487="",$K487="",$L487=""),"",IF($B487="Female",1/(1+EXP(-SUMPRODUCT(Engine!$C$15394:$C$15425,INDIRECT("Coefficients!$L$2:$L$33")))),1/(1+EXP(-SUMPRODUCT(Engine!$C$15394:$C$15425,INDIRECT("Coefficients!$M$2:$M$33"))))))</f>
      </c>
      <c r="V487" s="8">
        <f>IF(OR($B487="",$C487="",$D487="",$E487="",$F487="",$G487="",$H487="",$I487="",$J487="",$K487="",$L487=""),"",IF($B487="Female",1/(1+EXP(-SUMPRODUCT(Engine!$C$15394:$C$15425,INDIRECT("Coefficients!$N$2:$N$33")))),1/(1+EXP(-SUMPRODUCT(Engine!$C$15394:$C$15425,INDIRECT("Coefficients!$O$2:$O$33"))))))</f>
      </c>
      <c r="W487" s="8">
        <f>IF(OR($B487="",$C487="",$D487="",$E487="",$F487="",$G487="",$H487="",$I487="",$J487="",$K487="",$L487=""),"",IF($B487="Female",1/(1+EXP(-SUMPRODUCT(Engine!$C$15394:$C$15425,INDIRECT("Coefficients!$P$2:$P$33")))),1/(1+EXP(-SUMPRODUCT(Engine!$C$15394:$C$15425,INDIRECT("Coefficients!$Q$2:$Q$33"))))))</f>
      </c>
      <c r="X487" s="8">
        <f>IF(OR($B487="",$C487="",$D487="",$E487="",$F487="",$G487="",$H487="",$I487="",$J487="",$K487="",$L487=""),"",IF($B487="Female",1/(1+EXP(-SUMPRODUCT(Engine!$C$15394:$C$15425,INDIRECT("Coefficients!$R$2:$R$33")))),1/(1+EXP(-SUMPRODUCT(Engine!$C$15394:$C$15425,INDIRECT("Coefficients!$S$2:$S$33"))))))</f>
      </c>
      <c r="Y487" s="8">
        <f>IF(OR($B487="",$C487="",$D487="",$E487="",$F487="",$G487="",$H487="",$I487="",$J487="",$K487="",$L487=""),"",IF($B487="Female",1/(1+EXP(-SUMPRODUCT(Engine!$C$15394:$C$15425,INDIRECT("Coefficients!$T$2:$T$33")))),1/(1+EXP(-SUMPRODUCT(Engine!$C$15394:$C$15425,INDIRECT("Coefficients!$U$2:$U$33"))))))</f>
      </c>
      <c r="Z487" s="8">
        <f>IF(OR($B487="",$C487="",$D487="",$E487="",$F487="",$G487="",$H487="",$I487="",$J487="",$K487="",$L487=""),"",IF($B487="Female",1/(1+EXP(-SUMPRODUCT(Engine!$C$15394:$C$15425,INDIRECT("Coefficients!$V$2:$V$33")))),1/(1+EXP(-SUMPRODUCT(Engine!$C$15394:$C$15425,INDIRECT("Coefficients!$W$2:$W$33"))))))</f>
      </c>
      <c r="AA487" s="8">
        <f>IF(OR($B487="",$C487="",$D487="",$E487="",$F487="",$G487="",$H487="",$I487="",$J487="",$K487="",$L487=""),"",IF($B487="Female",1/(1+EXP(-SUMPRODUCT(Engine!$C$15394:$C$15425,INDIRECT("Coefficients!$X$2:$X$33")))),1/(1+EXP(-SUMPRODUCT(Engine!$C$15394:$C$15425,INDIRECT("Coefficients!$Y$2:$Y$33"))))))</f>
      </c>
      <c r="AB487" s="8">
        <f>IF(OR($B487="",$C487="",$D487="",$E487="",$F487="",$G487="",$H487="",$I487="",$J487="",$K487="",$L487=""),"",IF($B487="Female",1/(1+EXP(-SUMPRODUCT(Engine!$C$15394:$C$15425,INDIRECT("Coefficients!$Z$2:$Z$33")))),1/(1+EXP(-SUMPRODUCT(Engine!$C$15394:$C$15425,INDIRECT("Coefficients!$AA$2:$AA$33"))))))</f>
      </c>
      <c r="AC487" s="8">
        <f>IF(OR($B487="",$C487="",$D487="",$E487="",$F487="",$G487="",$H487="",$I487="",$J487="",$K487="",$L487=""),"",IF($B487="Female",1/(1+EXP(-SUMPRODUCT(Engine!$C$15394:$C$15425,INDIRECT("Coefficients!$AB$2:$AB$33")))),1/(1+EXP(-SUMPRODUCT(Engine!$C$15394:$C$15425,INDIRECT("Coefficients!$AC$2:$AC$33"))))))</f>
      </c>
      <c r="AD487" s="8">
        <f>IF(OR($B487="",$C487="",$D487="",$E487="",$F487="",$G487="",$H487="",$I487="",$J487="",$K487="",$L487=""),"",IF($B487="Female",1/(1+EXP(-SUMPRODUCT(Engine!$C$15394:$C$15425,INDIRECT("Coefficients!$AD$2:$AD$33")))),1/(1+EXP(-SUMPRODUCT(Engine!$C$15394:$C$15425,INDIRECT("Coefficients!$AE$2:$AE$33"))))))</f>
      </c>
      <c r="AE487" s="8">
        <f>IF(OR($B487="",$C487="",$D487="",$E487="",$F487="",$G487="",$H487="",$I487="",$J487="",$K487="",$L487=""),"",IF($B487="Female",1/(1+EXP(-SUMPRODUCT(Engine!$C$15394:$C$15425,INDIRECT("Coefficients!$AF$2:$AF$33")))),1/(1+EXP(-SUMPRODUCT(Engine!$C$15394:$C$15425,INDIRECT("Coefficients!$AG$2:$AG$33"))))))</f>
      </c>
      <c r="AF487" s="8">
        <f>IF(OR($B487="",$C487="",$D487="",$E487="",$F487="",$G487="",$H487="",$I487="",$J487="",$K487="",$L487=""),"",IF($B487="Female",1/(1+EXP(-SUMPRODUCT(Engine!$C$15394:$C$15425,INDIRECT("Coefficients!$AH$2:$AH$33")))),1/(1+EXP(-SUMPRODUCT(Engine!$C$15394:$C$15425,INDIRECT("Coefficients!$AI$2:$AI$33"))))))</f>
      </c>
      <c r="AG487" s="8">
        <f>IF(OR($B487="",$C487="",$D487="",$E487="",$F487="",$G487="",$H487="",$I487="",$J487="",$K487="",$L487=""),"",IF($B487="Female",1/(1+EXP(-SUMPRODUCT(Engine!$C$15394:$C$15425,INDIRECT("Coefficients!$AJ$2:$AJ$33")))),1/(1+EXP(-SUMPRODUCT(Engine!$C$15394:$C$15425,INDIRECT("Coefficients!$AK$2:$AK$33"))))))</f>
      </c>
      <c r="AH487" s="8">
        <f>IF(OR($B487="",$C487="",$D487="",$E487="",$F487="",$G487="",$H487="",$I487="",$J487="",$K487="",$L487=""),"",IF($B487="Female",1/(1+EXP(-SUMPRODUCT(Engine!$C$15394:$C$15425,INDIRECT("Coefficients!$AL$2:$AL$33")))),1/(1+EXP(-SUMPRODUCT(Engine!$C$15394:$C$15425,INDIRECT("Coefficients!$AM$2:$AM$33"))))))</f>
      </c>
      <c r="AI487" s="8">
        <f>IF(OR($B487="",$C487="",$D487="",$E487="",$F487="",$G487="",$H487="",$I487="",$J487="",$K487="",$L487=""),"",IF($B487="Female",1/(1+EXP(-SUMPRODUCT(Engine!$C$15394:$C$15425,INDIRECT("Coefficients!$AN$2:$AN$33")))),1/(1+EXP(-SUMPRODUCT(Engine!$C$15394:$C$15425,INDIRECT("Coefficients!$AO$2:$AO$33"))))))</f>
      </c>
      <c r="AJ487" s="8">
        <f>IF(OR($B487="",$C487="",$D487="",$E487="",$F487="",$G487="",$H487="",$I487="",$J487="",$K487="",$L487=""),"",IF($B487="Female",1/(1+EXP(-SUMPRODUCT(Engine!$C$15394:$C$15425,INDIRECT("Coefficients!$AP$2:$AP$33")))),1/(1+EXP(-SUMPRODUCT(Engine!$C$15394:$C$15425,INDIRECT("Coefficients!$AQ$2:$AQ$33"))))))</f>
      </c>
      <c r="AK487" s="8">
        <f>IF(OR($B487="",$C487="",$D487="",$E487="",$F487="",$G487="",$H487="",$I487="",$J487="",$K487="",$L487=""),"",IF($B487="Female",1/(1+EXP(-SUMPRODUCT(Engine!$C$15394:$C$15425,INDIRECT("Coefficients!$AR$2:$AR$33")))),1/(1+EXP(-SUMPRODUCT(Engine!$C$15394:$C$15425,INDIRECT("Coefficients!$AS$2:$AS$33"))))))</f>
      </c>
      <c r="AL487" s="8">
        <f>IF(OR($B487="",$C487="",$D487="",$E487="",$F487="",$G487="",$H487="",$I487="",$J487="",$K487="",$L487=""),"",IF($B487="Female",1/(1+EXP(-SUMPRODUCT(Engine!$C$15394:$C$15425,INDIRECT("Coefficients!$AT$2:$AT$33")))),1/(1+EXP(-SUMPRODUCT(Engine!$C$15394:$C$15425,INDIRECT("Coefficients!$AU$2:$AU$33"))))))</f>
      </c>
      <c r="AM487" s="8">
        <f>IF(OR($B487="",$C487="",$D487="",$E487="",$F487="",$G487="",$H487="",$I487="",$J487="",$K487="",$L487=""),"",IF($B487="Female",1/(1+EXP(-SUMPRODUCT(Engine!$C$15394:$C$15425,INDIRECT("Coefficients!$AV$2:$AV$33")))),1/(1+EXP(-SUMPRODUCT(Engine!$C$15394:$C$15425,INDIRECT("Coefficients!$AW$2:$AW$33"))))))</f>
      </c>
      <c r="AN487" s="8">
        <f>IF(OR($B487="",$C487="",$D487="",$E487="",$F487="",$G487="",$H487="",$I487="",$J487="",$K487="",$L487=""),"",IF($B487="Female",1/(1+EXP(-SUMPRODUCT(Engine!$C$15394:$C$15425,INDIRECT("Coefficients!$AX$2:$AX$33")))),1/(1+EXP(-SUMPRODUCT(Engine!$C$15394:$C$15425,INDIRECT("Coefficients!$AY$2:$AY$33"))))))</f>
      </c>
      <c r="AO487" s="8">
        <f>IF(OR($B487="",$C487="",$D487="",$E487="",$F487="",$G487="",$H487="",$I487="",$J487="",$K487="",$L487=""),"",IF($B487="Female",1/(1+EXP(-SUMPRODUCT(Engine!$C$15394:$C$15425,INDIRECT("Coefficients!$AZ$2:$AZ$33")))),1/(1+EXP(-SUMPRODUCT(Engine!$C$15394:$C$15425,INDIRECT("Coefficients!$BA$2:$BA$33"))))))</f>
      </c>
      <c r="AP487" s="8">
        <f>IF(OR($B487="",$C487="",$D487="",$E487="",$F487="",$G487="",$H487="",$I487="",$J487="",$K487="",$L487=""),"",IF($B487="Female",1/(1+EXP(-SUMPRODUCT(Engine!$C$15394:$C$15425,INDIRECT("Coefficients!$BB$2:$BB$33")))),1/(1+EXP(-SUMPRODUCT(Engine!$C$15394:$C$15425,INDIRECT("Coefficients!$BC$2:$BC$33"))))))</f>
      </c>
      <c r="AQ487" s="8">
        <f>IF(OR($B487="",$C487="",$D487="",$E487="",$F487="",$G487="",$H487="",$I487="",$J487="",$K487="",$L487=""),"",IF($B487="Female",1/(1+EXP(-SUMPRODUCT(Engine!$C$15394:$C$15425,INDIRECT("Coefficients!$BD$2:$BD$33")))),1/(1+EXP(-SUMPRODUCT(Engine!$C$15394:$C$15425,INDIRECT("Coefficients!$BE$2:$BE$33"))))))</f>
      </c>
      <c r="AR487" s="8">
        <f>IF(OR($B487="",$C487="",$D487="",$E487="",$F487="",$G487="",$H487="",$I487="",$J487="",$K487="",$L487=""),"",IF($B487="Female",1/(1+EXP(-SUMPRODUCT(Engine!$C$15394:$C$15425,INDIRECT("Coefficients!$BF$2:$BF$33")))),1/(1+EXP(-SUMPRODUCT(Engine!$C$15394:$C$15425,INDIRECT("Coefficients!$BG$2:$BG$33"))))))</f>
      </c>
      <c r="AS487" s="8">
        <f>IF(OR($B487="",$C487="",$D487="",$E487="",$F487="",$G487="",$H487="",$I487="",$J487="",$K487="",$L487=""),"",IF($B487="Female",1/(1+EXP(-SUMPRODUCT(Engine!$C$15394:$C$15425,INDIRECT("Coefficients!$BH$2:$BH$33")))),1/(1+EXP(-SUMPRODUCT(Engine!$C$15394:$C$15425,INDIRECT("Coefficients!$BI$2:$BI$33"))))))</f>
      </c>
      <c r="AT487" s="8">
        <f>IF(OR($B487="",$C487="",$D487="",$E487="",$F487="",$G487="",$H487="",$I487="",$J487="",$K487="",$L487=""),"",IF($B487="Female",1/(1+EXP(-SUMPRODUCT(Engine!$C$15394:$C$15425,INDIRECT("Coefficients!$BJ$2:$BJ$33")))),1/(1+EXP(-SUMPRODUCT(Engine!$C$15394:$C$15425,INDIRECT("Coefficients!$BK$2:$BK$33"))))))</f>
      </c>
      <c r="AU487" s="8">
        <f>IF(OR($B487="",$C487="",$D487="",$E487="",$F487="",$G487="",$H487="",$I487="",$J487="",$K487="",$L487=""),"",IF($B487="Female",1/(1+EXP(-SUMPRODUCT(Engine!$C$15394:$C$15425,INDIRECT("Coefficients!$BL$2:$BL$33")))),1/(1+EXP(-SUMPRODUCT(Engine!$C$15394:$C$15425,INDIRECT("Coefficients!$BM$2:$BM$33"))))))</f>
      </c>
      <c r="AV487" s="8">
        <f>IF(OR($B487="",$C487="",$D487="",$E487="",$F487="",$G487="",$H487="",$I487="",$J487="",$K487="",$L487=""),"",IF($B487="Female",1/(1+EXP(-SUMPRODUCT(Engine!$C$15394:$C$15425,INDIRECT("Coefficients!$BN$2:$BN$33")))),1/(1+EXP(-SUMPRODUCT(Engine!$C$15394:$C$15425,INDIRECT("Coefficients!$BO$2:$BO$33"))))))</f>
      </c>
      <c r="AW487" s="8">
        <f>IF(OR($B487="",$C487="",$D487="",$E487="",$F487="",$G487="",$H487="",$I487="",$J487="",$K487="",$L487=""),"",IF($B487="Female",1/(1+EXP(-SUMPRODUCT(Engine!$C$15394:$C$15425,INDIRECT("Coefficients!$BP$2:$BP$33")))),1/(1+EXP(-SUMPRODUCT(Engine!$C$15394:$C$15425,INDIRECT("Coefficients!$BQ$2:$BQ$33"))))))</f>
      </c>
      <c r="AX487" s="8">
        <f>IF(OR($B487="",$C487="",$D487="",$E487="",$F487="",$G487="",$H487="",$I487="",$J487="",$K487="",$L487=""),"",IF($B487="Female",1/(1+EXP(-SUMPRODUCT(Engine!$C$15394:$C$15425,INDIRECT("Coefficients!$BR$2:$BR$33")))),1/(1+EXP(-SUMPRODUCT(Engine!$C$15394:$C$15425,INDIRECT("Coefficients!$BS$2:$BS$33"))))))</f>
      </c>
      <c r="AY487" s="8">
        <f>IF(OR($B487="",$C487="",$D487="",$E487="",$F487="",$G487="",$H487="",$I487="",$J487="",$K487="",$L487=""),"",IF($B487="Female",1/(1+EXP(-SUMPRODUCT(Engine!$C$15394:$C$15425,INDIRECT("Coefficients!$BT$2:$BT$33")))),1/(1+EXP(-SUMPRODUCT(Engine!$C$15394:$C$15425,INDIRECT("Coefficients!$BU$2:$BU$33"))))))</f>
      </c>
      <c r="AZ487" s="8">
        <f>IF(OR($B487="",$C487="",$D487="",$E487="",$F487="",$G487="",$H487="",$I487="",$J487="",$K487="",$L487=""),"",IF($B487="Female",1/(1+EXP(-SUMPRODUCT(Engine!$C$15394:$C$15425,INDIRECT("Coefficients!$BV$2:$BV$33")))),1/(1+EXP(-SUMPRODUCT(Engine!$C$15394:$C$15425,INDIRECT("Coefficients!$BW$2:$BW$33"))))))</f>
      </c>
      <c r="BA487" s="8">
        <f>IF(OR($B487="",$C487="",$D487="",$E487="",$F487="",$G487="",$H487="",$I487="",$J487="",$K487="",$L487=""),"",IF($B487="Female",1/(1+EXP(-SUMPRODUCT(Engine!$C$15394:$C$15425,INDIRECT("Coefficients!$BX$2:$BX$33")))),1/(1+EXP(-SUMPRODUCT(Engine!$C$15394:$C$15425,INDIRECT("Coefficients!$BY$2:$BY$33"))))))</f>
      </c>
      <c r="BB487" s="8">
        <f>IF(OR($B487="",$C487="",$D487="",$E487="",$F487="",$G487="",$H487="",$I487="",$J487="",$K487="",$L487=""),"",IF($B487="Female",1/(1+EXP(-SUMPRODUCT(Engine!$C$15394:$C$15425,INDIRECT("Coefficients!$BZ$2:$BZ$33")))),1/(1+EXP(-SUMPRODUCT(Engine!$C$15394:$C$15425,INDIRECT("Coefficients!$CA$2:$CA$33"))))))</f>
      </c>
      <c r="BC487" s="8">
        <f>IF(OR($B487="",$C487="",$D487="",$E487="",$F487="",$G487="",$H487="",$I487="",$J487="",$K487="",$L487=""),"",IF($B487="Female",1/(1+EXP(-SUMPRODUCT(Engine!$C$15394:$C$15425,INDIRECT("Coefficients!$CB$2:$CB$33")))),1/(1+EXP(-SUMPRODUCT(Engine!$C$15394:$C$15425,INDIRECT("Coefficients!$CC$2:$CC$33"))))))</f>
      </c>
      <c r="BD487" s="8">
        <f>IF(OR($B487="",$C487="",$D487="",$E487="",$F487="",$G487="",$H487="",$I487="",$J487="",$K487="",$L487=""),"",IF($B487="Female",1/(1+EXP(-SUMPRODUCT(Engine!$C$15394:$C$15425,INDIRECT("Coefficients!$CD$2:$CD$33")))),1/(1+EXP(-SUMPRODUCT(Engine!$C$15394:$C$15425,INDIRECT("Coefficients!$CE$2:$CE$33"))))))</f>
      </c>
      <c r="BE487" s="8">
        <f>IF(OR($B487="",$C487="",$D487="",$E487="",$F487="",$G487="",$H487="",$I487="",$J487="",$K487="",$L487=""),"",IF($B487="Female",1/(1+EXP(-SUMPRODUCT(Engine!$C$15394:$C$15425,INDIRECT("Coefficients!$CF$2:$CF$33")))),1/(1+EXP(-SUMPRODUCT(Engine!$C$15394:$C$15425,INDIRECT("Coefficients!$CG$2:$CG$33"))))))</f>
      </c>
      <c r="BF487" s="8">
        <f>IF(OR($B487="",$C487="",$D487="",$E487="",$F487="",$G487="",$H487="",$I487="",$J487="",$K487="",$L487=""),"",IF($B487="Female",1/(1+EXP(-SUMPRODUCT(Engine!$C$15394:$C$15425,INDIRECT("Coefficients!$CH$2:$CH$33")))),1/(1+EXP(-SUMPRODUCT(Engine!$C$15394:$C$15425,INDIRECT("Coefficients!$CI$2:$CI$33"))))))</f>
      </c>
      <c r="BG487" s="8">
        <f>IF(OR($B487="",$C487="",$D487="",$E487="",$F487="",$G487="",$H487="",$I487="",$J487="",$K487="",$L487=""),"",IF($B487="Female",1/(1+EXP(-SUMPRODUCT(Engine!$C$15394:$C$15425,INDIRECT("Coefficients!$CJ$2:$CJ$33")))),1/(1+EXP(-SUMPRODUCT(Engine!$C$15394:$C$15425,INDIRECT("Coefficients!$CK$2:$CK$33"))))))</f>
      </c>
      <c r="BH487" s="8">
        <f>IF(OR($B487="",$C487="",$D487="",$E487="",$F487="",$G487="",$H487="",$I487="",$J487="",$K487="",$L487=""),"",IF($B487="Female",1/(1+EXP(-SUMPRODUCT(Engine!$C$15394:$C$15425,INDIRECT("Coefficients!$CL$2:$CL$33")))),1/(1+EXP(-SUMPRODUCT(Engine!$C$15394:$C$15425,INDIRECT("Coefficients!$CM$2:$CM$33"))))))</f>
      </c>
      <c r="BI487" s="8">
        <f>IF(OR($B487="",$C487="",$D487="",$E487="",$F487="",$G487="",$H487="",$I487="",$J487="",$K487="",$L487=""),"",IF($B487="Female",1/(1+EXP(-SUMPRODUCT(Engine!$C$15394:$C$15425,INDIRECT("Coefficients!$CN$2:$CN$33")))),1/(1+EXP(-SUMPRODUCT(Engine!$C$15394:$C$15425,INDIRECT("Coefficients!$CO$2:$CO$33"))))))</f>
      </c>
      <c r="BJ487" s="8">
        <f>IF(OR($B487="",$C487="",$D487="",$E487="",$F487="",$G487="",$H487="",$I487="",$J487="",$K487="",$L487=""),"",IF($B487="Female",1/(1+EXP(-SUMPRODUCT(Engine!$C$15394:$C$15425,INDIRECT("Coefficients!$CP$2:$CP$33")))),1/(1+EXP(-SUMPRODUCT(Engine!$C$15394:$C$15425,INDIRECT("Coefficients!$CQ$2:$CQ$33"))))))</f>
      </c>
      <c r="BK487" s="8">
        <f>IF(OR($B487="",$C487="",$D487="",$E487="",$F487="",$G487="",$H487="",$I487="",$J487="",$K487="",$L487=""),"",IF($B487="Female",1/(1+EXP(-SUMPRODUCT(Engine!$C$15394:$C$15425,INDIRECT("Coefficients!$CR$2:$CR$33")))),1/(1+EXP(-SUMPRODUCT(Engine!$C$15394:$C$15425,INDIRECT("Coefficients!$CS$2:$CS$33"))))))</f>
      </c>
      <c r="BL487" s="8">
        <f>IF(OR($B487="",$C487="",$D487="",$E487="",$F487="",$G487="",$H487="",$I487="",$J487="",$K487="",$L487=""),"",IF($B487="Female",1/(1+EXP(-SUMPRODUCT(Engine!$C$15394:$C$15425,INDIRECT("Coefficients!$CT$2:$CT$33")))),1/(1+EXP(-SUMPRODUCT(Engine!$C$15394:$C$15425,INDIRECT("Coefficients!$CU$2:$CU$33"))))))</f>
      </c>
      <c r="BM487" s="8">
        <f>IF(OR($B487="",$C487="",$D487="",$E487="",$F487="",$G487="",$H487="",$I487="",$J487="",$K487="",$L487=""),"",IF($B487="Female",1/(1+EXP(-SUMPRODUCT(Engine!$C$15394:$C$15425,INDIRECT("Coefficients!$CV$2:$CV$33")))),1/(1+EXP(-SUMPRODUCT(Engine!$C$15394:$C$15425,INDIRECT("Coefficients!$CW$2:$CW$33"))))))</f>
      </c>
    </row>
    <row r="488" spans="1:65" x14ac:dyDescent="0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8">
        <f>IF(OR($B488="",$C488="",$D488="",$E488="",$F488="",$G488="",$H488="",$I488="",$J488="",$K488="",$L488=""),"",IF($B488="Female",1/(1+EXP(-SUMPRODUCT(Engine!$C$15426:$C$15457,INDIRECT("Coefficients!$B$2:$B$33")))),1/(1+EXP(-SUMPRODUCT(Engine!$C$15426:$C$15457,INDIRECT("Coefficients!$C$2:$C$33"))))))</f>
      </c>
      <c r="Q488" s="8">
        <f>IF(OR($B488="",$C488="",$D488="",$E488="",$F488="",$G488="",$H488="",$I488="",$J488="",$K488="",$L488=""),"",IF($B488="Female",1/(1+EXP(-SUMPRODUCT(Engine!$C$15426:$C$15457,INDIRECT("Coefficients!$D$2:$D$33")))),1/(1+EXP(-SUMPRODUCT(Engine!$C$15426:$C$15457,INDIRECT("Coefficients!$E$2:$E$33"))))))</f>
      </c>
      <c r="R488" s="8">
        <f>IF(OR($B488="",$C488="",$D488="",$E488="",$F488="",$G488="",$H488="",$I488="",$J488="",$K488="",$L488=""),"",IF($B488="Female",1/(1+EXP(-SUMPRODUCT(Engine!$C$15426:$C$15457,INDIRECT("Coefficients!$F$2:$F$33")))),1/(1+EXP(-SUMPRODUCT(Engine!$C$15426:$C$15457,INDIRECT("Coefficients!$G$2:$G$33"))))))</f>
      </c>
      <c r="S488" s="8">
        <f>IF(OR($B488="",$C488="",$D488="",$E488="",$F488="",$G488="",$H488="",$I488="",$J488="",$K488="",$L488=""),"",IF($B488="Female",1/(1+EXP(-SUMPRODUCT(Engine!$C$15426:$C$15457,INDIRECT("Coefficients!$H$2:$H$33")))),1/(1+EXP(-SUMPRODUCT(Engine!$C$15426:$C$15457,INDIRECT("Coefficients!$I$2:$I$33"))))))</f>
      </c>
      <c r="T488" s="8">
        <f>IF(OR($B488="",$C488="",$D488="",$E488="",$F488="",$G488="",$H488="",$I488="",$J488="",$K488="",$L488=""),"",IF($B488="Female",1/(1+EXP(-SUMPRODUCT(Engine!$C$15426:$C$15457,INDIRECT("Coefficients!$J$2:$J$33")))),1/(1+EXP(-SUMPRODUCT(Engine!$C$15426:$C$15457,INDIRECT("Coefficients!$K$2:$K$33"))))))</f>
      </c>
      <c r="U488" s="8">
        <f>IF(OR($B488="",$C488="",$D488="",$E488="",$F488="",$G488="",$H488="",$I488="",$J488="",$K488="",$L488=""),"",IF($B488="Female",1/(1+EXP(-SUMPRODUCT(Engine!$C$15426:$C$15457,INDIRECT("Coefficients!$L$2:$L$33")))),1/(1+EXP(-SUMPRODUCT(Engine!$C$15426:$C$15457,INDIRECT("Coefficients!$M$2:$M$33"))))))</f>
      </c>
      <c r="V488" s="8">
        <f>IF(OR($B488="",$C488="",$D488="",$E488="",$F488="",$G488="",$H488="",$I488="",$J488="",$K488="",$L488=""),"",IF($B488="Female",1/(1+EXP(-SUMPRODUCT(Engine!$C$15426:$C$15457,INDIRECT("Coefficients!$N$2:$N$33")))),1/(1+EXP(-SUMPRODUCT(Engine!$C$15426:$C$15457,INDIRECT("Coefficients!$O$2:$O$33"))))))</f>
      </c>
      <c r="W488" s="8">
        <f>IF(OR($B488="",$C488="",$D488="",$E488="",$F488="",$G488="",$H488="",$I488="",$J488="",$K488="",$L488=""),"",IF($B488="Female",1/(1+EXP(-SUMPRODUCT(Engine!$C$15426:$C$15457,INDIRECT("Coefficients!$P$2:$P$33")))),1/(1+EXP(-SUMPRODUCT(Engine!$C$15426:$C$15457,INDIRECT("Coefficients!$Q$2:$Q$33"))))))</f>
      </c>
      <c r="X488" s="8">
        <f>IF(OR($B488="",$C488="",$D488="",$E488="",$F488="",$G488="",$H488="",$I488="",$J488="",$K488="",$L488=""),"",IF($B488="Female",1/(1+EXP(-SUMPRODUCT(Engine!$C$15426:$C$15457,INDIRECT("Coefficients!$R$2:$R$33")))),1/(1+EXP(-SUMPRODUCT(Engine!$C$15426:$C$15457,INDIRECT("Coefficients!$S$2:$S$33"))))))</f>
      </c>
      <c r="Y488" s="8">
        <f>IF(OR($B488="",$C488="",$D488="",$E488="",$F488="",$G488="",$H488="",$I488="",$J488="",$K488="",$L488=""),"",IF($B488="Female",1/(1+EXP(-SUMPRODUCT(Engine!$C$15426:$C$15457,INDIRECT("Coefficients!$T$2:$T$33")))),1/(1+EXP(-SUMPRODUCT(Engine!$C$15426:$C$15457,INDIRECT("Coefficients!$U$2:$U$33"))))))</f>
      </c>
      <c r="Z488" s="8">
        <f>IF(OR($B488="",$C488="",$D488="",$E488="",$F488="",$G488="",$H488="",$I488="",$J488="",$K488="",$L488=""),"",IF($B488="Female",1/(1+EXP(-SUMPRODUCT(Engine!$C$15426:$C$15457,INDIRECT("Coefficients!$V$2:$V$33")))),1/(1+EXP(-SUMPRODUCT(Engine!$C$15426:$C$15457,INDIRECT("Coefficients!$W$2:$W$33"))))))</f>
      </c>
      <c r="AA488" s="8">
        <f>IF(OR($B488="",$C488="",$D488="",$E488="",$F488="",$G488="",$H488="",$I488="",$J488="",$K488="",$L488=""),"",IF($B488="Female",1/(1+EXP(-SUMPRODUCT(Engine!$C$15426:$C$15457,INDIRECT("Coefficients!$X$2:$X$33")))),1/(1+EXP(-SUMPRODUCT(Engine!$C$15426:$C$15457,INDIRECT("Coefficients!$Y$2:$Y$33"))))))</f>
      </c>
      <c r="AB488" s="8">
        <f>IF(OR($B488="",$C488="",$D488="",$E488="",$F488="",$G488="",$H488="",$I488="",$J488="",$K488="",$L488=""),"",IF($B488="Female",1/(1+EXP(-SUMPRODUCT(Engine!$C$15426:$C$15457,INDIRECT("Coefficients!$Z$2:$Z$33")))),1/(1+EXP(-SUMPRODUCT(Engine!$C$15426:$C$15457,INDIRECT("Coefficients!$AA$2:$AA$33"))))))</f>
      </c>
      <c r="AC488" s="8">
        <f>IF(OR($B488="",$C488="",$D488="",$E488="",$F488="",$G488="",$H488="",$I488="",$J488="",$K488="",$L488=""),"",IF($B488="Female",1/(1+EXP(-SUMPRODUCT(Engine!$C$15426:$C$15457,INDIRECT("Coefficients!$AB$2:$AB$33")))),1/(1+EXP(-SUMPRODUCT(Engine!$C$15426:$C$15457,INDIRECT("Coefficients!$AC$2:$AC$33"))))))</f>
      </c>
      <c r="AD488" s="8">
        <f>IF(OR($B488="",$C488="",$D488="",$E488="",$F488="",$G488="",$H488="",$I488="",$J488="",$K488="",$L488=""),"",IF($B488="Female",1/(1+EXP(-SUMPRODUCT(Engine!$C$15426:$C$15457,INDIRECT("Coefficients!$AD$2:$AD$33")))),1/(1+EXP(-SUMPRODUCT(Engine!$C$15426:$C$15457,INDIRECT("Coefficients!$AE$2:$AE$33"))))))</f>
      </c>
      <c r="AE488" s="8">
        <f>IF(OR($B488="",$C488="",$D488="",$E488="",$F488="",$G488="",$H488="",$I488="",$J488="",$K488="",$L488=""),"",IF($B488="Female",1/(1+EXP(-SUMPRODUCT(Engine!$C$15426:$C$15457,INDIRECT("Coefficients!$AF$2:$AF$33")))),1/(1+EXP(-SUMPRODUCT(Engine!$C$15426:$C$15457,INDIRECT("Coefficients!$AG$2:$AG$33"))))))</f>
      </c>
      <c r="AF488" s="8">
        <f>IF(OR($B488="",$C488="",$D488="",$E488="",$F488="",$G488="",$H488="",$I488="",$J488="",$K488="",$L488=""),"",IF($B488="Female",1/(1+EXP(-SUMPRODUCT(Engine!$C$15426:$C$15457,INDIRECT("Coefficients!$AH$2:$AH$33")))),1/(1+EXP(-SUMPRODUCT(Engine!$C$15426:$C$15457,INDIRECT("Coefficients!$AI$2:$AI$33"))))))</f>
      </c>
      <c r="AG488" s="8">
        <f>IF(OR($B488="",$C488="",$D488="",$E488="",$F488="",$G488="",$H488="",$I488="",$J488="",$K488="",$L488=""),"",IF($B488="Female",1/(1+EXP(-SUMPRODUCT(Engine!$C$15426:$C$15457,INDIRECT("Coefficients!$AJ$2:$AJ$33")))),1/(1+EXP(-SUMPRODUCT(Engine!$C$15426:$C$15457,INDIRECT("Coefficients!$AK$2:$AK$33"))))))</f>
      </c>
      <c r="AH488" s="8">
        <f>IF(OR($B488="",$C488="",$D488="",$E488="",$F488="",$G488="",$H488="",$I488="",$J488="",$K488="",$L488=""),"",IF($B488="Female",1/(1+EXP(-SUMPRODUCT(Engine!$C$15426:$C$15457,INDIRECT("Coefficients!$AL$2:$AL$33")))),1/(1+EXP(-SUMPRODUCT(Engine!$C$15426:$C$15457,INDIRECT("Coefficients!$AM$2:$AM$33"))))))</f>
      </c>
      <c r="AI488" s="8">
        <f>IF(OR($B488="",$C488="",$D488="",$E488="",$F488="",$G488="",$H488="",$I488="",$J488="",$K488="",$L488=""),"",IF($B488="Female",1/(1+EXP(-SUMPRODUCT(Engine!$C$15426:$C$15457,INDIRECT("Coefficients!$AN$2:$AN$33")))),1/(1+EXP(-SUMPRODUCT(Engine!$C$15426:$C$15457,INDIRECT("Coefficients!$AO$2:$AO$33"))))))</f>
      </c>
      <c r="AJ488" s="8">
        <f>IF(OR($B488="",$C488="",$D488="",$E488="",$F488="",$G488="",$H488="",$I488="",$J488="",$K488="",$L488=""),"",IF($B488="Female",1/(1+EXP(-SUMPRODUCT(Engine!$C$15426:$C$15457,INDIRECT("Coefficients!$AP$2:$AP$33")))),1/(1+EXP(-SUMPRODUCT(Engine!$C$15426:$C$15457,INDIRECT("Coefficients!$AQ$2:$AQ$33"))))))</f>
      </c>
      <c r="AK488" s="8">
        <f>IF(OR($B488="",$C488="",$D488="",$E488="",$F488="",$G488="",$H488="",$I488="",$J488="",$K488="",$L488=""),"",IF($B488="Female",1/(1+EXP(-SUMPRODUCT(Engine!$C$15426:$C$15457,INDIRECT("Coefficients!$AR$2:$AR$33")))),1/(1+EXP(-SUMPRODUCT(Engine!$C$15426:$C$15457,INDIRECT("Coefficients!$AS$2:$AS$33"))))))</f>
      </c>
      <c r="AL488" s="8">
        <f>IF(OR($B488="",$C488="",$D488="",$E488="",$F488="",$G488="",$H488="",$I488="",$J488="",$K488="",$L488=""),"",IF($B488="Female",1/(1+EXP(-SUMPRODUCT(Engine!$C$15426:$C$15457,INDIRECT("Coefficients!$AT$2:$AT$33")))),1/(1+EXP(-SUMPRODUCT(Engine!$C$15426:$C$15457,INDIRECT("Coefficients!$AU$2:$AU$33"))))))</f>
      </c>
      <c r="AM488" s="8">
        <f>IF(OR($B488="",$C488="",$D488="",$E488="",$F488="",$G488="",$H488="",$I488="",$J488="",$K488="",$L488=""),"",IF($B488="Female",1/(1+EXP(-SUMPRODUCT(Engine!$C$15426:$C$15457,INDIRECT("Coefficients!$AV$2:$AV$33")))),1/(1+EXP(-SUMPRODUCT(Engine!$C$15426:$C$15457,INDIRECT("Coefficients!$AW$2:$AW$33"))))))</f>
      </c>
      <c r="AN488" s="8">
        <f>IF(OR($B488="",$C488="",$D488="",$E488="",$F488="",$G488="",$H488="",$I488="",$J488="",$K488="",$L488=""),"",IF($B488="Female",1/(1+EXP(-SUMPRODUCT(Engine!$C$15426:$C$15457,INDIRECT("Coefficients!$AX$2:$AX$33")))),1/(1+EXP(-SUMPRODUCT(Engine!$C$15426:$C$15457,INDIRECT("Coefficients!$AY$2:$AY$33"))))))</f>
      </c>
      <c r="AO488" s="8">
        <f>IF(OR($B488="",$C488="",$D488="",$E488="",$F488="",$G488="",$H488="",$I488="",$J488="",$K488="",$L488=""),"",IF($B488="Female",1/(1+EXP(-SUMPRODUCT(Engine!$C$15426:$C$15457,INDIRECT("Coefficients!$AZ$2:$AZ$33")))),1/(1+EXP(-SUMPRODUCT(Engine!$C$15426:$C$15457,INDIRECT("Coefficients!$BA$2:$BA$33"))))))</f>
      </c>
      <c r="AP488" s="8">
        <f>IF(OR($B488="",$C488="",$D488="",$E488="",$F488="",$G488="",$H488="",$I488="",$J488="",$K488="",$L488=""),"",IF($B488="Female",1/(1+EXP(-SUMPRODUCT(Engine!$C$15426:$C$15457,INDIRECT("Coefficients!$BB$2:$BB$33")))),1/(1+EXP(-SUMPRODUCT(Engine!$C$15426:$C$15457,INDIRECT("Coefficients!$BC$2:$BC$33"))))))</f>
      </c>
      <c r="AQ488" s="8">
        <f>IF(OR($B488="",$C488="",$D488="",$E488="",$F488="",$G488="",$H488="",$I488="",$J488="",$K488="",$L488=""),"",IF($B488="Female",1/(1+EXP(-SUMPRODUCT(Engine!$C$15426:$C$15457,INDIRECT("Coefficients!$BD$2:$BD$33")))),1/(1+EXP(-SUMPRODUCT(Engine!$C$15426:$C$15457,INDIRECT("Coefficients!$BE$2:$BE$33"))))))</f>
      </c>
      <c r="AR488" s="8">
        <f>IF(OR($B488="",$C488="",$D488="",$E488="",$F488="",$G488="",$H488="",$I488="",$J488="",$K488="",$L488=""),"",IF($B488="Female",1/(1+EXP(-SUMPRODUCT(Engine!$C$15426:$C$15457,INDIRECT("Coefficients!$BF$2:$BF$33")))),1/(1+EXP(-SUMPRODUCT(Engine!$C$15426:$C$15457,INDIRECT("Coefficients!$BG$2:$BG$33"))))))</f>
      </c>
      <c r="AS488" s="8">
        <f>IF(OR($B488="",$C488="",$D488="",$E488="",$F488="",$G488="",$H488="",$I488="",$J488="",$K488="",$L488=""),"",IF($B488="Female",1/(1+EXP(-SUMPRODUCT(Engine!$C$15426:$C$15457,INDIRECT("Coefficients!$BH$2:$BH$33")))),1/(1+EXP(-SUMPRODUCT(Engine!$C$15426:$C$15457,INDIRECT("Coefficients!$BI$2:$BI$33"))))))</f>
      </c>
      <c r="AT488" s="8">
        <f>IF(OR($B488="",$C488="",$D488="",$E488="",$F488="",$G488="",$H488="",$I488="",$J488="",$K488="",$L488=""),"",IF($B488="Female",1/(1+EXP(-SUMPRODUCT(Engine!$C$15426:$C$15457,INDIRECT("Coefficients!$BJ$2:$BJ$33")))),1/(1+EXP(-SUMPRODUCT(Engine!$C$15426:$C$15457,INDIRECT("Coefficients!$BK$2:$BK$33"))))))</f>
      </c>
      <c r="AU488" s="8">
        <f>IF(OR($B488="",$C488="",$D488="",$E488="",$F488="",$G488="",$H488="",$I488="",$J488="",$K488="",$L488=""),"",IF($B488="Female",1/(1+EXP(-SUMPRODUCT(Engine!$C$15426:$C$15457,INDIRECT("Coefficients!$BL$2:$BL$33")))),1/(1+EXP(-SUMPRODUCT(Engine!$C$15426:$C$15457,INDIRECT("Coefficients!$BM$2:$BM$33"))))))</f>
      </c>
      <c r="AV488" s="8">
        <f>IF(OR($B488="",$C488="",$D488="",$E488="",$F488="",$G488="",$H488="",$I488="",$J488="",$K488="",$L488=""),"",IF($B488="Female",1/(1+EXP(-SUMPRODUCT(Engine!$C$15426:$C$15457,INDIRECT("Coefficients!$BN$2:$BN$33")))),1/(1+EXP(-SUMPRODUCT(Engine!$C$15426:$C$15457,INDIRECT("Coefficients!$BO$2:$BO$33"))))))</f>
      </c>
      <c r="AW488" s="8">
        <f>IF(OR($B488="",$C488="",$D488="",$E488="",$F488="",$G488="",$H488="",$I488="",$J488="",$K488="",$L488=""),"",IF($B488="Female",1/(1+EXP(-SUMPRODUCT(Engine!$C$15426:$C$15457,INDIRECT("Coefficients!$BP$2:$BP$33")))),1/(1+EXP(-SUMPRODUCT(Engine!$C$15426:$C$15457,INDIRECT("Coefficients!$BQ$2:$BQ$33"))))))</f>
      </c>
      <c r="AX488" s="8">
        <f>IF(OR($B488="",$C488="",$D488="",$E488="",$F488="",$G488="",$H488="",$I488="",$J488="",$K488="",$L488=""),"",IF($B488="Female",1/(1+EXP(-SUMPRODUCT(Engine!$C$15426:$C$15457,INDIRECT("Coefficients!$BR$2:$BR$33")))),1/(1+EXP(-SUMPRODUCT(Engine!$C$15426:$C$15457,INDIRECT("Coefficients!$BS$2:$BS$33"))))))</f>
      </c>
      <c r="AY488" s="8">
        <f>IF(OR($B488="",$C488="",$D488="",$E488="",$F488="",$G488="",$H488="",$I488="",$J488="",$K488="",$L488=""),"",IF($B488="Female",1/(1+EXP(-SUMPRODUCT(Engine!$C$15426:$C$15457,INDIRECT("Coefficients!$BT$2:$BT$33")))),1/(1+EXP(-SUMPRODUCT(Engine!$C$15426:$C$15457,INDIRECT("Coefficients!$BU$2:$BU$33"))))))</f>
      </c>
      <c r="AZ488" s="8">
        <f>IF(OR($B488="",$C488="",$D488="",$E488="",$F488="",$G488="",$H488="",$I488="",$J488="",$K488="",$L488=""),"",IF($B488="Female",1/(1+EXP(-SUMPRODUCT(Engine!$C$15426:$C$15457,INDIRECT("Coefficients!$BV$2:$BV$33")))),1/(1+EXP(-SUMPRODUCT(Engine!$C$15426:$C$15457,INDIRECT("Coefficients!$BW$2:$BW$33"))))))</f>
      </c>
      <c r="BA488" s="8">
        <f>IF(OR($B488="",$C488="",$D488="",$E488="",$F488="",$G488="",$H488="",$I488="",$J488="",$K488="",$L488=""),"",IF($B488="Female",1/(1+EXP(-SUMPRODUCT(Engine!$C$15426:$C$15457,INDIRECT("Coefficients!$BX$2:$BX$33")))),1/(1+EXP(-SUMPRODUCT(Engine!$C$15426:$C$15457,INDIRECT("Coefficients!$BY$2:$BY$33"))))))</f>
      </c>
      <c r="BB488" s="8">
        <f>IF(OR($B488="",$C488="",$D488="",$E488="",$F488="",$G488="",$H488="",$I488="",$J488="",$K488="",$L488=""),"",IF($B488="Female",1/(1+EXP(-SUMPRODUCT(Engine!$C$15426:$C$15457,INDIRECT("Coefficients!$BZ$2:$BZ$33")))),1/(1+EXP(-SUMPRODUCT(Engine!$C$15426:$C$15457,INDIRECT("Coefficients!$CA$2:$CA$33"))))))</f>
      </c>
      <c r="BC488" s="8">
        <f>IF(OR($B488="",$C488="",$D488="",$E488="",$F488="",$G488="",$H488="",$I488="",$J488="",$K488="",$L488=""),"",IF($B488="Female",1/(1+EXP(-SUMPRODUCT(Engine!$C$15426:$C$15457,INDIRECT("Coefficients!$CB$2:$CB$33")))),1/(1+EXP(-SUMPRODUCT(Engine!$C$15426:$C$15457,INDIRECT("Coefficients!$CC$2:$CC$33"))))))</f>
      </c>
      <c r="BD488" s="8">
        <f>IF(OR($B488="",$C488="",$D488="",$E488="",$F488="",$G488="",$H488="",$I488="",$J488="",$K488="",$L488=""),"",IF($B488="Female",1/(1+EXP(-SUMPRODUCT(Engine!$C$15426:$C$15457,INDIRECT("Coefficients!$CD$2:$CD$33")))),1/(1+EXP(-SUMPRODUCT(Engine!$C$15426:$C$15457,INDIRECT("Coefficients!$CE$2:$CE$33"))))))</f>
      </c>
      <c r="BE488" s="8">
        <f>IF(OR($B488="",$C488="",$D488="",$E488="",$F488="",$G488="",$H488="",$I488="",$J488="",$K488="",$L488=""),"",IF($B488="Female",1/(1+EXP(-SUMPRODUCT(Engine!$C$15426:$C$15457,INDIRECT("Coefficients!$CF$2:$CF$33")))),1/(1+EXP(-SUMPRODUCT(Engine!$C$15426:$C$15457,INDIRECT("Coefficients!$CG$2:$CG$33"))))))</f>
      </c>
      <c r="BF488" s="8">
        <f>IF(OR($B488="",$C488="",$D488="",$E488="",$F488="",$G488="",$H488="",$I488="",$J488="",$K488="",$L488=""),"",IF($B488="Female",1/(1+EXP(-SUMPRODUCT(Engine!$C$15426:$C$15457,INDIRECT("Coefficients!$CH$2:$CH$33")))),1/(1+EXP(-SUMPRODUCT(Engine!$C$15426:$C$15457,INDIRECT("Coefficients!$CI$2:$CI$33"))))))</f>
      </c>
      <c r="BG488" s="8">
        <f>IF(OR($B488="",$C488="",$D488="",$E488="",$F488="",$G488="",$H488="",$I488="",$J488="",$K488="",$L488=""),"",IF($B488="Female",1/(1+EXP(-SUMPRODUCT(Engine!$C$15426:$C$15457,INDIRECT("Coefficients!$CJ$2:$CJ$33")))),1/(1+EXP(-SUMPRODUCT(Engine!$C$15426:$C$15457,INDIRECT("Coefficients!$CK$2:$CK$33"))))))</f>
      </c>
      <c r="BH488" s="8">
        <f>IF(OR($B488="",$C488="",$D488="",$E488="",$F488="",$G488="",$H488="",$I488="",$J488="",$K488="",$L488=""),"",IF($B488="Female",1/(1+EXP(-SUMPRODUCT(Engine!$C$15426:$C$15457,INDIRECT("Coefficients!$CL$2:$CL$33")))),1/(1+EXP(-SUMPRODUCT(Engine!$C$15426:$C$15457,INDIRECT("Coefficients!$CM$2:$CM$33"))))))</f>
      </c>
      <c r="BI488" s="8">
        <f>IF(OR($B488="",$C488="",$D488="",$E488="",$F488="",$G488="",$H488="",$I488="",$J488="",$K488="",$L488=""),"",IF($B488="Female",1/(1+EXP(-SUMPRODUCT(Engine!$C$15426:$C$15457,INDIRECT("Coefficients!$CN$2:$CN$33")))),1/(1+EXP(-SUMPRODUCT(Engine!$C$15426:$C$15457,INDIRECT("Coefficients!$CO$2:$CO$33"))))))</f>
      </c>
      <c r="BJ488" s="8">
        <f>IF(OR($B488="",$C488="",$D488="",$E488="",$F488="",$G488="",$H488="",$I488="",$J488="",$K488="",$L488=""),"",IF($B488="Female",1/(1+EXP(-SUMPRODUCT(Engine!$C$15426:$C$15457,INDIRECT("Coefficients!$CP$2:$CP$33")))),1/(1+EXP(-SUMPRODUCT(Engine!$C$15426:$C$15457,INDIRECT("Coefficients!$CQ$2:$CQ$33"))))))</f>
      </c>
      <c r="BK488" s="8">
        <f>IF(OR($B488="",$C488="",$D488="",$E488="",$F488="",$G488="",$H488="",$I488="",$J488="",$K488="",$L488=""),"",IF($B488="Female",1/(1+EXP(-SUMPRODUCT(Engine!$C$15426:$C$15457,INDIRECT("Coefficients!$CR$2:$CR$33")))),1/(1+EXP(-SUMPRODUCT(Engine!$C$15426:$C$15457,INDIRECT("Coefficients!$CS$2:$CS$33"))))))</f>
      </c>
      <c r="BL488" s="8">
        <f>IF(OR($B488="",$C488="",$D488="",$E488="",$F488="",$G488="",$H488="",$I488="",$J488="",$K488="",$L488=""),"",IF($B488="Female",1/(1+EXP(-SUMPRODUCT(Engine!$C$15426:$C$15457,INDIRECT("Coefficients!$CT$2:$CT$33")))),1/(1+EXP(-SUMPRODUCT(Engine!$C$15426:$C$15457,INDIRECT("Coefficients!$CU$2:$CU$33"))))))</f>
      </c>
      <c r="BM488" s="8">
        <f>IF(OR($B488="",$C488="",$D488="",$E488="",$F488="",$G488="",$H488="",$I488="",$J488="",$K488="",$L488=""),"",IF($B488="Female",1/(1+EXP(-SUMPRODUCT(Engine!$C$15426:$C$15457,INDIRECT("Coefficients!$CV$2:$CV$33")))),1/(1+EXP(-SUMPRODUCT(Engine!$C$15426:$C$15457,INDIRECT("Coefficients!$CW$2:$CW$33"))))))</f>
      </c>
    </row>
    <row r="489" spans="1:65" x14ac:dyDescent="0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8">
        <f>IF(OR($B489="",$C489="",$D489="",$E489="",$F489="",$G489="",$H489="",$I489="",$J489="",$K489="",$L489=""),"",IF($B489="Female",1/(1+EXP(-SUMPRODUCT(Engine!$C$15458:$C$15489,INDIRECT("Coefficients!$B$2:$B$33")))),1/(1+EXP(-SUMPRODUCT(Engine!$C$15458:$C$15489,INDIRECT("Coefficients!$C$2:$C$33"))))))</f>
      </c>
      <c r="Q489" s="8">
        <f>IF(OR($B489="",$C489="",$D489="",$E489="",$F489="",$G489="",$H489="",$I489="",$J489="",$K489="",$L489=""),"",IF($B489="Female",1/(1+EXP(-SUMPRODUCT(Engine!$C$15458:$C$15489,INDIRECT("Coefficients!$D$2:$D$33")))),1/(1+EXP(-SUMPRODUCT(Engine!$C$15458:$C$15489,INDIRECT("Coefficients!$E$2:$E$33"))))))</f>
      </c>
      <c r="R489" s="8">
        <f>IF(OR($B489="",$C489="",$D489="",$E489="",$F489="",$G489="",$H489="",$I489="",$J489="",$K489="",$L489=""),"",IF($B489="Female",1/(1+EXP(-SUMPRODUCT(Engine!$C$15458:$C$15489,INDIRECT("Coefficients!$F$2:$F$33")))),1/(1+EXP(-SUMPRODUCT(Engine!$C$15458:$C$15489,INDIRECT("Coefficients!$G$2:$G$33"))))))</f>
      </c>
      <c r="S489" s="8">
        <f>IF(OR($B489="",$C489="",$D489="",$E489="",$F489="",$G489="",$H489="",$I489="",$J489="",$K489="",$L489=""),"",IF($B489="Female",1/(1+EXP(-SUMPRODUCT(Engine!$C$15458:$C$15489,INDIRECT("Coefficients!$H$2:$H$33")))),1/(1+EXP(-SUMPRODUCT(Engine!$C$15458:$C$15489,INDIRECT("Coefficients!$I$2:$I$33"))))))</f>
      </c>
      <c r="T489" s="8">
        <f>IF(OR($B489="",$C489="",$D489="",$E489="",$F489="",$G489="",$H489="",$I489="",$J489="",$K489="",$L489=""),"",IF($B489="Female",1/(1+EXP(-SUMPRODUCT(Engine!$C$15458:$C$15489,INDIRECT("Coefficients!$J$2:$J$33")))),1/(1+EXP(-SUMPRODUCT(Engine!$C$15458:$C$15489,INDIRECT("Coefficients!$K$2:$K$33"))))))</f>
      </c>
      <c r="U489" s="8">
        <f>IF(OR($B489="",$C489="",$D489="",$E489="",$F489="",$G489="",$H489="",$I489="",$J489="",$K489="",$L489=""),"",IF($B489="Female",1/(1+EXP(-SUMPRODUCT(Engine!$C$15458:$C$15489,INDIRECT("Coefficients!$L$2:$L$33")))),1/(1+EXP(-SUMPRODUCT(Engine!$C$15458:$C$15489,INDIRECT("Coefficients!$M$2:$M$33"))))))</f>
      </c>
      <c r="V489" s="8">
        <f>IF(OR($B489="",$C489="",$D489="",$E489="",$F489="",$G489="",$H489="",$I489="",$J489="",$K489="",$L489=""),"",IF($B489="Female",1/(1+EXP(-SUMPRODUCT(Engine!$C$15458:$C$15489,INDIRECT("Coefficients!$N$2:$N$33")))),1/(1+EXP(-SUMPRODUCT(Engine!$C$15458:$C$15489,INDIRECT("Coefficients!$O$2:$O$33"))))))</f>
      </c>
      <c r="W489" s="8">
        <f>IF(OR($B489="",$C489="",$D489="",$E489="",$F489="",$G489="",$H489="",$I489="",$J489="",$K489="",$L489=""),"",IF($B489="Female",1/(1+EXP(-SUMPRODUCT(Engine!$C$15458:$C$15489,INDIRECT("Coefficients!$P$2:$P$33")))),1/(1+EXP(-SUMPRODUCT(Engine!$C$15458:$C$15489,INDIRECT("Coefficients!$Q$2:$Q$33"))))))</f>
      </c>
      <c r="X489" s="8">
        <f>IF(OR($B489="",$C489="",$D489="",$E489="",$F489="",$G489="",$H489="",$I489="",$J489="",$K489="",$L489=""),"",IF($B489="Female",1/(1+EXP(-SUMPRODUCT(Engine!$C$15458:$C$15489,INDIRECT("Coefficients!$R$2:$R$33")))),1/(1+EXP(-SUMPRODUCT(Engine!$C$15458:$C$15489,INDIRECT("Coefficients!$S$2:$S$33"))))))</f>
      </c>
      <c r="Y489" s="8">
        <f>IF(OR($B489="",$C489="",$D489="",$E489="",$F489="",$G489="",$H489="",$I489="",$J489="",$K489="",$L489=""),"",IF($B489="Female",1/(1+EXP(-SUMPRODUCT(Engine!$C$15458:$C$15489,INDIRECT("Coefficients!$T$2:$T$33")))),1/(1+EXP(-SUMPRODUCT(Engine!$C$15458:$C$15489,INDIRECT("Coefficients!$U$2:$U$33"))))))</f>
      </c>
      <c r="Z489" s="8">
        <f>IF(OR($B489="",$C489="",$D489="",$E489="",$F489="",$G489="",$H489="",$I489="",$J489="",$K489="",$L489=""),"",IF($B489="Female",1/(1+EXP(-SUMPRODUCT(Engine!$C$15458:$C$15489,INDIRECT("Coefficients!$V$2:$V$33")))),1/(1+EXP(-SUMPRODUCT(Engine!$C$15458:$C$15489,INDIRECT("Coefficients!$W$2:$W$33"))))))</f>
      </c>
      <c r="AA489" s="8">
        <f>IF(OR($B489="",$C489="",$D489="",$E489="",$F489="",$G489="",$H489="",$I489="",$J489="",$K489="",$L489=""),"",IF($B489="Female",1/(1+EXP(-SUMPRODUCT(Engine!$C$15458:$C$15489,INDIRECT("Coefficients!$X$2:$X$33")))),1/(1+EXP(-SUMPRODUCT(Engine!$C$15458:$C$15489,INDIRECT("Coefficients!$Y$2:$Y$33"))))))</f>
      </c>
      <c r="AB489" s="8">
        <f>IF(OR($B489="",$C489="",$D489="",$E489="",$F489="",$G489="",$H489="",$I489="",$J489="",$K489="",$L489=""),"",IF($B489="Female",1/(1+EXP(-SUMPRODUCT(Engine!$C$15458:$C$15489,INDIRECT("Coefficients!$Z$2:$Z$33")))),1/(1+EXP(-SUMPRODUCT(Engine!$C$15458:$C$15489,INDIRECT("Coefficients!$AA$2:$AA$33"))))))</f>
      </c>
      <c r="AC489" s="8">
        <f>IF(OR($B489="",$C489="",$D489="",$E489="",$F489="",$G489="",$H489="",$I489="",$J489="",$K489="",$L489=""),"",IF($B489="Female",1/(1+EXP(-SUMPRODUCT(Engine!$C$15458:$C$15489,INDIRECT("Coefficients!$AB$2:$AB$33")))),1/(1+EXP(-SUMPRODUCT(Engine!$C$15458:$C$15489,INDIRECT("Coefficients!$AC$2:$AC$33"))))))</f>
      </c>
      <c r="AD489" s="8">
        <f>IF(OR($B489="",$C489="",$D489="",$E489="",$F489="",$G489="",$H489="",$I489="",$J489="",$K489="",$L489=""),"",IF($B489="Female",1/(1+EXP(-SUMPRODUCT(Engine!$C$15458:$C$15489,INDIRECT("Coefficients!$AD$2:$AD$33")))),1/(1+EXP(-SUMPRODUCT(Engine!$C$15458:$C$15489,INDIRECT("Coefficients!$AE$2:$AE$33"))))))</f>
      </c>
      <c r="AE489" s="8">
        <f>IF(OR($B489="",$C489="",$D489="",$E489="",$F489="",$G489="",$H489="",$I489="",$J489="",$K489="",$L489=""),"",IF($B489="Female",1/(1+EXP(-SUMPRODUCT(Engine!$C$15458:$C$15489,INDIRECT("Coefficients!$AF$2:$AF$33")))),1/(1+EXP(-SUMPRODUCT(Engine!$C$15458:$C$15489,INDIRECT("Coefficients!$AG$2:$AG$33"))))))</f>
      </c>
      <c r="AF489" s="8">
        <f>IF(OR($B489="",$C489="",$D489="",$E489="",$F489="",$G489="",$H489="",$I489="",$J489="",$K489="",$L489=""),"",IF($B489="Female",1/(1+EXP(-SUMPRODUCT(Engine!$C$15458:$C$15489,INDIRECT("Coefficients!$AH$2:$AH$33")))),1/(1+EXP(-SUMPRODUCT(Engine!$C$15458:$C$15489,INDIRECT("Coefficients!$AI$2:$AI$33"))))))</f>
      </c>
      <c r="AG489" s="8">
        <f>IF(OR($B489="",$C489="",$D489="",$E489="",$F489="",$G489="",$H489="",$I489="",$J489="",$K489="",$L489=""),"",IF($B489="Female",1/(1+EXP(-SUMPRODUCT(Engine!$C$15458:$C$15489,INDIRECT("Coefficients!$AJ$2:$AJ$33")))),1/(1+EXP(-SUMPRODUCT(Engine!$C$15458:$C$15489,INDIRECT("Coefficients!$AK$2:$AK$33"))))))</f>
      </c>
      <c r="AH489" s="8">
        <f>IF(OR($B489="",$C489="",$D489="",$E489="",$F489="",$G489="",$H489="",$I489="",$J489="",$K489="",$L489=""),"",IF($B489="Female",1/(1+EXP(-SUMPRODUCT(Engine!$C$15458:$C$15489,INDIRECT("Coefficients!$AL$2:$AL$33")))),1/(1+EXP(-SUMPRODUCT(Engine!$C$15458:$C$15489,INDIRECT("Coefficients!$AM$2:$AM$33"))))))</f>
      </c>
      <c r="AI489" s="8">
        <f>IF(OR($B489="",$C489="",$D489="",$E489="",$F489="",$G489="",$H489="",$I489="",$J489="",$K489="",$L489=""),"",IF($B489="Female",1/(1+EXP(-SUMPRODUCT(Engine!$C$15458:$C$15489,INDIRECT("Coefficients!$AN$2:$AN$33")))),1/(1+EXP(-SUMPRODUCT(Engine!$C$15458:$C$15489,INDIRECT("Coefficients!$AO$2:$AO$33"))))))</f>
      </c>
      <c r="AJ489" s="8">
        <f>IF(OR($B489="",$C489="",$D489="",$E489="",$F489="",$G489="",$H489="",$I489="",$J489="",$K489="",$L489=""),"",IF($B489="Female",1/(1+EXP(-SUMPRODUCT(Engine!$C$15458:$C$15489,INDIRECT("Coefficients!$AP$2:$AP$33")))),1/(1+EXP(-SUMPRODUCT(Engine!$C$15458:$C$15489,INDIRECT("Coefficients!$AQ$2:$AQ$33"))))))</f>
      </c>
      <c r="AK489" s="8">
        <f>IF(OR($B489="",$C489="",$D489="",$E489="",$F489="",$G489="",$H489="",$I489="",$J489="",$K489="",$L489=""),"",IF($B489="Female",1/(1+EXP(-SUMPRODUCT(Engine!$C$15458:$C$15489,INDIRECT("Coefficients!$AR$2:$AR$33")))),1/(1+EXP(-SUMPRODUCT(Engine!$C$15458:$C$15489,INDIRECT("Coefficients!$AS$2:$AS$33"))))))</f>
      </c>
      <c r="AL489" s="8">
        <f>IF(OR($B489="",$C489="",$D489="",$E489="",$F489="",$G489="",$H489="",$I489="",$J489="",$K489="",$L489=""),"",IF($B489="Female",1/(1+EXP(-SUMPRODUCT(Engine!$C$15458:$C$15489,INDIRECT("Coefficients!$AT$2:$AT$33")))),1/(1+EXP(-SUMPRODUCT(Engine!$C$15458:$C$15489,INDIRECT("Coefficients!$AU$2:$AU$33"))))))</f>
      </c>
      <c r="AM489" s="8">
        <f>IF(OR($B489="",$C489="",$D489="",$E489="",$F489="",$G489="",$H489="",$I489="",$J489="",$K489="",$L489=""),"",IF($B489="Female",1/(1+EXP(-SUMPRODUCT(Engine!$C$15458:$C$15489,INDIRECT("Coefficients!$AV$2:$AV$33")))),1/(1+EXP(-SUMPRODUCT(Engine!$C$15458:$C$15489,INDIRECT("Coefficients!$AW$2:$AW$33"))))))</f>
      </c>
      <c r="AN489" s="8">
        <f>IF(OR($B489="",$C489="",$D489="",$E489="",$F489="",$G489="",$H489="",$I489="",$J489="",$K489="",$L489=""),"",IF($B489="Female",1/(1+EXP(-SUMPRODUCT(Engine!$C$15458:$C$15489,INDIRECT("Coefficients!$AX$2:$AX$33")))),1/(1+EXP(-SUMPRODUCT(Engine!$C$15458:$C$15489,INDIRECT("Coefficients!$AY$2:$AY$33"))))))</f>
      </c>
      <c r="AO489" s="8">
        <f>IF(OR($B489="",$C489="",$D489="",$E489="",$F489="",$G489="",$H489="",$I489="",$J489="",$K489="",$L489=""),"",IF($B489="Female",1/(1+EXP(-SUMPRODUCT(Engine!$C$15458:$C$15489,INDIRECT("Coefficients!$AZ$2:$AZ$33")))),1/(1+EXP(-SUMPRODUCT(Engine!$C$15458:$C$15489,INDIRECT("Coefficients!$BA$2:$BA$33"))))))</f>
      </c>
      <c r="AP489" s="8">
        <f>IF(OR($B489="",$C489="",$D489="",$E489="",$F489="",$G489="",$H489="",$I489="",$J489="",$K489="",$L489=""),"",IF($B489="Female",1/(1+EXP(-SUMPRODUCT(Engine!$C$15458:$C$15489,INDIRECT("Coefficients!$BB$2:$BB$33")))),1/(1+EXP(-SUMPRODUCT(Engine!$C$15458:$C$15489,INDIRECT("Coefficients!$BC$2:$BC$33"))))))</f>
      </c>
      <c r="AQ489" s="8">
        <f>IF(OR($B489="",$C489="",$D489="",$E489="",$F489="",$G489="",$H489="",$I489="",$J489="",$K489="",$L489=""),"",IF($B489="Female",1/(1+EXP(-SUMPRODUCT(Engine!$C$15458:$C$15489,INDIRECT("Coefficients!$BD$2:$BD$33")))),1/(1+EXP(-SUMPRODUCT(Engine!$C$15458:$C$15489,INDIRECT("Coefficients!$BE$2:$BE$33"))))))</f>
      </c>
      <c r="AR489" s="8">
        <f>IF(OR($B489="",$C489="",$D489="",$E489="",$F489="",$G489="",$H489="",$I489="",$J489="",$K489="",$L489=""),"",IF($B489="Female",1/(1+EXP(-SUMPRODUCT(Engine!$C$15458:$C$15489,INDIRECT("Coefficients!$BF$2:$BF$33")))),1/(1+EXP(-SUMPRODUCT(Engine!$C$15458:$C$15489,INDIRECT("Coefficients!$BG$2:$BG$33"))))))</f>
      </c>
      <c r="AS489" s="8">
        <f>IF(OR($B489="",$C489="",$D489="",$E489="",$F489="",$G489="",$H489="",$I489="",$J489="",$K489="",$L489=""),"",IF($B489="Female",1/(1+EXP(-SUMPRODUCT(Engine!$C$15458:$C$15489,INDIRECT("Coefficients!$BH$2:$BH$33")))),1/(1+EXP(-SUMPRODUCT(Engine!$C$15458:$C$15489,INDIRECT("Coefficients!$BI$2:$BI$33"))))))</f>
      </c>
      <c r="AT489" s="8">
        <f>IF(OR($B489="",$C489="",$D489="",$E489="",$F489="",$G489="",$H489="",$I489="",$J489="",$K489="",$L489=""),"",IF($B489="Female",1/(1+EXP(-SUMPRODUCT(Engine!$C$15458:$C$15489,INDIRECT("Coefficients!$BJ$2:$BJ$33")))),1/(1+EXP(-SUMPRODUCT(Engine!$C$15458:$C$15489,INDIRECT("Coefficients!$BK$2:$BK$33"))))))</f>
      </c>
      <c r="AU489" s="8">
        <f>IF(OR($B489="",$C489="",$D489="",$E489="",$F489="",$G489="",$H489="",$I489="",$J489="",$K489="",$L489=""),"",IF($B489="Female",1/(1+EXP(-SUMPRODUCT(Engine!$C$15458:$C$15489,INDIRECT("Coefficients!$BL$2:$BL$33")))),1/(1+EXP(-SUMPRODUCT(Engine!$C$15458:$C$15489,INDIRECT("Coefficients!$BM$2:$BM$33"))))))</f>
      </c>
      <c r="AV489" s="8">
        <f>IF(OR($B489="",$C489="",$D489="",$E489="",$F489="",$G489="",$H489="",$I489="",$J489="",$K489="",$L489=""),"",IF($B489="Female",1/(1+EXP(-SUMPRODUCT(Engine!$C$15458:$C$15489,INDIRECT("Coefficients!$BN$2:$BN$33")))),1/(1+EXP(-SUMPRODUCT(Engine!$C$15458:$C$15489,INDIRECT("Coefficients!$BO$2:$BO$33"))))))</f>
      </c>
      <c r="AW489" s="8">
        <f>IF(OR($B489="",$C489="",$D489="",$E489="",$F489="",$G489="",$H489="",$I489="",$J489="",$K489="",$L489=""),"",IF($B489="Female",1/(1+EXP(-SUMPRODUCT(Engine!$C$15458:$C$15489,INDIRECT("Coefficients!$BP$2:$BP$33")))),1/(1+EXP(-SUMPRODUCT(Engine!$C$15458:$C$15489,INDIRECT("Coefficients!$BQ$2:$BQ$33"))))))</f>
      </c>
      <c r="AX489" s="8">
        <f>IF(OR($B489="",$C489="",$D489="",$E489="",$F489="",$G489="",$H489="",$I489="",$J489="",$K489="",$L489=""),"",IF($B489="Female",1/(1+EXP(-SUMPRODUCT(Engine!$C$15458:$C$15489,INDIRECT("Coefficients!$BR$2:$BR$33")))),1/(1+EXP(-SUMPRODUCT(Engine!$C$15458:$C$15489,INDIRECT("Coefficients!$BS$2:$BS$33"))))))</f>
      </c>
      <c r="AY489" s="8">
        <f>IF(OR($B489="",$C489="",$D489="",$E489="",$F489="",$G489="",$H489="",$I489="",$J489="",$K489="",$L489=""),"",IF($B489="Female",1/(1+EXP(-SUMPRODUCT(Engine!$C$15458:$C$15489,INDIRECT("Coefficients!$BT$2:$BT$33")))),1/(1+EXP(-SUMPRODUCT(Engine!$C$15458:$C$15489,INDIRECT("Coefficients!$BU$2:$BU$33"))))))</f>
      </c>
      <c r="AZ489" s="8">
        <f>IF(OR($B489="",$C489="",$D489="",$E489="",$F489="",$G489="",$H489="",$I489="",$J489="",$K489="",$L489=""),"",IF($B489="Female",1/(1+EXP(-SUMPRODUCT(Engine!$C$15458:$C$15489,INDIRECT("Coefficients!$BV$2:$BV$33")))),1/(1+EXP(-SUMPRODUCT(Engine!$C$15458:$C$15489,INDIRECT("Coefficients!$BW$2:$BW$33"))))))</f>
      </c>
      <c r="BA489" s="8">
        <f>IF(OR($B489="",$C489="",$D489="",$E489="",$F489="",$G489="",$H489="",$I489="",$J489="",$K489="",$L489=""),"",IF($B489="Female",1/(1+EXP(-SUMPRODUCT(Engine!$C$15458:$C$15489,INDIRECT("Coefficients!$BX$2:$BX$33")))),1/(1+EXP(-SUMPRODUCT(Engine!$C$15458:$C$15489,INDIRECT("Coefficients!$BY$2:$BY$33"))))))</f>
      </c>
      <c r="BB489" s="8">
        <f>IF(OR($B489="",$C489="",$D489="",$E489="",$F489="",$G489="",$H489="",$I489="",$J489="",$K489="",$L489=""),"",IF($B489="Female",1/(1+EXP(-SUMPRODUCT(Engine!$C$15458:$C$15489,INDIRECT("Coefficients!$BZ$2:$BZ$33")))),1/(1+EXP(-SUMPRODUCT(Engine!$C$15458:$C$15489,INDIRECT("Coefficients!$CA$2:$CA$33"))))))</f>
      </c>
      <c r="BC489" s="8">
        <f>IF(OR($B489="",$C489="",$D489="",$E489="",$F489="",$G489="",$H489="",$I489="",$J489="",$K489="",$L489=""),"",IF($B489="Female",1/(1+EXP(-SUMPRODUCT(Engine!$C$15458:$C$15489,INDIRECT("Coefficients!$CB$2:$CB$33")))),1/(1+EXP(-SUMPRODUCT(Engine!$C$15458:$C$15489,INDIRECT("Coefficients!$CC$2:$CC$33"))))))</f>
      </c>
      <c r="BD489" s="8">
        <f>IF(OR($B489="",$C489="",$D489="",$E489="",$F489="",$G489="",$H489="",$I489="",$J489="",$K489="",$L489=""),"",IF($B489="Female",1/(1+EXP(-SUMPRODUCT(Engine!$C$15458:$C$15489,INDIRECT("Coefficients!$CD$2:$CD$33")))),1/(1+EXP(-SUMPRODUCT(Engine!$C$15458:$C$15489,INDIRECT("Coefficients!$CE$2:$CE$33"))))))</f>
      </c>
      <c r="BE489" s="8">
        <f>IF(OR($B489="",$C489="",$D489="",$E489="",$F489="",$G489="",$H489="",$I489="",$J489="",$K489="",$L489=""),"",IF($B489="Female",1/(1+EXP(-SUMPRODUCT(Engine!$C$15458:$C$15489,INDIRECT("Coefficients!$CF$2:$CF$33")))),1/(1+EXP(-SUMPRODUCT(Engine!$C$15458:$C$15489,INDIRECT("Coefficients!$CG$2:$CG$33"))))))</f>
      </c>
      <c r="BF489" s="8">
        <f>IF(OR($B489="",$C489="",$D489="",$E489="",$F489="",$G489="",$H489="",$I489="",$J489="",$K489="",$L489=""),"",IF($B489="Female",1/(1+EXP(-SUMPRODUCT(Engine!$C$15458:$C$15489,INDIRECT("Coefficients!$CH$2:$CH$33")))),1/(1+EXP(-SUMPRODUCT(Engine!$C$15458:$C$15489,INDIRECT("Coefficients!$CI$2:$CI$33"))))))</f>
      </c>
      <c r="BG489" s="8">
        <f>IF(OR($B489="",$C489="",$D489="",$E489="",$F489="",$G489="",$H489="",$I489="",$J489="",$K489="",$L489=""),"",IF($B489="Female",1/(1+EXP(-SUMPRODUCT(Engine!$C$15458:$C$15489,INDIRECT("Coefficients!$CJ$2:$CJ$33")))),1/(1+EXP(-SUMPRODUCT(Engine!$C$15458:$C$15489,INDIRECT("Coefficients!$CK$2:$CK$33"))))))</f>
      </c>
      <c r="BH489" s="8">
        <f>IF(OR($B489="",$C489="",$D489="",$E489="",$F489="",$G489="",$H489="",$I489="",$J489="",$K489="",$L489=""),"",IF($B489="Female",1/(1+EXP(-SUMPRODUCT(Engine!$C$15458:$C$15489,INDIRECT("Coefficients!$CL$2:$CL$33")))),1/(1+EXP(-SUMPRODUCT(Engine!$C$15458:$C$15489,INDIRECT("Coefficients!$CM$2:$CM$33"))))))</f>
      </c>
      <c r="BI489" s="8">
        <f>IF(OR($B489="",$C489="",$D489="",$E489="",$F489="",$G489="",$H489="",$I489="",$J489="",$K489="",$L489=""),"",IF($B489="Female",1/(1+EXP(-SUMPRODUCT(Engine!$C$15458:$C$15489,INDIRECT("Coefficients!$CN$2:$CN$33")))),1/(1+EXP(-SUMPRODUCT(Engine!$C$15458:$C$15489,INDIRECT("Coefficients!$CO$2:$CO$33"))))))</f>
      </c>
      <c r="BJ489" s="8">
        <f>IF(OR($B489="",$C489="",$D489="",$E489="",$F489="",$G489="",$H489="",$I489="",$J489="",$K489="",$L489=""),"",IF($B489="Female",1/(1+EXP(-SUMPRODUCT(Engine!$C$15458:$C$15489,INDIRECT("Coefficients!$CP$2:$CP$33")))),1/(1+EXP(-SUMPRODUCT(Engine!$C$15458:$C$15489,INDIRECT("Coefficients!$CQ$2:$CQ$33"))))))</f>
      </c>
      <c r="BK489" s="8">
        <f>IF(OR($B489="",$C489="",$D489="",$E489="",$F489="",$G489="",$H489="",$I489="",$J489="",$K489="",$L489=""),"",IF($B489="Female",1/(1+EXP(-SUMPRODUCT(Engine!$C$15458:$C$15489,INDIRECT("Coefficients!$CR$2:$CR$33")))),1/(1+EXP(-SUMPRODUCT(Engine!$C$15458:$C$15489,INDIRECT("Coefficients!$CS$2:$CS$33"))))))</f>
      </c>
      <c r="BL489" s="8">
        <f>IF(OR($B489="",$C489="",$D489="",$E489="",$F489="",$G489="",$H489="",$I489="",$J489="",$K489="",$L489=""),"",IF($B489="Female",1/(1+EXP(-SUMPRODUCT(Engine!$C$15458:$C$15489,INDIRECT("Coefficients!$CT$2:$CT$33")))),1/(1+EXP(-SUMPRODUCT(Engine!$C$15458:$C$15489,INDIRECT("Coefficients!$CU$2:$CU$33"))))))</f>
      </c>
      <c r="BM489" s="8">
        <f>IF(OR($B489="",$C489="",$D489="",$E489="",$F489="",$G489="",$H489="",$I489="",$J489="",$K489="",$L489=""),"",IF($B489="Female",1/(1+EXP(-SUMPRODUCT(Engine!$C$15458:$C$15489,INDIRECT("Coefficients!$CV$2:$CV$33")))),1/(1+EXP(-SUMPRODUCT(Engine!$C$15458:$C$15489,INDIRECT("Coefficients!$CW$2:$CW$33"))))))</f>
      </c>
    </row>
    <row r="490" spans="1:65" x14ac:dyDescent="0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8">
        <f>IF(OR($B490="",$C490="",$D490="",$E490="",$F490="",$G490="",$H490="",$I490="",$J490="",$K490="",$L490=""),"",IF($B490="Female",1/(1+EXP(-SUMPRODUCT(Engine!$C$15490:$C$15521,INDIRECT("Coefficients!$B$2:$B$33")))),1/(1+EXP(-SUMPRODUCT(Engine!$C$15490:$C$15521,INDIRECT("Coefficients!$C$2:$C$33"))))))</f>
      </c>
      <c r="Q490" s="8">
        <f>IF(OR($B490="",$C490="",$D490="",$E490="",$F490="",$G490="",$H490="",$I490="",$J490="",$K490="",$L490=""),"",IF($B490="Female",1/(1+EXP(-SUMPRODUCT(Engine!$C$15490:$C$15521,INDIRECT("Coefficients!$D$2:$D$33")))),1/(1+EXP(-SUMPRODUCT(Engine!$C$15490:$C$15521,INDIRECT("Coefficients!$E$2:$E$33"))))))</f>
      </c>
      <c r="R490" s="8">
        <f>IF(OR($B490="",$C490="",$D490="",$E490="",$F490="",$G490="",$H490="",$I490="",$J490="",$K490="",$L490=""),"",IF($B490="Female",1/(1+EXP(-SUMPRODUCT(Engine!$C$15490:$C$15521,INDIRECT("Coefficients!$F$2:$F$33")))),1/(1+EXP(-SUMPRODUCT(Engine!$C$15490:$C$15521,INDIRECT("Coefficients!$G$2:$G$33"))))))</f>
      </c>
      <c r="S490" s="8">
        <f>IF(OR($B490="",$C490="",$D490="",$E490="",$F490="",$G490="",$H490="",$I490="",$J490="",$K490="",$L490=""),"",IF($B490="Female",1/(1+EXP(-SUMPRODUCT(Engine!$C$15490:$C$15521,INDIRECT("Coefficients!$H$2:$H$33")))),1/(1+EXP(-SUMPRODUCT(Engine!$C$15490:$C$15521,INDIRECT("Coefficients!$I$2:$I$33"))))))</f>
      </c>
      <c r="T490" s="8">
        <f>IF(OR($B490="",$C490="",$D490="",$E490="",$F490="",$G490="",$H490="",$I490="",$J490="",$K490="",$L490=""),"",IF($B490="Female",1/(1+EXP(-SUMPRODUCT(Engine!$C$15490:$C$15521,INDIRECT("Coefficients!$J$2:$J$33")))),1/(1+EXP(-SUMPRODUCT(Engine!$C$15490:$C$15521,INDIRECT("Coefficients!$K$2:$K$33"))))))</f>
      </c>
      <c r="U490" s="8">
        <f>IF(OR($B490="",$C490="",$D490="",$E490="",$F490="",$G490="",$H490="",$I490="",$J490="",$K490="",$L490=""),"",IF($B490="Female",1/(1+EXP(-SUMPRODUCT(Engine!$C$15490:$C$15521,INDIRECT("Coefficients!$L$2:$L$33")))),1/(1+EXP(-SUMPRODUCT(Engine!$C$15490:$C$15521,INDIRECT("Coefficients!$M$2:$M$33"))))))</f>
      </c>
      <c r="V490" s="8">
        <f>IF(OR($B490="",$C490="",$D490="",$E490="",$F490="",$G490="",$H490="",$I490="",$J490="",$K490="",$L490=""),"",IF($B490="Female",1/(1+EXP(-SUMPRODUCT(Engine!$C$15490:$C$15521,INDIRECT("Coefficients!$N$2:$N$33")))),1/(1+EXP(-SUMPRODUCT(Engine!$C$15490:$C$15521,INDIRECT("Coefficients!$O$2:$O$33"))))))</f>
      </c>
      <c r="W490" s="8">
        <f>IF(OR($B490="",$C490="",$D490="",$E490="",$F490="",$G490="",$H490="",$I490="",$J490="",$K490="",$L490=""),"",IF($B490="Female",1/(1+EXP(-SUMPRODUCT(Engine!$C$15490:$C$15521,INDIRECT("Coefficients!$P$2:$P$33")))),1/(1+EXP(-SUMPRODUCT(Engine!$C$15490:$C$15521,INDIRECT("Coefficients!$Q$2:$Q$33"))))))</f>
      </c>
      <c r="X490" s="8">
        <f>IF(OR($B490="",$C490="",$D490="",$E490="",$F490="",$G490="",$H490="",$I490="",$J490="",$K490="",$L490=""),"",IF($B490="Female",1/(1+EXP(-SUMPRODUCT(Engine!$C$15490:$C$15521,INDIRECT("Coefficients!$R$2:$R$33")))),1/(1+EXP(-SUMPRODUCT(Engine!$C$15490:$C$15521,INDIRECT("Coefficients!$S$2:$S$33"))))))</f>
      </c>
      <c r="Y490" s="8">
        <f>IF(OR($B490="",$C490="",$D490="",$E490="",$F490="",$G490="",$H490="",$I490="",$J490="",$K490="",$L490=""),"",IF($B490="Female",1/(1+EXP(-SUMPRODUCT(Engine!$C$15490:$C$15521,INDIRECT("Coefficients!$T$2:$T$33")))),1/(1+EXP(-SUMPRODUCT(Engine!$C$15490:$C$15521,INDIRECT("Coefficients!$U$2:$U$33"))))))</f>
      </c>
      <c r="Z490" s="8">
        <f>IF(OR($B490="",$C490="",$D490="",$E490="",$F490="",$G490="",$H490="",$I490="",$J490="",$K490="",$L490=""),"",IF($B490="Female",1/(1+EXP(-SUMPRODUCT(Engine!$C$15490:$C$15521,INDIRECT("Coefficients!$V$2:$V$33")))),1/(1+EXP(-SUMPRODUCT(Engine!$C$15490:$C$15521,INDIRECT("Coefficients!$W$2:$W$33"))))))</f>
      </c>
      <c r="AA490" s="8">
        <f>IF(OR($B490="",$C490="",$D490="",$E490="",$F490="",$G490="",$H490="",$I490="",$J490="",$K490="",$L490=""),"",IF($B490="Female",1/(1+EXP(-SUMPRODUCT(Engine!$C$15490:$C$15521,INDIRECT("Coefficients!$X$2:$X$33")))),1/(1+EXP(-SUMPRODUCT(Engine!$C$15490:$C$15521,INDIRECT("Coefficients!$Y$2:$Y$33"))))))</f>
      </c>
      <c r="AB490" s="8">
        <f>IF(OR($B490="",$C490="",$D490="",$E490="",$F490="",$G490="",$H490="",$I490="",$J490="",$K490="",$L490=""),"",IF($B490="Female",1/(1+EXP(-SUMPRODUCT(Engine!$C$15490:$C$15521,INDIRECT("Coefficients!$Z$2:$Z$33")))),1/(1+EXP(-SUMPRODUCT(Engine!$C$15490:$C$15521,INDIRECT("Coefficients!$AA$2:$AA$33"))))))</f>
      </c>
      <c r="AC490" s="8">
        <f>IF(OR($B490="",$C490="",$D490="",$E490="",$F490="",$G490="",$H490="",$I490="",$J490="",$K490="",$L490=""),"",IF($B490="Female",1/(1+EXP(-SUMPRODUCT(Engine!$C$15490:$C$15521,INDIRECT("Coefficients!$AB$2:$AB$33")))),1/(1+EXP(-SUMPRODUCT(Engine!$C$15490:$C$15521,INDIRECT("Coefficients!$AC$2:$AC$33"))))))</f>
      </c>
      <c r="AD490" s="8">
        <f>IF(OR($B490="",$C490="",$D490="",$E490="",$F490="",$G490="",$H490="",$I490="",$J490="",$K490="",$L490=""),"",IF($B490="Female",1/(1+EXP(-SUMPRODUCT(Engine!$C$15490:$C$15521,INDIRECT("Coefficients!$AD$2:$AD$33")))),1/(1+EXP(-SUMPRODUCT(Engine!$C$15490:$C$15521,INDIRECT("Coefficients!$AE$2:$AE$33"))))))</f>
      </c>
      <c r="AE490" s="8">
        <f>IF(OR($B490="",$C490="",$D490="",$E490="",$F490="",$G490="",$H490="",$I490="",$J490="",$K490="",$L490=""),"",IF($B490="Female",1/(1+EXP(-SUMPRODUCT(Engine!$C$15490:$C$15521,INDIRECT("Coefficients!$AF$2:$AF$33")))),1/(1+EXP(-SUMPRODUCT(Engine!$C$15490:$C$15521,INDIRECT("Coefficients!$AG$2:$AG$33"))))))</f>
      </c>
      <c r="AF490" s="8">
        <f>IF(OR($B490="",$C490="",$D490="",$E490="",$F490="",$G490="",$H490="",$I490="",$J490="",$K490="",$L490=""),"",IF($B490="Female",1/(1+EXP(-SUMPRODUCT(Engine!$C$15490:$C$15521,INDIRECT("Coefficients!$AH$2:$AH$33")))),1/(1+EXP(-SUMPRODUCT(Engine!$C$15490:$C$15521,INDIRECT("Coefficients!$AI$2:$AI$33"))))))</f>
      </c>
      <c r="AG490" s="8">
        <f>IF(OR($B490="",$C490="",$D490="",$E490="",$F490="",$G490="",$H490="",$I490="",$J490="",$K490="",$L490=""),"",IF($B490="Female",1/(1+EXP(-SUMPRODUCT(Engine!$C$15490:$C$15521,INDIRECT("Coefficients!$AJ$2:$AJ$33")))),1/(1+EXP(-SUMPRODUCT(Engine!$C$15490:$C$15521,INDIRECT("Coefficients!$AK$2:$AK$33"))))))</f>
      </c>
      <c r="AH490" s="8">
        <f>IF(OR($B490="",$C490="",$D490="",$E490="",$F490="",$G490="",$H490="",$I490="",$J490="",$K490="",$L490=""),"",IF($B490="Female",1/(1+EXP(-SUMPRODUCT(Engine!$C$15490:$C$15521,INDIRECT("Coefficients!$AL$2:$AL$33")))),1/(1+EXP(-SUMPRODUCT(Engine!$C$15490:$C$15521,INDIRECT("Coefficients!$AM$2:$AM$33"))))))</f>
      </c>
      <c r="AI490" s="8">
        <f>IF(OR($B490="",$C490="",$D490="",$E490="",$F490="",$G490="",$H490="",$I490="",$J490="",$K490="",$L490=""),"",IF($B490="Female",1/(1+EXP(-SUMPRODUCT(Engine!$C$15490:$C$15521,INDIRECT("Coefficients!$AN$2:$AN$33")))),1/(1+EXP(-SUMPRODUCT(Engine!$C$15490:$C$15521,INDIRECT("Coefficients!$AO$2:$AO$33"))))))</f>
      </c>
      <c r="AJ490" s="8">
        <f>IF(OR($B490="",$C490="",$D490="",$E490="",$F490="",$G490="",$H490="",$I490="",$J490="",$K490="",$L490=""),"",IF($B490="Female",1/(1+EXP(-SUMPRODUCT(Engine!$C$15490:$C$15521,INDIRECT("Coefficients!$AP$2:$AP$33")))),1/(1+EXP(-SUMPRODUCT(Engine!$C$15490:$C$15521,INDIRECT("Coefficients!$AQ$2:$AQ$33"))))))</f>
      </c>
      <c r="AK490" s="8">
        <f>IF(OR($B490="",$C490="",$D490="",$E490="",$F490="",$G490="",$H490="",$I490="",$J490="",$K490="",$L490=""),"",IF($B490="Female",1/(1+EXP(-SUMPRODUCT(Engine!$C$15490:$C$15521,INDIRECT("Coefficients!$AR$2:$AR$33")))),1/(1+EXP(-SUMPRODUCT(Engine!$C$15490:$C$15521,INDIRECT("Coefficients!$AS$2:$AS$33"))))))</f>
      </c>
      <c r="AL490" s="8">
        <f>IF(OR($B490="",$C490="",$D490="",$E490="",$F490="",$G490="",$H490="",$I490="",$J490="",$K490="",$L490=""),"",IF($B490="Female",1/(1+EXP(-SUMPRODUCT(Engine!$C$15490:$C$15521,INDIRECT("Coefficients!$AT$2:$AT$33")))),1/(1+EXP(-SUMPRODUCT(Engine!$C$15490:$C$15521,INDIRECT("Coefficients!$AU$2:$AU$33"))))))</f>
      </c>
      <c r="AM490" s="8">
        <f>IF(OR($B490="",$C490="",$D490="",$E490="",$F490="",$G490="",$H490="",$I490="",$J490="",$K490="",$L490=""),"",IF($B490="Female",1/(1+EXP(-SUMPRODUCT(Engine!$C$15490:$C$15521,INDIRECT("Coefficients!$AV$2:$AV$33")))),1/(1+EXP(-SUMPRODUCT(Engine!$C$15490:$C$15521,INDIRECT("Coefficients!$AW$2:$AW$33"))))))</f>
      </c>
      <c r="AN490" s="8">
        <f>IF(OR($B490="",$C490="",$D490="",$E490="",$F490="",$G490="",$H490="",$I490="",$J490="",$K490="",$L490=""),"",IF($B490="Female",1/(1+EXP(-SUMPRODUCT(Engine!$C$15490:$C$15521,INDIRECT("Coefficients!$AX$2:$AX$33")))),1/(1+EXP(-SUMPRODUCT(Engine!$C$15490:$C$15521,INDIRECT("Coefficients!$AY$2:$AY$33"))))))</f>
      </c>
      <c r="AO490" s="8">
        <f>IF(OR($B490="",$C490="",$D490="",$E490="",$F490="",$G490="",$H490="",$I490="",$J490="",$K490="",$L490=""),"",IF($B490="Female",1/(1+EXP(-SUMPRODUCT(Engine!$C$15490:$C$15521,INDIRECT("Coefficients!$AZ$2:$AZ$33")))),1/(1+EXP(-SUMPRODUCT(Engine!$C$15490:$C$15521,INDIRECT("Coefficients!$BA$2:$BA$33"))))))</f>
      </c>
      <c r="AP490" s="8">
        <f>IF(OR($B490="",$C490="",$D490="",$E490="",$F490="",$G490="",$H490="",$I490="",$J490="",$K490="",$L490=""),"",IF($B490="Female",1/(1+EXP(-SUMPRODUCT(Engine!$C$15490:$C$15521,INDIRECT("Coefficients!$BB$2:$BB$33")))),1/(1+EXP(-SUMPRODUCT(Engine!$C$15490:$C$15521,INDIRECT("Coefficients!$BC$2:$BC$33"))))))</f>
      </c>
      <c r="AQ490" s="8">
        <f>IF(OR($B490="",$C490="",$D490="",$E490="",$F490="",$G490="",$H490="",$I490="",$J490="",$K490="",$L490=""),"",IF($B490="Female",1/(1+EXP(-SUMPRODUCT(Engine!$C$15490:$C$15521,INDIRECT("Coefficients!$BD$2:$BD$33")))),1/(1+EXP(-SUMPRODUCT(Engine!$C$15490:$C$15521,INDIRECT("Coefficients!$BE$2:$BE$33"))))))</f>
      </c>
      <c r="AR490" s="8">
        <f>IF(OR($B490="",$C490="",$D490="",$E490="",$F490="",$G490="",$H490="",$I490="",$J490="",$K490="",$L490=""),"",IF($B490="Female",1/(1+EXP(-SUMPRODUCT(Engine!$C$15490:$C$15521,INDIRECT("Coefficients!$BF$2:$BF$33")))),1/(1+EXP(-SUMPRODUCT(Engine!$C$15490:$C$15521,INDIRECT("Coefficients!$BG$2:$BG$33"))))))</f>
      </c>
      <c r="AS490" s="8">
        <f>IF(OR($B490="",$C490="",$D490="",$E490="",$F490="",$G490="",$H490="",$I490="",$J490="",$K490="",$L490=""),"",IF($B490="Female",1/(1+EXP(-SUMPRODUCT(Engine!$C$15490:$C$15521,INDIRECT("Coefficients!$BH$2:$BH$33")))),1/(1+EXP(-SUMPRODUCT(Engine!$C$15490:$C$15521,INDIRECT("Coefficients!$BI$2:$BI$33"))))))</f>
      </c>
      <c r="AT490" s="8">
        <f>IF(OR($B490="",$C490="",$D490="",$E490="",$F490="",$G490="",$H490="",$I490="",$J490="",$K490="",$L490=""),"",IF($B490="Female",1/(1+EXP(-SUMPRODUCT(Engine!$C$15490:$C$15521,INDIRECT("Coefficients!$BJ$2:$BJ$33")))),1/(1+EXP(-SUMPRODUCT(Engine!$C$15490:$C$15521,INDIRECT("Coefficients!$BK$2:$BK$33"))))))</f>
      </c>
      <c r="AU490" s="8">
        <f>IF(OR($B490="",$C490="",$D490="",$E490="",$F490="",$G490="",$H490="",$I490="",$J490="",$K490="",$L490=""),"",IF($B490="Female",1/(1+EXP(-SUMPRODUCT(Engine!$C$15490:$C$15521,INDIRECT("Coefficients!$BL$2:$BL$33")))),1/(1+EXP(-SUMPRODUCT(Engine!$C$15490:$C$15521,INDIRECT("Coefficients!$BM$2:$BM$33"))))))</f>
      </c>
      <c r="AV490" s="8">
        <f>IF(OR($B490="",$C490="",$D490="",$E490="",$F490="",$G490="",$H490="",$I490="",$J490="",$K490="",$L490=""),"",IF($B490="Female",1/(1+EXP(-SUMPRODUCT(Engine!$C$15490:$C$15521,INDIRECT("Coefficients!$BN$2:$BN$33")))),1/(1+EXP(-SUMPRODUCT(Engine!$C$15490:$C$15521,INDIRECT("Coefficients!$BO$2:$BO$33"))))))</f>
      </c>
      <c r="AW490" s="8">
        <f>IF(OR($B490="",$C490="",$D490="",$E490="",$F490="",$G490="",$H490="",$I490="",$J490="",$K490="",$L490=""),"",IF($B490="Female",1/(1+EXP(-SUMPRODUCT(Engine!$C$15490:$C$15521,INDIRECT("Coefficients!$BP$2:$BP$33")))),1/(1+EXP(-SUMPRODUCT(Engine!$C$15490:$C$15521,INDIRECT("Coefficients!$BQ$2:$BQ$33"))))))</f>
      </c>
      <c r="AX490" s="8">
        <f>IF(OR($B490="",$C490="",$D490="",$E490="",$F490="",$G490="",$H490="",$I490="",$J490="",$K490="",$L490=""),"",IF($B490="Female",1/(1+EXP(-SUMPRODUCT(Engine!$C$15490:$C$15521,INDIRECT("Coefficients!$BR$2:$BR$33")))),1/(1+EXP(-SUMPRODUCT(Engine!$C$15490:$C$15521,INDIRECT("Coefficients!$BS$2:$BS$33"))))))</f>
      </c>
      <c r="AY490" s="8">
        <f>IF(OR($B490="",$C490="",$D490="",$E490="",$F490="",$G490="",$H490="",$I490="",$J490="",$K490="",$L490=""),"",IF($B490="Female",1/(1+EXP(-SUMPRODUCT(Engine!$C$15490:$C$15521,INDIRECT("Coefficients!$BT$2:$BT$33")))),1/(1+EXP(-SUMPRODUCT(Engine!$C$15490:$C$15521,INDIRECT("Coefficients!$BU$2:$BU$33"))))))</f>
      </c>
      <c r="AZ490" s="8">
        <f>IF(OR($B490="",$C490="",$D490="",$E490="",$F490="",$G490="",$H490="",$I490="",$J490="",$K490="",$L490=""),"",IF($B490="Female",1/(1+EXP(-SUMPRODUCT(Engine!$C$15490:$C$15521,INDIRECT("Coefficients!$BV$2:$BV$33")))),1/(1+EXP(-SUMPRODUCT(Engine!$C$15490:$C$15521,INDIRECT("Coefficients!$BW$2:$BW$33"))))))</f>
      </c>
      <c r="BA490" s="8">
        <f>IF(OR($B490="",$C490="",$D490="",$E490="",$F490="",$G490="",$H490="",$I490="",$J490="",$K490="",$L490=""),"",IF($B490="Female",1/(1+EXP(-SUMPRODUCT(Engine!$C$15490:$C$15521,INDIRECT("Coefficients!$BX$2:$BX$33")))),1/(1+EXP(-SUMPRODUCT(Engine!$C$15490:$C$15521,INDIRECT("Coefficients!$BY$2:$BY$33"))))))</f>
      </c>
      <c r="BB490" s="8">
        <f>IF(OR($B490="",$C490="",$D490="",$E490="",$F490="",$G490="",$H490="",$I490="",$J490="",$K490="",$L490=""),"",IF($B490="Female",1/(1+EXP(-SUMPRODUCT(Engine!$C$15490:$C$15521,INDIRECT("Coefficients!$BZ$2:$BZ$33")))),1/(1+EXP(-SUMPRODUCT(Engine!$C$15490:$C$15521,INDIRECT("Coefficients!$CA$2:$CA$33"))))))</f>
      </c>
      <c r="BC490" s="8">
        <f>IF(OR($B490="",$C490="",$D490="",$E490="",$F490="",$G490="",$H490="",$I490="",$J490="",$K490="",$L490=""),"",IF($B490="Female",1/(1+EXP(-SUMPRODUCT(Engine!$C$15490:$C$15521,INDIRECT("Coefficients!$CB$2:$CB$33")))),1/(1+EXP(-SUMPRODUCT(Engine!$C$15490:$C$15521,INDIRECT("Coefficients!$CC$2:$CC$33"))))))</f>
      </c>
      <c r="BD490" s="8">
        <f>IF(OR($B490="",$C490="",$D490="",$E490="",$F490="",$G490="",$H490="",$I490="",$J490="",$K490="",$L490=""),"",IF($B490="Female",1/(1+EXP(-SUMPRODUCT(Engine!$C$15490:$C$15521,INDIRECT("Coefficients!$CD$2:$CD$33")))),1/(1+EXP(-SUMPRODUCT(Engine!$C$15490:$C$15521,INDIRECT("Coefficients!$CE$2:$CE$33"))))))</f>
      </c>
      <c r="BE490" s="8">
        <f>IF(OR($B490="",$C490="",$D490="",$E490="",$F490="",$G490="",$H490="",$I490="",$J490="",$K490="",$L490=""),"",IF($B490="Female",1/(1+EXP(-SUMPRODUCT(Engine!$C$15490:$C$15521,INDIRECT("Coefficients!$CF$2:$CF$33")))),1/(1+EXP(-SUMPRODUCT(Engine!$C$15490:$C$15521,INDIRECT("Coefficients!$CG$2:$CG$33"))))))</f>
      </c>
      <c r="BF490" s="8">
        <f>IF(OR($B490="",$C490="",$D490="",$E490="",$F490="",$G490="",$H490="",$I490="",$J490="",$K490="",$L490=""),"",IF($B490="Female",1/(1+EXP(-SUMPRODUCT(Engine!$C$15490:$C$15521,INDIRECT("Coefficients!$CH$2:$CH$33")))),1/(1+EXP(-SUMPRODUCT(Engine!$C$15490:$C$15521,INDIRECT("Coefficients!$CI$2:$CI$33"))))))</f>
      </c>
      <c r="BG490" s="8">
        <f>IF(OR($B490="",$C490="",$D490="",$E490="",$F490="",$G490="",$H490="",$I490="",$J490="",$K490="",$L490=""),"",IF($B490="Female",1/(1+EXP(-SUMPRODUCT(Engine!$C$15490:$C$15521,INDIRECT("Coefficients!$CJ$2:$CJ$33")))),1/(1+EXP(-SUMPRODUCT(Engine!$C$15490:$C$15521,INDIRECT("Coefficients!$CK$2:$CK$33"))))))</f>
      </c>
      <c r="BH490" s="8">
        <f>IF(OR($B490="",$C490="",$D490="",$E490="",$F490="",$G490="",$H490="",$I490="",$J490="",$K490="",$L490=""),"",IF($B490="Female",1/(1+EXP(-SUMPRODUCT(Engine!$C$15490:$C$15521,INDIRECT("Coefficients!$CL$2:$CL$33")))),1/(1+EXP(-SUMPRODUCT(Engine!$C$15490:$C$15521,INDIRECT("Coefficients!$CM$2:$CM$33"))))))</f>
      </c>
      <c r="BI490" s="8">
        <f>IF(OR($B490="",$C490="",$D490="",$E490="",$F490="",$G490="",$H490="",$I490="",$J490="",$K490="",$L490=""),"",IF($B490="Female",1/(1+EXP(-SUMPRODUCT(Engine!$C$15490:$C$15521,INDIRECT("Coefficients!$CN$2:$CN$33")))),1/(1+EXP(-SUMPRODUCT(Engine!$C$15490:$C$15521,INDIRECT("Coefficients!$CO$2:$CO$33"))))))</f>
      </c>
      <c r="BJ490" s="8">
        <f>IF(OR($B490="",$C490="",$D490="",$E490="",$F490="",$G490="",$H490="",$I490="",$J490="",$K490="",$L490=""),"",IF($B490="Female",1/(1+EXP(-SUMPRODUCT(Engine!$C$15490:$C$15521,INDIRECT("Coefficients!$CP$2:$CP$33")))),1/(1+EXP(-SUMPRODUCT(Engine!$C$15490:$C$15521,INDIRECT("Coefficients!$CQ$2:$CQ$33"))))))</f>
      </c>
      <c r="BK490" s="8">
        <f>IF(OR($B490="",$C490="",$D490="",$E490="",$F490="",$G490="",$H490="",$I490="",$J490="",$K490="",$L490=""),"",IF($B490="Female",1/(1+EXP(-SUMPRODUCT(Engine!$C$15490:$C$15521,INDIRECT("Coefficients!$CR$2:$CR$33")))),1/(1+EXP(-SUMPRODUCT(Engine!$C$15490:$C$15521,INDIRECT("Coefficients!$CS$2:$CS$33"))))))</f>
      </c>
      <c r="BL490" s="8">
        <f>IF(OR($B490="",$C490="",$D490="",$E490="",$F490="",$G490="",$H490="",$I490="",$J490="",$K490="",$L490=""),"",IF($B490="Female",1/(1+EXP(-SUMPRODUCT(Engine!$C$15490:$C$15521,INDIRECT("Coefficients!$CT$2:$CT$33")))),1/(1+EXP(-SUMPRODUCT(Engine!$C$15490:$C$15521,INDIRECT("Coefficients!$CU$2:$CU$33"))))))</f>
      </c>
      <c r="BM490" s="8">
        <f>IF(OR($B490="",$C490="",$D490="",$E490="",$F490="",$G490="",$H490="",$I490="",$J490="",$K490="",$L490=""),"",IF($B490="Female",1/(1+EXP(-SUMPRODUCT(Engine!$C$15490:$C$15521,INDIRECT("Coefficients!$CV$2:$CV$33")))),1/(1+EXP(-SUMPRODUCT(Engine!$C$15490:$C$15521,INDIRECT("Coefficients!$CW$2:$CW$33"))))))</f>
      </c>
    </row>
    <row r="491" spans="1:65" x14ac:dyDescent="0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8">
        <f>IF(OR($B491="",$C491="",$D491="",$E491="",$F491="",$G491="",$H491="",$I491="",$J491="",$K491="",$L491=""),"",IF($B491="Female",1/(1+EXP(-SUMPRODUCT(Engine!$C$15522:$C$15553,INDIRECT("Coefficients!$B$2:$B$33")))),1/(1+EXP(-SUMPRODUCT(Engine!$C$15522:$C$15553,INDIRECT("Coefficients!$C$2:$C$33"))))))</f>
      </c>
      <c r="Q491" s="8">
        <f>IF(OR($B491="",$C491="",$D491="",$E491="",$F491="",$G491="",$H491="",$I491="",$J491="",$K491="",$L491=""),"",IF($B491="Female",1/(1+EXP(-SUMPRODUCT(Engine!$C$15522:$C$15553,INDIRECT("Coefficients!$D$2:$D$33")))),1/(1+EXP(-SUMPRODUCT(Engine!$C$15522:$C$15553,INDIRECT("Coefficients!$E$2:$E$33"))))))</f>
      </c>
      <c r="R491" s="8">
        <f>IF(OR($B491="",$C491="",$D491="",$E491="",$F491="",$G491="",$H491="",$I491="",$J491="",$K491="",$L491=""),"",IF($B491="Female",1/(1+EXP(-SUMPRODUCT(Engine!$C$15522:$C$15553,INDIRECT("Coefficients!$F$2:$F$33")))),1/(1+EXP(-SUMPRODUCT(Engine!$C$15522:$C$15553,INDIRECT("Coefficients!$G$2:$G$33"))))))</f>
      </c>
      <c r="S491" s="8">
        <f>IF(OR($B491="",$C491="",$D491="",$E491="",$F491="",$G491="",$H491="",$I491="",$J491="",$K491="",$L491=""),"",IF($B491="Female",1/(1+EXP(-SUMPRODUCT(Engine!$C$15522:$C$15553,INDIRECT("Coefficients!$H$2:$H$33")))),1/(1+EXP(-SUMPRODUCT(Engine!$C$15522:$C$15553,INDIRECT("Coefficients!$I$2:$I$33"))))))</f>
      </c>
      <c r="T491" s="8">
        <f>IF(OR($B491="",$C491="",$D491="",$E491="",$F491="",$G491="",$H491="",$I491="",$J491="",$K491="",$L491=""),"",IF($B491="Female",1/(1+EXP(-SUMPRODUCT(Engine!$C$15522:$C$15553,INDIRECT("Coefficients!$J$2:$J$33")))),1/(1+EXP(-SUMPRODUCT(Engine!$C$15522:$C$15553,INDIRECT("Coefficients!$K$2:$K$33"))))))</f>
      </c>
      <c r="U491" s="8">
        <f>IF(OR($B491="",$C491="",$D491="",$E491="",$F491="",$G491="",$H491="",$I491="",$J491="",$K491="",$L491=""),"",IF($B491="Female",1/(1+EXP(-SUMPRODUCT(Engine!$C$15522:$C$15553,INDIRECT("Coefficients!$L$2:$L$33")))),1/(1+EXP(-SUMPRODUCT(Engine!$C$15522:$C$15553,INDIRECT("Coefficients!$M$2:$M$33"))))))</f>
      </c>
      <c r="V491" s="8">
        <f>IF(OR($B491="",$C491="",$D491="",$E491="",$F491="",$G491="",$H491="",$I491="",$J491="",$K491="",$L491=""),"",IF($B491="Female",1/(1+EXP(-SUMPRODUCT(Engine!$C$15522:$C$15553,INDIRECT("Coefficients!$N$2:$N$33")))),1/(1+EXP(-SUMPRODUCT(Engine!$C$15522:$C$15553,INDIRECT("Coefficients!$O$2:$O$33"))))))</f>
      </c>
      <c r="W491" s="8">
        <f>IF(OR($B491="",$C491="",$D491="",$E491="",$F491="",$G491="",$H491="",$I491="",$J491="",$K491="",$L491=""),"",IF($B491="Female",1/(1+EXP(-SUMPRODUCT(Engine!$C$15522:$C$15553,INDIRECT("Coefficients!$P$2:$P$33")))),1/(1+EXP(-SUMPRODUCT(Engine!$C$15522:$C$15553,INDIRECT("Coefficients!$Q$2:$Q$33"))))))</f>
      </c>
      <c r="X491" s="8">
        <f>IF(OR($B491="",$C491="",$D491="",$E491="",$F491="",$G491="",$H491="",$I491="",$J491="",$K491="",$L491=""),"",IF($B491="Female",1/(1+EXP(-SUMPRODUCT(Engine!$C$15522:$C$15553,INDIRECT("Coefficients!$R$2:$R$33")))),1/(1+EXP(-SUMPRODUCT(Engine!$C$15522:$C$15553,INDIRECT("Coefficients!$S$2:$S$33"))))))</f>
      </c>
      <c r="Y491" s="8">
        <f>IF(OR($B491="",$C491="",$D491="",$E491="",$F491="",$G491="",$H491="",$I491="",$J491="",$K491="",$L491=""),"",IF($B491="Female",1/(1+EXP(-SUMPRODUCT(Engine!$C$15522:$C$15553,INDIRECT("Coefficients!$T$2:$T$33")))),1/(1+EXP(-SUMPRODUCT(Engine!$C$15522:$C$15553,INDIRECT("Coefficients!$U$2:$U$33"))))))</f>
      </c>
      <c r="Z491" s="8">
        <f>IF(OR($B491="",$C491="",$D491="",$E491="",$F491="",$G491="",$H491="",$I491="",$J491="",$K491="",$L491=""),"",IF($B491="Female",1/(1+EXP(-SUMPRODUCT(Engine!$C$15522:$C$15553,INDIRECT("Coefficients!$V$2:$V$33")))),1/(1+EXP(-SUMPRODUCT(Engine!$C$15522:$C$15553,INDIRECT("Coefficients!$W$2:$W$33"))))))</f>
      </c>
      <c r="AA491" s="8">
        <f>IF(OR($B491="",$C491="",$D491="",$E491="",$F491="",$G491="",$H491="",$I491="",$J491="",$K491="",$L491=""),"",IF($B491="Female",1/(1+EXP(-SUMPRODUCT(Engine!$C$15522:$C$15553,INDIRECT("Coefficients!$X$2:$X$33")))),1/(1+EXP(-SUMPRODUCT(Engine!$C$15522:$C$15553,INDIRECT("Coefficients!$Y$2:$Y$33"))))))</f>
      </c>
      <c r="AB491" s="8">
        <f>IF(OR($B491="",$C491="",$D491="",$E491="",$F491="",$G491="",$H491="",$I491="",$J491="",$K491="",$L491=""),"",IF($B491="Female",1/(1+EXP(-SUMPRODUCT(Engine!$C$15522:$C$15553,INDIRECT("Coefficients!$Z$2:$Z$33")))),1/(1+EXP(-SUMPRODUCT(Engine!$C$15522:$C$15553,INDIRECT("Coefficients!$AA$2:$AA$33"))))))</f>
      </c>
      <c r="AC491" s="8">
        <f>IF(OR($B491="",$C491="",$D491="",$E491="",$F491="",$G491="",$H491="",$I491="",$J491="",$K491="",$L491=""),"",IF($B491="Female",1/(1+EXP(-SUMPRODUCT(Engine!$C$15522:$C$15553,INDIRECT("Coefficients!$AB$2:$AB$33")))),1/(1+EXP(-SUMPRODUCT(Engine!$C$15522:$C$15553,INDIRECT("Coefficients!$AC$2:$AC$33"))))))</f>
      </c>
      <c r="AD491" s="8">
        <f>IF(OR($B491="",$C491="",$D491="",$E491="",$F491="",$G491="",$H491="",$I491="",$J491="",$K491="",$L491=""),"",IF($B491="Female",1/(1+EXP(-SUMPRODUCT(Engine!$C$15522:$C$15553,INDIRECT("Coefficients!$AD$2:$AD$33")))),1/(1+EXP(-SUMPRODUCT(Engine!$C$15522:$C$15553,INDIRECT("Coefficients!$AE$2:$AE$33"))))))</f>
      </c>
      <c r="AE491" s="8">
        <f>IF(OR($B491="",$C491="",$D491="",$E491="",$F491="",$G491="",$H491="",$I491="",$J491="",$K491="",$L491=""),"",IF($B491="Female",1/(1+EXP(-SUMPRODUCT(Engine!$C$15522:$C$15553,INDIRECT("Coefficients!$AF$2:$AF$33")))),1/(1+EXP(-SUMPRODUCT(Engine!$C$15522:$C$15553,INDIRECT("Coefficients!$AG$2:$AG$33"))))))</f>
      </c>
      <c r="AF491" s="8">
        <f>IF(OR($B491="",$C491="",$D491="",$E491="",$F491="",$G491="",$H491="",$I491="",$J491="",$K491="",$L491=""),"",IF($B491="Female",1/(1+EXP(-SUMPRODUCT(Engine!$C$15522:$C$15553,INDIRECT("Coefficients!$AH$2:$AH$33")))),1/(1+EXP(-SUMPRODUCT(Engine!$C$15522:$C$15553,INDIRECT("Coefficients!$AI$2:$AI$33"))))))</f>
      </c>
      <c r="AG491" s="8">
        <f>IF(OR($B491="",$C491="",$D491="",$E491="",$F491="",$G491="",$H491="",$I491="",$J491="",$K491="",$L491=""),"",IF($B491="Female",1/(1+EXP(-SUMPRODUCT(Engine!$C$15522:$C$15553,INDIRECT("Coefficients!$AJ$2:$AJ$33")))),1/(1+EXP(-SUMPRODUCT(Engine!$C$15522:$C$15553,INDIRECT("Coefficients!$AK$2:$AK$33"))))))</f>
      </c>
      <c r="AH491" s="8">
        <f>IF(OR($B491="",$C491="",$D491="",$E491="",$F491="",$G491="",$H491="",$I491="",$J491="",$K491="",$L491=""),"",IF($B491="Female",1/(1+EXP(-SUMPRODUCT(Engine!$C$15522:$C$15553,INDIRECT("Coefficients!$AL$2:$AL$33")))),1/(1+EXP(-SUMPRODUCT(Engine!$C$15522:$C$15553,INDIRECT("Coefficients!$AM$2:$AM$33"))))))</f>
      </c>
      <c r="AI491" s="8">
        <f>IF(OR($B491="",$C491="",$D491="",$E491="",$F491="",$G491="",$H491="",$I491="",$J491="",$K491="",$L491=""),"",IF($B491="Female",1/(1+EXP(-SUMPRODUCT(Engine!$C$15522:$C$15553,INDIRECT("Coefficients!$AN$2:$AN$33")))),1/(1+EXP(-SUMPRODUCT(Engine!$C$15522:$C$15553,INDIRECT("Coefficients!$AO$2:$AO$33"))))))</f>
      </c>
      <c r="AJ491" s="8">
        <f>IF(OR($B491="",$C491="",$D491="",$E491="",$F491="",$G491="",$H491="",$I491="",$J491="",$K491="",$L491=""),"",IF($B491="Female",1/(1+EXP(-SUMPRODUCT(Engine!$C$15522:$C$15553,INDIRECT("Coefficients!$AP$2:$AP$33")))),1/(1+EXP(-SUMPRODUCT(Engine!$C$15522:$C$15553,INDIRECT("Coefficients!$AQ$2:$AQ$33"))))))</f>
      </c>
      <c r="AK491" s="8">
        <f>IF(OR($B491="",$C491="",$D491="",$E491="",$F491="",$G491="",$H491="",$I491="",$J491="",$K491="",$L491=""),"",IF($B491="Female",1/(1+EXP(-SUMPRODUCT(Engine!$C$15522:$C$15553,INDIRECT("Coefficients!$AR$2:$AR$33")))),1/(1+EXP(-SUMPRODUCT(Engine!$C$15522:$C$15553,INDIRECT("Coefficients!$AS$2:$AS$33"))))))</f>
      </c>
      <c r="AL491" s="8">
        <f>IF(OR($B491="",$C491="",$D491="",$E491="",$F491="",$G491="",$H491="",$I491="",$J491="",$K491="",$L491=""),"",IF($B491="Female",1/(1+EXP(-SUMPRODUCT(Engine!$C$15522:$C$15553,INDIRECT("Coefficients!$AT$2:$AT$33")))),1/(1+EXP(-SUMPRODUCT(Engine!$C$15522:$C$15553,INDIRECT("Coefficients!$AU$2:$AU$33"))))))</f>
      </c>
      <c r="AM491" s="8">
        <f>IF(OR($B491="",$C491="",$D491="",$E491="",$F491="",$G491="",$H491="",$I491="",$J491="",$K491="",$L491=""),"",IF($B491="Female",1/(1+EXP(-SUMPRODUCT(Engine!$C$15522:$C$15553,INDIRECT("Coefficients!$AV$2:$AV$33")))),1/(1+EXP(-SUMPRODUCT(Engine!$C$15522:$C$15553,INDIRECT("Coefficients!$AW$2:$AW$33"))))))</f>
      </c>
      <c r="AN491" s="8">
        <f>IF(OR($B491="",$C491="",$D491="",$E491="",$F491="",$G491="",$H491="",$I491="",$J491="",$K491="",$L491=""),"",IF($B491="Female",1/(1+EXP(-SUMPRODUCT(Engine!$C$15522:$C$15553,INDIRECT("Coefficients!$AX$2:$AX$33")))),1/(1+EXP(-SUMPRODUCT(Engine!$C$15522:$C$15553,INDIRECT("Coefficients!$AY$2:$AY$33"))))))</f>
      </c>
      <c r="AO491" s="8">
        <f>IF(OR($B491="",$C491="",$D491="",$E491="",$F491="",$G491="",$H491="",$I491="",$J491="",$K491="",$L491=""),"",IF($B491="Female",1/(1+EXP(-SUMPRODUCT(Engine!$C$15522:$C$15553,INDIRECT("Coefficients!$AZ$2:$AZ$33")))),1/(1+EXP(-SUMPRODUCT(Engine!$C$15522:$C$15553,INDIRECT("Coefficients!$BA$2:$BA$33"))))))</f>
      </c>
      <c r="AP491" s="8">
        <f>IF(OR($B491="",$C491="",$D491="",$E491="",$F491="",$G491="",$H491="",$I491="",$J491="",$K491="",$L491=""),"",IF($B491="Female",1/(1+EXP(-SUMPRODUCT(Engine!$C$15522:$C$15553,INDIRECT("Coefficients!$BB$2:$BB$33")))),1/(1+EXP(-SUMPRODUCT(Engine!$C$15522:$C$15553,INDIRECT("Coefficients!$BC$2:$BC$33"))))))</f>
      </c>
      <c r="AQ491" s="8">
        <f>IF(OR($B491="",$C491="",$D491="",$E491="",$F491="",$G491="",$H491="",$I491="",$J491="",$K491="",$L491=""),"",IF($B491="Female",1/(1+EXP(-SUMPRODUCT(Engine!$C$15522:$C$15553,INDIRECT("Coefficients!$BD$2:$BD$33")))),1/(1+EXP(-SUMPRODUCT(Engine!$C$15522:$C$15553,INDIRECT("Coefficients!$BE$2:$BE$33"))))))</f>
      </c>
      <c r="AR491" s="8">
        <f>IF(OR($B491="",$C491="",$D491="",$E491="",$F491="",$G491="",$H491="",$I491="",$J491="",$K491="",$L491=""),"",IF($B491="Female",1/(1+EXP(-SUMPRODUCT(Engine!$C$15522:$C$15553,INDIRECT("Coefficients!$BF$2:$BF$33")))),1/(1+EXP(-SUMPRODUCT(Engine!$C$15522:$C$15553,INDIRECT("Coefficients!$BG$2:$BG$33"))))))</f>
      </c>
      <c r="AS491" s="8">
        <f>IF(OR($B491="",$C491="",$D491="",$E491="",$F491="",$G491="",$H491="",$I491="",$J491="",$K491="",$L491=""),"",IF($B491="Female",1/(1+EXP(-SUMPRODUCT(Engine!$C$15522:$C$15553,INDIRECT("Coefficients!$BH$2:$BH$33")))),1/(1+EXP(-SUMPRODUCT(Engine!$C$15522:$C$15553,INDIRECT("Coefficients!$BI$2:$BI$33"))))))</f>
      </c>
      <c r="AT491" s="8">
        <f>IF(OR($B491="",$C491="",$D491="",$E491="",$F491="",$G491="",$H491="",$I491="",$J491="",$K491="",$L491=""),"",IF($B491="Female",1/(1+EXP(-SUMPRODUCT(Engine!$C$15522:$C$15553,INDIRECT("Coefficients!$BJ$2:$BJ$33")))),1/(1+EXP(-SUMPRODUCT(Engine!$C$15522:$C$15553,INDIRECT("Coefficients!$BK$2:$BK$33"))))))</f>
      </c>
      <c r="AU491" s="8">
        <f>IF(OR($B491="",$C491="",$D491="",$E491="",$F491="",$G491="",$H491="",$I491="",$J491="",$K491="",$L491=""),"",IF($B491="Female",1/(1+EXP(-SUMPRODUCT(Engine!$C$15522:$C$15553,INDIRECT("Coefficients!$BL$2:$BL$33")))),1/(1+EXP(-SUMPRODUCT(Engine!$C$15522:$C$15553,INDIRECT("Coefficients!$BM$2:$BM$33"))))))</f>
      </c>
      <c r="AV491" s="8">
        <f>IF(OR($B491="",$C491="",$D491="",$E491="",$F491="",$G491="",$H491="",$I491="",$J491="",$K491="",$L491=""),"",IF($B491="Female",1/(1+EXP(-SUMPRODUCT(Engine!$C$15522:$C$15553,INDIRECT("Coefficients!$BN$2:$BN$33")))),1/(1+EXP(-SUMPRODUCT(Engine!$C$15522:$C$15553,INDIRECT("Coefficients!$BO$2:$BO$33"))))))</f>
      </c>
      <c r="AW491" s="8">
        <f>IF(OR($B491="",$C491="",$D491="",$E491="",$F491="",$G491="",$H491="",$I491="",$J491="",$K491="",$L491=""),"",IF($B491="Female",1/(1+EXP(-SUMPRODUCT(Engine!$C$15522:$C$15553,INDIRECT("Coefficients!$BP$2:$BP$33")))),1/(1+EXP(-SUMPRODUCT(Engine!$C$15522:$C$15553,INDIRECT("Coefficients!$BQ$2:$BQ$33"))))))</f>
      </c>
      <c r="AX491" s="8">
        <f>IF(OR($B491="",$C491="",$D491="",$E491="",$F491="",$G491="",$H491="",$I491="",$J491="",$K491="",$L491=""),"",IF($B491="Female",1/(1+EXP(-SUMPRODUCT(Engine!$C$15522:$C$15553,INDIRECT("Coefficients!$BR$2:$BR$33")))),1/(1+EXP(-SUMPRODUCT(Engine!$C$15522:$C$15553,INDIRECT("Coefficients!$BS$2:$BS$33"))))))</f>
      </c>
      <c r="AY491" s="8">
        <f>IF(OR($B491="",$C491="",$D491="",$E491="",$F491="",$G491="",$H491="",$I491="",$J491="",$K491="",$L491=""),"",IF($B491="Female",1/(1+EXP(-SUMPRODUCT(Engine!$C$15522:$C$15553,INDIRECT("Coefficients!$BT$2:$BT$33")))),1/(1+EXP(-SUMPRODUCT(Engine!$C$15522:$C$15553,INDIRECT("Coefficients!$BU$2:$BU$33"))))))</f>
      </c>
      <c r="AZ491" s="8">
        <f>IF(OR($B491="",$C491="",$D491="",$E491="",$F491="",$G491="",$H491="",$I491="",$J491="",$K491="",$L491=""),"",IF($B491="Female",1/(1+EXP(-SUMPRODUCT(Engine!$C$15522:$C$15553,INDIRECT("Coefficients!$BV$2:$BV$33")))),1/(1+EXP(-SUMPRODUCT(Engine!$C$15522:$C$15553,INDIRECT("Coefficients!$BW$2:$BW$33"))))))</f>
      </c>
      <c r="BA491" s="8">
        <f>IF(OR($B491="",$C491="",$D491="",$E491="",$F491="",$G491="",$H491="",$I491="",$J491="",$K491="",$L491=""),"",IF($B491="Female",1/(1+EXP(-SUMPRODUCT(Engine!$C$15522:$C$15553,INDIRECT("Coefficients!$BX$2:$BX$33")))),1/(1+EXP(-SUMPRODUCT(Engine!$C$15522:$C$15553,INDIRECT("Coefficients!$BY$2:$BY$33"))))))</f>
      </c>
      <c r="BB491" s="8">
        <f>IF(OR($B491="",$C491="",$D491="",$E491="",$F491="",$G491="",$H491="",$I491="",$J491="",$K491="",$L491=""),"",IF($B491="Female",1/(1+EXP(-SUMPRODUCT(Engine!$C$15522:$C$15553,INDIRECT("Coefficients!$BZ$2:$BZ$33")))),1/(1+EXP(-SUMPRODUCT(Engine!$C$15522:$C$15553,INDIRECT("Coefficients!$CA$2:$CA$33"))))))</f>
      </c>
      <c r="BC491" s="8">
        <f>IF(OR($B491="",$C491="",$D491="",$E491="",$F491="",$G491="",$H491="",$I491="",$J491="",$K491="",$L491=""),"",IF($B491="Female",1/(1+EXP(-SUMPRODUCT(Engine!$C$15522:$C$15553,INDIRECT("Coefficients!$CB$2:$CB$33")))),1/(1+EXP(-SUMPRODUCT(Engine!$C$15522:$C$15553,INDIRECT("Coefficients!$CC$2:$CC$33"))))))</f>
      </c>
      <c r="BD491" s="8">
        <f>IF(OR($B491="",$C491="",$D491="",$E491="",$F491="",$G491="",$H491="",$I491="",$J491="",$K491="",$L491=""),"",IF($B491="Female",1/(1+EXP(-SUMPRODUCT(Engine!$C$15522:$C$15553,INDIRECT("Coefficients!$CD$2:$CD$33")))),1/(1+EXP(-SUMPRODUCT(Engine!$C$15522:$C$15553,INDIRECT("Coefficients!$CE$2:$CE$33"))))))</f>
      </c>
      <c r="BE491" s="8">
        <f>IF(OR($B491="",$C491="",$D491="",$E491="",$F491="",$G491="",$H491="",$I491="",$J491="",$K491="",$L491=""),"",IF($B491="Female",1/(1+EXP(-SUMPRODUCT(Engine!$C$15522:$C$15553,INDIRECT("Coefficients!$CF$2:$CF$33")))),1/(1+EXP(-SUMPRODUCT(Engine!$C$15522:$C$15553,INDIRECT("Coefficients!$CG$2:$CG$33"))))))</f>
      </c>
      <c r="BF491" s="8">
        <f>IF(OR($B491="",$C491="",$D491="",$E491="",$F491="",$G491="",$H491="",$I491="",$J491="",$K491="",$L491=""),"",IF($B491="Female",1/(1+EXP(-SUMPRODUCT(Engine!$C$15522:$C$15553,INDIRECT("Coefficients!$CH$2:$CH$33")))),1/(1+EXP(-SUMPRODUCT(Engine!$C$15522:$C$15553,INDIRECT("Coefficients!$CI$2:$CI$33"))))))</f>
      </c>
      <c r="BG491" s="8">
        <f>IF(OR($B491="",$C491="",$D491="",$E491="",$F491="",$G491="",$H491="",$I491="",$J491="",$K491="",$L491=""),"",IF($B491="Female",1/(1+EXP(-SUMPRODUCT(Engine!$C$15522:$C$15553,INDIRECT("Coefficients!$CJ$2:$CJ$33")))),1/(1+EXP(-SUMPRODUCT(Engine!$C$15522:$C$15553,INDIRECT("Coefficients!$CK$2:$CK$33"))))))</f>
      </c>
      <c r="BH491" s="8">
        <f>IF(OR($B491="",$C491="",$D491="",$E491="",$F491="",$G491="",$H491="",$I491="",$J491="",$K491="",$L491=""),"",IF($B491="Female",1/(1+EXP(-SUMPRODUCT(Engine!$C$15522:$C$15553,INDIRECT("Coefficients!$CL$2:$CL$33")))),1/(1+EXP(-SUMPRODUCT(Engine!$C$15522:$C$15553,INDIRECT("Coefficients!$CM$2:$CM$33"))))))</f>
      </c>
      <c r="BI491" s="8">
        <f>IF(OR($B491="",$C491="",$D491="",$E491="",$F491="",$G491="",$H491="",$I491="",$J491="",$K491="",$L491=""),"",IF($B491="Female",1/(1+EXP(-SUMPRODUCT(Engine!$C$15522:$C$15553,INDIRECT("Coefficients!$CN$2:$CN$33")))),1/(1+EXP(-SUMPRODUCT(Engine!$C$15522:$C$15553,INDIRECT("Coefficients!$CO$2:$CO$33"))))))</f>
      </c>
      <c r="BJ491" s="8">
        <f>IF(OR($B491="",$C491="",$D491="",$E491="",$F491="",$G491="",$H491="",$I491="",$J491="",$K491="",$L491=""),"",IF($B491="Female",1/(1+EXP(-SUMPRODUCT(Engine!$C$15522:$C$15553,INDIRECT("Coefficients!$CP$2:$CP$33")))),1/(1+EXP(-SUMPRODUCT(Engine!$C$15522:$C$15553,INDIRECT("Coefficients!$CQ$2:$CQ$33"))))))</f>
      </c>
      <c r="BK491" s="8">
        <f>IF(OR($B491="",$C491="",$D491="",$E491="",$F491="",$G491="",$H491="",$I491="",$J491="",$K491="",$L491=""),"",IF($B491="Female",1/(1+EXP(-SUMPRODUCT(Engine!$C$15522:$C$15553,INDIRECT("Coefficients!$CR$2:$CR$33")))),1/(1+EXP(-SUMPRODUCT(Engine!$C$15522:$C$15553,INDIRECT("Coefficients!$CS$2:$CS$33"))))))</f>
      </c>
      <c r="BL491" s="8">
        <f>IF(OR($B491="",$C491="",$D491="",$E491="",$F491="",$G491="",$H491="",$I491="",$J491="",$K491="",$L491=""),"",IF($B491="Female",1/(1+EXP(-SUMPRODUCT(Engine!$C$15522:$C$15553,INDIRECT("Coefficients!$CT$2:$CT$33")))),1/(1+EXP(-SUMPRODUCT(Engine!$C$15522:$C$15553,INDIRECT("Coefficients!$CU$2:$CU$33"))))))</f>
      </c>
      <c r="BM491" s="8">
        <f>IF(OR($B491="",$C491="",$D491="",$E491="",$F491="",$G491="",$H491="",$I491="",$J491="",$K491="",$L491=""),"",IF($B491="Female",1/(1+EXP(-SUMPRODUCT(Engine!$C$15522:$C$15553,INDIRECT("Coefficients!$CV$2:$CV$33")))),1/(1+EXP(-SUMPRODUCT(Engine!$C$15522:$C$15553,INDIRECT("Coefficients!$CW$2:$CW$33"))))))</f>
      </c>
    </row>
    <row r="492" spans="1:65" x14ac:dyDescent="0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8">
        <f>IF(OR($B492="",$C492="",$D492="",$E492="",$F492="",$G492="",$H492="",$I492="",$J492="",$K492="",$L492=""),"",IF($B492="Female",1/(1+EXP(-SUMPRODUCT(Engine!$C$15554:$C$15585,INDIRECT("Coefficients!$B$2:$B$33")))),1/(1+EXP(-SUMPRODUCT(Engine!$C$15554:$C$15585,INDIRECT("Coefficients!$C$2:$C$33"))))))</f>
      </c>
      <c r="Q492" s="8">
        <f>IF(OR($B492="",$C492="",$D492="",$E492="",$F492="",$G492="",$H492="",$I492="",$J492="",$K492="",$L492=""),"",IF($B492="Female",1/(1+EXP(-SUMPRODUCT(Engine!$C$15554:$C$15585,INDIRECT("Coefficients!$D$2:$D$33")))),1/(1+EXP(-SUMPRODUCT(Engine!$C$15554:$C$15585,INDIRECT("Coefficients!$E$2:$E$33"))))))</f>
      </c>
      <c r="R492" s="8">
        <f>IF(OR($B492="",$C492="",$D492="",$E492="",$F492="",$G492="",$H492="",$I492="",$J492="",$K492="",$L492=""),"",IF($B492="Female",1/(1+EXP(-SUMPRODUCT(Engine!$C$15554:$C$15585,INDIRECT("Coefficients!$F$2:$F$33")))),1/(1+EXP(-SUMPRODUCT(Engine!$C$15554:$C$15585,INDIRECT("Coefficients!$G$2:$G$33"))))))</f>
      </c>
      <c r="S492" s="8">
        <f>IF(OR($B492="",$C492="",$D492="",$E492="",$F492="",$G492="",$H492="",$I492="",$J492="",$K492="",$L492=""),"",IF($B492="Female",1/(1+EXP(-SUMPRODUCT(Engine!$C$15554:$C$15585,INDIRECT("Coefficients!$H$2:$H$33")))),1/(1+EXP(-SUMPRODUCT(Engine!$C$15554:$C$15585,INDIRECT("Coefficients!$I$2:$I$33"))))))</f>
      </c>
      <c r="T492" s="8">
        <f>IF(OR($B492="",$C492="",$D492="",$E492="",$F492="",$G492="",$H492="",$I492="",$J492="",$K492="",$L492=""),"",IF($B492="Female",1/(1+EXP(-SUMPRODUCT(Engine!$C$15554:$C$15585,INDIRECT("Coefficients!$J$2:$J$33")))),1/(1+EXP(-SUMPRODUCT(Engine!$C$15554:$C$15585,INDIRECT("Coefficients!$K$2:$K$33"))))))</f>
      </c>
      <c r="U492" s="8">
        <f>IF(OR($B492="",$C492="",$D492="",$E492="",$F492="",$G492="",$H492="",$I492="",$J492="",$K492="",$L492=""),"",IF($B492="Female",1/(1+EXP(-SUMPRODUCT(Engine!$C$15554:$C$15585,INDIRECT("Coefficients!$L$2:$L$33")))),1/(1+EXP(-SUMPRODUCT(Engine!$C$15554:$C$15585,INDIRECT("Coefficients!$M$2:$M$33"))))))</f>
      </c>
      <c r="V492" s="8">
        <f>IF(OR($B492="",$C492="",$D492="",$E492="",$F492="",$G492="",$H492="",$I492="",$J492="",$K492="",$L492=""),"",IF($B492="Female",1/(1+EXP(-SUMPRODUCT(Engine!$C$15554:$C$15585,INDIRECT("Coefficients!$N$2:$N$33")))),1/(1+EXP(-SUMPRODUCT(Engine!$C$15554:$C$15585,INDIRECT("Coefficients!$O$2:$O$33"))))))</f>
      </c>
      <c r="W492" s="8">
        <f>IF(OR($B492="",$C492="",$D492="",$E492="",$F492="",$G492="",$H492="",$I492="",$J492="",$K492="",$L492=""),"",IF($B492="Female",1/(1+EXP(-SUMPRODUCT(Engine!$C$15554:$C$15585,INDIRECT("Coefficients!$P$2:$P$33")))),1/(1+EXP(-SUMPRODUCT(Engine!$C$15554:$C$15585,INDIRECT("Coefficients!$Q$2:$Q$33"))))))</f>
      </c>
      <c r="X492" s="8">
        <f>IF(OR($B492="",$C492="",$D492="",$E492="",$F492="",$G492="",$H492="",$I492="",$J492="",$K492="",$L492=""),"",IF($B492="Female",1/(1+EXP(-SUMPRODUCT(Engine!$C$15554:$C$15585,INDIRECT("Coefficients!$R$2:$R$33")))),1/(1+EXP(-SUMPRODUCT(Engine!$C$15554:$C$15585,INDIRECT("Coefficients!$S$2:$S$33"))))))</f>
      </c>
      <c r="Y492" s="8">
        <f>IF(OR($B492="",$C492="",$D492="",$E492="",$F492="",$G492="",$H492="",$I492="",$J492="",$K492="",$L492=""),"",IF($B492="Female",1/(1+EXP(-SUMPRODUCT(Engine!$C$15554:$C$15585,INDIRECT("Coefficients!$T$2:$T$33")))),1/(1+EXP(-SUMPRODUCT(Engine!$C$15554:$C$15585,INDIRECT("Coefficients!$U$2:$U$33"))))))</f>
      </c>
      <c r="Z492" s="8">
        <f>IF(OR($B492="",$C492="",$D492="",$E492="",$F492="",$G492="",$H492="",$I492="",$J492="",$K492="",$L492=""),"",IF($B492="Female",1/(1+EXP(-SUMPRODUCT(Engine!$C$15554:$C$15585,INDIRECT("Coefficients!$V$2:$V$33")))),1/(1+EXP(-SUMPRODUCT(Engine!$C$15554:$C$15585,INDIRECT("Coefficients!$W$2:$W$33"))))))</f>
      </c>
      <c r="AA492" s="8">
        <f>IF(OR($B492="",$C492="",$D492="",$E492="",$F492="",$G492="",$H492="",$I492="",$J492="",$K492="",$L492=""),"",IF($B492="Female",1/(1+EXP(-SUMPRODUCT(Engine!$C$15554:$C$15585,INDIRECT("Coefficients!$X$2:$X$33")))),1/(1+EXP(-SUMPRODUCT(Engine!$C$15554:$C$15585,INDIRECT("Coefficients!$Y$2:$Y$33"))))))</f>
      </c>
      <c r="AB492" s="8">
        <f>IF(OR($B492="",$C492="",$D492="",$E492="",$F492="",$G492="",$H492="",$I492="",$J492="",$K492="",$L492=""),"",IF($B492="Female",1/(1+EXP(-SUMPRODUCT(Engine!$C$15554:$C$15585,INDIRECT("Coefficients!$Z$2:$Z$33")))),1/(1+EXP(-SUMPRODUCT(Engine!$C$15554:$C$15585,INDIRECT("Coefficients!$AA$2:$AA$33"))))))</f>
      </c>
      <c r="AC492" s="8">
        <f>IF(OR($B492="",$C492="",$D492="",$E492="",$F492="",$G492="",$H492="",$I492="",$J492="",$K492="",$L492=""),"",IF($B492="Female",1/(1+EXP(-SUMPRODUCT(Engine!$C$15554:$C$15585,INDIRECT("Coefficients!$AB$2:$AB$33")))),1/(1+EXP(-SUMPRODUCT(Engine!$C$15554:$C$15585,INDIRECT("Coefficients!$AC$2:$AC$33"))))))</f>
      </c>
      <c r="AD492" s="8">
        <f>IF(OR($B492="",$C492="",$D492="",$E492="",$F492="",$G492="",$H492="",$I492="",$J492="",$K492="",$L492=""),"",IF($B492="Female",1/(1+EXP(-SUMPRODUCT(Engine!$C$15554:$C$15585,INDIRECT("Coefficients!$AD$2:$AD$33")))),1/(1+EXP(-SUMPRODUCT(Engine!$C$15554:$C$15585,INDIRECT("Coefficients!$AE$2:$AE$33"))))))</f>
      </c>
      <c r="AE492" s="8">
        <f>IF(OR($B492="",$C492="",$D492="",$E492="",$F492="",$G492="",$H492="",$I492="",$J492="",$K492="",$L492=""),"",IF($B492="Female",1/(1+EXP(-SUMPRODUCT(Engine!$C$15554:$C$15585,INDIRECT("Coefficients!$AF$2:$AF$33")))),1/(1+EXP(-SUMPRODUCT(Engine!$C$15554:$C$15585,INDIRECT("Coefficients!$AG$2:$AG$33"))))))</f>
      </c>
      <c r="AF492" s="8">
        <f>IF(OR($B492="",$C492="",$D492="",$E492="",$F492="",$G492="",$H492="",$I492="",$J492="",$K492="",$L492=""),"",IF($B492="Female",1/(1+EXP(-SUMPRODUCT(Engine!$C$15554:$C$15585,INDIRECT("Coefficients!$AH$2:$AH$33")))),1/(1+EXP(-SUMPRODUCT(Engine!$C$15554:$C$15585,INDIRECT("Coefficients!$AI$2:$AI$33"))))))</f>
      </c>
      <c r="AG492" s="8">
        <f>IF(OR($B492="",$C492="",$D492="",$E492="",$F492="",$G492="",$H492="",$I492="",$J492="",$K492="",$L492=""),"",IF($B492="Female",1/(1+EXP(-SUMPRODUCT(Engine!$C$15554:$C$15585,INDIRECT("Coefficients!$AJ$2:$AJ$33")))),1/(1+EXP(-SUMPRODUCT(Engine!$C$15554:$C$15585,INDIRECT("Coefficients!$AK$2:$AK$33"))))))</f>
      </c>
      <c r="AH492" s="8">
        <f>IF(OR($B492="",$C492="",$D492="",$E492="",$F492="",$G492="",$H492="",$I492="",$J492="",$K492="",$L492=""),"",IF($B492="Female",1/(1+EXP(-SUMPRODUCT(Engine!$C$15554:$C$15585,INDIRECT("Coefficients!$AL$2:$AL$33")))),1/(1+EXP(-SUMPRODUCT(Engine!$C$15554:$C$15585,INDIRECT("Coefficients!$AM$2:$AM$33"))))))</f>
      </c>
      <c r="AI492" s="8">
        <f>IF(OR($B492="",$C492="",$D492="",$E492="",$F492="",$G492="",$H492="",$I492="",$J492="",$K492="",$L492=""),"",IF($B492="Female",1/(1+EXP(-SUMPRODUCT(Engine!$C$15554:$C$15585,INDIRECT("Coefficients!$AN$2:$AN$33")))),1/(1+EXP(-SUMPRODUCT(Engine!$C$15554:$C$15585,INDIRECT("Coefficients!$AO$2:$AO$33"))))))</f>
      </c>
      <c r="AJ492" s="8">
        <f>IF(OR($B492="",$C492="",$D492="",$E492="",$F492="",$G492="",$H492="",$I492="",$J492="",$K492="",$L492=""),"",IF($B492="Female",1/(1+EXP(-SUMPRODUCT(Engine!$C$15554:$C$15585,INDIRECT("Coefficients!$AP$2:$AP$33")))),1/(1+EXP(-SUMPRODUCT(Engine!$C$15554:$C$15585,INDIRECT("Coefficients!$AQ$2:$AQ$33"))))))</f>
      </c>
      <c r="AK492" s="8">
        <f>IF(OR($B492="",$C492="",$D492="",$E492="",$F492="",$G492="",$H492="",$I492="",$J492="",$K492="",$L492=""),"",IF($B492="Female",1/(1+EXP(-SUMPRODUCT(Engine!$C$15554:$C$15585,INDIRECT("Coefficients!$AR$2:$AR$33")))),1/(1+EXP(-SUMPRODUCT(Engine!$C$15554:$C$15585,INDIRECT("Coefficients!$AS$2:$AS$33"))))))</f>
      </c>
      <c r="AL492" s="8">
        <f>IF(OR($B492="",$C492="",$D492="",$E492="",$F492="",$G492="",$H492="",$I492="",$J492="",$K492="",$L492=""),"",IF($B492="Female",1/(1+EXP(-SUMPRODUCT(Engine!$C$15554:$C$15585,INDIRECT("Coefficients!$AT$2:$AT$33")))),1/(1+EXP(-SUMPRODUCT(Engine!$C$15554:$C$15585,INDIRECT("Coefficients!$AU$2:$AU$33"))))))</f>
      </c>
      <c r="AM492" s="8">
        <f>IF(OR($B492="",$C492="",$D492="",$E492="",$F492="",$G492="",$H492="",$I492="",$J492="",$K492="",$L492=""),"",IF($B492="Female",1/(1+EXP(-SUMPRODUCT(Engine!$C$15554:$C$15585,INDIRECT("Coefficients!$AV$2:$AV$33")))),1/(1+EXP(-SUMPRODUCT(Engine!$C$15554:$C$15585,INDIRECT("Coefficients!$AW$2:$AW$33"))))))</f>
      </c>
      <c r="AN492" s="8">
        <f>IF(OR($B492="",$C492="",$D492="",$E492="",$F492="",$G492="",$H492="",$I492="",$J492="",$K492="",$L492=""),"",IF($B492="Female",1/(1+EXP(-SUMPRODUCT(Engine!$C$15554:$C$15585,INDIRECT("Coefficients!$AX$2:$AX$33")))),1/(1+EXP(-SUMPRODUCT(Engine!$C$15554:$C$15585,INDIRECT("Coefficients!$AY$2:$AY$33"))))))</f>
      </c>
      <c r="AO492" s="8">
        <f>IF(OR($B492="",$C492="",$D492="",$E492="",$F492="",$G492="",$H492="",$I492="",$J492="",$K492="",$L492=""),"",IF($B492="Female",1/(1+EXP(-SUMPRODUCT(Engine!$C$15554:$C$15585,INDIRECT("Coefficients!$AZ$2:$AZ$33")))),1/(1+EXP(-SUMPRODUCT(Engine!$C$15554:$C$15585,INDIRECT("Coefficients!$BA$2:$BA$33"))))))</f>
      </c>
      <c r="AP492" s="8">
        <f>IF(OR($B492="",$C492="",$D492="",$E492="",$F492="",$G492="",$H492="",$I492="",$J492="",$K492="",$L492=""),"",IF($B492="Female",1/(1+EXP(-SUMPRODUCT(Engine!$C$15554:$C$15585,INDIRECT("Coefficients!$BB$2:$BB$33")))),1/(1+EXP(-SUMPRODUCT(Engine!$C$15554:$C$15585,INDIRECT("Coefficients!$BC$2:$BC$33"))))))</f>
      </c>
      <c r="AQ492" s="8">
        <f>IF(OR($B492="",$C492="",$D492="",$E492="",$F492="",$G492="",$H492="",$I492="",$J492="",$K492="",$L492=""),"",IF($B492="Female",1/(1+EXP(-SUMPRODUCT(Engine!$C$15554:$C$15585,INDIRECT("Coefficients!$BD$2:$BD$33")))),1/(1+EXP(-SUMPRODUCT(Engine!$C$15554:$C$15585,INDIRECT("Coefficients!$BE$2:$BE$33"))))))</f>
      </c>
      <c r="AR492" s="8">
        <f>IF(OR($B492="",$C492="",$D492="",$E492="",$F492="",$G492="",$H492="",$I492="",$J492="",$K492="",$L492=""),"",IF($B492="Female",1/(1+EXP(-SUMPRODUCT(Engine!$C$15554:$C$15585,INDIRECT("Coefficients!$BF$2:$BF$33")))),1/(1+EXP(-SUMPRODUCT(Engine!$C$15554:$C$15585,INDIRECT("Coefficients!$BG$2:$BG$33"))))))</f>
      </c>
      <c r="AS492" s="8">
        <f>IF(OR($B492="",$C492="",$D492="",$E492="",$F492="",$G492="",$H492="",$I492="",$J492="",$K492="",$L492=""),"",IF($B492="Female",1/(1+EXP(-SUMPRODUCT(Engine!$C$15554:$C$15585,INDIRECT("Coefficients!$BH$2:$BH$33")))),1/(1+EXP(-SUMPRODUCT(Engine!$C$15554:$C$15585,INDIRECT("Coefficients!$BI$2:$BI$33"))))))</f>
      </c>
      <c r="AT492" s="8">
        <f>IF(OR($B492="",$C492="",$D492="",$E492="",$F492="",$G492="",$H492="",$I492="",$J492="",$K492="",$L492=""),"",IF($B492="Female",1/(1+EXP(-SUMPRODUCT(Engine!$C$15554:$C$15585,INDIRECT("Coefficients!$BJ$2:$BJ$33")))),1/(1+EXP(-SUMPRODUCT(Engine!$C$15554:$C$15585,INDIRECT("Coefficients!$BK$2:$BK$33"))))))</f>
      </c>
      <c r="AU492" s="8">
        <f>IF(OR($B492="",$C492="",$D492="",$E492="",$F492="",$G492="",$H492="",$I492="",$J492="",$K492="",$L492=""),"",IF($B492="Female",1/(1+EXP(-SUMPRODUCT(Engine!$C$15554:$C$15585,INDIRECT("Coefficients!$BL$2:$BL$33")))),1/(1+EXP(-SUMPRODUCT(Engine!$C$15554:$C$15585,INDIRECT("Coefficients!$BM$2:$BM$33"))))))</f>
      </c>
      <c r="AV492" s="8">
        <f>IF(OR($B492="",$C492="",$D492="",$E492="",$F492="",$G492="",$H492="",$I492="",$J492="",$K492="",$L492=""),"",IF($B492="Female",1/(1+EXP(-SUMPRODUCT(Engine!$C$15554:$C$15585,INDIRECT("Coefficients!$BN$2:$BN$33")))),1/(1+EXP(-SUMPRODUCT(Engine!$C$15554:$C$15585,INDIRECT("Coefficients!$BO$2:$BO$33"))))))</f>
      </c>
      <c r="AW492" s="8">
        <f>IF(OR($B492="",$C492="",$D492="",$E492="",$F492="",$G492="",$H492="",$I492="",$J492="",$K492="",$L492=""),"",IF($B492="Female",1/(1+EXP(-SUMPRODUCT(Engine!$C$15554:$C$15585,INDIRECT("Coefficients!$BP$2:$BP$33")))),1/(1+EXP(-SUMPRODUCT(Engine!$C$15554:$C$15585,INDIRECT("Coefficients!$BQ$2:$BQ$33"))))))</f>
      </c>
      <c r="AX492" s="8">
        <f>IF(OR($B492="",$C492="",$D492="",$E492="",$F492="",$G492="",$H492="",$I492="",$J492="",$K492="",$L492=""),"",IF($B492="Female",1/(1+EXP(-SUMPRODUCT(Engine!$C$15554:$C$15585,INDIRECT("Coefficients!$BR$2:$BR$33")))),1/(1+EXP(-SUMPRODUCT(Engine!$C$15554:$C$15585,INDIRECT("Coefficients!$BS$2:$BS$33"))))))</f>
      </c>
      <c r="AY492" s="8">
        <f>IF(OR($B492="",$C492="",$D492="",$E492="",$F492="",$G492="",$H492="",$I492="",$J492="",$K492="",$L492=""),"",IF($B492="Female",1/(1+EXP(-SUMPRODUCT(Engine!$C$15554:$C$15585,INDIRECT("Coefficients!$BT$2:$BT$33")))),1/(1+EXP(-SUMPRODUCT(Engine!$C$15554:$C$15585,INDIRECT("Coefficients!$BU$2:$BU$33"))))))</f>
      </c>
      <c r="AZ492" s="8">
        <f>IF(OR($B492="",$C492="",$D492="",$E492="",$F492="",$G492="",$H492="",$I492="",$J492="",$K492="",$L492=""),"",IF($B492="Female",1/(1+EXP(-SUMPRODUCT(Engine!$C$15554:$C$15585,INDIRECT("Coefficients!$BV$2:$BV$33")))),1/(1+EXP(-SUMPRODUCT(Engine!$C$15554:$C$15585,INDIRECT("Coefficients!$BW$2:$BW$33"))))))</f>
      </c>
      <c r="BA492" s="8">
        <f>IF(OR($B492="",$C492="",$D492="",$E492="",$F492="",$G492="",$H492="",$I492="",$J492="",$K492="",$L492=""),"",IF($B492="Female",1/(1+EXP(-SUMPRODUCT(Engine!$C$15554:$C$15585,INDIRECT("Coefficients!$BX$2:$BX$33")))),1/(1+EXP(-SUMPRODUCT(Engine!$C$15554:$C$15585,INDIRECT("Coefficients!$BY$2:$BY$33"))))))</f>
      </c>
      <c r="BB492" s="8">
        <f>IF(OR($B492="",$C492="",$D492="",$E492="",$F492="",$G492="",$H492="",$I492="",$J492="",$K492="",$L492=""),"",IF($B492="Female",1/(1+EXP(-SUMPRODUCT(Engine!$C$15554:$C$15585,INDIRECT("Coefficients!$BZ$2:$BZ$33")))),1/(1+EXP(-SUMPRODUCT(Engine!$C$15554:$C$15585,INDIRECT("Coefficients!$CA$2:$CA$33"))))))</f>
      </c>
      <c r="BC492" s="8">
        <f>IF(OR($B492="",$C492="",$D492="",$E492="",$F492="",$G492="",$H492="",$I492="",$J492="",$K492="",$L492=""),"",IF($B492="Female",1/(1+EXP(-SUMPRODUCT(Engine!$C$15554:$C$15585,INDIRECT("Coefficients!$CB$2:$CB$33")))),1/(1+EXP(-SUMPRODUCT(Engine!$C$15554:$C$15585,INDIRECT("Coefficients!$CC$2:$CC$33"))))))</f>
      </c>
      <c r="BD492" s="8">
        <f>IF(OR($B492="",$C492="",$D492="",$E492="",$F492="",$G492="",$H492="",$I492="",$J492="",$K492="",$L492=""),"",IF($B492="Female",1/(1+EXP(-SUMPRODUCT(Engine!$C$15554:$C$15585,INDIRECT("Coefficients!$CD$2:$CD$33")))),1/(1+EXP(-SUMPRODUCT(Engine!$C$15554:$C$15585,INDIRECT("Coefficients!$CE$2:$CE$33"))))))</f>
      </c>
      <c r="BE492" s="8">
        <f>IF(OR($B492="",$C492="",$D492="",$E492="",$F492="",$G492="",$H492="",$I492="",$J492="",$K492="",$L492=""),"",IF($B492="Female",1/(1+EXP(-SUMPRODUCT(Engine!$C$15554:$C$15585,INDIRECT("Coefficients!$CF$2:$CF$33")))),1/(1+EXP(-SUMPRODUCT(Engine!$C$15554:$C$15585,INDIRECT("Coefficients!$CG$2:$CG$33"))))))</f>
      </c>
      <c r="BF492" s="8">
        <f>IF(OR($B492="",$C492="",$D492="",$E492="",$F492="",$G492="",$H492="",$I492="",$J492="",$K492="",$L492=""),"",IF($B492="Female",1/(1+EXP(-SUMPRODUCT(Engine!$C$15554:$C$15585,INDIRECT("Coefficients!$CH$2:$CH$33")))),1/(1+EXP(-SUMPRODUCT(Engine!$C$15554:$C$15585,INDIRECT("Coefficients!$CI$2:$CI$33"))))))</f>
      </c>
      <c r="BG492" s="8">
        <f>IF(OR($B492="",$C492="",$D492="",$E492="",$F492="",$G492="",$H492="",$I492="",$J492="",$K492="",$L492=""),"",IF($B492="Female",1/(1+EXP(-SUMPRODUCT(Engine!$C$15554:$C$15585,INDIRECT("Coefficients!$CJ$2:$CJ$33")))),1/(1+EXP(-SUMPRODUCT(Engine!$C$15554:$C$15585,INDIRECT("Coefficients!$CK$2:$CK$33"))))))</f>
      </c>
      <c r="BH492" s="8">
        <f>IF(OR($B492="",$C492="",$D492="",$E492="",$F492="",$G492="",$H492="",$I492="",$J492="",$K492="",$L492=""),"",IF($B492="Female",1/(1+EXP(-SUMPRODUCT(Engine!$C$15554:$C$15585,INDIRECT("Coefficients!$CL$2:$CL$33")))),1/(1+EXP(-SUMPRODUCT(Engine!$C$15554:$C$15585,INDIRECT("Coefficients!$CM$2:$CM$33"))))))</f>
      </c>
      <c r="BI492" s="8">
        <f>IF(OR($B492="",$C492="",$D492="",$E492="",$F492="",$G492="",$H492="",$I492="",$J492="",$K492="",$L492=""),"",IF($B492="Female",1/(1+EXP(-SUMPRODUCT(Engine!$C$15554:$C$15585,INDIRECT("Coefficients!$CN$2:$CN$33")))),1/(1+EXP(-SUMPRODUCT(Engine!$C$15554:$C$15585,INDIRECT("Coefficients!$CO$2:$CO$33"))))))</f>
      </c>
      <c r="BJ492" s="8">
        <f>IF(OR($B492="",$C492="",$D492="",$E492="",$F492="",$G492="",$H492="",$I492="",$J492="",$K492="",$L492=""),"",IF($B492="Female",1/(1+EXP(-SUMPRODUCT(Engine!$C$15554:$C$15585,INDIRECT("Coefficients!$CP$2:$CP$33")))),1/(1+EXP(-SUMPRODUCT(Engine!$C$15554:$C$15585,INDIRECT("Coefficients!$CQ$2:$CQ$33"))))))</f>
      </c>
      <c r="BK492" s="8">
        <f>IF(OR($B492="",$C492="",$D492="",$E492="",$F492="",$G492="",$H492="",$I492="",$J492="",$K492="",$L492=""),"",IF($B492="Female",1/(1+EXP(-SUMPRODUCT(Engine!$C$15554:$C$15585,INDIRECT("Coefficients!$CR$2:$CR$33")))),1/(1+EXP(-SUMPRODUCT(Engine!$C$15554:$C$15585,INDIRECT("Coefficients!$CS$2:$CS$33"))))))</f>
      </c>
      <c r="BL492" s="8">
        <f>IF(OR($B492="",$C492="",$D492="",$E492="",$F492="",$G492="",$H492="",$I492="",$J492="",$K492="",$L492=""),"",IF($B492="Female",1/(1+EXP(-SUMPRODUCT(Engine!$C$15554:$C$15585,INDIRECT("Coefficients!$CT$2:$CT$33")))),1/(1+EXP(-SUMPRODUCT(Engine!$C$15554:$C$15585,INDIRECT("Coefficients!$CU$2:$CU$33"))))))</f>
      </c>
      <c r="BM492" s="8">
        <f>IF(OR($B492="",$C492="",$D492="",$E492="",$F492="",$G492="",$H492="",$I492="",$J492="",$K492="",$L492=""),"",IF($B492="Female",1/(1+EXP(-SUMPRODUCT(Engine!$C$15554:$C$15585,INDIRECT("Coefficients!$CV$2:$CV$33")))),1/(1+EXP(-SUMPRODUCT(Engine!$C$15554:$C$15585,INDIRECT("Coefficients!$CW$2:$CW$33"))))))</f>
      </c>
    </row>
    <row r="493" spans="1:65" x14ac:dyDescent="0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8">
        <f>IF(OR($B493="",$C493="",$D493="",$E493="",$F493="",$G493="",$H493="",$I493="",$J493="",$K493="",$L493=""),"",IF($B493="Female",1/(1+EXP(-SUMPRODUCT(Engine!$C$15586:$C$15617,INDIRECT("Coefficients!$B$2:$B$33")))),1/(1+EXP(-SUMPRODUCT(Engine!$C$15586:$C$15617,INDIRECT("Coefficients!$C$2:$C$33"))))))</f>
      </c>
      <c r="Q493" s="8">
        <f>IF(OR($B493="",$C493="",$D493="",$E493="",$F493="",$G493="",$H493="",$I493="",$J493="",$K493="",$L493=""),"",IF($B493="Female",1/(1+EXP(-SUMPRODUCT(Engine!$C$15586:$C$15617,INDIRECT("Coefficients!$D$2:$D$33")))),1/(1+EXP(-SUMPRODUCT(Engine!$C$15586:$C$15617,INDIRECT("Coefficients!$E$2:$E$33"))))))</f>
      </c>
      <c r="R493" s="8">
        <f>IF(OR($B493="",$C493="",$D493="",$E493="",$F493="",$G493="",$H493="",$I493="",$J493="",$K493="",$L493=""),"",IF($B493="Female",1/(1+EXP(-SUMPRODUCT(Engine!$C$15586:$C$15617,INDIRECT("Coefficients!$F$2:$F$33")))),1/(1+EXP(-SUMPRODUCT(Engine!$C$15586:$C$15617,INDIRECT("Coefficients!$G$2:$G$33"))))))</f>
      </c>
      <c r="S493" s="8">
        <f>IF(OR($B493="",$C493="",$D493="",$E493="",$F493="",$G493="",$H493="",$I493="",$J493="",$K493="",$L493=""),"",IF($B493="Female",1/(1+EXP(-SUMPRODUCT(Engine!$C$15586:$C$15617,INDIRECT("Coefficients!$H$2:$H$33")))),1/(1+EXP(-SUMPRODUCT(Engine!$C$15586:$C$15617,INDIRECT("Coefficients!$I$2:$I$33"))))))</f>
      </c>
      <c r="T493" s="8">
        <f>IF(OR($B493="",$C493="",$D493="",$E493="",$F493="",$G493="",$H493="",$I493="",$J493="",$K493="",$L493=""),"",IF($B493="Female",1/(1+EXP(-SUMPRODUCT(Engine!$C$15586:$C$15617,INDIRECT("Coefficients!$J$2:$J$33")))),1/(1+EXP(-SUMPRODUCT(Engine!$C$15586:$C$15617,INDIRECT("Coefficients!$K$2:$K$33"))))))</f>
      </c>
      <c r="U493" s="8">
        <f>IF(OR($B493="",$C493="",$D493="",$E493="",$F493="",$G493="",$H493="",$I493="",$J493="",$K493="",$L493=""),"",IF($B493="Female",1/(1+EXP(-SUMPRODUCT(Engine!$C$15586:$C$15617,INDIRECT("Coefficients!$L$2:$L$33")))),1/(1+EXP(-SUMPRODUCT(Engine!$C$15586:$C$15617,INDIRECT("Coefficients!$M$2:$M$33"))))))</f>
      </c>
      <c r="V493" s="8">
        <f>IF(OR($B493="",$C493="",$D493="",$E493="",$F493="",$G493="",$H493="",$I493="",$J493="",$K493="",$L493=""),"",IF($B493="Female",1/(1+EXP(-SUMPRODUCT(Engine!$C$15586:$C$15617,INDIRECT("Coefficients!$N$2:$N$33")))),1/(1+EXP(-SUMPRODUCT(Engine!$C$15586:$C$15617,INDIRECT("Coefficients!$O$2:$O$33"))))))</f>
      </c>
      <c r="W493" s="8">
        <f>IF(OR($B493="",$C493="",$D493="",$E493="",$F493="",$G493="",$H493="",$I493="",$J493="",$K493="",$L493=""),"",IF($B493="Female",1/(1+EXP(-SUMPRODUCT(Engine!$C$15586:$C$15617,INDIRECT("Coefficients!$P$2:$P$33")))),1/(1+EXP(-SUMPRODUCT(Engine!$C$15586:$C$15617,INDIRECT("Coefficients!$Q$2:$Q$33"))))))</f>
      </c>
      <c r="X493" s="8">
        <f>IF(OR($B493="",$C493="",$D493="",$E493="",$F493="",$G493="",$H493="",$I493="",$J493="",$K493="",$L493=""),"",IF($B493="Female",1/(1+EXP(-SUMPRODUCT(Engine!$C$15586:$C$15617,INDIRECT("Coefficients!$R$2:$R$33")))),1/(1+EXP(-SUMPRODUCT(Engine!$C$15586:$C$15617,INDIRECT("Coefficients!$S$2:$S$33"))))))</f>
      </c>
      <c r="Y493" s="8">
        <f>IF(OR($B493="",$C493="",$D493="",$E493="",$F493="",$G493="",$H493="",$I493="",$J493="",$K493="",$L493=""),"",IF($B493="Female",1/(1+EXP(-SUMPRODUCT(Engine!$C$15586:$C$15617,INDIRECT("Coefficients!$T$2:$T$33")))),1/(1+EXP(-SUMPRODUCT(Engine!$C$15586:$C$15617,INDIRECT("Coefficients!$U$2:$U$33"))))))</f>
      </c>
      <c r="Z493" s="8">
        <f>IF(OR($B493="",$C493="",$D493="",$E493="",$F493="",$G493="",$H493="",$I493="",$J493="",$K493="",$L493=""),"",IF($B493="Female",1/(1+EXP(-SUMPRODUCT(Engine!$C$15586:$C$15617,INDIRECT("Coefficients!$V$2:$V$33")))),1/(1+EXP(-SUMPRODUCT(Engine!$C$15586:$C$15617,INDIRECT("Coefficients!$W$2:$W$33"))))))</f>
      </c>
      <c r="AA493" s="8">
        <f>IF(OR($B493="",$C493="",$D493="",$E493="",$F493="",$G493="",$H493="",$I493="",$J493="",$K493="",$L493=""),"",IF($B493="Female",1/(1+EXP(-SUMPRODUCT(Engine!$C$15586:$C$15617,INDIRECT("Coefficients!$X$2:$X$33")))),1/(1+EXP(-SUMPRODUCT(Engine!$C$15586:$C$15617,INDIRECT("Coefficients!$Y$2:$Y$33"))))))</f>
      </c>
      <c r="AB493" s="8">
        <f>IF(OR($B493="",$C493="",$D493="",$E493="",$F493="",$G493="",$H493="",$I493="",$J493="",$K493="",$L493=""),"",IF($B493="Female",1/(1+EXP(-SUMPRODUCT(Engine!$C$15586:$C$15617,INDIRECT("Coefficients!$Z$2:$Z$33")))),1/(1+EXP(-SUMPRODUCT(Engine!$C$15586:$C$15617,INDIRECT("Coefficients!$AA$2:$AA$33"))))))</f>
      </c>
      <c r="AC493" s="8">
        <f>IF(OR($B493="",$C493="",$D493="",$E493="",$F493="",$G493="",$H493="",$I493="",$J493="",$K493="",$L493=""),"",IF($B493="Female",1/(1+EXP(-SUMPRODUCT(Engine!$C$15586:$C$15617,INDIRECT("Coefficients!$AB$2:$AB$33")))),1/(1+EXP(-SUMPRODUCT(Engine!$C$15586:$C$15617,INDIRECT("Coefficients!$AC$2:$AC$33"))))))</f>
      </c>
      <c r="AD493" s="8">
        <f>IF(OR($B493="",$C493="",$D493="",$E493="",$F493="",$G493="",$H493="",$I493="",$J493="",$K493="",$L493=""),"",IF($B493="Female",1/(1+EXP(-SUMPRODUCT(Engine!$C$15586:$C$15617,INDIRECT("Coefficients!$AD$2:$AD$33")))),1/(1+EXP(-SUMPRODUCT(Engine!$C$15586:$C$15617,INDIRECT("Coefficients!$AE$2:$AE$33"))))))</f>
      </c>
      <c r="AE493" s="8">
        <f>IF(OR($B493="",$C493="",$D493="",$E493="",$F493="",$G493="",$H493="",$I493="",$J493="",$K493="",$L493=""),"",IF($B493="Female",1/(1+EXP(-SUMPRODUCT(Engine!$C$15586:$C$15617,INDIRECT("Coefficients!$AF$2:$AF$33")))),1/(1+EXP(-SUMPRODUCT(Engine!$C$15586:$C$15617,INDIRECT("Coefficients!$AG$2:$AG$33"))))))</f>
      </c>
      <c r="AF493" s="8">
        <f>IF(OR($B493="",$C493="",$D493="",$E493="",$F493="",$G493="",$H493="",$I493="",$J493="",$K493="",$L493=""),"",IF($B493="Female",1/(1+EXP(-SUMPRODUCT(Engine!$C$15586:$C$15617,INDIRECT("Coefficients!$AH$2:$AH$33")))),1/(1+EXP(-SUMPRODUCT(Engine!$C$15586:$C$15617,INDIRECT("Coefficients!$AI$2:$AI$33"))))))</f>
      </c>
      <c r="AG493" s="8">
        <f>IF(OR($B493="",$C493="",$D493="",$E493="",$F493="",$G493="",$H493="",$I493="",$J493="",$K493="",$L493=""),"",IF($B493="Female",1/(1+EXP(-SUMPRODUCT(Engine!$C$15586:$C$15617,INDIRECT("Coefficients!$AJ$2:$AJ$33")))),1/(1+EXP(-SUMPRODUCT(Engine!$C$15586:$C$15617,INDIRECT("Coefficients!$AK$2:$AK$33"))))))</f>
      </c>
      <c r="AH493" s="8">
        <f>IF(OR($B493="",$C493="",$D493="",$E493="",$F493="",$G493="",$H493="",$I493="",$J493="",$K493="",$L493=""),"",IF($B493="Female",1/(1+EXP(-SUMPRODUCT(Engine!$C$15586:$C$15617,INDIRECT("Coefficients!$AL$2:$AL$33")))),1/(1+EXP(-SUMPRODUCT(Engine!$C$15586:$C$15617,INDIRECT("Coefficients!$AM$2:$AM$33"))))))</f>
      </c>
      <c r="AI493" s="8">
        <f>IF(OR($B493="",$C493="",$D493="",$E493="",$F493="",$G493="",$H493="",$I493="",$J493="",$K493="",$L493=""),"",IF($B493="Female",1/(1+EXP(-SUMPRODUCT(Engine!$C$15586:$C$15617,INDIRECT("Coefficients!$AN$2:$AN$33")))),1/(1+EXP(-SUMPRODUCT(Engine!$C$15586:$C$15617,INDIRECT("Coefficients!$AO$2:$AO$33"))))))</f>
      </c>
      <c r="AJ493" s="8">
        <f>IF(OR($B493="",$C493="",$D493="",$E493="",$F493="",$G493="",$H493="",$I493="",$J493="",$K493="",$L493=""),"",IF($B493="Female",1/(1+EXP(-SUMPRODUCT(Engine!$C$15586:$C$15617,INDIRECT("Coefficients!$AP$2:$AP$33")))),1/(1+EXP(-SUMPRODUCT(Engine!$C$15586:$C$15617,INDIRECT("Coefficients!$AQ$2:$AQ$33"))))))</f>
      </c>
      <c r="AK493" s="8">
        <f>IF(OR($B493="",$C493="",$D493="",$E493="",$F493="",$G493="",$H493="",$I493="",$J493="",$K493="",$L493=""),"",IF($B493="Female",1/(1+EXP(-SUMPRODUCT(Engine!$C$15586:$C$15617,INDIRECT("Coefficients!$AR$2:$AR$33")))),1/(1+EXP(-SUMPRODUCT(Engine!$C$15586:$C$15617,INDIRECT("Coefficients!$AS$2:$AS$33"))))))</f>
      </c>
      <c r="AL493" s="8">
        <f>IF(OR($B493="",$C493="",$D493="",$E493="",$F493="",$G493="",$H493="",$I493="",$J493="",$K493="",$L493=""),"",IF($B493="Female",1/(1+EXP(-SUMPRODUCT(Engine!$C$15586:$C$15617,INDIRECT("Coefficients!$AT$2:$AT$33")))),1/(1+EXP(-SUMPRODUCT(Engine!$C$15586:$C$15617,INDIRECT("Coefficients!$AU$2:$AU$33"))))))</f>
      </c>
      <c r="AM493" s="8">
        <f>IF(OR($B493="",$C493="",$D493="",$E493="",$F493="",$G493="",$H493="",$I493="",$J493="",$K493="",$L493=""),"",IF($B493="Female",1/(1+EXP(-SUMPRODUCT(Engine!$C$15586:$C$15617,INDIRECT("Coefficients!$AV$2:$AV$33")))),1/(1+EXP(-SUMPRODUCT(Engine!$C$15586:$C$15617,INDIRECT("Coefficients!$AW$2:$AW$33"))))))</f>
      </c>
      <c r="AN493" s="8">
        <f>IF(OR($B493="",$C493="",$D493="",$E493="",$F493="",$G493="",$H493="",$I493="",$J493="",$K493="",$L493=""),"",IF($B493="Female",1/(1+EXP(-SUMPRODUCT(Engine!$C$15586:$C$15617,INDIRECT("Coefficients!$AX$2:$AX$33")))),1/(1+EXP(-SUMPRODUCT(Engine!$C$15586:$C$15617,INDIRECT("Coefficients!$AY$2:$AY$33"))))))</f>
      </c>
      <c r="AO493" s="8">
        <f>IF(OR($B493="",$C493="",$D493="",$E493="",$F493="",$G493="",$H493="",$I493="",$J493="",$K493="",$L493=""),"",IF($B493="Female",1/(1+EXP(-SUMPRODUCT(Engine!$C$15586:$C$15617,INDIRECT("Coefficients!$AZ$2:$AZ$33")))),1/(1+EXP(-SUMPRODUCT(Engine!$C$15586:$C$15617,INDIRECT("Coefficients!$BA$2:$BA$33"))))))</f>
      </c>
      <c r="AP493" s="8">
        <f>IF(OR($B493="",$C493="",$D493="",$E493="",$F493="",$G493="",$H493="",$I493="",$J493="",$K493="",$L493=""),"",IF($B493="Female",1/(1+EXP(-SUMPRODUCT(Engine!$C$15586:$C$15617,INDIRECT("Coefficients!$BB$2:$BB$33")))),1/(1+EXP(-SUMPRODUCT(Engine!$C$15586:$C$15617,INDIRECT("Coefficients!$BC$2:$BC$33"))))))</f>
      </c>
      <c r="AQ493" s="8">
        <f>IF(OR($B493="",$C493="",$D493="",$E493="",$F493="",$G493="",$H493="",$I493="",$J493="",$K493="",$L493=""),"",IF($B493="Female",1/(1+EXP(-SUMPRODUCT(Engine!$C$15586:$C$15617,INDIRECT("Coefficients!$BD$2:$BD$33")))),1/(1+EXP(-SUMPRODUCT(Engine!$C$15586:$C$15617,INDIRECT("Coefficients!$BE$2:$BE$33"))))))</f>
      </c>
      <c r="AR493" s="8">
        <f>IF(OR($B493="",$C493="",$D493="",$E493="",$F493="",$G493="",$H493="",$I493="",$J493="",$K493="",$L493=""),"",IF($B493="Female",1/(1+EXP(-SUMPRODUCT(Engine!$C$15586:$C$15617,INDIRECT("Coefficients!$BF$2:$BF$33")))),1/(1+EXP(-SUMPRODUCT(Engine!$C$15586:$C$15617,INDIRECT("Coefficients!$BG$2:$BG$33"))))))</f>
      </c>
      <c r="AS493" s="8">
        <f>IF(OR($B493="",$C493="",$D493="",$E493="",$F493="",$G493="",$H493="",$I493="",$J493="",$K493="",$L493=""),"",IF($B493="Female",1/(1+EXP(-SUMPRODUCT(Engine!$C$15586:$C$15617,INDIRECT("Coefficients!$BH$2:$BH$33")))),1/(1+EXP(-SUMPRODUCT(Engine!$C$15586:$C$15617,INDIRECT("Coefficients!$BI$2:$BI$33"))))))</f>
      </c>
      <c r="AT493" s="8">
        <f>IF(OR($B493="",$C493="",$D493="",$E493="",$F493="",$G493="",$H493="",$I493="",$J493="",$K493="",$L493=""),"",IF($B493="Female",1/(1+EXP(-SUMPRODUCT(Engine!$C$15586:$C$15617,INDIRECT("Coefficients!$BJ$2:$BJ$33")))),1/(1+EXP(-SUMPRODUCT(Engine!$C$15586:$C$15617,INDIRECT("Coefficients!$BK$2:$BK$33"))))))</f>
      </c>
      <c r="AU493" s="8">
        <f>IF(OR($B493="",$C493="",$D493="",$E493="",$F493="",$G493="",$H493="",$I493="",$J493="",$K493="",$L493=""),"",IF($B493="Female",1/(1+EXP(-SUMPRODUCT(Engine!$C$15586:$C$15617,INDIRECT("Coefficients!$BL$2:$BL$33")))),1/(1+EXP(-SUMPRODUCT(Engine!$C$15586:$C$15617,INDIRECT("Coefficients!$BM$2:$BM$33"))))))</f>
      </c>
      <c r="AV493" s="8">
        <f>IF(OR($B493="",$C493="",$D493="",$E493="",$F493="",$G493="",$H493="",$I493="",$J493="",$K493="",$L493=""),"",IF($B493="Female",1/(1+EXP(-SUMPRODUCT(Engine!$C$15586:$C$15617,INDIRECT("Coefficients!$BN$2:$BN$33")))),1/(1+EXP(-SUMPRODUCT(Engine!$C$15586:$C$15617,INDIRECT("Coefficients!$BO$2:$BO$33"))))))</f>
      </c>
      <c r="AW493" s="8">
        <f>IF(OR($B493="",$C493="",$D493="",$E493="",$F493="",$G493="",$H493="",$I493="",$J493="",$K493="",$L493=""),"",IF($B493="Female",1/(1+EXP(-SUMPRODUCT(Engine!$C$15586:$C$15617,INDIRECT("Coefficients!$BP$2:$BP$33")))),1/(1+EXP(-SUMPRODUCT(Engine!$C$15586:$C$15617,INDIRECT("Coefficients!$BQ$2:$BQ$33"))))))</f>
      </c>
      <c r="AX493" s="8">
        <f>IF(OR($B493="",$C493="",$D493="",$E493="",$F493="",$G493="",$H493="",$I493="",$J493="",$K493="",$L493=""),"",IF($B493="Female",1/(1+EXP(-SUMPRODUCT(Engine!$C$15586:$C$15617,INDIRECT("Coefficients!$BR$2:$BR$33")))),1/(1+EXP(-SUMPRODUCT(Engine!$C$15586:$C$15617,INDIRECT("Coefficients!$BS$2:$BS$33"))))))</f>
      </c>
      <c r="AY493" s="8">
        <f>IF(OR($B493="",$C493="",$D493="",$E493="",$F493="",$G493="",$H493="",$I493="",$J493="",$K493="",$L493=""),"",IF($B493="Female",1/(1+EXP(-SUMPRODUCT(Engine!$C$15586:$C$15617,INDIRECT("Coefficients!$BT$2:$BT$33")))),1/(1+EXP(-SUMPRODUCT(Engine!$C$15586:$C$15617,INDIRECT("Coefficients!$BU$2:$BU$33"))))))</f>
      </c>
      <c r="AZ493" s="8">
        <f>IF(OR($B493="",$C493="",$D493="",$E493="",$F493="",$G493="",$H493="",$I493="",$J493="",$K493="",$L493=""),"",IF($B493="Female",1/(1+EXP(-SUMPRODUCT(Engine!$C$15586:$C$15617,INDIRECT("Coefficients!$BV$2:$BV$33")))),1/(1+EXP(-SUMPRODUCT(Engine!$C$15586:$C$15617,INDIRECT("Coefficients!$BW$2:$BW$33"))))))</f>
      </c>
      <c r="BA493" s="8">
        <f>IF(OR($B493="",$C493="",$D493="",$E493="",$F493="",$G493="",$H493="",$I493="",$J493="",$K493="",$L493=""),"",IF($B493="Female",1/(1+EXP(-SUMPRODUCT(Engine!$C$15586:$C$15617,INDIRECT("Coefficients!$BX$2:$BX$33")))),1/(1+EXP(-SUMPRODUCT(Engine!$C$15586:$C$15617,INDIRECT("Coefficients!$BY$2:$BY$33"))))))</f>
      </c>
      <c r="BB493" s="8">
        <f>IF(OR($B493="",$C493="",$D493="",$E493="",$F493="",$G493="",$H493="",$I493="",$J493="",$K493="",$L493=""),"",IF($B493="Female",1/(1+EXP(-SUMPRODUCT(Engine!$C$15586:$C$15617,INDIRECT("Coefficients!$BZ$2:$BZ$33")))),1/(1+EXP(-SUMPRODUCT(Engine!$C$15586:$C$15617,INDIRECT("Coefficients!$CA$2:$CA$33"))))))</f>
      </c>
      <c r="BC493" s="8">
        <f>IF(OR($B493="",$C493="",$D493="",$E493="",$F493="",$G493="",$H493="",$I493="",$J493="",$K493="",$L493=""),"",IF($B493="Female",1/(1+EXP(-SUMPRODUCT(Engine!$C$15586:$C$15617,INDIRECT("Coefficients!$CB$2:$CB$33")))),1/(1+EXP(-SUMPRODUCT(Engine!$C$15586:$C$15617,INDIRECT("Coefficients!$CC$2:$CC$33"))))))</f>
      </c>
      <c r="BD493" s="8">
        <f>IF(OR($B493="",$C493="",$D493="",$E493="",$F493="",$G493="",$H493="",$I493="",$J493="",$K493="",$L493=""),"",IF($B493="Female",1/(1+EXP(-SUMPRODUCT(Engine!$C$15586:$C$15617,INDIRECT("Coefficients!$CD$2:$CD$33")))),1/(1+EXP(-SUMPRODUCT(Engine!$C$15586:$C$15617,INDIRECT("Coefficients!$CE$2:$CE$33"))))))</f>
      </c>
      <c r="BE493" s="8">
        <f>IF(OR($B493="",$C493="",$D493="",$E493="",$F493="",$G493="",$H493="",$I493="",$J493="",$K493="",$L493=""),"",IF($B493="Female",1/(1+EXP(-SUMPRODUCT(Engine!$C$15586:$C$15617,INDIRECT("Coefficients!$CF$2:$CF$33")))),1/(1+EXP(-SUMPRODUCT(Engine!$C$15586:$C$15617,INDIRECT("Coefficients!$CG$2:$CG$33"))))))</f>
      </c>
      <c r="BF493" s="8">
        <f>IF(OR($B493="",$C493="",$D493="",$E493="",$F493="",$G493="",$H493="",$I493="",$J493="",$K493="",$L493=""),"",IF($B493="Female",1/(1+EXP(-SUMPRODUCT(Engine!$C$15586:$C$15617,INDIRECT("Coefficients!$CH$2:$CH$33")))),1/(1+EXP(-SUMPRODUCT(Engine!$C$15586:$C$15617,INDIRECT("Coefficients!$CI$2:$CI$33"))))))</f>
      </c>
      <c r="BG493" s="8">
        <f>IF(OR($B493="",$C493="",$D493="",$E493="",$F493="",$G493="",$H493="",$I493="",$J493="",$K493="",$L493=""),"",IF($B493="Female",1/(1+EXP(-SUMPRODUCT(Engine!$C$15586:$C$15617,INDIRECT("Coefficients!$CJ$2:$CJ$33")))),1/(1+EXP(-SUMPRODUCT(Engine!$C$15586:$C$15617,INDIRECT("Coefficients!$CK$2:$CK$33"))))))</f>
      </c>
      <c r="BH493" s="8">
        <f>IF(OR($B493="",$C493="",$D493="",$E493="",$F493="",$G493="",$H493="",$I493="",$J493="",$K493="",$L493=""),"",IF($B493="Female",1/(1+EXP(-SUMPRODUCT(Engine!$C$15586:$C$15617,INDIRECT("Coefficients!$CL$2:$CL$33")))),1/(1+EXP(-SUMPRODUCT(Engine!$C$15586:$C$15617,INDIRECT("Coefficients!$CM$2:$CM$33"))))))</f>
      </c>
      <c r="BI493" s="8">
        <f>IF(OR($B493="",$C493="",$D493="",$E493="",$F493="",$G493="",$H493="",$I493="",$J493="",$K493="",$L493=""),"",IF($B493="Female",1/(1+EXP(-SUMPRODUCT(Engine!$C$15586:$C$15617,INDIRECT("Coefficients!$CN$2:$CN$33")))),1/(1+EXP(-SUMPRODUCT(Engine!$C$15586:$C$15617,INDIRECT("Coefficients!$CO$2:$CO$33"))))))</f>
      </c>
      <c r="BJ493" s="8">
        <f>IF(OR($B493="",$C493="",$D493="",$E493="",$F493="",$G493="",$H493="",$I493="",$J493="",$K493="",$L493=""),"",IF($B493="Female",1/(1+EXP(-SUMPRODUCT(Engine!$C$15586:$C$15617,INDIRECT("Coefficients!$CP$2:$CP$33")))),1/(1+EXP(-SUMPRODUCT(Engine!$C$15586:$C$15617,INDIRECT("Coefficients!$CQ$2:$CQ$33"))))))</f>
      </c>
      <c r="BK493" s="8">
        <f>IF(OR($B493="",$C493="",$D493="",$E493="",$F493="",$G493="",$H493="",$I493="",$J493="",$K493="",$L493=""),"",IF($B493="Female",1/(1+EXP(-SUMPRODUCT(Engine!$C$15586:$C$15617,INDIRECT("Coefficients!$CR$2:$CR$33")))),1/(1+EXP(-SUMPRODUCT(Engine!$C$15586:$C$15617,INDIRECT("Coefficients!$CS$2:$CS$33"))))))</f>
      </c>
      <c r="BL493" s="8">
        <f>IF(OR($B493="",$C493="",$D493="",$E493="",$F493="",$G493="",$H493="",$I493="",$J493="",$K493="",$L493=""),"",IF($B493="Female",1/(1+EXP(-SUMPRODUCT(Engine!$C$15586:$C$15617,INDIRECT("Coefficients!$CT$2:$CT$33")))),1/(1+EXP(-SUMPRODUCT(Engine!$C$15586:$C$15617,INDIRECT("Coefficients!$CU$2:$CU$33"))))))</f>
      </c>
      <c r="BM493" s="8">
        <f>IF(OR($B493="",$C493="",$D493="",$E493="",$F493="",$G493="",$H493="",$I493="",$J493="",$K493="",$L493=""),"",IF($B493="Female",1/(1+EXP(-SUMPRODUCT(Engine!$C$15586:$C$15617,INDIRECT("Coefficients!$CV$2:$CV$33")))),1/(1+EXP(-SUMPRODUCT(Engine!$C$15586:$C$15617,INDIRECT("Coefficients!$CW$2:$CW$33"))))))</f>
      </c>
    </row>
    <row r="494" spans="1:65" x14ac:dyDescent="0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8">
        <f>IF(OR($B494="",$C494="",$D494="",$E494="",$F494="",$G494="",$H494="",$I494="",$J494="",$K494="",$L494=""),"",IF($B494="Female",1/(1+EXP(-SUMPRODUCT(Engine!$C$15618:$C$15649,INDIRECT("Coefficients!$B$2:$B$33")))),1/(1+EXP(-SUMPRODUCT(Engine!$C$15618:$C$15649,INDIRECT("Coefficients!$C$2:$C$33"))))))</f>
      </c>
      <c r="Q494" s="8">
        <f>IF(OR($B494="",$C494="",$D494="",$E494="",$F494="",$G494="",$H494="",$I494="",$J494="",$K494="",$L494=""),"",IF($B494="Female",1/(1+EXP(-SUMPRODUCT(Engine!$C$15618:$C$15649,INDIRECT("Coefficients!$D$2:$D$33")))),1/(1+EXP(-SUMPRODUCT(Engine!$C$15618:$C$15649,INDIRECT("Coefficients!$E$2:$E$33"))))))</f>
      </c>
      <c r="R494" s="8">
        <f>IF(OR($B494="",$C494="",$D494="",$E494="",$F494="",$G494="",$H494="",$I494="",$J494="",$K494="",$L494=""),"",IF($B494="Female",1/(1+EXP(-SUMPRODUCT(Engine!$C$15618:$C$15649,INDIRECT("Coefficients!$F$2:$F$33")))),1/(1+EXP(-SUMPRODUCT(Engine!$C$15618:$C$15649,INDIRECT("Coefficients!$G$2:$G$33"))))))</f>
      </c>
      <c r="S494" s="8">
        <f>IF(OR($B494="",$C494="",$D494="",$E494="",$F494="",$G494="",$H494="",$I494="",$J494="",$K494="",$L494=""),"",IF($B494="Female",1/(1+EXP(-SUMPRODUCT(Engine!$C$15618:$C$15649,INDIRECT("Coefficients!$H$2:$H$33")))),1/(1+EXP(-SUMPRODUCT(Engine!$C$15618:$C$15649,INDIRECT("Coefficients!$I$2:$I$33"))))))</f>
      </c>
      <c r="T494" s="8">
        <f>IF(OR($B494="",$C494="",$D494="",$E494="",$F494="",$G494="",$H494="",$I494="",$J494="",$K494="",$L494=""),"",IF($B494="Female",1/(1+EXP(-SUMPRODUCT(Engine!$C$15618:$C$15649,INDIRECT("Coefficients!$J$2:$J$33")))),1/(1+EXP(-SUMPRODUCT(Engine!$C$15618:$C$15649,INDIRECT("Coefficients!$K$2:$K$33"))))))</f>
      </c>
      <c r="U494" s="8">
        <f>IF(OR($B494="",$C494="",$D494="",$E494="",$F494="",$G494="",$H494="",$I494="",$J494="",$K494="",$L494=""),"",IF($B494="Female",1/(1+EXP(-SUMPRODUCT(Engine!$C$15618:$C$15649,INDIRECT("Coefficients!$L$2:$L$33")))),1/(1+EXP(-SUMPRODUCT(Engine!$C$15618:$C$15649,INDIRECT("Coefficients!$M$2:$M$33"))))))</f>
      </c>
      <c r="V494" s="8">
        <f>IF(OR($B494="",$C494="",$D494="",$E494="",$F494="",$G494="",$H494="",$I494="",$J494="",$K494="",$L494=""),"",IF($B494="Female",1/(1+EXP(-SUMPRODUCT(Engine!$C$15618:$C$15649,INDIRECT("Coefficients!$N$2:$N$33")))),1/(1+EXP(-SUMPRODUCT(Engine!$C$15618:$C$15649,INDIRECT("Coefficients!$O$2:$O$33"))))))</f>
      </c>
      <c r="W494" s="8">
        <f>IF(OR($B494="",$C494="",$D494="",$E494="",$F494="",$G494="",$H494="",$I494="",$J494="",$K494="",$L494=""),"",IF($B494="Female",1/(1+EXP(-SUMPRODUCT(Engine!$C$15618:$C$15649,INDIRECT("Coefficients!$P$2:$P$33")))),1/(1+EXP(-SUMPRODUCT(Engine!$C$15618:$C$15649,INDIRECT("Coefficients!$Q$2:$Q$33"))))))</f>
      </c>
      <c r="X494" s="8">
        <f>IF(OR($B494="",$C494="",$D494="",$E494="",$F494="",$G494="",$H494="",$I494="",$J494="",$K494="",$L494=""),"",IF($B494="Female",1/(1+EXP(-SUMPRODUCT(Engine!$C$15618:$C$15649,INDIRECT("Coefficients!$R$2:$R$33")))),1/(1+EXP(-SUMPRODUCT(Engine!$C$15618:$C$15649,INDIRECT("Coefficients!$S$2:$S$33"))))))</f>
      </c>
      <c r="Y494" s="8">
        <f>IF(OR($B494="",$C494="",$D494="",$E494="",$F494="",$G494="",$H494="",$I494="",$J494="",$K494="",$L494=""),"",IF($B494="Female",1/(1+EXP(-SUMPRODUCT(Engine!$C$15618:$C$15649,INDIRECT("Coefficients!$T$2:$T$33")))),1/(1+EXP(-SUMPRODUCT(Engine!$C$15618:$C$15649,INDIRECT("Coefficients!$U$2:$U$33"))))))</f>
      </c>
      <c r="Z494" s="8">
        <f>IF(OR($B494="",$C494="",$D494="",$E494="",$F494="",$G494="",$H494="",$I494="",$J494="",$K494="",$L494=""),"",IF($B494="Female",1/(1+EXP(-SUMPRODUCT(Engine!$C$15618:$C$15649,INDIRECT("Coefficients!$V$2:$V$33")))),1/(1+EXP(-SUMPRODUCT(Engine!$C$15618:$C$15649,INDIRECT("Coefficients!$W$2:$W$33"))))))</f>
      </c>
      <c r="AA494" s="8">
        <f>IF(OR($B494="",$C494="",$D494="",$E494="",$F494="",$G494="",$H494="",$I494="",$J494="",$K494="",$L494=""),"",IF($B494="Female",1/(1+EXP(-SUMPRODUCT(Engine!$C$15618:$C$15649,INDIRECT("Coefficients!$X$2:$X$33")))),1/(1+EXP(-SUMPRODUCT(Engine!$C$15618:$C$15649,INDIRECT("Coefficients!$Y$2:$Y$33"))))))</f>
      </c>
      <c r="AB494" s="8">
        <f>IF(OR($B494="",$C494="",$D494="",$E494="",$F494="",$G494="",$H494="",$I494="",$J494="",$K494="",$L494=""),"",IF($B494="Female",1/(1+EXP(-SUMPRODUCT(Engine!$C$15618:$C$15649,INDIRECT("Coefficients!$Z$2:$Z$33")))),1/(1+EXP(-SUMPRODUCT(Engine!$C$15618:$C$15649,INDIRECT("Coefficients!$AA$2:$AA$33"))))))</f>
      </c>
      <c r="AC494" s="8">
        <f>IF(OR($B494="",$C494="",$D494="",$E494="",$F494="",$G494="",$H494="",$I494="",$J494="",$K494="",$L494=""),"",IF($B494="Female",1/(1+EXP(-SUMPRODUCT(Engine!$C$15618:$C$15649,INDIRECT("Coefficients!$AB$2:$AB$33")))),1/(1+EXP(-SUMPRODUCT(Engine!$C$15618:$C$15649,INDIRECT("Coefficients!$AC$2:$AC$33"))))))</f>
      </c>
      <c r="AD494" s="8">
        <f>IF(OR($B494="",$C494="",$D494="",$E494="",$F494="",$G494="",$H494="",$I494="",$J494="",$K494="",$L494=""),"",IF($B494="Female",1/(1+EXP(-SUMPRODUCT(Engine!$C$15618:$C$15649,INDIRECT("Coefficients!$AD$2:$AD$33")))),1/(1+EXP(-SUMPRODUCT(Engine!$C$15618:$C$15649,INDIRECT("Coefficients!$AE$2:$AE$33"))))))</f>
      </c>
      <c r="AE494" s="8">
        <f>IF(OR($B494="",$C494="",$D494="",$E494="",$F494="",$G494="",$H494="",$I494="",$J494="",$K494="",$L494=""),"",IF($B494="Female",1/(1+EXP(-SUMPRODUCT(Engine!$C$15618:$C$15649,INDIRECT("Coefficients!$AF$2:$AF$33")))),1/(1+EXP(-SUMPRODUCT(Engine!$C$15618:$C$15649,INDIRECT("Coefficients!$AG$2:$AG$33"))))))</f>
      </c>
      <c r="AF494" s="8">
        <f>IF(OR($B494="",$C494="",$D494="",$E494="",$F494="",$G494="",$H494="",$I494="",$J494="",$K494="",$L494=""),"",IF($B494="Female",1/(1+EXP(-SUMPRODUCT(Engine!$C$15618:$C$15649,INDIRECT("Coefficients!$AH$2:$AH$33")))),1/(1+EXP(-SUMPRODUCT(Engine!$C$15618:$C$15649,INDIRECT("Coefficients!$AI$2:$AI$33"))))))</f>
      </c>
      <c r="AG494" s="8">
        <f>IF(OR($B494="",$C494="",$D494="",$E494="",$F494="",$G494="",$H494="",$I494="",$J494="",$K494="",$L494=""),"",IF($B494="Female",1/(1+EXP(-SUMPRODUCT(Engine!$C$15618:$C$15649,INDIRECT("Coefficients!$AJ$2:$AJ$33")))),1/(1+EXP(-SUMPRODUCT(Engine!$C$15618:$C$15649,INDIRECT("Coefficients!$AK$2:$AK$33"))))))</f>
      </c>
      <c r="AH494" s="8">
        <f>IF(OR($B494="",$C494="",$D494="",$E494="",$F494="",$G494="",$H494="",$I494="",$J494="",$K494="",$L494=""),"",IF($B494="Female",1/(1+EXP(-SUMPRODUCT(Engine!$C$15618:$C$15649,INDIRECT("Coefficients!$AL$2:$AL$33")))),1/(1+EXP(-SUMPRODUCT(Engine!$C$15618:$C$15649,INDIRECT("Coefficients!$AM$2:$AM$33"))))))</f>
      </c>
      <c r="AI494" s="8">
        <f>IF(OR($B494="",$C494="",$D494="",$E494="",$F494="",$G494="",$H494="",$I494="",$J494="",$K494="",$L494=""),"",IF($B494="Female",1/(1+EXP(-SUMPRODUCT(Engine!$C$15618:$C$15649,INDIRECT("Coefficients!$AN$2:$AN$33")))),1/(1+EXP(-SUMPRODUCT(Engine!$C$15618:$C$15649,INDIRECT("Coefficients!$AO$2:$AO$33"))))))</f>
      </c>
      <c r="AJ494" s="8">
        <f>IF(OR($B494="",$C494="",$D494="",$E494="",$F494="",$G494="",$H494="",$I494="",$J494="",$K494="",$L494=""),"",IF($B494="Female",1/(1+EXP(-SUMPRODUCT(Engine!$C$15618:$C$15649,INDIRECT("Coefficients!$AP$2:$AP$33")))),1/(1+EXP(-SUMPRODUCT(Engine!$C$15618:$C$15649,INDIRECT("Coefficients!$AQ$2:$AQ$33"))))))</f>
      </c>
      <c r="AK494" s="8">
        <f>IF(OR($B494="",$C494="",$D494="",$E494="",$F494="",$G494="",$H494="",$I494="",$J494="",$K494="",$L494=""),"",IF($B494="Female",1/(1+EXP(-SUMPRODUCT(Engine!$C$15618:$C$15649,INDIRECT("Coefficients!$AR$2:$AR$33")))),1/(1+EXP(-SUMPRODUCT(Engine!$C$15618:$C$15649,INDIRECT("Coefficients!$AS$2:$AS$33"))))))</f>
      </c>
      <c r="AL494" s="8">
        <f>IF(OR($B494="",$C494="",$D494="",$E494="",$F494="",$G494="",$H494="",$I494="",$J494="",$K494="",$L494=""),"",IF($B494="Female",1/(1+EXP(-SUMPRODUCT(Engine!$C$15618:$C$15649,INDIRECT("Coefficients!$AT$2:$AT$33")))),1/(1+EXP(-SUMPRODUCT(Engine!$C$15618:$C$15649,INDIRECT("Coefficients!$AU$2:$AU$33"))))))</f>
      </c>
      <c r="AM494" s="8">
        <f>IF(OR($B494="",$C494="",$D494="",$E494="",$F494="",$G494="",$H494="",$I494="",$J494="",$K494="",$L494=""),"",IF($B494="Female",1/(1+EXP(-SUMPRODUCT(Engine!$C$15618:$C$15649,INDIRECT("Coefficients!$AV$2:$AV$33")))),1/(1+EXP(-SUMPRODUCT(Engine!$C$15618:$C$15649,INDIRECT("Coefficients!$AW$2:$AW$33"))))))</f>
      </c>
      <c r="AN494" s="8">
        <f>IF(OR($B494="",$C494="",$D494="",$E494="",$F494="",$G494="",$H494="",$I494="",$J494="",$K494="",$L494=""),"",IF($B494="Female",1/(1+EXP(-SUMPRODUCT(Engine!$C$15618:$C$15649,INDIRECT("Coefficients!$AX$2:$AX$33")))),1/(1+EXP(-SUMPRODUCT(Engine!$C$15618:$C$15649,INDIRECT("Coefficients!$AY$2:$AY$33"))))))</f>
      </c>
      <c r="AO494" s="8">
        <f>IF(OR($B494="",$C494="",$D494="",$E494="",$F494="",$G494="",$H494="",$I494="",$J494="",$K494="",$L494=""),"",IF($B494="Female",1/(1+EXP(-SUMPRODUCT(Engine!$C$15618:$C$15649,INDIRECT("Coefficients!$AZ$2:$AZ$33")))),1/(1+EXP(-SUMPRODUCT(Engine!$C$15618:$C$15649,INDIRECT("Coefficients!$BA$2:$BA$33"))))))</f>
      </c>
      <c r="AP494" s="8">
        <f>IF(OR($B494="",$C494="",$D494="",$E494="",$F494="",$G494="",$H494="",$I494="",$J494="",$K494="",$L494=""),"",IF($B494="Female",1/(1+EXP(-SUMPRODUCT(Engine!$C$15618:$C$15649,INDIRECT("Coefficients!$BB$2:$BB$33")))),1/(1+EXP(-SUMPRODUCT(Engine!$C$15618:$C$15649,INDIRECT("Coefficients!$BC$2:$BC$33"))))))</f>
      </c>
      <c r="AQ494" s="8">
        <f>IF(OR($B494="",$C494="",$D494="",$E494="",$F494="",$G494="",$H494="",$I494="",$J494="",$K494="",$L494=""),"",IF($B494="Female",1/(1+EXP(-SUMPRODUCT(Engine!$C$15618:$C$15649,INDIRECT("Coefficients!$BD$2:$BD$33")))),1/(1+EXP(-SUMPRODUCT(Engine!$C$15618:$C$15649,INDIRECT("Coefficients!$BE$2:$BE$33"))))))</f>
      </c>
      <c r="AR494" s="8">
        <f>IF(OR($B494="",$C494="",$D494="",$E494="",$F494="",$G494="",$H494="",$I494="",$J494="",$K494="",$L494=""),"",IF($B494="Female",1/(1+EXP(-SUMPRODUCT(Engine!$C$15618:$C$15649,INDIRECT("Coefficients!$BF$2:$BF$33")))),1/(1+EXP(-SUMPRODUCT(Engine!$C$15618:$C$15649,INDIRECT("Coefficients!$BG$2:$BG$33"))))))</f>
      </c>
      <c r="AS494" s="8">
        <f>IF(OR($B494="",$C494="",$D494="",$E494="",$F494="",$G494="",$H494="",$I494="",$J494="",$K494="",$L494=""),"",IF($B494="Female",1/(1+EXP(-SUMPRODUCT(Engine!$C$15618:$C$15649,INDIRECT("Coefficients!$BH$2:$BH$33")))),1/(1+EXP(-SUMPRODUCT(Engine!$C$15618:$C$15649,INDIRECT("Coefficients!$BI$2:$BI$33"))))))</f>
      </c>
      <c r="AT494" s="8">
        <f>IF(OR($B494="",$C494="",$D494="",$E494="",$F494="",$G494="",$H494="",$I494="",$J494="",$K494="",$L494=""),"",IF($B494="Female",1/(1+EXP(-SUMPRODUCT(Engine!$C$15618:$C$15649,INDIRECT("Coefficients!$BJ$2:$BJ$33")))),1/(1+EXP(-SUMPRODUCT(Engine!$C$15618:$C$15649,INDIRECT("Coefficients!$BK$2:$BK$33"))))))</f>
      </c>
      <c r="AU494" s="8">
        <f>IF(OR($B494="",$C494="",$D494="",$E494="",$F494="",$G494="",$H494="",$I494="",$J494="",$K494="",$L494=""),"",IF($B494="Female",1/(1+EXP(-SUMPRODUCT(Engine!$C$15618:$C$15649,INDIRECT("Coefficients!$BL$2:$BL$33")))),1/(1+EXP(-SUMPRODUCT(Engine!$C$15618:$C$15649,INDIRECT("Coefficients!$BM$2:$BM$33"))))))</f>
      </c>
      <c r="AV494" s="8">
        <f>IF(OR($B494="",$C494="",$D494="",$E494="",$F494="",$G494="",$H494="",$I494="",$J494="",$K494="",$L494=""),"",IF($B494="Female",1/(1+EXP(-SUMPRODUCT(Engine!$C$15618:$C$15649,INDIRECT("Coefficients!$BN$2:$BN$33")))),1/(1+EXP(-SUMPRODUCT(Engine!$C$15618:$C$15649,INDIRECT("Coefficients!$BO$2:$BO$33"))))))</f>
      </c>
      <c r="AW494" s="8">
        <f>IF(OR($B494="",$C494="",$D494="",$E494="",$F494="",$G494="",$H494="",$I494="",$J494="",$K494="",$L494=""),"",IF($B494="Female",1/(1+EXP(-SUMPRODUCT(Engine!$C$15618:$C$15649,INDIRECT("Coefficients!$BP$2:$BP$33")))),1/(1+EXP(-SUMPRODUCT(Engine!$C$15618:$C$15649,INDIRECT("Coefficients!$BQ$2:$BQ$33"))))))</f>
      </c>
      <c r="AX494" s="8">
        <f>IF(OR($B494="",$C494="",$D494="",$E494="",$F494="",$G494="",$H494="",$I494="",$J494="",$K494="",$L494=""),"",IF($B494="Female",1/(1+EXP(-SUMPRODUCT(Engine!$C$15618:$C$15649,INDIRECT("Coefficients!$BR$2:$BR$33")))),1/(1+EXP(-SUMPRODUCT(Engine!$C$15618:$C$15649,INDIRECT("Coefficients!$BS$2:$BS$33"))))))</f>
      </c>
      <c r="AY494" s="8">
        <f>IF(OR($B494="",$C494="",$D494="",$E494="",$F494="",$G494="",$H494="",$I494="",$J494="",$K494="",$L494=""),"",IF($B494="Female",1/(1+EXP(-SUMPRODUCT(Engine!$C$15618:$C$15649,INDIRECT("Coefficients!$BT$2:$BT$33")))),1/(1+EXP(-SUMPRODUCT(Engine!$C$15618:$C$15649,INDIRECT("Coefficients!$BU$2:$BU$33"))))))</f>
      </c>
      <c r="AZ494" s="8">
        <f>IF(OR($B494="",$C494="",$D494="",$E494="",$F494="",$G494="",$H494="",$I494="",$J494="",$K494="",$L494=""),"",IF($B494="Female",1/(1+EXP(-SUMPRODUCT(Engine!$C$15618:$C$15649,INDIRECT("Coefficients!$BV$2:$BV$33")))),1/(1+EXP(-SUMPRODUCT(Engine!$C$15618:$C$15649,INDIRECT("Coefficients!$BW$2:$BW$33"))))))</f>
      </c>
      <c r="BA494" s="8">
        <f>IF(OR($B494="",$C494="",$D494="",$E494="",$F494="",$G494="",$H494="",$I494="",$J494="",$K494="",$L494=""),"",IF($B494="Female",1/(1+EXP(-SUMPRODUCT(Engine!$C$15618:$C$15649,INDIRECT("Coefficients!$BX$2:$BX$33")))),1/(1+EXP(-SUMPRODUCT(Engine!$C$15618:$C$15649,INDIRECT("Coefficients!$BY$2:$BY$33"))))))</f>
      </c>
      <c r="BB494" s="8">
        <f>IF(OR($B494="",$C494="",$D494="",$E494="",$F494="",$G494="",$H494="",$I494="",$J494="",$K494="",$L494=""),"",IF($B494="Female",1/(1+EXP(-SUMPRODUCT(Engine!$C$15618:$C$15649,INDIRECT("Coefficients!$BZ$2:$BZ$33")))),1/(1+EXP(-SUMPRODUCT(Engine!$C$15618:$C$15649,INDIRECT("Coefficients!$CA$2:$CA$33"))))))</f>
      </c>
      <c r="BC494" s="8">
        <f>IF(OR($B494="",$C494="",$D494="",$E494="",$F494="",$G494="",$H494="",$I494="",$J494="",$K494="",$L494=""),"",IF($B494="Female",1/(1+EXP(-SUMPRODUCT(Engine!$C$15618:$C$15649,INDIRECT("Coefficients!$CB$2:$CB$33")))),1/(1+EXP(-SUMPRODUCT(Engine!$C$15618:$C$15649,INDIRECT("Coefficients!$CC$2:$CC$33"))))))</f>
      </c>
      <c r="BD494" s="8">
        <f>IF(OR($B494="",$C494="",$D494="",$E494="",$F494="",$G494="",$H494="",$I494="",$J494="",$K494="",$L494=""),"",IF($B494="Female",1/(1+EXP(-SUMPRODUCT(Engine!$C$15618:$C$15649,INDIRECT("Coefficients!$CD$2:$CD$33")))),1/(1+EXP(-SUMPRODUCT(Engine!$C$15618:$C$15649,INDIRECT("Coefficients!$CE$2:$CE$33"))))))</f>
      </c>
      <c r="BE494" s="8">
        <f>IF(OR($B494="",$C494="",$D494="",$E494="",$F494="",$G494="",$H494="",$I494="",$J494="",$K494="",$L494=""),"",IF($B494="Female",1/(1+EXP(-SUMPRODUCT(Engine!$C$15618:$C$15649,INDIRECT("Coefficients!$CF$2:$CF$33")))),1/(1+EXP(-SUMPRODUCT(Engine!$C$15618:$C$15649,INDIRECT("Coefficients!$CG$2:$CG$33"))))))</f>
      </c>
      <c r="BF494" s="8">
        <f>IF(OR($B494="",$C494="",$D494="",$E494="",$F494="",$G494="",$H494="",$I494="",$J494="",$K494="",$L494=""),"",IF($B494="Female",1/(1+EXP(-SUMPRODUCT(Engine!$C$15618:$C$15649,INDIRECT("Coefficients!$CH$2:$CH$33")))),1/(1+EXP(-SUMPRODUCT(Engine!$C$15618:$C$15649,INDIRECT("Coefficients!$CI$2:$CI$33"))))))</f>
      </c>
      <c r="BG494" s="8">
        <f>IF(OR($B494="",$C494="",$D494="",$E494="",$F494="",$G494="",$H494="",$I494="",$J494="",$K494="",$L494=""),"",IF($B494="Female",1/(1+EXP(-SUMPRODUCT(Engine!$C$15618:$C$15649,INDIRECT("Coefficients!$CJ$2:$CJ$33")))),1/(1+EXP(-SUMPRODUCT(Engine!$C$15618:$C$15649,INDIRECT("Coefficients!$CK$2:$CK$33"))))))</f>
      </c>
      <c r="BH494" s="8">
        <f>IF(OR($B494="",$C494="",$D494="",$E494="",$F494="",$G494="",$H494="",$I494="",$J494="",$K494="",$L494=""),"",IF($B494="Female",1/(1+EXP(-SUMPRODUCT(Engine!$C$15618:$C$15649,INDIRECT("Coefficients!$CL$2:$CL$33")))),1/(1+EXP(-SUMPRODUCT(Engine!$C$15618:$C$15649,INDIRECT("Coefficients!$CM$2:$CM$33"))))))</f>
      </c>
      <c r="BI494" s="8">
        <f>IF(OR($B494="",$C494="",$D494="",$E494="",$F494="",$G494="",$H494="",$I494="",$J494="",$K494="",$L494=""),"",IF($B494="Female",1/(1+EXP(-SUMPRODUCT(Engine!$C$15618:$C$15649,INDIRECT("Coefficients!$CN$2:$CN$33")))),1/(1+EXP(-SUMPRODUCT(Engine!$C$15618:$C$15649,INDIRECT("Coefficients!$CO$2:$CO$33"))))))</f>
      </c>
      <c r="BJ494" s="8">
        <f>IF(OR($B494="",$C494="",$D494="",$E494="",$F494="",$G494="",$H494="",$I494="",$J494="",$K494="",$L494=""),"",IF($B494="Female",1/(1+EXP(-SUMPRODUCT(Engine!$C$15618:$C$15649,INDIRECT("Coefficients!$CP$2:$CP$33")))),1/(1+EXP(-SUMPRODUCT(Engine!$C$15618:$C$15649,INDIRECT("Coefficients!$CQ$2:$CQ$33"))))))</f>
      </c>
      <c r="BK494" s="8">
        <f>IF(OR($B494="",$C494="",$D494="",$E494="",$F494="",$G494="",$H494="",$I494="",$J494="",$K494="",$L494=""),"",IF($B494="Female",1/(1+EXP(-SUMPRODUCT(Engine!$C$15618:$C$15649,INDIRECT("Coefficients!$CR$2:$CR$33")))),1/(1+EXP(-SUMPRODUCT(Engine!$C$15618:$C$15649,INDIRECT("Coefficients!$CS$2:$CS$33"))))))</f>
      </c>
      <c r="BL494" s="8">
        <f>IF(OR($B494="",$C494="",$D494="",$E494="",$F494="",$G494="",$H494="",$I494="",$J494="",$K494="",$L494=""),"",IF($B494="Female",1/(1+EXP(-SUMPRODUCT(Engine!$C$15618:$C$15649,INDIRECT("Coefficients!$CT$2:$CT$33")))),1/(1+EXP(-SUMPRODUCT(Engine!$C$15618:$C$15649,INDIRECT("Coefficients!$CU$2:$CU$33"))))))</f>
      </c>
      <c r="BM494" s="8">
        <f>IF(OR($B494="",$C494="",$D494="",$E494="",$F494="",$G494="",$H494="",$I494="",$J494="",$K494="",$L494=""),"",IF($B494="Female",1/(1+EXP(-SUMPRODUCT(Engine!$C$15618:$C$15649,INDIRECT("Coefficients!$CV$2:$CV$33")))),1/(1+EXP(-SUMPRODUCT(Engine!$C$15618:$C$15649,INDIRECT("Coefficients!$CW$2:$CW$33"))))))</f>
      </c>
    </row>
    <row r="495" spans="1:65" x14ac:dyDescent="0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8">
        <f>IF(OR($B495="",$C495="",$D495="",$E495="",$F495="",$G495="",$H495="",$I495="",$J495="",$K495="",$L495=""),"",IF($B495="Female",1/(1+EXP(-SUMPRODUCT(Engine!$C$15650:$C$15681,INDIRECT("Coefficients!$B$2:$B$33")))),1/(1+EXP(-SUMPRODUCT(Engine!$C$15650:$C$15681,INDIRECT("Coefficients!$C$2:$C$33"))))))</f>
      </c>
      <c r="Q495" s="8">
        <f>IF(OR($B495="",$C495="",$D495="",$E495="",$F495="",$G495="",$H495="",$I495="",$J495="",$K495="",$L495=""),"",IF($B495="Female",1/(1+EXP(-SUMPRODUCT(Engine!$C$15650:$C$15681,INDIRECT("Coefficients!$D$2:$D$33")))),1/(1+EXP(-SUMPRODUCT(Engine!$C$15650:$C$15681,INDIRECT("Coefficients!$E$2:$E$33"))))))</f>
      </c>
      <c r="R495" s="8">
        <f>IF(OR($B495="",$C495="",$D495="",$E495="",$F495="",$G495="",$H495="",$I495="",$J495="",$K495="",$L495=""),"",IF($B495="Female",1/(1+EXP(-SUMPRODUCT(Engine!$C$15650:$C$15681,INDIRECT("Coefficients!$F$2:$F$33")))),1/(1+EXP(-SUMPRODUCT(Engine!$C$15650:$C$15681,INDIRECT("Coefficients!$G$2:$G$33"))))))</f>
      </c>
      <c r="S495" s="8">
        <f>IF(OR($B495="",$C495="",$D495="",$E495="",$F495="",$G495="",$H495="",$I495="",$J495="",$K495="",$L495=""),"",IF($B495="Female",1/(1+EXP(-SUMPRODUCT(Engine!$C$15650:$C$15681,INDIRECT("Coefficients!$H$2:$H$33")))),1/(1+EXP(-SUMPRODUCT(Engine!$C$15650:$C$15681,INDIRECT("Coefficients!$I$2:$I$33"))))))</f>
      </c>
      <c r="T495" s="8">
        <f>IF(OR($B495="",$C495="",$D495="",$E495="",$F495="",$G495="",$H495="",$I495="",$J495="",$K495="",$L495=""),"",IF($B495="Female",1/(1+EXP(-SUMPRODUCT(Engine!$C$15650:$C$15681,INDIRECT("Coefficients!$J$2:$J$33")))),1/(1+EXP(-SUMPRODUCT(Engine!$C$15650:$C$15681,INDIRECT("Coefficients!$K$2:$K$33"))))))</f>
      </c>
      <c r="U495" s="8">
        <f>IF(OR($B495="",$C495="",$D495="",$E495="",$F495="",$G495="",$H495="",$I495="",$J495="",$K495="",$L495=""),"",IF($B495="Female",1/(1+EXP(-SUMPRODUCT(Engine!$C$15650:$C$15681,INDIRECT("Coefficients!$L$2:$L$33")))),1/(1+EXP(-SUMPRODUCT(Engine!$C$15650:$C$15681,INDIRECT("Coefficients!$M$2:$M$33"))))))</f>
      </c>
      <c r="V495" s="8">
        <f>IF(OR($B495="",$C495="",$D495="",$E495="",$F495="",$G495="",$H495="",$I495="",$J495="",$K495="",$L495=""),"",IF($B495="Female",1/(1+EXP(-SUMPRODUCT(Engine!$C$15650:$C$15681,INDIRECT("Coefficients!$N$2:$N$33")))),1/(1+EXP(-SUMPRODUCT(Engine!$C$15650:$C$15681,INDIRECT("Coefficients!$O$2:$O$33"))))))</f>
      </c>
      <c r="W495" s="8">
        <f>IF(OR($B495="",$C495="",$D495="",$E495="",$F495="",$G495="",$H495="",$I495="",$J495="",$K495="",$L495=""),"",IF($B495="Female",1/(1+EXP(-SUMPRODUCT(Engine!$C$15650:$C$15681,INDIRECT("Coefficients!$P$2:$P$33")))),1/(1+EXP(-SUMPRODUCT(Engine!$C$15650:$C$15681,INDIRECT("Coefficients!$Q$2:$Q$33"))))))</f>
      </c>
      <c r="X495" s="8">
        <f>IF(OR($B495="",$C495="",$D495="",$E495="",$F495="",$G495="",$H495="",$I495="",$J495="",$K495="",$L495=""),"",IF($B495="Female",1/(1+EXP(-SUMPRODUCT(Engine!$C$15650:$C$15681,INDIRECT("Coefficients!$R$2:$R$33")))),1/(1+EXP(-SUMPRODUCT(Engine!$C$15650:$C$15681,INDIRECT("Coefficients!$S$2:$S$33"))))))</f>
      </c>
      <c r="Y495" s="8">
        <f>IF(OR($B495="",$C495="",$D495="",$E495="",$F495="",$G495="",$H495="",$I495="",$J495="",$K495="",$L495=""),"",IF($B495="Female",1/(1+EXP(-SUMPRODUCT(Engine!$C$15650:$C$15681,INDIRECT("Coefficients!$T$2:$T$33")))),1/(1+EXP(-SUMPRODUCT(Engine!$C$15650:$C$15681,INDIRECT("Coefficients!$U$2:$U$33"))))))</f>
      </c>
      <c r="Z495" s="8">
        <f>IF(OR($B495="",$C495="",$D495="",$E495="",$F495="",$G495="",$H495="",$I495="",$J495="",$K495="",$L495=""),"",IF($B495="Female",1/(1+EXP(-SUMPRODUCT(Engine!$C$15650:$C$15681,INDIRECT("Coefficients!$V$2:$V$33")))),1/(1+EXP(-SUMPRODUCT(Engine!$C$15650:$C$15681,INDIRECT("Coefficients!$W$2:$W$33"))))))</f>
      </c>
      <c r="AA495" s="8">
        <f>IF(OR($B495="",$C495="",$D495="",$E495="",$F495="",$G495="",$H495="",$I495="",$J495="",$K495="",$L495=""),"",IF($B495="Female",1/(1+EXP(-SUMPRODUCT(Engine!$C$15650:$C$15681,INDIRECT("Coefficients!$X$2:$X$33")))),1/(1+EXP(-SUMPRODUCT(Engine!$C$15650:$C$15681,INDIRECT("Coefficients!$Y$2:$Y$33"))))))</f>
      </c>
      <c r="AB495" s="8">
        <f>IF(OR($B495="",$C495="",$D495="",$E495="",$F495="",$G495="",$H495="",$I495="",$J495="",$K495="",$L495=""),"",IF($B495="Female",1/(1+EXP(-SUMPRODUCT(Engine!$C$15650:$C$15681,INDIRECT("Coefficients!$Z$2:$Z$33")))),1/(1+EXP(-SUMPRODUCT(Engine!$C$15650:$C$15681,INDIRECT("Coefficients!$AA$2:$AA$33"))))))</f>
      </c>
      <c r="AC495" s="8">
        <f>IF(OR($B495="",$C495="",$D495="",$E495="",$F495="",$G495="",$H495="",$I495="",$J495="",$K495="",$L495=""),"",IF($B495="Female",1/(1+EXP(-SUMPRODUCT(Engine!$C$15650:$C$15681,INDIRECT("Coefficients!$AB$2:$AB$33")))),1/(1+EXP(-SUMPRODUCT(Engine!$C$15650:$C$15681,INDIRECT("Coefficients!$AC$2:$AC$33"))))))</f>
      </c>
      <c r="AD495" s="8">
        <f>IF(OR($B495="",$C495="",$D495="",$E495="",$F495="",$G495="",$H495="",$I495="",$J495="",$K495="",$L495=""),"",IF($B495="Female",1/(1+EXP(-SUMPRODUCT(Engine!$C$15650:$C$15681,INDIRECT("Coefficients!$AD$2:$AD$33")))),1/(1+EXP(-SUMPRODUCT(Engine!$C$15650:$C$15681,INDIRECT("Coefficients!$AE$2:$AE$33"))))))</f>
      </c>
      <c r="AE495" s="8">
        <f>IF(OR($B495="",$C495="",$D495="",$E495="",$F495="",$G495="",$H495="",$I495="",$J495="",$K495="",$L495=""),"",IF($B495="Female",1/(1+EXP(-SUMPRODUCT(Engine!$C$15650:$C$15681,INDIRECT("Coefficients!$AF$2:$AF$33")))),1/(1+EXP(-SUMPRODUCT(Engine!$C$15650:$C$15681,INDIRECT("Coefficients!$AG$2:$AG$33"))))))</f>
      </c>
      <c r="AF495" s="8">
        <f>IF(OR($B495="",$C495="",$D495="",$E495="",$F495="",$G495="",$H495="",$I495="",$J495="",$K495="",$L495=""),"",IF($B495="Female",1/(1+EXP(-SUMPRODUCT(Engine!$C$15650:$C$15681,INDIRECT("Coefficients!$AH$2:$AH$33")))),1/(1+EXP(-SUMPRODUCT(Engine!$C$15650:$C$15681,INDIRECT("Coefficients!$AI$2:$AI$33"))))))</f>
      </c>
      <c r="AG495" s="8">
        <f>IF(OR($B495="",$C495="",$D495="",$E495="",$F495="",$G495="",$H495="",$I495="",$J495="",$K495="",$L495=""),"",IF($B495="Female",1/(1+EXP(-SUMPRODUCT(Engine!$C$15650:$C$15681,INDIRECT("Coefficients!$AJ$2:$AJ$33")))),1/(1+EXP(-SUMPRODUCT(Engine!$C$15650:$C$15681,INDIRECT("Coefficients!$AK$2:$AK$33"))))))</f>
      </c>
      <c r="AH495" s="8">
        <f>IF(OR($B495="",$C495="",$D495="",$E495="",$F495="",$G495="",$H495="",$I495="",$J495="",$K495="",$L495=""),"",IF($B495="Female",1/(1+EXP(-SUMPRODUCT(Engine!$C$15650:$C$15681,INDIRECT("Coefficients!$AL$2:$AL$33")))),1/(1+EXP(-SUMPRODUCT(Engine!$C$15650:$C$15681,INDIRECT("Coefficients!$AM$2:$AM$33"))))))</f>
      </c>
      <c r="AI495" s="8">
        <f>IF(OR($B495="",$C495="",$D495="",$E495="",$F495="",$G495="",$H495="",$I495="",$J495="",$K495="",$L495=""),"",IF($B495="Female",1/(1+EXP(-SUMPRODUCT(Engine!$C$15650:$C$15681,INDIRECT("Coefficients!$AN$2:$AN$33")))),1/(1+EXP(-SUMPRODUCT(Engine!$C$15650:$C$15681,INDIRECT("Coefficients!$AO$2:$AO$33"))))))</f>
      </c>
      <c r="AJ495" s="8">
        <f>IF(OR($B495="",$C495="",$D495="",$E495="",$F495="",$G495="",$H495="",$I495="",$J495="",$K495="",$L495=""),"",IF($B495="Female",1/(1+EXP(-SUMPRODUCT(Engine!$C$15650:$C$15681,INDIRECT("Coefficients!$AP$2:$AP$33")))),1/(1+EXP(-SUMPRODUCT(Engine!$C$15650:$C$15681,INDIRECT("Coefficients!$AQ$2:$AQ$33"))))))</f>
      </c>
      <c r="AK495" s="8">
        <f>IF(OR($B495="",$C495="",$D495="",$E495="",$F495="",$G495="",$H495="",$I495="",$J495="",$K495="",$L495=""),"",IF($B495="Female",1/(1+EXP(-SUMPRODUCT(Engine!$C$15650:$C$15681,INDIRECT("Coefficients!$AR$2:$AR$33")))),1/(1+EXP(-SUMPRODUCT(Engine!$C$15650:$C$15681,INDIRECT("Coefficients!$AS$2:$AS$33"))))))</f>
      </c>
      <c r="AL495" s="8">
        <f>IF(OR($B495="",$C495="",$D495="",$E495="",$F495="",$G495="",$H495="",$I495="",$J495="",$K495="",$L495=""),"",IF($B495="Female",1/(1+EXP(-SUMPRODUCT(Engine!$C$15650:$C$15681,INDIRECT("Coefficients!$AT$2:$AT$33")))),1/(1+EXP(-SUMPRODUCT(Engine!$C$15650:$C$15681,INDIRECT("Coefficients!$AU$2:$AU$33"))))))</f>
      </c>
      <c r="AM495" s="8">
        <f>IF(OR($B495="",$C495="",$D495="",$E495="",$F495="",$G495="",$H495="",$I495="",$J495="",$K495="",$L495=""),"",IF($B495="Female",1/(1+EXP(-SUMPRODUCT(Engine!$C$15650:$C$15681,INDIRECT("Coefficients!$AV$2:$AV$33")))),1/(1+EXP(-SUMPRODUCT(Engine!$C$15650:$C$15681,INDIRECT("Coefficients!$AW$2:$AW$33"))))))</f>
      </c>
      <c r="AN495" s="8">
        <f>IF(OR($B495="",$C495="",$D495="",$E495="",$F495="",$G495="",$H495="",$I495="",$J495="",$K495="",$L495=""),"",IF($B495="Female",1/(1+EXP(-SUMPRODUCT(Engine!$C$15650:$C$15681,INDIRECT("Coefficients!$AX$2:$AX$33")))),1/(1+EXP(-SUMPRODUCT(Engine!$C$15650:$C$15681,INDIRECT("Coefficients!$AY$2:$AY$33"))))))</f>
      </c>
      <c r="AO495" s="8">
        <f>IF(OR($B495="",$C495="",$D495="",$E495="",$F495="",$G495="",$H495="",$I495="",$J495="",$K495="",$L495=""),"",IF($B495="Female",1/(1+EXP(-SUMPRODUCT(Engine!$C$15650:$C$15681,INDIRECT("Coefficients!$AZ$2:$AZ$33")))),1/(1+EXP(-SUMPRODUCT(Engine!$C$15650:$C$15681,INDIRECT("Coefficients!$BA$2:$BA$33"))))))</f>
      </c>
      <c r="AP495" s="8">
        <f>IF(OR($B495="",$C495="",$D495="",$E495="",$F495="",$G495="",$H495="",$I495="",$J495="",$K495="",$L495=""),"",IF($B495="Female",1/(1+EXP(-SUMPRODUCT(Engine!$C$15650:$C$15681,INDIRECT("Coefficients!$BB$2:$BB$33")))),1/(1+EXP(-SUMPRODUCT(Engine!$C$15650:$C$15681,INDIRECT("Coefficients!$BC$2:$BC$33"))))))</f>
      </c>
      <c r="AQ495" s="8">
        <f>IF(OR($B495="",$C495="",$D495="",$E495="",$F495="",$G495="",$H495="",$I495="",$J495="",$K495="",$L495=""),"",IF($B495="Female",1/(1+EXP(-SUMPRODUCT(Engine!$C$15650:$C$15681,INDIRECT("Coefficients!$BD$2:$BD$33")))),1/(1+EXP(-SUMPRODUCT(Engine!$C$15650:$C$15681,INDIRECT("Coefficients!$BE$2:$BE$33"))))))</f>
      </c>
      <c r="AR495" s="8">
        <f>IF(OR($B495="",$C495="",$D495="",$E495="",$F495="",$G495="",$H495="",$I495="",$J495="",$K495="",$L495=""),"",IF($B495="Female",1/(1+EXP(-SUMPRODUCT(Engine!$C$15650:$C$15681,INDIRECT("Coefficients!$BF$2:$BF$33")))),1/(1+EXP(-SUMPRODUCT(Engine!$C$15650:$C$15681,INDIRECT("Coefficients!$BG$2:$BG$33"))))))</f>
      </c>
      <c r="AS495" s="8">
        <f>IF(OR($B495="",$C495="",$D495="",$E495="",$F495="",$G495="",$H495="",$I495="",$J495="",$K495="",$L495=""),"",IF($B495="Female",1/(1+EXP(-SUMPRODUCT(Engine!$C$15650:$C$15681,INDIRECT("Coefficients!$BH$2:$BH$33")))),1/(1+EXP(-SUMPRODUCT(Engine!$C$15650:$C$15681,INDIRECT("Coefficients!$BI$2:$BI$33"))))))</f>
      </c>
      <c r="AT495" s="8">
        <f>IF(OR($B495="",$C495="",$D495="",$E495="",$F495="",$G495="",$H495="",$I495="",$J495="",$K495="",$L495=""),"",IF($B495="Female",1/(1+EXP(-SUMPRODUCT(Engine!$C$15650:$C$15681,INDIRECT("Coefficients!$BJ$2:$BJ$33")))),1/(1+EXP(-SUMPRODUCT(Engine!$C$15650:$C$15681,INDIRECT("Coefficients!$BK$2:$BK$33"))))))</f>
      </c>
      <c r="AU495" s="8">
        <f>IF(OR($B495="",$C495="",$D495="",$E495="",$F495="",$G495="",$H495="",$I495="",$J495="",$K495="",$L495=""),"",IF($B495="Female",1/(1+EXP(-SUMPRODUCT(Engine!$C$15650:$C$15681,INDIRECT("Coefficients!$BL$2:$BL$33")))),1/(1+EXP(-SUMPRODUCT(Engine!$C$15650:$C$15681,INDIRECT("Coefficients!$BM$2:$BM$33"))))))</f>
      </c>
      <c r="AV495" s="8">
        <f>IF(OR($B495="",$C495="",$D495="",$E495="",$F495="",$G495="",$H495="",$I495="",$J495="",$K495="",$L495=""),"",IF($B495="Female",1/(1+EXP(-SUMPRODUCT(Engine!$C$15650:$C$15681,INDIRECT("Coefficients!$BN$2:$BN$33")))),1/(1+EXP(-SUMPRODUCT(Engine!$C$15650:$C$15681,INDIRECT("Coefficients!$BO$2:$BO$33"))))))</f>
      </c>
      <c r="AW495" s="8">
        <f>IF(OR($B495="",$C495="",$D495="",$E495="",$F495="",$G495="",$H495="",$I495="",$J495="",$K495="",$L495=""),"",IF($B495="Female",1/(1+EXP(-SUMPRODUCT(Engine!$C$15650:$C$15681,INDIRECT("Coefficients!$BP$2:$BP$33")))),1/(1+EXP(-SUMPRODUCT(Engine!$C$15650:$C$15681,INDIRECT("Coefficients!$BQ$2:$BQ$33"))))))</f>
      </c>
      <c r="AX495" s="8">
        <f>IF(OR($B495="",$C495="",$D495="",$E495="",$F495="",$G495="",$H495="",$I495="",$J495="",$K495="",$L495=""),"",IF($B495="Female",1/(1+EXP(-SUMPRODUCT(Engine!$C$15650:$C$15681,INDIRECT("Coefficients!$BR$2:$BR$33")))),1/(1+EXP(-SUMPRODUCT(Engine!$C$15650:$C$15681,INDIRECT("Coefficients!$BS$2:$BS$33"))))))</f>
      </c>
      <c r="AY495" s="8">
        <f>IF(OR($B495="",$C495="",$D495="",$E495="",$F495="",$G495="",$H495="",$I495="",$J495="",$K495="",$L495=""),"",IF($B495="Female",1/(1+EXP(-SUMPRODUCT(Engine!$C$15650:$C$15681,INDIRECT("Coefficients!$BT$2:$BT$33")))),1/(1+EXP(-SUMPRODUCT(Engine!$C$15650:$C$15681,INDIRECT("Coefficients!$BU$2:$BU$33"))))))</f>
      </c>
      <c r="AZ495" s="8">
        <f>IF(OR($B495="",$C495="",$D495="",$E495="",$F495="",$G495="",$H495="",$I495="",$J495="",$K495="",$L495=""),"",IF($B495="Female",1/(1+EXP(-SUMPRODUCT(Engine!$C$15650:$C$15681,INDIRECT("Coefficients!$BV$2:$BV$33")))),1/(1+EXP(-SUMPRODUCT(Engine!$C$15650:$C$15681,INDIRECT("Coefficients!$BW$2:$BW$33"))))))</f>
      </c>
      <c r="BA495" s="8">
        <f>IF(OR($B495="",$C495="",$D495="",$E495="",$F495="",$G495="",$H495="",$I495="",$J495="",$K495="",$L495=""),"",IF($B495="Female",1/(1+EXP(-SUMPRODUCT(Engine!$C$15650:$C$15681,INDIRECT("Coefficients!$BX$2:$BX$33")))),1/(1+EXP(-SUMPRODUCT(Engine!$C$15650:$C$15681,INDIRECT("Coefficients!$BY$2:$BY$33"))))))</f>
      </c>
      <c r="BB495" s="8">
        <f>IF(OR($B495="",$C495="",$D495="",$E495="",$F495="",$G495="",$H495="",$I495="",$J495="",$K495="",$L495=""),"",IF($B495="Female",1/(1+EXP(-SUMPRODUCT(Engine!$C$15650:$C$15681,INDIRECT("Coefficients!$BZ$2:$BZ$33")))),1/(1+EXP(-SUMPRODUCT(Engine!$C$15650:$C$15681,INDIRECT("Coefficients!$CA$2:$CA$33"))))))</f>
      </c>
      <c r="BC495" s="8">
        <f>IF(OR($B495="",$C495="",$D495="",$E495="",$F495="",$G495="",$H495="",$I495="",$J495="",$K495="",$L495=""),"",IF($B495="Female",1/(1+EXP(-SUMPRODUCT(Engine!$C$15650:$C$15681,INDIRECT("Coefficients!$CB$2:$CB$33")))),1/(1+EXP(-SUMPRODUCT(Engine!$C$15650:$C$15681,INDIRECT("Coefficients!$CC$2:$CC$33"))))))</f>
      </c>
      <c r="BD495" s="8">
        <f>IF(OR($B495="",$C495="",$D495="",$E495="",$F495="",$G495="",$H495="",$I495="",$J495="",$K495="",$L495=""),"",IF($B495="Female",1/(1+EXP(-SUMPRODUCT(Engine!$C$15650:$C$15681,INDIRECT("Coefficients!$CD$2:$CD$33")))),1/(1+EXP(-SUMPRODUCT(Engine!$C$15650:$C$15681,INDIRECT("Coefficients!$CE$2:$CE$33"))))))</f>
      </c>
      <c r="BE495" s="8">
        <f>IF(OR($B495="",$C495="",$D495="",$E495="",$F495="",$G495="",$H495="",$I495="",$J495="",$K495="",$L495=""),"",IF($B495="Female",1/(1+EXP(-SUMPRODUCT(Engine!$C$15650:$C$15681,INDIRECT("Coefficients!$CF$2:$CF$33")))),1/(1+EXP(-SUMPRODUCT(Engine!$C$15650:$C$15681,INDIRECT("Coefficients!$CG$2:$CG$33"))))))</f>
      </c>
      <c r="BF495" s="8">
        <f>IF(OR($B495="",$C495="",$D495="",$E495="",$F495="",$G495="",$H495="",$I495="",$J495="",$K495="",$L495=""),"",IF($B495="Female",1/(1+EXP(-SUMPRODUCT(Engine!$C$15650:$C$15681,INDIRECT("Coefficients!$CH$2:$CH$33")))),1/(1+EXP(-SUMPRODUCT(Engine!$C$15650:$C$15681,INDIRECT("Coefficients!$CI$2:$CI$33"))))))</f>
      </c>
      <c r="BG495" s="8">
        <f>IF(OR($B495="",$C495="",$D495="",$E495="",$F495="",$G495="",$H495="",$I495="",$J495="",$K495="",$L495=""),"",IF($B495="Female",1/(1+EXP(-SUMPRODUCT(Engine!$C$15650:$C$15681,INDIRECT("Coefficients!$CJ$2:$CJ$33")))),1/(1+EXP(-SUMPRODUCT(Engine!$C$15650:$C$15681,INDIRECT("Coefficients!$CK$2:$CK$33"))))))</f>
      </c>
      <c r="BH495" s="8">
        <f>IF(OR($B495="",$C495="",$D495="",$E495="",$F495="",$G495="",$H495="",$I495="",$J495="",$K495="",$L495=""),"",IF($B495="Female",1/(1+EXP(-SUMPRODUCT(Engine!$C$15650:$C$15681,INDIRECT("Coefficients!$CL$2:$CL$33")))),1/(1+EXP(-SUMPRODUCT(Engine!$C$15650:$C$15681,INDIRECT("Coefficients!$CM$2:$CM$33"))))))</f>
      </c>
      <c r="BI495" s="8">
        <f>IF(OR($B495="",$C495="",$D495="",$E495="",$F495="",$G495="",$H495="",$I495="",$J495="",$K495="",$L495=""),"",IF($B495="Female",1/(1+EXP(-SUMPRODUCT(Engine!$C$15650:$C$15681,INDIRECT("Coefficients!$CN$2:$CN$33")))),1/(1+EXP(-SUMPRODUCT(Engine!$C$15650:$C$15681,INDIRECT("Coefficients!$CO$2:$CO$33"))))))</f>
      </c>
      <c r="BJ495" s="8">
        <f>IF(OR($B495="",$C495="",$D495="",$E495="",$F495="",$G495="",$H495="",$I495="",$J495="",$K495="",$L495=""),"",IF($B495="Female",1/(1+EXP(-SUMPRODUCT(Engine!$C$15650:$C$15681,INDIRECT("Coefficients!$CP$2:$CP$33")))),1/(1+EXP(-SUMPRODUCT(Engine!$C$15650:$C$15681,INDIRECT("Coefficients!$CQ$2:$CQ$33"))))))</f>
      </c>
      <c r="BK495" s="8">
        <f>IF(OR($B495="",$C495="",$D495="",$E495="",$F495="",$G495="",$H495="",$I495="",$J495="",$K495="",$L495=""),"",IF($B495="Female",1/(1+EXP(-SUMPRODUCT(Engine!$C$15650:$C$15681,INDIRECT("Coefficients!$CR$2:$CR$33")))),1/(1+EXP(-SUMPRODUCT(Engine!$C$15650:$C$15681,INDIRECT("Coefficients!$CS$2:$CS$33"))))))</f>
      </c>
      <c r="BL495" s="8">
        <f>IF(OR($B495="",$C495="",$D495="",$E495="",$F495="",$G495="",$H495="",$I495="",$J495="",$K495="",$L495=""),"",IF($B495="Female",1/(1+EXP(-SUMPRODUCT(Engine!$C$15650:$C$15681,INDIRECT("Coefficients!$CT$2:$CT$33")))),1/(1+EXP(-SUMPRODUCT(Engine!$C$15650:$C$15681,INDIRECT("Coefficients!$CU$2:$CU$33"))))))</f>
      </c>
      <c r="BM495" s="8">
        <f>IF(OR($B495="",$C495="",$D495="",$E495="",$F495="",$G495="",$H495="",$I495="",$J495="",$K495="",$L495=""),"",IF($B495="Female",1/(1+EXP(-SUMPRODUCT(Engine!$C$15650:$C$15681,INDIRECT("Coefficients!$CV$2:$CV$33")))),1/(1+EXP(-SUMPRODUCT(Engine!$C$15650:$C$15681,INDIRECT("Coefficients!$CW$2:$CW$33"))))))</f>
      </c>
    </row>
    <row r="496" spans="1:65" x14ac:dyDescent="0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8">
        <f>IF(OR($B496="",$C496="",$D496="",$E496="",$F496="",$G496="",$H496="",$I496="",$J496="",$K496="",$L496=""),"",IF($B496="Female",1/(1+EXP(-SUMPRODUCT(Engine!$C$15682:$C$15713,INDIRECT("Coefficients!$B$2:$B$33")))),1/(1+EXP(-SUMPRODUCT(Engine!$C$15682:$C$15713,INDIRECT("Coefficients!$C$2:$C$33"))))))</f>
      </c>
      <c r="Q496" s="8">
        <f>IF(OR($B496="",$C496="",$D496="",$E496="",$F496="",$G496="",$H496="",$I496="",$J496="",$K496="",$L496=""),"",IF($B496="Female",1/(1+EXP(-SUMPRODUCT(Engine!$C$15682:$C$15713,INDIRECT("Coefficients!$D$2:$D$33")))),1/(1+EXP(-SUMPRODUCT(Engine!$C$15682:$C$15713,INDIRECT("Coefficients!$E$2:$E$33"))))))</f>
      </c>
      <c r="R496" s="8">
        <f>IF(OR($B496="",$C496="",$D496="",$E496="",$F496="",$G496="",$H496="",$I496="",$J496="",$K496="",$L496=""),"",IF($B496="Female",1/(1+EXP(-SUMPRODUCT(Engine!$C$15682:$C$15713,INDIRECT("Coefficients!$F$2:$F$33")))),1/(1+EXP(-SUMPRODUCT(Engine!$C$15682:$C$15713,INDIRECT("Coefficients!$G$2:$G$33"))))))</f>
      </c>
      <c r="S496" s="8">
        <f>IF(OR($B496="",$C496="",$D496="",$E496="",$F496="",$G496="",$H496="",$I496="",$J496="",$K496="",$L496=""),"",IF($B496="Female",1/(1+EXP(-SUMPRODUCT(Engine!$C$15682:$C$15713,INDIRECT("Coefficients!$H$2:$H$33")))),1/(1+EXP(-SUMPRODUCT(Engine!$C$15682:$C$15713,INDIRECT("Coefficients!$I$2:$I$33"))))))</f>
      </c>
      <c r="T496" s="8">
        <f>IF(OR($B496="",$C496="",$D496="",$E496="",$F496="",$G496="",$H496="",$I496="",$J496="",$K496="",$L496=""),"",IF($B496="Female",1/(1+EXP(-SUMPRODUCT(Engine!$C$15682:$C$15713,INDIRECT("Coefficients!$J$2:$J$33")))),1/(1+EXP(-SUMPRODUCT(Engine!$C$15682:$C$15713,INDIRECT("Coefficients!$K$2:$K$33"))))))</f>
      </c>
      <c r="U496" s="8">
        <f>IF(OR($B496="",$C496="",$D496="",$E496="",$F496="",$G496="",$H496="",$I496="",$J496="",$K496="",$L496=""),"",IF($B496="Female",1/(1+EXP(-SUMPRODUCT(Engine!$C$15682:$C$15713,INDIRECT("Coefficients!$L$2:$L$33")))),1/(1+EXP(-SUMPRODUCT(Engine!$C$15682:$C$15713,INDIRECT("Coefficients!$M$2:$M$33"))))))</f>
      </c>
      <c r="V496" s="8">
        <f>IF(OR($B496="",$C496="",$D496="",$E496="",$F496="",$G496="",$H496="",$I496="",$J496="",$K496="",$L496=""),"",IF($B496="Female",1/(1+EXP(-SUMPRODUCT(Engine!$C$15682:$C$15713,INDIRECT("Coefficients!$N$2:$N$33")))),1/(1+EXP(-SUMPRODUCT(Engine!$C$15682:$C$15713,INDIRECT("Coefficients!$O$2:$O$33"))))))</f>
      </c>
      <c r="W496" s="8">
        <f>IF(OR($B496="",$C496="",$D496="",$E496="",$F496="",$G496="",$H496="",$I496="",$J496="",$K496="",$L496=""),"",IF($B496="Female",1/(1+EXP(-SUMPRODUCT(Engine!$C$15682:$C$15713,INDIRECT("Coefficients!$P$2:$P$33")))),1/(1+EXP(-SUMPRODUCT(Engine!$C$15682:$C$15713,INDIRECT("Coefficients!$Q$2:$Q$33"))))))</f>
      </c>
      <c r="X496" s="8">
        <f>IF(OR($B496="",$C496="",$D496="",$E496="",$F496="",$G496="",$H496="",$I496="",$J496="",$K496="",$L496=""),"",IF($B496="Female",1/(1+EXP(-SUMPRODUCT(Engine!$C$15682:$C$15713,INDIRECT("Coefficients!$R$2:$R$33")))),1/(1+EXP(-SUMPRODUCT(Engine!$C$15682:$C$15713,INDIRECT("Coefficients!$S$2:$S$33"))))))</f>
      </c>
      <c r="Y496" s="8">
        <f>IF(OR($B496="",$C496="",$D496="",$E496="",$F496="",$G496="",$H496="",$I496="",$J496="",$K496="",$L496=""),"",IF($B496="Female",1/(1+EXP(-SUMPRODUCT(Engine!$C$15682:$C$15713,INDIRECT("Coefficients!$T$2:$T$33")))),1/(1+EXP(-SUMPRODUCT(Engine!$C$15682:$C$15713,INDIRECT("Coefficients!$U$2:$U$33"))))))</f>
      </c>
      <c r="Z496" s="8">
        <f>IF(OR($B496="",$C496="",$D496="",$E496="",$F496="",$G496="",$H496="",$I496="",$J496="",$K496="",$L496=""),"",IF($B496="Female",1/(1+EXP(-SUMPRODUCT(Engine!$C$15682:$C$15713,INDIRECT("Coefficients!$V$2:$V$33")))),1/(1+EXP(-SUMPRODUCT(Engine!$C$15682:$C$15713,INDIRECT("Coefficients!$W$2:$W$33"))))))</f>
      </c>
      <c r="AA496" s="8">
        <f>IF(OR($B496="",$C496="",$D496="",$E496="",$F496="",$G496="",$H496="",$I496="",$J496="",$K496="",$L496=""),"",IF($B496="Female",1/(1+EXP(-SUMPRODUCT(Engine!$C$15682:$C$15713,INDIRECT("Coefficients!$X$2:$X$33")))),1/(1+EXP(-SUMPRODUCT(Engine!$C$15682:$C$15713,INDIRECT("Coefficients!$Y$2:$Y$33"))))))</f>
      </c>
      <c r="AB496" s="8">
        <f>IF(OR($B496="",$C496="",$D496="",$E496="",$F496="",$G496="",$H496="",$I496="",$J496="",$K496="",$L496=""),"",IF($B496="Female",1/(1+EXP(-SUMPRODUCT(Engine!$C$15682:$C$15713,INDIRECT("Coefficients!$Z$2:$Z$33")))),1/(1+EXP(-SUMPRODUCT(Engine!$C$15682:$C$15713,INDIRECT("Coefficients!$AA$2:$AA$33"))))))</f>
      </c>
      <c r="AC496" s="8">
        <f>IF(OR($B496="",$C496="",$D496="",$E496="",$F496="",$G496="",$H496="",$I496="",$J496="",$K496="",$L496=""),"",IF($B496="Female",1/(1+EXP(-SUMPRODUCT(Engine!$C$15682:$C$15713,INDIRECT("Coefficients!$AB$2:$AB$33")))),1/(1+EXP(-SUMPRODUCT(Engine!$C$15682:$C$15713,INDIRECT("Coefficients!$AC$2:$AC$33"))))))</f>
      </c>
      <c r="AD496" s="8">
        <f>IF(OR($B496="",$C496="",$D496="",$E496="",$F496="",$G496="",$H496="",$I496="",$J496="",$K496="",$L496=""),"",IF($B496="Female",1/(1+EXP(-SUMPRODUCT(Engine!$C$15682:$C$15713,INDIRECT("Coefficients!$AD$2:$AD$33")))),1/(1+EXP(-SUMPRODUCT(Engine!$C$15682:$C$15713,INDIRECT("Coefficients!$AE$2:$AE$33"))))))</f>
      </c>
      <c r="AE496" s="8">
        <f>IF(OR($B496="",$C496="",$D496="",$E496="",$F496="",$G496="",$H496="",$I496="",$J496="",$K496="",$L496=""),"",IF($B496="Female",1/(1+EXP(-SUMPRODUCT(Engine!$C$15682:$C$15713,INDIRECT("Coefficients!$AF$2:$AF$33")))),1/(1+EXP(-SUMPRODUCT(Engine!$C$15682:$C$15713,INDIRECT("Coefficients!$AG$2:$AG$33"))))))</f>
      </c>
      <c r="AF496" s="8">
        <f>IF(OR($B496="",$C496="",$D496="",$E496="",$F496="",$G496="",$H496="",$I496="",$J496="",$K496="",$L496=""),"",IF($B496="Female",1/(1+EXP(-SUMPRODUCT(Engine!$C$15682:$C$15713,INDIRECT("Coefficients!$AH$2:$AH$33")))),1/(1+EXP(-SUMPRODUCT(Engine!$C$15682:$C$15713,INDIRECT("Coefficients!$AI$2:$AI$33"))))))</f>
      </c>
      <c r="AG496" s="8">
        <f>IF(OR($B496="",$C496="",$D496="",$E496="",$F496="",$G496="",$H496="",$I496="",$J496="",$K496="",$L496=""),"",IF($B496="Female",1/(1+EXP(-SUMPRODUCT(Engine!$C$15682:$C$15713,INDIRECT("Coefficients!$AJ$2:$AJ$33")))),1/(1+EXP(-SUMPRODUCT(Engine!$C$15682:$C$15713,INDIRECT("Coefficients!$AK$2:$AK$33"))))))</f>
      </c>
      <c r="AH496" s="8">
        <f>IF(OR($B496="",$C496="",$D496="",$E496="",$F496="",$G496="",$H496="",$I496="",$J496="",$K496="",$L496=""),"",IF($B496="Female",1/(1+EXP(-SUMPRODUCT(Engine!$C$15682:$C$15713,INDIRECT("Coefficients!$AL$2:$AL$33")))),1/(1+EXP(-SUMPRODUCT(Engine!$C$15682:$C$15713,INDIRECT("Coefficients!$AM$2:$AM$33"))))))</f>
      </c>
      <c r="AI496" s="8">
        <f>IF(OR($B496="",$C496="",$D496="",$E496="",$F496="",$G496="",$H496="",$I496="",$J496="",$K496="",$L496=""),"",IF($B496="Female",1/(1+EXP(-SUMPRODUCT(Engine!$C$15682:$C$15713,INDIRECT("Coefficients!$AN$2:$AN$33")))),1/(1+EXP(-SUMPRODUCT(Engine!$C$15682:$C$15713,INDIRECT("Coefficients!$AO$2:$AO$33"))))))</f>
      </c>
      <c r="AJ496" s="8">
        <f>IF(OR($B496="",$C496="",$D496="",$E496="",$F496="",$G496="",$H496="",$I496="",$J496="",$K496="",$L496=""),"",IF($B496="Female",1/(1+EXP(-SUMPRODUCT(Engine!$C$15682:$C$15713,INDIRECT("Coefficients!$AP$2:$AP$33")))),1/(1+EXP(-SUMPRODUCT(Engine!$C$15682:$C$15713,INDIRECT("Coefficients!$AQ$2:$AQ$33"))))))</f>
      </c>
      <c r="AK496" s="8">
        <f>IF(OR($B496="",$C496="",$D496="",$E496="",$F496="",$G496="",$H496="",$I496="",$J496="",$K496="",$L496=""),"",IF($B496="Female",1/(1+EXP(-SUMPRODUCT(Engine!$C$15682:$C$15713,INDIRECT("Coefficients!$AR$2:$AR$33")))),1/(1+EXP(-SUMPRODUCT(Engine!$C$15682:$C$15713,INDIRECT("Coefficients!$AS$2:$AS$33"))))))</f>
      </c>
      <c r="AL496" s="8">
        <f>IF(OR($B496="",$C496="",$D496="",$E496="",$F496="",$G496="",$H496="",$I496="",$J496="",$K496="",$L496=""),"",IF($B496="Female",1/(1+EXP(-SUMPRODUCT(Engine!$C$15682:$C$15713,INDIRECT("Coefficients!$AT$2:$AT$33")))),1/(1+EXP(-SUMPRODUCT(Engine!$C$15682:$C$15713,INDIRECT("Coefficients!$AU$2:$AU$33"))))))</f>
      </c>
      <c r="AM496" s="8">
        <f>IF(OR($B496="",$C496="",$D496="",$E496="",$F496="",$G496="",$H496="",$I496="",$J496="",$K496="",$L496=""),"",IF($B496="Female",1/(1+EXP(-SUMPRODUCT(Engine!$C$15682:$C$15713,INDIRECT("Coefficients!$AV$2:$AV$33")))),1/(1+EXP(-SUMPRODUCT(Engine!$C$15682:$C$15713,INDIRECT("Coefficients!$AW$2:$AW$33"))))))</f>
      </c>
      <c r="AN496" s="8">
        <f>IF(OR($B496="",$C496="",$D496="",$E496="",$F496="",$G496="",$H496="",$I496="",$J496="",$K496="",$L496=""),"",IF($B496="Female",1/(1+EXP(-SUMPRODUCT(Engine!$C$15682:$C$15713,INDIRECT("Coefficients!$AX$2:$AX$33")))),1/(1+EXP(-SUMPRODUCT(Engine!$C$15682:$C$15713,INDIRECT("Coefficients!$AY$2:$AY$33"))))))</f>
      </c>
      <c r="AO496" s="8">
        <f>IF(OR($B496="",$C496="",$D496="",$E496="",$F496="",$G496="",$H496="",$I496="",$J496="",$K496="",$L496=""),"",IF($B496="Female",1/(1+EXP(-SUMPRODUCT(Engine!$C$15682:$C$15713,INDIRECT("Coefficients!$AZ$2:$AZ$33")))),1/(1+EXP(-SUMPRODUCT(Engine!$C$15682:$C$15713,INDIRECT("Coefficients!$BA$2:$BA$33"))))))</f>
      </c>
      <c r="AP496" s="8">
        <f>IF(OR($B496="",$C496="",$D496="",$E496="",$F496="",$G496="",$H496="",$I496="",$J496="",$K496="",$L496=""),"",IF($B496="Female",1/(1+EXP(-SUMPRODUCT(Engine!$C$15682:$C$15713,INDIRECT("Coefficients!$BB$2:$BB$33")))),1/(1+EXP(-SUMPRODUCT(Engine!$C$15682:$C$15713,INDIRECT("Coefficients!$BC$2:$BC$33"))))))</f>
      </c>
      <c r="AQ496" s="8">
        <f>IF(OR($B496="",$C496="",$D496="",$E496="",$F496="",$G496="",$H496="",$I496="",$J496="",$K496="",$L496=""),"",IF($B496="Female",1/(1+EXP(-SUMPRODUCT(Engine!$C$15682:$C$15713,INDIRECT("Coefficients!$BD$2:$BD$33")))),1/(1+EXP(-SUMPRODUCT(Engine!$C$15682:$C$15713,INDIRECT("Coefficients!$BE$2:$BE$33"))))))</f>
      </c>
      <c r="AR496" s="8">
        <f>IF(OR($B496="",$C496="",$D496="",$E496="",$F496="",$G496="",$H496="",$I496="",$J496="",$K496="",$L496=""),"",IF($B496="Female",1/(1+EXP(-SUMPRODUCT(Engine!$C$15682:$C$15713,INDIRECT("Coefficients!$BF$2:$BF$33")))),1/(1+EXP(-SUMPRODUCT(Engine!$C$15682:$C$15713,INDIRECT("Coefficients!$BG$2:$BG$33"))))))</f>
      </c>
      <c r="AS496" s="8">
        <f>IF(OR($B496="",$C496="",$D496="",$E496="",$F496="",$G496="",$H496="",$I496="",$J496="",$K496="",$L496=""),"",IF($B496="Female",1/(1+EXP(-SUMPRODUCT(Engine!$C$15682:$C$15713,INDIRECT("Coefficients!$BH$2:$BH$33")))),1/(1+EXP(-SUMPRODUCT(Engine!$C$15682:$C$15713,INDIRECT("Coefficients!$BI$2:$BI$33"))))))</f>
      </c>
      <c r="AT496" s="8">
        <f>IF(OR($B496="",$C496="",$D496="",$E496="",$F496="",$G496="",$H496="",$I496="",$J496="",$K496="",$L496=""),"",IF($B496="Female",1/(1+EXP(-SUMPRODUCT(Engine!$C$15682:$C$15713,INDIRECT("Coefficients!$BJ$2:$BJ$33")))),1/(1+EXP(-SUMPRODUCT(Engine!$C$15682:$C$15713,INDIRECT("Coefficients!$BK$2:$BK$33"))))))</f>
      </c>
      <c r="AU496" s="8">
        <f>IF(OR($B496="",$C496="",$D496="",$E496="",$F496="",$G496="",$H496="",$I496="",$J496="",$K496="",$L496=""),"",IF($B496="Female",1/(1+EXP(-SUMPRODUCT(Engine!$C$15682:$C$15713,INDIRECT("Coefficients!$BL$2:$BL$33")))),1/(1+EXP(-SUMPRODUCT(Engine!$C$15682:$C$15713,INDIRECT("Coefficients!$BM$2:$BM$33"))))))</f>
      </c>
      <c r="AV496" s="8">
        <f>IF(OR($B496="",$C496="",$D496="",$E496="",$F496="",$G496="",$H496="",$I496="",$J496="",$K496="",$L496=""),"",IF($B496="Female",1/(1+EXP(-SUMPRODUCT(Engine!$C$15682:$C$15713,INDIRECT("Coefficients!$BN$2:$BN$33")))),1/(1+EXP(-SUMPRODUCT(Engine!$C$15682:$C$15713,INDIRECT("Coefficients!$BO$2:$BO$33"))))))</f>
      </c>
      <c r="AW496" s="8">
        <f>IF(OR($B496="",$C496="",$D496="",$E496="",$F496="",$G496="",$H496="",$I496="",$J496="",$K496="",$L496=""),"",IF($B496="Female",1/(1+EXP(-SUMPRODUCT(Engine!$C$15682:$C$15713,INDIRECT("Coefficients!$BP$2:$BP$33")))),1/(1+EXP(-SUMPRODUCT(Engine!$C$15682:$C$15713,INDIRECT("Coefficients!$BQ$2:$BQ$33"))))))</f>
      </c>
      <c r="AX496" s="8">
        <f>IF(OR($B496="",$C496="",$D496="",$E496="",$F496="",$G496="",$H496="",$I496="",$J496="",$K496="",$L496=""),"",IF($B496="Female",1/(1+EXP(-SUMPRODUCT(Engine!$C$15682:$C$15713,INDIRECT("Coefficients!$BR$2:$BR$33")))),1/(1+EXP(-SUMPRODUCT(Engine!$C$15682:$C$15713,INDIRECT("Coefficients!$BS$2:$BS$33"))))))</f>
      </c>
      <c r="AY496" s="8">
        <f>IF(OR($B496="",$C496="",$D496="",$E496="",$F496="",$G496="",$H496="",$I496="",$J496="",$K496="",$L496=""),"",IF($B496="Female",1/(1+EXP(-SUMPRODUCT(Engine!$C$15682:$C$15713,INDIRECT("Coefficients!$BT$2:$BT$33")))),1/(1+EXP(-SUMPRODUCT(Engine!$C$15682:$C$15713,INDIRECT("Coefficients!$BU$2:$BU$33"))))))</f>
      </c>
      <c r="AZ496" s="8">
        <f>IF(OR($B496="",$C496="",$D496="",$E496="",$F496="",$G496="",$H496="",$I496="",$J496="",$K496="",$L496=""),"",IF($B496="Female",1/(1+EXP(-SUMPRODUCT(Engine!$C$15682:$C$15713,INDIRECT("Coefficients!$BV$2:$BV$33")))),1/(1+EXP(-SUMPRODUCT(Engine!$C$15682:$C$15713,INDIRECT("Coefficients!$BW$2:$BW$33"))))))</f>
      </c>
      <c r="BA496" s="8">
        <f>IF(OR($B496="",$C496="",$D496="",$E496="",$F496="",$G496="",$H496="",$I496="",$J496="",$K496="",$L496=""),"",IF($B496="Female",1/(1+EXP(-SUMPRODUCT(Engine!$C$15682:$C$15713,INDIRECT("Coefficients!$BX$2:$BX$33")))),1/(1+EXP(-SUMPRODUCT(Engine!$C$15682:$C$15713,INDIRECT("Coefficients!$BY$2:$BY$33"))))))</f>
      </c>
      <c r="BB496" s="8">
        <f>IF(OR($B496="",$C496="",$D496="",$E496="",$F496="",$G496="",$H496="",$I496="",$J496="",$K496="",$L496=""),"",IF($B496="Female",1/(1+EXP(-SUMPRODUCT(Engine!$C$15682:$C$15713,INDIRECT("Coefficients!$BZ$2:$BZ$33")))),1/(1+EXP(-SUMPRODUCT(Engine!$C$15682:$C$15713,INDIRECT("Coefficients!$CA$2:$CA$33"))))))</f>
      </c>
      <c r="BC496" s="8">
        <f>IF(OR($B496="",$C496="",$D496="",$E496="",$F496="",$G496="",$H496="",$I496="",$J496="",$K496="",$L496=""),"",IF($B496="Female",1/(1+EXP(-SUMPRODUCT(Engine!$C$15682:$C$15713,INDIRECT("Coefficients!$CB$2:$CB$33")))),1/(1+EXP(-SUMPRODUCT(Engine!$C$15682:$C$15713,INDIRECT("Coefficients!$CC$2:$CC$33"))))))</f>
      </c>
      <c r="BD496" s="8">
        <f>IF(OR($B496="",$C496="",$D496="",$E496="",$F496="",$G496="",$H496="",$I496="",$J496="",$K496="",$L496=""),"",IF($B496="Female",1/(1+EXP(-SUMPRODUCT(Engine!$C$15682:$C$15713,INDIRECT("Coefficients!$CD$2:$CD$33")))),1/(1+EXP(-SUMPRODUCT(Engine!$C$15682:$C$15713,INDIRECT("Coefficients!$CE$2:$CE$33"))))))</f>
      </c>
      <c r="BE496" s="8">
        <f>IF(OR($B496="",$C496="",$D496="",$E496="",$F496="",$G496="",$H496="",$I496="",$J496="",$K496="",$L496=""),"",IF($B496="Female",1/(1+EXP(-SUMPRODUCT(Engine!$C$15682:$C$15713,INDIRECT("Coefficients!$CF$2:$CF$33")))),1/(1+EXP(-SUMPRODUCT(Engine!$C$15682:$C$15713,INDIRECT("Coefficients!$CG$2:$CG$33"))))))</f>
      </c>
      <c r="BF496" s="8">
        <f>IF(OR($B496="",$C496="",$D496="",$E496="",$F496="",$G496="",$H496="",$I496="",$J496="",$K496="",$L496=""),"",IF($B496="Female",1/(1+EXP(-SUMPRODUCT(Engine!$C$15682:$C$15713,INDIRECT("Coefficients!$CH$2:$CH$33")))),1/(1+EXP(-SUMPRODUCT(Engine!$C$15682:$C$15713,INDIRECT("Coefficients!$CI$2:$CI$33"))))))</f>
      </c>
      <c r="BG496" s="8">
        <f>IF(OR($B496="",$C496="",$D496="",$E496="",$F496="",$G496="",$H496="",$I496="",$J496="",$K496="",$L496=""),"",IF($B496="Female",1/(1+EXP(-SUMPRODUCT(Engine!$C$15682:$C$15713,INDIRECT("Coefficients!$CJ$2:$CJ$33")))),1/(1+EXP(-SUMPRODUCT(Engine!$C$15682:$C$15713,INDIRECT("Coefficients!$CK$2:$CK$33"))))))</f>
      </c>
      <c r="BH496" s="8">
        <f>IF(OR($B496="",$C496="",$D496="",$E496="",$F496="",$G496="",$H496="",$I496="",$J496="",$K496="",$L496=""),"",IF($B496="Female",1/(1+EXP(-SUMPRODUCT(Engine!$C$15682:$C$15713,INDIRECT("Coefficients!$CL$2:$CL$33")))),1/(1+EXP(-SUMPRODUCT(Engine!$C$15682:$C$15713,INDIRECT("Coefficients!$CM$2:$CM$33"))))))</f>
      </c>
      <c r="BI496" s="8">
        <f>IF(OR($B496="",$C496="",$D496="",$E496="",$F496="",$G496="",$H496="",$I496="",$J496="",$K496="",$L496=""),"",IF($B496="Female",1/(1+EXP(-SUMPRODUCT(Engine!$C$15682:$C$15713,INDIRECT("Coefficients!$CN$2:$CN$33")))),1/(1+EXP(-SUMPRODUCT(Engine!$C$15682:$C$15713,INDIRECT("Coefficients!$CO$2:$CO$33"))))))</f>
      </c>
      <c r="BJ496" s="8">
        <f>IF(OR($B496="",$C496="",$D496="",$E496="",$F496="",$G496="",$H496="",$I496="",$J496="",$K496="",$L496=""),"",IF($B496="Female",1/(1+EXP(-SUMPRODUCT(Engine!$C$15682:$C$15713,INDIRECT("Coefficients!$CP$2:$CP$33")))),1/(1+EXP(-SUMPRODUCT(Engine!$C$15682:$C$15713,INDIRECT("Coefficients!$CQ$2:$CQ$33"))))))</f>
      </c>
      <c r="BK496" s="8">
        <f>IF(OR($B496="",$C496="",$D496="",$E496="",$F496="",$G496="",$H496="",$I496="",$J496="",$K496="",$L496=""),"",IF($B496="Female",1/(1+EXP(-SUMPRODUCT(Engine!$C$15682:$C$15713,INDIRECT("Coefficients!$CR$2:$CR$33")))),1/(1+EXP(-SUMPRODUCT(Engine!$C$15682:$C$15713,INDIRECT("Coefficients!$CS$2:$CS$33"))))))</f>
      </c>
      <c r="BL496" s="8">
        <f>IF(OR($B496="",$C496="",$D496="",$E496="",$F496="",$G496="",$H496="",$I496="",$J496="",$K496="",$L496=""),"",IF($B496="Female",1/(1+EXP(-SUMPRODUCT(Engine!$C$15682:$C$15713,INDIRECT("Coefficients!$CT$2:$CT$33")))),1/(1+EXP(-SUMPRODUCT(Engine!$C$15682:$C$15713,INDIRECT("Coefficients!$CU$2:$CU$33"))))))</f>
      </c>
      <c r="BM496" s="8">
        <f>IF(OR($B496="",$C496="",$D496="",$E496="",$F496="",$G496="",$H496="",$I496="",$J496="",$K496="",$L496=""),"",IF($B496="Female",1/(1+EXP(-SUMPRODUCT(Engine!$C$15682:$C$15713,INDIRECT("Coefficients!$CV$2:$CV$33")))),1/(1+EXP(-SUMPRODUCT(Engine!$C$15682:$C$15713,INDIRECT("Coefficients!$CW$2:$CW$33"))))))</f>
      </c>
    </row>
    <row r="497" spans="1:65" x14ac:dyDescent="0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8">
        <f>IF(OR($B497="",$C497="",$D497="",$E497="",$F497="",$G497="",$H497="",$I497="",$J497="",$K497="",$L497=""),"",IF($B497="Female",1/(1+EXP(-SUMPRODUCT(Engine!$C$15714:$C$15745,INDIRECT("Coefficients!$B$2:$B$33")))),1/(1+EXP(-SUMPRODUCT(Engine!$C$15714:$C$15745,INDIRECT("Coefficients!$C$2:$C$33"))))))</f>
      </c>
      <c r="Q497" s="8">
        <f>IF(OR($B497="",$C497="",$D497="",$E497="",$F497="",$G497="",$H497="",$I497="",$J497="",$K497="",$L497=""),"",IF($B497="Female",1/(1+EXP(-SUMPRODUCT(Engine!$C$15714:$C$15745,INDIRECT("Coefficients!$D$2:$D$33")))),1/(1+EXP(-SUMPRODUCT(Engine!$C$15714:$C$15745,INDIRECT("Coefficients!$E$2:$E$33"))))))</f>
      </c>
      <c r="R497" s="8">
        <f>IF(OR($B497="",$C497="",$D497="",$E497="",$F497="",$G497="",$H497="",$I497="",$J497="",$K497="",$L497=""),"",IF($B497="Female",1/(1+EXP(-SUMPRODUCT(Engine!$C$15714:$C$15745,INDIRECT("Coefficients!$F$2:$F$33")))),1/(1+EXP(-SUMPRODUCT(Engine!$C$15714:$C$15745,INDIRECT("Coefficients!$G$2:$G$33"))))))</f>
      </c>
      <c r="S497" s="8">
        <f>IF(OR($B497="",$C497="",$D497="",$E497="",$F497="",$G497="",$H497="",$I497="",$J497="",$K497="",$L497=""),"",IF($B497="Female",1/(1+EXP(-SUMPRODUCT(Engine!$C$15714:$C$15745,INDIRECT("Coefficients!$H$2:$H$33")))),1/(1+EXP(-SUMPRODUCT(Engine!$C$15714:$C$15745,INDIRECT("Coefficients!$I$2:$I$33"))))))</f>
      </c>
      <c r="T497" s="8">
        <f>IF(OR($B497="",$C497="",$D497="",$E497="",$F497="",$G497="",$H497="",$I497="",$J497="",$K497="",$L497=""),"",IF($B497="Female",1/(1+EXP(-SUMPRODUCT(Engine!$C$15714:$C$15745,INDIRECT("Coefficients!$J$2:$J$33")))),1/(1+EXP(-SUMPRODUCT(Engine!$C$15714:$C$15745,INDIRECT("Coefficients!$K$2:$K$33"))))))</f>
      </c>
      <c r="U497" s="8">
        <f>IF(OR($B497="",$C497="",$D497="",$E497="",$F497="",$G497="",$H497="",$I497="",$J497="",$K497="",$L497=""),"",IF($B497="Female",1/(1+EXP(-SUMPRODUCT(Engine!$C$15714:$C$15745,INDIRECT("Coefficients!$L$2:$L$33")))),1/(1+EXP(-SUMPRODUCT(Engine!$C$15714:$C$15745,INDIRECT("Coefficients!$M$2:$M$33"))))))</f>
      </c>
      <c r="V497" s="8">
        <f>IF(OR($B497="",$C497="",$D497="",$E497="",$F497="",$G497="",$H497="",$I497="",$J497="",$K497="",$L497=""),"",IF($B497="Female",1/(1+EXP(-SUMPRODUCT(Engine!$C$15714:$C$15745,INDIRECT("Coefficients!$N$2:$N$33")))),1/(1+EXP(-SUMPRODUCT(Engine!$C$15714:$C$15745,INDIRECT("Coefficients!$O$2:$O$33"))))))</f>
      </c>
      <c r="W497" s="8">
        <f>IF(OR($B497="",$C497="",$D497="",$E497="",$F497="",$G497="",$H497="",$I497="",$J497="",$K497="",$L497=""),"",IF($B497="Female",1/(1+EXP(-SUMPRODUCT(Engine!$C$15714:$C$15745,INDIRECT("Coefficients!$P$2:$P$33")))),1/(1+EXP(-SUMPRODUCT(Engine!$C$15714:$C$15745,INDIRECT("Coefficients!$Q$2:$Q$33"))))))</f>
      </c>
      <c r="X497" s="8">
        <f>IF(OR($B497="",$C497="",$D497="",$E497="",$F497="",$G497="",$H497="",$I497="",$J497="",$K497="",$L497=""),"",IF($B497="Female",1/(1+EXP(-SUMPRODUCT(Engine!$C$15714:$C$15745,INDIRECT("Coefficients!$R$2:$R$33")))),1/(1+EXP(-SUMPRODUCT(Engine!$C$15714:$C$15745,INDIRECT("Coefficients!$S$2:$S$33"))))))</f>
      </c>
      <c r="Y497" s="8">
        <f>IF(OR($B497="",$C497="",$D497="",$E497="",$F497="",$G497="",$H497="",$I497="",$J497="",$K497="",$L497=""),"",IF($B497="Female",1/(1+EXP(-SUMPRODUCT(Engine!$C$15714:$C$15745,INDIRECT("Coefficients!$T$2:$T$33")))),1/(1+EXP(-SUMPRODUCT(Engine!$C$15714:$C$15745,INDIRECT("Coefficients!$U$2:$U$33"))))))</f>
      </c>
      <c r="Z497" s="8">
        <f>IF(OR($B497="",$C497="",$D497="",$E497="",$F497="",$G497="",$H497="",$I497="",$J497="",$K497="",$L497=""),"",IF($B497="Female",1/(1+EXP(-SUMPRODUCT(Engine!$C$15714:$C$15745,INDIRECT("Coefficients!$V$2:$V$33")))),1/(1+EXP(-SUMPRODUCT(Engine!$C$15714:$C$15745,INDIRECT("Coefficients!$W$2:$W$33"))))))</f>
      </c>
      <c r="AA497" s="8">
        <f>IF(OR($B497="",$C497="",$D497="",$E497="",$F497="",$G497="",$H497="",$I497="",$J497="",$K497="",$L497=""),"",IF($B497="Female",1/(1+EXP(-SUMPRODUCT(Engine!$C$15714:$C$15745,INDIRECT("Coefficients!$X$2:$X$33")))),1/(1+EXP(-SUMPRODUCT(Engine!$C$15714:$C$15745,INDIRECT("Coefficients!$Y$2:$Y$33"))))))</f>
      </c>
      <c r="AB497" s="8">
        <f>IF(OR($B497="",$C497="",$D497="",$E497="",$F497="",$G497="",$H497="",$I497="",$J497="",$K497="",$L497=""),"",IF($B497="Female",1/(1+EXP(-SUMPRODUCT(Engine!$C$15714:$C$15745,INDIRECT("Coefficients!$Z$2:$Z$33")))),1/(1+EXP(-SUMPRODUCT(Engine!$C$15714:$C$15745,INDIRECT("Coefficients!$AA$2:$AA$33"))))))</f>
      </c>
      <c r="AC497" s="8">
        <f>IF(OR($B497="",$C497="",$D497="",$E497="",$F497="",$G497="",$H497="",$I497="",$J497="",$K497="",$L497=""),"",IF($B497="Female",1/(1+EXP(-SUMPRODUCT(Engine!$C$15714:$C$15745,INDIRECT("Coefficients!$AB$2:$AB$33")))),1/(1+EXP(-SUMPRODUCT(Engine!$C$15714:$C$15745,INDIRECT("Coefficients!$AC$2:$AC$33"))))))</f>
      </c>
      <c r="AD497" s="8">
        <f>IF(OR($B497="",$C497="",$D497="",$E497="",$F497="",$G497="",$H497="",$I497="",$J497="",$K497="",$L497=""),"",IF($B497="Female",1/(1+EXP(-SUMPRODUCT(Engine!$C$15714:$C$15745,INDIRECT("Coefficients!$AD$2:$AD$33")))),1/(1+EXP(-SUMPRODUCT(Engine!$C$15714:$C$15745,INDIRECT("Coefficients!$AE$2:$AE$33"))))))</f>
      </c>
      <c r="AE497" s="8">
        <f>IF(OR($B497="",$C497="",$D497="",$E497="",$F497="",$G497="",$H497="",$I497="",$J497="",$K497="",$L497=""),"",IF($B497="Female",1/(1+EXP(-SUMPRODUCT(Engine!$C$15714:$C$15745,INDIRECT("Coefficients!$AF$2:$AF$33")))),1/(1+EXP(-SUMPRODUCT(Engine!$C$15714:$C$15745,INDIRECT("Coefficients!$AG$2:$AG$33"))))))</f>
      </c>
      <c r="AF497" s="8">
        <f>IF(OR($B497="",$C497="",$D497="",$E497="",$F497="",$G497="",$H497="",$I497="",$J497="",$K497="",$L497=""),"",IF($B497="Female",1/(1+EXP(-SUMPRODUCT(Engine!$C$15714:$C$15745,INDIRECT("Coefficients!$AH$2:$AH$33")))),1/(1+EXP(-SUMPRODUCT(Engine!$C$15714:$C$15745,INDIRECT("Coefficients!$AI$2:$AI$33"))))))</f>
      </c>
      <c r="AG497" s="8">
        <f>IF(OR($B497="",$C497="",$D497="",$E497="",$F497="",$G497="",$H497="",$I497="",$J497="",$K497="",$L497=""),"",IF($B497="Female",1/(1+EXP(-SUMPRODUCT(Engine!$C$15714:$C$15745,INDIRECT("Coefficients!$AJ$2:$AJ$33")))),1/(1+EXP(-SUMPRODUCT(Engine!$C$15714:$C$15745,INDIRECT("Coefficients!$AK$2:$AK$33"))))))</f>
      </c>
      <c r="AH497" s="8">
        <f>IF(OR($B497="",$C497="",$D497="",$E497="",$F497="",$G497="",$H497="",$I497="",$J497="",$K497="",$L497=""),"",IF($B497="Female",1/(1+EXP(-SUMPRODUCT(Engine!$C$15714:$C$15745,INDIRECT("Coefficients!$AL$2:$AL$33")))),1/(1+EXP(-SUMPRODUCT(Engine!$C$15714:$C$15745,INDIRECT("Coefficients!$AM$2:$AM$33"))))))</f>
      </c>
      <c r="AI497" s="8">
        <f>IF(OR($B497="",$C497="",$D497="",$E497="",$F497="",$G497="",$H497="",$I497="",$J497="",$K497="",$L497=""),"",IF($B497="Female",1/(1+EXP(-SUMPRODUCT(Engine!$C$15714:$C$15745,INDIRECT("Coefficients!$AN$2:$AN$33")))),1/(1+EXP(-SUMPRODUCT(Engine!$C$15714:$C$15745,INDIRECT("Coefficients!$AO$2:$AO$33"))))))</f>
      </c>
      <c r="AJ497" s="8">
        <f>IF(OR($B497="",$C497="",$D497="",$E497="",$F497="",$G497="",$H497="",$I497="",$J497="",$K497="",$L497=""),"",IF($B497="Female",1/(1+EXP(-SUMPRODUCT(Engine!$C$15714:$C$15745,INDIRECT("Coefficients!$AP$2:$AP$33")))),1/(1+EXP(-SUMPRODUCT(Engine!$C$15714:$C$15745,INDIRECT("Coefficients!$AQ$2:$AQ$33"))))))</f>
      </c>
      <c r="AK497" s="8">
        <f>IF(OR($B497="",$C497="",$D497="",$E497="",$F497="",$G497="",$H497="",$I497="",$J497="",$K497="",$L497=""),"",IF($B497="Female",1/(1+EXP(-SUMPRODUCT(Engine!$C$15714:$C$15745,INDIRECT("Coefficients!$AR$2:$AR$33")))),1/(1+EXP(-SUMPRODUCT(Engine!$C$15714:$C$15745,INDIRECT("Coefficients!$AS$2:$AS$33"))))))</f>
      </c>
      <c r="AL497" s="8">
        <f>IF(OR($B497="",$C497="",$D497="",$E497="",$F497="",$G497="",$H497="",$I497="",$J497="",$K497="",$L497=""),"",IF($B497="Female",1/(1+EXP(-SUMPRODUCT(Engine!$C$15714:$C$15745,INDIRECT("Coefficients!$AT$2:$AT$33")))),1/(1+EXP(-SUMPRODUCT(Engine!$C$15714:$C$15745,INDIRECT("Coefficients!$AU$2:$AU$33"))))))</f>
      </c>
      <c r="AM497" s="8">
        <f>IF(OR($B497="",$C497="",$D497="",$E497="",$F497="",$G497="",$H497="",$I497="",$J497="",$K497="",$L497=""),"",IF($B497="Female",1/(1+EXP(-SUMPRODUCT(Engine!$C$15714:$C$15745,INDIRECT("Coefficients!$AV$2:$AV$33")))),1/(1+EXP(-SUMPRODUCT(Engine!$C$15714:$C$15745,INDIRECT("Coefficients!$AW$2:$AW$33"))))))</f>
      </c>
      <c r="AN497" s="8">
        <f>IF(OR($B497="",$C497="",$D497="",$E497="",$F497="",$G497="",$H497="",$I497="",$J497="",$K497="",$L497=""),"",IF($B497="Female",1/(1+EXP(-SUMPRODUCT(Engine!$C$15714:$C$15745,INDIRECT("Coefficients!$AX$2:$AX$33")))),1/(1+EXP(-SUMPRODUCT(Engine!$C$15714:$C$15745,INDIRECT("Coefficients!$AY$2:$AY$33"))))))</f>
      </c>
      <c r="AO497" s="8">
        <f>IF(OR($B497="",$C497="",$D497="",$E497="",$F497="",$G497="",$H497="",$I497="",$J497="",$K497="",$L497=""),"",IF($B497="Female",1/(1+EXP(-SUMPRODUCT(Engine!$C$15714:$C$15745,INDIRECT("Coefficients!$AZ$2:$AZ$33")))),1/(1+EXP(-SUMPRODUCT(Engine!$C$15714:$C$15745,INDIRECT("Coefficients!$BA$2:$BA$33"))))))</f>
      </c>
      <c r="AP497" s="8">
        <f>IF(OR($B497="",$C497="",$D497="",$E497="",$F497="",$G497="",$H497="",$I497="",$J497="",$K497="",$L497=""),"",IF($B497="Female",1/(1+EXP(-SUMPRODUCT(Engine!$C$15714:$C$15745,INDIRECT("Coefficients!$BB$2:$BB$33")))),1/(1+EXP(-SUMPRODUCT(Engine!$C$15714:$C$15745,INDIRECT("Coefficients!$BC$2:$BC$33"))))))</f>
      </c>
      <c r="AQ497" s="8">
        <f>IF(OR($B497="",$C497="",$D497="",$E497="",$F497="",$G497="",$H497="",$I497="",$J497="",$K497="",$L497=""),"",IF($B497="Female",1/(1+EXP(-SUMPRODUCT(Engine!$C$15714:$C$15745,INDIRECT("Coefficients!$BD$2:$BD$33")))),1/(1+EXP(-SUMPRODUCT(Engine!$C$15714:$C$15745,INDIRECT("Coefficients!$BE$2:$BE$33"))))))</f>
      </c>
      <c r="AR497" s="8">
        <f>IF(OR($B497="",$C497="",$D497="",$E497="",$F497="",$G497="",$H497="",$I497="",$J497="",$K497="",$L497=""),"",IF($B497="Female",1/(1+EXP(-SUMPRODUCT(Engine!$C$15714:$C$15745,INDIRECT("Coefficients!$BF$2:$BF$33")))),1/(1+EXP(-SUMPRODUCT(Engine!$C$15714:$C$15745,INDIRECT("Coefficients!$BG$2:$BG$33"))))))</f>
      </c>
      <c r="AS497" s="8">
        <f>IF(OR($B497="",$C497="",$D497="",$E497="",$F497="",$G497="",$H497="",$I497="",$J497="",$K497="",$L497=""),"",IF($B497="Female",1/(1+EXP(-SUMPRODUCT(Engine!$C$15714:$C$15745,INDIRECT("Coefficients!$BH$2:$BH$33")))),1/(1+EXP(-SUMPRODUCT(Engine!$C$15714:$C$15745,INDIRECT("Coefficients!$BI$2:$BI$33"))))))</f>
      </c>
      <c r="AT497" s="8">
        <f>IF(OR($B497="",$C497="",$D497="",$E497="",$F497="",$G497="",$H497="",$I497="",$J497="",$K497="",$L497=""),"",IF($B497="Female",1/(1+EXP(-SUMPRODUCT(Engine!$C$15714:$C$15745,INDIRECT("Coefficients!$BJ$2:$BJ$33")))),1/(1+EXP(-SUMPRODUCT(Engine!$C$15714:$C$15745,INDIRECT("Coefficients!$BK$2:$BK$33"))))))</f>
      </c>
      <c r="AU497" s="8">
        <f>IF(OR($B497="",$C497="",$D497="",$E497="",$F497="",$G497="",$H497="",$I497="",$J497="",$K497="",$L497=""),"",IF($B497="Female",1/(1+EXP(-SUMPRODUCT(Engine!$C$15714:$C$15745,INDIRECT("Coefficients!$BL$2:$BL$33")))),1/(1+EXP(-SUMPRODUCT(Engine!$C$15714:$C$15745,INDIRECT("Coefficients!$BM$2:$BM$33"))))))</f>
      </c>
      <c r="AV497" s="8">
        <f>IF(OR($B497="",$C497="",$D497="",$E497="",$F497="",$G497="",$H497="",$I497="",$J497="",$K497="",$L497=""),"",IF($B497="Female",1/(1+EXP(-SUMPRODUCT(Engine!$C$15714:$C$15745,INDIRECT("Coefficients!$BN$2:$BN$33")))),1/(1+EXP(-SUMPRODUCT(Engine!$C$15714:$C$15745,INDIRECT("Coefficients!$BO$2:$BO$33"))))))</f>
      </c>
      <c r="AW497" s="8">
        <f>IF(OR($B497="",$C497="",$D497="",$E497="",$F497="",$G497="",$H497="",$I497="",$J497="",$K497="",$L497=""),"",IF($B497="Female",1/(1+EXP(-SUMPRODUCT(Engine!$C$15714:$C$15745,INDIRECT("Coefficients!$BP$2:$BP$33")))),1/(1+EXP(-SUMPRODUCT(Engine!$C$15714:$C$15745,INDIRECT("Coefficients!$BQ$2:$BQ$33"))))))</f>
      </c>
      <c r="AX497" s="8">
        <f>IF(OR($B497="",$C497="",$D497="",$E497="",$F497="",$G497="",$H497="",$I497="",$J497="",$K497="",$L497=""),"",IF($B497="Female",1/(1+EXP(-SUMPRODUCT(Engine!$C$15714:$C$15745,INDIRECT("Coefficients!$BR$2:$BR$33")))),1/(1+EXP(-SUMPRODUCT(Engine!$C$15714:$C$15745,INDIRECT("Coefficients!$BS$2:$BS$33"))))))</f>
      </c>
      <c r="AY497" s="8">
        <f>IF(OR($B497="",$C497="",$D497="",$E497="",$F497="",$G497="",$H497="",$I497="",$J497="",$K497="",$L497=""),"",IF($B497="Female",1/(1+EXP(-SUMPRODUCT(Engine!$C$15714:$C$15745,INDIRECT("Coefficients!$BT$2:$BT$33")))),1/(1+EXP(-SUMPRODUCT(Engine!$C$15714:$C$15745,INDIRECT("Coefficients!$BU$2:$BU$33"))))))</f>
      </c>
      <c r="AZ497" s="8">
        <f>IF(OR($B497="",$C497="",$D497="",$E497="",$F497="",$G497="",$H497="",$I497="",$J497="",$K497="",$L497=""),"",IF($B497="Female",1/(1+EXP(-SUMPRODUCT(Engine!$C$15714:$C$15745,INDIRECT("Coefficients!$BV$2:$BV$33")))),1/(1+EXP(-SUMPRODUCT(Engine!$C$15714:$C$15745,INDIRECT("Coefficients!$BW$2:$BW$33"))))))</f>
      </c>
      <c r="BA497" s="8">
        <f>IF(OR($B497="",$C497="",$D497="",$E497="",$F497="",$G497="",$H497="",$I497="",$J497="",$K497="",$L497=""),"",IF($B497="Female",1/(1+EXP(-SUMPRODUCT(Engine!$C$15714:$C$15745,INDIRECT("Coefficients!$BX$2:$BX$33")))),1/(1+EXP(-SUMPRODUCT(Engine!$C$15714:$C$15745,INDIRECT("Coefficients!$BY$2:$BY$33"))))))</f>
      </c>
      <c r="BB497" s="8">
        <f>IF(OR($B497="",$C497="",$D497="",$E497="",$F497="",$G497="",$H497="",$I497="",$J497="",$K497="",$L497=""),"",IF($B497="Female",1/(1+EXP(-SUMPRODUCT(Engine!$C$15714:$C$15745,INDIRECT("Coefficients!$BZ$2:$BZ$33")))),1/(1+EXP(-SUMPRODUCT(Engine!$C$15714:$C$15745,INDIRECT("Coefficients!$CA$2:$CA$33"))))))</f>
      </c>
      <c r="BC497" s="8">
        <f>IF(OR($B497="",$C497="",$D497="",$E497="",$F497="",$G497="",$H497="",$I497="",$J497="",$K497="",$L497=""),"",IF($B497="Female",1/(1+EXP(-SUMPRODUCT(Engine!$C$15714:$C$15745,INDIRECT("Coefficients!$CB$2:$CB$33")))),1/(1+EXP(-SUMPRODUCT(Engine!$C$15714:$C$15745,INDIRECT("Coefficients!$CC$2:$CC$33"))))))</f>
      </c>
      <c r="BD497" s="8">
        <f>IF(OR($B497="",$C497="",$D497="",$E497="",$F497="",$G497="",$H497="",$I497="",$J497="",$K497="",$L497=""),"",IF($B497="Female",1/(1+EXP(-SUMPRODUCT(Engine!$C$15714:$C$15745,INDIRECT("Coefficients!$CD$2:$CD$33")))),1/(1+EXP(-SUMPRODUCT(Engine!$C$15714:$C$15745,INDIRECT("Coefficients!$CE$2:$CE$33"))))))</f>
      </c>
      <c r="BE497" s="8">
        <f>IF(OR($B497="",$C497="",$D497="",$E497="",$F497="",$G497="",$H497="",$I497="",$J497="",$K497="",$L497=""),"",IF($B497="Female",1/(1+EXP(-SUMPRODUCT(Engine!$C$15714:$C$15745,INDIRECT("Coefficients!$CF$2:$CF$33")))),1/(1+EXP(-SUMPRODUCT(Engine!$C$15714:$C$15745,INDIRECT("Coefficients!$CG$2:$CG$33"))))))</f>
      </c>
      <c r="BF497" s="8">
        <f>IF(OR($B497="",$C497="",$D497="",$E497="",$F497="",$G497="",$H497="",$I497="",$J497="",$K497="",$L497=""),"",IF($B497="Female",1/(1+EXP(-SUMPRODUCT(Engine!$C$15714:$C$15745,INDIRECT("Coefficients!$CH$2:$CH$33")))),1/(1+EXP(-SUMPRODUCT(Engine!$C$15714:$C$15745,INDIRECT("Coefficients!$CI$2:$CI$33"))))))</f>
      </c>
      <c r="BG497" s="8">
        <f>IF(OR($B497="",$C497="",$D497="",$E497="",$F497="",$G497="",$H497="",$I497="",$J497="",$K497="",$L497=""),"",IF($B497="Female",1/(1+EXP(-SUMPRODUCT(Engine!$C$15714:$C$15745,INDIRECT("Coefficients!$CJ$2:$CJ$33")))),1/(1+EXP(-SUMPRODUCT(Engine!$C$15714:$C$15745,INDIRECT("Coefficients!$CK$2:$CK$33"))))))</f>
      </c>
      <c r="BH497" s="8">
        <f>IF(OR($B497="",$C497="",$D497="",$E497="",$F497="",$G497="",$H497="",$I497="",$J497="",$K497="",$L497=""),"",IF($B497="Female",1/(1+EXP(-SUMPRODUCT(Engine!$C$15714:$C$15745,INDIRECT("Coefficients!$CL$2:$CL$33")))),1/(1+EXP(-SUMPRODUCT(Engine!$C$15714:$C$15745,INDIRECT("Coefficients!$CM$2:$CM$33"))))))</f>
      </c>
      <c r="BI497" s="8">
        <f>IF(OR($B497="",$C497="",$D497="",$E497="",$F497="",$G497="",$H497="",$I497="",$J497="",$K497="",$L497=""),"",IF($B497="Female",1/(1+EXP(-SUMPRODUCT(Engine!$C$15714:$C$15745,INDIRECT("Coefficients!$CN$2:$CN$33")))),1/(1+EXP(-SUMPRODUCT(Engine!$C$15714:$C$15745,INDIRECT("Coefficients!$CO$2:$CO$33"))))))</f>
      </c>
      <c r="BJ497" s="8">
        <f>IF(OR($B497="",$C497="",$D497="",$E497="",$F497="",$G497="",$H497="",$I497="",$J497="",$K497="",$L497=""),"",IF($B497="Female",1/(1+EXP(-SUMPRODUCT(Engine!$C$15714:$C$15745,INDIRECT("Coefficients!$CP$2:$CP$33")))),1/(1+EXP(-SUMPRODUCT(Engine!$C$15714:$C$15745,INDIRECT("Coefficients!$CQ$2:$CQ$33"))))))</f>
      </c>
      <c r="BK497" s="8">
        <f>IF(OR($B497="",$C497="",$D497="",$E497="",$F497="",$G497="",$H497="",$I497="",$J497="",$K497="",$L497=""),"",IF($B497="Female",1/(1+EXP(-SUMPRODUCT(Engine!$C$15714:$C$15745,INDIRECT("Coefficients!$CR$2:$CR$33")))),1/(1+EXP(-SUMPRODUCT(Engine!$C$15714:$C$15745,INDIRECT("Coefficients!$CS$2:$CS$33"))))))</f>
      </c>
      <c r="BL497" s="8">
        <f>IF(OR($B497="",$C497="",$D497="",$E497="",$F497="",$G497="",$H497="",$I497="",$J497="",$K497="",$L497=""),"",IF($B497="Female",1/(1+EXP(-SUMPRODUCT(Engine!$C$15714:$C$15745,INDIRECT("Coefficients!$CT$2:$CT$33")))),1/(1+EXP(-SUMPRODUCT(Engine!$C$15714:$C$15745,INDIRECT("Coefficients!$CU$2:$CU$33"))))))</f>
      </c>
      <c r="BM497" s="8">
        <f>IF(OR($B497="",$C497="",$D497="",$E497="",$F497="",$G497="",$H497="",$I497="",$J497="",$K497="",$L497=""),"",IF($B497="Female",1/(1+EXP(-SUMPRODUCT(Engine!$C$15714:$C$15745,INDIRECT("Coefficients!$CV$2:$CV$33")))),1/(1+EXP(-SUMPRODUCT(Engine!$C$15714:$C$15745,INDIRECT("Coefficients!$CW$2:$CW$33"))))))</f>
      </c>
    </row>
    <row r="498" spans="1:65" x14ac:dyDescent="0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8">
        <f>IF(OR($B498="",$C498="",$D498="",$E498="",$F498="",$G498="",$H498="",$I498="",$J498="",$K498="",$L498=""),"",IF($B498="Female",1/(1+EXP(-SUMPRODUCT(Engine!$C$15746:$C$15777,INDIRECT("Coefficients!$B$2:$B$33")))),1/(1+EXP(-SUMPRODUCT(Engine!$C$15746:$C$15777,INDIRECT("Coefficients!$C$2:$C$33"))))))</f>
      </c>
      <c r="Q498" s="8">
        <f>IF(OR($B498="",$C498="",$D498="",$E498="",$F498="",$G498="",$H498="",$I498="",$J498="",$K498="",$L498=""),"",IF($B498="Female",1/(1+EXP(-SUMPRODUCT(Engine!$C$15746:$C$15777,INDIRECT("Coefficients!$D$2:$D$33")))),1/(1+EXP(-SUMPRODUCT(Engine!$C$15746:$C$15777,INDIRECT("Coefficients!$E$2:$E$33"))))))</f>
      </c>
      <c r="R498" s="8">
        <f>IF(OR($B498="",$C498="",$D498="",$E498="",$F498="",$G498="",$H498="",$I498="",$J498="",$K498="",$L498=""),"",IF($B498="Female",1/(1+EXP(-SUMPRODUCT(Engine!$C$15746:$C$15777,INDIRECT("Coefficients!$F$2:$F$33")))),1/(1+EXP(-SUMPRODUCT(Engine!$C$15746:$C$15777,INDIRECT("Coefficients!$G$2:$G$33"))))))</f>
      </c>
      <c r="S498" s="8">
        <f>IF(OR($B498="",$C498="",$D498="",$E498="",$F498="",$G498="",$H498="",$I498="",$J498="",$K498="",$L498=""),"",IF($B498="Female",1/(1+EXP(-SUMPRODUCT(Engine!$C$15746:$C$15777,INDIRECT("Coefficients!$H$2:$H$33")))),1/(1+EXP(-SUMPRODUCT(Engine!$C$15746:$C$15777,INDIRECT("Coefficients!$I$2:$I$33"))))))</f>
      </c>
      <c r="T498" s="8">
        <f>IF(OR($B498="",$C498="",$D498="",$E498="",$F498="",$G498="",$H498="",$I498="",$J498="",$K498="",$L498=""),"",IF($B498="Female",1/(1+EXP(-SUMPRODUCT(Engine!$C$15746:$C$15777,INDIRECT("Coefficients!$J$2:$J$33")))),1/(1+EXP(-SUMPRODUCT(Engine!$C$15746:$C$15777,INDIRECT("Coefficients!$K$2:$K$33"))))))</f>
      </c>
      <c r="U498" s="8">
        <f>IF(OR($B498="",$C498="",$D498="",$E498="",$F498="",$G498="",$H498="",$I498="",$J498="",$K498="",$L498=""),"",IF($B498="Female",1/(1+EXP(-SUMPRODUCT(Engine!$C$15746:$C$15777,INDIRECT("Coefficients!$L$2:$L$33")))),1/(1+EXP(-SUMPRODUCT(Engine!$C$15746:$C$15777,INDIRECT("Coefficients!$M$2:$M$33"))))))</f>
      </c>
      <c r="V498" s="8">
        <f>IF(OR($B498="",$C498="",$D498="",$E498="",$F498="",$G498="",$H498="",$I498="",$J498="",$K498="",$L498=""),"",IF($B498="Female",1/(1+EXP(-SUMPRODUCT(Engine!$C$15746:$C$15777,INDIRECT("Coefficients!$N$2:$N$33")))),1/(1+EXP(-SUMPRODUCT(Engine!$C$15746:$C$15777,INDIRECT("Coefficients!$O$2:$O$33"))))))</f>
      </c>
      <c r="W498" s="8">
        <f>IF(OR($B498="",$C498="",$D498="",$E498="",$F498="",$G498="",$H498="",$I498="",$J498="",$K498="",$L498=""),"",IF($B498="Female",1/(1+EXP(-SUMPRODUCT(Engine!$C$15746:$C$15777,INDIRECT("Coefficients!$P$2:$P$33")))),1/(1+EXP(-SUMPRODUCT(Engine!$C$15746:$C$15777,INDIRECT("Coefficients!$Q$2:$Q$33"))))))</f>
      </c>
      <c r="X498" s="8">
        <f>IF(OR($B498="",$C498="",$D498="",$E498="",$F498="",$G498="",$H498="",$I498="",$J498="",$K498="",$L498=""),"",IF($B498="Female",1/(1+EXP(-SUMPRODUCT(Engine!$C$15746:$C$15777,INDIRECT("Coefficients!$R$2:$R$33")))),1/(1+EXP(-SUMPRODUCT(Engine!$C$15746:$C$15777,INDIRECT("Coefficients!$S$2:$S$33"))))))</f>
      </c>
      <c r="Y498" s="8">
        <f>IF(OR($B498="",$C498="",$D498="",$E498="",$F498="",$G498="",$H498="",$I498="",$J498="",$K498="",$L498=""),"",IF($B498="Female",1/(1+EXP(-SUMPRODUCT(Engine!$C$15746:$C$15777,INDIRECT("Coefficients!$T$2:$T$33")))),1/(1+EXP(-SUMPRODUCT(Engine!$C$15746:$C$15777,INDIRECT("Coefficients!$U$2:$U$33"))))))</f>
      </c>
      <c r="Z498" s="8">
        <f>IF(OR($B498="",$C498="",$D498="",$E498="",$F498="",$G498="",$H498="",$I498="",$J498="",$K498="",$L498=""),"",IF($B498="Female",1/(1+EXP(-SUMPRODUCT(Engine!$C$15746:$C$15777,INDIRECT("Coefficients!$V$2:$V$33")))),1/(1+EXP(-SUMPRODUCT(Engine!$C$15746:$C$15777,INDIRECT("Coefficients!$W$2:$W$33"))))))</f>
      </c>
      <c r="AA498" s="8">
        <f>IF(OR($B498="",$C498="",$D498="",$E498="",$F498="",$G498="",$H498="",$I498="",$J498="",$K498="",$L498=""),"",IF($B498="Female",1/(1+EXP(-SUMPRODUCT(Engine!$C$15746:$C$15777,INDIRECT("Coefficients!$X$2:$X$33")))),1/(1+EXP(-SUMPRODUCT(Engine!$C$15746:$C$15777,INDIRECT("Coefficients!$Y$2:$Y$33"))))))</f>
      </c>
      <c r="AB498" s="8">
        <f>IF(OR($B498="",$C498="",$D498="",$E498="",$F498="",$G498="",$H498="",$I498="",$J498="",$K498="",$L498=""),"",IF($B498="Female",1/(1+EXP(-SUMPRODUCT(Engine!$C$15746:$C$15777,INDIRECT("Coefficients!$Z$2:$Z$33")))),1/(1+EXP(-SUMPRODUCT(Engine!$C$15746:$C$15777,INDIRECT("Coefficients!$AA$2:$AA$33"))))))</f>
      </c>
      <c r="AC498" s="8">
        <f>IF(OR($B498="",$C498="",$D498="",$E498="",$F498="",$G498="",$H498="",$I498="",$J498="",$K498="",$L498=""),"",IF($B498="Female",1/(1+EXP(-SUMPRODUCT(Engine!$C$15746:$C$15777,INDIRECT("Coefficients!$AB$2:$AB$33")))),1/(1+EXP(-SUMPRODUCT(Engine!$C$15746:$C$15777,INDIRECT("Coefficients!$AC$2:$AC$33"))))))</f>
      </c>
      <c r="AD498" s="8">
        <f>IF(OR($B498="",$C498="",$D498="",$E498="",$F498="",$G498="",$H498="",$I498="",$J498="",$K498="",$L498=""),"",IF($B498="Female",1/(1+EXP(-SUMPRODUCT(Engine!$C$15746:$C$15777,INDIRECT("Coefficients!$AD$2:$AD$33")))),1/(1+EXP(-SUMPRODUCT(Engine!$C$15746:$C$15777,INDIRECT("Coefficients!$AE$2:$AE$33"))))))</f>
      </c>
      <c r="AE498" s="8">
        <f>IF(OR($B498="",$C498="",$D498="",$E498="",$F498="",$G498="",$H498="",$I498="",$J498="",$K498="",$L498=""),"",IF($B498="Female",1/(1+EXP(-SUMPRODUCT(Engine!$C$15746:$C$15777,INDIRECT("Coefficients!$AF$2:$AF$33")))),1/(1+EXP(-SUMPRODUCT(Engine!$C$15746:$C$15777,INDIRECT("Coefficients!$AG$2:$AG$33"))))))</f>
      </c>
      <c r="AF498" s="8">
        <f>IF(OR($B498="",$C498="",$D498="",$E498="",$F498="",$G498="",$H498="",$I498="",$J498="",$K498="",$L498=""),"",IF($B498="Female",1/(1+EXP(-SUMPRODUCT(Engine!$C$15746:$C$15777,INDIRECT("Coefficients!$AH$2:$AH$33")))),1/(1+EXP(-SUMPRODUCT(Engine!$C$15746:$C$15777,INDIRECT("Coefficients!$AI$2:$AI$33"))))))</f>
      </c>
      <c r="AG498" s="8">
        <f>IF(OR($B498="",$C498="",$D498="",$E498="",$F498="",$G498="",$H498="",$I498="",$J498="",$K498="",$L498=""),"",IF($B498="Female",1/(1+EXP(-SUMPRODUCT(Engine!$C$15746:$C$15777,INDIRECT("Coefficients!$AJ$2:$AJ$33")))),1/(1+EXP(-SUMPRODUCT(Engine!$C$15746:$C$15777,INDIRECT("Coefficients!$AK$2:$AK$33"))))))</f>
      </c>
      <c r="AH498" s="8">
        <f>IF(OR($B498="",$C498="",$D498="",$E498="",$F498="",$G498="",$H498="",$I498="",$J498="",$K498="",$L498=""),"",IF($B498="Female",1/(1+EXP(-SUMPRODUCT(Engine!$C$15746:$C$15777,INDIRECT("Coefficients!$AL$2:$AL$33")))),1/(1+EXP(-SUMPRODUCT(Engine!$C$15746:$C$15777,INDIRECT("Coefficients!$AM$2:$AM$33"))))))</f>
      </c>
      <c r="AI498" s="8">
        <f>IF(OR($B498="",$C498="",$D498="",$E498="",$F498="",$G498="",$H498="",$I498="",$J498="",$K498="",$L498=""),"",IF($B498="Female",1/(1+EXP(-SUMPRODUCT(Engine!$C$15746:$C$15777,INDIRECT("Coefficients!$AN$2:$AN$33")))),1/(1+EXP(-SUMPRODUCT(Engine!$C$15746:$C$15777,INDIRECT("Coefficients!$AO$2:$AO$33"))))))</f>
      </c>
      <c r="AJ498" s="8">
        <f>IF(OR($B498="",$C498="",$D498="",$E498="",$F498="",$G498="",$H498="",$I498="",$J498="",$K498="",$L498=""),"",IF($B498="Female",1/(1+EXP(-SUMPRODUCT(Engine!$C$15746:$C$15777,INDIRECT("Coefficients!$AP$2:$AP$33")))),1/(1+EXP(-SUMPRODUCT(Engine!$C$15746:$C$15777,INDIRECT("Coefficients!$AQ$2:$AQ$33"))))))</f>
      </c>
      <c r="AK498" s="8">
        <f>IF(OR($B498="",$C498="",$D498="",$E498="",$F498="",$G498="",$H498="",$I498="",$J498="",$K498="",$L498=""),"",IF($B498="Female",1/(1+EXP(-SUMPRODUCT(Engine!$C$15746:$C$15777,INDIRECT("Coefficients!$AR$2:$AR$33")))),1/(1+EXP(-SUMPRODUCT(Engine!$C$15746:$C$15777,INDIRECT("Coefficients!$AS$2:$AS$33"))))))</f>
      </c>
      <c r="AL498" s="8">
        <f>IF(OR($B498="",$C498="",$D498="",$E498="",$F498="",$G498="",$H498="",$I498="",$J498="",$K498="",$L498=""),"",IF($B498="Female",1/(1+EXP(-SUMPRODUCT(Engine!$C$15746:$C$15777,INDIRECT("Coefficients!$AT$2:$AT$33")))),1/(1+EXP(-SUMPRODUCT(Engine!$C$15746:$C$15777,INDIRECT("Coefficients!$AU$2:$AU$33"))))))</f>
      </c>
      <c r="AM498" s="8">
        <f>IF(OR($B498="",$C498="",$D498="",$E498="",$F498="",$G498="",$H498="",$I498="",$J498="",$K498="",$L498=""),"",IF($B498="Female",1/(1+EXP(-SUMPRODUCT(Engine!$C$15746:$C$15777,INDIRECT("Coefficients!$AV$2:$AV$33")))),1/(1+EXP(-SUMPRODUCT(Engine!$C$15746:$C$15777,INDIRECT("Coefficients!$AW$2:$AW$33"))))))</f>
      </c>
      <c r="AN498" s="8">
        <f>IF(OR($B498="",$C498="",$D498="",$E498="",$F498="",$G498="",$H498="",$I498="",$J498="",$K498="",$L498=""),"",IF($B498="Female",1/(1+EXP(-SUMPRODUCT(Engine!$C$15746:$C$15777,INDIRECT("Coefficients!$AX$2:$AX$33")))),1/(1+EXP(-SUMPRODUCT(Engine!$C$15746:$C$15777,INDIRECT("Coefficients!$AY$2:$AY$33"))))))</f>
      </c>
      <c r="AO498" s="8">
        <f>IF(OR($B498="",$C498="",$D498="",$E498="",$F498="",$G498="",$H498="",$I498="",$J498="",$K498="",$L498=""),"",IF($B498="Female",1/(1+EXP(-SUMPRODUCT(Engine!$C$15746:$C$15777,INDIRECT("Coefficients!$AZ$2:$AZ$33")))),1/(1+EXP(-SUMPRODUCT(Engine!$C$15746:$C$15777,INDIRECT("Coefficients!$BA$2:$BA$33"))))))</f>
      </c>
      <c r="AP498" s="8">
        <f>IF(OR($B498="",$C498="",$D498="",$E498="",$F498="",$G498="",$H498="",$I498="",$J498="",$K498="",$L498=""),"",IF($B498="Female",1/(1+EXP(-SUMPRODUCT(Engine!$C$15746:$C$15777,INDIRECT("Coefficients!$BB$2:$BB$33")))),1/(1+EXP(-SUMPRODUCT(Engine!$C$15746:$C$15777,INDIRECT("Coefficients!$BC$2:$BC$33"))))))</f>
      </c>
      <c r="AQ498" s="8">
        <f>IF(OR($B498="",$C498="",$D498="",$E498="",$F498="",$G498="",$H498="",$I498="",$J498="",$K498="",$L498=""),"",IF($B498="Female",1/(1+EXP(-SUMPRODUCT(Engine!$C$15746:$C$15777,INDIRECT("Coefficients!$BD$2:$BD$33")))),1/(1+EXP(-SUMPRODUCT(Engine!$C$15746:$C$15777,INDIRECT("Coefficients!$BE$2:$BE$33"))))))</f>
      </c>
      <c r="AR498" s="8">
        <f>IF(OR($B498="",$C498="",$D498="",$E498="",$F498="",$G498="",$H498="",$I498="",$J498="",$K498="",$L498=""),"",IF($B498="Female",1/(1+EXP(-SUMPRODUCT(Engine!$C$15746:$C$15777,INDIRECT("Coefficients!$BF$2:$BF$33")))),1/(1+EXP(-SUMPRODUCT(Engine!$C$15746:$C$15777,INDIRECT("Coefficients!$BG$2:$BG$33"))))))</f>
      </c>
      <c r="AS498" s="8">
        <f>IF(OR($B498="",$C498="",$D498="",$E498="",$F498="",$G498="",$H498="",$I498="",$J498="",$K498="",$L498=""),"",IF($B498="Female",1/(1+EXP(-SUMPRODUCT(Engine!$C$15746:$C$15777,INDIRECT("Coefficients!$BH$2:$BH$33")))),1/(1+EXP(-SUMPRODUCT(Engine!$C$15746:$C$15777,INDIRECT("Coefficients!$BI$2:$BI$33"))))))</f>
      </c>
      <c r="AT498" s="8">
        <f>IF(OR($B498="",$C498="",$D498="",$E498="",$F498="",$G498="",$H498="",$I498="",$J498="",$K498="",$L498=""),"",IF($B498="Female",1/(1+EXP(-SUMPRODUCT(Engine!$C$15746:$C$15777,INDIRECT("Coefficients!$BJ$2:$BJ$33")))),1/(1+EXP(-SUMPRODUCT(Engine!$C$15746:$C$15777,INDIRECT("Coefficients!$BK$2:$BK$33"))))))</f>
      </c>
      <c r="AU498" s="8">
        <f>IF(OR($B498="",$C498="",$D498="",$E498="",$F498="",$G498="",$H498="",$I498="",$J498="",$K498="",$L498=""),"",IF($B498="Female",1/(1+EXP(-SUMPRODUCT(Engine!$C$15746:$C$15777,INDIRECT("Coefficients!$BL$2:$BL$33")))),1/(1+EXP(-SUMPRODUCT(Engine!$C$15746:$C$15777,INDIRECT("Coefficients!$BM$2:$BM$33"))))))</f>
      </c>
      <c r="AV498" s="8">
        <f>IF(OR($B498="",$C498="",$D498="",$E498="",$F498="",$G498="",$H498="",$I498="",$J498="",$K498="",$L498=""),"",IF($B498="Female",1/(1+EXP(-SUMPRODUCT(Engine!$C$15746:$C$15777,INDIRECT("Coefficients!$BN$2:$BN$33")))),1/(1+EXP(-SUMPRODUCT(Engine!$C$15746:$C$15777,INDIRECT("Coefficients!$BO$2:$BO$33"))))))</f>
      </c>
      <c r="AW498" s="8">
        <f>IF(OR($B498="",$C498="",$D498="",$E498="",$F498="",$G498="",$H498="",$I498="",$J498="",$K498="",$L498=""),"",IF($B498="Female",1/(1+EXP(-SUMPRODUCT(Engine!$C$15746:$C$15777,INDIRECT("Coefficients!$BP$2:$BP$33")))),1/(1+EXP(-SUMPRODUCT(Engine!$C$15746:$C$15777,INDIRECT("Coefficients!$BQ$2:$BQ$33"))))))</f>
      </c>
      <c r="AX498" s="8">
        <f>IF(OR($B498="",$C498="",$D498="",$E498="",$F498="",$G498="",$H498="",$I498="",$J498="",$K498="",$L498=""),"",IF($B498="Female",1/(1+EXP(-SUMPRODUCT(Engine!$C$15746:$C$15777,INDIRECT("Coefficients!$BR$2:$BR$33")))),1/(1+EXP(-SUMPRODUCT(Engine!$C$15746:$C$15777,INDIRECT("Coefficients!$BS$2:$BS$33"))))))</f>
      </c>
      <c r="AY498" s="8">
        <f>IF(OR($B498="",$C498="",$D498="",$E498="",$F498="",$G498="",$H498="",$I498="",$J498="",$K498="",$L498=""),"",IF($B498="Female",1/(1+EXP(-SUMPRODUCT(Engine!$C$15746:$C$15777,INDIRECT("Coefficients!$BT$2:$BT$33")))),1/(1+EXP(-SUMPRODUCT(Engine!$C$15746:$C$15777,INDIRECT("Coefficients!$BU$2:$BU$33"))))))</f>
      </c>
      <c r="AZ498" s="8">
        <f>IF(OR($B498="",$C498="",$D498="",$E498="",$F498="",$G498="",$H498="",$I498="",$J498="",$K498="",$L498=""),"",IF($B498="Female",1/(1+EXP(-SUMPRODUCT(Engine!$C$15746:$C$15777,INDIRECT("Coefficients!$BV$2:$BV$33")))),1/(1+EXP(-SUMPRODUCT(Engine!$C$15746:$C$15777,INDIRECT("Coefficients!$BW$2:$BW$33"))))))</f>
      </c>
      <c r="BA498" s="8">
        <f>IF(OR($B498="",$C498="",$D498="",$E498="",$F498="",$G498="",$H498="",$I498="",$J498="",$K498="",$L498=""),"",IF($B498="Female",1/(1+EXP(-SUMPRODUCT(Engine!$C$15746:$C$15777,INDIRECT("Coefficients!$BX$2:$BX$33")))),1/(1+EXP(-SUMPRODUCT(Engine!$C$15746:$C$15777,INDIRECT("Coefficients!$BY$2:$BY$33"))))))</f>
      </c>
      <c r="BB498" s="8">
        <f>IF(OR($B498="",$C498="",$D498="",$E498="",$F498="",$G498="",$H498="",$I498="",$J498="",$K498="",$L498=""),"",IF($B498="Female",1/(1+EXP(-SUMPRODUCT(Engine!$C$15746:$C$15777,INDIRECT("Coefficients!$BZ$2:$BZ$33")))),1/(1+EXP(-SUMPRODUCT(Engine!$C$15746:$C$15777,INDIRECT("Coefficients!$CA$2:$CA$33"))))))</f>
      </c>
      <c r="BC498" s="8">
        <f>IF(OR($B498="",$C498="",$D498="",$E498="",$F498="",$G498="",$H498="",$I498="",$J498="",$K498="",$L498=""),"",IF($B498="Female",1/(1+EXP(-SUMPRODUCT(Engine!$C$15746:$C$15777,INDIRECT("Coefficients!$CB$2:$CB$33")))),1/(1+EXP(-SUMPRODUCT(Engine!$C$15746:$C$15777,INDIRECT("Coefficients!$CC$2:$CC$33"))))))</f>
      </c>
      <c r="BD498" s="8">
        <f>IF(OR($B498="",$C498="",$D498="",$E498="",$F498="",$G498="",$H498="",$I498="",$J498="",$K498="",$L498=""),"",IF($B498="Female",1/(1+EXP(-SUMPRODUCT(Engine!$C$15746:$C$15777,INDIRECT("Coefficients!$CD$2:$CD$33")))),1/(1+EXP(-SUMPRODUCT(Engine!$C$15746:$C$15777,INDIRECT("Coefficients!$CE$2:$CE$33"))))))</f>
      </c>
      <c r="BE498" s="8">
        <f>IF(OR($B498="",$C498="",$D498="",$E498="",$F498="",$G498="",$H498="",$I498="",$J498="",$K498="",$L498=""),"",IF($B498="Female",1/(1+EXP(-SUMPRODUCT(Engine!$C$15746:$C$15777,INDIRECT("Coefficients!$CF$2:$CF$33")))),1/(1+EXP(-SUMPRODUCT(Engine!$C$15746:$C$15777,INDIRECT("Coefficients!$CG$2:$CG$33"))))))</f>
      </c>
      <c r="BF498" s="8">
        <f>IF(OR($B498="",$C498="",$D498="",$E498="",$F498="",$G498="",$H498="",$I498="",$J498="",$K498="",$L498=""),"",IF($B498="Female",1/(1+EXP(-SUMPRODUCT(Engine!$C$15746:$C$15777,INDIRECT("Coefficients!$CH$2:$CH$33")))),1/(1+EXP(-SUMPRODUCT(Engine!$C$15746:$C$15777,INDIRECT("Coefficients!$CI$2:$CI$33"))))))</f>
      </c>
      <c r="BG498" s="8">
        <f>IF(OR($B498="",$C498="",$D498="",$E498="",$F498="",$G498="",$H498="",$I498="",$J498="",$K498="",$L498=""),"",IF($B498="Female",1/(1+EXP(-SUMPRODUCT(Engine!$C$15746:$C$15777,INDIRECT("Coefficients!$CJ$2:$CJ$33")))),1/(1+EXP(-SUMPRODUCT(Engine!$C$15746:$C$15777,INDIRECT("Coefficients!$CK$2:$CK$33"))))))</f>
      </c>
      <c r="BH498" s="8">
        <f>IF(OR($B498="",$C498="",$D498="",$E498="",$F498="",$G498="",$H498="",$I498="",$J498="",$K498="",$L498=""),"",IF($B498="Female",1/(1+EXP(-SUMPRODUCT(Engine!$C$15746:$C$15777,INDIRECT("Coefficients!$CL$2:$CL$33")))),1/(1+EXP(-SUMPRODUCT(Engine!$C$15746:$C$15777,INDIRECT("Coefficients!$CM$2:$CM$33"))))))</f>
      </c>
      <c r="BI498" s="8">
        <f>IF(OR($B498="",$C498="",$D498="",$E498="",$F498="",$G498="",$H498="",$I498="",$J498="",$K498="",$L498=""),"",IF($B498="Female",1/(1+EXP(-SUMPRODUCT(Engine!$C$15746:$C$15777,INDIRECT("Coefficients!$CN$2:$CN$33")))),1/(1+EXP(-SUMPRODUCT(Engine!$C$15746:$C$15777,INDIRECT("Coefficients!$CO$2:$CO$33"))))))</f>
      </c>
      <c r="BJ498" s="8">
        <f>IF(OR($B498="",$C498="",$D498="",$E498="",$F498="",$G498="",$H498="",$I498="",$J498="",$K498="",$L498=""),"",IF($B498="Female",1/(1+EXP(-SUMPRODUCT(Engine!$C$15746:$C$15777,INDIRECT("Coefficients!$CP$2:$CP$33")))),1/(1+EXP(-SUMPRODUCT(Engine!$C$15746:$C$15777,INDIRECT("Coefficients!$CQ$2:$CQ$33"))))))</f>
      </c>
      <c r="BK498" s="8">
        <f>IF(OR($B498="",$C498="",$D498="",$E498="",$F498="",$G498="",$H498="",$I498="",$J498="",$K498="",$L498=""),"",IF($B498="Female",1/(1+EXP(-SUMPRODUCT(Engine!$C$15746:$C$15777,INDIRECT("Coefficients!$CR$2:$CR$33")))),1/(1+EXP(-SUMPRODUCT(Engine!$C$15746:$C$15777,INDIRECT("Coefficients!$CS$2:$CS$33"))))))</f>
      </c>
      <c r="BL498" s="8">
        <f>IF(OR($B498="",$C498="",$D498="",$E498="",$F498="",$G498="",$H498="",$I498="",$J498="",$K498="",$L498=""),"",IF($B498="Female",1/(1+EXP(-SUMPRODUCT(Engine!$C$15746:$C$15777,INDIRECT("Coefficients!$CT$2:$CT$33")))),1/(1+EXP(-SUMPRODUCT(Engine!$C$15746:$C$15777,INDIRECT("Coefficients!$CU$2:$CU$33"))))))</f>
      </c>
      <c r="BM498" s="8">
        <f>IF(OR($B498="",$C498="",$D498="",$E498="",$F498="",$G498="",$H498="",$I498="",$J498="",$K498="",$L498=""),"",IF($B498="Female",1/(1+EXP(-SUMPRODUCT(Engine!$C$15746:$C$15777,INDIRECT("Coefficients!$CV$2:$CV$33")))),1/(1+EXP(-SUMPRODUCT(Engine!$C$15746:$C$15777,INDIRECT("Coefficients!$CW$2:$CW$33"))))))</f>
      </c>
    </row>
    <row r="499" spans="1:65" x14ac:dyDescent="0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8">
        <f>IF(OR($B499="",$C499="",$D499="",$E499="",$F499="",$G499="",$H499="",$I499="",$J499="",$K499="",$L499=""),"",IF($B499="Female",1/(1+EXP(-SUMPRODUCT(Engine!$C$15778:$C$15809,INDIRECT("Coefficients!$B$2:$B$33")))),1/(1+EXP(-SUMPRODUCT(Engine!$C$15778:$C$15809,INDIRECT("Coefficients!$C$2:$C$33"))))))</f>
      </c>
      <c r="Q499" s="8">
        <f>IF(OR($B499="",$C499="",$D499="",$E499="",$F499="",$G499="",$H499="",$I499="",$J499="",$K499="",$L499=""),"",IF($B499="Female",1/(1+EXP(-SUMPRODUCT(Engine!$C$15778:$C$15809,INDIRECT("Coefficients!$D$2:$D$33")))),1/(1+EXP(-SUMPRODUCT(Engine!$C$15778:$C$15809,INDIRECT("Coefficients!$E$2:$E$33"))))))</f>
      </c>
      <c r="R499" s="8">
        <f>IF(OR($B499="",$C499="",$D499="",$E499="",$F499="",$G499="",$H499="",$I499="",$J499="",$K499="",$L499=""),"",IF($B499="Female",1/(1+EXP(-SUMPRODUCT(Engine!$C$15778:$C$15809,INDIRECT("Coefficients!$F$2:$F$33")))),1/(1+EXP(-SUMPRODUCT(Engine!$C$15778:$C$15809,INDIRECT("Coefficients!$G$2:$G$33"))))))</f>
      </c>
      <c r="S499" s="8">
        <f>IF(OR($B499="",$C499="",$D499="",$E499="",$F499="",$G499="",$H499="",$I499="",$J499="",$K499="",$L499=""),"",IF($B499="Female",1/(1+EXP(-SUMPRODUCT(Engine!$C$15778:$C$15809,INDIRECT("Coefficients!$H$2:$H$33")))),1/(1+EXP(-SUMPRODUCT(Engine!$C$15778:$C$15809,INDIRECT("Coefficients!$I$2:$I$33"))))))</f>
      </c>
      <c r="T499" s="8">
        <f>IF(OR($B499="",$C499="",$D499="",$E499="",$F499="",$G499="",$H499="",$I499="",$J499="",$K499="",$L499=""),"",IF($B499="Female",1/(1+EXP(-SUMPRODUCT(Engine!$C$15778:$C$15809,INDIRECT("Coefficients!$J$2:$J$33")))),1/(1+EXP(-SUMPRODUCT(Engine!$C$15778:$C$15809,INDIRECT("Coefficients!$K$2:$K$33"))))))</f>
      </c>
      <c r="U499" s="8">
        <f>IF(OR($B499="",$C499="",$D499="",$E499="",$F499="",$G499="",$H499="",$I499="",$J499="",$K499="",$L499=""),"",IF($B499="Female",1/(1+EXP(-SUMPRODUCT(Engine!$C$15778:$C$15809,INDIRECT("Coefficients!$L$2:$L$33")))),1/(1+EXP(-SUMPRODUCT(Engine!$C$15778:$C$15809,INDIRECT("Coefficients!$M$2:$M$33"))))))</f>
      </c>
      <c r="V499" s="8">
        <f>IF(OR($B499="",$C499="",$D499="",$E499="",$F499="",$G499="",$H499="",$I499="",$J499="",$K499="",$L499=""),"",IF($B499="Female",1/(1+EXP(-SUMPRODUCT(Engine!$C$15778:$C$15809,INDIRECT("Coefficients!$N$2:$N$33")))),1/(1+EXP(-SUMPRODUCT(Engine!$C$15778:$C$15809,INDIRECT("Coefficients!$O$2:$O$33"))))))</f>
      </c>
      <c r="W499" s="8">
        <f>IF(OR($B499="",$C499="",$D499="",$E499="",$F499="",$G499="",$H499="",$I499="",$J499="",$K499="",$L499=""),"",IF($B499="Female",1/(1+EXP(-SUMPRODUCT(Engine!$C$15778:$C$15809,INDIRECT("Coefficients!$P$2:$P$33")))),1/(1+EXP(-SUMPRODUCT(Engine!$C$15778:$C$15809,INDIRECT("Coefficients!$Q$2:$Q$33"))))))</f>
      </c>
      <c r="X499" s="8">
        <f>IF(OR($B499="",$C499="",$D499="",$E499="",$F499="",$G499="",$H499="",$I499="",$J499="",$K499="",$L499=""),"",IF($B499="Female",1/(1+EXP(-SUMPRODUCT(Engine!$C$15778:$C$15809,INDIRECT("Coefficients!$R$2:$R$33")))),1/(1+EXP(-SUMPRODUCT(Engine!$C$15778:$C$15809,INDIRECT("Coefficients!$S$2:$S$33"))))))</f>
      </c>
      <c r="Y499" s="8">
        <f>IF(OR($B499="",$C499="",$D499="",$E499="",$F499="",$G499="",$H499="",$I499="",$J499="",$K499="",$L499=""),"",IF($B499="Female",1/(1+EXP(-SUMPRODUCT(Engine!$C$15778:$C$15809,INDIRECT("Coefficients!$T$2:$T$33")))),1/(1+EXP(-SUMPRODUCT(Engine!$C$15778:$C$15809,INDIRECT("Coefficients!$U$2:$U$33"))))))</f>
      </c>
      <c r="Z499" s="8">
        <f>IF(OR($B499="",$C499="",$D499="",$E499="",$F499="",$G499="",$H499="",$I499="",$J499="",$K499="",$L499=""),"",IF($B499="Female",1/(1+EXP(-SUMPRODUCT(Engine!$C$15778:$C$15809,INDIRECT("Coefficients!$V$2:$V$33")))),1/(1+EXP(-SUMPRODUCT(Engine!$C$15778:$C$15809,INDIRECT("Coefficients!$W$2:$W$33"))))))</f>
      </c>
      <c r="AA499" s="8">
        <f>IF(OR($B499="",$C499="",$D499="",$E499="",$F499="",$G499="",$H499="",$I499="",$J499="",$K499="",$L499=""),"",IF($B499="Female",1/(1+EXP(-SUMPRODUCT(Engine!$C$15778:$C$15809,INDIRECT("Coefficients!$X$2:$X$33")))),1/(1+EXP(-SUMPRODUCT(Engine!$C$15778:$C$15809,INDIRECT("Coefficients!$Y$2:$Y$33"))))))</f>
      </c>
      <c r="AB499" s="8">
        <f>IF(OR($B499="",$C499="",$D499="",$E499="",$F499="",$G499="",$H499="",$I499="",$J499="",$K499="",$L499=""),"",IF($B499="Female",1/(1+EXP(-SUMPRODUCT(Engine!$C$15778:$C$15809,INDIRECT("Coefficients!$Z$2:$Z$33")))),1/(1+EXP(-SUMPRODUCT(Engine!$C$15778:$C$15809,INDIRECT("Coefficients!$AA$2:$AA$33"))))))</f>
      </c>
      <c r="AC499" s="8">
        <f>IF(OR($B499="",$C499="",$D499="",$E499="",$F499="",$G499="",$H499="",$I499="",$J499="",$K499="",$L499=""),"",IF($B499="Female",1/(1+EXP(-SUMPRODUCT(Engine!$C$15778:$C$15809,INDIRECT("Coefficients!$AB$2:$AB$33")))),1/(1+EXP(-SUMPRODUCT(Engine!$C$15778:$C$15809,INDIRECT("Coefficients!$AC$2:$AC$33"))))))</f>
      </c>
      <c r="AD499" s="8">
        <f>IF(OR($B499="",$C499="",$D499="",$E499="",$F499="",$G499="",$H499="",$I499="",$J499="",$K499="",$L499=""),"",IF($B499="Female",1/(1+EXP(-SUMPRODUCT(Engine!$C$15778:$C$15809,INDIRECT("Coefficients!$AD$2:$AD$33")))),1/(1+EXP(-SUMPRODUCT(Engine!$C$15778:$C$15809,INDIRECT("Coefficients!$AE$2:$AE$33"))))))</f>
      </c>
      <c r="AE499" s="8">
        <f>IF(OR($B499="",$C499="",$D499="",$E499="",$F499="",$G499="",$H499="",$I499="",$J499="",$K499="",$L499=""),"",IF($B499="Female",1/(1+EXP(-SUMPRODUCT(Engine!$C$15778:$C$15809,INDIRECT("Coefficients!$AF$2:$AF$33")))),1/(1+EXP(-SUMPRODUCT(Engine!$C$15778:$C$15809,INDIRECT("Coefficients!$AG$2:$AG$33"))))))</f>
      </c>
      <c r="AF499" s="8">
        <f>IF(OR($B499="",$C499="",$D499="",$E499="",$F499="",$G499="",$H499="",$I499="",$J499="",$K499="",$L499=""),"",IF($B499="Female",1/(1+EXP(-SUMPRODUCT(Engine!$C$15778:$C$15809,INDIRECT("Coefficients!$AH$2:$AH$33")))),1/(1+EXP(-SUMPRODUCT(Engine!$C$15778:$C$15809,INDIRECT("Coefficients!$AI$2:$AI$33"))))))</f>
      </c>
      <c r="AG499" s="8">
        <f>IF(OR($B499="",$C499="",$D499="",$E499="",$F499="",$G499="",$H499="",$I499="",$J499="",$K499="",$L499=""),"",IF($B499="Female",1/(1+EXP(-SUMPRODUCT(Engine!$C$15778:$C$15809,INDIRECT("Coefficients!$AJ$2:$AJ$33")))),1/(1+EXP(-SUMPRODUCT(Engine!$C$15778:$C$15809,INDIRECT("Coefficients!$AK$2:$AK$33"))))))</f>
      </c>
      <c r="AH499" s="8">
        <f>IF(OR($B499="",$C499="",$D499="",$E499="",$F499="",$G499="",$H499="",$I499="",$J499="",$K499="",$L499=""),"",IF($B499="Female",1/(1+EXP(-SUMPRODUCT(Engine!$C$15778:$C$15809,INDIRECT("Coefficients!$AL$2:$AL$33")))),1/(1+EXP(-SUMPRODUCT(Engine!$C$15778:$C$15809,INDIRECT("Coefficients!$AM$2:$AM$33"))))))</f>
      </c>
      <c r="AI499" s="8">
        <f>IF(OR($B499="",$C499="",$D499="",$E499="",$F499="",$G499="",$H499="",$I499="",$J499="",$K499="",$L499=""),"",IF($B499="Female",1/(1+EXP(-SUMPRODUCT(Engine!$C$15778:$C$15809,INDIRECT("Coefficients!$AN$2:$AN$33")))),1/(1+EXP(-SUMPRODUCT(Engine!$C$15778:$C$15809,INDIRECT("Coefficients!$AO$2:$AO$33"))))))</f>
      </c>
      <c r="AJ499" s="8">
        <f>IF(OR($B499="",$C499="",$D499="",$E499="",$F499="",$G499="",$H499="",$I499="",$J499="",$K499="",$L499=""),"",IF($B499="Female",1/(1+EXP(-SUMPRODUCT(Engine!$C$15778:$C$15809,INDIRECT("Coefficients!$AP$2:$AP$33")))),1/(1+EXP(-SUMPRODUCT(Engine!$C$15778:$C$15809,INDIRECT("Coefficients!$AQ$2:$AQ$33"))))))</f>
      </c>
      <c r="AK499" s="8">
        <f>IF(OR($B499="",$C499="",$D499="",$E499="",$F499="",$G499="",$H499="",$I499="",$J499="",$K499="",$L499=""),"",IF($B499="Female",1/(1+EXP(-SUMPRODUCT(Engine!$C$15778:$C$15809,INDIRECT("Coefficients!$AR$2:$AR$33")))),1/(1+EXP(-SUMPRODUCT(Engine!$C$15778:$C$15809,INDIRECT("Coefficients!$AS$2:$AS$33"))))))</f>
      </c>
      <c r="AL499" s="8">
        <f>IF(OR($B499="",$C499="",$D499="",$E499="",$F499="",$G499="",$H499="",$I499="",$J499="",$K499="",$L499=""),"",IF($B499="Female",1/(1+EXP(-SUMPRODUCT(Engine!$C$15778:$C$15809,INDIRECT("Coefficients!$AT$2:$AT$33")))),1/(1+EXP(-SUMPRODUCT(Engine!$C$15778:$C$15809,INDIRECT("Coefficients!$AU$2:$AU$33"))))))</f>
      </c>
      <c r="AM499" s="8">
        <f>IF(OR($B499="",$C499="",$D499="",$E499="",$F499="",$G499="",$H499="",$I499="",$J499="",$K499="",$L499=""),"",IF($B499="Female",1/(1+EXP(-SUMPRODUCT(Engine!$C$15778:$C$15809,INDIRECT("Coefficients!$AV$2:$AV$33")))),1/(1+EXP(-SUMPRODUCT(Engine!$C$15778:$C$15809,INDIRECT("Coefficients!$AW$2:$AW$33"))))))</f>
      </c>
      <c r="AN499" s="8">
        <f>IF(OR($B499="",$C499="",$D499="",$E499="",$F499="",$G499="",$H499="",$I499="",$J499="",$K499="",$L499=""),"",IF($B499="Female",1/(1+EXP(-SUMPRODUCT(Engine!$C$15778:$C$15809,INDIRECT("Coefficients!$AX$2:$AX$33")))),1/(1+EXP(-SUMPRODUCT(Engine!$C$15778:$C$15809,INDIRECT("Coefficients!$AY$2:$AY$33"))))))</f>
      </c>
      <c r="AO499" s="8">
        <f>IF(OR($B499="",$C499="",$D499="",$E499="",$F499="",$G499="",$H499="",$I499="",$J499="",$K499="",$L499=""),"",IF($B499="Female",1/(1+EXP(-SUMPRODUCT(Engine!$C$15778:$C$15809,INDIRECT("Coefficients!$AZ$2:$AZ$33")))),1/(1+EXP(-SUMPRODUCT(Engine!$C$15778:$C$15809,INDIRECT("Coefficients!$BA$2:$BA$33"))))))</f>
      </c>
      <c r="AP499" s="8">
        <f>IF(OR($B499="",$C499="",$D499="",$E499="",$F499="",$G499="",$H499="",$I499="",$J499="",$K499="",$L499=""),"",IF($B499="Female",1/(1+EXP(-SUMPRODUCT(Engine!$C$15778:$C$15809,INDIRECT("Coefficients!$BB$2:$BB$33")))),1/(1+EXP(-SUMPRODUCT(Engine!$C$15778:$C$15809,INDIRECT("Coefficients!$BC$2:$BC$33"))))))</f>
      </c>
      <c r="AQ499" s="8">
        <f>IF(OR($B499="",$C499="",$D499="",$E499="",$F499="",$G499="",$H499="",$I499="",$J499="",$K499="",$L499=""),"",IF($B499="Female",1/(1+EXP(-SUMPRODUCT(Engine!$C$15778:$C$15809,INDIRECT("Coefficients!$BD$2:$BD$33")))),1/(1+EXP(-SUMPRODUCT(Engine!$C$15778:$C$15809,INDIRECT("Coefficients!$BE$2:$BE$33"))))))</f>
      </c>
      <c r="AR499" s="8">
        <f>IF(OR($B499="",$C499="",$D499="",$E499="",$F499="",$G499="",$H499="",$I499="",$J499="",$K499="",$L499=""),"",IF($B499="Female",1/(1+EXP(-SUMPRODUCT(Engine!$C$15778:$C$15809,INDIRECT("Coefficients!$BF$2:$BF$33")))),1/(1+EXP(-SUMPRODUCT(Engine!$C$15778:$C$15809,INDIRECT("Coefficients!$BG$2:$BG$33"))))))</f>
      </c>
      <c r="AS499" s="8">
        <f>IF(OR($B499="",$C499="",$D499="",$E499="",$F499="",$G499="",$H499="",$I499="",$J499="",$K499="",$L499=""),"",IF($B499="Female",1/(1+EXP(-SUMPRODUCT(Engine!$C$15778:$C$15809,INDIRECT("Coefficients!$BH$2:$BH$33")))),1/(1+EXP(-SUMPRODUCT(Engine!$C$15778:$C$15809,INDIRECT("Coefficients!$BI$2:$BI$33"))))))</f>
      </c>
      <c r="AT499" s="8">
        <f>IF(OR($B499="",$C499="",$D499="",$E499="",$F499="",$G499="",$H499="",$I499="",$J499="",$K499="",$L499=""),"",IF($B499="Female",1/(1+EXP(-SUMPRODUCT(Engine!$C$15778:$C$15809,INDIRECT("Coefficients!$BJ$2:$BJ$33")))),1/(1+EXP(-SUMPRODUCT(Engine!$C$15778:$C$15809,INDIRECT("Coefficients!$BK$2:$BK$33"))))))</f>
      </c>
      <c r="AU499" s="8">
        <f>IF(OR($B499="",$C499="",$D499="",$E499="",$F499="",$G499="",$H499="",$I499="",$J499="",$K499="",$L499=""),"",IF($B499="Female",1/(1+EXP(-SUMPRODUCT(Engine!$C$15778:$C$15809,INDIRECT("Coefficients!$BL$2:$BL$33")))),1/(1+EXP(-SUMPRODUCT(Engine!$C$15778:$C$15809,INDIRECT("Coefficients!$BM$2:$BM$33"))))))</f>
      </c>
      <c r="AV499" s="8">
        <f>IF(OR($B499="",$C499="",$D499="",$E499="",$F499="",$G499="",$H499="",$I499="",$J499="",$K499="",$L499=""),"",IF($B499="Female",1/(1+EXP(-SUMPRODUCT(Engine!$C$15778:$C$15809,INDIRECT("Coefficients!$BN$2:$BN$33")))),1/(1+EXP(-SUMPRODUCT(Engine!$C$15778:$C$15809,INDIRECT("Coefficients!$BO$2:$BO$33"))))))</f>
      </c>
      <c r="AW499" s="8">
        <f>IF(OR($B499="",$C499="",$D499="",$E499="",$F499="",$G499="",$H499="",$I499="",$J499="",$K499="",$L499=""),"",IF($B499="Female",1/(1+EXP(-SUMPRODUCT(Engine!$C$15778:$C$15809,INDIRECT("Coefficients!$BP$2:$BP$33")))),1/(1+EXP(-SUMPRODUCT(Engine!$C$15778:$C$15809,INDIRECT("Coefficients!$BQ$2:$BQ$33"))))))</f>
      </c>
      <c r="AX499" s="8">
        <f>IF(OR($B499="",$C499="",$D499="",$E499="",$F499="",$G499="",$H499="",$I499="",$J499="",$K499="",$L499=""),"",IF($B499="Female",1/(1+EXP(-SUMPRODUCT(Engine!$C$15778:$C$15809,INDIRECT("Coefficients!$BR$2:$BR$33")))),1/(1+EXP(-SUMPRODUCT(Engine!$C$15778:$C$15809,INDIRECT("Coefficients!$BS$2:$BS$33"))))))</f>
      </c>
      <c r="AY499" s="8">
        <f>IF(OR($B499="",$C499="",$D499="",$E499="",$F499="",$G499="",$H499="",$I499="",$J499="",$K499="",$L499=""),"",IF($B499="Female",1/(1+EXP(-SUMPRODUCT(Engine!$C$15778:$C$15809,INDIRECT("Coefficients!$BT$2:$BT$33")))),1/(1+EXP(-SUMPRODUCT(Engine!$C$15778:$C$15809,INDIRECT("Coefficients!$BU$2:$BU$33"))))))</f>
      </c>
      <c r="AZ499" s="8">
        <f>IF(OR($B499="",$C499="",$D499="",$E499="",$F499="",$G499="",$H499="",$I499="",$J499="",$K499="",$L499=""),"",IF($B499="Female",1/(1+EXP(-SUMPRODUCT(Engine!$C$15778:$C$15809,INDIRECT("Coefficients!$BV$2:$BV$33")))),1/(1+EXP(-SUMPRODUCT(Engine!$C$15778:$C$15809,INDIRECT("Coefficients!$BW$2:$BW$33"))))))</f>
      </c>
      <c r="BA499" s="8">
        <f>IF(OR($B499="",$C499="",$D499="",$E499="",$F499="",$G499="",$H499="",$I499="",$J499="",$K499="",$L499=""),"",IF($B499="Female",1/(1+EXP(-SUMPRODUCT(Engine!$C$15778:$C$15809,INDIRECT("Coefficients!$BX$2:$BX$33")))),1/(1+EXP(-SUMPRODUCT(Engine!$C$15778:$C$15809,INDIRECT("Coefficients!$BY$2:$BY$33"))))))</f>
      </c>
      <c r="BB499" s="8">
        <f>IF(OR($B499="",$C499="",$D499="",$E499="",$F499="",$G499="",$H499="",$I499="",$J499="",$K499="",$L499=""),"",IF($B499="Female",1/(1+EXP(-SUMPRODUCT(Engine!$C$15778:$C$15809,INDIRECT("Coefficients!$BZ$2:$BZ$33")))),1/(1+EXP(-SUMPRODUCT(Engine!$C$15778:$C$15809,INDIRECT("Coefficients!$CA$2:$CA$33"))))))</f>
      </c>
      <c r="BC499" s="8">
        <f>IF(OR($B499="",$C499="",$D499="",$E499="",$F499="",$G499="",$H499="",$I499="",$J499="",$K499="",$L499=""),"",IF($B499="Female",1/(1+EXP(-SUMPRODUCT(Engine!$C$15778:$C$15809,INDIRECT("Coefficients!$CB$2:$CB$33")))),1/(1+EXP(-SUMPRODUCT(Engine!$C$15778:$C$15809,INDIRECT("Coefficients!$CC$2:$CC$33"))))))</f>
      </c>
      <c r="BD499" s="8">
        <f>IF(OR($B499="",$C499="",$D499="",$E499="",$F499="",$G499="",$H499="",$I499="",$J499="",$K499="",$L499=""),"",IF($B499="Female",1/(1+EXP(-SUMPRODUCT(Engine!$C$15778:$C$15809,INDIRECT("Coefficients!$CD$2:$CD$33")))),1/(1+EXP(-SUMPRODUCT(Engine!$C$15778:$C$15809,INDIRECT("Coefficients!$CE$2:$CE$33"))))))</f>
      </c>
      <c r="BE499" s="8">
        <f>IF(OR($B499="",$C499="",$D499="",$E499="",$F499="",$G499="",$H499="",$I499="",$J499="",$K499="",$L499=""),"",IF($B499="Female",1/(1+EXP(-SUMPRODUCT(Engine!$C$15778:$C$15809,INDIRECT("Coefficients!$CF$2:$CF$33")))),1/(1+EXP(-SUMPRODUCT(Engine!$C$15778:$C$15809,INDIRECT("Coefficients!$CG$2:$CG$33"))))))</f>
      </c>
      <c r="BF499" s="8">
        <f>IF(OR($B499="",$C499="",$D499="",$E499="",$F499="",$G499="",$H499="",$I499="",$J499="",$K499="",$L499=""),"",IF($B499="Female",1/(1+EXP(-SUMPRODUCT(Engine!$C$15778:$C$15809,INDIRECT("Coefficients!$CH$2:$CH$33")))),1/(1+EXP(-SUMPRODUCT(Engine!$C$15778:$C$15809,INDIRECT("Coefficients!$CI$2:$CI$33"))))))</f>
      </c>
      <c r="BG499" s="8">
        <f>IF(OR($B499="",$C499="",$D499="",$E499="",$F499="",$G499="",$H499="",$I499="",$J499="",$K499="",$L499=""),"",IF($B499="Female",1/(1+EXP(-SUMPRODUCT(Engine!$C$15778:$C$15809,INDIRECT("Coefficients!$CJ$2:$CJ$33")))),1/(1+EXP(-SUMPRODUCT(Engine!$C$15778:$C$15809,INDIRECT("Coefficients!$CK$2:$CK$33"))))))</f>
      </c>
      <c r="BH499" s="8">
        <f>IF(OR($B499="",$C499="",$D499="",$E499="",$F499="",$G499="",$H499="",$I499="",$J499="",$K499="",$L499=""),"",IF($B499="Female",1/(1+EXP(-SUMPRODUCT(Engine!$C$15778:$C$15809,INDIRECT("Coefficients!$CL$2:$CL$33")))),1/(1+EXP(-SUMPRODUCT(Engine!$C$15778:$C$15809,INDIRECT("Coefficients!$CM$2:$CM$33"))))))</f>
      </c>
      <c r="BI499" s="8">
        <f>IF(OR($B499="",$C499="",$D499="",$E499="",$F499="",$G499="",$H499="",$I499="",$J499="",$K499="",$L499=""),"",IF($B499="Female",1/(1+EXP(-SUMPRODUCT(Engine!$C$15778:$C$15809,INDIRECT("Coefficients!$CN$2:$CN$33")))),1/(1+EXP(-SUMPRODUCT(Engine!$C$15778:$C$15809,INDIRECT("Coefficients!$CO$2:$CO$33"))))))</f>
      </c>
      <c r="BJ499" s="8">
        <f>IF(OR($B499="",$C499="",$D499="",$E499="",$F499="",$G499="",$H499="",$I499="",$J499="",$K499="",$L499=""),"",IF($B499="Female",1/(1+EXP(-SUMPRODUCT(Engine!$C$15778:$C$15809,INDIRECT("Coefficients!$CP$2:$CP$33")))),1/(1+EXP(-SUMPRODUCT(Engine!$C$15778:$C$15809,INDIRECT("Coefficients!$CQ$2:$CQ$33"))))))</f>
      </c>
      <c r="BK499" s="8">
        <f>IF(OR($B499="",$C499="",$D499="",$E499="",$F499="",$G499="",$H499="",$I499="",$J499="",$K499="",$L499=""),"",IF($B499="Female",1/(1+EXP(-SUMPRODUCT(Engine!$C$15778:$C$15809,INDIRECT("Coefficients!$CR$2:$CR$33")))),1/(1+EXP(-SUMPRODUCT(Engine!$C$15778:$C$15809,INDIRECT("Coefficients!$CS$2:$CS$33"))))))</f>
      </c>
      <c r="BL499" s="8">
        <f>IF(OR($B499="",$C499="",$D499="",$E499="",$F499="",$G499="",$H499="",$I499="",$J499="",$K499="",$L499=""),"",IF($B499="Female",1/(1+EXP(-SUMPRODUCT(Engine!$C$15778:$C$15809,INDIRECT("Coefficients!$CT$2:$CT$33")))),1/(1+EXP(-SUMPRODUCT(Engine!$C$15778:$C$15809,INDIRECT("Coefficients!$CU$2:$CU$33"))))))</f>
      </c>
      <c r="BM499" s="8">
        <f>IF(OR($B499="",$C499="",$D499="",$E499="",$F499="",$G499="",$H499="",$I499="",$J499="",$K499="",$L499=""),"",IF($B499="Female",1/(1+EXP(-SUMPRODUCT(Engine!$C$15778:$C$15809,INDIRECT("Coefficients!$CV$2:$CV$33")))),1/(1+EXP(-SUMPRODUCT(Engine!$C$15778:$C$15809,INDIRECT("Coefficients!$CW$2:$CW$33"))))))</f>
      </c>
    </row>
    <row r="500" spans="1:65" x14ac:dyDescent="0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8">
        <f>IF(OR($B500="",$C500="",$D500="",$E500="",$F500="",$G500="",$H500="",$I500="",$J500="",$K500="",$L500=""),"",IF($B500="Female",1/(1+EXP(-SUMPRODUCT(Engine!$C$15810:$C$15841,INDIRECT("Coefficients!$B$2:$B$33")))),1/(1+EXP(-SUMPRODUCT(Engine!$C$15810:$C$15841,INDIRECT("Coefficients!$C$2:$C$33"))))))</f>
      </c>
      <c r="Q500" s="8">
        <f>IF(OR($B500="",$C500="",$D500="",$E500="",$F500="",$G500="",$H500="",$I500="",$J500="",$K500="",$L500=""),"",IF($B500="Female",1/(1+EXP(-SUMPRODUCT(Engine!$C$15810:$C$15841,INDIRECT("Coefficients!$D$2:$D$33")))),1/(1+EXP(-SUMPRODUCT(Engine!$C$15810:$C$15841,INDIRECT("Coefficients!$E$2:$E$33"))))))</f>
      </c>
      <c r="R500" s="8">
        <f>IF(OR($B500="",$C500="",$D500="",$E500="",$F500="",$G500="",$H500="",$I500="",$J500="",$K500="",$L500=""),"",IF($B500="Female",1/(1+EXP(-SUMPRODUCT(Engine!$C$15810:$C$15841,INDIRECT("Coefficients!$F$2:$F$33")))),1/(1+EXP(-SUMPRODUCT(Engine!$C$15810:$C$15841,INDIRECT("Coefficients!$G$2:$G$33"))))))</f>
      </c>
      <c r="S500" s="8">
        <f>IF(OR($B500="",$C500="",$D500="",$E500="",$F500="",$G500="",$H500="",$I500="",$J500="",$K500="",$L500=""),"",IF($B500="Female",1/(1+EXP(-SUMPRODUCT(Engine!$C$15810:$C$15841,INDIRECT("Coefficients!$H$2:$H$33")))),1/(1+EXP(-SUMPRODUCT(Engine!$C$15810:$C$15841,INDIRECT("Coefficients!$I$2:$I$33"))))))</f>
      </c>
      <c r="T500" s="8">
        <f>IF(OR($B500="",$C500="",$D500="",$E500="",$F500="",$G500="",$H500="",$I500="",$J500="",$K500="",$L500=""),"",IF($B500="Female",1/(1+EXP(-SUMPRODUCT(Engine!$C$15810:$C$15841,INDIRECT("Coefficients!$J$2:$J$33")))),1/(1+EXP(-SUMPRODUCT(Engine!$C$15810:$C$15841,INDIRECT("Coefficients!$K$2:$K$33"))))))</f>
      </c>
      <c r="U500" s="8">
        <f>IF(OR($B500="",$C500="",$D500="",$E500="",$F500="",$G500="",$H500="",$I500="",$J500="",$K500="",$L500=""),"",IF($B500="Female",1/(1+EXP(-SUMPRODUCT(Engine!$C$15810:$C$15841,INDIRECT("Coefficients!$L$2:$L$33")))),1/(1+EXP(-SUMPRODUCT(Engine!$C$15810:$C$15841,INDIRECT("Coefficients!$M$2:$M$33"))))))</f>
      </c>
      <c r="V500" s="8">
        <f>IF(OR($B500="",$C500="",$D500="",$E500="",$F500="",$G500="",$H500="",$I500="",$J500="",$K500="",$L500=""),"",IF($B500="Female",1/(1+EXP(-SUMPRODUCT(Engine!$C$15810:$C$15841,INDIRECT("Coefficients!$N$2:$N$33")))),1/(1+EXP(-SUMPRODUCT(Engine!$C$15810:$C$15841,INDIRECT("Coefficients!$O$2:$O$33"))))))</f>
      </c>
      <c r="W500" s="8">
        <f>IF(OR($B500="",$C500="",$D500="",$E500="",$F500="",$G500="",$H500="",$I500="",$J500="",$K500="",$L500=""),"",IF($B500="Female",1/(1+EXP(-SUMPRODUCT(Engine!$C$15810:$C$15841,INDIRECT("Coefficients!$P$2:$P$33")))),1/(1+EXP(-SUMPRODUCT(Engine!$C$15810:$C$15841,INDIRECT("Coefficients!$Q$2:$Q$33"))))))</f>
      </c>
      <c r="X500" s="8">
        <f>IF(OR($B500="",$C500="",$D500="",$E500="",$F500="",$G500="",$H500="",$I500="",$J500="",$K500="",$L500=""),"",IF($B500="Female",1/(1+EXP(-SUMPRODUCT(Engine!$C$15810:$C$15841,INDIRECT("Coefficients!$R$2:$R$33")))),1/(1+EXP(-SUMPRODUCT(Engine!$C$15810:$C$15841,INDIRECT("Coefficients!$S$2:$S$33"))))))</f>
      </c>
      <c r="Y500" s="8">
        <f>IF(OR($B500="",$C500="",$D500="",$E500="",$F500="",$G500="",$H500="",$I500="",$J500="",$K500="",$L500=""),"",IF($B500="Female",1/(1+EXP(-SUMPRODUCT(Engine!$C$15810:$C$15841,INDIRECT("Coefficients!$T$2:$T$33")))),1/(1+EXP(-SUMPRODUCT(Engine!$C$15810:$C$15841,INDIRECT("Coefficients!$U$2:$U$33"))))))</f>
      </c>
      <c r="Z500" s="8">
        <f>IF(OR($B500="",$C500="",$D500="",$E500="",$F500="",$G500="",$H500="",$I500="",$J500="",$K500="",$L500=""),"",IF($B500="Female",1/(1+EXP(-SUMPRODUCT(Engine!$C$15810:$C$15841,INDIRECT("Coefficients!$V$2:$V$33")))),1/(1+EXP(-SUMPRODUCT(Engine!$C$15810:$C$15841,INDIRECT("Coefficients!$W$2:$W$33"))))))</f>
      </c>
      <c r="AA500" s="8">
        <f>IF(OR($B500="",$C500="",$D500="",$E500="",$F500="",$G500="",$H500="",$I500="",$J500="",$K500="",$L500=""),"",IF($B500="Female",1/(1+EXP(-SUMPRODUCT(Engine!$C$15810:$C$15841,INDIRECT("Coefficients!$X$2:$X$33")))),1/(1+EXP(-SUMPRODUCT(Engine!$C$15810:$C$15841,INDIRECT("Coefficients!$Y$2:$Y$33"))))))</f>
      </c>
      <c r="AB500" s="8">
        <f>IF(OR($B500="",$C500="",$D500="",$E500="",$F500="",$G500="",$H500="",$I500="",$J500="",$K500="",$L500=""),"",IF($B500="Female",1/(1+EXP(-SUMPRODUCT(Engine!$C$15810:$C$15841,INDIRECT("Coefficients!$Z$2:$Z$33")))),1/(1+EXP(-SUMPRODUCT(Engine!$C$15810:$C$15841,INDIRECT("Coefficients!$AA$2:$AA$33"))))))</f>
      </c>
      <c r="AC500" s="8">
        <f>IF(OR($B500="",$C500="",$D500="",$E500="",$F500="",$G500="",$H500="",$I500="",$J500="",$K500="",$L500=""),"",IF($B500="Female",1/(1+EXP(-SUMPRODUCT(Engine!$C$15810:$C$15841,INDIRECT("Coefficients!$AB$2:$AB$33")))),1/(1+EXP(-SUMPRODUCT(Engine!$C$15810:$C$15841,INDIRECT("Coefficients!$AC$2:$AC$33"))))))</f>
      </c>
      <c r="AD500" s="8">
        <f>IF(OR($B500="",$C500="",$D500="",$E500="",$F500="",$G500="",$H500="",$I500="",$J500="",$K500="",$L500=""),"",IF($B500="Female",1/(1+EXP(-SUMPRODUCT(Engine!$C$15810:$C$15841,INDIRECT("Coefficients!$AD$2:$AD$33")))),1/(1+EXP(-SUMPRODUCT(Engine!$C$15810:$C$15841,INDIRECT("Coefficients!$AE$2:$AE$33"))))))</f>
      </c>
      <c r="AE500" s="8">
        <f>IF(OR($B500="",$C500="",$D500="",$E500="",$F500="",$G500="",$H500="",$I500="",$J500="",$K500="",$L500=""),"",IF($B500="Female",1/(1+EXP(-SUMPRODUCT(Engine!$C$15810:$C$15841,INDIRECT("Coefficients!$AF$2:$AF$33")))),1/(1+EXP(-SUMPRODUCT(Engine!$C$15810:$C$15841,INDIRECT("Coefficients!$AG$2:$AG$33"))))))</f>
      </c>
      <c r="AF500" s="8">
        <f>IF(OR($B500="",$C500="",$D500="",$E500="",$F500="",$G500="",$H500="",$I500="",$J500="",$K500="",$L500=""),"",IF($B500="Female",1/(1+EXP(-SUMPRODUCT(Engine!$C$15810:$C$15841,INDIRECT("Coefficients!$AH$2:$AH$33")))),1/(1+EXP(-SUMPRODUCT(Engine!$C$15810:$C$15841,INDIRECT("Coefficients!$AI$2:$AI$33"))))))</f>
      </c>
      <c r="AG500" s="8">
        <f>IF(OR($B500="",$C500="",$D500="",$E500="",$F500="",$G500="",$H500="",$I500="",$J500="",$K500="",$L500=""),"",IF($B500="Female",1/(1+EXP(-SUMPRODUCT(Engine!$C$15810:$C$15841,INDIRECT("Coefficients!$AJ$2:$AJ$33")))),1/(1+EXP(-SUMPRODUCT(Engine!$C$15810:$C$15841,INDIRECT("Coefficients!$AK$2:$AK$33"))))))</f>
      </c>
      <c r="AH500" s="8">
        <f>IF(OR($B500="",$C500="",$D500="",$E500="",$F500="",$G500="",$H500="",$I500="",$J500="",$K500="",$L500=""),"",IF($B500="Female",1/(1+EXP(-SUMPRODUCT(Engine!$C$15810:$C$15841,INDIRECT("Coefficients!$AL$2:$AL$33")))),1/(1+EXP(-SUMPRODUCT(Engine!$C$15810:$C$15841,INDIRECT("Coefficients!$AM$2:$AM$33"))))))</f>
      </c>
      <c r="AI500" s="8">
        <f>IF(OR($B500="",$C500="",$D500="",$E500="",$F500="",$G500="",$H500="",$I500="",$J500="",$K500="",$L500=""),"",IF($B500="Female",1/(1+EXP(-SUMPRODUCT(Engine!$C$15810:$C$15841,INDIRECT("Coefficients!$AN$2:$AN$33")))),1/(1+EXP(-SUMPRODUCT(Engine!$C$15810:$C$15841,INDIRECT("Coefficients!$AO$2:$AO$33"))))))</f>
      </c>
      <c r="AJ500" s="8">
        <f>IF(OR($B500="",$C500="",$D500="",$E500="",$F500="",$G500="",$H500="",$I500="",$J500="",$K500="",$L500=""),"",IF($B500="Female",1/(1+EXP(-SUMPRODUCT(Engine!$C$15810:$C$15841,INDIRECT("Coefficients!$AP$2:$AP$33")))),1/(1+EXP(-SUMPRODUCT(Engine!$C$15810:$C$15841,INDIRECT("Coefficients!$AQ$2:$AQ$33"))))))</f>
      </c>
      <c r="AK500" s="8">
        <f>IF(OR($B500="",$C500="",$D500="",$E500="",$F500="",$G500="",$H500="",$I500="",$J500="",$K500="",$L500=""),"",IF($B500="Female",1/(1+EXP(-SUMPRODUCT(Engine!$C$15810:$C$15841,INDIRECT("Coefficients!$AR$2:$AR$33")))),1/(1+EXP(-SUMPRODUCT(Engine!$C$15810:$C$15841,INDIRECT("Coefficients!$AS$2:$AS$33"))))))</f>
      </c>
      <c r="AL500" s="8">
        <f>IF(OR($B500="",$C500="",$D500="",$E500="",$F500="",$G500="",$H500="",$I500="",$J500="",$K500="",$L500=""),"",IF($B500="Female",1/(1+EXP(-SUMPRODUCT(Engine!$C$15810:$C$15841,INDIRECT("Coefficients!$AT$2:$AT$33")))),1/(1+EXP(-SUMPRODUCT(Engine!$C$15810:$C$15841,INDIRECT("Coefficients!$AU$2:$AU$33"))))))</f>
      </c>
      <c r="AM500" s="8">
        <f>IF(OR($B500="",$C500="",$D500="",$E500="",$F500="",$G500="",$H500="",$I500="",$J500="",$K500="",$L500=""),"",IF($B500="Female",1/(1+EXP(-SUMPRODUCT(Engine!$C$15810:$C$15841,INDIRECT("Coefficients!$AV$2:$AV$33")))),1/(1+EXP(-SUMPRODUCT(Engine!$C$15810:$C$15841,INDIRECT("Coefficients!$AW$2:$AW$33"))))))</f>
      </c>
      <c r="AN500" s="8">
        <f>IF(OR($B500="",$C500="",$D500="",$E500="",$F500="",$G500="",$H500="",$I500="",$J500="",$K500="",$L500=""),"",IF($B500="Female",1/(1+EXP(-SUMPRODUCT(Engine!$C$15810:$C$15841,INDIRECT("Coefficients!$AX$2:$AX$33")))),1/(1+EXP(-SUMPRODUCT(Engine!$C$15810:$C$15841,INDIRECT("Coefficients!$AY$2:$AY$33"))))))</f>
      </c>
      <c r="AO500" s="8">
        <f>IF(OR($B500="",$C500="",$D500="",$E500="",$F500="",$G500="",$H500="",$I500="",$J500="",$K500="",$L500=""),"",IF($B500="Female",1/(1+EXP(-SUMPRODUCT(Engine!$C$15810:$C$15841,INDIRECT("Coefficients!$AZ$2:$AZ$33")))),1/(1+EXP(-SUMPRODUCT(Engine!$C$15810:$C$15841,INDIRECT("Coefficients!$BA$2:$BA$33"))))))</f>
      </c>
      <c r="AP500" s="8">
        <f>IF(OR($B500="",$C500="",$D500="",$E500="",$F500="",$G500="",$H500="",$I500="",$J500="",$K500="",$L500=""),"",IF($B500="Female",1/(1+EXP(-SUMPRODUCT(Engine!$C$15810:$C$15841,INDIRECT("Coefficients!$BB$2:$BB$33")))),1/(1+EXP(-SUMPRODUCT(Engine!$C$15810:$C$15841,INDIRECT("Coefficients!$BC$2:$BC$33"))))))</f>
      </c>
      <c r="AQ500" s="8">
        <f>IF(OR($B500="",$C500="",$D500="",$E500="",$F500="",$G500="",$H500="",$I500="",$J500="",$K500="",$L500=""),"",IF($B500="Female",1/(1+EXP(-SUMPRODUCT(Engine!$C$15810:$C$15841,INDIRECT("Coefficients!$BD$2:$BD$33")))),1/(1+EXP(-SUMPRODUCT(Engine!$C$15810:$C$15841,INDIRECT("Coefficients!$BE$2:$BE$33"))))))</f>
      </c>
      <c r="AR500" s="8">
        <f>IF(OR($B500="",$C500="",$D500="",$E500="",$F500="",$G500="",$H500="",$I500="",$J500="",$K500="",$L500=""),"",IF($B500="Female",1/(1+EXP(-SUMPRODUCT(Engine!$C$15810:$C$15841,INDIRECT("Coefficients!$BF$2:$BF$33")))),1/(1+EXP(-SUMPRODUCT(Engine!$C$15810:$C$15841,INDIRECT("Coefficients!$BG$2:$BG$33"))))))</f>
      </c>
      <c r="AS500" s="8">
        <f>IF(OR($B500="",$C500="",$D500="",$E500="",$F500="",$G500="",$H500="",$I500="",$J500="",$K500="",$L500=""),"",IF($B500="Female",1/(1+EXP(-SUMPRODUCT(Engine!$C$15810:$C$15841,INDIRECT("Coefficients!$BH$2:$BH$33")))),1/(1+EXP(-SUMPRODUCT(Engine!$C$15810:$C$15841,INDIRECT("Coefficients!$BI$2:$BI$33"))))))</f>
      </c>
      <c r="AT500" s="8">
        <f>IF(OR($B500="",$C500="",$D500="",$E500="",$F500="",$G500="",$H500="",$I500="",$J500="",$K500="",$L500=""),"",IF($B500="Female",1/(1+EXP(-SUMPRODUCT(Engine!$C$15810:$C$15841,INDIRECT("Coefficients!$BJ$2:$BJ$33")))),1/(1+EXP(-SUMPRODUCT(Engine!$C$15810:$C$15841,INDIRECT("Coefficients!$BK$2:$BK$33"))))))</f>
      </c>
      <c r="AU500" s="8">
        <f>IF(OR($B500="",$C500="",$D500="",$E500="",$F500="",$G500="",$H500="",$I500="",$J500="",$K500="",$L500=""),"",IF($B500="Female",1/(1+EXP(-SUMPRODUCT(Engine!$C$15810:$C$15841,INDIRECT("Coefficients!$BL$2:$BL$33")))),1/(1+EXP(-SUMPRODUCT(Engine!$C$15810:$C$15841,INDIRECT("Coefficients!$BM$2:$BM$33"))))))</f>
      </c>
      <c r="AV500" s="8">
        <f>IF(OR($B500="",$C500="",$D500="",$E500="",$F500="",$G500="",$H500="",$I500="",$J500="",$K500="",$L500=""),"",IF($B500="Female",1/(1+EXP(-SUMPRODUCT(Engine!$C$15810:$C$15841,INDIRECT("Coefficients!$BN$2:$BN$33")))),1/(1+EXP(-SUMPRODUCT(Engine!$C$15810:$C$15841,INDIRECT("Coefficients!$BO$2:$BO$33"))))))</f>
      </c>
      <c r="AW500" s="8">
        <f>IF(OR($B500="",$C500="",$D500="",$E500="",$F500="",$G500="",$H500="",$I500="",$J500="",$K500="",$L500=""),"",IF($B500="Female",1/(1+EXP(-SUMPRODUCT(Engine!$C$15810:$C$15841,INDIRECT("Coefficients!$BP$2:$BP$33")))),1/(1+EXP(-SUMPRODUCT(Engine!$C$15810:$C$15841,INDIRECT("Coefficients!$BQ$2:$BQ$33"))))))</f>
      </c>
      <c r="AX500" s="8">
        <f>IF(OR($B500="",$C500="",$D500="",$E500="",$F500="",$G500="",$H500="",$I500="",$J500="",$K500="",$L500=""),"",IF($B500="Female",1/(1+EXP(-SUMPRODUCT(Engine!$C$15810:$C$15841,INDIRECT("Coefficients!$BR$2:$BR$33")))),1/(1+EXP(-SUMPRODUCT(Engine!$C$15810:$C$15841,INDIRECT("Coefficients!$BS$2:$BS$33"))))))</f>
      </c>
      <c r="AY500" s="8">
        <f>IF(OR($B500="",$C500="",$D500="",$E500="",$F500="",$G500="",$H500="",$I500="",$J500="",$K500="",$L500=""),"",IF($B500="Female",1/(1+EXP(-SUMPRODUCT(Engine!$C$15810:$C$15841,INDIRECT("Coefficients!$BT$2:$BT$33")))),1/(1+EXP(-SUMPRODUCT(Engine!$C$15810:$C$15841,INDIRECT("Coefficients!$BU$2:$BU$33"))))))</f>
      </c>
      <c r="AZ500" s="8">
        <f>IF(OR($B500="",$C500="",$D500="",$E500="",$F500="",$G500="",$H500="",$I500="",$J500="",$K500="",$L500=""),"",IF($B500="Female",1/(1+EXP(-SUMPRODUCT(Engine!$C$15810:$C$15841,INDIRECT("Coefficients!$BV$2:$BV$33")))),1/(1+EXP(-SUMPRODUCT(Engine!$C$15810:$C$15841,INDIRECT("Coefficients!$BW$2:$BW$33"))))))</f>
      </c>
      <c r="BA500" s="8">
        <f>IF(OR($B500="",$C500="",$D500="",$E500="",$F500="",$G500="",$H500="",$I500="",$J500="",$K500="",$L500=""),"",IF($B500="Female",1/(1+EXP(-SUMPRODUCT(Engine!$C$15810:$C$15841,INDIRECT("Coefficients!$BX$2:$BX$33")))),1/(1+EXP(-SUMPRODUCT(Engine!$C$15810:$C$15841,INDIRECT("Coefficients!$BY$2:$BY$33"))))))</f>
      </c>
      <c r="BB500" s="8">
        <f>IF(OR($B500="",$C500="",$D500="",$E500="",$F500="",$G500="",$H500="",$I500="",$J500="",$K500="",$L500=""),"",IF($B500="Female",1/(1+EXP(-SUMPRODUCT(Engine!$C$15810:$C$15841,INDIRECT("Coefficients!$BZ$2:$BZ$33")))),1/(1+EXP(-SUMPRODUCT(Engine!$C$15810:$C$15841,INDIRECT("Coefficients!$CA$2:$CA$33"))))))</f>
      </c>
      <c r="BC500" s="8">
        <f>IF(OR($B500="",$C500="",$D500="",$E500="",$F500="",$G500="",$H500="",$I500="",$J500="",$K500="",$L500=""),"",IF($B500="Female",1/(1+EXP(-SUMPRODUCT(Engine!$C$15810:$C$15841,INDIRECT("Coefficients!$CB$2:$CB$33")))),1/(1+EXP(-SUMPRODUCT(Engine!$C$15810:$C$15841,INDIRECT("Coefficients!$CC$2:$CC$33"))))))</f>
      </c>
      <c r="BD500" s="8">
        <f>IF(OR($B500="",$C500="",$D500="",$E500="",$F500="",$G500="",$H500="",$I500="",$J500="",$K500="",$L500=""),"",IF($B500="Female",1/(1+EXP(-SUMPRODUCT(Engine!$C$15810:$C$15841,INDIRECT("Coefficients!$CD$2:$CD$33")))),1/(1+EXP(-SUMPRODUCT(Engine!$C$15810:$C$15841,INDIRECT("Coefficients!$CE$2:$CE$33"))))))</f>
      </c>
      <c r="BE500" s="8">
        <f>IF(OR($B500="",$C500="",$D500="",$E500="",$F500="",$G500="",$H500="",$I500="",$J500="",$K500="",$L500=""),"",IF($B500="Female",1/(1+EXP(-SUMPRODUCT(Engine!$C$15810:$C$15841,INDIRECT("Coefficients!$CF$2:$CF$33")))),1/(1+EXP(-SUMPRODUCT(Engine!$C$15810:$C$15841,INDIRECT("Coefficients!$CG$2:$CG$33"))))))</f>
      </c>
      <c r="BF500" s="8">
        <f>IF(OR($B500="",$C500="",$D500="",$E500="",$F500="",$G500="",$H500="",$I500="",$J500="",$K500="",$L500=""),"",IF($B500="Female",1/(1+EXP(-SUMPRODUCT(Engine!$C$15810:$C$15841,INDIRECT("Coefficients!$CH$2:$CH$33")))),1/(1+EXP(-SUMPRODUCT(Engine!$C$15810:$C$15841,INDIRECT("Coefficients!$CI$2:$CI$33"))))))</f>
      </c>
      <c r="BG500" s="8">
        <f>IF(OR($B500="",$C500="",$D500="",$E500="",$F500="",$G500="",$H500="",$I500="",$J500="",$K500="",$L500=""),"",IF($B500="Female",1/(1+EXP(-SUMPRODUCT(Engine!$C$15810:$C$15841,INDIRECT("Coefficients!$CJ$2:$CJ$33")))),1/(1+EXP(-SUMPRODUCT(Engine!$C$15810:$C$15841,INDIRECT("Coefficients!$CK$2:$CK$33"))))))</f>
      </c>
      <c r="BH500" s="8">
        <f>IF(OR($B500="",$C500="",$D500="",$E500="",$F500="",$G500="",$H500="",$I500="",$J500="",$K500="",$L500=""),"",IF($B500="Female",1/(1+EXP(-SUMPRODUCT(Engine!$C$15810:$C$15841,INDIRECT("Coefficients!$CL$2:$CL$33")))),1/(1+EXP(-SUMPRODUCT(Engine!$C$15810:$C$15841,INDIRECT("Coefficients!$CM$2:$CM$33"))))))</f>
      </c>
      <c r="BI500" s="8">
        <f>IF(OR($B500="",$C500="",$D500="",$E500="",$F500="",$G500="",$H500="",$I500="",$J500="",$K500="",$L500=""),"",IF($B500="Female",1/(1+EXP(-SUMPRODUCT(Engine!$C$15810:$C$15841,INDIRECT("Coefficients!$CN$2:$CN$33")))),1/(1+EXP(-SUMPRODUCT(Engine!$C$15810:$C$15841,INDIRECT("Coefficients!$CO$2:$CO$33"))))))</f>
      </c>
      <c r="BJ500" s="8">
        <f>IF(OR($B500="",$C500="",$D500="",$E500="",$F500="",$G500="",$H500="",$I500="",$J500="",$K500="",$L500=""),"",IF($B500="Female",1/(1+EXP(-SUMPRODUCT(Engine!$C$15810:$C$15841,INDIRECT("Coefficients!$CP$2:$CP$33")))),1/(1+EXP(-SUMPRODUCT(Engine!$C$15810:$C$15841,INDIRECT("Coefficients!$CQ$2:$CQ$33"))))))</f>
      </c>
      <c r="BK500" s="8">
        <f>IF(OR($B500="",$C500="",$D500="",$E500="",$F500="",$G500="",$H500="",$I500="",$J500="",$K500="",$L500=""),"",IF($B500="Female",1/(1+EXP(-SUMPRODUCT(Engine!$C$15810:$C$15841,INDIRECT("Coefficients!$CR$2:$CR$33")))),1/(1+EXP(-SUMPRODUCT(Engine!$C$15810:$C$15841,INDIRECT("Coefficients!$CS$2:$CS$33"))))))</f>
      </c>
      <c r="BL500" s="8">
        <f>IF(OR($B500="",$C500="",$D500="",$E500="",$F500="",$G500="",$H500="",$I500="",$J500="",$K500="",$L500=""),"",IF($B500="Female",1/(1+EXP(-SUMPRODUCT(Engine!$C$15810:$C$15841,INDIRECT("Coefficients!$CT$2:$CT$33")))),1/(1+EXP(-SUMPRODUCT(Engine!$C$15810:$C$15841,INDIRECT("Coefficients!$CU$2:$CU$33"))))))</f>
      </c>
      <c r="BM500" s="8">
        <f>IF(OR($B500="",$C500="",$D500="",$E500="",$F500="",$G500="",$H500="",$I500="",$J500="",$K500="",$L500=""),"",IF($B500="Female",1/(1+EXP(-SUMPRODUCT(Engine!$C$15810:$C$15841,INDIRECT("Coefficients!$CV$2:$CV$33")))),1/(1+EXP(-SUMPRODUCT(Engine!$C$15810:$C$15841,INDIRECT("Coefficients!$CW$2:$CW$33"))))))</f>
      </c>
    </row>
    <row r="501" spans="1:65" x14ac:dyDescent="0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8">
        <f>IF(OR($B501="",$C501="",$D501="",$E501="",$F501="",$G501="",$H501="",$I501="",$J501="",$K501="",$L501=""),"",IF($B501="Female",1/(1+EXP(-SUMPRODUCT(Engine!$C$15842:$C$15873,INDIRECT("Coefficients!$B$2:$B$33")))),1/(1+EXP(-SUMPRODUCT(Engine!$C$15842:$C$15873,INDIRECT("Coefficients!$C$2:$C$33"))))))</f>
      </c>
      <c r="Q501" s="8">
        <f>IF(OR($B501="",$C501="",$D501="",$E501="",$F501="",$G501="",$H501="",$I501="",$J501="",$K501="",$L501=""),"",IF($B501="Female",1/(1+EXP(-SUMPRODUCT(Engine!$C$15842:$C$15873,INDIRECT("Coefficients!$D$2:$D$33")))),1/(1+EXP(-SUMPRODUCT(Engine!$C$15842:$C$15873,INDIRECT("Coefficients!$E$2:$E$33"))))))</f>
      </c>
      <c r="R501" s="8">
        <f>IF(OR($B501="",$C501="",$D501="",$E501="",$F501="",$G501="",$H501="",$I501="",$J501="",$K501="",$L501=""),"",IF($B501="Female",1/(1+EXP(-SUMPRODUCT(Engine!$C$15842:$C$15873,INDIRECT("Coefficients!$F$2:$F$33")))),1/(1+EXP(-SUMPRODUCT(Engine!$C$15842:$C$15873,INDIRECT("Coefficients!$G$2:$G$33"))))))</f>
      </c>
      <c r="S501" s="8">
        <f>IF(OR($B501="",$C501="",$D501="",$E501="",$F501="",$G501="",$H501="",$I501="",$J501="",$K501="",$L501=""),"",IF($B501="Female",1/(1+EXP(-SUMPRODUCT(Engine!$C$15842:$C$15873,INDIRECT("Coefficients!$H$2:$H$33")))),1/(1+EXP(-SUMPRODUCT(Engine!$C$15842:$C$15873,INDIRECT("Coefficients!$I$2:$I$33"))))))</f>
      </c>
      <c r="T501" s="8">
        <f>IF(OR($B501="",$C501="",$D501="",$E501="",$F501="",$G501="",$H501="",$I501="",$J501="",$K501="",$L501=""),"",IF($B501="Female",1/(1+EXP(-SUMPRODUCT(Engine!$C$15842:$C$15873,INDIRECT("Coefficients!$J$2:$J$33")))),1/(1+EXP(-SUMPRODUCT(Engine!$C$15842:$C$15873,INDIRECT("Coefficients!$K$2:$K$33"))))))</f>
      </c>
      <c r="U501" s="8">
        <f>IF(OR($B501="",$C501="",$D501="",$E501="",$F501="",$G501="",$H501="",$I501="",$J501="",$K501="",$L501=""),"",IF($B501="Female",1/(1+EXP(-SUMPRODUCT(Engine!$C$15842:$C$15873,INDIRECT("Coefficients!$L$2:$L$33")))),1/(1+EXP(-SUMPRODUCT(Engine!$C$15842:$C$15873,INDIRECT("Coefficients!$M$2:$M$33"))))))</f>
      </c>
      <c r="V501" s="8">
        <f>IF(OR($B501="",$C501="",$D501="",$E501="",$F501="",$G501="",$H501="",$I501="",$J501="",$K501="",$L501=""),"",IF($B501="Female",1/(1+EXP(-SUMPRODUCT(Engine!$C$15842:$C$15873,INDIRECT("Coefficients!$N$2:$N$33")))),1/(1+EXP(-SUMPRODUCT(Engine!$C$15842:$C$15873,INDIRECT("Coefficients!$O$2:$O$33"))))))</f>
      </c>
      <c r="W501" s="8">
        <f>IF(OR($B501="",$C501="",$D501="",$E501="",$F501="",$G501="",$H501="",$I501="",$J501="",$K501="",$L501=""),"",IF($B501="Female",1/(1+EXP(-SUMPRODUCT(Engine!$C$15842:$C$15873,INDIRECT("Coefficients!$P$2:$P$33")))),1/(1+EXP(-SUMPRODUCT(Engine!$C$15842:$C$15873,INDIRECT("Coefficients!$Q$2:$Q$33"))))))</f>
      </c>
      <c r="X501" s="8">
        <f>IF(OR($B501="",$C501="",$D501="",$E501="",$F501="",$G501="",$H501="",$I501="",$J501="",$K501="",$L501=""),"",IF($B501="Female",1/(1+EXP(-SUMPRODUCT(Engine!$C$15842:$C$15873,INDIRECT("Coefficients!$R$2:$R$33")))),1/(1+EXP(-SUMPRODUCT(Engine!$C$15842:$C$15873,INDIRECT("Coefficients!$S$2:$S$33"))))))</f>
      </c>
      <c r="Y501" s="8">
        <f>IF(OR($B501="",$C501="",$D501="",$E501="",$F501="",$G501="",$H501="",$I501="",$J501="",$K501="",$L501=""),"",IF($B501="Female",1/(1+EXP(-SUMPRODUCT(Engine!$C$15842:$C$15873,INDIRECT("Coefficients!$T$2:$T$33")))),1/(1+EXP(-SUMPRODUCT(Engine!$C$15842:$C$15873,INDIRECT("Coefficients!$U$2:$U$33"))))))</f>
      </c>
      <c r="Z501" s="8">
        <f>IF(OR($B501="",$C501="",$D501="",$E501="",$F501="",$G501="",$H501="",$I501="",$J501="",$K501="",$L501=""),"",IF($B501="Female",1/(1+EXP(-SUMPRODUCT(Engine!$C$15842:$C$15873,INDIRECT("Coefficients!$V$2:$V$33")))),1/(1+EXP(-SUMPRODUCT(Engine!$C$15842:$C$15873,INDIRECT("Coefficients!$W$2:$W$33"))))))</f>
      </c>
      <c r="AA501" s="8">
        <f>IF(OR($B501="",$C501="",$D501="",$E501="",$F501="",$G501="",$H501="",$I501="",$J501="",$K501="",$L501=""),"",IF($B501="Female",1/(1+EXP(-SUMPRODUCT(Engine!$C$15842:$C$15873,INDIRECT("Coefficients!$X$2:$X$33")))),1/(1+EXP(-SUMPRODUCT(Engine!$C$15842:$C$15873,INDIRECT("Coefficients!$Y$2:$Y$33"))))))</f>
      </c>
      <c r="AB501" s="8">
        <f>IF(OR($B501="",$C501="",$D501="",$E501="",$F501="",$G501="",$H501="",$I501="",$J501="",$K501="",$L501=""),"",IF($B501="Female",1/(1+EXP(-SUMPRODUCT(Engine!$C$15842:$C$15873,INDIRECT("Coefficients!$Z$2:$Z$33")))),1/(1+EXP(-SUMPRODUCT(Engine!$C$15842:$C$15873,INDIRECT("Coefficients!$AA$2:$AA$33"))))))</f>
      </c>
      <c r="AC501" s="8">
        <f>IF(OR($B501="",$C501="",$D501="",$E501="",$F501="",$G501="",$H501="",$I501="",$J501="",$K501="",$L501=""),"",IF($B501="Female",1/(1+EXP(-SUMPRODUCT(Engine!$C$15842:$C$15873,INDIRECT("Coefficients!$AB$2:$AB$33")))),1/(1+EXP(-SUMPRODUCT(Engine!$C$15842:$C$15873,INDIRECT("Coefficients!$AC$2:$AC$33"))))))</f>
      </c>
      <c r="AD501" s="8">
        <f>IF(OR($B501="",$C501="",$D501="",$E501="",$F501="",$G501="",$H501="",$I501="",$J501="",$K501="",$L501=""),"",IF($B501="Female",1/(1+EXP(-SUMPRODUCT(Engine!$C$15842:$C$15873,INDIRECT("Coefficients!$AD$2:$AD$33")))),1/(1+EXP(-SUMPRODUCT(Engine!$C$15842:$C$15873,INDIRECT("Coefficients!$AE$2:$AE$33"))))))</f>
      </c>
      <c r="AE501" s="8">
        <f>IF(OR($B501="",$C501="",$D501="",$E501="",$F501="",$G501="",$H501="",$I501="",$J501="",$K501="",$L501=""),"",IF($B501="Female",1/(1+EXP(-SUMPRODUCT(Engine!$C$15842:$C$15873,INDIRECT("Coefficients!$AF$2:$AF$33")))),1/(1+EXP(-SUMPRODUCT(Engine!$C$15842:$C$15873,INDIRECT("Coefficients!$AG$2:$AG$33"))))))</f>
      </c>
      <c r="AF501" s="8">
        <f>IF(OR($B501="",$C501="",$D501="",$E501="",$F501="",$G501="",$H501="",$I501="",$J501="",$K501="",$L501=""),"",IF($B501="Female",1/(1+EXP(-SUMPRODUCT(Engine!$C$15842:$C$15873,INDIRECT("Coefficients!$AH$2:$AH$33")))),1/(1+EXP(-SUMPRODUCT(Engine!$C$15842:$C$15873,INDIRECT("Coefficients!$AI$2:$AI$33"))))))</f>
      </c>
      <c r="AG501" s="8">
        <f>IF(OR($B501="",$C501="",$D501="",$E501="",$F501="",$G501="",$H501="",$I501="",$J501="",$K501="",$L501=""),"",IF($B501="Female",1/(1+EXP(-SUMPRODUCT(Engine!$C$15842:$C$15873,INDIRECT("Coefficients!$AJ$2:$AJ$33")))),1/(1+EXP(-SUMPRODUCT(Engine!$C$15842:$C$15873,INDIRECT("Coefficients!$AK$2:$AK$33"))))))</f>
      </c>
      <c r="AH501" s="8">
        <f>IF(OR($B501="",$C501="",$D501="",$E501="",$F501="",$G501="",$H501="",$I501="",$J501="",$K501="",$L501=""),"",IF($B501="Female",1/(1+EXP(-SUMPRODUCT(Engine!$C$15842:$C$15873,INDIRECT("Coefficients!$AL$2:$AL$33")))),1/(1+EXP(-SUMPRODUCT(Engine!$C$15842:$C$15873,INDIRECT("Coefficients!$AM$2:$AM$33"))))))</f>
      </c>
      <c r="AI501" s="8">
        <f>IF(OR($B501="",$C501="",$D501="",$E501="",$F501="",$G501="",$H501="",$I501="",$J501="",$K501="",$L501=""),"",IF($B501="Female",1/(1+EXP(-SUMPRODUCT(Engine!$C$15842:$C$15873,INDIRECT("Coefficients!$AN$2:$AN$33")))),1/(1+EXP(-SUMPRODUCT(Engine!$C$15842:$C$15873,INDIRECT("Coefficients!$AO$2:$AO$33"))))))</f>
      </c>
      <c r="AJ501" s="8">
        <f>IF(OR($B501="",$C501="",$D501="",$E501="",$F501="",$G501="",$H501="",$I501="",$J501="",$K501="",$L501=""),"",IF($B501="Female",1/(1+EXP(-SUMPRODUCT(Engine!$C$15842:$C$15873,INDIRECT("Coefficients!$AP$2:$AP$33")))),1/(1+EXP(-SUMPRODUCT(Engine!$C$15842:$C$15873,INDIRECT("Coefficients!$AQ$2:$AQ$33"))))))</f>
      </c>
      <c r="AK501" s="8">
        <f>IF(OR($B501="",$C501="",$D501="",$E501="",$F501="",$G501="",$H501="",$I501="",$J501="",$K501="",$L501=""),"",IF($B501="Female",1/(1+EXP(-SUMPRODUCT(Engine!$C$15842:$C$15873,INDIRECT("Coefficients!$AR$2:$AR$33")))),1/(1+EXP(-SUMPRODUCT(Engine!$C$15842:$C$15873,INDIRECT("Coefficients!$AS$2:$AS$33"))))))</f>
      </c>
      <c r="AL501" s="8">
        <f>IF(OR($B501="",$C501="",$D501="",$E501="",$F501="",$G501="",$H501="",$I501="",$J501="",$K501="",$L501=""),"",IF($B501="Female",1/(1+EXP(-SUMPRODUCT(Engine!$C$15842:$C$15873,INDIRECT("Coefficients!$AT$2:$AT$33")))),1/(1+EXP(-SUMPRODUCT(Engine!$C$15842:$C$15873,INDIRECT("Coefficients!$AU$2:$AU$33"))))))</f>
      </c>
      <c r="AM501" s="8">
        <f>IF(OR($B501="",$C501="",$D501="",$E501="",$F501="",$G501="",$H501="",$I501="",$J501="",$K501="",$L501=""),"",IF($B501="Female",1/(1+EXP(-SUMPRODUCT(Engine!$C$15842:$C$15873,INDIRECT("Coefficients!$AV$2:$AV$33")))),1/(1+EXP(-SUMPRODUCT(Engine!$C$15842:$C$15873,INDIRECT("Coefficients!$AW$2:$AW$33"))))))</f>
      </c>
      <c r="AN501" s="8">
        <f>IF(OR($B501="",$C501="",$D501="",$E501="",$F501="",$G501="",$H501="",$I501="",$J501="",$K501="",$L501=""),"",IF($B501="Female",1/(1+EXP(-SUMPRODUCT(Engine!$C$15842:$C$15873,INDIRECT("Coefficients!$AX$2:$AX$33")))),1/(1+EXP(-SUMPRODUCT(Engine!$C$15842:$C$15873,INDIRECT("Coefficients!$AY$2:$AY$33"))))))</f>
      </c>
      <c r="AO501" s="8">
        <f>IF(OR($B501="",$C501="",$D501="",$E501="",$F501="",$G501="",$H501="",$I501="",$J501="",$K501="",$L501=""),"",IF($B501="Female",1/(1+EXP(-SUMPRODUCT(Engine!$C$15842:$C$15873,INDIRECT("Coefficients!$AZ$2:$AZ$33")))),1/(1+EXP(-SUMPRODUCT(Engine!$C$15842:$C$15873,INDIRECT("Coefficients!$BA$2:$BA$33"))))))</f>
      </c>
      <c r="AP501" s="8">
        <f>IF(OR($B501="",$C501="",$D501="",$E501="",$F501="",$G501="",$H501="",$I501="",$J501="",$K501="",$L501=""),"",IF($B501="Female",1/(1+EXP(-SUMPRODUCT(Engine!$C$15842:$C$15873,INDIRECT("Coefficients!$BB$2:$BB$33")))),1/(1+EXP(-SUMPRODUCT(Engine!$C$15842:$C$15873,INDIRECT("Coefficients!$BC$2:$BC$33"))))))</f>
      </c>
      <c r="AQ501" s="8">
        <f>IF(OR($B501="",$C501="",$D501="",$E501="",$F501="",$G501="",$H501="",$I501="",$J501="",$K501="",$L501=""),"",IF($B501="Female",1/(1+EXP(-SUMPRODUCT(Engine!$C$15842:$C$15873,INDIRECT("Coefficients!$BD$2:$BD$33")))),1/(1+EXP(-SUMPRODUCT(Engine!$C$15842:$C$15873,INDIRECT("Coefficients!$BE$2:$BE$33"))))))</f>
      </c>
      <c r="AR501" s="8">
        <f>IF(OR($B501="",$C501="",$D501="",$E501="",$F501="",$G501="",$H501="",$I501="",$J501="",$K501="",$L501=""),"",IF($B501="Female",1/(1+EXP(-SUMPRODUCT(Engine!$C$15842:$C$15873,INDIRECT("Coefficients!$BF$2:$BF$33")))),1/(1+EXP(-SUMPRODUCT(Engine!$C$15842:$C$15873,INDIRECT("Coefficients!$BG$2:$BG$33"))))))</f>
      </c>
      <c r="AS501" s="8">
        <f>IF(OR($B501="",$C501="",$D501="",$E501="",$F501="",$G501="",$H501="",$I501="",$J501="",$K501="",$L501=""),"",IF($B501="Female",1/(1+EXP(-SUMPRODUCT(Engine!$C$15842:$C$15873,INDIRECT("Coefficients!$BH$2:$BH$33")))),1/(1+EXP(-SUMPRODUCT(Engine!$C$15842:$C$15873,INDIRECT("Coefficients!$BI$2:$BI$33"))))))</f>
      </c>
      <c r="AT501" s="8">
        <f>IF(OR($B501="",$C501="",$D501="",$E501="",$F501="",$G501="",$H501="",$I501="",$J501="",$K501="",$L501=""),"",IF($B501="Female",1/(1+EXP(-SUMPRODUCT(Engine!$C$15842:$C$15873,INDIRECT("Coefficients!$BJ$2:$BJ$33")))),1/(1+EXP(-SUMPRODUCT(Engine!$C$15842:$C$15873,INDIRECT("Coefficients!$BK$2:$BK$33"))))))</f>
      </c>
      <c r="AU501" s="8">
        <f>IF(OR($B501="",$C501="",$D501="",$E501="",$F501="",$G501="",$H501="",$I501="",$J501="",$K501="",$L501=""),"",IF($B501="Female",1/(1+EXP(-SUMPRODUCT(Engine!$C$15842:$C$15873,INDIRECT("Coefficients!$BL$2:$BL$33")))),1/(1+EXP(-SUMPRODUCT(Engine!$C$15842:$C$15873,INDIRECT("Coefficients!$BM$2:$BM$33"))))))</f>
      </c>
      <c r="AV501" s="8">
        <f>IF(OR($B501="",$C501="",$D501="",$E501="",$F501="",$G501="",$H501="",$I501="",$J501="",$K501="",$L501=""),"",IF($B501="Female",1/(1+EXP(-SUMPRODUCT(Engine!$C$15842:$C$15873,INDIRECT("Coefficients!$BN$2:$BN$33")))),1/(1+EXP(-SUMPRODUCT(Engine!$C$15842:$C$15873,INDIRECT("Coefficients!$BO$2:$BO$33"))))))</f>
      </c>
      <c r="AW501" s="8">
        <f>IF(OR($B501="",$C501="",$D501="",$E501="",$F501="",$G501="",$H501="",$I501="",$J501="",$K501="",$L501=""),"",IF($B501="Female",1/(1+EXP(-SUMPRODUCT(Engine!$C$15842:$C$15873,INDIRECT("Coefficients!$BP$2:$BP$33")))),1/(1+EXP(-SUMPRODUCT(Engine!$C$15842:$C$15873,INDIRECT("Coefficients!$BQ$2:$BQ$33"))))))</f>
      </c>
      <c r="AX501" s="8">
        <f>IF(OR($B501="",$C501="",$D501="",$E501="",$F501="",$G501="",$H501="",$I501="",$J501="",$K501="",$L501=""),"",IF($B501="Female",1/(1+EXP(-SUMPRODUCT(Engine!$C$15842:$C$15873,INDIRECT("Coefficients!$BR$2:$BR$33")))),1/(1+EXP(-SUMPRODUCT(Engine!$C$15842:$C$15873,INDIRECT("Coefficients!$BS$2:$BS$33"))))))</f>
      </c>
      <c r="AY501" s="8">
        <f>IF(OR($B501="",$C501="",$D501="",$E501="",$F501="",$G501="",$H501="",$I501="",$J501="",$K501="",$L501=""),"",IF($B501="Female",1/(1+EXP(-SUMPRODUCT(Engine!$C$15842:$C$15873,INDIRECT("Coefficients!$BT$2:$BT$33")))),1/(1+EXP(-SUMPRODUCT(Engine!$C$15842:$C$15873,INDIRECT("Coefficients!$BU$2:$BU$33"))))))</f>
      </c>
      <c r="AZ501" s="8">
        <f>IF(OR($B501="",$C501="",$D501="",$E501="",$F501="",$G501="",$H501="",$I501="",$J501="",$K501="",$L501=""),"",IF($B501="Female",1/(1+EXP(-SUMPRODUCT(Engine!$C$15842:$C$15873,INDIRECT("Coefficients!$BV$2:$BV$33")))),1/(1+EXP(-SUMPRODUCT(Engine!$C$15842:$C$15873,INDIRECT("Coefficients!$BW$2:$BW$33"))))))</f>
      </c>
      <c r="BA501" s="8">
        <f>IF(OR($B501="",$C501="",$D501="",$E501="",$F501="",$G501="",$H501="",$I501="",$J501="",$K501="",$L501=""),"",IF($B501="Female",1/(1+EXP(-SUMPRODUCT(Engine!$C$15842:$C$15873,INDIRECT("Coefficients!$BX$2:$BX$33")))),1/(1+EXP(-SUMPRODUCT(Engine!$C$15842:$C$15873,INDIRECT("Coefficients!$BY$2:$BY$33"))))))</f>
      </c>
      <c r="BB501" s="8">
        <f>IF(OR($B501="",$C501="",$D501="",$E501="",$F501="",$G501="",$H501="",$I501="",$J501="",$K501="",$L501=""),"",IF($B501="Female",1/(1+EXP(-SUMPRODUCT(Engine!$C$15842:$C$15873,INDIRECT("Coefficients!$BZ$2:$BZ$33")))),1/(1+EXP(-SUMPRODUCT(Engine!$C$15842:$C$15873,INDIRECT("Coefficients!$CA$2:$CA$33"))))))</f>
      </c>
      <c r="BC501" s="8">
        <f>IF(OR($B501="",$C501="",$D501="",$E501="",$F501="",$G501="",$H501="",$I501="",$J501="",$K501="",$L501=""),"",IF($B501="Female",1/(1+EXP(-SUMPRODUCT(Engine!$C$15842:$C$15873,INDIRECT("Coefficients!$CB$2:$CB$33")))),1/(1+EXP(-SUMPRODUCT(Engine!$C$15842:$C$15873,INDIRECT("Coefficients!$CC$2:$CC$33"))))))</f>
      </c>
      <c r="BD501" s="8">
        <f>IF(OR($B501="",$C501="",$D501="",$E501="",$F501="",$G501="",$H501="",$I501="",$J501="",$K501="",$L501=""),"",IF($B501="Female",1/(1+EXP(-SUMPRODUCT(Engine!$C$15842:$C$15873,INDIRECT("Coefficients!$CD$2:$CD$33")))),1/(1+EXP(-SUMPRODUCT(Engine!$C$15842:$C$15873,INDIRECT("Coefficients!$CE$2:$CE$33"))))))</f>
      </c>
      <c r="BE501" s="8">
        <f>IF(OR($B501="",$C501="",$D501="",$E501="",$F501="",$G501="",$H501="",$I501="",$J501="",$K501="",$L501=""),"",IF($B501="Female",1/(1+EXP(-SUMPRODUCT(Engine!$C$15842:$C$15873,INDIRECT("Coefficients!$CF$2:$CF$33")))),1/(1+EXP(-SUMPRODUCT(Engine!$C$15842:$C$15873,INDIRECT("Coefficients!$CG$2:$CG$33"))))))</f>
      </c>
      <c r="BF501" s="8">
        <f>IF(OR($B501="",$C501="",$D501="",$E501="",$F501="",$G501="",$H501="",$I501="",$J501="",$K501="",$L501=""),"",IF($B501="Female",1/(1+EXP(-SUMPRODUCT(Engine!$C$15842:$C$15873,INDIRECT("Coefficients!$CH$2:$CH$33")))),1/(1+EXP(-SUMPRODUCT(Engine!$C$15842:$C$15873,INDIRECT("Coefficients!$CI$2:$CI$33"))))))</f>
      </c>
      <c r="BG501" s="8">
        <f>IF(OR($B501="",$C501="",$D501="",$E501="",$F501="",$G501="",$H501="",$I501="",$J501="",$K501="",$L501=""),"",IF($B501="Female",1/(1+EXP(-SUMPRODUCT(Engine!$C$15842:$C$15873,INDIRECT("Coefficients!$CJ$2:$CJ$33")))),1/(1+EXP(-SUMPRODUCT(Engine!$C$15842:$C$15873,INDIRECT("Coefficients!$CK$2:$CK$33"))))))</f>
      </c>
      <c r="BH501" s="8">
        <f>IF(OR($B501="",$C501="",$D501="",$E501="",$F501="",$G501="",$H501="",$I501="",$J501="",$K501="",$L501=""),"",IF($B501="Female",1/(1+EXP(-SUMPRODUCT(Engine!$C$15842:$C$15873,INDIRECT("Coefficients!$CL$2:$CL$33")))),1/(1+EXP(-SUMPRODUCT(Engine!$C$15842:$C$15873,INDIRECT("Coefficients!$CM$2:$CM$33"))))))</f>
      </c>
      <c r="BI501" s="8">
        <f>IF(OR($B501="",$C501="",$D501="",$E501="",$F501="",$G501="",$H501="",$I501="",$J501="",$K501="",$L501=""),"",IF($B501="Female",1/(1+EXP(-SUMPRODUCT(Engine!$C$15842:$C$15873,INDIRECT("Coefficients!$CN$2:$CN$33")))),1/(1+EXP(-SUMPRODUCT(Engine!$C$15842:$C$15873,INDIRECT("Coefficients!$CO$2:$CO$33"))))))</f>
      </c>
      <c r="BJ501" s="8">
        <f>IF(OR($B501="",$C501="",$D501="",$E501="",$F501="",$G501="",$H501="",$I501="",$J501="",$K501="",$L501=""),"",IF($B501="Female",1/(1+EXP(-SUMPRODUCT(Engine!$C$15842:$C$15873,INDIRECT("Coefficients!$CP$2:$CP$33")))),1/(1+EXP(-SUMPRODUCT(Engine!$C$15842:$C$15873,INDIRECT("Coefficients!$CQ$2:$CQ$33"))))))</f>
      </c>
      <c r="BK501" s="8">
        <f>IF(OR($B501="",$C501="",$D501="",$E501="",$F501="",$G501="",$H501="",$I501="",$J501="",$K501="",$L501=""),"",IF($B501="Female",1/(1+EXP(-SUMPRODUCT(Engine!$C$15842:$C$15873,INDIRECT("Coefficients!$CR$2:$CR$33")))),1/(1+EXP(-SUMPRODUCT(Engine!$C$15842:$C$15873,INDIRECT("Coefficients!$CS$2:$CS$33"))))))</f>
      </c>
      <c r="BL501" s="8">
        <f>IF(OR($B501="",$C501="",$D501="",$E501="",$F501="",$G501="",$H501="",$I501="",$J501="",$K501="",$L501=""),"",IF($B501="Female",1/(1+EXP(-SUMPRODUCT(Engine!$C$15842:$C$15873,INDIRECT("Coefficients!$CT$2:$CT$33")))),1/(1+EXP(-SUMPRODUCT(Engine!$C$15842:$C$15873,INDIRECT("Coefficients!$CU$2:$CU$33"))))))</f>
      </c>
      <c r="BM501" s="8">
        <f>IF(OR($B501="",$C501="",$D501="",$E501="",$F501="",$G501="",$H501="",$I501="",$J501="",$K501="",$L501=""),"",IF($B501="Female",1/(1+EXP(-SUMPRODUCT(Engine!$C$15842:$C$15873,INDIRECT("Coefficients!$CV$2:$CV$33")))),1/(1+EXP(-SUMPRODUCT(Engine!$C$15842:$C$15873,INDIRECT("Coefficients!$CW$2:$CW$33"))))))</f>
      </c>
    </row>
    <row r="502" spans="1:65" x14ac:dyDescent="0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8">
        <f>IF(OR($B502="",$C502="",$D502="",$E502="",$F502="",$G502="",$H502="",$I502="",$J502="",$K502="",$L502=""),"",IF($B502="Female",1/(1+EXP(-SUMPRODUCT(Engine!$C$15874:$C$15905,INDIRECT("Coefficients!$B$2:$B$33")))),1/(1+EXP(-SUMPRODUCT(Engine!$C$15874:$C$15905,INDIRECT("Coefficients!$C$2:$C$33"))))))</f>
      </c>
      <c r="Q502" s="8">
        <f>IF(OR($B502="",$C502="",$D502="",$E502="",$F502="",$G502="",$H502="",$I502="",$J502="",$K502="",$L502=""),"",IF($B502="Female",1/(1+EXP(-SUMPRODUCT(Engine!$C$15874:$C$15905,INDIRECT("Coefficients!$D$2:$D$33")))),1/(1+EXP(-SUMPRODUCT(Engine!$C$15874:$C$15905,INDIRECT("Coefficients!$E$2:$E$33"))))))</f>
      </c>
      <c r="R502" s="8">
        <f>IF(OR($B502="",$C502="",$D502="",$E502="",$F502="",$G502="",$H502="",$I502="",$J502="",$K502="",$L502=""),"",IF($B502="Female",1/(1+EXP(-SUMPRODUCT(Engine!$C$15874:$C$15905,INDIRECT("Coefficients!$F$2:$F$33")))),1/(1+EXP(-SUMPRODUCT(Engine!$C$15874:$C$15905,INDIRECT("Coefficients!$G$2:$G$33"))))))</f>
      </c>
      <c r="S502" s="8">
        <f>IF(OR($B502="",$C502="",$D502="",$E502="",$F502="",$G502="",$H502="",$I502="",$J502="",$K502="",$L502=""),"",IF($B502="Female",1/(1+EXP(-SUMPRODUCT(Engine!$C$15874:$C$15905,INDIRECT("Coefficients!$H$2:$H$33")))),1/(1+EXP(-SUMPRODUCT(Engine!$C$15874:$C$15905,INDIRECT("Coefficients!$I$2:$I$33"))))))</f>
      </c>
      <c r="T502" s="8">
        <f>IF(OR($B502="",$C502="",$D502="",$E502="",$F502="",$G502="",$H502="",$I502="",$J502="",$K502="",$L502=""),"",IF($B502="Female",1/(1+EXP(-SUMPRODUCT(Engine!$C$15874:$C$15905,INDIRECT("Coefficients!$J$2:$J$33")))),1/(1+EXP(-SUMPRODUCT(Engine!$C$15874:$C$15905,INDIRECT("Coefficients!$K$2:$K$33"))))))</f>
      </c>
      <c r="U502" s="8">
        <f>IF(OR($B502="",$C502="",$D502="",$E502="",$F502="",$G502="",$H502="",$I502="",$J502="",$K502="",$L502=""),"",IF($B502="Female",1/(1+EXP(-SUMPRODUCT(Engine!$C$15874:$C$15905,INDIRECT("Coefficients!$L$2:$L$33")))),1/(1+EXP(-SUMPRODUCT(Engine!$C$15874:$C$15905,INDIRECT("Coefficients!$M$2:$M$33"))))))</f>
      </c>
      <c r="V502" s="8">
        <f>IF(OR($B502="",$C502="",$D502="",$E502="",$F502="",$G502="",$H502="",$I502="",$J502="",$K502="",$L502=""),"",IF($B502="Female",1/(1+EXP(-SUMPRODUCT(Engine!$C$15874:$C$15905,INDIRECT("Coefficients!$N$2:$N$33")))),1/(1+EXP(-SUMPRODUCT(Engine!$C$15874:$C$15905,INDIRECT("Coefficients!$O$2:$O$33"))))))</f>
      </c>
      <c r="W502" s="8">
        <f>IF(OR($B502="",$C502="",$D502="",$E502="",$F502="",$G502="",$H502="",$I502="",$J502="",$K502="",$L502=""),"",IF($B502="Female",1/(1+EXP(-SUMPRODUCT(Engine!$C$15874:$C$15905,INDIRECT("Coefficients!$P$2:$P$33")))),1/(1+EXP(-SUMPRODUCT(Engine!$C$15874:$C$15905,INDIRECT("Coefficients!$Q$2:$Q$33"))))))</f>
      </c>
      <c r="X502" s="8">
        <f>IF(OR($B502="",$C502="",$D502="",$E502="",$F502="",$G502="",$H502="",$I502="",$J502="",$K502="",$L502=""),"",IF($B502="Female",1/(1+EXP(-SUMPRODUCT(Engine!$C$15874:$C$15905,INDIRECT("Coefficients!$R$2:$R$33")))),1/(1+EXP(-SUMPRODUCT(Engine!$C$15874:$C$15905,INDIRECT("Coefficients!$S$2:$S$33"))))))</f>
      </c>
      <c r="Y502" s="8">
        <f>IF(OR($B502="",$C502="",$D502="",$E502="",$F502="",$G502="",$H502="",$I502="",$J502="",$K502="",$L502=""),"",IF($B502="Female",1/(1+EXP(-SUMPRODUCT(Engine!$C$15874:$C$15905,INDIRECT("Coefficients!$T$2:$T$33")))),1/(1+EXP(-SUMPRODUCT(Engine!$C$15874:$C$15905,INDIRECT("Coefficients!$U$2:$U$33"))))))</f>
      </c>
      <c r="Z502" s="8">
        <f>IF(OR($B502="",$C502="",$D502="",$E502="",$F502="",$G502="",$H502="",$I502="",$J502="",$K502="",$L502=""),"",IF($B502="Female",1/(1+EXP(-SUMPRODUCT(Engine!$C$15874:$C$15905,INDIRECT("Coefficients!$V$2:$V$33")))),1/(1+EXP(-SUMPRODUCT(Engine!$C$15874:$C$15905,INDIRECT("Coefficients!$W$2:$W$33"))))))</f>
      </c>
      <c r="AA502" s="8">
        <f>IF(OR($B502="",$C502="",$D502="",$E502="",$F502="",$G502="",$H502="",$I502="",$J502="",$K502="",$L502=""),"",IF($B502="Female",1/(1+EXP(-SUMPRODUCT(Engine!$C$15874:$C$15905,INDIRECT("Coefficients!$X$2:$X$33")))),1/(1+EXP(-SUMPRODUCT(Engine!$C$15874:$C$15905,INDIRECT("Coefficients!$Y$2:$Y$33"))))))</f>
      </c>
      <c r="AB502" s="8">
        <f>IF(OR($B502="",$C502="",$D502="",$E502="",$F502="",$G502="",$H502="",$I502="",$J502="",$K502="",$L502=""),"",IF($B502="Female",1/(1+EXP(-SUMPRODUCT(Engine!$C$15874:$C$15905,INDIRECT("Coefficients!$Z$2:$Z$33")))),1/(1+EXP(-SUMPRODUCT(Engine!$C$15874:$C$15905,INDIRECT("Coefficients!$AA$2:$AA$33"))))))</f>
      </c>
      <c r="AC502" s="8">
        <f>IF(OR($B502="",$C502="",$D502="",$E502="",$F502="",$G502="",$H502="",$I502="",$J502="",$K502="",$L502=""),"",IF($B502="Female",1/(1+EXP(-SUMPRODUCT(Engine!$C$15874:$C$15905,INDIRECT("Coefficients!$AB$2:$AB$33")))),1/(1+EXP(-SUMPRODUCT(Engine!$C$15874:$C$15905,INDIRECT("Coefficients!$AC$2:$AC$33"))))))</f>
      </c>
      <c r="AD502" s="8">
        <f>IF(OR($B502="",$C502="",$D502="",$E502="",$F502="",$G502="",$H502="",$I502="",$J502="",$K502="",$L502=""),"",IF($B502="Female",1/(1+EXP(-SUMPRODUCT(Engine!$C$15874:$C$15905,INDIRECT("Coefficients!$AD$2:$AD$33")))),1/(1+EXP(-SUMPRODUCT(Engine!$C$15874:$C$15905,INDIRECT("Coefficients!$AE$2:$AE$33"))))))</f>
      </c>
      <c r="AE502" s="8">
        <f>IF(OR($B502="",$C502="",$D502="",$E502="",$F502="",$G502="",$H502="",$I502="",$J502="",$K502="",$L502=""),"",IF($B502="Female",1/(1+EXP(-SUMPRODUCT(Engine!$C$15874:$C$15905,INDIRECT("Coefficients!$AF$2:$AF$33")))),1/(1+EXP(-SUMPRODUCT(Engine!$C$15874:$C$15905,INDIRECT("Coefficients!$AG$2:$AG$33"))))))</f>
      </c>
      <c r="AF502" s="8">
        <f>IF(OR($B502="",$C502="",$D502="",$E502="",$F502="",$G502="",$H502="",$I502="",$J502="",$K502="",$L502=""),"",IF($B502="Female",1/(1+EXP(-SUMPRODUCT(Engine!$C$15874:$C$15905,INDIRECT("Coefficients!$AH$2:$AH$33")))),1/(1+EXP(-SUMPRODUCT(Engine!$C$15874:$C$15905,INDIRECT("Coefficients!$AI$2:$AI$33"))))))</f>
      </c>
      <c r="AG502" s="8">
        <f>IF(OR($B502="",$C502="",$D502="",$E502="",$F502="",$G502="",$H502="",$I502="",$J502="",$K502="",$L502=""),"",IF($B502="Female",1/(1+EXP(-SUMPRODUCT(Engine!$C$15874:$C$15905,INDIRECT("Coefficients!$AJ$2:$AJ$33")))),1/(1+EXP(-SUMPRODUCT(Engine!$C$15874:$C$15905,INDIRECT("Coefficients!$AK$2:$AK$33"))))))</f>
      </c>
      <c r="AH502" s="8">
        <f>IF(OR($B502="",$C502="",$D502="",$E502="",$F502="",$G502="",$H502="",$I502="",$J502="",$K502="",$L502=""),"",IF($B502="Female",1/(1+EXP(-SUMPRODUCT(Engine!$C$15874:$C$15905,INDIRECT("Coefficients!$AL$2:$AL$33")))),1/(1+EXP(-SUMPRODUCT(Engine!$C$15874:$C$15905,INDIRECT("Coefficients!$AM$2:$AM$33"))))))</f>
      </c>
      <c r="AI502" s="8">
        <f>IF(OR($B502="",$C502="",$D502="",$E502="",$F502="",$G502="",$H502="",$I502="",$J502="",$K502="",$L502=""),"",IF($B502="Female",1/(1+EXP(-SUMPRODUCT(Engine!$C$15874:$C$15905,INDIRECT("Coefficients!$AN$2:$AN$33")))),1/(1+EXP(-SUMPRODUCT(Engine!$C$15874:$C$15905,INDIRECT("Coefficients!$AO$2:$AO$33"))))))</f>
      </c>
      <c r="AJ502" s="8">
        <f>IF(OR($B502="",$C502="",$D502="",$E502="",$F502="",$G502="",$H502="",$I502="",$J502="",$K502="",$L502=""),"",IF($B502="Female",1/(1+EXP(-SUMPRODUCT(Engine!$C$15874:$C$15905,INDIRECT("Coefficients!$AP$2:$AP$33")))),1/(1+EXP(-SUMPRODUCT(Engine!$C$15874:$C$15905,INDIRECT("Coefficients!$AQ$2:$AQ$33"))))))</f>
      </c>
      <c r="AK502" s="8">
        <f>IF(OR($B502="",$C502="",$D502="",$E502="",$F502="",$G502="",$H502="",$I502="",$J502="",$K502="",$L502=""),"",IF($B502="Female",1/(1+EXP(-SUMPRODUCT(Engine!$C$15874:$C$15905,INDIRECT("Coefficients!$AR$2:$AR$33")))),1/(1+EXP(-SUMPRODUCT(Engine!$C$15874:$C$15905,INDIRECT("Coefficients!$AS$2:$AS$33"))))))</f>
      </c>
      <c r="AL502" s="8">
        <f>IF(OR($B502="",$C502="",$D502="",$E502="",$F502="",$G502="",$H502="",$I502="",$J502="",$K502="",$L502=""),"",IF($B502="Female",1/(1+EXP(-SUMPRODUCT(Engine!$C$15874:$C$15905,INDIRECT("Coefficients!$AT$2:$AT$33")))),1/(1+EXP(-SUMPRODUCT(Engine!$C$15874:$C$15905,INDIRECT("Coefficients!$AU$2:$AU$33"))))))</f>
      </c>
      <c r="AM502" s="8">
        <f>IF(OR($B502="",$C502="",$D502="",$E502="",$F502="",$G502="",$H502="",$I502="",$J502="",$K502="",$L502=""),"",IF($B502="Female",1/(1+EXP(-SUMPRODUCT(Engine!$C$15874:$C$15905,INDIRECT("Coefficients!$AV$2:$AV$33")))),1/(1+EXP(-SUMPRODUCT(Engine!$C$15874:$C$15905,INDIRECT("Coefficients!$AW$2:$AW$33"))))))</f>
      </c>
      <c r="AN502" s="8">
        <f>IF(OR($B502="",$C502="",$D502="",$E502="",$F502="",$G502="",$H502="",$I502="",$J502="",$K502="",$L502=""),"",IF($B502="Female",1/(1+EXP(-SUMPRODUCT(Engine!$C$15874:$C$15905,INDIRECT("Coefficients!$AX$2:$AX$33")))),1/(1+EXP(-SUMPRODUCT(Engine!$C$15874:$C$15905,INDIRECT("Coefficients!$AY$2:$AY$33"))))))</f>
      </c>
      <c r="AO502" s="8">
        <f>IF(OR($B502="",$C502="",$D502="",$E502="",$F502="",$G502="",$H502="",$I502="",$J502="",$K502="",$L502=""),"",IF($B502="Female",1/(1+EXP(-SUMPRODUCT(Engine!$C$15874:$C$15905,INDIRECT("Coefficients!$AZ$2:$AZ$33")))),1/(1+EXP(-SUMPRODUCT(Engine!$C$15874:$C$15905,INDIRECT("Coefficients!$BA$2:$BA$33"))))))</f>
      </c>
      <c r="AP502" s="8">
        <f>IF(OR($B502="",$C502="",$D502="",$E502="",$F502="",$G502="",$H502="",$I502="",$J502="",$K502="",$L502=""),"",IF($B502="Female",1/(1+EXP(-SUMPRODUCT(Engine!$C$15874:$C$15905,INDIRECT("Coefficients!$BB$2:$BB$33")))),1/(1+EXP(-SUMPRODUCT(Engine!$C$15874:$C$15905,INDIRECT("Coefficients!$BC$2:$BC$33"))))))</f>
      </c>
      <c r="AQ502" s="8">
        <f>IF(OR($B502="",$C502="",$D502="",$E502="",$F502="",$G502="",$H502="",$I502="",$J502="",$K502="",$L502=""),"",IF($B502="Female",1/(1+EXP(-SUMPRODUCT(Engine!$C$15874:$C$15905,INDIRECT("Coefficients!$BD$2:$BD$33")))),1/(1+EXP(-SUMPRODUCT(Engine!$C$15874:$C$15905,INDIRECT("Coefficients!$BE$2:$BE$33"))))))</f>
      </c>
      <c r="AR502" s="8">
        <f>IF(OR($B502="",$C502="",$D502="",$E502="",$F502="",$G502="",$H502="",$I502="",$J502="",$K502="",$L502=""),"",IF($B502="Female",1/(1+EXP(-SUMPRODUCT(Engine!$C$15874:$C$15905,INDIRECT("Coefficients!$BF$2:$BF$33")))),1/(1+EXP(-SUMPRODUCT(Engine!$C$15874:$C$15905,INDIRECT("Coefficients!$BG$2:$BG$33"))))))</f>
      </c>
      <c r="AS502" s="8">
        <f>IF(OR($B502="",$C502="",$D502="",$E502="",$F502="",$G502="",$H502="",$I502="",$J502="",$K502="",$L502=""),"",IF($B502="Female",1/(1+EXP(-SUMPRODUCT(Engine!$C$15874:$C$15905,INDIRECT("Coefficients!$BH$2:$BH$33")))),1/(1+EXP(-SUMPRODUCT(Engine!$C$15874:$C$15905,INDIRECT("Coefficients!$BI$2:$BI$33"))))))</f>
      </c>
      <c r="AT502" s="8">
        <f>IF(OR($B502="",$C502="",$D502="",$E502="",$F502="",$G502="",$H502="",$I502="",$J502="",$K502="",$L502=""),"",IF($B502="Female",1/(1+EXP(-SUMPRODUCT(Engine!$C$15874:$C$15905,INDIRECT("Coefficients!$BJ$2:$BJ$33")))),1/(1+EXP(-SUMPRODUCT(Engine!$C$15874:$C$15905,INDIRECT("Coefficients!$BK$2:$BK$33"))))))</f>
      </c>
      <c r="AU502" s="8">
        <f>IF(OR($B502="",$C502="",$D502="",$E502="",$F502="",$G502="",$H502="",$I502="",$J502="",$K502="",$L502=""),"",IF($B502="Female",1/(1+EXP(-SUMPRODUCT(Engine!$C$15874:$C$15905,INDIRECT("Coefficients!$BL$2:$BL$33")))),1/(1+EXP(-SUMPRODUCT(Engine!$C$15874:$C$15905,INDIRECT("Coefficients!$BM$2:$BM$33"))))))</f>
      </c>
      <c r="AV502" s="8">
        <f>IF(OR($B502="",$C502="",$D502="",$E502="",$F502="",$G502="",$H502="",$I502="",$J502="",$K502="",$L502=""),"",IF($B502="Female",1/(1+EXP(-SUMPRODUCT(Engine!$C$15874:$C$15905,INDIRECT("Coefficients!$BN$2:$BN$33")))),1/(1+EXP(-SUMPRODUCT(Engine!$C$15874:$C$15905,INDIRECT("Coefficients!$BO$2:$BO$33"))))))</f>
      </c>
      <c r="AW502" s="8">
        <f>IF(OR($B502="",$C502="",$D502="",$E502="",$F502="",$G502="",$H502="",$I502="",$J502="",$K502="",$L502=""),"",IF($B502="Female",1/(1+EXP(-SUMPRODUCT(Engine!$C$15874:$C$15905,INDIRECT("Coefficients!$BP$2:$BP$33")))),1/(1+EXP(-SUMPRODUCT(Engine!$C$15874:$C$15905,INDIRECT("Coefficients!$BQ$2:$BQ$33"))))))</f>
      </c>
      <c r="AX502" s="8">
        <f>IF(OR($B502="",$C502="",$D502="",$E502="",$F502="",$G502="",$H502="",$I502="",$J502="",$K502="",$L502=""),"",IF($B502="Female",1/(1+EXP(-SUMPRODUCT(Engine!$C$15874:$C$15905,INDIRECT("Coefficients!$BR$2:$BR$33")))),1/(1+EXP(-SUMPRODUCT(Engine!$C$15874:$C$15905,INDIRECT("Coefficients!$BS$2:$BS$33"))))))</f>
      </c>
      <c r="AY502" s="8">
        <f>IF(OR($B502="",$C502="",$D502="",$E502="",$F502="",$G502="",$H502="",$I502="",$J502="",$K502="",$L502=""),"",IF($B502="Female",1/(1+EXP(-SUMPRODUCT(Engine!$C$15874:$C$15905,INDIRECT("Coefficients!$BT$2:$BT$33")))),1/(1+EXP(-SUMPRODUCT(Engine!$C$15874:$C$15905,INDIRECT("Coefficients!$BU$2:$BU$33"))))))</f>
      </c>
      <c r="AZ502" s="8">
        <f>IF(OR($B502="",$C502="",$D502="",$E502="",$F502="",$G502="",$H502="",$I502="",$J502="",$K502="",$L502=""),"",IF($B502="Female",1/(1+EXP(-SUMPRODUCT(Engine!$C$15874:$C$15905,INDIRECT("Coefficients!$BV$2:$BV$33")))),1/(1+EXP(-SUMPRODUCT(Engine!$C$15874:$C$15905,INDIRECT("Coefficients!$BW$2:$BW$33"))))))</f>
      </c>
      <c r="BA502" s="8">
        <f>IF(OR($B502="",$C502="",$D502="",$E502="",$F502="",$G502="",$H502="",$I502="",$J502="",$K502="",$L502=""),"",IF($B502="Female",1/(1+EXP(-SUMPRODUCT(Engine!$C$15874:$C$15905,INDIRECT("Coefficients!$BX$2:$BX$33")))),1/(1+EXP(-SUMPRODUCT(Engine!$C$15874:$C$15905,INDIRECT("Coefficients!$BY$2:$BY$33"))))))</f>
      </c>
      <c r="BB502" s="8">
        <f>IF(OR($B502="",$C502="",$D502="",$E502="",$F502="",$G502="",$H502="",$I502="",$J502="",$K502="",$L502=""),"",IF($B502="Female",1/(1+EXP(-SUMPRODUCT(Engine!$C$15874:$C$15905,INDIRECT("Coefficients!$BZ$2:$BZ$33")))),1/(1+EXP(-SUMPRODUCT(Engine!$C$15874:$C$15905,INDIRECT("Coefficients!$CA$2:$CA$33"))))))</f>
      </c>
      <c r="BC502" s="8">
        <f>IF(OR($B502="",$C502="",$D502="",$E502="",$F502="",$G502="",$H502="",$I502="",$J502="",$K502="",$L502=""),"",IF($B502="Female",1/(1+EXP(-SUMPRODUCT(Engine!$C$15874:$C$15905,INDIRECT("Coefficients!$CB$2:$CB$33")))),1/(1+EXP(-SUMPRODUCT(Engine!$C$15874:$C$15905,INDIRECT("Coefficients!$CC$2:$CC$33"))))))</f>
      </c>
      <c r="BD502" s="8">
        <f>IF(OR($B502="",$C502="",$D502="",$E502="",$F502="",$G502="",$H502="",$I502="",$J502="",$K502="",$L502=""),"",IF($B502="Female",1/(1+EXP(-SUMPRODUCT(Engine!$C$15874:$C$15905,INDIRECT("Coefficients!$CD$2:$CD$33")))),1/(1+EXP(-SUMPRODUCT(Engine!$C$15874:$C$15905,INDIRECT("Coefficients!$CE$2:$CE$33"))))))</f>
      </c>
      <c r="BE502" s="8">
        <f>IF(OR($B502="",$C502="",$D502="",$E502="",$F502="",$G502="",$H502="",$I502="",$J502="",$K502="",$L502=""),"",IF($B502="Female",1/(1+EXP(-SUMPRODUCT(Engine!$C$15874:$C$15905,INDIRECT("Coefficients!$CF$2:$CF$33")))),1/(1+EXP(-SUMPRODUCT(Engine!$C$15874:$C$15905,INDIRECT("Coefficients!$CG$2:$CG$33"))))))</f>
      </c>
      <c r="BF502" s="8">
        <f>IF(OR($B502="",$C502="",$D502="",$E502="",$F502="",$G502="",$H502="",$I502="",$J502="",$K502="",$L502=""),"",IF($B502="Female",1/(1+EXP(-SUMPRODUCT(Engine!$C$15874:$C$15905,INDIRECT("Coefficients!$CH$2:$CH$33")))),1/(1+EXP(-SUMPRODUCT(Engine!$C$15874:$C$15905,INDIRECT("Coefficients!$CI$2:$CI$33"))))))</f>
      </c>
      <c r="BG502" s="8">
        <f>IF(OR($B502="",$C502="",$D502="",$E502="",$F502="",$G502="",$H502="",$I502="",$J502="",$K502="",$L502=""),"",IF($B502="Female",1/(1+EXP(-SUMPRODUCT(Engine!$C$15874:$C$15905,INDIRECT("Coefficients!$CJ$2:$CJ$33")))),1/(1+EXP(-SUMPRODUCT(Engine!$C$15874:$C$15905,INDIRECT("Coefficients!$CK$2:$CK$33"))))))</f>
      </c>
      <c r="BH502" s="8">
        <f>IF(OR($B502="",$C502="",$D502="",$E502="",$F502="",$G502="",$H502="",$I502="",$J502="",$K502="",$L502=""),"",IF($B502="Female",1/(1+EXP(-SUMPRODUCT(Engine!$C$15874:$C$15905,INDIRECT("Coefficients!$CL$2:$CL$33")))),1/(1+EXP(-SUMPRODUCT(Engine!$C$15874:$C$15905,INDIRECT("Coefficients!$CM$2:$CM$33"))))))</f>
      </c>
      <c r="BI502" s="8">
        <f>IF(OR($B502="",$C502="",$D502="",$E502="",$F502="",$G502="",$H502="",$I502="",$J502="",$K502="",$L502=""),"",IF($B502="Female",1/(1+EXP(-SUMPRODUCT(Engine!$C$15874:$C$15905,INDIRECT("Coefficients!$CN$2:$CN$33")))),1/(1+EXP(-SUMPRODUCT(Engine!$C$15874:$C$15905,INDIRECT("Coefficients!$CO$2:$CO$33"))))))</f>
      </c>
      <c r="BJ502" s="8">
        <f>IF(OR($B502="",$C502="",$D502="",$E502="",$F502="",$G502="",$H502="",$I502="",$J502="",$K502="",$L502=""),"",IF($B502="Female",1/(1+EXP(-SUMPRODUCT(Engine!$C$15874:$C$15905,INDIRECT("Coefficients!$CP$2:$CP$33")))),1/(1+EXP(-SUMPRODUCT(Engine!$C$15874:$C$15905,INDIRECT("Coefficients!$CQ$2:$CQ$33"))))))</f>
      </c>
      <c r="BK502" s="8">
        <f>IF(OR($B502="",$C502="",$D502="",$E502="",$F502="",$G502="",$H502="",$I502="",$J502="",$K502="",$L502=""),"",IF($B502="Female",1/(1+EXP(-SUMPRODUCT(Engine!$C$15874:$C$15905,INDIRECT("Coefficients!$CR$2:$CR$33")))),1/(1+EXP(-SUMPRODUCT(Engine!$C$15874:$C$15905,INDIRECT("Coefficients!$CS$2:$CS$33"))))))</f>
      </c>
      <c r="BL502" s="8">
        <f>IF(OR($B502="",$C502="",$D502="",$E502="",$F502="",$G502="",$H502="",$I502="",$J502="",$K502="",$L502=""),"",IF($B502="Female",1/(1+EXP(-SUMPRODUCT(Engine!$C$15874:$C$15905,INDIRECT("Coefficients!$CT$2:$CT$33")))),1/(1+EXP(-SUMPRODUCT(Engine!$C$15874:$C$15905,INDIRECT("Coefficients!$CU$2:$CU$33"))))))</f>
      </c>
      <c r="BM502" s="8">
        <f>IF(OR($B502="",$C502="",$D502="",$E502="",$F502="",$G502="",$H502="",$I502="",$J502="",$K502="",$L502=""),"",IF($B502="Female",1/(1+EXP(-SUMPRODUCT(Engine!$C$15874:$C$15905,INDIRECT("Coefficients!$CV$2:$CV$33")))),1/(1+EXP(-SUMPRODUCT(Engine!$C$15874:$C$15905,INDIRECT("Coefficients!$CW$2:$CW$33"))))))</f>
      </c>
    </row>
    <row r="503" spans="1:65" x14ac:dyDescent="0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8">
        <f>IF(OR($B503="",$C503="",$D503="",$E503="",$F503="",$G503="",$H503="",$I503="",$J503="",$K503="",$L503=""),"",IF($B503="Female",1/(1+EXP(-SUMPRODUCT(Engine!$C$15906:$C$15937,INDIRECT("Coefficients!$B$2:$B$33")))),1/(1+EXP(-SUMPRODUCT(Engine!$C$15906:$C$15937,INDIRECT("Coefficients!$C$2:$C$33"))))))</f>
      </c>
      <c r="Q503" s="8">
        <f>IF(OR($B503="",$C503="",$D503="",$E503="",$F503="",$G503="",$H503="",$I503="",$J503="",$K503="",$L503=""),"",IF($B503="Female",1/(1+EXP(-SUMPRODUCT(Engine!$C$15906:$C$15937,INDIRECT("Coefficients!$D$2:$D$33")))),1/(1+EXP(-SUMPRODUCT(Engine!$C$15906:$C$15937,INDIRECT("Coefficients!$E$2:$E$33"))))))</f>
      </c>
      <c r="R503" s="8">
        <f>IF(OR($B503="",$C503="",$D503="",$E503="",$F503="",$G503="",$H503="",$I503="",$J503="",$K503="",$L503=""),"",IF($B503="Female",1/(1+EXP(-SUMPRODUCT(Engine!$C$15906:$C$15937,INDIRECT("Coefficients!$F$2:$F$33")))),1/(1+EXP(-SUMPRODUCT(Engine!$C$15906:$C$15937,INDIRECT("Coefficients!$G$2:$G$33"))))))</f>
      </c>
      <c r="S503" s="8">
        <f>IF(OR($B503="",$C503="",$D503="",$E503="",$F503="",$G503="",$H503="",$I503="",$J503="",$K503="",$L503=""),"",IF($B503="Female",1/(1+EXP(-SUMPRODUCT(Engine!$C$15906:$C$15937,INDIRECT("Coefficients!$H$2:$H$33")))),1/(1+EXP(-SUMPRODUCT(Engine!$C$15906:$C$15937,INDIRECT("Coefficients!$I$2:$I$33"))))))</f>
      </c>
      <c r="T503" s="8">
        <f>IF(OR($B503="",$C503="",$D503="",$E503="",$F503="",$G503="",$H503="",$I503="",$J503="",$K503="",$L503=""),"",IF($B503="Female",1/(1+EXP(-SUMPRODUCT(Engine!$C$15906:$C$15937,INDIRECT("Coefficients!$J$2:$J$33")))),1/(1+EXP(-SUMPRODUCT(Engine!$C$15906:$C$15937,INDIRECT("Coefficients!$K$2:$K$33"))))))</f>
      </c>
      <c r="U503" s="8">
        <f>IF(OR($B503="",$C503="",$D503="",$E503="",$F503="",$G503="",$H503="",$I503="",$J503="",$K503="",$L503=""),"",IF($B503="Female",1/(1+EXP(-SUMPRODUCT(Engine!$C$15906:$C$15937,INDIRECT("Coefficients!$L$2:$L$33")))),1/(1+EXP(-SUMPRODUCT(Engine!$C$15906:$C$15937,INDIRECT("Coefficients!$M$2:$M$33"))))))</f>
      </c>
      <c r="V503" s="8">
        <f>IF(OR($B503="",$C503="",$D503="",$E503="",$F503="",$G503="",$H503="",$I503="",$J503="",$K503="",$L503=""),"",IF($B503="Female",1/(1+EXP(-SUMPRODUCT(Engine!$C$15906:$C$15937,INDIRECT("Coefficients!$N$2:$N$33")))),1/(1+EXP(-SUMPRODUCT(Engine!$C$15906:$C$15937,INDIRECT("Coefficients!$O$2:$O$33"))))))</f>
      </c>
      <c r="W503" s="8">
        <f>IF(OR($B503="",$C503="",$D503="",$E503="",$F503="",$G503="",$H503="",$I503="",$J503="",$K503="",$L503=""),"",IF($B503="Female",1/(1+EXP(-SUMPRODUCT(Engine!$C$15906:$C$15937,INDIRECT("Coefficients!$P$2:$P$33")))),1/(1+EXP(-SUMPRODUCT(Engine!$C$15906:$C$15937,INDIRECT("Coefficients!$Q$2:$Q$33"))))))</f>
      </c>
      <c r="X503" s="8">
        <f>IF(OR($B503="",$C503="",$D503="",$E503="",$F503="",$G503="",$H503="",$I503="",$J503="",$K503="",$L503=""),"",IF($B503="Female",1/(1+EXP(-SUMPRODUCT(Engine!$C$15906:$C$15937,INDIRECT("Coefficients!$R$2:$R$33")))),1/(1+EXP(-SUMPRODUCT(Engine!$C$15906:$C$15937,INDIRECT("Coefficients!$S$2:$S$33"))))))</f>
      </c>
      <c r="Y503" s="8">
        <f>IF(OR($B503="",$C503="",$D503="",$E503="",$F503="",$G503="",$H503="",$I503="",$J503="",$K503="",$L503=""),"",IF($B503="Female",1/(1+EXP(-SUMPRODUCT(Engine!$C$15906:$C$15937,INDIRECT("Coefficients!$T$2:$T$33")))),1/(1+EXP(-SUMPRODUCT(Engine!$C$15906:$C$15937,INDIRECT("Coefficients!$U$2:$U$33"))))))</f>
      </c>
      <c r="Z503" s="8">
        <f>IF(OR($B503="",$C503="",$D503="",$E503="",$F503="",$G503="",$H503="",$I503="",$J503="",$K503="",$L503=""),"",IF($B503="Female",1/(1+EXP(-SUMPRODUCT(Engine!$C$15906:$C$15937,INDIRECT("Coefficients!$V$2:$V$33")))),1/(1+EXP(-SUMPRODUCT(Engine!$C$15906:$C$15937,INDIRECT("Coefficients!$W$2:$W$33"))))))</f>
      </c>
      <c r="AA503" s="8">
        <f>IF(OR($B503="",$C503="",$D503="",$E503="",$F503="",$G503="",$H503="",$I503="",$J503="",$K503="",$L503=""),"",IF($B503="Female",1/(1+EXP(-SUMPRODUCT(Engine!$C$15906:$C$15937,INDIRECT("Coefficients!$X$2:$X$33")))),1/(1+EXP(-SUMPRODUCT(Engine!$C$15906:$C$15937,INDIRECT("Coefficients!$Y$2:$Y$33"))))))</f>
      </c>
      <c r="AB503" s="8">
        <f>IF(OR($B503="",$C503="",$D503="",$E503="",$F503="",$G503="",$H503="",$I503="",$J503="",$K503="",$L503=""),"",IF($B503="Female",1/(1+EXP(-SUMPRODUCT(Engine!$C$15906:$C$15937,INDIRECT("Coefficients!$Z$2:$Z$33")))),1/(1+EXP(-SUMPRODUCT(Engine!$C$15906:$C$15937,INDIRECT("Coefficients!$AA$2:$AA$33"))))))</f>
      </c>
      <c r="AC503" s="8">
        <f>IF(OR($B503="",$C503="",$D503="",$E503="",$F503="",$G503="",$H503="",$I503="",$J503="",$K503="",$L503=""),"",IF($B503="Female",1/(1+EXP(-SUMPRODUCT(Engine!$C$15906:$C$15937,INDIRECT("Coefficients!$AB$2:$AB$33")))),1/(1+EXP(-SUMPRODUCT(Engine!$C$15906:$C$15937,INDIRECT("Coefficients!$AC$2:$AC$33"))))))</f>
      </c>
      <c r="AD503" s="8">
        <f>IF(OR($B503="",$C503="",$D503="",$E503="",$F503="",$G503="",$H503="",$I503="",$J503="",$K503="",$L503=""),"",IF($B503="Female",1/(1+EXP(-SUMPRODUCT(Engine!$C$15906:$C$15937,INDIRECT("Coefficients!$AD$2:$AD$33")))),1/(1+EXP(-SUMPRODUCT(Engine!$C$15906:$C$15937,INDIRECT("Coefficients!$AE$2:$AE$33"))))))</f>
      </c>
      <c r="AE503" s="8">
        <f>IF(OR($B503="",$C503="",$D503="",$E503="",$F503="",$G503="",$H503="",$I503="",$J503="",$K503="",$L503=""),"",IF($B503="Female",1/(1+EXP(-SUMPRODUCT(Engine!$C$15906:$C$15937,INDIRECT("Coefficients!$AF$2:$AF$33")))),1/(1+EXP(-SUMPRODUCT(Engine!$C$15906:$C$15937,INDIRECT("Coefficients!$AG$2:$AG$33"))))))</f>
      </c>
      <c r="AF503" s="8">
        <f>IF(OR($B503="",$C503="",$D503="",$E503="",$F503="",$G503="",$H503="",$I503="",$J503="",$K503="",$L503=""),"",IF($B503="Female",1/(1+EXP(-SUMPRODUCT(Engine!$C$15906:$C$15937,INDIRECT("Coefficients!$AH$2:$AH$33")))),1/(1+EXP(-SUMPRODUCT(Engine!$C$15906:$C$15937,INDIRECT("Coefficients!$AI$2:$AI$33"))))))</f>
      </c>
      <c r="AG503" s="8">
        <f>IF(OR($B503="",$C503="",$D503="",$E503="",$F503="",$G503="",$H503="",$I503="",$J503="",$K503="",$L503=""),"",IF($B503="Female",1/(1+EXP(-SUMPRODUCT(Engine!$C$15906:$C$15937,INDIRECT("Coefficients!$AJ$2:$AJ$33")))),1/(1+EXP(-SUMPRODUCT(Engine!$C$15906:$C$15937,INDIRECT("Coefficients!$AK$2:$AK$33"))))))</f>
      </c>
      <c r="AH503" s="8">
        <f>IF(OR($B503="",$C503="",$D503="",$E503="",$F503="",$G503="",$H503="",$I503="",$J503="",$K503="",$L503=""),"",IF($B503="Female",1/(1+EXP(-SUMPRODUCT(Engine!$C$15906:$C$15937,INDIRECT("Coefficients!$AL$2:$AL$33")))),1/(1+EXP(-SUMPRODUCT(Engine!$C$15906:$C$15937,INDIRECT("Coefficients!$AM$2:$AM$33"))))))</f>
      </c>
      <c r="AI503" s="8">
        <f>IF(OR($B503="",$C503="",$D503="",$E503="",$F503="",$G503="",$H503="",$I503="",$J503="",$K503="",$L503=""),"",IF($B503="Female",1/(1+EXP(-SUMPRODUCT(Engine!$C$15906:$C$15937,INDIRECT("Coefficients!$AN$2:$AN$33")))),1/(1+EXP(-SUMPRODUCT(Engine!$C$15906:$C$15937,INDIRECT("Coefficients!$AO$2:$AO$33"))))))</f>
      </c>
      <c r="AJ503" s="8">
        <f>IF(OR($B503="",$C503="",$D503="",$E503="",$F503="",$G503="",$H503="",$I503="",$J503="",$K503="",$L503=""),"",IF($B503="Female",1/(1+EXP(-SUMPRODUCT(Engine!$C$15906:$C$15937,INDIRECT("Coefficients!$AP$2:$AP$33")))),1/(1+EXP(-SUMPRODUCT(Engine!$C$15906:$C$15937,INDIRECT("Coefficients!$AQ$2:$AQ$33"))))))</f>
      </c>
      <c r="AK503" s="8">
        <f>IF(OR($B503="",$C503="",$D503="",$E503="",$F503="",$G503="",$H503="",$I503="",$J503="",$K503="",$L503=""),"",IF($B503="Female",1/(1+EXP(-SUMPRODUCT(Engine!$C$15906:$C$15937,INDIRECT("Coefficients!$AR$2:$AR$33")))),1/(1+EXP(-SUMPRODUCT(Engine!$C$15906:$C$15937,INDIRECT("Coefficients!$AS$2:$AS$33"))))))</f>
      </c>
      <c r="AL503" s="8">
        <f>IF(OR($B503="",$C503="",$D503="",$E503="",$F503="",$G503="",$H503="",$I503="",$J503="",$K503="",$L503=""),"",IF($B503="Female",1/(1+EXP(-SUMPRODUCT(Engine!$C$15906:$C$15937,INDIRECT("Coefficients!$AT$2:$AT$33")))),1/(1+EXP(-SUMPRODUCT(Engine!$C$15906:$C$15937,INDIRECT("Coefficients!$AU$2:$AU$33"))))))</f>
      </c>
      <c r="AM503" s="8">
        <f>IF(OR($B503="",$C503="",$D503="",$E503="",$F503="",$G503="",$H503="",$I503="",$J503="",$K503="",$L503=""),"",IF($B503="Female",1/(1+EXP(-SUMPRODUCT(Engine!$C$15906:$C$15937,INDIRECT("Coefficients!$AV$2:$AV$33")))),1/(1+EXP(-SUMPRODUCT(Engine!$C$15906:$C$15937,INDIRECT("Coefficients!$AW$2:$AW$33"))))))</f>
      </c>
      <c r="AN503" s="8">
        <f>IF(OR($B503="",$C503="",$D503="",$E503="",$F503="",$G503="",$H503="",$I503="",$J503="",$K503="",$L503=""),"",IF($B503="Female",1/(1+EXP(-SUMPRODUCT(Engine!$C$15906:$C$15937,INDIRECT("Coefficients!$AX$2:$AX$33")))),1/(1+EXP(-SUMPRODUCT(Engine!$C$15906:$C$15937,INDIRECT("Coefficients!$AY$2:$AY$33"))))))</f>
      </c>
      <c r="AO503" s="8">
        <f>IF(OR($B503="",$C503="",$D503="",$E503="",$F503="",$G503="",$H503="",$I503="",$J503="",$K503="",$L503=""),"",IF($B503="Female",1/(1+EXP(-SUMPRODUCT(Engine!$C$15906:$C$15937,INDIRECT("Coefficients!$AZ$2:$AZ$33")))),1/(1+EXP(-SUMPRODUCT(Engine!$C$15906:$C$15937,INDIRECT("Coefficients!$BA$2:$BA$33"))))))</f>
      </c>
      <c r="AP503" s="8">
        <f>IF(OR($B503="",$C503="",$D503="",$E503="",$F503="",$G503="",$H503="",$I503="",$J503="",$K503="",$L503=""),"",IF($B503="Female",1/(1+EXP(-SUMPRODUCT(Engine!$C$15906:$C$15937,INDIRECT("Coefficients!$BB$2:$BB$33")))),1/(1+EXP(-SUMPRODUCT(Engine!$C$15906:$C$15937,INDIRECT("Coefficients!$BC$2:$BC$33"))))))</f>
      </c>
      <c r="AQ503" s="8">
        <f>IF(OR($B503="",$C503="",$D503="",$E503="",$F503="",$G503="",$H503="",$I503="",$J503="",$K503="",$L503=""),"",IF($B503="Female",1/(1+EXP(-SUMPRODUCT(Engine!$C$15906:$C$15937,INDIRECT("Coefficients!$BD$2:$BD$33")))),1/(1+EXP(-SUMPRODUCT(Engine!$C$15906:$C$15937,INDIRECT("Coefficients!$BE$2:$BE$33"))))))</f>
      </c>
      <c r="AR503" s="8">
        <f>IF(OR($B503="",$C503="",$D503="",$E503="",$F503="",$G503="",$H503="",$I503="",$J503="",$K503="",$L503=""),"",IF($B503="Female",1/(1+EXP(-SUMPRODUCT(Engine!$C$15906:$C$15937,INDIRECT("Coefficients!$BF$2:$BF$33")))),1/(1+EXP(-SUMPRODUCT(Engine!$C$15906:$C$15937,INDIRECT("Coefficients!$BG$2:$BG$33"))))))</f>
      </c>
      <c r="AS503" s="8">
        <f>IF(OR($B503="",$C503="",$D503="",$E503="",$F503="",$G503="",$H503="",$I503="",$J503="",$K503="",$L503=""),"",IF($B503="Female",1/(1+EXP(-SUMPRODUCT(Engine!$C$15906:$C$15937,INDIRECT("Coefficients!$BH$2:$BH$33")))),1/(1+EXP(-SUMPRODUCT(Engine!$C$15906:$C$15937,INDIRECT("Coefficients!$BI$2:$BI$33"))))))</f>
      </c>
      <c r="AT503" s="8">
        <f>IF(OR($B503="",$C503="",$D503="",$E503="",$F503="",$G503="",$H503="",$I503="",$J503="",$K503="",$L503=""),"",IF($B503="Female",1/(1+EXP(-SUMPRODUCT(Engine!$C$15906:$C$15937,INDIRECT("Coefficients!$BJ$2:$BJ$33")))),1/(1+EXP(-SUMPRODUCT(Engine!$C$15906:$C$15937,INDIRECT("Coefficients!$BK$2:$BK$33"))))))</f>
      </c>
      <c r="AU503" s="8">
        <f>IF(OR($B503="",$C503="",$D503="",$E503="",$F503="",$G503="",$H503="",$I503="",$J503="",$K503="",$L503=""),"",IF($B503="Female",1/(1+EXP(-SUMPRODUCT(Engine!$C$15906:$C$15937,INDIRECT("Coefficients!$BL$2:$BL$33")))),1/(1+EXP(-SUMPRODUCT(Engine!$C$15906:$C$15937,INDIRECT("Coefficients!$BM$2:$BM$33"))))))</f>
      </c>
      <c r="AV503" s="8">
        <f>IF(OR($B503="",$C503="",$D503="",$E503="",$F503="",$G503="",$H503="",$I503="",$J503="",$K503="",$L503=""),"",IF($B503="Female",1/(1+EXP(-SUMPRODUCT(Engine!$C$15906:$C$15937,INDIRECT("Coefficients!$BN$2:$BN$33")))),1/(1+EXP(-SUMPRODUCT(Engine!$C$15906:$C$15937,INDIRECT("Coefficients!$BO$2:$BO$33"))))))</f>
      </c>
      <c r="AW503" s="8">
        <f>IF(OR($B503="",$C503="",$D503="",$E503="",$F503="",$G503="",$H503="",$I503="",$J503="",$K503="",$L503=""),"",IF($B503="Female",1/(1+EXP(-SUMPRODUCT(Engine!$C$15906:$C$15937,INDIRECT("Coefficients!$BP$2:$BP$33")))),1/(1+EXP(-SUMPRODUCT(Engine!$C$15906:$C$15937,INDIRECT("Coefficients!$BQ$2:$BQ$33"))))))</f>
      </c>
      <c r="AX503" s="8">
        <f>IF(OR($B503="",$C503="",$D503="",$E503="",$F503="",$G503="",$H503="",$I503="",$J503="",$K503="",$L503=""),"",IF($B503="Female",1/(1+EXP(-SUMPRODUCT(Engine!$C$15906:$C$15937,INDIRECT("Coefficients!$BR$2:$BR$33")))),1/(1+EXP(-SUMPRODUCT(Engine!$C$15906:$C$15937,INDIRECT("Coefficients!$BS$2:$BS$33"))))))</f>
      </c>
      <c r="AY503" s="8">
        <f>IF(OR($B503="",$C503="",$D503="",$E503="",$F503="",$G503="",$H503="",$I503="",$J503="",$K503="",$L503=""),"",IF($B503="Female",1/(1+EXP(-SUMPRODUCT(Engine!$C$15906:$C$15937,INDIRECT("Coefficients!$BT$2:$BT$33")))),1/(1+EXP(-SUMPRODUCT(Engine!$C$15906:$C$15937,INDIRECT("Coefficients!$BU$2:$BU$33"))))))</f>
      </c>
      <c r="AZ503" s="8">
        <f>IF(OR($B503="",$C503="",$D503="",$E503="",$F503="",$G503="",$H503="",$I503="",$J503="",$K503="",$L503=""),"",IF($B503="Female",1/(1+EXP(-SUMPRODUCT(Engine!$C$15906:$C$15937,INDIRECT("Coefficients!$BV$2:$BV$33")))),1/(1+EXP(-SUMPRODUCT(Engine!$C$15906:$C$15937,INDIRECT("Coefficients!$BW$2:$BW$33"))))))</f>
      </c>
      <c r="BA503" s="8">
        <f>IF(OR($B503="",$C503="",$D503="",$E503="",$F503="",$G503="",$H503="",$I503="",$J503="",$K503="",$L503=""),"",IF($B503="Female",1/(1+EXP(-SUMPRODUCT(Engine!$C$15906:$C$15937,INDIRECT("Coefficients!$BX$2:$BX$33")))),1/(1+EXP(-SUMPRODUCT(Engine!$C$15906:$C$15937,INDIRECT("Coefficients!$BY$2:$BY$33"))))))</f>
      </c>
      <c r="BB503" s="8">
        <f>IF(OR($B503="",$C503="",$D503="",$E503="",$F503="",$G503="",$H503="",$I503="",$J503="",$K503="",$L503=""),"",IF($B503="Female",1/(1+EXP(-SUMPRODUCT(Engine!$C$15906:$C$15937,INDIRECT("Coefficients!$BZ$2:$BZ$33")))),1/(1+EXP(-SUMPRODUCT(Engine!$C$15906:$C$15937,INDIRECT("Coefficients!$CA$2:$CA$33"))))))</f>
      </c>
      <c r="BC503" s="8">
        <f>IF(OR($B503="",$C503="",$D503="",$E503="",$F503="",$G503="",$H503="",$I503="",$J503="",$K503="",$L503=""),"",IF($B503="Female",1/(1+EXP(-SUMPRODUCT(Engine!$C$15906:$C$15937,INDIRECT("Coefficients!$CB$2:$CB$33")))),1/(1+EXP(-SUMPRODUCT(Engine!$C$15906:$C$15937,INDIRECT("Coefficients!$CC$2:$CC$33"))))))</f>
      </c>
      <c r="BD503" s="8">
        <f>IF(OR($B503="",$C503="",$D503="",$E503="",$F503="",$G503="",$H503="",$I503="",$J503="",$K503="",$L503=""),"",IF($B503="Female",1/(1+EXP(-SUMPRODUCT(Engine!$C$15906:$C$15937,INDIRECT("Coefficients!$CD$2:$CD$33")))),1/(1+EXP(-SUMPRODUCT(Engine!$C$15906:$C$15937,INDIRECT("Coefficients!$CE$2:$CE$33"))))))</f>
      </c>
      <c r="BE503" s="8">
        <f>IF(OR($B503="",$C503="",$D503="",$E503="",$F503="",$G503="",$H503="",$I503="",$J503="",$K503="",$L503=""),"",IF($B503="Female",1/(1+EXP(-SUMPRODUCT(Engine!$C$15906:$C$15937,INDIRECT("Coefficients!$CF$2:$CF$33")))),1/(1+EXP(-SUMPRODUCT(Engine!$C$15906:$C$15937,INDIRECT("Coefficients!$CG$2:$CG$33"))))))</f>
      </c>
      <c r="BF503" s="8">
        <f>IF(OR($B503="",$C503="",$D503="",$E503="",$F503="",$G503="",$H503="",$I503="",$J503="",$K503="",$L503=""),"",IF($B503="Female",1/(1+EXP(-SUMPRODUCT(Engine!$C$15906:$C$15937,INDIRECT("Coefficients!$CH$2:$CH$33")))),1/(1+EXP(-SUMPRODUCT(Engine!$C$15906:$C$15937,INDIRECT("Coefficients!$CI$2:$CI$33"))))))</f>
      </c>
      <c r="BG503" s="8">
        <f>IF(OR($B503="",$C503="",$D503="",$E503="",$F503="",$G503="",$H503="",$I503="",$J503="",$K503="",$L503=""),"",IF($B503="Female",1/(1+EXP(-SUMPRODUCT(Engine!$C$15906:$C$15937,INDIRECT("Coefficients!$CJ$2:$CJ$33")))),1/(1+EXP(-SUMPRODUCT(Engine!$C$15906:$C$15937,INDIRECT("Coefficients!$CK$2:$CK$33"))))))</f>
      </c>
      <c r="BH503" s="8">
        <f>IF(OR($B503="",$C503="",$D503="",$E503="",$F503="",$G503="",$H503="",$I503="",$J503="",$K503="",$L503=""),"",IF($B503="Female",1/(1+EXP(-SUMPRODUCT(Engine!$C$15906:$C$15937,INDIRECT("Coefficients!$CL$2:$CL$33")))),1/(1+EXP(-SUMPRODUCT(Engine!$C$15906:$C$15937,INDIRECT("Coefficients!$CM$2:$CM$33"))))))</f>
      </c>
      <c r="BI503" s="8">
        <f>IF(OR($B503="",$C503="",$D503="",$E503="",$F503="",$G503="",$H503="",$I503="",$J503="",$K503="",$L503=""),"",IF($B503="Female",1/(1+EXP(-SUMPRODUCT(Engine!$C$15906:$C$15937,INDIRECT("Coefficients!$CN$2:$CN$33")))),1/(1+EXP(-SUMPRODUCT(Engine!$C$15906:$C$15937,INDIRECT("Coefficients!$CO$2:$CO$33"))))))</f>
      </c>
      <c r="BJ503" s="8">
        <f>IF(OR($B503="",$C503="",$D503="",$E503="",$F503="",$G503="",$H503="",$I503="",$J503="",$K503="",$L503=""),"",IF($B503="Female",1/(1+EXP(-SUMPRODUCT(Engine!$C$15906:$C$15937,INDIRECT("Coefficients!$CP$2:$CP$33")))),1/(1+EXP(-SUMPRODUCT(Engine!$C$15906:$C$15937,INDIRECT("Coefficients!$CQ$2:$CQ$33"))))))</f>
      </c>
      <c r="BK503" s="8">
        <f>IF(OR($B503="",$C503="",$D503="",$E503="",$F503="",$G503="",$H503="",$I503="",$J503="",$K503="",$L503=""),"",IF($B503="Female",1/(1+EXP(-SUMPRODUCT(Engine!$C$15906:$C$15937,INDIRECT("Coefficients!$CR$2:$CR$33")))),1/(1+EXP(-SUMPRODUCT(Engine!$C$15906:$C$15937,INDIRECT("Coefficients!$CS$2:$CS$33"))))))</f>
      </c>
      <c r="BL503" s="8">
        <f>IF(OR($B503="",$C503="",$D503="",$E503="",$F503="",$G503="",$H503="",$I503="",$J503="",$K503="",$L503=""),"",IF($B503="Female",1/(1+EXP(-SUMPRODUCT(Engine!$C$15906:$C$15937,INDIRECT("Coefficients!$CT$2:$CT$33")))),1/(1+EXP(-SUMPRODUCT(Engine!$C$15906:$C$15937,INDIRECT("Coefficients!$CU$2:$CU$33"))))))</f>
      </c>
      <c r="BM503" s="8">
        <f>IF(OR($B503="",$C503="",$D503="",$E503="",$F503="",$G503="",$H503="",$I503="",$J503="",$K503="",$L503=""),"",IF($B503="Female",1/(1+EXP(-SUMPRODUCT(Engine!$C$15906:$C$15937,INDIRECT("Coefficients!$CV$2:$CV$33")))),1/(1+EXP(-SUMPRODUCT(Engine!$C$15906:$C$15937,INDIRECT("Coefficients!$CW$2:$CW$33"))))))</f>
      </c>
    </row>
    <row r="504" spans="1:65" x14ac:dyDescent="0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8">
        <f>IF(OR($B504="",$C504="",$D504="",$E504="",$F504="",$G504="",$H504="",$I504="",$J504="",$K504="",$L504=""),"",IF($B504="Female",1/(1+EXP(-SUMPRODUCT(Engine!$C$15938:$C$15969,INDIRECT("Coefficients!$B$2:$B$33")))),1/(1+EXP(-SUMPRODUCT(Engine!$C$15938:$C$15969,INDIRECT("Coefficients!$C$2:$C$33"))))))</f>
      </c>
      <c r="Q504" s="8">
        <f>IF(OR($B504="",$C504="",$D504="",$E504="",$F504="",$G504="",$H504="",$I504="",$J504="",$K504="",$L504=""),"",IF($B504="Female",1/(1+EXP(-SUMPRODUCT(Engine!$C$15938:$C$15969,INDIRECT("Coefficients!$D$2:$D$33")))),1/(1+EXP(-SUMPRODUCT(Engine!$C$15938:$C$15969,INDIRECT("Coefficients!$E$2:$E$33"))))))</f>
      </c>
      <c r="R504" s="8">
        <f>IF(OR($B504="",$C504="",$D504="",$E504="",$F504="",$G504="",$H504="",$I504="",$J504="",$K504="",$L504=""),"",IF($B504="Female",1/(1+EXP(-SUMPRODUCT(Engine!$C$15938:$C$15969,INDIRECT("Coefficients!$F$2:$F$33")))),1/(1+EXP(-SUMPRODUCT(Engine!$C$15938:$C$15969,INDIRECT("Coefficients!$G$2:$G$33"))))))</f>
      </c>
      <c r="S504" s="8">
        <f>IF(OR($B504="",$C504="",$D504="",$E504="",$F504="",$G504="",$H504="",$I504="",$J504="",$K504="",$L504=""),"",IF($B504="Female",1/(1+EXP(-SUMPRODUCT(Engine!$C$15938:$C$15969,INDIRECT("Coefficients!$H$2:$H$33")))),1/(1+EXP(-SUMPRODUCT(Engine!$C$15938:$C$15969,INDIRECT("Coefficients!$I$2:$I$33"))))))</f>
      </c>
      <c r="T504" s="8">
        <f>IF(OR($B504="",$C504="",$D504="",$E504="",$F504="",$G504="",$H504="",$I504="",$J504="",$K504="",$L504=""),"",IF($B504="Female",1/(1+EXP(-SUMPRODUCT(Engine!$C$15938:$C$15969,INDIRECT("Coefficients!$J$2:$J$33")))),1/(1+EXP(-SUMPRODUCT(Engine!$C$15938:$C$15969,INDIRECT("Coefficients!$K$2:$K$33"))))))</f>
      </c>
      <c r="U504" s="8">
        <f>IF(OR($B504="",$C504="",$D504="",$E504="",$F504="",$G504="",$H504="",$I504="",$J504="",$K504="",$L504=""),"",IF($B504="Female",1/(1+EXP(-SUMPRODUCT(Engine!$C$15938:$C$15969,INDIRECT("Coefficients!$L$2:$L$33")))),1/(1+EXP(-SUMPRODUCT(Engine!$C$15938:$C$15969,INDIRECT("Coefficients!$M$2:$M$33"))))))</f>
      </c>
      <c r="V504" s="8">
        <f>IF(OR($B504="",$C504="",$D504="",$E504="",$F504="",$G504="",$H504="",$I504="",$J504="",$K504="",$L504=""),"",IF($B504="Female",1/(1+EXP(-SUMPRODUCT(Engine!$C$15938:$C$15969,INDIRECT("Coefficients!$N$2:$N$33")))),1/(1+EXP(-SUMPRODUCT(Engine!$C$15938:$C$15969,INDIRECT("Coefficients!$O$2:$O$33"))))))</f>
      </c>
      <c r="W504" s="8">
        <f>IF(OR($B504="",$C504="",$D504="",$E504="",$F504="",$G504="",$H504="",$I504="",$J504="",$K504="",$L504=""),"",IF($B504="Female",1/(1+EXP(-SUMPRODUCT(Engine!$C$15938:$C$15969,INDIRECT("Coefficients!$P$2:$P$33")))),1/(1+EXP(-SUMPRODUCT(Engine!$C$15938:$C$15969,INDIRECT("Coefficients!$Q$2:$Q$33"))))))</f>
      </c>
      <c r="X504" s="8">
        <f>IF(OR($B504="",$C504="",$D504="",$E504="",$F504="",$G504="",$H504="",$I504="",$J504="",$K504="",$L504=""),"",IF($B504="Female",1/(1+EXP(-SUMPRODUCT(Engine!$C$15938:$C$15969,INDIRECT("Coefficients!$R$2:$R$33")))),1/(1+EXP(-SUMPRODUCT(Engine!$C$15938:$C$15969,INDIRECT("Coefficients!$S$2:$S$33"))))))</f>
      </c>
      <c r="Y504" s="8">
        <f>IF(OR($B504="",$C504="",$D504="",$E504="",$F504="",$G504="",$H504="",$I504="",$J504="",$K504="",$L504=""),"",IF($B504="Female",1/(1+EXP(-SUMPRODUCT(Engine!$C$15938:$C$15969,INDIRECT("Coefficients!$T$2:$T$33")))),1/(1+EXP(-SUMPRODUCT(Engine!$C$15938:$C$15969,INDIRECT("Coefficients!$U$2:$U$33"))))))</f>
      </c>
      <c r="Z504" s="8">
        <f>IF(OR($B504="",$C504="",$D504="",$E504="",$F504="",$G504="",$H504="",$I504="",$J504="",$K504="",$L504=""),"",IF($B504="Female",1/(1+EXP(-SUMPRODUCT(Engine!$C$15938:$C$15969,INDIRECT("Coefficients!$V$2:$V$33")))),1/(1+EXP(-SUMPRODUCT(Engine!$C$15938:$C$15969,INDIRECT("Coefficients!$W$2:$W$33"))))))</f>
      </c>
      <c r="AA504" s="8">
        <f>IF(OR($B504="",$C504="",$D504="",$E504="",$F504="",$G504="",$H504="",$I504="",$J504="",$K504="",$L504=""),"",IF($B504="Female",1/(1+EXP(-SUMPRODUCT(Engine!$C$15938:$C$15969,INDIRECT("Coefficients!$X$2:$X$33")))),1/(1+EXP(-SUMPRODUCT(Engine!$C$15938:$C$15969,INDIRECT("Coefficients!$Y$2:$Y$33"))))))</f>
      </c>
      <c r="AB504" s="8">
        <f>IF(OR($B504="",$C504="",$D504="",$E504="",$F504="",$G504="",$H504="",$I504="",$J504="",$K504="",$L504=""),"",IF($B504="Female",1/(1+EXP(-SUMPRODUCT(Engine!$C$15938:$C$15969,INDIRECT("Coefficients!$Z$2:$Z$33")))),1/(1+EXP(-SUMPRODUCT(Engine!$C$15938:$C$15969,INDIRECT("Coefficients!$AA$2:$AA$33"))))))</f>
      </c>
      <c r="AC504" s="8">
        <f>IF(OR($B504="",$C504="",$D504="",$E504="",$F504="",$G504="",$H504="",$I504="",$J504="",$K504="",$L504=""),"",IF($B504="Female",1/(1+EXP(-SUMPRODUCT(Engine!$C$15938:$C$15969,INDIRECT("Coefficients!$AB$2:$AB$33")))),1/(1+EXP(-SUMPRODUCT(Engine!$C$15938:$C$15969,INDIRECT("Coefficients!$AC$2:$AC$33"))))))</f>
      </c>
      <c r="AD504" s="8">
        <f>IF(OR($B504="",$C504="",$D504="",$E504="",$F504="",$G504="",$H504="",$I504="",$J504="",$K504="",$L504=""),"",IF($B504="Female",1/(1+EXP(-SUMPRODUCT(Engine!$C$15938:$C$15969,INDIRECT("Coefficients!$AD$2:$AD$33")))),1/(1+EXP(-SUMPRODUCT(Engine!$C$15938:$C$15969,INDIRECT("Coefficients!$AE$2:$AE$33"))))))</f>
      </c>
      <c r="AE504" s="8">
        <f>IF(OR($B504="",$C504="",$D504="",$E504="",$F504="",$G504="",$H504="",$I504="",$J504="",$K504="",$L504=""),"",IF($B504="Female",1/(1+EXP(-SUMPRODUCT(Engine!$C$15938:$C$15969,INDIRECT("Coefficients!$AF$2:$AF$33")))),1/(1+EXP(-SUMPRODUCT(Engine!$C$15938:$C$15969,INDIRECT("Coefficients!$AG$2:$AG$33"))))))</f>
      </c>
      <c r="AF504" s="8">
        <f>IF(OR($B504="",$C504="",$D504="",$E504="",$F504="",$G504="",$H504="",$I504="",$J504="",$K504="",$L504=""),"",IF($B504="Female",1/(1+EXP(-SUMPRODUCT(Engine!$C$15938:$C$15969,INDIRECT("Coefficients!$AH$2:$AH$33")))),1/(1+EXP(-SUMPRODUCT(Engine!$C$15938:$C$15969,INDIRECT("Coefficients!$AI$2:$AI$33"))))))</f>
      </c>
      <c r="AG504" s="8">
        <f>IF(OR($B504="",$C504="",$D504="",$E504="",$F504="",$G504="",$H504="",$I504="",$J504="",$K504="",$L504=""),"",IF($B504="Female",1/(1+EXP(-SUMPRODUCT(Engine!$C$15938:$C$15969,INDIRECT("Coefficients!$AJ$2:$AJ$33")))),1/(1+EXP(-SUMPRODUCT(Engine!$C$15938:$C$15969,INDIRECT("Coefficients!$AK$2:$AK$33"))))))</f>
      </c>
      <c r="AH504" s="8">
        <f>IF(OR($B504="",$C504="",$D504="",$E504="",$F504="",$G504="",$H504="",$I504="",$J504="",$K504="",$L504=""),"",IF($B504="Female",1/(1+EXP(-SUMPRODUCT(Engine!$C$15938:$C$15969,INDIRECT("Coefficients!$AL$2:$AL$33")))),1/(1+EXP(-SUMPRODUCT(Engine!$C$15938:$C$15969,INDIRECT("Coefficients!$AM$2:$AM$33"))))))</f>
      </c>
      <c r="AI504" s="8">
        <f>IF(OR($B504="",$C504="",$D504="",$E504="",$F504="",$G504="",$H504="",$I504="",$J504="",$K504="",$L504=""),"",IF($B504="Female",1/(1+EXP(-SUMPRODUCT(Engine!$C$15938:$C$15969,INDIRECT("Coefficients!$AN$2:$AN$33")))),1/(1+EXP(-SUMPRODUCT(Engine!$C$15938:$C$15969,INDIRECT("Coefficients!$AO$2:$AO$33"))))))</f>
      </c>
      <c r="AJ504" s="8">
        <f>IF(OR($B504="",$C504="",$D504="",$E504="",$F504="",$G504="",$H504="",$I504="",$J504="",$K504="",$L504=""),"",IF($B504="Female",1/(1+EXP(-SUMPRODUCT(Engine!$C$15938:$C$15969,INDIRECT("Coefficients!$AP$2:$AP$33")))),1/(1+EXP(-SUMPRODUCT(Engine!$C$15938:$C$15969,INDIRECT("Coefficients!$AQ$2:$AQ$33"))))))</f>
      </c>
      <c r="AK504" s="8">
        <f>IF(OR($B504="",$C504="",$D504="",$E504="",$F504="",$G504="",$H504="",$I504="",$J504="",$K504="",$L504=""),"",IF($B504="Female",1/(1+EXP(-SUMPRODUCT(Engine!$C$15938:$C$15969,INDIRECT("Coefficients!$AR$2:$AR$33")))),1/(1+EXP(-SUMPRODUCT(Engine!$C$15938:$C$15969,INDIRECT("Coefficients!$AS$2:$AS$33"))))))</f>
      </c>
      <c r="AL504" s="8">
        <f>IF(OR($B504="",$C504="",$D504="",$E504="",$F504="",$G504="",$H504="",$I504="",$J504="",$K504="",$L504=""),"",IF($B504="Female",1/(1+EXP(-SUMPRODUCT(Engine!$C$15938:$C$15969,INDIRECT("Coefficients!$AT$2:$AT$33")))),1/(1+EXP(-SUMPRODUCT(Engine!$C$15938:$C$15969,INDIRECT("Coefficients!$AU$2:$AU$33"))))))</f>
      </c>
      <c r="AM504" s="8">
        <f>IF(OR($B504="",$C504="",$D504="",$E504="",$F504="",$G504="",$H504="",$I504="",$J504="",$K504="",$L504=""),"",IF($B504="Female",1/(1+EXP(-SUMPRODUCT(Engine!$C$15938:$C$15969,INDIRECT("Coefficients!$AV$2:$AV$33")))),1/(1+EXP(-SUMPRODUCT(Engine!$C$15938:$C$15969,INDIRECT("Coefficients!$AW$2:$AW$33"))))))</f>
      </c>
      <c r="AN504" s="8">
        <f>IF(OR($B504="",$C504="",$D504="",$E504="",$F504="",$G504="",$H504="",$I504="",$J504="",$K504="",$L504=""),"",IF($B504="Female",1/(1+EXP(-SUMPRODUCT(Engine!$C$15938:$C$15969,INDIRECT("Coefficients!$AX$2:$AX$33")))),1/(1+EXP(-SUMPRODUCT(Engine!$C$15938:$C$15969,INDIRECT("Coefficients!$AY$2:$AY$33"))))))</f>
      </c>
      <c r="AO504" s="8">
        <f>IF(OR($B504="",$C504="",$D504="",$E504="",$F504="",$G504="",$H504="",$I504="",$J504="",$K504="",$L504=""),"",IF($B504="Female",1/(1+EXP(-SUMPRODUCT(Engine!$C$15938:$C$15969,INDIRECT("Coefficients!$AZ$2:$AZ$33")))),1/(1+EXP(-SUMPRODUCT(Engine!$C$15938:$C$15969,INDIRECT("Coefficients!$BA$2:$BA$33"))))))</f>
      </c>
      <c r="AP504" s="8">
        <f>IF(OR($B504="",$C504="",$D504="",$E504="",$F504="",$G504="",$H504="",$I504="",$J504="",$K504="",$L504=""),"",IF($B504="Female",1/(1+EXP(-SUMPRODUCT(Engine!$C$15938:$C$15969,INDIRECT("Coefficients!$BB$2:$BB$33")))),1/(1+EXP(-SUMPRODUCT(Engine!$C$15938:$C$15969,INDIRECT("Coefficients!$BC$2:$BC$33"))))))</f>
      </c>
      <c r="AQ504" s="8">
        <f>IF(OR($B504="",$C504="",$D504="",$E504="",$F504="",$G504="",$H504="",$I504="",$J504="",$K504="",$L504=""),"",IF($B504="Female",1/(1+EXP(-SUMPRODUCT(Engine!$C$15938:$C$15969,INDIRECT("Coefficients!$BD$2:$BD$33")))),1/(1+EXP(-SUMPRODUCT(Engine!$C$15938:$C$15969,INDIRECT("Coefficients!$BE$2:$BE$33"))))))</f>
      </c>
      <c r="AR504" s="8">
        <f>IF(OR($B504="",$C504="",$D504="",$E504="",$F504="",$G504="",$H504="",$I504="",$J504="",$K504="",$L504=""),"",IF($B504="Female",1/(1+EXP(-SUMPRODUCT(Engine!$C$15938:$C$15969,INDIRECT("Coefficients!$BF$2:$BF$33")))),1/(1+EXP(-SUMPRODUCT(Engine!$C$15938:$C$15969,INDIRECT("Coefficients!$BG$2:$BG$33"))))))</f>
      </c>
      <c r="AS504" s="8">
        <f>IF(OR($B504="",$C504="",$D504="",$E504="",$F504="",$G504="",$H504="",$I504="",$J504="",$K504="",$L504=""),"",IF($B504="Female",1/(1+EXP(-SUMPRODUCT(Engine!$C$15938:$C$15969,INDIRECT("Coefficients!$BH$2:$BH$33")))),1/(1+EXP(-SUMPRODUCT(Engine!$C$15938:$C$15969,INDIRECT("Coefficients!$BI$2:$BI$33"))))))</f>
      </c>
      <c r="AT504" s="8">
        <f>IF(OR($B504="",$C504="",$D504="",$E504="",$F504="",$G504="",$H504="",$I504="",$J504="",$K504="",$L504=""),"",IF($B504="Female",1/(1+EXP(-SUMPRODUCT(Engine!$C$15938:$C$15969,INDIRECT("Coefficients!$BJ$2:$BJ$33")))),1/(1+EXP(-SUMPRODUCT(Engine!$C$15938:$C$15969,INDIRECT("Coefficients!$BK$2:$BK$33"))))))</f>
      </c>
      <c r="AU504" s="8">
        <f>IF(OR($B504="",$C504="",$D504="",$E504="",$F504="",$G504="",$H504="",$I504="",$J504="",$K504="",$L504=""),"",IF($B504="Female",1/(1+EXP(-SUMPRODUCT(Engine!$C$15938:$C$15969,INDIRECT("Coefficients!$BL$2:$BL$33")))),1/(1+EXP(-SUMPRODUCT(Engine!$C$15938:$C$15969,INDIRECT("Coefficients!$BM$2:$BM$33"))))))</f>
      </c>
      <c r="AV504" s="8">
        <f>IF(OR($B504="",$C504="",$D504="",$E504="",$F504="",$G504="",$H504="",$I504="",$J504="",$K504="",$L504=""),"",IF($B504="Female",1/(1+EXP(-SUMPRODUCT(Engine!$C$15938:$C$15969,INDIRECT("Coefficients!$BN$2:$BN$33")))),1/(1+EXP(-SUMPRODUCT(Engine!$C$15938:$C$15969,INDIRECT("Coefficients!$BO$2:$BO$33"))))))</f>
      </c>
      <c r="AW504" s="8">
        <f>IF(OR($B504="",$C504="",$D504="",$E504="",$F504="",$G504="",$H504="",$I504="",$J504="",$K504="",$L504=""),"",IF($B504="Female",1/(1+EXP(-SUMPRODUCT(Engine!$C$15938:$C$15969,INDIRECT("Coefficients!$BP$2:$BP$33")))),1/(1+EXP(-SUMPRODUCT(Engine!$C$15938:$C$15969,INDIRECT("Coefficients!$BQ$2:$BQ$33"))))))</f>
      </c>
      <c r="AX504" s="8">
        <f>IF(OR($B504="",$C504="",$D504="",$E504="",$F504="",$G504="",$H504="",$I504="",$J504="",$K504="",$L504=""),"",IF($B504="Female",1/(1+EXP(-SUMPRODUCT(Engine!$C$15938:$C$15969,INDIRECT("Coefficients!$BR$2:$BR$33")))),1/(1+EXP(-SUMPRODUCT(Engine!$C$15938:$C$15969,INDIRECT("Coefficients!$BS$2:$BS$33"))))))</f>
      </c>
      <c r="AY504" s="8">
        <f>IF(OR($B504="",$C504="",$D504="",$E504="",$F504="",$G504="",$H504="",$I504="",$J504="",$K504="",$L504=""),"",IF($B504="Female",1/(1+EXP(-SUMPRODUCT(Engine!$C$15938:$C$15969,INDIRECT("Coefficients!$BT$2:$BT$33")))),1/(1+EXP(-SUMPRODUCT(Engine!$C$15938:$C$15969,INDIRECT("Coefficients!$BU$2:$BU$33"))))))</f>
      </c>
      <c r="AZ504" s="8">
        <f>IF(OR($B504="",$C504="",$D504="",$E504="",$F504="",$G504="",$H504="",$I504="",$J504="",$K504="",$L504=""),"",IF($B504="Female",1/(1+EXP(-SUMPRODUCT(Engine!$C$15938:$C$15969,INDIRECT("Coefficients!$BV$2:$BV$33")))),1/(1+EXP(-SUMPRODUCT(Engine!$C$15938:$C$15969,INDIRECT("Coefficients!$BW$2:$BW$33"))))))</f>
      </c>
      <c r="BA504" s="8">
        <f>IF(OR($B504="",$C504="",$D504="",$E504="",$F504="",$G504="",$H504="",$I504="",$J504="",$K504="",$L504=""),"",IF($B504="Female",1/(1+EXP(-SUMPRODUCT(Engine!$C$15938:$C$15969,INDIRECT("Coefficients!$BX$2:$BX$33")))),1/(1+EXP(-SUMPRODUCT(Engine!$C$15938:$C$15969,INDIRECT("Coefficients!$BY$2:$BY$33"))))))</f>
      </c>
      <c r="BB504" s="8">
        <f>IF(OR($B504="",$C504="",$D504="",$E504="",$F504="",$G504="",$H504="",$I504="",$J504="",$K504="",$L504=""),"",IF($B504="Female",1/(1+EXP(-SUMPRODUCT(Engine!$C$15938:$C$15969,INDIRECT("Coefficients!$BZ$2:$BZ$33")))),1/(1+EXP(-SUMPRODUCT(Engine!$C$15938:$C$15969,INDIRECT("Coefficients!$CA$2:$CA$33"))))))</f>
      </c>
      <c r="BC504" s="8">
        <f>IF(OR($B504="",$C504="",$D504="",$E504="",$F504="",$G504="",$H504="",$I504="",$J504="",$K504="",$L504=""),"",IF($B504="Female",1/(1+EXP(-SUMPRODUCT(Engine!$C$15938:$C$15969,INDIRECT("Coefficients!$CB$2:$CB$33")))),1/(1+EXP(-SUMPRODUCT(Engine!$C$15938:$C$15969,INDIRECT("Coefficients!$CC$2:$CC$33"))))))</f>
      </c>
      <c r="BD504" s="8">
        <f>IF(OR($B504="",$C504="",$D504="",$E504="",$F504="",$G504="",$H504="",$I504="",$J504="",$K504="",$L504=""),"",IF($B504="Female",1/(1+EXP(-SUMPRODUCT(Engine!$C$15938:$C$15969,INDIRECT("Coefficients!$CD$2:$CD$33")))),1/(1+EXP(-SUMPRODUCT(Engine!$C$15938:$C$15969,INDIRECT("Coefficients!$CE$2:$CE$33"))))))</f>
      </c>
      <c r="BE504" s="8">
        <f>IF(OR($B504="",$C504="",$D504="",$E504="",$F504="",$G504="",$H504="",$I504="",$J504="",$K504="",$L504=""),"",IF($B504="Female",1/(1+EXP(-SUMPRODUCT(Engine!$C$15938:$C$15969,INDIRECT("Coefficients!$CF$2:$CF$33")))),1/(1+EXP(-SUMPRODUCT(Engine!$C$15938:$C$15969,INDIRECT("Coefficients!$CG$2:$CG$33"))))))</f>
      </c>
      <c r="BF504" s="8">
        <f>IF(OR($B504="",$C504="",$D504="",$E504="",$F504="",$G504="",$H504="",$I504="",$J504="",$K504="",$L504=""),"",IF($B504="Female",1/(1+EXP(-SUMPRODUCT(Engine!$C$15938:$C$15969,INDIRECT("Coefficients!$CH$2:$CH$33")))),1/(1+EXP(-SUMPRODUCT(Engine!$C$15938:$C$15969,INDIRECT("Coefficients!$CI$2:$CI$33"))))))</f>
      </c>
      <c r="BG504" s="8">
        <f>IF(OR($B504="",$C504="",$D504="",$E504="",$F504="",$G504="",$H504="",$I504="",$J504="",$K504="",$L504=""),"",IF($B504="Female",1/(1+EXP(-SUMPRODUCT(Engine!$C$15938:$C$15969,INDIRECT("Coefficients!$CJ$2:$CJ$33")))),1/(1+EXP(-SUMPRODUCT(Engine!$C$15938:$C$15969,INDIRECT("Coefficients!$CK$2:$CK$33"))))))</f>
      </c>
      <c r="BH504" s="8">
        <f>IF(OR($B504="",$C504="",$D504="",$E504="",$F504="",$G504="",$H504="",$I504="",$J504="",$K504="",$L504=""),"",IF($B504="Female",1/(1+EXP(-SUMPRODUCT(Engine!$C$15938:$C$15969,INDIRECT("Coefficients!$CL$2:$CL$33")))),1/(1+EXP(-SUMPRODUCT(Engine!$C$15938:$C$15969,INDIRECT("Coefficients!$CM$2:$CM$33"))))))</f>
      </c>
      <c r="BI504" s="8">
        <f>IF(OR($B504="",$C504="",$D504="",$E504="",$F504="",$G504="",$H504="",$I504="",$J504="",$K504="",$L504=""),"",IF($B504="Female",1/(1+EXP(-SUMPRODUCT(Engine!$C$15938:$C$15969,INDIRECT("Coefficients!$CN$2:$CN$33")))),1/(1+EXP(-SUMPRODUCT(Engine!$C$15938:$C$15969,INDIRECT("Coefficients!$CO$2:$CO$33"))))))</f>
      </c>
      <c r="BJ504" s="8">
        <f>IF(OR($B504="",$C504="",$D504="",$E504="",$F504="",$G504="",$H504="",$I504="",$J504="",$K504="",$L504=""),"",IF($B504="Female",1/(1+EXP(-SUMPRODUCT(Engine!$C$15938:$C$15969,INDIRECT("Coefficients!$CP$2:$CP$33")))),1/(1+EXP(-SUMPRODUCT(Engine!$C$15938:$C$15969,INDIRECT("Coefficients!$CQ$2:$CQ$33"))))))</f>
      </c>
      <c r="BK504" s="8">
        <f>IF(OR($B504="",$C504="",$D504="",$E504="",$F504="",$G504="",$H504="",$I504="",$J504="",$K504="",$L504=""),"",IF($B504="Female",1/(1+EXP(-SUMPRODUCT(Engine!$C$15938:$C$15969,INDIRECT("Coefficients!$CR$2:$CR$33")))),1/(1+EXP(-SUMPRODUCT(Engine!$C$15938:$C$15969,INDIRECT("Coefficients!$CS$2:$CS$33"))))))</f>
      </c>
      <c r="BL504" s="8">
        <f>IF(OR($B504="",$C504="",$D504="",$E504="",$F504="",$G504="",$H504="",$I504="",$J504="",$K504="",$L504=""),"",IF($B504="Female",1/(1+EXP(-SUMPRODUCT(Engine!$C$15938:$C$15969,INDIRECT("Coefficients!$CT$2:$CT$33")))),1/(1+EXP(-SUMPRODUCT(Engine!$C$15938:$C$15969,INDIRECT("Coefficients!$CU$2:$CU$33"))))))</f>
      </c>
      <c r="BM504" s="8">
        <f>IF(OR($B504="",$C504="",$D504="",$E504="",$F504="",$G504="",$H504="",$I504="",$J504="",$K504="",$L504=""),"",IF($B504="Female",1/(1+EXP(-SUMPRODUCT(Engine!$C$15938:$C$15969,INDIRECT("Coefficients!$CV$2:$CV$33")))),1/(1+EXP(-SUMPRODUCT(Engine!$C$15938:$C$15969,INDIRECT("Coefficients!$CW$2:$CW$33"))))))</f>
      </c>
    </row>
    <row r="505" spans="1:65" x14ac:dyDescent="0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8">
        <f>IF(OR($B505="",$C505="",$D505="",$E505="",$F505="",$G505="",$H505="",$I505="",$J505="",$K505="",$L505=""),"",IF($B505="Female",1/(1+EXP(-SUMPRODUCT(Engine!$C$15970:$C$16001,INDIRECT("Coefficients!$B$2:$B$33")))),1/(1+EXP(-SUMPRODUCT(Engine!$C$15970:$C$16001,INDIRECT("Coefficients!$C$2:$C$33"))))))</f>
      </c>
      <c r="Q505" s="8">
        <f>IF(OR($B505="",$C505="",$D505="",$E505="",$F505="",$G505="",$H505="",$I505="",$J505="",$K505="",$L505=""),"",IF($B505="Female",1/(1+EXP(-SUMPRODUCT(Engine!$C$15970:$C$16001,INDIRECT("Coefficients!$D$2:$D$33")))),1/(1+EXP(-SUMPRODUCT(Engine!$C$15970:$C$16001,INDIRECT("Coefficients!$E$2:$E$33"))))))</f>
      </c>
      <c r="R505" s="8">
        <f>IF(OR($B505="",$C505="",$D505="",$E505="",$F505="",$G505="",$H505="",$I505="",$J505="",$K505="",$L505=""),"",IF($B505="Female",1/(1+EXP(-SUMPRODUCT(Engine!$C$15970:$C$16001,INDIRECT("Coefficients!$F$2:$F$33")))),1/(1+EXP(-SUMPRODUCT(Engine!$C$15970:$C$16001,INDIRECT("Coefficients!$G$2:$G$33"))))))</f>
      </c>
      <c r="S505" s="8">
        <f>IF(OR($B505="",$C505="",$D505="",$E505="",$F505="",$G505="",$H505="",$I505="",$J505="",$K505="",$L505=""),"",IF($B505="Female",1/(1+EXP(-SUMPRODUCT(Engine!$C$15970:$C$16001,INDIRECT("Coefficients!$H$2:$H$33")))),1/(1+EXP(-SUMPRODUCT(Engine!$C$15970:$C$16001,INDIRECT("Coefficients!$I$2:$I$33"))))))</f>
      </c>
      <c r="T505" s="8">
        <f>IF(OR($B505="",$C505="",$D505="",$E505="",$F505="",$G505="",$H505="",$I505="",$J505="",$K505="",$L505=""),"",IF($B505="Female",1/(1+EXP(-SUMPRODUCT(Engine!$C$15970:$C$16001,INDIRECT("Coefficients!$J$2:$J$33")))),1/(1+EXP(-SUMPRODUCT(Engine!$C$15970:$C$16001,INDIRECT("Coefficients!$K$2:$K$33"))))))</f>
      </c>
      <c r="U505" s="8">
        <f>IF(OR($B505="",$C505="",$D505="",$E505="",$F505="",$G505="",$H505="",$I505="",$J505="",$K505="",$L505=""),"",IF($B505="Female",1/(1+EXP(-SUMPRODUCT(Engine!$C$15970:$C$16001,INDIRECT("Coefficients!$L$2:$L$33")))),1/(1+EXP(-SUMPRODUCT(Engine!$C$15970:$C$16001,INDIRECT("Coefficients!$M$2:$M$33"))))))</f>
      </c>
      <c r="V505" s="8">
        <f>IF(OR($B505="",$C505="",$D505="",$E505="",$F505="",$G505="",$H505="",$I505="",$J505="",$K505="",$L505=""),"",IF($B505="Female",1/(1+EXP(-SUMPRODUCT(Engine!$C$15970:$C$16001,INDIRECT("Coefficients!$N$2:$N$33")))),1/(1+EXP(-SUMPRODUCT(Engine!$C$15970:$C$16001,INDIRECT("Coefficients!$O$2:$O$33"))))))</f>
      </c>
      <c r="W505" s="8">
        <f>IF(OR($B505="",$C505="",$D505="",$E505="",$F505="",$G505="",$H505="",$I505="",$J505="",$K505="",$L505=""),"",IF($B505="Female",1/(1+EXP(-SUMPRODUCT(Engine!$C$15970:$C$16001,INDIRECT("Coefficients!$P$2:$P$33")))),1/(1+EXP(-SUMPRODUCT(Engine!$C$15970:$C$16001,INDIRECT("Coefficients!$Q$2:$Q$33"))))))</f>
      </c>
      <c r="X505" s="8">
        <f>IF(OR($B505="",$C505="",$D505="",$E505="",$F505="",$G505="",$H505="",$I505="",$J505="",$K505="",$L505=""),"",IF($B505="Female",1/(1+EXP(-SUMPRODUCT(Engine!$C$15970:$C$16001,INDIRECT("Coefficients!$R$2:$R$33")))),1/(1+EXP(-SUMPRODUCT(Engine!$C$15970:$C$16001,INDIRECT("Coefficients!$S$2:$S$33"))))))</f>
      </c>
      <c r="Y505" s="8">
        <f>IF(OR($B505="",$C505="",$D505="",$E505="",$F505="",$G505="",$H505="",$I505="",$J505="",$K505="",$L505=""),"",IF($B505="Female",1/(1+EXP(-SUMPRODUCT(Engine!$C$15970:$C$16001,INDIRECT("Coefficients!$T$2:$T$33")))),1/(1+EXP(-SUMPRODUCT(Engine!$C$15970:$C$16001,INDIRECT("Coefficients!$U$2:$U$33"))))))</f>
      </c>
      <c r="Z505" s="8">
        <f>IF(OR($B505="",$C505="",$D505="",$E505="",$F505="",$G505="",$H505="",$I505="",$J505="",$K505="",$L505=""),"",IF($B505="Female",1/(1+EXP(-SUMPRODUCT(Engine!$C$15970:$C$16001,INDIRECT("Coefficients!$V$2:$V$33")))),1/(1+EXP(-SUMPRODUCT(Engine!$C$15970:$C$16001,INDIRECT("Coefficients!$W$2:$W$33"))))))</f>
      </c>
      <c r="AA505" s="8">
        <f>IF(OR($B505="",$C505="",$D505="",$E505="",$F505="",$G505="",$H505="",$I505="",$J505="",$K505="",$L505=""),"",IF($B505="Female",1/(1+EXP(-SUMPRODUCT(Engine!$C$15970:$C$16001,INDIRECT("Coefficients!$X$2:$X$33")))),1/(1+EXP(-SUMPRODUCT(Engine!$C$15970:$C$16001,INDIRECT("Coefficients!$Y$2:$Y$33"))))))</f>
      </c>
      <c r="AB505" s="8">
        <f>IF(OR($B505="",$C505="",$D505="",$E505="",$F505="",$G505="",$H505="",$I505="",$J505="",$K505="",$L505=""),"",IF($B505="Female",1/(1+EXP(-SUMPRODUCT(Engine!$C$15970:$C$16001,INDIRECT("Coefficients!$Z$2:$Z$33")))),1/(1+EXP(-SUMPRODUCT(Engine!$C$15970:$C$16001,INDIRECT("Coefficients!$AA$2:$AA$33"))))))</f>
      </c>
      <c r="AC505" s="8">
        <f>IF(OR($B505="",$C505="",$D505="",$E505="",$F505="",$G505="",$H505="",$I505="",$J505="",$K505="",$L505=""),"",IF($B505="Female",1/(1+EXP(-SUMPRODUCT(Engine!$C$15970:$C$16001,INDIRECT("Coefficients!$AB$2:$AB$33")))),1/(1+EXP(-SUMPRODUCT(Engine!$C$15970:$C$16001,INDIRECT("Coefficients!$AC$2:$AC$33"))))))</f>
      </c>
      <c r="AD505" s="8">
        <f>IF(OR($B505="",$C505="",$D505="",$E505="",$F505="",$G505="",$H505="",$I505="",$J505="",$K505="",$L505=""),"",IF($B505="Female",1/(1+EXP(-SUMPRODUCT(Engine!$C$15970:$C$16001,INDIRECT("Coefficients!$AD$2:$AD$33")))),1/(1+EXP(-SUMPRODUCT(Engine!$C$15970:$C$16001,INDIRECT("Coefficients!$AE$2:$AE$33"))))))</f>
      </c>
      <c r="AE505" s="8">
        <f>IF(OR($B505="",$C505="",$D505="",$E505="",$F505="",$G505="",$H505="",$I505="",$J505="",$K505="",$L505=""),"",IF($B505="Female",1/(1+EXP(-SUMPRODUCT(Engine!$C$15970:$C$16001,INDIRECT("Coefficients!$AF$2:$AF$33")))),1/(1+EXP(-SUMPRODUCT(Engine!$C$15970:$C$16001,INDIRECT("Coefficients!$AG$2:$AG$33"))))))</f>
      </c>
      <c r="AF505" s="8">
        <f>IF(OR($B505="",$C505="",$D505="",$E505="",$F505="",$G505="",$H505="",$I505="",$J505="",$K505="",$L505=""),"",IF($B505="Female",1/(1+EXP(-SUMPRODUCT(Engine!$C$15970:$C$16001,INDIRECT("Coefficients!$AH$2:$AH$33")))),1/(1+EXP(-SUMPRODUCT(Engine!$C$15970:$C$16001,INDIRECT("Coefficients!$AI$2:$AI$33"))))))</f>
      </c>
      <c r="AG505" s="8">
        <f>IF(OR($B505="",$C505="",$D505="",$E505="",$F505="",$G505="",$H505="",$I505="",$J505="",$K505="",$L505=""),"",IF($B505="Female",1/(1+EXP(-SUMPRODUCT(Engine!$C$15970:$C$16001,INDIRECT("Coefficients!$AJ$2:$AJ$33")))),1/(1+EXP(-SUMPRODUCT(Engine!$C$15970:$C$16001,INDIRECT("Coefficients!$AK$2:$AK$33"))))))</f>
      </c>
      <c r="AH505" s="8">
        <f>IF(OR($B505="",$C505="",$D505="",$E505="",$F505="",$G505="",$H505="",$I505="",$J505="",$K505="",$L505=""),"",IF($B505="Female",1/(1+EXP(-SUMPRODUCT(Engine!$C$15970:$C$16001,INDIRECT("Coefficients!$AL$2:$AL$33")))),1/(1+EXP(-SUMPRODUCT(Engine!$C$15970:$C$16001,INDIRECT("Coefficients!$AM$2:$AM$33"))))))</f>
      </c>
      <c r="AI505" s="8">
        <f>IF(OR($B505="",$C505="",$D505="",$E505="",$F505="",$G505="",$H505="",$I505="",$J505="",$K505="",$L505=""),"",IF($B505="Female",1/(1+EXP(-SUMPRODUCT(Engine!$C$15970:$C$16001,INDIRECT("Coefficients!$AN$2:$AN$33")))),1/(1+EXP(-SUMPRODUCT(Engine!$C$15970:$C$16001,INDIRECT("Coefficients!$AO$2:$AO$33"))))))</f>
      </c>
      <c r="AJ505" s="8">
        <f>IF(OR($B505="",$C505="",$D505="",$E505="",$F505="",$G505="",$H505="",$I505="",$J505="",$K505="",$L505=""),"",IF($B505="Female",1/(1+EXP(-SUMPRODUCT(Engine!$C$15970:$C$16001,INDIRECT("Coefficients!$AP$2:$AP$33")))),1/(1+EXP(-SUMPRODUCT(Engine!$C$15970:$C$16001,INDIRECT("Coefficients!$AQ$2:$AQ$33"))))))</f>
      </c>
      <c r="AK505" s="8">
        <f>IF(OR($B505="",$C505="",$D505="",$E505="",$F505="",$G505="",$H505="",$I505="",$J505="",$K505="",$L505=""),"",IF($B505="Female",1/(1+EXP(-SUMPRODUCT(Engine!$C$15970:$C$16001,INDIRECT("Coefficients!$AR$2:$AR$33")))),1/(1+EXP(-SUMPRODUCT(Engine!$C$15970:$C$16001,INDIRECT("Coefficients!$AS$2:$AS$33"))))))</f>
      </c>
      <c r="AL505" s="8">
        <f>IF(OR($B505="",$C505="",$D505="",$E505="",$F505="",$G505="",$H505="",$I505="",$J505="",$K505="",$L505=""),"",IF($B505="Female",1/(1+EXP(-SUMPRODUCT(Engine!$C$15970:$C$16001,INDIRECT("Coefficients!$AT$2:$AT$33")))),1/(1+EXP(-SUMPRODUCT(Engine!$C$15970:$C$16001,INDIRECT("Coefficients!$AU$2:$AU$33"))))))</f>
      </c>
      <c r="AM505" s="8">
        <f>IF(OR($B505="",$C505="",$D505="",$E505="",$F505="",$G505="",$H505="",$I505="",$J505="",$K505="",$L505=""),"",IF($B505="Female",1/(1+EXP(-SUMPRODUCT(Engine!$C$15970:$C$16001,INDIRECT("Coefficients!$AV$2:$AV$33")))),1/(1+EXP(-SUMPRODUCT(Engine!$C$15970:$C$16001,INDIRECT("Coefficients!$AW$2:$AW$33"))))))</f>
      </c>
      <c r="AN505" s="8">
        <f>IF(OR($B505="",$C505="",$D505="",$E505="",$F505="",$G505="",$H505="",$I505="",$J505="",$K505="",$L505=""),"",IF($B505="Female",1/(1+EXP(-SUMPRODUCT(Engine!$C$15970:$C$16001,INDIRECT("Coefficients!$AX$2:$AX$33")))),1/(1+EXP(-SUMPRODUCT(Engine!$C$15970:$C$16001,INDIRECT("Coefficients!$AY$2:$AY$33"))))))</f>
      </c>
      <c r="AO505" s="8">
        <f>IF(OR($B505="",$C505="",$D505="",$E505="",$F505="",$G505="",$H505="",$I505="",$J505="",$K505="",$L505=""),"",IF($B505="Female",1/(1+EXP(-SUMPRODUCT(Engine!$C$15970:$C$16001,INDIRECT("Coefficients!$AZ$2:$AZ$33")))),1/(1+EXP(-SUMPRODUCT(Engine!$C$15970:$C$16001,INDIRECT("Coefficients!$BA$2:$BA$33"))))))</f>
      </c>
      <c r="AP505" s="8">
        <f>IF(OR($B505="",$C505="",$D505="",$E505="",$F505="",$G505="",$H505="",$I505="",$J505="",$K505="",$L505=""),"",IF($B505="Female",1/(1+EXP(-SUMPRODUCT(Engine!$C$15970:$C$16001,INDIRECT("Coefficients!$BB$2:$BB$33")))),1/(1+EXP(-SUMPRODUCT(Engine!$C$15970:$C$16001,INDIRECT("Coefficients!$BC$2:$BC$33"))))))</f>
      </c>
      <c r="AQ505" s="8">
        <f>IF(OR($B505="",$C505="",$D505="",$E505="",$F505="",$G505="",$H505="",$I505="",$J505="",$K505="",$L505=""),"",IF($B505="Female",1/(1+EXP(-SUMPRODUCT(Engine!$C$15970:$C$16001,INDIRECT("Coefficients!$BD$2:$BD$33")))),1/(1+EXP(-SUMPRODUCT(Engine!$C$15970:$C$16001,INDIRECT("Coefficients!$BE$2:$BE$33"))))))</f>
      </c>
      <c r="AR505" s="8">
        <f>IF(OR($B505="",$C505="",$D505="",$E505="",$F505="",$G505="",$H505="",$I505="",$J505="",$K505="",$L505=""),"",IF($B505="Female",1/(1+EXP(-SUMPRODUCT(Engine!$C$15970:$C$16001,INDIRECT("Coefficients!$BF$2:$BF$33")))),1/(1+EXP(-SUMPRODUCT(Engine!$C$15970:$C$16001,INDIRECT("Coefficients!$BG$2:$BG$33"))))))</f>
      </c>
      <c r="AS505" s="8">
        <f>IF(OR($B505="",$C505="",$D505="",$E505="",$F505="",$G505="",$H505="",$I505="",$J505="",$K505="",$L505=""),"",IF($B505="Female",1/(1+EXP(-SUMPRODUCT(Engine!$C$15970:$C$16001,INDIRECT("Coefficients!$BH$2:$BH$33")))),1/(1+EXP(-SUMPRODUCT(Engine!$C$15970:$C$16001,INDIRECT("Coefficients!$BI$2:$BI$33"))))))</f>
      </c>
      <c r="AT505" s="8">
        <f>IF(OR($B505="",$C505="",$D505="",$E505="",$F505="",$G505="",$H505="",$I505="",$J505="",$K505="",$L505=""),"",IF($B505="Female",1/(1+EXP(-SUMPRODUCT(Engine!$C$15970:$C$16001,INDIRECT("Coefficients!$BJ$2:$BJ$33")))),1/(1+EXP(-SUMPRODUCT(Engine!$C$15970:$C$16001,INDIRECT("Coefficients!$BK$2:$BK$33"))))))</f>
      </c>
      <c r="AU505" s="8">
        <f>IF(OR($B505="",$C505="",$D505="",$E505="",$F505="",$G505="",$H505="",$I505="",$J505="",$K505="",$L505=""),"",IF($B505="Female",1/(1+EXP(-SUMPRODUCT(Engine!$C$15970:$C$16001,INDIRECT("Coefficients!$BL$2:$BL$33")))),1/(1+EXP(-SUMPRODUCT(Engine!$C$15970:$C$16001,INDIRECT("Coefficients!$BM$2:$BM$33"))))))</f>
      </c>
      <c r="AV505" s="8">
        <f>IF(OR($B505="",$C505="",$D505="",$E505="",$F505="",$G505="",$H505="",$I505="",$J505="",$K505="",$L505=""),"",IF($B505="Female",1/(1+EXP(-SUMPRODUCT(Engine!$C$15970:$C$16001,INDIRECT("Coefficients!$BN$2:$BN$33")))),1/(1+EXP(-SUMPRODUCT(Engine!$C$15970:$C$16001,INDIRECT("Coefficients!$BO$2:$BO$33"))))))</f>
      </c>
      <c r="AW505" s="8">
        <f>IF(OR($B505="",$C505="",$D505="",$E505="",$F505="",$G505="",$H505="",$I505="",$J505="",$K505="",$L505=""),"",IF($B505="Female",1/(1+EXP(-SUMPRODUCT(Engine!$C$15970:$C$16001,INDIRECT("Coefficients!$BP$2:$BP$33")))),1/(1+EXP(-SUMPRODUCT(Engine!$C$15970:$C$16001,INDIRECT("Coefficients!$BQ$2:$BQ$33"))))))</f>
      </c>
      <c r="AX505" s="8">
        <f>IF(OR($B505="",$C505="",$D505="",$E505="",$F505="",$G505="",$H505="",$I505="",$J505="",$K505="",$L505=""),"",IF($B505="Female",1/(1+EXP(-SUMPRODUCT(Engine!$C$15970:$C$16001,INDIRECT("Coefficients!$BR$2:$BR$33")))),1/(1+EXP(-SUMPRODUCT(Engine!$C$15970:$C$16001,INDIRECT("Coefficients!$BS$2:$BS$33"))))))</f>
      </c>
      <c r="AY505" s="8">
        <f>IF(OR($B505="",$C505="",$D505="",$E505="",$F505="",$G505="",$H505="",$I505="",$J505="",$K505="",$L505=""),"",IF($B505="Female",1/(1+EXP(-SUMPRODUCT(Engine!$C$15970:$C$16001,INDIRECT("Coefficients!$BT$2:$BT$33")))),1/(1+EXP(-SUMPRODUCT(Engine!$C$15970:$C$16001,INDIRECT("Coefficients!$BU$2:$BU$33"))))))</f>
      </c>
      <c r="AZ505" s="8">
        <f>IF(OR($B505="",$C505="",$D505="",$E505="",$F505="",$G505="",$H505="",$I505="",$J505="",$K505="",$L505=""),"",IF($B505="Female",1/(1+EXP(-SUMPRODUCT(Engine!$C$15970:$C$16001,INDIRECT("Coefficients!$BV$2:$BV$33")))),1/(1+EXP(-SUMPRODUCT(Engine!$C$15970:$C$16001,INDIRECT("Coefficients!$BW$2:$BW$33"))))))</f>
      </c>
      <c r="BA505" s="8">
        <f>IF(OR($B505="",$C505="",$D505="",$E505="",$F505="",$G505="",$H505="",$I505="",$J505="",$K505="",$L505=""),"",IF($B505="Female",1/(1+EXP(-SUMPRODUCT(Engine!$C$15970:$C$16001,INDIRECT("Coefficients!$BX$2:$BX$33")))),1/(1+EXP(-SUMPRODUCT(Engine!$C$15970:$C$16001,INDIRECT("Coefficients!$BY$2:$BY$33"))))))</f>
      </c>
      <c r="BB505" s="8">
        <f>IF(OR($B505="",$C505="",$D505="",$E505="",$F505="",$G505="",$H505="",$I505="",$J505="",$K505="",$L505=""),"",IF($B505="Female",1/(1+EXP(-SUMPRODUCT(Engine!$C$15970:$C$16001,INDIRECT("Coefficients!$BZ$2:$BZ$33")))),1/(1+EXP(-SUMPRODUCT(Engine!$C$15970:$C$16001,INDIRECT("Coefficients!$CA$2:$CA$33"))))))</f>
      </c>
      <c r="BC505" s="8">
        <f>IF(OR($B505="",$C505="",$D505="",$E505="",$F505="",$G505="",$H505="",$I505="",$J505="",$K505="",$L505=""),"",IF($B505="Female",1/(1+EXP(-SUMPRODUCT(Engine!$C$15970:$C$16001,INDIRECT("Coefficients!$CB$2:$CB$33")))),1/(1+EXP(-SUMPRODUCT(Engine!$C$15970:$C$16001,INDIRECT("Coefficients!$CC$2:$CC$33"))))))</f>
      </c>
      <c r="BD505" s="8">
        <f>IF(OR($B505="",$C505="",$D505="",$E505="",$F505="",$G505="",$H505="",$I505="",$J505="",$K505="",$L505=""),"",IF($B505="Female",1/(1+EXP(-SUMPRODUCT(Engine!$C$15970:$C$16001,INDIRECT("Coefficients!$CD$2:$CD$33")))),1/(1+EXP(-SUMPRODUCT(Engine!$C$15970:$C$16001,INDIRECT("Coefficients!$CE$2:$CE$33"))))))</f>
      </c>
      <c r="BE505" s="8">
        <f>IF(OR($B505="",$C505="",$D505="",$E505="",$F505="",$G505="",$H505="",$I505="",$J505="",$K505="",$L505=""),"",IF($B505="Female",1/(1+EXP(-SUMPRODUCT(Engine!$C$15970:$C$16001,INDIRECT("Coefficients!$CF$2:$CF$33")))),1/(1+EXP(-SUMPRODUCT(Engine!$C$15970:$C$16001,INDIRECT("Coefficients!$CG$2:$CG$33"))))))</f>
      </c>
      <c r="BF505" s="8">
        <f>IF(OR($B505="",$C505="",$D505="",$E505="",$F505="",$G505="",$H505="",$I505="",$J505="",$K505="",$L505=""),"",IF($B505="Female",1/(1+EXP(-SUMPRODUCT(Engine!$C$15970:$C$16001,INDIRECT("Coefficients!$CH$2:$CH$33")))),1/(1+EXP(-SUMPRODUCT(Engine!$C$15970:$C$16001,INDIRECT("Coefficients!$CI$2:$CI$33"))))))</f>
      </c>
      <c r="BG505" s="8">
        <f>IF(OR($B505="",$C505="",$D505="",$E505="",$F505="",$G505="",$H505="",$I505="",$J505="",$K505="",$L505=""),"",IF($B505="Female",1/(1+EXP(-SUMPRODUCT(Engine!$C$15970:$C$16001,INDIRECT("Coefficients!$CJ$2:$CJ$33")))),1/(1+EXP(-SUMPRODUCT(Engine!$C$15970:$C$16001,INDIRECT("Coefficients!$CK$2:$CK$33"))))))</f>
      </c>
      <c r="BH505" s="8">
        <f>IF(OR($B505="",$C505="",$D505="",$E505="",$F505="",$G505="",$H505="",$I505="",$J505="",$K505="",$L505=""),"",IF($B505="Female",1/(1+EXP(-SUMPRODUCT(Engine!$C$15970:$C$16001,INDIRECT("Coefficients!$CL$2:$CL$33")))),1/(1+EXP(-SUMPRODUCT(Engine!$C$15970:$C$16001,INDIRECT("Coefficients!$CM$2:$CM$33"))))))</f>
      </c>
      <c r="BI505" s="8">
        <f>IF(OR($B505="",$C505="",$D505="",$E505="",$F505="",$G505="",$H505="",$I505="",$J505="",$K505="",$L505=""),"",IF($B505="Female",1/(1+EXP(-SUMPRODUCT(Engine!$C$15970:$C$16001,INDIRECT("Coefficients!$CN$2:$CN$33")))),1/(1+EXP(-SUMPRODUCT(Engine!$C$15970:$C$16001,INDIRECT("Coefficients!$CO$2:$CO$33"))))))</f>
      </c>
      <c r="BJ505" s="8">
        <f>IF(OR($B505="",$C505="",$D505="",$E505="",$F505="",$G505="",$H505="",$I505="",$J505="",$K505="",$L505=""),"",IF($B505="Female",1/(1+EXP(-SUMPRODUCT(Engine!$C$15970:$C$16001,INDIRECT("Coefficients!$CP$2:$CP$33")))),1/(1+EXP(-SUMPRODUCT(Engine!$C$15970:$C$16001,INDIRECT("Coefficients!$CQ$2:$CQ$33"))))))</f>
      </c>
      <c r="BK505" s="8">
        <f>IF(OR($B505="",$C505="",$D505="",$E505="",$F505="",$G505="",$H505="",$I505="",$J505="",$K505="",$L505=""),"",IF($B505="Female",1/(1+EXP(-SUMPRODUCT(Engine!$C$15970:$C$16001,INDIRECT("Coefficients!$CR$2:$CR$33")))),1/(1+EXP(-SUMPRODUCT(Engine!$C$15970:$C$16001,INDIRECT("Coefficients!$CS$2:$CS$33"))))))</f>
      </c>
      <c r="BL505" s="8">
        <f>IF(OR($B505="",$C505="",$D505="",$E505="",$F505="",$G505="",$H505="",$I505="",$J505="",$K505="",$L505=""),"",IF($B505="Female",1/(1+EXP(-SUMPRODUCT(Engine!$C$15970:$C$16001,INDIRECT("Coefficients!$CT$2:$CT$33")))),1/(1+EXP(-SUMPRODUCT(Engine!$C$15970:$C$16001,INDIRECT("Coefficients!$CU$2:$CU$33"))))))</f>
      </c>
      <c r="BM505" s="8">
        <f>IF(OR($B505="",$C505="",$D505="",$E505="",$F505="",$G505="",$H505="",$I505="",$J505="",$K505="",$L505=""),"",IF($B505="Female",1/(1+EXP(-SUMPRODUCT(Engine!$C$15970:$C$16001,INDIRECT("Coefficients!$CV$2:$CV$33")))),1/(1+EXP(-SUMPRODUCT(Engine!$C$15970:$C$16001,INDIRECT("Coefficients!$CW$2:$CW$33"))))))</f>
      </c>
    </row>
    <row r="506" spans="1:65" x14ac:dyDescent="0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8">
        <f>IF(OR($B506="",$C506="",$D506="",$E506="",$F506="",$G506="",$H506="",$I506="",$J506="",$K506="",$L506=""),"",IF($B506="Female",1/(1+EXP(-SUMPRODUCT(Engine!$C$16002:$C$16033,INDIRECT("Coefficients!$B$2:$B$33")))),1/(1+EXP(-SUMPRODUCT(Engine!$C$16002:$C$16033,INDIRECT("Coefficients!$C$2:$C$33"))))))</f>
      </c>
      <c r="Q506" s="8">
        <f>IF(OR($B506="",$C506="",$D506="",$E506="",$F506="",$G506="",$H506="",$I506="",$J506="",$K506="",$L506=""),"",IF($B506="Female",1/(1+EXP(-SUMPRODUCT(Engine!$C$16002:$C$16033,INDIRECT("Coefficients!$D$2:$D$33")))),1/(1+EXP(-SUMPRODUCT(Engine!$C$16002:$C$16033,INDIRECT("Coefficients!$E$2:$E$33"))))))</f>
      </c>
      <c r="R506" s="8">
        <f>IF(OR($B506="",$C506="",$D506="",$E506="",$F506="",$G506="",$H506="",$I506="",$J506="",$K506="",$L506=""),"",IF($B506="Female",1/(1+EXP(-SUMPRODUCT(Engine!$C$16002:$C$16033,INDIRECT("Coefficients!$F$2:$F$33")))),1/(1+EXP(-SUMPRODUCT(Engine!$C$16002:$C$16033,INDIRECT("Coefficients!$G$2:$G$33"))))))</f>
      </c>
      <c r="S506" s="8">
        <f>IF(OR($B506="",$C506="",$D506="",$E506="",$F506="",$G506="",$H506="",$I506="",$J506="",$K506="",$L506=""),"",IF($B506="Female",1/(1+EXP(-SUMPRODUCT(Engine!$C$16002:$C$16033,INDIRECT("Coefficients!$H$2:$H$33")))),1/(1+EXP(-SUMPRODUCT(Engine!$C$16002:$C$16033,INDIRECT("Coefficients!$I$2:$I$33"))))))</f>
      </c>
      <c r="T506" s="8">
        <f>IF(OR($B506="",$C506="",$D506="",$E506="",$F506="",$G506="",$H506="",$I506="",$J506="",$K506="",$L506=""),"",IF($B506="Female",1/(1+EXP(-SUMPRODUCT(Engine!$C$16002:$C$16033,INDIRECT("Coefficients!$J$2:$J$33")))),1/(1+EXP(-SUMPRODUCT(Engine!$C$16002:$C$16033,INDIRECT("Coefficients!$K$2:$K$33"))))))</f>
      </c>
      <c r="U506" s="8">
        <f>IF(OR($B506="",$C506="",$D506="",$E506="",$F506="",$G506="",$H506="",$I506="",$J506="",$K506="",$L506=""),"",IF($B506="Female",1/(1+EXP(-SUMPRODUCT(Engine!$C$16002:$C$16033,INDIRECT("Coefficients!$L$2:$L$33")))),1/(1+EXP(-SUMPRODUCT(Engine!$C$16002:$C$16033,INDIRECT("Coefficients!$M$2:$M$33"))))))</f>
      </c>
      <c r="V506" s="8">
        <f>IF(OR($B506="",$C506="",$D506="",$E506="",$F506="",$G506="",$H506="",$I506="",$J506="",$K506="",$L506=""),"",IF($B506="Female",1/(1+EXP(-SUMPRODUCT(Engine!$C$16002:$C$16033,INDIRECT("Coefficients!$N$2:$N$33")))),1/(1+EXP(-SUMPRODUCT(Engine!$C$16002:$C$16033,INDIRECT("Coefficients!$O$2:$O$33"))))))</f>
      </c>
      <c r="W506" s="8">
        <f>IF(OR($B506="",$C506="",$D506="",$E506="",$F506="",$G506="",$H506="",$I506="",$J506="",$K506="",$L506=""),"",IF($B506="Female",1/(1+EXP(-SUMPRODUCT(Engine!$C$16002:$C$16033,INDIRECT("Coefficients!$P$2:$P$33")))),1/(1+EXP(-SUMPRODUCT(Engine!$C$16002:$C$16033,INDIRECT("Coefficients!$Q$2:$Q$33"))))))</f>
      </c>
      <c r="X506" s="8">
        <f>IF(OR($B506="",$C506="",$D506="",$E506="",$F506="",$G506="",$H506="",$I506="",$J506="",$K506="",$L506=""),"",IF($B506="Female",1/(1+EXP(-SUMPRODUCT(Engine!$C$16002:$C$16033,INDIRECT("Coefficients!$R$2:$R$33")))),1/(1+EXP(-SUMPRODUCT(Engine!$C$16002:$C$16033,INDIRECT("Coefficients!$S$2:$S$33"))))))</f>
      </c>
      <c r="Y506" s="8">
        <f>IF(OR($B506="",$C506="",$D506="",$E506="",$F506="",$G506="",$H506="",$I506="",$J506="",$K506="",$L506=""),"",IF($B506="Female",1/(1+EXP(-SUMPRODUCT(Engine!$C$16002:$C$16033,INDIRECT("Coefficients!$T$2:$T$33")))),1/(1+EXP(-SUMPRODUCT(Engine!$C$16002:$C$16033,INDIRECT("Coefficients!$U$2:$U$33"))))))</f>
      </c>
      <c r="Z506" s="8">
        <f>IF(OR($B506="",$C506="",$D506="",$E506="",$F506="",$G506="",$H506="",$I506="",$J506="",$K506="",$L506=""),"",IF($B506="Female",1/(1+EXP(-SUMPRODUCT(Engine!$C$16002:$C$16033,INDIRECT("Coefficients!$V$2:$V$33")))),1/(1+EXP(-SUMPRODUCT(Engine!$C$16002:$C$16033,INDIRECT("Coefficients!$W$2:$W$33"))))))</f>
      </c>
      <c r="AA506" s="8">
        <f>IF(OR($B506="",$C506="",$D506="",$E506="",$F506="",$G506="",$H506="",$I506="",$J506="",$K506="",$L506=""),"",IF($B506="Female",1/(1+EXP(-SUMPRODUCT(Engine!$C$16002:$C$16033,INDIRECT("Coefficients!$X$2:$X$33")))),1/(1+EXP(-SUMPRODUCT(Engine!$C$16002:$C$16033,INDIRECT("Coefficients!$Y$2:$Y$33"))))))</f>
      </c>
      <c r="AB506" s="8">
        <f>IF(OR($B506="",$C506="",$D506="",$E506="",$F506="",$G506="",$H506="",$I506="",$J506="",$K506="",$L506=""),"",IF($B506="Female",1/(1+EXP(-SUMPRODUCT(Engine!$C$16002:$C$16033,INDIRECT("Coefficients!$Z$2:$Z$33")))),1/(1+EXP(-SUMPRODUCT(Engine!$C$16002:$C$16033,INDIRECT("Coefficients!$AA$2:$AA$33"))))))</f>
      </c>
      <c r="AC506" s="8">
        <f>IF(OR($B506="",$C506="",$D506="",$E506="",$F506="",$G506="",$H506="",$I506="",$J506="",$K506="",$L506=""),"",IF($B506="Female",1/(1+EXP(-SUMPRODUCT(Engine!$C$16002:$C$16033,INDIRECT("Coefficients!$AB$2:$AB$33")))),1/(1+EXP(-SUMPRODUCT(Engine!$C$16002:$C$16033,INDIRECT("Coefficients!$AC$2:$AC$33"))))))</f>
      </c>
      <c r="AD506" s="8">
        <f>IF(OR($B506="",$C506="",$D506="",$E506="",$F506="",$G506="",$H506="",$I506="",$J506="",$K506="",$L506=""),"",IF($B506="Female",1/(1+EXP(-SUMPRODUCT(Engine!$C$16002:$C$16033,INDIRECT("Coefficients!$AD$2:$AD$33")))),1/(1+EXP(-SUMPRODUCT(Engine!$C$16002:$C$16033,INDIRECT("Coefficients!$AE$2:$AE$33"))))))</f>
      </c>
      <c r="AE506" s="8">
        <f>IF(OR($B506="",$C506="",$D506="",$E506="",$F506="",$G506="",$H506="",$I506="",$J506="",$K506="",$L506=""),"",IF($B506="Female",1/(1+EXP(-SUMPRODUCT(Engine!$C$16002:$C$16033,INDIRECT("Coefficients!$AF$2:$AF$33")))),1/(1+EXP(-SUMPRODUCT(Engine!$C$16002:$C$16033,INDIRECT("Coefficients!$AG$2:$AG$33"))))))</f>
      </c>
      <c r="AF506" s="8">
        <f>IF(OR($B506="",$C506="",$D506="",$E506="",$F506="",$G506="",$H506="",$I506="",$J506="",$K506="",$L506=""),"",IF($B506="Female",1/(1+EXP(-SUMPRODUCT(Engine!$C$16002:$C$16033,INDIRECT("Coefficients!$AH$2:$AH$33")))),1/(1+EXP(-SUMPRODUCT(Engine!$C$16002:$C$16033,INDIRECT("Coefficients!$AI$2:$AI$33"))))))</f>
      </c>
      <c r="AG506" s="8">
        <f>IF(OR($B506="",$C506="",$D506="",$E506="",$F506="",$G506="",$H506="",$I506="",$J506="",$K506="",$L506=""),"",IF($B506="Female",1/(1+EXP(-SUMPRODUCT(Engine!$C$16002:$C$16033,INDIRECT("Coefficients!$AJ$2:$AJ$33")))),1/(1+EXP(-SUMPRODUCT(Engine!$C$16002:$C$16033,INDIRECT("Coefficients!$AK$2:$AK$33"))))))</f>
      </c>
      <c r="AH506" s="8">
        <f>IF(OR($B506="",$C506="",$D506="",$E506="",$F506="",$G506="",$H506="",$I506="",$J506="",$K506="",$L506=""),"",IF($B506="Female",1/(1+EXP(-SUMPRODUCT(Engine!$C$16002:$C$16033,INDIRECT("Coefficients!$AL$2:$AL$33")))),1/(1+EXP(-SUMPRODUCT(Engine!$C$16002:$C$16033,INDIRECT("Coefficients!$AM$2:$AM$33"))))))</f>
      </c>
      <c r="AI506" s="8">
        <f>IF(OR($B506="",$C506="",$D506="",$E506="",$F506="",$G506="",$H506="",$I506="",$J506="",$K506="",$L506=""),"",IF($B506="Female",1/(1+EXP(-SUMPRODUCT(Engine!$C$16002:$C$16033,INDIRECT("Coefficients!$AN$2:$AN$33")))),1/(1+EXP(-SUMPRODUCT(Engine!$C$16002:$C$16033,INDIRECT("Coefficients!$AO$2:$AO$33"))))))</f>
      </c>
      <c r="AJ506" s="8">
        <f>IF(OR($B506="",$C506="",$D506="",$E506="",$F506="",$G506="",$H506="",$I506="",$J506="",$K506="",$L506=""),"",IF($B506="Female",1/(1+EXP(-SUMPRODUCT(Engine!$C$16002:$C$16033,INDIRECT("Coefficients!$AP$2:$AP$33")))),1/(1+EXP(-SUMPRODUCT(Engine!$C$16002:$C$16033,INDIRECT("Coefficients!$AQ$2:$AQ$33"))))))</f>
      </c>
      <c r="AK506" s="8">
        <f>IF(OR($B506="",$C506="",$D506="",$E506="",$F506="",$G506="",$H506="",$I506="",$J506="",$K506="",$L506=""),"",IF($B506="Female",1/(1+EXP(-SUMPRODUCT(Engine!$C$16002:$C$16033,INDIRECT("Coefficients!$AR$2:$AR$33")))),1/(1+EXP(-SUMPRODUCT(Engine!$C$16002:$C$16033,INDIRECT("Coefficients!$AS$2:$AS$33"))))))</f>
      </c>
      <c r="AL506" s="8">
        <f>IF(OR($B506="",$C506="",$D506="",$E506="",$F506="",$G506="",$H506="",$I506="",$J506="",$K506="",$L506=""),"",IF($B506="Female",1/(1+EXP(-SUMPRODUCT(Engine!$C$16002:$C$16033,INDIRECT("Coefficients!$AT$2:$AT$33")))),1/(1+EXP(-SUMPRODUCT(Engine!$C$16002:$C$16033,INDIRECT("Coefficients!$AU$2:$AU$33"))))))</f>
      </c>
      <c r="AM506" s="8">
        <f>IF(OR($B506="",$C506="",$D506="",$E506="",$F506="",$G506="",$H506="",$I506="",$J506="",$K506="",$L506=""),"",IF($B506="Female",1/(1+EXP(-SUMPRODUCT(Engine!$C$16002:$C$16033,INDIRECT("Coefficients!$AV$2:$AV$33")))),1/(1+EXP(-SUMPRODUCT(Engine!$C$16002:$C$16033,INDIRECT("Coefficients!$AW$2:$AW$33"))))))</f>
      </c>
      <c r="AN506" s="8">
        <f>IF(OR($B506="",$C506="",$D506="",$E506="",$F506="",$G506="",$H506="",$I506="",$J506="",$K506="",$L506=""),"",IF($B506="Female",1/(1+EXP(-SUMPRODUCT(Engine!$C$16002:$C$16033,INDIRECT("Coefficients!$AX$2:$AX$33")))),1/(1+EXP(-SUMPRODUCT(Engine!$C$16002:$C$16033,INDIRECT("Coefficients!$AY$2:$AY$33"))))))</f>
      </c>
      <c r="AO506" s="8">
        <f>IF(OR($B506="",$C506="",$D506="",$E506="",$F506="",$G506="",$H506="",$I506="",$J506="",$K506="",$L506=""),"",IF($B506="Female",1/(1+EXP(-SUMPRODUCT(Engine!$C$16002:$C$16033,INDIRECT("Coefficients!$AZ$2:$AZ$33")))),1/(1+EXP(-SUMPRODUCT(Engine!$C$16002:$C$16033,INDIRECT("Coefficients!$BA$2:$BA$33"))))))</f>
      </c>
      <c r="AP506" s="8">
        <f>IF(OR($B506="",$C506="",$D506="",$E506="",$F506="",$G506="",$H506="",$I506="",$J506="",$K506="",$L506=""),"",IF($B506="Female",1/(1+EXP(-SUMPRODUCT(Engine!$C$16002:$C$16033,INDIRECT("Coefficients!$BB$2:$BB$33")))),1/(1+EXP(-SUMPRODUCT(Engine!$C$16002:$C$16033,INDIRECT("Coefficients!$BC$2:$BC$33"))))))</f>
      </c>
      <c r="AQ506" s="8">
        <f>IF(OR($B506="",$C506="",$D506="",$E506="",$F506="",$G506="",$H506="",$I506="",$J506="",$K506="",$L506=""),"",IF($B506="Female",1/(1+EXP(-SUMPRODUCT(Engine!$C$16002:$C$16033,INDIRECT("Coefficients!$BD$2:$BD$33")))),1/(1+EXP(-SUMPRODUCT(Engine!$C$16002:$C$16033,INDIRECT("Coefficients!$BE$2:$BE$33"))))))</f>
      </c>
      <c r="AR506" s="8">
        <f>IF(OR($B506="",$C506="",$D506="",$E506="",$F506="",$G506="",$H506="",$I506="",$J506="",$K506="",$L506=""),"",IF($B506="Female",1/(1+EXP(-SUMPRODUCT(Engine!$C$16002:$C$16033,INDIRECT("Coefficients!$BF$2:$BF$33")))),1/(1+EXP(-SUMPRODUCT(Engine!$C$16002:$C$16033,INDIRECT("Coefficients!$BG$2:$BG$33"))))))</f>
      </c>
      <c r="AS506" s="8">
        <f>IF(OR($B506="",$C506="",$D506="",$E506="",$F506="",$G506="",$H506="",$I506="",$J506="",$K506="",$L506=""),"",IF($B506="Female",1/(1+EXP(-SUMPRODUCT(Engine!$C$16002:$C$16033,INDIRECT("Coefficients!$BH$2:$BH$33")))),1/(1+EXP(-SUMPRODUCT(Engine!$C$16002:$C$16033,INDIRECT("Coefficients!$BI$2:$BI$33"))))))</f>
      </c>
      <c r="AT506" s="8">
        <f>IF(OR($B506="",$C506="",$D506="",$E506="",$F506="",$G506="",$H506="",$I506="",$J506="",$K506="",$L506=""),"",IF($B506="Female",1/(1+EXP(-SUMPRODUCT(Engine!$C$16002:$C$16033,INDIRECT("Coefficients!$BJ$2:$BJ$33")))),1/(1+EXP(-SUMPRODUCT(Engine!$C$16002:$C$16033,INDIRECT("Coefficients!$BK$2:$BK$33"))))))</f>
      </c>
      <c r="AU506" s="8">
        <f>IF(OR($B506="",$C506="",$D506="",$E506="",$F506="",$G506="",$H506="",$I506="",$J506="",$K506="",$L506=""),"",IF($B506="Female",1/(1+EXP(-SUMPRODUCT(Engine!$C$16002:$C$16033,INDIRECT("Coefficients!$BL$2:$BL$33")))),1/(1+EXP(-SUMPRODUCT(Engine!$C$16002:$C$16033,INDIRECT("Coefficients!$BM$2:$BM$33"))))))</f>
      </c>
      <c r="AV506" s="8">
        <f>IF(OR($B506="",$C506="",$D506="",$E506="",$F506="",$G506="",$H506="",$I506="",$J506="",$K506="",$L506=""),"",IF($B506="Female",1/(1+EXP(-SUMPRODUCT(Engine!$C$16002:$C$16033,INDIRECT("Coefficients!$BN$2:$BN$33")))),1/(1+EXP(-SUMPRODUCT(Engine!$C$16002:$C$16033,INDIRECT("Coefficients!$BO$2:$BO$33"))))))</f>
      </c>
      <c r="AW506" s="8">
        <f>IF(OR($B506="",$C506="",$D506="",$E506="",$F506="",$G506="",$H506="",$I506="",$J506="",$K506="",$L506=""),"",IF($B506="Female",1/(1+EXP(-SUMPRODUCT(Engine!$C$16002:$C$16033,INDIRECT("Coefficients!$BP$2:$BP$33")))),1/(1+EXP(-SUMPRODUCT(Engine!$C$16002:$C$16033,INDIRECT("Coefficients!$BQ$2:$BQ$33"))))))</f>
      </c>
      <c r="AX506" s="8">
        <f>IF(OR($B506="",$C506="",$D506="",$E506="",$F506="",$G506="",$H506="",$I506="",$J506="",$K506="",$L506=""),"",IF($B506="Female",1/(1+EXP(-SUMPRODUCT(Engine!$C$16002:$C$16033,INDIRECT("Coefficients!$BR$2:$BR$33")))),1/(1+EXP(-SUMPRODUCT(Engine!$C$16002:$C$16033,INDIRECT("Coefficients!$BS$2:$BS$33"))))))</f>
      </c>
      <c r="AY506" s="8">
        <f>IF(OR($B506="",$C506="",$D506="",$E506="",$F506="",$G506="",$H506="",$I506="",$J506="",$K506="",$L506=""),"",IF($B506="Female",1/(1+EXP(-SUMPRODUCT(Engine!$C$16002:$C$16033,INDIRECT("Coefficients!$BT$2:$BT$33")))),1/(1+EXP(-SUMPRODUCT(Engine!$C$16002:$C$16033,INDIRECT("Coefficients!$BU$2:$BU$33"))))))</f>
      </c>
      <c r="AZ506" s="8">
        <f>IF(OR($B506="",$C506="",$D506="",$E506="",$F506="",$G506="",$H506="",$I506="",$J506="",$K506="",$L506=""),"",IF($B506="Female",1/(1+EXP(-SUMPRODUCT(Engine!$C$16002:$C$16033,INDIRECT("Coefficients!$BV$2:$BV$33")))),1/(1+EXP(-SUMPRODUCT(Engine!$C$16002:$C$16033,INDIRECT("Coefficients!$BW$2:$BW$33"))))))</f>
      </c>
      <c r="BA506" s="8">
        <f>IF(OR($B506="",$C506="",$D506="",$E506="",$F506="",$G506="",$H506="",$I506="",$J506="",$K506="",$L506=""),"",IF($B506="Female",1/(1+EXP(-SUMPRODUCT(Engine!$C$16002:$C$16033,INDIRECT("Coefficients!$BX$2:$BX$33")))),1/(1+EXP(-SUMPRODUCT(Engine!$C$16002:$C$16033,INDIRECT("Coefficients!$BY$2:$BY$33"))))))</f>
      </c>
      <c r="BB506" s="8">
        <f>IF(OR($B506="",$C506="",$D506="",$E506="",$F506="",$G506="",$H506="",$I506="",$J506="",$K506="",$L506=""),"",IF($B506="Female",1/(1+EXP(-SUMPRODUCT(Engine!$C$16002:$C$16033,INDIRECT("Coefficients!$BZ$2:$BZ$33")))),1/(1+EXP(-SUMPRODUCT(Engine!$C$16002:$C$16033,INDIRECT("Coefficients!$CA$2:$CA$33"))))))</f>
      </c>
      <c r="BC506" s="8">
        <f>IF(OR($B506="",$C506="",$D506="",$E506="",$F506="",$G506="",$H506="",$I506="",$J506="",$K506="",$L506=""),"",IF($B506="Female",1/(1+EXP(-SUMPRODUCT(Engine!$C$16002:$C$16033,INDIRECT("Coefficients!$CB$2:$CB$33")))),1/(1+EXP(-SUMPRODUCT(Engine!$C$16002:$C$16033,INDIRECT("Coefficients!$CC$2:$CC$33"))))))</f>
      </c>
      <c r="BD506" s="8">
        <f>IF(OR($B506="",$C506="",$D506="",$E506="",$F506="",$G506="",$H506="",$I506="",$J506="",$K506="",$L506=""),"",IF($B506="Female",1/(1+EXP(-SUMPRODUCT(Engine!$C$16002:$C$16033,INDIRECT("Coefficients!$CD$2:$CD$33")))),1/(1+EXP(-SUMPRODUCT(Engine!$C$16002:$C$16033,INDIRECT("Coefficients!$CE$2:$CE$33"))))))</f>
      </c>
      <c r="BE506" s="8">
        <f>IF(OR($B506="",$C506="",$D506="",$E506="",$F506="",$G506="",$H506="",$I506="",$J506="",$K506="",$L506=""),"",IF($B506="Female",1/(1+EXP(-SUMPRODUCT(Engine!$C$16002:$C$16033,INDIRECT("Coefficients!$CF$2:$CF$33")))),1/(1+EXP(-SUMPRODUCT(Engine!$C$16002:$C$16033,INDIRECT("Coefficients!$CG$2:$CG$33"))))))</f>
      </c>
      <c r="BF506" s="8">
        <f>IF(OR($B506="",$C506="",$D506="",$E506="",$F506="",$G506="",$H506="",$I506="",$J506="",$K506="",$L506=""),"",IF($B506="Female",1/(1+EXP(-SUMPRODUCT(Engine!$C$16002:$C$16033,INDIRECT("Coefficients!$CH$2:$CH$33")))),1/(1+EXP(-SUMPRODUCT(Engine!$C$16002:$C$16033,INDIRECT("Coefficients!$CI$2:$CI$33"))))))</f>
      </c>
      <c r="BG506" s="8">
        <f>IF(OR($B506="",$C506="",$D506="",$E506="",$F506="",$G506="",$H506="",$I506="",$J506="",$K506="",$L506=""),"",IF($B506="Female",1/(1+EXP(-SUMPRODUCT(Engine!$C$16002:$C$16033,INDIRECT("Coefficients!$CJ$2:$CJ$33")))),1/(1+EXP(-SUMPRODUCT(Engine!$C$16002:$C$16033,INDIRECT("Coefficients!$CK$2:$CK$33"))))))</f>
      </c>
      <c r="BH506" s="8">
        <f>IF(OR($B506="",$C506="",$D506="",$E506="",$F506="",$G506="",$H506="",$I506="",$J506="",$K506="",$L506=""),"",IF($B506="Female",1/(1+EXP(-SUMPRODUCT(Engine!$C$16002:$C$16033,INDIRECT("Coefficients!$CL$2:$CL$33")))),1/(1+EXP(-SUMPRODUCT(Engine!$C$16002:$C$16033,INDIRECT("Coefficients!$CM$2:$CM$33"))))))</f>
      </c>
      <c r="BI506" s="8">
        <f>IF(OR($B506="",$C506="",$D506="",$E506="",$F506="",$G506="",$H506="",$I506="",$J506="",$K506="",$L506=""),"",IF($B506="Female",1/(1+EXP(-SUMPRODUCT(Engine!$C$16002:$C$16033,INDIRECT("Coefficients!$CN$2:$CN$33")))),1/(1+EXP(-SUMPRODUCT(Engine!$C$16002:$C$16033,INDIRECT("Coefficients!$CO$2:$CO$33"))))))</f>
      </c>
      <c r="BJ506" s="8">
        <f>IF(OR($B506="",$C506="",$D506="",$E506="",$F506="",$G506="",$H506="",$I506="",$J506="",$K506="",$L506=""),"",IF($B506="Female",1/(1+EXP(-SUMPRODUCT(Engine!$C$16002:$C$16033,INDIRECT("Coefficients!$CP$2:$CP$33")))),1/(1+EXP(-SUMPRODUCT(Engine!$C$16002:$C$16033,INDIRECT("Coefficients!$CQ$2:$CQ$33"))))))</f>
      </c>
      <c r="BK506" s="8">
        <f>IF(OR($B506="",$C506="",$D506="",$E506="",$F506="",$G506="",$H506="",$I506="",$J506="",$K506="",$L506=""),"",IF($B506="Female",1/(1+EXP(-SUMPRODUCT(Engine!$C$16002:$C$16033,INDIRECT("Coefficients!$CR$2:$CR$33")))),1/(1+EXP(-SUMPRODUCT(Engine!$C$16002:$C$16033,INDIRECT("Coefficients!$CS$2:$CS$33"))))))</f>
      </c>
      <c r="BL506" s="8">
        <f>IF(OR($B506="",$C506="",$D506="",$E506="",$F506="",$G506="",$H506="",$I506="",$J506="",$K506="",$L506=""),"",IF($B506="Female",1/(1+EXP(-SUMPRODUCT(Engine!$C$16002:$C$16033,INDIRECT("Coefficients!$CT$2:$CT$33")))),1/(1+EXP(-SUMPRODUCT(Engine!$C$16002:$C$16033,INDIRECT("Coefficients!$CU$2:$CU$33"))))))</f>
      </c>
      <c r="BM506" s="8">
        <f>IF(OR($B506="",$C506="",$D506="",$E506="",$F506="",$G506="",$H506="",$I506="",$J506="",$K506="",$L506=""),"",IF($B506="Female",1/(1+EXP(-SUMPRODUCT(Engine!$C$16002:$C$16033,INDIRECT("Coefficients!$CV$2:$CV$33")))),1/(1+EXP(-SUMPRODUCT(Engine!$C$16002:$C$16033,INDIRECT("Coefficients!$CW$2:$CW$33"))))))</f>
      </c>
    </row>
    <row r="507" spans="1:65" x14ac:dyDescent="0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8">
        <f>IF(OR($B507="",$C507="",$D507="",$E507="",$F507="",$G507="",$H507="",$I507="",$J507="",$K507="",$L507=""),"",IF($B507="Female",1/(1+EXP(-SUMPRODUCT(Engine!$C$16034:$C$16065,INDIRECT("Coefficients!$B$2:$B$33")))),1/(1+EXP(-SUMPRODUCT(Engine!$C$16034:$C$16065,INDIRECT("Coefficients!$C$2:$C$33"))))))</f>
      </c>
      <c r="Q507" s="8">
        <f>IF(OR($B507="",$C507="",$D507="",$E507="",$F507="",$G507="",$H507="",$I507="",$J507="",$K507="",$L507=""),"",IF($B507="Female",1/(1+EXP(-SUMPRODUCT(Engine!$C$16034:$C$16065,INDIRECT("Coefficients!$D$2:$D$33")))),1/(1+EXP(-SUMPRODUCT(Engine!$C$16034:$C$16065,INDIRECT("Coefficients!$E$2:$E$33"))))))</f>
      </c>
      <c r="R507" s="8">
        <f>IF(OR($B507="",$C507="",$D507="",$E507="",$F507="",$G507="",$H507="",$I507="",$J507="",$K507="",$L507=""),"",IF($B507="Female",1/(1+EXP(-SUMPRODUCT(Engine!$C$16034:$C$16065,INDIRECT("Coefficients!$F$2:$F$33")))),1/(1+EXP(-SUMPRODUCT(Engine!$C$16034:$C$16065,INDIRECT("Coefficients!$G$2:$G$33"))))))</f>
      </c>
      <c r="S507" s="8">
        <f>IF(OR($B507="",$C507="",$D507="",$E507="",$F507="",$G507="",$H507="",$I507="",$J507="",$K507="",$L507=""),"",IF($B507="Female",1/(1+EXP(-SUMPRODUCT(Engine!$C$16034:$C$16065,INDIRECT("Coefficients!$H$2:$H$33")))),1/(1+EXP(-SUMPRODUCT(Engine!$C$16034:$C$16065,INDIRECT("Coefficients!$I$2:$I$33"))))))</f>
      </c>
      <c r="T507" s="8">
        <f>IF(OR($B507="",$C507="",$D507="",$E507="",$F507="",$G507="",$H507="",$I507="",$J507="",$K507="",$L507=""),"",IF($B507="Female",1/(1+EXP(-SUMPRODUCT(Engine!$C$16034:$C$16065,INDIRECT("Coefficients!$J$2:$J$33")))),1/(1+EXP(-SUMPRODUCT(Engine!$C$16034:$C$16065,INDIRECT("Coefficients!$K$2:$K$33"))))))</f>
      </c>
      <c r="U507" s="8">
        <f>IF(OR($B507="",$C507="",$D507="",$E507="",$F507="",$G507="",$H507="",$I507="",$J507="",$K507="",$L507=""),"",IF($B507="Female",1/(1+EXP(-SUMPRODUCT(Engine!$C$16034:$C$16065,INDIRECT("Coefficients!$L$2:$L$33")))),1/(1+EXP(-SUMPRODUCT(Engine!$C$16034:$C$16065,INDIRECT("Coefficients!$M$2:$M$33"))))))</f>
      </c>
      <c r="V507" s="8">
        <f>IF(OR($B507="",$C507="",$D507="",$E507="",$F507="",$G507="",$H507="",$I507="",$J507="",$K507="",$L507=""),"",IF($B507="Female",1/(1+EXP(-SUMPRODUCT(Engine!$C$16034:$C$16065,INDIRECT("Coefficients!$N$2:$N$33")))),1/(1+EXP(-SUMPRODUCT(Engine!$C$16034:$C$16065,INDIRECT("Coefficients!$O$2:$O$33"))))))</f>
      </c>
      <c r="W507" s="8">
        <f>IF(OR($B507="",$C507="",$D507="",$E507="",$F507="",$G507="",$H507="",$I507="",$J507="",$K507="",$L507=""),"",IF($B507="Female",1/(1+EXP(-SUMPRODUCT(Engine!$C$16034:$C$16065,INDIRECT("Coefficients!$P$2:$P$33")))),1/(1+EXP(-SUMPRODUCT(Engine!$C$16034:$C$16065,INDIRECT("Coefficients!$Q$2:$Q$33"))))))</f>
      </c>
      <c r="X507" s="8">
        <f>IF(OR($B507="",$C507="",$D507="",$E507="",$F507="",$G507="",$H507="",$I507="",$J507="",$K507="",$L507=""),"",IF($B507="Female",1/(1+EXP(-SUMPRODUCT(Engine!$C$16034:$C$16065,INDIRECT("Coefficients!$R$2:$R$33")))),1/(1+EXP(-SUMPRODUCT(Engine!$C$16034:$C$16065,INDIRECT("Coefficients!$S$2:$S$33"))))))</f>
      </c>
      <c r="Y507" s="8">
        <f>IF(OR($B507="",$C507="",$D507="",$E507="",$F507="",$G507="",$H507="",$I507="",$J507="",$K507="",$L507=""),"",IF($B507="Female",1/(1+EXP(-SUMPRODUCT(Engine!$C$16034:$C$16065,INDIRECT("Coefficients!$T$2:$T$33")))),1/(1+EXP(-SUMPRODUCT(Engine!$C$16034:$C$16065,INDIRECT("Coefficients!$U$2:$U$33"))))))</f>
      </c>
      <c r="Z507" s="8">
        <f>IF(OR($B507="",$C507="",$D507="",$E507="",$F507="",$G507="",$H507="",$I507="",$J507="",$K507="",$L507=""),"",IF($B507="Female",1/(1+EXP(-SUMPRODUCT(Engine!$C$16034:$C$16065,INDIRECT("Coefficients!$V$2:$V$33")))),1/(1+EXP(-SUMPRODUCT(Engine!$C$16034:$C$16065,INDIRECT("Coefficients!$W$2:$W$33"))))))</f>
      </c>
      <c r="AA507" s="8">
        <f>IF(OR($B507="",$C507="",$D507="",$E507="",$F507="",$G507="",$H507="",$I507="",$J507="",$K507="",$L507=""),"",IF($B507="Female",1/(1+EXP(-SUMPRODUCT(Engine!$C$16034:$C$16065,INDIRECT("Coefficients!$X$2:$X$33")))),1/(1+EXP(-SUMPRODUCT(Engine!$C$16034:$C$16065,INDIRECT("Coefficients!$Y$2:$Y$33"))))))</f>
      </c>
      <c r="AB507" s="8">
        <f>IF(OR($B507="",$C507="",$D507="",$E507="",$F507="",$G507="",$H507="",$I507="",$J507="",$K507="",$L507=""),"",IF($B507="Female",1/(1+EXP(-SUMPRODUCT(Engine!$C$16034:$C$16065,INDIRECT("Coefficients!$Z$2:$Z$33")))),1/(1+EXP(-SUMPRODUCT(Engine!$C$16034:$C$16065,INDIRECT("Coefficients!$AA$2:$AA$33"))))))</f>
      </c>
      <c r="AC507" s="8">
        <f>IF(OR($B507="",$C507="",$D507="",$E507="",$F507="",$G507="",$H507="",$I507="",$J507="",$K507="",$L507=""),"",IF($B507="Female",1/(1+EXP(-SUMPRODUCT(Engine!$C$16034:$C$16065,INDIRECT("Coefficients!$AB$2:$AB$33")))),1/(1+EXP(-SUMPRODUCT(Engine!$C$16034:$C$16065,INDIRECT("Coefficients!$AC$2:$AC$33"))))))</f>
      </c>
      <c r="AD507" s="8">
        <f>IF(OR($B507="",$C507="",$D507="",$E507="",$F507="",$G507="",$H507="",$I507="",$J507="",$K507="",$L507=""),"",IF($B507="Female",1/(1+EXP(-SUMPRODUCT(Engine!$C$16034:$C$16065,INDIRECT("Coefficients!$AD$2:$AD$33")))),1/(1+EXP(-SUMPRODUCT(Engine!$C$16034:$C$16065,INDIRECT("Coefficients!$AE$2:$AE$33"))))))</f>
      </c>
      <c r="AE507" s="8">
        <f>IF(OR($B507="",$C507="",$D507="",$E507="",$F507="",$G507="",$H507="",$I507="",$J507="",$K507="",$L507=""),"",IF($B507="Female",1/(1+EXP(-SUMPRODUCT(Engine!$C$16034:$C$16065,INDIRECT("Coefficients!$AF$2:$AF$33")))),1/(1+EXP(-SUMPRODUCT(Engine!$C$16034:$C$16065,INDIRECT("Coefficients!$AG$2:$AG$33"))))))</f>
      </c>
      <c r="AF507" s="8">
        <f>IF(OR($B507="",$C507="",$D507="",$E507="",$F507="",$G507="",$H507="",$I507="",$J507="",$K507="",$L507=""),"",IF($B507="Female",1/(1+EXP(-SUMPRODUCT(Engine!$C$16034:$C$16065,INDIRECT("Coefficients!$AH$2:$AH$33")))),1/(1+EXP(-SUMPRODUCT(Engine!$C$16034:$C$16065,INDIRECT("Coefficients!$AI$2:$AI$33"))))))</f>
      </c>
      <c r="AG507" s="8">
        <f>IF(OR($B507="",$C507="",$D507="",$E507="",$F507="",$G507="",$H507="",$I507="",$J507="",$K507="",$L507=""),"",IF($B507="Female",1/(1+EXP(-SUMPRODUCT(Engine!$C$16034:$C$16065,INDIRECT("Coefficients!$AJ$2:$AJ$33")))),1/(1+EXP(-SUMPRODUCT(Engine!$C$16034:$C$16065,INDIRECT("Coefficients!$AK$2:$AK$33"))))))</f>
      </c>
      <c r="AH507" s="8">
        <f>IF(OR($B507="",$C507="",$D507="",$E507="",$F507="",$G507="",$H507="",$I507="",$J507="",$K507="",$L507=""),"",IF($B507="Female",1/(1+EXP(-SUMPRODUCT(Engine!$C$16034:$C$16065,INDIRECT("Coefficients!$AL$2:$AL$33")))),1/(1+EXP(-SUMPRODUCT(Engine!$C$16034:$C$16065,INDIRECT("Coefficients!$AM$2:$AM$33"))))))</f>
      </c>
      <c r="AI507" s="8">
        <f>IF(OR($B507="",$C507="",$D507="",$E507="",$F507="",$G507="",$H507="",$I507="",$J507="",$K507="",$L507=""),"",IF($B507="Female",1/(1+EXP(-SUMPRODUCT(Engine!$C$16034:$C$16065,INDIRECT("Coefficients!$AN$2:$AN$33")))),1/(1+EXP(-SUMPRODUCT(Engine!$C$16034:$C$16065,INDIRECT("Coefficients!$AO$2:$AO$33"))))))</f>
      </c>
      <c r="AJ507" s="8">
        <f>IF(OR($B507="",$C507="",$D507="",$E507="",$F507="",$G507="",$H507="",$I507="",$J507="",$K507="",$L507=""),"",IF($B507="Female",1/(1+EXP(-SUMPRODUCT(Engine!$C$16034:$C$16065,INDIRECT("Coefficients!$AP$2:$AP$33")))),1/(1+EXP(-SUMPRODUCT(Engine!$C$16034:$C$16065,INDIRECT("Coefficients!$AQ$2:$AQ$33"))))))</f>
      </c>
      <c r="AK507" s="8">
        <f>IF(OR($B507="",$C507="",$D507="",$E507="",$F507="",$G507="",$H507="",$I507="",$J507="",$K507="",$L507=""),"",IF($B507="Female",1/(1+EXP(-SUMPRODUCT(Engine!$C$16034:$C$16065,INDIRECT("Coefficients!$AR$2:$AR$33")))),1/(1+EXP(-SUMPRODUCT(Engine!$C$16034:$C$16065,INDIRECT("Coefficients!$AS$2:$AS$33"))))))</f>
      </c>
      <c r="AL507" s="8">
        <f>IF(OR($B507="",$C507="",$D507="",$E507="",$F507="",$G507="",$H507="",$I507="",$J507="",$K507="",$L507=""),"",IF($B507="Female",1/(1+EXP(-SUMPRODUCT(Engine!$C$16034:$C$16065,INDIRECT("Coefficients!$AT$2:$AT$33")))),1/(1+EXP(-SUMPRODUCT(Engine!$C$16034:$C$16065,INDIRECT("Coefficients!$AU$2:$AU$33"))))))</f>
      </c>
      <c r="AM507" s="8">
        <f>IF(OR($B507="",$C507="",$D507="",$E507="",$F507="",$G507="",$H507="",$I507="",$J507="",$K507="",$L507=""),"",IF($B507="Female",1/(1+EXP(-SUMPRODUCT(Engine!$C$16034:$C$16065,INDIRECT("Coefficients!$AV$2:$AV$33")))),1/(1+EXP(-SUMPRODUCT(Engine!$C$16034:$C$16065,INDIRECT("Coefficients!$AW$2:$AW$33"))))))</f>
      </c>
      <c r="AN507" s="8">
        <f>IF(OR($B507="",$C507="",$D507="",$E507="",$F507="",$G507="",$H507="",$I507="",$J507="",$K507="",$L507=""),"",IF($B507="Female",1/(1+EXP(-SUMPRODUCT(Engine!$C$16034:$C$16065,INDIRECT("Coefficients!$AX$2:$AX$33")))),1/(1+EXP(-SUMPRODUCT(Engine!$C$16034:$C$16065,INDIRECT("Coefficients!$AY$2:$AY$33"))))))</f>
      </c>
      <c r="AO507" s="8">
        <f>IF(OR($B507="",$C507="",$D507="",$E507="",$F507="",$G507="",$H507="",$I507="",$J507="",$K507="",$L507=""),"",IF($B507="Female",1/(1+EXP(-SUMPRODUCT(Engine!$C$16034:$C$16065,INDIRECT("Coefficients!$AZ$2:$AZ$33")))),1/(1+EXP(-SUMPRODUCT(Engine!$C$16034:$C$16065,INDIRECT("Coefficients!$BA$2:$BA$33"))))))</f>
      </c>
      <c r="AP507" s="8">
        <f>IF(OR($B507="",$C507="",$D507="",$E507="",$F507="",$G507="",$H507="",$I507="",$J507="",$K507="",$L507=""),"",IF($B507="Female",1/(1+EXP(-SUMPRODUCT(Engine!$C$16034:$C$16065,INDIRECT("Coefficients!$BB$2:$BB$33")))),1/(1+EXP(-SUMPRODUCT(Engine!$C$16034:$C$16065,INDIRECT("Coefficients!$BC$2:$BC$33"))))))</f>
      </c>
      <c r="AQ507" s="8">
        <f>IF(OR($B507="",$C507="",$D507="",$E507="",$F507="",$G507="",$H507="",$I507="",$J507="",$K507="",$L507=""),"",IF($B507="Female",1/(1+EXP(-SUMPRODUCT(Engine!$C$16034:$C$16065,INDIRECT("Coefficients!$BD$2:$BD$33")))),1/(1+EXP(-SUMPRODUCT(Engine!$C$16034:$C$16065,INDIRECT("Coefficients!$BE$2:$BE$33"))))))</f>
      </c>
      <c r="AR507" s="8">
        <f>IF(OR($B507="",$C507="",$D507="",$E507="",$F507="",$G507="",$H507="",$I507="",$J507="",$K507="",$L507=""),"",IF($B507="Female",1/(1+EXP(-SUMPRODUCT(Engine!$C$16034:$C$16065,INDIRECT("Coefficients!$BF$2:$BF$33")))),1/(1+EXP(-SUMPRODUCT(Engine!$C$16034:$C$16065,INDIRECT("Coefficients!$BG$2:$BG$33"))))))</f>
      </c>
      <c r="AS507" s="8">
        <f>IF(OR($B507="",$C507="",$D507="",$E507="",$F507="",$G507="",$H507="",$I507="",$J507="",$K507="",$L507=""),"",IF($B507="Female",1/(1+EXP(-SUMPRODUCT(Engine!$C$16034:$C$16065,INDIRECT("Coefficients!$BH$2:$BH$33")))),1/(1+EXP(-SUMPRODUCT(Engine!$C$16034:$C$16065,INDIRECT("Coefficients!$BI$2:$BI$33"))))))</f>
      </c>
      <c r="AT507" s="8">
        <f>IF(OR($B507="",$C507="",$D507="",$E507="",$F507="",$G507="",$H507="",$I507="",$J507="",$K507="",$L507=""),"",IF($B507="Female",1/(1+EXP(-SUMPRODUCT(Engine!$C$16034:$C$16065,INDIRECT("Coefficients!$BJ$2:$BJ$33")))),1/(1+EXP(-SUMPRODUCT(Engine!$C$16034:$C$16065,INDIRECT("Coefficients!$BK$2:$BK$33"))))))</f>
      </c>
      <c r="AU507" s="8">
        <f>IF(OR($B507="",$C507="",$D507="",$E507="",$F507="",$G507="",$H507="",$I507="",$J507="",$K507="",$L507=""),"",IF($B507="Female",1/(1+EXP(-SUMPRODUCT(Engine!$C$16034:$C$16065,INDIRECT("Coefficients!$BL$2:$BL$33")))),1/(1+EXP(-SUMPRODUCT(Engine!$C$16034:$C$16065,INDIRECT("Coefficients!$BM$2:$BM$33"))))))</f>
      </c>
      <c r="AV507" s="8">
        <f>IF(OR($B507="",$C507="",$D507="",$E507="",$F507="",$G507="",$H507="",$I507="",$J507="",$K507="",$L507=""),"",IF($B507="Female",1/(1+EXP(-SUMPRODUCT(Engine!$C$16034:$C$16065,INDIRECT("Coefficients!$BN$2:$BN$33")))),1/(1+EXP(-SUMPRODUCT(Engine!$C$16034:$C$16065,INDIRECT("Coefficients!$BO$2:$BO$33"))))))</f>
      </c>
      <c r="AW507" s="8">
        <f>IF(OR($B507="",$C507="",$D507="",$E507="",$F507="",$G507="",$H507="",$I507="",$J507="",$K507="",$L507=""),"",IF($B507="Female",1/(1+EXP(-SUMPRODUCT(Engine!$C$16034:$C$16065,INDIRECT("Coefficients!$BP$2:$BP$33")))),1/(1+EXP(-SUMPRODUCT(Engine!$C$16034:$C$16065,INDIRECT("Coefficients!$BQ$2:$BQ$33"))))))</f>
      </c>
      <c r="AX507" s="8">
        <f>IF(OR($B507="",$C507="",$D507="",$E507="",$F507="",$G507="",$H507="",$I507="",$J507="",$K507="",$L507=""),"",IF($B507="Female",1/(1+EXP(-SUMPRODUCT(Engine!$C$16034:$C$16065,INDIRECT("Coefficients!$BR$2:$BR$33")))),1/(1+EXP(-SUMPRODUCT(Engine!$C$16034:$C$16065,INDIRECT("Coefficients!$BS$2:$BS$33"))))))</f>
      </c>
      <c r="AY507" s="8">
        <f>IF(OR($B507="",$C507="",$D507="",$E507="",$F507="",$G507="",$H507="",$I507="",$J507="",$K507="",$L507=""),"",IF($B507="Female",1/(1+EXP(-SUMPRODUCT(Engine!$C$16034:$C$16065,INDIRECT("Coefficients!$BT$2:$BT$33")))),1/(1+EXP(-SUMPRODUCT(Engine!$C$16034:$C$16065,INDIRECT("Coefficients!$BU$2:$BU$33"))))))</f>
      </c>
      <c r="AZ507" s="8">
        <f>IF(OR($B507="",$C507="",$D507="",$E507="",$F507="",$G507="",$H507="",$I507="",$J507="",$K507="",$L507=""),"",IF($B507="Female",1/(1+EXP(-SUMPRODUCT(Engine!$C$16034:$C$16065,INDIRECT("Coefficients!$BV$2:$BV$33")))),1/(1+EXP(-SUMPRODUCT(Engine!$C$16034:$C$16065,INDIRECT("Coefficients!$BW$2:$BW$33"))))))</f>
      </c>
      <c r="BA507" s="8">
        <f>IF(OR($B507="",$C507="",$D507="",$E507="",$F507="",$G507="",$H507="",$I507="",$J507="",$K507="",$L507=""),"",IF($B507="Female",1/(1+EXP(-SUMPRODUCT(Engine!$C$16034:$C$16065,INDIRECT("Coefficients!$BX$2:$BX$33")))),1/(1+EXP(-SUMPRODUCT(Engine!$C$16034:$C$16065,INDIRECT("Coefficients!$BY$2:$BY$33"))))))</f>
      </c>
      <c r="BB507" s="8">
        <f>IF(OR($B507="",$C507="",$D507="",$E507="",$F507="",$G507="",$H507="",$I507="",$J507="",$K507="",$L507=""),"",IF($B507="Female",1/(1+EXP(-SUMPRODUCT(Engine!$C$16034:$C$16065,INDIRECT("Coefficients!$BZ$2:$BZ$33")))),1/(1+EXP(-SUMPRODUCT(Engine!$C$16034:$C$16065,INDIRECT("Coefficients!$CA$2:$CA$33"))))))</f>
      </c>
      <c r="BC507" s="8">
        <f>IF(OR($B507="",$C507="",$D507="",$E507="",$F507="",$G507="",$H507="",$I507="",$J507="",$K507="",$L507=""),"",IF($B507="Female",1/(1+EXP(-SUMPRODUCT(Engine!$C$16034:$C$16065,INDIRECT("Coefficients!$CB$2:$CB$33")))),1/(1+EXP(-SUMPRODUCT(Engine!$C$16034:$C$16065,INDIRECT("Coefficients!$CC$2:$CC$33"))))))</f>
      </c>
      <c r="BD507" s="8">
        <f>IF(OR($B507="",$C507="",$D507="",$E507="",$F507="",$G507="",$H507="",$I507="",$J507="",$K507="",$L507=""),"",IF($B507="Female",1/(1+EXP(-SUMPRODUCT(Engine!$C$16034:$C$16065,INDIRECT("Coefficients!$CD$2:$CD$33")))),1/(1+EXP(-SUMPRODUCT(Engine!$C$16034:$C$16065,INDIRECT("Coefficients!$CE$2:$CE$33"))))))</f>
      </c>
      <c r="BE507" s="8">
        <f>IF(OR($B507="",$C507="",$D507="",$E507="",$F507="",$G507="",$H507="",$I507="",$J507="",$K507="",$L507=""),"",IF($B507="Female",1/(1+EXP(-SUMPRODUCT(Engine!$C$16034:$C$16065,INDIRECT("Coefficients!$CF$2:$CF$33")))),1/(1+EXP(-SUMPRODUCT(Engine!$C$16034:$C$16065,INDIRECT("Coefficients!$CG$2:$CG$33"))))))</f>
      </c>
      <c r="BF507" s="8">
        <f>IF(OR($B507="",$C507="",$D507="",$E507="",$F507="",$G507="",$H507="",$I507="",$J507="",$K507="",$L507=""),"",IF($B507="Female",1/(1+EXP(-SUMPRODUCT(Engine!$C$16034:$C$16065,INDIRECT("Coefficients!$CH$2:$CH$33")))),1/(1+EXP(-SUMPRODUCT(Engine!$C$16034:$C$16065,INDIRECT("Coefficients!$CI$2:$CI$33"))))))</f>
      </c>
      <c r="BG507" s="8">
        <f>IF(OR($B507="",$C507="",$D507="",$E507="",$F507="",$G507="",$H507="",$I507="",$J507="",$K507="",$L507=""),"",IF($B507="Female",1/(1+EXP(-SUMPRODUCT(Engine!$C$16034:$C$16065,INDIRECT("Coefficients!$CJ$2:$CJ$33")))),1/(1+EXP(-SUMPRODUCT(Engine!$C$16034:$C$16065,INDIRECT("Coefficients!$CK$2:$CK$33"))))))</f>
      </c>
      <c r="BH507" s="8">
        <f>IF(OR($B507="",$C507="",$D507="",$E507="",$F507="",$G507="",$H507="",$I507="",$J507="",$K507="",$L507=""),"",IF($B507="Female",1/(1+EXP(-SUMPRODUCT(Engine!$C$16034:$C$16065,INDIRECT("Coefficients!$CL$2:$CL$33")))),1/(1+EXP(-SUMPRODUCT(Engine!$C$16034:$C$16065,INDIRECT("Coefficients!$CM$2:$CM$33"))))))</f>
      </c>
      <c r="BI507" s="8">
        <f>IF(OR($B507="",$C507="",$D507="",$E507="",$F507="",$G507="",$H507="",$I507="",$J507="",$K507="",$L507=""),"",IF($B507="Female",1/(1+EXP(-SUMPRODUCT(Engine!$C$16034:$C$16065,INDIRECT("Coefficients!$CN$2:$CN$33")))),1/(1+EXP(-SUMPRODUCT(Engine!$C$16034:$C$16065,INDIRECT("Coefficients!$CO$2:$CO$33"))))))</f>
      </c>
      <c r="BJ507" s="8">
        <f>IF(OR($B507="",$C507="",$D507="",$E507="",$F507="",$G507="",$H507="",$I507="",$J507="",$K507="",$L507=""),"",IF($B507="Female",1/(1+EXP(-SUMPRODUCT(Engine!$C$16034:$C$16065,INDIRECT("Coefficients!$CP$2:$CP$33")))),1/(1+EXP(-SUMPRODUCT(Engine!$C$16034:$C$16065,INDIRECT("Coefficients!$CQ$2:$CQ$33"))))))</f>
      </c>
      <c r="BK507" s="8">
        <f>IF(OR($B507="",$C507="",$D507="",$E507="",$F507="",$G507="",$H507="",$I507="",$J507="",$K507="",$L507=""),"",IF($B507="Female",1/(1+EXP(-SUMPRODUCT(Engine!$C$16034:$C$16065,INDIRECT("Coefficients!$CR$2:$CR$33")))),1/(1+EXP(-SUMPRODUCT(Engine!$C$16034:$C$16065,INDIRECT("Coefficients!$CS$2:$CS$33"))))))</f>
      </c>
      <c r="BL507" s="8">
        <f>IF(OR($B507="",$C507="",$D507="",$E507="",$F507="",$G507="",$H507="",$I507="",$J507="",$K507="",$L507=""),"",IF($B507="Female",1/(1+EXP(-SUMPRODUCT(Engine!$C$16034:$C$16065,INDIRECT("Coefficients!$CT$2:$CT$33")))),1/(1+EXP(-SUMPRODUCT(Engine!$C$16034:$C$16065,INDIRECT("Coefficients!$CU$2:$CU$33"))))))</f>
      </c>
      <c r="BM507" s="8">
        <f>IF(OR($B507="",$C507="",$D507="",$E507="",$F507="",$G507="",$H507="",$I507="",$J507="",$K507="",$L507=""),"",IF($B507="Female",1/(1+EXP(-SUMPRODUCT(Engine!$C$16034:$C$16065,INDIRECT("Coefficients!$CV$2:$CV$33")))),1/(1+EXP(-SUMPRODUCT(Engine!$C$16034:$C$16065,INDIRECT("Coefficients!$CW$2:$CW$33"))))))</f>
      </c>
    </row>
    <row r="508" spans="1:65" x14ac:dyDescent="0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8">
        <f>IF(OR($B508="",$C508="",$D508="",$E508="",$F508="",$G508="",$H508="",$I508="",$J508="",$K508="",$L508=""),"",IF($B508="Female",1/(1+EXP(-SUMPRODUCT(Engine!$C$16066:$C$16097,INDIRECT("Coefficients!$B$2:$B$33")))),1/(1+EXP(-SUMPRODUCT(Engine!$C$16066:$C$16097,INDIRECT("Coefficients!$C$2:$C$33"))))))</f>
      </c>
      <c r="Q508" s="8">
        <f>IF(OR($B508="",$C508="",$D508="",$E508="",$F508="",$G508="",$H508="",$I508="",$J508="",$K508="",$L508=""),"",IF($B508="Female",1/(1+EXP(-SUMPRODUCT(Engine!$C$16066:$C$16097,INDIRECT("Coefficients!$D$2:$D$33")))),1/(1+EXP(-SUMPRODUCT(Engine!$C$16066:$C$16097,INDIRECT("Coefficients!$E$2:$E$33"))))))</f>
      </c>
      <c r="R508" s="8">
        <f>IF(OR($B508="",$C508="",$D508="",$E508="",$F508="",$G508="",$H508="",$I508="",$J508="",$K508="",$L508=""),"",IF($B508="Female",1/(1+EXP(-SUMPRODUCT(Engine!$C$16066:$C$16097,INDIRECT("Coefficients!$F$2:$F$33")))),1/(1+EXP(-SUMPRODUCT(Engine!$C$16066:$C$16097,INDIRECT("Coefficients!$G$2:$G$33"))))))</f>
      </c>
      <c r="S508" s="8">
        <f>IF(OR($B508="",$C508="",$D508="",$E508="",$F508="",$G508="",$H508="",$I508="",$J508="",$K508="",$L508=""),"",IF($B508="Female",1/(1+EXP(-SUMPRODUCT(Engine!$C$16066:$C$16097,INDIRECT("Coefficients!$H$2:$H$33")))),1/(1+EXP(-SUMPRODUCT(Engine!$C$16066:$C$16097,INDIRECT("Coefficients!$I$2:$I$33"))))))</f>
      </c>
      <c r="T508" s="8">
        <f>IF(OR($B508="",$C508="",$D508="",$E508="",$F508="",$G508="",$H508="",$I508="",$J508="",$K508="",$L508=""),"",IF($B508="Female",1/(1+EXP(-SUMPRODUCT(Engine!$C$16066:$C$16097,INDIRECT("Coefficients!$J$2:$J$33")))),1/(1+EXP(-SUMPRODUCT(Engine!$C$16066:$C$16097,INDIRECT("Coefficients!$K$2:$K$33"))))))</f>
      </c>
      <c r="U508" s="8">
        <f>IF(OR($B508="",$C508="",$D508="",$E508="",$F508="",$G508="",$H508="",$I508="",$J508="",$K508="",$L508=""),"",IF($B508="Female",1/(1+EXP(-SUMPRODUCT(Engine!$C$16066:$C$16097,INDIRECT("Coefficients!$L$2:$L$33")))),1/(1+EXP(-SUMPRODUCT(Engine!$C$16066:$C$16097,INDIRECT("Coefficients!$M$2:$M$33"))))))</f>
      </c>
      <c r="V508" s="8">
        <f>IF(OR($B508="",$C508="",$D508="",$E508="",$F508="",$G508="",$H508="",$I508="",$J508="",$K508="",$L508=""),"",IF($B508="Female",1/(1+EXP(-SUMPRODUCT(Engine!$C$16066:$C$16097,INDIRECT("Coefficients!$N$2:$N$33")))),1/(1+EXP(-SUMPRODUCT(Engine!$C$16066:$C$16097,INDIRECT("Coefficients!$O$2:$O$33"))))))</f>
      </c>
      <c r="W508" s="8">
        <f>IF(OR($B508="",$C508="",$D508="",$E508="",$F508="",$G508="",$H508="",$I508="",$J508="",$K508="",$L508=""),"",IF($B508="Female",1/(1+EXP(-SUMPRODUCT(Engine!$C$16066:$C$16097,INDIRECT("Coefficients!$P$2:$P$33")))),1/(1+EXP(-SUMPRODUCT(Engine!$C$16066:$C$16097,INDIRECT("Coefficients!$Q$2:$Q$33"))))))</f>
      </c>
      <c r="X508" s="8">
        <f>IF(OR($B508="",$C508="",$D508="",$E508="",$F508="",$G508="",$H508="",$I508="",$J508="",$K508="",$L508=""),"",IF($B508="Female",1/(1+EXP(-SUMPRODUCT(Engine!$C$16066:$C$16097,INDIRECT("Coefficients!$R$2:$R$33")))),1/(1+EXP(-SUMPRODUCT(Engine!$C$16066:$C$16097,INDIRECT("Coefficients!$S$2:$S$33"))))))</f>
      </c>
      <c r="Y508" s="8">
        <f>IF(OR($B508="",$C508="",$D508="",$E508="",$F508="",$G508="",$H508="",$I508="",$J508="",$K508="",$L508=""),"",IF($B508="Female",1/(1+EXP(-SUMPRODUCT(Engine!$C$16066:$C$16097,INDIRECT("Coefficients!$T$2:$T$33")))),1/(1+EXP(-SUMPRODUCT(Engine!$C$16066:$C$16097,INDIRECT("Coefficients!$U$2:$U$33"))))))</f>
      </c>
      <c r="Z508" s="8">
        <f>IF(OR($B508="",$C508="",$D508="",$E508="",$F508="",$G508="",$H508="",$I508="",$J508="",$K508="",$L508=""),"",IF($B508="Female",1/(1+EXP(-SUMPRODUCT(Engine!$C$16066:$C$16097,INDIRECT("Coefficients!$V$2:$V$33")))),1/(1+EXP(-SUMPRODUCT(Engine!$C$16066:$C$16097,INDIRECT("Coefficients!$W$2:$W$33"))))))</f>
      </c>
      <c r="AA508" s="8">
        <f>IF(OR($B508="",$C508="",$D508="",$E508="",$F508="",$G508="",$H508="",$I508="",$J508="",$K508="",$L508=""),"",IF($B508="Female",1/(1+EXP(-SUMPRODUCT(Engine!$C$16066:$C$16097,INDIRECT("Coefficients!$X$2:$X$33")))),1/(1+EXP(-SUMPRODUCT(Engine!$C$16066:$C$16097,INDIRECT("Coefficients!$Y$2:$Y$33"))))))</f>
      </c>
      <c r="AB508" s="8">
        <f>IF(OR($B508="",$C508="",$D508="",$E508="",$F508="",$G508="",$H508="",$I508="",$J508="",$K508="",$L508=""),"",IF($B508="Female",1/(1+EXP(-SUMPRODUCT(Engine!$C$16066:$C$16097,INDIRECT("Coefficients!$Z$2:$Z$33")))),1/(1+EXP(-SUMPRODUCT(Engine!$C$16066:$C$16097,INDIRECT("Coefficients!$AA$2:$AA$33"))))))</f>
      </c>
      <c r="AC508" s="8">
        <f>IF(OR($B508="",$C508="",$D508="",$E508="",$F508="",$G508="",$H508="",$I508="",$J508="",$K508="",$L508=""),"",IF($B508="Female",1/(1+EXP(-SUMPRODUCT(Engine!$C$16066:$C$16097,INDIRECT("Coefficients!$AB$2:$AB$33")))),1/(1+EXP(-SUMPRODUCT(Engine!$C$16066:$C$16097,INDIRECT("Coefficients!$AC$2:$AC$33"))))))</f>
      </c>
      <c r="AD508" s="8">
        <f>IF(OR($B508="",$C508="",$D508="",$E508="",$F508="",$G508="",$H508="",$I508="",$J508="",$K508="",$L508=""),"",IF($B508="Female",1/(1+EXP(-SUMPRODUCT(Engine!$C$16066:$C$16097,INDIRECT("Coefficients!$AD$2:$AD$33")))),1/(1+EXP(-SUMPRODUCT(Engine!$C$16066:$C$16097,INDIRECT("Coefficients!$AE$2:$AE$33"))))))</f>
      </c>
      <c r="AE508" s="8">
        <f>IF(OR($B508="",$C508="",$D508="",$E508="",$F508="",$G508="",$H508="",$I508="",$J508="",$K508="",$L508=""),"",IF($B508="Female",1/(1+EXP(-SUMPRODUCT(Engine!$C$16066:$C$16097,INDIRECT("Coefficients!$AF$2:$AF$33")))),1/(1+EXP(-SUMPRODUCT(Engine!$C$16066:$C$16097,INDIRECT("Coefficients!$AG$2:$AG$33"))))))</f>
      </c>
      <c r="AF508" s="8">
        <f>IF(OR($B508="",$C508="",$D508="",$E508="",$F508="",$G508="",$H508="",$I508="",$J508="",$K508="",$L508=""),"",IF($B508="Female",1/(1+EXP(-SUMPRODUCT(Engine!$C$16066:$C$16097,INDIRECT("Coefficients!$AH$2:$AH$33")))),1/(1+EXP(-SUMPRODUCT(Engine!$C$16066:$C$16097,INDIRECT("Coefficients!$AI$2:$AI$33"))))))</f>
      </c>
      <c r="AG508" s="8">
        <f>IF(OR($B508="",$C508="",$D508="",$E508="",$F508="",$G508="",$H508="",$I508="",$J508="",$K508="",$L508=""),"",IF($B508="Female",1/(1+EXP(-SUMPRODUCT(Engine!$C$16066:$C$16097,INDIRECT("Coefficients!$AJ$2:$AJ$33")))),1/(1+EXP(-SUMPRODUCT(Engine!$C$16066:$C$16097,INDIRECT("Coefficients!$AK$2:$AK$33"))))))</f>
      </c>
      <c r="AH508" s="8">
        <f>IF(OR($B508="",$C508="",$D508="",$E508="",$F508="",$G508="",$H508="",$I508="",$J508="",$K508="",$L508=""),"",IF($B508="Female",1/(1+EXP(-SUMPRODUCT(Engine!$C$16066:$C$16097,INDIRECT("Coefficients!$AL$2:$AL$33")))),1/(1+EXP(-SUMPRODUCT(Engine!$C$16066:$C$16097,INDIRECT("Coefficients!$AM$2:$AM$33"))))))</f>
      </c>
      <c r="AI508" s="8">
        <f>IF(OR($B508="",$C508="",$D508="",$E508="",$F508="",$G508="",$H508="",$I508="",$J508="",$K508="",$L508=""),"",IF($B508="Female",1/(1+EXP(-SUMPRODUCT(Engine!$C$16066:$C$16097,INDIRECT("Coefficients!$AN$2:$AN$33")))),1/(1+EXP(-SUMPRODUCT(Engine!$C$16066:$C$16097,INDIRECT("Coefficients!$AO$2:$AO$33"))))))</f>
      </c>
      <c r="AJ508" s="8">
        <f>IF(OR($B508="",$C508="",$D508="",$E508="",$F508="",$G508="",$H508="",$I508="",$J508="",$K508="",$L508=""),"",IF($B508="Female",1/(1+EXP(-SUMPRODUCT(Engine!$C$16066:$C$16097,INDIRECT("Coefficients!$AP$2:$AP$33")))),1/(1+EXP(-SUMPRODUCT(Engine!$C$16066:$C$16097,INDIRECT("Coefficients!$AQ$2:$AQ$33"))))))</f>
      </c>
      <c r="AK508" s="8">
        <f>IF(OR($B508="",$C508="",$D508="",$E508="",$F508="",$G508="",$H508="",$I508="",$J508="",$K508="",$L508=""),"",IF($B508="Female",1/(1+EXP(-SUMPRODUCT(Engine!$C$16066:$C$16097,INDIRECT("Coefficients!$AR$2:$AR$33")))),1/(1+EXP(-SUMPRODUCT(Engine!$C$16066:$C$16097,INDIRECT("Coefficients!$AS$2:$AS$33"))))))</f>
      </c>
      <c r="AL508" s="8">
        <f>IF(OR($B508="",$C508="",$D508="",$E508="",$F508="",$G508="",$H508="",$I508="",$J508="",$K508="",$L508=""),"",IF($B508="Female",1/(1+EXP(-SUMPRODUCT(Engine!$C$16066:$C$16097,INDIRECT("Coefficients!$AT$2:$AT$33")))),1/(1+EXP(-SUMPRODUCT(Engine!$C$16066:$C$16097,INDIRECT("Coefficients!$AU$2:$AU$33"))))))</f>
      </c>
      <c r="AM508" s="8">
        <f>IF(OR($B508="",$C508="",$D508="",$E508="",$F508="",$G508="",$H508="",$I508="",$J508="",$K508="",$L508=""),"",IF($B508="Female",1/(1+EXP(-SUMPRODUCT(Engine!$C$16066:$C$16097,INDIRECT("Coefficients!$AV$2:$AV$33")))),1/(1+EXP(-SUMPRODUCT(Engine!$C$16066:$C$16097,INDIRECT("Coefficients!$AW$2:$AW$33"))))))</f>
      </c>
      <c r="AN508" s="8">
        <f>IF(OR($B508="",$C508="",$D508="",$E508="",$F508="",$G508="",$H508="",$I508="",$J508="",$K508="",$L508=""),"",IF($B508="Female",1/(1+EXP(-SUMPRODUCT(Engine!$C$16066:$C$16097,INDIRECT("Coefficients!$AX$2:$AX$33")))),1/(1+EXP(-SUMPRODUCT(Engine!$C$16066:$C$16097,INDIRECT("Coefficients!$AY$2:$AY$33"))))))</f>
      </c>
      <c r="AO508" s="8">
        <f>IF(OR($B508="",$C508="",$D508="",$E508="",$F508="",$G508="",$H508="",$I508="",$J508="",$K508="",$L508=""),"",IF($B508="Female",1/(1+EXP(-SUMPRODUCT(Engine!$C$16066:$C$16097,INDIRECT("Coefficients!$AZ$2:$AZ$33")))),1/(1+EXP(-SUMPRODUCT(Engine!$C$16066:$C$16097,INDIRECT("Coefficients!$BA$2:$BA$33"))))))</f>
      </c>
      <c r="AP508" s="8">
        <f>IF(OR($B508="",$C508="",$D508="",$E508="",$F508="",$G508="",$H508="",$I508="",$J508="",$K508="",$L508=""),"",IF($B508="Female",1/(1+EXP(-SUMPRODUCT(Engine!$C$16066:$C$16097,INDIRECT("Coefficients!$BB$2:$BB$33")))),1/(1+EXP(-SUMPRODUCT(Engine!$C$16066:$C$16097,INDIRECT("Coefficients!$BC$2:$BC$33"))))))</f>
      </c>
      <c r="AQ508" s="8">
        <f>IF(OR($B508="",$C508="",$D508="",$E508="",$F508="",$G508="",$H508="",$I508="",$J508="",$K508="",$L508=""),"",IF($B508="Female",1/(1+EXP(-SUMPRODUCT(Engine!$C$16066:$C$16097,INDIRECT("Coefficients!$BD$2:$BD$33")))),1/(1+EXP(-SUMPRODUCT(Engine!$C$16066:$C$16097,INDIRECT("Coefficients!$BE$2:$BE$33"))))))</f>
      </c>
      <c r="AR508" s="8">
        <f>IF(OR($B508="",$C508="",$D508="",$E508="",$F508="",$G508="",$H508="",$I508="",$J508="",$K508="",$L508=""),"",IF($B508="Female",1/(1+EXP(-SUMPRODUCT(Engine!$C$16066:$C$16097,INDIRECT("Coefficients!$BF$2:$BF$33")))),1/(1+EXP(-SUMPRODUCT(Engine!$C$16066:$C$16097,INDIRECT("Coefficients!$BG$2:$BG$33"))))))</f>
      </c>
      <c r="AS508" s="8">
        <f>IF(OR($B508="",$C508="",$D508="",$E508="",$F508="",$G508="",$H508="",$I508="",$J508="",$K508="",$L508=""),"",IF($B508="Female",1/(1+EXP(-SUMPRODUCT(Engine!$C$16066:$C$16097,INDIRECT("Coefficients!$BH$2:$BH$33")))),1/(1+EXP(-SUMPRODUCT(Engine!$C$16066:$C$16097,INDIRECT("Coefficients!$BI$2:$BI$33"))))))</f>
      </c>
      <c r="AT508" s="8">
        <f>IF(OR($B508="",$C508="",$D508="",$E508="",$F508="",$G508="",$H508="",$I508="",$J508="",$K508="",$L508=""),"",IF($B508="Female",1/(1+EXP(-SUMPRODUCT(Engine!$C$16066:$C$16097,INDIRECT("Coefficients!$BJ$2:$BJ$33")))),1/(1+EXP(-SUMPRODUCT(Engine!$C$16066:$C$16097,INDIRECT("Coefficients!$BK$2:$BK$33"))))))</f>
      </c>
      <c r="AU508" s="8">
        <f>IF(OR($B508="",$C508="",$D508="",$E508="",$F508="",$G508="",$H508="",$I508="",$J508="",$K508="",$L508=""),"",IF($B508="Female",1/(1+EXP(-SUMPRODUCT(Engine!$C$16066:$C$16097,INDIRECT("Coefficients!$BL$2:$BL$33")))),1/(1+EXP(-SUMPRODUCT(Engine!$C$16066:$C$16097,INDIRECT("Coefficients!$BM$2:$BM$33"))))))</f>
      </c>
      <c r="AV508" s="8">
        <f>IF(OR($B508="",$C508="",$D508="",$E508="",$F508="",$G508="",$H508="",$I508="",$J508="",$K508="",$L508=""),"",IF($B508="Female",1/(1+EXP(-SUMPRODUCT(Engine!$C$16066:$C$16097,INDIRECT("Coefficients!$BN$2:$BN$33")))),1/(1+EXP(-SUMPRODUCT(Engine!$C$16066:$C$16097,INDIRECT("Coefficients!$BO$2:$BO$33"))))))</f>
      </c>
      <c r="AW508" s="8">
        <f>IF(OR($B508="",$C508="",$D508="",$E508="",$F508="",$G508="",$H508="",$I508="",$J508="",$K508="",$L508=""),"",IF($B508="Female",1/(1+EXP(-SUMPRODUCT(Engine!$C$16066:$C$16097,INDIRECT("Coefficients!$BP$2:$BP$33")))),1/(1+EXP(-SUMPRODUCT(Engine!$C$16066:$C$16097,INDIRECT("Coefficients!$BQ$2:$BQ$33"))))))</f>
      </c>
      <c r="AX508" s="8">
        <f>IF(OR($B508="",$C508="",$D508="",$E508="",$F508="",$G508="",$H508="",$I508="",$J508="",$K508="",$L508=""),"",IF($B508="Female",1/(1+EXP(-SUMPRODUCT(Engine!$C$16066:$C$16097,INDIRECT("Coefficients!$BR$2:$BR$33")))),1/(1+EXP(-SUMPRODUCT(Engine!$C$16066:$C$16097,INDIRECT("Coefficients!$BS$2:$BS$33"))))))</f>
      </c>
      <c r="AY508" s="8">
        <f>IF(OR($B508="",$C508="",$D508="",$E508="",$F508="",$G508="",$H508="",$I508="",$J508="",$K508="",$L508=""),"",IF($B508="Female",1/(1+EXP(-SUMPRODUCT(Engine!$C$16066:$C$16097,INDIRECT("Coefficients!$BT$2:$BT$33")))),1/(1+EXP(-SUMPRODUCT(Engine!$C$16066:$C$16097,INDIRECT("Coefficients!$BU$2:$BU$33"))))))</f>
      </c>
      <c r="AZ508" s="8">
        <f>IF(OR($B508="",$C508="",$D508="",$E508="",$F508="",$G508="",$H508="",$I508="",$J508="",$K508="",$L508=""),"",IF($B508="Female",1/(1+EXP(-SUMPRODUCT(Engine!$C$16066:$C$16097,INDIRECT("Coefficients!$BV$2:$BV$33")))),1/(1+EXP(-SUMPRODUCT(Engine!$C$16066:$C$16097,INDIRECT("Coefficients!$BW$2:$BW$33"))))))</f>
      </c>
      <c r="BA508" s="8">
        <f>IF(OR($B508="",$C508="",$D508="",$E508="",$F508="",$G508="",$H508="",$I508="",$J508="",$K508="",$L508=""),"",IF($B508="Female",1/(1+EXP(-SUMPRODUCT(Engine!$C$16066:$C$16097,INDIRECT("Coefficients!$BX$2:$BX$33")))),1/(1+EXP(-SUMPRODUCT(Engine!$C$16066:$C$16097,INDIRECT("Coefficients!$BY$2:$BY$33"))))))</f>
      </c>
      <c r="BB508" s="8">
        <f>IF(OR($B508="",$C508="",$D508="",$E508="",$F508="",$G508="",$H508="",$I508="",$J508="",$K508="",$L508=""),"",IF($B508="Female",1/(1+EXP(-SUMPRODUCT(Engine!$C$16066:$C$16097,INDIRECT("Coefficients!$BZ$2:$BZ$33")))),1/(1+EXP(-SUMPRODUCT(Engine!$C$16066:$C$16097,INDIRECT("Coefficients!$CA$2:$CA$33"))))))</f>
      </c>
      <c r="BC508" s="8">
        <f>IF(OR($B508="",$C508="",$D508="",$E508="",$F508="",$G508="",$H508="",$I508="",$J508="",$K508="",$L508=""),"",IF($B508="Female",1/(1+EXP(-SUMPRODUCT(Engine!$C$16066:$C$16097,INDIRECT("Coefficients!$CB$2:$CB$33")))),1/(1+EXP(-SUMPRODUCT(Engine!$C$16066:$C$16097,INDIRECT("Coefficients!$CC$2:$CC$33"))))))</f>
      </c>
      <c r="BD508" s="8">
        <f>IF(OR($B508="",$C508="",$D508="",$E508="",$F508="",$G508="",$H508="",$I508="",$J508="",$K508="",$L508=""),"",IF($B508="Female",1/(1+EXP(-SUMPRODUCT(Engine!$C$16066:$C$16097,INDIRECT("Coefficients!$CD$2:$CD$33")))),1/(1+EXP(-SUMPRODUCT(Engine!$C$16066:$C$16097,INDIRECT("Coefficients!$CE$2:$CE$33"))))))</f>
      </c>
      <c r="BE508" s="8">
        <f>IF(OR($B508="",$C508="",$D508="",$E508="",$F508="",$G508="",$H508="",$I508="",$J508="",$K508="",$L508=""),"",IF($B508="Female",1/(1+EXP(-SUMPRODUCT(Engine!$C$16066:$C$16097,INDIRECT("Coefficients!$CF$2:$CF$33")))),1/(1+EXP(-SUMPRODUCT(Engine!$C$16066:$C$16097,INDIRECT("Coefficients!$CG$2:$CG$33"))))))</f>
      </c>
      <c r="BF508" s="8">
        <f>IF(OR($B508="",$C508="",$D508="",$E508="",$F508="",$G508="",$H508="",$I508="",$J508="",$K508="",$L508=""),"",IF($B508="Female",1/(1+EXP(-SUMPRODUCT(Engine!$C$16066:$C$16097,INDIRECT("Coefficients!$CH$2:$CH$33")))),1/(1+EXP(-SUMPRODUCT(Engine!$C$16066:$C$16097,INDIRECT("Coefficients!$CI$2:$CI$33"))))))</f>
      </c>
      <c r="BG508" s="8">
        <f>IF(OR($B508="",$C508="",$D508="",$E508="",$F508="",$G508="",$H508="",$I508="",$J508="",$K508="",$L508=""),"",IF($B508="Female",1/(1+EXP(-SUMPRODUCT(Engine!$C$16066:$C$16097,INDIRECT("Coefficients!$CJ$2:$CJ$33")))),1/(1+EXP(-SUMPRODUCT(Engine!$C$16066:$C$16097,INDIRECT("Coefficients!$CK$2:$CK$33"))))))</f>
      </c>
      <c r="BH508" s="8">
        <f>IF(OR($B508="",$C508="",$D508="",$E508="",$F508="",$G508="",$H508="",$I508="",$J508="",$K508="",$L508=""),"",IF($B508="Female",1/(1+EXP(-SUMPRODUCT(Engine!$C$16066:$C$16097,INDIRECT("Coefficients!$CL$2:$CL$33")))),1/(1+EXP(-SUMPRODUCT(Engine!$C$16066:$C$16097,INDIRECT("Coefficients!$CM$2:$CM$33"))))))</f>
      </c>
      <c r="BI508" s="8">
        <f>IF(OR($B508="",$C508="",$D508="",$E508="",$F508="",$G508="",$H508="",$I508="",$J508="",$K508="",$L508=""),"",IF($B508="Female",1/(1+EXP(-SUMPRODUCT(Engine!$C$16066:$C$16097,INDIRECT("Coefficients!$CN$2:$CN$33")))),1/(1+EXP(-SUMPRODUCT(Engine!$C$16066:$C$16097,INDIRECT("Coefficients!$CO$2:$CO$33"))))))</f>
      </c>
      <c r="BJ508" s="8">
        <f>IF(OR($B508="",$C508="",$D508="",$E508="",$F508="",$G508="",$H508="",$I508="",$J508="",$K508="",$L508=""),"",IF($B508="Female",1/(1+EXP(-SUMPRODUCT(Engine!$C$16066:$C$16097,INDIRECT("Coefficients!$CP$2:$CP$33")))),1/(1+EXP(-SUMPRODUCT(Engine!$C$16066:$C$16097,INDIRECT("Coefficients!$CQ$2:$CQ$33"))))))</f>
      </c>
      <c r="BK508" s="8">
        <f>IF(OR($B508="",$C508="",$D508="",$E508="",$F508="",$G508="",$H508="",$I508="",$J508="",$K508="",$L508=""),"",IF($B508="Female",1/(1+EXP(-SUMPRODUCT(Engine!$C$16066:$C$16097,INDIRECT("Coefficients!$CR$2:$CR$33")))),1/(1+EXP(-SUMPRODUCT(Engine!$C$16066:$C$16097,INDIRECT("Coefficients!$CS$2:$CS$33"))))))</f>
      </c>
      <c r="BL508" s="8">
        <f>IF(OR($B508="",$C508="",$D508="",$E508="",$F508="",$G508="",$H508="",$I508="",$J508="",$K508="",$L508=""),"",IF($B508="Female",1/(1+EXP(-SUMPRODUCT(Engine!$C$16066:$C$16097,INDIRECT("Coefficients!$CT$2:$CT$33")))),1/(1+EXP(-SUMPRODUCT(Engine!$C$16066:$C$16097,INDIRECT("Coefficients!$CU$2:$CU$33"))))))</f>
      </c>
      <c r="BM508" s="8">
        <f>IF(OR($B508="",$C508="",$D508="",$E508="",$F508="",$G508="",$H508="",$I508="",$J508="",$K508="",$L508=""),"",IF($B508="Female",1/(1+EXP(-SUMPRODUCT(Engine!$C$16066:$C$16097,INDIRECT("Coefficients!$CV$2:$CV$33")))),1/(1+EXP(-SUMPRODUCT(Engine!$C$16066:$C$16097,INDIRECT("Coefficients!$CW$2:$CW$33"))))))</f>
      </c>
    </row>
    <row r="509" spans="1:65" x14ac:dyDescent="0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8">
        <f>IF(OR($B509="",$C509="",$D509="",$E509="",$F509="",$G509="",$H509="",$I509="",$J509="",$K509="",$L509=""),"",IF($B509="Female",1/(1+EXP(-SUMPRODUCT(Engine!$C$16098:$C$16129,INDIRECT("Coefficients!$B$2:$B$33")))),1/(1+EXP(-SUMPRODUCT(Engine!$C$16098:$C$16129,INDIRECT("Coefficients!$C$2:$C$33"))))))</f>
      </c>
      <c r="Q509" s="8">
        <f>IF(OR($B509="",$C509="",$D509="",$E509="",$F509="",$G509="",$H509="",$I509="",$J509="",$K509="",$L509=""),"",IF($B509="Female",1/(1+EXP(-SUMPRODUCT(Engine!$C$16098:$C$16129,INDIRECT("Coefficients!$D$2:$D$33")))),1/(1+EXP(-SUMPRODUCT(Engine!$C$16098:$C$16129,INDIRECT("Coefficients!$E$2:$E$33"))))))</f>
      </c>
      <c r="R509" s="8">
        <f>IF(OR($B509="",$C509="",$D509="",$E509="",$F509="",$G509="",$H509="",$I509="",$J509="",$K509="",$L509=""),"",IF($B509="Female",1/(1+EXP(-SUMPRODUCT(Engine!$C$16098:$C$16129,INDIRECT("Coefficients!$F$2:$F$33")))),1/(1+EXP(-SUMPRODUCT(Engine!$C$16098:$C$16129,INDIRECT("Coefficients!$G$2:$G$33"))))))</f>
      </c>
      <c r="S509" s="8">
        <f>IF(OR($B509="",$C509="",$D509="",$E509="",$F509="",$G509="",$H509="",$I509="",$J509="",$K509="",$L509=""),"",IF($B509="Female",1/(1+EXP(-SUMPRODUCT(Engine!$C$16098:$C$16129,INDIRECT("Coefficients!$H$2:$H$33")))),1/(1+EXP(-SUMPRODUCT(Engine!$C$16098:$C$16129,INDIRECT("Coefficients!$I$2:$I$33"))))))</f>
      </c>
      <c r="T509" s="8">
        <f>IF(OR($B509="",$C509="",$D509="",$E509="",$F509="",$G509="",$H509="",$I509="",$J509="",$K509="",$L509=""),"",IF($B509="Female",1/(1+EXP(-SUMPRODUCT(Engine!$C$16098:$C$16129,INDIRECT("Coefficients!$J$2:$J$33")))),1/(1+EXP(-SUMPRODUCT(Engine!$C$16098:$C$16129,INDIRECT("Coefficients!$K$2:$K$33"))))))</f>
      </c>
      <c r="U509" s="8">
        <f>IF(OR($B509="",$C509="",$D509="",$E509="",$F509="",$G509="",$H509="",$I509="",$J509="",$K509="",$L509=""),"",IF($B509="Female",1/(1+EXP(-SUMPRODUCT(Engine!$C$16098:$C$16129,INDIRECT("Coefficients!$L$2:$L$33")))),1/(1+EXP(-SUMPRODUCT(Engine!$C$16098:$C$16129,INDIRECT("Coefficients!$M$2:$M$33"))))))</f>
      </c>
      <c r="V509" s="8">
        <f>IF(OR($B509="",$C509="",$D509="",$E509="",$F509="",$G509="",$H509="",$I509="",$J509="",$K509="",$L509=""),"",IF($B509="Female",1/(1+EXP(-SUMPRODUCT(Engine!$C$16098:$C$16129,INDIRECT("Coefficients!$N$2:$N$33")))),1/(1+EXP(-SUMPRODUCT(Engine!$C$16098:$C$16129,INDIRECT("Coefficients!$O$2:$O$33"))))))</f>
      </c>
      <c r="W509" s="8">
        <f>IF(OR($B509="",$C509="",$D509="",$E509="",$F509="",$G509="",$H509="",$I509="",$J509="",$K509="",$L509=""),"",IF($B509="Female",1/(1+EXP(-SUMPRODUCT(Engine!$C$16098:$C$16129,INDIRECT("Coefficients!$P$2:$P$33")))),1/(1+EXP(-SUMPRODUCT(Engine!$C$16098:$C$16129,INDIRECT("Coefficients!$Q$2:$Q$33"))))))</f>
      </c>
      <c r="X509" s="8">
        <f>IF(OR($B509="",$C509="",$D509="",$E509="",$F509="",$G509="",$H509="",$I509="",$J509="",$K509="",$L509=""),"",IF($B509="Female",1/(1+EXP(-SUMPRODUCT(Engine!$C$16098:$C$16129,INDIRECT("Coefficients!$R$2:$R$33")))),1/(1+EXP(-SUMPRODUCT(Engine!$C$16098:$C$16129,INDIRECT("Coefficients!$S$2:$S$33"))))))</f>
      </c>
      <c r="Y509" s="8">
        <f>IF(OR($B509="",$C509="",$D509="",$E509="",$F509="",$G509="",$H509="",$I509="",$J509="",$K509="",$L509=""),"",IF($B509="Female",1/(1+EXP(-SUMPRODUCT(Engine!$C$16098:$C$16129,INDIRECT("Coefficients!$T$2:$T$33")))),1/(1+EXP(-SUMPRODUCT(Engine!$C$16098:$C$16129,INDIRECT("Coefficients!$U$2:$U$33"))))))</f>
      </c>
      <c r="Z509" s="8">
        <f>IF(OR($B509="",$C509="",$D509="",$E509="",$F509="",$G509="",$H509="",$I509="",$J509="",$K509="",$L509=""),"",IF($B509="Female",1/(1+EXP(-SUMPRODUCT(Engine!$C$16098:$C$16129,INDIRECT("Coefficients!$V$2:$V$33")))),1/(1+EXP(-SUMPRODUCT(Engine!$C$16098:$C$16129,INDIRECT("Coefficients!$W$2:$W$33"))))))</f>
      </c>
      <c r="AA509" s="8">
        <f>IF(OR($B509="",$C509="",$D509="",$E509="",$F509="",$G509="",$H509="",$I509="",$J509="",$K509="",$L509=""),"",IF($B509="Female",1/(1+EXP(-SUMPRODUCT(Engine!$C$16098:$C$16129,INDIRECT("Coefficients!$X$2:$X$33")))),1/(1+EXP(-SUMPRODUCT(Engine!$C$16098:$C$16129,INDIRECT("Coefficients!$Y$2:$Y$33"))))))</f>
      </c>
      <c r="AB509" s="8">
        <f>IF(OR($B509="",$C509="",$D509="",$E509="",$F509="",$G509="",$H509="",$I509="",$J509="",$K509="",$L509=""),"",IF($B509="Female",1/(1+EXP(-SUMPRODUCT(Engine!$C$16098:$C$16129,INDIRECT("Coefficients!$Z$2:$Z$33")))),1/(1+EXP(-SUMPRODUCT(Engine!$C$16098:$C$16129,INDIRECT("Coefficients!$AA$2:$AA$33"))))))</f>
      </c>
      <c r="AC509" s="8">
        <f>IF(OR($B509="",$C509="",$D509="",$E509="",$F509="",$G509="",$H509="",$I509="",$J509="",$K509="",$L509=""),"",IF($B509="Female",1/(1+EXP(-SUMPRODUCT(Engine!$C$16098:$C$16129,INDIRECT("Coefficients!$AB$2:$AB$33")))),1/(1+EXP(-SUMPRODUCT(Engine!$C$16098:$C$16129,INDIRECT("Coefficients!$AC$2:$AC$33"))))))</f>
      </c>
      <c r="AD509" s="8">
        <f>IF(OR($B509="",$C509="",$D509="",$E509="",$F509="",$G509="",$H509="",$I509="",$J509="",$K509="",$L509=""),"",IF($B509="Female",1/(1+EXP(-SUMPRODUCT(Engine!$C$16098:$C$16129,INDIRECT("Coefficients!$AD$2:$AD$33")))),1/(1+EXP(-SUMPRODUCT(Engine!$C$16098:$C$16129,INDIRECT("Coefficients!$AE$2:$AE$33"))))))</f>
      </c>
      <c r="AE509" s="8">
        <f>IF(OR($B509="",$C509="",$D509="",$E509="",$F509="",$G509="",$H509="",$I509="",$J509="",$K509="",$L509=""),"",IF($B509="Female",1/(1+EXP(-SUMPRODUCT(Engine!$C$16098:$C$16129,INDIRECT("Coefficients!$AF$2:$AF$33")))),1/(1+EXP(-SUMPRODUCT(Engine!$C$16098:$C$16129,INDIRECT("Coefficients!$AG$2:$AG$33"))))))</f>
      </c>
      <c r="AF509" s="8">
        <f>IF(OR($B509="",$C509="",$D509="",$E509="",$F509="",$G509="",$H509="",$I509="",$J509="",$K509="",$L509=""),"",IF($B509="Female",1/(1+EXP(-SUMPRODUCT(Engine!$C$16098:$C$16129,INDIRECT("Coefficients!$AH$2:$AH$33")))),1/(1+EXP(-SUMPRODUCT(Engine!$C$16098:$C$16129,INDIRECT("Coefficients!$AI$2:$AI$33"))))))</f>
      </c>
      <c r="AG509" s="8">
        <f>IF(OR($B509="",$C509="",$D509="",$E509="",$F509="",$G509="",$H509="",$I509="",$J509="",$K509="",$L509=""),"",IF($B509="Female",1/(1+EXP(-SUMPRODUCT(Engine!$C$16098:$C$16129,INDIRECT("Coefficients!$AJ$2:$AJ$33")))),1/(1+EXP(-SUMPRODUCT(Engine!$C$16098:$C$16129,INDIRECT("Coefficients!$AK$2:$AK$33"))))))</f>
      </c>
      <c r="AH509" s="8">
        <f>IF(OR($B509="",$C509="",$D509="",$E509="",$F509="",$G509="",$H509="",$I509="",$J509="",$K509="",$L509=""),"",IF($B509="Female",1/(1+EXP(-SUMPRODUCT(Engine!$C$16098:$C$16129,INDIRECT("Coefficients!$AL$2:$AL$33")))),1/(1+EXP(-SUMPRODUCT(Engine!$C$16098:$C$16129,INDIRECT("Coefficients!$AM$2:$AM$33"))))))</f>
      </c>
      <c r="AI509" s="8">
        <f>IF(OR($B509="",$C509="",$D509="",$E509="",$F509="",$G509="",$H509="",$I509="",$J509="",$K509="",$L509=""),"",IF($B509="Female",1/(1+EXP(-SUMPRODUCT(Engine!$C$16098:$C$16129,INDIRECT("Coefficients!$AN$2:$AN$33")))),1/(1+EXP(-SUMPRODUCT(Engine!$C$16098:$C$16129,INDIRECT("Coefficients!$AO$2:$AO$33"))))))</f>
      </c>
      <c r="AJ509" s="8">
        <f>IF(OR($B509="",$C509="",$D509="",$E509="",$F509="",$G509="",$H509="",$I509="",$J509="",$K509="",$L509=""),"",IF($B509="Female",1/(1+EXP(-SUMPRODUCT(Engine!$C$16098:$C$16129,INDIRECT("Coefficients!$AP$2:$AP$33")))),1/(1+EXP(-SUMPRODUCT(Engine!$C$16098:$C$16129,INDIRECT("Coefficients!$AQ$2:$AQ$33"))))))</f>
      </c>
      <c r="AK509" s="8">
        <f>IF(OR($B509="",$C509="",$D509="",$E509="",$F509="",$G509="",$H509="",$I509="",$J509="",$K509="",$L509=""),"",IF($B509="Female",1/(1+EXP(-SUMPRODUCT(Engine!$C$16098:$C$16129,INDIRECT("Coefficients!$AR$2:$AR$33")))),1/(1+EXP(-SUMPRODUCT(Engine!$C$16098:$C$16129,INDIRECT("Coefficients!$AS$2:$AS$33"))))))</f>
      </c>
      <c r="AL509" s="8">
        <f>IF(OR($B509="",$C509="",$D509="",$E509="",$F509="",$G509="",$H509="",$I509="",$J509="",$K509="",$L509=""),"",IF($B509="Female",1/(1+EXP(-SUMPRODUCT(Engine!$C$16098:$C$16129,INDIRECT("Coefficients!$AT$2:$AT$33")))),1/(1+EXP(-SUMPRODUCT(Engine!$C$16098:$C$16129,INDIRECT("Coefficients!$AU$2:$AU$33"))))))</f>
      </c>
      <c r="AM509" s="8">
        <f>IF(OR($B509="",$C509="",$D509="",$E509="",$F509="",$G509="",$H509="",$I509="",$J509="",$K509="",$L509=""),"",IF($B509="Female",1/(1+EXP(-SUMPRODUCT(Engine!$C$16098:$C$16129,INDIRECT("Coefficients!$AV$2:$AV$33")))),1/(1+EXP(-SUMPRODUCT(Engine!$C$16098:$C$16129,INDIRECT("Coefficients!$AW$2:$AW$33"))))))</f>
      </c>
      <c r="AN509" s="8">
        <f>IF(OR($B509="",$C509="",$D509="",$E509="",$F509="",$G509="",$H509="",$I509="",$J509="",$K509="",$L509=""),"",IF($B509="Female",1/(1+EXP(-SUMPRODUCT(Engine!$C$16098:$C$16129,INDIRECT("Coefficients!$AX$2:$AX$33")))),1/(1+EXP(-SUMPRODUCT(Engine!$C$16098:$C$16129,INDIRECT("Coefficients!$AY$2:$AY$33"))))))</f>
      </c>
      <c r="AO509" s="8">
        <f>IF(OR($B509="",$C509="",$D509="",$E509="",$F509="",$G509="",$H509="",$I509="",$J509="",$K509="",$L509=""),"",IF($B509="Female",1/(1+EXP(-SUMPRODUCT(Engine!$C$16098:$C$16129,INDIRECT("Coefficients!$AZ$2:$AZ$33")))),1/(1+EXP(-SUMPRODUCT(Engine!$C$16098:$C$16129,INDIRECT("Coefficients!$BA$2:$BA$33"))))))</f>
      </c>
      <c r="AP509" s="8">
        <f>IF(OR($B509="",$C509="",$D509="",$E509="",$F509="",$G509="",$H509="",$I509="",$J509="",$K509="",$L509=""),"",IF($B509="Female",1/(1+EXP(-SUMPRODUCT(Engine!$C$16098:$C$16129,INDIRECT("Coefficients!$BB$2:$BB$33")))),1/(1+EXP(-SUMPRODUCT(Engine!$C$16098:$C$16129,INDIRECT("Coefficients!$BC$2:$BC$33"))))))</f>
      </c>
      <c r="AQ509" s="8">
        <f>IF(OR($B509="",$C509="",$D509="",$E509="",$F509="",$G509="",$H509="",$I509="",$J509="",$K509="",$L509=""),"",IF($B509="Female",1/(1+EXP(-SUMPRODUCT(Engine!$C$16098:$C$16129,INDIRECT("Coefficients!$BD$2:$BD$33")))),1/(1+EXP(-SUMPRODUCT(Engine!$C$16098:$C$16129,INDIRECT("Coefficients!$BE$2:$BE$33"))))))</f>
      </c>
      <c r="AR509" s="8">
        <f>IF(OR($B509="",$C509="",$D509="",$E509="",$F509="",$G509="",$H509="",$I509="",$J509="",$K509="",$L509=""),"",IF($B509="Female",1/(1+EXP(-SUMPRODUCT(Engine!$C$16098:$C$16129,INDIRECT("Coefficients!$BF$2:$BF$33")))),1/(1+EXP(-SUMPRODUCT(Engine!$C$16098:$C$16129,INDIRECT("Coefficients!$BG$2:$BG$33"))))))</f>
      </c>
      <c r="AS509" s="8">
        <f>IF(OR($B509="",$C509="",$D509="",$E509="",$F509="",$G509="",$H509="",$I509="",$J509="",$K509="",$L509=""),"",IF($B509="Female",1/(1+EXP(-SUMPRODUCT(Engine!$C$16098:$C$16129,INDIRECT("Coefficients!$BH$2:$BH$33")))),1/(1+EXP(-SUMPRODUCT(Engine!$C$16098:$C$16129,INDIRECT("Coefficients!$BI$2:$BI$33"))))))</f>
      </c>
      <c r="AT509" s="8">
        <f>IF(OR($B509="",$C509="",$D509="",$E509="",$F509="",$G509="",$H509="",$I509="",$J509="",$K509="",$L509=""),"",IF($B509="Female",1/(1+EXP(-SUMPRODUCT(Engine!$C$16098:$C$16129,INDIRECT("Coefficients!$BJ$2:$BJ$33")))),1/(1+EXP(-SUMPRODUCT(Engine!$C$16098:$C$16129,INDIRECT("Coefficients!$BK$2:$BK$33"))))))</f>
      </c>
      <c r="AU509" s="8">
        <f>IF(OR($B509="",$C509="",$D509="",$E509="",$F509="",$G509="",$H509="",$I509="",$J509="",$K509="",$L509=""),"",IF($B509="Female",1/(1+EXP(-SUMPRODUCT(Engine!$C$16098:$C$16129,INDIRECT("Coefficients!$BL$2:$BL$33")))),1/(1+EXP(-SUMPRODUCT(Engine!$C$16098:$C$16129,INDIRECT("Coefficients!$BM$2:$BM$33"))))))</f>
      </c>
      <c r="AV509" s="8">
        <f>IF(OR($B509="",$C509="",$D509="",$E509="",$F509="",$G509="",$H509="",$I509="",$J509="",$K509="",$L509=""),"",IF($B509="Female",1/(1+EXP(-SUMPRODUCT(Engine!$C$16098:$C$16129,INDIRECT("Coefficients!$BN$2:$BN$33")))),1/(1+EXP(-SUMPRODUCT(Engine!$C$16098:$C$16129,INDIRECT("Coefficients!$BO$2:$BO$33"))))))</f>
      </c>
      <c r="AW509" s="8">
        <f>IF(OR($B509="",$C509="",$D509="",$E509="",$F509="",$G509="",$H509="",$I509="",$J509="",$K509="",$L509=""),"",IF($B509="Female",1/(1+EXP(-SUMPRODUCT(Engine!$C$16098:$C$16129,INDIRECT("Coefficients!$BP$2:$BP$33")))),1/(1+EXP(-SUMPRODUCT(Engine!$C$16098:$C$16129,INDIRECT("Coefficients!$BQ$2:$BQ$33"))))))</f>
      </c>
      <c r="AX509" s="8">
        <f>IF(OR($B509="",$C509="",$D509="",$E509="",$F509="",$G509="",$H509="",$I509="",$J509="",$K509="",$L509=""),"",IF($B509="Female",1/(1+EXP(-SUMPRODUCT(Engine!$C$16098:$C$16129,INDIRECT("Coefficients!$BR$2:$BR$33")))),1/(1+EXP(-SUMPRODUCT(Engine!$C$16098:$C$16129,INDIRECT("Coefficients!$BS$2:$BS$33"))))))</f>
      </c>
      <c r="AY509" s="8">
        <f>IF(OR($B509="",$C509="",$D509="",$E509="",$F509="",$G509="",$H509="",$I509="",$J509="",$K509="",$L509=""),"",IF($B509="Female",1/(1+EXP(-SUMPRODUCT(Engine!$C$16098:$C$16129,INDIRECT("Coefficients!$BT$2:$BT$33")))),1/(1+EXP(-SUMPRODUCT(Engine!$C$16098:$C$16129,INDIRECT("Coefficients!$BU$2:$BU$33"))))))</f>
      </c>
      <c r="AZ509" s="8">
        <f>IF(OR($B509="",$C509="",$D509="",$E509="",$F509="",$G509="",$H509="",$I509="",$J509="",$K509="",$L509=""),"",IF($B509="Female",1/(1+EXP(-SUMPRODUCT(Engine!$C$16098:$C$16129,INDIRECT("Coefficients!$BV$2:$BV$33")))),1/(1+EXP(-SUMPRODUCT(Engine!$C$16098:$C$16129,INDIRECT("Coefficients!$BW$2:$BW$33"))))))</f>
      </c>
      <c r="BA509" s="8">
        <f>IF(OR($B509="",$C509="",$D509="",$E509="",$F509="",$G509="",$H509="",$I509="",$J509="",$K509="",$L509=""),"",IF($B509="Female",1/(1+EXP(-SUMPRODUCT(Engine!$C$16098:$C$16129,INDIRECT("Coefficients!$BX$2:$BX$33")))),1/(1+EXP(-SUMPRODUCT(Engine!$C$16098:$C$16129,INDIRECT("Coefficients!$BY$2:$BY$33"))))))</f>
      </c>
      <c r="BB509" s="8">
        <f>IF(OR($B509="",$C509="",$D509="",$E509="",$F509="",$G509="",$H509="",$I509="",$J509="",$K509="",$L509=""),"",IF($B509="Female",1/(1+EXP(-SUMPRODUCT(Engine!$C$16098:$C$16129,INDIRECT("Coefficients!$BZ$2:$BZ$33")))),1/(1+EXP(-SUMPRODUCT(Engine!$C$16098:$C$16129,INDIRECT("Coefficients!$CA$2:$CA$33"))))))</f>
      </c>
      <c r="BC509" s="8">
        <f>IF(OR($B509="",$C509="",$D509="",$E509="",$F509="",$G509="",$H509="",$I509="",$J509="",$K509="",$L509=""),"",IF($B509="Female",1/(1+EXP(-SUMPRODUCT(Engine!$C$16098:$C$16129,INDIRECT("Coefficients!$CB$2:$CB$33")))),1/(1+EXP(-SUMPRODUCT(Engine!$C$16098:$C$16129,INDIRECT("Coefficients!$CC$2:$CC$33"))))))</f>
      </c>
      <c r="BD509" s="8">
        <f>IF(OR($B509="",$C509="",$D509="",$E509="",$F509="",$G509="",$H509="",$I509="",$J509="",$K509="",$L509=""),"",IF($B509="Female",1/(1+EXP(-SUMPRODUCT(Engine!$C$16098:$C$16129,INDIRECT("Coefficients!$CD$2:$CD$33")))),1/(1+EXP(-SUMPRODUCT(Engine!$C$16098:$C$16129,INDIRECT("Coefficients!$CE$2:$CE$33"))))))</f>
      </c>
      <c r="BE509" s="8">
        <f>IF(OR($B509="",$C509="",$D509="",$E509="",$F509="",$G509="",$H509="",$I509="",$J509="",$K509="",$L509=""),"",IF($B509="Female",1/(1+EXP(-SUMPRODUCT(Engine!$C$16098:$C$16129,INDIRECT("Coefficients!$CF$2:$CF$33")))),1/(1+EXP(-SUMPRODUCT(Engine!$C$16098:$C$16129,INDIRECT("Coefficients!$CG$2:$CG$33"))))))</f>
      </c>
      <c r="BF509" s="8">
        <f>IF(OR($B509="",$C509="",$D509="",$E509="",$F509="",$G509="",$H509="",$I509="",$J509="",$K509="",$L509=""),"",IF($B509="Female",1/(1+EXP(-SUMPRODUCT(Engine!$C$16098:$C$16129,INDIRECT("Coefficients!$CH$2:$CH$33")))),1/(1+EXP(-SUMPRODUCT(Engine!$C$16098:$C$16129,INDIRECT("Coefficients!$CI$2:$CI$33"))))))</f>
      </c>
      <c r="BG509" s="8">
        <f>IF(OR($B509="",$C509="",$D509="",$E509="",$F509="",$G509="",$H509="",$I509="",$J509="",$K509="",$L509=""),"",IF($B509="Female",1/(1+EXP(-SUMPRODUCT(Engine!$C$16098:$C$16129,INDIRECT("Coefficients!$CJ$2:$CJ$33")))),1/(1+EXP(-SUMPRODUCT(Engine!$C$16098:$C$16129,INDIRECT("Coefficients!$CK$2:$CK$33"))))))</f>
      </c>
      <c r="BH509" s="8">
        <f>IF(OR($B509="",$C509="",$D509="",$E509="",$F509="",$G509="",$H509="",$I509="",$J509="",$K509="",$L509=""),"",IF($B509="Female",1/(1+EXP(-SUMPRODUCT(Engine!$C$16098:$C$16129,INDIRECT("Coefficients!$CL$2:$CL$33")))),1/(1+EXP(-SUMPRODUCT(Engine!$C$16098:$C$16129,INDIRECT("Coefficients!$CM$2:$CM$33"))))))</f>
      </c>
      <c r="BI509" s="8">
        <f>IF(OR($B509="",$C509="",$D509="",$E509="",$F509="",$G509="",$H509="",$I509="",$J509="",$K509="",$L509=""),"",IF($B509="Female",1/(1+EXP(-SUMPRODUCT(Engine!$C$16098:$C$16129,INDIRECT("Coefficients!$CN$2:$CN$33")))),1/(1+EXP(-SUMPRODUCT(Engine!$C$16098:$C$16129,INDIRECT("Coefficients!$CO$2:$CO$33"))))))</f>
      </c>
      <c r="BJ509" s="8">
        <f>IF(OR($B509="",$C509="",$D509="",$E509="",$F509="",$G509="",$H509="",$I509="",$J509="",$K509="",$L509=""),"",IF($B509="Female",1/(1+EXP(-SUMPRODUCT(Engine!$C$16098:$C$16129,INDIRECT("Coefficients!$CP$2:$CP$33")))),1/(1+EXP(-SUMPRODUCT(Engine!$C$16098:$C$16129,INDIRECT("Coefficients!$CQ$2:$CQ$33"))))))</f>
      </c>
      <c r="BK509" s="8">
        <f>IF(OR($B509="",$C509="",$D509="",$E509="",$F509="",$G509="",$H509="",$I509="",$J509="",$K509="",$L509=""),"",IF($B509="Female",1/(1+EXP(-SUMPRODUCT(Engine!$C$16098:$C$16129,INDIRECT("Coefficients!$CR$2:$CR$33")))),1/(1+EXP(-SUMPRODUCT(Engine!$C$16098:$C$16129,INDIRECT("Coefficients!$CS$2:$CS$33"))))))</f>
      </c>
      <c r="BL509" s="8">
        <f>IF(OR($B509="",$C509="",$D509="",$E509="",$F509="",$G509="",$H509="",$I509="",$J509="",$K509="",$L509=""),"",IF($B509="Female",1/(1+EXP(-SUMPRODUCT(Engine!$C$16098:$C$16129,INDIRECT("Coefficients!$CT$2:$CT$33")))),1/(1+EXP(-SUMPRODUCT(Engine!$C$16098:$C$16129,INDIRECT("Coefficients!$CU$2:$CU$33"))))))</f>
      </c>
      <c r="BM509" s="8">
        <f>IF(OR($B509="",$C509="",$D509="",$E509="",$F509="",$G509="",$H509="",$I509="",$J509="",$K509="",$L509=""),"",IF($B509="Female",1/(1+EXP(-SUMPRODUCT(Engine!$C$16098:$C$16129,INDIRECT("Coefficients!$CV$2:$CV$33")))),1/(1+EXP(-SUMPRODUCT(Engine!$C$16098:$C$16129,INDIRECT("Coefficients!$CW$2:$CW$33"))))))</f>
      </c>
    </row>
    <row r="510" spans="1:65" x14ac:dyDescent="0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8">
        <f>IF(OR($B510="",$C510="",$D510="",$E510="",$F510="",$G510="",$H510="",$I510="",$J510="",$K510="",$L510=""),"",IF($B510="Female",1/(1+EXP(-SUMPRODUCT(Engine!$C$16130:$C$16161,INDIRECT("Coefficients!$B$2:$B$33")))),1/(1+EXP(-SUMPRODUCT(Engine!$C$16130:$C$16161,INDIRECT("Coefficients!$C$2:$C$33"))))))</f>
      </c>
      <c r="Q510" s="8">
        <f>IF(OR($B510="",$C510="",$D510="",$E510="",$F510="",$G510="",$H510="",$I510="",$J510="",$K510="",$L510=""),"",IF($B510="Female",1/(1+EXP(-SUMPRODUCT(Engine!$C$16130:$C$16161,INDIRECT("Coefficients!$D$2:$D$33")))),1/(1+EXP(-SUMPRODUCT(Engine!$C$16130:$C$16161,INDIRECT("Coefficients!$E$2:$E$33"))))))</f>
      </c>
      <c r="R510" s="8">
        <f>IF(OR($B510="",$C510="",$D510="",$E510="",$F510="",$G510="",$H510="",$I510="",$J510="",$K510="",$L510=""),"",IF($B510="Female",1/(1+EXP(-SUMPRODUCT(Engine!$C$16130:$C$16161,INDIRECT("Coefficients!$F$2:$F$33")))),1/(1+EXP(-SUMPRODUCT(Engine!$C$16130:$C$16161,INDIRECT("Coefficients!$G$2:$G$33"))))))</f>
      </c>
      <c r="S510" s="8">
        <f>IF(OR($B510="",$C510="",$D510="",$E510="",$F510="",$G510="",$H510="",$I510="",$J510="",$K510="",$L510=""),"",IF($B510="Female",1/(1+EXP(-SUMPRODUCT(Engine!$C$16130:$C$16161,INDIRECT("Coefficients!$H$2:$H$33")))),1/(1+EXP(-SUMPRODUCT(Engine!$C$16130:$C$16161,INDIRECT("Coefficients!$I$2:$I$33"))))))</f>
      </c>
      <c r="T510" s="8">
        <f>IF(OR($B510="",$C510="",$D510="",$E510="",$F510="",$G510="",$H510="",$I510="",$J510="",$K510="",$L510=""),"",IF($B510="Female",1/(1+EXP(-SUMPRODUCT(Engine!$C$16130:$C$16161,INDIRECT("Coefficients!$J$2:$J$33")))),1/(1+EXP(-SUMPRODUCT(Engine!$C$16130:$C$16161,INDIRECT("Coefficients!$K$2:$K$33"))))))</f>
      </c>
      <c r="U510" s="8">
        <f>IF(OR($B510="",$C510="",$D510="",$E510="",$F510="",$G510="",$H510="",$I510="",$J510="",$K510="",$L510=""),"",IF($B510="Female",1/(1+EXP(-SUMPRODUCT(Engine!$C$16130:$C$16161,INDIRECT("Coefficients!$L$2:$L$33")))),1/(1+EXP(-SUMPRODUCT(Engine!$C$16130:$C$16161,INDIRECT("Coefficients!$M$2:$M$33"))))))</f>
      </c>
      <c r="V510" s="8">
        <f>IF(OR($B510="",$C510="",$D510="",$E510="",$F510="",$G510="",$H510="",$I510="",$J510="",$K510="",$L510=""),"",IF($B510="Female",1/(1+EXP(-SUMPRODUCT(Engine!$C$16130:$C$16161,INDIRECT("Coefficients!$N$2:$N$33")))),1/(1+EXP(-SUMPRODUCT(Engine!$C$16130:$C$16161,INDIRECT("Coefficients!$O$2:$O$33"))))))</f>
      </c>
      <c r="W510" s="8">
        <f>IF(OR($B510="",$C510="",$D510="",$E510="",$F510="",$G510="",$H510="",$I510="",$J510="",$K510="",$L510=""),"",IF($B510="Female",1/(1+EXP(-SUMPRODUCT(Engine!$C$16130:$C$16161,INDIRECT("Coefficients!$P$2:$P$33")))),1/(1+EXP(-SUMPRODUCT(Engine!$C$16130:$C$16161,INDIRECT("Coefficients!$Q$2:$Q$33"))))))</f>
      </c>
      <c r="X510" s="8">
        <f>IF(OR($B510="",$C510="",$D510="",$E510="",$F510="",$G510="",$H510="",$I510="",$J510="",$K510="",$L510=""),"",IF($B510="Female",1/(1+EXP(-SUMPRODUCT(Engine!$C$16130:$C$16161,INDIRECT("Coefficients!$R$2:$R$33")))),1/(1+EXP(-SUMPRODUCT(Engine!$C$16130:$C$16161,INDIRECT("Coefficients!$S$2:$S$33"))))))</f>
      </c>
      <c r="Y510" s="8">
        <f>IF(OR($B510="",$C510="",$D510="",$E510="",$F510="",$G510="",$H510="",$I510="",$J510="",$K510="",$L510=""),"",IF($B510="Female",1/(1+EXP(-SUMPRODUCT(Engine!$C$16130:$C$16161,INDIRECT("Coefficients!$T$2:$T$33")))),1/(1+EXP(-SUMPRODUCT(Engine!$C$16130:$C$16161,INDIRECT("Coefficients!$U$2:$U$33"))))))</f>
      </c>
      <c r="Z510" s="8">
        <f>IF(OR($B510="",$C510="",$D510="",$E510="",$F510="",$G510="",$H510="",$I510="",$J510="",$K510="",$L510=""),"",IF($B510="Female",1/(1+EXP(-SUMPRODUCT(Engine!$C$16130:$C$16161,INDIRECT("Coefficients!$V$2:$V$33")))),1/(1+EXP(-SUMPRODUCT(Engine!$C$16130:$C$16161,INDIRECT("Coefficients!$W$2:$W$33"))))))</f>
      </c>
      <c r="AA510" s="8">
        <f>IF(OR($B510="",$C510="",$D510="",$E510="",$F510="",$G510="",$H510="",$I510="",$J510="",$K510="",$L510=""),"",IF($B510="Female",1/(1+EXP(-SUMPRODUCT(Engine!$C$16130:$C$16161,INDIRECT("Coefficients!$X$2:$X$33")))),1/(1+EXP(-SUMPRODUCT(Engine!$C$16130:$C$16161,INDIRECT("Coefficients!$Y$2:$Y$33"))))))</f>
      </c>
      <c r="AB510" s="8">
        <f>IF(OR($B510="",$C510="",$D510="",$E510="",$F510="",$G510="",$H510="",$I510="",$J510="",$K510="",$L510=""),"",IF($B510="Female",1/(1+EXP(-SUMPRODUCT(Engine!$C$16130:$C$16161,INDIRECT("Coefficients!$Z$2:$Z$33")))),1/(1+EXP(-SUMPRODUCT(Engine!$C$16130:$C$16161,INDIRECT("Coefficients!$AA$2:$AA$33"))))))</f>
      </c>
      <c r="AC510" s="8">
        <f>IF(OR($B510="",$C510="",$D510="",$E510="",$F510="",$G510="",$H510="",$I510="",$J510="",$K510="",$L510=""),"",IF($B510="Female",1/(1+EXP(-SUMPRODUCT(Engine!$C$16130:$C$16161,INDIRECT("Coefficients!$AB$2:$AB$33")))),1/(1+EXP(-SUMPRODUCT(Engine!$C$16130:$C$16161,INDIRECT("Coefficients!$AC$2:$AC$33"))))))</f>
      </c>
      <c r="AD510" s="8">
        <f>IF(OR($B510="",$C510="",$D510="",$E510="",$F510="",$G510="",$H510="",$I510="",$J510="",$K510="",$L510=""),"",IF($B510="Female",1/(1+EXP(-SUMPRODUCT(Engine!$C$16130:$C$16161,INDIRECT("Coefficients!$AD$2:$AD$33")))),1/(1+EXP(-SUMPRODUCT(Engine!$C$16130:$C$16161,INDIRECT("Coefficients!$AE$2:$AE$33"))))))</f>
      </c>
      <c r="AE510" s="8">
        <f>IF(OR($B510="",$C510="",$D510="",$E510="",$F510="",$G510="",$H510="",$I510="",$J510="",$K510="",$L510=""),"",IF($B510="Female",1/(1+EXP(-SUMPRODUCT(Engine!$C$16130:$C$16161,INDIRECT("Coefficients!$AF$2:$AF$33")))),1/(1+EXP(-SUMPRODUCT(Engine!$C$16130:$C$16161,INDIRECT("Coefficients!$AG$2:$AG$33"))))))</f>
      </c>
      <c r="AF510" s="8">
        <f>IF(OR($B510="",$C510="",$D510="",$E510="",$F510="",$G510="",$H510="",$I510="",$J510="",$K510="",$L510=""),"",IF($B510="Female",1/(1+EXP(-SUMPRODUCT(Engine!$C$16130:$C$16161,INDIRECT("Coefficients!$AH$2:$AH$33")))),1/(1+EXP(-SUMPRODUCT(Engine!$C$16130:$C$16161,INDIRECT("Coefficients!$AI$2:$AI$33"))))))</f>
      </c>
      <c r="AG510" s="8">
        <f>IF(OR($B510="",$C510="",$D510="",$E510="",$F510="",$G510="",$H510="",$I510="",$J510="",$K510="",$L510=""),"",IF($B510="Female",1/(1+EXP(-SUMPRODUCT(Engine!$C$16130:$C$16161,INDIRECT("Coefficients!$AJ$2:$AJ$33")))),1/(1+EXP(-SUMPRODUCT(Engine!$C$16130:$C$16161,INDIRECT("Coefficients!$AK$2:$AK$33"))))))</f>
      </c>
      <c r="AH510" s="8">
        <f>IF(OR($B510="",$C510="",$D510="",$E510="",$F510="",$G510="",$H510="",$I510="",$J510="",$K510="",$L510=""),"",IF($B510="Female",1/(1+EXP(-SUMPRODUCT(Engine!$C$16130:$C$16161,INDIRECT("Coefficients!$AL$2:$AL$33")))),1/(1+EXP(-SUMPRODUCT(Engine!$C$16130:$C$16161,INDIRECT("Coefficients!$AM$2:$AM$33"))))))</f>
      </c>
      <c r="AI510" s="8">
        <f>IF(OR($B510="",$C510="",$D510="",$E510="",$F510="",$G510="",$H510="",$I510="",$J510="",$K510="",$L510=""),"",IF($B510="Female",1/(1+EXP(-SUMPRODUCT(Engine!$C$16130:$C$16161,INDIRECT("Coefficients!$AN$2:$AN$33")))),1/(1+EXP(-SUMPRODUCT(Engine!$C$16130:$C$16161,INDIRECT("Coefficients!$AO$2:$AO$33"))))))</f>
      </c>
      <c r="AJ510" s="8">
        <f>IF(OR($B510="",$C510="",$D510="",$E510="",$F510="",$G510="",$H510="",$I510="",$J510="",$K510="",$L510=""),"",IF($B510="Female",1/(1+EXP(-SUMPRODUCT(Engine!$C$16130:$C$16161,INDIRECT("Coefficients!$AP$2:$AP$33")))),1/(1+EXP(-SUMPRODUCT(Engine!$C$16130:$C$16161,INDIRECT("Coefficients!$AQ$2:$AQ$33"))))))</f>
      </c>
      <c r="AK510" s="8">
        <f>IF(OR($B510="",$C510="",$D510="",$E510="",$F510="",$G510="",$H510="",$I510="",$J510="",$K510="",$L510=""),"",IF($B510="Female",1/(1+EXP(-SUMPRODUCT(Engine!$C$16130:$C$16161,INDIRECT("Coefficients!$AR$2:$AR$33")))),1/(1+EXP(-SUMPRODUCT(Engine!$C$16130:$C$16161,INDIRECT("Coefficients!$AS$2:$AS$33"))))))</f>
      </c>
      <c r="AL510" s="8">
        <f>IF(OR($B510="",$C510="",$D510="",$E510="",$F510="",$G510="",$H510="",$I510="",$J510="",$K510="",$L510=""),"",IF($B510="Female",1/(1+EXP(-SUMPRODUCT(Engine!$C$16130:$C$16161,INDIRECT("Coefficients!$AT$2:$AT$33")))),1/(1+EXP(-SUMPRODUCT(Engine!$C$16130:$C$16161,INDIRECT("Coefficients!$AU$2:$AU$33"))))))</f>
      </c>
      <c r="AM510" s="8">
        <f>IF(OR($B510="",$C510="",$D510="",$E510="",$F510="",$G510="",$H510="",$I510="",$J510="",$K510="",$L510=""),"",IF($B510="Female",1/(1+EXP(-SUMPRODUCT(Engine!$C$16130:$C$16161,INDIRECT("Coefficients!$AV$2:$AV$33")))),1/(1+EXP(-SUMPRODUCT(Engine!$C$16130:$C$16161,INDIRECT("Coefficients!$AW$2:$AW$33"))))))</f>
      </c>
      <c r="AN510" s="8">
        <f>IF(OR($B510="",$C510="",$D510="",$E510="",$F510="",$G510="",$H510="",$I510="",$J510="",$K510="",$L510=""),"",IF($B510="Female",1/(1+EXP(-SUMPRODUCT(Engine!$C$16130:$C$16161,INDIRECT("Coefficients!$AX$2:$AX$33")))),1/(1+EXP(-SUMPRODUCT(Engine!$C$16130:$C$16161,INDIRECT("Coefficients!$AY$2:$AY$33"))))))</f>
      </c>
      <c r="AO510" s="8">
        <f>IF(OR($B510="",$C510="",$D510="",$E510="",$F510="",$G510="",$H510="",$I510="",$J510="",$K510="",$L510=""),"",IF($B510="Female",1/(1+EXP(-SUMPRODUCT(Engine!$C$16130:$C$16161,INDIRECT("Coefficients!$AZ$2:$AZ$33")))),1/(1+EXP(-SUMPRODUCT(Engine!$C$16130:$C$16161,INDIRECT("Coefficients!$BA$2:$BA$33"))))))</f>
      </c>
      <c r="AP510" s="8">
        <f>IF(OR($B510="",$C510="",$D510="",$E510="",$F510="",$G510="",$H510="",$I510="",$J510="",$K510="",$L510=""),"",IF($B510="Female",1/(1+EXP(-SUMPRODUCT(Engine!$C$16130:$C$16161,INDIRECT("Coefficients!$BB$2:$BB$33")))),1/(1+EXP(-SUMPRODUCT(Engine!$C$16130:$C$16161,INDIRECT("Coefficients!$BC$2:$BC$33"))))))</f>
      </c>
      <c r="AQ510" s="8">
        <f>IF(OR($B510="",$C510="",$D510="",$E510="",$F510="",$G510="",$H510="",$I510="",$J510="",$K510="",$L510=""),"",IF($B510="Female",1/(1+EXP(-SUMPRODUCT(Engine!$C$16130:$C$16161,INDIRECT("Coefficients!$BD$2:$BD$33")))),1/(1+EXP(-SUMPRODUCT(Engine!$C$16130:$C$16161,INDIRECT("Coefficients!$BE$2:$BE$33"))))))</f>
      </c>
      <c r="AR510" s="8">
        <f>IF(OR($B510="",$C510="",$D510="",$E510="",$F510="",$G510="",$H510="",$I510="",$J510="",$K510="",$L510=""),"",IF($B510="Female",1/(1+EXP(-SUMPRODUCT(Engine!$C$16130:$C$16161,INDIRECT("Coefficients!$BF$2:$BF$33")))),1/(1+EXP(-SUMPRODUCT(Engine!$C$16130:$C$16161,INDIRECT("Coefficients!$BG$2:$BG$33"))))))</f>
      </c>
      <c r="AS510" s="8">
        <f>IF(OR($B510="",$C510="",$D510="",$E510="",$F510="",$G510="",$H510="",$I510="",$J510="",$K510="",$L510=""),"",IF($B510="Female",1/(1+EXP(-SUMPRODUCT(Engine!$C$16130:$C$16161,INDIRECT("Coefficients!$BH$2:$BH$33")))),1/(1+EXP(-SUMPRODUCT(Engine!$C$16130:$C$16161,INDIRECT("Coefficients!$BI$2:$BI$33"))))))</f>
      </c>
      <c r="AT510" s="8">
        <f>IF(OR($B510="",$C510="",$D510="",$E510="",$F510="",$G510="",$H510="",$I510="",$J510="",$K510="",$L510=""),"",IF($B510="Female",1/(1+EXP(-SUMPRODUCT(Engine!$C$16130:$C$16161,INDIRECT("Coefficients!$BJ$2:$BJ$33")))),1/(1+EXP(-SUMPRODUCT(Engine!$C$16130:$C$16161,INDIRECT("Coefficients!$BK$2:$BK$33"))))))</f>
      </c>
      <c r="AU510" s="8">
        <f>IF(OR($B510="",$C510="",$D510="",$E510="",$F510="",$G510="",$H510="",$I510="",$J510="",$K510="",$L510=""),"",IF($B510="Female",1/(1+EXP(-SUMPRODUCT(Engine!$C$16130:$C$16161,INDIRECT("Coefficients!$BL$2:$BL$33")))),1/(1+EXP(-SUMPRODUCT(Engine!$C$16130:$C$16161,INDIRECT("Coefficients!$BM$2:$BM$33"))))))</f>
      </c>
      <c r="AV510" s="8">
        <f>IF(OR($B510="",$C510="",$D510="",$E510="",$F510="",$G510="",$H510="",$I510="",$J510="",$K510="",$L510=""),"",IF($B510="Female",1/(1+EXP(-SUMPRODUCT(Engine!$C$16130:$C$16161,INDIRECT("Coefficients!$BN$2:$BN$33")))),1/(1+EXP(-SUMPRODUCT(Engine!$C$16130:$C$16161,INDIRECT("Coefficients!$BO$2:$BO$33"))))))</f>
      </c>
      <c r="AW510" s="8">
        <f>IF(OR($B510="",$C510="",$D510="",$E510="",$F510="",$G510="",$H510="",$I510="",$J510="",$K510="",$L510=""),"",IF($B510="Female",1/(1+EXP(-SUMPRODUCT(Engine!$C$16130:$C$16161,INDIRECT("Coefficients!$BP$2:$BP$33")))),1/(1+EXP(-SUMPRODUCT(Engine!$C$16130:$C$16161,INDIRECT("Coefficients!$BQ$2:$BQ$33"))))))</f>
      </c>
      <c r="AX510" s="8">
        <f>IF(OR($B510="",$C510="",$D510="",$E510="",$F510="",$G510="",$H510="",$I510="",$J510="",$K510="",$L510=""),"",IF($B510="Female",1/(1+EXP(-SUMPRODUCT(Engine!$C$16130:$C$16161,INDIRECT("Coefficients!$BR$2:$BR$33")))),1/(1+EXP(-SUMPRODUCT(Engine!$C$16130:$C$16161,INDIRECT("Coefficients!$BS$2:$BS$33"))))))</f>
      </c>
      <c r="AY510" s="8">
        <f>IF(OR($B510="",$C510="",$D510="",$E510="",$F510="",$G510="",$H510="",$I510="",$J510="",$K510="",$L510=""),"",IF($B510="Female",1/(1+EXP(-SUMPRODUCT(Engine!$C$16130:$C$16161,INDIRECT("Coefficients!$BT$2:$BT$33")))),1/(1+EXP(-SUMPRODUCT(Engine!$C$16130:$C$16161,INDIRECT("Coefficients!$BU$2:$BU$33"))))))</f>
      </c>
      <c r="AZ510" s="8">
        <f>IF(OR($B510="",$C510="",$D510="",$E510="",$F510="",$G510="",$H510="",$I510="",$J510="",$K510="",$L510=""),"",IF($B510="Female",1/(1+EXP(-SUMPRODUCT(Engine!$C$16130:$C$16161,INDIRECT("Coefficients!$BV$2:$BV$33")))),1/(1+EXP(-SUMPRODUCT(Engine!$C$16130:$C$16161,INDIRECT("Coefficients!$BW$2:$BW$33"))))))</f>
      </c>
      <c r="BA510" s="8">
        <f>IF(OR($B510="",$C510="",$D510="",$E510="",$F510="",$G510="",$H510="",$I510="",$J510="",$K510="",$L510=""),"",IF($B510="Female",1/(1+EXP(-SUMPRODUCT(Engine!$C$16130:$C$16161,INDIRECT("Coefficients!$BX$2:$BX$33")))),1/(1+EXP(-SUMPRODUCT(Engine!$C$16130:$C$16161,INDIRECT("Coefficients!$BY$2:$BY$33"))))))</f>
      </c>
      <c r="BB510" s="8">
        <f>IF(OR($B510="",$C510="",$D510="",$E510="",$F510="",$G510="",$H510="",$I510="",$J510="",$K510="",$L510=""),"",IF($B510="Female",1/(1+EXP(-SUMPRODUCT(Engine!$C$16130:$C$16161,INDIRECT("Coefficients!$BZ$2:$BZ$33")))),1/(1+EXP(-SUMPRODUCT(Engine!$C$16130:$C$16161,INDIRECT("Coefficients!$CA$2:$CA$33"))))))</f>
      </c>
      <c r="BC510" s="8">
        <f>IF(OR($B510="",$C510="",$D510="",$E510="",$F510="",$G510="",$H510="",$I510="",$J510="",$K510="",$L510=""),"",IF($B510="Female",1/(1+EXP(-SUMPRODUCT(Engine!$C$16130:$C$16161,INDIRECT("Coefficients!$CB$2:$CB$33")))),1/(1+EXP(-SUMPRODUCT(Engine!$C$16130:$C$16161,INDIRECT("Coefficients!$CC$2:$CC$33"))))))</f>
      </c>
      <c r="BD510" s="8">
        <f>IF(OR($B510="",$C510="",$D510="",$E510="",$F510="",$G510="",$H510="",$I510="",$J510="",$K510="",$L510=""),"",IF($B510="Female",1/(1+EXP(-SUMPRODUCT(Engine!$C$16130:$C$16161,INDIRECT("Coefficients!$CD$2:$CD$33")))),1/(1+EXP(-SUMPRODUCT(Engine!$C$16130:$C$16161,INDIRECT("Coefficients!$CE$2:$CE$33"))))))</f>
      </c>
      <c r="BE510" s="8">
        <f>IF(OR($B510="",$C510="",$D510="",$E510="",$F510="",$G510="",$H510="",$I510="",$J510="",$K510="",$L510=""),"",IF($B510="Female",1/(1+EXP(-SUMPRODUCT(Engine!$C$16130:$C$16161,INDIRECT("Coefficients!$CF$2:$CF$33")))),1/(1+EXP(-SUMPRODUCT(Engine!$C$16130:$C$16161,INDIRECT("Coefficients!$CG$2:$CG$33"))))))</f>
      </c>
      <c r="BF510" s="8">
        <f>IF(OR($B510="",$C510="",$D510="",$E510="",$F510="",$G510="",$H510="",$I510="",$J510="",$K510="",$L510=""),"",IF($B510="Female",1/(1+EXP(-SUMPRODUCT(Engine!$C$16130:$C$16161,INDIRECT("Coefficients!$CH$2:$CH$33")))),1/(1+EXP(-SUMPRODUCT(Engine!$C$16130:$C$16161,INDIRECT("Coefficients!$CI$2:$CI$33"))))))</f>
      </c>
      <c r="BG510" s="8">
        <f>IF(OR($B510="",$C510="",$D510="",$E510="",$F510="",$G510="",$H510="",$I510="",$J510="",$K510="",$L510=""),"",IF($B510="Female",1/(1+EXP(-SUMPRODUCT(Engine!$C$16130:$C$16161,INDIRECT("Coefficients!$CJ$2:$CJ$33")))),1/(1+EXP(-SUMPRODUCT(Engine!$C$16130:$C$16161,INDIRECT("Coefficients!$CK$2:$CK$33"))))))</f>
      </c>
      <c r="BH510" s="8">
        <f>IF(OR($B510="",$C510="",$D510="",$E510="",$F510="",$G510="",$H510="",$I510="",$J510="",$K510="",$L510=""),"",IF($B510="Female",1/(1+EXP(-SUMPRODUCT(Engine!$C$16130:$C$16161,INDIRECT("Coefficients!$CL$2:$CL$33")))),1/(1+EXP(-SUMPRODUCT(Engine!$C$16130:$C$16161,INDIRECT("Coefficients!$CM$2:$CM$33"))))))</f>
      </c>
      <c r="BI510" s="8">
        <f>IF(OR($B510="",$C510="",$D510="",$E510="",$F510="",$G510="",$H510="",$I510="",$J510="",$K510="",$L510=""),"",IF($B510="Female",1/(1+EXP(-SUMPRODUCT(Engine!$C$16130:$C$16161,INDIRECT("Coefficients!$CN$2:$CN$33")))),1/(1+EXP(-SUMPRODUCT(Engine!$C$16130:$C$16161,INDIRECT("Coefficients!$CO$2:$CO$33"))))))</f>
      </c>
      <c r="BJ510" s="8">
        <f>IF(OR($B510="",$C510="",$D510="",$E510="",$F510="",$G510="",$H510="",$I510="",$J510="",$K510="",$L510=""),"",IF($B510="Female",1/(1+EXP(-SUMPRODUCT(Engine!$C$16130:$C$16161,INDIRECT("Coefficients!$CP$2:$CP$33")))),1/(1+EXP(-SUMPRODUCT(Engine!$C$16130:$C$16161,INDIRECT("Coefficients!$CQ$2:$CQ$33"))))))</f>
      </c>
      <c r="BK510" s="8">
        <f>IF(OR($B510="",$C510="",$D510="",$E510="",$F510="",$G510="",$H510="",$I510="",$J510="",$K510="",$L510=""),"",IF($B510="Female",1/(1+EXP(-SUMPRODUCT(Engine!$C$16130:$C$16161,INDIRECT("Coefficients!$CR$2:$CR$33")))),1/(1+EXP(-SUMPRODUCT(Engine!$C$16130:$C$16161,INDIRECT("Coefficients!$CS$2:$CS$33"))))))</f>
      </c>
      <c r="BL510" s="8">
        <f>IF(OR($B510="",$C510="",$D510="",$E510="",$F510="",$G510="",$H510="",$I510="",$J510="",$K510="",$L510=""),"",IF($B510="Female",1/(1+EXP(-SUMPRODUCT(Engine!$C$16130:$C$16161,INDIRECT("Coefficients!$CT$2:$CT$33")))),1/(1+EXP(-SUMPRODUCT(Engine!$C$16130:$C$16161,INDIRECT("Coefficients!$CU$2:$CU$33"))))))</f>
      </c>
      <c r="BM510" s="8">
        <f>IF(OR($B510="",$C510="",$D510="",$E510="",$F510="",$G510="",$H510="",$I510="",$J510="",$K510="",$L510=""),"",IF($B510="Female",1/(1+EXP(-SUMPRODUCT(Engine!$C$16130:$C$16161,INDIRECT("Coefficients!$CV$2:$CV$33")))),1/(1+EXP(-SUMPRODUCT(Engine!$C$16130:$C$16161,INDIRECT("Coefficients!$CW$2:$CW$33"))))))</f>
      </c>
    </row>
    <row r="511" spans="1:65" x14ac:dyDescent="0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8">
        <f>IF(OR($B511="",$C511="",$D511="",$E511="",$F511="",$G511="",$H511="",$I511="",$J511="",$K511="",$L511=""),"",IF($B511="Female",1/(1+EXP(-SUMPRODUCT(Engine!$C$16162:$C$16193,INDIRECT("Coefficients!$B$2:$B$33")))),1/(1+EXP(-SUMPRODUCT(Engine!$C$16162:$C$16193,INDIRECT("Coefficients!$C$2:$C$33"))))))</f>
      </c>
      <c r="Q511" s="8">
        <f>IF(OR($B511="",$C511="",$D511="",$E511="",$F511="",$G511="",$H511="",$I511="",$J511="",$K511="",$L511=""),"",IF($B511="Female",1/(1+EXP(-SUMPRODUCT(Engine!$C$16162:$C$16193,INDIRECT("Coefficients!$D$2:$D$33")))),1/(1+EXP(-SUMPRODUCT(Engine!$C$16162:$C$16193,INDIRECT("Coefficients!$E$2:$E$33"))))))</f>
      </c>
      <c r="R511" s="8">
        <f>IF(OR($B511="",$C511="",$D511="",$E511="",$F511="",$G511="",$H511="",$I511="",$J511="",$K511="",$L511=""),"",IF($B511="Female",1/(1+EXP(-SUMPRODUCT(Engine!$C$16162:$C$16193,INDIRECT("Coefficients!$F$2:$F$33")))),1/(1+EXP(-SUMPRODUCT(Engine!$C$16162:$C$16193,INDIRECT("Coefficients!$G$2:$G$33"))))))</f>
      </c>
      <c r="S511" s="8">
        <f>IF(OR($B511="",$C511="",$D511="",$E511="",$F511="",$G511="",$H511="",$I511="",$J511="",$K511="",$L511=""),"",IF($B511="Female",1/(1+EXP(-SUMPRODUCT(Engine!$C$16162:$C$16193,INDIRECT("Coefficients!$H$2:$H$33")))),1/(1+EXP(-SUMPRODUCT(Engine!$C$16162:$C$16193,INDIRECT("Coefficients!$I$2:$I$33"))))))</f>
      </c>
      <c r="T511" s="8">
        <f>IF(OR($B511="",$C511="",$D511="",$E511="",$F511="",$G511="",$H511="",$I511="",$J511="",$K511="",$L511=""),"",IF($B511="Female",1/(1+EXP(-SUMPRODUCT(Engine!$C$16162:$C$16193,INDIRECT("Coefficients!$J$2:$J$33")))),1/(1+EXP(-SUMPRODUCT(Engine!$C$16162:$C$16193,INDIRECT("Coefficients!$K$2:$K$33"))))))</f>
      </c>
      <c r="U511" s="8">
        <f>IF(OR($B511="",$C511="",$D511="",$E511="",$F511="",$G511="",$H511="",$I511="",$J511="",$K511="",$L511=""),"",IF($B511="Female",1/(1+EXP(-SUMPRODUCT(Engine!$C$16162:$C$16193,INDIRECT("Coefficients!$L$2:$L$33")))),1/(1+EXP(-SUMPRODUCT(Engine!$C$16162:$C$16193,INDIRECT("Coefficients!$M$2:$M$33"))))))</f>
      </c>
      <c r="V511" s="8">
        <f>IF(OR($B511="",$C511="",$D511="",$E511="",$F511="",$G511="",$H511="",$I511="",$J511="",$K511="",$L511=""),"",IF($B511="Female",1/(1+EXP(-SUMPRODUCT(Engine!$C$16162:$C$16193,INDIRECT("Coefficients!$N$2:$N$33")))),1/(1+EXP(-SUMPRODUCT(Engine!$C$16162:$C$16193,INDIRECT("Coefficients!$O$2:$O$33"))))))</f>
      </c>
      <c r="W511" s="8">
        <f>IF(OR($B511="",$C511="",$D511="",$E511="",$F511="",$G511="",$H511="",$I511="",$J511="",$K511="",$L511=""),"",IF($B511="Female",1/(1+EXP(-SUMPRODUCT(Engine!$C$16162:$C$16193,INDIRECT("Coefficients!$P$2:$P$33")))),1/(1+EXP(-SUMPRODUCT(Engine!$C$16162:$C$16193,INDIRECT("Coefficients!$Q$2:$Q$33"))))))</f>
      </c>
      <c r="X511" s="8">
        <f>IF(OR($B511="",$C511="",$D511="",$E511="",$F511="",$G511="",$H511="",$I511="",$J511="",$K511="",$L511=""),"",IF($B511="Female",1/(1+EXP(-SUMPRODUCT(Engine!$C$16162:$C$16193,INDIRECT("Coefficients!$R$2:$R$33")))),1/(1+EXP(-SUMPRODUCT(Engine!$C$16162:$C$16193,INDIRECT("Coefficients!$S$2:$S$33"))))))</f>
      </c>
      <c r="Y511" s="8">
        <f>IF(OR($B511="",$C511="",$D511="",$E511="",$F511="",$G511="",$H511="",$I511="",$J511="",$K511="",$L511=""),"",IF($B511="Female",1/(1+EXP(-SUMPRODUCT(Engine!$C$16162:$C$16193,INDIRECT("Coefficients!$T$2:$T$33")))),1/(1+EXP(-SUMPRODUCT(Engine!$C$16162:$C$16193,INDIRECT("Coefficients!$U$2:$U$33"))))))</f>
      </c>
      <c r="Z511" s="8">
        <f>IF(OR($B511="",$C511="",$D511="",$E511="",$F511="",$G511="",$H511="",$I511="",$J511="",$K511="",$L511=""),"",IF($B511="Female",1/(1+EXP(-SUMPRODUCT(Engine!$C$16162:$C$16193,INDIRECT("Coefficients!$V$2:$V$33")))),1/(1+EXP(-SUMPRODUCT(Engine!$C$16162:$C$16193,INDIRECT("Coefficients!$W$2:$W$33"))))))</f>
      </c>
      <c r="AA511" s="8">
        <f>IF(OR($B511="",$C511="",$D511="",$E511="",$F511="",$G511="",$H511="",$I511="",$J511="",$K511="",$L511=""),"",IF($B511="Female",1/(1+EXP(-SUMPRODUCT(Engine!$C$16162:$C$16193,INDIRECT("Coefficients!$X$2:$X$33")))),1/(1+EXP(-SUMPRODUCT(Engine!$C$16162:$C$16193,INDIRECT("Coefficients!$Y$2:$Y$33"))))))</f>
      </c>
      <c r="AB511" s="8">
        <f>IF(OR($B511="",$C511="",$D511="",$E511="",$F511="",$G511="",$H511="",$I511="",$J511="",$K511="",$L511=""),"",IF($B511="Female",1/(1+EXP(-SUMPRODUCT(Engine!$C$16162:$C$16193,INDIRECT("Coefficients!$Z$2:$Z$33")))),1/(1+EXP(-SUMPRODUCT(Engine!$C$16162:$C$16193,INDIRECT("Coefficients!$AA$2:$AA$33"))))))</f>
      </c>
      <c r="AC511" s="8">
        <f>IF(OR($B511="",$C511="",$D511="",$E511="",$F511="",$G511="",$H511="",$I511="",$J511="",$K511="",$L511=""),"",IF($B511="Female",1/(1+EXP(-SUMPRODUCT(Engine!$C$16162:$C$16193,INDIRECT("Coefficients!$AB$2:$AB$33")))),1/(1+EXP(-SUMPRODUCT(Engine!$C$16162:$C$16193,INDIRECT("Coefficients!$AC$2:$AC$33"))))))</f>
      </c>
      <c r="AD511" s="8">
        <f>IF(OR($B511="",$C511="",$D511="",$E511="",$F511="",$G511="",$H511="",$I511="",$J511="",$K511="",$L511=""),"",IF($B511="Female",1/(1+EXP(-SUMPRODUCT(Engine!$C$16162:$C$16193,INDIRECT("Coefficients!$AD$2:$AD$33")))),1/(1+EXP(-SUMPRODUCT(Engine!$C$16162:$C$16193,INDIRECT("Coefficients!$AE$2:$AE$33"))))))</f>
      </c>
      <c r="AE511" s="8">
        <f>IF(OR($B511="",$C511="",$D511="",$E511="",$F511="",$G511="",$H511="",$I511="",$J511="",$K511="",$L511=""),"",IF($B511="Female",1/(1+EXP(-SUMPRODUCT(Engine!$C$16162:$C$16193,INDIRECT("Coefficients!$AF$2:$AF$33")))),1/(1+EXP(-SUMPRODUCT(Engine!$C$16162:$C$16193,INDIRECT("Coefficients!$AG$2:$AG$33"))))))</f>
      </c>
      <c r="AF511" s="8">
        <f>IF(OR($B511="",$C511="",$D511="",$E511="",$F511="",$G511="",$H511="",$I511="",$J511="",$K511="",$L511=""),"",IF($B511="Female",1/(1+EXP(-SUMPRODUCT(Engine!$C$16162:$C$16193,INDIRECT("Coefficients!$AH$2:$AH$33")))),1/(1+EXP(-SUMPRODUCT(Engine!$C$16162:$C$16193,INDIRECT("Coefficients!$AI$2:$AI$33"))))))</f>
      </c>
      <c r="AG511" s="8">
        <f>IF(OR($B511="",$C511="",$D511="",$E511="",$F511="",$G511="",$H511="",$I511="",$J511="",$K511="",$L511=""),"",IF($B511="Female",1/(1+EXP(-SUMPRODUCT(Engine!$C$16162:$C$16193,INDIRECT("Coefficients!$AJ$2:$AJ$33")))),1/(1+EXP(-SUMPRODUCT(Engine!$C$16162:$C$16193,INDIRECT("Coefficients!$AK$2:$AK$33"))))))</f>
      </c>
      <c r="AH511" s="8">
        <f>IF(OR($B511="",$C511="",$D511="",$E511="",$F511="",$G511="",$H511="",$I511="",$J511="",$K511="",$L511=""),"",IF($B511="Female",1/(1+EXP(-SUMPRODUCT(Engine!$C$16162:$C$16193,INDIRECT("Coefficients!$AL$2:$AL$33")))),1/(1+EXP(-SUMPRODUCT(Engine!$C$16162:$C$16193,INDIRECT("Coefficients!$AM$2:$AM$33"))))))</f>
      </c>
      <c r="AI511" s="8">
        <f>IF(OR($B511="",$C511="",$D511="",$E511="",$F511="",$G511="",$H511="",$I511="",$J511="",$K511="",$L511=""),"",IF($B511="Female",1/(1+EXP(-SUMPRODUCT(Engine!$C$16162:$C$16193,INDIRECT("Coefficients!$AN$2:$AN$33")))),1/(1+EXP(-SUMPRODUCT(Engine!$C$16162:$C$16193,INDIRECT("Coefficients!$AO$2:$AO$33"))))))</f>
      </c>
      <c r="AJ511" s="8">
        <f>IF(OR($B511="",$C511="",$D511="",$E511="",$F511="",$G511="",$H511="",$I511="",$J511="",$K511="",$L511=""),"",IF($B511="Female",1/(1+EXP(-SUMPRODUCT(Engine!$C$16162:$C$16193,INDIRECT("Coefficients!$AP$2:$AP$33")))),1/(1+EXP(-SUMPRODUCT(Engine!$C$16162:$C$16193,INDIRECT("Coefficients!$AQ$2:$AQ$33"))))))</f>
      </c>
      <c r="AK511" s="8">
        <f>IF(OR($B511="",$C511="",$D511="",$E511="",$F511="",$G511="",$H511="",$I511="",$J511="",$K511="",$L511=""),"",IF($B511="Female",1/(1+EXP(-SUMPRODUCT(Engine!$C$16162:$C$16193,INDIRECT("Coefficients!$AR$2:$AR$33")))),1/(1+EXP(-SUMPRODUCT(Engine!$C$16162:$C$16193,INDIRECT("Coefficients!$AS$2:$AS$33"))))))</f>
      </c>
      <c r="AL511" s="8">
        <f>IF(OR($B511="",$C511="",$D511="",$E511="",$F511="",$G511="",$H511="",$I511="",$J511="",$K511="",$L511=""),"",IF($B511="Female",1/(1+EXP(-SUMPRODUCT(Engine!$C$16162:$C$16193,INDIRECT("Coefficients!$AT$2:$AT$33")))),1/(1+EXP(-SUMPRODUCT(Engine!$C$16162:$C$16193,INDIRECT("Coefficients!$AU$2:$AU$33"))))))</f>
      </c>
      <c r="AM511" s="8">
        <f>IF(OR($B511="",$C511="",$D511="",$E511="",$F511="",$G511="",$H511="",$I511="",$J511="",$K511="",$L511=""),"",IF($B511="Female",1/(1+EXP(-SUMPRODUCT(Engine!$C$16162:$C$16193,INDIRECT("Coefficients!$AV$2:$AV$33")))),1/(1+EXP(-SUMPRODUCT(Engine!$C$16162:$C$16193,INDIRECT("Coefficients!$AW$2:$AW$33"))))))</f>
      </c>
      <c r="AN511" s="8">
        <f>IF(OR($B511="",$C511="",$D511="",$E511="",$F511="",$G511="",$H511="",$I511="",$J511="",$K511="",$L511=""),"",IF($B511="Female",1/(1+EXP(-SUMPRODUCT(Engine!$C$16162:$C$16193,INDIRECT("Coefficients!$AX$2:$AX$33")))),1/(1+EXP(-SUMPRODUCT(Engine!$C$16162:$C$16193,INDIRECT("Coefficients!$AY$2:$AY$33"))))))</f>
      </c>
      <c r="AO511" s="8">
        <f>IF(OR($B511="",$C511="",$D511="",$E511="",$F511="",$G511="",$H511="",$I511="",$J511="",$K511="",$L511=""),"",IF($B511="Female",1/(1+EXP(-SUMPRODUCT(Engine!$C$16162:$C$16193,INDIRECT("Coefficients!$AZ$2:$AZ$33")))),1/(1+EXP(-SUMPRODUCT(Engine!$C$16162:$C$16193,INDIRECT("Coefficients!$BA$2:$BA$33"))))))</f>
      </c>
      <c r="AP511" s="8">
        <f>IF(OR($B511="",$C511="",$D511="",$E511="",$F511="",$G511="",$H511="",$I511="",$J511="",$K511="",$L511=""),"",IF($B511="Female",1/(1+EXP(-SUMPRODUCT(Engine!$C$16162:$C$16193,INDIRECT("Coefficients!$BB$2:$BB$33")))),1/(1+EXP(-SUMPRODUCT(Engine!$C$16162:$C$16193,INDIRECT("Coefficients!$BC$2:$BC$33"))))))</f>
      </c>
      <c r="AQ511" s="8">
        <f>IF(OR($B511="",$C511="",$D511="",$E511="",$F511="",$G511="",$H511="",$I511="",$J511="",$K511="",$L511=""),"",IF($B511="Female",1/(1+EXP(-SUMPRODUCT(Engine!$C$16162:$C$16193,INDIRECT("Coefficients!$BD$2:$BD$33")))),1/(1+EXP(-SUMPRODUCT(Engine!$C$16162:$C$16193,INDIRECT("Coefficients!$BE$2:$BE$33"))))))</f>
      </c>
      <c r="AR511" s="8">
        <f>IF(OR($B511="",$C511="",$D511="",$E511="",$F511="",$G511="",$H511="",$I511="",$J511="",$K511="",$L511=""),"",IF($B511="Female",1/(1+EXP(-SUMPRODUCT(Engine!$C$16162:$C$16193,INDIRECT("Coefficients!$BF$2:$BF$33")))),1/(1+EXP(-SUMPRODUCT(Engine!$C$16162:$C$16193,INDIRECT("Coefficients!$BG$2:$BG$33"))))))</f>
      </c>
      <c r="AS511" s="8">
        <f>IF(OR($B511="",$C511="",$D511="",$E511="",$F511="",$G511="",$H511="",$I511="",$J511="",$K511="",$L511=""),"",IF($B511="Female",1/(1+EXP(-SUMPRODUCT(Engine!$C$16162:$C$16193,INDIRECT("Coefficients!$BH$2:$BH$33")))),1/(1+EXP(-SUMPRODUCT(Engine!$C$16162:$C$16193,INDIRECT("Coefficients!$BI$2:$BI$33"))))))</f>
      </c>
      <c r="AT511" s="8">
        <f>IF(OR($B511="",$C511="",$D511="",$E511="",$F511="",$G511="",$H511="",$I511="",$J511="",$K511="",$L511=""),"",IF($B511="Female",1/(1+EXP(-SUMPRODUCT(Engine!$C$16162:$C$16193,INDIRECT("Coefficients!$BJ$2:$BJ$33")))),1/(1+EXP(-SUMPRODUCT(Engine!$C$16162:$C$16193,INDIRECT("Coefficients!$BK$2:$BK$33"))))))</f>
      </c>
      <c r="AU511" s="8">
        <f>IF(OR($B511="",$C511="",$D511="",$E511="",$F511="",$G511="",$H511="",$I511="",$J511="",$K511="",$L511=""),"",IF($B511="Female",1/(1+EXP(-SUMPRODUCT(Engine!$C$16162:$C$16193,INDIRECT("Coefficients!$BL$2:$BL$33")))),1/(1+EXP(-SUMPRODUCT(Engine!$C$16162:$C$16193,INDIRECT("Coefficients!$BM$2:$BM$33"))))))</f>
      </c>
      <c r="AV511" s="8">
        <f>IF(OR($B511="",$C511="",$D511="",$E511="",$F511="",$G511="",$H511="",$I511="",$J511="",$K511="",$L511=""),"",IF($B511="Female",1/(1+EXP(-SUMPRODUCT(Engine!$C$16162:$C$16193,INDIRECT("Coefficients!$BN$2:$BN$33")))),1/(1+EXP(-SUMPRODUCT(Engine!$C$16162:$C$16193,INDIRECT("Coefficients!$BO$2:$BO$33"))))))</f>
      </c>
      <c r="AW511" s="8">
        <f>IF(OR($B511="",$C511="",$D511="",$E511="",$F511="",$G511="",$H511="",$I511="",$J511="",$K511="",$L511=""),"",IF($B511="Female",1/(1+EXP(-SUMPRODUCT(Engine!$C$16162:$C$16193,INDIRECT("Coefficients!$BP$2:$BP$33")))),1/(1+EXP(-SUMPRODUCT(Engine!$C$16162:$C$16193,INDIRECT("Coefficients!$BQ$2:$BQ$33"))))))</f>
      </c>
      <c r="AX511" s="8">
        <f>IF(OR($B511="",$C511="",$D511="",$E511="",$F511="",$G511="",$H511="",$I511="",$J511="",$K511="",$L511=""),"",IF($B511="Female",1/(1+EXP(-SUMPRODUCT(Engine!$C$16162:$C$16193,INDIRECT("Coefficients!$BR$2:$BR$33")))),1/(1+EXP(-SUMPRODUCT(Engine!$C$16162:$C$16193,INDIRECT("Coefficients!$BS$2:$BS$33"))))))</f>
      </c>
      <c r="AY511" s="8">
        <f>IF(OR($B511="",$C511="",$D511="",$E511="",$F511="",$G511="",$H511="",$I511="",$J511="",$K511="",$L511=""),"",IF($B511="Female",1/(1+EXP(-SUMPRODUCT(Engine!$C$16162:$C$16193,INDIRECT("Coefficients!$BT$2:$BT$33")))),1/(1+EXP(-SUMPRODUCT(Engine!$C$16162:$C$16193,INDIRECT("Coefficients!$BU$2:$BU$33"))))))</f>
      </c>
      <c r="AZ511" s="8">
        <f>IF(OR($B511="",$C511="",$D511="",$E511="",$F511="",$G511="",$H511="",$I511="",$J511="",$K511="",$L511=""),"",IF($B511="Female",1/(1+EXP(-SUMPRODUCT(Engine!$C$16162:$C$16193,INDIRECT("Coefficients!$BV$2:$BV$33")))),1/(1+EXP(-SUMPRODUCT(Engine!$C$16162:$C$16193,INDIRECT("Coefficients!$BW$2:$BW$33"))))))</f>
      </c>
      <c r="BA511" s="8">
        <f>IF(OR($B511="",$C511="",$D511="",$E511="",$F511="",$G511="",$H511="",$I511="",$J511="",$K511="",$L511=""),"",IF($B511="Female",1/(1+EXP(-SUMPRODUCT(Engine!$C$16162:$C$16193,INDIRECT("Coefficients!$BX$2:$BX$33")))),1/(1+EXP(-SUMPRODUCT(Engine!$C$16162:$C$16193,INDIRECT("Coefficients!$BY$2:$BY$33"))))))</f>
      </c>
      <c r="BB511" s="8">
        <f>IF(OR($B511="",$C511="",$D511="",$E511="",$F511="",$G511="",$H511="",$I511="",$J511="",$K511="",$L511=""),"",IF($B511="Female",1/(1+EXP(-SUMPRODUCT(Engine!$C$16162:$C$16193,INDIRECT("Coefficients!$BZ$2:$BZ$33")))),1/(1+EXP(-SUMPRODUCT(Engine!$C$16162:$C$16193,INDIRECT("Coefficients!$CA$2:$CA$33"))))))</f>
      </c>
      <c r="BC511" s="8">
        <f>IF(OR($B511="",$C511="",$D511="",$E511="",$F511="",$G511="",$H511="",$I511="",$J511="",$K511="",$L511=""),"",IF($B511="Female",1/(1+EXP(-SUMPRODUCT(Engine!$C$16162:$C$16193,INDIRECT("Coefficients!$CB$2:$CB$33")))),1/(1+EXP(-SUMPRODUCT(Engine!$C$16162:$C$16193,INDIRECT("Coefficients!$CC$2:$CC$33"))))))</f>
      </c>
      <c r="BD511" s="8">
        <f>IF(OR($B511="",$C511="",$D511="",$E511="",$F511="",$G511="",$H511="",$I511="",$J511="",$K511="",$L511=""),"",IF($B511="Female",1/(1+EXP(-SUMPRODUCT(Engine!$C$16162:$C$16193,INDIRECT("Coefficients!$CD$2:$CD$33")))),1/(1+EXP(-SUMPRODUCT(Engine!$C$16162:$C$16193,INDIRECT("Coefficients!$CE$2:$CE$33"))))))</f>
      </c>
      <c r="BE511" s="8">
        <f>IF(OR($B511="",$C511="",$D511="",$E511="",$F511="",$G511="",$H511="",$I511="",$J511="",$K511="",$L511=""),"",IF($B511="Female",1/(1+EXP(-SUMPRODUCT(Engine!$C$16162:$C$16193,INDIRECT("Coefficients!$CF$2:$CF$33")))),1/(1+EXP(-SUMPRODUCT(Engine!$C$16162:$C$16193,INDIRECT("Coefficients!$CG$2:$CG$33"))))))</f>
      </c>
      <c r="BF511" s="8">
        <f>IF(OR($B511="",$C511="",$D511="",$E511="",$F511="",$G511="",$H511="",$I511="",$J511="",$K511="",$L511=""),"",IF($B511="Female",1/(1+EXP(-SUMPRODUCT(Engine!$C$16162:$C$16193,INDIRECT("Coefficients!$CH$2:$CH$33")))),1/(1+EXP(-SUMPRODUCT(Engine!$C$16162:$C$16193,INDIRECT("Coefficients!$CI$2:$CI$33"))))))</f>
      </c>
      <c r="BG511" s="8">
        <f>IF(OR($B511="",$C511="",$D511="",$E511="",$F511="",$G511="",$H511="",$I511="",$J511="",$K511="",$L511=""),"",IF($B511="Female",1/(1+EXP(-SUMPRODUCT(Engine!$C$16162:$C$16193,INDIRECT("Coefficients!$CJ$2:$CJ$33")))),1/(1+EXP(-SUMPRODUCT(Engine!$C$16162:$C$16193,INDIRECT("Coefficients!$CK$2:$CK$33"))))))</f>
      </c>
      <c r="BH511" s="8">
        <f>IF(OR($B511="",$C511="",$D511="",$E511="",$F511="",$G511="",$H511="",$I511="",$J511="",$K511="",$L511=""),"",IF($B511="Female",1/(1+EXP(-SUMPRODUCT(Engine!$C$16162:$C$16193,INDIRECT("Coefficients!$CL$2:$CL$33")))),1/(1+EXP(-SUMPRODUCT(Engine!$C$16162:$C$16193,INDIRECT("Coefficients!$CM$2:$CM$33"))))))</f>
      </c>
      <c r="BI511" s="8">
        <f>IF(OR($B511="",$C511="",$D511="",$E511="",$F511="",$G511="",$H511="",$I511="",$J511="",$K511="",$L511=""),"",IF($B511="Female",1/(1+EXP(-SUMPRODUCT(Engine!$C$16162:$C$16193,INDIRECT("Coefficients!$CN$2:$CN$33")))),1/(1+EXP(-SUMPRODUCT(Engine!$C$16162:$C$16193,INDIRECT("Coefficients!$CO$2:$CO$33"))))))</f>
      </c>
      <c r="BJ511" s="8">
        <f>IF(OR($B511="",$C511="",$D511="",$E511="",$F511="",$G511="",$H511="",$I511="",$J511="",$K511="",$L511=""),"",IF($B511="Female",1/(1+EXP(-SUMPRODUCT(Engine!$C$16162:$C$16193,INDIRECT("Coefficients!$CP$2:$CP$33")))),1/(1+EXP(-SUMPRODUCT(Engine!$C$16162:$C$16193,INDIRECT("Coefficients!$CQ$2:$CQ$33"))))))</f>
      </c>
      <c r="BK511" s="8">
        <f>IF(OR($B511="",$C511="",$D511="",$E511="",$F511="",$G511="",$H511="",$I511="",$J511="",$K511="",$L511=""),"",IF($B511="Female",1/(1+EXP(-SUMPRODUCT(Engine!$C$16162:$C$16193,INDIRECT("Coefficients!$CR$2:$CR$33")))),1/(1+EXP(-SUMPRODUCT(Engine!$C$16162:$C$16193,INDIRECT("Coefficients!$CS$2:$CS$33"))))))</f>
      </c>
      <c r="BL511" s="8">
        <f>IF(OR($B511="",$C511="",$D511="",$E511="",$F511="",$G511="",$H511="",$I511="",$J511="",$K511="",$L511=""),"",IF($B511="Female",1/(1+EXP(-SUMPRODUCT(Engine!$C$16162:$C$16193,INDIRECT("Coefficients!$CT$2:$CT$33")))),1/(1+EXP(-SUMPRODUCT(Engine!$C$16162:$C$16193,INDIRECT("Coefficients!$CU$2:$CU$33"))))))</f>
      </c>
      <c r="BM511" s="8">
        <f>IF(OR($B511="",$C511="",$D511="",$E511="",$F511="",$G511="",$H511="",$I511="",$J511="",$K511="",$L511=""),"",IF($B511="Female",1/(1+EXP(-SUMPRODUCT(Engine!$C$16162:$C$16193,INDIRECT("Coefficients!$CV$2:$CV$33")))),1/(1+EXP(-SUMPRODUCT(Engine!$C$16162:$C$16193,INDIRECT("Coefficients!$CW$2:$CW$33"))))))</f>
      </c>
    </row>
    <row r="512" spans="1:65" x14ac:dyDescent="0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8">
        <f>IF(OR($B512="",$C512="",$D512="",$E512="",$F512="",$G512="",$H512="",$I512="",$J512="",$K512="",$L512=""),"",IF($B512="Female",1/(1+EXP(-SUMPRODUCT(Engine!$C$16194:$C$16225,INDIRECT("Coefficients!$B$2:$B$33")))),1/(1+EXP(-SUMPRODUCT(Engine!$C$16194:$C$16225,INDIRECT("Coefficients!$C$2:$C$33"))))))</f>
      </c>
      <c r="Q512" s="8">
        <f>IF(OR($B512="",$C512="",$D512="",$E512="",$F512="",$G512="",$H512="",$I512="",$J512="",$K512="",$L512=""),"",IF($B512="Female",1/(1+EXP(-SUMPRODUCT(Engine!$C$16194:$C$16225,INDIRECT("Coefficients!$D$2:$D$33")))),1/(1+EXP(-SUMPRODUCT(Engine!$C$16194:$C$16225,INDIRECT("Coefficients!$E$2:$E$33"))))))</f>
      </c>
      <c r="R512" s="8">
        <f>IF(OR($B512="",$C512="",$D512="",$E512="",$F512="",$G512="",$H512="",$I512="",$J512="",$K512="",$L512=""),"",IF($B512="Female",1/(1+EXP(-SUMPRODUCT(Engine!$C$16194:$C$16225,INDIRECT("Coefficients!$F$2:$F$33")))),1/(1+EXP(-SUMPRODUCT(Engine!$C$16194:$C$16225,INDIRECT("Coefficients!$G$2:$G$33"))))))</f>
      </c>
      <c r="S512" s="8">
        <f>IF(OR($B512="",$C512="",$D512="",$E512="",$F512="",$G512="",$H512="",$I512="",$J512="",$K512="",$L512=""),"",IF($B512="Female",1/(1+EXP(-SUMPRODUCT(Engine!$C$16194:$C$16225,INDIRECT("Coefficients!$H$2:$H$33")))),1/(1+EXP(-SUMPRODUCT(Engine!$C$16194:$C$16225,INDIRECT("Coefficients!$I$2:$I$33"))))))</f>
      </c>
      <c r="T512" s="8">
        <f>IF(OR($B512="",$C512="",$D512="",$E512="",$F512="",$G512="",$H512="",$I512="",$J512="",$K512="",$L512=""),"",IF($B512="Female",1/(1+EXP(-SUMPRODUCT(Engine!$C$16194:$C$16225,INDIRECT("Coefficients!$J$2:$J$33")))),1/(1+EXP(-SUMPRODUCT(Engine!$C$16194:$C$16225,INDIRECT("Coefficients!$K$2:$K$33"))))))</f>
      </c>
      <c r="U512" s="8">
        <f>IF(OR($B512="",$C512="",$D512="",$E512="",$F512="",$G512="",$H512="",$I512="",$J512="",$K512="",$L512=""),"",IF($B512="Female",1/(1+EXP(-SUMPRODUCT(Engine!$C$16194:$C$16225,INDIRECT("Coefficients!$L$2:$L$33")))),1/(1+EXP(-SUMPRODUCT(Engine!$C$16194:$C$16225,INDIRECT("Coefficients!$M$2:$M$33"))))))</f>
      </c>
      <c r="V512" s="8">
        <f>IF(OR($B512="",$C512="",$D512="",$E512="",$F512="",$G512="",$H512="",$I512="",$J512="",$K512="",$L512=""),"",IF($B512="Female",1/(1+EXP(-SUMPRODUCT(Engine!$C$16194:$C$16225,INDIRECT("Coefficients!$N$2:$N$33")))),1/(1+EXP(-SUMPRODUCT(Engine!$C$16194:$C$16225,INDIRECT("Coefficients!$O$2:$O$33"))))))</f>
      </c>
      <c r="W512" s="8">
        <f>IF(OR($B512="",$C512="",$D512="",$E512="",$F512="",$G512="",$H512="",$I512="",$J512="",$K512="",$L512=""),"",IF($B512="Female",1/(1+EXP(-SUMPRODUCT(Engine!$C$16194:$C$16225,INDIRECT("Coefficients!$P$2:$P$33")))),1/(1+EXP(-SUMPRODUCT(Engine!$C$16194:$C$16225,INDIRECT("Coefficients!$Q$2:$Q$33"))))))</f>
      </c>
      <c r="X512" s="8">
        <f>IF(OR($B512="",$C512="",$D512="",$E512="",$F512="",$G512="",$H512="",$I512="",$J512="",$K512="",$L512=""),"",IF($B512="Female",1/(1+EXP(-SUMPRODUCT(Engine!$C$16194:$C$16225,INDIRECT("Coefficients!$R$2:$R$33")))),1/(1+EXP(-SUMPRODUCT(Engine!$C$16194:$C$16225,INDIRECT("Coefficients!$S$2:$S$33"))))))</f>
      </c>
      <c r="Y512" s="8">
        <f>IF(OR($B512="",$C512="",$D512="",$E512="",$F512="",$G512="",$H512="",$I512="",$J512="",$K512="",$L512=""),"",IF($B512="Female",1/(1+EXP(-SUMPRODUCT(Engine!$C$16194:$C$16225,INDIRECT("Coefficients!$T$2:$T$33")))),1/(1+EXP(-SUMPRODUCT(Engine!$C$16194:$C$16225,INDIRECT("Coefficients!$U$2:$U$33"))))))</f>
      </c>
      <c r="Z512" s="8">
        <f>IF(OR($B512="",$C512="",$D512="",$E512="",$F512="",$G512="",$H512="",$I512="",$J512="",$K512="",$L512=""),"",IF($B512="Female",1/(1+EXP(-SUMPRODUCT(Engine!$C$16194:$C$16225,INDIRECT("Coefficients!$V$2:$V$33")))),1/(1+EXP(-SUMPRODUCT(Engine!$C$16194:$C$16225,INDIRECT("Coefficients!$W$2:$W$33"))))))</f>
      </c>
      <c r="AA512" s="8">
        <f>IF(OR($B512="",$C512="",$D512="",$E512="",$F512="",$G512="",$H512="",$I512="",$J512="",$K512="",$L512=""),"",IF($B512="Female",1/(1+EXP(-SUMPRODUCT(Engine!$C$16194:$C$16225,INDIRECT("Coefficients!$X$2:$X$33")))),1/(1+EXP(-SUMPRODUCT(Engine!$C$16194:$C$16225,INDIRECT("Coefficients!$Y$2:$Y$33"))))))</f>
      </c>
      <c r="AB512" s="8">
        <f>IF(OR($B512="",$C512="",$D512="",$E512="",$F512="",$G512="",$H512="",$I512="",$J512="",$K512="",$L512=""),"",IF($B512="Female",1/(1+EXP(-SUMPRODUCT(Engine!$C$16194:$C$16225,INDIRECT("Coefficients!$Z$2:$Z$33")))),1/(1+EXP(-SUMPRODUCT(Engine!$C$16194:$C$16225,INDIRECT("Coefficients!$AA$2:$AA$33"))))))</f>
      </c>
      <c r="AC512" s="8">
        <f>IF(OR($B512="",$C512="",$D512="",$E512="",$F512="",$G512="",$H512="",$I512="",$J512="",$K512="",$L512=""),"",IF($B512="Female",1/(1+EXP(-SUMPRODUCT(Engine!$C$16194:$C$16225,INDIRECT("Coefficients!$AB$2:$AB$33")))),1/(1+EXP(-SUMPRODUCT(Engine!$C$16194:$C$16225,INDIRECT("Coefficients!$AC$2:$AC$33"))))))</f>
      </c>
      <c r="AD512" s="8">
        <f>IF(OR($B512="",$C512="",$D512="",$E512="",$F512="",$G512="",$H512="",$I512="",$J512="",$K512="",$L512=""),"",IF($B512="Female",1/(1+EXP(-SUMPRODUCT(Engine!$C$16194:$C$16225,INDIRECT("Coefficients!$AD$2:$AD$33")))),1/(1+EXP(-SUMPRODUCT(Engine!$C$16194:$C$16225,INDIRECT("Coefficients!$AE$2:$AE$33"))))))</f>
      </c>
      <c r="AE512" s="8">
        <f>IF(OR($B512="",$C512="",$D512="",$E512="",$F512="",$G512="",$H512="",$I512="",$J512="",$K512="",$L512=""),"",IF($B512="Female",1/(1+EXP(-SUMPRODUCT(Engine!$C$16194:$C$16225,INDIRECT("Coefficients!$AF$2:$AF$33")))),1/(1+EXP(-SUMPRODUCT(Engine!$C$16194:$C$16225,INDIRECT("Coefficients!$AG$2:$AG$33"))))))</f>
      </c>
      <c r="AF512" s="8">
        <f>IF(OR($B512="",$C512="",$D512="",$E512="",$F512="",$G512="",$H512="",$I512="",$J512="",$K512="",$L512=""),"",IF($B512="Female",1/(1+EXP(-SUMPRODUCT(Engine!$C$16194:$C$16225,INDIRECT("Coefficients!$AH$2:$AH$33")))),1/(1+EXP(-SUMPRODUCT(Engine!$C$16194:$C$16225,INDIRECT("Coefficients!$AI$2:$AI$33"))))))</f>
      </c>
      <c r="AG512" s="8">
        <f>IF(OR($B512="",$C512="",$D512="",$E512="",$F512="",$G512="",$H512="",$I512="",$J512="",$K512="",$L512=""),"",IF($B512="Female",1/(1+EXP(-SUMPRODUCT(Engine!$C$16194:$C$16225,INDIRECT("Coefficients!$AJ$2:$AJ$33")))),1/(1+EXP(-SUMPRODUCT(Engine!$C$16194:$C$16225,INDIRECT("Coefficients!$AK$2:$AK$33"))))))</f>
      </c>
      <c r="AH512" s="8">
        <f>IF(OR($B512="",$C512="",$D512="",$E512="",$F512="",$G512="",$H512="",$I512="",$J512="",$K512="",$L512=""),"",IF($B512="Female",1/(1+EXP(-SUMPRODUCT(Engine!$C$16194:$C$16225,INDIRECT("Coefficients!$AL$2:$AL$33")))),1/(1+EXP(-SUMPRODUCT(Engine!$C$16194:$C$16225,INDIRECT("Coefficients!$AM$2:$AM$33"))))))</f>
      </c>
      <c r="AI512" s="8">
        <f>IF(OR($B512="",$C512="",$D512="",$E512="",$F512="",$G512="",$H512="",$I512="",$J512="",$K512="",$L512=""),"",IF($B512="Female",1/(1+EXP(-SUMPRODUCT(Engine!$C$16194:$C$16225,INDIRECT("Coefficients!$AN$2:$AN$33")))),1/(1+EXP(-SUMPRODUCT(Engine!$C$16194:$C$16225,INDIRECT("Coefficients!$AO$2:$AO$33"))))))</f>
      </c>
      <c r="AJ512" s="8">
        <f>IF(OR($B512="",$C512="",$D512="",$E512="",$F512="",$G512="",$H512="",$I512="",$J512="",$K512="",$L512=""),"",IF($B512="Female",1/(1+EXP(-SUMPRODUCT(Engine!$C$16194:$C$16225,INDIRECT("Coefficients!$AP$2:$AP$33")))),1/(1+EXP(-SUMPRODUCT(Engine!$C$16194:$C$16225,INDIRECT("Coefficients!$AQ$2:$AQ$33"))))))</f>
      </c>
      <c r="AK512" s="8">
        <f>IF(OR($B512="",$C512="",$D512="",$E512="",$F512="",$G512="",$H512="",$I512="",$J512="",$K512="",$L512=""),"",IF($B512="Female",1/(1+EXP(-SUMPRODUCT(Engine!$C$16194:$C$16225,INDIRECT("Coefficients!$AR$2:$AR$33")))),1/(1+EXP(-SUMPRODUCT(Engine!$C$16194:$C$16225,INDIRECT("Coefficients!$AS$2:$AS$33"))))))</f>
      </c>
      <c r="AL512" s="8">
        <f>IF(OR($B512="",$C512="",$D512="",$E512="",$F512="",$G512="",$H512="",$I512="",$J512="",$K512="",$L512=""),"",IF($B512="Female",1/(1+EXP(-SUMPRODUCT(Engine!$C$16194:$C$16225,INDIRECT("Coefficients!$AT$2:$AT$33")))),1/(1+EXP(-SUMPRODUCT(Engine!$C$16194:$C$16225,INDIRECT("Coefficients!$AU$2:$AU$33"))))))</f>
      </c>
      <c r="AM512" s="8">
        <f>IF(OR($B512="",$C512="",$D512="",$E512="",$F512="",$G512="",$H512="",$I512="",$J512="",$K512="",$L512=""),"",IF($B512="Female",1/(1+EXP(-SUMPRODUCT(Engine!$C$16194:$C$16225,INDIRECT("Coefficients!$AV$2:$AV$33")))),1/(1+EXP(-SUMPRODUCT(Engine!$C$16194:$C$16225,INDIRECT("Coefficients!$AW$2:$AW$33"))))))</f>
      </c>
      <c r="AN512" s="8">
        <f>IF(OR($B512="",$C512="",$D512="",$E512="",$F512="",$G512="",$H512="",$I512="",$J512="",$K512="",$L512=""),"",IF($B512="Female",1/(1+EXP(-SUMPRODUCT(Engine!$C$16194:$C$16225,INDIRECT("Coefficients!$AX$2:$AX$33")))),1/(1+EXP(-SUMPRODUCT(Engine!$C$16194:$C$16225,INDIRECT("Coefficients!$AY$2:$AY$33"))))))</f>
      </c>
      <c r="AO512" s="8">
        <f>IF(OR($B512="",$C512="",$D512="",$E512="",$F512="",$G512="",$H512="",$I512="",$J512="",$K512="",$L512=""),"",IF($B512="Female",1/(1+EXP(-SUMPRODUCT(Engine!$C$16194:$C$16225,INDIRECT("Coefficients!$AZ$2:$AZ$33")))),1/(1+EXP(-SUMPRODUCT(Engine!$C$16194:$C$16225,INDIRECT("Coefficients!$BA$2:$BA$33"))))))</f>
      </c>
      <c r="AP512" s="8">
        <f>IF(OR($B512="",$C512="",$D512="",$E512="",$F512="",$G512="",$H512="",$I512="",$J512="",$K512="",$L512=""),"",IF($B512="Female",1/(1+EXP(-SUMPRODUCT(Engine!$C$16194:$C$16225,INDIRECT("Coefficients!$BB$2:$BB$33")))),1/(1+EXP(-SUMPRODUCT(Engine!$C$16194:$C$16225,INDIRECT("Coefficients!$BC$2:$BC$33"))))))</f>
      </c>
      <c r="AQ512" s="8">
        <f>IF(OR($B512="",$C512="",$D512="",$E512="",$F512="",$G512="",$H512="",$I512="",$J512="",$K512="",$L512=""),"",IF($B512="Female",1/(1+EXP(-SUMPRODUCT(Engine!$C$16194:$C$16225,INDIRECT("Coefficients!$BD$2:$BD$33")))),1/(1+EXP(-SUMPRODUCT(Engine!$C$16194:$C$16225,INDIRECT("Coefficients!$BE$2:$BE$33"))))))</f>
      </c>
      <c r="AR512" s="8">
        <f>IF(OR($B512="",$C512="",$D512="",$E512="",$F512="",$G512="",$H512="",$I512="",$J512="",$K512="",$L512=""),"",IF($B512="Female",1/(1+EXP(-SUMPRODUCT(Engine!$C$16194:$C$16225,INDIRECT("Coefficients!$BF$2:$BF$33")))),1/(1+EXP(-SUMPRODUCT(Engine!$C$16194:$C$16225,INDIRECT("Coefficients!$BG$2:$BG$33"))))))</f>
      </c>
      <c r="AS512" s="8">
        <f>IF(OR($B512="",$C512="",$D512="",$E512="",$F512="",$G512="",$H512="",$I512="",$J512="",$K512="",$L512=""),"",IF($B512="Female",1/(1+EXP(-SUMPRODUCT(Engine!$C$16194:$C$16225,INDIRECT("Coefficients!$BH$2:$BH$33")))),1/(1+EXP(-SUMPRODUCT(Engine!$C$16194:$C$16225,INDIRECT("Coefficients!$BI$2:$BI$33"))))))</f>
      </c>
      <c r="AT512" s="8">
        <f>IF(OR($B512="",$C512="",$D512="",$E512="",$F512="",$G512="",$H512="",$I512="",$J512="",$K512="",$L512=""),"",IF($B512="Female",1/(1+EXP(-SUMPRODUCT(Engine!$C$16194:$C$16225,INDIRECT("Coefficients!$BJ$2:$BJ$33")))),1/(1+EXP(-SUMPRODUCT(Engine!$C$16194:$C$16225,INDIRECT("Coefficients!$BK$2:$BK$33"))))))</f>
      </c>
      <c r="AU512" s="8">
        <f>IF(OR($B512="",$C512="",$D512="",$E512="",$F512="",$G512="",$H512="",$I512="",$J512="",$K512="",$L512=""),"",IF($B512="Female",1/(1+EXP(-SUMPRODUCT(Engine!$C$16194:$C$16225,INDIRECT("Coefficients!$BL$2:$BL$33")))),1/(1+EXP(-SUMPRODUCT(Engine!$C$16194:$C$16225,INDIRECT("Coefficients!$BM$2:$BM$33"))))))</f>
      </c>
      <c r="AV512" s="8">
        <f>IF(OR($B512="",$C512="",$D512="",$E512="",$F512="",$G512="",$H512="",$I512="",$J512="",$K512="",$L512=""),"",IF($B512="Female",1/(1+EXP(-SUMPRODUCT(Engine!$C$16194:$C$16225,INDIRECT("Coefficients!$BN$2:$BN$33")))),1/(1+EXP(-SUMPRODUCT(Engine!$C$16194:$C$16225,INDIRECT("Coefficients!$BO$2:$BO$33"))))))</f>
      </c>
      <c r="AW512" s="8">
        <f>IF(OR($B512="",$C512="",$D512="",$E512="",$F512="",$G512="",$H512="",$I512="",$J512="",$K512="",$L512=""),"",IF($B512="Female",1/(1+EXP(-SUMPRODUCT(Engine!$C$16194:$C$16225,INDIRECT("Coefficients!$BP$2:$BP$33")))),1/(1+EXP(-SUMPRODUCT(Engine!$C$16194:$C$16225,INDIRECT("Coefficients!$BQ$2:$BQ$33"))))))</f>
      </c>
      <c r="AX512" s="8">
        <f>IF(OR($B512="",$C512="",$D512="",$E512="",$F512="",$G512="",$H512="",$I512="",$J512="",$K512="",$L512=""),"",IF($B512="Female",1/(1+EXP(-SUMPRODUCT(Engine!$C$16194:$C$16225,INDIRECT("Coefficients!$BR$2:$BR$33")))),1/(1+EXP(-SUMPRODUCT(Engine!$C$16194:$C$16225,INDIRECT("Coefficients!$BS$2:$BS$33"))))))</f>
      </c>
      <c r="AY512" s="8">
        <f>IF(OR($B512="",$C512="",$D512="",$E512="",$F512="",$G512="",$H512="",$I512="",$J512="",$K512="",$L512=""),"",IF($B512="Female",1/(1+EXP(-SUMPRODUCT(Engine!$C$16194:$C$16225,INDIRECT("Coefficients!$BT$2:$BT$33")))),1/(1+EXP(-SUMPRODUCT(Engine!$C$16194:$C$16225,INDIRECT("Coefficients!$BU$2:$BU$33"))))))</f>
      </c>
      <c r="AZ512" s="8">
        <f>IF(OR($B512="",$C512="",$D512="",$E512="",$F512="",$G512="",$H512="",$I512="",$J512="",$K512="",$L512=""),"",IF($B512="Female",1/(1+EXP(-SUMPRODUCT(Engine!$C$16194:$C$16225,INDIRECT("Coefficients!$BV$2:$BV$33")))),1/(1+EXP(-SUMPRODUCT(Engine!$C$16194:$C$16225,INDIRECT("Coefficients!$BW$2:$BW$33"))))))</f>
      </c>
      <c r="BA512" s="8">
        <f>IF(OR($B512="",$C512="",$D512="",$E512="",$F512="",$G512="",$H512="",$I512="",$J512="",$K512="",$L512=""),"",IF($B512="Female",1/(1+EXP(-SUMPRODUCT(Engine!$C$16194:$C$16225,INDIRECT("Coefficients!$BX$2:$BX$33")))),1/(1+EXP(-SUMPRODUCT(Engine!$C$16194:$C$16225,INDIRECT("Coefficients!$BY$2:$BY$33"))))))</f>
      </c>
      <c r="BB512" s="8">
        <f>IF(OR($B512="",$C512="",$D512="",$E512="",$F512="",$G512="",$H512="",$I512="",$J512="",$K512="",$L512=""),"",IF($B512="Female",1/(1+EXP(-SUMPRODUCT(Engine!$C$16194:$C$16225,INDIRECT("Coefficients!$BZ$2:$BZ$33")))),1/(1+EXP(-SUMPRODUCT(Engine!$C$16194:$C$16225,INDIRECT("Coefficients!$CA$2:$CA$33"))))))</f>
      </c>
      <c r="BC512" s="8">
        <f>IF(OR($B512="",$C512="",$D512="",$E512="",$F512="",$G512="",$H512="",$I512="",$J512="",$K512="",$L512=""),"",IF($B512="Female",1/(1+EXP(-SUMPRODUCT(Engine!$C$16194:$C$16225,INDIRECT("Coefficients!$CB$2:$CB$33")))),1/(1+EXP(-SUMPRODUCT(Engine!$C$16194:$C$16225,INDIRECT("Coefficients!$CC$2:$CC$33"))))))</f>
      </c>
      <c r="BD512" s="8">
        <f>IF(OR($B512="",$C512="",$D512="",$E512="",$F512="",$G512="",$H512="",$I512="",$J512="",$K512="",$L512=""),"",IF($B512="Female",1/(1+EXP(-SUMPRODUCT(Engine!$C$16194:$C$16225,INDIRECT("Coefficients!$CD$2:$CD$33")))),1/(1+EXP(-SUMPRODUCT(Engine!$C$16194:$C$16225,INDIRECT("Coefficients!$CE$2:$CE$33"))))))</f>
      </c>
      <c r="BE512" s="8">
        <f>IF(OR($B512="",$C512="",$D512="",$E512="",$F512="",$G512="",$H512="",$I512="",$J512="",$K512="",$L512=""),"",IF($B512="Female",1/(1+EXP(-SUMPRODUCT(Engine!$C$16194:$C$16225,INDIRECT("Coefficients!$CF$2:$CF$33")))),1/(1+EXP(-SUMPRODUCT(Engine!$C$16194:$C$16225,INDIRECT("Coefficients!$CG$2:$CG$33"))))))</f>
      </c>
      <c r="BF512" s="8">
        <f>IF(OR($B512="",$C512="",$D512="",$E512="",$F512="",$G512="",$H512="",$I512="",$J512="",$K512="",$L512=""),"",IF($B512="Female",1/(1+EXP(-SUMPRODUCT(Engine!$C$16194:$C$16225,INDIRECT("Coefficients!$CH$2:$CH$33")))),1/(1+EXP(-SUMPRODUCT(Engine!$C$16194:$C$16225,INDIRECT("Coefficients!$CI$2:$CI$33"))))))</f>
      </c>
      <c r="BG512" s="8">
        <f>IF(OR($B512="",$C512="",$D512="",$E512="",$F512="",$G512="",$H512="",$I512="",$J512="",$K512="",$L512=""),"",IF($B512="Female",1/(1+EXP(-SUMPRODUCT(Engine!$C$16194:$C$16225,INDIRECT("Coefficients!$CJ$2:$CJ$33")))),1/(1+EXP(-SUMPRODUCT(Engine!$C$16194:$C$16225,INDIRECT("Coefficients!$CK$2:$CK$33"))))))</f>
      </c>
      <c r="BH512" s="8">
        <f>IF(OR($B512="",$C512="",$D512="",$E512="",$F512="",$G512="",$H512="",$I512="",$J512="",$K512="",$L512=""),"",IF($B512="Female",1/(1+EXP(-SUMPRODUCT(Engine!$C$16194:$C$16225,INDIRECT("Coefficients!$CL$2:$CL$33")))),1/(1+EXP(-SUMPRODUCT(Engine!$C$16194:$C$16225,INDIRECT("Coefficients!$CM$2:$CM$33"))))))</f>
      </c>
      <c r="BI512" s="8">
        <f>IF(OR($B512="",$C512="",$D512="",$E512="",$F512="",$G512="",$H512="",$I512="",$J512="",$K512="",$L512=""),"",IF($B512="Female",1/(1+EXP(-SUMPRODUCT(Engine!$C$16194:$C$16225,INDIRECT("Coefficients!$CN$2:$CN$33")))),1/(1+EXP(-SUMPRODUCT(Engine!$C$16194:$C$16225,INDIRECT("Coefficients!$CO$2:$CO$33"))))))</f>
      </c>
      <c r="BJ512" s="8">
        <f>IF(OR($B512="",$C512="",$D512="",$E512="",$F512="",$G512="",$H512="",$I512="",$J512="",$K512="",$L512=""),"",IF($B512="Female",1/(1+EXP(-SUMPRODUCT(Engine!$C$16194:$C$16225,INDIRECT("Coefficients!$CP$2:$CP$33")))),1/(1+EXP(-SUMPRODUCT(Engine!$C$16194:$C$16225,INDIRECT("Coefficients!$CQ$2:$CQ$33"))))))</f>
      </c>
      <c r="BK512" s="8">
        <f>IF(OR($B512="",$C512="",$D512="",$E512="",$F512="",$G512="",$H512="",$I512="",$J512="",$K512="",$L512=""),"",IF($B512="Female",1/(1+EXP(-SUMPRODUCT(Engine!$C$16194:$C$16225,INDIRECT("Coefficients!$CR$2:$CR$33")))),1/(1+EXP(-SUMPRODUCT(Engine!$C$16194:$C$16225,INDIRECT("Coefficients!$CS$2:$CS$33"))))))</f>
      </c>
      <c r="BL512" s="8">
        <f>IF(OR($B512="",$C512="",$D512="",$E512="",$F512="",$G512="",$H512="",$I512="",$J512="",$K512="",$L512=""),"",IF($B512="Female",1/(1+EXP(-SUMPRODUCT(Engine!$C$16194:$C$16225,INDIRECT("Coefficients!$CT$2:$CT$33")))),1/(1+EXP(-SUMPRODUCT(Engine!$C$16194:$C$16225,INDIRECT("Coefficients!$CU$2:$CU$33"))))))</f>
      </c>
      <c r="BM512" s="8">
        <f>IF(OR($B512="",$C512="",$D512="",$E512="",$F512="",$G512="",$H512="",$I512="",$J512="",$K512="",$L512=""),"",IF($B512="Female",1/(1+EXP(-SUMPRODUCT(Engine!$C$16194:$C$16225,INDIRECT("Coefficients!$CV$2:$CV$33")))),1/(1+EXP(-SUMPRODUCT(Engine!$C$16194:$C$16225,INDIRECT("Coefficients!$CW$2:$CW$33"))))))</f>
      </c>
    </row>
    <row r="513" spans="1:65" x14ac:dyDescent="0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8">
        <f>IF(OR($B513="",$C513="",$D513="",$E513="",$F513="",$G513="",$H513="",$I513="",$J513="",$K513="",$L513=""),"",IF($B513="Female",1/(1+EXP(-SUMPRODUCT(Engine!$C$16226:$C$16257,INDIRECT("Coefficients!$B$2:$B$33")))),1/(1+EXP(-SUMPRODUCT(Engine!$C$16226:$C$16257,INDIRECT("Coefficients!$C$2:$C$33"))))))</f>
      </c>
      <c r="Q513" s="8">
        <f>IF(OR($B513="",$C513="",$D513="",$E513="",$F513="",$G513="",$H513="",$I513="",$J513="",$K513="",$L513=""),"",IF($B513="Female",1/(1+EXP(-SUMPRODUCT(Engine!$C$16226:$C$16257,INDIRECT("Coefficients!$D$2:$D$33")))),1/(1+EXP(-SUMPRODUCT(Engine!$C$16226:$C$16257,INDIRECT("Coefficients!$E$2:$E$33"))))))</f>
      </c>
      <c r="R513" s="8">
        <f>IF(OR($B513="",$C513="",$D513="",$E513="",$F513="",$G513="",$H513="",$I513="",$J513="",$K513="",$L513=""),"",IF($B513="Female",1/(1+EXP(-SUMPRODUCT(Engine!$C$16226:$C$16257,INDIRECT("Coefficients!$F$2:$F$33")))),1/(1+EXP(-SUMPRODUCT(Engine!$C$16226:$C$16257,INDIRECT("Coefficients!$G$2:$G$33"))))))</f>
      </c>
      <c r="S513" s="8">
        <f>IF(OR($B513="",$C513="",$D513="",$E513="",$F513="",$G513="",$H513="",$I513="",$J513="",$K513="",$L513=""),"",IF($B513="Female",1/(1+EXP(-SUMPRODUCT(Engine!$C$16226:$C$16257,INDIRECT("Coefficients!$H$2:$H$33")))),1/(1+EXP(-SUMPRODUCT(Engine!$C$16226:$C$16257,INDIRECT("Coefficients!$I$2:$I$33"))))))</f>
      </c>
      <c r="T513" s="8">
        <f>IF(OR($B513="",$C513="",$D513="",$E513="",$F513="",$G513="",$H513="",$I513="",$J513="",$K513="",$L513=""),"",IF($B513="Female",1/(1+EXP(-SUMPRODUCT(Engine!$C$16226:$C$16257,INDIRECT("Coefficients!$J$2:$J$33")))),1/(1+EXP(-SUMPRODUCT(Engine!$C$16226:$C$16257,INDIRECT("Coefficients!$K$2:$K$33"))))))</f>
      </c>
      <c r="U513" s="8">
        <f>IF(OR($B513="",$C513="",$D513="",$E513="",$F513="",$G513="",$H513="",$I513="",$J513="",$K513="",$L513=""),"",IF($B513="Female",1/(1+EXP(-SUMPRODUCT(Engine!$C$16226:$C$16257,INDIRECT("Coefficients!$L$2:$L$33")))),1/(1+EXP(-SUMPRODUCT(Engine!$C$16226:$C$16257,INDIRECT("Coefficients!$M$2:$M$33"))))))</f>
      </c>
      <c r="V513" s="8">
        <f>IF(OR($B513="",$C513="",$D513="",$E513="",$F513="",$G513="",$H513="",$I513="",$J513="",$K513="",$L513=""),"",IF($B513="Female",1/(1+EXP(-SUMPRODUCT(Engine!$C$16226:$C$16257,INDIRECT("Coefficients!$N$2:$N$33")))),1/(1+EXP(-SUMPRODUCT(Engine!$C$16226:$C$16257,INDIRECT("Coefficients!$O$2:$O$33"))))))</f>
      </c>
      <c r="W513" s="8">
        <f>IF(OR($B513="",$C513="",$D513="",$E513="",$F513="",$G513="",$H513="",$I513="",$J513="",$K513="",$L513=""),"",IF($B513="Female",1/(1+EXP(-SUMPRODUCT(Engine!$C$16226:$C$16257,INDIRECT("Coefficients!$P$2:$P$33")))),1/(1+EXP(-SUMPRODUCT(Engine!$C$16226:$C$16257,INDIRECT("Coefficients!$Q$2:$Q$33"))))))</f>
      </c>
      <c r="X513" s="8">
        <f>IF(OR($B513="",$C513="",$D513="",$E513="",$F513="",$G513="",$H513="",$I513="",$J513="",$K513="",$L513=""),"",IF($B513="Female",1/(1+EXP(-SUMPRODUCT(Engine!$C$16226:$C$16257,INDIRECT("Coefficients!$R$2:$R$33")))),1/(1+EXP(-SUMPRODUCT(Engine!$C$16226:$C$16257,INDIRECT("Coefficients!$S$2:$S$33"))))))</f>
      </c>
      <c r="Y513" s="8">
        <f>IF(OR($B513="",$C513="",$D513="",$E513="",$F513="",$G513="",$H513="",$I513="",$J513="",$K513="",$L513=""),"",IF($B513="Female",1/(1+EXP(-SUMPRODUCT(Engine!$C$16226:$C$16257,INDIRECT("Coefficients!$T$2:$T$33")))),1/(1+EXP(-SUMPRODUCT(Engine!$C$16226:$C$16257,INDIRECT("Coefficients!$U$2:$U$33"))))))</f>
      </c>
      <c r="Z513" s="8">
        <f>IF(OR($B513="",$C513="",$D513="",$E513="",$F513="",$G513="",$H513="",$I513="",$J513="",$K513="",$L513=""),"",IF($B513="Female",1/(1+EXP(-SUMPRODUCT(Engine!$C$16226:$C$16257,INDIRECT("Coefficients!$V$2:$V$33")))),1/(1+EXP(-SUMPRODUCT(Engine!$C$16226:$C$16257,INDIRECT("Coefficients!$W$2:$W$33"))))))</f>
      </c>
      <c r="AA513" s="8">
        <f>IF(OR($B513="",$C513="",$D513="",$E513="",$F513="",$G513="",$H513="",$I513="",$J513="",$K513="",$L513=""),"",IF($B513="Female",1/(1+EXP(-SUMPRODUCT(Engine!$C$16226:$C$16257,INDIRECT("Coefficients!$X$2:$X$33")))),1/(1+EXP(-SUMPRODUCT(Engine!$C$16226:$C$16257,INDIRECT("Coefficients!$Y$2:$Y$33"))))))</f>
      </c>
      <c r="AB513" s="8">
        <f>IF(OR($B513="",$C513="",$D513="",$E513="",$F513="",$G513="",$H513="",$I513="",$J513="",$K513="",$L513=""),"",IF($B513="Female",1/(1+EXP(-SUMPRODUCT(Engine!$C$16226:$C$16257,INDIRECT("Coefficients!$Z$2:$Z$33")))),1/(1+EXP(-SUMPRODUCT(Engine!$C$16226:$C$16257,INDIRECT("Coefficients!$AA$2:$AA$33"))))))</f>
      </c>
      <c r="AC513" s="8">
        <f>IF(OR($B513="",$C513="",$D513="",$E513="",$F513="",$G513="",$H513="",$I513="",$J513="",$K513="",$L513=""),"",IF($B513="Female",1/(1+EXP(-SUMPRODUCT(Engine!$C$16226:$C$16257,INDIRECT("Coefficients!$AB$2:$AB$33")))),1/(1+EXP(-SUMPRODUCT(Engine!$C$16226:$C$16257,INDIRECT("Coefficients!$AC$2:$AC$33"))))))</f>
      </c>
      <c r="AD513" s="8">
        <f>IF(OR($B513="",$C513="",$D513="",$E513="",$F513="",$G513="",$H513="",$I513="",$J513="",$K513="",$L513=""),"",IF($B513="Female",1/(1+EXP(-SUMPRODUCT(Engine!$C$16226:$C$16257,INDIRECT("Coefficients!$AD$2:$AD$33")))),1/(1+EXP(-SUMPRODUCT(Engine!$C$16226:$C$16257,INDIRECT("Coefficients!$AE$2:$AE$33"))))))</f>
      </c>
      <c r="AE513" s="8">
        <f>IF(OR($B513="",$C513="",$D513="",$E513="",$F513="",$G513="",$H513="",$I513="",$J513="",$K513="",$L513=""),"",IF($B513="Female",1/(1+EXP(-SUMPRODUCT(Engine!$C$16226:$C$16257,INDIRECT("Coefficients!$AF$2:$AF$33")))),1/(1+EXP(-SUMPRODUCT(Engine!$C$16226:$C$16257,INDIRECT("Coefficients!$AG$2:$AG$33"))))))</f>
      </c>
      <c r="AF513" s="8">
        <f>IF(OR($B513="",$C513="",$D513="",$E513="",$F513="",$G513="",$H513="",$I513="",$J513="",$K513="",$L513=""),"",IF($B513="Female",1/(1+EXP(-SUMPRODUCT(Engine!$C$16226:$C$16257,INDIRECT("Coefficients!$AH$2:$AH$33")))),1/(1+EXP(-SUMPRODUCT(Engine!$C$16226:$C$16257,INDIRECT("Coefficients!$AI$2:$AI$33"))))))</f>
      </c>
      <c r="AG513" s="8">
        <f>IF(OR($B513="",$C513="",$D513="",$E513="",$F513="",$G513="",$H513="",$I513="",$J513="",$K513="",$L513=""),"",IF($B513="Female",1/(1+EXP(-SUMPRODUCT(Engine!$C$16226:$C$16257,INDIRECT("Coefficients!$AJ$2:$AJ$33")))),1/(1+EXP(-SUMPRODUCT(Engine!$C$16226:$C$16257,INDIRECT("Coefficients!$AK$2:$AK$33"))))))</f>
      </c>
      <c r="AH513" s="8">
        <f>IF(OR($B513="",$C513="",$D513="",$E513="",$F513="",$G513="",$H513="",$I513="",$J513="",$K513="",$L513=""),"",IF($B513="Female",1/(1+EXP(-SUMPRODUCT(Engine!$C$16226:$C$16257,INDIRECT("Coefficients!$AL$2:$AL$33")))),1/(1+EXP(-SUMPRODUCT(Engine!$C$16226:$C$16257,INDIRECT("Coefficients!$AM$2:$AM$33"))))))</f>
      </c>
      <c r="AI513" s="8">
        <f>IF(OR($B513="",$C513="",$D513="",$E513="",$F513="",$G513="",$H513="",$I513="",$J513="",$K513="",$L513=""),"",IF($B513="Female",1/(1+EXP(-SUMPRODUCT(Engine!$C$16226:$C$16257,INDIRECT("Coefficients!$AN$2:$AN$33")))),1/(1+EXP(-SUMPRODUCT(Engine!$C$16226:$C$16257,INDIRECT("Coefficients!$AO$2:$AO$33"))))))</f>
      </c>
      <c r="AJ513" s="8">
        <f>IF(OR($B513="",$C513="",$D513="",$E513="",$F513="",$G513="",$H513="",$I513="",$J513="",$K513="",$L513=""),"",IF($B513="Female",1/(1+EXP(-SUMPRODUCT(Engine!$C$16226:$C$16257,INDIRECT("Coefficients!$AP$2:$AP$33")))),1/(1+EXP(-SUMPRODUCT(Engine!$C$16226:$C$16257,INDIRECT("Coefficients!$AQ$2:$AQ$33"))))))</f>
      </c>
      <c r="AK513" s="8">
        <f>IF(OR($B513="",$C513="",$D513="",$E513="",$F513="",$G513="",$H513="",$I513="",$J513="",$K513="",$L513=""),"",IF($B513="Female",1/(1+EXP(-SUMPRODUCT(Engine!$C$16226:$C$16257,INDIRECT("Coefficients!$AR$2:$AR$33")))),1/(1+EXP(-SUMPRODUCT(Engine!$C$16226:$C$16257,INDIRECT("Coefficients!$AS$2:$AS$33"))))))</f>
      </c>
      <c r="AL513" s="8">
        <f>IF(OR($B513="",$C513="",$D513="",$E513="",$F513="",$G513="",$H513="",$I513="",$J513="",$K513="",$L513=""),"",IF($B513="Female",1/(1+EXP(-SUMPRODUCT(Engine!$C$16226:$C$16257,INDIRECT("Coefficients!$AT$2:$AT$33")))),1/(1+EXP(-SUMPRODUCT(Engine!$C$16226:$C$16257,INDIRECT("Coefficients!$AU$2:$AU$33"))))))</f>
      </c>
      <c r="AM513" s="8">
        <f>IF(OR($B513="",$C513="",$D513="",$E513="",$F513="",$G513="",$H513="",$I513="",$J513="",$K513="",$L513=""),"",IF($B513="Female",1/(1+EXP(-SUMPRODUCT(Engine!$C$16226:$C$16257,INDIRECT("Coefficients!$AV$2:$AV$33")))),1/(1+EXP(-SUMPRODUCT(Engine!$C$16226:$C$16257,INDIRECT("Coefficients!$AW$2:$AW$33"))))))</f>
      </c>
      <c r="AN513" s="8">
        <f>IF(OR($B513="",$C513="",$D513="",$E513="",$F513="",$G513="",$H513="",$I513="",$J513="",$K513="",$L513=""),"",IF($B513="Female",1/(1+EXP(-SUMPRODUCT(Engine!$C$16226:$C$16257,INDIRECT("Coefficients!$AX$2:$AX$33")))),1/(1+EXP(-SUMPRODUCT(Engine!$C$16226:$C$16257,INDIRECT("Coefficients!$AY$2:$AY$33"))))))</f>
      </c>
      <c r="AO513" s="8">
        <f>IF(OR($B513="",$C513="",$D513="",$E513="",$F513="",$G513="",$H513="",$I513="",$J513="",$K513="",$L513=""),"",IF($B513="Female",1/(1+EXP(-SUMPRODUCT(Engine!$C$16226:$C$16257,INDIRECT("Coefficients!$AZ$2:$AZ$33")))),1/(1+EXP(-SUMPRODUCT(Engine!$C$16226:$C$16257,INDIRECT("Coefficients!$BA$2:$BA$33"))))))</f>
      </c>
      <c r="AP513" s="8">
        <f>IF(OR($B513="",$C513="",$D513="",$E513="",$F513="",$G513="",$H513="",$I513="",$J513="",$K513="",$L513=""),"",IF($B513="Female",1/(1+EXP(-SUMPRODUCT(Engine!$C$16226:$C$16257,INDIRECT("Coefficients!$BB$2:$BB$33")))),1/(1+EXP(-SUMPRODUCT(Engine!$C$16226:$C$16257,INDIRECT("Coefficients!$BC$2:$BC$33"))))))</f>
      </c>
      <c r="AQ513" s="8">
        <f>IF(OR($B513="",$C513="",$D513="",$E513="",$F513="",$G513="",$H513="",$I513="",$J513="",$K513="",$L513=""),"",IF($B513="Female",1/(1+EXP(-SUMPRODUCT(Engine!$C$16226:$C$16257,INDIRECT("Coefficients!$BD$2:$BD$33")))),1/(1+EXP(-SUMPRODUCT(Engine!$C$16226:$C$16257,INDIRECT("Coefficients!$BE$2:$BE$33"))))))</f>
      </c>
      <c r="AR513" s="8">
        <f>IF(OR($B513="",$C513="",$D513="",$E513="",$F513="",$G513="",$H513="",$I513="",$J513="",$K513="",$L513=""),"",IF($B513="Female",1/(1+EXP(-SUMPRODUCT(Engine!$C$16226:$C$16257,INDIRECT("Coefficients!$BF$2:$BF$33")))),1/(1+EXP(-SUMPRODUCT(Engine!$C$16226:$C$16257,INDIRECT("Coefficients!$BG$2:$BG$33"))))))</f>
      </c>
      <c r="AS513" s="8">
        <f>IF(OR($B513="",$C513="",$D513="",$E513="",$F513="",$G513="",$H513="",$I513="",$J513="",$K513="",$L513=""),"",IF($B513="Female",1/(1+EXP(-SUMPRODUCT(Engine!$C$16226:$C$16257,INDIRECT("Coefficients!$BH$2:$BH$33")))),1/(1+EXP(-SUMPRODUCT(Engine!$C$16226:$C$16257,INDIRECT("Coefficients!$BI$2:$BI$33"))))))</f>
      </c>
      <c r="AT513" s="8">
        <f>IF(OR($B513="",$C513="",$D513="",$E513="",$F513="",$G513="",$H513="",$I513="",$J513="",$K513="",$L513=""),"",IF($B513="Female",1/(1+EXP(-SUMPRODUCT(Engine!$C$16226:$C$16257,INDIRECT("Coefficients!$BJ$2:$BJ$33")))),1/(1+EXP(-SUMPRODUCT(Engine!$C$16226:$C$16257,INDIRECT("Coefficients!$BK$2:$BK$33"))))))</f>
      </c>
      <c r="AU513" s="8">
        <f>IF(OR($B513="",$C513="",$D513="",$E513="",$F513="",$G513="",$H513="",$I513="",$J513="",$K513="",$L513=""),"",IF($B513="Female",1/(1+EXP(-SUMPRODUCT(Engine!$C$16226:$C$16257,INDIRECT("Coefficients!$BL$2:$BL$33")))),1/(1+EXP(-SUMPRODUCT(Engine!$C$16226:$C$16257,INDIRECT("Coefficients!$BM$2:$BM$33"))))))</f>
      </c>
      <c r="AV513" s="8">
        <f>IF(OR($B513="",$C513="",$D513="",$E513="",$F513="",$G513="",$H513="",$I513="",$J513="",$K513="",$L513=""),"",IF($B513="Female",1/(1+EXP(-SUMPRODUCT(Engine!$C$16226:$C$16257,INDIRECT("Coefficients!$BN$2:$BN$33")))),1/(1+EXP(-SUMPRODUCT(Engine!$C$16226:$C$16257,INDIRECT("Coefficients!$BO$2:$BO$33"))))))</f>
      </c>
      <c r="AW513" s="8">
        <f>IF(OR($B513="",$C513="",$D513="",$E513="",$F513="",$G513="",$H513="",$I513="",$J513="",$K513="",$L513=""),"",IF($B513="Female",1/(1+EXP(-SUMPRODUCT(Engine!$C$16226:$C$16257,INDIRECT("Coefficients!$BP$2:$BP$33")))),1/(1+EXP(-SUMPRODUCT(Engine!$C$16226:$C$16257,INDIRECT("Coefficients!$BQ$2:$BQ$33"))))))</f>
      </c>
      <c r="AX513" s="8">
        <f>IF(OR($B513="",$C513="",$D513="",$E513="",$F513="",$G513="",$H513="",$I513="",$J513="",$K513="",$L513=""),"",IF($B513="Female",1/(1+EXP(-SUMPRODUCT(Engine!$C$16226:$C$16257,INDIRECT("Coefficients!$BR$2:$BR$33")))),1/(1+EXP(-SUMPRODUCT(Engine!$C$16226:$C$16257,INDIRECT("Coefficients!$BS$2:$BS$33"))))))</f>
      </c>
      <c r="AY513" s="8">
        <f>IF(OR($B513="",$C513="",$D513="",$E513="",$F513="",$G513="",$H513="",$I513="",$J513="",$K513="",$L513=""),"",IF($B513="Female",1/(1+EXP(-SUMPRODUCT(Engine!$C$16226:$C$16257,INDIRECT("Coefficients!$BT$2:$BT$33")))),1/(1+EXP(-SUMPRODUCT(Engine!$C$16226:$C$16257,INDIRECT("Coefficients!$BU$2:$BU$33"))))))</f>
      </c>
      <c r="AZ513" s="8">
        <f>IF(OR($B513="",$C513="",$D513="",$E513="",$F513="",$G513="",$H513="",$I513="",$J513="",$K513="",$L513=""),"",IF($B513="Female",1/(1+EXP(-SUMPRODUCT(Engine!$C$16226:$C$16257,INDIRECT("Coefficients!$BV$2:$BV$33")))),1/(1+EXP(-SUMPRODUCT(Engine!$C$16226:$C$16257,INDIRECT("Coefficients!$BW$2:$BW$33"))))))</f>
      </c>
      <c r="BA513" s="8">
        <f>IF(OR($B513="",$C513="",$D513="",$E513="",$F513="",$G513="",$H513="",$I513="",$J513="",$K513="",$L513=""),"",IF($B513="Female",1/(1+EXP(-SUMPRODUCT(Engine!$C$16226:$C$16257,INDIRECT("Coefficients!$BX$2:$BX$33")))),1/(1+EXP(-SUMPRODUCT(Engine!$C$16226:$C$16257,INDIRECT("Coefficients!$BY$2:$BY$33"))))))</f>
      </c>
      <c r="BB513" s="8">
        <f>IF(OR($B513="",$C513="",$D513="",$E513="",$F513="",$G513="",$H513="",$I513="",$J513="",$K513="",$L513=""),"",IF($B513="Female",1/(1+EXP(-SUMPRODUCT(Engine!$C$16226:$C$16257,INDIRECT("Coefficients!$BZ$2:$BZ$33")))),1/(1+EXP(-SUMPRODUCT(Engine!$C$16226:$C$16257,INDIRECT("Coefficients!$CA$2:$CA$33"))))))</f>
      </c>
      <c r="BC513" s="8">
        <f>IF(OR($B513="",$C513="",$D513="",$E513="",$F513="",$G513="",$H513="",$I513="",$J513="",$K513="",$L513=""),"",IF($B513="Female",1/(1+EXP(-SUMPRODUCT(Engine!$C$16226:$C$16257,INDIRECT("Coefficients!$CB$2:$CB$33")))),1/(1+EXP(-SUMPRODUCT(Engine!$C$16226:$C$16257,INDIRECT("Coefficients!$CC$2:$CC$33"))))))</f>
      </c>
      <c r="BD513" s="8">
        <f>IF(OR($B513="",$C513="",$D513="",$E513="",$F513="",$G513="",$H513="",$I513="",$J513="",$K513="",$L513=""),"",IF($B513="Female",1/(1+EXP(-SUMPRODUCT(Engine!$C$16226:$C$16257,INDIRECT("Coefficients!$CD$2:$CD$33")))),1/(1+EXP(-SUMPRODUCT(Engine!$C$16226:$C$16257,INDIRECT("Coefficients!$CE$2:$CE$33"))))))</f>
      </c>
      <c r="BE513" s="8">
        <f>IF(OR($B513="",$C513="",$D513="",$E513="",$F513="",$G513="",$H513="",$I513="",$J513="",$K513="",$L513=""),"",IF($B513="Female",1/(1+EXP(-SUMPRODUCT(Engine!$C$16226:$C$16257,INDIRECT("Coefficients!$CF$2:$CF$33")))),1/(1+EXP(-SUMPRODUCT(Engine!$C$16226:$C$16257,INDIRECT("Coefficients!$CG$2:$CG$33"))))))</f>
      </c>
      <c r="BF513" s="8">
        <f>IF(OR($B513="",$C513="",$D513="",$E513="",$F513="",$G513="",$H513="",$I513="",$J513="",$K513="",$L513=""),"",IF($B513="Female",1/(1+EXP(-SUMPRODUCT(Engine!$C$16226:$C$16257,INDIRECT("Coefficients!$CH$2:$CH$33")))),1/(1+EXP(-SUMPRODUCT(Engine!$C$16226:$C$16257,INDIRECT("Coefficients!$CI$2:$CI$33"))))))</f>
      </c>
      <c r="BG513" s="8">
        <f>IF(OR($B513="",$C513="",$D513="",$E513="",$F513="",$G513="",$H513="",$I513="",$J513="",$K513="",$L513=""),"",IF($B513="Female",1/(1+EXP(-SUMPRODUCT(Engine!$C$16226:$C$16257,INDIRECT("Coefficients!$CJ$2:$CJ$33")))),1/(1+EXP(-SUMPRODUCT(Engine!$C$16226:$C$16257,INDIRECT("Coefficients!$CK$2:$CK$33"))))))</f>
      </c>
      <c r="BH513" s="8">
        <f>IF(OR($B513="",$C513="",$D513="",$E513="",$F513="",$G513="",$H513="",$I513="",$J513="",$K513="",$L513=""),"",IF($B513="Female",1/(1+EXP(-SUMPRODUCT(Engine!$C$16226:$C$16257,INDIRECT("Coefficients!$CL$2:$CL$33")))),1/(1+EXP(-SUMPRODUCT(Engine!$C$16226:$C$16257,INDIRECT("Coefficients!$CM$2:$CM$33"))))))</f>
      </c>
      <c r="BI513" s="8">
        <f>IF(OR($B513="",$C513="",$D513="",$E513="",$F513="",$G513="",$H513="",$I513="",$J513="",$K513="",$L513=""),"",IF($B513="Female",1/(1+EXP(-SUMPRODUCT(Engine!$C$16226:$C$16257,INDIRECT("Coefficients!$CN$2:$CN$33")))),1/(1+EXP(-SUMPRODUCT(Engine!$C$16226:$C$16257,INDIRECT("Coefficients!$CO$2:$CO$33"))))))</f>
      </c>
      <c r="BJ513" s="8">
        <f>IF(OR($B513="",$C513="",$D513="",$E513="",$F513="",$G513="",$H513="",$I513="",$J513="",$K513="",$L513=""),"",IF($B513="Female",1/(1+EXP(-SUMPRODUCT(Engine!$C$16226:$C$16257,INDIRECT("Coefficients!$CP$2:$CP$33")))),1/(1+EXP(-SUMPRODUCT(Engine!$C$16226:$C$16257,INDIRECT("Coefficients!$CQ$2:$CQ$33"))))))</f>
      </c>
      <c r="BK513" s="8">
        <f>IF(OR($B513="",$C513="",$D513="",$E513="",$F513="",$G513="",$H513="",$I513="",$J513="",$K513="",$L513=""),"",IF($B513="Female",1/(1+EXP(-SUMPRODUCT(Engine!$C$16226:$C$16257,INDIRECT("Coefficients!$CR$2:$CR$33")))),1/(1+EXP(-SUMPRODUCT(Engine!$C$16226:$C$16257,INDIRECT("Coefficients!$CS$2:$CS$33"))))))</f>
      </c>
      <c r="BL513" s="8">
        <f>IF(OR($B513="",$C513="",$D513="",$E513="",$F513="",$G513="",$H513="",$I513="",$J513="",$K513="",$L513=""),"",IF($B513="Female",1/(1+EXP(-SUMPRODUCT(Engine!$C$16226:$C$16257,INDIRECT("Coefficients!$CT$2:$CT$33")))),1/(1+EXP(-SUMPRODUCT(Engine!$C$16226:$C$16257,INDIRECT("Coefficients!$CU$2:$CU$33"))))))</f>
      </c>
      <c r="BM513" s="8">
        <f>IF(OR($B513="",$C513="",$D513="",$E513="",$F513="",$G513="",$H513="",$I513="",$J513="",$K513="",$L513=""),"",IF($B513="Female",1/(1+EXP(-SUMPRODUCT(Engine!$C$16226:$C$16257,INDIRECT("Coefficients!$CV$2:$CV$33")))),1/(1+EXP(-SUMPRODUCT(Engine!$C$16226:$C$16257,INDIRECT("Coefficients!$CW$2:$CW$33"))))))</f>
      </c>
    </row>
    <row r="514" spans="1:65" x14ac:dyDescent="0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8">
        <f>IF(OR($B514="",$C514="",$D514="",$E514="",$F514="",$G514="",$H514="",$I514="",$J514="",$K514="",$L514=""),"",IF($B514="Female",1/(1+EXP(-SUMPRODUCT(Engine!$C$16258:$C$16289,INDIRECT("Coefficients!$B$2:$B$33")))),1/(1+EXP(-SUMPRODUCT(Engine!$C$16258:$C$16289,INDIRECT("Coefficients!$C$2:$C$33"))))))</f>
      </c>
      <c r="Q514" s="8">
        <f>IF(OR($B514="",$C514="",$D514="",$E514="",$F514="",$G514="",$H514="",$I514="",$J514="",$K514="",$L514=""),"",IF($B514="Female",1/(1+EXP(-SUMPRODUCT(Engine!$C$16258:$C$16289,INDIRECT("Coefficients!$D$2:$D$33")))),1/(1+EXP(-SUMPRODUCT(Engine!$C$16258:$C$16289,INDIRECT("Coefficients!$E$2:$E$33"))))))</f>
      </c>
      <c r="R514" s="8">
        <f>IF(OR($B514="",$C514="",$D514="",$E514="",$F514="",$G514="",$H514="",$I514="",$J514="",$K514="",$L514=""),"",IF($B514="Female",1/(1+EXP(-SUMPRODUCT(Engine!$C$16258:$C$16289,INDIRECT("Coefficients!$F$2:$F$33")))),1/(1+EXP(-SUMPRODUCT(Engine!$C$16258:$C$16289,INDIRECT("Coefficients!$G$2:$G$33"))))))</f>
      </c>
      <c r="S514" s="8">
        <f>IF(OR($B514="",$C514="",$D514="",$E514="",$F514="",$G514="",$H514="",$I514="",$J514="",$K514="",$L514=""),"",IF($B514="Female",1/(1+EXP(-SUMPRODUCT(Engine!$C$16258:$C$16289,INDIRECT("Coefficients!$H$2:$H$33")))),1/(1+EXP(-SUMPRODUCT(Engine!$C$16258:$C$16289,INDIRECT("Coefficients!$I$2:$I$33"))))))</f>
      </c>
      <c r="T514" s="8">
        <f>IF(OR($B514="",$C514="",$D514="",$E514="",$F514="",$G514="",$H514="",$I514="",$J514="",$K514="",$L514=""),"",IF($B514="Female",1/(1+EXP(-SUMPRODUCT(Engine!$C$16258:$C$16289,INDIRECT("Coefficients!$J$2:$J$33")))),1/(1+EXP(-SUMPRODUCT(Engine!$C$16258:$C$16289,INDIRECT("Coefficients!$K$2:$K$33"))))))</f>
      </c>
      <c r="U514" s="8">
        <f>IF(OR($B514="",$C514="",$D514="",$E514="",$F514="",$G514="",$H514="",$I514="",$J514="",$K514="",$L514=""),"",IF($B514="Female",1/(1+EXP(-SUMPRODUCT(Engine!$C$16258:$C$16289,INDIRECT("Coefficients!$L$2:$L$33")))),1/(1+EXP(-SUMPRODUCT(Engine!$C$16258:$C$16289,INDIRECT("Coefficients!$M$2:$M$33"))))))</f>
      </c>
      <c r="V514" s="8">
        <f>IF(OR($B514="",$C514="",$D514="",$E514="",$F514="",$G514="",$H514="",$I514="",$J514="",$K514="",$L514=""),"",IF($B514="Female",1/(1+EXP(-SUMPRODUCT(Engine!$C$16258:$C$16289,INDIRECT("Coefficients!$N$2:$N$33")))),1/(1+EXP(-SUMPRODUCT(Engine!$C$16258:$C$16289,INDIRECT("Coefficients!$O$2:$O$33"))))))</f>
      </c>
      <c r="W514" s="8">
        <f>IF(OR($B514="",$C514="",$D514="",$E514="",$F514="",$G514="",$H514="",$I514="",$J514="",$K514="",$L514=""),"",IF($B514="Female",1/(1+EXP(-SUMPRODUCT(Engine!$C$16258:$C$16289,INDIRECT("Coefficients!$P$2:$P$33")))),1/(1+EXP(-SUMPRODUCT(Engine!$C$16258:$C$16289,INDIRECT("Coefficients!$Q$2:$Q$33"))))))</f>
      </c>
      <c r="X514" s="8">
        <f>IF(OR($B514="",$C514="",$D514="",$E514="",$F514="",$G514="",$H514="",$I514="",$J514="",$K514="",$L514=""),"",IF($B514="Female",1/(1+EXP(-SUMPRODUCT(Engine!$C$16258:$C$16289,INDIRECT("Coefficients!$R$2:$R$33")))),1/(1+EXP(-SUMPRODUCT(Engine!$C$16258:$C$16289,INDIRECT("Coefficients!$S$2:$S$33"))))))</f>
      </c>
      <c r="Y514" s="8">
        <f>IF(OR($B514="",$C514="",$D514="",$E514="",$F514="",$G514="",$H514="",$I514="",$J514="",$K514="",$L514=""),"",IF($B514="Female",1/(1+EXP(-SUMPRODUCT(Engine!$C$16258:$C$16289,INDIRECT("Coefficients!$T$2:$T$33")))),1/(1+EXP(-SUMPRODUCT(Engine!$C$16258:$C$16289,INDIRECT("Coefficients!$U$2:$U$33"))))))</f>
      </c>
      <c r="Z514" s="8">
        <f>IF(OR($B514="",$C514="",$D514="",$E514="",$F514="",$G514="",$H514="",$I514="",$J514="",$K514="",$L514=""),"",IF($B514="Female",1/(1+EXP(-SUMPRODUCT(Engine!$C$16258:$C$16289,INDIRECT("Coefficients!$V$2:$V$33")))),1/(1+EXP(-SUMPRODUCT(Engine!$C$16258:$C$16289,INDIRECT("Coefficients!$W$2:$W$33"))))))</f>
      </c>
      <c r="AA514" s="8">
        <f>IF(OR($B514="",$C514="",$D514="",$E514="",$F514="",$G514="",$H514="",$I514="",$J514="",$K514="",$L514=""),"",IF($B514="Female",1/(1+EXP(-SUMPRODUCT(Engine!$C$16258:$C$16289,INDIRECT("Coefficients!$X$2:$X$33")))),1/(1+EXP(-SUMPRODUCT(Engine!$C$16258:$C$16289,INDIRECT("Coefficients!$Y$2:$Y$33"))))))</f>
      </c>
      <c r="AB514" s="8">
        <f>IF(OR($B514="",$C514="",$D514="",$E514="",$F514="",$G514="",$H514="",$I514="",$J514="",$K514="",$L514=""),"",IF($B514="Female",1/(1+EXP(-SUMPRODUCT(Engine!$C$16258:$C$16289,INDIRECT("Coefficients!$Z$2:$Z$33")))),1/(1+EXP(-SUMPRODUCT(Engine!$C$16258:$C$16289,INDIRECT("Coefficients!$AA$2:$AA$33"))))))</f>
      </c>
      <c r="AC514" s="8">
        <f>IF(OR($B514="",$C514="",$D514="",$E514="",$F514="",$G514="",$H514="",$I514="",$J514="",$K514="",$L514=""),"",IF($B514="Female",1/(1+EXP(-SUMPRODUCT(Engine!$C$16258:$C$16289,INDIRECT("Coefficients!$AB$2:$AB$33")))),1/(1+EXP(-SUMPRODUCT(Engine!$C$16258:$C$16289,INDIRECT("Coefficients!$AC$2:$AC$33"))))))</f>
      </c>
      <c r="AD514" s="8">
        <f>IF(OR($B514="",$C514="",$D514="",$E514="",$F514="",$G514="",$H514="",$I514="",$J514="",$K514="",$L514=""),"",IF($B514="Female",1/(1+EXP(-SUMPRODUCT(Engine!$C$16258:$C$16289,INDIRECT("Coefficients!$AD$2:$AD$33")))),1/(1+EXP(-SUMPRODUCT(Engine!$C$16258:$C$16289,INDIRECT("Coefficients!$AE$2:$AE$33"))))))</f>
      </c>
      <c r="AE514" s="8">
        <f>IF(OR($B514="",$C514="",$D514="",$E514="",$F514="",$G514="",$H514="",$I514="",$J514="",$K514="",$L514=""),"",IF($B514="Female",1/(1+EXP(-SUMPRODUCT(Engine!$C$16258:$C$16289,INDIRECT("Coefficients!$AF$2:$AF$33")))),1/(1+EXP(-SUMPRODUCT(Engine!$C$16258:$C$16289,INDIRECT("Coefficients!$AG$2:$AG$33"))))))</f>
      </c>
      <c r="AF514" s="8">
        <f>IF(OR($B514="",$C514="",$D514="",$E514="",$F514="",$G514="",$H514="",$I514="",$J514="",$K514="",$L514=""),"",IF($B514="Female",1/(1+EXP(-SUMPRODUCT(Engine!$C$16258:$C$16289,INDIRECT("Coefficients!$AH$2:$AH$33")))),1/(1+EXP(-SUMPRODUCT(Engine!$C$16258:$C$16289,INDIRECT("Coefficients!$AI$2:$AI$33"))))))</f>
      </c>
      <c r="AG514" s="8">
        <f>IF(OR($B514="",$C514="",$D514="",$E514="",$F514="",$G514="",$H514="",$I514="",$J514="",$K514="",$L514=""),"",IF($B514="Female",1/(1+EXP(-SUMPRODUCT(Engine!$C$16258:$C$16289,INDIRECT("Coefficients!$AJ$2:$AJ$33")))),1/(1+EXP(-SUMPRODUCT(Engine!$C$16258:$C$16289,INDIRECT("Coefficients!$AK$2:$AK$33"))))))</f>
      </c>
      <c r="AH514" s="8">
        <f>IF(OR($B514="",$C514="",$D514="",$E514="",$F514="",$G514="",$H514="",$I514="",$J514="",$K514="",$L514=""),"",IF($B514="Female",1/(1+EXP(-SUMPRODUCT(Engine!$C$16258:$C$16289,INDIRECT("Coefficients!$AL$2:$AL$33")))),1/(1+EXP(-SUMPRODUCT(Engine!$C$16258:$C$16289,INDIRECT("Coefficients!$AM$2:$AM$33"))))))</f>
      </c>
      <c r="AI514" s="8">
        <f>IF(OR($B514="",$C514="",$D514="",$E514="",$F514="",$G514="",$H514="",$I514="",$J514="",$K514="",$L514=""),"",IF($B514="Female",1/(1+EXP(-SUMPRODUCT(Engine!$C$16258:$C$16289,INDIRECT("Coefficients!$AN$2:$AN$33")))),1/(1+EXP(-SUMPRODUCT(Engine!$C$16258:$C$16289,INDIRECT("Coefficients!$AO$2:$AO$33"))))))</f>
      </c>
      <c r="AJ514" s="8">
        <f>IF(OR($B514="",$C514="",$D514="",$E514="",$F514="",$G514="",$H514="",$I514="",$J514="",$K514="",$L514=""),"",IF($B514="Female",1/(1+EXP(-SUMPRODUCT(Engine!$C$16258:$C$16289,INDIRECT("Coefficients!$AP$2:$AP$33")))),1/(1+EXP(-SUMPRODUCT(Engine!$C$16258:$C$16289,INDIRECT("Coefficients!$AQ$2:$AQ$33"))))))</f>
      </c>
      <c r="AK514" s="8">
        <f>IF(OR($B514="",$C514="",$D514="",$E514="",$F514="",$G514="",$H514="",$I514="",$J514="",$K514="",$L514=""),"",IF($B514="Female",1/(1+EXP(-SUMPRODUCT(Engine!$C$16258:$C$16289,INDIRECT("Coefficients!$AR$2:$AR$33")))),1/(1+EXP(-SUMPRODUCT(Engine!$C$16258:$C$16289,INDIRECT("Coefficients!$AS$2:$AS$33"))))))</f>
      </c>
      <c r="AL514" s="8">
        <f>IF(OR($B514="",$C514="",$D514="",$E514="",$F514="",$G514="",$H514="",$I514="",$J514="",$K514="",$L514=""),"",IF($B514="Female",1/(1+EXP(-SUMPRODUCT(Engine!$C$16258:$C$16289,INDIRECT("Coefficients!$AT$2:$AT$33")))),1/(1+EXP(-SUMPRODUCT(Engine!$C$16258:$C$16289,INDIRECT("Coefficients!$AU$2:$AU$33"))))))</f>
      </c>
      <c r="AM514" s="8">
        <f>IF(OR($B514="",$C514="",$D514="",$E514="",$F514="",$G514="",$H514="",$I514="",$J514="",$K514="",$L514=""),"",IF($B514="Female",1/(1+EXP(-SUMPRODUCT(Engine!$C$16258:$C$16289,INDIRECT("Coefficients!$AV$2:$AV$33")))),1/(1+EXP(-SUMPRODUCT(Engine!$C$16258:$C$16289,INDIRECT("Coefficients!$AW$2:$AW$33"))))))</f>
      </c>
      <c r="AN514" s="8">
        <f>IF(OR($B514="",$C514="",$D514="",$E514="",$F514="",$G514="",$H514="",$I514="",$J514="",$K514="",$L514=""),"",IF($B514="Female",1/(1+EXP(-SUMPRODUCT(Engine!$C$16258:$C$16289,INDIRECT("Coefficients!$AX$2:$AX$33")))),1/(1+EXP(-SUMPRODUCT(Engine!$C$16258:$C$16289,INDIRECT("Coefficients!$AY$2:$AY$33"))))))</f>
      </c>
      <c r="AO514" s="8">
        <f>IF(OR($B514="",$C514="",$D514="",$E514="",$F514="",$G514="",$H514="",$I514="",$J514="",$K514="",$L514=""),"",IF($B514="Female",1/(1+EXP(-SUMPRODUCT(Engine!$C$16258:$C$16289,INDIRECT("Coefficients!$AZ$2:$AZ$33")))),1/(1+EXP(-SUMPRODUCT(Engine!$C$16258:$C$16289,INDIRECT("Coefficients!$BA$2:$BA$33"))))))</f>
      </c>
      <c r="AP514" s="8">
        <f>IF(OR($B514="",$C514="",$D514="",$E514="",$F514="",$G514="",$H514="",$I514="",$J514="",$K514="",$L514=""),"",IF($B514="Female",1/(1+EXP(-SUMPRODUCT(Engine!$C$16258:$C$16289,INDIRECT("Coefficients!$BB$2:$BB$33")))),1/(1+EXP(-SUMPRODUCT(Engine!$C$16258:$C$16289,INDIRECT("Coefficients!$BC$2:$BC$33"))))))</f>
      </c>
      <c r="AQ514" s="8">
        <f>IF(OR($B514="",$C514="",$D514="",$E514="",$F514="",$G514="",$H514="",$I514="",$J514="",$K514="",$L514=""),"",IF($B514="Female",1/(1+EXP(-SUMPRODUCT(Engine!$C$16258:$C$16289,INDIRECT("Coefficients!$BD$2:$BD$33")))),1/(1+EXP(-SUMPRODUCT(Engine!$C$16258:$C$16289,INDIRECT("Coefficients!$BE$2:$BE$33"))))))</f>
      </c>
      <c r="AR514" s="8">
        <f>IF(OR($B514="",$C514="",$D514="",$E514="",$F514="",$G514="",$H514="",$I514="",$J514="",$K514="",$L514=""),"",IF($B514="Female",1/(1+EXP(-SUMPRODUCT(Engine!$C$16258:$C$16289,INDIRECT("Coefficients!$BF$2:$BF$33")))),1/(1+EXP(-SUMPRODUCT(Engine!$C$16258:$C$16289,INDIRECT("Coefficients!$BG$2:$BG$33"))))))</f>
      </c>
      <c r="AS514" s="8">
        <f>IF(OR($B514="",$C514="",$D514="",$E514="",$F514="",$G514="",$H514="",$I514="",$J514="",$K514="",$L514=""),"",IF($B514="Female",1/(1+EXP(-SUMPRODUCT(Engine!$C$16258:$C$16289,INDIRECT("Coefficients!$BH$2:$BH$33")))),1/(1+EXP(-SUMPRODUCT(Engine!$C$16258:$C$16289,INDIRECT("Coefficients!$BI$2:$BI$33"))))))</f>
      </c>
      <c r="AT514" s="8">
        <f>IF(OR($B514="",$C514="",$D514="",$E514="",$F514="",$G514="",$H514="",$I514="",$J514="",$K514="",$L514=""),"",IF($B514="Female",1/(1+EXP(-SUMPRODUCT(Engine!$C$16258:$C$16289,INDIRECT("Coefficients!$BJ$2:$BJ$33")))),1/(1+EXP(-SUMPRODUCT(Engine!$C$16258:$C$16289,INDIRECT("Coefficients!$BK$2:$BK$33"))))))</f>
      </c>
      <c r="AU514" s="8">
        <f>IF(OR($B514="",$C514="",$D514="",$E514="",$F514="",$G514="",$H514="",$I514="",$J514="",$K514="",$L514=""),"",IF($B514="Female",1/(1+EXP(-SUMPRODUCT(Engine!$C$16258:$C$16289,INDIRECT("Coefficients!$BL$2:$BL$33")))),1/(1+EXP(-SUMPRODUCT(Engine!$C$16258:$C$16289,INDIRECT("Coefficients!$BM$2:$BM$33"))))))</f>
      </c>
      <c r="AV514" s="8">
        <f>IF(OR($B514="",$C514="",$D514="",$E514="",$F514="",$G514="",$H514="",$I514="",$J514="",$K514="",$L514=""),"",IF($B514="Female",1/(1+EXP(-SUMPRODUCT(Engine!$C$16258:$C$16289,INDIRECT("Coefficients!$BN$2:$BN$33")))),1/(1+EXP(-SUMPRODUCT(Engine!$C$16258:$C$16289,INDIRECT("Coefficients!$BO$2:$BO$33"))))))</f>
      </c>
      <c r="AW514" s="8">
        <f>IF(OR($B514="",$C514="",$D514="",$E514="",$F514="",$G514="",$H514="",$I514="",$J514="",$K514="",$L514=""),"",IF($B514="Female",1/(1+EXP(-SUMPRODUCT(Engine!$C$16258:$C$16289,INDIRECT("Coefficients!$BP$2:$BP$33")))),1/(1+EXP(-SUMPRODUCT(Engine!$C$16258:$C$16289,INDIRECT("Coefficients!$BQ$2:$BQ$33"))))))</f>
      </c>
      <c r="AX514" s="8">
        <f>IF(OR($B514="",$C514="",$D514="",$E514="",$F514="",$G514="",$H514="",$I514="",$J514="",$K514="",$L514=""),"",IF($B514="Female",1/(1+EXP(-SUMPRODUCT(Engine!$C$16258:$C$16289,INDIRECT("Coefficients!$BR$2:$BR$33")))),1/(1+EXP(-SUMPRODUCT(Engine!$C$16258:$C$16289,INDIRECT("Coefficients!$BS$2:$BS$33"))))))</f>
      </c>
      <c r="AY514" s="8">
        <f>IF(OR($B514="",$C514="",$D514="",$E514="",$F514="",$G514="",$H514="",$I514="",$J514="",$K514="",$L514=""),"",IF($B514="Female",1/(1+EXP(-SUMPRODUCT(Engine!$C$16258:$C$16289,INDIRECT("Coefficients!$BT$2:$BT$33")))),1/(1+EXP(-SUMPRODUCT(Engine!$C$16258:$C$16289,INDIRECT("Coefficients!$BU$2:$BU$33"))))))</f>
      </c>
      <c r="AZ514" s="8">
        <f>IF(OR($B514="",$C514="",$D514="",$E514="",$F514="",$G514="",$H514="",$I514="",$J514="",$K514="",$L514=""),"",IF($B514="Female",1/(1+EXP(-SUMPRODUCT(Engine!$C$16258:$C$16289,INDIRECT("Coefficients!$BV$2:$BV$33")))),1/(1+EXP(-SUMPRODUCT(Engine!$C$16258:$C$16289,INDIRECT("Coefficients!$BW$2:$BW$33"))))))</f>
      </c>
      <c r="BA514" s="8">
        <f>IF(OR($B514="",$C514="",$D514="",$E514="",$F514="",$G514="",$H514="",$I514="",$J514="",$K514="",$L514=""),"",IF($B514="Female",1/(1+EXP(-SUMPRODUCT(Engine!$C$16258:$C$16289,INDIRECT("Coefficients!$BX$2:$BX$33")))),1/(1+EXP(-SUMPRODUCT(Engine!$C$16258:$C$16289,INDIRECT("Coefficients!$BY$2:$BY$33"))))))</f>
      </c>
      <c r="BB514" s="8">
        <f>IF(OR($B514="",$C514="",$D514="",$E514="",$F514="",$G514="",$H514="",$I514="",$J514="",$K514="",$L514=""),"",IF($B514="Female",1/(1+EXP(-SUMPRODUCT(Engine!$C$16258:$C$16289,INDIRECT("Coefficients!$BZ$2:$BZ$33")))),1/(1+EXP(-SUMPRODUCT(Engine!$C$16258:$C$16289,INDIRECT("Coefficients!$CA$2:$CA$33"))))))</f>
      </c>
      <c r="BC514" s="8">
        <f>IF(OR($B514="",$C514="",$D514="",$E514="",$F514="",$G514="",$H514="",$I514="",$J514="",$K514="",$L514=""),"",IF($B514="Female",1/(1+EXP(-SUMPRODUCT(Engine!$C$16258:$C$16289,INDIRECT("Coefficients!$CB$2:$CB$33")))),1/(1+EXP(-SUMPRODUCT(Engine!$C$16258:$C$16289,INDIRECT("Coefficients!$CC$2:$CC$33"))))))</f>
      </c>
      <c r="BD514" s="8">
        <f>IF(OR($B514="",$C514="",$D514="",$E514="",$F514="",$G514="",$H514="",$I514="",$J514="",$K514="",$L514=""),"",IF($B514="Female",1/(1+EXP(-SUMPRODUCT(Engine!$C$16258:$C$16289,INDIRECT("Coefficients!$CD$2:$CD$33")))),1/(1+EXP(-SUMPRODUCT(Engine!$C$16258:$C$16289,INDIRECT("Coefficients!$CE$2:$CE$33"))))))</f>
      </c>
      <c r="BE514" s="8">
        <f>IF(OR($B514="",$C514="",$D514="",$E514="",$F514="",$G514="",$H514="",$I514="",$J514="",$K514="",$L514=""),"",IF($B514="Female",1/(1+EXP(-SUMPRODUCT(Engine!$C$16258:$C$16289,INDIRECT("Coefficients!$CF$2:$CF$33")))),1/(1+EXP(-SUMPRODUCT(Engine!$C$16258:$C$16289,INDIRECT("Coefficients!$CG$2:$CG$33"))))))</f>
      </c>
      <c r="BF514" s="8">
        <f>IF(OR($B514="",$C514="",$D514="",$E514="",$F514="",$G514="",$H514="",$I514="",$J514="",$K514="",$L514=""),"",IF($B514="Female",1/(1+EXP(-SUMPRODUCT(Engine!$C$16258:$C$16289,INDIRECT("Coefficients!$CH$2:$CH$33")))),1/(1+EXP(-SUMPRODUCT(Engine!$C$16258:$C$16289,INDIRECT("Coefficients!$CI$2:$CI$33"))))))</f>
      </c>
      <c r="BG514" s="8">
        <f>IF(OR($B514="",$C514="",$D514="",$E514="",$F514="",$G514="",$H514="",$I514="",$J514="",$K514="",$L514=""),"",IF($B514="Female",1/(1+EXP(-SUMPRODUCT(Engine!$C$16258:$C$16289,INDIRECT("Coefficients!$CJ$2:$CJ$33")))),1/(1+EXP(-SUMPRODUCT(Engine!$C$16258:$C$16289,INDIRECT("Coefficients!$CK$2:$CK$33"))))))</f>
      </c>
      <c r="BH514" s="8">
        <f>IF(OR($B514="",$C514="",$D514="",$E514="",$F514="",$G514="",$H514="",$I514="",$J514="",$K514="",$L514=""),"",IF($B514="Female",1/(1+EXP(-SUMPRODUCT(Engine!$C$16258:$C$16289,INDIRECT("Coefficients!$CL$2:$CL$33")))),1/(1+EXP(-SUMPRODUCT(Engine!$C$16258:$C$16289,INDIRECT("Coefficients!$CM$2:$CM$33"))))))</f>
      </c>
      <c r="BI514" s="8">
        <f>IF(OR($B514="",$C514="",$D514="",$E514="",$F514="",$G514="",$H514="",$I514="",$J514="",$K514="",$L514=""),"",IF($B514="Female",1/(1+EXP(-SUMPRODUCT(Engine!$C$16258:$C$16289,INDIRECT("Coefficients!$CN$2:$CN$33")))),1/(1+EXP(-SUMPRODUCT(Engine!$C$16258:$C$16289,INDIRECT("Coefficients!$CO$2:$CO$33"))))))</f>
      </c>
      <c r="BJ514" s="8">
        <f>IF(OR($B514="",$C514="",$D514="",$E514="",$F514="",$G514="",$H514="",$I514="",$J514="",$K514="",$L514=""),"",IF($B514="Female",1/(1+EXP(-SUMPRODUCT(Engine!$C$16258:$C$16289,INDIRECT("Coefficients!$CP$2:$CP$33")))),1/(1+EXP(-SUMPRODUCT(Engine!$C$16258:$C$16289,INDIRECT("Coefficients!$CQ$2:$CQ$33"))))))</f>
      </c>
      <c r="BK514" s="8">
        <f>IF(OR($B514="",$C514="",$D514="",$E514="",$F514="",$G514="",$H514="",$I514="",$J514="",$K514="",$L514=""),"",IF($B514="Female",1/(1+EXP(-SUMPRODUCT(Engine!$C$16258:$C$16289,INDIRECT("Coefficients!$CR$2:$CR$33")))),1/(1+EXP(-SUMPRODUCT(Engine!$C$16258:$C$16289,INDIRECT("Coefficients!$CS$2:$CS$33"))))))</f>
      </c>
      <c r="BL514" s="8">
        <f>IF(OR($B514="",$C514="",$D514="",$E514="",$F514="",$G514="",$H514="",$I514="",$J514="",$K514="",$L514=""),"",IF($B514="Female",1/(1+EXP(-SUMPRODUCT(Engine!$C$16258:$C$16289,INDIRECT("Coefficients!$CT$2:$CT$33")))),1/(1+EXP(-SUMPRODUCT(Engine!$C$16258:$C$16289,INDIRECT("Coefficients!$CU$2:$CU$33"))))))</f>
      </c>
      <c r="BM514" s="8">
        <f>IF(OR($B514="",$C514="",$D514="",$E514="",$F514="",$G514="",$H514="",$I514="",$J514="",$K514="",$L514=""),"",IF($B514="Female",1/(1+EXP(-SUMPRODUCT(Engine!$C$16258:$C$16289,INDIRECT("Coefficients!$CV$2:$CV$33")))),1/(1+EXP(-SUMPRODUCT(Engine!$C$16258:$C$16289,INDIRECT("Coefficients!$CW$2:$CW$33"))))))</f>
      </c>
    </row>
    <row r="515" spans="1:65" x14ac:dyDescent="0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8">
        <f>IF(OR($B515="",$C515="",$D515="",$E515="",$F515="",$G515="",$H515="",$I515="",$J515="",$K515="",$L515=""),"",IF($B515="Female",1/(1+EXP(-SUMPRODUCT(Engine!$C$16290:$C$16321,INDIRECT("Coefficients!$B$2:$B$33")))),1/(1+EXP(-SUMPRODUCT(Engine!$C$16290:$C$16321,INDIRECT("Coefficients!$C$2:$C$33"))))))</f>
      </c>
      <c r="Q515" s="8">
        <f>IF(OR($B515="",$C515="",$D515="",$E515="",$F515="",$G515="",$H515="",$I515="",$J515="",$K515="",$L515=""),"",IF($B515="Female",1/(1+EXP(-SUMPRODUCT(Engine!$C$16290:$C$16321,INDIRECT("Coefficients!$D$2:$D$33")))),1/(1+EXP(-SUMPRODUCT(Engine!$C$16290:$C$16321,INDIRECT("Coefficients!$E$2:$E$33"))))))</f>
      </c>
      <c r="R515" s="8">
        <f>IF(OR($B515="",$C515="",$D515="",$E515="",$F515="",$G515="",$H515="",$I515="",$J515="",$K515="",$L515=""),"",IF($B515="Female",1/(1+EXP(-SUMPRODUCT(Engine!$C$16290:$C$16321,INDIRECT("Coefficients!$F$2:$F$33")))),1/(1+EXP(-SUMPRODUCT(Engine!$C$16290:$C$16321,INDIRECT("Coefficients!$G$2:$G$33"))))))</f>
      </c>
      <c r="S515" s="8">
        <f>IF(OR($B515="",$C515="",$D515="",$E515="",$F515="",$G515="",$H515="",$I515="",$J515="",$K515="",$L515=""),"",IF($B515="Female",1/(1+EXP(-SUMPRODUCT(Engine!$C$16290:$C$16321,INDIRECT("Coefficients!$H$2:$H$33")))),1/(1+EXP(-SUMPRODUCT(Engine!$C$16290:$C$16321,INDIRECT("Coefficients!$I$2:$I$33"))))))</f>
      </c>
      <c r="T515" s="8">
        <f>IF(OR($B515="",$C515="",$D515="",$E515="",$F515="",$G515="",$H515="",$I515="",$J515="",$K515="",$L515=""),"",IF($B515="Female",1/(1+EXP(-SUMPRODUCT(Engine!$C$16290:$C$16321,INDIRECT("Coefficients!$J$2:$J$33")))),1/(1+EXP(-SUMPRODUCT(Engine!$C$16290:$C$16321,INDIRECT("Coefficients!$K$2:$K$33"))))))</f>
      </c>
      <c r="U515" s="8">
        <f>IF(OR($B515="",$C515="",$D515="",$E515="",$F515="",$G515="",$H515="",$I515="",$J515="",$K515="",$L515=""),"",IF($B515="Female",1/(1+EXP(-SUMPRODUCT(Engine!$C$16290:$C$16321,INDIRECT("Coefficients!$L$2:$L$33")))),1/(1+EXP(-SUMPRODUCT(Engine!$C$16290:$C$16321,INDIRECT("Coefficients!$M$2:$M$33"))))))</f>
      </c>
      <c r="V515" s="8">
        <f>IF(OR($B515="",$C515="",$D515="",$E515="",$F515="",$G515="",$H515="",$I515="",$J515="",$K515="",$L515=""),"",IF($B515="Female",1/(1+EXP(-SUMPRODUCT(Engine!$C$16290:$C$16321,INDIRECT("Coefficients!$N$2:$N$33")))),1/(1+EXP(-SUMPRODUCT(Engine!$C$16290:$C$16321,INDIRECT("Coefficients!$O$2:$O$33"))))))</f>
      </c>
      <c r="W515" s="8">
        <f>IF(OR($B515="",$C515="",$D515="",$E515="",$F515="",$G515="",$H515="",$I515="",$J515="",$K515="",$L515=""),"",IF($B515="Female",1/(1+EXP(-SUMPRODUCT(Engine!$C$16290:$C$16321,INDIRECT("Coefficients!$P$2:$P$33")))),1/(1+EXP(-SUMPRODUCT(Engine!$C$16290:$C$16321,INDIRECT("Coefficients!$Q$2:$Q$33"))))))</f>
      </c>
      <c r="X515" s="8">
        <f>IF(OR($B515="",$C515="",$D515="",$E515="",$F515="",$G515="",$H515="",$I515="",$J515="",$K515="",$L515=""),"",IF($B515="Female",1/(1+EXP(-SUMPRODUCT(Engine!$C$16290:$C$16321,INDIRECT("Coefficients!$R$2:$R$33")))),1/(1+EXP(-SUMPRODUCT(Engine!$C$16290:$C$16321,INDIRECT("Coefficients!$S$2:$S$33"))))))</f>
      </c>
      <c r="Y515" s="8">
        <f>IF(OR($B515="",$C515="",$D515="",$E515="",$F515="",$G515="",$H515="",$I515="",$J515="",$K515="",$L515=""),"",IF($B515="Female",1/(1+EXP(-SUMPRODUCT(Engine!$C$16290:$C$16321,INDIRECT("Coefficients!$T$2:$T$33")))),1/(1+EXP(-SUMPRODUCT(Engine!$C$16290:$C$16321,INDIRECT("Coefficients!$U$2:$U$33"))))))</f>
      </c>
      <c r="Z515" s="8">
        <f>IF(OR($B515="",$C515="",$D515="",$E515="",$F515="",$G515="",$H515="",$I515="",$J515="",$K515="",$L515=""),"",IF($B515="Female",1/(1+EXP(-SUMPRODUCT(Engine!$C$16290:$C$16321,INDIRECT("Coefficients!$V$2:$V$33")))),1/(1+EXP(-SUMPRODUCT(Engine!$C$16290:$C$16321,INDIRECT("Coefficients!$W$2:$W$33"))))))</f>
      </c>
      <c r="AA515" s="8">
        <f>IF(OR($B515="",$C515="",$D515="",$E515="",$F515="",$G515="",$H515="",$I515="",$J515="",$K515="",$L515=""),"",IF($B515="Female",1/(1+EXP(-SUMPRODUCT(Engine!$C$16290:$C$16321,INDIRECT("Coefficients!$X$2:$X$33")))),1/(1+EXP(-SUMPRODUCT(Engine!$C$16290:$C$16321,INDIRECT("Coefficients!$Y$2:$Y$33"))))))</f>
      </c>
      <c r="AB515" s="8">
        <f>IF(OR($B515="",$C515="",$D515="",$E515="",$F515="",$G515="",$H515="",$I515="",$J515="",$K515="",$L515=""),"",IF($B515="Female",1/(1+EXP(-SUMPRODUCT(Engine!$C$16290:$C$16321,INDIRECT("Coefficients!$Z$2:$Z$33")))),1/(1+EXP(-SUMPRODUCT(Engine!$C$16290:$C$16321,INDIRECT("Coefficients!$AA$2:$AA$33"))))))</f>
      </c>
      <c r="AC515" s="8">
        <f>IF(OR($B515="",$C515="",$D515="",$E515="",$F515="",$G515="",$H515="",$I515="",$J515="",$K515="",$L515=""),"",IF($B515="Female",1/(1+EXP(-SUMPRODUCT(Engine!$C$16290:$C$16321,INDIRECT("Coefficients!$AB$2:$AB$33")))),1/(1+EXP(-SUMPRODUCT(Engine!$C$16290:$C$16321,INDIRECT("Coefficients!$AC$2:$AC$33"))))))</f>
      </c>
      <c r="AD515" s="8">
        <f>IF(OR($B515="",$C515="",$D515="",$E515="",$F515="",$G515="",$H515="",$I515="",$J515="",$K515="",$L515=""),"",IF($B515="Female",1/(1+EXP(-SUMPRODUCT(Engine!$C$16290:$C$16321,INDIRECT("Coefficients!$AD$2:$AD$33")))),1/(1+EXP(-SUMPRODUCT(Engine!$C$16290:$C$16321,INDIRECT("Coefficients!$AE$2:$AE$33"))))))</f>
      </c>
      <c r="AE515" s="8">
        <f>IF(OR($B515="",$C515="",$D515="",$E515="",$F515="",$G515="",$H515="",$I515="",$J515="",$K515="",$L515=""),"",IF($B515="Female",1/(1+EXP(-SUMPRODUCT(Engine!$C$16290:$C$16321,INDIRECT("Coefficients!$AF$2:$AF$33")))),1/(1+EXP(-SUMPRODUCT(Engine!$C$16290:$C$16321,INDIRECT("Coefficients!$AG$2:$AG$33"))))))</f>
      </c>
      <c r="AF515" s="8">
        <f>IF(OR($B515="",$C515="",$D515="",$E515="",$F515="",$G515="",$H515="",$I515="",$J515="",$K515="",$L515=""),"",IF($B515="Female",1/(1+EXP(-SUMPRODUCT(Engine!$C$16290:$C$16321,INDIRECT("Coefficients!$AH$2:$AH$33")))),1/(1+EXP(-SUMPRODUCT(Engine!$C$16290:$C$16321,INDIRECT("Coefficients!$AI$2:$AI$33"))))))</f>
      </c>
      <c r="AG515" s="8">
        <f>IF(OR($B515="",$C515="",$D515="",$E515="",$F515="",$G515="",$H515="",$I515="",$J515="",$K515="",$L515=""),"",IF($B515="Female",1/(1+EXP(-SUMPRODUCT(Engine!$C$16290:$C$16321,INDIRECT("Coefficients!$AJ$2:$AJ$33")))),1/(1+EXP(-SUMPRODUCT(Engine!$C$16290:$C$16321,INDIRECT("Coefficients!$AK$2:$AK$33"))))))</f>
      </c>
      <c r="AH515" s="8">
        <f>IF(OR($B515="",$C515="",$D515="",$E515="",$F515="",$G515="",$H515="",$I515="",$J515="",$K515="",$L515=""),"",IF($B515="Female",1/(1+EXP(-SUMPRODUCT(Engine!$C$16290:$C$16321,INDIRECT("Coefficients!$AL$2:$AL$33")))),1/(1+EXP(-SUMPRODUCT(Engine!$C$16290:$C$16321,INDIRECT("Coefficients!$AM$2:$AM$33"))))))</f>
      </c>
      <c r="AI515" s="8">
        <f>IF(OR($B515="",$C515="",$D515="",$E515="",$F515="",$G515="",$H515="",$I515="",$J515="",$K515="",$L515=""),"",IF($B515="Female",1/(1+EXP(-SUMPRODUCT(Engine!$C$16290:$C$16321,INDIRECT("Coefficients!$AN$2:$AN$33")))),1/(1+EXP(-SUMPRODUCT(Engine!$C$16290:$C$16321,INDIRECT("Coefficients!$AO$2:$AO$33"))))))</f>
      </c>
      <c r="AJ515" s="8">
        <f>IF(OR($B515="",$C515="",$D515="",$E515="",$F515="",$G515="",$H515="",$I515="",$J515="",$K515="",$L515=""),"",IF($B515="Female",1/(1+EXP(-SUMPRODUCT(Engine!$C$16290:$C$16321,INDIRECT("Coefficients!$AP$2:$AP$33")))),1/(1+EXP(-SUMPRODUCT(Engine!$C$16290:$C$16321,INDIRECT("Coefficients!$AQ$2:$AQ$33"))))))</f>
      </c>
      <c r="AK515" s="8">
        <f>IF(OR($B515="",$C515="",$D515="",$E515="",$F515="",$G515="",$H515="",$I515="",$J515="",$K515="",$L515=""),"",IF($B515="Female",1/(1+EXP(-SUMPRODUCT(Engine!$C$16290:$C$16321,INDIRECT("Coefficients!$AR$2:$AR$33")))),1/(1+EXP(-SUMPRODUCT(Engine!$C$16290:$C$16321,INDIRECT("Coefficients!$AS$2:$AS$33"))))))</f>
      </c>
      <c r="AL515" s="8">
        <f>IF(OR($B515="",$C515="",$D515="",$E515="",$F515="",$G515="",$H515="",$I515="",$J515="",$K515="",$L515=""),"",IF($B515="Female",1/(1+EXP(-SUMPRODUCT(Engine!$C$16290:$C$16321,INDIRECT("Coefficients!$AT$2:$AT$33")))),1/(1+EXP(-SUMPRODUCT(Engine!$C$16290:$C$16321,INDIRECT("Coefficients!$AU$2:$AU$33"))))))</f>
      </c>
      <c r="AM515" s="8">
        <f>IF(OR($B515="",$C515="",$D515="",$E515="",$F515="",$G515="",$H515="",$I515="",$J515="",$K515="",$L515=""),"",IF($B515="Female",1/(1+EXP(-SUMPRODUCT(Engine!$C$16290:$C$16321,INDIRECT("Coefficients!$AV$2:$AV$33")))),1/(1+EXP(-SUMPRODUCT(Engine!$C$16290:$C$16321,INDIRECT("Coefficients!$AW$2:$AW$33"))))))</f>
      </c>
      <c r="AN515" s="8">
        <f>IF(OR($B515="",$C515="",$D515="",$E515="",$F515="",$G515="",$H515="",$I515="",$J515="",$K515="",$L515=""),"",IF($B515="Female",1/(1+EXP(-SUMPRODUCT(Engine!$C$16290:$C$16321,INDIRECT("Coefficients!$AX$2:$AX$33")))),1/(1+EXP(-SUMPRODUCT(Engine!$C$16290:$C$16321,INDIRECT("Coefficients!$AY$2:$AY$33"))))))</f>
      </c>
      <c r="AO515" s="8">
        <f>IF(OR($B515="",$C515="",$D515="",$E515="",$F515="",$G515="",$H515="",$I515="",$J515="",$K515="",$L515=""),"",IF($B515="Female",1/(1+EXP(-SUMPRODUCT(Engine!$C$16290:$C$16321,INDIRECT("Coefficients!$AZ$2:$AZ$33")))),1/(1+EXP(-SUMPRODUCT(Engine!$C$16290:$C$16321,INDIRECT("Coefficients!$BA$2:$BA$33"))))))</f>
      </c>
      <c r="AP515" s="8">
        <f>IF(OR($B515="",$C515="",$D515="",$E515="",$F515="",$G515="",$H515="",$I515="",$J515="",$K515="",$L515=""),"",IF($B515="Female",1/(1+EXP(-SUMPRODUCT(Engine!$C$16290:$C$16321,INDIRECT("Coefficients!$BB$2:$BB$33")))),1/(1+EXP(-SUMPRODUCT(Engine!$C$16290:$C$16321,INDIRECT("Coefficients!$BC$2:$BC$33"))))))</f>
      </c>
      <c r="AQ515" s="8">
        <f>IF(OR($B515="",$C515="",$D515="",$E515="",$F515="",$G515="",$H515="",$I515="",$J515="",$K515="",$L515=""),"",IF($B515="Female",1/(1+EXP(-SUMPRODUCT(Engine!$C$16290:$C$16321,INDIRECT("Coefficients!$BD$2:$BD$33")))),1/(1+EXP(-SUMPRODUCT(Engine!$C$16290:$C$16321,INDIRECT("Coefficients!$BE$2:$BE$33"))))))</f>
      </c>
      <c r="AR515" s="8">
        <f>IF(OR($B515="",$C515="",$D515="",$E515="",$F515="",$G515="",$H515="",$I515="",$J515="",$K515="",$L515=""),"",IF($B515="Female",1/(1+EXP(-SUMPRODUCT(Engine!$C$16290:$C$16321,INDIRECT("Coefficients!$BF$2:$BF$33")))),1/(1+EXP(-SUMPRODUCT(Engine!$C$16290:$C$16321,INDIRECT("Coefficients!$BG$2:$BG$33"))))))</f>
      </c>
      <c r="AS515" s="8">
        <f>IF(OR($B515="",$C515="",$D515="",$E515="",$F515="",$G515="",$H515="",$I515="",$J515="",$K515="",$L515=""),"",IF($B515="Female",1/(1+EXP(-SUMPRODUCT(Engine!$C$16290:$C$16321,INDIRECT("Coefficients!$BH$2:$BH$33")))),1/(1+EXP(-SUMPRODUCT(Engine!$C$16290:$C$16321,INDIRECT("Coefficients!$BI$2:$BI$33"))))))</f>
      </c>
      <c r="AT515" s="8">
        <f>IF(OR($B515="",$C515="",$D515="",$E515="",$F515="",$G515="",$H515="",$I515="",$J515="",$K515="",$L515=""),"",IF($B515="Female",1/(1+EXP(-SUMPRODUCT(Engine!$C$16290:$C$16321,INDIRECT("Coefficients!$BJ$2:$BJ$33")))),1/(1+EXP(-SUMPRODUCT(Engine!$C$16290:$C$16321,INDIRECT("Coefficients!$BK$2:$BK$33"))))))</f>
      </c>
      <c r="AU515" s="8">
        <f>IF(OR($B515="",$C515="",$D515="",$E515="",$F515="",$G515="",$H515="",$I515="",$J515="",$K515="",$L515=""),"",IF($B515="Female",1/(1+EXP(-SUMPRODUCT(Engine!$C$16290:$C$16321,INDIRECT("Coefficients!$BL$2:$BL$33")))),1/(1+EXP(-SUMPRODUCT(Engine!$C$16290:$C$16321,INDIRECT("Coefficients!$BM$2:$BM$33"))))))</f>
      </c>
      <c r="AV515" s="8">
        <f>IF(OR($B515="",$C515="",$D515="",$E515="",$F515="",$G515="",$H515="",$I515="",$J515="",$K515="",$L515=""),"",IF($B515="Female",1/(1+EXP(-SUMPRODUCT(Engine!$C$16290:$C$16321,INDIRECT("Coefficients!$BN$2:$BN$33")))),1/(1+EXP(-SUMPRODUCT(Engine!$C$16290:$C$16321,INDIRECT("Coefficients!$BO$2:$BO$33"))))))</f>
      </c>
      <c r="AW515" s="8">
        <f>IF(OR($B515="",$C515="",$D515="",$E515="",$F515="",$G515="",$H515="",$I515="",$J515="",$K515="",$L515=""),"",IF($B515="Female",1/(1+EXP(-SUMPRODUCT(Engine!$C$16290:$C$16321,INDIRECT("Coefficients!$BP$2:$BP$33")))),1/(1+EXP(-SUMPRODUCT(Engine!$C$16290:$C$16321,INDIRECT("Coefficients!$BQ$2:$BQ$33"))))))</f>
      </c>
      <c r="AX515" s="8">
        <f>IF(OR($B515="",$C515="",$D515="",$E515="",$F515="",$G515="",$H515="",$I515="",$J515="",$K515="",$L515=""),"",IF($B515="Female",1/(1+EXP(-SUMPRODUCT(Engine!$C$16290:$C$16321,INDIRECT("Coefficients!$BR$2:$BR$33")))),1/(1+EXP(-SUMPRODUCT(Engine!$C$16290:$C$16321,INDIRECT("Coefficients!$BS$2:$BS$33"))))))</f>
      </c>
      <c r="AY515" s="8">
        <f>IF(OR($B515="",$C515="",$D515="",$E515="",$F515="",$G515="",$H515="",$I515="",$J515="",$K515="",$L515=""),"",IF($B515="Female",1/(1+EXP(-SUMPRODUCT(Engine!$C$16290:$C$16321,INDIRECT("Coefficients!$BT$2:$BT$33")))),1/(1+EXP(-SUMPRODUCT(Engine!$C$16290:$C$16321,INDIRECT("Coefficients!$BU$2:$BU$33"))))))</f>
      </c>
      <c r="AZ515" s="8">
        <f>IF(OR($B515="",$C515="",$D515="",$E515="",$F515="",$G515="",$H515="",$I515="",$J515="",$K515="",$L515=""),"",IF($B515="Female",1/(1+EXP(-SUMPRODUCT(Engine!$C$16290:$C$16321,INDIRECT("Coefficients!$BV$2:$BV$33")))),1/(1+EXP(-SUMPRODUCT(Engine!$C$16290:$C$16321,INDIRECT("Coefficients!$BW$2:$BW$33"))))))</f>
      </c>
      <c r="BA515" s="8">
        <f>IF(OR($B515="",$C515="",$D515="",$E515="",$F515="",$G515="",$H515="",$I515="",$J515="",$K515="",$L515=""),"",IF($B515="Female",1/(1+EXP(-SUMPRODUCT(Engine!$C$16290:$C$16321,INDIRECT("Coefficients!$BX$2:$BX$33")))),1/(1+EXP(-SUMPRODUCT(Engine!$C$16290:$C$16321,INDIRECT("Coefficients!$BY$2:$BY$33"))))))</f>
      </c>
      <c r="BB515" s="8">
        <f>IF(OR($B515="",$C515="",$D515="",$E515="",$F515="",$G515="",$H515="",$I515="",$J515="",$K515="",$L515=""),"",IF($B515="Female",1/(1+EXP(-SUMPRODUCT(Engine!$C$16290:$C$16321,INDIRECT("Coefficients!$BZ$2:$BZ$33")))),1/(1+EXP(-SUMPRODUCT(Engine!$C$16290:$C$16321,INDIRECT("Coefficients!$CA$2:$CA$33"))))))</f>
      </c>
      <c r="BC515" s="8">
        <f>IF(OR($B515="",$C515="",$D515="",$E515="",$F515="",$G515="",$H515="",$I515="",$J515="",$K515="",$L515=""),"",IF($B515="Female",1/(1+EXP(-SUMPRODUCT(Engine!$C$16290:$C$16321,INDIRECT("Coefficients!$CB$2:$CB$33")))),1/(1+EXP(-SUMPRODUCT(Engine!$C$16290:$C$16321,INDIRECT("Coefficients!$CC$2:$CC$33"))))))</f>
      </c>
      <c r="BD515" s="8">
        <f>IF(OR($B515="",$C515="",$D515="",$E515="",$F515="",$G515="",$H515="",$I515="",$J515="",$K515="",$L515=""),"",IF($B515="Female",1/(1+EXP(-SUMPRODUCT(Engine!$C$16290:$C$16321,INDIRECT("Coefficients!$CD$2:$CD$33")))),1/(1+EXP(-SUMPRODUCT(Engine!$C$16290:$C$16321,INDIRECT("Coefficients!$CE$2:$CE$33"))))))</f>
      </c>
      <c r="BE515" s="8">
        <f>IF(OR($B515="",$C515="",$D515="",$E515="",$F515="",$G515="",$H515="",$I515="",$J515="",$K515="",$L515=""),"",IF($B515="Female",1/(1+EXP(-SUMPRODUCT(Engine!$C$16290:$C$16321,INDIRECT("Coefficients!$CF$2:$CF$33")))),1/(1+EXP(-SUMPRODUCT(Engine!$C$16290:$C$16321,INDIRECT("Coefficients!$CG$2:$CG$33"))))))</f>
      </c>
      <c r="BF515" s="8">
        <f>IF(OR($B515="",$C515="",$D515="",$E515="",$F515="",$G515="",$H515="",$I515="",$J515="",$K515="",$L515=""),"",IF($B515="Female",1/(1+EXP(-SUMPRODUCT(Engine!$C$16290:$C$16321,INDIRECT("Coefficients!$CH$2:$CH$33")))),1/(1+EXP(-SUMPRODUCT(Engine!$C$16290:$C$16321,INDIRECT("Coefficients!$CI$2:$CI$33"))))))</f>
      </c>
      <c r="BG515" s="8">
        <f>IF(OR($B515="",$C515="",$D515="",$E515="",$F515="",$G515="",$H515="",$I515="",$J515="",$K515="",$L515=""),"",IF($B515="Female",1/(1+EXP(-SUMPRODUCT(Engine!$C$16290:$C$16321,INDIRECT("Coefficients!$CJ$2:$CJ$33")))),1/(1+EXP(-SUMPRODUCT(Engine!$C$16290:$C$16321,INDIRECT("Coefficients!$CK$2:$CK$33"))))))</f>
      </c>
      <c r="BH515" s="8">
        <f>IF(OR($B515="",$C515="",$D515="",$E515="",$F515="",$G515="",$H515="",$I515="",$J515="",$K515="",$L515=""),"",IF($B515="Female",1/(1+EXP(-SUMPRODUCT(Engine!$C$16290:$C$16321,INDIRECT("Coefficients!$CL$2:$CL$33")))),1/(1+EXP(-SUMPRODUCT(Engine!$C$16290:$C$16321,INDIRECT("Coefficients!$CM$2:$CM$33"))))))</f>
      </c>
      <c r="BI515" s="8">
        <f>IF(OR($B515="",$C515="",$D515="",$E515="",$F515="",$G515="",$H515="",$I515="",$J515="",$K515="",$L515=""),"",IF($B515="Female",1/(1+EXP(-SUMPRODUCT(Engine!$C$16290:$C$16321,INDIRECT("Coefficients!$CN$2:$CN$33")))),1/(1+EXP(-SUMPRODUCT(Engine!$C$16290:$C$16321,INDIRECT("Coefficients!$CO$2:$CO$33"))))))</f>
      </c>
      <c r="BJ515" s="8">
        <f>IF(OR($B515="",$C515="",$D515="",$E515="",$F515="",$G515="",$H515="",$I515="",$J515="",$K515="",$L515=""),"",IF($B515="Female",1/(1+EXP(-SUMPRODUCT(Engine!$C$16290:$C$16321,INDIRECT("Coefficients!$CP$2:$CP$33")))),1/(1+EXP(-SUMPRODUCT(Engine!$C$16290:$C$16321,INDIRECT("Coefficients!$CQ$2:$CQ$33"))))))</f>
      </c>
      <c r="BK515" s="8">
        <f>IF(OR($B515="",$C515="",$D515="",$E515="",$F515="",$G515="",$H515="",$I515="",$J515="",$K515="",$L515=""),"",IF($B515="Female",1/(1+EXP(-SUMPRODUCT(Engine!$C$16290:$C$16321,INDIRECT("Coefficients!$CR$2:$CR$33")))),1/(1+EXP(-SUMPRODUCT(Engine!$C$16290:$C$16321,INDIRECT("Coefficients!$CS$2:$CS$33"))))))</f>
      </c>
      <c r="BL515" s="8">
        <f>IF(OR($B515="",$C515="",$D515="",$E515="",$F515="",$G515="",$H515="",$I515="",$J515="",$K515="",$L515=""),"",IF($B515="Female",1/(1+EXP(-SUMPRODUCT(Engine!$C$16290:$C$16321,INDIRECT("Coefficients!$CT$2:$CT$33")))),1/(1+EXP(-SUMPRODUCT(Engine!$C$16290:$C$16321,INDIRECT("Coefficients!$CU$2:$CU$33"))))))</f>
      </c>
      <c r="BM515" s="8">
        <f>IF(OR($B515="",$C515="",$D515="",$E515="",$F515="",$G515="",$H515="",$I515="",$J515="",$K515="",$L515=""),"",IF($B515="Female",1/(1+EXP(-SUMPRODUCT(Engine!$C$16290:$C$16321,INDIRECT("Coefficients!$CV$2:$CV$33")))),1/(1+EXP(-SUMPRODUCT(Engine!$C$16290:$C$16321,INDIRECT("Coefficients!$CW$2:$CW$33"))))))</f>
      </c>
    </row>
    <row r="516" spans="1:65" x14ac:dyDescent="0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8">
        <f>IF(OR($B516="",$C516="",$D516="",$E516="",$F516="",$G516="",$H516="",$I516="",$J516="",$K516="",$L516=""),"",IF($B516="Female",1/(1+EXP(-SUMPRODUCT(Engine!$C$16322:$C$16353,INDIRECT("Coefficients!$B$2:$B$33")))),1/(1+EXP(-SUMPRODUCT(Engine!$C$16322:$C$16353,INDIRECT("Coefficients!$C$2:$C$33"))))))</f>
      </c>
      <c r="Q516" s="8">
        <f>IF(OR($B516="",$C516="",$D516="",$E516="",$F516="",$G516="",$H516="",$I516="",$J516="",$K516="",$L516=""),"",IF($B516="Female",1/(1+EXP(-SUMPRODUCT(Engine!$C$16322:$C$16353,INDIRECT("Coefficients!$D$2:$D$33")))),1/(1+EXP(-SUMPRODUCT(Engine!$C$16322:$C$16353,INDIRECT("Coefficients!$E$2:$E$33"))))))</f>
      </c>
      <c r="R516" s="8">
        <f>IF(OR($B516="",$C516="",$D516="",$E516="",$F516="",$G516="",$H516="",$I516="",$J516="",$K516="",$L516=""),"",IF($B516="Female",1/(1+EXP(-SUMPRODUCT(Engine!$C$16322:$C$16353,INDIRECT("Coefficients!$F$2:$F$33")))),1/(1+EXP(-SUMPRODUCT(Engine!$C$16322:$C$16353,INDIRECT("Coefficients!$G$2:$G$33"))))))</f>
      </c>
      <c r="S516" s="8">
        <f>IF(OR($B516="",$C516="",$D516="",$E516="",$F516="",$G516="",$H516="",$I516="",$J516="",$K516="",$L516=""),"",IF($B516="Female",1/(1+EXP(-SUMPRODUCT(Engine!$C$16322:$C$16353,INDIRECT("Coefficients!$H$2:$H$33")))),1/(1+EXP(-SUMPRODUCT(Engine!$C$16322:$C$16353,INDIRECT("Coefficients!$I$2:$I$33"))))))</f>
      </c>
      <c r="T516" s="8">
        <f>IF(OR($B516="",$C516="",$D516="",$E516="",$F516="",$G516="",$H516="",$I516="",$J516="",$K516="",$L516=""),"",IF($B516="Female",1/(1+EXP(-SUMPRODUCT(Engine!$C$16322:$C$16353,INDIRECT("Coefficients!$J$2:$J$33")))),1/(1+EXP(-SUMPRODUCT(Engine!$C$16322:$C$16353,INDIRECT("Coefficients!$K$2:$K$33"))))))</f>
      </c>
      <c r="U516" s="8">
        <f>IF(OR($B516="",$C516="",$D516="",$E516="",$F516="",$G516="",$H516="",$I516="",$J516="",$K516="",$L516=""),"",IF($B516="Female",1/(1+EXP(-SUMPRODUCT(Engine!$C$16322:$C$16353,INDIRECT("Coefficients!$L$2:$L$33")))),1/(1+EXP(-SUMPRODUCT(Engine!$C$16322:$C$16353,INDIRECT("Coefficients!$M$2:$M$33"))))))</f>
      </c>
      <c r="V516" s="8">
        <f>IF(OR($B516="",$C516="",$D516="",$E516="",$F516="",$G516="",$H516="",$I516="",$J516="",$K516="",$L516=""),"",IF($B516="Female",1/(1+EXP(-SUMPRODUCT(Engine!$C$16322:$C$16353,INDIRECT("Coefficients!$N$2:$N$33")))),1/(1+EXP(-SUMPRODUCT(Engine!$C$16322:$C$16353,INDIRECT("Coefficients!$O$2:$O$33"))))))</f>
      </c>
      <c r="W516" s="8">
        <f>IF(OR($B516="",$C516="",$D516="",$E516="",$F516="",$G516="",$H516="",$I516="",$J516="",$K516="",$L516=""),"",IF($B516="Female",1/(1+EXP(-SUMPRODUCT(Engine!$C$16322:$C$16353,INDIRECT("Coefficients!$P$2:$P$33")))),1/(1+EXP(-SUMPRODUCT(Engine!$C$16322:$C$16353,INDIRECT("Coefficients!$Q$2:$Q$33"))))))</f>
      </c>
      <c r="X516" s="8">
        <f>IF(OR($B516="",$C516="",$D516="",$E516="",$F516="",$G516="",$H516="",$I516="",$J516="",$K516="",$L516=""),"",IF($B516="Female",1/(1+EXP(-SUMPRODUCT(Engine!$C$16322:$C$16353,INDIRECT("Coefficients!$R$2:$R$33")))),1/(1+EXP(-SUMPRODUCT(Engine!$C$16322:$C$16353,INDIRECT("Coefficients!$S$2:$S$33"))))))</f>
      </c>
      <c r="Y516" s="8">
        <f>IF(OR($B516="",$C516="",$D516="",$E516="",$F516="",$G516="",$H516="",$I516="",$J516="",$K516="",$L516=""),"",IF($B516="Female",1/(1+EXP(-SUMPRODUCT(Engine!$C$16322:$C$16353,INDIRECT("Coefficients!$T$2:$T$33")))),1/(1+EXP(-SUMPRODUCT(Engine!$C$16322:$C$16353,INDIRECT("Coefficients!$U$2:$U$33"))))))</f>
      </c>
      <c r="Z516" s="8">
        <f>IF(OR($B516="",$C516="",$D516="",$E516="",$F516="",$G516="",$H516="",$I516="",$J516="",$K516="",$L516=""),"",IF($B516="Female",1/(1+EXP(-SUMPRODUCT(Engine!$C$16322:$C$16353,INDIRECT("Coefficients!$V$2:$V$33")))),1/(1+EXP(-SUMPRODUCT(Engine!$C$16322:$C$16353,INDIRECT("Coefficients!$W$2:$W$33"))))))</f>
      </c>
      <c r="AA516" s="8">
        <f>IF(OR($B516="",$C516="",$D516="",$E516="",$F516="",$G516="",$H516="",$I516="",$J516="",$K516="",$L516=""),"",IF($B516="Female",1/(1+EXP(-SUMPRODUCT(Engine!$C$16322:$C$16353,INDIRECT("Coefficients!$X$2:$X$33")))),1/(1+EXP(-SUMPRODUCT(Engine!$C$16322:$C$16353,INDIRECT("Coefficients!$Y$2:$Y$33"))))))</f>
      </c>
      <c r="AB516" s="8">
        <f>IF(OR($B516="",$C516="",$D516="",$E516="",$F516="",$G516="",$H516="",$I516="",$J516="",$K516="",$L516=""),"",IF($B516="Female",1/(1+EXP(-SUMPRODUCT(Engine!$C$16322:$C$16353,INDIRECT("Coefficients!$Z$2:$Z$33")))),1/(1+EXP(-SUMPRODUCT(Engine!$C$16322:$C$16353,INDIRECT("Coefficients!$AA$2:$AA$33"))))))</f>
      </c>
      <c r="AC516" s="8">
        <f>IF(OR($B516="",$C516="",$D516="",$E516="",$F516="",$G516="",$H516="",$I516="",$J516="",$K516="",$L516=""),"",IF($B516="Female",1/(1+EXP(-SUMPRODUCT(Engine!$C$16322:$C$16353,INDIRECT("Coefficients!$AB$2:$AB$33")))),1/(1+EXP(-SUMPRODUCT(Engine!$C$16322:$C$16353,INDIRECT("Coefficients!$AC$2:$AC$33"))))))</f>
      </c>
      <c r="AD516" s="8">
        <f>IF(OR($B516="",$C516="",$D516="",$E516="",$F516="",$G516="",$H516="",$I516="",$J516="",$K516="",$L516=""),"",IF($B516="Female",1/(1+EXP(-SUMPRODUCT(Engine!$C$16322:$C$16353,INDIRECT("Coefficients!$AD$2:$AD$33")))),1/(1+EXP(-SUMPRODUCT(Engine!$C$16322:$C$16353,INDIRECT("Coefficients!$AE$2:$AE$33"))))))</f>
      </c>
      <c r="AE516" s="8">
        <f>IF(OR($B516="",$C516="",$D516="",$E516="",$F516="",$G516="",$H516="",$I516="",$J516="",$K516="",$L516=""),"",IF($B516="Female",1/(1+EXP(-SUMPRODUCT(Engine!$C$16322:$C$16353,INDIRECT("Coefficients!$AF$2:$AF$33")))),1/(1+EXP(-SUMPRODUCT(Engine!$C$16322:$C$16353,INDIRECT("Coefficients!$AG$2:$AG$33"))))))</f>
      </c>
      <c r="AF516" s="8">
        <f>IF(OR($B516="",$C516="",$D516="",$E516="",$F516="",$G516="",$H516="",$I516="",$J516="",$K516="",$L516=""),"",IF($B516="Female",1/(1+EXP(-SUMPRODUCT(Engine!$C$16322:$C$16353,INDIRECT("Coefficients!$AH$2:$AH$33")))),1/(1+EXP(-SUMPRODUCT(Engine!$C$16322:$C$16353,INDIRECT("Coefficients!$AI$2:$AI$33"))))))</f>
      </c>
      <c r="AG516" s="8">
        <f>IF(OR($B516="",$C516="",$D516="",$E516="",$F516="",$G516="",$H516="",$I516="",$J516="",$K516="",$L516=""),"",IF($B516="Female",1/(1+EXP(-SUMPRODUCT(Engine!$C$16322:$C$16353,INDIRECT("Coefficients!$AJ$2:$AJ$33")))),1/(1+EXP(-SUMPRODUCT(Engine!$C$16322:$C$16353,INDIRECT("Coefficients!$AK$2:$AK$33"))))))</f>
      </c>
      <c r="AH516" s="8">
        <f>IF(OR($B516="",$C516="",$D516="",$E516="",$F516="",$G516="",$H516="",$I516="",$J516="",$K516="",$L516=""),"",IF($B516="Female",1/(1+EXP(-SUMPRODUCT(Engine!$C$16322:$C$16353,INDIRECT("Coefficients!$AL$2:$AL$33")))),1/(1+EXP(-SUMPRODUCT(Engine!$C$16322:$C$16353,INDIRECT("Coefficients!$AM$2:$AM$33"))))))</f>
      </c>
      <c r="AI516" s="8">
        <f>IF(OR($B516="",$C516="",$D516="",$E516="",$F516="",$G516="",$H516="",$I516="",$J516="",$K516="",$L516=""),"",IF($B516="Female",1/(1+EXP(-SUMPRODUCT(Engine!$C$16322:$C$16353,INDIRECT("Coefficients!$AN$2:$AN$33")))),1/(1+EXP(-SUMPRODUCT(Engine!$C$16322:$C$16353,INDIRECT("Coefficients!$AO$2:$AO$33"))))))</f>
      </c>
      <c r="AJ516" s="8">
        <f>IF(OR($B516="",$C516="",$D516="",$E516="",$F516="",$G516="",$H516="",$I516="",$J516="",$K516="",$L516=""),"",IF($B516="Female",1/(1+EXP(-SUMPRODUCT(Engine!$C$16322:$C$16353,INDIRECT("Coefficients!$AP$2:$AP$33")))),1/(1+EXP(-SUMPRODUCT(Engine!$C$16322:$C$16353,INDIRECT("Coefficients!$AQ$2:$AQ$33"))))))</f>
      </c>
      <c r="AK516" s="8">
        <f>IF(OR($B516="",$C516="",$D516="",$E516="",$F516="",$G516="",$H516="",$I516="",$J516="",$K516="",$L516=""),"",IF($B516="Female",1/(1+EXP(-SUMPRODUCT(Engine!$C$16322:$C$16353,INDIRECT("Coefficients!$AR$2:$AR$33")))),1/(1+EXP(-SUMPRODUCT(Engine!$C$16322:$C$16353,INDIRECT("Coefficients!$AS$2:$AS$33"))))))</f>
      </c>
      <c r="AL516" s="8">
        <f>IF(OR($B516="",$C516="",$D516="",$E516="",$F516="",$G516="",$H516="",$I516="",$J516="",$K516="",$L516=""),"",IF($B516="Female",1/(1+EXP(-SUMPRODUCT(Engine!$C$16322:$C$16353,INDIRECT("Coefficients!$AT$2:$AT$33")))),1/(1+EXP(-SUMPRODUCT(Engine!$C$16322:$C$16353,INDIRECT("Coefficients!$AU$2:$AU$33"))))))</f>
      </c>
      <c r="AM516" s="8">
        <f>IF(OR($B516="",$C516="",$D516="",$E516="",$F516="",$G516="",$H516="",$I516="",$J516="",$K516="",$L516=""),"",IF($B516="Female",1/(1+EXP(-SUMPRODUCT(Engine!$C$16322:$C$16353,INDIRECT("Coefficients!$AV$2:$AV$33")))),1/(1+EXP(-SUMPRODUCT(Engine!$C$16322:$C$16353,INDIRECT("Coefficients!$AW$2:$AW$33"))))))</f>
      </c>
      <c r="AN516" s="8">
        <f>IF(OR($B516="",$C516="",$D516="",$E516="",$F516="",$G516="",$H516="",$I516="",$J516="",$K516="",$L516=""),"",IF($B516="Female",1/(1+EXP(-SUMPRODUCT(Engine!$C$16322:$C$16353,INDIRECT("Coefficients!$AX$2:$AX$33")))),1/(1+EXP(-SUMPRODUCT(Engine!$C$16322:$C$16353,INDIRECT("Coefficients!$AY$2:$AY$33"))))))</f>
      </c>
      <c r="AO516" s="8">
        <f>IF(OR($B516="",$C516="",$D516="",$E516="",$F516="",$G516="",$H516="",$I516="",$J516="",$K516="",$L516=""),"",IF($B516="Female",1/(1+EXP(-SUMPRODUCT(Engine!$C$16322:$C$16353,INDIRECT("Coefficients!$AZ$2:$AZ$33")))),1/(1+EXP(-SUMPRODUCT(Engine!$C$16322:$C$16353,INDIRECT("Coefficients!$BA$2:$BA$33"))))))</f>
      </c>
      <c r="AP516" s="8">
        <f>IF(OR($B516="",$C516="",$D516="",$E516="",$F516="",$G516="",$H516="",$I516="",$J516="",$K516="",$L516=""),"",IF($B516="Female",1/(1+EXP(-SUMPRODUCT(Engine!$C$16322:$C$16353,INDIRECT("Coefficients!$BB$2:$BB$33")))),1/(1+EXP(-SUMPRODUCT(Engine!$C$16322:$C$16353,INDIRECT("Coefficients!$BC$2:$BC$33"))))))</f>
      </c>
      <c r="AQ516" s="8">
        <f>IF(OR($B516="",$C516="",$D516="",$E516="",$F516="",$G516="",$H516="",$I516="",$J516="",$K516="",$L516=""),"",IF($B516="Female",1/(1+EXP(-SUMPRODUCT(Engine!$C$16322:$C$16353,INDIRECT("Coefficients!$BD$2:$BD$33")))),1/(1+EXP(-SUMPRODUCT(Engine!$C$16322:$C$16353,INDIRECT("Coefficients!$BE$2:$BE$33"))))))</f>
      </c>
      <c r="AR516" s="8">
        <f>IF(OR($B516="",$C516="",$D516="",$E516="",$F516="",$G516="",$H516="",$I516="",$J516="",$K516="",$L516=""),"",IF($B516="Female",1/(1+EXP(-SUMPRODUCT(Engine!$C$16322:$C$16353,INDIRECT("Coefficients!$BF$2:$BF$33")))),1/(1+EXP(-SUMPRODUCT(Engine!$C$16322:$C$16353,INDIRECT("Coefficients!$BG$2:$BG$33"))))))</f>
      </c>
      <c r="AS516" s="8">
        <f>IF(OR($B516="",$C516="",$D516="",$E516="",$F516="",$G516="",$H516="",$I516="",$J516="",$K516="",$L516=""),"",IF($B516="Female",1/(1+EXP(-SUMPRODUCT(Engine!$C$16322:$C$16353,INDIRECT("Coefficients!$BH$2:$BH$33")))),1/(1+EXP(-SUMPRODUCT(Engine!$C$16322:$C$16353,INDIRECT("Coefficients!$BI$2:$BI$33"))))))</f>
      </c>
      <c r="AT516" s="8">
        <f>IF(OR($B516="",$C516="",$D516="",$E516="",$F516="",$G516="",$H516="",$I516="",$J516="",$K516="",$L516=""),"",IF($B516="Female",1/(1+EXP(-SUMPRODUCT(Engine!$C$16322:$C$16353,INDIRECT("Coefficients!$BJ$2:$BJ$33")))),1/(1+EXP(-SUMPRODUCT(Engine!$C$16322:$C$16353,INDIRECT("Coefficients!$BK$2:$BK$33"))))))</f>
      </c>
      <c r="AU516" s="8">
        <f>IF(OR($B516="",$C516="",$D516="",$E516="",$F516="",$G516="",$H516="",$I516="",$J516="",$K516="",$L516=""),"",IF($B516="Female",1/(1+EXP(-SUMPRODUCT(Engine!$C$16322:$C$16353,INDIRECT("Coefficients!$BL$2:$BL$33")))),1/(1+EXP(-SUMPRODUCT(Engine!$C$16322:$C$16353,INDIRECT("Coefficients!$BM$2:$BM$33"))))))</f>
      </c>
      <c r="AV516" s="8">
        <f>IF(OR($B516="",$C516="",$D516="",$E516="",$F516="",$G516="",$H516="",$I516="",$J516="",$K516="",$L516=""),"",IF($B516="Female",1/(1+EXP(-SUMPRODUCT(Engine!$C$16322:$C$16353,INDIRECT("Coefficients!$BN$2:$BN$33")))),1/(1+EXP(-SUMPRODUCT(Engine!$C$16322:$C$16353,INDIRECT("Coefficients!$BO$2:$BO$33"))))))</f>
      </c>
      <c r="AW516" s="8">
        <f>IF(OR($B516="",$C516="",$D516="",$E516="",$F516="",$G516="",$H516="",$I516="",$J516="",$K516="",$L516=""),"",IF($B516="Female",1/(1+EXP(-SUMPRODUCT(Engine!$C$16322:$C$16353,INDIRECT("Coefficients!$BP$2:$BP$33")))),1/(1+EXP(-SUMPRODUCT(Engine!$C$16322:$C$16353,INDIRECT("Coefficients!$BQ$2:$BQ$33"))))))</f>
      </c>
      <c r="AX516" s="8">
        <f>IF(OR($B516="",$C516="",$D516="",$E516="",$F516="",$G516="",$H516="",$I516="",$J516="",$K516="",$L516=""),"",IF($B516="Female",1/(1+EXP(-SUMPRODUCT(Engine!$C$16322:$C$16353,INDIRECT("Coefficients!$BR$2:$BR$33")))),1/(1+EXP(-SUMPRODUCT(Engine!$C$16322:$C$16353,INDIRECT("Coefficients!$BS$2:$BS$33"))))))</f>
      </c>
      <c r="AY516" s="8">
        <f>IF(OR($B516="",$C516="",$D516="",$E516="",$F516="",$G516="",$H516="",$I516="",$J516="",$K516="",$L516=""),"",IF($B516="Female",1/(1+EXP(-SUMPRODUCT(Engine!$C$16322:$C$16353,INDIRECT("Coefficients!$BT$2:$BT$33")))),1/(1+EXP(-SUMPRODUCT(Engine!$C$16322:$C$16353,INDIRECT("Coefficients!$BU$2:$BU$33"))))))</f>
      </c>
      <c r="AZ516" s="8">
        <f>IF(OR($B516="",$C516="",$D516="",$E516="",$F516="",$G516="",$H516="",$I516="",$J516="",$K516="",$L516=""),"",IF($B516="Female",1/(1+EXP(-SUMPRODUCT(Engine!$C$16322:$C$16353,INDIRECT("Coefficients!$BV$2:$BV$33")))),1/(1+EXP(-SUMPRODUCT(Engine!$C$16322:$C$16353,INDIRECT("Coefficients!$BW$2:$BW$33"))))))</f>
      </c>
      <c r="BA516" s="8">
        <f>IF(OR($B516="",$C516="",$D516="",$E516="",$F516="",$G516="",$H516="",$I516="",$J516="",$K516="",$L516=""),"",IF($B516="Female",1/(1+EXP(-SUMPRODUCT(Engine!$C$16322:$C$16353,INDIRECT("Coefficients!$BX$2:$BX$33")))),1/(1+EXP(-SUMPRODUCT(Engine!$C$16322:$C$16353,INDIRECT("Coefficients!$BY$2:$BY$33"))))))</f>
      </c>
      <c r="BB516" s="8">
        <f>IF(OR($B516="",$C516="",$D516="",$E516="",$F516="",$G516="",$H516="",$I516="",$J516="",$K516="",$L516=""),"",IF($B516="Female",1/(1+EXP(-SUMPRODUCT(Engine!$C$16322:$C$16353,INDIRECT("Coefficients!$BZ$2:$BZ$33")))),1/(1+EXP(-SUMPRODUCT(Engine!$C$16322:$C$16353,INDIRECT("Coefficients!$CA$2:$CA$33"))))))</f>
      </c>
      <c r="BC516" s="8">
        <f>IF(OR($B516="",$C516="",$D516="",$E516="",$F516="",$G516="",$H516="",$I516="",$J516="",$K516="",$L516=""),"",IF($B516="Female",1/(1+EXP(-SUMPRODUCT(Engine!$C$16322:$C$16353,INDIRECT("Coefficients!$CB$2:$CB$33")))),1/(1+EXP(-SUMPRODUCT(Engine!$C$16322:$C$16353,INDIRECT("Coefficients!$CC$2:$CC$33"))))))</f>
      </c>
      <c r="BD516" s="8">
        <f>IF(OR($B516="",$C516="",$D516="",$E516="",$F516="",$G516="",$H516="",$I516="",$J516="",$K516="",$L516=""),"",IF($B516="Female",1/(1+EXP(-SUMPRODUCT(Engine!$C$16322:$C$16353,INDIRECT("Coefficients!$CD$2:$CD$33")))),1/(1+EXP(-SUMPRODUCT(Engine!$C$16322:$C$16353,INDIRECT("Coefficients!$CE$2:$CE$33"))))))</f>
      </c>
      <c r="BE516" s="8">
        <f>IF(OR($B516="",$C516="",$D516="",$E516="",$F516="",$G516="",$H516="",$I516="",$J516="",$K516="",$L516=""),"",IF($B516="Female",1/(1+EXP(-SUMPRODUCT(Engine!$C$16322:$C$16353,INDIRECT("Coefficients!$CF$2:$CF$33")))),1/(1+EXP(-SUMPRODUCT(Engine!$C$16322:$C$16353,INDIRECT("Coefficients!$CG$2:$CG$33"))))))</f>
      </c>
      <c r="BF516" s="8">
        <f>IF(OR($B516="",$C516="",$D516="",$E516="",$F516="",$G516="",$H516="",$I516="",$J516="",$K516="",$L516=""),"",IF($B516="Female",1/(1+EXP(-SUMPRODUCT(Engine!$C$16322:$C$16353,INDIRECT("Coefficients!$CH$2:$CH$33")))),1/(1+EXP(-SUMPRODUCT(Engine!$C$16322:$C$16353,INDIRECT("Coefficients!$CI$2:$CI$33"))))))</f>
      </c>
      <c r="BG516" s="8">
        <f>IF(OR($B516="",$C516="",$D516="",$E516="",$F516="",$G516="",$H516="",$I516="",$J516="",$K516="",$L516=""),"",IF($B516="Female",1/(1+EXP(-SUMPRODUCT(Engine!$C$16322:$C$16353,INDIRECT("Coefficients!$CJ$2:$CJ$33")))),1/(1+EXP(-SUMPRODUCT(Engine!$C$16322:$C$16353,INDIRECT("Coefficients!$CK$2:$CK$33"))))))</f>
      </c>
      <c r="BH516" s="8">
        <f>IF(OR($B516="",$C516="",$D516="",$E516="",$F516="",$G516="",$H516="",$I516="",$J516="",$K516="",$L516=""),"",IF($B516="Female",1/(1+EXP(-SUMPRODUCT(Engine!$C$16322:$C$16353,INDIRECT("Coefficients!$CL$2:$CL$33")))),1/(1+EXP(-SUMPRODUCT(Engine!$C$16322:$C$16353,INDIRECT("Coefficients!$CM$2:$CM$33"))))))</f>
      </c>
      <c r="BI516" s="8">
        <f>IF(OR($B516="",$C516="",$D516="",$E516="",$F516="",$G516="",$H516="",$I516="",$J516="",$K516="",$L516=""),"",IF($B516="Female",1/(1+EXP(-SUMPRODUCT(Engine!$C$16322:$C$16353,INDIRECT("Coefficients!$CN$2:$CN$33")))),1/(1+EXP(-SUMPRODUCT(Engine!$C$16322:$C$16353,INDIRECT("Coefficients!$CO$2:$CO$33"))))))</f>
      </c>
      <c r="BJ516" s="8">
        <f>IF(OR($B516="",$C516="",$D516="",$E516="",$F516="",$G516="",$H516="",$I516="",$J516="",$K516="",$L516=""),"",IF($B516="Female",1/(1+EXP(-SUMPRODUCT(Engine!$C$16322:$C$16353,INDIRECT("Coefficients!$CP$2:$CP$33")))),1/(1+EXP(-SUMPRODUCT(Engine!$C$16322:$C$16353,INDIRECT("Coefficients!$CQ$2:$CQ$33"))))))</f>
      </c>
      <c r="BK516" s="8">
        <f>IF(OR($B516="",$C516="",$D516="",$E516="",$F516="",$G516="",$H516="",$I516="",$J516="",$K516="",$L516=""),"",IF($B516="Female",1/(1+EXP(-SUMPRODUCT(Engine!$C$16322:$C$16353,INDIRECT("Coefficients!$CR$2:$CR$33")))),1/(1+EXP(-SUMPRODUCT(Engine!$C$16322:$C$16353,INDIRECT("Coefficients!$CS$2:$CS$33"))))))</f>
      </c>
      <c r="BL516" s="8">
        <f>IF(OR($B516="",$C516="",$D516="",$E516="",$F516="",$G516="",$H516="",$I516="",$J516="",$K516="",$L516=""),"",IF($B516="Female",1/(1+EXP(-SUMPRODUCT(Engine!$C$16322:$C$16353,INDIRECT("Coefficients!$CT$2:$CT$33")))),1/(1+EXP(-SUMPRODUCT(Engine!$C$16322:$C$16353,INDIRECT("Coefficients!$CU$2:$CU$33"))))))</f>
      </c>
      <c r="BM516" s="8">
        <f>IF(OR($B516="",$C516="",$D516="",$E516="",$F516="",$G516="",$H516="",$I516="",$J516="",$K516="",$L516=""),"",IF($B516="Female",1/(1+EXP(-SUMPRODUCT(Engine!$C$16322:$C$16353,INDIRECT("Coefficients!$CV$2:$CV$33")))),1/(1+EXP(-SUMPRODUCT(Engine!$C$16322:$C$16353,INDIRECT("Coefficients!$CW$2:$CW$33"))))))</f>
      </c>
    </row>
    <row r="517" spans="1:65" x14ac:dyDescent="0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8">
        <f>IF(OR($B517="",$C517="",$D517="",$E517="",$F517="",$G517="",$H517="",$I517="",$J517="",$K517="",$L517=""),"",IF($B517="Female",1/(1+EXP(-SUMPRODUCT(Engine!$C$16354:$C$16385,INDIRECT("Coefficients!$B$2:$B$33")))),1/(1+EXP(-SUMPRODUCT(Engine!$C$16354:$C$16385,INDIRECT("Coefficients!$C$2:$C$33"))))))</f>
      </c>
      <c r="Q517" s="8">
        <f>IF(OR($B517="",$C517="",$D517="",$E517="",$F517="",$G517="",$H517="",$I517="",$J517="",$K517="",$L517=""),"",IF($B517="Female",1/(1+EXP(-SUMPRODUCT(Engine!$C$16354:$C$16385,INDIRECT("Coefficients!$D$2:$D$33")))),1/(1+EXP(-SUMPRODUCT(Engine!$C$16354:$C$16385,INDIRECT("Coefficients!$E$2:$E$33"))))))</f>
      </c>
      <c r="R517" s="8">
        <f>IF(OR($B517="",$C517="",$D517="",$E517="",$F517="",$G517="",$H517="",$I517="",$J517="",$K517="",$L517=""),"",IF($B517="Female",1/(1+EXP(-SUMPRODUCT(Engine!$C$16354:$C$16385,INDIRECT("Coefficients!$F$2:$F$33")))),1/(1+EXP(-SUMPRODUCT(Engine!$C$16354:$C$16385,INDIRECT("Coefficients!$G$2:$G$33"))))))</f>
      </c>
      <c r="S517" s="8">
        <f>IF(OR($B517="",$C517="",$D517="",$E517="",$F517="",$G517="",$H517="",$I517="",$J517="",$K517="",$L517=""),"",IF($B517="Female",1/(1+EXP(-SUMPRODUCT(Engine!$C$16354:$C$16385,INDIRECT("Coefficients!$H$2:$H$33")))),1/(1+EXP(-SUMPRODUCT(Engine!$C$16354:$C$16385,INDIRECT("Coefficients!$I$2:$I$33"))))))</f>
      </c>
      <c r="T517" s="8">
        <f>IF(OR($B517="",$C517="",$D517="",$E517="",$F517="",$G517="",$H517="",$I517="",$J517="",$K517="",$L517=""),"",IF($B517="Female",1/(1+EXP(-SUMPRODUCT(Engine!$C$16354:$C$16385,INDIRECT("Coefficients!$J$2:$J$33")))),1/(1+EXP(-SUMPRODUCT(Engine!$C$16354:$C$16385,INDIRECT("Coefficients!$K$2:$K$33"))))))</f>
      </c>
      <c r="U517" s="8">
        <f>IF(OR($B517="",$C517="",$D517="",$E517="",$F517="",$G517="",$H517="",$I517="",$J517="",$K517="",$L517=""),"",IF($B517="Female",1/(1+EXP(-SUMPRODUCT(Engine!$C$16354:$C$16385,INDIRECT("Coefficients!$L$2:$L$33")))),1/(1+EXP(-SUMPRODUCT(Engine!$C$16354:$C$16385,INDIRECT("Coefficients!$M$2:$M$33"))))))</f>
      </c>
      <c r="V517" s="8">
        <f>IF(OR($B517="",$C517="",$D517="",$E517="",$F517="",$G517="",$H517="",$I517="",$J517="",$K517="",$L517=""),"",IF($B517="Female",1/(1+EXP(-SUMPRODUCT(Engine!$C$16354:$C$16385,INDIRECT("Coefficients!$N$2:$N$33")))),1/(1+EXP(-SUMPRODUCT(Engine!$C$16354:$C$16385,INDIRECT("Coefficients!$O$2:$O$33"))))))</f>
      </c>
      <c r="W517" s="8">
        <f>IF(OR($B517="",$C517="",$D517="",$E517="",$F517="",$G517="",$H517="",$I517="",$J517="",$K517="",$L517=""),"",IF($B517="Female",1/(1+EXP(-SUMPRODUCT(Engine!$C$16354:$C$16385,INDIRECT("Coefficients!$P$2:$P$33")))),1/(1+EXP(-SUMPRODUCT(Engine!$C$16354:$C$16385,INDIRECT("Coefficients!$Q$2:$Q$33"))))))</f>
      </c>
      <c r="X517" s="8">
        <f>IF(OR($B517="",$C517="",$D517="",$E517="",$F517="",$G517="",$H517="",$I517="",$J517="",$K517="",$L517=""),"",IF($B517="Female",1/(1+EXP(-SUMPRODUCT(Engine!$C$16354:$C$16385,INDIRECT("Coefficients!$R$2:$R$33")))),1/(1+EXP(-SUMPRODUCT(Engine!$C$16354:$C$16385,INDIRECT("Coefficients!$S$2:$S$33"))))))</f>
      </c>
      <c r="Y517" s="8">
        <f>IF(OR($B517="",$C517="",$D517="",$E517="",$F517="",$G517="",$H517="",$I517="",$J517="",$K517="",$L517=""),"",IF($B517="Female",1/(1+EXP(-SUMPRODUCT(Engine!$C$16354:$C$16385,INDIRECT("Coefficients!$T$2:$T$33")))),1/(1+EXP(-SUMPRODUCT(Engine!$C$16354:$C$16385,INDIRECT("Coefficients!$U$2:$U$33"))))))</f>
      </c>
      <c r="Z517" s="8">
        <f>IF(OR($B517="",$C517="",$D517="",$E517="",$F517="",$G517="",$H517="",$I517="",$J517="",$K517="",$L517=""),"",IF($B517="Female",1/(1+EXP(-SUMPRODUCT(Engine!$C$16354:$C$16385,INDIRECT("Coefficients!$V$2:$V$33")))),1/(1+EXP(-SUMPRODUCT(Engine!$C$16354:$C$16385,INDIRECT("Coefficients!$W$2:$W$33"))))))</f>
      </c>
      <c r="AA517" s="8">
        <f>IF(OR($B517="",$C517="",$D517="",$E517="",$F517="",$G517="",$H517="",$I517="",$J517="",$K517="",$L517=""),"",IF($B517="Female",1/(1+EXP(-SUMPRODUCT(Engine!$C$16354:$C$16385,INDIRECT("Coefficients!$X$2:$X$33")))),1/(1+EXP(-SUMPRODUCT(Engine!$C$16354:$C$16385,INDIRECT("Coefficients!$Y$2:$Y$33"))))))</f>
      </c>
      <c r="AB517" s="8">
        <f>IF(OR($B517="",$C517="",$D517="",$E517="",$F517="",$G517="",$H517="",$I517="",$J517="",$K517="",$L517=""),"",IF($B517="Female",1/(1+EXP(-SUMPRODUCT(Engine!$C$16354:$C$16385,INDIRECT("Coefficients!$Z$2:$Z$33")))),1/(1+EXP(-SUMPRODUCT(Engine!$C$16354:$C$16385,INDIRECT("Coefficients!$AA$2:$AA$33"))))))</f>
      </c>
      <c r="AC517" s="8">
        <f>IF(OR($B517="",$C517="",$D517="",$E517="",$F517="",$G517="",$H517="",$I517="",$J517="",$K517="",$L517=""),"",IF($B517="Female",1/(1+EXP(-SUMPRODUCT(Engine!$C$16354:$C$16385,INDIRECT("Coefficients!$AB$2:$AB$33")))),1/(1+EXP(-SUMPRODUCT(Engine!$C$16354:$C$16385,INDIRECT("Coefficients!$AC$2:$AC$33"))))))</f>
      </c>
      <c r="AD517" s="8">
        <f>IF(OR($B517="",$C517="",$D517="",$E517="",$F517="",$G517="",$H517="",$I517="",$J517="",$K517="",$L517=""),"",IF($B517="Female",1/(1+EXP(-SUMPRODUCT(Engine!$C$16354:$C$16385,INDIRECT("Coefficients!$AD$2:$AD$33")))),1/(1+EXP(-SUMPRODUCT(Engine!$C$16354:$C$16385,INDIRECT("Coefficients!$AE$2:$AE$33"))))))</f>
      </c>
      <c r="AE517" s="8">
        <f>IF(OR($B517="",$C517="",$D517="",$E517="",$F517="",$G517="",$H517="",$I517="",$J517="",$K517="",$L517=""),"",IF($B517="Female",1/(1+EXP(-SUMPRODUCT(Engine!$C$16354:$C$16385,INDIRECT("Coefficients!$AF$2:$AF$33")))),1/(1+EXP(-SUMPRODUCT(Engine!$C$16354:$C$16385,INDIRECT("Coefficients!$AG$2:$AG$33"))))))</f>
      </c>
      <c r="AF517" s="8">
        <f>IF(OR($B517="",$C517="",$D517="",$E517="",$F517="",$G517="",$H517="",$I517="",$J517="",$K517="",$L517=""),"",IF($B517="Female",1/(1+EXP(-SUMPRODUCT(Engine!$C$16354:$C$16385,INDIRECT("Coefficients!$AH$2:$AH$33")))),1/(1+EXP(-SUMPRODUCT(Engine!$C$16354:$C$16385,INDIRECT("Coefficients!$AI$2:$AI$33"))))))</f>
      </c>
      <c r="AG517" s="8">
        <f>IF(OR($B517="",$C517="",$D517="",$E517="",$F517="",$G517="",$H517="",$I517="",$J517="",$K517="",$L517=""),"",IF($B517="Female",1/(1+EXP(-SUMPRODUCT(Engine!$C$16354:$C$16385,INDIRECT("Coefficients!$AJ$2:$AJ$33")))),1/(1+EXP(-SUMPRODUCT(Engine!$C$16354:$C$16385,INDIRECT("Coefficients!$AK$2:$AK$33"))))))</f>
      </c>
      <c r="AH517" s="8">
        <f>IF(OR($B517="",$C517="",$D517="",$E517="",$F517="",$G517="",$H517="",$I517="",$J517="",$K517="",$L517=""),"",IF($B517="Female",1/(1+EXP(-SUMPRODUCT(Engine!$C$16354:$C$16385,INDIRECT("Coefficients!$AL$2:$AL$33")))),1/(1+EXP(-SUMPRODUCT(Engine!$C$16354:$C$16385,INDIRECT("Coefficients!$AM$2:$AM$33"))))))</f>
      </c>
      <c r="AI517" s="8">
        <f>IF(OR($B517="",$C517="",$D517="",$E517="",$F517="",$G517="",$H517="",$I517="",$J517="",$K517="",$L517=""),"",IF($B517="Female",1/(1+EXP(-SUMPRODUCT(Engine!$C$16354:$C$16385,INDIRECT("Coefficients!$AN$2:$AN$33")))),1/(1+EXP(-SUMPRODUCT(Engine!$C$16354:$C$16385,INDIRECT("Coefficients!$AO$2:$AO$33"))))))</f>
      </c>
      <c r="AJ517" s="8">
        <f>IF(OR($B517="",$C517="",$D517="",$E517="",$F517="",$G517="",$H517="",$I517="",$J517="",$K517="",$L517=""),"",IF($B517="Female",1/(1+EXP(-SUMPRODUCT(Engine!$C$16354:$C$16385,INDIRECT("Coefficients!$AP$2:$AP$33")))),1/(1+EXP(-SUMPRODUCT(Engine!$C$16354:$C$16385,INDIRECT("Coefficients!$AQ$2:$AQ$33"))))))</f>
      </c>
      <c r="AK517" s="8">
        <f>IF(OR($B517="",$C517="",$D517="",$E517="",$F517="",$G517="",$H517="",$I517="",$J517="",$K517="",$L517=""),"",IF($B517="Female",1/(1+EXP(-SUMPRODUCT(Engine!$C$16354:$C$16385,INDIRECT("Coefficients!$AR$2:$AR$33")))),1/(1+EXP(-SUMPRODUCT(Engine!$C$16354:$C$16385,INDIRECT("Coefficients!$AS$2:$AS$33"))))))</f>
      </c>
      <c r="AL517" s="8">
        <f>IF(OR($B517="",$C517="",$D517="",$E517="",$F517="",$G517="",$H517="",$I517="",$J517="",$K517="",$L517=""),"",IF($B517="Female",1/(1+EXP(-SUMPRODUCT(Engine!$C$16354:$C$16385,INDIRECT("Coefficients!$AT$2:$AT$33")))),1/(1+EXP(-SUMPRODUCT(Engine!$C$16354:$C$16385,INDIRECT("Coefficients!$AU$2:$AU$33"))))))</f>
      </c>
      <c r="AM517" s="8">
        <f>IF(OR($B517="",$C517="",$D517="",$E517="",$F517="",$G517="",$H517="",$I517="",$J517="",$K517="",$L517=""),"",IF($B517="Female",1/(1+EXP(-SUMPRODUCT(Engine!$C$16354:$C$16385,INDIRECT("Coefficients!$AV$2:$AV$33")))),1/(1+EXP(-SUMPRODUCT(Engine!$C$16354:$C$16385,INDIRECT("Coefficients!$AW$2:$AW$33"))))))</f>
      </c>
      <c r="AN517" s="8">
        <f>IF(OR($B517="",$C517="",$D517="",$E517="",$F517="",$G517="",$H517="",$I517="",$J517="",$K517="",$L517=""),"",IF($B517="Female",1/(1+EXP(-SUMPRODUCT(Engine!$C$16354:$C$16385,INDIRECT("Coefficients!$AX$2:$AX$33")))),1/(1+EXP(-SUMPRODUCT(Engine!$C$16354:$C$16385,INDIRECT("Coefficients!$AY$2:$AY$33"))))))</f>
      </c>
      <c r="AO517" s="8">
        <f>IF(OR($B517="",$C517="",$D517="",$E517="",$F517="",$G517="",$H517="",$I517="",$J517="",$K517="",$L517=""),"",IF($B517="Female",1/(1+EXP(-SUMPRODUCT(Engine!$C$16354:$C$16385,INDIRECT("Coefficients!$AZ$2:$AZ$33")))),1/(1+EXP(-SUMPRODUCT(Engine!$C$16354:$C$16385,INDIRECT("Coefficients!$BA$2:$BA$33"))))))</f>
      </c>
      <c r="AP517" s="8">
        <f>IF(OR($B517="",$C517="",$D517="",$E517="",$F517="",$G517="",$H517="",$I517="",$J517="",$K517="",$L517=""),"",IF($B517="Female",1/(1+EXP(-SUMPRODUCT(Engine!$C$16354:$C$16385,INDIRECT("Coefficients!$BB$2:$BB$33")))),1/(1+EXP(-SUMPRODUCT(Engine!$C$16354:$C$16385,INDIRECT("Coefficients!$BC$2:$BC$33"))))))</f>
      </c>
      <c r="AQ517" s="8">
        <f>IF(OR($B517="",$C517="",$D517="",$E517="",$F517="",$G517="",$H517="",$I517="",$J517="",$K517="",$L517=""),"",IF($B517="Female",1/(1+EXP(-SUMPRODUCT(Engine!$C$16354:$C$16385,INDIRECT("Coefficients!$BD$2:$BD$33")))),1/(1+EXP(-SUMPRODUCT(Engine!$C$16354:$C$16385,INDIRECT("Coefficients!$BE$2:$BE$33"))))))</f>
      </c>
      <c r="AR517" s="8">
        <f>IF(OR($B517="",$C517="",$D517="",$E517="",$F517="",$G517="",$H517="",$I517="",$J517="",$K517="",$L517=""),"",IF($B517="Female",1/(1+EXP(-SUMPRODUCT(Engine!$C$16354:$C$16385,INDIRECT("Coefficients!$BF$2:$BF$33")))),1/(1+EXP(-SUMPRODUCT(Engine!$C$16354:$C$16385,INDIRECT("Coefficients!$BG$2:$BG$33"))))))</f>
      </c>
      <c r="AS517" s="8">
        <f>IF(OR($B517="",$C517="",$D517="",$E517="",$F517="",$G517="",$H517="",$I517="",$J517="",$K517="",$L517=""),"",IF($B517="Female",1/(1+EXP(-SUMPRODUCT(Engine!$C$16354:$C$16385,INDIRECT("Coefficients!$BH$2:$BH$33")))),1/(1+EXP(-SUMPRODUCT(Engine!$C$16354:$C$16385,INDIRECT("Coefficients!$BI$2:$BI$33"))))))</f>
      </c>
      <c r="AT517" s="8">
        <f>IF(OR($B517="",$C517="",$D517="",$E517="",$F517="",$G517="",$H517="",$I517="",$J517="",$K517="",$L517=""),"",IF($B517="Female",1/(1+EXP(-SUMPRODUCT(Engine!$C$16354:$C$16385,INDIRECT("Coefficients!$BJ$2:$BJ$33")))),1/(1+EXP(-SUMPRODUCT(Engine!$C$16354:$C$16385,INDIRECT("Coefficients!$BK$2:$BK$33"))))))</f>
      </c>
      <c r="AU517" s="8">
        <f>IF(OR($B517="",$C517="",$D517="",$E517="",$F517="",$G517="",$H517="",$I517="",$J517="",$K517="",$L517=""),"",IF($B517="Female",1/(1+EXP(-SUMPRODUCT(Engine!$C$16354:$C$16385,INDIRECT("Coefficients!$BL$2:$BL$33")))),1/(1+EXP(-SUMPRODUCT(Engine!$C$16354:$C$16385,INDIRECT("Coefficients!$BM$2:$BM$33"))))))</f>
      </c>
      <c r="AV517" s="8">
        <f>IF(OR($B517="",$C517="",$D517="",$E517="",$F517="",$G517="",$H517="",$I517="",$J517="",$K517="",$L517=""),"",IF($B517="Female",1/(1+EXP(-SUMPRODUCT(Engine!$C$16354:$C$16385,INDIRECT("Coefficients!$BN$2:$BN$33")))),1/(1+EXP(-SUMPRODUCT(Engine!$C$16354:$C$16385,INDIRECT("Coefficients!$BO$2:$BO$33"))))))</f>
      </c>
      <c r="AW517" s="8">
        <f>IF(OR($B517="",$C517="",$D517="",$E517="",$F517="",$G517="",$H517="",$I517="",$J517="",$K517="",$L517=""),"",IF($B517="Female",1/(1+EXP(-SUMPRODUCT(Engine!$C$16354:$C$16385,INDIRECT("Coefficients!$BP$2:$BP$33")))),1/(1+EXP(-SUMPRODUCT(Engine!$C$16354:$C$16385,INDIRECT("Coefficients!$BQ$2:$BQ$33"))))))</f>
      </c>
      <c r="AX517" s="8">
        <f>IF(OR($B517="",$C517="",$D517="",$E517="",$F517="",$G517="",$H517="",$I517="",$J517="",$K517="",$L517=""),"",IF($B517="Female",1/(1+EXP(-SUMPRODUCT(Engine!$C$16354:$C$16385,INDIRECT("Coefficients!$BR$2:$BR$33")))),1/(1+EXP(-SUMPRODUCT(Engine!$C$16354:$C$16385,INDIRECT("Coefficients!$BS$2:$BS$33"))))))</f>
      </c>
      <c r="AY517" s="8">
        <f>IF(OR($B517="",$C517="",$D517="",$E517="",$F517="",$G517="",$H517="",$I517="",$J517="",$K517="",$L517=""),"",IF($B517="Female",1/(1+EXP(-SUMPRODUCT(Engine!$C$16354:$C$16385,INDIRECT("Coefficients!$BT$2:$BT$33")))),1/(1+EXP(-SUMPRODUCT(Engine!$C$16354:$C$16385,INDIRECT("Coefficients!$BU$2:$BU$33"))))))</f>
      </c>
      <c r="AZ517" s="8">
        <f>IF(OR($B517="",$C517="",$D517="",$E517="",$F517="",$G517="",$H517="",$I517="",$J517="",$K517="",$L517=""),"",IF($B517="Female",1/(1+EXP(-SUMPRODUCT(Engine!$C$16354:$C$16385,INDIRECT("Coefficients!$BV$2:$BV$33")))),1/(1+EXP(-SUMPRODUCT(Engine!$C$16354:$C$16385,INDIRECT("Coefficients!$BW$2:$BW$33"))))))</f>
      </c>
      <c r="BA517" s="8">
        <f>IF(OR($B517="",$C517="",$D517="",$E517="",$F517="",$G517="",$H517="",$I517="",$J517="",$K517="",$L517=""),"",IF($B517="Female",1/(1+EXP(-SUMPRODUCT(Engine!$C$16354:$C$16385,INDIRECT("Coefficients!$BX$2:$BX$33")))),1/(1+EXP(-SUMPRODUCT(Engine!$C$16354:$C$16385,INDIRECT("Coefficients!$BY$2:$BY$33"))))))</f>
      </c>
      <c r="BB517" s="8">
        <f>IF(OR($B517="",$C517="",$D517="",$E517="",$F517="",$G517="",$H517="",$I517="",$J517="",$K517="",$L517=""),"",IF($B517="Female",1/(1+EXP(-SUMPRODUCT(Engine!$C$16354:$C$16385,INDIRECT("Coefficients!$BZ$2:$BZ$33")))),1/(1+EXP(-SUMPRODUCT(Engine!$C$16354:$C$16385,INDIRECT("Coefficients!$CA$2:$CA$33"))))))</f>
      </c>
      <c r="BC517" s="8">
        <f>IF(OR($B517="",$C517="",$D517="",$E517="",$F517="",$G517="",$H517="",$I517="",$J517="",$K517="",$L517=""),"",IF($B517="Female",1/(1+EXP(-SUMPRODUCT(Engine!$C$16354:$C$16385,INDIRECT("Coefficients!$CB$2:$CB$33")))),1/(1+EXP(-SUMPRODUCT(Engine!$C$16354:$C$16385,INDIRECT("Coefficients!$CC$2:$CC$33"))))))</f>
      </c>
      <c r="BD517" s="8">
        <f>IF(OR($B517="",$C517="",$D517="",$E517="",$F517="",$G517="",$H517="",$I517="",$J517="",$K517="",$L517=""),"",IF($B517="Female",1/(1+EXP(-SUMPRODUCT(Engine!$C$16354:$C$16385,INDIRECT("Coefficients!$CD$2:$CD$33")))),1/(1+EXP(-SUMPRODUCT(Engine!$C$16354:$C$16385,INDIRECT("Coefficients!$CE$2:$CE$33"))))))</f>
      </c>
      <c r="BE517" s="8">
        <f>IF(OR($B517="",$C517="",$D517="",$E517="",$F517="",$G517="",$H517="",$I517="",$J517="",$K517="",$L517=""),"",IF($B517="Female",1/(1+EXP(-SUMPRODUCT(Engine!$C$16354:$C$16385,INDIRECT("Coefficients!$CF$2:$CF$33")))),1/(1+EXP(-SUMPRODUCT(Engine!$C$16354:$C$16385,INDIRECT("Coefficients!$CG$2:$CG$33"))))))</f>
      </c>
      <c r="BF517" s="8">
        <f>IF(OR($B517="",$C517="",$D517="",$E517="",$F517="",$G517="",$H517="",$I517="",$J517="",$K517="",$L517=""),"",IF($B517="Female",1/(1+EXP(-SUMPRODUCT(Engine!$C$16354:$C$16385,INDIRECT("Coefficients!$CH$2:$CH$33")))),1/(1+EXP(-SUMPRODUCT(Engine!$C$16354:$C$16385,INDIRECT("Coefficients!$CI$2:$CI$33"))))))</f>
      </c>
      <c r="BG517" s="8">
        <f>IF(OR($B517="",$C517="",$D517="",$E517="",$F517="",$G517="",$H517="",$I517="",$J517="",$K517="",$L517=""),"",IF($B517="Female",1/(1+EXP(-SUMPRODUCT(Engine!$C$16354:$C$16385,INDIRECT("Coefficients!$CJ$2:$CJ$33")))),1/(1+EXP(-SUMPRODUCT(Engine!$C$16354:$C$16385,INDIRECT("Coefficients!$CK$2:$CK$33"))))))</f>
      </c>
      <c r="BH517" s="8">
        <f>IF(OR($B517="",$C517="",$D517="",$E517="",$F517="",$G517="",$H517="",$I517="",$J517="",$K517="",$L517=""),"",IF($B517="Female",1/(1+EXP(-SUMPRODUCT(Engine!$C$16354:$C$16385,INDIRECT("Coefficients!$CL$2:$CL$33")))),1/(1+EXP(-SUMPRODUCT(Engine!$C$16354:$C$16385,INDIRECT("Coefficients!$CM$2:$CM$33"))))))</f>
      </c>
      <c r="BI517" s="8">
        <f>IF(OR($B517="",$C517="",$D517="",$E517="",$F517="",$G517="",$H517="",$I517="",$J517="",$K517="",$L517=""),"",IF($B517="Female",1/(1+EXP(-SUMPRODUCT(Engine!$C$16354:$C$16385,INDIRECT("Coefficients!$CN$2:$CN$33")))),1/(1+EXP(-SUMPRODUCT(Engine!$C$16354:$C$16385,INDIRECT("Coefficients!$CO$2:$CO$33"))))))</f>
      </c>
      <c r="BJ517" s="8">
        <f>IF(OR($B517="",$C517="",$D517="",$E517="",$F517="",$G517="",$H517="",$I517="",$J517="",$K517="",$L517=""),"",IF($B517="Female",1/(1+EXP(-SUMPRODUCT(Engine!$C$16354:$C$16385,INDIRECT("Coefficients!$CP$2:$CP$33")))),1/(1+EXP(-SUMPRODUCT(Engine!$C$16354:$C$16385,INDIRECT("Coefficients!$CQ$2:$CQ$33"))))))</f>
      </c>
      <c r="BK517" s="8">
        <f>IF(OR($B517="",$C517="",$D517="",$E517="",$F517="",$G517="",$H517="",$I517="",$J517="",$K517="",$L517=""),"",IF($B517="Female",1/(1+EXP(-SUMPRODUCT(Engine!$C$16354:$C$16385,INDIRECT("Coefficients!$CR$2:$CR$33")))),1/(1+EXP(-SUMPRODUCT(Engine!$C$16354:$C$16385,INDIRECT("Coefficients!$CS$2:$CS$33"))))))</f>
      </c>
      <c r="BL517" s="8">
        <f>IF(OR($B517="",$C517="",$D517="",$E517="",$F517="",$G517="",$H517="",$I517="",$J517="",$K517="",$L517=""),"",IF($B517="Female",1/(1+EXP(-SUMPRODUCT(Engine!$C$16354:$C$16385,INDIRECT("Coefficients!$CT$2:$CT$33")))),1/(1+EXP(-SUMPRODUCT(Engine!$C$16354:$C$16385,INDIRECT("Coefficients!$CU$2:$CU$33"))))))</f>
      </c>
      <c r="BM517" s="8">
        <f>IF(OR($B517="",$C517="",$D517="",$E517="",$F517="",$G517="",$H517="",$I517="",$J517="",$K517="",$L517=""),"",IF($B517="Female",1/(1+EXP(-SUMPRODUCT(Engine!$C$16354:$C$16385,INDIRECT("Coefficients!$CV$2:$CV$33")))),1/(1+EXP(-SUMPRODUCT(Engine!$C$16354:$C$16385,INDIRECT("Coefficients!$CW$2:$CW$33"))))))</f>
      </c>
    </row>
    <row r="518" spans="1:65" x14ac:dyDescent="0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8">
        <f>IF(OR($B518="",$C518="",$D518="",$E518="",$F518="",$G518="",$H518="",$I518="",$J518="",$K518="",$L518=""),"",IF($B518="Female",1/(1+EXP(-SUMPRODUCT(Engine!$C$16386:$C$16417,INDIRECT("Coefficients!$B$2:$B$33")))),1/(1+EXP(-SUMPRODUCT(Engine!$C$16386:$C$16417,INDIRECT("Coefficients!$C$2:$C$33"))))))</f>
      </c>
      <c r="Q518" s="8">
        <f>IF(OR($B518="",$C518="",$D518="",$E518="",$F518="",$G518="",$H518="",$I518="",$J518="",$K518="",$L518=""),"",IF($B518="Female",1/(1+EXP(-SUMPRODUCT(Engine!$C$16386:$C$16417,INDIRECT("Coefficients!$D$2:$D$33")))),1/(1+EXP(-SUMPRODUCT(Engine!$C$16386:$C$16417,INDIRECT("Coefficients!$E$2:$E$33"))))))</f>
      </c>
      <c r="R518" s="8">
        <f>IF(OR($B518="",$C518="",$D518="",$E518="",$F518="",$G518="",$H518="",$I518="",$J518="",$K518="",$L518=""),"",IF($B518="Female",1/(1+EXP(-SUMPRODUCT(Engine!$C$16386:$C$16417,INDIRECT("Coefficients!$F$2:$F$33")))),1/(1+EXP(-SUMPRODUCT(Engine!$C$16386:$C$16417,INDIRECT("Coefficients!$G$2:$G$33"))))))</f>
      </c>
      <c r="S518" s="8">
        <f>IF(OR($B518="",$C518="",$D518="",$E518="",$F518="",$G518="",$H518="",$I518="",$J518="",$K518="",$L518=""),"",IF($B518="Female",1/(1+EXP(-SUMPRODUCT(Engine!$C$16386:$C$16417,INDIRECT("Coefficients!$H$2:$H$33")))),1/(1+EXP(-SUMPRODUCT(Engine!$C$16386:$C$16417,INDIRECT("Coefficients!$I$2:$I$33"))))))</f>
      </c>
      <c r="T518" s="8">
        <f>IF(OR($B518="",$C518="",$D518="",$E518="",$F518="",$G518="",$H518="",$I518="",$J518="",$K518="",$L518=""),"",IF($B518="Female",1/(1+EXP(-SUMPRODUCT(Engine!$C$16386:$C$16417,INDIRECT("Coefficients!$J$2:$J$33")))),1/(1+EXP(-SUMPRODUCT(Engine!$C$16386:$C$16417,INDIRECT("Coefficients!$K$2:$K$33"))))))</f>
      </c>
      <c r="U518" s="8">
        <f>IF(OR($B518="",$C518="",$D518="",$E518="",$F518="",$G518="",$H518="",$I518="",$J518="",$K518="",$L518=""),"",IF($B518="Female",1/(1+EXP(-SUMPRODUCT(Engine!$C$16386:$C$16417,INDIRECT("Coefficients!$L$2:$L$33")))),1/(1+EXP(-SUMPRODUCT(Engine!$C$16386:$C$16417,INDIRECT("Coefficients!$M$2:$M$33"))))))</f>
      </c>
      <c r="V518" s="8">
        <f>IF(OR($B518="",$C518="",$D518="",$E518="",$F518="",$G518="",$H518="",$I518="",$J518="",$K518="",$L518=""),"",IF($B518="Female",1/(1+EXP(-SUMPRODUCT(Engine!$C$16386:$C$16417,INDIRECT("Coefficients!$N$2:$N$33")))),1/(1+EXP(-SUMPRODUCT(Engine!$C$16386:$C$16417,INDIRECT("Coefficients!$O$2:$O$33"))))))</f>
      </c>
      <c r="W518" s="8">
        <f>IF(OR($B518="",$C518="",$D518="",$E518="",$F518="",$G518="",$H518="",$I518="",$J518="",$K518="",$L518=""),"",IF($B518="Female",1/(1+EXP(-SUMPRODUCT(Engine!$C$16386:$C$16417,INDIRECT("Coefficients!$P$2:$P$33")))),1/(1+EXP(-SUMPRODUCT(Engine!$C$16386:$C$16417,INDIRECT("Coefficients!$Q$2:$Q$33"))))))</f>
      </c>
      <c r="X518" s="8">
        <f>IF(OR($B518="",$C518="",$D518="",$E518="",$F518="",$G518="",$H518="",$I518="",$J518="",$K518="",$L518=""),"",IF($B518="Female",1/(1+EXP(-SUMPRODUCT(Engine!$C$16386:$C$16417,INDIRECT("Coefficients!$R$2:$R$33")))),1/(1+EXP(-SUMPRODUCT(Engine!$C$16386:$C$16417,INDIRECT("Coefficients!$S$2:$S$33"))))))</f>
      </c>
      <c r="Y518" s="8">
        <f>IF(OR($B518="",$C518="",$D518="",$E518="",$F518="",$G518="",$H518="",$I518="",$J518="",$K518="",$L518=""),"",IF($B518="Female",1/(1+EXP(-SUMPRODUCT(Engine!$C$16386:$C$16417,INDIRECT("Coefficients!$T$2:$T$33")))),1/(1+EXP(-SUMPRODUCT(Engine!$C$16386:$C$16417,INDIRECT("Coefficients!$U$2:$U$33"))))))</f>
      </c>
      <c r="Z518" s="8">
        <f>IF(OR($B518="",$C518="",$D518="",$E518="",$F518="",$G518="",$H518="",$I518="",$J518="",$K518="",$L518=""),"",IF($B518="Female",1/(1+EXP(-SUMPRODUCT(Engine!$C$16386:$C$16417,INDIRECT("Coefficients!$V$2:$V$33")))),1/(1+EXP(-SUMPRODUCT(Engine!$C$16386:$C$16417,INDIRECT("Coefficients!$W$2:$W$33"))))))</f>
      </c>
      <c r="AA518" s="8">
        <f>IF(OR($B518="",$C518="",$D518="",$E518="",$F518="",$G518="",$H518="",$I518="",$J518="",$K518="",$L518=""),"",IF($B518="Female",1/(1+EXP(-SUMPRODUCT(Engine!$C$16386:$C$16417,INDIRECT("Coefficients!$X$2:$X$33")))),1/(1+EXP(-SUMPRODUCT(Engine!$C$16386:$C$16417,INDIRECT("Coefficients!$Y$2:$Y$33"))))))</f>
      </c>
      <c r="AB518" s="8">
        <f>IF(OR($B518="",$C518="",$D518="",$E518="",$F518="",$G518="",$H518="",$I518="",$J518="",$K518="",$L518=""),"",IF($B518="Female",1/(1+EXP(-SUMPRODUCT(Engine!$C$16386:$C$16417,INDIRECT("Coefficients!$Z$2:$Z$33")))),1/(1+EXP(-SUMPRODUCT(Engine!$C$16386:$C$16417,INDIRECT("Coefficients!$AA$2:$AA$33"))))))</f>
      </c>
      <c r="AC518" s="8">
        <f>IF(OR($B518="",$C518="",$D518="",$E518="",$F518="",$G518="",$H518="",$I518="",$J518="",$K518="",$L518=""),"",IF($B518="Female",1/(1+EXP(-SUMPRODUCT(Engine!$C$16386:$C$16417,INDIRECT("Coefficients!$AB$2:$AB$33")))),1/(1+EXP(-SUMPRODUCT(Engine!$C$16386:$C$16417,INDIRECT("Coefficients!$AC$2:$AC$33"))))))</f>
      </c>
      <c r="AD518" s="8">
        <f>IF(OR($B518="",$C518="",$D518="",$E518="",$F518="",$G518="",$H518="",$I518="",$J518="",$K518="",$L518=""),"",IF($B518="Female",1/(1+EXP(-SUMPRODUCT(Engine!$C$16386:$C$16417,INDIRECT("Coefficients!$AD$2:$AD$33")))),1/(1+EXP(-SUMPRODUCT(Engine!$C$16386:$C$16417,INDIRECT("Coefficients!$AE$2:$AE$33"))))))</f>
      </c>
      <c r="AE518" s="8">
        <f>IF(OR($B518="",$C518="",$D518="",$E518="",$F518="",$G518="",$H518="",$I518="",$J518="",$K518="",$L518=""),"",IF($B518="Female",1/(1+EXP(-SUMPRODUCT(Engine!$C$16386:$C$16417,INDIRECT("Coefficients!$AF$2:$AF$33")))),1/(1+EXP(-SUMPRODUCT(Engine!$C$16386:$C$16417,INDIRECT("Coefficients!$AG$2:$AG$33"))))))</f>
      </c>
      <c r="AF518" s="8">
        <f>IF(OR($B518="",$C518="",$D518="",$E518="",$F518="",$G518="",$H518="",$I518="",$J518="",$K518="",$L518=""),"",IF($B518="Female",1/(1+EXP(-SUMPRODUCT(Engine!$C$16386:$C$16417,INDIRECT("Coefficients!$AH$2:$AH$33")))),1/(1+EXP(-SUMPRODUCT(Engine!$C$16386:$C$16417,INDIRECT("Coefficients!$AI$2:$AI$33"))))))</f>
      </c>
      <c r="AG518" s="8">
        <f>IF(OR($B518="",$C518="",$D518="",$E518="",$F518="",$G518="",$H518="",$I518="",$J518="",$K518="",$L518=""),"",IF($B518="Female",1/(1+EXP(-SUMPRODUCT(Engine!$C$16386:$C$16417,INDIRECT("Coefficients!$AJ$2:$AJ$33")))),1/(1+EXP(-SUMPRODUCT(Engine!$C$16386:$C$16417,INDIRECT("Coefficients!$AK$2:$AK$33"))))))</f>
      </c>
      <c r="AH518" s="8">
        <f>IF(OR($B518="",$C518="",$D518="",$E518="",$F518="",$G518="",$H518="",$I518="",$J518="",$K518="",$L518=""),"",IF($B518="Female",1/(1+EXP(-SUMPRODUCT(Engine!$C$16386:$C$16417,INDIRECT("Coefficients!$AL$2:$AL$33")))),1/(1+EXP(-SUMPRODUCT(Engine!$C$16386:$C$16417,INDIRECT("Coefficients!$AM$2:$AM$33"))))))</f>
      </c>
      <c r="AI518" s="8">
        <f>IF(OR($B518="",$C518="",$D518="",$E518="",$F518="",$G518="",$H518="",$I518="",$J518="",$K518="",$L518=""),"",IF($B518="Female",1/(1+EXP(-SUMPRODUCT(Engine!$C$16386:$C$16417,INDIRECT("Coefficients!$AN$2:$AN$33")))),1/(1+EXP(-SUMPRODUCT(Engine!$C$16386:$C$16417,INDIRECT("Coefficients!$AO$2:$AO$33"))))))</f>
      </c>
      <c r="AJ518" s="8">
        <f>IF(OR($B518="",$C518="",$D518="",$E518="",$F518="",$G518="",$H518="",$I518="",$J518="",$K518="",$L518=""),"",IF($B518="Female",1/(1+EXP(-SUMPRODUCT(Engine!$C$16386:$C$16417,INDIRECT("Coefficients!$AP$2:$AP$33")))),1/(1+EXP(-SUMPRODUCT(Engine!$C$16386:$C$16417,INDIRECT("Coefficients!$AQ$2:$AQ$33"))))))</f>
      </c>
      <c r="AK518" s="8">
        <f>IF(OR($B518="",$C518="",$D518="",$E518="",$F518="",$G518="",$H518="",$I518="",$J518="",$K518="",$L518=""),"",IF($B518="Female",1/(1+EXP(-SUMPRODUCT(Engine!$C$16386:$C$16417,INDIRECT("Coefficients!$AR$2:$AR$33")))),1/(1+EXP(-SUMPRODUCT(Engine!$C$16386:$C$16417,INDIRECT("Coefficients!$AS$2:$AS$33"))))))</f>
      </c>
      <c r="AL518" s="8">
        <f>IF(OR($B518="",$C518="",$D518="",$E518="",$F518="",$G518="",$H518="",$I518="",$J518="",$K518="",$L518=""),"",IF($B518="Female",1/(1+EXP(-SUMPRODUCT(Engine!$C$16386:$C$16417,INDIRECT("Coefficients!$AT$2:$AT$33")))),1/(1+EXP(-SUMPRODUCT(Engine!$C$16386:$C$16417,INDIRECT("Coefficients!$AU$2:$AU$33"))))))</f>
      </c>
      <c r="AM518" s="8">
        <f>IF(OR($B518="",$C518="",$D518="",$E518="",$F518="",$G518="",$H518="",$I518="",$J518="",$K518="",$L518=""),"",IF($B518="Female",1/(1+EXP(-SUMPRODUCT(Engine!$C$16386:$C$16417,INDIRECT("Coefficients!$AV$2:$AV$33")))),1/(1+EXP(-SUMPRODUCT(Engine!$C$16386:$C$16417,INDIRECT("Coefficients!$AW$2:$AW$33"))))))</f>
      </c>
      <c r="AN518" s="8">
        <f>IF(OR($B518="",$C518="",$D518="",$E518="",$F518="",$G518="",$H518="",$I518="",$J518="",$K518="",$L518=""),"",IF($B518="Female",1/(1+EXP(-SUMPRODUCT(Engine!$C$16386:$C$16417,INDIRECT("Coefficients!$AX$2:$AX$33")))),1/(1+EXP(-SUMPRODUCT(Engine!$C$16386:$C$16417,INDIRECT("Coefficients!$AY$2:$AY$33"))))))</f>
      </c>
      <c r="AO518" s="8">
        <f>IF(OR($B518="",$C518="",$D518="",$E518="",$F518="",$G518="",$H518="",$I518="",$J518="",$K518="",$L518=""),"",IF($B518="Female",1/(1+EXP(-SUMPRODUCT(Engine!$C$16386:$C$16417,INDIRECT("Coefficients!$AZ$2:$AZ$33")))),1/(1+EXP(-SUMPRODUCT(Engine!$C$16386:$C$16417,INDIRECT("Coefficients!$BA$2:$BA$33"))))))</f>
      </c>
      <c r="AP518" s="8">
        <f>IF(OR($B518="",$C518="",$D518="",$E518="",$F518="",$G518="",$H518="",$I518="",$J518="",$K518="",$L518=""),"",IF($B518="Female",1/(1+EXP(-SUMPRODUCT(Engine!$C$16386:$C$16417,INDIRECT("Coefficients!$BB$2:$BB$33")))),1/(1+EXP(-SUMPRODUCT(Engine!$C$16386:$C$16417,INDIRECT("Coefficients!$BC$2:$BC$33"))))))</f>
      </c>
      <c r="AQ518" s="8">
        <f>IF(OR($B518="",$C518="",$D518="",$E518="",$F518="",$G518="",$H518="",$I518="",$J518="",$K518="",$L518=""),"",IF($B518="Female",1/(1+EXP(-SUMPRODUCT(Engine!$C$16386:$C$16417,INDIRECT("Coefficients!$BD$2:$BD$33")))),1/(1+EXP(-SUMPRODUCT(Engine!$C$16386:$C$16417,INDIRECT("Coefficients!$BE$2:$BE$33"))))))</f>
      </c>
      <c r="AR518" s="8">
        <f>IF(OR($B518="",$C518="",$D518="",$E518="",$F518="",$G518="",$H518="",$I518="",$J518="",$K518="",$L518=""),"",IF($B518="Female",1/(1+EXP(-SUMPRODUCT(Engine!$C$16386:$C$16417,INDIRECT("Coefficients!$BF$2:$BF$33")))),1/(1+EXP(-SUMPRODUCT(Engine!$C$16386:$C$16417,INDIRECT("Coefficients!$BG$2:$BG$33"))))))</f>
      </c>
      <c r="AS518" s="8">
        <f>IF(OR($B518="",$C518="",$D518="",$E518="",$F518="",$G518="",$H518="",$I518="",$J518="",$K518="",$L518=""),"",IF($B518="Female",1/(1+EXP(-SUMPRODUCT(Engine!$C$16386:$C$16417,INDIRECT("Coefficients!$BH$2:$BH$33")))),1/(1+EXP(-SUMPRODUCT(Engine!$C$16386:$C$16417,INDIRECT("Coefficients!$BI$2:$BI$33"))))))</f>
      </c>
      <c r="AT518" s="8">
        <f>IF(OR($B518="",$C518="",$D518="",$E518="",$F518="",$G518="",$H518="",$I518="",$J518="",$K518="",$L518=""),"",IF($B518="Female",1/(1+EXP(-SUMPRODUCT(Engine!$C$16386:$C$16417,INDIRECT("Coefficients!$BJ$2:$BJ$33")))),1/(1+EXP(-SUMPRODUCT(Engine!$C$16386:$C$16417,INDIRECT("Coefficients!$BK$2:$BK$33"))))))</f>
      </c>
      <c r="AU518" s="8">
        <f>IF(OR($B518="",$C518="",$D518="",$E518="",$F518="",$G518="",$H518="",$I518="",$J518="",$K518="",$L518=""),"",IF($B518="Female",1/(1+EXP(-SUMPRODUCT(Engine!$C$16386:$C$16417,INDIRECT("Coefficients!$BL$2:$BL$33")))),1/(1+EXP(-SUMPRODUCT(Engine!$C$16386:$C$16417,INDIRECT("Coefficients!$BM$2:$BM$33"))))))</f>
      </c>
      <c r="AV518" s="8">
        <f>IF(OR($B518="",$C518="",$D518="",$E518="",$F518="",$G518="",$H518="",$I518="",$J518="",$K518="",$L518=""),"",IF($B518="Female",1/(1+EXP(-SUMPRODUCT(Engine!$C$16386:$C$16417,INDIRECT("Coefficients!$BN$2:$BN$33")))),1/(1+EXP(-SUMPRODUCT(Engine!$C$16386:$C$16417,INDIRECT("Coefficients!$BO$2:$BO$33"))))))</f>
      </c>
      <c r="AW518" s="8">
        <f>IF(OR($B518="",$C518="",$D518="",$E518="",$F518="",$G518="",$H518="",$I518="",$J518="",$K518="",$L518=""),"",IF($B518="Female",1/(1+EXP(-SUMPRODUCT(Engine!$C$16386:$C$16417,INDIRECT("Coefficients!$BP$2:$BP$33")))),1/(1+EXP(-SUMPRODUCT(Engine!$C$16386:$C$16417,INDIRECT("Coefficients!$BQ$2:$BQ$33"))))))</f>
      </c>
      <c r="AX518" s="8">
        <f>IF(OR($B518="",$C518="",$D518="",$E518="",$F518="",$G518="",$H518="",$I518="",$J518="",$K518="",$L518=""),"",IF($B518="Female",1/(1+EXP(-SUMPRODUCT(Engine!$C$16386:$C$16417,INDIRECT("Coefficients!$BR$2:$BR$33")))),1/(1+EXP(-SUMPRODUCT(Engine!$C$16386:$C$16417,INDIRECT("Coefficients!$BS$2:$BS$33"))))))</f>
      </c>
      <c r="AY518" s="8">
        <f>IF(OR($B518="",$C518="",$D518="",$E518="",$F518="",$G518="",$H518="",$I518="",$J518="",$K518="",$L518=""),"",IF($B518="Female",1/(1+EXP(-SUMPRODUCT(Engine!$C$16386:$C$16417,INDIRECT("Coefficients!$BT$2:$BT$33")))),1/(1+EXP(-SUMPRODUCT(Engine!$C$16386:$C$16417,INDIRECT("Coefficients!$BU$2:$BU$33"))))))</f>
      </c>
      <c r="AZ518" s="8">
        <f>IF(OR($B518="",$C518="",$D518="",$E518="",$F518="",$G518="",$H518="",$I518="",$J518="",$K518="",$L518=""),"",IF($B518="Female",1/(1+EXP(-SUMPRODUCT(Engine!$C$16386:$C$16417,INDIRECT("Coefficients!$BV$2:$BV$33")))),1/(1+EXP(-SUMPRODUCT(Engine!$C$16386:$C$16417,INDIRECT("Coefficients!$BW$2:$BW$33"))))))</f>
      </c>
      <c r="BA518" s="8">
        <f>IF(OR($B518="",$C518="",$D518="",$E518="",$F518="",$G518="",$H518="",$I518="",$J518="",$K518="",$L518=""),"",IF($B518="Female",1/(1+EXP(-SUMPRODUCT(Engine!$C$16386:$C$16417,INDIRECT("Coefficients!$BX$2:$BX$33")))),1/(1+EXP(-SUMPRODUCT(Engine!$C$16386:$C$16417,INDIRECT("Coefficients!$BY$2:$BY$33"))))))</f>
      </c>
      <c r="BB518" s="8">
        <f>IF(OR($B518="",$C518="",$D518="",$E518="",$F518="",$G518="",$H518="",$I518="",$J518="",$K518="",$L518=""),"",IF($B518="Female",1/(1+EXP(-SUMPRODUCT(Engine!$C$16386:$C$16417,INDIRECT("Coefficients!$BZ$2:$BZ$33")))),1/(1+EXP(-SUMPRODUCT(Engine!$C$16386:$C$16417,INDIRECT("Coefficients!$CA$2:$CA$33"))))))</f>
      </c>
      <c r="BC518" s="8">
        <f>IF(OR($B518="",$C518="",$D518="",$E518="",$F518="",$G518="",$H518="",$I518="",$J518="",$K518="",$L518=""),"",IF($B518="Female",1/(1+EXP(-SUMPRODUCT(Engine!$C$16386:$C$16417,INDIRECT("Coefficients!$CB$2:$CB$33")))),1/(1+EXP(-SUMPRODUCT(Engine!$C$16386:$C$16417,INDIRECT("Coefficients!$CC$2:$CC$33"))))))</f>
      </c>
      <c r="BD518" s="8">
        <f>IF(OR($B518="",$C518="",$D518="",$E518="",$F518="",$G518="",$H518="",$I518="",$J518="",$K518="",$L518=""),"",IF($B518="Female",1/(1+EXP(-SUMPRODUCT(Engine!$C$16386:$C$16417,INDIRECT("Coefficients!$CD$2:$CD$33")))),1/(1+EXP(-SUMPRODUCT(Engine!$C$16386:$C$16417,INDIRECT("Coefficients!$CE$2:$CE$33"))))))</f>
      </c>
      <c r="BE518" s="8">
        <f>IF(OR($B518="",$C518="",$D518="",$E518="",$F518="",$G518="",$H518="",$I518="",$J518="",$K518="",$L518=""),"",IF($B518="Female",1/(1+EXP(-SUMPRODUCT(Engine!$C$16386:$C$16417,INDIRECT("Coefficients!$CF$2:$CF$33")))),1/(1+EXP(-SUMPRODUCT(Engine!$C$16386:$C$16417,INDIRECT("Coefficients!$CG$2:$CG$33"))))))</f>
      </c>
      <c r="BF518" s="8">
        <f>IF(OR($B518="",$C518="",$D518="",$E518="",$F518="",$G518="",$H518="",$I518="",$J518="",$K518="",$L518=""),"",IF($B518="Female",1/(1+EXP(-SUMPRODUCT(Engine!$C$16386:$C$16417,INDIRECT("Coefficients!$CH$2:$CH$33")))),1/(1+EXP(-SUMPRODUCT(Engine!$C$16386:$C$16417,INDIRECT("Coefficients!$CI$2:$CI$33"))))))</f>
      </c>
      <c r="BG518" s="8">
        <f>IF(OR($B518="",$C518="",$D518="",$E518="",$F518="",$G518="",$H518="",$I518="",$J518="",$K518="",$L518=""),"",IF($B518="Female",1/(1+EXP(-SUMPRODUCT(Engine!$C$16386:$C$16417,INDIRECT("Coefficients!$CJ$2:$CJ$33")))),1/(1+EXP(-SUMPRODUCT(Engine!$C$16386:$C$16417,INDIRECT("Coefficients!$CK$2:$CK$33"))))))</f>
      </c>
      <c r="BH518" s="8">
        <f>IF(OR($B518="",$C518="",$D518="",$E518="",$F518="",$G518="",$H518="",$I518="",$J518="",$K518="",$L518=""),"",IF($B518="Female",1/(1+EXP(-SUMPRODUCT(Engine!$C$16386:$C$16417,INDIRECT("Coefficients!$CL$2:$CL$33")))),1/(1+EXP(-SUMPRODUCT(Engine!$C$16386:$C$16417,INDIRECT("Coefficients!$CM$2:$CM$33"))))))</f>
      </c>
      <c r="BI518" s="8">
        <f>IF(OR($B518="",$C518="",$D518="",$E518="",$F518="",$G518="",$H518="",$I518="",$J518="",$K518="",$L518=""),"",IF($B518="Female",1/(1+EXP(-SUMPRODUCT(Engine!$C$16386:$C$16417,INDIRECT("Coefficients!$CN$2:$CN$33")))),1/(1+EXP(-SUMPRODUCT(Engine!$C$16386:$C$16417,INDIRECT("Coefficients!$CO$2:$CO$33"))))))</f>
      </c>
      <c r="BJ518" s="8">
        <f>IF(OR($B518="",$C518="",$D518="",$E518="",$F518="",$G518="",$H518="",$I518="",$J518="",$K518="",$L518=""),"",IF($B518="Female",1/(1+EXP(-SUMPRODUCT(Engine!$C$16386:$C$16417,INDIRECT("Coefficients!$CP$2:$CP$33")))),1/(1+EXP(-SUMPRODUCT(Engine!$C$16386:$C$16417,INDIRECT("Coefficients!$CQ$2:$CQ$33"))))))</f>
      </c>
      <c r="BK518" s="8">
        <f>IF(OR($B518="",$C518="",$D518="",$E518="",$F518="",$G518="",$H518="",$I518="",$J518="",$K518="",$L518=""),"",IF($B518="Female",1/(1+EXP(-SUMPRODUCT(Engine!$C$16386:$C$16417,INDIRECT("Coefficients!$CR$2:$CR$33")))),1/(1+EXP(-SUMPRODUCT(Engine!$C$16386:$C$16417,INDIRECT("Coefficients!$CS$2:$CS$33"))))))</f>
      </c>
      <c r="BL518" s="8">
        <f>IF(OR($B518="",$C518="",$D518="",$E518="",$F518="",$G518="",$H518="",$I518="",$J518="",$K518="",$L518=""),"",IF($B518="Female",1/(1+EXP(-SUMPRODUCT(Engine!$C$16386:$C$16417,INDIRECT("Coefficients!$CT$2:$CT$33")))),1/(1+EXP(-SUMPRODUCT(Engine!$C$16386:$C$16417,INDIRECT("Coefficients!$CU$2:$CU$33"))))))</f>
      </c>
      <c r="BM518" s="8">
        <f>IF(OR($B518="",$C518="",$D518="",$E518="",$F518="",$G518="",$H518="",$I518="",$J518="",$K518="",$L518=""),"",IF($B518="Female",1/(1+EXP(-SUMPRODUCT(Engine!$C$16386:$C$16417,INDIRECT("Coefficients!$CV$2:$CV$33")))),1/(1+EXP(-SUMPRODUCT(Engine!$C$16386:$C$16417,INDIRECT("Coefficients!$CW$2:$CW$33"))))))</f>
      </c>
    </row>
    <row r="519" spans="1:65" x14ac:dyDescent="0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8">
        <f>IF(OR($B519="",$C519="",$D519="",$E519="",$F519="",$G519="",$H519="",$I519="",$J519="",$K519="",$L519=""),"",IF($B519="Female",1/(1+EXP(-SUMPRODUCT(Engine!$C$16418:$C$16449,INDIRECT("Coefficients!$B$2:$B$33")))),1/(1+EXP(-SUMPRODUCT(Engine!$C$16418:$C$16449,INDIRECT("Coefficients!$C$2:$C$33"))))))</f>
      </c>
      <c r="Q519" s="8">
        <f>IF(OR($B519="",$C519="",$D519="",$E519="",$F519="",$G519="",$H519="",$I519="",$J519="",$K519="",$L519=""),"",IF($B519="Female",1/(1+EXP(-SUMPRODUCT(Engine!$C$16418:$C$16449,INDIRECT("Coefficients!$D$2:$D$33")))),1/(1+EXP(-SUMPRODUCT(Engine!$C$16418:$C$16449,INDIRECT("Coefficients!$E$2:$E$33"))))))</f>
      </c>
      <c r="R519" s="8">
        <f>IF(OR($B519="",$C519="",$D519="",$E519="",$F519="",$G519="",$H519="",$I519="",$J519="",$K519="",$L519=""),"",IF($B519="Female",1/(1+EXP(-SUMPRODUCT(Engine!$C$16418:$C$16449,INDIRECT("Coefficients!$F$2:$F$33")))),1/(1+EXP(-SUMPRODUCT(Engine!$C$16418:$C$16449,INDIRECT("Coefficients!$G$2:$G$33"))))))</f>
      </c>
      <c r="S519" s="8">
        <f>IF(OR($B519="",$C519="",$D519="",$E519="",$F519="",$G519="",$H519="",$I519="",$J519="",$K519="",$L519=""),"",IF($B519="Female",1/(1+EXP(-SUMPRODUCT(Engine!$C$16418:$C$16449,INDIRECT("Coefficients!$H$2:$H$33")))),1/(1+EXP(-SUMPRODUCT(Engine!$C$16418:$C$16449,INDIRECT("Coefficients!$I$2:$I$33"))))))</f>
      </c>
      <c r="T519" s="8">
        <f>IF(OR($B519="",$C519="",$D519="",$E519="",$F519="",$G519="",$H519="",$I519="",$J519="",$K519="",$L519=""),"",IF($B519="Female",1/(1+EXP(-SUMPRODUCT(Engine!$C$16418:$C$16449,INDIRECT("Coefficients!$J$2:$J$33")))),1/(1+EXP(-SUMPRODUCT(Engine!$C$16418:$C$16449,INDIRECT("Coefficients!$K$2:$K$33"))))))</f>
      </c>
      <c r="U519" s="8">
        <f>IF(OR($B519="",$C519="",$D519="",$E519="",$F519="",$G519="",$H519="",$I519="",$J519="",$K519="",$L519=""),"",IF($B519="Female",1/(1+EXP(-SUMPRODUCT(Engine!$C$16418:$C$16449,INDIRECT("Coefficients!$L$2:$L$33")))),1/(1+EXP(-SUMPRODUCT(Engine!$C$16418:$C$16449,INDIRECT("Coefficients!$M$2:$M$33"))))))</f>
      </c>
      <c r="V519" s="8">
        <f>IF(OR($B519="",$C519="",$D519="",$E519="",$F519="",$G519="",$H519="",$I519="",$J519="",$K519="",$L519=""),"",IF($B519="Female",1/(1+EXP(-SUMPRODUCT(Engine!$C$16418:$C$16449,INDIRECT("Coefficients!$N$2:$N$33")))),1/(1+EXP(-SUMPRODUCT(Engine!$C$16418:$C$16449,INDIRECT("Coefficients!$O$2:$O$33"))))))</f>
      </c>
      <c r="W519" s="8">
        <f>IF(OR($B519="",$C519="",$D519="",$E519="",$F519="",$G519="",$H519="",$I519="",$J519="",$K519="",$L519=""),"",IF($B519="Female",1/(1+EXP(-SUMPRODUCT(Engine!$C$16418:$C$16449,INDIRECT("Coefficients!$P$2:$P$33")))),1/(1+EXP(-SUMPRODUCT(Engine!$C$16418:$C$16449,INDIRECT("Coefficients!$Q$2:$Q$33"))))))</f>
      </c>
      <c r="X519" s="8">
        <f>IF(OR($B519="",$C519="",$D519="",$E519="",$F519="",$G519="",$H519="",$I519="",$J519="",$K519="",$L519=""),"",IF($B519="Female",1/(1+EXP(-SUMPRODUCT(Engine!$C$16418:$C$16449,INDIRECT("Coefficients!$R$2:$R$33")))),1/(1+EXP(-SUMPRODUCT(Engine!$C$16418:$C$16449,INDIRECT("Coefficients!$S$2:$S$33"))))))</f>
      </c>
      <c r="Y519" s="8">
        <f>IF(OR($B519="",$C519="",$D519="",$E519="",$F519="",$G519="",$H519="",$I519="",$J519="",$K519="",$L519=""),"",IF($B519="Female",1/(1+EXP(-SUMPRODUCT(Engine!$C$16418:$C$16449,INDIRECT("Coefficients!$T$2:$T$33")))),1/(1+EXP(-SUMPRODUCT(Engine!$C$16418:$C$16449,INDIRECT("Coefficients!$U$2:$U$33"))))))</f>
      </c>
      <c r="Z519" s="8">
        <f>IF(OR($B519="",$C519="",$D519="",$E519="",$F519="",$G519="",$H519="",$I519="",$J519="",$K519="",$L519=""),"",IF($B519="Female",1/(1+EXP(-SUMPRODUCT(Engine!$C$16418:$C$16449,INDIRECT("Coefficients!$V$2:$V$33")))),1/(1+EXP(-SUMPRODUCT(Engine!$C$16418:$C$16449,INDIRECT("Coefficients!$W$2:$W$33"))))))</f>
      </c>
      <c r="AA519" s="8">
        <f>IF(OR($B519="",$C519="",$D519="",$E519="",$F519="",$G519="",$H519="",$I519="",$J519="",$K519="",$L519=""),"",IF($B519="Female",1/(1+EXP(-SUMPRODUCT(Engine!$C$16418:$C$16449,INDIRECT("Coefficients!$X$2:$X$33")))),1/(1+EXP(-SUMPRODUCT(Engine!$C$16418:$C$16449,INDIRECT("Coefficients!$Y$2:$Y$33"))))))</f>
      </c>
      <c r="AB519" s="8">
        <f>IF(OR($B519="",$C519="",$D519="",$E519="",$F519="",$G519="",$H519="",$I519="",$J519="",$K519="",$L519=""),"",IF($B519="Female",1/(1+EXP(-SUMPRODUCT(Engine!$C$16418:$C$16449,INDIRECT("Coefficients!$Z$2:$Z$33")))),1/(1+EXP(-SUMPRODUCT(Engine!$C$16418:$C$16449,INDIRECT("Coefficients!$AA$2:$AA$33"))))))</f>
      </c>
      <c r="AC519" s="8">
        <f>IF(OR($B519="",$C519="",$D519="",$E519="",$F519="",$G519="",$H519="",$I519="",$J519="",$K519="",$L519=""),"",IF($B519="Female",1/(1+EXP(-SUMPRODUCT(Engine!$C$16418:$C$16449,INDIRECT("Coefficients!$AB$2:$AB$33")))),1/(1+EXP(-SUMPRODUCT(Engine!$C$16418:$C$16449,INDIRECT("Coefficients!$AC$2:$AC$33"))))))</f>
      </c>
      <c r="AD519" s="8">
        <f>IF(OR($B519="",$C519="",$D519="",$E519="",$F519="",$G519="",$H519="",$I519="",$J519="",$K519="",$L519=""),"",IF($B519="Female",1/(1+EXP(-SUMPRODUCT(Engine!$C$16418:$C$16449,INDIRECT("Coefficients!$AD$2:$AD$33")))),1/(1+EXP(-SUMPRODUCT(Engine!$C$16418:$C$16449,INDIRECT("Coefficients!$AE$2:$AE$33"))))))</f>
      </c>
      <c r="AE519" s="8">
        <f>IF(OR($B519="",$C519="",$D519="",$E519="",$F519="",$G519="",$H519="",$I519="",$J519="",$K519="",$L519=""),"",IF($B519="Female",1/(1+EXP(-SUMPRODUCT(Engine!$C$16418:$C$16449,INDIRECT("Coefficients!$AF$2:$AF$33")))),1/(1+EXP(-SUMPRODUCT(Engine!$C$16418:$C$16449,INDIRECT("Coefficients!$AG$2:$AG$33"))))))</f>
      </c>
      <c r="AF519" s="8">
        <f>IF(OR($B519="",$C519="",$D519="",$E519="",$F519="",$G519="",$H519="",$I519="",$J519="",$K519="",$L519=""),"",IF($B519="Female",1/(1+EXP(-SUMPRODUCT(Engine!$C$16418:$C$16449,INDIRECT("Coefficients!$AH$2:$AH$33")))),1/(1+EXP(-SUMPRODUCT(Engine!$C$16418:$C$16449,INDIRECT("Coefficients!$AI$2:$AI$33"))))))</f>
      </c>
      <c r="AG519" s="8">
        <f>IF(OR($B519="",$C519="",$D519="",$E519="",$F519="",$G519="",$H519="",$I519="",$J519="",$K519="",$L519=""),"",IF($B519="Female",1/(1+EXP(-SUMPRODUCT(Engine!$C$16418:$C$16449,INDIRECT("Coefficients!$AJ$2:$AJ$33")))),1/(1+EXP(-SUMPRODUCT(Engine!$C$16418:$C$16449,INDIRECT("Coefficients!$AK$2:$AK$33"))))))</f>
      </c>
      <c r="AH519" s="8">
        <f>IF(OR($B519="",$C519="",$D519="",$E519="",$F519="",$G519="",$H519="",$I519="",$J519="",$K519="",$L519=""),"",IF($B519="Female",1/(1+EXP(-SUMPRODUCT(Engine!$C$16418:$C$16449,INDIRECT("Coefficients!$AL$2:$AL$33")))),1/(1+EXP(-SUMPRODUCT(Engine!$C$16418:$C$16449,INDIRECT("Coefficients!$AM$2:$AM$33"))))))</f>
      </c>
      <c r="AI519" s="8">
        <f>IF(OR($B519="",$C519="",$D519="",$E519="",$F519="",$G519="",$H519="",$I519="",$J519="",$K519="",$L519=""),"",IF($B519="Female",1/(1+EXP(-SUMPRODUCT(Engine!$C$16418:$C$16449,INDIRECT("Coefficients!$AN$2:$AN$33")))),1/(1+EXP(-SUMPRODUCT(Engine!$C$16418:$C$16449,INDIRECT("Coefficients!$AO$2:$AO$33"))))))</f>
      </c>
      <c r="AJ519" s="8">
        <f>IF(OR($B519="",$C519="",$D519="",$E519="",$F519="",$G519="",$H519="",$I519="",$J519="",$K519="",$L519=""),"",IF($B519="Female",1/(1+EXP(-SUMPRODUCT(Engine!$C$16418:$C$16449,INDIRECT("Coefficients!$AP$2:$AP$33")))),1/(1+EXP(-SUMPRODUCT(Engine!$C$16418:$C$16449,INDIRECT("Coefficients!$AQ$2:$AQ$33"))))))</f>
      </c>
      <c r="AK519" s="8">
        <f>IF(OR($B519="",$C519="",$D519="",$E519="",$F519="",$G519="",$H519="",$I519="",$J519="",$K519="",$L519=""),"",IF($B519="Female",1/(1+EXP(-SUMPRODUCT(Engine!$C$16418:$C$16449,INDIRECT("Coefficients!$AR$2:$AR$33")))),1/(1+EXP(-SUMPRODUCT(Engine!$C$16418:$C$16449,INDIRECT("Coefficients!$AS$2:$AS$33"))))))</f>
      </c>
      <c r="AL519" s="8">
        <f>IF(OR($B519="",$C519="",$D519="",$E519="",$F519="",$G519="",$H519="",$I519="",$J519="",$K519="",$L519=""),"",IF($B519="Female",1/(1+EXP(-SUMPRODUCT(Engine!$C$16418:$C$16449,INDIRECT("Coefficients!$AT$2:$AT$33")))),1/(1+EXP(-SUMPRODUCT(Engine!$C$16418:$C$16449,INDIRECT("Coefficients!$AU$2:$AU$33"))))))</f>
      </c>
      <c r="AM519" s="8">
        <f>IF(OR($B519="",$C519="",$D519="",$E519="",$F519="",$G519="",$H519="",$I519="",$J519="",$K519="",$L519=""),"",IF($B519="Female",1/(1+EXP(-SUMPRODUCT(Engine!$C$16418:$C$16449,INDIRECT("Coefficients!$AV$2:$AV$33")))),1/(1+EXP(-SUMPRODUCT(Engine!$C$16418:$C$16449,INDIRECT("Coefficients!$AW$2:$AW$33"))))))</f>
      </c>
      <c r="AN519" s="8">
        <f>IF(OR($B519="",$C519="",$D519="",$E519="",$F519="",$G519="",$H519="",$I519="",$J519="",$K519="",$L519=""),"",IF($B519="Female",1/(1+EXP(-SUMPRODUCT(Engine!$C$16418:$C$16449,INDIRECT("Coefficients!$AX$2:$AX$33")))),1/(1+EXP(-SUMPRODUCT(Engine!$C$16418:$C$16449,INDIRECT("Coefficients!$AY$2:$AY$33"))))))</f>
      </c>
      <c r="AO519" s="8">
        <f>IF(OR($B519="",$C519="",$D519="",$E519="",$F519="",$G519="",$H519="",$I519="",$J519="",$K519="",$L519=""),"",IF($B519="Female",1/(1+EXP(-SUMPRODUCT(Engine!$C$16418:$C$16449,INDIRECT("Coefficients!$AZ$2:$AZ$33")))),1/(1+EXP(-SUMPRODUCT(Engine!$C$16418:$C$16449,INDIRECT("Coefficients!$BA$2:$BA$33"))))))</f>
      </c>
      <c r="AP519" s="8">
        <f>IF(OR($B519="",$C519="",$D519="",$E519="",$F519="",$G519="",$H519="",$I519="",$J519="",$K519="",$L519=""),"",IF($B519="Female",1/(1+EXP(-SUMPRODUCT(Engine!$C$16418:$C$16449,INDIRECT("Coefficients!$BB$2:$BB$33")))),1/(1+EXP(-SUMPRODUCT(Engine!$C$16418:$C$16449,INDIRECT("Coefficients!$BC$2:$BC$33"))))))</f>
      </c>
      <c r="AQ519" s="8">
        <f>IF(OR($B519="",$C519="",$D519="",$E519="",$F519="",$G519="",$H519="",$I519="",$J519="",$K519="",$L519=""),"",IF($B519="Female",1/(1+EXP(-SUMPRODUCT(Engine!$C$16418:$C$16449,INDIRECT("Coefficients!$BD$2:$BD$33")))),1/(1+EXP(-SUMPRODUCT(Engine!$C$16418:$C$16449,INDIRECT("Coefficients!$BE$2:$BE$33"))))))</f>
      </c>
      <c r="AR519" s="8">
        <f>IF(OR($B519="",$C519="",$D519="",$E519="",$F519="",$G519="",$H519="",$I519="",$J519="",$K519="",$L519=""),"",IF($B519="Female",1/(1+EXP(-SUMPRODUCT(Engine!$C$16418:$C$16449,INDIRECT("Coefficients!$BF$2:$BF$33")))),1/(1+EXP(-SUMPRODUCT(Engine!$C$16418:$C$16449,INDIRECT("Coefficients!$BG$2:$BG$33"))))))</f>
      </c>
      <c r="AS519" s="8">
        <f>IF(OR($B519="",$C519="",$D519="",$E519="",$F519="",$G519="",$H519="",$I519="",$J519="",$K519="",$L519=""),"",IF($B519="Female",1/(1+EXP(-SUMPRODUCT(Engine!$C$16418:$C$16449,INDIRECT("Coefficients!$BH$2:$BH$33")))),1/(1+EXP(-SUMPRODUCT(Engine!$C$16418:$C$16449,INDIRECT("Coefficients!$BI$2:$BI$33"))))))</f>
      </c>
      <c r="AT519" s="8">
        <f>IF(OR($B519="",$C519="",$D519="",$E519="",$F519="",$G519="",$H519="",$I519="",$J519="",$K519="",$L519=""),"",IF($B519="Female",1/(1+EXP(-SUMPRODUCT(Engine!$C$16418:$C$16449,INDIRECT("Coefficients!$BJ$2:$BJ$33")))),1/(1+EXP(-SUMPRODUCT(Engine!$C$16418:$C$16449,INDIRECT("Coefficients!$BK$2:$BK$33"))))))</f>
      </c>
      <c r="AU519" s="8">
        <f>IF(OR($B519="",$C519="",$D519="",$E519="",$F519="",$G519="",$H519="",$I519="",$J519="",$K519="",$L519=""),"",IF($B519="Female",1/(1+EXP(-SUMPRODUCT(Engine!$C$16418:$C$16449,INDIRECT("Coefficients!$BL$2:$BL$33")))),1/(1+EXP(-SUMPRODUCT(Engine!$C$16418:$C$16449,INDIRECT("Coefficients!$BM$2:$BM$33"))))))</f>
      </c>
      <c r="AV519" s="8">
        <f>IF(OR($B519="",$C519="",$D519="",$E519="",$F519="",$G519="",$H519="",$I519="",$J519="",$K519="",$L519=""),"",IF($B519="Female",1/(1+EXP(-SUMPRODUCT(Engine!$C$16418:$C$16449,INDIRECT("Coefficients!$BN$2:$BN$33")))),1/(1+EXP(-SUMPRODUCT(Engine!$C$16418:$C$16449,INDIRECT("Coefficients!$BO$2:$BO$33"))))))</f>
      </c>
      <c r="AW519" s="8">
        <f>IF(OR($B519="",$C519="",$D519="",$E519="",$F519="",$G519="",$H519="",$I519="",$J519="",$K519="",$L519=""),"",IF($B519="Female",1/(1+EXP(-SUMPRODUCT(Engine!$C$16418:$C$16449,INDIRECT("Coefficients!$BP$2:$BP$33")))),1/(1+EXP(-SUMPRODUCT(Engine!$C$16418:$C$16449,INDIRECT("Coefficients!$BQ$2:$BQ$33"))))))</f>
      </c>
      <c r="AX519" s="8">
        <f>IF(OR($B519="",$C519="",$D519="",$E519="",$F519="",$G519="",$H519="",$I519="",$J519="",$K519="",$L519=""),"",IF($B519="Female",1/(1+EXP(-SUMPRODUCT(Engine!$C$16418:$C$16449,INDIRECT("Coefficients!$BR$2:$BR$33")))),1/(1+EXP(-SUMPRODUCT(Engine!$C$16418:$C$16449,INDIRECT("Coefficients!$BS$2:$BS$33"))))))</f>
      </c>
      <c r="AY519" s="8">
        <f>IF(OR($B519="",$C519="",$D519="",$E519="",$F519="",$G519="",$H519="",$I519="",$J519="",$K519="",$L519=""),"",IF($B519="Female",1/(1+EXP(-SUMPRODUCT(Engine!$C$16418:$C$16449,INDIRECT("Coefficients!$BT$2:$BT$33")))),1/(1+EXP(-SUMPRODUCT(Engine!$C$16418:$C$16449,INDIRECT("Coefficients!$BU$2:$BU$33"))))))</f>
      </c>
      <c r="AZ519" s="8">
        <f>IF(OR($B519="",$C519="",$D519="",$E519="",$F519="",$G519="",$H519="",$I519="",$J519="",$K519="",$L519=""),"",IF($B519="Female",1/(1+EXP(-SUMPRODUCT(Engine!$C$16418:$C$16449,INDIRECT("Coefficients!$BV$2:$BV$33")))),1/(1+EXP(-SUMPRODUCT(Engine!$C$16418:$C$16449,INDIRECT("Coefficients!$BW$2:$BW$33"))))))</f>
      </c>
      <c r="BA519" s="8">
        <f>IF(OR($B519="",$C519="",$D519="",$E519="",$F519="",$G519="",$H519="",$I519="",$J519="",$K519="",$L519=""),"",IF($B519="Female",1/(1+EXP(-SUMPRODUCT(Engine!$C$16418:$C$16449,INDIRECT("Coefficients!$BX$2:$BX$33")))),1/(1+EXP(-SUMPRODUCT(Engine!$C$16418:$C$16449,INDIRECT("Coefficients!$BY$2:$BY$33"))))))</f>
      </c>
      <c r="BB519" s="8">
        <f>IF(OR($B519="",$C519="",$D519="",$E519="",$F519="",$G519="",$H519="",$I519="",$J519="",$K519="",$L519=""),"",IF($B519="Female",1/(1+EXP(-SUMPRODUCT(Engine!$C$16418:$C$16449,INDIRECT("Coefficients!$BZ$2:$BZ$33")))),1/(1+EXP(-SUMPRODUCT(Engine!$C$16418:$C$16449,INDIRECT("Coefficients!$CA$2:$CA$33"))))))</f>
      </c>
      <c r="BC519" s="8">
        <f>IF(OR($B519="",$C519="",$D519="",$E519="",$F519="",$G519="",$H519="",$I519="",$J519="",$K519="",$L519=""),"",IF($B519="Female",1/(1+EXP(-SUMPRODUCT(Engine!$C$16418:$C$16449,INDIRECT("Coefficients!$CB$2:$CB$33")))),1/(1+EXP(-SUMPRODUCT(Engine!$C$16418:$C$16449,INDIRECT("Coefficients!$CC$2:$CC$33"))))))</f>
      </c>
      <c r="BD519" s="8">
        <f>IF(OR($B519="",$C519="",$D519="",$E519="",$F519="",$G519="",$H519="",$I519="",$J519="",$K519="",$L519=""),"",IF($B519="Female",1/(1+EXP(-SUMPRODUCT(Engine!$C$16418:$C$16449,INDIRECT("Coefficients!$CD$2:$CD$33")))),1/(1+EXP(-SUMPRODUCT(Engine!$C$16418:$C$16449,INDIRECT("Coefficients!$CE$2:$CE$33"))))))</f>
      </c>
      <c r="BE519" s="8">
        <f>IF(OR($B519="",$C519="",$D519="",$E519="",$F519="",$G519="",$H519="",$I519="",$J519="",$K519="",$L519=""),"",IF($B519="Female",1/(1+EXP(-SUMPRODUCT(Engine!$C$16418:$C$16449,INDIRECT("Coefficients!$CF$2:$CF$33")))),1/(1+EXP(-SUMPRODUCT(Engine!$C$16418:$C$16449,INDIRECT("Coefficients!$CG$2:$CG$33"))))))</f>
      </c>
      <c r="BF519" s="8">
        <f>IF(OR($B519="",$C519="",$D519="",$E519="",$F519="",$G519="",$H519="",$I519="",$J519="",$K519="",$L519=""),"",IF($B519="Female",1/(1+EXP(-SUMPRODUCT(Engine!$C$16418:$C$16449,INDIRECT("Coefficients!$CH$2:$CH$33")))),1/(1+EXP(-SUMPRODUCT(Engine!$C$16418:$C$16449,INDIRECT("Coefficients!$CI$2:$CI$33"))))))</f>
      </c>
      <c r="BG519" s="8">
        <f>IF(OR($B519="",$C519="",$D519="",$E519="",$F519="",$G519="",$H519="",$I519="",$J519="",$K519="",$L519=""),"",IF($B519="Female",1/(1+EXP(-SUMPRODUCT(Engine!$C$16418:$C$16449,INDIRECT("Coefficients!$CJ$2:$CJ$33")))),1/(1+EXP(-SUMPRODUCT(Engine!$C$16418:$C$16449,INDIRECT("Coefficients!$CK$2:$CK$33"))))))</f>
      </c>
      <c r="BH519" s="8">
        <f>IF(OR($B519="",$C519="",$D519="",$E519="",$F519="",$G519="",$H519="",$I519="",$J519="",$K519="",$L519=""),"",IF($B519="Female",1/(1+EXP(-SUMPRODUCT(Engine!$C$16418:$C$16449,INDIRECT("Coefficients!$CL$2:$CL$33")))),1/(1+EXP(-SUMPRODUCT(Engine!$C$16418:$C$16449,INDIRECT("Coefficients!$CM$2:$CM$33"))))))</f>
      </c>
      <c r="BI519" s="8">
        <f>IF(OR($B519="",$C519="",$D519="",$E519="",$F519="",$G519="",$H519="",$I519="",$J519="",$K519="",$L519=""),"",IF($B519="Female",1/(1+EXP(-SUMPRODUCT(Engine!$C$16418:$C$16449,INDIRECT("Coefficients!$CN$2:$CN$33")))),1/(1+EXP(-SUMPRODUCT(Engine!$C$16418:$C$16449,INDIRECT("Coefficients!$CO$2:$CO$33"))))))</f>
      </c>
      <c r="BJ519" s="8">
        <f>IF(OR($B519="",$C519="",$D519="",$E519="",$F519="",$G519="",$H519="",$I519="",$J519="",$K519="",$L519=""),"",IF($B519="Female",1/(1+EXP(-SUMPRODUCT(Engine!$C$16418:$C$16449,INDIRECT("Coefficients!$CP$2:$CP$33")))),1/(1+EXP(-SUMPRODUCT(Engine!$C$16418:$C$16449,INDIRECT("Coefficients!$CQ$2:$CQ$33"))))))</f>
      </c>
      <c r="BK519" s="8">
        <f>IF(OR($B519="",$C519="",$D519="",$E519="",$F519="",$G519="",$H519="",$I519="",$J519="",$K519="",$L519=""),"",IF($B519="Female",1/(1+EXP(-SUMPRODUCT(Engine!$C$16418:$C$16449,INDIRECT("Coefficients!$CR$2:$CR$33")))),1/(1+EXP(-SUMPRODUCT(Engine!$C$16418:$C$16449,INDIRECT("Coefficients!$CS$2:$CS$33"))))))</f>
      </c>
      <c r="BL519" s="8">
        <f>IF(OR($B519="",$C519="",$D519="",$E519="",$F519="",$G519="",$H519="",$I519="",$J519="",$K519="",$L519=""),"",IF($B519="Female",1/(1+EXP(-SUMPRODUCT(Engine!$C$16418:$C$16449,INDIRECT("Coefficients!$CT$2:$CT$33")))),1/(1+EXP(-SUMPRODUCT(Engine!$C$16418:$C$16449,INDIRECT("Coefficients!$CU$2:$CU$33"))))))</f>
      </c>
      <c r="BM519" s="8">
        <f>IF(OR($B519="",$C519="",$D519="",$E519="",$F519="",$G519="",$H519="",$I519="",$J519="",$K519="",$L519=""),"",IF($B519="Female",1/(1+EXP(-SUMPRODUCT(Engine!$C$16418:$C$16449,INDIRECT("Coefficients!$CV$2:$CV$33")))),1/(1+EXP(-SUMPRODUCT(Engine!$C$16418:$C$16449,INDIRECT("Coefficients!$CW$2:$CW$33"))))))</f>
      </c>
    </row>
    <row r="520" spans="1:65" x14ac:dyDescent="0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8">
        <f>IF(OR($B520="",$C520="",$D520="",$E520="",$F520="",$G520="",$H520="",$I520="",$J520="",$K520="",$L520=""),"",IF($B520="Female",1/(1+EXP(-SUMPRODUCT(Engine!$C$16450:$C$16481,INDIRECT("Coefficients!$B$2:$B$33")))),1/(1+EXP(-SUMPRODUCT(Engine!$C$16450:$C$16481,INDIRECT("Coefficients!$C$2:$C$33"))))))</f>
      </c>
      <c r="Q520" s="8">
        <f>IF(OR($B520="",$C520="",$D520="",$E520="",$F520="",$G520="",$H520="",$I520="",$J520="",$K520="",$L520=""),"",IF($B520="Female",1/(1+EXP(-SUMPRODUCT(Engine!$C$16450:$C$16481,INDIRECT("Coefficients!$D$2:$D$33")))),1/(1+EXP(-SUMPRODUCT(Engine!$C$16450:$C$16481,INDIRECT("Coefficients!$E$2:$E$33"))))))</f>
      </c>
      <c r="R520" s="8">
        <f>IF(OR($B520="",$C520="",$D520="",$E520="",$F520="",$G520="",$H520="",$I520="",$J520="",$K520="",$L520=""),"",IF($B520="Female",1/(1+EXP(-SUMPRODUCT(Engine!$C$16450:$C$16481,INDIRECT("Coefficients!$F$2:$F$33")))),1/(1+EXP(-SUMPRODUCT(Engine!$C$16450:$C$16481,INDIRECT("Coefficients!$G$2:$G$33"))))))</f>
      </c>
      <c r="S520" s="8">
        <f>IF(OR($B520="",$C520="",$D520="",$E520="",$F520="",$G520="",$H520="",$I520="",$J520="",$K520="",$L520=""),"",IF($B520="Female",1/(1+EXP(-SUMPRODUCT(Engine!$C$16450:$C$16481,INDIRECT("Coefficients!$H$2:$H$33")))),1/(1+EXP(-SUMPRODUCT(Engine!$C$16450:$C$16481,INDIRECT("Coefficients!$I$2:$I$33"))))))</f>
      </c>
      <c r="T520" s="8">
        <f>IF(OR($B520="",$C520="",$D520="",$E520="",$F520="",$G520="",$H520="",$I520="",$J520="",$K520="",$L520=""),"",IF($B520="Female",1/(1+EXP(-SUMPRODUCT(Engine!$C$16450:$C$16481,INDIRECT("Coefficients!$J$2:$J$33")))),1/(1+EXP(-SUMPRODUCT(Engine!$C$16450:$C$16481,INDIRECT("Coefficients!$K$2:$K$33"))))))</f>
      </c>
      <c r="U520" s="8">
        <f>IF(OR($B520="",$C520="",$D520="",$E520="",$F520="",$G520="",$H520="",$I520="",$J520="",$K520="",$L520=""),"",IF($B520="Female",1/(1+EXP(-SUMPRODUCT(Engine!$C$16450:$C$16481,INDIRECT("Coefficients!$L$2:$L$33")))),1/(1+EXP(-SUMPRODUCT(Engine!$C$16450:$C$16481,INDIRECT("Coefficients!$M$2:$M$33"))))))</f>
      </c>
      <c r="V520" s="8">
        <f>IF(OR($B520="",$C520="",$D520="",$E520="",$F520="",$G520="",$H520="",$I520="",$J520="",$K520="",$L520=""),"",IF($B520="Female",1/(1+EXP(-SUMPRODUCT(Engine!$C$16450:$C$16481,INDIRECT("Coefficients!$N$2:$N$33")))),1/(1+EXP(-SUMPRODUCT(Engine!$C$16450:$C$16481,INDIRECT("Coefficients!$O$2:$O$33"))))))</f>
      </c>
      <c r="W520" s="8">
        <f>IF(OR($B520="",$C520="",$D520="",$E520="",$F520="",$G520="",$H520="",$I520="",$J520="",$K520="",$L520=""),"",IF($B520="Female",1/(1+EXP(-SUMPRODUCT(Engine!$C$16450:$C$16481,INDIRECT("Coefficients!$P$2:$P$33")))),1/(1+EXP(-SUMPRODUCT(Engine!$C$16450:$C$16481,INDIRECT("Coefficients!$Q$2:$Q$33"))))))</f>
      </c>
      <c r="X520" s="8">
        <f>IF(OR($B520="",$C520="",$D520="",$E520="",$F520="",$G520="",$H520="",$I520="",$J520="",$K520="",$L520=""),"",IF($B520="Female",1/(1+EXP(-SUMPRODUCT(Engine!$C$16450:$C$16481,INDIRECT("Coefficients!$R$2:$R$33")))),1/(1+EXP(-SUMPRODUCT(Engine!$C$16450:$C$16481,INDIRECT("Coefficients!$S$2:$S$33"))))))</f>
      </c>
      <c r="Y520" s="8">
        <f>IF(OR($B520="",$C520="",$D520="",$E520="",$F520="",$G520="",$H520="",$I520="",$J520="",$K520="",$L520=""),"",IF($B520="Female",1/(1+EXP(-SUMPRODUCT(Engine!$C$16450:$C$16481,INDIRECT("Coefficients!$T$2:$T$33")))),1/(1+EXP(-SUMPRODUCT(Engine!$C$16450:$C$16481,INDIRECT("Coefficients!$U$2:$U$33"))))))</f>
      </c>
      <c r="Z520" s="8">
        <f>IF(OR($B520="",$C520="",$D520="",$E520="",$F520="",$G520="",$H520="",$I520="",$J520="",$K520="",$L520=""),"",IF($B520="Female",1/(1+EXP(-SUMPRODUCT(Engine!$C$16450:$C$16481,INDIRECT("Coefficients!$V$2:$V$33")))),1/(1+EXP(-SUMPRODUCT(Engine!$C$16450:$C$16481,INDIRECT("Coefficients!$W$2:$W$33"))))))</f>
      </c>
      <c r="AA520" s="8">
        <f>IF(OR($B520="",$C520="",$D520="",$E520="",$F520="",$G520="",$H520="",$I520="",$J520="",$K520="",$L520=""),"",IF($B520="Female",1/(1+EXP(-SUMPRODUCT(Engine!$C$16450:$C$16481,INDIRECT("Coefficients!$X$2:$X$33")))),1/(1+EXP(-SUMPRODUCT(Engine!$C$16450:$C$16481,INDIRECT("Coefficients!$Y$2:$Y$33"))))))</f>
      </c>
      <c r="AB520" s="8">
        <f>IF(OR($B520="",$C520="",$D520="",$E520="",$F520="",$G520="",$H520="",$I520="",$J520="",$K520="",$L520=""),"",IF($B520="Female",1/(1+EXP(-SUMPRODUCT(Engine!$C$16450:$C$16481,INDIRECT("Coefficients!$Z$2:$Z$33")))),1/(1+EXP(-SUMPRODUCT(Engine!$C$16450:$C$16481,INDIRECT("Coefficients!$AA$2:$AA$33"))))))</f>
      </c>
      <c r="AC520" s="8">
        <f>IF(OR($B520="",$C520="",$D520="",$E520="",$F520="",$G520="",$H520="",$I520="",$J520="",$K520="",$L520=""),"",IF($B520="Female",1/(1+EXP(-SUMPRODUCT(Engine!$C$16450:$C$16481,INDIRECT("Coefficients!$AB$2:$AB$33")))),1/(1+EXP(-SUMPRODUCT(Engine!$C$16450:$C$16481,INDIRECT("Coefficients!$AC$2:$AC$33"))))))</f>
      </c>
      <c r="AD520" s="8">
        <f>IF(OR($B520="",$C520="",$D520="",$E520="",$F520="",$G520="",$H520="",$I520="",$J520="",$K520="",$L520=""),"",IF($B520="Female",1/(1+EXP(-SUMPRODUCT(Engine!$C$16450:$C$16481,INDIRECT("Coefficients!$AD$2:$AD$33")))),1/(1+EXP(-SUMPRODUCT(Engine!$C$16450:$C$16481,INDIRECT("Coefficients!$AE$2:$AE$33"))))))</f>
      </c>
      <c r="AE520" s="8">
        <f>IF(OR($B520="",$C520="",$D520="",$E520="",$F520="",$G520="",$H520="",$I520="",$J520="",$K520="",$L520=""),"",IF($B520="Female",1/(1+EXP(-SUMPRODUCT(Engine!$C$16450:$C$16481,INDIRECT("Coefficients!$AF$2:$AF$33")))),1/(1+EXP(-SUMPRODUCT(Engine!$C$16450:$C$16481,INDIRECT("Coefficients!$AG$2:$AG$33"))))))</f>
      </c>
      <c r="AF520" s="8">
        <f>IF(OR($B520="",$C520="",$D520="",$E520="",$F520="",$G520="",$H520="",$I520="",$J520="",$K520="",$L520=""),"",IF($B520="Female",1/(1+EXP(-SUMPRODUCT(Engine!$C$16450:$C$16481,INDIRECT("Coefficients!$AH$2:$AH$33")))),1/(1+EXP(-SUMPRODUCT(Engine!$C$16450:$C$16481,INDIRECT("Coefficients!$AI$2:$AI$33"))))))</f>
      </c>
      <c r="AG520" s="8">
        <f>IF(OR($B520="",$C520="",$D520="",$E520="",$F520="",$G520="",$H520="",$I520="",$J520="",$K520="",$L520=""),"",IF($B520="Female",1/(1+EXP(-SUMPRODUCT(Engine!$C$16450:$C$16481,INDIRECT("Coefficients!$AJ$2:$AJ$33")))),1/(1+EXP(-SUMPRODUCT(Engine!$C$16450:$C$16481,INDIRECT("Coefficients!$AK$2:$AK$33"))))))</f>
      </c>
      <c r="AH520" s="8">
        <f>IF(OR($B520="",$C520="",$D520="",$E520="",$F520="",$G520="",$H520="",$I520="",$J520="",$K520="",$L520=""),"",IF($B520="Female",1/(1+EXP(-SUMPRODUCT(Engine!$C$16450:$C$16481,INDIRECT("Coefficients!$AL$2:$AL$33")))),1/(1+EXP(-SUMPRODUCT(Engine!$C$16450:$C$16481,INDIRECT("Coefficients!$AM$2:$AM$33"))))))</f>
      </c>
      <c r="AI520" s="8">
        <f>IF(OR($B520="",$C520="",$D520="",$E520="",$F520="",$G520="",$H520="",$I520="",$J520="",$K520="",$L520=""),"",IF($B520="Female",1/(1+EXP(-SUMPRODUCT(Engine!$C$16450:$C$16481,INDIRECT("Coefficients!$AN$2:$AN$33")))),1/(1+EXP(-SUMPRODUCT(Engine!$C$16450:$C$16481,INDIRECT("Coefficients!$AO$2:$AO$33"))))))</f>
      </c>
      <c r="AJ520" s="8">
        <f>IF(OR($B520="",$C520="",$D520="",$E520="",$F520="",$G520="",$H520="",$I520="",$J520="",$K520="",$L520=""),"",IF($B520="Female",1/(1+EXP(-SUMPRODUCT(Engine!$C$16450:$C$16481,INDIRECT("Coefficients!$AP$2:$AP$33")))),1/(1+EXP(-SUMPRODUCT(Engine!$C$16450:$C$16481,INDIRECT("Coefficients!$AQ$2:$AQ$33"))))))</f>
      </c>
      <c r="AK520" s="8">
        <f>IF(OR($B520="",$C520="",$D520="",$E520="",$F520="",$G520="",$H520="",$I520="",$J520="",$K520="",$L520=""),"",IF($B520="Female",1/(1+EXP(-SUMPRODUCT(Engine!$C$16450:$C$16481,INDIRECT("Coefficients!$AR$2:$AR$33")))),1/(1+EXP(-SUMPRODUCT(Engine!$C$16450:$C$16481,INDIRECT("Coefficients!$AS$2:$AS$33"))))))</f>
      </c>
      <c r="AL520" s="8">
        <f>IF(OR($B520="",$C520="",$D520="",$E520="",$F520="",$G520="",$H520="",$I520="",$J520="",$K520="",$L520=""),"",IF($B520="Female",1/(1+EXP(-SUMPRODUCT(Engine!$C$16450:$C$16481,INDIRECT("Coefficients!$AT$2:$AT$33")))),1/(1+EXP(-SUMPRODUCT(Engine!$C$16450:$C$16481,INDIRECT("Coefficients!$AU$2:$AU$33"))))))</f>
      </c>
      <c r="AM520" s="8">
        <f>IF(OR($B520="",$C520="",$D520="",$E520="",$F520="",$G520="",$H520="",$I520="",$J520="",$K520="",$L520=""),"",IF($B520="Female",1/(1+EXP(-SUMPRODUCT(Engine!$C$16450:$C$16481,INDIRECT("Coefficients!$AV$2:$AV$33")))),1/(1+EXP(-SUMPRODUCT(Engine!$C$16450:$C$16481,INDIRECT("Coefficients!$AW$2:$AW$33"))))))</f>
      </c>
      <c r="AN520" s="8">
        <f>IF(OR($B520="",$C520="",$D520="",$E520="",$F520="",$G520="",$H520="",$I520="",$J520="",$K520="",$L520=""),"",IF($B520="Female",1/(1+EXP(-SUMPRODUCT(Engine!$C$16450:$C$16481,INDIRECT("Coefficients!$AX$2:$AX$33")))),1/(1+EXP(-SUMPRODUCT(Engine!$C$16450:$C$16481,INDIRECT("Coefficients!$AY$2:$AY$33"))))))</f>
      </c>
      <c r="AO520" s="8">
        <f>IF(OR($B520="",$C520="",$D520="",$E520="",$F520="",$G520="",$H520="",$I520="",$J520="",$K520="",$L520=""),"",IF($B520="Female",1/(1+EXP(-SUMPRODUCT(Engine!$C$16450:$C$16481,INDIRECT("Coefficients!$AZ$2:$AZ$33")))),1/(1+EXP(-SUMPRODUCT(Engine!$C$16450:$C$16481,INDIRECT("Coefficients!$BA$2:$BA$33"))))))</f>
      </c>
      <c r="AP520" s="8">
        <f>IF(OR($B520="",$C520="",$D520="",$E520="",$F520="",$G520="",$H520="",$I520="",$J520="",$K520="",$L520=""),"",IF($B520="Female",1/(1+EXP(-SUMPRODUCT(Engine!$C$16450:$C$16481,INDIRECT("Coefficients!$BB$2:$BB$33")))),1/(1+EXP(-SUMPRODUCT(Engine!$C$16450:$C$16481,INDIRECT("Coefficients!$BC$2:$BC$33"))))))</f>
      </c>
      <c r="AQ520" s="8">
        <f>IF(OR($B520="",$C520="",$D520="",$E520="",$F520="",$G520="",$H520="",$I520="",$J520="",$K520="",$L520=""),"",IF($B520="Female",1/(1+EXP(-SUMPRODUCT(Engine!$C$16450:$C$16481,INDIRECT("Coefficients!$BD$2:$BD$33")))),1/(1+EXP(-SUMPRODUCT(Engine!$C$16450:$C$16481,INDIRECT("Coefficients!$BE$2:$BE$33"))))))</f>
      </c>
      <c r="AR520" s="8">
        <f>IF(OR($B520="",$C520="",$D520="",$E520="",$F520="",$G520="",$H520="",$I520="",$J520="",$K520="",$L520=""),"",IF($B520="Female",1/(1+EXP(-SUMPRODUCT(Engine!$C$16450:$C$16481,INDIRECT("Coefficients!$BF$2:$BF$33")))),1/(1+EXP(-SUMPRODUCT(Engine!$C$16450:$C$16481,INDIRECT("Coefficients!$BG$2:$BG$33"))))))</f>
      </c>
      <c r="AS520" s="8">
        <f>IF(OR($B520="",$C520="",$D520="",$E520="",$F520="",$G520="",$H520="",$I520="",$J520="",$K520="",$L520=""),"",IF($B520="Female",1/(1+EXP(-SUMPRODUCT(Engine!$C$16450:$C$16481,INDIRECT("Coefficients!$BH$2:$BH$33")))),1/(1+EXP(-SUMPRODUCT(Engine!$C$16450:$C$16481,INDIRECT("Coefficients!$BI$2:$BI$33"))))))</f>
      </c>
      <c r="AT520" s="8">
        <f>IF(OR($B520="",$C520="",$D520="",$E520="",$F520="",$G520="",$H520="",$I520="",$J520="",$K520="",$L520=""),"",IF($B520="Female",1/(1+EXP(-SUMPRODUCT(Engine!$C$16450:$C$16481,INDIRECT("Coefficients!$BJ$2:$BJ$33")))),1/(1+EXP(-SUMPRODUCT(Engine!$C$16450:$C$16481,INDIRECT("Coefficients!$BK$2:$BK$33"))))))</f>
      </c>
      <c r="AU520" s="8">
        <f>IF(OR($B520="",$C520="",$D520="",$E520="",$F520="",$G520="",$H520="",$I520="",$J520="",$K520="",$L520=""),"",IF($B520="Female",1/(1+EXP(-SUMPRODUCT(Engine!$C$16450:$C$16481,INDIRECT("Coefficients!$BL$2:$BL$33")))),1/(1+EXP(-SUMPRODUCT(Engine!$C$16450:$C$16481,INDIRECT("Coefficients!$BM$2:$BM$33"))))))</f>
      </c>
      <c r="AV520" s="8">
        <f>IF(OR($B520="",$C520="",$D520="",$E520="",$F520="",$G520="",$H520="",$I520="",$J520="",$K520="",$L520=""),"",IF($B520="Female",1/(1+EXP(-SUMPRODUCT(Engine!$C$16450:$C$16481,INDIRECT("Coefficients!$BN$2:$BN$33")))),1/(1+EXP(-SUMPRODUCT(Engine!$C$16450:$C$16481,INDIRECT("Coefficients!$BO$2:$BO$33"))))))</f>
      </c>
      <c r="AW520" s="8">
        <f>IF(OR($B520="",$C520="",$D520="",$E520="",$F520="",$G520="",$H520="",$I520="",$J520="",$K520="",$L520=""),"",IF($B520="Female",1/(1+EXP(-SUMPRODUCT(Engine!$C$16450:$C$16481,INDIRECT("Coefficients!$BP$2:$BP$33")))),1/(1+EXP(-SUMPRODUCT(Engine!$C$16450:$C$16481,INDIRECT("Coefficients!$BQ$2:$BQ$33"))))))</f>
      </c>
      <c r="AX520" s="8">
        <f>IF(OR($B520="",$C520="",$D520="",$E520="",$F520="",$G520="",$H520="",$I520="",$J520="",$K520="",$L520=""),"",IF($B520="Female",1/(1+EXP(-SUMPRODUCT(Engine!$C$16450:$C$16481,INDIRECT("Coefficients!$BR$2:$BR$33")))),1/(1+EXP(-SUMPRODUCT(Engine!$C$16450:$C$16481,INDIRECT("Coefficients!$BS$2:$BS$33"))))))</f>
      </c>
      <c r="AY520" s="8">
        <f>IF(OR($B520="",$C520="",$D520="",$E520="",$F520="",$G520="",$H520="",$I520="",$J520="",$K520="",$L520=""),"",IF($B520="Female",1/(1+EXP(-SUMPRODUCT(Engine!$C$16450:$C$16481,INDIRECT("Coefficients!$BT$2:$BT$33")))),1/(1+EXP(-SUMPRODUCT(Engine!$C$16450:$C$16481,INDIRECT("Coefficients!$BU$2:$BU$33"))))))</f>
      </c>
      <c r="AZ520" s="8">
        <f>IF(OR($B520="",$C520="",$D520="",$E520="",$F520="",$G520="",$H520="",$I520="",$J520="",$K520="",$L520=""),"",IF($B520="Female",1/(1+EXP(-SUMPRODUCT(Engine!$C$16450:$C$16481,INDIRECT("Coefficients!$BV$2:$BV$33")))),1/(1+EXP(-SUMPRODUCT(Engine!$C$16450:$C$16481,INDIRECT("Coefficients!$BW$2:$BW$33"))))))</f>
      </c>
      <c r="BA520" s="8">
        <f>IF(OR($B520="",$C520="",$D520="",$E520="",$F520="",$G520="",$H520="",$I520="",$J520="",$K520="",$L520=""),"",IF($B520="Female",1/(1+EXP(-SUMPRODUCT(Engine!$C$16450:$C$16481,INDIRECT("Coefficients!$BX$2:$BX$33")))),1/(1+EXP(-SUMPRODUCT(Engine!$C$16450:$C$16481,INDIRECT("Coefficients!$BY$2:$BY$33"))))))</f>
      </c>
      <c r="BB520" s="8">
        <f>IF(OR($B520="",$C520="",$D520="",$E520="",$F520="",$G520="",$H520="",$I520="",$J520="",$K520="",$L520=""),"",IF($B520="Female",1/(1+EXP(-SUMPRODUCT(Engine!$C$16450:$C$16481,INDIRECT("Coefficients!$BZ$2:$BZ$33")))),1/(1+EXP(-SUMPRODUCT(Engine!$C$16450:$C$16481,INDIRECT("Coefficients!$CA$2:$CA$33"))))))</f>
      </c>
      <c r="BC520" s="8">
        <f>IF(OR($B520="",$C520="",$D520="",$E520="",$F520="",$G520="",$H520="",$I520="",$J520="",$K520="",$L520=""),"",IF($B520="Female",1/(1+EXP(-SUMPRODUCT(Engine!$C$16450:$C$16481,INDIRECT("Coefficients!$CB$2:$CB$33")))),1/(1+EXP(-SUMPRODUCT(Engine!$C$16450:$C$16481,INDIRECT("Coefficients!$CC$2:$CC$33"))))))</f>
      </c>
      <c r="BD520" s="8">
        <f>IF(OR($B520="",$C520="",$D520="",$E520="",$F520="",$G520="",$H520="",$I520="",$J520="",$K520="",$L520=""),"",IF($B520="Female",1/(1+EXP(-SUMPRODUCT(Engine!$C$16450:$C$16481,INDIRECT("Coefficients!$CD$2:$CD$33")))),1/(1+EXP(-SUMPRODUCT(Engine!$C$16450:$C$16481,INDIRECT("Coefficients!$CE$2:$CE$33"))))))</f>
      </c>
      <c r="BE520" s="8">
        <f>IF(OR($B520="",$C520="",$D520="",$E520="",$F520="",$G520="",$H520="",$I520="",$J520="",$K520="",$L520=""),"",IF($B520="Female",1/(1+EXP(-SUMPRODUCT(Engine!$C$16450:$C$16481,INDIRECT("Coefficients!$CF$2:$CF$33")))),1/(1+EXP(-SUMPRODUCT(Engine!$C$16450:$C$16481,INDIRECT("Coefficients!$CG$2:$CG$33"))))))</f>
      </c>
      <c r="BF520" s="8">
        <f>IF(OR($B520="",$C520="",$D520="",$E520="",$F520="",$G520="",$H520="",$I520="",$J520="",$K520="",$L520=""),"",IF($B520="Female",1/(1+EXP(-SUMPRODUCT(Engine!$C$16450:$C$16481,INDIRECT("Coefficients!$CH$2:$CH$33")))),1/(1+EXP(-SUMPRODUCT(Engine!$C$16450:$C$16481,INDIRECT("Coefficients!$CI$2:$CI$33"))))))</f>
      </c>
      <c r="BG520" s="8">
        <f>IF(OR($B520="",$C520="",$D520="",$E520="",$F520="",$G520="",$H520="",$I520="",$J520="",$K520="",$L520=""),"",IF($B520="Female",1/(1+EXP(-SUMPRODUCT(Engine!$C$16450:$C$16481,INDIRECT("Coefficients!$CJ$2:$CJ$33")))),1/(1+EXP(-SUMPRODUCT(Engine!$C$16450:$C$16481,INDIRECT("Coefficients!$CK$2:$CK$33"))))))</f>
      </c>
      <c r="BH520" s="8">
        <f>IF(OR($B520="",$C520="",$D520="",$E520="",$F520="",$G520="",$H520="",$I520="",$J520="",$K520="",$L520=""),"",IF($B520="Female",1/(1+EXP(-SUMPRODUCT(Engine!$C$16450:$C$16481,INDIRECT("Coefficients!$CL$2:$CL$33")))),1/(1+EXP(-SUMPRODUCT(Engine!$C$16450:$C$16481,INDIRECT("Coefficients!$CM$2:$CM$33"))))))</f>
      </c>
      <c r="BI520" s="8">
        <f>IF(OR($B520="",$C520="",$D520="",$E520="",$F520="",$G520="",$H520="",$I520="",$J520="",$K520="",$L520=""),"",IF($B520="Female",1/(1+EXP(-SUMPRODUCT(Engine!$C$16450:$C$16481,INDIRECT("Coefficients!$CN$2:$CN$33")))),1/(1+EXP(-SUMPRODUCT(Engine!$C$16450:$C$16481,INDIRECT("Coefficients!$CO$2:$CO$33"))))))</f>
      </c>
      <c r="BJ520" s="8">
        <f>IF(OR($B520="",$C520="",$D520="",$E520="",$F520="",$G520="",$H520="",$I520="",$J520="",$K520="",$L520=""),"",IF($B520="Female",1/(1+EXP(-SUMPRODUCT(Engine!$C$16450:$C$16481,INDIRECT("Coefficients!$CP$2:$CP$33")))),1/(1+EXP(-SUMPRODUCT(Engine!$C$16450:$C$16481,INDIRECT("Coefficients!$CQ$2:$CQ$33"))))))</f>
      </c>
      <c r="BK520" s="8">
        <f>IF(OR($B520="",$C520="",$D520="",$E520="",$F520="",$G520="",$H520="",$I520="",$J520="",$K520="",$L520=""),"",IF($B520="Female",1/(1+EXP(-SUMPRODUCT(Engine!$C$16450:$C$16481,INDIRECT("Coefficients!$CR$2:$CR$33")))),1/(1+EXP(-SUMPRODUCT(Engine!$C$16450:$C$16481,INDIRECT("Coefficients!$CS$2:$CS$33"))))))</f>
      </c>
      <c r="BL520" s="8">
        <f>IF(OR($B520="",$C520="",$D520="",$E520="",$F520="",$G520="",$H520="",$I520="",$J520="",$K520="",$L520=""),"",IF($B520="Female",1/(1+EXP(-SUMPRODUCT(Engine!$C$16450:$C$16481,INDIRECT("Coefficients!$CT$2:$CT$33")))),1/(1+EXP(-SUMPRODUCT(Engine!$C$16450:$C$16481,INDIRECT("Coefficients!$CU$2:$CU$33"))))))</f>
      </c>
      <c r="BM520" s="8">
        <f>IF(OR($B520="",$C520="",$D520="",$E520="",$F520="",$G520="",$H520="",$I520="",$J520="",$K520="",$L520=""),"",IF($B520="Female",1/(1+EXP(-SUMPRODUCT(Engine!$C$16450:$C$16481,INDIRECT("Coefficients!$CV$2:$CV$33")))),1/(1+EXP(-SUMPRODUCT(Engine!$C$16450:$C$16481,INDIRECT("Coefficients!$CW$2:$CW$33"))))))</f>
      </c>
    </row>
    <row r="521" spans="1:65" x14ac:dyDescent="0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8">
        <f>IF(OR($B521="",$C521="",$D521="",$E521="",$F521="",$G521="",$H521="",$I521="",$J521="",$K521="",$L521=""),"",IF($B521="Female",1/(1+EXP(-SUMPRODUCT(Engine!$C$16482:$C$16513,INDIRECT("Coefficients!$B$2:$B$33")))),1/(1+EXP(-SUMPRODUCT(Engine!$C$16482:$C$16513,INDIRECT("Coefficients!$C$2:$C$33"))))))</f>
      </c>
      <c r="Q521" s="8">
        <f>IF(OR($B521="",$C521="",$D521="",$E521="",$F521="",$G521="",$H521="",$I521="",$J521="",$K521="",$L521=""),"",IF($B521="Female",1/(1+EXP(-SUMPRODUCT(Engine!$C$16482:$C$16513,INDIRECT("Coefficients!$D$2:$D$33")))),1/(1+EXP(-SUMPRODUCT(Engine!$C$16482:$C$16513,INDIRECT("Coefficients!$E$2:$E$33"))))))</f>
      </c>
      <c r="R521" s="8">
        <f>IF(OR($B521="",$C521="",$D521="",$E521="",$F521="",$G521="",$H521="",$I521="",$J521="",$K521="",$L521=""),"",IF($B521="Female",1/(1+EXP(-SUMPRODUCT(Engine!$C$16482:$C$16513,INDIRECT("Coefficients!$F$2:$F$33")))),1/(1+EXP(-SUMPRODUCT(Engine!$C$16482:$C$16513,INDIRECT("Coefficients!$G$2:$G$33"))))))</f>
      </c>
      <c r="S521" s="8">
        <f>IF(OR($B521="",$C521="",$D521="",$E521="",$F521="",$G521="",$H521="",$I521="",$J521="",$K521="",$L521=""),"",IF($B521="Female",1/(1+EXP(-SUMPRODUCT(Engine!$C$16482:$C$16513,INDIRECT("Coefficients!$H$2:$H$33")))),1/(1+EXP(-SUMPRODUCT(Engine!$C$16482:$C$16513,INDIRECT("Coefficients!$I$2:$I$33"))))))</f>
      </c>
      <c r="T521" s="8">
        <f>IF(OR($B521="",$C521="",$D521="",$E521="",$F521="",$G521="",$H521="",$I521="",$J521="",$K521="",$L521=""),"",IF($B521="Female",1/(1+EXP(-SUMPRODUCT(Engine!$C$16482:$C$16513,INDIRECT("Coefficients!$J$2:$J$33")))),1/(1+EXP(-SUMPRODUCT(Engine!$C$16482:$C$16513,INDIRECT("Coefficients!$K$2:$K$33"))))))</f>
      </c>
      <c r="U521" s="8">
        <f>IF(OR($B521="",$C521="",$D521="",$E521="",$F521="",$G521="",$H521="",$I521="",$J521="",$K521="",$L521=""),"",IF($B521="Female",1/(1+EXP(-SUMPRODUCT(Engine!$C$16482:$C$16513,INDIRECT("Coefficients!$L$2:$L$33")))),1/(1+EXP(-SUMPRODUCT(Engine!$C$16482:$C$16513,INDIRECT("Coefficients!$M$2:$M$33"))))))</f>
      </c>
      <c r="V521" s="8">
        <f>IF(OR($B521="",$C521="",$D521="",$E521="",$F521="",$G521="",$H521="",$I521="",$J521="",$K521="",$L521=""),"",IF($B521="Female",1/(1+EXP(-SUMPRODUCT(Engine!$C$16482:$C$16513,INDIRECT("Coefficients!$N$2:$N$33")))),1/(1+EXP(-SUMPRODUCT(Engine!$C$16482:$C$16513,INDIRECT("Coefficients!$O$2:$O$33"))))))</f>
      </c>
      <c r="W521" s="8">
        <f>IF(OR($B521="",$C521="",$D521="",$E521="",$F521="",$G521="",$H521="",$I521="",$J521="",$K521="",$L521=""),"",IF($B521="Female",1/(1+EXP(-SUMPRODUCT(Engine!$C$16482:$C$16513,INDIRECT("Coefficients!$P$2:$P$33")))),1/(1+EXP(-SUMPRODUCT(Engine!$C$16482:$C$16513,INDIRECT("Coefficients!$Q$2:$Q$33"))))))</f>
      </c>
      <c r="X521" s="8">
        <f>IF(OR($B521="",$C521="",$D521="",$E521="",$F521="",$G521="",$H521="",$I521="",$J521="",$K521="",$L521=""),"",IF($B521="Female",1/(1+EXP(-SUMPRODUCT(Engine!$C$16482:$C$16513,INDIRECT("Coefficients!$R$2:$R$33")))),1/(1+EXP(-SUMPRODUCT(Engine!$C$16482:$C$16513,INDIRECT("Coefficients!$S$2:$S$33"))))))</f>
      </c>
      <c r="Y521" s="8">
        <f>IF(OR($B521="",$C521="",$D521="",$E521="",$F521="",$G521="",$H521="",$I521="",$J521="",$K521="",$L521=""),"",IF($B521="Female",1/(1+EXP(-SUMPRODUCT(Engine!$C$16482:$C$16513,INDIRECT("Coefficients!$T$2:$T$33")))),1/(1+EXP(-SUMPRODUCT(Engine!$C$16482:$C$16513,INDIRECT("Coefficients!$U$2:$U$33"))))))</f>
      </c>
      <c r="Z521" s="8">
        <f>IF(OR($B521="",$C521="",$D521="",$E521="",$F521="",$G521="",$H521="",$I521="",$J521="",$K521="",$L521=""),"",IF($B521="Female",1/(1+EXP(-SUMPRODUCT(Engine!$C$16482:$C$16513,INDIRECT("Coefficients!$V$2:$V$33")))),1/(1+EXP(-SUMPRODUCT(Engine!$C$16482:$C$16513,INDIRECT("Coefficients!$W$2:$W$33"))))))</f>
      </c>
      <c r="AA521" s="8">
        <f>IF(OR($B521="",$C521="",$D521="",$E521="",$F521="",$G521="",$H521="",$I521="",$J521="",$K521="",$L521=""),"",IF($B521="Female",1/(1+EXP(-SUMPRODUCT(Engine!$C$16482:$C$16513,INDIRECT("Coefficients!$X$2:$X$33")))),1/(1+EXP(-SUMPRODUCT(Engine!$C$16482:$C$16513,INDIRECT("Coefficients!$Y$2:$Y$33"))))))</f>
      </c>
      <c r="AB521" s="8">
        <f>IF(OR($B521="",$C521="",$D521="",$E521="",$F521="",$G521="",$H521="",$I521="",$J521="",$K521="",$L521=""),"",IF($B521="Female",1/(1+EXP(-SUMPRODUCT(Engine!$C$16482:$C$16513,INDIRECT("Coefficients!$Z$2:$Z$33")))),1/(1+EXP(-SUMPRODUCT(Engine!$C$16482:$C$16513,INDIRECT("Coefficients!$AA$2:$AA$33"))))))</f>
      </c>
      <c r="AC521" s="8">
        <f>IF(OR($B521="",$C521="",$D521="",$E521="",$F521="",$G521="",$H521="",$I521="",$J521="",$K521="",$L521=""),"",IF($B521="Female",1/(1+EXP(-SUMPRODUCT(Engine!$C$16482:$C$16513,INDIRECT("Coefficients!$AB$2:$AB$33")))),1/(1+EXP(-SUMPRODUCT(Engine!$C$16482:$C$16513,INDIRECT("Coefficients!$AC$2:$AC$33"))))))</f>
      </c>
      <c r="AD521" s="8">
        <f>IF(OR($B521="",$C521="",$D521="",$E521="",$F521="",$G521="",$H521="",$I521="",$J521="",$K521="",$L521=""),"",IF($B521="Female",1/(1+EXP(-SUMPRODUCT(Engine!$C$16482:$C$16513,INDIRECT("Coefficients!$AD$2:$AD$33")))),1/(1+EXP(-SUMPRODUCT(Engine!$C$16482:$C$16513,INDIRECT("Coefficients!$AE$2:$AE$33"))))))</f>
      </c>
      <c r="AE521" s="8">
        <f>IF(OR($B521="",$C521="",$D521="",$E521="",$F521="",$G521="",$H521="",$I521="",$J521="",$K521="",$L521=""),"",IF($B521="Female",1/(1+EXP(-SUMPRODUCT(Engine!$C$16482:$C$16513,INDIRECT("Coefficients!$AF$2:$AF$33")))),1/(1+EXP(-SUMPRODUCT(Engine!$C$16482:$C$16513,INDIRECT("Coefficients!$AG$2:$AG$33"))))))</f>
      </c>
      <c r="AF521" s="8">
        <f>IF(OR($B521="",$C521="",$D521="",$E521="",$F521="",$G521="",$H521="",$I521="",$J521="",$K521="",$L521=""),"",IF($B521="Female",1/(1+EXP(-SUMPRODUCT(Engine!$C$16482:$C$16513,INDIRECT("Coefficients!$AH$2:$AH$33")))),1/(1+EXP(-SUMPRODUCT(Engine!$C$16482:$C$16513,INDIRECT("Coefficients!$AI$2:$AI$33"))))))</f>
      </c>
      <c r="AG521" s="8">
        <f>IF(OR($B521="",$C521="",$D521="",$E521="",$F521="",$G521="",$H521="",$I521="",$J521="",$K521="",$L521=""),"",IF($B521="Female",1/(1+EXP(-SUMPRODUCT(Engine!$C$16482:$C$16513,INDIRECT("Coefficients!$AJ$2:$AJ$33")))),1/(1+EXP(-SUMPRODUCT(Engine!$C$16482:$C$16513,INDIRECT("Coefficients!$AK$2:$AK$33"))))))</f>
      </c>
      <c r="AH521" s="8">
        <f>IF(OR($B521="",$C521="",$D521="",$E521="",$F521="",$G521="",$H521="",$I521="",$J521="",$K521="",$L521=""),"",IF($B521="Female",1/(1+EXP(-SUMPRODUCT(Engine!$C$16482:$C$16513,INDIRECT("Coefficients!$AL$2:$AL$33")))),1/(1+EXP(-SUMPRODUCT(Engine!$C$16482:$C$16513,INDIRECT("Coefficients!$AM$2:$AM$33"))))))</f>
      </c>
      <c r="AI521" s="8">
        <f>IF(OR($B521="",$C521="",$D521="",$E521="",$F521="",$G521="",$H521="",$I521="",$J521="",$K521="",$L521=""),"",IF($B521="Female",1/(1+EXP(-SUMPRODUCT(Engine!$C$16482:$C$16513,INDIRECT("Coefficients!$AN$2:$AN$33")))),1/(1+EXP(-SUMPRODUCT(Engine!$C$16482:$C$16513,INDIRECT("Coefficients!$AO$2:$AO$33"))))))</f>
      </c>
      <c r="AJ521" s="8">
        <f>IF(OR($B521="",$C521="",$D521="",$E521="",$F521="",$G521="",$H521="",$I521="",$J521="",$K521="",$L521=""),"",IF($B521="Female",1/(1+EXP(-SUMPRODUCT(Engine!$C$16482:$C$16513,INDIRECT("Coefficients!$AP$2:$AP$33")))),1/(1+EXP(-SUMPRODUCT(Engine!$C$16482:$C$16513,INDIRECT("Coefficients!$AQ$2:$AQ$33"))))))</f>
      </c>
      <c r="AK521" s="8">
        <f>IF(OR($B521="",$C521="",$D521="",$E521="",$F521="",$G521="",$H521="",$I521="",$J521="",$K521="",$L521=""),"",IF($B521="Female",1/(1+EXP(-SUMPRODUCT(Engine!$C$16482:$C$16513,INDIRECT("Coefficients!$AR$2:$AR$33")))),1/(1+EXP(-SUMPRODUCT(Engine!$C$16482:$C$16513,INDIRECT("Coefficients!$AS$2:$AS$33"))))))</f>
      </c>
      <c r="AL521" s="8">
        <f>IF(OR($B521="",$C521="",$D521="",$E521="",$F521="",$G521="",$H521="",$I521="",$J521="",$K521="",$L521=""),"",IF($B521="Female",1/(1+EXP(-SUMPRODUCT(Engine!$C$16482:$C$16513,INDIRECT("Coefficients!$AT$2:$AT$33")))),1/(1+EXP(-SUMPRODUCT(Engine!$C$16482:$C$16513,INDIRECT("Coefficients!$AU$2:$AU$33"))))))</f>
      </c>
      <c r="AM521" s="8">
        <f>IF(OR($B521="",$C521="",$D521="",$E521="",$F521="",$G521="",$H521="",$I521="",$J521="",$K521="",$L521=""),"",IF($B521="Female",1/(1+EXP(-SUMPRODUCT(Engine!$C$16482:$C$16513,INDIRECT("Coefficients!$AV$2:$AV$33")))),1/(1+EXP(-SUMPRODUCT(Engine!$C$16482:$C$16513,INDIRECT("Coefficients!$AW$2:$AW$33"))))))</f>
      </c>
      <c r="AN521" s="8">
        <f>IF(OR($B521="",$C521="",$D521="",$E521="",$F521="",$G521="",$H521="",$I521="",$J521="",$K521="",$L521=""),"",IF($B521="Female",1/(1+EXP(-SUMPRODUCT(Engine!$C$16482:$C$16513,INDIRECT("Coefficients!$AX$2:$AX$33")))),1/(1+EXP(-SUMPRODUCT(Engine!$C$16482:$C$16513,INDIRECT("Coefficients!$AY$2:$AY$33"))))))</f>
      </c>
      <c r="AO521" s="8">
        <f>IF(OR($B521="",$C521="",$D521="",$E521="",$F521="",$G521="",$H521="",$I521="",$J521="",$K521="",$L521=""),"",IF($B521="Female",1/(1+EXP(-SUMPRODUCT(Engine!$C$16482:$C$16513,INDIRECT("Coefficients!$AZ$2:$AZ$33")))),1/(1+EXP(-SUMPRODUCT(Engine!$C$16482:$C$16513,INDIRECT("Coefficients!$BA$2:$BA$33"))))))</f>
      </c>
      <c r="AP521" s="8">
        <f>IF(OR($B521="",$C521="",$D521="",$E521="",$F521="",$G521="",$H521="",$I521="",$J521="",$K521="",$L521=""),"",IF($B521="Female",1/(1+EXP(-SUMPRODUCT(Engine!$C$16482:$C$16513,INDIRECT("Coefficients!$BB$2:$BB$33")))),1/(1+EXP(-SUMPRODUCT(Engine!$C$16482:$C$16513,INDIRECT("Coefficients!$BC$2:$BC$33"))))))</f>
      </c>
      <c r="AQ521" s="8">
        <f>IF(OR($B521="",$C521="",$D521="",$E521="",$F521="",$G521="",$H521="",$I521="",$J521="",$K521="",$L521=""),"",IF($B521="Female",1/(1+EXP(-SUMPRODUCT(Engine!$C$16482:$C$16513,INDIRECT("Coefficients!$BD$2:$BD$33")))),1/(1+EXP(-SUMPRODUCT(Engine!$C$16482:$C$16513,INDIRECT("Coefficients!$BE$2:$BE$33"))))))</f>
      </c>
      <c r="AR521" s="8">
        <f>IF(OR($B521="",$C521="",$D521="",$E521="",$F521="",$G521="",$H521="",$I521="",$J521="",$K521="",$L521=""),"",IF($B521="Female",1/(1+EXP(-SUMPRODUCT(Engine!$C$16482:$C$16513,INDIRECT("Coefficients!$BF$2:$BF$33")))),1/(1+EXP(-SUMPRODUCT(Engine!$C$16482:$C$16513,INDIRECT("Coefficients!$BG$2:$BG$33"))))))</f>
      </c>
      <c r="AS521" s="8">
        <f>IF(OR($B521="",$C521="",$D521="",$E521="",$F521="",$G521="",$H521="",$I521="",$J521="",$K521="",$L521=""),"",IF($B521="Female",1/(1+EXP(-SUMPRODUCT(Engine!$C$16482:$C$16513,INDIRECT("Coefficients!$BH$2:$BH$33")))),1/(1+EXP(-SUMPRODUCT(Engine!$C$16482:$C$16513,INDIRECT("Coefficients!$BI$2:$BI$33"))))))</f>
      </c>
      <c r="AT521" s="8">
        <f>IF(OR($B521="",$C521="",$D521="",$E521="",$F521="",$G521="",$H521="",$I521="",$J521="",$K521="",$L521=""),"",IF($B521="Female",1/(1+EXP(-SUMPRODUCT(Engine!$C$16482:$C$16513,INDIRECT("Coefficients!$BJ$2:$BJ$33")))),1/(1+EXP(-SUMPRODUCT(Engine!$C$16482:$C$16513,INDIRECT("Coefficients!$BK$2:$BK$33"))))))</f>
      </c>
      <c r="AU521" s="8">
        <f>IF(OR($B521="",$C521="",$D521="",$E521="",$F521="",$G521="",$H521="",$I521="",$J521="",$K521="",$L521=""),"",IF($B521="Female",1/(1+EXP(-SUMPRODUCT(Engine!$C$16482:$C$16513,INDIRECT("Coefficients!$BL$2:$BL$33")))),1/(1+EXP(-SUMPRODUCT(Engine!$C$16482:$C$16513,INDIRECT("Coefficients!$BM$2:$BM$33"))))))</f>
      </c>
      <c r="AV521" s="8">
        <f>IF(OR($B521="",$C521="",$D521="",$E521="",$F521="",$G521="",$H521="",$I521="",$J521="",$K521="",$L521=""),"",IF($B521="Female",1/(1+EXP(-SUMPRODUCT(Engine!$C$16482:$C$16513,INDIRECT("Coefficients!$BN$2:$BN$33")))),1/(1+EXP(-SUMPRODUCT(Engine!$C$16482:$C$16513,INDIRECT("Coefficients!$BO$2:$BO$33"))))))</f>
      </c>
      <c r="AW521" s="8">
        <f>IF(OR($B521="",$C521="",$D521="",$E521="",$F521="",$G521="",$H521="",$I521="",$J521="",$K521="",$L521=""),"",IF($B521="Female",1/(1+EXP(-SUMPRODUCT(Engine!$C$16482:$C$16513,INDIRECT("Coefficients!$BP$2:$BP$33")))),1/(1+EXP(-SUMPRODUCT(Engine!$C$16482:$C$16513,INDIRECT("Coefficients!$BQ$2:$BQ$33"))))))</f>
      </c>
      <c r="AX521" s="8">
        <f>IF(OR($B521="",$C521="",$D521="",$E521="",$F521="",$G521="",$H521="",$I521="",$J521="",$K521="",$L521=""),"",IF($B521="Female",1/(1+EXP(-SUMPRODUCT(Engine!$C$16482:$C$16513,INDIRECT("Coefficients!$BR$2:$BR$33")))),1/(1+EXP(-SUMPRODUCT(Engine!$C$16482:$C$16513,INDIRECT("Coefficients!$BS$2:$BS$33"))))))</f>
      </c>
      <c r="AY521" s="8">
        <f>IF(OR($B521="",$C521="",$D521="",$E521="",$F521="",$G521="",$H521="",$I521="",$J521="",$K521="",$L521=""),"",IF($B521="Female",1/(1+EXP(-SUMPRODUCT(Engine!$C$16482:$C$16513,INDIRECT("Coefficients!$BT$2:$BT$33")))),1/(1+EXP(-SUMPRODUCT(Engine!$C$16482:$C$16513,INDIRECT("Coefficients!$BU$2:$BU$33"))))))</f>
      </c>
      <c r="AZ521" s="8">
        <f>IF(OR($B521="",$C521="",$D521="",$E521="",$F521="",$G521="",$H521="",$I521="",$J521="",$K521="",$L521=""),"",IF($B521="Female",1/(1+EXP(-SUMPRODUCT(Engine!$C$16482:$C$16513,INDIRECT("Coefficients!$BV$2:$BV$33")))),1/(1+EXP(-SUMPRODUCT(Engine!$C$16482:$C$16513,INDIRECT("Coefficients!$BW$2:$BW$33"))))))</f>
      </c>
      <c r="BA521" s="8">
        <f>IF(OR($B521="",$C521="",$D521="",$E521="",$F521="",$G521="",$H521="",$I521="",$J521="",$K521="",$L521=""),"",IF($B521="Female",1/(1+EXP(-SUMPRODUCT(Engine!$C$16482:$C$16513,INDIRECT("Coefficients!$BX$2:$BX$33")))),1/(1+EXP(-SUMPRODUCT(Engine!$C$16482:$C$16513,INDIRECT("Coefficients!$BY$2:$BY$33"))))))</f>
      </c>
      <c r="BB521" s="8">
        <f>IF(OR($B521="",$C521="",$D521="",$E521="",$F521="",$G521="",$H521="",$I521="",$J521="",$K521="",$L521=""),"",IF($B521="Female",1/(1+EXP(-SUMPRODUCT(Engine!$C$16482:$C$16513,INDIRECT("Coefficients!$BZ$2:$BZ$33")))),1/(1+EXP(-SUMPRODUCT(Engine!$C$16482:$C$16513,INDIRECT("Coefficients!$CA$2:$CA$33"))))))</f>
      </c>
      <c r="BC521" s="8">
        <f>IF(OR($B521="",$C521="",$D521="",$E521="",$F521="",$G521="",$H521="",$I521="",$J521="",$K521="",$L521=""),"",IF($B521="Female",1/(1+EXP(-SUMPRODUCT(Engine!$C$16482:$C$16513,INDIRECT("Coefficients!$CB$2:$CB$33")))),1/(1+EXP(-SUMPRODUCT(Engine!$C$16482:$C$16513,INDIRECT("Coefficients!$CC$2:$CC$33"))))))</f>
      </c>
      <c r="BD521" s="8">
        <f>IF(OR($B521="",$C521="",$D521="",$E521="",$F521="",$G521="",$H521="",$I521="",$J521="",$K521="",$L521=""),"",IF($B521="Female",1/(1+EXP(-SUMPRODUCT(Engine!$C$16482:$C$16513,INDIRECT("Coefficients!$CD$2:$CD$33")))),1/(1+EXP(-SUMPRODUCT(Engine!$C$16482:$C$16513,INDIRECT("Coefficients!$CE$2:$CE$33"))))))</f>
      </c>
      <c r="BE521" s="8">
        <f>IF(OR($B521="",$C521="",$D521="",$E521="",$F521="",$G521="",$H521="",$I521="",$J521="",$K521="",$L521=""),"",IF($B521="Female",1/(1+EXP(-SUMPRODUCT(Engine!$C$16482:$C$16513,INDIRECT("Coefficients!$CF$2:$CF$33")))),1/(1+EXP(-SUMPRODUCT(Engine!$C$16482:$C$16513,INDIRECT("Coefficients!$CG$2:$CG$33"))))))</f>
      </c>
      <c r="BF521" s="8">
        <f>IF(OR($B521="",$C521="",$D521="",$E521="",$F521="",$G521="",$H521="",$I521="",$J521="",$K521="",$L521=""),"",IF($B521="Female",1/(1+EXP(-SUMPRODUCT(Engine!$C$16482:$C$16513,INDIRECT("Coefficients!$CH$2:$CH$33")))),1/(1+EXP(-SUMPRODUCT(Engine!$C$16482:$C$16513,INDIRECT("Coefficients!$CI$2:$CI$33"))))))</f>
      </c>
      <c r="BG521" s="8">
        <f>IF(OR($B521="",$C521="",$D521="",$E521="",$F521="",$G521="",$H521="",$I521="",$J521="",$K521="",$L521=""),"",IF($B521="Female",1/(1+EXP(-SUMPRODUCT(Engine!$C$16482:$C$16513,INDIRECT("Coefficients!$CJ$2:$CJ$33")))),1/(1+EXP(-SUMPRODUCT(Engine!$C$16482:$C$16513,INDIRECT("Coefficients!$CK$2:$CK$33"))))))</f>
      </c>
      <c r="BH521" s="8">
        <f>IF(OR($B521="",$C521="",$D521="",$E521="",$F521="",$G521="",$H521="",$I521="",$J521="",$K521="",$L521=""),"",IF($B521="Female",1/(1+EXP(-SUMPRODUCT(Engine!$C$16482:$C$16513,INDIRECT("Coefficients!$CL$2:$CL$33")))),1/(1+EXP(-SUMPRODUCT(Engine!$C$16482:$C$16513,INDIRECT("Coefficients!$CM$2:$CM$33"))))))</f>
      </c>
      <c r="BI521" s="8">
        <f>IF(OR($B521="",$C521="",$D521="",$E521="",$F521="",$G521="",$H521="",$I521="",$J521="",$K521="",$L521=""),"",IF($B521="Female",1/(1+EXP(-SUMPRODUCT(Engine!$C$16482:$C$16513,INDIRECT("Coefficients!$CN$2:$CN$33")))),1/(1+EXP(-SUMPRODUCT(Engine!$C$16482:$C$16513,INDIRECT("Coefficients!$CO$2:$CO$33"))))))</f>
      </c>
      <c r="BJ521" s="8">
        <f>IF(OR($B521="",$C521="",$D521="",$E521="",$F521="",$G521="",$H521="",$I521="",$J521="",$K521="",$L521=""),"",IF($B521="Female",1/(1+EXP(-SUMPRODUCT(Engine!$C$16482:$C$16513,INDIRECT("Coefficients!$CP$2:$CP$33")))),1/(1+EXP(-SUMPRODUCT(Engine!$C$16482:$C$16513,INDIRECT("Coefficients!$CQ$2:$CQ$33"))))))</f>
      </c>
      <c r="BK521" s="8">
        <f>IF(OR($B521="",$C521="",$D521="",$E521="",$F521="",$G521="",$H521="",$I521="",$J521="",$K521="",$L521=""),"",IF($B521="Female",1/(1+EXP(-SUMPRODUCT(Engine!$C$16482:$C$16513,INDIRECT("Coefficients!$CR$2:$CR$33")))),1/(1+EXP(-SUMPRODUCT(Engine!$C$16482:$C$16513,INDIRECT("Coefficients!$CS$2:$CS$33"))))))</f>
      </c>
      <c r="BL521" s="8">
        <f>IF(OR($B521="",$C521="",$D521="",$E521="",$F521="",$G521="",$H521="",$I521="",$J521="",$K521="",$L521=""),"",IF($B521="Female",1/(1+EXP(-SUMPRODUCT(Engine!$C$16482:$C$16513,INDIRECT("Coefficients!$CT$2:$CT$33")))),1/(1+EXP(-SUMPRODUCT(Engine!$C$16482:$C$16513,INDIRECT("Coefficients!$CU$2:$CU$33"))))))</f>
      </c>
      <c r="BM521" s="8">
        <f>IF(OR($B521="",$C521="",$D521="",$E521="",$F521="",$G521="",$H521="",$I521="",$J521="",$K521="",$L521=""),"",IF($B521="Female",1/(1+EXP(-SUMPRODUCT(Engine!$C$16482:$C$16513,INDIRECT("Coefficients!$CV$2:$CV$33")))),1/(1+EXP(-SUMPRODUCT(Engine!$C$16482:$C$16513,INDIRECT("Coefficients!$CW$2:$CW$33"))))))</f>
      </c>
    </row>
    <row r="522" spans="1:65" x14ac:dyDescent="0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8">
        <f>IF(OR($B522="",$C522="",$D522="",$E522="",$F522="",$G522="",$H522="",$I522="",$J522="",$K522="",$L522=""),"",IF($B522="Female",1/(1+EXP(-SUMPRODUCT(Engine!$C$16514:$C$16545,INDIRECT("Coefficients!$B$2:$B$33")))),1/(1+EXP(-SUMPRODUCT(Engine!$C$16514:$C$16545,INDIRECT("Coefficients!$C$2:$C$33"))))))</f>
      </c>
      <c r="Q522" s="8">
        <f>IF(OR($B522="",$C522="",$D522="",$E522="",$F522="",$G522="",$H522="",$I522="",$J522="",$K522="",$L522=""),"",IF($B522="Female",1/(1+EXP(-SUMPRODUCT(Engine!$C$16514:$C$16545,INDIRECT("Coefficients!$D$2:$D$33")))),1/(1+EXP(-SUMPRODUCT(Engine!$C$16514:$C$16545,INDIRECT("Coefficients!$E$2:$E$33"))))))</f>
      </c>
      <c r="R522" s="8">
        <f>IF(OR($B522="",$C522="",$D522="",$E522="",$F522="",$G522="",$H522="",$I522="",$J522="",$K522="",$L522=""),"",IF($B522="Female",1/(1+EXP(-SUMPRODUCT(Engine!$C$16514:$C$16545,INDIRECT("Coefficients!$F$2:$F$33")))),1/(1+EXP(-SUMPRODUCT(Engine!$C$16514:$C$16545,INDIRECT("Coefficients!$G$2:$G$33"))))))</f>
      </c>
      <c r="S522" s="8">
        <f>IF(OR($B522="",$C522="",$D522="",$E522="",$F522="",$G522="",$H522="",$I522="",$J522="",$K522="",$L522=""),"",IF($B522="Female",1/(1+EXP(-SUMPRODUCT(Engine!$C$16514:$C$16545,INDIRECT("Coefficients!$H$2:$H$33")))),1/(1+EXP(-SUMPRODUCT(Engine!$C$16514:$C$16545,INDIRECT("Coefficients!$I$2:$I$33"))))))</f>
      </c>
      <c r="T522" s="8">
        <f>IF(OR($B522="",$C522="",$D522="",$E522="",$F522="",$G522="",$H522="",$I522="",$J522="",$K522="",$L522=""),"",IF($B522="Female",1/(1+EXP(-SUMPRODUCT(Engine!$C$16514:$C$16545,INDIRECT("Coefficients!$J$2:$J$33")))),1/(1+EXP(-SUMPRODUCT(Engine!$C$16514:$C$16545,INDIRECT("Coefficients!$K$2:$K$33"))))))</f>
      </c>
      <c r="U522" s="8">
        <f>IF(OR($B522="",$C522="",$D522="",$E522="",$F522="",$G522="",$H522="",$I522="",$J522="",$K522="",$L522=""),"",IF($B522="Female",1/(1+EXP(-SUMPRODUCT(Engine!$C$16514:$C$16545,INDIRECT("Coefficients!$L$2:$L$33")))),1/(1+EXP(-SUMPRODUCT(Engine!$C$16514:$C$16545,INDIRECT("Coefficients!$M$2:$M$33"))))))</f>
      </c>
      <c r="V522" s="8">
        <f>IF(OR($B522="",$C522="",$D522="",$E522="",$F522="",$G522="",$H522="",$I522="",$J522="",$K522="",$L522=""),"",IF($B522="Female",1/(1+EXP(-SUMPRODUCT(Engine!$C$16514:$C$16545,INDIRECT("Coefficients!$N$2:$N$33")))),1/(1+EXP(-SUMPRODUCT(Engine!$C$16514:$C$16545,INDIRECT("Coefficients!$O$2:$O$33"))))))</f>
      </c>
      <c r="W522" s="8">
        <f>IF(OR($B522="",$C522="",$D522="",$E522="",$F522="",$G522="",$H522="",$I522="",$J522="",$K522="",$L522=""),"",IF($B522="Female",1/(1+EXP(-SUMPRODUCT(Engine!$C$16514:$C$16545,INDIRECT("Coefficients!$P$2:$P$33")))),1/(1+EXP(-SUMPRODUCT(Engine!$C$16514:$C$16545,INDIRECT("Coefficients!$Q$2:$Q$33"))))))</f>
      </c>
      <c r="X522" s="8">
        <f>IF(OR($B522="",$C522="",$D522="",$E522="",$F522="",$G522="",$H522="",$I522="",$J522="",$K522="",$L522=""),"",IF($B522="Female",1/(1+EXP(-SUMPRODUCT(Engine!$C$16514:$C$16545,INDIRECT("Coefficients!$R$2:$R$33")))),1/(1+EXP(-SUMPRODUCT(Engine!$C$16514:$C$16545,INDIRECT("Coefficients!$S$2:$S$33"))))))</f>
      </c>
      <c r="Y522" s="8">
        <f>IF(OR($B522="",$C522="",$D522="",$E522="",$F522="",$G522="",$H522="",$I522="",$J522="",$K522="",$L522=""),"",IF($B522="Female",1/(1+EXP(-SUMPRODUCT(Engine!$C$16514:$C$16545,INDIRECT("Coefficients!$T$2:$T$33")))),1/(1+EXP(-SUMPRODUCT(Engine!$C$16514:$C$16545,INDIRECT("Coefficients!$U$2:$U$33"))))))</f>
      </c>
      <c r="Z522" s="8">
        <f>IF(OR($B522="",$C522="",$D522="",$E522="",$F522="",$G522="",$H522="",$I522="",$J522="",$K522="",$L522=""),"",IF($B522="Female",1/(1+EXP(-SUMPRODUCT(Engine!$C$16514:$C$16545,INDIRECT("Coefficients!$V$2:$V$33")))),1/(1+EXP(-SUMPRODUCT(Engine!$C$16514:$C$16545,INDIRECT("Coefficients!$W$2:$W$33"))))))</f>
      </c>
      <c r="AA522" s="8">
        <f>IF(OR($B522="",$C522="",$D522="",$E522="",$F522="",$G522="",$H522="",$I522="",$J522="",$K522="",$L522=""),"",IF($B522="Female",1/(1+EXP(-SUMPRODUCT(Engine!$C$16514:$C$16545,INDIRECT("Coefficients!$X$2:$X$33")))),1/(1+EXP(-SUMPRODUCT(Engine!$C$16514:$C$16545,INDIRECT("Coefficients!$Y$2:$Y$33"))))))</f>
      </c>
      <c r="AB522" s="8">
        <f>IF(OR($B522="",$C522="",$D522="",$E522="",$F522="",$G522="",$H522="",$I522="",$J522="",$K522="",$L522=""),"",IF($B522="Female",1/(1+EXP(-SUMPRODUCT(Engine!$C$16514:$C$16545,INDIRECT("Coefficients!$Z$2:$Z$33")))),1/(1+EXP(-SUMPRODUCT(Engine!$C$16514:$C$16545,INDIRECT("Coefficients!$AA$2:$AA$33"))))))</f>
      </c>
      <c r="AC522" s="8">
        <f>IF(OR($B522="",$C522="",$D522="",$E522="",$F522="",$G522="",$H522="",$I522="",$J522="",$K522="",$L522=""),"",IF($B522="Female",1/(1+EXP(-SUMPRODUCT(Engine!$C$16514:$C$16545,INDIRECT("Coefficients!$AB$2:$AB$33")))),1/(1+EXP(-SUMPRODUCT(Engine!$C$16514:$C$16545,INDIRECT("Coefficients!$AC$2:$AC$33"))))))</f>
      </c>
      <c r="AD522" s="8">
        <f>IF(OR($B522="",$C522="",$D522="",$E522="",$F522="",$G522="",$H522="",$I522="",$J522="",$K522="",$L522=""),"",IF($B522="Female",1/(1+EXP(-SUMPRODUCT(Engine!$C$16514:$C$16545,INDIRECT("Coefficients!$AD$2:$AD$33")))),1/(1+EXP(-SUMPRODUCT(Engine!$C$16514:$C$16545,INDIRECT("Coefficients!$AE$2:$AE$33"))))))</f>
      </c>
      <c r="AE522" s="8">
        <f>IF(OR($B522="",$C522="",$D522="",$E522="",$F522="",$G522="",$H522="",$I522="",$J522="",$K522="",$L522=""),"",IF($B522="Female",1/(1+EXP(-SUMPRODUCT(Engine!$C$16514:$C$16545,INDIRECT("Coefficients!$AF$2:$AF$33")))),1/(1+EXP(-SUMPRODUCT(Engine!$C$16514:$C$16545,INDIRECT("Coefficients!$AG$2:$AG$33"))))))</f>
      </c>
      <c r="AF522" s="8">
        <f>IF(OR($B522="",$C522="",$D522="",$E522="",$F522="",$G522="",$H522="",$I522="",$J522="",$K522="",$L522=""),"",IF($B522="Female",1/(1+EXP(-SUMPRODUCT(Engine!$C$16514:$C$16545,INDIRECT("Coefficients!$AH$2:$AH$33")))),1/(1+EXP(-SUMPRODUCT(Engine!$C$16514:$C$16545,INDIRECT("Coefficients!$AI$2:$AI$33"))))))</f>
      </c>
      <c r="AG522" s="8">
        <f>IF(OR($B522="",$C522="",$D522="",$E522="",$F522="",$G522="",$H522="",$I522="",$J522="",$K522="",$L522=""),"",IF($B522="Female",1/(1+EXP(-SUMPRODUCT(Engine!$C$16514:$C$16545,INDIRECT("Coefficients!$AJ$2:$AJ$33")))),1/(1+EXP(-SUMPRODUCT(Engine!$C$16514:$C$16545,INDIRECT("Coefficients!$AK$2:$AK$33"))))))</f>
      </c>
      <c r="AH522" s="8">
        <f>IF(OR($B522="",$C522="",$D522="",$E522="",$F522="",$G522="",$H522="",$I522="",$J522="",$K522="",$L522=""),"",IF($B522="Female",1/(1+EXP(-SUMPRODUCT(Engine!$C$16514:$C$16545,INDIRECT("Coefficients!$AL$2:$AL$33")))),1/(1+EXP(-SUMPRODUCT(Engine!$C$16514:$C$16545,INDIRECT("Coefficients!$AM$2:$AM$33"))))))</f>
      </c>
      <c r="AI522" s="8">
        <f>IF(OR($B522="",$C522="",$D522="",$E522="",$F522="",$G522="",$H522="",$I522="",$J522="",$K522="",$L522=""),"",IF($B522="Female",1/(1+EXP(-SUMPRODUCT(Engine!$C$16514:$C$16545,INDIRECT("Coefficients!$AN$2:$AN$33")))),1/(1+EXP(-SUMPRODUCT(Engine!$C$16514:$C$16545,INDIRECT("Coefficients!$AO$2:$AO$33"))))))</f>
      </c>
      <c r="AJ522" s="8">
        <f>IF(OR($B522="",$C522="",$D522="",$E522="",$F522="",$G522="",$H522="",$I522="",$J522="",$K522="",$L522=""),"",IF($B522="Female",1/(1+EXP(-SUMPRODUCT(Engine!$C$16514:$C$16545,INDIRECT("Coefficients!$AP$2:$AP$33")))),1/(1+EXP(-SUMPRODUCT(Engine!$C$16514:$C$16545,INDIRECT("Coefficients!$AQ$2:$AQ$33"))))))</f>
      </c>
      <c r="AK522" s="8">
        <f>IF(OR($B522="",$C522="",$D522="",$E522="",$F522="",$G522="",$H522="",$I522="",$J522="",$K522="",$L522=""),"",IF($B522="Female",1/(1+EXP(-SUMPRODUCT(Engine!$C$16514:$C$16545,INDIRECT("Coefficients!$AR$2:$AR$33")))),1/(1+EXP(-SUMPRODUCT(Engine!$C$16514:$C$16545,INDIRECT("Coefficients!$AS$2:$AS$33"))))))</f>
      </c>
      <c r="AL522" s="8">
        <f>IF(OR($B522="",$C522="",$D522="",$E522="",$F522="",$G522="",$H522="",$I522="",$J522="",$K522="",$L522=""),"",IF($B522="Female",1/(1+EXP(-SUMPRODUCT(Engine!$C$16514:$C$16545,INDIRECT("Coefficients!$AT$2:$AT$33")))),1/(1+EXP(-SUMPRODUCT(Engine!$C$16514:$C$16545,INDIRECT("Coefficients!$AU$2:$AU$33"))))))</f>
      </c>
      <c r="AM522" s="8">
        <f>IF(OR($B522="",$C522="",$D522="",$E522="",$F522="",$G522="",$H522="",$I522="",$J522="",$K522="",$L522=""),"",IF($B522="Female",1/(1+EXP(-SUMPRODUCT(Engine!$C$16514:$C$16545,INDIRECT("Coefficients!$AV$2:$AV$33")))),1/(1+EXP(-SUMPRODUCT(Engine!$C$16514:$C$16545,INDIRECT("Coefficients!$AW$2:$AW$33"))))))</f>
      </c>
      <c r="AN522" s="8">
        <f>IF(OR($B522="",$C522="",$D522="",$E522="",$F522="",$G522="",$H522="",$I522="",$J522="",$K522="",$L522=""),"",IF($B522="Female",1/(1+EXP(-SUMPRODUCT(Engine!$C$16514:$C$16545,INDIRECT("Coefficients!$AX$2:$AX$33")))),1/(1+EXP(-SUMPRODUCT(Engine!$C$16514:$C$16545,INDIRECT("Coefficients!$AY$2:$AY$33"))))))</f>
      </c>
      <c r="AO522" s="8">
        <f>IF(OR($B522="",$C522="",$D522="",$E522="",$F522="",$G522="",$H522="",$I522="",$J522="",$K522="",$L522=""),"",IF($B522="Female",1/(1+EXP(-SUMPRODUCT(Engine!$C$16514:$C$16545,INDIRECT("Coefficients!$AZ$2:$AZ$33")))),1/(1+EXP(-SUMPRODUCT(Engine!$C$16514:$C$16545,INDIRECT("Coefficients!$BA$2:$BA$33"))))))</f>
      </c>
      <c r="AP522" s="8">
        <f>IF(OR($B522="",$C522="",$D522="",$E522="",$F522="",$G522="",$H522="",$I522="",$J522="",$K522="",$L522=""),"",IF($B522="Female",1/(1+EXP(-SUMPRODUCT(Engine!$C$16514:$C$16545,INDIRECT("Coefficients!$BB$2:$BB$33")))),1/(1+EXP(-SUMPRODUCT(Engine!$C$16514:$C$16545,INDIRECT("Coefficients!$BC$2:$BC$33"))))))</f>
      </c>
      <c r="AQ522" s="8">
        <f>IF(OR($B522="",$C522="",$D522="",$E522="",$F522="",$G522="",$H522="",$I522="",$J522="",$K522="",$L522=""),"",IF($B522="Female",1/(1+EXP(-SUMPRODUCT(Engine!$C$16514:$C$16545,INDIRECT("Coefficients!$BD$2:$BD$33")))),1/(1+EXP(-SUMPRODUCT(Engine!$C$16514:$C$16545,INDIRECT("Coefficients!$BE$2:$BE$33"))))))</f>
      </c>
      <c r="AR522" s="8">
        <f>IF(OR($B522="",$C522="",$D522="",$E522="",$F522="",$G522="",$H522="",$I522="",$J522="",$K522="",$L522=""),"",IF($B522="Female",1/(1+EXP(-SUMPRODUCT(Engine!$C$16514:$C$16545,INDIRECT("Coefficients!$BF$2:$BF$33")))),1/(1+EXP(-SUMPRODUCT(Engine!$C$16514:$C$16545,INDIRECT("Coefficients!$BG$2:$BG$33"))))))</f>
      </c>
      <c r="AS522" s="8">
        <f>IF(OR($B522="",$C522="",$D522="",$E522="",$F522="",$G522="",$H522="",$I522="",$J522="",$K522="",$L522=""),"",IF($B522="Female",1/(1+EXP(-SUMPRODUCT(Engine!$C$16514:$C$16545,INDIRECT("Coefficients!$BH$2:$BH$33")))),1/(1+EXP(-SUMPRODUCT(Engine!$C$16514:$C$16545,INDIRECT("Coefficients!$BI$2:$BI$33"))))))</f>
      </c>
      <c r="AT522" s="8">
        <f>IF(OR($B522="",$C522="",$D522="",$E522="",$F522="",$G522="",$H522="",$I522="",$J522="",$K522="",$L522=""),"",IF($B522="Female",1/(1+EXP(-SUMPRODUCT(Engine!$C$16514:$C$16545,INDIRECT("Coefficients!$BJ$2:$BJ$33")))),1/(1+EXP(-SUMPRODUCT(Engine!$C$16514:$C$16545,INDIRECT("Coefficients!$BK$2:$BK$33"))))))</f>
      </c>
      <c r="AU522" s="8">
        <f>IF(OR($B522="",$C522="",$D522="",$E522="",$F522="",$G522="",$H522="",$I522="",$J522="",$K522="",$L522=""),"",IF($B522="Female",1/(1+EXP(-SUMPRODUCT(Engine!$C$16514:$C$16545,INDIRECT("Coefficients!$BL$2:$BL$33")))),1/(1+EXP(-SUMPRODUCT(Engine!$C$16514:$C$16545,INDIRECT("Coefficients!$BM$2:$BM$33"))))))</f>
      </c>
      <c r="AV522" s="8">
        <f>IF(OR($B522="",$C522="",$D522="",$E522="",$F522="",$G522="",$H522="",$I522="",$J522="",$K522="",$L522=""),"",IF($B522="Female",1/(1+EXP(-SUMPRODUCT(Engine!$C$16514:$C$16545,INDIRECT("Coefficients!$BN$2:$BN$33")))),1/(1+EXP(-SUMPRODUCT(Engine!$C$16514:$C$16545,INDIRECT("Coefficients!$BO$2:$BO$33"))))))</f>
      </c>
      <c r="AW522" s="8">
        <f>IF(OR($B522="",$C522="",$D522="",$E522="",$F522="",$G522="",$H522="",$I522="",$J522="",$K522="",$L522=""),"",IF($B522="Female",1/(1+EXP(-SUMPRODUCT(Engine!$C$16514:$C$16545,INDIRECT("Coefficients!$BP$2:$BP$33")))),1/(1+EXP(-SUMPRODUCT(Engine!$C$16514:$C$16545,INDIRECT("Coefficients!$BQ$2:$BQ$33"))))))</f>
      </c>
      <c r="AX522" s="8">
        <f>IF(OR($B522="",$C522="",$D522="",$E522="",$F522="",$G522="",$H522="",$I522="",$J522="",$K522="",$L522=""),"",IF($B522="Female",1/(1+EXP(-SUMPRODUCT(Engine!$C$16514:$C$16545,INDIRECT("Coefficients!$BR$2:$BR$33")))),1/(1+EXP(-SUMPRODUCT(Engine!$C$16514:$C$16545,INDIRECT("Coefficients!$BS$2:$BS$33"))))))</f>
      </c>
      <c r="AY522" s="8">
        <f>IF(OR($B522="",$C522="",$D522="",$E522="",$F522="",$G522="",$H522="",$I522="",$J522="",$K522="",$L522=""),"",IF($B522="Female",1/(1+EXP(-SUMPRODUCT(Engine!$C$16514:$C$16545,INDIRECT("Coefficients!$BT$2:$BT$33")))),1/(1+EXP(-SUMPRODUCT(Engine!$C$16514:$C$16545,INDIRECT("Coefficients!$BU$2:$BU$33"))))))</f>
      </c>
      <c r="AZ522" s="8">
        <f>IF(OR($B522="",$C522="",$D522="",$E522="",$F522="",$G522="",$H522="",$I522="",$J522="",$K522="",$L522=""),"",IF($B522="Female",1/(1+EXP(-SUMPRODUCT(Engine!$C$16514:$C$16545,INDIRECT("Coefficients!$BV$2:$BV$33")))),1/(1+EXP(-SUMPRODUCT(Engine!$C$16514:$C$16545,INDIRECT("Coefficients!$BW$2:$BW$33"))))))</f>
      </c>
      <c r="BA522" s="8">
        <f>IF(OR($B522="",$C522="",$D522="",$E522="",$F522="",$G522="",$H522="",$I522="",$J522="",$K522="",$L522=""),"",IF($B522="Female",1/(1+EXP(-SUMPRODUCT(Engine!$C$16514:$C$16545,INDIRECT("Coefficients!$BX$2:$BX$33")))),1/(1+EXP(-SUMPRODUCT(Engine!$C$16514:$C$16545,INDIRECT("Coefficients!$BY$2:$BY$33"))))))</f>
      </c>
      <c r="BB522" s="8">
        <f>IF(OR($B522="",$C522="",$D522="",$E522="",$F522="",$G522="",$H522="",$I522="",$J522="",$K522="",$L522=""),"",IF($B522="Female",1/(1+EXP(-SUMPRODUCT(Engine!$C$16514:$C$16545,INDIRECT("Coefficients!$BZ$2:$BZ$33")))),1/(1+EXP(-SUMPRODUCT(Engine!$C$16514:$C$16545,INDIRECT("Coefficients!$CA$2:$CA$33"))))))</f>
      </c>
      <c r="BC522" s="8">
        <f>IF(OR($B522="",$C522="",$D522="",$E522="",$F522="",$G522="",$H522="",$I522="",$J522="",$K522="",$L522=""),"",IF($B522="Female",1/(1+EXP(-SUMPRODUCT(Engine!$C$16514:$C$16545,INDIRECT("Coefficients!$CB$2:$CB$33")))),1/(1+EXP(-SUMPRODUCT(Engine!$C$16514:$C$16545,INDIRECT("Coefficients!$CC$2:$CC$33"))))))</f>
      </c>
      <c r="BD522" s="8">
        <f>IF(OR($B522="",$C522="",$D522="",$E522="",$F522="",$G522="",$H522="",$I522="",$J522="",$K522="",$L522=""),"",IF($B522="Female",1/(1+EXP(-SUMPRODUCT(Engine!$C$16514:$C$16545,INDIRECT("Coefficients!$CD$2:$CD$33")))),1/(1+EXP(-SUMPRODUCT(Engine!$C$16514:$C$16545,INDIRECT("Coefficients!$CE$2:$CE$33"))))))</f>
      </c>
      <c r="BE522" s="8">
        <f>IF(OR($B522="",$C522="",$D522="",$E522="",$F522="",$G522="",$H522="",$I522="",$J522="",$K522="",$L522=""),"",IF($B522="Female",1/(1+EXP(-SUMPRODUCT(Engine!$C$16514:$C$16545,INDIRECT("Coefficients!$CF$2:$CF$33")))),1/(1+EXP(-SUMPRODUCT(Engine!$C$16514:$C$16545,INDIRECT("Coefficients!$CG$2:$CG$33"))))))</f>
      </c>
      <c r="BF522" s="8">
        <f>IF(OR($B522="",$C522="",$D522="",$E522="",$F522="",$G522="",$H522="",$I522="",$J522="",$K522="",$L522=""),"",IF($B522="Female",1/(1+EXP(-SUMPRODUCT(Engine!$C$16514:$C$16545,INDIRECT("Coefficients!$CH$2:$CH$33")))),1/(1+EXP(-SUMPRODUCT(Engine!$C$16514:$C$16545,INDIRECT("Coefficients!$CI$2:$CI$33"))))))</f>
      </c>
      <c r="BG522" s="8">
        <f>IF(OR($B522="",$C522="",$D522="",$E522="",$F522="",$G522="",$H522="",$I522="",$J522="",$K522="",$L522=""),"",IF($B522="Female",1/(1+EXP(-SUMPRODUCT(Engine!$C$16514:$C$16545,INDIRECT("Coefficients!$CJ$2:$CJ$33")))),1/(1+EXP(-SUMPRODUCT(Engine!$C$16514:$C$16545,INDIRECT("Coefficients!$CK$2:$CK$33"))))))</f>
      </c>
      <c r="BH522" s="8">
        <f>IF(OR($B522="",$C522="",$D522="",$E522="",$F522="",$G522="",$H522="",$I522="",$J522="",$K522="",$L522=""),"",IF($B522="Female",1/(1+EXP(-SUMPRODUCT(Engine!$C$16514:$C$16545,INDIRECT("Coefficients!$CL$2:$CL$33")))),1/(1+EXP(-SUMPRODUCT(Engine!$C$16514:$C$16545,INDIRECT("Coefficients!$CM$2:$CM$33"))))))</f>
      </c>
      <c r="BI522" s="8">
        <f>IF(OR($B522="",$C522="",$D522="",$E522="",$F522="",$G522="",$H522="",$I522="",$J522="",$K522="",$L522=""),"",IF($B522="Female",1/(1+EXP(-SUMPRODUCT(Engine!$C$16514:$C$16545,INDIRECT("Coefficients!$CN$2:$CN$33")))),1/(1+EXP(-SUMPRODUCT(Engine!$C$16514:$C$16545,INDIRECT("Coefficients!$CO$2:$CO$33"))))))</f>
      </c>
      <c r="BJ522" s="8">
        <f>IF(OR($B522="",$C522="",$D522="",$E522="",$F522="",$G522="",$H522="",$I522="",$J522="",$K522="",$L522=""),"",IF($B522="Female",1/(1+EXP(-SUMPRODUCT(Engine!$C$16514:$C$16545,INDIRECT("Coefficients!$CP$2:$CP$33")))),1/(1+EXP(-SUMPRODUCT(Engine!$C$16514:$C$16545,INDIRECT("Coefficients!$CQ$2:$CQ$33"))))))</f>
      </c>
      <c r="BK522" s="8">
        <f>IF(OR($B522="",$C522="",$D522="",$E522="",$F522="",$G522="",$H522="",$I522="",$J522="",$K522="",$L522=""),"",IF($B522="Female",1/(1+EXP(-SUMPRODUCT(Engine!$C$16514:$C$16545,INDIRECT("Coefficients!$CR$2:$CR$33")))),1/(1+EXP(-SUMPRODUCT(Engine!$C$16514:$C$16545,INDIRECT("Coefficients!$CS$2:$CS$33"))))))</f>
      </c>
      <c r="BL522" s="8">
        <f>IF(OR($B522="",$C522="",$D522="",$E522="",$F522="",$G522="",$H522="",$I522="",$J522="",$K522="",$L522=""),"",IF($B522="Female",1/(1+EXP(-SUMPRODUCT(Engine!$C$16514:$C$16545,INDIRECT("Coefficients!$CT$2:$CT$33")))),1/(1+EXP(-SUMPRODUCT(Engine!$C$16514:$C$16545,INDIRECT("Coefficients!$CU$2:$CU$33"))))))</f>
      </c>
      <c r="BM522" s="8">
        <f>IF(OR($B522="",$C522="",$D522="",$E522="",$F522="",$G522="",$H522="",$I522="",$J522="",$K522="",$L522=""),"",IF($B522="Female",1/(1+EXP(-SUMPRODUCT(Engine!$C$16514:$C$16545,INDIRECT("Coefficients!$CV$2:$CV$33")))),1/(1+EXP(-SUMPRODUCT(Engine!$C$16514:$C$16545,INDIRECT("Coefficients!$CW$2:$CW$33"))))))</f>
      </c>
    </row>
    <row r="523" spans="1:65" x14ac:dyDescent="0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8">
        <f>IF(OR($B523="",$C523="",$D523="",$E523="",$F523="",$G523="",$H523="",$I523="",$J523="",$K523="",$L523=""),"",IF($B523="Female",1/(1+EXP(-SUMPRODUCT(Engine!$C$16546:$C$16577,INDIRECT("Coefficients!$B$2:$B$33")))),1/(1+EXP(-SUMPRODUCT(Engine!$C$16546:$C$16577,INDIRECT("Coefficients!$C$2:$C$33"))))))</f>
      </c>
      <c r="Q523" s="8">
        <f>IF(OR($B523="",$C523="",$D523="",$E523="",$F523="",$G523="",$H523="",$I523="",$J523="",$K523="",$L523=""),"",IF($B523="Female",1/(1+EXP(-SUMPRODUCT(Engine!$C$16546:$C$16577,INDIRECT("Coefficients!$D$2:$D$33")))),1/(1+EXP(-SUMPRODUCT(Engine!$C$16546:$C$16577,INDIRECT("Coefficients!$E$2:$E$33"))))))</f>
      </c>
      <c r="R523" s="8">
        <f>IF(OR($B523="",$C523="",$D523="",$E523="",$F523="",$G523="",$H523="",$I523="",$J523="",$K523="",$L523=""),"",IF($B523="Female",1/(1+EXP(-SUMPRODUCT(Engine!$C$16546:$C$16577,INDIRECT("Coefficients!$F$2:$F$33")))),1/(1+EXP(-SUMPRODUCT(Engine!$C$16546:$C$16577,INDIRECT("Coefficients!$G$2:$G$33"))))))</f>
      </c>
      <c r="S523" s="8">
        <f>IF(OR($B523="",$C523="",$D523="",$E523="",$F523="",$G523="",$H523="",$I523="",$J523="",$K523="",$L523=""),"",IF($B523="Female",1/(1+EXP(-SUMPRODUCT(Engine!$C$16546:$C$16577,INDIRECT("Coefficients!$H$2:$H$33")))),1/(1+EXP(-SUMPRODUCT(Engine!$C$16546:$C$16577,INDIRECT("Coefficients!$I$2:$I$33"))))))</f>
      </c>
      <c r="T523" s="8">
        <f>IF(OR($B523="",$C523="",$D523="",$E523="",$F523="",$G523="",$H523="",$I523="",$J523="",$K523="",$L523=""),"",IF($B523="Female",1/(1+EXP(-SUMPRODUCT(Engine!$C$16546:$C$16577,INDIRECT("Coefficients!$J$2:$J$33")))),1/(1+EXP(-SUMPRODUCT(Engine!$C$16546:$C$16577,INDIRECT("Coefficients!$K$2:$K$33"))))))</f>
      </c>
      <c r="U523" s="8">
        <f>IF(OR($B523="",$C523="",$D523="",$E523="",$F523="",$G523="",$H523="",$I523="",$J523="",$K523="",$L523=""),"",IF($B523="Female",1/(1+EXP(-SUMPRODUCT(Engine!$C$16546:$C$16577,INDIRECT("Coefficients!$L$2:$L$33")))),1/(1+EXP(-SUMPRODUCT(Engine!$C$16546:$C$16577,INDIRECT("Coefficients!$M$2:$M$33"))))))</f>
      </c>
      <c r="V523" s="8">
        <f>IF(OR($B523="",$C523="",$D523="",$E523="",$F523="",$G523="",$H523="",$I523="",$J523="",$K523="",$L523=""),"",IF($B523="Female",1/(1+EXP(-SUMPRODUCT(Engine!$C$16546:$C$16577,INDIRECT("Coefficients!$N$2:$N$33")))),1/(1+EXP(-SUMPRODUCT(Engine!$C$16546:$C$16577,INDIRECT("Coefficients!$O$2:$O$33"))))))</f>
      </c>
      <c r="W523" s="8">
        <f>IF(OR($B523="",$C523="",$D523="",$E523="",$F523="",$G523="",$H523="",$I523="",$J523="",$K523="",$L523=""),"",IF($B523="Female",1/(1+EXP(-SUMPRODUCT(Engine!$C$16546:$C$16577,INDIRECT("Coefficients!$P$2:$P$33")))),1/(1+EXP(-SUMPRODUCT(Engine!$C$16546:$C$16577,INDIRECT("Coefficients!$Q$2:$Q$33"))))))</f>
      </c>
      <c r="X523" s="8">
        <f>IF(OR($B523="",$C523="",$D523="",$E523="",$F523="",$G523="",$H523="",$I523="",$J523="",$K523="",$L523=""),"",IF($B523="Female",1/(1+EXP(-SUMPRODUCT(Engine!$C$16546:$C$16577,INDIRECT("Coefficients!$R$2:$R$33")))),1/(1+EXP(-SUMPRODUCT(Engine!$C$16546:$C$16577,INDIRECT("Coefficients!$S$2:$S$33"))))))</f>
      </c>
      <c r="Y523" s="8">
        <f>IF(OR($B523="",$C523="",$D523="",$E523="",$F523="",$G523="",$H523="",$I523="",$J523="",$K523="",$L523=""),"",IF($B523="Female",1/(1+EXP(-SUMPRODUCT(Engine!$C$16546:$C$16577,INDIRECT("Coefficients!$T$2:$T$33")))),1/(1+EXP(-SUMPRODUCT(Engine!$C$16546:$C$16577,INDIRECT("Coefficients!$U$2:$U$33"))))))</f>
      </c>
      <c r="Z523" s="8">
        <f>IF(OR($B523="",$C523="",$D523="",$E523="",$F523="",$G523="",$H523="",$I523="",$J523="",$K523="",$L523=""),"",IF($B523="Female",1/(1+EXP(-SUMPRODUCT(Engine!$C$16546:$C$16577,INDIRECT("Coefficients!$V$2:$V$33")))),1/(1+EXP(-SUMPRODUCT(Engine!$C$16546:$C$16577,INDIRECT("Coefficients!$W$2:$W$33"))))))</f>
      </c>
      <c r="AA523" s="8">
        <f>IF(OR($B523="",$C523="",$D523="",$E523="",$F523="",$G523="",$H523="",$I523="",$J523="",$K523="",$L523=""),"",IF($B523="Female",1/(1+EXP(-SUMPRODUCT(Engine!$C$16546:$C$16577,INDIRECT("Coefficients!$X$2:$X$33")))),1/(1+EXP(-SUMPRODUCT(Engine!$C$16546:$C$16577,INDIRECT("Coefficients!$Y$2:$Y$33"))))))</f>
      </c>
      <c r="AB523" s="8">
        <f>IF(OR($B523="",$C523="",$D523="",$E523="",$F523="",$G523="",$H523="",$I523="",$J523="",$K523="",$L523=""),"",IF($B523="Female",1/(1+EXP(-SUMPRODUCT(Engine!$C$16546:$C$16577,INDIRECT("Coefficients!$Z$2:$Z$33")))),1/(1+EXP(-SUMPRODUCT(Engine!$C$16546:$C$16577,INDIRECT("Coefficients!$AA$2:$AA$33"))))))</f>
      </c>
      <c r="AC523" s="8">
        <f>IF(OR($B523="",$C523="",$D523="",$E523="",$F523="",$G523="",$H523="",$I523="",$J523="",$K523="",$L523=""),"",IF($B523="Female",1/(1+EXP(-SUMPRODUCT(Engine!$C$16546:$C$16577,INDIRECT("Coefficients!$AB$2:$AB$33")))),1/(1+EXP(-SUMPRODUCT(Engine!$C$16546:$C$16577,INDIRECT("Coefficients!$AC$2:$AC$33"))))))</f>
      </c>
      <c r="AD523" s="8">
        <f>IF(OR($B523="",$C523="",$D523="",$E523="",$F523="",$G523="",$H523="",$I523="",$J523="",$K523="",$L523=""),"",IF($B523="Female",1/(1+EXP(-SUMPRODUCT(Engine!$C$16546:$C$16577,INDIRECT("Coefficients!$AD$2:$AD$33")))),1/(1+EXP(-SUMPRODUCT(Engine!$C$16546:$C$16577,INDIRECT("Coefficients!$AE$2:$AE$33"))))))</f>
      </c>
      <c r="AE523" s="8">
        <f>IF(OR($B523="",$C523="",$D523="",$E523="",$F523="",$G523="",$H523="",$I523="",$J523="",$K523="",$L523=""),"",IF($B523="Female",1/(1+EXP(-SUMPRODUCT(Engine!$C$16546:$C$16577,INDIRECT("Coefficients!$AF$2:$AF$33")))),1/(1+EXP(-SUMPRODUCT(Engine!$C$16546:$C$16577,INDIRECT("Coefficients!$AG$2:$AG$33"))))))</f>
      </c>
      <c r="AF523" s="8">
        <f>IF(OR($B523="",$C523="",$D523="",$E523="",$F523="",$G523="",$H523="",$I523="",$J523="",$K523="",$L523=""),"",IF($B523="Female",1/(1+EXP(-SUMPRODUCT(Engine!$C$16546:$C$16577,INDIRECT("Coefficients!$AH$2:$AH$33")))),1/(1+EXP(-SUMPRODUCT(Engine!$C$16546:$C$16577,INDIRECT("Coefficients!$AI$2:$AI$33"))))))</f>
      </c>
      <c r="AG523" s="8">
        <f>IF(OR($B523="",$C523="",$D523="",$E523="",$F523="",$G523="",$H523="",$I523="",$J523="",$K523="",$L523=""),"",IF($B523="Female",1/(1+EXP(-SUMPRODUCT(Engine!$C$16546:$C$16577,INDIRECT("Coefficients!$AJ$2:$AJ$33")))),1/(1+EXP(-SUMPRODUCT(Engine!$C$16546:$C$16577,INDIRECT("Coefficients!$AK$2:$AK$33"))))))</f>
      </c>
      <c r="AH523" s="8">
        <f>IF(OR($B523="",$C523="",$D523="",$E523="",$F523="",$G523="",$H523="",$I523="",$J523="",$K523="",$L523=""),"",IF($B523="Female",1/(1+EXP(-SUMPRODUCT(Engine!$C$16546:$C$16577,INDIRECT("Coefficients!$AL$2:$AL$33")))),1/(1+EXP(-SUMPRODUCT(Engine!$C$16546:$C$16577,INDIRECT("Coefficients!$AM$2:$AM$33"))))))</f>
      </c>
      <c r="AI523" s="8">
        <f>IF(OR($B523="",$C523="",$D523="",$E523="",$F523="",$G523="",$H523="",$I523="",$J523="",$K523="",$L523=""),"",IF($B523="Female",1/(1+EXP(-SUMPRODUCT(Engine!$C$16546:$C$16577,INDIRECT("Coefficients!$AN$2:$AN$33")))),1/(1+EXP(-SUMPRODUCT(Engine!$C$16546:$C$16577,INDIRECT("Coefficients!$AO$2:$AO$33"))))))</f>
      </c>
      <c r="AJ523" s="8">
        <f>IF(OR($B523="",$C523="",$D523="",$E523="",$F523="",$G523="",$H523="",$I523="",$J523="",$K523="",$L523=""),"",IF($B523="Female",1/(1+EXP(-SUMPRODUCT(Engine!$C$16546:$C$16577,INDIRECT("Coefficients!$AP$2:$AP$33")))),1/(1+EXP(-SUMPRODUCT(Engine!$C$16546:$C$16577,INDIRECT("Coefficients!$AQ$2:$AQ$33"))))))</f>
      </c>
      <c r="AK523" s="8">
        <f>IF(OR($B523="",$C523="",$D523="",$E523="",$F523="",$G523="",$H523="",$I523="",$J523="",$K523="",$L523=""),"",IF($B523="Female",1/(1+EXP(-SUMPRODUCT(Engine!$C$16546:$C$16577,INDIRECT("Coefficients!$AR$2:$AR$33")))),1/(1+EXP(-SUMPRODUCT(Engine!$C$16546:$C$16577,INDIRECT("Coefficients!$AS$2:$AS$33"))))))</f>
      </c>
      <c r="AL523" s="8">
        <f>IF(OR($B523="",$C523="",$D523="",$E523="",$F523="",$G523="",$H523="",$I523="",$J523="",$K523="",$L523=""),"",IF($B523="Female",1/(1+EXP(-SUMPRODUCT(Engine!$C$16546:$C$16577,INDIRECT("Coefficients!$AT$2:$AT$33")))),1/(1+EXP(-SUMPRODUCT(Engine!$C$16546:$C$16577,INDIRECT("Coefficients!$AU$2:$AU$33"))))))</f>
      </c>
      <c r="AM523" s="8">
        <f>IF(OR($B523="",$C523="",$D523="",$E523="",$F523="",$G523="",$H523="",$I523="",$J523="",$K523="",$L523=""),"",IF($B523="Female",1/(1+EXP(-SUMPRODUCT(Engine!$C$16546:$C$16577,INDIRECT("Coefficients!$AV$2:$AV$33")))),1/(1+EXP(-SUMPRODUCT(Engine!$C$16546:$C$16577,INDIRECT("Coefficients!$AW$2:$AW$33"))))))</f>
      </c>
      <c r="AN523" s="8">
        <f>IF(OR($B523="",$C523="",$D523="",$E523="",$F523="",$G523="",$H523="",$I523="",$J523="",$K523="",$L523=""),"",IF($B523="Female",1/(1+EXP(-SUMPRODUCT(Engine!$C$16546:$C$16577,INDIRECT("Coefficients!$AX$2:$AX$33")))),1/(1+EXP(-SUMPRODUCT(Engine!$C$16546:$C$16577,INDIRECT("Coefficients!$AY$2:$AY$33"))))))</f>
      </c>
      <c r="AO523" s="8">
        <f>IF(OR($B523="",$C523="",$D523="",$E523="",$F523="",$G523="",$H523="",$I523="",$J523="",$K523="",$L523=""),"",IF($B523="Female",1/(1+EXP(-SUMPRODUCT(Engine!$C$16546:$C$16577,INDIRECT("Coefficients!$AZ$2:$AZ$33")))),1/(1+EXP(-SUMPRODUCT(Engine!$C$16546:$C$16577,INDIRECT("Coefficients!$BA$2:$BA$33"))))))</f>
      </c>
      <c r="AP523" s="8">
        <f>IF(OR($B523="",$C523="",$D523="",$E523="",$F523="",$G523="",$H523="",$I523="",$J523="",$K523="",$L523=""),"",IF($B523="Female",1/(1+EXP(-SUMPRODUCT(Engine!$C$16546:$C$16577,INDIRECT("Coefficients!$BB$2:$BB$33")))),1/(1+EXP(-SUMPRODUCT(Engine!$C$16546:$C$16577,INDIRECT("Coefficients!$BC$2:$BC$33"))))))</f>
      </c>
      <c r="AQ523" s="8">
        <f>IF(OR($B523="",$C523="",$D523="",$E523="",$F523="",$G523="",$H523="",$I523="",$J523="",$K523="",$L523=""),"",IF($B523="Female",1/(1+EXP(-SUMPRODUCT(Engine!$C$16546:$C$16577,INDIRECT("Coefficients!$BD$2:$BD$33")))),1/(1+EXP(-SUMPRODUCT(Engine!$C$16546:$C$16577,INDIRECT("Coefficients!$BE$2:$BE$33"))))))</f>
      </c>
      <c r="AR523" s="8">
        <f>IF(OR($B523="",$C523="",$D523="",$E523="",$F523="",$G523="",$H523="",$I523="",$J523="",$K523="",$L523=""),"",IF($B523="Female",1/(1+EXP(-SUMPRODUCT(Engine!$C$16546:$C$16577,INDIRECT("Coefficients!$BF$2:$BF$33")))),1/(1+EXP(-SUMPRODUCT(Engine!$C$16546:$C$16577,INDIRECT("Coefficients!$BG$2:$BG$33"))))))</f>
      </c>
      <c r="AS523" s="8">
        <f>IF(OR($B523="",$C523="",$D523="",$E523="",$F523="",$G523="",$H523="",$I523="",$J523="",$K523="",$L523=""),"",IF($B523="Female",1/(1+EXP(-SUMPRODUCT(Engine!$C$16546:$C$16577,INDIRECT("Coefficients!$BH$2:$BH$33")))),1/(1+EXP(-SUMPRODUCT(Engine!$C$16546:$C$16577,INDIRECT("Coefficients!$BI$2:$BI$33"))))))</f>
      </c>
      <c r="AT523" s="8">
        <f>IF(OR($B523="",$C523="",$D523="",$E523="",$F523="",$G523="",$H523="",$I523="",$J523="",$K523="",$L523=""),"",IF($B523="Female",1/(1+EXP(-SUMPRODUCT(Engine!$C$16546:$C$16577,INDIRECT("Coefficients!$BJ$2:$BJ$33")))),1/(1+EXP(-SUMPRODUCT(Engine!$C$16546:$C$16577,INDIRECT("Coefficients!$BK$2:$BK$33"))))))</f>
      </c>
      <c r="AU523" s="8">
        <f>IF(OR($B523="",$C523="",$D523="",$E523="",$F523="",$G523="",$H523="",$I523="",$J523="",$K523="",$L523=""),"",IF($B523="Female",1/(1+EXP(-SUMPRODUCT(Engine!$C$16546:$C$16577,INDIRECT("Coefficients!$BL$2:$BL$33")))),1/(1+EXP(-SUMPRODUCT(Engine!$C$16546:$C$16577,INDIRECT("Coefficients!$BM$2:$BM$33"))))))</f>
      </c>
      <c r="AV523" s="8">
        <f>IF(OR($B523="",$C523="",$D523="",$E523="",$F523="",$G523="",$H523="",$I523="",$J523="",$K523="",$L523=""),"",IF($B523="Female",1/(1+EXP(-SUMPRODUCT(Engine!$C$16546:$C$16577,INDIRECT("Coefficients!$BN$2:$BN$33")))),1/(1+EXP(-SUMPRODUCT(Engine!$C$16546:$C$16577,INDIRECT("Coefficients!$BO$2:$BO$33"))))))</f>
      </c>
      <c r="AW523" s="8">
        <f>IF(OR($B523="",$C523="",$D523="",$E523="",$F523="",$G523="",$H523="",$I523="",$J523="",$K523="",$L523=""),"",IF($B523="Female",1/(1+EXP(-SUMPRODUCT(Engine!$C$16546:$C$16577,INDIRECT("Coefficients!$BP$2:$BP$33")))),1/(1+EXP(-SUMPRODUCT(Engine!$C$16546:$C$16577,INDIRECT("Coefficients!$BQ$2:$BQ$33"))))))</f>
      </c>
      <c r="AX523" s="8">
        <f>IF(OR($B523="",$C523="",$D523="",$E523="",$F523="",$G523="",$H523="",$I523="",$J523="",$K523="",$L523=""),"",IF($B523="Female",1/(1+EXP(-SUMPRODUCT(Engine!$C$16546:$C$16577,INDIRECT("Coefficients!$BR$2:$BR$33")))),1/(1+EXP(-SUMPRODUCT(Engine!$C$16546:$C$16577,INDIRECT("Coefficients!$BS$2:$BS$33"))))))</f>
      </c>
      <c r="AY523" s="8">
        <f>IF(OR($B523="",$C523="",$D523="",$E523="",$F523="",$G523="",$H523="",$I523="",$J523="",$K523="",$L523=""),"",IF($B523="Female",1/(1+EXP(-SUMPRODUCT(Engine!$C$16546:$C$16577,INDIRECT("Coefficients!$BT$2:$BT$33")))),1/(1+EXP(-SUMPRODUCT(Engine!$C$16546:$C$16577,INDIRECT("Coefficients!$BU$2:$BU$33"))))))</f>
      </c>
      <c r="AZ523" s="8">
        <f>IF(OR($B523="",$C523="",$D523="",$E523="",$F523="",$G523="",$H523="",$I523="",$J523="",$K523="",$L523=""),"",IF($B523="Female",1/(1+EXP(-SUMPRODUCT(Engine!$C$16546:$C$16577,INDIRECT("Coefficients!$BV$2:$BV$33")))),1/(1+EXP(-SUMPRODUCT(Engine!$C$16546:$C$16577,INDIRECT("Coefficients!$BW$2:$BW$33"))))))</f>
      </c>
      <c r="BA523" s="8">
        <f>IF(OR($B523="",$C523="",$D523="",$E523="",$F523="",$G523="",$H523="",$I523="",$J523="",$K523="",$L523=""),"",IF($B523="Female",1/(1+EXP(-SUMPRODUCT(Engine!$C$16546:$C$16577,INDIRECT("Coefficients!$BX$2:$BX$33")))),1/(1+EXP(-SUMPRODUCT(Engine!$C$16546:$C$16577,INDIRECT("Coefficients!$BY$2:$BY$33"))))))</f>
      </c>
      <c r="BB523" s="8">
        <f>IF(OR($B523="",$C523="",$D523="",$E523="",$F523="",$G523="",$H523="",$I523="",$J523="",$K523="",$L523=""),"",IF($B523="Female",1/(1+EXP(-SUMPRODUCT(Engine!$C$16546:$C$16577,INDIRECT("Coefficients!$BZ$2:$BZ$33")))),1/(1+EXP(-SUMPRODUCT(Engine!$C$16546:$C$16577,INDIRECT("Coefficients!$CA$2:$CA$33"))))))</f>
      </c>
      <c r="BC523" s="8">
        <f>IF(OR($B523="",$C523="",$D523="",$E523="",$F523="",$G523="",$H523="",$I523="",$J523="",$K523="",$L523=""),"",IF($B523="Female",1/(1+EXP(-SUMPRODUCT(Engine!$C$16546:$C$16577,INDIRECT("Coefficients!$CB$2:$CB$33")))),1/(1+EXP(-SUMPRODUCT(Engine!$C$16546:$C$16577,INDIRECT("Coefficients!$CC$2:$CC$33"))))))</f>
      </c>
      <c r="BD523" s="8">
        <f>IF(OR($B523="",$C523="",$D523="",$E523="",$F523="",$G523="",$H523="",$I523="",$J523="",$K523="",$L523=""),"",IF($B523="Female",1/(1+EXP(-SUMPRODUCT(Engine!$C$16546:$C$16577,INDIRECT("Coefficients!$CD$2:$CD$33")))),1/(1+EXP(-SUMPRODUCT(Engine!$C$16546:$C$16577,INDIRECT("Coefficients!$CE$2:$CE$33"))))))</f>
      </c>
      <c r="BE523" s="8">
        <f>IF(OR($B523="",$C523="",$D523="",$E523="",$F523="",$G523="",$H523="",$I523="",$J523="",$K523="",$L523=""),"",IF($B523="Female",1/(1+EXP(-SUMPRODUCT(Engine!$C$16546:$C$16577,INDIRECT("Coefficients!$CF$2:$CF$33")))),1/(1+EXP(-SUMPRODUCT(Engine!$C$16546:$C$16577,INDIRECT("Coefficients!$CG$2:$CG$33"))))))</f>
      </c>
      <c r="BF523" s="8">
        <f>IF(OR($B523="",$C523="",$D523="",$E523="",$F523="",$G523="",$H523="",$I523="",$J523="",$K523="",$L523=""),"",IF($B523="Female",1/(1+EXP(-SUMPRODUCT(Engine!$C$16546:$C$16577,INDIRECT("Coefficients!$CH$2:$CH$33")))),1/(1+EXP(-SUMPRODUCT(Engine!$C$16546:$C$16577,INDIRECT("Coefficients!$CI$2:$CI$33"))))))</f>
      </c>
      <c r="BG523" s="8">
        <f>IF(OR($B523="",$C523="",$D523="",$E523="",$F523="",$G523="",$H523="",$I523="",$J523="",$K523="",$L523=""),"",IF($B523="Female",1/(1+EXP(-SUMPRODUCT(Engine!$C$16546:$C$16577,INDIRECT("Coefficients!$CJ$2:$CJ$33")))),1/(1+EXP(-SUMPRODUCT(Engine!$C$16546:$C$16577,INDIRECT("Coefficients!$CK$2:$CK$33"))))))</f>
      </c>
      <c r="BH523" s="8">
        <f>IF(OR($B523="",$C523="",$D523="",$E523="",$F523="",$G523="",$H523="",$I523="",$J523="",$K523="",$L523=""),"",IF($B523="Female",1/(1+EXP(-SUMPRODUCT(Engine!$C$16546:$C$16577,INDIRECT("Coefficients!$CL$2:$CL$33")))),1/(1+EXP(-SUMPRODUCT(Engine!$C$16546:$C$16577,INDIRECT("Coefficients!$CM$2:$CM$33"))))))</f>
      </c>
      <c r="BI523" s="8">
        <f>IF(OR($B523="",$C523="",$D523="",$E523="",$F523="",$G523="",$H523="",$I523="",$J523="",$K523="",$L523=""),"",IF($B523="Female",1/(1+EXP(-SUMPRODUCT(Engine!$C$16546:$C$16577,INDIRECT("Coefficients!$CN$2:$CN$33")))),1/(1+EXP(-SUMPRODUCT(Engine!$C$16546:$C$16577,INDIRECT("Coefficients!$CO$2:$CO$33"))))))</f>
      </c>
      <c r="BJ523" s="8">
        <f>IF(OR($B523="",$C523="",$D523="",$E523="",$F523="",$G523="",$H523="",$I523="",$J523="",$K523="",$L523=""),"",IF($B523="Female",1/(1+EXP(-SUMPRODUCT(Engine!$C$16546:$C$16577,INDIRECT("Coefficients!$CP$2:$CP$33")))),1/(1+EXP(-SUMPRODUCT(Engine!$C$16546:$C$16577,INDIRECT("Coefficients!$CQ$2:$CQ$33"))))))</f>
      </c>
      <c r="BK523" s="8">
        <f>IF(OR($B523="",$C523="",$D523="",$E523="",$F523="",$G523="",$H523="",$I523="",$J523="",$K523="",$L523=""),"",IF($B523="Female",1/(1+EXP(-SUMPRODUCT(Engine!$C$16546:$C$16577,INDIRECT("Coefficients!$CR$2:$CR$33")))),1/(1+EXP(-SUMPRODUCT(Engine!$C$16546:$C$16577,INDIRECT("Coefficients!$CS$2:$CS$33"))))))</f>
      </c>
      <c r="BL523" s="8">
        <f>IF(OR($B523="",$C523="",$D523="",$E523="",$F523="",$G523="",$H523="",$I523="",$J523="",$K523="",$L523=""),"",IF($B523="Female",1/(1+EXP(-SUMPRODUCT(Engine!$C$16546:$C$16577,INDIRECT("Coefficients!$CT$2:$CT$33")))),1/(1+EXP(-SUMPRODUCT(Engine!$C$16546:$C$16577,INDIRECT("Coefficients!$CU$2:$CU$33"))))))</f>
      </c>
      <c r="BM523" s="8">
        <f>IF(OR($B523="",$C523="",$D523="",$E523="",$F523="",$G523="",$H523="",$I523="",$J523="",$K523="",$L523=""),"",IF($B523="Female",1/(1+EXP(-SUMPRODUCT(Engine!$C$16546:$C$16577,INDIRECT("Coefficients!$CV$2:$CV$33")))),1/(1+EXP(-SUMPRODUCT(Engine!$C$16546:$C$16577,INDIRECT("Coefficients!$CW$2:$CW$33"))))))</f>
      </c>
    </row>
    <row r="524" spans="1:65" x14ac:dyDescent="0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8">
        <f>IF(OR($B524="",$C524="",$D524="",$E524="",$F524="",$G524="",$H524="",$I524="",$J524="",$K524="",$L524=""),"",IF($B524="Female",1/(1+EXP(-SUMPRODUCT(Engine!$C$16578:$C$16609,INDIRECT("Coefficients!$B$2:$B$33")))),1/(1+EXP(-SUMPRODUCT(Engine!$C$16578:$C$16609,INDIRECT("Coefficients!$C$2:$C$33"))))))</f>
      </c>
      <c r="Q524" s="8">
        <f>IF(OR($B524="",$C524="",$D524="",$E524="",$F524="",$G524="",$H524="",$I524="",$J524="",$K524="",$L524=""),"",IF($B524="Female",1/(1+EXP(-SUMPRODUCT(Engine!$C$16578:$C$16609,INDIRECT("Coefficients!$D$2:$D$33")))),1/(1+EXP(-SUMPRODUCT(Engine!$C$16578:$C$16609,INDIRECT("Coefficients!$E$2:$E$33"))))))</f>
      </c>
      <c r="R524" s="8">
        <f>IF(OR($B524="",$C524="",$D524="",$E524="",$F524="",$G524="",$H524="",$I524="",$J524="",$K524="",$L524=""),"",IF($B524="Female",1/(1+EXP(-SUMPRODUCT(Engine!$C$16578:$C$16609,INDIRECT("Coefficients!$F$2:$F$33")))),1/(1+EXP(-SUMPRODUCT(Engine!$C$16578:$C$16609,INDIRECT("Coefficients!$G$2:$G$33"))))))</f>
      </c>
      <c r="S524" s="8">
        <f>IF(OR($B524="",$C524="",$D524="",$E524="",$F524="",$G524="",$H524="",$I524="",$J524="",$K524="",$L524=""),"",IF($B524="Female",1/(1+EXP(-SUMPRODUCT(Engine!$C$16578:$C$16609,INDIRECT("Coefficients!$H$2:$H$33")))),1/(1+EXP(-SUMPRODUCT(Engine!$C$16578:$C$16609,INDIRECT("Coefficients!$I$2:$I$33"))))))</f>
      </c>
      <c r="T524" s="8">
        <f>IF(OR($B524="",$C524="",$D524="",$E524="",$F524="",$G524="",$H524="",$I524="",$J524="",$K524="",$L524=""),"",IF($B524="Female",1/(1+EXP(-SUMPRODUCT(Engine!$C$16578:$C$16609,INDIRECT("Coefficients!$J$2:$J$33")))),1/(1+EXP(-SUMPRODUCT(Engine!$C$16578:$C$16609,INDIRECT("Coefficients!$K$2:$K$33"))))))</f>
      </c>
      <c r="U524" s="8">
        <f>IF(OR($B524="",$C524="",$D524="",$E524="",$F524="",$G524="",$H524="",$I524="",$J524="",$K524="",$L524=""),"",IF($B524="Female",1/(1+EXP(-SUMPRODUCT(Engine!$C$16578:$C$16609,INDIRECT("Coefficients!$L$2:$L$33")))),1/(1+EXP(-SUMPRODUCT(Engine!$C$16578:$C$16609,INDIRECT("Coefficients!$M$2:$M$33"))))))</f>
      </c>
      <c r="V524" s="8">
        <f>IF(OR($B524="",$C524="",$D524="",$E524="",$F524="",$G524="",$H524="",$I524="",$J524="",$K524="",$L524=""),"",IF($B524="Female",1/(1+EXP(-SUMPRODUCT(Engine!$C$16578:$C$16609,INDIRECT("Coefficients!$N$2:$N$33")))),1/(1+EXP(-SUMPRODUCT(Engine!$C$16578:$C$16609,INDIRECT("Coefficients!$O$2:$O$33"))))))</f>
      </c>
      <c r="W524" s="8">
        <f>IF(OR($B524="",$C524="",$D524="",$E524="",$F524="",$G524="",$H524="",$I524="",$J524="",$K524="",$L524=""),"",IF($B524="Female",1/(1+EXP(-SUMPRODUCT(Engine!$C$16578:$C$16609,INDIRECT("Coefficients!$P$2:$P$33")))),1/(1+EXP(-SUMPRODUCT(Engine!$C$16578:$C$16609,INDIRECT("Coefficients!$Q$2:$Q$33"))))))</f>
      </c>
      <c r="X524" s="8">
        <f>IF(OR($B524="",$C524="",$D524="",$E524="",$F524="",$G524="",$H524="",$I524="",$J524="",$K524="",$L524=""),"",IF($B524="Female",1/(1+EXP(-SUMPRODUCT(Engine!$C$16578:$C$16609,INDIRECT("Coefficients!$R$2:$R$33")))),1/(1+EXP(-SUMPRODUCT(Engine!$C$16578:$C$16609,INDIRECT("Coefficients!$S$2:$S$33"))))))</f>
      </c>
      <c r="Y524" s="8">
        <f>IF(OR($B524="",$C524="",$D524="",$E524="",$F524="",$G524="",$H524="",$I524="",$J524="",$K524="",$L524=""),"",IF($B524="Female",1/(1+EXP(-SUMPRODUCT(Engine!$C$16578:$C$16609,INDIRECT("Coefficients!$T$2:$T$33")))),1/(1+EXP(-SUMPRODUCT(Engine!$C$16578:$C$16609,INDIRECT("Coefficients!$U$2:$U$33"))))))</f>
      </c>
      <c r="Z524" s="8">
        <f>IF(OR($B524="",$C524="",$D524="",$E524="",$F524="",$G524="",$H524="",$I524="",$J524="",$K524="",$L524=""),"",IF($B524="Female",1/(1+EXP(-SUMPRODUCT(Engine!$C$16578:$C$16609,INDIRECT("Coefficients!$V$2:$V$33")))),1/(1+EXP(-SUMPRODUCT(Engine!$C$16578:$C$16609,INDIRECT("Coefficients!$W$2:$W$33"))))))</f>
      </c>
      <c r="AA524" s="8">
        <f>IF(OR($B524="",$C524="",$D524="",$E524="",$F524="",$G524="",$H524="",$I524="",$J524="",$K524="",$L524=""),"",IF($B524="Female",1/(1+EXP(-SUMPRODUCT(Engine!$C$16578:$C$16609,INDIRECT("Coefficients!$X$2:$X$33")))),1/(1+EXP(-SUMPRODUCT(Engine!$C$16578:$C$16609,INDIRECT("Coefficients!$Y$2:$Y$33"))))))</f>
      </c>
      <c r="AB524" s="8">
        <f>IF(OR($B524="",$C524="",$D524="",$E524="",$F524="",$G524="",$H524="",$I524="",$J524="",$K524="",$L524=""),"",IF($B524="Female",1/(1+EXP(-SUMPRODUCT(Engine!$C$16578:$C$16609,INDIRECT("Coefficients!$Z$2:$Z$33")))),1/(1+EXP(-SUMPRODUCT(Engine!$C$16578:$C$16609,INDIRECT("Coefficients!$AA$2:$AA$33"))))))</f>
      </c>
      <c r="AC524" s="8">
        <f>IF(OR($B524="",$C524="",$D524="",$E524="",$F524="",$G524="",$H524="",$I524="",$J524="",$K524="",$L524=""),"",IF($B524="Female",1/(1+EXP(-SUMPRODUCT(Engine!$C$16578:$C$16609,INDIRECT("Coefficients!$AB$2:$AB$33")))),1/(1+EXP(-SUMPRODUCT(Engine!$C$16578:$C$16609,INDIRECT("Coefficients!$AC$2:$AC$33"))))))</f>
      </c>
      <c r="AD524" s="8">
        <f>IF(OR($B524="",$C524="",$D524="",$E524="",$F524="",$G524="",$H524="",$I524="",$J524="",$K524="",$L524=""),"",IF($B524="Female",1/(1+EXP(-SUMPRODUCT(Engine!$C$16578:$C$16609,INDIRECT("Coefficients!$AD$2:$AD$33")))),1/(1+EXP(-SUMPRODUCT(Engine!$C$16578:$C$16609,INDIRECT("Coefficients!$AE$2:$AE$33"))))))</f>
      </c>
      <c r="AE524" s="8">
        <f>IF(OR($B524="",$C524="",$D524="",$E524="",$F524="",$G524="",$H524="",$I524="",$J524="",$K524="",$L524=""),"",IF($B524="Female",1/(1+EXP(-SUMPRODUCT(Engine!$C$16578:$C$16609,INDIRECT("Coefficients!$AF$2:$AF$33")))),1/(1+EXP(-SUMPRODUCT(Engine!$C$16578:$C$16609,INDIRECT("Coefficients!$AG$2:$AG$33"))))))</f>
      </c>
      <c r="AF524" s="8">
        <f>IF(OR($B524="",$C524="",$D524="",$E524="",$F524="",$G524="",$H524="",$I524="",$J524="",$K524="",$L524=""),"",IF($B524="Female",1/(1+EXP(-SUMPRODUCT(Engine!$C$16578:$C$16609,INDIRECT("Coefficients!$AH$2:$AH$33")))),1/(1+EXP(-SUMPRODUCT(Engine!$C$16578:$C$16609,INDIRECT("Coefficients!$AI$2:$AI$33"))))))</f>
      </c>
      <c r="AG524" s="8">
        <f>IF(OR($B524="",$C524="",$D524="",$E524="",$F524="",$G524="",$H524="",$I524="",$J524="",$K524="",$L524=""),"",IF($B524="Female",1/(1+EXP(-SUMPRODUCT(Engine!$C$16578:$C$16609,INDIRECT("Coefficients!$AJ$2:$AJ$33")))),1/(1+EXP(-SUMPRODUCT(Engine!$C$16578:$C$16609,INDIRECT("Coefficients!$AK$2:$AK$33"))))))</f>
      </c>
      <c r="AH524" s="8">
        <f>IF(OR($B524="",$C524="",$D524="",$E524="",$F524="",$G524="",$H524="",$I524="",$J524="",$K524="",$L524=""),"",IF($B524="Female",1/(1+EXP(-SUMPRODUCT(Engine!$C$16578:$C$16609,INDIRECT("Coefficients!$AL$2:$AL$33")))),1/(1+EXP(-SUMPRODUCT(Engine!$C$16578:$C$16609,INDIRECT("Coefficients!$AM$2:$AM$33"))))))</f>
      </c>
      <c r="AI524" s="8">
        <f>IF(OR($B524="",$C524="",$D524="",$E524="",$F524="",$G524="",$H524="",$I524="",$J524="",$K524="",$L524=""),"",IF($B524="Female",1/(1+EXP(-SUMPRODUCT(Engine!$C$16578:$C$16609,INDIRECT("Coefficients!$AN$2:$AN$33")))),1/(1+EXP(-SUMPRODUCT(Engine!$C$16578:$C$16609,INDIRECT("Coefficients!$AO$2:$AO$33"))))))</f>
      </c>
      <c r="AJ524" s="8">
        <f>IF(OR($B524="",$C524="",$D524="",$E524="",$F524="",$G524="",$H524="",$I524="",$J524="",$K524="",$L524=""),"",IF($B524="Female",1/(1+EXP(-SUMPRODUCT(Engine!$C$16578:$C$16609,INDIRECT("Coefficients!$AP$2:$AP$33")))),1/(1+EXP(-SUMPRODUCT(Engine!$C$16578:$C$16609,INDIRECT("Coefficients!$AQ$2:$AQ$33"))))))</f>
      </c>
      <c r="AK524" s="8">
        <f>IF(OR($B524="",$C524="",$D524="",$E524="",$F524="",$G524="",$H524="",$I524="",$J524="",$K524="",$L524=""),"",IF($B524="Female",1/(1+EXP(-SUMPRODUCT(Engine!$C$16578:$C$16609,INDIRECT("Coefficients!$AR$2:$AR$33")))),1/(1+EXP(-SUMPRODUCT(Engine!$C$16578:$C$16609,INDIRECT("Coefficients!$AS$2:$AS$33"))))))</f>
      </c>
      <c r="AL524" s="8">
        <f>IF(OR($B524="",$C524="",$D524="",$E524="",$F524="",$G524="",$H524="",$I524="",$J524="",$K524="",$L524=""),"",IF($B524="Female",1/(1+EXP(-SUMPRODUCT(Engine!$C$16578:$C$16609,INDIRECT("Coefficients!$AT$2:$AT$33")))),1/(1+EXP(-SUMPRODUCT(Engine!$C$16578:$C$16609,INDIRECT("Coefficients!$AU$2:$AU$33"))))))</f>
      </c>
      <c r="AM524" s="8">
        <f>IF(OR($B524="",$C524="",$D524="",$E524="",$F524="",$G524="",$H524="",$I524="",$J524="",$K524="",$L524=""),"",IF($B524="Female",1/(1+EXP(-SUMPRODUCT(Engine!$C$16578:$C$16609,INDIRECT("Coefficients!$AV$2:$AV$33")))),1/(1+EXP(-SUMPRODUCT(Engine!$C$16578:$C$16609,INDIRECT("Coefficients!$AW$2:$AW$33"))))))</f>
      </c>
      <c r="AN524" s="8">
        <f>IF(OR($B524="",$C524="",$D524="",$E524="",$F524="",$G524="",$H524="",$I524="",$J524="",$K524="",$L524=""),"",IF($B524="Female",1/(1+EXP(-SUMPRODUCT(Engine!$C$16578:$C$16609,INDIRECT("Coefficients!$AX$2:$AX$33")))),1/(1+EXP(-SUMPRODUCT(Engine!$C$16578:$C$16609,INDIRECT("Coefficients!$AY$2:$AY$33"))))))</f>
      </c>
      <c r="AO524" s="8">
        <f>IF(OR($B524="",$C524="",$D524="",$E524="",$F524="",$G524="",$H524="",$I524="",$J524="",$K524="",$L524=""),"",IF($B524="Female",1/(1+EXP(-SUMPRODUCT(Engine!$C$16578:$C$16609,INDIRECT("Coefficients!$AZ$2:$AZ$33")))),1/(1+EXP(-SUMPRODUCT(Engine!$C$16578:$C$16609,INDIRECT("Coefficients!$BA$2:$BA$33"))))))</f>
      </c>
      <c r="AP524" s="8">
        <f>IF(OR($B524="",$C524="",$D524="",$E524="",$F524="",$G524="",$H524="",$I524="",$J524="",$K524="",$L524=""),"",IF($B524="Female",1/(1+EXP(-SUMPRODUCT(Engine!$C$16578:$C$16609,INDIRECT("Coefficients!$BB$2:$BB$33")))),1/(1+EXP(-SUMPRODUCT(Engine!$C$16578:$C$16609,INDIRECT("Coefficients!$BC$2:$BC$33"))))))</f>
      </c>
      <c r="AQ524" s="8">
        <f>IF(OR($B524="",$C524="",$D524="",$E524="",$F524="",$G524="",$H524="",$I524="",$J524="",$K524="",$L524=""),"",IF($B524="Female",1/(1+EXP(-SUMPRODUCT(Engine!$C$16578:$C$16609,INDIRECT("Coefficients!$BD$2:$BD$33")))),1/(1+EXP(-SUMPRODUCT(Engine!$C$16578:$C$16609,INDIRECT("Coefficients!$BE$2:$BE$33"))))))</f>
      </c>
      <c r="AR524" s="8">
        <f>IF(OR($B524="",$C524="",$D524="",$E524="",$F524="",$G524="",$H524="",$I524="",$J524="",$K524="",$L524=""),"",IF($B524="Female",1/(1+EXP(-SUMPRODUCT(Engine!$C$16578:$C$16609,INDIRECT("Coefficients!$BF$2:$BF$33")))),1/(1+EXP(-SUMPRODUCT(Engine!$C$16578:$C$16609,INDIRECT("Coefficients!$BG$2:$BG$33"))))))</f>
      </c>
      <c r="AS524" s="8">
        <f>IF(OR($B524="",$C524="",$D524="",$E524="",$F524="",$G524="",$H524="",$I524="",$J524="",$K524="",$L524=""),"",IF($B524="Female",1/(1+EXP(-SUMPRODUCT(Engine!$C$16578:$C$16609,INDIRECT("Coefficients!$BH$2:$BH$33")))),1/(1+EXP(-SUMPRODUCT(Engine!$C$16578:$C$16609,INDIRECT("Coefficients!$BI$2:$BI$33"))))))</f>
      </c>
      <c r="AT524" s="8">
        <f>IF(OR($B524="",$C524="",$D524="",$E524="",$F524="",$G524="",$H524="",$I524="",$J524="",$K524="",$L524=""),"",IF($B524="Female",1/(1+EXP(-SUMPRODUCT(Engine!$C$16578:$C$16609,INDIRECT("Coefficients!$BJ$2:$BJ$33")))),1/(1+EXP(-SUMPRODUCT(Engine!$C$16578:$C$16609,INDIRECT("Coefficients!$BK$2:$BK$33"))))))</f>
      </c>
      <c r="AU524" s="8">
        <f>IF(OR($B524="",$C524="",$D524="",$E524="",$F524="",$G524="",$H524="",$I524="",$J524="",$K524="",$L524=""),"",IF($B524="Female",1/(1+EXP(-SUMPRODUCT(Engine!$C$16578:$C$16609,INDIRECT("Coefficients!$BL$2:$BL$33")))),1/(1+EXP(-SUMPRODUCT(Engine!$C$16578:$C$16609,INDIRECT("Coefficients!$BM$2:$BM$33"))))))</f>
      </c>
      <c r="AV524" s="8">
        <f>IF(OR($B524="",$C524="",$D524="",$E524="",$F524="",$G524="",$H524="",$I524="",$J524="",$K524="",$L524=""),"",IF($B524="Female",1/(1+EXP(-SUMPRODUCT(Engine!$C$16578:$C$16609,INDIRECT("Coefficients!$BN$2:$BN$33")))),1/(1+EXP(-SUMPRODUCT(Engine!$C$16578:$C$16609,INDIRECT("Coefficients!$BO$2:$BO$33"))))))</f>
      </c>
      <c r="AW524" s="8">
        <f>IF(OR($B524="",$C524="",$D524="",$E524="",$F524="",$G524="",$H524="",$I524="",$J524="",$K524="",$L524=""),"",IF($B524="Female",1/(1+EXP(-SUMPRODUCT(Engine!$C$16578:$C$16609,INDIRECT("Coefficients!$BP$2:$BP$33")))),1/(1+EXP(-SUMPRODUCT(Engine!$C$16578:$C$16609,INDIRECT("Coefficients!$BQ$2:$BQ$33"))))))</f>
      </c>
      <c r="AX524" s="8">
        <f>IF(OR($B524="",$C524="",$D524="",$E524="",$F524="",$G524="",$H524="",$I524="",$J524="",$K524="",$L524=""),"",IF($B524="Female",1/(1+EXP(-SUMPRODUCT(Engine!$C$16578:$C$16609,INDIRECT("Coefficients!$BR$2:$BR$33")))),1/(1+EXP(-SUMPRODUCT(Engine!$C$16578:$C$16609,INDIRECT("Coefficients!$BS$2:$BS$33"))))))</f>
      </c>
      <c r="AY524" s="8">
        <f>IF(OR($B524="",$C524="",$D524="",$E524="",$F524="",$G524="",$H524="",$I524="",$J524="",$K524="",$L524=""),"",IF($B524="Female",1/(1+EXP(-SUMPRODUCT(Engine!$C$16578:$C$16609,INDIRECT("Coefficients!$BT$2:$BT$33")))),1/(1+EXP(-SUMPRODUCT(Engine!$C$16578:$C$16609,INDIRECT("Coefficients!$BU$2:$BU$33"))))))</f>
      </c>
      <c r="AZ524" s="8">
        <f>IF(OR($B524="",$C524="",$D524="",$E524="",$F524="",$G524="",$H524="",$I524="",$J524="",$K524="",$L524=""),"",IF($B524="Female",1/(1+EXP(-SUMPRODUCT(Engine!$C$16578:$C$16609,INDIRECT("Coefficients!$BV$2:$BV$33")))),1/(1+EXP(-SUMPRODUCT(Engine!$C$16578:$C$16609,INDIRECT("Coefficients!$BW$2:$BW$33"))))))</f>
      </c>
      <c r="BA524" s="8">
        <f>IF(OR($B524="",$C524="",$D524="",$E524="",$F524="",$G524="",$H524="",$I524="",$J524="",$K524="",$L524=""),"",IF($B524="Female",1/(1+EXP(-SUMPRODUCT(Engine!$C$16578:$C$16609,INDIRECT("Coefficients!$BX$2:$BX$33")))),1/(1+EXP(-SUMPRODUCT(Engine!$C$16578:$C$16609,INDIRECT("Coefficients!$BY$2:$BY$33"))))))</f>
      </c>
      <c r="BB524" s="8">
        <f>IF(OR($B524="",$C524="",$D524="",$E524="",$F524="",$G524="",$H524="",$I524="",$J524="",$K524="",$L524=""),"",IF($B524="Female",1/(1+EXP(-SUMPRODUCT(Engine!$C$16578:$C$16609,INDIRECT("Coefficients!$BZ$2:$BZ$33")))),1/(1+EXP(-SUMPRODUCT(Engine!$C$16578:$C$16609,INDIRECT("Coefficients!$CA$2:$CA$33"))))))</f>
      </c>
      <c r="BC524" s="8">
        <f>IF(OR($B524="",$C524="",$D524="",$E524="",$F524="",$G524="",$H524="",$I524="",$J524="",$K524="",$L524=""),"",IF($B524="Female",1/(1+EXP(-SUMPRODUCT(Engine!$C$16578:$C$16609,INDIRECT("Coefficients!$CB$2:$CB$33")))),1/(1+EXP(-SUMPRODUCT(Engine!$C$16578:$C$16609,INDIRECT("Coefficients!$CC$2:$CC$33"))))))</f>
      </c>
      <c r="BD524" s="8">
        <f>IF(OR($B524="",$C524="",$D524="",$E524="",$F524="",$G524="",$H524="",$I524="",$J524="",$K524="",$L524=""),"",IF($B524="Female",1/(1+EXP(-SUMPRODUCT(Engine!$C$16578:$C$16609,INDIRECT("Coefficients!$CD$2:$CD$33")))),1/(1+EXP(-SUMPRODUCT(Engine!$C$16578:$C$16609,INDIRECT("Coefficients!$CE$2:$CE$33"))))))</f>
      </c>
      <c r="BE524" s="8">
        <f>IF(OR($B524="",$C524="",$D524="",$E524="",$F524="",$G524="",$H524="",$I524="",$J524="",$K524="",$L524=""),"",IF($B524="Female",1/(1+EXP(-SUMPRODUCT(Engine!$C$16578:$C$16609,INDIRECT("Coefficients!$CF$2:$CF$33")))),1/(1+EXP(-SUMPRODUCT(Engine!$C$16578:$C$16609,INDIRECT("Coefficients!$CG$2:$CG$33"))))))</f>
      </c>
      <c r="BF524" s="8">
        <f>IF(OR($B524="",$C524="",$D524="",$E524="",$F524="",$G524="",$H524="",$I524="",$J524="",$K524="",$L524=""),"",IF($B524="Female",1/(1+EXP(-SUMPRODUCT(Engine!$C$16578:$C$16609,INDIRECT("Coefficients!$CH$2:$CH$33")))),1/(1+EXP(-SUMPRODUCT(Engine!$C$16578:$C$16609,INDIRECT("Coefficients!$CI$2:$CI$33"))))))</f>
      </c>
      <c r="BG524" s="8">
        <f>IF(OR($B524="",$C524="",$D524="",$E524="",$F524="",$G524="",$H524="",$I524="",$J524="",$K524="",$L524=""),"",IF($B524="Female",1/(1+EXP(-SUMPRODUCT(Engine!$C$16578:$C$16609,INDIRECT("Coefficients!$CJ$2:$CJ$33")))),1/(1+EXP(-SUMPRODUCT(Engine!$C$16578:$C$16609,INDIRECT("Coefficients!$CK$2:$CK$33"))))))</f>
      </c>
      <c r="BH524" s="8">
        <f>IF(OR($B524="",$C524="",$D524="",$E524="",$F524="",$G524="",$H524="",$I524="",$J524="",$K524="",$L524=""),"",IF($B524="Female",1/(1+EXP(-SUMPRODUCT(Engine!$C$16578:$C$16609,INDIRECT("Coefficients!$CL$2:$CL$33")))),1/(1+EXP(-SUMPRODUCT(Engine!$C$16578:$C$16609,INDIRECT("Coefficients!$CM$2:$CM$33"))))))</f>
      </c>
      <c r="BI524" s="8">
        <f>IF(OR($B524="",$C524="",$D524="",$E524="",$F524="",$G524="",$H524="",$I524="",$J524="",$K524="",$L524=""),"",IF($B524="Female",1/(1+EXP(-SUMPRODUCT(Engine!$C$16578:$C$16609,INDIRECT("Coefficients!$CN$2:$CN$33")))),1/(1+EXP(-SUMPRODUCT(Engine!$C$16578:$C$16609,INDIRECT("Coefficients!$CO$2:$CO$33"))))))</f>
      </c>
      <c r="BJ524" s="8">
        <f>IF(OR($B524="",$C524="",$D524="",$E524="",$F524="",$G524="",$H524="",$I524="",$J524="",$K524="",$L524=""),"",IF($B524="Female",1/(1+EXP(-SUMPRODUCT(Engine!$C$16578:$C$16609,INDIRECT("Coefficients!$CP$2:$CP$33")))),1/(1+EXP(-SUMPRODUCT(Engine!$C$16578:$C$16609,INDIRECT("Coefficients!$CQ$2:$CQ$33"))))))</f>
      </c>
      <c r="BK524" s="8">
        <f>IF(OR($B524="",$C524="",$D524="",$E524="",$F524="",$G524="",$H524="",$I524="",$J524="",$K524="",$L524=""),"",IF($B524="Female",1/(1+EXP(-SUMPRODUCT(Engine!$C$16578:$C$16609,INDIRECT("Coefficients!$CR$2:$CR$33")))),1/(1+EXP(-SUMPRODUCT(Engine!$C$16578:$C$16609,INDIRECT("Coefficients!$CS$2:$CS$33"))))))</f>
      </c>
      <c r="BL524" s="8">
        <f>IF(OR($B524="",$C524="",$D524="",$E524="",$F524="",$G524="",$H524="",$I524="",$J524="",$K524="",$L524=""),"",IF($B524="Female",1/(1+EXP(-SUMPRODUCT(Engine!$C$16578:$C$16609,INDIRECT("Coefficients!$CT$2:$CT$33")))),1/(1+EXP(-SUMPRODUCT(Engine!$C$16578:$C$16609,INDIRECT("Coefficients!$CU$2:$CU$33"))))))</f>
      </c>
      <c r="BM524" s="8">
        <f>IF(OR($B524="",$C524="",$D524="",$E524="",$F524="",$G524="",$H524="",$I524="",$J524="",$K524="",$L524=""),"",IF($B524="Female",1/(1+EXP(-SUMPRODUCT(Engine!$C$16578:$C$16609,INDIRECT("Coefficients!$CV$2:$CV$33")))),1/(1+EXP(-SUMPRODUCT(Engine!$C$16578:$C$16609,INDIRECT("Coefficients!$CW$2:$CW$33"))))))</f>
      </c>
    </row>
    <row r="525" spans="1:65" x14ac:dyDescent="0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8">
        <f>IF(OR($B525="",$C525="",$D525="",$E525="",$F525="",$G525="",$H525="",$I525="",$J525="",$K525="",$L525=""),"",IF($B525="Female",1/(1+EXP(-SUMPRODUCT(Engine!$C$16610:$C$16641,INDIRECT("Coefficients!$B$2:$B$33")))),1/(1+EXP(-SUMPRODUCT(Engine!$C$16610:$C$16641,INDIRECT("Coefficients!$C$2:$C$33"))))))</f>
      </c>
      <c r="Q525" s="8">
        <f>IF(OR($B525="",$C525="",$D525="",$E525="",$F525="",$G525="",$H525="",$I525="",$J525="",$K525="",$L525=""),"",IF($B525="Female",1/(1+EXP(-SUMPRODUCT(Engine!$C$16610:$C$16641,INDIRECT("Coefficients!$D$2:$D$33")))),1/(1+EXP(-SUMPRODUCT(Engine!$C$16610:$C$16641,INDIRECT("Coefficients!$E$2:$E$33"))))))</f>
      </c>
      <c r="R525" s="8">
        <f>IF(OR($B525="",$C525="",$D525="",$E525="",$F525="",$G525="",$H525="",$I525="",$J525="",$K525="",$L525=""),"",IF($B525="Female",1/(1+EXP(-SUMPRODUCT(Engine!$C$16610:$C$16641,INDIRECT("Coefficients!$F$2:$F$33")))),1/(1+EXP(-SUMPRODUCT(Engine!$C$16610:$C$16641,INDIRECT("Coefficients!$G$2:$G$33"))))))</f>
      </c>
      <c r="S525" s="8">
        <f>IF(OR($B525="",$C525="",$D525="",$E525="",$F525="",$G525="",$H525="",$I525="",$J525="",$K525="",$L525=""),"",IF($B525="Female",1/(1+EXP(-SUMPRODUCT(Engine!$C$16610:$C$16641,INDIRECT("Coefficients!$H$2:$H$33")))),1/(1+EXP(-SUMPRODUCT(Engine!$C$16610:$C$16641,INDIRECT("Coefficients!$I$2:$I$33"))))))</f>
      </c>
      <c r="T525" s="8">
        <f>IF(OR($B525="",$C525="",$D525="",$E525="",$F525="",$G525="",$H525="",$I525="",$J525="",$K525="",$L525=""),"",IF($B525="Female",1/(1+EXP(-SUMPRODUCT(Engine!$C$16610:$C$16641,INDIRECT("Coefficients!$J$2:$J$33")))),1/(1+EXP(-SUMPRODUCT(Engine!$C$16610:$C$16641,INDIRECT("Coefficients!$K$2:$K$33"))))))</f>
      </c>
      <c r="U525" s="8">
        <f>IF(OR($B525="",$C525="",$D525="",$E525="",$F525="",$G525="",$H525="",$I525="",$J525="",$K525="",$L525=""),"",IF($B525="Female",1/(1+EXP(-SUMPRODUCT(Engine!$C$16610:$C$16641,INDIRECT("Coefficients!$L$2:$L$33")))),1/(1+EXP(-SUMPRODUCT(Engine!$C$16610:$C$16641,INDIRECT("Coefficients!$M$2:$M$33"))))))</f>
      </c>
      <c r="V525" s="8">
        <f>IF(OR($B525="",$C525="",$D525="",$E525="",$F525="",$G525="",$H525="",$I525="",$J525="",$K525="",$L525=""),"",IF($B525="Female",1/(1+EXP(-SUMPRODUCT(Engine!$C$16610:$C$16641,INDIRECT("Coefficients!$N$2:$N$33")))),1/(1+EXP(-SUMPRODUCT(Engine!$C$16610:$C$16641,INDIRECT("Coefficients!$O$2:$O$33"))))))</f>
      </c>
      <c r="W525" s="8">
        <f>IF(OR($B525="",$C525="",$D525="",$E525="",$F525="",$G525="",$H525="",$I525="",$J525="",$K525="",$L525=""),"",IF($B525="Female",1/(1+EXP(-SUMPRODUCT(Engine!$C$16610:$C$16641,INDIRECT("Coefficients!$P$2:$P$33")))),1/(1+EXP(-SUMPRODUCT(Engine!$C$16610:$C$16641,INDIRECT("Coefficients!$Q$2:$Q$33"))))))</f>
      </c>
      <c r="X525" s="8">
        <f>IF(OR($B525="",$C525="",$D525="",$E525="",$F525="",$G525="",$H525="",$I525="",$J525="",$K525="",$L525=""),"",IF($B525="Female",1/(1+EXP(-SUMPRODUCT(Engine!$C$16610:$C$16641,INDIRECT("Coefficients!$R$2:$R$33")))),1/(1+EXP(-SUMPRODUCT(Engine!$C$16610:$C$16641,INDIRECT("Coefficients!$S$2:$S$33"))))))</f>
      </c>
      <c r="Y525" s="8">
        <f>IF(OR($B525="",$C525="",$D525="",$E525="",$F525="",$G525="",$H525="",$I525="",$J525="",$K525="",$L525=""),"",IF($B525="Female",1/(1+EXP(-SUMPRODUCT(Engine!$C$16610:$C$16641,INDIRECT("Coefficients!$T$2:$T$33")))),1/(1+EXP(-SUMPRODUCT(Engine!$C$16610:$C$16641,INDIRECT("Coefficients!$U$2:$U$33"))))))</f>
      </c>
      <c r="Z525" s="8">
        <f>IF(OR($B525="",$C525="",$D525="",$E525="",$F525="",$G525="",$H525="",$I525="",$J525="",$K525="",$L525=""),"",IF($B525="Female",1/(1+EXP(-SUMPRODUCT(Engine!$C$16610:$C$16641,INDIRECT("Coefficients!$V$2:$V$33")))),1/(1+EXP(-SUMPRODUCT(Engine!$C$16610:$C$16641,INDIRECT("Coefficients!$W$2:$W$33"))))))</f>
      </c>
      <c r="AA525" s="8">
        <f>IF(OR($B525="",$C525="",$D525="",$E525="",$F525="",$G525="",$H525="",$I525="",$J525="",$K525="",$L525=""),"",IF($B525="Female",1/(1+EXP(-SUMPRODUCT(Engine!$C$16610:$C$16641,INDIRECT("Coefficients!$X$2:$X$33")))),1/(1+EXP(-SUMPRODUCT(Engine!$C$16610:$C$16641,INDIRECT("Coefficients!$Y$2:$Y$33"))))))</f>
      </c>
      <c r="AB525" s="8">
        <f>IF(OR($B525="",$C525="",$D525="",$E525="",$F525="",$G525="",$H525="",$I525="",$J525="",$K525="",$L525=""),"",IF($B525="Female",1/(1+EXP(-SUMPRODUCT(Engine!$C$16610:$C$16641,INDIRECT("Coefficients!$Z$2:$Z$33")))),1/(1+EXP(-SUMPRODUCT(Engine!$C$16610:$C$16641,INDIRECT("Coefficients!$AA$2:$AA$33"))))))</f>
      </c>
      <c r="AC525" s="8">
        <f>IF(OR($B525="",$C525="",$D525="",$E525="",$F525="",$G525="",$H525="",$I525="",$J525="",$K525="",$L525=""),"",IF($B525="Female",1/(1+EXP(-SUMPRODUCT(Engine!$C$16610:$C$16641,INDIRECT("Coefficients!$AB$2:$AB$33")))),1/(1+EXP(-SUMPRODUCT(Engine!$C$16610:$C$16641,INDIRECT("Coefficients!$AC$2:$AC$33"))))))</f>
      </c>
      <c r="AD525" s="8">
        <f>IF(OR($B525="",$C525="",$D525="",$E525="",$F525="",$G525="",$H525="",$I525="",$J525="",$K525="",$L525=""),"",IF($B525="Female",1/(1+EXP(-SUMPRODUCT(Engine!$C$16610:$C$16641,INDIRECT("Coefficients!$AD$2:$AD$33")))),1/(1+EXP(-SUMPRODUCT(Engine!$C$16610:$C$16641,INDIRECT("Coefficients!$AE$2:$AE$33"))))))</f>
      </c>
      <c r="AE525" s="8">
        <f>IF(OR($B525="",$C525="",$D525="",$E525="",$F525="",$G525="",$H525="",$I525="",$J525="",$K525="",$L525=""),"",IF($B525="Female",1/(1+EXP(-SUMPRODUCT(Engine!$C$16610:$C$16641,INDIRECT("Coefficients!$AF$2:$AF$33")))),1/(1+EXP(-SUMPRODUCT(Engine!$C$16610:$C$16641,INDIRECT("Coefficients!$AG$2:$AG$33"))))))</f>
      </c>
      <c r="AF525" s="8">
        <f>IF(OR($B525="",$C525="",$D525="",$E525="",$F525="",$G525="",$H525="",$I525="",$J525="",$K525="",$L525=""),"",IF($B525="Female",1/(1+EXP(-SUMPRODUCT(Engine!$C$16610:$C$16641,INDIRECT("Coefficients!$AH$2:$AH$33")))),1/(1+EXP(-SUMPRODUCT(Engine!$C$16610:$C$16641,INDIRECT("Coefficients!$AI$2:$AI$33"))))))</f>
      </c>
      <c r="AG525" s="8">
        <f>IF(OR($B525="",$C525="",$D525="",$E525="",$F525="",$G525="",$H525="",$I525="",$J525="",$K525="",$L525=""),"",IF($B525="Female",1/(1+EXP(-SUMPRODUCT(Engine!$C$16610:$C$16641,INDIRECT("Coefficients!$AJ$2:$AJ$33")))),1/(1+EXP(-SUMPRODUCT(Engine!$C$16610:$C$16641,INDIRECT("Coefficients!$AK$2:$AK$33"))))))</f>
      </c>
      <c r="AH525" s="8">
        <f>IF(OR($B525="",$C525="",$D525="",$E525="",$F525="",$G525="",$H525="",$I525="",$J525="",$K525="",$L525=""),"",IF($B525="Female",1/(1+EXP(-SUMPRODUCT(Engine!$C$16610:$C$16641,INDIRECT("Coefficients!$AL$2:$AL$33")))),1/(1+EXP(-SUMPRODUCT(Engine!$C$16610:$C$16641,INDIRECT("Coefficients!$AM$2:$AM$33"))))))</f>
      </c>
      <c r="AI525" s="8">
        <f>IF(OR($B525="",$C525="",$D525="",$E525="",$F525="",$G525="",$H525="",$I525="",$J525="",$K525="",$L525=""),"",IF($B525="Female",1/(1+EXP(-SUMPRODUCT(Engine!$C$16610:$C$16641,INDIRECT("Coefficients!$AN$2:$AN$33")))),1/(1+EXP(-SUMPRODUCT(Engine!$C$16610:$C$16641,INDIRECT("Coefficients!$AO$2:$AO$33"))))))</f>
      </c>
      <c r="AJ525" s="8">
        <f>IF(OR($B525="",$C525="",$D525="",$E525="",$F525="",$G525="",$H525="",$I525="",$J525="",$K525="",$L525=""),"",IF($B525="Female",1/(1+EXP(-SUMPRODUCT(Engine!$C$16610:$C$16641,INDIRECT("Coefficients!$AP$2:$AP$33")))),1/(1+EXP(-SUMPRODUCT(Engine!$C$16610:$C$16641,INDIRECT("Coefficients!$AQ$2:$AQ$33"))))))</f>
      </c>
      <c r="AK525" s="8">
        <f>IF(OR($B525="",$C525="",$D525="",$E525="",$F525="",$G525="",$H525="",$I525="",$J525="",$K525="",$L525=""),"",IF($B525="Female",1/(1+EXP(-SUMPRODUCT(Engine!$C$16610:$C$16641,INDIRECT("Coefficients!$AR$2:$AR$33")))),1/(1+EXP(-SUMPRODUCT(Engine!$C$16610:$C$16641,INDIRECT("Coefficients!$AS$2:$AS$33"))))))</f>
      </c>
      <c r="AL525" s="8">
        <f>IF(OR($B525="",$C525="",$D525="",$E525="",$F525="",$G525="",$H525="",$I525="",$J525="",$K525="",$L525=""),"",IF($B525="Female",1/(1+EXP(-SUMPRODUCT(Engine!$C$16610:$C$16641,INDIRECT("Coefficients!$AT$2:$AT$33")))),1/(1+EXP(-SUMPRODUCT(Engine!$C$16610:$C$16641,INDIRECT("Coefficients!$AU$2:$AU$33"))))))</f>
      </c>
      <c r="AM525" s="8">
        <f>IF(OR($B525="",$C525="",$D525="",$E525="",$F525="",$G525="",$H525="",$I525="",$J525="",$K525="",$L525=""),"",IF($B525="Female",1/(1+EXP(-SUMPRODUCT(Engine!$C$16610:$C$16641,INDIRECT("Coefficients!$AV$2:$AV$33")))),1/(1+EXP(-SUMPRODUCT(Engine!$C$16610:$C$16641,INDIRECT("Coefficients!$AW$2:$AW$33"))))))</f>
      </c>
      <c r="AN525" s="8">
        <f>IF(OR($B525="",$C525="",$D525="",$E525="",$F525="",$G525="",$H525="",$I525="",$J525="",$K525="",$L525=""),"",IF($B525="Female",1/(1+EXP(-SUMPRODUCT(Engine!$C$16610:$C$16641,INDIRECT("Coefficients!$AX$2:$AX$33")))),1/(1+EXP(-SUMPRODUCT(Engine!$C$16610:$C$16641,INDIRECT("Coefficients!$AY$2:$AY$33"))))))</f>
      </c>
      <c r="AO525" s="8">
        <f>IF(OR($B525="",$C525="",$D525="",$E525="",$F525="",$G525="",$H525="",$I525="",$J525="",$K525="",$L525=""),"",IF($B525="Female",1/(1+EXP(-SUMPRODUCT(Engine!$C$16610:$C$16641,INDIRECT("Coefficients!$AZ$2:$AZ$33")))),1/(1+EXP(-SUMPRODUCT(Engine!$C$16610:$C$16641,INDIRECT("Coefficients!$BA$2:$BA$33"))))))</f>
      </c>
      <c r="AP525" s="8">
        <f>IF(OR($B525="",$C525="",$D525="",$E525="",$F525="",$G525="",$H525="",$I525="",$J525="",$K525="",$L525=""),"",IF($B525="Female",1/(1+EXP(-SUMPRODUCT(Engine!$C$16610:$C$16641,INDIRECT("Coefficients!$BB$2:$BB$33")))),1/(1+EXP(-SUMPRODUCT(Engine!$C$16610:$C$16641,INDIRECT("Coefficients!$BC$2:$BC$33"))))))</f>
      </c>
      <c r="AQ525" s="8">
        <f>IF(OR($B525="",$C525="",$D525="",$E525="",$F525="",$G525="",$H525="",$I525="",$J525="",$K525="",$L525=""),"",IF($B525="Female",1/(1+EXP(-SUMPRODUCT(Engine!$C$16610:$C$16641,INDIRECT("Coefficients!$BD$2:$BD$33")))),1/(1+EXP(-SUMPRODUCT(Engine!$C$16610:$C$16641,INDIRECT("Coefficients!$BE$2:$BE$33"))))))</f>
      </c>
      <c r="AR525" s="8">
        <f>IF(OR($B525="",$C525="",$D525="",$E525="",$F525="",$G525="",$H525="",$I525="",$J525="",$K525="",$L525=""),"",IF($B525="Female",1/(1+EXP(-SUMPRODUCT(Engine!$C$16610:$C$16641,INDIRECT("Coefficients!$BF$2:$BF$33")))),1/(1+EXP(-SUMPRODUCT(Engine!$C$16610:$C$16641,INDIRECT("Coefficients!$BG$2:$BG$33"))))))</f>
      </c>
      <c r="AS525" s="8">
        <f>IF(OR($B525="",$C525="",$D525="",$E525="",$F525="",$G525="",$H525="",$I525="",$J525="",$K525="",$L525=""),"",IF($B525="Female",1/(1+EXP(-SUMPRODUCT(Engine!$C$16610:$C$16641,INDIRECT("Coefficients!$BH$2:$BH$33")))),1/(1+EXP(-SUMPRODUCT(Engine!$C$16610:$C$16641,INDIRECT("Coefficients!$BI$2:$BI$33"))))))</f>
      </c>
      <c r="AT525" s="8">
        <f>IF(OR($B525="",$C525="",$D525="",$E525="",$F525="",$G525="",$H525="",$I525="",$J525="",$K525="",$L525=""),"",IF($B525="Female",1/(1+EXP(-SUMPRODUCT(Engine!$C$16610:$C$16641,INDIRECT("Coefficients!$BJ$2:$BJ$33")))),1/(1+EXP(-SUMPRODUCT(Engine!$C$16610:$C$16641,INDIRECT("Coefficients!$BK$2:$BK$33"))))))</f>
      </c>
      <c r="AU525" s="8">
        <f>IF(OR($B525="",$C525="",$D525="",$E525="",$F525="",$G525="",$H525="",$I525="",$J525="",$K525="",$L525=""),"",IF($B525="Female",1/(1+EXP(-SUMPRODUCT(Engine!$C$16610:$C$16641,INDIRECT("Coefficients!$BL$2:$BL$33")))),1/(1+EXP(-SUMPRODUCT(Engine!$C$16610:$C$16641,INDIRECT("Coefficients!$BM$2:$BM$33"))))))</f>
      </c>
      <c r="AV525" s="8">
        <f>IF(OR($B525="",$C525="",$D525="",$E525="",$F525="",$G525="",$H525="",$I525="",$J525="",$K525="",$L525=""),"",IF($B525="Female",1/(1+EXP(-SUMPRODUCT(Engine!$C$16610:$C$16641,INDIRECT("Coefficients!$BN$2:$BN$33")))),1/(1+EXP(-SUMPRODUCT(Engine!$C$16610:$C$16641,INDIRECT("Coefficients!$BO$2:$BO$33"))))))</f>
      </c>
      <c r="AW525" s="8">
        <f>IF(OR($B525="",$C525="",$D525="",$E525="",$F525="",$G525="",$H525="",$I525="",$J525="",$K525="",$L525=""),"",IF($B525="Female",1/(1+EXP(-SUMPRODUCT(Engine!$C$16610:$C$16641,INDIRECT("Coefficients!$BP$2:$BP$33")))),1/(1+EXP(-SUMPRODUCT(Engine!$C$16610:$C$16641,INDIRECT("Coefficients!$BQ$2:$BQ$33"))))))</f>
      </c>
      <c r="AX525" s="8">
        <f>IF(OR($B525="",$C525="",$D525="",$E525="",$F525="",$G525="",$H525="",$I525="",$J525="",$K525="",$L525=""),"",IF($B525="Female",1/(1+EXP(-SUMPRODUCT(Engine!$C$16610:$C$16641,INDIRECT("Coefficients!$BR$2:$BR$33")))),1/(1+EXP(-SUMPRODUCT(Engine!$C$16610:$C$16641,INDIRECT("Coefficients!$BS$2:$BS$33"))))))</f>
      </c>
      <c r="AY525" s="8">
        <f>IF(OR($B525="",$C525="",$D525="",$E525="",$F525="",$G525="",$H525="",$I525="",$J525="",$K525="",$L525=""),"",IF($B525="Female",1/(1+EXP(-SUMPRODUCT(Engine!$C$16610:$C$16641,INDIRECT("Coefficients!$BT$2:$BT$33")))),1/(1+EXP(-SUMPRODUCT(Engine!$C$16610:$C$16641,INDIRECT("Coefficients!$BU$2:$BU$33"))))))</f>
      </c>
      <c r="AZ525" s="8">
        <f>IF(OR($B525="",$C525="",$D525="",$E525="",$F525="",$G525="",$H525="",$I525="",$J525="",$K525="",$L525=""),"",IF($B525="Female",1/(1+EXP(-SUMPRODUCT(Engine!$C$16610:$C$16641,INDIRECT("Coefficients!$BV$2:$BV$33")))),1/(1+EXP(-SUMPRODUCT(Engine!$C$16610:$C$16641,INDIRECT("Coefficients!$BW$2:$BW$33"))))))</f>
      </c>
      <c r="BA525" s="8">
        <f>IF(OR($B525="",$C525="",$D525="",$E525="",$F525="",$G525="",$H525="",$I525="",$J525="",$K525="",$L525=""),"",IF($B525="Female",1/(1+EXP(-SUMPRODUCT(Engine!$C$16610:$C$16641,INDIRECT("Coefficients!$BX$2:$BX$33")))),1/(1+EXP(-SUMPRODUCT(Engine!$C$16610:$C$16641,INDIRECT("Coefficients!$BY$2:$BY$33"))))))</f>
      </c>
      <c r="BB525" s="8">
        <f>IF(OR($B525="",$C525="",$D525="",$E525="",$F525="",$G525="",$H525="",$I525="",$J525="",$K525="",$L525=""),"",IF($B525="Female",1/(1+EXP(-SUMPRODUCT(Engine!$C$16610:$C$16641,INDIRECT("Coefficients!$BZ$2:$BZ$33")))),1/(1+EXP(-SUMPRODUCT(Engine!$C$16610:$C$16641,INDIRECT("Coefficients!$CA$2:$CA$33"))))))</f>
      </c>
      <c r="BC525" s="8">
        <f>IF(OR($B525="",$C525="",$D525="",$E525="",$F525="",$G525="",$H525="",$I525="",$J525="",$K525="",$L525=""),"",IF($B525="Female",1/(1+EXP(-SUMPRODUCT(Engine!$C$16610:$C$16641,INDIRECT("Coefficients!$CB$2:$CB$33")))),1/(1+EXP(-SUMPRODUCT(Engine!$C$16610:$C$16641,INDIRECT("Coefficients!$CC$2:$CC$33"))))))</f>
      </c>
      <c r="BD525" s="8">
        <f>IF(OR($B525="",$C525="",$D525="",$E525="",$F525="",$G525="",$H525="",$I525="",$J525="",$K525="",$L525=""),"",IF($B525="Female",1/(1+EXP(-SUMPRODUCT(Engine!$C$16610:$C$16641,INDIRECT("Coefficients!$CD$2:$CD$33")))),1/(1+EXP(-SUMPRODUCT(Engine!$C$16610:$C$16641,INDIRECT("Coefficients!$CE$2:$CE$33"))))))</f>
      </c>
      <c r="BE525" s="8">
        <f>IF(OR($B525="",$C525="",$D525="",$E525="",$F525="",$G525="",$H525="",$I525="",$J525="",$K525="",$L525=""),"",IF($B525="Female",1/(1+EXP(-SUMPRODUCT(Engine!$C$16610:$C$16641,INDIRECT("Coefficients!$CF$2:$CF$33")))),1/(1+EXP(-SUMPRODUCT(Engine!$C$16610:$C$16641,INDIRECT("Coefficients!$CG$2:$CG$33"))))))</f>
      </c>
      <c r="BF525" s="8">
        <f>IF(OR($B525="",$C525="",$D525="",$E525="",$F525="",$G525="",$H525="",$I525="",$J525="",$K525="",$L525=""),"",IF($B525="Female",1/(1+EXP(-SUMPRODUCT(Engine!$C$16610:$C$16641,INDIRECT("Coefficients!$CH$2:$CH$33")))),1/(1+EXP(-SUMPRODUCT(Engine!$C$16610:$C$16641,INDIRECT("Coefficients!$CI$2:$CI$33"))))))</f>
      </c>
      <c r="BG525" s="8">
        <f>IF(OR($B525="",$C525="",$D525="",$E525="",$F525="",$G525="",$H525="",$I525="",$J525="",$K525="",$L525=""),"",IF($B525="Female",1/(1+EXP(-SUMPRODUCT(Engine!$C$16610:$C$16641,INDIRECT("Coefficients!$CJ$2:$CJ$33")))),1/(1+EXP(-SUMPRODUCT(Engine!$C$16610:$C$16641,INDIRECT("Coefficients!$CK$2:$CK$33"))))))</f>
      </c>
      <c r="BH525" s="8">
        <f>IF(OR($B525="",$C525="",$D525="",$E525="",$F525="",$G525="",$H525="",$I525="",$J525="",$K525="",$L525=""),"",IF($B525="Female",1/(1+EXP(-SUMPRODUCT(Engine!$C$16610:$C$16641,INDIRECT("Coefficients!$CL$2:$CL$33")))),1/(1+EXP(-SUMPRODUCT(Engine!$C$16610:$C$16641,INDIRECT("Coefficients!$CM$2:$CM$33"))))))</f>
      </c>
      <c r="BI525" s="8">
        <f>IF(OR($B525="",$C525="",$D525="",$E525="",$F525="",$G525="",$H525="",$I525="",$J525="",$K525="",$L525=""),"",IF($B525="Female",1/(1+EXP(-SUMPRODUCT(Engine!$C$16610:$C$16641,INDIRECT("Coefficients!$CN$2:$CN$33")))),1/(1+EXP(-SUMPRODUCT(Engine!$C$16610:$C$16641,INDIRECT("Coefficients!$CO$2:$CO$33"))))))</f>
      </c>
      <c r="BJ525" s="8">
        <f>IF(OR($B525="",$C525="",$D525="",$E525="",$F525="",$G525="",$H525="",$I525="",$J525="",$K525="",$L525=""),"",IF($B525="Female",1/(1+EXP(-SUMPRODUCT(Engine!$C$16610:$C$16641,INDIRECT("Coefficients!$CP$2:$CP$33")))),1/(1+EXP(-SUMPRODUCT(Engine!$C$16610:$C$16641,INDIRECT("Coefficients!$CQ$2:$CQ$33"))))))</f>
      </c>
      <c r="BK525" s="8">
        <f>IF(OR($B525="",$C525="",$D525="",$E525="",$F525="",$G525="",$H525="",$I525="",$J525="",$K525="",$L525=""),"",IF($B525="Female",1/(1+EXP(-SUMPRODUCT(Engine!$C$16610:$C$16641,INDIRECT("Coefficients!$CR$2:$CR$33")))),1/(1+EXP(-SUMPRODUCT(Engine!$C$16610:$C$16641,INDIRECT("Coefficients!$CS$2:$CS$33"))))))</f>
      </c>
      <c r="BL525" s="8">
        <f>IF(OR($B525="",$C525="",$D525="",$E525="",$F525="",$G525="",$H525="",$I525="",$J525="",$K525="",$L525=""),"",IF($B525="Female",1/(1+EXP(-SUMPRODUCT(Engine!$C$16610:$C$16641,INDIRECT("Coefficients!$CT$2:$CT$33")))),1/(1+EXP(-SUMPRODUCT(Engine!$C$16610:$C$16641,INDIRECT("Coefficients!$CU$2:$CU$33"))))))</f>
      </c>
      <c r="BM525" s="8">
        <f>IF(OR($B525="",$C525="",$D525="",$E525="",$F525="",$G525="",$H525="",$I525="",$J525="",$K525="",$L525=""),"",IF($B525="Female",1/(1+EXP(-SUMPRODUCT(Engine!$C$16610:$C$16641,INDIRECT("Coefficients!$CV$2:$CV$33")))),1/(1+EXP(-SUMPRODUCT(Engine!$C$16610:$C$16641,INDIRECT("Coefficients!$CW$2:$CW$33"))))))</f>
      </c>
    </row>
    <row r="526" spans="1:65" x14ac:dyDescent="0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8">
        <f>IF(OR($B526="",$C526="",$D526="",$E526="",$F526="",$G526="",$H526="",$I526="",$J526="",$K526="",$L526=""),"",IF($B526="Female",1/(1+EXP(-SUMPRODUCT(Engine!$C$16642:$C$16673,INDIRECT("Coefficients!$B$2:$B$33")))),1/(1+EXP(-SUMPRODUCT(Engine!$C$16642:$C$16673,INDIRECT("Coefficients!$C$2:$C$33"))))))</f>
      </c>
      <c r="Q526" s="8">
        <f>IF(OR($B526="",$C526="",$D526="",$E526="",$F526="",$G526="",$H526="",$I526="",$J526="",$K526="",$L526=""),"",IF($B526="Female",1/(1+EXP(-SUMPRODUCT(Engine!$C$16642:$C$16673,INDIRECT("Coefficients!$D$2:$D$33")))),1/(1+EXP(-SUMPRODUCT(Engine!$C$16642:$C$16673,INDIRECT("Coefficients!$E$2:$E$33"))))))</f>
      </c>
      <c r="R526" s="8">
        <f>IF(OR($B526="",$C526="",$D526="",$E526="",$F526="",$G526="",$H526="",$I526="",$J526="",$K526="",$L526=""),"",IF($B526="Female",1/(1+EXP(-SUMPRODUCT(Engine!$C$16642:$C$16673,INDIRECT("Coefficients!$F$2:$F$33")))),1/(1+EXP(-SUMPRODUCT(Engine!$C$16642:$C$16673,INDIRECT("Coefficients!$G$2:$G$33"))))))</f>
      </c>
      <c r="S526" s="8">
        <f>IF(OR($B526="",$C526="",$D526="",$E526="",$F526="",$G526="",$H526="",$I526="",$J526="",$K526="",$L526=""),"",IF($B526="Female",1/(1+EXP(-SUMPRODUCT(Engine!$C$16642:$C$16673,INDIRECT("Coefficients!$H$2:$H$33")))),1/(1+EXP(-SUMPRODUCT(Engine!$C$16642:$C$16673,INDIRECT("Coefficients!$I$2:$I$33"))))))</f>
      </c>
      <c r="T526" s="8">
        <f>IF(OR($B526="",$C526="",$D526="",$E526="",$F526="",$G526="",$H526="",$I526="",$J526="",$K526="",$L526=""),"",IF($B526="Female",1/(1+EXP(-SUMPRODUCT(Engine!$C$16642:$C$16673,INDIRECT("Coefficients!$J$2:$J$33")))),1/(1+EXP(-SUMPRODUCT(Engine!$C$16642:$C$16673,INDIRECT("Coefficients!$K$2:$K$33"))))))</f>
      </c>
      <c r="U526" s="8">
        <f>IF(OR($B526="",$C526="",$D526="",$E526="",$F526="",$G526="",$H526="",$I526="",$J526="",$K526="",$L526=""),"",IF($B526="Female",1/(1+EXP(-SUMPRODUCT(Engine!$C$16642:$C$16673,INDIRECT("Coefficients!$L$2:$L$33")))),1/(1+EXP(-SUMPRODUCT(Engine!$C$16642:$C$16673,INDIRECT("Coefficients!$M$2:$M$33"))))))</f>
      </c>
      <c r="V526" s="8">
        <f>IF(OR($B526="",$C526="",$D526="",$E526="",$F526="",$G526="",$H526="",$I526="",$J526="",$K526="",$L526=""),"",IF($B526="Female",1/(1+EXP(-SUMPRODUCT(Engine!$C$16642:$C$16673,INDIRECT("Coefficients!$N$2:$N$33")))),1/(1+EXP(-SUMPRODUCT(Engine!$C$16642:$C$16673,INDIRECT("Coefficients!$O$2:$O$33"))))))</f>
      </c>
      <c r="W526" s="8">
        <f>IF(OR($B526="",$C526="",$D526="",$E526="",$F526="",$G526="",$H526="",$I526="",$J526="",$K526="",$L526=""),"",IF($B526="Female",1/(1+EXP(-SUMPRODUCT(Engine!$C$16642:$C$16673,INDIRECT("Coefficients!$P$2:$P$33")))),1/(1+EXP(-SUMPRODUCT(Engine!$C$16642:$C$16673,INDIRECT("Coefficients!$Q$2:$Q$33"))))))</f>
      </c>
      <c r="X526" s="8">
        <f>IF(OR($B526="",$C526="",$D526="",$E526="",$F526="",$G526="",$H526="",$I526="",$J526="",$K526="",$L526=""),"",IF($B526="Female",1/(1+EXP(-SUMPRODUCT(Engine!$C$16642:$C$16673,INDIRECT("Coefficients!$R$2:$R$33")))),1/(1+EXP(-SUMPRODUCT(Engine!$C$16642:$C$16673,INDIRECT("Coefficients!$S$2:$S$33"))))))</f>
      </c>
      <c r="Y526" s="8">
        <f>IF(OR($B526="",$C526="",$D526="",$E526="",$F526="",$G526="",$H526="",$I526="",$J526="",$K526="",$L526=""),"",IF($B526="Female",1/(1+EXP(-SUMPRODUCT(Engine!$C$16642:$C$16673,INDIRECT("Coefficients!$T$2:$T$33")))),1/(1+EXP(-SUMPRODUCT(Engine!$C$16642:$C$16673,INDIRECT("Coefficients!$U$2:$U$33"))))))</f>
      </c>
      <c r="Z526" s="8">
        <f>IF(OR($B526="",$C526="",$D526="",$E526="",$F526="",$G526="",$H526="",$I526="",$J526="",$K526="",$L526=""),"",IF($B526="Female",1/(1+EXP(-SUMPRODUCT(Engine!$C$16642:$C$16673,INDIRECT("Coefficients!$V$2:$V$33")))),1/(1+EXP(-SUMPRODUCT(Engine!$C$16642:$C$16673,INDIRECT("Coefficients!$W$2:$W$33"))))))</f>
      </c>
      <c r="AA526" s="8">
        <f>IF(OR($B526="",$C526="",$D526="",$E526="",$F526="",$G526="",$H526="",$I526="",$J526="",$K526="",$L526=""),"",IF($B526="Female",1/(1+EXP(-SUMPRODUCT(Engine!$C$16642:$C$16673,INDIRECT("Coefficients!$X$2:$X$33")))),1/(1+EXP(-SUMPRODUCT(Engine!$C$16642:$C$16673,INDIRECT("Coefficients!$Y$2:$Y$33"))))))</f>
      </c>
      <c r="AB526" s="8">
        <f>IF(OR($B526="",$C526="",$D526="",$E526="",$F526="",$G526="",$H526="",$I526="",$J526="",$K526="",$L526=""),"",IF($B526="Female",1/(1+EXP(-SUMPRODUCT(Engine!$C$16642:$C$16673,INDIRECT("Coefficients!$Z$2:$Z$33")))),1/(1+EXP(-SUMPRODUCT(Engine!$C$16642:$C$16673,INDIRECT("Coefficients!$AA$2:$AA$33"))))))</f>
      </c>
      <c r="AC526" s="8">
        <f>IF(OR($B526="",$C526="",$D526="",$E526="",$F526="",$G526="",$H526="",$I526="",$J526="",$K526="",$L526=""),"",IF($B526="Female",1/(1+EXP(-SUMPRODUCT(Engine!$C$16642:$C$16673,INDIRECT("Coefficients!$AB$2:$AB$33")))),1/(1+EXP(-SUMPRODUCT(Engine!$C$16642:$C$16673,INDIRECT("Coefficients!$AC$2:$AC$33"))))))</f>
      </c>
      <c r="AD526" s="8">
        <f>IF(OR($B526="",$C526="",$D526="",$E526="",$F526="",$G526="",$H526="",$I526="",$J526="",$K526="",$L526=""),"",IF($B526="Female",1/(1+EXP(-SUMPRODUCT(Engine!$C$16642:$C$16673,INDIRECT("Coefficients!$AD$2:$AD$33")))),1/(1+EXP(-SUMPRODUCT(Engine!$C$16642:$C$16673,INDIRECT("Coefficients!$AE$2:$AE$33"))))))</f>
      </c>
      <c r="AE526" s="8">
        <f>IF(OR($B526="",$C526="",$D526="",$E526="",$F526="",$G526="",$H526="",$I526="",$J526="",$K526="",$L526=""),"",IF($B526="Female",1/(1+EXP(-SUMPRODUCT(Engine!$C$16642:$C$16673,INDIRECT("Coefficients!$AF$2:$AF$33")))),1/(1+EXP(-SUMPRODUCT(Engine!$C$16642:$C$16673,INDIRECT("Coefficients!$AG$2:$AG$33"))))))</f>
      </c>
      <c r="AF526" s="8">
        <f>IF(OR($B526="",$C526="",$D526="",$E526="",$F526="",$G526="",$H526="",$I526="",$J526="",$K526="",$L526=""),"",IF($B526="Female",1/(1+EXP(-SUMPRODUCT(Engine!$C$16642:$C$16673,INDIRECT("Coefficients!$AH$2:$AH$33")))),1/(1+EXP(-SUMPRODUCT(Engine!$C$16642:$C$16673,INDIRECT("Coefficients!$AI$2:$AI$33"))))))</f>
      </c>
      <c r="AG526" s="8">
        <f>IF(OR($B526="",$C526="",$D526="",$E526="",$F526="",$G526="",$H526="",$I526="",$J526="",$K526="",$L526=""),"",IF($B526="Female",1/(1+EXP(-SUMPRODUCT(Engine!$C$16642:$C$16673,INDIRECT("Coefficients!$AJ$2:$AJ$33")))),1/(1+EXP(-SUMPRODUCT(Engine!$C$16642:$C$16673,INDIRECT("Coefficients!$AK$2:$AK$33"))))))</f>
      </c>
      <c r="AH526" s="8">
        <f>IF(OR($B526="",$C526="",$D526="",$E526="",$F526="",$G526="",$H526="",$I526="",$J526="",$K526="",$L526=""),"",IF($B526="Female",1/(1+EXP(-SUMPRODUCT(Engine!$C$16642:$C$16673,INDIRECT("Coefficients!$AL$2:$AL$33")))),1/(1+EXP(-SUMPRODUCT(Engine!$C$16642:$C$16673,INDIRECT("Coefficients!$AM$2:$AM$33"))))))</f>
      </c>
      <c r="AI526" s="8">
        <f>IF(OR($B526="",$C526="",$D526="",$E526="",$F526="",$G526="",$H526="",$I526="",$J526="",$K526="",$L526=""),"",IF($B526="Female",1/(1+EXP(-SUMPRODUCT(Engine!$C$16642:$C$16673,INDIRECT("Coefficients!$AN$2:$AN$33")))),1/(1+EXP(-SUMPRODUCT(Engine!$C$16642:$C$16673,INDIRECT("Coefficients!$AO$2:$AO$33"))))))</f>
      </c>
      <c r="AJ526" s="8">
        <f>IF(OR($B526="",$C526="",$D526="",$E526="",$F526="",$G526="",$H526="",$I526="",$J526="",$K526="",$L526=""),"",IF($B526="Female",1/(1+EXP(-SUMPRODUCT(Engine!$C$16642:$C$16673,INDIRECT("Coefficients!$AP$2:$AP$33")))),1/(1+EXP(-SUMPRODUCT(Engine!$C$16642:$C$16673,INDIRECT("Coefficients!$AQ$2:$AQ$33"))))))</f>
      </c>
      <c r="AK526" s="8">
        <f>IF(OR($B526="",$C526="",$D526="",$E526="",$F526="",$G526="",$H526="",$I526="",$J526="",$K526="",$L526=""),"",IF($B526="Female",1/(1+EXP(-SUMPRODUCT(Engine!$C$16642:$C$16673,INDIRECT("Coefficients!$AR$2:$AR$33")))),1/(1+EXP(-SUMPRODUCT(Engine!$C$16642:$C$16673,INDIRECT("Coefficients!$AS$2:$AS$33"))))))</f>
      </c>
      <c r="AL526" s="8">
        <f>IF(OR($B526="",$C526="",$D526="",$E526="",$F526="",$G526="",$H526="",$I526="",$J526="",$K526="",$L526=""),"",IF($B526="Female",1/(1+EXP(-SUMPRODUCT(Engine!$C$16642:$C$16673,INDIRECT("Coefficients!$AT$2:$AT$33")))),1/(1+EXP(-SUMPRODUCT(Engine!$C$16642:$C$16673,INDIRECT("Coefficients!$AU$2:$AU$33"))))))</f>
      </c>
      <c r="AM526" s="8">
        <f>IF(OR($B526="",$C526="",$D526="",$E526="",$F526="",$G526="",$H526="",$I526="",$J526="",$K526="",$L526=""),"",IF($B526="Female",1/(1+EXP(-SUMPRODUCT(Engine!$C$16642:$C$16673,INDIRECT("Coefficients!$AV$2:$AV$33")))),1/(1+EXP(-SUMPRODUCT(Engine!$C$16642:$C$16673,INDIRECT("Coefficients!$AW$2:$AW$33"))))))</f>
      </c>
      <c r="AN526" s="8">
        <f>IF(OR($B526="",$C526="",$D526="",$E526="",$F526="",$G526="",$H526="",$I526="",$J526="",$K526="",$L526=""),"",IF($B526="Female",1/(1+EXP(-SUMPRODUCT(Engine!$C$16642:$C$16673,INDIRECT("Coefficients!$AX$2:$AX$33")))),1/(1+EXP(-SUMPRODUCT(Engine!$C$16642:$C$16673,INDIRECT("Coefficients!$AY$2:$AY$33"))))))</f>
      </c>
      <c r="AO526" s="8">
        <f>IF(OR($B526="",$C526="",$D526="",$E526="",$F526="",$G526="",$H526="",$I526="",$J526="",$K526="",$L526=""),"",IF($B526="Female",1/(1+EXP(-SUMPRODUCT(Engine!$C$16642:$C$16673,INDIRECT("Coefficients!$AZ$2:$AZ$33")))),1/(1+EXP(-SUMPRODUCT(Engine!$C$16642:$C$16673,INDIRECT("Coefficients!$BA$2:$BA$33"))))))</f>
      </c>
      <c r="AP526" s="8">
        <f>IF(OR($B526="",$C526="",$D526="",$E526="",$F526="",$G526="",$H526="",$I526="",$J526="",$K526="",$L526=""),"",IF($B526="Female",1/(1+EXP(-SUMPRODUCT(Engine!$C$16642:$C$16673,INDIRECT("Coefficients!$BB$2:$BB$33")))),1/(1+EXP(-SUMPRODUCT(Engine!$C$16642:$C$16673,INDIRECT("Coefficients!$BC$2:$BC$33"))))))</f>
      </c>
      <c r="AQ526" s="8">
        <f>IF(OR($B526="",$C526="",$D526="",$E526="",$F526="",$G526="",$H526="",$I526="",$J526="",$K526="",$L526=""),"",IF($B526="Female",1/(1+EXP(-SUMPRODUCT(Engine!$C$16642:$C$16673,INDIRECT("Coefficients!$BD$2:$BD$33")))),1/(1+EXP(-SUMPRODUCT(Engine!$C$16642:$C$16673,INDIRECT("Coefficients!$BE$2:$BE$33"))))))</f>
      </c>
      <c r="AR526" s="8">
        <f>IF(OR($B526="",$C526="",$D526="",$E526="",$F526="",$G526="",$H526="",$I526="",$J526="",$K526="",$L526=""),"",IF($B526="Female",1/(1+EXP(-SUMPRODUCT(Engine!$C$16642:$C$16673,INDIRECT("Coefficients!$BF$2:$BF$33")))),1/(1+EXP(-SUMPRODUCT(Engine!$C$16642:$C$16673,INDIRECT("Coefficients!$BG$2:$BG$33"))))))</f>
      </c>
      <c r="AS526" s="8">
        <f>IF(OR($B526="",$C526="",$D526="",$E526="",$F526="",$G526="",$H526="",$I526="",$J526="",$K526="",$L526=""),"",IF($B526="Female",1/(1+EXP(-SUMPRODUCT(Engine!$C$16642:$C$16673,INDIRECT("Coefficients!$BH$2:$BH$33")))),1/(1+EXP(-SUMPRODUCT(Engine!$C$16642:$C$16673,INDIRECT("Coefficients!$BI$2:$BI$33"))))))</f>
      </c>
      <c r="AT526" s="8">
        <f>IF(OR($B526="",$C526="",$D526="",$E526="",$F526="",$G526="",$H526="",$I526="",$J526="",$K526="",$L526=""),"",IF($B526="Female",1/(1+EXP(-SUMPRODUCT(Engine!$C$16642:$C$16673,INDIRECT("Coefficients!$BJ$2:$BJ$33")))),1/(1+EXP(-SUMPRODUCT(Engine!$C$16642:$C$16673,INDIRECT("Coefficients!$BK$2:$BK$33"))))))</f>
      </c>
      <c r="AU526" s="8">
        <f>IF(OR($B526="",$C526="",$D526="",$E526="",$F526="",$G526="",$H526="",$I526="",$J526="",$K526="",$L526=""),"",IF($B526="Female",1/(1+EXP(-SUMPRODUCT(Engine!$C$16642:$C$16673,INDIRECT("Coefficients!$BL$2:$BL$33")))),1/(1+EXP(-SUMPRODUCT(Engine!$C$16642:$C$16673,INDIRECT("Coefficients!$BM$2:$BM$33"))))))</f>
      </c>
      <c r="AV526" s="8">
        <f>IF(OR($B526="",$C526="",$D526="",$E526="",$F526="",$G526="",$H526="",$I526="",$J526="",$K526="",$L526=""),"",IF($B526="Female",1/(1+EXP(-SUMPRODUCT(Engine!$C$16642:$C$16673,INDIRECT("Coefficients!$BN$2:$BN$33")))),1/(1+EXP(-SUMPRODUCT(Engine!$C$16642:$C$16673,INDIRECT("Coefficients!$BO$2:$BO$33"))))))</f>
      </c>
      <c r="AW526" s="8">
        <f>IF(OR($B526="",$C526="",$D526="",$E526="",$F526="",$G526="",$H526="",$I526="",$J526="",$K526="",$L526=""),"",IF($B526="Female",1/(1+EXP(-SUMPRODUCT(Engine!$C$16642:$C$16673,INDIRECT("Coefficients!$BP$2:$BP$33")))),1/(1+EXP(-SUMPRODUCT(Engine!$C$16642:$C$16673,INDIRECT("Coefficients!$BQ$2:$BQ$33"))))))</f>
      </c>
      <c r="AX526" s="8">
        <f>IF(OR($B526="",$C526="",$D526="",$E526="",$F526="",$G526="",$H526="",$I526="",$J526="",$K526="",$L526=""),"",IF($B526="Female",1/(1+EXP(-SUMPRODUCT(Engine!$C$16642:$C$16673,INDIRECT("Coefficients!$BR$2:$BR$33")))),1/(1+EXP(-SUMPRODUCT(Engine!$C$16642:$C$16673,INDIRECT("Coefficients!$BS$2:$BS$33"))))))</f>
      </c>
      <c r="AY526" s="8">
        <f>IF(OR($B526="",$C526="",$D526="",$E526="",$F526="",$G526="",$H526="",$I526="",$J526="",$K526="",$L526=""),"",IF($B526="Female",1/(1+EXP(-SUMPRODUCT(Engine!$C$16642:$C$16673,INDIRECT("Coefficients!$BT$2:$BT$33")))),1/(1+EXP(-SUMPRODUCT(Engine!$C$16642:$C$16673,INDIRECT("Coefficients!$BU$2:$BU$33"))))))</f>
      </c>
      <c r="AZ526" s="8">
        <f>IF(OR($B526="",$C526="",$D526="",$E526="",$F526="",$G526="",$H526="",$I526="",$J526="",$K526="",$L526=""),"",IF($B526="Female",1/(1+EXP(-SUMPRODUCT(Engine!$C$16642:$C$16673,INDIRECT("Coefficients!$BV$2:$BV$33")))),1/(1+EXP(-SUMPRODUCT(Engine!$C$16642:$C$16673,INDIRECT("Coefficients!$BW$2:$BW$33"))))))</f>
      </c>
      <c r="BA526" s="8">
        <f>IF(OR($B526="",$C526="",$D526="",$E526="",$F526="",$G526="",$H526="",$I526="",$J526="",$K526="",$L526=""),"",IF($B526="Female",1/(1+EXP(-SUMPRODUCT(Engine!$C$16642:$C$16673,INDIRECT("Coefficients!$BX$2:$BX$33")))),1/(1+EXP(-SUMPRODUCT(Engine!$C$16642:$C$16673,INDIRECT("Coefficients!$BY$2:$BY$33"))))))</f>
      </c>
      <c r="BB526" s="8">
        <f>IF(OR($B526="",$C526="",$D526="",$E526="",$F526="",$G526="",$H526="",$I526="",$J526="",$K526="",$L526=""),"",IF($B526="Female",1/(1+EXP(-SUMPRODUCT(Engine!$C$16642:$C$16673,INDIRECT("Coefficients!$BZ$2:$BZ$33")))),1/(1+EXP(-SUMPRODUCT(Engine!$C$16642:$C$16673,INDIRECT("Coefficients!$CA$2:$CA$33"))))))</f>
      </c>
      <c r="BC526" s="8">
        <f>IF(OR($B526="",$C526="",$D526="",$E526="",$F526="",$G526="",$H526="",$I526="",$J526="",$K526="",$L526=""),"",IF($B526="Female",1/(1+EXP(-SUMPRODUCT(Engine!$C$16642:$C$16673,INDIRECT("Coefficients!$CB$2:$CB$33")))),1/(1+EXP(-SUMPRODUCT(Engine!$C$16642:$C$16673,INDIRECT("Coefficients!$CC$2:$CC$33"))))))</f>
      </c>
      <c r="BD526" s="8">
        <f>IF(OR($B526="",$C526="",$D526="",$E526="",$F526="",$G526="",$H526="",$I526="",$J526="",$K526="",$L526=""),"",IF($B526="Female",1/(1+EXP(-SUMPRODUCT(Engine!$C$16642:$C$16673,INDIRECT("Coefficients!$CD$2:$CD$33")))),1/(1+EXP(-SUMPRODUCT(Engine!$C$16642:$C$16673,INDIRECT("Coefficients!$CE$2:$CE$33"))))))</f>
      </c>
      <c r="BE526" s="8">
        <f>IF(OR($B526="",$C526="",$D526="",$E526="",$F526="",$G526="",$H526="",$I526="",$J526="",$K526="",$L526=""),"",IF($B526="Female",1/(1+EXP(-SUMPRODUCT(Engine!$C$16642:$C$16673,INDIRECT("Coefficients!$CF$2:$CF$33")))),1/(1+EXP(-SUMPRODUCT(Engine!$C$16642:$C$16673,INDIRECT("Coefficients!$CG$2:$CG$33"))))))</f>
      </c>
      <c r="BF526" s="8">
        <f>IF(OR($B526="",$C526="",$D526="",$E526="",$F526="",$G526="",$H526="",$I526="",$J526="",$K526="",$L526=""),"",IF($B526="Female",1/(1+EXP(-SUMPRODUCT(Engine!$C$16642:$C$16673,INDIRECT("Coefficients!$CH$2:$CH$33")))),1/(1+EXP(-SUMPRODUCT(Engine!$C$16642:$C$16673,INDIRECT("Coefficients!$CI$2:$CI$33"))))))</f>
      </c>
      <c r="BG526" s="8">
        <f>IF(OR($B526="",$C526="",$D526="",$E526="",$F526="",$G526="",$H526="",$I526="",$J526="",$K526="",$L526=""),"",IF($B526="Female",1/(1+EXP(-SUMPRODUCT(Engine!$C$16642:$C$16673,INDIRECT("Coefficients!$CJ$2:$CJ$33")))),1/(1+EXP(-SUMPRODUCT(Engine!$C$16642:$C$16673,INDIRECT("Coefficients!$CK$2:$CK$33"))))))</f>
      </c>
      <c r="BH526" s="8">
        <f>IF(OR($B526="",$C526="",$D526="",$E526="",$F526="",$G526="",$H526="",$I526="",$J526="",$K526="",$L526=""),"",IF($B526="Female",1/(1+EXP(-SUMPRODUCT(Engine!$C$16642:$C$16673,INDIRECT("Coefficients!$CL$2:$CL$33")))),1/(1+EXP(-SUMPRODUCT(Engine!$C$16642:$C$16673,INDIRECT("Coefficients!$CM$2:$CM$33"))))))</f>
      </c>
      <c r="BI526" s="8">
        <f>IF(OR($B526="",$C526="",$D526="",$E526="",$F526="",$G526="",$H526="",$I526="",$J526="",$K526="",$L526=""),"",IF($B526="Female",1/(1+EXP(-SUMPRODUCT(Engine!$C$16642:$C$16673,INDIRECT("Coefficients!$CN$2:$CN$33")))),1/(1+EXP(-SUMPRODUCT(Engine!$C$16642:$C$16673,INDIRECT("Coefficients!$CO$2:$CO$33"))))))</f>
      </c>
      <c r="BJ526" s="8">
        <f>IF(OR($B526="",$C526="",$D526="",$E526="",$F526="",$G526="",$H526="",$I526="",$J526="",$K526="",$L526=""),"",IF($B526="Female",1/(1+EXP(-SUMPRODUCT(Engine!$C$16642:$C$16673,INDIRECT("Coefficients!$CP$2:$CP$33")))),1/(1+EXP(-SUMPRODUCT(Engine!$C$16642:$C$16673,INDIRECT("Coefficients!$CQ$2:$CQ$33"))))))</f>
      </c>
      <c r="BK526" s="8">
        <f>IF(OR($B526="",$C526="",$D526="",$E526="",$F526="",$G526="",$H526="",$I526="",$J526="",$K526="",$L526=""),"",IF($B526="Female",1/(1+EXP(-SUMPRODUCT(Engine!$C$16642:$C$16673,INDIRECT("Coefficients!$CR$2:$CR$33")))),1/(1+EXP(-SUMPRODUCT(Engine!$C$16642:$C$16673,INDIRECT("Coefficients!$CS$2:$CS$33"))))))</f>
      </c>
      <c r="BL526" s="8">
        <f>IF(OR($B526="",$C526="",$D526="",$E526="",$F526="",$G526="",$H526="",$I526="",$J526="",$K526="",$L526=""),"",IF($B526="Female",1/(1+EXP(-SUMPRODUCT(Engine!$C$16642:$C$16673,INDIRECT("Coefficients!$CT$2:$CT$33")))),1/(1+EXP(-SUMPRODUCT(Engine!$C$16642:$C$16673,INDIRECT("Coefficients!$CU$2:$CU$33"))))))</f>
      </c>
      <c r="BM526" s="8">
        <f>IF(OR($B526="",$C526="",$D526="",$E526="",$F526="",$G526="",$H526="",$I526="",$J526="",$K526="",$L526=""),"",IF($B526="Female",1/(1+EXP(-SUMPRODUCT(Engine!$C$16642:$C$16673,INDIRECT("Coefficients!$CV$2:$CV$33")))),1/(1+EXP(-SUMPRODUCT(Engine!$C$16642:$C$16673,INDIRECT("Coefficients!$CW$2:$CW$33"))))))</f>
      </c>
    </row>
    <row r="527" spans="1:65" x14ac:dyDescent="0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8">
        <f>IF(OR($B527="",$C527="",$D527="",$E527="",$F527="",$G527="",$H527="",$I527="",$J527="",$K527="",$L527=""),"",IF($B527="Female",1/(1+EXP(-SUMPRODUCT(Engine!$C$16674:$C$16705,INDIRECT("Coefficients!$B$2:$B$33")))),1/(1+EXP(-SUMPRODUCT(Engine!$C$16674:$C$16705,INDIRECT("Coefficients!$C$2:$C$33"))))))</f>
      </c>
      <c r="Q527" s="8">
        <f>IF(OR($B527="",$C527="",$D527="",$E527="",$F527="",$G527="",$H527="",$I527="",$J527="",$K527="",$L527=""),"",IF($B527="Female",1/(1+EXP(-SUMPRODUCT(Engine!$C$16674:$C$16705,INDIRECT("Coefficients!$D$2:$D$33")))),1/(1+EXP(-SUMPRODUCT(Engine!$C$16674:$C$16705,INDIRECT("Coefficients!$E$2:$E$33"))))))</f>
      </c>
      <c r="R527" s="8">
        <f>IF(OR($B527="",$C527="",$D527="",$E527="",$F527="",$G527="",$H527="",$I527="",$J527="",$K527="",$L527=""),"",IF($B527="Female",1/(1+EXP(-SUMPRODUCT(Engine!$C$16674:$C$16705,INDIRECT("Coefficients!$F$2:$F$33")))),1/(1+EXP(-SUMPRODUCT(Engine!$C$16674:$C$16705,INDIRECT("Coefficients!$G$2:$G$33"))))))</f>
      </c>
      <c r="S527" s="8">
        <f>IF(OR($B527="",$C527="",$D527="",$E527="",$F527="",$G527="",$H527="",$I527="",$J527="",$K527="",$L527=""),"",IF($B527="Female",1/(1+EXP(-SUMPRODUCT(Engine!$C$16674:$C$16705,INDIRECT("Coefficients!$H$2:$H$33")))),1/(1+EXP(-SUMPRODUCT(Engine!$C$16674:$C$16705,INDIRECT("Coefficients!$I$2:$I$33"))))))</f>
      </c>
      <c r="T527" s="8">
        <f>IF(OR($B527="",$C527="",$D527="",$E527="",$F527="",$G527="",$H527="",$I527="",$J527="",$K527="",$L527=""),"",IF($B527="Female",1/(1+EXP(-SUMPRODUCT(Engine!$C$16674:$C$16705,INDIRECT("Coefficients!$J$2:$J$33")))),1/(1+EXP(-SUMPRODUCT(Engine!$C$16674:$C$16705,INDIRECT("Coefficients!$K$2:$K$33"))))))</f>
      </c>
      <c r="U527" s="8">
        <f>IF(OR($B527="",$C527="",$D527="",$E527="",$F527="",$G527="",$H527="",$I527="",$J527="",$K527="",$L527=""),"",IF($B527="Female",1/(1+EXP(-SUMPRODUCT(Engine!$C$16674:$C$16705,INDIRECT("Coefficients!$L$2:$L$33")))),1/(1+EXP(-SUMPRODUCT(Engine!$C$16674:$C$16705,INDIRECT("Coefficients!$M$2:$M$33"))))))</f>
      </c>
      <c r="V527" s="8">
        <f>IF(OR($B527="",$C527="",$D527="",$E527="",$F527="",$G527="",$H527="",$I527="",$J527="",$K527="",$L527=""),"",IF($B527="Female",1/(1+EXP(-SUMPRODUCT(Engine!$C$16674:$C$16705,INDIRECT("Coefficients!$N$2:$N$33")))),1/(1+EXP(-SUMPRODUCT(Engine!$C$16674:$C$16705,INDIRECT("Coefficients!$O$2:$O$33"))))))</f>
      </c>
      <c r="W527" s="8">
        <f>IF(OR($B527="",$C527="",$D527="",$E527="",$F527="",$G527="",$H527="",$I527="",$J527="",$K527="",$L527=""),"",IF($B527="Female",1/(1+EXP(-SUMPRODUCT(Engine!$C$16674:$C$16705,INDIRECT("Coefficients!$P$2:$P$33")))),1/(1+EXP(-SUMPRODUCT(Engine!$C$16674:$C$16705,INDIRECT("Coefficients!$Q$2:$Q$33"))))))</f>
      </c>
      <c r="X527" s="8">
        <f>IF(OR($B527="",$C527="",$D527="",$E527="",$F527="",$G527="",$H527="",$I527="",$J527="",$K527="",$L527=""),"",IF($B527="Female",1/(1+EXP(-SUMPRODUCT(Engine!$C$16674:$C$16705,INDIRECT("Coefficients!$R$2:$R$33")))),1/(1+EXP(-SUMPRODUCT(Engine!$C$16674:$C$16705,INDIRECT("Coefficients!$S$2:$S$33"))))))</f>
      </c>
      <c r="Y527" s="8">
        <f>IF(OR($B527="",$C527="",$D527="",$E527="",$F527="",$G527="",$H527="",$I527="",$J527="",$K527="",$L527=""),"",IF($B527="Female",1/(1+EXP(-SUMPRODUCT(Engine!$C$16674:$C$16705,INDIRECT("Coefficients!$T$2:$T$33")))),1/(1+EXP(-SUMPRODUCT(Engine!$C$16674:$C$16705,INDIRECT("Coefficients!$U$2:$U$33"))))))</f>
      </c>
      <c r="Z527" s="8">
        <f>IF(OR($B527="",$C527="",$D527="",$E527="",$F527="",$G527="",$H527="",$I527="",$J527="",$K527="",$L527=""),"",IF($B527="Female",1/(1+EXP(-SUMPRODUCT(Engine!$C$16674:$C$16705,INDIRECT("Coefficients!$V$2:$V$33")))),1/(1+EXP(-SUMPRODUCT(Engine!$C$16674:$C$16705,INDIRECT("Coefficients!$W$2:$W$33"))))))</f>
      </c>
      <c r="AA527" s="8">
        <f>IF(OR($B527="",$C527="",$D527="",$E527="",$F527="",$G527="",$H527="",$I527="",$J527="",$K527="",$L527=""),"",IF($B527="Female",1/(1+EXP(-SUMPRODUCT(Engine!$C$16674:$C$16705,INDIRECT("Coefficients!$X$2:$X$33")))),1/(1+EXP(-SUMPRODUCT(Engine!$C$16674:$C$16705,INDIRECT("Coefficients!$Y$2:$Y$33"))))))</f>
      </c>
      <c r="AB527" s="8">
        <f>IF(OR($B527="",$C527="",$D527="",$E527="",$F527="",$G527="",$H527="",$I527="",$J527="",$K527="",$L527=""),"",IF($B527="Female",1/(1+EXP(-SUMPRODUCT(Engine!$C$16674:$C$16705,INDIRECT("Coefficients!$Z$2:$Z$33")))),1/(1+EXP(-SUMPRODUCT(Engine!$C$16674:$C$16705,INDIRECT("Coefficients!$AA$2:$AA$33"))))))</f>
      </c>
      <c r="AC527" s="8">
        <f>IF(OR($B527="",$C527="",$D527="",$E527="",$F527="",$G527="",$H527="",$I527="",$J527="",$K527="",$L527=""),"",IF($B527="Female",1/(1+EXP(-SUMPRODUCT(Engine!$C$16674:$C$16705,INDIRECT("Coefficients!$AB$2:$AB$33")))),1/(1+EXP(-SUMPRODUCT(Engine!$C$16674:$C$16705,INDIRECT("Coefficients!$AC$2:$AC$33"))))))</f>
      </c>
      <c r="AD527" s="8">
        <f>IF(OR($B527="",$C527="",$D527="",$E527="",$F527="",$G527="",$H527="",$I527="",$J527="",$K527="",$L527=""),"",IF($B527="Female",1/(1+EXP(-SUMPRODUCT(Engine!$C$16674:$C$16705,INDIRECT("Coefficients!$AD$2:$AD$33")))),1/(1+EXP(-SUMPRODUCT(Engine!$C$16674:$C$16705,INDIRECT("Coefficients!$AE$2:$AE$33"))))))</f>
      </c>
      <c r="AE527" s="8">
        <f>IF(OR($B527="",$C527="",$D527="",$E527="",$F527="",$G527="",$H527="",$I527="",$J527="",$K527="",$L527=""),"",IF($B527="Female",1/(1+EXP(-SUMPRODUCT(Engine!$C$16674:$C$16705,INDIRECT("Coefficients!$AF$2:$AF$33")))),1/(1+EXP(-SUMPRODUCT(Engine!$C$16674:$C$16705,INDIRECT("Coefficients!$AG$2:$AG$33"))))))</f>
      </c>
      <c r="AF527" s="8">
        <f>IF(OR($B527="",$C527="",$D527="",$E527="",$F527="",$G527="",$H527="",$I527="",$J527="",$K527="",$L527=""),"",IF($B527="Female",1/(1+EXP(-SUMPRODUCT(Engine!$C$16674:$C$16705,INDIRECT("Coefficients!$AH$2:$AH$33")))),1/(1+EXP(-SUMPRODUCT(Engine!$C$16674:$C$16705,INDIRECT("Coefficients!$AI$2:$AI$33"))))))</f>
      </c>
      <c r="AG527" s="8">
        <f>IF(OR($B527="",$C527="",$D527="",$E527="",$F527="",$G527="",$H527="",$I527="",$J527="",$K527="",$L527=""),"",IF($B527="Female",1/(1+EXP(-SUMPRODUCT(Engine!$C$16674:$C$16705,INDIRECT("Coefficients!$AJ$2:$AJ$33")))),1/(1+EXP(-SUMPRODUCT(Engine!$C$16674:$C$16705,INDIRECT("Coefficients!$AK$2:$AK$33"))))))</f>
      </c>
      <c r="AH527" s="8">
        <f>IF(OR($B527="",$C527="",$D527="",$E527="",$F527="",$G527="",$H527="",$I527="",$J527="",$K527="",$L527=""),"",IF($B527="Female",1/(1+EXP(-SUMPRODUCT(Engine!$C$16674:$C$16705,INDIRECT("Coefficients!$AL$2:$AL$33")))),1/(1+EXP(-SUMPRODUCT(Engine!$C$16674:$C$16705,INDIRECT("Coefficients!$AM$2:$AM$33"))))))</f>
      </c>
      <c r="AI527" s="8">
        <f>IF(OR($B527="",$C527="",$D527="",$E527="",$F527="",$G527="",$H527="",$I527="",$J527="",$K527="",$L527=""),"",IF($B527="Female",1/(1+EXP(-SUMPRODUCT(Engine!$C$16674:$C$16705,INDIRECT("Coefficients!$AN$2:$AN$33")))),1/(1+EXP(-SUMPRODUCT(Engine!$C$16674:$C$16705,INDIRECT("Coefficients!$AO$2:$AO$33"))))))</f>
      </c>
      <c r="AJ527" s="8">
        <f>IF(OR($B527="",$C527="",$D527="",$E527="",$F527="",$G527="",$H527="",$I527="",$J527="",$K527="",$L527=""),"",IF($B527="Female",1/(1+EXP(-SUMPRODUCT(Engine!$C$16674:$C$16705,INDIRECT("Coefficients!$AP$2:$AP$33")))),1/(1+EXP(-SUMPRODUCT(Engine!$C$16674:$C$16705,INDIRECT("Coefficients!$AQ$2:$AQ$33"))))))</f>
      </c>
      <c r="AK527" s="8">
        <f>IF(OR($B527="",$C527="",$D527="",$E527="",$F527="",$G527="",$H527="",$I527="",$J527="",$K527="",$L527=""),"",IF($B527="Female",1/(1+EXP(-SUMPRODUCT(Engine!$C$16674:$C$16705,INDIRECT("Coefficients!$AR$2:$AR$33")))),1/(1+EXP(-SUMPRODUCT(Engine!$C$16674:$C$16705,INDIRECT("Coefficients!$AS$2:$AS$33"))))))</f>
      </c>
      <c r="AL527" s="8">
        <f>IF(OR($B527="",$C527="",$D527="",$E527="",$F527="",$G527="",$H527="",$I527="",$J527="",$K527="",$L527=""),"",IF($B527="Female",1/(1+EXP(-SUMPRODUCT(Engine!$C$16674:$C$16705,INDIRECT("Coefficients!$AT$2:$AT$33")))),1/(1+EXP(-SUMPRODUCT(Engine!$C$16674:$C$16705,INDIRECT("Coefficients!$AU$2:$AU$33"))))))</f>
      </c>
      <c r="AM527" s="8">
        <f>IF(OR($B527="",$C527="",$D527="",$E527="",$F527="",$G527="",$H527="",$I527="",$J527="",$K527="",$L527=""),"",IF($B527="Female",1/(1+EXP(-SUMPRODUCT(Engine!$C$16674:$C$16705,INDIRECT("Coefficients!$AV$2:$AV$33")))),1/(1+EXP(-SUMPRODUCT(Engine!$C$16674:$C$16705,INDIRECT("Coefficients!$AW$2:$AW$33"))))))</f>
      </c>
      <c r="AN527" s="8">
        <f>IF(OR($B527="",$C527="",$D527="",$E527="",$F527="",$G527="",$H527="",$I527="",$J527="",$K527="",$L527=""),"",IF($B527="Female",1/(1+EXP(-SUMPRODUCT(Engine!$C$16674:$C$16705,INDIRECT("Coefficients!$AX$2:$AX$33")))),1/(1+EXP(-SUMPRODUCT(Engine!$C$16674:$C$16705,INDIRECT("Coefficients!$AY$2:$AY$33"))))))</f>
      </c>
      <c r="AO527" s="8">
        <f>IF(OR($B527="",$C527="",$D527="",$E527="",$F527="",$G527="",$H527="",$I527="",$J527="",$K527="",$L527=""),"",IF($B527="Female",1/(1+EXP(-SUMPRODUCT(Engine!$C$16674:$C$16705,INDIRECT("Coefficients!$AZ$2:$AZ$33")))),1/(1+EXP(-SUMPRODUCT(Engine!$C$16674:$C$16705,INDIRECT("Coefficients!$BA$2:$BA$33"))))))</f>
      </c>
      <c r="AP527" s="8">
        <f>IF(OR($B527="",$C527="",$D527="",$E527="",$F527="",$G527="",$H527="",$I527="",$J527="",$K527="",$L527=""),"",IF($B527="Female",1/(1+EXP(-SUMPRODUCT(Engine!$C$16674:$C$16705,INDIRECT("Coefficients!$BB$2:$BB$33")))),1/(1+EXP(-SUMPRODUCT(Engine!$C$16674:$C$16705,INDIRECT("Coefficients!$BC$2:$BC$33"))))))</f>
      </c>
      <c r="AQ527" s="8">
        <f>IF(OR($B527="",$C527="",$D527="",$E527="",$F527="",$G527="",$H527="",$I527="",$J527="",$K527="",$L527=""),"",IF($B527="Female",1/(1+EXP(-SUMPRODUCT(Engine!$C$16674:$C$16705,INDIRECT("Coefficients!$BD$2:$BD$33")))),1/(1+EXP(-SUMPRODUCT(Engine!$C$16674:$C$16705,INDIRECT("Coefficients!$BE$2:$BE$33"))))))</f>
      </c>
      <c r="AR527" s="8">
        <f>IF(OR($B527="",$C527="",$D527="",$E527="",$F527="",$G527="",$H527="",$I527="",$J527="",$K527="",$L527=""),"",IF($B527="Female",1/(1+EXP(-SUMPRODUCT(Engine!$C$16674:$C$16705,INDIRECT("Coefficients!$BF$2:$BF$33")))),1/(1+EXP(-SUMPRODUCT(Engine!$C$16674:$C$16705,INDIRECT("Coefficients!$BG$2:$BG$33"))))))</f>
      </c>
      <c r="AS527" s="8">
        <f>IF(OR($B527="",$C527="",$D527="",$E527="",$F527="",$G527="",$H527="",$I527="",$J527="",$K527="",$L527=""),"",IF($B527="Female",1/(1+EXP(-SUMPRODUCT(Engine!$C$16674:$C$16705,INDIRECT("Coefficients!$BH$2:$BH$33")))),1/(1+EXP(-SUMPRODUCT(Engine!$C$16674:$C$16705,INDIRECT("Coefficients!$BI$2:$BI$33"))))))</f>
      </c>
      <c r="AT527" s="8">
        <f>IF(OR($B527="",$C527="",$D527="",$E527="",$F527="",$G527="",$H527="",$I527="",$J527="",$K527="",$L527=""),"",IF($B527="Female",1/(1+EXP(-SUMPRODUCT(Engine!$C$16674:$C$16705,INDIRECT("Coefficients!$BJ$2:$BJ$33")))),1/(1+EXP(-SUMPRODUCT(Engine!$C$16674:$C$16705,INDIRECT("Coefficients!$BK$2:$BK$33"))))))</f>
      </c>
      <c r="AU527" s="8">
        <f>IF(OR($B527="",$C527="",$D527="",$E527="",$F527="",$G527="",$H527="",$I527="",$J527="",$K527="",$L527=""),"",IF($B527="Female",1/(1+EXP(-SUMPRODUCT(Engine!$C$16674:$C$16705,INDIRECT("Coefficients!$BL$2:$BL$33")))),1/(1+EXP(-SUMPRODUCT(Engine!$C$16674:$C$16705,INDIRECT("Coefficients!$BM$2:$BM$33"))))))</f>
      </c>
      <c r="AV527" s="8">
        <f>IF(OR($B527="",$C527="",$D527="",$E527="",$F527="",$G527="",$H527="",$I527="",$J527="",$K527="",$L527=""),"",IF($B527="Female",1/(1+EXP(-SUMPRODUCT(Engine!$C$16674:$C$16705,INDIRECT("Coefficients!$BN$2:$BN$33")))),1/(1+EXP(-SUMPRODUCT(Engine!$C$16674:$C$16705,INDIRECT("Coefficients!$BO$2:$BO$33"))))))</f>
      </c>
      <c r="AW527" s="8">
        <f>IF(OR($B527="",$C527="",$D527="",$E527="",$F527="",$G527="",$H527="",$I527="",$J527="",$K527="",$L527=""),"",IF($B527="Female",1/(1+EXP(-SUMPRODUCT(Engine!$C$16674:$C$16705,INDIRECT("Coefficients!$BP$2:$BP$33")))),1/(1+EXP(-SUMPRODUCT(Engine!$C$16674:$C$16705,INDIRECT("Coefficients!$BQ$2:$BQ$33"))))))</f>
      </c>
      <c r="AX527" s="8">
        <f>IF(OR($B527="",$C527="",$D527="",$E527="",$F527="",$G527="",$H527="",$I527="",$J527="",$K527="",$L527=""),"",IF($B527="Female",1/(1+EXP(-SUMPRODUCT(Engine!$C$16674:$C$16705,INDIRECT("Coefficients!$BR$2:$BR$33")))),1/(1+EXP(-SUMPRODUCT(Engine!$C$16674:$C$16705,INDIRECT("Coefficients!$BS$2:$BS$33"))))))</f>
      </c>
      <c r="AY527" s="8">
        <f>IF(OR($B527="",$C527="",$D527="",$E527="",$F527="",$G527="",$H527="",$I527="",$J527="",$K527="",$L527=""),"",IF($B527="Female",1/(1+EXP(-SUMPRODUCT(Engine!$C$16674:$C$16705,INDIRECT("Coefficients!$BT$2:$BT$33")))),1/(1+EXP(-SUMPRODUCT(Engine!$C$16674:$C$16705,INDIRECT("Coefficients!$BU$2:$BU$33"))))))</f>
      </c>
      <c r="AZ527" s="8">
        <f>IF(OR($B527="",$C527="",$D527="",$E527="",$F527="",$G527="",$H527="",$I527="",$J527="",$K527="",$L527=""),"",IF($B527="Female",1/(1+EXP(-SUMPRODUCT(Engine!$C$16674:$C$16705,INDIRECT("Coefficients!$BV$2:$BV$33")))),1/(1+EXP(-SUMPRODUCT(Engine!$C$16674:$C$16705,INDIRECT("Coefficients!$BW$2:$BW$33"))))))</f>
      </c>
      <c r="BA527" s="8">
        <f>IF(OR($B527="",$C527="",$D527="",$E527="",$F527="",$G527="",$H527="",$I527="",$J527="",$K527="",$L527=""),"",IF($B527="Female",1/(1+EXP(-SUMPRODUCT(Engine!$C$16674:$C$16705,INDIRECT("Coefficients!$BX$2:$BX$33")))),1/(1+EXP(-SUMPRODUCT(Engine!$C$16674:$C$16705,INDIRECT("Coefficients!$BY$2:$BY$33"))))))</f>
      </c>
      <c r="BB527" s="8">
        <f>IF(OR($B527="",$C527="",$D527="",$E527="",$F527="",$G527="",$H527="",$I527="",$J527="",$K527="",$L527=""),"",IF($B527="Female",1/(1+EXP(-SUMPRODUCT(Engine!$C$16674:$C$16705,INDIRECT("Coefficients!$BZ$2:$BZ$33")))),1/(1+EXP(-SUMPRODUCT(Engine!$C$16674:$C$16705,INDIRECT("Coefficients!$CA$2:$CA$33"))))))</f>
      </c>
      <c r="BC527" s="8">
        <f>IF(OR($B527="",$C527="",$D527="",$E527="",$F527="",$G527="",$H527="",$I527="",$J527="",$K527="",$L527=""),"",IF($B527="Female",1/(1+EXP(-SUMPRODUCT(Engine!$C$16674:$C$16705,INDIRECT("Coefficients!$CB$2:$CB$33")))),1/(1+EXP(-SUMPRODUCT(Engine!$C$16674:$C$16705,INDIRECT("Coefficients!$CC$2:$CC$33"))))))</f>
      </c>
      <c r="BD527" s="8">
        <f>IF(OR($B527="",$C527="",$D527="",$E527="",$F527="",$G527="",$H527="",$I527="",$J527="",$K527="",$L527=""),"",IF($B527="Female",1/(1+EXP(-SUMPRODUCT(Engine!$C$16674:$C$16705,INDIRECT("Coefficients!$CD$2:$CD$33")))),1/(1+EXP(-SUMPRODUCT(Engine!$C$16674:$C$16705,INDIRECT("Coefficients!$CE$2:$CE$33"))))))</f>
      </c>
      <c r="BE527" s="8">
        <f>IF(OR($B527="",$C527="",$D527="",$E527="",$F527="",$G527="",$H527="",$I527="",$J527="",$K527="",$L527=""),"",IF($B527="Female",1/(1+EXP(-SUMPRODUCT(Engine!$C$16674:$C$16705,INDIRECT("Coefficients!$CF$2:$CF$33")))),1/(1+EXP(-SUMPRODUCT(Engine!$C$16674:$C$16705,INDIRECT("Coefficients!$CG$2:$CG$33"))))))</f>
      </c>
      <c r="BF527" s="8">
        <f>IF(OR($B527="",$C527="",$D527="",$E527="",$F527="",$G527="",$H527="",$I527="",$J527="",$K527="",$L527=""),"",IF($B527="Female",1/(1+EXP(-SUMPRODUCT(Engine!$C$16674:$C$16705,INDIRECT("Coefficients!$CH$2:$CH$33")))),1/(1+EXP(-SUMPRODUCT(Engine!$C$16674:$C$16705,INDIRECT("Coefficients!$CI$2:$CI$33"))))))</f>
      </c>
      <c r="BG527" s="8">
        <f>IF(OR($B527="",$C527="",$D527="",$E527="",$F527="",$G527="",$H527="",$I527="",$J527="",$K527="",$L527=""),"",IF($B527="Female",1/(1+EXP(-SUMPRODUCT(Engine!$C$16674:$C$16705,INDIRECT("Coefficients!$CJ$2:$CJ$33")))),1/(1+EXP(-SUMPRODUCT(Engine!$C$16674:$C$16705,INDIRECT("Coefficients!$CK$2:$CK$33"))))))</f>
      </c>
      <c r="BH527" s="8">
        <f>IF(OR($B527="",$C527="",$D527="",$E527="",$F527="",$G527="",$H527="",$I527="",$J527="",$K527="",$L527=""),"",IF($B527="Female",1/(1+EXP(-SUMPRODUCT(Engine!$C$16674:$C$16705,INDIRECT("Coefficients!$CL$2:$CL$33")))),1/(1+EXP(-SUMPRODUCT(Engine!$C$16674:$C$16705,INDIRECT("Coefficients!$CM$2:$CM$33"))))))</f>
      </c>
      <c r="BI527" s="8">
        <f>IF(OR($B527="",$C527="",$D527="",$E527="",$F527="",$G527="",$H527="",$I527="",$J527="",$K527="",$L527=""),"",IF($B527="Female",1/(1+EXP(-SUMPRODUCT(Engine!$C$16674:$C$16705,INDIRECT("Coefficients!$CN$2:$CN$33")))),1/(1+EXP(-SUMPRODUCT(Engine!$C$16674:$C$16705,INDIRECT("Coefficients!$CO$2:$CO$33"))))))</f>
      </c>
      <c r="BJ527" s="8">
        <f>IF(OR($B527="",$C527="",$D527="",$E527="",$F527="",$G527="",$H527="",$I527="",$J527="",$K527="",$L527=""),"",IF($B527="Female",1/(1+EXP(-SUMPRODUCT(Engine!$C$16674:$C$16705,INDIRECT("Coefficients!$CP$2:$CP$33")))),1/(1+EXP(-SUMPRODUCT(Engine!$C$16674:$C$16705,INDIRECT("Coefficients!$CQ$2:$CQ$33"))))))</f>
      </c>
      <c r="BK527" s="8">
        <f>IF(OR($B527="",$C527="",$D527="",$E527="",$F527="",$G527="",$H527="",$I527="",$J527="",$K527="",$L527=""),"",IF($B527="Female",1/(1+EXP(-SUMPRODUCT(Engine!$C$16674:$C$16705,INDIRECT("Coefficients!$CR$2:$CR$33")))),1/(1+EXP(-SUMPRODUCT(Engine!$C$16674:$C$16705,INDIRECT("Coefficients!$CS$2:$CS$33"))))))</f>
      </c>
      <c r="BL527" s="8">
        <f>IF(OR($B527="",$C527="",$D527="",$E527="",$F527="",$G527="",$H527="",$I527="",$J527="",$K527="",$L527=""),"",IF($B527="Female",1/(1+EXP(-SUMPRODUCT(Engine!$C$16674:$C$16705,INDIRECT("Coefficients!$CT$2:$CT$33")))),1/(1+EXP(-SUMPRODUCT(Engine!$C$16674:$C$16705,INDIRECT("Coefficients!$CU$2:$CU$33"))))))</f>
      </c>
      <c r="BM527" s="8">
        <f>IF(OR($B527="",$C527="",$D527="",$E527="",$F527="",$G527="",$H527="",$I527="",$J527="",$K527="",$L527=""),"",IF($B527="Female",1/(1+EXP(-SUMPRODUCT(Engine!$C$16674:$C$16705,INDIRECT("Coefficients!$CV$2:$CV$33")))),1/(1+EXP(-SUMPRODUCT(Engine!$C$16674:$C$16705,INDIRECT("Coefficients!$CW$2:$CW$33"))))))</f>
      </c>
    </row>
    <row r="528" spans="1:65" x14ac:dyDescent="0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8">
        <f>IF(OR($B528="",$C528="",$D528="",$E528="",$F528="",$G528="",$H528="",$I528="",$J528="",$K528="",$L528=""),"",IF($B528="Female",1/(1+EXP(-SUMPRODUCT(Engine!$C$16706:$C$16737,INDIRECT("Coefficients!$B$2:$B$33")))),1/(1+EXP(-SUMPRODUCT(Engine!$C$16706:$C$16737,INDIRECT("Coefficients!$C$2:$C$33"))))))</f>
      </c>
      <c r="Q528" s="8">
        <f>IF(OR($B528="",$C528="",$D528="",$E528="",$F528="",$G528="",$H528="",$I528="",$J528="",$K528="",$L528=""),"",IF($B528="Female",1/(1+EXP(-SUMPRODUCT(Engine!$C$16706:$C$16737,INDIRECT("Coefficients!$D$2:$D$33")))),1/(1+EXP(-SUMPRODUCT(Engine!$C$16706:$C$16737,INDIRECT("Coefficients!$E$2:$E$33"))))))</f>
      </c>
      <c r="R528" s="8">
        <f>IF(OR($B528="",$C528="",$D528="",$E528="",$F528="",$G528="",$H528="",$I528="",$J528="",$K528="",$L528=""),"",IF($B528="Female",1/(1+EXP(-SUMPRODUCT(Engine!$C$16706:$C$16737,INDIRECT("Coefficients!$F$2:$F$33")))),1/(1+EXP(-SUMPRODUCT(Engine!$C$16706:$C$16737,INDIRECT("Coefficients!$G$2:$G$33"))))))</f>
      </c>
      <c r="S528" s="8">
        <f>IF(OR($B528="",$C528="",$D528="",$E528="",$F528="",$G528="",$H528="",$I528="",$J528="",$K528="",$L528=""),"",IF($B528="Female",1/(1+EXP(-SUMPRODUCT(Engine!$C$16706:$C$16737,INDIRECT("Coefficients!$H$2:$H$33")))),1/(1+EXP(-SUMPRODUCT(Engine!$C$16706:$C$16737,INDIRECT("Coefficients!$I$2:$I$33"))))))</f>
      </c>
      <c r="T528" s="8">
        <f>IF(OR($B528="",$C528="",$D528="",$E528="",$F528="",$G528="",$H528="",$I528="",$J528="",$K528="",$L528=""),"",IF($B528="Female",1/(1+EXP(-SUMPRODUCT(Engine!$C$16706:$C$16737,INDIRECT("Coefficients!$J$2:$J$33")))),1/(1+EXP(-SUMPRODUCT(Engine!$C$16706:$C$16737,INDIRECT("Coefficients!$K$2:$K$33"))))))</f>
      </c>
      <c r="U528" s="8">
        <f>IF(OR($B528="",$C528="",$D528="",$E528="",$F528="",$G528="",$H528="",$I528="",$J528="",$K528="",$L528=""),"",IF($B528="Female",1/(1+EXP(-SUMPRODUCT(Engine!$C$16706:$C$16737,INDIRECT("Coefficients!$L$2:$L$33")))),1/(1+EXP(-SUMPRODUCT(Engine!$C$16706:$C$16737,INDIRECT("Coefficients!$M$2:$M$33"))))))</f>
      </c>
      <c r="V528" s="8">
        <f>IF(OR($B528="",$C528="",$D528="",$E528="",$F528="",$G528="",$H528="",$I528="",$J528="",$K528="",$L528=""),"",IF($B528="Female",1/(1+EXP(-SUMPRODUCT(Engine!$C$16706:$C$16737,INDIRECT("Coefficients!$N$2:$N$33")))),1/(1+EXP(-SUMPRODUCT(Engine!$C$16706:$C$16737,INDIRECT("Coefficients!$O$2:$O$33"))))))</f>
      </c>
      <c r="W528" s="8">
        <f>IF(OR($B528="",$C528="",$D528="",$E528="",$F528="",$G528="",$H528="",$I528="",$J528="",$K528="",$L528=""),"",IF($B528="Female",1/(1+EXP(-SUMPRODUCT(Engine!$C$16706:$C$16737,INDIRECT("Coefficients!$P$2:$P$33")))),1/(1+EXP(-SUMPRODUCT(Engine!$C$16706:$C$16737,INDIRECT("Coefficients!$Q$2:$Q$33"))))))</f>
      </c>
      <c r="X528" s="8">
        <f>IF(OR($B528="",$C528="",$D528="",$E528="",$F528="",$G528="",$H528="",$I528="",$J528="",$K528="",$L528=""),"",IF($B528="Female",1/(1+EXP(-SUMPRODUCT(Engine!$C$16706:$C$16737,INDIRECT("Coefficients!$R$2:$R$33")))),1/(1+EXP(-SUMPRODUCT(Engine!$C$16706:$C$16737,INDIRECT("Coefficients!$S$2:$S$33"))))))</f>
      </c>
      <c r="Y528" s="8">
        <f>IF(OR($B528="",$C528="",$D528="",$E528="",$F528="",$G528="",$H528="",$I528="",$J528="",$K528="",$L528=""),"",IF($B528="Female",1/(1+EXP(-SUMPRODUCT(Engine!$C$16706:$C$16737,INDIRECT("Coefficients!$T$2:$T$33")))),1/(1+EXP(-SUMPRODUCT(Engine!$C$16706:$C$16737,INDIRECT("Coefficients!$U$2:$U$33"))))))</f>
      </c>
      <c r="Z528" s="8">
        <f>IF(OR($B528="",$C528="",$D528="",$E528="",$F528="",$G528="",$H528="",$I528="",$J528="",$K528="",$L528=""),"",IF($B528="Female",1/(1+EXP(-SUMPRODUCT(Engine!$C$16706:$C$16737,INDIRECT("Coefficients!$V$2:$V$33")))),1/(1+EXP(-SUMPRODUCT(Engine!$C$16706:$C$16737,INDIRECT("Coefficients!$W$2:$W$33"))))))</f>
      </c>
      <c r="AA528" s="8">
        <f>IF(OR($B528="",$C528="",$D528="",$E528="",$F528="",$G528="",$H528="",$I528="",$J528="",$K528="",$L528=""),"",IF($B528="Female",1/(1+EXP(-SUMPRODUCT(Engine!$C$16706:$C$16737,INDIRECT("Coefficients!$X$2:$X$33")))),1/(1+EXP(-SUMPRODUCT(Engine!$C$16706:$C$16737,INDIRECT("Coefficients!$Y$2:$Y$33"))))))</f>
      </c>
      <c r="AB528" s="8">
        <f>IF(OR($B528="",$C528="",$D528="",$E528="",$F528="",$G528="",$H528="",$I528="",$J528="",$K528="",$L528=""),"",IF($B528="Female",1/(1+EXP(-SUMPRODUCT(Engine!$C$16706:$C$16737,INDIRECT("Coefficients!$Z$2:$Z$33")))),1/(1+EXP(-SUMPRODUCT(Engine!$C$16706:$C$16737,INDIRECT("Coefficients!$AA$2:$AA$33"))))))</f>
      </c>
      <c r="AC528" s="8">
        <f>IF(OR($B528="",$C528="",$D528="",$E528="",$F528="",$G528="",$H528="",$I528="",$J528="",$K528="",$L528=""),"",IF($B528="Female",1/(1+EXP(-SUMPRODUCT(Engine!$C$16706:$C$16737,INDIRECT("Coefficients!$AB$2:$AB$33")))),1/(1+EXP(-SUMPRODUCT(Engine!$C$16706:$C$16737,INDIRECT("Coefficients!$AC$2:$AC$33"))))))</f>
      </c>
      <c r="AD528" s="8">
        <f>IF(OR($B528="",$C528="",$D528="",$E528="",$F528="",$G528="",$H528="",$I528="",$J528="",$K528="",$L528=""),"",IF($B528="Female",1/(1+EXP(-SUMPRODUCT(Engine!$C$16706:$C$16737,INDIRECT("Coefficients!$AD$2:$AD$33")))),1/(1+EXP(-SUMPRODUCT(Engine!$C$16706:$C$16737,INDIRECT("Coefficients!$AE$2:$AE$33"))))))</f>
      </c>
      <c r="AE528" s="8">
        <f>IF(OR($B528="",$C528="",$D528="",$E528="",$F528="",$G528="",$H528="",$I528="",$J528="",$K528="",$L528=""),"",IF($B528="Female",1/(1+EXP(-SUMPRODUCT(Engine!$C$16706:$C$16737,INDIRECT("Coefficients!$AF$2:$AF$33")))),1/(1+EXP(-SUMPRODUCT(Engine!$C$16706:$C$16737,INDIRECT("Coefficients!$AG$2:$AG$33"))))))</f>
      </c>
      <c r="AF528" s="8">
        <f>IF(OR($B528="",$C528="",$D528="",$E528="",$F528="",$G528="",$H528="",$I528="",$J528="",$K528="",$L528=""),"",IF($B528="Female",1/(1+EXP(-SUMPRODUCT(Engine!$C$16706:$C$16737,INDIRECT("Coefficients!$AH$2:$AH$33")))),1/(1+EXP(-SUMPRODUCT(Engine!$C$16706:$C$16737,INDIRECT("Coefficients!$AI$2:$AI$33"))))))</f>
      </c>
      <c r="AG528" s="8">
        <f>IF(OR($B528="",$C528="",$D528="",$E528="",$F528="",$G528="",$H528="",$I528="",$J528="",$K528="",$L528=""),"",IF($B528="Female",1/(1+EXP(-SUMPRODUCT(Engine!$C$16706:$C$16737,INDIRECT("Coefficients!$AJ$2:$AJ$33")))),1/(1+EXP(-SUMPRODUCT(Engine!$C$16706:$C$16737,INDIRECT("Coefficients!$AK$2:$AK$33"))))))</f>
      </c>
      <c r="AH528" s="8">
        <f>IF(OR($B528="",$C528="",$D528="",$E528="",$F528="",$G528="",$H528="",$I528="",$J528="",$K528="",$L528=""),"",IF($B528="Female",1/(1+EXP(-SUMPRODUCT(Engine!$C$16706:$C$16737,INDIRECT("Coefficients!$AL$2:$AL$33")))),1/(1+EXP(-SUMPRODUCT(Engine!$C$16706:$C$16737,INDIRECT("Coefficients!$AM$2:$AM$33"))))))</f>
      </c>
      <c r="AI528" s="8">
        <f>IF(OR($B528="",$C528="",$D528="",$E528="",$F528="",$G528="",$H528="",$I528="",$J528="",$K528="",$L528=""),"",IF($B528="Female",1/(1+EXP(-SUMPRODUCT(Engine!$C$16706:$C$16737,INDIRECT("Coefficients!$AN$2:$AN$33")))),1/(1+EXP(-SUMPRODUCT(Engine!$C$16706:$C$16737,INDIRECT("Coefficients!$AO$2:$AO$33"))))))</f>
      </c>
      <c r="AJ528" s="8">
        <f>IF(OR($B528="",$C528="",$D528="",$E528="",$F528="",$G528="",$H528="",$I528="",$J528="",$K528="",$L528=""),"",IF($B528="Female",1/(1+EXP(-SUMPRODUCT(Engine!$C$16706:$C$16737,INDIRECT("Coefficients!$AP$2:$AP$33")))),1/(1+EXP(-SUMPRODUCT(Engine!$C$16706:$C$16737,INDIRECT("Coefficients!$AQ$2:$AQ$33"))))))</f>
      </c>
      <c r="AK528" s="8">
        <f>IF(OR($B528="",$C528="",$D528="",$E528="",$F528="",$G528="",$H528="",$I528="",$J528="",$K528="",$L528=""),"",IF($B528="Female",1/(1+EXP(-SUMPRODUCT(Engine!$C$16706:$C$16737,INDIRECT("Coefficients!$AR$2:$AR$33")))),1/(1+EXP(-SUMPRODUCT(Engine!$C$16706:$C$16737,INDIRECT("Coefficients!$AS$2:$AS$33"))))))</f>
      </c>
      <c r="AL528" s="8">
        <f>IF(OR($B528="",$C528="",$D528="",$E528="",$F528="",$G528="",$H528="",$I528="",$J528="",$K528="",$L528=""),"",IF($B528="Female",1/(1+EXP(-SUMPRODUCT(Engine!$C$16706:$C$16737,INDIRECT("Coefficients!$AT$2:$AT$33")))),1/(1+EXP(-SUMPRODUCT(Engine!$C$16706:$C$16737,INDIRECT("Coefficients!$AU$2:$AU$33"))))))</f>
      </c>
      <c r="AM528" s="8">
        <f>IF(OR($B528="",$C528="",$D528="",$E528="",$F528="",$G528="",$H528="",$I528="",$J528="",$K528="",$L528=""),"",IF($B528="Female",1/(1+EXP(-SUMPRODUCT(Engine!$C$16706:$C$16737,INDIRECT("Coefficients!$AV$2:$AV$33")))),1/(1+EXP(-SUMPRODUCT(Engine!$C$16706:$C$16737,INDIRECT("Coefficients!$AW$2:$AW$33"))))))</f>
      </c>
      <c r="AN528" s="8">
        <f>IF(OR($B528="",$C528="",$D528="",$E528="",$F528="",$G528="",$H528="",$I528="",$J528="",$K528="",$L528=""),"",IF($B528="Female",1/(1+EXP(-SUMPRODUCT(Engine!$C$16706:$C$16737,INDIRECT("Coefficients!$AX$2:$AX$33")))),1/(1+EXP(-SUMPRODUCT(Engine!$C$16706:$C$16737,INDIRECT("Coefficients!$AY$2:$AY$33"))))))</f>
      </c>
      <c r="AO528" s="8">
        <f>IF(OR($B528="",$C528="",$D528="",$E528="",$F528="",$G528="",$H528="",$I528="",$J528="",$K528="",$L528=""),"",IF($B528="Female",1/(1+EXP(-SUMPRODUCT(Engine!$C$16706:$C$16737,INDIRECT("Coefficients!$AZ$2:$AZ$33")))),1/(1+EXP(-SUMPRODUCT(Engine!$C$16706:$C$16737,INDIRECT("Coefficients!$BA$2:$BA$33"))))))</f>
      </c>
      <c r="AP528" s="8">
        <f>IF(OR($B528="",$C528="",$D528="",$E528="",$F528="",$G528="",$H528="",$I528="",$J528="",$K528="",$L528=""),"",IF($B528="Female",1/(1+EXP(-SUMPRODUCT(Engine!$C$16706:$C$16737,INDIRECT("Coefficients!$BB$2:$BB$33")))),1/(1+EXP(-SUMPRODUCT(Engine!$C$16706:$C$16737,INDIRECT("Coefficients!$BC$2:$BC$33"))))))</f>
      </c>
      <c r="AQ528" s="8">
        <f>IF(OR($B528="",$C528="",$D528="",$E528="",$F528="",$G528="",$H528="",$I528="",$J528="",$K528="",$L528=""),"",IF($B528="Female",1/(1+EXP(-SUMPRODUCT(Engine!$C$16706:$C$16737,INDIRECT("Coefficients!$BD$2:$BD$33")))),1/(1+EXP(-SUMPRODUCT(Engine!$C$16706:$C$16737,INDIRECT("Coefficients!$BE$2:$BE$33"))))))</f>
      </c>
      <c r="AR528" s="8">
        <f>IF(OR($B528="",$C528="",$D528="",$E528="",$F528="",$G528="",$H528="",$I528="",$J528="",$K528="",$L528=""),"",IF($B528="Female",1/(1+EXP(-SUMPRODUCT(Engine!$C$16706:$C$16737,INDIRECT("Coefficients!$BF$2:$BF$33")))),1/(1+EXP(-SUMPRODUCT(Engine!$C$16706:$C$16737,INDIRECT("Coefficients!$BG$2:$BG$33"))))))</f>
      </c>
      <c r="AS528" s="8">
        <f>IF(OR($B528="",$C528="",$D528="",$E528="",$F528="",$G528="",$H528="",$I528="",$J528="",$K528="",$L528=""),"",IF($B528="Female",1/(1+EXP(-SUMPRODUCT(Engine!$C$16706:$C$16737,INDIRECT("Coefficients!$BH$2:$BH$33")))),1/(1+EXP(-SUMPRODUCT(Engine!$C$16706:$C$16737,INDIRECT("Coefficients!$BI$2:$BI$33"))))))</f>
      </c>
      <c r="AT528" s="8">
        <f>IF(OR($B528="",$C528="",$D528="",$E528="",$F528="",$G528="",$H528="",$I528="",$J528="",$K528="",$L528=""),"",IF($B528="Female",1/(1+EXP(-SUMPRODUCT(Engine!$C$16706:$C$16737,INDIRECT("Coefficients!$BJ$2:$BJ$33")))),1/(1+EXP(-SUMPRODUCT(Engine!$C$16706:$C$16737,INDIRECT("Coefficients!$BK$2:$BK$33"))))))</f>
      </c>
      <c r="AU528" s="8">
        <f>IF(OR($B528="",$C528="",$D528="",$E528="",$F528="",$G528="",$H528="",$I528="",$J528="",$K528="",$L528=""),"",IF($B528="Female",1/(1+EXP(-SUMPRODUCT(Engine!$C$16706:$C$16737,INDIRECT("Coefficients!$BL$2:$BL$33")))),1/(1+EXP(-SUMPRODUCT(Engine!$C$16706:$C$16737,INDIRECT("Coefficients!$BM$2:$BM$33"))))))</f>
      </c>
      <c r="AV528" s="8">
        <f>IF(OR($B528="",$C528="",$D528="",$E528="",$F528="",$G528="",$H528="",$I528="",$J528="",$K528="",$L528=""),"",IF($B528="Female",1/(1+EXP(-SUMPRODUCT(Engine!$C$16706:$C$16737,INDIRECT("Coefficients!$BN$2:$BN$33")))),1/(1+EXP(-SUMPRODUCT(Engine!$C$16706:$C$16737,INDIRECT("Coefficients!$BO$2:$BO$33"))))))</f>
      </c>
      <c r="AW528" s="8">
        <f>IF(OR($B528="",$C528="",$D528="",$E528="",$F528="",$G528="",$H528="",$I528="",$J528="",$K528="",$L528=""),"",IF($B528="Female",1/(1+EXP(-SUMPRODUCT(Engine!$C$16706:$C$16737,INDIRECT("Coefficients!$BP$2:$BP$33")))),1/(1+EXP(-SUMPRODUCT(Engine!$C$16706:$C$16737,INDIRECT("Coefficients!$BQ$2:$BQ$33"))))))</f>
      </c>
      <c r="AX528" s="8">
        <f>IF(OR($B528="",$C528="",$D528="",$E528="",$F528="",$G528="",$H528="",$I528="",$J528="",$K528="",$L528=""),"",IF($B528="Female",1/(1+EXP(-SUMPRODUCT(Engine!$C$16706:$C$16737,INDIRECT("Coefficients!$BR$2:$BR$33")))),1/(1+EXP(-SUMPRODUCT(Engine!$C$16706:$C$16737,INDIRECT("Coefficients!$BS$2:$BS$33"))))))</f>
      </c>
      <c r="AY528" s="8">
        <f>IF(OR($B528="",$C528="",$D528="",$E528="",$F528="",$G528="",$H528="",$I528="",$J528="",$K528="",$L528=""),"",IF($B528="Female",1/(1+EXP(-SUMPRODUCT(Engine!$C$16706:$C$16737,INDIRECT("Coefficients!$BT$2:$BT$33")))),1/(1+EXP(-SUMPRODUCT(Engine!$C$16706:$C$16737,INDIRECT("Coefficients!$BU$2:$BU$33"))))))</f>
      </c>
      <c r="AZ528" s="8">
        <f>IF(OR($B528="",$C528="",$D528="",$E528="",$F528="",$G528="",$H528="",$I528="",$J528="",$K528="",$L528=""),"",IF($B528="Female",1/(1+EXP(-SUMPRODUCT(Engine!$C$16706:$C$16737,INDIRECT("Coefficients!$BV$2:$BV$33")))),1/(1+EXP(-SUMPRODUCT(Engine!$C$16706:$C$16737,INDIRECT("Coefficients!$BW$2:$BW$33"))))))</f>
      </c>
      <c r="BA528" s="8">
        <f>IF(OR($B528="",$C528="",$D528="",$E528="",$F528="",$G528="",$H528="",$I528="",$J528="",$K528="",$L528=""),"",IF($B528="Female",1/(1+EXP(-SUMPRODUCT(Engine!$C$16706:$C$16737,INDIRECT("Coefficients!$BX$2:$BX$33")))),1/(1+EXP(-SUMPRODUCT(Engine!$C$16706:$C$16737,INDIRECT("Coefficients!$BY$2:$BY$33"))))))</f>
      </c>
      <c r="BB528" s="8">
        <f>IF(OR($B528="",$C528="",$D528="",$E528="",$F528="",$G528="",$H528="",$I528="",$J528="",$K528="",$L528=""),"",IF($B528="Female",1/(1+EXP(-SUMPRODUCT(Engine!$C$16706:$C$16737,INDIRECT("Coefficients!$BZ$2:$BZ$33")))),1/(1+EXP(-SUMPRODUCT(Engine!$C$16706:$C$16737,INDIRECT("Coefficients!$CA$2:$CA$33"))))))</f>
      </c>
      <c r="BC528" s="8">
        <f>IF(OR($B528="",$C528="",$D528="",$E528="",$F528="",$G528="",$H528="",$I528="",$J528="",$K528="",$L528=""),"",IF($B528="Female",1/(1+EXP(-SUMPRODUCT(Engine!$C$16706:$C$16737,INDIRECT("Coefficients!$CB$2:$CB$33")))),1/(1+EXP(-SUMPRODUCT(Engine!$C$16706:$C$16737,INDIRECT("Coefficients!$CC$2:$CC$33"))))))</f>
      </c>
      <c r="BD528" s="8">
        <f>IF(OR($B528="",$C528="",$D528="",$E528="",$F528="",$G528="",$H528="",$I528="",$J528="",$K528="",$L528=""),"",IF($B528="Female",1/(1+EXP(-SUMPRODUCT(Engine!$C$16706:$C$16737,INDIRECT("Coefficients!$CD$2:$CD$33")))),1/(1+EXP(-SUMPRODUCT(Engine!$C$16706:$C$16737,INDIRECT("Coefficients!$CE$2:$CE$33"))))))</f>
      </c>
      <c r="BE528" s="8">
        <f>IF(OR($B528="",$C528="",$D528="",$E528="",$F528="",$G528="",$H528="",$I528="",$J528="",$K528="",$L528=""),"",IF($B528="Female",1/(1+EXP(-SUMPRODUCT(Engine!$C$16706:$C$16737,INDIRECT("Coefficients!$CF$2:$CF$33")))),1/(1+EXP(-SUMPRODUCT(Engine!$C$16706:$C$16737,INDIRECT("Coefficients!$CG$2:$CG$33"))))))</f>
      </c>
      <c r="BF528" s="8">
        <f>IF(OR($B528="",$C528="",$D528="",$E528="",$F528="",$G528="",$H528="",$I528="",$J528="",$K528="",$L528=""),"",IF($B528="Female",1/(1+EXP(-SUMPRODUCT(Engine!$C$16706:$C$16737,INDIRECT("Coefficients!$CH$2:$CH$33")))),1/(1+EXP(-SUMPRODUCT(Engine!$C$16706:$C$16737,INDIRECT("Coefficients!$CI$2:$CI$33"))))))</f>
      </c>
      <c r="BG528" s="8">
        <f>IF(OR($B528="",$C528="",$D528="",$E528="",$F528="",$G528="",$H528="",$I528="",$J528="",$K528="",$L528=""),"",IF($B528="Female",1/(1+EXP(-SUMPRODUCT(Engine!$C$16706:$C$16737,INDIRECT("Coefficients!$CJ$2:$CJ$33")))),1/(1+EXP(-SUMPRODUCT(Engine!$C$16706:$C$16737,INDIRECT("Coefficients!$CK$2:$CK$33"))))))</f>
      </c>
      <c r="BH528" s="8">
        <f>IF(OR($B528="",$C528="",$D528="",$E528="",$F528="",$G528="",$H528="",$I528="",$J528="",$K528="",$L528=""),"",IF($B528="Female",1/(1+EXP(-SUMPRODUCT(Engine!$C$16706:$C$16737,INDIRECT("Coefficients!$CL$2:$CL$33")))),1/(1+EXP(-SUMPRODUCT(Engine!$C$16706:$C$16737,INDIRECT("Coefficients!$CM$2:$CM$33"))))))</f>
      </c>
      <c r="BI528" s="8">
        <f>IF(OR($B528="",$C528="",$D528="",$E528="",$F528="",$G528="",$H528="",$I528="",$J528="",$K528="",$L528=""),"",IF($B528="Female",1/(1+EXP(-SUMPRODUCT(Engine!$C$16706:$C$16737,INDIRECT("Coefficients!$CN$2:$CN$33")))),1/(1+EXP(-SUMPRODUCT(Engine!$C$16706:$C$16737,INDIRECT("Coefficients!$CO$2:$CO$33"))))))</f>
      </c>
      <c r="BJ528" s="8">
        <f>IF(OR($B528="",$C528="",$D528="",$E528="",$F528="",$G528="",$H528="",$I528="",$J528="",$K528="",$L528=""),"",IF($B528="Female",1/(1+EXP(-SUMPRODUCT(Engine!$C$16706:$C$16737,INDIRECT("Coefficients!$CP$2:$CP$33")))),1/(1+EXP(-SUMPRODUCT(Engine!$C$16706:$C$16737,INDIRECT("Coefficients!$CQ$2:$CQ$33"))))))</f>
      </c>
      <c r="BK528" s="8">
        <f>IF(OR($B528="",$C528="",$D528="",$E528="",$F528="",$G528="",$H528="",$I528="",$J528="",$K528="",$L528=""),"",IF($B528="Female",1/(1+EXP(-SUMPRODUCT(Engine!$C$16706:$C$16737,INDIRECT("Coefficients!$CR$2:$CR$33")))),1/(1+EXP(-SUMPRODUCT(Engine!$C$16706:$C$16737,INDIRECT("Coefficients!$CS$2:$CS$33"))))))</f>
      </c>
      <c r="BL528" s="8">
        <f>IF(OR($B528="",$C528="",$D528="",$E528="",$F528="",$G528="",$H528="",$I528="",$J528="",$K528="",$L528=""),"",IF($B528="Female",1/(1+EXP(-SUMPRODUCT(Engine!$C$16706:$C$16737,INDIRECT("Coefficients!$CT$2:$CT$33")))),1/(1+EXP(-SUMPRODUCT(Engine!$C$16706:$C$16737,INDIRECT("Coefficients!$CU$2:$CU$33"))))))</f>
      </c>
      <c r="BM528" s="8">
        <f>IF(OR($B528="",$C528="",$D528="",$E528="",$F528="",$G528="",$H528="",$I528="",$J528="",$K528="",$L528=""),"",IF($B528="Female",1/(1+EXP(-SUMPRODUCT(Engine!$C$16706:$C$16737,INDIRECT("Coefficients!$CV$2:$CV$33")))),1/(1+EXP(-SUMPRODUCT(Engine!$C$16706:$C$16737,INDIRECT("Coefficients!$CW$2:$CW$33"))))))</f>
      </c>
    </row>
    <row r="529" spans="1:65" x14ac:dyDescent="0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8">
        <f>IF(OR($B529="",$C529="",$D529="",$E529="",$F529="",$G529="",$H529="",$I529="",$J529="",$K529="",$L529=""),"",IF($B529="Female",1/(1+EXP(-SUMPRODUCT(Engine!$C$16738:$C$16769,INDIRECT("Coefficients!$B$2:$B$33")))),1/(1+EXP(-SUMPRODUCT(Engine!$C$16738:$C$16769,INDIRECT("Coefficients!$C$2:$C$33"))))))</f>
      </c>
      <c r="Q529" s="8">
        <f>IF(OR($B529="",$C529="",$D529="",$E529="",$F529="",$G529="",$H529="",$I529="",$J529="",$K529="",$L529=""),"",IF($B529="Female",1/(1+EXP(-SUMPRODUCT(Engine!$C$16738:$C$16769,INDIRECT("Coefficients!$D$2:$D$33")))),1/(1+EXP(-SUMPRODUCT(Engine!$C$16738:$C$16769,INDIRECT("Coefficients!$E$2:$E$33"))))))</f>
      </c>
      <c r="R529" s="8">
        <f>IF(OR($B529="",$C529="",$D529="",$E529="",$F529="",$G529="",$H529="",$I529="",$J529="",$K529="",$L529=""),"",IF($B529="Female",1/(1+EXP(-SUMPRODUCT(Engine!$C$16738:$C$16769,INDIRECT("Coefficients!$F$2:$F$33")))),1/(1+EXP(-SUMPRODUCT(Engine!$C$16738:$C$16769,INDIRECT("Coefficients!$G$2:$G$33"))))))</f>
      </c>
      <c r="S529" s="8">
        <f>IF(OR($B529="",$C529="",$D529="",$E529="",$F529="",$G529="",$H529="",$I529="",$J529="",$K529="",$L529=""),"",IF($B529="Female",1/(1+EXP(-SUMPRODUCT(Engine!$C$16738:$C$16769,INDIRECT("Coefficients!$H$2:$H$33")))),1/(1+EXP(-SUMPRODUCT(Engine!$C$16738:$C$16769,INDIRECT("Coefficients!$I$2:$I$33"))))))</f>
      </c>
      <c r="T529" s="8">
        <f>IF(OR($B529="",$C529="",$D529="",$E529="",$F529="",$G529="",$H529="",$I529="",$J529="",$K529="",$L529=""),"",IF($B529="Female",1/(1+EXP(-SUMPRODUCT(Engine!$C$16738:$C$16769,INDIRECT("Coefficients!$J$2:$J$33")))),1/(1+EXP(-SUMPRODUCT(Engine!$C$16738:$C$16769,INDIRECT("Coefficients!$K$2:$K$33"))))))</f>
      </c>
      <c r="U529" s="8">
        <f>IF(OR($B529="",$C529="",$D529="",$E529="",$F529="",$G529="",$H529="",$I529="",$J529="",$K529="",$L529=""),"",IF($B529="Female",1/(1+EXP(-SUMPRODUCT(Engine!$C$16738:$C$16769,INDIRECT("Coefficients!$L$2:$L$33")))),1/(1+EXP(-SUMPRODUCT(Engine!$C$16738:$C$16769,INDIRECT("Coefficients!$M$2:$M$33"))))))</f>
      </c>
      <c r="V529" s="8">
        <f>IF(OR($B529="",$C529="",$D529="",$E529="",$F529="",$G529="",$H529="",$I529="",$J529="",$K529="",$L529=""),"",IF($B529="Female",1/(1+EXP(-SUMPRODUCT(Engine!$C$16738:$C$16769,INDIRECT("Coefficients!$N$2:$N$33")))),1/(1+EXP(-SUMPRODUCT(Engine!$C$16738:$C$16769,INDIRECT("Coefficients!$O$2:$O$33"))))))</f>
      </c>
      <c r="W529" s="8">
        <f>IF(OR($B529="",$C529="",$D529="",$E529="",$F529="",$G529="",$H529="",$I529="",$J529="",$K529="",$L529=""),"",IF($B529="Female",1/(1+EXP(-SUMPRODUCT(Engine!$C$16738:$C$16769,INDIRECT("Coefficients!$P$2:$P$33")))),1/(1+EXP(-SUMPRODUCT(Engine!$C$16738:$C$16769,INDIRECT("Coefficients!$Q$2:$Q$33"))))))</f>
      </c>
      <c r="X529" s="8">
        <f>IF(OR($B529="",$C529="",$D529="",$E529="",$F529="",$G529="",$H529="",$I529="",$J529="",$K529="",$L529=""),"",IF($B529="Female",1/(1+EXP(-SUMPRODUCT(Engine!$C$16738:$C$16769,INDIRECT("Coefficients!$R$2:$R$33")))),1/(1+EXP(-SUMPRODUCT(Engine!$C$16738:$C$16769,INDIRECT("Coefficients!$S$2:$S$33"))))))</f>
      </c>
      <c r="Y529" s="8">
        <f>IF(OR($B529="",$C529="",$D529="",$E529="",$F529="",$G529="",$H529="",$I529="",$J529="",$K529="",$L529=""),"",IF($B529="Female",1/(1+EXP(-SUMPRODUCT(Engine!$C$16738:$C$16769,INDIRECT("Coefficients!$T$2:$T$33")))),1/(1+EXP(-SUMPRODUCT(Engine!$C$16738:$C$16769,INDIRECT("Coefficients!$U$2:$U$33"))))))</f>
      </c>
      <c r="Z529" s="8">
        <f>IF(OR($B529="",$C529="",$D529="",$E529="",$F529="",$G529="",$H529="",$I529="",$J529="",$K529="",$L529=""),"",IF($B529="Female",1/(1+EXP(-SUMPRODUCT(Engine!$C$16738:$C$16769,INDIRECT("Coefficients!$V$2:$V$33")))),1/(1+EXP(-SUMPRODUCT(Engine!$C$16738:$C$16769,INDIRECT("Coefficients!$W$2:$W$33"))))))</f>
      </c>
      <c r="AA529" s="8">
        <f>IF(OR($B529="",$C529="",$D529="",$E529="",$F529="",$G529="",$H529="",$I529="",$J529="",$K529="",$L529=""),"",IF($B529="Female",1/(1+EXP(-SUMPRODUCT(Engine!$C$16738:$C$16769,INDIRECT("Coefficients!$X$2:$X$33")))),1/(1+EXP(-SUMPRODUCT(Engine!$C$16738:$C$16769,INDIRECT("Coefficients!$Y$2:$Y$33"))))))</f>
      </c>
      <c r="AB529" s="8">
        <f>IF(OR($B529="",$C529="",$D529="",$E529="",$F529="",$G529="",$H529="",$I529="",$J529="",$K529="",$L529=""),"",IF($B529="Female",1/(1+EXP(-SUMPRODUCT(Engine!$C$16738:$C$16769,INDIRECT("Coefficients!$Z$2:$Z$33")))),1/(1+EXP(-SUMPRODUCT(Engine!$C$16738:$C$16769,INDIRECT("Coefficients!$AA$2:$AA$33"))))))</f>
      </c>
      <c r="AC529" s="8">
        <f>IF(OR($B529="",$C529="",$D529="",$E529="",$F529="",$G529="",$H529="",$I529="",$J529="",$K529="",$L529=""),"",IF($B529="Female",1/(1+EXP(-SUMPRODUCT(Engine!$C$16738:$C$16769,INDIRECT("Coefficients!$AB$2:$AB$33")))),1/(1+EXP(-SUMPRODUCT(Engine!$C$16738:$C$16769,INDIRECT("Coefficients!$AC$2:$AC$33"))))))</f>
      </c>
      <c r="AD529" s="8">
        <f>IF(OR($B529="",$C529="",$D529="",$E529="",$F529="",$G529="",$H529="",$I529="",$J529="",$K529="",$L529=""),"",IF($B529="Female",1/(1+EXP(-SUMPRODUCT(Engine!$C$16738:$C$16769,INDIRECT("Coefficients!$AD$2:$AD$33")))),1/(1+EXP(-SUMPRODUCT(Engine!$C$16738:$C$16769,INDIRECT("Coefficients!$AE$2:$AE$33"))))))</f>
      </c>
      <c r="AE529" s="8">
        <f>IF(OR($B529="",$C529="",$D529="",$E529="",$F529="",$G529="",$H529="",$I529="",$J529="",$K529="",$L529=""),"",IF($B529="Female",1/(1+EXP(-SUMPRODUCT(Engine!$C$16738:$C$16769,INDIRECT("Coefficients!$AF$2:$AF$33")))),1/(1+EXP(-SUMPRODUCT(Engine!$C$16738:$C$16769,INDIRECT("Coefficients!$AG$2:$AG$33"))))))</f>
      </c>
      <c r="AF529" s="8">
        <f>IF(OR($B529="",$C529="",$D529="",$E529="",$F529="",$G529="",$H529="",$I529="",$J529="",$K529="",$L529=""),"",IF($B529="Female",1/(1+EXP(-SUMPRODUCT(Engine!$C$16738:$C$16769,INDIRECT("Coefficients!$AH$2:$AH$33")))),1/(1+EXP(-SUMPRODUCT(Engine!$C$16738:$C$16769,INDIRECT("Coefficients!$AI$2:$AI$33"))))))</f>
      </c>
      <c r="AG529" s="8">
        <f>IF(OR($B529="",$C529="",$D529="",$E529="",$F529="",$G529="",$H529="",$I529="",$J529="",$K529="",$L529=""),"",IF($B529="Female",1/(1+EXP(-SUMPRODUCT(Engine!$C$16738:$C$16769,INDIRECT("Coefficients!$AJ$2:$AJ$33")))),1/(1+EXP(-SUMPRODUCT(Engine!$C$16738:$C$16769,INDIRECT("Coefficients!$AK$2:$AK$33"))))))</f>
      </c>
      <c r="AH529" s="8">
        <f>IF(OR($B529="",$C529="",$D529="",$E529="",$F529="",$G529="",$H529="",$I529="",$J529="",$K529="",$L529=""),"",IF($B529="Female",1/(1+EXP(-SUMPRODUCT(Engine!$C$16738:$C$16769,INDIRECT("Coefficients!$AL$2:$AL$33")))),1/(1+EXP(-SUMPRODUCT(Engine!$C$16738:$C$16769,INDIRECT("Coefficients!$AM$2:$AM$33"))))))</f>
      </c>
      <c r="AI529" s="8">
        <f>IF(OR($B529="",$C529="",$D529="",$E529="",$F529="",$G529="",$H529="",$I529="",$J529="",$K529="",$L529=""),"",IF($B529="Female",1/(1+EXP(-SUMPRODUCT(Engine!$C$16738:$C$16769,INDIRECT("Coefficients!$AN$2:$AN$33")))),1/(1+EXP(-SUMPRODUCT(Engine!$C$16738:$C$16769,INDIRECT("Coefficients!$AO$2:$AO$33"))))))</f>
      </c>
      <c r="AJ529" s="8">
        <f>IF(OR($B529="",$C529="",$D529="",$E529="",$F529="",$G529="",$H529="",$I529="",$J529="",$K529="",$L529=""),"",IF($B529="Female",1/(1+EXP(-SUMPRODUCT(Engine!$C$16738:$C$16769,INDIRECT("Coefficients!$AP$2:$AP$33")))),1/(1+EXP(-SUMPRODUCT(Engine!$C$16738:$C$16769,INDIRECT("Coefficients!$AQ$2:$AQ$33"))))))</f>
      </c>
      <c r="AK529" s="8">
        <f>IF(OR($B529="",$C529="",$D529="",$E529="",$F529="",$G529="",$H529="",$I529="",$J529="",$K529="",$L529=""),"",IF($B529="Female",1/(1+EXP(-SUMPRODUCT(Engine!$C$16738:$C$16769,INDIRECT("Coefficients!$AR$2:$AR$33")))),1/(1+EXP(-SUMPRODUCT(Engine!$C$16738:$C$16769,INDIRECT("Coefficients!$AS$2:$AS$33"))))))</f>
      </c>
      <c r="AL529" s="8">
        <f>IF(OR($B529="",$C529="",$D529="",$E529="",$F529="",$G529="",$H529="",$I529="",$J529="",$K529="",$L529=""),"",IF($B529="Female",1/(1+EXP(-SUMPRODUCT(Engine!$C$16738:$C$16769,INDIRECT("Coefficients!$AT$2:$AT$33")))),1/(1+EXP(-SUMPRODUCT(Engine!$C$16738:$C$16769,INDIRECT("Coefficients!$AU$2:$AU$33"))))))</f>
      </c>
      <c r="AM529" s="8">
        <f>IF(OR($B529="",$C529="",$D529="",$E529="",$F529="",$G529="",$H529="",$I529="",$J529="",$K529="",$L529=""),"",IF($B529="Female",1/(1+EXP(-SUMPRODUCT(Engine!$C$16738:$C$16769,INDIRECT("Coefficients!$AV$2:$AV$33")))),1/(1+EXP(-SUMPRODUCT(Engine!$C$16738:$C$16769,INDIRECT("Coefficients!$AW$2:$AW$33"))))))</f>
      </c>
      <c r="AN529" s="8">
        <f>IF(OR($B529="",$C529="",$D529="",$E529="",$F529="",$G529="",$H529="",$I529="",$J529="",$K529="",$L529=""),"",IF($B529="Female",1/(1+EXP(-SUMPRODUCT(Engine!$C$16738:$C$16769,INDIRECT("Coefficients!$AX$2:$AX$33")))),1/(1+EXP(-SUMPRODUCT(Engine!$C$16738:$C$16769,INDIRECT("Coefficients!$AY$2:$AY$33"))))))</f>
      </c>
      <c r="AO529" s="8">
        <f>IF(OR($B529="",$C529="",$D529="",$E529="",$F529="",$G529="",$H529="",$I529="",$J529="",$K529="",$L529=""),"",IF($B529="Female",1/(1+EXP(-SUMPRODUCT(Engine!$C$16738:$C$16769,INDIRECT("Coefficients!$AZ$2:$AZ$33")))),1/(1+EXP(-SUMPRODUCT(Engine!$C$16738:$C$16769,INDIRECT("Coefficients!$BA$2:$BA$33"))))))</f>
      </c>
      <c r="AP529" s="8">
        <f>IF(OR($B529="",$C529="",$D529="",$E529="",$F529="",$G529="",$H529="",$I529="",$J529="",$K529="",$L529=""),"",IF($B529="Female",1/(1+EXP(-SUMPRODUCT(Engine!$C$16738:$C$16769,INDIRECT("Coefficients!$BB$2:$BB$33")))),1/(1+EXP(-SUMPRODUCT(Engine!$C$16738:$C$16769,INDIRECT("Coefficients!$BC$2:$BC$33"))))))</f>
      </c>
      <c r="AQ529" s="8">
        <f>IF(OR($B529="",$C529="",$D529="",$E529="",$F529="",$G529="",$H529="",$I529="",$J529="",$K529="",$L529=""),"",IF($B529="Female",1/(1+EXP(-SUMPRODUCT(Engine!$C$16738:$C$16769,INDIRECT("Coefficients!$BD$2:$BD$33")))),1/(1+EXP(-SUMPRODUCT(Engine!$C$16738:$C$16769,INDIRECT("Coefficients!$BE$2:$BE$33"))))))</f>
      </c>
      <c r="AR529" s="8">
        <f>IF(OR($B529="",$C529="",$D529="",$E529="",$F529="",$G529="",$H529="",$I529="",$J529="",$K529="",$L529=""),"",IF($B529="Female",1/(1+EXP(-SUMPRODUCT(Engine!$C$16738:$C$16769,INDIRECT("Coefficients!$BF$2:$BF$33")))),1/(1+EXP(-SUMPRODUCT(Engine!$C$16738:$C$16769,INDIRECT("Coefficients!$BG$2:$BG$33"))))))</f>
      </c>
      <c r="AS529" s="8">
        <f>IF(OR($B529="",$C529="",$D529="",$E529="",$F529="",$G529="",$H529="",$I529="",$J529="",$K529="",$L529=""),"",IF($B529="Female",1/(1+EXP(-SUMPRODUCT(Engine!$C$16738:$C$16769,INDIRECT("Coefficients!$BH$2:$BH$33")))),1/(1+EXP(-SUMPRODUCT(Engine!$C$16738:$C$16769,INDIRECT("Coefficients!$BI$2:$BI$33"))))))</f>
      </c>
      <c r="AT529" s="8">
        <f>IF(OR($B529="",$C529="",$D529="",$E529="",$F529="",$G529="",$H529="",$I529="",$J529="",$K529="",$L529=""),"",IF($B529="Female",1/(1+EXP(-SUMPRODUCT(Engine!$C$16738:$C$16769,INDIRECT("Coefficients!$BJ$2:$BJ$33")))),1/(1+EXP(-SUMPRODUCT(Engine!$C$16738:$C$16769,INDIRECT("Coefficients!$BK$2:$BK$33"))))))</f>
      </c>
      <c r="AU529" s="8">
        <f>IF(OR($B529="",$C529="",$D529="",$E529="",$F529="",$G529="",$H529="",$I529="",$J529="",$K529="",$L529=""),"",IF($B529="Female",1/(1+EXP(-SUMPRODUCT(Engine!$C$16738:$C$16769,INDIRECT("Coefficients!$BL$2:$BL$33")))),1/(1+EXP(-SUMPRODUCT(Engine!$C$16738:$C$16769,INDIRECT("Coefficients!$BM$2:$BM$33"))))))</f>
      </c>
      <c r="AV529" s="8">
        <f>IF(OR($B529="",$C529="",$D529="",$E529="",$F529="",$G529="",$H529="",$I529="",$J529="",$K529="",$L529=""),"",IF($B529="Female",1/(1+EXP(-SUMPRODUCT(Engine!$C$16738:$C$16769,INDIRECT("Coefficients!$BN$2:$BN$33")))),1/(1+EXP(-SUMPRODUCT(Engine!$C$16738:$C$16769,INDIRECT("Coefficients!$BO$2:$BO$33"))))))</f>
      </c>
      <c r="AW529" s="8">
        <f>IF(OR($B529="",$C529="",$D529="",$E529="",$F529="",$G529="",$H529="",$I529="",$J529="",$K529="",$L529=""),"",IF($B529="Female",1/(1+EXP(-SUMPRODUCT(Engine!$C$16738:$C$16769,INDIRECT("Coefficients!$BP$2:$BP$33")))),1/(1+EXP(-SUMPRODUCT(Engine!$C$16738:$C$16769,INDIRECT("Coefficients!$BQ$2:$BQ$33"))))))</f>
      </c>
      <c r="AX529" s="8">
        <f>IF(OR($B529="",$C529="",$D529="",$E529="",$F529="",$G529="",$H529="",$I529="",$J529="",$K529="",$L529=""),"",IF($B529="Female",1/(1+EXP(-SUMPRODUCT(Engine!$C$16738:$C$16769,INDIRECT("Coefficients!$BR$2:$BR$33")))),1/(1+EXP(-SUMPRODUCT(Engine!$C$16738:$C$16769,INDIRECT("Coefficients!$BS$2:$BS$33"))))))</f>
      </c>
      <c r="AY529" s="8">
        <f>IF(OR($B529="",$C529="",$D529="",$E529="",$F529="",$G529="",$H529="",$I529="",$J529="",$K529="",$L529=""),"",IF($B529="Female",1/(1+EXP(-SUMPRODUCT(Engine!$C$16738:$C$16769,INDIRECT("Coefficients!$BT$2:$BT$33")))),1/(1+EXP(-SUMPRODUCT(Engine!$C$16738:$C$16769,INDIRECT("Coefficients!$BU$2:$BU$33"))))))</f>
      </c>
      <c r="AZ529" s="8">
        <f>IF(OR($B529="",$C529="",$D529="",$E529="",$F529="",$G529="",$H529="",$I529="",$J529="",$K529="",$L529=""),"",IF($B529="Female",1/(1+EXP(-SUMPRODUCT(Engine!$C$16738:$C$16769,INDIRECT("Coefficients!$BV$2:$BV$33")))),1/(1+EXP(-SUMPRODUCT(Engine!$C$16738:$C$16769,INDIRECT("Coefficients!$BW$2:$BW$33"))))))</f>
      </c>
      <c r="BA529" s="8">
        <f>IF(OR($B529="",$C529="",$D529="",$E529="",$F529="",$G529="",$H529="",$I529="",$J529="",$K529="",$L529=""),"",IF($B529="Female",1/(1+EXP(-SUMPRODUCT(Engine!$C$16738:$C$16769,INDIRECT("Coefficients!$BX$2:$BX$33")))),1/(1+EXP(-SUMPRODUCT(Engine!$C$16738:$C$16769,INDIRECT("Coefficients!$BY$2:$BY$33"))))))</f>
      </c>
      <c r="BB529" s="8">
        <f>IF(OR($B529="",$C529="",$D529="",$E529="",$F529="",$G529="",$H529="",$I529="",$J529="",$K529="",$L529=""),"",IF($B529="Female",1/(1+EXP(-SUMPRODUCT(Engine!$C$16738:$C$16769,INDIRECT("Coefficients!$BZ$2:$BZ$33")))),1/(1+EXP(-SUMPRODUCT(Engine!$C$16738:$C$16769,INDIRECT("Coefficients!$CA$2:$CA$33"))))))</f>
      </c>
      <c r="BC529" s="8">
        <f>IF(OR($B529="",$C529="",$D529="",$E529="",$F529="",$G529="",$H529="",$I529="",$J529="",$K529="",$L529=""),"",IF($B529="Female",1/(1+EXP(-SUMPRODUCT(Engine!$C$16738:$C$16769,INDIRECT("Coefficients!$CB$2:$CB$33")))),1/(1+EXP(-SUMPRODUCT(Engine!$C$16738:$C$16769,INDIRECT("Coefficients!$CC$2:$CC$33"))))))</f>
      </c>
      <c r="BD529" s="8">
        <f>IF(OR($B529="",$C529="",$D529="",$E529="",$F529="",$G529="",$H529="",$I529="",$J529="",$K529="",$L529=""),"",IF($B529="Female",1/(1+EXP(-SUMPRODUCT(Engine!$C$16738:$C$16769,INDIRECT("Coefficients!$CD$2:$CD$33")))),1/(1+EXP(-SUMPRODUCT(Engine!$C$16738:$C$16769,INDIRECT("Coefficients!$CE$2:$CE$33"))))))</f>
      </c>
      <c r="BE529" s="8">
        <f>IF(OR($B529="",$C529="",$D529="",$E529="",$F529="",$G529="",$H529="",$I529="",$J529="",$K529="",$L529=""),"",IF($B529="Female",1/(1+EXP(-SUMPRODUCT(Engine!$C$16738:$C$16769,INDIRECT("Coefficients!$CF$2:$CF$33")))),1/(1+EXP(-SUMPRODUCT(Engine!$C$16738:$C$16769,INDIRECT("Coefficients!$CG$2:$CG$33"))))))</f>
      </c>
      <c r="BF529" s="8">
        <f>IF(OR($B529="",$C529="",$D529="",$E529="",$F529="",$G529="",$H529="",$I529="",$J529="",$K529="",$L529=""),"",IF($B529="Female",1/(1+EXP(-SUMPRODUCT(Engine!$C$16738:$C$16769,INDIRECT("Coefficients!$CH$2:$CH$33")))),1/(1+EXP(-SUMPRODUCT(Engine!$C$16738:$C$16769,INDIRECT("Coefficients!$CI$2:$CI$33"))))))</f>
      </c>
      <c r="BG529" s="8">
        <f>IF(OR($B529="",$C529="",$D529="",$E529="",$F529="",$G529="",$H529="",$I529="",$J529="",$K529="",$L529=""),"",IF($B529="Female",1/(1+EXP(-SUMPRODUCT(Engine!$C$16738:$C$16769,INDIRECT("Coefficients!$CJ$2:$CJ$33")))),1/(1+EXP(-SUMPRODUCT(Engine!$C$16738:$C$16769,INDIRECT("Coefficients!$CK$2:$CK$33"))))))</f>
      </c>
      <c r="BH529" s="8">
        <f>IF(OR($B529="",$C529="",$D529="",$E529="",$F529="",$G529="",$H529="",$I529="",$J529="",$K529="",$L529=""),"",IF($B529="Female",1/(1+EXP(-SUMPRODUCT(Engine!$C$16738:$C$16769,INDIRECT("Coefficients!$CL$2:$CL$33")))),1/(1+EXP(-SUMPRODUCT(Engine!$C$16738:$C$16769,INDIRECT("Coefficients!$CM$2:$CM$33"))))))</f>
      </c>
      <c r="BI529" s="8">
        <f>IF(OR($B529="",$C529="",$D529="",$E529="",$F529="",$G529="",$H529="",$I529="",$J529="",$K529="",$L529=""),"",IF($B529="Female",1/(1+EXP(-SUMPRODUCT(Engine!$C$16738:$C$16769,INDIRECT("Coefficients!$CN$2:$CN$33")))),1/(1+EXP(-SUMPRODUCT(Engine!$C$16738:$C$16769,INDIRECT("Coefficients!$CO$2:$CO$33"))))))</f>
      </c>
      <c r="BJ529" s="8">
        <f>IF(OR($B529="",$C529="",$D529="",$E529="",$F529="",$G529="",$H529="",$I529="",$J529="",$K529="",$L529=""),"",IF($B529="Female",1/(1+EXP(-SUMPRODUCT(Engine!$C$16738:$C$16769,INDIRECT("Coefficients!$CP$2:$CP$33")))),1/(1+EXP(-SUMPRODUCT(Engine!$C$16738:$C$16769,INDIRECT("Coefficients!$CQ$2:$CQ$33"))))))</f>
      </c>
      <c r="BK529" s="8">
        <f>IF(OR($B529="",$C529="",$D529="",$E529="",$F529="",$G529="",$H529="",$I529="",$J529="",$K529="",$L529=""),"",IF($B529="Female",1/(1+EXP(-SUMPRODUCT(Engine!$C$16738:$C$16769,INDIRECT("Coefficients!$CR$2:$CR$33")))),1/(1+EXP(-SUMPRODUCT(Engine!$C$16738:$C$16769,INDIRECT("Coefficients!$CS$2:$CS$33"))))))</f>
      </c>
      <c r="BL529" s="8">
        <f>IF(OR($B529="",$C529="",$D529="",$E529="",$F529="",$G529="",$H529="",$I529="",$J529="",$K529="",$L529=""),"",IF($B529="Female",1/(1+EXP(-SUMPRODUCT(Engine!$C$16738:$C$16769,INDIRECT("Coefficients!$CT$2:$CT$33")))),1/(1+EXP(-SUMPRODUCT(Engine!$C$16738:$C$16769,INDIRECT("Coefficients!$CU$2:$CU$33"))))))</f>
      </c>
      <c r="BM529" s="8">
        <f>IF(OR($B529="",$C529="",$D529="",$E529="",$F529="",$G529="",$H529="",$I529="",$J529="",$K529="",$L529=""),"",IF($B529="Female",1/(1+EXP(-SUMPRODUCT(Engine!$C$16738:$C$16769,INDIRECT("Coefficients!$CV$2:$CV$33")))),1/(1+EXP(-SUMPRODUCT(Engine!$C$16738:$C$16769,INDIRECT("Coefficients!$CW$2:$CW$33"))))))</f>
      </c>
    </row>
    <row r="530" spans="1:65" x14ac:dyDescent="0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8">
        <f>IF(OR($B530="",$C530="",$D530="",$E530="",$F530="",$G530="",$H530="",$I530="",$J530="",$K530="",$L530=""),"",IF($B530="Female",1/(1+EXP(-SUMPRODUCT(Engine!$C$16770:$C$16801,INDIRECT("Coefficients!$B$2:$B$33")))),1/(1+EXP(-SUMPRODUCT(Engine!$C$16770:$C$16801,INDIRECT("Coefficients!$C$2:$C$33"))))))</f>
      </c>
      <c r="Q530" s="8">
        <f>IF(OR($B530="",$C530="",$D530="",$E530="",$F530="",$G530="",$H530="",$I530="",$J530="",$K530="",$L530=""),"",IF($B530="Female",1/(1+EXP(-SUMPRODUCT(Engine!$C$16770:$C$16801,INDIRECT("Coefficients!$D$2:$D$33")))),1/(1+EXP(-SUMPRODUCT(Engine!$C$16770:$C$16801,INDIRECT("Coefficients!$E$2:$E$33"))))))</f>
      </c>
      <c r="R530" s="8">
        <f>IF(OR($B530="",$C530="",$D530="",$E530="",$F530="",$G530="",$H530="",$I530="",$J530="",$K530="",$L530=""),"",IF($B530="Female",1/(1+EXP(-SUMPRODUCT(Engine!$C$16770:$C$16801,INDIRECT("Coefficients!$F$2:$F$33")))),1/(1+EXP(-SUMPRODUCT(Engine!$C$16770:$C$16801,INDIRECT("Coefficients!$G$2:$G$33"))))))</f>
      </c>
      <c r="S530" s="8">
        <f>IF(OR($B530="",$C530="",$D530="",$E530="",$F530="",$G530="",$H530="",$I530="",$J530="",$K530="",$L530=""),"",IF($B530="Female",1/(1+EXP(-SUMPRODUCT(Engine!$C$16770:$C$16801,INDIRECT("Coefficients!$H$2:$H$33")))),1/(1+EXP(-SUMPRODUCT(Engine!$C$16770:$C$16801,INDIRECT("Coefficients!$I$2:$I$33"))))))</f>
      </c>
      <c r="T530" s="8">
        <f>IF(OR($B530="",$C530="",$D530="",$E530="",$F530="",$G530="",$H530="",$I530="",$J530="",$K530="",$L530=""),"",IF($B530="Female",1/(1+EXP(-SUMPRODUCT(Engine!$C$16770:$C$16801,INDIRECT("Coefficients!$J$2:$J$33")))),1/(1+EXP(-SUMPRODUCT(Engine!$C$16770:$C$16801,INDIRECT("Coefficients!$K$2:$K$33"))))))</f>
      </c>
      <c r="U530" s="8">
        <f>IF(OR($B530="",$C530="",$D530="",$E530="",$F530="",$G530="",$H530="",$I530="",$J530="",$K530="",$L530=""),"",IF($B530="Female",1/(1+EXP(-SUMPRODUCT(Engine!$C$16770:$C$16801,INDIRECT("Coefficients!$L$2:$L$33")))),1/(1+EXP(-SUMPRODUCT(Engine!$C$16770:$C$16801,INDIRECT("Coefficients!$M$2:$M$33"))))))</f>
      </c>
      <c r="V530" s="8">
        <f>IF(OR($B530="",$C530="",$D530="",$E530="",$F530="",$G530="",$H530="",$I530="",$J530="",$K530="",$L530=""),"",IF($B530="Female",1/(1+EXP(-SUMPRODUCT(Engine!$C$16770:$C$16801,INDIRECT("Coefficients!$N$2:$N$33")))),1/(1+EXP(-SUMPRODUCT(Engine!$C$16770:$C$16801,INDIRECT("Coefficients!$O$2:$O$33"))))))</f>
      </c>
      <c r="W530" s="8">
        <f>IF(OR($B530="",$C530="",$D530="",$E530="",$F530="",$G530="",$H530="",$I530="",$J530="",$K530="",$L530=""),"",IF($B530="Female",1/(1+EXP(-SUMPRODUCT(Engine!$C$16770:$C$16801,INDIRECT("Coefficients!$P$2:$P$33")))),1/(1+EXP(-SUMPRODUCT(Engine!$C$16770:$C$16801,INDIRECT("Coefficients!$Q$2:$Q$33"))))))</f>
      </c>
      <c r="X530" s="8">
        <f>IF(OR($B530="",$C530="",$D530="",$E530="",$F530="",$G530="",$H530="",$I530="",$J530="",$K530="",$L530=""),"",IF($B530="Female",1/(1+EXP(-SUMPRODUCT(Engine!$C$16770:$C$16801,INDIRECT("Coefficients!$R$2:$R$33")))),1/(1+EXP(-SUMPRODUCT(Engine!$C$16770:$C$16801,INDIRECT("Coefficients!$S$2:$S$33"))))))</f>
      </c>
      <c r="Y530" s="8">
        <f>IF(OR($B530="",$C530="",$D530="",$E530="",$F530="",$G530="",$H530="",$I530="",$J530="",$K530="",$L530=""),"",IF($B530="Female",1/(1+EXP(-SUMPRODUCT(Engine!$C$16770:$C$16801,INDIRECT("Coefficients!$T$2:$T$33")))),1/(1+EXP(-SUMPRODUCT(Engine!$C$16770:$C$16801,INDIRECT("Coefficients!$U$2:$U$33"))))))</f>
      </c>
      <c r="Z530" s="8">
        <f>IF(OR($B530="",$C530="",$D530="",$E530="",$F530="",$G530="",$H530="",$I530="",$J530="",$K530="",$L530=""),"",IF($B530="Female",1/(1+EXP(-SUMPRODUCT(Engine!$C$16770:$C$16801,INDIRECT("Coefficients!$V$2:$V$33")))),1/(1+EXP(-SUMPRODUCT(Engine!$C$16770:$C$16801,INDIRECT("Coefficients!$W$2:$W$33"))))))</f>
      </c>
      <c r="AA530" s="8">
        <f>IF(OR($B530="",$C530="",$D530="",$E530="",$F530="",$G530="",$H530="",$I530="",$J530="",$K530="",$L530=""),"",IF($B530="Female",1/(1+EXP(-SUMPRODUCT(Engine!$C$16770:$C$16801,INDIRECT("Coefficients!$X$2:$X$33")))),1/(1+EXP(-SUMPRODUCT(Engine!$C$16770:$C$16801,INDIRECT("Coefficients!$Y$2:$Y$33"))))))</f>
      </c>
      <c r="AB530" s="8">
        <f>IF(OR($B530="",$C530="",$D530="",$E530="",$F530="",$G530="",$H530="",$I530="",$J530="",$K530="",$L530=""),"",IF($B530="Female",1/(1+EXP(-SUMPRODUCT(Engine!$C$16770:$C$16801,INDIRECT("Coefficients!$Z$2:$Z$33")))),1/(1+EXP(-SUMPRODUCT(Engine!$C$16770:$C$16801,INDIRECT("Coefficients!$AA$2:$AA$33"))))))</f>
      </c>
      <c r="AC530" s="8">
        <f>IF(OR($B530="",$C530="",$D530="",$E530="",$F530="",$G530="",$H530="",$I530="",$J530="",$K530="",$L530=""),"",IF($B530="Female",1/(1+EXP(-SUMPRODUCT(Engine!$C$16770:$C$16801,INDIRECT("Coefficients!$AB$2:$AB$33")))),1/(1+EXP(-SUMPRODUCT(Engine!$C$16770:$C$16801,INDIRECT("Coefficients!$AC$2:$AC$33"))))))</f>
      </c>
      <c r="AD530" s="8">
        <f>IF(OR($B530="",$C530="",$D530="",$E530="",$F530="",$G530="",$H530="",$I530="",$J530="",$K530="",$L530=""),"",IF($B530="Female",1/(1+EXP(-SUMPRODUCT(Engine!$C$16770:$C$16801,INDIRECT("Coefficients!$AD$2:$AD$33")))),1/(1+EXP(-SUMPRODUCT(Engine!$C$16770:$C$16801,INDIRECT("Coefficients!$AE$2:$AE$33"))))))</f>
      </c>
      <c r="AE530" s="8">
        <f>IF(OR($B530="",$C530="",$D530="",$E530="",$F530="",$G530="",$H530="",$I530="",$J530="",$K530="",$L530=""),"",IF($B530="Female",1/(1+EXP(-SUMPRODUCT(Engine!$C$16770:$C$16801,INDIRECT("Coefficients!$AF$2:$AF$33")))),1/(1+EXP(-SUMPRODUCT(Engine!$C$16770:$C$16801,INDIRECT("Coefficients!$AG$2:$AG$33"))))))</f>
      </c>
      <c r="AF530" s="8">
        <f>IF(OR($B530="",$C530="",$D530="",$E530="",$F530="",$G530="",$H530="",$I530="",$J530="",$K530="",$L530=""),"",IF($B530="Female",1/(1+EXP(-SUMPRODUCT(Engine!$C$16770:$C$16801,INDIRECT("Coefficients!$AH$2:$AH$33")))),1/(1+EXP(-SUMPRODUCT(Engine!$C$16770:$C$16801,INDIRECT("Coefficients!$AI$2:$AI$33"))))))</f>
      </c>
      <c r="AG530" s="8">
        <f>IF(OR($B530="",$C530="",$D530="",$E530="",$F530="",$G530="",$H530="",$I530="",$J530="",$K530="",$L530=""),"",IF($B530="Female",1/(1+EXP(-SUMPRODUCT(Engine!$C$16770:$C$16801,INDIRECT("Coefficients!$AJ$2:$AJ$33")))),1/(1+EXP(-SUMPRODUCT(Engine!$C$16770:$C$16801,INDIRECT("Coefficients!$AK$2:$AK$33"))))))</f>
      </c>
      <c r="AH530" s="8">
        <f>IF(OR($B530="",$C530="",$D530="",$E530="",$F530="",$G530="",$H530="",$I530="",$J530="",$K530="",$L530=""),"",IF($B530="Female",1/(1+EXP(-SUMPRODUCT(Engine!$C$16770:$C$16801,INDIRECT("Coefficients!$AL$2:$AL$33")))),1/(1+EXP(-SUMPRODUCT(Engine!$C$16770:$C$16801,INDIRECT("Coefficients!$AM$2:$AM$33"))))))</f>
      </c>
      <c r="AI530" s="8">
        <f>IF(OR($B530="",$C530="",$D530="",$E530="",$F530="",$G530="",$H530="",$I530="",$J530="",$K530="",$L530=""),"",IF($B530="Female",1/(1+EXP(-SUMPRODUCT(Engine!$C$16770:$C$16801,INDIRECT("Coefficients!$AN$2:$AN$33")))),1/(1+EXP(-SUMPRODUCT(Engine!$C$16770:$C$16801,INDIRECT("Coefficients!$AO$2:$AO$33"))))))</f>
      </c>
      <c r="AJ530" s="8">
        <f>IF(OR($B530="",$C530="",$D530="",$E530="",$F530="",$G530="",$H530="",$I530="",$J530="",$K530="",$L530=""),"",IF($B530="Female",1/(1+EXP(-SUMPRODUCT(Engine!$C$16770:$C$16801,INDIRECT("Coefficients!$AP$2:$AP$33")))),1/(1+EXP(-SUMPRODUCT(Engine!$C$16770:$C$16801,INDIRECT("Coefficients!$AQ$2:$AQ$33"))))))</f>
      </c>
      <c r="AK530" s="8">
        <f>IF(OR($B530="",$C530="",$D530="",$E530="",$F530="",$G530="",$H530="",$I530="",$J530="",$K530="",$L530=""),"",IF($B530="Female",1/(1+EXP(-SUMPRODUCT(Engine!$C$16770:$C$16801,INDIRECT("Coefficients!$AR$2:$AR$33")))),1/(1+EXP(-SUMPRODUCT(Engine!$C$16770:$C$16801,INDIRECT("Coefficients!$AS$2:$AS$33"))))))</f>
      </c>
      <c r="AL530" s="8">
        <f>IF(OR($B530="",$C530="",$D530="",$E530="",$F530="",$G530="",$H530="",$I530="",$J530="",$K530="",$L530=""),"",IF($B530="Female",1/(1+EXP(-SUMPRODUCT(Engine!$C$16770:$C$16801,INDIRECT("Coefficients!$AT$2:$AT$33")))),1/(1+EXP(-SUMPRODUCT(Engine!$C$16770:$C$16801,INDIRECT("Coefficients!$AU$2:$AU$33"))))))</f>
      </c>
      <c r="AM530" s="8">
        <f>IF(OR($B530="",$C530="",$D530="",$E530="",$F530="",$G530="",$H530="",$I530="",$J530="",$K530="",$L530=""),"",IF($B530="Female",1/(1+EXP(-SUMPRODUCT(Engine!$C$16770:$C$16801,INDIRECT("Coefficients!$AV$2:$AV$33")))),1/(1+EXP(-SUMPRODUCT(Engine!$C$16770:$C$16801,INDIRECT("Coefficients!$AW$2:$AW$33"))))))</f>
      </c>
      <c r="AN530" s="8">
        <f>IF(OR($B530="",$C530="",$D530="",$E530="",$F530="",$G530="",$H530="",$I530="",$J530="",$K530="",$L530=""),"",IF($B530="Female",1/(1+EXP(-SUMPRODUCT(Engine!$C$16770:$C$16801,INDIRECT("Coefficients!$AX$2:$AX$33")))),1/(1+EXP(-SUMPRODUCT(Engine!$C$16770:$C$16801,INDIRECT("Coefficients!$AY$2:$AY$33"))))))</f>
      </c>
      <c r="AO530" s="8">
        <f>IF(OR($B530="",$C530="",$D530="",$E530="",$F530="",$G530="",$H530="",$I530="",$J530="",$K530="",$L530=""),"",IF($B530="Female",1/(1+EXP(-SUMPRODUCT(Engine!$C$16770:$C$16801,INDIRECT("Coefficients!$AZ$2:$AZ$33")))),1/(1+EXP(-SUMPRODUCT(Engine!$C$16770:$C$16801,INDIRECT("Coefficients!$BA$2:$BA$33"))))))</f>
      </c>
      <c r="AP530" s="8">
        <f>IF(OR($B530="",$C530="",$D530="",$E530="",$F530="",$G530="",$H530="",$I530="",$J530="",$K530="",$L530=""),"",IF($B530="Female",1/(1+EXP(-SUMPRODUCT(Engine!$C$16770:$C$16801,INDIRECT("Coefficients!$BB$2:$BB$33")))),1/(1+EXP(-SUMPRODUCT(Engine!$C$16770:$C$16801,INDIRECT("Coefficients!$BC$2:$BC$33"))))))</f>
      </c>
      <c r="AQ530" s="8">
        <f>IF(OR($B530="",$C530="",$D530="",$E530="",$F530="",$G530="",$H530="",$I530="",$J530="",$K530="",$L530=""),"",IF($B530="Female",1/(1+EXP(-SUMPRODUCT(Engine!$C$16770:$C$16801,INDIRECT("Coefficients!$BD$2:$BD$33")))),1/(1+EXP(-SUMPRODUCT(Engine!$C$16770:$C$16801,INDIRECT("Coefficients!$BE$2:$BE$33"))))))</f>
      </c>
      <c r="AR530" s="8">
        <f>IF(OR($B530="",$C530="",$D530="",$E530="",$F530="",$G530="",$H530="",$I530="",$J530="",$K530="",$L530=""),"",IF($B530="Female",1/(1+EXP(-SUMPRODUCT(Engine!$C$16770:$C$16801,INDIRECT("Coefficients!$BF$2:$BF$33")))),1/(1+EXP(-SUMPRODUCT(Engine!$C$16770:$C$16801,INDIRECT("Coefficients!$BG$2:$BG$33"))))))</f>
      </c>
      <c r="AS530" s="8">
        <f>IF(OR($B530="",$C530="",$D530="",$E530="",$F530="",$G530="",$H530="",$I530="",$J530="",$K530="",$L530=""),"",IF($B530="Female",1/(1+EXP(-SUMPRODUCT(Engine!$C$16770:$C$16801,INDIRECT("Coefficients!$BH$2:$BH$33")))),1/(1+EXP(-SUMPRODUCT(Engine!$C$16770:$C$16801,INDIRECT("Coefficients!$BI$2:$BI$33"))))))</f>
      </c>
      <c r="AT530" s="8">
        <f>IF(OR($B530="",$C530="",$D530="",$E530="",$F530="",$G530="",$H530="",$I530="",$J530="",$K530="",$L530=""),"",IF($B530="Female",1/(1+EXP(-SUMPRODUCT(Engine!$C$16770:$C$16801,INDIRECT("Coefficients!$BJ$2:$BJ$33")))),1/(1+EXP(-SUMPRODUCT(Engine!$C$16770:$C$16801,INDIRECT("Coefficients!$BK$2:$BK$33"))))))</f>
      </c>
      <c r="AU530" s="8">
        <f>IF(OR($B530="",$C530="",$D530="",$E530="",$F530="",$G530="",$H530="",$I530="",$J530="",$K530="",$L530=""),"",IF($B530="Female",1/(1+EXP(-SUMPRODUCT(Engine!$C$16770:$C$16801,INDIRECT("Coefficients!$BL$2:$BL$33")))),1/(1+EXP(-SUMPRODUCT(Engine!$C$16770:$C$16801,INDIRECT("Coefficients!$BM$2:$BM$33"))))))</f>
      </c>
      <c r="AV530" s="8">
        <f>IF(OR($B530="",$C530="",$D530="",$E530="",$F530="",$G530="",$H530="",$I530="",$J530="",$K530="",$L530=""),"",IF($B530="Female",1/(1+EXP(-SUMPRODUCT(Engine!$C$16770:$C$16801,INDIRECT("Coefficients!$BN$2:$BN$33")))),1/(1+EXP(-SUMPRODUCT(Engine!$C$16770:$C$16801,INDIRECT("Coefficients!$BO$2:$BO$33"))))))</f>
      </c>
      <c r="AW530" s="8">
        <f>IF(OR($B530="",$C530="",$D530="",$E530="",$F530="",$G530="",$H530="",$I530="",$J530="",$K530="",$L530=""),"",IF($B530="Female",1/(1+EXP(-SUMPRODUCT(Engine!$C$16770:$C$16801,INDIRECT("Coefficients!$BP$2:$BP$33")))),1/(1+EXP(-SUMPRODUCT(Engine!$C$16770:$C$16801,INDIRECT("Coefficients!$BQ$2:$BQ$33"))))))</f>
      </c>
      <c r="AX530" s="8">
        <f>IF(OR($B530="",$C530="",$D530="",$E530="",$F530="",$G530="",$H530="",$I530="",$J530="",$K530="",$L530=""),"",IF($B530="Female",1/(1+EXP(-SUMPRODUCT(Engine!$C$16770:$C$16801,INDIRECT("Coefficients!$BR$2:$BR$33")))),1/(1+EXP(-SUMPRODUCT(Engine!$C$16770:$C$16801,INDIRECT("Coefficients!$BS$2:$BS$33"))))))</f>
      </c>
      <c r="AY530" s="8">
        <f>IF(OR($B530="",$C530="",$D530="",$E530="",$F530="",$G530="",$H530="",$I530="",$J530="",$K530="",$L530=""),"",IF($B530="Female",1/(1+EXP(-SUMPRODUCT(Engine!$C$16770:$C$16801,INDIRECT("Coefficients!$BT$2:$BT$33")))),1/(1+EXP(-SUMPRODUCT(Engine!$C$16770:$C$16801,INDIRECT("Coefficients!$BU$2:$BU$33"))))))</f>
      </c>
      <c r="AZ530" s="8">
        <f>IF(OR($B530="",$C530="",$D530="",$E530="",$F530="",$G530="",$H530="",$I530="",$J530="",$K530="",$L530=""),"",IF($B530="Female",1/(1+EXP(-SUMPRODUCT(Engine!$C$16770:$C$16801,INDIRECT("Coefficients!$BV$2:$BV$33")))),1/(1+EXP(-SUMPRODUCT(Engine!$C$16770:$C$16801,INDIRECT("Coefficients!$BW$2:$BW$33"))))))</f>
      </c>
      <c r="BA530" s="8">
        <f>IF(OR($B530="",$C530="",$D530="",$E530="",$F530="",$G530="",$H530="",$I530="",$J530="",$K530="",$L530=""),"",IF($B530="Female",1/(1+EXP(-SUMPRODUCT(Engine!$C$16770:$C$16801,INDIRECT("Coefficients!$BX$2:$BX$33")))),1/(1+EXP(-SUMPRODUCT(Engine!$C$16770:$C$16801,INDIRECT("Coefficients!$BY$2:$BY$33"))))))</f>
      </c>
      <c r="BB530" s="8">
        <f>IF(OR($B530="",$C530="",$D530="",$E530="",$F530="",$G530="",$H530="",$I530="",$J530="",$K530="",$L530=""),"",IF($B530="Female",1/(1+EXP(-SUMPRODUCT(Engine!$C$16770:$C$16801,INDIRECT("Coefficients!$BZ$2:$BZ$33")))),1/(1+EXP(-SUMPRODUCT(Engine!$C$16770:$C$16801,INDIRECT("Coefficients!$CA$2:$CA$33"))))))</f>
      </c>
      <c r="BC530" s="8">
        <f>IF(OR($B530="",$C530="",$D530="",$E530="",$F530="",$G530="",$H530="",$I530="",$J530="",$K530="",$L530=""),"",IF($B530="Female",1/(1+EXP(-SUMPRODUCT(Engine!$C$16770:$C$16801,INDIRECT("Coefficients!$CB$2:$CB$33")))),1/(1+EXP(-SUMPRODUCT(Engine!$C$16770:$C$16801,INDIRECT("Coefficients!$CC$2:$CC$33"))))))</f>
      </c>
      <c r="BD530" s="8">
        <f>IF(OR($B530="",$C530="",$D530="",$E530="",$F530="",$G530="",$H530="",$I530="",$J530="",$K530="",$L530=""),"",IF($B530="Female",1/(1+EXP(-SUMPRODUCT(Engine!$C$16770:$C$16801,INDIRECT("Coefficients!$CD$2:$CD$33")))),1/(1+EXP(-SUMPRODUCT(Engine!$C$16770:$C$16801,INDIRECT("Coefficients!$CE$2:$CE$33"))))))</f>
      </c>
      <c r="BE530" s="8">
        <f>IF(OR($B530="",$C530="",$D530="",$E530="",$F530="",$G530="",$H530="",$I530="",$J530="",$K530="",$L530=""),"",IF($B530="Female",1/(1+EXP(-SUMPRODUCT(Engine!$C$16770:$C$16801,INDIRECT("Coefficients!$CF$2:$CF$33")))),1/(1+EXP(-SUMPRODUCT(Engine!$C$16770:$C$16801,INDIRECT("Coefficients!$CG$2:$CG$33"))))))</f>
      </c>
      <c r="BF530" s="8">
        <f>IF(OR($B530="",$C530="",$D530="",$E530="",$F530="",$G530="",$H530="",$I530="",$J530="",$K530="",$L530=""),"",IF($B530="Female",1/(1+EXP(-SUMPRODUCT(Engine!$C$16770:$C$16801,INDIRECT("Coefficients!$CH$2:$CH$33")))),1/(1+EXP(-SUMPRODUCT(Engine!$C$16770:$C$16801,INDIRECT("Coefficients!$CI$2:$CI$33"))))))</f>
      </c>
      <c r="BG530" s="8">
        <f>IF(OR($B530="",$C530="",$D530="",$E530="",$F530="",$G530="",$H530="",$I530="",$J530="",$K530="",$L530=""),"",IF($B530="Female",1/(1+EXP(-SUMPRODUCT(Engine!$C$16770:$C$16801,INDIRECT("Coefficients!$CJ$2:$CJ$33")))),1/(1+EXP(-SUMPRODUCT(Engine!$C$16770:$C$16801,INDIRECT("Coefficients!$CK$2:$CK$33"))))))</f>
      </c>
      <c r="BH530" s="8">
        <f>IF(OR($B530="",$C530="",$D530="",$E530="",$F530="",$G530="",$H530="",$I530="",$J530="",$K530="",$L530=""),"",IF($B530="Female",1/(1+EXP(-SUMPRODUCT(Engine!$C$16770:$C$16801,INDIRECT("Coefficients!$CL$2:$CL$33")))),1/(1+EXP(-SUMPRODUCT(Engine!$C$16770:$C$16801,INDIRECT("Coefficients!$CM$2:$CM$33"))))))</f>
      </c>
      <c r="BI530" s="8">
        <f>IF(OR($B530="",$C530="",$D530="",$E530="",$F530="",$G530="",$H530="",$I530="",$J530="",$K530="",$L530=""),"",IF($B530="Female",1/(1+EXP(-SUMPRODUCT(Engine!$C$16770:$C$16801,INDIRECT("Coefficients!$CN$2:$CN$33")))),1/(1+EXP(-SUMPRODUCT(Engine!$C$16770:$C$16801,INDIRECT("Coefficients!$CO$2:$CO$33"))))))</f>
      </c>
      <c r="BJ530" s="8">
        <f>IF(OR($B530="",$C530="",$D530="",$E530="",$F530="",$G530="",$H530="",$I530="",$J530="",$K530="",$L530=""),"",IF($B530="Female",1/(1+EXP(-SUMPRODUCT(Engine!$C$16770:$C$16801,INDIRECT("Coefficients!$CP$2:$CP$33")))),1/(1+EXP(-SUMPRODUCT(Engine!$C$16770:$C$16801,INDIRECT("Coefficients!$CQ$2:$CQ$33"))))))</f>
      </c>
      <c r="BK530" s="8">
        <f>IF(OR($B530="",$C530="",$D530="",$E530="",$F530="",$G530="",$H530="",$I530="",$J530="",$K530="",$L530=""),"",IF($B530="Female",1/(1+EXP(-SUMPRODUCT(Engine!$C$16770:$C$16801,INDIRECT("Coefficients!$CR$2:$CR$33")))),1/(1+EXP(-SUMPRODUCT(Engine!$C$16770:$C$16801,INDIRECT("Coefficients!$CS$2:$CS$33"))))))</f>
      </c>
      <c r="BL530" s="8">
        <f>IF(OR($B530="",$C530="",$D530="",$E530="",$F530="",$G530="",$H530="",$I530="",$J530="",$K530="",$L530=""),"",IF($B530="Female",1/(1+EXP(-SUMPRODUCT(Engine!$C$16770:$C$16801,INDIRECT("Coefficients!$CT$2:$CT$33")))),1/(1+EXP(-SUMPRODUCT(Engine!$C$16770:$C$16801,INDIRECT("Coefficients!$CU$2:$CU$33"))))))</f>
      </c>
      <c r="BM530" s="8">
        <f>IF(OR($B530="",$C530="",$D530="",$E530="",$F530="",$G530="",$H530="",$I530="",$J530="",$K530="",$L530=""),"",IF($B530="Female",1/(1+EXP(-SUMPRODUCT(Engine!$C$16770:$C$16801,INDIRECT("Coefficients!$CV$2:$CV$33")))),1/(1+EXP(-SUMPRODUCT(Engine!$C$16770:$C$16801,INDIRECT("Coefficients!$CW$2:$CW$33"))))))</f>
      </c>
    </row>
    <row r="531" spans="1:65" x14ac:dyDescent="0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8">
        <f>IF(OR($B531="",$C531="",$D531="",$E531="",$F531="",$G531="",$H531="",$I531="",$J531="",$K531="",$L531=""),"",IF($B531="Female",1/(1+EXP(-SUMPRODUCT(Engine!$C$16802:$C$16833,INDIRECT("Coefficients!$B$2:$B$33")))),1/(1+EXP(-SUMPRODUCT(Engine!$C$16802:$C$16833,INDIRECT("Coefficients!$C$2:$C$33"))))))</f>
      </c>
      <c r="Q531" s="8">
        <f>IF(OR($B531="",$C531="",$D531="",$E531="",$F531="",$G531="",$H531="",$I531="",$J531="",$K531="",$L531=""),"",IF($B531="Female",1/(1+EXP(-SUMPRODUCT(Engine!$C$16802:$C$16833,INDIRECT("Coefficients!$D$2:$D$33")))),1/(1+EXP(-SUMPRODUCT(Engine!$C$16802:$C$16833,INDIRECT("Coefficients!$E$2:$E$33"))))))</f>
      </c>
      <c r="R531" s="8">
        <f>IF(OR($B531="",$C531="",$D531="",$E531="",$F531="",$G531="",$H531="",$I531="",$J531="",$K531="",$L531=""),"",IF($B531="Female",1/(1+EXP(-SUMPRODUCT(Engine!$C$16802:$C$16833,INDIRECT("Coefficients!$F$2:$F$33")))),1/(1+EXP(-SUMPRODUCT(Engine!$C$16802:$C$16833,INDIRECT("Coefficients!$G$2:$G$33"))))))</f>
      </c>
      <c r="S531" s="8">
        <f>IF(OR($B531="",$C531="",$D531="",$E531="",$F531="",$G531="",$H531="",$I531="",$J531="",$K531="",$L531=""),"",IF($B531="Female",1/(1+EXP(-SUMPRODUCT(Engine!$C$16802:$C$16833,INDIRECT("Coefficients!$H$2:$H$33")))),1/(1+EXP(-SUMPRODUCT(Engine!$C$16802:$C$16833,INDIRECT("Coefficients!$I$2:$I$33"))))))</f>
      </c>
      <c r="T531" s="8">
        <f>IF(OR($B531="",$C531="",$D531="",$E531="",$F531="",$G531="",$H531="",$I531="",$J531="",$K531="",$L531=""),"",IF($B531="Female",1/(1+EXP(-SUMPRODUCT(Engine!$C$16802:$C$16833,INDIRECT("Coefficients!$J$2:$J$33")))),1/(1+EXP(-SUMPRODUCT(Engine!$C$16802:$C$16833,INDIRECT("Coefficients!$K$2:$K$33"))))))</f>
      </c>
      <c r="U531" s="8">
        <f>IF(OR($B531="",$C531="",$D531="",$E531="",$F531="",$G531="",$H531="",$I531="",$J531="",$K531="",$L531=""),"",IF($B531="Female",1/(1+EXP(-SUMPRODUCT(Engine!$C$16802:$C$16833,INDIRECT("Coefficients!$L$2:$L$33")))),1/(1+EXP(-SUMPRODUCT(Engine!$C$16802:$C$16833,INDIRECT("Coefficients!$M$2:$M$33"))))))</f>
      </c>
      <c r="V531" s="8">
        <f>IF(OR($B531="",$C531="",$D531="",$E531="",$F531="",$G531="",$H531="",$I531="",$J531="",$K531="",$L531=""),"",IF($B531="Female",1/(1+EXP(-SUMPRODUCT(Engine!$C$16802:$C$16833,INDIRECT("Coefficients!$N$2:$N$33")))),1/(1+EXP(-SUMPRODUCT(Engine!$C$16802:$C$16833,INDIRECT("Coefficients!$O$2:$O$33"))))))</f>
      </c>
      <c r="W531" s="8">
        <f>IF(OR($B531="",$C531="",$D531="",$E531="",$F531="",$G531="",$H531="",$I531="",$J531="",$K531="",$L531=""),"",IF($B531="Female",1/(1+EXP(-SUMPRODUCT(Engine!$C$16802:$C$16833,INDIRECT("Coefficients!$P$2:$P$33")))),1/(1+EXP(-SUMPRODUCT(Engine!$C$16802:$C$16833,INDIRECT("Coefficients!$Q$2:$Q$33"))))))</f>
      </c>
      <c r="X531" s="8">
        <f>IF(OR($B531="",$C531="",$D531="",$E531="",$F531="",$G531="",$H531="",$I531="",$J531="",$K531="",$L531=""),"",IF($B531="Female",1/(1+EXP(-SUMPRODUCT(Engine!$C$16802:$C$16833,INDIRECT("Coefficients!$R$2:$R$33")))),1/(1+EXP(-SUMPRODUCT(Engine!$C$16802:$C$16833,INDIRECT("Coefficients!$S$2:$S$33"))))))</f>
      </c>
      <c r="Y531" s="8">
        <f>IF(OR($B531="",$C531="",$D531="",$E531="",$F531="",$G531="",$H531="",$I531="",$J531="",$K531="",$L531=""),"",IF($B531="Female",1/(1+EXP(-SUMPRODUCT(Engine!$C$16802:$C$16833,INDIRECT("Coefficients!$T$2:$T$33")))),1/(1+EXP(-SUMPRODUCT(Engine!$C$16802:$C$16833,INDIRECT("Coefficients!$U$2:$U$33"))))))</f>
      </c>
      <c r="Z531" s="8">
        <f>IF(OR($B531="",$C531="",$D531="",$E531="",$F531="",$G531="",$H531="",$I531="",$J531="",$K531="",$L531=""),"",IF($B531="Female",1/(1+EXP(-SUMPRODUCT(Engine!$C$16802:$C$16833,INDIRECT("Coefficients!$V$2:$V$33")))),1/(1+EXP(-SUMPRODUCT(Engine!$C$16802:$C$16833,INDIRECT("Coefficients!$W$2:$W$33"))))))</f>
      </c>
      <c r="AA531" s="8">
        <f>IF(OR($B531="",$C531="",$D531="",$E531="",$F531="",$G531="",$H531="",$I531="",$J531="",$K531="",$L531=""),"",IF($B531="Female",1/(1+EXP(-SUMPRODUCT(Engine!$C$16802:$C$16833,INDIRECT("Coefficients!$X$2:$X$33")))),1/(1+EXP(-SUMPRODUCT(Engine!$C$16802:$C$16833,INDIRECT("Coefficients!$Y$2:$Y$33"))))))</f>
      </c>
      <c r="AB531" s="8">
        <f>IF(OR($B531="",$C531="",$D531="",$E531="",$F531="",$G531="",$H531="",$I531="",$J531="",$K531="",$L531=""),"",IF($B531="Female",1/(1+EXP(-SUMPRODUCT(Engine!$C$16802:$C$16833,INDIRECT("Coefficients!$Z$2:$Z$33")))),1/(1+EXP(-SUMPRODUCT(Engine!$C$16802:$C$16833,INDIRECT("Coefficients!$AA$2:$AA$33"))))))</f>
      </c>
      <c r="AC531" s="8">
        <f>IF(OR($B531="",$C531="",$D531="",$E531="",$F531="",$G531="",$H531="",$I531="",$J531="",$K531="",$L531=""),"",IF($B531="Female",1/(1+EXP(-SUMPRODUCT(Engine!$C$16802:$C$16833,INDIRECT("Coefficients!$AB$2:$AB$33")))),1/(1+EXP(-SUMPRODUCT(Engine!$C$16802:$C$16833,INDIRECT("Coefficients!$AC$2:$AC$33"))))))</f>
      </c>
      <c r="AD531" s="8">
        <f>IF(OR($B531="",$C531="",$D531="",$E531="",$F531="",$G531="",$H531="",$I531="",$J531="",$K531="",$L531=""),"",IF($B531="Female",1/(1+EXP(-SUMPRODUCT(Engine!$C$16802:$C$16833,INDIRECT("Coefficients!$AD$2:$AD$33")))),1/(1+EXP(-SUMPRODUCT(Engine!$C$16802:$C$16833,INDIRECT("Coefficients!$AE$2:$AE$33"))))))</f>
      </c>
      <c r="AE531" s="8">
        <f>IF(OR($B531="",$C531="",$D531="",$E531="",$F531="",$G531="",$H531="",$I531="",$J531="",$K531="",$L531=""),"",IF($B531="Female",1/(1+EXP(-SUMPRODUCT(Engine!$C$16802:$C$16833,INDIRECT("Coefficients!$AF$2:$AF$33")))),1/(1+EXP(-SUMPRODUCT(Engine!$C$16802:$C$16833,INDIRECT("Coefficients!$AG$2:$AG$33"))))))</f>
      </c>
      <c r="AF531" s="8">
        <f>IF(OR($B531="",$C531="",$D531="",$E531="",$F531="",$G531="",$H531="",$I531="",$J531="",$K531="",$L531=""),"",IF($B531="Female",1/(1+EXP(-SUMPRODUCT(Engine!$C$16802:$C$16833,INDIRECT("Coefficients!$AH$2:$AH$33")))),1/(1+EXP(-SUMPRODUCT(Engine!$C$16802:$C$16833,INDIRECT("Coefficients!$AI$2:$AI$33"))))))</f>
      </c>
      <c r="AG531" s="8">
        <f>IF(OR($B531="",$C531="",$D531="",$E531="",$F531="",$G531="",$H531="",$I531="",$J531="",$K531="",$L531=""),"",IF($B531="Female",1/(1+EXP(-SUMPRODUCT(Engine!$C$16802:$C$16833,INDIRECT("Coefficients!$AJ$2:$AJ$33")))),1/(1+EXP(-SUMPRODUCT(Engine!$C$16802:$C$16833,INDIRECT("Coefficients!$AK$2:$AK$33"))))))</f>
      </c>
      <c r="AH531" s="8">
        <f>IF(OR($B531="",$C531="",$D531="",$E531="",$F531="",$G531="",$H531="",$I531="",$J531="",$K531="",$L531=""),"",IF($B531="Female",1/(1+EXP(-SUMPRODUCT(Engine!$C$16802:$C$16833,INDIRECT("Coefficients!$AL$2:$AL$33")))),1/(1+EXP(-SUMPRODUCT(Engine!$C$16802:$C$16833,INDIRECT("Coefficients!$AM$2:$AM$33"))))))</f>
      </c>
      <c r="AI531" s="8">
        <f>IF(OR($B531="",$C531="",$D531="",$E531="",$F531="",$G531="",$H531="",$I531="",$J531="",$K531="",$L531=""),"",IF($B531="Female",1/(1+EXP(-SUMPRODUCT(Engine!$C$16802:$C$16833,INDIRECT("Coefficients!$AN$2:$AN$33")))),1/(1+EXP(-SUMPRODUCT(Engine!$C$16802:$C$16833,INDIRECT("Coefficients!$AO$2:$AO$33"))))))</f>
      </c>
      <c r="AJ531" s="8">
        <f>IF(OR($B531="",$C531="",$D531="",$E531="",$F531="",$G531="",$H531="",$I531="",$J531="",$K531="",$L531=""),"",IF($B531="Female",1/(1+EXP(-SUMPRODUCT(Engine!$C$16802:$C$16833,INDIRECT("Coefficients!$AP$2:$AP$33")))),1/(1+EXP(-SUMPRODUCT(Engine!$C$16802:$C$16833,INDIRECT("Coefficients!$AQ$2:$AQ$33"))))))</f>
      </c>
      <c r="AK531" s="8">
        <f>IF(OR($B531="",$C531="",$D531="",$E531="",$F531="",$G531="",$H531="",$I531="",$J531="",$K531="",$L531=""),"",IF($B531="Female",1/(1+EXP(-SUMPRODUCT(Engine!$C$16802:$C$16833,INDIRECT("Coefficients!$AR$2:$AR$33")))),1/(1+EXP(-SUMPRODUCT(Engine!$C$16802:$C$16833,INDIRECT("Coefficients!$AS$2:$AS$33"))))))</f>
      </c>
      <c r="AL531" s="8">
        <f>IF(OR($B531="",$C531="",$D531="",$E531="",$F531="",$G531="",$H531="",$I531="",$J531="",$K531="",$L531=""),"",IF($B531="Female",1/(1+EXP(-SUMPRODUCT(Engine!$C$16802:$C$16833,INDIRECT("Coefficients!$AT$2:$AT$33")))),1/(1+EXP(-SUMPRODUCT(Engine!$C$16802:$C$16833,INDIRECT("Coefficients!$AU$2:$AU$33"))))))</f>
      </c>
      <c r="AM531" s="8">
        <f>IF(OR($B531="",$C531="",$D531="",$E531="",$F531="",$G531="",$H531="",$I531="",$J531="",$K531="",$L531=""),"",IF($B531="Female",1/(1+EXP(-SUMPRODUCT(Engine!$C$16802:$C$16833,INDIRECT("Coefficients!$AV$2:$AV$33")))),1/(1+EXP(-SUMPRODUCT(Engine!$C$16802:$C$16833,INDIRECT("Coefficients!$AW$2:$AW$33"))))))</f>
      </c>
      <c r="AN531" s="8">
        <f>IF(OR($B531="",$C531="",$D531="",$E531="",$F531="",$G531="",$H531="",$I531="",$J531="",$K531="",$L531=""),"",IF($B531="Female",1/(1+EXP(-SUMPRODUCT(Engine!$C$16802:$C$16833,INDIRECT("Coefficients!$AX$2:$AX$33")))),1/(1+EXP(-SUMPRODUCT(Engine!$C$16802:$C$16833,INDIRECT("Coefficients!$AY$2:$AY$33"))))))</f>
      </c>
      <c r="AO531" s="8">
        <f>IF(OR($B531="",$C531="",$D531="",$E531="",$F531="",$G531="",$H531="",$I531="",$J531="",$K531="",$L531=""),"",IF($B531="Female",1/(1+EXP(-SUMPRODUCT(Engine!$C$16802:$C$16833,INDIRECT("Coefficients!$AZ$2:$AZ$33")))),1/(1+EXP(-SUMPRODUCT(Engine!$C$16802:$C$16833,INDIRECT("Coefficients!$BA$2:$BA$33"))))))</f>
      </c>
      <c r="AP531" s="8">
        <f>IF(OR($B531="",$C531="",$D531="",$E531="",$F531="",$G531="",$H531="",$I531="",$J531="",$K531="",$L531=""),"",IF($B531="Female",1/(1+EXP(-SUMPRODUCT(Engine!$C$16802:$C$16833,INDIRECT("Coefficients!$BB$2:$BB$33")))),1/(1+EXP(-SUMPRODUCT(Engine!$C$16802:$C$16833,INDIRECT("Coefficients!$BC$2:$BC$33"))))))</f>
      </c>
      <c r="AQ531" s="8">
        <f>IF(OR($B531="",$C531="",$D531="",$E531="",$F531="",$G531="",$H531="",$I531="",$J531="",$K531="",$L531=""),"",IF($B531="Female",1/(1+EXP(-SUMPRODUCT(Engine!$C$16802:$C$16833,INDIRECT("Coefficients!$BD$2:$BD$33")))),1/(1+EXP(-SUMPRODUCT(Engine!$C$16802:$C$16833,INDIRECT("Coefficients!$BE$2:$BE$33"))))))</f>
      </c>
      <c r="AR531" s="8">
        <f>IF(OR($B531="",$C531="",$D531="",$E531="",$F531="",$G531="",$H531="",$I531="",$J531="",$K531="",$L531=""),"",IF($B531="Female",1/(1+EXP(-SUMPRODUCT(Engine!$C$16802:$C$16833,INDIRECT("Coefficients!$BF$2:$BF$33")))),1/(1+EXP(-SUMPRODUCT(Engine!$C$16802:$C$16833,INDIRECT("Coefficients!$BG$2:$BG$33"))))))</f>
      </c>
      <c r="AS531" s="8">
        <f>IF(OR($B531="",$C531="",$D531="",$E531="",$F531="",$G531="",$H531="",$I531="",$J531="",$K531="",$L531=""),"",IF($B531="Female",1/(1+EXP(-SUMPRODUCT(Engine!$C$16802:$C$16833,INDIRECT("Coefficients!$BH$2:$BH$33")))),1/(1+EXP(-SUMPRODUCT(Engine!$C$16802:$C$16833,INDIRECT("Coefficients!$BI$2:$BI$33"))))))</f>
      </c>
      <c r="AT531" s="8">
        <f>IF(OR($B531="",$C531="",$D531="",$E531="",$F531="",$G531="",$H531="",$I531="",$J531="",$K531="",$L531=""),"",IF($B531="Female",1/(1+EXP(-SUMPRODUCT(Engine!$C$16802:$C$16833,INDIRECT("Coefficients!$BJ$2:$BJ$33")))),1/(1+EXP(-SUMPRODUCT(Engine!$C$16802:$C$16833,INDIRECT("Coefficients!$BK$2:$BK$33"))))))</f>
      </c>
      <c r="AU531" s="8">
        <f>IF(OR($B531="",$C531="",$D531="",$E531="",$F531="",$G531="",$H531="",$I531="",$J531="",$K531="",$L531=""),"",IF($B531="Female",1/(1+EXP(-SUMPRODUCT(Engine!$C$16802:$C$16833,INDIRECT("Coefficients!$BL$2:$BL$33")))),1/(1+EXP(-SUMPRODUCT(Engine!$C$16802:$C$16833,INDIRECT("Coefficients!$BM$2:$BM$33"))))))</f>
      </c>
      <c r="AV531" s="8">
        <f>IF(OR($B531="",$C531="",$D531="",$E531="",$F531="",$G531="",$H531="",$I531="",$J531="",$K531="",$L531=""),"",IF($B531="Female",1/(1+EXP(-SUMPRODUCT(Engine!$C$16802:$C$16833,INDIRECT("Coefficients!$BN$2:$BN$33")))),1/(1+EXP(-SUMPRODUCT(Engine!$C$16802:$C$16833,INDIRECT("Coefficients!$BO$2:$BO$33"))))))</f>
      </c>
      <c r="AW531" s="8">
        <f>IF(OR($B531="",$C531="",$D531="",$E531="",$F531="",$G531="",$H531="",$I531="",$J531="",$K531="",$L531=""),"",IF($B531="Female",1/(1+EXP(-SUMPRODUCT(Engine!$C$16802:$C$16833,INDIRECT("Coefficients!$BP$2:$BP$33")))),1/(1+EXP(-SUMPRODUCT(Engine!$C$16802:$C$16833,INDIRECT("Coefficients!$BQ$2:$BQ$33"))))))</f>
      </c>
      <c r="AX531" s="8">
        <f>IF(OR($B531="",$C531="",$D531="",$E531="",$F531="",$G531="",$H531="",$I531="",$J531="",$K531="",$L531=""),"",IF($B531="Female",1/(1+EXP(-SUMPRODUCT(Engine!$C$16802:$C$16833,INDIRECT("Coefficients!$BR$2:$BR$33")))),1/(1+EXP(-SUMPRODUCT(Engine!$C$16802:$C$16833,INDIRECT("Coefficients!$BS$2:$BS$33"))))))</f>
      </c>
      <c r="AY531" s="8">
        <f>IF(OR($B531="",$C531="",$D531="",$E531="",$F531="",$G531="",$H531="",$I531="",$J531="",$K531="",$L531=""),"",IF($B531="Female",1/(1+EXP(-SUMPRODUCT(Engine!$C$16802:$C$16833,INDIRECT("Coefficients!$BT$2:$BT$33")))),1/(1+EXP(-SUMPRODUCT(Engine!$C$16802:$C$16833,INDIRECT("Coefficients!$BU$2:$BU$33"))))))</f>
      </c>
      <c r="AZ531" s="8">
        <f>IF(OR($B531="",$C531="",$D531="",$E531="",$F531="",$G531="",$H531="",$I531="",$J531="",$K531="",$L531=""),"",IF($B531="Female",1/(1+EXP(-SUMPRODUCT(Engine!$C$16802:$C$16833,INDIRECT("Coefficients!$BV$2:$BV$33")))),1/(1+EXP(-SUMPRODUCT(Engine!$C$16802:$C$16833,INDIRECT("Coefficients!$BW$2:$BW$33"))))))</f>
      </c>
      <c r="BA531" s="8">
        <f>IF(OR($B531="",$C531="",$D531="",$E531="",$F531="",$G531="",$H531="",$I531="",$J531="",$K531="",$L531=""),"",IF($B531="Female",1/(1+EXP(-SUMPRODUCT(Engine!$C$16802:$C$16833,INDIRECT("Coefficients!$BX$2:$BX$33")))),1/(1+EXP(-SUMPRODUCT(Engine!$C$16802:$C$16833,INDIRECT("Coefficients!$BY$2:$BY$33"))))))</f>
      </c>
      <c r="BB531" s="8">
        <f>IF(OR($B531="",$C531="",$D531="",$E531="",$F531="",$G531="",$H531="",$I531="",$J531="",$K531="",$L531=""),"",IF($B531="Female",1/(1+EXP(-SUMPRODUCT(Engine!$C$16802:$C$16833,INDIRECT("Coefficients!$BZ$2:$BZ$33")))),1/(1+EXP(-SUMPRODUCT(Engine!$C$16802:$C$16833,INDIRECT("Coefficients!$CA$2:$CA$33"))))))</f>
      </c>
      <c r="BC531" s="8">
        <f>IF(OR($B531="",$C531="",$D531="",$E531="",$F531="",$G531="",$H531="",$I531="",$J531="",$K531="",$L531=""),"",IF($B531="Female",1/(1+EXP(-SUMPRODUCT(Engine!$C$16802:$C$16833,INDIRECT("Coefficients!$CB$2:$CB$33")))),1/(1+EXP(-SUMPRODUCT(Engine!$C$16802:$C$16833,INDIRECT("Coefficients!$CC$2:$CC$33"))))))</f>
      </c>
      <c r="BD531" s="8">
        <f>IF(OR($B531="",$C531="",$D531="",$E531="",$F531="",$G531="",$H531="",$I531="",$J531="",$K531="",$L531=""),"",IF($B531="Female",1/(1+EXP(-SUMPRODUCT(Engine!$C$16802:$C$16833,INDIRECT("Coefficients!$CD$2:$CD$33")))),1/(1+EXP(-SUMPRODUCT(Engine!$C$16802:$C$16833,INDIRECT("Coefficients!$CE$2:$CE$33"))))))</f>
      </c>
      <c r="BE531" s="8">
        <f>IF(OR($B531="",$C531="",$D531="",$E531="",$F531="",$G531="",$H531="",$I531="",$J531="",$K531="",$L531=""),"",IF($B531="Female",1/(1+EXP(-SUMPRODUCT(Engine!$C$16802:$C$16833,INDIRECT("Coefficients!$CF$2:$CF$33")))),1/(1+EXP(-SUMPRODUCT(Engine!$C$16802:$C$16833,INDIRECT("Coefficients!$CG$2:$CG$33"))))))</f>
      </c>
      <c r="BF531" s="8">
        <f>IF(OR($B531="",$C531="",$D531="",$E531="",$F531="",$G531="",$H531="",$I531="",$J531="",$K531="",$L531=""),"",IF($B531="Female",1/(1+EXP(-SUMPRODUCT(Engine!$C$16802:$C$16833,INDIRECT("Coefficients!$CH$2:$CH$33")))),1/(1+EXP(-SUMPRODUCT(Engine!$C$16802:$C$16833,INDIRECT("Coefficients!$CI$2:$CI$33"))))))</f>
      </c>
      <c r="BG531" s="8">
        <f>IF(OR($B531="",$C531="",$D531="",$E531="",$F531="",$G531="",$H531="",$I531="",$J531="",$K531="",$L531=""),"",IF($B531="Female",1/(1+EXP(-SUMPRODUCT(Engine!$C$16802:$C$16833,INDIRECT("Coefficients!$CJ$2:$CJ$33")))),1/(1+EXP(-SUMPRODUCT(Engine!$C$16802:$C$16833,INDIRECT("Coefficients!$CK$2:$CK$33"))))))</f>
      </c>
      <c r="BH531" s="8">
        <f>IF(OR($B531="",$C531="",$D531="",$E531="",$F531="",$G531="",$H531="",$I531="",$J531="",$K531="",$L531=""),"",IF($B531="Female",1/(1+EXP(-SUMPRODUCT(Engine!$C$16802:$C$16833,INDIRECT("Coefficients!$CL$2:$CL$33")))),1/(1+EXP(-SUMPRODUCT(Engine!$C$16802:$C$16833,INDIRECT("Coefficients!$CM$2:$CM$33"))))))</f>
      </c>
      <c r="BI531" s="8">
        <f>IF(OR($B531="",$C531="",$D531="",$E531="",$F531="",$G531="",$H531="",$I531="",$J531="",$K531="",$L531=""),"",IF($B531="Female",1/(1+EXP(-SUMPRODUCT(Engine!$C$16802:$C$16833,INDIRECT("Coefficients!$CN$2:$CN$33")))),1/(1+EXP(-SUMPRODUCT(Engine!$C$16802:$C$16833,INDIRECT("Coefficients!$CO$2:$CO$33"))))))</f>
      </c>
      <c r="BJ531" s="8">
        <f>IF(OR($B531="",$C531="",$D531="",$E531="",$F531="",$G531="",$H531="",$I531="",$J531="",$K531="",$L531=""),"",IF($B531="Female",1/(1+EXP(-SUMPRODUCT(Engine!$C$16802:$C$16833,INDIRECT("Coefficients!$CP$2:$CP$33")))),1/(1+EXP(-SUMPRODUCT(Engine!$C$16802:$C$16833,INDIRECT("Coefficients!$CQ$2:$CQ$33"))))))</f>
      </c>
      <c r="BK531" s="8">
        <f>IF(OR($B531="",$C531="",$D531="",$E531="",$F531="",$G531="",$H531="",$I531="",$J531="",$K531="",$L531=""),"",IF($B531="Female",1/(1+EXP(-SUMPRODUCT(Engine!$C$16802:$C$16833,INDIRECT("Coefficients!$CR$2:$CR$33")))),1/(1+EXP(-SUMPRODUCT(Engine!$C$16802:$C$16833,INDIRECT("Coefficients!$CS$2:$CS$33"))))))</f>
      </c>
      <c r="BL531" s="8">
        <f>IF(OR($B531="",$C531="",$D531="",$E531="",$F531="",$G531="",$H531="",$I531="",$J531="",$K531="",$L531=""),"",IF($B531="Female",1/(1+EXP(-SUMPRODUCT(Engine!$C$16802:$C$16833,INDIRECT("Coefficients!$CT$2:$CT$33")))),1/(1+EXP(-SUMPRODUCT(Engine!$C$16802:$C$16833,INDIRECT("Coefficients!$CU$2:$CU$33"))))))</f>
      </c>
      <c r="BM531" s="8">
        <f>IF(OR($B531="",$C531="",$D531="",$E531="",$F531="",$G531="",$H531="",$I531="",$J531="",$K531="",$L531=""),"",IF($B531="Female",1/(1+EXP(-SUMPRODUCT(Engine!$C$16802:$C$16833,INDIRECT("Coefficients!$CV$2:$CV$33")))),1/(1+EXP(-SUMPRODUCT(Engine!$C$16802:$C$16833,INDIRECT("Coefficients!$CW$2:$CW$33"))))))</f>
      </c>
    </row>
    <row r="532" spans="1:65" x14ac:dyDescent="0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8">
        <f>IF(OR($B532="",$C532="",$D532="",$E532="",$F532="",$G532="",$H532="",$I532="",$J532="",$K532="",$L532=""),"",IF($B532="Female",1/(1+EXP(-SUMPRODUCT(Engine!$C$16834:$C$16865,INDIRECT("Coefficients!$B$2:$B$33")))),1/(1+EXP(-SUMPRODUCT(Engine!$C$16834:$C$16865,INDIRECT("Coefficients!$C$2:$C$33"))))))</f>
      </c>
      <c r="Q532" s="8">
        <f>IF(OR($B532="",$C532="",$D532="",$E532="",$F532="",$G532="",$H532="",$I532="",$J532="",$K532="",$L532=""),"",IF($B532="Female",1/(1+EXP(-SUMPRODUCT(Engine!$C$16834:$C$16865,INDIRECT("Coefficients!$D$2:$D$33")))),1/(1+EXP(-SUMPRODUCT(Engine!$C$16834:$C$16865,INDIRECT("Coefficients!$E$2:$E$33"))))))</f>
      </c>
      <c r="R532" s="8">
        <f>IF(OR($B532="",$C532="",$D532="",$E532="",$F532="",$G532="",$H532="",$I532="",$J532="",$K532="",$L532=""),"",IF($B532="Female",1/(1+EXP(-SUMPRODUCT(Engine!$C$16834:$C$16865,INDIRECT("Coefficients!$F$2:$F$33")))),1/(1+EXP(-SUMPRODUCT(Engine!$C$16834:$C$16865,INDIRECT("Coefficients!$G$2:$G$33"))))))</f>
      </c>
      <c r="S532" s="8">
        <f>IF(OR($B532="",$C532="",$D532="",$E532="",$F532="",$G532="",$H532="",$I532="",$J532="",$K532="",$L532=""),"",IF($B532="Female",1/(1+EXP(-SUMPRODUCT(Engine!$C$16834:$C$16865,INDIRECT("Coefficients!$H$2:$H$33")))),1/(1+EXP(-SUMPRODUCT(Engine!$C$16834:$C$16865,INDIRECT("Coefficients!$I$2:$I$33"))))))</f>
      </c>
      <c r="T532" s="8">
        <f>IF(OR($B532="",$C532="",$D532="",$E532="",$F532="",$G532="",$H532="",$I532="",$J532="",$K532="",$L532=""),"",IF($B532="Female",1/(1+EXP(-SUMPRODUCT(Engine!$C$16834:$C$16865,INDIRECT("Coefficients!$J$2:$J$33")))),1/(1+EXP(-SUMPRODUCT(Engine!$C$16834:$C$16865,INDIRECT("Coefficients!$K$2:$K$33"))))))</f>
      </c>
      <c r="U532" s="8">
        <f>IF(OR($B532="",$C532="",$D532="",$E532="",$F532="",$G532="",$H532="",$I532="",$J532="",$K532="",$L532=""),"",IF($B532="Female",1/(1+EXP(-SUMPRODUCT(Engine!$C$16834:$C$16865,INDIRECT("Coefficients!$L$2:$L$33")))),1/(1+EXP(-SUMPRODUCT(Engine!$C$16834:$C$16865,INDIRECT("Coefficients!$M$2:$M$33"))))))</f>
      </c>
      <c r="V532" s="8">
        <f>IF(OR($B532="",$C532="",$D532="",$E532="",$F532="",$G532="",$H532="",$I532="",$J532="",$K532="",$L532=""),"",IF($B532="Female",1/(1+EXP(-SUMPRODUCT(Engine!$C$16834:$C$16865,INDIRECT("Coefficients!$N$2:$N$33")))),1/(1+EXP(-SUMPRODUCT(Engine!$C$16834:$C$16865,INDIRECT("Coefficients!$O$2:$O$33"))))))</f>
      </c>
      <c r="W532" s="8">
        <f>IF(OR($B532="",$C532="",$D532="",$E532="",$F532="",$G532="",$H532="",$I532="",$J532="",$K532="",$L532=""),"",IF($B532="Female",1/(1+EXP(-SUMPRODUCT(Engine!$C$16834:$C$16865,INDIRECT("Coefficients!$P$2:$P$33")))),1/(1+EXP(-SUMPRODUCT(Engine!$C$16834:$C$16865,INDIRECT("Coefficients!$Q$2:$Q$33"))))))</f>
      </c>
      <c r="X532" s="8">
        <f>IF(OR($B532="",$C532="",$D532="",$E532="",$F532="",$G532="",$H532="",$I532="",$J532="",$K532="",$L532=""),"",IF($B532="Female",1/(1+EXP(-SUMPRODUCT(Engine!$C$16834:$C$16865,INDIRECT("Coefficients!$R$2:$R$33")))),1/(1+EXP(-SUMPRODUCT(Engine!$C$16834:$C$16865,INDIRECT("Coefficients!$S$2:$S$33"))))))</f>
      </c>
      <c r="Y532" s="8">
        <f>IF(OR($B532="",$C532="",$D532="",$E532="",$F532="",$G532="",$H532="",$I532="",$J532="",$K532="",$L532=""),"",IF($B532="Female",1/(1+EXP(-SUMPRODUCT(Engine!$C$16834:$C$16865,INDIRECT("Coefficients!$T$2:$T$33")))),1/(1+EXP(-SUMPRODUCT(Engine!$C$16834:$C$16865,INDIRECT("Coefficients!$U$2:$U$33"))))))</f>
      </c>
      <c r="Z532" s="8">
        <f>IF(OR($B532="",$C532="",$D532="",$E532="",$F532="",$G532="",$H532="",$I532="",$J532="",$K532="",$L532=""),"",IF($B532="Female",1/(1+EXP(-SUMPRODUCT(Engine!$C$16834:$C$16865,INDIRECT("Coefficients!$V$2:$V$33")))),1/(1+EXP(-SUMPRODUCT(Engine!$C$16834:$C$16865,INDIRECT("Coefficients!$W$2:$W$33"))))))</f>
      </c>
      <c r="AA532" s="8">
        <f>IF(OR($B532="",$C532="",$D532="",$E532="",$F532="",$G532="",$H532="",$I532="",$J532="",$K532="",$L532=""),"",IF($B532="Female",1/(1+EXP(-SUMPRODUCT(Engine!$C$16834:$C$16865,INDIRECT("Coefficients!$X$2:$X$33")))),1/(1+EXP(-SUMPRODUCT(Engine!$C$16834:$C$16865,INDIRECT("Coefficients!$Y$2:$Y$33"))))))</f>
      </c>
      <c r="AB532" s="8">
        <f>IF(OR($B532="",$C532="",$D532="",$E532="",$F532="",$G532="",$H532="",$I532="",$J532="",$K532="",$L532=""),"",IF($B532="Female",1/(1+EXP(-SUMPRODUCT(Engine!$C$16834:$C$16865,INDIRECT("Coefficients!$Z$2:$Z$33")))),1/(1+EXP(-SUMPRODUCT(Engine!$C$16834:$C$16865,INDIRECT("Coefficients!$AA$2:$AA$33"))))))</f>
      </c>
      <c r="AC532" s="8">
        <f>IF(OR($B532="",$C532="",$D532="",$E532="",$F532="",$G532="",$H532="",$I532="",$J532="",$K532="",$L532=""),"",IF($B532="Female",1/(1+EXP(-SUMPRODUCT(Engine!$C$16834:$C$16865,INDIRECT("Coefficients!$AB$2:$AB$33")))),1/(1+EXP(-SUMPRODUCT(Engine!$C$16834:$C$16865,INDIRECT("Coefficients!$AC$2:$AC$33"))))))</f>
      </c>
      <c r="AD532" s="8">
        <f>IF(OR($B532="",$C532="",$D532="",$E532="",$F532="",$G532="",$H532="",$I532="",$J532="",$K532="",$L532=""),"",IF($B532="Female",1/(1+EXP(-SUMPRODUCT(Engine!$C$16834:$C$16865,INDIRECT("Coefficients!$AD$2:$AD$33")))),1/(1+EXP(-SUMPRODUCT(Engine!$C$16834:$C$16865,INDIRECT("Coefficients!$AE$2:$AE$33"))))))</f>
      </c>
      <c r="AE532" s="8">
        <f>IF(OR($B532="",$C532="",$D532="",$E532="",$F532="",$G532="",$H532="",$I532="",$J532="",$K532="",$L532=""),"",IF($B532="Female",1/(1+EXP(-SUMPRODUCT(Engine!$C$16834:$C$16865,INDIRECT("Coefficients!$AF$2:$AF$33")))),1/(1+EXP(-SUMPRODUCT(Engine!$C$16834:$C$16865,INDIRECT("Coefficients!$AG$2:$AG$33"))))))</f>
      </c>
      <c r="AF532" s="8">
        <f>IF(OR($B532="",$C532="",$D532="",$E532="",$F532="",$G532="",$H532="",$I532="",$J532="",$K532="",$L532=""),"",IF($B532="Female",1/(1+EXP(-SUMPRODUCT(Engine!$C$16834:$C$16865,INDIRECT("Coefficients!$AH$2:$AH$33")))),1/(1+EXP(-SUMPRODUCT(Engine!$C$16834:$C$16865,INDIRECT("Coefficients!$AI$2:$AI$33"))))))</f>
      </c>
      <c r="AG532" s="8">
        <f>IF(OR($B532="",$C532="",$D532="",$E532="",$F532="",$G532="",$H532="",$I532="",$J532="",$K532="",$L532=""),"",IF($B532="Female",1/(1+EXP(-SUMPRODUCT(Engine!$C$16834:$C$16865,INDIRECT("Coefficients!$AJ$2:$AJ$33")))),1/(1+EXP(-SUMPRODUCT(Engine!$C$16834:$C$16865,INDIRECT("Coefficients!$AK$2:$AK$33"))))))</f>
      </c>
      <c r="AH532" s="8">
        <f>IF(OR($B532="",$C532="",$D532="",$E532="",$F532="",$G532="",$H532="",$I532="",$J532="",$K532="",$L532=""),"",IF($B532="Female",1/(1+EXP(-SUMPRODUCT(Engine!$C$16834:$C$16865,INDIRECT("Coefficients!$AL$2:$AL$33")))),1/(1+EXP(-SUMPRODUCT(Engine!$C$16834:$C$16865,INDIRECT("Coefficients!$AM$2:$AM$33"))))))</f>
      </c>
      <c r="AI532" s="8">
        <f>IF(OR($B532="",$C532="",$D532="",$E532="",$F532="",$G532="",$H532="",$I532="",$J532="",$K532="",$L532=""),"",IF($B532="Female",1/(1+EXP(-SUMPRODUCT(Engine!$C$16834:$C$16865,INDIRECT("Coefficients!$AN$2:$AN$33")))),1/(1+EXP(-SUMPRODUCT(Engine!$C$16834:$C$16865,INDIRECT("Coefficients!$AO$2:$AO$33"))))))</f>
      </c>
      <c r="AJ532" s="8">
        <f>IF(OR($B532="",$C532="",$D532="",$E532="",$F532="",$G532="",$H532="",$I532="",$J532="",$K532="",$L532=""),"",IF($B532="Female",1/(1+EXP(-SUMPRODUCT(Engine!$C$16834:$C$16865,INDIRECT("Coefficients!$AP$2:$AP$33")))),1/(1+EXP(-SUMPRODUCT(Engine!$C$16834:$C$16865,INDIRECT("Coefficients!$AQ$2:$AQ$33"))))))</f>
      </c>
      <c r="AK532" s="8">
        <f>IF(OR($B532="",$C532="",$D532="",$E532="",$F532="",$G532="",$H532="",$I532="",$J532="",$K532="",$L532=""),"",IF($B532="Female",1/(1+EXP(-SUMPRODUCT(Engine!$C$16834:$C$16865,INDIRECT("Coefficients!$AR$2:$AR$33")))),1/(1+EXP(-SUMPRODUCT(Engine!$C$16834:$C$16865,INDIRECT("Coefficients!$AS$2:$AS$33"))))))</f>
      </c>
      <c r="AL532" s="8">
        <f>IF(OR($B532="",$C532="",$D532="",$E532="",$F532="",$G532="",$H532="",$I532="",$J532="",$K532="",$L532=""),"",IF($B532="Female",1/(1+EXP(-SUMPRODUCT(Engine!$C$16834:$C$16865,INDIRECT("Coefficients!$AT$2:$AT$33")))),1/(1+EXP(-SUMPRODUCT(Engine!$C$16834:$C$16865,INDIRECT("Coefficients!$AU$2:$AU$33"))))))</f>
      </c>
      <c r="AM532" s="8">
        <f>IF(OR($B532="",$C532="",$D532="",$E532="",$F532="",$G532="",$H532="",$I532="",$J532="",$K532="",$L532=""),"",IF($B532="Female",1/(1+EXP(-SUMPRODUCT(Engine!$C$16834:$C$16865,INDIRECT("Coefficients!$AV$2:$AV$33")))),1/(1+EXP(-SUMPRODUCT(Engine!$C$16834:$C$16865,INDIRECT("Coefficients!$AW$2:$AW$33"))))))</f>
      </c>
      <c r="AN532" s="8">
        <f>IF(OR($B532="",$C532="",$D532="",$E532="",$F532="",$G532="",$H532="",$I532="",$J532="",$K532="",$L532=""),"",IF($B532="Female",1/(1+EXP(-SUMPRODUCT(Engine!$C$16834:$C$16865,INDIRECT("Coefficients!$AX$2:$AX$33")))),1/(1+EXP(-SUMPRODUCT(Engine!$C$16834:$C$16865,INDIRECT("Coefficients!$AY$2:$AY$33"))))))</f>
      </c>
      <c r="AO532" s="8">
        <f>IF(OR($B532="",$C532="",$D532="",$E532="",$F532="",$G532="",$H532="",$I532="",$J532="",$K532="",$L532=""),"",IF($B532="Female",1/(1+EXP(-SUMPRODUCT(Engine!$C$16834:$C$16865,INDIRECT("Coefficients!$AZ$2:$AZ$33")))),1/(1+EXP(-SUMPRODUCT(Engine!$C$16834:$C$16865,INDIRECT("Coefficients!$BA$2:$BA$33"))))))</f>
      </c>
      <c r="AP532" s="8">
        <f>IF(OR($B532="",$C532="",$D532="",$E532="",$F532="",$G532="",$H532="",$I532="",$J532="",$K532="",$L532=""),"",IF($B532="Female",1/(1+EXP(-SUMPRODUCT(Engine!$C$16834:$C$16865,INDIRECT("Coefficients!$BB$2:$BB$33")))),1/(1+EXP(-SUMPRODUCT(Engine!$C$16834:$C$16865,INDIRECT("Coefficients!$BC$2:$BC$33"))))))</f>
      </c>
      <c r="AQ532" s="8">
        <f>IF(OR($B532="",$C532="",$D532="",$E532="",$F532="",$G532="",$H532="",$I532="",$J532="",$K532="",$L532=""),"",IF($B532="Female",1/(1+EXP(-SUMPRODUCT(Engine!$C$16834:$C$16865,INDIRECT("Coefficients!$BD$2:$BD$33")))),1/(1+EXP(-SUMPRODUCT(Engine!$C$16834:$C$16865,INDIRECT("Coefficients!$BE$2:$BE$33"))))))</f>
      </c>
      <c r="AR532" s="8">
        <f>IF(OR($B532="",$C532="",$D532="",$E532="",$F532="",$G532="",$H532="",$I532="",$J532="",$K532="",$L532=""),"",IF($B532="Female",1/(1+EXP(-SUMPRODUCT(Engine!$C$16834:$C$16865,INDIRECT("Coefficients!$BF$2:$BF$33")))),1/(1+EXP(-SUMPRODUCT(Engine!$C$16834:$C$16865,INDIRECT("Coefficients!$BG$2:$BG$33"))))))</f>
      </c>
      <c r="AS532" s="8">
        <f>IF(OR($B532="",$C532="",$D532="",$E532="",$F532="",$G532="",$H532="",$I532="",$J532="",$K532="",$L532=""),"",IF($B532="Female",1/(1+EXP(-SUMPRODUCT(Engine!$C$16834:$C$16865,INDIRECT("Coefficients!$BH$2:$BH$33")))),1/(1+EXP(-SUMPRODUCT(Engine!$C$16834:$C$16865,INDIRECT("Coefficients!$BI$2:$BI$33"))))))</f>
      </c>
      <c r="AT532" s="8">
        <f>IF(OR($B532="",$C532="",$D532="",$E532="",$F532="",$G532="",$H532="",$I532="",$J532="",$K532="",$L532=""),"",IF($B532="Female",1/(1+EXP(-SUMPRODUCT(Engine!$C$16834:$C$16865,INDIRECT("Coefficients!$BJ$2:$BJ$33")))),1/(1+EXP(-SUMPRODUCT(Engine!$C$16834:$C$16865,INDIRECT("Coefficients!$BK$2:$BK$33"))))))</f>
      </c>
      <c r="AU532" s="8">
        <f>IF(OR($B532="",$C532="",$D532="",$E532="",$F532="",$G532="",$H532="",$I532="",$J532="",$K532="",$L532=""),"",IF($B532="Female",1/(1+EXP(-SUMPRODUCT(Engine!$C$16834:$C$16865,INDIRECT("Coefficients!$BL$2:$BL$33")))),1/(1+EXP(-SUMPRODUCT(Engine!$C$16834:$C$16865,INDIRECT("Coefficients!$BM$2:$BM$33"))))))</f>
      </c>
      <c r="AV532" s="8">
        <f>IF(OR($B532="",$C532="",$D532="",$E532="",$F532="",$G532="",$H532="",$I532="",$J532="",$K532="",$L532=""),"",IF($B532="Female",1/(1+EXP(-SUMPRODUCT(Engine!$C$16834:$C$16865,INDIRECT("Coefficients!$BN$2:$BN$33")))),1/(1+EXP(-SUMPRODUCT(Engine!$C$16834:$C$16865,INDIRECT("Coefficients!$BO$2:$BO$33"))))))</f>
      </c>
      <c r="AW532" s="8">
        <f>IF(OR($B532="",$C532="",$D532="",$E532="",$F532="",$G532="",$H532="",$I532="",$J532="",$K532="",$L532=""),"",IF($B532="Female",1/(1+EXP(-SUMPRODUCT(Engine!$C$16834:$C$16865,INDIRECT("Coefficients!$BP$2:$BP$33")))),1/(1+EXP(-SUMPRODUCT(Engine!$C$16834:$C$16865,INDIRECT("Coefficients!$BQ$2:$BQ$33"))))))</f>
      </c>
      <c r="AX532" s="8">
        <f>IF(OR($B532="",$C532="",$D532="",$E532="",$F532="",$G532="",$H532="",$I532="",$J532="",$K532="",$L532=""),"",IF($B532="Female",1/(1+EXP(-SUMPRODUCT(Engine!$C$16834:$C$16865,INDIRECT("Coefficients!$BR$2:$BR$33")))),1/(1+EXP(-SUMPRODUCT(Engine!$C$16834:$C$16865,INDIRECT("Coefficients!$BS$2:$BS$33"))))))</f>
      </c>
      <c r="AY532" s="8">
        <f>IF(OR($B532="",$C532="",$D532="",$E532="",$F532="",$G532="",$H532="",$I532="",$J532="",$K532="",$L532=""),"",IF($B532="Female",1/(1+EXP(-SUMPRODUCT(Engine!$C$16834:$C$16865,INDIRECT("Coefficients!$BT$2:$BT$33")))),1/(1+EXP(-SUMPRODUCT(Engine!$C$16834:$C$16865,INDIRECT("Coefficients!$BU$2:$BU$33"))))))</f>
      </c>
      <c r="AZ532" s="8">
        <f>IF(OR($B532="",$C532="",$D532="",$E532="",$F532="",$G532="",$H532="",$I532="",$J532="",$K532="",$L532=""),"",IF($B532="Female",1/(1+EXP(-SUMPRODUCT(Engine!$C$16834:$C$16865,INDIRECT("Coefficients!$BV$2:$BV$33")))),1/(1+EXP(-SUMPRODUCT(Engine!$C$16834:$C$16865,INDIRECT("Coefficients!$BW$2:$BW$33"))))))</f>
      </c>
      <c r="BA532" s="8">
        <f>IF(OR($B532="",$C532="",$D532="",$E532="",$F532="",$G532="",$H532="",$I532="",$J532="",$K532="",$L532=""),"",IF($B532="Female",1/(1+EXP(-SUMPRODUCT(Engine!$C$16834:$C$16865,INDIRECT("Coefficients!$BX$2:$BX$33")))),1/(1+EXP(-SUMPRODUCT(Engine!$C$16834:$C$16865,INDIRECT("Coefficients!$BY$2:$BY$33"))))))</f>
      </c>
      <c r="BB532" s="8">
        <f>IF(OR($B532="",$C532="",$D532="",$E532="",$F532="",$G532="",$H532="",$I532="",$J532="",$K532="",$L532=""),"",IF($B532="Female",1/(1+EXP(-SUMPRODUCT(Engine!$C$16834:$C$16865,INDIRECT("Coefficients!$BZ$2:$BZ$33")))),1/(1+EXP(-SUMPRODUCT(Engine!$C$16834:$C$16865,INDIRECT("Coefficients!$CA$2:$CA$33"))))))</f>
      </c>
      <c r="BC532" s="8">
        <f>IF(OR($B532="",$C532="",$D532="",$E532="",$F532="",$G532="",$H532="",$I532="",$J532="",$K532="",$L532=""),"",IF($B532="Female",1/(1+EXP(-SUMPRODUCT(Engine!$C$16834:$C$16865,INDIRECT("Coefficients!$CB$2:$CB$33")))),1/(1+EXP(-SUMPRODUCT(Engine!$C$16834:$C$16865,INDIRECT("Coefficients!$CC$2:$CC$33"))))))</f>
      </c>
      <c r="BD532" s="8">
        <f>IF(OR($B532="",$C532="",$D532="",$E532="",$F532="",$G532="",$H532="",$I532="",$J532="",$K532="",$L532=""),"",IF($B532="Female",1/(1+EXP(-SUMPRODUCT(Engine!$C$16834:$C$16865,INDIRECT("Coefficients!$CD$2:$CD$33")))),1/(1+EXP(-SUMPRODUCT(Engine!$C$16834:$C$16865,INDIRECT("Coefficients!$CE$2:$CE$33"))))))</f>
      </c>
      <c r="BE532" s="8">
        <f>IF(OR($B532="",$C532="",$D532="",$E532="",$F532="",$G532="",$H532="",$I532="",$J532="",$K532="",$L532=""),"",IF($B532="Female",1/(1+EXP(-SUMPRODUCT(Engine!$C$16834:$C$16865,INDIRECT("Coefficients!$CF$2:$CF$33")))),1/(1+EXP(-SUMPRODUCT(Engine!$C$16834:$C$16865,INDIRECT("Coefficients!$CG$2:$CG$33"))))))</f>
      </c>
      <c r="BF532" s="8">
        <f>IF(OR($B532="",$C532="",$D532="",$E532="",$F532="",$G532="",$H532="",$I532="",$J532="",$K532="",$L532=""),"",IF($B532="Female",1/(1+EXP(-SUMPRODUCT(Engine!$C$16834:$C$16865,INDIRECT("Coefficients!$CH$2:$CH$33")))),1/(1+EXP(-SUMPRODUCT(Engine!$C$16834:$C$16865,INDIRECT("Coefficients!$CI$2:$CI$33"))))))</f>
      </c>
      <c r="BG532" s="8">
        <f>IF(OR($B532="",$C532="",$D532="",$E532="",$F532="",$G532="",$H532="",$I532="",$J532="",$K532="",$L532=""),"",IF($B532="Female",1/(1+EXP(-SUMPRODUCT(Engine!$C$16834:$C$16865,INDIRECT("Coefficients!$CJ$2:$CJ$33")))),1/(1+EXP(-SUMPRODUCT(Engine!$C$16834:$C$16865,INDIRECT("Coefficients!$CK$2:$CK$33"))))))</f>
      </c>
      <c r="BH532" s="8">
        <f>IF(OR($B532="",$C532="",$D532="",$E532="",$F532="",$G532="",$H532="",$I532="",$J532="",$K532="",$L532=""),"",IF($B532="Female",1/(1+EXP(-SUMPRODUCT(Engine!$C$16834:$C$16865,INDIRECT("Coefficients!$CL$2:$CL$33")))),1/(1+EXP(-SUMPRODUCT(Engine!$C$16834:$C$16865,INDIRECT("Coefficients!$CM$2:$CM$33"))))))</f>
      </c>
      <c r="BI532" s="8">
        <f>IF(OR($B532="",$C532="",$D532="",$E532="",$F532="",$G532="",$H532="",$I532="",$J532="",$K532="",$L532=""),"",IF($B532="Female",1/(1+EXP(-SUMPRODUCT(Engine!$C$16834:$C$16865,INDIRECT("Coefficients!$CN$2:$CN$33")))),1/(1+EXP(-SUMPRODUCT(Engine!$C$16834:$C$16865,INDIRECT("Coefficients!$CO$2:$CO$33"))))))</f>
      </c>
      <c r="BJ532" s="8">
        <f>IF(OR($B532="",$C532="",$D532="",$E532="",$F532="",$G532="",$H532="",$I532="",$J532="",$K532="",$L532=""),"",IF($B532="Female",1/(1+EXP(-SUMPRODUCT(Engine!$C$16834:$C$16865,INDIRECT("Coefficients!$CP$2:$CP$33")))),1/(1+EXP(-SUMPRODUCT(Engine!$C$16834:$C$16865,INDIRECT("Coefficients!$CQ$2:$CQ$33"))))))</f>
      </c>
      <c r="BK532" s="8">
        <f>IF(OR($B532="",$C532="",$D532="",$E532="",$F532="",$G532="",$H532="",$I532="",$J532="",$K532="",$L532=""),"",IF($B532="Female",1/(1+EXP(-SUMPRODUCT(Engine!$C$16834:$C$16865,INDIRECT("Coefficients!$CR$2:$CR$33")))),1/(1+EXP(-SUMPRODUCT(Engine!$C$16834:$C$16865,INDIRECT("Coefficients!$CS$2:$CS$33"))))))</f>
      </c>
      <c r="BL532" s="8">
        <f>IF(OR($B532="",$C532="",$D532="",$E532="",$F532="",$G532="",$H532="",$I532="",$J532="",$K532="",$L532=""),"",IF($B532="Female",1/(1+EXP(-SUMPRODUCT(Engine!$C$16834:$C$16865,INDIRECT("Coefficients!$CT$2:$CT$33")))),1/(1+EXP(-SUMPRODUCT(Engine!$C$16834:$C$16865,INDIRECT("Coefficients!$CU$2:$CU$33"))))))</f>
      </c>
      <c r="BM532" s="8">
        <f>IF(OR($B532="",$C532="",$D532="",$E532="",$F532="",$G532="",$H532="",$I532="",$J532="",$K532="",$L532=""),"",IF($B532="Female",1/(1+EXP(-SUMPRODUCT(Engine!$C$16834:$C$16865,INDIRECT("Coefficients!$CV$2:$CV$33")))),1/(1+EXP(-SUMPRODUCT(Engine!$C$16834:$C$16865,INDIRECT("Coefficients!$CW$2:$CW$33"))))))</f>
      </c>
    </row>
    <row r="533" spans="1:65" x14ac:dyDescent="0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8">
        <f>IF(OR($B533="",$C533="",$D533="",$E533="",$F533="",$G533="",$H533="",$I533="",$J533="",$K533="",$L533=""),"",IF($B533="Female",1/(1+EXP(-SUMPRODUCT(Engine!$C$16866:$C$16897,INDIRECT("Coefficients!$B$2:$B$33")))),1/(1+EXP(-SUMPRODUCT(Engine!$C$16866:$C$16897,INDIRECT("Coefficients!$C$2:$C$33"))))))</f>
      </c>
      <c r="Q533" s="8">
        <f>IF(OR($B533="",$C533="",$D533="",$E533="",$F533="",$G533="",$H533="",$I533="",$J533="",$K533="",$L533=""),"",IF($B533="Female",1/(1+EXP(-SUMPRODUCT(Engine!$C$16866:$C$16897,INDIRECT("Coefficients!$D$2:$D$33")))),1/(1+EXP(-SUMPRODUCT(Engine!$C$16866:$C$16897,INDIRECT("Coefficients!$E$2:$E$33"))))))</f>
      </c>
      <c r="R533" s="8">
        <f>IF(OR($B533="",$C533="",$D533="",$E533="",$F533="",$G533="",$H533="",$I533="",$J533="",$K533="",$L533=""),"",IF($B533="Female",1/(1+EXP(-SUMPRODUCT(Engine!$C$16866:$C$16897,INDIRECT("Coefficients!$F$2:$F$33")))),1/(1+EXP(-SUMPRODUCT(Engine!$C$16866:$C$16897,INDIRECT("Coefficients!$G$2:$G$33"))))))</f>
      </c>
      <c r="S533" s="8">
        <f>IF(OR($B533="",$C533="",$D533="",$E533="",$F533="",$G533="",$H533="",$I533="",$J533="",$K533="",$L533=""),"",IF($B533="Female",1/(1+EXP(-SUMPRODUCT(Engine!$C$16866:$C$16897,INDIRECT("Coefficients!$H$2:$H$33")))),1/(1+EXP(-SUMPRODUCT(Engine!$C$16866:$C$16897,INDIRECT("Coefficients!$I$2:$I$33"))))))</f>
      </c>
      <c r="T533" s="8">
        <f>IF(OR($B533="",$C533="",$D533="",$E533="",$F533="",$G533="",$H533="",$I533="",$J533="",$K533="",$L533=""),"",IF($B533="Female",1/(1+EXP(-SUMPRODUCT(Engine!$C$16866:$C$16897,INDIRECT("Coefficients!$J$2:$J$33")))),1/(1+EXP(-SUMPRODUCT(Engine!$C$16866:$C$16897,INDIRECT("Coefficients!$K$2:$K$33"))))))</f>
      </c>
      <c r="U533" s="8">
        <f>IF(OR($B533="",$C533="",$D533="",$E533="",$F533="",$G533="",$H533="",$I533="",$J533="",$K533="",$L533=""),"",IF($B533="Female",1/(1+EXP(-SUMPRODUCT(Engine!$C$16866:$C$16897,INDIRECT("Coefficients!$L$2:$L$33")))),1/(1+EXP(-SUMPRODUCT(Engine!$C$16866:$C$16897,INDIRECT("Coefficients!$M$2:$M$33"))))))</f>
      </c>
      <c r="V533" s="8">
        <f>IF(OR($B533="",$C533="",$D533="",$E533="",$F533="",$G533="",$H533="",$I533="",$J533="",$K533="",$L533=""),"",IF($B533="Female",1/(1+EXP(-SUMPRODUCT(Engine!$C$16866:$C$16897,INDIRECT("Coefficients!$N$2:$N$33")))),1/(1+EXP(-SUMPRODUCT(Engine!$C$16866:$C$16897,INDIRECT("Coefficients!$O$2:$O$33"))))))</f>
      </c>
      <c r="W533" s="8">
        <f>IF(OR($B533="",$C533="",$D533="",$E533="",$F533="",$G533="",$H533="",$I533="",$J533="",$K533="",$L533=""),"",IF($B533="Female",1/(1+EXP(-SUMPRODUCT(Engine!$C$16866:$C$16897,INDIRECT("Coefficients!$P$2:$P$33")))),1/(1+EXP(-SUMPRODUCT(Engine!$C$16866:$C$16897,INDIRECT("Coefficients!$Q$2:$Q$33"))))))</f>
      </c>
      <c r="X533" s="8">
        <f>IF(OR($B533="",$C533="",$D533="",$E533="",$F533="",$G533="",$H533="",$I533="",$J533="",$K533="",$L533=""),"",IF($B533="Female",1/(1+EXP(-SUMPRODUCT(Engine!$C$16866:$C$16897,INDIRECT("Coefficients!$R$2:$R$33")))),1/(1+EXP(-SUMPRODUCT(Engine!$C$16866:$C$16897,INDIRECT("Coefficients!$S$2:$S$33"))))))</f>
      </c>
      <c r="Y533" s="8">
        <f>IF(OR($B533="",$C533="",$D533="",$E533="",$F533="",$G533="",$H533="",$I533="",$J533="",$K533="",$L533=""),"",IF($B533="Female",1/(1+EXP(-SUMPRODUCT(Engine!$C$16866:$C$16897,INDIRECT("Coefficients!$T$2:$T$33")))),1/(1+EXP(-SUMPRODUCT(Engine!$C$16866:$C$16897,INDIRECT("Coefficients!$U$2:$U$33"))))))</f>
      </c>
      <c r="Z533" s="8">
        <f>IF(OR($B533="",$C533="",$D533="",$E533="",$F533="",$G533="",$H533="",$I533="",$J533="",$K533="",$L533=""),"",IF($B533="Female",1/(1+EXP(-SUMPRODUCT(Engine!$C$16866:$C$16897,INDIRECT("Coefficients!$V$2:$V$33")))),1/(1+EXP(-SUMPRODUCT(Engine!$C$16866:$C$16897,INDIRECT("Coefficients!$W$2:$W$33"))))))</f>
      </c>
      <c r="AA533" s="8">
        <f>IF(OR($B533="",$C533="",$D533="",$E533="",$F533="",$G533="",$H533="",$I533="",$J533="",$K533="",$L533=""),"",IF($B533="Female",1/(1+EXP(-SUMPRODUCT(Engine!$C$16866:$C$16897,INDIRECT("Coefficients!$X$2:$X$33")))),1/(1+EXP(-SUMPRODUCT(Engine!$C$16866:$C$16897,INDIRECT("Coefficients!$Y$2:$Y$33"))))))</f>
      </c>
      <c r="AB533" s="8">
        <f>IF(OR($B533="",$C533="",$D533="",$E533="",$F533="",$G533="",$H533="",$I533="",$J533="",$K533="",$L533=""),"",IF($B533="Female",1/(1+EXP(-SUMPRODUCT(Engine!$C$16866:$C$16897,INDIRECT("Coefficients!$Z$2:$Z$33")))),1/(1+EXP(-SUMPRODUCT(Engine!$C$16866:$C$16897,INDIRECT("Coefficients!$AA$2:$AA$33"))))))</f>
      </c>
      <c r="AC533" s="8">
        <f>IF(OR($B533="",$C533="",$D533="",$E533="",$F533="",$G533="",$H533="",$I533="",$J533="",$K533="",$L533=""),"",IF($B533="Female",1/(1+EXP(-SUMPRODUCT(Engine!$C$16866:$C$16897,INDIRECT("Coefficients!$AB$2:$AB$33")))),1/(1+EXP(-SUMPRODUCT(Engine!$C$16866:$C$16897,INDIRECT("Coefficients!$AC$2:$AC$33"))))))</f>
      </c>
      <c r="AD533" s="8">
        <f>IF(OR($B533="",$C533="",$D533="",$E533="",$F533="",$G533="",$H533="",$I533="",$J533="",$K533="",$L533=""),"",IF($B533="Female",1/(1+EXP(-SUMPRODUCT(Engine!$C$16866:$C$16897,INDIRECT("Coefficients!$AD$2:$AD$33")))),1/(1+EXP(-SUMPRODUCT(Engine!$C$16866:$C$16897,INDIRECT("Coefficients!$AE$2:$AE$33"))))))</f>
      </c>
      <c r="AE533" s="8">
        <f>IF(OR($B533="",$C533="",$D533="",$E533="",$F533="",$G533="",$H533="",$I533="",$J533="",$K533="",$L533=""),"",IF($B533="Female",1/(1+EXP(-SUMPRODUCT(Engine!$C$16866:$C$16897,INDIRECT("Coefficients!$AF$2:$AF$33")))),1/(1+EXP(-SUMPRODUCT(Engine!$C$16866:$C$16897,INDIRECT("Coefficients!$AG$2:$AG$33"))))))</f>
      </c>
      <c r="AF533" s="8">
        <f>IF(OR($B533="",$C533="",$D533="",$E533="",$F533="",$G533="",$H533="",$I533="",$J533="",$K533="",$L533=""),"",IF($B533="Female",1/(1+EXP(-SUMPRODUCT(Engine!$C$16866:$C$16897,INDIRECT("Coefficients!$AH$2:$AH$33")))),1/(1+EXP(-SUMPRODUCT(Engine!$C$16866:$C$16897,INDIRECT("Coefficients!$AI$2:$AI$33"))))))</f>
      </c>
      <c r="AG533" s="8">
        <f>IF(OR($B533="",$C533="",$D533="",$E533="",$F533="",$G533="",$H533="",$I533="",$J533="",$K533="",$L533=""),"",IF($B533="Female",1/(1+EXP(-SUMPRODUCT(Engine!$C$16866:$C$16897,INDIRECT("Coefficients!$AJ$2:$AJ$33")))),1/(1+EXP(-SUMPRODUCT(Engine!$C$16866:$C$16897,INDIRECT("Coefficients!$AK$2:$AK$33"))))))</f>
      </c>
      <c r="AH533" s="8">
        <f>IF(OR($B533="",$C533="",$D533="",$E533="",$F533="",$G533="",$H533="",$I533="",$J533="",$K533="",$L533=""),"",IF($B533="Female",1/(1+EXP(-SUMPRODUCT(Engine!$C$16866:$C$16897,INDIRECT("Coefficients!$AL$2:$AL$33")))),1/(1+EXP(-SUMPRODUCT(Engine!$C$16866:$C$16897,INDIRECT("Coefficients!$AM$2:$AM$33"))))))</f>
      </c>
      <c r="AI533" s="8">
        <f>IF(OR($B533="",$C533="",$D533="",$E533="",$F533="",$G533="",$H533="",$I533="",$J533="",$K533="",$L533=""),"",IF($B533="Female",1/(1+EXP(-SUMPRODUCT(Engine!$C$16866:$C$16897,INDIRECT("Coefficients!$AN$2:$AN$33")))),1/(1+EXP(-SUMPRODUCT(Engine!$C$16866:$C$16897,INDIRECT("Coefficients!$AO$2:$AO$33"))))))</f>
      </c>
      <c r="AJ533" s="8">
        <f>IF(OR($B533="",$C533="",$D533="",$E533="",$F533="",$G533="",$H533="",$I533="",$J533="",$K533="",$L533=""),"",IF($B533="Female",1/(1+EXP(-SUMPRODUCT(Engine!$C$16866:$C$16897,INDIRECT("Coefficients!$AP$2:$AP$33")))),1/(1+EXP(-SUMPRODUCT(Engine!$C$16866:$C$16897,INDIRECT("Coefficients!$AQ$2:$AQ$33"))))))</f>
      </c>
      <c r="AK533" s="8">
        <f>IF(OR($B533="",$C533="",$D533="",$E533="",$F533="",$G533="",$H533="",$I533="",$J533="",$K533="",$L533=""),"",IF($B533="Female",1/(1+EXP(-SUMPRODUCT(Engine!$C$16866:$C$16897,INDIRECT("Coefficients!$AR$2:$AR$33")))),1/(1+EXP(-SUMPRODUCT(Engine!$C$16866:$C$16897,INDIRECT("Coefficients!$AS$2:$AS$33"))))))</f>
      </c>
      <c r="AL533" s="8">
        <f>IF(OR($B533="",$C533="",$D533="",$E533="",$F533="",$G533="",$H533="",$I533="",$J533="",$K533="",$L533=""),"",IF($B533="Female",1/(1+EXP(-SUMPRODUCT(Engine!$C$16866:$C$16897,INDIRECT("Coefficients!$AT$2:$AT$33")))),1/(1+EXP(-SUMPRODUCT(Engine!$C$16866:$C$16897,INDIRECT("Coefficients!$AU$2:$AU$33"))))))</f>
      </c>
      <c r="AM533" s="8">
        <f>IF(OR($B533="",$C533="",$D533="",$E533="",$F533="",$G533="",$H533="",$I533="",$J533="",$K533="",$L533=""),"",IF($B533="Female",1/(1+EXP(-SUMPRODUCT(Engine!$C$16866:$C$16897,INDIRECT("Coefficients!$AV$2:$AV$33")))),1/(1+EXP(-SUMPRODUCT(Engine!$C$16866:$C$16897,INDIRECT("Coefficients!$AW$2:$AW$33"))))))</f>
      </c>
      <c r="AN533" s="8">
        <f>IF(OR($B533="",$C533="",$D533="",$E533="",$F533="",$G533="",$H533="",$I533="",$J533="",$K533="",$L533=""),"",IF($B533="Female",1/(1+EXP(-SUMPRODUCT(Engine!$C$16866:$C$16897,INDIRECT("Coefficients!$AX$2:$AX$33")))),1/(1+EXP(-SUMPRODUCT(Engine!$C$16866:$C$16897,INDIRECT("Coefficients!$AY$2:$AY$33"))))))</f>
      </c>
      <c r="AO533" s="8">
        <f>IF(OR($B533="",$C533="",$D533="",$E533="",$F533="",$G533="",$H533="",$I533="",$J533="",$K533="",$L533=""),"",IF($B533="Female",1/(1+EXP(-SUMPRODUCT(Engine!$C$16866:$C$16897,INDIRECT("Coefficients!$AZ$2:$AZ$33")))),1/(1+EXP(-SUMPRODUCT(Engine!$C$16866:$C$16897,INDIRECT("Coefficients!$BA$2:$BA$33"))))))</f>
      </c>
      <c r="AP533" s="8">
        <f>IF(OR($B533="",$C533="",$D533="",$E533="",$F533="",$G533="",$H533="",$I533="",$J533="",$K533="",$L533=""),"",IF($B533="Female",1/(1+EXP(-SUMPRODUCT(Engine!$C$16866:$C$16897,INDIRECT("Coefficients!$BB$2:$BB$33")))),1/(1+EXP(-SUMPRODUCT(Engine!$C$16866:$C$16897,INDIRECT("Coefficients!$BC$2:$BC$33"))))))</f>
      </c>
      <c r="AQ533" s="8">
        <f>IF(OR($B533="",$C533="",$D533="",$E533="",$F533="",$G533="",$H533="",$I533="",$J533="",$K533="",$L533=""),"",IF($B533="Female",1/(1+EXP(-SUMPRODUCT(Engine!$C$16866:$C$16897,INDIRECT("Coefficients!$BD$2:$BD$33")))),1/(1+EXP(-SUMPRODUCT(Engine!$C$16866:$C$16897,INDIRECT("Coefficients!$BE$2:$BE$33"))))))</f>
      </c>
      <c r="AR533" s="8">
        <f>IF(OR($B533="",$C533="",$D533="",$E533="",$F533="",$G533="",$H533="",$I533="",$J533="",$K533="",$L533=""),"",IF($B533="Female",1/(1+EXP(-SUMPRODUCT(Engine!$C$16866:$C$16897,INDIRECT("Coefficients!$BF$2:$BF$33")))),1/(1+EXP(-SUMPRODUCT(Engine!$C$16866:$C$16897,INDIRECT("Coefficients!$BG$2:$BG$33"))))))</f>
      </c>
      <c r="AS533" s="8">
        <f>IF(OR($B533="",$C533="",$D533="",$E533="",$F533="",$G533="",$H533="",$I533="",$J533="",$K533="",$L533=""),"",IF($B533="Female",1/(1+EXP(-SUMPRODUCT(Engine!$C$16866:$C$16897,INDIRECT("Coefficients!$BH$2:$BH$33")))),1/(1+EXP(-SUMPRODUCT(Engine!$C$16866:$C$16897,INDIRECT("Coefficients!$BI$2:$BI$33"))))))</f>
      </c>
      <c r="AT533" s="8">
        <f>IF(OR($B533="",$C533="",$D533="",$E533="",$F533="",$G533="",$H533="",$I533="",$J533="",$K533="",$L533=""),"",IF($B533="Female",1/(1+EXP(-SUMPRODUCT(Engine!$C$16866:$C$16897,INDIRECT("Coefficients!$BJ$2:$BJ$33")))),1/(1+EXP(-SUMPRODUCT(Engine!$C$16866:$C$16897,INDIRECT("Coefficients!$BK$2:$BK$33"))))))</f>
      </c>
      <c r="AU533" s="8">
        <f>IF(OR($B533="",$C533="",$D533="",$E533="",$F533="",$G533="",$H533="",$I533="",$J533="",$K533="",$L533=""),"",IF($B533="Female",1/(1+EXP(-SUMPRODUCT(Engine!$C$16866:$C$16897,INDIRECT("Coefficients!$BL$2:$BL$33")))),1/(1+EXP(-SUMPRODUCT(Engine!$C$16866:$C$16897,INDIRECT("Coefficients!$BM$2:$BM$33"))))))</f>
      </c>
      <c r="AV533" s="8">
        <f>IF(OR($B533="",$C533="",$D533="",$E533="",$F533="",$G533="",$H533="",$I533="",$J533="",$K533="",$L533=""),"",IF($B533="Female",1/(1+EXP(-SUMPRODUCT(Engine!$C$16866:$C$16897,INDIRECT("Coefficients!$BN$2:$BN$33")))),1/(1+EXP(-SUMPRODUCT(Engine!$C$16866:$C$16897,INDIRECT("Coefficients!$BO$2:$BO$33"))))))</f>
      </c>
      <c r="AW533" s="8">
        <f>IF(OR($B533="",$C533="",$D533="",$E533="",$F533="",$G533="",$H533="",$I533="",$J533="",$K533="",$L533=""),"",IF($B533="Female",1/(1+EXP(-SUMPRODUCT(Engine!$C$16866:$C$16897,INDIRECT("Coefficients!$BP$2:$BP$33")))),1/(1+EXP(-SUMPRODUCT(Engine!$C$16866:$C$16897,INDIRECT("Coefficients!$BQ$2:$BQ$33"))))))</f>
      </c>
      <c r="AX533" s="8">
        <f>IF(OR($B533="",$C533="",$D533="",$E533="",$F533="",$G533="",$H533="",$I533="",$J533="",$K533="",$L533=""),"",IF($B533="Female",1/(1+EXP(-SUMPRODUCT(Engine!$C$16866:$C$16897,INDIRECT("Coefficients!$BR$2:$BR$33")))),1/(1+EXP(-SUMPRODUCT(Engine!$C$16866:$C$16897,INDIRECT("Coefficients!$BS$2:$BS$33"))))))</f>
      </c>
      <c r="AY533" s="8">
        <f>IF(OR($B533="",$C533="",$D533="",$E533="",$F533="",$G533="",$H533="",$I533="",$J533="",$K533="",$L533=""),"",IF($B533="Female",1/(1+EXP(-SUMPRODUCT(Engine!$C$16866:$C$16897,INDIRECT("Coefficients!$BT$2:$BT$33")))),1/(1+EXP(-SUMPRODUCT(Engine!$C$16866:$C$16897,INDIRECT("Coefficients!$BU$2:$BU$33"))))))</f>
      </c>
      <c r="AZ533" s="8">
        <f>IF(OR($B533="",$C533="",$D533="",$E533="",$F533="",$G533="",$H533="",$I533="",$J533="",$K533="",$L533=""),"",IF($B533="Female",1/(1+EXP(-SUMPRODUCT(Engine!$C$16866:$C$16897,INDIRECT("Coefficients!$BV$2:$BV$33")))),1/(1+EXP(-SUMPRODUCT(Engine!$C$16866:$C$16897,INDIRECT("Coefficients!$BW$2:$BW$33"))))))</f>
      </c>
      <c r="BA533" s="8">
        <f>IF(OR($B533="",$C533="",$D533="",$E533="",$F533="",$G533="",$H533="",$I533="",$J533="",$K533="",$L533=""),"",IF($B533="Female",1/(1+EXP(-SUMPRODUCT(Engine!$C$16866:$C$16897,INDIRECT("Coefficients!$BX$2:$BX$33")))),1/(1+EXP(-SUMPRODUCT(Engine!$C$16866:$C$16897,INDIRECT("Coefficients!$BY$2:$BY$33"))))))</f>
      </c>
      <c r="BB533" s="8">
        <f>IF(OR($B533="",$C533="",$D533="",$E533="",$F533="",$G533="",$H533="",$I533="",$J533="",$K533="",$L533=""),"",IF($B533="Female",1/(1+EXP(-SUMPRODUCT(Engine!$C$16866:$C$16897,INDIRECT("Coefficients!$BZ$2:$BZ$33")))),1/(1+EXP(-SUMPRODUCT(Engine!$C$16866:$C$16897,INDIRECT("Coefficients!$CA$2:$CA$33"))))))</f>
      </c>
      <c r="BC533" s="8">
        <f>IF(OR($B533="",$C533="",$D533="",$E533="",$F533="",$G533="",$H533="",$I533="",$J533="",$K533="",$L533=""),"",IF($B533="Female",1/(1+EXP(-SUMPRODUCT(Engine!$C$16866:$C$16897,INDIRECT("Coefficients!$CB$2:$CB$33")))),1/(1+EXP(-SUMPRODUCT(Engine!$C$16866:$C$16897,INDIRECT("Coefficients!$CC$2:$CC$33"))))))</f>
      </c>
      <c r="BD533" s="8">
        <f>IF(OR($B533="",$C533="",$D533="",$E533="",$F533="",$G533="",$H533="",$I533="",$J533="",$K533="",$L533=""),"",IF($B533="Female",1/(1+EXP(-SUMPRODUCT(Engine!$C$16866:$C$16897,INDIRECT("Coefficients!$CD$2:$CD$33")))),1/(1+EXP(-SUMPRODUCT(Engine!$C$16866:$C$16897,INDIRECT("Coefficients!$CE$2:$CE$33"))))))</f>
      </c>
      <c r="BE533" s="8">
        <f>IF(OR($B533="",$C533="",$D533="",$E533="",$F533="",$G533="",$H533="",$I533="",$J533="",$K533="",$L533=""),"",IF($B533="Female",1/(1+EXP(-SUMPRODUCT(Engine!$C$16866:$C$16897,INDIRECT("Coefficients!$CF$2:$CF$33")))),1/(1+EXP(-SUMPRODUCT(Engine!$C$16866:$C$16897,INDIRECT("Coefficients!$CG$2:$CG$33"))))))</f>
      </c>
      <c r="BF533" s="8">
        <f>IF(OR($B533="",$C533="",$D533="",$E533="",$F533="",$G533="",$H533="",$I533="",$J533="",$K533="",$L533=""),"",IF($B533="Female",1/(1+EXP(-SUMPRODUCT(Engine!$C$16866:$C$16897,INDIRECT("Coefficients!$CH$2:$CH$33")))),1/(1+EXP(-SUMPRODUCT(Engine!$C$16866:$C$16897,INDIRECT("Coefficients!$CI$2:$CI$33"))))))</f>
      </c>
      <c r="BG533" s="8">
        <f>IF(OR($B533="",$C533="",$D533="",$E533="",$F533="",$G533="",$H533="",$I533="",$J533="",$K533="",$L533=""),"",IF($B533="Female",1/(1+EXP(-SUMPRODUCT(Engine!$C$16866:$C$16897,INDIRECT("Coefficients!$CJ$2:$CJ$33")))),1/(1+EXP(-SUMPRODUCT(Engine!$C$16866:$C$16897,INDIRECT("Coefficients!$CK$2:$CK$33"))))))</f>
      </c>
      <c r="BH533" s="8">
        <f>IF(OR($B533="",$C533="",$D533="",$E533="",$F533="",$G533="",$H533="",$I533="",$J533="",$K533="",$L533=""),"",IF($B533="Female",1/(1+EXP(-SUMPRODUCT(Engine!$C$16866:$C$16897,INDIRECT("Coefficients!$CL$2:$CL$33")))),1/(1+EXP(-SUMPRODUCT(Engine!$C$16866:$C$16897,INDIRECT("Coefficients!$CM$2:$CM$33"))))))</f>
      </c>
      <c r="BI533" s="8">
        <f>IF(OR($B533="",$C533="",$D533="",$E533="",$F533="",$G533="",$H533="",$I533="",$J533="",$K533="",$L533=""),"",IF($B533="Female",1/(1+EXP(-SUMPRODUCT(Engine!$C$16866:$C$16897,INDIRECT("Coefficients!$CN$2:$CN$33")))),1/(1+EXP(-SUMPRODUCT(Engine!$C$16866:$C$16897,INDIRECT("Coefficients!$CO$2:$CO$33"))))))</f>
      </c>
      <c r="BJ533" s="8">
        <f>IF(OR($B533="",$C533="",$D533="",$E533="",$F533="",$G533="",$H533="",$I533="",$J533="",$K533="",$L533=""),"",IF($B533="Female",1/(1+EXP(-SUMPRODUCT(Engine!$C$16866:$C$16897,INDIRECT("Coefficients!$CP$2:$CP$33")))),1/(1+EXP(-SUMPRODUCT(Engine!$C$16866:$C$16897,INDIRECT("Coefficients!$CQ$2:$CQ$33"))))))</f>
      </c>
      <c r="BK533" s="8">
        <f>IF(OR($B533="",$C533="",$D533="",$E533="",$F533="",$G533="",$H533="",$I533="",$J533="",$K533="",$L533=""),"",IF($B533="Female",1/(1+EXP(-SUMPRODUCT(Engine!$C$16866:$C$16897,INDIRECT("Coefficients!$CR$2:$CR$33")))),1/(1+EXP(-SUMPRODUCT(Engine!$C$16866:$C$16897,INDIRECT("Coefficients!$CS$2:$CS$33"))))))</f>
      </c>
      <c r="BL533" s="8">
        <f>IF(OR($B533="",$C533="",$D533="",$E533="",$F533="",$G533="",$H533="",$I533="",$J533="",$K533="",$L533=""),"",IF($B533="Female",1/(1+EXP(-SUMPRODUCT(Engine!$C$16866:$C$16897,INDIRECT("Coefficients!$CT$2:$CT$33")))),1/(1+EXP(-SUMPRODUCT(Engine!$C$16866:$C$16897,INDIRECT("Coefficients!$CU$2:$CU$33"))))))</f>
      </c>
      <c r="BM533" s="8">
        <f>IF(OR($B533="",$C533="",$D533="",$E533="",$F533="",$G533="",$H533="",$I533="",$J533="",$K533="",$L533=""),"",IF($B533="Female",1/(1+EXP(-SUMPRODUCT(Engine!$C$16866:$C$16897,INDIRECT("Coefficients!$CV$2:$CV$33")))),1/(1+EXP(-SUMPRODUCT(Engine!$C$16866:$C$16897,INDIRECT("Coefficients!$CW$2:$CW$33"))))))</f>
      </c>
    </row>
    <row r="534" spans="1:65" x14ac:dyDescent="0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8">
        <f>IF(OR($B534="",$C534="",$D534="",$E534="",$F534="",$G534="",$H534="",$I534="",$J534="",$K534="",$L534=""),"",IF($B534="Female",1/(1+EXP(-SUMPRODUCT(Engine!$C$16898:$C$16929,INDIRECT("Coefficients!$B$2:$B$33")))),1/(1+EXP(-SUMPRODUCT(Engine!$C$16898:$C$16929,INDIRECT("Coefficients!$C$2:$C$33"))))))</f>
      </c>
      <c r="Q534" s="8">
        <f>IF(OR($B534="",$C534="",$D534="",$E534="",$F534="",$G534="",$H534="",$I534="",$J534="",$K534="",$L534=""),"",IF($B534="Female",1/(1+EXP(-SUMPRODUCT(Engine!$C$16898:$C$16929,INDIRECT("Coefficients!$D$2:$D$33")))),1/(1+EXP(-SUMPRODUCT(Engine!$C$16898:$C$16929,INDIRECT("Coefficients!$E$2:$E$33"))))))</f>
      </c>
      <c r="R534" s="8">
        <f>IF(OR($B534="",$C534="",$D534="",$E534="",$F534="",$G534="",$H534="",$I534="",$J534="",$K534="",$L534=""),"",IF($B534="Female",1/(1+EXP(-SUMPRODUCT(Engine!$C$16898:$C$16929,INDIRECT("Coefficients!$F$2:$F$33")))),1/(1+EXP(-SUMPRODUCT(Engine!$C$16898:$C$16929,INDIRECT("Coefficients!$G$2:$G$33"))))))</f>
      </c>
      <c r="S534" s="8">
        <f>IF(OR($B534="",$C534="",$D534="",$E534="",$F534="",$G534="",$H534="",$I534="",$J534="",$K534="",$L534=""),"",IF($B534="Female",1/(1+EXP(-SUMPRODUCT(Engine!$C$16898:$C$16929,INDIRECT("Coefficients!$H$2:$H$33")))),1/(1+EXP(-SUMPRODUCT(Engine!$C$16898:$C$16929,INDIRECT("Coefficients!$I$2:$I$33"))))))</f>
      </c>
      <c r="T534" s="8">
        <f>IF(OR($B534="",$C534="",$D534="",$E534="",$F534="",$G534="",$H534="",$I534="",$J534="",$K534="",$L534=""),"",IF($B534="Female",1/(1+EXP(-SUMPRODUCT(Engine!$C$16898:$C$16929,INDIRECT("Coefficients!$J$2:$J$33")))),1/(1+EXP(-SUMPRODUCT(Engine!$C$16898:$C$16929,INDIRECT("Coefficients!$K$2:$K$33"))))))</f>
      </c>
      <c r="U534" s="8">
        <f>IF(OR($B534="",$C534="",$D534="",$E534="",$F534="",$G534="",$H534="",$I534="",$J534="",$K534="",$L534=""),"",IF($B534="Female",1/(1+EXP(-SUMPRODUCT(Engine!$C$16898:$C$16929,INDIRECT("Coefficients!$L$2:$L$33")))),1/(1+EXP(-SUMPRODUCT(Engine!$C$16898:$C$16929,INDIRECT("Coefficients!$M$2:$M$33"))))))</f>
      </c>
      <c r="V534" s="8">
        <f>IF(OR($B534="",$C534="",$D534="",$E534="",$F534="",$G534="",$H534="",$I534="",$J534="",$K534="",$L534=""),"",IF($B534="Female",1/(1+EXP(-SUMPRODUCT(Engine!$C$16898:$C$16929,INDIRECT("Coefficients!$N$2:$N$33")))),1/(1+EXP(-SUMPRODUCT(Engine!$C$16898:$C$16929,INDIRECT("Coefficients!$O$2:$O$33"))))))</f>
      </c>
      <c r="W534" s="8">
        <f>IF(OR($B534="",$C534="",$D534="",$E534="",$F534="",$G534="",$H534="",$I534="",$J534="",$K534="",$L534=""),"",IF($B534="Female",1/(1+EXP(-SUMPRODUCT(Engine!$C$16898:$C$16929,INDIRECT("Coefficients!$P$2:$P$33")))),1/(1+EXP(-SUMPRODUCT(Engine!$C$16898:$C$16929,INDIRECT("Coefficients!$Q$2:$Q$33"))))))</f>
      </c>
      <c r="X534" s="8">
        <f>IF(OR($B534="",$C534="",$D534="",$E534="",$F534="",$G534="",$H534="",$I534="",$J534="",$K534="",$L534=""),"",IF($B534="Female",1/(1+EXP(-SUMPRODUCT(Engine!$C$16898:$C$16929,INDIRECT("Coefficients!$R$2:$R$33")))),1/(1+EXP(-SUMPRODUCT(Engine!$C$16898:$C$16929,INDIRECT("Coefficients!$S$2:$S$33"))))))</f>
      </c>
      <c r="Y534" s="8">
        <f>IF(OR($B534="",$C534="",$D534="",$E534="",$F534="",$G534="",$H534="",$I534="",$J534="",$K534="",$L534=""),"",IF($B534="Female",1/(1+EXP(-SUMPRODUCT(Engine!$C$16898:$C$16929,INDIRECT("Coefficients!$T$2:$T$33")))),1/(1+EXP(-SUMPRODUCT(Engine!$C$16898:$C$16929,INDIRECT("Coefficients!$U$2:$U$33"))))))</f>
      </c>
      <c r="Z534" s="8">
        <f>IF(OR($B534="",$C534="",$D534="",$E534="",$F534="",$G534="",$H534="",$I534="",$J534="",$K534="",$L534=""),"",IF($B534="Female",1/(1+EXP(-SUMPRODUCT(Engine!$C$16898:$C$16929,INDIRECT("Coefficients!$V$2:$V$33")))),1/(1+EXP(-SUMPRODUCT(Engine!$C$16898:$C$16929,INDIRECT("Coefficients!$W$2:$W$33"))))))</f>
      </c>
      <c r="AA534" s="8">
        <f>IF(OR($B534="",$C534="",$D534="",$E534="",$F534="",$G534="",$H534="",$I534="",$J534="",$K534="",$L534=""),"",IF($B534="Female",1/(1+EXP(-SUMPRODUCT(Engine!$C$16898:$C$16929,INDIRECT("Coefficients!$X$2:$X$33")))),1/(1+EXP(-SUMPRODUCT(Engine!$C$16898:$C$16929,INDIRECT("Coefficients!$Y$2:$Y$33"))))))</f>
      </c>
      <c r="AB534" s="8">
        <f>IF(OR($B534="",$C534="",$D534="",$E534="",$F534="",$G534="",$H534="",$I534="",$J534="",$K534="",$L534=""),"",IF($B534="Female",1/(1+EXP(-SUMPRODUCT(Engine!$C$16898:$C$16929,INDIRECT("Coefficients!$Z$2:$Z$33")))),1/(1+EXP(-SUMPRODUCT(Engine!$C$16898:$C$16929,INDIRECT("Coefficients!$AA$2:$AA$33"))))))</f>
      </c>
      <c r="AC534" s="8">
        <f>IF(OR($B534="",$C534="",$D534="",$E534="",$F534="",$G534="",$H534="",$I534="",$J534="",$K534="",$L534=""),"",IF($B534="Female",1/(1+EXP(-SUMPRODUCT(Engine!$C$16898:$C$16929,INDIRECT("Coefficients!$AB$2:$AB$33")))),1/(1+EXP(-SUMPRODUCT(Engine!$C$16898:$C$16929,INDIRECT("Coefficients!$AC$2:$AC$33"))))))</f>
      </c>
      <c r="AD534" s="8">
        <f>IF(OR($B534="",$C534="",$D534="",$E534="",$F534="",$G534="",$H534="",$I534="",$J534="",$K534="",$L534=""),"",IF($B534="Female",1/(1+EXP(-SUMPRODUCT(Engine!$C$16898:$C$16929,INDIRECT("Coefficients!$AD$2:$AD$33")))),1/(1+EXP(-SUMPRODUCT(Engine!$C$16898:$C$16929,INDIRECT("Coefficients!$AE$2:$AE$33"))))))</f>
      </c>
      <c r="AE534" s="8">
        <f>IF(OR($B534="",$C534="",$D534="",$E534="",$F534="",$G534="",$H534="",$I534="",$J534="",$K534="",$L534=""),"",IF($B534="Female",1/(1+EXP(-SUMPRODUCT(Engine!$C$16898:$C$16929,INDIRECT("Coefficients!$AF$2:$AF$33")))),1/(1+EXP(-SUMPRODUCT(Engine!$C$16898:$C$16929,INDIRECT("Coefficients!$AG$2:$AG$33"))))))</f>
      </c>
      <c r="AF534" s="8">
        <f>IF(OR($B534="",$C534="",$D534="",$E534="",$F534="",$G534="",$H534="",$I534="",$J534="",$K534="",$L534=""),"",IF($B534="Female",1/(1+EXP(-SUMPRODUCT(Engine!$C$16898:$C$16929,INDIRECT("Coefficients!$AH$2:$AH$33")))),1/(1+EXP(-SUMPRODUCT(Engine!$C$16898:$C$16929,INDIRECT("Coefficients!$AI$2:$AI$33"))))))</f>
      </c>
      <c r="AG534" s="8">
        <f>IF(OR($B534="",$C534="",$D534="",$E534="",$F534="",$G534="",$H534="",$I534="",$J534="",$K534="",$L534=""),"",IF($B534="Female",1/(1+EXP(-SUMPRODUCT(Engine!$C$16898:$C$16929,INDIRECT("Coefficients!$AJ$2:$AJ$33")))),1/(1+EXP(-SUMPRODUCT(Engine!$C$16898:$C$16929,INDIRECT("Coefficients!$AK$2:$AK$33"))))))</f>
      </c>
      <c r="AH534" s="8">
        <f>IF(OR($B534="",$C534="",$D534="",$E534="",$F534="",$G534="",$H534="",$I534="",$J534="",$K534="",$L534=""),"",IF($B534="Female",1/(1+EXP(-SUMPRODUCT(Engine!$C$16898:$C$16929,INDIRECT("Coefficients!$AL$2:$AL$33")))),1/(1+EXP(-SUMPRODUCT(Engine!$C$16898:$C$16929,INDIRECT("Coefficients!$AM$2:$AM$33"))))))</f>
      </c>
      <c r="AI534" s="8">
        <f>IF(OR($B534="",$C534="",$D534="",$E534="",$F534="",$G534="",$H534="",$I534="",$J534="",$K534="",$L534=""),"",IF($B534="Female",1/(1+EXP(-SUMPRODUCT(Engine!$C$16898:$C$16929,INDIRECT("Coefficients!$AN$2:$AN$33")))),1/(1+EXP(-SUMPRODUCT(Engine!$C$16898:$C$16929,INDIRECT("Coefficients!$AO$2:$AO$33"))))))</f>
      </c>
      <c r="AJ534" s="8">
        <f>IF(OR($B534="",$C534="",$D534="",$E534="",$F534="",$G534="",$H534="",$I534="",$J534="",$K534="",$L534=""),"",IF($B534="Female",1/(1+EXP(-SUMPRODUCT(Engine!$C$16898:$C$16929,INDIRECT("Coefficients!$AP$2:$AP$33")))),1/(1+EXP(-SUMPRODUCT(Engine!$C$16898:$C$16929,INDIRECT("Coefficients!$AQ$2:$AQ$33"))))))</f>
      </c>
      <c r="AK534" s="8">
        <f>IF(OR($B534="",$C534="",$D534="",$E534="",$F534="",$G534="",$H534="",$I534="",$J534="",$K534="",$L534=""),"",IF($B534="Female",1/(1+EXP(-SUMPRODUCT(Engine!$C$16898:$C$16929,INDIRECT("Coefficients!$AR$2:$AR$33")))),1/(1+EXP(-SUMPRODUCT(Engine!$C$16898:$C$16929,INDIRECT("Coefficients!$AS$2:$AS$33"))))))</f>
      </c>
      <c r="AL534" s="8">
        <f>IF(OR($B534="",$C534="",$D534="",$E534="",$F534="",$G534="",$H534="",$I534="",$J534="",$K534="",$L534=""),"",IF($B534="Female",1/(1+EXP(-SUMPRODUCT(Engine!$C$16898:$C$16929,INDIRECT("Coefficients!$AT$2:$AT$33")))),1/(1+EXP(-SUMPRODUCT(Engine!$C$16898:$C$16929,INDIRECT("Coefficients!$AU$2:$AU$33"))))))</f>
      </c>
      <c r="AM534" s="8">
        <f>IF(OR($B534="",$C534="",$D534="",$E534="",$F534="",$G534="",$H534="",$I534="",$J534="",$K534="",$L534=""),"",IF($B534="Female",1/(1+EXP(-SUMPRODUCT(Engine!$C$16898:$C$16929,INDIRECT("Coefficients!$AV$2:$AV$33")))),1/(1+EXP(-SUMPRODUCT(Engine!$C$16898:$C$16929,INDIRECT("Coefficients!$AW$2:$AW$33"))))))</f>
      </c>
      <c r="AN534" s="8">
        <f>IF(OR($B534="",$C534="",$D534="",$E534="",$F534="",$G534="",$H534="",$I534="",$J534="",$K534="",$L534=""),"",IF($B534="Female",1/(1+EXP(-SUMPRODUCT(Engine!$C$16898:$C$16929,INDIRECT("Coefficients!$AX$2:$AX$33")))),1/(1+EXP(-SUMPRODUCT(Engine!$C$16898:$C$16929,INDIRECT("Coefficients!$AY$2:$AY$33"))))))</f>
      </c>
      <c r="AO534" s="8">
        <f>IF(OR($B534="",$C534="",$D534="",$E534="",$F534="",$G534="",$H534="",$I534="",$J534="",$K534="",$L534=""),"",IF($B534="Female",1/(1+EXP(-SUMPRODUCT(Engine!$C$16898:$C$16929,INDIRECT("Coefficients!$AZ$2:$AZ$33")))),1/(1+EXP(-SUMPRODUCT(Engine!$C$16898:$C$16929,INDIRECT("Coefficients!$BA$2:$BA$33"))))))</f>
      </c>
      <c r="AP534" s="8">
        <f>IF(OR($B534="",$C534="",$D534="",$E534="",$F534="",$G534="",$H534="",$I534="",$J534="",$K534="",$L534=""),"",IF($B534="Female",1/(1+EXP(-SUMPRODUCT(Engine!$C$16898:$C$16929,INDIRECT("Coefficients!$BB$2:$BB$33")))),1/(1+EXP(-SUMPRODUCT(Engine!$C$16898:$C$16929,INDIRECT("Coefficients!$BC$2:$BC$33"))))))</f>
      </c>
      <c r="AQ534" s="8">
        <f>IF(OR($B534="",$C534="",$D534="",$E534="",$F534="",$G534="",$H534="",$I534="",$J534="",$K534="",$L534=""),"",IF($B534="Female",1/(1+EXP(-SUMPRODUCT(Engine!$C$16898:$C$16929,INDIRECT("Coefficients!$BD$2:$BD$33")))),1/(1+EXP(-SUMPRODUCT(Engine!$C$16898:$C$16929,INDIRECT("Coefficients!$BE$2:$BE$33"))))))</f>
      </c>
      <c r="AR534" s="8">
        <f>IF(OR($B534="",$C534="",$D534="",$E534="",$F534="",$G534="",$H534="",$I534="",$J534="",$K534="",$L534=""),"",IF($B534="Female",1/(1+EXP(-SUMPRODUCT(Engine!$C$16898:$C$16929,INDIRECT("Coefficients!$BF$2:$BF$33")))),1/(1+EXP(-SUMPRODUCT(Engine!$C$16898:$C$16929,INDIRECT("Coefficients!$BG$2:$BG$33"))))))</f>
      </c>
      <c r="AS534" s="8">
        <f>IF(OR($B534="",$C534="",$D534="",$E534="",$F534="",$G534="",$H534="",$I534="",$J534="",$K534="",$L534=""),"",IF($B534="Female",1/(1+EXP(-SUMPRODUCT(Engine!$C$16898:$C$16929,INDIRECT("Coefficients!$BH$2:$BH$33")))),1/(1+EXP(-SUMPRODUCT(Engine!$C$16898:$C$16929,INDIRECT("Coefficients!$BI$2:$BI$33"))))))</f>
      </c>
      <c r="AT534" s="8">
        <f>IF(OR($B534="",$C534="",$D534="",$E534="",$F534="",$G534="",$H534="",$I534="",$J534="",$K534="",$L534=""),"",IF($B534="Female",1/(1+EXP(-SUMPRODUCT(Engine!$C$16898:$C$16929,INDIRECT("Coefficients!$BJ$2:$BJ$33")))),1/(1+EXP(-SUMPRODUCT(Engine!$C$16898:$C$16929,INDIRECT("Coefficients!$BK$2:$BK$33"))))))</f>
      </c>
      <c r="AU534" s="8">
        <f>IF(OR($B534="",$C534="",$D534="",$E534="",$F534="",$G534="",$H534="",$I534="",$J534="",$K534="",$L534=""),"",IF($B534="Female",1/(1+EXP(-SUMPRODUCT(Engine!$C$16898:$C$16929,INDIRECT("Coefficients!$BL$2:$BL$33")))),1/(1+EXP(-SUMPRODUCT(Engine!$C$16898:$C$16929,INDIRECT("Coefficients!$BM$2:$BM$33"))))))</f>
      </c>
      <c r="AV534" s="8">
        <f>IF(OR($B534="",$C534="",$D534="",$E534="",$F534="",$G534="",$H534="",$I534="",$J534="",$K534="",$L534=""),"",IF($B534="Female",1/(1+EXP(-SUMPRODUCT(Engine!$C$16898:$C$16929,INDIRECT("Coefficients!$BN$2:$BN$33")))),1/(1+EXP(-SUMPRODUCT(Engine!$C$16898:$C$16929,INDIRECT("Coefficients!$BO$2:$BO$33"))))))</f>
      </c>
      <c r="AW534" s="8">
        <f>IF(OR($B534="",$C534="",$D534="",$E534="",$F534="",$G534="",$H534="",$I534="",$J534="",$K534="",$L534=""),"",IF($B534="Female",1/(1+EXP(-SUMPRODUCT(Engine!$C$16898:$C$16929,INDIRECT("Coefficients!$BP$2:$BP$33")))),1/(1+EXP(-SUMPRODUCT(Engine!$C$16898:$C$16929,INDIRECT("Coefficients!$BQ$2:$BQ$33"))))))</f>
      </c>
      <c r="AX534" s="8">
        <f>IF(OR($B534="",$C534="",$D534="",$E534="",$F534="",$G534="",$H534="",$I534="",$J534="",$K534="",$L534=""),"",IF($B534="Female",1/(1+EXP(-SUMPRODUCT(Engine!$C$16898:$C$16929,INDIRECT("Coefficients!$BR$2:$BR$33")))),1/(1+EXP(-SUMPRODUCT(Engine!$C$16898:$C$16929,INDIRECT("Coefficients!$BS$2:$BS$33"))))))</f>
      </c>
      <c r="AY534" s="8">
        <f>IF(OR($B534="",$C534="",$D534="",$E534="",$F534="",$G534="",$H534="",$I534="",$J534="",$K534="",$L534=""),"",IF($B534="Female",1/(1+EXP(-SUMPRODUCT(Engine!$C$16898:$C$16929,INDIRECT("Coefficients!$BT$2:$BT$33")))),1/(1+EXP(-SUMPRODUCT(Engine!$C$16898:$C$16929,INDIRECT("Coefficients!$BU$2:$BU$33"))))))</f>
      </c>
      <c r="AZ534" s="8">
        <f>IF(OR($B534="",$C534="",$D534="",$E534="",$F534="",$G534="",$H534="",$I534="",$J534="",$K534="",$L534=""),"",IF($B534="Female",1/(1+EXP(-SUMPRODUCT(Engine!$C$16898:$C$16929,INDIRECT("Coefficients!$BV$2:$BV$33")))),1/(1+EXP(-SUMPRODUCT(Engine!$C$16898:$C$16929,INDIRECT("Coefficients!$BW$2:$BW$33"))))))</f>
      </c>
      <c r="BA534" s="8">
        <f>IF(OR($B534="",$C534="",$D534="",$E534="",$F534="",$G534="",$H534="",$I534="",$J534="",$K534="",$L534=""),"",IF($B534="Female",1/(1+EXP(-SUMPRODUCT(Engine!$C$16898:$C$16929,INDIRECT("Coefficients!$BX$2:$BX$33")))),1/(1+EXP(-SUMPRODUCT(Engine!$C$16898:$C$16929,INDIRECT("Coefficients!$BY$2:$BY$33"))))))</f>
      </c>
      <c r="BB534" s="8">
        <f>IF(OR($B534="",$C534="",$D534="",$E534="",$F534="",$G534="",$H534="",$I534="",$J534="",$K534="",$L534=""),"",IF($B534="Female",1/(1+EXP(-SUMPRODUCT(Engine!$C$16898:$C$16929,INDIRECT("Coefficients!$BZ$2:$BZ$33")))),1/(1+EXP(-SUMPRODUCT(Engine!$C$16898:$C$16929,INDIRECT("Coefficients!$CA$2:$CA$33"))))))</f>
      </c>
      <c r="BC534" s="8">
        <f>IF(OR($B534="",$C534="",$D534="",$E534="",$F534="",$G534="",$H534="",$I534="",$J534="",$K534="",$L534=""),"",IF($B534="Female",1/(1+EXP(-SUMPRODUCT(Engine!$C$16898:$C$16929,INDIRECT("Coefficients!$CB$2:$CB$33")))),1/(1+EXP(-SUMPRODUCT(Engine!$C$16898:$C$16929,INDIRECT("Coefficients!$CC$2:$CC$33"))))))</f>
      </c>
      <c r="BD534" s="8">
        <f>IF(OR($B534="",$C534="",$D534="",$E534="",$F534="",$G534="",$H534="",$I534="",$J534="",$K534="",$L534=""),"",IF($B534="Female",1/(1+EXP(-SUMPRODUCT(Engine!$C$16898:$C$16929,INDIRECT("Coefficients!$CD$2:$CD$33")))),1/(1+EXP(-SUMPRODUCT(Engine!$C$16898:$C$16929,INDIRECT("Coefficients!$CE$2:$CE$33"))))))</f>
      </c>
      <c r="BE534" s="8">
        <f>IF(OR($B534="",$C534="",$D534="",$E534="",$F534="",$G534="",$H534="",$I534="",$J534="",$K534="",$L534=""),"",IF($B534="Female",1/(1+EXP(-SUMPRODUCT(Engine!$C$16898:$C$16929,INDIRECT("Coefficients!$CF$2:$CF$33")))),1/(1+EXP(-SUMPRODUCT(Engine!$C$16898:$C$16929,INDIRECT("Coefficients!$CG$2:$CG$33"))))))</f>
      </c>
      <c r="BF534" s="8">
        <f>IF(OR($B534="",$C534="",$D534="",$E534="",$F534="",$G534="",$H534="",$I534="",$J534="",$K534="",$L534=""),"",IF($B534="Female",1/(1+EXP(-SUMPRODUCT(Engine!$C$16898:$C$16929,INDIRECT("Coefficients!$CH$2:$CH$33")))),1/(1+EXP(-SUMPRODUCT(Engine!$C$16898:$C$16929,INDIRECT("Coefficients!$CI$2:$CI$33"))))))</f>
      </c>
      <c r="BG534" s="8">
        <f>IF(OR($B534="",$C534="",$D534="",$E534="",$F534="",$G534="",$H534="",$I534="",$J534="",$K534="",$L534=""),"",IF($B534="Female",1/(1+EXP(-SUMPRODUCT(Engine!$C$16898:$C$16929,INDIRECT("Coefficients!$CJ$2:$CJ$33")))),1/(1+EXP(-SUMPRODUCT(Engine!$C$16898:$C$16929,INDIRECT("Coefficients!$CK$2:$CK$33"))))))</f>
      </c>
      <c r="BH534" s="8">
        <f>IF(OR($B534="",$C534="",$D534="",$E534="",$F534="",$G534="",$H534="",$I534="",$J534="",$K534="",$L534=""),"",IF($B534="Female",1/(1+EXP(-SUMPRODUCT(Engine!$C$16898:$C$16929,INDIRECT("Coefficients!$CL$2:$CL$33")))),1/(1+EXP(-SUMPRODUCT(Engine!$C$16898:$C$16929,INDIRECT("Coefficients!$CM$2:$CM$33"))))))</f>
      </c>
      <c r="BI534" s="8">
        <f>IF(OR($B534="",$C534="",$D534="",$E534="",$F534="",$G534="",$H534="",$I534="",$J534="",$K534="",$L534=""),"",IF($B534="Female",1/(1+EXP(-SUMPRODUCT(Engine!$C$16898:$C$16929,INDIRECT("Coefficients!$CN$2:$CN$33")))),1/(1+EXP(-SUMPRODUCT(Engine!$C$16898:$C$16929,INDIRECT("Coefficients!$CO$2:$CO$33"))))))</f>
      </c>
      <c r="BJ534" s="8">
        <f>IF(OR($B534="",$C534="",$D534="",$E534="",$F534="",$G534="",$H534="",$I534="",$J534="",$K534="",$L534=""),"",IF($B534="Female",1/(1+EXP(-SUMPRODUCT(Engine!$C$16898:$C$16929,INDIRECT("Coefficients!$CP$2:$CP$33")))),1/(1+EXP(-SUMPRODUCT(Engine!$C$16898:$C$16929,INDIRECT("Coefficients!$CQ$2:$CQ$33"))))))</f>
      </c>
      <c r="BK534" s="8">
        <f>IF(OR($B534="",$C534="",$D534="",$E534="",$F534="",$G534="",$H534="",$I534="",$J534="",$K534="",$L534=""),"",IF($B534="Female",1/(1+EXP(-SUMPRODUCT(Engine!$C$16898:$C$16929,INDIRECT("Coefficients!$CR$2:$CR$33")))),1/(1+EXP(-SUMPRODUCT(Engine!$C$16898:$C$16929,INDIRECT("Coefficients!$CS$2:$CS$33"))))))</f>
      </c>
      <c r="BL534" s="8">
        <f>IF(OR($B534="",$C534="",$D534="",$E534="",$F534="",$G534="",$H534="",$I534="",$J534="",$K534="",$L534=""),"",IF($B534="Female",1/(1+EXP(-SUMPRODUCT(Engine!$C$16898:$C$16929,INDIRECT("Coefficients!$CT$2:$CT$33")))),1/(1+EXP(-SUMPRODUCT(Engine!$C$16898:$C$16929,INDIRECT("Coefficients!$CU$2:$CU$33"))))))</f>
      </c>
      <c r="BM534" s="8">
        <f>IF(OR($B534="",$C534="",$D534="",$E534="",$F534="",$G534="",$H534="",$I534="",$J534="",$K534="",$L534=""),"",IF($B534="Female",1/(1+EXP(-SUMPRODUCT(Engine!$C$16898:$C$16929,INDIRECT("Coefficients!$CV$2:$CV$33")))),1/(1+EXP(-SUMPRODUCT(Engine!$C$16898:$C$16929,INDIRECT("Coefficients!$CW$2:$CW$33"))))))</f>
      </c>
    </row>
    <row r="535" spans="1:65" x14ac:dyDescent="0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8">
        <f>IF(OR($B535="",$C535="",$D535="",$E535="",$F535="",$G535="",$H535="",$I535="",$J535="",$K535="",$L535=""),"",IF($B535="Female",1/(1+EXP(-SUMPRODUCT(Engine!$C$16930:$C$16961,INDIRECT("Coefficients!$B$2:$B$33")))),1/(1+EXP(-SUMPRODUCT(Engine!$C$16930:$C$16961,INDIRECT("Coefficients!$C$2:$C$33"))))))</f>
      </c>
      <c r="Q535" s="8">
        <f>IF(OR($B535="",$C535="",$D535="",$E535="",$F535="",$G535="",$H535="",$I535="",$J535="",$K535="",$L535=""),"",IF($B535="Female",1/(1+EXP(-SUMPRODUCT(Engine!$C$16930:$C$16961,INDIRECT("Coefficients!$D$2:$D$33")))),1/(1+EXP(-SUMPRODUCT(Engine!$C$16930:$C$16961,INDIRECT("Coefficients!$E$2:$E$33"))))))</f>
      </c>
      <c r="R535" s="8">
        <f>IF(OR($B535="",$C535="",$D535="",$E535="",$F535="",$G535="",$H535="",$I535="",$J535="",$K535="",$L535=""),"",IF($B535="Female",1/(1+EXP(-SUMPRODUCT(Engine!$C$16930:$C$16961,INDIRECT("Coefficients!$F$2:$F$33")))),1/(1+EXP(-SUMPRODUCT(Engine!$C$16930:$C$16961,INDIRECT("Coefficients!$G$2:$G$33"))))))</f>
      </c>
      <c r="S535" s="8">
        <f>IF(OR($B535="",$C535="",$D535="",$E535="",$F535="",$G535="",$H535="",$I535="",$J535="",$K535="",$L535=""),"",IF($B535="Female",1/(1+EXP(-SUMPRODUCT(Engine!$C$16930:$C$16961,INDIRECT("Coefficients!$H$2:$H$33")))),1/(1+EXP(-SUMPRODUCT(Engine!$C$16930:$C$16961,INDIRECT("Coefficients!$I$2:$I$33"))))))</f>
      </c>
      <c r="T535" s="8">
        <f>IF(OR($B535="",$C535="",$D535="",$E535="",$F535="",$G535="",$H535="",$I535="",$J535="",$K535="",$L535=""),"",IF($B535="Female",1/(1+EXP(-SUMPRODUCT(Engine!$C$16930:$C$16961,INDIRECT("Coefficients!$J$2:$J$33")))),1/(1+EXP(-SUMPRODUCT(Engine!$C$16930:$C$16961,INDIRECT("Coefficients!$K$2:$K$33"))))))</f>
      </c>
      <c r="U535" s="8">
        <f>IF(OR($B535="",$C535="",$D535="",$E535="",$F535="",$G535="",$H535="",$I535="",$J535="",$K535="",$L535=""),"",IF($B535="Female",1/(1+EXP(-SUMPRODUCT(Engine!$C$16930:$C$16961,INDIRECT("Coefficients!$L$2:$L$33")))),1/(1+EXP(-SUMPRODUCT(Engine!$C$16930:$C$16961,INDIRECT("Coefficients!$M$2:$M$33"))))))</f>
      </c>
      <c r="V535" s="8">
        <f>IF(OR($B535="",$C535="",$D535="",$E535="",$F535="",$G535="",$H535="",$I535="",$J535="",$K535="",$L535=""),"",IF($B535="Female",1/(1+EXP(-SUMPRODUCT(Engine!$C$16930:$C$16961,INDIRECT("Coefficients!$N$2:$N$33")))),1/(1+EXP(-SUMPRODUCT(Engine!$C$16930:$C$16961,INDIRECT("Coefficients!$O$2:$O$33"))))))</f>
      </c>
      <c r="W535" s="8">
        <f>IF(OR($B535="",$C535="",$D535="",$E535="",$F535="",$G535="",$H535="",$I535="",$J535="",$K535="",$L535=""),"",IF($B535="Female",1/(1+EXP(-SUMPRODUCT(Engine!$C$16930:$C$16961,INDIRECT("Coefficients!$P$2:$P$33")))),1/(1+EXP(-SUMPRODUCT(Engine!$C$16930:$C$16961,INDIRECT("Coefficients!$Q$2:$Q$33"))))))</f>
      </c>
      <c r="X535" s="8">
        <f>IF(OR($B535="",$C535="",$D535="",$E535="",$F535="",$G535="",$H535="",$I535="",$J535="",$K535="",$L535=""),"",IF($B535="Female",1/(1+EXP(-SUMPRODUCT(Engine!$C$16930:$C$16961,INDIRECT("Coefficients!$R$2:$R$33")))),1/(1+EXP(-SUMPRODUCT(Engine!$C$16930:$C$16961,INDIRECT("Coefficients!$S$2:$S$33"))))))</f>
      </c>
      <c r="Y535" s="8">
        <f>IF(OR($B535="",$C535="",$D535="",$E535="",$F535="",$G535="",$H535="",$I535="",$J535="",$K535="",$L535=""),"",IF($B535="Female",1/(1+EXP(-SUMPRODUCT(Engine!$C$16930:$C$16961,INDIRECT("Coefficients!$T$2:$T$33")))),1/(1+EXP(-SUMPRODUCT(Engine!$C$16930:$C$16961,INDIRECT("Coefficients!$U$2:$U$33"))))))</f>
      </c>
      <c r="Z535" s="8">
        <f>IF(OR($B535="",$C535="",$D535="",$E535="",$F535="",$G535="",$H535="",$I535="",$J535="",$K535="",$L535=""),"",IF($B535="Female",1/(1+EXP(-SUMPRODUCT(Engine!$C$16930:$C$16961,INDIRECT("Coefficients!$V$2:$V$33")))),1/(1+EXP(-SUMPRODUCT(Engine!$C$16930:$C$16961,INDIRECT("Coefficients!$W$2:$W$33"))))))</f>
      </c>
      <c r="AA535" s="8">
        <f>IF(OR($B535="",$C535="",$D535="",$E535="",$F535="",$G535="",$H535="",$I535="",$J535="",$K535="",$L535=""),"",IF($B535="Female",1/(1+EXP(-SUMPRODUCT(Engine!$C$16930:$C$16961,INDIRECT("Coefficients!$X$2:$X$33")))),1/(1+EXP(-SUMPRODUCT(Engine!$C$16930:$C$16961,INDIRECT("Coefficients!$Y$2:$Y$33"))))))</f>
      </c>
      <c r="AB535" s="8">
        <f>IF(OR($B535="",$C535="",$D535="",$E535="",$F535="",$G535="",$H535="",$I535="",$J535="",$K535="",$L535=""),"",IF($B535="Female",1/(1+EXP(-SUMPRODUCT(Engine!$C$16930:$C$16961,INDIRECT("Coefficients!$Z$2:$Z$33")))),1/(1+EXP(-SUMPRODUCT(Engine!$C$16930:$C$16961,INDIRECT("Coefficients!$AA$2:$AA$33"))))))</f>
      </c>
      <c r="AC535" s="8">
        <f>IF(OR($B535="",$C535="",$D535="",$E535="",$F535="",$G535="",$H535="",$I535="",$J535="",$K535="",$L535=""),"",IF($B535="Female",1/(1+EXP(-SUMPRODUCT(Engine!$C$16930:$C$16961,INDIRECT("Coefficients!$AB$2:$AB$33")))),1/(1+EXP(-SUMPRODUCT(Engine!$C$16930:$C$16961,INDIRECT("Coefficients!$AC$2:$AC$33"))))))</f>
      </c>
      <c r="AD535" s="8">
        <f>IF(OR($B535="",$C535="",$D535="",$E535="",$F535="",$G535="",$H535="",$I535="",$J535="",$K535="",$L535=""),"",IF($B535="Female",1/(1+EXP(-SUMPRODUCT(Engine!$C$16930:$C$16961,INDIRECT("Coefficients!$AD$2:$AD$33")))),1/(1+EXP(-SUMPRODUCT(Engine!$C$16930:$C$16961,INDIRECT("Coefficients!$AE$2:$AE$33"))))))</f>
      </c>
      <c r="AE535" s="8">
        <f>IF(OR($B535="",$C535="",$D535="",$E535="",$F535="",$G535="",$H535="",$I535="",$J535="",$K535="",$L535=""),"",IF($B535="Female",1/(1+EXP(-SUMPRODUCT(Engine!$C$16930:$C$16961,INDIRECT("Coefficients!$AF$2:$AF$33")))),1/(1+EXP(-SUMPRODUCT(Engine!$C$16930:$C$16961,INDIRECT("Coefficients!$AG$2:$AG$33"))))))</f>
      </c>
      <c r="AF535" s="8">
        <f>IF(OR($B535="",$C535="",$D535="",$E535="",$F535="",$G535="",$H535="",$I535="",$J535="",$K535="",$L535=""),"",IF($B535="Female",1/(1+EXP(-SUMPRODUCT(Engine!$C$16930:$C$16961,INDIRECT("Coefficients!$AH$2:$AH$33")))),1/(1+EXP(-SUMPRODUCT(Engine!$C$16930:$C$16961,INDIRECT("Coefficients!$AI$2:$AI$33"))))))</f>
      </c>
      <c r="AG535" s="8">
        <f>IF(OR($B535="",$C535="",$D535="",$E535="",$F535="",$G535="",$H535="",$I535="",$J535="",$K535="",$L535=""),"",IF($B535="Female",1/(1+EXP(-SUMPRODUCT(Engine!$C$16930:$C$16961,INDIRECT("Coefficients!$AJ$2:$AJ$33")))),1/(1+EXP(-SUMPRODUCT(Engine!$C$16930:$C$16961,INDIRECT("Coefficients!$AK$2:$AK$33"))))))</f>
      </c>
      <c r="AH535" s="8">
        <f>IF(OR($B535="",$C535="",$D535="",$E535="",$F535="",$G535="",$H535="",$I535="",$J535="",$K535="",$L535=""),"",IF($B535="Female",1/(1+EXP(-SUMPRODUCT(Engine!$C$16930:$C$16961,INDIRECT("Coefficients!$AL$2:$AL$33")))),1/(1+EXP(-SUMPRODUCT(Engine!$C$16930:$C$16961,INDIRECT("Coefficients!$AM$2:$AM$33"))))))</f>
      </c>
      <c r="AI535" s="8">
        <f>IF(OR($B535="",$C535="",$D535="",$E535="",$F535="",$G535="",$H535="",$I535="",$J535="",$K535="",$L535=""),"",IF($B535="Female",1/(1+EXP(-SUMPRODUCT(Engine!$C$16930:$C$16961,INDIRECT("Coefficients!$AN$2:$AN$33")))),1/(1+EXP(-SUMPRODUCT(Engine!$C$16930:$C$16961,INDIRECT("Coefficients!$AO$2:$AO$33"))))))</f>
      </c>
      <c r="AJ535" s="8">
        <f>IF(OR($B535="",$C535="",$D535="",$E535="",$F535="",$G535="",$H535="",$I535="",$J535="",$K535="",$L535=""),"",IF($B535="Female",1/(1+EXP(-SUMPRODUCT(Engine!$C$16930:$C$16961,INDIRECT("Coefficients!$AP$2:$AP$33")))),1/(1+EXP(-SUMPRODUCT(Engine!$C$16930:$C$16961,INDIRECT("Coefficients!$AQ$2:$AQ$33"))))))</f>
      </c>
      <c r="AK535" s="8">
        <f>IF(OR($B535="",$C535="",$D535="",$E535="",$F535="",$G535="",$H535="",$I535="",$J535="",$K535="",$L535=""),"",IF($B535="Female",1/(1+EXP(-SUMPRODUCT(Engine!$C$16930:$C$16961,INDIRECT("Coefficients!$AR$2:$AR$33")))),1/(1+EXP(-SUMPRODUCT(Engine!$C$16930:$C$16961,INDIRECT("Coefficients!$AS$2:$AS$33"))))))</f>
      </c>
      <c r="AL535" s="8">
        <f>IF(OR($B535="",$C535="",$D535="",$E535="",$F535="",$G535="",$H535="",$I535="",$J535="",$K535="",$L535=""),"",IF($B535="Female",1/(1+EXP(-SUMPRODUCT(Engine!$C$16930:$C$16961,INDIRECT("Coefficients!$AT$2:$AT$33")))),1/(1+EXP(-SUMPRODUCT(Engine!$C$16930:$C$16961,INDIRECT("Coefficients!$AU$2:$AU$33"))))))</f>
      </c>
      <c r="AM535" s="8">
        <f>IF(OR($B535="",$C535="",$D535="",$E535="",$F535="",$G535="",$H535="",$I535="",$J535="",$K535="",$L535=""),"",IF($B535="Female",1/(1+EXP(-SUMPRODUCT(Engine!$C$16930:$C$16961,INDIRECT("Coefficients!$AV$2:$AV$33")))),1/(1+EXP(-SUMPRODUCT(Engine!$C$16930:$C$16961,INDIRECT("Coefficients!$AW$2:$AW$33"))))))</f>
      </c>
      <c r="AN535" s="8">
        <f>IF(OR($B535="",$C535="",$D535="",$E535="",$F535="",$G535="",$H535="",$I535="",$J535="",$K535="",$L535=""),"",IF($B535="Female",1/(1+EXP(-SUMPRODUCT(Engine!$C$16930:$C$16961,INDIRECT("Coefficients!$AX$2:$AX$33")))),1/(1+EXP(-SUMPRODUCT(Engine!$C$16930:$C$16961,INDIRECT("Coefficients!$AY$2:$AY$33"))))))</f>
      </c>
      <c r="AO535" s="8">
        <f>IF(OR($B535="",$C535="",$D535="",$E535="",$F535="",$G535="",$H535="",$I535="",$J535="",$K535="",$L535=""),"",IF($B535="Female",1/(1+EXP(-SUMPRODUCT(Engine!$C$16930:$C$16961,INDIRECT("Coefficients!$AZ$2:$AZ$33")))),1/(1+EXP(-SUMPRODUCT(Engine!$C$16930:$C$16961,INDIRECT("Coefficients!$BA$2:$BA$33"))))))</f>
      </c>
      <c r="AP535" s="8">
        <f>IF(OR($B535="",$C535="",$D535="",$E535="",$F535="",$G535="",$H535="",$I535="",$J535="",$K535="",$L535=""),"",IF($B535="Female",1/(1+EXP(-SUMPRODUCT(Engine!$C$16930:$C$16961,INDIRECT("Coefficients!$BB$2:$BB$33")))),1/(1+EXP(-SUMPRODUCT(Engine!$C$16930:$C$16961,INDIRECT("Coefficients!$BC$2:$BC$33"))))))</f>
      </c>
      <c r="AQ535" s="8">
        <f>IF(OR($B535="",$C535="",$D535="",$E535="",$F535="",$G535="",$H535="",$I535="",$J535="",$K535="",$L535=""),"",IF($B535="Female",1/(1+EXP(-SUMPRODUCT(Engine!$C$16930:$C$16961,INDIRECT("Coefficients!$BD$2:$BD$33")))),1/(1+EXP(-SUMPRODUCT(Engine!$C$16930:$C$16961,INDIRECT("Coefficients!$BE$2:$BE$33"))))))</f>
      </c>
      <c r="AR535" s="8">
        <f>IF(OR($B535="",$C535="",$D535="",$E535="",$F535="",$G535="",$H535="",$I535="",$J535="",$K535="",$L535=""),"",IF($B535="Female",1/(1+EXP(-SUMPRODUCT(Engine!$C$16930:$C$16961,INDIRECT("Coefficients!$BF$2:$BF$33")))),1/(1+EXP(-SUMPRODUCT(Engine!$C$16930:$C$16961,INDIRECT("Coefficients!$BG$2:$BG$33"))))))</f>
      </c>
      <c r="AS535" s="8">
        <f>IF(OR($B535="",$C535="",$D535="",$E535="",$F535="",$G535="",$H535="",$I535="",$J535="",$K535="",$L535=""),"",IF($B535="Female",1/(1+EXP(-SUMPRODUCT(Engine!$C$16930:$C$16961,INDIRECT("Coefficients!$BH$2:$BH$33")))),1/(1+EXP(-SUMPRODUCT(Engine!$C$16930:$C$16961,INDIRECT("Coefficients!$BI$2:$BI$33"))))))</f>
      </c>
      <c r="AT535" s="8">
        <f>IF(OR($B535="",$C535="",$D535="",$E535="",$F535="",$G535="",$H535="",$I535="",$J535="",$K535="",$L535=""),"",IF($B535="Female",1/(1+EXP(-SUMPRODUCT(Engine!$C$16930:$C$16961,INDIRECT("Coefficients!$BJ$2:$BJ$33")))),1/(1+EXP(-SUMPRODUCT(Engine!$C$16930:$C$16961,INDIRECT("Coefficients!$BK$2:$BK$33"))))))</f>
      </c>
      <c r="AU535" s="8">
        <f>IF(OR($B535="",$C535="",$D535="",$E535="",$F535="",$G535="",$H535="",$I535="",$J535="",$K535="",$L535=""),"",IF($B535="Female",1/(1+EXP(-SUMPRODUCT(Engine!$C$16930:$C$16961,INDIRECT("Coefficients!$BL$2:$BL$33")))),1/(1+EXP(-SUMPRODUCT(Engine!$C$16930:$C$16961,INDIRECT("Coefficients!$BM$2:$BM$33"))))))</f>
      </c>
      <c r="AV535" s="8">
        <f>IF(OR($B535="",$C535="",$D535="",$E535="",$F535="",$G535="",$H535="",$I535="",$J535="",$K535="",$L535=""),"",IF($B535="Female",1/(1+EXP(-SUMPRODUCT(Engine!$C$16930:$C$16961,INDIRECT("Coefficients!$BN$2:$BN$33")))),1/(1+EXP(-SUMPRODUCT(Engine!$C$16930:$C$16961,INDIRECT("Coefficients!$BO$2:$BO$33"))))))</f>
      </c>
      <c r="AW535" s="8">
        <f>IF(OR($B535="",$C535="",$D535="",$E535="",$F535="",$G535="",$H535="",$I535="",$J535="",$K535="",$L535=""),"",IF($B535="Female",1/(1+EXP(-SUMPRODUCT(Engine!$C$16930:$C$16961,INDIRECT("Coefficients!$BP$2:$BP$33")))),1/(1+EXP(-SUMPRODUCT(Engine!$C$16930:$C$16961,INDIRECT("Coefficients!$BQ$2:$BQ$33"))))))</f>
      </c>
      <c r="AX535" s="8">
        <f>IF(OR($B535="",$C535="",$D535="",$E535="",$F535="",$G535="",$H535="",$I535="",$J535="",$K535="",$L535=""),"",IF($B535="Female",1/(1+EXP(-SUMPRODUCT(Engine!$C$16930:$C$16961,INDIRECT("Coefficients!$BR$2:$BR$33")))),1/(1+EXP(-SUMPRODUCT(Engine!$C$16930:$C$16961,INDIRECT("Coefficients!$BS$2:$BS$33"))))))</f>
      </c>
      <c r="AY535" s="8">
        <f>IF(OR($B535="",$C535="",$D535="",$E535="",$F535="",$G535="",$H535="",$I535="",$J535="",$K535="",$L535=""),"",IF($B535="Female",1/(1+EXP(-SUMPRODUCT(Engine!$C$16930:$C$16961,INDIRECT("Coefficients!$BT$2:$BT$33")))),1/(1+EXP(-SUMPRODUCT(Engine!$C$16930:$C$16961,INDIRECT("Coefficients!$BU$2:$BU$33"))))))</f>
      </c>
      <c r="AZ535" s="8">
        <f>IF(OR($B535="",$C535="",$D535="",$E535="",$F535="",$G535="",$H535="",$I535="",$J535="",$K535="",$L535=""),"",IF($B535="Female",1/(1+EXP(-SUMPRODUCT(Engine!$C$16930:$C$16961,INDIRECT("Coefficients!$BV$2:$BV$33")))),1/(1+EXP(-SUMPRODUCT(Engine!$C$16930:$C$16961,INDIRECT("Coefficients!$BW$2:$BW$33"))))))</f>
      </c>
      <c r="BA535" s="8">
        <f>IF(OR($B535="",$C535="",$D535="",$E535="",$F535="",$G535="",$H535="",$I535="",$J535="",$K535="",$L535=""),"",IF($B535="Female",1/(1+EXP(-SUMPRODUCT(Engine!$C$16930:$C$16961,INDIRECT("Coefficients!$BX$2:$BX$33")))),1/(1+EXP(-SUMPRODUCT(Engine!$C$16930:$C$16961,INDIRECT("Coefficients!$BY$2:$BY$33"))))))</f>
      </c>
      <c r="BB535" s="8">
        <f>IF(OR($B535="",$C535="",$D535="",$E535="",$F535="",$G535="",$H535="",$I535="",$J535="",$K535="",$L535=""),"",IF($B535="Female",1/(1+EXP(-SUMPRODUCT(Engine!$C$16930:$C$16961,INDIRECT("Coefficients!$BZ$2:$BZ$33")))),1/(1+EXP(-SUMPRODUCT(Engine!$C$16930:$C$16961,INDIRECT("Coefficients!$CA$2:$CA$33"))))))</f>
      </c>
      <c r="BC535" s="8">
        <f>IF(OR($B535="",$C535="",$D535="",$E535="",$F535="",$G535="",$H535="",$I535="",$J535="",$K535="",$L535=""),"",IF($B535="Female",1/(1+EXP(-SUMPRODUCT(Engine!$C$16930:$C$16961,INDIRECT("Coefficients!$CB$2:$CB$33")))),1/(1+EXP(-SUMPRODUCT(Engine!$C$16930:$C$16961,INDIRECT("Coefficients!$CC$2:$CC$33"))))))</f>
      </c>
      <c r="BD535" s="8">
        <f>IF(OR($B535="",$C535="",$D535="",$E535="",$F535="",$G535="",$H535="",$I535="",$J535="",$K535="",$L535=""),"",IF($B535="Female",1/(1+EXP(-SUMPRODUCT(Engine!$C$16930:$C$16961,INDIRECT("Coefficients!$CD$2:$CD$33")))),1/(1+EXP(-SUMPRODUCT(Engine!$C$16930:$C$16961,INDIRECT("Coefficients!$CE$2:$CE$33"))))))</f>
      </c>
      <c r="BE535" s="8">
        <f>IF(OR($B535="",$C535="",$D535="",$E535="",$F535="",$G535="",$H535="",$I535="",$J535="",$K535="",$L535=""),"",IF($B535="Female",1/(1+EXP(-SUMPRODUCT(Engine!$C$16930:$C$16961,INDIRECT("Coefficients!$CF$2:$CF$33")))),1/(1+EXP(-SUMPRODUCT(Engine!$C$16930:$C$16961,INDIRECT("Coefficients!$CG$2:$CG$33"))))))</f>
      </c>
      <c r="BF535" s="8">
        <f>IF(OR($B535="",$C535="",$D535="",$E535="",$F535="",$G535="",$H535="",$I535="",$J535="",$K535="",$L535=""),"",IF($B535="Female",1/(1+EXP(-SUMPRODUCT(Engine!$C$16930:$C$16961,INDIRECT("Coefficients!$CH$2:$CH$33")))),1/(1+EXP(-SUMPRODUCT(Engine!$C$16930:$C$16961,INDIRECT("Coefficients!$CI$2:$CI$33"))))))</f>
      </c>
      <c r="BG535" s="8">
        <f>IF(OR($B535="",$C535="",$D535="",$E535="",$F535="",$G535="",$H535="",$I535="",$J535="",$K535="",$L535=""),"",IF($B535="Female",1/(1+EXP(-SUMPRODUCT(Engine!$C$16930:$C$16961,INDIRECT("Coefficients!$CJ$2:$CJ$33")))),1/(1+EXP(-SUMPRODUCT(Engine!$C$16930:$C$16961,INDIRECT("Coefficients!$CK$2:$CK$33"))))))</f>
      </c>
      <c r="BH535" s="8">
        <f>IF(OR($B535="",$C535="",$D535="",$E535="",$F535="",$G535="",$H535="",$I535="",$J535="",$K535="",$L535=""),"",IF($B535="Female",1/(1+EXP(-SUMPRODUCT(Engine!$C$16930:$C$16961,INDIRECT("Coefficients!$CL$2:$CL$33")))),1/(1+EXP(-SUMPRODUCT(Engine!$C$16930:$C$16961,INDIRECT("Coefficients!$CM$2:$CM$33"))))))</f>
      </c>
      <c r="BI535" s="8">
        <f>IF(OR($B535="",$C535="",$D535="",$E535="",$F535="",$G535="",$H535="",$I535="",$J535="",$K535="",$L535=""),"",IF($B535="Female",1/(1+EXP(-SUMPRODUCT(Engine!$C$16930:$C$16961,INDIRECT("Coefficients!$CN$2:$CN$33")))),1/(1+EXP(-SUMPRODUCT(Engine!$C$16930:$C$16961,INDIRECT("Coefficients!$CO$2:$CO$33"))))))</f>
      </c>
      <c r="BJ535" s="8">
        <f>IF(OR($B535="",$C535="",$D535="",$E535="",$F535="",$G535="",$H535="",$I535="",$J535="",$K535="",$L535=""),"",IF($B535="Female",1/(1+EXP(-SUMPRODUCT(Engine!$C$16930:$C$16961,INDIRECT("Coefficients!$CP$2:$CP$33")))),1/(1+EXP(-SUMPRODUCT(Engine!$C$16930:$C$16961,INDIRECT("Coefficients!$CQ$2:$CQ$33"))))))</f>
      </c>
      <c r="BK535" s="8">
        <f>IF(OR($B535="",$C535="",$D535="",$E535="",$F535="",$G535="",$H535="",$I535="",$J535="",$K535="",$L535=""),"",IF($B535="Female",1/(1+EXP(-SUMPRODUCT(Engine!$C$16930:$C$16961,INDIRECT("Coefficients!$CR$2:$CR$33")))),1/(1+EXP(-SUMPRODUCT(Engine!$C$16930:$C$16961,INDIRECT("Coefficients!$CS$2:$CS$33"))))))</f>
      </c>
      <c r="BL535" s="8">
        <f>IF(OR($B535="",$C535="",$D535="",$E535="",$F535="",$G535="",$H535="",$I535="",$J535="",$K535="",$L535=""),"",IF($B535="Female",1/(1+EXP(-SUMPRODUCT(Engine!$C$16930:$C$16961,INDIRECT("Coefficients!$CT$2:$CT$33")))),1/(1+EXP(-SUMPRODUCT(Engine!$C$16930:$C$16961,INDIRECT("Coefficients!$CU$2:$CU$33"))))))</f>
      </c>
      <c r="BM535" s="8">
        <f>IF(OR($B535="",$C535="",$D535="",$E535="",$F535="",$G535="",$H535="",$I535="",$J535="",$K535="",$L535=""),"",IF($B535="Female",1/(1+EXP(-SUMPRODUCT(Engine!$C$16930:$C$16961,INDIRECT("Coefficients!$CV$2:$CV$33")))),1/(1+EXP(-SUMPRODUCT(Engine!$C$16930:$C$16961,INDIRECT("Coefficients!$CW$2:$CW$33"))))))</f>
      </c>
    </row>
    <row r="536" spans="1:65" x14ac:dyDescent="0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8">
        <f>IF(OR($B536="",$C536="",$D536="",$E536="",$F536="",$G536="",$H536="",$I536="",$J536="",$K536="",$L536=""),"",IF($B536="Female",1/(1+EXP(-SUMPRODUCT(Engine!$C$16962:$C$16993,INDIRECT("Coefficients!$B$2:$B$33")))),1/(1+EXP(-SUMPRODUCT(Engine!$C$16962:$C$16993,INDIRECT("Coefficients!$C$2:$C$33"))))))</f>
      </c>
      <c r="Q536" s="8">
        <f>IF(OR($B536="",$C536="",$D536="",$E536="",$F536="",$G536="",$H536="",$I536="",$J536="",$K536="",$L536=""),"",IF($B536="Female",1/(1+EXP(-SUMPRODUCT(Engine!$C$16962:$C$16993,INDIRECT("Coefficients!$D$2:$D$33")))),1/(1+EXP(-SUMPRODUCT(Engine!$C$16962:$C$16993,INDIRECT("Coefficients!$E$2:$E$33"))))))</f>
      </c>
      <c r="R536" s="8">
        <f>IF(OR($B536="",$C536="",$D536="",$E536="",$F536="",$G536="",$H536="",$I536="",$J536="",$K536="",$L536=""),"",IF($B536="Female",1/(1+EXP(-SUMPRODUCT(Engine!$C$16962:$C$16993,INDIRECT("Coefficients!$F$2:$F$33")))),1/(1+EXP(-SUMPRODUCT(Engine!$C$16962:$C$16993,INDIRECT("Coefficients!$G$2:$G$33"))))))</f>
      </c>
      <c r="S536" s="8">
        <f>IF(OR($B536="",$C536="",$D536="",$E536="",$F536="",$G536="",$H536="",$I536="",$J536="",$K536="",$L536=""),"",IF($B536="Female",1/(1+EXP(-SUMPRODUCT(Engine!$C$16962:$C$16993,INDIRECT("Coefficients!$H$2:$H$33")))),1/(1+EXP(-SUMPRODUCT(Engine!$C$16962:$C$16993,INDIRECT("Coefficients!$I$2:$I$33"))))))</f>
      </c>
      <c r="T536" s="8">
        <f>IF(OR($B536="",$C536="",$D536="",$E536="",$F536="",$G536="",$H536="",$I536="",$J536="",$K536="",$L536=""),"",IF($B536="Female",1/(1+EXP(-SUMPRODUCT(Engine!$C$16962:$C$16993,INDIRECT("Coefficients!$J$2:$J$33")))),1/(1+EXP(-SUMPRODUCT(Engine!$C$16962:$C$16993,INDIRECT("Coefficients!$K$2:$K$33"))))))</f>
      </c>
      <c r="U536" s="8">
        <f>IF(OR($B536="",$C536="",$D536="",$E536="",$F536="",$G536="",$H536="",$I536="",$J536="",$K536="",$L536=""),"",IF($B536="Female",1/(1+EXP(-SUMPRODUCT(Engine!$C$16962:$C$16993,INDIRECT("Coefficients!$L$2:$L$33")))),1/(1+EXP(-SUMPRODUCT(Engine!$C$16962:$C$16993,INDIRECT("Coefficients!$M$2:$M$33"))))))</f>
      </c>
      <c r="V536" s="8">
        <f>IF(OR($B536="",$C536="",$D536="",$E536="",$F536="",$G536="",$H536="",$I536="",$J536="",$K536="",$L536=""),"",IF($B536="Female",1/(1+EXP(-SUMPRODUCT(Engine!$C$16962:$C$16993,INDIRECT("Coefficients!$N$2:$N$33")))),1/(1+EXP(-SUMPRODUCT(Engine!$C$16962:$C$16993,INDIRECT("Coefficients!$O$2:$O$33"))))))</f>
      </c>
      <c r="W536" s="8">
        <f>IF(OR($B536="",$C536="",$D536="",$E536="",$F536="",$G536="",$H536="",$I536="",$J536="",$K536="",$L536=""),"",IF($B536="Female",1/(1+EXP(-SUMPRODUCT(Engine!$C$16962:$C$16993,INDIRECT("Coefficients!$P$2:$P$33")))),1/(1+EXP(-SUMPRODUCT(Engine!$C$16962:$C$16993,INDIRECT("Coefficients!$Q$2:$Q$33"))))))</f>
      </c>
      <c r="X536" s="8">
        <f>IF(OR($B536="",$C536="",$D536="",$E536="",$F536="",$G536="",$H536="",$I536="",$J536="",$K536="",$L536=""),"",IF($B536="Female",1/(1+EXP(-SUMPRODUCT(Engine!$C$16962:$C$16993,INDIRECT("Coefficients!$R$2:$R$33")))),1/(1+EXP(-SUMPRODUCT(Engine!$C$16962:$C$16993,INDIRECT("Coefficients!$S$2:$S$33"))))))</f>
      </c>
      <c r="Y536" s="8">
        <f>IF(OR($B536="",$C536="",$D536="",$E536="",$F536="",$G536="",$H536="",$I536="",$J536="",$K536="",$L536=""),"",IF($B536="Female",1/(1+EXP(-SUMPRODUCT(Engine!$C$16962:$C$16993,INDIRECT("Coefficients!$T$2:$T$33")))),1/(1+EXP(-SUMPRODUCT(Engine!$C$16962:$C$16993,INDIRECT("Coefficients!$U$2:$U$33"))))))</f>
      </c>
      <c r="Z536" s="8">
        <f>IF(OR($B536="",$C536="",$D536="",$E536="",$F536="",$G536="",$H536="",$I536="",$J536="",$K536="",$L536=""),"",IF($B536="Female",1/(1+EXP(-SUMPRODUCT(Engine!$C$16962:$C$16993,INDIRECT("Coefficients!$V$2:$V$33")))),1/(1+EXP(-SUMPRODUCT(Engine!$C$16962:$C$16993,INDIRECT("Coefficients!$W$2:$W$33"))))))</f>
      </c>
      <c r="AA536" s="8">
        <f>IF(OR($B536="",$C536="",$D536="",$E536="",$F536="",$G536="",$H536="",$I536="",$J536="",$K536="",$L536=""),"",IF($B536="Female",1/(1+EXP(-SUMPRODUCT(Engine!$C$16962:$C$16993,INDIRECT("Coefficients!$X$2:$X$33")))),1/(1+EXP(-SUMPRODUCT(Engine!$C$16962:$C$16993,INDIRECT("Coefficients!$Y$2:$Y$33"))))))</f>
      </c>
      <c r="AB536" s="8">
        <f>IF(OR($B536="",$C536="",$D536="",$E536="",$F536="",$G536="",$H536="",$I536="",$J536="",$K536="",$L536=""),"",IF($B536="Female",1/(1+EXP(-SUMPRODUCT(Engine!$C$16962:$C$16993,INDIRECT("Coefficients!$Z$2:$Z$33")))),1/(1+EXP(-SUMPRODUCT(Engine!$C$16962:$C$16993,INDIRECT("Coefficients!$AA$2:$AA$33"))))))</f>
      </c>
      <c r="AC536" s="8">
        <f>IF(OR($B536="",$C536="",$D536="",$E536="",$F536="",$G536="",$H536="",$I536="",$J536="",$K536="",$L536=""),"",IF($B536="Female",1/(1+EXP(-SUMPRODUCT(Engine!$C$16962:$C$16993,INDIRECT("Coefficients!$AB$2:$AB$33")))),1/(1+EXP(-SUMPRODUCT(Engine!$C$16962:$C$16993,INDIRECT("Coefficients!$AC$2:$AC$33"))))))</f>
      </c>
      <c r="AD536" s="8">
        <f>IF(OR($B536="",$C536="",$D536="",$E536="",$F536="",$G536="",$H536="",$I536="",$J536="",$K536="",$L536=""),"",IF($B536="Female",1/(1+EXP(-SUMPRODUCT(Engine!$C$16962:$C$16993,INDIRECT("Coefficients!$AD$2:$AD$33")))),1/(1+EXP(-SUMPRODUCT(Engine!$C$16962:$C$16993,INDIRECT("Coefficients!$AE$2:$AE$33"))))))</f>
      </c>
      <c r="AE536" s="8">
        <f>IF(OR($B536="",$C536="",$D536="",$E536="",$F536="",$G536="",$H536="",$I536="",$J536="",$K536="",$L536=""),"",IF($B536="Female",1/(1+EXP(-SUMPRODUCT(Engine!$C$16962:$C$16993,INDIRECT("Coefficients!$AF$2:$AF$33")))),1/(1+EXP(-SUMPRODUCT(Engine!$C$16962:$C$16993,INDIRECT("Coefficients!$AG$2:$AG$33"))))))</f>
      </c>
      <c r="AF536" s="8">
        <f>IF(OR($B536="",$C536="",$D536="",$E536="",$F536="",$G536="",$H536="",$I536="",$J536="",$K536="",$L536=""),"",IF($B536="Female",1/(1+EXP(-SUMPRODUCT(Engine!$C$16962:$C$16993,INDIRECT("Coefficients!$AH$2:$AH$33")))),1/(1+EXP(-SUMPRODUCT(Engine!$C$16962:$C$16993,INDIRECT("Coefficients!$AI$2:$AI$33"))))))</f>
      </c>
      <c r="AG536" s="8">
        <f>IF(OR($B536="",$C536="",$D536="",$E536="",$F536="",$G536="",$H536="",$I536="",$J536="",$K536="",$L536=""),"",IF($B536="Female",1/(1+EXP(-SUMPRODUCT(Engine!$C$16962:$C$16993,INDIRECT("Coefficients!$AJ$2:$AJ$33")))),1/(1+EXP(-SUMPRODUCT(Engine!$C$16962:$C$16993,INDIRECT("Coefficients!$AK$2:$AK$33"))))))</f>
      </c>
      <c r="AH536" s="8">
        <f>IF(OR($B536="",$C536="",$D536="",$E536="",$F536="",$G536="",$H536="",$I536="",$J536="",$K536="",$L536=""),"",IF($B536="Female",1/(1+EXP(-SUMPRODUCT(Engine!$C$16962:$C$16993,INDIRECT("Coefficients!$AL$2:$AL$33")))),1/(1+EXP(-SUMPRODUCT(Engine!$C$16962:$C$16993,INDIRECT("Coefficients!$AM$2:$AM$33"))))))</f>
      </c>
      <c r="AI536" s="8">
        <f>IF(OR($B536="",$C536="",$D536="",$E536="",$F536="",$G536="",$H536="",$I536="",$J536="",$K536="",$L536=""),"",IF($B536="Female",1/(1+EXP(-SUMPRODUCT(Engine!$C$16962:$C$16993,INDIRECT("Coefficients!$AN$2:$AN$33")))),1/(1+EXP(-SUMPRODUCT(Engine!$C$16962:$C$16993,INDIRECT("Coefficients!$AO$2:$AO$33"))))))</f>
      </c>
      <c r="AJ536" s="8">
        <f>IF(OR($B536="",$C536="",$D536="",$E536="",$F536="",$G536="",$H536="",$I536="",$J536="",$K536="",$L536=""),"",IF($B536="Female",1/(1+EXP(-SUMPRODUCT(Engine!$C$16962:$C$16993,INDIRECT("Coefficients!$AP$2:$AP$33")))),1/(1+EXP(-SUMPRODUCT(Engine!$C$16962:$C$16993,INDIRECT("Coefficients!$AQ$2:$AQ$33"))))))</f>
      </c>
      <c r="AK536" s="8">
        <f>IF(OR($B536="",$C536="",$D536="",$E536="",$F536="",$G536="",$H536="",$I536="",$J536="",$K536="",$L536=""),"",IF($B536="Female",1/(1+EXP(-SUMPRODUCT(Engine!$C$16962:$C$16993,INDIRECT("Coefficients!$AR$2:$AR$33")))),1/(1+EXP(-SUMPRODUCT(Engine!$C$16962:$C$16993,INDIRECT("Coefficients!$AS$2:$AS$33"))))))</f>
      </c>
      <c r="AL536" s="8">
        <f>IF(OR($B536="",$C536="",$D536="",$E536="",$F536="",$G536="",$H536="",$I536="",$J536="",$K536="",$L536=""),"",IF($B536="Female",1/(1+EXP(-SUMPRODUCT(Engine!$C$16962:$C$16993,INDIRECT("Coefficients!$AT$2:$AT$33")))),1/(1+EXP(-SUMPRODUCT(Engine!$C$16962:$C$16993,INDIRECT("Coefficients!$AU$2:$AU$33"))))))</f>
      </c>
      <c r="AM536" s="8">
        <f>IF(OR($B536="",$C536="",$D536="",$E536="",$F536="",$G536="",$H536="",$I536="",$J536="",$K536="",$L536=""),"",IF($B536="Female",1/(1+EXP(-SUMPRODUCT(Engine!$C$16962:$C$16993,INDIRECT("Coefficients!$AV$2:$AV$33")))),1/(1+EXP(-SUMPRODUCT(Engine!$C$16962:$C$16993,INDIRECT("Coefficients!$AW$2:$AW$33"))))))</f>
      </c>
      <c r="AN536" s="8">
        <f>IF(OR($B536="",$C536="",$D536="",$E536="",$F536="",$G536="",$H536="",$I536="",$J536="",$K536="",$L536=""),"",IF($B536="Female",1/(1+EXP(-SUMPRODUCT(Engine!$C$16962:$C$16993,INDIRECT("Coefficients!$AX$2:$AX$33")))),1/(1+EXP(-SUMPRODUCT(Engine!$C$16962:$C$16993,INDIRECT("Coefficients!$AY$2:$AY$33"))))))</f>
      </c>
      <c r="AO536" s="8">
        <f>IF(OR($B536="",$C536="",$D536="",$E536="",$F536="",$G536="",$H536="",$I536="",$J536="",$K536="",$L536=""),"",IF($B536="Female",1/(1+EXP(-SUMPRODUCT(Engine!$C$16962:$C$16993,INDIRECT("Coefficients!$AZ$2:$AZ$33")))),1/(1+EXP(-SUMPRODUCT(Engine!$C$16962:$C$16993,INDIRECT("Coefficients!$BA$2:$BA$33"))))))</f>
      </c>
      <c r="AP536" s="8">
        <f>IF(OR($B536="",$C536="",$D536="",$E536="",$F536="",$G536="",$H536="",$I536="",$J536="",$K536="",$L536=""),"",IF($B536="Female",1/(1+EXP(-SUMPRODUCT(Engine!$C$16962:$C$16993,INDIRECT("Coefficients!$BB$2:$BB$33")))),1/(1+EXP(-SUMPRODUCT(Engine!$C$16962:$C$16993,INDIRECT("Coefficients!$BC$2:$BC$33"))))))</f>
      </c>
      <c r="AQ536" s="8">
        <f>IF(OR($B536="",$C536="",$D536="",$E536="",$F536="",$G536="",$H536="",$I536="",$J536="",$K536="",$L536=""),"",IF($B536="Female",1/(1+EXP(-SUMPRODUCT(Engine!$C$16962:$C$16993,INDIRECT("Coefficients!$BD$2:$BD$33")))),1/(1+EXP(-SUMPRODUCT(Engine!$C$16962:$C$16993,INDIRECT("Coefficients!$BE$2:$BE$33"))))))</f>
      </c>
      <c r="AR536" s="8">
        <f>IF(OR($B536="",$C536="",$D536="",$E536="",$F536="",$G536="",$H536="",$I536="",$J536="",$K536="",$L536=""),"",IF($B536="Female",1/(1+EXP(-SUMPRODUCT(Engine!$C$16962:$C$16993,INDIRECT("Coefficients!$BF$2:$BF$33")))),1/(1+EXP(-SUMPRODUCT(Engine!$C$16962:$C$16993,INDIRECT("Coefficients!$BG$2:$BG$33"))))))</f>
      </c>
      <c r="AS536" s="8">
        <f>IF(OR($B536="",$C536="",$D536="",$E536="",$F536="",$G536="",$H536="",$I536="",$J536="",$K536="",$L536=""),"",IF($B536="Female",1/(1+EXP(-SUMPRODUCT(Engine!$C$16962:$C$16993,INDIRECT("Coefficients!$BH$2:$BH$33")))),1/(1+EXP(-SUMPRODUCT(Engine!$C$16962:$C$16993,INDIRECT("Coefficients!$BI$2:$BI$33"))))))</f>
      </c>
      <c r="AT536" s="8">
        <f>IF(OR($B536="",$C536="",$D536="",$E536="",$F536="",$G536="",$H536="",$I536="",$J536="",$K536="",$L536=""),"",IF($B536="Female",1/(1+EXP(-SUMPRODUCT(Engine!$C$16962:$C$16993,INDIRECT("Coefficients!$BJ$2:$BJ$33")))),1/(1+EXP(-SUMPRODUCT(Engine!$C$16962:$C$16993,INDIRECT("Coefficients!$BK$2:$BK$33"))))))</f>
      </c>
      <c r="AU536" s="8">
        <f>IF(OR($B536="",$C536="",$D536="",$E536="",$F536="",$G536="",$H536="",$I536="",$J536="",$K536="",$L536=""),"",IF($B536="Female",1/(1+EXP(-SUMPRODUCT(Engine!$C$16962:$C$16993,INDIRECT("Coefficients!$BL$2:$BL$33")))),1/(1+EXP(-SUMPRODUCT(Engine!$C$16962:$C$16993,INDIRECT("Coefficients!$BM$2:$BM$33"))))))</f>
      </c>
      <c r="AV536" s="8">
        <f>IF(OR($B536="",$C536="",$D536="",$E536="",$F536="",$G536="",$H536="",$I536="",$J536="",$K536="",$L536=""),"",IF($B536="Female",1/(1+EXP(-SUMPRODUCT(Engine!$C$16962:$C$16993,INDIRECT("Coefficients!$BN$2:$BN$33")))),1/(1+EXP(-SUMPRODUCT(Engine!$C$16962:$C$16993,INDIRECT("Coefficients!$BO$2:$BO$33"))))))</f>
      </c>
      <c r="AW536" s="8">
        <f>IF(OR($B536="",$C536="",$D536="",$E536="",$F536="",$G536="",$H536="",$I536="",$J536="",$K536="",$L536=""),"",IF($B536="Female",1/(1+EXP(-SUMPRODUCT(Engine!$C$16962:$C$16993,INDIRECT("Coefficients!$BP$2:$BP$33")))),1/(1+EXP(-SUMPRODUCT(Engine!$C$16962:$C$16993,INDIRECT("Coefficients!$BQ$2:$BQ$33"))))))</f>
      </c>
      <c r="AX536" s="8">
        <f>IF(OR($B536="",$C536="",$D536="",$E536="",$F536="",$G536="",$H536="",$I536="",$J536="",$K536="",$L536=""),"",IF($B536="Female",1/(1+EXP(-SUMPRODUCT(Engine!$C$16962:$C$16993,INDIRECT("Coefficients!$BR$2:$BR$33")))),1/(1+EXP(-SUMPRODUCT(Engine!$C$16962:$C$16993,INDIRECT("Coefficients!$BS$2:$BS$33"))))))</f>
      </c>
      <c r="AY536" s="8">
        <f>IF(OR($B536="",$C536="",$D536="",$E536="",$F536="",$G536="",$H536="",$I536="",$J536="",$K536="",$L536=""),"",IF($B536="Female",1/(1+EXP(-SUMPRODUCT(Engine!$C$16962:$C$16993,INDIRECT("Coefficients!$BT$2:$BT$33")))),1/(1+EXP(-SUMPRODUCT(Engine!$C$16962:$C$16993,INDIRECT("Coefficients!$BU$2:$BU$33"))))))</f>
      </c>
      <c r="AZ536" s="8">
        <f>IF(OR($B536="",$C536="",$D536="",$E536="",$F536="",$G536="",$H536="",$I536="",$J536="",$K536="",$L536=""),"",IF($B536="Female",1/(1+EXP(-SUMPRODUCT(Engine!$C$16962:$C$16993,INDIRECT("Coefficients!$BV$2:$BV$33")))),1/(1+EXP(-SUMPRODUCT(Engine!$C$16962:$C$16993,INDIRECT("Coefficients!$BW$2:$BW$33"))))))</f>
      </c>
      <c r="BA536" s="8">
        <f>IF(OR($B536="",$C536="",$D536="",$E536="",$F536="",$G536="",$H536="",$I536="",$J536="",$K536="",$L536=""),"",IF($B536="Female",1/(1+EXP(-SUMPRODUCT(Engine!$C$16962:$C$16993,INDIRECT("Coefficients!$BX$2:$BX$33")))),1/(1+EXP(-SUMPRODUCT(Engine!$C$16962:$C$16993,INDIRECT("Coefficients!$BY$2:$BY$33"))))))</f>
      </c>
      <c r="BB536" s="8">
        <f>IF(OR($B536="",$C536="",$D536="",$E536="",$F536="",$G536="",$H536="",$I536="",$J536="",$K536="",$L536=""),"",IF($B536="Female",1/(1+EXP(-SUMPRODUCT(Engine!$C$16962:$C$16993,INDIRECT("Coefficients!$BZ$2:$BZ$33")))),1/(1+EXP(-SUMPRODUCT(Engine!$C$16962:$C$16993,INDIRECT("Coefficients!$CA$2:$CA$33"))))))</f>
      </c>
      <c r="BC536" s="8">
        <f>IF(OR($B536="",$C536="",$D536="",$E536="",$F536="",$G536="",$H536="",$I536="",$J536="",$K536="",$L536=""),"",IF($B536="Female",1/(1+EXP(-SUMPRODUCT(Engine!$C$16962:$C$16993,INDIRECT("Coefficients!$CB$2:$CB$33")))),1/(1+EXP(-SUMPRODUCT(Engine!$C$16962:$C$16993,INDIRECT("Coefficients!$CC$2:$CC$33"))))))</f>
      </c>
      <c r="BD536" s="8">
        <f>IF(OR($B536="",$C536="",$D536="",$E536="",$F536="",$G536="",$H536="",$I536="",$J536="",$K536="",$L536=""),"",IF($B536="Female",1/(1+EXP(-SUMPRODUCT(Engine!$C$16962:$C$16993,INDIRECT("Coefficients!$CD$2:$CD$33")))),1/(1+EXP(-SUMPRODUCT(Engine!$C$16962:$C$16993,INDIRECT("Coefficients!$CE$2:$CE$33"))))))</f>
      </c>
      <c r="BE536" s="8">
        <f>IF(OR($B536="",$C536="",$D536="",$E536="",$F536="",$G536="",$H536="",$I536="",$J536="",$K536="",$L536=""),"",IF($B536="Female",1/(1+EXP(-SUMPRODUCT(Engine!$C$16962:$C$16993,INDIRECT("Coefficients!$CF$2:$CF$33")))),1/(1+EXP(-SUMPRODUCT(Engine!$C$16962:$C$16993,INDIRECT("Coefficients!$CG$2:$CG$33"))))))</f>
      </c>
      <c r="BF536" s="8">
        <f>IF(OR($B536="",$C536="",$D536="",$E536="",$F536="",$G536="",$H536="",$I536="",$J536="",$K536="",$L536=""),"",IF($B536="Female",1/(1+EXP(-SUMPRODUCT(Engine!$C$16962:$C$16993,INDIRECT("Coefficients!$CH$2:$CH$33")))),1/(1+EXP(-SUMPRODUCT(Engine!$C$16962:$C$16993,INDIRECT("Coefficients!$CI$2:$CI$33"))))))</f>
      </c>
      <c r="BG536" s="8">
        <f>IF(OR($B536="",$C536="",$D536="",$E536="",$F536="",$G536="",$H536="",$I536="",$J536="",$K536="",$L536=""),"",IF($B536="Female",1/(1+EXP(-SUMPRODUCT(Engine!$C$16962:$C$16993,INDIRECT("Coefficients!$CJ$2:$CJ$33")))),1/(1+EXP(-SUMPRODUCT(Engine!$C$16962:$C$16993,INDIRECT("Coefficients!$CK$2:$CK$33"))))))</f>
      </c>
      <c r="BH536" s="8">
        <f>IF(OR($B536="",$C536="",$D536="",$E536="",$F536="",$G536="",$H536="",$I536="",$J536="",$K536="",$L536=""),"",IF($B536="Female",1/(1+EXP(-SUMPRODUCT(Engine!$C$16962:$C$16993,INDIRECT("Coefficients!$CL$2:$CL$33")))),1/(1+EXP(-SUMPRODUCT(Engine!$C$16962:$C$16993,INDIRECT("Coefficients!$CM$2:$CM$33"))))))</f>
      </c>
      <c r="BI536" s="8">
        <f>IF(OR($B536="",$C536="",$D536="",$E536="",$F536="",$G536="",$H536="",$I536="",$J536="",$K536="",$L536=""),"",IF($B536="Female",1/(1+EXP(-SUMPRODUCT(Engine!$C$16962:$C$16993,INDIRECT("Coefficients!$CN$2:$CN$33")))),1/(1+EXP(-SUMPRODUCT(Engine!$C$16962:$C$16993,INDIRECT("Coefficients!$CO$2:$CO$33"))))))</f>
      </c>
      <c r="BJ536" s="8">
        <f>IF(OR($B536="",$C536="",$D536="",$E536="",$F536="",$G536="",$H536="",$I536="",$J536="",$K536="",$L536=""),"",IF($B536="Female",1/(1+EXP(-SUMPRODUCT(Engine!$C$16962:$C$16993,INDIRECT("Coefficients!$CP$2:$CP$33")))),1/(1+EXP(-SUMPRODUCT(Engine!$C$16962:$C$16993,INDIRECT("Coefficients!$CQ$2:$CQ$33"))))))</f>
      </c>
      <c r="BK536" s="8">
        <f>IF(OR($B536="",$C536="",$D536="",$E536="",$F536="",$G536="",$H536="",$I536="",$J536="",$K536="",$L536=""),"",IF($B536="Female",1/(1+EXP(-SUMPRODUCT(Engine!$C$16962:$C$16993,INDIRECT("Coefficients!$CR$2:$CR$33")))),1/(1+EXP(-SUMPRODUCT(Engine!$C$16962:$C$16993,INDIRECT("Coefficients!$CS$2:$CS$33"))))))</f>
      </c>
      <c r="BL536" s="8">
        <f>IF(OR($B536="",$C536="",$D536="",$E536="",$F536="",$G536="",$H536="",$I536="",$J536="",$K536="",$L536=""),"",IF($B536="Female",1/(1+EXP(-SUMPRODUCT(Engine!$C$16962:$C$16993,INDIRECT("Coefficients!$CT$2:$CT$33")))),1/(1+EXP(-SUMPRODUCT(Engine!$C$16962:$C$16993,INDIRECT("Coefficients!$CU$2:$CU$33"))))))</f>
      </c>
      <c r="BM536" s="8">
        <f>IF(OR($B536="",$C536="",$D536="",$E536="",$F536="",$G536="",$H536="",$I536="",$J536="",$K536="",$L536=""),"",IF($B536="Female",1/(1+EXP(-SUMPRODUCT(Engine!$C$16962:$C$16993,INDIRECT("Coefficients!$CV$2:$CV$33")))),1/(1+EXP(-SUMPRODUCT(Engine!$C$16962:$C$16993,INDIRECT("Coefficients!$CW$2:$CW$33"))))))</f>
      </c>
    </row>
    <row r="537" spans="1:65" x14ac:dyDescent="0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8">
        <f>IF(OR($B537="",$C537="",$D537="",$E537="",$F537="",$G537="",$H537="",$I537="",$J537="",$K537="",$L537=""),"",IF($B537="Female",1/(1+EXP(-SUMPRODUCT(Engine!$C$16994:$C$17025,INDIRECT("Coefficients!$B$2:$B$33")))),1/(1+EXP(-SUMPRODUCT(Engine!$C$16994:$C$17025,INDIRECT("Coefficients!$C$2:$C$33"))))))</f>
      </c>
      <c r="Q537" s="8">
        <f>IF(OR($B537="",$C537="",$D537="",$E537="",$F537="",$G537="",$H537="",$I537="",$J537="",$K537="",$L537=""),"",IF($B537="Female",1/(1+EXP(-SUMPRODUCT(Engine!$C$16994:$C$17025,INDIRECT("Coefficients!$D$2:$D$33")))),1/(1+EXP(-SUMPRODUCT(Engine!$C$16994:$C$17025,INDIRECT("Coefficients!$E$2:$E$33"))))))</f>
      </c>
      <c r="R537" s="8">
        <f>IF(OR($B537="",$C537="",$D537="",$E537="",$F537="",$G537="",$H537="",$I537="",$J537="",$K537="",$L537=""),"",IF($B537="Female",1/(1+EXP(-SUMPRODUCT(Engine!$C$16994:$C$17025,INDIRECT("Coefficients!$F$2:$F$33")))),1/(1+EXP(-SUMPRODUCT(Engine!$C$16994:$C$17025,INDIRECT("Coefficients!$G$2:$G$33"))))))</f>
      </c>
      <c r="S537" s="8">
        <f>IF(OR($B537="",$C537="",$D537="",$E537="",$F537="",$G537="",$H537="",$I537="",$J537="",$K537="",$L537=""),"",IF($B537="Female",1/(1+EXP(-SUMPRODUCT(Engine!$C$16994:$C$17025,INDIRECT("Coefficients!$H$2:$H$33")))),1/(1+EXP(-SUMPRODUCT(Engine!$C$16994:$C$17025,INDIRECT("Coefficients!$I$2:$I$33"))))))</f>
      </c>
      <c r="T537" s="8">
        <f>IF(OR($B537="",$C537="",$D537="",$E537="",$F537="",$G537="",$H537="",$I537="",$J537="",$K537="",$L537=""),"",IF($B537="Female",1/(1+EXP(-SUMPRODUCT(Engine!$C$16994:$C$17025,INDIRECT("Coefficients!$J$2:$J$33")))),1/(1+EXP(-SUMPRODUCT(Engine!$C$16994:$C$17025,INDIRECT("Coefficients!$K$2:$K$33"))))))</f>
      </c>
      <c r="U537" s="8">
        <f>IF(OR($B537="",$C537="",$D537="",$E537="",$F537="",$G537="",$H537="",$I537="",$J537="",$K537="",$L537=""),"",IF($B537="Female",1/(1+EXP(-SUMPRODUCT(Engine!$C$16994:$C$17025,INDIRECT("Coefficients!$L$2:$L$33")))),1/(1+EXP(-SUMPRODUCT(Engine!$C$16994:$C$17025,INDIRECT("Coefficients!$M$2:$M$33"))))))</f>
      </c>
      <c r="V537" s="8">
        <f>IF(OR($B537="",$C537="",$D537="",$E537="",$F537="",$G537="",$H537="",$I537="",$J537="",$K537="",$L537=""),"",IF($B537="Female",1/(1+EXP(-SUMPRODUCT(Engine!$C$16994:$C$17025,INDIRECT("Coefficients!$N$2:$N$33")))),1/(1+EXP(-SUMPRODUCT(Engine!$C$16994:$C$17025,INDIRECT("Coefficients!$O$2:$O$33"))))))</f>
      </c>
      <c r="W537" s="8">
        <f>IF(OR($B537="",$C537="",$D537="",$E537="",$F537="",$G537="",$H537="",$I537="",$J537="",$K537="",$L537=""),"",IF($B537="Female",1/(1+EXP(-SUMPRODUCT(Engine!$C$16994:$C$17025,INDIRECT("Coefficients!$P$2:$P$33")))),1/(1+EXP(-SUMPRODUCT(Engine!$C$16994:$C$17025,INDIRECT("Coefficients!$Q$2:$Q$33"))))))</f>
      </c>
      <c r="X537" s="8">
        <f>IF(OR($B537="",$C537="",$D537="",$E537="",$F537="",$G537="",$H537="",$I537="",$J537="",$K537="",$L537=""),"",IF($B537="Female",1/(1+EXP(-SUMPRODUCT(Engine!$C$16994:$C$17025,INDIRECT("Coefficients!$R$2:$R$33")))),1/(1+EXP(-SUMPRODUCT(Engine!$C$16994:$C$17025,INDIRECT("Coefficients!$S$2:$S$33"))))))</f>
      </c>
      <c r="Y537" s="8">
        <f>IF(OR($B537="",$C537="",$D537="",$E537="",$F537="",$G537="",$H537="",$I537="",$J537="",$K537="",$L537=""),"",IF($B537="Female",1/(1+EXP(-SUMPRODUCT(Engine!$C$16994:$C$17025,INDIRECT("Coefficients!$T$2:$T$33")))),1/(1+EXP(-SUMPRODUCT(Engine!$C$16994:$C$17025,INDIRECT("Coefficients!$U$2:$U$33"))))))</f>
      </c>
      <c r="Z537" s="8">
        <f>IF(OR($B537="",$C537="",$D537="",$E537="",$F537="",$G537="",$H537="",$I537="",$J537="",$K537="",$L537=""),"",IF($B537="Female",1/(1+EXP(-SUMPRODUCT(Engine!$C$16994:$C$17025,INDIRECT("Coefficients!$V$2:$V$33")))),1/(1+EXP(-SUMPRODUCT(Engine!$C$16994:$C$17025,INDIRECT("Coefficients!$W$2:$W$33"))))))</f>
      </c>
      <c r="AA537" s="8">
        <f>IF(OR($B537="",$C537="",$D537="",$E537="",$F537="",$G537="",$H537="",$I537="",$J537="",$K537="",$L537=""),"",IF($B537="Female",1/(1+EXP(-SUMPRODUCT(Engine!$C$16994:$C$17025,INDIRECT("Coefficients!$X$2:$X$33")))),1/(1+EXP(-SUMPRODUCT(Engine!$C$16994:$C$17025,INDIRECT("Coefficients!$Y$2:$Y$33"))))))</f>
      </c>
      <c r="AB537" s="8">
        <f>IF(OR($B537="",$C537="",$D537="",$E537="",$F537="",$G537="",$H537="",$I537="",$J537="",$K537="",$L537=""),"",IF($B537="Female",1/(1+EXP(-SUMPRODUCT(Engine!$C$16994:$C$17025,INDIRECT("Coefficients!$Z$2:$Z$33")))),1/(1+EXP(-SUMPRODUCT(Engine!$C$16994:$C$17025,INDIRECT("Coefficients!$AA$2:$AA$33"))))))</f>
      </c>
      <c r="AC537" s="8">
        <f>IF(OR($B537="",$C537="",$D537="",$E537="",$F537="",$G537="",$H537="",$I537="",$J537="",$K537="",$L537=""),"",IF($B537="Female",1/(1+EXP(-SUMPRODUCT(Engine!$C$16994:$C$17025,INDIRECT("Coefficients!$AB$2:$AB$33")))),1/(1+EXP(-SUMPRODUCT(Engine!$C$16994:$C$17025,INDIRECT("Coefficients!$AC$2:$AC$33"))))))</f>
      </c>
      <c r="AD537" s="8">
        <f>IF(OR($B537="",$C537="",$D537="",$E537="",$F537="",$G537="",$H537="",$I537="",$J537="",$K537="",$L537=""),"",IF($B537="Female",1/(1+EXP(-SUMPRODUCT(Engine!$C$16994:$C$17025,INDIRECT("Coefficients!$AD$2:$AD$33")))),1/(1+EXP(-SUMPRODUCT(Engine!$C$16994:$C$17025,INDIRECT("Coefficients!$AE$2:$AE$33"))))))</f>
      </c>
      <c r="AE537" s="8">
        <f>IF(OR($B537="",$C537="",$D537="",$E537="",$F537="",$G537="",$H537="",$I537="",$J537="",$K537="",$L537=""),"",IF($B537="Female",1/(1+EXP(-SUMPRODUCT(Engine!$C$16994:$C$17025,INDIRECT("Coefficients!$AF$2:$AF$33")))),1/(1+EXP(-SUMPRODUCT(Engine!$C$16994:$C$17025,INDIRECT("Coefficients!$AG$2:$AG$33"))))))</f>
      </c>
      <c r="AF537" s="8">
        <f>IF(OR($B537="",$C537="",$D537="",$E537="",$F537="",$G537="",$H537="",$I537="",$J537="",$K537="",$L537=""),"",IF($B537="Female",1/(1+EXP(-SUMPRODUCT(Engine!$C$16994:$C$17025,INDIRECT("Coefficients!$AH$2:$AH$33")))),1/(1+EXP(-SUMPRODUCT(Engine!$C$16994:$C$17025,INDIRECT("Coefficients!$AI$2:$AI$33"))))))</f>
      </c>
      <c r="AG537" s="8">
        <f>IF(OR($B537="",$C537="",$D537="",$E537="",$F537="",$G537="",$H537="",$I537="",$J537="",$K537="",$L537=""),"",IF($B537="Female",1/(1+EXP(-SUMPRODUCT(Engine!$C$16994:$C$17025,INDIRECT("Coefficients!$AJ$2:$AJ$33")))),1/(1+EXP(-SUMPRODUCT(Engine!$C$16994:$C$17025,INDIRECT("Coefficients!$AK$2:$AK$33"))))))</f>
      </c>
      <c r="AH537" s="8">
        <f>IF(OR($B537="",$C537="",$D537="",$E537="",$F537="",$G537="",$H537="",$I537="",$J537="",$K537="",$L537=""),"",IF($B537="Female",1/(1+EXP(-SUMPRODUCT(Engine!$C$16994:$C$17025,INDIRECT("Coefficients!$AL$2:$AL$33")))),1/(1+EXP(-SUMPRODUCT(Engine!$C$16994:$C$17025,INDIRECT("Coefficients!$AM$2:$AM$33"))))))</f>
      </c>
      <c r="AI537" s="8">
        <f>IF(OR($B537="",$C537="",$D537="",$E537="",$F537="",$G537="",$H537="",$I537="",$J537="",$K537="",$L537=""),"",IF($B537="Female",1/(1+EXP(-SUMPRODUCT(Engine!$C$16994:$C$17025,INDIRECT("Coefficients!$AN$2:$AN$33")))),1/(1+EXP(-SUMPRODUCT(Engine!$C$16994:$C$17025,INDIRECT("Coefficients!$AO$2:$AO$33"))))))</f>
      </c>
      <c r="AJ537" s="8">
        <f>IF(OR($B537="",$C537="",$D537="",$E537="",$F537="",$G537="",$H537="",$I537="",$J537="",$K537="",$L537=""),"",IF($B537="Female",1/(1+EXP(-SUMPRODUCT(Engine!$C$16994:$C$17025,INDIRECT("Coefficients!$AP$2:$AP$33")))),1/(1+EXP(-SUMPRODUCT(Engine!$C$16994:$C$17025,INDIRECT("Coefficients!$AQ$2:$AQ$33"))))))</f>
      </c>
      <c r="AK537" s="8">
        <f>IF(OR($B537="",$C537="",$D537="",$E537="",$F537="",$G537="",$H537="",$I537="",$J537="",$K537="",$L537=""),"",IF($B537="Female",1/(1+EXP(-SUMPRODUCT(Engine!$C$16994:$C$17025,INDIRECT("Coefficients!$AR$2:$AR$33")))),1/(1+EXP(-SUMPRODUCT(Engine!$C$16994:$C$17025,INDIRECT("Coefficients!$AS$2:$AS$33"))))))</f>
      </c>
      <c r="AL537" s="8">
        <f>IF(OR($B537="",$C537="",$D537="",$E537="",$F537="",$G537="",$H537="",$I537="",$J537="",$K537="",$L537=""),"",IF($B537="Female",1/(1+EXP(-SUMPRODUCT(Engine!$C$16994:$C$17025,INDIRECT("Coefficients!$AT$2:$AT$33")))),1/(1+EXP(-SUMPRODUCT(Engine!$C$16994:$C$17025,INDIRECT("Coefficients!$AU$2:$AU$33"))))))</f>
      </c>
      <c r="AM537" s="8">
        <f>IF(OR($B537="",$C537="",$D537="",$E537="",$F537="",$G537="",$H537="",$I537="",$J537="",$K537="",$L537=""),"",IF($B537="Female",1/(1+EXP(-SUMPRODUCT(Engine!$C$16994:$C$17025,INDIRECT("Coefficients!$AV$2:$AV$33")))),1/(1+EXP(-SUMPRODUCT(Engine!$C$16994:$C$17025,INDIRECT("Coefficients!$AW$2:$AW$33"))))))</f>
      </c>
      <c r="AN537" s="8">
        <f>IF(OR($B537="",$C537="",$D537="",$E537="",$F537="",$G537="",$H537="",$I537="",$J537="",$K537="",$L537=""),"",IF($B537="Female",1/(1+EXP(-SUMPRODUCT(Engine!$C$16994:$C$17025,INDIRECT("Coefficients!$AX$2:$AX$33")))),1/(1+EXP(-SUMPRODUCT(Engine!$C$16994:$C$17025,INDIRECT("Coefficients!$AY$2:$AY$33"))))))</f>
      </c>
      <c r="AO537" s="8">
        <f>IF(OR($B537="",$C537="",$D537="",$E537="",$F537="",$G537="",$H537="",$I537="",$J537="",$K537="",$L537=""),"",IF($B537="Female",1/(1+EXP(-SUMPRODUCT(Engine!$C$16994:$C$17025,INDIRECT("Coefficients!$AZ$2:$AZ$33")))),1/(1+EXP(-SUMPRODUCT(Engine!$C$16994:$C$17025,INDIRECT("Coefficients!$BA$2:$BA$33"))))))</f>
      </c>
      <c r="AP537" s="8">
        <f>IF(OR($B537="",$C537="",$D537="",$E537="",$F537="",$G537="",$H537="",$I537="",$J537="",$K537="",$L537=""),"",IF($B537="Female",1/(1+EXP(-SUMPRODUCT(Engine!$C$16994:$C$17025,INDIRECT("Coefficients!$BB$2:$BB$33")))),1/(1+EXP(-SUMPRODUCT(Engine!$C$16994:$C$17025,INDIRECT("Coefficients!$BC$2:$BC$33"))))))</f>
      </c>
      <c r="AQ537" s="8">
        <f>IF(OR($B537="",$C537="",$D537="",$E537="",$F537="",$G537="",$H537="",$I537="",$J537="",$K537="",$L537=""),"",IF($B537="Female",1/(1+EXP(-SUMPRODUCT(Engine!$C$16994:$C$17025,INDIRECT("Coefficients!$BD$2:$BD$33")))),1/(1+EXP(-SUMPRODUCT(Engine!$C$16994:$C$17025,INDIRECT("Coefficients!$BE$2:$BE$33"))))))</f>
      </c>
      <c r="AR537" s="8">
        <f>IF(OR($B537="",$C537="",$D537="",$E537="",$F537="",$G537="",$H537="",$I537="",$J537="",$K537="",$L537=""),"",IF($B537="Female",1/(1+EXP(-SUMPRODUCT(Engine!$C$16994:$C$17025,INDIRECT("Coefficients!$BF$2:$BF$33")))),1/(1+EXP(-SUMPRODUCT(Engine!$C$16994:$C$17025,INDIRECT("Coefficients!$BG$2:$BG$33"))))))</f>
      </c>
      <c r="AS537" s="8">
        <f>IF(OR($B537="",$C537="",$D537="",$E537="",$F537="",$G537="",$H537="",$I537="",$J537="",$K537="",$L537=""),"",IF($B537="Female",1/(1+EXP(-SUMPRODUCT(Engine!$C$16994:$C$17025,INDIRECT("Coefficients!$BH$2:$BH$33")))),1/(1+EXP(-SUMPRODUCT(Engine!$C$16994:$C$17025,INDIRECT("Coefficients!$BI$2:$BI$33"))))))</f>
      </c>
      <c r="AT537" s="8">
        <f>IF(OR($B537="",$C537="",$D537="",$E537="",$F537="",$G537="",$H537="",$I537="",$J537="",$K537="",$L537=""),"",IF($B537="Female",1/(1+EXP(-SUMPRODUCT(Engine!$C$16994:$C$17025,INDIRECT("Coefficients!$BJ$2:$BJ$33")))),1/(1+EXP(-SUMPRODUCT(Engine!$C$16994:$C$17025,INDIRECT("Coefficients!$BK$2:$BK$33"))))))</f>
      </c>
      <c r="AU537" s="8">
        <f>IF(OR($B537="",$C537="",$D537="",$E537="",$F537="",$G537="",$H537="",$I537="",$J537="",$K537="",$L537=""),"",IF($B537="Female",1/(1+EXP(-SUMPRODUCT(Engine!$C$16994:$C$17025,INDIRECT("Coefficients!$BL$2:$BL$33")))),1/(1+EXP(-SUMPRODUCT(Engine!$C$16994:$C$17025,INDIRECT("Coefficients!$BM$2:$BM$33"))))))</f>
      </c>
      <c r="AV537" s="8">
        <f>IF(OR($B537="",$C537="",$D537="",$E537="",$F537="",$G537="",$H537="",$I537="",$J537="",$K537="",$L537=""),"",IF($B537="Female",1/(1+EXP(-SUMPRODUCT(Engine!$C$16994:$C$17025,INDIRECT("Coefficients!$BN$2:$BN$33")))),1/(1+EXP(-SUMPRODUCT(Engine!$C$16994:$C$17025,INDIRECT("Coefficients!$BO$2:$BO$33"))))))</f>
      </c>
      <c r="AW537" s="8">
        <f>IF(OR($B537="",$C537="",$D537="",$E537="",$F537="",$G537="",$H537="",$I537="",$J537="",$K537="",$L537=""),"",IF($B537="Female",1/(1+EXP(-SUMPRODUCT(Engine!$C$16994:$C$17025,INDIRECT("Coefficients!$BP$2:$BP$33")))),1/(1+EXP(-SUMPRODUCT(Engine!$C$16994:$C$17025,INDIRECT("Coefficients!$BQ$2:$BQ$33"))))))</f>
      </c>
      <c r="AX537" s="8">
        <f>IF(OR($B537="",$C537="",$D537="",$E537="",$F537="",$G537="",$H537="",$I537="",$J537="",$K537="",$L537=""),"",IF($B537="Female",1/(1+EXP(-SUMPRODUCT(Engine!$C$16994:$C$17025,INDIRECT("Coefficients!$BR$2:$BR$33")))),1/(1+EXP(-SUMPRODUCT(Engine!$C$16994:$C$17025,INDIRECT("Coefficients!$BS$2:$BS$33"))))))</f>
      </c>
      <c r="AY537" s="8">
        <f>IF(OR($B537="",$C537="",$D537="",$E537="",$F537="",$G537="",$H537="",$I537="",$J537="",$K537="",$L537=""),"",IF($B537="Female",1/(1+EXP(-SUMPRODUCT(Engine!$C$16994:$C$17025,INDIRECT("Coefficients!$BT$2:$BT$33")))),1/(1+EXP(-SUMPRODUCT(Engine!$C$16994:$C$17025,INDIRECT("Coefficients!$BU$2:$BU$33"))))))</f>
      </c>
      <c r="AZ537" s="8">
        <f>IF(OR($B537="",$C537="",$D537="",$E537="",$F537="",$G537="",$H537="",$I537="",$J537="",$K537="",$L537=""),"",IF($B537="Female",1/(1+EXP(-SUMPRODUCT(Engine!$C$16994:$C$17025,INDIRECT("Coefficients!$BV$2:$BV$33")))),1/(1+EXP(-SUMPRODUCT(Engine!$C$16994:$C$17025,INDIRECT("Coefficients!$BW$2:$BW$33"))))))</f>
      </c>
      <c r="BA537" s="8">
        <f>IF(OR($B537="",$C537="",$D537="",$E537="",$F537="",$G537="",$H537="",$I537="",$J537="",$K537="",$L537=""),"",IF($B537="Female",1/(1+EXP(-SUMPRODUCT(Engine!$C$16994:$C$17025,INDIRECT("Coefficients!$BX$2:$BX$33")))),1/(1+EXP(-SUMPRODUCT(Engine!$C$16994:$C$17025,INDIRECT("Coefficients!$BY$2:$BY$33"))))))</f>
      </c>
      <c r="BB537" s="8">
        <f>IF(OR($B537="",$C537="",$D537="",$E537="",$F537="",$G537="",$H537="",$I537="",$J537="",$K537="",$L537=""),"",IF($B537="Female",1/(1+EXP(-SUMPRODUCT(Engine!$C$16994:$C$17025,INDIRECT("Coefficients!$BZ$2:$BZ$33")))),1/(1+EXP(-SUMPRODUCT(Engine!$C$16994:$C$17025,INDIRECT("Coefficients!$CA$2:$CA$33"))))))</f>
      </c>
      <c r="BC537" s="8">
        <f>IF(OR($B537="",$C537="",$D537="",$E537="",$F537="",$G537="",$H537="",$I537="",$J537="",$K537="",$L537=""),"",IF($B537="Female",1/(1+EXP(-SUMPRODUCT(Engine!$C$16994:$C$17025,INDIRECT("Coefficients!$CB$2:$CB$33")))),1/(1+EXP(-SUMPRODUCT(Engine!$C$16994:$C$17025,INDIRECT("Coefficients!$CC$2:$CC$33"))))))</f>
      </c>
      <c r="BD537" s="8">
        <f>IF(OR($B537="",$C537="",$D537="",$E537="",$F537="",$G537="",$H537="",$I537="",$J537="",$K537="",$L537=""),"",IF($B537="Female",1/(1+EXP(-SUMPRODUCT(Engine!$C$16994:$C$17025,INDIRECT("Coefficients!$CD$2:$CD$33")))),1/(1+EXP(-SUMPRODUCT(Engine!$C$16994:$C$17025,INDIRECT("Coefficients!$CE$2:$CE$33"))))))</f>
      </c>
      <c r="BE537" s="8">
        <f>IF(OR($B537="",$C537="",$D537="",$E537="",$F537="",$G537="",$H537="",$I537="",$J537="",$K537="",$L537=""),"",IF($B537="Female",1/(1+EXP(-SUMPRODUCT(Engine!$C$16994:$C$17025,INDIRECT("Coefficients!$CF$2:$CF$33")))),1/(1+EXP(-SUMPRODUCT(Engine!$C$16994:$C$17025,INDIRECT("Coefficients!$CG$2:$CG$33"))))))</f>
      </c>
      <c r="BF537" s="8">
        <f>IF(OR($B537="",$C537="",$D537="",$E537="",$F537="",$G537="",$H537="",$I537="",$J537="",$K537="",$L537=""),"",IF($B537="Female",1/(1+EXP(-SUMPRODUCT(Engine!$C$16994:$C$17025,INDIRECT("Coefficients!$CH$2:$CH$33")))),1/(1+EXP(-SUMPRODUCT(Engine!$C$16994:$C$17025,INDIRECT("Coefficients!$CI$2:$CI$33"))))))</f>
      </c>
      <c r="BG537" s="8">
        <f>IF(OR($B537="",$C537="",$D537="",$E537="",$F537="",$G537="",$H537="",$I537="",$J537="",$K537="",$L537=""),"",IF($B537="Female",1/(1+EXP(-SUMPRODUCT(Engine!$C$16994:$C$17025,INDIRECT("Coefficients!$CJ$2:$CJ$33")))),1/(1+EXP(-SUMPRODUCT(Engine!$C$16994:$C$17025,INDIRECT("Coefficients!$CK$2:$CK$33"))))))</f>
      </c>
      <c r="BH537" s="8">
        <f>IF(OR($B537="",$C537="",$D537="",$E537="",$F537="",$G537="",$H537="",$I537="",$J537="",$K537="",$L537=""),"",IF($B537="Female",1/(1+EXP(-SUMPRODUCT(Engine!$C$16994:$C$17025,INDIRECT("Coefficients!$CL$2:$CL$33")))),1/(1+EXP(-SUMPRODUCT(Engine!$C$16994:$C$17025,INDIRECT("Coefficients!$CM$2:$CM$33"))))))</f>
      </c>
      <c r="BI537" s="8">
        <f>IF(OR($B537="",$C537="",$D537="",$E537="",$F537="",$G537="",$H537="",$I537="",$J537="",$K537="",$L537=""),"",IF($B537="Female",1/(1+EXP(-SUMPRODUCT(Engine!$C$16994:$C$17025,INDIRECT("Coefficients!$CN$2:$CN$33")))),1/(1+EXP(-SUMPRODUCT(Engine!$C$16994:$C$17025,INDIRECT("Coefficients!$CO$2:$CO$33"))))))</f>
      </c>
      <c r="BJ537" s="8">
        <f>IF(OR($B537="",$C537="",$D537="",$E537="",$F537="",$G537="",$H537="",$I537="",$J537="",$K537="",$L537=""),"",IF($B537="Female",1/(1+EXP(-SUMPRODUCT(Engine!$C$16994:$C$17025,INDIRECT("Coefficients!$CP$2:$CP$33")))),1/(1+EXP(-SUMPRODUCT(Engine!$C$16994:$C$17025,INDIRECT("Coefficients!$CQ$2:$CQ$33"))))))</f>
      </c>
      <c r="BK537" s="8">
        <f>IF(OR($B537="",$C537="",$D537="",$E537="",$F537="",$G537="",$H537="",$I537="",$J537="",$K537="",$L537=""),"",IF($B537="Female",1/(1+EXP(-SUMPRODUCT(Engine!$C$16994:$C$17025,INDIRECT("Coefficients!$CR$2:$CR$33")))),1/(1+EXP(-SUMPRODUCT(Engine!$C$16994:$C$17025,INDIRECT("Coefficients!$CS$2:$CS$33"))))))</f>
      </c>
      <c r="BL537" s="8">
        <f>IF(OR($B537="",$C537="",$D537="",$E537="",$F537="",$G537="",$H537="",$I537="",$J537="",$K537="",$L537=""),"",IF($B537="Female",1/(1+EXP(-SUMPRODUCT(Engine!$C$16994:$C$17025,INDIRECT("Coefficients!$CT$2:$CT$33")))),1/(1+EXP(-SUMPRODUCT(Engine!$C$16994:$C$17025,INDIRECT("Coefficients!$CU$2:$CU$33"))))))</f>
      </c>
      <c r="BM537" s="8">
        <f>IF(OR($B537="",$C537="",$D537="",$E537="",$F537="",$G537="",$H537="",$I537="",$J537="",$K537="",$L537=""),"",IF($B537="Female",1/(1+EXP(-SUMPRODUCT(Engine!$C$16994:$C$17025,INDIRECT("Coefficients!$CV$2:$CV$33")))),1/(1+EXP(-SUMPRODUCT(Engine!$C$16994:$C$17025,INDIRECT("Coefficients!$CW$2:$CW$33"))))))</f>
      </c>
    </row>
    <row r="538" spans="1:65" x14ac:dyDescent="0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8">
        <f>IF(OR($B538="",$C538="",$D538="",$E538="",$F538="",$G538="",$H538="",$I538="",$J538="",$K538="",$L538=""),"",IF($B538="Female",1/(1+EXP(-SUMPRODUCT(Engine!$C$17026:$C$17057,INDIRECT("Coefficients!$B$2:$B$33")))),1/(1+EXP(-SUMPRODUCT(Engine!$C$17026:$C$17057,INDIRECT("Coefficients!$C$2:$C$33"))))))</f>
      </c>
      <c r="Q538" s="8">
        <f>IF(OR($B538="",$C538="",$D538="",$E538="",$F538="",$G538="",$H538="",$I538="",$J538="",$K538="",$L538=""),"",IF($B538="Female",1/(1+EXP(-SUMPRODUCT(Engine!$C$17026:$C$17057,INDIRECT("Coefficients!$D$2:$D$33")))),1/(1+EXP(-SUMPRODUCT(Engine!$C$17026:$C$17057,INDIRECT("Coefficients!$E$2:$E$33"))))))</f>
      </c>
      <c r="R538" s="8">
        <f>IF(OR($B538="",$C538="",$D538="",$E538="",$F538="",$G538="",$H538="",$I538="",$J538="",$K538="",$L538=""),"",IF($B538="Female",1/(1+EXP(-SUMPRODUCT(Engine!$C$17026:$C$17057,INDIRECT("Coefficients!$F$2:$F$33")))),1/(1+EXP(-SUMPRODUCT(Engine!$C$17026:$C$17057,INDIRECT("Coefficients!$G$2:$G$33"))))))</f>
      </c>
      <c r="S538" s="8">
        <f>IF(OR($B538="",$C538="",$D538="",$E538="",$F538="",$G538="",$H538="",$I538="",$J538="",$K538="",$L538=""),"",IF($B538="Female",1/(1+EXP(-SUMPRODUCT(Engine!$C$17026:$C$17057,INDIRECT("Coefficients!$H$2:$H$33")))),1/(1+EXP(-SUMPRODUCT(Engine!$C$17026:$C$17057,INDIRECT("Coefficients!$I$2:$I$33"))))))</f>
      </c>
      <c r="T538" s="8">
        <f>IF(OR($B538="",$C538="",$D538="",$E538="",$F538="",$G538="",$H538="",$I538="",$J538="",$K538="",$L538=""),"",IF($B538="Female",1/(1+EXP(-SUMPRODUCT(Engine!$C$17026:$C$17057,INDIRECT("Coefficients!$J$2:$J$33")))),1/(1+EXP(-SUMPRODUCT(Engine!$C$17026:$C$17057,INDIRECT("Coefficients!$K$2:$K$33"))))))</f>
      </c>
      <c r="U538" s="8">
        <f>IF(OR($B538="",$C538="",$D538="",$E538="",$F538="",$G538="",$H538="",$I538="",$J538="",$K538="",$L538=""),"",IF($B538="Female",1/(1+EXP(-SUMPRODUCT(Engine!$C$17026:$C$17057,INDIRECT("Coefficients!$L$2:$L$33")))),1/(1+EXP(-SUMPRODUCT(Engine!$C$17026:$C$17057,INDIRECT("Coefficients!$M$2:$M$33"))))))</f>
      </c>
      <c r="V538" s="8">
        <f>IF(OR($B538="",$C538="",$D538="",$E538="",$F538="",$G538="",$H538="",$I538="",$J538="",$K538="",$L538=""),"",IF($B538="Female",1/(1+EXP(-SUMPRODUCT(Engine!$C$17026:$C$17057,INDIRECT("Coefficients!$N$2:$N$33")))),1/(1+EXP(-SUMPRODUCT(Engine!$C$17026:$C$17057,INDIRECT("Coefficients!$O$2:$O$33"))))))</f>
      </c>
      <c r="W538" s="8">
        <f>IF(OR($B538="",$C538="",$D538="",$E538="",$F538="",$G538="",$H538="",$I538="",$J538="",$K538="",$L538=""),"",IF($B538="Female",1/(1+EXP(-SUMPRODUCT(Engine!$C$17026:$C$17057,INDIRECT("Coefficients!$P$2:$P$33")))),1/(1+EXP(-SUMPRODUCT(Engine!$C$17026:$C$17057,INDIRECT("Coefficients!$Q$2:$Q$33"))))))</f>
      </c>
      <c r="X538" s="8">
        <f>IF(OR($B538="",$C538="",$D538="",$E538="",$F538="",$G538="",$H538="",$I538="",$J538="",$K538="",$L538=""),"",IF($B538="Female",1/(1+EXP(-SUMPRODUCT(Engine!$C$17026:$C$17057,INDIRECT("Coefficients!$R$2:$R$33")))),1/(1+EXP(-SUMPRODUCT(Engine!$C$17026:$C$17057,INDIRECT("Coefficients!$S$2:$S$33"))))))</f>
      </c>
      <c r="Y538" s="8">
        <f>IF(OR($B538="",$C538="",$D538="",$E538="",$F538="",$G538="",$H538="",$I538="",$J538="",$K538="",$L538=""),"",IF($B538="Female",1/(1+EXP(-SUMPRODUCT(Engine!$C$17026:$C$17057,INDIRECT("Coefficients!$T$2:$T$33")))),1/(1+EXP(-SUMPRODUCT(Engine!$C$17026:$C$17057,INDIRECT("Coefficients!$U$2:$U$33"))))))</f>
      </c>
      <c r="Z538" s="8">
        <f>IF(OR($B538="",$C538="",$D538="",$E538="",$F538="",$G538="",$H538="",$I538="",$J538="",$K538="",$L538=""),"",IF($B538="Female",1/(1+EXP(-SUMPRODUCT(Engine!$C$17026:$C$17057,INDIRECT("Coefficients!$V$2:$V$33")))),1/(1+EXP(-SUMPRODUCT(Engine!$C$17026:$C$17057,INDIRECT("Coefficients!$W$2:$W$33"))))))</f>
      </c>
      <c r="AA538" s="8">
        <f>IF(OR($B538="",$C538="",$D538="",$E538="",$F538="",$G538="",$H538="",$I538="",$J538="",$K538="",$L538=""),"",IF($B538="Female",1/(1+EXP(-SUMPRODUCT(Engine!$C$17026:$C$17057,INDIRECT("Coefficients!$X$2:$X$33")))),1/(1+EXP(-SUMPRODUCT(Engine!$C$17026:$C$17057,INDIRECT("Coefficients!$Y$2:$Y$33"))))))</f>
      </c>
      <c r="AB538" s="8">
        <f>IF(OR($B538="",$C538="",$D538="",$E538="",$F538="",$G538="",$H538="",$I538="",$J538="",$K538="",$L538=""),"",IF($B538="Female",1/(1+EXP(-SUMPRODUCT(Engine!$C$17026:$C$17057,INDIRECT("Coefficients!$Z$2:$Z$33")))),1/(1+EXP(-SUMPRODUCT(Engine!$C$17026:$C$17057,INDIRECT("Coefficients!$AA$2:$AA$33"))))))</f>
      </c>
      <c r="AC538" s="8">
        <f>IF(OR($B538="",$C538="",$D538="",$E538="",$F538="",$G538="",$H538="",$I538="",$J538="",$K538="",$L538=""),"",IF($B538="Female",1/(1+EXP(-SUMPRODUCT(Engine!$C$17026:$C$17057,INDIRECT("Coefficients!$AB$2:$AB$33")))),1/(1+EXP(-SUMPRODUCT(Engine!$C$17026:$C$17057,INDIRECT("Coefficients!$AC$2:$AC$33"))))))</f>
      </c>
      <c r="AD538" s="8">
        <f>IF(OR($B538="",$C538="",$D538="",$E538="",$F538="",$G538="",$H538="",$I538="",$J538="",$K538="",$L538=""),"",IF($B538="Female",1/(1+EXP(-SUMPRODUCT(Engine!$C$17026:$C$17057,INDIRECT("Coefficients!$AD$2:$AD$33")))),1/(1+EXP(-SUMPRODUCT(Engine!$C$17026:$C$17057,INDIRECT("Coefficients!$AE$2:$AE$33"))))))</f>
      </c>
      <c r="AE538" s="8">
        <f>IF(OR($B538="",$C538="",$D538="",$E538="",$F538="",$G538="",$H538="",$I538="",$J538="",$K538="",$L538=""),"",IF($B538="Female",1/(1+EXP(-SUMPRODUCT(Engine!$C$17026:$C$17057,INDIRECT("Coefficients!$AF$2:$AF$33")))),1/(1+EXP(-SUMPRODUCT(Engine!$C$17026:$C$17057,INDIRECT("Coefficients!$AG$2:$AG$33"))))))</f>
      </c>
      <c r="AF538" s="8">
        <f>IF(OR($B538="",$C538="",$D538="",$E538="",$F538="",$G538="",$H538="",$I538="",$J538="",$K538="",$L538=""),"",IF($B538="Female",1/(1+EXP(-SUMPRODUCT(Engine!$C$17026:$C$17057,INDIRECT("Coefficients!$AH$2:$AH$33")))),1/(1+EXP(-SUMPRODUCT(Engine!$C$17026:$C$17057,INDIRECT("Coefficients!$AI$2:$AI$33"))))))</f>
      </c>
      <c r="AG538" s="8">
        <f>IF(OR($B538="",$C538="",$D538="",$E538="",$F538="",$G538="",$H538="",$I538="",$J538="",$K538="",$L538=""),"",IF($B538="Female",1/(1+EXP(-SUMPRODUCT(Engine!$C$17026:$C$17057,INDIRECT("Coefficients!$AJ$2:$AJ$33")))),1/(1+EXP(-SUMPRODUCT(Engine!$C$17026:$C$17057,INDIRECT("Coefficients!$AK$2:$AK$33"))))))</f>
      </c>
      <c r="AH538" s="8">
        <f>IF(OR($B538="",$C538="",$D538="",$E538="",$F538="",$G538="",$H538="",$I538="",$J538="",$K538="",$L538=""),"",IF($B538="Female",1/(1+EXP(-SUMPRODUCT(Engine!$C$17026:$C$17057,INDIRECT("Coefficients!$AL$2:$AL$33")))),1/(1+EXP(-SUMPRODUCT(Engine!$C$17026:$C$17057,INDIRECT("Coefficients!$AM$2:$AM$33"))))))</f>
      </c>
      <c r="AI538" s="8">
        <f>IF(OR($B538="",$C538="",$D538="",$E538="",$F538="",$G538="",$H538="",$I538="",$J538="",$K538="",$L538=""),"",IF($B538="Female",1/(1+EXP(-SUMPRODUCT(Engine!$C$17026:$C$17057,INDIRECT("Coefficients!$AN$2:$AN$33")))),1/(1+EXP(-SUMPRODUCT(Engine!$C$17026:$C$17057,INDIRECT("Coefficients!$AO$2:$AO$33"))))))</f>
      </c>
      <c r="AJ538" s="8">
        <f>IF(OR($B538="",$C538="",$D538="",$E538="",$F538="",$G538="",$H538="",$I538="",$J538="",$K538="",$L538=""),"",IF($B538="Female",1/(1+EXP(-SUMPRODUCT(Engine!$C$17026:$C$17057,INDIRECT("Coefficients!$AP$2:$AP$33")))),1/(1+EXP(-SUMPRODUCT(Engine!$C$17026:$C$17057,INDIRECT("Coefficients!$AQ$2:$AQ$33"))))))</f>
      </c>
      <c r="AK538" s="8">
        <f>IF(OR($B538="",$C538="",$D538="",$E538="",$F538="",$G538="",$H538="",$I538="",$J538="",$K538="",$L538=""),"",IF($B538="Female",1/(1+EXP(-SUMPRODUCT(Engine!$C$17026:$C$17057,INDIRECT("Coefficients!$AR$2:$AR$33")))),1/(1+EXP(-SUMPRODUCT(Engine!$C$17026:$C$17057,INDIRECT("Coefficients!$AS$2:$AS$33"))))))</f>
      </c>
      <c r="AL538" s="8">
        <f>IF(OR($B538="",$C538="",$D538="",$E538="",$F538="",$G538="",$H538="",$I538="",$J538="",$K538="",$L538=""),"",IF($B538="Female",1/(1+EXP(-SUMPRODUCT(Engine!$C$17026:$C$17057,INDIRECT("Coefficients!$AT$2:$AT$33")))),1/(1+EXP(-SUMPRODUCT(Engine!$C$17026:$C$17057,INDIRECT("Coefficients!$AU$2:$AU$33"))))))</f>
      </c>
      <c r="AM538" s="8">
        <f>IF(OR($B538="",$C538="",$D538="",$E538="",$F538="",$G538="",$H538="",$I538="",$J538="",$K538="",$L538=""),"",IF($B538="Female",1/(1+EXP(-SUMPRODUCT(Engine!$C$17026:$C$17057,INDIRECT("Coefficients!$AV$2:$AV$33")))),1/(1+EXP(-SUMPRODUCT(Engine!$C$17026:$C$17057,INDIRECT("Coefficients!$AW$2:$AW$33"))))))</f>
      </c>
      <c r="AN538" s="8">
        <f>IF(OR($B538="",$C538="",$D538="",$E538="",$F538="",$G538="",$H538="",$I538="",$J538="",$K538="",$L538=""),"",IF($B538="Female",1/(1+EXP(-SUMPRODUCT(Engine!$C$17026:$C$17057,INDIRECT("Coefficients!$AX$2:$AX$33")))),1/(1+EXP(-SUMPRODUCT(Engine!$C$17026:$C$17057,INDIRECT("Coefficients!$AY$2:$AY$33"))))))</f>
      </c>
      <c r="AO538" s="8">
        <f>IF(OR($B538="",$C538="",$D538="",$E538="",$F538="",$G538="",$H538="",$I538="",$J538="",$K538="",$L538=""),"",IF($B538="Female",1/(1+EXP(-SUMPRODUCT(Engine!$C$17026:$C$17057,INDIRECT("Coefficients!$AZ$2:$AZ$33")))),1/(1+EXP(-SUMPRODUCT(Engine!$C$17026:$C$17057,INDIRECT("Coefficients!$BA$2:$BA$33"))))))</f>
      </c>
      <c r="AP538" s="8">
        <f>IF(OR($B538="",$C538="",$D538="",$E538="",$F538="",$G538="",$H538="",$I538="",$J538="",$K538="",$L538=""),"",IF($B538="Female",1/(1+EXP(-SUMPRODUCT(Engine!$C$17026:$C$17057,INDIRECT("Coefficients!$BB$2:$BB$33")))),1/(1+EXP(-SUMPRODUCT(Engine!$C$17026:$C$17057,INDIRECT("Coefficients!$BC$2:$BC$33"))))))</f>
      </c>
      <c r="AQ538" s="8">
        <f>IF(OR($B538="",$C538="",$D538="",$E538="",$F538="",$G538="",$H538="",$I538="",$J538="",$K538="",$L538=""),"",IF($B538="Female",1/(1+EXP(-SUMPRODUCT(Engine!$C$17026:$C$17057,INDIRECT("Coefficients!$BD$2:$BD$33")))),1/(1+EXP(-SUMPRODUCT(Engine!$C$17026:$C$17057,INDIRECT("Coefficients!$BE$2:$BE$33"))))))</f>
      </c>
      <c r="AR538" s="8">
        <f>IF(OR($B538="",$C538="",$D538="",$E538="",$F538="",$G538="",$H538="",$I538="",$J538="",$K538="",$L538=""),"",IF($B538="Female",1/(1+EXP(-SUMPRODUCT(Engine!$C$17026:$C$17057,INDIRECT("Coefficients!$BF$2:$BF$33")))),1/(1+EXP(-SUMPRODUCT(Engine!$C$17026:$C$17057,INDIRECT("Coefficients!$BG$2:$BG$33"))))))</f>
      </c>
      <c r="AS538" s="8">
        <f>IF(OR($B538="",$C538="",$D538="",$E538="",$F538="",$G538="",$H538="",$I538="",$J538="",$K538="",$L538=""),"",IF($B538="Female",1/(1+EXP(-SUMPRODUCT(Engine!$C$17026:$C$17057,INDIRECT("Coefficients!$BH$2:$BH$33")))),1/(1+EXP(-SUMPRODUCT(Engine!$C$17026:$C$17057,INDIRECT("Coefficients!$BI$2:$BI$33"))))))</f>
      </c>
      <c r="AT538" s="8">
        <f>IF(OR($B538="",$C538="",$D538="",$E538="",$F538="",$G538="",$H538="",$I538="",$J538="",$K538="",$L538=""),"",IF($B538="Female",1/(1+EXP(-SUMPRODUCT(Engine!$C$17026:$C$17057,INDIRECT("Coefficients!$BJ$2:$BJ$33")))),1/(1+EXP(-SUMPRODUCT(Engine!$C$17026:$C$17057,INDIRECT("Coefficients!$BK$2:$BK$33"))))))</f>
      </c>
      <c r="AU538" s="8">
        <f>IF(OR($B538="",$C538="",$D538="",$E538="",$F538="",$G538="",$H538="",$I538="",$J538="",$K538="",$L538=""),"",IF($B538="Female",1/(1+EXP(-SUMPRODUCT(Engine!$C$17026:$C$17057,INDIRECT("Coefficients!$BL$2:$BL$33")))),1/(1+EXP(-SUMPRODUCT(Engine!$C$17026:$C$17057,INDIRECT("Coefficients!$BM$2:$BM$33"))))))</f>
      </c>
      <c r="AV538" s="8">
        <f>IF(OR($B538="",$C538="",$D538="",$E538="",$F538="",$G538="",$H538="",$I538="",$J538="",$K538="",$L538=""),"",IF($B538="Female",1/(1+EXP(-SUMPRODUCT(Engine!$C$17026:$C$17057,INDIRECT("Coefficients!$BN$2:$BN$33")))),1/(1+EXP(-SUMPRODUCT(Engine!$C$17026:$C$17057,INDIRECT("Coefficients!$BO$2:$BO$33"))))))</f>
      </c>
      <c r="AW538" s="8">
        <f>IF(OR($B538="",$C538="",$D538="",$E538="",$F538="",$G538="",$H538="",$I538="",$J538="",$K538="",$L538=""),"",IF($B538="Female",1/(1+EXP(-SUMPRODUCT(Engine!$C$17026:$C$17057,INDIRECT("Coefficients!$BP$2:$BP$33")))),1/(1+EXP(-SUMPRODUCT(Engine!$C$17026:$C$17057,INDIRECT("Coefficients!$BQ$2:$BQ$33"))))))</f>
      </c>
      <c r="AX538" s="8">
        <f>IF(OR($B538="",$C538="",$D538="",$E538="",$F538="",$G538="",$H538="",$I538="",$J538="",$K538="",$L538=""),"",IF($B538="Female",1/(1+EXP(-SUMPRODUCT(Engine!$C$17026:$C$17057,INDIRECT("Coefficients!$BR$2:$BR$33")))),1/(1+EXP(-SUMPRODUCT(Engine!$C$17026:$C$17057,INDIRECT("Coefficients!$BS$2:$BS$33"))))))</f>
      </c>
      <c r="AY538" s="8">
        <f>IF(OR($B538="",$C538="",$D538="",$E538="",$F538="",$G538="",$H538="",$I538="",$J538="",$K538="",$L538=""),"",IF($B538="Female",1/(1+EXP(-SUMPRODUCT(Engine!$C$17026:$C$17057,INDIRECT("Coefficients!$BT$2:$BT$33")))),1/(1+EXP(-SUMPRODUCT(Engine!$C$17026:$C$17057,INDIRECT("Coefficients!$BU$2:$BU$33"))))))</f>
      </c>
      <c r="AZ538" s="8">
        <f>IF(OR($B538="",$C538="",$D538="",$E538="",$F538="",$G538="",$H538="",$I538="",$J538="",$K538="",$L538=""),"",IF($B538="Female",1/(1+EXP(-SUMPRODUCT(Engine!$C$17026:$C$17057,INDIRECT("Coefficients!$BV$2:$BV$33")))),1/(1+EXP(-SUMPRODUCT(Engine!$C$17026:$C$17057,INDIRECT("Coefficients!$BW$2:$BW$33"))))))</f>
      </c>
      <c r="BA538" s="8">
        <f>IF(OR($B538="",$C538="",$D538="",$E538="",$F538="",$G538="",$H538="",$I538="",$J538="",$K538="",$L538=""),"",IF($B538="Female",1/(1+EXP(-SUMPRODUCT(Engine!$C$17026:$C$17057,INDIRECT("Coefficients!$BX$2:$BX$33")))),1/(1+EXP(-SUMPRODUCT(Engine!$C$17026:$C$17057,INDIRECT("Coefficients!$BY$2:$BY$33"))))))</f>
      </c>
      <c r="BB538" s="8">
        <f>IF(OR($B538="",$C538="",$D538="",$E538="",$F538="",$G538="",$H538="",$I538="",$J538="",$K538="",$L538=""),"",IF($B538="Female",1/(1+EXP(-SUMPRODUCT(Engine!$C$17026:$C$17057,INDIRECT("Coefficients!$BZ$2:$BZ$33")))),1/(1+EXP(-SUMPRODUCT(Engine!$C$17026:$C$17057,INDIRECT("Coefficients!$CA$2:$CA$33"))))))</f>
      </c>
      <c r="BC538" s="8">
        <f>IF(OR($B538="",$C538="",$D538="",$E538="",$F538="",$G538="",$H538="",$I538="",$J538="",$K538="",$L538=""),"",IF($B538="Female",1/(1+EXP(-SUMPRODUCT(Engine!$C$17026:$C$17057,INDIRECT("Coefficients!$CB$2:$CB$33")))),1/(1+EXP(-SUMPRODUCT(Engine!$C$17026:$C$17057,INDIRECT("Coefficients!$CC$2:$CC$33"))))))</f>
      </c>
      <c r="BD538" s="8">
        <f>IF(OR($B538="",$C538="",$D538="",$E538="",$F538="",$G538="",$H538="",$I538="",$J538="",$K538="",$L538=""),"",IF($B538="Female",1/(1+EXP(-SUMPRODUCT(Engine!$C$17026:$C$17057,INDIRECT("Coefficients!$CD$2:$CD$33")))),1/(1+EXP(-SUMPRODUCT(Engine!$C$17026:$C$17057,INDIRECT("Coefficients!$CE$2:$CE$33"))))))</f>
      </c>
      <c r="BE538" s="8">
        <f>IF(OR($B538="",$C538="",$D538="",$E538="",$F538="",$G538="",$H538="",$I538="",$J538="",$K538="",$L538=""),"",IF($B538="Female",1/(1+EXP(-SUMPRODUCT(Engine!$C$17026:$C$17057,INDIRECT("Coefficients!$CF$2:$CF$33")))),1/(1+EXP(-SUMPRODUCT(Engine!$C$17026:$C$17057,INDIRECT("Coefficients!$CG$2:$CG$33"))))))</f>
      </c>
      <c r="BF538" s="8">
        <f>IF(OR($B538="",$C538="",$D538="",$E538="",$F538="",$G538="",$H538="",$I538="",$J538="",$K538="",$L538=""),"",IF($B538="Female",1/(1+EXP(-SUMPRODUCT(Engine!$C$17026:$C$17057,INDIRECT("Coefficients!$CH$2:$CH$33")))),1/(1+EXP(-SUMPRODUCT(Engine!$C$17026:$C$17057,INDIRECT("Coefficients!$CI$2:$CI$33"))))))</f>
      </c>
      <c r="BG538" s="8">
        <f>IF(OR($B538="",$C538="",$D538="",$E538="",$F538="",$G538="",$H538="",$I538="",$J538="",$K538="",$L538=""),"",IF($B538="Female",1/(1+EXP(-SUMPRODUCT(Engine!$C$17026:$C$17057,INDIRECT("Coefficients!$CJ$2:$CJ$33")))),1/(1+EXP(-SUMPRODUCT(Engine!$C$17026:$C$17057,INDIRECT("Coefficients!$CK$2:$CK$33"))))))</f>
      </c>
      <c r="BH538" s="8">
        <f>IF(OR($B538="",$C538="",$D538="",$E538="",$F538="",$G538="",$H538="",$I538="",$J538="",$K538="",$L538=""),"",IF($B538="Female",1/(1+EXP(-SUMPRODUCT(Engine!$C$17026:$C$17057,INDIRECT("Coefficients!$CL$2:$CL$33")))),1/(1+EXP(-SUMPRODUCT(Engine!$C$17026:$C$17057,INDIRECT("Coefficients!$CM$2:$CM$33"))))))</f>
      </c>
      <c r="BI538" s="8">
        <f>IF(OR($B538="",$C538="",$D538="",$E538="",$F538="",$G538="",$H538="",$I538="",$J538="",$K538="",$L538=""),"",IF($B538="Female",1/(1+EXP(-SUMPRODUCT(Engine!$C$17026:$C$17057,INDIRECT("Coefficients!$CN$2:$CN$33")))),1/(1+EXP(-SUMPRODUCT(Engine!$C$17026:$C$17057,INDIRECT("Coefficients!$CO$2:$CO$33"))))))</f>
      </c>
      <c r="BJ538" s="8">
        <f>IF(OR($B538="",$C538="",$D538="",$E538="",$F538="",$G538="",$H538="",$I538="",$J538="",$K538="",$L538=""),"",IF($B538="Female",1/(1+EXP(-SUMPRODUCT(Engine!$C$17026:$C$17057,INDIRECT("Coefficients!$CP$2:$CP$33")))),1/(1+EXP(-SUMPRODUCT(Engine!$C$17026:$C$17057,INDIRECT("Coefficients!$CQ$2:$CQ$33"))))))</f>
      </c>
      <c r="BK538" s="8">
        <f>IF(OR($B538="",$C538="",$D538="",$E538="",$F538="",$G538="",$H538="",$I538="",$J538="",$K538="",$L538=""),"",IF($B538="Female",1/(1+EXP(-SUMPRODUCT(Engine!$C$17026:$C$17057,INDIRECT("Coefficients!$CR$2:$CR$33")))),1/(1+EXP(-SUMPRODUCT(Engine!$C$17026:$C$17057,INDIRECT("Coefficients!$CS$2:$CS$33"))))))</f>
      </c>
      <c r="BL538" s="8">
        <f>IF(OR($B538="",$C538="",$D538="",$E538="",$F538="",$G538="",$H538="",$I538="",$J538="",$K538="",$L538=""),"",IF($B538="Female",1/(1+EXP(-SUMPRODUCT(Engine!$C$17026:$C$17057,INDIRECT("Coefficients!$CT$2:$CT$33")))),1/(1+EXP(-SUMPRODUCT(Engine!$C$17026:$C$17057,INDIRECT("Coefficients!$CU$2:$CU$33"))))))</f>
      </c>
      <c r="BM538" s="8">
        <f>IF(OR($B538="",$C538="",$D538="",$E538="",$F538="",$G538="",$H538="",$I538="",$J538="",$K538="",$L538=""),"",IF($B538="Female",1/(1+EXP(-SUMPRODUCT(Engine!$C$17026:$C$17057,INDIRECT("Coefficients!$CV$2:$CV$33")))),1/(1+EXP(-SUMPRODUCT(Engine!$C$17026:$C$17057,INDIRECT("Coefficients!$CW$2:$CW$33"))))))</f>
      </c>
    </row>
    <row r="539" spans="1:65" x14ac:dyDescent="0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8">
        <f>IF(OR($B539="",$C539="",$D539="",$E539="",$F539="",$G539="",$H539="",$I539="",$J539="",$K539="",$L539=""),"",IF($B539="Female",1/(1+EXP(-SUMPRODUCT(Engine!$C$17058:$C$17089,INDIRECT("Coefficients!$B$2:$B$33")))),1/(1+EXP(-SUMPRODUCT(Engine!$C$17058:$C$17089,INDIRECT("Coefficients!$C$2:$C$33"))))))</f>
      </c>
      <c r="Q539" s="8">
        <f>IF(OR($B539="",$C539="",$D539="",$E539="",$F539="",$G539="",$H539="",$I539="",$J539="",$K539="",$L539=""),"",IF($B539="Female",1/(1+EXP(-SUMPRODUCT(Engine!$C$17058:$C$17089,INDIRECT("Coefficients!$D$2:$D$33")))),1/(1+EXP(-SUMPRODUCT(Engine!$C$17058:$C$17089,INDIRECT("Coefficients!$E$2:$E$33"))))))</f>
      </c>
      <c r="R539" s="8">
        <f>IF(OR($B539="",$C539="",$D539="",$E539="",$F539="",$G539="",$H539="",$I539="",$J539="",$K539="",$L539=""),"",IF($B539="Female",1/(1+EXP(-SUMPRODUCT(Engine!$C$17058:$C$17089,INDIRECT("Coefficients!$F$2:$F$33")))),1/(1+EXP(-SUMPRODUCT(Engine!$C$17058:$C$17089,INDIRECT("Coefficients!$G$2:$G$33"))))))</f>
      </c>
      <c r="S539" s="8">
        <f>IF(OR($B539="",$C539="",$D539="",$E539="",$F539="",$G539="",$H539="",$I539="",$J539="",$K539="",$L539=""),"",IF($B539="Female",1/(1+EXP(-SUMPRODUCT(Engine!$C$17058:$C$17089,INDIRECT("Coefficients!$H$2:$H$33")))),1/(1+EXP(-SUMPRODUCT(Engine!$C$17058:$C$17089,INDIRECT("Coefficients!$I$2:$I$33"))))))</f>
      </c>
      <c r="T539" s="8">
        <f>IF(OR($B539="",$C539="",$D539="",$E539="",$F539="",$G539="",$H539="",$I539="",$J539="",$K539="",$L539=""),"",IF($B539="Female",1/(1+EXP(-SUMPRODUCT(Engine!$C$17058:$C$17089,INDIRECT("Coefficients!$J$2:$J$33")))),1/(1+EXP(-SUMPRODUCT(Engine!$C$17058:$C$17089,INDIRECT("Coefficients!$K$2:$K$33"))))))</f>
      </c>
      <c r="U539" s="8">
        <f>IF(OR($B539="",$C539="",$D539="",$E539="",$F539="",$G539="",$H539="",$I539="",$J539="",$K539="",$L539=""),"",IF($B539="Female",1/(1+EXP(-SUMPRODUCT(Engine!$C$17058:$C$17089,INDIRECT("Coefficients!$L$2:$L$33")))),1/(1+EXP(-SUMPRODUCT(Engine!$C$17058:$C$17089,INDIRECT("Coefficients!$M$2:$M$33"))))))</f>
      </c>
      <c r="V539" s="8">
        <f>IF(OR($B539="",$C539="",$D539="",$E539="",$F539="",$G539="",$H539="",$I539="",$J539="",$K539="",$L539=""),"",IF($B539="Female",1/(1+EXP(-SUMPRODUCT(Engine!$C$17058:$C$17089,INDIRECT("Coefficients!$N$2:$N$33")))),1/(1+EXP(-SUMPRODUCT(Engine!$C$17058:$C$17089,INDIRECT("Coefficients!$O$2:$O$33"))))))</f>
      </c>
      <c r="W539" s="8">
        <f>IF(OR($B539="",$C539="",$D539="",$E539="",$F539="",$G539="",$H539="",$I539="",$J539="",$K539="",$L539=""),"",IF($B539="Female",1/(1+EXP(-SUMPRODUCT(Engine!$C$17058:$C$17089,INDIRECT("Coefficients!$P$2:$P$33")))),1/(1+EXP(-SUMPRODUCT(Engine!$C$17058:$C$17089,INDIRECT("Coefficients!$Q$2:$Q$33"))))))</f>
      </c>
      <c r="X539" s="8">
        <f>IF(OR($B539="",$C539="",$D539="",$E539="",$F539="",$G539="",$H539="",$I539="",$J539="",$K539="",$L539=""),"",IF($B539="Female",1/(1+EXP(-SUMPRODUCT(Engine!$C$17058:$C$17089,INDIRECT("Coefficients!$R$2:$R$33")))),1/(1+EXP(-SUMPRODUCT(Engine!$C$17058:$C$17089,INDIRECT("Coefficients!$S$2:$S$33"))))))</f>
      </c>
      <c r="Y539" s="8">
        <f>IF(OR($B539="",$C539="",$D539="",$E539="",$F539="",$G539="",$H539="",$I539="",$J539="",$K539="",$L539=""),"",IF($B539="Female",1/(1+EXP(-SUMPRODUCT(Engine!$C$17058:$C$17089,INDIRECT("Coefficients!$T$2:$T$33")))),1/(1+EXP(-SUMPRODUCT(Engine!$C$17058:$C$17089,INDIRECT("Coefficients!$U$2:$U$33"))))))</f>
      </c>
      <c r="Z539" s="8">
        <f>IF(OR($B539="",$C539="",$D539="",$E539="",$F539="",$G539="",$H539="",$I539="",$J539="",$K539="",$L539=""),"",IF($B539="Female",1/(1+EXP(-SUMPRODUCT(Engine!$C$17058:$C$17089,INDIRECT("Coefficients!$V$2:$V$33")))),1/(1+EXP(-SUMPRODUCT(Engine!$C$17058:$C$17089,INDIRECT("Coefficients!$W$2:$W$33"))))))</f>
      </c>
      <c r="AA539" s="8">
        <f>IF(OR($B539="",$C539="",$D539="",$E539="",$F539="",$G539="",$H539="",$I539="",$J539="",$K539="",$L539=""),"",IF($B539="Female",1/(1+EXP(-SUMPRODUCT(Engine!$C$17058:$C$17089,INDIRECT("Coefficients!$X$2:$X$33")))),1/(1+EXP(-SUMPRODUCT(Engine!$C$17058:$C$17089,INDIRECT("Coefficients!$Y$2:$Y$33"))))))</f>
      </c>
      <c r="AB539" s="8">
        <f>IF(OR($B539="",$C539="",$D539="",$E539="",$F539="",$G539="",$H539="",$I539="",$J539="",$K539="",$L539=""),"",IF($B539="Female",1/(1+EXP(-SUMPRODUCT(Engine!$C$17058:$C$17089,INDIRECT("Coefficients!$Z$2:$Z$33")))),1/(1+EXP(-SUMPRODUCT(Engine!$C$17058:$C$17089,INDIRECT("Coefficients!$AA$2:$AA$33"))))))</f>
      </c>
      <c r="AC539" s="8">
        <f>IF(OR($B539="",$C539="",$D539="",$E539="",$F539="",$G539="",$H539="",$I539="",$J539="",$K539="",$L539=""),"",IF($B539="Female",1/(1+EXP(-SUMPRODUCT(Engine!$C$17058:$C$17089,INDIRECT("Coefficients!$AB$2:$AB$33")))),1/(1+EXP(-SUMPRODUCT(Engine!$C$17058:$C$17089,INDIRECT("Coefficients!$AC$2:$AC$33"))))))</f>
      </c>
      <c r="AD539" s="8">
        <f>IF(OR($B539="",$C539="",$D539="",$E539="",$F539="",$G539="",$H539="",$I539="",$J539="",$K539="",$L539=""),"",IF($B539="Female",1/(1+EXP(-SUMPRODUCT(Engine!$C$17058:$C$17089,INDIRECT("Coefficients!$AD$2:$AD$33")))),1/(1+EXP(-SUMPRODUCT(Engine!$C$17058:$C$17089,INDIRECT("Coefficients!$AE$2:$AE$33"))))))</f>
      </c>
      <c r="AE539" s="8">
        <f>IF(OR($B539="",$C539="",$D539="",$E539="",$F539="",$G539="",$H539="",$I539="",$J539="",$K539="",$L539=""),"",IF($B539="Female",1/(1+EXP(-SUMPRODUCT(Engine!$C$17058:$C$17089,INDIRECT("Coefficients!$AF$2:$AF$33")))),1/(1+EXP(-SUMPRODUCT(Engine!$C$17058:$C$17089,INDIRECT("Coefficients!$AG$2:$AG$33"))))))</f>
      </c>
      <c r="AF539" s="8">
        <f>IF(OR($B539="",$C539="",$D539="",$E539="",$F539="",$G539="",$H539="",$I539="",$J539="",$K539="",$L539=""),"",IF($B539="Female",1/(1+EXP(-SUMPRODUCT(Engine!$C$17058:$C$17089,INDIRECT("Coefficients!$AH$2:$AH$33")))),1/(1+EXP(-SUMPRODUCT(Engine!$C$17058:$C$17089,INDIRECT("Coefficients!$AI$2:$AI$33"))))))</f>
      </c>
      <c r="AG539" s="8">
        <f>IF(OR($B539="",$C539="",$D539="",$E539="",$F539="",$G539="",$H539="",$I539="",$J539="",$K539="",$L539=""),"",IF($B539="Female",1/(1+EXP(-SUMPRODUCT(Engine!$C$17058:$C$17089,INDIRECT("Coefficients!$AJ$2:$AJ$33")))),1/(1+EXP(-SUMPRODUCT(Engine!$C$17058:$C$17089,INDIRECT("Coefficients!$AK$2:$AK$33"))))))</f>
      </c>
      <c r="AH539" s="8">
        <f>IF(OR($B539="",$C539="",$D539="",$E539="",$F539="",$G539="",$H539="",$I539="",$J539="",$K539="",$L539=""),"",IF($B539="Female",1/(1+EXP(-SUMPRODUCT(Engine!$C$17058:$C$17089,INDIRECT("Coefficients!$AL$2:$AL$33")))),1/(1+EXP(-SUMPRODUCT(Engine!$C$17058:$C$17089,INDIRECT("Coefficients!$AM$2:$AM$33"))))))</f>
      </c>
      <c r="AI539" s="8">
        <f>IF(OR($B539="",$C539="",$D539="",$E539="",$F539="",$G539="",$H539="",$I539="",$J539="",$K539="",$L539=""),"",IF($B539="Female",1/(1+EXP(-SUMPRODUCT(Engine!$C$17058:$C$17089,INDIRECT("Coefficients!$AN$2:$AN$33")))),1/(1+EXP(-SUMPRODUCT(Engine!$C$17058:$C$17089,INDIRECT("Coefficients!$AO$2:$AO$33"))))))</f>
      </c>
      <c r="AJ539" s="8">
        <f>IF(OR($B539="",$C539="",$D539="",$E539="",$F539="",$G539="",$H539="",$I539="",$J539="",$K539="",$L539=""),"",IF($B539="Female",1/(1+EXP(-SUMPRODUCT(Engine!$C$17058:$C$17089,INDIRECT("Coefficients!$AP$2:$AP$33")))),1/(1+EXP(-SUMPRODUCT(Engine!$C$17058:$C$17089,INDIRECT("Coefficients!$AQ$2:$AQ$33"))))))</f>
      </c>
      <c r="AK539" s="8">
        <f>IF(OR($B539="",$C539="",$D539="",$E539="",$F539="",$G539="",$H539="",$I539="",$J539="",$K539="",$L539=""),"",IF($B539="Female",1/(1+EXP(-SUMPRODUCT(Engine!$C$17058:$C$17089,INDIRECT("Coefficients!$AR$2:$AR$33")))),1/(1+EXP(-SUMPRODUCT(Engine!$C$17058:$C$17089,INDIRECT("Coefficients!$AS$2:$AS$33"))))))</f>
      </c>
      <c r="AL539" s="8">
        <f>IF(OR($B539="",$C539="",$D539="",$E539="",$F539="",$G539="",$H539="",$I539="",$J539="",$K539="",$L539=""),"",IF($B539="Female",1/(1+EXP(-SUMPRODUCT(Engine!$C$17058:$C$17089,INDIRECT("Coefficients!$AT$2:$AT$33")))),1/(1+EXP(-SUMPRODUCT(Engine!$C$17058:$C$17089,INDIRECT("Coefficients!$AU$2:$AU$33"))))))</f>
      </c>
      <c r="AM539" s="8">
        <f>IF(OR($B539="",$C539="",$D539="",$E539="",$F539="",$G539="",$H539="",$I539="",$J539="",$K539="",$L539=""),"",IF($B539="Female",1/(1+EXP(-SUMPRODUCT(Engine!$C$17058:$C$17089,INDIRECT("Coefficients!$AV$2:$AV$33")))),1/(1+EXP(-SUMPRODUCT(Engine!$C$17058:$C$17089,INDIRECT("Coefficients!$AW$2:$AW$33"))))))</f>
      </c>
      <c r="AN539" s="8">
        <f>IF(OR($B539="",$C539="",$D539="",$E539="",$F539="",$G539="",$H539="",$I539="",$J539="",$K539="",$L539=""),"",IF($B539="Female",1/(1+EXP(-SUMPRODUCT(Engine!$C$17058:$C$17089,INDIRECT("Coefficients!$AX$2:$AX$33")))),1/(1+EXP(-SUMPRODUCT(Engine!$C$17058:$C$17089,INDIRECT("Coefficients!$AY$2:$AY$33"))))))</f>
      </c>
      <c r="AO539" s="8">
        <f>IF(OR($B539="",$C539="",$D539="",$E539="",$F539="",$G539="",$H539="",$I539="",$J539="",$K539="",$L539=""),"",IF($B539="Female",1/(1+EXP(-SUMPRODUCT(Engine!$C$17058:$C$17089,INDIRECT("Coefficients!$AZ$2:$AZ$33")))),1/(1+EXP(-SUMPRODUCT(Engine!$C$17058:$C$17089,INDIRECT("Coefficients!$BA$2:$BA$33"))))))</f>
      </c>
      <c r="AP539" s="8">
        <f>IF(OR($B539="",$C539="",$D539="",$E539="",$F539="",$G539="",$H539="",$I539="",$J539="",$K539="",$L539=""),"",IF($B539="Female",1/(1+EXP(-SUMPRODUCT(Engine!$C$17058:$C$17089,INDIRECT("Coefficients!$BB$2:$BB$33")))),1/(1+EXP(-SUMPRODUCT(Engine!$C$17058:$C$17089,INDIRECT("Coefficients!$BC$2:$BC$33"))))))</f>
      </c>
      <c r="AQ539" s="8">
        <f>IF(OR($B539="",$C539="",$D539="",$E539="",$F539="",$G539="",$H539="",$I539="",$J539="",$K539="",$L539=""),"",IF($B539="Female",1/(1+EXP(-SUMPRODUCT(Engine!$C$17058:$C$17089,INDIRECT("Coefficients!$BD$2:$BD$33")))),1/(1+EXP(-SUMPRODUCT(Engine!$C$17058:$C$17089,INDIRECT("Coefficients!$BE$2:$BE$33"))))))</f>
      </c>
      <c r="AR539" s="8">
        <f>IF(OR($B539="",$C539="",$D539="",$E539="",$F539="",$G539="",$H539="",$I539="",$J539="",$K539="",$L539=""),"",IF($B539="Female",1/(1+EXP(-SUMPRODUCT(Engine!$C$17058:$C$17089,INDIRECT("Coefficients!$BF$2:$BF$33")))),1/(1+EXP(-SUMPRODUCT(Engine!$C$17058:$C$17089,INDIRECT("Coefficients!$BG$2:$BG$33"))))))</f>
      </c>
      <c r="AS539" s="8">
        <f>IF(OR($B539="",$C539="",$D539="",$E539="",$F539="",$G539="",$H539="",$I539="",$J539="",$K539="",$L539=""),"",IF($B539="Female",1/(1+EXP(-SUMPRODUCT(Engine!$C$17058:$C$17089,INDIRECT("Coefficients!$BH$2:$BH$33")))),1/(1+EXP(-SUMPRODUCT(Engine!$C$17058:$C$17089,INDIRECT("Coefficients!$BI$2:$BI$33"))))))</f>
      </c>
      <c r="AT539" s="8">
        <f>IF(OR($B539="",$C539="",$D539="",$E539="",$F539="",$G539="",$H539="",$I539="",$J539="",$K539="",$L539=""),"",IF($B539="Female",1/(1+EXP(-SUMPRODUCT(Engine!$C$17058:$C$17089,INDIRECT("Coefficients!$BJ$2:$BJ$33")))),1/(1+EXP(-SUMPRODUCT(Engine!$C$17058:$C$17089,INDIRECT("Coefficients!$BK$2:$BK$33"))))))</f>
      </c>
      <c r="AU539" s="8">
        <f>IF(OR($B539="",$C539="",$D539="",$E539="",$F539="",$G539="",$H539="",$I539="",$J539="",$K539="",$L539=""),"",IF($B539="Female",1/(1+EXP(-SUMPRODUCT(Engine!$C$17058:$C$17089,INDIRECT("Coefficients!$BL$2:$BL$33")))),1/(1+EXP(-SUMPRODUCT(Engine!$C$17058:$C$17089,INDIRECT("Coefficients!$BM$2:$BM$33"))))))</f>
      </c>
      <c r="AV539" s="8">
        <f>IF(OR($B539="",$C539="",$D539="",$E539="",$F539="",$G539="",$H539="",$I539="",$J539="",$K539="",$L539=""),"",IF($B539="Female",1/(1+EXP(-SUMPRODUCT(Engine!$C$17058:$C$17089,INDIRECT("Coefficients!$BN$2:$BN$33")))),1/(1+EXP(-SUMPRODUCT(Engine!$C$17058:$C$17089,INDIRECT("Coefficients!$BO$2:$BO$33"))))))</f>
      </c>
      <c r="AW539" s="8">
        <f>IF(OR($B539="",$C539="",$D539="",$E539="",$F539="",$G539="",$H539="",$I539="",$J539="",$K539="",$L539=""),"",IF($B539="Female",1/(1+EXP(-SUMPRODUCT(Engine!$C$17058:$C$17089,INDIRECT("Coefficients!$BP$2:$BP$33")))),1/(1+EXP(-SUMPRODUCT(Engine!$C$17058:$C$17089,INDIRECT("Coefficients!$BQ$2:$BQ$33"))))))</f>
      </c>
      <c r="AX539" s="8">
        <f>IF(OR($B539="",$C539="",$D539="",$E539="",$F539="",$G539="",$H539="",$I539="",$J539="",$K539="",$L539=""),"",IF($B539="Female",1/(1+EXP(-SUMPRODUCT(Engine!$C$17058:$C$17089,INDIRECT("Coefficients!$BR$2:$BR$33")))),1/(1+EXP(-SUMPRODUCT(Engine!$C$17058:$C$17089,INDIRECT("Coefficients!$BS$2:$BS$33"))))))</f>
      </c>
      <c r="AY539" s="8">
        <f>IF(OR($B539="",$C539="",$D539="",$E539="",$F539="",$G539="",$H539="",$I539="",$J539="",$K539="",$L539=""),"",IF($B539="Female",1/(1+EXP(-SUMPRODUCT(Engine!$C$17058:$C$17089,INDIRECT("Coefficients!$BT$2:$BT$33")))),1/(1+EXP(-SUMPRODUCT(Engine!$C$17058:$C$17089,INDIRECT("Coefficients!$BU$2:$BU$33"))))))</f>
      </c>
      <c r="AZ539" s="8">
        <f>IF(OR($B539="",$C539="",$D539="",$E539="",$F539="",$G539="",$H539="",$I539="",$J539="",$K539="",$L539=""),"",IF($B539="Female",1/(1+EXP(-SUMPRODUCT(Engine!$C$17058:$C$17089,INDIRECT("Coefficients!$BV$2:$BV$33")))),1/(1+EXP(-SUMPRODUCT(Engine!$C$17058:$C$17089,INDIRECT("Coefficients!$BW$2:$BW$33"))))))</f>
      </c>
      <c r="BA539" s="8">
        <f>IF(OR($B539="",$C539="",$D539="",$E539="",$F539="",$G539="",$H539="",$I539="",$J539="",$K539="",$L539=""),"",IF($B539="Female",1/(1+EXP(-SUMPRODUCT(Engine!$C$17058:$C$17089,INDIRECT("Coefficients!$BX$2:$BX$33")))),1/(1+EXP(-SUMPRODUCT(Engine!$C$17058:$C$17089,INDIRECT("Coefficients!$BY$2:$BY$33"))))))</f>
      </c>
      <c r="BB539" s="8">
        <f>IF(OR($B539="",$C539="",$D539="",$E539="",$F539="",$G539="",$H539="",$I539="",$J539="",$K539="",$L539=""),"",IF($B539="Female",1/(1+EXP(-SUMPRODUCT(Engine!$C$17058:$C$17089,INDIRECT("Coefficients!$BZ$2:$BZ$33")))),1/(1+EXP(-SUMPRODUCT(Engine!$C$17058:$C$17089,INDIRECT("Coefficients!$CA$2:$CA$33"))))))</f>
      </c>
      <c r="BC539" s="8">
        <f>IF(OR($B539="",$C539="",$D539="",$E539="",$F539="",$G539="",$H539="",$I539="",$J539="",$K539="",$L539=""),"",IF($B539="Female",1/(1+EXP(-SUMPRODUCT(Engine!$C$17058:$C$17089,INDIRECT("Coefficients!$CB$2:$CB$33")))),1/(1+EXP(-SUMPRODUCT(Engine!$C$17058:$C$17089,INDIRECT("Coefficients!$CC$2:$CC$33"))))))</f>
      </c>
      <c r="BD539" s="8">
        <f>IF(OR($B539="",$C539="",$D539="",$E539="",$F539="",$G539="",$H539="",$I539="",$J539="",$K539="",$L539=""),"",IF($B539="Female",1/(1+EXP(-SUMPRODUCT(Engine!$C$17058:$C$17089,INDIRECT("Coefficients!$CD$2:$CD$33")))),1/(1+EXP(-SUMPRODUCT(Engine!$C$17058:$C$17089,INDIRECT("Coefficients!$CE$2:$CE$33"))))))</f>
      </c>
      <c r="BE539" s="8">
        <f>IF(OR($B539="",$C539="",$D539="",$E539="",$F539="",$G539="",$H539="",$I539="",$J539="",$K539="",$L539=""),"",IF($B539="Female",1/(1+EXP(-SUMPRODUCT(Engine!$C$17058:$C$17089,INDIRECT("Coefficients!$CF$2:$CF$33")))),1/(1+EXP(-SUMPRODUCT(Engine!$C$17058:$C$17089,INDIRECT("Coefficients!$CG$2:$CG$33"))))))</f>
      </c>
      <c r="BF539" s="8">
        <f>IF(OR($B539="",$C539="",$D539="",$E539="",$F539="",$G539="",$H539="",$I539="",$J539="",$K539="",$L539=""),"",IF($B539="Female",1/(1+EXP(-SUMPRODUCT(Engine!$C$17058:$C$17089,INDIRECT("Coefficients!$CH$2:$CH$33")))),1/(1+EXP(-SUMPRODUCT(Engine!$C$17058:$C$17089,INDIRECT("Coefficients!$CI$2:$CI$33"))))))</f>
      </c>
      <c r="BG539" s="8">
        <f>IF(OR($B539="",$C539="",$D539="",$E539="",$F539="",$G539="",$H539="",$I539="",$J539="",$K539="",$L539=""),"",IF($B539="Female",1/(1+EXP(-SUMPRODUCT(Engine!$C$17058:$C$17089,INDIRECT("Coefficients!$CJ$2:$CJ$33")))),1/(1+EXP(-SUMPRODUCT(Engine!$C$17058:$C$17089,INDIRECT("Coefficients!$CK$2:$CK$33"))))))</f>
      </c>
      <c r="BH539" s="8">
        <f>IF(OR($B539="",$C539="",$D539="",$E539="",$F539="",$G539="",$H539="",$I539="",$J539="",$K539="",$L539=""),"",IF($B539="Female",1/(1+EXP(-SUMPRODUCT(Engine!$C$17058:$C$17089,INDIRECT("Coefficients!$CL$2:$CL$33")))),1/(1+EXP(-SUMPRODUCT(Engine!$C$17058:$C$17089,INDIRECT("Coefficients!$CM$2:$CM$33"))))))</f>
      </c>
      <c r="BI539" s="8">
        <f>IF(OR($B539="",$C539="",$D539="",$E539="",$F539="",$G539="",$H539="",$I539="",$J539="",$K539="",$L539=""),"",IF($B539="Female",1/(1+EXP(-SUMPRODUCT(Engine!$C$17058:$C$17089,INDIRECT("Coefficients!$CN$2:$CN$33")))),1/(1+EXP(-SUMPRODUCT(Engine!$C$17058:$C$17089,INDIRECT("Coefficients!$CO$2:$CO$33"))))))</f>
      </c>
      <c r="BJ539" s="8">
        <f>IF(OR($B539="",$C539="",$D539="",$E539="",$F539="",$G539="",$H539="",$I539="",$J539="",$K539="",$L539=""),"",IF($B539="Female",1/(1+EXP(-SUMPRODUCT(Engine!$C$17058:$C$17089,INDIRECT("Coefficients!$CP$2:$CP$33")))),1/(1+EXP(-SUMPRODUCT(Engine!$C$17058:$C$17089,INDIRECT("Coefficients!$CQ$2:$CQ$33"))))))</f>
      </c>
      <c r="BK539" s="8">
        <f>IF(OR($B539="",$C539="",$D539="",$E539="",$F539="",$G539="",$H539="",$I539="",$J539="",$K539="",$L539=""),"",IF($B539="Female",1/(1+EXP(-SUMPRODUCT(Engine!$C$17058:$C$17089,INDIRECT("Coefficients!$CR$2:$CR$33")))),1/(1+EXP(-SUMPRODUCT(Engine!$C$17058:$C$17089,INDIRECT("Coefficients!$CS$2:$CS$33"))))))</f>
      </c>
      <c r="BL539" s="8">
        <f>IF(OR($B539="",$C539="",$D539="",$E539="",$F539="",$G539="",$H539="",$I539="",$J539="",$K539="",$L539=""),"",IF($B539="Female",1/(1+EXP(-SUMPRODUCT(Engine!$C$17058:$C$17089,INDIRECT("Coefficients!$CT$2:$CT$33")))),1/(1+EXP(-SUMPRODUCT(Engine!$C$17058:$C$17089,INDIRECT("Coefficients!$CU$2:$CU$33"))))))</f>
      </c>
      <c r="BM539" s="8">
        <f>IF(OR($B539="",$C539="",$D539="",$E539="",$F539="",$G539="",$H539="",$I539="",$J539="",$K539="",$L539=""),"",IF($B539="Female",1/(1+EXP(-SUMPRODUCT(Engine!$C$17058:$C$17089,INDIRECT("Coefficients!$CV$2:$CV$33")))),1/(1+EXP(-SUMPRODUCT(Engine!$C$17058:$C$17089,INDIRECT("Coefficients!$CW$2:$CW$33"))))))</f>
      </c>
    </row>
    <row r="540" spans="1:65" x14ac:dyDescent="0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8">
        <f>IF(OR($B540="",$C540="",$D540="",$E540="",$F540="",$G540="",$H540="",$I540="",$J540="",$K540="",$L540=""),"",IF($B540="Female",1/(1+EXP(-SUMPRODUCT(Engine!$C$17090:$C$17121,INDIRECT("Coefficients!$B$2:$B$33")))),1/(1+EXP(-SUMPRODUCT(Engine!$C$17090:$C$17121,INDIRECT("Coefficients!$C$2:$C$33"))))))</f>
      </c>
      <c r="Q540" s="8">
        <f>IF(OR($B540="",$C540="",$D540="",$E540="",$F540="",$G540="",$H540="",$I540="",$J540="",$K540="",$L540=""),"",IF($B540="Female",1/(1+EXP(-SUMPRODUCT(Engine!$C$17090:$C$17121,INDIRECT("Coefficients!$D$2:$D$33")))),1/(1+EXP(-SUMPRODUCT(Engine!$C$17090:$C$17121,INDIRECT("Coefficients!$E$2:$E$33"))))))</f>
      </c>
      <c r="R540" s="8">
        <f>IF(OR($B540="",$C540="",$D540="",$E540="",$F540="",$G540="",$H540="",$I540="",$J540="",$K540="",$L540=""),"",IF($B540="Female",1/(1+EXP(-SUMPRODUCT(Engine!$C$17090:$C$17121,INDIRECT("Coefficients!$F$2:$F$33")))),1/(1+EXP(-SUMPRODUCT(Engine!$C$17090:$C$17121,INDIRECT("Coefficients!$G$2:$G$33"))))))</f>
      </c>
      <c r="S540" s="8">
        <f>IF(OR($B540="",$C540="",$D540="",$E540="",$F540="",$G540="",$H540="",$I540="",$J540="",$K540="",$L540=""),"",IF($B540="Female",1/(1+EXP(-SUMPRODUCT(Engine!$C$17090:$C$17121,INDIRECT("Coefficients!$H$2:$H$33")))),1/(1+EXP(-SUMPRODUCT(Engine!$C$17090:$C$17121,INDIRECT("Coefficients!$I$2:$I$33"))))))</f>
      </c>
      <c r="T540" s="8">
        <f>IF(OR($B540="",$C540="",$D540="",$E540="",$F540="",$G540="",$H540="",$I540="",$J540="",$K540="",$L540=""),"",IF($B540="Female",1/(1+EXP(-SUMPRODUCT(Engine!$C$17090:$C$17121,INDIRECT("Coefficients!$J$2:$J$33")))),1/(1+EXP(-SUMPRODUCT(Engine!$C$17090:$C$17121,INDIRECT("Coefficients!$K$2:$K$33"))))))</f>
      </c>
      <c r="U540" s="8">
        <f>IF(OR($B540="",$C540="",$D540="",$E540="",$F540="",$G540="",$H540="",$I540="",$J540="",$K540="",$L540=""),"",IF($B540="Female",1/(1+EXP(-SUMPRODUCT(Engine!$C$17090:$C$17121,INDIRECT("Coefficients!$L$2:$L$33")))),1/(1+EXP(-SUMPRODUCT(Engine!$C$17090:$C$17121,INDIRECT("Coefficients!$M$2:$M$33"))))))</f>
      </c>
      <c r="V540" s="8">
        <f>IF(OR($B540="",$C540="",$D540="",$E540="",$F540="",$G540="",$H540="",$I540="",$J540="",$K540="",$L540=""),"",IF($B540="Female",1/(1+EXP(-SUMPRODUCT(Engine!$C$17090:$C$17121,INDIRECT("Coefficients!$N$2:$N$33")))),1/(1+EXP(-SUMPRODUCT(Engine!$C$17090:$C$17121,INDIRECT("Coefficients!$O$2:$O$33"))))))</f>
      </c>
      <c r="W540" s="8">
        <f>IF(OR($B540="",$C540="",$D540="",$E540="",$F540="",$G540="",$H540="",$I540="",$J540="",$K540="",$L540=""),"",IF($B540="Female",1/(1+EXP(-SUMPRODUCT(Engine!$C$17090:$C$17121,INDIRECT("Coefficients!$P$2:$P$33")))),1/(1+EXP(-SUMPRODUCT(Engine!$C$17090:$C$17121,INDIRECT("Coefficients!$Q$2:$Q$33"))))))</f>
      </c>
      <c r="X540" s="8">
        <f>IF(OR($B540="",$C540="",$D540="",$E540="",$F540="",$G540="",$H540="",$I540="",$J540="",$K540="",$L540=""),"",IF($B540="Female",1/(1+EXP(-SUMPRODUCT(Engine!$C$17090:$C$17121,INDIRECT("Coefficients!$R$2:$R$33")))),1/(1+EXP(-SUMPRODUCT(Engine!$C$17090:$C$17121,INDIRECT("Coefficients!$S$2:$S$33"))))))</f>
      </c>
      <c r="Y540" s="8">
        <f>IF(OR($B540="",$C540="",$D540="",$E540="",$F540="",$G540="",$H540="",$I540="",$J540="",$K540="",$L540=""),"",IF($B540="Female",1/(1+EXP(-SUMPRODUCT(Engine!$C$17090:$C$17121,INDIRECT("Coefficients!$T$2:$T$33")))),1/(1+EXP(-SUMPRODUCT(Engine!$C$17090:$C$17121,INDIRECT("Coefficients!$U$2:$U$33"))))))</f>
      </c>
      <c r="Z540" s="8">
        <f>IF(OR($B540="",$C540="",$D540="",$E540="",$F540="",$G540="",$H540="",$I540="",$J540="",$K540="",$L540=""),"",IF($B540="Female",1/(1+EXP(-SUMPRODUCT(Engine!$C$17090:$C$17121,INDIRECT("Coefficients!$V$2:$V$33")))),1/(1+EXP(-SUMPRODUCT(Engine!$C$17090:$C$17121,INDIRECT("Coefficients!$W$2:$W$33"))))))</f>
      </c>
      <c r="AA540" s="8">
        <f>IF(OR($B540="",$C540="",$D540="",$E540="",$F540="",$G540="",$H540="",$I540="",$J540="",$K540="",$L540=""),"",IF($B540="Female",1/(1+EXP(-SUMPRODUCT(Engine!$C$17090:$C$17121,INDIRECT("Coefficients!$X$2:$X$33")))),1/(1+EXP(-SUMPRODUCT(Engine!$C$17090:$C$17121,INDIRECT("Coefficients!$Y$2:$Y$33"))))))</f>
      </c>
      <c r="AB540" s="8">
        <f>IF(OR($B540="",$C540="",$D540="",$E540="",$F540="",$G540="",$H540="",$I540="",$J540="",$K540="",$L540=""),"",IF($B540="Female",1/(1+EXP(-SUMPRODUCT(Engine!$C$17090:$C$17121,INDIRECT("Coefficients!$Z$2:$Z$33")))),1/(1+EXP(-SUMPRODUCT(Engine!$C$17090:$C$17121,INDIRECT("Coefficients!$AA$2:$AA$33"))))))</f>
      </c>
      <c r="AC540" s="8">
        <f>IF(OR($B540="",$C540="",$D540="",$E540="",$F540="",$G540="",$H540="",$I540="",$J540="",$K540="",$L540=""),"",IF($B540="Female",1/(1+EXP(-SUMPRODUCT(Engine!$C$17090:$C$17121,INDIRECT("Coefficients!$AB$2:$AB$33")))),1/(1+EXP(-SUMPRODUCT(Engine!$C$17090:$C$17121,INDIRECT("Coefficients!$AC$2:$AC$33"))))))</f>
      </c>
      <c r="AD540" s="8">
        <f>IF(OR($B540="",$C540="",$D540="",$E540="",$F540="",$G540="",$H540="",$I540="",$J540="",$K540="",$L540=""),"",IF($B540="Female",1/(1+EXP(-SUMPRODUCT(Engine!$C$17090:$C$17121,INDIRECT("Coefficients!$AD$2:$AD$33")))),1/(1+EXP(-SUMPRODUCT(Engine!$C$17090:$C$17121,INDIRECT("Coefficients!$AE$2:$AE$33"))))))</f>
      </c>
      <c r="AE540" s="8">
        <f>IF(OR($B540="",$C540="",$D540="",$E540="",$F540="",$G540="",$H540="",$I540="",$J540="",$K540="",$L540=""),"",IF($B540="Female",1/(1+EXP(-SUMPRODUCT(Engine!$C$17090:$C$17121,INDIRECT("Coefficients!$AF$2:$AF$33")))),1/(1+EXP(-SUMPRODUCT(Engine!$C$17090:$C$17121,INDIRECT("Coefficients!$AG$2:$AG$33"))))))</f>
      </c>
      <c r="AF540" s="8">
        <f>IF(OR($B540="",$C540="",$D540="",$E540="",$F540="",$G540="",$H540="",$I540="",$J540="",$K540="",$L540=""),"",IF($B540="Female",1/(1+EXP(-SUMPRODUCT(Engine!$C$17090:$C$17121,INDIRECT("Coefficients!$AH$2:$AH$33")))),1/(1+EXP(-SUMPRODUCT(Engine!$C$17090:$C$17121,INDIRECT("Coefficients!$AI$2:$AI$33"))))))</f>
      </c>
      <c r="AG540" s="8">
        <f>IF(OR($B540="",$C540="",$D540="",$E540="",$F540="",$G540="",$H540="",$I540="",$J540="",$K540="",$L540=""),"",IF($B540="Female",1/(1+EXP(-SUMPRODUCT(Engine!$C$17090:$C$17121,INDIRECT("Coefficients!$AJ$2:$AJ$33")))),1/(1+EXP(-SUMPRODUCT(Engine!$C$17090:$C$17121,INDIRECT("Coefficients!$AK$2:$AK$33"))))))</f>
      </c>
      <c r="AH540" s="8">
        <f>IF(OR($B540="",$C540="",$D540="",$E540="",$F540="",$G540="",$H540="",$I540="",$J540="",$K540="",$L540=""),"",IF($B540="Female",1/(1+EXP(-SUMPRODUCT(Engine!$C$17090:$C$17121,INDIRECT("Coefficients!$AL$2:$AL$33")))),1/(1+EXP(-SUMPRODUCT(Engine!$C$17090:$C$17121,INDIRECT("Coefficients!$AM$2:$AM$33"))))))</f>
      </c>
      <c r="AI540" s="8">
        <f>IF(OR($B540="",$C540="",$D540="",$E540="",$F540="",$G540="",$H540="",$I540="",$J540="",$K540="",$L540=""),"",IF($B540="Female",1/(1+EXP(-SUMPRODUCT(Engine!$C$17090:$C$17121,INDIRECT("Coefficients!$AN$2:$AN$33")))),1/(1+EXP(-SUMPRODUCT(Engine!$C$17090:$C$17121,INDIRECT("Coefficients!$AO$2:$AO$33"))))))</f>
      </c>
      <c r="AJ540" s="8">
        <f>IF(OR($B540="",$C540="",$D540="",$E540="",$F540="",$G540="",$H540="",$I540="",$J540="",$K540="",$L540=""),"",IF($B540="Female",1/(1+EXP(-SUMPRODUCT(Engine!$C$17090:$C$17121,INDIRECT("Coefficients!$AP$2:$AP$33")))),1/(1+EXP(-SUMPRODUCT(Engine!$C$17090:$C$17121,INDIRECT("Coefficients!$AQ$2:$AQ$33"))))))</f>
      </c>
      <c r="AK540" s="8">
        <f>IF(OR($B540="",$C540="",$D540="",$E540="",$F540="",$G540="",$H540="",$I540="",$J540="",$K540="",$L540=""),"",IF($B540="Female",1/(1+EXP(-SUMPRODUCT(Engine!$C$17090:$C$17121,INDIRECT("Coefficients!$AR$2:$AR$33")))),1/(1+EXP(-SUMPRODUCT(Engine!$C$17090:$C$17121,INDIRECT("Coefficients!$AS$2:$AS$33"))))))</f>
      </c>
      <c r="AL540" s="8">
        <f>IF(OR($B540="",$C540="",$D540="",$E540="",$F540="",$G540="",$H540="",$I540="",$J540="",$K540="",$L540=""),"",IF($B540="Female",1/(1+EXP(-SUMPRODUCT(Engine!$C$17090:$C$17121,INDIRECT("Coefficients!$AT$2:$AT$33")))),1/(1+EXP(-SUMPRODUCT(Engine!$C$17090:$C$17121,INDIRECT("Coefficients!$AU$2:$AU$33"))))))</f>
      </c>
      <c r="AM540" s="8">
        <f>IF(OR($B540="",$C540="",$D540="",$E540="",$F540="",$G540="",$H540="",$I540="",$J540="",$K540="",$L540=""),"",IF($B540="Female",1/(1+EXP(-SUMPRODUCT(Engine!$C$17090:$C$17121,INDIRECT("Coefficients!$AV$2:$AV$33")))),1/(1+EXP(-SUMPRODUCT(Engine!$C$17090:$C$17121,INDIRECT("Coefficients!$AW$2:$AW$33"))))))</f>
      </c>
      <c r="AN540" s="8">
        <f>IF(OR($B540="",$C540="",$D540="",$E540="",$F540="",$G540="",$H540="",$I540="",$J540="",$K540="",$L540=""),"",IF($B540="Female",1/(1+EXP(-SUMPRODUCT(Engine!$C$17090:$C$17121,INDIRECT("Coefficients!$AX$2:$AX$33")))),1/(1+EXP(-SUMPRODUCT(Engine!$C$17090:$C$17121,INDIRECT("Coefficients!$AY$2:$AY$33"))))))</f>
      </c>
      <c r="AO540" s="8">
        <f>IF(OR($B540="",$C540="",$D540="",$E540="",$F540="",$G540="",$H540="",$I540="",$J540="",$K540="",$L540=""),"",IF($B540="Female",1/(1+EXP(-SUMPRODUCT(Engine!$C$17090:$C$17121,INDIRECT("Coefficients!$AZ$2:$AZ$33")))),1/(1+EXP(-SUMPRODUCT(Engine!$C$17090:$C$17121,INDIRECT("Coefficients!$BA$2:$BA$33"))))))</f>
      </c>
      <c r="AP540" s="8">
        <f>IF(OR($B540="",$C540="",$D540="",$E540="",$F540="",$G540="",$H540="",$I540="",$J540="",$K540="",$L540=""),"",IF($B540="Female",1/(1+EXP(-SUMPRODUCT(Engine!$C$17090:$C$17121,INDIRECT("Coefficients!$BB$2:$BB$33")))),1/(1+EXP(-SUMPRODUCT(Engine!$C$17090:$C$17121,INDIRECT("Coefficients!$BC$2:$BC$33"))))))</f>
      </c>
      <c r="AQ540" s="8">
        <f>IF(OR($B540="",$C540="",$D540="",$E540="",$F540="",$G540="",$H540="",$I540="",$J540="",$K540="",$L540=""),"",IF($B540="Female",1/(1+EXP(-SUMPRODUCT(Engine!$C$17090:$C$17121,INDIRECT("Coefficients!$BD$2:$BD$33")))),1/(1+EXP(-SUMPRODUCT(Engine!$C$17090:$C$17121,INDIRECT("Coefficients!$BE$2:$BE$33"))))))</f>
      </c>
      <c r="AR540" s="8">
        <f>IF(OR($B540="",$C540="",$D540="",$E540="",$F540="",$G540="",$H540="",$I540="",$J540="",$K540="",$L540=""),"",IF($B540="Female",1/(1+EXP(-SUMPRODUCT(Engine!$C$17090:$C$17121,INDIRECT("Coefficients!$BF$2:$BF$33")))),1/(1+EXP(-SUMPRODUCT(Engine!$C$17090:$C$17121,INDIRECT("Coefficients!$BG$2:$BG$33"))))))</f>
      </c>
      <c r="AS540" s="8">
        <f>IF(OR($B540="",$C540="",$D540="",$E540="",$F540="",$G540="",$H540="",$I540="",$J540="",$K540="",$L540=""),"",IF($B540="Female",1/(1+EXP(-SUMPRODUCT(Engine!$C$17090:$C$17121,INDIRECT("Coefficients!$BH$2:$BH$33")))),1/(1+EXP(-SUMPRODUCT(Engine!$C$17090:$C$17121,INDIRECT("Coefficients!$BI$2:$BI$33"))))))</f>
      </c>
      <c r="AT540" s="8">
        <f>IF(OR($B540="",$C540="",$D540="",$E540="",$F540="",$G540="",$H540="",$I540="",$J540="",$K540="",$L540=""),"",IF($B540="Female",1/(1+EXP(-SUMPRODUCT(Engine!$C$17090:$C$17121,INDIRECT("Coefficients!$BJ$2:$BJ$33")))),1/(1+EXP(-SUMPRODUCT(Engine!$C$17090:$C$17121,INDIRECT("Coefficients!$BK$2:$BK$33"))))))</f>
      </c>
      <c r="AU540" s="8">
        <f>IF(OR($B540="",$C540="",$D540="",$E540="",$F540="",$G540="",$H540="",$I540="",$J540="",$K540="",$L540=""),"",IF($B540="Female",1/(1+EXP(-SUMPRODUCT(Engine!$C$17090:$C$17121,INDIRECT("Coefficients!$BL$2:$BL$33")))),1/(1+EXP(-SUMPRODUCT(Engine!$C$17090:$C$17121,INDIRECT("Coefficients!$BM$2:$BM$33"))))))</f>
      </c>
      <c r="AV540" s="8">
        <f>IF(OR($B540="",$C540="",$D540="",$E540="",$F540="",$G540="",$H540="",$I540="",$J540="",$K540="",$L540=""),"",IF($B540="Female",1/(1+EXP(-SUMPRODUCT(Engine!$C$17090:$C$17121,INDIRECT("Coefficients!$BN$2:$BN$33")))),1/(1+EXP(-SUMPRODUCT(Engine!$C$17090:$C$17121,INDIRECT("Coefficients!$BO$2:$BO$33"))))))</f>
      </c>
      <c r="AW540" s="8">
        <f>IF(OR($B540="",$C540="",$D540="",$E540="",$F540="",$G540="",$H540="",$I540="",$J540="",$K540="",$L540=""),"",IF($B540="Female",1/(1+EXP(-SUMPRODUCT(Engine!$C$17090:$C$17121,INDIRECT("Coefficients!$BP$2:$BP$33")))),1/(1+EXP(-SUMPRODUCT(Engine!$C$17090:$C$17121,INDIRECT("Coefficients!$BQ$2:$BQ$33"))))))</f>
      </c>
      <c r="AX540" s="8">
        <f>IF(OR($B540="",$C540="",$D540="",$E540="",$F540="",$G540="",$H540="",$I540="",$J540="",$K540="",$L540=""),"",IF($B540="Female",1/(1+EXP(-SUMPRODUCT(Engine!$C$17090:$C$17121,INDIRECT("Coefficients!$BR$2:$BR$33")))),1/(1+EXP(-SUMPRODUCT(Engine!$C$17090:$C$17121,INDIRECT("Coefficients!$BS$2:$BS$33"))))))</f>
      </c>
      <c r="AY540" s="8">
        <f>IF(OR($B540="",$C540="",$D540="",$E540="",$F540="",$G540="",$H540="",$I540="",$J540="",$K540="",$L540=""),"",IF($B540="Female",1/(1+EXP(-SUMPRODUCT(Engine!$C$17090:$C$17121,INDIRECT("Coefficients!$BT$2:$BT$33")))),1/(1+EXP(-SUMPRODUCT(Engine!$C$17090:$C$17121,INDIRECT("Coefficients!$BU$2:$BU$33"))))))</f>
      </c>
      <c r="AZ540" s="8">
        <f>IF(OR($B540="",$C540="",$D540="",$E540="",$F540="",$G540="",$H540="",$I540="",$J540="",$K540="",$L540=""),"",IF($B540="Female",1/(1+EXP(-SUMPRODUCT(Engine!$C$17090:$C$17121,INDIRECT("Coefficients!$BV$2:$BV$33")))),1/(1+EXP(-SUMPRODUCT(Engine!$C$17090:$C$17121,INDIRECT("Coefficients!$BW$2:$BW$33"))))))</f>
      </c>
      <c r="BA540" s="8">
        <f>IF(OR($B540="",$C540="",$D540="",$E540="",$F540="",$G540="",$H540="",$I540="",$J540="",$K540="",$L540=""),"",IF($B540="Female",1/(1+EXP(-SUMPRODUCT(Engine!$C$17090:$C$17121,INDIRECT("Coefficients!$BX$2:$BX$33")))),1/(1+EXP(-SUMPRODUCT(Engine!$C$17090:$C$17121,INDIRECT("Coefficients!$BY$2:$BY$33"))))))</f>
      </c>
      <c r="BB540" s="8">
        <f>IF(OR($B540="",$C540="",$D540="",$E540="",$F540="",$G540="",$H540="",$I540="",$J540="",$K540="",$L540=""),"",IF($B540="Female",1/(1+EXP(-SUMPRODUCT(Engine!$C$17090:$C$17121,INDIRECT("Coefficients!$BZ$2:$BZ$33")))),1/(1+EXP(-SUMPRODUCT(Engine!$C$17090:$C$17121,INDIRECT("Coefficients!$CA$2:$CA$33"))))))</f>
      </c>
      <c r="BC540" s="8">
        <f>IF(OR($B540="",$C540="",$D540="",$E540="",$F540="",$G540="",$H540="",$I540="",$J540="",$K540="",$L540=""),"",IF($B540="Female",1/(1+EXP(-SUMPRODUCT(Engine!$C$17090:$C$17121,INDIRECT("Coefficients!$CB$2:$CB$33")))),1/(1+EXP(-SUMPRODUCT(Engine!$C$17090:$C$17121,INDIRECT("Coefficients!$CC$2:$CC$33"))))))</f>
      </c>
      <c r="BD540" s="8">
        <f>IF(OR($B540="",$C540="",$D540="",$E540="",$F540="",$G540="",$H540="",$I540="",$J540="",$K540="",$L540=""),"",IF($B540="Female",1/(1+EXP(-SUMPRODUCT(Engine!$C$17090:$C$17121,INDIRECT("Coefficients!$CD$2:$CD$33")))),1/(1+EXP(-SUMPRODUCT(Engine!$C$17090:$C$17121,INDIRECT("Coefficients!$CE$2:$CE$33"))))))</f>
      </c>
      <c r="BE540" s="8">
        <f>IF(OR($B540="",$C540="",$D540="",$E540="",$F540="",$G540="",$H540="",$I540="",$J540="",$K540="",$L540=""),"",IF($B540="Female",1/(1+EXP(-SUMPRODUCT(Engine!$C$17090:$C$17121,INDIRECT("Coefficients!$CF$2:$CF$33")))),1/(1+EXP(-SUMPRODUCT(Engine!$C$17090:$C$17121,INDIRECT("Coefficients!$CG$2:$CG$33"))))))</f>
      </c>
      <c r="BF540" s="8">
        <f>IF(OR($B540="",$C540="",$D540="",$E540="",$F540="",$G540="",$H540="",$I540="",$J540="",$K540="",$L540=""),"",IF($B540="Female",1/(1+EXP(-SUMPRODUCT(Engine!$C$17090:$C$17121,INDIRECT("Coefficients!$CH$2:$CH$33")))),1/(1+EXP(-SUMPRODUCT(Engine!$C$17090:$C$17121,INDIRECT("Coefficients!$CI$2:$CI$33"))))))</f>
      </c>
      <c r="BG540" s="8">
        <f>IF(OR($B540="",$C540="",$D540="",$E540="",$F540="",$G540="",$H540="",$I540="",$J540="",$K540="",$L540=""),"",IF($B540="Female",1/(1+EXP(-SUMPRODUCT(Engine!$C$17090:$C$17121,INDIRECT("Coefficients!$CJ$2:$CJ$33")))),1/(1+EXP(-SUMPRODUCT(Engine!$C$17090:$C$17121,INDIRECT("Coefficients!$CK$2:$CK$33"))))))</f>
      </c>
      <c r="BH540" s="8">
        <f>IF(OR($B540="",$C540="",$D540="",$E540="",$F540="",$G540="",$H540="",$I540="",$J540="",$K540="",$L540=""),"",IF($B540="Female",1/(1+EXP(-SUMPRODUCT(Engine!$C$17090:$C$17121,INDIRECT("Coefficients!$CL$2:$CL$33")))),1/(1+EXP(-SUMPRODUCT(Engine!$C$17090:$C$17121,INDIRECT("Coefficients!$CM$2:$CM$33"))))))</f>
      </c>
      <c r="BI540" s="8">
        <f>IF(OR($B540="",$C540="",$D540="",$E540="",$F540="",$G540="",$H540="",$I540="",$J540="",$K540="",$L540=""),"",IF($B540="Female",1/(1+EXP(-SUMPRODUCT(Engine!$C$17090:$C$17121,INDIRECT("Coefficients!$CN$2:$CN$33")))),1/(1+EXP(-SUMPRODUCT(Engine!$C$17090:$C$17121,INDIRECT("Coefficients!$CO$2:$CO$33"))))))</f>
      </c>
      <c r="BJ540" s="8">
        <f>IF(OR($B540="",$C540="",$D540="",$E540="",$F540="",$G540="",$H540="",$I540="",$J540="",$K540="",$L540=""),"",IF($B540="Female",1/(1+EXP(-SUMPRODUCT(Engine!$C$17090:$C$17121,INDIRECT("Coefficients!$CP$2:$CP$33")))),1/(1+EXP(-SUMPRODUCT(Engine!$C$17090:$C$17121,INDIRECT("Coefficients!$CQ$2:$CQ$33"))))))</f>
      </c>
      <c r="BK540" s="8">
        <f>IF(OR($B540="",$C540="",$D540="",$E540="",$F540="",$G540="",$H540="",$I540="",$J540="",$K540="",$L540=""),"",IF($B540="Female",1/(1+EXP(-SUMPRODUCT(Engine!$C$17090:$C$17121,INDIRECT("Coefficients!$CR$2:$CR$33")))),1/(1+EXP(-SUMPRODUCT(Engine!$C$17090:$C$17121,INDIRECT("Coefficients!$CS$2:$CS$33"))))))</f>
      </c>
      <c r="BL540" s="8">
        <f>IF(OR($B540="",$C540="",$D540="",$E540="",$F540="",$G540="",$H540="",$I540="",$J540="",$K540="",$L540=""),"",IF($B540="Female",1/(1+EXP(-SUMPRODUCT(Engine!$C$17090:$C$17121,INDIRECT("Coefficients!$CT$2:$CT$33")))),1/(1+EXP(-SUMPRODUCT(Engine!$C$17090:$C$17121,INDIRECT("Coefficients!$CU$2:$CU$33"))))))</f>
      </c>
      <c r="BM540" s="8">
        <f>IF(OR($B540="",$C540="",$D540="",$E540="",$F540="",$G540="",$H540="",$I540="",$J540="",$K540="",$L540=""),"",IF($B540="Female",1/(1+EXP(-SUMPRODUCT(Engine!$C$17090:$C$17121,INDIRECT("Coefficients!$CV$2:$CV$33")))),1/(1+EXP(-SUMPRODUCT(Engine!$C$17090:$C$17121,INDIRECT("Coefficients!$CW$2:$CW$33"))))))</f>
      </c>
    </row>
    <row r="541" spans="1:65" x14ac:dyDescent="0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8">
        <f>IF(OR($B541="",$C541="",$D541="",$E541="",$F541="",$G541="",$H541="",$I541="",$J541="",$K541="",$L541=""),"",IF($B541="Female",1/(1+EXP(-SUMPRODUCT(Engine!$C$17122:$C$17153,INDIRECT("Coefficients!$B$2:$B$33")))),1/(1+EXP(-SUMPRODUCT(Engine!$C$17122:$C$17153,INDIRECT("Coefficients!$C$2:$C$33"))))))</f>
      </c>
      <c r="Q541" s="8">
        <f>IF(OR($B541="",$C541="",$D541="",$E541="",$F541="",$G541="",$H541="",$I541="",$J541="",$K541="",$L541=""),"",IF($B541="Female",1/(1+EXP(-SUMPRODUCT(Engine!$C$17122:$C$17153,INDIRECT("Coefficients!$D$2:$D$33")))),1/(1+EXP(-SUMPRODUCT(Engine!$C$17122:$C$17153,INDIRECT("Coefficients!$E$2:$E$33"))))))</f>
      </c>
      <c r="R541" s="8">
        <f>IF(OR($B541="",$C541="",$D541="",$E541="",$F541="",$G541="",$H541="",$I541="",$J541="",$K541="",$L541=""),"",IF($B541="Female",1/(1+EXP(-SUMPRODUCT(Engine!$C$17122:$C$17153,INDIRECT("Coefficients!$F$2:$F$33")))),1/(1+EXP(-SUMPRODUCT(Engine!$C$17122:$C$17153,INDIRECT("Coefficients!$G$2:$G$33"))))))</f>
      </c>
      <c r="S541" s="8">
        <f>IF(OR($B541="",$C541="",$D541="",$E541="",$F541="",$G541="",$H541="",$I541="",$J541="",$K541="",$L541=""),"",IF($B541="Female",1/(1+EXP(-SUMPRODUCT(Engine!$C$17122:$C$17153,INDIRECT("Coefficients!$H$2:$H$33")))),1/(1+EXP(-SUMPRODUCT(Engine!$C$17122:$C$17153,INDIRECT("Coefficients!$I$2:$I$33"))))))</f>
      </c>
      <c r="T541" s="8">
        <f>IF(OR($B541="",$C541="",$D541="",$E541="",$F541="",$G541="",$H541="",$I541="",$J541="",$K541="",$L541=""),"",IF($B541="Female",1/(1+EXP(-SUMPRODUCT(Engine!$C$17122:$C$17153,INDIRECT("Coefficients!$J$2:$J$33")))),1/(1+EXP(-SUMPRODUCT(Engine!$C$17122:$C$17153,INDIRECT("Coefficients!$K$2:$K$33"))))))</f>
      </c>
      <c r="U541" s="8">
        <f>IF(OR($B541="",$C541="",$D541="",$E541="",$F541="",$G541="",$H541="",$I541="",$J541="",$K541="",$L541=""),"",IF($B541="Female",1/(1+EXP(-SUMPRODUCT(Engine!$C$17122:$C$17153,INDIRECT("Coefficients!$L$2:$L$33")))),1/(1+EXP(-SUMPRODUCT(Engine!$C$17122:$C$17153,INDIRECT("Coefficients!$M$2:$M$33"))))))</f>
      </c>
      <c r="V541" s="8">
        <f>IF(OR($B541="",$C541="",$D541="",$E541="",$F541="",$G541="",$H541="",$I541="",$J541="",$K541="",$L541=""),"",IF($B541="Female",1/(1+EXP(-SUMPRODUCT(Engine!$C$17122:$C$17153,INDIRECT("Coefficients!$N$2:$N$33")))),1/(1+EXP(-SUMPRODUCT(Engine!$C$17122:$C$17153,INDIRECT("Coefficients!$O$2:$O$33"))))))</f>
      </c>
      <c r="W541" s="8">
        <f>IF(OR($B541="",$C541="",$D541="",$E541="",$F541="",$G541="",$H541="",$I541="",$J541="",$K541="",$L541=""),"",IF($B541="Female",1/(1+EXP(-SUMPRODUCT(Engine!$C$17122:$C$17153,INDIRECT("Coefficients!$P$2:$P$33")))),1/(1+EXP(-SUMPRODUCT(Engine!$C$17122:$C$17153,INDIRECT("Coefficients!$Q$2:$Q$33"))))))</f>
      </c>
      <c r="X541" s="8">
        <f>IF(OR($B541="",$C541="",$D541="",$E541="",$F541="",$G541="",$H541="",$I541="",$J541="",$K541="",$L541=""),"",IF($B541="Female",1/(1+EXP(-SUMPRODUCT(Engine!$C$17122:$C$17153,INDIRECT("Coefficients!$R$2:$R$33")))),1/(1+EXP(-SUMPRODUCT(Engine!$C$17122:$C$17153,INDIRECT("Coefficients!$S$2:$S$33"))))))</f>
      </c>
      <c r="Y541" s="8">
        <f>IF(OR($B541="",$C541="",$D541="",$E541="",$F541="",$G541="",$H541="",$I541="",$J541="",$K541="",$L541=""),"",IF($B541="Female",1/(1+EXP(-SUMPRODUCT(Engine!$C$17122:$C$17153,INDIRECT("Coefficients!$T$2:$T$33")))),1/(1+EXP(-SUMPRODUCT(Engine!$C$17122:$C$17153,INDIRECT("Coefficients!$U$2:$U$33"))))))</f>
      </c>
      <c r="Z541" s="8">
        <f>IF(OR($B541="",$C541="",$D541="",$E541="",$F541="",$G541="",$H541="",$I541="",$J541="",$K541="",$L541=""),"",IF($B541="Female",1/(1+EXP(-SUMPRODUCT(Engine!$C$17122:$C$17153,INDIRECT("Coefficients!$V$2:$V$33")))),1/(1+EXP(-SUMPRODUCT(Engine!$C$17122:$C$17153,INDIRECT("Coefficients!$W$2:$W$33"))))))</f>
      </c>
      <c r="AA541" s="8">
        <f>IF(OR($B541="",$C541="",$D541="",$E541="",$F541="",$G541="",$H541="",$I541="",$J541="",$K541="",$L541=""),"",IF($B541="Female",1/(1+EXP(-SUMPRODUCT(Engine!$C$17122:$C$17153,INDIRECT("Coefficients!$X$2:$X$33")))),1/(1+EXP(-SUMPRODUCT(Engine!$C$17122:$C$17153,INDIRECT("Coefficients!$Y$2:$Y$33"))))))</f>
      </c>
      <c r="AB541" s="8">
        <f>IF(OR($B541="",$C541="",$D541="",$E541="",$F541="",$G541="",$H541="",$I541="",$J541="",$K541="",$L541=""),"",IF($B541="Female",1/(1+EXP(-SUMPRODUCT(Engine!$C$17122:$C$17153,INDIRECT("Coefficients!$Z$2:$Z$33")))),1/(1+EXP(-SUMPRODUCT(Engine!$C$17122:$C$17153,INDIRECT("Coefficients!$AA$2:$AA$33"))))))</f>
      </c>
      <c r="AC541" s="8">
        <f>IF(OR($B541="",$C541="",$D541="",$E541="",$F541="",$G541="",$H541="",$I541="",$J541="",$K541="",$L541=""),"",IF($B541="Female",1/(1+EXP(-SUMPRODUCT(Engine!$C$17122:$C$17153,INDIRECT("Coefficients!$AB$2:$AB$33")))),1/(1+EXP(-SUMPRODUCT(Engine!$C$17122:$C$17153,INDIRECT("Coefficients!$AC$2:$AC$33"))))))</f>
      </c>
      <c r="AD541" s="8">
        <f>IF(OR($B541="",$C541="",$D541="",$E541="",$F541="",$G541="",$H541="",$I541="",$J541="",$K541="",$L541=""),"",IF($B541="Female",1/(1+EXP(-SUMPRODUCT(Engine!$C$17122:$C$17153,INDIRECT("Coefficients!$AD$2:$AD$33")))),1/(1+EXP(-SUMPRODUCT(Engine!$C$17122:$C$17153,INDIRECT("Coefficients!$AE$2:$AE$33"))))))</f>
      </c>
      <c r="AE541" s="8">
        <f>IF(OR($B541="",$C541="",$D541="",$E541="",$F541="",$G541="",$H541="",$I541="",$J541="",$K541="",$L541=""),"",IF($B541="Female",1/(1+EXP(-SUMPRODUCT(Engine!$C$17122:$C$17153,INDIRECT("Coefficients!$AF$2:$AF$33")))),1/(1+EXP(-SUMPRODUCT(Engine!$C$17122:$C$17153,INDIRECT("Coefficients!$AG$2:$AG$33"))))))</f>
      </c>
      <c r="AF541" s="8">
        <f>IF(OR($B541="",$C541="",$D541="",$E541="",$F541="",$G541="",$H541="",$I541="",$J541="",$K541="",$L541=""),"",IF($B541="Female",1/(1+EXP(-SUMPRODUCT(Engine!$C$17122:$C$17153,INDIRECT("Coefficients!$AH$2:$AH$33")))),1/(1+EXP(-SUMPRODUCT(Engine!$C$17122:$C$17153,INDIRECT("Coefficients!$AI$2:$AI$33"))))))</f>
      </c>
      <c r="AG541" s="8">
        <f>IF(OR($B541="",$C541="",$D541="",$E541="",$F541="",$G541="",$H541="",$I541="",$J541="",$K541="",$L541=""),"",IF($B541="Female",1/(1+EXP(-SUMPRODUCT(Engine!$C$17122:$C$17153,INDIRECT("Coefficients!$AJ$2:$AJ$33")))),1/(1+EXP(-SUMPRODUCT(Engine!$C$17122:$C$17153,INDIRECT("Coefficients!$AK$2:$AK$33"))))))</f>
      </c>
      <c r="AH541" s="8">
        <f>IF(OR($B541="",$C541="",$D541="",$E541="",$F541="",$G541="",$H541="",$I541="",$J541="",$K541="",$L541=""),"",IF($B541="Female",1/(1+EXP(-SUMPRODUCT(Engine!$C$17122:$C$17153,INDIRECT("Coefficients!$AL$2:$AL$33")))),1/(1+EXP(-SUMPRODUCT(Engine!$C$17122:$C$17153,INDIRECT("Coefficients!$AM$2:$AM$33"))))))</f>
      </c>
      <c r="AI541" s="8">
        <f>IF(OR($B541="",$C541="",$D541="",$E541="",$F541="",$G541="",$H541="",$I541="",$J541="",$K541="",$L541=""),"",IF($B541="Female",1/(1+EXP(-SUMPRODUCT(Engine!$C$17122:$C$17153,INDIRECT("Coefficients!$AN$2:$AN$33")))),1/(1+EXP(-SUMPRODUCT(Engine!$C$17122:$C$17153,INDIRECT("Coefficients!$AO$2:$AO$33"))))))</f>
      </c>
      <c r="AJ541" s="8">
        <f>IF(OR($B541="",$C541="",$D541="",$E541="",$F541="",$G541="",$H541="",$I541="",$J541="",$K541="",$L541=""),"",IF($B541="Female",1/(1+EXP(-SUMPRODUCT(Engine!$C$17122:$C$17153,INDIRECT("Coefficients!$AP$2:$AP$33")))),1/(1+EXP(-SUMPRODUCT(Engine!$C$17122:$C$17153,INDIRECT("Coefficients!$AQ$2:$AQ$33"))))))</f>
      </c>
      <c r="AK541" s="8">
        <f>IF(OR($B541="",$C541="",$D541="",$E541="",$F541="",$G541="",$H541="",$I541="",$J541="",$K541="",$L541=""),"",IF($B541="Female",1/(1+EXP(-SUMPRODUCT(Engine!$C$17122:$C$17153,INDIRECT("Coefficients!$AR$2:$AR$33")))),1/(1+EXP(-SUMPRODUCT(Engine!$C$17122:$C$17153,INDIRECT("Coefficients!$AS$2:$AS$33"))))))</f>
      </c>
      <c r="AL541" s="8">
        <f>IF(OR($B541="",$C541="",$D541="",$E541="",$F541="",$G541="",$H541="",$I541="",$J541="",$K541="",$L541=""),"",IF($B541="Female",1/(1+EXP(-SUMPRODUCT(Engine!$C$17122:$C$17153,INDIRECT("Coefficients!$AT$2:$AT$33")))),1/(1+EXP(-SUMPRODUCT(Engine!$C$17122:$C$17153,INDIRECT("Coefficients!$AU$2:$AU$33"))))))</f>
      </c>
      <c r="AM541" s="8">
        <f>IF(OR($B541="",$C541="",$D541="",$E541="",$F541="",$G541="",$H541="",$I541="",$J541="",$K541="",$L541=""),"",IF($B541="Female",1/(1+EXP(-SUMPRODUCT(Engine!$C$17122:$C$17153,INDIRECT("Coefficients!$AV$2:$AV$33")))),1/(1+EXP(-SUMPRODUCT(Engine!$C$17122:$C$17153,INDIRECT("Coefficients!$AW$2:$AW$33"))))))</f>
      </c>
      <c r="AN541" s="8">
        <f>IF(OR($B541="",$C541="",$D541="",$E541="",$F541="",$G541="",$H541="",$I541="",$J541="",$K541="",$L541=""),"",IF($B541="Female",1/(1+EXP(-SUMPRODUCT(Engine!$C$17122:$C$17153,INDIRECT("Coefficients!$AX$2:$AX$33")))),1/(1+EXP(-SUMPRODUCT(Engine!$C$17122:$C$17153,INDIRECT("Coefficients!$AY$2:$AY$33"))))))</f>
      </c>
      <c r="AO541" s="8">
        <f>IF(OR($B541="",$C541="",$D541="",$E541="",$F541="",$G541="",$H541="",$I541="",$J541="",$K541="",$L541=""),"",IF($B541="Female",1/(1+EXP(-SUMPRODUCT(Engine!$C$17122:$C$17153,INDIRECT("Coefficients!$AZ$2:$AZ$33")))),1/(1+EXP(-SUMPRODUCT(Engine!$C$17122:$C$17153,INDIRECT("Coefficients!$BA$2:$BA$33"))))))</f>
      </c>
      <c r="AP541" s="8">
        <f>IF(OR($B541="",$C541="",$D541="",$E541="",$F541="",$G541="",$H541="",$I541="",$J541="",$K541="",$L541=""),"",IF($B541="Female",1/(1+EXP(-SUMPRODUCT(Engine!$C$17122:$C$17153,INDIRECT("Coefficients!$BB$2:$BB$33")))),1/(1+EXP(-SUMPRODUCT(Engine!$C$17122:$C$17153,INDIRECT("Coefficients!$BC$2:$BC$33"))))))</f>
      </c>
      <c r="AQ541" s="8">
        <f>IF(OR($B541="",$C541="",$D541="",$E541="",$F541="",$G541="",$H541="",$I541="",$J541="",$K541="",$L541=""),"",IF($B541="Female",1/(1+EXP(-SUMPRODUCT(Engine!$C$17122:$C$17153,INDIRECT("Coefficients!$BD$2:$BD$33")))),1/(1+EXP(-SUMPRODUCT(Engine!$C$17122:$C$17153,INDIRECT("Coefficients!$BE$2:$BE$33"))))))</f>
      </c>
      <c r="AR541" s="8">
        <f>IF(OR($B541="",$C541="",$D541="",$E541="",$F541="",$G541="",$H541="",$I541="",$J541="",$K541="",$L541=""),"",IF($B541="Female",1/(1+EXP(-SUMPRODUCT(Engine!$C$17122:$C$17153,INDIRECT("Coefficients!$BF$2:$BF$33")))),1/(1+EXP(-SUMPRODUCT(Engine!$C$17122:$C$17153,INDIRECT("Coefficients!$BG$2:$BG$33"))))))</f>
      </c>
      <c r="AS541" s="8">
        <f>IF(OR($B541="",$C541="",$D541="",$E541="",$F541="",$G541="",$H541="",$I541="",$J541="",$K541="",$L541=""),"",IF($B541="Female",1/(1+EXP(-SUMPRODUCT(Engine!$C$17122:$C$17153,INDIRECT("Coefficients!$BH$2:$BH$33")))),1/(1+EXP(-SUMPRODUCT(Engine!$C$17122:$C$17153,INDIRECT("Coefficients!$BI$2:$BI$33"))))))</f>
      </c>
      <c r="AT541" s="8">
        <f>IF(OR($B541="",$C541="",$D541="",$E541="",$F541="",$G541="",$H541="",$I541="",$J541="",$K541="",$L541=""),"",IF($B541="Female",1/(1+EXP(-SUMPRODUCT(Engine!$C$17122:$C$17153,INDIRECT("Coefficients!$BJ$2:$BJ$33")))),1/(1+EXP(-SUMPRODUCT(Engine!$C$17122:$C$17153,INDIRECT("Coefficients!$BK$2:$BK$33"))))))</f>
      </c>
      <c r="AU541" s="8">
        <f>IF(OR($B541="",$C541="",$D541="",$E541="",$F541="",$G541="",$H541="",$I541="",$J541="",$K541="",$L541=""),"",IF($B541="Female",1/(1+EXP(-SUMPRODUCT(Engine!$C$17122:$C$17153,INDIRECT("Coefficients!$BL$2:$BL$33")))),1/(1+EXP(-SUMPRODUCT(Engine!$C$17122:$C$17153,INDIRECT("Coefficients!$BM$2:$BM$33"))))))</f>
      </c>
      <c r="AV541" s="8">
        <f>IF(OR($B541="",$C541="",$D541="",$E541="",$F541="",$G541="",$H541="",$I541="",$J541="",$K541="",$L541=""),"",IF($B541="Female",1/(1+EXP(-SUMPRODUCT(Engine!$C$17122:$C$17153,INDIRECT("Coefficients!$BN$2:$BN$33")))),1/(1+EXP(-SUMPRODUCT(Engine!$C$17122:$C$17153,INDIRECT("Coefficients!$BO$2:$BO$33"))))))</f>
      </c>
      <c r="AW541" s="8">
        <f>IF(OR($B541="",$C541="",$D541="",$E541="",$F541="",$G541="",$H541="",$I541="",$J541="",$K541="",$L541=""),"",IF($B541="Female",1/(1+EXP(-SUMPRODUCT(Engine!$C$17122:$C$17153,INDIRECT("Coefficients!$BP$2:$BP$33")))),1/(1+EXP(-SUMPRODUCT(Engine!$C$17122:$C$17153,INDIRECT("Coefficients!$BQ$2:$BQ$33"))))))</f>
      </c>
      <c r="AX541" s="8">
        <f>IF(OR($B541="",$C541="",$D541="",$E541="",$F541="",$G541="",$H541="",$I541="",$J541="",$K541="",$L541=""),"",IF($B541="Female",1/(1+EXP(-SUMPRODUCT(Engine!$C$17122:$C$17153,INDIRECT("Coefficients!$BR$2:$BR$33")))),1/(1+EXP(-SUMPRODUCT(Engine!$C$17122:$C$17153,INDIRECT("Coefficients!$BS$2:$BS$33"))))))</f>
      </c>
      <c r="AY541" s="8">
        <f>IF(OR($B541="",$C541="",$D541="",$E541="",$F541="",$G541="",$H541="",$I541="",$J541="",$K541="",$L541=""),"",IF($B541="Female",1/(1+EXP(-SUMPRODUCT(Engine!$C$17122:$C$17153,INDIRECT("Coefficients!$BT$2:$BT$33")))),1/(1+EXP(-SUMPRODUCT(Engine!$C$17122:$C$17153,INDIRECT("Coefficients!$BU$2:$BU$33"))))))</f>
      </c>
      <c r="AZ541" s="8">
        <f>IF(OR($B541="",$C541="",$D541="",$E541="",$F541="",$G541="",$H541="",$I541="",$J541="",$K541="",$L541=""),"",IF($B541="Female",1/(1+EXP(-SUMPRODUCT(Engine!$C$17122:$C$17153,INDIRECT("Coefficients!$BV$2:$BV$33")))),1/(1+EXP(-SUMPRODUCT(Engine!$C$17122:$C$17153,INDIRECT("Coefficients!$BW$2:$BW$33"))))))</f>
      </c>
      <c r="BA541" s="8">
        <f>IF(OR($B541="",$C541="",$D541="",$E541="",$F541="",$G541="",$H541="",$I541="",$J541="",$K541="",$L541=""),"",IF($B541="Female",1/(1+EXP(-SUMPRODUCT(Engine!$C$17122:$C$17153,INDIRECT("Coefficients!$BX$2:$BX$33")))),1/(1+EXP(-SUMPRODUCT(Engine!$C$17122:$C$17153,INDIRECT("Coefficients!$BY$2:$BY$33"))))))</f>
      </c>
      <c r="BB541" s="8">
        <f>IF(OR($B541="",$C541="",$D541="",$E541="",$F541="",$G541="",$H541="",$I541="",$J541="",$K541="",$L541=""),"",IF($B541="Female",1/(1+EXP(-SUMPRODUCT(Engine!$C$17122:$C$17153,INDIRECT("Coefficients!$BZ$2:$BZ$33")))),1/(1+EXP(-SUMPRODUCT(Engine!$C$17122:$C$17153,INDIRECT("Coefficients!$CA$2:$CA$33"))))))</f>
      </c>
      <c r="BC541" s="8">
        <f>IF(OR($B541="",$C541="",$D541="",$E541="",$F541="",$G541="",$H541="",$I541="",$J541="",$K541="",$L541=""),"",IF($B541="Female",1/(1+EXP(-SUMPRODUCT(Engine!$C$17122:$C$17153,INDIRECT("Coefficients!$CB$2:$CB$33")))),1/(1+EXP(-SUMPRODUCT(Engine!$C$17122:$C$17153,INDIRECT("Coefficients!$CC$2:$CC$33"))))))</f>
      </c>
      <c r="BD541" s="8">
        <f>IF(OR($B541="",$C541="",$D541="",$E541="",$F541="",$G541="",$H541="",$I541="",$J541="",$K541="",$L541=""),"",IF($B541="Female",1/(1+EXP(-SUMPRODUCT(Engine!$C$17122:$C$17153,INDIRECT("Coefficients!$CD$2:$CD$33")))),1/(1+EXP(-SUMPRODUCT(Engine!$C$17122:$C$17153,INDIRECT("Coefficients!$CE$2:$CE$33"))))))</f>
      </c>
      <c r="BE541" s="8">
        <f>IF(OR($B541="",$C541="",$D541="",$E541="",$F541="",$G541="",$H541="",$I541="",$J541="",$K541="",$L541=""),"",IF($B541="Female",1/(1+EXP(-SUMPRODUCT(Engine!$C$17122:$C$17153,INDIRECT("Coefficients!$CF$2:$CF$33")))),1/(1+EXP(-SUMPRODUCT(Engine!$C$17122:$C$17153,INDIRECT("Coefficients!$CG$2:$CG$33"))))))</f>
      </c>
      <c r="BF541" s="8">
        <f>IF(OR($B541="",$C541="",$D541="",$E541="",$F541="",$G541="",$H541="",$I541="",$J541="",$K541="",$L541=""),"",IF($B541="Female",1/(1+EXP(-SUMPRODUCT(Engine!$C$17122:$C$17153,INDIRECT("Coefficients!$CH$2:$CH$33")))),1/(1+EXP(-SUMPRODUCT(Engine!$C$17122:$C$17153,INDIRECT("Coefficients!$CI$2:$CI$33"))))))</f>
      </c>
      <c r="BG541" s="8">
        <f>IF(OR($B541="",$C541="",$D541="",$E541="",$F541="",$G541="",$H541="",$I541="",$J541="",$K541="",$L541=""),"",IF($B541="Female",1/(1+EXP(-SUMPRODUCT(Engine!$C$17122:$C$17153,INDIRECT("Coefficients!$CJ$2:$CJ$33")))),1/(1+EXP(-SUMPRODUCT(Engine!$C$17122:$C$17153,INDIRECT("Coefficients!$CK$2:$CK$33"))))))</f>
      </c>
      <c r="BH541" s="8">
        <f>IF(OR($B541="",$C541="",$D541="",$E541="",$F541="",$G541="",$H541="",$I541="",$J541="",$K541="",$L541=""),"",IF($B541="Female",1/(1+EXP(-SUMPRODUCT(Engine!$C$17122:$C$17153,INDIRECT("Coefficients!$CL$2:$CL$33")))),1/(1+EXP(-SUMPRODUCT(Engine!$C$17122:$C$17153,INDIRECT("Coefficients!$CM$2:$CM$33"))))))</f>
      </c>
      <c r="BI541" s="8">
        <f>IF(OR($B541="",$C541="",$D541="",$E541="",$F541="",$G541="",$H541="",$I541="",$J541="",$K541="",$L541=""),"",IF($B541="Female",1/(1+EXP(-SUMPRODUCT(Engine!$C$17122:$C$17153,INDIRECT("Coefficients!$CN$2:$CN$33")))),1/(1+EXP(-SUMPRODUCT(Engine!$C$17122:$C$17153,INDIRECT("Coefficients!$CO$2:$CO$33"))))))</f>
      </c>
      <c r="BJ541" s="8">
        <f>IF(OR($B541="",$C541="",$D541="",$E541="",$F541="",$G541="",$H541="",$I541="",$J541="",$K541="",$L541=""),"",IF($B541="Female",1/(1+EXP(-SUMPRODUCT(Engine!$C$17122:$C$17153,INDIRECT("Coefficients!$CP$2:$CP$33")))),1/(1+EXP(-SUMPRODUCT(Engine!$C$17122:$C$17153,INDIRECT("Coefficients!$CQ$2:$CQ$33"))))))</f>
      </c>
      <c r="BK541" s="8">
        <f>IF(OR($B541="",$C541="",$D541="",$E541="",$F541="",$G541="",$H541="",$I541="",$J541="",$K541="",$L541=""),"",IF($B541="Female",1/(1+EXP(-SUMPRODUCT(Engine!$C$17122:$C$17153,INDIRECT("Coefficients!$CR$2:$CR$33")))),1/(1+EXP(-SUMPRODUCT(Engine!$C$17122:$C$17153,INDIRECT("Coefficients!$CS$2:$CS$33"))))))</f>
      </c>
      <c r="BL541" s="8">
        <f>IF(OR($B541="",$C541="",$D541="",$E541="",$F541="",$G541="",$H541="",$I541="",$J541="",$K541="",$L541=""),"",IF($B541="Female",1/(1+EXP(-SUMPRODUCT(Engine!$C$17122:$C$17153,INDIRECT("Coefficients!$CT$2:$CT$33")))),1/(1+EXP(-SUMPRODUCT(Engine!$C$17122:$C$17153,INDIRECT("Coefficients!$CU$2:$CU$33"))))))</f>
      </c>
      <c r="BM541" s="8">
        <f>IF(OR($B541="",$C541="",$D541="",$E541="",$F541="",$G541="",$H541="",$I541="",$J541="",$K541="",$L541=""),"",IF($B541="Female",1/(1+EXP(-SUMPRODUCT(Engine!$C$17122:$C$17153,INDIRECT("Coefficients!$CV$2:$CV$33")))),1/(1+EXP(-SUMPRODUCT(Engine!$C$17122:$C$17153,INDIRECT("Coefficients!$CW$2:$CW$33"))))))</f>
      </c>
    </row>
    <row r="542" spans="1:65" x14ac:dyDescent="0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8">
        <f>IF(OR($B542="",$C542="",$D542="",$E542="",$F542="",$G542="",$H542="",$I542="",$J542="",$K542="",$L542=""),"",IF($B542="Female",1/(1+EXP(-SUMPRODUCT(Engine!$C$17154:$C$17185,INDIRECT("Coefficients!$B$2:$B$33")))),1/(1+EXP(-SUMPRODUCT(Engine!$C$17154:$C$17185,INDIRECT("Coefficients!$C$2:$C$33"))))))</f>
      </c>
      <c r="Q542" s="8">
        <f>IF(OR($B542="",$C542="",$D542="",$E542="",$F542="",$G542="",$H542="",$I542="",$J542="",$K542="",$L542=""),"",IF($B542="Female",1/(1+EXP(-SUMPRODUCT(Engine!$C$17154:$C$17185,INDIRECT("Coefficients!$D$2:$D$33")))),1/(1+EXP(-SUMPRODUCT(Engine!$C$17154:$C$17185,INDIRECT("Coefficients!$E$2:$E$33"))))))</f>
      </c>
      <c r="R542" s="8">
        <f>IF(OR($B542="",$C542="",$D542="",$E542="",$F542="",$G542="",$H542="",$I542="",$J542="",$K542="",$L542=""),"",IF($B542="Female",1/(1+EXP(-SUMPRODUCT(Engine!$C$17154:$C$17185,INDIRECT("Coefficients!$F$2:$F$33")))),1/(1+EXP(-SUMPRODUCT(Engine!$C$17154:$C$17185,INDIRECT("Coefficients!$G$2:$G$33"))))))</f>
      </c>
      <c r="S542" s="8">
        <f>IF(OR($B542="",$C542="",$D542="",$E542="",$F542="",$G542="",$H542="",$I542="",$J542="",$K542="",$L542=""),"",IF($B542="Female",1/(1+EXP(-SUMPRODUCT(Engine!$C$17154:$C$17185,INDIRECT("Coefficients!$H$2:$H$33")))),1/(1+EXP(-SUMPRODUCT(Engine!$C$17154:$C$17185,INDIRECT("Coefficients!$I$2:$I$33"))))))</f>
      </c>
      <c r="T542" s="8">
        <f>IF(OR($B542="",$C542="",$D542="",$E542="",$F542="",$G542="",$H542="",$I542="",$J542="",$K542="",$L542=""),"",IF($B542="Female",1/(1+EXP(-SUMPRODUCT(Engine!$C$17154:$C$17185,INDIRECT("Coefficients!$J$2:$J$33")))),1/(1+EXP(-SUMPRODUCT(Engine!$C$17154:$C$17185,INDIRECT("Coefficients!$K$2:$K$33"))))))</f>
      </c>
      <c r="U542" s="8">
        <f>IF(OR($B542="",$C542="",$D542="",$E542="",$F542="",$G542="",$H542="",$I542="",$J542="",$K542="",$L542=""),"",IF($B542="Female",1/(1+EXP(-SUMPRODUCT(Engine!$C$17154:$C$17185,INDIRECT("Coefficients!$L$2:$L$33")))),1/(1+EXP(-SUMPRODUCT(Engine!$C$17154:$C$17185,INDIRECT("Coefficients!$M$2:$M$33"))))))</f>
      </c>
      <c r="V542" s="8">
        <f>IF(OR($B542="",$C542="",$D542="",$E542="",$F542="",$G542="",$H542="",$I542="",$J542="",$K542="",$L542=""),"",IF($B542="Female",1/(1+EXP(-SUMPRODUCT(Engine!$C$17154:$C$17185,INDIRECT("Coefficients!$N$2:$N$33")))),1/(1+EXP(-SUMPRODUCT(Engine!$C$17154:$C$17185,INDIRECT("Coefficients!$O$2:$O$33"))))))</f>
      </c>
      <c r="W542" s="8">
        <f>IF(OR($B542="",$C542="",$D542="",$E542="",$F542="",$G542="",$H542="",$I542="",$J542="",$K542="",$L542=""),"",IF($B542="Female",1/(1+EXP(-SUMPRODUCT(Engine!$C$17154:$C$17185,INDIRECT("Coefficients!$P$2:$P$33")))),1/(1+EXP(-SUMPRODUCT(Engine!$C$17154:$C$17185,INDIRECT("Coefficients!$Q$2:$Q$33"))))))</f>
      </c>
      <c r="X542" s="8">
        <f>IF(OR($B542="",$C542="",$D542="",$E542="",$F542="",$G542="",$H542="",$I542="",$J542="",$K542="",$L542=""),"",IF($B542="Female",1/(1+EXP(-SUMPRODUCT(Engine!$C$17154:$C$17185,INDIRECT("Coefficients!$R$2:$R$33")))),1/(1+EXP(-SUMPRODUCT(Engine!$C$17154:$C$17185,INDIRECT("Coefficients!$S$2:$S$33"))))))</f>
      </c>
      <c r="Y542" s="8">
        <f>IF(OR($B542="",$C542="",$D542="",$E542="",$F542="",$G542="",$H542="",$I542="",$J542="",$K542="",$L542=""),"",IF($B542="Female",1/(1+EXP(-SUMPRODUCT(Engine!$C$17154:$C$17185,INDIRECT("Coefficients!$T$2:$T$33")))),1/(1+EXP(-SUMPRODUCT(Engine!$C$17154:$C$17185,INDIRECT("Coefficients!$U$2:$U$33"))))))</f>
      </c>
      <c r="Z542" s="8">
        <f>IF(OR($B542="",$C542="",$D542="",$E542="",$F542="",$G542="",$H542="",$I542="",$J542="",$K542="",$L542=""),"",IF($B542="Female",1/(1+EXP(-SUMPRODUCT(Engine!$C$17154:$C$17185,INDIRECT("Coefficients!$V$2:$V$33")))),1/(1+EXP(-SUMPRODUCT(Engine!$C$17154:$C$17185,INDIRECT("Coefficients!$W$2:$W$33"))))))</f>
      </c>
      <c r="AA542" s="8">
        <f>IF(OR($B542="",$C542="",$D542="",$E542="",$F542="",$G542="",$H542="",$I542="",$J542="",$K542="",$L542=""),"",IF($B542="Female",1/(1+EXP(-SUMPRODUCT(Engine!$C$17154:$C$17185,INDIRECT("Coefficients!$X$2:$X$33")))),1/(1+EXP(-SUMPRODUCT(Engine!$C$17154:$C$17185,INDIRECT("Coefficients!$Y$2:$Y$33"))))))</f>
      </c>
      <c r="AB542" s="8">
        <f>IF(OR($B542="",$C542="",$D542="",$E542="",$F542="",$G542="",$H542="",$I542="",$J542="",$K542="",$L542=""),"",IF($B542="Female",1/(1+EXP(-SUMPRODUCT(Engine!$C$17154:$C$17185,INDIRECT("Coefficients!$Z$2:$Z$33")))),1/(1+EXP(-SUMPRODUCT(Engine!$C$17154:$C$17185,INDIRECT("Coefficients!$AA$2:$AA$33"))))))</f>
      </c>
      <c r="AC542" s="8">
        <f>IF(OR($B542="",$C542="",$D542="",$E542="",$F542="",$G542="",$H542="",$I542="",$J542="",$K542="",$L542=""),"",IF($B542="Female",1/(1+EXP(-SUMPRODUCT(Engine!$C$17154:$C$17185,INDIRECT("Coefficients!$AB$2:$AB$33")))),1/(1+EXP(-SUMPRODUCT(Engine!$C$17154:$C$17185,INDIRECT("Coefficients!$AC$2:$AC$33"))))))</f>
      </c>
      <c r="AD542" s="8">
        <f>IF(OR($B542="",$C542="",$D542="",$E542="",$F542="",$G542="",$H542="",$I542="",$J542="",$K542="",$L542=""),"",IF($B542="Female",1/(1+EXP(-SUMPRODUCT(Engine!$C$17154:$C$17185,INDIRECT("Coefficients!$AD$2:$AD$33")))),1/(1+EXP(-SUMPRODUCT(Engine!$C$17154:$C$17185,INDIRECT("Coefficients!$AE$2:$AE$33"))))))</f>
      </c>
      <c r="AE542" s="8">
        <f>IF(OR($B542="",$C542="",$D542="",$E542="",$F542="",$G542="",$H542="",$I542="",$J542="",$K542="",$L542=""),"",IF($B542="Female",1/(1+EXP(-SUMPRODUCT(Engine!$C$17154:$C$17185,INDIRECT("Coefficients!$AF$2:$AF$33")))),1/(1+EXP(-SUMPRODUCT(Engine!$C$17154:$C$17185,INDIRECT("Coefficients!$AG$2:$AG$33"))))))</f>
      </c>
      <c r="AF542" s="8">
        <f>IF(OR($B542="",$C542="",$D542="",$E542="",$F542="",$G542="",$H542="",$I542="",$J542="",$K542="",$L542=""),"",IF($B542="Female",1/(1+EXP(-SUMPRODUCT(Engine!$C$17154:$C$17185,INDIRECT("Coefficients!$AH$2:$AH$33")))),1/(1+EXP(-SUMPRODUCT(Engine!$C$17154:$C$17185,INDIRECT("Coefficients!$AI$2:$AI$33"))))))</f>
      </c>
      <c r="AG542" s="8">
        <f>IF(OR($B542="",$C542="",$D542="",$E542="",$F542="",$G542="",$H542="",$I542="",$J542="",$K542="",$L542=""),"",IF($B542="Female",1/(1+EXP(-SUMPRODUCT(Engine!$C$17154:$C$17185,INDIRECT("Coefficients!$AJ$2:$AJ$33")))),1/(1+EXP(-SUMPRODUCT(Engine!$C$17154:$C$17185,INDIRECT("Coefficients!$AK$2:$AK$33"))))))</f>
      </c>
      <c r="AH542" s="8">
        <f>IF(OR($B542="",$C542="",$D542="",$E542="",$F542="",$G542="",$H542="",$I542="",$J542="",$K542="",$L542=""),"",IF($B542="Female",1/(1+EXP(-SUMPRODUCT(Engine!$C$17154:$C$17185,INDIRECT("Coefficients!$AL$2:$AL$33")))),1/(1+EXP(-SUMPRODUCT(Engine!$C$17154:$C$17185,INDIRECT("Coefficients!$AM$2:$AM$33"))))))</f>
      </c>
      <c r="AI542" s="8">
        <f>IF(OR($B542="",$C542="",$D542="",$E542="",$F542="",$G542="",$H542="",$I542="",$J542="",$K542="",$L542=""),"",IF($B542="Female",1/(1+EXP(-SUMPRODUCT(Engine!$C$17154:$C$17185,INDIRECT("Coefficients!$AN$2:$AN$33")))),1/(1+EXP(-SUMPRODUCT(Engine!$C$17154:$C$17185,INDIRECT("Coefficients!$AO$2:$AO$33"))))))</f>
      </c>
      <c r="AJ542" s="8">
        <f>IF(OR($B542="",$C542="",$D542="",$E542="",$F542="",$G542="",$H542="",$I542="",$J542="",$K542="",$L542=""),"",IF($B542="Female",1/(1+EXP(-SUMPRODUCT(Engine!$C$17154:$C$17185,INDIRECT("Coefficients!$AP$2:$AP$33")))),1/(1+EXP(-SUMPRODUCT(Engine!$C$17154:$C$17185,INDIRECT("Coefficients!$AQ$2:$AQ$33"))))))</f>
      </c>
      <c r="AK542" s="8">
        <f>IF(OR($B542="",$C542="",$D542="",$E542="",$F542="",$G542="",$H542="",$I542="",$J542="",$K542="",$L542=""),"",IF($B542="Female",1/(1+EXP(-SUMPRODUCT(Engine!$C$17154:$C$17185,INDIRECT("Coefficients!$AR$2:$AR$33")))),1/(1+EXP(-SUMPRODUCT(Engine!$C$17154:$C$17185,INDIRECT("Coefficients!$AS$2:$AS$33"))))))</f>
      </c>
      <c r="AL542" s="8">
        <f>IF(OR($B542="",$C542="",$D542="",$E542="",$F542="",$G542="",$H542="",$I542="",$J542="",$K542="",$L542=""),"",IF($B542="Female",1/(1+EXP(-SUMPRODUCT(Engine!$C$17154:$C$17185,INDIRECT("Coefficients!$AT$2:$AT$33")))),1/(1+EXP(-SUMPRODUCT(Engine!$C$17154:$C$17185,INDIRECT("Coefficients!$AU$2:$AU$33"))))))</f>
      </c>
      <c r="AM542" s="8">
        <f>IF(OR($B542="",$C542="",$D542="",$E542="",$F542="",$G542="",$H542="",$I542="",$J542="",$K542="",$L542=""),"",IF($B542="Female",1/(1+EXP(-SUMPRODUCT(Engine!$C$17154:$C$17185,INDIRECT("Coefficients!$AV$2:$AV$33")))),1/(1+EXP(-SUMPRODUCT(Engine!$C$17154:$C$17185,INDIRECT("Coefficients!$AW$2:$AW$33"))))))</f>
      </c>
      <c r="AN542" s="8">
        <f>IF(OR($B542="",$C542="",$D542="",$E542="",$F542="",$G542="",$H542="",$I542="",$J542="",$K542="",$L542=""),"",IF($B542="Female",1/(1+EXP(-SUMPRODUCT(Engine!$C$17154:$C$17185,INDIRECT("Coefficients!$AX$2:$AX$33")))),1/(1+EXP(-SUMPRODUCT(Engine!$C$17154:$C$17185,INDIRECT("Coefficients!$AY$2:$AY$33"))))))</f>
      </c>
      <c r="AO542" s="8">
        <f>IF(OR($B542="",$C542="",$D542="",$E542="",$F542="",$G542="",$H542="",$I542="",$J542="",$K542="",$L542=""),"",IF($B542="Female",1/(1+EXP(-SUMPRODUCT(Engine!$C$17154:$C$17185,INDIRECT("Coefficients!$AZ$2:$AZ$33")))),1/(1+EXP(-SUMPRODUCT(Engine!$C$17154:$C$17185,INDIRECT("Coefficients!$BA$2:$BA$33"))))))</f>
      </c>
      <c r="AP542" s="8">
        <f>IF(OR($B542="",$C542="",$D542="",$E542="",$F542="",$G542="",$H542="",$I542="",$J542="",$K542="",$L542=""),"",IF($B542="Female",1/(1+EXP(-SUMPRODUCT(Engine!$C$17154:$C$17185,INDIRECT("Coefficients!$BB$2:$BB$33")))),1/(1+EXP(-SUMPRODUCT(Engine!$C$17154:$C$17185,INDIRECT("Coefficients!$BC$2:$BC$33"))))))</f>
      </c>
      <c r="AQ542" s="8">
        <f>IF(OR($B542="",$C542="",$D542="",$E542="",$F542="",$G542="",$H542="",$I542="",$J542="",$K542="",$L542=""),"",IF($B542="Female",1/(1+EXP(-SUMPRODUCT(Engine!$C$17154:$C$17185,INDIRECT("Coefficients!$BD$2:$BD$33")))),1/(1+EXP(-SUMPRODUCT(Engine!$C$17154:$C$17185,INDIRECT("Coefficients!$BE$2:$BE$33"))))))</f>
      </c>
      <c r="AR542" s="8">
        <f>IF(OR($B542="",$C542="",$D542="",$E542="",$F542="",$G542="",$H542="",$I542="",$J542="",$K542="",$L542=""),"",IF($B542="Female",1/(1+EXP(-SUMPRODUCT(Engine!$C$17154:$C$17185,INDIRECT("Coefficients!$BF$2:$BF$33")))),1/(1+EXP(-SUMPRODUCT(Engine!$C$17154:$C$17185,INDIRECT("Coefficients!$BG$2:$BG$33"))))))</f>
      </c>
      <c r="AS542" s="8">
        <f>IF(OR($B542="",$C542="",$D542="",$E542="",$F542="",$G542="",$H542="",$I542="",$J542="",$K542="",$L542=""),"",IF($B542="Female",1/(1+EXP(-SUMPRODUCT(Engine!$C$17154:$C$17185,INDIRECT("Coefficients!$BH$2:$BH$33")))),1/(1+EXP(-SUMPRODUCT(Engine!$C$17154:$C$17185,INDIRECT("Coefficients!$BI$2:$BI$33"))))))</f>
      </c>
      <c r="AT542" s="8">
        <f>IF(OR($B542="",$C542="",$D542="",$E542="",$F542="",$G542="",$H542="",$I542="",$J542="",$K542="",$L542=""),"",IF($B542="Female",1/(1+EXP(-SUMPRODUCT(Engine!$C$17154:$C$17185,INDIRECT("Coefficients!$BJ$2:$BJ$33")))),1/(1+EXP(-SUMPRODUCT(Engine!$C$17154:$C$17185,INDIRECT("Coefficients!$BK$2:$BK$33"))))))</f>
      </c>
      <c r="AU542" s="8">
        <f>IF(OR($B542="",$C542="",$D542="",$E542="",$F542="",$G542="",$H542="",$I542="",$J542="",$K542="",$L542=""),"",IF($B542="Female",1/(1+EXP(-SUMPRODUCT(Engine!$C$17154:$C$17185,INDIRECT("Coefficients!$BL$2:$BL$33")))),1/(1+EXP(-SUMPRODUCT(Engine!$C$17154:$C$17185,INDIRECT("Coefficients!$BM$2:$BM$33"))))))</f>
      </c>
      <c r="AV542" s="8">
        <f>IF(OR($B542="",$C542="",$D542="",$E542="",$F542="",$G542="",$H542="",$I542="",$J542="",$K542="",$L542=""),"",IF($B542="Female",1/(1+EXP(-SUMPRODUCT(Engine!$C$17154:$C$17185,INDIRECT("Coefficients!$BN$2:$BN$33")))),1/(1+EXP(-SUMPRODUCT(Engine!$C$17154:$C$17185,INDIRECT("Coefficients!$BO$2:$BO$33"))))))</f>
      </c>
      <c r="AW542" s="8">
        <f>IF(OR($B542="",$C542="",$D542="",$E542="",$F542="",$G542="",$H542="",$I542="",$J542="",$K542="",$L542=""),"",IF($B542="Female",1/(1+EXP(-SUMPRODUCT(Engine!$C$17154:$C$17185,INDIRECT("Coefficients!$BP$2:$BP$33")))),1/(1+EXP(-SUMPRODUCT(Engine!$C$17154:$C$17185,INDIRECT("Coefficients!$BQ$2:$BQ$33"))))))</f>
      </c>
      <c r="AX542" s="8">
        <f>IF(OR($B542="",$C542="",$D542="",$E542="",$F542="",$G542="",$H542="",$I542="",$J542="",$K542="",$L542=""),"",IF($B542="Female",1/(1+EXP(-SUMPRODUCT(Engine!$C$17154:$C$17185,INDIRECT("Coefficients!$BR$2:$BR$33")))),1/(1+EXP(-SUMPRODUCT(Engine!$C$17154:$C$17185,INDIRECT("Coefficients!$BS$2:$BS$33"))))))</f>
      </c>
      <c r="AY542" s="8">
        <f>IF(OR($B542="",$C542="",$D542="",$E542="",$F542="",$G542="",$H542="",$I542="",$J542="",$K542="",$L542=""),"",IF($B542="Female",1/(1+EXP(-SUMPRODUCT(Engine!$C$17154:$C$17185,INDIRECT("Coefficients!$BT$2:$BT$33")))),1/(1+EXP(-SUMPRODUCT(Engine!$C$17154:$C$17185,INDIRECT("Coefficients!$BU$2:$BU$33"))))))</f>
      </c>
      <c r="AZ542" s="8">
        <f>IF(OR($B542="",$C542="",$D542="",$E542="",$F542="",$G542="",$H542="",$I542="",$J542="",$K542="",$L542=""),"",IF($B542="Female",1/(1+EXP(-SUMPRODUCT(Engine!$C$17154:$C$17185,INDIRECT("Coefficients!$BV$2:$BV$33")))),1/(1+EXP(-SUMPRODUCT(Engine!$C$17154:$C$17185,INDIRECT("Coefficients!$BW$2:$BW$33"))))))</f>
      </c>
      <c r="BA542" s="8">
        <f>IF(OR($B542="",$C542="",$D542="",$E542="",$F542="",$G542="",$H542="",$I542="",$J542="",$K542="",$L542=""),"",IF($B542="Female",1/(1+EXP(-SUMPRODUCT(Engine!$C$17154:$C$17185,INDIRECT("Coefficients!$BX$2:$BX$33")))),1/(1+EXP(-SUMPRODUCT(Engine!$C$17154:$C$17185,INDIRECT("Coefficients!$BY$2:$BY$33"))))))</f>
      </c>
      <c r="BB542" s="8">
        <f>IF(OR($B542="",$C542="",$D542="",$E542="",$F542="",$G542="",$H542="",$I542="",$J542="",$K542="",$L542=""),"",IF($B542="Female",1/(1+EXP(-SUMPRODUCT(Engine!$C$17154:$C$17185,INDIRECT("Coefficients!$BZ$2:$BZ$33")))),1/(1+EXP(-SUMPRODUCT(Engine!$C$17154:$C$17185,INDIRECT("Coefficients!$CA$2:$CA$33"))))))</f>
      </c>
      <c r="BC542" s="8">
        <f>IF(OR($B542="",$C542="",$D542="",$E542="",$F542="",$G542="",$H542="",$I542="",$J542="",$K542="",$L542=""),"",IF($B542="Female",1/(1+EXP(-SUMPRODUCT(Engine!$C$17154:$C$17185,INDIRECT("Coefficients!$CB$2:$CB$33")))),1/(1+EXP(-SUMPRODUCT(Engine!$C$17154:$C$17185,INDIRECT("Coefficients!$CC$2:$CC$33"))))))</f>
      </c>
      <c r="BD542" s="8">
        <f>IF(OR($B542="",$C542="",$D542="",$E542="",$F542="",$G542="",$H542="",$I542="",$J542="",$K542="",$L542=""),"",IF($B542="Female",1/(1+EXP(-SUMPRODUCT(Engine!$C$17154:$C$17185,INDIRECT("Coefficients!$CD$2:$CD$33")))),1/(1+EXP(-SUMPRODUCT(Engine!$C$17154:$C$17185,INDIRECT("Coefficients!$CE$2:$CE$33"))))))</f>
      </c>
      <c r="BE542" s="8">
        <f>IF(OR($B542="",$C542="",$D542="",$E542="",$F542="",$G542="",$H542="",$I542="",$J542="",$K542="",$L542=""),"",IF($B542="Female",1/(1+EXP(-SUMPRODUCT(Engine!$C$17154:$C$17185,INDIRECT("Coefficients!$CF$2:$CF$33")))),1/(1+EXP(-SUMPRODUCT(Engine!$C$17154:$C$17185,INDIRECT("Coefficients!$CG$2:$CG$33"))))))</f>
      </c>
      <c r="BF542" s="8">
        <f>IF(OR($B542="",$C542="",$D542="",$E542="",$F542="",$G542="",$H542="",$I542="",$J542="",$K542="",$L542=""),"",IF($B542="Female",1/(1+EXP(-SUMPRODUCT(Engine!$C$17154:$C$17185,INDIRECT("Coefficients!$CH$2:$CH$33")))),1/(1+EXP(-SUMPRODUCT(Engine!$C$17154:$C$17185,INDIRECT("Coefficients!$CI$2:$CI$33"))))))</f>
      </c>
      <c r="BG542" s="8">
        <f>IF(OR($B542="",$C542="",$D542="",$E542="",$F542="",$G542="",$H542="",$I542="",$J542="",$K542="",$L542=""),"",IF($B542="Female",1/(1+EXP(-SUMPRODUCT(Engine!$C$17154:$C$17185,INDIRECT("Coefficients!$CJ$2:$CJ$33")))),1/(1+EXP(-SUMPRODUCT(Engine!$C$17154:$C$17185,INDIRECT("Coefficients!$CK$2:$CK$33"))))))</f>
      </c>
      <c r="BH542" s="8">
        <f>IF(OR($B542="",$C542="",$D542="",$E542="",$F542="",$G542="",$H542="",$I542="",$J542="",$K542="",$L542=""),"",IF($B542="Female",1/(1+EXP(-SUMPRODUCT(Engine!$C$17154:$C$17185,INDIRECT("Coefficients!$CL$2:$CL$33")))),1/(1+EXP(-SUMPRODUCT(Engine!$C$17154:$C$17185,INDIRECT("Coefficients!$CM$2:$CM$33"))))))</f>
      </c>
      <c r="BI542" s="8">
        <f>IF(OR($B542="",$C542="",$D542="",$E542="",$F542="",$G542="",$H542="",$I542="",$J542="",$K542="",$L542=""),"",IF($B542="Female",1/(1+EXP(-SUMPRODUCT(Engine!$C$17154:$C$17185,INDIRECT("Coefficients!$CN$2:$CN$33")))),1/(1+EXP(-SUMPRODUCT(Engine!$C$17154:$C$17185,INDIRECT("Coefficients!$CO$2:$CO$33"))))))</f>
      </c>
      <c r="BJ542" s="8">
        <f>IF(OR($B542="",$C542="",$D542="",$E542="",$F542="",$G542="",$H542="",$I542="",$J542="",$K542="",$L542=""),"",IF($B542="Female",1/(1+EXP(-SUMPRODUCT(Engine!$C$17154:$C$17185,INDIRECT("Coefficients!$CP$2:$CP$33")))),1/(1+EXP(-SUMPRODUCT(Engine!$C$17154:$C$17185,INDIRECT("Coefficients!$CQ$2:$CQ$33"))))))</f>
      </c>
      <c r="BK542" s="8">
        <f>IF(OR($B542="",$C542="",$D542="",$E542="",$F542="",$G542="",$H542="",$I542="",$J542="",$K542="",$L542=""),"",IF($B542="Female",1/(1+EXP(-SUMPRODUCT(Engine!$C$17154:$C$17185,INDIRECT("Coefficients!$CR$2:$CR$33")))),1/(1+EXP(-SUMPRODUCT(Engine!$C$17154:$C$17185,INDIRECT("Coefficients!$CS$2:$CS$33"))))))</f>
      </c>
      <c r="BL542" s="8">
        <f>IF(OR($B542="",$C542="",$D542="",$E542="",$F542="",$G542="",$H542="",$I542="",$J542="",$K542="",$L542=""),"",IF($B542="Female",1/(1+EXP(-SUMPRODUCT(Engine!$C$17154:$C$17185,INDIRECT("Coefficients!$CT$2:$CT$33")))),1/(1+EXP(-SUMPRODUCT(Engine!$C$17154:$C$17185,INDIRECT("Coefficients!$CU$2:$CU$33"))))))</f>
      </c>
      <c r="BM542" s="8">
        <f>IF(OR($B542="",$C542="",$D542="",$E542="",$F542="",$G542="",$H542="",$I542="",$J542="",$K542="",$L542=""),"",IF($B542="Female",1/(1+EXP(-SUMPRODUCT(Engine!$C$17154:$C$17185,INDIRECT("Coefficients!$CV$2:$CV$33")))),1/(1+EXP(-SUMPRODUCT(Engine!$C$17154:$C$17185,INDIRECT("Coefficients!$CW$2:$CW$33"))))))</f>
      </c>
    </row>
    <row r="543" spans="1:65" x14ac:dyDescent="0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8">
        <f>IF(OR($B543="",$C543="",$D543="",$E543="",$F543="",$G543="",$H543="",$I543="",$J543="",$K543="",$L543=""),"",IF($B543="Female",1/(1+EXP(-SUMPRODUCT(Engine!$C$17186:$C$17217,INDIRECT("Coefficients!$B$2:$B$33")))),1/(1+EXP(-SUMPRODUCT(Engine!$C$17186:$C$17217,INDIRECT("Coefficients!$C$2:$C$33"))))))</f>
      </c>
      <c r="Q543" s="8">
        <f>IF(OR($B543="",$C543="",$D543="",$E543="",$F543="",$G543="",$H543="",$I543="",$J543="",$K543="",$L543=""),"",IF($B543="Female",1/(1+EXP(-SUMPRODUCT(Engine!$C$17186:$C$17217,INDIRECT("Coefficients!$D$2:$D$33")))),1/(1+EXP(-SUMPRODUCT(Engine!$C$17186:$C$17217,INDIRECT("Coefficients!$E$2:$E$33"))))))</f>
      </c>
      <c r="R543" s="8">
        <f>IF(OR($B543="",$C543="",$D543="",$E543="",$F543="",$G543="",$H543="",$I543="",$J543="",$K543="",$L543=""),"",IF($B543="Female",1/(1+EXP(-SUMPRODUCT(Engine!$C$17186:$C$17217,INDIRECT("Coefficients!$F$2:$F$33")))),1/(1+EXP(-SUMPRODUCT(Engine!$C$17186:$C$17217,INDIRECT("Coefficients!$G$2:$G$33"))))))</f>
      </c>
      <c r="S543" s="8">
        <f>IF(OR($B543="",$C543="",$D543="",$E543="",$F543="",$G543="",$H543="",$I543="",$J543="",$K543="",$L543=""),"",IF($B543="Female",1/(1+EXP(-SUMPRODUCT(Engine!$C$17186:$C$17217,INDIRECT("Coefficients!$H$2:$H$33")))),1/(1+EXP(-SUMPRODUCT(Engine!$C$17186:$C$17217,INDIRECT("Coefficients!$I$2:$I$33"))))))</f>
      </c>
      <c r="T543" s="8">
        <f>IF(OR($B543="",$C543="",$D543="",$E543="",$F543="",$G543="",$H543="",$I543="",$J543="",$K543="",$L543=""),"",IF($B543="Female",1/(1+EXP(-SUMPRODUCT(Engine!$C$17186:$C$17217,INDIRECT("Coefficients!$J$2:$J$33")))),1/(1+EXP(-SUMPRODUCT(Engine!$C$17186:$C$17217,INDIRECT("Coefficients!$K$2:$K$33"))))))</f>
      </c>
      <c r="U543" s="8">
        <f>IF(OR($B543="",$C543="",$D543="",$E543="",$F543="",$G543="",$H543="",$I543="",$J543="",$K543="",$L543=""),"",IF($B543="Female",1/(1+EXP(-SUMPRODUCT(Engine!$C$17186:$C$17217,INDIRECT("Coefficients!$L$2:$L$33")))),1/(1+EXP(-SUMPRODUCT(Engine!$C$17186:$C$17217,INDIRECT("Coefficients!$M$2:$M$33"))))))</f>
      </c>
      <c r="V543" s="8">
        <f>IF(OR($B543="",$C543="",$D543="",$E543="",$F543="",$G543="",$H543="",$I543="",$J543="",$K543="",$L543=""),"",IF($B543="Female",1/(1+EXP(-SUMPRODUCT(Engine!$C$17186:$C$17217,INDIRECT("Coefficients!$N$2:$N$33")))),1/(1+EXP(-SUMPRODUCT(Engine!$C$17186:$C$17217,INDIRECT("Coefficients!$O$2:$O$33"))))))</f>
      </c>
      <c r="W543" s="8">
        <f>IF(OR($B543="",$C543="",$D543="",$E543="",$F543="",$G543="",$H543="",$I543="",$J543="",$K543="",$L543=""),"",IF($B543="Female",1/(1+EXP(-SUMPRODUCT(Engine!$C$17186:$C$17217,INDIRECT("Coefficients!$P$2:$P$33")))),1/(1+EXP(-SUMPRODUCT(Engine!$C$17186:$C$17217,INDIRECT("Coefficients!$Q$2:$Q$33"))))))</f>
      </c>
      <c r="X543" s="8">
        <f>IF(OR($B543="",$C543="",$D543="",$E543="",$F543="",$G543="",$H543="",$I543="",$J543="",$K543="",$L543=""),"",IF($B543="Female",1/(1+EXP(-SUMPRODUCT(Engine!$C$17186:$C$17217,INDIRECT("Coefficients!$R$2:$R$33")))),1/(1+EXP(-SUMPRODUCT(Engine!$C$17186:$C$17217,INDIRECT("Coefficients!$S$2:$S$33"))))))</f>
      </c>
      <c r="Y543" s="8">
        <f>IF(OR($B543="",$C543="",$D543="",$E543="",$F543="",$G543="",$H543="",$I543="",$J543="",$K543="",$L543=""),"",IF($B543="Female",1/(1+EXP(-SUMPRODUCT(Engine!$C$17186:$C$17217,INDIRECT("Coefficients!$T$2:$T$33")))),1/(1+EXP(-SUMPRODUCT(Engine!$C$17186:$C$17217,INDIRECT("Coefficients!$U$2:$U$33"))))))</f>
      </c>
      <c r="Z543" s="8">
        <f>IF(OR($B543="",$C543="",$D543="",$E543="",$F543="",$G543="",$H543="",$I543="",$J543="",$K543="",$L543=""),"",IF($B543="Female",1/(1+EXP(-SUMPRODUCT(Engine!$C$17186:$C$17217,INDIRECT("Coefficients!$V$2:$V$33")))),1/(1+EXP(-SUMPRODUCT(Engine!$C$17186:$C$17217,INDIRECT("Coefficients!$W$2:$W$33"))))))</f>
      </c>
      <c r="AA543" s="8">
        <f>IF(OR($B543="",$C543="",$D543="",$E543="",$F543="",$G543="",$H543="",$I543="",$J543="",$K543="",$L543=""),"",IF($B543="Female",1/(1+EXP(-SUMPRODUCT(Engine!$C$17186:$C$17217,INDIRECT("Coefficients!$X$2:$X$33")))),1/(1+EXP(-SUMPRODUCT(Engine!$C$17186:$C$17217,INDIRECT("Coefficients!$Y$2:$Y$33"))))))</f>
      </c>
      <c r="AB543" s="8">
        <f>IF(OR($B543="",$C543="",$D543="",$E543="",$F543="",$G543="",$H543="",$I543="",$J543="",$K543="",$L543=""),"",IF($B543="Female",1/(1+EXP(-SUMPRODUCT(Engine!$C$17186:$C$17217,INDIRECT("Coefficients!$Z$2:$Z$33")))),1/(1+EXP(-SUMPRODUCT(Engine!$C$17186:$C$17217,INDIRECT("Coefficients!$AA$2:$AA$33"))))))</f>
      </c>
      <c r="AC543" s="8">
        <f>IF(OR($B543="",$C543="",$D543="",$E543="",$F543="",$G543="",$H543="",$I543="",$J543="",$K543="",$L543=""),"",IF($B543="Female",1/(1+EXP(-SUMPRODUCT(Engine!$C$17186:$C$17217,INDIRECT("Coefficients!$AB$2:$AB$33")))),1/(1+EXP(-SUMPRODUCT(Engine!$C$17186:$C$17217,INDIRECT("Coefficients!$AC$2:$AC$33"))))))</f>
      </c>
      <c r="AD543" s="8">
        <f>IF(OR($B543="",$C543="",$D543="",$E543="",$F543="",$G543="",$H543="",$I543="",$J543="",$K543="",$L543=""),"",IF($B543="Female",1/(1+EXP(-SUMPRODUCT(Engine!$C$17186:$C$17217,INDIRECT("Coefficients!$AD$2:$AD$33")))),1/(1+EXP(-SUMPRODUCT(Engine!$C$17186:$C$17217,INDIRECT("Coefficients!$AE$2:$AE$33"))))))</f>
      </c>
      <c r="AE543" s="8">
        <f>IF(OR($B543="",$C543="",$D543="",$E543="",$F543="",$G543="",$H543="",$I543="",$J543="",$K543="",$L543=""),"",IF($B543="Female",1/(1+EXP(-SUMPRODUCT(Engine!$C$17186:$C$17217,INDIRECT("Coefficients!$AF$2:$AF$33")))),1/(1+EXP(-SUMPRODUCT(Engine!$C$17186:$C$17217,INDIRECT("Coefficients!$AG$2:$AG$33"))))))</f>
      </c>
      <c r="AF543" s="8">
        <f>IF(OR($B543="",$C543="",$D543="",$E543="",$F543="",$G543="",$H543="",$I543="",$J543="",$K543="",$L543=""),"",IF($B543="Female",1/(1+EXP(-SUMPRODUCT(Engine!$C$17186:$C$17217,INDIRECT("Coefficients!$AH$2:$AH$33")))),1/(1+EXP(-SUMPRODUCT(Engine!$C$17186:$C$17217,INDIRECT("Coefficients!$AI$2:$AI$33"))))))</f>
      </c>
      <c r="AG543" s="8">
        <f>IF(OR($B543="",$C543="",$D543="",$E543="",$F543="",$G543="",$H543="",$I543="",$J543="",$K543="",$L543=""),"",IF($B543="Female",1/(1+EXP(-SUMPRODUCT(Engine!$C$17186:$C$17217,INDIRECT("Coefficients!$AJ$2:$AJ$33")))),1/(1+EXP(-SUMPRODUCT(Engine!$C$17186:$C$17217,INDIRECT("Coefficients!$AK$2:$AK$33"))))))</f>
      </c>
      <c r="AH543" s="8">
        <f>IF(OR($B543="",$C543="",$D543="",$E543="",$F543="",$G543="",$H543="",$I543="",$J543="",$K543="",$L543=""),"",IF($B543="Female",1/(1+EXP(-SUMPRODUCT(Engine!$C$17186:$C$17217,INDIRECT("Coefficients!$AL$2:$AL$33")))),1/(1+EXP(-SUMPRODUCT(Engine!$C$17186:$C$17217,INDIRECT("Coefficients!$AM$2:$AM$33"))))))</f>
      </c>
      <c r="AI543" s="8">
        <f>IF(OR($B543="",$C543="",$D543="",$E543="",$F543="",$G543="",$H543="",$I543="",$J543="",$K543="",$L543=""),"",IF($B543="Female",1/(1+EXP(-SUMPRODUCT(Engine!$C$17186:$C$17217,INDIRECT("Coefficients!$AN$2:$AN$33")))),1/(1+EXP(-SUMPRODUCT(Engine!$C$17186:$C$17217,INDIRECT("Coefficients!$AO$2:$AO$33"))))))</f>
      </c>
      <c r="AJ543" s="8">
        <f>IF(OR($B543="",$C543="",$D543="",$E543="",$F543="",$G543="",$H543="",$I543="",$J543="",$K543="",$L543=""),"",IF($B543="Female",1/(1+EXP(-SUMPRODUCT(Engine!$C$17186:$C$17217,INDIRECT("Coefficients!$AP$2:$AP$33")))),1/(1+EXP(-SUMPRODUCT(Engine!$C$17186:$C$17217,INDIRECT("Coefficients!$AQ$2:$AQ$33"))))))</f>
      </c>
      <c r="AK543" s="8">
        <f>IF(OR($B543="",$C543="",$D543="",$E543="",$F543="",$G543="",$H543="",$I543="",$J543="",$K543="",$L543=""),"",IF($B543="Female",1/(1+EXP(-SUMPRODUCT(Engine!$C$17186:$C$17217,INDIRECT("Coefficients!$AR$2:$AR$33")))),1/(1+EXP(-SUMPRODUCT(Engine!$C$17186:$C$17217,INDIRECT("Coefficients!$AS$2:$AS$33"))))))</f>
      </c>
      <c r="AL543" s="8">
        <f>IF(OR($B543="",$C543="",$D543="",$E543="",$F543="",$G543="",$H543="",$I543="",$J543="",$K543="",$L543=""),"",IF($B543="Female",1/(1+EXP(-SUMPRODUCT(Engine!$C$17186:$C$17217,INDIRECT("Coefficients!$AT$2:$AT$33")))),1/(1+EXP(-SUMPRODUCT(Engine!$C$17186:$C$17217,INDIRECT("Coefficients!$AU$2:$AU$33"))))))</f>
      </c>
      <c r="AM543" s="8">
        <f>IF(OR($B543="",$C543="",$D543="",$E543="",$F543="",$G543="",$H543="",$I543="",$J543="",$K543="",$L543=""),"",IF($B543="Female",1/(1+EXP(-SUMPRODUCT(Engine!$C$17186:$C$17217,INDIRECT("Coefficients!$AV$2:$AV$33")))),1/(1+EXP(-SUMPRODUCT(Engine!$C$17186:$C$17217,INDIRECT("Coefficients!$AW$2:$AW$33"))))))</f>
      </c>
      <c r="AN543" s="8">
        <f>IF(OR($B543="",$C543="",$D543="",$E543="",$F543="",$G543="",$H543="",$I543="",$J543="",$K543="",$L543=""),"",IF($B543="Female",1/(1+EXP(-SUMPRODUCT(Engine!$C$17186:$C$17217,INDIRECT("Coefficients!$AX$2:$AX$33")))),1/(1+EXP(-SUMPRODUCT(Engine!$C$17186:$C$17217,INDIRECT("Coefficients!$AY$2:$AY$33"))))))</f>
      </c>
      <c r="AO543" s="8">
        <f>IF(OR($B543="",$C543="",$D543="",$E543="",$F543="",$G543="",$H543="",$I543="",$J543="",$K543="",$L543=""),"",IF($B543="Female",1/(1+EXP(-SUMPRODUCT(Engine!$C$17186:$C$17217,INDIRECT("Coefficients!$AZ$2:$AZ$33")))),1/(1+EXP(-SUMPRODUCT(Engine!$C$17186:$C$17217,INDIRECT("Coefficients!$BA$2:$BA$33"))))))</f>
      </c>
      <c r="AP543" s="8">
        <f>IF(OR($B543="",$C543="",$D543="",$E543="",$F543="",$G543="",$H543="",$I543="",$J543="",$K543="",$L543=""),"",IF($B543="Female",1/(1+EXP(-SUMPRODUCT(Engine!$C$17186:$C$17217,INDIRECT("Coefficients!$BB$2:$BB$33")))),1/(1+EXP(-SUMPRODUCT(Engine!$C$17186:$C$17217,INDIRECT("Coefficients!$BC$2:$BC$33"))))))</f>
      </c>
      <c r="AQ543" s="8">
        <f>IF(OR($B543="",$C543="",$D543="",$E543="",$F543="",$G543="",$H543="",$I543="",$J543="",$K543="",$L543=""),"",IF($B543="Female",1/(1+EXP(-SUMPRODUCT(Engine!$C$17186:$C$17217,INDIRECT("Coefficients!$BD$2:$BD$33")))),1/(1+EXP(-SUMPRODUCT(Engine!$C$17186:$C$17217,INDIRECT("Coefficients!$BE$2:$BE$33"))))))</f>
      </c>
      <c r="AR543" s="8">
        <f>IF(OR($B543="",$C543="",$D543="",$E543="",$F543="",$G543="",$H543="",$I543="",$J543="",$K543="",$L543=""),"",IF($B543="Female",1/(1+EXP(-SUMPRODUCT(Engine!$C$17186:$C$17217,INDIRECT("Coefficients!$BF$2:$BF$33")))),1/(1+EXP(-SUMPRODUCT(Engine!$C$17186:$C$17217,INDIRECT("Coefficients!$BG$2:$BG$33"))))))</f>
      </c>
      <c r="AS543" s="8">
        <f>IF(OR($B543="",$C543="",$D543="",$E543="",$F543="",$G543="",$H543="",$I543="",$J543="",$K543="",$L543=""),"",IF($B543="Female",1/(1+EXP(-SUMPRODUCT(Engine!$C$17186:$C$17217,INDIRECT("Coefficients!$BH$2:$BH$33")))),1/(1+EXP(-SUMPRODUCT(Engine!$C$17186:$C$17217,INDIRECT("Coefficients!$BI$2:$BI$33"))))))</f>
      </c>
      <c r="AT543" s="8">
        <f>IF(OR($B543="",$C543="",$D543="",$E543="",$F543="",$G543="",$H543="",$I543="",$J543="",$K543="",$L543=""),"",IF($B543="Female",1/(1+EXP(-SUMPRODUCT(Engine!$C$17186:$C$17217,INDIRECT("Coefficients!$BJ$2:$BJ$33")))),1/(1+EXP(-SUMPRODUCT(Engine!$C$17186:$C$17217,INDIRECT("Coefficients!$BK$2:$BK$33"))))))</f>
      </c>
      <c r="AU543" s="8">
        <f>IF(OR($B543="",$C543="",$D543="",$E543="",$F543="",$G543="",$H543="",$I543="",$J543="",$K543="",$L543=""),"",IF($B543="Female",1/(1+EXP(-SUMPRODUCT(Engine!$C$17186:$C$17217,INDIRECT("Coefficients!$BL$2:$BL$33")))),1/(1+EXP(-SUMPRODUCT(Engine!$C$17186:$C$17217,INDIRECT("Coefficients!$BM$2:$BM$33"))))))</f>
      </c>
      <c r="AV543" s="8">
        <f>IF(OR($B543="",$C543="",$D543="",$E543="",$F543="",$G543="",$H543="",$I543="",$J543="",$K543="",$L543=""),"",IF($B543="Female",1/(1+EXP(-SUMPRODUCT(Engine!$C$17186:$C$17217,INDIRECT("Coefficients!$BN$2:$BN$33")))),1/(1+EXP(-SUMPRODUCT(Engine!$C$17186:$C$17217,INDIRECT("Coefficients!$BO$2:$BO$33"))))))</f>
      </c>
      <c r="AW543" s="8">
        <f>IF(OR($B543="",$C543="",$D543="",$E543="",$F543="",$G543="",$H543="",$I543="",$J543="",$K543="",$L543=""),"",IF($B543="Female",1/(1+EXP(-SUMPRODUCT(Engine!$C$17186:$C$17217,INDIRECT("Coefficients!$BP$2:$BP$33")))),1/(1+EXP(-SUMPRODUCT(Engine!$C$17186:$C$17217,INDIRECT("Coefficients!$BQ$2:$BQ$33"))))))</f>
      </c>
      <c r="AX543" s="8">
        <f>IF(OR($B543="",$C543="",$D543="",$E543="",$F543="",$G543="",$H543="",$I543="",$J543="",$K543="",$L543=""),"",IF($B543="Female",1/(1+EXP(-SUMPRODUCT(Engine!$C$17186:$C$17217,INDIRECT("Coefficients!$BR$2:$BR$33")))),1/(1+EXP(-SUMPRODUCT(Engine!$C$17186:$C$17217,INDIRECT("Coefficients!$BS$2:$BS$33"))))))</f>
      </c>
      <c r="AY543" s="8">
        <f>IF(OR($B543="",$C543="",$D543="",$E543="",$F543="",$G543="",$H543="",$I543="",$J543="",$K543="",$L543=""),"",IF($B543="Female",1/(1+EXP(-SUMPRODUCT(Engine!$C$17186:$C$17217,INDIRECT("Coefficients!$BT$2:$BT$33")))),1/(1+EXP(-SUMPRODUCT(Engine!$C$17186:$C$17217,INDIRECT("Coefficients!$BU$2:$BU$33"))))))</f>
      </c>
      <c r="AZ543" s="8">
        <f>IF(OR($B543="",$C543="",$D543="",$E543="",$F543="",$G543="",$H543="",$I543="",$J543="",$K543="",$L543=""),"",IF($B543="Female",1/(1+EXP(-SUMPRODUCT(Engine!$C$17186:$C$17217,INDIRECT("Coefficients!$BV$2:$BV$33")))),1/(1+EXP(-SUMPRODUCT(Engine!$C$17186:$C$17217,INDIRECT("Coefficients!$BW$2:$BW$33"))))))</f>
      </c>
      <c r="BA543" s="8">
        <f>IF(OR($B543="",$C543="",$D543="",$E543="",$F543="",$G543="",$H543="",$I543="",$J543="",$K543="",$L543=""),"",IF($B543="Female",1/(1+EXP(-SUMPRODUCT(Engine!$C$17186:$C$17217,INDIRECT("Coefficients!$BX$2:$BX$33")))),1/(1+EXP(-SUMPRODUCT(Engine!$C$17186:$C$17217,INDIRECT("Coefficients!$BY$2:$BY$33"))))))</f>
      </c>
      <c r="BB543" s="8">
        <f>IF(OR($B543="",$C543="",$D543="",$E543="",$F543="",$G543="",$H543="",$I543="",$J543="",$K543="",$L543=""),"",IF($B543="Female",1/(1+EXP(-SUMPRODUCT(Engine!$C$17186:$C$17217,INDIRECT("Coefficients!$BZ$2:$BZ$33")))),1/(1+EXP(-SUMPRODUCT(Engine!$C$17186:$C$17217,INDIRECT("Coefficients!$CA$2:$CA$33"))))))</f>
      </c>
      <c r="BC543" s="8">
        <f>IF(OR($B543="",$C543="",$D543="",$E543="",$F543="",$G543="",$H543="",$I543="",$J543="",$K543="",$L543=""),"",IF($B543="Female",1/(1+EXP(-SUMPRODUCT(Engine!$C$17186:$C$17217,INDIRECT("Coefficients!$CB$2:$CB$33")))),1/(1+EXP(-SUMPRODUCT(Engine!$C$17186:$C$17217,INDIRECT("Coefficients!$CC$2:$CC$33"))))))</f>
      </c>
      <c r="BD543" s="8">
        <f>IF(OR($B543="",$C543="",$D543="",$E543="",$F543="",$G543="",$H543="",$I543="",$J543="",$K543="",$L543=""),"",IF($B543="Female",1/(1+EXP(-SUMPRODUCT(Engine!$C$17186:$C$17217,INDIRECT("Coefficients!$CD$2:$CD$33")))),1/(1+EXP(-SUMPRODUCT(Engine!$C$17186:$C$17217,INDIRECT("Coefficients!$CE$2:$CE$33"))))))</f>
      </c>
      <c r="BE543" s="8">
        <f>IF(OR($B543="",$C543="",$D543="",$E543="",$F543="",$G543="",$H543="",$I543="",$J543="",$K543="",$L543=""),"",IF($B543="Female",1/(1+EXP(-SUMPRODUCT(Engine!$C$17186:$C$17217,INDIRECT("Coefficients!$CF$2:$CF$33")))),1/(1+EXP(-SUMPRODUCT(Engine!$C$17186:$C$17217,INDIRECT("Coefficients!$CG$2:$CG$33"))))))</f>
      </c>
      <c r="BF543" s="8">
        <f>IF(OR($B543="",$C543="",$D543="",$E543="",$F543="",$G543="",$H543="",$I543="",$J543="",$K543="",$L543=""),"",IF($B543="Female",1/(1+EXP(-SUMPRODUCT(Engine!$C$17186:$C$17217,INDIRECT("Coefficients!$CH$2:$CH$33")))),1/(1+EXP(-SUMPRODUCT(Engine!$C$17186:$C$17217,INDIRECT("Coefficients!$CI$2:$CI$33"))))))</f>
      </c>
      <c r="BG543" s="8">
        <f>IF(OR($B543="",$C543="",$D543="",$E543="",$F543="",$G543="",$H543="",$I543="",$J543="",$K543="",$L543=""),"",IF($B543="Female",1/(1+EXP(-SUMPRODUCT(Engine!$C$17186:$C$17217,INDIRECT("Coefficients!$CJ$2:$CJ$33")))),1/(1+EXP(-SUMPRODUCT(Engine!$C$17186:$C$17217,INDIRECT("Coefficients!$CK$2:$CK$33"))))))</f>
      </c>
      <c r="BH543" s="8">
        <f>IF(OR($B543="",$C543="",$D543="",$E543="",$F543="",$G543="",$H543="",$I543="",$J543="",$K543="",$L543=""),"",IF($B543="Female",1/(1+EXP(-SUMPRODUCT(Engine!$C$17186:$C$17217,INDIRECT("Coefficients!$CL$2:$CL$33")))),1/(1+EXP(-SUMPRODUCT(Engine!$C$17186:$C$17217,INDIRECT("Coefficients!$CM$2:$CM$33"))))))</f>
      </c>
      <c r="BI543" s="8">
        <f>IF(OR($B543="",$C543="",$D543="",$E543="",$F543="",$G543="",$H543="",$I543="",$J543="",$K543="",$L543=""),"",IF($B543="Female",1/(1+EXP(-SUMPRODUCT(Engine!$C$17186:$C$17217,INDIRECT("Coefficients!$CN$2:$CN$33")))),1/(1+EXP(-SUMPRODUCT(Engine!$C$17186:$C$17217,INDIRECT("Coefficients!$CO$2:$CO$33"))))))</f>
      </c>
      <c r="BJ543" s="8">
        <f>IF(OR($B543="",$C543="",$D543="",$E543="",$F543="",$G543="",$H543="",$I543="",$J543="",$K543="",$L543=""),"",IF($B543="Female",1/(1+EXP(-SUMPRODUCT(Engine!$C$17186:$C$17217,INDIRECT("Coefficients!$CP$2:$CP$33")))),1/(1+EXP(-SUMPRODUCT(Engine!$C$17186:$C$17217,INDIRECT("Coefficients!$CQ$2:$CQ$33"))))))</f>
      </c>
      <c r="BK543" s="8">
        <f>IF(OR($B543="",$C543="",$D543="",$E543="",$F543="",$G543="",$H543="",$I543="",$J543="",$K543="",$L543=""),"",IF($B543="Female",1/(1+EXP(-SUMPRODUCT(Engine!$C$17186:$C$17217,INDIRECT("Coefficients!$CR$2:$CR$33")))),1/(1+EXP(-SUMPRODUCT(Engine!$C$17186:$C$17217,INDIRECT("Coefficients!$CS$2:$CS$33"))))))</f>
      </c>
      <c r="BL543" s="8">
        <f>IF(OR($B543="",$C543="",$D543="",$E543="",$F543="",$G543="",$H543="",$I543="",$J543="",$K543="",$L543=""),"",IF($B543="Female",1/(1+EXP(-SUMPRODUCT(Engine!$C$17186:$C$17217,INDIRECT("Coefficients!$CT$2:$CT$33")))),1/(1+EXP(-SUMPRODUCT(Engine!$C$17186:$C$17217,INDIRECT("Coefficients!$CU$2:$CU$33"))))))</f>
      </c>
      <c r="BM543" s="8">
        <f>IF(OR($B543="",$C543="",$D543="",$E543="",$F543="",$G543="",$H543="",$I543="",$J543="",$K543="",$L543=""),"",IF($B543="Female",1/(1+EXP(-SUMPRODUCT(Engine!$C$17186:$C$17217,INDIRECT("Coefficients!$CV$2:$CV$33")))),1/(1+EXP(-SUMPRODUCT(Engine!$C$17186:$C$17217,INDIRECT("Coefficients!$CW$2:$CW$33"))))))</f>
      </c>
    </row>
    <row r="544" spans="1:65" x14ac:dyDescent="0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8">
        <f>IF(OR($B544="",$C544="",$D544="",$E544="",$F544="",$G544="",$H544="",$I544="",$J544="",$K544="",$L544=""),"",IF($B544="Female",1/(1+EXP(-SUMPRODUCT(Engine!$C$17218:$C$17249,INDIRECT("Coefficients!$B$2:$B$33")))),1/(1+EXP(-SUMPRODUCT(Engine!$C$17218:$C$17249,INDIRECT("Coefficients!$C$2:$C$33"))))))</f>
      </c>
      <c r="Q544" s="8">
        <f>IF(OR($B544="",$C544="",$D544="",$E544="",$F544="",$G544="",$H544="",$I544="",$J544="",$K544="",$L544=""),"",IF($B544="Female",1/(1+EXP(-SUMPRODUCT(Engine!$C$17218:$C$17249,INDIRECT("Coefficients!$D$2:$D$33")))),1/(1+EXP(-SUMPRODUCT(Engine!$C$17218:$C$17249,INDIRECT("Coefficients!$E$2:$E$33"))))))</f>
      </c>
      <c r="R544" s="8">
        <f>IF(OR($B544="",$C544="",$D544="",$E544="",$F544="",$G544="",$H544="",$I544="",$J544="",$K544="",$L544=""),"",IF($B544="Female",1/(1+EXP(-SUMPRODUCT(Engine!$C$17218:$C$17249,INDIRECT("Coefficients!$F$2:$F$33")))),1/(1+EXP(-SUMPRODUCT(Engine!$C$17218:$C$17249,INDIRECT("Coefficients!$G$2:$G$33"))))))</f>
      </c>
      <c r="S544" s="8">
        <f>IF(OR($B544="",$C544="",$D544="",$E544="",$F544="",$G544="",$H544="",$I544="",$J544="",$K544="",$L544=""),"",IF($B544="Female",1/(1+EXP(-SUMPRODUCT(Engine!$C$17218:$C$17249,INDIRECT("Coefficients!$H$2:$H$33")))),1/(1+EXP(-SUMPRODUCT(Engine!$C$17218:$C$17249,INDIRECT("Coefficients!$I$2:$I$33"))))))</f>
      </c>
      <c r="T544" s="8">
        <f>IF(OR($B544="",$C544="",$D544="",$E544="",$F544="",$G544="",$H544="",$I544="",$J544="",$K544="",$L544=""),"",IF($B544="Female",1/(1+EXP(-SUMPRODUCT(Engine!$C$17218:$C$17249,INDIRECT("Coefficients!$J$2:$J$33")))),1/(1+EXP(-SUMPRODUCT(Engine!$C$17218:$C$17249,INDIRECT("Coefficients!$K$2:$K$33"))))))</f>
      </c>
      <c r="U544" s="8">
        <f>IF(OR($B544="",$C544="",$D544="",$E544="",$F544="",$G544="",$H544="",$I544="",$J544="",$K544="",$L544=""),"",IF($B544="Female",1/(1+EXP(-SUMPRODUCT(Engine!$C$17218:$C$17249,INDIRECT("Coefficients!$L$2:$L$33")))),1/(1+EXP(-SUMPRODUCT(Engine!$C$17218:$C$17249,INDIRECT("Coefficients!$M$2:$M$33"))))))</f>
      </c>
      <c r="V544" s="8">
        <f>IF(OR($B544="",$C544="",$D544="",$E544="",$F544="",$G544="",$H544="",$I544="",$J544="",$K544="",$L544=""),"",IF($B544="Female",1/(1+EXP(-SUMPRODUCT(Engine!$C$17218:$C$17249,INDIRECT("Coefficients!$N$2:$N$33")))),1/(1+EXP(-SUMPRODUCT(Engine!$C$17218:$C$17249,INDIRECT("Coefficients!$O$2:$O$33"))))))</f>
      </c>
      <c r="W544" s="8">
        <f>IF(OR($B544="",$C544="",$D544="",$E544="",$F544="",$G544="",$H544="",$I544="",$J544="",$K544="",$L544=""),"",IF($B544="Female",1/(1+EXP(-SUMPRODUCT(Engine!$C$17218:$C$17249,INDIRECT("Coefficients!$P$2:$P$33")))),1/(1+EXP(-SUMPRODUCT(Engine!$C$17218:$C$17249,INDIRECT("Coefficients!$Q$2:$Q$33"))))))</f>
      </c>
      <c r="X544" s="8">
        <f>IF(OR($B544="",$C544="",$D544="",$E544="",$F544="",$G544="",$H544="",$I544="",$J544="",$K544="",$L544=""),"",IF($B544="Female",1/(1+EXP(-SUMPRODUCT(Engine!$C$17218:$C$17249,INDIRECT("Coefficients!$R$2:$R$33")))),1/(1+EXP(-SUMPRODUCT(Engine!$C$17218:$C$17249,INDIRECT("Coefficients!$S$2:$S$33"))))))</f>
      </c>
      <c r="Y544" s="8">
        <f>IF(OR($B544="",$C544="",$D544="",$E544="",$F544="",$G544="",$H544="",$I544="",$J544="",$K544="",$L544=""),"",IF($B544="Female",1/(1+EXP(-SUMPRODUCT(Engine!$C$17218:$C$17249,INDIRECT("Coefficients!$T$2:$T$33")))),1/(1+EXP(-SUMPRODUCT(Engine!$C$17218:$C$17249,INDIRECT("Coefficients!$U$2:$U$33"))))))</f>
      </c>
      <c r="Z544" s="8">
        <f>IF(OR($B544="",$C544="",$D544="",$E544="",$F544="",$G544="",$H544="",$I544="",$J544="",$K544="",$L544=""),"",IF($B544="Female",1/(1+EXP(-SUMPRODUCT(Engine!$C$17218:$C$17249,INDIRECT("Coefficients!$V$2:$V$33")))),1/(1+EXP(-SUMPRODUCT(Engine!$C$17218:$C$17249,INDIRECT("Coefficients!$W$2:$W$33"))))))</f>
      </c>
      <c r="AA544" s="8">
        <f>IF(OR($B544="",$C544="",$D544="",$E544="",$F544="",$G544="",$H544="",$I544="",$J544="",$K544="",$L544=""),"",IF($B544="Female",1/(1+EXP(-SUMPRODUCT(Engine!$C$17218:$C$17249,INDIRECT("Coefficients!$X$2:$X$33")))),1/(1+EXP(-SUMPRODUCT(Engine!$C$17218:$C$17249,INDIRECT("Coefficients!$Y$2:$Y$33"))))))</f>
      </c>
      <c r="AB544" s="8">
        <f>IF(OR($B544="",$C544="",$D544="",$E544="",$F544="",$G544="",$H544="",$I544="",$J544="",$K544="",$L544=""),"",IF($B544="Female",1/(1+EXP(-SUMPRODUCT(Engine!$C$17218:$C$17249,INDIRECT("Coefficients!$Z$2:$Z$33")))),1/(1+EXP(-SUMPRODUCT(Engine!$C$17218:$C$17249,INDIRECT("Coefficients!$AA$2:$AA$33"))))))</f>
      </c>
      <c r="AC544" s="8">
        <f>IF(OR($B544="",$C544="",$D544="",$E544="",$F544="",$G544="",$H544="",$I544="",$J544="",$K544="",$L544=""),"",IF($B544="Female",1/(1+EXP(-SUMPRODUCT(Engine!$C$17218:$C$17249,INDIRECT("Coefficients!$AB$2:$AB$33")))),1/(1+EXP(-SUMPRODUCT(Engine!$C$17218:$C$17249,INDIRECT("Coefficients!$AC$2:$AC$33"))))))</f>
      </c>
      <c r="AD544" s="8">
        <f>IF(OR($B544="",$C544="",$D544="",$E544="",$F544="",$G544="",$H544="",$I544="",$J544="",$K544="",$L544=""),"",IF($B544="Female",1/(1+EXP(-SUMPRODUCT(Engine!$C$17218:$C$17249,INDIRECT("Coefficients!$AD$2:$AD$33")))),1/(1+EXP(-SUMPRODUCT(Engine!$C$17218:$C$17249,INDIRECT("Coefficients!$AE$2:$AE$33"))))))</f>
      </c>
      <c r="AE544" s="8">
        <f>IF(OR($B544="",$C544="",$D544="",$E544="",$F544="",$G544="",$H544="",$I544="",$J544="",$K544="",$L544=""),"",IF($B544="Female",1/(1+EXP(-SUMPRODUCT(Engine!$C$17218:$C$17249,INDIRECT("Coefficients!$AF$2:$AF$33")))),1/(1+EXP(-SUMPRODUCT(Engine!$C$17218:$C$17249,INDIRECT("Coefficients!$AG$2:$AG$33"))))))</f>
      </c>
      <c r="AF544" s="8">
        <f>IF(OR($B544="",$C544="",$D544="",$E544="",$F544="",$G544="",$H544="",$I544="",$J544="",$K544="",$L544=""),"",IF($B544="Female",1/(1+EXP(-SUMPRODUCT(Engine!$C$17218:$C$17249,INDIRECT("Coefficients!$AH$2:$AH$33")))),1/(1+EXP(-SUMPRODUCT(Engine!$C$17218:$C$17249,INDIRECT("Coefficients!$AI$2:$AI$33"))))))</f>
      </c>
      <c r="AG544" s="8">
        <f>IF(OR($B544="",$C544="",$D544="",$E544="",$F544="",$G544="",$H544="",$I544="",$J544="",$K544="",$L544=""),"",IF($B544="Female",1/(1+EXP(-SUMPRODUCT(Engine!$C$17218:$C$17249,INDIRECT("Coefficients!$AJ$2:$AJ$33")))),1/(1+EXP(-SUMPRODUCT(Engine!$C$17218:$C$17249,INDIRECT("Coefficients!$AK$2:$AK$33"))))))</f>
      </c>
      <c r="AH544" s="8">
        <f>IF(OR($B544="",$C544="",$D544="",$E544="",$F544="",$G544="",$H544="",$I544="",$J544="",$K544="",$L544=""),"",IF($B544="Female",1/(1+EXP(-SUMPRODUCT(Engine!$C$17218:$C$17249,INDIRECT("Coefficients!$AL$2:$AL$33")))),1/(1+EXP(-SUMPRODUCT(Engine!$C$17218:$C$17249,INDIRECT("Coefficients!$AM$2:$AM$33"))))))</f>
      </c>
      <c r="AI544" s="8">
        <f>IF(OR($B544="",$C544="",$D544="",$E544="",$F544="",$G544="",$H544="",$I544="",$J544="",$K544="",$L544=""),"",IF($B544="Female",1/(1+EXP(-SUMPRODUCT(Engine!$C$17218:$C$17249,INDIRECT("Coefficients!$AN$2:$AN$33")))),1/(1+EXP(-SUMPRODUCT(Engine!$C$17218:$C$17249,INDIRECT("Coefficients!$AO$2:$AO$33"))))))</f>
      </c>
      <c r="AJ544" s="8">
        <f>IF(OR($B544="",$C544="",$D544="",$E544="",$F544="",$G544="",$H544="",$I544="",$J544="",$K544="",$L544=""),"",IF($B544="Female",1/(1+EXP(-SUMPRODUCT(Engine!$C$17218:$C$17249,INDIRECT("Coefficients!$AP$2:$AP$33")))),1/(1+EXP(-SUMPRODUCT(Engine!$C$17218:$C$17249,INDIRECT("Coefficients!$AQ$2:$AQ$33"))))))</f>
      </c>
      <c r="AK544" s="8">
        <f>IF(OR($B544="",$C544="",$D544="",$E544="",$F544="",$G544="",$H544="",$I544="",$J544="",$K544="",$L544=""),"",IF($B544="Female",1/(1+EXP(-SUMPRODUCT(Engine!$C$17218:$C$17249,INDIRECT("Coefficients!$AR$2:$AR$33")))),1/(1+EXP(-SUMPRODUCT(Engine!$C$17218:$C$17249,INDIRECT("Coefficients!$AS$2:$AS$33"))))))</f>
      </c>
      <c r="AL544" s="8">
        <f>IF(OR($B544="",$C544="",$D544="",$E544="",$F544="",$G544="",$H544="",$I544="",$J544="",$K544="",$L544=""),"",IF($B544="Female",1/(1+EXP(-SUMPRODUCT(Engine!$C$17218:$C$17249,INDIRECT("Coefficients!$AT$2:$AT$33")))),1/(1+EXP(-SUMPRODUCT(Engine!$C$17218:$C$17249,INDIRECT("Coefficients!$AU$2:$AU$33"))))))</f>
      </c>
      <c r="AM544" s="8">
        <f>IF(OR($B544="",$C544="",$D544="",$E544="",$F544="",$G544="",$H544="",$I544="",$J544="",$K544="",$L544=""),"",IF($B544="Female",1/(1+EXP(-SUMPRODUCT(Engine!$C$17218:$C$17249,INDIRECT("Coefficients!$AV$2:$AV$33")))),1/(1+EXP(-SUMPRODUCT(Engine!$C$17218:$C$17249,INDIRECT("Coefficients!$AW$2:$AW$33"))))))</f>
      </c>
      <c r="AN544" s="8">
        <f>IF(OR($B544="",$C544="",$D544="",$E544="",$F544="",$G544="",$H544="",$I544="",$J544="",$K544="",$L544=""),"",IF($B544="Female",1/(1+EXP(-SUMPRODUCT(Engine!$C$17218:$C$17249,INDIRECT("Coefficients!$AX$2:$AX$33")))),1/(1+EXP(-SUMPRODUCT(Engine!$C$17218:$C$17249,INDIRECT("Coefficients!$AY$2:$AY$33"))))))</f>
      </c>
      <c r="AO544" s="8">
        <f>IF(OR($B544="",$C544="",$D544="",$E544="",$F544="",$G544="",$H544="",$I544="",$J544="",$K544="",$L544=""),"",IF($B544="Female",1/(1+EXP(-SUMPRODUCT(Engine!$C$17218:$C$17249,INDIRECT("Coefficients!$AZ$2:$AZ$33")))),1/(1+EXP(-SUMPRODUCT(Engine!$C$17218:$C$17249,INDIRECT("Coefficients!$BA$2:$BA$33"))))))</f>
      </c>
      <c r="AP544" s="8">
        <f>IF(OR($B544="",$C544="",$D544="",$E544="",$F544="",$G544="",$H544="",$I544="",$J544="",$K544="",$L544=""),"",IF($B544="Female",1/(1+EXP(-SUMPRODUCT(Engine!$C$17218:$C$17249,INDIRECT("Coefficients!$BB$2:$BB$33")))),1/(1+EXP(-SUMPRODUCT(Engine!$C$17218:$C$17249,INDIRECT("Coefficients!$BC$2:$BC$33"))))))</f>
      </c>
      <c r="AQ544" s="8">
        <f>IF(OR($B544="",$C544="",$D544="",$E544="",$F544="",$G544="",$H544="",$I544="",$J544="",$K544="",$L544=""),"",IF($B544="Female",1/(1+EXP(-SUMPRODUCT(Engine!$C$17218:$C$17249,INDIRECT("Coefficients!$BD$2:$BD$33")))),1/(1+EXP(-SUMPRODUCT(Engine!$C$17218:$C$17249,INDIRECT("Coefficients!$BE$2:$BE$33"))))))</f>
      </c>
      <c r="AR544" s="8">
        <f>IF(OR($B544="",$C544="",$D544="",$E544="",$F544="",$G544="",$H544="",$I544="",$J544="",$K544="",$L544=""),"",IF($B544="Female",1/(1+EXP(-SUMPRODUCT(Engine!$C$17218:$C$17249,INDIRECT("Coefficients!$BF$2:$BF$33")))),1/(1+EXP(-SUMPRODUCT(Engine!$C$17218:$C$17249,INDIRECT("Coefficients!$BG$2:$BG$33"))))))</f>
      </c>
      <c r="AS544" s="8">
        <f>IF(OR($B544="",$C544="",$D544="",$E544="",$F544="",$G544="",$H544="",$I544="",$J544="",$K544="",$L544=""),"",IF($B544="Female",1/(1+EXP(-SUMPRODUCT(Engine!$C$17218:$C$17249,INDIRECT("Coefficients!$BH$2:$BH$33")))),1/(1+EXP(-SUMPRODUCT(Engine!$C$17218:$C$17249,INDIRECT("Coefficients!$BI$2:$BI$33"))))))</f>
      </c>
      <c r="AT544" s="8">
        <f>IF(OR($B544="",$C544="",$D544="",$E544="",$F544="",$G544="",$H544="",$I544="",$J544="",$K544="",$L544=""),"",IF($B544="Female",1/(1+EXP(-SUMPRODUCT(Engine!$C$17218:$C$17249,INDIRECT("Coefficients!$BJ$2:$BJ$33")))),1/(1+EXP(-SUMPRODUCT(Engine!$C$17218:$C$17249,INDIRECT("Coefficients!$BK$2:$BK$33"))))))</f>
      </c>
      <c r="AU544" s="8">
        <f>IF(OR($B544="",$C544="",$D544="",$E544="",$F544="",$G544="",$H544="",$I544="",$J544="",$K544="",$L544=""),"",IF($B544="Female",1/(1+EXP(-SUMPRODUCT(Engine!$C$17218:$C$17249,INDIRECT("Coefficients!$BL$2:$BL$33")))),1/(1+EXP(-SUMPRODUCT(Engine!$C$17218:$C$17249,INDIRECT("Coefficients!$BM$2:$BM$33"))))))</f>
      </c>
      <c r="AV544" s="8">
        <f>IF(OR($B544="",$C544="",$D544="",$E544="",$F544="",$G544="",$H544="",$I544="",$J544="",$K544="",$L544=""),"",IF($B544="Female",1/(1+EXP(-SUMPRODUCT(Engine!$C$17218:$C$17249,INDIRECT("Coefficients!$BN$2:$BN$33")))),1/(1+EXP(-SUMPRODUCT(Engine!$C$17218:$C$17249,INDIRECT("Coefficients!$BO$2:$BO$33"))))))</f>
      </c>
      <c r="AW544" s="8">
        <f>IF(OR($B544="",$C544="",$D544="",$E544="",$F544="",$G544="",$H544="",$I544="",$J544="",$K544="",$L544=""),"",IF($B544="Female",1/(1+EXP(-SUMPRODUCT(Engine!$C$17218:$C$17249,INDIRECT("Coefficients!$BP$2:$BP$33")))),1/(1+EXP(-SUMPRODUCT(Engine!$C$17218:$C$17249,INDIRECT("Coefficients!$BQ$2:$BQ$33"))))))</f>
      </c>
      <c r="AX544" s="8">
        <f>IF(OR($B544="",$C544="",$D544="",$E544="",$F544="",$G544="",$H544="",$I544="",$J544="",$K544="",$L544=""),"",IF($B544="Female",1/(1+EXP(-SUMPRODUCT(Engine!$C$17218:$C$17249,INDIRECT("Coefficients!$BR$2:$BR$33")))),1/(1+EXP(-SUMPRODUCT(Engine!$C$17218:$C$17249,INDIRECT("Coefficients!$BS$2:$BS$33"))))))</f>
      </c>
      <c r="AY544" s="8">
        <f>IF(OR($B544="",$C544="",$D544="",$E544="",$F544="",$G544="",$H544="",$I544="",$J544="",$K544="",$L544=""),"",IF($B544="Female",1/(1+EXP(-SUMPRODUCT(Engine!$C$17218:$C$17249,INDIRECT("Coefficients!$BT$2:$BT$33")))),1/(1+EXP(-SUMPRODUCT(Engine!$C$17218:$C$17249,INDIRECT("Coefficients!$BU$2:$BU$33"))))))</f>
      </c>
      <c r="AZ544" s="8">
        <f>IF(OR($B544="",$C544="",$D544="",$E544="",$F544="",$G544="",$H544="",$I544="",$J544="",$K544="",$L544=""),"",IF($B544="Female",1/(1+EXP(-SUMPRODUCT(Engine!$C$17218:$C$17249,INDIRECT("Coefficients!$BV$2:$BV$33")))),1/(1+EXP(-SUMPRODUCT(Engine!$C$17218:$C$17249,INDIRECT("Coefficients!$BW$2:$BW$33"))))))</f>
      </c>
      <c r="BA544" s="8">
        <f>IF(OR($B544="",$C544="",$D544="",$E544="",$F544="",$G544="",$H544="",$I544="",$J544="",$K544="",$L544=""),"",IF($B544="Female",1/(1+EXP(-SUMPRODUCT(Engine!$C$17218:$C$17249,INDIRECT("Coefficients!$BX$2:$BX$33")))),1/(1+EXP(-SUMPRODUCT(Engine!$C$17218:$C$17249,INDIRECT("Coefficients!$BY$2:$BY$33"))))))</f>
      </c>
      <c r="BB544" s="8">
        <f>IF(OR($B544="",$C544="",$D544="",$E544="",$F544="",$G544="",$H544="",$I544="",$J544="",$K544="",$L544=""),"",IF($B544="Female",1/(1+EXP(-SUMPRODUCT(Engine!$C$17218:$C$17249,INDIRECT("Coefficients!$BZ$2:$BZ$33")))),1/(1+EXP(-SUMPRODUCT(Engine!$C$17218:$C$17249,INDIRECT("Coefficients!$CA$2:$CA$33"))))))</f>
      </c>
      <c r="BC544" s="8">
        <f>IF(OR($B544="",$C544="",$D544="",$E544="",$F544="",$G544="",$H544="",$I544="",$J544="",$K544="",$L544=""),"",IF($B544="Female",1/(1+EXP(-SUMPRODUCT(Engine!$C$17218:$C$17249,INDIRECT("Coefficients!$CB$2:$CB$33")))),1/(1+EXP(-SUMPRODUCT(Engine!$C$17218:$C$17249,INDIRECT("Coefficients!$CC$2:$CC$33"))))))</f>
      </c>
      <c r="BD544" s="8">
        <f>IF(OR($B544="",$C544="",$D544="",$E544="",$F544="",$G544="",$H544="",$I544="",$J544="",$K544="",$L544=""),"",IF($B544="Female",1/(1+EXP(-SUMPRODUCT(Engine!$C$17218:$C$17249,INDIRECT("Coefficients!$CD$2:$CD$33")))),1/(1+EXP(-SUMPRODUCT(Engine!$C$17218:$C$17249,INDIRECT("Coefficients!$CE$2:$CE$33"))))))</f>
      </c>
      <c r="BE544" s="8">
        <f>IF(OR($B544="",$C544="",$D544="",$E544="",$F544="",$G544="",$H544="",$I544="",$J544="",$K544="",$L544=""),"",IF($B544="Female",1/(1+EXP(-SUMPRODUCT(Engine!$C$17218:$C$17249,INDIRECT("Coefficients!$CF$2:$CF$33")))),1/(1+EXP(-SUMPRODUCT(Engine!$C$17218:$C$17249,INDIRECT("Coefficients!$CG$2:$CG$33"))))))</f>
      </c>
      <c r="BF544" s="8">
        <f>IF(OR($B544="",$C544="",$D544="",$E544="",$F544="",$G544="",$H544="",$I544="",$J544="",$K544="",$L544=""),"",IF($B544="Female",1/(1+EXP(-SUMPRODUCT(Engine!$C$17218:$C$17249,INDIRECT("Coefficients!$CH$2:$CH$33")))),1/(1+EXP(-SUMPRODUCT(Engine!$C$17218:$C$17249,INDIRECT("Coefficients!$CI$2:$CI$33"))))))</f>
      </c>
      <c r="BG544" s="8">
        <f>IF(OR($B544="",$C544="",$D544="",$E544="",$F544="",$G544="",$H544="",$I544="",$J544="",$K544="",$L544=""),"",IF($B544="Female",1/(1+EXP(-SUMPRODUCT(Engine!$C$17218:$C$17249,INDIRECT("Coefficients!$CJ$2:$CJ$33")))),1/(1+EXP(-SUMPRODUCT(Engine!$C$17218:$C$17249,INDIRECT("Coefficients!$CK$2:$CK$33"))))))</f>
      </c>
      <c r="BH544" s="8">
        <f>IF(OR($B544="",$C544="",$D544="",$E544="",$F544="",$G544="",$H544="",$I544="",$J544="",$K544="",$L544=""),"",IF($B544="Female",1/(1+EXP(-SUMPRODUCT(Engine!$C$17218:$C$17249,INDIRECT("Coefficients!$CL$2:$CL$33")))),1/(1+EXP(-SUMPRODUCT(Engine!$C$17218:$C$17249,INDIRECT("Coefficients!$CM$2:$CM$33"))))))</f>
      </c>
      <c r="BI544" s="8">
        <f>IF(OR($B544="",$C544="",$D544="",$E544="",$F544="",$G544="",$H544="",$I544="",$J544="",$K544="",$L544=""),"",IF($B544="Female",1/(1+EXP(-SUMPRODUCT(Engine!$C$17218:$C$17249,INDIRECT("Coefficients!$CN$2:$CN$33")))),1/(1+EXP(-SUMPRODUCT(Engine!$C$17218:$C$17249,INDIRECT("Coefficients!$CO$2:$CO$33"))))))</f>
      </c>
      <c r="BJ544" s="8">
        <f>IF(OR($B544="",$C544="",$D544="",$E544="",$F544="",$G544="",$H544="",$I544="",$J544="",$K544="",$L544=""),"",IF($B544="Female",1/(1+EXP(-SUMPRODUCT(Engine!$C$17218:$C$17249,INDIRECT("Coefficients!$CP$2:$CP$33")))),1/(1+EXP(-SUMPRODUCT(Engine!$C$17218:$C$17249,INDIRECT("Coefficients!$CQ$2:$CQ$33"))))))</f>
      </c>
      <c r="BK544" s="8">
        <f>IF(OR($B544="",$C544="",$D544="",$E544="",$F544="",$G544="",$H544="",$I544="",$J544="",$K544="",$L544=""),"",IF($B544="Female",1/(1+EXP(-SUMPRODUCT(Engine!$C$17218:$C$17249,INDIRECT("Coefficients!$CR$2:$CR$33")))),1/(1+EXP(-SUMPRODUCT(Engine!$C$17218:$C$17249,INDIRECT("Coefficients!$CS$2:$CS$33"))))))</f>
      </c>
      <c r="BL544" s="8">
        <f>IF(OR($B544="",$C544="",$D544="",$E544="",$F544="",$G544="",$H544="",$I544="",$J544="",$K544="",$L544=""),"",IF($B544="Female",1/(1+EXP(-SUMPRODUCT(Engine!$C$17218:$C$17249,INDIRECT("Coefficients!$CT$2:$CT$33")))),1/(1+EXP(-SUMPRODUCT(Engine!$C$17218:$C$17249,INDIRECT("Coefficients!$CU$2:$CU$33"))))))</f>
      </c>
      <c r="BM544" s="8">
        <f>IF(OR($B544="",$C544="",$D544="",$E544="",$F544="",$G544="",$H544="",$I544="",$J544="",$K544="",$L544=""),"",IF($B544="Female",1/(1+EXP(-SUMPRODUCT(Engine!$C$17218:$C$17249,INDIRECT("Coefficients!$CV$2:$CV$33")))),1/(1+EXP(-SUMPRODUCT(Engine!$C$17218:$C$17249,INDIRECT("Coefficients!$CW$2:$CW$33"))))))</f>
      </c>
    </row>
    <row r="545" spans="1:65" x14ac:dyDescent="0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8">
        <f>IF(OR($B545="",$C545="",$D545="",$E545="",$F545="",$G545="",$H545="",$I545="",$J545="",$K545="",$L545=""),"",IF($B545="Female",1/(1+EXP(-SUMPRODUCT(Engine!$C$17250:$C$17281,INDIRECT("Coefficients!$B$2:$B$33")))),1/(1+EXP(-SUMPRODUCT(Engine!$C$17250:$C$17281,INDIRECT("Coefficients!$C$2:$C$33"))))))</f>
      </c>
      <c r="Q545" s="8">
        <f>IF(OR($B545="",$C545="",$D545="",$E545="",$F545="",$G545="",$H545="",$I545="",$J545="",$K545="",$L545=""),"",IF($B545="Female",1/(1+EXP(-SUMPRODUCT(Engine!$C$17250:$C$17281,INDIRECT("Coefficients!$D$2:$D$33")))),1/(1+EXP(-SUMPRODUCT(Engine!$C$17250:$C$17281,INDIRECT("Coefficients!$E$2:$E$33"))))))</f>
      </c>
      <c r="R545" s="8">
        <f>IF(OR($B545="",$C545="",$D545="",$E545="",$F545="",$G545="",$H545="",$I545="",$J545="",$K545="",$L545=""),"",IF($B545="Female",1/(1+EXP(-SUMPRODUCT(Engine!$C$17250:$C$17281,INDIRECT("Coefficients!$F$2:$F$33")))),1/(1+EXP(-SUMPRODUCT(Engine!$C$17250:$C$17281,INDIRECT("Coefficients!$G$2:$G$33"))))))</f>
      </c>
      <c r="S545" s="8">
        <f>IF(OR($B545="",$C545="",$D545="",$E545="",$F545="",$G545="",$H545="",$I545="",$J545="",$K545="",$L545=""),"",IF($B545="Female",1/(1+EXP(-SUMPRODUCT(Engine!$C$17250:$C$17281,INDIRECT("Coefficients!$H$2:$H$33")))),1/(1+EXP(-SUMPRODUCT(Engine!$C$17250:$C$17281,INDIRECT("Coefficients!$I$2:$I$33"))))))</f>
      </c>
      <c r="T545" s="8">
        <f>IF(OR($B545="",$C545="",$D545="",$E545="",$F545="",$G545="",$H545="",$I545="",$J545="",$K545="",$L545=""),"",IF($B545="Female",1/(1+EXP(-SUMPRODUCT(Engine!$C$17250:$C$17281,INDIRECT("Coefficients!$J$2:$J$33")))),1/(1+EXP(-SUMPRODUCT(Engine!$C$17250:$C$17281,INDIRECT("Coefficients!$K$2:$K$33"))))))</f>
      </c>
      <c r="U545" s="8">
        <f>IF(OR($B545="",$C545="",$D545="",$E545="",$F545="",$G545="",$H545="",$I545="",$J545="",$K545="",$L545=""),"",IF($B545="Female",1/(1+EXP(-SUMPRODUCT(Engine!$C$17250:$C$17281,INDIRECT("Coefficients!$L$2:$L$33")))),1/(1+EXP(-SUMPRODUCT(Engine!$C$17250:$C$17281,INDIRECT("Coefficients!$M$2:$M$33"))))))</f>
      </c>
      <c r="V545" s="8">
        <f>IF(OR($B545="",$C545="",$D545="",$E545="",$F545="",$G545="",$H545="",$I545="",$J545="",$K545="",$L545=""),"",IF($B545="Female",1/(1+EXP(-SUMPRODUCT(Engine!$C$17250:$C$17281,INDIRECT("Coefficients!$N$2:$N$33")))),1/(1+EXP(-SUMPRODUCT(Engine!$C$17250:$C$17281,INDIRECT("Coefficients!$O$2:$O$33"))))))</f>
      </c>
      <c r="W545" s="8">
        <f>IF(OR($B545="",$C545="",$D545="",$E545="",$F545="",$G545="",$H545="",$I545="",$J545="",$K545="",$L545=""),"",IF($B545="Female",1/(1+EXP(-SUMPRODUCT(Engine!$C$17250:$C$17281,INDIRECT("Coefficients!$P$2:$P$33")))),1/(1+EXP(-SUMPRODUCT(Engine!$C$17250:$C$17281,INDIRECT("Coefficients!$Q$2:$Q$33"))))))</f>
      </c>
      <c r="X545" s="8">
        <f>IF(OR($B545="",$C545="",$D545="",$E545="",$F545="",$G545="",$H545="",$I545="",$J545="",$K545="",$L545=""),"",IF($B545="Female",1/(1+EXP(-SUMPRODUCT(Engine!$C$17250:$C$17281,INDIRECT("Coefficients!$R$2:$R$33")))),1/(1+EXP(-SUMPRODUCT(Engine!$C$17250:$C$17281,INDIRECT("Coefficients!$S$2:$S$33"))))))</f>
      </c>
      <c r="Y545" s="8">
        <f>IF(OR($B545="",$C545="",$D545="",$E545="",$F545="",$G545="",$H545="",$I545="",$J545="",$K545="",$L545=""),"",IF($B545="Female",1/(1+EXP(-SUMPRODUCT(Engine!$C$17250:$C$17281,INDIRECT("Coefficients!$T$2:$T$33")))),1/(1+EXP(-SUMPRODUCT(Engine!$C$17250:$C$17281,INDIRECT("Coefficients!$U$2:$U$33"))))))</f>
      </c>
      <c r="Z545" s="8">
        <f>IF(OR($B545="",$C545="",$D545="",$E545="",$F545="",$G545="",$H545="",$I545="",$J545="",$K545="",$L545=""),"",IF($B545="Female",1/(1+EXP(-SUMPRODUCT(Engine!$C$17250:$C$17281,INDIRECT("Coefficients!$V$2:$V$33")))),1/(1+EXP(-SUMPRODUCT(Engine!$C$17250:$C$17281,INDIRECT("Coefficients!$W$2:$W$33"))))))</f>
      </c>
      <c r="AA545" s="8">
        <f>IF(OR($B545="",$C545="",$D545="",$E545="",$F545="",$G545="",$H545="",$I545="",$J545="",$K545="",$L545=""),"",IF($B545="Female",1/(1+EXP(-SUMPRODUCT(Engine!$C$17250:$C$17281,INDIRECT("Coefficients!$X$2:$X$33")))),1/(1+EXP(-SUMPRODUCT(Engine!$C$17250:$C$17281,INDIRECT("Coefficients!$Y$2:$Y$33"))))))</f>
      </c>
      <c r="AB545" s="8">
        <f>IF(OR($B545="",$C545="",$D545="",$E545="",$F545="",$G545="",$H545="",$I545="",$J545="",$K545="",$L545=""),"",IF($B545="Female",1/(1+EXP(-SUMPRODUCT(Engine!$C$17250:$C$17281,INDIRECT("Coefficients!$Z$2:$Z$33")))),1/(1+EXP(-SUMPRODUCT(Engine!$C$17250:$C$17281,INDIRECT("Coefficients!$AA$2:$AA$33"))))))</f>
      </c>
      <c r="AC545" s="8">
        <f>IF(OR($B545="",$C545="",$D545="",$E545="",$F545="",$G545="",$H545="",$I545="",$J545="",$K545="",$L545=""),"",IF($B545="Female",1/(1+EXP(-SUMPRODUCT(Engine!$C$17250:$C$17281,INDIRECT("Coefficients!$AB$2:$AB$33")))),1/(1+EXP(-SUMPRODUCT(Engine!$C$17250:$C$17281,INDIRECT("Coefficients!$AC$2:$AC$33"))))))</f>
      </c>
      <c r="AD545" s="8">
        <f>IF(OR($B545="",$C545="",$D545="",$E545="",$F545="",$G545="",$H545="",$I545="",$J545="",$K545="",$L545=""),"",IF($B545="Female",1/(1+EXP(-SUMPRODUCT(Engine!$C$17250:$C$17281,INDIRECT("Coefficients!$AD$2:$AD$33")))),1/(1+EXP(-SUMPRODUCT(Engine!$C$17250:$C$17281,INDIRECT("Coefficients!$AE$2:$AE$33"))))))</f>
      </c>
      <c r="AE545" s="8">
        <f>IF(OR($B545="",$C545="",$D545="",$E545="",$F545="",$G545="",$H545="",$I545="",$J545="",$K545="",$L545=""),"",IF($B545="Female",1/(1+EXP(-SUMPRODUCT(Engine!$C$17250:$C$17281,INDIRECT("Coefficients!$AF$2:$AF$33")))),1/(1+EXP(-SUMPRODUCT(Engine!$C$17250:$C$17281,INDIRECT("Coefficients!$AG$2:$AG$33"))))))</f>
      </c>
      <c r="AF545" s="8">
        <f>IF(OR($B545="",$C545="",$D545="",$E545="",$F545="",$G545="",$H545="",$I545="",$J545="",$K545="",$L545=""),"",IF($B545="Female",1/(1+EXP(-SUMPRODUCT(Engine!$C$17250:$C$17281,INDIRECT("Coefficients!$AH$2:$AH$33")))),1/(1+EXP(-SUMPRODUCT(Engine!$C$17250:$C$17281,INDIRECT("Coefficients!$AI$2:$AI$33"))))))</f>
      </c>
      <c r="AG545" s="8">
        <f>IF(OR($B545="",$C545="",$D545="",$E545="",$F545="",$G545="",$H545="",$I545="",$J545="",$K545="",$L545=""),"",IF($B545="Female",1/(1+EXP(-SUMPRODUCT(Engine!$C$17250:$C$17281,INDIRECT("Coefficients!$AJ$2:$AJ$33")))),1/(1+EXP(-SUMPRODUCT(Engine!$C$17250:$C$17281,INDIRECT("Coefficients!$AK$2:$AK$33"))))))</f>
      </c>
      <c r="AH545" s="8">
        <f>IF(OR($B545="",$C545="",$D545="",$E545="",$F545="",$G545="",$H545="",$I545="",$J545="",$K545="",$L545=""),"",IF($B545="Female",1/(1+EXP(-SUMPRODUCT(Engine!$C$17250:$C$17281,INDIRECT("Coefficients!$AL$2:$AL$33")))),1/(1+EXP(-SUMPRODUCT(Engine!$C$17250:$C$17281,INDIRECT("Coefficients!$AM$2:$AM$33"))))))</f>
      </c>
      <c r="AI545" s="8">
        <f>IF(OR($B545="",$C545="",$D545="",$E545="",$F545="",$G545="",$H545="",$I545="",$J545="",$K545="",$L545=""),"",IF($B545="Female",1/(1+EXP(-SUMPRODUCT(Engine!$C$17250:$C$17281,INDIRECT("Coefficients!$AN$2:$AN$33")))),1/(1+EXP(-SUMPRODUCT(Engine!$C$17250:$C$17281,INDIRECT("Coefficients!$AO$2:$AO$33"))))))</f>
      </c>
      <c r="AJ545" s="8">
        <f>IF(OR($B545="",$C545="",$D545="",$E545="",$F545="",$G545="",$H545="",$I545="",$J545="",$K545="",$L545=""),"",IF($B545="Female",1/(1+EXP(-SUMPRODUCT(Engine!$C$17250:$C$17281,INDIRECT("Coefficients!$AP$2:$AP$33")))),1/(1+EXP(-SUMPRODUCT(Engine!$C$17250:$C$17281,INDIRECT("Coefficients!$AQ$2:$AQ$33"))))))</f>
      </c>
      <c r="AK545" s="8">
        <f>IF(OR($B545="",$C545="",$D545="",$E545="",$F545="",$G545="",$H545="",$I545="",$J545="",$K545="",$L545=""),"",IF($B545="Female",1/(1+EXP(-SUMPRODUCT(Engine!$C$17250:$C$17281,INDIRECT("Coefficients!$AR$2:$AR$33")))),1/(1+EXP(-SUMPRODUCT(Engine!$C$17250:$C$17281,INDIRECT("Coefficients!$AS$2:$AS$33"))))))</f>
      </c>
      <c r="AL545" s="8">
        <f>IF(OR($B545="",$C545="",$D545="",$E545="",$F545="",$G545="",$H545="",$I545="",$J545="",$K545="",$L545=""),"",IF($B545="Female",1/(1+EXP(-SUMPRODUCT(Engine!$C$17250:$C$17281,INDIRECT("Coefficients!$AT$2:$AT$33")))),1/(1+EXP(-SUMPRODUCT(Engine!$C$17250:$C$17281,INDIRECT("Coefficients!$AU$2:$AU$33"))))))</f>
      </c>
      <c r="AM545" s="8">
        <f>IF(OR($B545="",$C545="",$D545="",$E545="",$F545="",$G545="",$H545="",$I545="",$J545="",$K545="",$L545=""),"",IF($B545="Female",1/(1+EXP(-SUMPRODUCT(Engine!$C$17250:$C$17281,INDIRECT("Coefficients!$AV$2:$AV$33")))),1/(1+EXP(-SUMPRODUCT(Engine!$C$17250:$C$17281,INDIRECT("Coefficients!$AW$2:$AW$33"))))))</f>
      </c>
      <c r="AN545" s="8">
        <f>IF(OR($B545="",$C545="",$D545="",$E545="",$F545="",$G545="",$H545="",$I545="",$J545="",$K545="",$L545=""),"",IF($B545="Female",1/(1+EXP(-SUMPRODUCT(Engine!$C$17250:$C$17281,INDIRECT("Coefficients!$AX$2:$AX$33")))),1/(1+EXP(-SUMPRODUCT(Engine!$C$17250:$C$17281,INDIRECT("Coefficients!$AY$2:$AY$33"))))))</f>
      </c>
      <c r="AO545" s="8">
        <f>IF(OR($B545="",$C545="",$D545="",$E545="",$F545="",$G545="",$H545="",$I545="",$J545="",$K545="",$L545=""),"",IF($B545="Female",1/(1+EXP(-SUMPRODUCT(Engine!$C$17250:$C$17281,INDIRECT("Coefficients!$AZ$2:$AZ$33")))),1/(1+EXP(-SUMPRODUCT(Engine!$C$17250:$C$17281,INDIRECT("Coefficients!$BA$2:$BA$33"))))))</f>
      </c>
      <c r="AP545" s="8">
        <f>IF(OR($B545="",$C545="",$D545="",$E545="",$F545="",$G545="",$H545="",$I545="",$J545="",$K545="",$L545=""),"",IF($B545="Female",1/(1+EXP(-SUMPRODUCT(Engine!$C$17250:$C$17281,INDIRECT("Coefficients!$BB$2:$BB$33")))),1/(1+EXP(-SUMPRODUCT(Engine!$C$17250:$C$17281,INDIRECT("Coefficients!$BC$2:$BC$33"))))))</f>
      </c>
      <c r="AQ545" s="8">
        <f>IF(OR($B545="",$C545="",$D545="",$E545="",$F545="",$G545="",$H545="",$I545="",$J545="",$K545="",$L545=""),"",IF($B545="Female",1/(1+EXP(-SUMPRODUCT(Engine!$C$17250:$C$17281,INDIRECT("Coefficients!$BD$2:$BD$33")))),1/(1+EXP(-SUMPRODUCT(Engine!$C$17250:$C$17281,INDIRECT("Coefficients!$BE$2:$BE$33"))))))</f>
      </c>
      <c r="AR545" s="8">
        <f>IF(OR($B545="",$C545="",$D545="",$E545="",$F545="",$G545="",$H545="",$I545="",$J545="",$K545="",$L545=""),"",IF($B545="Female",1/(1+EXP(-SUMPRODUCT(Engine!$C$17250:$C$17281,INDIRECT("Coefficients!$BF$2:$BF$33")))),1/(1+EXP(-SUMPRODUCT(Engine!$C$17250:$C$17281,INDIRECT("Coefficients!$BG$2:$BG$33"))))))</f>
      </c>
      <c r="AS545" s="8">
        <f>IF(OR($B545="",$C545="",$D545="",$E545="",$F545="",$G545="",$H545="",$I545="",$J545="",$K545="",$L545=""),"",IF($B545="Female",1/(1+EXP(-SUMPRODUCT(Engine!$C$17250:$C$17281,INDIRECT("Coefficients!$BH$2:$BH$33")))),1/(1+EXP(-SUMPRODUCT(Engine!$C$17250:$C$17281,INDIRECT("Coefficients!$BI$2:$BI$33"))))))</f>
      </c>
      <c r="AT545" s="8">
        <f>IF(OR($B545="",$C545="",$D545="",$E545="",$F545="",$G545="",$H545="",$I545="",$J545="",$K545="",$L545=""),"",IF($B545="Female",1/(1+EXP(-SUMPRODUCT(Engine!$C$17250:$C$17281,INDIRECT("Coefficients!$BJ$2:$BJ$33")))),1/(1+EXP(-SUMPRODUCT(Engine!$C$17250:$C$17281,INDIRECT("Coefficients!$BK$2:$BK$33"))))))</f>
      </c>
      <c r="AU545" s="8">
        <f>IF(OR($B545="",$C545="",$D545="",$E545="",$F545="",$G545="",$H545="",$I545="",$J545="",$K545="",$L545=""),"",IF($B545="Female",1/(1+EXP(-SUMPRODUCT(Engine!$C$17250:$C$17281,INDIRECT("Coefficients!$BL$2:$BL$33")))),1/(1+EXP(-SUMPRODUCT(Engine!$C$17250:$C$17281,INDIRECT("Coefficients!$BM$2:$BM$33"))))))</f>
      </c>
      <c r="AV545" s="8">
        <f>IF(OR($B545="",$C545="",$D545="",$E545="",$F545="",$G545="",$H545="",$I545="",$J545="",$K545="",$L545=""),"",IF($B545="Female",1/(1+EXP(-SUMPRODUCT(Engine!$C$17250:$C$17281,INDIRECT("Coefficients!$BN$2:$BN$33")))),1/(1+EXP(-SUMPRODUCT(Engine!$C$17250:$C$17281,INDIRECT("Coefficients!$BO$2:$BO$33"))))))</f>
      </c>
      <c r="AW545" s="8">
        <f>IF(OR($B545="",$C545="",$D545="",$E545="",$F545="",$G545="",$H545="",$I545="",$J545="",$K545="",$L545=""),"",IF($B545="Female",1/(1+EXP(-SUMPRODUCT(Engine!$C$17250:$C$17281,INDIRECT("Coefficients!$BP$2:$BP$33")))),1/(1+EXP(-SUMPRODUCT(Engine!$C$17250:$C$17281,INDIRECT("Coefficients!$BQ$2:$BQ$33"))))))</f>
      </c>
      <c r="AX545" s="8">
        <f>IF(OR($B545="",$C545="",$D545="",$E545="",$F545="",$G545="",$H545="",$I545="",$J545="",$K545="",$L545=""),"",IF($B545="Female",1/(1+EXP(-SUMPRODUCT(Engine!$C$17250:$C$17281,INDIRECT("Coefficients!$BR$2:$BR$33")))),1/(1+EXP(-SUMPRODUCT(Engine!$C$17250:$C$17281,INDIRECT("Coefficients!$BS$2:$BS$33"))))))</f>
      </c>
      <c r="AY545" s="8">
        <f>IF(OR($B545="",$C545="",$D545="",$E545="",$F545="",$G545="",$H545="",$I545="",$J545="",$K545="",$L545=""),"",IF($B545="Female",1/(1+EXP(-SUMPRODUCT(Engine!$C$17250:$C$17281,INDIRECT("Coefficients!$BT$2:$BT$33")))),1/(1+EXP(-SUMPRODUCT(Engine!$C$17250:$C$17281,INDIRECT("Coefficients!$BU$2:$BU$33"))))))</f>
      </c>
      <c r="AZ545" s="8">
        <f>IF(OR($B545="",$C545="",$D545="",$E545="",$F545="",$G545="",$H545="",$I545="",$J545="",$K545="",$L545=""),"",IF($B545="Female",1/(1+EXP(-SUMPRODUCT(Engine!$C$17250:$C$17281,INDIRECT("Coefficients!$BV$2:$BV$33")))),1/(1+EXP(-SUMPRODUCT(Engine!$C$17250:$C$17281,INDIRECT("Coefficients!$BW$2:$BW$33"))))))</f>
      </c>
      <c r="BA545" s="8">
        <f>IF(OR($B545="",$C545="",$D545="",$E545="",$F545="",$G545="",$H545="",$I545="",$J545="",$K545="",$L545=""),"",IF($B545="Female",1/(1+EXP(-SUMPRODUCT(Engine!$C$17250:$C$17281,INDIRECT("Coefficients!$BX$2:$BX$33")))),1/(1+EXP(-SUMPRODUCT(Engine!$C$17250:$C$17281,INDIRECT("Coefficients!$BY$2:$BY$33"))))))</f>
      </c>
      <c r="BB545" s="8">
        <f>IF(OR($B545="",$C545="",$D545="",$E545="",$F545="",$G545="",$H545="",$I545="",$J545="",$K545="",$L545=""),"",IF($B545="Female",1/(1+EXP(-SUMPRODUCT(Engine!$C$17250:$C$17281,INDIRECT("Coefficients!$BZ$2:$BZ$33")))),1/(1+EXP(-SUMPRODUCT(Engine!$C$17250:$C$17281,INDIRECT("Coefficients!$CA$2:$CA$33"))))))</f>
      </c>
      <c r="BC545" s="8">
        <f>IF(OR($B545="",$C545="",$D545="",$E545="",$F545="",$G545="",$H545="",$I545="",$J545="",$K545="",$L545=""),"",IF($B545="Female",1/(1+EXP(-SUMPRODUCT(Engine!$C$17250:$C$17281,INDIRECT("Coefficients!$CB$2:$CB$33")))),1/(1+EXP(-SUMPRODUCT(Engine!$C$17250:$C$17281,INDIRECT("Coefficients!$CC$2:$CC$33"))))))</f>
      </c>
      <c r="BD545" s="8">
        <f>IF(OR($B545="",$C545="",$D545="",$E545="",$F545="",$G545="",$H545="",$I545="",$J545="",$K545="",$L545=""),"",IF($B545="Female",1/(1+EXP(-SUMPRODUCT(Engine!$C$17250:$C$17281,INDIRECT("Coefficients!$CD$2:$CD$33")))),1/(1+EXP(-SUMPRODUCT(Engine!$C$17250:$C$17281,INDIRECT("Coefficients!$CE$2:$CE$33"))))))</f>
      </c>
      <c r="BE545" s="8">
        <f>IF(OR($B545="",$C545="",$D545="",$E545="",$F545="",$G545="",$H545="",$I545="",$J545="",$K545="",$L545=""),"",IF($B545="Female",1/(1+EXP(-SUMPRODUCT(Engine!$C$17250:$C$17281,INDIRECT("Coefficients!$CF$2:$CF$33")))),1/(1+EXP(-SUMPRODUCT(Engine!$C$17250:$C$17281,INDIRECT("Coefficients!$CG$2:$CG$33"))))))</f>
      </c>
      <c r="BF545" s="8">
        <f>IF(OR($B545="",$C545="",$D545="",$E545="",$F545="",$G545="",$H545="",$I545="",$J545="",$K545="",$L545=""),"",IF($B545="Female",1/(1+EXP(-SUMPRODUCT(Engine!$C$17250:$C$17281,INDIRECT("Coefficients!$CH$2:$CH$33")))),1/(1+EXP(-SUMPRODUCT(Engine!$C$17250:$C$17281,INDIRECT("Coefficients!$CI$2:$CI$33"))))))</f>
      </c>
      <c r="BG545" s="8">
        <f>IF(OR($B545="",$C545="",$D545="",$E545="",$F545="",$G545="",$H545="",$I545="",$J545="",$K545="",$L545=""),"",IF($B545="Female",1/(1+EXP(-SUMPRODUCT(Engine!$C$17250:$C$17281,INDIRECT("Coefficients!$CJ$2:$CJ$33")))),1/(1+EXP(-SUMPRODUCT(Engine!$C$17250:$C$17281,INDIRECT("Coefficients!$CK$2:$CK$33"))))))</f>
      </c>
      <c r="BH545" s="8">
        <f>IF(OR($B545="",$C545="",$D545="",$E545="",$F545="",$G545="",$H545="",$I545="",$J545="",$K545="",$L545=""),"",IF($B545="Female",1/(1+EXP(-SUMPRODUCT(Engine!$C$17250:$C$17281,INDIRECT("Coefficients!$CL$2:$CL$33")))),1/(1+EXP(-SUMPRODUCT(Engine!$C$17250:$C$17281,INDIRECT("Coefficients!$CM$2:$CM$33"))))))</f>
      </c>
      <c r="BI545" s="8">
        <f>IF(OR($B545="",$C545="",$D545="",$E545="",$F545="",$G545="",$H545="",$I545="",$J545="",$K545="",$L545=""),"",IF($B545="Female",1/(1+EXP(-SUMPRODUCT(Engine!$C$17250:$C$17281,INDIRECT("Coefficients!$CN$2:$CN$33")))),1/(1+EXP(-SUMPRODUCT(Engine!$C$17250:$C$17281,INDIRECT("Coefficients!$CO$2:$CO$33"))))))</f>
      </c>
      <c r="BJ545" s="8">
        <f>IF(OR($B545="",$C545="",$D545="",$E545="",$F545="",$G545="",$H545="",$I545="",$J545="",$K545="",$L545=""),"",IF($B545="Female",1/(1+EXP(-SUMPRODUCT(Engine!$C$17250:$C$17281,INDIRECT("Coefficients!$CP$2:$CP$33")))),1/(1+EXP(-SUMPRODUCT(Engine!$C$17250:$C$17281,INDIRECT("Coefficients!$CQ$2:$CQ$33"))))))</f>
      </c>
      <c r="BK545" s="8">
        <f>IF(OR($B545="",$C545="",$D545="",$E545="",$F545="",$G545="",$H545="",$I545="",$J545="",$K545="",$L545=""),"",IF($B545="Female",1/(1+EXP(-SUMPRODUCT(Engine!$C$17250:$C$17281,INDIRECT("Coefficients!$CR$2:$CR$33")))),1/(1+EXP(-SUMPRODUCT(Engine!$C$17250:$C$17281,INDIRECT("Coefficients!$CS$2:$CS$33"))))))</f>
      </c>
      <c r="BL545" s="8">
        <f>IF(OR($B545="",$C545="",$D545="",$E545="",$F545="",$G545="",$H545="",$I545="",$J545="",$K545="",$L545=""),"",IF($B545="Female",1/(1+EXP(-SUMPRODUCT(Engine!$C$17250:$C$17281,INDIRECT("Coefficients!$CT$2:$CT$33")))),1/(1+EXP(-SUMPRODUCT(Engine!$C$17250:$C$17281,INDIRECT("Coefficients!$CU$2:$CU$33"))))))</f>
      </c>
      <c r="BM545" s="8">
        <f>IF(OR($B545="",$C545="",$D545="",$E545="",$F545="",$G545="",$H545="",$I545="",$J545="",$K545="",$L545=""),"",IF($B545="Female",1/(1+EXP(-SUMPRODUCT(Engine!$C$17250:$C$17281,INDIRECT("Coefficients!$CV$2:$CV$33")))),1/(1+EXP(-SUMPRODUCT(Engine!$C$17250:$C$17281,INDIRECT("Coefficients!$CW$2:$CW$33"))))))</f>
      </c>
    </row>
    <row r="546" spans="1:65" x14ac:dyDescent="0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8">
        <f>IF(OR($B546="",$C546="",$D546="",$E546="",$F546="",$G546="",$H546="",$I546="",$J546="",$K546="",$L546=""),"",IF($B546="Female",1/(1+EXP(-SUMPRODUCT(Engine!$C$17282:$C$17313,INDIRECT("Coefficients!$B$2:$B$33")))),1/(1+EXP(-SUMPRODUCT(Engine!$C$17282:$C$17313,INDIRECT("Coefficients!$C$2:$C$33"))))))</f>
      </c>
      <c r="Q546" s="8">
        <f>IF(OR($B546="",$C546="",$D546="",$E546="",$F546="",$G546="",$H546="",$I546="",$J546="",$K546="",$L546=""),"",IF($B546="Female",1/(1+EXP(-SUMPRODUCT(Engine!$C$17282:$C$17313,INDIRECT("Coefficients!$D$2:$D$33")))),1/(1+EXP(-SUMPRODUCT(Engine!$C$17282:$C$17313,INDIRECT("Coefficients!$E$2:$E$33"))))))</f>
      </c>
      <c r="R546" s="8">
        <f>IF(OR($B546="",$C546="",$D546="",$E546="",$F546="",$G546="",$H546="",$I546="",$J546="",$K546="",$L546=""),"",IF($B546="Female",1/(1+EXP(-SUMPRODUCT(Engine!$C$17282:$C$17313,INDIRECT("Coefficients!$F$2:$F$33")))),1/(1+EXP(-SUMPRODUCT(Engine!$C$17282:$C$17313,INDIRECT("Coefficients!$G$2:$G$33"))))))</f>
      </c>
      <c r="S546" s="8">
        <f>IF(OR($B546="",$C546="",$D546="",$E546="",$F546="",$G546="",$H546="",$I546="",$J546="",$K546="",$L546=""),"",IF($B546="Female",1/(1+EXP(-SUMPRODUCT(Engine!$C$17282:$C$17313,INDIRECT("Coefficients!$H$2:$H$33")))),1/(1+EXP(-SUMPRODUCT(Engine!$C$17282:$C$17313,INDIRECT("Coefficients!$I$2:$I$33"))))))</f>
      </c>
      <c r="T546" s="8">
        <f>IF(OR($B546="",$C546="",$D546="",$E546="",$F546="",$G546="",$H546="",$I546="",$J546="",$K546="",$L546=""),"",IF($B546="Female",1/(1+EXP(-SUMPRODUCT(Engine!$C$17282:$C$17313,INDIRECT("Coefficients!$J$2:$J$33")))),1/(1+EXP(-SUMPRODUCT(Engine!$C$17282:$C$17313,INDIRECT("Coefficients!$K$2:$K$33"))))))</f>
      </c>
      <c r="U546" s="8">
        <f>IF(OR($B546="",$C546="",$D546="",$E546="",$F546="",$G546="",$H546="",$I546="",$J546="",$K546="",$L546=""),"",IF($B546="Female",1/(1+EXP(-SUMPRODUCT(Engine!$C$17282:$C$17313,INDIRECT("Coefficients!$L$2:$L$33")))),1/(1+EXP(-SUMPRODUCT(Engine!$C$17282:$C$17313,INDIRECT("Coefficients!$M$2:$M$33"))))))</f>
      </c>
      <c r="V546" s="8">
        <f>IF(OR($B546="",$C546="",$D546="",$E546="",$F546="",$G546="",$H546="",$I546="",$J546="",$K546="",$L546=""),"",IF($B546="Female",1/(1+EXP(-SUMPRODUCT(Engine!$C$17282:$C$17313,INDIRECT("Coefficients!$N$2:$N$33")))),1/(1+EXP(-SUMPRODUCT(Engine!$C$17282:$C$17313,INDIRECT("Coefficients!$O$2:$O$33"))))))</f>
      </c>
      <c r="W546" s="8">
        <f>IF(OR($B546="",$C546="",$D546="",$E546="",$F546="",$G546="",$H546="",$I546="",$J546="",$K546="",$L546=""),"",IF($B546="Female",1/(1+EXP(-SUMPRODUCT(Engine!$C$17282:$C$17313,INDIRECT("Coefficients!$P$2:$P$33")))),1/(1+EXP(-SUMPRODUCT(Engine!$C$17282:$C$17313,INDIRECT("Coefficients!$Q$2:$Q$33"))))))</f>
      </c>
      <c r="X546" s="8">
        <f>IF(OR($B546="",$C546="",$D546="",$E546="",$F546="",$G546="",$H546="",$I546="",$J546="",$K546="",$L546=""),"",IF($B546="Female",1/(1+EXP(-SUMPRODUCT(Engine!$C$17282:$C$17313,INDIRECT("Coefficients!$R$2:$R$33")))),1/(1+EXP(-SUMPRODUCT(Engine!$C$17282:$C$17313,INDIRECT("Coefficients!$S$2:$S$33"))))))</f>
      </c>
      <c r="Y546" s="8">
        <f>IF(OR($B546="",$C546="",$D546="",$E546="",$F546="",$G546="",$H546="",$I546="",$J546="",$K546="",$L546=""),"",IF($B546="Female",1/(1+EXP(-SUMPRODUCT(Engine!$C$17282:$C$17313,INDIRECT("Coefficients!$T$2:$T$33")))),1/(1+EXP(-SUMPRODUCT(Engine!$C$17282:$C$17313,INDIRECT("Coefficients!$U$2:$U$33"))))))</f>
      </c>
      <c r="Z546" s="8">
        <f>IF(OR($B546="",$C546="",$D546="",$E546="",$F546="",$G546="",$H546="",$I546="",$J546="",$K546="",$L546=""),"",IF($B546="Female",1/(1+EXP(-SUMPRODUCT(Engine!$C$17282:$C$17313,INDIRECT("Coefficients!$V$2:$V$33")))),1/(1+EXP(-SUMPRODUCT(Engine!$C$17282:$C$17313,INDIRECT("Coefficients!$W$2:$W$33"))))))</f>
      </c>
      <c r="AA546" s="8">
        <f>IF(OR($B546="",$C546="",$D546="",$E546="",$F546="",$G546="",$H546="",$I546="",$J546="",$K546="",$L546=""),"",IF($B546="Female",1/(1+EXP(-SUMPRODUCT(Engine!$C$17282:$C$17313,INDIRECT("Coefficients!$X$2:$X$33")))),1/(1+EXP(-SUMPRODUCT(Engine!$C$17282:$C$17313,INDIRECT("Coefficients!$Y$2:$Y$33"))))))</f>
      </c>
      <c r="AB546" s="8">
        <f>IF(OR($B546="",$C546="",$D546="",$E546="",$F546="",$G546="",$H546="",$I546="",$J546="",$K546="",$L546=""),"",IF($B546="Female",1/(1+EXP(-SUMPRODUCT(Engine!$C$17282:$C$17313,INDIRECT("Coefficients!$Z$2:$Z$33")))),1/(1+EXP(-SUMPRODUCT(Engine!$C$17282:$C$17313,INDIRECT("Coefficients!$AA$2:$AA$33"))))))</f>
      </c>
      <c r="AC546" s="8">
        <f>IF(OR($B546="",$C546="",$D546="",$E546="",$F546="",$G546="",$H546="",$I546="",$J546="",$K546="",$L546=""),"",IF($B546="Female",1/(1+EXP(-SUMPRODUCT(Engine!$C$17282:$C$17313,INDIRECT("Coefficients!$AB$2:$AB$33")))),1/(1+EXP(-SUMPRODUCT(Engine!$C$17282:$C$17313,INDIRECT("Coefficients!$AC$2:$AC$33"))))))</f>
      </c>
      <c r="AD546" s="8">
        <f>IF(OR($B546="",$C546="",$D546="",$E546="",$F546="",$G546="",$H546="",$I546="",$J546="",$K546="",$L546=""),"",IF($B546="Female",1/(1+EXP(-SUMPRODUCT(Engine!$C$17282:$C$17313,INDIRECT("Coefficients!$AD$2:$AD$33")))),1/(1+EXP(-SUMPRODUCT(Engine!$C$17282:$C$17313,INDIRECT("Coefficients!$AE$2:$AE$33"))))))</f>
      </c>
      <c r="AE546" s="8">
        <f>IF(OR($B546="",$C546="",$D546="",$E546="",$F546="",$G546="",$H546="",$I546="",$J546="",$K546="",$L546=""),"",IF($B546="Female",1/(1+EXP(-SUMPRODUCT(Engine!$C$17282:$C$17313,INDIRECT("Coefficients!$AF$2:$AF$33")))),1/(1+EXP(-SUMPRODUCT(Engine!$C$17282:$C$17313,INDIRECT("Coefficients!$AG$2:$AG$33"))))))</f>
      </c>
      <c r="AF546" s="8">
        <f>IF(OR($B546="",$C546="",$D546="",$E546="",$F546="",$G546="",$H546="",$I546="",$J546="",$K546="",$L546=""),"",IF($B546="Female",1/(1+EXP(-SUMPRODUCT(Engine!$C$17282:$C$17313,INDIRECT("Coefficients!$AH$2:$AH$33")))),1/(1+EXP(-SUMPRODUCT(Engine!$C$17282:$C$17313,INDIRECT("Coefficients!$AI$2:$AI$33"))))))</f>
      </c>
      <c r="AG546" s="8">
        <f>IF(OR($B546="",$C546="",$D546="",$E546="",$F546="",$G546="",$H546="",$I546="",$J546="",$K546="",$L546=""),"",IF($B546="Female",1/(1+EXP(-SUMPRODUCT(Engine!$C$17282:$C$17313,INDIRECT("Coefficients!$AJ$2:$AJ$33")))),1/(1+EXP(-SUMPRODUCT(Engine!$C$17282:$C$17313,INDIRECT("Coefficients!$AK$2:$AK$33"))))))</f>
      </c>
      <c r="AH546" s="8">
        <f>IF(OR($B546="",$C546="",$D546="",$E546="",$F546="",$G546="",$H546="",$I546="",$J546="",$K546="",$L546=""),"",IF($B546="Female",1/(1+EXP(-SUMPRODUCT(Engine!$C$17282:$C$17313,INDIRECT("Coefficients!$AL$2:$AL$33")))),1/(1+EXP(-SUMPRODUCT(Engine!$C$17282:$C$17313,INDIRECT("Coefficients!$AM$2:$AM$33"))))))</f>
      </c>
      <c r="AI546" s="8">
        <f>IF(OR($B546="",$C546="",$D546="",$E546="",$F546="",$G546="",$H546="",$I546="",$J546="",$K546="",$L546=""),"",IF($B546="Female",1/(1+EXP(-SUMPRODUCT(Engine!$C$17282:$C$17313,INDIRECT("Coefficients!$AN$2:$AN$33")))),1/(1+EXP(-SUMPRODUCT(Engine!$C$17282:$C$17313,INDIRECT("Coefficients!$AO$2:$AO$33"))))))</f>
      </c>
      <c r="AJ546" s="8">
        <f>IF(OR($B546="",$C546="",$D546="",$E546="",$F546="",$G546="",$H546="",$I546="",$J546="",$K546="",$L546=""),"",IF($B546="Female",1/(1+EXP(-SUMPRODUCT(Engine!$C$17282:$C$17313,INDIRECT("Coefficients!$AP$2:$AP$33")))),1/(1+EXP(-SUMPRODUCT(Engine!$C$17282:$C$17313,INDIRECT("Coefficients!$AQ$2:$AQ$33"))))))</f>
      </c>
      <c r="AK546" s="8">
        <f>IF(OR($B546="",$C546="",$D546="",$E546="",$F546="",$G546="",$H546="",$I546="",$J546="",$K546="",$L546=""),"",IF($B546="Female",1/(1+EXP(-SUMPRODUCT(Engine!$C$17282:$C$17313,INDIRECT("Coefficients!$AR$2:$AR$33")))),1/(1+EXP(-SUMPRODUCT(Engine!$C$17282:$C$17313,INDIRECT("Coefficients!$AS$2:$AS$33"))))))</f>
      </c>
      <c r="AL546" s="8">
        <f>IF(OR($B546="",$C546="",$D546="",$E546="",$F546="",$G546="",$H546="",$I546="",$J546="",$K546="",$L546=""),"",IF($B546="Female",1/(1+EXP(-SUMPRODUCT(Engine!$C$17282:$C$17313,INDIRECT("Coefficients!$AT$2:$AT$33")))),1/(1+EXP(-SUMPRODUCT(Engine!$C$17282:$C$17313,INDIRECT("Coefficients!$AU$2:$AU$33"))))))</f>
      </c>
      <c r="AM546" s="8">
        <f>IF(OR($B546="",$C546="",$D546="",$E546="",$F546="",$G546="",$H546="",$I546="",$J546="",$K546="",$L546=""),"",IF($B546="Female",1/(1+EXP(-SUMPRODUCT(Engine!$C$17282:$C$17313,INDIRECT("Coefficients!$AV$2:$AV$33")))),1/(1+EXP(-SUMPRODUCT(Engine!$C$17282:$C$17313,INDIRECT("Coefficients!$AW$2:$AW$33"))))))</f>
      </c>
      <c r="AN546" s="8">
        <f>IF(OR($B546="",$C546="",$D546="",$E546="",$F546="",$G546="",$H546="",$I546="",$J546="",$K546="",$L546=""),"",IF($B546="Female",1/(1+EXP(-SUMPRODUCT(Engine!$C$17282:$C$17313,INDIRECT("Coefficients!$AX$2:$AX$33")))),1/(1+EXP(-SUMPRODUCT(Engine!$C$17282:$C$17313,INDIRECT("Coefficients!$AY$2:$AY$33"))))))</f>
      </c>
      <c r="AO546" s="8">
        <f>IF(OR($B546="",$C546="",$D546="",$E546="",$F546="",$G546="",$H546="",$I546="",$J546="",$K546="",$L546=""),"",IF($B546="Female",1/(1+EXP(-SUMPRODUCT(Engine!$C$17282:$C$17313,INDIRECT("Coefficients!$AZ$2:$AZ$33")))),1/(1+EXP(-SUMPRODUCT(Engine!$C$17282:$C$17313,INDIRECT("Coefficients!$BA$2:$BA$33"))))))</f>
      </c>
      <c r="AP546" s="8">
        <f>IF(OR($B546="",$C546="",$D546="",$E546="",$F546="",$G546="",$H546="",$I546="",$J546="",$K546="",$L546=""),"",IF($B546="Female",1/(1+EXP(-SUMPRODUCT(Engine!$C$17282:$C$17313,INDIRECT("Coefficients!$BB$2:$BB$33")))),1/(1+EXP(-SUMPRODUCT(Engine!$C$17282:$C$17313,INDIRECT("Coefficients!$BC$2:$BC$33"))))))</f>
      </c>
      <c r="AQ546" s="8">
        <f>IF(OR($B546="",$C546="",$D546="",$E546="",$F546="",$G546="",$H546="",$I546="",$J546="",$K546="",$L546=""),"",IF($B546="Female",1/(1+EXP(-SUMPRODUCT(Engine!$C$17282:$C$17313,INDIRECT("Coefficients!$BD$2:$BD$33")))),1/(1+EXP(-SUMPRODUCT(Engine!$C$17282:$C$17313,INDIRECT("Coefficients!$BE$2:$BE$33"))))))</f>
      </c>
      <c r="AR546" s="8">
        <f>IF(OR($B546="",$C546="",$D546="",$E546="",$F546="",$G546="",$H546="",$I546="",$J546="",$K546="",$L546=""),"",IF($B546="Female",1/(1+EXP(-SUMPRODUCT(Engine!$C$17282:$C$17313,INDIRECT("Coefficients!$BF$2:$BF$33")))),1/(1+EXP(-SUMPRODUCT(Engine!$C$17282:$C$17313,INDIRECT("Coefficients!$BG$2:$BG$33"))))))</f>
      </c>
      <c r="AS546" s="8">
        <f>IF(OR($B546="",$C546="",$D546="",$E546="",$F546="",$G546="",$H546="",$I546="",$J546="",$K546="",$L546=""),"",IF($B546="Female",1/(1+EXP(-SUMPRODUCT(Engine!$C$17282:$C$17313,INDIRECT("Coefficients!$BH$2:$BH$33")))),1/(1+EXP(-SUMPRODUCT(Engine!$C$17282:$C$17313,INDIRECT("Coefficients!$BI$2:$BI$33"))))))</f>
      </c>
      <c r="AT546" s="8">
        <f>IF(OR($B546="",$C546="",$D546="",$E546="",$F546="",$G546="",$H546="",$I546="",$J546="",$K546="",$L546=""),"",IF($B546="Female",1/(1+EXP(-SUMPRODUCT(Engine!$C$17282:$C$17313,INDIRECT("Coefficients!$BJ$2:$BJ$33")))),1/(1+EXP(-SUMPRODUCT(Engine!$C$17282:$C$17313,INDIRECT("Coefficients!$BK$2:$BK$33"))))))</f>
      </c>
      <c r="AU546" s="8">
        <f>IF(OR($B546="",$C546="",$D546="",$E546="",$F546="",$G546="",$H546="",$I546="",$J546="",$K546="",$L546=""),"",IF($B546="Female",1/(1+EXP(-SUMPRODUCT(Engine!$C$17282:$C$17313,INDIRECT("Coefficients!$BL$2:$BL$33")))),1/(1+EXP(-SUMPRODUCT(Engine!$C$17282:$C$17313,INDIRECT("Coefficients!$BM$2:$BM$33"))))))</f>
      </c>
      <c r="AV546" s="8">
        <f>IF(OR($B546="",$C546="",$D546="",$E546="",$F546="",$G546="",$H546="",$I546="",$J546="",$K546="",$L546=""),"",IF($B546="Female",1/(1+EXP(-SUMPRODUCT(Engine!$C$17282:$C$17313,INDIRECT("Coefficients!$BN$2:$BN$33")))),1/(1+EXP(-SUMPRODUCT(Engine!$C$17282:$C$17313,INDIRECT("Coefficients!$BO$2:$BO$33"))))))</f>
      </c>
      <c r="AW546" s="8">
        <f>IF(OR($B546="",$C546="",$D546="",$E546="",$F546="",$G546="",$H546="",$I546="",$J546="",$K546="",$L546=""),"",IF($B546="Female",1/(1+EXP(-SUMPRODUCT(Engine!$C$17282:$C$17313,INDIRECT("Coefficients!$BP$2:$BP$33")))),1/(1+EXP(-SUMPRODUCT(Engine!$C$17282:$C$17313,INDIRECT("Coefficients!$BQ$2:$BQ$33"))))))</f>
      </c>
      <c r="AX546" s="8">
        <f>IF(OR($B546="",$C546="",$D546="",$E546="",$F546="",$G546="",$H546="",$I546="",$J546="",$K546="",$L546=""),"",IF($B546="Female",1/(1+EXP(-SUMPRODUCT(Engine!$C$17282:$C$17313,INDIRECT("Coefficients!$BR$2:$BR$33")))),1/(1+EXP(-SUMPRODUCT(Engine!$C$17282:$C$17313,INDIRECT("Coefficients!$BS$2:$BS$33"))))))</f>
      </c>
      <c r="AY546" s="8">
        <f>IF(OR($B546="",$C546="",$D546="",$E546="",$F546="",$G546="",$H546="",$I546="",$J546="",$K546="",$L546=""),"",IF($B546="Female",1/(1+EXP(-SUMPRODUCT(Engine!$C$17282:$C$17313,INDIRECT("Coefficients!$BT$2:$BT$33")))),1/(1+EXP(-SUMPRODUCT(Engine!$C$17282:$C$17313,INDIRECT("Coefficients!$BU$2:$BU$33"))))))</f>
      </c>
      <c r="AZ546" s="8">
        <f>IF(OR($B546="",$C546="",$D546="",$E546="",$F546="",$G546="",$H546="",$I546="",$J546="",$K546="",$L546=""),"",IF($B546="Female",1/(1+EXP(-SUMPRODUCT(Engine!$C$17282:$C$17313,INDIRECT("Coefficients!$BV$2:$BV$33")))),1/(1+EXP(-SUMPRODUCT(Engine!$C$17282:$C$17313,INDIRECT("Coefficients!$BW$2:$BW$33"))))))</f>
      </c>
      <c r="BA546" s="8">
        <f>IF(OR($B546="",$C546="",$D546="",$E546="",$F546="",$G546="",$H546="",$I546="",$J546="",$K546="",$L546=""),"",IF($B546="Female",1/(1+EXP(-SUMPRODUCT(Engine!$C$17282:$C$17313,INDIRECT("Coefficients!$BX$2:$BX$33")))),1/(1+EXP(-SUMPRODUCT(Engine!$C$17282:$C$17313,INDIRECT("Coefficients!$BY$2:$BY$33"))))))</f>
      </c>
      <c r="BB546" s="8">
        <f>IF(OR($B546="",$C546="",$D546="",$E546="",$F546="",$G546="",$H546="",$I546="",$J546="",$K546="",$L546=""),"",IF($B546="Female",1/(1+EXP(-SUMPRODUCT(Engine!$C$17282:$C$17313,INDIRECT("Coefficients!$BZ$2:$BZ$33")))),1/(1+EXP(-SUMPRODUCT(Engine!$C$17282:$C$17313,INDIRECT("Coefficients!$CA$2:$CA$33"))))))</f>
      </c>
      <c r="BC546" s="8">
        <f>IF(OR($B546="",$C546="",$D546="",$E546="",$F546="",$G546="",$H546="",$I546="",$J546="",$K546="",$L546=""),"",IF($B546="Female",1/(1+EXP(-SUMPRODUCT(Engine!$C$17282:$C$17313,INDIRECT("Coefficients!$CB$2:$CB$33")))),1/(1+EXP(-SUMPRODUCT(Engine!$C$17282:$C$17313,INDIRECT("Coefficients!$CC$2:$CC$33"))))))</f>
      </c>
      <c r="BD546" s="8">
        <f>IF(OR($B546="",$C546="",$D546="",$E546="",$F546="",$G546="",$H546="",$I546="",$J546="",$K546="",$L546=""),"",IF($B546="Female",1/(1+EXP(-SUMPRODUCT(Engine!$C$17282:$C$17313,INDIRECT("Coefficients!$CD$2:$CD$33")))),1/(1+EXP(-SUMPRODUCT(Engine!$C$17282:$C$17313,INDIRECT("Coefficients!$CE$2:$CE$33"))))))</f>
      </c>
      <c r="BE546" s="8">
        <f>IF(OR($B546="",$C546="",$D546="",$E546="",$F546="",$G546="",$H546="",$I546="",$J546="",$K546="",$L546=""),"",IF($B546="Female",1/(1+EXP(-SUMPRODUCT(Engine!$C$17282:$C$17313,INDIRECT("Coefficients!$CF$2:$CF$33")))),1/(1+EXP(-SUMPRODUCT(Engine!$C$17282:$C$17313,INDIRECT("Coefficients!$CG$2:$CG$33"))))))</f>
      </c>
      <c r="BF546" s="8">
        <f>IF(OR($B546="",$C546="",$D546="",$E546="",$F546="",$G546="",$H546="",$I546="",$J546="",$K546="",$L546=""),"",IF($B546="Female",1/(1+EXP(-SUMPRODUCT(Engine!$C$17282:$C$17313,INDIRECT("Coefficients!$CH$2:$CH$33")))),1/(1+EXP(-SUMPRODUCT(Engine!$C$17282:$C$17313,INDIRECT("Coefficients!$CI$2:$CI$33"))))))</f>
      </c>
      <c r="BG546" s="8">
        <f>IF(OR($B546="",$C546="",$D546="",$E546="",$F546="",$G546="",$H546="",$I546="",$J546="",$K546="",$L546=""),"",IF($B546="Female",1/(1+EXP(-SUMPRODUCT(Engine!$C$17282:$C$17313,INDIRECT("Coefficients!$CJ$2:$CJ$33")))),1/(1+EXP(-SUMPRODUCT(Engine!$C$17282:$C$17313,INDIRECT("Coefficients!$CK$2:$CK$33"))))))</f>
      </c>
      <c r="BH546" s="8">
        <f>IF(OR($B546="",$C546="",$D546="",$E546="",$F546="",$G546="",$H546="",$I546="",$J546="",$K546="",$L546=""),"",IF($B546="Female",1/(1+EXP(-SUMPRODUCT(Engine!$C$17282:$C$17313,INDIRECT("Coefficients!$CL$2:$CL$33")))),1/(1+EXP(-SUMPRODUCT(Engine!$C$17282:$C$17313,INDIRECT("Coefficients!$CM$2:$CM$33"))))))</f>
      </c>
      <c r="BI546" s="8">
        <f>IF(OR($B546="",$C546="",$D546="",$E546="",$F546="",$G546="",$H546="",$I546="",$J546="",$K546="",$L546=""),"",IF($B546="Female",1/(1+EXP(-SUMPRODUCT(Engine!$C$17282:$C$17313,INDIRECT("Coefficients!$CN$2:$CN$33")))),1/(1+EXP(-SUMPRODUCT(Engine!$C$17282:$C$17313,INDIRECT("Coefficients!$CO$2:$CO$33"))))))</f>
      </c>
      <c r="BJ546" s="8">
        <f>IF(OR($B546="",$C546="",$D546="",$E546="",$F546="",$G546="",$H546="",$I546="",$J546="",$K546="",$L546=""),"",IF($B546="Female",1/(1+EXP(-SUMPRODUCT(Engine!$C$17282:$C$17313,INDIRECT("Coefficients!$CP$2:$CP$33")))),1/(1+EXP(-SUMPRODUCT(Engine!$C$17282:$C$17313,INDIRECT("Coefficients!$CQ$2:$CQ$33"))))))</f>
      </c>
      <c r="BK546" s="8">
        <f>IF(OR($B546="",$C546="",$D546="",$E546="",$F546="",$G546="",$H546="",$I546="",$J546="",$K546="",$L546=""),"",IF($B546="Female",1/(1+EXP(-SUMPRODUCT(Engine!$C$17282:$C$17313,INDIRECT("Coefficients!$CR$2:$CR$33")))),1/(1+EXP(-SUMPRODUCT(Engine!$C$17282:$C$17313,INDIRECT("Coefficients!$CS$2:$CS$33"))))))</f>
      </c>
      <c r="BL546" s="8">
        <f>IF(OR($B546="",$C546="",$D546="",$E546="",$F546="",$G546="",$H546="",$I546="",$J546="",$K546="",$L546=""),"",IF($B546="Female",1/(1+EXP(-SUMPRODUCT(Engine!$C$17282:$C$17313,INDIRECT("Coefficients!$CT$2:$CT$33")))),1/(1+EXP(-SUMPRODUCT(Engine!$C$17282:$C$17313,INDIRECT("Coefficients!$CU$2:$CU$33"))))))</f>
      </c>
      <c r="BM546" s="8">
        <f>IF(OR($B546="",$C546="",$D546="",$E546="",$F546="",$G546="",$H546="",$I546="",$J546="",$K546="",$L546=""),"",IF($B546="Female",1/(1+EXP(-SUMPRODUCT(Engine!$C$17282:$C$17313,INDIRECT("Coefficients!$CV$2:$CV$33")))),1/(1+EXP(-SUMPRODUCT(Engine!$C$17282:$C$17313,INDIRECT("Coefficients!$CW$2:$CW$33"))))))</f>
      </c>
    </row>
    <row r="547" spans="1:65" x14ac:dyDescent="0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8">
        <f>IF(OR($B547="",$C547="",$D547="",$E547="",$F547="",$G547="",$H547="",$I547="",$J547="",$K547="",$L547=""),"",IF($B547="Female",1/(1+EXP(-SUMPRODUCT(Engine!$C$17314:$C$17345,INDIRECT("Coefficients!$B$2:$B$33")))),1/(1+EXP(-SUMPRODUCT(Engine!$C$17314:$C$17345,INDIRECT("Coefficients!$C$2:$C$33"))))))</f>
      </c>
      <c r="Q547" s="8">
        <f>IF(OR($B547="",$C547="",$D547="",$E547="",$F547="",$G547="",$H547="",$I547="",$J547="",$K547="",$L547=""),"",IF($B547="Female",1/(1+EXP(-SUMPRODUCT(Engine!$C$17314:$C$17345,INDIRECT("Coefficients!$D$2:$D$33")))),1/(1+EXP(-SUMPRODUCT(Engine!$C$17314:$C$17345,INDIRECT("Coefficients!$E$2:$E$33"))))))</f>
      </c>
      <c r="R547" s="8">
        <f>IF(OR($B547="",$C547="",$D547="",$E547="",$F547="",$G547="",$H547="",$I547="",$J547="",$K547="",$L547=""),"",IF($B547="Female",1/(1+EXP(-SUMPRODUCT(Engine!$C$17314:$C$17345,INDIRECT("Coefficients!$F$2:$F$33")))),1/(1+EXP(-SUMPRODUCT(Engine!$C$17314:$C$17345,INDIRECT("Coefficients!$G$2:$G$33"))))))</f>
      </c>
      <c r="S547" s="8">
        <f>IF(OR($B547="",$C547="",$D547="",$E547="",$F547="",$G547="",$H547="",$I547="",$J547="",$K547="",$L547=""),"",IF($B547="Female",1/(1+EXP(-SUMPRODUCT(Engine!$C$17314:$C$17345,INDIRECT("Coefficients!$H$2:$H$33")))),1/(1+EXP(-SUMPRODUCT(Engine!$C$17314:$C$17345,INDIRECT("Coefficients!$I$2:$I$33"))))))</f>
      </c>
      <c r="T547" s="8">
        <f>IF(OR($B547="",$C547="",$D547="",$E547="",$F547="",$G547="",$H547="",$I547="",$J547="",$K547="",$L547=""),"",IF($B547="Female",1/(1+EXP(-SUMPRODUCT(Engine!$C$17314:$C$17345,INDIRECT("Coefficients!$J$2:$J$33")))),1/(1+EXP(-SUMPRODUCT(Engine!$C$17314:$C$17345,INDIRECT("Coefficients!$K$2:$K$33"))))))</f>
      </c>
      <c r="U547" s="8">
        <f>IF(OR($B547="",$C547="",$D547="",$E547="",$F547="",$G547="",$H547="",$I547="",$J547="",$K547="",$L547=""),"",IF($B547="Female",1/(1+EXP(-SUMPRODUCT(Engine!$C$17314:$C$17345,INDIRECT("Coefficients!$L$2:$L$33")))),1/(1+EXP(-SUMPRODUCT(Engine!$C$17314:$C$17345,INDIRECT("Coefficients!$M$2:$M$33"))))))</f>
      </c>
      <c r="V547" s="8">
        <f>IF(OR($B547="",$C547="",$D547="",$E547="",$F547="",$G547="",$H547="",$I547="",$J547="",$K547="",$L547=""),"",IF($B547="Female",1/(1+EXP(-SUMPRODUCT(Engine!$C$17314:$C$17345,INDIRECT("Coefficients!$N$2:$N$33")))),1/(1+EXP(-SUMPRODUCT(Engine!$C$17314:$C$17345,INDIRECT("Coefficients!$O$2:$O$33"))))))</f>
      </c>
      <c r="W547" s="8">
        <f>IF(OR($B547="",$C547="",$D547="",$E547="",$F547="",$G547="",$H547="",$I547="",$J547="",$K547="",$L547=""),"",IF($B547="Female",1/(1+EXP(-SUMPRODUCT(Engine!$C$17314:$C$17345,INDIRECT("Coefficients!$P$2:$P$33")))),1/(1+EXP(-SUMPRODUCT(Engine!$C$17314:$C$17345,INDIRECT("Coefficients!$Q$2:$Q$33"))))))</f>
      </c>
      <c r="X547" s="8">
        <f>IF(OR($B547="",$C547="",$D547="",$E547="",$F547="",$G547="",$H547="",$I547="",$J547="",$K547="",$L547=""),"",IF($B547="Female",1/(1+EXP(-SUMPRODUCT(Engine!$C$17314:$C$17345,INDIRECT("Coefficients!$R$2:$R$33")))),1/(1+EXP(-SUMPRODUCT(Engine!$C$17314:$C$17345,INDIRECT("Coefficients!$S$2:$S$33"))))))</f>
      </c>
      <c r="Y547" s="8">
        <f>IF(OR($B547="",$C547="",$D547="",$E547="",$F547="",$G547="",$H547="",$I547="",$J547="",$K547="",$L547=""),"",IF($B547="Female",1/(1+EXP(-SUMPRODUCT(Engine!$C$17314:$C$17345,INDIRECT("Coefficients!$T$2:$T$33")))),1/(1+EXP(-SUMPRODUCT(Engine!$C$17314:$C$17345,INDIRECT("Coefficients!$U$2:$U$33"))))))</f>
      </c>
      <c r="Z547" s="8">
        <f>IF(OR($B547="",$C547="",$D547="",$E547="",$F547="",$G547="",$H547="",$I547="",$J547="",$K547="",$L547=""),"",IF($B547="Female",1/(1+EXP(-SUMPRODUCT(Engine!$C$17314:$C$17345,INDIRECT("Coefficients!$V$2:$V$33")))),1/(1+EXP(-SUMPRODUCT(Engine!$C$17314:$C$17345,INDIRECT("Coefficients!$W$2:$W$33"))))))</f>
      </c>
      <c r="AA547" s="8">
        <f>IF(OR($B547="",$C547="",$D547="",$E547="",$F547="",$G547="",$H547="",$I547="",$J547="",$K547="",$L547=""),"",IF($B547="Female",1/(1+EXP(-SUMPRODUCT(Engine!$C$17314:$C$17345,INDIRECT("Coefficients!$X$2:$X$33")))),1/(1+EXP(-SUMPRODUCT(Engine!$C$17314:$C$17345,INDIRECT("Coefficients!$Y$2:$Y$33"))))))</f>
      </c>
      <c r="AB547" s="8">
        <f>IF(OR($B547="",$C547="",$D547="",$E547="",$F547="",$G547="",$H547="",$I547="",$J547="",$K547="",$L547=""),"",IF($B547="Female",1/(1+EXP(-SUMPRODUCT(Engine!$C$17314:$C$17345,INDIRECT("Coefficients!$Z$2:$Z$33")))),1/(1+EXP(-SUMPRODUCT(Engine!$C$17314:$C$17345,INDIRECT("Coefficients!$AA$2:$AA$33"))))))</f>
      </c>
      <c r="AC547" s="8">
        <f>IF(OR($B547="",$C547="",$D547="",$E547="",$F547="",$G547="",$H547="",$I547="",$J547="",$K547="",$L547=""),"",IF($B547="Female",1/(1+EXP(-SUMPRODUCT(Engine!$C$17314:$C$17345,INDIRECT("Coefficients!$AB$2:$AB$33")))),1/(1+EXP(-SUMPRODUCT(Engine!$C$17314:$C$17345,INDIRECT("Coefficients!$AC$2:$AC$33"))))))</f>
      </c>
      <c r="AD547" s="8">
        <f>IF(OR($B547="",$C547="",$D547="",$E547="",$F547="",$G547="",$H547="",$I547="",$J547="",$K547="",$L547=""),"",IF($B547="Female",1/(1+EXP(-SUMPRODUCT(Engine!$C$17314:$C$17345,INDIRECT("Coefficients!$AD$2:$AD$33")))),1/(1+EXP(-SUMPRODUCT(Engine!$C$17314:$C$17345,INDIRECT("Coefficients!$AE$2:$AE$33"))))))</f>
      </c>
      <c r="AE547" s="8">
        <f>IF(OR($B547="",$C547="",$D547="",$E547="",$F547="",$G547="",$H547="",$I547="",$J547="",$K547="",$L547=""),"",IF($B547="Female",1/(1+EXP(-SUMPRODUCT(Engine!$C$17314:$C$17345,INDIRECT("Coefficients!$AF$2:$AF$33")))),1/(1+EXP(-SUMPRODUCT(Engine!$C$17314:$C$17345,INDIRECT("Coefficients!$AG$2:$AG$33"))))))</f>
      </c>
      <c r="AF547" s="8">
        <f>IF(OR($B547="",$C547="",$D547="",$E547="",$F547="",$G547="",$H547="",$I547="",$J547="",$K547="",$L547=""),"",IF($B547="Female",1/(1+EXP(-SUMPRODUCT(Engine!$C$17314:$C$17345,INDIRECT("Coefficients!$AH$2:$AH$33")))),1/(1+EXP(-SUMPRODUCT(Engine!$C$17314:$C$17345,INDIRECT("Coefficients!$AI$2:$AI$33"))))))</f>
      </c>
      <c r="AG547" s="8">
        <f>IF(OR($B547="",$C547="",$D547="",$E547="",$F547="",$G547="",$H547="",$I547="",$J547="",$K547="",$L547=""),"",IF($B547="Female",1/(1+EXP(-SUMPRODUCT(Engine!$C$17314:$C$17345,INDIRECT("Coefficients!$AJ$2:$AJ$33")))),1/(1+EXP(-SUMPRODUCT(Engine!$C$17314:$C$17345,INDIRECT("Coefficients!$AK$2:$AK$33"))))))</f>
      </c>
      <c r="AH547" s="8">
        <f>IF(OR($B547="",$C547="",$D547="",$E547="",$F547="",$G547="",$H547="",$I547="",$J547="",$K547="",$L547=""),"",IF($B547="Female",1/(1+EXP(-SUMPRODUCT(Engine!$C$17314:$C$17345,INDIRECT("Coefficients!$AL$2:$AL$33")))),1/(1+EXP(-SUMPRODUCT(Engine!$C$17314:$C$17345,INDIRECT("Coefficients!$AM$2:$AM$33"))))))</f>
      </c>
      <c r="AI547" s="8">
        <f>IF(OR($B547="",$C547="",$D547="",$E547="",$F547="",$G547="",$H547="",$I547="",$J547="",$K547="",$L547=""),"",IF($B547="Female",1/(1+EXP(-SUMPRODUCT(Engine!$C$17314:$C$17345,INDIRECT("Coefficients!$AN$2:$AN$33")))),1/(1+EXP(-SUMPRODUCT(Engine!$C$17314:$C$17345,INDIRECT("Coefficients!$AO$2:$AO$33"))))))</f>
      </c>
      <c r="AJ547" s="8">
        <f>IF(OR($B547="",$C547="",$D547="",$E547="",$F547="",$G547="",$H547="",$I547="",$J547="",$K547="",$L547=""),"",IF($B547="Female",1/(1+EXP(-SUMPRODUCT(Engine!$C$17314:$C$17345,INDIRECT("Coefficients!$AP$2:$AP$33")))),1/(1+EXP(-SUMPRODUCT(Engine!$C$17314:$C$17345,INDIRECT("Coefficients!$AQ$2:$AQ$33"))))))</f>
      </c>
      <c r="AK547" s="8">
        <f>IF(OR($B547="",$C547="",$D547="",$E547="",$F547="",$G547="",$H547="",$I547="",$J547="",$K547="",$L547=""),"",IF($B547="Female",1/(1+EXP(-SUMPRODUCT(Engine!$C$17314:$C$17345,INDIRECT("Coefficients!$AR$2:$AR$33")))),1/(1+EXP(-SUMPRODUCT(Engine!$C$17314:$C$17345,INDIRECT("Coefficients!$AS$2:$AS$33"))))))</f>
      </c>
      <c r="AL547" s="8">
        <f>IF(OR($B547="",$C547="",$D547="",$E547="",$F547="",$G547="",$H547="",$I547="",$J547="",$K547="",$L547=""),"",IF($B547="Female",1/(1+EXP(-SUMPRODUCT(Engine!$C$17314:$C$17345,INDIRECT("Coefficients!$AT$2:$AT$33")))),1/(1+EXP(-SUMPRODUCT(Engine!$C$17314:$C$17345,INDIRECT("Coefficients!$AU$2:$AU$33"))))))</f>
      </c>
      <c r="AM547" s="8">
        <f>IF(OR($B547="",$C547="",$D547="",$E547="",$F547="",$G547="",$H547="",$I547="",$J547="",$K547="",$L547=""),"",IF($B547="Female",1/(1+EXP(-SUMPRODUCT(Engine!$C$17314:$C$17345,INDIRECT("Coefficients!$AV$2:$AV$33")))),1/(1+EXP(-SUMPRODUCT(Engine!$C$17314:$C$17345,INDIRECT("Coefficients!$AW$2:$AW$33"))))))</f>
      </c>
      <c r="AN547" s="8">
        <f>IF(OR($B547="",$C547="",$D547="",$E547="",$F547="",$G547="",$H547="",$I547="",$J547="",$K547="",$L547=""),"",IF($B547="Female",1/(1+EXP(-SUMPRODUCT(Engine!$C$17314:$C$17345,INDIRECT("Coefficients!$AX$2:$AX$33")))),1/(1+EXP(-SUMPRODUCT(Engine!$C$17314:$C$17345,INDIRECT("Coefficients!$AY$2:$AY$33"))))))</f>
      </c>
      <c r="AO547" s="8">
        <f>IF(OR($B547="",$C547="",$D547="",$E547="",$F547="",$G547="",$H547="",$I547="",$J547="",$K547="",$L547=""),"",IF($B547="Female",1/(1+EXP(-SUMPRODUCT(Engine!$C$17314:$C$17345,INDIRECT("Coefficients!$AZ$2:$AZ$33")))),1/(1+EXP(-SUMPRODUCT(Engine!$C$17314:$C$17345,INDIRECT("Coefficients!$BA$2:$BA$33"))))))</f>
      </c>
      <c r="AP547" s="8">
        <f>IF(OR($B547="",$C547="",$D547="",$E547="",$F547="",$G547="",$H547="",$I547="",$J547="",$K547="",$L547=""),"",IF($B547="Female",1/(1+EXP(-SUMPRODUCT(Engine!$C$17314:$C$17345,INDIRECT("Coefficients!$BB$2:$BB$33")))),1/(1+EXP(-SUMPRODUCT(Engine!$C$17314:$C$17345,INDIRECT("Coefficients!$BC$2:$BC$33"))))))</f>
      </c>
      <c r="AQ547" s="8">
        <f>IF(OR($B547="",$C547="",$D547="",$E547="",$F547="",$G547="",$H547="",$I547="",$J547="",$K547="",$L547=""),"",IF($B547="Female",1/(1+EXP(-SUMPRODUCT(Engine!$C$17314:$C$17345,INDIRECT("Coefficients!$BD$2:$BD$33")))),1/(1+EXP(-SUMPRODUCT(Engine!$C$17314:$C$17345,INDIRECT("Coefficients!$BE$2:$BE$33"))))))</f>
      </c>
      <c r="AR547" s="8">
        <f>IF(OR($B547="",$C547="",$D547="",$E547="",$F547="",$G547="",$H547="",$I547="",$J547="",$K547="",$L547=""),"",IF($B547="Female",1/(1+EXP(-SUMPRODUCT(Engine!$C$17314:$C$17345,INDIRECT("Coefficients!$BF$2:$BF$33")))),1/(1+EXP(-SUMPRODUCT(Engine!$C$17314:$C$17345,INDIRECT("Coefficients!$BG$2:$BG$33"))))))</f>
      </c>
      <c r="AS547" s="8">
        <f>IF(OR($B547="",$C547="",$D547="",$E547="",$F547="",$G547="",$H547="",$I547="",$J547="",$K547="",$L547=""),"",IF($B547="Female",1/(1+EXP(-SUMPRODUCT(Engine!$C$17314:$C$17345,INDIRECT("Coefficients!$BH$2:$BH$33")))),1/(1+EXP(-SUMPRODUCT(Engine!$C$17314:$C$17345,INDIRECT("Coefficients!$BI$2:$BI$33"))))))</f>
      </c>
      <c r="AT547" s="8">
        <f>IF(OR($B547="",$C547="",$D547="",$E547="",$F547="",$G547="",$H547="",$I547="",$J547="",$K547="",$L547=""),"",IF($B547="Female",1/(1+EXP(-SUMPRODUCT(Engine!$C$17314:$C$17345,INDIRECT("Coefficients!$BJ$2:$BJ$33")))),1/(1+EXP(-SUMPRODUCT(Engine!$C$17314:$C$17345,INDIRECT("Coefficients!$BK$2:$BK$33"))))))</f>
      </c>
      <c r="AU547" s="8">
        <f>IF(OR($B547="",$C547="",$D547="",$E547="",$F547="",$G547="",$H547="",$I547="",$J547="",$K547="",$L547=""),"",IF($B547="Female",1/(1+EXP(-SUMPRODUCT(Engine!$C$17314:$C$17345,INDIRECT("Coefficients!$BL$2:$BL$33")))),1/(1+EXP(-SUMPRODUCT(Engine!$C$17314:$C$17345,INDIRECT("Coefficients!$BM$2:$BM$33"))))))</f>
      </c>
      <c r="AV547" s="8">
        <f>IF(OR($B547="",$C547="",$D547="",$E547="",$F547="",$G547="",$H547="",$I547="",$J547="",$K547="",$L547=""),"",IF($B547="Female",1/(1+EXP(-SUMPRODUCT(Engine!$C$17314:$C$17345,INDIRECT("Coefficients!$BN$2:$BN$33")))),1/(1+EXP(-SUMPRODUCT(Engine!$C$17314:$C$17345,INDIRECT("Coefficients!$BO$2:$BO$33"))))))</f>
      </c>
      <c r="AW547" s="8">
        <f>IF(OR($B547="",$C547="",$D547="",$E547="",$F547="",$G547="",$H547="",$I547="",$J547="",$K547="",$L547=""),"",IF($B547="Female",1/(1+EXP(-SUMPRODUCT(Engine!$C$17314:$C$17345,INDIRECT("Coefficients!$BP$2:$BP$33")))),1/(1+EXP(-SUMPRODUCT(Engine!$C$17314:$C$17345,INDIRECT("Coefficients!$BQ$2:$BQ$33"))))))</f>
      </c>
      <c r="AX547" s="8">
        <f>IF(OR($B547="",$C547="",$D547="",$E547="",$F547="",$G547="",$H547="",$I547="",$J547="",$K547="",$L547=""),"",IF($B547="Female",1/(1+EXP(-SUMPRODUCT(Engine!$C$17314:$C$17345,INDIRECT("Coefficients!$BR$2:$BR$33")))),1/(1+EXP(-SUMPRODUCT(Engine!$C$17314:$C$17345,INDIRECT("Coefficients!$BS$2:$BS$33"))))))</f>
      </c>
      <c r="AY547" s="8">
        <f>IF(OR($B547="",$C547="",$D547="",$E547="",$F547="",$G547="",$H547="",$I547="",$J547="",$K547="",$L547=""),"",IF($B547="Female",1/(1+EXP(-SUMPRODUCT(Engine!$C$17314:$C$17345,INDIRECT("Coefficients!$BT$2:$BT$33")))),1/(1+EXP(-SUMPRODUCT(Engine!$C$17314:$C$17345,INDIRECT("Coefficients!$BU$2:$BU$33"))))))</f>
      </c>
      <c r="AZ547" s="8">
        <f>IF(OR($B547="",$C547="",$D547="",$E547="",$F547="",$G547="",$H547="",$I547="",$J547="",$K547="",$L547=""),"",IF($B547="Female",1/(1+EXP(-SUMPRODUCT(Engine!$C$17314:$C$17345,INDIRECT("Coefficients!$BV$2:$BV$33")))),1/(1+EXP(-SUMPRODUCT(Engine!$C$17314:$C$17345,INDIRECT("Coefficients!$BW$2:$BW$33"))))))</f>
      </c>
      <c r="BA547" s="8">
        <f>IF(OR($B547="",$C547="",$D547="",$E547="",$F547="",$G547="",$H547="",$I547="",$J547="",$K547="",$L547=""),"",IF($B547="Female",1/(1+EXP(-SUMPRODUCT(Engine!$C$17314:$C$17345,INDIRECT("Coefficients!$BX$2:$BX$33")))),1/(1+EXP(-SUMPRODUCT(Engine!$C$17314:$C$17345,INDIRECT("Coefficients!$BY$2:$BY$33"))))))</f>
      </c>
      <c r="BB547" s="8">
        <f>IF(OR($B547="",$C547="",$D547="",$E547="",$F547="",$G547="",$H547="",$I547="",$J547="",$K547="",$L547=""),"",IF($B547="Female",1/(1+EXP(-SUMPRODUCT(Engine!$C$17314:$C$17345,INDIRECT("Coefficients!$BZ$2:$BZ$33")))),1/(1+EXP(-SUMPRODUCT(Engine!$C$17314:$C$17345,INDIRECT("Coefficients!$CA$2:$CA$33"))))))</f>
      </c>
      <c r="BC547" s="8">
        <f>IF(OR($B547="",$C547="",$D547="",$E547="",$F547="",$G547="",$H547="",$I547="",$J547="",$K547="",$L547=""),"",IF($B547="Female",1/(1+EXP(-SUMPRODUCT(Engine!$C$17314:$C$17345,INDIRECT("Coefficients!$CB$2:$CB$33")))),1/(1+EXP(-SUMPRODUCT(Engine!$C$17314:$C$17345,INDIRECT("Coefficients!$CC$2:$CC$33"))))))</f>
      </c>
      <c r="BD547" s="8">
        <f>IF(OR($B547="",$C547="",$D547="",$E547="",$F547="",$G547="",$H547="",$I547="",$J547="",$K547="",$L547=""),"",IF($B547="Female",1/(1+EXP(-SUMPRODUCT(Engine!$C$17314:$C$17345,INDIRECT("Coefficients!$CD$2:$CD$33")))),1/(1+EXP(-SUMPRODUCT(Engine!$C$17314:$C$17345,INDIRECT("Coefficients!$CE$2:$CE$33"))))))</f>
      </c>
      <c r="BE547" s="8">
        <f>IF(OR($B547="",$C547="",$D547="",$E547="",$F547="",$G547="",$H547="",$I547="",$J547="",$K547="",$L547=""),"",IF($B547="Female",1/(1+EXP(-SUMPRODUCT(Engine!$C$17314:$C$17345,INDIRECT("Coefficients!$CF$2:$CF$33")))),1/(1+EXP(-SUMPRODUCT(Engine!$C$17314:$C$17345,INDIRECT("Coefficients!$CG$2:$CG$33"))))))</f>
      </c>
      <c r="BF547" s="8">
        <f>IF(OR($B547="",$C547="",$D547="",$E547="",$F547="",$G547="",$H547="",$I547="",$J547="",$K547="",$L547=""),"",IF($B547="Female",1/(1+EXP(-SUMPRODUCT(Engine!$C$17314:$C$17345,INDIRECT("Coefficients!$CH$2:$CH$33")))),1/(1+EXP(-SUMPRODUCT(Engine!$C$17314:$C$17345,INDIRECT("Coefficients!$CI$2:$CI$33"))))))</f>
      </c>
      <c r="BG547" s="8">
        <f>IF(OR($B547="",$C547="",$D547="",$E547="",$F547="",$G547="",$H547="",$I547="",$J547="",$K547="",$L547=""),"",IF($B547="Female",1/(1+EXP(-SUMPRODUCT(Engine!$C$17314:$C$17345,INDIRECT("Coefficients!$CJ$2:$CJ$33")))),1/(1+EXP(-SUMPRODUCT(Engine!$C$17314:$C$17345,INDIRECT("Coefficients!$CK$2:$CK$33"))))))</f>
      </c>
      <c r="BH547" s="8">
        <f>IF(OR($B547="",$C547="",$D547="",$E547="",$F547="",$G547="",$H547="",$I547="",$J547="",$K547="",$L547=""),"",IF($B547="Female",1/(1+EXP(-SUMPRODUCT(Engine!$C$17314:$C$17345,INDIRECT("Coefficients!$CL$2:$CL$33")))),1/(1+EXP(-SUMPRODUCT(Engine!$C$17314:$C$17345,INDIRECT("Coefficients!$CM$2:$CM$33"))))))</f>
      </c>
      <c r="BI547" s="8">
        <f>IF(OR($B547="",$C547="",$D547="",$E547="",$F547="",$G547="",$H547="",$I547="",$J547="",$K547="",$L547=""),"",IF($B547="Female",1/(1+EXP(-SUMPRODUCT(Engine!$C$17314:$C$17345,INDIRECT("Coefficients!$CN$2:$CN$33")))),1/(1+EXP(-SUMPRODUCT(Engine!$C$17314:$C$17345,INDIRECT("Coefficients!$CO$2:$CO$33"))))))</f>
      </c>
      <c r="BJ547" s="8">
        <f>IF(OR($B547="",$C547="",$D547="",$E547="",$F547="",$G547="",$H547="",$I547="",$J547="",$K547="",$L547=""),"",IF($B547="Female",1/(1+EXP(-SUMPRODUCT(Engine!$C$17314:$C$17345,INDIRECT("Coefficients!$CP$2:$CP$33")))),1/(1+EXP(-SUMPRODUCT(Engine!$C$17314:$C$17345,INDIRECT("Coefficients!$CQ$2:$CQ$33"))))))</f>
      </c>
      <c r="BK547" s="8">
        <f>IF(OR($B547="",$C547="",$D547="",$E547="",$F547="",$G547="",$H547="",$I547="",$J547="",$K547="",$L547=""),"",IF($B547="Female",1/(1+EXP(-SUMPRODUCT(Engine!$C$17314:$C$17345,INDIRECT("Coefficients!$CR$2:$CR$33")))),1/(1+EXP(-SUMPRODUCT(Engine!$C$17314:$C$17345,INDIRECT("Coefficients!$CS$2:$CS$33"))))))</f>
      </c>
      <c r="BL547" s="8">
        <f>IF(OR($B547="",$C547="",$D547="",$E547="",$F547="",$G547="",$H547="",$I547="",$J547="",$K547="",$L547=""),"",IF($B547="Female",1/(1+EXP(-SUMPRODUCT(Engine!$C$17314:$C$17345,INDIRECT("Coefficients!$CT$2:$CT$33")))),1/(1+EXP(-SUMPRODUCT(Engine!$C$17314:$C$17345,INDIRECT("Coefficients!$CU$2:$CU$33"))))))</f>
      </c>
      <c r="BM547" s="8">
        <f>IF(OR($B547="",$C547="",$D547="",$E547="",$F547="",$G547="",$H547="",$I547="",$J547="",$K547="",$L547=""),"",IF($B547="Female",1/(1+EXP(-SUMPRODUCT(Engine!$C$17314:$C$17345,INDIRECT("Coefficients!$CV$2:$CV$33")))),1/(1+EXP(-SUMPRODUCT(Engine!$C$17314:$C$17345,INDIRECT("Coefficients!$CW$2:$CW$33"))))))</f>
      </c>
    </row>
    <row r="548" spans="1:65" x14ac:dyDescent="0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8">
        <f>IF(OR($B548="",$C548="",$D548="",$E548="",$F548="",$G548="",$H548="",$I548="",$J548="",$K548="",$L548=""),"",IF($B548="Female",1/(1+EXP(-SUMPRODUCT(Engine!$C$17346:$C$17377,INDIRECT("Coefficients!$B$2:$B$33")))),1/(1+EXP(-SUMPRODUCT(Engine!$C$17346:$C$17377,INDIRECT("Coefficients!$C$2:$C$33"))))))</f>
      </c>
      <c r="Q548" s="8">
        <f>IF(OR($B548="",$C548="",$D548="",$E548="",$F548="",$G548="",$H548="",$I548="",$J548="",$K548="",$L548=""),"",IF($B548="Female",1/(1+EXP(-SUMPRODUCT(Engine!$C$17346:$C$17377,INDIRECT("Coefficients!$D$2:$D$33")))),1/(1+EXP(-SUMPRODUCT(Engine!$C$17346:$C$17377,INDIRECT("Coefficients!$E$2:$E$33"))))))</f>
      </c>
      <c r="R548" s="8">
        <f>IF(OR($B548="",$C548="",$D548="",$E548="",$F548="",$G548="",$H548="",$I548="",$J548="",$K548="",$L548=""),"",IF($B548="Female",1/(1+EXP(-SUMPRODUCT(Engine!$C$17346:$C$17377,INDIRECT("Coefficients!$F$2:$F$33")))),1/(1+EXP(-SUMPRODUCT(Engine!$C$17346:$C$17377,INDIRECT("Coefficients!$G$2:$G$33"))))))</f>
      </c>
      <c r="S548" s="8">
        <f>IF(OR($B548="",$C548="",$D548="",$E548="",$F548="",$G548="",$H548="",$I548="",$J548="",$K548="",$L548=""),"",IF($B548="Female",1/(1+EXP(-SUMPRODUCT(Engine!$C$17346:$C$17377,INDIRECT("Coefficients!$H$2:$H$33")))),1/(1+EXP(-SUMPRODUCT(Engine!$C$17346:$C$17377,INDIRECT("Coefficients!$I$2:$I$33"))))))</f>
      </c>
      <c r="T548" s="8">
        <f>IF(OR($B548="",$C548="",$D548="",$E548="",$F548="",$G548="",$H548="",$I548="",$J548="",$K548="",$L548=""),"",IF($B548="Female",1/(1+EXP(-SUMPRODUCT(Engine!$C$17346:$C$17377,INDIRECT("Coefficients!$J$2:$J$33")))),1/(1+EXP(-SUMPRODUCT(Engine!$C$17346:$C$17377,INDIRECT("Coefficients!$K$2:$K$33"))))))</f>
      </c>
      <c r="U548" s="8">
        <f>IF(OR($B548="",$C548="",$D548="",$E548="",$F548="",$G548="",$H548="",$I548="",$J548="",$K548="",$L548=""),"",IF($B548="Female",1/(1+EXP(-SUMPRODUCT(Engine!$C$17346:$C$17377,INDIRECT("Coefficients!$L$2:$L$33")))),1/(1+EXP(-SUMPRODUCT(Engine!$C$17346:$C$17377,INDIRECT("Coefficients!$M$2:$M$33"))))))</f>
      </c>
      <c r="V548" s="8">
        <f>IF(OR($B548="",$C548="",$D548="",$E548="",$F548="",$G548="",$H548="",$I548="",$J548="",$K548="",$L548=""),"",IF($B548="Female",1/(1+EXP(-SUMPRODUCT(Engine!$C$17346:$C$17377,INDIRECT("Coefficients!$N$2:$N$33")))),1/(1+EXP(-SUMPRODUCT(Engine!$C$17346:$C$17377,INDIRECT("Coefficients!$O$2:$O$33"))))))</f>
      </c>
      <c r="W548" s="8">
        <f>IF(OR($B548="",$C548="",$D548="",$E548="",$F548="",$G548="",$H548="",$I548="",$J548="",$K548="",$L548=""),"",IF($B548="Female",1/(1+EXP(-SUMPRODUCT(Engine!$C$17346:$C$17377,INDIRECT("Coefficients!$P$2:$P$33")))),1/(1+EXP(-SUMPRODUCT(Engine!$C$17346:$C$17377,INDIRECT("Coefficients!$Q$2:$Q$33"))))))</f>
      </c>
      <c r="X548" s="8">
        <f>IF(OR($B548="",$C548="",$D548="",$E548="",$F548="",$G548="",$H548="",$I548="",$J548="",$K548="",$L548=""),"",IF($B548="Female",1/(1+EXP(-SUMPRODUCT(Engine!$C$17346:$C$17377,INDIRECT("Coefficients!$R$2:$R$33")))),1/(1+EXP(-SUMPRODUCT(Engine!$C$17346:$C$17377,INDIRECT("Coefficients!$S$2:$S$33"))))))</f>
      </c>
      <c r="Y548" s="8">
        <f>IF(OR($B548="",$C548="",$D548="",$E548="",$F548="",$G548="",$H548="",$I548="",$J548="",$K548="",$L548=""),"",IF($B548="Female",1/(1+EXP(-SUMPRODUCT(Engine!$C$17346:$C$17377,INDIRECT("Coefficients!$T$2:$T$33")))),1/(1+EXP(-SUMPRODUCT(Engine!$C$17346:$C$17377,INDIRECT("Coefficients!$U$2:$U$33"))))))</f>
      </c>
      <c r="Z548" s="8">
        <f>IF(OR($B548="",$C548="",$D548="",$E548="",$F548="",$G548="",$H548="",$I548="",$J548="",$K548="",$L548=""),"",IF($B548="Female",1/(1+EXP(-SUMPRODUCT(Engine!$C$17346:$C$17377,INDIRECT("Coefficients!$V$2:$V$33")))),1/(1+EXP(-SUMPRODUCT(Engine!$C$17346:$C$17377,INDIRECT("Coefficients!$W$2:$W$33"))))))</f>
      </c>
      <c r="AA548" s="8">
        <f>IF(OR($B548="",$C548="",$D548="",$E548="",$F548="",$G548="",$H548="",$I548="",$J548="",$K548="",$L548=""),"",IF($B548="Female",1/(1+EXP(-SUMPRODUCT(Engine!$C$17346:$C$17377,INDIRECT("Coefficients!$X$2:$X$33")))),1/(1+EXP(-SUMPRODUCT(Engine!$C$17346:$C$17377,INDIRECT("Coefficients!$Y$2:$Y$33"))))))</f>
      </c>
      <c r="AB548" s="8">
        <f>IF(OR($B548="",$C548="",$D548="",$E548="",$F548="",$G548="",$H548="",$I548="",$J548="",$K548="",$L548=""),"",IF($B548="Female",1/(1+EXP(-SUMPRODUCT(Engine!$C$17346:$C$17377,INDIRECT("Coefficients!$Z$2:$Z$33")))),1/(1+EXP(-SUMPRODUCT(Engine!$C$17346:$C$17377,INDIRECT("Coefficients!$AA$2:$AA$33"))))))</f>
      </c>
      <c r="AC548" s="8">
        <f>IF(OR($B548="",$C548="",$D548="",$E548="",$F548="",$G548="",$H548="",$I548="",$J548="",$K548="",$L548=""),"",IF($B548="Female",1/(1+EXP(-SUMPRODUCT(Engine!$C$17346:$C$17377,INDIRECT("Coefficients!$AB$2:$AB$33")))),1/(1+EXP(-SUMPRODUCT(Engine!$C$17346:$C$17377,INDIRECT("Coefficients!$AC$2:$AC$33"))))))</f>
      </c>
      <c r="AD548" s="8">
        <f>IF(OR($B548="",$C548="",$D548="",$E548="",$F548="",$G548="",$H548="",$I548="",$J548="",$K548="",$L548=""),"",IF($B548="Female",1/(1+EXP(-SUMPRODUCT(Engine!$C$17346:$C$17377,INDIRECT("Coefficients!$AD$2:$AD$33")))),1/(1+EXP(-SUMPRODUCT(Engine!$C$17346:$C$17377,INDIRECT("Coefficients!$AE$2:$AE$33"))))))</f>
      </c>
      <c r="AE548" s="8">
        <f>IF(OR($B548="",$C548="",$D548="",$E548="",$F548="",$G548="",$H548="",$I548="",$J548="",$K548="",$L548=""),"",IF($B548="Female",1/(1+EXP(-SUMPRODUCT(Engine!$C$17346:$C$17377,INDIRECT("Coefficients!$AF$2:$AF$33")))),1/(1+EXP(-SUMPRODUCT(Engine!$C$17346:$C$17377,INDIRECT("Coefficients!$AG$2:$AG$33"))))))</f>
      </c>
      <c r="AF548" s="8">
        <f>IF(OR($B548="",$C548="",$D548="",$E548="",$F548="",$G548="",$H548="",$I548="",$J548="",$K548="",$L548=""),"",IF($B548="Female",1/(1+EXP(-SUMPRODUCT(Engine!$C$17346:$C$17377,INDIRECT("Coefficients!$AH$2:$AH$33")))),1/(1+EXP(-SUMPRODUCT(Engine!$C$17346:$C$17377,INDIRECT("Coefficients!$AI$2:$AI$33"))))))</f>
      </c>
      <c r="AG548" s="8">
        <f>IF(OR($B548="",$C548="",$D548="",$E548="",$F548="",$G548="",$H548="",$I548="",$J548="",$K548="",$L548=""),"",IF($B548="Female",1/(1+EXP(-SUMPRODUCT(Engine!$C$17346:$C$17377,INDIRECT("Coefficients!$AJ$2:$AJ$33")))),1/(1+EXP(-SUMPRODUCT(Engine!$C$17346:$C$17377,INDIRECT("Coefficients!$AK$2:$AK$33"))))))</f>
      </c>
      <c r="AH548" s="8">
        <f>IF(OR($B548="",$C548="",$D548="",$E548="",$F548="",$G548="",$H548="",$I548="",$J548="",$K548="",$L548=""),"",IF($B548="Female",1/(1+EXP(-SUMPRODUCT(Engine!$C$17346:$C$17377,INDIRECT("Coefficients!$AL$2:$AL$33")))),1/(1+EXP(-SUMPRODUCT(Engine!$C$17346:$C$17377,INDIRECT("Coefficients!$AM$2:$AM$33"))))))</f>
      </c>
      <c r="AI548" s="8">
        <f>IF(OR($B548="",$C548="",$D548="",$E548="",$F548="",$G548="",$H548="",$I548="",$J548="",$K548="",$L548=""),"",IF($B548="Female",1/(1+EXP(-SUMPRODUCT(Engine!$C$17346:$C$17377,INDIRECT("Coefficients!$AN$2:$AN$33")))),1/(1+EXP(-SUMPRODUCT(Engine!$C$17346:$C$17377,INDIRECT("Coefficients!$AO$2:$AO$33"))))))</f>
      </c>
      <c r="AJ548" s="8">
        <f>IF(OR($B548="",$C548="",$D548="",$E548="",$F548="",$G548="",$H548="",$I548="",$J548="",$K548="",$L548=""),"",IF($B548="Female",1/(1+EXP(-SUMPRODUCT(Engine!$C$17346:$C$17377,INDIRECT("Coefficients!$AP$2:$AP$33")))),1/(1+EXP(-SUMPRODUCT(Engine!$C$17346:$C$17377,INDIRECT("Coefficients!$AQ$2:$AQ$33"))))))</f>
      </c>
      <c r="AK548" s="8">
        <f>IF(OR($B548="",$C548="",$D548="",$E548="",$F548="",$G548="",$H548="",$I548="",$J548="",$K548="",$L548=""),"",IF($B548="Female",1/(1+EXP(-SUMPRODUCT(Engine!$C$17346:$C$17377,INDIRECT("Coefficients!$AR$2:$AR$33")))),1/(1+EXP(-SUMPRODUCT(Engine!$C$17346:$C$17377,INDIRECT("Coefficients!$AS$2:$AS$33"))))))</f>
      </c>
      <c r="AL548" s="8">
        <f>IF(OR($B548="",$C548="",$D548="",$E548="",$F548="",$G548="",$H548="",$I548="",$J548="",$K548="",$L548=""),"",IF($B548="Female",1/(1+EXP(-SUMPRODUCT(Engine!$C$17346:$C$17377,INDIRECT("Coefficients!$AT$2:$AT$33")))),1/(1+EXP(-SUMPRODUCT(Engine!$C$17346:$C$17377,INDIRECT("Coefficients!$AU$2:$AU$33"))))))</f>
      </c>
      <c r="AM548" s="8">
        <f>IF(OR($B548="",$C548="",$D548="",$E548="",$F548="",$G548="",$H548="",$I548="",$J548="",$K548="",$L548=""),"",IF($B548="Female",1/(1+EXP(-SUMPRODUCT(Engine!$C$17346:$C$17377,INDIRECT("Coefficients!$AV$2:$AV$33")))),1/(1+EXP(-SUMPRODUCT(Engine!$C$17346:$C$17377,INDIRECT("Coefficients!$AW$2:$AW$33"))))))</f>
      </c>
      <c r="AN548" s="8">
        <f>IF(OR($B548="",$C548="",$D548="",$E548="",$F548="",$G548="",$H548="",$I548="",$J548="",$K548="",$L548=""),"",IF($B548="Female",1/(1+EXP(-SUMPRODUCT(Engine!$C$17346:$C$17377,INDIRECT("Coefficients!$AX$2:$AX$33")))),1/(1+EXP(-SUMPRODUCT(Engine!$C$17346:$C$17377,INDIRECT("Coefficients!$AY$2:$AY$33"))))))</f>
      </c>
      <c r="AO548" s="8">
        <f>IF(OR($B548="",$C548="",$D548="",$E548="",$F548="",$G548="",$H548="",$I548="",$J548="",$K548="",$L548=""),"",IF($B548="Female",1/(1+EXP(-SUMPRODUCT(Engine!$C$17346:$C$17377,INDIRECT("Coefficients!$AZ$2:$AZ$33")))),1/(1+EXP(-SUMPRODUCT(Engine!$C$17346:$C$17377,INDIRECT("Coefficients!$BA$2:$BA$33"))))))</f>
      </c>
      <c r="AP548" s="8">
        <f>IF(OR($B548="",$C548="",$D548="",$E548="",$F548="",$G548="",$H548="",$I548="",$J548="",$K548="",$L548=""),"",IF($B548="Female",1/(1+EXP(-SUMPRODUCT(Engine!$C$17346:$C$17377,INDIRECT("Coefficients!$BB$2:$BB$33")))),1/(1+EXP(-SUMPRODUCT(Engine!$C$17346:$C$17377,INDIRECT("Coefficients!$BC$2:$BC$33"))))))</f>
      </c>
      <c r="AQ548" s="8">
        <f>IF(OR($B548="",$C548="",$D548="",$E548="",$F548="",$G548="",$H548="",$I548="",$J548="",$K548="",$L548=""),"",IF($B548="Female",1/(1+EXP(-SUMPRODUCT(Engine!$C$17346:$C$17377,INDIRECT("Coefficients!$BD$2:$BD$33")))),1/(1+EXP(-SUMPRODUCT(Engine!$C$17346:$C$17377,INDIRECT("Coefficients!$BE$2:$BE$33"))))))</f>
      </c>
      <c r="AR548" s="8">
        <f>IF(OR($B548="",$C548="",$D548="",$E548="",$F548="",$G548="",$H548="",$I548="",$J548="",$K548="",$L548=""),"",IF($B548="Female",1/(1+EXP(-SUMPRODUCT(Engine!$C$17346:$C$17377,INDIRECT("Coefficients!$BF$2:$BF$33")))),1/(1+EXP(-SUMPRODUCT(Engine!$C$17346:$C$17377,INDIRECT("Coefficients!$BG$2:$BG$33"))))))</f>
      </c>
      <c r="AS548" s="8">
        <f>IF(OR($B548="",$C548="",$D548="",$E548="",$F548="",$G548="",$H548="",$I548="",$J548="",$K548="",$L548=""),"",IF($B548="Female",1/(1+EXP(-SUMPRODUCT(Engine!$C$17346:$C$17377,INDIRECT("Coefficients!$BH$2:$BH$33")))),1/(1+EXP(-SUMPRODUCT(Engine!$C$17346:$C$17377,INDIRECT("Coefficients!$BI$2:$BI$33"))))))</f>
      </c>
      <c r="AT548" s="8">
        <f>IF(OR($B548="",$C548="",$D548="",$E548="",$F548="",$G548="",$H548="",$I548="",$J548="",$K548="",$L548=""),"",IF($B548="Female",1/(1+EXP(-SUMPRODUCT(Engine!$C$17346:$C$17377,INDIRECT("Coefficients!$BJ$2:$BJ$33")))),1/(1+EXP(-SUMPRODUCT(Engine!$C$17346:$C$17377,INDIRECT("Coefficients!$BK$2:$BK$33"))))))</f>
      </c>
      <c r="AU548" s="8">
        <f>IF(OR($B548="",$C548="",$D548="",$E548="",$F548="",$G548="",$H548="",$I548="",$J548="",$K548="",$L548=""),"",IF($B548="Female",1/(1+EXP(-SUMPRODUCT(Engine!$C$17346:$C$17377,INDIRECT("Coefficients!$BL$2:$BL$33")))),1/(1+EXP(-SUMPRODUCT(Engine!$C$17346:$C$17377,INDIRECT("Coefficients!$BM$2:$BM$33"))))))</f>
      </c>
      <c r="AV548" s="8">
        <f>IF(OR($B548="",$C548="",$D548="",$E548="",$F548="",$G548="",$H548="",$I548="",$J548="",$K548="",$L548=""),"",IF($B548="Female",1/(1+EXP(-SUMPRODUCT(Engine!$C$17346:$C$17377,INDIRECT("Coefficients!$BN$2:$BN$33")))),1/(1+EXP(-SUMPRODUCT(Engine!$C$17346:$C$17377,INDIRECT("Coefficients!$BO$2:$BO$33"))))))</f>
      </c>
      <c r="AW548" s="8">
        <f>IF(OR($B548="",$C548="",$D548="",$E548="",$F548="",$G548="",$H548="",$I548="",$J548="",$K548="",$L548=""),"",IF($B548="Female",1/(1+EXP(-SUMPRODUCT(Engine!$C$17346:$C$17377,INDIRECT("Coefficients!$BP$2:$BP$33")))),1/(1+EXP(-SUMPRODUCT(Engine!$C$17346:$C$17377,INDIRECT("Coefficients!$BQ$2:$BQ$33"))))))</f>
      </c>
      <c r="AX548" s="8">
        <f>IF(OR($B548="",$C548="",$D548="",$E548="",$F548="",$G548="",$H548="",$I548="",$J548="",$K548="",$L548=""),"",IF($B548="Female",1/(1+EXP(-SUMPRODUCT(Engine!$C$17346:$C$17377,INDIRECT("Coefficients!$BR$2:$BR$33")))),1/(1+EXP(-SUMPRODUCT(Engine!$C$17346:$C$17377,INDIRECT("Coefficients!$BS$2:$BS$33"))))))</f>
      </c>
      <c r="AY548" s="8">
        <f>IF(OR($B548="",$C548="",$D548="",$E548="",$F548="",$G548="",$H548="",$I548="",$J548="",$K548="",$L548=""),"",IF($B548="Female",1/(1+EXP(-SUMPRODUCT(Engine!$C$17346:$C$17377,INDIRECT("Coefficients!$BT$2:$BT$33")))),1/(1+EXP(-SUMPRODUCT(Engine!$C$17346:$C$17377,INDIRECT("Coefficients!$BU$2:$BU$33"))))))</f>
      </c>
      <c r="AZ548" s="8">
        <f>IF(OR($B548="",$C548="",$D548="",$E548="",$F548="",$G548="",$H548="",$I548="",$J548="",$K548="",$L548=""),"",IF($B548="Female",1/(1+EXP(-SUMPRODUCT(Engine!$C$17346:$C$17377,INDIRECT("Coefficients!$BV$2:$BV$33")))),1/(1+EXP(-SUMPRODUCT(Engine!$C$17346:$C$17377,INDIRECT("Coefficients!$BW$2:$BW$33"))))))</f>
      </c>
      <c r="BA548" s="8">
        <f>IF(OR($B548="",$C548="",$D548="",$E548="",$F548="",$G548="",$H548="",$I548="",$J548="",$K548="",$L548=""),"",IF($B548="Female",1/(1+EXP(-SUMPRODUCT(Engine!$C$17346:$C$17377,INDIRECT("Coefficients!$BX$2:$BX$33")))),1/(1+EXP(-SUMPRODUCT(Engine!$C$17346:$C$17377,INDIRECT("Coefficients!$BY$2:$BY$33"))))))</f>
      </c>
      <c r="BB548" s="8">
        <f>IF(OR($B548="",$C548="",$D548="",$E548="",$F548="",$G548="",$H548="",$I548="",$J548="",$K548="",$L548=""),"",IF($B548="Female",1/(1+EXP(-SUMPRODUCT(Engine!$C$17346:$C$17377,INDIRECT("Coefficients!$BZ$2:$BZ$33")))),1/(1+EXP(-SUMPRODUCT(Engine!$C$17346:$C$17377,INDIRECT("Coefficients!$CA$2:$CA$33"))))))</f>
      </c>
      <c r="BC548" s="8">
        <f>IF(OR($B548="",$C548="",$D548="",$E548="",$F548="",$G548="",$H548="",$I548="",$J548="",$K548="",$L548=""),"",IF($B548="Female",1/(1+EXP(-SUMPRODUCT(Engine!$C$17346:$C$17377,INDIRECT("Coefficients!$CB$2:$CB$33")))),1/(1+EXP(-SUMPRODUCT(Engine!$C$17346:$C$17377,INDIRECT("Coefficients!$CC$2:$CC$33"))))))</f>
      </c>
      <c r="BD548" s="8">
        <f>IF(OR($B548="",$C548="",$D548="",$E548="",$F548="",$G548="",$H548="",$I548="",$J548="",$K548="",$L548=""),"",IF($B548="Female",1/(1+EXP(-SUMPRODUCT(Engine!$C$17346:$C$17377,INDIRECT("Coefficients!$CD$2:$CD$33")))),1/(1+EXP(-SUMPRODUCT(Engine!$C$17346:$C$17377,INDIRECT("Coefficients!$CE$2:$CE$33"))))))</f>
      </c>
      <c r="BE548" s="8">
        <f>IF(OR($B548="",$C548="",$D548="",$E548="",$F548="",$G548="",$H548="",$I548="",$J548="",$K548="",$L548=""),"",IF($B548="Female",1/(1+EXP(-SUMPRODUCT(Engine!$C$17346:$C$17377,INDIRECT("Coefficients!$CF$2:$CF$33")))),1/(1+EXP(-SUMPRODUCT(Engine!$C$17346:$C$17377,INDIRECT("Coefficients!$CG$2:$CG$33"))))))</f>
      </c>
      <c r="BF548" s="8">
        <f>IF(OR($B548="",$C548="",$D548="",$E548="",$F548="",$G548="",$H548="",$I548="",$J548="",$K548="",$L548=""),"",IF($B548="Female",1/(1+EXP(-SUMPRODUCT(Engine!$C$17346:$C$17377,INDIRECT("Coefficients!$CH$2:$CH$33")))),1/(1+EXP(-SUMPRODUCT(Engine!$C$17346:$C$17377,INDIRECT("Coefficients!$CI$2:$CI$33"))))))</f>
      </c>
      <c r="BG548" s="8">
        <f>IF(OR($B548="",$C548="",$D548="",$E548="",$F548="",$G548="",$H548="",$I548="",$J548="",$K548="",$L548=""),"",IF($B548="Female",1/(1+EXP(-SUMPRODUCT(Engine!$C$17346:$C$17377,INDIRECT("Coefficients!$CJ$2:$CJ$33")))),1/(1+EXP(-SUMPRODUCT(Engine!$C$17346:$C$17377,INDIRECT("Coefficients!$CK$2:$CK$33"))))))</f>
      </c>
      <c r="BH548" s="8">
        <f>IF(OR($B548="",$C548="",$D548="",$E548="",$F548="",$G548="",$H548="",$I548="",$J548="",$K548="",$L548=""),"",IF($B548="Female",1/(1+EXP(-SUMPRODUCT(Engine!$C$17346:$C$17377,INDIRECT("Coefficients!$CL$2:$CL$33")))),1/(1+EXP(-SUMPRODUCT(Engine!$C$17346:$C$17377,INDIRECT("Coefficients!$CM$2:$CM$33"))))))</f>
      </c>
      <c r="BI548" s="8">
        <f>IF(OR($B548="",$C548="",$D548="",$E548="",$F548="",$G548="",$H548="",$I548="",$J548="",$K548="",$L548=""),"",IF($B548="Female",1/(1+EXP(-SUMPRODUCT(Engine!$C$17346:$C$17377,INDIRECT("Coefficients!$CN$2:$CN$33")))),1/(1+EXP(-SUMPRODUCT(Engine!$C$17346:$C$17377,INDIRECT("Coefficients!$CO$2:$CO$33"))))))</f>
      </c>
      <c r="BJ548" s="8">
        <f>IF(OR($B548="",$C548="",$D548="",$E548="",$F548="",$G548="",$H548="",$I548="",$J548="",$K548="",$L548=""),"",IF($B548="Female",1/(1+EXP(-SUMPRODUCT(Engine!$C$17346:$C$17377,INDIRECT("Coefficients!$CP$2:$CP$33")))),1/(1+EXP(-SUMPRODUCT(Engine!$C$17346:$C$17377,INDIRECT("Coefficients!$CQ$2:$CQ$33"))))))</f>
      </c>
      <c r="BK548" s="8">
        <f>IF(OR($B548="",$C548="",$D548="",$E548="",$F548="",$G548="",$H548="",$I548="",$J548="",$K548="",$L548=""),"",IF($B548="Female",1/(1+EXP(-SUMPRODUCT(Engine!$C$17346:$C$17377,INDIRECT("Coefficients!$CR$2:$CR$33")))),1/(1+EXP(-SUMPRODUCT(Engine!$C$17346:$C$17377,INDIRECT("Coefficients!$CS$2:$CS$33"))))))</f>
      </c>
      <c r="BL548" s="8">
        <f>IF(OR($B548="",$C548="",$D548="",$E548="",$F548="",$G548="",$H548="",$I548="",$J548="",$K548="",$L548=""),"",IF($B548="Female",1/(1+EXP(-SUMPRODUCT(Engine!$C$17346:$C$17377,INDIRECT("Coefficients!$CT$2:$CT$33")))),1/(1+EXP(-SUMPRODUCT(Engine!$C$17346:$C$17377,INDIRECT("Coefficients!$CU$2:$CU$33"))))))</f>
      </c>
      <c r="BM548" s="8">
        <f>IF(OR($B548="",$C548="",$D548="",$E548="",$F548="",$G548="",$H548="",$I548="",$J548="",$K548="",$L548=""),"",IF($B548="Female",1/(1+EXP(-SUMPRODUCT(Engine!$C$17346:$C$17377,INDIRECT("Coefficients!$CV$2:$CV$33")))),1/(1+EXP(-SUMPRODUCT(Engine!$C$17346:$C$17377,INDIRECT("Coefficients!$CW$2:$CW$33"))))))</f>
      </c>
    </row>
    <row r="549" spans="1:65" x14ac:dyDescent="0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8">
        <f>IF(OR($B549="",$C549="",$D549="",$E549="",$F549="",$G549="",$H549="",$I549="",$J549="",$K549="",$L549=""),"",IF($B549="Female",1/(1+EXP(-SUMPRODUCT(Engine!$C$17378:$C$17409,INDIRECT("Coefficients!$B$2:$B$33")))),1/(1+EXP(-SUMPRODUCT(Engine!$C$17378:$C$17409,INDIRECT("Coefficients!$C$2:$C$33"))))))</f>
      </c>
      <c r="Q549" s="8">
        <f>IF(OR($B549="",$C549="",$D549="",$E549="",$F549="",$G549="",$H549="",$I549="",$J549="",$K549="",$L549=""),"",IF($B549="Female",1/(1+EXP(-SUMPRODUCT(Engine!$C$17378:$C$17409,INDIRECT("Coefficients!$D$2:$D$33")))),1/(1+EXP(-SUMPRODUCT(Engine!$C$17378:$C$17409,INDIRECT("Coefficients!$E$2:$E$33"))))))</f>
      </c>
      <c r="R549" s="8">
        <f>IF(OR($B549="",$C549="",$D549="",$E549="",$F549="",$G549="",$H549="",$I549="",$J549="",$K549="",$L549=""),"",IF($B549="Female",1/(1+EXP(-SUMPRODUCT(Engine!$C$17378:$C$17409,INDIRECT("Coefficients!$F$2:$F$33")))),1/(1+EXP(-SUMPRODUCT(Engine!$C$17378:$C$17409,INDIRECT("Coefficients!$G$2:$G$33"))))))</f>
      </c>
      <c r="S549" s="8">
        <f>IF(OR($B549="",$C549="",$D549="",$E549="",$F549="",$G549="",$H549="",$I549="",$J549="",$K549="",$L549=""),"",IF($B549="Female",1/(1+EXP(-SUMPRODUCT(Engine!$C$17378:$C$17409,INDIRECT("Coefficients!$H$2:$H$33")))),1/(1+EXP(-SUMPRODUCT(Engine!$C$17378:$C$17409,INDIRECT("Coefficients!$I$2:$I$33"))))))</f>
      </c>
      <c r="T549" s="8">
        <f>IF(OR($B549="",$C549="",$D549="",$E549="",$F549="",$G549="",$H549="",$I549="",$J549="",$K549="",$L549=""),"",IF($B549="Female",1/(1+EXP(-SUMPRODUCT(Engine!$C$17378:$C$17409,INDIRECT("Coefficients!$J$2:$J$33")))),1/(1+EXP(-SUMPRODUCT(Engine!$C$17378:$C$17409,INDIRECT("Coefficients!$K$2:$K$33"))))))</f>
      </c>
      <c r="U549" s="8">
        <f>IF(OR($B549="",$C549="",$D549="",$E549="",$F549="",$G549="",$H549="",$I549="",$J549="",$K549="",$L549=""),"",IF($B549="Female",1/(1+EXP(-SUMPRODUCT(Engine!$C$17378:$C$17409,INDIRECT("Coefficients!$L$2:$L$33")))),1/(1+EXP(-SUMPRODUCT(Engine!$C$17378:$C$17409,INDIRECT("Coefficients!$M$2:$M$33"))))))</f>
      </c>
      <c r="V549" s="8">
        <f>IF(OR($B549="",$C549="",$D549="",$E549="",$F549="",$G549="",$H549="",$I549="",$J549="",$K549="",$L549=""),"",IF($B549="Female",1/(1+EXP(-SUMPRODUCT(Engine!$C$17378:$C$17409,INDIRECT("Coefficients!$N$2:$N$33")))),1/(1+EXP(-SUMPRODUCT(Engine!$C$17378:$C$17409,INDIRECT("Coefficients!$O$2:$O$33"))))))</f>
      </c>
      <c r="W549" s="8">
        <f>IF(OR($B549="",$C549="",$D549="",$E549="",$F549="",$G549="",$H549="",$I549="",$J549="",$K549="",$L549=""),"",IF($B549="Female",1/(1+EXP(-SUMPRODUCT(Engine!$C$17378:$C$17409,INDIRECT("Coefficients!$P$2:$P$33")))),1/(1+EXP(-SUMPRODUCT(Engine!$C$17378:$C$17409,INDIRECT("Coefficients!$Q$2:$Q$33"))))))</f>
      </c>
      <c r="X549" s="8">
        <f>IF(OR($B549="",$C549="",$D549="",$E549="",$F549="",$G549="",$H549="",$I549="",$J549="",$K549="",$L549=""),"",IF($B549="Female",1/(1+EXP(-SUMPRODUCT(Engine!$C$17378:$C$17409,INDIRECT("Coefficients!$R$2:$R$33")))),1/(1+EXP(-SUMPRODUCT(Engine!$C$17378:$C$17409,INDIRECT("Coefficients!$S$2:$S$33"))))))</f>
      </c>
      <c r="Y549" s="8">
        <f>IF(OR($B549="",$C549="",$D549="",$E549="",$F549="",$G549="",$H549="",$I549="",$J549="",$K549="",$L549=""),"",IF($B549="Female",1/(1+EXP(-SUMPRODUCT(Engine!$C$17378:$C$17409,INDIRECT("Coefficients!$T$2:$T$33")))),1/(1+EXP(-SUMPRODUCT(Engine!$C$17378:$C$17409,INDIRECT("Coefficients!$U$2:$U$33"))))))</f>
      </c>
      <c r="Z549" s="8">
        <f>IF(OR($B549="",$C549="",$D549="",$E549="",$F549="",$G549="",$H549="",$I549="",$J549="",$K549="",$L549=""),"",IF($B549="Female",1/(1+EXP(-SUMPRODUCT(Engine!$C$17378:$C$17409,INDIRECT("Coefficients!$V$2:$V$33")))),1/(1+EXP(-SUMPRODUCT(Engine!$C$17378:$C$17409,INDIRECT("Coefficients!$W$2:$W$33"))))))</f>
      </c>
      <c r="AA549" s="8">
        <f>IF(OR($B549="",$C549="",$D549="",$E549="",$F549="",$G549="",$H549="",$I549="",$J549="",$K549="",$L549=""),"",IF($B549="Female",1/(1+EXP(-SUMPRODUCT(Engine!$C$17378:$C$17409,INDIRECT("Coefficients!$X$2:$X$33")))),1/(1+EXP(-SUMPRODUCT(Engine!$C$17378:$C$17409,INDIRECT("Coefficients!$Y$2:$Y$33"))))))</f>
      </c>
      <c r="AB549" s="8">
        <f>IF(OR($B549="",$C549="",$D549="",$E549="",$F549="",$G549="",$H549="",$I549="",$J549="",$K549="",$L549=""),"",IF($B549="Female",1/(1+EXP(-SUMPRODUCT(Engine!$C$17378:$C$17409,INDIRECT("Coefficients!$Z$2:$Z$33")))),1/(1+EXP(-SUMPRODUCT(Engine!$C$17378:$C$17409,INDIRECT("Coefficients!$AA$2:$AA$33"))))))</f>
      </c>
      <c r="AC549" s="8">
        <f>IF(OR($B549="",$C549="",$D549="",$E549="",$F549="",$G549="",$H549="",$I549="",$J549="",$K549="",$L549=""),"",IF($B549="Female",1/(1+EXP(-SUMPRODUCT(Engine!$C$17378:$C$17409,INDIRECT("Coefficients!$AB$2:$AB$33")))),1/(1+EXP(-SUMPRODUCT(Engine!$C$17378:$C$17409,INDIRECT("Coefficients!$AC$2:$AC$33"))))))</f>
      </c>
      <c r="AD549" s="8">
        <f>IF(OR($B549="",$C549="",$D549="",$E549="",$F549="",$G549="",$H549="",$I549="",$J549="",$K549="",$L549=""),"",IF($B549="Female",1/(1+EXP(-SUMPRODUCT(Engine!$C$17378:$C$17409,INDIRECT("Coefficients!$AD$2:$AD$33")))),1/(1+EXP(-SUMPRODUCT(Engine!$C$17378:$C$17409,INDIRECT("Coefficients!$AE$2:$AE$33"))))))</f>
      </c>
      <c r="AE549" s="8">
        <f>IF(OR($B549="",$C549="",$D549="",$E549="",$F549="",$G549="",$H549="",$I549="",$J549="",$K549="",$L549=""),"",IF($B549="Female",1/(1+EXP(-SUMPRODUCT(Engine!$C$17378:$C$17409,INDIRECT("Coefficients!$AF$2:$AF$33")))),1/(1+EXP(-SUMPRODUCT(Engine!$C$17378:$C$17409,INDIRECT("Coefficients!$AG$2:$AG$33"))))))</f>
      </c>
      <c r="AF549" s="8">
        <f>IF(OR($B549="",$C549="",$D549="",$E549="",$F549="",$G549="",$H549="",$I549="",$J549="",$K549="",$L549=""),"",IF($B549="Female",1/(1+EXP(-SUMPRODUCT(Engine!$C$17378:$C$17409,INDIRECT("Coefficients!$AH$2:$AH$33")))),1/(1+EXP(-SUMPRODUCT(Engine!$C$17378:$C$17409,INDIRECT("Coefficients!$AI$2:$AI$33"))))))</f>
      </c>
      <c r="AG549" s="8">
        <f>IF(OR($B549="",$C549="",$D549="",$E549="",$F549="",$G549="",$H549="",$I549="",$J549="",$K549="",$L549=""),"",IF($B549="Female",1/(1+EXP(-SUMPRODUCT(Engine!$C$17378:$C$17409,INDIRECT("Coefficients!$AJ$2:$AJ$33")))),1/(1+EXP(-SUMPRODUCT(Engine!$C$17378:$C$17409,INDIRECT("Coefficients!$AK$2:$AK$33"))))))</f>
      </c>
      <c r="AH549" s="8">
        <f>IF(OR($B549="",$C549="",$D549="",$E549="",$F549="",$G549="",$H549="",$I549="",$J549="",$K549="",$L549=""),"",IF($B549="Female",1/(1+EXP(-SUMPRODUCT(Engine!$C$17378:$C$17409,INDIRECT("Coefficients!$AL$2:$AL$33")))),1/(1+EXP(-SUMPRODUCT(Engine!$C$17378:$C$17409,INDIRECT("Coefficients!$AM$2:$AM$33"))))))</f>
      </c>
      <c r="AI549" s="8">
        <f>IF(OR($B549="",$C549="",$D549="",$E549="",$F549="",$G549="",$H549="",$I549="",$J549="",$K549="",$L549=""),"",IF($B549="Female",1/(1+EXP(-SUMPRODUCT(Engine!$C$17378:$C$17409,INDIRECT("Coefficients!$AN$2:$AN$33")))),1/(1+EXP(-SUMPRODUCT(Engine!$C$17378:$C$17409,INDIRECT("Coefficients!$AO$2:$AO$33"))))))</f>
      </c>
      <c r="AJ549" s="8">
        <f>IF(OR($B549="",$C549="",$D549="",$E549="",$F549="",$G549="",$H549="",$I549="",$J549="",$K549="",$L549=""),"",IF($B549="Female",1/(1+EXP(-SUMPRODUCT(Engine!$C$17378:$C$17409,INDIRECT("Coefficients!$AP$2:$AP$33")))),1/(1+EXP(-SUMPRODUCT(Engine!$C$17378:$C$17409,INDIRECT("Coefficients!$AQ$2:$AQ$33"))))))</f>
      </c>
      <c r="AK549" s="8">
        <f>IF(OR($B549="",$C549="",$D549="",$E549="",$F549="",$G549="",$H549="",$I549="",$J549="",$K549="",$L549=""),"",IF($B549="Female",1/(1+EXP(-SUMPRODUCT(Engine!$C$17378:$C$17409,INDIRECT("Coefficients!$AR$2:$AR$33")))),1/(1+EXP(-SUMPRODUCT(Engine!$C$17378:$C$17409,INDIRECT("Coefficients!$AS$2:$AS$33"))))))</f>
      </c>
      <c r="AL549" s="8">
        <f>IF(OR($B549="",$C549="",$D549="",$E549="",$F549="",$G549="",$H549="",$I549="",$J549="",$K549="",$L549=""),"",IF($B549="Female",1/(1+EXP(-SUMPRODUCT(Engine!$C$17378:$C$17409,INDIRECT("Coefficients!$AT$2:$AT$33")))),1/(1+EXP(-SUMPRODUCT(Engine!$C$17378:$C$17409,INDIRECT("Coefficients!$AU$2:$AU$33"))))))</f>
      </c>
      <c r="AM549" s="8">
        <f>IF(OR($B549="",$C549="",$D549="",$E549="",$F549="",$G549="",$H549="",$I549="",$J549="",$K549="",$L549=""),"",IF($B549="Female",1/(1+EXP(-SUMPRODUCT(Engine!$C$17378:$C$17409,INDIRECT("Coefficients!$AV$2:$AV$33")))),1/(1+EXP(-SUMPRODUCT(Engine!$C$17378:$C$17409,INDIRECT("Coefficients!$AW$2:$AW$33"))))))</f>
      </c>
      <c r="AN549" s="8">
        <f>IF(OR($B549="",$C549="",$D549="",$E549="",$F549="",$G549="",$H549="",$I549="",$J549="",$K549="",$L549=""),"",IF($B549="Female",1/(1+EXP(-SUMPRODUCT(Engine!$C$17378:$C$17409,INDIRECT("Coefficients!$AX$2:$AX$33")))),1/(1+EXP(-SUMPRODUCT(Engine!$C$17378:$C$17409,INDIRECT("Coefficients!$AY$2:$AY$33"))))))</f>
      </c>
      <c r="AO549" s="8">
        <f>IF(OR($B549="",$C549="",$D549="",$E549="",$F549="",$G549="",$H549="",$I549="",$J549="",$K549="",$L549=""),"",IF($B549="Female",1/(1+EXP(-SUMPRODUCT(Engine!$C$17378:$C$17409,INDIRECT("Coefficients!$AZ$2:$AZ$33")))),1/(1+EXP(-SUMPRODUCT(Engine!$C$17378:$C$17409,INDIRECT("Coefficients!$BA$2:$BA$33"))))))</f>
      </c>
      <c r="AP549" s="8">
        <f>IF(OR($B549="",$C549="",$D549="",$E549="",$F549="",$G549="",$H549="",$I549="",$J549="",$K549="",$L549=""),"",IF($B549="Female",1/(1+EXP(-SUMPRODUCT(Engine!$C$17378:$C$17409,INDIRECT("Coefficients!$BB$2:$BB$33")))),1/(1+EXP(-SUMPRODUCT(Engine!$C$17378:$C$17409,INDIRECT("Coefficients!$BC$2:$BC$33"))))))</f>
      </c>
      <c r="AQ549" s="8">
        <f>IF(OR($B549="",$C549="",$D549="",$E549="",$F549="",$G549="",$H549="",$I549="",$J549="",$K549="",$L549=""),"",IF($B549="Female",1/(1+EXP(-SUMPRODUCT(Engine!$C$17378:$C$17409,INDIRECT("Coefficients!$BD$2:$BD$33")))),1/(1+EXP(-SUMPRODUCT(Engine!$C$17378:$C$17409,INDIRECT("Coefficients!$BE$2:$BE$33"))))))</f>
      </c>
      <c r="AR549" s="8">
        <f>IF(OR($B549="",$C549="",$D549="",$E549="",$F549="",$G549="",$H549="",$I549="",$J549="",$K549="",$L549=""),"",IF($B549="Female",1/(1+EXP(-SUMPRODUCT(Engine!$C$17378:$C$17409,INDIRECT("Coefficients!$BF$2:$BF$33")))),1/(1+EXP(-SUMPRODUCT(Engine!$C$17378:$C$17409,INDIRECT("Coefficients!$BG$2:$BG$33"))))))</f>
      </c>
      <c r="AS549" s="8">
        <f>IF(OR($B549="",$C549="",$D549="",$E549="",$F549="",$G549="",$H549="",$I549="",$J549="",$K549="",$L549=""),"",IF($B549="Female",1/(1+EXP(-SUMPRODUCT(Engine!$C$17378:$C$17409,INDIRECT("Coefficients!$BH$2:$BH$33")))),1/(1+EXP(-SUMPRODUCT(Engine!$C$17378:$C$17409,INDIRECT("Coefficients!$BI$2:$BI$33"))))))</f>
      </c>
      <c r="AT549" s="8">
        <f>IF(OR($B549="",$C549="",$D549="",$E549="",$F549="",$G549="",$H549="",$I549="",$J549="",$K549="",$L549=""),"",IF($B549="Female",1/(1+EXP(-SUMPRODUCT(Engine!$C$17378:$C$17409,INDIRECT("Coefficients!$BJ$2:$BJ$33")))),1/(1+EXP(-SUMPRODUCT(Engine!$C$17378:$C$17409,INDIRECT("Coefficients!$BK$2:$BK$33"))))))</f>
      </c>
      <c r="AU549" s="8">
        <f>IF(OR($B549="",$C549="",$D549="",$E549="",$F549="",$G549="",$H549="",$I549="",$J549="",$K549="",$L549=""),"",IF($B549="Female",1/(1+EXP(-SUMPRODUCT(Engine!$C$17378:$C$17409,INDIRECT("Coefficients!$BL$2:$BL$33")))),1/(1+EXP(-SUMPRODUCT(Engine!$C$17378:$C$17409,INDIRECT("Coefficients!$BM$2:$BM$33"))))))</f>
      </c>
      <c r="AV549" s="8">
        <f>IF(OR($B549="",$C549="",$D549="",$E549="",$F549="",$G549="",$H549="",$I549="",$J549="",$K549="",$L549=""),"",IF($B549="Female",1/(1+EXP(-SUMPRODUCT(Engine!$C$17378:$C$17409,INDIRECT("Coefficients!$BN$2:$BN$33")))),1/(1+EXP(-SUMPRODUCT(Engine!$C$17378:$C$17409,INDIRECT("Coefficients!$BO$2:$BO$33"))))))</f>
      </c>
      <c r="AW549" s="8">
        <f>IF(OR($B549="",$C549="",$D549="",$E549="",$F549="",$G549="",$H549="",$I549="",$J549="",$K549="",$L549=""),"",IF($B549="Female",1/(1+EXP(-SUMPRODUCT(Engine!$C$17378:$C$17409,INDIRECT("Coefficients!$BP$2:$BP$33")))),1/(1+EXP(-SUMPRODUCT(Engine!$C$17378:$C$17409,INDIRECT("Coefficients!$BQ$2:$BQ$33"))))))</f>
      </c>
      <c r="AX549" s="8">
        <f>IF(OR($B549="",$C549="",$D549="",$E549="",$F549="",$G549="",$H549="",$I549="",$J549="",$K549="",$L549=""),"",IF($B549="Female",1/(1+EXP(-SUMPRODUCT(Engine!$C$17378:$C$17409,INDIRECT("Coefficients!$BR$2:$BR$33")))),1/(1+EXP(-SUMPRODUCT(Engine!$C$17378:$C$17409,INDIRECT("Coefficients!$BS$2:$BS$33"))))))</f>
      </c>
      <c r="AY549" s="8">
        <f>IF(OR($B549="",$C549="",$D549="",$E549="",$F549="",$G549="",$H549="",$I549="",$J549="",$K549="",$L549=""),"",IF($B549="Female",1/(1+EXP(-SUMPRODUCT(Engine!$C$17378:$C$17409,INDIRECT("Coefficients!$BT$2:$BT$33")))),1/(1+EXP(-SUMPRODUCT(Engine!$C$17378:$C$17409,INDIRECT("Coefficients!$BU$2:$BU$33"))))))</f>
      </c>
      <c r="AZ549" s="8">
        <f>IF(OR($B549="",$C549="",$D549="",$E549="",$F549="",$G549="",$H549="",$I549="",$J549="",$K549="",$L549=""),"",IF($B549="Female",1/(1+EXP(-SUMPRODUCT(Engine!$C$17378:$C$17409,INDIRECT("Coefficients!$BV$2:$BV$33")))),1/(1+EXP(-SUMPRODUCT(Engine!$C$17378:$C$17409,INDIRECT("Coefficients!$BW$2:$BW$33"))))))</f>
      </c>
      <c r="BA549" s="8">
        <f>IF(OR($B549="",$C549="",$D549="",$E549="",$F549="",$G549="",$H549="",$I549="",$J549="",$K549="",$L549=""),"",IF($B549="Female",1/(1+EXP(-SUMPRODUCT(Engine!$C$17378:$C$17409,INDIRECT("Coefficients!$BX$2:$BX$33")))),1/(1+EXP(-SUMPRODUCT(Engine!$C$17378:$C$17409,INDIRECT("Coefficients!$BY$2:$BY$33"))))))</f>
      </c>
      <c r="BB549" s="8">
        <f>IF(OR($B549="",$C549="",$D549="",$E549="",$F549="",$G549="",$H549="",$I549="",$J549="",$K549="",$L549=""),"",IF($B549="Female",1/(1+EXP(-SUMPRODUCT(Engine!$C$17378:$C$17409,INDIRECT("Coefficients!$BZ$2:$BZ$33")))),1/(1+EXP(-SUMPRODUCT(Engine!$C$17378:$C$17409,INDIRECT("Coefficients!$CA$2:$CA$33"))))))</f>
      </c>
      <c r="BC549" s="8">
        <f>IF(OR($B549="",$C549="",$D549="",$E549="",$F549="",$G549="",$H549="",$I549="",$J549="",$K549="",$L549=""),"",IF($B549="Female",1/(1+EXP(-SUMPRODUCT(Engine!$C$17378:$C$17409,INDIRECT("Coefficients!$CB$2:$CB$33")))),1/(1+EXP(-SUMPRODUCT(Engine!$C$17378:$C$17409,INDIRECT("Coefficients!$CC$2:$CC$33"))))))</f>
      </c>
      <c r="BD549" s="8">
        <f>IF(OR($B549="",$C549="",$D549="",$E549="",$F549="",$G549="",$H549="",$I549="",$J549="",$K549="",$L549=""),"",IF($B549="Female",1/(1+EXP(-SUMPRODUCT(Engine!$C$17378:$C$17409,INDIRECT("Coefficients!$CD$2:$CD$33")))),1/(1+EXP(-SUMPRODUCT(Engine!$C$17378:$C$17409,INDIRECT("Coefficients!$CE$2:$CE$33"))))))</f>
      </c>
      <c r="BE549" s="8">
        <f>IF(OR($B549="",$C549="",$D549="",$E549="",$F549="",$G549="",$H549="",$I549="",$J549="",$K549="",$L549=""),"",IF($B549="Female",1/(1+EXP(-SUMPRODUCT(Engine!$C$17378:$C$17409,INDIRECT("Coefficients!$CF$2:$CF$33")))),1/(1+EXP(-SUMPRODUCT(Engine!$C$17378:$C$17409,INDIRECT("Coefficients!$CG$2:$CG$33"))))))</f>
      </c>
      <c r="BF549" s="8">
        <f>IF(OR($B549="",$C549="",$D549="",$E549="",$F549="",$G549="",$H549="",$I549="",$J549="",$K549="",$L549=""),"",IF($B549="Female",1/(1+EXP(-SUMPRODUCT(Engine!$C$17378:$C$17409,INDIRECT("Coefficients!$CH$2:$CH$33")))),1/(1+EXP(-SUMPRODUCT(Engine!$C$17378:$C$17409,INDIRECT("Coefficients!$CI$2:$CI$33"))))))</f>
      </c>
      <c r="BG549" s="8">
        <f>IF(OR($B549="",$C549="",$D549="",$E549="",$F549="",$G549="",$H549="",$I549="",$J549="",$K549="",$L549=""),"",IF($B549="Female",1/(1+EXP(-SUMPRODUCT(Engine!$C$17378:$C$17409,INDIRECT("Coefficients!$CJ$2:$CJ$33")))),1/(1+EXP(-SUMPRODUCT(Engine!$C$17378:$C$17409,INDIRECT("Coefficients!$CK$2:$CK$33"))))))</f>
      </c>
      <c r="BH549" s="8">
        <f>IF(OR($B549="",$C549="",$D549="",$E549="",$F549="",$G549="",$H549="",$I549="",$J549="",$K549="",$L549=""),"",IF($B549="Female",1/(1+EXP(-SUMPRODUCT(Engine!$C$17378:$C$17409,INDIRECT("Coefficients!$CL$2:$CL$33")))),1/(1+EXP(-SUMPRODUCT(Engine!$C$17378:$C$17409,INDIRECT("Coefficients!$CM$2:$CM$33"))))))</f>
      </c>
      <c r="BI549" s="8">
        <f>IF(OR($B549="",$C549="",$D549="",$E549="",$F549="",$G549="",$H549="",$I549="",$J549="",$K549="",$L549=""),"",IF($B549="Female",1/(1+EXP(-SUMPRODUCT(Engine!$C$17378:$C$17409,INDIRECT("Coefficients!$CN$2:$CN$33")))),1/(1+EXP(-SUMPRODUCT(Engine!$C$17378:$C$17409,INDIRECT("Coefficients!$CO$2:$CO$33"))))))</f>
      </c>
      <c r="BJ549" s="8">
        <f>IF(OR($B549="",$C549="",$D549="",$E549="",$F549="",$G549="",$H549="",$I549="",$J549="",$K549="",$L549=""),"",IF($B549="Female",1/(1+EXP(-SUMPRODUCT(Engine!$C$17378:$C$17409,INDIRECT("Coefficients!$CP$2:$CP$33")))),1/(1+EXP(-SUMPRODUCT(Engine!$C$17378:$C$17409,INDIRECT("Coefficients!$CQ$2:$CQ$33"))))))</f>
      </c>
      <c r="BK549" s="8">
        <f>IF(OR($B549="",$C549="",$D549="",$E549="",$F549="",$G549="",$H549="",$I549="",$J549="",$K549="",$L549=""),"",IF($B549="Female",1/(1+EXP(-SUMPRODUCT(Engine!$C$17378:$C$17409,INDIRECT("Coefficients!$CR$2:$CR$33")))),1/(1+EXP(-SUMPRODUCT(Engine!$C$17378:$C$17409,INDIRECT("Coefficients!$CS$2:$CS$33"))))))</f>
      </c>
      <c r="BL549" s="8">
        <f>IF(OR($B549="",$C549="",$D549="",$E549="",$F549="",$G549="",$H549="",$I549="",$J549="",$K549="",$L549=""),"",IF($B549="Female",1/(1+EXP(-SUMPRODUCT(Engine!$C$17378:$C$17409,INDIRECT("Coefficients!$CT$2:$CT$33")))),1/(1+EXP(-SUMPRODUCT(Engine!$C$17378:$C$17409,INDIRECT("Coefficients!$CU$2:$CU$33"))))))</f>
      </c>
      <c r="BM549" s="8">
        <f>IF(OR($B549="",$C549="",$D549="",$E549="",$F549="",$G549="",$H549="",$I549="",$J549="",$K549="",$L549=""),"",IF($B549="Female",1/(1+EXP(-SUMPRODUCT(Engine!$C$17378:$C$17409,INDIRECT("Coefficients!$CV$2:$CV$33")))),1/(1+EXP(-SUMPRODUCT(Engine!$C$17378:$C$17409,INDIRECT("Coefficients!$CW$2:$CW$33"))))))</f>
      </c>
    </row>
    <row r="550" spans="1:65" x14ac:dyDescent="0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8">
        <f>IF(OR($B550="",$C550="",$D550="",$E550="",$F550="",$G550="",$H550="",$I550="",$J550="",$K550="",$L550=""),"",IF($B550="Female",1/(1+EXP(-SUMPRODUCT(Engine!$C$17410:$C$17441,INDIRECT("Coefficients!$B$2:$B$33")))),1/(1+EXP(-SUMPRODUCT(Engine!$C$17410:$C$17441,INDIRECT("Coefficients!$C$2:$C$33"))))))</f>
      </c>
      <c r="Q550" s="8">
        <f>IF(OR($B550="",$C550="",$D550="",$E550="",$F550="",$G550="",$H550="",$I550="",$J550="",$K550="",$L550=""),"",IF($B550="Female",1/(1+EXP(-SUMPRODUCT(Engine!$C$17410:$C$17441,INDIRECT("Coefficients!$D$2:$D$33")))),1/(1+EXP(-SUMPRODUCT(Engine!$C$17410:$C$17441,INDIRECT("Coefficients!$E$2:$E$33"))))))</f>
      </c>
      <c r="R550" s="8">
        <f>IF(OR($B550="",$C550="",$D550="",$E550="",$F550="",$G550="",$H550="",$I550="",$J550="",$K550="",$L550=""),"",IF($B550="Female",1/(1+EXP(-SUMPRODUCT(Engine!$C$17410:$C$17441,INDIRECT("Coefficients!$F$2:$F$33")))),1/(1+EXP(-SUMPRODUCT(Engine!$C$17410:$C$17441,INDIRECT("Coefficients!$G$2:$G$33"))))))</f>
      </c>
      <c r="S550" s="8">
        <f>IF(OR($B550="",$C550="",$D550="",$E550="",$F550="",$G550="",$H550="",$I550="",$J550="",$K550="",$L550=""),"",IF($B550="Female",1/(1+EXP(-SUMPRODUCT(Engine!$C$17410:$C$17441,INDIRECT("Coefficients!$H$2:$H$33")))),1/(1+EXP(-SUMPRODUCT(Engine!$C$17410:$C$17441,INDIRECT("Coefficients!$I$2:$I$33"))))))</f>
      </c>
      <c r="T550" s="8">
        <f>IF(OR($B550="",$C550="",$D550="",$E550="",$F550="",$G550="",$H550="",$I550="",$J550="",$K550="",$L550=""),"",IF($B550="Female",1/(1+EXP(-SUMPRODUCT(Engine!$C$17410:$C$17441,INDIRECT("Coefficients!$J$2:$J$33")))),1/(1+EXP(-SUMPRODUCT(Engine!$C$17410:$C$17441,INDIRECT("Coefficients!$K$2:$K$33"))))))</f>
      </c>
      <c r="U550" s="8">
        <f>IF(OR($B550="",$C550="",$D550="",$E550="",$F550="",$G550="",$H550="",$I550="",$J550="",$K550="",$L550=""),"",IF($B550="Female",1/(1+EXP(-SUMPRODUCT(Engine!$C$17410:$C$17441,INDIRECT("Coefficients!$L$2:$L$33")))),1/(1+EXP(-SUMPRODUCT(Engine!$C$17410:$C$17441,INDIRECT("Coefficients!$M$2:$M$33"))))))</f>
      </c>
      <c r="V550" s="8">
        <f>IF(OR($B550="",$C550="",$D550="",$E550="",$F550="",$G550="",$H550="",$I550="",$J550="",$K550="",$L550=""),"",IF($B550="Female",1/(1+EXP(-SUMPRODUCT(Engine!$C$17410:$C$17441,INDIRECT("Coefficients!$N$2:$N$33")))),1/(1+EXP(-SUMPRODUCT(Engine!$C$17410:$C$17441,INDIRECT("Coefficients!$O$2:$O$33"))))))</f>
      </c>
      <c r="W550" s="8">
        <f>IF(OR($B550="",$C550="",$D550="",$E550="",$F550="",$G550="",$H550="",$I550="",$J550="",$K550="",$L550=""),"",IF($B550="Female",1/(1+EXP(-SUMPRODUCT(Engine!$C$17410:$C$17441,INDIRECT("Coefficients!$P$2:$P$33")))),1/(1+EXP(-SUMPRODUCT(Engine!$C$17410:$C$17441,INDIRECT("Coefficients!$Q$2:$Q$33"))))))</f>
      </c>
      <c r="X550" s="8">
        <f>IF(OR($B550="",$C550="",$D550="",$E550="",$F550="",$G550="",$H550="",$I550="",$J550="",$K550="",$L550=""),"",IF($B550="Female",1/(1+EXP(-SUMPRODUCT(Engine!$C$17410:$C$17441,INDIRECT("Coefficients!$R$2:$R$33")))),1/(1+EXP(-SUMPRODUCT(Engine!$C$17410:$C$17441,INDIRECT("Coefficients!$S$2:$S$33"))))))</f>
      </c>
      <c r="Y550" s="8">
        <f>IF(OR($B550="",$C550="",$D550="",$E550="",$F550="",$G550="",$H550="",$I550="",$J550="",$K550="",$L550=""),"",IF($B550="Female",1/(1+EXP(-SUMPRODUCT(Engine!$C$17410:$C$17441,INDIRECT("Coefficients!$T$2:$T$33")))),1/(1+EXP(-SUMPRODUCT(Engine!$C$17410:$C$17441,INDIRECT("Coefficients!$U$2:$U$33"))))))</f>
      </c>
      <c r="Z550" s="8">
        <f>IF(OR($B550="",$C550="",$D550="",$E550="",$F550="",$G550="",$H550="",$I550="",$J550="",$K550="",$L550=""),"",IF($B550="Female",1/(1+EXP(-SUMPRODUCT(Engine!$C$17410:$C$17441,INDIRECT("Coefficients!$V$2:$V$33")))),1/(1+EXP(-SUMPRODUCT(Engine!$C$17410:$C$17441,INDIRECT("Coefficients!$W$2:$W$33"))))))</f>
      </c>
      <c r="AA550" s="8">
        <f>IF(OR($B550="",$C550="",$D550="",$E550="",$F550="",$G550="",$H550="",$I550="",$J550="",$K550="",$L550=""),"",IF($B550="Female",1/(1+EXP(-SUMPRODUCT(Engine!$C$17410:$C$17441,INDIRECT("Coefficients!$X$2:$X$33")))),1/(1+EXP(-SUMPRODUCT(Engine!$C$17410:$C$17441,INDIRECT("Coefficients!$Y$2:$Y$33"))))))</f>
      </c>
      <c r="AB550" s="8">
        <f>IF(OR($B550="",$C550="",$D550="",$E550="",$F550="",$G550="",$H550="",$I550="",$J550="",$K550="",$L550=""),"",IF($B550="Female",1/(1+EXP(-SUMPRODUCT(Engine!$C$17410:$C$17441,INDIRECT("Coefficients!$Z$2:$Z$33")))),1/(1+EXP(-SUMPRODUCT(Engine!$C$17410:$C$17441,INDIRECT("Coefficients!$AA$2:$AA$33"))))))</f>
      </c>
      <c r="AC550" s="8">
        <f>IF(OR($B550="",$C550="",$D550="",$E550="",$F550="",$G550="",$H550="",$I550="",$J550="",$K550="",$L550=""),"",IF($B550="Female",1/(1+EXP(-SUMPRODUCT(Engine!$C$17410:$C$17441,INDIRECT("Coefficients!$AB$2:$AB$33")))),1/(1+EXP(-SUMPRODUCT(Engine!$C$17410:$C$17441,INDIRECT("Coefficients!$AC$2:$AC$33"))))))</f>
      </c>
      <c r="AD550" s="8">
        <f>IF(OR($B550="",$C550="",$D550="",$E550="",$F550="",$G550="",$H550="",$I550="",$J550="",$K550="",$L550=""),"",IF($B550="Female",1/(1+EXP(-SUMPRODUCT(Engine!$C$17410:$C$17441,INDIRECT("Coefficients!$AD$2:$AD$33")))),1/(1+EXP(-SUMPRODUCT(Engine!$C$17410:$C$17441,INDIRECT("Coefficients!$AE$2:$AE$33"))))))</f>
      </c>
      <c r="AE550" s="8">
        <f>IF(OR($B550="",$C550="",$D550="",$E550="",$F550="",$G550="",$H550="",$I550="",$J550="",$K550="",$L550=""),"",IF($B550="Female",1/(1+EXP(-SUMPRODUCT(Engine!$C$17410:$C$17441,INDIRECT("Coefficients!$AF$2:$AF$33")))),1/(1+EXP(-SUMPRODUCT(Engine!$C$17410:$C$17441,INDIRECT("Coefficients!$AG$2:$AG$33"))))))</f>
      </c>
      <c r="AF550" s="8">
        <f>IF(OR($B550="",$C550="",$D550="",$E550="",$F550="",$G550="",$H550="",$I550="",$J550="",$K550="",$L550=""),"",IF($B550="Female",1/(1+EXP(-SUMPRODUCT(Engine!$C$17410:$C$17441,INDIRECT("Coefficients!$AH$2:$AH$33")))),1/(1+EXP(-SUMPRODUCT(Engine!$C$17410:$C$17441,INDIRECT("Coefficients!$AI$2:$AI$33"))))))</f>
      </c>
      <c r="AG550" s="8">
        <f>IF(OR($B550="",$C550="",$D550="",$E550="",$F550="",$G550="",$H550="",$I550="",$J550="",$K550="",$L550=""),"",IF($B550="Female",1/(1+EXP(-SUMPRODUCT(Engine!$C$17410:$C$17441,INDIRECT("Coefficients!$AJ$2:$AJ$33")))),1/(1+EXP(-SUMPRODUCT(Engine!$C$17410:$C$17441,INDIRECT("Coefficients!$AK$2:$AK$33"))))))</f>
      </c>
      <c r="AH550" s="8">
        <f>IF(OR($B550="",$C550="",$D550="",$E550="",$F550="",$G550="",$H550="",$I550="",$J550="",$K550="",$L550=""),"",IF($B550="Female",1/(1+EXP(-SUMPRODUCT(Engine!$C$17410:$C$17441,INDIRECT("Coefficients!$AL$2:$AL$33")))),1/(1+EXP(-SUMPRODUCT(Engine!$C$17410:$C$17441,INDIRECT("Coefficients!$AM$2:$AM$33"))))))</f>
      </c>
      <c r="AI550" s="8">
        <f>IF(OR($B550="",$C550="",$D550="",$E550="",$F550="",$G550="",$H550="",$I550="",$J550="",$K550="",$L550=""),"",IF($B550="Female",1/(1+EXP(-SUMPRODUCT(Engine!$C$17410:$C$17441,INDIRECT("Coefficients!$AN$2:$AN$33")))),1/(1+EXP(-SUMPRODUCT(Engine!$C$17410:$C$17441,INDIRECT("Coefficients!$AO$2:$AO$33"))))))</f>
      </c>
      <c r="AJ550" s="8">
        <f>IF(OR($B550="",$C550="",$D550="",$E550="",$F550="",$G550="",$H550="",$I550="",$J550="",$K550="",$L550=""),"",IF($B550="Female",1/(1+EXP(-SUMPRODUCT(Engine!$C$17410:$C$17441,INDIRECT("Coefficients!$AP$2:$AP$33")))),1/(1+EXP(-SUMPRODUCT(Engine!$C$17410:$C$17441,INDIRECT("Coefficients!$AQ$2:$AQ$33"))))))</f>
      </c>
      <c r="AK550" s="8">
        <f>IF(OR($B550="",$C550="",$D550="",$E550="",$F550="",$G550="",$H550="",$I550="",$J550="",$K550="",$L550=""),"",IF($B550="Female",1/(1+EXP(-SUMPRODUCT(Engine!$C$17410:$C$17441,INDIRECT("Coefficients!$AR$2:$AR$33")))),1/(1+EXP(-SUMPRODUCT(Engine!$C$17410:$C$17441,INDIRECT("Coefficients!$AS$2:$AS$33"))))))</f>
      </c>
      <c r="AL550" s="8">
        <f>IF(OR($B550="",$C550="",$D550="",$E550="",$F550="",$G550="",$H550="",$I550="",$J550="",$K550="",$L550=""),"",IF($B550="Female",1/(1+EXP(-SUMPRODUCT(Engine!$C$17410:$C$17441,INDIRECT("Coefficients!$AT$2:$AT$33")))),1/(1+EXP(-SUMPRODUCT(Engine!$C$17410:$C$17441,INDIRECT("Coefficients!$AU$2:$AU$33"))))))</f>
      </c>
      <c r="AM550" s="8">
        <f>IF(OR($B550="",$C550="",$D550="",$E550="",$F550="",$G550="",$H550="",$I550="",$J550="",$K550="",$L550=""),"",IF($B550="Female",1/(1+EXP(-SUMPRODUCT(Engine!$C$17410:$C$17441,INDIRECT("Coefficients!$AV$2:$AV$33")))),1/(1+EXP(-SUMPRODUCT(Engine!$C$17410:$C$17441,INDIRECT("Coefficients!$AW$2:$AW$33"))))))</f>
      </c>
      <c r="AN550" s="8">
        <f>IF(OR($B550="",$C550="",$D550="",$E550="",$F550="",$G550="",$H550="",$I550="",$J550="",$K550="",$L550=""),"",IF($B550="Female",1/(1+EXP(-SUMPRODUCT(Engine!$C$17410:$C$17441,INDIRECT("Coefficients!$AX$2:$AX$33")))),1/(1+EXP(-SUMPRODUCT(Engine!$C$17410:$C$17441,INDIRECT("Coefficients!$AY$2:$AY$33"))))))</f>
      </c>
      <c r="AO550" s="8">
        <f>IF(OR($B550="",$C550="",$D550="",$E550="",$F550="",$G550="",$H550="",$I550="",$J550="",$K550="",$L550=""),"",IF($B550="Female",1/(1+EXP(-SUMPRODUCT(Engine!$C$17410:$C$17441,INDIRECT("Coefficients!$AZ$2:$AZ$33")))),1/(1+EXP(-SUMPRODUCT(Engine!$C$17410:$C$17441,INDIRECT("Coefficients!$BA$2:$BA$33"))))))</f>
      </c>
      <c r="AP550" s="8">
        <f>IF(OR($B550="",$C550="",$D550="",$E550="",$F550="",$G550="",$H550="",$I550="",$J550="",$K550="",$L550=""),"",IF($B550="Female",1/(1+EXP(-SUMPRODUCT(Engine!$C$17410:$C$17441,INDIRECT("Coefficients!$BB$2:$BB$33")))),1/(1+EXP(-SUMPRODUCT(Engine!$C$17410:$C$17441,INDIRECT("Coefficients!$BC$2:$BC$33"))))))</f>
      </c>
      <c r="AQ550" s="8">
        <f>IF(OR($B550="",$C550="",$D550="",$E550="",$F550="",$G550="",$H550="",$I550="",$J550="",$K550="",$L550=""),"",IF($B550="Female",1/(1+EXP(-SUMPRODUCT(Engine!$C$17410:$C$17441,INDIRECT("Coefficients!$BD$2:$BD$33")))),1/(1+EXP(-SUMPRODUCT(Engine!$C$17410:$C$17441,INDIRECT("Coefficients!$BE$2:$BE$33"))))))</f>
      </c>
      <c r="AR550" s="8">
        <f>IF(OR($B550="",$C550="",$D550="",$E550="",$F550="",$G550="",$H550="",$I550="",$J550="",$K550="",$L550=""),"",IF($B550="Female",1/(1+EXP(-SUMPRODUCT(Engine!$C$17410:$C$17441,INDIRECT("Coefficients!$BF$2:$BF$33")))),1/(1+EXP(-SUMPRODUCT(Engine!$C$17410:$C$17441,INDIRECT("Coefficients!$BG$2:$BG$33"))))))</f>
      </c>
      <c r="AS550" s="8">
        <f>IF(OR($B550="",$C550="",$D550="",$E550="",$F550="",$G550="",$H550="",$I550="",$J550="",$K550="",$L550=""),"",IF($B550="Female",1/(1+EXP(-SUMPRODUCT(Engine!$C$17410:$C$17441,INDIRECT("Coefficients!$BH$2:$BH$33")))),1/(1+EXP(-SUMPRODUCT(Engine!$C$17410:$C$17441,INDIRECT("Coefficients!$BI$2:$BI$33"))))))</f>
      </c>
      <c r="AT550" s="8">
        <f>IF(OR($B550="",$C550="",$D550="",$E550="",$F550="",$G550="",$H550="",$I550="",$J550="",$K550="",$L550=""),"",IF($B550="Female",1/(1+EXP(-SUMPRODUCT(Engine!$C$17410:$C$17441,INDIRECT("Coefficients!$BJ$2:$BJ$33")))),1/(1+EXP(-SUMPRODUCT(Engine!$C$17410:$C$17441,INDIRECT("Coefficients!$BK$2:$BK$33"))))))</f>
      </c>
      <c r="AU550" s="8">
        <f>IF(OR($B550="",$C550="",$D550="",$E550="",$F550="",$G550="",$H550="",$I550="",$J550="",$K550="",$L550=""),"",IF($B550="Female",1/(1+EXP(-SUMPRODUCT(Engine!$C$17410:$C$17441,INDIRECT("Coefficients!$BL$2:$BL$33")))),1/(1+EXP(-SUMPRODUCT(Engine!$C$17410:$C$17441,INDIRECT("Coefficients!$BM$2:$BM$33"))))))</f>
      </c>
      <c r="AV550" s="8">
        <f>IF(OR($B550="",$C550="",$D550="",$E550="",$F550="",$G550="",$H550="",$I550="",$J550="",$K550="",$L550=""),"",IF($B550="Female",1/(1+EXP(-SUMPRODUCT(Engine!$C$17410:$C$17441,INDIRECT("Coefficients!$BN$2:$BN$33")))),1/(1+EXP(-SUMPRODUCT(Engine!$C$17410:$C$17441,INDIRECT("Coefficients!$BO$2:$BO$33"))))))</f>
      </c>
      <c r="AW550" s="8">
        <f>IF(OR($B550="",$C550="",$D550="",$E550="",$F550="",$G550="",$H550="",$I550="",$J550="",$K550="",$L550=""),"",IF($B550="Female",1/(1+EXP(-SUMPRODUCT(Engine!$C$17410:$C$17441,INDIRECT("Coefficients!$BP$2:$BP$33")))),1/(1+EXP(-SUMPRODUCT(Engine!$C$17410:$C$17441,INDIRECT("Coefficients!$BQ$2:$BQ$33"))))))</f>
      </c>
      <c r="AX550" s="8">
        <f>IF(OR($B550="",$C550="",$D550="",$E550="",$F550="",$G550="",$H550="",$I550="",$J550="",$K550="",$L550=""),"",IF($B550="Female",1/(1+EXP(-SUMPRODUCT(Engine!$C$17410:$C$17441,INDIRECT("Coefficients!$BR$2:$BR$33")))),1/(1+EXP(-SUMPRODUCT(Engine!$C$17410:$C$17441,INDIRECT("Coefficients!$BS$2:$BS$33"))))))</f>
      </c>
      <c r="AY550" s="8">
        <f>IF(OR($B550="",$C550="",$D550="",$E550="",$F550="",$G550="",$H550="",$I550="",$J550="",$K550="",$L550=""),"",IF($B550="Female",1/(1+EXP(-SUMPRODUCT(Engine!$C$17410:$C$17441,INDIRECT("Coefficients!$BT$2:$BT$33")))),1/(1+EXP(-SUMPRODUCT(Engine!$C$17410:$C$17441,INDIRECT("Coefficients!$BU$2:$BU$33"))))))</f>
      </c>
      <c r="AZ550" s="8">
        <f>IF(OR($B550="",$C550="",$D550="",$E550="",$F550="",$G550="",$H550="",$I550="",$J550="",$K550="",$L550=""),"",IF($B550="Female",1/(1+EXP(-SUMPRODUCT(Engine!$C$17410:$C$17441,INDIRECT("Coefficients!$BV$2:$BV$33")))),1/(1+EXP(-SUMPRODUCT(Engine!$C$17410:$C$17441,INDIRECT("Coefficients!$BW$2:$BW$33"))))))</f>
      </c>
      <c r="BA550" s="8">
        <f>IF(OR($B550="",$C550="",$D550="",$E550="",$F550="",$G550="",$H550="",$I550="",$J550="",$K550="",$L550=""),"",IF($B550="Female",1/(1+EXP(-SUMPRODUCT(Engine!$C$17410:$C$17441,INDIRECT("Coefficients!$BX$2:$BX$33")))),1/(1+EXP(-SUMPRODUCT(Engine!$C$17410:$C$17441,INDIRECT("Coefficients!$BY$2:$BY$33"))))))</f>
      </c>
      <c r="BB550" s="8">
        <f>IF(OR($B550="",$C550="",$D550="",$E550="",$F550="",$G550="",$H550="",$I550="",$J550="",$K550="",$L550=""),"",IF($B550="Female",1/(1+EXP(-SUMPRODUCT(Engine!$C$17410:$C$17441,INDIRECT("Coefficients!$BZ$2:$BZ$33")))),1/(1+EXP(-SUMPRODUCT(Engine!$C$17410:$C$17441,INDIRECT("Coefficients!$CA$2:$CA$33"))))))</f>
      </c>
      <c r="BC550" s="8">
        <f>IF(OR($B550="",$C550="",$D550="",$E550="",$F550="",$G550="",$H550="",$I550="",$J550="",$K550="",$L550=""),"",IF($B550="Female",1/(1+EXP(-SUMPRODUCT(Engine!$C$17410:$C$17441,INDIRECT("Coefficients!$CB$2:$CB$33")))),1/(1+EXP(-SUMPRODUCT(Engine!$C$17410:$C$17441,INDIRECT("Coefficients!$CC$2:$CC$33"))))))</f>
      </c>
      <c r="BD550" s="8">
        <f>IF(OR($B550="",$C550="",$D550="",$E550="",$F550="",$G550="",$H550="",$I550="",$J550="",$K550="",$L550=""),"",IF($B550="Female",1/(1+EXP(-SUMPRODUCT(Engine!$C$17410:$C$17441,INDIRECT("Coefficients!$CD$2:$CD$33")))),1/(1+EXP(-SUMPRODUCT(Engine!$C$17410:$C$17441,INDIRECT("Coefficients!$CE$2:$CE$33"))))))</f>
      </c>
      <c r="BE550" s="8">
        <f>IF(OR($B550="",$C550="",$D550="",$E550="",$F550="",$G550="",$H550="",$I550="",$J550="",$K550="",$L550=""),"",IF($B550="Female",1/(1+EXP(-SUMPRODUCT(Engine!$C$17410:$C$17441,INDIRECT("Coefficients!$CF$2:$CF$33")))),1/(1+EXP(-SUMPRODUCT(Engine!$C$17410:$C$17441,INDIRECT("Coefficients!$CG$2:$CG$33"))))))</f>
      </c>
      <c r="BF550" s="8">
        <f>IF(OR($B550="",$C550="",$D550="",$E550="",$F550="",$G550="",$H550="",$I550="",$J550="",$K550="",$L550=""),"",IF($B550="Female",1/(1+EXP(-SUMPRODUCT(Engine!$C$17410:$C$17441,INDIRECT("Coefficients!$CH$2:$CH$33")))),1/(1+EXP(-SUMPRODUCT(Engine!$C$17410:$C$17441,INDIRECT("Coefficients!$CI$2:$CI$33"))))))</f>
      </c>
      <c r="BG550" s="8">
        <f>IF(OR($B550="",$C550="",$D550="",$E550="",$F550="",$G550="",$H550="",$I550="",$J550="",$K550="",$L550=""),"",IF($B550="Female",1/(1+EXP(-SUMPRODUCT(Engine!$C$17410:$C$17441,INDIRECT("Coefficients!$CJ$2:$CJ$33")))),1/(1+EXP(-SUMPRODUCT(Engine!$C$17410:$C$17441,INDIRECT("Coefficients!$CK$2:$CK$33"))))))</f>
      </c>
      <c r="BH550" s="8">
        <f>IF(OR($B550="",$C550="",$D550="",$E550="",$F550="",$G550="",$H550="",$I550="",$J550="",$K550="",$L550=""),"",IF($B550="Female",1/(1+EXP(-SUMPRODUCT(Engine!$C$17410:$C$17441,INDIRECT("Coefficients!$CL$2:$CL$33")))),1/(1+EXP(-SUMPRODUCT(Engine!$C$17410:$C$17441,INDIRECT("Coefficients!$CM$2:$CM$33"))))))</f>
      </c>
      <c r="BI550" s="8">
        <f>IF(OR($B550="",$C550="",$D550="",$E550="",$F550="",$G550="",$H550="",$I550="",$J550="",$K550="",$L550=""),"",IF($B550="Female",1/(1+EXP(-SUMPRODUCT(Engine!$C$17410:$C$17441,INDIRECT("Coefficients!$CN$2:$CN$33")))),1/(1+EXP(-SUMPRODUCT(Engine!$C$17410:$C$17441,INDIRECT("Coefficients!$CO$2:$CO$33"))))))</f>
      </c>
      <c r="BJ550" s="8">
        <f>IF(OR($B550="",$C550="",$D550="",$E550="",$F550="",$G550="",$H550="",$I550="",$J550="",$K550="",$L550=""),"",IF($B550="Female",1/(1+EXP(-SUMPRODUCT(Engine!$C$17410:$C$17441,INDIRECT("Coefficients!$CP$2:$CP$33")))),1/(1+EXP(-SUMPRODUCT(Engine!$C$17410:$C$17441,INDIRECT("Coefficients!$CQ$2:$CQ$33"))))))</f>
      </c>
      <c r="BK550" s="8">
        <f>IF(OR($B550="",$C550="",$D550="",$E550="",$F550="",$G550="",$H550="",$I550="",$J550="",$K550="",$L550=""),"",IF($B550="Female",1/(1+EXP(-SUMPRODUCT(Engine!$C$17410:$C$17441,INDIRECT("Coefficients!$CR$2:$CR$33")))),1/(1+EXP(-SUMPRODUCT(Engine!$C$17410:$C$17441,INDIRECT("Coefficients!$CS$2:$CS$33"))))))</f>
      </c>
      <c r="BL550" s="8">
        <f>IF(OR($B550="",$C550="",$D550="",$E550="",$F550="",$G550="",$H550="",$I550="",$J550="",$K550="",$L550=""),"",IF($B550="Female",1/(1+EXP(-SUMPRODUCT(Engine!$C$17410:$C$17441,INDIRECT("Coefficients!$CT$2:$CT$33")))),1/(1+EXP(-SUMPRODUCT(Engine!$C$17410:$C$17441,INDIRECT("Coefficients!$CU$2:$CU$33"))))))</f>
      </c>
      <c r="BM550" s="8">
        <f>IF(OR($B550="",$C550="",$D550="",$E550="",$F550="",$G550="",$H550="",$I550="",$J550="",$K550="",$L550=""),"",IF($B550="Female",1/(1+EXP(-SUMPRODUCT(Engine!$C$17410:$C$17441,INDIRECT("Coefficients!$CV$2:$CV$33")))),1/(1+EXP(-SUMPRODUCT(Engine!$C$17410:$C$17441,INDIRECT("Coefficients!$CW$2:$CW$33"))))))</f>
      </c>
    </row>
    <row r="551" spans="1:65" x14ac:dyDescent="0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8">
        <f>IF(OR($B551="",$C551="",$D551="",$E551="",$F551="",$G551="",$H551="",$I551="",$J551="",$K551="",$L551=""),"",IF($B551="Female",1/(1+EXP(-SUMPRODUCT(Engine!$C$17442:$C$17473,INDIRECT("Coefficients!$B$2:$B$33")))),1/(1+EXP(-SUMPRODUCT(Engine!$C$17442:$C$17473,INDIRECT("Coefficients!$C$2:$C$33"))))))</f>
      </c>
      <c r="Q551" s="8">
        <f>IF(OR($B551="",$C551="",$D551="",$E551="",$F551="",$G551="",$H551="",$I551="",$J551="",$K551="",$L551=""),"",IF($B551="Female",1/(1+EXP(-SUMPRODUCT(Engine!$C$17442:$C$17473,INDIRECT("Coefficients!$D$2:$D$33")))),1/(1+EXP(-SUMPRODUCT(Engine!$C$17442:$C$17473,INDIRECT("Coefficients!$E$2:$E$33"))))))</f>
      </c>
      <c r="R551" s="8">
        <f>IF(OR($B551="",$C551="",$D551="",$E551="",$F551="",$G551="",$H551="",$I551="",$J551="",$K551="",$L551=""),"",IF($B551="Female",1/(1+EXP(-SUMPRODUCT(Engine!$C$17442:$C$17473,INDIRECT("Coefficients!$F$2:$F$33")))),1/(1+EXP(-SUMPRODUCT(Engine!$C$17442:$C$17473,INDIRECT("Coefficients!$G$2:$G$33"))))))</f>
      </c>
      <c r="S551" s="8">
        <f>IF(OR($B551="",$C551="",$D551="",$E551="",$F551="",$G551="",$H551="",$I551="",$J551="",$K551="",$L551=""),"",IF($B551="Female",1/(1+EXP(-SUMPRODUCT(Engine!$C$17442:$C$17473,INDIRECT("Coefficients!$H$2:$H$33")))),1/(1+EXP(-SUMPRODUCT(Engine!$C$17442:$C$17473,INDIRECT("Coefficients!$I$2:$I$33"))))))</f>
      </c>
      <c r="T551" s="8">
        <f>IF(OR($B551="",$C551="",$D551="",$E551="",$F551="",$G551="",$H551="",$I551="",$J551="",$K551="",$L551=""),"",IF($B551="Female",1/(1+EXP(-SUMPRODUCT(Engine!$C$17442:$C$17473,INDIRECT("Coefficients!$J$2:$J$33")))),1/(1+EXP(-SUMPRODUCT(Engine!$C$17442:$C$17473,INDIRECT("Coefficients!$K$2:$K$33"))))))</f>
      </c>
      <c r="U551" s="8">
        <f>IF(OR($B551="",$C551="",$D551="",$E551="",$F551="",$G551="",$H551="",$I551="",$J551="",$K551="",$L551=""),"",IF($B551="Female",1/(1+EXP(-SUMPRODUCT(Engine!$C$17442:$C$17473,INDIRECT("Coefficients!$L$2:$L$33")))),1/(1+EXP(-SUMPRODUCT(Engine!$C$17442:$C$17473,INDIRECT("Coefficients!$M$2:$M$33"))))))</f>
      </c>
      <c r="V551" s="8">
        <f>IF(OR($B551="",$C551="",$D551="",$E551="",$F551="",$G551="",$H551="",$I551="",$J551="",$K551="",$L551=""),"",IF($B551="Female",1/(1+EXP(-SUMPRODUCT(Engine!$C$17442:$C$17473,INDIRECT("Coefficients!$N$2:$N$33")))),1/(1+EXP(-SUMPRODUCT(Engine!$C$17442:$C$17473,INDIRECT("Coefficients!$O$2:$O$33"))))))</f>
      </c>
      <c r="W551" s="8">
        <f>IF(OR($B551="",$C551="",$D551="",$E551="",$F551="",$G551="",$H551="",$I551="",$J551="",$K551="",$L551=""),"",IF($B551="Female",1/(1+EXP(-SUMPRODUCT(Engine!$C$17442:$C$17473,INDIRECT("Coefficients!$P$2:$P$33")))),1/(1+EXP(-SUMPRODUCT(Engine!$C$17442:$C$17473,INDIRECT("Coefficients!$Q$2:$Q$33"))))))</f>
      </c>
      <c r="X551" s="8">
        <f>IF(OR($B551="",$C551="",$D551="",$E551="",$F551="",$G551="",$H551="",$I551="",$J551="",$K551="",$L551=""),"",IF($B551="Female",1/(1+EXP(-SUMPRODUCT(Engine!$C$17442:$C$17473,INDIRECT("Coefficients!$R$2:$R$33")))),1/(1+EXP(-SUMPRODUCT(Engine!$C$17442:$C$17473,INDIRECT("Coefficients!$S$2:$S$33"))))))</f>
      </c>
      <c r="Y551" s="8">
        <f>IF(OR($B551="",$C551="",$D551="",$E551="",$F551="",$G551="",$H551="",$I551="",$J551="",$K551="",$L551=""),"",IF($B551="Female",1/(1+EXP(-SUMPRODUCT(Engine!$C$17442:$C$17473,INDIRECT("Coefficients!$T$2:$T$33")))),1/(1+EXP(-SUMPRODUCT(Engine!$C$17442:$C$17473,INDIRECT("Coefficients!$U$2:$U$33"))))))</f>
      </c>
      <c r="Z551" s="8">
        <f>IF(OR($B551="",$C551="",$D551="",$E551="",$F551="",$G551="",$H551="",$I551="",$J551="",$K551="",$L551=""),"",IF($B551="Female",1/(1+EXP(-SUMPRODUCT(Engine!$C$17442:$C$17473,INDIRECT("Coefficients!$V$2:$V$33")))),1/(1+EXP(-SUMPRODUCT(Engine!$C$17442:$C$17473,INDIRECT("Coefficients!$W$2:$W$33"))))))</f>
      </c>
      <c r="AA551" s="8">
        <f>IF(OR($B551="",$C551="",$D551="",$E551="",$F551="",$G551="",$H551="",$I551="",$J551="",$K551="",$L551=""),"",IF($B551="Female",1/(1+EXP(-SUMPRODUCT(Engine!$C$17442:$C$17473,INDIRECT("Coefficients!$X$2:$X$33")))),1/(1+EXP(-SUMPRODUCT(Engine!$C$17442:$C$17473,INDIRECT("Coefficients!$Y$2:$Y$33"))))))</f>
      </c>
      <c r="AB551" s="8">
        <f>IF(OR($B551="",$C551="",$D551="",$E551="",$F551="",$G551="",$H551="",$I551="",$J551="",$K551="",$L551=""),"",IF($B551="Female",1/(1+EXP(-SUMPRODUCT(Engine!$C$17442:$C$17473,INDIRECT("Coefficients!$Z$2:$Z$33")))),1/(1+EXP(-SUMPRODUCT(Engine!$C$17442:$C$17473,INDIRECT("Coefficients!$AA$2:$AA$33"))))))</f>
      </c>
      <c r="AC551" s="8">
        <f>IF(OR($B551="",$C551="",$D551="",$E551="",$F551="",$G551="",$H551="",$I551="",$J551="",$K551="",$L551=""),"",IF($B551="Female",1/(1+EXP(-SUMPRODUCT(Engine!$C$17442:$C$17473,INDIRECT("Coefficients!$AB$2:$AB$33")))),1/(1+EXP(-SUMPRODUCT(Engine!$C$17442:$C$17473,INDIRECT("Coefficients!$AC$2:$AC$33"))))))</f>
      </c>
      <c r="AD551" s="8">
        <f>IF(OR($B551="",$C551="",$D551="",$E551="",$F551="",$G551="",$H551="",$I551="",$J551="",$K551="",$L551=""),"",IF($B551="Female",1/(1+EXP(-SUMPRODUCT(Engine!$C$17442:$C$17473,INDIRECT("Coefficients!$AD$2:$AD$33")))),1/(1+EXP(-SUMPRODUCT(Engine!$C$17442:$C$17473,INDIRECT("Coefficients!$AE$2:$AE$33"))))))</f>
      </c>
      <c r="AE551" s="8">
        <f>IF(OR($B551="",$C551="",$D551="",$E551="",$F551="",$G551="",$H551="",$I551="",$J551="",$K551="",$L551=""),"",IF($B551="Female",1/(1+EXP(-SUMPRODUCT(Engine!$C$17442:$C$17473,INDIRECT("Coefficients!$AF$2:$AF$33")))),1/(1+EXP(-SUMPRODUCT(Engine!$C$17442:$C$17473,INDIRECT("Coefficients!$AG$2:$AG$33"))))))</f>
      </c>
      <c r="AF551" s="8">
        <f>IF(OR($B551="",$C551="",$D551="",$E551="",$F551="",$G551="",$H551="",$I551="",$J551="",$K551="",$L551=""),"",IF($B551="Female",1/(1+EXP(-SUMPRODUCT(Engine!$C$17442:$C$17473,INDIRECT("Coefficients!$AH$2:$AH$33")))),1/(1+EXP(-SUMPRODUCT(Engine!$C$17442:$C$17473,INDIRECT("Coefficients!$AI$2:$AI$33"))))))</f>
      </c>
      <c r="AG551" s="8">
        <f>IF(OR($B551="",$C551="",$D551="",$E551="",$F551="",$G551="",$H551="",$I551="",$J551="",$K551="",$L551=""),"",IF($B551="Female",1/(1+EXP(-SUMPRODUCT(Engine!$C$17442:$C$17473,INDIRECT("Coefficients!$AJ$2:$AJ$33")))),1/(1+EXP(-SUMPRODUCT(Engine!$C$17442:$C$17473,INDIRECT("Coefficients!$AK$2:$AK$33"))))))</f>
      </c>
      <c r="AH551" s="8">
        <f>IF(OR($B551="",$C551="",$D551="",$E551="",$F551="",$G551="",$H551="",$I551="",$J551="",$K551="",$L551=""),"",IF($B551="Female",1/(1+EXP(-SUMPRODUCT(Engine!$C$17442:$C$17473,INDIRECT("Coefficients!$AL$2:$AL$33")))),1/(1+EXP(-SUMPRODUCT(Engine!$C$17442:$C$17473,INDIRECT("Coefficients!$AM$2:$AM$33"))))))</f>
      </c>
      <c r="AI551" s="8">
        <f>IF(OR($B551="",$C551="",$D551="",$E551="",$F551="",$G551="",$H551="",$I551="",$J551="",$K551="",$L551=""),"",IF($B551="Female",1/(1+EXP(-SUMPRODUCT(Engine!$C$17442:$C$17473,INDIRECT("Coefficients!$AN$2:$AN$33")))),1/(1+EXP(-SUMPRODUCT(Engine!$C$17442:$C$17473,INDIRECT("Coefficients!$AO$2:$AO$33"))))))</f>
      </c>
      <c r="AJ551" s="8">
        <f>IF(OR($B551="",$C551="",$D551="",$E551="",$F551="",$G551="",$H551="",$I551="",$J551="",$K551="",$L551=""),"",IF($B551="Female",1/(1+EXP(-SUMPRODUCT(Engine!$C$17442:$C$17473,INDIRECT("Coefficients!$AP$2:$AP$33")))),1/(1+EXP(-SUMPRODUCT(Engine!$C$17442:$C$17473,INDIRECT("Coefficients!$AQ$2:$AQ$33"))))))</f>
      </c>
      <c r="AK551" s="8">
        <f>IF(OR($B551="",$C551="",$D551="",$E551="",$F551="",$G551="",$H551="",$I551="",$J551="",$K551="",$L551=""),"",IF($B551="Female",1/(1+EXP(-SUMPRODUCT(Engine!$C$17442:$C$17473,INDIRECT("Coefficients!$AR$2:$AR$33")))),1/(1+EXP(-SUMPRODUCT(Engine!$C$17442:$C$17473,INDIRECT("Coefficients!$AS$2:$AS$33"))))))</f>
      </c>
      <c r="AL551" s="8">
        <f>IF(OR($B551="",$C551="",$D551="",$E551="",$F551="",$G551="",$H551="",$I551="",$J551="",$K551="",$L551=""),"",IF($B551="Female",1/(1+EXP(-SUMPRODUCT(Engine!$C$17442:$C$17473,INDIRECT("Coefficients!$AT$2:$AT$33")))),1/(1+EXP(-SUMPRODUCT(Engine!$C$17442:$C$17473,INDIRECT("Coefficients!$AU$2:$AU$33"))))))</f>
      </c>
      <c r="AM551" s="8">
        <f>IF(OR($B551="",$C551="",$D551="",$E551="",$F551="",$G551="",$H551="",$I551="",$J551="",$K551="",$L551=""),"",IF($B551="Female",1/(1+EXP(-SUMPRODUCT(Engine!$C$17442:$C$17473,INDIRECT("Coefficients!$AV$2:$AV$33")))),1/(1+EXP(-SUMPRODUCT(Engine!$C$17442:$C$17473,INDIRECT("Coefficients!$AW$2:$AW$33"))))))</f>
      </c>
      <c r="AN551" s="8">
        <f>IF(OR($B551="",$C551="",$D551="",$E551="",$F551="",$G551="",$H551="",$I551="",$J551="",$K551="",$L551=""),"",IF($B551="Female",1/(1+EXP(-SUMPRODUCT(Engine!$C$17442:$C$17473,INDIRECT("Coefficients!$AX$2:$AX$33")))),1/(1+EXP(-SUMPRODUCT(Engine!$C$17442:$C$17473,INDIRECT("Coefficients!$AY$2:$AY$33"))))))</f>
      </c>
      <c r="AO551" s="8">
        <f>IF(OR($B551="",$C551="",$D551="",$E551="",$F551="",$G551="",$H551="",$I551="",$J551="",$K551="",$L551=""),"",IF($B551="Female",1/(1+EXP(-SUMPRODUCT(Engine!$C$17442:$C$17473,INDIRECT("Coefficients!$AZ$2:$AZ$33")))),1/(1+EXP(-SUMPRODUCT(Engine!$C$17442:$C$17473,INDIRECT("Coefficients!$BA$2:$BA$33"))))))</f>
      </c>
      <c r="AP551" s="8">
        <f>IF(OR($B551="",$C551="",$D551="",$E551="",$F551="",$G551="",$H551="",$I551="",$J551="",$K551="",$L551=""),"",IF($B551="Female",1/(1+EXP(-SUMPRODUCT(Engine!$C$17442:$C$17473,INDIRECT("Coefficients!$BB$2:$BB$33")))),1/(1+EXP(-SUMPRODUCT(Engine!$C$17442:$C$17473,INDIRECT("Coefficients!$BC$2:$BC$33"))))))</f>
      </c>
      <c r="AQ551" s="8">
        <f>IF(OR($B551="",$C551="",$D551="",$E551="",$F551="",$G551="",$H551="",$I551="",$J551="",$K551="",$L551=""),"",IF($B551="Female",1/(1+EXP(-SUMPRODUCT(Engine!$C$17442:$C$17473,INDIRECT("Coefficients!$BD$2:$BD$33")))),1/(1+EXP(-SUMPRODUCT(Engine!$C$17442:$C$17473,INDIRECT("Coefficients!$BE$2:$BE$33"))))))</f>
      </c>
      <c r="AR551" s="8">
        <f>IF(OR($B551="",$C551="",$D551="",$E551="",$F551="",$G551="",$H551="",$I551="",$J551="",$K551="",$L551=""),"",IF($B551="Female",1/(1+EXP(-SUMPRODUCT(Engine!$C$17442:$C$17473,INDIRECT("Coefficients!$BF$2:$BF$33")))),1/(1+EXP(-SUMPRODUCT(Engine!$C$17442:$C$17473,INDIRECT("Coefficients!$BG$2:$BG$33"))))))</f>
      </c>
      <c r="AS551" s="8">
        <f>IF(OR($B551="",$C551="",$D551="",$E551="",$F551="",$G551="",$H551="",$I551="",$J551="",$K551="",$L551=""),"",IF($B551="Female",1/(1+EXP(-SUMPRODUCT(Engine!$C$17442:$C$17473,INDIRECT("Coefficients!$BH$2:$BH$33")))),1/(1+EXP(-SUMPRODUCT(Engine!$C$17442:$C$17473,INDIRECT("Coefficients!$BI$2:$BI$33"))))))</f>
      </c>
      <c r="AT551" s="8">
        <f>IF(OR($B551="",$C551="",$D551="",$E551="",$F551="",$G551="",$H551="",$I551="",$J551="",$K551="",$L551=""),"",IF($B551="Female",1/(1+EXP(-SUMPRODUCT(Engine!$C$17442:$C$17473,INDIRECT("Coefficients!$BJ$2:$BJ$33")))),1/(1+EXP(-SUMPRODUCT(Engine!$C$17442:$C$17473,INDIRECT("Coefficients!$BK$2:$BK$33"))))))</f>
      </c>
      <c r="AU551" s="8">
        <f>IF(OR($B551="",$C551="",$D551="",$E551="",$F551="",$G551="",$H551="",$I551="",$J551="",$K551="",$L551=""),"",IF($B551="Female",1/(1+EXP(-SUMPRODUCT(Engine!$C$17442:$C$17473,INDIRECT("Coefficients!$BL$2:$BL$33")))),1/(1+EXP(-SUMPRODUCT(Engine!$C$17442:$C$17473,INDIRECT("Coefficients!$BM$2:$BM$33"))))))</f>
      </c>
      <c r="AV551" s="8">
        <f>IF(OR($B551="",$C551="",$D551="",$E551="",$F551="",$G551="",$H551="",$I551="",$J551="",$K551="",$L551=""),"",IF($B551="Female",1/(1+EXP(-SUMPRODUCT(Engine!$C$17442:$C$17473,INDIRECT("Coefficients!$BN$2:$BN$33")))),1/(1+EXP(-SUMPRODUCT(Engine!$C$17442:$C$17473,INDIRECT("Coefficients!$BO$2:$BO$33"))))))</f>
      </c>
      <c r="AW551" s="8">
        <f>IF(OR($B551="",$C551="",$D551="",$E551="",$F551="",$G551="",$H551="",$I551="",$J551="",$K551="",$L551=""),"",IF($B551="Female",1/(1+EXP(-SUMPRODUCT(Engine!$C$17442:$C$17473,INDIRECT("Coefficients!$BP$2:$BP$33")))),1/(1+EXP(-SUMPRODUCT(Engine!$C$17442:$C$17473,INDIRECT("Coefficients!$BQ$2:$BQ$33"))))))</f>
      </c>
      <c r="AX551" s="8">
        <f>IF(OR($B551="",$C551="",$D551="",$E551="",$F551="",$G551="",$H551="",$I551="",$J551="",$K551="",$L551=""),"",IF($B551="Female",1/(1+EXP(-SUMPRODUCT(Engine!$C$17442:$C$17473,INDIRECT("Coefficients!$BR$2:$BR$33")))),1/(1+EXP(-SUMPRODUCT(Engine!$C$17442:$C$17473,INDIRECT("Coefficients!$BS$2:$BS$33"))))))</f>
      </c>
      <c r="AY551" s="8">
        <f>IF(OR($B551="",$C551="",$D551="",$E551="",$F551="",$G551="",$H551="",$I551="",$J551="",$K551="",$L551=""),"",IF($B551="Female",1/(1+EXP(-SUMPRODUCT(Engine!$C$17442:$C$17473,INDIRECT("Coefficients!$BT$2:$BT$33")))),1/(1+EXP(-SUMPRODUCT(Engine!$C$17442:$C$17473,INDIRECT("Coefficients!$BU$2:$BU$33"))))))</f>
      </c>
      <c r="AZ551" s="8">
        <f>IF(OR($B551="",$C551="",$D551="",$E551="",$F551="",$G551="",$H551="",$I551="",$J551="",$K551="",$L551=""),"",IF($B551="Female",1/(1+EXP(-SUMPRODUCT(Engine!$C$17442:$C$17473,INDIRECT("Coefficients!$BV$2:$BV$33")))),1/(1+EXP(-SUMPRODUCT(Engine!$C$17442:$C$17473,INDIRECT("Coefficients!$BW$2:$BW$33"))))))</f>
      </c>
      <c r="BA551" s="8">
        <f>IF(OR($B551="",$C551="",$D551="",$E551="",$F551="",$G551="",$H551="",$I551="",$J551="",$K551="",$L551=""),"",IF($B551="Female",1/(1+EXP(-SUMPRODUCT(Engine!$C$17442:$C$17473,INDIRECT("Coefficients!$BX$2:$BX$33")))),1/(1+EXP(-SUMPRODUCT(Engine!$C$17442:$C$17473,INDIRECT("Coefficients!$BY$2:$BY$33"))))))</f>
      </c>
      <c r="BB551" s="8">
        <f>IF(OR($B551="",$C551="",$D551="",$E551="",$F551="",$G551="",$H551="",$I551="",$J551="",$K551="",$L551=""),"",IF($B551="Female",1/(1+EXP(-SUMPRODUCT(Engine!$C$17442:$C$17473,INDIRECT("Coefficients!$BZ$2:$BZ$33")))),1/(1+EXP(-SUMPRODUCT(Engine!$C$17442:$C$17473,INDIRECT("Coefficients!$CA$2:$CA$33"))))))</f>
      </c>
      <c r="BC551" s="8">
        <f>IF(OR($B551="",$C551="",$D551="",$E551="",$F551="",$G551="",$H551="",$I551="",$J551="",$K551="",$L551=""),"",IF($B551="Female",1/(1+EXP(-SUMPRODUCT(Engine!$C$17442:$C$17473,INDIRECT("Coefficients!$CB$2:$CB$33")))),1/(1+EXP(-SUMPRODUCT(Engine!$C$17442:$C$17473,INDIRECT("Coefficients!$CC$2:$CC$33"))))))</f>
      </c>
      <c r="BD551" s="8">
        <f>IF(OR($B551="",$C551="",$D551="",$E551="",$F551="",$G551="",$H551="",$I551="",$J551="",$K551="",$L551=""),"",IF($B551="Female",1/(1+EXP(-SUMPRODUCT(Engine!$C$17442:$C$17473,INDIRECT("Coefficients!$CD$2:$CD$33")))),1/(1+EXP(-SUMPRODUCT(Engine!$C$17442:$C$17473,INDIRECT("Coefficients!$CE$2:$CE$33"))))))</f>
      </c>
      <c r="BE551" s="8">
        <f>IF(OR($B551="",$C551="",$D551="",$E551="",$F551="",$G551="",$H551="",$I551="",$J551="",$K551="",$L551=""),"",IF($B551="Female",1/(1+EXP(-SUMPRODUCT(Engine!$C$17442:$C$17473,INDIRECT("Coefficients!$CF$2:$CF$33")))),1/(1+EXP(-SUMPRODUCT(Engine!$C$17442:$C$17473,INDIRECT("Coefficients!$CG$2:$CG$33"))))))</f>
      </c>
      <c r="BF551" s="8">
        <f>IF(OR($B551="",$C551="",$D551="",$E551="",$F551="",$G551="",$H551="",$I551="",$J551="",$K551="",$L551=""),"",IF($B551="Female",1/(1+EXP(-SUMPRODUCT(Engine!$C$17442:$C$17473,INDIRECT("Coefficients!$CH$2:$CH$33")))),1/(1+EXP(-SUMPRODUCT(Engine!$C$17442:$C$17473,INDIRECT("Coefficients!$CI$2:$CI$33"))))))</f>
      </c>
      <c r="BG551" s="8">
        <f>IF(OR($B551="",$C551="",$D551="",$E551="",$F551="",$G551="",$H551="",$I551="",$J551="",$K551="",$L551=""),"",IF($B551="Female",1/(1+EXP(-SUMPRODUCT(Engine!$C$17442:$C$17473,INDIRECT("Coefficients!$CJ$2:$CJ$33")))),1/(1+EXP(-SUMPRODUCT(Engine!$C$17442:$C$17473,INDIRECT("Coefficients!$CK$2:$CK$33"))))))</f>
      </c>
      <c r="BH551" s="8">
        <f>IF(OR($B551="",$C551="",$D551="",$E551="",$F551="",$G551="",$H551="",$I551="",$J551="",$K551="",$L551=""),"",IF($B551="Female",1/(1+EXP(-SUMPRODUCT(Engine!$C$17442:$C$17473,INDIRECT("Coefficients!$CL$2:$CL$33")))),1/(1+EXP(-SUMPRODUCT(Engine!$C$17442:$C$17473,INDIRECT("Coefficients!$CM$2:$CM$33"))))))</f>
      </c>
      <c r="BI551" s="8">
        <f>IF(OR($B551="",$C551="",$D551="",$E551="",$F551="",$G551="",$H551="",$I551="",$J551="",$K551="",$L551=""),"",IF($B551="Female",1/(1+EXP(-SUMPRODUCT(Engine!$C$17442:$C$17473,INDIRECT("Coefficients!$CN$2:$CN$33")))),1/(1+EXP(-SUMPRODUCT(Engine!$C$17442:$C$17473,INDIRECT("Coefficients!$CO$2:$CO$33"))))))</f>
      </c>
      <c r="BJ551" s="8">
        <f>IF(OR($B551="",$C551="",$D551="",$E551="",$F551="",$G551="",$H551="",$I551="",$J551="",$K551="",$L551=""),"",IF($B551="Female",1/(1+EXP(-SUMPRODUCT(Engine!$C$17442:$C$17473,INDIRECT("Coefficients!$CP$2:$CP$33")))),1/(1+EXP(-SUMPRODUCT(Engine!$C$17442:$C$17473,INDIRECT("Coefficients!$CQ$2:$CQ$33"))))))</f>
      </c>
      <c r="BK551" s="8">
        <f>IF(OR($B551="",$C551="",$D551="",$E551="",$F551="",$G551="",$H551="",$I551="",$J551="",$K551="",$L551=""),"",IF($B551="Female",1/(1+EXP(-SUMPRODUCT(Engine!$C$17442:$C$17473,INDIRECT("Coefficients!$CR$2:$CR$33")))),1/(1+EXP(-SUMPRODUCT(Engine!$C$17442:$C$17473,INDIRECT("Coefficients!$CS$2:$CS$33"))))))</f>
      </c>
      <c r="BL551" s="8">
        <f>IF(OR($B551="",$C551="",$D551="",$E551="",$F551="",$G551="",$H551="",$I551="",$J551="",$K551="",$L551=""),"",IF($B551="Female",1/(1+EXP(-SUMPRODUCT(Engine!$C$17442:$C$17473,INDIRECT("Coefficients!$CT$2:$CT$33")))),1/(1+EXP(-SUMPRODUCT(Engine!$C$17442:$C$17473,INDIRECT("Coefficients!$CU$2:$CU$33"))))))</f>
      </c>
      <c r="BM551" s="8">
        <f>IF(OR($B551="",$C551="",$D551="",$E551="",$F551="",$G551="",$H551="",$I551="",$J551="",$K551="",$L551=""),"",IF($B551="Female",1/(1+EXP(-SUMPRODUCT(Engine!$C$17442:$C$17473,INDIRECT("Coefficients!$CV$2:$CV$33")))),1/(1+EXP(-SUMPRODUCT(Engine!$C$17442:$C$17473,INDIRECT("Coefficients!$CW$2:$CW$33"))))))</f>
      </c>
    </row>
    <row r="552" spans="1:65" x14ac:dyDescent="0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8">
        <f>IF(OR($B552="",$C552="",$D552="",$E552="",$F552="",$G552="",$H552="",$I552="",$J552="",$K552="",$L552=""),"",IF($B552="Female",1/(1+EXP(-SUMPRODUCT(Engine!$C$17474:$C$17505,INDIRECT("Coefficients!$B$2:$B$33")))),1/(1+EXP(-SUMPRODUCT(Engine!$C$17474:$C$17505,INDIRECT("Coefficients!$C$2:$C$33"))))))</f>
      </c>
      <c r="Q552" s="8">
        <f>IF(OR($B552="",$C552="",$D552="",$E552="",$F552="",$G552="",$H552="",$I552="",$J552="",$K552="",$L552=""),"",IF($B552="Female",1/(1+EXP(-SUMPRODUCT(Engine!$C$17474:$C$17505,INDIRECT("Coefficients!$D$2:$D$33")))),1/(1+EXP(-SUMPRODUCT(Engine!$C$17474:$C$17505,INDIRECT("Coefficients!$E$2:$E$33"))))))</f>
      </c>
      <c r="R552" s="8">
        <f>IF(OR($B552="",$C552="",$D552="",$E552="",$F552="",$G552="",$H552="",$I552="",$J552="",$K552="",$L552=""),"",IF($B552="Female",1/(1+EXP(-SUMPRODUCT(Engine!$C$17474:$C$17505,INDIRECT("Coefficients!$F$2:$F$33")))),1/(1+EXP(-SUMPRODUCT(Engine!$C$17474:$C$17505,INDIRECT("Coefficients!$G$2:$G$33"))))))</f>
      </c>
      <c r="S552" s="8">
        <f>IF(OR($B552="",$C552="",$D552="",$E552="",$F552="",$G552="",$H552="",$I552="",$J552="",$K552="",$L552=""),"",IF($B552="Female",1/(1+EXP(-SUMPRODUCT(Engine!$C$17474:$C$17505,INDIRECT("Coefficients!$H$2:$H$33")))),1/(1+EXP(-SUMPRODUCT(Engine!$C$17474:$C$17505,INDIRECT("Coefficients!$I$2:$I$33"))))))</f>
      </c>
      <c r="T552" s="8">
        <f>IF(OR($B552="",$C552="",$D552="",$E552="",$F552="",$G552="",$H552="",$I552="",$J552="",$K552="",$L552=""),"",IF($B552="Female",1/(1+EXP(-SUMPRODUCT(Engine!$C$17474:$C$17505,INDIRECT("Coefficients!$J$2:$J$33")))),1/(1+EXP(-SUMPRODUCT(Engine!$C$17474:$C$17505,INDIRECT("Coefficients!$K$2:$K$33"))))))</f>
      </c>
      <c r="U552" s="8">
        <f>IF(OR($B552="",$C552="",$D552="",$E552="",$F552="",$G552="",$H552="",$I552="",$J552="",$K552="",$L552=""),"",IF($B552="Female",1/(1+EXP(-SUMPRODUCT(Engine!$C$17474:$C$17505,INDIRECT("Coefficients!$L$2:$L$33")))),1/(1+EXP(-SUMPRODUCT(Engine!$C$17474:$C$17505,INDIRECT("Coefficients!$M$2:$M$33"))))))</f>
      </c>
      <c r="V552" s="8">
        <f>IF(OR($B552="",$C552="",$D552="",$E552="",$F552="",$G552="",$H552="",$I552="",$J552="",$K552="",$L552=""),"",IF($B552="Female",1/(1+EXP(-SUMPRODUCT(Engine!$C$17474:$C$17505,INDIRECT("Coefficients!$N$2:$N$33")))),1/(1+EXP(-SUMPRODUCT(Engine!$C$17474:$C$17505,INDIRECT("Coefficients!$O$2:$O$33"))))))</f>
      </c>
      <c r="W552" s="8">
        <f>IF(OR($B552="",$C552="",$D552="",$E552="",$F552="",$G552="",$H552="",$I552="",$J552="",$K552="",$L552=""),"",IF($B552="Female",1/(1+EXP(-SUMPRODUCT(Engine!$C$17474:$C$17505,INDIRECT("Coefficients!$P$2:$P$33")))),1/(1+EXP(-SUMPRODUCT(Engine!$C$17474:$C$17505,INDIRECT("Coefficients!$Q$2:$Q$33"))))))</f>
      </c>
      <c r="X552" s="8">
        <f>IF(OR($B552="",$C552="",$D552="",$E552="",$F552="",$G552="",$H552="",$I552="",$J552="",$K552="",$L552=""),"",IF($B552="Female",1/(1+EXP(-SUMPRODUCT(Engine!$C$17474:$C$17505,INDIRECT("Coefficients!$R$2:$R$33")))),1/(1+EXP(-SUMPRODUCT(Engine!$C$17474:$C$17505,INDIRECT("Coefficients!$S$2:$S$33"))))))</f>
      </c>
      <c r="Y552" s="8">
        <f>IF(OR($B552="",$C552="",$D552="",$E552="",$F552="",$G552="",$H552="",$I552="",$J552="",$K552="",$L552=""),"",IF($B552="Female",1/(1+EXP(-SUMPRODUCT(Engine!$C$17474:$C$17505,INDIRECT("Coefficients!$T$2:$T$33")))),1/(1+EXP(-SUMPRODUCT(Engine!$C$17474:$C$17505,INDIRECT("Coefficients!$U$2:$U$33"))))))</f>
      </c>
      <c r="Z552" s="8">
        <f>IF(OR($B552="",$C552="",$D552="",$E552="",$F552="",$G552="",$H552="",$I552="",$J552="",$K552="",$L552=""),"",IF($B552="Female",1/(1+EXP(-SUMPRODUCT(Engine!$C$17474:$C$17505,INDIRECT("Coefficients!$V$2:$V$33")))),1/(1+EXP(-SUMPRODUCT(Engine!$C$17474:$C$17505,INDIRECT("Coefficients!$W$2:$W$33"))))))</f>
      </c>
      <c r="AA552" s="8">
        <f>IF(OR($B552="",$C552="",$D552="",$E552="",$F552="",$G552="",$H552="",$I552="",$J552="",$K552="",$L552=""),"",IF($B552="Female",1/(1+EXP(-SUMPRODUCT(Engine!$C$17474:$C$17505,INDIRECT("Coefficients!$X$2:$X$33")))),1/(1+EXP(-SUMPRODUCT(Engine!$C$17474:$C$17505,INDIRECT("Coefficients!$Y$2:$Y$33"))))))</f>
      </c>
      <c r="AB552" s="8">
        <f>IF(OR($B552="",$C552="",$D552="",$E552="",$F552="",$G552="",$H552="",$I552="",$J552="",$K552="",$L552=""),"",IF($B552="Female",1/(1+EXP(-SUMPRODUCT(Engine!$C$17474:$C$17505,INDIRECT("Coefficients!$Z$2:$Z$33")))),1/(1+EXP(-SUMPRODUCT(Engine!$C$17474:$C$17505,INDIRECT("Coefficients!$AA$2:$AA$33"))))))</f>
      </c>
      <c r="AC552" s="8">
        <f>IF(OR($B552="",$C552="",$D552="",$E552="",$F552="",$G552="",$H552="",$I552="",$J552="",$K552="",$L552=""),"",IF($B552="Female",1/(1+EXP(-SUMPRODUCT(Engine!$C$17474:$C$17505,INDIRECT("Coefficients!$AB$2:$AB$33")))),1/(1+EXP(-SUMPRODUCT(Engine!$C$17474:$C$17505,INDIRECT("Coefficients!$AC$2:$AC$33"))))))</f>
      </c>
      <c r="AD552" s="8">
        <f>IF(OR($B552="",$C552="",$D552="",$E552="",$F552="",$G552="",$H552="",$I552="",$J552="",$K552="",$L552=""),"",IF($B552="Female",1/(1+EXP(-SUMPRODUCT(Engine!$C$17474:$C$17505,INDIRECT("Coefficients!$AD$2:$AD$33")))),1/(1+EXP(-SUMPRODUCT(Engine!$C$17474:$C$17505,INDIRECT("Coefficients!$AE$2:$AE$33"))))))</f>
      </c>
      <c r="AE552" s="8">
        <f>IF(OR($B552="",$C552="",$D552="",$E552="",$F552="",$G552="",$H552="",$I552="",$J552="",$K552="",$L552=""),"",IF($B552="Female",1/(1+EXP(-SUMPRODUCT(Engine!$C$17474:$C$17505,INDIRECT("Coefficients!$AF$2:$AF$33")))),1/(1+EXP(-SUMPRODUCT(Engine!$C$17474:$C$17505,INDIRECT("Coefficients!$AG$2:$AG$33"))))))</f>
      </c>
      <c r="AF552" s="8">
        <f>IF(OR($B552="",$C552="",$D552="",$E552="",$F552="",$G552="",$H552="",$I552="",$J552="",$K552="",$L552=""),"",IF($B552="Female",1/(1+EXP(-SUMPRODUCT(Engine!$C$17474:$C$17505,INDIRECT("Coefficients!$AH$2:$AH$33")))),1/(1+EXP(-SUMPRODUCT(Engine!$C$17474:$C$17505,INDIRECT("Coefficients!$AI$2:$AI$33"))))))</f>
      </c>
      <c r="AG552" s="8">
        <f>IF(OR($B552="",$C552="",$D552="",$E552="",$F552="",$G552="",$H552="",$I552="",$J552="",$K552="",$L552=""),"",IF($B552="Female",1/(1+EXP(-SUMPRODUCT(Engine!$C$17474:$C$17505,INDIRECT("Coefficients!$AJ$2:$AJ$33")))),1/(1+EXP(-SUMPRODUCT(Engine!$C$17474:$C$17505,INDIRECT("Coefficients!$AK$2:$AK$33"))))))</f>
      </c>
      <c r="AH552" s="8">
        <f>IF(OR($B552="",$C552="",$D552="",$E552="",$F552="",$G552="",$H552="",$I552="",$J552="",$K552="",$L552=""),"",IF($B552="Female",1/(1+EXP(-SUMPRODUCT(Engine!$C$17474:$C$17505,INDIRECT("Coefficients!$AL$2:$AL$33")))),1/(1+EXP(-SUMPRODUCT(Engine!$C$17474:$C$17505,INDIRECT("Coefficients!$AM$2:$AM$33"))))))</f>
      </c>
      <c r="AI552" s="8">
        <f>IF(OR($B552="",$C552="",$D552="",$E552="",$F552="",$G552="",$H552="",$I552="",$J552="",$K552="",$L552=""),"",IF($B552="Female",1/(1+EXP(-SUMPRODUCT(Engine!$C$17474:$C$17505,INDIRECT("Coefficients!$AN$2:$AN$33")))),1/(1+EXP(-SUMPRODUCT(Engine!$C$17474:$C$17505,INDIRECT("Coefficients!$AO$2:$AO$33"))))))</f>
      </c>
      <c r="AJ552" s="8">
        <f>IF(OR($B552="",$C552="",$D552="",$E552="",$F552="",$G552="",$H552="",$I552="",$J552="",$K552="",$L552=""),"",IF($B552="Female",1/(1+EXP(-SUMPRODUCT(Engine!$C$17474:$C$17505,INDIRECT("Coefficients!$AP$2:$AP$33")))),1/(1+EXP(-SUMPRODUCT(Engine!$C$17474:$C$17505,INDIRECT("Coefficients!$AQ$2:$AQ$33"))))))</f>
      </c>
      <c r="AK552" s="8">
        <f>IF(OR($B552="",$C552="",$D552="",$E552="",$F552="",$G552="",$H552="",$I552="",$J552="",$K552="",$L552=""),"",IF($B552="Female",1/(1+EXP(-SUMPRODUCT(Engine!$C$17474:$C$17505,INDIRECT("Coefficients!$AR$2:$AR$33")))),1/(1+EXP(-SUMPRODUCT(Engine!$C$17474:$C$17505,INDIRECT("Coefficients!$AS$2:$AS$33"))))))</f>
      </c>
      <c r="AL552" s="8">
        <f>IF(OR($B552="",$C552="",$D552="",$E552="",$F552="",$G552="",$H552="",$I552="",$J552="",$K552="",$L552=""),"",IF($B552="Female",1/(1+EXP(-SUMPRODUCT(Engine!$C$17474:$C$17505,INDIRECT("Coefficients!$AT$2:$AT$33")))),1/(1+EXP(-SUMPRODUCT(Engine!$C$17474:$C$17505,INDIRECT("Coefficients!$AU$2:$AU$33"))))))</f>
      </c>
      <c r="AM552" s="8">
        <f>IF(OR($B552="",$C552="",$D552="",$E552="",$F552="",$G552="",$H552="",$I552="",$J552="",$K552="",$L552=""),"",IF($B552="Female",1/(1+EXP(-SUMPRODUCT(Engine!$C$17474:$C$17505,INDIRECT("Coefficients!$AV$2:$AV$33")))),1/(1+EXP(-SUMPRODUCT(Engine!$C$17474:$C$17505,INDIRECT("Coefficients!$AW$2:$AW$33"))))))</f>
      </c>
      <c r="AN552" s="8">
        <f>IF(OR($B552="",$C552="",$D552="",$E552="",$F552="",$G552="",$H552="",$I552="",$J552="",$K552="",$L552=""),"",IF($B552="Female",1/(1+EXP(-SUMPRODUCT(Engine!$C$17474:$C$17505,INDIRECT("Coefficients!$AX$2:$AX$33")))),1/(1+EXP(-SUMPRODUCT(Engine!$C$17474:$C$17505,INDIRECT("Coefficients!$AY$2:$AY$33"))))))</f>
      </c>
      <c r="AO552" s="8">
        <f>IF(OR($B552="",$C552="",$D552="",$E552="",$F552="",$G552="",$H552="",$I552="",$J552="",$K552="",$L552=""),"",IF($B552="Female",1/(1+EXP(-SUMPRODUCT(Engine!$C$17474:$C$17505,INDIRECT("Coefficients!$AZ$2:$AZ$33")))),1/(1+EXP(-SUMPRODUCT(Engine!$C$17474:$C$17505,INDIRECT("Coefficients!$BA$2:$BA$33"))))))</f>
      </c>
      <c r="AP552" s="8">
        <f>IF(OR($B552="",$C552="",$D552="",$E552="",$F552="",$G552="",$H552="",$I552="",$J552="",$K552="",$L552=""),"",IF($B552="Female",1/(1+EXP(-SUMPRODUCT(Engine!$C$17474:$C$17505,INDIRECT("Coefficients!$BB$2:$BB$33")))),1/(1+EXP(-SUMPRODUCT(Engine!$C$17474:$C$17505,INDIRECT("Coefficients!$BC$2:$BC$33"))))))</f>
      </c>
      <c r="AQ552" s="8">
        <f>IF(OR($B552="",$C552="",$D552="",$E552="",$F552="",$G552="",$H552="",$I552="",$J552="",$K552="",$L552=""),"",IF($B552="Female",1/(1+EXP(-SUMPRODUCT(Engine!$C$17474:$C$17505,INDIRECT("Coefficients!$BD$2:$BD$33")))),1/(1+EXP(-SUMPRODUCT(Engine!$C$17474:$C$17505,INDIRECT("Coefficients!$BE$2:$BE$33"))))))</f>
      </c>
      <c r="AR552" s="8">
        <f>IF(OR($B552="",$C552="",$D552="",$E552="",$F552="",$G552="",$H552="",$I552="",$J552="",$K552="",$L552=""),"",IF($B552="Female",1/(1+EXP(-SUMPRODUCT(Engine!$C$17474:$C$17505,INDIRECT("Coefficients!$BF$2:$BF$33")))),1/(1+EXP(-SUMPRODUCT(Engine!$C$17474:$C$17505,INDIRECT("Coefficients!$BG$2:$BG$33"))))))</f>
      </c>
      <c r="AS552" s="8">
        <f>IF(OR($B552="",$C552="",$D552="",$E552="",$F552="",$G552="",$H552="",$I552="",$J552="",$K552="",$L552=""),"",IF($B552="Female",1/(1+EXP(-SUMPRODUCT(Engine!$C$17474:$C$17505,INDIRECT("Coefficients!$BH$2:$BH$33")))),1/(1+EXP(-SUMPRODUCT(Engine!$C$17474:$C$17505,INDIRECT("Coefficients!$BI$2:$BI$33"))))))</f>
      </c>
      <c r="AT552" s="8">
        <f>IF(OR($B552="",$C552="",$D552="",$E552="",$F552="",$G552="",$H552="",$I552="",$J552="",$K552="",$L552=""),"",IF($B552="Female",1/(1+EXP(-SUMPRODUCT(Engine!$C$17474:$C$17505,INDIRECT("Coefficients!$BJ$2:$BJ$33")))),1/(1+EXP(-SUMPRODUCT(Engine!$C$17474:$C$17505,INDIRECT("Coefficients!$BK$2:$BK$33"))))))</f>
      </c>
      <c r="AU552" s="8">
        <f>IF(OR($B552="",$C552="",$D552="",$E552="",$F552="",$G552="",$H552="",$I552="",$J552="",$K552="",$L552=""),"",IF($B552="Female",1/(1+EXP(-SUMPRODUCT(Engine!$C$17474:$C$17505,INDIRECT("Coefficients!$BL$2:$BL$33")))),1/(1+EXP(-SUMPRODUCT(Engine!$C$17474:$C$17505,INDIRECT("Coefficients!$BM$2:$BM$33"))))))</f>
      </c>
      <c r="AV552" s="8">
        <f>IF(OR($B552="",$C552="",$D552="",$E552="",$F552="",$G552="",$H552="",$I552="",$J552="",$K552="",$L552=""),"",IF($B552="Female",1/(1+EXP(-SUMPRODUCT(Engine!$C$17474:$C$17505,INDIRECT("Coefficients!$BN$2:$BN$33")))),1/(1+EXP(-SUMPRODUCT(Engine!$C$17474:$C$17505,INDIRECT("Coefficients!$BO$2:$BO$33"))))))</f>
      </c>
      <c r="AW552" s="8">
        <f>IF(OR($B552="",$C552="",$D552="",$E552="",$F552="",$G552="",$H552="",$I552="",$J552="",$K552="",$L552=""),"",IF($B552="Female",1/(1+EXP(-SUMPRODUCT(Engine!$C$17474:$C$17505,INDIRECT("Coefficients!$BP$2:$BP$33")))),1/(1+EXP(-SUMPRODUCT(Engine!$C$17474:$C$17505,INDIRECT("Coefficients!$BQ$2:$BQ$33"))))))</f>
      </c>
      <c r="AX552" s="8">
        <f>IF(OR($B552="",$C552="",$D552="",$E552="",$F552="",$G552="",$H552="",$I552="",$J552="",$K552="",$L552=""),"",IF($B552="Female",1/(1+EXP(-SUMPRODUCT(Engine!$C$17474:$C$17505,INDIRECT("Coefficients!$BR$2:$BR$33")))),1/(1+EXP(-SUMPRODUCT(Engine!$C$17474:$C$17505,INDIRECT("Coefficients!$BS$2:$BS$33"))))))</f>
      </c>
      <c r="AY552" s="8">
        <f>IF(OR($B552="",$C552="",$D552="",$E552="",$F552="",$G552="",$H552="",$I552="",$J552="",$K552="",$L552=""),"",IF($B552="Female",1/(1+EXP(-SUMPRODUCT(Engine!$C$17474:$C$17505,INDIRECT("Coefficients!$BT$2:$BT$33")))),1/(1+EXP(-SUMPRODUCT(Engine!$C$17474:$C$17505,INDIRECT("Coefficients!$BU$2:$BU$33"))))))</f>
      </c>
      <c r="AZ552" s="8">
        <f>IF(OR($B552="",$C552="",$D552="",$E552="",$F552="",$G552="",$H552="",$I552="",$J552="",$K552="",$L552=""),"",IF($B552="Female",1/(1+EXP(-SUMPRODUCT(Engine!$C$17474:$C$17505,INDIRECT("Coefficients!$BV$2:$BV$33")))),1/(1+EXP(-SUMPRODUCT(Engine!$C$17474:$C$17505,INDIRECT("Coefficients!$BW$2:$BW$33"))))))</f>
      </c>
      <c r="BA552" s="8">
        <f>IF(OR($B552="",$C552="",$D552="",$E552="",$F552="",$G552="",$H552="",$I552="",$J552="",$K552="",$L552=""),"",IF($B552="Female",1/(1+EXP(-SUMPRODUCT(Engine!$C$17474:$C$17505,INDIRECT("Coefficients!$BX$2:$BX$33")))),1/(1+EXP(-SUMPRODUCT(Engine!$C$17474:$C$17505,INDIRECT("Coefficients!$BY$2:$BY$33"))))))</f>
      </c>
      <c r="BB552" s="8">
        <f>IF(OR($B552="",$C552="",$D552="",$E552="",$F552="",$G552="",$H552="",$I552="",$J552="",$K552="",$L552=""),"",IF($B552="Female",1/(1+EXP(-SUMPRODUCT(Engine!$C$17474:$C$17505,INDIRECT("Coefficients!$BZ$2:$BZ$33")))),1/(1+EXP(-SUMPRODUCT(Engine!$C$17474:$C$17505,INDIRECT("Coefficients!$CA$2:$CA$33"))))))</f>
      </c>
      <c r="BC552" s="8">
        <f>IF(OR($B552="",$C552="",$D552="",$E552="",$F552="",$G552="",$H552="",$I552="",$J552="",$K552="",$L552=""),"",IF($B552="Female",1/(1+EXP(-SUMPRODUCT(Engine!$C$17474:$C$17505,INDIRECT("Coefficients!$CB$2:$CB$33")))),1/(1+EXP(-SUMPRODUCT(Engine!$C$17474:$C$17505,INDIRECT("Coefficients!$CC$2:$CC$33"))))))</f>
      </c>
      <c r="BD552" s="8">
        <f>IF(OR($B552="",$C552="",$D552="",$E552="",$F552="",$G552="",$H552="",$I552="",$J552="",$K552="",$L552=""),"",IF($B552="Female",1/(1+EXP(-SUMPRODUCT(Engine!$C$17474:$C$17505,INDIRECT("Coefficients!$CD$2:$CD$33")))),1/(1+EXP(-SUMPRODUCT(Engine!$C$17474:$C$17505,INDIRECT("Coefficients!$CE$2:$CE$33"))))))</f>
      </c>
      <c r="BE552" s="8">
        <f>IF(OR($B552="",$C552="",$D552="",$E552="",$F552="",$G552="",$H552="",$I552="",$J552="",$K552="",$L552=""),"",IF($B552="Female",1/(1+EXP(-SUMPRODUCT(Engine!$C$17474:$C$17505,INDIRECT("Coefficients!$CF$2:$CF$33")))),1/(1+EXP(-SUMPRODUCT(Engine!$C$17474:$C$17505,INDIRECT("Coefficients!$CG$2:$CG$33"))))))</f>
      </c>
      <c r="BF552" s="8">
        <f>IF(OR($B552="",$C552="",$D552="",$E552="",$F552="",$G552="",$H552="",$I552="",$J552="",$K552="",$L552=""),"",IF($B552="Female",1/(1+EXP(-SUMPRODUCT(Engine!$C$17474:$C$17505,INDIRECT("Coefficients!$CH$2:$CH$33")))),1/(1+EXP(-SUMPRODUCT(Engine!$C$17474:$C$17505,INDIRECT("Coefficients!$CI$2:$CI$33"))))))</f>
      </c>
      <c r="BG552" s="8">
        <f>IF(OR($B552="",$C552="",$D552="",$E552="",$F552="",$G552="",$H552="",$I552="",$J552="",$K552="",$L552=""),"",IF($B552="Female",1/(1+EXP(-SUMPRODUCT(Engine!$C$17474:$C$17505,INDIRECT("Coefficients!$CJ$2:$CJ$33")))),1/(1+EXP(-SUMPRODUCT(Engine!$C$17474:$C$17505,INDIRECT("Coefficients!$CK$2:$CK$33"))))))</f>
      </c>
      <c r="BH552" s="8">
        <f>IF(OR($B552="",$C552="",$D552="",$E552="",$F552="",$G552="",$H552="",$I552="",$J552="",$K552="",$L552=""),"",IF($B552="Female",1/(1+EXP(-SUMPRODUCT(Engine!$C$17474:$C$17505,INDIRECT("Coefficients!$CL$2:$CL$33")))),1/(1+EXP(-SUMPRODUCT(Engine!$C$17474:$C$17505,INDIRECT("Coefficients!$CM$2:$CM$33"))))))</f>
      </c>
      <c r="BI552" s="8">
        <f>IF(OR($B552="",$C552="",$D552="",$E552="",$F552="",$G552="",$H552="",$I552="",$J552="",$K552="",$L552=""),"",IF($B552="Female",1/(1+EXP(-SUMPRODUCT(Engine!$C$17474:$C$17505,INDIRECT("Coefficients!$CN$2:$CN$33")))),1/(1+EXP(-SUMPRODUCT(Engine!$C$17474:$C$17505,INDIRECT("Coefficients!$CO$2:$CO$33"))))))</f>
      </c>
      <c r="BJ552" s="8">
        <f>IF(OR($B552="",$C552="",$D552="",$E552="",$F552="",$G552="",$H552="",$I552="",$J552="",$K552="",$L552=""),"",IF($B552="Female",1/(1+EXP(-SUMPRODUCT(Engine!$C$17474:$C$17505,INDIRECT("Coefficients!$CP$2:$CP$33")))),1/(1+EXP(-SUMPRODUCT(Engine!$C$17474:$C$17505,INDIRECT("Coefficients!$CQ$2:$CQ$33"))))))</f>
      </c>
      <c r="BK552" s="8">
        <f>IF(OR($B552="",$C552="",$D552="",$E552="",$F552="",$G552="",$H552="",$I552="",$J552="",$K552="",$L552=""),"",IF($B552="Female",1/(1+EXP(-SUMPRODUCT(Engine!$C$17474:$C$17505,INDIRECT("Coefficients!$CR$2:$CR$33")))),1/(1+EXP(-SUMPRODUCT(Engine!$C$17474:$C$17505,INDIRECT("Coefficients!$CS$2:$CS$33"))))))</f>
      </c>
      <c r="BL552" s="8">
        <f>IF(OR($B552="",$C552="",$D552="",$E552="",$F552="",$G552="",$H552="",$I552="",$J552="",$K552="",$L552=""),"",IF($B552="Female",1/(1+EXP(-SUMPRODUCT(Engine!$C$17474:$C$17505,INDIRECT("Coefficients!$CT$2:$CT$33")))),1/(1+EXP(-SUMPRODUCT(Engine!$C$17474:$C$17505,INDIRECT("Coefficients!$CU$2:$CU$33"))))))</f>
      </c>
      <c r="BM552" s="8">
        <f>IF(OR($B552="",$C552="",$D552="",$E552="",$F552="",$G552="",$H552="",$I552="",$J552="",$K552="",$L552=""),"",IF($B552="Female",1/(1+EXP(-SUMPRODUCT(Engine!$C$17474:$C$17505,INDIRECT("Coefficients!$CV$2:$CV$33")))),1/(1+EXP(-SUMPRODUCT(Engine!$C$17474:$C$17505,INDIRECT("Coefficients!$CW$2:$CW$33"))))))</f>
      </c>
    </row>
    <row r="553" spans="1:65" x14ac:dyDescent="0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8">
        <f>IF(OR($B553="",$C553="",$D553="",$E553="",$F553="",$G553="",$H553="",$I553="",$J553="",$K553="",$L553=""),"",IF($B553="Female",1/(1+EXP(-SUMPRODUCT(Engine!$C$17506:$C$17537,INDIRECT("Coefficients!$B$2:$B$33")))),1/(1+EXP(-SUMPRODUCT(Engine!$C$17506:$C$17537,INDIRECT("Coefficients!$C$2:$C$33"))))))</f>
      </c>
      <c r="Q553" s="8">
        <f>IF(OR($B553="",$C553="",$D553="",$E553="",$F553="",$G553="",$H553="",$I553="",$J553="",$K553="",$L553=""),"",IF($B553="Female",1/(1+EXP(-SUMPRODUCT(Engine!$C$17506:$C$17537,INDIRECT("Coefficients!$D$2:$D$33")))),1/(1+EXP(-SUMPRODUCT(Engine!$C$17506:$C$17537,INDIRECT("Coefficients!$E$2:$E$33"))))))</f>
      </c>
      <c r="R553" s="8">
        <f>IF(OR($B553="",$C553="",$D553="",$E553="",$F553="",$G553="",$H553="",$I553="",$J553="",$K553="",$L553=""),"",IF($B553="Female",1/(1+EXP(-SUMPRODUCT(Engine!$C$17506:$C$17537,INDIRECT("Coefficients!$F$2:$F$33")))),1/(1+EXP(-SUMPRODUCT(Engine!$C$17506:$C$17537,INDIRECT("Coefficients!$G$2:$G$33"))))))</f>
      </c>
      <c r="S553" s="8">
        <f>IF(OR($B553="",$C553="",$D553="",$E553="",$F553="",$G553="",$H553="",$I553="",$J553="",$K553="",$L553=""),"",IF($B553="Female",1/(1+EXP(-SUMPRODUCT(Engine!$C$17506:$C$17537,INDIRECT("Coefficients!$H$2:$H$33")))),1/(1+EXP(-SUMPRODUCT(Engine!$C$17506:$C$17537,INDIRECT("Coefficients!$I$2:$I$33"))))))</f>
      </c>
      <c r="T553" s="8">
        <f>IF(OR($B553="",$C553="",$D553="",$E553="",$F553="",$G553="",$H553="",$I553="",$J553="",$K553="",$L553=""),"",IF($B553="Female",1/(1+EXP(-SUMPRODUCT(Engine!$C$17506:$C$17537,INDIRECT("Coefficients!$J$2:$J$33")))),1/(1+EXP(-SUMPRODUCT(Engine!$C$17506:$C$17537,INDIRECT("Coefficients!$K$2:$K$33"))))))</f>
      </c>
      <c r="U553" s="8">
        <f>IF(OR($B553="",$C553="",$D553="",$E553="",$F553="",$G553="",$H553="",$I553="",$J553="",$K553="",$L553=""),"",IF($B553="Female",1/(1+EXP(-SUMPRODUCT(Engine!$C$17506:$C$17537,INDIRECT("Coefficients!$L$2:$L$33")))),1/(1+EXP(-SUMPRODUCT(Engine!$C$17506:$C$17537,INDIRECT("Coefficients!$M$2:$M$33"))))))</f>
      </c>
      <c r="V553" s="8">
        <f>IF(OR($B553="",$C553="",$D553="",$E553="",$F553="",$G553="",$H553="",$I553="",$J553="",$K553="",$L553=""),"",IF($B553="Female",1/(1+EXP(-SUMPRODUCT(Engine!$C$17506:$C$17537,INDIRECT("Coefficients!$N$2:$N$33")))),1/(1+EXP(-SUMPRODUCT(Engine!$C$17506:$C$17537,INDIRECT("Coefficients!$O$2:$O$33"))))))</f>
      </c>
      <c r="W553" s="8">
        <f>IF(OR($B553="",$C553="",$D553="",$E553="",$F553="",$G553="",$H553="",$I553="",$J553="",$K553="",$L553=""),"",IF($B553="Female",1/(1+EXP(-SUMPRODUCT(Engine!$C$17506:$C$17537,INDIRECT("Coefficients!$P$2:$P$33")))),1/(1+EXP(-SUMPRODUCT(Engine!$C$17506:$C$17537,INDIRECT("Coefficients!$Q$2:$Q$33"))))))</f>
      </c>
      <c r="X553" s="8">
        <f>IF(OR($B553="",$C553="",$D553="",$E553="",$F553="",$G553="",$H553="",$I553="",$J553="",$K553="",$L553=""),"",IF($B553="Female",1/(1+EXP(-SUMPRODUCT(Engine!$C$17506:$C$17537,INDIRECT("Coefficients!$R$2:$R$33")))),1/(1+EXP(-SUMPRODUCT(Engine!$C$17506:$C$17537,INDIRECT("Coefficients!$S$2:$S$33"))))))</f>
      </c>
      <c r="Y553" s="8">
        <f>IF(OR($B553="",$C553="",$D553="",$E553="",$F553="",$G553="",$H553="",$I553="",$J553="",$K553="",$L553=""),"",IF($B553="Female",1/(1+EXP(-SUMPRODUCT(Engine!$C$17506:$C$17537,INDIRECT("Coefficients!$T$2:$T$33")))),1/(1+EXP(-SUMPRODUCT(Engine!$C$17506:$C$17537,INDIRECT("Coefficients!$U$2:$U$33"))))))</f>
      </c>
      <c r="Z553" s="8">
        <f>IF(OR($B553="",$C553="",$D553="",$E553="",$F553="",$G553="",$H553="",$I553="",$J553="",$K553="",$L553=""),"",IF($B553="Female",1/(1+EXP(-SUMPRODUCT(Engine!$C$17506:$C$17537,INDIRECT("Coefficients!$V$2:$V$33")))),1/(1+EXP(-SUMPRODUCT(Engine!$C$17506:$C$17537,INDIRECT("Coefficients!$W$2:$W$33"))))))</f>
      </c>
      <c r="AA553" s="8">
        <f>IF(OR($B553="",$C553="",$D553="",$E553="",$F553="",$G553="",$H553="",$I553="",$J553="",$K553="",$L553=""),"",IF($B553="Female",1/(1+EXP(-SUMPRODUCT(Engine!$C$17506:$C$17537,INDIRECT("Coefficients!$X$2:$X$33")))),1/(1+EXP(-SUMPRODUCT(Engine!$C$17506:$C$17537,INDIRECT("Coefficients!$Y$2:$Y$33"))))))</f>
      </c>
      <c r="AB553" s="8">
        <f>IF(OR($B553="",$C553="",$D553="",$E553="",$F553="",$G553="",$H553="",$I553="",$J553="",$K553="",$L553=""),"",IF($B553="Female",1/(1+EXP(-SUMPRODUCT(Engine!$C$17506:$C$17537,INDIRECT("Coefficients!$Z$2:$Z$33")))),1/(1+EXP(-SUMPRODUCT(Engine!$C$17506:$C$17537,INDIRECT("Coefficients!$AA$2:$AA$33"))))))</f>
      </c>
      <c r="AC553" s="8">
        <f>IF(OR($B553="",$C553="",$D553="",$E553="",$F553="",$G553="",$H553="",$I553="",$J553="",$K553="",$L553=""),"",IF($B553="Female",1/(1+EXP(-SUMPRODUCT(Engine!$C$17506:$C$17537,INDIRECT("Coefficients!$AB$2:$AB$33")))),1/(1+EXP(-SUMPRODUCT(Engine!$C$17506:$C$17537,INDIRECT("Coefficients!$AC$2:$AC$33"))))))</f>
      </c>
      <c r="AD553" s="8">
        <f>IF(OR($B553="",$C553="",$D553="",$E553="",$F553="",$G553="",$H553="",$I553="",$J553="",$K553="",$L553=""),"",IF($B553="Female",1/(1+EXP(-SUMPRODUCT(Engine!$C$17506:$C$17537,INDIRECT("Coefficients!$AD$2:$AD$33")))),1/(1+EXP(-SUMPRODUCT(Engine!$C$17506:$C$17537,INDIRECT("Coefficients!$AE$2:$AE$33"))))))</f>
      </c>
      <c r="AE553" s="8">
        <f>IF(OR($B553="",$C553="",$D553="",$E553="",$F553="",$G553="",$H553="",$I553="",$J553="",$K553="",$L553=""),"",IF($B553="Female",1/(1+EXP(-SUMPRODUCT(Engine!$C$17506:$C$17537,INDIRECT("Coefficients!$AF$2:$AF$33")))),1/(1+EXP(-SUMPRODUCT(Engine!$C$17506:$C$17537,INDIRECT("Coefficients!$AG$2:$AG$33"))))))</f>
      </c>
      <c r="AF553" s="8">
        <f>IF(OR($B553="",$C553="",$D553="",$E553="",$F553="",$G553="",$H553="",$I553="",$J553="",$K553="",$L553=""),"",IF($B553="Female",1/(1+EXP(-SUMPRODUCT(Engine!$C$17506:$C$17537,INDIRECT("Coefficients!$AH$2:$AH$33")))),1/(1+EXP(-SUMPRODUCT(Engine!$C$17506:$C$17537,INDIRECT("Coefficients!$AI$2:$AI$33"))))))</f>
      </c>
      <c r="AG553" s="8">
        <f>IF(OR($B553="",$C553="",$D553="",$E553="",$F553="",$G553="",$H553="",$I553="",$J553="",$K553="",$L553=""),"",IF($B553="Female",1/(1+EXP(-SUMPRODUCT(Engine!$C$17506:$C$17537,INDIRECT("Coefficients!$AJ$2:$AJ$33")))),1/(1+EXP(-SUMPRODUCT(Engine!$C$17506:$C$17537,INDIRECT("Coefficients!$AK$2:$AK$33"))))))</f>
      </c>
      <c r="AH553" s="8">
        <f>IF(OR($B553="",$C553="",$D553="",$E553="",$F553="",$G553="",$H553="",$I553="",$J553="",$K553="",$L553=""),"",IF($B553="Female",1/(1+EXP(-SUMPRODUCT(Engine!$C$17506:$C$17537,INDIRECT("Coefficients!$AL$2:$AL$33")))),1/(1+EXP(-SUMPRODUCT(Engine!$C$17506:$C$17537,INDIRECT("Coefficients!$AM$2:$AM$33"))))))</f>
      </c>
      <c r="AI553" s="8">
        <f>IF(OR($B553="",$C553="",$D553="",$E553="",$F553="",$G553="",$H553="",$I553="",$J553="",$K553="",$L553=""),"",IF($B553="Female",1/(1+EXP(-SUMPRODUCT(Engine!$C$17506:$C$17537,INDIRECT("Coefficients!$AN$2:$AN$33")))),1/(1+EXP(-SUMPRODUCT(Engine!$C$17506:$C$17537,INDIRECT("Coefficients!$AO$2:$AO$33"))))))</f>
      </c>
      <c r="AJ553" s="8">
        <f>IF(OR($B553="",$C553="",$D553="",$E553="",$F553="",$G553="",$H553="",$I553="",$J553="",$K553="",$L553=""),"",IF($B553="Female",1/(1+EXP(-SUMPRODUCT(Engine!$C$17506:$C$17537,INDIRECT("Coefficients!$AP$2:$AP$33")))),1/(1+EXP(-SUMPRODUCT(Engine!$C$17506:$C$17537,INDIRECT("Coefficients!$AQ$2:$AQ$33"))))))</f>
      </c>
      <c r="AK553" s="8">
        <f>IF(OR($B553="",$C553="",$D553="",$E553="",$F553="",$G553="",$H553="",$I553="",$J553="",$K553="",$L553=""),"",IF($B553="Female",1/(1+EXP(-SUMPRODUCT(Engine!$C$17506:$C$17537,INDIRECT("Coefficients!$AR$2:$AR$33")))),1/(1+EXP(-SUMPRODUCT(Engine!$C$17506:$C$17537,INDIRECT("Coefficients!$AS$2:$AS$33"))))))</f>
      </c>
      <c r="AL553" s="8">
        <f>IF(OR($B553="",$C553="",$D553="",$E553="",$F553="",$G553="",$H553="",$I553="",$J553="",$K553="",$L553=""),"",IF($B553="Female",1/(1+EXP(-SUMPRODUCT(Engine!$C$17506:$C$17537,INDIRECT("Coefficients!$AT$2:$AT$33")))),1/(1+EXP(-SUMPRODUCT(Engine!$C$17506:$C$17537,INDIRECT("Coefficients!$AU$2:$AU$33"))))))</f>
      </c>
      <c r="AM553" s="8">
        <f>IF(OR($B553="",$C553="",$D553="",$E553="",$F553="",$G553="",$H553="",$I553="",$J553="",$K553="",$L553=""),"",IF($B553="Female",1/(1+EXP(-SUMPRODUCT(Engine!$C$17506:$C$17537,INDIRECT("Coefficients!$AV$2:$AV$33")))),1/(1+EXP(-SUMPRODUCT(Engine!$C$17506:$C$17537,INDIRECT("Coefficients!$AW$2:$AW$33"))))))</f>
      </c>
      <c r="AN553" s="8">
        <f>IF(OR($B553="",$C553="",$D553="",$E553="",$F553="",$G553="",$H553="",$I553="",$J553="",$K553="",$L553=""),"",IF($B553="Female",1/(1+EXP(-SUMPRODUCT(Engine!$C$17506:$C$17537,INDIRECT("Coefficients!$AX$2:$AX$33")))),1/(1+EXP(-SUMPRODUCT(Engine!$C$17506:$C$17537,INDIRECT("Coefficients!$AY$2:$AY$33"))))))</f>
      </c>
      <c r="AO553" s="8">
        <f>IF(OR($B553="",$C553="",$D553="",$E553="",$F553="",$G553="",$H553="",$I553="",$J553="",$K553="",$L553=""),"",IF($B553="Female",1/(1+EXP(-SUMPRODUCT(Engine!$C$17506:$C$17537,INDIRECT("Coefficients!$AZ$2:$AZ$33")))),1/(1+EXP(-SUMPRODUCT(Engine!$C$17506:$C$17537,INDIRECT("Coefficients!$BA$2:$BA$33"))))))</f>
      </c>
      <c r="AP553" s="8">
        <f>IF(OR($B553="",$C553="",$D553="",$E553="",$F553="",$G553="",$H553="",$I553="",$J553="",$K553="",$L553=""),"",IF($B553="Female",1/(1+EXP(-SUMPRODUCT(Engine!$C$17506:$C$17537,INDIRECT("Coefficients!$BB$2:$BB$33")))),1/(1+EXP(-SUMPRODUCT(Engine!$C$17506:$C$17537,INDIRECT("Coefficients!$BC$2:$BC$33"))))))</f>
      </c>
      <c r="AQ553" s="8">
        <f>IF(OR($B553="",$C553="",$D553="",$E553="",$F553="",$G553="",$H553="",$I553="",$J553="",$K553="",$L553=""),"",IF($B553="Female",1/(1+EXP(-SUMPRODUCT(Engine!$C$17506:$C$17537,INDIRECT("Coefficients!$BD$2:$BD$33")))),1/(1+EXP(-SUMPRODUCT(Engine!$C$17506:$C$17537,INDIRECT("Coefficients!$BE$2:$BE$33"))))))</f>
      </c>
      <c r="AR553" s="8">
        <f>IF(OR($B553="",$C553="",$D553="",$E553="",$F553="",$G553="",$H553="",$I553="",$J553="",$K553="",$L553=""),"",IF($B553="Female",1/(1+EXP(-SUMPRODUCT(Engine!$C$17506:$C$17537,INDIRECT("Coefficients!$BF$2:$BF$33")))),1/(1+EXP(-SUMPRODUCT(Engine!$C$17506:$C$17537,INDIRECT("Coefficients!$BG$2:$BG$33"))))))</f>
      </c>
      <c r="AS553" s="8">
        <f>IF(OR($B553="",$C553="",$D553="",$E553="",$F553="",$G553="",$H553="",$I553="",$J553="",$K553="",$L553=""),"",IF($B553="Female",1/(1+EXP(-SUMPRODUCT(Engine!$C$17506:$C$17537,INDIRECT("Coefficients!$BH$2:$BH$33")))),1/(1+EXP(-SUMPRODUCT(Engine!$C$17506:$C$17537,INDIRECT("Coefficients!$BI$2:$BI$33"))))))</f>
      </c>
      <c r="AT553" s="8">
        <f>IF(OR($B553="",$C553="",$D553="",$E553="",$F553="",$G553="",$H553="",$I553="",$J553="",$K553="",$L553=""),"",IF($B553="Female",1/(1+EXP(-SUMPRODUCT(Engine!$C$17506:$C$17537,INDIRECT("Coefficients!$BJ$2:$BJ$33")))),1/(1+EXP(-SUMPRODUCT(Engine!$C$17506:$C$17537,INDIRECT("Coefficients!$BK$2:$BK$33"))))))</f>
      </c>
      <c r="AU553" s="8">
        <f>IF(OR($B553="",$C553="",$D553="",$E553="",$F553="",$G553="",$H553="",$I553="",$J553="",$K553="",$L553=""),"",IF($B553="Female",1/(1+EXP(-SUMPRODUCT(Engine!$C$17506:$C$17537,INDIRECT("Coefficients!$BL$2:$BL$33")))),1/(1+EXP(-SUMPRODUCT(Engine!$C$17506:$C$17537,INDIRECT("Coefficients!$BM$2:$BM$33"))))))</f>
      </c>
      <c r="AV553" s="8">
        <f>IF(OR($B553="",$C553="",$D553="",$E553="",$F553="",$G553="",$H553="",$I553="",$J553="",$K553="",$L553=""),"",IF($B553="Female",1/(1+EXP(-SUMPRODUCT(Engine!$C$17506:$C$17537,INDIRECT("Coefficients!$BN$2:$BN$33")))),1/(1+EXP(-SUMPRODUCT(Engine!$C$17506:$C$17537,INDIRECT("Coefficients!$BO$2:$BO$33"))))))</f>
      </c>
      <c r="AW553" s="8">
        <f>IF(OR($B553="",$C553="",$D553="",$E553="",$F553="",$G553="",$H553="",$I553="",$J553="",$K553="",$L553=""),"",IF($B553="Female",1/(1+EXP(-SUMPRODUCT(Engine!$C$17506:$C$17537,INDIRECT("Coefficients!$BP$2:$BP$33")))),1/(1+EXP(-SUMPRODUCT(Engine!$C$17506:$C$17537,INDIRECT("Coefficients!$BQ$2:$BQ$33"))))))</f>
      </c>
      <c r="AX553" s="8">
        <f>IF(OR($B553="",$C553="",$D553="",$E553="",$F553="",$G553="",$H553="",$I553="",$J553="",$K553="",$L553=""),"",IF($B553="Female",1/(1+EXP(-SUMPRODUCT(Engine!$C$17506:$C$17537,INDIRECT("Coefficients!$BR$2:$BR$33")))),1/(1+EXP(-SUMPRODUCT(Engine!$C$17506:$C$17537,INDIRECT("Coefficients!$BS$2:$BS$33"))))))</f>
      </c>
      <c r="AY553" s="8">
        <f>IF(OR($B553="",$C553="",$D553="",$E553="",$F553="",$G553="",$H553="",$I553="",$J553="",$K553="",$L553=""),"",IF($B553="Female",1/(1+EXP(-SUMPRODUCT(Engine!$C$17506:$C$17537,INDIRECT("Coefficients!$BT$2:$BT$33")))),1/(1+EXP(-SUMPRODUCT(Engine!$C$17506:$C$17537,INDIRECT("Coefficients!$BU$2:$BU$33"))))))</f>
      </c>
      <c r="AZ553" s="8">
        <f>IF(OR($B553="",$C553="",$D553="",$E553="",$F553="",$G553="",$H553="",$I553="",$J553="",$K553="",$L553=""),"",IF($B553="Female",1/(1+EXP(-SUMPRODUCT(Engine!$C$17506:$C$17537,INDIRECT("Coefficients!$BV$2:$BV$33")))),1/(1+EXP(-SUMPRODUCT(Engine!$C$17506:$C$17537,INDIRECT("Coefficients!$BW$2:$BW$33"))))))</f>
      </c>
      <c r="BA553" s="8">
        <f>IF(OR($B553="",$C553="",$D553="",$E553="",$F553="",$G553="",$H553="",$I553="",$J553="",$K553="",$L553=""),"",IF($B553="Female",1/(1+EXP(-SUMPRODUCT(Engine!$C$17506:$C$17537,INDIRECT("Coefficients!$BX$2:$BX$33")))),1/(1+EXP(-SUMPRODUCT(Engine!$C$17506:$C$17537,INDIRECT("Coefficients!$BY$2:$BY$33"))))))</f>
      </c>
      <c r="BB553" s="8">
        <f>IF(OR($B553="",$C553="",$D553="",$E553="",$F553="",$G553="",$H553="",$I553="",$J553="",$K553="",$L553=""),"",IF($B553="Female",1/(1+EXP(-SUMPRODUCT(Engine!$C$17506:$C$17537,INDIRECT("Coefficients!$BZ$2:$BZ$33")))),1/(1+EXP(-SUMPRODUCT(Engine!$C$17506:$C$17537,INDIRECT("Coefficients!$CA$2:$CA$33"))))))</f>
      </c>
      <c r="BC553" s="8">
        <f>IF(OR($B553="",$C553="",$D553="",$E553="",$F553="",$G553="",$H553="",$I553="",$J553="",$K553="",$L553=""),"",IF($B553="Female",1/(1+EXP(-SUMPRODUCT(Engine!$C$17506:$C$17537,INDIRECT("Coefficients!$CB$2:$CB$33")))),1/(1+EXP(-SUMPRODUCT(Engine!$C$17506:$C$17537,INDIRECT("Coefficients!$CC$2:$CC$33"))))))</f>
      </c>
      <c r="BD553" s="8">
        <f>IF(OR($B553="",$C553="",$D553="",$E553="",$F553="",$G553="",$H553="",$I553="",$J553="",$K553="",$L553=""),"",IF($B553="Female",1/(1+EXP(-SUMPRODUCT(Engine!$C$17506:$C$17537,INDIRECT("Coefficients!$CD$2:$CD$33")))),1/(1+EXP(-SUMPRODUCT(Engine!$C$17506:$C$17537,INDIRECT("Coefficients!$CE$2:$CE$33"))))))</f>
      </c>
      <c r="BE553" s="8">
        <f>IF(OR($B553="",$C553="",$D553="",$E553="",$F553="",$G553="",$H553="",$I553="",$J553="",$K553="",$L553=""),"",IF($B553="Female",1/(1+EXP(-SUMPRODUCT(Engine!$C$17506:$C$17537,INDIRECT("Coefficients!$CF$2:$CF$33")))),1/(1+EXP(-SUMPRODUCT(Engine!$C$17506:$C$17537,INDIRECT("Coefficients!$CG$2:$CG$33"))))))</f>
      </c>
      <c r="BF553" s="8">
        <f>IF(OR($B553="",$C553="",$D553="",$E553="",$F553="",$G553="",$H553="",$I553="",$J553="",$K553="",$L553=""),"",IF($B553="Female",1/(1+EXP(-SUMPRODUCT(Engine!$C$17506:$C$17537,INDIRECT("Coefficients!$CH$2:$CH$33")))),1/(1+EXP(-SUMPRODUCT(Engine!$C$17506:$C$17537,INDIRECT("Coefficients!$CI$2:$CI$33"))))))</f>
      </c>
      <c r="BG553" s="8">
        <f>IF(OR($B553="",$C553="",$D553="",$E553="",$F553="",$G553="",$H553="",$I553="",$J553="",$K553="",$L553=""),"",IF($B553="Female",1/(1+EXP(-SUMPRODUCT(Engine!$C$17506:$C$17537,INDIRECT("Coefficients!$CJ$2:$CJ$33")))),1/(1+EXP(-SUMPRODUCT(Engine!$C$17506:$C$17537,INDIRECT("Coefficients!$CK$2:$CK$33"))))))</f>
      </c>
      <c r="BH553" s="8">
        <f>IF(OR($B553="",$C553="",$D553="",$E553="",$F553="",$G553="",$H553="",$I553="",$J553="",$K553="",$L553=""),"",IF($B553="Female",1/(1+EXP(-SUMPRODUCT(Engine!$C$17506:$C$17537,INDIRECT("Coefficients!$CL$2:$CL$33")))),1/(1+EXP(-SUMPRODUCT(Engine!$C$17506:$C$17537,INDIRECT("Coefficients!$CM$2:$CM$33"))))))</f>
      </c>
      <c r="BI553" s="8">
        <f>IF(OR($B553="",$C553="",$D553="",$E553="",$F553="",$G553="",$H553="",$I553="",$J553="",$K553="",$L553=""),"",IF($B553="Female",1/(1+EXP(-SUMPRODUCT(Engine!$C$17506:$C$17537,INDIRECT("Coefficients!$CN$2:$CN$33")))),1/(1+EXP(-SUMPRODUCT(Engine!$C$17506:$C$17537,INDIRECT("Coefficients!$CO$2:$CO$33"))))))</f>
      </c>
      <c r="BJ553" s="8">
        <f>IF(OR($B553="",$C553="",$D553="",$E553="",$F553="",$G553="",$H553="",$I553="",$J553="",$K553="",$L553=""),"",IF($B553="Female",1/(1+EXP(-SUMPRODUCT(Engine!$C$17506:$C$17537,INDIRECT("Coefficients!$CP$2:$CP$33")))),1/(1+EXP(-SUMPRODUCT(Engine!$C$17506:$C$17537,INDIRECT("Coefficients!$CQ$2:$CQ$33"))))))</f>
      </c>
      <c r="BK553" s="8">
        <f>IF(OR($B553="",$C553="",$D553="",$E553="",$F553="",$G553="",$H553="",$I553="",$J553="",$K553="",$L553=""),"",IF($B553="Female",1/(1+EXP(-SUMPRODUCT(Engine!$C$17506:$C$17537,INDIRECT("Coefficients!$CR$2:$CR$33")))),1/(1+EXP(-SUMPRODUCT(Engine!$C$17506:$C$17537,INDIRECT("Coefficients!$CS$2:$CS$33"))))))</f>
      </c>
      <c r="BL553" s="8">
        <f>IF(OR($B553="",$C553="",$D553="",$E553="",$F553="",$G553="",$H553="",$I553="",$J553="",$K553="",$L553=""),"",IF($B553="Female",1/(1+EXP(-SUMPRODUCT(Engine!$C$17506:$C$17537,INDIRECT("Coefficients!$CT$2:$CT$33")))),1/(1+EXP(-SUMPRODUCT(Engine!$C$17506:$C$17537,INDIRECT("Coefficients!$CU$2:$CU$33"))))))</f>
      </c>
      <c r="BM553" s="8">
        <f>IF(OR($B553="",$C553="",$D553="",$E553="",$F553="",$G553="",$H553="",$I553="",$J553="",$K553="",$L553=""),"",IF($B553="Female",1/(1+EXP(-SUMPRODUCT(Engine!$C$17506:$C$17537,INDIRECT("Coefficients!$CV$2:$CV$33")))),1/(1+EXP(-SUMPRODUCT(Engine!$C$17506:$C$17537,INDIRECT("Coefficients!$CW$2:$CW$33"))))))</f>
      </c>
    </row>
    <row r="554" spans="1:65" x14ac:dyDescent="0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8">
        <f>IF(OR($B554="",$C554="",$D554="",$E554="",$F554="",$G554="",$H554="",$I554="",$J554="",$K554="",$L554=""),"",IF($B554="Female",1/(1+EXP(-SUMPRODUCT(Engine!$C$17538:$C$17569,INDIRECT("Coefficients!$B$2:$B$33")))),1/(1+EXP(-SUMPRODUCT(Engine!$C$17538:$C$17569,INDIRECT("Coefficients!$C$2:$C$33"))))))</f>
      </c>
      <c r="Q554" s="8">
        <f>IF(OR($B554="",$C554="",$D554="",$E554="",$F554="",$G554="",$H554="",$I554="",$J554="",$K554="",$L554=""),"",IF($B554="Female",1/(1+EXP(-SUMPRODUCT(Engine!$C$17538:$C$17569,INDIRECT("Coefficients!$D$2:$D$33")))),1/(1+EXP(-SUMPRODUCT(Engine!$C$17538:$C$17569,INDIRECT("Coefficients!$E$2:$E$33"))))))</f>
      </c>
      <c r="R554" s="8">
        <f>IF(OR($B554="",$C554="",$D554="",$E554="",$F554="",$G554="",$H554="",$I554="",$J554="",$K554="",$L554=""),"",IF($B554="Female",1/(1+EXP(-SUMPRODUCT(Engine!$C$17538:$C$17569,INDIRECT("Coefficients!$F$2:$F$33")))),1/(1+EXP(-SUMPRODUCT(Engine!$C$17538:$C$17569,INDIRECT("Coefficients!$G$2:$G$33"))))))</f>
      </c>
      <c r="S554" s="8">
        <f>IF(OR($B554="",$C554="",$D554="",$E554="",$F554="",$G554="",$H554="",$I554="",$J554="",$K554="",$L554=""),"",IF($B554="Female",1/(1+EXP(-SUMPRODUCT(Engine!$C$17538:$C$17569,INDIRECT("Coefficients!$H$2:$H$33")))),1/(1+EXP(-SUMPRODUCT(Engine!$C$17538:$C$17569,INDIRECT("Coefficients!$I$2:$I$33"))))))</f>
      </c>
      <c r="T554" s="8">
        <f>IF(OR($B554="",$C554="",$D554="",$E554="",$F554="",$G554="",$H554="",$I554="",$J554="",$K554="",$L554=""),"",IF($B554="Female",1/(1+EXP(-SUMPRODUCT(Engine!$C$17538:$C$17569,INDIRECT("Coefficients!$J$2:$J$33")))),1/(1+EXP(-SUMPRODUCT(Engine!$C$17538:$C$17569,INDIRECT("Coefficients!$K$2:$K$33"))))))</f>
      </c>
      <c r="U554" s="8">
        <f>IF(OR($B554="",$C554="",$D554="",$E554="",$F554="",$G554="",$H554="",$I554="",$J554="",$K554="",$L554=""),"",IF($B554="Female",1/(1+EXP(-SUMPRODUCT(Engine!$C$17538:$C$17569,INDIRECT("Coefficients!$L$2:$L$33")))),1/(1+EXP(-SUMPRODUCT(Engine!$C$17538:$C$17569,INDIRECT("Coefficients!$M$2:$M$33"))))))</f>
      </c>
      <c r="V554" s="8">
        <f>IF(OR($B554="",$C554="",$D554="",$E554="",$F554="",$G554="",$H554="",$I554="",$J554="",$K554="",$L554=""),"",IF($B554="Female",1/(1+EXP(-SUMPRODUCT(Engine!$C$17538:$C$17569,INDIRECT("Coefficients!$N$2:$N$33")))),1/(1+EXP(-SUMPRODUCT(Engine!$C$17538:$C$17569,INDIRECT("Coefficients!$O$2:$O$33"))))))</f>
      </c>
      <c r="W554" s="8">
        <f>IF(OR($B554="",$C554="",$D554="",$E554="",$F554="",$G554="",$H554="",$I554="",$J554="",$K554="",$L554=""),"",IF($B554="Female",1/(1+EXP(-SUMPRODUCT(Engine!$C$17538:$C$17569,INDIRECT("Coefficients!$P$2:$P$33")))),1/(1+EXP(-SUMPRODUCT(Engine!$C$17538:$C$17569,INDIRECT("Coefficients!$Q$2:$Q$33"))))))</f>
      </c>
      <c r="X554" s="8">
        <f>IF(OR($B554="",$C554="",$D554="",$E554="",$F554="",$G554="",$H554="",$I554="",$J554="",$K554="",$L554=""),"",IF($B554="Female",1/(1+EXP(-SUMPRODUCT(Engine!$C$17538:$C$17569,INDIRECT("Coefficients!$R$2:$R$33")))),1/(1+EXP(-SUMPRODUCT(Engine!$C$17538:$C$17569,INDIRECT("Coefficients!$S$2:$S$33"))))))</f>
      </c>
      <c r="Y554" s="8">
        <f>IF(OR($B554="",$C554="",$D554="",$E554="",$F554="",$G554="",$H554="",$I554="",$J554="",$K554="",$L554=""),"",IF($B554="Female",1/(1+EXP(-SUMPRODUCT(Engine!$C$17538:$C$17569,INDIRECT("Coefficients!$T$2:$T$33")))),1/(1+EXP(-SUMPRODUCT(Engine!$C$17538:$C$17569,INDIRECT("Coefficients!$U$2:$U$33"))))))</f>
      </c>
      <c r="Z554" s="8">
        <f>IF(OR($B554="",$C554="",$D554="",$E554="",$F554="",$G554="",$H554="",$I554="",$J554="",$K554="",$L554=""),"",IF($B554="Female",1/(1+EXP(-SUMPRODUCT(Engine!$C$17538:$C$17569,INDIRECT("Coefficients!$V$2:$V$33")))),1/(1+EXP(-SUMPRODUCT(Engine!$C$17538:$C$17569,INDIRECT("Coefficients!$W$2:$W$33"))))))</f>
      </c>
      <c r="AA554" s="8">
        <f>IF(OR($B554="",$C554="",$D554="",$E554="",$F554="",$G554="",$H554="",$I554="",$J554="",$K554="",$L554=""),"",IF($B554="Female",1/(1+EXP(-SUMPRODUCT(Engine!$C$17538:$C$17569,INDIRECT("Coefficients!$X$2:$X$33")))),1/(1+EXP(-SUMPRODUCT(Engine!$C$17538:$C$17569,INDIRECT("Coefficients!$Y$2:$Y$33"))))))</f>
      </c>
      <c r="AB554" s="8">
        <f>IF(OR($B554="",$C554="",$D554="",$E554="",$F554="",$G554="",$H554="",$I554="",$J554="",$K554="",$L554=""),"",IF($B554="Female",1/(1+EXP(-SUMPRODUCT(Engine!$C$17538:$C$17569,INDIRECT("Coefficients!$Z$2:$Z$33")))),1/(1+EXP(-SUMPRODUCT(Engine!$C$17538:$C$17569,INDIRECT("Coefficients!$AA$2:$AA$33"))))))</f>
      </c>
      <c r="AC554" s="8">
        <f>IF(OR($B554="",$C554="",$D554="",$E554="",$F554="",$G554="",$H554="",$I554="",$J554="",$K554="",$L554=""),"",IF($B554="Female",1/(1+EXP(-SUMPRODUCT(Engine!$C$17538:$C$17569,INDIRECT("Coefficients!$AB$2:$AB$33")))),1/(1+EXP(-SUMPRODUCT(Engine!$C$17538:$C$17569,INDIRECT("Coefficients!$AC$2:$AC$33"))))))</f>
      </c>
      <c r="AD554" s="8">
        <f>IF(OR($B554="",$C554="",$D554="",$E554="",$F554="",$G554="",$H554="",$I554="",$J554="",$K554="",$L554=""),"",IF($B554="Female",1/(1+EXP(-SUMPRODUCT(Engine!$C$17538:$C$17569,INDIRECT("Coefficients!$AD$2:$AD$33")))),1/(1+EXP(-SUMPRODUCT(Engine!$C$17538:$C$17569,INDIRECT("Coefficients!$AE$2:$AE$33"))))))</f>
      </c>
      <c r="AE554" s="8">
        <f>IF(OR($B554="",$C554="",$D554="",$E554="",$F554="",$G554="",$H554="",$I554="",$J554="",$K554="",$L554=""),"",IF($B554="Female",1/(1+EXP(-SUMPRODUCT(Engine!$C$17538:$C$17569,INDIRECT("Coefficients!$AF$2:$AF$33")))),1/(1+EXP(-SUMPRODUCT(Engine!$C$17538:$C$17569,INDIRECT("Coefficients!$AG$2:$AG$33"))))))</f>
      </c>
      <c r="AF554" s="8">
        <f>IF(OR($B554="",$C554="",$D554="",$E554="",$F554="",$G554="",$H554="",$I554="",$J554="",$K554="",$L554=""),"",IF($B554="Female",1/(1+EXP(-SUMPRODUCT(Engine!$C$17538:$C$17569,INDIRECT("Coefficients!$AH$2:$AH$33")))),1/(1+EXP(-SUMPRODUCT(Engine!$C$17538:$C$17569,INDIRECT("Coefficients!$AI$2:$AI$33"))))))</f>
      </c>
      <c r="AG554" s="8">
        <f>IF(OR($B554="",$C554="",$D554="",$E554="",$F554="",$G554="",$H554="",$I554="",$J554="",$K554="",$L554=""),"",IF($B554="Female",1/(1+EXP(-SUMPRODUCT(Engine!$C$17538:$C$17569,INDIRECT("Coefficients!$AJ$2:$AJ$33")))),1/(1+EXP(-SUMPRODUCT(Engine!$C$17538:$C$17569,INDIRECT("Coefficients!$AK$2:$AK$33"))))))</f>
      </c>
      <c r="AH554" s="8">
        <f>IF(OR($B554="",$C554="",$D554="",$E554="",$F554="",$G554="",$H554="",$I554="",$J554="",$K554="",$L554=""),"",IF($B554="Female",1/(1+EXP(-SUMPRODUCT(Engine!$C$17538:$C$17569,INDIRECT("Coefficients!$AL$2:$AL$33")))),1/(1+EXP(-SUMPRODUCT(Engine!$C$17538:$C$17569,INDIRECT("Coefficients!$AM$2:$AM$33"))))))</f>
      </c>
      <c r="AI554" s="8">
        <f>IF(OR($B554="",$C554="",$D554="",$E554="",$F554="",$G554="",$H554="",$I554="",$J554="",$K554="",$L554=""),"",IF($B554="Female",1/(1+EXP(-SUMPRODUCT(Engine!$C$17538:$C$17569,INDIRECT("Coefficients!$AN$2:$AN$33")))),1/(1+EXP(-SUMPRODUCT(Engine!$C$17538:$C$17569,INDIRECT("Coefficients!$AO$2:$AO$33"))))))</f>
      </c>
      <c r="AJ554" s="8">
        <f>IF(OR($B554="",$C554="",$D554="",$E554="",$F554="",$G554="",$H554="",$I554="",$J554="",$K554="",$L554=""),"",IF($B554="Female",1/(1+EXP(-SUMPRODUCT(Engine!$C$17538:$C$17569,INDIRECT("Coefficients!$AP$2:$AP$33")))),1/(1+EXP(-SUMPRODUCT(Engine!$C$17538:$C$17569,INDIRECT("Coefficients!$AQ$2:$AQ$33"))))))</f>
      </c>
      <c r="AK554" s="8">
        <f>IF(OR($B554="",$C554="",$D554="",$E554="",$F554="",$G554="",$H554="",$I554="",$J554="",$K554="",$L554=""),"",IF($B554="Female",1/(1+EXP(-SUMPRODUCT(Engine!$C$17538:$C$17569,INDIRECT("Coefficients!$AR$2:$AR$33")))),1/(1+EXP(-SUMPRODUCT(Engine!$C$17538:$C$17569,INDIRECT("Coefficients!$AS$2:$AS$33"))))))</f>
      </c>
      <c r="AL554" s="8">
        <f>IF(OR($B554="",$C554="",$D554="",$E554="",$F554="",$G554="",$H554="",$I554="",$J554="",$K554="",$L554=""),"",IF($B554="Female",1/(1+EXP(-SUMPRODUCT(Engine!$C$17538:$C$17569,INDIRECT("Coefficients!$AT$2:$AT$33")))),1/(1+EXP(-SUMPRODUCT(Engine!$C$17538:$C$17569,INDIRECT("Coefficients!$AU$2:$AU$33"))))))</f>
      </c>
      <c r="AM554" s="8">
        <f>IF(OR($B554="",$C554="",$D554="",$E554="",$F554="",$G554="",$H554="",$I554="",$J554="",$K554="",$L554=""),"",IF($B554="Female",1/(1+EXP(-SUMPRODUCT(Engine!$C$17538:$C$17569,INDIRECT("Coefficients!$AV$2:$AV$33")))),1/(1+EXP(-SUMPRODUCT(Engine!$C$17538:$C$17569,INDIRECT("Coefficients!$AW$2:$AW$33"))))))</f>
      </c>
      <c r="AN554" s="8">
        <f>IF(OR($B554="",$C554="",$D554="",$E554="",$F554="",$G554="",$H554="",$I554="",$J554="",$K554="",$L554=""),"",IF($B554="Female",1/(1+EXP(-SUMPRODUCT(Engine!$C$17538:$C$17569,INDIRECT("Coefficients!$AX$2:$AX$33")))),1/(1+EXP(-SUMPRODUCT(Engine!$C$17538:$C$17569,INDIRECT("Coefficients!$AY$2:$AY$33"))))))</f>
      </c>
      <c r="AO554" s="8">
        <f>IF(OR($B554="",$C554="",$D554="",$E554="",$F554="",$G554="",$H554="",$I554="",$J554="",$K554="",$L554=""),"",IF($B554="Female",1/(1+EXP(-SUMPRODUCT(Engine!$C$17538:$C$17569,INDIRECT("Coefficients!$AZ$2:$AZ$33")))),1/(1+EXP(-SUMPRODUCT(Engine!$C$17538:$C$17569,INDIRECT("Coefficients!$BA$2:$BA$33"))))))</f>
      </c>
      <c r="AP554" s="8">
        <f>IF(OR($B554="",$C554="",$D554="",$E554="",$F554="",$G554="",$H554="",$I554="",$J554="",$K554="",$L554=""),"",IF($B554="Female",1/(1+EXP(-SUMPRODUCT(Engine!$C$17538:$C$17569,INDIRECT("Coefficients!$BB$2:$BB$33")))),1/(1+EXP(-SUMPRODUCT(Engine!$C$17538:$C$17569,INDIRECT("Coefficients!$BC$2:$BC$33"))))))</f>
      </c>
      <c r="AQ554" s="8">
        <f>IF(OR($B554="",$C554="",$D554="",$E554="",$F554="",$G554="",$H554="",$I554="",$J554="",$K554="",$L554=""),"",IF($B554="Female",1/(1+EXP(-SUMPRODUCT(Engine!$C$17538:$C$17569,INDIRECT("Coefficients!$BD$2:$BD$33")))),1/(1+EXP(-SUMPRODUCT(Engine!$C$17538:$C$17569,INDIRECT("Coefficients!$BE$2:$BE$33"))))))</f>
      </c>
      <c r="AR554" s="8">
        <f>IF(OR($B554="",$C554="",$D554="",$E554="",$F554="",$G554="",$H554="",$I554="",$J554="",$K554="",$L554=""),"",IF($B554="Female",1/(1+EXP(-SUMPRODUCT(Engine!$C$17538:$C$17569,INDIRECT("Coefficients!$BF$2:$BF$33")))),1/(1+EXP(-SUMPRODUCT(Engine!$C$17538:$C$17569,INDIRECT("Coefficients!$BG$2:$BG$33"))))))</f>
      </c>
      <c r="AS554" s="8">
        <f>IF(OR($B554="",$C554="",$D554="",$E554="",$F554="",$G554="",$H554="",$I554="",$J554="",$K554="",$L554=""),"",IF($B554="Female",1/(1+EXP(-SUMPRODUCT(Engine!$C$17538:$C$17569,INDIRECT("Coefficients!$BH$2:$BH$33")))),1/(1+EXP(-SUMPRODUCT(Engine!$C$17538:$C$17569,INDIRECT("Coefficients!$BI$2:$BI$33"))))))</f>
      </c>
      <c r="AT554" s="8">
        <f>IF(OR($B554="",$C554="",$D554="",$E554="",$F554="",$G554="",$H554="",$I554="",$J554="",$K554="",$L554=""),"",IF($B554="Female",1/(1+EXP(-SUMPRODUCT(Engine!$C$17538:$C$17569,INDIRECT("Coefficients!$BJ$2:$BJ$33")))),1/(1+EXP(-SUMPRODUCT(Engine!$C$17538:$C$17569,INDIRECT("Coefficients!$BK$2:$BK$33"))))))</f>
      </c>
      <c r="AU554" s="8">
        <f>IF(OR($B554="",$C554="",$D554="",$E554="",$F554="",$G554="",$H554="",$I554="",$J554="",$K554="",$L554=""),"",IF($B554="Female",1/(1+EXP(-SUMPRODUCT(Engine!$C$17538:$C$17569,INDIRECT("Coefficients!$BL$2:$BL$33")))),1/(1+EXP(-SUMPRODUCT(Engine!$C$17538:$C$17569,INDIRECT("Coefficients!$BM$2:$BM$33"))))))</f>
      </c>
      <c r="AV554" s="8">
        <f>IF(OR($B554="",$C554="",$D554="",$E554="",$F554="",$G554="",$H554="",$I554="",$J554="",$K554="",$L554=""),"",IF($B554="Female",1/(1+EXP(-SUMPRODUCT(Engine!$C$17538:$C$17569,INDIRECT("Coefficients!$BN$2:$BN$33")))),1/(1+EXP(-SUMPRODUCT(Engine!$C$17538:$C$17569,INDIRECT("Coefficients!$BO$2:$BO$33"))))))</f>
      </c>
      <c r="AW554" s="8">
        <f>IF(OR($B554="",$C554="",$D554="",$E554="",$F554="",$G554="",$H554="",$I554="",$J554="",$K554="",$L554=""),"",IF($B554="Female",1/(1+EXP(-SUMPRODUCT(Engine!$C$17538:$C$17569,INDIRECT("Coefficients!$BP$2:$BP$33")))),1/(1+EXP(-SUMPRODUCT(Engine!$C$17538:$C$17569,INDIRECT("Coefficients!$BQ$2:$BQ$33"))))))</f>
      </c>
      <c r="AX554" s="8">
        <f>IF(OR($B554="",$C554="",$D554="",$E554="",$F554="",$G554="",$H554="",$I554="",$J554="",$K554="",$L554=""),"",IF($B554="Female",1/(1+EXP(-SUMPRODUCT(Engine!$C$17538:$C$17569,INDIRECT("Coefficients!$BR$2:$BR$33")))),1/(1+EXP(-SUMPRODUCT(Engine!$C$17538:$C$17569,INDIRECT("Coefficients!$BS$2:$BS$33"))))))</f>
      </c>
      <c r="AY554" s="8">
        <f>IF(OR($B554="",$C554="",$D554="",$E554="",$F554="",$G554="",$H554="",$I554="",$J554="",$K554="",$L554=""),"",IF($B554="Female",1/(1+EXP(-SUMPRODUCT(Engine!$C$17538:$C$17569,INDIRECT("Coefficients!$BT$2:$BT$33")))),1/(1+EXP(-SUMPRODUCT(Engine!$C$17538:$C$17569,INDIRECT("Coefficients!$BU$2:$BU$33"))))))</f>
      </c>
      <c r="AZ554" s="8">
        <f>IF(OR($B554="",$C554="",$D554="",$E554="",$F554="",$G554="",$H554="",$I554="",$J554="",$K554="",$L554=""),"",IF($B554="Female",1/(1+EXP(-SUMPRODUCT(Engine!$C$17538:$C$17569,INDIRECT("Coefficients!$BV$2:$BV$33")))),1/(1+EXP(-SUMPRODUCT(Engine!$C$17538:$C$17569,INDIRECT("Coefficients!$BW$2:$BW$33"))))))</f>
      </c>
      <c r="BA554" s="8">
        <f>IF(OR($B554="",$C554="",$D554="",$E554="",$F554="",$G554="",$H554="",$I554="",$J554="",$K554="",$L554=""),"",IF($B554="Female",1/(1+EXP(-SUMPRODUCT(Engine!$C$17538:$C$17569,INDIRECT("Coefficients!$BX$2:$BX$33")))),1/(1+EXP(-SUMPRODUCT(Engine!$C$17538:$C$17569,INDIRECT("Coefficients!$BY$2:$BY$33"))))))</f>
      </c>
      <c r="BB554" s="8">
        <f>IF(OR($B554="",$C554="",$D554="",$E554="",$F554="",$G554="",$H554="",$I554="",$J554="",$K554="",$L554=""),"",IF($B554="Female",1/(1+EXP(-SUMPRODUCT(Engine!$C$17538:$C$17569,INDIRECT("Coefficients!$BZ$2:$BZ$33")))),1/(1+EXP(-SUMPRODUCT(Engine!$C$17538:$C$17569,INDIRECT("Coefficients!$CA$2:$CA$33"))))))</f>
      </c>
      <c r="BC554" s="8">
        <f>IF(OR($B554="",$C554="",$D554="",$E554="",$F554="",$G554="",$H554="",$I554="",$J554="",$K554="",$L554=""),"",IF($B554="Female",1/(1+EXP(-SUMPRODUCT(Engine!$C$17538:$C$17569,INDIRECT("Coefficients!$CB$2:$CB$33")))),1/(1+EXP(-SUMPRODUCT(Engine!$C$17538:$C$17569,INDIRECT("Coefficients!$CC$2:$CC$33"))))))</f>
      </c>
      <c r="BD554" s="8">
        <f>IF(OR($B554="",$C554="",$D554="",$E554="",$F554="",$G554="",$H554="",$I554="",$J554="",$K554="",$L554=""),"",IF($B554="Female",1/(1+EXP(-SUMPRODUCT(Engine!$C$17538:$C$17569,INDIRECT("Coefficients!$CD$2:$CD$33")))),1/(1+EXP(-SUMPRODUCT(Engine!$C$17538:$C$17569,INDIRECT("Coefficients!$CE$2:$CE$33"))))))</f>
      </c>
      <c r="BE554" s="8">
        <f>IF(OR($B554="",$C554="",$D554="",$E554="",$F554="",$G554="",$H554="",$I554="",$J554="",$K554="",$L554=""),"",IF($B554="Female",1/(1+EXP(-SUMPRODUCT(Engine!$C$17538:$C$17569,INDIRECT("Coefficients!$CF$2:$CF$33")))),1/(1+EXP(-SUMPRODUCT(Engine!$C$17538:$C$17569,INDIRECT("Coefficients!$CG$2:$CG$33"))))))</f>
      </c>
      <c r="BF554" s="8">
        <f>IF(OR($B554="",$C554="",$D554="",$E554="",$F554="",$G554="",$H554="",$I554="",$J554="",$K554="",$L554=""),"",IF($B554="Female",1/(1+EXP(-SUMPRODUCT(Engine!$C$17538:$C$17569,INDIRECT("Coefficients!$CH$2:$CH$33")))),1/(1+EXP(-SUMPRODUCT(Engine!$C$17538:$C$17569,INDIRECT("Coefficients!$CI$2:$CI$33"))))))</f>
      </c>
      <c r="BG554" s="8">
        <f>IF(OR($B554="",$C554="",$D554="",$E554="",$F554="",$G554="",$H554="",$I554="",$J554="",$K554="",$L554=""),"",IF($B554="Female",1/(1+EXP(-SUMPRODUCT(Engine!$C$17538:$C$17569,INDIRECT("Coefficients!$CJ$2:$CJ$33")))),1/(1+EXP(-SUMPRODUCT(Engine!$C$17538:$C$17569,INDIRECT("Coefficients!$CK$2:$CK$33"))))))</f>
      </c>
      <c r="BH554" s="8">
        <f>IF(OR($B554="",$C554="",$D554="",$E554="",$F554="",$G554="",$H554="",$I554="",$J554="",$K554="",$L554=""),"",IF($B554="Female",1/(1+EXP(-SUMPRODUCT(Engine!$C$17538:$C$17569,INDIRECT("Coefficients!$CL$2:$CL$33")))),1/(1+EXP(-SUMPRODUCT(Engine!$C$17538:$C$17569,INDIRECT("Coefficients!$CM$2:$CM$33"))))))</f>
      </c>
      <c r="BI554" s="8">
        <f>IF(OR($B554="",$C554="",$D554="",$E554="",$F554="",$G554="",$H554="",$I554="",$J554="",$K554="",$L554=""),"",IF($B554="Female",1/(1+EXP(-SUMPRODUCT(Engine!$C$17538:$C$17569,INDIRECT("Coefficients!$CN$2:$CN$33")))),1/(1+EXP(-SUMPRODUCT(Engine!$C$17538:$C$17569,INDIRECT("Coefficients!$CO$2:$CO$33"))))))</f>
      </c>
      <c r="BJ554" s="8">
        <f>IF(OR($B554="",$C554="",$D554="",$E554="",$F554="",$G554="",$H554="",$I554="",$J554="",$K554="",$L554=""),"",IF($B554="Female",1/(1+EXP(-SUMPRODUCT(Engine!$C$17538:$C$17569,INDIRECT("Coefficients!$CP$2:$CP$33")))),1/(1+EXP(-SUMPRODUCT(Engine!$C$17538:$C$17569,INDIRECT("Coefficients!$CQ$2:$CQ$33"))))))</f>
      </c>
      <c r="BK554" s="8">
        <f>IF(OR($B554="",$C554="",$D554="",$E554="",$F554="",$G554="",$H554="",$I554="",$J554="",$K554="",$L554=""),"",IF($B554="Female",1/(1+EXP(-SUMPRODUCT(Engine!$C$17538:$C$17569,INDIRECT("Coefficients!$CR$2:$CR$33")))),1/(1+EXP(-SUMPRODUCT(Engine!$C$17538:$C$17569,INDIRECT("Coefficients!$CS$2:$CS$33"))))))</f>
      </c>
      <c r="BL554" s="8">
        <f>IF(OR($B554="",$C554="",$D554="",$E554="",$F554="",$G554="",$H554="",$I554="",$J554="",$K554="",$L554=""),"",IF($B554="Female",1/(1+EXP(-SUMPRODUCT(Engine!$C$17538:$C$17569,INDIRECT("Coefficients!$CT$2:$CT$33")))),1/(1+EXP(-SUMPRODUCT(Engine!$C$17538:$C$17569,INDIRECT("Coefficients!$CU$2:$CU$33"))))))</f>
      </c>
      <c r="BM554" s="8">
        <f>IF(OR($B554="",$C554="",$D554="",$E554="",$F554="",$G554="",$H554="",$I554="",$J554="",$K554="",$L554=""),"",IF($B554="Female",1/(1+EXP(-SUMPRODUCT(Engine!$C$17538:$C$17569,INDIRECT("Coefficients!$CV$2:$CV$33")))),1/(1+EXP(-SUMPRODUCT(Engine!$C$17538:$C$17569,INDIRECT("Coefficients!$CW$2:$CW$33"))))))</f>
      </c>
    </row>
    <row r="555" spans="1:65" x14ac:dyDescent="0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8">
        <f>IF(OR($B555="",$C555="",$D555="",$E555="",$F555="",$G555="",$H555="",$I555="",$J555="",$K555="",$L555=""),"",IF($B555="Female",1/(1+EXP(-SUMPRODUCT(Engine!$C$17570:$C$17601,INDIRECT("Coefficients!$B$2:$B$33")))),1/(1+EXP(-SUMPRODUCT(Engine!$C$17570:$C$17601,INDIRECT("Coefficients!$C$2:$C$33"))))))</f>
      </c>
      <c r="Q555" s="8">
        <f>IF(OR($B555="",$C555="",$D555="",$E555="",$F555="",$G555="",$H555="",$I555="",$J555="",$K555="",$L555=""),"",IF($B555="Female",1/(1+EXP(-SUMPRODUCT(Engine!$C$17570:$C$17601,INDIRECT("Coefficients!$D$2:$D$33")))),1/(1+EXP(-SUMPRODUCT(Engine!$C$17570:$C$17601,INDIRECT("Coefficients!$E$2:$E$33"))))))</f>
      </c>
      <c r="R555" s="8">
        <f>IF(OR($B555="",$C555="",$D555="",$E555="",$F555="",$G555="",$H555="",$I555="",$J555="",$K555="",$L555=""),"",IF($B555="Female",1/(1+EXP(-SUMPRODUCT(Engine!$C$17570:$C$17601,INDIRECT("Coefficients!$F$2:$F$33")))),1/(1+EXP(-SUMPRODUCT(Engine!$C$17570:$C$17601,INDIRECT("Coefficients!$G$2:$G$33"))))))</f>
      </c>
      <c r="S555" s="8">
        <f>IF(OR($B555="",$C555="",$D555="",$E555="",$F555="",$G555="",$H555="",$I555="",$J555="",$K555="",$L555=""),"",IF($B555="Female",1/(1+EXP(-SUMPRODUCT(Engine!$C$17570:$C$17601,INDIRECT("Coefficients!$H$2:$H$33")))),1/(1+EXP(-SUMPRODUCT(Engine!$C$17570:$C$17601,INDIRECT("Coefficients!$I$2:$I$33"))))))</f>
      </c>
      <c r="T555" s="8">
        <f>IF(OR($B555="",$C555="",$D555="",$E555="",$F555="",$G555="",$H555="",$I555="",$J555="",$K555="",$L555=""),"",IF($B555="Female",1/(1+EXP(-SUMPRODUCT(Engine!$C$17570:$C$17601,INDIRECT("Coefficients!$J$2:$J$33")))),1/(1+EXP(-SUMPRODUCT(Engine!$C$17570:$C$17601,INDIRECT("Coefficients!$K$2:$K$33"))))))</f>
      </c>
      <c r="U555" s="8">
        <f>IF(OR($B555="",$C555="",$D555="",$E555="",$F555="",$G555="",$H555="",$I555="",$J555="",$K555="",$L555=""),"",IF($B555="Female",1/(1+EXP(-SUMPRODUCT(Engine!$C$17570:$C$17601,INDIRECT("Coefficients!$L$2:$L$33")))),1/(1+EXP(-SUMPRODUCT(Engine!$C$17570:$C$17601,INDIRECT("Coefficients!$M$2:$M$33"))))))</f>
      </c>
      <c r="V555" s="8">
        <f>IF(OR($B555="",$C555="",$D555="",$E555="",$F555="",$G555="",$H555="",$I555="",$J555="",$K555="",$L555=""),"",IF($B555="Female",1/(1+EXP(-SUMPRODUCT(Engine!$C$17570:$C$17601,INDIRECT("Coefficients!$N$2:$N$33")))),1/(1+EXP(-SUMPRODUCT(Engine!$C$17570:$C$17601,INDIRECT("Coefficients!$O$2:$O$33"))))))</f>
      </c>
      <c r="W555" s="8">
        <f>IF(OR($B555="",$C555="",$D555="",$E555="",$F555="",$G555="",$H555="",$I555="",$J555="",$K555="",$L555=""),"",IF($B555="Female",1/(1+EXP(-SUMPRODUCT(Engine!$C$17570:$C$17601,INDIRECT("Coefficients!$P$2:$P$33")))),1/(1+EXP(-SUMPRODUCT(Engine!$C$17570:$C$17601,INDIRECT("Coefficients!$Q$2:$Q$33"))))))</f>
      </c>
      <c r="X555" s="8">
        <f>IF(OR($B555="",$C555="",$D555="",$E555="",$F555="",$G555="",$H555="",$I555="",$J555="",$K555="",$L555=""),"",IF($B555="Female",1/(1+EXP(-SUMPRODUCT(Engine!$C$17570:$C$17601,INDIRECT("Coefficients!$R$2:$R$33")))),1/(1+EXP(-SUMPRODUCT(Engine!$C$17570:$C$17601,INDIRECT("Coefficients!$S$2:$S$33"))))))</f>
      </c>
      <c r="Y555" s="8">
        <f>IF(OR($B555="",$C555="",$D555="",$E555="",$F555="",$G555="",$H555="",$I555="",$J555="",$K555="",$L555=""),"",IF($B555="Female",1/(1+EXP(-SUMPRODUCT(Engine!$C$17570:$C$17601,INDIRECT("Coefficients!$T$2:$T$33")))),1/(1+EXP(-SUMPRODUCT(Engine!$C$17570:$C$17601,INDIRECT("Coefficients!$U$2:$U$33"))))))</f>
      </c>
      <c r="Z555" s="8">
        <f>IF(OR($B555="",$C555="",$D555="",$E555="",$F555="",$G555="",$H555="",$I555="",$J555="",$K555="",$L555=""),"",IF($B555="Female",1/(1+EXP(-SUMPRODUCT(Engine!$C$17570:$C$17601,INDIRECT("Coefficients!$V$2:$V$33")))),1/(1+EXP(-SUMPRODUCT(Engine!$C$17570:$C$17601,INDIRECT("Coefficients!$W$2:$W$33"))))))</f>
      </c>
      <c r="AA555" s="8">
        <f>IF(OR($B555="",$C555="",$D555="",$E555="",$F555="",$G555="",$H555="",$I555="",$J555="",$K555="",$L555=""),"",IF($B555="Female",1/(1+EXP(-SUMPRODUCT(Engine!$C$17570:$C$17601,INDIRECT("Coefficients!$X$2:$X$33")))),1/(1+EXP(-SUMPRODUCT(Engine!$C$17570:$C$17601,INDIRECT("Coefficients!$Y$2:$Y$33"))))))</f>
      </c>
      <c r="AB555" s="8">
        <f>IF(OR($B555="",$C555="",$D555="",$E555="",$F555="",$G555="",$H555="",$I555="",$J555="",$K555="",$L555=""),"",IF($B555="Female",1/(1+EXP(-SUMPRODUCT(Engine!$C$17570:$C$17601,INDIRECT("Coefficients!$Z$2:$Z$33")))),1/(1+EXP(-SUMPRODUCT(Engine!$C$17570:$C$17601,INDIRECT("Coefficients!$AA$2:$AA$33"))))))</f>
      </c>
      <c r="AC555" s="8">
        <f>IF(OR($B555="",$C555="",$D555="",$E555="",$F555="",$G555="",$H555="",$I555="",$J555="",$K555="",$L555=""),"",IF($B555="Female",1/(1+EXP(-SUMPRODUCT(Engine!$C$17570:$C$17601,INDIRECT("Coefficients!$AB$2:$AB$33")))),1/(1+EXP(-SUMPRODUCT(Engine!$C$17570:$C$17601,INDIRECT("Coefficients!$AC$2:$AC$33"))))))</f>
      </c>
      <c r="AD555" s="8">
        <f>IF(OR($B555="",$C555="",$D555="",$E555="",$F555="",$G555="",$H555="",$I555="",$J555="",$K555="",$L555=""),"",IF($B555="Female",1/(1+EXP(-SUMPRODUCT(Engine!$C$17570:$C$17601,INDIRECT("Coefficients!$AD$2:$AD$33")))),1/(1+EXP(-SUMPRODUCT(Engine!$C$17570:$C$17601,INDIRECT("Coefficients!$AE$2:$AE$33"))))))</f>
      </c>
      <c r="AE555" s="8">
        <f>IF(OR($B555="",$C555="",$D555="",$E555="",$F555="",$G555="",$H555="",$I555="",$J555="",$K555="",$L555=""),"",IF($B555="Female",1/(1+EXP(-SUMPRODUCT(Engine!$C$17570:$C$17601,INDIRECT("Coefficients!$AF$2:$AF$33")))),1/(1+EXP(-SUMPRODUCT(Engine!$C$17570:$C$17601,INDIRECT("Coefficients!$AG$2:$AG$33"))))))</f>
      </c>
      <c r="AF555" s="8">
        <f>IF(OR($B555="",$C555="",$D555="",$E555="",$F555="",$G555="",$H555="",$I555="",$J555="",$K555="",$L555=""),"",IF($B555="Female",1/(1+EXP(-SUMPRODUCT(Engine!$C$17570:$C$17601,INDIRECT("Coefficients!$AH$2:$AH$33")))),1/(1+EXP(-SUMPRODUCT(Engine!$C$17570:$C$17601,INDIRECT("Coefficients!$AI$2:$AI$33"))))))</f>
      </c>
      <c r="AG555" s="8">
        <f>IF(OR($B555="",$C555="",$D555="",$E555="",$F555="",$G555="",$H555="",$I555="",$J555="",$K555="",$L555=""),"",IF($B555="Female",1/(1+EXP(-SUMPRODUCT(Engine!$C$17570:$C$17601,INDIRECT("Coefficients!$AJ$2:$AJ$33")))),1/(1+EXP(-SUMPRODUCT(Engine!$C$17570:$C$17601,INDIRECT("Coefficients!$AK$2:$AK$33"))))))</f>
      </c>
      <c r="AH555" s="8">
        <f>IF(OR($B555="",$C555="",$D555="",$E555="",$F555="",$G555="",$H555="",$I555="",$J555="",$K555="",$L555=""),"",IF($B555="Female",1/(1+EXP(-SUMPRODUCT(Engine!$C$17570:$C$17601,INDIRECT("Coefficients!$AL$2:$AL$33")))),1/(1+EXP(-SUMPRODUCT(Engine!$C$17570:$C$17601,INDIRECT("Coefficients!$AM$2:$AM$33"))))))</f>
      </c>
      <c r="AI555" s="8">
        <f>IF(OR($B555="",$C555="",$D555="",$E555="",$F555="",$G555="",$H555="",$I555="",$J555="",$K555="",$L555=""),"",IF($B555="Female",1/(1+EXP(-SUMPRODUCT(Engine!$C$17570:$C$17601,INDIRECT("Coefficients!$AN$2:$AN$33")))),1/(1+EXP(-SUMPRODUCT(Engine!$C$17570:$C$17601,INDIRECT("Coefficients!$AO$2:$AO$33"))))))</f>
      </c>
      <c r="AJ555" s="8">
        <f>IF(OR($B555="",$C555="",$D555="",$E555="",$F555="",$G555="",$H555="",$I555="",$J555="",$K555="",$L555=""),"",IF($B555="Female",1/(1+EXP(-SUMPRODUCT(Engine!$C$17570:$C$17601,INDIRECT("Coefficients!$AP$2:$AP$33")))),1/(1+EXP(-SUMPRODUCT(Engine!$C$17570:$C$17601,INDIRECT("Coefficients!$AQ$2:$AQ$33"))))))</f>
      </c>
      <c r="AK555" s="8">
        <f>IF(OR($B555="",$C555="",$D555="",$E555="",$F555="",$G555="",$H555="",$I555="",$J555="",$K555="",$L555=""),"",IF($B555="Female",1/(1+EXP(-SUMPRODUCT(Engine!$C$17570:$C$17601,INDIRECT("Coefficients!$AR$2:$AR$33")))),1/(1+EXP(-SUMPRODUCT(Engine!$C$17570:$C$17601,INDIRECT("Coefficients!$AS$2:$AS$33"))))))</f>
      </c>
      <c r="AL555" s="8">
        <f>IF(OR($B555="",$C555="",$D555="",$E555="",$F555="",$G555="",$H555="",$I555="",$J555="",$K555="",$L555=""),"",IF($B555="Female",1/(1+EXP(-SUMPRODUCT(Engine!$C$17570:$C$17601,INDIRECT("Coefficients!$AT$2:$AT$33")))),1/(1+EXP(-SUMPRODUCT(Engine!$C$17570:$C$17601,INDIRECT("Coefficients!$AU$2:$AU$33"))))))</f>
      </c>
      <c r="AM555" s="8">
        <f>IF(OR($B555="",$C555="",$D555="",$E555="",$F555="",$G555="",$H555="",$I555="",$J555="",$K555="",$L555=""),"",IF($B555="Female",1/(1+EXP(-SUMPRODUCT(Engine!$C$17570:$C$17601,INDIRECT("Coefficients!$AV$2:$AV$33")))),1/(1+EXP(-SUMPRODUCT(Engine!$C$17570:$C$17601,INDIRECT("Coefficients!$AW$2:$AW$33"))))))</f>
      </c>
      <c r="AN555" s="8">
        <f>IF(OR($B555="",$C555="",$D555="",$E555="",$F555="",$G555="",$H555="",$I555="",$J555="",$K555="",$L555=""),"",IF($B555="Female",1/(1+EXP(-SUMPRODUCT(Engine!$C$17570:$C$17601,INDIRECT("Coefficients!$AX$2:$AX$33")))),1/(1+EXP(-SUMPRODUCT(Engine!$C$17570:$C$17601,INDIRECT("Coefficients!$AY$2:$AY$33"))))))</f>
      </c>
      <c r="AO555" s="8">
        <f>IF(OR($B555="",$C555="",$D555="",$E555="",$F555="",$G555="",$H555="",$I555="",$J555="",$K555="",$L555=""),"",IF($B555="Female",1/(1+EXP(-SUMPRODUCT(Engine!$C$17570:$C$17601,INDIRECT("Coefficients!$AZ$2:$AZ$33")))),1/(1+EXP(-SUMPRODUCT(Engine!$C$17570:$C$17601,INDIRECT("Coefficients!$BA$2:$BA$33"))))))</f>
      </c>
      <c r="AP555" s="8">
        <f>IF(OR($B555="",$C555="",$D555="",$E555="",$F555="",$G555="",$H555="",$I555="",$J555="",$K555="",$L555=""),"",IF($B555="Female",1/(1+EXP(-SUMPRODUCT(Engine!$C$17570:$C$17601,INDIRECT("Coefficients!$BB$2:$BB$33")))),1/(1+EXP(-SUMPRODUCT(Engine!$C$17570:$C$17601,INDIRECT("Coefficients!$BC$2:$BC$33"))))))</f>
      </c>
      <c r="AQ555" s="8">
        <f>IF(OR($B555="",$C555="",$D555="",$E555="",$F555="",$G555="",$H555="",$I555="",$J555="",$K555="",$L555=""),"",IF($B555="Female",1/(1+EXP(-SUMPRODUCT(Engine!$C$17570:$C$17601,INDIRECT("Coefficients!$BD$2:$BD$33")))),1/(1+EXP(-SUMPRODUCT(Engine!$C$17570:$C$17601,INDIRECT("Coefficients!$BE$2:$BE$33"))))))</f>
      </c>
      <c r="AR555" s="8">
        <f>IF(OR($B555="",$C555="",$D555="",$E555="",$F555="",$G555="",$H555="",$I555="",$J555="",$K555="",$L555=""),"",IF($B555="Female",1/(1+EXP(-SUMPRODUCT(Engine!$C$17570:$C$17601,INDIRECT("Coefficients!$BF$2:$BF$33")))),1/(1+EXP(-SUMPRODUCT(Engine!$C$17570:$C$17601,INDIRECT("Coefficients!$BG$2:$BG$33"))))))</f>
      </c>
      <c r="AS555" s="8">
        <f>IF(OR($B555="",$C555="",$D555="",$E555="",$F555="",$G555="",$H555="",$I555="",$J555="",$K555="",$L555=""),"",IF($B555="Female",1/(1+EXP(-SUMPRODUCT(Engine!$C$17570:$C$17601,INDIRECT("Coefficients!$BH$2:$BH$33")))),1/(1+EXP(-SUMPRODUCT(Engine!$C$17570:$C$17601,INDIRECT("Coefficients!$BI$2:$BI$33"))))))</f>
      </c>
      <c r="AT555" s="8">
        <f>IF(OR($B555="",$C555="",$D555="",$E555="",$F555="",$G555="",$H555="",$I555="",$J555="",$K555="",$L555=""),"",IF($B555="Female",1/(1+EXP(-SUMPRODUCT(Engine!$C$17570:$C$17601,INDIRECT("Coefficients!$BJ$2:$BJ$33")))),1/(1+EXP(-SUMPRODUCT(Engine!$C$17570:$C$17601,INDIRECT("Coefficients!$BK$2:$BK$33"))))))</f>
      </c>
      <c r="AU555" s="8">
        <f>IF(OR($B555="",$C555="",$D555="",$E555="",$F555="",$G555="",$H555="",$I555="",$J555="",$K555="",$L555=""),"",IF($B555="Female",1/(1+EXP(-SUMPRODUCT(Engine!$C$17570:$C$17601,INDIRECT("Coefficients!$BL$2:$BL$33")))),1/(1+EXP(-SUMPRODUCT(Engine!$C$17570:$C$17601,INDIRECT("Coefficients!$BM$2:$BM$33"))))))</f>
      </c>
      <c r="AV555" s="8">
        <f>IF(OR($B555="",$C555="",$D555="",$E555="",$F555="",$G555="",$H555="",$I555="",$J555="",$K555="",$L555=""),"",IF($B555="Female",1/(1+EXP(-SUMPRODUCT(Engine!$C$17570:$C$17601,INDIRECT("Coefficients!$BN$2:$BN$33")))),1/(1+EXP(-SUMPRODUCT(Engine!$C$17570:$C$17601,INDIRECT("Coefficients!$BO$2:$BO$33"))))))</f>
      </c>
      <c r="AW555" s="8">
        <f>IF(OR($B555="",$C555="",$D555="",$E555="",$F555="",$G555="",$H555="",$I555="",$J555="",$K555="",$L555=""),"",IF($B555="Female",1/(1+EXP(-SUMPRODUCT(Engine!$C$17570:$C$17601,INDIRECT("Coefficients!$BP$2:$BP$33")))),1/(1+EXP(-SUMPRODUCT(Engine!$C$17570:$C$17601,INDIRECT("Coefficients!$BQ$2:$BQ$33"))))))</f>
      </c>
      <c r="AX555" s="8">
        <f>IF(OR($B555="",$C555="",$D555="",$E555="",$F555="",$G555="",$H555="",$I555="",$J555="",$K555="",$L555=""),"",IF($B555="Female",1/(1+EXP(-SUMPRODUCT(Engine!$C$17570:$C$17601,INDIRECT("Coefficients!$BR$2:$BR$33")))),1/(1+EXP(-SUMPRODUCT(Engine!$C$17570:$C$17601,INDIRECT("Coefficients!$BS$2:$BS$33"))))))</f>
      </c>
      <c r="AY555" s="8">
        <f>IF(OR($B555="",$C555="",$D555="",$E555="",$F555="",$G555="",$H555="",$I555="",$J555="",$K555="",$L555=""),"",IF($B555="Female",1/(1+EXP(-SUMPRODUCT(Engine!$C$17570:$C$17601,INDIRECT("Coefficients!$BT$2:$BT$33")))),1/(1+EXP(-SUMPRODUCT(Engine!$C$17570:$C$17601,INDIRECT("Coefficients!$BU$2:$BU$33"))))))</f>
      </c>
      <c r="AZ555" s="8">
        <f>IF(OR($B555="",$C555="",$D555="",$E555="",$F555="",$G555="",$H555="",$I555="",$J555="",$K555="",$L555=""),"",IF($B555="Female",1/(1+EXP(-SUMPRODUCT(Engine!$C$17570:$C$17601,INDIRECT("Coefficients!$BV$2:$BV$33")))),1/(1+EXP(-SUMPRODUCT(Engine!$C$17570:$C$17601,INDIRECT("Coefficients!$BW$2:$BW$33"))))))</f>
      </c>
      <c r="BA555" s="8">
        <f>IF(OR($B555="",$C555="",$D555="",$E555="",$F555="",$G555="",$H555="",$I555="",$J555="",$K555="",$L555=""),"",IF($B555="Female",1/(1+EXP(-SUMPRODUCT(Engine!$C$17570:$C$17601,INDIRECT("Coefficients!$BX$2:$BX$33")))),1/(1+EXP(-SUMPRODUCT(Engine!$C$17570:$C$17601,INDIRECT("Coefficients!$BY$2:$BY$33"))))))</f>
      </c>
      <c r="BB555" s="8">
        <f>IF(OR($B555="",$C555="",$D555="",$E555="",$F555="",$G555="",$H555="",$I555="",$J555="",$K555="",$L555=""),"",IF($B555="Female",1/(1+EXP(-SUMPRODUCT(Engine!$C$17570:$C$17601,INDIRECT("Coefficients!$BZ$2:$BZ$33")))),1/(1+EXP(-SUMPRODUCT(Engine!$C$17570:$C$17601,INDIRECT("Coefficients!$CA$2:$CA$33"))))))</f>
      </c>
      <c r="BC555" s="8">
        <f>IF(OR($B555="",$C555="",$D555="",$E555="",$F555="",$G555="",$H555="",$I555="",$J555="",$K555="",$L555=""),"",IF($B555="Female",1/(1+EXP(-SUMPRODUCT(Engine!$C$17570:$C$17601,INDIRECT("Coefficients!$CB$2:$CB$33")))),1/(1+EXP(-SUMPRODUCT(Engine!$C$17570:$C$17601,INDIRECT("Coefficients!$CC$2:$CC$33"))))))</f>
      </c>
      <c r="BD555" s="8">
        <f>IF(OR($B555="",$C555="",$D555="",$E555="",$F555="",$G555="",$H555="",$I555="",$J555="",$K555="",$L555=""),"",IF($B555="Female",1/(1+EXP(-SUMPRODUCT(Engine!$C$17570:$C$17601,INDIRECT("Coefficients!$CD$2:$CD$33")))),1/(1+EXP(-SUMPRODUCT(Engine!$C$17570:$C$17601,INDIRECT("Coefficients!$CE$2:$CE$33"))))))</f>
      </c>
      <c r="BE555" s="8">
        <f>IF(OR($B555="",$C555="",$D555="",$E555="",$F555="",$G555="",$H555="",$I555="",$J555="",$K555="",$L555=""),"",IF($B555="Female",1/(1+EXP(-SUMPRODUCT(Engine!$C$17570:$C$17601,INDIRECT("Coefficients!$CF$2:$CF$33")))),1/(1+EXP(-SUMPRODUCT(Engine!$C$17570:$C$17601,INDIRECT("Coefficients!$CG$2:$CG$33"))))))</f>
      </c>
      <c r="BF555" s="8">
        <f>IF(OR($B555="",$C555="",$D555="",$E555="",$F555="",$G555="",$H555="",$I555="",$J555="",$K555="",$L555=""),"",IF($B555="Female",1/(1+EXP(-SUMPRODUCT(Engine!$C$17570:$C$17601,INDIRECT("Coefficients!$CH$2:$CH$33")))),1/(1+EXP(-SUMPRODUCT(Engine!$C$17570:$C$17601,INDIRECT("Coefficients!$CI$2:$CI$33"))))))</f>
      </c>
      <c r="BG555" s="8">
        <f>IF(OR($B555="",$C555="",$D555="",$E555="",$F555="",$G555="",$H555="",$I555="",$J555="",$K555="",$L555=""),"",IF($B555="Female",1/(1+EXP(-SUMPRODUCT(Engine!$C$17570:$C$17601,INDIRECT("Coefficients!$CJ$2:$CJ$33")))),1/(1+EXP(-SUMPRODUCT(Engine!$C$17570:$C$17601,INDIRECT("Coefficients!$CK$2:$CK$33"))))))</f>
      </c>
      <c r="BH555" s="8">
        <f>IF(OR($B555="",$C555="",$D555="",$E555="",$F555="",$G555="",$H555="",$I555="",$J555="",$K555="",$L555=""),"",IF($B555="Female",1/(1+EXP(-SUMPRODUCT(Engine!$C$17570:$C$17601,INDIRECT("Coefficients!$CL$2:$CL$33")))),1/(1+EXP(-SUMPRODUCT(Engine!$C$17570:$C$17601,INDIRECT("Coefficients!$CM$2:$CM$33"))))))</f>
      </c>
      <c r="BI555" s="8">
        <f>IF(OR($B555="",$C555="",$D555="",$E555="",$F555="",$G555="",$H555="",$I555="",$J555="",$K555="",$L555=""),"",IF($B555="Female",1/(1+EXP(-SUMPRODUCT(Engine!$C$17570:$C$17601,INDIRECT("Coefficients!$CN$2:$CN$33")))),1/(1+EXP(-SUMPRODUCT(Engine!$C$17570:$C$17601,INDIRECT("Coefficients!$CO$2:$CO$33"))))))</f>
      </c>
      <c r="BJ555" s="8">
        <f>IF(OR($B555="",$C555="",$D555="",$E555="",$F555="",$G555="",$H555="",$I555="",$J555="",$K555="",$L555=""),"",IF($B555="Female",1/(1+EXP(-SUMPRODUCT(Engine!$C$17570:$C$17601,INDIRECT("Coefficients!$CP$2:$CP$33")))),1/(1+EXP(-SUMPRODUCT(Engine!$C$17570:$C$17601,INDIRECT("Coefficients!$CQ$2:$CQ$33"))))))</f>
      </c>
      <c r="BK555" s="8">
        <f>IF(OR($B555="",$C555="",$D555="",$E555="",$F555="",$G555="",$H555="",$I555="",$J555="",$K555="",$L555=""),"",IF($B555="Female",1/(1+EXP(-SUMPRODUCT(Engine!$C$17570:$C$17601,INDIRECT("Coefficients!$CR$2:$CR$33")))),1/(1+EXP(-SUMPRODUCT(Engine!$C$17570:$C$17601,INDIRECT("Coefficients!$CS$2:$CS$33"))))))</f>
      </c>
      <c r="BL555" s="8">
        <f>IF(OR($B555="",$C555="",$D555="",$E555="",$F555="",$G555="",$H555="",$I555="",$J555="",$K555="",$L555=""),"",IF($B555="Female",1/(1+EXP(-SUMPRODUCT(Engine!$C$17570:$C$17601,INDIRECT("Coefficients!$CT$2:$CT$33")))),1/(1+EXP(-SUMPRODUCT(Engine!$C$17570:$C$17601,INDIRECT("Coefficients!$CU$2:$CU$33"))))))</f>
      </c>
      <c r="BM555" s="8">
        <f>IF(OR($B555="",$C555="",$D555="",$E555="",$F555="",$G555="",$H555="",$I555="",$J555="",$K555="",$L555=""),"",IF($B555="Female",1/(1+EXP(-SUMPRODUCT(Engine!$C$17570:$C$17601,INDIRECT("Coefficients!$CV$2:$CV$33")))),1/(1+EXP(-SUMPRODUCT(Engine!$C$17570:$C$17601,INDIRECT("Coefficients!$CW$2:$CW$33"))))))</f>
      </c>
    </row>
    <row r="556" spans="1:65" x14ac:dyDescent="0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8">
        <f>IF(OR($B556="",$C556="",$D556="",$E556="",$F556="",$G556="",$H556="",$I556="",$J556="",$K556="",$L556=""),"",IF($B556="Female",1/(1+EXP(-SUMPRODUCT(Engine!$C$17602:$C$17633,INDIRECT("Coefficients!$B$2:$B$33")))),1/(1+EXP(-SUMPRODUCT(Engine!$C$17602:$C$17633,INDIRECT("Coefficients!$C$2:$C$33"))))))</f>
      </c>
      <c r="Q556" s="8">
        <f>IF(OR($B556="",$C556="",$D556="",$E556="",$F556="",$G556="",$H556="",$I556="",$J556="",$K556="",$L556=""),"",IF($B556="Female",1/(1+EXP(-SUMPRODUCT(Engine!$C$17602:$C$17633,INDIRECT("Coefficients!$D$2:$D$33")))),1/(1+EXP(-SUMPRODUCT(Engine!$C$17602:$C$17633,INDIRECT("Coefficients!$E$2:$E$33"))))))</f>
      </c>
      <c r="R556" s="8">
        <f>IF(OR($B556="",$C556="",$D556="",$E556="",$F556="",$G556="",$H556="",$I556="",$J556="",$K556="",$L556=""),"",IF($B556="Female",1/(1+EXP(-SUMPRODUCT(Engine!$C$17602:$C$17633,INDIRECT("Coefficients!$F$2:$F$33")))),1/(1+EXP(-SUMPRODUCT(Engine!$C$17602:$C$17633,INDIRECT("Coefficients!$G$2:$G$33"))))))</f>
      </c>
      <c r="S556" s="8">
        <f>IF(OR($B556="",$C556="",$D556="",$E556="",$F556="",$G556="",$H556="",$I556="",$J556="",$K556="",$L556=""),"",IF($B556="Female",1/(1+EXP(-SUMPRODUCT(Engine!$C$17602:$C$17633,INDIRECT("Coefficients!$H$2:$H$33")))),1/(1+EXP(-SUMPRODUCT(Engine!$C$17602:$C$17633,INDIRECT("Coefficients!$I$2:$I$33"))))))</f>
      </c>
      <c r="T556" s="8">
        <f>IF(OR($B556="",$C556="",$D556="",$E556="",$F556="",$G556="",$H556="",$I556="",$J556="",$K556="",$L556=""),"",IF($B556="Female",1/(1+EXP(-SUMPRODUCT(Engine!$C$17602:$C$17633,INDIRECT("Coefficients!$J$2:$J$33")))),1/(1+EXP(-SUMPRODUCT(Engine!$C$17602:$C$17633,INDIRECT("Coefficients!$K$2:$K$33"))))))</f>
      </c>
      <c r="U556" s="8">
        <f>IF(OR($B556="",$C556="",$D556="",$E556="",$F556="",$G556="",$H556="",$I556="",$J556="",$K556="",$L556=""),"",IF($B556="Female",1/(1+EXP(-SUMPRODUCT(Engine!$C$17602:$C$17633,INDIRECT("Coefficients!$L$2:$L$33")))),1/(1+EXP(-SUMPRODUCT(Engine!$C$17602:$C$17633,INDIRECT("Coefficients!$M$2:$M$33"))))))</f>
      </c>
      <c r="V556" s="8">
        <f>IF(OR($B556="",$C556="",$D556="",$E556="",$F556="",$G556="",$H556="",$I556="",$J556="",$K556="",$L556=""),"",IF($B556="Female",1/(1+EXP(-SUMPRODUCT(Engine!$C$17602:$C$17633,INDIRECT("Coefficients!$N$2:$N$33")))),1/(1+EXP(-SUMPRODUCT(Engine!$C$17602:$C$17633,INDIRECT("Coefficients!$O$2:$O$33"))))))</f>
      </c>
      <c r="W556" s="8">
        <f>IF(OR($B556="",$C556="",$D556="",$E556="",$F556="",$G556="",$H556="",$I556="",$J556="",$K556="",$L556=""),"",IF($B556="Female",1/(1+EXP(-SUMPRODUCT(Engine!$C$17602:$C$17633,INDIRECT("Coefficients!$P$2:$P$33")))),1/(1+EXP(-SUMPRODUCT(Engine!$C$17602:$C$17633,INDIRECT("Coefficients!$Q$2:$Q$33"))))))</f>
      </c>
      <c r="X556" s="8">
        <f>IF(OR($B556="",$C556="",$D556="",$E556="",$F556="",$G556="",$H556="",$I556="",$J556="",$K556="",$L556=""),"",IF($B556="Female",1/(1+EXP(-SUMPRODUCT(Engine!$C$17602:$C$17633,INDIRECT("Coefficients!$R$2:$R$33")))),1/(1+EXP(-SUMPRODUCT(Engine!$C$17602:$C$17633,INDIRECT("Coefficients!$S$2:$S$33"))))))</f>
      </c>
      <c r="Y556" s="8">
        <f>IF(OR($B556="",$C556="",$D556="",$E556="",$F556="",$G556="",$H556="",$I556="",$J556="",$K556="",$L556=""),"",IF($B556="Female",1/(1+EXP(-SUMPRODUCT(Engine!$C$17602:$C$17633,INDIRECT("Coefficients!$T$2:$T$33")))),1/(1+EXP(-SUMPRODUCT(Engine!$C$17602:$C$17633,INDIRECT("Coefficients!$U$2:$U$33"))))))</f>
      </c>
      <c r="Z556" s="8">
        <f>IF(OR($B556="",$C556="",$D556="",$E556="",$F556="",$G556="",$H556="",$I556="",$J556="",$K556="",$L556=""),"",IF($B556="Female",1/(1+EXP(-SUMPRODUCT(Engine!$C$17602:$C$17633,INDIRECT("Coefficients!$V$2:$V$33")))),1/(1+EXP(-SUMPRODUCT(Engine!$C$17602:$C$17633,INDIRECT("Coefficients!$W$2:$W$33"))))))</f>
      </c>
      <c r="AA556" s="8">
        <f>IF(OR($B556="",$C556="",$D556="",$E556="",$F556="",$G556="",$H556="",$I556="",$J556="",$K556="",$L556=""),"",IF($B556="Female",1/(1+EXP(-SUMPRODUCT(Engine!$C$17602:$C$17633,INDIRECT("Coefficients!$X$2:$X$33")))),1/(1+EXP(-SUMPRODUCT(Engine!$C$17602:$C$17633,INDIRECT("Coefficients!$Y$2:$Y$33"))))))</f>
      </c>
      <c r="AB556" s="8">
        <f>IF(OR($B556="",$C556="",$D556="",$E556="",$F556="",$G556="",$H556="",$I556="",$J556="",$K556="",$L556=""),"",IF($B556="Female",1/(1+EXP(-SUMPRODUCT(Engine!$C$17602:$C$17633,INDIRECT("Coefficients!$Z$2:$Z$33")))),1/(1+EXP(-SUMPRODUCT(Engine!$C$17602:$C$17633,INDIRECT("Coefficients!$AA$2:$AA$33"))))))</f>
      </c>
      <c r="AC556" s="8">
        <f>IF(OR($B556="",$C556="",$D556="",$E556="",$F556="",$G556="",$H556="",$I556="",$J556="",$K556="",$L556=""),"",IF($B556="Female",1/(1+EXP(-SUMPRODUCT(Engine!$C$17602:$C$17633,INDIRECT("Coefficients!$AB$2:$AB$33")))),1/(1+EXP(-SUMPRODUCT(Engine!$C$17602:$C$17633,INDIRECT("Coefficients!$AC$2:$AC$33"))))))</f>
      </c>
      <c r="AD556" s="8">
        <f>IF(OR($B556="",$C556="",$D556="",$E556="",$F556="",$G556="",$H556="",$I556="",$J556="",$K556="",$L556=""),"",IF($B556="Female",1/(1+EXP(-SUMPRODUCT(Engine!$C$17602:$C$17633,INDIRECT("Coefficients!$AD$2:$AD$33")))),1/(1+EXP(-SUMPRODUCT(Engine!$C$17602:$C$17633,INDIRECT("Coefficients!$AE$2:$AE$33"))))))</f>
      </c>
      <c r="AE556" s="8">
        <f>IF(OR($B556="",$C556="",$D556="",$E556="",$F556="",$G556="",$H556="",$I556="",$J556="",$K556="",$L556=""),"",IF($B556="Female",1/(1+EXP(-SUMPRODUCT(Engine!$C$17602:$C$17633,INDIRECT("Coefficients!$AF$2:$AF$33")))),1/(1+EXP(-SUMPRODUCT(Engine!$C$17602:$C$17633,INDIRECT("Coefficients!$AG$2:$AG$33"))))))</f>
      </c>
      <c r="AF556" s="8">
        <f>IF(OR($B556="",$C556="",$D556="",$E556="",$F556="",$G556="",$H556="",$I556="",$J556="",$K556="",$L556=""),"",IF($B556="Female",1/(1+EXP(-SUMPRODUCT(Engine!$C$17602:$C$17633,INDIRECT("Coefficients!$AH$2:$AH$33")))),1/(1+EXP(-SUMPRODUCT(Engine!$C$17602:$C$17633,INDIRECT("Coefficients!$AI$2:$AI$33"))))))</f>
      </c>
      <c r="AG556" s="8">
        <f>IF(OR($B556="",$C556="",$D556="",$E556="",$F556="",$G556="",$H556="",$I556="",$J556="",$K556="",$L556=""),"",IF($B556="Female",1/(1+EXP(-SUMPRODUCT(Engine!$C$17602:$C$17633,INDIRECT("Coefficients!$AJ$2:$AJ$33")))),1/(1+EXP(-SUMPRODUCT(Engine!$C$17602:$C$17633,INDIRECT("Coefficients!$AK$2:$AK$33"))))))</f>
      </c>
      <c r="AH556" s="8">
        <f>IF(OR($B556="",$C556="",$D556="",$E556="",$F556="",$G556="",$H556="",$I556="",$J556="",$K556="",$L556=""),"",IF($B556="Female",1/(1+EXP(-SUMPRODUCT(Engine!$C$17602:$C$17633,INDIRECT("Coefficients!$AL$2:$AL$33")))),1/(1+EXP(-SUMPRODUCT(Engine!$C$17602:$C$17633,INDIRECT("Coefficients!$AM$2:$AM$33"))))))</f>
      </c>
      <c r="AI556" s="8">
        <f>IF(OR($B556="",$C556="",$D556="",$E556="",$F556="",$G556="",$H556="",$I556="",$J556="",$K556="",$L556=""),"",IF($B556="Female",1/(1+EXP(-SUMPRODUCT(Engine!$C$17602:$C$17633,INDIRECT("Coefficients!$AN$2:$AN$33")))),1/(1+EXP(-SUMPRODUCT(Engine!$C$17602:$C$17633,INDIRECT("Coefficients!$AO$2:$AO$33"))))))</f>
      </c>
      <c r="AJ556" s="8">
        <f>IF(OR($B556="",$C556="",$D556="",$E556="",$F556="",$G556="",$H556="",$I556="",$J556="",$K556="",$L556=""),"",IF($B556="Female",1/(1+EXP(-SUMPRODUCT(Engine!$C$17602:$C$17633,INDIRECT("Coefficients!$AP$2:$AP$33")))),1/(1+EXP(-SUMPRODUCT(Engine!$C$17602:$C$17633,INDIRECT("Coefficients!$AQ$2:$AQ$33"))))))</f>
      </c>
      <c r="AK556" s="8">
        <f>IF(OR($B556="",$C556="",$D556="",$E556="",$F556="",$G556="",$H556="",$I556="",$J556="",$K556="",$L556=""),"",IF($B556="Female",1/(1+EXP(-SUMPRODUCT(Engine!$C$17602:$C$17633,INDIRECT("Coefficients!$AR$2:$AR$33")))),1/(1+EXP(-SUMPRODUCT(Engine!$C$17602:$C$17633,INDIRECT("Coefficients!$AS$2:$AS$33"))))))</f>
      </c>
      <c r="AL556" s="8">
        <f>IF(OR($B556="",$C556="",$D556="",$E556="",$F556="",$G556="",$H556="",$I556="",$J556="",$K556="",$L556=""),"",IF($B556="Female",1/(1+EXP(-SUMPRODUCT(Engine!$C$17602:$C$17633,INDIRECT("Coefficients!$AT$2:$AT$33")))),1/(1+EXP(-SUMPRODUCT(Engine!$C$17602:$C$17633,INDIRECT("Coefficients!$AU$2:$AU$33"))))))</f>
      </c>
      <c r="AM556" s="8">
        <f>IF(OR($B556="",$C556="",$D556="",$E556="",$F556="",$G556="",$H556="",$I556="",$J556="",$K556="",$L556=""),"",IF($B556="Female",1/(1+EXP(-SUMPRODUCT(Engine!$C$17602:$C$17633,INDIRECT("Coefficients!$AV$2:$AV$33")))),1/(1+EXP(-SUMPRODUCT(Engine!$C$17602:$C$17633,INDIRECT("Coefficients!$AW$2:$AW$33"))))))</f>
      </c>
      <c r="AN556" s="8">
        <f>IF(OR($B556="",$C556="",$D556="",$E556="",$F556="",$G556="",$H556="",$I556="",$J556="",$K556="",$L556=""),"",IF($B556="Female",1/(1+EXP(-SUMPRODUCT(Engine!$C$17602:$C$17633,INDIRECT("Coefficients!$AX$2:$AX$33")))),1/(1+EXP(-SUMPRODUCT(Engine!$C$17602:$C$17633,INDIRECT("Coefficients!$AY$2:$AY$33"))))))</f>
      </c>
      <c r="AO556" s="8">
        <f>IF(OR($B556="",$C556="",$D556="",$E556="",$F556="",$G556="",$H556="",$I556="",$J556="",$K556="",$L556=""),"",IF($B556="Female",1/(1+EXP(-SUMPRODUCT(Engine!$C$17602:$C$17633,INDIRECT("Coefficients!$AZ$2:$AZ$33")))),1/(1+EXP(-SUMPRODUCT(Engine!$C$17602:$C$17633,INDIRECT("Coefficients!$BA$2:$BA$33"))))))</f>
      </c>
      <c r="AP556" s="8">
        <f>IF(OR($B556="",$C556="",$D556="",$E556="",$F556="",$G556="",$H556="",$I556="",$J556="",$K556="",$L556=""),"",IF($B556="Female",1/(1+EXP(-SUMPRODUCT(Engine!$C$17602:$C$17633,INDIRECT("Coefficients!$BB$2:$BB$33")))),1/(1+EXP(-SUMPRODUCT(Engine!$C$17602:$C$17633,INDIRECT("Coefficients!$BC$2:$BC$33"))))))</f>
      </c>
      <c r="AQ556" s="8">
        <f>IF(OR($B556="",$C556="",$D556="",$E556="",$F556="",$G556="",$H556="",$I556="",$J556="",$K556="",$L556=""),"",IF($B556="Female",1/(1+EXP(-SUMPRODUCT(Engine!$C$17602:$C$17633,INDIRECT("Coefficients!$BD$2:$BD$33")))),1/(1+EXP(-SUMPRODUCT(Engine!$C$17602:$C$17633,INDIRECT("Coefficients!$BE$2:$BE$33"))))))</f>
      </c>
      <c r="AR556" s="8">
        <f>IF(OR($B556="",$C556="",$D556="",$E556="",$F556="",$G556="",$H556="",$I556="",$J556="",$K556="",$L556=""),"",IF($B556="Female",1/(1+EXP(-SUMPRODUCT(Engine!$C$17602:$C$17633,INDIRECT("Coefficients!$BF$2:$BF$33")))),1/(1+EXP(-SUMPRODUCT(Engine!$C$17602:$C$17633,INDIRECT("Coefficients!$BG$2:$BG$33"))))))</f>
      </c>
      <c r="AS556" s="8">
        <f>IF(OR($B556="",$C556="",$D556="",$E556="",$F556="",$G556="",$H556="",$I556="",$J556="",$K556="",$L556=""),"",IF($B556="Female",1/(1+EXP(-SUMPRODUCT(Engine!$C$17602:$C$17633,INDIRECT("Coefficients!$BH$2:$BH$33")))),1/(1+EXP(-SUMPRODUCT(Engine!$C$17602:$C$17633,INDIRECT("Coefficients!$BI$2:$BI$33"))))))</f>
      </c>
      <c r="AT556" s="8">
        <f>IF(OR($B556="",$C556="",$D556="",$E556="",$F556="",$G556="",$H556="",$I556="",$J556="",$K556="",$L556=""),"",IF($B556="Female",1/(1+EXP(-SUMPRODUCT(Engine!$C$17602:$C$17633,INDIRECT("Coefficients!$BJ$2:$BJ$33")))),1/(1+EXP(-SUMPRODUCT(Engine!$C$17602:$C$17633,INDIRECT("Coefficients!$BK$2:$BK$33"))))))</f>
      </c>
      <c r="AU556" s="8">
        <f>IF(OR($B556="",$C556="",$D556="",$E556="",$F556="",$G556="",$H556="",$I556="",$J556="",$K556="",$L556=""),"",IF($B556="Female",1/(1+EXP(-SUMPRODUCT(Engine!$C$17602:$C$17633,INDIRECT("Coefficients!$BL$2:$BL$33")))),1/(1+EXP(-SUMPRODUCT(Engine!$C$17602:$C$17633,INDIRECT("Coefficients!$BM$2:$BM$33"))))))</f>
      </c>
      <c r="AV556" s="8">
        <f>IF(OR($B556="",$C556="",$D556="",$E556="",$F556="",$G556="",$H556="",$I556="",$J556="",$K556="",$L556=""),"",IF($B556="Female",1/(1+EXP(-SUMPRODUCT(Engine!$C$17602:$C$17633,INDIRECT("Coefficients!$BN$2:$BN$33")))),1/(1+EXP(-SUMPRODUCT(Engine!$C$17602:$C$17633,INDIRECT("Coefficients!$BO$2:$BO$33"))))))</f>
      </c>
      <c r="AW556" s="8">
        <f>IF(OR($B556="",$C556="",$D556="",$E556="",$F556="",$G556="",$H556="",$I556="",$J556="",$K556="",$L556=""),"",IF($B556="Female",1/(1+EXP(-SUMPRODUCT(Engine!$C$17602:$C$17633,INDIRECT("Coefficients!$BP$2:$BP$33")))),1/(1+EXP(-SUMPRODUCT(Engine!$C$17602:$C$17633,INDIRECT("Coefficients!$BQ$2:$BQ$33"))))))</f>
      </c>
      <c r="AX556" s="8">
        <f>IF(OR($B556="",$C556="",$D556="",$E556="",$F556="",$G556="",$H556="",$I556="",$J556="",$K556="",$L556=""),"",IF($B556="Female",1/(1+EXP(-SUMPRODUCT(Engine!$C$17602:$C$17633,INDIRECT("Coefficients!$BR$2:$BR$33")))),1/(1+EXP(-SUMPRODUCT(Engine!$C$17602:$C$17633,INDIRECT("Coefficients!$BS$2:$BS$33"))))))</f>
      </c>
      <c r="AY556" s="8">
        <f>IF(OR($B556="",$C556="",$D556="",$E556="",$F556="",$G556="",$H556="",$I556="",$J556="",$K556="",$L556=""),"",IF($B556="Female",1/(1+EXP(-SUMPRODUCT(Engine!$C$17602:$C$17633,INDIRECT("Coefficients!$BT$2:$BT$33")))),1/(1+EXP(-SUMPRODUCT(Engine!$C$17602:$C$17633,INDIRECT("Coefficients!$BU$2:$BU$33"))))))</f>
      </c>
      <c r="AZ556" s="8">
        <f>IF(OR($B556="",$C556="",$D556="",$E556="",$F556="",$G556="",$H556="",$I556="",$J556="",$K556="",$L556=""),"",IF($B556="Female",1/(1+EXP(-SUMPRODUCT(Engine!$C$17602:$C$17633,INDIRECT("Coefficients!$BV$2:$BV$33")))),1/(1+EXP(-SUMPRODUCT(Engine!$C$17602:$C$17633,INDIRECT("Coefficients!$BW$2:$BW$33"))))))</f>
      </c>
      <c r="BA556" s="8">
        <f>IF(OR($B556="",$C556="",$D556="",$E556="",$F556="",$G556="",$H556="",$I556="",$J556="",$K556="",$L556=""),"",IF($B556="Female",1/(1+EXP(-SUMPRODUCT(Engine!$C$17602:$C$17633,INDIRECT("Coefficients!$BX$2:$BX$33")))),1/(1+EXP(-SUMPRODUCT(Engine!$C$17602:$C$17633,INDIRECT("Coefficients!$BY$2:$BY$33"))))))</f>
      </c>
      <c r="BB556" s="8">
        <f>IF(OR($B556="",$C556="",$D556="",$E556="",$F556="",$G556="",$H556="",$I556="",$J556="",$K556="",$L556=""),"",IF($B556="Female",1/(1+EXP(-SUMPRODUCT(Engine!$C$17602:$C$17633,INDIRECT("Coefficients!$BZ$2:$BZ$33")))),1/(1+EXP(-SUMPRODUCT(Engine!$C$17602:$C$17633,INDIRECT("Coefficients!$CA$2:$CA$33"))))))</f>
      </c>
      <c r="BC556" s="8">
        <f>IF(OR($B556="",$C556="",$D556="",$E556="",$F556="",$G556="",$H556="",$I556="",$J556="",$K556="",$L556=""),"",IF($B556="Female",1/(1+EXP(-SUMPRODUCT(Engine!$C$17602:$C$17633,INDIRECT("Coefficients!$CB$2:$CB$33")))),1/(1+EXP(-SUMPRODUCT(Engine!$C$17602:$C$17633,INDIRECT("Coefficients!$CC$2:$CC$33"))))))</f>
      </c>
      <c r="BD556" s="8">
        <f>IF(OR($B556="",$C556="",$D556="",$E556="",$F556="",$G556="",$H556="",$I556="",$J556="",$K556="",$L556=""),"",IF($B556="Female",1/(1+EXP(-SUMPRODUCT(Engine!$C$17602:$C$17633,INDIRECT("Coefficients!$CD$2:$CD$33")))),1/(1+EXP(-SUMPRODUCT(Engine!$C$17602:$C$17633,INDIRECT("Coefficients!$CE$2:$CE$33"))))))</f>
      </c>
      <c r="BE556" s="8">
        <f>IF(OR($B556="",$C556="",$D556="",$E556="",$F556="",$G556="",$H556="",$I556="",$J556="",$K556="",$L556=""),"",IF($B556="Female",1/(1+EXP(-SUMPRODUCT(Engine!$C$17602:$C$17633,INDIRECT("Coefficients!$CF$2:$CF$33")))),1/(1+EXP(-SUMPRODUCT(Engine!$C$17602:$C$17633,INDIRECT("Coefficients!$CG$2:$CG$33"))))))</f>
      </c>
      <c r="BF556" s="8">
        <f>IF(OR($B556="",$C556="",$D556="",$E556="",$F556="",$G556="",$H556="",$I556="",$J556="",$K556="",$L556=""),"",IF($B556="Female",1/(1+EXP(-SUMPRODUCT(Engine!$C$17602:$C$17633,INDIRECT("Coefficients!$CH$2:$CH$33")))),1/(1+EXP(-SUMPRODUCT(Engine!$C$17602:$C$17633,INDIRECT("Coefficients!$CI$2:$CI$33"))))))</f>
      </c>
      <c r="BG556" s="8">
        <f>IF(OR($B556="",$C556="",$D556="",$E556="",$F556="",$G556="",$H556="",$I556="",$J556="",$K556="",$L556=""),"",IF($B556="Female",1/(1+EXP(-SUMPRODUCT(Engine!$C$17602:$C$17633,INDIRECT("Coefficients!$CJ$2:$CJ$33")))),1/(1+EXP(-SUMPRODUCT(Engine!$C$17602:$C$17633,INDIRECT("Coefficients!$CK$2:$CK$33"))))))</f>
      </c>
      <c r="BH556" s="8">
        <f>IF(OR($B556="",$C556="",$D556="",$E556="",$F556="",$G556="",$H556="",$I556="",$J556="",$K556="",$L556=""),"",IF($B556="Female",1/(1+EXP(-SUMPRODUCT(Engine!$C$17602:$C$17633,INDIRECT("Coefficients!$CL$2:$CL$33")))),1/(1+EXP(-SUMPRODUCT(Engine!$C$17602:$C$17633,INDIRECT("Coefficients!$CM$2:$CM$33"))))))</f>
      </c>
      <c r="BI556" s="8">
        <f>IF(OR($B556="",$C556="",$D556="",$E556="",$F556="",$G556="",$H556="",$I556="",$J556="",$K556="",$L556=""),"",IF($B556="Female",1/(1+EXP(-SUMPRODUCT(Engine!$C$17602:$C$17633,INDIRECT("Coefficients!$CN$2:$CN$33")))),1/(1+EXP(-SUMPRODUCT(Engine!$C$17602:$C$17633,INDIRECT("Coefficients!$CO$2:$CO$33"))))))</f>
      </c>
      <c r="BJ556" s="8">
        <f>IF(OR($B556="",$C556="",$D556="",$E556="",$F556="",$G556="",$H556="",$I556="",$J556="",$K556="",$L556=""),"",IF($B556="Female",1/(1+EXP(-SUMPRODUCT(Engine!$C$17602:$C$17633,INDIRECT("Coefficients!$CP$2:$CP$33")))),1/(1+EXP(-SUMPRODUCT(Engine!$C$17602:$C$17633,INDIRECT("Coefficients!$CQ$2:$CQ$33"))))))</f>
      </c>
      <c r="BK556" s="8">
        <f>IF(OR($B556="",$C556="",$D556="",$E556="",$F556="",$G556="",$H556="",$I556="",$J556="",$K556="",$L556=""),"",IF($B556="Female",1/(1+EXP(-SUMPRODUCT(Engine!$C$17602:$C$17633,INDIRECT("Coefficients!$CR$2:$CR$33")))),1/(1+EXP(-SUMPRODUCT(Engine!$C$17602:$C$17633,INDIRECT("Coefficients!$CS$2:$CS$33"))))))</f>
      </c>
      <c r="BL556" s="8">
        <f>IF(OR($B556="",$C556="",$D556="",$E556="",$F556="",$G556="",$H556="",$I556="",$J556="",$K556="",$L556=""),"",IF($B556="Female",1/(1+EXP(-SUMPRODUCT(Engine!$C$17602:$C$17633,INDIRECT("Coefficients!$CT$2:$CT$33")))),1/(1+EXP(-SUMPRODUCT(Engine!$C$17602:$C$17633,INDIRECT("Coefficients!$CU$2:$CU$33"))))))</f>
      </c>
      <c r="BM556" s="8">
        <f>IF(OR($B556="",$C556="",$D556="",$E556="",$F556="",$G556="",$H556="",$I556="",$J556="",$K556="",$L556=""),"",IF($B556="Female",1/(1+EXP(-SUMPRODUCT(Engine!$C$17602:$C$17633,INDIRECT("Coefficients!$CV$2:$CV$33")))),1/(1+EXP(-SUMPRODUCT(Engine!$C$17602:$C$17633,INDIRECT("Coefficients!$CW$2:$CW$33"))))))</f>
      </c>
    </row>
    <row r="557" spans="1:65" x14ac:dyDescent="0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8">
        <f>IF(OR($B557="",$C557="",$D557="",$E557="",$F557="",$G557="",$H557="",$I557="",$J557="",$K557="",$L557=""),"",IF($B557="Female",1/(1+EXP(-SUMPRODUCT(Engine!$C$17634:$C$17665,INDIRECT("Coefficients!$B$2:$B$33")))),1/(1+EXP(-SUMPRODUCT(Engine!$C$17634:$C$17665,INDIRECT("Coefficients!$C$2:$C$33"))))))</f>
      </c>
      <c r="Q557" s="8">
        <f>IF(OR($B557="",$C557="",$D557="",$E557="",$F557="",$G557="",$H557="",$I557="",$J557="",$K557="",$L557=""),"",IF($B557="Female",1/(1+EXP(-SUMPRODUCT(Engine!$C$17634:$C$17665,INDIRECT("Coefficients!$D$2:$D$33")))),1/(1+EXP(-SUMPRODUCT(Engine!$C$17634:$C$17665,INDIRECT("Coefficients!$E$2:$E$33"))))))</f>
      </c>
      <c r="R557" s="8">
        <f>IF(OR($B557="",$C557="",$D557="",$E557="",$F557="",$G557="",$H557="",$I557="",$J557="",$K557="",$L557=""),"",IF($B557="Female",1/(1+EXP(-SUMPRODUCT(Engine!$C$17634:$C$17665,INDIRECT("Coefficients!$F$2:$F$33")))),1/(1+EXP(-SUMPRODUCT(Engine!$C$17634:$C$17665,INDIRECT("Coefficients!$G$2:$G$33"))))))</f>
      </c>
      <c r="S557" s="8">
        <f>IF(OR($B557="",$C557="",$D557="",$E557="",$F557="",$G557="",$H557="",$I557="",$J557="",$K557="",$L557=""),"",IF($B557="Female",1/(1+EXP(-SUMPRODUCT(Engine!$C$17634:$C$17665,INDIRECT("Coefficients!$H$2:$H$33")))),1/(1+EXP(-SUMPRODUCT(Engine!$C$17634:$C$17665,INDIRECT("Coefficients!$I$2:$I$33"))))))</f>
      </c>
      <c r="T557" s="8">
        <f>IF(OR($B557="",$C557="",$D557="",$E557="",$F557="",$G557="",$H557="",$I557="",$J557="",$K557="",$L557=""),"",IF($B557="Female",1/(1+EXP(-SUMPRODUCT(Engine!$C$17634:$C$17665,INDIRECT("Coefficients!$J$2:$J$33")))),1/(1+EXP(-SUMPRODUCT(Engine!$C$17634:$C$17665,INDIRECT("Coefficients!$K$2:$K$33"))))))</f>
      </c>
      <c r="U557" s="8">
        <f>IF(OR($B557="",$C557="",$D557="",$E557="",$F557="",$G557="",$H557="",$I557="",$J557="",$K557="",$L557=""),"",IF($B557="Female",1/(1+EXP(-SUMPRODUCT(Engine!$C$17634:$C$17665,INDIRECT("Coefficients!$L$2:$L$33")))),1/(1+EXP(-SUMPRODUCT(Engine!$C$17634:$C$17665,INDIRECT("Coefficients!$M$2:$M$33"))))))</f>
      </c>
      <c r="V557" s="8">
        <f>IF(OR($B557="",$C557="",$D557="",$E557="",$F557="",$G557="",$H557="",$I557="",$J557="",$K557="",$L557=""),"",IF($B557="Female",1/(1+EXP(-SUMPRODUCT(Engine!$C$17634:$C$17665,INDIRECT("Coefficients!$N$2:$N$33")))),1/(1+EXP(-SUMPRODUCT(Engine!$C$17634:$C$17665,INDIRECT("Coefficients!$O$2:$O$33"))))))</f>
      </c>
      <c r="W557" s="8">
        <f>IF(OR($B557="",$C557="",$D557="",$E557="",$F557="",$G557="",$H557="",$I557="",$J557="",$K557="",$L557=""),"",IF($B557="Female",1/(1+EXP(-SUMPRODUCT(Engine!$C$17634:$C$17665,INDIRECT("Coefficients!$P$2:$P$33")))),1/(1+EXP(-SUMPRODUCT(Engine!$C$17634:$C$17665,INDIRECT("Coefficients!$Q$2:$Q$33"))))))</f>
      </c>
      <c r="X557" s="8">
        <f>IF(OR($B557="",$C557="",$D557="",$E557="",$F557="",$G557="",$H557="",$I557="",$J557="",$K557="",$L557=""),"",IF($B557="Female",1/(1+EXP(-SUMPRODUCT(Engine!$C$17634:$C$17665,INDIRECT("Coefficients!$R$2:$R$33")))),1/(1+EXP(-SUMPRODUCT(Engine!$C$17634:$C$17665,INDIRECT("Coefficients!$S$2:$S$33"))))))</f>
      </c>
      <c r="Y557" s="8">
        <f>IF(OR($B557="",$C557="",$D557="",$E557="",$F557="",$G557="",$H557="",$I557="",$J557="",$K557="",$L557=""),"",IF($B557="Female",1/(1+EXP(-SUMPRODUCT(Engine!$C$17634:$C$17665,INDIRECT("Coefficients!$T$2:$T$33")))),1/(1+EXP(-SUMPRODUCT(Engine!$C$17634:$C$17665,INDIRECT("Coefficients!$U$2:$U$33"))))))</f>
      </c>
      <c r="Z557" s="8">
        <f>IF(OR($B557="",$C557="",$D557="",$E557="",$F557="",$G557="",$H557="",$I557="",$J557="",$K557="",$L557=""),"",IF($B557="Female",1/(1+EXP(-SUMPRODUCT(Engine!$C$17634:$C$17665,INDIRECT("Coefficients!$V$2:$V$33")))),1/(1+EXP(-SUMPRODUCT(Engine!$C$17634:$C$17665,INDIRECT("Coefficients!$W$2:$W$33"))))))</f>
      </c>
      <c r="AA557" s="8">
        <f>IF(OR($B557="",$C557="",$D557="",$E557="",$F557="",$G557="",$H557="",$I557="",$J557="",$K557="",$L557=""),"",IF($B557="Female",1/(1+EXP(-SUMPRODUCT(Engine!$C$17634:$C$17665,INDIRECT("Coefficients!$X$2:$X$33")))),1/(1+EXP(-SUMPRODUCT(Engine!$C$17634:$C$17665,INDIRECT("Coefficients!$Y$2:$Y$33"))))))</f>
      </c>
      <c r="AB557" s="8">
        <f>IF(OR($B557="",$C557="",$D557="",$E557="",$F557="",$G557="",$H557="",$I557="",$J557="",$K557="",$L557=""),"",IF($B557="Female",1/(1+EXP(-SUMPRODUCT(Engine!$C$17634:$C$17665,INDIRECT("Coefficients!$Z$2:$Z$33")))),1/(1+EXP(-SUMPRODUCT(Engine!$C$17634:$C$17665,INDIRECT("Coefficients!$AA$2:$AA$33"))))))</f>
      </c>
      <c r="AC557" s="8">
        <f>IF(OR($B557="",$C557="",$D557="",$E557="",$F557="",$G557="",$H557="",$I557="",$J557="",$K557="",$L557=""),"",IF($B557="Female",1/(1+EXP(-SUMPRODUCT(Engine!$C$17634:$C$17665,INDIRECT("Coefficients!$AB$2:$AB$33")))),1/(1+EXP(-SUMPRODUCT(Engine!$C$17634:$C$17665,INDIRECT("Coefficients!$AC$2:$AC$33"))))))</f>
      </c>
      <c r="AD557" s="8">
        <f>IF(OR($B557="",$C557="",$D557="",$E557="",$F557="",$G557="",$H557="",$I557="",$J557="",$K557="",$L557=""),"",IF($B557="Female",1/(1+EXP(-SUMPRODUCT(Engine!$C$17634:$C$17665,INDIRECT("Coefficients!$AD$2:$AD$33")))),1/(1+EXP(-SUMPRODUCT(Engine!$C$17634:$C$17665,INDIRECT("Coefficients!$AE$2:$AE$33"))))))</f>
      </c>
      <c r="AE557" s="8">
        <f>IF(OR($B557="",$C557="",$D557="",$E557="",$F557="",$G557="",$H557="",$I557="",$J557="",$K557="",$L557=""),"",IF($B557="Female",1/(1+EXP(-SUMPRODUCT(Engine!$C$17634:$C$17665,INDIRECT("Coefficients!$AF$2:$AF$33")))),1/(1+EXP(-SUMPRODUCT(Engine!$C$17634:$C$17665,INDIRECT("Coefficients!$AG$2:$AG$33"))))))</f>
      </c>
      <c r="AF557" s="8">
        <f>IF(OR($B557="",$C557="",$D557="",$E557="",$F557="",$G557="",$H557="",$I557="",$J557="",$K557="",$L557=""),"",IF($B557="Female",1/(1+EXP(-SUMPRODUCT(Engine!$C$17634:$C$17665,INDIRECT("Coefficients!$AH$2:$AH$33")))),1/(1+EXP(-SUMPRODUCT(Engine!$C$17634:$C$17665,INDIRECT("Coefficients!$AI$2:$AI$33"))))))</f>
      </c>
      <c r="AG557" s="8">
        <f>IF(OR($B557="",$C557="",$D557="",$E557="",$F557="",$G557="",$H557="",$I557="",$J557="",$K557="",$L557=""),"",IF($B557="Female",1/(1+EXP(-SUMPRODUCT(Engine!$C$17634:$C$17665,INDIRECT("Coefficients!$AJ$2:$AJ$33")))),1/(1+EXP(-SUMPRODUCT(Engine!$C$17634:$C$17665,INDIRECT("Coefficients!$AK$2:$AK$33"))))))</f>
      </c>
      <c r="AH557" s="8">
        <f>IF(OR($B557="",$C557="",$D557="",$E557="",$F557="",$G557="",$H557="",$I557="",$J557="",$K557="",$L557=""),"",IF($B557="Female",1/(1+EXP(-SUMPRODUCT(Engine!$C$17634:$C$17665,INDIRECT("Coefficients!$AL$2:$AL$33")))),1/(1+EXP(-SUMPRODUCT(Engine!$C$17634:$C$17665,INDIRECT("Coefficients!$AM$2:$AM$33"))))))</f>
      </c>
      <c r="AI557" s="8">
        <f>IF(OR($B557="",$C557="",$D557="",$E557="",$F557="",$G557="",$H557="",$I557="",$J557="",$K557="",$L557=""),"",IF($B557="Female",1/(1+EXP(-SUMPRODUCT(Engine!$C$17634:$C$17665,INDIRECT("Coefficients!$AN$2:$AN$33")))),1/(1+EXP(-SUMPRODUCT(Engine!$C$17634:$C$17665,INDIRECT("Coefficients!$AO$2:$AO$33"))))))</f>
      </c>
      <c r="AJ557" s="8">
        <f>IF(OR($B557="",$C557="",$D557="",$E557="",$F557="",$G557="",$H557="",$I557="",$J557="",$K557="",$L557=""),"",IF($B557="Female",1/(1+EXP(-SUMPRODUCT(Engine!$C$17634:$C$17665,INDIRECT("Coefficients!$AP$2:$AP$33")))),1/(1+EXP(-SUMPRODUCT(Engine!$C$17634:$C$17665,INDIRECT("Coefficients!$AQ$2:$AQ$33"))))))</f>
      </c>
      <c r="AK557" s="8">
        <f>IF(OR($B557="",$C557="",$D557="",$E557="",$F557="",$G557="",$H557="",$I557="",$J557="",$K557="",$L557=""),"",IF($B557="Female",1/(1+EXP(-SUMPRODUCT(Engine!$C$17634:$C$17665,INDIRECT("Coefficients!$AR$2:$AR$33")))),1/(1+EXP(-SUMPRODUCT(Engine!$C$17634:$C$17665,INDIRECT("Coefficients!$AS$2:$AS$33"))))))</f>
      </c>
      <c r="AL557" s="8">
        <f>IF(OR($B557="",$C557="",$D557="",$E557="",$F557="",$G557="",$H557="",$I557="",$J557="",$K557="",$L557=""),"",IF($B557="Female",1/(1+EXP(-SUMPRODUCT(Engine!$C$17634:$C$17665,INDIRECT("Coefficients!$AT$2:$AT$33")))),1/(1+EXP(-SUMPRODUCT(Engine!$C$17634:$C$17665,INDIRECT("Coefficients!$AU$2:$AU$33"))))))</f>
      </c>
      <c r="AM557" s="8">
        <f>IF(OR($B557="",$C557="",$D557="",$E557="",$F557="",$G557="",$H557="",$I557="",$J557="",$K557="",$L557=""),"",IF($B557="Female",1/(1+EXP(-SUMPRODUCT(Engine!$C$17634:$C$17665,INDIRECT("Coefficients!$AV$2:$AV$33")))),1/(1+EXP(-SUMPRODUCT(Engine!$C$17634:$C$17665,INDIRECT("Coefficients!$AW$2:$AW$33"))))))</f>
      </c>
      <c r="AN557" s="8">
        <f>IF(OR($B557="",$C557="",$D557="",$E557="",$F557="",$G557="",$H557="",$I557="",$J557="",$K557="",$L557=""),"",IF($B557="Female",1/(1+EXP(-SUMPRODUCT(Engine!$C$17634:$C$17665,INDIRECT("Coefficients!$AX$2:$AX$33")))),1/(1+EXP(-SUMPRODUCT(Engine!$C$17634:$C$17665,INDIRECT("Coefficients!$AY$2:$AY$33"))))))</f>
      </c>
      <c r="AO557" s="8">
        <f>IF(OR($B557="",$C557="",$D557="",$E557="",$F557="",$G557="",$H557="",$I557="",$J557="",$K557="",$L557=""),"",IF($B557="Female",1/(1+EXP(-SUMPRODUCT(Engine!$C$17634:$C$17665,INDIRECT("Coefficients!$AZ$2:$AZ$33")))),1/(1+EXP(-SUMPRODUCT(Engine!$C$17634:$C$17665,INDIRECT("Coefficients!$BA$2:$BA$33"))))))</f>
      </c>
      <c r="AP557" s="8">
        <f>IF(OR($B557="",$C557="",$D557="",$E557="",$F557="",$G557="",$H557="",$I557="",$J557="",$K557="",$L557=""),"",IF($B557="Female",1/(1+EXP(-SUMPRODUCT(Engine!$C$17634:$C$17665,INDIRECT("Coefficients!$BB$2:$BB$33")))),1/(1+EXP(-SUMPRODUCT(Engine!$C$17634:$C$17665,INDIRECT("Coefficients!$BC$2:$BC$33"))))))</f>
      </c>
      <c r="AQ557" s="8">
        <f>IF(OR($B557="",$C557="",$D557="",$E557="",$F557="",$G557="",$H557="",$I557="",$J557="",$K557="",$L557=""),"",IF($B557="Female",1/(1+EXP(-SUMPRODUCT(Engine!$C$17634:$C$17665,INDIRECT("Coefficients!$BD$2:$BD$33")))),1/(1+EXP(-SUMPRODUCT(Engine!$C$17634:$C$17665,INDIRECT("Coefficients!$BE$2:$BE$33"))))))</f>
      </c>
      <c r="AR557" s="8">
        <f>IF(OR($B557="",$C557="",$D557="",$E557="",$F557="",$G557="",$H557="",$I557="",$J557="",$K557="",$L557=""),"",IF($B557="Female",1/(1+EXP(-SUMPRODUCT(Engine!$C$17634:$C$17665,INDIRECT("Coefficients!$BF$2:$BF$33")))),1/(1+EXP(-SUMPRODUCT(Engine!$C$17634:$C$17665,INDIRECT("Coefficients!$BG$2:$BG$33"))))))</f>
      </c>
      <c r="AS557" s="8">
        <f>IF(OR($B557="",$C557="",$D557="",$E557="",$F557="",$G557="",$H557="",$I557="",$J557="",$K557="",$L557=""),"",IF($B557="Female",1/(1+EXP(-SUMPRODUCT(Engine!$C$17634:$C$17665,INDIRECT("Coefficients!$BH$2:$BH$33")))),1/(1+EXP(-SUMPRODUCT(Engine!$C$17634:$C$17665,INDIRECT("Coefficients!$BI$2:$BI$33"))))))</f>
      </c>
      <c r="AT557" s="8">
        <f>IF(OR($B557="",$C557="",$D557="",$E557="",$F557="",$G557="",$H557="",$I557="",$J557="",$K557="",$L557=""),"",IF($B557="Female",1/(1+EXP(-SUMPRODUCT(Engine!$C$17634:$C$17665,INDIRECT("Coefficients!$BJ$2:$BJ$33")))),1/(1+EXP(-SUMPRODUCT(Engine!$C$17634:$C$17665,INDIRECT("Coefficients!$BK$2:$BK$33"))))))</f>
      </c>
      <c r="AU557" s="8">
        <f>IF(OR($B557="",$C557="",$D557="",$E557="",$F557="",$G557="",$H557="",$I557="",$J557="",$K557="",$L557=""),"",IF($B557="Female",1/(1+EXP(-SUMPRODUCT(Engine!$C$17634:$C$17665,INDIRECT("Coefficients!$BL$2:$BL$33")))),1/(1+EXP(-SUMPRODUCT(Engine!$C$17634:$C$17665,INDIRECT("Coefficients!$BM$2:$BM$33"))))))</f>
      </c>
      <c r="AV557" s="8">
        <f>IF(OR($B557="",$C557="",$D557="",$E557="",$F557="",$G557="",$H557="",$I557="",$J557="",$K557="",$L557=""),"",IF($B557="Female",1/(1+EXP(-SUMPRODUCT(Engine!$C$17634:$C$17665,INDIRECT("Coefficients!$BN$2:$BN$33")))),1/(1+EXP(-SUMPRODUCT(Engine!$C$17634:$C$17665,INDIRECT("Coefficients!$BO$2:$BO$33"))))))</f>
      </c>
      <c r="AW557" s="8">
        <f>IF(OR($B557="",$C557="",$D557="",$E557="",$F557="",$G557="",$H557="",$I557="",$J557="",$K557="",$L557=""),"",IF($B557="Female",1/(1+EXP(-SUMPRODUCT(Engine!$C$17634:$C$17665,INDIRECT("Coefficients!$BP$2:$BP$33")))),1/(1+EXP(-SUMPRODUCT(Engine!$C$17634:$C$17665,INDIRECT("Coefficients!$BQ$2:$BQ$33"))))))</f>
      </c>
      <c r="AX557" s="8">
        <f>IF(OR($B557="",$C557="",$D557="",$E557="",$F557="",$G557="",$H557="",$I557="",$J557="",$K557="",$L557=""),"",IF($B557="Female",1/(1+EXP(-SUMPRODUCT(Engine!$C$17634:$C$17665,INDIRECT("Coefficients!$BR$2:$BR$33")))),1/(1+EXP(-SUMPRODUCT(Engine!$C$17634:$C$17665,INDIRECT("Coefficients!$BS$2:$BS$33"))))))</f>
      </c>
      <c r="AY557" s="8">
        <f>IF(OR($B557="",$C557="",$D557="",$E557="",$F557="",$G557="",$H557="",$I557="",$J557="",$K557="",$L557=""),"",IF($B557="Female",1/(1+EXP(-SUMPRODUCT(Engine!$C$17634:$C$17665,INDIRECT("Coefficients!$BT$2:$BT$33")))),1/(1+EXP(-SUMPRODUCT(Engine!$C$17634:$C$17665,INDIRECT("Coefficients!$BU$2:$BU$33"))))))</f>
      </c>
      <c r="AZ557" s="8">
        <f>IF(OR($B557="",$C557="",$D557="",$E557="",$F557="",$G557="",$H557="",$I557="",$J557="",$K557="",$L557=""),"",IF($B557="Female",1/(1+EXP(-SUMPRODUCT(Engine!$C$17634:$C$17665,INDIRECT("Coefficients!$BV$2:$BV$33")))),1/(1+EXP(-SUMPRODUCT(Engine!$C$17634:$C$17665,INDIRECT("Coefficients!$BW$2:$BW$33"))))))</f>
      </c>
      <c r="BA557" s="8">
        <f>IF(OR($B557="",$C557="",$D557="",$E557="",$F557="",$G557="",$H557="",$I557="",$J557="",$K557="",$L557=""),"",IF($B557="Female",1/(1+EXP(-SUMPRODUCT(Engine!$C$17634:$C$17665,INDIRECT("Coefficients!$BX$2:$BX$33")))),1/(1+EXP(-SUMPRODUCT(Engine!$C$17634:$C$17665,INDIRECT("Coefficients!$BY$2:$BY$33"))))))</f>
      </c>
      <c r="BB557" s="8">
        <f>IF(OR($B557="",$C557="",$D557="",$E557="",$F557="",$G557="",$H557="",$I557="",$J557="",$K557="",$L557=""),"",IF($B557="Female",1/(1+EXP(-SUMPRODUCT(Engine!$C$17634:$C$17665,INDIRECT("Coefficients!$BZ$2:$BZ$33")))),1/(1+EXP(-SUMPRODUCT(Engine!$C$17634:$C$17665,INDIRECT("Coefficients!$CA$2:$CA$33"))))))</f>
      </c>
      <c r="BC557" s="8">
        <f>IF(OR($B557="",$C557="",$D557="",$E557="",$F557="",$G557="",$H557="",$I557="",$J557="",$K557="",$L557=""),"",IF($B557="Female",1/(1+EXP(-SUMPRODUCT(Engine!$C$17634:$C$17665,INDIRECT("Coefficients!$CB$2:$CB$33")))),1/(1+EXP(-SUMPRODUCT(Engine!$C$17634:$C$17665,INDIRECT("Coefficients!$CC$2:$CC$33"))))))</f>
      </c>
      <c r="BD557" s="8">
        <f>IF(OR($B557="",$C557="",$D557="",$E557="",$F557="",$G557="",$H557="",$I557="",$J557="",$K557="",$L557=""),"",IF($B557="Female",1/(1+EXP(-SUMPRODUCT(Engine!$C$17634:$C$17665,INDIRECT("Coefficients!$CD$2:$CD$33")))),1/(1+EXP(-SUMPRODUCT(Engine!$C$17634:$C$17665,INDIRECT("Coefficients!$CE$2:$CE$33"))))))</f>
      </c>
      <c r="BE557" s="8">
        <f>IF(OR($B557="",$C557="",$D557="",$E557="",$F557="",$G557="",$H557="",$I557="",$J557="",$K557="",$L557=""),"",IF($B557="Female",1/(1+EXP(-SUMPRODUCT(Engine!$C$17634:$C$17665,INDIRECT("Coefficients!$CF$2:$CF$33")))),1/(1+EXP(-SUMPRODUCT(Engine!$C$17634:$C$17665,INDIRECT("Coefficients!$CG$2:$CG$33"))))))</f>
      </c>
      <c r="BF557" s="8">
        <f>IF(OR($B557="",$C557="",$D557="",$E557="",$F557="",$G557="",$H557="",$I557="",$J557="",$K557="",$L557=""),"",IF($B557="Female",1/(1+EXP(-SUMPRODUCT(Engine!$C$17634:$C$17665,INDIRECT("Coefficients!$CH$2:$CH$33")))),1/(1+EXP(-SUMPRODUCT(Engine!$C$17634:$C$17665,INDIRECT("Coefficients!$CI$2:$CI$33"))))))</f>
      </c>
      <c r="BG557" s="8">
        <f>IF(OR($B557="",$C557="",$D557="",$E557="",$F557="",$G557="",$H557="",$I557="",$J557="",$K557="",$L557=""),"",IF($B557="Female",1/(1+EXP(-SUMPRODUCT(Engine!$C$17634:$C$17665,INDIRECT("Coefficients!$CJ$2:$CJ$33")))),1/(1+EXP(-SUMPRODUCT(Engine!$C$17634:$C$17665,INDIRECT("Coefficients!$CK$2:$CK$33"))))))</f>
      </c>
      <c r="BH557" s="8">
        <f>IF(OR($B557="",$C557="",$D557="",$E557="",$F557="",$G557="",$H557="",$I557="",$J557="",$K557="",$L557=""),"",IF($B557="Female",1/(1+EXP(-SUMPRODUCT(Engine!$C$17634:$C$17665,INDIRECT("Coefficients!$CL$2:$CL$33")))),1/(1+EXP(-SUMPRODUCT(Engine!$C$17634:$C$17665,INDIRECT("Coefficients!$CM$2:$CM$33"))))))</f>
      </c>
      <c r="BI557" s="8">
        <f>IF(OR($B557="",$C557="",$D557="",$E557="",$F557="",$G557="",$H557="",$I557="",$J557="",$K557="",$L557=""),"",IF($B557="Female",1/(1+EXP(-SUMPRODUCT(Engine!$C$17634:$C$17665,INDIRECT("Coefficients!$CN$2:$CN$33")))),1/(1+EXP(-SUMPRODUCT(Engine!$C$17634:$C$17665,INDIRECT("Coefficients!$CO$2:$CO$33"))))))</f>
      </c>
      <c r="BJ557" s="8">
        <f>IF(OR($B557="",$C557="",$D557="",$E557="",$F557="",$G557="",$H557="",$I557="",$J557="",$K557="",$L557=""),"",IF($B557="Female",1/(1+EXP(-SUMPRODUCT(Engine!$C$17634:$C$17665,INDIRECT("Coefficients!$CP$2:$CP$33")))),1/(1+EXP(-SUMPRODUCT(Engine!$C$17634:$C$17665,INDIRECT("Coefficients!$CQ$2:$CQ$33"))))))</f>
      </c>
      <c r="BK557" s="8">
        <f>IF(OR($B557="",$C557="",$D557="",$E557="",$F557="",$G557="",$H557="",$I557="",$J557="",$K557="",$L557=""),"",IF($B557="Female",1/(1+EXP(-SUMPRODUCT(Engine!$C$17634:$C$17665,INDIRECT("Coefficients!$CR$2:$CR$33")))),1/(1+EXP(-SUMPRODUCT(Engine!$C$17634:$C$17665,INDIRECT("Coefficients!$CS$2:$CS$33"))))))</f>
      </c>
      <c r="BL557" s="8">
        <f>IF(OR($B557="",$C557="",$D557="",$E557="",$F557="",$G557="",$H557="",$I557="",$J557="",$K557="",$L557=""),"",IF($B557="Female",1/(1+EXP(-SUMPRODUCT(Engine!$C$17634:$C$17665,INDIRECT("Coefficients!$CT$2:$CT$33")))),1/(1+EXP(-SUMPRODUCT(Engine!$C$17634:$C$17665,INDIRECT("Coefficients!$CU$2:$CU$33"))))))</f>
      </c>
      <c r="BM557" s="8">
        <f>IF(OR($B557="",$C557="",$D557="",$E557="",$F557="",$G557="",$H557="",$I557="",$J557="",$K557="",$L557=""),"",IF($B557="Female",1/(1+EXP(-SUMPRODUCT(Engine!$C$17634:$C$17665,INDIRECT("Coefficients!$CV$2:$CV$33")))),1/(1+EXP(-SUMPRODUCT(Engine!$C$17634:$C$17665,INDIRECT("Coefficients!$CW$2:$CW$33"))))))</f>
      </c>
    </row>
    <row r="558" spans="1:65" x14ac:dyDescent="0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8">
        <f>IF(OR($B558="",$C558="",$D558="",$E558="",$F558="",$G558="",$H558="",$I558="",$J558="",$K558="",$L558=""),"",IF($B558="Female",1/(1+EXP(-SUMPRODUCT(Engine!$C$17666:$C$17697,INDIRECT("Coefficients!$B$2:$B$33")))),1/(1+EXP(-SUMPRODUCT(Engine!$C$17666:$C$17697,INDIRECT("Coefficients!$C$2:$C$33"))))))</f>
      </c>
      <c r="Q558" s="8">
        <f>IF(OR($B558="",$C558="",$D558="",$E558="",$F558="",$G558="",$H558="",$I558="",$J558="",$K558="",$L558=""),"",IF($B558="Female",1/(1+EXP(-SUMPRODUCT(Engine!$C$17666:$C$17697,INDIRECT("Coefficients!$D$2:$D$33")))),1/(1+EXP(-SUMPRODUCT(Engine!$C$17666:$C$17697,INDIRECT("Coefficients!$E$2:$E$33"))))))</f>
      </c>
      <c r="R558" s="8">
        <f>IF(OR($B558="",$C558="",$D558="",$E558="",$F558="",$G558="",$H558="",$I558="",$J558="",$K558="",$L558=""),"",IF($B558="Female",1/(1+EXP(-SUMPRODUCT(Engine!$C$17666:$C$17697,INDIRECT("Coefficients!$F$2:$F$33")))),1/(1+EXP(-SUMPRODUCT(Engine!$C$17666:$C$17697,INDIRECT("Coefficients!$G$2:$G$33"))))))</f>
      </c>
      <c r="S558" s="8">
        <f>IF(OR($B558="",$C558="",$D558="",$E558="",$F558="",$G558="",$H558="",$I558="",$J558="",$K558="",$L558=""),"",IF($B558="Female",1/(1+EXP(-SUMPRODUCT(Engine!$C$17666:$C$17697,INDIRECT("Coefficients!$H$2:$H$33")))),1/(1+EXP(-SUMPRODUCT(Engine!$C$17666:$C$17697,INDIRECT("Coefficients!$I$2:$I$33"))))))</f>
      </c>
      <c r="T558" s="8">
        <f>IF(OR($B558="",$C558="",$D558="",$E558="",$F558="",$G558="",$H558="",$I558="",$J558="",$K558="",$L558=""),"",IF($B558="Female",1/(1+EXP(-SUMPRODUCT(Engine!$C$17666:$C$17697,INDIRECT("Coefficients!$J$2:$J$33")))),1/(1+EXP(-SUMPRODUCT(Engine!$C$17666:$C$17697,INDIRECT("Coefficients!$K$2:$K$33"))))))</f>
      </c>
      <c r="U558" s="8">
        <f>IF(OR($B558="",$C558="",$D558="",$E558="",$F558="",$G558="",$H558="",$I558="",$J558="",$K558="",$L558=""),"",IF($B558="Female",1/(1+EXP(-SUMPRODUCT(Engine!$C$17666:$C$17697,INDIRECT("Coefficients!$L$2:$L$33")))),1/(1+EXP(-SUMPRODUCT(Engine!$C$17666:$C$17697,INDIRECT("Coefficients!$M$2:$M$33"))))))</f>
      </c>
      <c r="V558" s="8">
        <f>IF(OR($B558="",$C558="",$D558="",$E558="",$F558="",$G558="",$H558="",$I558="",$J558="",$K558="",$L558=""),"",IF($B558="Female",1/(1+EXP(-SUMPRODUCT(Engine!$C$17666:$C$17697,INDIRECT("Coefficients!$N$2:$N$33")))),1/(1+EXP(-SUMPRODUCT(Engine!$C$17666:$C$17697,INDIRECT("Coefficients!$O$2:$O$33"))))))</f>
      </c>
      <c r="W558" s="8">
        <f>IF(OR($B558="",$C558="",$D558="",$E558="",$F558="",$G558="",$H558="",$I558="",$J558="",$K558="",$L558=""),"",IF($B558="Female",1/(1+EXP(-SUMPRODUCT(Engine!$C$17666:$C$17697,INDIRECT("Coefficients!$P$2:$P$33")))),1/(1+EXP(-SUMPRODUCT(Engine!$C$17666:$C$17697,INDIRECT("Coefficients!$Q$2:$Q$33"))))))</f>
      </c>
      <c r="X558" s="8">
        <f>IF(OR($B558="",$C558="",$D558="",$E558="",$F558="",$G558="",$H558="",$I558="",$J558="",$K558="",$L558=""),"",IF($B558="Female",1/(1+EXP(-SUMPRODUCT(Engine!$C$17666:$C$17697,INDIRECT("Coefficients!$R$2:$R$33")))),1/(1+EXP(-SUMPRODUCT(Engine!$C$17666:$C$17697,INDIRECT("Coefficients!$S$2:$S$33"))))))</f>
      </c>
      <c r="Y558" s="8">
        <f>IF(OR($B558="",$C558="",$D558="",$E558="",$F558="",$G558="",$H558="",$I558="",$J558="",$K558="",$L558=""),"",IF($B558="Female",1/(1+EXP(-SUMPRODUCT(Engine!$C$17666:$C$17697,INDIRECT("Coefficients!$T$2:$T$33")))),1/(1+EXP(-SUMPRODUCT(Engine!$C$17666:$C$17697,INDIRECT("Coefficients!$U$2:$U$33"))))))</f>
      </c>
      <c r="Z558" s="8">
        <f>IF(OR($B558="",$C558="",$D558="",$E558="",$F558="",$G558="",$H558="",$I558="",$J558="",$K558="",$L558=""),"",IF($B558="Female",1/(1+EXP(-SUMPRODUCT(Engine!$C$17666:$C$17697,INDIRECT("Coefficients!$V$2:$V$33")))),1/(1+EXP(-SUMPRODUCT(Engine!$C$17666:$C$17697,INDIRECT("Coefficients!$W$2:$W$33"))))))</f>
      </c>
      <c r="AA558" s="8">
        <f>IF(OR($B558="",$C558="",$D558="",$E558="",$F558="",$G558="",$H558="",$I558="",$J558="",$K558="",$L558=""),"",IF($B558="Female",1/(1+EXP(-SUMPRODUCT(Engine!$C$17666:$C$17697,INDIRECT("Coefficients!$X$2:$X$33")))),1/(1+EXP(-SUMPRODUCT(Engine!$C$17666:$C$17697,INDIRECT("Coefficients!$Y$2:$Y$33"))))))</f>
      </c>
      <c r="AB558" s="8">
        <f>IF(OR($B558="",$C558="",$D558="",$E558="",$F558="",$G558="",$H558="",$I558="",$J558="",$K558="",$L558=""),"",IF($B558="Female",1/(1+EXP(-SUMPRODUCT(Engine!$C$17666:$C$17697,INDIRECT("Coefficients!$Z$2:$Z$33")))),1/(1+EXP(-SUMPRODUCT(Engine!$C$17666:$C$17697,INDIRECT("Coefficients!$AA$2:$AA$33"))))))</f>
      </c>
      <c r="AC558" s="8">
        <f>IF(OR($B558="",$C558="",$D558="",$E558="",$F558="",$G558="",$H558="",$I558="",$J558="",$K558="",$L558=""),"",IF($B558="Female",1/(1+EXP(-SUMPRODUCT(Engine!$C$17666:$C$17697,INDIRECT("Coefficients!$AB$2:$AB$33")))),1/(1+EXP(-SUMPRODUCT(Engine!$C$17666:$C$17697,INDIRECT("Coefficients!$AC$2:$AC$33"))))))</f>
      </c>
      <c r="AD558" s="8">
        <f>IF(OR($B558="",$C558="",$D558="",$E558="",$F558="",$G558="",$H558="",$I558="",$J558="",$K558="",$L558=""),"",IF($B558="Female",1/(1+EXP(-SUMPRODUCT(Engine!$C$17666:$C$17697,INDIRECT("Coefficients!$AD$2:$AD$33")))),1/(1+EXP(-SUMPRODUCT(Engine!$C$17666:$C$17697,INDIRECT("Coefficients!$AE$2:$AE$33"))))))</f>
      </c>
      <c r="AE558" s="8">
        <f>IF(OR($B558="",$C558="",$D558="",$E558="",$F558="",$G558="",$H558="",$I558="",$J558="",$K558="",$L558=""),"",IF($B558="Female",1/(1+EXP(-SUMPRODUCT(Engine!$C$17666:$C$17697,INDIRECT("Coefficients!$AF$2:$AF$33")))),1/(1+EXP(-SUMPRODUCT(Engine!$C$17666:$C$17697,INDIRECT("Coefficients!$AG$2:$AG$33"))))))</f>
      </c>
      <c r="AF558" s="8">
        <f>IF(OR($B558="",$C558="",$D558="",$E558="",$F558="",$G558="",$H558="",$I558="",$J558="",$K558="",$L558=""),"",IF($B558="Female",1/(1+EXP(-SUMPRODUCT(Engine!$C$17666:$C$17697,INDIRECT("Coefficients!$AH$2:$AH$33")))),1/(1+EXP(-SUMPRODUCT(Engine!$C$17666:$C$17697,INDIRECT("Coefficients!$AI$2:$AI$33"))))))</f>
      </c>
      <c r="AG558" s="8">
        <f>IF(OR($B558="",$C558="",$D558="",$E558="",$F558="",$G558="",$H558="",$I558="",$J558="",$K558="",$L558=""),"",IF($B558="Female",1/(1+EXP(-SUMPRODUCT(Engine!$C$17666:$C$17697,INDIRECT("Coefficients!$AJ$2:$AJ$33")))),1/(1+EXP(-SUMPRODUCT(Engine!$C$17666:$C$17697,INDIRECT("Coefficients!$AK$2:$AK$33"))))))</f>
      </c>
      <c r="AH558" s="8">
        <f>IF(OR($B558="",$C558="",$D558="",$E558="",$F558="",$G558="",$H558="",$I558="",$J558="",$K558="",$L558=""),"",IF($B558="Female",1/(1+EXP(-SUMPRODUCT(Engine!$C$17666:$C$17697,INDIRECT("Coefficients!$AL$2:$AL$33")))),1/(1+EXP(-SUMPRODUCT(Engine!$C$17666:$C$17697,INDIRECT("Coefficients!$AM$2:$AM$33"))))))</f>
      </c>
      <c r="AI558" s="8">
        <f>IF(OR($B558="",$C558="",$D558="",$E558="",$F558="",$G558="",$H558="",$I558="",$J558="",$K558="",$L558=""),"",IF($B558="Female",1/(1+EXP(-SUMPRODUCT(Engine!$C$17666:$C$17697,INDIRECT("Coefficients!$AN$2:$AN$33")))),1/(1+EXP(-SUMPRODUCT(Engine!$C$17666:$C$17697,INDIRECT("Coefficients!$AO$2:$AO$33"))))))</f>
      </c>
      <c r="AJ558" s="8">
        <f>IF(OR($B558="",$C558="",$D558="",$E558="",$F558="",$G558="",$H558="",$I558="",$J558="",$K558="",$L558=""),"",IF($B558="Female",1/(1+EXP(-SUMPRODUCT(Engine!$C$17666:$C$17697,INDIRECT("Coefficients!$AP$2:$AP$33")))),1/(1+EXP(-SUMPRODUCT(Engine!$C$17666:$C$17697,INDIRECT("Coefficients!$AQ$2:$AQ$33"))))))</f>
      </c>
      <c r="AK558" s="8">
        <f>IF(OR($B558="",$C558="",$D558="",$E558="",$F558="",$G558="",$H558="",$I558="",$J558="",$K558="",$L558=""),"",IF($B558="Female",1/(1+EXP(-SUMPRODUCT(Engine!$C$17666:$C$17697,INDIRECT("Coefficients!$AR$2:$AR$33")))),1/(1+EXP(-SUMPRODUCT(Engine!$C$17666:$C$17697,INDIRECT("Coefficients!$AS$2:$AS$33"))))))</f>
      </c>
      <c r="AL558" s="8">
        <f>IF(OR($B558="",$C558="",$D558="",$E558="",$F558="",$G558="",$H558="",$I558="",$J558="",$K558="",$L558=""),"",IF($B558="Female",1/(1+EXP(-SUMPRODUCT(Engine!$C$17666:$C$17697,INDIRECT("Coefficients!$AT$2:$AT$33")))),1/(1+EXP(-SUMPRODUCT(Engine!$C$17666:$C$17697,INDIRECT("Coefficients!$AU$2:$AU$33"))))))</f>
      </c>
      <c r="AM558" s="8">
        <f>IF(OR($B558="",$C558="",$D558="",$E558="",$F558="",$G558="",$H558="",$I558="",$J558="",$K558="",$L558=""),"",IF($B558="Female",1/(1+EXP(-SUMPRODUCT(Engine!$C$17666:$C$17697,INDIRECT("Coefficients!$AV$2:$AV$33")))),1/(1+EXP(-SUMPRODUCT(Engine!$C$17666:$C$17697,INDIRECT("Coefficients!$AW$2:$AW$33"))))))</f>
      </c>
      <c r="AN558" s="8">
        <f>IF(OR($B558="",$C558="",$D558="",$E558="",$F558="",$G558="",$H558="",$I558="",$J558="",$K558="",$L558=""),"",IF($B558="Female",1/(1+EXP(-SUMPRODUCT(Engine!$C$17666:$C$17697,INDIRECT("Coefficients!$AX$2:$AX$33")))),1/(1+EXP(-SUMPRODUCT(Engine!$C$17666:$C$17697,INDIRECT("Coefficients!$AY$2:$AY$33"))))))</f>
      </c>
      <c r="AO558" s="8">
        <f>IF(OR($B558="",$C558="",$D558="",$E558="",$F558="",$G558="",$H558="",$I558="",$J558="",$K558="",$L558=""),"",IF($B558="Female",1/(1+EXP(-SUMPRODUCT(Engine!$C$17666:$C$17697,INDIRECT("Coefficients!$AZ$2:$AZ$33")))),1/(1+EXP(-SUMPRODUCT(Engine!$C$17666:$C$17697,INDIRECT("Coefficients!$BA$2:$BA$33"))))))</f>
      </c>
      <c r="AP558" s="8">
        <f>IF(OR($B558="",$C558="",$D558="",$E558="",$F558="",$G558="",$H558="",$I558="",$J558="",$K558="",$L558=""),"",IF($B558="Female",1/(1+EXP(-SUMPRODUCT(Engine!$C$17666:$C$17697,INDIRECT("Coefficients!$BB$2:$BB$33")))),1/(1+EXP(-SUMPRODUCT(Engine!$C$17666:$C$17697,INDIRECT("Coefficients!$BC$2:$BC$33"))))))</f>
      </c>
      <c r="AQ558" s="8">
        <f>IF(OR($B558="",$C558="",$D558="",$E558="",$F558="",$G558="",$H558="",$I558="",$J558="",$K558="",$L558=""),"",IF($B558="Female",1/(1+EXP(-SUMPRODUCT(Engine!$C$17666:$C$17697,INDIRECT("Coefficients!$BD$2:$BD$33")))),1/(1+EXP(-SUMPRODUCT(Engine!$C$17666:$C$17697,INDIRECT("Coefficients!$BE$2:$BE$33"))))))</f>
      </c>
      <c r="AR558" s="8">
        <f>IF(OR($B558="",$C558="",$D558="",$E558="",$F558="",$G558="",$H558="",$I558="",$J558="",$K558="",$L558=""),"",IF($B558="Female",1/(1+EXP(-SUMPRODUCT(Engine!$C$17666:$C$17697,INDIRECT("Coefficients!$BF$2:$BF$33")))),1/(1+EXP(-SUMPRODUCT(Engine!$C$17666:$C$17697,INDIRECT("Coefficients!$BG$2:$BG$33"))))))</f>
      </c>
      <c r="AS558" s="8">
        <f>IF(OR($B558="",$C558="",$D558="",$E558="",$F558="",$G558="",$H558="",$I558="",$J558="",$K558="",$L558=""),"",IF($B558="Female",1/(1+EXP(-SUMPRODUCT(Engine!$C$17666:$C$17697,INDIRECT("Coefficients!$BH$2:$BH$33")))),1/(1+EXP(-SUMPRODUCT(Engine!$C$17666:$C$17697,INDIRECT("Coefficients!$BI$2:$BI$33"))))))</f>
      </c>
      <c r="AT558" s="8">
        <f>IF(OR($B558="",$C558="",$D558="",$E558="",$F558="",$G558="",$H558="",$I558="",$J558="",$K558="",$L558=""),"",IF($B558="Female",1/(1+EXP(-SUMPRODUCT(Engine!$C$17666:$C$17697,INDIRECT("Coefficients!$BJ$2:$BJ$33")))),1/(1+EXP(-SUMPRODUCT(Engine!$C$17666:$C$17697,INDIRECT("Coefficients!$BK$2:$BK$33"))))))</f>
      </c>
      <c r="AU558" s="8">
        <f>IF(OR($B558="",$C558="",$D558="",$E558="",$F558="",$G558="",$H558="",$I558="",$J558="",$K558="",$L558=""),"",IF($B558="Female",1/(1+EXP(-SUMPRODUCT(Engine!$C$17666:$C$17697,INDIRECT("Coefficients!$BL$2:$BL$33")))),1/(1+EXP(-SUMPRODUCT(Engine!$C$17666:$C$17697,INDIRECT("Coefficients!$BM$2:$BM$33"))))))</f>
      </c>
      <c r="AV558" s="8">
        <f>IF(OR($B558="",$C558="",$D558="",$E558="",$F558="",$G558="",$H558="",$I558="",$J558="",$K558="",$L558=""),"",IF($B558="Female",1/(1+EXP(-SUMPRODUCT(Engine!$C$17666:$C$17697,INDIRECT("Coefficients!$BN$2:$BN$33")))),1/(1+EXP(-SUMPRODUCT(Engine!$C$17666:$C$17697,INDIRECT("Coefficients!$BO$2:$BO$33"))))))</f>
      </c>
      <c r="AW558" s="8">
        <f>IF(OR($B558="",$C558="",$D558="",$E558="",$F558="",$G558="",$H558="",$I558="",$J558="",$K558="",$L558=""),"",IF($B558="Female",1/(1+EXP(-SUMPRODUCT(Engine!$C$17666:$C$17697,INDIRECT("Coefficients!$BP$2:$BP$33")))),1/(1+EXP(-SUMPRODUCT(Engine!$C$17666:$C$17697,INDIRECT("Coefficients!$BQ$2:$BQ$33"))))))</f>
      </c>
      <c r="AX558" s="8">
        <f>IF(OR($B558="",$C558="",$D558="",$E558="",$F558="",$G558="",$H558="",$I558="",$J558="",$K558="",$L558=""),"",IF($B558="Female",1/(1+EXP(-SUMPRODUCT(Engine!$C$17666:$C$17697,INDIRECT("Coefficients!$BR$2:$BR$33")))),1/(1+EXP(-SUMPRODUCT(Engine!$C$17666:$C$17697,INDIRECT("Coefficients!$BS$2:$BS$33"))))))</f>
      </c>
      <c r="AY558" s="8">
        <f>IF(OR($B558="",$C558="",$D558="",$E558="",$F558="",$G558="",$H558="",$I558="",$J558="",$K558="",$L558=""),"",IF($B558="Female",1/(1+EXP(-SUMPRODUCT(Engine!$C$17666:$C$17697,INDIRECT("Coefficients!$BT$2:$BT$33")))),1/(1+EXP(-SUMPRODUCT(Engine!$C$17666:$C$17697,INDIRECT("Coefficients!$BU$2:$BU$33"))))))</f>
      </c>
      <c r="AZ558" s="8">
        <f>IF(OR($B558="",$C558="",$D558="",$E558="",$F558="",$G558="",$H558="",$I558="",$J558="",$K558="",$L558=""),"",IF($B558="Female",1/(1+EXP(-SUMPRODUCT(Engine!$C$17666:$C$17697,INDIRECT("Coefficients!$BV$2:$BV$33")))),1/(1+EXP(-SUMPRODUCT(Engine!$C$17666:$C$17697,INDIRECT("Coefficients!$BW$2:$BW$33"))))))</f>
      </c>
      <c r="BA558" s="8">
        <f>IF(OR($B558="",$C558="",$D558="",$E558="",$F558="",$G558="",$H558="",$I558="",$J558="",$K558="",$L558=""),"",IF($B558="Female",1/(1+EXP(-SUMPRODUCT(Engine!$C$17666:$C$17697,INDIRECT("Coefficients!$BX$2:$BX$33")))),1/(1+EXP(-SUMPRODUCT(Engine!$C$17666:$C$17697,INDIRECT("Coefficients!$BY$2:$BY$33"))))))</f>
      </c>
      <c r="BB558" s="8">
        <f>IF(OR($B558="",$C558="",$D558="",$E558="",$F558="",$G558="",$H558="",$I558="",$J558="",$K558="",$L558=""),"",IF($B558="Female",1/(1+EXP(-SUMPRODUCT(Engine!$C$17666:$C$17697,INDIRECT("Coefficients!$BZ$2:$BZ$33")))),1/(1+EXP(-SUMPRODUCT(Engine!$C$17666:$C$17697,INDIRECT("Coefficients!$CA$2:$CA$33"))))))</f>
      </c>
      <c r="BC558" s="8">
        <f>IF(OR($B558="",$C558="",$D558="",$E558="",$F558="",$G558="",$H558="",$I558="",$J558="",$K558="",$L558=""),"",IF($B558="Female",1/(1+EXP(-SUMPRODUCT(Engine!$C$17666:$C$17697,INDIRECT("Coefficients!$CB$2:$CB$33")))),1/(1+EXP(-SUMPRODUCT(Engine!$C$17666:$C$17697,INDIRECT("Coefficients!$CC$2:$CC$33"))))))</f>
      </c>
      <c r="BD558" s="8">
        <f>IF(OR($B558="",$C558="",$D558="",$E558="",$F558="",$G558="",$H558="",$I558="",$J558="",$K558="",$L558=""),"",IF($B558="Female",1/(1+EXP(-SUMPRODUCT(Engine!$C$17666:$C$17697,INDIRECT("Coefficients!$CD$2:$CD$33")))),1/(1+EXP(-SUMPRODUCT(Engine!$C$17666:$C$17697,INDIRECT("Coefficients!$CE$2:$CE$33"))))))</f>
      </c>
      <c r="BE558" s="8">
        <f>IF(OR($B558="",$C558="",$D558="",$E558="",$F558="",$G558="",$H558="",$I558="",$J558="",$K558="",$L558=""),"",IF($B558="Female",1/(1+EXP(-SUMPRODUCT(Engine!$C$17666:$C$17697,INDIRECT("Coefficients!$CF$2:$CF$33")))),1/(1+EXP(-SUMPRODUCT(Engine!$C$17666:$C$17697,INDIRECT("Coefficients!$CG$2:$CG$33"))))))</f>
      </c>
      <c r="BF558" s="8">
        <f>IF(OR($B558="",$C558="",$D558="",$E558="",$F558="",$G558="",$H558="",$I558="",$J558="",$K558="",$L558=""),"",IF($B558="Female",1/(1+EXP(-SUMPRODUCT(Engine!$C$17666:$C$17697,INDIRECT("Coefficients!$CH$2:$CH$33")))),1/(1+EXP(-SUMPRODUCT(Engine!$C$17666:$C$17697,INDIRECT("Coefficients!$CI$2:$CI$33"))))))</f>
      </c>
      <c r="BG558" s="8">
        <f>IF(OR($B558="",$C558="",$D558="",$E558="",$F558="",$G558="",$H558="",$I558="",$J558="",$K558="",$L558=""),"",IF($B558="Female",1/(1+EXP(-SUMPRODUCT(Engine!$C$17666:$C$17697,INDIRECT("Coefficients!$CJ$2:$CJ$33")))),1/(1+EXP(-SUMPRODUCT(Engine!$C$17666:$C$17697,INDIRECT("Coefficients!$CK$2:$CK$33"))))))</f>
      </c>
      <c r="BH558" s="8">
        <f>IF(OR($B558="",$C558="",$D558="",$E558="",$F558="",$G558="",$H558="",$I558="",$J558="",$K558="",$L558=""),"",IF($B558="Female",1/(1+EXP(-SUMPRODUCT(Engine!$C$17666:$C$17697,INDIRECT("Coefficients!$CL$2:$CL$33")))),1/(1+EXP(-SUMPRODUCT(Engine!$C$17666:$C$17697,INDIRECT("Coefficients!$CM$2:$CM$33"))))))</f>
      </c>
      <c r="BI558" s="8">
        <f>IF(OR($B558="",$C558="",$D558="",$E558="",$F558="",$G558="",$H558="",$I558="",$J558="",$K558="",$L558=""),"",IF($B558="Female",1/(1+EXP(-SUMPRODUCT(Engine!$C$17666:$C$17697,INDIRECT("Coefficients!$CN$2:$CN$33")))),1/(1+EXP(-SUMPRODUCT(Engine!$C$17666:$C$17697,INDIRECT("Coefficients!$CO$2:$CO$33"))))))</f>
      </c>
      <c r="BJ558" s="8">
        <f>IF(OR($B558="",$C558="",$D558="",$E558="",$F558="",$G558="",$H558="",$I558="",$J558="",$K558="",$L558=""),"",IF($B558="Female",1/(1+EXP(-SUMPRODUCT(Engine!$C$17666:$C$17697,INDIRECT("Coefficients!$CP$2:$CP$33")))),1/(1+EXP(-SUMPRODUCT(Engine!$C$17666:$C$17697,INDIRECT("Coefficients!$CQ$2:$CQ$33"))))))</f>
      </c>
      <c r="BK558" s="8">
        <f>IF(OR($B558="",$C558="",$D558="",$E558="",$F558="",$G558="",$H558="",$I558="",$J558="",$K558="",$L558=""),"",IF($B558="Female",1/(1+EXP(-SUMPRODUCT(Engine!$C$17666:$C$17697,INDIRECT("Coefficients!$CR$2:$CR$33")))),1/(1+EXP(-SUMPRODUCT(Engine!$C$17666:$C$17697,INDIRECT("Coefficients!$CS$2:$CS$33"))))))</f>
      </c>
      <c r="BL558" s="8">
        <f>IF(OR($B558="",$C558="",$D558="",$E558="",$F558="",$G558="",$H558="",$I558="",$J558="",$K558="",$L558=""),"",IF($B558="Female",1/(1+EXP(-SUMPRODUCT(Engine!$C$17666:$C$17697,INDIRECT("Coefficients!$CT$2:$CT$33")))),1/(1+EXP(-SUMPRODUCT(Engine!$C$17666:$C$17697,INDIRECT("Coefficients!$CU$2:$CU$33"))))))</f>
      </c>
      <c r="BM558" s="8">
        <f>IF(OR($B558="",$C558="",$D558="",$E558="",$F558="",$G558="",$H558="",$I558="",$J558="",$K558="",$L558=""),"",IF($B558="Female",1/(1+EXP(-SUMPRODUCT(Engine!$C$17666:$C$17697,INDIRECT("Coefficients!$CV$2:$CV$33")))),1/(1+EXP(-SUMPRODUCT(Engine!$C$17666:$C$17697,INDIRECT("Coefficients!$CW$2:$CW$33"))))))</f>
      </c>
    </row>
    <row r="559" spans="1:65" x14ac:dyDescent="0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8">
        <f>IF(OR($B559="",$C559="",$D559="",$E559="",$F559="",$G559="",$H559="",$I559="",$J559="",$K559="",$L559=""),"",IF($B559="Female",1/(1+EXP(-SUMPRODUCT(Engine!$C$17698:$C$17729,INDIRECT("Coefficients!$B$2:$B$33")))),1/(1+EXP(-SUMPRODUCT(Engine!$C$17698:$C$17729,INDIRECT("Coefficients!$C$2:$C$33"))))))</f>
      </c>
      <c r="Q559" s="8">
        <f>IF(OR($B559="",$C559="",$D559="",$E559="",$F559="",$G559="",$H559="",$I559="",$J559="",$K559="",$L559=""),"",IF($B559="Female",1/(1+EXP(-SUMPRODUCT(Engine!$C$17698:$C$17729,INDIRECT("Coefficients!$D$2:$D$33")))),1/(1+EXP(-SUMPRODUCT(Engine!$C$17698:$C$17729,INDIRECT("Coefficients!$E$2:$E$33"))))))</f>
      </c>
      <c r="R559" s="8">
        <f>IF(OR($B559="",$C559="",$D559="",$E559="",$F559="",$G559="",$H559="",$I559="",$J559="",$K559="",$L559=""),"",IF($B559="Female",1/(1+EXP(-SUMPRODUCT(Engine!$C$17698:$C$17729,INDIRECT("Coefficients!$F$2:$F$33")))),1/(1+EXP(-SUMPRODUCT(Engine!$C$17698:$C$17729,INDIRECT("Coefficients!$G$2:$G$33"))))))</f>
      </c>
      <c r="S559" s="8">
        <f>IF(OR($B559="",$C559="",$D559="",$E559="",$F559="",$G559="",$H559="",$I559="",$J559="",$K559="",$L559=""),"",IF($B559="Female",1/(1+EXP(-SUMPRODUCT(Engine!$C$17698:$C$17729,INDIRECT("Coefficients!$H$2:$H$33")))),1/(1+EXP(-SUMPRODUCT(Engine!$C$17698:$C$17729,INDIRECT("Coefficients!$I$2:$I$33"))))))</f>
      </c>
      <c r="T559" s="8">
        <f>IF(OR($B559="",$C559="",$D559="",$E559="",$F559="",$G559="",$H559="",$I559="",$J559="",$K559="",$L559=""),"",IF($B559="Female",1/(1+EXP(-SUMPRODUCT(Engine!$C$17698:$C$17729,INDIRECT("Coefficients!$J$2:$J$33")))),1/(1+EXP(-SUMPRODUCT(Engine!$C$17698:$C$17729,INDIRECT("Coefficients!$K$2:$K$33"))))))</f>
      </c>
      <c r="U559" s="8">
        <f>IF(OR($B559="",$C559="",$D559="",$E559="",$F559="",$G559="",$H559="",$I559="",$J559="",$K559="",$L559=""),"",IF($B559="Female",1/(1+EXP(-SUMPRODUCT(Engine!$C$17698:$C$17729,INDIRECT("Coefficients!$L$2:$L$33")))),1/(1+EXP(-SUMPRODUCT(Engine!$C$17698:$C$17729,INDIRECT("Coefficients!$M$2:$M$33"))))))</f>
      </c>
      <c r="V559" s="8">
        <f>IF(OR($B559="",$C559="",$D559="",$E559="",$F559="",$G559="",$H559="",$I559="",$J559="",$K559="",$L559=""),"",IF($B559="Female",1/(1+EXP(-SUMPRODUCT(Engine!$C$17698:$C$17729,INDIRECT("Coefficients!$N$2:$N$33")))),1/(1+EXP(-SUMPRODUCT(Engine!$C$17698:$C$17729,INDIRECT("Coefficients!$O$2:$O$33"))))))</f>
      </c>
      <c r="W559" s="8">
        <f>IF(OR($B559="",$C559="",$D559="",$E559="",$F559="",$G559="",$H559="",$I559="",$J559="",$K559="",$L559=""),"",IF($B559="Female",1/(1+EXP(-SUMPRODUCT(Engine!$C$17698:$C$17729,INDIRECT("Coefficients!$P$2:$P$33")))),1/(1+EXP(-SUMPRODUCT(Engine!$C$17698:$C$17729,INDIRECT("Coefficients!$Q$2:$Q$33"))))))</f>
      </c>
      <c r="X559" s="8">
        <f>IF(OR($B559="",$C559="",$D559="",$E559="",$F559="",$G559="",$H559="",$I559="",$J559="",$K559="",$L559=""),"",IF($B559="Female",1/(1+EXP(-SUMPRODUCT(Engine!$C$17698:$C$17729,INDIRECT("Coefficients!$R$2:$R$33")))),1/(1+EXP(-SUMPRODUCT(Engine!$C$17698:$C$17729,INDIRECT("Coefficients!$S$2:$S$33"))))))</f>
      </c>
      <c r="Y559" s="8">
        <f>IF(OR($B559="",$C559="",$D559="",$E559="",$F559="",$G559="",$H559="",$I559="",$J559="",$K559="",$L559=""),"",IF($B559="Female",1/(1+EXP(-SUMPRODUCT(Engine!$C$17698:$C$17729,INDIRECT("Coefficients!$T$2:$T$33")))),1/(1+EXP(-SUMPRODUCT(Engine!$C$17698:$C$17729,INDIRECT("Coefficients!$U$2:$U$33"))))))</f>
      </c>
      <c r="Z559" s="8">
        <f>IF(OR($B559="",$C559="",$D559="",$E559="",$F559="",$G559="",$H559="",$I559="",$J559="",$K559="",$L559=""),"",IF($B559="Female",1/(1+EXP(-SUMPRODUCT(Engine!$C$17698:$C$17729,INDIRECT("Coefficients!$V$2:$V$33")))),1/(1+EXP(-SUMPRODUCT(Engine!$C$17698:$C$17729,INDIRECT("Coefficients!$W$2:$W$33"))))))</f>
      </c>
      <c r="AA559" s="8">
        <f>IF(OR($B559="",$C559="",$D559="",$E559="",$F559="",$G559="",$H559="",$I559="",$J559="",$K559="",$L559=""),"",IF($B559="Female",1/(1+EXP(-SUMPRODUCT(Engine!$C$17698:$C$17729,INDIRECT("Coefficients!$X$2:$X$33")))),1/(1+EXP(-SUMPRODUCT(Engine!$C$17698:$C$17729,INDIRECT("Coefficients!$Y$2:$Y$33"))))))</f>
      </c>
      <c r="AB559" s="8">
        <f>IF(OR($B559="",$C559="",$D559="",$E559="",$F559="",$G559="",$H559="",$I559="",$J559="",$K559="",$L559=""),"",IF($B559="Female",1/(1+EXP(-SUMPRODUCT(Engine!$C$17698:$C$17729,INDIRECT("Coefficients!$Z$2:$Z$33")))),1/(1+EXP(-SUMPRODUCT(Engine!$C$17698:$C$17729,INDIRECT("Coefficients!$AA$2:$AA$33"))))))</f>
      </c>
      <c r="AC559" s="8">
        <f>IF(OR($B559="",$C559="",$D559="",$E559="",$F559="",$G559="",$H559="",$I559="",$J559="",$K559="",$L559=""),"",IF($B559="Female",1/(1+EXP(-SUMPRODUCT(Engine!$C$17698:$C$17729,INDIRECT("Coefficients!$AB$2:$AB$33")))),1/(1+EXP(-SUMPRODUCT(Engine!$C$17698:$C$17729,INDIRECT("Coefficients!$AC$2:$AC$33"))))))</f>
      </c>
      <c r="AD559" s="8">
        <f>IF(OR($B559="",$C559="",$D559="",$E559="",$F559="",$G559="",$H559="",$I559="",$J559="",$K559="",$L559=""),"",IF($B559="Female",1/(1+EXP(-SUMPRODUCT(Engine!$C$17698:$C$17729,INDIRECT("Coefficients!$AD$2:$AD$33")))),1/(1+EXP(-SUMPRODUCT(Engine!$C$17698:$C$17729,INDIRECT("Coefficients!$AE$2:$AE$33"))))))</f>
      </c>
      <c r="AE559" s="8">
        <f>IF(OR($B559="",$C559="",$D559="",$E559="",$F559="",$G559="",$H559="",$I559="",$J559="",$K559="",$L559=""),"",IF($B559="Female",1/(1+EXP(-SUMPRODUCT(Engine!$C$17698:$C$17729,INDIRECT("Coefficients!$AF$2:$AF$33")))),1/(1+EXP(-SUMPRODUCT(Engine!$C$17698:$C$17729,INDIRECT("Coefficients!$AG$2:$AG$33"))))))</f>
      </c>
      <c r="AF559" s="8">
        <f>IF(OR($B559="",$C559="",$D559="",$E559="",$F559="",$G559="",$H559="",$I559="",$J559="",$K559="",$L559=""),"",IF($B559="Female",1/(1+EXP(-SUMPRODUCT(Engine!$C$17698:$C$17729,INDIRECT("Coefficients!$AH$2:$AH$33")))),1/(1+EXP(-SUMPRODUCT(Engine!$C$17698:$C$17729,INDIRECT("Coefficients!$AI$2:$AI$33"))))))</f>
      </c>
      <c r="AG559" s="8">
        <f>IF(OR($B559="",$C559="",$D559="",$E559="",$F559="",$G559="",$H559="",$I559="",$J559="",$K559="",$L559=""),"",IF($B559="Female",1/(1+EXP(-SUMPRODUCT(Engine!$C$17698:$C$17729,INDIRECT("Coefficients!$AJ$2:$AJ$33")))),1/(1+EXP(-SUMPRODUCT(Engine!$C$17698:$C$17729,INDIRECT("Coefficients!$AK$2:$AK$33"))))))</f>
      </c>
      <c r="AH559" s="8">
        <f>IF(OR($B559="",$C559="",$D559="",$E559="",$F559="",$G559="",$H559="",$I559="",$J559="",$K559="",$L559=""),"",IF($B559="Female",1/(1+EXP(-SUMPRODUCT(Engine!$C$17698:$C$17729,INDIRECT("Coefficients!$AL$2:$AL$33")))),1/(1+EXP(-SUMPRODUCT(Engine!$C$17698:$C$17729,INDIRECT("Coefficients!$AM$2:$AM$33"))))))</f>
      </c>
      <c r="AI559" s="8">
        <f>IF(OR($B559="",$C559="",$D559="",$E559="",$F559="",$G559="",$H559="",$I559="",$J559="",$K559="",$L559=""),"",IF($B559="Female",1/(1+EXP(-SUMPRODUCT(Engine!$C$17698:$C$17729,INDIRECT("Coefficients!$AN$2:$AN$33")))),1/(1+EXP(-SUMPRODUCT(Engine!$C$17698:$C$17729,INDIRECT("Coefficients!$AO$2:$AO$33"))))))</f>
      </c>
      <c r="AJ559" s="8">
        <f>IF(OR($B559="",$C559="",$D559="",$E559="",$F559="",$G559="",$H559="",$I559="",$J559="",$K559="",$L559=""),"",IF($B559="Female",1/(1+EXP(-SUMPRODUCT(Engine!$C$17698:$C$17729,INDIRECT("Coefficients!$AP$2:$AP$33")))),1/(1+EXP(-SUMPRODUCT(Engine!$C$17698:$C$17729,INDIRECT("Coefficients!$AQ$2:$AQ$33"))))))</f>
      </c>
      <c r="AK559" s="8">
        <f>IF(OR($B559="",$C559="",$D559="",$E559="",$F559="",$G559="",$H559="",$I559="",$J559="",$K559="",$L559=""),"",IF($B559="Female",1/(1+EXP(-SUMPRODUCT(Engine!$C$17698:$C$17729,INDIRECT("Coefficients!$AR$2:$AR$33")))),1/(1+EXP(-SUMPRODUCT(Engine!$C$17698:$C$17729,INDIRECT("Coefficients!$AS$2:$AS$33"))))))</f>
      </c>
      <c r="AL559" s="8">
        <f>IF(OR($B559="",$C559="",$D559="",$E559="",$F559="",$G559="",$H559="",$I559="",$J559="",$K559="",$L559=""),"",IF($B559="Female",1/(1+EXP(-SUMPRODUCT(Engine!$C$17698:$C$17729,INDIRECT("Coefficients!$AT$2:$AT$33")))),1/(1+EXP(-SUMPRODUCT(Engine!$C$17698:$C$17729,INDIRECT("Coefficients!$AU$2:$AU$33"))))))</f>
      </c>
      <c r="AM559" s="8">
        <f>IF(OR($B559="",$C559="",$D559="",$E559="",$F559="",$G559="",$H559="",$I559="",$J559="",$K559="",$L559=""),"",IF($B559="Female",1/(1+EXP(-SUMPRODUCT(Engine!$C$17698:$C$17729,INDIRECT("Coefficients!$AV$2:$AV$33")))),1/(1+EXP(-SUMPRODUCT(Engine!$C$17698:$C$17729,INDIRECT("Coefficients!$AW$2:$AW$33"))))))</f>
      </c>
      <c r="AN559" s="8">
        <f>IF(OR($B559="",$C559="",$D559="",$E559="",$F559="",$G559="",$H559="",$I559="",$J559="",$K559="",$L559=""),"",IF($B559="Female",1/(1+EXP(-SUMPRODUCT(Engine!$C$17698:$C$17729,INDIRECT("Coefficients!$AX$2:$AX$33")))),1/(1+EXP(-SUMPRODUCT(Engine!$C$17698:$C$17729,INDIRECT("Coefficients!$AY$2:$AY$33"))))))</f>
      </c>
      <c r="AO559" s="8">
        <f>IF(OR($B559="",$C559="",$D559="",$E559="",$F559="",$G559="",$H559="",$I559="",$J559="",$K559="",$L559=""),"",IF($B559="Female",1/(1+EXP(-SUMPRODUCT(Engine!$C$17698:$C$17729,INDIRECT("Coefficients!$AZ$2:$AZ$33")))),1/(1+EXP(-SUMPRODUCT(Engine!$C$17698:$C$17729,INDIRECT("Coefficients!$BA$2:$BA$33"))))))</f>
      </c>
      <c r="AP559" s="8">
        <f>IF(OR($B559="",$C559="",$D559="",$E559="",$F559="",$G559="",$H559="",$I559="",$J559="",$K559="",$L559=""),"",IF($B559="Female",1/(1+EXP(-SUMPRODUCT(Engine!$C$17698:$C$17729,INDIRECT("Coefficients!$BB$2:$BB$33")))),1/(1+EXP(-SUMPRODUCT(Engine!$C$17698:$C$17729,INDIRECT("Coefficients!$BC$2:$BC$33"))))))</f>
      </c>
      <c r="AQ559" s="8">
        <f>IF(OR($B559="",$C559="",$D559="",$E559="",$F559="",$G559="",$H559="",$I559="",$J559="",$K559="",$L559=""),"",IF($B559="Female",1/(1+EXP(-SUMPRODUCT(Engine!$C$17698:$C$17729,INDIRECT("Coefficients!$BD$2:$BD$33")))),1/(1+EXP(-SUMPRODUCT(Engine!$C$17698:$C$17729,INDIRECT("Coefficients!$BE$2:$BE$33"))))))</f>
      </c>
      <c r="AR559" s="8">
        <f>IF(OR($B559="",$C559="",$D559="",$E559="",$F559="",$G559="",$H559="",$I559="",$J559="",$K559="",$L559=""),"",IF($B559="Female",1/(1+EXP(-SUMPRODUCT(Engine!$C$17698:$C$17729,INDIRECT("Coefficients!$BF$2:$BF$33")))),1/(1+EXP(-SUMPRODUCT(Engine!$C$17698:$C$17729,INDIRECT("Coefficients!$BG$2:$BG$33"))))))</f>
      </c>
      <c r="AS559" s="8">
        <f>IF(OR($B559="",$C559="",$D559="",$E559="",$F559="",$G559="",$H559="",$I559="",$J559="",$K559="",$L559=""),"",IF($B559="Female",1/(1+EXP(-SUMPRODUCT(Engine!$C$17698:$C$17729,INDIRECT("Coefficients!$BH$2:$BH$33")))),1/(1+EXP(-SUMPRODUCT(Engine!$C$17698:$C$17729,INDIRECT("Coefficients!$BI$2:$BI$33"))))))</f>
      </c>
      <c r="AT559" s="8">
        <f>IF(OR($B559="",$C559="",$D559="",$E559="",$F559="",$G559="",$H559="",$I559="",$J559="",$K559="",$L559=""),"",IF($B559="Female",1/(1+EXP(-SUMPRODUCT(Engine!$C$17698:$C$17729,INDIRECT("Coefficients!$BJ$2:$BJ$33")))),1/(1+EXP(-SUMPRODUCT(Engine!$C$17698:$C$17729,INDIRECT("Coefficients!$BK$2:$BK$33"))))))</f>
      </c>
      <c r="AU559" s="8">
        <f>IF(OR($B559="",$C559="",$D559="",$E559="",$F559="",$G559="",$H559="",$I559="",$J559="",$K559="",$L559=""),"",IF($B559="Female",1/(1+EXP(-SUMPRODUCT(Engine!$C$17698:$C$17729,INDIRECT("Coefficients!$BL$2:$BL$33")))),1/(1+EXP(-SUMPRODUCT(Engine!$C$17698:$C$17729,INDIRECT("Coefficients!$BM$2:$BM$33"))))))</f>
      </c>
      <c r="AV559" s="8">
        <f>IF(OR($B559="",$C559="",$D559="",$E559="",$F559="",$G559="",$H559="",$I559="",$J559="",$K559="",$L559=""),"",IF($B559="Female",1/(1+EXP(-SUMPRODUCT(Engine!$C$17698:$C$17729,INDIRECT("Coefficients!$BN$2:$BN$33")))),1/(1+EXP(-SUMPRODUCT(Engine!$C$17698:$C$17729,INDIRECT("Coefficients!$BO$2:$BO$33"))))))</f>
      </c>
      <c r="AW559" s="8">
        <f>IF(OR($B559="",$C559="",$D559="",$E559="",$F559="",$G559="",$H559="",$I559="",$J559="",$K559="",$L559=""),"",IF($B559="Female",1/(1+EXP(-SUMPRODUCT(Engine!$C$17698:$C$17729,INDIRECT("Coefficients!$BP$2:$BP$33")))),1/(1+EXP(-SUMPRODUCT(Engine!$C$17698:$C$17729,INDIRECT("Coefficients!$BQ$2:$BQ$33"))))))</f>
      </c>
      <c r="AX559" s="8">
        <f>IF(OR($B559="",$C559="",$D559="",$E559="",$F559="",$G559="",$H559="",$I559="",$J559="",$K559="",$L559=""),"",IF($B559="Female",1/(1+EXP(-SUMPRODUCT(Engine!$C$17698:$C$17729,INDIRECT("Coefficients!$BR$2:$BR$33")))),1/(1+EXP(-SUMPRODUCT(Engine!$C$17698:$C$17729,INDIRECT("Coefficients!$BS$2:$BS$33"))))))</f>
      </c>
      <c r="AY559" s="8">
        <f>IF(OR($B559="",$C559="",$D559="",$E559="",$F559="",$G559="",$H559="",$I559="",$J559="",$K559="",$L559=""),"",IF($B559="Female",1/(1+EXP(-SUMPRODUCT(Engine!$C$17698:$C$17729,INDIRECT("Coefficients!$BT$2:$BT$33")))),1/(1+EXP(-SUMPRODUCT(Engine!$C$17698:$C$17729,INDIRECT("Coefficients!$BU$2:$BU$33"))))))</f>
      </c>
      <c r="AZ559" s="8">
        <f>IF(OR($B559="",$C559="",$D559="",$E559="",$F559="",$G559="",$H559="",$I559="",$J559="",$K559="",$L559=""),"",IF($B559="Female",1/(1+EXP(-SUMPRODUCT(Engine!$C$17698:$C$17729,INDIRECT("Coefficients!$BV$2:$BV$33")))),1/(1+EXP(-SUMPRODUCT(Engine!$C$17698:$C$17729,INDIRECT("Coefficients!$BW$2:$BW$33"))))))</f>
      </c>
      <c r="BA559" s="8">
        <f>IF(OR($B559="",$C559="",$D559="",$E559="",$F559="",$G559="",$H559="",$I559="",$J559="",$K559="",$L559=""),"",IF($B559="Female",1/(1+EXP(-SUMPRODUCT(Engine!$C$17698:$C$17729,INDIRECT("Coefficients!$BX$2:$BX$33")))),1/(1+EXP(-SUMPRODUCT(Engine!$C$17698:$C$17729,INDIRECT("Coefficients!$BY$2:$BY$33"))))))</f>
      </c>
      <c r="BB559" s="8">
        <f>IF(OR($B559="",$C559="",$D559="",$E559="",$F559="",$G559="",$H559="",$I559="",$J559="",$K559="",$L559=""),"",IF($B559="Female",1/(1+EXP(-SUMPRODUCT(Engine!$C$17698:$C$17729,INDIRECT("Coefficients!$BZ$2:$BZ$33")))),1/(1+EXP(-SUMPRODUCT(Engine!$C$17698:$C$17729,INDIRECT("Coefficients!$CA$2:$CA$33"))))))</f>
      </c>
      <c r="BC559" s="8">
        <f>IF(OR($B559="",$C559="",$D559="",$E559="",$F559="",$G559="",$H559="",$I559="",$J559="",$K559="",$L559=""),"",IF($B559="Female",1/(1+EXP(-SUMPRODUCT(Engine!$C$17698:$C$17729,INDIRECT("Coefficients!$CB$2:$CB$33")))),1/(1+EXP(-SUMPRODUCT(Engine!$C$17698:$C$17729,INDIRECT("Coefficients!$CC$2:$CC$33"))))))</f>
      </c>
      <c r="BD559" s="8">
        <f>IF(OR($B559="",$C559="",$D559="",$E559="",$F559="",$G559="",$H559="",$I559="",$J559="",$K559="",$L559=""),"",IF($B559="Female",1/(1+EXP(-SUMPRODUCT(Engine!$C$17698:$C$17729,INDIRECT("Coefficients!$CD$2:$CD$33")))),1/(1+EXP(-SUMPRODUCT(Engine!$C$17698:$C$17729,INDIRECT("Coefficients!$CE$2:$CE$33"))))))</f>
      </c>
      <c r="BE559" s="8">
        <f>IF(OR($B559="",$C559="",$D559="",$E559="",$F559="",$G559="",$H559="",$I559="",$J559="",$K559="",$L559=""),"",IF($B559="Female",1/(1+EXP(-SUMPRODUCT(Engine!$C$17698:$C$17729,INDIRECT("Coefficients!$CF$2:$CF$33")))),1/(1+EXP(-SUMPRODUCT(Engine!$C$17698:$C$17729,INDIRECT("Coefficients!$CG$2:$CG$33"))))))</f>
      </c>
      <c r="BF559" s="8">
        <f>IF(OR($B559="",$C559="",$D559="",$E559="",$F559="",$G559="",$H559="",$I559="",$J559="",$K559="",$L559=""),"",IF($B559="Female",1/(1+EXP(-SUMPRODUCT(Engine!$C$17698:$C$17729,INDIRECT("Coefficients!$CH$2:$CH$33")))),1/(1+EXP(-SUMPRODUCT(Engine!$C$17698:$C$17729,INDIRECT("Coefficients!$CI$2:$CI$33"))))))</f>
      </c>
      <c r="BG559" s="8">
        <f>IF(OR($B559="",$C559="",$D559="",$E559="",$F559="",$G559="",$H559="",$I559="",$J559="",$K559="",$L559=""),"",IF($B559="Female",1/(1+EXP(-SUMPRODUCT(Engine!$C$17698:$C$17729,INDIRECT("Coefficients!$CJ$2:$CJ$33")))),1/(1+EXP(-SUMPRODUCT(Engine!$C$17698:$C$17729,INDIRECT("Coefficients!$CK$2:$CK$33"))))))</f>
      </c>
      <c r="BH559" s="8">
        <f>IF(OR($B559="",$C559="",$D559="",$E559="",$F559="",$G559="",$H559="",$I559="",$J559="",$K559="",$L559=""),"",IF($B559="Female",1/(1+EXP(-SUMPRODUCT(Engine!$C$17698:$C$17729,INDIRECT("Coefficients!$CL$2:$CL$33")))),1/(1+EXP(-SUMPRODUCT(Engine!$C$17698:$C$17729,INDIRECT("Coefficients!$CM$2:$CM$33"))))))</f>
      </c>
      <c r="BI559" s="8">
        <f>IF(OR($B559="",$C559="",$D559="",$E559="",$F559="",$G559="",$H559="",$I559="",$J559="",$K559="",$L559=""),"",IF($B559="Female",1/(1+EXP(-SUMPRODUCT(Engine!$C$17698:$C$17729,INDIRECT("Coefficients!$CN$2:$CN$33")))),1/(1+EXP(-SUMPRODUCT(Engine!$C$17698:$C$17729,INDIRECT("Coefficients!$CO$2:$CO$33"))))))</f>
      </c>
      <c r="BJ559" s="8">
        <f>IF(OR($B559="",$C559="",$D559="",$E559="",$F559="",$G559="",$H559="",$I559="",$J559="",$K559="",$L559=""),"",IF($B559="Female",1/(1+EXP(-SUMPRODUCT(Engine!$C$17698:$C$17729,INDIRECT("Coefficients!$CP$2:$CP$33")))),1/(1+EXP(-SUMPRODUCT(Engine!$C$17698:$C$17729,INDIRECT("Coefficients!$CQ$2:$CQ$33"))))))</f>
      </c>
      <c r="BK559" s="8">
        <f>IF(OR($B559="",$C559="",$D559="",$E559="",$F559="",$G559="",$H559="",$I559="",$J559="",$K559="",$L559=""),"",IF($B559="Female",1/(1+EXP(-SUMPRODUCT(Engine!$C$17698:$C$17729,INDIRECT("Coefficients!$CR$2:$CR$33")))),1/(1+EXP(-SUMPRODUCT(Engine!$C$17698:$C$17729,INDIRECT("Coefficients!$CS$2:$CS$33"))))))</f>
      </c>
      <c r="BL559" s="8">
        <f>IF(OR($B559="",$C559="",$D559="",$E559="",$F559="",$G559="",$H559="",$I559="",$J559="",$K559="",$L559=""),"",IF($B559="Female",1/(1+EXP(-SUMPRODUCT(Engine!$C$17698:$C$17729,INDIRECT("Coefficients!$CT$2:$CT$33")))),1/(1+EXP(-SUMPRODUCT(Engine!$C$17698:$C$17729,INDIRECT("Coefficients!$CU$2:$CU$33"))))))</f>
      </c>
      <c r="BM559" s="8">
        <f>IF(OR($B559="",$C559="",$D559="",$E559="",$F559="",$G559="",$H559="",$I559="",$J559="",$K559="",$L559=""),"",IF($B559="Female",1/(1+EXP(-SUMPRODUCT(Engine!$C$17698:$C$17729,INDIRECT("Coefficients!$CV$2:$CV$33")))),1/(1+EXP(-SUMPRODUCT(Engine!$C$17698:$C$17729,INDIRECT("Coefficients!$CW$2:$CW$33"))))))</f>
      </c>
    </row>
    <row r="560" spans="1:65" x14ac:dyDescent="0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8">
        <f>IF(OR($B560="",$C560="",$D560="",$E560="",$F560="",$G560="",$H560="",$I560="",$J560="",$K560="",$L560=""),"",IF($B560="Female",1/(1+EXP(-SUMPRODUCT(Engine!$C$17730:$C$17761,INDIRECT("Coefficients!$B$2:$B$33")))),1/(1+EXP(-SUMPRODUCT(Engine!$C$17730:$C$17761,INDIRECT("Coefficients!$C$2:$C$33"))))))</f>
      </c>
      <c r="Q560" s="8">
        <f>IF(OR($B560="",$C560="",$D560="",$E560="",$F560="",$G560="",$H560="",$I560="",$J560="",$K560="",$L560=""),"",IF($B560="Female",1/(1+EXP(-SUMPRODUCT(Engine!$C$17730:$C$17761,INDIRECT("Coefficients!$D$2:$D$33")))),1/(1+EXP(-SUMPRODUCT(Engine!$C$17730:$C$17761,INDIRECT("Coefficients!$E$2:$E$33"))))))</f>
      </c>
      <c r="R560" s="8">
        <f>IF(OR($B560="",$C560="",$D560="",$E560="",$F560="",$G560="",$H560="",$I560="",$J560="",$K560="",$L560=""),"",IF($B560="Female",1/(1+EXP(-SUMPRODUCT(Engine!$C$17730:$C$17761,INDIRECT("Coefficients!$F$2:$F$33")))),1/(1+EXP(-SUMPRODUCT(Engine!$C$17730:$C$17761,INDIRECT("Coefficients!$G$2:$G$33"))))))</f>
      </c>
      <c r="S560" s="8">
        <f>IF(OR($B560="",$C560="",$D560="",$E560="",$F560="",$G560="",$H560="",$I560="",$J560="",$K560="",$L560=""),"",IF($B560="Female",1/(1+EXP(-SUMPRODUCT(Engine!$C$17730:$C$17761,INDIRECT("Coefficients!$H$2:$H$33")))),1/(1+EXP(-SUMPRODUCT(Engine!$C$17730:$C$17761,INDIRECT("Coefficients!$I$2:$I$33"))))))</f>
      </c>
      <c r="T560" s="8">
        <f>IF(OR($B560="",$C560="",$D560="",$E560="",$F560="",$G560="",$H560="",$I560="",$J560="",$K560="",$L560=""),"",IF($B560="Female",1/(1+EXP(-SUMPRODUCT(Engine!$C$17730:$C$17761,INDIRECT("Coefficients!$J$2:$J$33")))),1/(1+EXP(-SUMPRODUCT(Engine!$C$17730:$C$17761,INDIRECT("Coefficients!$K$2:$K$33"))))))</f>
      </c>
      <c r="U560" s="8">
        <f>IF(OR($B560="",$C560="",$D560="",$E560="",$F560="",$G560="",$H560="",$I560="",$J560="",$K560="",$L560=""),"",IF($B560="Female",1/(1+EXP(-SUMPRODUCT(Engine!$C$17730:$C$17761,INDIRECT("Coefficients!$L$2:$L$33")))),1/(1+EXP(-SUMPRODUCT(Engine!$C$17730:$C$17761,INDIRECT("Coefficients!$M$2:$M$33"))))))</f>
      </c>
      <c r="V560" s="8">
        <f>IF(OR($B560="",$C560="",$D560="",$E560="",$F560="",$G560="",$H560="",$I560="",$J560="",$K560="",$L560=""),"",IF($B560="Female",1/(1+EXP(-SUMPRODUCT(Engine!$C$17730:$C$17761,INDIRECT("Coefficients!$N$2:$N$33")))),1/(1+EXP(-SUMPRODUCT(Engine!$C$17730:$C$17761,INDIRECT("Coefficients!$O$2:$O$33"))))))</f>
      </c>
      <c r="W560" s="8">
        <f>IF(OR($B560="",$C560="",$D560="",$E560="",$F560="",$G560="",$H560="",$I560="",$J560="",$K560="",$L560=""),"",IF($B560="Female",1/(1+EXP(-SUMPRODUCT(Engine!$C$17730:$C$17761,INDIRECT("Coefficients!$P$2:$P$33")))),1/(1+EXP(-SUMPRODUCT(Engine!$C$17730:$C$17761,INDIRECT("Coefficients!$Q$2:$Q$33"))))))</f>
      </c>
      <c r="X560" s="8">
        <f>IF(OR($B560="",$C560="",$D560="",$E560="",$F560="",$G560="",$H560="",$I560="",$J560="",$K560="",$L560=""),"",IF($B560="Female",1/(1+EXP(-SUMPRODUCT(Engine!$C$17730:$C$17761,INDIRECT("Coefficients!$R$2:$R$33")))),1/(1+EXP(-SUMPRODUCT(Engine!$C$17730:$C$17761,INDIRECT("Coefficients!$S$2:$S$33"))))))</f>
      </c>
      <c r="Y560" s="8">
        <f>IF(OR($B560="",$C560="",$D560="",$E560="",$F560="",$G560="",$H560="",$I560="",$J560="",$K560="",$L560=""),"",IF($B560="Female",1/(1+EXP(-SUMPRODUCT(Engine!$C$17730:$C$17761,INDIRECT("Coefficients!$T$2:$T$33")))),1/(1+EXP(-SUMPRODUCT(Engine!$C$17730:$C$17761,INDIRECT("Coefficients!$U$2:$U$33"))))))</f>
      </c>
      <c r="Z560" s="8">
        <f>IF(OR($B560="",$C560="",$D560="",$E560="",$F560="",$G560="",$H560="",$I560="",$J560="",$K560="",$L560=""),"",IF($B560="Female",1/(1+EXP(-SUMPRODUCT(Engine!$C$17730:$C$17761,INDIRECT("Coefficients!$V$2:$V$33")))),1/(1+EXP(-SUMPRODUCT(Engine!$C$17730:$C$17761,INDIRECT("Coefficients!$W$2:$W$33"))))))</f>
      </c>
      <c r="AA560" s="8">
        <f>IF(OR($B560="",$C560="",$D560="",$E560="",$F560="",$G560="",$H560="",$I560="",$J560="",$K560="",$L560=""),"",IF($B560="Female",1/(1+EXP(-SUMPRODUCT(Engine!$C$17730:$C$17761,INDIRECT("Coefficients!$X$2:$X$33")))),1/(1+EXP(-SUMPRODUCT(Engine!$C$17730:$C$17761,INDIRECT("Coefficients!$Y$2:$Y$33"))))))</f>
      </c>
      <c r="AB560" s="8">
        <f>IF(OR($B560="",$C560="",$D560="",$E560="",$F560="",$G560="",$H560="",$I560="",$J560="",$K560="",$L560=""),"",IF($B560="Female",1/(1+EXP(-SUMPRODUCT(Engine!$C$17730:$C$17761,INDIRECT("Coefficients!$Z$2:$Z$33")))),1/(1+EXP(-SUMPRODUCT(Engine!$C$17730:$C$17761,INDIRECT("Coefficients!$AA$2:$AA$33"))))))</f>
      </c>
      <c r="AC560" s="8">
        <f>IF(OR($B560="",$C560="",$D560="",$E560="",$F560="",$G560="",$H560="",$I560="",$J560="",$K560="",$L560=""),"",IF($B560="Female",1/(1+EXP(-SUMPRODUCT(Engine!$C$17730:$C$17761,INDIRECT("Coefficients!$AB$2:$AB$33")))),1/(1+EXP(-SUMPRODUCT(Engine!$C$17730:$C$17761,INDIRECT("Coefficients!$AC$2:$AC$33"))))))</f>
      </c>
      <c r="AD560" s="8">
        <f>IF(OR($B560="",$C560="",$D560="",$E560="",$F560="",$G560="",$H560="",$I560="",$J560="",$K560="",$L560=""),"",IF($B560="Female",1/(1+EXP(-SUMPRODUCT(Engine!$C$17730:$C$17761,INDIRECT("Coefficients!$AD$2:$AD$33")))),1/(1+EXP(-SUMPRODUCT(Engine!$C$17730:$C$17761,INDIRECT("Coefficients!$AE$2:$AE$33"))))))</f>
      </c>
      <c r="AE560" s="8">
        <f>IF(OR($B560="",$C560="",$D560="",$E560="",$F560="",$G560="",$H560="",$I560="",$J560="",$K560="",$L560=""),"",IF($B560="Female",1/(1+EXP(-SUMPRODUCT(Engine!$C$17730:$C$17761,INDIRECT("Coefficients!$AF$2:$AF$33")))),1/(1+EXP(-SUMPRODUCT(Engine!$C$17730:$C$17761,INDIRECT("Coefficients!$AG$2:$AG$33"))))))</f>
      </c>
      <c r="AF560" s="8">
        <f>IF(OR($B560="",$C560="",$D560="",$E560="",$F560="",$G560="",$H560="",$I560="",$J560="",$K560="",$L560=""),"",IF($B560="Female",1/(1+EXP(-SUMPRODUCT(Engine!$C$17730:$C$17761,INDIRECT("Coefficients!$AH$2:$AH$33")))),1/(1+EXP(-SUMPRODUCT(Engine!$C$17730:$C$17761,INDIRECT("Coefficients!$AI$2:$AI$33"))))))</f>
      </c>
      <c r="AG560" s="8">
        <f>IF(OR($B560="",$C560="",$D560="",$E560="",$F560="",$G560="",$H560="",$I560="",$J560="",$K560="",$L560=""),"",IF($B560="Female",1/(1+EXP(-SUMPRODUCT(Engine!$C$17730:$C$17761,INDIRECT("Coefficients!$AJ$2:$AJ$33")))),1/(1+EXP(-SUMPRODUCT(Engine!$C$17730:$C$17761,INDIRECT("Coefficients!$AK$2:$AK$33"))))))</f>
      </c>
      <c r="AH560" s="8">
        <f>IF(OR($B560="",$C560="",$D560="",$E560="",$F560="",$G560="",$H560="",$I560="",$J560="",$K560="",$L560=""),"",IF($B560="Female",1/(1+EXP(-SUMPRODUCT(Engine!$C$17730:$C$17761,INDIRECT("Coefficients!$AL$2:$AL$33")))),1/(1+EXP(-SUMPRODUCT(Engine!$C$17730:$C$17761,INDIRECT("Coefficients!$AM$2:$AM$33"))))))</f>
      </c>
      <c r="AI560" s="8">
        <f>IF(OR($B560="",$C560="",$D560="",$E560="",$F560="",$G560="",$H560="",$I560="",$J560="",$K560="",$L560=""),"",IF($B560="Female",1/(1+EXP(-SUMPRODUCT(Engine!$C$17730:$C$17761,INDIRECT("Coefficients!$AN$2:$AN$33")))),1/(1+EXP(-SUMPRODUCT(Engine!$C$17730:$C$17761,INDIRECT("Coefficients!$AO$2:$AO$33"))))))</f>
      </c>
      <c r="AJ560" s="8">
        <f>IF(OR($B560="",$C560="",$D560="",$E560="",$F560="",$G560="",$H560="",$I560="",$J560="",$K560="",$L560=""),"",IF($B560="Female",1/(1+EXP(-SUMPRODUCT(Engine!$C$17730:$C$17761,INDIRECT("Coefficients!$AP$2:$AP$33")))),1/(1+EXP(-SUMPRODUCT(Engine!$C$17730:$C$17761,INDIRECT("Coefficients!$AQ$2:$AQ$33"))))))</f>
      </c>
      <c r="AK560" s="8">
        <f>IF(OR($B560="",$C560="",$D560="",$E560="",$F560="",$G560="",$H560="",$I560="",$J560="",$K560="",$L560=""),"",IF($B560="Female",1/(1+EXP(-SUMPRODUCT(Engine!$C$17730:$C$17761,INDIRECT("Coefficients!$AR$2:$AR$33")))),1/(1+EXP(-SUMPRODUCT(Engine!$C$17730:$C$17761,INDIRECT("Coefficients!$AS$2:$AS$33"))))))</f>
      </c>
      <c r="AL560" s="8">
        <f>IF(OR($B560="",$C560="",$D560="",$E560="",$F560="",$G560="",$H560="",$I560="",$J560="",$K560="",$L560=""),"",IF($B560="Female",1/(1+EXP(-SUMPRODUCT(Engine!$C$17730:$C$17761,INDIRECT("Coefficients!$AT$2:$AT$33")))),1/(1+EXP(-SUMPRODUCT(Engine!$C$17730:$C$17761,INDIRECT("Coefficients!$AU$2:$AU$33"))))))</f>
      </c>
      <c r="AM560" s="8">
        <f>IF(OR($B560="",$C560="",$D560="",$E560="",$F560="",$G560="",$H560="",$I560="",$J560="",$K560="",$L560=""),"",IF($B560="Female",1/(1+EXP(-SUMPRODUCT(Engine!$C$17730:$C$17761,INDIRECT("Coefficients!$AV$2:$AV$33")))),1/(1+EXP(-SUMPRODUCT(Engine!$C$17730:$C$17761,INDIRECT("Coefficients!$AW$2:$AW$33"))))))</f>
      </c>
      <c r="AN560" s="8">
        <f>IF(OR($B560="",$C560="",$D560="",$E560="",$F560="",$G560="",$H560="",$I560="",$J560="",$K560="",$L560=""),"",IF($B560="Female",1/(1+EXP(-SUMPRODUCT(Engine!$C$17730:$C$17761,INDIRECT("Coefficients!$AX$2:$AX$33")))),1/(1+EXP(-SUMPRODUCT(Engine!$C$17730:$C$17761,INDIRECT("Coefficients!$AY$2:$AY$33"))))))</f>
      </c>
      <c r="AO560" s="8">
        <f>IF(OR($B560="",$C560="",$D560="",$E560="",$F560="",$G560="",$H560="",$I560="",$J560="",$K560="",$L560=""),"",IF($B560="Female",1/(1+EXP(-SUMPRODUCT(Engine!$C$17730:$C$17761,INDIRECT("Coefficients!$AZ$2:$AZ$33")))),1/(1+EXP(-SUMPRODUCT(Engine!$C$17730:$C$17761,INDIRECT("Coefficients!$BA$2:$BA$33"))))))</f>
      </c>
      <c r="AP560" s="8">
        <f>IF(OR($B560="",$C560="",$D560="",$E560="",$F560="",$G560="",$H560="",$I560="",$J560="",$K560="",$L560=""),"",IF($B560="Female",1/(1+EXP(-SUMPRODUCT(Engine!$C$17730:$C$17761,INDIRECT("Coefficients!$BB$2:$BB$33")))),1/(1+EXP(-SUMPRODUCT(Engine!$C$17730:$C$17761,INDIRECT("Coefficients!$BC$2:$BC$33"))))))</f>
      </c>
      <c r="AQ560" s="8">
        <f>IF(OR($B560="",$C560="",$D560="",$E560="",$F560="",$G560="",$H560="",$I560="",$J560="",$K560="",$L560=""),"",IF($B560="Female",1/(1+EXP(-SUMPRODUCT(Engine!$C$17730:$C$17761,INDIRECT("Coefficients!$BD$2:$BD$33")))),1/(1+EXP(-SUMPRODUCT(Engine!$C$17730:$C$17761,INDIRECT("Coefficients!$BE$2:$BE$33"))))))</f>
      </c>
      <c r="AR560" s="8">
        <f>IF(OR($B560="",$C560="",$D560="",$E560="",$F560="",$G560="",$H560="",$I560="",$J560="",$K560="",$L560=""),"",IF($B560="Female",1/(1+EXP(-SUMPRODUCT(Engine!$C$17730:$C$17761,INDIRECT("Coefficients!$BF$2:$BF$33")))),1/(1+EXP(-SUMPRODUCT(Engine!$C$17730:$C$17761,INDIRECT("Coefficients!$BG$2:$BG$33"))))))</f>
      </c>
      <c r="AS560" s="8">
        <f>IF(OR($B560="",$C560="",$D560="",$E560="",$F560="",$G560="",$H560="",$I560="",$J560="",$K560="",$L560=""),"",IF($B560="Female",1/(1+EXP(-SUMPRODUCT(Engine!$C$17730:$C$17761,INDIRECT("Coefficients!$BH$2:$BH$33")))),1/(1+EXP(-SUMPRODUCT(Engine!$C$17730:$C$17761,INDIRECT("Coefficients!$BI$2:$BI$33"))))))</f>
      </c>
      <c r="AT560" s="8">
        <f>IF(OR($B560="",$C560="",$D560="",$E560="",$F560="",$G560="",$H560="",$I560="",$J560="",$K560="",$L560=""),"",IF($B560="Female",1/(1+EXP(-SUMPRODUCT(Engine!$C$17730:$C$17761,INDIRECT("Coefficients!$BJ$2:$BJ$33")))),1/(1+EXP(-SUMPRODUCT(Engine!$C$17730:$C$17761,INDIRECT("Coefficients!$BK$2:$BK$33"))))))</f>
      </c>
      <c r="AU560" s="8">
        <f>IF(OR($B560="",$C560="",$D560="",$E560="",$F560="",$G560="",$H560="",$I560="",$J560="",$K560="",$L560=""),"",IF($B560="Female",1/(1+EXP(-SUMPRODUCT(Engine!$C$17730:$C$17761,INDIRECT("Coefficients!$BL$2:$BL$33")))),1/(1+EXP(-SUMPRODUCT(Engine!$C$17730:$C$17761,INDIRECT("Coefficients!$BM$2:$BM$33"))))))</f>
      </c>
      <c r="AV560" s="8">
        <f>IF(OR($B560="",$C560="",$D560="",$E560="",$F560="",$G560="",$H560="",$I560="",$J560="",$K560="",$L560=""),"",IF($B560="Female",1/(1+EXP(-SUMPRODUCT(Engine!$C$17730:$C$17761,INDIRECT("Coefficients!$BN$2:$BN$33")))),1/(1+EXP(-SUMPRODUCT(Engine!$C$17730:$C$17761,INDIRECT("Coefficients!$BO$2:$BO$33"))))))</f>
      </c>
      <c r="AW560" s="8">
        <f>IF(OR($B560="",$C560="",$D560="",$E560="",$F560="",$G560="",$H560="",$I560="",$J560="",$K560="",$L560=""),"",IF($B560="Female",1/(1+EXP(-SUMPRODUCT(Engine!$C$17730:$C$17761,INDIRECT("Coefficients!$BP$2:$BP$33")))),1/(1+EXP(-SUMPRODUCT(Engine!$C$17730:$C$17761,INDIRECT("Coefficients!$BQ$2:$BQ$33"))))))</f>
      </c>
      <c r="AX560" s="8">
        <f>IF(OR($B560="",$C560="",$D560="",$E560="",$F560="",$G560="",$H560="",$I560="",$J560="",$K560="",$L560=""),"",IF($B560="Female",1/(1+EXP(-SUMPRODUCT(Engine!$C$17730:$C$17761,INDIRECT("Coefficients!$BR$2:$BR$33")))),1/(1+EXP(-SUMPRODUCT(Engine!$C$17730:$C$17761,INDIRECT("Coefficients!$BS$2:$BS$33"))))))</f>
      </c>
      <c r="AY560" s="8">
        <f>IF(OR($B560="",$C560="",$D560="",$E560="",$F560="",$G560="",$H560="",$I560="",$J560="",$K560="",$L560=""),"",IF($B560="Female",1/(1+EXP(-SUMPRODUCT(Engine!$C$17730:$C$17761,INDIRECT("Coefficients!$BT$2:$BT$33")))),1/(1+EXP(-SUMPRODUCT(Engine!$C$17730:$C$17761,INDIRECT("Coefficients!$BU$2:$BU$33"))))))</f>
      </c>
      <c r="AZ560" s="8">
        <f>IF(OR($B560="",$C560="",$D560="",$E560="",$F560="",$G560="",$H560="",$I560="",$J560="",$K560="",$L560=""),"",IF($B560="Female",1/(1+EXP(-SUMPRODUCT(Engine!$C$17730:$C$17761,INDIRECT("Coefficients!$BV$2:$BV$33")))),1/(1+EXP(-SUMPRODUCT(Engine!$C$17730:$C$17761,INDIRECT("Coefficients!$BW$2:$BW$33"))))))</f>
      </c>
      <c r="BA560" s="8">
        <f>IF(OR($B560="",$C560="",$D560="",$E560="",$F560="",$G560="",$H560="",$I560="",$J560="",$K560="",$L560=""),"",IF($B560="Female",1/(1+EXP(-SUMPRODUCT(Engine!$C$17730:$C$17761,INDIRECT("Coefficients!$BX$2:$BX$33")))),1/(1+EXP(-SUMPRODUCT(Engine!$C$17730:$C$17761,INDIRECT("Coefficients!$BY$2:$BY$33"))))))</f>
      </c>
      <c r="BB560" s="8">
        <f>IF(OR($B560="",$C560="",$D560="",$E560="",$F560="",$G560="",$H560="",$I560="",$J560="",$K560="",$L560=""),"",IF($B560="Female",1/(1+EXP(-SUMPRODUCT(Engine!$C$17730:$C$17761,INDIRECT("Coefficients!$BZ$2:$BZ$33")))),1/(1+EXP(-SUMPRODUCT(Engine!$C$17730:$C$17761,INDIRECT("Coefficients!$CA$2:$CA$33"))))))</f>
      </c>
      <c r="BC560" s="8">
        <f>IF(OR($B560="",$C560="",$D560="",$E560="",$F560="",$G560="",$H560="",$I560="",$J560="",$K560="",$L560=""),"",IF($B560="Female",1/(1+EXP(-SUMPRODUCT(Engine!$C$17730:$C$17761,INDIRECT("Coefficients!$CB$2:$CB$33")))),1/(1+EXP(-SUMPRODUCT(Engine!$C$17730:$C$17761,INDIRECT("Coefficients!$CC$2:$CC$33"))))))</f>
      </c>
      <c r="BD560" s="8">
        <f>IF(OR($B560="",$C560="",$D560="",$E560="",$F560="",$G560="",$H560="",$I560="",$J560="",$K560="",$L560=""),"",IF($B560="Female",1/(1+EXP(-SUMPRODUCT(Engine!$C$17730:$C$17761,INDIRECT("Coefficients!$CD$2:$CD$33")))),1/(1+EXP(-SUMPRODUCT(Engine!$C$17730:$C$17761,INDIRECT("Coefficients!$CE$2:$CE$33"))))))</f>
      </c>
      <c r="BE560" s="8">
        <f>IF(OR($B560="",$C560="",$D560="",$E560="",$F560="",$G560="",$H560="",$I560="",$J560="",$K560="",$L560=""),"",IF($B560="Female",1/(1+EXP(-SUMPRODUCT(Engine!$C$17730:$C$17761,INDIRECT("Coefficients!$CF$2:$CF$33")))),1/(1+EXP(-SUMPRODUCT(Engine!$C$17730:$C$17761,INDIRECT("Coefficients!$CG$2:$CG$33"))))))</f>
      </c>
      <c r="BF560" s="8">
        <f>IF(OR($B560="",$C560="",$D560="",$E560="",$F560="",$G560="",$H560="",$I560="",$J560="",$K560="",$L560=""),"",IF($B560="Female",1/(1+EXP(-SUMPRODUCT(Engine!$C$17730:$C$17761,INDIRECT("Coefficients!$CH$2:$CH$33")))),1/(1+EXP(-SUMPRODUCT(Engine!$C$17730:$C$17761,INDIRECT("Coefficients!$CI$2:$CI$33"))))))</f>
      </c>
      <c r="BG560" s="8">
        <f>IF(OR($B560="",$C560="",$D560="",$E560="",$F560="",$G560="",$H560="",$I560="",$J560="",$K560="",$L560=""),"",IF($B560="Female",1/(1+EXP(-SUMPRODUCT(Engine!$C$17730:$C$17761,INDIRECT("Coefficients!$CJ$2:$CJ$33")))),1/(1+EXP(-SUMPRODUCT(Engine!$C$17730:$C$17761,INDIRECT("Coefficients!$CK$2:$CK$33"))))))</f>
      </c>
      <c r="BH560" s="8">
        <f>IF(OR($B560="",$C560="",$D560="",$E560="",$F560="",$G560="",$H560="",$I560="",$J560="",$K560="",$L560=""),"",IF($B560="Female",1/(1+EXP(-SUMPRODUCT(Engine!$C$17730:$C$17761,INDIRECT("Coefficients!$CL$2:$CL$33")))),1/(1+EXP(-SUMPRODUCT(Engine!$C$17730:$C$17761,INDIRECT("Coefficients!$CM$2:$CM$33"))))))</f>
      </c>
      <c r="BI560" s="8">
        <f>IF(OR($B560="",$C560="",$D560="",$E560="",$F560="",$G560="",$H560="",$I560="",$J560="",$K560="",$L560=""),"",IF($B560="Female",1/(1+EXP(-SUMPRODUCT(Engine!$C$17730:$C$17761,INDIRECT("Coefficients!$CN$2:$CN$33")))),1/(1+EXP(-SUMPRODUCT(Engine!$C$17730:$C$17761,INDIRECT("Coefficients!$CO$2:$CO$33"))))))</f>
      </c>
      <c r="BJ560" s="8">
        <f>IF(OR($B560="",$C560="",$D560="",$E560="",$F560="",$G560="",$H560="",$I560="",$J560="",$K560="",$L560=""),"",IF($B560="Female",1/(1+EXP(-SUMPRODUCT(Engine!$C$17730:$C$17761,INDIRECT("Coefficients!$CP$2:$CP$33")))),1/(1+EXP(-SUMPRODUCT(Engine!$C$17730:$C$17761,INDIRECT("Coefficients!$CQ$2:$CQ$33"))))))</f>
      </c>
      <c r="BK560" s="8">
        <f>IF(OR($B560="",$C560="",$D560="",$E560="",$F560="",$G560="",$H560="",$I560="",$J560="",$K560="",$L560=""),"",IF($B560="Female",1/(1+EXP(-SUMPRODUCT(Engine!$C$17730:$C$17761,INDIRECT("Coefficients!$CR$2:$CR$33")))),1/(1+EXP(-SUMPRODUCT(Engine!$C$17730:$C$17761,INDIRECT("Coefficients!$CS$2:$CS$33"))))))</f>
      </c>
      <c r="BL560" s="8">
        <f>IF(OR($B560="",$C560="",$D560="",$E560="",$F560="",$G560="",$H560="",$I560="",$J560="",$K560="",$L560=""),"",IF($B560="Female",1/(1+EXP(-SUMPRODUCT(Engine!$C$17730:$C$17761,INDIRECT("Coefficients!$CT$2:$CT$33")))),1/(1+EXP(-SUMPRODUCT(Engine!$C$17730:$C$17761,INDIRECT("Coefficients!$CU$2:$CU$33"))))))</f>
      </c>
      <c r="BM560" s="8">
        <f>IF(OR($B560="",$C560="",$D560="",$E560="",$F560="",$G560="",$H560="",$I560="",$J560="",$K560="",$L560=""),"",IF($B560="Female",1/(1+EXP(-SUMPRODUCT(Engine!$C$17730:$C$17761,INDIRECT("Coefficients!$CV$2:$CV$33")))),1/(1+EXP(-SUMPRODUCT(Engine!$C$17730:$C$17761,INDIRECT("Coefficients!$CW$2:$CW$33"))))))</f>
      </c>
    </row>
    <row r="561" spans="1:65" x14ac:dyDescent="0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8">
        <f>IF(OR($B561="",$C561="",$D561="",$E561="",$F561="",$G561="",$H561="",$I561="",$J561="",$K561="",$L561=""),"",IF($B561="Female",1/(1+EXP(-SUMPRODUCT(Engine!$C$17762:$C$17793,INDIRECT("Coefficients!$B$2:$B$33")))),1/(1+EXP(-SUMPRODUCT(Engine!$C$17762:$C$17793,INDIRECT("Coefficients!$C$2:$C$33"))))))</f>
      </c>
      <c r="Q561" s="8">
        <f>IF(OR($B561="",$C561="",$D561="",$E561="",$F561="",$G561="",$H561="",$I561="",$J561="",$K561="",$L561=""),"",IF($B561="Female",1/(1+EXP(-SUMPRODUCT(Engine!$C$17762:$C$17793,INDIRECT("Coefficients!$D$2:$D$33")))),1/(1+EXP(-SUMPRODUCT(Engine!$C$17762:$C$17793,INDIRECT("Coefficients!$E$2:$E$33"))))))</f>
      </c>
      <c r="R561" s="8">
        <f>IF(OR($B561="",$C561="",$D561="",$E561="",$F561="",$G561="",$H561="",$I561="",$J561="",$K561="",$L561=""),"",IF($B561="Female",1/(1+EXP(-SUMPRODUCT(Engine!$C$17762:$C$17793,INDIRECT("Coefficients!$F$2:$F$33")))),1/(1+EXP(-SUMPRODUCT(Engine!$C$17762:$C$17793,INDIRECT("Coefficients!$G$2:$G$33"))))))</f>
      </c>
      <c r="S561" s="8">
        <f>IF(OR($B561="",$C561="",$D561="",$E561="",$F561="",$G561="",$H561="",$I561="",$J561="",$K561="",$L561=""),"",IF($B561="Female",1/(1+EXP(-SUMPRODUCT(Engine!$C$17762:$C$17793,INDIRECT("Coefficients!$H$2:$H$33")))),1/(1+EXP(-SUMPRODUCT(Engine!$C$17762:$C$17793,INDIRECT("Coefficients!$I$2:$I$33"))))))</f>
      </c>
      <c r="T561" s="8">
        <f>IF(OR($B561="",$C561="",$D561="",$E561="",$F561="",$G561="",$H561="",$I561="",$J561="",$K561="",$L561=""),"",IF($B561="Female",1/(1+EXP(-SUMPRODUCT(Engine!$C$17762:$C$17793,INDIRECT("Coefficients!$J$2:$J$33")))),1/(1+EXP(-SUMPRODUCT(Engine!$C$17762:$C$17793,INDIRECT("Coefficients!$K$2:$K$33"))))))</f>
      </c>
      <c r="U561" s="8">
        <f>IF(OR($B561="",$C561="",$D561="",$E561="",$F561="",$G561="",$H561="",$I561="",$J561="",$K561="",$L561=""),"",IF($B561="Female",1/(1+EXP(-SUMPRODUCT(Engine!$C$17762:$C$17793,INDIRECT("Coefficients!$L$2:$L$33")))),1/(1+EXP(-SUMPRODUCT(Engine!$C$17762:$C$17793,INDIRECT("Coefficients!$M$2:$M$33"))))))</f>
      </c>
      <c r="V561" s="8">
        <f>IF(OR($B561="",$C561="",$D561="",$E561="",$F561="",$G561="",$H561="",$I561="",$J561="",$K561="",$L561=""),"",IF($B561="Female",1/(1+EXP(-SUMPRODUCT(Engine!$C$17762:$C$17793,INDIRECT("Coefficients!$N$2:$N$33")))),1/(1+EXP(-SUMPRODUCT(Engine!$C$17762:$C$17793,INDIRECT("Coefficients!$O$2:$O$33"))))))</f>
      </c>
      <c r="W561" s="8">
        <f>IF(OR($B561="",$C561="",$D561="",$E561="",$F561="",$G561="",$H561="",$I561="",$J561="",$K561="",$L561=""),"",IF($B561="Female",1/(1+EXP(-SUMPRODUCT(Engine!$C$17762:$C$17793,INDIRECT("Coefficients!$P$2:$P$33")))),1/(1+EXP(-SUMPRODUCT(Engine!$C$17762:$C$17793,INDIRECT("Coefficients!$Q$2:$Q$33"))))))</f>
      </c>
      <c r="X561" s="8">
        <f>IF(OR($B561="",$C561="",$D561="",$E561="",$F561="",$G561="",$H561="",$I561="",$J561="",$K561="",$L561=""),"",IF($B561="Female",1/(1+EXP(-SUMPRODUCT(Engine!$C$17762:$C$17793,INDIRECT("Coefficients!$R$2:$R$33")))),1/(1+EXP(-SUMPRODUCT(Engine!$C$17762:$C$17793,INDIRECT("Coefficients!$S$2:$S$33"))))))</f>
      </c>
      <c r="Y561" s="8">
        <f>IF(OR($B561="",$C561="",$D561="",$E561="",$F561="",$G561="",$H561="",$I561="",$J561="",$K561="",$L561=""),"",IF($B561="Female",1/(1+EXP(-SUMPRODUCT(Engine!$C$17762:$C$17793,INDIRECT("Coefficients!$T$2:$T$33")))),1/(1+EXP(-SUMPRODUCT(Engine!$C$17762:$C$17793,INDIRECT("Coefficients!$U$2:$U$33"))))))</f>
      </c>
      <c r="Z561" s="8">
        <f>IF(OR($B561="",$C561="",$D561="",$E561="",$F561="",$G561="",$H561="",$I561="",$J561="",$K561="",$L561=""),"",IF($B561="Female",1/(1+EXP(-SUMPRODUCT(Engine!$C$17762:$C$17793,INDIRECT("Coefficients!$V$2:$V$33")))),1/(1+EXP(-SUMPRODUCT(Engine!$C$17762:$C$17793,INDIRECT("Coefficients!$W$2:$W$33"))))))</f>
      </c>
      <c r="AA561" s="8">
        <f>IF(OR($B561="",$C561="",$D561="",$E561="",$F561="",$G561="",$H561="",$I561="",$J561="",$K561="",$L561=""),"",IF($B561="Female",1/(1+EXP(-SUMPRODUCT(Engine!$C$17762:$C$17793,INDIRECT("Coefficients!$X$2:$X$33")))),1/(1+EXP(-SUMPRODUCT(Engine!$C$17762:$C$17793,INDIRECT("Coefficients!$Y$2:$Y$33"))))))</f>
      </c>
      <c r="AB561" s="8">
        <f>IF(OR($B561="",$C561="",$D561="",$E561="",$F561="",$G561="",$H561="",$I561="",$J561="",$K561="",$L561=""),"",IF($B561="Female",1/(1+EXP(-SUMPRODUCT(Engine!$C$17762:$C$17793,INDIRECT("Coefficients!$Z$2:$Z$33")))),1/(1+EXP(-SUMPRODUCT(Engine!$C$17762:$C$17793,INDIRECT("Coefficients!$AA$2:$AA$33"))))))</f>
      </c>
      <c r="AC561" s="8">
        <f>IF(OR($B561="",$C561="",$D561="",$E561="",$F561="",$G561="",$H561="",$I561="",$J561="",$K561="",$L561=""),"",IF($B561="Female",1/(1+EXP(-SUMPRODUCT(Engine!$C$17762:$C$17793,INDIRECT("Coefficients!$AB$2:$AB$33")))),1/(1+EXP(-SUMPRODUCT(Engine!$C$17762:$C$17793,INDIRECT("Coefficients!$AC$2:$AC$33"))))))</f>
      </c>
      <c r="AD561" s="8">
        <f>IF(OR($B561="",$C561="",$D561="",$E561="",$F561="",$G561="",$H561="",$I561="",$J561="",$K561="",$L561=""),"",IF($B561="Female",1/(1+EXP(-SUMPRODUCT(Engine!$C$17762:$C$17793,INDIRECT("Coefficients!$AD$2:$AD$33")))),1/(1+EXP(-SUMPRODUCT(Engine!$C$17762:$C$17793,INDIRECT("Coefficients!$AE$2:$AE$33"))))))</f>
      </c>
      <c r="AE561" s="8">
        <f>IF(OR($B561="",$C561="",$D561="",$E561="",$F561="",$G561="",$H561="",$I561="",$J561="",$K561="",$L561=""),"",IF($B561="Female",1/(1+EXP(-SUMPRODUCT(Engine!$C$17762:$C$17793,INDIRECT("Coefficients!$AF$2:$AF$33")))),1/(1+EXP(-SUMPRODUCT(Engine!$C$17762:$C$17793,INDIRECT("Coefficients!$AG$2:$AG$33"))))))</f>
      </c>
      <c r="AF561" s="8">
        <f>IF(OR($B561="",$C561="",$D561="",$E561="",$F561="",$G561="",$H561="",$I561="",$J561="",$K561="",$L561=""),"",IF($B561="Female",1/(1+EXP(-SUMPRODUCT(Engine!$C$17762:$C$17793,INDIRECT("Coefficients!$AH$2:$AH$33")))),1/(1+EXP(-SUMPRODUCT(Engine!$C$17762:$C$17793,INDIRECT("Coefficients!$AI$2:$AI$33"))))))</f>
      </c>
      <c r="AG561" s="8">
        <f>IF(OR($B561="",$C561="",$D561="",$E561="",$F561="",$G561="",$H561="",$I561="",$J561="",$K561="",$L561=""),"",IF($B561="Female",1/(1+EXP(-SUMPRODUCT(Engine!$C$17762:$C$17793,INDIRECT("Coefficients!$AJ$2:$AJ$33")))),1/(1+EXP(-SUMPRODUCT(Engine!$C$17762:$C$17793,INDIRECT("Coefficients!$AK$2:$AK$33"))))))</f>
      </c>
      <c r="AH561" s="8">
        <f>IF(OR($B561="",$C561="",$D561="",$E561="",$F561="",$G561="",$H561="",$I561="",$J561="",$K561="",$L561=""),"",IF($B561="Female",1/(1+EXP(-SUMPRODUCT(Engine!$C$17762:$C$17793,INDIRECT("Coefficients!$AL$2:$AL$33")))),1/(1+EXP(-SUMPRODUCT(Engine!$C$17762:$C$17793,INDIRECT("Coefficients!$AM$2:$AM$33"))))))</f>
      </c>
      <c r="AI561" s="8">
        <f>IF(OR($B561="",$C561="",$D561="",$E561="",$F561="",$G561="",$H561="",$I561="",$J561="",$K561="",$L561=""),"",IF($B561="Female",1/(1+EXP(-SUMPRODUCT(Engine!$C$17762:$C$17793,INDIRECT("Coefficients!$AN$2:$AN$33")))),1/(1+EXP(-SUMPRODUCT(Engine!$C$17762:$C$17793,INDIRECT("Coefficients!$AO$2:$AO$33"))))))</f>
      </c>
      <c r="AJ561" s="8">
        <f>IF(OR($B561="",$C561="",$D561="",$E561="",$F561="",$G561="",$H561="",$I561="",$J561="",$K561="",$L561=""),"",IF($B561="Female",1/(1+EXP(-SUMPRODUCT(Engine!$C$17762:$C$17793,INDIRECT("Coefficients!$AP$2:$AP$33")))),1/(1+EXP(-SUMPRODUCT(Engine!$C$17762:$C$17793,INDIRECT("Coefficients!$AQ$2:$AQ$33"))))))</f>
      </c>
      <c r="AK561" s="8">
        <f>IF(OR($B561="",$C561="",$D561="",$E561="",$F561="",$G561="",$H561="",$I561="",$J561="",$K561="",$L561=""),"",IF($B561="Female",1/(1+EXP(-SUMPRODUCT(Engine!$C$17762:$C$17793,INDIRECT("Coefficients!$AR$2:$AR$33")))),1/(1+EXP(-SUMPRODUCT(Engine!$C$17762:$C$17793,INDIRECT("Coefficients!$AS$2:$AS$33"))))))</f>
      </c>
      <c r="AL561" s="8">
        <f>IF(OR($B561="",$C561="",$D561="",$E561="",$F561="",$G561="",$H561="",$I561="",$J561="",$K561="",$L561=""),"",IF($B561="Female",1/(1+EXP(-SUMPRODUCT(Engine!$C$17762:$C$17793,INDIRECT("Coefficients!$AT$2:$AT$33")))),1/(1+EXP(-SUMPRODUCT(Engine!$C$17762:$C$17793,INDIRECT("Coefficients!$AU$2:$AU$33"))))))</f>
      </c>
      <c r="AM561" s="8">
        <f>IF(OR($B561="",$C561="",$D561="",$E561="",$F561="",$G561="",$H561="",$I561="",$J561="",$K561="",$L561=""),"",IF($B561="Female",1/(1+EXP(-SUMPRODUCT(Engine!$C$17762:$C$17793,INDIRECT("Coefficients!$AV$2:$AV$33")))),1/(1+EXP(-SUMPRODUCT(Engine!$C$17762:$C$17793,INDIRECT("Coefficients!$AW$2:$AW$33"))))))</f>
      </c>
      <c r="AN561" s="8">
        <f>IF(OR($B561="",$C561="",$D561="",$E561="",$F561="",$G561="",$H561="",$I561="",$J561="",$K561="",$L561=""),"",IF($B561="Female",1/(1+EXP(-SUMPRODUCT(Engine!$C$17762:$C$17793,INDIRECT("Coefficients!$AX$2:$AX$33")))),1/(1+EXP(-SUMPRODUCT(Engine!$C$17762:$C$17793,INDIRECT("Coefficients!$AY$2:$AY$33"))))))</f>
      </c>
      <c r="AO561" s="8">
        <f>IF(OR($B561="",$C561="",$D561="",$E561="",$F561="",$G561="",$H561="",$I561="",$J561="",$K561="",$L561=""),"",IF($B561="Female",1/(1+EXP(-SUMPRODUCT(Engine!$C$17762:$C$17793,INDIRECT("Coefficients!$AZ$2:$AZ$33")))),1/(1+EXP(-SUMPRODUCT(Engine!$C$17762:$C$17793,INDIRECT("Coefficients!$BA$2:$BA$33"))))))</f>
      </c>
      <c r="AP561" s="8">
        <f>IF(OR($B561="",$C561="",$D561="",$E561="",$F561="",$G561="",$H561="",$I561="",$J561="",$K561="",$L561=""),"",IF($B561="Female",1/(1+EXP(-SUMPRODUCT(Engine!$C$17762:$C$17793,INDIRECT("Coefficients!$BB$2:$BB$33")))),1/(1+EXP(-SUMPRODUCT(Engine!$C$17762:$C$17793,INDIRECT("Coefficients!$BC$2:$BC$33"))))))</f>
      </c>
      <c r="AQ561" s="8">
        <f>IF(OR($B561="",$C561="",$D561="",$E561="",$F561="",$G561="",$H561="",$I561="",$J561="",$K561="",$L561=""),"",IF($B561="Female",1/(1+EXP(-SUMPRODUCT(Engine!$C$17762:$C$17793,INDIRECT("Coefficients!$BD$2:$BD$33")))),1/(1+EXP(-SUMPRODUCT(Engine!$C$17762:$C$17793,INDIRECT("Coefficients!$BE$2:$BE$33"))))))</f>
      </c>
      <c r="AR561" s="8">
        <f>IF(OR($B561="",$C561="",$D561="",$E561="",$F561="",$G561="",$H561="",$I561="",$J561="",$K561="",$L561=""),"",IF($B561="Female",1/(1+EXP(-SUMPRODUCT(Engine!$C$17762:$C$17793,INDIRECT("Coefficients!$BF$2:$BF$33")))),1/(1+EXP(-SUMPRODUCT(Engine!$C$17762:$C$17793,INDIRECT("Coefficients!$BG$2:$BG$33"))))))</f>
      </c>
      <c r="AS561" s="8">
        <f>IF(OR($B561="",$C561="",$D561="",$E561="",$F561="",$G561="",$H561="",$I561="",$J561="",$K561="",$L561=""),"",IF($B561="Female",1/(1+EXP(-SUMPRODUCT(Engine!$C$17762:$C$17793,INDIRECT("Coefficients!$BH$2:$BH$33")))),1/(1+EXP(-SUMPRODUCT(Engine!$C$17762:$C$17793,INDIRECT("Coefficients!$BI$2:$BI$33"))))))</f>
      </c>
      <c r="AT561" s="8">
        <f>IF(OR($B561="",$C561="",$D561="",$E561="",$F561="",$G561="",$H561="",$I561="",$J561="",$K561="",$L561=""),"",IF($B561="Female",1/(1+EXP(-SUMPRODUCT(Engine!$C$17762:$C$17793,INDIRECT("Coefficients!$BJ$2:$BJ$33")))),1/(1+EXP(-SUMPRODUCT(Engine!$C$17762:$C$17793,INDIRECT("Coefficients!$BK$2:$BK$33"))))))</f>
      </c>
      <c r="AU561" s="8">
        <f>IF(OR($B561="",$C561="",$D561="",$E561="",$F561="",$G561="",$H561="",$I561="",$J561="",$K561="",$L561=""),"",IF($B561="Female",1/(1+EXP(-SUMPRODUCT(Engine!$C$17762:$C$17793,INDIRECT("Coefficients!$BL$2:$BL$33")))),1/(1+EXP(-SUMPRODUCT(Engine!$C$17762:$C$17793,INDIRECT("Coefficients!$BM$2:$BM$33"))))))</f>
      </c>
      <c r="AV561" s="8">
        <f>IF(OR($B561="",$C561="",$D561="",$E561="",$F561="",$G561="",$H561="",$I561="",$J561="",$K561="",$L561=""),"",IF($B561="Female",1/(1+EXP(-SUMPRODUCT(Engine!$C$17762:$C$17793,INDIRECT("Coefficients!$BN$2:$BN$33")))),1/(1+EXP(-SUMPRODUCT(Engine!$C$17762:$C$17793,INDIRECT("Coefficients!$BO$2:$BO$33"))))))</f>
      </c>
      <c r="AW561" s="8">
        <f>IF(OR($B561="",$C561="",$D561="",$E561="",$F561="",$G561="",$H561="",$I561="",$J561="",$K561="",$L561=""),"",IF($B561="Female",1/(1+EXP(-SUMPRODUCT(Engine!$C$17762:$C$17793,INDIRECT("Coefficients!$BP$2:$BP$33")))),1/(1+EXP(-SUMPRODUCT(Engine!$C$17762:$C$17793,INDIRECT("Coefficients!$BQ$2:$BQ$33"))))))</f>
      </c>
      <c r="AX561" s="8">
        <f>IF(OR($B561="",$C561="",$D561="",$E561="",$F561="",$G561="",$H561="",$I561="",$J561="",$K561="",$L561=""),"",IF($B561="Female",1/(1+EXP(-SUMPRODUCT(Engine!$C$17762:$C$17793,INDIRECT("Coefficients!$BR$2:$BR$33")))),1/(1+EXP(-SUMPRODUCT(Engine!$C$17762:$C$17793,INDIRECT("Coefficients!$BS$2:$BS$33"))))))</f>
      </c>
      <c r="AY561" s="8">
        <f>IF(OR($B561="",$C561="",$D561="",$E561="",$F561="",$G561="",$H561="",$I561="",$J561="",$K561="",$L561=""),"",IF($B561="Female",1/(1+EXP(-SUMPRODUCT(Engine!$C$17762:$C$17793,INDIRECT("Coefficients!$BT$2:$BT$33")))),1/(1+EXP(-SUMPRODUCT(Engine!$C$17762:$C$17793,INDIRECT("Coefficients!$BU$2:$BU$33"))))))</f>
      </c>
      <c r="AZ561" s="8">
        <f>IF(OR($B561="",$C561="",$D561="",$E561="",$F561="",$G561="",$H561="",$I561="",$J561="",$K561="",$L561=""),"",IF($B561="Female",1/(1+EXP(-SUMPRODUCT(Engine!$C$17762:$C$17793,INDIRECT("Coefficients!$BV$2:$BV$33")))),1/(1+EXP(-SUMPRODUCT(Engine!$C$17762:$C$17793,INDIRECT("Coefficients!$BW$2:$BW$33"))))))</f>
      </c>
      <c r="BA561" s="8">
        <f>IF(OR($B561="",$C561="",$D561="",$E561="",$F561="",$G561="",$H561="",$I561="",$J561="",$K561="",$L561=""),"",IF($B561="Female",1/(1+EXP(-SUMPRODUCT(Engine!$C$17762:$C$17793,INDIRECT("Coefficients!$BX$2:$BX$33")))),1/(1+EXP(-SUMPRODUCT(Engine!$C$17762:$C$17793,INDIRECT("Coefficients!$BY$2:$BY$33"))))))</f>
      </c>
      <c r="BB561" s="8">
        <f>IF(OR($B561="",$C561="",$D561="",$E561="",$F561="",$G561="",$H561="",$I561="",$J561="",$K561="",$L561=""),"",IF($B561="Female",1/(1+EXP(-SUMPRODUCT(Engine!$C$17762:$C$17793,INDIRECT("Coefficients!$BZ$2:$BZ$33")))),1/(1+EXP(-SUMPRODUCT(Engine!$C$17762:$C$17793,INDIRECT("Coefficients!$CA$2:$CA$33"))))))</f>
      </c>
      <c r="BC561" s="8">
        <f>IF(OR($B561="",$C561="",$D561="",$E561="",$F561="",$G561="",$H561="",$I561="",$J561="",$K561="",$L561=""),"",IF($B561="Female",1/(1+EXP(-SUMPRODUCT(Engine!$C$17762:$C$17793,INDIRECT("Coefficients!$CB$2:$CB$33")))),1/(1+EXP(-SUMPRODUCT(Engine!$C$17762:$C$17793,INDIRECT("Coefficients!$CC$2:$CC$33"))))))</f>
      </c>
      <c r="BD561" s="8">
        <f>IF(OR($B561="",$C561="",$D561="",$E561="",$F561="",$G561="",$H561="",$I561="",$J561="",$K561="",$L561=""),"",IF($B561="Female",1/(1+EXP(-SUMPRODUCT(Engine!$C$17762:$C$17793,INDIRECT("Coefficients!$CD$2:$CD$33")))),1/(1+EXP(-SUMPRODUCT(Engine!$C$17762:$C$17793,INDIRECT("Coefficients!$CE$2:$CE$33"))))))</f>
      </c>
      <c r="BE561" s="8">
        <f>IF(OR($B561="",$C561="",$D561="",$E561="",$F561="",$G561="",$H561="",$I561="",$J561="",$K561="",$L561=""),"",IF($B561="Female",1/(1+EXP(-SUMPRODUCT(Engine!$C$17762:$C$17793,INDIRECT("Coefficients!$CF$2:$CF$33")))),1/(1+EXP(-SUMPRODUCT(Engine!$C$17762:$C$17793,INDIRECT("Coefficients!$CG$2:$CG$33"))))))</f>
      </c>
      <c r="BF561" s="8">
        <f>IF(OR($B561="",$C561="",$D561="",$E561="",$F561="",$G561="",$H561="",$I561="",$J561="",$K561="",$L561=""),"",IF($B561="Female",1/(1+EXP(-SUMPRODUCT(Engine!$C$17762:$C$17793,INDIRECT("Coefficients!$CH$2:$CH$33")))),1/(1+EXP(-SUMPRODUCT(Engine!$C$17762:$C$17793,INDIRECT("Coefficients!$CI$2:$CI$33"))))))</f>
      </c>
      <c r="BG561" s="8">
        <f>IF(OR($B561="",$C561="",$D561="",$E561="",$F561="",$G561="",$H561="",$I561="",$J561="",$K561="",$L561=""),"",IF($B561="Female",1/(1+EXP(-SUMPRODUCT(Engine!$C$17762:$C$17793,INDIRECT("Coefficients!$CJ$2:$CJ$33")))),1/(1+EXP(-SUMPRODUCT(Engine!$C$17762:$C$17793,INDIRECT("Coefficients!$CK$2:$CK$33"))))))</f>
      </c>
      <c r="BH561" s="8">
        <f>IF(OR($B561="",$C561="",$D561="",$E561="",$F561="",$G561="",$H561="",$I561="",$J561="",$K561="",$L561=""),"",IF($B561="Female",1/(1+EXP(-SUMPRODUCT(Engine!$C$17762:$C$17793,INDIRECT("Coefficients!$CL$2:$CL$33")))),1/(1+EXP(-SUMPRODUCT(Engine!$C$17762:$C$17793,INDIRECT("Coefficients!$CM$2:$CM$33"))))))</f>
      </c>
      <c r="BI561" s="8">
        <f>IF(OR($B561="",$C561="",$D561="",$E561="",$F561="",$G561="",$H561="",$I561="",$J561="",$K561="",$L561=""),"",IF($B561="Female",1/(1+EXP(-SUMPRODUCT(Engine!$C$17762:$C$17793,INDIRECT("Coefficients!$CN$2:$CN$33")))),1/(1+EXP(-SUMPRODUCT(Engine!$C$17762:$C$17793,INDIRECT("Coefficients!$CO$2:$CO$33"))))))</f>
      </c>
      <c r="BJ561" s="8">
        <f>IF(OR($B561="",$C561="",$D561="",$E561="",$F561="",$G561="",$H561="",$I561="",$J561="",$K561="",$L561=""),"",IF($B561="Female",1/(1+EXP(-SUMPRODUCT(Engine!$C$17762:$C$17793,INDIRECT("Coefficients!$CP$2:$CP$33")))),1/(1+EXP(-SUMPRODUCT(Engine!$C$17762:$C$17793,INDIRECT("Coefficients!$CQ$2:$CQ$33"))))))</f>
      </c>
      <c r="BK561" s="8">
        <f>IF(OR($B561="",$C561="",$D561="",$E561="",$F561="",$G561="",$H561="",$I561="",$J561="",$K561="",$L561=""),"",IF($B561="Female",1/(1+EXP(-SUMPRODUCT(Engine!$C$17762:$C$17793,INDIRECT("Coefficients!$CR$2:$CR$33")))),1/(1+EXP(-SUMPRODUCT(Engine!$C$17762:$C$17793,INDIRECT("Coefficients!$CS$2:$CS$33"))))))</f>
      </c>
      <c r="BL561" s="8">
        <f>IF(OR($B561="",$C561="",$D561="",$E561="",$F561="",$G561="",$H561="",$I561="",$J561="",$K561="",$L561=""),"",IF($B561="Female",1/(1+EXP(-SUMPRODUCT(Engine!$C$17762:$C$17793,INDIRECT("Coefficients!$CT$2:$CT$33")))),1/(1+EXP(-SUMPRODUCT(Engine!$C$17762:$C$17793,INDIRECT("Coefficients!$CU$2:$CU$33"))))))</f>
      </c>
      <c r="BM561" s="8">
        <f>IF(OR($B561="",$C561="",$D561="",$E561="",$F561="",$G561="",$H561="",$I561="",$J561="",$K561="",$L561=""),"",IF($B561="Female",1/(1+EXP(-SUMPRODUCT(Engine!$C$17762:$C$17793,INDIRECT("Coefficients!$CV$2:$CV$33")))),1/(1+EXP(-SUMPRODUCT(Engine!$C$17762:$C$17793,INDIRECT("Coefficients!$CW$2:$CW$33"))))))</f>
      </c>
    </row>
    <row r="562" spans="1:65" x14ac:dyDescent="0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8">
        <f>IF(OR($B562="",$C562="",$D562="",$E562="",$F562="",$G562="",$H562="",$I562="",$J562="",$K562="",$L562=""),"",IF($B562="Female",1/(1+EXP(-SUMPRODUCT(Engine!$C$17794:$C$17825,INDIRECT("Coefficients!$B$2:$B$33")))),1/(1+EXP(-SUMPRODUCT(Engine!$C$17794:$C$17825,INDIRECT("Coefficients!$C$2:$C$33"))))))</f>
      </c>
      <c r="Q562" s="8">
        <f>IF(OR($B562="",$C562="",$D562="",$E562="",$F562="",$G562="",$H562="",$I562="",$J562="",$K562="",$L562=""),"",IF($B562="Female",1/(1+EXP(-SUMPRODUCT(Engine!$C$17794:$C$17825,INDIRECT("Coefficients!$D$2:$D$33")))),1/(1+EXP(-SUMPRODUCT(Engine!$C$17794:$C$17825,INDIRECT("Coefficients!$E$2:$E$33"))))))</f>
      </c>
      <c r="R562" s="8">
        <f>IF(OR($B562="",$C562="",$D562="",$E562="",$F562="",$G562="",$H562="",$I562="",$J562="",$K562="",$L562=""),"",IF($B562="Female",1/(1+EXP(-SUMPRODUCT(Engine!$C$17794:$C$17825,INDIRECT("Coefficients!$F$2:$F$33")))),1/(1+EXP(-SUMPRODUCT(Engine!$C$17794:$C$17825,INDIRECT("Coefficients!$G$2:$G$33"))))))</f>
      </c>
      <c r="S562" s="8">
        <f>IF(OR($B562="",$C562="",$D562="",$E562="",$F562="",$G562="",$H562="",$I562="",$J562="",$K562="",$L562=""),"",IF($B562="Female",1/(1+EXP(-SUMPRODUCT(Engine!$C$17794:$C$17825,INDIRECT("Coefficients!$H$2:$H$33")))),1/(1+EXP(-SUMPRODUCT(Engine!$C$17794:$C$17825,INDIRECT("Coefficients!$I$2:$I$33"))))))</f>
      </c>
      <c r="T562" s="8">
        <f>IF(OR($B562="",$C562="",$D562="",$E562="",$F562="",$G562="",$H562="",$I562="",$J562="",$K562="",$L562=""),"",IF($B562="Female",1/(1+EXP(-SUMPRODUCT(Engine!$C$17794:$C$17825,INDIRECT("Coefficients!$J$2:$J$33")))),1/(1+EXP(-SUMPRODUCT(Engine!$C$17794:$C$17825,INDIRECT("Coefficients!$K$2:$K$33"))))))</f>
      </c>
      <c r="U562" s="8">
        <f>IF(OR($B562="",$C562="",$D562="",$E562="",$F562="",$G562="",$H562="",$I562="",$J562="",$K562="",$L562=""),"",IF($B562="Female",1/(1+EXP(-SUMPRODUCT(Engine!$C$17794:$C$17825,INDIRECT("Coefficients!$L$2:$L$33")))),1/(1+EXP(-SUMPRODUCT(Engine!$C$17794:$C$17825,INDIRECT("Coefficients!$M$2:$M$33"))))))</f>
      </c>
      <c r="V562" s="8">
        <f>IF(OR($B562="",$C562="",$D562="",$E562="",$F562="",$G562="",$H562="",$I562="",$J562="",$K562="",$L562=""),"",IF($B562="Female",1/(1+EXP(-SUMPRODUCT(Engine!$C$17794:$C$17825,INDIRECT("Coefficients!$N$2:$N$33")))),1/(1+EXP(-SUMPRODUCT(Engine!$C$17794:$C$17825,INDIRECT("Coefficients!$O$2:$O$33"))))))</f>
      </c>
      <c r="W562" s="8">
        <f>IF(OR($B562="",$C562="",$D562="",$E562="",$F562="",$G562="",$H562="",$I562="",$J562="",$K562="",$L562=""),"",IF($B562="Female",1/(1+EXP(-SUMPRODUCT(Engine!$C$17794:$C$17825,INDIRECT("Coefficients!$P$2:$P$33")))),1/(1+EXP(-SUMPRODUCT(Engine!$C$17794:$C$17825,INDIRECT("Coefficients!$Q$2:$Q$33"))))))</f>
      </c>
      <c r="X562" s="8">
        <f>IF(OR($B562="",$C562="",$D562="",$E562="",$F562="",$G562="",$H562="",$I562="",$J562="",$K562="",$L562=""),"",IF($B562="Female",1/(1+EXP(-SUMPRODUCT(Engine!$C$17794:$C$17825,INDIRECT("Coefficients!$R$2:$R$33")))),1/(1+EXP(-SUMPRODUCT(Engine!$C$17794:$C$17825,INDIRECT("Coefficients!$S$2:$S$33"))))))</f>
      </c>
      <c r="Y562" s="8">
        <f>IF(OR($B562="",$C562="",$D562="",$E562="",$F562="",$G562="",$H562="",$I562="",$J562="",$K562="",$L562=""),"",IF($B562="Female",1/(1+EXP(-SUMPRODUCT(Engine!$C$17794:$C$17825,INDIRECT("Coefficients!$T$2:$T$33")))),1/(1+EXP(-SUMPRODUCT(Engine!$C$17794:$C$17825,INDIRECT("Coefficients!$U$2:$U$33"))))))</f>
      </c>
      <c r="Z562" s="8">
        <f>IF(OR($B562="",$C562="",$D562="",$E562="",$F562="",$G562="",$H562="",$I562="",$J562="",$K562="",$L562=""),"",IF($B562="Female",1/(1+EXP(-SUMPRODUCT(Engine!$C$17794:$C$17825,INDIRECT("Coefficients!$V$2:$V$33")))),1/(1+EXP(-SUMPRODUCT(Engine!$C$17794:$C$17825,INDIRECT("Coefficients!$W$2:$W$33"))))))</f>
      </c>
      <c r="AA562" s="8">
        <f>IF(OR($B562="",$C562="",$D562="",$E562="",$F562="",$G562="",$H562="",$I562="",$J562="",$K562="",$L562=""),"",IF($B562="Female",1/(1+EXP(-SUMPRODUCT(Engine!$C$17794:$C$17825,INDIRECT("Coefficients!$X$2:$X$33")))),1/(1+EXP(-SUMPRODUCT(Engine!$C$17794:$C$17825,INDIRECT("Coefficients!$Y$2:$Y$33"))))))</f>
      </c>
      <c r="AB562" s="8">
        <f>IF(OR($B562="",$C562="",$D562="",$E562="",$F562="",$G562="",$H562="",$I562="",$J562="",$K562="",$L562=""),"",IF($B562="Female",1/(1+EXP(-SUMPRODUCT(Engine!$C$17794:$C$17825,INDIRECT("Coefficients!$Z$2:$Z$33")))),1/(1+EXP(-SUMPRODUCT(Engine!$C$17794:$C$17825,INDIRECT("Coefficients!$AA$2:$AA$33"))))))</f>
      </c>
      <c r="AC562" s="8">
        <f>IF(OR($B562="",$C562="",$D562="",$E562="",$F562="",$G562="",$H562="",$I562="",$J562="",$K562="",$L562=""),"",IF($B562="Female",1/(1+EXP(-SUMPRODUCT(Engine!$C$17794:$C$17825,INDIRECT("Coefficients!$AB$2:$AB$33")))),1/(1+EXP(-SUMPRODUCT(Engine!$C$17794:$C$17825,INDIRECT("Coefficients!$AC$2:$AC$33"))))))</f>
      </c>
      <c r="AD562" s="8">
        <f>IF(OR($B562="",$C562="",$D562="",$E562="",$F562="",$G562="",$H562="",$I562="",$J562="",$K562="",$L562=""),"",IF($B562="Female",1/(1+EXP(-SUMPRODUCT(Engine!$C$17794:$C$17825,INDIRECT("Coefficients!$AD$2:$AD$33")))),1/(1+EXP(-SUMPRODUCT(Engine!$C$17794:$C$17825,INDIRECT("Coefficients!$AE$2:$AE$33"))))))</f>
      </c>
      <c r="AE562" s="8">
        <f>IF(OR($B562="",$C562="",$D562="",$E562="",$F562="",$G562="",$H562="",$I562="",$J562="",$K562="",$L562=""),"",IF($B562="Female",1/(1+EXP(-SUMPRODUCT(Engine!$C$17794:$C$17825,INDIRECT("Coefficients!$AF$2:$AF$33")))),1/(1+EXP(-SUMPRODUCT(Engine!$C$17794:$C$17825,INDIRECT("Coefficients!$AG$2:$AG$33"))))))</f>
      </c>
      <c r="AF562" s="8">
        <f>IF(OR($B562="",$C562="",$D562="",$E562="",$F562="",$G562="",$H562="",$I562="",$J562="",$K562="",$L562=""),"",IF($B562="Female",1/(1+EXP(-SUMPRODUCT(Engine!$C$17794:$C$17825,INDIRECT("Coefficients!$AH$2:$AH$33")))),1/(1+EXP(-SUMPRODUCT(Engine!$C$17794:$C$17825,INDIRECT("Coefficients!$AI$2:$AI$33"))))))</f>
      </c>
      <c r="AG562" s="8">
        <f>IF(OR($B562="",$C562="",$D562="",$E562="",$F562="",$G562="",$H562="",$I562="",$J562="",$K562="",$L562=""),"",IF($B562="Female",1/(1+EXP(-SUMPRODUCT(Engine!$C$17794:$C$17825,INDIRECT("Coefficients!$AJ$2:$AJ$33")))),1/(1+EXP(-SUMPRODUCT(Engine!$C$17794:$C$17825,INDIRECT("Coefficients!$AK$2:$AK$33"))))))</f>
      </c>
      <c r="AH562" s="8">
        <f>IF(OR($B562="",$C562="",$D562="",$E562="",$F562="",$G562="",$H562="",$I562="",$J562="",$K562="",$L562=""),"",IF($B562="Female",1/(1+EXP(-SUMPRODUCT(Engine!$C$17794:$C$17825,INDIRECT("Coefficients!$AL$2:$AL$33")))),1/(1+EXP(-SUMPRODUCT(Engine!$C$17794:$C$17825,INDIRECT("Coefficients!$AM$2:$AM$33"))))))</f>
      </c>
      <c r="AI562" s="8">
        <f>IF(OR($B562="",$C562="",$D562="",$E562="",$F562="",$G562="",$H562="",$I562="",$J562="",$K562="",$L562=""),"",IF($B562="Female",1/(1+EXP(-SUMPRODUCT(Engine!$C$17794:$C$17825,INDIRECT("Coefficients!$AN$2:$AN$33")))),1/(1+EXP(-SUMPRODUCT(Engine!$C$17794:$C$17825,INDIRECT("Coefficients!$AO$2:$AO$33"))))))</f>
      </c>
      <c r="AJ562" s="8">
        <f>IF(OR($B562="",$C562="",$D562="",$E562="",$F562="",$G562="",$H562="",$I562="",$J562="",$K562="",$L562=""),"",IF($B562="Female",1/(1+EXP(-SUMPRODUCT(Engine!$C$17794:$C$17825,INDIRECT("Coefficients!$AP$2:$AP$33")))),1/(1+EXP(-SUMPRODUCT(Engine!$C$17794:$C$17825,INDIRECT("Coefficients!$AQ$2:$AQ$33"))))))</f>
      </c>
      <c r="AK562" s="8">
        <f>IF(OR($B562="",$C562="",$D562="",$E562="",$F562="",$G562="",$H562="",$I562="",$J562="",$K562="",$L562=""),"",IF($B562="Female",1/(1+EXP(-SUMPRODUCT(Engine!$C$17794:$C$17825,INDIRECT("Coefficients!$AR$2:$AR$33")))),1/(1+EXP(-SUMPRODUCT(Engine!$C$17794:$C$17825,INDIRECT("Coefficients!$AS$2:$AS$33"))))))</f>
      </c>
      <c r="AL562" s="8">
        <f>IF(OR($B562="",$C562="",$D562="",$E562="",$F562="",$G562="",$H562="",$I562="",$J562="",$K562="",$L562=""),"",IF($B562="Female",1/(1+EXP(-SUMPRODUCT(Engine!$C$17794:$C$17825,INDIRECT("Coefficients!$AT$2:$AT$33")))),1/(1+EXP(-SUMPRODUCT(Engine!$C$17794:$C$17825,INDIRECT("Coefficients!$AU$2:$AU$33"))))))</f>
      </c>
      <c r="AM562" s="8">
        <f>IF(OR($B562="",$C562="",$D562="",$E562="",$F562="",$G562="",$H562="",$I562="",$J562="",$K562="",$L562=""),"",IF($B562="Female",1/(1+EXP(-SUMPRODUCT(Engine!$C$17794:$C$17825,INDIRECT("Coefficients!$AV$2:$AV$33")))),1/(1+EXP(-SUMPRODUCT(Engine!$C$17794:$C$17825,INDIRECT("Coefficients!$AW$2:$AW$33"))))))</f>
      </c>
      <c r="AN562" s="8">
        <f>IF(OR($B562="",$C562="",$D562="",$E562="",$F562="",$G562="",$H562="",$I562="",$J562="",$K562="",$L562=""),"",IF($B562="Female",1/(1+EXP(-SUMPRODUCT(Engine!$C$17794:$C$17825,INDIRECT("Coefficients!$AX$2:$AX$33")))),1/(1+EXP(-SUMPRODUCT(Engine!$C$17794:$C$17825,INDIRECT("Coefficients!$AY$2:$AY$33"))))))</f>
      </c>
      <c r="AO562" s="8">
        <f>IF(OR($B562="",$C562="",$D562="",$E562="",$F562="",$G562="",$H562="",$I562="",$J562="",$K562="",$L562=""),"",IF($B562="Female",1/(1+EXP(-SUMPRODUCT(Engine!$C$17794:$C$17825,INDIRECT("Coefficients!$AZ$2:$AZ$33")))),1/(1+EXP(-SUMPRODUCT(Engine!$C$17794:$C$17825,INDIRECT("Coefficients!$BA$2:$BA$33"))))))</f>
      </c>
      <c r="AP562" s="8">
        <f>IF(OR($B562="",$C562="",$D562="",$E562="",$F562="",$G562="",$H562="",$I562="",$J562="",$K562="",$L562=""),"",IF($B562="Female",1/(1+EXP(-SUMPRODUCT(Engine!$C$17794:$C$17825,INDIRECT("Coefficients!$BB$2:$BB$33")))),1/(1+EXP(-SUMPRODUCT(Engine!$C$17794:$C$17825,INDIRECT("Coefficients!$BC$2:$BC$33"))))))</f>
      </c>
      <c r="AQ562" s="8">
        <f>IF(OR($B562="",$C562="",$D562="",$E562="",$F562="",$G562="",$H562="",$I562="",$J562="",$K562="",$L562=""),"",IF($B562="Female",1/(1+EXP(-SUMPRODUCT(Engine!$C$17794:$C$17825,INDIRECT("Coefficients!$BD$2:$BD$33")))),1/(1+EXP(-SUMPRODUCT(Engine!$C$17794:$C$17825,INDIRECT("Coefficients!$BE$2:$BE$33"))))))</f>
      </c>
      <c r="AR562" s="8">
        <f>IF(OR($B562="",$C562="",$D562="",$E562="",$F562="",$G562="",$H562="",$I562="",$J562="",$K562="",$L562=""),"",IF($B562="Female",1/(1+EXP(-SUMPRODUCT(Engine!$C$17794:$C$17825,INDIRECT("Coefficients!$BF$2:$BF$33")))),1/(1+EXP(-SUMPRODUCT(Engine!$C$17794:$C$17825,INDIRECT("Coefficients!$BG$2:$BG$33"))))))</f>
      </c>
      <c r="AS562" s="8">
        <f>IF(OR($B562="",$C562="",$D562="",$E562="",$F562="",$G562="",$H562="",$I562="",$J562="",$K562="",$L562=""),"",IF($B562="Female",1/(1+EXP(-SUMPRODUCT(Engine!$C$17794:$C$17825,INDIRECT("Coefficients!$BH$2:$BH$33")))),1/(1+EXP(-SUMPRODUCT(Engine!$C$17794:$C$17825,INDIRECT("Coefficients!$BI$2:$BI$33"))))))</f>
      </c>
      <c r="AT562" s="8">
        <f>IF(OR($B562="",$C562="",$D562="",$E562="",$F562="",$G562="",$H562="",$I562="",$J562="",$K562="",$L562=""),"",IF($B562="Female",1/(1+EXP(-SUMPRODUCT(Engine!$C$17794:$C$17825,INDIRECT("Coefficients!$BJ$2:$BJ$33")))),1/(1+EXP(-SUMPRODUCT(Engine!$C$17794:$C$17825,INDIRECT("Coefficients!$BK$2:$BK$33"))))))</f>
      </c>
      <c r="AU562" s="8">
        <f>IF(OR($B562="",$C562="",$D562="",$E562="",$F562="",$G562="",$H562="",$I562="",$J562="",$K562="",$L562=""),"",IF($B562="Female",1/(1+EXP(-SUMPRODUCT(Engine!$C$17794:$C$17825,INDIRECT("Coefficients!$BL$2:$BL$33")))),1/(1+EXP(-SUMPRODUCT(Engine!$C$17794:$C$17825,INDIRECT("Coefficients!$BM$2:$BM$33"))))))</f>
      </c>
      <c r="AV562" s="8">
        <f>IF(OR($B562="",$C562="",$D562="",$E562="",$F562="",$G562="",$H562="",$I562="",$J562="",$K562="",$L562=""),"",IF($B562="Female",1/(1+EXP(-SUMPRODUCT(Engine!$C$17794:$C$17825,INDIRECT("Coefficients!$BN$2:$BN$33")))),1/(1+EXP(-SUMPRODUCT(Engine!$C$17794:$C$17825,INDIRECT("Coefficients!$BO$2:$BO$33"))))))</f>
      </c>
      <c r="AW562" s="8">
        <f>IF(OR($B562="",$C562="",$D562="",$E562="",$F562="",$G562="",$H562="",$I562="",$J562="",$K562="",$L562=""),"",IF($B562="Female",1/(1+EXP(-SUMPRODUCT(Engine!$C$17794:$C$17825,INDIRECT("Coefficients!$BP$2:$BP$33")))),1/(1+EXP(-SUMPRODUCT(Engine!$C$17794:$C$17825,INDIRECT("Coefficients!$BQ$2:$BQ$33"))))))</f>
      </c>
      <c r="AX562" s="8">
        <f>IF(OR($B562="",$C562="",$D562="",$E562="",$F562="",$G562="",$H562="",$I562="",$J562="",$K562="",$L562=""),"",IF($B562="Female",1/(1+EXP(-SUMPRODUCT(Engine!$C$17794:$C$17825,INDIRECT("Coefficients!$BR$2:$BR$33")))),1/(1+EXP(-SUMPRODUCT(Engine!$C$17794:$C$17825,INDIRECT("Coefficients!$BS$2:$BS$33"))))))</f>
      </c>
      <c r="AY562" s="8">
        <f>IF(OR($B562="",$C562="",$D562="",$E562="",$F562="",$G562="",$H562="",$I562="",$J562="",$K562="",$L562=""),"",IF($B562="Female",1/(1+EXP(-SUMPRODUCT(Engine!$C$17794:$C$17825,INDIRECT("Coefficients!$BT$2:$BT$33")))),1/(1+EXP(-SUMPRODUCT(Engine!$C$17794:$C$17825,INDIRECT("Coefficients!$BU$2:$BU$33"))))))</f>
      </c>
      <c r="AZ562" s="8">
        <f>IF(OR($B562="",$C562="",$D562="",$E562="",$F562="",$G562="",$H562="",$I562="",$J562="",$K562="",$L562=""),"",IF($B562="Female",1/(1+EXP(-SUMPRODUCT(Engine!$C$17794:$C$17825,INDIRECT("Coefficients!$BV$2:$BV$33")))),1/(1+EXP(-SUMPRODUCT(Engine!$C$17794:$C$17825,INDIRECT("Coefficients!$BW$2:$BW$33"))))))</f>
      </c>
      <c r="BA562" s="8">
        <f>IF(OR($B562="",$C562="",$D562="",$E562="",$F562="",$G562="",$H562="",$I562="",$J562="",$K562="",$L562=""),"",IF($B562="Female",1/(1+EXP(-SUMPRODUCT(Engine!$C$17794:$C$17825,INDIRECT("Coefficients!$BX$2:$BX$33")))),1/(1+EXP(-SUMPRODUCT(Engine!$C$17794:$C$17825,INDIRECT("Coefficients!$BY$2:$BY$33"))))))</f>
      </c>
      <c r="BB562" s="8">
        <f>IF(OR($B562="",$C562="",$D562="",$E562="",$F562="",$G562="",$H562="",$I562="",$J562="",$K562="",$L562=""),"",IF($B562="Female",1/(1+EXP(-SUMPRODUCT(Engine!$C$17794:$C$17825,INDIRECT("Coefficients!$BZ$2:$BZ$33")))),1/(1+EXP(-SUMPRODUCT(Engine!$C$17794:$C$17825,INDIRECT("Coefficients!$CA$2:$CA$33"))))))</f>
      </c>
      <c r="BC562" s="8">
        <f>IF(OR($B562="",$C562="",$D562="",$E562="",$F562="",$G562="",$H562="",$I562="",$J562="",$K562="",$L562=""),"",IF($B562="Female",1/(1+EXP(-SUMPRODUCT(Engine!$C$17794:$C$17825,INDIRECT("Coefficients!$CB$2:$CB$33")))),1/(1+EXP(-SUMPRODUCT(Engine!$C$17794:$C$17825,INDIRECT("Coefficients!$CC$2:$CC$33"))))))</f>
      </c>
      <c r="BD562" s="8">
        <f>IF(OR($B562="",$C562="",$D562="",$E562="",$F562="",$G562="",$H562="",$I562="",$J562="",$K562="",$L562=""),"",IF($B562="Female",1/(1+EXP(-SUMPRODUCT(Engine!$C$17794:$C$17825,INDIRECT("Coefficients!$CD$2:$CD$33")))),1/(1+EXP(-SUMPRODUCT(Engine!$C$17794:$C$17825,INDIRECT("Coefficients!$CE$2:$CE$33"))))))</f>
      </c>
      <c r="BE562" s="8">
        <f>IF(OR($B562="",$C562="",$D562="",$E562="",$F562="",$G562="",$H562="",$I562="",$J562="",$K562="",$L562=""),"",IF($B562="Female",1/(1+EXP(-SUMPRODUCT(Engine!$C$17794:$C$17825,INDIRECT("Coefficients!$CF$2:$CF$33")))),1/(1+EXP(-SUMPRODUCT(Engine!$C$17794:$C$17825,INDIRECT("Coefficients!$CG$2:$CG$33"))))))</f>
      </c>
      <c r="BF562" s="8">
        <f>IF(OR($B562="",$C562="",$D562="",$E562="",$F562="",$G562="",$H562="",$I562="",$J562="",$K562="",$L562=""),"",IF($B562="Female",1/(1+EXP(-SUMPRODUCT(Engine!$C$17794:$C$17825,INDIRECT("Coefficients!$CH$2:$CH$33")))),1/(1+EXP(-SUMPRODUCT(Engine!$C$17794:$C$17825,INDIRECT("Coefficients!$CI$2:$CI$33"))))))</f>
      </c>
      <c r="BG562" s="8">
        <f>IF(OR($B562="",$C562="",$D562="",$E562="",$F562="",$G562="",$H562="",$I562="",$J562="",$K562="",$L562=""),"",IF($B562="Female",1/(1+EXP(-SUMPRODUCT(Engine!$C$17794:$C$17825,INDIRECT("Coefficients!$CJ$2:$CJ$33")))),1/(1+EXP(-SUMPRODUCT(Engine!$C$17794:$C$17825,INDIRECT("Coefficients!$CK$2:$CK$33"))))))</f>
      </c>
      <c r="BH562" s="8">
        <f>IF(OR($B562="",$C562="",$D562="",$E562="",$F562="",$G562="",$H562="",$I562="",$J562="",$K562="",$L562=""),"",IF($B562="Female",1/(1+EXP(-SUMPRODUCT(Engine!$C$17794:$C$17825,INDIRECT("Coefficients!$CL$2:$CL$33")))),1/(1+EXP(-SUMPRODUCT(Engine!$C$17794:$C$17825,INDIRECT("Coefficients!$CM$2:$CM$33"))))))</f>
      </c>
      <c r="BI562" s="8">
        <f>IF(OR($B562="",$C562="",$D562="",$E562="",$F562="",$G562="",$H562="",$I562="",$J562="",$K562="",$L562=""),"",IF($B562="Female",1/(1+EXP(-SUMPRODUCT(Engine!$C$17794:$C$17825,INDIRECT("Coefficients!$CN$2:$CN$33")))),1/(1+EXP(-SUMPRODUCT(Engine!$C$17794:$C$17825,INDIRECT("Coefficients!$CO$2:$CO$33"))))))</f>
      </c>
      <c r="BJ562" s="8">
        <f>IF(OR($B562="",$C562="",$D562="",$E562="",$F562="",$G562="",$H562="",$I562="",$J562="",$K562="",$L562=""),"",IF($B562="Female",1/(1+EXP(-SUMPRODUCT(Engine!$C$17794:$C$17825,INDIRECT("Coefficients!$CP$2:$CP$33")))),1/(1+EXP(-SUMPRODUCT(Engine!$C$17794:$C$17825,INDIRECT("Coefficients!$CQ$2:$CQ$33"))))))</f>
      </c>
      <c r="BK562" s="8">
        <f>IF(OR($B562="",$C562="",$D562="",$E562="",$F562="",$G562="",$H562="",$I562="",$J562="",$K562="",$L562=""),"",IF($B562="Female",1/(1+EXP(-SUMPRODUCT(Engine!$C$17794:$C$17825,INDIRECT("Coefficients!$CR$2:$CR$33")))),1/(1+EXP(-SUMPRODUCT(Engine!$C$17794:$C$17825,INDIRECT("Coefficients!$CS$2:$CS$33"))))))</f>
      </c>
      <c r="BL562" s="8">
        <f>IF(OR($B562="",$C562="",$D562="",$E562="",$F562="",$G562="",$H562="",$I562="",$J562="",$K562="",$L562=""),"",IF($B562="Female",1/(1+EXP(-SUMPRODUCT(Engine!$C$17794:$C$17825,INDIRECT("Coefficients!$CT$2:$CT$33")))),1/(1+EXP(-SUMPRODUCT(Engine!$C$17794:$C$17825,INDIRECT("Coefficients!$CU$2:$CU$33"))))))</f>
      </c>
      <c r="BM562" s="8">
        <f>IF(OR($B562="",$C562="",$D562="",$E562="",$F562="",$G562="",$H562="",$I562="",$J562="",$K562="",$L562=""),"",IF($B562="Female",1/(1+EXP(-SUMPRODUCT(Engine!$C$17794:$C$17825,INDIRECT("Coefficients!$CV$2:$CV$33")))),1/(1+EXP(-SUMPRODUCT(Engine!$C$17794:$C$17825,INDIRECT("Coefficients!$CW$2:$CW$33"))))))</f>
      </c>
    </row>
    <row r="563" spans="1:65" x14ac:dyDescent="0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8">
        <f>IF(OR($B563="",$C563="",$D563="",$E563="",$F563="",$G563="",$H563="",$I563="",$J563="",$K563="",$L563=""),"",IF($B563="Female",1/(1+EXP(-SUMPRODUCT(Engine!$C$17826:$C$17857,INDIRECT("Coefficients!$B$2:$B$33")))),1/(1+EXP(-SUMPRODUCT(Engine!$C$17826:$C$17857,INDIRECT("Coefficients!$C$2:$C$33"))))))</f>
      </c>
      <c r="Q563" s="8">
        <f>IF(OR($B563="",$C563="",$D563="",$E563="",$F563="",$G563="",$H563="",$I563="",$J563="",$K563="",$L563=""),"",IF($B563="Female",1/(1+EXP(-SUMPRODUCT(Engine!$C$17826:$C$17857,INDIRECT("Coefficients!$D$2:$D$33")))),1/(1+EXP(-SUMPRODUCT(Engine!$C$17826:$C$17857,INDIRECT("Coefficients!$E$2:$E$33"))))))</f>
      </c>
      <c r="R563" s="8">
        <f>IF(OR($B563="",$C563="",$D563="",$E563="",$F563="",$G563="",$H563="",$I563="",$J563="",$K563="",$L563=""),"",IF($B563="Female",1/(1+EXP(-SUMPRODUCT(Engine!$C$17826:$C$17857,INDIRECT("Coefficients!$F$2:$F$33")))),1/(1+EXP(-SUMPRODUCT(Engine!$C$17826:$C$17857,INDIRECT("Coefficients!$G$2:$G$33"))))))</f>
      </c>
      <c r="S563" s="8">
        <f>IF(OR($B563="",$C563="",$D563="",$E563="",$F563="",$G563="",$H563="",$I563="",$J563="",$K563="",$L563=""),"",IF($B563="Female",1/(1+EXP(-SUMPRODUCT(Engine!$C$17826:$C$17857,INDIRECT("Coefficients!$H$2:$H$33")))),1/(1+EXP(-SUMPRODUCT(Engine!$C$17826:$C$17857,INDIRECT("Coefficients!$I$2:$I$33"))))))</f>
      </c>
      <c r="T563" s="8">
        <f>IF(OR($B563="",$C563="",$D563="",$E563="",$F563="",$G563="",$H563="",$I563="",$J563="",$K563="",$L563=""),"",IF($B563="Female",1/(1+EXP(-SUMPRODUCT(Engine!$C$17826:$C$17857,INDIRECT("Coefficients!$J$2:$J$33")))),1/(1+EXP(-SUMPRODUCT(Engine!$C$17826:$C$17857,INDIRECT("Coefficients!$K$2:$K$33"))))))</f>
      </c>
      <c r="U563" s="8">
        <f>IF(OR($B563="",$C563="",$D563="",$E563="",$F563="",$G563="",$H563="",$I563="",$J563="",$K563="",$L563=""),"",IF($B563="Female",1/(1+EXP(-SUMPRODUCT(Engine!$C$17826:$C$17857,INDIRECT("Coefficients!$L$2:$L$33")))),1/(1+EXP(-SUMPRODUCT(Engine!$C$17826:$C$17857,INDIRECT("Coefficients!$M$2:$M$33"))))))</f>
      </c>
      <c r="V563" s="8">
        <f>IF(OR($B563="",$C563="",$D563="",$E563="",$F563="",$G563="",$H563="",$I563="",$J563="",$K563="",$L563=""),"",IF($B563="Female",1/(1+EXP(-SUMPRODUCT(Engine!$C$17826:$C$17857,INDIRECT("Coefficients!$N$2:$N$33")))),1/(1+EXP(-SUMPRODUCT(Engine!$C$17826:$C$17857,INDIRECT("Coefficients!$O$2:$O$33"))))))</f>
      </c>
      <c r="W563" s="8">
        <f>IF(OR($B563="",$C563="",$D563="",$E563="",$F563="",$G563="",$H563="",$I563="",$J563="",$K563="",$L563=""),"",IF($B563="Female",1/(1+EXP(-SUMPRODUCT(Engine!$C$17826:$C$17857,INDIRECT("Coefficients!$P$2:$P$33")))),1/(1+EXP(-SUMPRODUCT(Engine!$C$17826:$C$17857,INDIRECT("Coefficients!$Q$2:$Q$33"))))))</f>
      </c>
      <c r="X563" s="8">
        <f>IF(OR($B563="",$C563="",$D563="",$E563="",$F563="",$G563="",$H563="",$I563="",$J563="",$K563="",$L563=""),"",IF($B563="Female",1/(1+EXP(-SUMPRODUCT(Engine!$C$17826:$C$17857,INDIRECT("Coefficients!$R$2:$R$33")))),1/(1+EXP(-SUMPRODUCT(Engine!$C$17826:$C$17857,INDIRECT("Coefficients!$S$2:$S$33"))))))</f>
      </c>
      <c r="Y563" s="8">
        <f>IF(OR($B563="",$C563="",$D563="",$E563="",$F563="",$G563="",$H563="",$I563="",$J563="",$K563="",$L563=""),"",IF($B563="Female",1/(1+EXP(-SUMPRODUCT(Engine!$C$17826:$C$17857,INDIRECT("Coefficients!$T$2:$T$33")))),1/(1+EXP(-SUMPRODUCT(Engine!$C$17826:$C$17857,INDIRECT("Coefficients!$U$2:$U$33"))))))</f>
      </c>
      <c r="Z563" s="8">
        <f>IF(OR($B563="",$C563="",$D563="",$E563="",$F563="",$G563="",$H563="",$I563="",$J563="",$K563="",$L563=""),"",IF($B563="Female",1/(1+EXP(-SUMPRODUCT(Engine!$C$17826:$C$17857,INDIRECT("Coefficients!$V$2:$V$33")))),1/(1+EXP(-SUMPRODUCT(Engine!$C$17826:$C$17857,INDIRECT("Coefficients!$W$2:$W$33"))))))</f>
      </c>
      <c r="AA563" s="8">
        <f>IF(OR($B563="",$C563="",$D563="",$E563="",$F563="",$G563="",$H563="",$I563="",$J563="",$K563="",$L563=""),"",IF($B563="Female",1/(1+EXP(-SUMPRODUCT(Engine!$C$17826:$C$17857,INDIRECT("Coefficients!$X$2:$X$33")))),1/(1+EXP(-SUMPRODUCT(Engine!$C$17826:$C$17857,INDIRECT("Coefficients!$Y$2:$Y$33"))))))</f>
      </c>
      <c r="AB563" s="8">
        <f>IF(OR($B563="",$C563="",$D563="",$E563="",$F563="",$G563="",$H563="",$I563="",$J563="",$K563="",$L563=""),"",IF($B563="Female",1/(1+EXP(-SUMPRODUCT(Engine!$C$17826:$C$17857,INDIRECT("Coefficients!$Z$2:$Z$33")))),1/(1+EXP(-SUMPRODUCT(Engine!$C$17826:$C$17857,INDIRECT("Coefficients!$AA$2:$AA$33"))))))</f>
      </c>
      <c r="AC563" s="8">
        <f>IF(OR($B563="",$C563="",$D563="",$E563="",$F563="",$G563="",$H563="",$I563="",$J563="",$K563="",$L563=""),"",IF($B563="Female",1/(1+EXP(-SUMPRODUCT(Engine!$C$17826:$C$17857,INDIRECT("Coefficients!$AB$2:$AB$33")))),1/(1+EXP(-SUMPRODUCT(Engine!$C$17826:$C$17857,INDIRECT("Coefficients!$AC$2:$AC$33"))))))</f>
      </c>
      <c r="AD563" s="8">
        <f>IF(OR($B563="",$C563="",$D563="",$E563="",$F563="",$G563="",$H563="",$I563="",$J563="",$K563="",$L563=""),"",IF($B563="Female",1/(1+EXP(-SUMPRODUCT(Engine!$C$17826:$C$17857,INDIRECT("Coefficients!$AD$2:$AD$33")))),1/(1+EXP(-SUMPRODUCT(Engine!$C$17826:$C$17857,INDIRECT("Coefficients!$AE$2:$AE$33"))))))</f>
      </c>
      <c r="AE563" s="8">
        <f>IF(OR($B563="",$C563="",$D563="",$E563="",$F563="",$G563="",$H563="",$I563="",$J563="",$K563="",$L563=""),"",IF($B563="Female",1/(1+EXP(-SUMPRODUCT(Engine!$C$17826:$C$17857,INDIRECT("Coefficients!$AF$2:$AF$33")))),1/(1+EXP(-SUMPRODUCT(Engine!$C$17826:$C$17857,INDIRECT("Coefficients!$AG$2:$AG$33"))))))</f>
      </c>
      <c r="AF563" s="8">
        <f>IF(OR($B563="",$C563="",$D563="",$E563="",$F563="",$G563="",$H563="",$I563="",$J563="",$K563="",$L563=""),"",IF($B563="Female",1/(1+EXP(-SUMPRODUCT(Engine!$C$17826:$C$17857,INDIRECT("Coefficients!$AH$2:$AH$33")))),1/(1+EXP(-SUMPRODUCT(Engine!$C$17826:$C$17857,INDIRECT("Coefficients!$AI$2:$AI$33"))))))</f>
      </c>
      <c r="AG563" s="8">
        <f>IF(OR($B563="",$C563="",$D563="",$E563="",$F563="",$G563="",$H563="",$I563="",$J563="",$K563="",$L563=""),"",IF($B563="Female",1/(1+EXP(-SUMPRODUCT(Engine!$C$17826:$C$17857,INDIRECT("Coefficients!$AJ$2:$AJ$33")))),1/(1+EXP(-SUMPRODUCT(Engine!$C$17826:$C$17857,INDIRECT("Coefficients!$AK$2:$AK$33"))))))</f>
      </c>
      <c r="AH563" s="8">
        <f>IF(OR($B563="",$C563="",$D563="",$E563="",$F563="",$G563="",$H563="",$I563="",$J563="",$K563="",$L563=""),"",IF($B563="Female",1/(1+EXP(-SUMPRODUCT(Engine!$C$17826:$C$17857,INDIRECT("Coefficients!$AL$2:$AL$33")))),1/(1+EXP(-SUMPRODUCT(Engine!$C$17826:$C$17857,INDIRECT("Coefficients!$AM$2:$AM$33"))))))</f>
      </c>
      <c r="AI563" s="8">
        <f>IF(OR($B563="",$C563="",$D563="",$E563="",$F563="",$G563="",$H563="",$I563="",$J563="",$K563="",$L563=""),"",IF($B563="Female",1/(1+EXP(-SUMPRODUCT(Engine!$C$17826:$C$17857,INDIRECT("Coefficients!$AN$2:$AN$33")))),1/(1+EXP(-SUMPRODUCT(Engine!$C$17826:$C$17857,INDIRECT("Coefficients!$AO$2:$AO$33"))))))</f>
      </c>
      <c r="AJ563" s="8">
        <f>IF(OR($B563="",$C563="",$D563="",$E563="",$F563="",$G563="",$H563="",$I563="",$J563="",$K563="",$L563=""),"",IF($B563="Female",1/(1+EXP(-SUMPRODUCT(Engine!$C$17826:$C$17857,INDIRECT("Coefficients!$AP$2:$AP$33")))),1/(1+EXP(-SUMPRODUCT(Engine!$C$17826:$C$17857,INDIRECT("Coefficients!$AQ$2:$AQ$33"))))))</f>
      </c>
      <c r="AK563" s="8">
        <f>IF(OR($B563="",$C563="",$D563="",$E563="",$F563="",$G563="",$H563="",$I563="",$J563="",$K563="",$L563=""),"",IF($B563="Female",1/(1+EXP(-SUMPRODUCT(Engine!$C$17826:$C$17857,INDIRECT("Coefficients!$AR$2:$AR$33")))),1/(1+EXP(-SUMPRODUCT(Engine!$C$17826:$C$17857,INDIRECT("Coefficients!$AS$2:$AS$33"))))))</f>
      </c>
      <c r="AL563" s="8">
        <f>IF(OR($B563="",$C563="",$D563="",$E563="",$F563="",$G563="",$H563="",$I563="",$J563="",$K563="",$L563=""),"",IF($B563="Female",1/(1+EXP(-SUMPRODUCT(Engine!$C$17826:$C$17857,INDIRECT("Coefficients!$AT$2:$AT$33")))),1/(1+EXP(-SUMPRODUCT(Engine!$C$17826:$C$17857,INDIRECT("Coefficients!$AU$2:$AU$33"))))))</f>
      </c>
      <c r="AM563" s="8">
        <f>IF(OR($B563="",$C563="",$D563="",$E563="",$F563="",$G563="",$H563="",$I563="",$J563="",$K563="",$L563=""),"",IF($B563="Female",1/(1+EXP(-SUMPRODUCT(Engine!$C$17826:$C$17857,INDIRECT("Coefficients!$AV$2:$AV$33")))),1/(1+EXP(-SUMPRODUCT(Engine!$C$17826:$C$17857,INDIRECT("Coefficients!$AW$2:$AW$33"))))))</f>
      </c>
      <c r="AN563" s="8">
        <f>IF(OR($B563="",$C563="",$D563="",$E563="",$F563="",$G563="",$H563="",$I563="",$J563="",$K563="",$L563=""),"",IF($B563="Female",1/(1+EXP(-SUMPRODUCT(Engine!$C$17826:$C$17857,INDIRECT("Coefficients!$AX$2:$AX$33")))),1/(1+EXP(-SUMPRODUCT(Engine!$C$17826:$C$17857,INDIRECT("Coefficients!$AY$2:$AY$33"))))))</f>
      </c>
      <c r="AO563" s="8">
        <f>IF(OR($B563="",$C563="",$D563="",$E563="",$F563="",$G563="",$H563="",$I563="",$J563="",$K563="",$L563=""),"",IF($B563="Female",1/(1+EXP(-SUMPRODUCT(Engine!$C$17826:$C$17857,INDIRECT("Coefficients!$AZ$2:$AZ$33")))),1/(1+EXP(-SUMPRODUCT(Engine!$C$17826:$C$17857,INDIRECT("Coefficients!$BA$2:$BA$33"))))))</f>
      </c>
      <c r="AP563" s="8">
        <f>IF(OR($B563="",$C563="",$D563="",$E563="",$F563="",$G563="",$H563="",$I563="",$J563="",$K563="",$L563=""),"",IF($B563="Female",1/(1+EXP(-SUMPRODUCT(Engine!$C$17826:$C$17857,INDIRECT("Coefficients!$BB$2:$BB$33")))),1/(1+EXP(-SUMPRODUCT(Engine!$C$17826:$C$17857,INDIRECT("Coefficients!$BC$2:$BC$33"))))))</f>
      </c>
      <c r="AQ563" s="8">
        <f>IF(OR($B563="",$C563="",$D563="",$E563="",$F563="",$G563="",$H563="",$I563="",$J563="",$K563="",$L563=""),"",IF($B563="Female",1/(1+EXP(-SUMPRODUCT(Engine!$C$17826:$C$17857,INDIRECT("Coefficients!$BD$2:$BD$33")))),1/(1+EXP(-SUMPRODUCT(Engine!$C$17826:$C$17857,INDIRECT("Coefficients!$BE$2:$BE$33"))))))</f>
      </c>
      <c r="AR563" s="8">
        <f>IF(OR($B563="",$C563="",$D563="",$E563="",$F563="",$G563="",$H563="",$I563="",$J563="",$K563="",$L563=""),"",IF($B563="Female",1/(1+EXP(-SUMPRODUCT(Engine!$C$17826:$C$17857,INDIRECT("Coefficients!$BF$2:$BF$33")))),1/(1+EXP(-SUMPRODUCT(Engine!$C$17826:$C$17857,INDIRECT("Coefficients!$BG$2:$BG$33"))))))</f>
      </c>
      <c r="AS563" s="8">
        <f>IF(OR($B563="",$C563="",$D563="",$E563="",$F563="",$G563="",$H563="",$I563="",$J563="",$K563="",$L563=""),"",IF($B563="Female",1/(1+EXP(-SUMPRODUCT(Engine!$C$17826:$C$17857,INDIRECT("Coefficients!$BH$2:$BH$33")))),1/(1+EXP(-SUMPRODUCT(Engine!$C$17826:$C$17857,INDIRECT("Coefficients!$BI$2:$BI$33"))))))</f>
      </c>
      <c r="AT563" s="8">
        <f>IF(OR($B563="",$C563="",$D563="",$E563="",$F563="",$G563="",$H563="",$I563="",$J563="",$K563="",$L563=""),"",IF($B563="Female",1/(1+EXP(-SUMPRODUCT(Engine!$C$17826:$C$17857,INDIRECT("Coefficients!$BJ$2:$BJ$33")))),1/(1+EXP(-SUMPRODUCT(Engine!$C$17826:$C$17857,INDIRECT("Coefficients!$BK$2:$BK$33"))))))</f>
      </c>
      <c r="AU563" s="8">
        <f>IF(OR($B563="",$C563="",$D563="",$E563="",$F563="",$G563="",$H563="",$I563="",$J563="",$K563="",$L563=""),"",IF($B563="Female",1/(1+EXP(-SUMPRODUCT(Engine!$C$17826:$C$17857,INDIRECT("Coefficients!$BL$2:$BL$33")))),1/(1+EXP(-SUMPRODUCT(Engine!$C$17826:$C$17857,INDIRECT("Coefficients!$BM$2:$BM$33"))))))</f>
      </c>
      <c r="AV563" s="8">
        <f>IF(OR($B563="",$C563="",$D563="",$E563="",$F563="",$G563="",$H563="",$I563="",$J563="",$K563="",$L563=""),"",IF($B563="Female",1/(1+EXP(-SUMPRODUCT(Engine!$C$17826:$C$17857,INDIRECT("Coefficients!$BN$2:$BN$33")))),1/(1+EXP(-SUMPRODUCT(Engine!$C$17826:$C$17857,INDIRECT("Coefficients!$BO$2:$BO$33"))))))</f>
      </c>
      <c r="AW563" s="8">
        <f>IF(OR($B563="",$C563="",$D563="",$E563="",$F563="",$G563="",$H563="",$I563="",$J563="",$K563="",$L563=""),"",IF($B563="Female",1/(1+EXP(-SUMPRODUCT(Engine!$C$17826:$C$17857,INDIRECT("Coefficients!$BP$2:$BP$33")))),1/(1+EXP(-SUMPRODUCT(Engine!$C$17826:$C$17857,INDIRECT("Coefficients!$BQ$2:$BQ$33"))))))</f>
      </c>
      <c r="AX563" s="8">
        <f>IF(OR($B563="",$C563="",$D563="",$E563="",$F563="",$G563="",$H563="",$I563="",$J563="",$K563="",$L563=""),"",IF($B563="Female",1/(1+EXP(-SUMPRODUCT(Engine!$C$17826:$C$17857,INDIRECT("Coefficients!$BR$2:$BR$33")))),1/(1+EXP(-SUMPRODUCT(Engine!$C$17826:$C$17857,INDIRECT("Coefficients!$BS$2:$BS$33"))))))</f>
      </c>
      <c r="AY563" s="8">
        <f>IF(OR($B563="",$C563="",$D563="",$E563="",$F563="",$G563="",$H563="",$I563="",$J563="",$K563="",$L563=""),"",IF($B563="Female",1/(1+EXP(-SUMPRODUCT(Engine!$C$17826:$C$17857,INDIRECT("Coefficients!$BT$2:$BT$33")))),1/(1+EXP(-SUMPRODUCT(Engine!$C$17826:$C$17857,INDIRECT("Coefficients!$BU$2:$BU$33"))))))</f>
      </c>
      <c r="AZ563" s="8">
        <f>IF(OR($B563="",$C563="",$D563="",$E563="",$F563="",$G563="",$H563="",$I563="",$J563="",$K563="",$L563=""),"",IF($B563="Female",1/(1+EXP(-SUMPRODUCT(Engine!$C$17826:$C$17857,INDIRECT("Coefficients!$BV$2:$BV$33")))),1/(1+EXP(-SUMPRODUCT(Engine!$C$17826:$C$17857,INDIRECT("Coefficients!$BW$2:$BW$33"))))))</f>
      </c>
      <c r="BA563" s="8">
        <f>IF(OR($B563="",$C563="",$D563="",$E563="",$F563="",$G563="",$H563="",$I563="",$J563="",$K563="",$L563=""),"",IF($B563="Female",1/(1+EXP(-SUMPRODUCT(Engine!$C$17826:$C$17857,INDIRECT("Coefficients!$BX$2:$BX$33")))),1/(1+EXP(-SUMPRODUCT(Engine!$C$17826:$C$17857,INDIRECT("Coefficients!$BY$2:$BY$33"))))))</f>
      </c>
      <c r="BB563" s="8">
        <f>IF(OR($B563="",$C563="",$D563="",$E563="",$F563="",$G563="",$H563="",$I563="",$J563="",$K563="",$L563=""),"",IF($B563="Female",1/(1+EXP(-SUMPRODUCT(Engine!$C$17826:$C$17857,INDIRECT("Coefficients!$BZ$2:$BZ$33")))),1/(1+EXP(-SUMPRODUCT(Engine!$C$17826:$C$17857,INDIRECT("Coefficients!$CA$2:$CA$33"))))))</f>
      </c>
      <c r="BC563" s="8">
        <f>IF(OR($B563="",$C563="",$D563="",$E563="",$F563="",$G563="",$H563="",$I563="",$J563="",$K563="",$L563=""),"",IF($B563="Female",1/(1+EXP(-SUMPRODUCT(Engine!$C$17826:$C$17857,INDIRECT("Coefficients!$CB$2:$CB$33")))),1/(1+EXP(-SUMPRODUCT(Engine!$C$17826:$C$17857,INDIRECT("Coefficients!$CC$2:$CC$33"))))))</f>
      </c>
      <c r="BD563" s="8">
        <f>IF(OR($B563="",$C563="",$D563="",$E563="",$F563="",$G563="",$H563="",$I563="",$J563="",$K563="",$L563=""),"",IF($B563="Female",1/(1+EXP(-SUMPRODUCT(Engine!$C$17826:$C$17857,INDIRECT("Coefficients!$CD$2:$CD$33")))),1/(1+EXP(-SUMPRODUCT(Engine!$C$17826:$C$17857,INDIRECT("Coefficients!$CE$2:$CE$33"))))))</f>
      </c>
      <c r="BE563" s="8">
        <f>IF(OR($B563="",$C563="",$D563="",$E563="",$F563="",$G563="",$H563="",$I563="",$J563="",$K563="",$L563=""),"",IF($B563="Female",1/(1+EXP(-SUMPRODUCT(Engine!$C$17826:$C$17857,INDIRECT("Coefficients!$CF$2:$CF$33")))),1/(1+EXP(-SUMPRODUCT(Engine!$C$17826:$C$17857,INDIRECT("Coefficients!$CG$2:$CG$33"))))))</f>
      </c>
      <c r="BF563" s="8">
        <f>IF(OR($B563="",$C563="",$D563="",$E563="",$F563="",$G563="",$H563="",$I563="",$J563="",$K563="",$L563=""),"",IF($B563="Female",1/(1+EXP(-SUMPRODUCT(Engine!$C$17826:$C$17857,INDIRECT("Coefficients!$CH$2:$CH$33")))),1/(1+EXP(-SUMPRODUCT(Engine!$C$17826:$C$17857,INDIRECT("Coefficients!$CI$2:$CI$33"))))))</f>
      </c>
      <c r="BG563" s="8">
        <f>IF(OR($B563="",$C563="",$D563="",$E563="",$F563="",$G563="",$H563="",$I563="",$J563="",$K563="",$L563=""),"",IF($B563="Female",1/(1+EXP(-SUMPRODUCT(Engine!$C$17826:$C$17857,INDIRECT("Coefficients!$CJ$2:$CJ$33")))),1/(1+EXP(-SUMPRODUCT(Engine!$C$17826:$C$17857,INDIRECT("Coefficients!$CK$2:$CK$33"))))))</f>
      </c>
      <c r="BH563" s="8">
        <f>IF(OR($B563="",$C563="",$D563="",$E563="",$F563="",$G563="",$H563="",$I563="",$J563="",$K563="",$L563=""),"",IF($B563="Female",1/(1+EXP(-SUMPRODUCT(Engine!$C$17826:$C$17857,INDIRECT("Coefficients!$CL$2:$CL$33")))),1/(1+EXP(-SUMPRODUCT(Engine!$C$17826:$C$17857,INDIRECT("Coefficients!$CM$2:$CM$33"))))))</f>
      </c>
      <c r="BI563" s="8">
        <f>IF(OR($B563="",$C563="",$D563="",$E563="",$F563="",$G563="",$H563="",$I563="",$J563="",$K563="",$L563=""),"",IF($B563="Female",1/(1+EXP(-SUMPRODUCT(Engine!$C$17826:$C$17857,INDIRECT("Coefficients!$CN$2:$CN$33")))),1/(1+EXP(-SUMPRODUCT(Engine!$C$17826:$C$17857,INDIRECT("Coefficients!$CO$2:$CO$33"))))))</f>
      </c>
      <c r="BJ563" s="8">
        <f>IF(OR($B563="",$C563="",$D563="",$E563="",$F563="",$G563="",$H563="",$I563="",$J563="",$K563="",$L563=""),"",IF($B563="Female",1/(1+EXP(-SUMPRODUCT(Engine!$C$17826:$C$17857,INDIRECT("Coefficients!$CP$2:$CP$33")))),1/(1+EXP(-SUMPRODUCT(Engine!$C$17826:$C$17857,INDIRECT("Coefficients!$CQ$2:$CQ$33"))))))</f>
      </c>
      <c r="BK563" s="8">
        <f>IF(OR($B563="",$C563="",$D563="",$E563="",$F563="",$G563="",$H563="",$I563="",$J563="",$K563="",$L563=""),"",IF($B563="Female",1/(1+EXP(-SUMPRODUCT(Engine!$C$17826:$C$17857,INDIRECT("Coefficients!$CR$2:$CR$33")))),1/(1+EXP(-SUMPRODUCT(Engine!$C$17826:$C$17857,INDIRECT("Coefficients!$CS$2:$CS$33"))))))</f>
      </c>
      <c r="BL563" s="8">
        <f>IF(OR($B563="",$C563="",$D563="",$E563="",$F563="",$G563="",$H563="",$I563="",$J563="",$K563="",$L563=""),"",IF($B563="Female",1/(1+EXP(-SUMPRODUCT(Engine!$C$17826:$C$17857,INDIRECT("Coefficients!$CT$2:$CT$33")))),1/(1+EXP(-SUMPRODUCT(Engine!$C$17826:$C$17857,INDIRECT("Coefficients!$CU$2:$CU$33"))))))</f>
      </c>
      <c r="BM563" s="8">
        <f>IF(OR($B563="",$C563="",$D563="",$E563="",$F563="",$G563="",$H563="",$I563="",$J563="",$K563="",$L563=""),"",IF($B563="Female",1/(1+EXP(-SUMPRODUCT(Engine!$C$17826:$C$17857,INDIRECT("Coefficients!$CV$2:$CV$33")))),1/(1+EXP(-SUMPRODUCT(Engine!$C$17826:$C$17857,INDIRECT("Coefficients!$CW$2:$CW$33"))))))</f>
      </c>
    </row>
    <row r="564" spans="1:65" x14ac:dyDescent="0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8">
        <f>IF(OR($B564="",$C564="",$D564="",$E564="",$F564="",$G564="",$H564="",$I564="",$J564="",$K564="",$L564=""),"",IF($B564="Female",1/(1+EXP(-SUMPRODUCT(Engine!$C$17858:$C$17889,INDIRECT("Coefficients!$B$2:$B$33")))),1/(1+EXP(-SUMPRODUCT(Engine!$C$17858:$C$17889,INDIRECT("Coefficients!$C$2:$C$33"))))))</f>
      </c>
      <c r="Q564" s="8">
        <f>IF(OR($B564="",$C564="",$D564="",$E564="",$F564="",$G564="",$H564="",$I564="",$J564="",$K564="",$L564=""),"",IF($B564="Female",1/(1+EXP(-SUMPRODUCT(Engine!$C$17858:$C$17889,INDIRECT("Coefficients!$D$2:$D$33")))),1/(1+EXP(-SUMPRODUCT(Engine!$C$17858:$C$17889,INDIRECT("Coefficients!$E$2:$E$33"))))))</f>
      </c>
      <c r="R564" s="8">
        <f>IF(OR($B564="",$C564="",$D564="",$E564="",$F564="",$G564="",$H564="",$I564="",$J564="",$K564="",$L564=""),"",IF($B564="Female",1/(1+EXP(-SUMPRODUCT(Engine!$C$17858:$C$17889,INDIRECT("Coefficients!$F$2:$F$33")))),1/(1+EXP(-SUMPRODUCT(Engine!$C$17858:$C$17889,INDIRECT("Coefficients!$G$2:$G$33"))))))</f>
      </c>
      <c r="S564" s="8">
        <f>IF(OR($B564="",$C564="",$D564="",$E564="",$F564="",$G564="",$H564="",$I564="",$J564="",$K564="",$L564=""),"",IF($B564="Female",1/(1+EXP(-SUMPRODUCT(Engine!$C$17858:$C$17889,INDIRECT("Coefficients!$H$2:$H$33")))),1/(1+EXP(-SUMPRODUCT(Engine!$C$17858:$C$17889,INDIRECT("Coefficients!$I$2:$I$33"))))))</f>
      </c>
      <c r="T564" s="8">
        <f>IF(OR($B564="",$C564="",$D564="",$E564="",$F564="",$G564="",$H564="",$I564="",$J564="",$K564="",$L564=""),"",IF($B564="Female",1/(1+EXP(-SUMPRODUCT(Engine!$C$17858:$C$17889,INDIRECT("Coefficients!$J$2:$J$33")))),1/(1+EXP(-SUMPRODUCT(Engine!$C$17858:$C$17889,INDIRECT("Coefficients!$K$2:$K$33"))))))</f>
      </c>
      <c r="U564" s="8">
        <f>IF(OR($B564="",$C564="",$D564="",$E564="",$F564="",$G564="",$H564="",$I564="",$J564="",$K564="",$L564=""),"",IF($B564="Female",1/(1+EXP(-SUMPRODUCT(Engine!$C$17858:$C$17889,INDIRECT("Coefficients!$L$2:$L$33")))),1/(1+EXP(-SUMPRODUCT(Engine!$C$17858:$C$17889,INDIRECT("Coefficients!$M$2:$M$33"))))))</f>
      </c>
      <c r="V564" s="8">
        <f>IF(OR($B564="",$C564="",$D564="",$E564="",$F564="",$G564="",$H564="",$I564="",$J564="",$K564="",$L564=""),"",IF($B564="Female",1/(1+EXP(-SUMPRODUCT(Engine!$C$17858:$C$17889,INDIRECT("Coefficients!$N$2:$N$33")))),1/(1+EXP(-SUMPRODUCT(Engine!$C$17858:$C$17889,INDIRECT("Coefficients!$O$2:$O$33"))))))</f>
      </c>
      <c r="W564" s="8">
        <f>IF(OR($B564="",$C564="",$D564="",$E564="",$F564="",$G564="",$H564="",$I564="",$J564="",$K564="",$L564=""),"",IF($B564="Female",1/(1+EXP(-SUMPRODUCT(Engine!$C$17858:$C$17889,INDIRECT("Coefficients!$P$2:$P$33")))),1/(1+EXP(-SUMPRODUCT(Engine!$C$17858:$C$17889,INDIRECT("Coefficients!$Q$2:$Q$33"))))))</f>
      </c>
      <c r="X564" s="8">
        <f>IF(OR($B564="",$C564="",$D564="",$E564="",$F564="",$G564="",$H564="",$I564="",$J564="",$K564="",$L564=""),"",IF($B564="Female",1/(1+EXP(-SUMPRODUCT(Engine!$C$17858:$C$17889,INDIRECT("Coefficients!$R$2:$R$33")))),1/(1+EXP(-SUMPRODUCT(Engine!$C$17858:$C$17889,INDIRECT("Coefficients!$S$2:$S$33"))))))</f>
      </c>
      <c r="Y564" s="8">
        <f>IF(OR($B564="",$C564="",$D564="",$E564="",$F564="",$G564="",$H564="",$I564="",$J564="",$K564="",$L564=""),"",IF($B564="Female",1/(1+EXP(-SUMPRODUCT(Engine!$C$17858:$C$17889,INDIRECT("Coefficients!$T$2:$T$33")))),1/(1+EXP(-SUMPRODUCT(Engine!$C$17858:$C$17889,INDIRECT("Coefficients!$U$2:$U$33"))))))</f>
      </c>
      <c r="Z564" s="8">
        <f>IF(OR($B564="",$C564="",$D564="",$E564="",$F564="",$G564="",$H564="",$I564="",$J564="",$K564="",$L564=""),"",IF($B564="Female",1/(1+EXP(-SUMPRODUCT(Engine!$C$17858:$C$17889,INDIRECT("Coefficients!$V$2:$V$33")))),1/(1+EXP(-SUMPRODUCT(Engine!$C$17858:$C$17889,INDIRECT("Coefficients!$W$2:$W$33"))))))</f>
      </c>
      <c r="AA564" s="8">
        <f>IF(OR($B564="",$C564="",$D564="",$E564="",$F564="",$G564="",$H564="",$I564="",$J564="",$K564="",$L564=""),"",IF($B564="Female",1/(1+EXP(-SUMPRODUCT(Engine!$C$17858:$C$17889,INDIRECT("Coefficients!$X$2:$X$33")))),1/(1+EXP(-SUMPRODUCT(Engine!$C$17858:$C$17889,INDIRECT("Coefficients!$Y$2:$Y$33"))))))</f>
      </c>
      <c r="AB564" s="8">
        <f>IF(OR($B564="",$C564="",$D564="",$E564="",$F564="",$G564="",$H564="",$I564="",$J564="",$K564="",$L564=""),"",IF($B564="Female",1/(1+EXP(-SUMPRODUCT(Engine!$C$17858:$C$17889,INDIRECT("Coefficients!$Z$2:$Z$33")))),1/(1+EXP(-SUMPRODUCT(Engine!$C$17858:$C$17889,INDIRECT("Coefficients!$AA$2:$AA$33"))))))</f>
      </c>
      <c r="AC564" s="8">
        <f>IF(OR($B564="",$C564="",$D564="",$E564="",$F564="",$G564="",$H564="",$I564="",$J564="",$K564="",$L564=""),"",IF($B564="Female",1/(1+EXP(-SUMPRODUCT(Engine!$C$17858:$C$17889,INDIRECT("Coefficients!$AB$2:$AB$33")))),1/(1+EXP(-SUMPRODUCT(Engine!$C$17858:$C$17889,INDIRECT("Coefficients!$AC$2:$AC$33"))))))</f>
      </c>
      <c r="AD564" s="8">
        <f>IF(OR($B564="",$C564="",$D564="",$E564="",$F564="",$G564="",$H564="",$I564="",$J564="",$K564="",$L564=""),"",IF($B564="Female",1/(1+EXP(-SUMPRODUCT(Engine!$C$17858:$C$17889,INDIRECT("Coefficients!$AD$2:$AD$33")))),1/(1+EXP(-SUMPRODUCT(Engine!$C$17858:$C$17889,INDIRECT("Coefficients!$AE$2:$AE$33"))))))</f>
      </c>
      <c r="AE564" s="8">
        <f>IF(OR($B564="",$C564="",$D564="",$E564="",$F564="",$G564="",$H564="",$I564="",$J564="",$K564="",$L564=""),"",IF($B564="Female",1/(1+EXP(-SUMPRODUCT(Engine!$C$17858:$C$17889,INDIRECT("Coefficients!$AF$2:$AF$33")))),1/(1+EXP(-SUMPRODUCT(Engine!$C$17858:$C$17889,INDIRECT("Coefficients!$AG$2:$AG$33"))))))</f>
      </c>
      <c r="AF564" s="8">
        <f>IF(OR($B564="",$C564="",$D564="",$E564="",$F564="",$G564="",$H564="",$I564="",$J564="",$K564="",$L564=""),"",IF($B564="Female",1/(1+EXP(-SUMPRODUCT(Engine!$C$17858:$C$17889,INDIRECT("Coefficients!$AH$2:$AH$33")))),1/(1+EXP(-SUMPRODUCT(Engine!$C$17858:$C$17889,INDIRECT("Coefficients!$AI$2:$AI$33"))))))</f>
      </c>
      <c r="AG564" s="8">
        <f>IF(OR($B564="",$C564="",$D564="",$E564="",$F564="",$G564="",$H564="",$I564="",$J564="",$K564="",$L564=""),"",IF($B564="Female",1/(1+EXP(-SUMPRODUCT(Engine!$C$17858:$C$17889,INDIRECT("Coefficients!$AJ$2:$AJ$33")))),1/(1+EXP(-SUMPRODUCT(Engine!$C$17858:$C$17889,INDIRECT("Coefficients!$AK$2:$AK$33"))))))</f>
      </c>
      <c r="AH564" s="8">
        <f>IF(OR($B564="",$C564="",$D564="",$E564="",$F564="",$G564="",$H564="",$I564="",$J564="",$K564="",$L564=""),"",IF($B564="Female",1/(1+EXP(-SUMPRODUCT(Engine!$C$17858:$C$17889,INDIRECT("Coefficients!$AL$2:$AL$33")))),1/(1+EXP(-SUMPRODUCT(Engine!$C$17858:$C$17889,INDIRECT("Coefficients!$AM$2:$AM$33"))))))</f>
      </c>
      <c r="AI564" s="8">
        <f>IF(OR($B564="",$C564="",$D564="",$E564="",$F564="",$G564="",$H564="",$I564="",$J564="",$K564="",$L564=""),"",IF($B564="Female",1/(1+EXP(-SUMPRODUCT(Engine!$C$17858:$C$17889,INDIRECT("Coefficients!$AN$2:$AN$33")))),1/(1+EXP(-SUMPRODUCT(Engine!$C$17858:$C$17889,INDIRECT("Coefficients!$AO$2:$AO$33"))))))</f>
      </c>
      <c r="AJ564" s="8">
        <f>IF(OR($B564="",$C564="",$D564="",$E564="",$F564="",$G564="",$H564="",$I564="",$J564="",$K564="",$L564=""),"",IF($B564="Female",1/(1+EXP(-SUMPRODUCT(Engine!$C$17858:$C$17889,INDIRECT("Coefficients!$AP$2:$AP$33")))),1/(1+EXP(-SUMPRODUCT(Engine!$C$17858:$C$17889,INDIRECT("Coefficients!$AQ$2:$AQ$33"))))))</f>
      </c>
      <c r="AK564" s="8">
        <f>IF(OR($B564="",$C564="",$D564="",$E564="",$F564="",$G564="",$H564="",$I564="",$J564="",$K564="",$L564=""),"",IF($B564="Female",1/(1+EXP(-SUMPRODUCT(Engine!$C$17858:$C$17889,INDIRECT("Coefficients!$AR$2:$AR$33")))),1/(1+EXP(-SUMPRODUCT(Engine!$C$17858:$C$17889,INDIRECT("Coefficients!$AS$2:$AS$33"))))))</f>
      </c>
      <c r="AL564" s="8">
        <f>IF(OR($B564="",$C564="",$D564="",$E564="",$F564="",$G564="",$H564="",$I564="",$J564="",$K564="",$L564=""),"",IF($B564="Female",1/(1+EXP(-SUMPRODUCT(Engine!$C$17858:$C$17889,INDIRECT("Coefficients!$AT$2:$AT$33")))),1/(1+EXP(-SUMPRODUCT(Engine!$C$17858:$C$17889,INDIRECT("Coefficients!$AU$2:$AU$33"))))))</f>
      </c>
      <c r="AM564" s="8">
        <f>IF(OR($B564="",$C564="",$D564="",$E564="",$F564="",$G564="",$H564="",$I564="",$J564="",$K564="",$L564=""),"",IF($B564="Female",1/(1+EXP(-SUMPRODUCT(Engine!$C$17858:$C$17889,INDIRECT("Coefficients!$AV$2:$AV$33")))),1/(1+EXP(-SUMPRODUCT(Engine!$C$17858:$C$17889,INDIRECT("Coefficients!$AW$2:$AW$33"))))))</f>
      </c>
      <c r="AN564" s="8">
        <f>IF(OR($B564="",$C564="",$D564="",$E564="",$F564="",$G564="",$H564="",$I564="",$J564="",$K564="",$L564=""),"",IF($B564="Female",1/(1+EXP(-SUMPRODUCT(Engine!$C$17858:$C$17889,INDIRECT("Coefficients!$AX$2:$AX$33")))),1/(1+EXP(-SUMPRODUCT(Engine!$C$17858:$C$17889,INDIRECT("Coefficients!$AY$2:$AY$33"))))))</f>
      </c>
      <c r="AO564" s="8">
        <f>IF(OR($B564="",$C564="",$D564="",$E564="",$F564="",$G564="",$H564="",$I564="",$J564="",$K564="",$L564=""),"",IF($B564="Female",1/(1+EXP(-SUMPRODUCT(Engine!$C$17858:$C$17889,INDIRECT("Coefficients!$AZ$2:$AZ$33")))),1/(1+EXP(-SUMPRODUCT(Engine!$C$17858:$C$17889,INDIRECT("Coefficients!$BA$2:$BA$33"))))))</f>
      </c>
      <c r="AP564" s="8">
        <f>IF(OR($B564="",$C564="",$D564="",$E564="",$F564="",$G564="",$H564="",$I564="",$J564="",$K564="",$L564=""),"",IF($B564="Female",1/(1+EXP(-SUMPRODUCT(Engine!$C$17858:$C$17889,INDIRECT("Coefficients!$BB$2:$BB$33")))),1/(1+EXP(-SUMPRODUCT(Engine!$C$17858:$C$17889,INDIRECT("Coefficients!$BC$2:$BC$33"))))))</f>
      </c>
      <c r="AQ564" s="8">
        <f>IF(OR($B564="",$C564="",$D564="",$E564="",$F564="",$G564="",$H564="",$I564="",$J564="",$K564="",$L564=""),"",IF($B564="Female",1/(1+EXP(-SUMPRODUCT(Engine!$C$17858:$C$17889,INDIRECT("Coefficients!$BD$2:$BD$33")))),1/(1+EXP(-SUMPRODUCT(Engine!$C$17858:$C$17889,INDIRECT("Coefficients!$BE$2:$BE$33"))))))</f>
      </c>
      <c r="AR564" s="8">
        <f>IF(OR($B564="",$C564="",$D564="",$E564="",$F564="",$G564="",$H564="",$I564="",$J564="",$K564="",$L564=""),"",IF($B564="Female",1/(1+EXP(-SUMPRODUCT(Engine!$C$17858:$C$17889,INDIRECT("Coefficients!$BF$2:$BF$33")))),1/(1+EXP(-SUMPRODUCT(Engine!$C$17858:$C$17889,INDIRECT("Coefficients!$BG$2:$BG$33"))))))</f>
      </c>
      <c r="AS564" s="8">
        <f>IF(OR($B564="",$C564="",$D564="",$E564="",$F564="",$G564="",$H564="",$I564="",$J564="",$K564="",$L564=""),"",IF($B564="Female",1/(1+EXP(-SUMPRODUCT(Engine!$C$17858:$C$17889,INDIRECT("Coefficients!$BH$2:$BH$33")))),1/(1+EXP(-SUMPRODUCT(Engine!$C$17858:$C$17889,INDIRECT("Coefficients!$BI$2:$BI$33"))))))</f>
      </c>
      <c r="AT564" s="8">
        <f>IF(OR($B564="",$C564="",$D564="",$E564="",$F564="",$G564="",$H564="",$I564="",$J564="",$K564="",$L564=""),"",IF($B564="Female",1/(1+EXP(-SUMPRODUCT(Engine!$C$17858:$C$17889,INDIRECT("Coefficients!$BJ$2:$BJ$33")))),1/(1+EXP(-SUMPRODUCT(Engine!$C$17858:$C$17889,INDIRECT("Coefficients!$BK$2:$BK$33"))))))</f>
      </c>
      <c r="AU564" s="8">
        <f>IF(OR($B564="",$C564="",$D564="",$E564="",$F564="",$G564="",$H564="",$I564="",$J564="",$K564="",$L564=""),"",IF($B564="Female",1/(1+EXP(-SUMPRODUCT(Engine!$C$17858:$C$17889,INDIRECT("Coefficients!$BL$2:$BL$33")))),1/(1+EXP(-SUMPRODUCT(Engine!$C$17858:$C$17889,INDIRECT("Coefficients!$BM$2:$BM$33"))))))</f>
      </c>
      <c r="AV564" s="8">
        <f>IF(OR($B564="",$C564="",$D564="",$E564="",$F564="",$G564="",$H564="",$I564="",$J564="",$K564="",$L564=""),"",IF($B564="Female",1/(1+EXP(-SUMPRODUCT(Engine!$C$17858:$C$17889,INDIRECT("Coefficients!$BN$2:$BN$33")))),1/(1+EXP(-SUMPRODUCT(Engine!$C$17858:$C$17889,INDIRECT("Coefficients!$BO$2:$BO$33"))))))</f>
      </c>
      <c r="AW564" s="8">
        <f>IF(OR($B564="",$C564="",$D564="",$E564="",$F564="",$G564="",$H564="",$I564="",$J564="",$K564="",$L564=""),"",IF($B564="Female",1/(1+EXP(-SUMPRODUCT(Engine!$C$17858:$C$17889,INDIRECT("Coefficients!$BP$2:$BP$33")))),1/(1+EXP(-SUMPRODUCT(Engine!$C$17858:$C$17889,INDIRECT("Coefficients!$BQ$2:$BQ$33"))))))</f>
      </c>
      <c r="AX564" s="8">
        <f>IF(OR($B564="",$C564="",$D564="",$E564="",$F564="",$G564="",$H564="",$I564="",$J564="",$K564="",$L564=""),"",IF($B564="Female",1/(1+EXP(-SUMPRODUCT(Engine!$C$17858:$C$17889,INDIRECT("Coefficients!$BR$2:$BR$33")))),1/(1+EXP(-SUMPRODUCT(Engine!$C$17858:$C$17889,INDIRECT("Coefficients!$BS$2:$BS$33"))))))</f>
      </c>
      <c r="AY564" s="8">
        <f>IF(OR($B564="",$C564="",$D564="",$E564="",$F564="",$G564="",$H564="",$I564="",$J564="",$K564="",$L564=""),"",IF($B564="Female",1/(1+EXP(-SUMPRODUCT(Engine!$C$17858:$C$17889,INDIRECT("Coefficients!$BT$2:$BT$33")))),1/(1+EXP(-SUMPRODUCT(Engine!$C$17858:$C$17889,INDIRECT("Coefficients!$BU$2:$BU$33"))))))</f>
      </c>
      <c r="AZ564" s="8">
        <f>IF(OR($B564="",$C564="",$D564="",$E564="",$F564="",$G564="",$H564="",$I564="",$J564="",$K564="",$L564=""),"",IF($B564="Female",1/(1+EXP(-SUMPRODUCT(Engine!$C$17858:$C$17889,INDIRECT("Coefficients!$BV$2:$BV$33")))),1/(1+EXP(-SUMPRODUCT(Engine!$C$17858:$C$17889,INDIRECT("Coefficients!$BW$2:$BW$33"))))))</f>
      </c>
      <c r="BA564" s="8">
        <f>IF(OR($B564="",$C564="",$D564="",$E564="",$F564="",$G564="",$H564="",$I564="",$J564="",$K564="",$L564=""),"",IF($B564="Female",1/(1+EXP(-SUMPRODUCT(Engine!$C$17858:$C$17889,INDIRECT("Coefficients!$BX$2:$BX$33")))),1/(1+EXP(-SUMPRODUCT(Engine!$C$17858:$C$17889,INDIRECT("Coefficients!$BY$2:$BY$33"))))))</f>
      </c>
      <c r="BB564" s="8">
        <f>IF(OR($B564="",$C564="",$D564="",$E564="",$F564="",$G564="",$H564="",$I564="",$J564="",$K564="",$L564=""),"",IF($B564="Female",1/(1+EXP(-SUMPRODUCT(Engine!$C$17858:$C$17889,INDIRECT("Coefficients!$BZ$2:$BZ$33")))),1/(1+EXP(-SUMPRODUCT(Engine!$C$17858:$C$17889,INDIRECT("Coefficients!$CA$2:$CA$33"))))))</f>
      </c>
      <c r="BC564" s="8">
        <f>IF(OR($B564="",$C564="",$D564="",$E564="",$F564="",$G564="",$H564="",$I564="",$J564="",$K564="",$L564=""),"",IF($B564="Female",1/(1+EXP(-SUMPRODUCT(Engine!$C$17858:$C$17889,INDIRECT("Coefficients!$CB$2:$CB$33")))),1/(1+EXP(-SUMPRODUCT(Engine!$C$17858:$C$17889,INDIRECT("Coefficients!$CC$2:$CC$33"))))))</f>
      </c>
      <c r="BD564" s="8">
        <f>IF(OR($B564="",$C564="",$D564="",$E564="",$F564="",$G564="",$H564="",$I564="",$J564="",$K564="",$L564=""),"",IF($B564="Female",1/(1+EXP(-SUMPRODUCT(Engine!$C$17858:$C$17889,INDIRECT("Coefficients!$CD$2:$CD$33")))),1/(1+EXP(-SUMPRODUCT(Engine!$C$17858:$C$17889,INDIRECT("Coefficients!$CE$2:$CE$33"))))))</f>
      </c>
      <c r="BE564" s="8">
        <f>IF(OR($B564="",$C564="",$D564="",$E564="",$F564="",$G564="",$H564="",$I564="",$J564="",$K564="",$L564=""),"",IF($B564="Female",1/(1+EXP(-SUMPRODUCT(Engine!$C$17858:$C$17889,INDIRECT("Coefficients!$CF$2:$CF$33")))),1/(1+EXP(-SUMPRODUCT(Engine!$C$17858:$C$17889,INDIRECT("Coefficients!$CG$2:$CG$33"))))))</f>
      </c>
      <c r="BF564" s="8">
        <f>IF(OR($B564="",$C564="",$D564="",$E564="",$F564="",$G564="",$H564="",$I564="",$J564="",$K564="",$L564=""),"",IF($B564="Female",1/(1+EXP(-SUMPRODUCT(Engine!$C$17858:$C$17889,INDIRECT("Coefficients!$CH$2:$CH$33")))),1/(1+EXP(-SUMPRODUCT(Engine!$C$17858:$C$17889,INDIRECT("Coefficients!$CI$2:$CI$33"))))))</f>
      </c>
      <c r="BG564" s="8">
        <f>IF(OR($B564="",$C564="",$D564="",$E564="",$F564="",$G564="",$H564="",$I564="",$J564="",$K564="",$L564=""),"",IF($B564="Female",1/(1+EXP(-SUMPRODUCT(Engine!$C$17858:$C$17889,INDIRECT("Coefficients!$CJ$2:$CJ$33")))),1/(1+EXP(-SUMPRODUCT(Engine!$C$17858:$C$17889,INDIRECT("Coefficients!$CK$2:$CK$33"))))))</f>
      </c>
      <c r="BH564" s="8">
        <f>IF(OR($B564="",$C564="",$D564="",$E564="",$F564="",$G564="",$H564="",$I564="",$J564="",$K564="",$L564=""),"",IF($B564="Female",1/(1+EXP(-SUMPRODUCT(Engine!$C$17858:$C$17889,INDIRECT("Coefficients!$CL$2:$CL$33")))),1/(1+EXP(-SUMPRODUCT(Engine!$C$17858:$C$17889,INDIRECT("Coefficients!$CM$2:$CM$33"))))))</f>
      </c>
      <c r="BI564" s="8">
        <f>IF(OR($B564="",$C564="",$D564="",$E564="",$F564="",$G564="",$H564="",$I564="",$J564="",$K564="",$L564=""),"",IF($B564="Female",1/(1+EXP(-SUMPRODUCT(Engine!$C$17858:$C$17889,INDIRECT("Coefficients!$CN$2:$CN$33")))),1/(1+EXP(-SUMPRODUCT(Engine!$C$17858:$C$17889,INDIRECT("Coefficients!$CO$2:$CO$33"))))))</f>
      </c>
      <c r="BJ564" s="8">
        <f>IF(OR($B564="",$C564="",$D564="",$E564="",$F564="",$G564="",$H564="",$I564="",$J564="",$K564="",$L564=""),"",IF($B564="Female",1/(1+EXP(-SUMPRODUCT(Engine!$C$17858:$C$17889,INDIRECT("Coefficients!$CP$2:$CP$33")))),1/(1+EXP(-SUMPRODUCT(Engine!$C$17858:$C$17889,INDIRECT("Coefficients!$CQ$2:$CQ$33"))))))</f>
      </c>
      <c r="BK564" s="8">
        <f>IF(OR($B564="",$C564="",$D564="",$E564="",$F564="",$G564="",$H564="",$I564="",$J564="",$K564="",$L564=""),"",IF($B564="Female",1/(1+EXP(-SUMPRODUCT(Engine!$C$17858:$C$17889,INDIRECT("Coefficients!$CR$2:$CR$33")))),1/(1+EXP(-SUMPRODUCT(Engine!$C$17858:$C$17889,INDIRECT("Coefficients!$CS$2:$CS$33"))))))</f>
      </c>
      <c r="BL564" s="8">
        <f>IF(OR($B564="",$C564="",$D564="",$E564="",$F564="",$G564="",$H564="",$I564="",$J564="",$K564="",$L564=""),"",IF($B564="Female",1/(1+EXP(-SUMPRODUCT(Engine!$C$17858:$C$17889,INDIRECT("Coefficients!$CT$2:$CT$33")))),1/(1+EXP(-SUMPRODUCT(Engine!$C$17858:$C$17889,INDIRECT("Coefficients!$CU$2:$CU$33"))))))</f>
      </c>
      <c r="BM564" s="8">
        <f>IF(OR($B564="",$C564="",$D564="",$E564="",$F564="",$G564="",$H564="",$I564="",$J564="",$K564="",$L564=""),"",IF($B564="Female",1/(1+EXP(-SUMPRODUCT(Engine!$C$17858:$C$17889,INDIRECT("Coefficients!$CV$2:$CV$33")))),1/(1+EXP(-SUMPRODUCT(Engine!$C$17858:$C$17889,INDIRECT("Coefficients!$CW$2:$CW$33"))))))</f>
      </c>
    </row>
    <row r="565" spans="1:65" x14ac:dyDescent="0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8">
        <f>IF(OR($B565="",$C565="",$D565="",$E565="",$F565="",$G565="",$H565="",$I565="",$J565="",$K565="",$L565=""),"",IF($B565="Female",1/(1+EXP(-SUMPRODUCT(Engine!$C$17890:$C$17921,INDIRECT("Coefficients!$B$2:$B$33")))),1/(1+EXP(-SUMPRODUCT(Engine!$C$17890:$C$17921,INDIRECT("Coefficients!$C$2:$C$33"))))))</f>
      </c>
      <c r="Q565" s="8">
        <f>IF(OR($B565="",$C565="",$D565="",$E565="",$F565="",$G565="",$H565="",$I565="",$J565="",$K565="",$L565=""),"",IF($B565="Female",1/(1+EXP(-SUMPRODUCT(Engine!$C$17890:$C$17921,INDIRECT("Coefficients!$D$2:$D$33")))),1/(1+EXP(-SUMPRODUCT(Engine!$C$17890:$C$17921,INDIRECT("Coefficients!$E$2:$E$33"))))))</f>
      </c>
      <c r="R565" s="8">
        <f>IF(OR($B565="",$C565="",$D565="",$E565="",$F565="",$G565="",$H565="",$I565="",$J565="",$K565="",$L565=""),"",IF($B565="Female",1/(1+EXP(-SUMPRODUCT(Engine!$C$17890:$C$17921,INDIRECT("Coefficients!$F$2:$F$33")))),1/(1+EXP(-SUMPRODUCT(Engine!$C$17890:$C$17921,INDIRECT("Coefficients!$G$2:$G$33"))))))</f>
      </c>
      <c r="S565" s="8">
        <f>IF(OR($B565="",$C565="",$D565="",$E565="",$F565="",$G565="",$H565="",$I565="",$J565="",$K565="",$L565=""),"",IF($B565="Female",1/(1+EXP(-SUMPRODUCT(Engine!$C$17890:$C$17921,INDIRECT("Coefficients!$H$2:$H$33")))),1/(1+EXP(-SUMPRODUCT(Engine!$C$17890:$C$17921,INDIRECT("Coefficients!$I$2:$I$33"))))))</f>
      </c>
      <c r="T565" s="8">
        <f>IF(OR($B565="",$C565="",$D565="",$E565="",$F565="",$G565="",$H565="",$I565="",$J565="",$K565="",$L565=""),"",IF($B565="Female",1/(1+EXP(-SUMPRODUCT(Engine!$C$17890:$C$17921,INDIRECT("Coefficients!$J$2:$J$33")))),1/(1+EXP(-SUMPRODUCT(Engine!$C$17890:$C$17921,INDIRECT("Coefficients!$K$2:$K$33"))))))</f>
      </c>
      <c r="U565" s="8">
        <f>IF(OR($B565="",$C565="",$D565="",$E565="",$F565="",$G565="",$H565="",$I565="",$J565="",$K565="",$L565=""),"",IF($B565="Female",1/(1+EXP(-SUMPRODUCT(Engine!$C$17890:$C$17921,INDIRECT("Coefficients!$L$2:$L$33")))),1/(1+EXP(-SUMPRODUCT(Engine!$C$17890:$C$17921,INDIRECT("Coefficients!$M$2:$M$33"))))))</f>
      </c>
      <c r="V565" s="8">
        <f>IF(OR($B565="",$C565="",$D565="",$E565="",$F565="",$G565="",$H565="",$I565="",$J565="",$K565="",$L565=""),"",IF($B565="Female",1/(1+EXP(-SUMPRODUCT(Engine!$C$17890:$C$17921,INDIRECT("Coefficients!$N$2:$N$33")))),1/(1+EXP(-SUMPRODUCT(Engine!$C$17890:$C$17921,INDIRECT("Coefficients!$O$2:$O$33"))))))</f>
      </c>
      <c r="W565" s="8">
        <f>IF(OR($B565="",$C565="",$D565="",$E565="",$F565="",$G565="",$H565="",$I565="",$J565="",$K565="",$L565=""),"",IF($B565="Female",1/(1+EXP(-SUMPRODUCT(Engine!$C$17890:$C$17921,INDIRECT("Coefficients!$P$2:$P$33")))),1/(1+EXP(-SUMPRODUCT(Engine!$C$17890:$C$17921,INDIRECT("Coefficients!$Q$2:$Q$33"))))))</f>
      </c>
      <c r="X565" s="8">
        <f>IF(OR($B565="",$C565="",$D565="",$E565="",$F565="",$G565="",$H565="",$I565="",$J565="",$K565="",$L565=""),"",IF($B565="Female",1/(1+EXP(-SUMPRODUCT(Engine!$C$17890:$C$17921,INDIRECT("Coefficients!$R$2:$R$33")))),1/(1+EXP(-SUMPRODUCT(Engine!$C$17890:$C$17921,INDIRECT("Coefficients!$S$2:$S$33"))))))</f>
      </c>
      <c r="Y565" s="8">
        <f>IF(OR($B565="",$C565="",$D565="",$E565="",$F565="",$G565="",$H565="",$I565="",$J565="",$K565="",$L565=""),"",IF($B565="Female",1/(1+EXP(-SUMPRODUCT(Engine!$C$17890:$C$17921,INDIRECT("Coefficients!$T$2:$T$33")))),1/(1+EXP(-SUMPRODUCT(Engine!$C$17890:$C$17921,INDIRECT("Coefficients!$U$2:$U$33"))))))</f>
      </c>
      <c r="Z565" s="8">
        <f>IF(OR($B565="",$C565="",$D565="",$E565="",$F565="",$G565="",$H565="",$I565="",$J565="",$K565="",$L565=""),"",IF($B565="Female",1/(1+EXP(-SUMPRODUCT(Engine!$C$17890:$C$17921,INDIRECT("Coefficients!$V$2:$V$33")))),1/(1+EXP(-SUMPRODUCT(Engine!$C$17890:$C$17921,INDIRECT("Coefficients!$W$2:$W$33"))))))</f>
      </c>
      <c r="AA565" s="8">
        <f>IF(OR($B565="",$C565="",$D565="",$E565="",$F565="",$G565="",$H565="",$I565="",$J565="",$K565="",$L565=""),"",IF($B565="Female",1/(1+EXP(-SUMPRODUCT(Engine!$C$17890:$C$17921,INDIRECT("Coefficients!$X$2:$X$33")))),1/(1+EXP(-SUMPRODUCT(Engine!$C$17890:$C$17921,INDIRECT("Coefficients!$Y$2:$Y$33"))))))</f>
      </c>
      <c r="AB565" s="8">
        <f>IF(OR($B565="",$C565="",$D565="",$E565="",$F565="",$G565="",$H565="",$I565="",$J565="",$K565="",$L565=""),"",IF($B565="Female",1/(1+EXP(-SUMPRODUCT(Engine!$C$17890:$C$17921,INDIRECT("Coefficients!$Z$2:$Z$33")))),1/(1+EXP(-SUMPRODUCT(Engine!$C$17890:$C$17921,INDIRECT("Coefficients!$AA$2:$AA$33"))))))</f>
      </c>
      <c r="AC565" s="8">
        <f>IF(OR($B565="",$C565="",$D565="",$E565="",$F565="",$G565="",$H565="",$I565="",$J565="",$K565="",$L565=""),"",IF($B565="Female",1/(1+EXP(-SUMPRODUCT(Engine!$C$17890:$C$17921,INDIRECT("Coefficients!$AB$2:$AB$33")))),1/(1+EXP(-SUMPRODUCT(Engine!$C$17890:$C$17921,INDIRECT("Coefficients!$AC$2:$AC$33"))))))</f>
      </c>
      <c r="AD565" s="8">
        <f>IF(OR($B565="",$C565="",$D565="",$E565="",$F565="",$G565="",$H565="",$I565="",$J565="",$K565="",$L565=""),"",IF($B565="Female",1/(1+EXP(-SUMPRODUCT(Engine!$C$17890:$C$17921,INDIRECT("Coefficients!$AD$2:$AD$33")))),1/(1+EXP(-SUMPRODUCT(Engine!$C$17890:$C$17921,INDIRECT("Coefficients!$AE$2:$AE$33"))))))</f>
      </c>
      <c r="AE565" s="8">
        <f>IF(OR($B565="",$C565="",$D565="",$E565="",$F565="",$G565="",$H565="",$I565="",$J565="",$K565="",$L565=""),"",IF($B565="Female",1/(1+EXP(-SUMPRODUCT(Engine!$C$17890:$C$17921,INDIRECT("Coefficients!$AF$2:$AF$33")))),1/(1+EXP(-SUMPRODUCT(Engine!$C$17890:$C$17921,INDIRECT("Coefficients!$AG$2:$AG$33"))))))</f>
      </c>
      <c r="AF565" s="8">
        <f>IF(OR($B565="",$C565="",$D565="",$E565="",$F565="",$G565="",$H565="",$I565="",$J565="",$K565="",$L565=""),"",IF($B565="Female",1/(1+EXP(-SUMPRODUCT(Engine!$C$17890:$C$17921,INDIRECT("Coefficients!$AH$2:$AH$33")))),1/(1+EXP(-SUMPRODUCT(Engine!$C$17890:$C$17921,INDIRECT("Coefficients!$AI$2:$AI$33"))))))</f>
      </c>
      <c r="AG565" s="8">
        <f>IF(OR($B565="",$C565="",$D565="",$E565="",$F565="",$G565="",$H565="",$I565="",$J565="",$K565="",$L565=""),"",IF($B565="Female",1/(1+EXP(-SUMPRODUCT(Engine!$C$17890:$C$17921,INDIRECT("Coefficients!$AJ$2:$AJ$33")))),1/(1+EXP(-SUMPRODUCT(Engine!$C$17890:$C$17921,INDIRECT("Coefficients!$AK$2:$AK$33"))))))</f>
      </c>
      <c r="AH565" s="8">
        <f>IF(OR($B565="",$C565="",$D565="",$E565="",$F565="",$G565="",$H565="",$I565="",$J565="",$K565="",$L565=""),"",IF($B565="Female",1/(1+EXP(-SUMPRODUCT(Engine!$C$17890:$C$17921,INDIRECT("Coefficients!$AL$2:$AL$33")))),1/(1+EXP(-SUMPRODUCT(Engine!$C$17890:$C$17921,INDIRECT("Coefficients!$AM$2:$AM$33"))))))</f>
      </c>
      <c r="AI565" s="8">
        <f>IF(OR($B565="",$C565="",$D565="",$E565="",$F565="",$G565="",$H565="",$I565="",$J565="",$K565="",$L565=""),"",IF($B565="Female",1/(1+EXP(-SUMPRODUCT(Engine!$C$17890:$C$17921,INDIRECT("Coefficients!$AN$2:$AN$33")))),1/(1+EXP(-SUMPRODUCT(Engine!$C$17890:$C$17921,INDIRECT("Coefficients!$AO$2:$AO$33"))))))</f>
      </c>
      <c r="AJ565" s="8">
        <f>IF(OR($B565="",$C565="",$D565="",$E565="",$F565="",$G565="",$H565="",$I565="",$J565="",$K565="",$L565=""),"",IF($B565="Female",1/(1+EXP(-SUMPRODUCT(Engine!$C$17890:$C$17921,INDIRECT("Coefficients!$AP$2:$AP$33")))),1/(1+EXP(-SUMPRODUCT(Engine!$C$17890:$C$17921,INDIRECT("Coefficients!$AQ$2:$AQ$33"))))))</f>
      </c>
      <c r="AK565" s="8">
        <f>IF(OR($B565="",$C565="",$D565="",$E565="",$F565="",$G565="",$H565="",$I565="",$J565="",$K565="",$L565=""),"",IF($B565="Female",1/(1+EXP(-SUMPRODUCT(Engine!$C$17890:$C$17921,INDIRECT("Coefficients!$AR$2:$AR$33")))),1/(1+EXP(-SUMPRODUCT(Engine!$C$17890:$C$17921,INDIRECT("Coefficients!$AS$2:$AS$33"))))))</f>
      </c>
      <c r="AL565" s="8">
        <f>IF(OR($B565="",$C565="",$D565="",$E565="",$F565="",$G565="",$H565="",$I565="",$J565="",$K565="",$L565=""),"",IF($B565="Female",1/(1+EXP(-SUMPRODUCT(Engine!$C$17890:$C$17921,INDIRECT("Coefficients!$AT$2:$AT$33")))),1/(1+EXP(-SUMPRODUCT(Engine!$C$17890:$C$17921,INDIRECT("Coefficients!$AU$2:$AU$33"))))))</f>
      </c>
      <c r="AM565" s="8">
        <f>IF(OR($B565="",$C565="",$D565="",$E565="",$F565="",$G565="",$H565="",$I565="",$J565="",$K565="",$L565=""),"",IF($B565="Female",1/(1+EXP(-SUMPRODUCT(Engine!$C$17890:$C$17921,INDIRECT("Coefficients!$AV$2:$AV$33")))),1/(1+EXP(-SUMPRODUCT(Engine!$C$17890:$C$17921,INDIRECT("Coefficients!$AW$2:$AW$33"))))))</f>
      </c>
      <c r="AN565" s="8">
        <f>IF(OR($B565="",$C565="",$D565="",$E565="",$F565="",$G565="",$H565="",$I565="",$J565="",$K565="",$L565=""),"",IF($B565="Female",1/(1+EXP(-SUMPRODUCT(Engine!$C$17890:$C$17921,INDIRECT("Coefficients!$AX$2:$AX$33")))),1/(1+EXP(-SUMPRODUCT(Engine!$C$17890:$C$17921,INDIRECT("Coefficients!$AY$2:$AY$33"))))))</f>
      </c>
      <c r="AO565" s="8">
        <f>IF(OR($B565="",$C565="",$D565="",$E565="",$F565="",$G565="",$H565="",$I565="",$J565="",$K565="",$L565=""),"",IF($B565="Female",1/(1+EXP(-SUMPRODUCT(Engine!$C$17890:$C$17921,INDIRECT("Coefficients!$AZ$2:$AZ$33")))),1/(1+EXP(-SUMPRODUCT(Engine!$C$17890:$C$17921,INDIRECT("Coefficients!$BA$2:$BA$33"))))))</f>
      </c>
      <c r="AP565" s="8">
        <f>IF(OR($B565="",$C565="",$D565="",$E565="",$F565="",$G565="",$H565="",$I565="",$J565="",$K565="",$L565=""),"",IF($B565="Female",1/(1+EXP(-SUMPRODUCT(Engine!$C$17890:$C$17921,INDIRECT("Coefficients!$BB$2:$BB$33")))),1/(1+EXP(-SUMPRODUCT(Engine!$C$17890:$C$17921,INDIRECT("Coefficients!$BC$2:$BC$33"))))))</f>
      </c>
      <c r="AQ565" s="8">
        <f>IF(OR($B565="",$C565="",$D565="",$E565="",$F565="",$G565="",$H565="",$I565="",$J565="",$K565="",$L565=""),"",IF($B565="Female",1/(1+EXP(-SUMPRODUCT(Engine!$C$17890:$C$17921,INDIRECT("Coefficients!$BD$2:$BD$33")))),1/(1+EXP(-SUMPRODUCT(Engine!$C$17890:$C$17921,INDIRECT("Coefficients!$BE$2:$BE$33"))))))</f>
      </c>
      <c r="AR565" s="8">
        <f>IF(OR($B565="",$C565="",$D565="",$E565="",$F565="",$G565="",$H565="",$I565="",$J565="",$K565="",$L565=""),"",IF($B565="Female",1/(1+EXP(-SUMPRODUCT(Engine!$C$17890:$C$17921,INDIRECT("Coefficients!$BF$2:$BF$33")))),1/(1+EXP(-SUMPRODUCT(Engine!$C$17890:$C$17921,INDIRECT("Coefficients!$BG$2:$BG$33"))))))</f>
      </c>
      <c r="AS565" s="8">
        <f>IF(OR($B565="",$C565="",$D565="",$E565="",$F565="",$G565="",$H565="",$I565="",$J565="",$K565="",$L565=""),"",IF($B565="Female",1/(1+EXP(-SUMPRODUCT(Engine!$C$17890:$C$17921,INDIRECT("Coefficients!$BH$2:$BH$33")))),1/(1+EXP(-SUMPRODUCT(Engine!$C$17890:$C$17921,INDIRECT("Coefficients!$BI$2:$BI$33"))))))</f>
      </c>
      <c r="AT565" s="8">
        <f>IF(OR($B565="",$C565="",$D565="",$E565="",$F565="",$G565="",$H565="",$I565="",$J565="",$K565="",$L565=""),"",IF($B565="Female",1/(1+EXP(-SUMPRODUCT(Engine!$C$17890:$C$17921,INDIRECT("Coefficients!$BJ$2:$BJ$33")))),1/(1+EXP(-SUMPRODUCT(Engine!$C$17890:$C$17921,INDIRECT("Coefficients!$BK$2:$BK$33"))))))</f>
      </c>
      <c r="AU565" s="8">
        <f>IF(OR($B565="",$C565="",$D565="",$E565="",$F565="",$G565="",$H565="",$I565="",$J565="",$K565="",$L565=""),"",IF($B565="Female",1/(1+EXP(-SUMPRODUCT(Engine!$C$17890:$C$17921,INDIRECT("Coefficients!$BL$2:$BL$33")))),1/(1+EXP(-SUMPRODUCT(Engine!$C$17890:$C$17921,INDIRECT("Coefficients!$BM$2:$BM$33"))))))</f>
      </c>
      <c r="AV565" s="8">
        <f>IF(OR($B565="",$C565="",$D565="",$E565="",$F565="",$G565="",$H565="",$I565="",$J565="",$K565="",$L565=""),"",IF($B565="Female",1/(1+EXP(-SUMPRODUCT(Engine!$C$17890:$C$17921,INDIRECT("Coefficients!$BN$2:$BN$33")))),1/(1+EXP(-SUMPRODUCT(Engine!$C$17890:$C$17921,INDIRECT("Coefficients!$BO$2:$BO$33"))))))</f>
      </c>
      <c r="AW565" s="8">
        <f>IF(OR($B565="",$C565="",$D565="",$E565="",$F565="",$G565="",$H565="",$I565="",$J565="",$K565="",$L565=""),"",IF($B565="Female",1/(1+EXP(-SUMPRODUCT(Engine!$C$17890:$C$17921,INDIRECT("Coefficients!$BP$2:$BP$33")))),1/(1+EXP(-SUMPRODUCT(Engine!$C$17890:$C$17921,INDIRECT("Coefficients!$BQ$2:$BQ$33"))))))</f>
      </c>
      <c r="AX565" s="8">
        <f>IF(OR($B565="",$C565="",$D565="",$E565="",$F565="",$G565="",$H565="",$I565="",$J565="",$K565="",$L565=""),"",IF($B565="Female",1/(1+EXP(-SUMPRODUCT(Engine!$C$17890:$C$17921,INDIRECT("Coefficients!$BR$2:$BR$33")))),1/(1+EXP(-SUMPRODUCT(Engine!$C$17890:$C$17921,INDIRECT("Coefficients!$BS$2:$BS$33"))))))</f>
      </c>
      <c r="AY565" s="8">
        <f>IF(OR($B565="",$C565="",$D565="",$E565="",$F565="",$G565="",$H565="",$I565="",$J565="",$K565="",$L565=""),"",IF($B565="Female",1/(1+EXP(-SUMPRODUCT(Engine!$C$17890:$C$17921,INDIRECT("Coefficients!$BT$2:$BT$33")))),1/(1+EXP(-SUMPRODUCT(Engine!$C$17890:$C$17921,INDIRECT("Coefficients!$BU$2:$BU$33"))))))</f>
      </c>
      <c r="AZ565" s="8">
        <f>IF(OR($B565="",$C565="",$D565="",$E565="",$F565="",$G565="",$H565="",$I565="",$J565="",$K565="",$L565=""),"",IF($B565="Female",1/(1+EXP(-SUMPRODUCT(Engine!$C$17890:$C$17921,INDIRECT("Coefficients!$BV$2:$BV$33")))),1/(1+EXP(-SUMPRODUCT(Engine!$C$17890:$C$17921,INDIRECT("Coefficients!$BW$2:$BW$33"))))))</f>
      </c>
      <c r="BA565" s="8">
        <f>IF(OR($B565="",$C565="",$D565="",$E565="",$F565="",$G565="",$H565="",$I565="",$J565="",$K565="",$L565=""),"",IF($B565="Female",1/(1+EXP(-SUMPRODUCT(Engine!$C$17890:$C$17921,INDIRECT("Coefficients!$BX$2:$BX$33")))),1/(1+EXP(-SUMPRODUCT(Engine!$C$17890:$C$17921,INDIRECT("Coefficients!$BY$2:$BY$33"))))))</f>
      </c>
      <c r="BB565" s="8">
        <f>IF(OR($B565="",$C565="",$D565="",$E565="",$F565="",$G565="",$H565="",$I565="",$J565="",$K565="",$L565=""),"",IF($B565="Female",1/(1+EXP(-SUMPRODUCT(Engine!$C$17890:$C$17921,INDIRECT("Coefficients!$BZ$2:$BZ$33")))),1/(1+EXP(-SUMPRODUCT(Engine!$C$17890:$C$17921,INDIRECT("Coefficients!$CA$2:$CA$33"))))))</f>
      </c>
      <c r="BC565" s="8">
        <f>IF(OR($B565="",$C565="",$D565="",$E565="",$F565="",$G565="",$H565="",$I565="",$J565="",$K565="",$L565=""),"",IF($B565="Female",1/(1+EXP(-SUMPRODUCT(Engine!$C$17890:$C$17921,INDIRECT("Coefficients!$CB$2:$CB$33")))),1/(1+EXP(-SUMPRODUCT(Engine!$C$17890:$C$17921,INDIRECT("Coefficients!$CC$2:$CC$33"))))))</f>
      </c>
      <c r="BD565" s="8">
        <f>IF(OR($B565="",$C565="",$D565="",$E565="",$F565="",$G565="",$H565="",$I565="",$J565="",$K565="",$L565=""),"",IF($B565="Female",1/(1+EXP(-SUMPRODUCT(Engine!$C$17890:$C$17921,INDIRECT("Coefficients!$CD$2:$CD$33")))),1/(1+EXP(-SUMPRODUCT(Engine!$C$17890:$C$17921,INDIRECT("Coefficients!$CE$2:$CE$33"))))))</f>
      </c>
      <c r="BE565" s="8">
        <f>IF(OR($B565="",$C565="",$D565="",$E565="",$F565="",$G565="",$H565="",$I565="",$J565="",$K565="",$L565=""),"",IF($B565="Female",1/(1+EXP(-SUMPRODUCT(Engine!$C$17890:$C$17921,INDIRECT("Coefficients!$CF$2:$CF$33")))),1/(1+EXP(-SUMPRODUCT(Engine!$C$17890:$C$17921,INDIRECT("Coefficients!$CG$2:$CG$33"))))))</f>
      </c>
      <c r="BF565" s="8">
        <f>IF(OR($B565="",$C565="",$D565="",$E565="",$F565="",$G565="",$H565="",$I565="",$J565="",$K565="",$L565=""),"",IF($B565="Female",1/(1+EXP(-SUMPRODUCT(Engine!$C$17890:$C$17921,INDIRECT("Coefficients!$CH$2:$CH$33")))),1/(1+EXP(-SUMPRODUCT(Engine!$C$17890:$C$17921,INDIRECT("Coefficients!$CI$2:$CI$33"))))))</f>
      </c>
      <c r="BG565" s="8">
        <f>IF(OR($B565="",$C565="",$D565="",$E565="",$F565="",$G565="",$H565="",$I565="",$J565="",$K565="",$L565=""),"",IF($B565="Female",1/(1+EXP(-SUMPRODUCT(Engine!$C$17890:$C$17921,INDIRECT("Coefficients!$CJ$2:$CJ$33")))),1/(1+EXP(-SUMPRODUCT(Engine!$C$17890:$C$17921,INDIRECT("Coefficients!$CK$2:$CK$33"))))))</f>
      </c>
      <c r="BH565" s="8">
        <f>IF(OR($B565="",$C565="",$D565="",$E565="",$F565="",$G565="",$H565="",$I565="",$J565="",$K565="",$L565=""),"",IF($B565="Female",1/(1+EXP(-SUMPRODUCT(Engine!$C$17890:$C$17921,INDIRECT("Coefficients!$CL$2:$CL$33")))),1/(1+EXP(-SUMPRODUCT(Engine!$C$17890:$C$17921,INDIRECT("Coefficients!$CM$2:$CM$33"))))))</f>
      </c>
      <c r="BI565" s="8">
        <f>IF(OR($B565="",$C565="",$D565="",$E565="",$F565="",$G565="",$H565="",$I565="",$J565="",$K565="",$L565=""),"",IF($B565="Female",1/(1+EXP(-SUMPRODUCT(Engine!$C$17890:$C$17921,INDIRECT("Coefficients!$CN$2:$CN$33")))),1/(1+EXP(-SUMPRODUCT(Engine!$C$17890:$C$17921,INDIRECT("Coefficients!$CO$2:$CO$33"))))))</f>
      </c>
      <c r="BJ565" s="8">
        <f>IF(OR($B565="",$C565="",$D565="",$E565="",$F565="",$G565="",$H565="",$I565="",$J565="",$K565="",$L565=""),"",IF($B565="Female",1/(1+EXP(-SUMPRODUCT(Engine!$C$17890:$C$17921,INDIRECT("Coefficients!$CP$2:$CP$33")))),1/(1+EXP(-SUMPRODUCT(Engine!$C$17890:$C$17921,INDIRECT("Coefficients!$CQ$2:$CQ$33"))))))</f>
      </c>
      <c r="BK565" s="8">
        <f>IF(OR($B565="",$C565="",$D565="",$E565="",$F565="",$G565="",$H565="",$I565="",$J565="",$K565="",$L565=""),"",IF($B565="Female",1/(1+EXP(-SUMPRODUCT(Engine!$C$17890:$C$17921,INDIRECT("Coefficients!$CR$2:$CR$33")))),1/(1+EXP(-SUMPRODUCT(Engine!$C$17890:$C$17921,INDIRECT("Coefficients!$CS$2:$CS$33"))))))</f>
      </c>
      <c r="BL565" s="8">
        <f>IF(OR($B565="",$C565="",$D565="",$E565="",$F565="",$G565="",$H565="",$I565="",$J565="",$K565="",$L565=""),"",IF($B565="Female",1/(1+EXP(-SUMPRODUCT(Engine!$C$17890:$C$17921,INDIRECT("Coefficients!$CT$2:$CT$33")))),1/(1+EXP(-SUMPRODUCT(Engine!$C$17890:$C$17921,INDIRECT("Coefficients!$CU$2:$CU$33"))))))</f>
      </c>
      <c r="BM565" s="8">
        <f>IF(OR($B565="",$C565="",$D565="",$E565="",$F565="",$G565="",$H565="",$I565="",$J565="",$K565="",$L565=""),"",IF($B565="Female",1/(1+EXP(-SUMPRODUCT(Engine!$C$17890:$C$17921,INDIRECT("Coefficients!$CV$2:$CV$33")))),1/(1+EXP(-SUMPRODUCT(Engine!$C$17890:$C$17921,INDIRECT("Coefficients!$CW$2:$CW$33"))))))</f>
      </c>
    </row>
    <row r="566" spans="1:65" x14ac:dyDescent="0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8">
        <f>IF(OR($B566="",$C566="",$D566="",$E566="",$F566="",$G566="",$H566="",$I566="",$J566="",$K566="",$L566=""),"",IF($B566="Female",1/(1+EXP(-SUMPRODUCT(Engine!$C$17922:$C$17953,INDIRECT("Coefficients!$B$2:$B$33")))),1/(1+EXP(-SUMPRODUCT(Engine!$C$17922:$C$17953,INDIRECT("Coefficients!$C$2:$C$33"))))))</f>
      </c>
      <c r="Q566" s="8">
        <f>IF(OR($B566="",$C566="",$D566="",$E566="",$F566="",$G566="",$H566="",$I566="",$J566="",$K566="",$L566=""),"",IF($B566="Female",1/(1+EXP(-SUMPRODUCT(Engine!$C$17922:$C$17953,INDIRECT("Coefficients!$D$2:$D$33")))),1/(1+EXP(-SUMPRODUCT(Engine!$C$17922:$C$17953,INDIRECT("Coefficients!$E$2:$E$33"))))))</f>
      </c>
      <c r="R566" s="8">
        <f>IF(OR($B566="",$C566="",$D566="",$E566="",$F566="",$G566="",$H566="",$I566="",$J566="",$K566="",$L566=""),"",IF($B566="Female",1/(1+EXP(-SUMPRODUCT(Engine!$C$17922:$C$17953,INDIRECT("Coefficients!$F$2:$F$33")))),1/(1+EXP(-SUMPRODUCT(Engine!$C$17922:$C$17953,INDIRECT("Coefficients!$G$2:$G$33"))))))</f>
      </c>
      <c r="S566" s="8">
        <f>IF(OR($B566="",$C566="",$D566="",$E566="",$F566="",$G566="",$H566="",$I566="",$J566="",$K566="",$L566=""),"",IF($B566="Female",1/(1+EXP(-SUMPRODUCT(Engine!$C$17922:$C$17953,INDIRECT("Coefficients!$H$2:$H$33")))),1/(1+EXP(-SUMPRODUCT(Engine!$C$17922:$C$17953,INDIRECT("Coefficients!$I$2:$I$33"))))))</f>
      </c>
      <c r="T566" s="8">
        <f>IF(OR($B566="",$C566="",$D566="",$E566="",$F566="",$G566="",$H566="",$I566="",$J566="",$K566="",$L566=""),"",IF($B566="Female",1/(1+EXP(-SUMPRODUCT(Engine!$C$17922:$C$17953,INDIRECT("Coefficients!$J$2:$J$33")))),1/(1+EXP(-SUMPRODUCT(Engine!$C$17922:$C$17953,INDIRECT("Coefficients!$K$2:$K$33"))))))</f>
      </c>
      <c r="U566" s="8">
        <f>IF(OR($B566="",$C566="",$D566="",$E566="",$F566="",$G566="",$H566="",$I566="",$J566="",$K566="",$L566=""),"",IF($B566="Female",1/(1+EXP(-SUMPRODUCT(Engine!$C$17922:$C$17953,INDIRECT("Coefficients!$L$2:$L$33")))),1/(1+EXP(-SUMPRODUCT(Engine!$C$17922:$C$17953,INDIRECT("Coefficients!$M$2:$M$33"))))))</f>
      </c>
      <c r="V566" s="8">
        <f>IF(OR($B566="",$C566="",$D566="",$E566="",$F566="",$G566="",$H566="",$I566="",$J566="",$K566="",$L566=""),"",IF($B566="Female",1/(1+EXP(-SUMPRODUCT(Engine!$C$17922:$C$17953,INDIRECT("Coefficients!$N$2:$N$33")))),1/(1+EXP(-SUMPRODUCT(Engine!$C$17922:$C$17953,INDIRECT("Coefficients!$O$2:$O$33"))))))</f>
      </c>
      <c r="W566" s="8">
        <f>IF(OR($B566="",$C566="",$D566="",$E566="",$F566="",$G566="",$H566="",$I566="",$J566="",$K566="",$L566=""),"",IF($B566="Female",1/(1+EXP(-SUMPRODUCT(Engine!$C$17922:$C$17953,INDIRECT("Coefficients!$P$2:$P$33")))),1/(1+EXP(-SUMPRODUCT(Engine!$C$17922:$C$17953,INDIRECT("Coefficients!$Q$2:$Q$33"))))))</f>
      </c>
      <c r="X566" s="8">
        <f>IF(OR($B566="",$C566="",$D566="",$E566="",$F566="",$G566="",$H566="",$I566="",$J566="",$K566="",$L566=""),"",IF($B566="Female",1/(1+EXP(-SUMPRODUCT(Engine!$C$17922:$C$17953,INDIRECT("Coefficients!$R$2:$R$33")))),1/(1+EXP(-SUMPRODUCT(Engine!$C$17922:$C$17953,INDIRECT("Coefficients!$S$2:$S$33"))))))</f>
      </c>
      <c r="Y566" s="8">
        <f>IF(OR($B566="",$C566="",$D566="",$E566="",$F566="",$G566="",$H566="",$I566="",$J566="",$K566="",$L566=""),"",IF($B566="Female",1/(1+EXP(-SUMPRODUCT(Engine!$C$17922:$C$17953,INDIRECT("Coefficients!$T$2:$T$33")))),1/(1+EXP(-SUMPRODUCT(Engine!$C$17922:$C$17953,INDIRECT("Coefficients!$U$2:$U$33"))))))</f>
      </c>
      <c r="Z566" s="8">
        <f>IF(OR($B566="",$C566="",$D566="",$E566="",$F566="",$G566="",$H566="",$I566="",$J566="",$K566="",$L566=""),"",IF($B566="Female",1/(1+EXP(-SUMPRODUCT(Engine!$C$17922:$C$17953,INDIRECT("Coefficients!$V$2:$V$33")))),1/(1+EXP(-SUMPRODUCT(Engine!$C$17922:$C$17953,INDIRECT("Coefficients!$W$2:$W$33"))))))</f>
      </c>
      <c r="AA566" s="8">
        <f>IF(OR($B566="",$C566="",$D566="",$E566="",$F566="",$G566="",$H566="",$I566="",$J566="",$K566="",$L566=""),"",IF($B566="Female",1/(1+EXP(-SUMPRODUCT(Engine!$C$17922:$C$17953,INDIRECT("Coefficients!$X$2:$X$33")))),1/(1+EXP(-SUMPRODUCT(Engine!$C$17922:$C$17953,INDIRECT("Coefficients!$Y$2:$Y$33"))))))</f>
      </c>
      <c r="AB566" s="8">
        <f>IF(OR($B566="",$C566="",$D566="",$E566="",$F566="",$G566="",$H566="",$I566="",$J566="",$K566="",$L566=""),"",IF($B566="Female",1/(1+EXP(-SUMPRODUCT(Engine!$C$17922:$C$17953,INDIRECT("Coefficients!$Z$2:$Z$33")))),1/(1+EXP(-SUMPRODUCT(Engine!$C$17922:$C$17953,INDIRECT("Coefficients!$AA$2:$AA$33"))))))</f>
      </c>
      <c r="AC566" s="8">
        <f>IF(OR($B566="",$C566="",$D566="",$E566="",$F566="",$G566="",$H566="",$I566="",$J566="",$K566="",$L566=""),"",IF($B566="Female",1/(1+EXP(-SUMPRODUCT(Engine!$C$17922:$C$17953,INDIRECT("Coefficients!$AB$2:$AB$33")))),1/(1+EXP(-SUMPRODUCT(Engine!$C$17922:$C$17953,INDIRECT("Coefficients!$AC$2:$AC$33"))))))</f>
      </c>
      <c r="AD566" s="8">
        <f>IF(OR($B566="",$C566="",$D566="",$E566="",$F566="",$G566="",$H566="",$I566="",$J566="",$K566="",$L566=""),"",IF($B566="Female",1/(1+EXP(-SUMPRODUCT(Engine!$C$17922:$C$17953,INDIRECT("Coefficients!$AD$2:$AD$33")))),1/(1+EXP(-SUMPRODUCT(Engine!$C$17922:$C$17953,INDIRECT("Coefficients!$AE$2:$AE$33"))))))</f>
      </c>
      <c r="AE566" s="8">
        <f>IF(OR($B566="",$C566="",$D566="",$E566="",$F566="",$G566="",$H566="",$I566="",$J566="",$K566="",$L566=""),"",IF($B566="Female",1/(1+EXP(-SUMPRODUCT(Engine!$C$17922:$C$17953,INDIRECT("Coefficients!$AF$2:$AF$33")))),1/(1+EXP(-SUMPRODUCT(Engine!$C$17922:$C$17953,INDIRECT("Coefficients!$AG$2:$AG$33"))))))</f>
      </c>
      <c r="AF566" s="8">
        <f>IF(OR($B566="",$C566="",$D566="",$E566="",$F566="",$G566="",$H566="",$I566="",$J566="",$K566="",$L566=""),"",IF($B566="Female",1/(1+EXP(-SUMPRODUCT(Engine!$C$17922:$C$17953,INDIRECT("Coefficients!$AH$2:$AH$33")))),1/(1+EXP(-SUMPRODUCT(Engine!$C$17922:$C$17953,INDIRECT("Coefficients!$AI$2:$AI$33"))))))</f>
      </c>
      <c r="AG566" s="8">
        <f>IF(OR($B566="",$C566="",$D566="",$E566="",$F566="",$G566="",$H566="",$I566="",$J566="",$K566="",$L566=""),"",IF($B566="Female",1/(1+EXP(-SUMPRODUCT(Engine!$C$17922:$C$17953,INDIRECT("Coefficients!$AJ$2:$AJ$33")))),1/(1+EXP(-SUMPRODUCT(Engine!$C$17922:$C$17953,INDIRECT("Coefficients!$AK$2:$AK$33"))))))</f>
      </c>
      <c r="AH566" s="8">
        <f>IF(OR($B566="",$C566="",$D566="",$E566="",$F566="",$G566="",$H566="",$I566="",$J566="",$K566="",$L566=""),"",IF($B566="Female",1/(1+EXP(-SUMPRODUCT(Engine!$C$17922:$C$17953,INDIRECT("Coefficients!$AL$2:$AL$33")))),1/(1+EXP(-SUMPRODUCT(Engine!$C$17922:$C$17953,INDIRECT("Coefficients!$AM$2:$AM$33"))))))</f>
      </c>
      <c r="AI566" s="8">
        <f>IF(OR($B566="",$C566="",$D566="",$E566="",$F566="",$G566="",$H566="",$I566="",$J566="",$K566="",$L566=""),"",IF($B566="Female",1/(1+EXP(-SUMPRODUCT(Engine!$C$17922:$C$17953,INDIRECT("Coefficients!$AN$2:$AN$33")))),1/(1+EXP(-SUMPRODUCT(Engine!$C$17922:$C$17953,INDIRECT("Coefficients!$AO$2:$AO$33"))))))</f>
      </c>
      <c r="AJ566" s="8">
        <f>IF(OR($B566="",$C566="",$D566="",$E566="",$F566="",$G566="",$H566="",$I566="",$J566="",$K566="",$L566=""),"",IF($B566="Female",1/(1+EXP(-SUMPRODUCT(Engine!$C$17922:$C$17953,INDIRECT("Coefficients!$AP$2:$AP$33")))),1/(1+EXP(-SUMPRODUCT(Engine!$C$17922:$C$17953,INDIRECT("Coefficients!$AQ$2:$AQ$33"))))))</f>
      </c>
      <c r="AK566" s="8">
        <f>IF(OR($B566="",$C566="",$D566="",$E566="",$F566="",$G566="",$H566="",$I566="",$J566="",$K566="",$L566=""),"",IF($B566="Female",1/(1+EXP(-SUMPRODUCT(Engine!$C$17922:$C$17953,INDIRECT("Coefficients!$AR$2:$AR$33")))),1/(1+EXP(-SUMPRODUCT(Engine!$C$17922:$C$17953,INDIRECT("Coefficients!$AS$2:$AS$33"))))))</f>
      </c>
      <c r="AL566" s="8">
        <f>IF(OR($B566="",$C566="",$D566="",$E566="",$F566="",$G566="",$H566="",$I566="",$J566="",$K566="",$L566=""),"",IF($B566="Female",1/(1+EXP(-SUMPRODUCT(Engine!$C$17922:$C$17953,INDIRECT("Coefficients!$AT$2:$AT$33")))),1/(1+EXP(-SUMPRODUCT(Engine!$C$17922:$C$17953,INDIRECT("Coefficients!$AU$2:$AU$33"))))))</f>
      </c>
      <c r="AM566" s="8">
        <f>IF(OR($B566="",$C566="",$D566="",$E566="",$F566="",$G566="",$H566="",$I566="",$J566="",$K566="",$L566=""),"",IF($B566="Female",1/(1+EXP(-SUMPRODUCT(Engine!$C$17922:$C$17953,INDIRECT("Coefficients!$AV$2:$AV$33")))),1/(1+EXP(-SUMPRODUCT(Engine!$C$17922:$C$17953,INDIRECT("Coefficients!$AW$2:$AW$33"))))))</f>
      </c>
      <c r="AN566" s="8">
        <f>IF(OR($B566="",$C566="",$D566="",$E566="",$F566="",$G566="",$H566="",$I566="",$J566="",$K566="",$L566=""),"",IF($B566="Female",1/(1+EXP(-SUMPRODUCT(Engine!$C$17922:$C$17953,INDIRECT("Coefficients!$AX$2:$AX$33")))),1/(1+EXP(-SUMPRODUCT(Engine!$C$17922:$C$17953,INDIRECT("Coefficients!$AY$2:$AY$33"))))))</f>
      </c>
      <c r="AO566" s="8">
        <f>IF(OR($B566="",$C566="",$D566="",$E566="",$F566="",$G566="",$H566="",$I566="",$J566="",$K566="",$L566=""),"",IF($B566="Female",1/(1+EXP(-SUMPRODUCT(Engine!$C$17922:$C$17953,INDIRECT("Coefficients!$AZ$2:$AZ$33")))),1/(1+EXP(-SUMPRODUCT(Engine!$C$17922:$C$17953,INDIRECT("Coefficients!$BA$2:$BA$33"))))))</f>
      </c>
      <c r="AP566" s="8">
        <f>IF(OR($B566="",$C566="",$D566="",$E566="",$F566="",$G566="",$H566="",$I566="",$J566="",$K566="",$L566=""),"",IF($B566="Female",1/(1+EXP(-SUMPRODUCT(Engine!$C$17922:$C$17953,INDIRECT("Coefficients!$BB$2:$BB$33")))),1/(1+EXP(-SUMPRODUCT(Engine!$C$17922:$C$17953,INDIRECT("Coefficients!$BC$2:$BC$33"))))))</f>
      </c>
      <c r="AQ566" s="8">
        <f>IF(OR($B566="",$C566="",$D566="",$E566="",$F566="",$G566="",$H566="",$I566="",$J566="",$K566="",$L566=""),"",IF($B566="Female",1/(1+EXP(-SUMPRODUCT(Engine!$C$17922:$C$17953,INDIRECT("Coefficients!$BD$2:$BD$33")))),1/(1+EXP(-SUMPRODUCT(Engine!$C$17922:$C$17953,INDIRECT("Coefficients!$BE$2:$BE$33"))))))</f>
      </c>
      <c r="AR566" s="8">
        <f>IF(OR($B566="",$C566="",$D566="",$E566="",$F566="",$G566="",$H566="",$I566="",$J566="",$K566="",$L566=""),"",IF($B566="Female",1/(1+EXP(-SUMPRODUCT(Engine!$C$17922:$C$17953,INDIRECT("Coefficients!$BF$2:$BF$33")))),1/(1+EXP(-SUMPRODUCT(Engine!$C$17922:$C$17953,INDIRECT("Coefficients!$BG$2:$BG$33"))))))</f>
      </c>
      <c r="AS566" s="8">
        <f>IF(OR($B566="",$C566="",$D566="",$E566="",$F566="",$G566="",$H566="",$I566="",$J566="",$K566="",$L566=""),"",IF($B566="Female",1/(1+EXP(-SUMPRODUCT(Engine!$C$17922:$C$17953,INDIRECT("Coefficients!$BH$2:$BH$33")))),1/(1+EXP(-SUMPRODUCT(Engine!$C$17922:$C$17953,INDIRECT("Coefficients!$BI$2:$BI$33"))))))</f>
      </c>
      <c r="AT566" s="8">
        <f>IF(OR($B566="",$C566="",$D566="",$E566="",$F566="",$G566="",$H566="",$I566="",$J566="",$K566="",$L566=""),"",IF($B566="Female",1/(1+EXP(-SUMPRODUCT(Engine!$C$17922:$C$17953,INDIRECT("Coefficients!$BJ$2:$BJ$33")))),1/(1+EXP(-SUMPRODUCT(Engine!$C$17922:$C$17953,INDIRECT("Coefficients!$BK$2:$BK$33"))))))</f>
      </c>
      <c r="AU566" s="8">
        <f>IF(OR($B566="",$C566="",$D566="",$E566="",$F566="",$G566="",$H566="",$I566="",$J566="",$K566="",$L566=""),"",IF($B566="Female",1/(1+EXP(-SUMPRODUCT(Engine!$C$17922:$C$17953,INDIRECT("Coefficients!$BL$2:$BL$33")))),1/(1+EXP(-SUMPRODUCT(Engine!$C$17922:$C$17953,INDIRECT("Coefficients!$BM$2:$BM$33"))))))</f>
      </c>
      <c r="AV566" s="8">
        <f>IF(OR($B566="",$C566="",$D566="",$E566="",$F566="",$G566="",$H566="",$I566="",$J566="",$K566="",$L566=""),"",IF($B566="Female",1/(1+EXP(-SUMPRODUCT(Engine!$C$17922:$C$17953,INDIRECT("Coefficients!$BN$2:$BN$33")))),1/(1+EXP(-SUMPRODUCT(Engine!$C$17922:$C$17953,INDIRECT("Coefficients!$BO$2:$BO$33"))))))</f>
      </c>
      <c r="AW566" s="8">
        <f>IF(OR($B566="",$C566="",$D566="",$E566="",$F566="",$G566="",$H566="",$I566="",$J566="",$K566="",$L566=""),"",IF($B566="Female",1/(1+EXP(-SUMPRODUCT(Engine!$C$17922:$C$17953,INDIRECT("Coefficients!$BP$2:$BP$33")))),1/(1+EXP(-SUMPRODUCT(Engine!$C$17922:$C$17953,INDIRECT("Coefficients!$BQ$2:$BQ$33"))))))</f>
      </c>
      <c r="AX566" s="8">
        <f>IF(OR($B566="",$C566="",$D566="",$E566="",$F566="",$G566="",$H566="",$I566="",$J566="",$K566="",$L566=""),"",IF($B566="Female",1/(1+EXP(-SUMPRODUCT(Engine!$C$17922:$C$17953,INDIRECT("Coefficients!$BR$2:$BR$33")))),1/(1+EXP(-SUMPRODUCT(Engine!$C$17922:$C$17953,INDIRECT("Coefficients!$BS$2:$BS$33"))))))</f>
      </c>
      <c r="AY566" s="8">
        <f>IF(OR($B566="",$C566="",$D566="",$E566="",$F566="",$G566="",$H566="",$I566="",$J566="",$K566="",$L566=""),"",IF($B566="Female",1/(1+EXP(-SUMPRODUCT(Engine!$C$17922:$C$17953,INDIRECT("Coefficients!$BT$2:$BT$33")))),1/(1+EXP(-SUMPRODUCT(Engine!$C$17922:$C$17953,INDIRECT("Coefficients!$BU$2:$BU$33"))))))</f>
      </c>
      <c r="AZ566" s="8">
        <f>IF(OR($B566="",$C566="",$D566="",$E566="",$F566="",$G566="",$H566="",$I566="",$J566="",$K566="",$L566=""),"",IF($B566="Female",1/(1+EXP(-SUMPRODUCT(Engine!$C$17922:$C$17953,INDIRECT("Coefficients!$BV$2:$BV$33")))),1/(1+EXP(-SUMPRODUCT(Engine!$C$17922:$C$17953,INDIRECT("Coefficients!$BW$2:$BW$33"))))))</f>
      </c>
      <c r="BA566" s="8">
        <f>IF(OR($B566="",$C566="",$D566="",$E566="",$F566="",$G566="",$H566="",$I566="",$J566="",$K566="",$L566=""),"",IF($B566="Female",1/(1+EXP(-SUMPRODUCT(Engine!$C$17922:$C$17953,INDIRECT("Coefficients!$BX$2:$BX$33")))),1/(1+EXP(-SUMPRODUCT(Engine!$C$17922:$C$17953,INDIRECT("Coefficients!$BY$2:$BY$33"))))))</f>
      </c>
      <c r="BB566" s="8">
        <f>IF(OR($B566="",$C566="",$D566="",$E566="",$F566="",$G566="",$H566="",$I566="",$J566="",$K566="",$L566=""),"",IF($B566="Female",1/(1+EXP(-SUMPRODUCT(Engine!$C$17922:$C$17953,INDIRECT("Coefficients!$BZ$2:$BZ$33")))),1/(1+EXP(-SUMPRODUCT(Engine!$C$17922:$C$17953,INDIRECT("Coefficients!$CA$2:$CA$33"))))))</f>
      </c>
      <c r="BC566" s="8">
        <f>IF(OR($B566="",$C566="",$D566="",$E566="",$F566="",$G566="",$H566="",$I566="",$J566="",$K566="",$L566=""),"",IF($B566="Female",1/(1+EXP(-SUMPRODUCT(Engine!$C$17922:$C$17953,INDIRECT("Coefficients!$CB$2:$CB$33")))),1/(1+EXP(-SUMPRODUCT(Engine!$C$17922:$C$17953,INDIRECT("Coefficients!$CC$2:$CC$33"))))))</f>
      </c>
      <c r="BD566" s="8">
        <f>IF(OR($B566="",$C566="",$D566="",$E566="",$F566="",$G566="",$H566="",$I566="",$J566="",$K566="",$L566=""),"",IF($B566="Female",1/(1+EXP(-SUMPRODUCT(Engine!$C$17922:$C$17953,INDIRECT("Coefficients!$CD$2:$CD$33")))),1/(1+EXP(-SUMPRODUCT(Engine!$C$17922:$C$17953,INDIRECT("Coefficients!$CE$2:$CE$33"))))))</f>
      </c>
      <c r="BE566" s="8">
        <f>IF(OR($B566="",$C566="",$D566="",$E566="",$F566="",$G566="",$H566="",$I566="",$J566="",$K566="",$L566=""),"",IF($B566="Female",1/(1+EXP(-SUMPRODUCT(Engine!$C$17922:$C$17953,INDIRECT("Coefficients!$CF$2:$CF$33")))),1/(1+EXP(-SUMPRODUCT(Engine!$C$17922:$C$17953,INDIRECT("Coefficients!$CG$2:$CG$33"))))))</f>
      </c>
      <c r="BF566" s="8">
        <f>IF(OR($B566="",$C566="",$D566="",$E566="",$F566="",$G566="",$H566="",$I566="",$J566="",$K566="",$L566=""),"",IF($B566="Female",1/(1+EXP(-SUMPRODUCT(Engine!$C$17922:$C$17953,INDIRECT("Coefficients!$CH$2:$CH$33")))),1/(1+EXP(-SUMPRODUCT(Engine!$C$17922:$C$17953,INDIRECT("Coefficients!$CI$2:$CI$33"))))))</f>
      </c>
      <c r="BG566" s="8">
        <f>IF(OR($B566="",$C566="",$D566="",$E566="",$F566="",$G566="",$H566="",$I566="",$J566="",$K566="",$L566=""),"",IF($B566="Female",1/(1+EXP(-SUMPRODUCT(Engine!$C$17922:$C$17953,INDIRECT("Coefficients!$CJ$2:$CJ$33")))),1/(1+EXP(-SUMPRODUCT(Engine!$C$17922:$C$17953,INDIRECT("Coefficients!$CK$2:$CK$33"))))))</f>
      </c>
      <c r="BH566" s="8">
        <f>IF(OR($B566="",$C566="",$D566="",$E566="",$F566="",$G566="",$H566="",$I566="",$J566="",$K566="",$L566=""),"",IF($B566="Female",1/(1+EXP(-SUMPRODUCT(Engine!$C$17922:$C$17953,INDIRECT("Coefficients!$CL$2:$CL$33")))),1/(1+EXP(-SUMPRODUCT(Engine!$C$17922:$C$17953,INDIRECT("Coefficients!$CM$2:$CM$33"))))))</f>
      </c>
      <c r="BI566" s="8">
        <f>IF(OR($B566="",$C566="",$D566="",$E566="",$F566="",$G566="",$H566="",$I566="",$J566="",$K566="",$L566=""),"",IF($B566="Female",1/(1+EXP(-SUMPRODUCT(Engine!$C$17922:$C$17953,INDIRECT("Coefficients!$CN$2:$CN$33")))),1/(1+EXP(-SUMPRODUCT(Engine!$C$17922:$C$17953,INDIRECT("Coefficients!$CO$2:$CO$33"))))))</f>
      </c>
      <c r="BJ566" s="8">
        <f>IF(OR($B566="",$C566="",$D566="",$E566="",$F566="",$G566="",$H566="",$I566="",$J566="",$K566="",$L566=""),"",IF($B566="Female",1/(1+EXP(-SUMPRODUCT(Engine!$C$17922:$C$17953,INDIRECT("Coefficients!$CP$2:$CP$33")))),1/(1+EXP(-SUMPRODUCT(Engine!$C$17922:$C$17953,INDIRECT("Coefficients!$CQ$2:$CQ$33"))))))</f>
      </c>
      <c r="BK566" s="8">
        <f>IF(OR($B566="",$C566="",$D566="",$E566="",$F566="",$G566="",$H566="",$I566="",$J566="",$K566="",$L566=""),"",IF($B566="Female",1/(1+EXP(-SUMPRODUCT(Engine!$C$17922:$C$17953,INDIRECT("Coefficients!$CR$2:$CR$33")))),1/(1+EXP(-SUMPRODUCT(Engine!$C$17922:$C$17953,INDIRECT("Coefficients!$CS$2:$CS$33"))))))</f>
      </c>
      <c r="BL566" s="8">
        <f>IF(OR($B566="",$C566="",$D566="",$E566="",$F566="",$G566="",$H566="",$I566="",$J566="",$K566="",$L566=""),"",IF($B566="Female",1/(1+EXP(-SUMPRODUCT(Engine!$C$17922:$C$17953,INDIRECT("Coefficients!$CT$2:$CT$33")))),1/(1+EXP(-SUMPRODUCT(Engine!$C$17922:$C$17953,INDIRECT("Coefficients!$CU$2:$CU$33"))))))</f>
      </c>
      <c r="BM566" s="8">
        <f>IF(OR($B566="",$C566="",$D566="",$E566="",$F566="",$G566="",$H566="",$I566="",$J566="",$K566="",$L566=""),"",IF($B566="Female",1/(1+EXP(-SUMPRODUCT(Engine!$C$17922:$C$17953,INDIRECT("Coefficients!$CV$2:$CV$33")))),1/(1+EXP(-SUMPRODUCT(Engine!$C$17922:$C$17953,INDIRECT("Coefficients!$CW$2:$CW$33"))))))</f>
      </c>
    </row>
    <row r="567" spans="1:65" x14ac:dyDescent="0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8">
        <f>IF(OR($B567="",$C567="",$D567="",$E567="",$F567="",$G567="",$H567="",$I567="",$J567="",$K567="",$L567=""),"",IF($B567="Female",1/(1+EXP(-SUMPRODUCT(Engine!$C$17954:$C$17985,INDIRECT("Coefficients!$B$2:$B$33")))),1/(1+EXP(-SUMPRODUCT(Engine!$C$17954:$C$17985,INDIRECT("Coefficients!$C$2:$C$33"))))))</f>
      </c>
      <c r="Q567" s="8">
        <f>IF(OR($B567="",$C567="",$D567="",$E567="",$F567="",$G567="",$H567="",$I567="",$J567="",$K567="",$L567=""),"",IF($B567="Female",1/(1+EXP(-SUMPRODUCT(Engine!$C$17954:$C$17985,INDIRECT("Coefficients!$D$2:$D$33")))),1/(1+EXP(-SUMPRODUCT(Engine!$C$17954:$C$17985,INDIRECT("Coefficients!$E$2:$E$33"))))))</f>
      </c>
      <c r="R567" s="8">
        <f>IF(OR($B567="",$C567="",$D567="",$E567="",$F567="",$G567="",$H567="",$I567="",$J567="",$K567="",$L567=""),"",IF($B567="Female",1/(1+EXP(-SUMPRODUCT(Engine!$C$17954:$C$17985,INDIRECT("Coefficients!$F$2:$F$33")))),1/(1+EXP(-SUMPRODUCT(Engine!$C$17954:$C$17985,INDIRECT("Coefficients!$G$2:$G$33"))))))</f>
      </c>
      <c r="S567" s="8">
        <f>IF(OR($B567="",$C567="",$D567="",$E567="",$F567="",$G567="",$H567="",$I567="",$J567="",$K567="",$L567=""),"",IF($B567="Female",1/(1+EXP(-SUMPRODUCT(Engine!$C$17954:$C$17985,INDIRECT("Coefficients!$H$2:$H$33")))),1/(1+EXP(-SUMPRODUCT(Engine!$C$17954:$C$17985,INDIRECT("Coefficients!$I$2:$I$33"))))))</f>
      </c>
      <c r="T567" s="8">
        <f>IF(OR($B567="",$C567="",$D567="",$E567="",$F567="",$G567="",$H567="",$I567="",$J567="",$K567="",$L567=""),"",IF($B567="Female",1/(1+EXP(-SUMPRODUCT(Engine!$C$17954:$C$17985,INDIRECT("Coefficients!$J$2:$J$33")))),1/(1+EXP(-SUMPRODUCT(Engine!$C$17954:$C$17985,INDIRECT("Coefficients!$K$2:$K$33"))))))</f>
      </c>
      <c r="U567" s="8">
        <f>IF(OR($B567="",$C567="",$D567="",$E567="",$F567="",$G567="",$H567="",$I567="",$J567="",$K567="",$L567=""),"",IF($B567="Female",1/(1+EXP(-SUMPRODUCT(Engine!$C$17954:$C$17985,INDIRECT("Coefficients!$L$2:$L$33")))),1/(1+EXP(-SUMPRODUCT(Engine!$C$17954:$C$17985,INDIRECT("Coefficients!$M$2:$M$33"))))))</f>
      </c>
      <c r="V567" s="8">
        <f>IF(OR($B567="",$C567="",$D567="",$E567="",$F567="",$G567="",$H567="",$I567="",$J567="",$K567="",$L567=""),"",IF($B567="Female",1/(1+EXP(-SUMPRODUCT(Engine!$C$17954:$C$17985,INDIRECT("Coefficients!$N$2:$N$33")))),1/(1+EXP(-SUMPRODUCT(Engine!$C$17954:$C$17985,INDIRECT("Coefficients!$O$2:$O$33"))))))</f>
      </c>
      <c r="W567" s="8">
        <f>IF(OR($B567="",$C567="",$D567="",$E567="",$F567="",$G567="",$H567="",$I567="",$J567="",$K567="",$L567=""),"",IF($B567="Female",1/(1+EXP(-SUMPRODUCT(Engine!$C$17954:$C$17985,INDIRECT("Coefficients!$P$2:$P$33")))),1/(1+EXP(-SUMPRODUCT(Engine!$C$17954:$C$17985,INDIRECT("Coefficients!$Q$2:$Q$33"))))))</f>
      </c>
      <c r="X567" s="8">
        <f>IF(OR($B567="",$C567="",$D567="",$E567="",$F567="",$G567="",$H567="",$I567="",$J567="",$K567="",$L567=""),"",IF($B567="Female",1/(1+EXP(-SUMPRODUCT(Engine!$C$17954:$C$17985,INDIRECT("Coefficients!$R$2:$R$33")))),1/(1+EXP(-SUMPRODUCT(Engine!$C$17954:$C$17985,INDIRECT("Coefficients!$S$2:$S$33"))))))</f>
      </c>
      <c r="Y567" s="8">
        <f>IF(OR($B567="",$C567="",$D567="",$E567="",$F567="",$G567="",$H567="",$I567="",$J567="",$K567="",$L567=""),"",IF($B567="Female",1/(1+EXP(-SUMPRODUCT(Engine!$C$17954:$C$17985,INDIRECT("Coefficients!$T$2:$T$33")))),1/(1+EXP(-SUMPRODUCT(Engine!$C$17954:$C$17985,INDIRECT("Coefficients!$U$2:$U$33"))))))</f>
      </c>
      <c r="Z567" s="8">
        <f>IF(OR($B567="",$C567="",$D567="",$E567="",$F567="",$G567="",$H567="",$I567="",$J567="",$K567="",$L567=""),"",IF($B567="Female",1/(1+EXP(-SUMPRODUCT(Engine!$C$17954:$C$17985,INDIRECT("Coefficients!$V$2:$V$33")))),1/(1+EXP(-SUMPRODUCT(Engine!$C$17954:$C$17985,INDIRECT("Coefficients!$W$2:$W$33"))))))</f>
      </c>
      <c r="AA567" s="8">
        <f>IF(OR($B567="",$C567="",$D567="",$E567="",$F567="",$G567="",$H567="",$I567="",$J567="",$K567="",$L567=""),"",IF($B567="Female",1/(1+EXP(-SUMPRODUCT(Engine!$C$17954:$C$17985,INDIRECT("Coefficients!$X$2:$X$33")))),1/(1+EXP(-SUMPRODUCT(Engine!$C$17954:$C$17985,INDIRECT("Coefficients!$Y$2:$Y$33"))))))</f>
      </c>
      <c r="AB567" s="8">
        <f>IF(OR($B567="",$C567="",$D567="",$E567="",$F567="",$G567="",$H567="",$I567="",$J567="",$K567="",$L567=""),"",IF($B567="Female",1/(1+EXP(-SUMPRODUCT(Engine!$C$17954:$C$17985,INDIRECT("Coefficients!$Z$2:$Z$33")))),1/(1+EXP(-SUMPRODUCT(Engine!$C$17954:$C$17985,INDIRECT("Coefficients!$AA$2:$AA$33"))))))</f>
      </c>
      <c r="AC567" s="8">
        <f>IF(OR($B567="",$C567="",$D567="",$E567="",$F567="",$G567="",$H567="",$I567="",$J567="",$K567="",$L567=""),"",IF($B567="Female",1/(1+EXP(-SUMPRODUCT(Engine!$C$17954:$C$17985,INDIRECT("Coefficients!$AB$2:$AB$33")))),1/(1+EXP(-SUMPRODUCT(Engine!$C$17954:$C$17985,INDIRECT("Coefficients!$AC$2:$AC$33"))))))</f>
      </c>
      <c r="AD567" s="8">
        <f>IF(OR($B567="",$C567="",$D567="",$E567="",$F567="",$G567="",$H567="",$I567="",$J567="",$K567="",$L567=""),"",IF($B567="Female",1/(1+EXP(-SUMPRODUCT(Engine!$C$17954:$C$17985,INDIRECT("Coefficients!$AD$2:$AD$33")))),1/(1+EXP(-SUMPRODUCT(Engine!$C$17954:$C$17985,INDIRECT("Coefficients!$AE$2:$AE$33"))))))</f>
      </c>
      <c r="AE567" s="8">
        <f>IF(OR($B567="",$C567="",$D567="",$E567="",$F567="",$G567="",$H567="",$I567="",$J567="",$K567="",$L567=""),"",IF($B567="Female",1/(1+EXP(-SUMPRODUCT(Engine!$C$17954:$C$17985,INDIRECT("Coefficients!$AF$2:$AF$33")))),1/(1+EXP(-SUMPRODUCT(Engine!$C$17954:$C$17985,INDIRECT("Coefficients!$AG$2:$AG$33"))))))</f>
      </c>
      <c r="AF567" s="8">
        <f>IF(OR($B567="",$C567="",$D567="",$E567="",$F567="",$G567="",$H567="",$I567="",$J567="",$K567="",$L567=""),"",IF($B567="Female",1/(1+EXP(-SUMPRODUCT(Engine!$C$17954:$C$17985,INDIRECT("Coefficients!$AH$2:$AH$33")))),1/(1+EXP(-SUMPRODUCT(Engine!$C$17954:$C$17985,INDIRECT("Coefficients!$AI$2:$AI$33"))))))</f>
      </c>
      <c r="AG567" s="8">
        <f>IF(OR($B567="",$C567="",$D567="",$E567="",$F567="",$G567="",$H567="",$I567="",$J567="",$K567="",$L567=""),"",IF($B567="Female",1/(1+EXP(-SUMPRODUCT(Engine!$C$17954:$C$17985,INDIRECT("Coefficients!$AJ$2:$AJ$33")))),1/(1+EXP(-SUMPRODUCT(Engine!$C$17954:$C$17985,INDIRECT("Coefficients!$AK$2:$AK$33"))))))</f>
      </c>
      <c r="AH567" s="8">
        <f>IF(OR($B567="",$C567="",$D567="",$E567="",$F567="",$G567="",$H567="",$I567="",$J567="",$K567="",$L567=""),"",IF($B567="Female",1/(1+EXP(-SUMPRODUCT(Engine!$C$17954:$C$17985,INDIRECT("Coefficients!$AL$2:$AL$33")))),1/(1+EXP(-SUMPRODUCT(Engine!$C$17954:$C$17985,INDIRECT("Coefficients!$AM$2:$AM$33"))))))</f>
      </c>
      <c r="AI567" s="8">
        <f>IF(OR($B567="",$C567="",$D567="",$E567="",$F567="",$G567="",$H567="",$I567="",$J567="",$K567="",$L567=""),"",IF($B567="Female",1/(1+EXP(-SUMPRODUCT(Engine!$C$17954:$C$17985,INDIRECT("Coefficients!$AN$2:$AN$33")))),1/(1+EXP(-SUMPRODUCT(Engine!$C$17954:$C$17985,INDIRECT("Coefficients!$AO$2:$AO$33"))))))</f>
      </c>
      <c r="AJ567" s="8">
        <f>IF(OR($B567="",$C567="",$D567="",$E567="",$F567="",$G567="",$H567="",$I567="",$J567="",$K567="",$L567=""),"",IF($B567="Female",1/(1+EXP(-SUMPRODUCT(Engine!$C$17954:$C$17985,INDIRECT("Coefficients!$AP$2:$AP$33")))),1/(1+EXP(-SUMPRODUCT(Engine!$C$17954:$C$17985,INDIRECT("Coefficients!$AQ$2:$AQ$33"))))))</f>
      </c>
      <c r="AK567" s="8">
        <f>IF(OR($B567="",$C567="",$D567="",$E567="",$F567="",$G567="",$H567="",$I567="",$J567="",$K567="",$L567=""),"",IF($B567="Female",1/(1+EXP(-SUMPRODUCT(Engine!$C$17954:$C$17985,INDIRECT("Coefficients!$AR$2:$AR$33")))),1/(1+EXP(-SUMPRODUCT(Engine!$C$17954:$C$17985,INDIRECT("Coefficients!$AS$2:$AS$33"))))))</f>
      </c>
      <c r="AL567" s="8">
        <f>IF(OR($B567="",$C567="",$D567="",$E567="",$F567="",$G567="",$H567="",$I567="",$J567="",$K567="",$L567=""),"",IF($B567="Female",1/(1+EXP(-SUMPRODUCT(Engine!$C$17954:$C$17985,INDIRECT("Coefficients!$AT$2:$AT$33")))),1/(1+EXP(-SUMPRODUCT(Engine!$C$17954:$C$17985,INDIRECT("Coefficients!$AU$2:$AU$33"))))))</f>
      </c>
      <c r="AM567" s="8">
        <f>IF(OR($B567="",$C567="",$D567="",$E567="",$F567="",$G567="",$H567="",$I567="",$J567="",$K567="",$L567=""),"",IF($B567="Female",1/(1+EXP(-SUMPRODUCT(Engine!$C$17954:$C$17985,INDIRECT("Coefficients!$AV$2:$AV$33")))),1/(1+EXP(-SUMPRODUCT(Engine!$C$17954:$C$17985,INDIRECT("Coefficients!$AW$2:$AW$33"))))))</f>
      </c>
      <c r="AN567" s="8">
        <f>IF(OR($B567="",$C567="",$D567="",$E567="",$F567="",$G567="",$H567="",$I567="",$J567="",$K567="",$L567=""),"",IF($B567="Female",1/(1+EXP(-SUMPRODUCT(Engine!$C$17954:$C$17985,INDIRECT("Coefficients!$AX$2:$AX$33")))),1/(1+EXP(-SUMPRODUCT(Engine!$C$17954:$C$17985,INDIRECT("Coefficients!$AY$2:$AY$33"))))))</f>
      </c>
      <c r="AO567" s="8">
        <f>IF(OR($B567="",$C567="",$D567="",$E567="",$F567="",$G567="",$H567="",$I567="",$J567="",$K567="",$L567=""),"",IF($B567="Female",1/(1+EXP(-SUMPRODUCT(Engine!$C$17954:$C$17985,INDIRECT("Coefficients!$AZ$2:$AZ$33")))),1/(1+EXP(-SUMPRODUCT(Engine!$C$17954:$C$17985,INDIRECT("Coefficients!$BA$2:$BA$33"))))))</f>
      </c>
      <c r="AP567" s="8">
        <f>IF(OR($B567="",$C567="",$D567="",$E567="",$F567="",$G567="",$H567="",$I567="",$J567="",$K567="",$L567=""),"",IF($B567="Female",1/(1+EXP(-SUMPRODUCT(Engine!$C$17954:$C$17985,INDIRECT("Coefficients!$BB$2:$BB$33")))),1/(1+EXP(-SUMPRODUCT(Engine!$C$17954:$C$17985,INDIRECT("Coefficients!$BC$2:$BC$33"))))))</f>
      </c>
      <c r="AQ567" s="8">
        <f>IF(OR($B567="",$C567="",$D567="",$E567="",$F567="",$G567="",$H567="",$I567="",$J567="",$K567="",$L567=""),"",IF($B567="Female",1/(1+EXP(-SUMPRODUCT(Engine!$C$17954:$C$17985,INDIRECT("Coefficients!$BD$2:$BD$33")))),1/(1+EXP(-SUMPRODUCT(Engine!$C$17954:$C$17985,INDIRECT("Coefficients!$BE$2:$BE$33"))))))</f>
      </c>
      <c r="AR567" s="8">
        <f>IF(OR($B567="",$C567="",$D567="",$E567="",$F567="",$G567="",$H567="",$I567="",$J567="",$K567="",$L567=""),"",IF($B567="Female",1/(1+EXP(-SUMPRODUCT(Engine!$C$17954:$C$17985,INDIRECT("Coefficients!$BF$2:$BF$33")))),1/(1+EXP(-SUMPRODUCT(Engine!$C$17954:$C$17985,INDIRECT("Coefficients!$BG$2:$BG$33"))))))</f>
      </c>
      <c r="AS567" s="8">
        <f>IF(OR($B567="",$C567="",$D567="",$E567="",$F567="",$G567="",$H567="",$I567="",$J567="",$K567="",$L567=""),"",IF($B567="Female",1/(1+EXP(-SUMPRODUCT(Engine!$C$17954:$C$17985,INDIRECT("Coefficients!$BH$2:$BH$33")))),1/(1+EXP(-SUMPRODUCT(Engine!$C$17954:$C$17985,INDIRECT("Coefficients!$BI$2:$BI$33"))))))</f>
      </c>
      <c r="AT567" s="8">
        <f>IF(OR($B567="",$C567="",$D567="",$E567="",$F567="",$G567="",$H567="",$I567="",$J567="",$K567="",$L567=""),"",IF($B567="Female",1/(1+EXP(-SUMPRODUCT(Engine!$C$17954:$C$17985,INDIRECT("Coefficients!$BJ$2:$BJ$33")))),1/(1+EXP(-SUMPRODUCT(Engine!$C$17954:$C$17985,INDIRECT("Coefficients!$BK$2:$BK$33"))))))</f>
      </c>
      <c r="AU567" s="8">
        <f>IF(OR($B567="",$C567="",$D567="",$E567="",$F567="",$G567="",$H567="",$I567="",$J567="",$K567="",$L567=""),"",IF($B567="Female",1/(1+EXP(-SUMPRODUCT(Engine!$C$17954:$C$17985,INDIRECT("Coefficients!$BL$2:$BL$33")))),1/(1+EXP(-SUMPRODUCT(Engine!$C$17954:$C$17985,INDIRECT("Coefficients!$BM$2:$BM$33"))))))</f>
      </c>
      <c r="AV567" s="8">
        <f>IF(OR($B567="",$C567="",$D567="",$E567="",$F567="",$G567="",$H567="",$I567="",$J567="",$K567="",$L567=""),"",IF($B567="Female",1/(1+EXP(-SUMPRODUCT(Engine!$C$17954:$C$17985,INDIRECT("Coefficients!$BN$2:$BN$33")))),1/(1+EXP(-SUMPRODUCT(Engine!$C$17954:$C$17985,INDIRECT("Coefficients!$BO$2:$BO$33"))))))</f>
      </c>
      <c r="AW567" s="8">
        <f>IF(OR($B567="",$C567="",$D567="",$E567="",$F567="",$G567="",$H567="",$I567="",$J567="",$K567="",$L567=""),"",IF($B567="Female",1/(1+EXP(-SUMPRODUCT(Engine!$C$17954:$C$17985,INDIRECT("Coefficients!$BP$2:$BP$33")))),1/(1+EXP(-SUMPRODUCT(Engine!$C$17954:$C$17985,INDIRECT("Coefficients!$BQ$2:$BQ$33"))))))</f>
      </c>
      <c r="AX567" s="8">
        <f>IF(OR($B567="",$C567="",$D567="",$E567="",$F567="",$G567="",$H567="",$I567="",$J567="",$K567="",$L567=""),"",IF($B567="Female",1/(1+EXP(-SUMPRODUCT(Engine!$C$17954:$C$17985,INDIRECT("Coefficients!$BR$2:$BR$33")))),1/(1+EXP(-SUMPRODUCT(Engine!$C$17954:$C$17985,INDIRECT("Coefficients!$BS$2:$BS$33"))))))</f>
      </c>
      <c r="AY567" s="8">
        <f>IF(OR($B567="",$C567="",$D567="",$E567="",$F567="",$G567="",$H567="",$I567="",$J567="",$K567="",$L567=""),"",IF($B567="Female",1/(1+EXP(-SUMPRODUCT(Engine!$C$17954:$C$17985,INDIRECT("Coefficients!$BT$2:$BT$33")))),1/(1+EXP(-SUMPRODUCT(Engine!$C$17954:$C$17985,INDIRECT("Coefficients!$BU$2:$BU$33"))))))</f>
      </c>
      <c r="AZ567" s="8">
        <f>IF(OR($B567="",$C567="",$D567="",$E567="",$F567="",$G567="",$H567="",$I567="",$J567="",$K567="",$L567=""),"",IF($B567="Female",1/(1+EXP(-SUMPRODUCT(Engine!$C$17954:$C$17985,INDIRECT("Coefficients!$BV$2:$BV$33")))),1/(1+EXP(-SUMPRODUCT(Engine!$C$17954:$C$17985,INDIRECT("Coefficients!$BW$2:$BW$33"))))))</f>
      </c>
      <c r="BA567" s="8">
        <f>IF(OR($B567="",$C567="",$D567="",$E567="",$F567="",$G567="",$H567="",$I567="",$J567="",$K567="",$L567=""),"",IF($B567="Female",1/(1+EXP(-SUMPRODUCT(Engine!$C$17954:$C$17985,INDIRECT("Coefficients!$BX$2:$BX$33")))),1/(1+EXP(-SUMPRODUCT(Engine!$C$17954:$C$17985,INDIRECT("Coefficients!$BY$2:$BY$33"))))))</f>
      </c>
      <c r="BB567" s="8">
        <f>IF(OR($B567="",$C567="",$D567="",$E567="",$F567="",$G567="",$H567="",$I567="",$J567="",$K567="",$L567=""),"",IF($B567="Female",1/(1+EXP(-SUMPRODUCT(Engine!$C$17954:$C$17985,INDIRECT("Coefficients!$BZ$2:$BZ$33")))),1/(1+EXP(-SUMPRODUCT(Engine!$C$17954:$C$17985,INDIRECT("Coefficients!$CA$2:$CA$33"))))))</f>
      </c>
      <c r="BC567" s="8">
        <f>IF(OR($B567="",$C567="",$D567="",$E567="",$F567="",$G567="",$H567="",$I567="",$J567="",$K567="",$L567=""),"",IF($B567="Female",1/(1+EXP(-SUMPRODUCT(Engine!$C$17954:$C$17985,INDIRECT("Coefficients!$CB$2:$CB$33")))),1/(1+EXP(-SUMPRODUCT(Engine!$C$17954:$C$17985,INDIRECT("Coefficients!$CC$2:$CC$33"))))))</f>
      </c>
      <c r="BD567" s="8">
        <f>IF(OR($B567="",$C567="",$D567="",$E567="",$F567="",$G567="",$H567="",$I567="",$J567="",$K567="",$L567=""),"",IF($B567="Female",1/(1+EXP(-SUMPRODUCT(Engine!$C$17954:$C$17985,INDIRECT("Coefficients!$CD$2:$CD$33")))),1/(1+EXP(-SUMPRODUCT(Engine!$C$17954:$C$17985,INDIRECT("Coefficients!$CE$2:$CE$33"))))))</f>
      </c>
      <c r="BE567" s="8">
        <f>IF(OR($B567="",$C567="",$D567="",$E567="",$F567="",$G567="",$H567="",$I567="",$J567="",$K567="",$L567=""),"",IF($B567="Female",1/(1+EXP(-SUMPRODUCT(Engine!$C$17954:$C$17985,INDIRECT("Coefficients!$CF$2:$CF$33")))),1/(1+EXP(-SUMPRODUCT(Engine!$C$17954:$C$17985,INDIRECT("Coefficients!$CG$2:$CG$33"))))))</f>
      </c>
      <c r="BF567" s="8">
        <f>IF(OR($B567="",$C567="",$D567="",$E567="",$F567="",$G567="",$H567="",$I567="",$J567="",$K567="",$L567=""),"",IF($B567="Female",1/(1+EXP(-SUMPRODUCT(Engine!$C$17954:$C$17985,INDIRECT("Coefficients!$CH$2:$CH$33")))),1/(1+EXP(-SUMPRODUCT(Engine!$C$17954:$C$17985,INDIRECT("Coefficients!$CI$2:$CI$33"))))))</f>
      </c>
      <c r="BG567" s="8">
        <f>IF(OR($B567="",$C567="",$D567="",$E567="",$F567="",$G567="",$H567="",$I567="",$J567="",$K567="",$L567=""),"",IF($B567="Female",1/(1+EXP(-SUMPRODUCT(Engine!$C$17954:$C$17985,INDIRECT("Coefficients!$CJ$2:$CJ$33")))),1/(1+EXP(-SUMPRODUCT(Engine!$C$17954:$C$17985,INDIRECT("Coefficients!$CK$2:$CK$33"))))))</f>
      </c>
      <c r="BH567" s="8">
        <f>IF(OR($B567="",$C567="",$D567="",$E567="",$F567="",$G567="",$H567="",$I567="",$J567="",$K567="",$L567=""),"",IF($B567="Female",1/(1+EXP(-SUMPRODUCT(Engine!$C$17954:$C$17985,INDIRECT("Coefficients!$CL$2:$CL$33")))),1/(1+EXP(-SUMPRODUCT(Engine!$C$17954:$C$17985,INDIRECT("Coefficients!$CM$2:$CM$33"))))))</f>
      </c>
      <c r="BI567" s="8">
        <f>IF(OR($B567="",$C567="",$D567="",$E567="",$F567="",$G567="",$H567="",$I567="",$J567="",$K567="",$L567=""),"",IF($B567="Female",1/(1+EXP(-SUMPRODUCT(Engine!$C$17954:$C$17985,INDIRECT("Coefficients!$CN$2:$CN$33")))),1/(1+EXP(-SUMPRODUCT(Engine!$C$17954:$C$17985,INDIRECT("Coefficients!$CO$2:$CO$33"))))))</f>
      </c>
      <c r="BJ567" s="8">
        <f>IF(OR($B567="",$C567="",$D567="",$E567="",$F567="",$G567="",$H567="",$I567="",$J567="",$K567="",$L567=""),"",IF($B567="Female",1/(1+EXP(-SUMPRODUCT(Engine!$C$17954:$C$17985,INDIRECT("Coefficients!$CP$2:$CP$33")))),1/(1+EXP(-SUMPRODUCT(Engine!$C$17954:$C$17985,INDIRECT("Coefficients!$CQ$2:$CQ$33"))))))</f>
      </c>
      <c r="BK567" s="8">
        <f>IF(OR($B567="",$C567="",$D567="",$E567="",$F567="",$G567="",$H567="",$I567="",$J567="",$K567="",$L567=""),"",IF($B567="Female",1/(1+EXP(-SUMPRODUCT(Engine!$C$17954:$C$17985,INDIRECT("Coefficients!$CR$2:$CR$33")))),1/(1+EXP(-SUMPRODUCT(Engine!$C$17954:$C$17985,INDIRECT("Coefficients!$CS$2:$CS$33"))))))</f>
      </c>
      <c r="BL567" s="8">
        <f>IF(OR($B567="",$C567="",$D567="",$E567="",$F567="",$G567="",$H567="",$I567="",$J567="",$K567="",$L567=""),"",IF($B567="Female",1/(1+EXP(-SUMPRODUCT(Engine!$C$17954:$C$17985,INDIRECT("Coefficients!$CT$2:$CT$33")))),1/(1+EXP(-SUMPRODUCT(Engine!$C$17954:$C$17985,INDIRECT("Coefficients!$CU$2:$CU$33"))))))</f>
      </c>
      <c r="BM567" s="8">
        <f>IF(OR($B567="",$C567="",$D567="",$E567="",$F567="",$G567="",$H567="",$I567="",$J567="",$K567="",$L567=""),"",IF($B567="Female",1/(1+EXP(-SUMPRODUCT(Engine!$C$17954:$C$17985,INDIRECT("Coefficients!$CV$2:$CV$33")))),1/(1+EXP(-SUMPRODUCT(Engine!$C$17954:$C$17985,INDIRECT("Coefficients!$CW$2:$CW$33"))))))</f>
      </c>
    </row>
    <row r="568" spans="1:65" x14ac:dyDescent="0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8">
        <f>IF(OR($B568="",$C568="",$D568="",$E568="",$F568="",$G568="",$H568="",$I568="",$J568="",$K568="",$L568=""),"",IF($B568="Female",1/(1+EXP(-SUMPRODUCT(Engine!$C$17986:$C$18017,INDIRECT("Coefficients!$B$2:$B$33")))),1/(1+EXP(-SUMPRODUCT(Engine!$C$17986:$C$18017,INDIRECT("Coefficients!$C$2:$C$33"))))))</f>
      </c>
      <c r="Q568" s="8">
        <f>IF(OR($B568="",$C568="",$D568="",$E568="",$F568="",$G568="",$H568="",$I568="",$J568="",$K568="",$L568=""),"",IF($B568="Female",1/(1+EXP(-SUMPRODUCT(Engine!$C$17986:$C$18017,INDIRECT("Coefficients!$D$2:$D$33")))),1/(1+EXP(-SUMPRODUCT(Engine!$C$17986:$C$18017,INDIRECT("Coefficients!$E$2:$E$33"))))))</f>
      </c>
      <c r="R568" s="8">
        <f>IF(OR($B568="",$C568="",$D568="",$E568="",$F568="",$G568="",$H568="",$I568="",$J568="",$K568="",$L568=""),"",IF($B568="Female",1/(1+EXP(-SUMPRODUCT(Engine!$C$17986:$C$18017,INDIRECT("Coefficients!$F$2:$F$33")))),1/(1+EXP(-SUMPRODUCT(Engine!$C$17986:$C$18017,INDIRECT("Coefficients!$G$2:$G$33"))))))</f>
      </c>
      <c r="S568" s="8">
        <f>IF(OR($B568="",$C568="",$D568="",$E568="",$F568="",$G568="",$H568="",$I568="",$J568="",$K568="",$L568=""),"",IF($B568="Female",1/(1+EXP(-SUMPRODUCT(Engine!$C$17986:$C$18017,INDIRECT("Coefficients!$H$2:$H$33")))),1/(1+EXP(-SUMPRODUCT(Engine!$C$17986:$C$18017,INDIRECT("Coefficients!$I$2:$I$33"))))))</f>
      </c>
      <c r="T568" s="8">
        <f>IF(OR($B568="",$C568="",$D568="",$E568="",$F568="",$G568="",$H568="",$I568="",$J568="",$K568="",$L568=""),"",IF($B568="Female",1/(1+EXP(-SUMPRODUCT(Engine!$C$17986:$C$18017,INDIRECT("Coefficients!$J$2:$J$33")))),1/(1+EXP(-SUMPRODUCT(Engine!$C$17986:$C$18017,INDIRECT("Coefficients!$K$2:$K$33"))))))</f>
      </c>
      <c r="U568" s="8">
        <f>IF(OR($B568="",$C568="",$D568="",$E568="",$F568="",$G568="",$H568="",$I568="",$J568="",$K568="",$L568=""),"",IF($B568="Female",1/(1+EXP(-SUMPRODUCT(Engine!$C$17986:$C$18017,INDIRECT("Coefficients!$L$2:$L$33")))),1/(1+EXP(-SUMPRODUCT(Engine!$C$17986:$C$18017,INDIRECT("Coefficients!$M$2:$M$33"))))))</f>
      </c>
      <c r="V568" s="8">
        <f>IF(OR($B568="",$C568="",$D568="",$E568="",$F568="",$G568="",$H568="",$I568="",$J568="",$K568="",$L568=""),"",IF($B568="Female",1/(1+EXP(-SUMPRODUCT(Engine!$C$17986:$C$18017,INDIRECT("Coefficients!$N$2:$N$33")))),1/(1+EXP(-SUMPRODUCT(Engine!$C$17986:$C$18017,INDIRECT("Coefficients!$O$2:$O$33"))))))</f>
      </c>
      <c r="W568" s="8">
        <f>IF(OR($B568="",$C568="",$D568="",$E568="",$F568="",$G568="",$H568="",$I568="",$J568="",$K568="",$L568=""),"",IF($B568="Female",1/(1+EXP(-SUMPRODUCT(Engine!$C$17986:$C$18017,INDIRECT("Coefficients!$P$2:$P$33")))),1/(1+EXP(-SUMPRODUCT(Engine!$C$17986:$C$18017,INDIRECT("Coefficients!$Q$2:$Q$33"))))))</f>
      </c>
      <c r="X568" s="8">
        <f>IF(OR($B568="",$C568="",$D568="",$E568="",$F568="",$G568="",$H568="",$I568="",$J568="",$K568="",$L568=""),"",IF($B568="Female",1/(1+EXP(-SUMPRODUCT(Engine!$C$17986:$C$18017,INDIRECT("Coefficients!$R$2:$R$33")))),1/(1+EXP(-SUMPRODUCT(Engine!$C$17986:$C$18017,INDIRECT("Coefficients!$S$2:$S$33"))))))</f>
      </c>
      <c r="Y568" s="8">
        <f>IF(OR($B568="",$C568="",$D568="",$E568="",$F568="",$G568="",$H568="",$I568="",$J568="",$K568="",$L568=""),"",IF($B568="Female",1/(1+EXP(-SUMPRODUCT(Engine!$C$17986:$C$18017,INDIRECT("Coefficients!$T$2:$T$33")))),1/(1+EXP(-SUMPRODUCT(Engine!$C$17986:$C$18017,INDIRECT("Coefficients!$U$2:$U$33"))))))</f>
      </c>
      <c r="Z568" s="8">
        <f>IF(OR($B568="",$C568="",$D568="",$E568="",$F568="",$G568="",$H568="",$I568="",$J568="",$K568="",$L568=""),"",IF($B568="Female",1/(1+EXP(-SUMPRODUCT(Engine!$C$17986:$C$18017,INDIRECT("Coefficients!$V$2:$V$33")))),1/(1+EXP(-SUMPRODUCT(Engine!$C$17986:$C$18017,INDIRECT("Coefficients!$W$2:$W$33"))))))</f>
      </c>
      <c r="AA568" s="8">
        <f>IF(OR($B568="",$C568="",$D568="",$E568="",$F568="",$G568="",$H568="",$I568="",$J568="",$K568="",$L568=""),"",IF($B568="Female",1/(1+EXP(-SUMPRODUCT(Engine!$C$17986:$C$18017,INDIRECT("Coefficients!$X$2:$X$33")))),1/(1+EXP(-SUMPRODUCT(Engine!$C$17986:$C$18017,INDIRECT("Coefficients!$Y$2:$Y$33"))))))</f>
      </c>
      <c r="AB568" s="8">
        <f>IF(OR($B568="",$C568="",$D568="",$E568="",$F568="",$G568="",$H568="",$I568="",$J568="",$K568="",$L568=""),"",IF($B568="Female",1/(1+EXP(-SUMPRODUCT(Engine!$C$17986:$C$18017,INDIRECT("Coefficients!$Z$2:$Z$33")))),1/(1+EXP(-SUMPRODUCT(Engine!$C$17986:$C$18017,INDIRECT("Coefficients!$AA$2:$AA$33"))))))</f>
      </c>
      <c r="AC568" s="8">
        <f>IF(OR($B568="",$C568="",$D568="",$E568="",$F568="",$G568="",$H568="",$I568="",$J568="",$K568="",$L568=""),"",IF($B568="Female",1/(1+EXP(-SUMPRODUCT(Engine!$C$17986:$C$18017,INDIRECT("Coefficients!$AB$2:$AB$33")))),1/(1+EXP(-SUMPRODUCT(Engine!$C$17986:$C$18017,INDIRECT("Coefficients!$AC$2:$AC$33"))))))</f>
      </c>
      <c r="AD568" s="8">
        <f>IF(OR($B568="",$C568="",$D568="",$E568="",$F568="",$G568="",$H568="",$I568="",$J568="",$K568="",$L568=""),"",IF($B568="Female",1/(1+EXP(-SUMPRODUCT(Engine!$C$17986:$C$18017,INDIRECT("Coefficients!$AD$2:$AD$33")))),1/(1+EXP(-SUMPRODUCT(Engine!$C$17986:$C$18017,INDIRECT("Coefficients!$AE$2:$AE$33"))))))</f>
      </c>
      <c r="AE568" s="8">
        <f>IF(OR($B568="",$C568="",$D568="",$E568="",$F568="",$G568="",$H568="",$I568="",$J568="",$K568="",$L568=""),"",IF($B568="Female",1/(1+EXP(-SUMPRODUCT(Engine!$C$17986:$C$18017,INDIRECT("Coefficients!$AF$2:$AF$33")))),1/(1+EXP(-SUMPRODUCT(Engine!$C$17986:$C$18017,INDIRECT("Coefficients!$AG$2:$AG$33"))))))</f>
      </c>
      <c r="AF568" s="8">
        <f>IF(OR($B568="",$C568="",$D568="",$E568="",$F568="",$G568="",$H568="",$I568="",$J568="",$K568="",$L568=""),"",IF($B568="Female",1/(1+EXP(-SUMPRODUCT(Engine!$C$17986:$C$18017,INDIRECT("Coefficients!$AH$2:$AH$33")))),1/(1+EXP(-SUMPRODUCT(Engine!$C$17986:$C$18017,INDIRECT("Coefficients!$AI$2:$AI$33"))))))</f>
      </c>
      <c r="AG568" s="8">
        <f>IF(OR($B568="",$C568="",$D568="",$E568="",$F568="",$G568="",$H568="",$I568="",$J568="",$K568="",$L568=""),"",IF($B568="Female",1/(1+EXP(-SUMPRODUCT(Engine!$C$17986:$C$18017,INDIRECT("Coefficients!$AJ$2:$AJ$33")))),1/(1+EXP(-SUMPRODUCT(Engine!$C$17986:$C$18017,INDIRECT("Coefficients!$AK$2:$AK$33"))))))</f>
      </c>
      <c r="AH568" s="8">
        <f>IF(OR($B568="",$C568="",$D568="",$E568="",$F568="",$G568="",$H568="",$I568="",$J568="",$K568="",$L568=""),"",IF($B568="Female",1/(1+EXP(-SUMPRODUCT(Engine!$C$17986:$C$18017,INDIRECT("Coefficients!$AL$2:$AL$33")))),1/(1+EXP(-SUMPRODUCT(Engine!$C$17986:$C$18017,INDIRECT("Coefficients!$AM$2:$AM$33"))))))</f>
      </c>
      <c r="AI568" s="8">
        <f>IF(OR($B568="",$C568="",$D568="",$E568="",$F568="",$G568="",$H568="",$I568="",$J568="",$K568="",$L568=""),"",IF($B568="Female",1/(1+EXP(-SUMPRODUCT(Engine!$C$17986:$C$18017,INDIRECT("Coefficients!$AN$2:$AN$33")))),1/(1+EXP(-SUMPRODUCT(Engine!$C$17986:$C$18017,INDIRECT("Coefficients!$AO$2:$AO$33"))))))</f>
      </c>
      <c r="AJ568" s="8">
        <f>IF(OR($B568="",$C568="",$D568="",$E568="",$F568="",$G568="",$H568="",$I568="",$J568="",$K568="",$L568=""),"",IF($B568="Female",1/(1+EXP(-SUMPRODUCT(Engine!$C$17986:$C$18017,INDIRECT("Coefficients!$AP$2:$AP$33")))),1/(1+EXP(-SUMPRODUCT(Engine!$C$17986:$C$18017,INDIRECT("Coefficients!$AQ$2:$AQ$33"))))))</f>
      </c>
      <c r="AK568" s="8">
        <f>IF(OR($B568="",$C568="",$D568="",$E568="",$F568="",$G568="",$H568="",$I568="",$J568="",$K568="",$L568=""),"",IF($B568="Female",1/(1+EXP(-SUMPRODUCT(Engine!$C$17986:$C$18017,INDIRECT("Coefficients!$AR$2:$AR$33")))),1/(1+EXP(-SUMPRODUCT(Engine!$C$17986:$C$18017,INDIRECT("Coefficients!$AS$2:$AS$33"))))))</f>
      </c>
      <c r="AL568" s="8">
        <f>IF(OR($B568="",$C568="",$D568="",$E568="",$F568="",$G568="",$H568="",$I568="",$J568="",$K568="",$L568=""),"",IF($B568="Female",1/(1+EXP(-SUMPRODUCT(Engine!$C$17986:$C$18017,INDIRECT("Coefficients!$AT$2:$AT$33")))),1/(1+EXP(-SUMPRODUCT(Engine!$C$17986:$C$18017,INDIRECT("Coefficients!$AU$2:$AU$33"))))))</f>
      </c>
      <c r="AM568" s="8">
        <f>IF(OR($B568="",$C568="",$D568="",$E568="",$F568="",$G568="",$H568="",$I568="",$J568="",$K568="",$L568=""),"",IF($B568="Female",1/(1+EXP(-SUMPRODUCT(Engine!$C$17986:$C$18017,INDIRECT("Coefficients!$AV$2:$AV$33")))),1/(1+EXP(-SUMPRODUCT(Engine!$C$17986:$C$18017,INDIRECT("Coefficients!$AW$2:$AW$33"))))))</f>
      </c>
      <c r="AN568" s="8">
        <f>IF(OR($B568="",$C568="",$D568="",$E568="",$F568="",$G568="",$H568="",$I568="",$J568="",$K568="",$L568=""),"",IF($B568="Female",1/(1+EXP(-SUMPRODUCT(Engine!$C$17986:$C$18017,INDIRECT("Coefficients!$AX$2:$AX$33")))),1/(1+EXP(-SUMPRODUCT(Engine!$C$17986:$C$18017,INDIRECT("Coefficients!$AY$2:$AY$33"))))))</f>
      </c>
      <c r="AO568" s="8">
        <f>IF(OR($B568="",$C568="",$D568="",$E568="",$F568="",$G568="",$H568="",$I568="",$J568="",$K568="",$L568=""),"",IF($B568="Female",1/(1+EXP(-SUMPRODUCT(Engine!$C$17986:$C$18017,INDIRECT("Coefficients!$AZ$2:$AZ$33")))),1/(1+EXP(-SUMPRODUCT(Engine!$C$17986:$C$18017,INDIRECT("Coefficients!$BA$2:$BA$33"))))))</f>
      </c>
      <c r="AP568" s="8">
        <f>IF(OR($B568="",$C568="",$D568="",$E568="",$F568="",$G568="",$H568="",$I568="",$J568="",$K568="",$L568=""),"",IF($B568="Female",1/(1+EXP(-SUMPRODUCT(Engine!$C$17986:$C$18017,INDIRECT("Coefficients!$BB$2:$BB$33")))),1/(1+EXP(-SUMPRODUCT(Engine!$C$17986:$C$18017,INDIRECT("Coefficients!$BC$2:$BC$33"))))))</f>
      </c>
      <c r="AQ568" s="8">
        <f>IF(OR($B568="",$C568="",$D568="",$E568="",$F568="",$G568="",$H568="",$I568="",$J568="",$K568="",$L568=""),"",IF($B568="Female",1/(1+EXP(-SUMPRODUCT(Engine!$C$17986:$C$18017,INDIRECT("Coefficients!$BD$2:$BD$33")))),1/(1+EXP(-SUMPRODUCT(Engine!$C$17986:$C$18017,INDIRECT("Coefficients!$BE$2:$BE$33"))))))</f>
      </c>
      <c r="AR568" s="8">
        <f>IF(OR($B568="",$C568="",$D568="",$E568="",$F568="",$G568="",$H568="",$I568="",$J568="",$K568="",$L568=""),"",IF($B568="Female",1/(1+EXP(-SUMPRODUCT(Engine!$C$17986:$C$18017,INDIRECT("Coefficients!$BF$2:$BF$33")))),1/(1+EXP(-SUMPRODUCT(Engine!$C$17986:$C$18017,INDIRECT("Coefficients!$BG$2:$BG$33"))))))</f>
      </c>
      <c r="AS568" s="8">
        <f>IF(OR($B568="",$C568="",$D568="",$E568="",$F568="",$G568="",$H568="",$I568="",$J568="",$K568="",$L568=""),"",IF($B568="Female",1/(1+EXP(-SUMPRODUCT(Engine!$C$17986:$C$18017,INDIRECT("Coefficients!$BH$2:$BH$33")))),1/(1+EXP(-SUMPRODUCT(Engine!$C$17986:$C$18017,INDIRECT("Coefficients!$BI$2:$BI$33"))))))</f>
      </c>
      <c r="AT568" s="8">
        <f>IF(OR($B568="",$C568="",$D568="",$E568="",$F568="",$G568="",$H568="",$I568="",$J568="",$K568="",$L568=""),"",IF($B568="Female",1/(1+EXP(-SUMPRODUCT(Engine!$C$17986:$C$18017,INDIRECT("Coefficients!$BJ$2:$BJ$33")))),1/(1+EXP(-SUMPRODUCT(Engine!$C$17986:$C$18017,INDIRECT("Coefficients!$BK$2:$BK$33"))))))</f>
      </c>
      <c r="AU568" s="8">
        <f>IF(OR($B568="",$C568="",$D568="",$E568="",$F568="",$G568="",$H568="",$I568="",$J568="",$K568="",$L568=""),"",IF($B568="Female",1/(1+EXP(-SUMPRODUCT(Engine!$C$17986:$C$18017,INDIRECT("Coefficients!$BL$2:$BL$33")))),1/(1+EXP(-SUMPRODUCT(Engine!$C$17986:$C$18017,INDIRECT("Coefficients!$BM$2:$BM$33"))))))</f>
      </c>
      <c r="AV568" s="8">
        <f>IF(OR($B568="",$C568="",$D568="",$E568="",$F568="",$G568="",$H568="",$I568="",$J568="",$K568="",$L568=""),"",IF($B568="Female",1/(1+EXP(-SUMPRODUCT(Engine!$C$17986:$C$18017,INDIRECT("Coefficients!$BN$2:$BN$33")))),1/(1+EXP(-SUMPRODUCT(Engine!$C$17986:$C$18017,INDIRECT("Coefficients!$BO$2:$BO$33"))))))</f>
      </c>
      <c r="AW568" s="8">
        <f>IF(OR($B568="",$C568="",$D568="",$E568="",$F568="",$G568="",$H568="",$I568="",$J568="",$K568="",$L568=""),"",IF($B568="Female",1/(1+EXP(-SUMPRODUCT(Engine!$C$17986:$C$18017,INDIRECT("Coefficients!$BP$2:$BP$33")))),1/(1+EXP(-SUMPRODUCT(Engine!$C$17986:$C$18017,INDIRECT("Coefficients!$BQ$2:$BQ$33"))))))</f>
      </c>
      <c r="AX568" s="8">
        <f>IF(OR($B568="",$C568="",$D568="",$E568="",$F568="",$G568="",$H568="",$I568="",$J568="",$K568="",$L568=""),"",IF($B568="Female",1/(1+EXP(-SUMPRODUCT(Engine!$C$17986:$C$18017,INDIRECT("Coefficients!$BR$2:$BR$33")))),1/(1+EXP(-SUMPRODUCT(Engine!$C$17986:$C$18017,INDIRECT("Coefficients!$BS$2:$BS$33"))))))</f>
      </c>
      <c r="AY568" s="8">
        <f>IF(OR($B568="",$C568="",$D568="",$E568="",$F568="",$G568="",$H568="",$I568="",$J568="",$K568="",$L568=""),"",IF($B568="Female",1/(1+EXP(-SUMPRODUCT(Engine!$C$17986:$C$18017,INDIRECT("Coefficients!$BT$2:$BT$33")))),1/(1+EXP(-SUMPRODUCT(Engine!$C$17986:$C$18017,INDIRECT("Coefficients!$BU$2:$BU$33"))))))</f>
      </c>
      <c r="AZ568" s="8">
        <f>IF(OR($B568="",$C568="",$D568="",$E568="",$F568="",$G568="",$H568="",$I568="",$J568="",$K568="",$L568=""),"",IF($B568="Female",1/(1+EXP(-SUMPRODUCT(Engine!$C$17986:$C$18017,INDIRECT("Coefficients!$BV$2:$BV$33")))),1/(1+EXP(-SUMPRODUCT(Engine!$C$17986:$C$18017,INDIRECT("Coefficients!$BW$2:$BW$33"))))))</f>
      </c>
      <c r="BA568" s="8">
        <f>IF(OR($B568="",$C568="",$D568="",$E568="",$F568="",$G568="",$H568="",$I568="",$J568="",$K568="",$L568=""),"",IF($B568="Female",1/(1+EXP(-SUMPRODUCT(Engine!$C$17986:$C$18017,INDIRECT("Coefficients!$BX$2:$BX$33")))),1/(1+EXP(-SUMPRODUCT(Engine!$C$17986:$C$18017,INDIRECT("Coefficients!$BY$2:$BY$33"))))))</f>
      </c>
      <c r="BB568" s="8">
        <f>IF(OR($B568="",$C568="",$D568="",$E568="",$F568="",$G568="",$H568="",$I568="",$J568="",$K568="",$L568=""),"",IF($B568="Female",1/(1+EXP(-SUMPRODUCT(Engine!$C$17986:$C$18017,INDIRECT("Coefficients!$BZ$2:$BZ$33")))),1/(1+EXP(-SUMPRODUCT(Engine!$C$17986:$C$18017,INDIRECT("Coefficients!$CA$2:$CA$33"))))))</f>
      </c>
      <c r="BC568" s="8">
        <f>IF(OR($B568="",$C568="",$D568="",$E568="",$F568="",$G568="",$H568="",$I568="",$J568="",$K568="",$L568=""),"",IF($B568="Female",1/(1+EXP(-SUMPRODUCT(Engine!$C$17986:$C$18017,INDIRECT("Coefficients!$CB$2:$CB$33")))),1/(1+EXP(-SUMPRODUCT(Engine!$C$17986:$C$18017,INDIRECT("Coefficients!$CC$2:$CC$33"))))))</f>
      </c>
      <c r="BD568" s="8">
        <f>IF(OR($B568="",$C568="",$D568="",$E568="",$F568="",$G568="",$H568="",$I568="",$J568="",$K568="",$L568=""),"",IF($B568="Female",1/(1+EXP(-SUMPRODUCT(Engine!$C$17986:$C$18017,INDIRECT("Coefficients!$CD$2:$CD$33")))),1/(1+EXP(-SUMPRODUCT(Engine!$C$17986:$C$18017,INDIRECT("Coefficients!$CE$2:$CE$33"))))))</f>
      </c>
      <c r="BE568" s="8">
        <f>IF(OR($B568="",$C568="",$D568="",$E568="",$F568="",$G568="",$H568="",$I568="",$J568="",$K568="",$L568=""),"",IF($B568="Female",1/(1+EXP(-SUMPRODUCT(Engine!$C$17986:$C$18017,INDIRECT("Coefficients!$CF$2:$CF$33")))),1/(1+EXP(-SUMPRODUCT(Engine!$C$17986:$C$18017,INDIRECT("Coefficients!$CG$2:$CG$33"))))))</f>
      </c>
      <c r="BF568" s="8">
        <f>IF(OR($B568="",$C568="",$D568="",$E568="",$F568="",$G568="",$H568="",$I568="",$J568="",$K568="",$L568=""),"",IF($B568="Female",1/(1+EXP(-SUMPRODUCT(Engine!$C$17986:$C$18017,INDIRECT("Coefficients!$CH$2:$CH$33")))),1/(1+EXP(-SUMPRODUCT(Engine!$C$17986:$C$18017,INDIRECT("Coefficients!$CI$2:$CI$33"))))))</f>
      </c>
      <c r="BG568" s="8">
        <f>IF(OR($B568="",$C568="",$D568="",$E568="",$F568="",$G568="",$H568="",$I568="",$J568="",$K568="",$L568=""),"",IF($B568="Female",1/(1+EXP(-SUMPRODUCT(Engine!$C$17986:$C$18017,INDIRECT("Coefficients!$CJ$2:$CJ$33")))),1/(1+EXP(-SUMPRODUCT(Engine!$C$17986:$C$18017,INDIRECT("Coefficients!$CK$2:$CK$33"))))))</f>
      </c>
      <c r="BH568" s="8">
        <f>IF(OR($B568="",$C568="",$D568="",$E568="",$F568="",$G568="",$H568="",$I568="",$J568="",$K568="",$L568=""),"",IF($B568="Female",1/(1+EXP(-SUMPRODUCT(Engine!$C$17986:$C$18017,INDIRECT("Coefficients!$CL$2:$CL$33")))),1/(1+EXP(-SUMPRODUCT(Engine!$C$17986:$C$18017,INDIRECT("Coefficients!$CM$2:$CM$33"))))))</f>
      </c>
      <c r="BI568" s="8">
        <f>IF(OR($B568="",$C568="",$D568="",$E568="",$F568="",$G568="",$H568="",$I568="",$J568="",$K568="",$L568=""),"",IF($B568="Female",1/(1+EXP(-SUMPRODUCT(Engine!$C$17986:$C$18017,INDIRECT("Coefficients!$CN$2:$CN$33")))),1/(1+EXP(-SUMPRODUCT(Engine!$C$17986:$C$18017,INDIRECT("Coefficients!$CO$2:$CO$33"))))))</f>
      </c>
      <c r="BJ568" s="8">
        <f>IF(OR($B568="",$C568="",$D568="",$E568="",$F568="",$G568="",$H568="",$I568="",$J568="",$K568="",$L568=""),"",IF($B568="Female",1/(1+EXP(-SUMPRODUCT(Engine!$C$17986:$C$18017,INDIRECT("Coefficients!$CP$2:$CP$33")))),1/(1+EXP(-SUMPRODUCT(Engine!$C$17986:$C$18017,INDIRECT("Coefficients!$CQ$2:$CQ$33"))))))</f>
      </c>
      <c r="BK568" s="8">
        <f>IF(OR($B568="",$C568="",$D568="",$E568="",$F568="",$G568="",$H568="",$I568="",$J568="",$K568="",$L568=""),"",IF($B568="Female",1/(1+EXP(-SUMPRODUCT(Engine!$C$17986:$C$18017,INDIRECT("Coefficients!$CR$2:$CR$33")))),1/(1+EXP(-SUMPRODUCT(Engine!$C$17986:$C$18017,INDIRECT("Coefficients!$CS$2:$CS$33"))))))</f>
      </c>
      <c r="BL568" s="8">
        <f>IF(OR($B568="",$C568="",$D568="",$E568="",$F568="",$G568="",$H568="",$I568="",$J568="",$K568="",$L568=""),"",IF($B568="Female",1/(1+EXP(-SUMPRODUCT(Engine!$C$17986:$C$18017,INDIRECT("Coefficients!$CT$2:$CT$33")))),1/(1+EXP(-SUMPRODUCT(Engine!$C$17986:$C$18017,INDIRECT("Coefficients!$CU$2:$CU$33"))))))</f>
      </c>
      <c r="BM568" s="8">
        <f>IF(OR($B568="",$C568="",$D568="",$E568="",$F568="",$G568="",$H568="",$I568="",$J568="",$K568="",$L568=""),"",IF($B568="Female",1/(1+EXP(-SUMPRODUCT(Engine!$C$17986:$C$18017,INDIRECT("Coefficients!$CV$2:$CV$33")))),1/(1+EXP(-SUMPRODUCT(Engine!$C$17986:$C$18017,INDIRECT("Coefficients!$CW$2:$CW$33"))))))</f>
      </c>
    </row>
    <row r="569" spans="1:65" x14ac:dyDescent="0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8">
        <f>IF(OR($B569="",$C569="",$D569="",$E569="",$F569="",$G569="",$H569="",$I569="",$J569="",$K569="",$L569=""),"",IF($B569="Female",1/(1+EXP(-SUMPRODUCT(Engine!$C$18018:$C$18049,INDIRECT("Coefficients!$B$2:$B$33")))),1/(1+EXP(-SUMPRODUCT(Engine!$C$18018:$C$18049,INDIRECT("Coefficients!$C$2:$C$33"))))))</f>
      </c>
      <c r="Q569" s="8">
        <f>IF(OR($B569="",$C569="",$D569="",$E569="",$F569="",$G569="",$H569="",$I569="",$J569="",$K569="",$L569=""),"",IF($B569="Female",1/(1+EXP(-SUMPRODUCT(Engine!$C$18018:$C$18049,INDIRECT("Coefficients!$D$2:$D$33")))),1/(1+EXP(-SUMPRODUCT(Engine!$C$18018:$C$18049,INDIRECT("Coefficients!$E$2:$E$33"))))))</f>
      </c>
      <c r="R569" s="8">
        <f>IF(OR($B569="",$C569="",$D569="",$E569="",$F569="",$G569="",$H569="",$I569="",$J569="",$K569="",$L569=""),"",IF($B569="Female",1/(1+EXP(-SUMPRODUCT(Engine!$C$18018:$C$18049,INDIRECT("Coefficients!$F$2:$F$33")))),1/(1+EXP(-SUMPRODUCT(Engine!$C$18018:$C$18049,INDIRECT("Coefficients!$G$2:$G$33"))))))</f>
      </c>
      <c r="S569" s="8">
        <f>IF(OR($B569="",$C569="",$D569="",$E569="",$F569="",$G569="",$H569="",$I569="",$J569="",$K569="",$L569=""),"",IF($B569="Female",1/(1+EXP(-SUMPRODUCT(Engine!$C$18018:$C$18049,INDIRECT("Coefficients!$H$2:$H$33")))),1/(1+EXP(-SUMPRODUCT(Engine!$C$18018:$C$18049,INDIRECT("Coefficients!$I$2:$I$33"))))))</f>
      </c>
      <c r="T569" s="8">
        <f>IF(OR($B569="",$C569="",$D569="",$E569="",$F569="",$G569="",$H569="",$I569="",$J569="",$K569="",$L569=""),"",IF($B569="Female",1/(1+EXP(-SUMPRODUCT(Engine!$C$18018:$C$18049,INDIRECT("Coefficients!$J$2:$J$33")))),1/(1+EXP(-SUMPRODUCT(Engine!$C$18018:$C$18049,INDIRECT("Coefficients!$K$2:$K$33"))))))</f>
      </c>
      <c r="U569" s="8">
        <f>IF(OR($B569="",$C569="",$D569="",$E569="",$F569="",$G569="",$H569="",$I569="",$J569="",$K569="",$L569=""),"",IF($B569="Female",1/(1+EXP(-SUMPRODUCT(Engine!$C$18018:$C$18049,INDIRECT("Coefficients!$L$2:$L$33")))),1/(1+EXP(-SUMPRODUCT(Engine!$C$18018:$C$18049,INDIRECT("Coefficients!$M$2:$M$33"))))))</f>
      </c>
      <c r="V569" s="8">
        <f>IF(OR($B569="",$C569="",$D569="",$E569="",$F569="",$G569="",$H569="",$I569="",$J569="",$K569="",$L569=""),"",IF($B569="Female",1/(1+EXP(-SUMPRODUCT(Engine!$C$18018:$C$18049,INDIRECT("Coefficients!$N$2:$N$33")))),1/(1+EXP(-SUMPRODUCT(Engine!$C$18018:$C$18049,INDIRECT("Coefficients!$O$2:$O$33"))))))</f>
      </c>
      <c r="W569" s="8">
        <f>IF(OR($B569="",$C569="",$D569="",$E569="",$F569="",$G569="",$H569="",$I569="",$J569="",$K569="",$L569=""),"",IF($B569="Female",1/(1+EXP(-SUMPRODUCT(Engine!$C$18018:$C$18049,INDIRECT("Coefficients!$P$2:$P$33")))),1/(1+EXP(-SUMPRODUCT(Engine!$C$18018:$C$18049,INDIRECT("Coefficients!$Q$2:$Q$33"))))))</f>
      </c>
      <c r="X569" s="8">
        <f>IF(OR($B569="",$C569="",$D569="",$E569="",$F569="",$G569="",$H569="",$I569="",$J569="",$K569="",$L569=""),"",IF($B569="Female",1/(1+EXP(-SUMPRODUCT(Engine!$C$18018:$C$18049,INDIRECT("Coefficients!$R$2:$R$33")))),1/(1+EXP(-SUMPRODUCT(Engine!$C$18018:$C$18049,INDIRECT("Coefficients!$S$2:$S$33"))))))</f>
      </c>
      <c r="Y569" s="8">
        <f>IF(OR($B569="",$C569="",$D569="",$E569="",$F569="",$G569="",$H569="",$I569="",$J569="",$K569="",$L569=""),"",IF($B569="Female",1/(1+EXP(-SUMPRODUCT(Engine!$C$18018:$C$18049,INDIRECT("Coefficients!$T$2:$T$33")))),1/(1+EXP(-SUMPRODUCT(Engine!$C$18018:$C$18049,INDIRECT("Coefficients!$U$2:$U$33"))))))</f>
      </c>
      <c r="Z569" s="8">
        <f>IF(OR($B569="",$C569="",$D569="",$E569="",$F569="",$G569="",$H569="",$I569="",$J569="",$K569="",$L569=""),"",IF($B569="Female",1/(1+EXP(-SUMPRODUCT(Engine!$C$18018:$C$18049,INDIRECT("Coefficients!$V$2:$V$33")))),1/(1+EXP(-SUMPRODUCT(Engine!$C$18018:$C$18049,INDIRECT("Coefficients!$W$2:$W$33"))))))</f>
      </c>
      <c r="AA569" s="8">
        <f>IF(OR($B569="",$C569="",$D569="",$E569="",$F569="",$G569="",$H569="",$I569="",$J569="",$K569="",$L569=""),"",IF($B569="Female",1/(1+EXP(-SUMPRODUCT(Engine!$C$18018:$C$18049,INDIRECT("Coefficients!$X$2:$X$33")))),1/(1+EXP(-SUMPRODUCT(Engine!$C$18018:$C$18049,INDIRECT("Coefficients!$Y$2:$Y$33"))))))</f>
      </c>
      <c r="AB569" s="8">
        <f>IF(OR($B569="",$C569="",$D569="",$E569="",$F569="",$G569="",$H569="",$I569="",$J569="",$K569="",$L569=""),"",IF($B569="Female",1/(1+EXP(-SUMPRODUCT(Engine!$C$18018:$C$18049,INDIRECT("Coefficients!$Z$2:$Z$33")))),1/(1+EXP(-SUMPRODUCT(Engine!$C$18018:$C$18049,INDIRECT("Coefficients!$AA$2:$AA$33"))))))</f>
      </c>
      <c r="AC569" s="8">
        <f>IF(OR($B569="",$C569="",$D569="",$E569="",$F569="",$G569="",$H569="",$I569="",$J569="",$K569="",$L569=""),"",IF($B569="Female",1/(1+EXP(-SUMPRODUCT(Engine!$C$18018:$C$18049,INDIRECT("Coefficients!$AB$2:$AB$33")))),1/(1+EXP(-SUMPRODUCT(Engine!$C$18018:$C$18049,INDIRECT("Coefficients!$AC$2:$AC$33"))))))</f>
      </c>
      <c r="AD569" s="8">
        <f>IF(OR($B569="",$C569="",$D569="",$E569="",$F569="",$G569="",$H569="",$I569="",$J569="",$K569="",$L569=""),"",IF($B569="Female",1/(1+EXP(-SUMPRODUCT(Engine!$C$18018:$C$18049,INDIRECT("Coefficients!$AD$2:$AD$33")))),1/(1+EXP(-SUMPRODUCT(Engine!$C$18018:$C$18049,INDIRECT("Coefficients!$AE$2:$AE$33"))))))</f>
      </c>
      <c r="AE569" s="8">
        <f>IF(OR($B569="",$C569="",$D569="",$E569="",$F569="",$G569="",$H569="",$I569="",$J569="",$K569="",$L569=""),"",IF($B569="Female",1/(1+EXP(-SUMPRODUCT(Engine!$C$18018:$C$18049,INDIRECT("Coefficients!$AF$2:$AF$33")))),1/(1+EXP(-SUMPRODUCT(Engine!$C$18018:$C$18049,INDIRECT("Coefficients!$AG$2:$AG$33"))))))</f>
      </c>
      <c r="AF569" s="8">
        <f>IF(OR($B569="",$C569="",$D569="",$E569="",$F569="",$G569="",$H569="",$I569="",$J569="",$K569="",$L569=""),"",IF($B569="Female",1/(1+EXP(-SUMPRODUCT(Engine!$C$18018:$C$18049,INDIRECT("Coefficients!$AH$2:$AH$33")))),1/(1+EXP(-SUMPRODUCT(Engine!$C$18018:$C$18049,INDIRECT("Coefficients!$AI$2:$AI$33"))))))</f>
      </c>
      <c r="AG569" s="8">
        <f>IF(OR($B569="",$C569="",$D569="",$E569="",$F569="",$G569="",$H569="",$I569="",$J569="",$K569="",$L569=""),"",IF($B569="Female",1/(1+EXP(-SUMPRODUCT(Engine!$C$18018:$C$18049,INDIRECT("Coefficients!$AJ$2:$AJ$33")))),1/(1+EXP(-SUMPRODUCT(Engine!$C$18018:$C$18049,INDIRECT("Coefficients!$AK$2:$AK$33"))))))</f>
      </c>
      <c r="AH569" s="8">
        <f>IF(OR($B569="",$C569="",$D569="",$E569="",$F569="",$G569="",$H569="",$I569="",$J569="",$K569="",$L569=""),"",IF($B569="Female",1/(1+EXP(-SUMPRODUCT(Engine!$C$18018:$C$18049,INDIRECT("Coefficients!$AL$2:$AL$33")))),1/(1+EXP(-SUMPRODUCT(Engine!$C$18018:$C$18049,INDIRECT("Coefficients!$AM$2:$AM$33"))))))</f>
      </c>
      <c r="AI569" s="8">
        <f>IF(OR($B569="",$C569="",$D569="",$E569="",$F569="",$G569="",$H569="",$I569="",$J569="",$K569="",$L569=""),"",IF($B569="Female",1/(1+EXP(-SUMPRODUCT(Engine!$C$18018:$C$18049,INDIRECT("Coefficients!$AN$2:$AN$33")))),1/(1+EXP(-SUMPRODUCT(Engine!$C$18018:$C$18049,INDIRECT("Coefficients!$AO$2:$AO$33"))))))</f>
      </c>
      <c r="AJ569" s="8">
        <f>IF(OR($B569="",$C569="",$D569="",$E569="",$F569="",$G569="",$H569="",$I569="",$J569="",$K569="",$L569=""),"",IF($B569="Female",1/(1+EXP(-SUMPRODUCT(Engine!$C$18018:$C$18049,INDIRECT("Coefficients!$AP$2:$AP$33")))),1/(1+EXP(-SUMPRODUCT(Engine!$C$18018:$C$18049,INDIRECT("Coefficients!$AQ$2:$AQ$33"))))))</f>
      </c>
      <c r="AK569" s="8">
        <f>IF(OR($B569="",$C569="",$D569="",$E569="",$F569="",$G569="",$H569="",$I569="",$J569="",$K569="",$L569=""),"",IF($B569="Female",1/(1+EXP(-SUMPRODUCT(Engine!$C$18018:$C$18049,INDIRECT("Coefficients!$AR$2:$AR$33")))),1/(1+EXP(-SUMPRODUCT(Engine!$C$18018:$C$18049,INDIRECT("Coefficients!$AS$2:$AS$33"))))))</f>
      </c>
      <c r="AL569" s="8">
        <f>IF(OR($B569="",$C569="",$D569="",$E569="",$F569="",$G569="",$H569="",$I569="",$J569="",$K569="",$L569=""),"",IF($B569="Female",1/(1+EXP(-SUMPRODUCT(Engine!$C$18018:$C$18049,INDIRECT("Coefficients!$AT$2:$AT$33")))),1/(1+EXP(-SUMPRODUCT(Engine!$C$18018:$C$18049,INDIRECT("Coefficients!$AU$2:$AU$33"))))))</f>
      </c>
      <c r="AM569" s="8">
        <f>IF(OR($B569="",$C569="",$D569="",$E569="",$F569="",$G569="",$H569="",$I569="",$J569="",$K569="",$L569=""),"",IF($B569="Female",1/(1+EXP(-SUMPRODUCT(Engine!$C$18018:$C$18049,INDIRECT("Coefficients!$AV$2:$AV$33")))),1/(1+EXP(-SUMPRODUCT(Engine!$C$18018:$C$18049,INDIRECT("Coefficients!$AW$2:$AW$33"))))))</f>
      </c>
      <c r="AN569" s="8">
        <f>IF(OR($B569="",$C569="",$D569="",$E569="",$F569="",$G569="",$H569="",$I569="",$J569="",$K569="",$L569=""),"",IF($B569="Female",1/(1+EXP(-SUMPRODUCT(Engine!$C$18018:$C$18049,INDIRECT("Coefficients!$AX$2:$AX$33")))),1/(1+EXP(-SUMPRODUCT(Engine!$C$18018:$C$18049,INDIRECT("Coefficients!$AY$2:$AY$33"))))))</f>
      </c>
      <c r="AO569" s="8">
        <f>IF(OR($B569="",$C569="",$D569="",$E569="",$F569="",$G569="",$H569="",$I569="",$J569="",$K569="",$L569=""),"",IF($B569="Female",1/(1+EXP(-SUMPRODUCT(Engine!$C$18018:$C$18049,INDIRECT("Coefficients!$AZ$2:$AZ$33")))),1/(1+EXP(-SUMPRODUCT(Engine!$C$18018:$C$18049,INDIRECT("Coefficients!$BA$2:$BA$33"))))))</f>
      </c>
      <c r="AP569" s="8">
        <f>IF(OR($B569="",$C569="",$D569="",$E569="",$F569="",$G569="",$H569="",$I569="",$J569="",$K569="",$L569=""),"",IF($B569="Female",1/(1+EXP(-SUMPRODUCT(Engine!$C$18018:$C$18049,INDIRECT("Coefficients!$BB$2:$BB$33")))),1/(1+EXP(-SUMPRODUCT(Engine!$C$18018:$C$18049,INDIRECT("Coefficients!$BC$2:$BC$33"))))))</f>
      </c>
      <c r="AQ569" s="8">
        <f>IF(OR($B569="",$C569="",$D569="",$E569="",$F569="",$G569="",$H569="",$I569="",$J569="",$K569="",$L569=""),"",IF($B569="Female",1/(1+EXP(-SUMPRODUCT(Engine!$C$18018:$C$18049,INDIRECT("Coefficients!$BD$2:$BD$33")))),1/(1+EXP(-SUMPRODUCT(Engine!$C$18018:$C$18049,INDIRECT("Coefficients!$BE$2:$BE$33"))))))</f>
      </c>
      <c r="AR569" s="8">
        <f>IF(OR($B569="",$C569="",$D569="",$E569="",$F569="",$G569="",$H569="",$I569="",$J569="",$K569="",$L569=""),"",IF($B569="Female",1/(1+EXP(-SUMPRODUCT(Engine!$C$18018:$C$18049,INDIRECT("Coefficients!$BF$2:$BF$33")))),1/(1+EXP(-SUMPRODUCT(Engine!$C$18018:$C$18049,INDIRECT("Coefficients!$BG$2:$BG$33"))))))</f>
      </c>
      <c r="AS569" s="8">
        <f>IF(OR($B569="",$C569="",$D569="",$E569="",$F569="",$G569="",$H569="",$I569="",$J569="",$K569="",$L569=""),"",IF($B569="Female",1/(1+EXP(-SUMPRODUCT(Engine!$C$18018:$C$18049,INDIRECT("Coefficients!$BH$2:$BH$33")))),1/(1+EXP(-SUMPRODUCT(Engine!$C$18018:$C$18049,INDIRECT("Coefficients!$BI$2:$BI$33"))))))</f>
      </c>
      <c r="AT569" s="8">
        <f>IF(OR($B569="",$C569="",$D569="",$E569="",$F569="",$G569="",$H569="",$I569="",$J569="",$K569="",$L569=""),"",IF($B569="Female",1/(1+EXP(-SUMPRODUCT(Engine!$C$18018:$C$18049,INDIRECT("Coefficients!$BJ$2:$BJ$33")))),1/(1+EXP(-SUMPRODUCT(Engine!$C$18018:$C$18049,INDIRECT("Coefficients!$BK$2:$BK$33"))))))</f>
      </c>
      <c r="AU569" s="8">
        <f>IF(OR($B569="",$C569="",$D569="",$E569="",$F569="",$G569="",$H569="",$I569="",$J569="",$K569="",$L569=""),"",IF($B569="Female",1/(1+EXP(-SUMPRODUCT(Engine!$C$18018:$C$18049,INDIRECT("Coefficients!$BL$2:$BL$33")))),1/(1+EXP(-SUMPRODUCT(Engine!$C$18018:$C$18049,INDIRECT("Coefficients!$BM$2:$BM$33"))))))</f>
      </c>
      <c r="AV569" s="8">
        <f>IF(OR($B569="",$C569="",$D569="",$E569="",$F569="",$G569="",$H569="",$I569="",$J569="",$K569="",$L569=""),"",IF($B569="Female",1/(1+EXP(-SUMPRODUCT(Engine!$C$18018:$C$18049,INDIRECT("Coefficients!$BN$2:$BN$33")))),1/(1+EXP(-SUMPRODUCT(Engine!$C$18018:$C$18049,INDIRECT("Coefficients!$BO$2:$BO$33"))))))</f>
      </c>
      <c r="AW569" s="8">
        <f>IF(OR($B569="",$C569="",$D569="",$E569="",$F569="",$G569="",$H569="",$I569="",$J569="",$K569="",$L569=""),"",IF($B569="Female",1/(1+EXP(-SUMPRODUCT(Engine!$C$18018:$C$18049,INDIRECT("Coefficients!$BP$2:$BP$33")))),1/(1+EXP(-SUMPRODUCT(Engine!$C$18018:$C$18049,INDIRECT("Coefficients!$BQ$2:$BQ$33"))))))</f>
      </c>
      <c r="AX569" s="8">
        <f>IF(OR($B569="",$C569="",$D569="",$E569="",$F569="",$G569="",$H569="",$I569="",$J569="",$K569="",$L569=""),"",IF($B569="Female",1/(1+EXP(-SUMPRODUCT(Engine!$C$18018:$C$18049,INDIRECT("Coefficients!$BR$2:$BR$33")))),1/(1+EXP(-SUMPRODUCT(Engine!$C$18018:$C$18049,INDIRECT("Coefficients!$BS$2:$BS$33"))))))</f>
      </c>
      <c r="AY569" s="8">
        <f>IF(OR($B569="",$C569="",$D569="",$E569="",$F569="",$G569="",$H569="",$I569="",$J569="",$K569="",$L569=""),"",IF($B569="Female",1/(1+EXP(-SUMPRODUCT(Engine!$C$18018:$C$18049,INDIRECT("Coefficients!$BT$2:$BT$33")))),1/(1+EXP(-SUMPRODUCT(Engine!$C$18018:$C$18049,INDIRECT("Coefficients!$BU$2:$BU$33"))))))</f>
      </c>
      <c r="AZ569" s="8">
        <f>IF(OR($B569="",$C569="",$D569="",$E569="",$F569="",$G569="",$H569="",$I569="",$J569="",$K569="",$L569=""),"",IF($B569="Female",1/(1+EXP(-SUMPRODUCT(Engine!$C$18018:$C$18049,INDIRECT("Coefficients!$BV$2:$BV$33")))),1/(1+EXP(-SUMPRODUCT(Engine!$C$18018:$C$18049,INDIRECT("Coefficients!$BW$2:$BW$33"))))))</f>
      </c>
      <c r="BA569" s="8">
        <f>IF(OR($B569="",$C569="",$D569="",$E569="",$F569="",$G569="",$H569="",$I569="",$J569="",$K569="",$L569=""),"",IF($B569="Female",1/(1+EXP(-SUMPRODUCT(Engine!$C$18018:$C$18049,INDIRECT("Coefficients!$BX$2:$BX$33")))),1/(1+EXP(-SUMPRODUCT(Engine!$C$18018:$C$18049,INDIRECT("Coefficients!$BY$2:$BY$33"))))))</f>
      </c>
      <c r="BB569" s="8">
        <f>IF(OR($B569="",$C569="",$D569="",$E569="",$F569="",$G569="",$H569="",$I569="",$J569="",$K569="",$L569=""),"",IF($B569="Female",1/(1+EXP(-SUMPRODUCT(Engine!$C$18018:$C$18049,INDIRECT("Coefficients!$BZ$2:$BZ$33")))),1/(1+EXP(-SUMPRODUCT(Engine!$C$18018:$C$18049,INDIRECT("Coefficients!$CA$2:$CA$33"))))))</f>
      </c>
      <c r="BC569" s="8">
        <f>IF(OR($B569="",$C569="",$D569="",$E569="",$F569="",$G569="",$H569="",$I569="",$J569="",$K569="",$L569=""),"",IF($B569="Female",1/(1+EXP(-SUMPRODUCT(Engine!$C$18018:$C$18049,INDIRECT("Coefficients!$CB$2:$CB$33")))),1/(1+EXP(-SUMPRODUCT(Engine!$C$18018:$C$18049,INDIRECT("Coefficients!$CC$2:$CC$33"))))))</f>
      </c>
      <c r="BD569" s="8">
        <f>IF(OR($B569="",$C569="",$D569="",$E569="",$F569="",$G569="",$H569="",$I569="",$J569="",$K569="",$L569=""),"",IF($B569="Female",1/(1+EXP(-SUMPRODUCT(Engine!$C$18018:$C$18049,INDIRECT("Coefficients!$CD$2:$CD$33")))),1/(1+EXP(-SUMPRODUCT(Engine!$C$18018:$C$18049,INDIRECT("Coefficients!$CE$2:$CE$33"))))))</f>
      </c>
      <c r="BE569" s="8">
        <f>IF(OR($B569="",$C569="",$D569="",$E569="",$F569="",$G569="",$H569="",$I569="",$J569="",$K569="",$L569=""),"",IF($B569="Female",1/(1+EXP(-SUMPRODUCT(Engine!$C$18018:$C$18049,INDIRECT("Coefficients!$CF$2:$CF$33")))),1/(1+EXP(-SUMPRODUCT(Engine!$C$18018:$C$18049,INDIRECT("Coefficients!$CG$2:$CG$33"))))))</f>
      </c>
      <c r="BF569" s="8">
        <f>IF(OR($B569="",$C569="",$D569="",$E569="",$F569="",$G569="",$H569="",$I569="",$J569="",$K569="",$L569=""),"",IF($B569="Female",1/(1+EXP(-SUMPRODUCT(Engine!$C$18018:$C$18049,INDIRECT("Coefficients!$CH$2:$CH$33")))),1/(1+EXP(-SUMPRODUCT(Engine!$C$18018:$C$18049,INDIRECT("Coefficients!$CI$2:$CI$33"))))))</f>
      </c>
      <c r="BG569" s="8">
        <f>IF(OR($B569="",$C569="",$D569="",$E569="",$F569="",$G569="",$H569="",$I569="",$J569="",$K569="",$L569=""),"",IF($B569="Female",1/(1+EXP(-SUMPRODUCT(Engine!$C$18018:$C$18049,INDIRECT("Coefficients!$CJ$2:$CJ$33")))),1/(1+EXP(-SUMPRODUCT(Engine!$C$18018:$C$18049,INDIRECT("Coefficients!$CK$2:$CK$33"))))))</f>
      </c>
      <c r="BH569" s="8">
        <f>IF(OR($B569="",$C569="",$D569="",$E569="",$F569="",$G569="",$H569="",$I569="",$J569="",$K569="",$L569=""),"",IF($B569="Female",1/(1+EXP(-SUMPRODUCT(Engine!$C$18018:$C$18049,INDIRECT("Coefficients!$CL$2:$CL$33")))),1/(1+EXP(-SUMPRODUCT(Engine!$C$18018:$C$18049,INDIRECT("Coefficients!$CM$2:$CM$33"))))))</f>
      </c>
      <c r="BI569" s="8">
        <f>IF(OR($B569="",$C569="",$D569="",$E569="",$F569="",$G569="",$H569="",$I569="",$J569="",$K569="",$L569=""),"",IF($B569="Female",1/(1+EXP(-SUMPRODUCT(Engine!$C$18018:$C$18049,INDIRECT("Coefficients!$CN$2:$CN$33")))),1/(1+EXP(-SUMPRODUCT(Engine!$C$18018:$C$18049,INDIRECT("Coefficients!$CO$2:$CO$33"))))))</f>
      </c>
      <c r="BJ569" s="8">
        <f>IF(OR($B569="",$C569="",$D569="",$E569="",$F569="",$G569="",$H569="",$I569="",$J569="",$K569="",$L569=""),"",IF($B569="Female",1/(1+EXP(-SUMPRODUCT(Engine!$C$18018:$C$18049,INDIRECT("Coefficients!$CP$2:$CP$33")))),1/(1+EXP(-SUMPRODUCT(Engine!$C$18018:$C$18049,INDIRECT("Coefficients!$CQ$2:$CQ$33"))))))</f>
      </c>
      <c r="BK569" s="8">
        <f>IF(OR($B569="",$C569="",$D569="",$E569="",$F569="",$G569="",$H569="",$I569="",$J569="",$K569="",$L569=""),"",IF($B569="Female",1/(1+EXP(-SUMPRODUCT(Engine!$C$18018:$C$18049,INDIRECT("Coefficients!$CR$2:$CR$33")))),1/(1+EXP(-SUMPRODUCT(Engine!$C$18018:$C$18049,INDIRECT("Coefficients!$CS$2:$CS$33"))))))</f>
      </c>
      <c r="BL569" s="8">
        <f>IF(OR($B569="",$C569="",$D569="",$E569="",$F569="",$G569="",$H569="",$I569="",$J569="",$K569="",$L569=""),"",IF($B569="Female",1/(1+EXP(-SUMPRODUCT(Engine!$C$18018:$C$18049,INDIRECT("Coefficients!$CT$2:$CT$33")))),1/(1+EXP(-SUMPRODUCT(Engine!$C$18018:$C$18049,INDIRECT("Coefficients!$CU$2:$CU$33"))))))</f>
      </c>
      <c r="BM569" s="8">
        <f>IF(OR($B569="",$C569="",$D569="",$E569="",$F569="",$G569="",$H569="",$I569="",$J569="",$K569="",$L569=""),"",IF($B569="Female",1/(1+EXP(-SUMPRODUCT(Engine!$C$18018:$C$18049,INDIRECT("Coefficients!$CV$2:$CV$33")))),1/(1+EXP(-SUMPRODUCT(Engine!$C$18018:$C$18049,INDIRECT("Coefficients!$CW$2:$CW$33"))))))</f>
      </c>
    </row>
    <row r="570" spans="1:65" x14ac:dyDescent="0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8">
        <f>IF(OR($B570="",$C570="",$D570="",$E570="",$F570="",$G570="",$H570="",$I570="",$J570="",$K570="",$L570=""),"",IF($B570="Female",1/(1+EXP(-SUMPRODUCT(Engine!$C$18050:$C$18081,INDIRECT("Coefficients!$B$2:$B$33")))),1/(1+EXP(-SUMPRODUCT(Engine!$C$18050:$C$18081,INDIRECT("Coefficients!$C$2:$C$33"))))))</f>
      </c>
      <c r="Q570" s="8">
        <f>IF(OR($B570="",$C570="",$D570="",$E570="",$F570="",$G570="",$H570="",$I570="",$J570="",$K570="",$L570=""),"",IF($B570="Female",1/(1+EXP(-SUMPRODUCT(Engine!$C$18050:$C$18081,INDIRECT("Coefficients!$D$2:$D$33")))),1/(1+EXP(-SUMPRODUCT(Engine!$C$18050:$C$18081,INDIRECT("Coefficients!$E$2:$E$33"))))))</f>
      </c>
      <c r="R570" s="8">
        <f>IF(OR($B570="",$C570="",$D570="",$E570="",$F570="",$G570="",$H570="",$I570="",$J570="",$K570="",$L570=""),"",IF($B570="Female",1/(1+EXP(-SUMPRODUCT(Engine!$C$18050:$C$18081,INDIRECT("Coefficients!$F$2:$F$33")))),1/(1+EXP(-SUMPRODUCT(Engine!$C$18050:$C$18081,INDIRECT("Coefficients!$G$2:$G$33"))))))</f>
      </c>
      <c r="S570" s="8">
        <f>IF(OR($B570="",$C570="",$D570="",$E570="",$F570="",$G570="",$H570="",$I570="",$J570="",$K570="",$L570=""),"",IF($B570="Female",1/(1+EXP(-SUMPRODUCT(Engine!$C$18050:$C$18081,INDIRECT("Coefficients!$H$2:$H$33")))),1/(1+EXP(-SUMPRODUCT(Engine!$C$18050:$C$18081,INDIRECT("Coefficients!$I$2:$I$33"))))))</f>
      </c>
      <c r="T570" s="8">
        <f>IF(OR($B570="",$C570="",$D570="",$E570="",$F570="",$G570="",$H570="",$I570="",$J570="",$K570="",$L570=""),"",IF($B570="Female",1/(1+EXP(-SUMPRODUCT(Engine!$C$18050:$C$18081,INDIRECT("Coefficients!$J$2:$J$33")))),1/(1+EXP(-SUMPRODUCT(Engine!$C$18050:$C$18081,INDIRECT("Coefficients!$K$2:$K$33"))))))</f>
      </c>
      <c r="U570" s="8">
        <f>IF(OR($B570="",$C570="",$D570="",$E570="",$F570="",$G570="",$H570="",$I570="",$J570="",$K570="",$L570=""),"",IF($B570="Female",1/(1+EXP(-SUMPRODUCT(Engine!$C$18050:$C$18081,INDIRECT("Coefficients!$L$2:$L$33")))),1/(1+EXP(-SUMPRODUCT(Engine!$C$18050:$C$18081,INDIRECT("Coefficients!$M$2:$M$33"))))))</f>
      </c>
      <c r="V570" s="8">
        <f>IF(OR($B570="",$C570="",$D570="",$E570="",$F570="",$G570="",$H570="",$I570="",$J570="",$K570="",$L570=""),"",IF($B570="Female",1/(1+EXP(-SUMPRODUCT(Engine!$C$18050:$C$18081,INDIRECT("Coefficients!$N$2:$N$33")))),1/(1+EXP(-SUMPRODUCT(Engine!$C$18050:$C$18081,INDIRECT("Coefficients!$O$2:$O$33"))))))</f>
      </c>
      <c r="W570" s="8">
        <f>IF(OR($B570="",$C570="",$D570="",$E570="",$F570="",$G570="",$H570="",$I570="",$J570="",$K570="",$L570=""),"",IF($B570="Female",1/(1+EXP(-SUMPRODUCT(Engine!$C$18050:$C$18081,INDIRECT("Coefficients!$P$2:$P$33")))),1/(1+EXP(-SUMPRODUCT(Engine!$C$18050:$C$18081,INDIRECT("Coefficients!$Q$2:$Q$33"))))))</f>
      </c>
      <c r="X570" s="8">
        <f>IF(OR($B570="",$C570="",$D570="",$E570="",$F570="",$G570="",$H570="",$I570="",$J570="",$K570="",$L570=""),"",IF($B570="Female",1/(1+EXP(-SUMPRODUCT(Engine!$C$18050:$C$18081,INDIRECT("Coefficients!$R$2:$R$33")))),1/(1+EXP(-SUMPRODUCT(Engine!$C$18050:$C$18081,INDIRECT("Coefficients!$S$2:$S$33"))))))</f>
      </c>
      <c r="Y570" s="8">
        <f>IF(OR($B570="",$C570="",$D570="",$E570="",$F570="",$G570="",$H570="",$I570="",$J570="",$K570="",$L570=""),"",IF($B570="Female",1/(1+EXP(-SUMPRODUCT(Engine!$C$18050:$C$18081,INDIRECT("Coefficients!$T$2:$T$33")))),1/(1+EXP(-SUMPRODUCT(Engine!$C$18050:$C$18081,INDIRECT("Coefficients!$U$2:$U$33"))))))</f>
      </c>
      <c r="Z570" s="8">
        <f>IF(OR($B570="",$C570="",$D570="",$E570="",$F570="",$G570="",$H570="",$I570="",$J570="",$K570="",$L570=""),"",IF($B570="Female",1/(1+EXP(-SUMPRODUCT(Engine!$C$18050:$C$18081,INDIRECT("Coefficients!$V$2:$V$33")))),1/(1+EXP(-SUMPRODUCT(Engine!$C$18050:$C$18081,INDIRECT("Coefficients!$W$2:$W$33"))))))</f>
      </c>
      <c r="AA570" s="8">
        <f>IF(OR($B570="",$C570="",$D570="",$E570="",$F570="",$G570="",$H570="",$I570="",$J570="",$K570="",$L570=""),"",IF($B570="Female",1/(1+EXP(-SUMPRODUCT(Engine!$C$18050:$C$18081,INDIRECT("Coefficients!$X$2:$X$33")))),1/(1+EXP(-SUMPRODUCT(Engine!$C$18050:$C$18081,INDIRECT("Coefficients!$Y$2:$Y$33"))))))</f>
      </c>
      <c r="AB570" s="8">
        <f>IF(OR($B570="",$C570="",$D570="",$E570="",$F570="",$G570="",$H570="",$I570="",$J570="",$K570="",$L570=""),"",IF($B570="Female",1/(1+EXP(-SUMPRODUCT(Engine!$C$18050:$C$18081,INDIRECT("Coefficients!$Z$2:$Z$33")))),1/(1+EXP(-SUMPRODUCT(Engine!$C$18050:$C$18081,INDIRECT("Coefficients!$AA$2:$AA$33"))))))</f>
      </c>
      <c r="AC570" s="8">
        <f>IF(OR($B570="",$C570="",$D570="",$E570="",$F570="",$G570="",$H570="",$I570="",$J570="",$K570="",$L570=""),"",IF($B570="Female",1/(1+EXP(-SUMPRODUCT(Engine!$C$18050:$C$18081,INDIRECT("Coefficients!$AB$2:$AB$33")))),1/(1+EXP(-SUMPRODUCT(Engine!$C$18050:$C$18081,INDIRECT("Coefficients!$AC$2:$AC$33"))))))</f>
      </c>
      <c r="AD570" s="8">
        <f>IF(OR($B570="",$C570="",$D570="",$E570="",$F570="",$G570="",$H570="",$I570="",$J570="",$K570="",$L570=""),"",IF($B570="Female",1/(1+EXP(-SUMPRODUCT(Engine!$C$18050:$C$18081,INDIRECT("Coefficients!$AD$2:$AD$33")))),1/(1+EXP(-SUMPRODUCT(Engine!$C$18050:$C$18081,INDIRECT("Coefficients!$AE$2:$AE$33"))))))</f>
      </c>
      <c r="AE570" s="8">
        <f>IF(OR($B570="",$C570="",$D570="",$E570="",$F570="",$G570="",$H570="",$I570="",$J570="",$K570="",$L570=""),"",IF($B570="Female",1/(1+EXP(-SUMPRODUCT(Engine!$C$18050:$C$18081,INDIRECT("Coefficients!$AF$2:$AF$33")))),1/(1+EXP(-SUMPRODUCT(Engine!$C$18050:$C$18081,INDIRECT("Coefficients!$AG$2:$AG$33"))))))</f>
      </c>
      <c r="AF570" s="8">
        <f>IF(OR($B570="",$C570="",$D570="",$E570="",$F570="",$G570="",$H570="",$I570="",$J570="",$K570="",$L570=""),"",IF($B570="Female",1/(1+EXP(-SUMPRODUCT(Engine!$C$18050:$C$18081,INDIRECT("Coefficients!$AH$2:$AH$33")))),1/(1+EXP(-SUMPRODUCT(Engine!$C$18050:$C$18081,INDIRECT("Coefficients!$AI$2:$AI$33"))))))</f>
      </c>
      <c r="AG570" s="8">
        <f>IF(OR($B570="",$C570="",$D570="",$E570="",$F570="",$G570="",$H570="",$I570="",$J570="",$K570="",$L570=""),"",IF($B570="Female",1/(1+EXP(-SUMPRODUCT(Engine!$C$18050:$C$18081,INDIRECT("Coefficients!$AJ$2:$AJ$33")))),1/(1+EXP(-SUMPRODUCT(Engine!$C$18050:$C$18081,INDIRECT("Coefficients!$AK$2:$AK$33"))))))</f>
      </c>
      <c r="AH570" s="8">
        <f>IF(OR($B570="",$C570="",$D570="",$E570="",$F570="",$G570="",$H570="",$I570="",$J570="",$K570="",$L570=""),"",IF($B570="Female",1/(1+EXP(-SUMPRODUCT(Engine!$C$18050:$C$18081,INDIRECT("Coefficients!$AL$2:$AL$33")))),1/(1+EXP(-SUMPRODUCT(Engine!$C$18050:$C$18081,INDIRECT("Coefficients!$AM$2:$AM$33"))))))</f>
      </c>
      <c r="AI570" s="8">
        <f>IF(OR($B570="",$C570="",$D570="",$E570="",$F570="",$G570="",$H570="",$I570="",$J570="",$K570="",$L570=""),"",IF($B570="Female",1/(1+EXP(-SUMPRODUCT(Engine!$C$18050:$C$18081,INDIRECT("Coefficients!$AN$2:$AN$33")))),1/(1+EXP(-SUMPRODUCT(Engine!$C$18050:$C$18081,INDIRECT("Coefficients!$AO$2:$AO$33"))))))</f>
      </c>
      <c r="AJ570" s="8">
        <f>IF(OR($B570="",$C570="",$D570="",$E570="",$F570="",$G570="",$H570="",$I570="",$J570="",$K570="",$L570=""),"",IF($B570="Female",1/(1+EXP(-SUMPRODUCT(Engine!$C$18050:$C$18081,INDIRECT("Coefficients!$AP$2:$AP$33")))),1/(1+EXP(-SUMPRODUCT(Engine!$C$18050:$C$18081,INDIRECT("Coefficients!$AQ$2:$AQ$33"))))))</f>
      </c>
      <c r="AK570" s="8">
        <f>IF(OR($B570="",$C570="",$D570="",$E570="",$F570="",$G570="",$H570="",$I570="",$J570="",$K570="",$L570=""),"",IF($B570="Female",1/(1+EXP(-SUMPRODUCT(Engine!$C$18050:$C$18081,INDIRECT("Coefficients!$AR$2:$AR$33")))),1/(1+EXP(-SUMPRODUCT(Engine!$C$18050:$C$18081,INDIRECT("Coefficients!$AS$2:$AS$33"))))))</f>
      </c>
      <c r="AL570" s="8">
        <f>IF(OR($B570="",$C570="",$D570="",$E570="",$F570="",$G570="",$H570="",$I570="",$J570="",$K570="",$L570=""),"",IF($B570="Female",1/(1+EXP(-SUMPRODUCT(Engine!$C$18050:$C$18081,INDIRECT("Coefficients!$AT$2:$AT$33")))),1/(1+EXP(-SUMPRODUCT(Engine!$C$18050:$C$18081,INDIRECT("Coefficients!$AU$2:$AU$33"))))))</f>
      </c>
      <c r="AM570" s="8">
        <f>IF(OR($B570="",$C570="",$D570="",$E570="",$F570="",$G570="",$H570="",$I570="",$J570="",$K570="",$L570=""),"",IF($B570="Female",1/(1+EXP(-SUMPRODUCT(Engine!$C$18050:$C$18081,INDIRECT("Coefficients!$AV$2:$AV$33")))),1/(1+EXP(-SUMPRODUCT(Engine!$C$18050:$C$18081,INDIRECT("Coefficients!$AW$2:$AW$33"))))))</f>
      </c>
      <c r="AN570" s="8">
        <f>IF(OR($B570="",$C570="",$D570="",$E570="",$F570="",$G570="",$H570="",$I570="",$J570="",$K570="",$L570=""),"",IF($B570="Female",1/(1+EXP(-SUMPRODUCT(Engine!$C$18050:$C$18081,INDIRECT("Coefficients!$AX$2:$AX$33")))),1/(1+EXP(-SUMPRODUCT(Engine!$C$18050:$C$18081,INDIRECT("Coefficients!$AY$2:$AY$33"))))))</f>
      </c>
      <c r="AO570" s="8">
        <f>IF(OR($B570="",$C570="",$D570="",$E570="",$F570="",$G570="",$H570="",$I570="",$J570="",$K570="",$L570=""),"",IF($B570="Female",1/(1+EXP(-SUMPRODUCT(Engine!$C$18050:$C$18081,INDIRECT("Coefficients!$AZ$2:$AZ$33")))),1/(1+EXP(-SUMPRODUCT(Engine!$C$18050:$C$18081,INDIRECT("Coefficients!$BA$2:$BA$33"))))))</f>
      </c>
      <c r="AP570" s="8">
        <f>IF(OR($B570="",$C570="",$D570="",$E570="",$F570="",$G570="",$H570="",$I570="",$J570="",$K570="",$L570=""),"",IF($B570="Female",1/(1+EXP(-SUMPRODUCT(Engine!$C$18050:$C$18081,INDIRECT("Coefficients!$BB$2:$BB$33")))),1/(1+EXP(-SUMPRODUCT(Engine!$C$18050:$C$18081,INDIRECT("Coefficients!$BC$2:$BC$33"))))))</f>
      </c>
      <c r="AQ570" s="8">
        <f>IF(OR($B570="",$C570="",$D570="",$E570="",$F570="",$G570="",$H570="",$I570="",$J570="",$K570="",$L570=""),"",IF($B570="Female",1/(1+EXP(-SUMPRODUCT(Engine!$C$18050:$C$18081,INDIRECT("Coefficients!$BD$2:$BD$33")))),1/(1+EXP(-SUMPRODUCT(Engine!$C$18050:$C$18081,INDIRECT("Coefficients!$BE$2:$BE$33"))))))</f>
      </c>
      <c r="AR570" s="8">
        <f>IF(OR($B570="",$C570="",$D570="",$E570="",$F570="",$G570="",$H570="",$I570="",$J570="",$K570="",$L570=""),"",IF($B570="Female",1/(1+EXP(-SUMPRODUCT(Engine!$C$18050:$C$18081,INDIRECT("Coefficients!$BF$2:$BF$33")))),1/(1+EXP(-SUMPRODUCT(Engine!$C$18050:$C$18081,INDIRECT("Coefficients!$BG$2:$BG$33"))))))</f>
      </c>
      <c r="AS570" s="8">
        <f>IF(OR($B570="",$C570="",$D570="",$E570="",$F570="",$G570="",$H570="",$I570="",$J570="",$K570="",$L570=""),"",IF($B570="Female",1/(1+EXP(-SUMPRODUCT(Engine!$C$18050:$C$18081,INDIRECT("Coefficients!$BH$2:$BH$33")))),1/(1+EXP(-SUMPRODUCT(Engine!$C$18050:$C$18081,INDIRECT("Coefficients!$BI$2:$BI$33"))))))</f>
      </c>
      <c r="AT570" s="8">
        <f>IF(OR($B570="",$C570="",$D570="",$E570="",$F570="",$G570="",$H570="",$I570="",$J570="",$K570="",$L570=""),"",IF($B570="Female",1/(1+EXP(-SUMPRODUCT(Engine!$C$18050:$C$18081,INDIRECT("Coefficients!$BJ$2:$BJ$33")))),1/(1+EXP(-SUMPRODUCT(Engine!$C$18050:$C$18081,INDIRECT("Coefficients!$BK$2:$BK$33"))))))</f>
      </c>
      <c r="AU570" s="8">
        <f>IF(OR($B570="",$C570="",$D570="",$E570="",$F570="",$G570="",$H570="",$I570="",$J570="",$K570="",$L570=""),"",IF($B570="Female",1/(1+EXP(-SUMPRODUCT(Engine!$C$18050:$C$18081,INDIRECT("Coefficients!$BL$2:$BL$33")))),1/(1+EXP(-SUMPRODUCT(Engine!$C$18050:$C$18081,INDIRECT("Coefficients!$BM$2:$BM$33"))))))</f>
      </c>
      <c r="AV570" s="8">
        <f>IF(OR($B570="",$C570="",$D570="",$E570="",$F570="",$G570="",$H570="",$I570="",$J570="",$K570="",$L570=""),"",IF($B570="Female",1/(1+EXP(-SUMPRODUCT(Engine!$C$18050:$C$18081,INDIRECT("Coefficients!$BN$2:$BN$33")))),1/(1+EXP(-SUMPRODUCT(Engine!$C$18050:$C$18081,INDIRECT("Coefficients!$BO$2:$BO$33"))))))</f>
      </c>
      <c r="AW570" s="8">
        <f>IF(OR($B570="",$C570="",$D570="",$E570="",$F570="",$G570="",$H570="",$I570="",$J570="",$K570="",$L570=""),"",IF($B570="Female",1/(1+EXP(-SUMPRODUCT(Engine!$C$18050:$C$18081,INDIRECT("Coefficients!$BP$2:$BP$33")))),1/(1+EXP(-SUMPRODUCT(Engine!$C$18050:$C$18081,INDIRECT("Coefficients!$BQ$2:$BQ$33"))))))</f>
      </c>
      <c r="AX570" s="8">
        <f>IF(OR($B570="",$C570="",$D570="",$E570="",$F570="",$G570="",$H570="",$I570="",$J570="",$K570="",$L570=""),"",IF($B570="Female",1/(1+EXP(-SUMPRODUCT(Engine!$C$18050:$C$18081,INDIRECT("Coefficients!$BR$2:$BR$33")))),1/(1+EXP(-SUMPRODUCT(Engine!$C$18050:$C$18081,INDIRECT("Coefficients!$BS$2:$BS$33"))))))</f>
      </c>
      <c r="AY570" s="8">
        <f>IF(OR($B570="",$C570="",$D570="",$E570="",$F570="",$G570="",$H570="",$I570="",$J570="",$K570="",$L570=""),"",IF($B570="Female",1/(1+EXP(-SUMPRODUCT(Engine!$C$18050:$C$18081,INDIRECT("Coefficients!$BT$2:$BT$33")))),1/(1+EXP(-SUMPRODUCT(Engine!$C$18050:$C$18081,INDIRECT("Coefficients!$BU$2:$BU$33"))))))</f>
      </c>
      <c r="AZ570" s="8">
        <f>IF(OR($B570="",$C570="",$D570="",$E570="",$F570="",$G570="",$H570="",$I570="",$J570="",$K570="",$L570=""),"",IF($B570="Female",1/(1+EXP(-SUMPRODUCT(Engine!$C$18050:$C$18081,INDIRECT("Coefficients!$BV$2:$BV$33")))),1/(1+EXP(-SUMPRODUCT(Engine!$C$18050:$C$18081,INDIRECT("Coefficients!$BW$2:$BW$33"))))))</f>
      </c>
      <c r="BA570" s="8">
        <f>IF(OR($B570="",$C570="",$D570="",$E570="",$F570="",$G570="",$H570="",$I570="",$J570="",$K570="",$L570=""),"",IF($B570="Female",1/(1+EXP(-SUMPRODUCT(Engine!$C$18050:$C$18081,INDIRECT("Coefficients!$BX$2:$BX$33")))),1/(1+EXP(-SUMPRODUCT(Engine!$C$18050:$C$18081,INDIRECT("Coefficients!$BY$2:$BY$33"))))))</f>
      </c>
      <c r="BB570" s="8">
        <f>IF(OR($B570="",$C570="",$D570="",$E570="",$F570="",$G570="",$H570="",$I570="",$J570="",$K570="",$L570=""),"",IF($B570="Female",1/(1+EXP(-SUMPRODUCT(Engine!$C$18050:$C$18081,INDIRECT("Coefficients!$BZ$2:$BZ$33")))),1/(1+EXP(-SUMPRODUCT(Engine!$C$18050:$C$18081,INDIRECT("Coefficients!$CA$2:$CA$33"))))))</f>
      </c>
      <c r="BC570" s="8">
        <f>IF(OR($B570="",$C570="",$D570="",$E570="",$F570="",$G570="",$H570="",$I570="",$J570="",$K570="",$L570=""),"",IF($B570="Female",1/(1+EXP(-SUMPRODUCT(Engine!$C$18050:$C$18081,INDIRECT("Coefficients!$CB$2:$CB$33")))),1/(1+EXP(-SUMPRODUCT(Engine!$C$18050:$C$18081,INDIRECT("Coefficients!$CC$2:$CC$33"))))))</f>
      </c>
      <c r="BD570" s="8">
        <f>IF(OR($B570="",$C570="",$D570="",$E570="",$F570="",$G570="",$H570="",$I570="",$J570="",$K570="",$L570=""),"",IF($B570="Female",1/(1+EXP(-SUMPRODUCT(Engine!$C$18050:$C$18081,INDIRECT("Coefficients!$CD$2:$CD$33")))),1/(1+EXP(-SUMPRODUCT(Engine!$C$18050:$C$18081,INDIRECT("Coefficients!$CE$2:$CE$33"))))))</f>
      </c>
      <c r="BE570" s="8">
        <f>IF(OR($B570="",$C570="",$D570="",$E570="",$F570="",$G570="",$H570="",$I570="",$J570="",$K570="",$L570=""),"",IF($B570="Female",1/(1+EXP(-SUMPRODUCT(Engine!$C$18050:$C$18081,INDIRECT("Coefficients!$CF$2:$CF$33")))),1/(1+EXP(-SUMPRODUCT(Engine!$C$18050:$C$18081,INDIRECT("Coefficients!$CG$2:$CG$33"))))))</f>
      </c>
      <c r="BF570" s="8">
        <f>IF(OR($B570="",$C570="",$D570="",$E570="",$F570="",$G570="",$H570="",$I570="",$J570="",$K570="",$L570=""),"",IF($B570="Female",1/(1+EXP(-SUMPRODUCT(Engine!$C$18050:$C$18081,INDIRECT("Coefficients!$CH$2:$CH$33")))),1/(1+EXP(-SUMPRODUCT(Engine!$C$18050:$C$18081,INDIRECT("Coefficients!$CI$2:$CI$33"))))))</f>
      </c>
      <c r="BG570" s="8">
        <f>IF(OR($B570="",$C570="",$D570="",$E570="",$F570="",$G570="",$H570="",$I570="",$J570="",$K570="",$L570=""),"",IF($B570="Female",1/(1+EXP(-SUMPRODUCT(Engine!$C$18050:$C$18081,INDIRECT("Coefficients!$CJ$2:$CJ$33")))),1/(1+EXP(-SUMPRODUCT(Engine!$C$18050:$C$18081,INDIRECT("Coefficients!$CK$2:$CK$33"))))))</f>
      </c>
      <c r="BH570" s="8">
        <f>IF(OR($B570="",$C570="",$D570="",$E570="",$F570="",$G570="",$H570="",$I570="",$J570="",$K570="",$L570=""),"",IF($B570="Female",1/(1+EXP(-SUMPRODUCT(Engine!$C$18050:$C$18081,INDIRECT("Coefficients!$CL$2:$CL$33")))),1/(1+EXP(-SUMPRODUCT(Engine!$C$18050:$C$18081,INDIRECT("Coefficients!$CM$2:$CM$33"))))))</f>
      </c>
      <c r="BI570" s="8">
        <f>IF(OR($B570="",$C570="",$D570="",$E570="",$F570="",$G570="",$H570="",$I570="",$J570="",$K570="",$L570=""),"",IF($B570="Female",1/(1+EXP(-SUMPRODUCT(Engine!$C$18050:$C$18081,INDIRECT("Coefficients!$CN$2:$CN$33")))),1/(1+EXP(-SUMPRODUCT(Engine!$C$18050:$C$18081,INDIRECT("Coefficients!$CO$2:$CO$33"))))))</f>
      </c>
      <c r="BJ570" s="8">
        <f>IF(OR($B570="",$C570="",$D570="",$E570="",$F570="",$G570="",$H570="",$I570="",$J570="",$K570="",$L570=""),"",IF($B570="Female",1/(1+EXP(-SUMPRODUCT(Engine!$C$18050:$C$18081,INDIRECT("Coefficients!$CP$2:$CP$33")))),1/(1+EXP(-SUMPRODUCT(Engine!$C$18050:$C$18081,INDIRECT("Coefficients!$CQ$2:$CQ$33"))))))</f>
      </c>
      <c r="BK570" s="8">
        <f>IF(OR($B570="",$C570="",$D570="",$E570="",$F570="",$G570="",$H570="",$I570="",$J570="",$K570="",$L570=""),"",IF($B570="Female",1/(1+EXP(-SUMPRODUCT(Engine!$C$18050:$C$18081,INDIRECT("Coefficients!$CR$2:$CR$33")))),1/(1+EXP(-SUMPRODUCT(Engine!$C$18050:$C$18081,INDIRECT("Coefficients!$CS$2:$CS$33"))))))</f>
      </c>
      <c r="BL570" s="8">
        <f>IF(OR($B570="",$C570="",$D570="",$E570="",$F570="",$G570="",$H570="",$I570="",$J570="",$K570="",$L570=""),"",IF($B570="Female",1/(1+EXP(-SUMPRODUCT(Engine!$C$18050:$C$18081,INDIRECT("Coefficients!$CT$2:$CT$33")))),1/(1+EXP(-SUMPRODUCT(Engine!$C$18050:$C$18081,INDIRECT("Coefficients!$CU$2:$CU$33"))))))</f>
      </c>
      <c r="BM570" s="8">
        <f>IF(OR($B570="",$C570="",$D570="",$E570="",$F570="",$G570="",$H570="",$I570="",$J570="",$K570="",$L570=""),"",IF($B570="Female",1/(1+EXP(-SUMPRODUCT(Engine!$C$18050:$C$18081,INDIRECT("Coefficients!$CV$2:$CV$33")))),1/(1+EXP(-SUMPRODUCT(Engine!$C$18050:$C$18081,INDIRECT("Coefficients!$CW$2:$CW$33"))))))</f>
      </c>
    </row>
    <row r="571" spans="1:65" x14ac:dyDescent="0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8">
        <f>IF(OR($B571="",$C571="",$D571="",$E571="",$F571="",$G571="",$H571="",$I571="",$J571="",$K571="",$L571=""),"",IF($B571="Female",1/(1+EXP(-SUMPRODUCT(Engine!$C$18082:$C$18113,INDIRECT("Coefficients!$B$2:$B$33")))),1/(1+EXP(-SUMPRODUCT(Engine!$C$18082:$C$18113,INDIRECT("Coefficients!$C$2:$C$33"))))))</f>
      </c>
      <c r="Q571" s="8">
        <f>IF(OR($B571="",$C571="",$D571="",$E571="",$F571="",$G571="",$H571="",$I571="",$J571="",$K571="",$L571=""),"",IF($B571="Female",1/(1+EXP(-SUMPRODUCT(Engine!$C$18082:$C$18113,INDIRECT("Coefficients!$D$2:$D$33")))),1/(1+EXP(-SUMPRODUCT(Engine!$C$18082:$C$18113,INDIRECT("Coefficients!$E$2:$E$33"))))))</f>
      </c>
      <c r="R571" s="8">
        <f>IF(OR($B571="",$C571="",$D571="",$E571="",$F571="",$G571="",$H571="",$I571="",$J571="",$K571="",$L571=""),"",IF($B571="Female",1/(1+EXP(-SUMPRODUCT(Engine!$C$18082:$C$18113,INDIRECT("Coefficients!$F$2:$F$33")))),1/(1+EXP(-SUMPRODUCT(Engine!$C$18082:$C$18113,INDIRECT("Coefficients!$G$2:$G$33"))))))</f>
      </c>
      <c r="S571" s="8">
        <f>IF(OR($B571="",$C571="",$D571="",$E571="",$F571="",$G571="",$H571="",$I571="",$J571="",$K571="",$L571=""),"",IF($B571="Female",1/(1+EXP(-SUMPRODUCT(Engine!$C$18082:$C$18113,INDIRECT("Coefficients!$H$2:$H$33")))),1/(1+EXP(-SUMPRODUCT(Engine!$C$18082:$C$18113,INDIRECT("Coefficients!$I$2:$I$33"))))))</f>
      </c>
      <c r="T571" s="8">
        <f>IF(OR($B571="",$C571="",$D571="",$E571="",$F571="",$G571="",$H571="",$I571="",$J571="",$K571="",$L571=""),"",IF($B571="Female",1/(1+EXP(-SUMPRODUCT(Engine!$C$18082:$C$18113,INDIRECT("Coefficients!$J$2:$J$33")))),1/(1+EXP(-SUMPRODUCT(Engine!$C$18082:$C$18113,INDIRECT("Coefficients!$K$2:$K$33"))))))</f>
      </c>
      <c r="U571" s="8">
        <f>IF(OR($B571="",$C571="",$D571="",$E571="",$F571="",$G571="",$H571="",$I571="",$J571="",$K571="",$L571=""),"",IF($B571="Female",1/(1+EXP(-SUMPRODUCT(Engine!$C$18082:$C$18113,INDIRECT("Coefficients!$L$2:$L$33")))),1/(1+EXP(-SUMPRODUCT(Engine!$C$18082:$C$18113,INDIRECT("Coefficients!$M$2:$M$33"))))))</f>
      </c>
      <c r="V571" s="8">
        <f>IF(OR($B571="",$C571="",$D571="",$E571="",$F571="",$G571="",$H571="",$I571="",$J571="",$K571="",$L571=""),"",IF($B571="Female",1/(1+EXP(-SUMPRODUCT(Engine!$C$18082:$C$18113,INDIRECT("Coefficients!$N$2:$N$33")))),1/(1+EXP(-SUMPRODUCT(Engine!$C$18082:$C$18113,INDIRECT("Coefficients!$O$2:$O$33"))))))</f>
      </c>
      <c r="W571" s="8">
        <f>IF(OR($B571="",$C571="",$D571="",$E571="",$F571="",$G571="",$H571="",$I571="",$J571="",$K571="",$L571=""),"",IF($B571="Female",1/(1+EXP(-SUMPRODUCT(Engine!$C$18082:$C$18113,INDIRECT("Coefficients!$P$2:$P$33")))),1/(1+EXP(-SUMPRODUCT(Engine!$C$18082:$C$18113,INDIRECT("Coefficients!$Q$2:$Q$33"))))))</f>
      </c>
      <c r="X571" s="8">
        <f>IF(OR($B571="",$C571="",$D571="",$E571="",$F571="",$G571="",$H571="",$I571="",$J571="",$K571="",$L571=""),"",IF($B571="Female",1/(1+EXP(-SUMPRODUCT(Engine!$C$18082:$C$18113,INDIRECT("Coefficients!$R$2:$R$33")))),1/(1+EXP(-SUMPRODUCT(Engine!$C$18082:$C$18113,INDIRECT("Coefficients!$S$2:$S$33"))))))</f>
      </c>
      <c r="Y571" s="8">
        <f>IF(OR($B571="",$C571="",$D571="",$E571="",$F571="",$G571="",$H571="",$I571="",$J571="",$K571="",$L571=""),"",IF($B571="Female",1/(1+EXP(-SUMPRODUCT(Engine!$C$18082:$C$18113,INDIRECT("Coefficients!$T$2:$T$33")))),1/(1+EXP(-SUMPRODUCT(Engine!$C$18082:$C$18113,INDIRECT("Coefficients!$U$2:$U$33"))))))</f>
      </c>
      <c r="Z571" s="8">
        <f>IF(OR($B571="",$C571="",$D571="",$E571="",$F571="",$G571="",$H571="",$I571="",$J571="",$K571="",$L571=""),"",IF($B571="Female",1/(1+EXP(-SUMPRODUCT(Engine!$C$18082:$C$18113,INDIRECT("Coefficients!$V$2:$V$33")))),1/(1+EXP(-SUMPRODUCT(Engine!$C$18082:$C$18113,INDIRECT("Coefficients!$W$2:$W$33"))))))</f>
      </c>
      <c r="AA571" s="8">
        <f>IF(OR($B571="",$C571="",$D571="",$E571="",$F571="",$G571="",$H571="",$I571="",$J571="",$K571="",$L571=""),"",IF($B571="Female",1/(1+EXP(-SUMPRODUCT(Engine!$C$18082:$C$18113,INDIRECT("Coefficients!$X$2:$X$33")))),1/(1+EXP(-SUMPRODUCT(Engine!$C$18082:$C$18113,INDIRECT("Coefficients!$Y$2:$Y$33"))))))</f>
      </c>
      <c r="AB571" s="8">
        <f>IF(OR($B571="",$C571="",$D571="",$E571="",$F571="",$G571="",$H571="",$I571="",$J571="",$K571="",$L571=""),"",IF($B571="Female",1/(1+EXP(-SUMPRODUCT(Engine!$C$18082:$C$18113,INDIRECT("Coefficients!$Z$2:$Z$33")))),1/(1+EXP(-SUMPRODUCT(Engine!$C$18082:$C$18113,INDIRECT("Coefficients!$AA$2:$AA$33"))))))</f>
      </c>
      <c r="AC571" s="8">
        <f>IF(OR($B571="",$C571="",$D571="",$E571="",$F571="",$G571="",$H571="",$I571="",$J571="",$K571="",$L571=""),"",IF($B571="Female",1/(1+EXP(-SUMPRODUCT(Engine!$C$18082:$C$18113,INDIRECT("Coefficients!$AB$2:$AB$33")))),1/(1+EXP(-SUMPRODUCT(Engine!$C$18082:$C$18113,INDIRECT("Coefficients!$AC$2:$AC$33"))))))</f>
      </c>
      <c r="AD571" s="8">
        <f>IF(OR($B571="",$C571="",$D571="",$E571="",$F571="",$G571="",$H571="",$I571="",$J571="",$K571="",$L571=""),"",IF($B571="Female",1/(1+EXP(-SUMPRODUCT(Engine!$C$18082:$C$18113,INDIRECT("Coefficients!$AD$2:$AD$33")))),1/(1+EXP(-SUMPRODUCT(Engine!$C$18082:$C$18113,INDIRECT("Coefficients!$AE$2:$AE$33"))))))</f>
      </c>
      <c r="AE571" s="8">
        <f>IF(OR($B571="",$C571="",$D571="",$E571="",$F571="",$G571="",$H571="",$I571="",$J571="",$K571="",$L571=""),"",IF($B571="Female",1/(1+EXP(-SUMPRODUCT(Engine!$C$18082:$C$18113,INDIRECT("Coefficients!$AF$2:$AF$33")))),1/(1+EXP(-SUMPRODUCT(Engine!$C$18082:$C$18113,INDIRECT("Coefficients!$AG$2:$AG$33"))))))</f>
      </c>
      <c r="AF571" s="8">
        <f>IF(OR($B571="",$C571="",$D571="",$E571="",$F571="",$G571="",$H571="",$I571="",$J571="",$K571="",$L571=""),"",IF($B571="Female",1/(1+EXP(-SUMPRODUCT(Engine!$C$18082:$C$18113,INDIRECT("Coefficients!$AH$2:$AH$33")))),1/(1+EXP(-SUMPRODUCT(Engine!$C$18082:$C$18113,INDIRECT("Coefficients!$AI$2:$AI$33"))))))</f>
      </c>
      <c r="AG571" s="8">
        <f>IF(OR($B571="",$C571="",$D571="",$E571="",$F571="",$G571="",$H571="",$I571="",$J571="",$K571="",$L571=""),"",IF($B571="Female",1/(1+EXP(-SUMPRODUCT(Engine!$C$18082:$C$18113,INDIRECT("Coefficients!$AJ$2:$AJ$33")))),1/(1+EXP(-SUMPRODUCT(Engine!$C$18082:$C$18113,INDIRECT("Coefficients!$AK$2:$AK$33"))))))</f>
      </c>
      <c r="AH571" s="8">
        <f>IF(OR($B571="",$C571="",$D571="",$E571="",$F571="",$G571="",$H571="",$I571="",$J571="",$K571="",$L571=""),"",IF($B571="Female",1/(1+EXP(-SUMPRODUCT(Engine!$C$18082:$C$18113,INDIRECT("Coefficients!$AL$2:$AL$33")))),1/(1+EXP(-SUMPRODUCT(Engine!$C$18082:$C$18113,INDIRECT("Coefficients!$AM$2:$AM$33"))))))</f>
      </c>
      <c r="AI571" s="8">
        <f>IF(OR($B571="",$C571="",$D571="",$E571="",$F571="",$G571="",$H571="",$I571="",$J571="",$K571="",$L571=""),"",IF($B571="Female",1/(1+EXP(-SUMPRODUCT(Engine!$C$18082:$C$18113,INDIRECT("Coefficients!$AN$2:$AN$33")))),1/(1+EXP(-SUMPRODUCT(Engine!$C$18082:$C$18113,INDIRECT("Coefficients!$AO$2:$AO$33"))))))</f>
      </c>
      <c r="AJ571" s="8">
        <f>IF(OR($B571="",$C571="",$D571="",$E571="",$F571="",$G571="",$H571="",$I571="",$J571="",$K571="",$L571=""),"",IF($B571="Female",1/(1+EXP(-SUMPRODUCT(Engine!$C$18082:$C$18113,INDIRECT("Coefficients!$AP$2:$AP$33")))),1/(1+EXP(-SUMPRODUCT(Engine!$C$18082:$C$18113,INDIRECT("Coefficients!$AQ$2:$AQ$33"))))))</f>
      </c>
      <c r="AK571" s="8">
        <f>IF(OR($B571="",$C571="",$D571="",$E571="",$F571="",$G571="",$H571="",$I571="",$J571="",$K571="",$L571=""),"",IF($B571="Female",1/(1+EXP(-SUMPRODUCT(Engine!$C$18082:$C$18113,INDIRECT("Coefficients!$AR$2:$AR$33")))),1/(1+EXP(-SUMPRODUCT(Engine!$C$18082:$C$18113,INDIRECT("Coefficients!$AS$2:$AS$33"))))))</f>
      </c>
      <c r="AL571" s="8">
        <f>IF(OR($B571="",$C571="",$D571="",$E571="",$F571="",$G571="",$H571="",$I571="",$J571="",$K571="",$L571=""),"",IF($B571="Female",1/(1+EXP(-SUMPRODUCT(Engine!$C$18082:$C$18113,INDIRECT("Coefficients!$AT$2:$AT$33")))),1/(1+EXP(-SUMPRODUCT(Engine!$C$18082:$C$18113,INDIRECT("Coefficients!$AU$2:$AU$33"))))))</f>
      </c>
      <c r="AM571" s="8">
        <f>IF(OR($B571="",$C571="",$D571="",$E571="",$F571="",$G571="",$H571="",$I571="",$J571="",$K571="",$L571=""),"",IF($B571="Female",1/(1+EXP(-SUMPRODUCT(Engine!$C$18082:$C$18113,INDIRECT("Coefficients!$AV$2:$AV$33")))),1/(1+EXP(-SUMPRODUCT(Engine!$C$18082:$C$18113,INDIRECT("Coefficients!$AW$2:$AW$33"))))))</f>
      </c>
      <c r="AN571" s="8">
        <f>IF(OR($B571="",$C571="",$D571="",$E571="",$F571="",$G571="",$H571="",$I571="",$J571="",$K571="",$L571=""),"",IF($B571="Female",1/(1+EXP(-SUMPRODUCT(Engine!$C$18082:$C$18113,INDIRECT("Coefficients!$AX$2:$AX$33")))),1/(1+EXP(-SUMPRODUCT(Engine!$C$18082:$C$18113,INDIRECT("Coefficients!$AY$2:$AY$33"))))))</f>
      </c>
      <c r="AO571" s="8">
        <f>IF(OR($B571="",$C571="",$D571="",$E571="",$F571="",$G571="",$H571="",$I571="",$J571="",$K571="",$L571=""),"",IF($B571="Female",1/(1+EXP(-SUMPRODUCT(Engine!$C$18082:$C$18113,INDIRECT("Coefficients!$AZ$2:$AZ$33")))),1/(1+EXP(-SUMPRODUCT(Engine!$C$18082:$C$18113,INDIRECT("Coefficients!$BA$2:$BA$33"))))))</f>
      </c>
      <c r="AP571" s="8">
        <f>IF(OR($B571="",$C571="",$D571="",$E571="",$F571="",$G571="",$H571="",$I571="",$J571="",$K571="",$L571=""),"",IF($B571="Female",1/(1+EXP(-SUMPRODUCT(Engine!$C$18082:$C$18113,INDIRECT("Coefficients!$BB$2:$BB$33")))),1/(1+EXP(-SUMPRODUCT(Engine!$C$18082:$C$18113,INDIRECT("Coefficients!$BC$2:$BC$33"))))))</f>
      </c>
      <c r="AQ571" s="8">
        <f>IF(OR($B571="",$C571="",$D571="",$E571="",$F571="",$G571="",$H571="",$I571="",$J571="",$K571="",$L571=""),"",IF($B571="Female",1/(1+EXP(-SUMPRODUCT(Engine!$C$18082:$C$18113,INDIRECT("Coefficients!$BD$2:$BD$33")))),1/(1+EXP(-SUMPRODUCT(Engine!$C$18082:$C$18113,INDIRECT("Coefficients!$BE$2:$BE$33"))))))</f>
      </c>
      <c r="AR571" s="8">
        <f>IF(OR($B571="",$C571="",$D571="",$E571="",$F571="",$G571="",$H571="",$I571="",$J571="",$K571="",$L571=""),"",IF($B571="Female",1/(1+EXP(-SUMPRODUCT(Engine!$C$18082:$C$18113,INDIRECT("Coefficients!$BF$2:$BF$33")))),1/(1+EXP(-SUMPRODUCT(Engine!$C$18082:$C$18113,INDIRECT("Coefficients!$BG$2:$BG$33"))))))</f>
      </c>
      <c r="AS571" s="8">
        <f>IF(OR($B571="",$C571="",$D571="",$E571="",$F571="",$G571="",$H571="",$I571="",$J571="",$K571="",$L571=""),"",IF($B571="Female",1/(1+EXP(-SUMPRODUCT(Engine!$C$18082:$C$18113,INDIRECT("Coefficients!$BH$2:$BH$33")))),1/(1+EXP(-SUMPRODUCT(Engine!$C$18082:$C$18113,INDIRECT("Coefficients!$BI$2:$BI$33"))))))</f>
      </c>
      <c r="AT571" s="8">
        <f>IF(OR($B571="",$C571="",$D571="",$E571="",$F571="",$G571="",$H571="",$I571="",$J571="",$K571="",$L571=""),"",IF($B571="Female",1/(1+EXP(-SUMPRODUCT(Engine!$C$18082:$C$18113,INDIRECT("Coefficients!$BJ$2:$BJ$33")))),1/(1+EXP(-SUMPRODUCT(Engine!$C$18082:$C$18113,INDIRECT("Coefficients!$BK$2:$BK$33"))))))</f>
      </c>
      <c r="AU571" s="8">
        <f>IF(OR($B571="",$C571="",$D571="",$E571="",$F571="",$G571="",$H571="",$I571="",$J571="",$K571="",$L571=""),"",IF($B571="Female",1/(1+EXP(-SUMPRODUCT(Engine!$C$18082:$C$18113,INDIRECT("Coefficients!$BL$2:$BL$33")))),1/(1+EXP(-SUMPRODUCT(Engine!$C$18082:$C$18113,INDIRECT("Coefficients!$BM$2:$BM$33"))))))</f>
      </c>
      <c r="AV571" s="8">
        <f>IF(OR($B571="",$C571="",$D571="",$E571="",$F571="",$G571="",$H571="",$I571="",$J571="",$K571="",$L571=""),"",IF($B571="Female",1/(1+EXP(-SUMPRODUCT(Engine!$C$18082:$C$18113,INDIRECT("Coefficients!$BN$2:$BN$33")))),1/(1+EXP(-SUMPRODUCT(Engine!$C$18082:$C$18113,INDIRECT("Coefficients!$BO$2:$BO$33"))))))</f>
      </c>
      <c r="AW571" s="8">
        <f>IF(OR($B571="",$C571="",$D571="",$E571="",$F571="",$G571="",$H571="",$I571="",$J571="",$K571="",$L571=""),"",IF($B571="Female",1/(1+EXP(-SUMPRODUCT(Engine!$C$18082:$C$18113,INDIRECT("Coefficients!$BP$2:$BP$33")))),1/(1+EXP(-SUMPRODUCT(Engine!$C$18082:$C$18113,INDIRECT("Coefficients!$BQ$2:$BQ$33"))))))</f>
      </c>
      <c r="AX571" s="8">
        <f>IF(OR($B571="",$C571="",$D571="",$E571="",$F571="",$G571="",$H571="",$I571="",$J571="",$K571="",$L571=""),"",IF($B571="Female",1/(1+EXP(-SUMPRODUCT(Engine!$C$18082:$C$18113,INDIRECT("Coefficients!$BR$2:$BR$33")))),1/(1+EXP(-SUMPRODUCT(Engine!$C$18082:$C$18113,INDIRECT("Coefficients!$BS$2:$BS$33"))))))</f>
      </c>
      <c r="AY571" s="8">
        <f>IF(OR($B571="",$C571="",$D571="",$E571="",$F571="",$G571="",$H571="",$I571="",$J571="",$K571="",$L571=""),"",IF($B571="Female",1/(1+EXP(-SUMPRODUCT(Engine!$C$18082:$C$18113,INDIRECT("Coefficients!$BT$2:$BT$33")))),1/(1+EXP(-SUMPRODUCT(Engine!$C$18082:$C$18113,INDIRECT("Coefficients!$BU$2:$BU$33"))))))</f>
      </c>
      <c r="AZ571" s="8">
        <f>IF(OR($B571="",$C571="",$D571="",$E571="",$F571="",$G571="",$H571="",$I571="",$J571="",$K571="",$L571=""),"",IF($B571="Female",1/(1+EXP(-SUMPRODUCT(Engine!$C$18082:$C$18113,INDIRECT("Coefficients!$BV$2:$BV$33")))),1/(1+EXP(-SUMPRODUCT(Engine!$C$18082:$C$18113,INDIRECT("Coefficients!$BW$2:$BW$33"))))))</f>
      </c>
      <c r="BA571" s="8">
        <f>IF(OR($B571="",$C571="",$D571="",$E571="",$F571="",$G571="",$H571="",$I571="",$J571="",$K571="",$L571=""),"",IF($B571="Female",1/(1+EXP(-SUMPRODUCT(Engine!$C$18082:$C$18113,INDIRECT("Coefficients!$BX$2:$BX$33")))),1/(1+EXP(-SUMPRODUCT(Engine!$C$18082:$C$18113,INDIRECT("Coefficients!$BY$2:$BY$33"))))))</f>
      </c>
      <c r="BB571" s="8">
        <f>IF(OR($B571="",$C571="",$D571="",$E571="",$F571="",$G571="",$H571="",$I571="",$J571="",$K571="",$L571=""),"",IF($B571="Female",1/(1+EXP(-SUMPRODUCT(Engine!$C$18082:$C$18113,INDIRECT("Coefficients!$BZ$2:$BZ$33")))),1/(1+EXP(-SUMPRODUCT(Engine!$C$18082:$C$18113,INDIRECT("Coefficients!$CA$2:$CA$33"))))))</f>
      </c>
      <c r="BC571" s="8">
        <f>IF(OR($B571="",$C571="",$D571="",$E571="",$F571="",$G571="",$H571="",$I571="",$J571="",$K571="",$L571=""),"",IF($B571="Female",1/(1+EXP(-SUMPRODUCT(Engine!$C$18082:$C$18113,INDIRECT("Coefficients!$CB$2:$CB$33")))),1/(1+EXP(-SUMPRODUCT(Engine!$C$18082:$C$18113,INDIRECT("Coefficients!$CC$2:$CC$33"))))))</f>
      </c>
      <c r="BD571" s="8">
        <f>IF(OR($B571="",$C571="",$D571="",$E571="",$F571="",$G571="",$H571="",$I571="",$J571="",$K571="",$L571=""),"",IF($B571="Female",1/(1+EXP(-SUMPRODUCT(Engine!$C$18082:$C$18113,INDIRECT("Coefficients!$CD$2:$CD$33")))),1/(1+EXP(-SUMPRODUCT(Engine!$C$18082:$C$18113,INDIRECT("Coefficients!$CE$2:$CE$33"))))))</f>
      </c>
      <c r="BE571" s="8">
        <f>IF(OR($B571="",$C571="",$D571="",$E571="",$F571="",$G571="",$H571="",$I571="",$J571="",$K571="",$L571=""),"",IF($B571="Female",1/(1+EXP(-SUMPRODUCT(Engine!$C$18082:$C$18113,INDIRECT("Coefficients!$CF$2:$CF$33")))),1/(1+EXP(-SUMPRODUCT(Engine!$C$18082:$C$18113,INDIRECT("Coefficients!$CG$2:$CG$33"))))))</f>
      </c>
      <c r="BF571" s="8">
        <f>IF(OR($B571="",$C571="",$D571="",$E571="",$F571="",$G571="",$H571="",$I571="",$J571="",$K571="",$L571=""),"",IF($B571="Female",1/(1+EXP(-SUMPRODUCT(Engine!$C$18082:$C$18113,INDIRECT("Coefficients!$CH$2:$CH$33")))),1/(1+EXP(-SUMPRODUCT(Engine!$C$18082:$C$18113,INDIRECT("Coefficients!$CI$2:$CI$33"))))))</f>
      </c>
      <c r="BG571" s="8">
        <f>IF(OR($B571="",$C571="",$D571="",$E571="",$F571="",$G571="",$H571="",$I571="",$J571="",$K571="",$L571=""),"",IF($B571="Female",1/(1+EXP(-SUMPRODUCT(Engine!$C$18082:$C$18113,INDIRECT("Coefficients!$CJ$2:$CJ$33")))),1/(1+EXP(-SUMPRODUCT(Engine!$C$18082:$C$18113,INDIRECT("Coefficients!$CK$2:$CK$33"))))))</f>
      </c>
      <c r="BH571" s="8">
        <f>IF(OR($B571="",$C571="",$D571="",$E571="",$F571="",$G571="",$H571="",$I571="",$J571="",$K571="",$L571=""),"",IF($B571="Female",1/(1+EXP(-SUMPRODUCT(Engine!$C$18082:$C$18113,INDIRECT("Coefficients!$CL$2:$CL$33")))),1/(1+EXP(-SUMPRODUCT(Engine!$C$18082:$C$18113,INDIRECT("Coefficients!$CM$2:$CM$33"))))))</f>
      </c>
      <c r="BI571" s="8">
        <f>IF(OR($B571="",$C571="",$D571="",$E571="",$F571="",$G571="",$H571="",$I571="",$J571="",$K571="",$L571=""),"",IF($B571="Female",1/(1+EXP(-SUMPRODUCT(Engine!$C$18082:$C$18113,INDIRECT("Coefficients!$CN$2:$CN$33")))),1/(1+EXP(-SUMPRODUCT(Engine!$C$18082:$C$18113,INDIRECT("Coefficients!$CO$2:$CO$33"))))))</f>
      </c>
      <c r="BJ571" s="8">
        <f>IF(OR($B571="",$C571="",$D571="",$E571="",$F571="",$G571="",$H571="",$I571="",$J571="",$K571="",$L571=""),"",IF($B571="Female",1/(1+EXP(-SUMPRODUCT(Engine!$C$18082:$C$18113,INDIRECT("Coefficients!$CP$2:$CP$33")))),1/(1+EXP(-SUMPRODUCT(Engine!$C$18082:$C$18113,INDIRECT("Coefficients!$CQ$2:$CQ$33"))))))</f>
      </c>
      <c r="BK571" s="8">
        <f>IF(OR($B571="",$C571="",$D571="",$E571="",$F571="",$G571="",$H571="",$I571="",$J571="",$K571="",$L571=""),"",IF($B571="Female",1/(1+EXP(-SUMPRODUCT(Engine!$C$18082:$C$18113,INDIRECT("Coefficients!$CR$2:$CR$33")))),1/(1+EXP(-SUMPRODUCT(Engine!$C$18082:$C$18113,INDIRECT("Coefficients!$CS$2:$CS$33"))))))</f>
      </c>
      <c r="BL571" s="8">
        <f>IF(OR($B571="",$C571="",$D571="",$E571="",$F571="",$G571="",$H571="",$I571="",$J571="",$K571="",$L571=""),"",IF($B571="Female",1/(1+EXP(-SUMPRODUCT(Engine!$C$18082:$C$18113,INDIRECT("Coefficients!$CT$2:$CT$33")))),1/(1+EXP(-SUMPRODUCT(Engine!$C$18082:$C$18113,INDIRECT("Coefficients!$CU$2:$CU$33"))))))</f>
      </c>
      <c r="BM571" s="8">
        <f>IF(OR($B571="",$C571="",$D571="",$E571="",$F571="",$G571="",$H571="",$I571="",$J571="",$K571="",$L571=""),"",IF($B571="Female",1/(1+EXP(-SUMPRODUCT(Engine!$C$18082:$C$18113,INDIRECT("Coefficients!$CV$2:$CV$33")))),1/(1+EXP(-SUMPRODUCT(Engine!$C$18082:$C$18113,INDIRECT("Coefficients!$CW$2:$CW$33"))))))</f>
      </c>
    </row>
    <row r="572" spans="1:65" x14ac:dyDescent="0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8">
        <f>IF(OR($B572="",$C572="",$D572="",$E572="",$F572="",$G572="",$H572="",$I572="",$J572="",$K572="",$L572=""),"",IF($B572="Female",1/(1+EXP(-SUMPRODUCT(Engine!$C$18114:$C$18145,INDIRECT("Coefficients!$B$2:$B$33")))),1/(1+EXP(-SUMPRODUCT(Engine!$C$18114:$C$18145,INDIRECT("Coefficients!$C$2:$C$33"))))))</f>
      </c>
      <c r="Q572" s="8">
        <f>IF(OR($B572="",$C572="",$D572="",$E572="",$F572="",$G572="",$H572="",$I572="",$J572="",$K572="",$L572=""),"",IF($B572="Female",1/(1+EXP(-SUMPRODUCT(Engine!$C$18114:$C$18145,INDIRECT("Coefficients!$D$2:$D$33")))),1/(1+EXP(-SUMPRODUCT(Engine!$C$18114:$C$18145,INDIRECT("Coefficients!$E$2:$E$33"))))))</f>
      </c>
      <c r="R572" s="8">
        <f>IF(OR($B572="",$C572="",$D572="",$E572="",$F572="",$G572="",$H572="",$I572="",$J572="",$K572="",$L572=""),"",IF($B572="Female",1/(1+EXP(-SUMPRODUCT(Engine!$C$18114:$C$18145,INDIRECT("Coefficients!$F$2:$F$33")))),1/(1+EXP(-SUMPRODUCT(Engine!$C$18114:$C$18145,INDIRECT("Coefficients!$G$2:$G$33"))))))</f>
      </c>
      <c r="S572" s="8">
        <f>IF(OR($B572="",$C572="",$D572="",$E572="",$F572="",$G572="",$H572="",$I572="",$J572="",$K572="",$L572=""),"",IF($B572="Female",1/(1+EXP(-SUMPRODUCT(Engine!$C$18114:$C$18145,INDIRECT("Coefficients!$H$2:$H$33")))),1/(1+EXP(-SUMPRODUCT(Engine!$C$18114:$C$18145,INDIRECT("Coefficients!$I$2:$I$33"))))))</f>
      </c>
      <c r="T572" s="8">
        <f>IF(OR($B572="",$C572="",$D572="",$E572="",$F572="",$G572="",$H572="",$I572="",$J572="",$K572="",$L572=""),"",IF($B572="Female",1/(1+EXP(-SUMPRODUCT(Engine!$C$18114:$C$18145,INDIRECT("Coefficients!$J$2:$J$33")))),1/(1+EXP(-SUMPRODUCT(Engine!$C$18114:$C$18145,INDIRECT("Coefficients!$K$2:$K$33"))))))</f>
      </c>
      <c r="U572" s="8">
        <f>IF(OR($B572="",$C572="",$D572="",$E572="",$F572="",$G572="",$H572="",$I572="",$J572="",$K572="",$L572=""),"",IF($B572="Female",1/(1+EXP(-SUMPRODUCT(Engine!$C$18114:$C$18145,INDIRECT("Coefficients!$L$2:$L$33")))),1/(1+EXP(-SUMPRODUCT(Engine!$C$18114:$C$18145,INDIRECT("Coefficients!$M$2:$M$33"))))))</f>
      </c>
      <c r="V572" s="8">
        <f>IF(OR($B572="",$C572="",$D572="",$E572="",$F572="",$G572="",$H572="",$I572="",$J572="",$K572="",$L572=""),"",IF($B572="Female",1/(1+EXP(-SUMPRODUCT(Engine!$C$18114:$C$18145,INDIRECT("Coefficients!$N$2:$N$33")))),1/(1+EXP(-SUMPRODUCT(Engine!$C$18114:$C$18145,INDIRECT("Coefficients!$O$2:$O$33"))))))</f>
      </c>
      <c r="W572" s="8">
        <f>IF(OR($B572="",$C572="",$D572="",$E572="",$F572="",$G572="",$H572="",$I572="",$J572="",$K572="",$L572=""),"",IF($B572="Female",1/(1+EXP(-SUMPRODUCT(Engine!$C$18114:$C$18145,INDIRECT("Coefficients!$P$2:$P$33")))),1/(1+EXP(-SUMPRODUCT(Engine!$C$18114:$C$18145,INDIRECT("Coefficients!$Q$2:$Q$33"))))))</f>
      </c>
      <c r="X572" s="8">
        <f>IF(OR($B572="",$C572="",$D572="",$E572="",$F572="",$G572="",$H572="",$I572="",$J572="",$K572="",$L572=""),"",IF($B572="Female",1/(1+EXP(-SUMPRODUCT(Engine!$C$18114:$C$18145,INDIRECT("Coefficients!$R$2:$R$33")))),1/(1+EXP(-SUMPRODUCT(Engine!$C$18114:$C$18145,INDIRECT("Coefficients!$S$2:$S$33"))))))</f>
      </c>
      <c r="Y572" s="8">
        <f>IF(OR($B572="",$C572="",$D572="",$E572="",$F572="",$G572="",$H572="",$I572="",$J572="",$K572="",$L572=""),"",IF($B572="Female",1/(1+EXP(-SUMPRODUCT(Engine!$C$18114:$C$18145,INDIRECT("Coefficients!$T$2:$T$33")))),1/(1+EXP(-SUMPRODUCT(Engine!$C$18114:$C$18145,INDIRECT("Coefficients!$U$2:$U$33"))))))</f>
      </c>
      <c r="Z572" s="8">
        <f>IF(OR($B572="",$C572="",$D572="",$E572="",$F572="",$G572="",$H572="",$I572="",$J572="",$K572="",$L572=""),"",IF($B572="Female",1/(1+EXP(-SUMPRODUCT(Engine!$C$18114:$C$18145,INDIRECT("Coefficients!$V$2:$V$33")))),1/(1+EXP(-SUMPRODUCT(Engine!$C$18114:$C$18145,INDIRECT("Coefficients!$W$2:$W$33"))))))</f>
      </c>
      <c r="AA572" s="8">
        <f>IF(OR($B572="",$C572="",$D572="",$E572="",$F572="",$G572="",$H572="",$I572="",$J572="",$K572="",$L572=""),"",IF($B572="Female",1/(1+EXP(-SUMPRODUCT(Engine!$C$18114:$C$18145,INDIRECT("Coefficients!$X$2:$X$33")))),1/(1+EXP(-SUMPRODUCT(Engine!$C$18114:$C$18145,INDIRECT("Coefficients!$Y$2:$Y$33"))))))</f>
      </c>
      <c r="AB572" s="8">
        <f>IF(OR($B572="",$C572="",$D572="",$E572="",$F572="",$G572="",$H572="",$I572="",$J572="",$K572="",$L572=""),"",IF($B572="Female",1/(1+EXP(-SUMPRODUCT(Engine!$C$18114:$C$18145,INDIRECT("Coefficients!$Z$2:$Z$33")))),1/(1+EXP(-SUMPRODUCT(Engine!$C$18114:$C$18145,INDIRECT("Coefficients!$AA$2:$AA$33"))))))</f>
      </c>
      <c r="AC572" s="8">
        <f>IF(OR($B572="",$C572="",$D572="",$E572="",$F572="",$G572="",$H572="",$I572="",$J572="",$K572="",$L572=""),"",IF($B572="Female",1/(1+EXP(-SUMPRODUCT(Engine!$C$18114:$C$18145,INDIRECT("Coefficients!$AB$2:$AB$33")))),1/(1+EXP(-SUMPRODUCT(Engine!$C$18114:$C$18145,INDIRECT("Coefficients!$AC$2:$AC$33"))))))</f>
      </c>
      <c r="AD572" s="8">
        <f>IF(OR($B572="",$C572="",$D572="",$E572="",$F572="",$G572="",$H572="",$I572="",$J572="",$K572="",$L572=""),"",IF($B572="Female",1/(1+EXP(-SUMPRODUCT(Engine!$C$18114:$C$18145,INDIRECT("Coefficients!$AD$2:$AD$33")))),1/(1+EXP(-SUMPRODUCT(Engine!$C$18114:$C$18145,INDIRECT("Coefficients!$AE$2:$AE$33"))))))</f>
      </c>
      <c r="AE572" s="8">
        <f>IF(OR($B572="",$C572="",$D572="",$E572="",$F572="",$G572="",$H572="",$I572="",$J572="",$K572="",$L572=""),"",IF($B572="Female",1/(1+EXP(-SUMPRODUCT(Engine!$C$18114:$C$18145,INDIRECT("Coefficients!$AF$2:$AF$33")))),1/(1+EXP(-SUMPRODUCT(Engine!$C$18114:$C$18145,INDIRECT("Coefficients!$AG$2:$AG$33"))))))</f>
      </c>
      <c r="AF572" s="8">
        <f>IF(OR($B572="",$C572="",$D572="",$E572="",$F572="",$G572="",$H572="",$I572="",$J572="",$K572="",$L572=""),"",IF($B572="Female",1/(1+EXP(-SUMPRODUCT(Engine!$C$18114:$C$18145,INDIRECT("Coefficients!$AH$2:$AH$33")))),1/(1+EXP(-SUMPRODUCT(Engine!$C$18114:$C$18145,INDIRECT("Coefficients!$AI$2:$AI$33"))))))</f>
      </c>
      <c r="AG572" s="8">
        <f>IF(OR($B572="",$C572="",$D572="",$E572="",$F572="",$G572="",$H572="",$I572="",$J572="",$K572="",$L572=""),"",IF($B572="Female",1/(1+EXP(-SUMPRODUCT(Engine!$C$18114:$C$18145,INDIRECT("Coefficients!$AJ$2:$AJ$33")))),1/(1+EXP(-SUMPRODUCT(Engine!$C$18114:$C$18145,INDIRECT("Coefficients!$AK$2:$AK$33"))))))</f>
      </c>
      <c r="AH572" s="8">
        <f>IF(OR($B572="",$C572="",$D572="",$E572="",$F572="",$G572="",$H572="",$I572="",$J572="",$K572="",$L572=""),"",IF($B572="Female",1/(1+EXP(-SUMPRODUCT(Engine!$C$18114:$C$18145,INDIRECT("Coefficients!$AL$2:$AL$33")))),1/(1+EXP(-SUMPRODUCT(Engine!$C$18114:$C$18145,INDIRECT("Coefficients!$AM$2:$AM$33"))))))</f>
      </c>
      <c r="AI572" s="8">
        <f>IF(OR($B572="",$C572="",$D572="",$E572="",$F572="",$G572="",$H572="",$I572="",$J572="",$K572="",$L572=""),"",IF($B572="Female",1/(1+EXP(-SUMPRODUCT(Engine!$C$18114:$C$18145,INDIRECT("Coefficients!$AN$2:$AN$33")))),1/(1+EXP(-SUMPRODUCT(Engine!$C$18114:$C$18145,INDIRECT("Coefficients!$AO$2:$AO$33"))))))</f>
      </c>
      <c r="AJ572" s="8">
        <f>IF(OR($B572="",$C572="",$D572="",$E572="",$F572="",$G572="",$H572="",$I572="",$J572="",$K572="",$L572=""),"",IF($B572="Female",1/(1+EXP(-SUMPRODUCT(Engine!$C$18114:$C$18145,INDIRECT("Coefficients!$AP$2:$AP$33")))),1/(1+EXP(-SUMPRODUCT(Engine!$C$18114:$C$18145,INDIRECT("Coefficients!$AQ$2:$AQ$33"))))))</f>
      </c>
      <c r="AK572" s="8">
        <f>IF(OR($B572="",$C572="",$D572="",$E572="",$F572="",$G572="",$H572="",$I572="",$J572="",$K572="",$L572=""),"",IF($B572="Female",1/(1+EXP(-SUMPRODUCT(Engine!$C$18114:$C$18145,INDIRECT("Coefficients!$AR$2:$AR$33")))),1/(1+EXP(-SUMPRODUCT(Engine!$C$18114:$C$18145,INDIRECT("Coefficients!$AS$2:$AS$33"))))))</f>
      </c>
      <c r="AL572" s="8">
        <f>IF(OR($B572="",$C572="",$D572="",$E572="",$F572="",$G572="",$H572="",$I572="",$J572="",$K572="",$L572=""),"",IF($B572="Female",1/(1+EXP(-SUMPRODUCT(Engine!$C$18114:$C$18145,INDIRECT("Coefficients!$AT$2:$AT$33")))),1/(1+EXP(-SUMPRODUCT(Engine!$C$18114:$C$18145,INDIRECT("Coefficients!$AU$2:$AU$33"))))))</f>
      </c>
      <c r="AM572" s="8">
        <f>IF(OR($B572="",$C572="",$D572="",$E572="",$F572="",$G572="",$H572="",$I572="",$J572="",$K572="",$L572=""),"",IF($B572="Female",1/(1+EXP(-SUMPRODUCT(Engine!$C$18114:$C$18145,INDIRECT("Coefficients!$AV$2:$AV$33")))),1/(1+EXP(-SUMPRODUCT(Engine!$C$18114:$C$18145,INDIRECT("Coefficients!$AW$2:$AW$33"))))))</f>
      </c>
      <c r="AN572" s="8">
        <f>IF(OR($B572="",$C572="",$D572="",$E572="",$F572="",$G572="",$H572="",$I572="",$J572="",$K572="",$L572=""),"",IF($B572="Female",1/(1+EXP(-SUMPRODUCT(Engine!$C$18114:$C$18145,INDIRECT("Coefficients!$AX$2:$AX$33")))),1/(1+EXP(-SUMPRODUCT(Engine!$C$18114:$C$18145,INDIRECT("Coefficients!$AY$2:$AY$33"))))))</f>
      </c>
      <c r="AO572" s="8">
        <f>IF(OR($B572="",$C572="",$D572="",$E572="",$F572="",$G572="",$H572="",$I572="",$J572="",$K572="",$L572=""),"",IF($B572="Female",1/(1+EXP(-SUMPRODUCT(Engine!$C$18114:$C$18145,INDIRECT("Coefficients!$AZ$2:$AZ$33")))),1/(1+EXP(-SUMPRODUCT(Engine!$C$18114:$C$18145,INDIRECT("Coefficients!$BA$2:$BA$33"))))))</f>
      </c>
      <c r="AP572" s="8">
        <f>IF(OR($B572="",$C572="",$D572="",$E572="",$F572="",$G572="",$H572="",$I572="",$J572="",$K572="",$L572=""),"",IF($B572="Female",1/(1+EXP(-SUMPRODUCT(Engine!$C$18114:$C$18145,INDIRECT("Coefficients!$BB$2:$BB$33")))),1/(1+EXP(-SUMPRODUCT(Engine!$C$18114:$C$18145,INDIRECT("Coefficients!$BC$2:$BC$33"))))))</f>
      </c>
      <c r="AQ572" s="8">
        <f>IF(OR($B572="",$C572="",$D572="",$E572="",$F572="",$G572="",$H572="",$I572="",$J572="",$K572="",$L572=""),"",IF($B572="Female",1/(1+EXP(-SUMPRODUCT(Engine!$C$18114:$C$18145,INDIRECT("Coefficients!$BD$2:$BD$33")))),1/(1+EXP(-SUMPRODUCT(Engine!$C$18114:$C$18145,INDIRECT("Coefficients!$BE$2:$BE$33"))))))</f>
      </c>
      <c r="AR572" s="8">
        <f>IF(OR($B572="",$C572="",$D572="",$E572="",$F572="",$G572="",$H572="",$I572="",$J572="",$K572="",$L572=""),"",IF($B572="Female",1/(1+EXP(-SUMPRODUCT(Engine!$C$18114:$C$18145,INDIRECT("Coefficients!$BF$2:$BF$33")))),1/(1+EXP(-SUMPRODUCT(Engine!$C$18114:$C$18145,INDIRECT("Coefficients!$BG$2:$BG$33"))))))</f>
      </c>
      <c r="AS572" s="8">
        <f>IF(OR($B572="",$C572="",$D572="",$E572="",$F572="",$G572="",$H572="",$I572="",$J572="",$K572="",$L572=""),"",IF($B572="Female",1/(1+EXP(-SUMPRODUCT(Engine!$C$18114:$C$18145,INDIRECT("Coefficients!$BH$2:$BH$33")))),1/(1+EXP(-SUMPRODUCT(Engine!$C$18114:$C$18145,INDIRECT("Coefficients!$BI$2:$BI$33"))))))</f>
      </c>
      <c r="AT572" s="8">
        <f>IF(OR($B572="",$C572="",$D572="",$E572="",$F572="",$G572="",$H572="",$I572="",$J572="",$K572="",$L572=""),"",IF($B572="Female",1/(1+EXP(-SUMPRODUCT(Engine!$C$18114:$C$18145,INDIRECT("Coefficients!$BJ$2:$BJ$33")))),1/(1+EXP(-SUMPRODUCT(Engine!$C$18114:$C$18145,INDIRECT("Coefficients!$BK$2:$BK$33"))))))</f>
      </c>
      <c r="AU572" s="8">
        <f>IF(OR($B572="",$C572="",$D572="",$E572="",$F572="",$G572="",$H572="",$I572="",$J572="",$K572="",$L572=""),"",IF($B572="Female",1/(1+EXP(-SUMPRODUCT(Engine!$C$18114:$C$18145,INDIRECT("Coefficients!$BL$2:$BL$33")))),1/(1+EXP(-SUMPRODUCT(Engine!$C$18114:$C$18145,INDIRECT("Coefficients!$BM$2:$BM$33"))))))</f>
      </c>
      <c r="AV572" s="8">
        <f>IF(OR($B572="",$C572="",$D572="",$E572="",$F572="",$G572="",$H572="",$I572="",$J572="",$K572="",$L572=""),"",IF($B572="Female",1/(1+EXP(-SUMPRODUCT(Engine!$C$18114:$C$18145,INDIRECT("Coefficients!$BN$2:$BN$33")))),1/(1+EXP(-SUMPRODUCT(Engine!$C$18114:$C$18145,INDIRECT("Coefficients!$BO$2:$BO$33"))))))</f>
      </c>
      <c r="AW572" s="8">
        <f>IF(OR($B572="",$C572="",$D572="",$E572="",$F572="",$G572="",$H572="",$I572="",$J572="",$K572="",$L572=""),"",IF($B572="Female",1/(1+EXP(-SUMPRODUCT(Engine!$C$18114:$C$18145,INDIRECT("Coefficients!$BP$2:$BP$33")))),1/(1+EXP(-SUMPRODUCT(Engine!$C$18114:$C$18145,INDIRECT("Coefficients!$BQ$2:$BQ$33"))))))</f>
      </c>
      <c r="AX572" s="8">
        <f>IF(OR($B572="",$C572="",$D572="",$E572="",$F572="",$G572="",$H572="",$I572="",$J572="",$K572="",$L572=""),"",IF($B572="Female",1/(1+EXP(-SUMPRODUCT(Engine!$C$18114:$C$18145,INDIRECT("Coefficients!$BR$2:$BR$33")))),1/(1+EXP(-SUMPRODUCT(Engine!$C$18114:$C$18145,INDIRECT("Coefficients!$BS$2:$BS$33"))))))</f>
      </c>
      <c r="AY572" s="8">
        <f>IF(OR($B572="",$C572="",$D572="",$E572="",$F572="",$G572="",$H572="",$I572="",$J572="",$K572="",$L572=""),"",IF($B572="Female",1/(1+EXP(-SUMPRODUCT(Engine!$C$18114:$C$18145,INDIRECT("Coefficients!$BT$2:$BT$33")))),1/(1+EXP(-SUMPRODUCT(Engine!$C$18114:$C$18145,INDIRECT("Coefficients!$BU$2:$BU$33"))))))</f>
      </c>
      <c r="AZ572" s="8">
        <f>IF(OR($B572="",$C572="",$D572="",$E572="",$F572="",$G572="",$H572="",$I572="",$J572="",$K572="",$L572=""),"",IF($B572="Female",1/(1+EXP(-SUMPRODUCT(Engine!$C$18114:$C$18145,INDIRECT("Coefficients!$BV$2:$BV$33")))),1/(1+EXP(-SUMPRODUCT(Engine!$C$18114:$C$18145,INDIRECT("Coefficients!$BW$2:$BW$33"))))))</f>
      </c>
      <c r="BA572" s="8">
        <f>IF(OR($B572="",$C572="",$D572="",$E572="",$F572="",$G572="",$H572="",$I572="",$J572="",$K572="",$L572=""),"",IF($B572="Female",1/(1+EXP(-SUMPRODUCT(Engine!$C$18114:$C$18145,INDIRECT("Coefficients!$BX$2:$BX$33")))),1/(1+EXP(-SUMPRODUCT(Engine!$C$18114:$C$18145,INDIRECT("Coefficients!$BY$2:$BY$33"))))))</f>
      </c>
      <c r="BB572" s="8">
        <f>IF(OR($B572="",$C572="",$D572="",$E572="",$F572="",$G572="",$H572="",$I572="",$J572="",$K572="",$L572=""),"",IF($B572="Female",1/(1+EXP(-SUMPRODUCT(Engine!$C$18114:$C$18145,INDIRECT("Coefficients!$BZ$2:$BZ$33")))),1/(1+EXP(-SUMPRODUCT(Engine!$C$18114:$C$18145,INDIRECT("Coefficients!$CA$2:$CA$33"))))))</f>
      </c>
      <c r="BC572" s="8">
        <f>IF(OR($B572="",$C572="",$D572="",$E572="",$F572="",$G572="",$H572="",$I572="",$J572="",$K572="",$L572=""),"",IF($B572="Female",1/(1+EXP(-SUMPRODUCT(Engine!$C$18114:$C$18145,INDIRECT("Coefficients!$CB$2:$CB$33")))),1/(1+EXP(-SUMPRODUCT(Engine!$C$18114:$C$18145,INDIRECT("Coefficients!$CC$2:$CC$33"))))))</f>
      </c>
      <c r="BD572" s="8">
        <f>IF(OR($B572="",$C572="",$D572="",$E572="",$F572="",$G572="",$H572="",$I572="",$J572="",$K572="",$L572=""),"",IF($B572="Female",1/(1+EXP(-SUMPRODUCT(Engine!$C$18114:$C$18145,INDIRECT("Coefficients!$CD$2:$CD$33")))),1/(1+EXP(-SUMPRODUCT(Engine!$C$18114:$C$18145,INDIRECT("Coefficients!$CE$2:$CE$33"))))))</f>
      </c>
      <c r="BE572" s="8">
        <f>IF(OR($B572="",$C572="",$D572="",$E572="",$F572="",$G572="",$H572="",$I572="",$J572="",$K572="",$L572=""),"",IF($B572="Female",1/(1+EXP(-SUMPRODUCT(Engine!$C$18114:$C$18145,INDIRECT("Coefficients!$CF$2:$CF$33")))),1/(1+EXP(-SUMPRODUCT(Engine!$C$18114:$C$18145,INDIRECT("Coefficients!$CG$2:$CG$33"))))))</f>
      </c>
      <c r="BF572" s="8">
        <f>IF(OR($B572="",$C572="",$D572="",$E572="",$F572="",$G572="",$H572="",$I572="",$J572="",$K572="",$L572=""),"",IF($B572="Female",1/(1+EXP(-SUMPRODUCT(Engine!$C$18114:$C$18145,INDIRECT("Coefficients!$CH$2:$CH$33")))),1/(1+EXP(-SUMPRODUCT(Engine!$C$18114:$C$18145,INDIRECT("Coefficients!$CI$2:$CI$33"))))))</f>
      </c>
      <c r="BG572" s="8">
        <f>IF(OR($B572="",$C572="",$D572="",$E572="",$F572="",$G572="",$H572="",$I572="",$J572="",$K572="",$L572=""),"",IF($B572="Female",1/(1+EXP(-SUMPRODUCT(Engine!$C$18114:$C$18145,INDIRECT("Coefficients!$CJ$2:$CJ$33")))),1/(1+EXP(-SUMPRODUCT(Engine!$C$18114:$C$18145,INDIRECT("Coefficients!$CK$2:$CK$33"))))))</f>
      </c>
      <c r="BH572" s="8">
        <f>IF(OR($B572="",$C572="",$D572="",$E572="",$F572="",$G572="",$H572="",$I572="",$J572="",$K572="",$L572=""),"",IF($B572="Female",1/(1+EXP(-SUMPRODUCT(Engine!$C$18114:$C$18145,INDIRECT("Coefficients!$CL$2:$CL$33")))),1/(1+EXP(-SUMPRODUCT(Engine!$C$18114:$C$18145,INDIRECT("Coefficients!$CM$2:$CM$33"))))))</f>
      </c>
      <c r="BI572" s="8">
        <f>IF(OR($B572="",$C572="",$D572="",$E572="",$F572="",$G572="",$H572="",$I572="",$J572="",$K572="",$L572=""),"",IF($B572="Female",1/(1+EXP(-SUMPRODUCT(Engine!$C$18114:$C$18145,INDIRECT("Coefficients!$CN$2:$CN$33")))),1/(1+EXP(-SUMPRODUCT(Engine!$C$18114:$C$18145,INDIRECT("Coefficients!$CO$2:$CO$33"))))))</f>
      </c>
      <c r="BJ572" s="8">
        <f>IF(OR($B572="",$C572="",$D572="",$E572="",$F572="",$G572="",$H572="",$I572="",$J572="",$K572="",$L572=""),"",IF($B572="Female",1/(1+EXP(-SUMPRODUCT(Engine!$C$18114:$C$18145,INDIRECT("Coefficients!$CP$2:$CP$33")))),1/(1+EXP(-SUMPRODUCT(Engine!$C$18114:$C$18145,INDIRECT("Coefficients!$CQ$2:$CQ$33"))))))</f>
      </c>
      <c r="BK572" s="8">
        <f>IF(OR($B572="",$C572="",$D572="",$E572="",$F572="",$G572="",$H572="",$I572="",$J572="",$K572="",$L572=""),"",IF($B572="Female",1/(1+EXP(-SUMPRODUCT(Engine!$C$18114:$C$18145,INDIRECT("Coefficients!$CR$2:$CR$33")))),1/(1+EXP(-SUMPRODUCT(Engine!$C$18114:$C$18145,INDIRECT("Coefficients!$CS$2:$CS$33"))))))</f>
      </c>
      <c r="BL572" s="8">
        <f>IF(OR($B572="",$C572="",$D572="",$E572="",$F572="",$G572="",$H572="",$I572="",$J572="",$K572="",$L572=""),"",IF($B572="Female",1/(1+EXP(-SUMPRODUCT(Engine!$C$18114:$C$18145,INDIRECT("Coefficients!$CT$2:$CT$33")))),1/(1+EXP(-SUMPRODUCT(Engine!$C$18114:$C$18145,INDIRECT("Coefficients!$CU$2:$CU$33"))))))</f>
      </c>
      <c r="BM572" s="8">
        <f>IF(OR($B572="",$C572="",$D572="",$E572="",$F572="",$G572="",$H572="",$I572="",$J572="",$K572="",$L572=""),"",IF($B572="Female",1/(1+EXP(-SUMPRODUCT(Engine!$C$18114:$C$18145,INDIRECT("Coefficients!$CV$2:$CV$33")))),1/(1+EXP(-SUMPRODUCT(Engine!$C$18114:$C$18145,INDIRECT("Coefficients!$CW$2:$CW$33"))))))</f>
      </c>
    </row>
    <row r="573" spans="1:65" x14ac:dyDescent="0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8">
        <f>IF(OR($B573="",$C573="",$D573="",$E573="",$F573="",$G573="",$H573="",$I573="",$J573="",$K573="",$L573=""),"",IF($B573="Female",1/(1+EXP(-SUMPRODUCT(Engine!$C$18146:$C$18177,INDIRECT("Coefficients!$B$2:$B$33")))),1/(1+EXP(-SUMPRODUCT(Engine!$C$18146:$C$18177,INDIRECT("Coefficients!$C$2:$C$33"))))))</f>
      </c>
      <c r="Q573" s="8">
        <f>IF(OR($B573="",$C573="",$D573="",$E573="",$F573="",$G573="",$H573="",$I573="",$J573="",$K573="",$L573=""),"",IF($B573="Female",1/(1+EXP(-SUMPRODUCT(Engine!$C$18146:$C$18177,INDIRECT("Coefficients!$D$2:$D$33")))),1/(1+EXP(-SUMPRODUCT(Engine!$C$18146:$C$18177,INDIRECT("Coefficients!$E$2:$E$33"))))))</f>
      </c>
      <c r="R573" s="8">
        <f>IF(OR($B573="",$C573="",$D573="",$E573="",$F573="",$G573="",$H573="",$I573="",$J573="",$K573="",$L573=""),"",IF($B573="Female",1/(1+EXP(-SUMPRODUCT(Engine!$C$18146:$C$18177,INDIRECT("Coefficients!$F$2:$F$33")))),1/(1+EXP(-SUMPRODUCT(Engine!$C$18146:$C$18177,INDIRECT("Coefficients!$G$2:$G$33"))))))</f>
      </c>
      <c r="S573" s="8">
        <f>IF(OR($B573="",$C573="",$D573="",$E573="",$F573="",$G573="",$H573="",$I573="",$J573="",$K573="",$L573=""),"",IF($B573="Female",1/(1+EXP(-SUMPRODUCT(Engine!$C$18146:$C$18177,INDIRECT("Coefficients!$H$2:$H$33")))),1/(1+EXP(-SUMPRODUCT(Engine!$C$18146:$C$18177,INDIRECT("Coefficients!$I$2:$I$33"))))))</f>
      </c>
      <c r="T573" s="8">
        <f>IF(OR($B573="",$C573="",$D573="",$E573="",$F573="",$G573="",$H573="",$I573="",$J573="",$K573="",$L573=""),"",IF($B573="Female",1/(1+EXP(-SUMPRODUCT(Engine!$C$18146:$C$18177,INDIRECT("Coefficients!$J$2:$J$33")))),1/(1+EXP(-SUMPRODUCT(Engine!$C$18146:$C$18177,INDIRECT("Coefficients!$K$2:$K$33"))))))</f>
      </c>
      <c r="U573" s="8">
        <f>IF(OR($B573="",$C573="",$D573="",$E573="",$F573="",$G573="",$H573="",$I573="",$J573="",$K573="",$L573=""),"",IF($B573="Female",1/(1+EXP(-SUMPRODUCT(Engine!$C$18146:$C$18177,INDIRECT("Coefficients!$L$2:$L$33")))),1/(1+EXP(-SUMPRODUCT(Engine!$C$18146:$C$18177,INDIRECT("Coefficients!$M$2:$M$33"))))))</f>
      </c>
      <c r="V573" s="8">
        <f>IF(OR($B573="",$C573="",$D573="",$E573="",$F573="",$G573="",$H573="",$I573="",$J573="",$K573="",$L573=""),"",IF($B573="Female",1/(1+EXP(-SUMPRODUCT(Engine!$C$18146:$C$18177,INDIRECT("Coefficients!$N$2:$N$33")))),1/(1+EXP(-SUMPRODUCT(Engine!$C$18146:$C$18177,INDIRECT("Coefficients!$O$2:$O$33"))))))</f>
      </c>
      <c r="W573" s="8">
        <f>IF(OR($B573="",$C573="",$D573="",$E573="",$F573="",$G573="",$H573="",$I573="",$J573="",$K573="",$L573=""),"",IF($B573="Female",1/(1+EXP(-SUMPRODUCT(Engine!$C$18146:$C$18177,INDIRECT("Coefficients!$P$2:$P$33")))),1/(1+EXP(-SUMPRODUCT(Engine!$C$18146:$C$18177,INDIRECT("Coefficients!$Q$2:$Q$33"))))))</f>
      </c>
      <c r="X573" s="8">
        <f>IF(OR($B573="",$C573="",$D573="",$E573="",$F573="",$G573="",$H573="",$I573="",$J573="",$K573="",$L573=""),"",IF($B573="Female",1/(1+EXP(-SUMPRODUCT(Engine!$C$18146:$C$18177,INDIRECT("Coefficients!$R$2:$R$33")))),1/(1+EXP(-SUMPRODUCT(Engine!$C$18146:$C$18177,INDIRECT("Coefficients!$S$2:$S$33"))))))</f>
      </c>
      <c r="Y573" s="8">
        <f>IF(OR($B573="",$C573="",$D573="",$E573="",$F573="",$G573="",$H573="",$I573="",$J573="",$K573="",$L573=""),"",IF($B573="Female",1/(1+EXP(-SUMPRODUCT(Engine!$C$18146:$C$18177,INDIRECT("Coefficients!$T$2:$T$33")))),1/(1+EXP(-SUMPRODUCT(Engine!$C$18146:$C$18177,INDIRECT("Coefficients!$U$2:$U$33"))))))</f>
      </c>
      <c r="Z573" s="8">
        <f>IF(OR($B573="",$C573="",$D573="",$E573="",$F573="",$G573="",$H573="",$I573="",$J573="",$K573="",$L573=""),"",IF($B573="Female",1/(1+EXP(-SUMPRODUCT(Engine!$C$18146:$C$18177,INDIRECT("Coefficients!$V$2:$V$33")))),1/(1+EXP(-SUMPRODUCT(Engine!$C$18146:$C$18177,INDIRECT("Coefficients!$W$2:$W$33"))))))</f>
      </c>
      <c r="AA573" s="8">
        <f>IF(OR($B573="",$C573="",$D573="",$E573="",$F573="",$G573="",$H573="",$I573="",$J573="",$K573="",$L573=""),"",IF($B573="Female",1/(1+EXP(-SUMPRODUCT(Engine!$C$18146:$C$18177,INDIRECT("Coefficients!$X$2:$X$33")))),1/(1+EXP(-SUMPRODUCT(Engine!$C$18146:$C$18177,INDIRECT("Coefficients!$Y$2:$Y$33"))))))</f>
      </c>
      <c r="AB573" s="8">
        <f>IF(OR($B573="",$C573="",$D573="",$E573="",$F573="",$G573="",$H573="",$I573="",$J573="",$K573="",$L573=""),"",IF($B573="Female",1/(1+EXP(-SUMPRODUCT(Engine!$C$18146:$C$18177,INDIRECT("Coefficients!$Z$2:$Z$33")))),1/(1+EXP(-SUMPRODUCT(Engine!$C$18146:$C$18177,INDIRECT("Coefficients!$AA$2:$AA$33"))))))</f>
      </c>
      <c r="AC573" s="8">
        <f>IF(OR($B573="",$C573="",$D573="",$E573="",$F573="",$G573="",$H573="",$I573="",$J573="",$K573="",$L573=""),"",IF($B573="Female",1/(1+EXP(-SUMPRODUCT(Engine!$C$18146:$C$18177,INDIRECT("Coefficients!$AB$2:$AB$33")))),1/(1+EXP(-SUMPRODUCT(Engine!$C$18146:$C$18177,INDIRECT("Coefficients!$AC$2:$AC$33"))))))</f>
      </c>
      <c r="AD573" s="8">
        <f>IF(OR($B573="",$C573="",$D573="",$E573="",$F573="",$G573="",$H573="",$I573="",$J573="",$K573="",$L573=""),"",IF($B573="Female",1/(1+EXP(-SUMPRODUCT(Engine!$C$18146:$C$18177,INDIRECT("Coefficients!$AD$2:$AD$33")))),1/(1+EXP(-SUMPRODUCT(Engine!$C$18146:$C$18177,INDIRECT("Coefficients!$AE$2:$AE$33"))))))</f>
      </c>
      <c r="AE573" s="8">
        <f>IF(OR($B573="",$C573="",$D573="",$E573="",$F573="",$G573="",$H573="",$I573="",$J573="",$K573="",$L573=""),"",IF($B573="Female",1/(1+EXP(-SUMPRODUCT(Engine!$C$18146:$C$18177,INDIRECT("Coefficients!$AF$2:$AF$33")))),1/(1+EXP(-SUMPRODUCT(Engine!$C$18146:$C$18177,INDIRECT("Coefficients!$AG$2:$AG$33"))))))</f>
      </c>
      <c r="AF573" s="8">
        <f>IF(OR($B573="",$C573="",$D573="",$E573="",$F573="",$G573="",$H573="",$I573="",$J573="",$K573="",$L573=""),"",IF($B573="Female",1/(1+EXP(-SUMPRODUCT(Engine!$C$18146:$C$18177,INDIRECT("Coefficients!$AH$2:$AH$33")))),1/(1+EXP(-SUMPRODUCT(Engine!$C$18146:$C$18177,INDIRECT("Coefficients!$AI$2:$AI$33"))))))</f>
      </c>
      <c r="AG573" s="8">
        <f>IF(OR($B573="",$C573="",$D573="",$E573="",$F573="",$G573="",$H573="",$I573="",$J573="",$K573="",$L573=""),"",IF($B573="Female",1/(1+EXP(-SUMPRODUCT(Engine!$C$18146:$C$18177,INDIRECT("Coefficients!$AJ$2:$AJ$33")))),1/(1+EXP(-SUMPRODUCT(Engine!$C$18146:$C$18177,INDIRECT("Coefficients!$AK$2:$AK$33"))))))</f>
      </c>
      <c r="AH573" s="8">
        <f>IF(OR($B573="",$C573="",$D573="",$E573="",$F573="",$G573="",$H573="",$I573="",$J573="",$K573="",$L573=""),"",IF($B573="Female",1/(1+EXP(-SUMPRODUCT(Engine!$C$18146:$C$18177,INDIRECT("Coefficients!$AL$2:$AL$33")))),1/(1+EXP(-SUMPRODUCT(Engine!$C$18146:$C$18177,INDIRECT("Coefficients!$AM$2:$AM$33"))))))</f>
      </c>
      <c r="AI573" s="8">
        <f>IF(OR($B573="",$C573="",$D573="",$E573="",$F573="",$G573="",$H573="",$I573="",$J573="",$K573="",$L573=""),"",IF($B573="Female",1/(1+EXP(-SUMPRODUCT(Engine!$C$18146:$C$18177,INDIRECT("Coefficients!$AN$2:$AN$33")))),1/(1+EXP(-SUMPRODUCT(Engine!$C$18146:$C$18177,INDIRECT("Coefficients!$AO$2:$AO$33"))))))</f>
      </c>
      <c r="AJ573" s="8">
        <f>IF(OR($B573="",$C573="",$D573="",$E573="",$F573="",$G573="",$H573="",$I573="",$J573="",$K573="",$L573=""),"",IF($B573="Female",1/(1+EXP(-SUMPRODUCT(Engine!$C$18146:$C$18177,INDIRECT("Coefficients!$AP$2:$AP$33")))),1/(1+EXP(-SUMPRODUCT(Engine!$C$18146:$C$18177,INDIRECT("Coefficients!$AQ$2:$AQ$33"))))))</f>
      </c>
      <c r="AK573" s="8">
        <f>IF(OR($B573="",$C573="",$D573="",$E573="",$F573="",$G573="",$H573="",$I573="",$J573="",$K573="",$L573=""),"",IF($B573="Female",1/(1+EXP(-SUMPRODUCT(Engine!$C$18146:$C$18177,INDIRECT("Coefficients!$AR$2:$AR$33")))),1/(1+EXP(-SUMPRODUCT(Engine!$C$18146:$C$18177,INDIRECT("Coefficients!$AS$2:$AS$33"))))))</f>
      </c>
      <c r="AL573" s="8">
        <f>IF(OR($B573="",$C573="",$D573="",$E573="",$F573="",$G573="",$H573="",$I573="",$J573="",$K573="",$L573=""),"",IF($B573="Female",1/(1+EXP(-SUMPRODUCT(Engine!$C$18146:$C$18177,INDIRECT("Coefficients!$AT$2:$AT$33")))),1/(1+EXP(-SUMPRODUCT(Engine!$C$18146:$C$18177,INDIRECT("Coefficients!$AU$2:$AU$33"))))))</f>
      </c>
      <c r="AM573" s="8">
        <f>IF(OR($B573="",$C573="",$D573="",$E573="",$F573="",$G573="",$H573="",$I573="",$J573="",$K573="",$L573=""),"",IF($B573="Female",1/(1+EXP(-SUMPRODUCT(Engine!$C$18146:$C$18177,INDIRECT("Coefficients!$AV$2:$AV$33")))),1/(1+EXP(-SUMPRODUCT(Engine!$C$18146:$C$18177,INDIRECT("Coefficients!$AW$2:$AW$33"))))))</f>
      </c>
      <c r="AN573" s="8">
        <f>IF(OR($B573="",$C573="",$D573="",$E573="",$F573="",$G573="",$H573="",$I573="",$J573="",$K573="",$L573=""),"",IF($B573="Female",1/(1+EXP(-SUMPRODUCT(Engine!$C$18146:$C$18177,INDIRECT("Coefficients!$AX$2:$AX$33")))),1/(1+EXP(-SUMPRODUCT(Engine!$C$18146:$C$18177,INDIRECT("Coefficients!$AY$2:$AY$33"))))))</f>
      </c>
      <c r="AO573" s="8">
        <f>IF(OR($B573="",$C573="",$D573="",$E573="",$F573="",$G573="",$H573="",$I573="",$J573="",$K573="",$L573=""),"",IF($B573="Female",1/(1+EXP(-SUMPRODUCT(Engine!$C$18146:$C$18177,INDIRECT("Coefficients!$AZ$2:$AZ$33")))),1/(1+EXP(-SUMPRODUCT(Engine!$C$18146:$C$18177,INDIRECT("Coefficients!$BA$2:$BA$33"))))))</f>
      </c>
      <c r="AP573" s="8">
        <f>IF(OR($B573="",$C573="",$D573="",$E573="",$F573="",$G573="",$H573="",$I573="",$J573="",$K573="",$L573=""),"",IF($B573="Female",1/(1+EXP(-SUMPRODUCT(Engine!$C$18146:$C$18177,INDIRECT("Coefficients!$BB$2:$BB$33")))),1/(1+EXP(-SUMPRODUCT(Engine!$C$18146:$C$18177,INDIRECT("Coefficients!$BC$2:$BC$33"))))))</f>
      </c>
      <c r="AQ573" s="8">
        <f>IF(OR($B573="",$C573="",$D573="",$E573="",$F573="",$G573="",$H573="",$I573="",$J573="",$K573="",$L573=""),"",IF($B573="Female",1/(1+EXP(-SUMPRODUCT(Engine!$C$18146:$C$18177,INDIRECT("Coefficients!$BD$2:$BD$33")))),1/(1+EXP(-SUMPRODUCT(Engine!$C$18146:$C$18177,INDIRECT("Coefficients!$BE$2:$BE$33"))))))</f>
      </c>
      <c r="AR573" s="8">
        <f>IF(OR($B573="",$C573="",$D573="",$E573="",$F573="",$G573="",$H573="",$I573="",$J573="",$K573="",$L573=""),"",IF($B573="Female",1/(1+EXP(-SUMPRODUCT(Engine!$C$18146:$C$18177,INDIRECT("Coefficients!$BF$2:$BF$33")))),1/(1+EXP(-SUMPRODUCT(Engine!$C$18146:$C$18177,INDIRECT("Coefficients!$BG$2:$BG$33"))))))</f>
      </c>
      <c r="AS573" s="8">
        <f>IF(OR($B573="",$C573="",$D573="",$E573="",$F573="",$G573="",$H573="",$I573="",$J573="",$K573="",$L573=""),"",IF($B573="Female",1/(1+EXP(-SUMPRODUCT(Engine!$C$18146:$C$18177,INDIRECT("Coefficients!$BH$2:$BH$33")))),1/(1+EXP(-SUMPRODUCT(Engine!$C$18146:$C$18177,INDIRECT("Coefficients!$BI$2:$BI$33"))))))</f>
      </c>
      <c r="AT573" s="8">
        <f>IF(OR($B573="",$C573="",$D573="",$E573="",$F573="",$G573="",$H573="",$I573="",$J573="",$K573="",$L573=""),"",IF($B573="Female",1/(1+EXP(-SUMPRODUCT(Engine!$C$18146:$C$18177,INDIRECT("Coefficients!$BJ$2:$BJ$33")))),1/(1+EXP(-SUMPRODUCT(Engine!$C$18146:$C$18177,INDIRECT("Coefficients!$BK$2:$BK$33"))))))</f>
      </c>
      <c r="AU573" s="8">
        <f>IF(OR($B573="",$C573="",$D573="",$E573="",$F573="",$G573="",$H573="",$I573="",$J573="",$K573="",$L573=""),"",IF($B573="Female",1/(1+EXP(-SUMPRODUCT(Engine!$C$18146:$C$18177,INDIRECT("Coefficients!$BL$2:$BL$33")))),1/(1+EXP(-SUMPRODUCT(Engine!$C$18146:$C$18177,INDIRECT("Coefficients!$BM$2:$BM$33"))))))</f>
      </c>
      <c r="AV573" s="8">
        <f>IF(OR($B573="",$C573="",$D573="",$E573="",$F573="",$G573="",$H573="",$I573="",$J573="",$K573="",$L573=""),"",IF($B573="Female",1/(1+EXP(-SUMPRODUCT(Engine!$C$18146:$C$18177,INDIRECT("Coefficients!$BN$2:$BN$33")))),1/(1+EXP(-SUMPRODUCT(Engine!$C$18146:$C$18177,INDIRECT("Coefficients!$BO$2:$BO$33"))))))</f>
      </c>
      <c r="AW573" s="8">
        <f>IF(OR($B573="",$C573="",$D573="",$E573="",$F573="",$G573="",$H573="",$I573="",$J573="",$K573="",$L573=""),"",IF($B573="Female",1/(1+EXP(-SUMPRODUCT(Engine!$C$18146:$C$18177,INDIRECT("Coefficients!$BP$2:$BP$33")))),1/(1+EXP(-SUMPRODUCT(Engine!$C$18146:$C$18177,INDIRECT("Coefficients!$BQ$2:$BQ$33"))))))</f>
      </c>
      <c r="AX573" s="8">
        <f>IF(OR($B573="",$C573="",$D573="",$E573="",$F573="",$G573="",$H573="",$I573="",$J573="",$K573="",$L573=""),"",IF($B573="Female",1/(1+EXP(-SUMPRODUCT(Engine!$C$18146:$C$18177,INDIRECT("Coefficients!$BR$2:$BR$33")))),1/(1+EXP(-SUMPRODUCT(Engine!$C$18146:$C$18177,INDIRECT("Coefficients!$BS$2:$BS$33"))))))</f>
      </c>
      <c r="AY573" s="8">
        <f>IF(OR($B573="",$C573="",$D573="",$E573="",$F573="",$G573="",$H573="",$I573="",$J573="",$K573="",$L573=""),"",IF($B573="Female",1/(1+EXP(-SUMPRODUCT(Engine!$C$18146:$C$18177,INDIRECT("Coefficients!$BT$2:$BT$33")))),1/(1+EXP(-SUMPRODUCT(Engine!$C$18146:$C$18177,INDIRECT("Coefficients!$BU$2:$BU$33"))))))</f>
      </c>
      <c r="AZ573" s="8">
        <f>IF(OR($B573="",$C573="",$D573="",$E573="",$F573="",$G573="",$H573="",$I573="",$J573="",$K573="",$L573=""),"",IF($B573="Female",1/(1+EXP(-SUMPRODUCT(Engine!$C$18146:$C$18177,INDIRECT("Coefficients!$BV$2:$BV$33")))),1/(1+EXP(-SUMPRODUCT(Engine!$C$18146:$C$18177,INDIRECT("Coefficients!$BW$2:$BW$33"))))))</f>
      </c>
      <c r="BA573" s="8">
        <f>IF(OR($B573="",$C573="",$D573="",$E573="",$F573="",$G573="",$H573="",$I573="",$J573="",$K573="",$L573=""),"",IF($B573="Female",1/(1+EXP(-SUMPRODUCT(Engine!$C$18146:$C$18177,INDIRECT("Coefficients!$BX$2:$BX$33")))),1/(1+EXP(-SUMPRODUCT(Engine!$C$18146:$C$18177,INDIRECT("Coefficients!$BY$2:$BY$33"))))))</f>
      </c>
      <c r="BB573" s="8">
        <f>IF(OR($B573="",$C573="",$D573="",$E573="",$F573="",$G573="",$H573="",$I573="",$J573="",$K573="",$L573=""),"",IF($B573="Female",1/(1+EXP(-SUMPRODUCT(Engine!$C$18146:$C$18177,INDIRECT("Coefficients!$BZ$2:$BZ$33")))),1/(1+EXP(-SUMPRODUCT(Engine!$C$18146:$C$18177,INDIRECT("Coefficients!$CA$2:$CA$33"))))))</f>
      </c>
      <c r="BC573" s="8">
        <f>IF(OR($B573="",$C573="",$D573="",$E573="",$F573="",$G573="",$H573="",$I573="",$J573="",$K573="",$L573=""),"",IF($B573="Female",1/(1+EXP(-SUMPRODUCT(Engine!$C$18146:$C$18177,INDIRECT("Coefficients!$CB$2:$CB$33")))),1/(1+EXP(-SUMPRODUCT(Engine!$C$18146:$C$18177,INDIRECT("Coefficients!$CC$2:$CC$33"))))))</f>
      </c>
      <c r="BD573" s="8">
        <f>IF(OR($B573="",$C573="",$D573="",$E573="",$F573="",$G573="",$H573="",$I573="",$J573="",$K573="",$L573=""),"",IF($B573="Female",1/(1+EXP(-SUMPRODUCT(Engine!$C$18146:$C$18177,INDIRECT("Coefficients!$CD$2:$CD$33")))),1/(1+EXP(-SUMPRODUCT(Engine!$C$18146:$C$18177,INDIRECT("Coefficients!$CE$2:$CE$33"))))))</f>
      </c>
      <c r="BE573" s="8">
        <f>IF(OR($B573="",$C573="",$D573="",$E573="",$F573="",$G573="",$H573="",$I573="",$J573="",$K573="",$L573=""),"",IF($B573="Female",1/(1+EXP(-SUMPRODUCT(Engine!$C$18146:$C$18177,INDIRECT("Coefficients!$CF$2:$CF$33")))),1/(1+EXP(-SUMPRODUCT(Engine!$C$18146:$C$18177,INDIRECT("Coefficients!$CG$2:$CG$33"))))))</f>
      </c>
      <c r="BF573" s="8">
        <f>IF(OR($B573="",$C573="",$D573="",$E573="",$F573="",$G573="",$H573="",$I573="",$J573="",$K573="",$L573=""),"",IF($B573="Female",1/(1+EXP(-SUMPRODUCT(Engine!$C$18146:$C$18177,INDIRECT("Coefficients!$CH$2:$CH$33")))),1/(1+EXP(-SUMPRODUCT(Engine!$C$18146:$C$18177,INDIRECT("Coefficients!$CI$2:$CI$33"))))))</f>
      </c>
      <c r="BG573" s="8">
        <f>IF(OR($B573="",$C573="",$D573="",$E573="",$F573="",$G573="",$H573="",$I573="",$J573="",$K573="",$L573=""),"",IF($B573="Female",1/(1+EXP(-SUMPRODUCT(Engine!$C$18146:$C$18177,INDIRECT("Coefficients!$CJ$2:$CJ$33")))),1/(1+EXP(-SUMPRODUCT(Engine!$C$18146:$C$18177,INDIRECT("Coefficients!$CK$2:$CK$33"))))))</f>
      </c>
      <c r="BH573" s="8">
        <f>IF(OR($B573="",$C573="",$D573="",$E573="",$F573="",$G573="",$H573="",$I573="",$J573="",$K573="",$L573=""),"",IF($B573="Female",1/(1+EXP(-SUMPRODUCT(Engine!$C$18146:$C$18177,INDIRECT("Coefficients!$CL$2:$CL$33")))),1/(1+EXP(-SUMPRODUCT(Engine!$C$18146:$C$18177,INDIRECT("Coefficients!$CM$2:$CM$33"))))))</f>
      </c>
      <c r="BI573" s="8">
        <f>IF(OR($B573="",$C573="",$D573="",$E573="",$F573="",$G573="",$H573="",$I573="",$J573="",$K573="",$L573=""),"",IF($B573="Female",1/(1+EXP(-SUMPRODUCT(Engine!$C$18146:$C$18177,INDIRECT("Coefficients!$CN$2:$CN$33")))),1/(1+EXP(-SUMPRODUCT(Engine!$C$18146:$C$18177,INDIRECT("Coefficients!$CO$2:$CO$33"))))))</f>
      </c>
      <c r="BJ573" s="8">
        <f>IF(OR($B573="",$C573="",$D573="",$E573="",$F573="",$G573="",$H573="",$I573="",$J573="",$K573="",$L573=""),"",IF($B573="Female",1/(1+EXP(-SUMPRODUCT(Engine!$C$18146:$C$18177,INDIRECT("Coefficients!$CP$2:$CP$33")))),1/(1+EXP(-SUMPRODUCT(Engine!$C$18146:$C$18177,INDIRECT("Coefficients!$CQ$2:$CQ$33"))))))</f>
      </c>
      <c r="BK573" s="8">
        <f>IF(OR($B573="",$C573="",$D573="",$E573="",$F573="",$G573="",$H573="",$I573="",$J573="",$K573="",$L573=""),"",IF($B573="Female",1/(1+EXP(-SUMPRODUCT(Engine!$C$18146:$C$18177,INDIRECT("Coefficients!$CR$2:$CR$33")))),1/(1+EXP(-SUMPRODUCT(Engine!$C$18146:$C$18177,INDIRECT("Coefficients!$CS$2:$CS$33"))))))</f>
      </c>
      <c r="BL573" s="8">
        <f>IF(OR($B573="",$C573="",$D573="",$E573="",$F573="",$G573="",$H573="",$I573="",$J573="",$K573="",$L573=""),"",IF($B573="Female",1/(1+EXP(-SUMPRODUCT(Engine!$C$18146:$C$18177,INDIRECT("Coefficients!$CT$2:$CT$33")))),1/(1+EXP(-SUMPRODUCT(Engine!$C$18146:$C$18177,INDIRECT("Coefficients!$CU$2:$CU$33"))))))</f>
      </c>
      <c r="BM573" s="8">
        <f>IF(OR($B573="",$C573="",$D573="",$E573="",$F573="",$G573="",$H573="",$I573="",$J573="",$K573="",$L573=""),"",IF($B573="Female",1/(1+EXP(-SUMPRODUCT(Engine!$C$18146:$C$18177,INDIRECT("Coefficients!$CV$2:$CV$33")))),1/(1+EXP(-SUMPRODUCT(Engine!$C$18146:$C$18177,INDIRECT("Coefficients!$CW$2:$CW$33"))))))</f>
      </c>
    </row>
    <row r="574" spans="1:65" x14ac:dyDescent="0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8">
        <f>IF(OR($B574="",$C574="",$D574="",$E574="",$F574="",$G574="",$H574="",$I574="",$J574="",$K574="",$L574=""),"",IF($B574="Female",1/(1+EXP(-SUMPRODUCT(Engine!$C$18178:$C$18209,INDIRECT("Coefficients!$B$2:$B$33")))),1/(1+EXP(-SUMPRODUCT(Engine!$C$18178:$C$18209,INDIRECT("Coefficients!$C$2:$C$33"))))))</f>
      </c>
      <c r="Q574" s="8">
        <f>IF(OR($B574="",$C574="",$D574="",$E574="",$F574="",$G574="",$H574="",$I574="",$J574="",$K574="",$L574=""),"",IF($B574="Female",1/(1+EXP(-SUMPRODUCT(Engine!$C$18178:$C$18209,INDIRECT("Coefficients!$D$2:$D$33")))),1/(1+EXP(-SUMPRODUCT(Engine!$C$18178:$C$18209,INDIRECT("Coefficients!$E$2:$E$33"))))))</f>
      </c>
      <c r="R574" s="8">
        <f>IF(OR($B574="",$C574="",$D574="",$E574="",$F574="",$G574="",$H574="",$I574="",$J574="",$K574="",$L574=""),"",IF($B574="Female",1/(1+EXP(-SUMPRODUCT(Engine!$C$18178:$C$18209,INDIRECT("Coefficients!$F$2:$F$33")))),1/(1+EXP(-SUMPRODUCT(Engine!$C$18178:$C$18209,INDIRECT("Coefficients!$G$2:$G$33"))))))</f>
      </c>
      <c r="S574" s="8">
        <f>IF(OR($B574="",$C574="",$D574="",$E574="",$F574="",$G574="",$H574="",$I574="",$J574="",$K574="",$L574=""),"",IF($B574="Female",1/(1+EXP(-SUMPRODUCT(Engine!$C$18178:$C$18209,INDIRECT("Coefficients!$H$2:$H$33")))),1/(1+EXP(-SUMPRODUCT(Engine!$C$18178:$C$18209,INDIRECT("Coefficients!$I$2:$I$33"))))))</f>
      </c>
      <c r="T574" s="8">
        <f>IF(OR($B574="",$C574="",$D574="",$E574="",$F574="",$G574="",$H574="",$I574="",$J574="",$K574="",$L574=""),"",IF($B574="Female",1/(1+EXP(-SUMPRODUCT(Engine!$C$18178:$C$18209,INDIRECT("Coefficients!$J$2:$J$33")))),1/(1+EXP(-SUMPRODUCT(Engine!$C$18178:$C$18209,INDIRECT("Coefficients!$K$2:$K$33"))))))</f>
      </c>
      <c r="U574" s="8">
        <f>IF(OR($B574="",$C574="",$D574="",$E574="",$F574="",$G574="",$H574="",$I574="",$J574="",$K574="",$L574=""),"",IF($B574="Female",1/(1+EXP(-SUMPRODUCT(Engine!$C$18178:$C$18209,INDIRECT("Coefficients!$L$2:$L$33")))),1/(1+EXP(-SUMPRODUCT(Engine!$C$18178:$C$18209,INDIRECT("Coefficients!$M$2:$M$33"))))))</f>
      </c>
      <c r="V574" s="8">
        <f>IF(OR($B574="",$C574="",$D574="",$E574="",$F574="",$G574="",$H574="",$I574="",$J574="",$K574="",$L574=""),"",IF($B574="Female",1/(1+EXP(-SUMPRODUCT(Engine!$C$18178:$C$18209,INDIRECT("Coefficients!$N$2:$N$33")))),1/(1+EXP(-SUMPRODUCT(Engine!$C$18178:$C$18209,INDIRECT("Coefficients!$O$2:$O$33"))))))</f>
      </c>
      <c r="W574" s="8">
        <f>IF(OR($B574="",$C574="",$D574="",$E574="",$F574="",$G574="",$H574="",$I574="",$J574="",$K574="",$L574=""),"",IF($B574="Female",1/(1+EXP(-SUMPRODUCT(Engine!$C$18178:$C$18209,INDIRECT("Coefficients!$P$2:$P$33")))),1/(1+EXP(-SUMPRODUCT(Engine!$C$18178:$C$18209,INDIRECT("Coefficients!$Q$2:$Q$33"))))))</f>
      </c>
      <c r="X574" s="8">
        <f>IF(OR($B574="",$C574="",$D574="",$E574="",$F574="",$G574="",$H574="",$I574="",$J574="",$K574="",$L574=""),"",IF($B574="Female",1/(1+EXP(-SUMPRODUCT(Engine!$C$18178:$C$18209,INDIRECT("Coefficients!$R$2:$R$33")))),1/(1+EXP(-SUMPRODUCT(Engine!$C$18178:$C$18209,INDIRECT("Coefficients!$S$2:$S$33"))))))</f>
      </c>
      <c r="Y574" s="8">
        <f>IF(OR($B574="",$C574="",$D574="",$E574="",$F574="",$G574="",$H574="",$I574="",$J574="",$K574="",$L574=""),"",IF($B574="Female",1/(1+EXP(-SUMPRODUCT(Engine!$C$18178:$C$18209,INDIRECT("Coefficients!$T$2:$T$33")))),1/(1+EXP(-SUMPRODUCT(Engine!$C$18178:$C$18209,INDIRECT("Coefficients!$U$2:$U$33"))))))</f>
      </c>
      <c r="Z574" s="8">
        <f>IF(OR($B574="",$C574="",$D574="",$E574="",$F574="",$G574="",$H574="",$I574="",$J574="",$K574="",$L574=""),"",IF($B574="Female",1/(1+EXP(-SUMPRODUCT(Engine!$C$18178:$C$18209,INDIRECT("Coefficients!$V$2:$V$33")))),1/(1+EXP(-SUMPRODUCT(Engine!$C$18178:$C$18209,INDIRECT("Coefficients!$W$2:$W$33"))))))</f>
      </c>
      <c r="AA574" s="8">
        <f>IF(OR($B574="",$C574="",$D574="",$E574="",$F574="",$G574="",$H574="",$I574="",$J574="",$K574="",$L574=""),"",IF($B574="Female",1/(1+EXP(-SUMPRODUCT(Engine!$C$18178:$C$18209,INDIRECT("Coefficients!$X$2:$X$33")))),1/(1+EXP(-SUMPRODUCT(Engine!$C$18178:$C$18209,INDIRECT("Coefficients!$Y$2:$Y$33"))))))</f>
      </c>
      <c r="AB574" s="8">
        <f>IF(OR($B574="",$C574="",$D574="",$E574="",$F574="",$G574="",$H574="",$I574="",$J574="",$K574="",$L574=""),"",IF($B574="Female",1/(1+EXP(-SUMPRODUCT(Engine!$C$18178:$C$18209,INDIRECT("Coefficients!$Z$2:$Z$33")))),1/(1+EXP(-SUMPRODUCT(Engine!$C$18178:$C$18209,INDIRECT("Coefficients!$AA$2:$AA$33"))))))</f>
      </c>
      <c r="AC574" s="8">
        <f>IF(OR($B574="",$C574="",$D574="",$E574="",$F574="",$G574="",$H574="",$I574="",$J574="",$K574="",$L574=""),"",IF($B574="Female",1/(1+EXP(-SUMPRODUCT(Engine!$C$18178:$C$18209,INDIRECT("Coefficients!$AB$2:$AB$33")))),1/(1+EXP(-SUMPRODUCT(Engine!$C$18178:$C$18209,INDIRECT("Coefficients!$AC$2:$AC$33"))))))</f>
      </c>
      <c r="AD574" s="8">
        <f>IF(OR($B574="",$C574="",$D574="",$E574="",$F574="",$G574="",$H574="",$I574="",$J574="",$K574="",$L574=""),"",IF($B574="Female",1/(1+EXP(-SUMPRODUCT(Engine!$C$18178:$C$18209,INDIRECT("Coefficients!$AD$2:$AD$33")))),1/(1+EXP(-SUMPRODUCT(Engine!$C$18178:$C$18209,INDIRECT("Coefficients!$AE$2:$AE$33"))))))</f>
      </c>
      <c r="AE574" s="8">
        <f>IF(OR($B574="",$C574="",$D574="",$E574="",$F574="",$G574="",$H574="",$I574="",$J574="",$K574="",$L574=""),"",IF($B574="Female",1/(1+EXP(-SUMPRODUCT(Engine!$C$18178:$C$18209,INDIRECT("Coefficients!$AF$2:$AF$33")))),1/(1+EXP(-SUMPRODUCT(Engine!$C$18178:$C$18209,INDIRECT("Coefficients!$AG$2:$AG$33"))))))</f>
      </c>
      <c r="AF574" s="8">
        <f>IF(OR($B574="",$C574="",$D574="",$E574="",$F574="",$G574="",$H574="",$I574="",$J574="",$K574="",$L574=""),"",IF($B574="Female",1/(1+EXP(-SUMPRODUCT(Engine!$C$18178:$C$18209,INDIRECT("Coefficients!$AH$2:$AH$33")))),1/(1+EXP(-SUMPRODUCT(Engine!$C$18178:$C$18209,INDIRECT("Coefficients!$AI$2:$AI$33"))))))</f>
      </c>
      <c r="AG574" s="8">
        <f>IF(OR($B574="",$C574="",$D574="",$E574="",$F574="",$G574="",$H574="",$I574="",$J574="",$K574="",$L574=""),"",IF($B574="Female",1/(1+EXP(-SUMPRODUCT(Engine!$C$18178:$C$18209,INDIRECT("Coefficients!$AJ$2:$AJ$33")))),1/(1+EXP(-SUMPRODUCT(Engine!$C$18178:$C$18209,INDIRECT("Coefficients!$AK$2:$AK$33"))))))</f>
      </c>
      <c r="AH574" s="8">
        <f>IF(OR($B574="",$C574="",$D574="",$E574="",$F574="",$G574="",$H574="",$I574="",$J574="",$K574="",$L574=""),"",IF($B574="Female",1/(1+EXP(-SUMPRODUCT(Engine!$C$18178:$C$18209,INDIRECT("Coefficients!$AL$2:$AL$33")))),1/(1+EXP(-SUMPRODUCT(Engine!$C$18178:$C$18209,INDIRECT("Coefficients!$AM$2:$AM$33"))))))</f>
      </c>
      <c r="AI574" s="8">
        <f>IF(OR($B574="",$C574="",$D574="",$E574="",$F574="",$G574="",$H574="",$I574="",$J574="",$K574="",$L574=""),"",IF($B574="Female",1/(1+EXP(-SUMPRODUCT(Engine!$C$18178:$C$18209,INDIRECT("Coefficients!$AN$2:$AN$33")))),1/(1+EXP(-SUMPRODUCT(Engine!$C$18178:$C$18209,INDIRECT("Coefficients!$AO$2:$AO$33"))))))</f>
      </c>
      <c r="AJ574" s="8">
        <f>IF(OR($B574="",$C574="",$D574="",$E574="",$F574="",$G574="",$H574="",$I574="",$J574="",$K574="",$L574=""),"",IF($B574="Female",1/(1+EXP(-SUMPRODUCT(Engine!$C$18178:$C$18209,INDIRECT("Coefficients!$AP$2:$AP$33")))),1/(1+EXP(-SUMPRODUCT(Engine!$C$18178:$C$18209,INDIRECT("Coefficients!$AQ$2:$AQ$33"))))))</f>
      </c>
      <c r="AK574" s="8">
        <f>IF(OR($B574="",$C574="",$D574="",$E574="",$F574="",$G574="",$H574="",$I574="",$J574="",$K574="",$L574=""),"",IF($B574="Female",1/(1+EXP(-SUMPRODUCT(Engine!$C$18178:$C$18209,INDIRECT("Coefficients!$AR$2:$AR$33")))),1/(1+EXP(-SUMPRODUCT(Engine!$C$18178:$C$18209,INDIRECT("Coefficients!$AS$2:$AS$33"))))))</f>
      </c>
      <c r="AL574" s="8">
        <f>IF(OR($B574="",$C574="",$D574="",$E574="",$F574="",$G574="",$H574="",$I574="",$J574="",$K574="",$L574=""),"",IF($B574="Female",1/(1+EXP(-SUMPRODUCT(Engine!$C$18178:$C$18209,INDIRECT("Coefficients!$AT$2:$AT$33")))),1/(1+EXP(-SUMPRODUCT(Engine!$C$18178:$C$18209,INDIRECT("Coefficients!$AU$2:$AU$33"))))))</f>
      </c>
      <c r="AM574" s="8">
        <f>IF(OR($B574="",$C574="",$D574="",$E574="",$F574="",$G574="",$H574="",$I574="",$J574="",$K574="",$L574=""),"",IF($B574="Female",1/(1+EXP(-SUMPRODUCT(Engine!$C$18178:$C$18209,INDIRECT("Coefficients!$AV$2:$AV$33")))),1/(1+EXP(-SUMPRODUCT(Engine!$C$18178:$C$18209,INDIRECT("Coefficients!$AW$2:$AW$33"))))))</f>
      </c>
      <c r="AN574" s="8">
        <f>IF(OR($B574="",$C574="",$D574="",$E574="",$F574="",$G574="",$H574="",$I574="",$J574="",$K574="",$L574=""),"",IF($B574="Female",1/(1+EXP(-SUMPRODUCT(Engine!$C$18178:$C$18209,INDIRECT("Coefficients!$AX$2:$AX$33")))),1/(1+EXP(-SUMPRODUCT(Engine!$C$18178:$C$18209,INDIRECT("Coefficients!$AY$2:$AY$33"))))))</f>
      </c>
      <c r="AO574" s="8">
        <f>IF(OR($B574="",$C574="",$D574="",$E574="",$F574="",$G574="",$H574="",$I574="",$J574="",$K574="",$L574=""),"",IF($B574="Female",1/(1+EXP(-SUMPRODUCT(Engine!$C$18178:$C$18209,INDIRECT("Coefficients!$AZ$2:$AZ$33")))),1/(1+EXP(-SUMPRODUCT(Engine!$C$18178:$C$18209,INDIRECT("Coefficients!$BA$2:$BA$33"))))))</f>
      </c>
      <c r="AP574" s="8">
        <f>IF(OR($B574="",$C574="",$D574="",$E574="",$F574="",$G574="",$H574="",$I574="",$J574="",$K574="",$L574=""),"",IF($B574="Female",1/(1+EXP(-SUMPRODUCT(Engine!$C$18178:$C$18209,INDIRECT("Coefficients!$BB$2:$BB$33")))),1/(1+EXP(-SUMPRODUCT(Engine!$C$18178:$C$18209,INDIRECT("Coefficients!$BC$2:$BC$33"))))))</f>
      </c>
      <c r="AQ574" s="8">
        <f>IF(OR($B574="",$C574="",$D574="",$E574="",$F574="",$G574="",$H574="",$I574="",$J574="",$K574="",$L574=""),"",IF($B574="Female",1/(1+EXP(-SUMPRODUCT(Engine!$C$18178:$C$18209,INDIRECT("Coefficients!$BD$2:$BD$33")))),1/(1+EXP(-SUMPRODUCT(Engine!$C$18178:$C$18209,INDIRECT("Coefficients!$BE$2:$BE$33"))))))</f>
      </c>
      <c r="AR574" s="8">
        <f>IF(OR($B574="",$C574="",$D574="",$E574="",$F574="",$G574="",$H574="",$I574="",$J574="",$K574="",$L574=""),"",IF($B574="Female",1/(1+EXP(-SUMPRODUCT(Engine!$C$18178:$C$18209,INDIRECT("Coefficients!$BF$2:$BF$33")))),1/(1+EXP(-SUMPRODUCT(Engine!$C$18178:$C$18209,INDIRECT("Coefficients!$BG$2:$BG$33"))))))</f>
      </c>
      <c r="AS574" s="8">
        <f>IF(OR($B574="",$C574="",$D574="",$E574="",$F574="",$G574="",$H574="",$I574="",$J574="",$K574="",$L574=""),"",IF($B574="Female",1/(1+EXP(-SUMPRODUCT(Engine!$C$18178:$C$18209,INDIRECT("Coefficients!$BH$2:$BH$33")))),1/(1+EXP(-SUMPRODUCT(Engine!$C$18178:$C$18209,INDIRECT("Coefficients!$BI$2:$BI$33"))))))</f>
      </c>
      <c r="AT574" s="8">
        <f>IF(OR($B574="",$C574="",$D574="",$E574="",$F574="",$G574="",$H574="",$I574="",$J574="",$K574="",$L574=""),"",IF($B574="Female",1/(1+EXP(-SUMPRODUCT(Engine!$C$18178:$C$18209,INDIRECT("Coefficients!$BJ$2:$BJ$33")))),1/(1+EXP(-SUMPRODUCT(Engine!$C$18178:$C$18209,INDIRECT("Coefficients!$BK$2:$BK$33"))))))</f>
      </c>
      <c r="AU574" s="8">
        <f>IF(OR($B574="",$C574="",$D574="",$E574="",$F574="",$G574="",$H574="",$I574="",$J574="",$K574="",$L574=""),"",IF($B574="Female",1/(1+EXP(-SUMPRODUCT(Engine!$C$18178:$C$18209,INDIRECT("Coefficients!$BL$2:$BL$33")))),1/(1+EXP(-SUMPRODUCT(Engine!$C$18178:$C$18209,INDIRECT("Coefficients!$BM$2:$BM$33"))))))</f>
      </c>
      <c r="AV574" s="8">
        <f>IF(OR($B574="",$C574="",$D574="",$E574="",$F574="",$G574="",$H574="",$I574="",$J574="",$K574="",$L574=""),"",IF($B574="Female",1/(1+EXP(-SUMPRODUCT(Engine!$C$18178:$C$18209,INDIRECT("Coefficients!$BN$2:$BN$33")))),1/(1+EXP(-SUMPRODUCT(Engine!$C$18178:$C$18209,INDIRECT("Coefficients!$BO$2:$BO$33"))))))</f>
      </c>
      <c r="AW574" s="8">
        <f>IF(OR($B574="",$C574="",$D574="",$E574="",$F574="",$G574="",$H574="",$I574="",$J574="",$K574="",$L574=""),"",IF($B574="Female",1/(1+EXP(-SUMPRODUCT(Engine!$C$18178:$C$18209,INDIRECT("Coefficients!$BP$2:$BP$33")))),1/(1+EXP(-SUMPRODUCT(Engine!$C$18178:$C$18209,INDIRECT("Coefficients!$BQ$2:$BQ$33"))))))</f>
      </c>
      <c r="AX574" s="8">
        <f>IF(OR($B574="",$C574="",$D574="",$E574="",$F574="",$G574="",$H574="",$I574="",$J574="",$K574="",$L574=""),"",IF($B574="Female",1/(1+EXP(-SUMPRODUCT(Engine!$C$18178:$C$18209,INDIRECT("Coefficients!$BR$2:$BR$33")))),1/(1+EXP(-SUMPRODUCT(Engine!$C$18178:$C$18209,INDIRECT("Coefficients!$BS$2:$BS$33"))))))</f>
      </c>
      <c r="AY574" s="8">
        <f>IF(OR($B574="",$C574="",$D574="",$E574="",$F574="",$G574="",$H574="",$I574="",$J574="",$K574="",$L574=""),"",IF($B574="Female",1/(1+EXP(-SUMPRODUCT(Engine!$C$18178:$C$18209,INDIRECT("Coefficients!$BT$2:$BT$33")))),1/(1+EXP(-SUMPRODUCT(Engine!$C$18178:$C$18209,INDIRECT("Coefficients!$BU$2:$BU$33"))))))</f>
      </c>
      <c r="AZ574" s="8">
        <f>IF(OR($B574="",$C574="",$D574="",$E574="",$F574="",$G574="",$H574="",$I574="",$J574="",$K574="",$L574=""),"",IF($B574="Female",1/(1+EXP(-SUMPRODUCT(Engine!$C$18178:$C$18209,INDIRECT("Coefficients!$BV$2:$BV$33")))),1/(1+EXP(-SUMPRODUCT(Engine!$C$18178:$C$18209,INDIRECT("Coefficients!$BW$2:$BW$33"))))))</f>
      </c>
      <c r="BA574" s="8">
        <f>IF(OR($B574="",$C574="",$D574="",$E574="",$F574="",$G574="",$H574="",$I574="",$J574="",$K574="",$L574=""),"",IF($B574="Female",1/(1+EXP(-SUMPRODUCT(Engine!$C$18178:$C$18209,INDIRECT("Coefficients!$BX$2:$BX$33")))),1/(1+EXP(-SUMPRODUCT(Engine!$C$18178:$C$18209,INDIRECT("Coefficients!$BY$2:$BY$33"))))))</f>
      </c>
      <c r="BB574" s="8">
        <f>IF(OR($B574="",$C574="",$D574="",$E574="",$F574="",$G574="",$H574="",$I574="",$J574="",$K574="",$L574=""),"",IF($B574="Female",1/(1+EXP(-SUMPRODUCT(Engine!$C$18178:$C$18209,INDIRECT("Coefficients!$BZ$2:$BZ$33")))),1/(1+EXP(-SUMPRODUCT(Engine!$C$18178:$C$18209,INDIRECT("Coefficients!$CA$2:$CA$33"))))))</f>
      </c>
      <c r="BC574" s="8">
        <f>IF(OR($B574="",$C574="",$D574="",$E574="",$F574="",$G574="",$H574="",$I574="",$J574="",$K574="",$L574=""),"",IF($B574="Female",1/(1+EXP(-SUMPRODUCT(Engine!$C$18178:$C$18209,INDIRECT("Coefficients!$CB$2:$CB$33")))),1/(1+EXP(-SUMPRODUCT(Engine!$C$18178:$C$18209,INDIRECT("Coefficients!$CC$2:$CC$33"))))))</f>
      </c>
      <c r="BD574" s="8">
        <f>IF(OR($B574="",$C574="",$D574="",$E574="",$F574="",$G574="",$H574="",$I574="",$J574="",$K574="",$L574=""),"",IF($B574="Female",1/(1+EXP(-SUMPRODUCT(Engine!$C$18178:$C$18209,INDIRECT("Coefficients!$CD$2:$CD$33")))),1/(1+EXP(-SUMPRODUCT(Engine!$C$18178:$C$18209,INDIRECT("Coefficients!$CE$2:$CE$33"))))))</f>
      </c>
      <c r="BE574" s="8">
        <f>IF(OR($B574="",$C574="",$D574="",$E574="",$F574="",$G574="",$H574="",$I574="",$J574="",$K574="",$L574=""),"",IF($B574="Female",1/(1+EXP(-SUMPRODUCT(Engine!$C$18178:$C$18209,INDIRECT("Coefficients!$CF$2:$CF$33")))),1/(1+EXP(-SUMPRODUCT(Engine!$C$18178:$C$18209,INDIRECT("Coefficients!$CG$2:$CG$33"))))))</f>
      </c>
      <c r="BF574" s="8">
        <f>IF(OR($B574="",$C574="",$D574="",$E574="",$F574="",$G574="",$H574="",$I574="",$J574="",$K574="",$L574=""),"",IF($B574="Female",1/(1+EXP(-SUMPRODUCT(Engine!$C$18178:$C$18209,INDIRECT("Coefficients!$CH$2:$CH$33")))),1/(1+EXP(-SUMPRODUCT(Engine!$C$18178:$C$18209,INDIRECT("Coefficients!$CI$2:$CI$33"))))))</f>
      </c>
      <c r="BG574" s="8">
        <f>IF(OR($B574="",$C574="",$D574="",$E574="",$F574="",$G574="",$H574="",$I574="",$J574="",$K574="",$L574=""),"",IF($B574="Female",1/(1+EXP(-SUMPRODUCT(Engine!$C$18178:$C$18209,INDIRECT("Coefficients!$CJ$2:$CJ$33")))),1/(1+EXP(-SUMPRODUCT(Engine!$C$18178:$C$18209,INDIRECT("Coefficients!$CK$2:$CK$33"))))))</f>
      </c>
      <c r="BH574" s="8">
        <f>IF(OR($B574="",$C574="",$D574="",$E574="",$F574="",$G574="",$H574="",$I574="",$J574="",$K574="",$L574=""),"",IF($B574="Female",1/(1+EXP(-SUMPRODUCT(Engine!$C$18178:$C$18209,INDIRECT("Coefficients!$CL$2:$CL$33")))),1/(1+EXP(-SUMPRODUCT(Engine!$C$18178:$C$18209,INDIRECT("Coefficients!$CM$2:$CM$33"))))))</f>
      </c>
      <c r="BI574" s="8">
        <f>IF(OR($B574="",$C574="",$D574="",$E574="",$F574="",$G574="",$H574="",$I574="",$J574="",$K574="",$L574=""),"",IF($B574="Female",1/(1+EXP(-SUMPRODUCT(Engine!$C$18178:$C$18209,INDIRECT("Coefficients!$CN$2:$CN$33")))),1/(1+EXP(-SUMPRODUCT(Engine!$C$18178:$C$18209,INDIRECT("Coefficients!$CO$2:$CO$33"))))))</f>
      </c>
      <c r="BJ574" s="8">
        <f>IF(OR($B574="",$C574="",$D574="",$E574="",$F574="",$G574="",$H574="",$I574="",$J574="",$K574="",$L574=""),"",IF($B574="Female",1/(1+EXP(-SUMPRODUCT(Engine!$C$18178:$C$18209,INDIRECT("Coefficients!$CP$2:$CP$33")))),1/(1+EXP(-SUMPRODUCT(Engine!$C$18178:$C$18209,INDIRECT("Coefficients!$CQ$2:$CQ$33"))))))</f>
      </c>
      <c r="BK574" s="8">
        <f>IF(OR($B574="",$C574="",$D574="",$E574="",$F574="",$G574="",$H574="",$I574="",$J574="",$K574="",$L574=""),"",IF($B574="Female",1/(1+EXP(-SUMPRODUCT(Engine!$C$18178:$C$18209,INDIRECT("Coefficients!$CR$2:$CR$33")))),1/(1+EXP(-SUMPRODUCT(Engine!$C$18178:$C$18209,INDIRECT("Coefficients!$CS$2:$CS$33"))))))</f>
      </c>
      <c r="BL574" s="8">
        <f>IF(OR($B574="",$C574="",$D574="",$E574="",$F574="",$G574="",$H574="",$I574="",$J574="",$K574="",$L574=""),"",IF($B574="Female",1/(1+EXP(-SUMPRODUCT(Engine!$C$18178:$C$18209,INDIRECT("Coefficients!$CT$2:$CT$33")))),1/(1+EXP(-SUMPRODUCT(Engine!$C$18178:$C$18209,INDIRECT("Coefficients!$CU$2:$CU$33"))))))</f>
      </c>
      <c r="BM574" s="8">
        <f>IF(OR($B574="",$C574="",$D574="",$E574="",$F574="",$G574="",$H574="",$I574="",$J574="",$K574="",$L574=""),"",IF($B574="Female",1/(1+EXP(-SUMPRODUCT(Engine!$C$18178:$C$18209,INDIRECT("Coefficients!$CV$2:$CV$33")))),1/(1+EXP(-SUMPRODUCT(Engine!$C$18178:$C$18209,INDIRECT("Coefficients!$CW$2:$CW$33"))))))</f>
      </c>
    </row>
    <row r="575" spans="1:65" x14ac:dyDescent="0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8">
        <f>IF(OR($B575="",$C575="",$D575="",$E575="",$F575="",$G575="",$H575="",$I575="",$J575="",$K575="",$L575=""),"",IF($B575="Female",1/(1+EXP(-SUMPRODUCT(Engine!$C$18210:$C$18241,INDIRECT("Coefficients!$B$2:$B$33")))),1/(1+EXP(-SUMPRODUCT(Engine!$C$18210:$C$18241,INDIRECT("Coefficients!$C$2:$C$33"))))))</f>
      </c>
      <c r="Q575" s="8">
        <f>IF(OR($B575="",$C575="",$D575="",$E575="",$F575="",$G575="",$H575="",$I575="",$J575="",$K575="",$L575=""),"",IF($B575="Female",1/(1+EXP(-SUMPRODUCT(Engine!$C$18210:$C$18241,INDIRECT("Coefficients!$D$2:$D$33")))),1/(1+EXP(-SUMPRODUCT(Engine!$C$18210:$C$18241,INDIRECT("Coefficients!$E$2:$E$33"))))))</f>
      </c>
      <c r="R575" s="8">
        <f>IF(OR($B575="",$C575="",$D575="",$E575="",$F575="",$G575="",$H575="",$I575="",$J575="",$K575="",$L575=""),"",IF($B575="Female",1/(1+EXP(-SUMPRODUCT(Engine!$C$18210:$C$18241,INDIRECT("Coefficients!$F$2:$F$33")))),1/(1+EXP(-SUMPRODUCT(Engine!$C$18210:$C$18241,INDIRECT("Coefficients!$G$2:$G$33"))))))</f>
      </c>
      <c r="S575" s="8">
        <f>IF(OR($B575="",$C575="",$D575="",$E575="",$F575="",$G575="",$H575="",$I575="",$J575="",$K575="",$L575=""),"",IF($B575="Female",1/(1+EXP(-SUMPRODUCT(Engine!$C$18210:$C$18241,INDIRECT("Coefficients!$H$2:$H$33")))),1/(1+EXP(-SUMPRODUCT(Engine!$C$18210:$C$18241,INDIRECT("Coefficients!$I$2:$I$33"))))))</f>
      </c>
      <c r="T575" s="8">
        <f>IF(OR($B575="",$C575="",$D575="",$E575="",$F575="",$G575="",$H575="",$I575="",$J575="",$K575="",$L575=""),"",IF($B575="Female",1/(1+EXP(-SUMPRODUCT(Engine!$C$18210:$C$18241,INDIRECT("Coefficients!$J$2:$J$33")))),1/(1+EXP(-SUMPRODUCT(Engine!$C$18210:$C$18241,INDIRECT("Coefficients!$K$2:$K$33"))))))</f>
      </c>
      <c r="U575" s="8">
        <f>IF(OR($B575="",$C575="",$D575="",$E575="",$F575="",$G575="",$H575="",$I575="",$J575="",$K575="",$L575=""),"",IF($B575="Female",1/(1+EXP(-SUMPRODUCT(Engine!$C$18210:$C$18241,INDIRECT("Coefficients!$L$2:$L$33")))),1/(1+EXP(-SUMPRODUCT(Engine!$C$18210:$C$18241,INDIRECT("Coefficients!$M$2:$M$33"))))))</f>
      </c>
      <c r="V575" s="8">
        <f>IF(OR($B575="",$C575="",$D575="",$E575="",$F575="",$G575="",$H575="",$I575="",$J575="",$K575="",$L575=""),"",IF($B575="Female",1/(1+EXP(-SUMPRODUCT(Engine!$C$18210:$C$18241,INDIRECT("Coefficients!$N$2:$N$33")))),1/(1+EXP(-SUMPRODUCT(Engine!$C$18210:$C$18241,INDIRECT("Coefficients!$O$2:$O$33"))))))</f>
      </c>
      <c r="W575" s="8">
        <f>IF(OR($B575="",$C575="",$D575="",$E575="",$F575="",$G575="",$H575="",$I575="",$J575="",$K575="",$L575=""),"",IF($B575="Female",1/(1+EXP(-SUMPRODUCT(Engine!$C$18210:$C$18241,INDIRECT("Coefficients!$P$2:$P$33")))),1/(1+EXP(-SUMPRODUCT(Engine!$C$18210:$C$18241,INDIRECT("Coefficients!$Q$2:$Q$33"))))))</f>
      </c>
      <c r="X575" s="8">
        <f>IF(OR($B575="",$C575="",$D575="",$E575="",$F575="",$G575="",$H575="",$I575="",$J575="",$K575="",$L575=""),"",IF($B575="Female",1/(1+EXP(-SUMPRODUCT(Engine!$C$18210:$C$18241,INDIRECT("Coefficients!$R$2:$R$33")))),1/(1+EXP(-SUMPRODUCT(Engine!$C$18210:$C$18241,INDIRECT("Coefficients!$S$2:$S$33"))))))</f>
      </c>
      <c r="Y575" s="8">
        <f>IF(OR($B575="",$C575="",$D575="",$E575="",$F575="",$G575="",$H575="",$I575="",$J575="",$K575="",$L575=""),"",IF($B575="Female",1/(1+EXP(-SUMPRODUCT(Engine!$C$18210:$C$18241,INDIRECT("Coefficients!$T$2:$T$33")))),1/(1+EXP(-SUMPRODUCT(Engine!$C$18210:$C$18241,INDIRECT("Coefficients!$U$2:$U$33"))))))</f>
      </c>
      <c r="Z575" s="8">
        <f>IF(OR($B575="",$C575="",$D575="",$E575="",$F575="",$G575="",$H575="",$I575="",$J575="",$K575="",$L575=""),"",IF($B575="Female",1/(1+EXP(-SUMPRODUCT(Engine!$C$18210:$C$18241,INDIRECT("Coefficients!$V$2:$V$33")))),1/(1+EXP(-SUMPRODUCT(Engine!$C$18210:$C$18241,INDIRECT("Coefficients!$W$2:$W$33"))))))</f>
      </c>
      <c r="AA575" s="8">
        <f>IF(OR($B575="",$C575="",$D575="",$E575="",$F575="",$G575="",$H575="",$I575="",$J575="",$K575="",$L575=""),"",IF($B575="Female",1/(1+EXP(-SUMPRODUCT(Engine!$C$18210:$C$18241,INDIRECT("Coefficients!$X$2:$X$33")))),1/(1+EXP(-SUMPRODUCT(Engine!$C$18210:$C$18241,INDIRECT("Coefficients!$Y$2:$Y$33"))))))</f>
      </c>
      <c r="AB575" s="8">
        <f>IF(OR($B575="",$C575="",$D575="",$E575="",$F575="",$G575="",$H575="",$I575="",$J575="",$K575="",$L575=""),"",IF($B575="Female",1/(1+EXP(-SUMPRODUCT(Engine!$C$18210:$C$18241,INDIRECT("Coefficients!$Z$2:$Z$33")))),1/(1+EXP(-SUMPRODUCT(Engine!$C$18210:$C$18241,INDIRECT("Coefficients!$AA$2:$AA$33"))))))</f>
      </c>
      <c r="AC575" s="8">
        <f>IF(OR($B575="",$C575="",$D575="",$E575="",$F575="",$G575="",$H575="",$I575="",$J575="",$K575="",$L575=""),"",IF($B575="Female",1/(1+EXP(-SUMPRODUCT(Engine!$C$18210:$C$18241,INDIRECT("Coefficients!$AB$2:$AB$33")))),1/(1+EXP(-SUMPRODUCT(Engine!$C$18210:$C$18241,INDIRECT("Coefficients!$AC$2:$AC$33"))))))</f>
      </c>
      <c r="AD575" s="8">
        <f>IF(OR($B575="",$C575="",$D575="",$E575="",$F575="",$G575="",$H575="",$I575="",$J575="",$K575="",$L575=""),"",IF($B575="Female",1/(1+EXP(-SUMPRODUCT(Engine!$C$18210:$C$18241,INDIRECT("Coefficients!$AD$2:$AD$33")))),1/(1+EXP(-SUMPRODUCT(Engine!$C$18210:$C$18241,INDIRECT("Coefficients!$AE$2:$AE$33"))))))</f>
      </c>
      <c r="AE575" s="8">
        <f>IF(OR($B575="",$C575="",$D575="",$E575="",$F575="",$G575="",$H575="",$I575="",$J575="",$K575="",$L575=""),"",IF($B575="Female",1/(1+EXP(-SUMPRODUCT(Engine!$C$18210:$C$18241,INDIRECT("Coefficients!$AF$2:$AF$33")))),1/(1+EXP(-SUMPRODUCT(Engine!$C$18210:$C$18241,INDIRECT("Coefficients!$AG$2:$AG$33"))))))</f>
      </c>
      <c r="AF575" s="8">
        <f>IF(OR($B575="",$C575="",$D575="",$E575="",$F575="",$G575="",$H575="",$I575="",$J575="",$K575="",$L575=""),"",IF($B575="Female",1/(1+EXP(-SUMPRODUCT(Engine!$C$18210:$C$18241,INDIRECT("Coefficients!$AH$2:$AH$33")))),1/(1+EXP(-SUMPRODUCT(Engine!$C$18210:$C$18241,INDIRECT("Coefficients!$AI$2:$AI$33"))))))</f>
      </c>
      <c r="AG575" s="8">
        <f>IF(OR($B575="",$C575="",$D575="",$E575="",$F575="",$G575="",$H575="",$I575="",$J575="",$K575="",$L575=""),"",IF($B575="Female",1/(1+EXP(-SUMPRODUCT(Engine!$C$18210:$C$18241,INDIRECT("Coefficients!$AJ$2:$AJ$33")))),1/(1+EXP(-SUMPRODUCT(Engine!$C$18210:$C$18241,INDIRECT("Coefficients!$AK$2:$AK$33"))))))</f>
      </c>
      <c r="AH575" s="8">
        <f>IF(OR($B575="",$C575="",$D575="",$E575="",$F575="",$G575="",$H575="",$I575="",$J575="",$K575="",$L575=""),"",IF($B575="Female",1/(1+EXP(-SUMPRODUCT(Engine!$C$18210:$C$18241,INDIRECT("Coefficients!$AL$2:$AL$33")))),1/(1+EXP(-SUMPRODUCT(Engine!$C$18210:$C$18241,INDIRECT("Coefficients!$AM$2:$AM$33"))))))</f>
      </c>
      <c r="AI575" s="8">
        <f>IF(OR($B575="",$C575="",$D575="",$E575="",$F575="",$G575="",$H575="",$I575="",$J575="",$K575="",$L575=""),"",IF($B575="Female",1/(1+EXP(-SUMPRODUCT(Engine!$C$18210:$C$18241,INDIRECT("Coefficients!$AN$2:$AN$33")))),1/(1+EXP(-SUMPRODUCT(Engine!$C$18210:$C$18241,INDIRECT("Coefficients!$AO$2:$AO$33"))))))</f>
      </c>
      <c r="AJ575" s="8">
        <f>IF(OR($B575="",$C575="",$D575="",$E575="",$F575="",$G575="",$H575="",$I575="",$J575="",$K575="",$L575=""),"",IF($B575="Female",1/(1+EXP(-SUMPRODUCT(Engine!$C$18210:$C$18241,INDIRECT("Coefficients!$AP$2:$AP$33")))),1/(1+EXP(-SUMPRODUCT(Engine!$C$18210:$C$18241,INDIRECT("Coefficients!$AQ$2:$AQ$33"))))))</f>
      </c>
      <c r="AK575" s="8">
        <f>IF(OR($B575="",$C575="",$D575="",$E575="",$F575="",$G575="",$H575="",$I575="",$J575="",$K575="",$L575=""),"",IF($B575="Female",1/(1+EXP(-SUMPRODUCT(Engine!$C$18210:$C$18241,INDIRECT("Coefficients!$AR$2:$AR$33")))),1/(1+EXP(-SUMPRODUCT(Engine!$C$18210:$C$18241,INDIRECT("Coefficients!$AS$2:$AS$33"))))))</f>
      </c>
      <c r="AL575" s="8">
        <f>IF(OR($B575="",$C575="",$D575="",$E575="",$F575="",$G575="",$H575="",$I575="",$J575="",$K575="",$L575=""),"",IF($B575="Female",1/(1+EXP(-SUMPRODUCT(Engine!$C$18210:$C$18241,INDIRECT("Coefficients!$AT$2:$AT$33")))),1/(1+EXP(-SUMPRODUCT(Engine!$C$18210:$C$18241,INDIRECT("Coefficients!$AU$2:$AU$33"))))))</f>
      </c>
      <c r="AM575" s="8">
        <f>IF(OR($B575="",$C575="",$D575="",$E575="",$F575="",$G575="",$H575="",$I575="",$J575="",$K575="",$L575=""),"",IF($B575="Female",1/(1+EXP(-SUMPRODUCT(Engine!$C$18210:$C$18241,INDIRECT("Coefficients!$AV$2:$AV$33")))),1/(1+EXP(-SUMPRODUCT(Engine!$C$18210:$C$18241,INDIRECT("Coefficients!$AW$2:$AW$33"))))))</f>
      </c>
      <c r="AN575" s="8">
        <f>IF(OR($B575="",$C575="",$D575="",$E575="",$F575="",$G575="",$H575="",$I575="",$J575="",$K575="",$L575=""),"",IF($B575="Female",1/(1+EXP(-SUMPRODUCT(Engine!$C$18210:$C$18241,INDIRECT("Coefficients!$AX$2:$AX$33")))),1/(1+EXP(-SUMPRODUCT(Engine!$C$18210:$C$18241,INDIRECT("Coefficients!$AY$2:$AY$33"))))))</f>
      </c>
      <c r="AO575" s="8">
        <f>IF(OR($B575="",$C575="",$D575="",$E575="",$F575="",$G575="",$H575="",$I575="",$J575="",$K575="",$L575=""),"",IF($B575="Female",1/(1+EXP(-SUMPRODUCT(Engine!$C$18210:$C$18241,INDIRECT("Coefficients!$AZ$2:$AZ$33")))),1/(1+EXP(-SUMPRODUCT(Engine!$C$18210:$C$18241,INDIRECT("Coefficients!$BA$2:$BA$33"))))))</f>
      </c>
      <c r="AP575" s="8">
        <f>IF(OR($B575="",$C575="",$D575="",$E575="",$F575="",$G575="",$H575="",$I575="",$J575="",$K575="",$L575=""),"",IF($B575="Female",1/(1+EXP(-SUMPRODUCT(Engine!$C$18210:$C$18241,INDIRECT("Coefficients!$BB$2:$BB$33")))),1/(1+EXP(-SUMPRODUCT(Engine!$C$18210:$C$18241,INDIRECT("Coefficients!$BC$2:$BC$33"))))))</f>
      </c>
      <c r="AQ575" s="8">
        <f>IF(OR($B575="",$C575="",$D575="",$E575="",$F575="",$G575="",$H575="",$I575="",$J575="",$K575="",$L575=""),"",IF($B575="Female",1/(1+EXP(-SUMPRODUCT(Engine!$C$18210:$C$18241,INDIRECT("Coefficients!$BD$2:$BD$33")))),1/(1+EXP(-SUMPRODUCT(Engine!$C$18210:$C$18241,INDIRECT("Coefficients!$BE$2:$BE$33"))))))</f>
      </c>
      <c r="AR575" s="8">
        <f>IF(OR($B575="",$C575="",$D575="",$E575="",$F575="",$G575="",$H575="",$I575="",$J575="",$K575="",$L575=""),"",IF($B575="Female",1/(1+EXP(-SUMPRODUCT(Engine!$C$18210:$C$18241,INDIRECT("Coefficients!$BF$2:$BF$33")))),1/(1+EXP(-SUMPRODUCT(Engine!$C$18210:$C$18241,INDIRECT("Coefficients!$BG$2:$BG$33"))))))</f>
      </c>
      <c r="AS575" s="8">
        <f>IF(OR($B575="",$C575="",$D575="",$E575="",$F575="",$G575="",$H575="",$I575="",$J575="",$K575="",$L575=""),"",IF($B575="Female",1/(1+EXP(-SUMPRODUCT(Engine!$C$18210:$C$18241,INDIRECT("Coefficients!$BH$2:$BH$33")))),1/(1+EXP(-SUMPRODUCT(Engine!$C$18210:$C$18241,INDIRECT("Coefficients!$BI$2:$BI$33"))))))</f>
      </c>
      <c r="AT575" s="8">
        <f>IF(OR($B575="",$C575="",$D575="",$E575="",$F575="",$G575="",$H575="",$I575="",$J575="",$K575="",$L575=""),"",IF($B575="Female",1/(1+EXP(-SUMPRODUCT(Engine!$C$18210:$C$18241,INDIRECT("Coefficients!$BJ$2:$BJ$33")))),1/(1+EXP(-SUMPRODUCT(Engine!$C$18210:$C$18241,INDIRECT("Coefficients!$BK$2:$BK$33"))))))</f>
      </c>
      <c r="AU575" s="8">
        <f>IF(OR($B575="",$C575="",$D575="",$E575="",$F575="",$G575="",$H575="",$I575="",$J575="",$K575="",$L575=""),"",IF($B575="Female",1/(1+EXP(-SUMPRODUCT(Engine!$C$18210:$C$18241,INDIRECT("Coefficients!$BL$2:$BL$33")))),1/(1+EXP(-SUMPRODUCT(Engine!$C$18210:$C$18241,INDIRECT("Coefficients!$BM$2:$BM$33"))))))</f>
      </c>
      <c r="AV575" s="8">
        <f>IF(OR($B575="",$C575="",$D575="",$E575="",$F575="",$G575="",$H575="",$I575="",$J575="",$K575="",$L575=""),"",IF($B575="Female",1/(1+EXP(-SUMPRODUCT(Engine!$C$18210:$C$18241,INDIRECT("Coefficients!$BN$2:$BN$33")))),1/(1+EXP(-SUMPRODUCT(Engine!$C$18210:$C$18241,INDIRECT("Coefficients!$BO$2:$BO$33"))))))</f>
      </c>
      <c r="AW575" s="8">
        <f>IF(OR($B575="",$C575="",$D575="",$E575="",$F575="",$G575="",$H575="",$I575="",$J575="",$K575="",$L575=""),"",IF($B575="Female",1/(1+EXP(-SUMPRODUCT(Engine!$C$18210:$C$18241,INDIRECT("Coefficients!$BP$2:$BP$33")))),1/(1+EXP(-SUMPRODUCT(Engine!$C$18210:$C$18241,INDIRECT("Coefficients!$BQ$2:$BQ$33"))))))</f>
      </c>
      <c r="AX575" s="8">
        <f>IF(OR($B575="",$C575="",$D575="",$E575="",$F575="",$G575="",$H575="",$I575="",$J575="",$K575="",$L575=""),"",IF($B575="Female",1/(1+EXP(-SUMPRODUCT(Engine!$C$18210:$C$18241,INDIRECT("Coefficients!$BR$2:$BR$33")))),1/(1+EXP(-SUMPRODUCT(Engine!$C$18210:$C$18241,INDIRECT("Coefficients!$BS$2:$BS$33"))))))</f>
      </c>
      <c r="AY575" s="8">
        <f>IF(OR($B575="",$C575="",$D575="",$E575="",$F575="",$G575="",$H575="",$I575="",$J575="",$K575="",$L575=""),"",IF($B575="Female",1/(1+EXP(-SUMPRODUCT(Engine!$C$18210:$C$18241,INDIRECT("Coefficients!$BT$2:$BT$33")))),1/(1+EXP(-SUMPRODUCT(Engine!$C$18210:$C$18241,INDIRECT("Coefficients!$BU$2:$BU$33"))))))</f>
      </c>
      <c r="AZ575" s="8">
        <f>IF(OR($B575="",$C575="",$D575="",$E575="",$F575="",$G575="",$H575="",$I575="",$J575="",$K575="",$L575=""),"",IF($B575="Female",1/(1+EXP(-SUMPRODUCT(Engine!$C$18210:$C$18241,INDIRECT("Coefficients!$BV$2:$BV$33")))),1/(1+EXP(-SUMPRODUCT(Engine!$C$18210:$C$18241,INDIRECT("Coefficients!$BW$2:$BW$33"))))))</f>
      </c>
      <c r="BA575" s="8">
        <f>IF(OR($B575="",$C575="",$D575="",$E575="",$F575="",$G575="",$H575="",$I575="",$J575="",$K575="",$L575=""),"",IF($B575="Female",1/(1+EXP(-SUMPRODUCT(Engine!$C$18210:$C$18241,INDIRECT("Coefficients!$BX$2:$BX$33")))),1/(1+EXP(-SUMPRODUCT(Engine!$C$18210:$C$18241,INDIRECT("Coefficients!$BY$2:$BY$33"))))))</f>
      </c>
      <c r="BB575" s="8">
        <f>IF(OR($B575="",$C575="",$D575="",$E575="",$F575="",$G575="",$H575="",$I575="",$J575="",$K575="",$L575=""),"",IF($B575="Female",1/(1+EXP(-SUMPRODUCT(Engine!$C$18210:$C$18241,INDIRECT("Coefficients!$BZ$2:$BZ$33")))),1/(1+EXP(-SUMPRODUCT(Engine!$C$18210:$C$18241,INDIRECT("Coefficients!$CA$2:$CA$33"))))))</f>
      </c>
      <c r="BC575" s="8">
        <f>IF(OR($B575="",$C575="",$D575="",$E575="",$F575="",$G575="",$H575="",$I575="",$J575="",$K575="",$L575=""),"",IF($B575="Female",1/(1+EXP(-SUMPRODUCT(Engine!$C$18210:$C$18241,INDIRECT("Coefficients!$CB$2:$CB$33")))),1/(1+EXP(-SUMPRODUCT(Engine!$C$18210:$C$18241,INDIRECT("Coefficients!$CC$2:$CC$33"))))))</f>
      </c>
      <c r="BD575" s="8">
        <f>IF(OR($B575="",$C575="",$D575="",$E575="",$F575="",$G575="",$H575="",$I575="",$J575="",$K575="",$L575=""),"",IF($B575="Female",1/(1+EXP(-SUMPRODUCT(Engine!$C$18210:$C$18241,INDIRECT("Coefficients!$CD$2:$CD$33")))),1/(1+EXP(-SUMPRODUCT(Engine!$C$18210:$C$18241,INDIRECT("Coefficients!$CE$2:$CE$33"))))))</f>
      </c>
      <c r="BE575" s="8">
        <f>IF(OR($B575="",$C575="",$D575="",$E575="",$F575="",$G575="",$H575="",$I575="",$J575="",$K575="",$L575=""),"",IF($B575="Female",1/(1+EXP(-SUMPRODUCT(Engine!$C$18210:$C$18241,INDIRECT("Coefficients!$CF$2:$CF$33")))),1/(1+EXP(-SUMPRODUCT(Engine!$C$18210:$C$18241,INDIRECT("Coefficients!$CG$2:$CG$33"))))))</f>
      </c>
      <c r="BF575" s="8">
        <f>IF(OR($B575="",$C575="",$D575="",$E575="",$F575="",$G575="",$H575="",$I575="",$J575="",$K575="",$L575=""),"",IF($B575="Female",1/(1+EXP(-SUMPRODUCT(Engine!$C$18210:$C$18241,INDIRECT("Coefficients!$CH$2:$CH$33")))),1/(1+EXP(-SUMPRODUCT(Engine!$C$18210:$C$18241,INDIRECT("Coefficients!$CI$2:$CI$33"))))))</f>
      </c>
      <c r="BG575" s="8">
        <f>IF(OR($B575="",$C575="",$D575="",$E575="",$F575="",$G575="",$H575="",$I575="",$J575="",$K575="",$L575=""),"",IF($B575="Female",1/(1+EXP(-SUMPRODUCT(Engine!$C$18210:$C$18241,INDIRECT("Coefficients!$CJ$2:$CJ$33")))),1/(1+EXP(-SUMPRODUCT(Engine!$C$18210:$C$18241,INDIRECT("Coefficients!$CK$2:$CK$33"))))))</f>
      </c>
      <c r="BH575" s="8">
        <f>IF(OR($B575="",$C575="",$D575="",$E575="",$F575="",$G575="",$H575="",$I575="",$J575="",$K575="",$L575=""),"",IF($B575="Female",1/(1+EXP(-SUMPRODUCT(Engine!$C$18210:$C$18241,INDIRECT("Coefficients!$CL$2:$CL$33")))),1/(1+EXP(-SUMPRODUCT(Engine!$C$18210:$C$18241,INDIRECT("Coefficients!$CM$2:$CM$33"))))))</f>
      </c>
      <c r="BI575" s="8">
        <f>IF(OR($B575="",$C575="",$D575="",$E575="",$F575="",$G575="",$H575="",$I575="",$J575="",$K575="",$L575=""),"",IF($B575="Female",1/(1+EXP(-SUMPRODUCT(Engine!$C$18210:$C$18241,INDIRECT("Coefficients!$CN$2:$CN$33")))),1/(1+EXP(-SUMPRODUCT(Engine!$C$18210:$C$18241,INDIRECT("Coefficients!$CO$2:$CO$33"))))))</f>
      </c>
      <c r="BJ575" s="8">
        <f>IF(OR($B575="",$C575="",$D575="",$E575="",$F575="",$G575="",$H575="",$I575="",$J575="",$K575="",$L575=""),"",IF($B575="Female",1/(1+EXP(-SUMPRODUCT(Engine!$C$18210:$C$18241,INDIRECT("Coefficients!$CP$2:$CP$33")))),1/(1+EXP(-SUMPRODUCT(Engine!$C$18210:$C$18241,INDIRECT("Coefficients!$CQ$2:$CQ$33"))))))</f>
      </c>
      <c r="BK575" s="8">
        <f>IF(OR($B575="",$C575="",$D575="",$E575="",$F575="",$G575="",$H575="",$I575="",$J575="",$K575="",$L575=""),"",IF($B575="Female",1/(1+EXP(-SUMPRODUCT(Engine!$C$18210:$C$18241,INDIRECT("Coefficients!$CR$2:$CR$33")))),1/(1+EXP(-SUMPRODUCT(Engine!$C$18210:$C$18241,INDIRECT("Coefficients!$CS$2:$CS$33"))))))</f>
      </c>
      <c r="BL575" s="8">
        <f>IF(OR($B575="",$C575="",$D575="",$E575="",$F575="",$G575="",$H575="",$I575="",$J575="",$K575="",$L575=""),"",IF($B575="Female",1/(1+EXP(-SUMPRODUCT(Engine!$C$18210:$C$18241,INDIRECT("Coefficients!$CT$2:$CT$33")))),1/(1+EXP(-SUMPRODUCT(Engine!$C$18210:$C$18241,INDIRECT("Coefficients!$CU$2:$CU$33"))))))</f>
      </c>
      <c r="BM575" s="8">
        <f>IF(OR($B575="",$C575="",$D575="",$E575="",$F575="",$G575="",$H575="",$I575="",$J575="",$K575="",$L575=""),"",IF($B575="Female",1/(1+EXP(-SUMPRODUCT(Engine!$C$18210:$C$18241,INDIRECT("Coefficients!$CV$2:$CV$33")))),1/(1+EXP(-SUMPRODUCT(Engine!$C$18210:$C$18241,INDIRECT("Coefficients!$CW$2:$CW$33"))))))</f>
      </c>
    </row>
    <row r="576" spans="1:65" x14ac:dyDescent="0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8">
        <f>IF(OR($B576="",$C576="",$D576="",$E576="",$F576="",$G576="",$H576="",$I576="",$J576="",$K576="",$L576=""),"",IF($B576="Female",1/(1+EXP(-SUMPRODUCT(Engine!$C$18242:$C$18273,INDIRECT("Coefficients!$B$2:$B$33")))),1/(1+EXP(-SUMPRODUCT(Engine!$C$18242:$C$18273,INDIRECT("Coefficients!$C$2:$C$33"))))))</f>
      </c>
      <c r="Q576" s="8">
        <f>IF(OR($B576="",$C576="",$D576="",$E576="",$F576="",$G576="",$H576="",$I576="",$J576="",$K576="",$L576=""),"",IF($B576="Female",1/(1+EXP(-SUMPRODUCT(Engine!$C$18242:$C$18273,INDIRECT("Coefficients!$D$2:$D$33")))),1/(1+EXP(-SUMPRODUCT(Engine!$C$18242:$C$18273,INDIRECT("Coefficients!$E$2:$E$33"))))))</f>
      </c>
      <c r="R576" s="8">
        <f>IF(OR($B576="",$C576="",$D576="",$E576="",$F576="",$G576="",$H576="",$I576="",$J576="",$K576="",$L576=""),"",IF($B576="Female",1/(1+EXP(-SUMPRODUCT(Engine!$C$18242:$C$18273,INDIRECT("Coefficients!$F$2:$F$33")))),1/(1+EXP(-SUMPRODUCT(Engine!$C$18242:$C$18273,INDIRECT("Coefficients!$G$2:$G$33"))))))</f>
      </c>
      <c r="S576" s="8">
        <f>IF(OR($B576="",$C576="",$D576="",$E576="",$F576="",$G576="",$H576="",$I576="",$J576="",$K576="",$L576=""),"",IF($B576="Female",1/(1+EXP(-SUMPRODUCT(Engine!$C$18242:$C$18273,INDIRECT("Coefficients!$H$2:$H$33")))),1/(1+EXP(-SUMPRODUCT(Engine!$C$18242:$C$18273,INDIRECT("Coefficients!$I$2:$I$33"))))))</f>
      </c>
      <c r="T576" s="8">
        <f>IF(OR($B576="",$C576="",$D576="",$E576="",$F576="",$G576="",$H576="",$I576="",$J576="",$K576="",$L576=""),"",IF($B576="Female",1/(1+EXP(-SUMPRODUCT(Engine!$C$18242:$C$18273,INDIRECT("Coefficients!$J$2:$J$33")))),1/(1+EXP(-SUMPRODUCT(Engine!$C$18242:$C$18273,INDIRECT("Coefficients!$K$2:$K$33"))))))</f>
      </c>
      <c r="U576" s="8">
        <f>IF(OR($B576="",$C576="",$D576="",$E576="",$F576="",$G576="",$H576="",$I576="",$J576="",$K576="",$L576=""),"",IF($B576="Female",1/(1+EXP(-SUMPRODUCT(Engine!$C$18242:$C$18273,INDIRECT("Coefficients!$L$2:$L$33")))),1/(1+EXP(-SUMPRODUCT(Engine!$C$18242:$C$18273,INDIRECT("Coefficients!$M$2:$M$33"))))))</f>
      </c>
      <c r="V576" s="8">
        <f>IF(OR($B576="",$C576="",$D576="",$E576="",$F576="",$G576="",$H576="",$I576="",$J576="",$K576="",$L576=""),"",IF($B576="Female",1/(1+EXP(-SUMPRODUCT(Engine!$C$18242:$C$18273,INDIRECT("Coefficients!$N$2:$N$33")))),1/(1+EXP(-SUMPRODUCT(Engine!$C$18242:$C$18273,INDIRECT("Coefficients!$O$2:$O$33"))))))</f>
      </c>
      <c r="W576" s="8">
        <f>IF(OR($B576="",$C576="",$D576="",$E576="",$F576="",$G576="",$H576="",$I576="",$J576="",$K576="",$L576=""),"",IF($B576="Female",1/(1+EXP(-SUMPRODUCT(Engine!$C$18242:$C$18273,INDIRECT("Coefficients!$P$2:$P$33")))),1/(1+EXP(-SUMPRODUCT(Engine!$C$18242:$C$18273,INDIRECT("Coefficients!$Q$2:$Q$33"))))))</f>
      </c>
      <c r="X576" s="8">
        <f>IF(OR($B576="",$C576="",$D576="",$E576="",$F576="",$G576="",$H576="",$I576="",$J576="",$K576="",$L576=""),"",IF($B576="Female",1/(1+EXP(-SUMPRODUCT(Engine!$C$18242:$C$18273,INDIRECT("Coefficients!$R$2:$R$33")))),1/(1+EXP(-SUMPRODUCT(Engine!$C$18242:$C$18273,INDIRECT("Coefficients!$S$2:$S$33"))))))</f>
      </c>
      <c r="Y576" s="8">
        <f>IF(OR($B576="",$C576="",$D576="",$E576="",$F576="",$G576="",$H576="",$I576="",$J576="",$K576="",$L576=""),"",IF($B576="Female",1/(1+EXP(-SUMPRODUCT(Engine!$C$18242:$C$18273,INDIRECT("Coefficients!$T$2:$T$33")))),1/(1+EXP(-SUMPRODUCT(Engine!$C$18242:$C$18273,INDIRECT("Coefficients!$U$2:$U$33"))))))</f>
      </c>
      <c r="Z576" s="8">
        <f>IF(OR($B576="",$C576="",$D576="",$E576="",$F576="",$G576="",$H576="",$I576="",$J576="",$K576="",$L576=""),"",IF($B576="Female",1/(1+EXP(-SUMPRODUCT(Engine!$C$18242:$C$18273,INDIRECT("Coefficients!$V$2:$V$33")))),1/(1+EXP(-SUMPRODUCT(Engine!$C$18242:$C$18273,INDIRECT("Coefficients!$W$2:$W$33"))))))</f>
      </c>
      <c r="AA576" s="8">
        <f>IF(OR($B576="",$C576="",$D576="",$E576="",$F576="",$G576="",$H576="",$I576="",$J576="",$K576="",$L576=""),"",IF($B576="Female",1/(1+EXP(-SUMPRODUCT(Engine!$C$18242:$C$18273,INDIRECT("Coefficients!$X$2:$X$33")))),1/(1+EXP(-SUMPRODUCT(Engine!$C$18242:$C$18273,INDIRECT("Coefficients!$Y$2:$Y$33"))))))</f>
      </c>
      <c r="AB576" s="8">
        <f>IF(OR($B576="",$C576="",$D576="",$E576="",$F576="",$G576="",$H576="",$I576="",$J576="",$K576="",$L576=""),"",IF($B576="Female",1/(1+EXP(-SUMPRODUCT(Engine!$C$18242:$C$18273,INDIRECT("Coefficients!$Z$2:$Z$33")))),1/(1+EXP(-SUMPRODUCT(Engine!$C$18242:$C$18273,INDIRECT("Coefficients!$AA$2:$AA$33"))))))</f>
      </c>
      <c r="AC576" s="8">
        <f>IF(OR($B576="",$C576="",$D576="",$E576="",$F576="",$G576="",$H576="",$I576="",$J576="",$K576="",$L576=""),"",IF($B576="Female",1/(1+EXP(-SUMPRODUCT(Engine!$C$18242:$C$18273,INDIRECT("Coefficients!$AB$2:$AB$33")))),1/(1+EXP(-SUMPRODUCT(Engine!$C$18242:$C$18273,INDIRECT("Coefficients!$AC$2:$AC$33"))))))</f>
      </c>
      <c r="AD576" s="8">
        <f>IF(OR($B576="",$C576="",$D576="",$E576="",$F576="",$G576="",$H576="",$I576="",$J576="",$K576="",$L576=""),"",IF($B576="Female",1/(1+EXP(-SUMPRODUCT(Engine!$C$18242:$C$18273,INDIRECT("Coefficients!$AD$2:$AD$33")))),1/(1+EXP(-SUMPRODUCT(Engine!$C$18242:$C$18273,INDIRECT("Coefficients!$AE$2:$AE$33"))))))</f>
      </c>
      <c r="AE576" s="8">
        <f>IF(OR($B576="",$C576="",$D576="",$E576="",$F576="",$G576="",$H576="",$I576="",$J576="",$K576="",$L576=""),"",IF($B576="Female",1/(1+EXP(-SUMPRODUCT(Engine!$C$18242:$C$18273,INDIRECT("Coefficients!$AF$2:$AF$33")))),1/(1+EXP(-SUMPRODUCT(Engine!$C$18242:$C$18273,INDIRECT("Coefficients!$AG$2:$AG$33"))))))</f>
      </c>
      <c r="AF576" s="8">
        <f>IF(OR($B576="",$C576="",$D576="",$E576="",$F576="",$G576="",$H576="",$I576="",$J576="",$K576="",$L576=""),"",IF($B576="Female",1/(1+EXP(-SUMPRODUCT(Engine!$C$18242:$C$18273,INDIRECT("Coefficients!$AH$2:$AH$33")))),1/(1+EXP(-SUMPRODUCT(Engine!$C$18242:$C$18273,INDIRECT("Coefficients!$AI$2:$AI$33"))))))</f>
      </c>
      <c r="AG576" s="8">
        <f>IF(OR($B576="",$C576="",$D576="",$E576="",$F576="",$G576="",$H576="",$I576="",$J576="",$K576="",$L576=""),"",IF($B576="Female",1/(1+EXP(-SUMPRODUCT(Engine!$C$18242:$C$18273,INDIRECT("Coefficients!$AJ$2:$AJ$33")))),1/(1+EXP(-SUMPRODUCT(Engine!$C$18242:$C$18273,INDIRECT("Coefficients!$AK$2:$AK$33"))))))</f>
      </c>
      <c r="AH576" s="8">
        <f>IF(OR($B576="",$C576="",$D576="",$E576="",$F576="",$G576="",$H576="",$I576="",$J576="",$K576="",$L576=""),"",IF($B576="Female",1/(1+EXP(-SUMPRODUCT(Engine!$C$18242:$C$18273,INDIRECT("Coefficients!$AL$2:$AL$33")))),1/(1+EXP(-SUMPRODUCT(Engine!$C$18242:$C$18273,INDIRECT("Coefficients!$AM$2:$AM$33"))))))</f>
      </c>
      <c r="AI576" s="8">
        <f>IF(OR($B576="",$C576="",$D576="",$E576="",$F576="",$G576="",$H576="",$I576="",$J576="",$K576="",$L576=""),"",IF($B576="Female",1/(1+EXP(-SUMPRODUCT(Engine!$C$18242:$C$18273,INDIRECT("Coefficients!$AN$2:$AN$33")))),1/(1+EXP(-SUMPRODUCT(Engine!$C$18242:$C$18273,INDIRECT("Coefficients!$AO$2:$AO$33"))))))</f>
      </c>
      <c r="AJ576" s="8">
        <f>IF(OR($B576="",$C576="",$D576="",$E576="",$F576="",$G576="",$H576="",$I576="",$J576="",$K576="",$L576=""),"",IF($B576="Female",1/(1+EXP(-SUMPRODUCT(Engine!$C$18242:$C$18273,INDIRECT("Coefficients!$AP$2:$AP$33")))),1/(1+EXP(-SUMPRODUCT(Engine!$C$18242:$C$18273,INDIRECT("Coefficients!$AQ$2:$AQ$33"))))))</f>
      </c>
      <c r="AK576" s="8">
        <f>IF(OR($B576="",$C576="",$D576="",$E576="",$F576="",$G576="",$H576="",$I576="",$J576="",$K576="",$L576=""),"",IF($B576="Female",1/(1+EXP(-SUMPRODUCT(Engine!$C$18242:$C$18273,INDIRECT("Coefficients!$AR$2:$AR$33")))),1/(1+EXP(-SUMPRODUCT(Engine!$C$18242:$C$18273,INDIRECT("Coefficients!$AS$2:$AS$33"))))))</f>
      </c>
      <c r="AL576" s="8">
        <f>IF(OR($B576="",$C576="",$D576="",$E576="",$F576="",$G576="",$H576="",$I576="",$J576="",$K576="",$L576=""),"",IF($B576="Female",1/(1+EXP(-SUMPRODUCT(Engine!$C$18242:$C$18273,INDIRECT("Coefficients!$AT$2:$AT$33")))),1/(1+EXP(-SUMPRODUCT(Engine!$C$18242:$C$18273,INDIRECT("Coefficients!$AU$2:$AU$33"))))))</f>
      </c>
      <c r="AM576" s="8">
        <f>IF(OR($B576="",$C576="",$D576="",$E576="",$F576="",$G576="",$H576="",$I576="",$J576="",$K576="",$L576=""),"",IF($B576="Female",1/(1+EXP(-SUMPRODUCT(Engine!$C$18242:$C$18273,INDIRECT("Coefficients!$AV$2:$AV$33")))),1/(1+EXP(-SUMPRODUCT(Engine!$C$18242:$C$18273,INDIRECT("Coefficients!$AW$2:$AW$33"))))))</f>
      </c>
      <c r="AN576" s="8">
        <f>IF(OR($B576="",$C576="",$D576="",$E576="",$F576="",$G576="",$H576="",$I576="",$J576="",$K576="",$L576=""),"",IF($B576="Female",1/(1+EXP(-SUMPRODUCT(Engine!$C$18242:$C$18273,INDIRECT("Coefficients!$AX$2:$AX$33")))),1/(1+EXP(-SUMPRODUCT(Engine!$C$18242:$C$18273,INDIRECT("Coefficients!$AY$2:$AY$33"))))))</f>
      </c>
      <c r="AO576" s="8">
        <f>IF(OR($B576="",$C576="",$D576="",$E576="",$F576="",$G576="",$H576="",$I576="",$J576="",$K576="",$L576=""),"",IF($B576="Female",1/(1+EXP(-SUMPRODUCT(Engine!$C$18242:$C$18273,INDIRECT("Coefficients!$AZ$2:$AZ$33")))),1/(1+EXP(-SUMPRODUCT(Engine!$C$18242:$C$18273,INDIRECT("Coefficients!$BA$2:$BA$33"))))))</f>
      </c>
      <c r="AP576" s="8">
        <f>IF(OR($B576="",$C576="",$D576="",$E576="",$F576="",$G576="",$H576="",$I576="",$J576="",$K576="",$L576=""),"",IF($B576="Female",1/(1+EXP(-SUMPRODUCT(Engine!$C$18242:$C$18273,INDIRECT("Coefficients!$BB$2:$BB$33")))),1/(1+EXP(-SUMPRODUCT(Engine!$C$18242:$C$18273,INDIRECT("Coefficients!$BC$2:$BC$33"))))))</f>
      </c>
      <c r="AQ576" s="8">
        <f>IF(OR($B576="",$C576="",$D576="",$E576="",$F576="",$G576="",$H576="",$I576="",$J576="",$K576="",$L576=""),"",IF($B576="Female",1/(1+EXP(-SUMPRODUCT(Engine!$C$18242:$C$18273,INDIRECT("Coefficients!$BD$2:$BD$33")))),1/(1+EXP(-SUMPRODUCT(Engine!$C$18242:$C$18273,INDIRECT("Coefficients!$BE$2:$BE$33"))))))</f>
      </c>
      <c r="AR576" s="8">
        <f>IF(OR($B576="",$C576="",$D576="",$E576="",$F576="",$G576="",$H576="",$I576="",$J576="",$K576="",$L576=""),"",IF($B576="Female",1/(1+EXP(-SUMPRODUCT(Engine!$C$18242:$C$18273,INDIRECT("Coefficients!$BF$2:$BF$33")))),1/(1+EXP(-SUMPRODUCT(Engine!$C$18242:$C$18273,INDIRECT("Coefficients!$BG$2:$BG$33"))))))</f>
      </c>
      <c r="AS576" s="8">
        <f>IF(OR($B576="",$C576="",$D576="",$E576="",$F576="",$G576="",$H576="",$I576="",$J576="",$K576="",$L576=""),"",IF($B576="Female",1/(1+EXP(-SUMPRODUCT(Engine!$C$18242:$C$18273,INDIRECT("Coefficients!$BH$2:$BH$33")))),1/(1+EXP(-SUMPRODUCT(Engine!$C$18242:$C$18273,INDIRECT("Coefficients!$BI$2:$BI$33"))))))</f>
      </c>
      <c r="AT576" s="8">
        <f>IF(OR($B576="",$C576="",$D576="",$E576="",$F576="",$G576="",$H576="",$I576="",$J576="",$K576="",$L576=""),"",IF($B576="Female",1/(1+EXP(-SUMPRODUCT(Engine!$C$18242:$C$18273,INDIRECT("Coefficients!$BJ$2:$BJ$33")))),1/(1+EXP(-SUMPRODUCT(Engine!$C$18242:$C$18273,INDIRECT("Coefficients!$BK$2:$BK$33"))))))</f>
      </c>
      <c r="AU576" s="8">
        <f>IF(OR($B576="",$C576="",$D576="",$E576="",$F576="",$G576="",$H576="",$I576="",$J576="",$K576="",$L576=""),"",IF($B576="Female",1/(1+EXP(-SUMPRODUCT(Engine!$C$18242:$C$18273,INDIRECT("Coefficients!$BL$2:$BL$33")))),1/(1+EXP(-SUMPRODUCT(Engine!$C$18242:$C$18273,INDIRECT("Coefficients!$BM$2:$BM$33"))))))</f>
      </c>
      <c r="AV576" s="8">
        <f>IF(OR($B576="",$C576="",$D576="",$E576="",$F576="",$G576="",$H576="",$I576="",$J576="",$K576="",$L576=""),"",IF($B576="Female",1/(1+EXP(-SUMPRODUCT(Engine!$C$18242:$C$18273,INDIRECT("Coefficients!$BN$2:$BN$33")))),1/(1+EXP(-SUMPRODUCT(Engine!$C$18242:$C$18273,INDIRECT("Coefficients!$BO$2:$BO$33"))))))</f>
      </c>
      <c r="AW576" s="8">
        <f>IF(OR($B576="",$C576="",$D576="",$E576="",$F576="",$G576="",$H576="",$I576="",$J576="",$K576="",$L576=""),"",IF($B576="Female",1/(1+EXP(-SUMPRODUCT(Engine!$C$18242:$C$18273,INDIRECT("Coefficients!$BP$2:$BP$33")))),1/(1+EXP(-SUMPRODUCT(Engine!$C$18242:$C$18273,INDIRECT("Coefficients!$BQ$2:$BQ$33"))))))</f>
      </c>
      <c r="AX576" s="8">
        <f>IF(OR($B576="",$C576="",$D576="",$E576="",$F576="",$G576="",$H576="",$I576="",$J576="",$K576="",$L576=""),"",IF($B576="Female",1/(1+EXP(-SUMPRODUCT(Engine!$C$18242:$C$18273,INDIRECT("Coefficients!$BR$2:$BR$33")))),1/(1+EXP(-SUMPRODUCT(Engine!$C$18242:$C$18273,INDIRECT("Coefficients!$BS$2:$BS$33"))))))</f>
      </c>
      <c r="AY576" s="8">
        <f>IF(OR($B576="",$C576="",$D576="",$E576="",$F576="",$G576="",$H576="",$I576="",$J576="",$K576="",$L576=""),"",IF($B576="Female",1/(1+EXP(-SUMPRODUCT(Engine!$C$18242:$C$18273,INDIRECT("Coefficients!$BT$2:$BT$33")))),1/(1+EXP(-SUMPRODUCT(Engine!$C$18242:$C$18273,INDIRECT("Coefficients!$BU$2:$BU$33"))))))</f>
      </c>
      <c r="AZ576" s="8">
        <f>IF(OR($B576="",$C576="",$D576="",$E576="",$F576="",$G576="",$H576="",$I576="",$J576="",$K576="",$L576=""),"",IF($B576="Female",1/(1+EXP(-SUMPRODUCT(Engine!$C$18242:$C$18273,INDIRECT("Coefficients!$BV$2:$BV$33")))),1/(1+EXP(-SUMPRODUCT(Engine!$C$18242:$C$18273,INDIRECT("Coefficients!$BW$2:$BW$33"))))))</f>
      </c>
      <c r="BA576" s="8">
        <f>IF(OR($B576="",$C576="",$D576="",$E576="",$F576="",$G576="",$H576="",$I576="",$J576="",$K576="",$L576=""),"",IF($B576="Female",1/(1+EXP(-SUMPRODUCT(Engine!$C$18242:$C$18273,INDIRECT("Coefficients!$BX$2:$BX$33")))),1/(1+EXP(-SUMPRODUCT(Engine!$C$18242:$C$18273,INDIRECT("Coefficients!$BY$2:$BY$33"))))))</f>
      </c>
      <c r="BB576" s="8">
        <f>IF(OR($B576="",$C576="",$D576="",$E576="",$F576="",$G576="",$H576="",$I576="",$J576="",$K576="",$L576=""),"",IF($B576="Female",1/(1+EXP(-SUMPRODUCT(Engine!$C$18242:$C$18273,INDIRECT("Coefficients!$BZ$2:$BZ$33")))),1/(1+EXP(-SUMPRODUCT(Engine!$C$18242:$C$18273,INDIRECT("Coefficients!$CA$2:$CA$33"))))))</f>
      </c>
      <c r="BC576" s="8">
        <f>IF(OR($B576="",$C576="",$D576="",$E576="",$F576="",$G576="",$H576="",$I576="",$J576="",$K576="",$L576=""),"",IF($B576="Female",1/(1+EXP(-SUMPRODUCT(Engine!$C$18242:$C$18273,INDIRECT("Coefficients!$CB$2:$CB$33")))),1/(1+EXP(-SUMPRODUCT(Engine!$C$18242:$C$18273,INDIRECT("Coefficients!$CC$2:$CC$33"))))))</f>
      </c>
      <c r="BD576" s="8">
        <f>IF(OR($B576="",$C576="",$D576="",$E576="",$F576="",$G576="",$H576="",$I576="",$J576="",$K576="",$L576=""),"",IF($B576="Female",1/(1+EXP(-SUMPRODUCT(Engine!$C$18242:$C$18273,INDIRECT("Coefficients!$CD$2:$CD$33")))),1/(1+EXP(-SUMPRODUCT(Engine!$C$18242:$C$18273,INDIRECT("Coefficients!$CE$2:$CE$33"))))))</f>
      </c>
      <c r="BE576" s="8">
        <f>IF(OR($B576="",$C576="",$D576="",$E576="",$F576="",$G576="",$H576="",$I576="",$J576="",$K576="",$L576=""),"",IF($B576="Female",1/(1+EXP(-SUMPRODUCT(Engine!$C$18242:$C$18273,INDIRECT("Coefficients!$CF$2:$CF$33")))),1/(1+EXP(-SUMPRODUCT(Engine!$C$18242:$C$18273,INDIRECT("Coefficients!$CG$2:$CG$33"))))))</f>
      </c>
      <c r="BF576" s="8">
        <f>IF(OR($B576="",$C576="",$D576="",$E576="",$F576="",$G576="",$H576="",$I576="",$J576="",$K576="",$L576=""),"",IF($B576="Female",1/(1+EXP(-SUMPRODUCT(Engine!$C$18242:$C$18273,INDIRECT("Coefficients!$CH$2:$CH$33")))),1/(1+EXP(-SUMPRODUCT(Engine!$C$18242:$C$18273,INDIRECT("Coefficients!$CI$2:$CI$33"))))))</f>
      </c>
      <c r="BG576" s="8">
        <f>IF(OR($B576="",$C576="",$D576="",$E576="",$F576="",$G576="",$H576="",$I576="",$J576="",$K576="",$L576=""),"",IF($B576="Female",1/(1+EXP(-SUMPRODUCT(Engine!$C$18242:$C$18273,INDIRECT("Coefficients!$CJ$2:$CJ$33")))),1/(1+EXP(-SUMPRODUCT(Engine!$C$18242:$C$18273,INDIRECT("Coefficients!$CK$2:$CK$33"))))))</f>
      </c>
      <c r="BH576" s="8">
        <f>IF(OR($B576="",$C576="",$D576="",$E576="",$F576="",$G576="",$H576="",$I576="",$J576="",$K576="",$L576=""),"",IF($B576="Female",1/(1+EXP(-SUMPRODUCT(Engine!$C$18242:$C$18273,INDIRECT("Coefficients!$CL$2:$CL$33")))),1/(1+EXP(-SUMPRODUCT(Engine!$C$18242:$C$18273,INDIRECT("Coefficients!$CM$2:$CM$33"))))))</f>
      </c>
      <c r="BI576" s="8">
        <f>IF(OR($B576="",$C576="",$D576="",$E576="",$F576="",$G576="",$H576="",$I576="",$J576="",$K576="",$L576=""),"",IF($B576="Female",1/(1+EXP(-SUMPRODUCT(Engine!$C$18242:$C$18273,INDIRECT("Coefficients!$CN$2:$CN$33")))),1/(1+EXP(-SUMPRODUCT(Engine!$C$18242:$C$18273,INDIRECT("Coefficients!$CO$2:$CO$33"))))))</f>
      </c>
      <c r="BJ576" s="8">
        <f>IF(OR($B576="",$C576="",$D576="",$E576="",$F576="",$G576="",$H576="",$I576="",$J576="",$K576="",$L576=""),"",IF($B576="Female",1/(1+EXP(-SUMPRODUCT(Engine!$C$18242:$C$18273,INDIRECT("Coefficients!$CP$2:$CP$33")))),1/(1+EXP(-SUMPRODUCT(Engine!$C$18242:$C$18273,INDIRECT("Coefficients!$CQ$2:$CQ$33"))))))</f>
      </c>
      <c r="BK576" s="8">
        <f>IF(OR($B576="",$C576="",$D576="",$E576="",$F576="",$G576="",$H576="",$I576="",$J576="",$K576="",$L576=""),"",IF($B576="Female",1/(1+EXP(-SUMPRODUCT(Engine!$C$18242:$C$18273,INDIRECT("Coefficients!$CR$2:$CR$33")))),1/(1+EXP(-SUMPRODUCT(Engine!$C$18242:$C$18273,INDIRECT("Coefficients!$CS$2:$CS$33"))))))</f>
      </c>
      <c r="BL576" s="8">
        <f>IF(OR($B576="",$C576="",$D576="",$E576="",$F576="",$G576="",$H576="",$I576="",$J576="",$K576="",$L576=""),"",IF($B576="Female",1/(1+EXP(-SUMPRODUCT(Engine!$C$18242:$C$18273,INDIRECT("Coefficients!$CT$2:$CT$33")))),1/(1+EXP(-SUMPRODUCT(Engine!$C$18242:$C$18273,INDIRECT("Coefficients!$CU$2:$CU$33"))))))</f>
      </c>
      <c r="BM576" s="8">
        <f>IF(OR($B576="",$C576="",$D576="",$E576="",$F576="",$G576="",$H576="",$I576="",$J576="",$K576="",$L576=""),"",IF($B576="Female",1/(1+EXP(-SUMPRODUCT(Engine!$C$18242:$C$18273,INDIRECT("Coefficients!$CV$2:$CV$33")))),1/(1+EXP(-SUMPRODUCT(Engine!$C$18242:$C$18273,INDIRECT("Coefficients!$CW$2:$CW$33"))))))</f>
      </c>
    </row>
    <row r="577" spans="1:65" x14ac:dyDescent="0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8">
        <f>IF(OR($B577="",$C577="",$D577="",$E577="",$F577="",$G577="",$H577="",$I577="",$J577="",$K577="",$L577=""),"",IF($B577="Female",1/(1+EXP(-SUMPRODUCT(Engine!$C$18274:$C$18305,INDIRECT("Coefficients!$B$2:$B$33")))),1/(1+EXP(-SUMPRODUCT(Engine!$C$18274:$C$18305,INDIRECT("Coefficients!$C$2:$C$33"))))))</f>
      </c>
      <c r="Q577" s="8">
        <f>IF(OR($B577="",$C577="",$D577="",$E577="",$F577="",$G577="",$H577="",$I577="",$J577="",$K577="",$L577=""),"",IF($B577="Female",1/(1+EXP(-SUMPRODUCT(Engine!$C$18274:$C$18305,INDIRECT("Coefficients!$D$2:$D$33")))),1/(1+EXP(-SUMPRODUCT(Engine!$C$18274:$C$18305,INDIRECT("Coefficients!$E$2:$E$33"))))))</f>
      </c>
      <c r="R577" s="8">
        <f>IF(OR($B577="",$C577="",$D577="",$E577="",$F577="",$G577="",$H577="",$I577="",$J577="",$K577="",$L577=""),"",IF($B577="Female",1/(1+EXP(-SUMPRODUCT(Engine!$C$18274:$C$18305,INDIRECT("Coefficients!$F$2:$F$33")))),1/(1+EXP(-SUMPRODUCT(Engine!$C$18274:$C$18305,INDIRECT("Coefficients!$G$2:$G$33"))))))</f>
      </c>
      <c r="S577" s="8">
        <f>IF(OR($B577="",$C577="",$D577="",$E577="",$F577="",$G577="",$H577="",$I577="",$J577="",$K577="",$L577=""),"",IF($B577="Female",1/(1+EXP(-SUMPRODUCT(Engine!$C$18274:$C$18305,INDIRECT("Coefficients!$H$2:$H$33")))),1/(1+EXP(-SUMPRODUCT(Engine!$C$18274:$C$18305,INDIRECT("Coefficients!$I$2:$I$33"))))))</f>
      </c>
      <c r="T577" s="8">
        <f>IF(OR($B577="",$C577="",$D577="",$E577="",$F577="",$G577="",$H577="",$I577="",$J577="",$K577="",$L577=""),"",IF($B577="Female",1/(1+EXP(-SUMPRODUCT(Engine!$C$18274:$C$18305,INDIRECT("Coefficients!$J$2:$J$33")))),1/(1+EXP(-SUMPRODUCT(Engine!$C$18274:$C$18305,INDIRECT("Coefficients!$K$2:$K$33"))))))</f>
      </c>
      <c r="U577" s="8">
        <f>IF(OR($B577="",$C577="",$D577="",$E577="",$F577="",$G577="",$H577="",$I577="",$J577="",$K577="",$L577=""),"",IF($B577="Female",1/(1+EXP(-SUMPRODUCT(Engine!$C$18274:$C$18305,INDIRECT("Coefficients!$L$2:$L$33")))),1/(1+EXP(-SUMPRODUCT(Engine!$C$18274:$C$18305,INDIRECT("Coefficients!$M$2:$M$33"))))))</f>
      </c>
      <c r="V577" s="8">
        <f>IF(OR($B577="",$C577="",$D577="",$E577="",$F577="",$G577="",$H577="",$I577="",$J577="",$K577="",$L577=""),"",IF($B577="Female",1/(1+EXP(-SUMPRODUCT(Engine!$C$18274:$C$18305,INDIRECT("Coefficients!$N$2:$N$33")))),1/(1+EXP(-SUMPRODUCT(Engine!$C$18274:$C$18305,INDIRECT("Coefficients!$O$2:$O$33"))))))</f>
      </c>
      <c r="W577" s="8">
        <f>IF(OR($B577="",$C577="",$D577="",$E577="",$F577="",$G577="",$H577="",$I577="",$J577="",$K577="",$L577=""),"",IF($B577="Female",1/(1+EXP(-SUMPRODUCT(Engine!$C$18274:$C$18305,INDIRECT("Coefficients!$P$2:$P$33")))),1/(1+EXP(-SUMPRODUCT(Engine!$C$18274:$C$18305,INDIRECT("Coefficients!$Q$2:$Q$33"))))))</f>
      </c>
      <c r="X577" s="8">
        <f>IF(OR($B577="",$C577="",$D577="",$E577="",$F577="",$G577="",$H577="",$I577="",$J577="",$K577="",$L577=""),"",IF($B577="Female",1/(1+EXP(-SUMPRODUCT(Engine!$C$18274:$C$18305,INDIRECT("Coefficients!$R$2:$R$33")))),1/(1+EXP(-SUMPRODUCT(Engine!$C$18274:$C$18305,INDIRECT("Coefficients!$S$2:$S$33"))))))</f>
      </c>
      <c r="Y577" s="8">
        <f>IF(OR($B577="",$C577="",$D577="",$E577="",$F577="",$G577="",$H577="",$I577="",$J577="",$K577="",$L577=""),"",IF($B577="Female",1/(1+EXP(-SUMPRODUCT(Engine!$C$18274:$C$18305,INDIRECT("Coefficients!$T$2:$T$33")))),1/(1+EXP(-SUMPRODUCT(Engine!$C$18274:$C$18305,INDIRECT("Coefficients!$U$2:$U$33"))))))</f>
      </c>
      <c r="Z577" s="8">
        <f>IF(OR($B577="",$C577="",$D577="",$E577="",$F577="",$G577="",$H577="",$I577="",$J577="",$K577="",$L577=""),"",IF($B577="Female",1/(1+EXP(-SUMPRODUCT(Engine!$C$18274:$C$18305,INDIRECT("Coefficients!$V$2:$V$33")))),1/(1+EXP(-SUMPRODUCT(Engine!$C$18274:$C$18305,INDIRECT("Coefficients!$W$2:$W$33"))))))</f>
      </c>
      <c r="AA577" s="8">
        <f>IF(OR($B577="",$C577="",$D577="",$E577="",$F577="",$G577="",$H577="",$I577="",$J577="",$K577="",$L577=""),"",IF($B577="Female",1/(1+EXP(-SUMPRODUCT(Engine!$C$18274:$C$18305,INDIRECT("Coefficients!$X$2:$X$33")))),1/(1+EXP(-SUMPRODUCT(Engine!$C$18274:$C$18305,INDIRECT("Coefficients!$Y$2:$Y$33"))))))</f>
      </c>
      <c r="AB577" s="8">
        <f>IF(OR($B577="",$C577="",$D577="",$E577="",$F577="",$G577="",$H577="",$I577="",$J577="",$K577="",$L577=""),"",IF($B577="Female",1/(1+EXP(-SUMPRODUCT(Engine!$C$18274:$C$18305,INDIRECT("Coefficients!$Z$2:$Z$33")))),1/(1+EXP(-SUMPRODUCT(Engine!$C$18274:$C$18305,INDIRECT("Coefficients!$AA$2:$AA$33"))))))</f>
      </c>
      <c r="AC577" s="8">
        <f>IF(OR($B577="",$C577="",$D577="",$E577="",$F577="",$G577="",$H577="",$I577="",$J577="",$K577="",$L577=""),"",IF($B577="Female",1/(1+EXP(-SUMPRODUCT(Engine!$C$18274:$C$18305,INDIRECT("Coefficients!$AB$2:$AB$33")))),1/(1+EXP(-SUMPRODUCT(Engine!$C$18274:$C$18305,INDIRECT("Coefficients!$AC$2:$AC$33"))))))</f>
      </c>
      <c r="AD577" s="8">
        <f>IF(OR($B577="",$C577="",$D577="",$E577="",$F577="",$G577="",$H577="",$I577="",$J577="",$K577="",$L577=""),"",IF($B577="Female",1/(1+EXP(-SUMPRODUCT(Engine!$C$18274:$C$18305,INDIRECT("Coefficients!$AD$2:$AD$33")))),1/(1+EXP(-SUMPRODUCT(Engine!$C$18274:$C$18305,INDIRECT("Coefficients!$AE$2:$AE$33"))))))</f>
      </c>
      <c r="AE577" s="8">
        <f>IF(OR($B577="",$C577="",$D577="",$E577="",$F577="",$G577="",$H577="",$I577="",$J577="",$K577="",$L577=""),"",IF($B577="Female",1/(1+EXP(-SUMPRODUCT(Engine!$C$18274:$C$18305,INDIRECT("Coefficients!$AF$2:$AF$33")))),1/(1+EXP(-SUMPRODUCT(Engine!$C$18274:$C$18305,INDIRECT("Coefficients!$AG$2:$AG$33"))))))</f>
      </c>
      <c r="AF577" s="8">
        <f>IF(OR($B577="",$C577="",$D577="",$E577="",$F577="",$G577="",$H577="",$I577="",$J577="",$K577="",$L577=""),"",IF($B577="Female",1/(1+EXP(-SUMPRODUCT(Engine!$C$18274:$C$18305,INDIRECT("Coefficients!$AH$2:$AH$33")))),1/(1+EXP(-SUMPRODUCT(Engine!$C$18274:$C$18305,INDIRECT("Coefficients!$AI$2:$AI$33"))))))</f>
      </c>
      <c r="AG577" s="8">
        <f>IF(OR($B577="",$C577="",$D577="",$E577="",$F577="",$G577="",$H577="",$I577="",$J577="",$K577="",$L577=""),"",IF($B577="Female",1/(1+EXP(-SUMPRODUCT(Engine!$C$18274:$C$18305,INDIRECT("Coefficients!$AJ$2:$AJ$33")))),1/(1+EXP(-SUMPRODUCT(Engine!$C$18274:$C$18305,INDIRECT("Coefficients!$AK$2:$AK$33"))))))</f>
      </c>
      <c r="AH577" s="8">
        <f>IF(OR($B577="",$C577="",$D577="",$E577="",$F577="",$G577="",$H577="",$I577="",$J577="",$K577="",$L577=""),"",IF($B577="Female",1/(1+EXP(-SUMPRODUCT(Engine!$C$18274:$C$18305,INDIRECT("Coefficients!$AL$2:$AL$33")))),1/(1+EXP(-SUMPRODUCT(Engine!$C$18274:$C$18305,INDIRECT("Coefficients!$AM$2:$AM$33"))))))</f>
      </c>
      <c r="AI577" s="8">
        <f>IF(OR($B577="",$C577="",$D577="",$E577="",$F577="",$G577="",$H577="",$I577="",$J577="",$K577="",$L577=""),"",IF($B577="Female",1/(1+EXP(-SUMPRODUCT(Engine!$C$18274:$C$18305,INDIRECT("Coefficients!$AN$2:$AN$33")))),1/(1+EXP(-SUMPRODUCT(Engine!$C$18274:$C$18305,INDIRECT("Coefficients!$AO$2:$AO$33"))))))</f>
      </c>
      <c r="AJ577" s="8">
        <f>IF(OR($B577="",$C577="",$D577="",$E577="",$F577="",$G577="",$H577="",$I577="",$J577="",$K577="",$L577=""),"",IF($B577="Female",1/(1+EXP(-SUMPRODUCT(Engine!$C$18274:$C$18305,INDIRECT("Coefficients!$AP$2:$AP$33")))),1/(1+EXP(-SUMPRODUCT(Engine!$C$18274:$C$18305,INDIRECT("Coefficients!$AQ$2:$AQ$33"))))))</f>
      </c>
      <c r="AK577" s="8">
        <f>IF(OR($B577="",$C577="",$D577="",$E577="",$F577="",$G577="",$H577="",$I577="",$J577="",$K577="",$L577=""),"",IF($B577="Female",1/(1+EXP(-SUMPRODUCT(Engine!$C$18274:$C$18305,INDIRECT("Coefficients!$AR$2:$AR$33")))),1/(1+EXP(-SUMPRODUCT(Engine!$C$18274:$C$18305,INDIRECT("Coefficients!$AS$2:$AS$33"))))))</f>
      </c>
      <c r="AL577" s="8">
        <f>IF(OR($B577="",$C577="",$D577="",$E577="",$F577="",$G577="",$H577="",$I577="",$J577="",$K577="",$L577=""),"",IF($B577="Female",1/(1+EXP(-SUMPRODUCT(Engine!$C$18274:$C$18305,INDIRECT("Coefficients!$AT$2:$AT$33")))),1/(1+EXP(-SUMPRODUCT(Engine!$C$18274:$C$18305,INDIRECT("Coefficients!$AU$2:$AU$33"))))))</f>
      </c>
      <c r="AM577" s="8">
        <f>IF(OR($B577="",$C577="",$D577="",$E577="",$F577="",$G577="",$H577="",$I577="",$J577="",$K577="",$L577=""),"",IF($B577="Female",1/(1+EXP(-SUMPRODUCT(Engine!$C$18274:$C$18305,INDIRECT("Coefficients!$AV$2:$AV$33")))),1/(1+EXP(-SUMPRODUCT(Engine!$C$18274:$C$18305,INDIRECT("Coefficients!$AW$2:$AW$33"))))))</f>
      </c>
      <c r="AN577" s="8">
        <f>IF(OR($B577="",$C577="",$D577="",$E577="",$F577="",$G577="",$H577="",$I577="",$J577="",$K577="",$L577=""),"",IF($B577="Female",1/(1+EXP(-SUMPRODUCT(Engine!$C$18274:$C$18305,INDIRECT("Coefficients!$AX$2:$AX$33")))),1/(1+EXP(-SUMPRODUCT(Engine!$C$18274:$C$18305,INDIRECT("Coefficients!$AY$2:$AY$33"))))))</f>
      </c>
      <c r="AO577" s="8">
        <f>IF(OR($B577="",$C577="",$D577="",$E577="",$F577="",$G577="",$H577="",$I577="",$J577="",$K577="",$L577=""),"",IF($B577="Female",1/(1+EXP(-SUMPRODUCT(Engine!$C$18274:$C$18305,INDIRECT("Coefficients!$AZ$2:$AZ$33")))),1/(1+EXP(-SUMPRODUCT(Engine!$C$18274:$C$18305,INDIRECT("Coefficients!$BA$2:$BA$33"))))))</f>
      </c>
      <c r="AP577" s="8">
        <f>IF(OR($B577="",$C577="",$D577="",$E577="",$F577="",$G577="",$H577="",$I577="",$J577="",$K577="",$L577=""),"",IF($B577="Female",1/(1+EXP(-SUMPRODUCT(Engine!$C$18274:$C$18305,INDIRECT("Coefficients!$BB$2:$BB$33")))),1/(1+EXP(-SUMPRODUCT(Engine!$C$18274:$C$18305,INDIRECT("Coefficients!$BC$2:$BC$33"))))))</f>
      </c>
      <c r="AQ577" s="8">
        <f>IF(OR($B577="",$C577="",$D577="",$E577="",$F577="",$G577="",$H577="",$I577="",$J577="",$K577="",$L577=""),"",IF($B577="Female",1/(1+EXP(-SUMPRODUCT(Engine!$C$18274:$C$18305,INDIRECT("Coefficients!$BD$2:$BD$33")))),1/(1+EXP(-SUMPRODUCT(Engine!$C$18274:$C$18305,INDIRECT("Coefficients!$BE$2:$BE$33"))))))</f>
      </c>
      <c r="AR577" s="8">
        <f>IF(OR($B577="",$C577="",$D577="",$E577="",$F577="",$G577="",$H577="",$I577="",$J577="",$K577="",$L577=""),"",IF($B577="Female",1/(1+EXP(-SUMPRODUCT(Engine!$C$18274:$C$18305,INDIRECT("Coefficients!$BF$2:$BF$33")))),1/(1+EXP(-SUMPRODUCT(Engine!$C$18274:$C$18305,INDIRECT("Coefficients!$BG$2:$BG$33"))))))</f>
      </c>
      <c r="AS577" s="8">
        <f>IF(OR($B577="",$C577="",$D577="",$E577="",$F577="",$G577="",$H577="",$I577="",$J577="",$K577="",$L577=""),"",IF($B577="Female",1/(1+EXP(-SUMPRODUCT(Engine!$C$18274:$C$18305,INDIRECT("Coefficients!$BH$2:$BH$33")))),1/(1+EXP(-SUMPRODUCT(Engine!$C$18274:$C$18305,INDIRECT("Coefficients!$BI$2:$BI$33"))))))</f>
      </c>
      <c r="AT577" s="8">
        <f>IF(OR($B577="",$C577="",$D577="",$E577="",$F577="",$G577="",$H577="",$I577="",$J577="",$K577="",$L577=""),"",IF($B577="Female",1/(1+EXP(-SUMPRODUCT(Engine!$C$18274:$C$18305,INDIRECT("Coefficients!$BJ$2:$BJ$33")))),1/(1+EXP(-SUMPRODUCT(Engine!$C$18274:$C$18305,INDIRECT("Coefficients!$BK$2:$BK$33"))))))</f>
      </c>
      <c r="AU577" s="8">
        <f>IF(OR($B577="",$C577="",$D577="",$E577="",$F577="",$G577="",$H577="",$I577="",$J577="",$K577="",$L577=""),"",IF($B577="Female",1/(1+EXP(-SUMPRODUCT(Engine!$C$18274:$C$18305,INDIRECT("Coefficients!$BL$2:$BL$33")))),1/(1+EXP(-SUMPRODUCT(Engine!$C$18274:$C$18305,INDIRECT("Coefficients!$BM$2:$BM$33"))))))</f>
      </c>
      <c r="AV577" s="8">
        <f>IF(OR($B577="",$C577="",$D577="",$E577="",$F577="",$G577="",$H577="",$I577="",$J577="",$K577="",$L577=""),"",IF($B577="Female",1/(1+EXP(-SUMPRODUCT(Engine!$C$18274:$C$18305,INDIRECT("Coefficients!$BN$2:$BN$33")))),1/(1+EXP(-SUMPRODUCT(Engine!$C$18274:$C$18305,INDIRECT("Coefficients!$BO$2:$BO$33"))))))</f>
      </c>
      <c r="AW577" s="8">
        <f>IF(OR($B577="",$C577="",$D577="",$E577="",$F577="",$G577="",$H577="",$I577="",$J577="",$K577="",$L577=""),"",IF($B577="Female",1/(1+EXP(-SUMPRODUCT(Engine!$C$18274:$C$18305,INDIRECT("Coefficients!$BP$2:$BP$33")))),1/(1+EXP(-SUMPRODUCT(Engine!$C$18274:$C$18305,INDIRECT("Coefficients!$BQ$2:$BQ$33"))))))</f>
      </c>
      <c r="AX577" s="8">
        <f>IF(OR($B577="",$C577="",$D577="",$E577="",$F577="",$G577="",$H577="",$I577="",$J577="",$K577="",$L577=""),"",IF($B577="Female",1/(1+EXP(-SUMPRODUCT(Engine!$C$18274:$C$18305,INDIRECT("Coefficients!$BR$2:$BR$33")))),1/(1+EXP(-SUMPRODUCT(Engine!$C$18274:$C$18305,INDIRECT("Coefficients!$BS$2:$BS$33"))))))</f>
      </c>
      <c r="AY577" s="8">
        <f>IF(OR($B577="",$C577="",$D577="",$E577="",$F577="",$G577="",$H577="",$I577="",$J577="",$K577="",$L577=""),"",IF($B577="Female",1/(1+EXP(-SUMPRODUCT(Engine!$C$18274:$C$18305,INDIRECT("Coefficients!$BT$2:$BT$33")))),1/(1+EXP(-SUMPRODUCT(Engine!$C$18274:$C$18305,INDIRECT("Coefficients!$BU$2:$BU$33"))))))</f>
      </c>
      <c r="AZ577" s="8">
        <f>IF(OR($B577="",$C577="",$D577="",$E577="",$F577="",$G577="",$H577="",$I577="",$J577="",$K577="",$L577=""),"",IF($B577="Female",1/(1+EXP(-SUMPRODUCT(Engine!$C$18274:$C$18305,INDIRECT("Coefficients!$BV$2:$BV$33")))),1/(1+EXP(-SUMPRODUCT(Engine!$C$18274:$C$18305,INDIRECT("Coefficients!$BW$2:$BW$33"))))))</f>
      </c>
      <c r="BA577" s="8">
        <f>IF(OR($B577="",$C577="",$D577="",$E577="",$F577="",$G577="",$H577="",$I577="",$J577="",$K577="",$L577=""),"",IF($B577="Female",1/(1+EXP(-SUMPRODUCT(Engine!$C$18274:$C$18305,INDIRECT("Coefficients!$BX$2:$BX$33")))),1/(1+EXP(-SUMPRODUCT(Engine!$C$18274:$C$18305,INDIRECT("Coefficients!$BY$2:$BY$33"))))))</f>
      </c>
      <c r="BB577" s="8">
        <f>IF(OR($B577="",$C577="",$D577="",$E577="",$F577="",$G577="",$H577="",$I577="",$J577="",$K577="",$L577=""),"",IF($B577="Female",1/(1+EXP(-SUMPRODUCT(Engine!$C$18274:$C$18305,INDIRECT("Coefficients!$BZ$2:$BZ$33")))),1/(1+EXP(-SUMPRODUCT(Engine!$C$18274:$C$18305,INDIRECT("Coefficients!$CA$2:$CA$33"))))))</f>
      </c>
      <c r="BC577" s="8">
        <f>IF(OR($B577="",$C577="",$D577="",$E577="",$F577="",$G577="",$H577="",$I577="",$J577="",$K577="",$L577=""),"",IF($B577="Female",1/(1+EXP(-SUMPRODUCT(Engine!$C$18274:$C$18305,INDIRECT("Coefficients!$CB$2:$CB$33")))),1/(1+EXP(-SUMPRODUCT(Engine!$C$18274:$C$18305,INDIRECT("Coefficients!$CC$2:$CC$33"))))))</f>
      </c>
      <c r="BD577" s="8">
        <f>IF(OR($B577="",$C577="",$D577="",$E577="",$F577="",$G577="",$H577="",$I577="",$J577="",$K577="",$L577=""),"",IF($B577="Female",1/(1+EXP(-SUMPRODUCT(Engine!$C$18274:$C$18305,INDIRECT("Coefficients!$CD$2:$CD$33")))),1/(1+EXP(-SUMPRODUCT(Engine!$C$18274:$C$18305,INDIRECT("Coefficients!$CE$2:$CE$33"))))))</f>
      </c>
      <c r="BE577" s="8">
        <f>IF(OR($B577="",$C577="",$D577="",$E577="",$F577="",$G577="",$H577="",$I577="",$J577="",$K577="",$L577=""),"",IF($B577="Female",1/(1+EXP(-SUMPRODUCT(Engine!$C$18274:$C$18305,INDIRECT("Coefficients!$CF$2:$CF$33")))),1/(1+EXP(-SUMPRODUCT(Engine!$C$18274:$C$18305,INDIRECT("Coefficients!$CG$2:$CG$33"))))))</f>
      </c>
      <c r="BF577" s="8">
        <f>IF(OR($B577="",$C577="",$D577="",$E577="",$F577="",$G577="",$H577="",$I577="",$J577="",$K577="",$L577=""),"",IF($B577="Female",1/(1+EXP(-SUMPRODUCT(Engine!$C$18274:$C$18305,INDIRECT("Coefficients!$CH$2:$CH$33")))),1/(1+EXP(-SUMPRODUCT(Engine!$C$18274:$C$18305,INDIRECT("Coefficients!$CI$2:$CI$33"))))))</f>
      </c>
      <c r="BG577" s="8">
        <f>IF(OR($B577="",$C577="",$D577="",$E577="",$F577="",$G577="",$H577="",$I577="",$J577="",$K577="",$L577=""),"",IF($B577="Female",1/(1+EXP(-SUMPRODUCT(Engine!$C$18274:$C$18305,INDIRECT("Coefficients!$CJ$2:$CJ$33")))),1/(1+EXP(-SUMPRODUCT(Engine!$C$18274:$C$18305,INDIRECT("Coefficients!$CK$2:$CK$33"))))))</f>
      </c>
      <c r="BH577" s="8">
        <f>IF(OR($B577="",$C577="",$D577="",$E577="",$F577="",$G577="",$H577="",$I577="",$J577="",$K577="",$L577=""),"",IF($B577="Female",1/(1+EXP(-SUMPRODUCT(Engine!$C$18274:$C$18305,INDIRECT("Coefficients!$CL$2:$CL$33")))),1/(1+EXP(-SUMPRODUCT(Engine!$C$18274:$C$18305,INDIRECT("Coefficients!$CM$2:$CM$33"))))))</f>
      </c>
      <c r="BI577" s="8">
        <f>IF(OR($B577="",$C577="",$D577="",$E577="",$F577="",$G577="",$H577="",$I577="",$J577="",$K577="",$L577=""),"",IF($B577="Female",1/(1+EXP(-SUMPRODUCT(Engine!$C$18274:$C$18305,INDIRECT("Coefficients!$CN$2:$CN$33")))),1/(1+EXP(-SUMPRODUCT(Engine!$C$18274:$C$18305,INDIRECT("Coefficients!$CO$2:$CO$33"))))))</f>
      </c>
      <c r="BJ577" s="8">
        <f>IF(OR($B577="",$C577="",$D577="",$E577="",$F577="",$G577="",$H577="",$I577="",$J577="",$K577="",$L577=""),"",IF($B577="Female",1/(1+EXP(-SUMPRODUCT(Engine!$C$18274:$C$18305,INDIRECT("Coefficients!$CP$2:$CP$33")))),1/(1+EXP(-SUMPRODUCT(Engine!$C$18274:$C$18305,INDIRECT("Coefficients!$CQ$2:$CQ$33"))))))</f>
      </c>
      <c r="BK577" s="8">
        <f>IF(OR($B577="",$C577="",$D577="",$E577="",$F577="",$G577="",$H577="",$I577="",$J577="",$K577="",$L577=""),"",IF($B577="Female",1/(1+EXP(-SUMPRODUCT(Engine!$C$18274:$C$18305,INDIRECT("Coefficients!$CR$2:$CR$33")))),1/(1+EXP(-SUMPRODUCT(Engine!$C$18274:$C$18305,INDIRECT("Coefficients!$CS$2:$CS$33"))))))</f>
      </c>
      <c r="BL577" s="8">
        <f>IF(OR($B577="",$C577="",$D577="",$E577="",$F577="",$G577="",$H577="",$I577="",$J577="",$K577="",$L577=""),"",IF($B577="Female",1/(1+EXP(-SUMPRODUCT(Engine!$C$18274:$C$18305,INDIRECT("Coefficients!$CT$2:$CT$33")))),1/(1+EXP(-SUMPRODUCT(Engine!$C$18274:$C$18305,INDIRECT("Coefficients!$CU$2:$CU$33"))))))</f>
      </c>
      <c r="BM577" s="8">
        <f>IF(OR($B577="",$C577="",$D577="",$E577="",$F577="",$G577="",$H577="",$I577="",$J577="",$K577="",$L577=""),"",IF($B577="Female",1/(1+EXP(-SUMPRODUCT(Engine!$C$18274:$C$18305,INDIRECT("Coefficients!$CV$2:$CV$33")))),1/(1+EXP(-SUMPRODUCT(Engine!$C$18274:$C$18305,INDIRECT("Coefficients!$CW$2:$CW$33"))))))</f>
      </c>
    </row>
    <row r="578" spans="1:65" x14ac:dyDescent="0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8">
        <f>IF(OR($B578="",$C578="",$D578="",$E578="",$F578="",$G578="",$H578="",$I578="",$J578="",$K578="",$L578=""),"",IF($B578="Female",1/(1+EXP(-SUMPRODUCT(Engine!$C$18306:$C$18337,INDIRECT("Coefficients!$B$2:$B$33")))),1/(1+EXP(-SUMPRODUCT(Engine!$C$18306:$C$18337,INDIRECT("Coefficients!$C$2:$C$33"))))))</f>
      </c>
      <c r="Q578" s="8">
        <f>IF(OR($B578="",$C578="",$D578="",$E578="",$F578="",$G578="",$H578="",$I578="",$J578="",$K578="",$L578=""),"",IF($B578="Female",1/(1+EXP(-SUMPRODUCT(Engine!$C$18306:$C$18337,INDIRECT("Coefficients!$D$2:$D$33")))),1/(1+EXP(-SUMPRODUCT(Engine!$C$18306:$C$18337,INDIRECT("Coefficients!$E$2:$E$33"))))))</f>
      </c>
      <c r="R578" s="8">
        <f>IF(OR($B578="",$C578="",$D578="",$E578="",$F578="",$G578="",$H578="",$I578="",$J578="",$K578="",$L578=""),"",IF($B578="Female",1/(1+EXP(-SUMPRODUCT(Engine!$C$18306:$C$18337,INDIRECT("Coefficients!$F$2:$F$33")))),1/(1+EXP(-SUMPRODUCT(Engine!$C$18306:$C$18337,INDIRECT("Coefficients!$G$2:$G$33"))))))</f>
      </c>
      <c r="S578" s="8">
        <f>IF(OR($B578="",$C578="",$D578="",$E578="",$F578="",$G578="",$H578="",$I578="",$J578="",$K578="",$L578=""),"",IF($B578="Female",1/(1+EXP(-SUMPRODUCT(Engine!$C$18306:$C$18337,INDIRECT("Coefficients!$H$2:$H$33")))),1/(1+EXP(-SUMPRODUCT(Engine!$C$18306:$C$18337,INDIRECT("Coefficients!$I$2:$I$33"))))))</f>
      </c>
      <c r="T578" s="8">
        <f>IF(OR($B578="",$C578="",$D578="",$E578="",$F578="",$G578="",$H578="",$I578="",$J578="",$K578="",$L578=""),"",IF($B578="Female",1/(1+EXP(-SUMPRODUCT(Engine!$C$18306:$C$18337,INDIRECT("Coefficients!$J$2:$J$33")))),1/(1+EXP(-SUMPRODUCT(Engine!$C$18306:$C$18337,INDIRECT("Coefficients!$K$2:$K$33"))))))</f>
      </c>
      <c r="U578" s="8">
        <f>IF(OR($B578="",$C578="",$D578="",$E578="",$F578="",$G578="",$H578="",$I578="",$J578="",$K578="",$L578=""),"",IF($B578="Female",1/(1+EXP(-SUMPRODUCT(Engine!$C$18306:$C$18337,INDIRECT("Coefficients!$L$2:$L$33")))),1/(1+EXP(-SUMPRODUCT(Engine!$C$18306:$C$18337,INDIRECT("Coefficients!$M$2:$M$33"))))))</f>
      </c>
      <c r="V578" s="8">
        <f>IF(OR($B578="",$C578="",$D578="",$E578="",$F578="",$G578="",$H578="",$I578="",$J578="",$K578="",$L578=""),"",IF($B578="Female",1/(1+EXP(-SUMPRODUCT(Engine!$C$18306:$C$18337,INDIRECT("Coefficients!$N$2:$N$33")))),1/(1+EXP(-SUMPRODUCT(Engine!$C$18306:$C$18337,INDIRECT("Coefficients!$O$2:$O$33"))))))</f>
      </c>
      <c r="W578" s="8">
        <f>IF(OR($B578="",$C578="",$D578="",$E578="",$F578="",$G578="",$H578="",$I578="",$J578="",$K578="",$L578=""),"",IF($B578="Female",1/(1+EXP(-SUMPRODUCT(Engine!$C$18306:$C$18337,INDIRECT("Coefficients!$P$2:$P$33")))),1/(1+EXP(-SUMPRODUCT(Engine!$C$18306:$C$18337,INDIRECT("Coefficients!$Q$2:$Q$33"))))))</f>
      </c>
      <c r="X578" s="8">
        <f>IF(OR($B578="",$C578="",$D578="",$E578="",$F578="",$G578="",$H578="",$I578="",$J578="",$K578="",$L578=""),"",IF($B578="Female",1/(1+EXP(-SUMPRODUCT(Engine!$C$18306:$C$18337,INDIRECT("Coefficients!$R$2:$R$33")))),1/(1+EXP(-SUMPRODUCT(Engine!$C$18306:$C$18337,INDIRECT("Coefficients!$S$2:$S$33"))))))</f>
      </c>
      <c r="Y578" s="8">
        <f>IF(OR($B578="",$C578="",$D578="",$E578="",$F578="",$G578="",$H578="",$I578="",$J578="",$K578="",$L578=""),"",IF($B578="Female",1/(1+EXP(-SUMPRODUCT(Engine!$C$18306:$C$18337,INDIRECT("Coefficients!$T$2:$T$33")))),1/(1+EXP(-SUMPRODUCT(Engine!$C$18306:$C$18337,INDIRECT("Coefficients!$U$2:$U$33"))))))</f>
      </c>
      <c r="Z578" s="8">
        <f>IF(OR($B578="",$C578="",$D578="",$E578="",$F578="",$G578="",$H578="",$I578="",$J578="",$K578="",$L578=""),"",IF($B578="Female",1/(1+EXP(-SUMPRODUCT(Engine!$C$18306:$C$18337,INDIRECT("Coefficients!$V$2:$V$33")))),1/(1+EXP(-SUMPRODUCT(Engine!$C$18306:$C$18337,INDIRECT("Coefficients!$W$2:$W$33"))))))</f>
      </c>
      <c r="AA578" s="8">
        <f>IF(OR($B578="",$C578="",$D578="",$E578="",$F578="",$G578="",$H578="",$I578="",$J578="",$K578="",$L578=""),"",IF($B578="Female",1/(1+EXP(-SUMPRODUCT(Engine!$C$18306:$C$18337,INDIRECT("Coefficients!$X$2:$X$33")))),1/(1+EXP(-SUMPRODUCT(Engine!$C$18306:$C$18337,INDIRECT("Coefficients!$Y$2:$Y$33"))))))</f>
      </c>
      <c r="AB578" s="8">
        <f>IF(OR($B578="",$C578="",$D578="",$E578="",$F578="",$G578="",$H578="",$I578="",$J578="",$K578="",$L578=""),"",IF($B578="Female",1/(1+EXP(-SUMPRODUCT(Engine!$C$18306:$C$18337,INDIRECT("Coefficients!$Z$2:$Z$33")))),1/(1+EXP(-SUMPRODUCT(Engine!$C$18306:$C$18337,INDIRECT("Coefficients!$AA$2:$AA$33"))))))</f>
      </c>
      <c r="AC578" s="8">
        <f>IF(OR($B578="",$C578="",$D578="",$E578="",$F578="",$G578="",$H578="",$I578="",$J578="",$K578="",$L578=""),"",IF($B578="Female",1/(1+EXP(-SUMPRODUCT(Engine!$C$18306:$C$18337,INDIRECT("Coefficients!$AB$2:$AB$33")))),1/(1+EXP(-SUMPRODUCT(Engine!$C$18306:$C$18337,INDIRECT("Coefficients!$AC$2:$AC$33"))))))</f>
      </c>
      <c r="AD578" s="8">
        <f>IF(OR($B578="",$C578="",$D578="",$E578="",$F578="",$G578="",$H578="",$I578="",$J578="",$K578="",$L578=""),"",IF($B578="Female",1/(1+EXP(-SUMPRODUCT(Engine!$C$18306:$C$18337,INDIRECT("Coefficients!$AD$2:$AD$33")))),1/(1+EXP(-SUMPRODUCT(Engine!$C$18306:$C$18337,INDIRECT("Coefficients!$AE$2:$AE$33"))))))</f>
      </c>
      <c r="AE578" s="8">
        <f>IF(OR($B578="",$C578="",$D578="",$E578="",$F578="",$G578="",$H578="",$I578="",$J578="",$K578="",$L578=""),"",IF($B578="Female",1/(1+EXP(-SUMPRODUCT(Engine!$C$18306:$C$18337,INDIRECT("Coefficients!$AF$2:$AF$33")))),1/(1+EXP(-SUMPRODUCT(Engine!$C$18306:$C$18337,INDIRECT("Coefficients!$AG$2:$AG$33"))))))</f>
      </c>
      <c r="AF578" s="8">
        <f>IF(OR($B578="",$C578="",$D578="",$E578="",$F578="",$G578="",$H578="",$I578="",$J578="",$K578="",$L578=""),"",IF($B578="Female",1/(1+EXP(-SUMPRODUCT(Engine!$C$18306:$C$18337,INDIRECT("Coefficients!$AH$2:$AH$33")))),1/(1+EXP(-SUMPRODUCT(Engine!$C$18306:$C$18337,INDIRECT("Coefficients!$AI$2:$AI$33"))))))</f>
      </c>
      <c r="AG578" s="8">
        <f>IF(OR($B578="",$C578="",$D578="",$E578="",$F578="",$G578="",$H578="",$I578="",$J578="",$K578="",$L578=""),"",IF($B578="Female",1/(1+EXP(-SUMPRODUCT(Engine!$C$18306:$C$18337,INDIRECT("Coefficients!$AJ$2:$AJ$33")))),1/(1+EXP(-SUMPRODUCT(Engine!$C$18306:$C$18337,INDIRECT("Coefficients!$AK$2:$AK$33"))))))</f>
      </c>
      <c r="AH578" s="8">
        <f>IF(OR($B578="",$C578="",$D578="",$E578="",$F578="",$G578="",$H578="",$I578="",$J578="",$K578="",$L578=""),"",IF($B578="Female",1/(1+EXP(-SUMPRODUCT(Engine!$C$18306:$C$18337,INDIRECT("Coefficients!$AL$2:$AL$33")))),1/(1+EXP(-SUMPRODUCT(Engine!$C$18306:$C$18337,INDIRECT("Coefficients!$AM$2:$AM$33"))))))</f>
      </c>
      <c r="AI578" s="8">
        <f>IF(OR($B578="",$C578="",$D578="",$E578="",$F578="",$G578="",$H578="",$I578="",$J578="",$K578="",$L578=""),"",IF($B578="Female",1/(1+EXP(-SUMPRODUCT(Engine!$C$18306:$C$18337,INDIRECT("Coefficients!$AN$2:$AN$33")))),1/(1+EXP(-SUMPRODUCT(Engine!$C$18306:$C$18337,INDIRECT("Coefficients!$AO$2:$AO$33"))))))</f>
      </c>
      <c r="AJ578" s="8">
        <f>IF(OR($B578="",$C578="",$D578="",$E578="",$F578="",$G578="",$H578="",$I578="",$J578="",$K578="",$L578=""),"",IF($B578="Female",1/(1+EXP(-SUMPRODUCT(Engine!$C$18306:$C$18337,INDIRECT("Coefficients!$AP$2:$AP$33")))),1/(1+EXP(-SUMPRODUCT(Engine!$C$18306:$C$18337,INDIRECT("Coefficients!$AQ$2:$AQ$33"))))))</f>
      </c>
      <c r="AK578" s="8">
        <f>IF(OR($B578="",$C578="",$D578="",$E578="",$F578="",$G578="",$H578="",$I578="",$J578="",$K578="",$L578=""),"",IF($B578="Female",1/(1+EXP(-SUMPRODUCT(Engine!$C$18306:$C$18337,INDIRECT("Coefficients!$AR$2:$AR$33")))),1/(1+EXP(-SUMPRODUCT(Engine!$C$18306:$C$18337,INDIRECT("Coefficients!$AS$2:$AS$33"))))))</f>
      </c>
      <c r="AL578" s="8">
        <f>IF(OR($B578="",$C578="",$D578="",$E578="",$F578="",$G578="",$H578="",$I578="",$J578="",$K578="",$L578=""),"",IF($B578="Female",1/(1+EXP(-SUMPRODUCT(Engine!$C$18306:$C$18337,INDIRECT("Coefficients!$AT$2:$AT$33")))),1/(1+EXP(-SUMPRODUCT(Engine!$C$18306:$C$18337,INDIRECT("Coefficients!$AU$2:$AU$33"))))))</f>
      </c>
      <c r="AM578" s="8">
        <f>IF(OR($B578="",$C578="",$D578="",$E578="",$F578="",$G578="",$H578="",$I578="",$J578="",$K578="",$L578=""),"",IF($B578="Female",1/(1+EXP(-SUMPRODUCT(Engine!$C$18306:$C$18337,INDIRECT("Coefficients!$AV$2:$AV$33")))),1/(1+EXP(-SUMPRODUCT(Engine!$C$18306:$C$18337,INDIRECT("Coefficients!$AW$2:$AW$33"))))))</f>
      </c>
      <c r="AN578" s="8">
        <f>IF(OR($B578="",$C578="",$D578="",$E578="",$F578="",$G578="",$H578="",$I578="",$J578="",$K578="",$L578=""),"",IF($B578="Female",1/(1+EXP(-SUMPRODUCT(Engine!$C$18306:$C$18337,INDIRECT("Coefficients!$AX$2:$AX$33")))),1/(1+EXP(-SUMPRODUCT(Engine!$C$18306:$C$18337,INDIRECT("Coefficients!$AY$2:$AY$33"))))))</f>
      </c>
      <c r="AO578" s="8">
        <f>IF(OR($B578="",$C578="",$D578="",$E578="",$F578="",$G578="",$H578="",$I578="",$J578="",$K578="",$L578=""),"",IF($B578="Female",1/(1+EXP(-SUMPRODUCT(Engine!$C$18306:$C$18337,INDIRECT("Coefficients!$AZ$2:$AZ$33")))),1/(1+EXP(-SUMPRODUCT(Engine!$C$18306:$C$18337,INDIRECT("Coefficients!$BA$2:$BA$33"))))))</f>
      </c>
      <c r="AP578" s="8">
        <f>IF(OR($B578="",$C578="",$D578="",$E578="",$F578="",$G578="",$H578="",$I578="",$J578="",$K578="",$L578=""),"",IF($B578="Female",1/(1+EXP(-SUMPRODUCT(Engine!$C$18306:$C$18337,INDIRECT("Coefficients!$BB$2:$BB$33")))),1/(1+EXP(-SUMPRODUCT(Engine!$C$18306:$C$18337,INDIRECT("Coefficients!$BC$2:$BC$33"))))))</f>
      </c>
      <c r="AQ578" s="8">
        <f>IF(OR($B578="",$C578="",$D578="",$E578="",$F578="",$G578="",$H578="",$I578="",$J578="",$K578="",$L578=""),"",IF($B578="Female",1/(1+EXP(-SUMPRODUCT(Engine!$C$18306:$C$18337,INDIRECT("Coefficients!$BD$2:$BD$33")))),1/(1+EXP(-SUMPRODUCT(Engine!$C$18306:$C$18337,INDIRECT("Coefficients!$BE$2:$BE$33"))))))</f>
      </c>
      <c r="AR578" s="8">
        <f>IF(OR($B578="",$C578="",$D578="",$E578="",$F578="",$G578="",$H578="",$I578="",$J578="",$K578="",$L578=""),"",IF($B578="Female",1/(1+EXP(-SUMPRODUCT(Engine!$C$18306:$C$18337,INDIRECT("Coefficients!$BF$2:$BF$33")))),1/(1+EXP(-SUMPRODUCT(Engine!$C$18306:$C$18337,INDIRECT("Coefficients!$BG$2:$BG$33"))))))</f>
      </c>
      <c r="AS578" s="8">
        <f>IF(OR($B578="",$C578="",$D578="",$E578="",$F578="",$G578="",$H578="",$I578="",$J578="",$K578="",$L578=""),"",IF($B578="Female",1/(1+EXP(-SUMPRODUCT(Engine!$C$18306:$C$18337,INDIRECT("Coefficients!$BH$2:$BH$33")))),1/(1+EXP(-SUMPRODUCT(Engine!$C$18306:$C$18337,INDIRECT("Coefficients!$BI$2:$BI$33"))))))</f>
      </c>
      <c r="AT578" s="8">
        <f>IF(OR($B578="",$C578="",$D578="",$E578="",$F578="",$G578="",$H578="",$I578="",$J578="",$K578="",$L578=""),"",IF($B578="Female",1/(1+EXP(-SUMPRODUCT(Engine!$C$18306:$C$18337,INDIRECT("Coefficients!$BJ$2:$BJ$33")))),1/(1+EXP(-SUMPRODUCT(Engine!$C$18306:$C$18337,INDIRECT("Coefficients!$BK$2:$BK$33"))))))</f>
      </c>
      <c r="AU578" s="8">
        <f>IF(OR($B578="",$C578="",$D578="",$E578="",$F578="",$G578="",$H578="",$I578="",$J578="",$K578="",$L578=""),"",IF($B578="Female",1/(1+EXP(-SUMPRODUCT(Engine!$C$18306:$C$18337,INDIRECT("Coefficients!$BL$2:$BL$33")))),1/(1+EXP(-SUMPRODUCT(Engine!$C$18306:$C$18337,INDIRECT("Coefficients!$BM$2:$BM$33"))))))</f>
      </c>
      <c r="AV578" s="8">
        <f>IF(OR($B578="",$C578="",$D578="",$E578="",$F578="",$G578="",$H578="",$I578="",$J578="",$K578="",$L578=""),"",IF($B578="Female",1/(1+EXP(-SUMPRODUCT(Engine!$C$18306:$C$18337,INDIRECT("Coefficients!$BN$2:$BN$33")))),1/(1+EXP(-SUMPRODUCT(Engine!$C$18306:$C$18337,INDIRECT("Coefficients!$BO$2:$BO$33"))))))</f>
      </c>
      <c r="AW578" s="8">
        <f>IF(OR($B578="",$C578="",$D578="",$E578="",$F578="",$G578="",$H578="",$I578="",$J578="",$K578="",$L578=""),"",IF($B578="Female",1/(1+EXP(-SUMPRODUCT(Engine!$C$18306:$C$18337,INDIRECT("Coefficients!$BP$2:$BP$33")))),1/(1+EXP(-SUMPRODUCT(Engine!$C$18306:$C$18337,INDIRECT("Coefficients!$BQ$2:$BQ$33"))))))</f>
      </c>
      <c r="AX578" s="8">
        <f>IF(OR($B578="",$C578="",$D578="",$E578="",$F578="",$G578="",$H578="",$I578="",$J578="",$K578="",$L578=""),"",IF($B578="Female",1/(1+EXP(-SUMPRODUCT(Engine!$C$18306:$C$18337,INDIRECT("Coefficients!$BR$2:$BR$33")))),1/(1+EXP(-SUMPRODUCT(Engine!$C$18306:$C$18337,INDIRECT("Coefficients!$BS$2:$BS$33"))))))</f>
      </c>
      <c r="AY578" s="8">
        <f>IF(OR($B578="",$C578="",$D578="",$E578="",$F578="",$G578="",$H578="",$I578="",$J578="",$K578="",$L578=""),"",IF($B578="Female",1/(1+EXP(-SUMPRODUCT(Engine!$C$18306:$C$18337,INDIRECT("Coefficients!$BT$2:$BT$33")))),1/(1+EXP(-SUMPRODUCT(Engine!$C$18306:$C$18337,INDIRECT("Coefficients!$BU$2:$BU$33"))))))</f>
      </c>
      <c r="AZ578" s="8">
        <f>IF(OR($B578="",$C578="",$D578="",$E578="",$F578="",$G578="",$H578="",$I578="",$J578="",$K578="",$L578=""),"",IF($B578="Female",1/(1+EXP(-SUMPRODUCT(Engine!$C$18306:$C$18337,INDIRECT("Coefficients!$BV$2:$BV$33")))),1/(1+EXP(-SUMPRODUCT(Engine!$C$18306:$C$18337,INDIRECT("Coefficients!$BW$2:$BW$33"))))))</f>
      </c>
      <c r="BA578" s="8">
        <f>IF(OR($B578="",$C578="",$D578="",$E578="",$F578="",$G578="",$H578="",$I578="",$J578="",$K578="",$L578=""),"",IF($B578="Female",1/(1+EXP(-SUMPRODUCT(Engine!$C$18306:$C$18337,INDIRECT("Coefficients!$BX$2:$BX$33")))),1/(1+EXP(-SUMPRODUCT(Engine!$C$18306:$C$18337,INDIRECT("Coefficients!$BY$2:$BY$33"))))))</f>
      </c>
      <c r="BB578" s="8">
        <f>IF(OR($B578="",$C578="",$D578="",$E578="",$F578="",$G578="",$H578="",$I578="",$J578="",$K578="",$L578=""),"",IF($B578="Female",1/(1+EXP(-SUMPRODUCT(Engine!$C$18306:$C$18337,INDIRECT("Coefficients!$BZ$2:$BZ$33")))),1/(1+EXP(-SUMPRODUCT(Engine!$C$18306:$C$18337,INDIRECT("Coefficients!$CA$2:$CA$33"))))))</f>
      </c>
      <c r="BC578" s="8">
        <f>IF(OR($B578="",$C578="",$D578="",$E578="",$F578="",$G578="",$H578="",$I578="",$J578="",$K578="",$L578=""),"",IF($B578="Female",1/(1+EXP(-SUMPRODUCT(Engine!$C$18306:$C$18337,INDIRECT("Coefficients!$CB$2:$CB$33")))),1/(1+EXP(-SUMPRODUCT(Engine!$C$18306:$C$18337,INDIRECT("Coefficients!$CC$2:$CC$33"))))))</f>
      </c>
      <c r="BD578" s="8">
        <f>IF(OR($B578="",$C578="",$D578="",$E578="",$F578="",$G578="",$H578="",$I578="",$J578="",$K578="",$L578=""),"",IF($B578="Female",1/(1+EXP(-SUMPRODUCT(Engine!$C$18306:$C$18337,INDIRECT("Coefficients!$CD$2:$CD$33")))),1/(1+EXP(-SUMPRODUCT(Engine!$C$18306:$C$18337,INDIRECT("Coefficients!$CE$2:$CE$33"))))))</f>
      </c>
      <c r="BE578" s="8">
        <f>IF(OR($B578="",$C578="",$D578="",$E578="",$F578="",$G578="",$H578="",$I578="",$J578="",$K578="",$L578=""),"",IF($B578="Female",1/(1+EXP(-SUMPRODUCT(Engine!$C$18306:$C$18337,INDIRECT("Coefficients!$CF$2:$CF$33")))),1/(1+EXP(-SUMPRODUCT(Engine!$C$18306:$C$18337,INDIRECT("Coefficients!$CG$2:$CG$33"))))))</f>
      </c>
      <c r="BF578" s="8">
        <f>IF(OR($B578="",$C578="",$D578="",$E578="",$F578="",$G578="",$H578="",$I578="",$J578="",$K578="",$L578=""),"",IF($B578="Female",1/(1+EXP(-SUMPRODUCT(Engine!$C$18306:$C$18337,INDIRECT("Coefficients!$CH$2:$CH$33")))),1/(1+EXP(-SUMPRODUCT(Engine!$C$18306:$C$18337,INDIRECT("Coefficients!$CI$2:$CI$33"))))))</f>
      </c>
      <c r="BG578" s="8">
        <f>IF(OR($B578="",$C578="",$D578="",$E578="",$F578="",$G578="",$H578="",$I578="",$J578="",$K578="",$L578=""),"",IF($B578="Female",1/(1+EXP(-SUMPRODUCT(Engine!$C$18306:$C$18337,INDIRECT("Coefficients!$CJ$2:$CJ$33")))),1/(1+EXP(-SUMPRODUCT(Engine!$C$18306:$C$18337,INDIRECT("Coefficients!$CK$2:$CK$33"))))))</f>
      </c>
      <c r="BH578" s="8">
        <f>IF(OR($B578="",$C578="",$D578="",$E578="",$F578="",$G578="",$H578="",$I578="",$J578="",$K578="",$L578=""),"",IF($B578="Female",1/(1+EXP(-SUMPRODUCT(Engine!$C$18306:$C$18337,INDIRECT("Coefficients!$CL$2:$CL$33")))),1/(1+EXP(-SUMPRODUCT(Engine!$C$18306:$C$18337,INDIRECT("Coefficients!$CM$2:$CM$33"))))))</f>
      </c>
      <c r="BI578" s="8">
        <f>IF(OR($B578="",$C578="",$D578="",$E578="",$F578="",$G578="",$H578="",$I578="",$J578="",$K578="",$L578=""),"",IF($B578="Female",1/(1+EXP(-SUMPRODUCT(Engine!$C$18306:$C$18337,INDIRECT("Coefficients!$CN$2:$CN$33")))),1/(1+EXP(-SUMPRODUCT(Engine!$C$18306:$C$18337,INDIRECT("Coefficients!$CO$2:$CO$33"))))))</f>
      </c>
      <c r="BJ578" s="8">
        <f>IF(OR($B578="",$C578="",$D578="",$E578="",$F578="",$G578="",$H578="",$I578="",$J578="",$K578="",$L578=""),"",IF($B578="Female",1/(1+EXP(-SUMPRODUCT(Engine!$C$18306:$C$18337,INDIRECT("Coefficients!$CP$2:$CP$33")))),1/(1+EXP(-SUMPRODUCT(Engine!$C$18306:$C$18337,INDIRECT("Coefficients!$CQ$2:$CQ$33"))))))</f>
      </c>
      <c r="BK578" s="8">
        <f>IF(OR($B578="",$C578="",$D578="",$E578="",$F578="",$G578="",$H578="",$I578="",$J578="",$K578="",$L578=""),"",IF($B578="Female",1/(1+EXP(-SUMPRODUCT(Engine!$C$18306:$C$18337,INDIRECT("Coefficients!$CR$2:$CR$33")))),1/(1+EXP(-SUMPRODUCT(Engine!$C$18306:$C$18337,INDIRECT("Coefficients!$CS$2:$CS$33"))))))</f>
      </c>
      <c r="BL578" s="8">
        <f>IF(OR($B578="",$C578="",$D578="",$E578="",$F578="",$G578="",$H578="",$I578="",$J578="",$K578="",$L578=""),"",IF($B578="Female",1/(1+EXP(-SUMPRODUCT(Engine!$C$18306:$C$18337,INDIRECT("Coefficients!$CT$2:$CT$33")))),1/(1+EXP(-SUMPRODUCT(Engine!$C$18306:$C$18337,INDIRECT("Coefficients!$CU$2:$CU$33"))))))</f>
      </c>
      <c r="BM578" s="8">
        <f>IF(OR($B578="",$C578="",$D578="",$E578="",$F578="",$G578="",$H578="",$I578="",$J578="",$K578="",$L578=""),"",IF($B578="Female",1/(1+EXP(-SUMPRODUCT(Engine!$C$18306:$C$18337,INDIRECT("Coefficients!$CV$2:$CV$33")))),1/(1+EXP(-SUMPRODUCT(Engine!$C$18306:$C$18337,INDIRECT("Coefficients!$CW$2:$CW$33"))))))</f>
      </c>
    </row>
    <row r="579" spans="1:65" x14ac:dyDescent="0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8">
        <f>IF(OR($B579="",$C579="",$D579="",$E579="",$F579="",$G579="",$H579="",$I579="",$J579="",$K579="",$L579=""),"",IF($B579="Female",1/(1+EXP(-SUMPRODUCT(Engine!$C$18338:$C$18369,INDIRECT("Coefficients!$B$2:$B$33")))),1/(1+EXP(-SUMPRODUCT(Engine!$C$18338:$C$18369,INDIRECT("Coefficients!$C$2:$C$33"))))))</f>
      </c>
      <c r="Q579" s="8">
        <f>IF(OR($B579="",$C579="",$D579="",$E579="",$F579="",$G579="",$H579="",$I579="",$J579="",$K579="",$L579=""),"",IF($B579="Female",1/(1+EXP(-SUMPRODUCT(Engine!$C$18338:$C$18369,INDIRECT("Coefficients!$D$2:$D$33")))),1/(1+EXP(-SUMPRODUCT(Engine!$C$18338:$C$18369,INDIRECT("Coefficients!$E$2:$E$33"))))))</f>
      </c>
      <c r="R579" s="8">
        <f>IF(OR($B579="",$C579="",$D579="",$E579="",$F579="",$G579="",$H579="",$I579="",$J579="",$K579="",$L579=""),"",IF($B579="Female",1/(1+EXP(-SUMPRODUCT(Engine!$C$18338:$C$18369,INDIRECT("Coefficients!$F$2:$F$33")))),1/(1+EXP(-SUMPRODUCT(Engine!$C$18338:$C$18369,INDIRECT("Coefficients!$G$2:$G$33"))))))</f>
      </c>
      <c r="S579" s="8">
        <f>IF(OR($B579="",$C579="",$D579="",$E579="",$F579="",$G579="",$H579="",$I579="",$J579="",$K579="",$L579=""),"",IF($B579="Female",1/(1+EXP(-SUMPRODUCT(Engine!$C$18338:$C$18369,INDIRECT("Coefficients!$H$2:$H$33")))),1/(1+EXP(-SUMPRODUCT(Engine!$C$18338:$C$18369,INDIRECT("Coefficients!$I$2:$I$33"))))))</f>
      </c>
      <c r="T579" s="8">
        <f>IF(OR($B579="",$C579="",$D579="",$E579="",$F579="",$G579="",$H579="",$I579="",$J579="",$K579="",$L579=""),"",IF($B579="Female",1/(1+EXP(-SUMPRODUCT(Engine!$C$18338:$C$18369,INDIRECT("Coefficients!$J$2:$J$33")))),1/(1+EXP(-SUMPRODUCT(Engine!$C$18338:$C$18369,INDIRECT("Coefficients!$K$2:$K$33"))))))</f>
      </c>
      <c r="U579" s="8">
        <f>IF(OR($B579="",$C579="",$D579="",$E579="",$F579="",$G579="",$H579="",$I579="",$J579="",$K579="",$L579=""),"",IF($B579="Female",1/(1+EXP(-SUMPRODUCT(Engine!$C$18338:$C$18369,INDIRECT("Coefficients!$L$2:$L$33")))),1/(1+EXP(-SUMPRODUCT(Engine!$C$18338:$C$18369,INDIRECT("Coefficients!$M$2:$M$33"))))))</f>
      </c>
      <c r="V579" s="8">
        <f>IF(OR($B579="",$C579="",$D579="",$E579="",$F579="",$G579="",$H579="",$I579="",$J579="",$K579="",$L579=""),"",IF($B579="Female",1/(1+EXP(-SUMPRODUCT(Engine!$C$18338:$C$18369,INDIRECT("Coefficients!$N$2:$N$33")))),1/(1+EXP(-SUMPRODUCT(Engine!$C$18338:$C$18369,INDIRECT("Coefficients!$O$2:$O$33"))))))</f>
      </c>
      <c r="W579" s="8">
        <f>IF(OR($B579="",$C579="",$D579="",$E579="",$F579="",$G579="",$H579="",$I579="",$J579="",$K579="",$L579=""),"",IF($B579="Female",1/(1+EXP(-SUMPRODUCT(Engine!$C$18338:$C$18369,INDIRECT("Coefficients!$P$2:$P$33")))),1/(1+EXP(-SUMPRODUCT(Engine!$C$18338:$C$18369,INDIRECT("Coefficients!$Q$2:$Q$33"))))))</f>
      </c>
      <c r="X579" s="8">
        <f>IF(OR($B579="",$C579="",$D579="",$E579="",$F579="",$G579="",$H579="",$I579="",$J579="",$K579="",$L579=""),"",IF($B579="Female",1/(1+EXP(-SUMPRODUCT(Engine!$C$18338:$C$18369,INDIRECT("Coefficients!$R$2:$R$33")))),1/(1+EXP(-SUMPRODUCT(Engine!$C$18338:$C$18369,INDIRECT("Coefficients!$S$2:$S$33"))))))</f>
      </c>
      <c r="Y579" s="8">
        <f>IF(OR($B579="",$C579="",$D579="",$E579="",$F579="",$G579="",$H579="",$I579="",$J579="",$K579="",$L579=""),"",IF($B579="Female",1/(1+EXP(-SUMPRODUCT(Engine!$C$18338:$C$18369,INDIRECT("Coefficients!$T$2:$T$33")))),1/(1+EXP(-SUMPRODUCT(Engine!$C$18338:$C$18369,INDIRECT("Coefficients!$U$2:$U$33"))))))</f>
      </c>
      <c r="Z579" s="8">
        <f>IF(OR($B579="",$C579="",$D579="",$E579="",$F579="",$G579="",$H579="",$I579="",$J579="",$K579="",$L579=""),"",IF($B579="Female",1/(1+EXP(-SUMPRODUCT(Engine!$C$18338:$C$18369,INDIRECT("Coefficients!$V$2:$V$33")))),1/(1+EXP(-SUMPRODUCT(Engine!$C$18338:$C$18369,INDIRECT("Coefficients!$W$2:$W$33"))))))</f>
      </c>
      <c r="AA579" s="8">
        <f>IF(OR($B579="",$C579="",$D579="",$E579="",$F579="",$G579="",$H579="",$I579="",$J579="",$K579="",$L579=""),"",IF($B579="Female",1/(1+EXP(-SUMPRODUCT(Engine!$C$18338:$C$18369,INDIRECT("Coefficients!$X$2:$X$33")))),1/(1+EXP(-SUMPRODUCT(Engine!$C$18338:$C$18369,INDIRECT("Coefficients!$Y$2:$Y$33"))))))</f>
      </c>
      <c r="AB579" s="8">
        <f>IF(OR($B579="",$C579="",$D579="",$E579="",$F579="",$G579="",$H579="",$I579="",$J579="",$K579="",$L579=""),"",IF($B579="Female",1/(1+EXP(-SUMPRODUCT(Engine!$C$18338:$C$18369,INDIRECT("Coefficients!$Z$2:$Z$33")))),1/(1+EXP(-SUMPRODUCT(Engine!$C$18338:$C$18369,INDIRECT("Coefficients!$AA$2:$AA$33"))))))</f>
      </c>
      <c r="AC579" s="8">
        <f>IF(OR($B579="",$C579="",$D579="",$E579="",$F579="",$G579="",$H579="",$I579="",$J579="",$K579="",$L579=""),"",IF($B579="Female",1/(1+EXP(-SUMPRODUCT(Engine!$C$18338:$C$18369,INDIRECT("Coefficients!$AB$2:$AB$33")))),1/(1+EXP(-SUMPRODUCT(Engine!$C$18338:$C$18369,INDIRECT("Coefficients!$AC$2:$AC$33"))))))</f>
      </c>
      <c r="AD579" s="8">
        <f>IF(OR($B579="",$C579="",$D579="",$E579="",$F579="",$G579="",$H579="",$I579="",$J579="",$K579="",$L579=""),"",IF($B579="Female",1/(1+EXP(-SUMPRODUCT(Engine!$C$18338:$C$18369,INDIRECT("Coefficients!$AD$2:$AD$33")))),1/(1+EXP(-SUMPRODUCT(Engine!$C$18338:$C$18369,INDIRECT("Coefficients!$AE$2:$AE$33"))))))</f>
      </c>
      <c r="AE579" s="8">
        <f>IF(OR($B579="",$C579="",$D579="",$E579="",$F579="",$G579="",$H579="",$I579="",$J579="",$K579="",$L579=""),"",IF($B579="Female",1/(1+EXP(-SUMPRODUCT(Engine!$C$18338:$C$18369,INDIRECT("Coefficients!$AF$2:$AF$33")))),1/(1+EXP(-SUMPRODUCT(Engine!$C$18338:$C$18369,INDIRECT("Coefficients!$AG$2:$AG$33"))))))</f>
      </c>
      <c r="AF579" s="8">
        <f>IF(OR($B579="",$C579="",$D579="",$E579="",$F579="",$G579="",$H579="",$I579="",$J579="",$K579="",$L579=""),"",IF($B579="Female",1/(1+EXP(-SUMPRODUCT(Engine!$C$18338:$C$18369,INDIRECT("Coefficients!$AH$2:$AH$33")))),1/(1+EXP(-SUMPRODUCT(Engine!$C$18338:$C$18369,INDIRECT("Coefficients!$AI$2:$AI$33"))))))</f>
      </c>
      <c r="AG579" s="8">
        <f>IF(OR($B579="",$C579="",$D579="",$E579="",$F579="",$G579="",$H579="",$I579="",$J579="",$K579="",$L579=""),"",IF($B579="Female",1/(1+EXP(-SUMPRODUCT(Engine!$C$18338:$C$18369,INDIRECT("Coefficients!$AJ$2:$AJ$33")))),1/(1+EXP(-SUMPRODUCT(Engine!$C$18338:$C$18369,INDIRECT("Coefficients!$AK$2:$AK$33"))))))</f>
      </c>
      <c r="AH579" s="8">
        <f>IF(OR($B579="",$C579="",$D579="",$E579="",$F579="",$G579="",$H579="",$I579="",$J579="",$K579="",$L579=""),"",IF($B579="Female",1/(1+EXP(-SUMPRODUCT(Engine!$C$18338:$C$18369,INDIRECT("Coefficients!$AL$2:$AL$33")))),1/(1+EXP(-SUMPRODUCT(Engine!$C$18338:$C$18369,INDIRECT("Coefficients!$AM$2:$AM$33"))))))</f>
      </c>
      <c r="AI579" s="8">
        <f>IF(OR($B579="",$C579="",$D579="",$E579="",$F579="",$G579="",$H579="",$I579="",$J579="",$K579="",$L579=""),"",IF($B579="Female",1/(1+EXP(-SUMPRODUCT(Engine!$C$18338:$C$18369,INDIRECT("Coefficients!$AN$2:$AN$33")))),1/(1+EXP(-SUMPRODUCT(Engine!$C$18338:$C$18369,INDIRECT("Coefficients!$AO$2:$AO$33"))))))</f>
      </c>
      <c r="AJ579" s="8">
        <f>IF(OR($B579="",$C579="",$D579="",$E579="",$F579="",$G579="",$H579="",$I579="",$J579="",$K579="",$L579=""),"",IF($B579="Female",1/(1+EXP(-SUMPRODUCT(Engine!$C$18338:$C$18369,INDIRECT("Coefficients!$AP$2:$AP$33")))),1/(1+EXP(-SUMPRODUCT(Engine!$C$18338:$C$18369,INDIRECT("Coefficients!$AQ$2:$AQ$33"))))))</f>
      </c>
      <c r="AK579" s="8">
        <f>IF(OR($B579="",$C579="",$D579="",$E579="",$F579="",$G579="",$H579="",$I579="",$J579="",$K579="",$L579=""),"",IF($B579="Female",1/(1+EXP(-SUMPRODUCT(Engine!$C$18338:$C$18369,INDIRECT("Coefficients!$AR$2:$AR$33")))),1/(1+EXP(-SUMPRODUCT(Engine!$C$18338:$C$18369,INDIRECT("Coefficients!$AS$2:$AS$33"))))))</f>
      </c>
      <c r="AL579" s="8">
        <f>IF(OR($B579="",$C579="",$D579="",$E579="",$F579="",$G579="",$H579="",$I579="",$J579="",$K579="",$L579=""),"",IF($B579="Female",1/(1+EXP(-SUMPRODUCT(Engine!$C$18338:$C$18369,INDIRECT("Coefficients!$AT$2:$AT$33")))),1/(1+EXP(-SUMPRODUCT(Engine!$C$18338:$C$18369,INDIRECT("Coefficients!$AU$2:$AU$33"))))))</f>
      </c>
      <c r="AM579" s="8">
        <f>IF(OR($B579="",$C579="",$D579="",$E579="",$F579="",$G579="",$H579="",$I579="",$J579="",$K579="",$L579=""),"",IF($B579="Female",1/(1+EXP(-SUMPRODUCT(Engine!$C$18338:$C$18369,INDIRECT("Coefficients!$AV$2:$AV$33")))),1/(1+EXP(-SUMPRODUCT(Engine!$C$18338:$C$18369,INDIRECT("Coefficients!$AW$2:$AW$33"))))))</f>
      </c>
      <c r="AN579" s="8">
        <f>IF(OR($B579="",$C579="",$D579="",$E579="",$F579="",$G579="",$H579="",$I579="",$J579="",$K579="",$L579=""),"",IF($B579="Female",1/(1+EXP(-SUMPRODUCT(Engine!$C$18338:$C$18369,INDIRECT("Coefficients!$AX$2:$AX$33")))),1/(1+EXP(-SUMPRODUCT(Engine!$C$18338:$C$18369,INDIRECT("Coefficients!$AY$2:$AY$33"))))))</f>
      </c>
      <c r="AO579" s="8">
        <f>IF(OR($B579="",$C579="",$D579="",$E579="",$F579="",$G579="",$H579="",$I579="",$J579="",$K579="",$L579=""),"",IF($B579="Female",1/(1+EXP(-SUMPRODUCT(Engine!$C$18338:$C$18369,INDIRECT("Coefficients!$AZ$2:$AZ$33")))),1/(1+EXP(-SUMPRODUCT(Engine!$C$18338:$C$18369,INDIRECT("Coefficients!$BA$2:$BA$33"))))))</f>
      </c>
      <c r="AP579" s="8">
        <f>IF(OR($B579="",$C579="",$D579="",$E579="",$F579="",$G579="",$H579="",$I579="",$J579="",$K579="",$L579=""),"",IF($B579="Female",1/(1+EXP(-SUMPRODUCT(Engine!$C$18338:$C$18369,INDIRECT("Coefficients!$BB$2:$BB$33")))),1/(1+EXP(-SUMPRODUCT(Engine!$C$18338:$C$18369,INDIRECT("Coefficients!$BC$2:$BC$33"))))))</f>
      </c>
      <c r="AQ579" s="8">
        <f>IF(OR($B579="",$C579="",$D579="",$E579="",$F579="",$G579="",$H579="",$I579="",$J579="",$K579="",$L579=""),"",IF($B579="Female",1/(1+EXP(-SUMPRODUCT(Engine!$C$18338:$C$18369,INDIRECT("Coefficients!$BD$2:$BD$33")))),1/(1+EXP(-SUMPRODUCT(Engine!$C$18338:$C$18369,INDIRECT("Coefficients!$BE$2:$BE$33"))))))</f>
      </c>
      <c r="AR579" s="8">
        <f>IF(OR($B579="",$C579="",$D579="",$E579="",$F579="",$G579="",$H579="",$I579="",$J579="",$K579="",$L579=""),"",IF($B579="Female",1/(1+EXP(-SUMPRODUCT(Engine!$C$18338:$C$18369,INDIRECT("Coefficients!$BF$2:$BF$33")))),1/(1+EXP(-SUMPRODUCT(Engine!$C$18338:$C$18369,INDIRECT("Coefficients!$BG$2:$BG$33"))))))</f>
      </c>
      <c r="AS579" s="8">
        <f>IF(OR($B579="",$C579="",$D579="",$E579="",$F579="",$G579="",$H579="",$I579="",$J579="",$K579="",$L579=""),"",IF($B579="Female",1/(1+EXP(-SUMPRODUCT(Engine!$C$18338:$C$18369,INDIRECT("Coefficients!$BH$2:$BH$33")))),1/(1+EXP(-SUMPRODUCT(Engine!$C$18338:$C$18369,INDIRECT("Coefficients!$BI$2:$BI$33"))))))</f>
      </c>
      <c r="AT579" s="8">
        <f>IF(OR($B579="",$C579="",$D579="",$E579="",$F579="",$G579="",$H579="",$I579="",$J579="",$K579="",$L579=""),"",IF($B579="Female",1/(1+EXP(-SUMPRODUCT(Engine!$C$18338:$C$18369,INDIRECT("Coefficients!$BJ$2:$BJ$33")))),1/(1+EXP(-SUMPRODUCT(Engine!$C$18338:$C$18369,INDIRECT("Coefficients!$BK$2:$BK$33"))))))</f>
      </c>
      <c r="AU579" s="8">
        <f>IF(OR($B579="",$C579="",$D579="",$E579="",$F579="",$G579="",$H579="",$I579="",$J579="",$K579="",$L579=""),"",IF($B579="Female",1/(1+EXP(-SUMPRODUCT(Engine!$C$18338:$C$18369,INDIRECT("Coefficients!$BL$2:$BL$33")))),1/(1+EXP(-SUMPRODUCT(Engine!$C$18338:$C$18369,INDIRECT("Coefficients!$BM$2:$BM$33"))))))</f>
      </c>
      <c r="AV579" s="8">
        <f>IF(OR($B579="",$C579="",$D579="",$E579="",$F579="",$G579="",$H579="",$I579="",$J579="",$K579="",$L579=""),"",IF($B579="Female",1/(1+EXP(-SUMPRODUCT(Engine!$C$18338:$C$18369,INDIRECT("Coefficients!$BN$2:$BN$33")))),1/(1+EXP(-SUMPRODUCT(Engine!$C$18338:$C$18369,INDIRECT("Coefficients!$BO$2:$BO$33"))))))</f>
      </c>
      <c r="AW579" s="8">
        <f>IF(OR($B579="",$C579="",$D579="",$E579="",$F579="",$G579="",$H579="",$I579="",$J579="",$K579="",$L579=""),"",IF($B579="Female",1/(1+EXP(-SUMPRODUCT(Engine!$C$18338:$C$18369,INDIRECT("Coefficients!$BP$2:$BP$33")))),1/(1+EXP(-SUMPRODUCT(Engine!$C$18338:$C$18369,INDIRECT("Coefficients!$BQ$2:$BQ$33"))))))</f>
      </c>
      <c r="AX579" s="8">
        <f>IF(OR($B579="",$C579="",$D579="",$E579="",$F579="",$G579="",$H579="",$I579="",$J579="",$K579="",$L579=""),"",IF($B579="Female",1/(1+EXP(-SUMPRODUCT(Engine!$C$18338:$C$18369,INDIRECT("Coefficients!$BR$2:$BR$33")))),1/(1+EXP(-SUMPRODUCT(Engine!$C$18338:$C$18369,INDIRECT("Coefficients!$BS$2:$BS$33"))))))</f>
      </c>
      <c r="AY579" s="8">
        <f>IF(OR($B579="",$C579="",$D579="",$E579="",$F579="",$G579="",$H579="",$I579="",$J579="",$K579="",$L579=""),"",IF($B579="Female",1/(1+EXP(-SUMPRODUCT(Engine!$C$18338:$C$18369,INDIRECT("Coefficients!$BT$2:$BT$33")))),1/(1+EXP(-SUMPRODUCT(Engine!$C$18338:$C$18369,INDIRECT("Coefficients!$BU$2:$BU$33"))))))</f>
      </c>
      <c r="AZ579" s="8">
        <f>IF(OR($B579="",$C579="",$D579="",$E579="",$F579="",$G579="",$H579="",$I579="",$J579="",$K579="",$L579=""),"",IF($B579="Female",1/(1+EXP(-SUMPRODUCT(Engine!$C$18338:$C$18369,INDIRECT("Coefficients!$BV$2:$BV$33")))),1/(1+EXP(-SUMPRODUCT(Engine!$C$18338:$C$18369,INDIRECT("Coefficients!$BW$2:$BW$33"))))))</f>
      </c>
      <c r="BA579" s="8">
        <f>IF(OR($B579="",$C579="",$D579="",$E579="",$F579="",$G579="",$H579="",$I579="",$J579="",$K579="",$L579=""),"",IF($B579="Female",1/(1+EXP(-SUMPRODUCT(Engine!$C$18338:$C$18369,INDIRECT("Coefficients!$BX$2:$BX$33")))),1/(1+EXP(-SUMPRODUCT(Engine!$C$18338:$C$18369,INDIRECT("Coefficients!$BY$2:$BY$33"))))))</f>
      </c>
      <c r="BB579" s="8">
        <f>IF(OR($B579="",$C579="",$D579="",$E579="",$F579="",$G579="",$H579="",$I579="",$J579="",$K579="",$L579=""),"",IF($B579="Female",1/(1+EXP(-SUMPRODUCT(Engine!$C$18338:$C$18369,INDIRECT("Coefficients!$BZ$2:$BZ$33")))),1/(1+EXP(-SUMPRODUCT(Engine!$C$18338:$C$18369,INDIRECT("Coefficients!$CA$2:$CA$33"))))))</f>
      </c>
      <c r="BC579" s="8">
        <f>IF(OR($B579="",$C579="",$D579="",$E579="",$F579="",$G579="",$H579="",$I579="",$J579="",$K579="",$L579=""),"",IF($B579="Female",1/(1+EXP(-SUMPRODUCT(Engine!$C$18338:$C$18369,INDIRECT("Coefficients!$CB$2:$CB$33")))),1/(1+EXP(-SUMPRODUCT(Engine!$C$18338:$C$18369,INDIRECT("Coefficients!$CC$2:$CC$33"))))))</f>
      </c>
      <c r="BD579" s="8">
        <f>IF(OR($B579="",$C579="",$D579="",$E579="",$F579="",$G579="",$H579="",$I579="",$J579="",$K579="",$L579=""),"",IF($B579="Female",1/(1+EXP(-SUMPRODUCT(Engine!$C$18338:$C$18369,INDIRECT("Coefficients!$CD$2:$CD$33")))),1/(1+EXP(-SUMPRODUCT(Engine!$C$18338:$C$18369,INDIRECT("Coefficients!$CE$2:$CE$33"))))))</f>
      </c>
      <c r="BE579" s="8">
        <f>IF(OR($B579="",$C579="",$D579="",$E579="",$F579="",$G579="",$H579="",$I579="",$J579="",$K579="",$L579=""),"",IF($B579="Female",1/(1+EXP(-SUMPRODUCT(Engine!$C$18338:$C$18369,INDIRECT("Coefficients!$CF$2:$CF$33")))),1/(1+EXP(-SUMPRODUCT(Engine!$C$18338:$C$18369,INDIRECT("Coefficients!$CG$2:$CG$33"))))))</f>
      </c>
      <c r="BF579" s="8">
        <f>IF(OR($B579="",$C579="",$D579="",$E579="",$F579="",$G579="",$H579="",$I579="",$J579="",$K579="",$L579=""),"",IF($B579="Female",1/(1+EXP(-SUMPRODUCT(Engine!$C$18338:$C$18369,INDIRECT("Coefficients!$CH$2:$CH$33")))),1/(1+EXP(-SUMPRODUCT(Engine!$C$18338:$C$18369,INDIRECT("Coefficients!$CI$2:$CI$33"))))))</f>
      </c>
      <c r="BG579" s="8">
        <f>IF(OR($B579="",$C579="",$D579="",$E579="",$F579="",$G579="",$H579="",$I579="",$J579="",$K579="",$L579=""),"",IF($B579="Female",1/(1+EXP(-SUMPRODUCT(Engine!$C$18338:$C$18369,INDIRECT("Coefficients!$CJ$2:$CJ$33")))),1/(1+EXP(-SUMPRODUCT(Engine!$C$18338:$C$18369,INDIRECT("Coefficients!$CK$2:$CK$33"))))))</f>
      </c>
      <c r="BH579" s="8">
        <f>IF(OR($B579="",$C579="",$D579="",$E579="",$F579="",$G579="",$H579="",$I579="",$J579="",$K579="",$L579=""),"",IF($B579="Female",1/(1+EXP(-SUMPRODUCT(Engine!$C$18338:$C$18369,INDIRECT("Coefficients!$CL$2:$CL$33")))),1/(1+EXP(-SUMPRODUCT(Engine!$C$18338:$C$18369,INDIRECT("Coefficients!$CM$2:$CM$33"))))))</f>
      </c>
      <c r="BI579" s="8">
        <f>IF(OR($B579="",$C579="",$D579="",$E579="",$F579="",$G579="",$H579="",$I579="",$J579="",$K579="",$L579=""),"",IF($B579="Female",1/(1+EXP(-SUMPRODUCT(Engine!$C$18338:$C$18369,INDIRECT("Coefficients!$CN$2:$CN$33")))),1/(1+EXP(-SUMPRODUCT(Engine!$C$18338:$C$18369,INDIRECT("Coefficients!$CO$2:$CO$33"))))))</f>
      </c>
      <c r="BJ579" s="8">
        <f>IF(OR($B579="",$C579="",$D579="",$E579="",$F579="",$G579="",$H579="",$I579="",$J579="",$K579="",$L579=""),"",IF($B579="Female",1/(1+EXP(-SUMPRODUCT(Engine!$C$18338:$C$18369,INDIRECT("Coefficients!$CP$2:$CP$33")))),1/(1+EXP(-SUMPRODUCT(Engine!$C$18338:$C$18369,INDIRECT("Coefficients!$CQ$2:$CQ$33"))))))</f>
      </c>
      <c r="BK579" s="8">
        <f>IF(OR($B579="",$C579="",$D579="",$E579="",$F579="",$G579="",$H579="",$I579="",$J579="",$K579="",$L579=""),"",IF($B579="Female",1/(1+EXP(-SUMPRODUCT(Engine!$C$18338:$C$18369,INDIRECT("Coefficients!$CR$2:$CR$33")))),1/(1+EXP(-SUMPRODUCT(Engine!$C$18338:$C$18369,INDIRECT("Coefficients!$CS$2:$CS$33"))))))</f>
      </c>
      <c r="BL579" s="8">
        <f>IF(OR($B579="",$C579="",$D579="",$E579="",$F579="",$G579="",$H579="",$I579="",$J579="",$K579="",$L579=""),"",IF($B579="Female",1/(1+EXP(-SUMPRODUCT(Engine!$C$18338:$C$18369,INDIRECT("Coefficients!$CT$2:$CT$33")))),1/(1+EXP(-SUMPRODUCT(Engine!$C$18338:$C$18369,INDIRECT("Coefficients!$CU$2:$CU$33"))))))</f>
      </c>
      <c r="BM579" s="8">
        <f>IF(OR($B579="",$C579="",$D579="",$E579="",$F579="",$G579="",$H579="",$I579="",$J579="",$K579="",$L579=""),"",IF($B579="Female",1/(1+EXP(-SUMPRODUCT(Engine!$C$18338:$C$18369,INDIRECT("Coefficients!$CV$2:$CV$33")))),1/(1+EXP(-SUMPRODUCT(Engine!$C$18338:$C$18369,INDIRECT("Coefficients!$CW$2:$CW$33"))))))</f>
      </c>
    </row>
    <row r="580" spans="1:65" x14ac:dyDescent="0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8">
        <f>IF(OR($B580="",$C580="",$D580="",$E580="",$F580="",$G580="",$H580="",$I580="",$J580="",$K580="",$L580=""),"",IF($B580="Female",1/(1+EXP(-SUMPRODUCT(Engine!$C$18370:$C$18401,INDIRECT("Coefficients!$B$2:$B$33")))),1/(1+EXP(-SUMPRODUCT(Engine!$C$18370:$C$18401,INDIRECT("Coefficients!$C$2:$C$33"))))))</f>
      </c>
      <c r="Q580" s="8">
        <f>IF(OR($B580="",$C580="",$D580="",$E580="",$F580="",$G580="",$H580="",$I580="",$J580="",$K580="",$L580=""),"",IF($B580="Female",1/(1+EXP(-SUMPRODUCT(Engine!$C$18370:$C$18401,INDIRECT("Coefficients!$D$2:$D$33")))),1/(1+EXP(-SUMPRODUCT(Engine!$C$18370:$C$18401,INDIRECT("Coefficients!$E$2:$E$33"))))))</f>
      </c>
      <c r="R580" s="8">
        <f>IF(OR($B580="",$C580="",$D580="",$E580="",$F580="",$G580="",$H580="",$I580="",$J580="",$K580="",$L580=""),"",IF($B580="Female",1/(1+EXP(-SUMPRODUCT(Engine!$C$18370:$C$18401,INDIRECT("Coefficients!$F$2:$F$33")))),1/(1+EXP(-SUMPRODUCT(Engine!$C$18370:$C$18401,INDIRECT("Coefficients!$G$2:$G$33"))))))</f>
      </c>
      <c r="S580" s="8">
        <f>IF(OR($B580="",$C580="",$D580="",$E580="",$F580="",$G580="",$H580="",$I580="",$J580="",$K580="",$L580=""),"",IF($B580="Female",1/(1+EXP(-SUMPRODUCT(Engine!$C$18370:$C$18401,INDIRECT("Coefficients!$H$2:$H$33")))),1/(1+EXP(-SUMPRODUCT(Engine!$C$18370:$C$18401,INDIRECT("Coefficients!$I$2:$I$33"))))))</f>
      </c>
      <c r="T580" s="8">
        <f>IF(OR($B580="",$C580="",$D580="",$E580="",$F580="",$G580="",$H580="",$I580="",$J580="",$K580="",$L580=""),"",IF($B580="Female",1/(1+EXP(-SUMPRODUCT(Engine!$C$18370:$C$18401,INDIRECT("Coefficients!$J$2:$J$33")))),1/(1+EXP(-SUMPRODUCT(Engine!$C$18370:$C$18401,INDIRECT("Coefficients!$K$2:$K$33"))))))</f>
      </c>
      <c r="U580" s="8">
        <f>IF(OR($B580="",$C580="",$D580="",$E580="",$F580="",$G580="",$H580="",$I580="",$J580="",$K580="",$L580=""),"",IF($B580="Female",1/(1+EXP(-SUMPRODUCT(Engine!$C$18370:$C$18401,INDIRECT("Coefficients!$L$2:$L$33")))),1/(1+EXP(-SUMPRODUCT(Engine!$C$18370:$C$18401,INDIRECT("Coefficients!$M$2:$M$33"))))))</f>
      </c>
      <c r="V580" s="8">
        <f>IF(OR($B580="",$C580="",$D580="",$E580="",$F580="",$G580="",$H580="",$I580="",$J580="",$K580="",$L580=""),"",IF($B580="Female",1/(1+EXP(-SUMPRODUCT(Engine!$C$18370:$C$18401,INDIRECT("Coefficients!$N$2:$N$33")))),1/(1+EXP(-SUMPRODUCT(Engine!$C$18370:$C$18401,INDIRECT("Coefficients!$O$2:$O$33"))))))</f>
      </c>
      <c r="W580" s="8">
        <f>IF(OR($B580="",$C580="",$D580="",$E580="",$F580="",$G580="",$H580="",$I580="",$J580="",$K580="",$L580=""),"",IF($B580="Female",1/(1+EXP(-SUMPRODUCT(Engine!$C$18370:$C$18401,INDIRECT("Coefficients!$P$2:$P$33")))),1/(1+EXP(-SUMPRODUCT(Engine!$C$18370:$C$18401,INDIRECT("Coefficients!$Q$2:$Q$33"))))))</f>
      </c>
      <c r="X580" s="8">
        <f>IF(OR($B580="",$C580="",$D580="",$E580="",$F580="",$G580="",$H580="",$I580="",$J580="",$K580="",$L580=""),"",IF($B580="Female",1/(1+EXP(-SUMPRODUCT(Engine!$C$18370:$C$18401,INDIRECT("Coefficients!$R$2:$R$33")))),1/(1+EXP(-SUMPRODUCT(Engine!$C$18370:$C$18401,INDIRECT("Coefficients!$S$2:$S$33"))))))</f>
      </c>
      <c r="Y580" s="8">
        <f>IF(OR($B580="",$C580="",$D580="",$E580="",$F580="",$G580="",$H580="",$I580="",$J580="",$K580="",$L580=""),"",IF($B580="Female",1/(1+EXP(-SUMPRODUCT(Engine!$C$18370:$C$18401,INDIRECT("Coefficients!$T$2:$T$33")))),1/(1+EXP(-SUMPRODUCT(Engine!$C$18370:$C$18401,INDIRECT("Coefficients!$U$2:$U$33"))))))</f>
      </c>
      <c r="Z580" s="8">
        <f>IF(OR($B580="",$C580="",$D580="",$E580="",$F580="",$G580="",$H580="",$I580="",$J580="",$K580="",$L580=""),"",IF($B580="Female",1/(1+EXP(-SUMPRODUCT(Engine!$C$18370:$C$18401,INDIRECT("Coefficients!$V$2:$V$33")))),1/(1+EXP(-SUMPRODUCT(Engine!$C$18370:$C$18401,INDIRECT("Coefficients!$W$2:$W$33"))))))</f>
      </c>
      <c r="AA580" s="8">
        <f>IF(OR($B580="",$C580="",$D580="",$E580="",$F580="",$G580="",$H580="",$I580="",$J580="",$K580="",$L580=""),"",IF($B580="Female",1/(1+EXP(-SUMPRODUCT(Engine!$C$18370:$C$18401,INDIRECT("Coefficients!$X$2:$X$33")))),1/(1+EXP(-SUMPRODUCT(Engine!$C$18370:$C$18401,INDIRECT("Coefficients!$Y$2:$Y$33"))))))</f>
      </c>
      <c r="AB580" s="8">
        <f>IF(OR($B580="",$C580="",$D580="",$E580="",$F580="",$G580="",$H580="",$I580="",$J580="",$K580="",$L580=""),"",IF($B580="Female",1/(1+EXP(-SUMPRODUCT(Engine!$C$18370:$C$18401,INDIRECT("Coefficients!$Z$2:$Z$33")))),1/(1+EXP(-SUMPRODUCT(Engine!$C$18370:$C$18401,INDIRECT("Coefficients!$AA$2:$AA$33"))))))</f>
      </c>
      <c r="AC580" s="8">
        <f>IF(OR($B580="",$C580="",$D580="",$E580="",$F580="",$G580="",$H580="",$I580="",$J580="",$K580="",$L580=""),"",IF($B580="Female",1/(1+EXP(-SUMPRODUCT(Engine!$C$18370:$C$18401,INDIRECT("Coefficients!$AB$2:$AB$33")))),1/(1+EXP(-SUMPRODUCT(Engine!$C$18370:$C$18401,INDIRECT("Coefficients!$AC$2:$AC$33"))))))</f>
      </c>
      <c r="AD580" s="8">
        <f>IF(OR($B580="",$C580="",$D580="",$E580="",$F580="",$G580="",$H580="",$I580="",$J580="",$K580="",$L580=""),"",IF($B580="Female",1/(1+EXP(-SUMPRODUCT(Engine!$C$18370:$C$18401,INDIRECT("Coefficients!$AD$2:$AD$33")))),1/(1+EXP(-SUMPRODUCT(Engine!$C$18370:$C$18401,INDIRECT("Coefficients!$AE$2:$AE$33"))))))</f>
      </c>
      <c r="AE580" s="8">
        <f>IF(OR($B580="",$C580="",$D580="",$E580="",$F580="",$G580="",$H580="",$I580="",$J580="",$K580="",$L580=""),"",IF($B580="Female",1/(1+EXP(-SUMPRODUCT(Engine!$C$18370:$C$18401,INDIRECT("Coefficients!$AF$2:$AF$33")))),1/(1+EXP(-SUMPRODUCT(Engine!$C$18370:$C$18401,INDIRECT("Coefficients!$AG$2:$AG$33"))))))</f>
      </c>
      <c r="AF580" s="8">
        <f>IF(OR($B580="",$C580="",$D580="",$E580="",$F580="",$G580="",$H580="",$I580="",$J580="",$K580="",$L580=""),"",IF($B580="Female",1/(1+EXP(-SUMPRODUCT(Engine!$C$18370:$C$18401,INDIRECT("Coefficients!$AH$2:$AH$33")))),1/(1+EXP(-SUMPRODUCT(Engine!$C$18370:$C$18401,INDIRECT("Coefficients!$AI$2:$AI$33"))))))</f>
      </c>
      <c r="AG580" s="8">
        <f>IF(OR($B580="",$C580="",$D580="",$E580="",$F580="",$G580="",$H580="",$I580="",$J580="",$K580="",$L580=""),"",IF($B580="Female",1/(1+EXP(-SUMPRODUCT(Engine!$C$18370:$C$18401,INDIRECT("Coefficients!$AJ$2:$AJ$33")))),1/(1+EXP(-SUMPRODUCT(Engine!$C$18370:$C$18401,INDIRECT("Coefficients!$AK$2:$AK$33"))))))</f>
      </c>
      <c r="AH580" s="8">
        <f>IF(OR($B580="",$C580="",$D580="",$E580="",$F580="",$G580="",$H580="",$I580="",$J580="",$K580="",$L580=""),"",IF($B580="Female",1/(1+EXP(-SUMPRODUCT(Engine!$C$18370:$C$18401,INDIRECT("Coefficients!$AL$2:$AL$33")))),1/(1+EXP(-SUMPRODUCT(Engine!$C$18370:$C$18401,INDIRECT("Coefficients!$AM$2:$AM$33"))))))</f>
      </c>
      <c r="AI580" s="8">
        <f>IF(OR($B580="",$C580="",$D580="",$E580="",$F580="",$G580="",$H580="",$I580="",$J580="",$K580="",$L580=""),"",IF($B580="Female",1/(1+EXP(-SUMPRODUCT(Engine!$C$18370:$C$18401,INDIRECT("Coefficients!$AN$2:$AN$33")))),1/(1+EXP(-SUMPRODUCT(Engine!$C$18370:$C$18401,INDIRECT("Coefficients!$AO$2:$AO$33"))))))</f>
      </c>
      <c r="AJ580" s="8">
        <f>IF(OR($B580="",$C580="",$D580="",$E580="",$F580="",$G580="",$H580="",$I580="",$J580="",$K580="",$L580=""),"",IF($B580="Female",1/(1+EXP(-SUMPRODUCT(Engine!$C$18370:$C$18401,INDIRECT("Coefficients!$AP$2:$AP$33")))),1/(1+EXP(-SUMPRODUCT(Engine!$C$18370:$C$18401,INDIRECT("Coefficients!$AQ$2:$AQ$33"))))))</f>
      </c>
      <c r="AK580" s="8">
        <f>IF(OR($B580="",$C580="",$D580="",$E580="",$F580="",$G580="",$H580="",$I580="",$J580="",$K580="",$L580=""),"",IF($B580="Female",1/(1+EXP(-SUMPRODUCT(Engine!$C$18370:$C$18401,INDIRECT("Coefficients!$AR$2:$AR$33")))),1/(1+EXP(-SUMPRODUCT(Engine!$C$18370:$C$18401,INDIRECT("Coefficients!$AS$2:$AS$33"))))))</f>
      </c>
      <c r="AL580" s="8">
        <f>IF(OR($B580="",$C580="",$D580="",$E580="",$F580="",$G580="",$H580="",$I580="",$J580="",$K580="",$L580=""),"",IF($B580="Female",1/(1+EXP(-SUMPRODUCT(Engine!$C$18370:$C$18401,INDIRECT("Coefficients!$AT$2:$AT$33")))),1/(1+EXP(-SUMPRODUCT(Engine!$C$18370:$C$18401,INDIRECT("Coefficients!$AU$2:$AU$33"))))))</f>
      </c>
      <c r="AM580" s="8">
        <f>IF(OR($B580="",$C580="",$D580="",$E580="",$F580="",$G580="",$H580="",$I580="",$J580="",$K580="",$L580=""),"",IF($B580="Female",1/(1+EXP(-SUMPRODUCT(Engine!$C$18370:$C$18401,INDIRECT("Coefficients!$AV$2:$AV$33")))),1/(1+EXP(-SUMPRODUCT(Engine!$C$18370:$C$18401,INDIRECT("Coefficients!$AW$2:$AW$33"))))))</f>
      </c>
      <c r="AN580" s="8">
        <f>IF(OR($B580="",$C580="",$D580="",$E580="",$F580="",$G580="",$H580="",$I580="",$J580="",$K580="",$L580=""),"",IF($B580="Female",1/(1+EXP(-SUMPRODUCT(Engine!$C$18370:$C$18401,INDIRECT("Coefficients!$AX$2:$AX$33")))),1/(1+EXP(-SUMPRODUCT(Engine!$C$18370:$C$18401,INDIRECT("Coefficients!$AY$2:$AY$33"))))))</f>
      </c>
      <c r="AO580" s="8">
        <f>IF(OR($B580="",$C580="",$D580="",$E580="",$F580="",$G580="",$H580="",$I580="",$J580="",$K580="",$L580=""),"",IF($B580="Female",1/(1+EXP(-SUMPRODUCT(Engine!$C$18370:$C$18401,INDIRECT("Coefficients!$AZ$2:$AZ$33")))),1/(1+EXP(-SUMPRODUCT(Engine!$C$18370:$C$18401,INDIRECT("Coefficients!$BA$2:$BA$33"))))))</f>
      </c>
      <c r="AP580" s="8">
        <f>IF(OR($B580="",$C580="",$D580="",$E580="",$F580="",$G580="",$H580="",$I580="",$J580="",$K580="",$L580=""),"",IF($B580="Female",1/(1+EXP(-SUMPRODUCT(Engine!$C$18370:$C$18401,INDIRECT("Coefficients!$BB$2:$BB$33")))),1/(1+EXP(-SUMPRODUCT(Engine!$C$18370:$C$18401,INDIRECT("Coefficients!$BC$2:$BC$33"))))))</f>
      </c>
      <c r="AQ580" s="8">
        <f>IF(OR($B580="",$C580="",$D580="",$E580="",$F580="",$G580="",$H580="",$I580="",$J580="",$K580="",$L580=""),"",IF($B580="Female",1/(1+EXP(-SUMPRODUCT(Engine!$C$18370:$C$18401,INDIRECT("Coefficients!$BD$2:$BD$33")))),1/(1+EXP(-SUMPRODUCT(Engine!$C$18370:$C$18401,INDIRECT("Coefficients!$BE$2:$BE$33"))))))</f>
      </c>
      <c r="AR580" s="8">
        <f>IF(OR($B580="",$C580="",$D580="",$E580="",$F580="",$G580="",$H580="",$I580="",$J580="",$K580="",$L580=""),"",IF($B580="Female",1/(1+EXP(-SUMPRODUCT(Engine!$C$18370:$C$18401,INDIRECT("Coefficients!$BF$2:$BF$33")))),1/(1+EXP(-SUMPRODUCT(Engine!$C$18370:$C$18401,INDIRECT("Coefficients!$BG$2:$BG$33"))))))</f>
      </c>
      <c r="AS580" s="8">
        <f>IF(OR($B580="",$C580="",$D580="",$E580="",$F580="",$G580="",$H580="",$I580="",$J580="",$K580="",$L580=""),"",IF($B580="Female",1/(1+EXP(-SUMPRODUCT(Engine!$C$18370:$C$18401,INDIRECT("Coefficients!$BH$2:$BH$33")))),1/(1+EXP(-SUMPRODUCT(Engine!$C$18370:$C$18401,INDIRECT("Coefficients!$BI$2:$BI$33"))))))</f>
      </c>
      <c r="AT580" s="8">
        <f>IF(OR($B580="",$C580="",$D580="",$E580="",$F580="",$G580="",$H580="",$I580="",$J580="",$K580="",$L580=""),"",IF($B580="Female",1/(1+EXP(-SUMPRODUCT(Engine!$C$18370:$C$18401,INDIRECT("Coefficients!$BJ$2:$BJ$33")))),1/(1+EXP(-SUMPRODUCT(Engine!$C$18370:$C$18401,INDIRECT("Coefficients!$BK$2:$BK$33"))))))</f>
      </c>
      <c r="AU580" s="8">
        <f>IF(OR($B580="",$C580="",$D580="",$E580="",$F580="",$G580="",$H580="",$I580="",$J580="",$K580="",$L580=""),"",IF($B580="Female",1/(1+EXP(-SUMPRODUCT(Engine!$C$18370:$C$18401,INDIRECT("Coefficients!$BL$2:$BL$33")))),1/(1+EXP(-SUMPRODUCT(Engine!$C$18370:$C$18401,INDIRECT("Coefficients!$BM$2:$BM$33"))))))</f>
      </c>
      <c r="AV580" s="8">
        <f>IF(OR($B580="",$C580="",$D580="",$E580="",$F580="",$G580="",$H580="",$I580="",$J580="",$K580="",$L580=""),"",IF($B580="Female",1/(1+EXP(-SUMPRODUCT(Engine!$C$18370:$C$18401,INDIRECT("Coefficients!$BN$2:$BN$33")))),1/(1+EXP(-SUMPRODUCT(Engine!$C$18370:$C$18401,INDIRECT("Coefficients!$BO$2:$BO$33"))))))</f>
      </c>
      <c r="AW580" s="8">
        <f>IF(OR($B580="",$C580="",$D580="",$E580="",$F580="",$G580="",$H580="",$I580="",$J580="",$K580="",$L580=""),"",IF($B580="Female",1/(1+EXP(-SUMPRODUCT(Engine!$C$18370:$C$18401,INDIRECT("Coefficients!$BP$2:$BP$33")))),1/(1+EXP(-SUMPRODUCT(Engine!$C$18370:$C$18401,INDIRECT("Coefficients!$BQ$2:$BQ$33"))))))</f>
      </c>
      <c r="AX580" s="8">
        <f>IF(OR($B580="",$C580="",$D580="",$E580="",$F580="",$G580="",$H580="",$I580="",$J580="",$K580="",$L580=""),"",IF($B580="Female",1/(1+EXP(-SUMPRODUCT(Engine!$C$18370:$C$18401,INDIRECT("Coefficients!$BR$2:$BR$33")))),1/(1+EXP(-SUMPRODUCT(Engine!$C$18370:$C$18401,INDIRECT("Coefficients!$BS$2:$BS$33"))))))</f>
      </c>
      <c r="AY580" s="8">
        <f>IF(OR($B580="",$C580="",$D580="",$E580="",$F580="",$G580="",$H580="",$I580="",$J580="",$K580="",$L580=""),"",IF($B580="Female",1/(1+EXP(-SUMPRODUCT(Engine!$C$18370:$C$18401,INDIRECT("Coefficients!$BT$2:$BT$33")))),1/(1+EXP(-SUMPRODUCT(Engine!$C$18370:$C$18401,INDIRECT("Coefficients!$BU$2:$BU$33"))))))</f>
      </c>
      <c r="AZ580" s="8">
        <f>IF(OR($B580="",$C580="",$D580="",$E580="",$F580="",$G580="",$H580="",$I580="",$J580="",$K580="",$L580=""),"",IF($B580="Female",1/(1+EXP(-SUMPRODUCT(Engine!$C$18370:$C$18401,INDIRECT("Coefficients!$BV$2:$BV$33")))),1/(1+EXP(-SUMPRODUCT(Engine!$C$18370:$C$18401,INDIRECT("Coefficients!$BW$2:$BW$33"))))))</f>
      </c>
      <c r="BA580" s="8">
        <f>IF(OR($B580="",$C580="",$D580="",$E580="",$F580="",$G580="",$H580="",$I580="",$J580="",$K580="",$L580=""),"",IF($B580="Female",1/(1+EXP(-SUMPRODUCT(Engine!$C$18370:$C$18401,INDIRECT("Coefficients!$BX$2:$BX$33")))),1/(1+EXP(-SUMPRODUCT(Engine!$C$18370:$C$18401,INDIRECT("Coefficients!$BY$2:$BY$33"))))))</f>
      </c>
      <c r="BB580" s="8">
        <f>IF(OR($B580="",$C580="",$D580="",$E580="",$F580="",$G580="",$H580="",$I580="",$J580="",$K580="",$L580=""),"",IF($B580="Female",1/(1+EXP(-SUMPRODUCT(Engine!$C$18370:$C$18401,INDIRECT("Coefficients!$BZ$2:$BZ$33")))),1/(1+EXP(-SUMPRODUCT(Engine!$C$18370:$C$18401,INDIRECT("Coefficients!$CA$2:$CA$33"))))))</f>
      </c>
      <c r="BC580" s="8">
        <f>IF(OR($B580="",$C580="",$D580="",$E580="",$F580="",$G580="",$H580="",$I580="",$J580="",$K580="",$L580=""),"",IF($B580="Female",1/(1+EXP(-SUMPRODUCT(Engine!$C$18370:$C$18401,INDIRECT("Coefficients!$CB$2:$CB$33")))),1/(1+EXP(-SUMPRODUCT(Engine!$C$18370:$C$18401,INDIRECT("Coefficients!$CC$2:$CC$33"))))))</f>
      </c>
      <c r="BD580" s="8">
        <f>IF(OR($B580="",$C580="",$D580="",$E580="",$F580="",$G580="",$H580="",$I580="",$J580="",$K580="",$L580=""),"",IF($B580="Female",1/(1+EXP(-SUMPRODUCT(Engine!$C$18370:$C$18401,INDIRECT("Coefficients!$CD$2:$CD$33")))),1/(1+EXP(-SUMPRODUCT(Engine!$C$18370:$C$18401,INDIRECT("Coefficients!$CE$2:$CE$33"))))))</f>
      </c>
      <c r="BE580" s="8">
        <f>IF(OR($B580="",$C580="",$D580="",$E580="",$F580="",$G580="",$H580="",$I580="",$J580="",$K580="",$L580=""),"",IF($B580="Female",1/(1+EXP(-SUMPRODUCT(Engine!$C$18370:$C$18401,INDIRECT("Coefficients!$CF$2:$CF$33")))),1/(1+EXP(-SUMPRODUCT(Engine!$C$18370:$C$18401,INDIRECT("Coefficients!$CG$2:$CG$33"))))))</f>
      </c>
      <c r="BF580" s="8">
        <f>IF(OR($B580="",$C580="",$D580="",$E580="",$F580="",$G580="",$H580="",$I580="",$J580="",$K580="",$L580=""),"",IF($B580="Female",1/(1+EXP(-SUMPRODUCT(Engine!$C$18370:$C$18401,INDIRECT("Coefficients!$CH$2:$CH$33")))),1/(1+EXP(-SUMPRODUCT(Engine!$C$18370:$C$18401,INDIRECT("Coefficients!$CI$2:$CI$33"))))))</f>
      </c>
      <c r="BG580" s="8">
        <f>IF(OR($B580="",$C580="",$D580="",$E580="",$F580="",$G580="",$H580="",$I580="",$J580="",$K580="",$L580=""),"",IF($B580="Female",1/(1+EXP(-SUMPRODUCT(Engine!$C$18370:$C$18401,INDIRECT("Coefficients!$CJ$2:$CJ$33")))),1/(1+EXP(-SUMPRODUCT(Engine!$C$18370:$C$18401,INDIRECT("Coefficients!$CK$2:$CK$33"))))))</f>
      </c>
      <c r="BH580" s="8">
        <f>IF(OR($B580="",$C580="",$D580="",$E580="",$F580="",$G580="",$H580="",$I580="",$J580="",$K580="",$L580=""),"",IF($B580="Female",1/(1+EXP(-SUMPRODUCT(Engine!$C$18370:$C$18401,INDIRECT("Coefficients!$CL$2:$CL$33")))),1/(1+EXP(-SUMPRODUCT(Engine!$C$18370:$C$18401,INDIRECT("Coefficients!$CM$2:$CM$33"))))))</f>
      </c>
      <c r="BI580" s="8">
        <f>IF(OR($B580="",$C580="",$D580="",$E580="",$F580="",$G580="",$H580="",$I580="",$J580="",$K580="",$L580=""),"",IF($B580="Female",1/(1+EXP(-SUMPRODUCT(Engine!$C$18370:$C$18401,INDIRECT("Coefficients!$CN$2:$CN$33")))),1/(1+EXP(-SUMPRODUCT(Engine!$C$18370:$C$18401,INDIRECT("Coefficients!$CO$2:$CO$33"))))))</f>
      </c>
      <c r="BJ580" s="8">
        <f>IF(OR($B580="",$C580="",$D580="",$E580="",$F580="",$G580="",$H580="",$I580="",$J580="",$K580="",$L580=""),"",IF($B580="Female",1/(1+EXP(-SUMPRODUCT(Engine!$C$18370:$C$18401,INDIRECT("Coefficients!$CP$2:$CP$33")))),1/(1+EXP(-SUMPRODUCT(Engine!$C$18370:$C$18401,INDIRECT("Coefficients!$CQ$2:$CQ$33"))))))</f>
      </c>
      <c r="BK580" s="8">
        <f>IF(OR($B580="",$C580="",$D580="",$E580="",$F580="",$G580="",$H580="",$I580="",$J580="",$K580="",$L580=""),"",IF($B580="Female",1/(1+EXP(-SUMPRODUCT(Engine!$C$18370:$C$18401,INDIRECT("Coefficients!$CR$2:$CR$33")))),1/(1+EXP(-SUMPRODUCT(Engine!$C$18370:$C$18401,INDIRECT("Coefficients!$CS$2:$CS$33"))))))</f>
      </c>
      <c r="BL580" s="8">
        <f>IF(OR($B580="",$C580="",$D580="",$E580="",$F580="",$G580="",$H580="",$I580="",$J580="",$K580="",$L580=""),"",IF($B580="Female",1/(1+EXP(-SUMPRODUCT(Engine!$C$18370:$C$18401,INDIRECT("Coefficients!$CT$2:$CT$33")))),1/(1+EXP(-SUMPRODUCT(Engine!$C$18370:$C$18401,INDIRECT("Coefficients!$CU$2:$CU$33"))))))</f>
      </c>
      <c r="BM580" s="8">
        <f>IF(OR($B580="",$C580="",$D580="",$E580="",$F580="",$G580="",$H580="",$I580="",$J580="",$K580="",$L580=""),"",IF($B580="Female",1/(1+EXP(-SUMPRODUCT(Engine!$C$18370:$C$18401,INDIRECT("Coefficients!$CV$2:$CV$33")))),1/(1+EXP(-SUMPRODUCT(Engine!$C$18370:$C$18401,INDIRECT("Coefficients!$CW$2:$CW$33"))))))</f>
      </c>
    </row>
    <row r="581" spans="1:65" x14ac:dyDescent="0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8">
        <f>IF(OR($B581="",$C581="",$D581="",$E581="",$F581="",$G581="",$H581="",$I581="",$J581="",$K581="",$L581=""),"",IF($B581="Female",1/(1+EXP(-SUMPRODUCT(Engine!$C$18402:$C$18433,INDIRECT("Coefficients!$B$2:$B$33")))),1/(1+EXP(-SUMPRODUCT(Engine!$C$18402:$C$18433,INDIRECT("Coefficients!$C$2:$C$33"))))))</f>
      </c>
      <c r="Q581" s="8">
        <f>IF(OR($B581="",$C581="",$D581="",$E581="",$F581="",$G581="",$H581="",$I581="",$J581="",$K581="",$L581=""),"",IF($B581="Female",1/(1+EXP(-SUMPRODUCT(Engine!$C$18402:$C$18433,INDIRECT("Coefficients!$D$2:$D$33")))),1/(1+EXP(-SUMPRODUCT(Engine!$C$18402:$C$18433,INDIRECT("Coefficients!$E$2:$E$33"))))))</f>
      </c>
      <c r="R581" s="8">
        <f>IF(OR($B581="",$C581="",$D581="",$E581="",$F581="",$G581="",$H581="",$I581="",$J581="",$K581="",$L581=""),"",IF($B581="Female",1/(1+EXP(-SUMPRODUCT(Engine!$C$18402:$C$18433,INDIRECT("Coefficients!$F$2:$F$33")))),1/(1+EXP(-SUMPRODUCT(Engine!$C$18402:$C$18433,INDIRECT("Coefficients!$G$2:$G$33"))))))</f>
      </c>
      <c r="S581" s="8">
        <f>IF(OR($B581="",$C581="",$D581="",$E581="",$F581="",$G581="",$H581="",$I581="",$J581="",$K581="",$L581=""),"",IF($B581="Female",1/(1+EXP(-SUMPRODUCT(Engine!$C$18402:$C$18433,INDIRECT("Coefficients!$H$2:$H$33")))),1/(1+EXP(-SUMPRODUCT(Engine!$C$18402:$C$18433,INDIRECT("Coefficients!$I$2:$I$33"))))))</f>
      </c>
      <c r="T581" s="8">
        <f>IF(OR($B581="",$C581="",$D581="",$E581="",$F581="",$G581="",$H581="",$I581="",$J581="",$K581="",$L581=""),"",IF($B581="Female",1/(1+EXP(-SUMPRODUCT(Engine!$C$18402:$C$18433,INDIRECT("Coefficients!$J$2:$J$33")))),1/(1+EXP(-SUMPRODUCT(Engine!$C$18402:$C$18433,INDIRECT("Coefficients!$K$2:$K$33"))))))</f>
      </c>
      <c r="U581" s="8">
        <f>IF(OR($B581="",$C581="",$D581="",$E581="",$F581="",$G581="",$H581="",$I581="",$J581="",$K581="",$L581=""),"",IF($B581="Female",1/(1+EXP(-SUMPRODUCT(Engine!$C$18402:$C$18433,INDIRECT("Coefficients!$L$2:$L$33")))),1/(1+EXP(-SUMPRODUCT(Engine!$C$18402:$C$18433,INDIRECT("Coefficients!$M$2:$M$33"))))))</f>
      </c>
      <c r="V581" s="8">
        <f>IF(OR($B581="",$C581="",$D581="",$E581="",$F581="",$G581="",$H581="",$I581="",$J581="",$K581="",$L581=""),"",IF($B581="Female",1/(1+EXP(-SUMPRODUCT(Engine!$C$18402:$C$18433,INDIRECT("Coefficients!$N$2:$N$33")))),1/(1+EXP(-SUMPRODUCT(Engine!$C$18402:$C$18433,INDIRECT("Coefficients!$O$2:$O$33"))))))</f>
      </c>
      <c r="W581" s="8">
        <f>IF(OR($B581="",$C581="",$D581="",$E581="",$F581="",$G581="",$H581="",$I581="",$J581="",$K581="",$L581=""),"",IF($B581="Female",1/(1+EXP(-SUMPRODUCT(Engine!$C$18402:$C$18433,INDIRECT("Coefficients!$P$2:$P$33")))),1/(1+EXP(-SUMPRODUCT(Engine!$C$18402:$C$18433,INDIRECT("Coefficients!$Q$2:$Q$33"))))))</f>
      </c>
      <c r="X581" s="8">
        <f>IF(OR($B581="",$C581="",$D581="",$E581="",$F581="",$G581="",$H581="",$I581="",$J581="",$K581="",$L581=""),"",IF($B581="Female",1/(1+EXP(-SUMPRODUCT(Engine!$C$18402:$C$18433,INDIRECT("Coefficients!$R$2:$R$33")))),1/(1+EXP(-SUMPRODUCT(Engine!$C$18402:$C$18433,INDIRECT("Coefficients!$S$2:$S$33"))))))</f>
      </c>
      <c r="Y581" s="8">
        <f>IF(OR($B581="",$C581="",$D581="",$E581="",$F581="",$G581="",$H581="",$I581="",$J581="",$K581="",$L581=""),"",IF($B581="Female",1/(1+EXP(-SUMPRODUCT(Engine!$C$18402:$C$18433,INDIRECT("Coefficients!$T$2:$T$33")))),1/(1+EXP(-SUMPRODUCT(Engine!$C$18402:$C$18433,INDIRECT("Coefficients!$U$2:$U$33"))))))</f>
      </c>
      <c r="Z581" s="8">
        <f>IF(OR($B581="",$C581="",$D581="",$E581="",$F581="",$G581="",$H581="",$I581="",$J581="",$K581="",$L581=""),"",IF($B581="Female",1/(1+EXP(-SUMPRODUCT(Engine!$C$18402:$C$18433,INDIRECT("Coefficients!$V$2:$V$33")))),1/(1+EXP(-SUMPRODUCT(Engine!$C$18402:$C$18433,INDIRECT("Coefficients!$W$2:$W$33"))))))</f>
      </c>
      <c r="AA581" s="8">
        <f>IF(OR($B581="",$C581="",$D581="",$E581="",$F581="",$G581="",$H581="",$I581="",$J581="",$K581="",$L581=""),"",IF($B581="Female",1/(1+EXP(-SUMPRODUCT(Engine!$C$18402:$C$18433,INDIRECT("Coefficients!$X$2:$X$33")))),1/(1+EXP(-SUMPRODUCT(Engine!$C$18402:$C$18433,INDIRECT("Coefficients!$Y$2:$Y$33"))))))</f>
      </c>
      <c r="AB581" s="8">
        <f>IF(OR($B581="",$C581="",$D581="",$E581="",$F581="",$G581="",$H581="",$I581="",$J581="",$K581="",$L581=""),"",IF($B581="Female",1/(1+EXP(-SUMPRODUCT(Engine!$C$18402:$C$18433,INDIRECT("Coefficients!$Z$2:$Z$33")))),1/(1+EXP(-SUMPRODUCT(Engine!$C$18402:$C$18433,INDIRECT("Coefficients!$AA$2:$AA$33"))))))</f>
      </c>
      <c r="AC581" s="8">
        <f>IF(OR($B581="",$C581="",$D581="",$E581="",$F581="",$G581="",$H581="",$I581="",$J581="",$K581="",$L581=""),"",IF($B581="Female",1/(1+EXP(-SUMPRODUCT(Engine!$C$18402:$C$18433,INDIRECT("Coefficients!$AB$2:$AB$33")))),1/(1+EXP(-SUMPRODUCT(Engine!$C$18402:$C$18433,INDIRECT("Coefficients!$AC$2:$AC$33"))))))</f>
      </c>
      <c r="AD581" s="8">
        <f>IF(OR($B581="",$C581="",$D581="",$E581="",$F581="",$G581="",$H581="",$I581="",$J581="",$K581="",$L581=""),"",IF($B581="Female",1/(1+EXP(-SUMPRODUCT(Engine!$C$18402:$C$18433,INDIRECT("Coefficients!$AD$2:$AD$33")))),1/(1+EXP(-SUMPRODUCT(Engine!$C$18402:$C$18433,INDIRECT("Coefficients!$AE$2:$AE$33"))))))</f>
      </c>
      <c r="AE581" s="8">
        <f>IF(OR($B581="",$C581="",$D581="",$E581="",$F581="",$G581="",$H581="",$I581="",$J581="",$K581="",$L581=""),"",IF($B581="Female",1/(1+EXP(-SUMPRODUCT(Engine!$C$18402:$C$18433,INDIRECT("Coefficients!$AF$2:$AF$33")))),1/(1+EXP(-SUMPRODUCT(Engine!$C$18402:$C$18433,INDIRECT("Coefficients!$AG$2:$AG$33"))))))</f>
      </c>
      <c r="AF581" s="8">
        <f>IF(OR($B581="",$C581="",$D581="",$E581="",$F581="",$G581="",$H581="",$I581="",$J581="",$K581="",$L581=""),"",IF($B581="Female",1/(1+EXP(-SUMPRODUCT(Engine!$C$18402:$C$18433,INDIRECT("Coefficients!$AH$2:$AH$33")))),1/(1+EXP(-SUMPRODUCT(Engine!$C$18402:$C$18433,INDIRECT("Coefficients!$AI$2:$AI$33"))))))</f>
      </c>
      <c r="AG581" s="8">
        <f>IF(OR($B581="",$C581="",$D581="",$E581="",$F581="",$G581="",$H581="",$I581="",$J581="",$K581="",$L581=""),"",IF($B581="Female",1/(1+EXP(-SUMPRODUCT(Engine!$C$18402:$C$18433,INDIRECT("Coefficients!$AJ$2:$AJ$33")))),1/(1+EXP(-SUMPRODUCT(Engine!$C$18402:$C$18433,INDIRECT("Coefficients!$AK$2:$AK$33"))))))</f>
      </c>
      <c r="AH581" s="8">
        <f>IF(OR($B581="",$C581="",$D581="",$E581="",$F581="",$G581="",$H581="",$I581="",$J581="",$K581="",$L581=""),"",IF($B581="Female",1/(1+EXP(-SUMPRODUCT(Engine!$C$18402:$C$18433,INDIRECT("Coefficients!$AL$2:$AL$33")))),1/(1+EXP(-SUMPRODUCT(Engine!$C$18402:$C$18433,INDIRECT("Coefficients!$AM$2:$AM$33"))))))</f>
      </c>
      <c r="AI581" s="8">
        <f>IF(OR($B581="",$C581="",$D581="",$E581="",$F581="",$G581="",$H581="",$I581="",$J581="",$K581="",$L581=""),"",IF($B581="Female",1/(1+EXP(-SUMPRODUCT(Engine!$C$18402:$C$18433,INDIRECT("Coefficients!$AN$2:$AN$33")))),1/(1+EXP(-SUMPRODUCT(Engine!$C$18402:$C$18433,INDIRECT("Coefficients!$AO$2:$AO$33"))))))</f>
      </c>
      <c r="AJ581" s="8">
        <f>IF(OR($B581="",$C581="",$D581="",$E581="",$F581="",$G581="",$H581="",$I581="",$J581="",$K581="",$L581=""),"",IF($B581="Female",1/(1+EXP(-SUMPRODUCT(Engine!$C$18402:$C$18433,INDIRECT("Coefficients!$AP$2:$AP$33")))),1/(1+EXP(-SUMPRODUCT(Engine!$C$18402:$C$18433,INDIRECT("Coefficients!$AQ$2:$AQ$33"))))))</f>
      </c>
      <c r="AK581" s="8">
        <f>IF(OR($B581="",$C581="",$D581="",$E581="",$F581="",$G581="",$H581="",$I581="",$J581="",$K581="",$L581=""),"",IF($B581="Female",1/(1+EXP(-SUMPRODUCT(Engine!$C$18402:$C$18433,INDIRECT("Coefficients!$AR$2:$AR$33")))),1/(1+EXP(-SUMPRODUCT(Engine!$C$18402:$C$18433,INDIRECT("Coefficients!$AS$2:$AS$33"))))))</f>
      </c>
      <c r="AL581" s="8">
        <f>IF(OR($B581="",$C581="",$D581="",$E581="",$F581="",$G581="",$H581="",$I581="",$J581="",$K581="",$L581=""),"",IF($B581="Female",1/(1+EXP(-SUMPRODUCT(Engine!$C$18402:$C$18433,INDIRECT("Coefficients!$AT$2:$AT$33")))),1/(1+EXP(-SUMPRODUCT(Engine!$C$18402:$C$18433,INDIRECT("Coefficients!$AU$2:$AU$33"))))))</f>
      </c>
      <c r="AM581" s="8">
        <f>IF(OR($B581="",$C581="",$D581="",$E581="",$F581="",$G581="",$H581="",$I581="",$J581="",$K581="",$L581=""),"",IF($B581="Female",1/(1+EXP(-SUMPRODUCT(Engine!$C$18402:$C$18433,INDIRECT("Coefficients!$AV$2:$AV$33")))),1/(1+EXP(-SUMPRODUCT(Engine!$C$18402:$C$18433,INDIRECT("Coefficients!$AW$2:$AW$33"))))))</f>
      </c>
      <c r="AN581" s="8">
        <f>IF(OR($B581="",$C581="",$D581="",$E581="",$F581="",$G581="",$H581="",$I581="",$J581="",$K581="",$L581=""),"",IF($B581="Female",1/(1+EXP(-SUMPRODUCT(Engine!$C$18402:$C$18433,INDIRECT("Coefficients!$AX$2:$AX$33")))),1/(1+EXP(-SUMPRODUCT(Engine!$C$18402:$C$18433,INDIRECT("Coefficients!$AY$2:$AY$33"))))))</f>
      </c>
      <c r="AO581" s="8">
        <f>IF(OR($B581="",$C581="",$D581="",$E581="",$F581="",$G581="",$H581="",$I581="",$J581="",$K581="",$L581=""),"",IF($B581="Female",1/(1+EXP(-SUMPRODUCT(Engine!$C$18402:$C$18433,INDIRECT("Coefficients!$AZ$2:$AZ$33")))),1/(1+EXP(-SUMPRODUCT(Engine!$C$18402:$C$18433,INDIRECT("Coefficients!$BA$2:$BA$33"))))))</f>
      </c>
      <c r="AP581" s="8">
        <f>IF(OR($B581="",$C581="",$D581="",$E581="",$F581="",$G581="",$H581="",$I581="",$J581="",$K581="",$L581=""),"",IF($B581="Female",1/(1+EXP(-SUMPRODUCT(Engine!$C$18402:$C$18433,INDIRECT("Coefficients!$BB$2:$BB$33")))),1/(1+EXP(-SUMPRODUCT(Engine!$C$18402:$C$18433,INDIRECT("Coefficients!$BC$2:$BC$33"))))))</f>
      </c>
      <c r="AQ581" s="8">
        <f>IF(OR($B581="",$C581="",$D581="",$E581="",$F581="",$G581="",$H581="",$I581="",$J581="",$K581="",$L581=""),"",IF($B581="Female",1/(1+EXP(-SUMPRODUCT(Engine!$C$18402:$C$18433,INDIRECT("Coefficients!$BD$2:$BD$33")))),1/(1+EXP(-SUMPRODUCT(Engine!$C$18402:$C$18433,INDIRECT("Coefficients!$BE$2:$BE$33"))))))</f>
      </c>
      <c r="AR581" s="8">
        <f>IF(OR($B581="",$C581="",$D581="",$E581="",$F581="",$G581="",$H581="",$I581="",$J581="",$K581="",$L581=""),"",IF($B581="Female",1/(1+EXP(-SUMPRODUCT(Engine!$C$18402:$C$18433,INDIRECT("Coefficients!$BF$2:$BF$33")))),1/(1+EXP(-SUMPRODUCT(Engine!$C$18402:$C$18433,INDIRECT("Coefficients!$BG$2:$BG$33"))))))</f>
      </c>
      <c r="AS581" s="8">
        <f>IF(OR($B581="",$C581="",$D581="",$E581="",$F581="",$G581="",$H581="",$I581="",$J581="",$K581="",$L581=""),"",IF($B581="Female",1/(1+EXP(-SUMPRODUCT(Engine!$C$18402:$C$18433,INDIRECT("Coefficients!$BH$2:$BH$33")))),1/(1+EXP(-SUMPRODUCT(Engine!$C$18402:$C$18433,INDIRECT("Coefficients!$BI$2:$BI$33"))))))</f>
      </c>
      <c r="AT581" s="8">
        <f>IF(OR($B581="",$C581="",$D581="",$E581="",$F581="",$G581="",$H581="",$I581="",$J581="",$K581="",$L581=""),"",IF($B581="Female",1/(1+EXP(-SUMPRODUCT(Engine!$C$18402:$C$18433,INDIRECT("Coefficients!$BJ$2:$BJ$33")))),1/(1+EXP(-SUMPRODUCT(Engine!$C$18402:$C$18433,INDIRECT("Coefficients!$BK$2:$BK$33"))))))</f>
      </c>
      <c r="AU581" s="8">
        <f>IF(OR($B581="",$C581="",$D581="",$E581="",$F581="",$G581="",$H581="",$I581="",$J581="",$K581="",$L581=""),"",IF($B581="Female",1/(1+EXP(-SUMPRODUCT(Engine!$C$18402:$C$18433,INDIRECT("Coefficients!$BL$2:$BL$33")))),1/(1+EXP(-SUMPRODUCT(Engine!$C$18402:$C$18433,INDIRECT("Coefficients!$BM$2:$BM$33"))))))</f>
      </c>
      <c r="AV581" s="8">
        <f>IF(OR($B581="",$C581="",$D581="",$E581="",$F581="",$G581="",$H581="",$I581="",$J581="",$K581="",$L581=""),"",IF($B581="Female",1/(1+EXP(-SUMPRODUCT(Engine!$C$18402:$C$18433,INDIRECT("Coefficients!$BN$2:$BN$33")))),1/(1+EXP(-SUMPRODUCT(Engine!$C$18402:$C$18433,INDIRECT("Coefficients!$BO$2:$BO$33"))))))</f>
      </c>
      <c r="AW581" s="8">
        <f>IF(OR($B581="",$C581="",$D581="",$E581="",$F581="",$G581="",$H581="",$I581="",$J581="",$K581="",$L581=""),"",IF($B581="Female",1/(1+EXP(-SUMPRODUCT(Engine!$C$18402:$C$18433,INDIRECT("Coefficients!$BP$2:$BP$33")))),1/(1+EXP(-SUMPRODUCT(Engine!$C$18402:$C$18433,INDIRECT("Coefficients!$BQ$2:$BQ$33"))))))</f>
      </c>
      <c r="AX581" s="8">
        <f>IF(OR($B581="",$C581="",$D581="",$E581="",$F581="",$G581="",$H581="",$I581="",$J581="",$K581="",$L581=""),"",IF($B581="Female",1/(1+EXP(-SUMPRODUCT(Engine!$C$18402:$C$18433,INDIRECT("Coefficients!$BR$2:$BR$33")))),1/(1+EXP(-SUMPRODUCT(Engine!$C$18402:$C$18433,INDIRECT("Coefficients!$BS$2:$BS$33"))))))</f>
      </c>
      <c r="AY581" s="8">
        <f>IF(OR($B581="",$C581="",$D581="",$E581="",$F581="",$G581="",$H581="",$I581="",$J581="",$K581="",$L581=""),"",IF($B581="Female",1/(1+EXP(-SUMPRODUCT(Engine!$C$18402:$C$18433,INDIRECT("Coefficients!$BT$2:$BT$33")))),1/(1+EXP(-SUMPRODUCT(Engine!$C$18402:$C$18433,INDIRECT("Coefficients!$BU$2:$BU$33"))))))</f>
      </c>
      <c r="AZ581" s="8">
        <f>IF(OR($B581="",$C581="",$D581="",$E581="",$F581="",$G581="",$H581="",$I581="",$J581="",$K581="",$L581=""),"",IF($B581="Female",1/(1+EXP(-SUMPRODUCT(Engine!$C$18402:$C$18433,INDIRECT("Coefficients!$BV$2:$BV$33")))),1/(1+EXP(-SUMPRODUCT(Engine!$C$18402:$C$18433,INDIRECT("Coefficients!$BW$2:$BW$33"))))))</f>
      </c>
      <c r="BA581" s="8">
        <f>IF(OR($B581="",$C581="",$D581="",$E581="",$F581="",$G581="",$H581="",$I581="",$J581="",$K581="",$L581=""),"",IF($B581="Female",1/(1+EXP(-SUMPRODUCT(Engine!$C$18402:$C$18433,INDIRECT("Coefficients!$BX$2:$BX$33")))),1/(1+EXP(-SUMPRODUCT(Engine!$C$18402:$C$18433,INDIRECT("Coefficients!$BY$2:$BY$33"))))))</f>
      </c>
      <c r="BB581" s="8">
        <f>IF(OR($B581="",$C581="",$D581="",$E581="",$F581="",$G581="",$H581="",$I581="",$J581="",$K581="",$L581=""),"",IF($B581="Female",1/(1+EXP(-SUMPRODUCT(Engine!$C$18402:$C$18433,INDIRECT("Coefficients!$BZ$2:$BZ$33")))),1/(1+EXP(-SUMPRODUCT(Engine!$C$18402:$C$18433,INDIRECT("Coefficients!$CA$2:$CA$33"))))))</f>
      </c>
      <c r="BC581" s="8">
        <f>IF(OR($B581="",$C581="",$D581="",$E581="",$F581="",$G581="",$H581="",$I581="",$J581="",$K581="",$L581=""),"",IF($B581="Female",1/(1+EXP(-SUMPRODUCT(Engine!$C$18402:$C$18433,INDIRECT("Coefficients!$CB$2:$CB$33")))),1/(1+EXP(-SUMPRODUCT(Engine!$C$18402:$C$18433,INDIRECT("Coefficients!$CC$2:$CC$33"))))))</f>
      </c>
      <c r="BD581" s="8">
        <f>IF(OR($B581="",$C581="",$D581="",$E581="",$F581="",$G581="",$H581="",$I581="",$J581="",$K581="",$L581=""),"",IF($B581="Female",1/(1+EXP(-SUMPRODUCT(Engine!$C$18402:$C$18433,INDIRECT("Coefficients!$CD$2:$CD$33")))),1/(1+EXP(-SUMPRODUCT(Engine!$C$18402:$C$18433,INDIRECT("Coefficients!$CE$2:$CE$33"))))))</f>
      </c>
      <c r="BE581" s="8">
        <f>IF(OR($B581="",$C581="",$D581="",$E581="",$F581="",$G581="",$H581="",$I581="",$J581="",$K581="",$L581=""),"",IF($B581="Female",1/(1+EXP(-SUMPRODUCT(Engine!$C$18402:$C$18433,INDIRECT("Coefficients!$CF$2:$CF$33")))),1/(1+EXP(-SUMPRODUCT(Engine!$C$18402:$C$18433,INDIRECT("Coefficients!$CG$2:$CG$33"))))))</f>
      </c>
      <c r="BF581" s="8">
        <f>IF(OR($B581="",$C581="",$D581="",$E581="",$F581="",$G581="",$H581="",$I581="",$J581="",$K581="",$L581=""),"",IF($B581="Female",1/(1+EXP(-SUMPRODUCT(Engine!$C$18402:$C$18433,INDIRECT("Coefficients!$CH$2:$CH$33")))),1/(1+EXP(-SUMPRODUCT(Engine!$C$18402:$C$18433,INDIRECT("Coefficients!$CI$2:$CI$33"))))))</f>
      </c>
      <c r="BG581" s="8">
        <f>IF(OR($B581="",$C581="",$D581="",$E581="",$F581="",$G581="",$H581="",$I581="",$J581="",$K581="",$L581=""),"",IF($B581="Female",1/(1+EXP(-SUMPRODUCT(Engine!$C$18402:$C$18433,INDIRECT("Coefficients!$CJ$2:$CJ$33")))),1/(1+EXP(-SUMPRODUCT(Engine!$C$18402:$C$18433,INDIRECT("Coefficients!$CK$2:$CK$33"))))))</f>
      </c>
      <c r="BH581" s="8">
        <f>IF(OR($B581="",$C581="",$D581="",$E581="",$F581="",$G581="",$H581="",$I581="",$J581="",$K581="",$L581=""),"",IF($B581="Female",1/(1+EXP(-SUMPRODUCT(Engine!$C$18402:$C$18433,INDIRECT("Coefficients!$CL$2:$CL$33")))),1/(1+EXP(-SUMPRODUCT(Engine!$C$18402:$C$18433,INDIRECT("Coefficients!$CM$2:$CM$33"))))))</f>
      </c>
      <c r="BI581" s="8">
        <f>IF(OR($B581="",$C581="",$D581="",$E581="",$F581="",$G581="",$H581="",$I581="",$J581="",$K581="",$L581=""),"",IF($B581="Female",1/(1+EXP(-SUMPRODUCT(Engine!$C$18402:$C$18433,INDIRECT("Coefficients!$CN$2:$CN$33")))),1/(1+EXP(-SUMPRODUCT(Engine!$C$18402:$C$18433,INDIRECT("Coefficients!$CO$2:$CO$33"))))))</f>
      </c>
      <c r="BJ581" s="8">
        <f>IF(OR($B581="",$C581="",$D581="",$E581="",$F581="",$G581="",$H581="",$I581="",$J581="",$K581="",$L581=""),"",IF($B581="Female",1/(1+EXP(-SUMPRODUCT(Engine!$C$18402:$C$18433,INDIRECT("Coefficients!$CP$2:$CP$33")))),1/(1+EXP(-SUMPRODUCT(Engine!$C$18402:$C$18433,INDIRECT("Coefficients!$CQ$2:$CQ$33"))))))</f>
      </c>
      <c r="BK581" s="8">
        <f>IF(OR($B581="",$C581="",$D581="",$E581="",$F581="",$G581="",$H581="",$I581="",$J581="",$K581="",$L581=""),"",IF($B581="Female",1/(1+EXP(-SUMPRODUCT(Engine!$C$18402:$C$18433,INDIRECT("Coefficients!$CR$2:$CR$33")))),1/(1+EXP(-SUMPRODUCT(Engine!$C$18402:$C$18433,INDIRECT("Coefficients!$CS$2:$CS$33"))))))</f>
      </c>
      <c r="BL581" s="8">
        <f>IF(OR($B581="",$C581="",$D581="",$E581="",$F581="",$G581="",$H581="",$I581="",$J581="",$K581="",$L581=""),"",IF($B581="Female",1/(1+EXP(-SUMPRODUCT(Engine!$C$18402:$C$18433,INDIRECT("Coefficients!$CT$2:$CT$33")))),1/(1+EXP(-SUMPRODUCT(Engine!$C$18402:$C$18433,INDIRECT("Coefficients!$CU$2:$CU$33"))))))</f>
      </c>
      <c r="BM581" s="8">
        <f>IF(OR($B581="",$C581="",$D581="",$E581="",$F581="",$G581="",$H581="",$I581="",$J581="",$K581="",$L581=""),"",IF($B581="Female",1/(1+EXP(-SUMPRODUCT(Engine!$C$18402:$C$18433,INDIRECT("Coefficients!$CV$2:$CV$33")))),1/(1+EXP(-SUMPRODUCT(Engine!$C$18402:$C$18433,INDIRECT("Coefficients!$CW$2:$CW$33"))))))</f>
      </c>
    </row>
    <row r="582" spans="1:65" x14ac:dyDescent="0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8">
        <f>IF(OR($B582="",$C582="",$D582="",$E582="",$F582="",$G582="",$H582="",$I582="",$J582="",$K582="",$L582=""),"",IF($B582="Female",1/(1+EXP(-SUMPRODUCT(Engine!$C$18434:$C$18465,INDIRECT("Coefficients!$B$2:$B$33")))),1/(1+EXP(-SUMPRODUCT(Engine!$C$18434:$C$18465,INDIRECT("Coefficients!$C$2:$C$33"))))))</f>
      </c>
      <c r="Q582" s="8">
        <f>IF(OR($B582="",$C582="",$D582="",$E582="",$F582="",$G582="",$H582="",$I582="",$J582="",$K582="",$L582=""),"",IF($B582="Female",1/(1+EXP(-SUMPRODUCT(Engine!$C$18434:$C$18465,INDIRECT("Coefficients!$D$2:$D$33")))),1/(1+EXP(-SUMPRODUCT(Engine!$C$18434:$C$18465,INDIRECT("Coefficients!$E$2:$E$33"))))))</f>
      </c>
      <c r="R582" s="8">
        <f>IF(OR($B582="",$C582="",$D582="",$E582="",$F582="",$G582="",$H582="",$I582="",$J582="",$K582="",$L582=""),"",IF($B582="Female",1/(1+EXP(-SUMPRODUCT(Engine!$C$18434:$C$18465,INDIRECT("Coefficients!$F$2:$F$33")))),1/(1+EXP(-SUMPRODUCT(Engine!$C$18434:$C$18465,INDIRECT("Coefficients!$G$2:$G$33"))))))</f>
      </c>
      <c r="S582" s="8">
        <f>IF(OR($B582="",$C582="",$D582="",$E582="",$F582="",$G582="",$H582="",$I582="",$J582="",$K582="",$L582=""),"",IF($B582="Female",1/(1+EXP(-SUMPRODUCT(Engine!$C$18434:$C$18465,INDIRECT("Coefficients!$H$2:$H$33")))),1/(1+EXP(-SUMPRODUCT(Engine!$C$18434:$C$18465,INDIRECT("Coefficients!$I$2:$I$33"))))))</f>
      </c>
      <c r="T582" s="8">
        <f>IF(OR($B582="",$C582="",$D582="",$E582="",$F582="",$G582="",$H582="",$I582="",$J582="",$K582="",$L582=""),"",IF($B582="Female",1/(1+EXP(-SUMPRODUCT(Engine!$C$18434:$C$18465,INDIRECT("Coefficients!$J$2:$J$33")))),1/(1+EXP(-SUMPRODUCT(Engine!$C$18434:$C$18465,INDIRECT("Coefficients!$K$2:$K$33"))))))</f>
      </c>
      <c r="U582" s="8">
        <f>IF(OR($B582="",$C582="",$D582="",$E582="",$F582="",$G582="",$H582="",$I582="",$J582="",$K582="",$L582=""),"",IF($B582="Female",1/(1+EXP(-SUMPRODUCT(Engine!$C$18434:$C$18465,INDIRECT("Coefficients!$L$2:$L$33")))),1/(1+EXP(-SUMPRODUCT(Engine!$C$18434:$C$18465,INDIRECT("Coefficients!$M$2:$M$33"))))))</f>
      </c>
      <c r="V582" s="8">
        <f>IF(OR($B582="",$C582="",$D582="",$E582="",$F582="",$G582="",$H582="",$I582="",$J582="",$K582="",$L582=""),"",IF($B582="Female",1/(1+EXP(-SUMPRODUCT(Engine!$C$18434:$C$18465,INDIRECT("Coefficients!$N$2:$N$33")))),1/(1+EXP(-SUMPRODUCT(Engine!$C$18434:$C$18465,INDIRECT("Coefficients!$O$2:$O$33"))))))</f>
      </c>
      <c r="W582" s="8">
        <f>IF(OR($B582="",$C582="",$D582="",$E582="",$F582="",$G582="",$H582="",$I582="",$J582="",$K582="",$L582=""),"",IF($B582="Female",1/(1+EXP(-SUMPRODUCT(Engine!$C$18434:$C$18465,INDIRECT("Coefficients!$P$2:$P$33")))),1/(1+EXP(-SUMPRODUCT(Engine!$C$18434:$C$18465,INDIRECT("Coefficients!$Q$2:$Q$33"))))))</f>
      </c>
      <c r="X582" s="8">
        <f>IF(OR($B582="",$C582="",$D582="",$E582="",$F582="",$G582="",$H582="",$I582="",$J582="",$K582="",$L582=""),"",IF($B582="Female",1/(1+EXP(-SUMPRODUCT(Engine!$C$18434:$C$18465,INDIRECT("Coefficients!$R$2:$R$33")))),1/(1+EXP(-SUMPRODUCT(Engine!$C$18434:$C$18465,INDIRECT("Coefficients!$S$2:$S$33"))))))</f>
      </c>
      <c r="Y582" s="8">
        <f>IF(OR($B582="",$C582="",$D582="",$E582="",$F582="",$G582="",$H582="",$I582="",$J582="",$K582="",$L582=""),"",IF($B582="Female",1/(1+EXP(-SUMPRODUCT(Engine!$C$18434:$C$18465,INDIRECT("Coefficients!$T$2:$T$33")))),1/(1+EXP(-SUMPRODUCT(Engine!$C$18434:$C$18465,INDIRECT("Coefficients!$U$2:$U$33"))))))</f>
      </c>
      <c r="Z582" s="8">
        <f>IF(OR($B582="",$C582="",$D582="",$E582="",$F582="",$G582="",$H582="",$I582="",$J582="",$K582="",$L582=""),"",IF($B582="Female",1/(1+EXP(-SUMPRODUCT(Engine!$C$18434:$C$18465,INDIRECT("Coefficients!$V$2:$V$33")))),1/(1+EXP(-SUMPRODUCT(Engine!$C$18434:$C$18465,INDIRECT("Coefficients!$W$2:$W$33"))))))</f>
      </c>
      <c r="AA582" s="8">
        <f>IF(OR($B582="",$C582="",$D582="",$E582="",$F582="",$G582="",$H582="",$I582="",$J582="",$K582="",$L582=""),"",IF($B582="Female",1/(1+EXP(-SUMPRODUCT(Engine!$C$18434:$C$18465,INDIRECT("Coefficients!$X$2:$X$33")))),1/(1+EXP(-SUMPRODUCT(Engine!$C$18434:$C$18465,INDIRECT("Coefficients!$Y$2:$Y$33"))))))</f>
      </c>
      <c r="AB582" s="8">
        <f>IF(OR($B582="",$C582="",$D582="",$E582="",$F582="",$G582="",$H582="",$I582="",$J582="",$K582="",$L582=""),"",IF($B582="Female",1/(1+EXP(-SUMPRODUCT(Engine!$C$18434:$C$18465,INDIRECT("Coefficients!$Z$2:$Z$33")))),1/(1+EXP(-SUMPRODUCT(Engine!$C$18434:$C$18465,INDIRECT("Coefficients!$AA$2:$AA$33"))))))</f>
      </c>
      <c r="AC582" s="8">
        <f>IF(OR($B582="",$C582="",$D582="",$E582="",$F582="",$G582="",$H582="",$I582="",$J582="",$K582="",$L582=""),"",IF($B582="Female",1/(1+EXP(-SUMPRODUCT(Engine!$C$18434:$C$18465,INDIRECT("Coefficients!$AB$2:$AB$33")))),1/(1+EXP(-SUMPRODUCT(Engine!$C$18434:$C$18465,INDIRECT("Coefficients!$AC$2:$AC$33"))))))</f>
      </c>
      <c r="AD582" s="8">
        <f>IF(OR($B582="",$C582="",$D582="",$E582="",$F582="",$G582="",$H582="",$I582="",$J582="",$K582="",$L582=""),"",IF($B582="Female",1/(1+EXP(-SUMPRODUCT(Engine!$C$18434:$C$18465,INDIRECT("Coefficients!$AD$2:$AD$33")))),1/(1+EXP(-SUMPRODUCT(Engine!$C$18434:$C$18465,INDIRECT("Coefficients!$AE$2:$AE$33"))))))</f>
      </c>
      <c r="AE582" s="8">
        <f>IF(OR($B582="",$C582="",$D582="",$E582="",$F582="",$G582="",$H582="",$I582="",$J582="",$K582="",$L582=""),"",IF($B582="Female",1/(1+EXP(-SUMPRODUCT(Engine!$C$18434:$C$18465,INDIRECT("Coefficients!$AF$2:$AF$33")))),1/(1+EXP(-SUMPRODUCT(Engine!$C$18434:$C$18465,INDIRECT("Coefficients!$AG$2:$AG$33"))))))</f>
      </c>
      <c r="AF582" s="8">
        <f>IF(OR($B582="",$C582="",$D582="",$E582="",$F582="",$G582="",$H582="",$I582="",$J582="",$K582="",$L582=""),"",IF($B582="Female",1/(1+EXP(-SUMPRODUCT(Engine!$C$18434:$C$18465,INDIRECT("Coefficients!$AH$2:$AH$33")))),1/(1+EXP(-SUMPRODUCT(Engine!$C$18434:$C$18465,INDIRECT("Coefficients!$AI$2:$AI$33"))))))</f>
      </c>
      <c r="AG582" s="8">
        <f>IF(OR($B582="",$C582="",$D582="",$E582="",$F582="",$G582="",$H582="",$I582="",$J582="",$K582="",$L582=""),"",IF($B582="Female",1/(1+EXP(-SUMPRODUCT(Engine!$C$18434:$C$18465,INDIRECT("Coefficients!$AJ$2:$AJ$33")))),1/(1+EXP(-SUMPRODUCT(Engine!$C$18434:$C$18465,INDIRECT("Coefficients!$AK$2:$AK$33"))))))</f>
      </c>
      <c r="AH582" s="8">
        <f>IF(OR($B582="",$C582="",$D582="",$E582="",$F582="",$G582="",$H582="",$I582="",$J582="",$K582="",$L582=""),"",IF($B582="Female",1/(1+EXP(-SUMPRODUCT(Engine!$C$18434:$C$18465,INDIRECT("Coefficients!$AL$2:$AL$33")))),1/(1+EXP(-SUMPRODUCT(Engine!$C$18434:$C$18465,INDIRECT("Coefficients!$AM$2:$AM$33"))))))</f>
      </c>
      <c r="AI582" s="8">
        <f>IF(OR($B582="",$C582="",$D582="",$E582="",$F582="",$G582="",$H582="",$I582="",$J582="",$K582="",$L582=""),"",IF($B582="Female",1/(1+EXP(-SUMPRODUCT(Engine!$C$18434:$C$18465,INDIRECT("Coefficients!$AN$2:$AN$33")))),1/(1+EXP(-SUMPRODUCT(Engine!$C$18434:$C$18465,INDIRECT("Coefficients!$AO$2:$AO$33"))))))</f>
      </c>
      <c r="AJ582" s="8">
        <f>IF(OR($B582="",$C582="",$D582="",$E582="",$F582="",$G582="",$H582="",$I582="",$J582="",$K582="",$L582=""),"",IF($B582="Female",1/(1+EXP(-SUMPRODUCT(Engine!$C$18434:$C$18465,INDIRECT("Coefficients!$AP$2:$AP$33")))),1/(1+EXP(-SUMPRODUCT(Engine!$C$18434:$C$18465,INDIRECT("Coefficients!$AQ$2:$AQ$33"))))))</f>
      </c>
      <c r="AK582" s="8">
        <f>IF(OR($B582="",$C582="",$D582="",$E582="",$F582="",$G582="",$H582="",$I582="",$J582="",$K582="",$L582=""),"",IF($B582="Female",1/(1+EXP(-SUMPRODUCT(Engine!$C$18434:$C$18465,INDIRECT("Coefficients!$AR$2:$AR$33")))),1/(1+EXP(-SUMPRODUCT(Engine!$C$18434:$C$18465,INDIRECT("Coefficients!$AS$2:$AS$33"))))))</f>
      </c>
      <c r="AL582" s="8">
        <f>IF(OR($B582="",$C582="",$D582="",$E582="",$F582="",$G582="",$H582="",$I582="",$J582="",$K582="",$L582=""),"",IF($B582="Female",1/(1+EXP(-SUMPRODUCT(Engine!$C$18434:$C$18465,INDIRECT("Coefficients!$AT$2:$AT$33")))),1/(1+EXP(-SUMPRODUCT(Engine!$C$18434:$C$18465,INDIRECT("Coefficients!$AU$2:$AU$33"))))))</f>
      </c>
      <c r="AM582" s="8">
        <f>IF(OR($B582="",$C582="",$D582="",$E582="",$F582="",$G582="",$H582="",$I582="",$J582="",$K582="",$L582=""),"",IF($B582="Female",1/(1+EXP(-SUMPRODUCT(Engine!$C$18434:$C$18465,INDIRECT("Coefficients!$AV$2:$AV$33")))),1/(1+EXP(-SUMPRODUCT(Engine!$C$18434:$C$18465,INDIRECT("Coefficients!$AW$2:$AW$33"))))))</f>
      </c>
      <c r="AN582" s="8">
        <f>IF(OR($B582="",$C582="",$D582="",$E582="",$F582="",$G582="",$H582="",$I582="",$J582="",$K582="",$L582=""),"",IF($B582="Female",1/(1+EXP(-SUMPRODUCT(Engine!$C$18434:$C$18465,INDIRECT("Coefficients!$AX$2:$AX$33")))),1/(1+EXP(-SUMPRODUCT(Engine!$C$18434:$C$18465,INDIRECT("Coefficients!$AY$2:$AY$33"))))))</f>
      </c>
      <c r="AO582" s="8">
        <f>IF(OR($B582="",$C582="",$D582="",$E582="",$F582="",$G582="",$H582="",$I582="",$J582="",$K582="",$L582=""),"",IF($B582="Female",1/(1+EXP(-SUMPRODUCT(Engine!$C$18434:$C$18465,INDIRECT("Coefficients!$AZ$2:$AZ$33")))),1/(1+EXP(-SUMPRODUCT(Engine!$C$18434:$C$18465,INDIRECT("Coefficients!$BA$2:$BA$33"))))))</f>
      </c>
      <c r="AP582" s="8">
        <f>IF(OR($B582="",$C582="",$D582="",$E582="",$F582="",$G582="",$H582="",$I582="",$J582="",$K582="",$L582=""),"",IF($B582="Female",1/(1+EXP(-SUMPRODUCT(Engine!$C$18434:$C$18465,INDIRECT("Coefficients!$BB$2:$BB$33")))),1/(1+EXP(-SUMPRODUCT(Engine!$C$18434:$C$18465,INDIRECT("Coefficients!$BC$2:$BC$33"))))))</f>
      </c>
      <c r="AQ582" s="8">
        <f>IF(OR($B582="",$C582="",$D582="",$E582="",$F582="",$G582="",$H582="",$I582="",$J582="",$K582="",$L582=""),"",IF($B582="Female",1/(1+EXP(-SUMPRODUCT(Engine!$C$18434:$C$18465,INDIRECT("Coefficients!$BD$2:$BD$33")))),1/(1+EXP(-SUMPRODUCT(Engine!$C$18434:$C$18465,INDIRECT("Coefficients!$BE$2:$BE$33"))))))</f>
      </c>
      <c r="AR582" s="8">
        <f>IF(OR($B582="",$C582="",$D582="",$E582="",$F582="",$G582="",$H582="",$I582="",$J582="",$K582="",$L582=""),"",IF($B582="Female",1/(1+EXP(-SUMPRODUCT(Engine!$C$18434:$C$18465,INDIRECT("Coefficients!$BF$2:$BF$33")))),1/(1+EXP(-SUMPRODUCT(Engine!$C$18434:$C$18465,INDIRECT("Coefficients!$BG$2:$BG$33"))))))</f>
      </c>
      <c r="AS582" s="8">
        <f>IF(OR($B582="",$C582="",$D582="",$E582="",$F582="",$G582="",$H582="",$I582="",$J582="",$K582="",$L582=""),"",IF($B582="Female",1/(1+EXP(-SUMPRODUCT(Engine!$C$18434:$C$18465,INDIRECT("Coefficients!$BH$2:$BH$33")))),1/(1+EXP(-SUMPRODUCT(Engine!$C$18434:$C$18465,INDIRECT("Coefficients!$BI$2:$BI$33"))))))</f>
      </c>
      <c r="AT582" s="8">
        <f>IF(OR($B582="",$C582="",$D582="",$E582="",$F582="",$G582="",$H582="",$I582="",$J582="",$K582="",$L582=""),"",IF($B582="Female",1/(1+EXP(-SUMPRODUCT(Engine!$C$18434:$C$18465,INDIRECT("Coefficients!$BJ$2:$BJ$33")))),1/(1+EXP(-SUMPRODUCT(Engine!$C$18434:$C$18465,INDIRECT("Coefficients!$BK$2:$BK$33"))))))</f>
      </c>
      <c r="AU582" s="8">
        <f>IF(OR($B582="",$C582="",$D582="",$E582="",$F582="",$G582="",$H582="",$I582="",$J582="",$K582="",$L582=""),"",IF($B582="Female",1/(1+EXP(-SUMPRODUCT(Engine!$C$18434:$C$18465,INDIRECT("Coefficients!$BL$2:$BL$33")))),1/(1+EXP(-SUMPRODUCT(Engine!$C$18434:$C$18465,INDIRECT("Coefficients!$BM$2:$BM$33"))))))</f>
      </c>
      <c r="AV582" s="8">
        <f>IF(OR($B582="",$C582="",$D582="",$E582="",$F582="",$G582="",$H582="",$I582="",$J582="",$K582="",$L582=""),"",IF($B582="Female",1/(1+EXP(-SUMPRODUCT(Engine!$C$18434:$C$18465,INDIRECT("Coefficients!$BN$2:$BN$33")))),1/(1+EXP(-SUMPRODUCT(Engine!$C$18434:$C$18465,INDIRECT("Coefficients!$BO$2:$BO$33"))))))</f>
      </c>
      <c r="AW582" s="8">
        <f>IF(OR($B582="",$C582="",$D582="",$E582="",$F582="",$G582="",$H582="",$I582="",$J582="",$K582="",$L582=""),"",IF($B582="Female",1/(1+EXP(-SUMPRODUCT(Engine!$C$18434:$C$18465,INDIRECT("Coefficients!$BP$2:$BP$33")))),1/(1+EXP(-SUMPRODUCT(Engine!$C$18434:$C$18465,INDIRECT("Coefficients!$BQ$2:$BQ$33"))))))</f>
      </c>
      <c r="AX582" s="8">
        <f>IF(OR($B582="",$C582="",$D582="",$E582="",$F582="",$G582="",$H582="",$I582="",$J582="",$K582="",$L582=""),"",IF($B582="Female",1/(1+EXP(-SUMPRODUCT(Engine!$C$18434:$C$18465,INDIRECT("Coefficients!$BR$2:$BR$33")))),1/(1+EXP(-SUMPRODUCT(Engine!$C$18434:$C$18465,INDIRECT("Coefficients!$BS$2:$BS$33"))))))</f>
      </c>
      <c r="AY582" s="8">
        <f>IF(OR($B582="",$C582="",$D582="",$E582="",$F582="",$G582="",$H582="",$I582="",$J582="",$K582="",$L582=""),"",IF($B582="Female",1/(1+EXP(-SUMPRODUCT(Engine!$C$18434:$C$18465,INDIRECT("Coefficients!$BT$2:$BT$33")))),1/(1+EXP(-SUMPRODUCT(Engine!$C$18434:$C$18465,INDIRECT("Coefficients!$BU$2:$BU$33"))))))</f>
      </c>
      <c r="AZ582" s="8">
        <f>IF(OR($B582="",$C582="",$D582="",$E582="",$F582="",$G582="",$H582="",$I582="",$J582="",$K582="",$L582=""),"",IF($B582="Female",1/(1+EXP(-SUMPRODUCT(Engine!$C$18434:$C$18465,INDIRECT("Coefficients!$BV$2:$BV$33")))),1/(1+EXP(-SUMPRODUCT(Engine!$C$18434:$C$18465,INDIRECT("Coefficients!$BW$2:$BW$33"))))))</f>
      </c>
      <c r="BA582" s="8">
        <f>IF(OR($B582="",$C582="",$D582="",$E582="",$F582="",$G582="",$H582="",$I582="",$J582="",$K582="",$L582=""),"",IF($B582="Female",1/(1+EXP(-SUMPRODUCT(Engine!$C$18434:$C$18465,INDIRECT("Coefficients!$BX$2:$BX$33")))),1/(1+EXP(-SUMPRODUCT(Engine!$C$18434:$C$18465,INDIRECT("Coefficients!$BY$2:$BY$33"))))))</f>
      </c>
      <c r="BB582" s="8">
        <f>IF(OR($B582="",$C582="",$D582="",$E582="",$F582="",$G582="",$H582="",$I582="",$J582="",$K582="",$L582=""),"",IF($B582="Female",1/(1+EXP(-SUMPRODUCT(Engine!$C$18434:$C$18465,INDIRECT("Coefficients!$BZ$2:$BZ$33")))),1/(1+EXP(-SUMPRODUCT(Engine!$C$18434:$C$18465,INDIRECT("Coefficients!$CA$2:$CA$33"))))))</f>
      </c>
      <c r="BC582" s="8">
        <f>IF(OR($B582="",$C582="",$D582="",$E582="",$F582="",$G582="",$H582="",$I582="",$J582="",$K582="",$L582=""),"",IF($B582="Female",1/(1+EXP(-SUMPRODUCT(Engine!$C$18434:$C$18465,INDIRECT("Coefficients!$CB$2:$CB$33")))),1/(1+EXP(-SUMPRODUCT(Engine!$C$18434:$C$18465,INDIRECT("Coefficients!$CC$2:$CC$33"))))))</f>
      </c>
      <c r="BD582" s="8">
        <f>IF(OR($B582="",$C582="",$D582="",$E582="",$F582="",$G582="",$H582="",$I582="",$J582="",$K582="",$L582=""),"",IF($B582="Female",1/(1+EXP(-SUMPRODUCT(Engine!$C$18434:$C$18465,INDIRECT("Coefficients!$CD$2:$CD$33")))),1/(1+EXP(-SUMPRODUCT(Engine!$C$18434:$C$18465,INDIRECT("Coefficients!$CE$2:$CE$33"))))))</f>
      </c>
      <c r="BE582" s="8">
        <f>IF(OR($B582="",$C582="",$D582="",$E582="",$F582="",$G582="",$H582="",$I582="",$J582="",$K582="",$L582=""),"",IF($B582="Female",1/(1+EXP(-SUMPRODUCT(Engine!$C$18434:$C$18465,INDIRECT("Coefficients!$CF$2:$CF$33")))),1/(1+EXP(-SUMPRODUCT(Engine!$C$18434:$C$18465,INDIRECT("Coefficients!$CG$2:$CG$33"))))))</f>
      </c>
      <c r="BF582" s="8">
        <f>IF(OR($B582="",$C582="",$D582="",$E582="",$F582="",$G582="",$H582="",$I582="",$J582="",$K582="",$L582=""),"",IF($B582="Female",1/(1+EXP(-SUMPRODUCT(Engine!$C$18434:$C$18465,INDIRECT("Coefficients!$CH$2:$CH$33")))),1/(1+EXP(-SUMPRODUCT(Engine!$C$18434:$C$18465,INDIRECT("Coefficients!$CI$2:$CI$33"))))))</f>
      </c>
      <c r="BG582" s="8">
        <f>IF(OR($B582="",$C582="",$D582="",$E582="",$F582="",$G582="",$H582="",$I582="",$J582="",$K582="",$L582=""),"",IF($B582="Female",1/(1+EXP(-SUMPRODUCT(Engine!$C$18434:$C$18465,INDIRECT("Coefficients!$CJ$2:$CJ$33")))),1/(1+EXP(-SUMPRODUCT(Engine!$C$18434:$C$18465,INDIRECT("Coefficients!$CK$2:$CK$33"))))))</f>
      </c>
      <c r="BH582" s="8">
        <f>IF(OR($B582="",$C582="",$D582="",$E582="",$F582="",$G582="",$H582="",$I582="",$J582="",$K582="",$L582=""),"",IF($B582="Female",1/(1+EXP(-SUMPRODUCT(Engine!$C$18434:$C$18465,INDIRECT("Coefficients!$CL$2:$CL$33")))),1/(1+EXP(-SUMPRODUCT(Engine!$C$18434:$C$18465,INDIRECT("Coefficients!$CM$2:$CM$33"))))))</f>
      </c>
      <c r="BI582" s="8">
        <f>IF(OR($B582="",$C582="",$D582="",$E582="",$F582="",$G582="",$H582="",$I582="",$J582="",$K582="",$L582=""),"",IF($B582="Female",1/(1+EXP(-SUMPRODUCT(Engine!$C$18434:$C$18465,INDIRECT("Coefficients!$CN$2:$CN$33")))),1/(1+EXP(-SUMPRODUCT(Engine!$C$18434:$C$18465,INDIRECT("Coefficients!$CO$2:$CO$33"))))))</f>
      </c>
      <c r="BJ582" s="8">
        <f>IF(OR($B582="",$C582="",$D582="",$E582="",$F582="",$G582="",$H582="",$I582="",$J582="",$K582="",$L582=""),"",IF($B582="Female",1/(1+EXP(-SUMPRODUCT(Engine!$C$18434:$C$18465,INDIRECT("Coefficients!$CP$2:$CP$33")))),1/(1+EXP(-SUMPRODUCT(Engine!$C$18434:$C$18465,INDIRECT("Coefficients!$CQ$2:$CQ$33"))))))</f>
      </c>
      <c r="BK582" s="8">
        <f>IF(OR($B582="",$C582="",$D582="",$E582="",$F582="",$G582="",$H582="",$I582="",$J582="",$K582="",$L582=""),"",IF($B582="Female",1/(1+EXP(-SUMPRODUCT(Engine!$C$18434:$C$18465,INDIRECT("Coefficients!$CR$2:$CR$33")))),1/(1+EXP(-SUMPRODUCT(Engine!$C$18434:$C$18465,INDIRECT("Coefficients!$CS$2:$CS$33"))))))</f>
      </c>
      <c r="BL582" s="8">
        <f>IF(OR($B582="",$C582="",$D582="",$E582="",$F582="",$G582="",$H582="",$I582="",$J582="",$K582="",$L582=""),"",IF($B582="Female",1/(1+EXP(-SUMPRODUCT(Engine!$C$18434:$C$18465,INDIRECT("Coefficients!$CT$2:$CT$33")))),1/(1+EXP(-SUMPRODUCT(Engine!$C$18434:$C$18465,INDIRECT("Coefficients!$CU$2:$CU$33"))))))</f>
      </c>
      <c r="BM582" s="8">
        <f>IF(OR($B582="",$C582="",$D582="",$E582="",$F582="",$G582="",$H582="",$I582="",$J582="",$K582="",$L582=""),"",IF($B582="Female",1/(1+EXP(-SUMPRODUCT(Engine!$C$18434:$C$18465,INDIRECT("Coefficients!$CV$2:$CV$33")))),1/(1+EXP(-SUMPRODUCT(Engine!$C$18434:$C$18465,INDIRECT("Coefficients!$CW$2:$CW$33"))))))</f>
      </c>
    </row>
    <row r="583" spans="1:65" x14ac:dyDescent="0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8">
        <f>IF(OR($B583="",$C583="",$D583="",$E583="",$F583="",$G583="",$H583="",$I583="",$J583="",$K583="",$L583=""),"",IF($B583="Female",1/(1+EXP(-SUMPRODUCT(Engine!$C$18466:$C$18497,INDIRECT("Coefficients!$B$2:$B$33")))),1/(1+EXP(-SUMPRODUCT(Engine!$C$18466:$C$18497,INDIRECT("Coefficients!$C$2:$C$33"))))))</f>
      </c>
      <c r="Q583" s="8">
        <f>IF(OR($B583="",$C583="",$D583="",$E583="",$F583="",$G583="",$H583="",$I583="",$J583="",$K583="",$L583=""),"",IF($B583="Female",1/(1+EXP(-SUMPRODUCT(Engine!$C$18466:$C$18497,INDIRECT("Coefficients!$D$2:$D$33")))),1/(1+EXP(-SUMPRODUCT(Engine!$C$18466:$C$18497,INDIRECT("Coefficients!$E$2:$E$33"))))))</f>
      </c>
      <c r="R583" s="8">
        <f>IF(OR($B583="",$C583="",$D583="",$E583="",$F583="",$G583="",$H583="",$I583="",$J583="",$K583="",$L583=""),"",IF($B583="Female",1/(1+EXP(-SUMPRODUCT(Engine!$C$18466:$C$18497,INDIRECT("Coefficients!$F$2:$F$33")))),1/(1+EXP(-SUMPRODUCT(Engine!$C$18466:$C$18497,INDIRECT("Coefficients!$G$2:$G$33"))))))</f>
      </c>
      <c r="S583" s="8">
        <f>IF(OR($B583="",$C583="",$D583="",$E583="",$F583="",$G583="",$H583="",$I583="",$J583="",$K583="",$L583=""),"",IF($B583="Female",1/(1+EXP(-SUMPRODUCT(Engine!$C$18466:$C$18497,INDIRECT("Coefficients!$H$2:$H$33")))),1/(1+EXP(-SUMPRODUCT(Engine!$C$18466:$C$18497,INDIRECT("Coefficients!$I$2:$I$33"))))))</f>
      </c>
      <c r="T583" s="8">
        <f>IF(OR($B583="",$C583="",$D583="",$E583="",$F583="",$G583="",$H583="",$I583="",$J583="",$K583="",$L583=""),"",IF($B583="Female",1/(1+EXP(-SUMPRODUCT(Engine!$C$18466:$C$18497,INDIRECT("Coefficients!$J$2:$J$33")))),1/(1+EXP(-SUMPRODUCT(Engine!$C$18466:$C$18497,INDIRECT("Coefficients!$K$2:$K$33"))))))</f>
      </c>
      <c r="U583" s="8">
        <f>IF(OR($B583="",$C583="",$D583="",$E583="",$F583="",$G583="",$H583="",$I583="",$J583="",$K583="",$L583=""),"",IF($B583="Female",1/(1+EXP(-SUMPRODUCT(Engine!$C$18466:$C$18497,INDIRECT("Coefficients!$L$2:$L$33")))),1/(1+EXP(-SUMPRODUCT(Engine!$C$18466:$C$18497,INDIRECT("Coefficients!$M$2:$M$33"))))))</f>
      </c>
      <c r="V583" s="8">
        <f>IF(OR($B583="",$C583="",$D583="",$E583="",$F583="",$G583="",$H583="",$I583="",$J583="",$K583="",$L583=""),"",IF($B583="Female",1/(1+EXP(-SUMPRODUCT(Engine!$C$18466:$C$18497,INDIRECT("Coefficients!$N$2:$N$33")))),1/(1+EXP(-SUMPRODUCT(Engine!$C$18466:$C$18497,INDIRECT("Coefficients!$O$2:$O$33"))))))</f>
      </c>
      <c r="W583" s="8">
        <f>IF(OR($B583="",$C583="",$D583="",$E583="",$F583="",$G583="",$H583="",$I583="",$J583="",$K583="",$L583=""),"",IF($B583="Female",1/(1+EXP(-SUMPRODUCT(Engine!$C$18466:$C$18497,INDIRECT("Coefficients!$P$2:$P$33")))),1/(1+EXP(-SUMPRODUCT(Engine!$C$18466:$C$18497,INDIRECT("Coefficients!$Q$2:$Q$33"))))))</f>
      </c>
      <c r="X583" s="8">
        <f>IF(OR($B583="",$C583="",$D583="",$E583="",$F583="",$G583="",$H583="",$I583="",$J583="",$K583="",$L583=""),"",IF($B583="Female",1/(1+EXP(-SUMPRODUCT(Engine!$C$18466:$C$18497,INDIRECT("Coefficients!$R$2:$R$33")))),1/(1+EXP(-SUMPRODUCT(Engine!$C$18466:$C$18497,INDIRECT("Coefficients!$S$2:$S$33"))))))</f>
      </c>
      <c r="Y583" s="8">
        <f>IF(OR($B583="",$C583="",$D583="",$E583="",$F583="",$G583="",$H583="",$I583="",$J583="",$K583="",$L583=""),"",IF($B583="Female",1/(1+EXP(-SUMPRODUCT(Engine!$C$18466:$C$18497,INDIRECT("Coefficients!$T$2:$T$33")))),1/(1+EXP(-SUMPRODUCT(Engine!$C$18466:$C$18497,INDIRECT("Coefficients!$U$2:$U$33"))))))</f>
      </c>
      <c r="Z583" s="8">
        <f>IF(OR($B583="",$C583="",$D583="",$E583="",$F583="",$G583="",$H583="",$I583="",$J583="",$K583="",$L583=""),"",IF($B583="Female",1/(1+EXP(-SUMPRODUCT(Engine!$C$18466:$C$18497,INDIRECT("Coefficients!$V$2:$V$33")))),1/(1+EXP(-SUMPRODUCT(Engine!$C$18466:$C$18497,INDIRECT("Coefficients!$W$2:$W$33"))))))</f>
      </c>
      <c r="AA583" s="8">
        <f>IF(OR($B583="",$C583="",$D583="",$E583="",$F583="",$G583="",$H583="",$I583="",$J583="",$K583="",$L583=""),"",IF($B583="Female",1/(1+EXP(-SUMPRODUCT(Engine!$C$18466:$C$18497,INDIRECT("Coefficients!$X$2:$X$33")))),1/(1+EXP(-SUMPRODUCT(Engine!$C$18466:$C$18497,INDIRECT("Coefficients!$Y$2:$Y$33"))))))</f>
      </c>
      <c r="AB583" s="8">
        <f>IF(OR($B583="",$C583="",$D583="",$E583="",$F583="",$G583="",$H583="",$I583="",$J583="",$K583="",$L583=""),"",IF($B583="Female",1/(1+EXP(-SUMPRODUCT(Engine!$C$18466:$C$18497,INDIRECT("Coefficients!$Z$2:$Z$33")))),1/(1+EXP(-SUMPRODUCT(Engine!$C$18466:$C$18497,INDIRECT("Coefficients!$AA$2:$AA$33"))))))</f>
      </c>
      <c r="AC583" s="8">
        <f>IF(OR($B583="",$C583="",$D583="",$E583="",$F583="",$G583="",$H583="",$I583="",$J583="",$K583="",$L583=""),"",IF($B583="Female",1/(1+EXP(-SUMPRODUCT(Engine!$C$18466:$C$18497,INDIRECT("Coefficients!$AB$2:$AB$33")))),1/(1+EXP(-SUMPRODUCT(Engine!$C$18466:$C$18497,INDIRECT("Coefficients!$AC$2:$AC$33"))))))</f>
      </c>
      <c r="AD583" s="8">
        <f>IF(OR($B583="",$C583="",$D583="",$E583="",$F583="",$G583="",$H583="",$I583="",$J583="",$K583="",$L583=""),"",IF($B583="Female",1/(1+EXP(-SUMPRODUCT(Engine!$C$18466:$C$18497,INDIRECT("Coefficients!$AD$2:$AD$33")))),1/(1+EXP(-SUMPRODUCT(Engine!$C$18466:$C$18497,INDIRECT("Coefficients!$AE$2:$AE$33"))))))</f>
      </c>
      <c r="AE583" s="8">
        <f>IF(OR($B583="",$C583="",$D583="",$E583="",$F583="",$G583="",$H583="",$I583="",$J583="",$K583="",$L583=""),"",IF($B583="Female",1/(1+EXP(-SUMPRODUCT(Engine!$C$18466:$C$18497,INDIRECT("Coefficients!$AF$2:$AF$33")))),1/(1+EXP(-SUMPRODUCT(Engine!$C$18466:$C$18497,INDIRECT("Coefficients!$AG$2:$AG$33"))))))</f>
      </c>
      <c r="AF583" s="8">
        <f>IF(OR($B583="",$C583="",$D583="",$E583="",$F583="",$G583="",$H583="",$I583="",$J583="",$K583="",$L583=""),"",IF($B583="Female",1/(1+EXP(-SUMPRODUCT(Engine!$C$18466:$C$18497,INDIRECT("Coefficients!$AH$2:$AH$33")))),1/(1+EXP(-SUMPRODUCT(Engine!$C$18466:$C$18497,INDIRECT("Coefficients!$AI$2:$AI$33"))))))</f>
      </c>
      <c r="AG583" s="8">
        <f>IF(OR($B583="",$C583="",$D583="",$E583="",$F583="",$G583="",$H583="",$I583="",$J583="",$K583="",$L583=""),"",IF($B583="Female",1/(1+EXP(-SUMPRODUCT(Engine!$C$18466:$C$18497,INDIRECT("Coefficients!$AJ$2:$AJ$33")))),1/(1+EXP(-SUMPRODUCT(Engine!$C$18466:$C$18497,INDIRECT("Coefficients!$AK$2:$AK$33"))))))</f>
      </c>
      <c r="AH583" s="8">
        <f>IF(OR($B583="",$C583="",$D583="",$E583="",$F583="",$G583="",$H583="",$I583="",$J583="",$K583="",$L583=""),"",IF($B583="Female",1/(1+EXP(-SUMPRODUCT(Engine!$C$18466:$C$18497,INDIRECT("Coefficients!$AL$2:$AL$33")))),1/(1+EXP(-SUMPRODUCT(Engine!$C$18466:$C$18497,INDIRECT("Coefficients!$AM$2:$AM$33"))))))</f>
      </c>
      <c r="AI583" s="8">
        <f>IF(OR($B583="",$C583="",$D583="",$E583="",$F583="",$G583="",$H583="",$I583="",$J583="",$K583="",$L583=""),"",IF($B583="Female",1/(1+EXP(-SUMPRODUCT(Engine!$C$18466:$C$18497,INDIRECT("Coefficients!$AN$2:$AN$33")))),1/(1+EXP(-SUMPRODUCT(Engine!$C$18466:$C$18497,INDIRECT("Coefficients!$AO$2:$AO$33"))))))</f>
      </c>
      <c r="AJ583" s="8">
        <f>IF(OR($B583="",$C583="",$D583="",$E583="",$F583="",$G583="",$H583="",$I583="",$J583="",$K583="",$L583=""),"",IF($B583="Female",1/(1+EXP(-SUMPRODUCT(Engine!$C$18466:$C$18497,INDIRECT("Coefficients!$AP$2:$AP$33")))),1/(1+EXP(-SUMPRODUCT(Engine!$C$18466:$C$18497,INDIRECT("Coefficients!$AQ$2:$AQ$33"))))))</f>
      </c>
      <c r="AK583" s="8">
        <f>IF(OR($B583="",$C583="",$D583="",$E583="",$F583="",$G583="",$H583="",$I583="",$J583="",$K583="",$L583=""),"",IF($B583="Female",1/(1+EXP(-SUMPRODUCT(Engine!$C$18466:$C$18497,INDIRECT("Coefficients!$AR$2:$AR$33")))),1/(1+EXP(-SUMPRODUCT(Engine!$C$18466:$C$18497,INDIRECT("Coefficients!$AS$2:$AS$33"))))))</f>
      </c>
      <c r="AL583" s="8">
        <f>IF(OR($B583="",$C583="",$D583="",$E583="",$F583="",$G583="",$H583="",$I583="",$J583="",$K583="",$L583=""),"",IF($B583="Female",1/(1+EXP(-SUMPRODUCT(Engine!$C$18466:$C$18497,INDIRECT("Coefficients!$AT$2:$AT$33")))),1/(1+EXP(-SUMPRODUCT(Engine!$C$18466:$C$18497,INDIRECT("Coefficients!$AU$2:$AU$33"))))))</f>
      </c>
      <c r="AM583" s="8">
        <f>IF(OR($B583="",$C583="",$D583="",$E583="",$F583="",$G583="",$H583="",$I583="",$J583="",$K583="",$L583=""),"",IF($B583="Female",1/(1+EXP(-SUMPRODUCT(Engine!$C$18466:$C$18497,INDIRECT("Coefficients!$AV$2:$AV$33")))),1/(1+EXP(-SUMPRODUCT(Engine!$C$18466:$C$18497,INDIRECT("Coefficients!$AW$2:$AW$33"))))))</f>
      </c>
      <c r="AN583" s="8">
        <f>IF(OR($B583="",$C583="",$D583="",$E583="",$F583="",$G583="",$H583="",$I583="",$J583="",$K583="",$L583=""),"",IF($B583="Female",1/(1+EXP(-SUMPRODUCT(Engine!$C$18466:$C$18497,INDIRECT("Coefficients!$AX$2:$AX$33")))),1/(1+EXP(-SUMPRODUCT(Engine!$C$18466:$C$18497,INDIRECT("Coefficients!$AY$2:$AY$33"))))))</f>
      </c>
      <c r="AO583" s="8">
        <f>IF(OR($B583="",$C583="",$D583="",$E583="",$F583="",$G583="",$H583="",$I583="",$J583="",$K583="",$L583=""),"",IF($B583="Female",1/(1+EXP(-SUMPRODUCT(Engine!$C$18466:$C$18497,INDIRECT("Coefficients!$AZ$2:$AZ$33")))),1/(1+EXP(-SUMPRODUCT(Engine!$C$18466:$C$18497,INDIRECT("Coefficients!$BA$2:$BA$33"))))))</f>
      </c>
      <c r="AP583" s="8">
        <f>IF(OR($B583="",$C583="",$D583="",$E583="",$F583="",$G583="",$H583="",$I583="",$J583="",$K583="",$L583=""),"",IF($B583="Female",1/(1+EXP(-SUMPRODUCT(Engine!$C$18466:$C$18497,INDIRECT("Coefficients!$BB$2:$BB$33")))),1/(1+EXP(-SUMPRODUCT(Engine!$C$18466:$C$18497,INDIRECT("Coefficients!$BC$2:$BC$33"))))))</f>
      </c>
      <c r="AQ583" s="8">
        <f>IF(OR($B583="",$C583="",$D583="",$E583="",$F583="",$G583="",$H583="",$I583="",$J583="",$K583="",$L583=""),"",IF($B583="Female",1/(1+EXP(-SUMPRODUCT(Engine!$C$18466:$C$18497,INDIRECT("Coefficients!$BD$2:$BD$33")))),1/(1+EXP(-SUMPRODUCT(Engine!$C$18466:$C$18497,INDIRECT("Coefficients!$BE$2:$BE$33"))))))</f>
      </c>
      <c r="AR583" s="8">
        <f>IF(OR($B583="",$C583="",$D583="",$E583="",$F583="",$G583="",$H583="",$I583="",$J583="",$K583="",$L583=""),"",IF($B583="Female",1/(1+EXP(-SUMPRODUCT(Engine!$C$18466:$C$18497,INDIRECT("Coefficients!$BF$2:$BF$33")))),1/(1+EXP(-SUMPRODUCT(Engine!$C$18466:$C$18497,INDIRECT("Coefficients!$BG$2:$BG$33"))))))</f>
      </c>
      <c r="AS583" s="8">
        <f>IF(OR($B583="",$C583="",$D583="",$E583="",$F583="",$G583="",$H583="",$I583="",$J583="",$K583="",$L583=""),"",IF($B583="Female",1/(1+EXP(-SUMPRODUCT(Engine!$C$18466:$C$18497,INDIRECT("Coefficients!$BH$2:$BH$33")))),1/(1+EXP(-SUMPRODUCT(Engine!$C$18466:$C$18497,INDIRECT("Coefficients!$BI$2:$BI$33"))))))</f>
      </c>
      <c r="AT583" s="8">
        <f>IF(OR($B583="",$C583="",$D583="",$E583="",$F583="",$G583="",$H583="",$I583="",$J583="",$K583="",$L583=""),"",IF($B583="Female",1/(1+EXP(-SUMPRODUCT(Engine!$C$18466:$C$18497,INDIRECT("Coefficients!$BJ$2:$BJ$33")))),1/(1+EXP(-SUMPRODUCT(Engine!$C$18466:$C$18497,INDIRECT("Coefficients!$BK$2:$BK$33"))))))</f>
      </c>
      <c r="AU583" s="8">
        <f>IF(OR($B583="",$C583="",$D583="",$E583="",$F583="",$G583="",$H583="",$I583="",$J583="",$K583="",$L583=""),"",IF($B583="Female",1/(1+EXP(-SUMPRODUCT(Engine!$C$18466:$C$18497,INDIRECT("Coefficients!$BL$2:$BL$33")))),1/(1+EXP(-SUMPRODUCT(Engine!$C$18466:$C$18497,INDIRECT("Coefficients!$BM$2:$BM$33"))))))</f>
      </c>
      <c r="AV583" s="8">
        <f>IF(OR($B583="",$C583="",$D583="",$E583="",$F583="",$G583="",$H583="",$I583="",$J583="",$K583="",$L583=""),"",IF($B583="Female",1/(1+EXP(-SUMPRODUCT(Engine!$C$18466:$C$18497,INDIRECT("Coefficients!$BN$2:$BN$33")))),1/(1+EXP(-SUMPRODUCT(Engine!$C$18466:$C$18497,INDIRECT("Coefficients!$BO$2:$BO$33"))))))</f>
      </c>
      <c r="AW583" s="8">
        <f>IF(OR($B583="",$C583="",$D583="",$E583="",$F583="",$G583="",$H583="",$I583="",$J583="",$K583="",$L583=""),"",IF($B583="Female",1/(1+EXP(-SUMPRODUCT(Engine!$C$18466:$C$18497,INDIRECT("Coefficients!$BP$2:$BP$33")))),1/(1+EXP(-SUMPRODUCT(Engine!$C$18466:$C$18497,INDIRECT("Coefficients!$BQ$2:$BQ$33"))))))</f>
      </c>
      <c r="AX583" s="8">
        <f>IF(OR($B583="",$C583="",$D583="",$E583="",$F583="",$G583="",$H583="",$I583="",$J583="",$K583="",$L583=""),"",IF($B583="Female",1/(1+EXP(-SUMPRODUCT(Engine!$C$18466:$C$18497,INDIRECT("Coefficients!$BR$2:$BR$33")))),1/(1+EXP(-SUMPRODUCT(Engine!$C$18466:$C$18497,INDIRECT("Coefficients!$BS$2:$BS$33"))))))</f>
      </c>
      <c r="AY583" s="8">
        <f>IF(OR($B583="",$C583="",$D583="",$E583="",$F583="",$G583="",$H583="",$I583="",$J583="",$K583="",$L583=""),"",IF($B583="Female",1/(1+EXP(-SUMPRODUCT(Engine!$C$18466:$C$18497,INDIRECT("Coefficients!$BT$2:$BT$33")))),1/(1+EXP(-SUMPRODUCT(Engine!$C$18466:$C$18497,INDIRECT("Coefficients!$BU$2:$BU$33"))))))</f>
      </c>
      <c r="AZ583" s="8">
        <f>IF(OR($B583="",$C583="",$D583="",$E583="",$F583="",$G583="",$H583="",$I583="",$J583="",$K583="",$L583=""),"",IF($B583="Female",1/(1+EXP(-SUMPRODUCT(Engine!$C$18466:$C$18497,INDIRECT("Coefficients!$BV$2:$BV$33")))),1/(1+EXP(-SUMPRODUCT(Engine!$C$18466:$C$18497,INDIRECT("Coefficients!$BW$2:$BW$33"))))))</f>
      </c>
      <c r="BA583" s="8">
        <f>IF(OR($B583="",$C583="",$D583="",$E583="",$F583="",$G583="",$H583="",$I583="",$J583="",$K583="",$L583=""),"",IF($B583="Female",1/(1+EXP(-SUMPRODUCT(Engine!$C$18466:$C$18497,INDIRECT("Coefficients!$BX$2:$BX$33")))),1/(1+EXP(-SUMPRODUCT(Engine!$C$18466:$C$18497,INDIRECT("Coefficients!$BY$2:$BY$33"))))))</f>
      </c>
      <c r="BB583" s="8">
        <f>IF(OR($B583="",$C583="",$D583="",$E583="",$F583="",$G583="",$H583="",$I583="",$J583="",$K583="",$L583=""),"",IF($B583="Female",1/(1+EXP(-SUMPRODUCT(Engine!$C$18466:$C$18497,INDIRECT("Coefficients!$BZ$2:$BZ$33")))),1/(1+EXP(-SUMPRODUCT(Engine!$C$18466:$C$18497,INDIRECT("Coefficients!$CA$2:$CA$33"))))))</f>
      </c>
      <c r="BC583" s="8">
        <f>IF(OR($B583="",$C583="",$D583="",$E583="",$F583="",$G583="",$H583="",$I583="",$J583="",$K583="",$L583=""),"",IF($B583="Female",1/(1+EXP(-SUMPRODUCT(Engine!$C$18466:$C$18497,INDIRECT("Coefficients!$CB$2:$CB$33")))),1/(1+EXP(-SUMPRODUCT(Engine!$C$18466:$C$18497,INDIRECT("Coefficients!$CC$2:$CC$33"))))))</f>
      </c>
      <c r="BD583" s="8">
        <f>IF(OR($B583="",$C583="",$D583="",$E583="",$F583="",$G583="",$H583="",$I583="",$J583="",$K583="",$L583=""),"",IF($B583="Female",1/(1+EXP(-SUMPRODUCT(Engine!$C$18466:$C$18497,INDIRECT("Coefficients!$CD$2:$CD$33")))),1/(1+EXP(-SUMPRODUCT(Engine!$C$18466:$C$18497,INDIRECT("Coefficients!$CE$2:$CE$33"))))))</f>
      </c>
      <c r="BE583" s="8">
        <f>IF(OR($B583="",$C583="",$D583="",$E583="",$F583="",$G583="",$H583="",$I583="",$J583="",$K583="",$L583=""),"",IF($B583="Female",1/(1+EXP(-SUMPRODUCT(Engine!$C$18466:$C$18497,INDIRECT("Coefficients!$CF$2:$CF$33")))),1/(1+EXP(-SUMPRODUCT(Engine!$C$18466:$C$18497,INDIRECT("Coefficients!$CG$2:$CG$33"))))))</f>
      </c>
      <c r="BF583" s="8">
        <f>IF(OR($B583="",$C583="",$D583="",$E583="",$F583="",$G583="",$H583="",$I583="",$J583="",$K583="",$L583=""),"",IF($B583="Female",1/(1+EXP(-SUMPRODUCT(Engine!$C$18466:$C$18497,INDIRECT("Coefficients!$CH$2:$CH$33")))),1/(1+EXP(-SUMPRODUCT(Engine!$C$18466:$C$18497,INDIRECT("Coefficients!$CI$2:$CI$33"))))))</f>
      </c>
      <c r="BG583" s="8">
        <f>IF(OR($B583="",$C583="",$D583="",$E583="",$F583="",$G583="",$H583="",$I583="",$J583="",$K583="",$L583=""),"",IF($B583="Female",1/(1+EXP(-SUMPRODUCT(Engine!$C$18466:$C$18497,INDIRECT("Coefficients!$CJ$2:$CJ$33")))),1/(1+EXP(-SUMPRODUCT(Engine!$C$18466:$C$18497,INDIRECT("Coefficients!$CK$2:$CK$33"))))))</f>
      </c>
      <c r="BH583" s="8">
        <f>IF(OR($B583="",$C583="",$D583="",$E583="",$F583="",$G583="",$H583="",$I583="",$J583="",$K583="",$L583=""),"",IF($B583="Female",1/(1+EXP(-SUMPRODUCT(Engine!$C$18466:$C$18497,INDIRECT("Coefficients!$CL$2:$CL$33")))),1/(1+EXP(-SUMPRODUCT(Engine!$C$18466:$C$18497,INDIRECT("Coefficients!$CM$2:$CM$33"))))))</f>
      </c>
      <c r="BI583" s="8">
        <f>IF(OR($B583="",$C583="",$D583="",$E583="",$F583="",$G583="",$H583="",$I583="",$J583="",$K583="",$L583=""),"",IF($B583="Female",1/(1+EXP(-SUMPRODUCT(Engine!$C$18466:$C$18497,INDIRECT("Coefficients!$CN$2:$CN$33")))),1/(1+EXP(-SUMPRODUCT(Engine!$C$18466:$C$18497,INDIRECT("Coefficients!$CO$2:$CO$33"))))))</f>
      </c>
      <c r="BJ583" s="8">
        <f>IF(OR($B583="",$C583="",$D583="",$E583="",$F583="",$G583="",$H583="",$I583="",$J583="",$K583="",$L583=""),"",IF($B583="Female",1/(1+EXP(-SUMPRODUCT(Engine!$C$18466:$C$18497,INDIRECT("Coefficients!$CP$2:$CP$33")))),1/(1+EXP(-SUMPRODUCT(Engine!$C$18466:$C$18497,INDIRECT("Coefficients!$CQ$2:$CQ$33"))))))</f>
      </c>
      <c r="BK583" s="8">
        <f>IF(OR($B583="",$C583="",$D583="",$E583="",$F583="",$G583="",$H583="",$I583="",$J583="",$K583="",$L583=""),"",IF($B583="Female",1/(1+EXP(-SUMPRODUCT(Engine!$C$18466:$C$18497,INDIRECT("Coefficients!$CR$2:$CR$33")))),1/(1+EXP(-SUMPRODUCT(Engine!$C$18466:$C$18497,INDIRECT("Coefficients!$CS$2:$CS$33"))))))</f>
      </c>
      <c r="BL583" s="8">
        <f>IF(OR($B583="",$C583="",$D583="",$E583="",$F583="",$G583="",$H583="",$I583="",$J583="",$K583="",$L583=""),"",IF($B583="Female",1/(1+EXP(-SUMPRODUCT(Engine!$C$18466:$C$18497,INDIRECT("Coefficients!$CT$2:$CT$33")))),1/(1+EXP(-SUMPRODUCT(Engine!$C$18466:$C$18497,INDIRECT("Coefficients!$CU$2:$CU$33"))))))</f>
      </c>
      <c r="BM583" s="8">
        <f>IF(OR($B583="",$C583="",$D583="",$E583="",$F583="",$G583="",$H583="",$I583="",$J583="",$K583="",$L583=""),"",IF($B583="Female",1/(1+EXP(-SUMPRODUCT(Engine!$C$18466:$C$18497,INDIRECT("Coefficients!$CV$2:$CV$33")))),1/(1+EXP(-SUMPRODUCT(Engine!$C$18466:$C$18497,INDIRECT("Coefficients!$CW$2:$CW$33"))))))</f>
      </c>
    </row>
    <row r="584" spans="1:65" x14ac:dyDescent="0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8">
        <f>IF(OR($B584="",$C584="",$D584="",$E584="",$F584="",$G584="",$H584="",$I584="",$J584="",$K584="",$L584=""),"",IF($B584="Female",1/(1+EXP(-SUMPRODUCT(Engine!$C$18498:$C$18529,INDIRECT("Coefficients!$B$2:$B$33")))),1/(1+EXP(-SUMPRODUCT(Engine!$C$18498:$C$18529,INDIRECT("Coefficients!$C$2:$C$33"))))))</f>
      </c>
      <c r="Q584" s="8">
        <f>IF(OR($B584="",$C584="",$D584="",$E584="",$F584="",$G584="",$H584="",$I584="",$J584="",$K584="",$L584=""),"",IF($B584="Female",1/(1+EXP(-SUMPRODUCT(Engine!$C$18498:$C$18529,INDIRECT("Coefficients!$D$2:$D$33")))),1/(1+EXP(-SUMPRODUCT(Engine!$C$18498:$C$18529,INDIRECT("Coefficients!$E$2:$E$33"))))))</f>
      </c>
      <c r="R584" s="8">
        <f>IF(OR($B584="",$C584="",$D584="",$E584="",$F584="",$G584="",$H584="",$I584="",$J584="",$K584="",$L584=""),"",IF($B584="Female",1/(1+EXP(-SUMPRODUCT(Engine!$C$18498:$C$18529,INDIRECT("Coefficients!$F$2:$F$33")))),1/(1+EXP(-SUMPRODUCT(Engine!$C$18498:$C$18529,INDIRECT("Coefficients!$G$2:$G$33"))))))</f>
      </c>
      <c r="S584" s="8">
        <f>IF(OR($B584="",$C584="",$D584="",$E584="",$F584="",$G584="",$H584="",$I584="",$J584="",$K584="",$L584=""),"",IF($B584="Female",1/(1+EXP(-SUMPRODUCT(Engine!$C$18498:$C$18529,INDIRECT("Coefficients!$H$2:$H$33")))),1/(1+EXP(-SUMPRODUCT(Engine!$C$18498:$C$18529,INDIRECT("Coefficients!$I$2:$I$33"))))))</f>
      </c>
      <c r="T584" s="8">
        <f>IF(OR($B584="",$C584="",$D584="",$E584="",$F584="",$G584="",$H584="",$I584="",$J584="",$K584="",$L584=""),"",IF($B584="Female",1/(1+EXP(-SUMPRODUCT(Engine!$C$18498:$C$18529,INDIRECT("Coefficients!$J$2:$J$33")))),1/(1+EXP(-SUMPRODUCT(Engine!$C$18498:$C$18529,INDIRECT("Coefficients!$K$2:$K$33"))))))</f>
      </c>
      <c r="U584" s="8">
        <f>IF(OR($B584="",$C584="",$D584="",$E584="",$F584="",$G584="",$H584="",$I584="",$J584="",$K584="",$L584=""),"",IF($B584="Female",1/(1+EXP(-SUMPRODUCT(Engine!$C$18498:$C$18529,INDIRECT("Coefficients!$L$2:$L$33")))),1/(1+EXP(-SUMPRODUCT(Engine!$C$18498:$C$18529,INDIRECT("Coefficients!$M$2:$M$33"))))))</f>
      </c>
      <c r="V584" s="8">
        <f>IF(OR($B584="",$C584="",$D584="",$E584="",$F584="",$G584="",$H584="",$I584="",$J584="",$K584="",$L584=""),"",IF($B584="Female",1/(1+EXP(-SUMPRODUCT(Engine!$C$18498:$C$18529,INDIRECT("Coefficients!$N$2:$N$33")))),1/(1+EXP(-SUMPRODUCT(Engine!$C$18498:$C$18529,INDIRECT("Coefficients!$O$2:$O$33"))))))</f>
      </c>
      <c r="W584" s="8">
        <f>IF(OR($B584="",$C584="",$D584="",$E584="",$F584="",$G584="",$H584="",$I584="",$J584="",$K584="",$L584=""),"",IF($B584="Female",1/(1+EXP(-SUMPRODUCT(Engine!$C$18498:$C$18529,INDIRECT("Coefficients!$P$2:$P$33")))),1/(1+EXP(-SUMPRODUCT(Engine!$C$18498:$C$18529,INDIRECT("Coefficients!$Q$2:$Q$33"))))))</f>
      </c>
      <c r="X584" s="8">
        <f>IF(OR($B584="",$C584="",$D584="",$E584="",$F584="",$G584="",$H584="",$I584="",$J584="",$K584="",$L584=""),"",IF($B584="Female",1/(1+EXP(-SUMPRODUCT(Engine!$C$18498:$C$18529,INDIRECT("Coefficients!$R$2:$R$33")))),1/(1+EXP(-SUMPRODUCT(Engine!$C$18498:$C$18529,INDIRECT("Coefficients!$S$2:$S$33"))))))</f>
      </c>
      <c r="Y584" s="8">
        <f>IF(OR($B584="",$C584="",$D584="",$E584="",$F584="",$G584="",$H584="",$I584="",$J584="",$K584="",$L584=""),"",IF($B584="Female",1/(1+EXP(-SUMPRODUCT(Engine!$C$18498:$C$18529,INDIRECT("Coefficients!$T$2:$T$33")))),1/(1+EXP(-SUMPRODUCT(Engine!$C$18498:$C$18529,INDIRECT("Coefficients!$U$2:$U$33"))))))</f>
      </c>
      <c r="Z584" s="8">
        <f>IF(OR($B584="",$C584="",$D584="",$E584="",$F584="",$G584="",$H584="",$I584="",$J584="",$K584="",$L584=""),"",IF($B584="Female",1/(1+EXP(-SUMPRODUCT(Engine!$C$18498:$C$18529,INDIRECT("Coefficients!$V$2:$V$33")))),1/(1+EXP(-SUMPRODUCT(Engine!$C$18498:$C$18529,INDIRECT("Coefficients!$W$2:$W$33"))))))</f>
      </c>
      <c r="AA584" s="8">
        <f>IF(OR($B584="",$C584="",$D584="",$E584="",$F584="",$G584="",$H584="",$I584="",$J584="",$K584="",$L584=""),"",IF($B584="Female",1/(1+EXP(-SUMPRODUCT(Engine!$C$18498:$C$18529,INDIRECT("Coefficients!$X$2:$X$33")))),1/(1+EXP(-SUMPRODUCT(Engine!$C$18498:$C$18529,INDIRECT("Coefficients!$Y$2:$Y$33"))))))</f>
      </c>
      <c r="AB584" s="8">
        <f>IF(OR($B584="",$C584="",$D584="",$E584="",$F584="",$G584="",$H584="",$I584="",$J584="",$K584="",$L584=""),"",IF($B584="Female",1/(1+EXP(-SUMPRODUCT(Engine!$C$18498:$C$18529,INDIRECT("Coefficients!$Z$2:$Z$33")))),1/(1+EXP(-SUMPRODUCT(Engine!$C$18498:$C$18529,INDIRECT("Coefficients!$AA$2:$AA$33"))))))</f>
      </c>
      <c r="AC584" s="8">
        <f>IF(OR($B584="",$C584="",$D584="",$E584="",$F584="",$G584="",$H584="",$I584="",$J584="",$K584="",$L584=""),"",IF($B584="Female",1/(1+EXP(-SUMPRODUCT(Engine!$C$18498:$C$18529,INDIRECT("Coefficients!$AB$2:$AB$33")))),1/(1+EXP(-SUMPRODUCT(Engine!$C$18498:$C$18529,INDIRECT("Coefficients!$AC$2:$AC$33"))))))</f>
      </c>
      <c r="AD584" s="8">
        <f>IF(OR($B584="",$C584="",$D584="",$E584="",$F584="",$G584="",$H584="",$I584="",$J584="",$K584="",$L584=""),"",IF($B584="Female",1/(1+EXP(-SUMPRODUCT(Engine!$C$18498:$C$18529,INDIRECT("Coefficients!$AD$2:$AD$33")))),1/(1+EXP(-SUMPRODUCT(Engine!$C$18498:$C$18529,INDIRECT("Coefficients!$AE$2:$AE$33"))))))</f>
      </c>
      <c r="AE584" s="8">
        <f>IF(OR($B584="",$C584="",$D584="",$E584="",$F584="",$G584="",$H584="",$I584="",$J584="",$K584="",$L584=""),"",IF($B584="Female",1/(1+EXP(-SUMPRODUCT(Engine!$C$18498:$C$18529,INDIRECT("Coefficients!$AF$2:$AF$33")))),1/(1+EXP(-SUMPRODUCT(Engine!$C$18498:$C$18529,INDIRECT("Coefficients!$AG$2:$AG$33"))))))</f>
      </c>
      <c r="AF584" s="8">
        <f>IF(OR($B584="",$C584="",$D584="",$E584="",$F584="",$G584="",$H584="",$I584="",$J584="",$K584="",$L584=""),"",IF($B584="Female",1/(1+EXP(-SUMPRODUCT(Engine!$C$18498:$C$18529,INDIRECT("Coefficients!$AH$2:$AH$33")))),1/(1+EXP(-SUMPRODUCT(Engine!$C$18498:$C$18529,INDIRECT("Coefficients!$AI$2:$AI$33"))))))</f>
      </c>
      <c r="AG584" s="8">
        <f>IF(OR($B584="",$C584="",$D584="",$E584="",$F584="",$G584="",$H584="",$I584="",$J584="",$K584="",$L584=""),"",IF($B584="Female",1/(1+EXP(-SUMPRODUCT(Engine!$C$18498:$C$18529,INDIRECT("Coefficients!$AJ$2:$AJ$33")))),1/(1+EXP(-SUMPRODUCT(Engine!$C$18498:$C$18529,INDIRECT("Coefficients!$AK$2:$AK$33"))))))</f>
      </c>
      <c r="AH584" s="8">
        <f>IF(OR($B584="",$C584="",$D584="",$E584="",$F584="",$G584="",$H584="",$I584="",$J584="",$K584="",$L584=""),"",IF($B584="Female",1/(1+EXP(-SUMPRODUCT(Engine!$C$18498:$C$18529,INDIRECT("Coefficients!$AL$2:$AL$33")))),1/(1+EXP(-SUMPRODUCT(Engine!$C$18498:$C$18529,INDIRECT("Coefficients!$AM$2:$AM$33"))))))</f>
      </c>
      <c r="AI584" s="8">
        <f>IF(OR($B584="",$C584="",$D584="",$E584="",$F584="",$G584="",$H584="",$I584="",$J584="",$K584="",$L584=""),"",IF($B584="Female",1/(1+EXP(-SUMPRODUCT(Engine!$C$18498:$C$18529,INDIRECT("Coefficients!$AN$2:$AN$33")))),1/(1+EXP(-SUMPRODUCT(Engine!$C$18498:$C$18529,INDIRECT("Coefficients!$AO$2:$AO$33"))))))</f>
      </c>
      <c r="AJ584" s="8">
        <f>IF(OR($B584="",$C584="",$D584="",$E584="",$F584="",$G584="",$H584="",$I584="",$J584="",$K584="",$L584=""),"",IF($B584="Female",1/(1+EXP(-SUMPRODUCT(Engine!$C$18498:$C$18529,INDIRECT("Coefficients!$AP$2:$AP$33")))),1/(1+EXP(-SUMPRODUCT(Engine!$C$18498:$C$18529,INDIRECT("Coefficients!$AQ$2:$AQ$33"))))))</f>
      </c>
      <c r="AK584" s="8">
        <f>IF(OR($B584="",$C584="",$D584="",$E584="",$F584="",$G584="",$H584="",$I584="",$J584="",$K584="",$L584=""),"",IF($B584="Female",1/(1+EXP(-SUMPRODUCT(Engine!$C$18498:$C$18529,INDIRECT("Coefficients!$AR$2:$AR$33")))),1/(1+EXP(-SUMPRODUCT(Engine!$C$18498:$C$18529,INDIRECT("Coefficients!$AS$2:$AS$33"))))))</f>
      </c>
      <c r="AL584" s="8">
        <f>IF(OR($B584="",$C584="",$D584="",$E584="",$F584="",$G584="",$H584="",$I584="",$J584="",$K584="",$L584=""),"",IF($B584="Female",1/(1+EXP(-SUMPRODUCT(Engine!$C$18498:$C$18529,INDIRECT("Coefficients!$AT$2:$AT$33")))),1/(1+EXP(-SUMPRODUCT(Engine!$C$18498:$C$18529,INDIRECT("Coefficients!$AU$2:$AU$33"))))))</f>
      </c>
      <c r="AM584" s="8">
        <f>IF(OR($B584="",$C584="",$D584="",$E584="",$F584="",$G584="",$H584="",$I584="",$J584="",$K584="",$L584=""),"",IF($B584="Female",1/(1+EXP(-SUMPRODUCT(Engine!$C$18498:$C$18529,INDIRECT("Coefficients!$AV$2:$AV$33")))),1/(1+EXP(-SUMPRODUCT(Engine!$C$18498:$C$18529,INDIRECT("Coefficients!$AW$2:$AW$33"))))))</f>
      </c>
      <c r="AN584" s="8">
        <f>IF(OR($B584="",$C584="",$D584="",$E584="",$F584="",$G584="",$H584="",$I584="",$J584="",$K584="",$L584=""),"",IF($B584="Female",1/(1+EXP(-SUMPRODUCT(Engine!$C$18498:$C$18529,INDIRECT("Coefficients!$AX$2:$AX$33")))),1/(1+EXP(-SUMPRODUCT(Engine!$C$18498:$C$18529,INDIRECT("Coefficients!$AY$2:$AY$33"))))))</f>
      </c>
      <c r="AO584" s="8">
        <f>IF(OR($B584="",$C584="",$D584="",$E584="",$F584="",$G584="",$H584="",$I584="",$J584="",$K584="",$L584=""),"",IF($B584="Female",1/(1+EXP(-SUMPRODUCT(Engine!$C$18498:$C$18529,INDIRECT("Coefficients!$AZ$2:$AZ$33")))),1/(1+EXP(-SUMPRODUCT(Engine!$C$18498:$C$18529,INDIRECT("Coefficients!$BA$2:$BA$33"))))))</f>
      </c>
      <c r="AP584" s="8">
        <f>IF(OR($B584="",$C584="",$D584="",$E584="",$F584="",$G584="",$H584="",$I584="",$J584="",$K584="",$L584=""),"",IF($B584="Female",1/(1+EXP(-SUMPRODUCT(Engine!$C$18498:$C$18529,INDIRECT("Coefficients!$BB$2:$BB$33")))),1/(1+EXP(-SUMPRODUCT(Engine!$C$18498:$C$18529,INDIRECT("Coefficients!$BC$2:$BC$33"))))))</f>
      </c>
      <c r="AQ584" s="8">
        <f>IF(OR($B584="",$C584="",$D584="",$E584="",$F584="",$G584="",$H584="",$I584="",$J584="",$K584="",$L584=""),"",IF($B584="Female",1/(1+EXP(-SUMPRODUCT(Engine!$C$18498:$C$18529,INDIRECT("Coefficients!$BD$2:$BD$33")))),1/(1+EXP(-SUMPRODUCT(Engine!$C$18498:$C$18529,INDIRECT("Coefficients!$BE$2:$BE$33"))))))</f>
      </c>
      <c r="AR584" s="8">
        <f>IF(OR($B584="",$C584="",$D584="",$E584="",$F584="",$G584="",$H584="",$I584="",$J584="",$K584="",$L584=""),"",IF($B584="Female",1/(1+EXP(-SUMPRODUCT(Engine!$C$18498:$C$18529,INDIRECT("Coefficients!$BF$2:$BF$33")))),1/(1+EXP(-SUMPRODUCT(Engine!$C$18498:$C$18529,INDIRECT("Coefficients!$BG$2:$BG$33"))))))</f>
      </c>
      <c r="AS584" s="8">
        <f>IF(OR($B584="",$C584="",$D584="",$E584="",$F584="",$G584="",$H584="",$I584="",$J584="",$K584="",$L584=""),"",IF($B584="Female",1/(1+EXP(-SUMPRODUCT(Engine!$C$18498:$C$18529,INDIRECT("Coefficients!$BH$2:$BH$33")))),1/(1+EXP(-SUMPRODUCT(Engine!$C$18498:$C$18529,INDIRECT("Coefficients!$BI$2:$BI$33"))))))</f>
      </c>
      <c r="AT584" s="8">
        <f>IF(OR($B584="",$C584="",$D584="",$E584="",$F584="",$G584="",$H584="",$I584="",$J584="",$K584="",$L584=""),"",IF($B584="Female",1/(1+EXP(-SUMPRODUCT(Engine!$C$18498:$C$18529,INDIRECT("Coefficients!$BJ$2:$BJ$33")))),1/(1+EXP(-SUMPRODUCT(Engine!$C$18498:$C$18529,INDIRECT("Coefficients!$BK$2:$BK$33"))))))</f>
      </c>
      <c r="AU584" s="8">
        <f>IF(OR($B584="",$C584="",$D584="",$E584="",$F584="",$G584="",$H584="",$I584="",$J584="",$K584="",$L584=""),"",IF($B584="Female",1/(1+EXP(-SUMPRODUCT(Engine!$C$18498:$C$18529,INDIRECT("Coefficients!$BL$2:$BL$33")))),1/(1+EXP(-SUMPRODUCT(Engine!$C$18498:$C$18529,INDIRECT("Coefficients!$BM$2:$BM$33"))))))</f>
      </c>
      <c r="AV584" s="8">
        <f>IF(OR($B584="",$C584="",$D584="",$E584="",$F584="",$G584="",$H584="",$I584="",$J584="",$K584="",$L584=""),"",IF($B584="Female",1/(1+EXP(-SUMPRODUCT(Engine!$C$18498:$C$18529,INDIRECT("Coefficients!$BN$2:$BN$33")))),1/(1+EXP(-SUMPRODUCT(Engine!$C$18498:$C$18529,INDIRECT("Coefficients!$BO$2:$BO$33"))))))</f>
      </c>
      <c r="AW584" s="8">
        <f>IF(OR($B584="",$C584="",$D584="",$E584="",$F584="",$G584="",$H584="",$I584="",$J584="",$K584="",$L584=""),"",IF($B584="Female",1/(1+EXP(-SUMPRODUCT(Engine!$C$18498:$C$18529,INDIRECT("Coefficients!$BP$2:$BP$33")))),1/(1+EXP(-SUMPRODUCT(Engine!$C$18498:$C$18529,INDIRECT("Coefficients!$BQ$2:$BQ$33"))))))</f>
      </c>
      <c r="AX584" s="8">
        <f>IF(OR($B584="",$C584="",$D584="",$E584="",$F584="",$G584="",$H584="",$I584="",$J584="",$K584="",$L584=""),"",IF($B584="Female",1/(1+EXP(-SUMPRODUCT(Engine!$C$18498:$C$18529,INDIRECT("Coefficients!$BR$2:$BR$33")))),1/(1+EXP(-SUMPRODUCT(Engine!$C$18498:$C$18529,INDIRECT("Coefficients!$BS$2:$BS$33"))))))</f>
      </c>
      <c r="AY584" s="8">
        <f>IF(OR($B584="",$C584="",$D584="",$E584="",$F584="",$G584="",$H584="",$I584="",$J584="",$K584="",$L584=""),"",IF($B584="Female",1/(1+EXP(-SUMPRODUCT(Engine!$C$18498:$C$18529,INDIRECT("Coefficients!$BT$2:$BT$33")))),1/(1+EXP(-SUMPRODUCT(Engine!$C$18498:$C$18529,INDIRECT("Coefficients!$BU$2:$BU$33"))))))</f>
      </c>
      <c r="AZ584" s="8">
        <f>IF(OR($B584="",$C584="",$D584="",$E584="",$F584="",$G584="",$H584="",$I584="",$J584="",$K584="",$L584=""),"",IF($B584="Female",1/(1+EXP(-SUMPRODUCT(Engine!$C$18498:$C$18529,INDIRECT("Coefficients!$BV$2:$BV$33")))),1/(1+EXP(-SUMPRODUCT(Engine!$C$18498:$C$18529,INDIRECT("Coefficients!$BW$2:$BW$33"))))))</f>
      </c>
      <c r="BA584" s="8">
        <f>IF(OR($B584="",$C584="",$D584="",$E584="",$F584="",$G584="",$H584="",$I584="",$J584="",$K584="",$L584=""),"",IF($B584="Female",1/(1+EXP(-SUMPRODUCT(Engine!$C$18498:$C$18529,INDIRECT("Coefficients!$BX$2:$BX$33")))),1/(1+EXP(-SUMPRODUCT(Engine!$C$18498:$C$18529,INDIRECT("Coefficients!$BY$2:$BY$33"))))))</f>
      </c>
      <c r="BB584" s="8">
        <f>IF(OR($B584="",$C584="",$D584="",$E584="",$F584="",$G584="",$H584="",$I584="",$J584="",$K584="",$L584=""),"",IF($B584="Female",1/(1+EXP(-SUMPRODUCT(Engine!$C$18498:$C$18529,INDIRECT("Coefficients!$BZ$2:$BZ$33")))),1/(1+EXP(-SUMPRODUCT(Engine!$C$18498:$C$18529,INDIRECT("Coefficients!$CA$2:$CA$33"))))))</f>
      </c>
      <c r="BC584" s="8">
        <f>IF(OR($B584="",$C584="",$D584="",$E584="",$F584="",$G584="",$H584="",$I584="",$J584="",$K584="",$L584=""),"",IF($B584="Female",1/(1+EXP(-SUMPRODUCT(Engine!$C$18498:$C$18529,INDIRECT("Coefficients!$CB$2:$CB$33")))),1/(1+EXP(-SUMPRODUCT(Engine!$C$18498:$C$18529,INDIRECT("Coefficients!$CC$2:$CC$33"))))))</f>
      </c>
      <c r="BD584" s="8">
        <f>IF(OR($B584="",$C584="",$D584="",$E584="",$F584="",$G584="",$H584="",$I584="",$J584="",$K584="",$L584=""),"",IF($B584="Female",1/(1+EXP(-SUMPRODUCT(Engine!$C$18498:$C$18529,INDIRECT("Coefficients!$CD$2:$CD$33")))),1/(1+EXP(-SUMPRODUCT(Engine!$C$18498:$C$18529,INDIRECT("Coefficients!$CE$2:$CE$33"))))))</f>
      </c>
      <c r="BE584" s="8">
        <f>IF(OR($B584="",$C584="",$D584="",$E584="",$F584="",$G584="",$H584="",$I584="",$J584="",$K584="",$L584=""),"",IF($B584="Female",1/(1+EXP(-SUMPRODUCT(Engine!$C$18498:$C$18529,INDIRECT("Coefficients!$CF$2:$CF$33")))),1/(1+EXP(-SUMPRODUCT(Engine!$C$18498:$C$18529,INDIRECT("Coefficients!$CG$2:$CG$33"))))))</f>
      </c>
      <c r="BF584" s="8">
        <f>IF(OR($B584="",$C584="",$D584="",$E584="",$F584="",$G584="",$H584="",$I584="",$J584="",$K584="",$L584=""),"",IF($B584="Female",1/(1+EXP(-SUMPRODUCT(Engine!$C$18498:$C$18529,INDIRECT("Coefficients!$CH$2:$CH$33")))),1/(1+EXP(-SUMPRODUCT(Engine!$C$18498:$C$18529,INDIRECT("Coefficients!$CI$2:$CI$33"))))))</f>
      </c>
      <c r="BG584" s="8">
        <f>IF(OR($B584="",$C584="",$D584="",$E584="",$F584="",$G584="",$H584="",$I584="",$J584="",$K584="",$L584=""),"",IF($B584="Female",1/(1+EXP(-SUMPRODUCT(Engine!$C$18498:$C$18529,INDIRECT("Coefficients!$CJ$2:$CJ$33")))),1/(1+EXP(-SUMPRODUCT(Engine!$C$18498:$C$18529,INDIRECT("Coefficients!$CK$2:$CK$33"))))))</f>
      </c>
      <c r="BH584" s="8">
        <f>IF(OR($B584="",$C584="",$D584="",$E584="",$F584="",$G584="",$H584="",$I584="",$J584="",$K584="",$L584=""),"",IF($B584="Female",1/(1+EXP(-SUMPRODUCT(Engine!$C$18498:$C$18529,INDIRECT("Coefficients!$CL$2:$CL$33")))),1/(1+EXP(-SUMPRODUCT(Engine!$C$18498:$C$18529,INDIRECT("Coefficients!$CM$2:$CM$33"))))))</f>
      </c>
      <c r="BI584" s="8">
        <f>IF(OR($B584="",$C584="",$D584="",$E584="",$F584="",$G584="",$H584="",$I584="",$J584="",$K584="",$L584=""),"",IF($B584="Female",1/(1+EXP(-SUMPRODUCT(Engine!$C$18498:$C$18529,INDIRECT("Coefficients!$CN$2:$CN$33")))),1/(1+EXP(-SUMPRODUCT(Engine!$C$18498:$C$18529,INDIRECT("Coefficients!$CO$2:$CO$33"))))))</f>
      </c>
      <c r="BJ584" s="8">
        <f>IF(OR($B584="",$C584="",$D584="",$E584="",$F584="",$G584="",$H584="",$I584="",$J584="",$K584="",$L584=""),"",IF($B584="Female",1/(1+EXP(-SUMPRODUCT(Engine!$C$18498:$C$18529,INDIRECT("Coefficients!$CP$2:$CP$33")))),1/(1+EXP(-SUMPRODUCT(Engine!$C$18498:$C$18529,INDIRECT("Coefficients!$CQ$2:$CQ$33"))))))</f>
      </c>
      <c r="BK584" s="8">
        <f>IF(OR($B584="",$C584="",$D584="",$E584="",$F584="",$G584="",$H584="",$I584="",$J584="",$K584="",$L584=""),"",IF($B584="Female",1/(1+EXP(-SUMPRODUCT(Engine!$C$18498:$C$18529,INDIRECT("Coefficients!$CR$2:$CR$33")))),1/(1+EXP(-SUMPRODUCT(Engine!$C$18498:$C$18529,INDIRECT("Coefficients!$CS$2:$CS$33"))))))</f>
      </c>
      <c r="BL584" s="8">
        <f>IF(OR($B584="",$C584="",$D584="",$E584="",$F584="",$G584="",$H584="",$I584="",$J584="",$K584="",$L584=""),"",IF($B584="Female",1/(1+EXP(-SUMPRODUCT(Engine!$C$18498:$C$18529,INDIRECT("Coefficients!$CT$2:$CT$33")))),1/(1+EXP(-SUMPRODUCT(Engine!$C$18498:$C$18529,INDIRECT("Coefficients!$CU$2:$CU$33"))))))</f>
      </c>
      <c r="BM584" s="8">
        <f>IF(OR($B584="",$C584="",$D584="",$E584="",$F584="",$G584="",$H584="",$I584="",$J584="",$K584="",$L584=""),"",IF($B584="Female",1/(1+EXP(-SUMPRODUCT(Engine!$C$18498:$C$18529,INDIRECT("Coefficients!$CV$2:$CV$33")))),1/(1+EXP(-SUMPRODUCT(Engine!$C$18498:$C$18529,INDIRECT("Coefficients!$CW$2:$CW$33"))))))</f>
      </c>
    </row>
    <row r="585" spans="1:65" x14ac:dyDescent="0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8">
        <f>IF(OR($B585="",$C585="",$D585="",$E585="",$F585="",$G585="",$H585="",$I585="",$J585="",$K585="",$L585=""),"",IF($B585="Female",1/(1+EXP(-SUMPRODUCT(Engine!$C$18530:$C$18561,INDIRECT("Coefficients!$B$2:$B$33")))),1/(1+EXP(-SUMPRODUCT(Engine!$C$18530:$C$18561,INDIRECT("Coefficients!$C$2:$C$33"))))))</f>
      </c>
      <c r="Q585" s="8">
        <f>IF(OR($B585="",$C585="",$D585="",$E585="",$F585="",$G585="",$H585="",$I585="",$J585="",$K585="",$L585=""),"",IF($B585="Female",1/(1+EXP(-SUMPRODUCT(Engine!$C$18530:$C$18561,INDIRECT("Coefficients!$D$2:$D$33")))),1/(1+EXP(-SUMPRODUCT(Engine!$C$18530:$C$18561,INDIRECT("Coefficients!$E$2:$E$33"))))))</f>
      </c>
      <c r="R585" s="8">
        <f>IF(OR($B585="",$C585="",$D585="",$E585="",$F585="",$G585="",$H585="",$I585="",$J585="",$K585="",$L585=""),"",IF($B585="Female",1/(1+EXP(-SUMPRODUCT(Engine!$C$18530:$C$18561,INDIRECT("Coefficients!$F$2:$F$33")))),1/(1+EXP(-SUMPRODUCT(Engine!$C$18530:$C$18561,INDIRECT("Coefficients!$G$2:$G$33"))))))</f>
      </c>
      <c r="S585" s="8">
        <f>IF(OR($B585="",$C585="",$D585="",$E585="",$F585="",$G585="",$H585="",$I585="",$J585="",$K585="",$L585=""),"",IF($B585="Female",1/(1+EXP(-SUMPRODUCT(Engine!$C$18530:$C$18561,INDIRECT("Coefficients!$H$2:$H$33")))),1/(1+EXP(-SUMPRODUCT(Engine!$C$18530:$C$18561,INDIRECT("Coefficients!$I$2:$I$33"))))))</f>
      </c>
      <c r="T585" s="8">
        <f>IF(OR($B585="",$C585="",$D585="",$E585="",$F585="",$G585="",$H585="",$I585="",$J585="",$K585="",$L585=""),"",IF($B585="Female",1/(1+EXP(-SUMPRODUCT(Engine!$C$18530:$C$18561,INDIRECT("Coefficients!$J$2:$J$33")))),1/(1+EXP(-SUMPRODUCT(Engine!$C$18530:$C$18561,INDIRECT("Coefficients!$K$2:$K$33"))))))</f>
      </c>
      <c r="U585" s="8">
        <f>IF(OR($B585="",$C585="",$D585="",$E585="",$F585="",$G585="",$H585="",$I585="",$J585="",$K585="",$L585=""),"",IF($B585="Female",1/(1+EXP(-SUMPRODUCT(Engine!$C$18530:$C$18561,INDIRECT("Coefficients!$L$2:$L$33")))),1/(1+EXP(-SUMPRODUCT(Engine!$C$18530:$C$18561,INDIRECT("Coefficients!$M$2:$M$33"))))))</f>
      </c>
      <c r="V585" s="8">
        <f>IF(OR($B585="",$C585="",$D585="",$E585="",$F585="",$G585="",$H585="",$I585="",$J585="",$K585="",$L585=""),"",IF($B585="Female",1/(1+EXP(-SUMPRODUCT(Engine!$C$18530:$C$18561,INDIRECT("Coefficients!$N$2:$N$33")))),1/(1+EXP(-SUMPRODUCT(Engine!$C$18530:$C$18561,INDIRECT("Coefficients!$O$2:$O$33"))))))</f>
      </c>
      <c r="W585" s="8">
        <f>IF(OR($B585="",$C585="",$D585="",$E585="",$F585="",$G585="",$H585="",$I585="",$J585="",$K585="",$L585=""),"",IF($B585="Female",1/(1+EXP(-SUMPRODUCT(Engine!$C$18530:$C$18561,INDIRECT("Coefficients!$P$2:$P$33")))),1/(1+EXP(-SUMPRODUCT(Engine!$C$18530:$C$18561,INDIRECT("Coefficients!$Q$2:$Q$33"))))))</f>
      </c>
      <c r="X585" s="8">
        <f>IF(OR($B585="",$C585="",$D585="",$E585="",$F585="",$G585="",$H585="",$I585="",$J585="",$K585="",$L585=""),"",IF($B585="Female",1/(1+EXP(-SUMPRODUCT(Engine!$C$18530:$C$18561,INDIRECT("Coefficients!$R$2:$R$33")))),1/(1+EXP(-SUMPRODUCT(Engine!$C$18530:$C$18561,INDIRECT("Coefficients!$S$2:$S$33"))))))</f>
      </c>
      <c r="Y585" s="8">
        <f>IF(OR($B585="",$C585="",$D585="",$E585="",$F585="",$G585="",$H585="",$I585="",$J585="",$K585="",$L585=""),"",IF($B585="Female",1/(1+EXP(-SUMPRODUCT(Engine!$C$18530:$C$18561,INDIRECT("Coefficients!$T$2:$T$33")))),1/(1+EXP(-SUMPRODUCT(Engine!$C$18530:$C$18561,INDIRECT("Coefficients!$U$2:$U$33"))))))</f>
      </c>
      <c r="Z585" s="8">
        <f>IF(OR($B585="",$C585="",$D585="",$E585="",$F585="",$G585="",$H585="",$I585="",$J585="",$K585="",$L585=""),"",IF($B585="Female",1/(1+EXP(-SUMPRODUCT(Engine!$C$18530:$C$18561,INDIRECT("Coefficients!$V$2:$V$33")))),1/(1+EXP(-SUMPRODUCT(Engine!$C$18530:$C$18561,INDIRECT("Coefficients!$W$2:$W$33"))))))</f>
      </c>
      <c r="AA585" s="8">
        <f>IF(OR($B585="",$C585="",$D585="",$E585="",$F585="",$G585="",$H585="",$I585="",$J585="",$K585="",$L585=""),"",IF($B585="Female",1/(1+EXP(-SUMPRODUCT(Engine!$C$18530:$C$18561,INDIRECT("Coefficients!$X$2:$X$33")))),1/(1+EXP(-SUMPRODUCT(Engine!$C$18530:$C$18561,INDIRECT("Coefficients!$Y$2:$Y$33"))))))</f>
      </c>
      <c r="AB585" s="8">
        <f>IF(OR($B585="",$C585="",$D585="",$E585="",$F585="",$G585="",$H585="",$I585="",$J585="",$K585="",$L585=""),"",IF($B585="Female",1/(1+EXP(-SUMPRODUCT(Engine!$C$18530:$C$18561,INDIRECT("Coefficients!$Z$2:$Z$33")))),1/(1+EXP(-SUMPRODUCT(Engine!$C$18530:$C$18561,INDIRECT("Coefficients!$AA$2:$AA$33"))))))</f>
      </c>
      <c r="AC585" s="8">
        <f>IF(OR($B585="",$C585="",$D585="",$E585="",$F585="",$G585="",$H585="",$I585="",$J585="",$K585="",$L585=""),"",IF($B585="Female",1/(1+EXP(-SUMPRODUCT(Engine!$C$18530:$C$18561,INDIRECT("Coefficients!$AB$2:$AB$33")))),1/(1+EXP(-SUMPRODUCT(Engine!$C$18530:$C$18561,INDIRECT("Coefficients!$AC$2:$AC$33"))))))</f>
      </c>
      <c r="AD585" s="8">
        <f>IF(OR($B585="",$C585="",$D585="",$E585="",$F585="",$G585="",$H585="",$I585="",$J585="",$K585="",$L585=""),"",IF($B585="Female",1/(1+EXP(-SUMPRODUCT(Engine!$C$18530:$C$18561,INDIRECT("Coefficients!$AD$2:$AD$33")))),1/(1+EXP(-SUMPRODUCT(Engine!$C$18530:$C$18561,INDIRECT("Coefficients!$AE$2:$AE$33"))))))</f>
      </c>
      <c r="AE585" s="8">
        <f>IF(OR($B585="",$C585="",$D585="",$E585="",$F585="",$G585="",$H585="",$I585="",$J585="",$K585="",$L585=""),"",IF($B585="Female",1/(1+EXP(-SUMPRODUCT(Engine!$C$18530:$C$18561,INDIRECT("Coefficients!$AF$2:$AF$33")))),1/(1+EXP(-SUMPRODUCT(Engine!$C$18530:$C$18561,INDIRECT("Coefficients!$AG$2:$AG$33"))))))</f>
      </c>
      <c r="AF585" s="8">
        <f>IF(OR($B585="",$C585="",$D585="",$E585="",$F585="",$G585="",$H585="",$I585="",$J585="",$K585="",$L585=""),"",IF($B585="Female",1/(1+EXP(-SUMPRODUCT(Engine!$C$18530:$C$18561,INDIRECT("Coefficients!$AH$2:$AH$33")))),1/(1+EXP(-SUMPRODUCT(Engine!$C$18530:$C$18561,INDIRECT("Coefficients!$AI$2:$AI$33"))))))</f>
      </c>
      <c r="AG585" s="8">
        <f>IF(OR($B585="",$C585="",$D585="",$E585="",$F585="",$G585="",$H585="",$I585="",$J585="",$K585="",$L585=""),"",IF($B585="Female",1/(1+EXP(-SUMPRODUCT(Engine!$C$18530:$C$18561,INDIRECT("Coefficients!$AJ$2:$AJ$33")))),1/(1+EXP(-SUMPRODUCT(Engine!$C$18530:$C$18561,INDIRECT("Coefficients!$AK$2:$AK$33"))))))</f>
      </c>
      <c r="AH585" s="8">
        <f>IF(OR($B585="",$C585="",$D585="",$E585="",$F585="",$G585="",$H585="",$I585="",$J585="",$K585="",$L585=""),"",IF($B585="Female",1/(1+EXP(-SUMPRODUCT(Engine!$C$18530:$C$18561,INDIRECT("Coefficients!$AL$2:$AL$33")))),1/(1+EXP(-SUMPRODUCT(Engine!$C$18530:$C$18561,INDIRECT("Coefficients!$AM$2:$AM$33"))))))</f>
      </c>
      <c r="AI585" s="8">
        <f>IF(OR($B585="",$C585="",$D585="",$E585="",$F585="",$G585="",$H585="",$I585="",$J585="",$K585="",$L585=""),"",IF($B585="Female",1/(1+EXP(-SUMPRODUCT(Engine!$C$18530:$C$18561,INDIRECT("Coefficients!$AN$2:$AN$33")))),1/(1+EXP(-SUMPRODUCT(Engine!$C$18530:$C$18561,INDIRECT("Coefficients!$AO$2:$AO$33"))))))</f>
      </c>
      <c r="AJ585" s="8">
        <f>IF(OR($B585="",$C585="",$D585="",$E585="",$F585="",$G585="",$H585="",$I585="",$J585="",$K585="",$L585=""),"",IF($B585="Female",1/(1+EXP(-SUMPRODUCT(Engine!$C$18530:$C$18561,INDIRECT("Coefficients!$AP$2:$AP$33")))),1/(1+EXP(-SUMPRODUCT(Engine!$C$18530:$C$18561,INDIRECT("Coefficients!$AQ$2:$AQ$33"))))))</f>
      </c>
      <c r="AK585" s="8">
        <f>IF(OR($B585="",$C585="",$D585="",$E585="",$F585="",$G585="",$H585="",$I585="",$J585="",$K585="",$L585=""),"",IF($B585="Female",1/(1+EXP(-SUMPRODUCT(Engine!$C$18530:$C$18561,INDIRECT("Coefficients!$AR$2:$AR$33")))),1/(1+EXP(-SUMPRODUCT(Engine!$C$18530:$C$18561,INDIRECT("Coefficients!$AS$2:$AS$33"))))))</f>
      </c>
      <c r="AL585" s="8">
        <f>IF(OR($B585="",$C585="",$D585="",$E585="",$F585="",$G585="",$H585="",$I585="",$J585="",$K585="",$L585=""),"",IF($B585="Female",1/(1+EXP(-SUMPRODUCT(Engine!$C$18530:$C$18561,INDIRECT("Coefficients!$AT$2:$AT$33")))),1/(1+EXP(-SUMPRODUCT(Engine!$C$18530:$C$18561,INDIRECT("Coefficients!$AU$2:$AU$33"))))))</f>
      </c>
      <c r="AM585" s="8">
        <f>IF(OR($B585="",$C585="",$D585="",$E585="",$F585="",$G585="",$H585="",$I585="",$J585="",$K585="",$L585=""),"",IF($B585="Female",1/(1+EXP(-SUMPRODUCT(Engine!$C$18530:$C$18561,INDIRECT("Coefficients!$AV$2:$AV$33")))),1/(1+EXP(-SUMPRODUCT(Engine!$C$18530:$C$18561,INDIRECT("Coefficients!$AW$2:$AW$33"))))))</f>
      </c>
      <c r="AN585" s="8">
        <f>IF(OR($B585="",$C585="",$D585="",$E585="",$F585="",$G585="",$H585="",$I585="",$J585="",$K585="",$L585=""),"",IF($B585="Female",1/(1+EXP(-SUMPRODUCT(Engine!$C$18530:$C$18561,INDIRECT("Coefficients!$AX$2:$AX$33")))),1/(1+EXP(-SUMPRODUCT(Engine!$C$18530:$C$18561,INDIRECT("Coefficients!$AY$2:$AY$33"))))))</f>
      </c>
      <c r="AO585" s="8">
        <f>IF(OR($B585="",$C585="",$D585="",$E585="",$F585="",$G585="",$H585="",$I585="",$J585="",$K585="",$L585=""),"",IF($B585="Female",1/(1+EXP(-SUMPRODUCT(Engine!$C$18530:$C$18561,INDIRECT("Coefficients!$AZ$2:$AZ$33")))),1/(1+EXP(-SUMPRODUCT(Engine!$C$18530:$C$18561,INDIRECT("Coefficients!$BA$2:$BA$33"))))))</f>
      </c>
      <c r="AP585" s="8">
        <f>IF(OR($B585="",$C585="",$D585="",$E585="",$F585="",$G585="",$H585="",$I585="",$J585="",$K585="",$L585=""),"",IF($B585="Female",1/(1+EXP(-SUMPRODUCT(Engine!$C$18530:$C$18561,INDIRECT("Coefficients!$BB$2:$BB$33")))),1/(1+EXP(-SUMPRODUCT(Engine!$C$18530:$C$18561,INDIRECT("Coefficients!$BC$2:$BC$33"))))))</f>
      </c>
      <c r="AQ585" s="8">
        <f>IF(OR($B585="",$C585="",$D585="",$E585="",$F585="",$G585="",$H585="",$I585="",$J585="",$K585="",$L585=""),"",IF($B585="Female",1/(1+EXP(-SUMPRODUCT(Engine!$C$18530:$C$18561,INDIRECT("Coefficients!$BD$2:$BD$33")))),1/(1+EXP(-SUMPRODUCT(Engine!$C$18530:$C$18561,INDIRECT("Coefficients!$BE$2:$BE$33"))))))</f>
      </c>
      <c r="AR585" s="8">
        <f>IF(OR($B585="",$C585="",$D585="",$E585="",$F585="",$G585="",$H585="",$I585="",$J585="",$K585="",$L585=""),"",IF($B585="Female",1/(1+EXP(-SUMPRODUCT(Engine!$C$18530:$C$18561,INDIRECT("Coefficients!$BF$2:$BF$33")))),1/(1+EXP(-SUMPRODUCT(Engine!$C$18530:$C$18561,INDIRECT("Coefficients!$BG$2:$BG$33"))))))</f>
      </c>
      <c r="AS585" s="8">
        <f>IF(OR($B585="",$C585="",$D585="",$E585="",$F585="",$G585="",$H585="",$I585="",$J585="",$K585="",$L585=""),"",IF($B585="Female",1/(1+EXP(-SUMPRODUCT(Engine!$C$18530:$C$18561,INDIRECT("Coefficients!$BH$2:$BH$33")))),1/(1+EXP(-SUMPRODUCT(Engine!$C$18530:$C$18561,INDIRECT("Coefficients!$BI$2:$BI$33"))))))</f>
      </c>
      <c r="AT585" s="8">
        <f>IF(OR($B585="",$C585="",$D585="",$E585="",$F585="",$G585="",$H585="",$I585="",$J585="",$K585="",$L585=""),"",IF($B585="Female",1/(1+EXP(-SUMPRODUCT(Engine!$C$18530:$C$18561,INDIRECT("Coefficients!$BJ$2:$BJ$33")))),1/(1+EXP(-SUMPRODUCT(Engine!$C$18530:$C$18561,INDIRECT("Coefficients!$BK$2:$BK$33"))))))</f>
      </c>
      <c r="AU585" s="8">
        <f>IF(OR($B585="",$C585="",$D585="",$E585="",$F585="",$G585="",$H585="",$I585="",$J585="",$K585="",$L585=""),"",IF($B585="Female",1/(1+EXP(-SUMPRODUCT(Engine!$C$18530:$C$18561,INDIRECT("Coefficients!$BL$2:$BL$33")))),1/(1+EXP(-SUMPRODUCT(Engine!$C$18530:$C$18561,INDIRECT("Coefficients!$BM$2:$BM$33"))))))</f>
      </c>
      <c r="AV585" s="8">
        <f>IF(OR($B585="",$C585="",$D585="",$E585="",$F585="",$G585="",$H585="",$I585="",$J585="",$K585="",$L585=""),"",IF($B585="Female",1/(1+EXP(-SUMPRODUCT(Engine!$C$18530:$C$18561,INDIRECT("Coefficients!$BN$2:$BN$33")))),1/(1+EXP(-SUMPRODUCT(Engine!$C$18530:$C$18561,INDIRECT("Coefficients!$BO$2:$BO$33"))))))</f>
      </c>
      <c r="AW585" s="8">
        <f>IF(OR($B585="",$C585="",$D585="",$E585="",$F585="",$G585="",$H585="",$I585="",$J585="",$K585="",$L585=""),"",IF($B585="Female",1/(1+EXP(-SUMPRODUCT(Engine!$C$18530:$C$18561,INDIRECT("Coefficients!$BP$2:$BP$33")))),1/(1+EXP(-SUMPRODUCT(Engine!$C$18530:$C$18561,INDIRECT("Coefficients!$BQ$2:$BQ$33"))))))</f>
      </c>
      <c r="AX585" s="8">
        <f>IF(OR($B585="",$C585="",$D585="",$E585="",$F585="",$G585="",$H585="",$I585="",$J585="",$K585="",$L585=""),"",IF($B585="Female",1/(1+EXP(-SUMPRODUCT(Engine!$C$18530:$C$18561,INDIRECT("Coefficients!$BR$2:$BR$33")))),1/(1+EXP(-SUMPRODUCT(Engine!$C$18530:$C$18561,INDIRECT("Coefficients!$BS$2:$BS$33"))))))</f>
      </c>
      <c r="AY585" s="8">
        <f>IF(OR($B585="",$C585="",$D585="",$E585="",$F585="",$G585="",$H585="",$I585="",$J585="",$K585="",$L585=""),"",IF($B585="Female",1/(1+EXP(-SUMPRODUCT(Engine!$C$18530:$C$18561,INDIRECT("Coefficients!$BT$2:$BT$33")))),1/(1+EXP(-SUMPRODUCT(Engine!$C$18530:$C$18561,INDIRECT("Coefficients!$BU$2:$BU$33"))))))</f>
      </c>
      <c r="AZ585" s="8">
        <f>IF(OR($B585="",$C585="",$D585="",$E585="",$F585="",$G585="",$H585="",$I585="",$J585="",$K585="",$L585=""),"",IF($B585="Female",1/(1+EXP(-SUMPRODUCT(Engine!$C$18530:$C$18561,INDIRECT("Coefficients!$BV$2:$BV$33")))),1/(1+EXP(-SUMPRODUCT(Engine!$C$18530:$C$18561,INDIRECT("Coefficients!$BW$2:$BW$33"))))))</f>
      </c>
      <c r="BA585" s="8">
        <f>IF(OR($B585="",$C585="",$D585="",$E585="",$F585="",$G585="",$H585="",$I585="",$J585="",$K585="",$L585=""),"",IF($B585="Female",1/(1+EXP(-SUMPRODUCT(Engine!$C$18530:$C$18561,INDIRECT("Coefficients!$BX$2:$BX$33")))),1/(1+EXP(-SUMPRODUCT(Engine!$C$18530:$C$18561,INDIRECT("Coefficients!$BY$2:$BY$33"))))))</f>
      </c>
      <c r="BB585" s="8">
        <f>IF(OR($B585="",$C585="",$D585="",$E585="",$F585="",$G585="",$H585="",$I585="",$J585="",$K585="",$L585=""),"",IF($B585="Female",1/(1+EXP(-SUMPRODUCT(Engine!$C$18530:$C$18561,INDIRECT("Coefficients!$BZ$2:$BZ$33")))),1/(1+EXP(-SUMPRODUCT(Engine!$C$18530:$C$18561,INDIRECT("Coefficients!$CA$2:$CA$33"))))))</f>
      </c>
      <c r="BC585" s="8">
        <f>IF(OR($B585="",$C585="",$D585="",$E585="",$F585="",$G585="",$H585="",$I585="",$J585="",$K585="",$L585=""),"",IF($B585="Female",1/(1+EXP(-SUMPRODUCT(Engine!$C$18530:$C$18561,INDIRECT("Coefficients!$CB$2:$CB$33")))),1/(1+EXP(-SUMPRODUCT(Engine!$C$18530:$C$18561,INDIRECT("Coefficients!$CC$2:$CC$33"))))))</f>
      </c>
      <c r="BD585" s="8">
        <f>IF(OR($B585="",$C585="",$D585="",$E585="",$F585="",$G585="",$H585="",$I585="",$J585="",$K585="",$L585=""),"",IF($B585="Female",1/(1+EXP(-SUMPRODUCT(Engine!$C$18530:$C$18561,INDIRECT("Coefficients!$CD$2:$CD$33")))),1/(1+EXP(-SUMPRODUCT(Engine!$C$18530:$C$18561,INDIRECT("Coefficients!$CE$2:$CE$33"))))))</f>
      </c>
      <c r="BE585" s="8">
        <f>IF(OR($B585="",$C585="",$D585="",$E585="",$F585="",$G585="",$H585="",$I585="",$J585="",$K585="",$L585=""),"",IF($B585="Female",1/(1+EXP(-SUMPRODUCT(Engine!$C$18530:$C$18561,INDIRECT("Coefficients!$CF$2:$CF$33")))),1/(1+EXP(-SUMPRODUCT(Engine!$C$18530:$C$18561,INDIRECT("Coefficients!$CG$2:$CG$33"))))))</f>
      </c>
      <c r="BF585" s="8">
        <f>IF(OR($B585="",$C585="",$D585="",$E585="",$F585="",$G585="",$H585="",$I585="",$J585="",$K585="",$L585=""),"",IF($B585="Female",1/(1+EXP(-SUMPRODUCT(Engine!$C$18530:$C$18561,INDIRECT("Coefficients!$CH$2:$CH$33")))),1/(1+EXP(-SUMPRODUCT(Engine!$C$18530:$C$18561,INDIRECT("Coefficients!$CI$2:$CI$33"))))))</f>
      </c>
      <c r="BG585" s="8">
        <f>IF(OR($B585="",$C585="",$D585="",$E585="",$F585="",$G585="",$H585="",$I585="",$J585="",$K585="",$L585=""),"",IF($B585="Female",1/(1+EXP(-SUMPRODUCT(Engine!$C$18530:$C$18561,INDIRECT("Coefficients!$CJ$2:$CJ$33")))),1/(1+EXP(-SUMPRODUCT(Engine!$C$18530:$C$18561,INDIRECT("Coefficients!$CK$2:$CK$33"))))))</f>
      </c>
      <c r="BH585" s="8">
        <f>IF(OR($B585="",$C585="",$D585="",$E585="",$F585="",$G585="",$H585="",$I585="",$J585="",$K585="",$L585=""),"",IF($B585="Female",1/(1+EXP(-SUMPRODUCT(Engine!$C$18530:$C$18561,INDIRECT("Coefficients!$CL$2:$CL$33")))),1/(1+EXP(-SUMPRODUCT(Engine!$C$18530:$C$18561,INDIRECT("Coefficients!$CM$2:$CM$33"))))))</f>
      </c>
      <c r="BI585" s="8">
        <f>IF(OR($B585="",$C585="",$D585="",$E585="",$F585="",$G585="",$H585="",$I585="",$J585="",$K585="",$L585=""),"",IF($B585="Female",1/(1+EXP(-SUMPRODUCT(Engine!$C$18530:$C$18561,INDIRECT("Coefficients!$CN$2:$CN$33")))),1/(1+EXP(-SUMPRODUCT(Engine!$C$18530:$C$18561,INDIRECT("Coefficients!$CO$2:$CO$33"))))))</f>
      </c>
      <c r="BJ585" s="8">
        <f>IF(OR($B585="",$C585="",$D585="",$E585="",$F585="",$G585="",$H585="",$I585="",$J585="",$K585="",$L585=""),"",IF($B585="Female",1/(1+EXP(-SUMPRODUCT(Engine!$C$18530:$C$18561,INDIRECT("Coefficients!$CP$2:$CP$33")))),1/(1+EXP(-SUMPRODUCT(Engine!$C$18530:$C$18561,INDIRECT("Coefficients!$CQ$2:$CQ$33"))))))</f>
      </c>
      <c r="BK585" s="8">
        <f>IF(OR($B585="",$C585="",$D585="",$E585="",$F585="",$G585="",$H585="",$I585="",$J585="",$K585="",$L585=""),"",IF($B585="Female",1/(1+EXP(-SUMPRODUCT(Engine!$C$18530:$C$18561,INDIRECT("Coefficients!$CR$2:$CR$33")))),1/(1+EXP(-SUMPRODUCT(Engine!$C$18530:$C$18561,INDIRECT("Coefficients!$CS$2:$CS$33"))))))</f>
      </c>
      <c r="BL585" s="8">
        <f>IF(OR($B585="",$C585="",$D585="",$E585="",$F585="",$G585="",$H585="",$I585="",$J585="",$K585="",$L585=""),"",IF($B585="Female",1/(1+EXP(-SUMPRODUCT(Engine!$C$18530:$C$18561,INDIRECT("Coefficients!$CT$2:$CT$33")))),1/(1+EXP(-SUMPRODUCT(Engine!$C$18530:$C$18561,INDIRECT("Coefficients!$CU$2:$CU$33"))))))</f>
      </c>
      <c r="BM585" s="8">
        <f>IF(OR($B585="",$C585="",$D585="",$E585="",$F585="",$G585="",$H585="",$I585="",$J585="",$K585="",$L585=""),"",IF($B585="Female",1/(1+EXP(-SUMPRODUCT(Engine!$C$18530:$C$18561,INDIRECT("Coefficients!$CV$2:$CV$33")))),1/(1+EXP(-SUMPRODUCT(Engine!$C$18530:$C$18561,INDIRECT("Coefficients!$CW$2:$CW$33"))))))</f>
      </c>
    </row>
    <row r="586" spans="1:65" x14ac:dyDescent="0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8">
        <f>IF(OR($B586="",$C586="",$D586="",$E586="",$F586="",$G586="",$H586="",$I586="",$J586="",$K586="",$L586=""),"",IF($B586="Female",1/(1+EXP(-SUMPRODUCT(Engine!$C$18562:$C$18593,INDIRECT("Coefficients!$B$2:$B$33")))),1/(1+EXP(-SUMPRODUCT(Engine!$C$18562:$C$18593,INDIRECT("Coefficients!$C$2:$C$33"))))))</f>
      </c>
      <c r="Q586" s="8">
        <f>IF(OR($B586="",$C586="",$D586="",$E586="",$F586="",$G586="",$H586="",$I586="",$J586="",$K586="",$L586=""),"",IF($B586="Female",1/(1+EXP(-SUMPRODUCT(Engine!$C$18562:$C$18593,INDIRECT("Coefficients!$D$2:$D$33")))),1/(1+EXP(-SUMPRODUCT(Engine!$C$18562:$C$18593,INDIRECT("Coefficients!$E$2:$E$33"))))))</f>
      </c>
      <c r="R586" s="8">
        <f>IF(OR($B586="",$C586="",$D586="",$E586="",$F586="",$G586="",$H586="",$I586="",$J586="",$K586="",$L586=""),"",IF($B586="Female",1/(1+EXP(-SUMPRODUCT(Engine!$C$18562:$C$18593,INDIRECT("Coefficients!$F$2:$F$33")))),1/(1+EXP(-SUMPRODUCT(Engine!$C$18562:$C$18593,INDIRECT("Coefficients!$G$2:$G$33"))))))</f>
      </c>
      <c r="S586" s="8">
        <f>IF(OR($B586="",$C586="",$D586="",$E586="",$F586="",$G586="",$H586="",$I586="",$J586="",$K586="",$L586=""),"",IF($B586="Female",1/(1+EXP(-SUMPRODUCT(Engine!$C$18562:$C$18593,INDIRECT("Coefficients!$H$2:$H$33")))),1/(1+EXP(-SUMPRODUCT(Engine!$C$18562:$C$18593,INDIRECT("Coefficients!$I$2:$I$33"))))))</f>
      </c>
      <c r="T586" s="8">
        <f>IF(OR($B586="",$C586="",$D586="",$E586="",$F586="",$G586="",$H586="",$I586="",$J586="",$K586="",$L586=""),"",IF($B586="Female",1/(1+EXP(-SUMPRODUCT(Engine!$C$18562:$C$18593,INDIRECT("Coefficients!$J$2:$J$33")))),1/(1+EXP(-SUMPRODUCT(Engine!$C$18562:$C$18593,INDIRECT("Coefficients!$K$2:$K$33"))))))</f>
      </c>
      <c r="U586" s="8">
        <f>IF(OR($B586="",$C586="",$D586="",$E586="",$F586="",$G586="",$H586="",$I586="",$J586="",$K586="",$L586=""),"",IF($B586="Female",1/(1+EXP(-SUMPRODUCT(Engine!$C$18562:$C$18593,INDIRECT("Coefficients!$L$2:$L$33")))),1/(1+EXP(-SUMPRODUCT(Engine!$C$18562:$C$18593,INDIRECT("Coefficients!$M$2:$M$33"))))))</f>
      </c>
      <c r="V586" s="8">
        <f>IF(OR($B586="",$C586="",$D586="",$E586="",$F586="",$G586="",$H586="",$I586="",$J586="",$K586="",$L586=""),"",IF($B586="Female",1/(1+EXP(-SUMPRODUCT(Engine!$C$18562:$C$18593,INDIRECT("Coefficients!$N$2:$N$33")))),1/(1+EXP(-SUMPRODUCT(Engine!$C$18562:$C$18593,INDIRECT("Coefficients!$O$2:$O$33"))))))</f>
      </c>
      <c r="W586" s="8">
        <f>IF(OR($B586="",$C586="",$D586="",$E586="",$F586="",$G586="",$H586="",$I586="",$J586="",$K586="",$L586=""),"",IF($B586="Female",1/(1+EXP(-SUMPRODUCT(Engine!$C$18562:$C$18593,INDIRECT("Coefficients!$P$2:$P$33")))),1/(1+EXP(-SUMPRODUCT(Engine!$C$18562:$C$18593,INDIRECT("Coefficients!$Q$2:$Q$33"))))))</f>
      </c>
      <c r="X586" s="8">
        <f>IF(OR($B586="",$C586="",$D586="",$E586="",$F586="",$G586="",$H586="",$I586="",$J586="",$K586="",$L586=""),"",IF($B586="Female",1/(1+EXP(-SUMPRODUCT(Engine!$C$18562:$C$18593,INDIRECT("Coefficients!$R$2:$R$33")))),1/(1+EXP(-SUMPRODUCT(Engine!$C$18562:$C$18593,INDIRECT("Coefficients!$S$2:$S$33"))))))</f>
      </c>
      <c r="Y586" s="8">
        <f>IF(OR($B586="",$C586="",$D586="",$E586="",$F586="",$G586="",$H586="",$I586="",$J586="",$K586="",$L586=""),"",IF($B586="Female",1/(1+EXP(-SUMPRODUCT(Engine!$C$18562:$C$18593,INDIRECT("Coefficients!$T$2:$T$33")))),1/(1+EXP(-SUMPRODUCT(Engine!$C$18562:$C$18593,INDIRECT("Coefficients!$U$2:$U$33"))))))</f>
      </c>
      <c r="Z586" s="8">
        <f>IF(OR($B586="",$C586="",$D586="",$E586="",$F586="",$G586="",$H586="",$I586="",$J586="",$K586="",$L586=""),"",IF($B586="Female",1/(1+EXP(-SUMPRODUCT(Engine!$C$18562:$C$18593,INDIRECT("Coefficients!$V$2:$V$33")))),1/(1+EXP(-SUMPRODUCT(Engine!$C$18562:$C$18593,INDIRECT("Coefficients!$W$2:$W$33"))))))</f>
      </c>
      <c r="AA586" s="8">
        <f>IF(OR($B586="",$C586="",$D586="",$E586="",$F586="",$G586="",$H586="",$I586="",$J586="",$K586="",$L586=""),"",IF($B586="Female",1/(1+EXP(-SUMPRODUCT(Engine!$C$18562:$C$18593,INDIRECT("Coefficients!$X$2:$X$33")))),1/(1+EXP(-SUMPRODUCT(Engine!$C$18562:$C$18593,INDIRECT("Coefficients!$Y$2:$Y$33"))))))</f>
      </c>
      <c r="AB586" s="8">
        <f>IF(OR($B586="",$C586="",$D586="",$E586="",$F586="",$G586="",$H586="",$I586="",$J586="",$K586="",$L586=""),"",IF($B586="Female",1/(1+EXP(-SUMPRODUCT(Engine!$C$18562:$C$18593,INDIRECT("Coefficients!$Z$2:$Z$33")))),1/(1+EXP(-SUMPRODUCT(Engine!$C$18562:$C$18593,INDIRECT("Coefficients!$AA$2:$AA$33"))))))</f>
      </c>
      <c r="AC586" s="8">
        <f>IF(OR($B586="",$C586="",$D586="",$E586="",$F586="",$G586="",$H586="",$I586="",$J586="",$K586="",$L586=""),"",IF($B586="Female",1/(1+EXP(-SUMPRODUCT(Engine!$C$18562:$C$18593,INDIRECT("Coefficients!$AB$2:$AB$33")))),1/(1+EXP(-SUMPRODUCT(Engine!$C$18562:$C$18593,INDIRECT("Coefficients!$AC$2:$AC$33"))))))</f>
      </c>
      <c r="AD586" s="8">
        <f>IF(OR($B586="",$C586="",$D586="",$E586="",$F586="",$G586="",$H586="",$I586="",$J586="",$K586="",$L586=""),"",IF($B586="Female",1/(1+EXP(-SUMPRODUCT(Engine!$C$18562:$C$18593,INDIRECT("Coefficients!$AD$2:$AD$33")))),1/(1+EXP(-SUMPRODUCT(Engine!$C$18562:$C$18593,INDIRECT("Coefficients!$AE$2:$AE$33"))))))</f>
      </c>
      <c r="AE586" s="8">
        <f>IF(OR($B586="",$C586="",$D586="",$E586="",$F586="",$G586="",$H586="",$I586="",$J586="",$K586="",$L586=""),"",IF($B586="Female",1/(1+EXP(-SUMPRODUCT(Engine!$C$18562:$C$18593,INDIRECT("Coefficients!$AF$2:$AF$33")))),1/(1+EXP(-SUMPRODUCT(Engine!$C$18562:$C$18593,INDIRECT("Coefficients!$AG$2:$AG$33"))))))</f>
      </c>
      <c r="AF586" s="8">
        <f>IF(OR($B586="",$C586="",$D586="",$E586="",$F586="",$G586="",$H586="",$I586="",$J586="",$K586="",$L586=""),"",IF($B586="Female",1/(1+EXP(-SUMPRODUCT(Engine!$C$18562:$C$18593,INDIRECT("Coefficients!$AH$2:$AH$33")))),1/(1+EXP(-SUMPRODUCT(Engine!$C$18562:$C$18593,INDIRECT("Coefficients!$AI$2:$AI$33"))))))</f>
      </c>
      <c r="AG586" s="8">
        <f>IF(OR($B586="",$C586="",$D586="",$E586="",$F586="",$G586="",$H586="",$I586="",$J586="",$K586="",$L586=""),"",IF($B586="Female",1/(1+EXP(-SUMPRODUCT(Engine!$C$18562:$C$18593,INDIRECT("Coefficients!$AJ$2:$AJ$33")))),1/(1+EXP(-SUMPRODUCT(Engine!$C$18562:$C$18593,INDIRECT("Coefficients!$AK$2:$AK$33"))))))</f>
      </c>
      <c r="AH586" s="8">
        <f>IF(OR($B586="",$C586="",$D586="",$E586="",$F586="",$G586="",$H586="",$I586="",$J586="",$K586="",$L586=""),"",IF($B586="Female",1/(1+EXP(-SUMPRODUCT(Engine!$C$18562:$C$18593,INDIRECT("Coefficients!$AL$2:$AL$33")))),1/(1+EXP(-SUMPRODUCT(Engine!$C$18562:$C$18593,INDIRECT("Coefficients!$AM$2:$AM$33"))))))</f>
      </c>
      <c r="AI586" s="8">
        <f>IF(OR($B586="",$C586="",$D586="",$E586="",$F586="",$G586="",$H586="",$I586="",$J586="",$K586="",$L586=""),"",IF($B586="Female",1/(1+EXP(-SUMPRODUCT(Engine!$C$18562:$C$18593,INDIRECT("Coefficients!$AN$2:$AN$33")))),1/(1+EXP(-SUMPRODUCT(Engine!$C$18562:$C$18593,INDIRECT("Coefficients!$AO$2:$AO$33"))))))</f>
      </c>
      <c r="AJ586" s="8">
        <f>IF(OR($B586="",$C586="",$D586="",$E586="",$F586="",$G586="",$H586="",$I586="",$J586="",$K586="",$L586=""),"",IF($B586="Female",1/(1+EXP(-SUMPRODUCT(Engine!$C$18562:$C$18593,INDIRECT("Coefficients!$AP$2:$AP$33")))),1/(1+EXP(-SUMPRODUCT(Engine!$C$18562:$C$18593,INDIRECT("Coefficients!$AQ$2:$AQ$33"))))))</f>
      </c>
      <c r="AK586" s="8">
        <f>IF(OR($B586="",$C586="",$D586="",$E586="",$F586="",$G586="",$H586="",$I586="",$J586="",$K586="",$L586=""),"",IF($B586="Female",1/(1+EXP(-SUMPRODUCT(Engine!$C$18562:$C$18593,INDIRECT("Coefficients!$AR$2:$AR$33")))),1/(1+EXP(-SUMPRODUCT(Engine!$C$18562:$C$18593,INDIRECT("Coefficients!$AS$2:$AS$33"))))))</f>
      </c>
      <c r="AL586" s="8">
        <f>IF(OR($B586="",$C586="",$D586="",$E586="",$F586="",$G586="",$H586="",$I586="",$J586="",$K586="",$L586=""),"",IF($B586="Female",1/(1+EXP(-SUMPRODUCT(Engine!$C$18562:$C$18593,INDIRECT("Coefficients!$AT$2:$AT$33")))),1/(1+EXP(-SUMPRODUCT(Engine!$C$18562:$C$18593,INDIRECT("Coefficients!$AU$2:$AU$33"))))))</f>
      </c>
      <c r="AM586" s="8">
        <f>IF(OR($B586="",$C586="",$D586="",$E586="",$F586="",$G586="",$H586="",$I586="",$J586="",$K586="",$L586=""),"",IF($B586="Female",1/(1+EXP(-SUMPRODUCT(Engine!$C$18562:$C$18593,INDIRECT("Coefficients!$AV$2:$AV$33")))),1/(1+EXP(-SUMPRODUCT(Engine!$C$18562:$C$18593,INDIRECT("Coefficients!$AW$2:$AW$33"))))))</f>
      </c>
      <c r="AN586" s="8">
        <f>IF(OR($B586="",$C586="",$D586="",$E586="",$F586="",$G586="",$H586="",$I586="",$J586="",$K586="",$L586=""),"",IF($B586="Female",1/(1+EXP(-SUMPRODUCT(Engine!$C$18562:$C$18593,INDIRECT("Coefficients!$AX$2:$AX$33")))),1/(1+EXP(-SUMPRODUCT(Engine!$C$18562:$C$18593,INDIRECT("Coefficients!$AY$2:$AY$33"))))))</f>
      </c>
      <c r="AO586" s="8">
        <f>IF(OR($B586="",$C586="",$D586="",$E586="",$F586="",$G586="",$H586="",$I586="",$J586="",$K586="",$L586=""),"",IF($B586="Female",1/(1+EXP(-SUMPRODUCT(Engine!$C$18562:$C$18593,INDIRECT("Coefficients!$AZ$2:$AZ$33")))),1/(1+EXP(-SUMPRODUCT(Engine!$C$18562:$C$18593,INDIRECT("Coefficients!$BA$2:$BA$33"))))))</f>
      </c>
      <c r="AP586" s="8">
        <f>IF(OR($B586="",$C586="",$D586="",$E586="",$F586="",$G586="",$H586="",$I586="",$J586="",$K586="",$L586=""),"",IF($B586="Female",1/(1+EXP(-SUMPRODUCT(Engine!$C$18562:$C$18593,INDIRECT("Coefficients!$BB$2:$BB$33")))),1/(1+EXP(-SUMPRODUCT(Engine!$C$18562:$C$18593,INDIRECT("Coefficients!$BC$2:$BC$33"))))))</f>
      </c>
      <c r="AQ586" s="8">
        <f>IF(OR($B586="",$C586="",$D586="",$E586="",$F586="",$G586="",$H586="",$I586="",$J586="",$K586="",$L586=""),"",IF($B586="Female",1/(1+EXP(-SUMPRODUCT(Engine!$C$18562:$C$18593,INDIRECT("Coefficients!$BD$2:$BD$33")))),1/(1+EXP(-SUMPRODUCT(Engine!$C$18562:$C$18593,INDIRECT("Coefficients!$BE$2:$BE$33"))))))</f>
      </c>
      <c r="AR586" s="8">
        <f>IF(OR($B586="",$C586="",$D586="",$E586="",$F586="",$G586="",$H586="",$I586="",$J586="",$K586="",$L586=""),"",IF($B586="Female",1/(1+EXP(-SUMPRODUCT(Engine!$C$18562:$C$18593,INDIRECT("Coefficients!$BF$2:$BF$33")))),1/(1+EXP(-SUMPRODUCT(Engine!$C$18562:$C$18593,INDIRECT("Coefficients!$BG$2:$BG$33"))))))</f>
      </c>
      <c r="AS586" s="8">
        <f>IF(OR($B586="",$C586="",$D586="",$E586="",$F586="",$G586="",$H586="",$I586="",$J586="",$K586="",$L586=""),"",IF($B586="Female",1/(1+EXP(-SUMPRODUCT(Engine!$C$18562:$C$18593,INDIRECT("Coefficients!$BH$2:$BH$33")))),1/(1+EXP(-SUMPRODUCT(Engine!$C$18562:$C$18593,INDIRECT("Coefficients!$BI$2:$BI$33"))))))</f>
      </c>
      <c r="AT586" s="8">
        <f>IF(OR($B586="",$C586="",$D586="",$E586="",$F586="",$G586="",$H586="",$I586="",$J586="",$K586="",$L586=""),"",IF($B586="Female",1/(1+EXP(-SUMPRODUCT(Engine!$C$18562:$C$18593,INDIRECT("Coefficients!$BJ$2:$BJ$33")))),1/(1+EXP(-SUMPRODUCT(Engine!$C$18562:$C$18593,INDIRECT("Coefficients!$BK$2:$BK$33"))))))</f>
      </c>
      <c r="AU586" s="8">
        <f>IF(OR($B586="",$C586="",$D586="",$E586="",$F586="",$G586="",$H586="",$I586="",$J586="",$K586="",$L586=""),"",IF($B586="Female",1/(1+EXP(-SUMPRODUCT(Engine!$C$18562:$C$18593,INDIRECT("Coefficients!$BL$2:$BL$33")))),1/(1+EXP(-SUMPRODUCT(Engine!$C$18562:$C$18593,INDIRECT("Coefficients!$BM$2:$BM$33"))))))</f>
      </c>
      <c r="AV586" s="8">
        <f>IF(OR($B586="",$C586="",$D586="",$E586="",$F586="",$G586="",$H586="",$I586="",$J586="",$K586="",$L586=""),"",IF($B586="Female",1/(1+EXP(-SUMPRODUCT(Engine!$C$18562:$C$18593,INDIRECT("Coefficients!$BN$2:$BN$33")))),1/(1+EXP(-SUMPRODUCT(Engine!$C$18562:$C$18593,INDIRECT("Coefficients!$BO$2:$BO$33"))))))</f>
      </c>
      <c r="AW586" s="8">
        <f>IF(OR($B586="",$C586="",$D586="",$E586="",$F586="",$G586="",$H586="",$I586="",$J586="",$K586="",$L586=""),"",IF($B586="Female",1/(1+EXP(-SUMPRODUCT(Engine!$C$18562:$C$18593,INDIRECT("Coefficients!$BP$2:$BP$33")))),1/(1+EXP(-SUMPRODUCT(Engine!$C$18562:$C$18593,INDIRECT("Coefficients!$BQ$2:$BQ$33"))))))</f>
      </c>
      <c r="AX586" s="8">
        <f>IF(OR($B586="",$C586="",$D586="",$E586="",$F586="",$G586="",$H586="",$I586="",$J586="",$K586="",$L586=""),"",IF($B586="Female",1/(1+EXP(-SUMPRODUCT(Engine!$C$18562:$C$18593,INDIRECT("Coefficients!$BR$2:$BR$33")))),1/(1+EXP(-SUMPRODUCT(Engine!$C$18562:$C$18593,INDIRECT("Coefficients!$BS$2:$BS$33"))))))</f>
      </c>
      <c r="AY586" s="8">
        <f>IF(OR($B586="",$C586="",$D586="",$E586="",$F586="",$G586="",$H586="",$I586="",$J586="",$K586="",$L586=""),"",IF($B586="Female",1/(1+EXP(-SUMPRODUCT(Engine!$C$18562:$C$18593,INDIRECT("Coefficients!$BT$2:$BT$33")))),1/(1+EXP(-SUMPRODUCT(Engine!$C$18562:$C$18593,INDIRECT("Coefficients!$BU$2:$BU$33"))))))</f>
      </c>
      <c r="AZ586" s="8">
        <f>IF(OR($B586="",$C586="",$D586="",$E586="",$F586="",$G586="",$H586="",$I586="",$J586="",$K586="",$L586=""),"",IF($B586="Female",1/(1+EXP(-SUMPRODUCT(Engine!$C$18562:$C$18593,INDIRECT("Coefficients!$BV$2:$BV$33")))),1/(1+EXP(-SUMPRODUCT(Engine!$C$18562:$C$18593,INDIRECT("Coefficients!$BW$2:$BW$33"))))))</f>
      </c>
      <c r="BA586" s="8">
        <f>IF(OR($B586="",$C586="",$D586="",$E586="",$F586="",$G586="",$H586="",$I586="",$J586="",$K586="",$L586=""),"",IF($B586="Female",1/(1+EXP(-SUMPRODUCT(Engine!$C$18562:$C$18593,INDIRECT("Coefficients!$BX$2:$BX$33")))),1/(1+EXP(-SUMPRODUCT(Engine!$C$18562:$C$18593,INDIRECT("Coefficients!$BY$2:$BY$33"))))))</f>
      </c>
      <c r="BB586" s="8">
        <f>IF(OR($B586="",$C586="",$D586="",$E586="",$F586="",$G586="",$H586="",$I586="",$J586="",$K586="",$L586=""),"",IF($B586="Female",1/(1+EXP(-SUMPRODUCT(Engine!$C$18562:$C$18593,INDIRECT("Coefficients!$BZ$2:$BZ$33")))),1/(1+EXP(-SUMPRODUCT(Engine!$C$18562:$C$18593,INDIRECT("Coefficients!$CA$2:$CA$33"))))))</f>
      </c>
      <c r="BC586" s="8">
        <f>IF(OR($B586="",$C586="",$D586="",$E586="",$F586="",$G586="",$H586="",$I586="",$J586="",$K586="",$L586=""),"",IF($B586="Female",1/(1+EXP(-SUMPRODUCT(Engine!$C$18562:$C$18593,INDIRECT("Coefficients!$CB$2:$CB$33")))),1/(1+EXP(-SUMPRODUCT(Engine!$C$18562:$C$18593,INDIRECT("Coefficients!$CC$2:$CC$33"))))))</f>
      </c>
      <c r="BD586" s="8">
        <f>IF(OR($B586="",$C586="",$D586="",$E586="",$F586="",$G586="",$H586="",$I586="",$J586="",$K586="",$L586=""),"",IF($B586="Female",1/(1+EXP(-SUMPRODUCT(Engine!$C$18562:$C$18593,INDIRECT("Coefficients!$CD$2:$CD$33")))),1/(1+EXP(-SUMPRODUCT(Engine!$C$18562:$C$18593,INDIRECT("Coefficients!$CE$2:$CE$33"))))))</f>
      </c>
      <c r="BE586" s="8">
        <f>IF(OR($B586="",$C586="",$D586="",$E586="",$F586="",$G586="",$H586="",$I586="",$J586="",$K586="",$L586=""),"",IF($B586="Female",1/(1+EXP(-SUMPRODUCT(Engine!$C$18562:$C$18593,INDIRECT("Coefficients!$CF$2:$CF$33")))),1/(1+EXP(-SUMPRODUCT(Engine!$C$18562:$C$18593,INDIRECT("Coefficients!$CG$2:$CG$33"))))))</f>
      </c>
      <c r="BF586" s="8">
        <f>IF(OR($B586="",$C586="",$D586="",$E586="",$F586="",$G586="",$H586="",$I586="",$J586="",$K586="",$L586=""),"",IF($B586="Female",1/(1+EXP(-SUMPRODUCT(Engine!$C$18562:$C$18593,INDIRECT("Coefficients!$CH$2:$CH$33")))),1/(1+EXP(-SUMPRODUCT(Engine!$C$18562:$C$18593,INDIRECT("Coefficients!$CI$2:$CI$33"))))))</f>
      </c>
      <c r="BG586" s="8">
        <f>IF(OR($B586="",$C586="",$D586="",$E586="",$F586="",$G586="",$H586="",$I586="",$J586="",$K586="",$L586=""),"",IF($B586="Female",1/(1+EXP(-SUMPRODUCT(Engine!$C$18562:$C$18593,INDIRECT("Coefficients!$CJ$2:$CJ$33")))),1/(1+EXP(-SUMPRODUCT(Engine!$C$18562:$C$18593,INDIRECT("Coefficients!$CK$2:$CK$33"))))))</f>
      </c>
      <c r="BH586" s="8">
        <f>IF(OR($B586="",$C586="",$D586="",$E586="",$F586="",$G586="",$H586="",$I586="",$J586="",$K586="",$L586=""),"",IF($B586="Female",1/(1+EXP(-SUMPRODUCT(Engine!$C$18562:$C$18593,INDIRECT("Coefficients!$CL$2:$CL$33")))),1/(1+EXP(-SUMPRODUCT(Engine!$C$18562:$C$18593,INDIRECT("Coefficients!$CM$2:$CM$33"))))))</f>
      </c>
      <c r="BI586" s="8">
        <f>IF(OR($B586="",$C586="",$D586="",$E586="",$F586="",$G586="",$H586="",$I586="",$J586="",$K586="",$L586=""),"",IF($B586="Female",1/(1+EXP(-SUMPRODUCT(Engine!$C$18562:$C$18593,INDIRECT("Coefficients!$CN$2:$CN$33")))),1/(1+EXP(-SUMPRODUCT(Engine!$C$18562:$C$18593,INDIRECT("Coefficients!$CO$2:$CO$33"))))))</f>
      </c>
      <c r="BJ586" s="8">
        <f>IF(OR($B586="",$C586="",$D586="",$E586="",$F586="",$G586="",$H586="",$I586="",$J586="",$K586="",$L586=""),"",IF($B586="Female",1/(1+EXP(-SUMPRODUCT(Engine!$C$18562:$C$18593,INDIRECT("Coefficients!$CP$2:$CP$33")))),1/(1+EXP(-SUMPRODUCT(Engine!$C$18562:$C$18593,INDIRECT("Coefficients!$CQ$2:$CQ$33"))))))</f>
      </c>
      <c r="BK586" s="8">
        <f>IF(OR($B586="",$C586="",$D586="",$E586="",$F586="",$G586="",$H586="",$I586="",$J586="",$K586="",$L586=""),"",IF($B586="Female",1/(1+EXP(-SUMPRODUCT(Engine!$C$18562:$C$18593,INDIRECT("Coefficients!$CR$2:$CR$33")))),1/(1+EXP(-SUMPRODUCT(Engine!$C$18562:$C$18593,INDIRECT("Coefficients!$CS$2:$CS$33"))))))</f>
      </c>
      <c r="BL586" s="8">
        <f>IF(OR($B586="",$C586="",$D586="",$E586="",$F586="",$G586="",$H586="",$I586="",$J586="",$K586="",$L586=""),"",IF($B586="Female",1/(1+EXP(-SUMPRODUCT(Engine!$C$18562:$C$18593,INDIRECT("Coefficients!$CT$2:$CT$33")))),1/(1+EXP(-SUMPRODUCT(Engine!$C$18562:$C$18593,INDIRECT("Coefficients!$CU$2:$CU$33"))))))</f>
      </c>
      <c r="BM586" s="8">
        <f>IF(OR($B586="",$C586="",$D586="",$E586="",$F586="",$G586="",$H586="",$I586="",$J586="",$K586="",$L586=""),"",IF($B586="Female",1/(1+EXP(-SUMPRODUCT(Engine!$C$18562:$C$18593,INDIRECT("Coefficients!$CV$2:$CV$33")))),1/(1+EXP(-SUMPRODUCT(Engine!$C$18562:$C$18593,INDIRECT("Coefficients!$CW$2:$CW$33"))))))</f>
      </c>
    </row>
    <row r="587" spans="1:65" x14ac:dyDescent="0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8">
        <f>IF(OR($B587="",$C587="",$D587="",$E587="",$F587="",$G587="",$H587="",$I587="",$J587="",$K587="",$L587=""),"",IF($B587="Female",1/(1+EXP(-SUMPRODUCT(Engine!$C$18594:$C$18625,INDIRECT("Coefficients!$B$2:$B$33")))),1/(1+EXP(-SUMPRODUCT(Engine!$C$18594:$C$18625,INDIRECT("Coefficients!$C$2:$C$33"))))))</f>
      </c>
      <c r="Q587" s="8">
        <f>IF(OR($B587="",$C587="",$D587="",$E587="",$F587="",$G587="",$H587="",$I587="",$J587="",$K587="",$L587=""),"",IF($B587="Female",1/(1+EXP(-SUMPRODUCT(Engine!$C$18594:$C$18625,INDIRECT("Coefficients!$D$2:$D$33")))),1/(1+EXP(-SUMPRODUCT(Engine!$C$18594:$C$18625,INDIRECT("Coefficients!$E$2:$E$33"))))))</f>
      </c>
      <c r="R587" s="8">
        <f>IF(OR($B587="",$C587="",$D587="",$E587="",$F587="",$G587="",$H587="",$I587="",$J587="",$K587="",$L587=""),"",IF($B587="Female",1/(1+EXP(-SUMPRODUCT(Engine!$C$18594:$C$18625,INDIRECT("Coefficients!$F$2:$F$33")))),1/(1+EXP(-SUMPRODUCT(Engine!$C$18594:$C$18625,INDIRECT("Coefficients!$G$2:$G$33"))))))</f>
      </c>
      <c r="S587" s="8">
        <f>IF(OR($B587="",$C587="",$D587="",$E587="",$F587="",$G587="",$H587="",$I587="",$J587="",$K587="",$L587=""),"",IF($B587="Female",1/(1+EXP(-SUMPRODUCT(Engine!$C$18594:$C$18625,INDIRECT("Coefficients!$H$2:$H$33")))),1/(1+EXP(-SUMPRODUCT(Engine!$C$18594:$C$18625,INDIRECT("Coefficients!$I$2:$I$33"))))))</f>
      </c>
      <c r="T587" s="8">
        <f>IF(OR($B587="",$C587="",$D587="",$E587="",$F587="",$G587="",$H587="",$I587="",$J587="",$K587="",$L587=""),"",IF($B587="Female",1/(1+EXP(-SUMPRODUCT(Engine!$C$18594:$C$18625,INDIRECT("Coefficients!$J$2:$J$33")))),1/(1+EXP(-SUMPRODUCT(Engine!$C$18594:$C$18625,INDIRECT("Coefficients!$K$2:$K$33"))))))</f>
      </c>
      <c r="U587" s="8">
        <f>IF(OR($B587="",$C587="",$D587="",$E587="",$F587="",$G587="",$H587="",$I587="",$J587="",$K587="",$L587=""),"",IF($B587="Female",1/(1+EXP(-SUMPRODUCT(Engine!$C$18594:$C$18625,INDIRECT("Coefficients!$L$2:$L$33")))),1/(1+EXP(-SUMPRODUCT(Engine!$C$18594:$C$18625,INDIRECT("Coefficients!$M$2:$M$33"))))))</f>
      </c>
      <c r="V587" s="8">
        <f>IF(OR($B587="",$C587="",$D587="",$E587="",$F587="",$G587="",$H587="",$I587="",$J587="",$K587="",$L587=""),"",IF($B587="Female",1/(1+EXP(-SUMPRODUCT(Engine!$C$18594:$C$18625,INDIRECT("Coefficients!$N$2:$N$33")))),1/(1+EXP(-SUMPRODUCT(Engine!$C$18594:$C$18625,INDIRECT("Coefficients!$O$2:$O$33"))))))</f>
      </c>
      <c r="W587" s="8">
        <f>IF(OR($B587="",$C587="",$D587="",$E587="",$F587="",$G587="",$H587="",$I587="",$J587="",$K587="",$L587=""),"",IF($B587="Female",1/(1+EXP(-SUMPRODUCT(Engine!$C$18594:$C$18625,INDIRECT("Coefficients!$P$2:$P$33")))),1/(1+EXP(-SUMPRODUCT(Engine!$C$18594:$C$18625,INDIRECT("Coefficients!$Q$2:$Q$33"))))))</f>
      </c>
      <c r="X587" s="8">
        <f>IF(OR($B587="",$C587="",$D587="",$E587="",$F587="",$G587="",$H587="",$I587="",$J587="",$K587="",$L587=""),"",IF($B587="Female",1/(1+EXP(-SUMPRODUCT(Engine!$C$18594:$C$18625,INDIRECT("Coefficients!$R$2:$R$33")))),1/(1+EXP(-SUMPRODUCT(Engine!$C$18594:$C$18625,INDIRECT("Coefficients!$S$2:$S$33"))))))</f>
      </c>
      <c r="Y587" s="8">
        <f>IF(OR($B587="",$C587="",$D587="",$E587="",$F587="",$G587="",$H587="",$I587="",$J587="",$K587="",$L587=""),"",IF($B587="Female",1/(1+EXP(-SUMPRODUCT(Engine!$C$18594:$C$18625,INDIRECT("Coefficients!$T$2:$T$33")))),1/(1+EXP(-SUMPRODUCT(Engine!$C$18594:$C$18625,INDIRECT("Coefficients!$U$2:$U$33"))))))</f>
      </c>
      <c r="Z587" s="8">
        <f>IF(OR($B587="",$C587="",$D587="",$E587="",$F587="",$G587="",$H587="",$I587="",$J587="",$K587="",$L587=""),"",IF($B587="Female",1/(1+EXP(-SUMPRODUCT(Engine!$C$18594:$C$18625,INDIRECT("Coefficients!$V$2:$V$33")))),1/(1+EXP(-SUMPRODUCT(Engine!$C$18594:$C$18625,INDIRECT("Coefficients!$W$2:$W$33"))))))</f>
      </c>
      <c r="AA587" s="8">
        <f>IF(OR($B587="",$C587="",$D587="",$E587="",$F587="",$G587="",$H587="",$I587="",$J587="",$K587="",$L587=""),"",IF($B587="Female",1/(1+EXP(-SUMPRODUCT(Engine!$C$18594:$C$18625,INDIRECT("Coefficients!$X$2:$X$33")))),1/(1+EXP(-SUMPRODUCT(Engine!$C$18594:$C$18625,INDIRECT("Coefficients!$Y$2:$Y$33"))))))</f>
      </c>
      <c r="AB587" s="8">
        <f>IF(OR($B587="",$C587="",$D587="",$E587="",$F587="",$G587="",$H587="",$I587="",$J587="",$K587="",$L587=""),"",IF($B587="Female",1/(1+EXP(-SUMPRODUCT(Engine!$C$18594:$C$18625,INDIRECT("Coefficients!$Z$2:$Z$33")))),1/(1+EXP(-SUMPRODUCT(Engine!$C$18594:$C$18625,INDIRECT("Coefficients!$AA$2:$AA$33"))))))</f>
      </c>
      <c r="AC587" s="8">
        <f>IF(OR($B587="",$C587="",$D587="",$E587="",$F587="",$G587="",$H587="",$I587="",$J587="",$K587="",$L587=""),"",IF($B587="Female",1/(1+EXP(-SUMPRODUCT(Engine!$C$18594:$C$18625,INDIRECT("Coefficients!$AB$2:$AB$33")))),1/(1+EXP(-SUMPRODUCT(Engine!$C$18594:$C$18625,INDIRECT("Coefficients!$AC$2:$AC$33"))))))</f>
      </c>
      <c r="AD587" s="8">
        <f>IF(OR($B587="",$C587="",$D587="",$E587="",$F587="",$G587="",$H587="",$I587="",$J587="",$K587="",$L587=""),"",IF($B587="Female",1/(1+EXP(-SUMPRODUCT(Engine!$C$18594:$C$18625,INDIRECT("Coefficients!$AD$2:$AD$33")))),1/(1+EXP(-SUMPRODUCT(Engine!$C$18594:$C$18625,INDIRECT("Coefficients!$AE$2:$AE$33"))))))</f>
      </c>
      <c r="AE587" s="8">
        <f>IF(OR($B587="",$C587="",$D587="",$E587="",$F587="",$G587="",$H587="",$I587="",$J587="",$K587="",$L587=""),"",IF($B587="Female",1/(1+EXP(-SUMPRODUCT(Engine!$C$18594:$C$18625,INDIRECT("Coefficients!$AF$2:$AF$33")))),1/(1+EXP(-SUMPRODUCT(Engine!$C$18594:$C$18625,INDIRECT("Coefficients!$AG$2:$AG$33"))))))</f>
      </c>
      <c r="AF587" s="8">
        <f>IF(OR($B587="",$C587="",$D587="",$E587="",$F587="",$G587="",$H587="",$I587="",$J587="",$K587="",$L587=""),"",IF($B587="Female",1/(1+EXP(-SUMPRODUCT(Engine!$C$18594:$C$18625,INDIRECT("Coefficients!$AH$2:$AH$33")))),1/(1+EXP(-SUMPRODUCT(Engine!$C$18594:$C$18625,INDIRECT("Coefficients!$AI$2:$AI$33"))))))</f>
      </c>
      <c r="AG587" s="8">
        <f>IF(OR($B587="",$C587="",$D587="",$E587="",$F587="",$G587="",$H587="",$I587="",$J587="",$K587="",$L587=""),"",IF($B587="Female",1/(1+EXP(-SUMPRODUCT(Engine!$C$18594:$C$18625,INDIRECT("Coefficients!$AJ$2:$AJ$33")))),1/(1+EXP(-SUMPRODUCT(Engine!$C$18594:$C$18625,INDIRECT("Coefficients!$AK$2:$AK$33"))))))</f>
      </c>
      <c r="AH587" s="8">
        <f>IF(OR($B587="",$C587="",$D587="",$E587="",$F587="",$G587="",$H587="",$I587="",$J587="",$K587="",$L587=""),"",IF($B587="Female",1/(1+EXP(-SUMPRODUCT(Engine!$C$18594:$C$18625,INDIRECT("Coefficients!$AL$2:$AL$33")))),1/(1+EXP(-SUMPRODUCT(Engine!$C$18594:$C$18625,INDIRECT("Coefficients!$AM$2:$AM$33"))))))</f>
      </c>
      <c r="AI587" s="8">
        <f>IF(OR($B587="",$C587="",$D587="",$E587="",$F587="",$G587="",$H587="",$I587="",$J587="",$K587="",$L587=""),"",IF($B587="Female",1/(1+EXP(-SUMPRODUCT(Engine!$C$18594:$C$18625,INDIRECT("Coefficients!$AN$2:$AN$33")))),1/(1+EXP(-SUMPRODUCT(Engine!$C$18594:$C$18625,INDIRECT("Coefficients!$AO$2:$AO$33"))))))</f>
      </c>
      <c r="AJ587" s="8">
        <f>IF(OR($B587="",$C587="",$D587="",$E587="",$F587="",$G587="",$H587="",$I587="",$J587="",$K587="",$L587=""),"",IF($B587="Female",1/(1+EXP(-SUMPRODUCT(Engine!$C$18594:$C$18625,INDIRECT("Coefficients!$AP$2:$AP$33")))),1/(1+EXP(-SUMPRODUCT(Engine!$C$18594:$C$18625,INDIRECT("Coefficients!$AQ$2:$AQ$33"))))))</f>
      </c>
      <c r="AK587" s="8">
        <f>IF(OR($B587="",$C587="",$D587="",$E587="",$F587="",$G587="",$H587="",$I587="",$J587="",$K587="",$L587=""),"",IF($B587="Female",1/(1+EXP(-SUMPRODUCT(Engine!$C$18594:$C$18625,INDIRECT("Coefficients!$AR$2:$AR$33")))),1/(1+EXP(-SUMPRODUCT(Engine!$C$18594:$C$18625,INDIRECT("Coefficients!$AS$2:$AS$33"))))))</f>
      </c>
      <c r="AL587" s="8">
        <f>IF(OR($B587="",$C587="",$D587="",$E587="",$F587="",$G587="",$H587="",$I587="",$J587="",$K587="",$L587=""),"",IF($B587="Female",1/(1+EXP(-SUMPRODUCT(Engine!$C$18594:$C$18625,INDIRECT("Coefficients!$AT$2:$AT$33")))),1/(1+EXP(-SUMPRODUCT(Engine!$C$18594:$C$18625,INDIRECT("Coefficients!$AU$2:$AU$33"))))))</f>
      </c>
      <c r="AM587" s="8">
        <f>IF(OR($B587="",$C587="",$D587="",$E587="",$F587="",$G587="",$H587="",$I587="",$J587="",$K587="",$L587=""),"",IF($B587="Female",1/(1+EXP(-SUMPRODUCT(Engine!$C$18594:$C$18625,INDIRECT("Coefficients!$AV$2:$AV$33")))),1/(1+EXP(-SUMPRODUCT(Engine!$C$18594:$C$18625,INDIRECT("Coefficients!$AW$2:$AW$33"))))))</f>
      </c>
      <c r="AN587" s="8">
        <f>IF(OR($B587="",$C587="",$D587="",$E587="",$F587="",$G587="",$H587="",$I587="",$J587="",$K587="",$L587=""),"",IF($B587="Female",1/(1+EXP(-SUMPRODUCT(Engine!$C$18594:$C$18625,INDIRECT("Coefficients!$AX$2:$AX$33")))),1/(1+EXP(-SUMPRODUCT(Engine!$C$18594:$C$18625,INDIRECT("Coefficients!$AY$2:$AY$33"))))))</f>
      </c>
      <c r="AO587" s="8">
        <f>IF(OR($B587="",$C587="",$D587="",$E587="",$F587="",$G587="",$H587="",$I587="",$J587="",$K587="",$L587=""),"",IF($B587="Female",1/(1+EXP(-SUMPRODUCT(Engine!$C$18594:$C$18625,INDIRECT("Coefficients!$AZ$2:$AZ$33")))),1/(1+EXP(-SUMPRODUCT(Engine!$C$18594:$C$18625,INDIRECT("Coefficients!$BA$2:$BA$33"))))))</f>
      </c>
      <c r="AP587" s="8">
        <f>IF(OR($B587="",$C587="",$D587="",$E587="",$F587="",$G587="",$H587="",$I587="",$J587="",$K587="",$L587=""),"",IF($B587="Female",1/(1+EXP(-SUMPRODUCT(Engine!$C$18594:$C$18625,INDIRECT("Coefficients!$BB$2:$BB$33")))),1/(1+EXP(-SUMPRODUCT(Engine!$C$18594:$C$18625,INDIRECT("Coefficients!$BC$2:$BC$33"))))))</f>
      </c>
      <c r="AQ587" s="8">
        <f>IF(OR($B587="",$C587="",$D587="",$E587="",$F587="",$G587="",$H587="",$I587="",$J587="",$K587="",$L587=""),"",IF($B587="Female",1/(1+EXP(-SUMPRODUCT(Engine!$C$18594:$C$18625,INDIRECT("Coefficients!$BD$2:$BD$33")))),1/(1+EXP(-SUMPRODUCT(Engine!$C$18594:$C$18625,INDIRECT("Coefficients!$BE$2:$BE$33"))))))</f>
      </c>
      <c r="AR587" s="8">
        <f>IF(OR($B587="",$C587="",$D587="",$E587="",$F587="",$G587="",$H587="",$I587="",$J587="",$K587="",$L587=""),"",IF($B587="Female",1/(1+EXP(-SUMPRODUCT(Engine!$C$18594:$C$18625,INDIRECT("Coefficients!$BF$2:$BF$33")))),1/(1+EXP(-SUMPRODUCT(Engine!$C$18594:$C$18625,INDIRECT("Coefficients!$BG$2:$BG$33"))))))</f>
      </c>
      <c r="AS587" s="8">
        <f>IF(OR($B587="",$C587="",$D587="",$E587="",$F587="",$G587="",$H587="",$I587="",$J587="",$K587="",$L587=""),"",IF($B587="Female",1/(1+EXP(-SUMPRODUCT(Engine!$C$18594:$C$18625,INDIRECT("Coefficients!$BH$2:$BH$33")))),1/(1+EXP(-SUMPRODUCT(Engine!$C$18594:$C$18625,INDIRECT("Coefficients!$BI$2:$BI$33"))))))</f>
      </c>
      <c r="AT587" s="8">
        <f>IF(OR($B587="",$C587="",$D587="",$E587="",$F587="",$G587="",$H587="",$I587="",$J587="",$K587="",$L587=""),"",IF($B587="Female",1/(1+EXP(-SUMPRODUCT(Engine!$C$18594:$C$18625,INDIRECT("Coefficients!$BJ$2:$BJ$33")))),1/(1+EXP(-SUMPRODUCT(Engine!$C$18594:$C$18625,INDIRECT("Coefficients!$BK$2:$BK$33"))))))</f>
      </c>
      <c r="AU587" s="8">
        <f>IF(OR($B587="",$C587="",$D587="",$E587="",$F587="",$G587="",$H587="",$I587="",$J587="",$K587="",$L587=""),"",IF($B587="Female",1/(1+EXP(-SUMPRODUCT(Engine!$C$18594:$C$18625,INDIRECT("Coefficients!$BL$2:$BL$33")))),1/(1+EXP(-SUMPRODUCT(Engine!$C$18594:$C$18625,INDIRECT("Coefficients!$BM$2:$BM$33"))))))</f>
      </c>
      <c r="AV587" s="8">
        <f>IF(OR($B587="",$C587="",$D587="",$E587="",$F587="",$G587="",$H587="",$I587="",$J587="",$K587="",$L587=""),"",IF($B587="Female",1/(1+EXP(-SUMPRODUCT(Engine!$C$18594:$C$18625,INDIRECT("Coefficients!$BN$2:$BN$33")))),1/(1+EXP(-SUMPRODUCT(Engine!$C$18594:$C$18625,INDIRECT("Coefficients!$BO$2:$BO$33"))))))</f>
      </c>
      <c r="AW587" s="8">
        <f>IF(OR($B587="",$C587="",$D587="",$E587="",$F587="",$G587="",$H587="",$I587="",$J587="",$K587="",$L587=""),"",IF($B587="Female",1/(1+EXP(-SUMPRODUCT(Engine!$C$18594:$C$18625,INDIRECT("Coefficients!$BP$2:$BP$33")))),1/(1+EXP(-SUMPRODUCT(Engine!$C$18594:$C$18625,INDIRECT("Coefficients!$BQ$2:$BQ$33"))))))</f>
      </c>
      <c r="AX587" s="8">
        <f>IF(OR($B587="",$C587="",$D587="",$E587="",$F587="",$G587="",$H587="",$I587="",$J587="",$K587="",$L587=""),"",IF($B587="Female",1/(1+EXP(-SUMPRODUCT(Engine!$C$18594:$C$18625,INDIRECT("Coefficients!$BR$2:$BR$33")))),1/(1+EXP(-SUMPRODUCT(Engine!$C$18594:$C$18625,INDIRECT("Coefficients!$BS$2:$BS$33"))))))</f>
      </c>
      <c r="AY587" s="8">
        <f>IF(OR($B587="",$C587="",$D587="",$E587="",$F587="",$G587="",$H587="",$I587="",$J587="",$K587="",$L587=""),"",IF($B587="Female",1/(1+EXP(-SUMPRODUCT(Engine!$C$18594:$C$18625,INDIRECT("Coefficients!$BT$2:$BT$33")))),1/(1+EXP(-SUMPRODUCT(Engine!$C$18594:$C$18625,INDIRECT("Coefficients!$BU$2:$BU$33"))))))</f>
      </c>
      <c r="AZ587" s="8">
        <f>IF(OR($B587="",$C587="",$D587="",$E587="",$F587="",$G587="",$H587="",$I587="",$J587="",$K587="",$L587=""),"",IF($B587="Female",1/(1+EXP(-SUMPRODUCT(Engine!$C$18594:$C$18625,INDIRECT("Coefficients!$BV$2:$BV$33")))),1/(1+EXP(-SUMPRODUCT(Engine!$C$18594:$C$18625,INDIRECT("Coefficients!$BW$2:$BW$33"))))))</f>
      </c>
      <c r="BA587" s="8">
        <f>IF(OR($B587="",$C587="",$D587="",$E587="",$F587="",$G587="",$H587="",$I587="",$J587="",$K587="",$L587=""),"",IF($B587="Female",1/(1+EXP(-SUMPRODUCT(Engine!$C$18594:$C$18625,INDIRECT("Coefficients!$BX$2:$BX$33")))),1/(1+EXP(-SUMPRODUCT(Engine!$C$18594:$C$18625,INDIRECT("Coefficients!$BY$2:$BY$33"))))))</f>
      </c>
      <c r="BB587" s="8">
        <f>IF(OR($B587="",$C587="",$D587="",$E587="",$F587="",$G587="",$H587="",$I587="",$J587="",$K587="",$L587=""),"",IF($B587="Female",1/(1+EXP(-SUMPRODUCT(Engine!$C$18594:$C$18625,INDIRECT("Coefficients!$BZ$2:$BZ$33")))),1/(1+EXP(-SUMPRODUCT(Engine!$C$18594:$C$18625,INDIRECT("Coefficients!$CA$2:$CA$33"))))))</f>
      </c>
      <c r="BC587" s="8">
        <f>IF(OR($B587="",$C587="",$D587="",$E587="",$F587="",$G587="",$H587="",$I587="",$J587="",$K587="",$L587=""),"",IF($B587="Female",1/(1+EXP(-SUMPRODUCT(Engine!$C$18594:$C$18625,INDIRECT("Coefficients!$CB$2:$CB$33")))),1/(1+EXP(-SUMPRODUCT(Engine!$C$18594:$C$18625,INDIRECT("Coefficients!$CC$2:$CC$33"))))))</f>
      </c>
      <c r="BD587" s="8">
        <f>IF(OR($B587="",$C587="",$D587="",$E587="",$F587="",$G587="",$H587="",$I587="",$J587="",$K587="",$L587=""),"",IF($B587="Female",1/(1+EXP(-SUMPRODUCT(Engine!$C$18594:$C$18625,INDIRECT("Coefficients!$CD$2:$CD$33")))),1/(1+EXP(-SUMPRODUCT(Engine!$C$18594:$C$18625,INDIRECT("Coefficients!$CE$2:$CE$33"))))))</f>
      </c>
      <c r="BE587" s="8">
        <f>IF(OR($B587="",$C587="",$D587="",$E587="",$F587="",$G587="",$H587="",$I587="",$J587="",$K587="",$L587=""),"",IF($B587="Female",1/(1+EXP(-SUMPRODUCT(Engine!$C$18594:$C$18625,INDIRECT("Coefficients!$CF$2:$CF$33")))),1/(1+EXP(-SUMPRODUCT(Engine!$C$18594:$C$18625,INDIRECT("Coefficients!$CG$2:$CG$33"))))))</f>
      </c>
      <c r="BF587" s="8">
        <f>IF(OR($B587="",$C587="",$D587="",$E587="",$F587="",$G587="",$H587="",$I587="",$J587="",$K587="",$L587=""),"",IF($B587="Female",1/(1+EXP(-SUMPRODUCT(Engine!$C$18594:$C$18625,INDIRECT("Coefficients!$CH$2:$CH$33")))),1/(1+EXP(-SUMPRODUCT(Engine!$C$18594:$C$18625,INDIRECT("Coefficients!$CI$2:$CI$33"))))))</f>
      </c>
      <c r="BG587" s="8">
        <f>IF(OR($B587="",$C587="",$D587="",$E587="",$F587="",$G587="",$H587="",$I587="",$J587="",$K587="",$L587=""),"",IF($B587="Female",1/(1+EXP(-SUMPRODUCT(Engine!$C$18594:$C$18625,INDIRECT("Coefficients!$CJ$2:$CJ$33")))),1/(1+EXP(-SUMPRODUCT(Engine!$C$18594:$C$18625,INDIRECT("Coefficients!$CK$2:$CK$33"))))))</f>
      </c>
      <c r="BH587" s="8">
        <f>IF(OR($B587="",$C587="",$D587="",$E587="",$F587="",$G587="",$H587="",$I587="",$J587="",$K587="",$L587=""),"",IF($B587="Female",1/(1+EXP(-SUMPRODUCT(Engine!$C$18594:$C$18625,INDIRECT("Coefficients!$CL$2:$CL$33")))),1/(1+EXP(-SUMPRODUCT(Engine!$C$18594:$C$18625,INDIRECT("Coefficients!$CM$2:$CM$33"))))))</f>
      </c>
      <c r="BI587" s="8">
        <f>IF(OR($B587="",$C587="",$D587="",$E587="",$F587="",$G587="",$H587="",$I587="",$J587="",$K587="",$L587=""),"",IF($B587="Female",1/(1+EXP(-SUMPRODUCT(Engine!$C$18594:$C$18625,INDIRECT("Coefficients!$CN$2:$CN$33")))),1/(1+EXP(-SUMPRODUCT(Engine!$C$18594:$C$18625,INDIRECT("Coefficients!$CO$2:$CO$33"))))))</f>
      </c>
      <c r="BJ587" s="8">
        <f>IF(OR($B587="",$C587="",$D587="",$E587="",$F587="",$G587="",$H587="",$I587="",$J587="",$K587="",$L587=""),"",IF($B587="Female",1/(1+EXP(-SUMPRODUCT(Engine!$C$18594:$C$18625,INDIRECT("Coefficients!$CP$2:$CP$33")))),1/(1+EXP(-SUMPRODUCT(Engine!$C$18594:$C$18625,INDIRECT("Coefficients!$CQ$2:$CQ$33"))))))</f>
      </c>
      <c r="BK587" s="8">
        <f>IF(OR($B587="",$C587="",$D587="",$E587="",$F587="",$G587="",$H587="",$I587="",$J587="",$K587="",$L587=""),"",IF($B587="Female",1/(1+EXP(-SUMPRODUCT(Engine!$C$18594:$C$18625,INDIRECT("Coefficients!$CR$2:$CR$33")))),1/(1+EXP(-SUMPRODUCT(Engine!$C$18594:$C$18625,INDIRECT("Coefficients!$CS$2:$CS$33"))))))</f>
      </c>
      <c r="BL587" s="8">
        <f>IF(OR($B587="",$C587="",$D587="",$E587="",$F587="",$G587="",$H587="",$I587="",$J587="",$K587="",$L587=""),"",IF($B587="Female",1/(1+EXP(-SUMPRODUCT(Engine!$C$18594:$C$18625,INDIRECT("Coefficients!$CT$2:$CT$33")))),1/(1+EXP(-SUMPRODUCT(Engine!$C$18594:$C$18625,INDIRECT("Coefficients!$CU$2:$CU$33"))))))</f>
      </c>
      <c r="BM587" s="8">
        <f>IF(OR($B587="",$C587="",$D587="",$E587="",$F587="",$G587="",$H587="",$I587="",$J587="",$K587="",$L587=""),"",IF($B587="Female",1/(1+EXP(-SUMPRODUCT(Engine!$C$18594:$C$18625,INDIRECT("Coefficients!$CV$2:$CV$33")))),1/(1+EXP(-SUMPRODUCT(Engine!$C$18594:$C$18625,INDIRECT("Coefficients!$CW$2:$CW$33"))))))</f>
      </c>
    </row>
    <row r="588" spans="1:65" x14ac:dyDescent="0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8">
        <f>IF(OR($B588="",$C588="",$D588="",$E588="",$F588="",$G588="",$H588="",$I588="",$J588="",$K588="",$L588=""),"",IF($B588="Female",1/(1+EXP(-SUMPRODUCT(Engine!$C$18626:$C$18657,INDIRECT("Coefficients!$B$2:$B$33")))),1/(1+EXP(-SUMPRODUCT(Engine!$C$18626:$C$18657,INDIRECT("Coefficients!$C$2:$C$33"))))))</f>
      </c>
      <c r="Q588" s="8">
        <f>IF(OR($B588="",$C588="",$D588="",$E588="",$F588="",$G588="",$H588="",$I588="",$J588="",$K588="",$L588=""),"",IF($B588="Female",1/(1+EXP(-SUMPRODUCT(Engine!$C$18626:$C$18657,INDIRECT("Coefficients!$D$2:$D$33")))),1/(1+EXP(-SUMPRODUCT(Engine!$C$18626:$C$18657,INDIRECT("Coefficients!$E$2:$E$33"))))))</f>
      </c>
      <c r="R588" s="8">
        <f>IF(OR($B588="",$C588="",$D588="",$E588="",$F588="",$G588="",$H588="",$I588="",$J588="",$K588="",$L588=""),"",IF($B588="Female",1/(1+EXP(-SUMPRODUCT(Engine!$C$18626:$C$18657,INDIRECT("Coefficients!$F$2:$F$33")))),1/(1+EXP(-SUMPRODUCT(Engine!$C$18626:$C$18657,INDIRECT("Coefficients!$G$2:$G$33"))))))</f>
      </c>
      <c r="S588" s="8">
        <f>IF(OR($B588="",$C588="",$D588="",$E588="",$F588="",$G588="",$H588="",$I588="",$J588="",$K588="",$L588=""),"",IF($B588="Female",1/(1+EXP(-SUMPRODUCT(Engine!$C$18626:$C$18657,INDIRECT("Coefficients!$H$2:$H$33")))),1/(1+EXP(-SUMPRODUCT(Engine!$C$18626:$C$18657,INDIRECT("Coefficients!$I$2:$I$33"))))))</f>
      </c>
      <c r="T588" s="8">
        <f>IF(OR($B588="",$C588="",$D588="",$E588="",$F588="",$G588="",$H588="",$I588="",$J588="",$K588="",$L588=""),"",IF($B588="Female",1/(1+EXP(-SUMPRODUCT(Engine!$C$18626:$C$18657,INDIRECT("Coefficients!$J$2:$J$33")))),1/(1+EXP(-SUMPRODUCT(Engine!$C$18626:$C$18657,INDIRECT("Coefficients!$K$2:$K$33"))))))</f>
      </c>
      <c r="U588" s="8">
        <f>IF(OR($B588="",$C588="",$D588="",$E588="",$F588="",$G588="",$H588="",$I588="",$J588="",$K588="",$L588=""),"",IF($B588="Female",1/(1+EXP(-SUMPRODUCT(Engine!$C$18626:$C$18657,INDIRECT("Coefficients!$L$2:$L$33")))),1/(1+EXP(-SUMPRODUCT(Engine!$C$18626:$C$18657,INDIRECT("Coefficients!$M$2:$M$33"))))))</f>
      </c>
      <c r="V588" s="8">
        <f>IF(OR($B588="",$C588="",$D588="",$E588="",$F588="",$G588="",$H588="",$I588="",$J588="",$K588="",$L588=""),"",IF($B588="Female",1/(1+EXP(-SUMPRODUCT(Engine!$C$18626:$C$18657,INDIRECT("Coefficients!$N$2:$N$33")))),1/(1+EXP(-SUMPRODUCT(Engine!$C$18626:$C$18657,INDIRECT("Coefficients!$O$2:$O$33"))))))</f>
      </c>
      <c r="W588" s="8">
        <f>IF(OR($B588="",$C588="",$D588="",$E588="",$F588="",$G588="",$H588="",$I588="",$J588="",$K588="",$L588=""),"",IF($B588="Female",1/(1+EXP(-SUMPRODUCT(Engine!$C$18626:$C$18657,INDIRECT("Coefficients!$P$2:$P$33")))),1/(1+EXP(-SUMPRODUCT(Engine!$C$18626:$C$18657,INDIRECT("Coefficients!$Q$2:$Q$33"))))))</f>
      </c>
      <c r="X588" s="8">
        <f>IF(OR($B588="",$C588="",$D588="",$E588="",$F588="",$G588="",$H588="",$I588="",$J588="",$K588="",$L588=""),"",IF($B588="Female",1/(1+EXP(-SUMPRODUCT(Engine!$C$18626:$C$18657,INDIRECT("Coefficients!$R$2:$R$33")))),1/(1+EXP(-SUMPRODUCT(Engine!$C$18626:$C$18657,INDIRECT("Coefficients!$S$2:$S$33"))))))</f>
      </c>
      <c r="Y588" s="8">
        <f>IF(OR($B588="",$C588="",$D588="",$E588="",$F588="",$G588="",$H588="",$I588="",$J588="",$K588="",$L588=""),"",IF($B588="Female",1/(1+EXP(-SUMPRODUCT(Engine!$C$18626:$C$18657,INDIRECT("Coefficients!$T$2:$T$33")))),1/(1+EXP(-SUMPRODUCT(Engine!$C$18626:$C$18657,INDIRECT("Coefficients!$U$2:$U$33"))))))</f>
      </c>
      <c r="Z588" s="8">
        <f>IF(OR($B588="",$C588="",$D588="",$E588="",$F588="",$G588="",$H588="",$I588="",$J588="",$K588="",$L588=""),"",IF($B588="Female",1/(1+EXP(-SUMPRODUCT(Engine!$C$18626:$C$18657,INDIRECT("Coefficients!$V$2:$V$33")))),1/(1+EXP(-SUMPRODUCT(Engine!$C$18626:$C$18657,INDIRECT("Coefficients!$W$2:$W$33"))))))</f>
      </c>
      <c r="AA588" s="8">
        <f>IF(OR($B588="",$C588="",$D588="",$E588="",$F588="",$G588="",$H588="",$I588="",$J588="",$K588="",$L588=""),"",IF($B588="Female",1/(1+EXP(-SUMPRODUCT(Engine!$C$18626:$C$18657,INDIRECT("Coefficients!$X$2:$X$33")))),1/(1+EXP(-SUMPRODUCT(Engine!$C$18626:$C$18657,INDIRECT("Coefficients!$Y$2:$Y$33"))))))</f>
      </c>
      <c r="AB588" s="8">
        <f>IF(OR($B588="",$C588="",$D588="",$E588="",$F588="",$G588="",$H588="",$I588="",$J588="",$K588="",$L588=""),"",IF($B588="Female",1/(1+EXP(-SUMPRODUCT(Engine!$C$18626:$C$18657,INDIRECT("Coefficients!$Z$2:$Z$33")))),1/(1+EXP(-SUMPRODUCT(Engine!$C$18626:$C$18657,INDIRECT("Coefficients!$AA$2:$AA$33"))))))</f>
      </c>
      <c r="AC588" s="8">
        <f>IF(OR($B588="",$C588="",$D588="",$E588="",$F588="",$G588="",$H588="",$I588="",$J588="",$K588="",$L588=""),"",IF($B588="Female",1/(1+EXP(-SUMPRODUCT(Engine!$C$18626:$C$18657,INDIRECT("Coefficients!$AB$2:$AB$33")))),1/(1+EXP(-SUMPRODUCT(Engine!$C$18626:$C$18657,INDIRECT("Coefficients!$AC$2:$AC$33"))))))</f>
      </c>
      <c r="AD588" s="8">
        <f>IF(OR($B588="",$C588="",$D588="",$E588="",$F588="",$G588="",$H588="",$I588="",$J588="",$K588="",$L588=""),"",IF($B588="Female",1/(1+EXP(-SUMPRODUCT(Engine!$C$18626:$C$18657,INDIRECT("Coefficients!$AD$2:$AD$33")))),1/(1+EXP(-SUMPRODUCT(Engine!$C$18626:$C$18657,INDIRECT("Coefficients!$AE$2:$AE$33"))))))</f>
      </c>
      <c r="AE588" s="8">
        <f>IF(OR($B588="",$C588="",$D588="",$E588="",$F588="",$G588="",$H588="",$I588="",$J588="",$K588="",$L588=""),"",IF($B588="Female",1/(1+EXP(-SUMPRODUCT(Engine!$C$18626:$C$18657,INDIRECT("Coefficients!$AF$2:$AF$33")))),1/(1+EXP(-SUMPRODUCT(Engine!$C$18626:$C$18657,INDIRECT("Coefficients!$AG$2:$AG$33"))))))</f>
      </c>
      <c r="AF588" s="8">
        <f>IF(OR($B588="",$C588="",$D588="",$E588="",$F588="",$G588="",$H588="",$I588="",$J588="",$K588="",$L588=""),"",IF($B588="Female",1/(1+EXP(-SUMPRODUCT(Engine!$C$18626:$C$18657,INDIRECT("Coefficients!$AH$2:$AH$33")))),1/(1+EXP(-SUMPRODUCT(Engine!$C$18626:$C$18657,INDIRECT("Coefficients!$AI$2:$AI$33"))))))</f>
      </c>
      <c r="AG588" s="8">
        <f>IF(OR($B588="",$C588="",$D588="",$E588="",$F588="",$G588="",$H588="",$I588="",$J588="",$K588="",$L588=""),"",IF($B588="Female",1/(1+EXP(-SUMPRODUCT(Engine!$C$18626:$C$18657,INDIRECT("Coefficients!$AJ$2:$AJ$33")))),1/(1+EXP(-SUMPRODUCT(Engine!$C$18626:$C$18657,INDIRECT("Coefficients!$AK$2:$AK$33"))))))</f>
      </c>
      <c r="AH588" s="8">
        <f>IF(OR($B588="",$C588="",$D588="",$E588="",$F588="",$G588="",$H588="",$I588="",$J588="",$K588="",$L588=""),"",IF($B588="Female",1/(1+EXP(-SUMPRODUCT(Engine!$C$18626:$C$18657,INDIRECT("Coefficients!$AL$2:$AL$33")))),1/(1+EXP(-SUMPRODUCT(Engine!$C$18626:$C$18657,INDIRECT("Coefficients!$AM$2:$AM$33"))))))</f>
      </c>
      <c r="AI588" s="8">
        <f>IF(OR($B588="",$C588="",$D588="",$E588="",$F588="",$G588="",$H588="",$I588="",$J588="",$K588="",$L588=""),"",IF($B588="Female",1/(1+EXP(-SUMPRODUCT(Engine!$C$18626:$C$18657,INDIRECT("Coefficients!$AN$2:$AN$33")))),1/(1+EXP(-SUMPRODUCT(Engine!$C$18626:$C$18657,INDIRECT("Coefficients!$AO$2:$AO$33"))))))</f>
      </c>
      <c r="AJ588" s="8">
        <f>IF(OR($B588="",$C588="",$D588="",$E588="",$F588="",$G588="",$H588="",$I588="",$J588="",$K588="",$L588=""),"",IF($B588="Female",1/(1+EXP(-SUMPRODUCT(Engine!$C$18626:$C$18657,INDIRECT("Coefficients!$AP$2:$AP$33")))),1/(1+EXP(-SUMPRODUCT(Engine!$C$18626:$C$18657,INDIRECT("Coefficients!$AQ$2:$AQ$33"))))))</f>
      </c>
      <c r="AK588" s="8">
        <f>IF(OR($B588="",$C588="",$D588="",$E588="",$F588="",$G588="",$H588="",$I588="",$J588="",$K588="",$L588=""),"",IF($B588="Female",1/(1+EXP(-SUMPRODUCT(Engine!$C$18626:$C$18657,INDIRECT("Coefficients!$AR$2:$AR$33")))),1/(1+EXP(-SUMPRODUCT(Engine!$C$18626:$C$18657,INDIRECT("Coefficients!$AS$2:$AS$33"))))))</f>
      </c>
      <c r="AL588" s="8">
        <f>IF(OR($B588="",$C588="",$D588="",$E588="",$F588="",$G588="",$H588="",$I588="",$J588="",$K588="",$L588=""),"",IF($B588="Female",1/(1+EXP(-SUMPRODUCT(Engine!$C$18626:$C$18657,INDIRECT("Coefficients!$AT$2:$AT$33")))),1/(1+EXP(-SUMPRODUCT(Engine!$C$18626:$C$18657,INDIRECT("Coefficients!$AU$2:$AU$33"))))))</f>
      </c>
      <c r="AM588" s="8">
        <f>IF(OR($B588="",$C588="",$D588="",$E588="",$F588="",$G588="",$H588="",$I588="",$J588="",$K588="",$L588=""),"",IF($B588="Female",1/(1+EXP(-SUMPRODUCT(Engine!$C$18626:$C$18657,INDIRECT("Coefficients!$AV$2:$AV$33")))),1/(1+EXP(-SUMPRODUCT(Engine!$C$18626:$C$18657,INDIRECT("Coefficients!$AW$2:$AW$33"))))))</f>
      </c>
      <c r="AN588" s="8">
        <f>IF(OR($B588="",$C588="",$D588="",$E588="",$F588="",$G588="",$H588="",$I588="",$J588="",$K588="",$L588=""),"",IF($B588="Female",1/(1+EXP(-SUMPRODUCT(Engine!$C$18626:$C$18657,INDIRECT("Coefficients!$AX$2:$AX$33")))),1/(1+EXP(-SUMPRODUCT(Engine!$C$18626:$C$18657,INDIRECT("Coefficients!$AY$2:$AY$33"))))))</f>
      </c>
      <c r="AO588" s="8">
        <f>IF(OR($B588="",$C588="",$D588="",$E588="",$F588="",$G588="",$H588="",$I588="",$J588="",$K588="",$L588=""),"",IF($B588="Female",1/(1+EXP(-SUMPRODUCT(Engine!$C$18626:$C$18657,INDIRECT("Coefficients!$AZ$2:$AZ$33")))),1/(1+EXP(-SUMPRODUCT(Engine!$C$18626:$C$18657,INDIRECT("Coefficients!$BA$2:$BA$33"))))))</f>
      </c>
      <c r="AP588" s="8">
        <f>IF(OR($B588="",$C588="",$D588="",$E588="",$F588="",$G588="",$H588="",$I588="",$J588="",$K588="",$L588=""),"",IF($B588="Female",1/(1+EXP(-SUMPRODUCT(Engine!$C$18626:$C$18657,INDIRECT("Coefficients!$BB$2:$BB$33")))),1/(1+EXP(-SUMPRODUCT(Engine!$C$18626:$C$18657,INDIRECT("Coefficients!$BC$2:$BC$33"))))))</f>
      </c>
      <c r="AQ588" s="8">
        <f>IF(OR($B588="",$C588="",$D588="",$E588="",$F588="",$G588="",$H588="",$I588="",$J588="",$K588="",$L588=""),"",IF($B588="Female",1/(1+EXP(-SUMPRODUCT(Engine!$C$18626:$C$18657,INDIRECT("Coefficients!$BD$2:$BD$33")))),1/(1+EXP(-SUMPRODUCT(Engine!$C$18626:$C$18657,INDIRECT("Coefficients!$BE$2:$BE$33"))))))</f>
      </c>
      <c r="AR588" s="8">
        <f>IF(OR($B588="",$C588="",$D588="",$E588="",$F588="",$G588="",$H588="",$I588="",$J588="",$K588="",$L588=""),"",IF($B588="Female",1/(1+EXP(-SUMPRODUCT(Engine!$C$18626:$C$18657,INDIRECT("Coefficients!$BF$2:$BF$33")))),1/(1+EXP(-SUMPRODUCT(Engine!$C$18626:$C$18657,INDIRECT("Coefficients!$BG$2:$BG$33"))))))</f>
      </c>
      <c r="AS588" s="8">
        <f>IF(OR($B588="",$C588="",$D588="",$E588="",$F588="",$G588="",$H588="",$I588="",$J588="",$K588="",$L588=""),"",IF($B588="Female",1/(1+EXP(-SUMPRODUCT(Engine!$C$18626:$C$18657,INDIRECT("Coefficients!$BH$2:$BH$33")))),1/(1+EXP(-SUMPRODUCT(Engine!$C$18626:$C$18657,INDIRECT("Coefficients!$BI$2:$BI$33"))))))</f>
      </c>
      <c r="AT588" s="8">
        <f>IF(OR($B588="",$C588="",$D588="",$E588="",$F588="",$G588="",$H588="",$I588="",$J588="",$K588="",$L588=""),"",IF($B588="Female",1/(1+EXP(-SUMPRODUCT(Engine!$C$18626:$C$18657,INDIRECT("Coefficients!$BJ$2:$BJ$33")))),1/(1+EXP(-SUMPRODUCT(Engine!$C$18626:$C$18657,INDIRECT("Coefficients!$BK$2:$BK$33"))))))</f>
      </c>
      <c r="AU588" s="8">
        <f>IF(OR($B588="",$C588="",$D588="",$E588="",$F588="",$G588="",$H588="",$I588="",$J588="",$K588="",$L588=""),"",IF($B588="Female",1/(1+EXP(-SUMPRODUCT(Engine!$C$18626:$C$18657,INDIRECT("Coefficients!$BL$2:$BL$33")))),1/(1+EXP(-SUMPRODUCT(Engine!$C$18626:$C$18657,INDIRECT("Coefficients!$BM$2:$BM$33"))))))</f>
      </c>
      <c r="AV588" s="8">
        <f>IF(OR($B588="",$C588="",$D588="",$E588="",$F588="",$G588="",$H588="",$I588="",$J588="",$K588="",$L588=""),"",IF($B588="Female",1/(1+EXP(-SUMPRODUCT(Engine!$C$18626:$C$18657,INDIRECT("Coefficients!$BN$2:$BN$33")))),1/(1+EXP(-SUMPRODUCT(Engine!$C$18626:$C$18657,INDIRECT("Coefficients!$BO$2:$BO$33"))))))</f>
      </c>
      <c r="AW588" s="8">
        <f>IF(OR($B588="",$C588="",$D588="",$E588="",$F588="",$G588="",$H588="",$I588="",$J588="",$K588="",$L588=""),"",IF($B588="Female",1/(1+EXP(-SUMPRODUCT(Engine!$C$18626:$C$18657,INDIRECT("Coefficients!$BP$2:$BP$33")))),1/(1+EXP(-SUMPRODUCT(Engine!$C$18626:$C$18657,INDIRECT("Coefficients!$BQ$2:$BQ$33"))))))</f>
      </c>
      <c r="AX588" s="8">
        <f>IF(OR($B588="",$C588="",$D588="",$E588="",$F588="",$G588="",$H588="",$I588="",$J588="",$K588="",$L588=""),"",IF($B588="Female",1/(1+EXP(-SUMPRODUCT(Engine!$C$18626:$C$18657,INDIRECT("Coefficients!$BR$2:$BR$33")))),1/(1+EXP(-SUMPRODUCT(Engine!$C$18626:$C$18657,INDIRECT("Coefficients!$BS$2:$BS$33"))))))</f>
      </c>
      <c r="AY588" s="8">
        <f>IF(OR($B588="",$C588="",$D588="",$E588="",$F588="",$G588="",$H588="",$I588="",$J588="",$K588="",$L588=""),"",IF($B588="Female",1/(1+EXP(-SUMPRODUCT(Engine!$C$18626:$C$18657,INDIRECT("Coefficients!$BT$2:$BT$33")))),1/(1+EXP(-SUMPRODUCT(Engine!$C$18626:$C$18657,INDIRECT("Coefficients!$BU$2:$BU$33"))))))</f>
      </c>
      <c r="AZ588" s="8">
        <f>IF(OR($B588="",$C588="",$D588="",$E588="",$F588="",$G588="",$H588="",$I588="",$J588="",$K588="",$L588=""),"",IF($B588="Female",1/(1+EXP(-SUMPRODUCT(Engine!$C$18626:$C$18657,INDIRECT("Coefficients!$BV$2:$BV$33")))),1/(1+EXP(-SUMPRODUCT(Engine!$C$18626:$C$18657,INDIRECT("Coefficients!$BW$2:$BW$33"))))))</f>
      </c>
      <c r="BA588" s="8">
        <f>IF(OR($B588="",$C588="",$D588="",$E588="",$F588="",$G588="",$H588="",$I588="",$J588="",$K588="",$L588=""),"",IF($B588="Female",1/(1+EXP(-SUMPRODUCT(Engine!$C$18626:$C$18657,INDIRECT("Coefficients!$BX$2:$BX$33")))),1/(1+EXP(-SUMPRODUCT(Engine!$C$18626:$C$18657,INDIRECT("Coefficients!$BY$2:$BY$33"))))))</f>
      </c>
      <c r="BB588" s="8">
        <f>IF(OR($B588="",$C588="",$D588="",$E588="",$F588="",$G588="",$H588="",$I588="",$J588="",$K588="",$L588=""),"",IF($B588="Female",1/(1+EXP(-SUMPRODUCT(Engine!$C$18626:$C$18657,INDIRECT("Coefficients!$BZ$2:$BZ$33")))),1/(1+EXP(-SUMPRODUCT(Engine!$C$18626:$C$18657,INDIRECT("Coefficients!$CA$2:$CA$33"))))))</f>
      </c>
      <c r="BC588" s="8">
        <f>IF(OR($B588="",$C588="",$D588="",$E588="",$F588="",$G588="",$H588="",$I588="",$J588="",$K588="",$L588=""),"",IF($B588="Female",1/(1+EXP(-SUMPRODUCT(Engine!$C$18626:$C$18657,INDIRECT("Coefficients!$CB$2:$CB$33")))),1/(1+EXP(-SUMPRODUCT(Engine!$C$18626:$C$18657,INDIRECT("Coefficients!$CC$2:$CC$33"))))))</f>
      </c>
      <c r="BD588" s="8">
        <f>IF(OR($B588="",$C588="",$D588="",$E588="",$F588="",$G588="",$H588="",$I588="",$J588="",$K588="",$L588=""),"",IF($B588="Female",1/(1+EXP(-SUMPRODUCT(Engine!$C$18626:$C$18657,INDIRECT("Coefficients!$CD$2:$CD$33")))),1/(1+EXP(-SUMPRODUCT(Engine!$C$18626:$C$18657,INDIRECT("Coefficients!$CE$2:$CE$33"))))))</f>
      </c>
      <c r="BE588" s="8">
        <f>IF(OR($B588="",$C588="",$D588="",$E588="",$F588="",$G588="",$H588="",$I588="",$J588="",$K588="",$L588=""),"",IF($B588="Female",1/(1+EXP(-SUMPRODUCT(Engine!$C$18626:$C$18657,INDIRECT("Coefficients!$CF$2:$CF$33")))),1/(1+EXP(-SUMPRODUCT(Engine!$C$18626:$C$18657,INDIRECT("Coefficients!$CG$2:$CG$33"))))))</f>
      </c>
      <c r="BF588" s="8">
        <f>IF(OR($B588="",$C588="",$D588="",$E588="",$F588="",$G588="",$H588="",$I588="",$J588="",$K588="",$L588=""),"",IF($B588="Female",1/(1+EXP(-SUMPRODUCT(Engine!$C$18626:$C$18657,INDIRECT("Coefficients!$CH$2:$CH$33")))),1/(1+EXP(-SUMPRODUCT(Engine!$C$18626:$C$18657,INDIRECT("Coefficients!$CI$2:$CI$33"))))))</f>
      </c>
      <c r="BG588" s="8">
        <f>IF(OR($B588="",$C588="",$D588="",$E588="",$F588="",$G588="",$H588="",$I588="",$J588="",$K588="",$L588=""),"",IF($B588="Female",1/(1+EXP(-SUMPRODUCT(Engine!$C$18626:$C$18657,INDIRECT("Coefficients!$CJ$2:$CJ$33")))),1/(1+EXP(-SUMPRODUCT(Engine!$C$18626:$C$18657,INDIRECT("Coefficients!$CK$2:$CK$33"))))))</f>
      </c>
      <c r="BH588" s="8">
        <f>IF(OR($B588="",$C588="",$D588="",$E588="",$F588="",$G588="",$H588="",$I588="",$J588="",$K588="",$L588=""),"",IF($B588="Female",1/(1+EXP(-SUMPRODUCT(Engine!$C$18626:$C$18657,INDIRECT("Coefficients!$CL$2:$CL$33")))),1/(1+EXP(-SUMPRODUCT(Engine!$C$18626:$C$18657,INDIRECT("Coefficients!$CM$2:$CM$33"))))))</f>
      </c>
      <c r="BI588" s="8">
        <f>IF(OR($B588="",$C588="",$D588="",$E588="",$F588="",$G588="",$H588="",$I588="",$J588="",$K588="",$L588=""),"",IF($B588="Female",1/(1+EXP(-SUMPRODUCT(Engine!$C$18626:$C$18657,INDIRECT("Coefficients!$CN$2:$CN$33")))),1/(1+EXP(-SUMPRODUCT(Engine!$C$18626:$C$18657,INDIRECT("Coefficients!$CO$2:$CO$33"))))))</f>
      </c>
      <c r="BJ588" s="8">
        <f>IF(OR($B588="",$C588="",$D588="",$E588="",$F588="",$G588="",$H588="",$I588="",$J588="",$K588="",$L588=""),"",IF($B588="Female",1/(1+EXP(-SUMPRODUCT(Engine!$C$18626:$C$18657,INDIRECT("Coefficients!$CP$2:$CP$33")))),1/(1+EXP(-SUMPRODUCT(Engine!$C$18626:$C$18657,INDIRECT("Coefficients!$CQ$2:$CQ$33"))))))</f>
      </c>
      <c r="BK588" s="8">
        <f>IF(OR($B588="",$C588="",$D588="",$E588="",$F588="",$G588="",$H588="",$I588="",$J588="",$K588="",$L588=""),"",IF($B588="Female",1/(1+EXP(-SUMPRODUCT(Engine!$C$18626:$C$18657,INDIRECT("Coefficients!$CR$2:$CR$33")))),1/(1+EXP(-SUMPRODUCT(Engine!$C$18626:$C$18657,INDIRECT("Coefficients!$CS$2:$CS$33"))))))</f>
      </c>
      <c r="BL588" s="8">
        <f>IF(OR($B588="",$C588="",$D588="",$E588="",$F588="",$G588="",$H588="",$I588="",$J588="",$K588="",$L588=""),"",IF($B588="Female",1/(1+EXP(-SUMPRODUCT(Engine!$C$18626:$C$18657,INDIRECT("Coefficients!$CT$2:$CT$33")))),1/(1+EXP(-SUMPRODUCT(Engine!$C$18626:$C$18657,INDIRECT("Coefficients!$CU$2:$CU$33"))))))</f>
      </c>
      <c r="BM588" s="8">
        <f>IF(OR($B588="",$C588="",$D588="",$E588="",$F588="",$G588="",$H588="",$I588="",$J588="",$K588="",$L588=""),"",IF($B588="Female",1/(1+EXP(-SUMPRODUCT(Engine!$C$18626:$C$18657,INDIRECT("Coefficients!$CV$2:$CV$33")))),1/(1+EXP(-SUMPRODUCT(Engine!$C$18626:$C$18657,INDIRECT("Coefficients!$CW$2:$CW$33"))))))</f>
      </c>
    </row>
    <row r="589" spans="1:65" x14ac:dyDescent="0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8">
        <f>IF(OR($B589="",$C589="",$D589="",$E589="",$F589="",$G589="",$H589="",$I589="",$J589="",$K589="",$L589=""),"",IF($B589="Female",1/(1+EXP(-SUMPRODUCT(Engine!$C$18658:$C$18689,INDIRECT("Coefficients!$B$2:$B$33")))),1/(1+EXP(-SUMPRODUCT(Engine!$C$18658:$C$18689,INDIRECT("Coefficients!$C$2:$C$33"))))))</f>
      </c>
      <c r="Q589" s="8">
        <f>IF(OR($B589="",$C589="",$D589="",$E589="",$F589="",$G589="",$H589="",$I589="",$J589="",$K589="",$L589=""),"",IF($B589="Female",1/(1+EXP(-SUMPRODUCT(Engine!$C$18658:$C$18689,INDIRECT("Coefficients!$D$2:$D$33")))),1/(1+EXP(-SUMPRODUCT(Engine!$C$18658:$C$18689,INDIRECT("Coefficients!$E$2:$E$33"))))))</f>
      </c>
      <c r="R589" s="8">
        <f>IF(OR($B589="",$C589="",$D589="",$E589="",$F589="",$G589="",$H589="",$I589="",$J589="",$K589="",$L589=""),"",IF($B589="Female",1/(1+EXP(-SUMPRODUCT(Engine!$C$18658:$C$18689,INDIRECT("Coefficients!$F$2:$F$33")))),1/(1+EXP(-SUMPRODUCT(Engine!$C$18658:$C$18689,INDIRECT("Coefficients!$G$2:$G$33"))))))</f>
      </c>
      <c r="S589" s="8">
        <f>IF(OR($B589="",$C589="",$D589="",$E589="",$F589="",$G589="",$H589="",$I589="",$J589="",$K589="",$L589=""),"",IF($B589="Female",1/(1+EXP(-SUMPRODUCT(Engine!$C$18658:$C$18689,INDIRECT("Coefficients!$H$2:$H$33")))),1/(1+EXP(-SUMPRODUCT(Engine!$C$18658:$C$18689,INDIRECT("Coefficients!$I$2:$I$33"))))))</f>
      </c>
      <c r="T589" s="8">
        <f>IF(OR($B589="",$C589="",$D589="",$E589="",$F589="",$G589="",$H589="",$I589="",$J589="",$K589="",$L589=""),"",IF($B589="Female",1/(1+EXP(-SUMPRODUCT(Engine!$C$18658:$C$18689,INDIRECT("Coefficients!$J$2:$J$33")))),1/(1+EXP(-SUMPRODUCT(Engine!$C$18658:$C$18689,INDIRECT("Coefficients!$K$2:$K$33"))))))</f>
      </c>
      <c r="U589" s="8">
        <f>IF(OR($B589="",$C589="",$D589="",$E589="",$F589="",$G589="",$H589="",$I589="",$J589="",$K589="",$L589=""),"",IF($B589="Female",1/(1+EXP(-SUMPRODUCT(Engine!$C$18658:$C$18689,INDIRECT("Coefficients!$L$2:$L$33")))),1/(1+EXP(-SUMPRODUCT(Engine!$C$18658:$C$18689,INDIRECT("Coefficients!$M$2:$M$33"))))))</f>
      </c>
      <c r="V589" s="8">
        <f>IF(OR($B589="",$C589="",$D589="",$E589="",$F589="",$G589="",$H589="",$I589="",$J589="",$K589="",$L589=""),"",IF($B589="Female",1/(1+EXP(-SUMPRODUCT(Engine!$C$18658:$C$18689,INDIRECT("Coefficients!$N$2:$N$33")))),1/(1+EXP(-SUMPRODUCT(Engine!$C$18658:$C$18689,INDIRECT("Coefficients!$O$2:$O$33"))))))</f>
      </c>
      <c r="W589" s="8">
        <f>IF(OR($B589="",$C589="",$D589="",$E589="",$F589="",$G589="",$H589="",$I589="",$J589="",$K589="",$L589=""),"",IF($B589="Female",1/(1+EXP(-SUMPRODUCT(Engine!$C$18658:$C$18689,INDIRECT("Coefficients!$P$2:$P$33")))),1/(1+EXP(-SUMPRODUCT(Engine!$C$18658:$C$18689,INDIRECT("Coefficients!$Q$2:$Q$33"))))))</f>
      </c>
      <c r="X589" s="8">
        <f>IF(OR($B589="",$C589="",$D589="",$E589="",$F589="",$G589="",$H589="",$I589="",$J589="",$K589="",$L589=""),"",IF($B589="Female",1/(1+EXP(-SUMPRODUCT(Engine!$C$18658:$C$18689,INDIRECT("Coefficients!$R$2:$R$33")))),1/(1+EXP(-SUMPRODUCT(Engine!$C$18658:$C$18689,INDIRECT("Coefficients!$S$2:$S$33"))))))</f>
      </c>
      <c r="Y589" s="8">
        <f>IF(OR($B589="",$C589="",$D589="",$E589="",$F589="",$G589="",$H589="",$I589="",$J589="",$K589="",$L589=""),"",IF($B589="Female",1/(1+EXP(-SUMPRODUCT(Engine!$C$18658:$C$18689,INDIRECT("Coefficients!$T$2:$T$33")))),1/(1+EXP(-SUMPRODUCT(Engine!$C$18658:$C$18689,INDIRECT("Coefficients!$U$2:$U$33"))))))</f>
      </c>
      <c r="Z589" s="8">
        <f>IF(OR($B589="",$C589="",$D589="",$E589="",$F589="",$G589="",$H589="",$I589="",$J589="",$K589="",$L589=""),"",IF($B589="Female",1/(1+EXP(-SUMPRODUCT(Engine!$C$18658:$C$18689,INDIRECT("Coefficients!$V$2:$V$33")))),1/(1+EXP(-SUMPRODUCT(Engine!$C$18658:$C$18689,INDIRECT("Coefficients!$W$2:$W$33"))))))</f>
      </c>
      <c r="AA589" s="8">
        <f>IF(OR($B589="",$C589="",$D589="",$E589="",$F589="",$G589="",$H589="",$I589="",$J589="",$K589="",$L589=""),"",IF($B589="Female",1/(1+EXP(-SUMPRODUCT(Engine!$C$18658:$C$18689,INDIRECT("Coefficients!$X$2:$X$33")))),1/(1+EXP(-SUMPRODUCT(Engine!$C$18658:$C$18689,INDIRECT("Coefficients!$Y$2:$Y$33"))))))</f>
      </c>
      <c r="AB589" s="8">
        <f>IF(OR($B589="",$C589="",$D589="",$E589="",$F589="",$G589="",$H589="",$I589="",$J589="",$K589="",$L589=""),"",IF($B589="Female",1/(1+EXP(-SUMPRODUCT(Engine!$C$18658:$C$18689,INDIRECT("Coefficients!$Z$2:$Z$33")))),1/(1+EXP(-SUMPRODUCT(Engine!$C$18658:$C$18689,INDIRECT("Coefficients!$AA$2:$AA$33"))))))</f>
      </c>
      <c r="AC589" s="8">
        <f>IF(OR($B589="",$C589="",$D589="",$E589="",$F589="",$G589="",$H589="",$I589="",$J589="",$K589="",$L589=""),"",IF($B589="Female",1/(1+EXP(-SUMPRODUCT(Engine!$C$18658:$C$18689,INDIRECT("Coefficients!$AB$2:$AB$33")))),1/(1+EXP(-SUMPRODUCT(Engine!$C$18658:$C$18689,INDIRECT("Coefficients!$AC$2:$AC$33"))))))</f>
      </c>
      <c r="AD589" s="8">
        <f>IF(OR($B589="",$C589="",$D589="",$E589="",$F589="",$G589="",$H589="",$I589="",$J589="",$K589="",$L589=""),"",IF($B589="Female",1/(1+EXP(-SUMPRODUCT(Engine!$C$18658:$C$18689,INDIRECT("Coefficients!$AD$2:$AD$33")))),1/(1+EXP(-SUMPRODUCT(Engine!$C$18658:$C$18689,INDIRECT("Coefficients!$AE$2:$AE$33"))))))</f>
      </c>
      <c r="AE589" s="8">
        <f>IF(OR($B589="",$C589="",$D589="",$E589="",$F589="",$G589="",$H589="",$I589="",$J589="",$K589="",$L589=""),"",IF($B589="Female",1/(1+EXP(-SUMPRODUCT(Engine!$C$18658:$C$18689,INDIRECT("Coefficients!$AF$2:$AF$33")))),1/(1+EXP(-SUMPRODUCT(Engine!$C$18658:$C$18689,INDIRECT("Coefficients!$AG$2:$AG$33"))))))</f>
      </c>
      <c r="AF589" s="8">
        <f>IF(OR($B589="",$C589="",$D589="",$E589="",$F589="",$G589="",$H589="",$I589="",$J589="",$K589="",$L589=""),"",IF($B589="Female",1/(1+EXP(-SUMPRODUCT(Engine!$C$18658:$C$18689,INDIRECT("Coefficients!$AH$2:$AH$33")))),1/(1+EXP(-SUMPRODUCT(Engine!$C$18658:$C$18689,INDIRECT("Coefficients!$AI$2:$AI$33"))))))</f>
      </c>
      <c r="AG589" s="8">
        <f>IF(OR($B589="",$C589="",$D589="",$E589="",$F589="",$G589="",$H589="",$I589="",$J589="",$K589="",$L589=""),"",IF($B589="Female",1/(1+EXP(-SUMPRODUCT(Engine!$C$18658:$C$18689,INDIRECT("Coefficients!$AJ$2:$AJ$33")))),1/(1+EXP(-SUMPRODUCT(Engine!$C$18658:$C$18689,INDIRECT("Coefficients!$AK$2:$AK$33"))))))</f>
      </c>
      <c r="AH589" s="8">
        <f>IF(OR($B589="",$C589="",$D589="",$E589="",$F589="",$G589="",$H589="",$I589="",$J589="",$K589="",$L589=""),"",IF($B589="Female",1/(1+EXP(-SUMPRODUCT(Engine!$C$18658:$C$18689,INDIRECT("Coefficients!$AL$2:$AL$33")))),1/(1+EXP(-SUMPRODUCT(Engine!$C$18658:$C$18689,INDIRECT("Coefficients!$AM$2:$AM$33"))))))</f>
      </c>
      <c r="AI589" s="8">
        <f>IF(OR($B589="",$C589="",$D589="",$E589="",$F589="",$G589="",$H589="",$I589="",$J589="",$K589="",$L589=""),"",IF($B589="Female",1/(1+EXP(-SUMPRODUCT(Engine!$C$18658:$C$18689,INDIRECT("Coefficients!$AN$2:$AN$33")))),1/(1+EXP(-SUMPRODUCT(Engine!$C$18658:$C$18689,INDIRECT("Coefficients!$AO$2:$AO$33"))))))</f>
      </c>
      <c r="AJ589" s="8">
        <f>IF(OR($B589="",$C589="",$D589="",$E589="",$F589="",$G589="",$H589="",$I589="",$J589="",$K589="",$L589=""),"",IF($B589="Female",1/(1+EXP(-SUMPRODUCT(Engine!$C$18658:$C$18689,INDIRECT("Coefficients!$AP$2:$AP$33")))),1/(1+EXP(-SUMPRODUCT(Engine!$C$18658:$C$18689,INDIRECT("Coefficients!$AQ$2:$AQ$33"))))))</f>
      </c>
      <c r="AK589" s="8">
        <f>IF(OR($B589="",$C589="",$D589="",$E589="",$F589="",$G589="",$H589="",$I589="",$J589="",$K589="",$L589=""),"",IF($B589="Female",1/(1+EXP(-SUMPRODUCT(Engine!$C$18658:$C$18689,INDIRECT("Coefficients!$AR$2:$AR$33")))),1/(1+EXP(-SUMPRODUCT(Engine!$C$18658:$C$18689,INDIRECT("Coefficients!$AS$2:$AS$33"))))))</f>
      </c>
      <c r="AL589" s="8">
        <f>IF(OR($B589="",$C589="",$D589="",$E589="",$F589="",$G589="",$H589="",$I589="",$J589="",$K589="",$L589=""),"",IF($B589="Female",1/(1+EXP(-SUMPRODUCT(Engine!$C$18658:$C$18689,INDIRECT("Coefficients!$AT$2:$AT$33")))),1/(1+EXP(-SUMPRODUCT(Engine!$C$18658:$C$18689,INDIRECT("Coefficients!$AU$2:$AU$33"))))))</f>
      </c>
      <c r="AM589" s="8">
        <f>IF(OR($B589="",$C589="",$D589="",$E589="",$F589="",$G589="",$H589="",$I589="",$J589="",$K589="",$L589=""),"",IF($B589="Female",1/(1+EXP(-SUMPRODUCT(Engine!$C$18658:$C$18689,INDIRECT("Coefficients!$AV$2:$AV$33")))),1/(1+EXP(-SUMPRODUCT(Engine!$C$18658:$C$18689,INDIRECT("Coefficients!$AW$2:$AW$33"))))))</f>
      </c>
      <c r="AN589" s="8">
        <f>IF(OR($B589="",$C589="",$D589="",$E589="",$F589="",$G589="",$H589="",$I589="",$J589="",$K589="",$L589=""),"",IF($B589="Female",1/(1+EXP(-SUMPRODUCT(Engine!$C$18658:$C$18689,INDIRECT("Coefficients!$AX$2:$AX$33")))),1/(1+EXP(-SUMPRODUCT(Engine!$C$18658:$C$18689,INDIRECT("Coefficients!$AY$2:$AY$33"))))))</f>
      </c>
      <c r="AO589" s="8">
        <f>IF(OR($B589="",$C589="",$D589="",$E589="",$F589="",$G589="",$H589="",$I589="",$J589="",$K589="",$L589=""),"",IF($B589="Female",1/(1+EXP(-SUMPRODUCT(Engine!$C$18658:$C$18689,INDIRECT("Coefficients!$AZ$2:$AZ$33")))),1/(1+EXP(-SUMPRODUCT(Engine!$C$18658:$C$18689,INDIRECT("Coefficients!$BA$2:$BA$33"))))))</f>
      </c>
      <c r="AP589" s="8">
        <f>IF(OR($B589="",$C589="",$D589="",$E589="",$F589="",$G589="",$H589="",$I589="",$J589="",$K589="",$L589=""),"",IF($B589="Female",1/(1+EXP(-SUMPRODUCT(Engine!$C$18658:$C$18689,INDIRECT("Coefficients!$BB$2:$BB$33")))),1/(1+EXP(-SUMPRODUCT(Engine!$C$18658:$C$18689,INDIRECT("Coefficients!$BC$2:$BC$33"))))))</f>
      </c>
      <c r="AQ589" s="8">
        <f>IF(OR($B589="",$C589="",$D589="",$E589="",$F589="",$G589="",$H589="",$I589="",$J589="",$K589="",$L589=""),"",IF($B589="Female",1/(1+EXP(-SUMPRODUCT(Engine!$C$18658:$C$18689,INDIRECT("Coefficients!$BD$2:$BD$33")))),1/(1+EXP(-SUMPRODUCT(Engine!$C$18658:$C$18689,INDIRECT("Coefficients!$BE$2:$BE$33"))))))</f>
      </c>
      <c r="AR589" s="8">
        <f>IF(OR($B589="",$C589="",$D589="",$E589="",$F589="",$G589="",$H589="",$I589="",$J589="",$K589="",$L589=""),"",IF($B589="Female",1/(1+EXP(-SUMPRODUCT(Engine!$C$18658:$C$18689,INDIRECT("Coefficients!$BF$2:$BF$33")))),1/(1+EXP(-SUMPRODUCT(Engine!$C$18658:$C$18689,INDIRECT("Coefficients!$BG$2:$BG$33"))))))</f>
      </c>
      <c r="AS589" s="8">
        <f>IF(OR($B589="",$C589="",$D589="",$E589="",$F589="",$G589="",$H589="",$I589="",$J589="",$K589="",$L589=""),"",IF($B589="Female",1/(1+EXP(-SUMPRODUCT(Engine!$C$18658:$C$18689,INDIRECT("Coefficients!$BH$2:$BH$33")))),1/(1+EXP(-SUMPRODUCT(Engine!$C$18658:$C$18689,INDIRECT("Coefficients!$BI$2:$BI$33"))))))</f>
      </c>
      <c r="AT589" s="8">
        <f>IF(OR($B589="",$C589="",$D589="",$E589="",$F589="",$G589="",$H589="",$I589="",$J589="",$K589="",$L589=""),"",IF($B589="Female",1/(1+EXP(-SUMPRODUCT(Engine!$C$18658:$C$18689,INDIRECT("Coefficients!$BJ$2:$BJ$33")))),1/(1+EXP(-SUMPRODUCT(Engine!$C$18658:$C$18689,INDIRECT("Coefficients!$BK$2:$BK$33"))))))</f>
      </c>
      <c r="AU589" s="8">
        <f>IF(OR($B589="",$C589="",$D589="",$E589="",$F589="",$G589="",$H589="",$I589="",$J589="",$K589="",$L589=""),"",IF($B589="Female",1/(1+EXP(-SUMPRODUCT(Engine!$C$18658:$C$18689,INDIRECT("Coefficients!$BL$2:$BL$33")))),1/(1+EXP(-SUMPRODUCT(Engine!$C$18658:$C$18689,INDIRECT("Coefficients!$BM$2:$BM$33"))))))</f>
      </c>
      <c r="AV589" s="8">
        <f>IF(OR($B589="",$C589="",$D589="",$E589="",$F589="",$G589="",$H589="",$I589="",$J589="",$K589="",$L589=""),"",IF($B589="Female",1/(1+EXP(-SUMPRODUCT(Engine!$C$18658:$C$18689,INDIRECT("Coefficients!$BN$2:$BN$33")))),1/(1+EXP(-SUMPRODUCT(Engine!$C$18658:$C$18689,INDIRECT("Coefficients!$BO$2:$BO$33"))))))</f>
      </c>
      <c r="AW589" s="8">
        <f>IF(OR($B589="",$C589="",$D589="",$E589="",$F589="",$G589="",$H589="",$I589="",$J589="",$K589="",$L589=""),"",IF($B589="Female",1/(1+EXP(-SUMPRODUCT(Engine!$C$18658:$C$18689,INDIRECT("Coefficients!$BP$2:$BP$33")))),1/(1+EXP(-SUMPRODUCT(Engine!$C$18658:$C$18689,INDIRECT("Coefficients!$BQ$2:$BQ$33"))))))</f>
      </c>
      <c r="AX589" s="8">
        <f>IF(OR($B589="",$C589="",$D589="",$E589="",$F589="",$G589="",$H589="",$I589="",$J589="",$K589="",$L589=""),"",IF($B589="Female",1/(1+EXP(-SUMPRODUCT(Engine!$C$18658:$C$18689,INDIRECT("Coefficients!$BR$2:$BR$33")))),1/(1+EXP(-SUMPRODUCT(Engine!$C$18658:$C$18689,INDIRECT("Coefficients!$BS$2:$BS$33"))))))</f>
      </c>
      <c r="AY589" s="8">
        <f>IF(OR($B589="",$C589="",$D589="",$E589="",$F589="",$G589="",$H589="",$I589="",$J589="",$K589="",$L589=""),"",IF($B589="Female",1/(1+EXP(-SUMPRODUCT(Engine!$C$18658:$C$18689,INDIRECT("Coefficients!$BT$2:$BT$33")))),1/(1+EXP(-SUMPRODUCT(Engine!$C$18658:$C$18689,INDIRECT("Coefficients!$BU$2:$BU$33"))))))</f>
      </c>
      <c r="AZ589" s="8">
        <f>IF(OR($B589="",$C589="",$D589="",$E589="",$F589="",$G589="",$H589="",$I589="",$J589="",$K589="",$L589=""),"",IF($B589="Female",1/(1+EXP(-SUMPRODUCT(Engine!$C$18658:$C$18689,INDIRECT("Coefficients!$BV$2:$BV$33")))),1/(1+EXP(-SUMPRODUCT(Engine!$C$18658:$C$18689,INDIRECT("Coefficients!$BW$2:$BW$33"))))))</f>
      </c>
      <c r="BA589" s="8">
        <f>IF(OR($B589="",$C589="",$D589="",$E589="",$F589="",$G589="",$H589="",$I589="",$J589="",$K589="",$L589=""),"",IF($B589="Female",1/(1+EXP(-SUMPRODUCT(Engine!$C$18658:$C$18689,INDIRECT("Coefficients!$BX$2:$BX$33")))),1/(1+EXP(-SUMPRODUCT(Engine!$C$18658:$C$18689,INDIRECT("Coefficients!$BY$2:$BY$33"))))))</f>
      </c>
      <c r="BB589" s="8">
        <f>IF(OR($B589="",$C589="",$D589="",$E589="",$F589="",$G589="",$H589="",$I589="",$J589="",$K589="",$L589=""),"",IF($B589="Female",1/(1+EXP(-SUMPRODUCT(Engine!$C$18658:$C$18689,INDIRECT("Coefficients!$BZ$2:$BZ$33")))),1/(1+EXP(-SUMPRODUCT(Engine!$C$18658:$C$18689,INDIRECT("Coefficients!$CA$2:$CA$33"))))))</f>
      </c>
      <c r="BC589" s="8">
        <f>IF(OR($B589="",$C589="",$D589="",$E589="",$F589="",$G589="",$H589="",$I589="",$J589="",$K589="",$L589=""),"",IF($B589="Female",1/(1+EXP(-SUMPRODUCT(Engine!$C$18658:$C$18689,INDIRECT("Coefficients!$CB$2:$CB$33")))),1/(1+EXP(-SUMPRODUCT(Engine!$C$18658:$C$18689,INDIRECT("Coefficients!$CC$2:$CC$33"))))))</f>
      </c>
      <c r="BD589" s="8">
        <f>IF(OR($B589="",$C589="",$D589="",$E589="",$F589="",$G589="",$H589="",$I589="",$J589="",$K589="",$L589=""),"",IF($B589="Female",1/(1+EXP(-SUMPRODUCT(Engine!$C$18658:$C$18689,INDIRECT("Coefficients!$CD$2:$CD$33")))),1/(1+EXP(-SUMPRODUCT(Engine!$C$18658:$C$18689,INDIRECT("Coefficients!$CE$2:$CE$33"))))))</f>
      </c>
      <c r="BE589" s="8">
        <f>IF(OR($B589="",$C589="",$D589="",$E589="",$F589="",$G589="",$H589="",$I589="",$J589="",$K589="",$L589=""),"",IF($B589="Female",1/(1+EXP(-SUMPRODUCT(Engine!$C$18658:$C$18689,INDIRECT("Coefficients!$CF$2:$CF$33")))),1/(1+EXP(-SUMPRODUCT(Engine!$C$18658:$C$18689,INDIRECT("Coefficients!$CG$2:$CG$33"))))))</f>
      </c>
      <c r="BF589" s="8">
        <f>IF(OR($B589="",$C589="",$D589="",$E589="",$F589="",$G589="",$H589="",$I589="",$J589="",$K589="",$L589=""),"",IF($B589="Female",1/(1+EXP(-SUMPRODUCT(Engine!$C$18658:$C$18689,INDIRECT("Coefficients!$CH$2:$CH$33")))),1/(1+EXP(-SUMPRODUCT(Engine!$C$18658:$C$18689,INDIRECT("Coefficients!$CI$2:$CI$33"))))))</f>
      </c>
      <c r="BG589" s="8">
        <f>IF(OR($B589="",$C589="",$D589="",$E589="",$F589="",$G589="",$H589="",$I589="",$J589="",$K589="",$L589=""),"",IF($B589="Female",1/(1+EXP(-SUMPRODUCT(Engine!$C$18658:$C$18689,INDIRECT("Coefficients!$CJ$2:$CJ$33")))),1/(1+EXP(-SUMPRODUCT(Engine!$C$18658:$C$18689,INDIRECT("Coefficients!$CK$2:$CK$33"))))))</f>
      </c>
      <c r="BH589" s="8">
        <f>IF(OR($B589="",$C589="",$D589="",$E589="",$F589="",$G589="",$H589="",$I589="",$J589="",$K589="",$L589=""),"",IF($B589="Female",1/(1+EXP(-SUMPRODUCT(Engine!$C$18658:$C$18689,INDIRECT("Coefficients!$CL$2:$CL$33")))),1/(1+EXP(-SUMPRODUCT(Engine!$C$18658:$C$18689,INDIRECT("Coefficients!$CM$2:$CM$33"))))))</f>
      </c>
      <c r="BI589" s="8">
        <f>IF(OR($B589="",$C589="",$D589="",$E589="",$F589="",$G589="",$H589="",$I589="",$J589="",$K589="",$L589=""),"",IF($B589="Female",1/(1+EXP(-SUMPRODUCT(Engine!$C$18658:$C$18689,INDIRECT("Coefficients!$CN$2:$CN$33")))),1/(1+EXP(-SUMPRODUCT(Engine!$C$18658:$C$18689,INDIRECT("Coefficients!$CO$2:$CO$33"))))))</f>
      </c>
      <c r="BJ589" s="8">
        <f>IF(OR($B589="",$C589="",$D589="",$E589="",$F589="",$G589="",$H589="",$I589="",$J589="",$K589="",$L589=""),"",IF($B589="Female",1/(1+EXP(-SUMPRODUCT(Engine!$C$18658:$C$18689,INDIRECT("Coefficients!$CP$2:$CP$33")))),1/(1+EXP(-SUMPRODUCT(Engine!$C$18658:$C$18689,INDIRECT("Coefficients!$CQ$2:$CQ$33"))))))</f>
      </c>
      <c r="BK589" s="8">
        <f>IF(OR($B589="",$C589="",$D589="",$E589="",$F589="",$G589="",$H589="",$I589="",$J589="",$K589="",$L589=""),"",IF($B589="Female",1/(1+EXP(-SUMPRODUCT(Engine!$C$18658:$C$18689,INDIRECT("Coefficients!$CR$2:$CR$33")))),1/(1+EXP(-SUMPRODUCT(Engine!$C$18658:$C$18689,INDIRECT("Coefficients!$CS$2:$CS$33"))))))</f>
      </c>
      <c r="BL589" s="8">
        <f>IF(OR($B589="",$C589="",$D589="",$E589="",$F589="",$G589="",$H589="",$I589="",$J589="",$K589="",$L589=""),"",IF($B589="Female",1/(1+EXP(-SUMPRODUCT(Engine!$C$18658:$C$18689,INDIRECT("Coefficients!$CT$2:$CT$33")))),1/(1+EXP(-SUMPRODUCT(Engine!$C$18658:$C$18689,INDIRECT("Coefficients!$CU$2:$CU$33"))))))</f>
      </c>
      <c r="BM589" s="8">
        <f>IF(OR($B589="",$C589="",$D589="",$E589="",$F589="",$G589="",$H589="",$I589="",$J589="",$K589="",$L589=""),"",IF($B589="Female",1/(1+EXP(-SUMPRODUCT(Engine!$C$18658:$C$18689,INDIRECT("Coefficients!$CV$2:$CV$33")))),1/(1+EXP(-SUMPRODUCT(Engine!$C$18658:$C$18689,INDIRECT("Coefficients!$CW$2:$CW$33"))))))</f>
      </c>
    </row>
    <row r="590" spans="1:65" x14ac:dyDescent="0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8">
        <f>IF(OR($B590="",$C590="",$D590="",$E590="",$F590="",$G590="",$H590="",$I590="",$J590="",$K590="",$L590=""),"",IF($B590="Female",1/(1+EXP(-SUMPRODUCT(Engine!$C$18690:$C$18721,INDIRECT("Coefficients!$B$2:$B$33")))),1/(1+EXP(-SUMPRODUCT(Engine!$C$18690:$C$18721,INDIRECT("Coefficients!$C$2:$C$33"))))))</f>
      </c>
      <c r="Q590" s="8">
        <f>IF(OR($B590="",$C590="",$D590="",$E590="",$F590="",$G590="",$H590="",$I590="",$J590="",$K590="",$L590=""),"",IF($B590="Female",1/(1+EXP(-SUMPRODUCT(Engine!$C$18690:$C$18721,INDIRECT("Coefficients!$D$2:$D$33")))),1/(1+EXP(-SUMPRODUCT(Engine!$C$18690:$C$18721,INDIRECT("Coefficients!$E$2:$E$33"))))))</f>
      </c>
      <c r="R590" s="8">
        <f>IF(OR($B590="",$C590="",$D590="",$E590="",$F590="",$G590="",$H590="",$I590="",$J590="",$K590="",$L590=""),"",IF($B590="Female",1/(1+EXP(-SUMPRODUCT(Engine!$C$18690:$C$18721,INDIRECT("Coefficients!$F$2:$F$33")))),1/(1+EXP(-SUMPRODUCT(Engine!$C$18690:$C$18721,INDIRECT("Coefficients!$G$2:$G$33"))))))</f>
      </c>
      <c r="S590" s="8">
        <f>IF(OR($B590="",$C590="",$D590="",$E590="",$F590="",$G590="",$H590="",$I590="",$J590="",$K590="",$L590=""),"",IF($B590="Female",1/(1+EXP(-SUMPRODUCT(Engine!$C$18690:$C$18721,INDIRECT("Coefficients!$H$2:$H$33")))),1/(1+EXP(-SUMPRODUCT(Engine!$C$18690:$C$18721,INDIRECT("Coefficients!$I$2:$I$33"))))))</f>
      </c>
      <c r="T590" s="8">
        <f>IF(OR($B590="",$C590="",$D590="",$E590="",$F590="",$G590="",$H590="",$I590="",$J590="",$K590="",$L590=""),"",IF($B590="Female",1/(1+EXP(-SUMPRODUCT(Engine!$C$18690:$C$18721,INDIRECT("Coefficients!$J$2:$J$33")))),1/(1+EXP(-SUMPRODUCT(Engine!$C$18690:$C$18721,INDIRECT("Coefficients!$K$2:$K$33"))))))</f>
      </c>
      <c r="U590" s="8">
        <f>IF(OR($B590="",$C590="",$D590="",$E590="",$F590="",$G590="",$H590="",$I590="",$J590="",$K590="",$L590=""),"",IF($B590="Female",1/(1+EXP(-SUMPRODUCT(Engine!$C$18690:$C$18721,INDIRECT("Coefficients!$L$2:$L$33")))),1/(1+EXP(-SUMPRODUCT(Engine!$C$18690:$C$18721,INDIRECT("Coefficients!$M$2:$M$33"))))))</f>
      </c>
      <c r="V590" s="8">
        <f>IF(OR($B590="",$C590="",$D590="",$E590="",$F590="",$G590="",$H590="",$I590="",$J590="",$K590="",$L590=""),"",IF($B590="Female",1/(1+EXP(-SUMPRODUCT(Engine!$C$18690:$C$18721,INDIRECT("Coefficients!$N$2:$N$33")))),1/(1+EXP(-SUMPRODUCT(Engine!$C$18690:$C$18721,INDIRECT("Coefficients!$O$2:$O$33"))))))</f>
      </c>
      <c r="W590" s="8">
        <f>IF(OR($B590="",$C590="",$D590="",$E590="",$F590="",$G590="",$H590="",$I590="",$J590="",$K590="",$L590=""),"",IF($B590="Female",1/(1+EXP(-SUMPRODUCT(Engine!$C$18690:$C$18721,INDIRECT("Coefficients!$P$2:$P$33")))),1/(1+EXP(-SUMPRODUCT(Engine!$C$18690:$C$18721,INDIRECT("Coefficients!$Q$2:$Q$33"))))))</f>
      </c>
      <c r="X590" s="8">
        <f>IF(OR($B590="",$C590="",$D590="",$E590="",$F590="",$G590="",$H590="",$I590="",$J590="",$K590="",$L590=""),"",IF($B590="Female",1/(1+EXP(-SUMPRODUCT(Engine!$C$18690:$C$18721,INDIRECT("Coefficients!$R$2:$R$33")))),1/(1+EXP(-SUMPRODUCT(Engine!$C$18690:$C$18721,INDIRECT("Coefficients!$S$2:$S$33"))))))</f>
      </c>
      <c r="Y590" s="8">
        <f>IF(OR($B590="",$C590="",$D590="",$E590="",$F590="",$G590="",$H590="",$I590="",$J590="",$K590="",$L590=""),"",IF($B590="Female",1/(1+EXP(-SUMPRODUCT(Engine!$C$18690:$C$18721,INDIRECT("Coefficients!$T$2:$T$33")))),1/(1+EXP(-SUMPRODUCT(Engine!$C$18690:$C$18721,INDIRECT("Coefficients!$U$2:$U$33"))))))</f>
      </c>
      <c r="Z590" s="8">
        <f>IF(OR($B590="",$C590="",$D590="",$E590="",$F590="",$G590="",$H590="",$I590="",$J590="",$K590="",$L590=""),"",IF($B590="Female",1/(1+EXP(-SUMPRODUCT(Engine!$C$18690:$C$18721,INDIRECT("Coefficients!$V$2:$V$33")))),1/(1+EXP(-SUMPRODUCT(Engine!$C$18690:$C$18721,INDIRECT("Coefficients!$W$2:$W$33"))))))</f>
      </c>
      <c r="AA590" s="8">
        <f>IF(OR($B590="",$C590="",$D590="",$E590="",$F590="",$G590="",$H590="",$I590="",$J590="",$K590="",$L590=""),"",IF($B590="Female",1/(1+EXP(-SUMPRODUCT(Engine!$C$18690:$C$18721,INDIRECT("Coefficients!$X$2:$X$33")))),1/(1+EXP(-SUMPRODUCT(Engine!$C$18690:$C$18721,INDIRECT("Coefficients!$Y$2:$Y$33"))))))</f>
      </c>
      <c r="AB590" s="8">
        <f>IF(OR($B590="",$C590="",$D590="",$E590="",$F590="",$G590="",$H590="",$I590="",$J590="",$K590="",$L590=""),"",IF($B590="Female",1/(1+EXP(-SUMPRODUCT(Engine!$C$18690:$C$18721,INDIRECT("Coefficients!$Z$2:$Z$33")))),1/(1+EXP(-SUMPRODUCT(Engine!$C$18690:$C$18721,INDIRECT("Coefficients!$AA$2:$AA$33"))))))</f>
      </c>
      <c r="AC590" s="8">
        <f>IF(OR($B590="",$C590="",$D590="",$E590="",$F590="",$G590="",$H590="",$I590="",$J590="",$K590="",$L590=""),"",IF($B590="Female",1/(1+EXP(-SUMPRODUCT(Engine!$C$18690:$C$18721,INDIRECT("Coefficients!$AB$2:$AB$33")))),1/(1+EXP(-SUMPRODUCT(Engine!$C$18690:$C$18721,INDIRECT("Coefficients!$AC$2:$AC$33"))))))</f>
      </c>
      <c r="AD590" s="8">
        <f>IF(OR($B590="",$C590="",$D590="",$E590="",$F590="",$G590="",$H590="",$I590="",$J590="",$K590="",$L590=""),"",IF($B590="Female",1/(1+EXP(-SUMPRODUCT(Engine!$C$18690:$C$18721,INDIRECT("Coefficients!$AD$2:$AD$33")))),1/(1+EXP(-SUMPRODUCT(Engine!$C$18690:$C$18721,INDIRECT("Coefficients!$AE$2:$AE$33"))))))</f>
      </c>
      <c r="AE590" s="8">
        <f>IF(OR($B590="",$C590="",$D590="",$E590="",$F590="",$G590="",$H590="",$I590="",$J590="",$K590="",$L590=""),"",IF($B590="Female",1/(1+EXP(-SUMPRODUCT(Engine!$C$18690:$C$18721,INDIRECT("Coefficients!$AF$2:$AF$33")))),1/(1+EXP(-SUMPRODUCT(Engine!$C$18690:$C$18721,INDIRECT("Coefficients!$AG$2:$AG$33"))))))</f>
      </c>
      <c r="AF590" s="8">
        <f>IF(OR($B590="",$C590="",$D590="",$E590="",$F590="",$G590="",$H590="",$I590="",$J590="",$K590="",$L590=""),"",IF($B590="Female",1/(1+EXP(-SUMPRODUCT(Engine!$C$18690:$C$18721,INDIRECT("Coefficients!$AH$2:$AH$33")))),1/(1+EXP(-SUMPRODUCT(Engine!$C$18690:$C$18721,INDIRECT("Coefficients!$AI$2:$AI$33"))))))</f>
      </c>
      <c r="AG590" s="8">
        <f>IF(OR($B590="",$C590="",$D590="",$E590="",$F590="",$G590="",$H590="",$I590="",$J590="",$K590="",$L590=""),"",IF($B590="Female",1/(1+EXP(-SUMPRODUCT(Engine!$C$18690:$C$18721,INDIRECT("Coefficients!$AJ$2:$AJ$33")))),1/(1+EXP(-SUMPRODUCT(Engine!$C$18690:$C$18721,INDIRECT("Coefficients!$AK$2:$AK$33"))))))</f>
      </c>
      <c r="AH590" s="8">
        <f>IF(OR($B590="",$C590="",$D590="",$E590="",$F590="",$G590="",$H590="",$I590="",$J590="",$K590="",$L590=""),"",IF($B590="Female",1/(1+EXP(-SUMPRODUCT(Engine!$C$18690:$C$18721,INDIRECT("Coefficients!$AL$2:$AL$33")))),1/(1+EXP(-SUMPRODUCT(Engine!$C$18690:$C$18721,INDIRECT("Coefficients!$AM$2:$AM$33"))))))</f>
      </c>
      <c r="AI590" s="8">
        <f>IF(OR($B590="",$C590="",$D590="",$E590="",$F590="",$G590="",$H590="",$I590="",$J590="",$K590="",$L590=""),"",IF($B590="Female",1/(1+EXP(-SUMPRODUCT(Engine!$C$18690:$C$18721,INDIRECT("Coefficients!$AN$2:$AN$33")))),1/(1+EXP(-SUMPRODUCT(Engine!$C$18690:$C$18721,INDIRECT("Coefficients!$AO$2:$AO$33"))))))</f>
      </c>
      <c r="AJ590" s="8">
        <f>IF(OR($B590="",$C590="",$D590="",$E590="",$F590="",$G590="",$H590="",$I590="",$J590="",$K590="",$L590=""),"",IF($B590="Female",1/(1+EXP(-SUMPRODUCT(Engine!$C$18690:$C$18721,INDIRECT("Coefficients!$AP$2:$AP$33")))),1/(1+EXP(-SUMPRODUCT(Engine!$C$18690:$C$18721,INDIRECT("Coefficients!$AQ$2:$AQ$33"))))))</f>
      </c>
      <c r="AK590" s="8">
        <f>IF(OR($B590="",$C590="",$D590="",$E590="",$F590="",$G590="",$H590="",$I590="",$J590="",$K590="",$L590=""),"",IF($B590="Female",1/(1+EXP(-SUMPRODUCT(Engine!$C$18690:$C$18721,INDIRECT("Coefficients!$AR$2:$AR$33")))),1/(1+EXP(-SUMPRODUCT(Engine!$C$18690:$C$18721,INDIRECT("Coefficients!$AS$2:$AS$33"))))))</f>
      </c>
      <c r="AL590" s="8">
        <f>IF(OR($B590="",$C590="",$D590="",$E590="",$F590="",$G590="",$H590="",$I590="",$J590="",$K590="",$L590=""),"",IF($B590="Female",1/(1+EXP(-SUMPRODUCT(Engine!$C$18690:$C$18721,INDIRECT("Coefficients!$AT$2:$AT$33")))),1/(1+EXP(-SUMPRODUCT(Engine!$C$18690:$C$18721,INDIRECT("Coefficients!$AU$2:$AU$33"))))))</f>
      </c>
      <c r="AM590" s="8">
        <f>IF(OR($B590="",$C590="",$D590="",$E590="",$F590="",$G590="",$H590="",$I590="",$J590="",$K590="",$L590=""),"",IF($B590="Female",1/(1+EXP(-SUMPRODUCT(Engine!$C$18690:$C$18721,INDIRECT("Coefficients!$AV$2:$AV$33")))),1/(1+EXP(-SUMPRODUCT(Engine!$C$18690:$C$18721,INDIRECT("Coefficients!$AW$2:$AW$33"))))))</f>
      </c>
      <c r="AN590" s="8">
        <f>IF(OR($B590="",$C590="",$D590="",$E590="",$F590="",$G590="",$H590="",$I590="",$J590="",$K590="",$L590=""),"",IF($B590="Female",1/(1+EXP(-SUMPRODUCT(Engine!$C$18690:$C$18721,INDIRECT("Coefficients!$AX$2:$AX$33")))),1/(1+EXP(-SUMPRODUCT(Engine!$C$18690:$C$18721,INDIRECT("Coefficients!$AY$2:$AY$33"))))))</f>
      </c>
      <c r="AO590" s="8">
        <f>IF(OR($B590="",$C590="",$D590="",$E590="",$F590="",$G590="",$H590="",$I590="",$J590="",$K590="",$L590=""),"",IF($B590="Female",1/(1+EXP(-SUMPRODUCT(Engine!$C$18690:$C$18721,INDIRECT("Coefficients!$AZ$2:$AZ$33")))),1/(1+EXP(-SUMPRODUCT(Engine!$C$18690:$C$18721,INDIRECT("Coefficients!$BA$2:$BA$33"))))))</f>
      </c>
      <c r="AP590" s="8">
        <f>IF(OR($B590="",$C590="",$D590="",$E590="",$F590="",$G590="",$H590="",$I590="",$J590="",$K590="",$L590=""),"",IF($B590="Female",1/(1+EXP(-SUMPRODUCT(Engine!$C$18690:$C$18721,INDIRECT("Coefficients!$BB$2:$BB$33")))),1/(1+EXP(-SUMPRODUCT(Engine!$C$18690:$C$18721,INDIRECT("Coefficients!$BC$2:$BC$33"))))))</f>
      </c>
      <c r="AQ590" s="8">
        <f>IF(OR($B590="",$C590="",$D590="",$E590="",$F590="",$G590="",$H590="",$I590="",$J590="",$K590="",$L590=""),"",IF($B590="Female",1/(1+EXP(-SUMPRODUCT(Engine!$C$18690:$C$18721,INDIRECT("Coefficients!$BD$2:$BD$33")))),1/(1+EXP(-SUMPRODUCT(Engine!$C$18690:$C$18721,INDIRECT("Coefficients!$BE$2:$BE$33"))))))</f>
      </c>
      <c r="AR590" s="8">
        <f>IF(OR($B590="",$C590="",$D590="",$E590="",$F590="",$G590="",$H590="",$I590="",$J590="",$K590="",$L590=""),"",IF($B590="Female",1/(1+EXP(-SUMPRODUCT(Engine!$C$18690:$C$18721,INDIRECT("Coefficients!$BF$2:$BF$33")))),1/(1+EXP(-SUMPRODUCT(Engine!$C$18690:$C$18721,INDIRECT("Coefficients!$BG$2:$BG$33"))))))</f>
      </c>
      <c r="AS590" s="8">
        <f>IF(OR($B590="",$C590="",$D590="",$E590="",$F590="",$G590="",$H590="",$I590="",$J590="",$K590="",$L590=""),"",IF($B590="Female",1/(1+EXP(-SUMPRODUCT(Engine!$C$18690:$C$18721,INDIRECT("Coefficients!$BH$2:$BH$33")))),1/(1+EXP(-SUMPRODUCT(Engine!$C$18690:$C$18721,INDIRECT("Coefficients!$BI$2:$BI$33"))))))</f>
      </c>
      <c r="AT590" s="8">
        <f>IF(OR($B590="",$C590="",$D590="",$E590="",$F590="",$G590="",$H590="",$I590="",$J590="",$K590="",$L590=""),"",IF($B590="Female",1/(1+EXP(-SUMPRODUCT(Engine!$C$18690:$C$18721,INDIRECT("Coefficients!$BJ$2:$BJ$33")))),1/(1+EXP(-SUMPRODUCT(Engine!$C$18690:$C$18721,INDIRECT("Coefficients!$BK$2:$BK$33"))))))</f>
      </c>
      <c r="AU590" s="8">
        <f>IF(OR($B590="",$C590="",$D590="",$E590="",$F590="",$G590="",$H590="",$I590="",$J590="",$K590="",$L590=""),"",IF($B590="Female",1/(1+EXP(-SUMPRODUCT(Engine!$C$18690:$C$18721,INDIRECT("Coefficients!$BL$2:$BL$33")))),1/(1+EXP(-SUMPRODUCT(Engine!$C$18690:$C$18721,INDIRECT("Coefficients!$BM$2:$BM$33"))))))</f>
      </c>
      <c r="AV590" s="8">
        <f>IF(OR($B590="",$C590="",$D590="",$E590="",$F590="",$G590="",$H590="",$I590="",$J590="",$K590="",$L590=""),"",IF($B590="Female",1/(1+EXP(-SUMPRODUCT(Engine!$C$18690:$C$18721,INDIRECT("Coefficients!$BN$2:$BN$33")))),1/(1+EXP(-SUMPRODUCT(Engine!$C$18690:$C$18721,INDIRECT("Coefficients!$BO$2:$BO$33"))))))</f>
      </c>
      <c r="AW590" s="8">
        <f>IF(OR($B590="",$C590="",$D590="",$E590="",$F590="",$G590="",$H590="",$I590="",$J590="",$K590="",$L590=""),"",IF($B590="Female",1/(1+EXP(-SUMPRODUCT(Engine!$C$18690:$C$18721,INDIRECT("Coefficients!$BP$2:$BP$33")))),1/(1+EXP(-SUMPRODUCT(Engine!$C$18690:$C$18721,INDIRECT("Coefficients!$BQ$2:$BQ$33"))))))</f>
      </c>
      <c r="AX590" s="8">
        <f>IF(OR($B590="",$C590="",$D590="",$E590="",$F590="",$G590="",$H590="",$I590="",$J590="",$K590="",$L590=""),"",IF($B590="Female",1/(1+EXP(-SUMPRODUCT(Engine!$C$18690:$C$18721,INDIRECT("Coefficients!$BR$2:$BR$33")))),1/(1+EXP(-SUMPRODUCT(Engine!$C$18690:$C$18721,INDIRECT("Coefficients!$BS$2:$BS$33"))))))</f>
      </c>
      <c r="AY590" s="8">
        <f>IF(OR($B590="",$C590="",$D590="",$E590="",$F590="",$G590="",$H590="",$I590="",$J590="",$K590="",$L590=""),"",IF($B590="Female",1/(1+EXP(-SUMPRODUCT(Engine!$C$18690:$C$18721,INDIRECT("Coefficients!$BT$2:$BT$33")))),1/(1+EXP(-SUMPRODUCT(Engine!$C$18690:$C$18721,INDIRECT("Coefficients!$BU$2:$BU$33"))))))</f>
      </c>
      <c r="AZ590" s="8">
        <f>IF(OR($B590="",$C590="",$D590="",$E590="",$F590="",$G590="",$H590="",$I590="",$J590="",$K590="",$L590=""),"",IF($B590="Female",1/(1+EXP(-SUMPRODUCT(Engine!$C$18690:$C$18721,INDIRECT("Coefficients!$BV$2:$BV$33")))),1/(1+EXP(-SUMPRODUCT(Engine!$C$18690:$C$18721,INDIRECT("Coefficients!$BW$2:$BW$33"))))))</f>
      </c>
      <c r="BA590" s="8">
        <f>IF(OR($B590="",$C590="",$D590="",$E590="",$F590="",$G590="",$H590="",$I590="",$J590="",$K590="",$L590=""),"",IF($B590="Female",1/(1+EXP(-SUMPRODUCT(Engine!$C$18690:$C$18721,INDIRECT("Coefficients!$BX$2:$BX$33")))),1/(1+EXP(-SUMPRODUCT(Engine!$C$18690:$C$18721,INDIRECT("Coefficients!$BY$2:$BY$33"))))))</f>
      </c>
      <c r="BB590" s="8">
        <f>IF(OR($B590="",$C590="",$D590="",$E590="",$F590="",$G590="",$H590="",$I590="",$J590="",$K590="",$L590=""),"",IF($B590="Female",1/(1+EXP(-SUMPRODUCT(Engine!$C$18690:$C$18721,INDIRECT("Coefficients!$BZ$2:$BZ$33")))),1/(1+EXP(-SUMPRODUCT(Engine!$C$18690:$C$18721,INDIRECT("Coefficients!$CA$2:$CA$33"))))))</f>
      </c>
      <c r="BC590" s="8">
        <f>IF(OR($B590="",$C590="",$D590="",$E590="",$F590="",$G590="",$H590="",$I590="",$J590="",$K590="",$L590=""),"",IF($B590="Female",1/(1+EXP(-SUMPRODUCT(Engine!$C$18690:$C$18721,INDIRECT("Coefficients!$CB$2:$CB$33")))),1/(1+EXP(-SUMPRODUCT(Engine!$C$18690:$C$18721,INDIRECT("Coefficients!$CC$2:$CC$33"))))))</f>
      </c>
      <c r="BD590" s="8">
        <f>IF(OR($B590="",$C590="",$D590="",$E590="",$F590="",$G590="",$H590="",$I590="",$J590="",$K590="",$L590=""),"",IF($B590="Female",1/(1+EXP(-SUMPRODUCT(Engine!$C$18690:$C$18721,INDIRECT("Coefficients!$CD$2:$CD$33")))),1/(1+EXP(-SUMPRODUCT(Engine!$C$18690:$C$18721,INDIRECT("Coefficients!$CE$2:$CE$33"))))))</f>
      </c>
      <c r="BE590" s="8">
        <f>IF(OR($B590="",$C590="",$D590="",$E590="",$F590="",$G590="",$H590="",$I590="",$J590="",$K590="",$L590=""),"",IF($B590="Female",1/(1+EXP(-SUMPRODUCT(Engine!$C$18690:$C$18721,INDIRECT("Coefficients!$CF$2:$CF$33")))),1/(1+EXP(-SUMPRODUCT(Engine!$C$18690:$C$18721,INDIRECT("Coefficients!$CG$2:$CG$33"))))))</f>
      </c>
      <c r="BF590" s="8">
        <f>IF(OR($B590="",$C590="",$D590="",$E590="",$F590="",$G590="",$H590="",$I590="",$J590="",$K590="",$L590=""),"",IF($B590="Female",1/(1+EXP(-SUMPRODUCT(Engine!$C$18690:$C$18721,INDIRECT("Coefficients!$CH$2:$CH$33")))),1/(1+EXP(-SUMPRODUCT(Engine!$C$18690:$C$18721,INDIRECT("Coefficients!$CI$2:$CI$33"))))))</f>
      </c>
      <c r="BG590" s="8">
        <f>IF(OR($B590="",$C590="",$D590="",$E590="",$F590="",$G590="",$H590="",$I590="",$J590="",$K590="",$L590=""),"",IF($B590="Female",1/(1+EXP(-SUMPRODUCT(Engine!$C$18690:$C$18721,INDIRECT("Coefficients!$CJ$2:$CJ$33")))),1/(1+EXP(-SUMPRODUCT(Engine!$C$18690:$C$18721,INDIRECT("Coefficients!$CK$2:$CK$33"))))))</f>
      </c>
      <c r="BH590" s="8">
        <f>IF(OR($B590="",$C590="",$D590="",$E590="",$F590="",$G590="",$H590="",$I590="",$J590="",$K590="",$L590=""),"",IF($B590="Female",1/(1+EXP(-SUMPRODUCT(Engine!$C$18690:$C$18721,INDIRECT("Coefficients!$CL$2:$CL$33")))),1/(1+EXP(-SUMPRODUCT(Engine!$C$18690:$C$18721,INDIRECT("Coefficients!$CM$2:$CM$33"))))))</f>
      </c>
      <c r="BI590" s="8">
        <f>IF(OR($B590="",$C590="",$D590="",$E590="",$F590="",$G590="",$H590="",$I590="",$J590="",$K590="",$L590=""),"",IF($B590="Female",1/(1+EXP(-SUMPRODUCT(Engine!$C$18690:$C$18721,INDIRECT("Coefficients!$CN$2:$CN$33")))),1/(1+EXP(-SUMPRODUCT(Engine!$C$18690:$C$18721,INDIRECT("Coefficients!$CO$2:$CO$33"))))))</f>
      </c>
      <c r="BJ590" s="8">
        <f>IF(OR($B590="",$C590="",$D590="",$E590="",$F590="",$G590="",$H590="",$I590="",$J590="",$K590="",$L590=""),"",IF($B590="Female",1/(1+EXP(-SUMPRODUCT(Engine!$C$18690:$C$18721,INDIRECT("Coefficients!$CP$2:$CP$33")))),1/(1+EXP(-SUMPRODUCT(Engine!$C$18690:$C$18721,INDIRECT("Coefficients!$CQ$2:$CQ$33"))))))</f>
      </c>
      <c r="BK590" s="8">
        <f>IF(OR($B590="",$C590="",$D590="",$E590="",$F590="",$G590="",$H590="",$I590="",$J590="",$K590="",$L590=""),"",IF($B590="Female",1/(1+EXP(-SUMPRODUCT(Engine!$C$18690:$C$18721,INDIRECT("Coefficients!$CR$2:$CR$33")))),1/(1+EXP(-SUMPRODUCT(Engine!$C$18690:$C$18721,INDIRECT("Coefficients!$CS$2:$CS$33"))))))</f>
      </c>
      <c r="BL590" s="8">
        <f>IF(OR($B590="",$C590="",$D590="",$E590="",$F590="",$G590="",$H590="",$I590="",$J590="",$K590="",$L590=""),"",IF($B590="Female",1/(1+EXP(-SUMPRODUCT(Engine!$C$18690:$C$18721,INDIRECT("Coefficients!$CT$2:$CT$33")))),1/(1+EXP(-SUMPRODUCT(Engine!$C$18690:$C$18721,INDIRECT("Coefficients!$CU$2:$CU$33"))))))</f>
      </c>
      <c r="BM590" s="8">
        <f>IF(OR($B590="",$C590="",$D590="",$E590="",$F590="",$G590="",$H590="",$I590="",$J590="",$K590="",$L590=""),"",IF($B590="Female",1/(1+EXP(-SUMPRODUCT(Engine!$C$18690:$C$18721,INDIRECT("Coefficients!$CV$2:$CV$33")))),1/(1+EXP(-SUMPRODUCT(Engine!$C$18690:$C$18721,INDIRECT("Coefficients!$CW$2:$CW$33"))))))</f>
      </c>
    </row>
    <row r="591" spans="1:65" x14ac:dyDescent="0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8">
        <f>IF(OR($B591="",$C591="",$D591="",$E591="",$F591="",$G591="",$H591="",$I591="",$J591="",$K591="",$L591=""),"",IF($B591="Female",1/(1+EXP(-SUMPRODUCT(Engine!$C$18722:$C$18753,INDIRECT("Coefficients!$B$2:$B$33")))),1/(1+EXP(-SUMPRODUCT(Engine!$C$18722:$C$18753,INDIRECT("Coefficients!$C$2:$C$33"))))))</f>
      </c>
      <c r="Q591" s="8">
        <f>IF(OR($B591="",$C591="",$D591="",$E591="",$F591="",$G591="",$H591="",$I591="",$J591="",$K591="",$L591=""),"",IF($B591="Female",1/(1+EXP(-SUMPRODUCT(Engine!$C$18722:$C$18753,INDIRECT("Coefficients!$D$2:$D$33")))),1/(1+EXP(-SUMPRODUCT(Engine!$C$18722:$C$18753,INDIRECT("Coefficients!$E$2:$E$33"))))))</f>
      </c>
      <c r="R591" s="8">
        <f>IF(OR($B591="",$C591="",$D591="",$E591="",$F591="",$G591="",$H591="",$I591="",$J591="",$K591="",$L591=""),"",IF($B591="Female",1/(1+EXP(-SUMPRODUCT(Engine!$C$18722:$C$18753,INDIRECT("Coefficients!$F$2:$F$33")))),1/(1+EXP(-SUMPRODUCT(Engine!$C$18722:$C$18753,INDIRECT("Coefficients!$G$2:$G$33"))))))</f>
      </c>
      <c r="S591" s="8">
        <f>IF(OR($B591="",$C591="",$D591="",$E591="",$F591="",$G591="",$H591="",$I591="",$J591="",$K591="",$L591=""),"",IF($B591="Female",1/(1+EXP(-SUMPRODUCT(Engine!$C$18722:$C$18753,INDIRECT("Coefficients!$H$2:$H$33")))),1/(1+EXP(-SUMPRODUCT(Engine!$C$18722:$C$18753,INDIRECT("Coefficients!$I$2:$I$33"))))))</f>
      </c>
      <c r="T591" s="8">
        <f>IF(OR($B591="",$C591="",$D591="",$E591="",$F591="",$G591="",$H591="",$I591="",$J591="",$K591="",$L591=""),"",IF($B591="Female",1/(1+EXP(-SUMPRODUCT(Engine!$C$18722:$C$18753,INDIRECT("Coefficients!$J$2:$J$33")))),1/(1+EXP(-SUMPRODUCT(Engine!$C$18722:$C$18753,INDIRECT("Coefficients!$K$2:$K$33"))))))</f>
      </c>
      <c r="U591" s="8">
        <f>IF(OR($B591="",$C591="",$D591="",$E591="",$F591="",$G591="",$H591="",$I591="",$J591="",$K591="",$L591=""),"",IF($B591="Female",1/(1+EXP(-SUMPRODUCT(Engine!$C$18722:$C$18753,INDIRECT("Coefficients!$L$2:$L$33")))),1/(1+EXP(-SUMPRODUCT(Engine!$C$18722:$C$18753,INDIRECT("Coefficients!$M$2:$M$33"))))))</f>
      </c>
      <c r="V591" s="8">
        <f>IF(OR($B591="",$C591="",$D591="",$E591="",$F591="",$G591="",$H591="",$I591="",$J591="",$K591="",$L591=""),"",IF($B591="Female",1/(1+EXP(-SUMPRODUCT(Engine!$C$18722:$C$18753,INDIRECT("Coefficients!$N$2:$N$33")))),1/(1+EXP(-SUMPRODUCT(Engine!$C$18722:$C$18753,INDIRECT("Coefficients!$O$2:$O$33"))))))</f>
      </c>
      <c r="W591" s="8">
        <f>IF(OR($B591="",$C591="",$D591="",$E591="",$F591="",$G591="",$H591="",$I591="",$J591="",$K591="",$L591=""),"",IF($B591="Female",1/(1+EXP(-SUMPRODUCT(Engine!$C$18722:$C$18753,INDIRECT("Coefficients!$P$2:$P$33")))),1/(1+EXP(-SUMPRODUCT(Engine!$C$18722:$C$18753,INDIRECT("Coefficients!$Q$2:$Q$33"))))))</f>
      </c>
      <c r="X591" s="8">
        <f>IF(OR($B591="",$C591="",$D591="",$E591="",$F591="",$G591="",$H591="",$I591="",$J591="",$K591="",$L591=""),"",IF($B591="Female",1/(1+EXP(-SUMPRODUCT(Engine!$C$18722:$C$18753,INDIRECT("Coefficients!$R$2:$R$33")))),1/(1+EXP(-SUMPRODUCT(Engine!$C$18722:$C$18753,INDIRECT("Coefficients!$S$2:$S$33"))))))</f>
      </c>
      <c r="Y591" s="8">
        <f>IF(OR($B591="",$C591="",$D591="",$E591="",$F591="",$G591="",$H591="",$I591="",$J591="",$K591="",$L591=""),"",IF($B591="Female",1/(1+EXP(-SUMPRODUCT(Engine!$C$18722:$C$18753,INDIRECT("Coefficients!$T$2:$T$33")))),1/(1+EXP(-SUMPRODUCT(Engine!$C$18722:$C$18753,INDIRECT("Coefficients!$U$2:$U$33"))))))</f>
      </c>
      <c r="Z591" s="8">
        <f>IF(OR($B591="",$C591="",$D591="",$E591="",$F591="",$G591="",$H591="",$I591="",$J591="",$K591="",$L591=""),"",IF($B591="Female",1/(1+EXP(-SUMPRODUCT(Engine!$C$18722:$C$18753,INDIRECT("Coefficients!$V$2:$V$33")))),1/(1+EXP(-SUMPRODUCT(Engine!$C$18722:$C$18753,INDIRECT("Coefficients!$W$2:$W$33"))))))</f>
      </c>
      <c r="AA591" s="8">
        <f>IF(OR($B591="",$C591="",$D591="",$E591="",$F591="",$G591="",$H591="",$I591="",$J591="",$K591="",$L591=""),"",IF($B591="Female",1/(1+EXP(-SUMPRODUCT(Engine!$C$18722:$C$18753,INDIRECT("Coefficients!$X$2:$X$33")))),1/(1+EXP(-SUMPRODUCT(Engine!$C$18722:$C$18753,INDIRECT("Coefficients!$Y$2:$Y$33"))))))</f>
      </c>
      <c r="AB591" s="8">
        <f>IF(OR($B591="",$C591="",$D591="",$E591="",$F591="",$G591="",$H591="",$I591="",$J591="",$K591="",$L591=""),"",IF($B591="Female",1/(1+EXP(-SUMPRODUCT(Engine!$C$18722:$C$18753,INDIRECT("Coefficients!$Z$2:$Z$33")))),1/(1+EXP(-SUMPRODUCT(Engine!$C$18722:$C$18753,INDIRECT("Coefficients!$AA$2:$AA$33"))))))</f>
      </c>
      <c r="AC591" s="8">
        <f>IF(OR($B591="",$C591="",$D591="",$E591="",$F591="",$G591="",$H591="",$I591="",$J591="",$K591="",$L591=""),"",IF($B591="Female",1/(1+EXP(-SUMPRODUCT(Engine!$C$18722:$C$18753,INDIRECT("Coefficients!$AB$2:$AB$33")))),1/(1+EXP(-SUMPRODUCT(Engine!$C$18722:$C$18753,INDIRECT("Coefficients!$AC$2:$AC$33"))))))</f>
      </c>
      <c r="AD591" s="8">
        <f>IF(OR($B591="",$C591="",$D591="",$E591="",$F591="",$G591="",$H591="",$I591="",$J591="",$K591="",$L591=""),"",IF($B591="Female",1/(1+EXP(-SUMPRODUCT(Engine!$C$18722:$C$18753,INDIRECT("Coefficients!$AD$2:$AD$33")))),1/(1+EXP(-SUMPRODUCT(Engine!$C$18722:$C$18753,INDIRECT("Coefficients!$AE$2:$AE$33"))))))</f>
      </c>
      <c r="AE591" s="8">
        <f>IF(OR($B591="",$C591="",$D591="",$E591="",$F591="",$G591="",$H591="",$I591="",$J591="",$K591="",$L591=""),"",IF($B591="Female",1/(1+EXP(-SUMPRODUCT(Engine!$C$18722:$C$18753,INDIRECT("Coefficients!$AF$2:$AF$33")))),1/(1+EXP(-SUMPRODUCT(Engine!$C$18722:$C$18753,INDIRECT("Coefficients!$AG$2:$AG$33"))))))</f>
      </c>
      <c r="AF591" s="8">
        <f>IF(OR($B591="",$C591="",$D591="",$E591="",$F591="",$G591="",$H591="",$I591="",$J591="",$K591="",$L591=""),"",IF($B591="Female",1/(1+EXP(-SUMPRODUCT(Engine!$C$18722:$C$18753,INDIRECT("Coefficients!$AH$2:$AH$33")))),1/(1+EXP(-SUMPRODUCT(Engine!$C$18722:$C$18753,INDIRECT("Coefficients!$AI$2:$AI$33"))))))</f>
      </c>
      <c r="AG591" s="8">
        <f>IF(OR($B591="",$C591="",$D591="",$E591="",$F591="",$G591="",$H591="",$I591="",$J591="",$K591="",$L591=""),"",IF($B591="Female",1/(1+EXP(-SUMPRODUCT(Engine!$C$18722:$C$18753,INDIRECT("Coefficients!$AJ$2:$AJ$33")))),1/(1+EXP(-SUMPRODUCT(Engine!$C$18722:$C$18753,INDIRECT("Coefficients!$AK$2:$AK$33"))))))</f>
      </c>
      <c r="AH591" s="8">
        <f>IF(OR($B591="",$C591="",$D591="",$E591="",$F591="",$G591="",$H591="",$I591="",$J591="",$K591="",$L591=""),"",IF($B591="Female",1/(1+EXP(-SUMPRODUCT(Engine!$C$18722:$C$18753,INDIRECT("Coefficients!$AL$2:$AL$33")))),1/(1+EXP(-SUMPRODUCT(Engine!$C$18722:$C$18753,INDIRECT("Coefficients!$AM$2:$AM$33"))))))</f>
      </c>
      <c r="AI591" s="8">
        <f>IF(OR($B591="",$C591="",$D591="",$E591="",$F591="",$G591="",$H591="",$I591="",$J591="",$K591="",$L591=""),"",IF($B591="Female",1/(1+EXP(-SUMPRODUCT(Engine!$C$18722:$C$18753,INDIRECT("Coefficients!$AN$2:$AN$33")))),1/(1+EXP(-SUMPRODUCT(Engine!$C$18722:$C$18753,INDIRECT("Coefficients!$AO$2:$AO$33"))))))</f>
      </c>
      <c r="AJ591" s="8">
        <f>IF(OR($B591="",$C591="",$D591="",$E591="",$F591="",$G591="",$H591="",$I591="",$J591="",$K591="",$L591=""),"",IF($B591="Female",1/(1+EXP(-SUMPRODUCT(Engine!$C$18722:$C$18753,INDIRECT("Coefficients!$AP$2:$AP$33")))),1/(1+EXP(-SUMPRODUCT(Engine!$C$18722:$C$18753,INDIRECT("Coefficients!$AQ$2:$AQ$33"))))))</f>
      </c>
      <c r="AK591" s="8">
        <f>IF(OR($B591="",$C591="",$D591="",$E591="",$F591="",$G591="",$H591="",$I591="",$J591="",$K591="",$L591=""),"",IF($B591="Female",1/(1+EXP(-SUMPRODUCT(Engine!$C$18722:$C$18753,INDIRECT("Coefficients!$AR$2:$AR$33")))),1/(1+EXP(-SUMPRODUCT(Engine!$C$18722:$C$18753,INDIRECT("Coefficients!$AS$2:$AS$33"))))))</f>
      </c>
      <c r="AL591" s="8">
        <f>IF(OR($B591="",$C591="",$D591="",$E591="",$F591="",$G591="",$H591="",$I591="",$J591="",$K591="",$L591=""),"",IF($B591="Female",1/(1+EXP(-SUMPRODUCT(Engine!$C$18722:$C$18753,INDIRECT("Coefficients!$AT$2:$AT$33")))),1/(1+EXP(-SUMPRODUCT(Engine!$C$18722:$C$18753,INDIRECT("Coefficients!$AU$2:$AU$33"))))))</f>
      </c>
      <c r="AM591" s="8">
        <f>IF(OR($B591="",$C591="",$D591="",$E591="",$F591="",$G591="",$H591="",$I591="",$J591="",$K591="",$L591=""),"",IF($B591="Female",1/(1+EXP(-SUMPRODUCT(Engine!$C$18722:$C$18753,INDIRECT("Coefficients!$AV$2:$AV$33")))),1/(1+EXP(-SUMPRODUCT(Engine!$C$18722:$C$18753,INDIRECT("Coefficients!$AW$2:$AW$33"))))))</f>
      </c>
      <c r="AN591" s="8">
        <f>IF(OR($B591="",$C591="",$D591="",$E591="",$F591="",$G591="",$H591="",$I591="",$J591="",$K591="",$L591=""),"",IF($B591="Female",1/(1+EXP(-SUMPRODUCT(Engine!$C$18722:$C$18753,INDIRECT("Coefficients!$AX$2:$AX$33")))),1/(1+EXP(-SUMPRODUCT(Engine!$C$18722:$C$18753,INDIRECT("Coefficients!$AY$2:$AY$33"))))))</f>
      </c>
      <c r="AO591" s="8">
        <f>IF(OR($B591="",$C591="",$D591="",$E591="",$F591="",$G591="",$H591="",$I591="",$J591="",$K591="",$L591=""),"",IF($B591="Female",1/(1+EXP(-SUMPRODUCT(Engine!$C$18722:$C$18753,INDIRECT("Coefficients!$AZ$2:$AZ$33")))),1/(1+EXP(-SUMPRODUCT(Engine!$C$18722:$C$18753,INDIRECT("Coefficients!$BA$2:$BA$33"))))))</f>
      </c>
      <c r="AP591" s="8">
        <f>IF(OR($B591="",$C591="",$D591="",$E591="",$F591="",$G591="",$H591="",$I591="",$J591="",$K591="",$L591=""),"",IF($B591="Female",1/(1+EXP(-SUMPRODUCT(Engine!$C$18722:$C$18753,INDIRECT("Coefficients!$BB$2:$BB$33")))),1/(1+EXP(-SUMPRODUCT(Engine!$C$18722:$C$18753,INDIRECT("Coefficients!$BC$2:$BC$33"))))))</f>
      </c>
      <c r="AQ591" s="8">
        <f>IF(OR($B591="",$C591="",$D591="",$E591="",$F591="",$G591="",$H591="",$I591="",$J591="",$K591="",$L591=""),"",IF($B591="Female",1/(1+EXP(-SUMPRODUCT(Engine!$C$18722:$C$18753,INDIRECT("Coefficients!$BD$2:$BD$33")))),1/(1+EXP(-SUMPRODUCT(Engine!$C$18722:$C$18753,INDIRECT("Coefficients!$BE$2:$BE$33"))))))</f>
      </c>
      <c r="AR591" s="8">
        <f>IF(OR($B591="",$C591="",$D591="",$E591="",$F591="",$G591="",$H591="",$I591="",$J591="",$K591="",$L591=""),"",IF($B591="Female",1/(1+EXP(-SUMPRODUCT(Engine!$C$18722:$C$18753,INDIRECT("Coefficients!$BF$2:$BF$33")))),1/(1+EXP(-SUMPRODUCT(Engine!$C$18722:$C$18753,INDIRECT("Coefficients!$BG$2:$BG$33"))))))</f>
      </c>
      <c r="AS591" s="8">
        <f>IF(OR($B591="",$C591="",$D591="",$E591="",$F591="",$G591="",$H591="",$I591="",$J591="",$K591="",$L591=""),"",IF($B591="Female",1/(1+EXP(-SUMPRODUCT(Engine!$C$18722:$C$18753,INDIRECT("Coefficients!$BH$2:$BH$33")))),1/(1+EXP(-SUMPRODUCT(Engine!$C$18722:$C$18753,INDIRECT("Coefficients!$BI$2:$BI$33"))))))</f>
      </c>
      <c r="AT591" s="8">
        <f>IF(OR($B591="",$C591="",$D591="",$E591="",$F591="",$G591="",$H591="",$I591="",$J591="",$K591="",$L591=""),"",IF($B591="Female",1/(1+EXP(-SUMPRODUCT(Engine!$C$18722:$C$18753,INDIRECT("Coefficients!$BJ$2:$BJ$33")))),1/(1+EXP(-SUMPRODUCT(Engine!$C$18722:$C$18753,INDIRECT("Coefficients!$BK$2:$BK$33"))))))</f>
      </c>
      <c r="AU591" s="8">
        <f>IF(OR($B591="",$C591="",$D591="",$E591="",$F591="",$G591="",$H591="",$I591="",$J591="",$K591="",$L591=""),"",IF($B591="Female",1/(1+EXP(-SUMPRODUCT(Engine!$C$18722:$C$18753,INDIRECT("Coefficients!$BL$2:$BL$33")))),1/(1+EXP(-SUMPRODUCT(Engine!$C$18722:$C$18753,INDIRECT("Coefficients!$BM$2:$BM$33"))))))</f>
      </c>
      <c r="AV591" s="8">
        <f>IF(OR($B591="",$C591="",$D591="",$E591="",$F591="",$G591="",$H591="",$I591="",$J591="",$K591="",$L591=""),"",IF($B591="Female",1/(1+EXP(-SUMPRODUCT(Engine!$C$18722:$C$18753,INDIRECT("Coefficients!$BN$2:$BN$33")))),1/(1+EXP(-SUMPRODUCT(Engine!$C$18722:$C$18753,INDIRECT("Coefficients!$BO$2:$BO$33"))))))</f>
      </c>
      <c r="AW591" s="8">
        <f>IF(OR($B591="",$C591="",$D591="",$E591="",$F591="",$G591="",$H591="",$I591="",$J591="",$K591="",$L591=""),"",IF($B591="Female",1/(1+EXP(-SUMPRODUCT(Engine!$C$18722:$C$18753,INDIRECT("Coefficients!$BP$2:$BP$33")))),1/(1+EXP(-SUMPRODUCT(Engine!$C$18722:$C$18753,INDIRECT("Coefficients!$BQ$2:$BQ$33"))))))</f>
      </c>
      <c r="AX591" s="8">
        <f>IF(OR($B591="",$C591="",$D591="",$E591="",$F591="",$G591="",$H591="",$I591="",$J591="",$K591="",$L591=""),"",IF($B591="Female",1/(1+EXP(-SUMPRODUCT(Engine!$C$18722:$C$18753,INDIRECT("Coefficients!$BR$2:$BR$33")))),1/(1+EXP(-SUMPRODUCT(Engine!$C$18722:$C$18753,INDIRECT("Coefficients!$BS$2:$BS$33"))))))</f>
      </c>
      <c r="AY591" s="8">
        <f>IF(OR($B591="",$C591="",$D591="",$E591="",$F591="",$G591="",$H591="",$I591="",$J591="",$K591="",$L591=""),"",IF($B591="Female",1/(1+EXP(-SUMPRODUCT(Engine!$C$18722:$C$18753,INDIRECT("Coefficients!$BT$2:$BT$33")))),1/(1+EXP(-SUMPRODUCT(Engine!$C$18722:$C$18753,INDIRECT("Coefficients!$BU$2:$BU$33"))))))</f>
      </c>
      <c r="AZ591" s="8">
        <f>IF(OR($B591="",$C591="",$D591="",$E591="",$F591="",$G591="",$H591="",$I591="",$J591="",$K591="",$L591=""),"",IF($B591="Female",1/(1+EXP(-SUMPRODUCT(Engine!$C$18722:$C$18753,INDIRECT("Coefficients!$BV$2:$BV$33")))),1/(1+EXP(-SUMPRODUCT(Engine!$C$18722:$C$18753,INDIRECT("Coefficients!$BW$2:$BW$33"))))))</f>
      </c>
      <c r="BA591" s="8">
        <f>IF(OR($B591="",$C591="",$D591="",$E591="",$F591="",$G591="",$H591="",$I591="",$J591="",$K591="",$L591=""),"",IF($B591="Female",1/(1+EXP(-SUMPRODUCT(Engine!$C$18722:$C$18753,INDIRECT("Coefficients!$BX$2:$BX$33")))),1/(1+EXP(-SUMPRODUCT(Engine!$C$18722:$C$18753,INDIRECT("Coefficients!$BY$2:$BY$33"))))))</f>
      </c>
      <c r="BB591" s="8">
        <f>IF(OR($B591="",$C591="",$D591="",$E591="",$F591="",$G591="",$H591="",$I591="",$J591="",$K591="",$L591=""),"",IF($B591="Female",1/(1+EXP(-SUMPRODUCT(Engine!$C$18722:$C$18753,INDIRECT("Coefficients!$BZ$2:$BZ$33")))),1/(1+EXP(-SUMPRODUCT(Engine!$C$18722:$C$18753,INDIRECT("Coefficients!$CA$2:$CA$33"))))))</f>
      </c>
      <c r="BC591" s="8">
        <f>IF(OR($B591="",$C591="",$D591="",$E591="",$F591="",$G591="",$H591="",$I591="",$J591="",$K591="",$L591=""),"",IF($B591="Female",1/(1+EXP(-SUMPRODUCT(Engine!$C$18722:$C$18753,INDIRECT("Coefficients!$CB$2:$CB$33")))),1/(1+EXP(-SUMPRODUCT(Engine!$C$18722:$C$18753,INDIRECT("Coefficients!$CC$2:$CC$33"))))))</f>
      </c>
      <c r="BD591" s="8">
        <f>IF(OR($B591="",$C591="",$D591="",$E591="",$F591="",$G591="",$H591="",$I591="",$J591="",$K591="",$L591=""),"",IF($B591="Female",1/(1+EXP(-SUMPRODUCT(Engine!$C$18722:$C$18753,INDIRECT("Coefficients!$CD$2:$CD$33")))),1/(1+EXP(-SUMPRODUCT(Engine!$C$18722:$C$18753,INDIRECT("Coefficients!$CE$2:$CE$33"))))))</f>
      </c>
      <c r="BE591" s="8">
        <f>IF(OR($B591="",$C591="",$D591="",$E591="",$F591="",$G591="",$H591="",$I591="",$J591="",$K591="",$L591=""),"",IF($B591="Female",1/(1+EXP(-SUMPRODUCT(Engine!$C$18722:$C$18753,INDIRECT("Coefficients!$CF$2:$CF$33")))),1/(1+EXP(-SUMPRODUCT(Engine!$C$18722:$C$18753,INDIRECT("Coefficients!$CG$2:$CG$33"))))))</f>
      </c>
      <c r="BF591" s="8">
        <f>IF(OR($B591="",$C591="",$D591="",$E591="",$F591="",$G591="",$H591="",$I591="",$J591="",$K591="",$L591=""),"",IF($B591="Female",1/(1+EXP(-SUMPRODUCT(Engine!$C$18722:$C$18753,INDIRECT("Coefficients!$CH$2:$CH$33")))),1/(1+EXP(-SUMPRODUCT(Engine!$C$18722:$C$18753,INDIRECT("Coefficients!$CI$2:$CI$33"))))))</f>
      </c>
      <c r="BG591" s="8">
        <f>IF(OR($B591="",$C591="",$D591="",$E591="",$F591="",$G591="",$H591="",$I591="",$J591="",$K591="",$L591=""),"",IF($B591="Female",1/(1+EXP(-SUMPRODUCT(Engine!$C$18722:$C$18753,INDIRECT("Coefficients!$CJ$2:$CJ$33")))),1/(1+EXP(-SUMPRODUCT(Engine!$C$18722:$C$18753,INDIRECT("Coefficients!$CK$2:$CK$33"))))))</f>
      </c>
      <c r="BH591" s="8">
        <f>IF(OR($B591="",$C591="",$D591="",$E591="",$F591="",$G591="",$H591="",$I591="",$J591="",$K591="",$L591=""),"",IF($B591="Female",1/(1+EXP(-SUMPRODUCT(Engine!$C$18722:$C$18753,INDIRECT("Coefficients!$CL$2:$CL$33")))),1/(1+EXP(-SUMPRODUCT(Engine!$C$18722:$C$18753,INDIRECT("Coefficients!$CM$2:$CM$33"))))))</f>
      </c>
      <c r="BI591" s="8">
        <f>IF(OR($B591="",$C591="",$D591="",$E591="",$F591="",$G591="",$H591="",$I591="",$J591="",$K591="",$L591=""),"",IF($B591="Female",1/(1+EXP(-SUMPRODUCT(Engine!$C$18722:$C$18753,INDIRECT("Coefficients!$CN$2:$CN$33")))),1/(1+EXP(-SUMPRODUCT(Engine!$C$18722:$C$18753,INDIRECT("Coefficients!$CO$2:$CO$33"))))))</f>
      </c>
      <c r="BJ591" s="8">
        <f>IF(OR($B591="",$C591="",$D591="",$E591="",$F591="",$G591="",$H591="",$I591="",$J591="",$K591="",$L591=""),"",IF($B591="Female",1/(1+EXP(-SUMPRODUCT(Engine!$C$18722:$C$18753,INDIRECT("Coefficients!$CP$2:$CP$33")))),1/(1+EXP(-SUMPRODUCT(Engine!$C$18722:$C$18753,INDIRECT("Coefficients!$CQ$2:$CQ$33"))))))</f>
      </c>
      <c r="BK591" s="8">
        <f>IF(OR($B591="",$C591="",$D591="",$E591="",$F591="",$G591="",$H591="",$I591="",$J591="",$K591="",$L591=""),"",IF($B591="Female",1/(1+EXP(-SUMPRODUCT(Engine!$C$18722:$C$18753,INDIRECT("Coefficients!$CR$2:$CR$33")))),1/(1+EXP(-SUMPRODUCT(Engine!$C$18722:$C$18753,INDIRECT("Coefficients!$CS$2:$CS$33"))))))</f>
      </c>
      <c r="BL591" s="8">
        <f>IF(OR($B591="",$C591="",$D591="",$E591="",$F591="",$G591="",$H591="",$I591="",$J591="",$K591="",$L591=""),"",IF($B591="Female",1/(1+EXP(-SUMPRODUCT(Engine!$C$18722:$C$18753,INDIRECT("Coefficients!$CT$2:$CT$33")))),1/(1+EXP(-SUMPRODUCT(Engine!$C$18722:$C$18753,INDIRECT("Coefficients!$CU$2:$CU$33"))))))</f>
      </c>
      <c r="BM591" s="8">
        <f>IF(OR($B591="",$C591="",$D591="",$E591="",$F591="",$G591="",$H591="",$I591="",$J591="",$K591="",$L591=""),"",IF($B591="Female",1/(1+EXP(-SUMPRODUCT(Engine!$C$18722:$C$18753,INDIRECT("Coefficients!$CV$2:$CV$33")))),1/(1+EXP(-SUMPRODUCT(Engine!$C$18722:$C$18753,INDIRECT("Coefficients!$CW$2:$CW$33"))))))</f>
      </c>
    </row>
    <row r="592" spans="1:65" x14ac:dyDescent="0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8">
        <f>IF(OR($B592="",$C592="",$D592="",$E592="",$F592="",$G592="",$H592="",$I592="",$J592="",$K592="",$L592=""),"",IF($B592="Female",1/(1+EXP(-SUMPRODUCT(Engine!$C$18754:$C$18785,INDIRECT("Coefficients!$B$2:$B$33")))),1/(1+EXP(-SUMPRODUCT(Engine!$C$18754:$C$18785,INDIRECT("Coefficients!$C$2:$C$33"))))))</f>
      </c>
      <c r="Q592" s="8">
        <f>IF(OR($B592="",$C592="",$D592="",$E592="",$F592="",$G592="",$H592="",$I592="",$J592="",$K592="",$L592=""),"",IF($B592="Female",1/(1+EXP(-SUMPRODUCT(Engine!$C$18754:$C$18785,INDIRECT("Coefficients!$D$2:$D$33")))),1/(1+EXP(-SUMPRODUCT(Engine!$C$18754:$C$18785,INDIRECT("Coefficients!$E$2:$E$33"))))))</f>
      </c>
      <c r="R592" s="8">
        <f>IF(OR($B592="",$C592="",$D592="",$E592="",$F592="",$G592="",$H592="",$I592="",$J592="",$K592="",$L592=""),"",IF($B592="Female",1/(1+EXP(-SUMPRODUCT(Engine!$C$18754:$C$18785,INDIRECT("Coefficients!$F$2:$F$33")))),1/(1+EXP(-SUMPRODUCT(Engine!$C$18754:$C$18785,INDIRECT("Coefficients!$G$2:$G$33"))))))</f>
      </c>
      <c r="S592" s="8">
        <f>IF(OR($B592="",$C592="",$D592="",$E592="",$F592="",$G592="",$H592="",$I592="",$J592="",$K592="",$L592=""),"",IF($B592="Female",1/(1+EXP(-SUMPRODUCT(Engine!$C$18754:$C$18785,INDIRECT("Coefficients!$H$2:$H$33")))),1/(1+EXP(-SUMPRODUCT(Engine!$C$18754:$C$18785,INDIRECT("Coefficients!$I$2:$I$33"))))))</f>
      </c>
      <c r="T592" s="8">
        <f>IF(OR($B592="",$C592="",$D592="",$E592="",$F592="",$G592="",$H592="",$I592="",$J592="",$K592="",$L592=""),"",IF($B592="Female",1/(1+EXP(-SUMPRODUCT(Engine!$C$18754:$C$18785,INDIRECT("Coefficients!$J$2:$J$33")))),1/(1+EXP(-SUMPRODUCT(Engine!$C$18754:$C$18785,INDIRECT("Coefficients!$K$2:$K$33"))))))</f>
      </c>
      <c r="U592" s="8">
        <f>IF(OR($B592="",$C592="",$D592="",$E592="",$F592="",$G592="",$H592="",$I592="",$J592="",$K592="",$L592=""),"",IF($B592="Female",1/(1+EXP(-SUMPRODUCT(Engine!$C$18754:$C$18785,INDIRECT("Coefficients!$L$2:$L$33")))),1/(1+EXP(-SUMPRODUCT(Engine!$C$18754:$C$18785,INDIRECT("Coefficients!$M$2:$M$33"))))))</f>
      </c>
      <c r="V592" s="8">
        <f>IF(OR($B592="",$C592="",$D592="",$E592="",$F592="",$G592="",$H592="",$I592="",$J592="",$K592="",$L592=""),"",IF($B592="Female",1/(1+EXP(-SUMPRODUCT(Engine!$C$18754:$C$18785,INDIRECT("Coefficients!$N$2:$N$33")))),1/(1+EXP(-SUMPRODUCT(Engine!$C$18754:$C$18785,INDIRECT("Coefficients!$O$2:$O$33"))))))</f>
      </c>
      <c r="W592" s="8">
        <f>IF(OR($B592="",$C592="",$D592="",$E592="",$F592="",$G592="",$H592="",$I592="",$J592="",$K592="",$L592=""),"",IF($B592="Female",1/(1+EXP(-SUMPRODUCT(Engine!$C$18754:$C$18785,INDIRECT("Coefficients!$P$2:$P$33")))),1/(1+EXP(-SUMPRODUCT(Engine!$C$18754:$C$18785,INDIRECT("Coefficients!$Q$2:$Q$33"))))))</f>
      </c>
      <c r="X592" s="8">
        <f>IF(OR($B592="",$C592="",$D592="",$E592="",$F592="",$G592="",$H592="",$I592="",$J592="",$K592="",$L592=""),"",IF($B592="Female",1/(1+EXP(-SUMPRODUCT(Engine!$C$18754:$C$18785,INDIRECT("Coefficients!$R$2:$R$33")))),1/(1+EXP(-SUMPRODUCT(Engine!$C$18754:$C$18785,INDIRECT("Coefficients!$S$2:$S$33"))))))</f>
      </c>
      <c r="Y592" s="8">
        <f>IF(OR($B592="",$C592="",$D592="",$E592="",$F592="",$G592="",$H592="",$I592="",$J592="",$K592="",$L592=""),"",IF($B592="Female",1/(1+EXP(-SUMPRODUCT(Engine!$C$18754:$C$18785,INDIRECT("Coefficients!$T$2:$T$33")))),1/(1+EXP(-SUMPRODUCT(Engine!$C$18754:$C$18785,INDIRECT("Coefficients!$U$2:$U$33"))))))</f>
      </c>
      <c r="Z592" s="8">
        <f>IF(OR($B592="",$C592="",$D592="",$E592="",$F592="",$G592="",$H592="",$I592="",$J592="",$K592="",$L592=""),"",IF($B592="Female",1/(1+EXP(-SUMPRODUCT(Engine!$C$18754:$C$18785,INDIRECT("Coefficients!$V$2:$V$33")))),1/(1+EXP(-SUMPRODUCT(Engine!$C$18754:$C$18785,INDIRECT("Coefficients!$W$2:$W$33"))))))</f>
      </c>
      <c r="AA592" s="8">
        <f>IF(OR($B592="",$C592="",$D592="",$E592="",$F592="",$G592="",$H592="",$I592="",$J592="",$K592="",$L592=""),"",IF($B592="Female",1/(1+EXP(-SUMPRODUCT(Engine!$C$18754:$C$18785,INDIRECT("Coefficients!$X$2:$X$33")))),1/(1+EXP(-SUMPRODUCT(Engine!$C$18754:$C$18785,INDIRECT("Coefficients!$Y$2:$Y$33"))))))</f>
      </c>
      <c r="AB592" s="8">
        <f>IF(OR($B592="",$C592="",$D592="",$E592="",$F592="",$G592="",$H592="",$I592="",$J592="",$K592="",$L592=""),"",IF($B592="Female",1/(1+EXP(-SUMPRODUCT(Engine!$C$18754:$C$18785,INDIRECT("Coefficients!$Z$2:$Z$33")))),1/(1+EXP(-SUMPRODUCT(Engine!$C$18754:$C$18785,INDIRECT("Coefficients!$AA$2:$AA$33"))))))</f>
      </c>
      <c r="AC592" s="8">
        <f>IF(OR($B592="",$C592="",$D592="",$E592="",$F592="",$G592="",$H592="",$I592="",$J592="",$K592="",$L592=""),"",IF($B592="Female",1/(1+EXP(-SUMPRODUCT(Engine!$C$18754:$C$18785,INDIRECT("Coefficients!$AB$2:$AB$33")))),1/(1+EXP(-SUMPRODUCT(Engine!$C$18754:$C$18785,INDIRECT("Coefficients!$AC$2:$AC$33"))))))</f>
      </c>
      <c r="AD592" s="8">
        <f>IF(OR($B592="",$C592="",$D592="",$E592="",$F592="",$G592="",$H592="",$I592="",$J592="",$K592="",$L592=""),"",IF($B592="Female",1/(1+EXP(-SUMPRODUCT(Engine!$C$18754:$C$18785,INDIRECT("Coefficients!$AD$2:$AD$33")))),1/(1+EXP(-SUMPRODUCT(Engine!$C$18754:$C$18785,INDIRECT("Coefficients!$AE$2:$AE$33"))))))</f>
      </c>
      <c r="AE592" s="8">
        <f>IF(OR($B592="",$C592="",$D592="",$E592="",$F592="",$G592="",$H592="",$I592="",$J592="",$K592="",$L592=""),"",IF($B592="Female",1/(1+EXP(-SUMPRODUCT(Engine!$C$18754:$C$18785,INDIRECT("Coefficients!$AF$2:$AF$33")))),1/(1+EXP(-SUMPRODUCT(Engine!$C$18754:$C$18785,INDIRECT("Coefficients!$AG$2:$AG$33"))))))</f>
      </c>
      <c r="AF592" s="8">
        <f>IF(OR($B592="",$C592="",$D592="",$E592="",$F592="",$G592="",$H592="",$I592="",$J592="",$K592="",$L592=""),"",IF($B592="Female",1/(1+EXP(-SUMPRODUCT(Engine!$C$18754:$C$18785,INDIRECT("Coefficients!$AH$2:$AH$33")))),1/(1+EXP(-SUMPRODUCT(Engine!$C$18754:$C$18785,INDIRECT("Coefficients!$AI$2:$AI$33"))))))</f>
      </c>
      <c r="AG592" s="8">
        <f>IF(OR($B592="",$C592="",$D592="",$E592="",$F592="",$G592="",$H592="",$I592="",$J592="",$K592="",$L592=""),"",IF($B592="Female",1/(1+EXP(-SUMPRODUCT(Engine!$C$18754:$C$18785,INDIRECT("Coefficients!$AJ$2:$AJ$33")))),1/(1+EXP(-SUMPRODUCT(Engine!$C$18754:$C$18785,INDIRECT("Coefficients!$AK$2:$AK$33"))))))</f>
      </c>
      <c r="AH592" s="8">
        <f>IF(OR($B592="",$C592="",$D592="",$E592="",$F592="",$G592="",$H592="",$I592="",$J592="",$K592="",$L592=""),"",IF($B592="Female",1/(1+EXP(-SUMPRODUCT(Engine!$C$18754:$C$18785,INDIRECT("Coefficients!$AL$2:$AL$33")))),1/(1+EXP(-SUMPRODUCT(Engine!$C$18754:$C$18785,INDIRECT("Coefficients!$AM$2:$AM$33"))))))</f>
      </c>
      <c r="AI592" s="8">
        <f>IF(OR($B592="",$C592="",$D592="",$E592="",$F592="",$G592="",$H592="",$I592="",$J592="",$K592="",$L592=""),"",IF($B592="Female",1/(1+EXP(-SUMPRODUCT(Engine!$C$18754:$C$18785,INDIRECT("Coefficients!$AN$2:$AN$33")))),1/(1+EXP(-SUMPRODUCT(Engine!$C$18754:$C$18785,INDIRECT("Coefficients!$AO$2:$AO$33"))))))</f>
      </c>
      <c r="AJ592" s="8">
        <f>IF(OR($B592="",$C592="",$D592="",$E592="",$F592="",$G592="",$H592="",$I592="",$J592="",$K592="",$L592=""),"",IF($B592="Female",1/(1+EXP(-SUMPRODUCT(Engine!$C$18754:$C$18785,INDIRECT("Coefficients!$AP$2:$AP$33")))),1/(1+EXP(-SUMPRODUCT(Engine!$C$18754:$C$18785,INDIRECT("Coefficients!$AQ$2:$AQ$33"))))))</f>
      </c>
      <c r="AK592" s="8">
        <f>IF(OR($B592="",$C592="",$D592="",$E592="",$F592="",$G592="",$H592="",$I592="",$J592="",$K592="",$L592=""),"",IF($B592="Female",1/(1+EXP(-SUMPRODUCT(Engine!$C$18754:$C$18785,INDIRECT("Coefficients!$AR$2:$AR$33")))),1/(1+EXP(-SUMPRODUCT(Engine!$C$18754:$C$18785,INDIRECT("Coefficients!$AS$2:$AS$33"))))))</f>
      </c>
      <c r="AL592" s="8">
        <f>IF(OR($B592="",$C592="",$D592="",$E592="",$F592="",$G592="",$H592="",$I592="",$J592="",$K592="",$L592=""),"",IF($B592="Female",1/(1+EXP(-SUMPRODUCT(Engine!$C$18754:$C$18785,INDIRECT("Coefficients!$AT$2:$AT$33")))),1/(1+EXP(-SUMPRODUCT(Engine!$C$18754:$C$18785,INDIRECT("Coefficients!$AU$2:$AU$33"))))))</f>
      </c>
      <c r="AM592" s="8">
        <f>IF(OR($B592="",$C592="",$D592="",$E592="",$F592="",$G592="",$H592="",$I592="",$J592="",$K592="",$L592=""),"",IF($B592="Female",1/(1+EXP(-SUMPRODUCT(Engine!$C$18754:$C$18785,INDIRECT("Coefficients!$AV$2:$AV$33")))),1/(1+EXP(-SUMPRODUCT(Engine!$C$18754:$C$18785,INDIRECT("Coefficients!$AW$2:$AW$33"))))))</f>
      </c>
      <c r="AN592" s="8">
        <f>IF(OR($B592="",$C592="",$D592="",$E592="",$F592="",$G592="",$H592="",$I592="",$J592="",$K592="",$L592=""),"",IF($B592="Female",1/(1+EXP(-SUMPRODUCT(Engine!$C$18754:$C$18785,INDIRECT("Coefficients!$AX$2:$AX$33")))),1/(1+EXP(-SUMPRODUCT(Engine!$C$18754:$C$18785,INDIRECT("Coefficients!$AY$2:$AY$33"))))))</f>
      </c>
      <c r="AO592" s="8">
        <f>IF(OR($B592="",$C592="",$D592="",$E592="",$F592="",$G592="",$H592="",$I592="",$J592="",$K592="",$L592=""),"",IF($B592="Female",1/(1+EXP(-SUMPRODUCT(Engine!$C$18754:$C$18785,INDIRECT("Coefficients!$AZ$2:$AZ$33")))),1/(1+EXP(-SUMPRODUCT(Engine!$C$18754:$C$18785,INDIRECT("Coefficients!$BA$2:$BA$33"))))))</f>
      </c>
      <c r="AP592" s="8">
        <f>IF(OR($B592="",$C592="",$D592="",$E592="",$F592="",$G592="",$H592="",$I592="",$J592="",$K592="",$L592=""),"",IF($B592="Female",1/(1+EXP(-SUMPRODUCT(Engine!$C$18754:$C$18785,INDIRECT("Coefficients!$BB$2:$BB$33")))),1/(1+EXP(-SUMPRODUCT(Engine!$C$18754:$C$18785,INDIRECT("Coefficients!$BC$2:$BC$33"))))))</f>
      </c>
      <c r="AQ592" s="8">
        <f>IF(OR($B592="",$C592="",$D592="",$E592="",$F592="",$G592="",$H592="",$I592="",$J592="",$K592="",$L592=""),"",IF($B592="Female",1/(1+EXP(-SUMPRODUCT(Engine!$C$18754:$C$18785,INDIRECT("Coefficients!$BD$2:$BD$33")))),1/(1+EXP(-SUMPRODUCT(Engine!$C$18754:$C$18785,INDIRECT("Coefficients!$BE$2:$BE$33"))))))</f>
      </c>
      <c r="AR592" s="8">
        <f>IF(OR($B592="",$C592="",$D592="",$E592="",$F592="",$G592="",$H592="",$I592="",$J592="",$K592="",$L592=""),"",IF($B592="Female",1/(1+EXP(-SUMPRODUCT(Engine!$C$18754:$C$18785,INDIRECT("Coefficients!$BF$2:$BF$33")))),1/(1+EXP(-SUMPRODUCT(Engine!$C$18754:$C$18785,INDIRECT("Coefficients!$BG$2:$BG$33"))))))</f>
      </c>
      <c r="AS592" s="8">
        <f>IF(OR($B592="",$C592="",$D592="",$E592="",$F592="",$G592="",$H592="",$I592="",$J592="",$K592="",$L592=""),"",IF($B592="Female",1/(1+EXP(-SUMPRODUCT(Engine!$C$18754:$C$18785,INDIRECT("Coefficients!$BH$2:$BH$33")))),1/(1+EXP(-SUMPRODUCT(Engine!$C$18754:$C$18785,INDIRECT("Coefficients!$BI$2:$BI$33"))))))</f>
      </c>
      <c r="AT592" s="8">
        <f>IF(OR($B592="",$C592="",$D592="",$E592="",$F592="",$G592="",$H592="",$I592="",$J592="",$K592="",$L592=""),"",IF($B592="Female",1/(1+EXP(-SUMPRODUCT(Engine!$C$18754:$C$18785,INDIRECT("Coefficients!$BJ$2:$BJ$33")))),1/(1+EXP(-SUMPRODUCT(Engine!$C$18754:$C$18785,INDIRECT("Coefficients!$BK$2:$BK$33"))))))</f>
      </c>
      <c r="AU592" s="8">
        <f>IF(OR($B592="",$C592="",$D592="",$E592="",$F592="",$G592="",$H592="",$I592="",$J592="",$K592="",$L592=""),"",IF($B592="Female",1/(1+EXP(-SUMPRODUCT(Engine!$C$18754:$C$18785,INDIRECT("Coefficients!$BL$2:$BL$33")))),1/(1+EXP(-SUMPRODUCT(Engine!$C$18754:$C$18785,INDIRECT("Coefficients!$BM$2:$BM$33"))))))</f>
      </c>
      <c r="AV592" s="8">
        <f>IF(OR($B592="",$C592="",$D592="",$E592="",$F592="",$G592="",$H592="",$I592="",$J592="",$K592="",$L592=""),"",IF($B592="Female",1/(1+EXP(-SUMPRODUCT(Engine!$C$18754:$C$18785,INDIRECT("Coefficients!$BN$2:$BN$33")))),1/(1+EXP(-SUMPRODUCT(Engine!$C$18754:$C$18785,INDIRECT("Coefficients!$BO$2:$BO$33"))))))</f>
      </c>
      <c r="AW592" s="8">
        <f>IF(OR($B592="",$C592="",$D592="",$E592="",$F592="",$G592="",$H592="",$I592="",$J592="",$K592="",$L592=""),"",IF($B592="Female",1/(1+EXP(-SUMPRODUCT(Engine!$C$18754:$C$18785,INDIRECT("Coefficients!$BP$2:$BP$33")))),1/(1+EXP(-SUMPRODUCT(Engine!$C$18754:$C$18785,INDIRECT("Coefficients!$BQ$2:$BQ$33"))))))</f>
      </c>
      <c r="AX592" s="8">
        <f>IF(OR($B592="",$C592="",$D592="",$E592="",$F592="",$G592="",$H592="",$I592="",$J592="",$K592="",$L592=""),"",IF($B592="Female",1/(1+EXP(-SUMPRODUCT(Engine!$C$18754:$C$18785,INDIRECT("Coefficients!$BR$2:$BR$33")))),1/(1+EXP(-SUMPRODUCT(Engine!$C$18754:$C$18785,INDIRECT("Coefficients!$BS$2:$BS$33"))))))</f>
      </c>
      <c r="AY592" s="8">
        <f>IF(OR($B592="",$C592="",$D592="",$E592="",$F592="",$G592="",$H592="",$I592="",$J592="",$K592="",$L592=""),"",IF($B592="Female",1/(1+EXP(-SUMPRODUCT(Engine!$C$18754:$C$18785,INDIRECT("Coefficients!$BT$2:$BT$33")))),1/(1+EXP(-SUMPRODUCT(Engine!$C$18754:$C$18785,INDIRECT("Coefficients!$BU$2:$BU$33"))))))</f>
      </c>
      <c r="AZ592" s="8">
        <f>IF(OR($B592="",$C592="",$D592="",$E592="",$F592="",$G592="",$H592="",$I592="",$J592="",$K592="",$L592=""),"",IF($B592="Female",1/(1+EXP(-SUMPRODUCT(Engine!$C$18754:$C$18785,INDIRECT("Coefficients!$BV$2:$BV$33")))),1/(1+EXP(-SUMPRODUCT(Engine!$C$18754:$C$18785,INDIRECT("Coefficients!$BW$2:$BW$33"))))))</f>
      </c>
      <c r="BA592" s="8">
        <f>IF(OR($B592="",$C592="",$D592="",$E592="",$F592="",$G592="",$H592="",$I592="",$J592="",$K592="",$L592=""),"",IF($B592="Female",1/(1+EXP(-SUMPRODUCT(Engine!$C$18754:$C$18785,INDIRECT("Coefficients!$BX$2:$BX$33")))),1/(1+EXP(-SUMPRODUCT(Engine!$C$18754:$C$18785,INDIRECT("Coefficients!$BY$2:$BY$33"))))))</f>
      </c>
      <c r="BB592" s="8">
        <f>IF(OR($B592="",$C592="",$D592="",$E592="",$F592="",$G592="",$H592="",$I592="",$J592="",$K592="",$L592=""),"",IF($B592="Female",1/(1+EXP(-SUMPRODUCT(Engine!$C$18754:$C$18785,INDIRECT("Coefficients!$BZ$2:$BZ$33")))),1/(1+EXP(-SUMPRODUCT(Engine!$C$18754:$C$18785,INDIRECT("Coefficients!$CA$2:$CA$33"))))))</f>
      </c>
      <c r="BC592" s="8">
        <f>IF(OR($B592="",$C592="",$D592="",$E592="",$F592="",$G592="",$H592="",$I592="",$J592="",$K592="",$L592=""),"",IF($B592="Female",1/(1+EXP(-SUMPRODUCT(Engine!$C$18754:$C$18785,INDIRECT("Coefficients!$CB$2:$CB$33")))),1/(1+EXP(-SUMPRODUCT(Engine!$C$18754:$C$18785,INDIRECT("Coefficients!$CC$2:$CC$33"))))))</f>
      </c>
      <c r="BD592" s="8">
        <f>IF(OR($B592="",$C592="",$D592="",$E592="",$F592="",$G592="",$H592="",$I592="",$J592="",$K592="",$L592=""),"",IF($B592="Female",1/(1+EXP(-SUMPRODUCT(Engine!$C$18754:$C$18785,INDIRECT("Coefficients!$CD$2:$CD$33")))),1/(1+EXP(-SUMPRODUCT(Engine!$C$18754:$C$18785,INDIRECT("Coefficients!$CE$2:$CE$33"))))))</f>
      </c>
      <c r="BE592" s="8">
        <f>IF(OR($B592="",$C592="",$D592="",$E592="",$F592="",$G592="",$H592="",$I592="",$J592="",$K592="",$L592=""),"",IF($B592="Female",1/(1+EXP(-SUMPRODUCT(Engine!$C$18754:$C$18785,INDIRECT("Coefficients!$CF$2:$CF$33")))),1/(1+EXP(-SUMPRODUCT(Engine!$C$18754:$C$18785,INDIRECT("Coefficients!$CG$2:$CG$33"))))))</f>
      </c>
      <c r="BF592" s="8">
        <f>IF(OR($B592="",$C592="",$D592="",$E592="",$F592="",$G592="",$H592="",$I592="",$J592="",$K592="",$L592=""),"",IF($B592="Female",1/(1+EXP(-SUMPRODUCT(Engine!$C$18754:$C$18785,INDIRECT("Coefficients!$CH$2:$CH$33")))),1/(1+EXP(-SUMPRODUCT(Engine!$C$18754:$C$18785,INDIRECT("Coefficients!$CI$2:$CI$33"))))))</f>
      </c>
      <c r="BG592" s="8">
        <f>IF(OR($B592="",$C592="",$D592="",$E592="",$F592="",$G592="",$H592="",$I592="",$J592="",$K592="",$L592=""),"",IF($B592="Female",1/(1+EXP(-SUMPRODUCT(Engine!$C$18754:$C$18785,INDIRECT("Coefficients!$CJ$2:$CJ$33")))),1/(1+EXP(-SUMPRODUCT(Engine!$C$18754:$C$18785,INDIRECT("Coefficients!$CK$2:$CK$33"))))))</f>
      </c>
      <c r="BH592" s="8">
        <f>IF(OR($B592="",$C592="",$D592="",$E592="",$F592="",$G592="",$H592="",$I592="",$J592="",$K592="",$L592=""),"",IF($B592="Female",1/(1+EXP(-SUMPRODUCT(Engine!$C$18754:$C$18785,INDIRECT("Coefficients!$CL$2:$CL$33")))),1/(1+EXP(-SUMPRODUCT(Engine!$C$18754:$C$18785,INDIRECT("Coefficients!$CM$2:$CM$33"))))))</f>
      </c>
      <c r="BI592" s="8">
        <f>IF(OR($B592="",$C592="",$D592="",$E592="",$F592="",$G592="",$H592="",$I592="",$J592="",$K592="",$L592=""),"",IF($B592="Female",1/(1+EXP(-SUMPRODUCT(Engine!$C$18754:$C$18785,INDIRECT("Coefficients!$CN$2:$CN$33")))),1/(1+EXP(-SUMPRODUCT(Engine!$C$18754:$C$18785,INDIRECT("Coefficients!$CO$2:$CO$33"))))))</f>
      </c>
      <c r="BJ592" s="8">
        <f>IF(OR($B592="",$C592="",$D592="",$E592="",$F592="",$G592="",$H592="",$I592="",$J592="",$K592="",$L592=""),"",IF($B592="Female",1/(1+EXP(-SUMPRODUCT(Engine!$C$18754:$C$18785,INDIRECT("Coefficients!$CP$2:$CP$33")))),1/(1+EXP(-SUMPRODUCT(Engine!$C$18754:$C$18785,INDIRECT("Coefficients!$CQ$2:$CQ$33"))))))</f>
      </c>
      <c r="BK592" s="8">
        <f>IF(OR($B592="",$C592="",$D592="",$E592="",$F592="",$G592="",$H592="",$I592="",$J592="",$K592="",$L592=""),"",IF($B592="Female",1/(1+EXP(-SUMPRODUCT(Engine!$C$18754:$C$18785,INDIRECT("Coefficients!$CR$2:$CR$33")))),1/(1+EXP(-SUMPRODUCT(Engine!$C$18754:$C$18785,INDIRECT("Coefficients!$CS$2:$CS$33"))))))</f>
      </c>
      <c r="BL592" s="8">
        <f>IF(OR($B592="",$C592="",$D592="",$E592="",$F592="",$G592="",$H592="",$I592="",$J592="",$K592="",$L592=""),"",IF($B592="Female",1/(1+EXP(-SUMPRODUCT(Engine!$C$18754:$C$18785,INDIRECT("Coefficients!$CT$2:$CT$33")))),1/(1+EXP(-SUMPRODUCT(Engine!$C$18754:$C$18785,INDIRECT("Coefficients!$CU$2:$CU$33"))))))</f>
      </c>
      <c r="BM592" s="8">
        <f>IF(OR($B592="",$C592="",$D592="",$E592="",$F592="",$G592="",$H592="",$I592="",$J592="",$K592="",$L592=""),"",IF($B592="Female",1/(1+EXP(-SUMPRODUCT(Engine!$C$18754:$C$18785,INDIRECT("Coefficients!$CV$2:$CV$33")))),1/(1+EXP(-SUMPRODUCT(Engine!$C$18754:$C$18785,INDIRECT("Coefficients!$CW$2:$CW$33"))))))</f>
      </c>
    </row>
    <row r="593" spans="1:65" x14ac:dyDescent="0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8">
        <f>IF(OR($B593="",$C593="",$D593="",$E593="",$F593="",$G593="",$H593="",$I593="",$J593="",$K593="",$L593=""),"",IF($B593="Female",1/(1+EXP(-SUMPRODUCT(Engine!$C$18786:$C$18817,INDIRECT("Coefficients!$B$2:$B$33")))),1/(1+EXP(-SUMPRODUCT(Engine!$C$18786:$C$18817,INDIRECT("Coefficients!$C$2:$C$33"))))))</f>
      </c>
      <c r="Q593" s="8">
        <f>IF(OR($B593="",$C593="",$D593="",$E593="",$F593="",$G593="",$H593="",$I593="",$J593="",$K593="",$L593=""),"",IF($B593="Female",1/(1+EXP(-SUMPRODUCT(Engine!$C$18786:$C$18817,INDIRECT("Coefficients!$D$2:$D$33")))),1/(1+EXP(-SUMPRODUCT(Engine!$C$18786:$C$18817,INDIRECT("Coefficients!$E$2:$E$33"))))))</f>
      </c>
      <c r="R593" s="8">
        <f>IF(OR($B593="",$C593="",$D593="",$E593="",$F593="",$G593="",$H593="",$I593="",$J593="",$K593="",$L593=""),"",IF($B593="Female",1/(1+EXP(-SUMPRODUCT(Engine!$C$18786:$C$18817,INDIRECT("Coefficients!$F$2:$F$33")))),1/(1+EXP(-SUMPRODUCT(Engine!$C$18786:$C$18817,INDIRECT("Coefficients!$G$2:$G$33"))))))</f>
      </c>
      <c r="S593" s="8">
        <f>IF(OR($B593="",$C593="",$D593="",$E593="",$F593="",$G593="",$H593="",$I593="",$J593="",$K593="",$L593=""),"",IF($B593="Female",1/(1+EXP(-SUMPRODUCT(Engine!$C$18786:$C$18817,INDIRECT("Coefficients!$H$2:$H$33")))),1/(1+EXP(-SUMPRODUCT(Engine!$C$18786:$C$18817,INDIRECT("Coefficients!$I$2:$I$33"))))))</f>
      </c>
      <c r="T593" s="8">
        <f>IF(OR($B593="",$C593="",$D593="",$E593="",$F593="",$G593="",$H593="",$I593="",$J593="",$K593="",$L593=""),"",IF($B593="Female",1/(1+EXP(-SUMPRODUCT(Engine!$C$18786:$C$18817,INDIRECT("Coefficients!$J$2:$J$33")))),1/(1+EXP(-SUMPRODUCT(Engine!$C$18786:$C$18817,INDIRECT("Coefficients!$K$2:$K$33"))))))</f>
      </c>
      <c r="U593" s="8">
        <f>IF(OR($B593="",$C593="",$D593="",$E593="",$F593="",$G593="",$H593="",$I593="",$J593="",$K593="",$L593=""),"",IF($B593="Female",1/(1+EXP(-SUMPRODUCT(Engine!$C$18786:$C$18817,INDIRECT("Coefficients!$L$2:$L$33")))),1/(1+EXP(-SUMPRODUCT(Engine!$C$18786:$C$18817,INDIRECT("Coefficients!$M$2:$M$33"))))))</f>
      </c>
      <c r="V593" s="8">
        <f>IF(OR($B593="",$C593="",$D593="",$E593="",$F593="",$G593="",$H593="",$I593="",$J593="",$K593="",$L593=""),"",IF($B593="Female",1/(1+EXP(-SUMPRODUCT(Engine!$C$18786:$C$18817,INDIRECT("Coefficients!$N$2:$N$33")))),1/(1+EXP(-SUMPRODUCT(Engine!$C$18786:$C$18817,INDIRECT("Coefficients!$O$2:$O$33"))))))</f>
      </c>
      <c r="W593" s="8">
        <f>IF(OR($B593="",$C593="",$D593="",$E593="",$F593="",$G593="",$H593="",$I593="",$J593="",$K593="",$L593=""),"",IF($B593="Female",1/(1+EXP(-SUMPRODUCT(Engine!$C$18786:$C$18817,INDIRECT("Coefficients!$P$2:$P$33")))),1/(1+EXP(-SUMPRODUCT(Engine!$C$18786:$C$18817,INDIRECT("Coefficients!$Q$2:$Q$33"))))))</f>
      </c>
      <c r="X593" s="8">
        <f>IF(OR($B593="",$C593="",$D593="",$E593="",$F593="",$G593="",$H593="",$I593="",$J593="",$K593="",$L593=""),"",IF($B593="Female",1/(1+EXP(-SUMPRODUCT(Engine!$C$18786:$C$18817,INDIRECT("Coefficients!$R$2:$R$33")))),1/(1+EXP(-SUMPRODUCT(Engine!$C$18786:$C$18817,INDIRECT("Coefficients!$S$2:$S$33"))))))</f>
      </c>
      <c r="Y593" s="8">
        <f>IF(OR($B593="",$C593="",$D593="",$E593="",$F593="",$G593="",$H593="",$I593="",$J593="",$K593="",$L593=""),"",IF($B593="Female",1/(1+EXP(-SUMPRODUCT(Engine!$C$18786:$C$18817,INDIRECT("Coefficients!$T$2:$T$33")))),1/(1+EXP(-SUMPRODUCT(Engine!$C$18786:$C$18817,INDIRECT("Coefficients!$U$2:$U$33"))))))</f>
      </c>
      <c r="Z593" s="8">
        <f>IF(OR($B593="",$C593="",$D593="",$E593="",$F593="",$G593="",$H593="",$I593="",$J593="",$K593="",$L593=""),"",IF($B593="Female",1/(1+EXP(-SUMPRODUCT(Engine!$C$18786:$C$18817,INDIRECT("Coefficients!$V$2:$V$33")))),1/(1+EXP(-SUMPRODUCT(Engine!$C$18786:$C$18817,INDIRECT("Coefficients!$W$2:$W$33"))))))</f>
      </c>
      <c r="AA593" s="8">
        <f>IF(OR($B593="",$C593="",$D593="",$E593="",$F593="",$G593="",$H593="",$I593="",$J593="",$K593="",$L593=""),"",IF($B593="Female",1/(1+EXP(-SUMPRODUCT(Engine!$C$18786:$C$18817,INDIRECT("Coefficients!$X$2:$X$33")))),1/(1+EXP(-SUMPRODUCT(Engine!$C$18786:$C$18817,INDIRECT("Coefficients!$Y$2:$Y$33"))))))</f>
      </c>
      <c r="AB593" s="8">
        <f>IF(OR($B593="",$C593="",$D593="",$E593="",$F593="",$G593="",$H593="",$I593="",$J593="",$K593="",$L593=""),"",IF($B593="Female",1/(1+EXP(-SUMPRODUCT(Engine!$C$18786:$C$18817,INDIRECT("Coefficients!$Z$2:$Z$33")))),1/(1+EXP(-SUMPRODUCT(Engine!$C$18786:$C$18817,INDIRECT("Coefficients!$AA$2:$AA$33"))))))</f>
      </c>
      <c r="AC593" s="8">
        <f>IF(OR($B593="",$C593="",$D593="",$E593="",$F593="",$G593="",$H593="",$I593="",$J593="",$K593="",$L593=""),"",IF($B593="Female",1/(1+EXP(-SUMPRODUCT(Engine!$C$18786:$C$18817,INDIRECT("Coefficients!$AB$2:$AB$33")))),1/(1+EXP(-SUMPRODUCT(Engine!$C$18786:$C$18817,INDIRECT("Coefficients!$AC$2:$AC$33"))))))</f>
      </c>
      <c r="AD593" s="8">
        <f>IF(OR($B593="",$C593="",$D593="",$E593="",$F593="",$G593="",$H593="",$I593="",$J593="",$K593="",$L593=""),"",IF($B593="Female",1/(1+EXP(-SUMPRODUCT(Engine!$C$18786:$C$18817,INDIRECT("Coefficients!$AD$2:$AD$33")))),1/(1+EXP(-SUMPRODUCT(Engine!$C$18786:$C$18817,INDIRECT("Coefficients!$AE$2:$AE$33"))))))</f>
      </c>
      <c r="AE593" s="8">
        <f>IF(OR($B593="",$C593="",$D593="",$E593="",$F593="",$G593="",$H593="",$I593="",$J593="",$K593="",$L593=""),"",IF($B593="Female",1/(1+EXP(-SUMPRODUCT(Engine!$C$18786:$C$18817,INDIRECT("Coefficients!$AF$2:$AF$33")))),1/(1+EXP(-SUMPRODUCT(Engine!$C$18786:$C$18817,INDIRECT("Coefficients!$AG$2:$AG$33"))))))</f>
      </c>
      <c r="AF593" s="8">
        <f>IF(OR($B593="",$C593="",$D593="",$E593="",$F593="",$G593="",$H593="",$I593="",$J593="",$K593="",$L593=""),"",IF($B593="Female",1/(1+EXP(-SUMPRODUCT(Engine!$C$18786:$C$18817,INDIRECT("Coefficients!$AH$2:$AH$33")))),1/(1+EXP(-SUMPRODUCT(Engine!$C$18786:$C$18817,INDIRECT("Coefficients!$AI$2:$AI$33"))))))</f>
      </c>
      <c r="AG593" s="8">
        <f>IF(OR($B593="",$C593="",$D593="",$E593="",$F593="",$G593="",$H593="",$I593="",$J593="",$K593="",$L593=""),"",IF($B593="Female",1/(1+EXP(-SUMPRODUCT(Engine!$C$18786:$C$18817,INDIRECT("Coefficients!$AJ$2:$AJ$33")))),1/(1+EXP(-SUMPRODUCT(Engine!$C$18786:$C$18817,INDIRECT("Coefficients!$AK$2:$AK$33"))))))</f>
      </c>
      <c r="AH593" s="8">
        <f>IF(OR($B593="",$C593="",$D593="",$E593="",$F593="",$G593="",$H593="",$I593="",$J593="",$K593="",$L593=""),"",IF($B593="Female",1/(1+EXP(-SUMPRODUCT(Engine!$C$18786:$C$18817,INDIRECT("Coefficients!$AL$2:$AL$33")))),1/(1+EXP(-SUMPRODUCT(Engine!$C$18786:$C$18817,INDIRECT("Coefficients!$AM$2:$AM$33"))))))</f>
      </c>
      <c r="AI593" s="8">
        <f>IF(OR($B593="",$C593="",$D593="",$E593="",$F593="",$G593="",$H593="",$I593="",$J593="",$K593="",$L593=""),"",IF($B593="Female",1/(1+EXP(-SUMPRODUCT(Engine!$C$18786:$C$18817,INDIRECT("Coefficients!$AN$2:$AN$33")))),1/(1+EXP(-SUMPRODUCT(Engine!$C$18786:$C$18817,INDIRECT("Coefficients!$AO$2:$AO$33"))))))</f>
      </c>
      <c r="AJ593" s="8">
        <f>IF(OR($B593="",$C593="",$D593="",$E593="",$F593="",$G593="",$H593="",$I593="",$J593="",$K593="",$L593=""),"",IF($B593="Female",1/(1+EXP(-SUMPRODUCT(Engine!$C$18786:$C$18817,INDIRECT("Coefficients!$AP$2:$AP$33")))),1/(1+EXP(-SUMPRODUCT(Engine!$C$18786:$C$18817,INDIRECT("Coefficients!$AQ$2:$AQ$33"))))))</f>
      </c>
      <c r="AK593" s="8">
        <f>IF(OR($B593="",$C593="",$D593="",$E593="",$F593="",$G593="",$H593="",$I593="",$J593="",$K593="",$L593=""),"",IF($B593="Female",1/(1+EXP(-SUMPRODUCT(Engine!$C$18786:$C$18817,INDIRECT("Coefficients!$AR$2:$AR$33")))),1/(1+EXP(-SUMPRODUCT(Engine!$C$18786:$C$18817,INDIRECT("Coefficients!$AS$2:$AS$33"))))))</f>
      </c>
      <c r="AL593" s="8">
        <f>IF(OR($B593="",$C593="",$D593="",$E593="",$F593="",$G593="",$H593="",$I593="",$J593="",$K593="",$L593=""),"",IF($B593="Female",1/(1+EXP(-SUMPRODUCT(Engine!$C$18786:$C$18817,INDIRECT("Coefficients!$AT$2:$AT$33")))),1/(1+EXP(-SUMPRODUCT(Engine!$C$18786:$C$18817,INDIRECT("Coefficients!$AU$2:$AU$33"))))))</f>
      </c>
      <c r="AM593" s="8">
        <f>IF(OR($B593="",$C593="",$D593="",$E593="",$F593="",$G593="",$H593="",$I593="",$J593="",$K593="",$L593=""),"",IF($B593="Female",1/(1+EXP(-SUMPRODUCT(Engine!$C$18786:$C$18817,INDIRECT("Coefficients!$AV$2:$AV$33")))),1/(1+EXP(-SUMPRODUCT(Engine!$C$18786:$C$18817,INDIRECT("Coefficients!$AW$2:$AW$33"))))))</f>
      </c>
      <c r="AN593" s="8">
        <f>IF(OR($B593="",$C593="",$D593="",$E593="",$F593="",$G593="",$H593="",$I593="",$J593="",$K593="",$L593=""),"",IF($B593="Female",1/(1+EXP(-SUMPRODUCT(Engine!$C$18786:$C$18817,INDIRECT("Coefficients!$AX$2:$AX$33")))),1/(1+EXP(-SUMPRODUCT(Engine!$C$18786:$C$18817,INDIRECT("Coefficients!$AY$2:$AY$33"))))))</f>
      </c>
      <c r="AO593" s="8">
        <f>IF(OR($B593="",$C593="",$D593="",$E593="",$F593="",$G593="",$H593="",$I593="",$J593="",$K593="",$L593=""),"",IF($B593="Female",1/(1+EXP(-SUMPRODUCT(Engine!$C$18786:$C$18817,INDIRECT("Coefficients!$AZ$2:$AZ$33")))),1/(1+EXP(-SUMPRODUCT(Engine!$C$18786:$C$18817,INDIRECT("Coefficients!$BA$2:$BA$33"))))))</f>
      </c>
      <c r="AP593" s="8">
        <f>IF(OR($B593="",$C593="",$D593="",$E593="",$F593="",$G593="",$H593="",$I593="",$J593="",$K593="",$L593=""),"",IF($B593="Female",1/(1+EXP(-SUMPRODUCT(Engine!$C$18786:$C$18817,INDIRECT("Coefficients!$BB$2:$BB$33")))),1/(1+EXP(-SUMPRODUCT(Engine!$C$18786:$C$18817,INDIRECT("Coefficients!$BC$2:$BC$33"))))))</f>
      </c>
      <c r="AQ593" s="8">
        <f>IF(OR($B593="",$C593="",$D593="",$E593="",$F593="",$G593="",$H593="",$I593="",$J593="",$K593="",$L593=""),"",IF($B593="Female",1/(1+EXP(-SUMPRODUCT(Engine!$C$18786:$C$18817,INDIRECT("Coefficients!$BD$2:$BD$33")))),1/(1+EXP(-SUMPRODUCT(Engine!$C$18786:$C$18817,INDIRECT("Coefficients!$BE$2:$BE$33"))))))</f>
      </c>
      <c r="AR593" s="8">
        <f>IF(OR($B593="",$C593="",$D593="",$E593="",$F593="",$G593="",$H593="",$I593="",$J593="",$K593="",$L593=""),"",IF($B593="Female",1/(1+EXP(-SUMPRODUCT(Engine!$C$18786:$C$18817,INDIRECT("Coefficients!$BF$2:$BF$33")))),1/(1+EXP(-SUMPRODUCT(Engine!$C$18786:$C$18817,INDIRECT("Coefficients!$BG$2:$BG$33"))))))</f>
      </c>
      <c r="AS593" s="8">
        <f>IF(OR($B593="",$C593="",$D593="",$E593="",$F593="",$G593="",$H593="",$I593="",$J593="",$K593="",$L593=""),"",IF($B593="Female",1/(1+EXP(-SUMPRODUCT(Engine!$C$18786:$C$18817,INDIRECT("Coefficients!$BH$2:$BH$33")))),1/(1+EXP(-SUMPRODUCT(Engine!$C$18786:$C$18817,INDIRECT("Coefficients!$BI$2:$BI$33"))))))</f>
      </c>
      <c r="AT593" s="8">
        <f>IF(OR($B593="",$C593="",$D593="",$E593="",$F593="",$G593="",$H593="",$I593="",$J593="",$K593="",$L593=""),"",IF($B593="Female",1/(1+EXP(-SUMPRODUCT(Engine!$C$18786:$C$18817,INDIRECT("Coefficients!$BJ$2:$BJ$33")))),1/(1+EXP(-SUMPRODUCT(Engine!$C$18786:$C$18817,INDIRECT("Coefficients!$BK$2:$BK$33"))))))</f>
      </c>
      <c r="AU593" s="8">
        <f>IF(OR($B593="",$C593="",$D593="",$E593="",$F593="",$G593="",$H593="",$I593="",$J593="",$K593="",$L593=""),"",IF($B593="Female",1/(1+EXP(-SUMPRODUCT(Engine!$C$18786:$C$18817,INDIRECT("Coefficients!$BL$2:$BL$33")))),1/(1+EXP(-SUMPRODUCT(Engine!$C$18786:$C$18817,INDIRECT("Coefficients!$BM$2:$BM$33"))))))</f>
      </c>
      <c r="AV593" s="8">
        <f>IF(OR($B593="",$C593="",$D593="",$E593="",$F593="",$G593="",$H593="",$I593="",$J593="",$K593="",$L593=""),"",IF($B593="Female",1/(1+EXP(-SUMPRODUCT(Engine!$C$18786:$C$18817,INDIRECT("Coefficients!$BN$2:$BN$33")))),1/(1+EXP(-SUMPRODUCT(Engine!$C$18786:$C$18817,INDIRECT("Coefficients!$BO$2:$BO$33"))))))</f>
      </c>
      <c r="AW593" s="8">
        <f>IF(OR($B593="",$C593="",$D593="",$E593="",$F593="",$G593="",$H593="",$I593="",$J593="",$K593="",$L593=""),"",IF($B593="Female",1/(1+EXP(-SUMPRODUCT(Engine!$C$18786:$C$18817,INDIRECT("Coefficients!$BP$2:$BP$33")))),1/(1+EXP(-SUMPRODUCT(Engine!$C$18786:$C$18817,INDIRECT("Coefficients!$BQ$2:$BQ$33"))))))</f>
      </c>
      <c r="AX593" s="8">
        <f>IF(OR($B593="",$C593="",$D593="",$E593="",$F593="",$G593="",$H593="",$I593="",$J593="",$K593="",$L593=""),"",IF($B593="Female",1/(1+EXP(-SUMPRODUCT(Engine!$C$18786:$C$18817,INDIRECT("Coefficients!$BR$2:$BR$33")))),1/(1+EXP(-SUMPRODUCT(Engine!$C$18786:$C$18817,INDIRECT("Coefficients!$BS$2:$BS$33"))))))</f>
      </c>
      <c r="AY593" s="8">
        <f>IF(OR($B593="",$C593="",$D593="",$E593="",$F593="",$G593="",$H593="",$I593="",$J593="",$K593="",$L593=""),"",IF($B593="Female",1/(1+EXP(-SUMPRODUCT(Engine!$C$18786:$C$18817,INDIRECT("Coefficients!$BT$2:$BT$33")))),1/(1+EXP(-SUMPRODUCT(Engine!$C$18786:$C$18817,INDIRECT("Coefficients!$BU$2:$BU$33"))))))</f>
      </c>
      <c r="AZ593" s="8">
        <f>IF(OR($B593="",$C593="",$D593="",$E593="",$F593="",$G593="",$H593="",$I593="",$J593="",$K593="",$L593=""),"",IF($B593="Female",1/(1+EXP(-SUMPRODUCT(Engine!$C$18786:$C$18817,INDIRECT("Coefficients!$BV$2:$BV$33")))),1/(1+EXP(-SUMPRODUCT(Engine!$C$18786:$C$18817,INDIRECT("Coefficients!$BW$2:$BW$33"))))))</f>
      </c>
      <c r="BA593" s="8">
        <f>IF(OR($B593="",$C593="",$D593="",$E593="",$F593="",$G593="",$H593="",$I593="",$J593="",$K593="",$L593=""),"",IF($B593="Female",1/(1+EXP(-SUMPRODUCT(Engine!$C$18786:$C$18817,INDIRECT("Coefficients!$BX$2:$BX$33")))),1/(1+EXP(-SUMPRODUCT(Engine!$C$18786:$C$18817,INDIRECT("Coefficients!$BY$2:$BY$33"))))))</f>
      </c>
      <c r="BB593" s="8">
        <f>IF(OR($B593="",$C593="",$D593="",$E593="",$F593="",$G593="",$H593="",$I593="",$J593="",$K593="",$L593=""),"",IF($B593="Female",1/(1+EXP(-SUMPRODUCT(Engine!$C$18786:$C$18817,INDIRECT("Coefficients!$BZ$2:$BZ$33")))),1/(1+EXP(-SUMPRODUCT(Engine!$C$18786:$C$18817,INDIRECT("Coefficients!$CA$2:$CA$33"))))))</f>
      </c>
      <c r="BC593" s="8">
        <f>IF(OR($B593="",$C593="",$D593="",$E593="",$F593="",$G593="",$H593="",$I593="",$J593="",$K593="",$L593=""),"",IF($B593="Female",1/(1+EXP(-SUMPRODUCT(Engine!$C$18786:$C$18817,INDIRECT("Coefficients!$CB$2:$CB$33")))),1/(1+EXP(-SUMPRODUCT(Engine!$C$18786:$C$18817,INDIRECT("Coefficients!$CC$2:$CC$33"))))))</f>
      </c>
      <c r="BD593" s="8">
        <f>IF(OR($B593="",$C593="",$D593="",$E593="",$F593="",$G593="",$H593="",$I593="",$J593="",$K593="",$L593=""),"",IF($B593="Female",1/(1+EXP(-SUMPRODUCT(Engine!$C$18786:$C$18817,INDIRECT("Coefficients!$CD$2:$CD$33")))),1/(1+EXP(-SUMPRODUCT(Engine!$C$18786:$C$18817,INDIRECT("Coefficients!$CE$2:$CE$33"))))))</f>
      </c>
      <c r="BE593" s="8">
        <f>IF(OR($B593="",$C593="",$D593="",$E593="",$F593="",$G593="",$H593="",$I593="",$J593="",$K593="",$L593=""),"",IF($B593="Female",1/(1+EXP(-SUMPRODUCT(Engine!$C$18786:$C$18817,INDIRECT("Coefficients!$CF$2:$CF$33")))),1/(1+EXP(-SUMPRODUCT(Engine!$C$18786:$C$18817,INDIRECT("Coefficients!$CG$2:$CG$33"))))))</f>
      </c>
      <c r="BF593" s="8">
        <f>IF(OR($B593="",$C593="",$D593="",$E593="",$F593="",$G593="",$H593="",$I593="",$J593="",$K593="",$L593=""),"",IF($B593="Female",1/(1+EXP(-SUMPRODUCT(Engine!$C$18786:$C$18817,INDIRECT("Coefficients!$CH$2:$CH$33")))),1/(1+EXP(-SUMPRODUCT(Engine!$C$18786:$C$18817,INDIRECT("Coefficients!$CI$2:$CI$33"))))))</f>
      </c>
      <c r="BG593" s="8">
        <f>IF(OR($B593="",$C593="",$D593="",$E593="",$F593="",$G593="",$H593="",$I593="",$J593="",$K593="",$L593=""),"",IF($B593="Female",1/(1+EXP(-SUMPRODUCT(Engine!$C$18786:$C$18817,INDIRECT("Coefficients!$CJ$2:$CJ$33")))),1/(1+EXP(-SUMPRODUCT(Engine!$C$18786:$C$18817,INDIRECT("Coefficients!$CK$2:$CK$33"))))))</f>
      </c>
      <c r="BH593" s="8">
        <f>IF(OR($B593="",$C593="",$D593="",$E593="",$F593="",$G593="",$H593="",$I593="",$J593="",$K593="",$L593=""),"",IF($B593="Female",1/(1+EXP(-SUMPRODUCT(Engine!$C$18786:$C$18817,INDIRECT("Coefficients!$CL$2:$CL$33")))),1/(1+EXP(-SUMPRODUCT(Engine!$C$18786:$C$18817,INDIRECT("Coefficients!$CM$2:$CM$33"))))))</f>
      </c>
      <c r="BI593" s="8">
        <f>IF(OR($B593="",$C593="",$D593="",$E593="",$F593="",$G593="",$H593="",$I593="",$J593="",$K593="",$L593=""),"",IF($B593="Female",1/(1+EXP(-SUMPRODUCT(Engine!$C$18786:$C$18817,INDIRECT("Coefficients!$CN$2:$CN$33")))),1/(1+EXP(-SUMPRODUCT(Engine!$C$18786:$C$18817,INDIRECT("Coefficients!$CO$2:$CO$33"))))))</f>
      </c>
      <c r="BJ593" s="8">
        <f>IF(OR($B593="",$C593="",$D593="",$E593="",$F593="",$G593="",$H593="",$I593="",$J593="",$K593="",$L593=""),"",IF($B593="Female",1/(1+EXP(-SUMPRODUCT(Engine!$C$18786:$C$18817,INDIRECT("Coefficients!$CP$2:$CP$33")))),1/(1+EXP(-SUMPRODUCT(Engine!$C$18786:$C$18817,INDIRECT("Coefficients!$CQ$2:$CQ$33"))))))</f>
      </c>
      <c r="BK593" s="8">
        <f>IF(OR($B593="",$C593="",$D593="",$E593="",$F593="",$G593="",$H593="",$I593="",$J593="",$K593="",$L593=""),"",IF($B593="Female",1/(1+EXP(-SUMPRODUCT(Engine!$C$18786:$C$18817,INDIRECT("Coefficients!$CR$2:$CR$33")))),1/(1+EXP(-SUMPRODUCT(Engine!$C$18786:$C$18817,INDIRECT("Coefficients!$CS$2:$CS$33"))))))</f>
      </c>
      <c r="BL593" s="8">
        <f>IF(OR($B593="",$C593="",$D593="",$E593="",$F593="",$G593="",$H593="",$I593="",$J593="",$K593="",$L593=""),"",IF($B593="Female",1/(1+EXP(-SUMPRODUCT(Engine!$C$18786:$C$18817,INDIRECT("Coefficients!$CT$2:$CT$33")))),1/(1+EXP(-SUMPRODUCT(Engine!$C$18786:$C$18817,INDIRECT("Coefficients!$CU$2:$CU$33"))))))</f>
      </c>
      <c r="BM593" s="8">
        <f>IF(OR($B593="",$C593="",$D593="",$E593="",$F593="",$G593="",$H593="",$I593="",$J593="",$K593="",$L593=""),"",IF($B593="Female",1/(1+EXP(-SUMPRODUCT(Engine!$C$18786:$C$18817,INDIRECT("Coefficients!$CV$2:$CV$33")))),1/(1+EXP(-SUMPRODUCT(Engine!$C$18786:$C$18817,INDIRECT("Coefficients!$CW$2:$CW$33"))))))</f>
      </c>
    </row>
    <row r="594" spans="1:65" x14ac:dyDescent="0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8">
        <f>IF(OR($B594="",$C594="",$D594="",$E594="",$F594="",$G594="",$H594="",$I594="",$J594="",$K594="",$L594=""),"",IF($B594="Female",1/(1+EXP(-SUMPRODUCT(Engine!$C$18818:$C$18849,INDIRECT("Coefficients!$B$2:$B$33")))),1/(1+EXP(-SUMPRODUCT(Engine!$C$18818:$C$18849,INDIRECT("Coefficients!$C$2:$C$33"))))))</f>
      </c>
      <c r="Q594" s="8">
        <f>IF(OR($B594="",$C594="",$D594="",$E594="",$F594="",$G594="",$H594="",$I594="",$J594="",$K594="",$L594=""),"",IF($B594="Female",1/(1+EXP(-SUMPRODUCT(Engine!$C$18818:$C$18849,INDIRECT("Coefficients!$D$2:$D$33")))),1/(1+EXP(-SUMPRODUCT(Engine!$C$18818:$C$18849,INDIRECT("Coefficients!$E$2:$E$33"))))))</f>
      </c>
      <c r="R594" s="8">
        <f>IF(OR($B594="",$C594="",$D594="",$E594="",$F594="",$G594="",$H594="",$I594="",$J594="",$K594="",$L594=""),"",IF($B594="Female",1/(1+EXP(-SUMPRODUCT(Engine!$C$18818:$C$18849,INDIRECT("Coefficients!$F$2:$F$33")))),1/(1+EXP(-SUMPRODUCT(Engine!$C$18818:$C$18849,INDIRECT("Coefficients!$G$2:$G$33"))))))</f>
      </c>
      <c r="S594" s="8">
        <f>IF(OR($B594="",$C594="",$D594="",$E594="",$F594="",$G594="",$H594="",$I594="",$J594="",$K594="",$L594=""),"",IF($B594="Female",1/(1+EXP(-SUMPRODUCT(Engine!$C$18818:$C$18849,INDIRECT("Coefficients!$H$2:$H$33")))),1/(1+EXP(-SUMPRODUCT(Engine!$C$18818:$C$18849,INDIRECT("Coefficients!$I$2:$I$33"))))))</f>
      </c>
      <c r="T594" s="8">
        <f>IF(OR($B594="",$C594="",$D594="",$E594="",$F594="",$G594="",$H594="",$I594="",$J594="",$K594="",$L594=""),"",IF($B594="Female",1/(1+EXP(-SUMPRODUCT(Engine!$C$18818:$C$18849,INDIRECT("Coefficients!$J$2:$J$33")))),1/(1+EXP(-SUMPRODUCT(Engine!$C$18818:$C$18849,INDIRECT("Coefficients!$K$2:$K$33"))))))</f>
      </c>
      <c r="U594" s="8">
        <f>IF(OR($B594="",$C594="",$D594="",$E594="",$F594="",$G594="",$H594="",$I594="",$J594="",$K594="",$L594=""),"",IF($B594="Female",1/(1+EXP(-SUMPRODUCT(Engine!$C$18818:$C$18849,INDIRECT("Coefficients!$L$2:$L$33")))),1/(1+EXP(-SUMPRODUCT(Engine!$C$18818:$C$18849,INDIRECT("Coefficients!$M$2:$M$33"))))))</f>
      </c>
      <c r="V594" s="8">
        <f>IF(OR($B594="",$C594="",$D594="",$E594="",$F594="",$G594="",$H594="",$I594="",$J594="",$K594="",$L594=""),"",IF($B594="Female",1/(1+EXP(-SUMPRODUCT(Engine!$C$18818:$C$18849,INDIRECT("Coefficients!$N$2:$N$33")))),1/(1+EXP(-SUMPRODUCT(Engine!$C$18818:$C$18849,INDIRECT("Coefficients!$O$2:$O$33"))))))</f>
      </c>
      <c r="W594" s="8">
        <f>IF(OR($B594="",$C594="",$D594="",$E594="",$F594="",$G594="",$H594="",$I594="",$J594="",$K594="",$L594=""),"",IF($B594="Female",1/(1+EXP(-SUMPRODUCT(Engine!$C$18818:$C$18849,INDIRECT("Coefficients!$P$2:$P$33")))),1/(1+EXP(-SUMPRODUCT(Engine!$C$18818:$C$18849,INDIRECT("Coefficients!$Q$2:$Q$33"))))))</f>
      </c>
      <c r="X594" s="8">
        <f>IF(OR($B594="",$C594="",$D594="",$E594="",$F594="",$G594="",$H594="",$I594="",$J594="",$K594="",$L594=""),"",IF($B594="Female",1/(1+EXP(-SUMPRODUCT(Engine!$C$18818:$C$18849,INDIRECT("Coefficients!$R$2:$R$33")))),1/(1+EXP(-SUMPRODUCT(Engine!$C$18818:$C$18849,INDIRECT("Coefficients!$S$2:$S$33"))))))</f>
      </c>
      <c r="Y594" s="8">
        <f>IF(OR($B594="",$C594="",$D594="",$E594="",$F594="",$G594="",$H594="",$I594="",$J594="",$K594="",$L594=""),"",IF($B594="Female",1/(1+EXP(-SUMPRODUCT(Engine!$C$18818:$C$18849,INDIRECT("Coefficients!$T$2:$T$33")))),1/(1+EXP(-SUMPRODUCT(Engine!$C$18818:$C$18849,INDIRECT("Coefficients!$U$2:$U$33"))))))</f>
      </c>
      <c r="Z594" s="8">
        <f>IF(OR($B594="",$C594="",$D594="",$E594="",$F594="",$G594="",$H594="",$I594="",$J594="",$K594="",$L594=""),"",IF($B594="Female",1/(1+EXP(-SUMPRODUCT(Engine!$C$18818:$C$18849,INDIRECT("Coefficients!$V$2:$V$33")))),1/(1+EXP(-SUMPRODUCT(Engine!$C$18818:$C$18849,INDIRECT("Coefficients!$W$2:$W$33"))))))</f>
      </c>
      <c r="AA594" s="8">
        <f>IF(OR($B594="",$C594="",$D594="",$E594="",$F594="",$G594="",$H594="",$I594="",$J594="",$K594="",$L594=""),"",IF($B594="Female",1/(1+EXP(-SUMPRODUCT(Engine!$C$18818:$C$18849,INDIRECT("Coefficients!$X$2:$X$33")))),1/(1+EXP(-SUMPRODUCT(Engine!$C$18818:$C$18849,INDIRECT("Coefficients!$Y$2:$Y$33"))))))</f>
      </c>
      <c r="AB594" s="8">
        <f>IF(OR($B594="",$C594="",$D594="",$E594="",$F594="",$G594="",$H594="",$I594="",$J594="",$K594="",$L594=""),"",IF($B594="Female",1/(1+EXP(-SUMPRODUCT(Engine!$C$18818:$C$18849,INDIRECT("Coefficients!$Z$2:$Z$33")))),1/(1+EXP(-SUMPRODUCT(Engine!$C$18818:$C$18849,INDIRECT("Coefficients!$AA$2:$AA$33"))))))</f>
      </c>
      <c r="AC594" s="8">
        <f>IF(OR($B594="",$C594="",$D594="",$E594="",$F594="",$G594="",$H594="",$I594="",$J594="",$K594="",$L594=""),"",IF($B594="Female",1/(1+EXP(-SUMPRODUCT(Engine!$C$18818:$C$18849,INDIRECT("Coefficients!$AB$2:$AB$33")))),1/(1+EXP(-SUMPRODUCT(Engine!$C$18818:$C$18849,INDIRECT("Coefficients!$AC$2:$AC$33"))))))</f>
      </c>
      <c r="AD594" s="8">
        <f>IF(OR($B594="",$C594="",$D594="",$E594="",$F594="",$G594="",$H594="",$I594="",$J594="",$K594="",$L594=""),"",IF($B594="Female",1/(1+EXP(-SUMPRODUCT(Engine!$C$18818:$C$18849,INDIRECT("Coefficients!$AD$2:$AD$33")))),1/(1+EXP(-SUMPRODUCT(Engine!$C$18818:$C$18849,INDIRECT("Coefficients!$AE$2:$AE$33"))))))</f>
      </c>
      <c r="AE594" s="8">
        <f>IF(OR($B594="",$C594="",$D594="",$E594="",$F594="",$G594="",$H594="",$I594="",$J594="",$K594="",$L594=""),"",IF($B594="Female",1/(1+EXP(-SUMPRODUCT(Engine!$C$18818:$C$18849,INDIRECT("Coefficients!$AF$2:$AF$33")))),1/(1+EXP(-SUMPRODUCT(Engine!$C$18818:$C$18849,INDIRECT("Coefficients!$AG$2:$AG$33"))))))</f>
      </c>
      <c r="AF594" s="8">
        <f>IF(OR($B594="",$C594="",$D594="",$E594="",$F594="",$G594="",$H594="",$I594="",$J594="",$K594="",$L594=""),"",IF($B594="Female",1/(1+EXP(-SUMPRODUCT(Engine!$C$18818:$C$18849,INDIRECT("Coefficients!$AH$2:$AH$33")))),1/(1+EXP(-SUMPRODUCT(Engine!$C$18818:$C$18849,INDIRECT("Coefficients!$AI$2:$AI$33"))))))</f>
      </c>
      <c r="AG594" s="8">
        <f>IF(OR($B594="",$C594="",$D594="",$E594="",$F594="",$G594="",$H594="",$I594="",$J594="",$K594="",$L594=""),"",IF($B594="Female",1/(1+EXP(-SUMPRODUCT(Engine!$C$18818:$C$18849,INDIRECT("Coefficients!$AJ$2:$AJ$33")))),1/(1+EXP(-SUMPRODUCT(Engine!$C$18818:$C$18849,INDIRECT("Coefficients!$AK$2:$AK$33"))))))</f>
      </c>
      <c r="AH594" s="8">
        <f>IF(OR($B594="",$C594="",$D594="",$E594="",$F594="",$G594="",$H594="",$I594="",$J594="",$K594="",$L594=""),"",IF($B594="Female",1/(1+EXP(-SUMPRODUCT(Engine!$C$18818:$C$18849,INDIRECT("Coefficients!$AL$2:$AL$33")))),1/(1+EXP(-SUMPRODUCT(Engine!$C$18818:$C$18849,INDIRECT("Coefficients!$AM$2:$AM$33"))))))</f>
      </c>
      <c r="AI594" s="8">
        <f>IF(OR($B594="",$C594="",$D594="",$E594="",$F594="",$G594="",$H594="",$I594="",$J594="",$K594="",$L594=""),"",IF($B594="Female",1/(1+EXP(-SUMPRODUCT(Engine!$C$18818:$C$18849,INDIRECT("Coefficients!$AN$2:$AN$33")))),1/(1+EXP(-SUMPRODUCT(Engine!$C$18818:$C$18849,INDIRECT("Coefficients!$AO$2:$AO$33"))))))</f>
      </c>
      <c r="AJ594" s="8">
        <f>IF(OR($B594="",$C594="",$D594="",$E594="",$F594="",$G594="",$H594="",$I594="",$J594="",$K594="",$L594=""),"",IF($B594="Female",1/(1+EXP(-SUMPRODUCT(Engine!$C$18818:$C$18849,INDIRECT("Coefficients!$AP$2:$AP$33")))),1/(1+EXP(-SUMPRODUCT(Engine!$C$18818:$C$18849,INDIRECT("Coefficients!$AQ$2:$AQ$33"))))))</f>
      </c>
      <c r="AK594" s="8">
        <f>IF(OR($B594="",$C594="",$D594="",$E594="",$F594="",$G594="",$H594="",$I594="",$J594="",$K594="",$L594=""),"",IF($B594="Female",1/(1+EXP(-SUMPRODUCT(Engine!$C$18818:$C$18849,INDIRECT("Coefficients!$AR$2:$AR$33")))),1/(1+EXP(-SUMPRODUCT(Engine!$C$18818:$C$18849,INDIRECT("Coefficients!$AS$2:$AS$33"))))))</f>
      </c>
      <c r="AL594" s="8">
        <f>IF(OR($B594="",$C594="",$D594="",$E594="",$F594="",$G594="",$H594="",$I594="",$J594="",$K594="",$L594=""),"",IF($B594="Female",1/(1+EXP(-SUMPRODUCT(Engine!$C$18818:$C$18849,INDIRECT("Coefficients!$AT$2:$AT$33")))),1/(1+EXP(-SUMPRODUCT(Engine!$C$18818:$C$18849,INDIRECT("Coefficients!$AU$2:$AU$33"))))))</f>
      </c>
      <c r="AM594" s="8">
        <f>IF(OR($B594="",$C594="",$D594="",$E594="",$F594="",$G594="",$H594="",$I594="",$J594="",$K594="",$L594=""),"",IF($B594="Female",1/(1+EXP(-SUMPRODUCT(Engine!$C$18818:$C$18849,INDIRECT("Coefficients!$AV$2:$AV$33")))),1/(1+EXP(-SUMPRODUCT(Engine!$C$18818:$C$18849,INDIRECT("Coefficients!$AW$2:$AW$33"))))))</f>
      </c>
      <c r="AN594" s="8">
        <f>IF(OR($B594="",$C594="",$D594="",$E594="",$F594="",$G594="",$H594="",$I594="",$J594="",$K594="",$L594=""),"",IF($B594="Female",1/(1+EXP(-SUMPRODUCT(Engine!$C$18818:$C$18849,INDIRECT("Coefficients!$AX$2:$AX$33")))),1/(1+EXP(-SUMPRODUCT(Engine!$C$18818:$C$18849,INDIRECT("Coefficients!$AY$2:$AY$33"))))))</f>
      </c>
      <c r="AO594" s="8">
        <f>IF(OR($B594="",$C594="",$D594="",$E594="",$F594="",$G594="",$H594="",$I594="",$J594="",$K594="",$L594=""),"",IF($B594="Female",1/(1+EXP(-SUMPRODUCT(Engine!$C$18818:$C$18849,INDIRECT("Coefficients!$AZ$2:$AZ$33")))),1/(1+EXP(-SUMPRODUCT(Engine!$C$18818:$C$18849,INDIRECT("Coefficients!$BA$2:$BA$33"))))))</f>
      </c>
      <c r="AP594" s="8">
        <f>IF(OR($B594="",$C594="",$D594="",$E594="",$F594="",$G594="",$H594="",$I594="",$J594="",$K594="",$L594=""),"",IF($B594="Female",1/(1+EXP(-SUMPRODUCT(Engine!$C$18818:$C$18849,INDIRECT("Coefficients!$BB$2:$BB$33")))),1/(1+EXP(-SUMPRODUCT(Engine!$C$18818:$C$18849,INDIRECT("Coefficients!$BC$2:$BC$33"))))))</f>
      </c>
      <c r="AQ594" s="8">
        <f>IF(OR($B594="",$C594="",$D594="",$E594="",$F594="",$G594="",$H594="",$I594="",$J594="",$K594="",$L594=""),"",IF($B594="Female",1/(1+EXP(-SUMPRODUCT(Engine!$C$18818:$C$18849,INDIRECT("Coefficients!$BD$2:$BD$33")))),1/(1+EXP(-SUMPRODUCT(Engine!$C$18818:$C$18849,INDIRECT("Coefficients!$BE$2:$BE$33"))))))</f>
      </c>
      <c r="AR594" s="8">
        <f>IF(OR($B594="",$C594="",$D594="",$E594="",$F594="",$G594="",$H594="",$I594="",$J594="",$K594="",$L594=""),"",IF($B594="Female",1/(1+EXP(-SUMPRODUCT(Engine!$C$18818:$C$18849,INDIRECT("Coefficients!$BF$2:$BF$33")))),1/(1+EXP(-SUMPRODUCT(Engine!$C$18818:$C$18849,INDIRECT("Coefficients!$BG$2:$BG$33"))))))</f>
      </c>
      <c r="AS594" s="8">
        <f>IF(OR($B594="",$C594="",$D594="",$E594="",$F594="",$G594="",$H594="",$I594="",$J594="",$K594="",$L594=""),"",IF($B594="Female",1/(1+EXP(-SUMPRODUCT(Engine!$C$18818:$C$18849,INDIRECT("Coefficients!$BH$2:$BH$33")))),1/(1+EXP(-SUMPRODUCT(Engine!$C$18818:$C$18849,INDIRECT("Coefficients!$BI$2:$BI$33"))))))</f>
      </c>
      <c r="AT594" s="8">
        <f>IF(OR($B594="",$C594="",$D594="",$E594="",$F594="",$G594="",$H594="",$I594="",$J594="",$K594="",$L594=""),"",IF($B594="Female",1/(1+EXP(-SUMPRODUCT(Engine!$C$18818:$C$18849,INDIRECT("Coefficients!$BJ$2:$BJ$33")))),1/(1+EXP(-SUMPRODUCT(Engine!$C$18818:$C$18849,INDIRECT("Coefficients!$BK$2:$BK$33"))))))</f>
      </c>
      <c r="AU594" s="8">
        <f>IF(OR($B594="",$C594="",$D594="",$E594="",$F594="",$G594="",$H594="",$I594="",$J594="",$K594="",$L594=""),"",IF($B594="Female",1/(1+EXP(-SUMPRODUCT(Engine!$C$18818:$C$18849,INDIRECT("Coefficients!$BL$2:$BL$33")))),1/(1+EXP(-SUMPRODUCT(Engine!$C$18818:$C$18849,INDIRECT("Coefficients!$BM$2:$BM$33"))))))</f>
      </c>
      <c r="AV594" s="8">
        <f>IF(OR($B594="",$C594="",$D594="",$E594="",$F594="",$G594="",$H594="",$I594="",$J594="",$K594="",$L594=""),"",IF($B594="Female",1/(1+EXP(-SUMPRODUCT(Engine!$C$18818:$C$18849,INDIRECT("Coefficients!$BN$2:$BN$33")))),1/(1+EXP(-SUMPRODUCT(Engine!$C$18818:$C$18849,INDIRECT("Coefficients!$BO$2:$BO$33"))))))</f>
      </c>
      <c r="AW594" s="8">
        <f>IF(OR($B594="",$C594="",$D594="",$E594="",$F594="",$G594="",$H594="",$I594="",$J594="",$K594="",$L594=""),"",IF($B594="Female",1/(1+EXP(-SUMPRODUCT(Engine!$C$18818:$C$18849,INDIRECT("Coefficients!$BP$2:$BP$33")))),1/(1+EXP(-SUMPRODUCT(Engine!$C$18818:$C$18849,INDIRECT("Coefficients!$BQ$2:$BQ$33"))))))</f>
      </c>
      <c r="AX594" s="8">
        <f>IF(OR($B594="",$C594="",$D594="",$E594="",$F594="",$G594="",$H594="",$I594="",$J594="",$K594="",$L594=""),"",IF($B594="Female",1/(1+EXP(-SUMPRODUCT(Engine!$C$18818:$C$18849,INDIRECT("Coefficients!$BR$2:$BR$33")))),1/(1+EXP(-SUMPRODUCT(Engine!$C$18818:$C$18849,INDIRECT("Coefficients!$BS$2:$BS$33"))))))</f>
      </c>
      <c r="AY594" s="8">
        <f>IF(OR($B594="",$C594="",$D594="",$E594="",$F594="",$G594="",$H594="",$I594="",$J594="",$K594="",$L594=""),"",IF($B594="Female",1/(1+EXP(-SUMPRODUCT(Engine!$C$18818:$C$18849,INDIRECT("Coefficients!$BT$2:$BT$33")))),1/(1+EXP(-SUMPRODUCT(Engine!$C$18818:$C$18849,INDIRECT("Coefficients!$BU$2:$BU$33"))))))</f>
      </c>
      <c r="AZ594" s="8">
        <f>IF(OR($B594="",$C594="",$D594="",$E594="",$F594="",$G594="",$H594="",$I594="",$J594="",$K594="",$L594=""),"",IF($B594="Female",1/(1+EXP(-SUMPRODUCT(Engine!$C$18818:$C$18849,INDIRECT("Coefficients!$BV$2:$BV$33")))),1/(1+EXP(-SUMPRODUCT(Engine!$C$18818:$C$18849,INDIRECT("Coefficients!$BW$2:$BW$33"))))))</f>
      </c>
      <c r="BA594" s="8">
        <f>IF(OR($B594="",$C594="",$D594="",$E594="",$F594="",$G594="",$H594="",$I594="",$J594="",$K594="",$L594=""),"",IF($B594="Female",1/(1+EXP(-SUMPRODUCT(Engine!$C$18818:$C$18849,INDIRECT("Coefficients!$BX$2:$BX$33")))),1/(1+EXP(-SUMPRODUCT(Engine!$C$18818:$C$18849,INDIRECT("Coefficients!$BY$2:$BY$33"))))))</f>
      </c>
      <c r="BB594" s="8">
        <f>IF(OR($B594="",$C594="",$D594="",$E594="",$F594="",$G594="",$H594="",$I594="",$J594="",$K594="",$L594=""),"",IF($B594="Female",1/(1+EXP(-SUMPRODUCT(Engine!$C$18818:$C$18849,INDIRECT("Coefficients!$BZ$2:$BZ$33")))),1/(1+EXP(-SUMPRODUCT(Engine!$C$18818:$C$18849,INDIRECT("Coefficients!$CA$2:$CA$33"))))))</f>
      </c>
      <c r="BC594" s="8">
        <f>IF(OR($B594="",$C594="",$D594="",$E594="",$F594="",$G594="",$H594="",$I594="",$J594="",$K594="",$L594=""),"",IF($B594="Female",1/(1+EXP(-SUMPRODUCT(Engine!$C$18818:$C$18849,INDIRECT("Coefficients!$CB$2:$CB$33")))),1/(1+EXP(-SUMPRODUCT(Engine!$C$18818:$C$18849,INDIRECT("Coefficients!$CC$2:$CC$33"))))))</f>
      </c>
      <c r="BD594" s="8">
        <f>IF(OR($B594="",$C594="",$D594="",$E594="",$F594="",$G594="",$H594="",$I594="",$J594="",$K594="",$L594=""),"",IF($B594="Female",1/(1+EXP(-SUMPRODUCT(Engine!$C$18818:$C$18849,INDIRECT("Coefficients!$CD$2:$CD$33")))),1/(1+EXP(-SUMPRODUCT(Engine!$C$18818:$C$18849,INDIRECT("Coefficients!$CE$2:$CE$33"))))))</f>
      </c>
      <c r="BE594" s="8">
        <f>IF(OR($B594="",$C594="",$D594="",$E594="",$F594="",$G594="",$H594="",$I594="",$J594="",$K594="",$L594=""),"",IF($B594="Female",1/(1+EXP(-SUMPRODUCT(Engine!$C$18818:$C$18849,INDIRECT("Coefficients!$CF$2:$CF$33")))),1/(1+EXP(-SUMPRODUCT(Engine!$C$18818:$C$18849,INDIRECT("Coefficients!$CG$2:$CG$33"))))))</f>
      </c>
      <c r="BF594" s="8">
        <f>IF(OR($B594="",$C594="",$D594="",$E594="",$F594="",$G594="",$H594="",$I594="",$J594="",$K594="",$L594=""),"",IF($B594="Female",1/(1+EXP(-SUMPRODUCT(Engine!$C$18818:$C$18849,INDIRECT("Coefficients!$CH$2:$CH$33")))),1/(1+EXP(-SUMPRODUCT(Engine!$C$18818:$C$18849,INDIRECT("Coefficients!$CI$2:$CI$33"))))))</f>
      </c>
      <c r="BG594" s="8">
        <f>IF(OR($B594="",$C594="",$D594="",$E594="",$F594="",$G594="",$H594="",$I594="",$J594="",$K594="",$L594=""),"",IF($B594="Female",1/(1+EXP(-SUMPRODUCT(Engine!$C$18818:$C$18849,INDIRECT("Coefficients!$CJ$2:$CJ$33")))),1/(1+EXP(-SUMPRODUCT(Engine!$C$18818:$C$18849,INDIRECT("Coefficients!$CK$2:$CK$33"))))))</f>
      </c>
      <c r="BH594" s="8">
        <f>IF(OR($B594="",$C594="",$D594="",$E594="",$F594="",$G594="",$H594="",$I594="",$J594="",$K594="",$L594=""),"",IF($B594="Female",1/(1+EXP(-SUMPRODUCT(Engine!$C$18818:$C$18849,INDIRECT("Coefficients!$CL$2:$CL$33")))),1/(1+EXP(-SUMPRODUCT(Engine!$C$18818:$C$18849,INDIRECT("Coefficients!$CM$2:$CM$33"))))))</f>
      </c>
      <c r="BI594" s="8">
        <f>IF(OR($B594="",$C594="",$D594="",$E594="",$F594="",$G594="",$H594="",$I594="",$J594="",$K594="",$L594=""),"",IF($B594="Female",1/(1+EXP(-SUMPRODUCT(Engine!$C$18818:$C$18849,INDIRECT("Coefficients!$CN$2:$CN$33")))),1/(1+EXP(-SUMPRODUCT(Engine!$C$18818:$C$18849,INDIRECT("Coefficients!$CO$2:$CO$33"))))))</f>
      </c>
      <c r="BJ594" s="8">
        <f>IF(OR($B594="",$C594="",$D594="",$E594="",$F594="",$G594="",$H594="",$I594="",$J594="",$K594="",$L594=""),"",IF($B594="Female",1/(1+EXP(-SUMPRODUCT(Engine!$C$18818:$C$18849,INDIRECT("Coefficients!$CP$2:$CP$33")))),1/(1+EXP(-SUMPRODUCT(Engine!$C$18818:$C$18849,INDIRECT("Coefficients!$CQ$2:$CQ$33"))))))</f>
      </c>
      <c r="BK594" s="8">
        <f>IF(OR($B594="",$C594="",$D594="",$E594="",$F594="",$G594="",$H594="",$I594="",$J594="",$K594="",$L594=""),"",IF($B594="Female",1/(1+EXP(-SUMPRODUCT(Engine!$C$18818:$C$18849,INDIRECT("Coefficients!$CR$2:$CR$33")))),1/(1+EXP(-SUMPRODUCT(Engine!$C$18818:$C$18849,INDIRECT("Coefficients!$CS$2:$CS$33"))))))</f>
      </c>
      <c r="BL594" s="8">
        <f>IF(OR($B594="",$C594="",$D594="",$E594="",$F594="",$G594="",$H594="",$I594="",$J594="",$K594="",$L594=""),"",IF($B594="Female",1/(1+EXP(-SUMPRODUCT(Engine!$C$18818:$C$18849,INDIRECT("Coefficients!$CT$2:$CT$33")))),1/(1+EXP(-SUMPRODUCT(Engine!$C$18818:$C$18849,INDIRECT("Coefficients!$CU$2:$CU$33"))))))</f>
      </c>
      <c r="BM594" s="8">
        <f>IF(OR($B594="",$C594="",$D594="",$E594="",$F594="",$G594="",$H594="",$I594="",$J594="",$K594="",$L594=""),"",IF($B594="Female",1/(1+EXP(-SUMPRODUCT(Engine!$C$18818:$C$18849,INDIRECT("Coefficients!$CV$2:$CV$33")))),1/(1+EXP(-SUMPRODUCT(Engine!$C$18818:$C$18849,INDIRECT("Coefficients!$CW$2:$CW$33"))))))</f>
      </c>
    </row>
    <row r="595" spans="1:65" x14ac:dyDescent="0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8">
        <f>IF(OR($B595="",$C595="",$D595="",$E595="",$F595="",$G595="",$H595="",$I595="",$J595="",$K595="",$L595=""),"",IF($B595="Female",1/(1+EXP(-SUMPRODUCT(Engine!$C$18850:$C$18881,INDIRECT("Coefficients!$B$2:$B$33")))),1/(1+EXP(-SUMPRODUCT(Engine!$C$18850:$C$18881,INDIRECT("Coefficients!$C$2:$C$33"))))))</f>
      </c>
      <c r="Q595" s="8">
        <f>IF(OR($B595="",$C595="",$D595="",$E595="",$F595="",$G595="",$H595="",$I595="",$J595="",$K595="",$L595=""),"",IF($B595="Female",1/(1+EXP(-SUMPRODUCT(Engine!$C$18850:$C$18881,INDIRECT("Coefficients!$D$2:$D$33")))),1/(1+EXP(-SUMPRODUCT(Engine!$C$18850:$C$18881,INDIRECT("Coefficients!$E$2:$E$33"))))))</f>
      </c>
      <c r="R595" s="8">
        <f>IF(OR($B595="",$C595="",$D595="",$E595="",$F595="",$G595="",$H595="",$I595="",$J595="",$K595="",$L595=""),"",IF($B595="Female",1/(1+EXP(-SUMPRODUCT(Engine!$C$18850:$C$18881,INDIRECT("Coefficients!$F$2:$F$33")))),1/(1+EXP(-SUMPRODUCT(Engine!$C$18850:$C$18881,INDIRECT("Coefficients!$G$2:$G$33"))))))</f>
      </c>
      <c r="S595" s="8">
        <f>IF(OR($B595="",$C595="",$D595="",$E595="",$F595="",$G595="",$H595="",$I595="",$J595="",$K595="",$L595=""),"",IF($B595="Female",1/(1+EXP(-SUMPRODUCT(Engine!$C$18850:$C$18881,INDIRECT("Coefficients!$H$2:$H$33")))),1/(1+EXP(-SUMPRODUCT(Engine!$C$18850:$C$18881,INDIRECT("Coefficients!$I$2:$I$33"))))))</f>
      </c>
      <c r="T595" s="8">
        <f>IF(OR($B595="",$C595="",$D595="",$E595="",$F595="",$G595="",$H595="",$I595="",$J595="",$K595="",$L595=""),"",IF($B595="Female",1/(1+EXP(-SUMPRODUCT(Engine!$C$18850:$C$18881,INDIRECT("Coefficients!$J$2:$J$33")))),1/(1+EXP(-SUMPRODUCT(Engine!$C$18850:$C$18881,INDIRECT("Coefficients!$K$2:$K$33"))))))</f>
      </c>
      <c r="U595" s="8">
        <f>IF(OR($B595="",$C595="",$D595="",$E595="",$F595="",$G595="",$H595="",$I595="",$J595="",$K595="",$L595=""),"",IF($B595="Female",1/(1+EXP(-SUMPRODUCT(Engine!$C$18850:$C$18881,INDIRECT("Coefficients!$L$2:$L$33")))),1/(1+EXP(-SUMPRODUCT(Engine!$C$18850:$C$18881,INDIRECT("Coefficients!$M$2:$M$33"))))))</f>
      </c>
      <c r="V595" s="8">
        <f>IF(OR($B595="",$C595="",$D595="",$E595="",$F595="",$G595="",$H595="",$I595="",$J595="",$K595="",$L595=""),"",IF($B595="Female",1/(1+EXP(-SUMPRODUCT(Engine!$C$18850:$C$18881,INDIRECT("Coefficients!$N$2:$N$33")))),1/(1+EXP(-SUMPRODUCT(Engine!$C$18850:$C$18881,INDIRECT("Coefficients!$O$2:$O$33"))))))</f>
      </c>
      <c r="W595" s="8">
        <f>IF(OR($B595="",$C595="",$D595="",$E595="",$F595="",$G595="",$H595="",$I595="",$J595="",$K595="",$L595=""),"",IF($B595="Female",1/(1+EXP(-SUMPRODUCT(Engine!$C$18850:$C$18881,INDIRECT("Coefficients!$P$2:$P$33")))),1/(1+EXP(-SUMPRODUCT(Engine!$C$18850:$C$18881,INDIRECT("Coefficients!$Q$2:$Q$33"))))))</f>
      </c>
      <c r="X595" s="8">
        <f>IF(OR($B595="",$C595="",$D595="",$E595="",$F595="",$G595="",$H595="",$I595="",$J595="",$K595="",$L595=""),"",IF($B595="Female",1/(1+EXP(-SUMPRODUCT(Engine!$C$18850:$C$18881,INDIRECT("Coefficients!$R$2:$R$33")))),1/(1+EXP(-SUMPRODUCT(Engine!$C$18850:$C$18881,INDIRECT("Coefficients!$S$2:$S$33"))))))</f>
      </c>
      <c r="Y595" s="8">
        <f>IF(OR($B595="",$C595="",$D595="",$E595="",$F595="",$G595="",$H595="",$I595="",$J595="",$K595="",$L595=""),"",IF($B595="Female",1/(1+EXP(-SUMPRODUCT(Engine!$C$18850:$C$18881,INDIRECT("Coefficients!$T$2:$T$33")))),1/(1+EXP(-SUMPRODUCT(Engine!$C$18850:$C$18881,INDIRECT("Coefficients!$U$2:$U$33"))))))</f>
      </c>
      <c r="Z595" s="8">
        <f>IF(OR($B595="",$C595="",$D595="",$E595="",$F595="",$G595="",$H595="",$I595="",$J595="",$K595="",$L595=""),"",IF($B595="Female",1/(1+EXP(-SUMPRODUCT(Engine!$C$18850:$C$18881,INDIRECT("Coefficients!$V$2:$V$33")))),1/(1+EXP(-SUMPRODUCT(Engine!$C$18850:$C$18881,INDIRECT("Coefficients!$W$2:$W$33"))))))</f>
      </c>
      <c r="AA595" s="8">
        <f>IF(OR($B595="",$C595="",$D595="",$E595="",$F595="",$G595="",$H595="",$I595="",$J595="",$K595="",$L595=""),"",IF($B595="Female",1/(1+EXP(-SUMPRODUCT(Engine!$C$18850:$C$18881,INDIRECT("Coefficients!$X$2:$X$33")))),1/(1+EXP(-SUMPRODUCT(Engine!$C$18850:$C$18881,INDIRECT("Coefficients!$Y$2:$Y$33"))))))</f>
      </c>
      <c r="AB595" s="8">
        <f>IF(OR($B595="",$C595="",$D595="",$E595="",$F595="",$G595="",$H595="",$I595="",$J595="",$K595="",$L595=""),"",IF($B595="Female",1/(1+EXP(-SUMPRODUCT(Engine!$C$18850:$C$18881,INDIRECT("Coefficients!$Z$2:$Z$33")))),1/(1+EXP(-SUMPRODUCT(Engine!$C$18850:$C$18881,INDIRECT("Coefficients!$AA$2:$AA$33"))))))</f>
      </c>
      <c r="AC595" s="8">
        <f>IF(OR($B595="",$C595="",$D595="",$E595="",$F595="",$G595="",$H595="",$I595="",$J595="",$K595="",$L595=""),"",IF($B595="Female",1/(1+EXP(-SUMPRODUCT(Engine!$C$18850:$C$18881,INDIRECT("Coefficients!$AB$2:$AB$33")))),1/(1+EXP(-SUMPRODUCT(Engine!$C$18850:$C$18881,INDIRECT("Coefficients!$AC$2:$AC$33"))))))</f>
      </c>
      <c r="AD595" s="8">
        <f>IF(OR($B595="",$C595="",$D595="",$E595="",$F595="",$G595="",$H595="",$I595="",$J595="",$K595="",$L595=""),"",IF($B595="Female",1/(1+EXP(-SUMPRODUCT(Engine!$C$18850:$C$18881,INDIRECT("Coefficients!$AD$2:$AD$33")))),1/(1+EXP(-SUMPRODUCT(Engine!$C$18850:$C$18881,INDIRECT("Coefficients!$AE$2:$AE$33"))))))</f>
      </c>
      <c r="AE595" s="8">
        <f>IF(OR($B595="",$C595="",$D595="",$E595="",$F595="",$G595="",$H595="",$I595="",$J595="",$K595="",$L595=""),"",IF($B595="Female",1/(1+EXP(-SUMPRODUCT(Engine!$C$18850:$C$18881,INDIRECT("Coefficients!$AF$2:$AF$33")))),1/(1+EXP(-SUMPRODUCT(Engine!$C$18850:$C$18881,INDIRECT("Coefficients!$AG$2:$AG$33"))))))</f>
      </c>
      <c r="AF595" s="8">
        <f>IF(OR($B595="",$C595="",$D595="",$E595="",$F595="",$G595="",$H595="",$I595="",$J595="",$K595="",$L595=""),"",IF($B595="Female",1/(1+EXP(-SUMPRODUCT(Engine!$C$18850:$C$18881,INDIRECT("Coefficients!$AH$2:$AH$33")))),1/(1+EXP(-SUMPRODUCT(Engine!$C$18850:$C$18881,INDIRECT("Coefficients!$AI$2:$AI$33"))))))</f>
      </c>
      <c r="AG595" s="8">
        <f>IF(OR($B595="",$C595="",$D595="",$E595="",$F595="",$G595="",$H595="",$I595="",$J595="",$K595="",$L595=""),"",IF($B595="Female",1/(1+EXP(-SUMPRODUCT(Engine!$C$18850:$C$18881,INDIRECT("Coefficients!$AJ$2:$AJ$33")))),1/(1+EXP(-SUMPRODUCT(Engine!$C$18850:$C$18881,INDIRECT("Coefficients!$AK$2:$AK$33"))))))</f>
      </c>
      <c r="AH595" s="8">
        <f>IF(OR($B595="",$C595="",$D595="",$E595="",$F595="",$G595="",$H595="",$I595="",$J595="",$K595="",$L595=""),"",IF($B595="Female",1/(1+EXP(-SUMPRODUCT(Engine!$C$18850:$C$18881,INDIRECT("Coefficients!$AL$2:$AL$33")))),1/(1+EXP(-SUMPRODUCT(Engine!$C$18850:$C$18881,INDIRECT("Coefficients!$AM$2:$AM$33"))))))</f>
      </c>
      <c r="AI595" s="8">
        <f>IF(OR($B595="",$C595="",$D595="",$E595="",$F595="",$G595="",$H595="",$I595="",$J595="",$K595="",$L595=""),"",IF($B595="Female",1/(1+EXP(-SUMPRODUCT(Engine!$C$18850:$C$18881,INDIRECT("Coefficients!$AN$2:$AN$33")))),1/(1+EXP(-SUMPRODUCT(Engine!$C$18850:$C$18881,INDIRECT("Coefficients!$AO$2:$AO$33"))))))</f>
      </c>
      <c r="AJ595" s="8">
        <f>IF(OR($B595="",$C595="",$D595="",$E595="",$F595="",$G595="",$H595="",$I595="",$J595="",$K595="",$L595=""),"",IF($B595="Female",1/(1+EXP(-SUMPRODUCT(Engine!$C$18850:$C$18881,INDIRECT("Coefficients!$AP$2:$AP$33")))),1/(1+EXP(-SUMPRODUCT(Engine!$C$18850:$C$18881,INDIRECT("Coefficients!$AQ$2:$AQ$33"))))))</f>
      </c>
      <c r="AK595" s="8">
        <f>IF(OR($B595="",$C595="",$D595="",$E595="",$F595="",$G595="",$H595="",$I595="",$J595="",$K595="",$L595=""),"",IF($B595="Female",1/(1+EXP(-SUMPRODUCT(Engine!$C$18850:$C$18881,INDIRECT("Coefficients!$AR$2:$AR$33")))),1/(1+EXP(-SUMPRODUCT(Engine!$C$18850:$C$18881,INDIRECT("Coefficients!$AS$2:$AS$33"))))))</f>
      </c>
      <c r="AL595" s="8">
        <f>IF(OR($B595="",$C595="",$D595="",$E595="",$F595="",$G595="",$H595="",$I595="",$J595="",$K595="",$L595=""),"",IF($B595="Female",1/(1+EXP(-SUMPRODUCT(Engine!$C$18850:$C$18881,INDIRECT("Coefficients!$AT$2:$AT$33")))),1/(1+EXP(-SUMPRODUCT(Engine!$C$18850:$C$18881,INDIRECT("Coefficients!$AU$2:$AU$33"))))))</f>
      </c>
      <c r="AM595" s="8">
        <f>IF(OR($B595="",$C595="",$D595="",$E595="",$F595="",$G595="",$H595="",$I595="",$J595="",$K595="",$L595=""),"",IF($B595="Female",1/(1+EXP(-SUMPRODUCT(Engine!$C$18850:$C$18881,INDIRECT("Coefficients!$AV$2:$AV$33")))),1/(1+EXP(-SUMPRODUCT(Engine!$C$18850:$C$18881,INDIRECT("Coefficients!$AW$2:$AW$33"))))))</f>
      </c>
      <c r="AN595" s="8">
        <f>IF(OR($B595="",$C595="",$D595="",$E595="",$F595="",$G595="",$H595="",$I595="",$J595="",$K595="",$L595=""),"",IF($B595="Female",1/(1+EXP(-SUMPRODUCT(Engine!$C$18850:$C$18881,INDIRECT("Coefficients!$AX$2:$AX$33")))),1/(1+EXP(-SUMPRODUCT(Engine!$C$18850:$C$18881,INDIRECT("Coefficients!$AY$2:$AY$33"))))))</f>
      </c>
      <c r="AO595" s="8">
        <f>IF(OR($B595="",$C595="",$D595="",$E595="",$F595="",$G595="",$H595="",$I595="",$J595="",$K595="",$L595=""),"",IF($B595="Female",1/(1+EXP(-SUMPRODUCT(Engine!$C$18850:$C$18881,INDIRECT("Coefficients!$AZ$2:$AZ$33")))),1/(1+EXP(-SUMPRODUCT(Engine!$C$18850:$C$18881,INDIRECT("Coefficients!$BA$2:$BA$33"))))))</f>
      </c>
      <c r="AP595" s="8">
        <f>IF(OR($B595="",$C595="",$D595="",$E595="",$F595="",$G595="",$H595="",$I595="",$J595="",$K595="",$L595=""),"",IF($B595="Female",1/(1+EXP(-SUMPRODUCT(Engine!$C$18850:$C$18881,INDIRECT("Coefficients!$BB$2:$BB$33")))),1/(1+EXP(-SUMPRODUCT(Engine!$C$18850:$C$18881,INDIRECT("Coefficients!$BC$2:$BC$33"))))))</f>
      </c>
      <c r="AQ595" s="8">
        <f>IF(OR($B595="",$C595="",$D595="",$E595="",$F595="",$G595="",$H595="",$I595="",$J595="",$K595="",$L595=""),"",IF($B595="Female",1/(1+EXP(-SUMPRODUCT(Engine!$C$18850:$C$18881,INDIRECT("Coefficients!$BD$2:$BD$33")))),1/(1+EXP(-SUMPRODUCT(Engine!$C$18850:$C$18881,INDIRECT("Coefficients!$BE$2:$BE$33"))))))</f>
      </c>
      <c r="AR595" s="8">
        <f>IF(OR($B595="",$C595="",$D595="",$E595="",$F595="",$G595="",$H595="",$I595="",$J595="",$K595="",$L595=""),"",IF($B595="Female",1/(1+EXP(-SUMPRODUCT(Engine!$C$18850:$C$18881,INDIRECT("Coefficients!$BF$2:$BF$33")))),1/(1+EXP(-SUMPRODUCT(Engine!$C$18850:$C$18881,INDIRECT("Coefficients!$BG$2:$BG$33"))))))</f>
      </c>
      <c r="AS595" s="8">
        <f>IF(OR($B595="",$C595="",$D595="",$E595="",$F595="",$G595="",$H595="",$I595="",$J595="",$K595="",$L595=""),"",IF($B595="Female",1/(1+EXP(-SUMPRODUCT(Engine!$C$18850:$C$18881,INDIRECT("Coefficients!$BH$2:$BH$33")))),1/(1+EXP(-SUMPRODUCT(Engine!$C$18850:$C$18881,INDIRECT("Coefficients!$BI$2:$BI$33"))))))</f>
      </c>
      <c r="AT595" s="8">
        <f>IF(OR($B595="",$C595="",$D595="",$E595="",$F595="",$G595="",$H595="",$I595="",$J595="",$K595="",$L595=""),"",IF($B595="Female",1/(1+EXP(-SUMPRODUCT(Engine!$C$18850:$C$18881,INDIRECT("Coefficients!$BJ$2:$BJ$33")))),1/(1+EXP(-SUMPRODUCT(Engine!$C$18850:$C$18881,INDIRECT("Coefficients!$BK$2:$BK$33"))))))</f>
      </c>
      <c r="AU595" s="8">
        <f>IF(OR($B595="",$C595="",$D595="",$E595="",$F595="",$G595="",$H595="",$I595="",$J595="",$K595="",$L595=""),"",IF($B595="Female",1/(1+EXP(-SUMPRODUCT(Engine!$C$18850:$C$18881,INDIRECT("Coefficients!$BL$2:$BL$33")))),1/(1+EXP(-SUMPRODUCT(Engine!$C$18850:$C$18881,INDIRECT("Coefficients!$BM$2:$BM$33"))))))</f>
      </c>
      <c r="AV595" s="8">
        <f>IF(OR($B595="",$C595="",$D595="",$E595="",$F595="",$G595="",$H595="",$I595="",$J595="",$K595="",$L595=""),"",IF($B595="Female",1/(1+EXP(-SUMPRODUCT(Engine!$C$18850:$C$18881,INDIRECT("Coefficients!$BN$2:$BN$33")))),1/(1+EXP(-SUMPRODUCT(Engine!$C$18850:$C$18881,INDIRECT("Coefficients!$BO$2:$BO$33"))))))</f>
      </c>
      <c r="AW595" s="8">
        <f>IF(OR($B595="",$C595="",$D595="",$E595="",$F595="",$G595="",$H595="",$I595="",$J595="",$K595="",$L595=""),"",IF($B595="Female",1/(1+EXP(-SUMPRODUCT(Engine!$C$18850:$C$18881,INDIRECT("Coefficients!$BP$2:$BP$33")))),1/(1+EXP(-SUMPRODUCT(Engine!$C$18850:$C$18881,INDIRECT("Coefficients!$BQ$2:$BQ$33"))))))</f>
      </c>
      <c r="AX595" s="8">
        <f>IF(OR($B595="",$C595="",$D595="",$E595="",$F595="",$G595="",$H595="",$I595="",$J595="",$K595="",$L595=""),"",IF($B595="Female",1/(1+EXP(-SUMPRODUCT(Engine!$C$18850:$C$18881,INDIRECT("Coefficients!$BR$2:$BR$33")))),1/(1+EXP(-SUMPRODUCT(Engine!$C$18850:$C$18881,INDIRECT("Coefficients!$BS$2:$BS$33"))))))</f>
      </c>
      <c r="AY595" s="8">
        <f>IF(OR($B595="",$C595="",$D595="",$E595="",$F595="",$G595="",$H595="",$I595="",$J595="",$K595="",$L595=""),"",IF($B595="Female",1/(1+EXP(-SUMPRODUCT(Engine!$C$18850:$C$18881,INDIRECT("Coefficients!$BT$2:$BT$33")))),1/(1+EXP(-SUMPRODUCT(Engine!$C$18850:$C$18881,INDIRECT("Coefficients!$BU$2:$BU$33"))))))</f>
      </c>
      <c r="AZ595" s="8">
        <f>IF(OR($B595="",$C595="",$D595="",$E595="",$F595="",$G595="",$H595="",$I595="",$J595="",$K595="",$L595=""),"",IF($B595="Female",1/(1+EXP(-SUMPRODUCT(Engine!$C$18850:$C$18881,INDIRECT("Coefficients!$BV$2:$BV$33")))),1/(1+EXP(-SUMPRODUCT(Engine!$C$18850:$C$18881,INDIRECT("Coefficients!$BW$2:$BW$33"))))))</f>
      </c>
      <c r="BA595" s="8">
        <f>IF(OR($B595="",$C595="",$D595="",$E595="",$F595="",$G595="",$H595="",$I595="",$J595="",$K595="",$L595=""),"",IF($B595="Female",1/(1+EXP(-SUMPRODUCT(Engine!$C$18850:$C$18881,INDIRECT("Coefficients!$BX$2:$BX$33")))),1/(1+EXP(-SUMPRODUCT(Engine!$C$18850:$C$18881,INDIRECT("Coefficients!$BY$2:$BY$33"))))))</f>
      </c>
      <c r="BB595" s="8">
        <f>IF(OR($B595="",$C595="",$D595="",$E595="",$F595="",$G595="",$H595="",$I595="",$J595="",$K595="",$L595=""),"",IF($B595="Female",1/(1+EXP(-SUMPRODUCT(Engine!$C$18850:$C$18881,INDIRECT("Coefficients!$BZ$2:$BZ$33")))),1/(1+EXP(-SUMPRODUCT(Engine!$C$18850:$C$18881,INDIRECT("Coefficients!$CA$2:$CA$33"))))))</f>
      </c>
      <c r="BC595" s="8">
        <f>IF(OR($B595="",$C595="",$D595="",$E595="",$F595="",$G595="",$H595="",$I595="",$J595="",$K595="",$L595=""),"",IF($B595="Female",1/(1+EXP(-SUMPRODUCT(Engine!$C$18850:$C$18881,INDIRECT("Coefficients!$CB$2:$CB$33")))),1/(1+EXP(-SUMPRODUCT(Engine!$C$18850:$C$18881,INDIRECT("Coefficients!$CC$2:$CC$33"))))))</f>
      </c>
      <c r="BD595" s="8">
        <f>IF(OR($B595="",$C595="",$D595="",$E595="",$F595="",$G595="",$H595="",$I595="",$J595="",$K595="",$L595=""),"",IF($B595="Female",1/(1+EXP(-SUMPRODUCT(Engine!$C$18850:$C$18881,INDIRECT("Coefficients!$CD$2:$CD$33")))),1/(1+EXP(-SUMPRODUCT(Engine!$C$18850:$C$18881,INDIRECT("Coefficients!$CE$2:$CE$33"))))))</f>
      </c>
      <c r="BE595" s="8">
        <f>IF(OR($B595="",$C595="",$D595="",$E595="",$F595="",$G595="",$H595="",$I595="",$J595="",$K595="",$L595=""),"",IF($B595="Female",1/(1+EXP(-SUMPRODUCT(Engine!$C$18850:$C$18881,INDIRECT("Coefficients!$CF$2:$CF$33")))),1/(1+EXP(-SUMPRODUCT(Engine!$C$18850:$C$18881,INDIRECT("Coefficients!$CG$2:$CG$33"))))))</f>
      </c>
      <c r="BF595" s="8">
        <f>IF(OR($B595="",$C595="",$D595="",$E595="",$F595="",$G595="",$H595="",$I595="",$J595="",$K595="",$L595=""),"",IF($B595="Female",1/(1+EXP(-SUMPRODUCT(Engine!$C$18850:$C$18881,INDIRECT("Coefficients!$CH$2:$CH$33")))),1/(1+EXP(-SUMPRODUCT(Engine!$C$18850:$C$18881,INDIRECT("Coefficients!$CI$2:$CI$33"))))))</f>
      </c>
      <c r="BG595" s="8">
        <f>IF(OR($B595="",$C595="",$D595="",$E595="",$F595="",$G595="",$H595="",$I595="",$J595="",$K595="",$L595=""),"",IF($B595="Female",1/(1+EXP(-SUMPRODUCT(Engine!$C$18850:$C$18881,INDIRECT("Coefficients!$CJ$2:$CJ$33")))),1/(1+EXP(-SUMPRODUCT(Engine!$C$18850:$C$18881,INDIRECT("Coefficients!$CK$2:$CK$33"))))))</f>
      </c>
      <c r="BH595" s="8">
        <f>IF(OR($B595="",$C595="",$D595="",$E595="",$F595="",$G595="",$H595="",$I595="",$J595="",$K595="",$L595=""),"",IF($B595="Female",1/(1+EXP(-SUMPRODUCT(Engine!$C$18850:$C$18881,INDIRECT("Coefficients!$CL$2:$CL$33")))),1/(1+EXP(-SUMPRODUCT(Engine!$C$18850:$C$18881,INDIRECT("Coefficients!$CM$2:$CM$33"))))))</f>
      </c>
      <c r="BI595" s="8">
        <f>IF(OR($B595="",$C595="",$D595="",$E595="",$F595="",$G595="",$H595="",$I595="",$J595="",$K595="",$L595=""),"",IF($B595="Female",1/(1+EXP(-SUMPRODUCT(Engine!$C$18850:$C$18881,INDIRECT("Coefficients!$CN$2:$CN$33")))),1/(1+EXP(-SUMPRODUCT(Engine!$C$18850:$C$18881,INDIRECT("Coefficients!$CO$2:$CO$33"))))))</f>
      </c>
      <c r="BJ595" s="8">
        <f>IF(OR($B595="",$C595="",$D595="",$E595="",$F595="",$G595="",$H595="",$I595="",$J595="",$K595="",$L595=""),"",IF($B595="Female",1/(1+EXP(-SUMPRODUCT(Engine!$C$18850:$C$18881,INDIRECT("Coefficients!$CP$2:$CP$33")))),1/(1+EXP(-SUMPRODUCT(Engine!$C$18850:$C$18881,INDIRECT("Coefficients!$CQ$2:$CQ$33"))))))</f>
      </c>
      <c r="BK595" s="8">
        <f>IF(OR($B595="",$C595="",$D595="",$E595="",$F595="",$G595="",$H595="",$I595="",$J595="",$K595="",$L595=""),"",IF($B595="Female",1/(1+EXP(-SUMPRODUCT(Engine!$C$18850:$C$18881,INDIRECT("Coefficients!$CR$2:$CR$33")))),1/(1+EXP(-SUMPRODUCT(Engine!$C$18850:$C$18881,INDIRECT("Coefficients!$CS$2:$CS$33"))))))</f>
      </c>
      <c r="BL595" s="8">
        <f>IF(OR($B595="",$C595="",$D595="",$E595="",$F595="",$G595="",$H595="",$I595="",$J595="",$K595="",$L595=""),"",IF($B595="Female",1/(1+EXP(-SUMPRODUCT(Engine!$C$18850:$C$18881,INDIRECT("Coefficients!$CT$2:$CT$33")))),1/(1+EXP(-SUMPRODUCT(Engine!$C$18850:$C$18881,INDIRECT("Coefficients!$CU$2:$CU$33"))))))</f>
      </c>
      <c r="BM595" s="8">
        <f>IF(OR($B595="",$C595="",$D595="",$E595="",$F595="",$G595="",$H595="",$I595="",$J595="",$K595="",$L595=""),"",IF($B595="Female",1/(1+EXP(-SUMPRODUCT(Engine!$C$18850:$C$18881,INDIRECT("Coefficients!$CV$2:$CV$33")))),1/(1+EXP(-SUMPRODUCT(Engine!$C$18850:$C$18881,INDIRECT("Coefficients!$CW$2:$CW$33"))))))</f>
      </c>
    </row>
    <row r="596" spans="1:65" x14ac:dyDescent="0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8">
        <f>IF(OR($B596="",$C596="",$D596="",$E596="",$F596="",$G596="",$H596="",$I596="",$J596="",$K596="",$L596=""),"",IF($B596="Female",1/(1+EXP(-SUMPRODUCT(Engine!$C$18882:$C$18913,INDIRECT("Coefficients!$B$2:$B$33")))),1/(1+EXP(-SUMPRODUCT(Engine!$C$18882:$C$18913,INDIRECT("Coefficients!$C$2:$C$33"))))))</f>
      </c>
      <c r="Q596" s="8">
        <f>IF(OR($B596="",$C596="",$D596="",$E596="",$F596="",$G596="",$H596="",$I596="",$J596="",$K596="",$L596=""),"",IF($B596="Female",1/(1+EXP(-SUMPRODUCT(Engine!$C$18882:$C$18913,INDIRECT("Coefficients!$D$2:$D$33")))),1/(1+EXP(-SUMPRODUCT(Engine!$C$18882:$C$18913,INDIRECT("Coefficients!$E$2:$E$33"))))))</f>
      </c>
      <c r="R596" s="8">
        <f>IF(OR($B596="",$C596="",$D596="",$E596="",$F596="",$G596="",$H596="",$I596="",$J596="",$K596="",$L596=""),"",IF($B596="Female",1/(1+EXP(-SUMPRODUCT(Engine!$C$18882:$C$18913,INDIRECT("Coefficients!$F$2:$F$33")))),1/(1+EXP(-SUMPRODUCT(Engine!$C$18882:$C$18913,INDIRECT("Coefficients!$G$2:$G$33"))))))</f>
      </c>
      <c r="S596" s="8">
        <f>IF(OR($B596="",$C596="",$D596="",$E596="",$F596="",$G596="",$H596="",$I596="",$J596="",$K596="",$L596=""),"",IF($B596="Female",1/(1+EXP(-SUMPRODUCT(Engine!$C$18882:$C$18913,INDIRECT("Coefficients!$H$2:$H$33")))),1/(1+EXP(-SUMPRODUCT(Engine!$C$18882:$C$18913,INDIRECT("Coefficients!$I$2:$I$33"))))))</f>
      </c>
      <c r="T596" s="8">
        <f>IF(OR($B596="",$C596="",$D596="",$E596="",$F596="",$G596="",$H596="",$I596="",$J596="",$K596="",$L596=""),"",IF($B596="Female",1/(1+EXP(-SUMPRODUCT(Engine!$C$18882:$C$18913,INDIRECT("Coefficients!$J$2:$J$33")))),1/(1+EXP(-SUMPRODUCT(Engine!$C$18882:$C$18913,INDIRECT("Coefficients!$K$2:$K$33"))))))</f>
      </c>
      <c r="U596" s="8">
        <f>IF(OR($B596="",$C596="",$D596="",$E596="",$F596="",$G596="",$H596="",$I596="",$J596="",$K596="",$L596=""),"",IF($B596="Female",1/(1+EXP(-SUMPRODUCT(Engine!$C$18882:$C$18913,INDIRECT("Coefficients!$L$2:$L$33")))),1/(1+EXP(-SUMPRODUCT(Engine!$C$18882:$C$18913,INDIRECT("Coefficients!$M$2:$M$33"))))))</f>
      </c>
      <c r="V596" s="8">
        <f>IF(OR($B596="",$C596="",$D596="",$E596="",$F596="",$G596="",$H596="",$I596="",$J596="",$K596="",$L596=""),"",IF($B596="Female",1/(1+EXP(-SUMPRODUCT(Engine!$C$18882:$C$18913,INDIRECT("Coefficients!$N$2:$N$33")))),1/(1+EXP(-SUMPRODUCT(Engine!$C$18882:$C$18913,INDIRECT("Coefficients!$O$2:$O$33"))))))</f>
      </c>
      <c r="W596" s="8">
        <f>IF(OR($B596="",$C596="",$D596="",$E596="",$F596="",$G596="",$H596="",$I596="",$J596="",$K596="",$L596=""),"",IF($B596="Female",1/(1+EXP(-SUMPRODUCT(Engine!$C$18882:$C$18913,INDIRECT("Coefficients!$P$2:$P$33")))),1/(1+EXP(-SUMPRODUCT(Engine!$C$18882:$C$18913,INDIRECT("Coefficients!$Q$2:$Q$33"))))))</f>
      </c>
      <c r="X596" s="8">
        <f>IF(OR($B596="",$C596="",$D596="",$E596="",$F596="",$G596="",$H596="",$I596="",$J596="",$K596="",$L596=""),"",IF($B596="Female",1/(1+EXP(-SUMPRODUCT(Engine!$C$18882:$C$18913,INDIRECT("Coefficients!$R$2:$R$33")))),1/(1+EXP(-SUMPRODUCT(Engine!$C$18882:$C$18913,INDIRECT("Coefficients!$S$2:$S$33"))))))</f>
      </c>
      <c r="Y596" s="8">
        <f>IF(OR($B596="",$C596="",$D596="",$E596="",$F596="",$G596="",$H596="",$I596="",$J596="",$K596="",$L596=""),"",IF($B596="Female",1/(1+EXP(-SUMPRODUCT(Engine!$C$18882:$C$18913,INDIRECT("Coefficients!$T$2:$T$33")))),1/(1+EXP(-SUMPRODUCT(Engine!$C$18882:$C$18913,INDIRECT("Coefficients!$U$2:$U$33"))))))</f>
      </c>
      <c r="Z596" s="8">
        <f>IF(OR($B596="",$C596="",$D596="",$E596="",$F596="",$G596="",$H596="",$I596="",$J596="",$K596="",$L596=""),"",IF($B596="Female",1/(1+EXP(-SUMPRODUCT(Engine!$C$18882:$C$18913,INDIRECT("Coefficients!$V$2:$V$33")))),1/(1+EXP(-SUMPRODUCT(Engine!$C$18882:$C$18913,INDIRECT("Coefficients!$W$2:$W$33"))))))</f>
      </c>
      <c r="AA596" s="8">
        <f>IF(OR($B596="",$C596="",$D596="",$E596="",$F596="",$G596="",$H596="",$I596="",$J596="",$K596="",$L596=""),"",IF($B596="Female",1/(1+EXP(-SUMPRODUCT(Engine!$C$18882:$C$18913,INDIRECT("Coefficients!$X$2:$X$33")))),1/(1+EXP(-SUMPRODUCT(Engine!$C$18882:$C$18913,INDIRECT("Coefficients!$Y$2:$Y$33"))))))</f>
      </c>
      <c r="AB596" s="8">
        <f>IF(OR($B596="",$C596="",$D596="",$E596="",$F596="",$G596="",$H596="",$I596="",$J596="",$K596="",$L596=""),"",IF($B596="Female",1/(1+EXP(-SUMPRODUCT(Engine!$C$18882:$C$18913,INDIRECT("Coefficients!$Z$2:$Z$33")))),1/(1+EXP(-SUMPRODUCT(Engine!$C$18882:$C$18913,INDIRECT("Coefficients!$AA$2:$AA$33"))))))</f>
      </c>
      <c r="AC596" s="8">
        <f>IF(OR($B596="",$C596="",$D596="",$E596="",$F596="",$G596="",$H596="",$I596="",$J596="",$K596="",$L596=""),"",IF($B596="Female",1/(1+EXP(-SUMPRODUCT(Engine!$C$18882:$C$18913,INDIRECT("Coefficients!$AB$2:$AB$33")))),1/(1+EXP(-SUMPRODUCT(Engine!$C$18882:$C$18913,INDIRECT("Coefficients!$AC$2:$AC$33"))))))</f>
      </c>
      <c r="AD596" s="8">
        <f>IF(OR($B596="",$C596="",$D596="",$E596="",$F596="",$G596="",$H596="",$I596="",$J596="",$K596="",$L596=""),"",IF($B596="Female",1/(1+EXP(-SUMPRODUCT(Engine!$C$18882:$C$18913,INDIRECT("Coefficients!$AD$2:$AD$33")))),1/(1+EXP(-SUMPRODUCT(Engine!$C$18882:$C$18913,INDIRECT("Coefficients!$AE$2:$AE$33"))))))</f>
      </c>
      <c r="AE596" s="8">
        <f>IF(OR($B596="",$C596="",$D596="",$E596="",$F596="",$G596="",$H596="",$I596="",$J596="",$K596="",$L596=""),"",IF($B596="Female",1/(1+EXP(-SUMPRODUCT(Engine!$C$18882:$C$18913,INDIRECT("Coefficients!$AF$2:$AF$33")))),1/(1+EXP(-SUMPRODUCT(Engine!$C$18882:$C$18913,INDIRECT("Coefficients!$AG$2:$AG$33"))))))</f>
      </c>
      <c r="AF596" s="8">
        <f>IF(OR($B596="",$C596="",$D596="",$E596="",$F596="",$G596="",$H596="",$I596="",$J596="",$K596="",$L596=""),"",IF($B596="Female",1/(1+EXP(-SUMPRODUCT(Engine!$C$18882:$C$18913,INDIRECT("Coefficients!$AH$2:$AH$33")))),1/(1+EXP(-SUMPRODUCT(Engine!$C$18882:$C$18913,INDIRECT("Coefficients!$AI$2:$AI$33"))))))</f>
      </c>
      <c r="AG596" s="8">
        <f>IF(OR($B596="",$C596="",$D596="",$E596="",$F596="",$G596="",$H596="",$I596="",$J596="",$K596="",$L596=""),"",IF($B596="Female",1/(1+EXP(-SUMPRODUCT(Engine!$C$18882:$C$18913,INDIRECT("Coefficients!$AJ$2:$AJ$33")))),1/(1+EXP(-SUMPRODUCT(Engine!$C$18882:$C$18913,INDIRECT("Coefficients!$AK$2:$AK$33"))))))</f>
      </c>
      <c r="AH596" s="8">
        <f>IF(OR($B596="",$C596="",$D596="",$E596="",$F596="",$G596="",$H596="",$I596="",$J596="",$K596="",$L596=""),"",IF($B596="Female",1/(1+EXP(-SUMPRODUCT(Engine!$C$18882:$C$18913,INDIRECT("Coefficients!$AL$2:$AL$33")))),1/(1+EXP(-SUMPRODUCT(Engine!$C$18882:$C$18913,INDIRECT("Coefficients!$AM$2:$AM$33"))))))</f>
      </c>
      <c r="AI596" s="8">
        <f>IF(OR($B596="",$C596="",$D596="",$E596="",$F596="",$G596="",$H596="",$I596="",$J596="",$K596="",$L596=""),"",IF($B596="Female",1/(1+EXP(-SUMPRODUCT(Engine!$C$18882:$C$18913,INDIRECT("Coefficients!$AN$2:$AN$33")))),1/(1+EXP(-SUMPRODUCT(Engine!$C$18882:$C$18913,INDIRECT("Coefficients!$AO$2:$AO$33"))))))</f>
      </c>
      <c r="AJ596" s="8">
        <f>IF(OR($B596="",$C596="",$D596="",$E596="",$F596="",$G596="",$H596="",$I596="",$J596="",$K596="",$L596=""),"",IF($B596="Female",1/(1+EXP(-SUMPRODUCT(Engine!$C$18882:$C$18913,INDIRECT("Coefficients!$AP$2:$AP$33")))),1/(1+EXP(-SUMPRODUCT(Engine!$C$18882:$C$18913,INDIRECT("Coefficients!$AQ$2:$AQ$33"))))))</f>
      </c>
      <c r="AK596" s="8">
        <f>IF(OR($B596="",$C596="",$D596="",$E596="",$F596="",$G596="",$H596="",$I596="",$J596="",$K596="",$L596=""),"",IF($B596="Female",1/(1+EXP(-SUMPRODUCT(Engine!$C$18882:$C$18913,INDIRECT("Coefficients!$AR$2:$AR$33")))),1/(1+EXP(-SUMPRODUCT(Engine!$C$18882:$C$18913,INDIRECT("Coefficients!$AS$2:$AS$33"))))))</f>
      </c>
      <c r="AL596" s="8">
        <f>IF(OR($B596="",$C596="",$D596="",$E596="",$F596="",$G596="",$H596="",$I596="",$J596="",$K596="",$L596=""),"",IF($B596="Female",1/(1+EXP(-SUMPRODUCT(Engine!$C$18882:$C$18913,INDIRECT("Coefficients!$AT$2:$AT$33")))),1/(1+EXP(-SUMPRODUCT(Engine!$C$18882:$C$18913,INDIRECT("Coefficients!$AU$2:$AU$33"))))))</f>
      </c>
      <c r="AM596" s="8">
        <f>IF(OR($B596="",$C596="",$D596="",$E596="",$F596="",$G596="",$H596="",$I596="",$J596="",$K596="",$L596=""),"",IF($B596="Female",1/(1+EXP(-SUMPRODUCT(Engine!$C$18882:$C$18913,INDIRECT("Coefficients!$AV$2:$AV$33")))),1/(1+EXP(-SUMPRODUCT(Engine!$C$18882:$C$18913,INDIRECT("Coefficients!$AW$2:$AW$33"))))))</f>
      </c>
      <c r="AN596" s="8">
        <f>IF(OR($B596="",$C596="",$D596="",$E596="",$F596="",$G596="",$H596="",$I596="",$J596="",$K596="",$L596=""),"",IF($B596="Female",1/(1+EXP(-SUMPRODUCT(Engine!$C$18882:$C$18913,INDIRECT("Coefficients!$AX$2:$AX$33")))),1/(1+EXP(-SUMPRODUCT(Engine!$C$18882:$C$18913,INDIRECT("Coefficients!$AY$2:$AY$33"))))))</f>
      </c>
      <c r="AO596" s="8">
        <f>IF(OR($B596="",$C596="",$D596="",$E596="",$F596="",$G596="",$H596="",$I596="",$J596="",$K596="",$L596=""),"",IF($B596="Female",1/(1+EXP(-SUMPRODUCT(Engine!$C$18882:$C$18913,INDIRECT("Coefficients!$AZ$2:$AZ$33")))),1/(1+EXP(-SUMPRODUCT(Engine!$C$18882:$C$18913,INDIRECT("Coefficients!$BA$2:$BA$33"))))))</f>
      </c>
      <c r="AP596" s="8">
        <f>IF(OR($B596="",$C596="",$D596="",$E596="",$F596="",$G596="",$H596="",$I596="",$J596="",$K596="",$L596=""),"",IF($B596="Female",1/(1+EXP(-SUMPRODUCT(Engine!$C$18882:$C$18913,INDIRECT("Coefficients!$BB$2:$BB$33")))),1/(1+EXP(-SUMPRODUCT(Engine!$C$18882:$C$18913,INDIRECT("Coefficients!$BC$2:$BC$33"))))))</f>
      </c>
      <c r="AQ596" s="8">
        <f>IF(OR($B596="",$C596="",$D596="",$E596="",$F596="",$G596="",$H596="",$I596="",$J596="",$K596="",$L596=""),"",IF($B596="Female",1/(1+EXP(-SUMPRODUCT(Engine!$C$18882:$C$18913,INDIRECT("Coefficients!$BD$2:$BD$33")))),1/(1+EXP(-SUMPRODUCT(Engine!$C$18882:$C$18913,INDIRECT("Coefficients!$BE$2:$BE$33"))))))</f>
      </c>
      <c r="AR596" s="8">
        <f>IF(OR($B596="",$C596="",$D596="",$E596="",$F596="",$G596="",$H596="",$I596="",$J596="",$K596="",$L596=""),"",IF($B596="Female",1/(1+EXP(-SUMPRODUCT(Engine!$C$18882:$C$18913,INDIRECT("Coefficients!$BF$2:$BF$33")))),1/(1+EXP(-SUMPRODUCT(Engine!$C$18882:$C$18913,INDIRECT("Coefficients!$BG$2:$BG$33"))))))</f>
      </c>
      <c r="AS596" s="8">
        <f>IF(OR($B596="",$C596="",$D596="",$E596="",$F596="",$G596="",$H596="",$I596="",$J596="",$K596="",$L596=""),"",IF($B596="Female",1/(1+EXP(-SUMPRODUCT(Engine!$C$18882:$C$18913,INDIRECT("Coefficients!$BH$2:$BH$33")))),1/(1+EXP(-SUMPRODUCT(Engine!$C$18882:$C$18913,INDIRECT("Coefficients!$BI$2:$BI$33"))))))</f>
      </c>
      <c r="AT596" s="8">
        <f>IF(OR($B596="",$C596="",$D596="",$E596="",$F596="",$G596="",$H596="",$I596="",$J596="",$K596="",$L596=""),"",IF($B596="Female",1/(1+EXP(-SUMPRODUCT(Engine!$C$18882:$C$18913,INDIRECT("Coefficients!$BJ$2:$BJ$33")))),1/(1+EXP(-SUMPRODUCT(Engine!$C$18882:$C$18913,INDIRECT("Coefficients!$BK$2:$BK$33"))))))</f>
      </c>
      <c r="AU596" s="8">
        <f>IF(OR($B596="",$C596="",$D596="",$E596="",$F596="",$G596="",$H596="",$I596="",$J596="",$K596="",$L596=""),"",IF($B596="Female",1/(1+EXP(-SUMPRODUCT(Engine!$C$18882:$C$18913,INDIRECT("Coefficients!$BL$2:$BL$33")))),1/(1+EXP(-SUMPRODUCT(Engine!$C$18882:$C$18913,INDIRECT("Coefficients!$BM$2:$BM$33"))))))</f>
      </c>
      <c r="AV596" s="8">
        <f>IF(OR($B596="",$C596="",$D596="",$E596="",$F596="",$G596="",$H596="",$I596="",$J596="",$K596="",$L596=""),"",IF($B596="Female",1/(1+EXP(-SUMPRODUCT(Engine!$C$18882:$C$18913,INDIRECT("Coefficients!$BN$2:$BN$33")))),1/(1+EXP(-SUMPRODUCT(Engine!$C$18882:$C$18913,INDIRECT("Coefficients!$BO$2:$BO$33"))))))</f>
      </c>
      <c r="AW596" s="8">
        <f>IF(OR($B596="",$C596="",$D596="",$E596="",$F596="",$G596="",$H596="",$I596="",$J596="",$K596="",$L596=""),"",IF($B596="Female",1/(1+EXP(-SUMPRODUCT(Engine!$C$18882:$C$18913,INDIRECT("Coefficients!$BP$2:$BP$33")))),1/(1+EXP(-SUMPRODUCT(Engine!$C$18882:$C$18913,INDIRECT("Coefficients!$BQ$2:$BQ$33"))))))</f>
      </c>
      <c r="AX596" s="8">
        <f>IF(OR($B596="",$C596="",$D596="",$E596="",$F596="",$G596="",$H596="",$I596="",$J596="",$K596="",$L596=""),"",IF($B596="Female",1/(1+EXP(-SUMPRODUCT(Engine!$C$18882:$C$18913,INDIRECT("Coefficients!$BR$2:$BR$33")))),1/(1+EXP(-SUMPRODUCT(Engine!$C$18882:$C$18913,INDIRECT("Coefficients!$BS$2:$BS$33"))))))</f>
      </c>
      <c r="AY596" s="8">
        <f>IF(OR($B596="",$C596="",$D596="",$E596="",$F596="",$G596="",$H596="",$I596="",$J596="",$K596="",$L596=""),"",IF($B596="Female",1/(1+EXP(-SUMPRODUCT(Engine!$C$18882:$C$18913,INDIRECT("Coefficients!$BT$2:$BT$33")))),1/(1+EXP(-SUMPRODUCT(Engine!$C$18882:$C$18913,INDIRECT("Coefficients!$BU$2:$BU$33"))))))</f>
      </c>
      <c r="AZ596" s="8">
        <f>IF(OR($B596="",$C596="",$D596="",$E596="",$F596="",$G596="",$H596="",$I596="",$J596="",$K596="",$L596=""),"",IF($B596="Female",1/(1+EXP(-SUMPRODUCT(Engine!$C$18882:$C$18913,INDIRECT("Coefficients!$BV$2:$BV$33")))),1/(1+EXP(-SUMPRODUCT(Engine!$C$18882:$C$18913,INDIRECT("Coefficients!$BW$2:$BW$33"))))))</f>
      </c>
      <c r="BA596" s="8">
        <f>IF(OR($B596="",$C596="",$D596="",$E596="",$F596="",$G596="",$H596="",$I596="",$J596="",$K596="",$L596=""),"",IF($B596="Female",1/(1+EXP(-SUMPRODUCT(Engine!$C$18882:$C$18913,INDIRECT("Coefficients!$BX$2:$BX$33")))),1/(1+EXP(-SUMPRODUCT(Engine!$C$18882:$C$18913,INDIRECT("Coefficients!$BY$2:$BY$33"))))))</f>
      </c>
      <c r="BB596" s="8">
        <f>IF(OR($B596="",$C596="",$D596="",$E596="",$F596="",$G596="",$H596="",$I596="",$J596="",$K596="",$L596=""),"",IF($B596="Female",1/(1+EXP(-SUMPRODUCT(Engine!$C$18882:$C$18913,INDIRECT("Coefficients!$BZ$2:$BZ$33")))),1/(1+EXP(-SUMPRODUCT(Engine!$C$18882:$C$18913,INDIRECT("Coefficients!$CA$2:$CA$33"))))))</f>
      </c>
      <c r="BC596" s="8">
        <f>IF(OR($B596="",$C596="",$D596="",$E596="",$F596="",$G596="",$H596="",$I596="",$J596="",$K596="",$L596=""),"",IF($B596="Female",1/(1+EXP(-SUMPRODUCT(Engine!$C$18882:$C$18913,INDIRECT("Coefficients!$CB$2:$CB$33")))),1/(1+EXP(-SUMPRODUCT(Engine!$C$18882:$C$18913,INDIRECT("Coefficients!$CC$2:$CC$33"))))))</f>
      </c>
      <c r="BD596" s="8">
        <f>IF(OR($B596="",$C596="",$D596="",$E596="",$F596="",$G596="",$H596="",$I596="",$J596="",$K596="",$L596=""),"",IF($B596="Female",1/(1+EXP(-SUMPRODUCT(Engine!$C$18882:$C$18913,INDIRECT("Coefficients!$CD$2:$CD$33")))),1/(1+EXP(-SUMPRODUCT(Engine!$C$18882:$C$18913,INDIRECT("Coefficients!$CE$2:$CE$33"))))))</f>
      </c>
      <c r="BE596" s="8">
        <f>IF(OR($B596="",$C596="",$D596="",$E596="",$F596="",$G596="",$H596="",$I596="",$J596="",$K596="",$L596=""),"",IF($B596="Female",1/(1+EXP(-SUMPRODUCT(Engine!$C$18882:$C$18913,INDIRECT("Coefficients!$CF$2:$CF$33")))),1/(1+EXP(-SUMPRODUCT(Engine!$C$18882:$C$18913,INDIRECT("Coefficients!$CG$2:$CG$33"))))))</f>
      </c>
      <c r="BF596" s="8">
        <f>IF(OR($B596="",$C596="",$D596="",$E596="",$F596="",$G596="",$H596="",$I596="",$J596="",$K596="",$L596=""),"",IF($B596="Female",1/(1+EXP(-SUMPRODUCT(Engine!$C$18882:$C$18913,INDIRECT("Coefficients!$CH$2:$CH$33")))),1/(1+EXP(-SUMPRODUCT(Engine!$C$18882:$C$18913,INDIRECT("Coefficients!$CI$2:$CI$33"))))))</f>
      </c>
      <c r="BG596" s="8">
        <f>IF(OR($B596="",$C596="",$D596="",$E596="",$F596="",$G596="",$H596="",$I596="",$J596="",$K596="",$L596=""),"",IF($B596="Female",1/(1+EXP(-SUMPRODUCT(Engine!$C$18882:$C$18913,INDIRECT("Coefficients!$CJ$2:$CJ$33")))),1/(1+EXP(-SUMPRODUCT(Engine!$C$18882:$C$18913,INDIRECT("Coefficients!$CK$2:$CK$33"))))))</f>
      </c>
      <c r="BH596" s="8">
        <f>IF(OR($B596="",$C596="",$D596="",$E596="",$F596="",$G596="",$H596="",$I596="",$J596="",$K596="",$L596=""),"",IF($B596="Female",1/(1+EXP(-SUMPRODUCT(Engine!$C$18882:$C$18913,INDIRECT("Coefficients!$CL$2:$CL$33")))),1/(1+EXP(-SUMPRODUCT(Engine!$C$18882:$C$18913,INDIRECT("Coefficients!$CM$2:$CM$33"))))))</f>
      </c>
      <c r="BI596" s="8">
        <f>IF(OR($B596="",$C596="",$D596="",$E596="",$F596="",$G596="",$H596="",$I596="",$J596="",$K596="",$L596=""),"",IF($B596="Female",1/(1+EXP(-SUMPRODUCT(Engine!$C$18882:$C$18913,INDIRECT("Coefficients!$CN$2:$CN$33")))),1/(1+EXP(-SUMPRODUCT(Engine!$C$18882:$C$18913,INDIRECT("Coefficients!$CO$2:$CO$33"))))))</f>
      </c>
      <c r="BJ596" s="8">
        <f>IF(OR($B596="",$C596="",$D596="",$E596="",$F596="",$G596="",$H596="",$I596="",$J596="",$K596="",$L596=""),"",IF($B596="Female",1/(1+EXP(-SUMPRODUCT(Engine!$C$18882:$C$18913,INDIRECT("Coefficients!$CP$2:$CP$33")))),1/(1+EXP(-SUMPRODUCT(Engine!$C$18882:$C$18913,INDIRECT("Coefficients!$CQ$2:$CQ$33"))))))</f>
      </c>
      <c r="BK596" s="8">
        <f>IF(OR($B596="",$C596="",$D596="",$E596="",$F596="",$G596="",$H596="",$I596="",$J596="",$K596="",$L596=""),"",IF($B596="Female",1/(1+EXP(-SUMPRODUCT(Engine!$C$18882:$C$18913,INDIRECT("Coefficients!$CR$2:$CR$33")))),1/(1+EXP(-SUMPRODUCT(Engine!$C$18882:$C$18913,INDIRECT("Coefficients!$CS$2:$CS$33"))))))</f>
      </c>
      <c r="BL596" s="8">
        <f>IF(OR($B596="",$C596="",$D596="",$E596="",$F596="",$G596="",$H596="",$I596="",$J596="",$K596="",$L596=""),"",IF($B596="Female",1/(1+EXP(-SUMPRODUCT(Engine!$C$18882:$C$18913,INDIRECT("Coefficients!$CT$2:$CT$33")))),1/(1+EXP(-SUMPRODUCT(Engine!$C$18882:$C$18913,INDIRECT("Coefficients!$CU$2:$CU$33"))))))</f>
      </c>
      <c r="BM596" s="8">
        <f>IF(OR($B596="",$C596="",$D596="",$E596="",$F596="",$G596="",$H596="",$I596="",$J596="",$K596="",$L596=""),"",IF($B596="Female",1/(1+EXP(-SUMPRODUCT(Engine!$C$18882:$C$18913,INDIRECT("Coefficients!$CV$2:$CV$33")))),1/(1+EXP(-SUMPRODUCT(Engine!$C$18882:$C$18913,INDIRECT("Coefficients!$CW$2:$CW$33"))))))</f>
      </c>
    </row>
    <row r="597" spans="1:65" x14ac:dyDescent="0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8">
        <f>IF(OR($B597="",$C597="",$D597="",$E597="",$F597="",$G597="",$H597="",$I597="",$J597="",$K597="",$L597=""),"",IF($B597="Female",1/(1+EXP(-SUMPRODUCT(Engine!$C$18914:$C$18945,INDIRECT("Coefficients!$B$2:$B$33")))),1/(1+EXP(-SUMPRODUCT(Engine!$C$18914:$C$18945,INDIRECT("Coefficients!$C$2:$C$33"))))))</f>
      </c>
      <c r="Q597" s="8">
        <f>IF(OR($B597="",$C597="",$D597="",$E597="",$F597="",$G597="",$H597="",$I597="",$J597="",$K597="",$L597=""),"",IF($B597="Female",1/(1+EXP(-SUMPRODUCT(Engine!$C$18914:$C$18945,INDIRECT("Coefficients!$D$2:$D$33")))),1/(1+EXP(-SUMPRODUCT(Engine!$C$18914:$C$18945,INDIRECT("Coefficients!$E$2:$E$33"))))))</f>
      </c>
      <c r="R597" s="8">
        <f>IF(OR($B597="",$C597="",$D597="",$E597="",$F597="",$G597="",$H597="",$I597="",$J597="",$K597="",$L597=""),"",IF($B597="Female",1/(1+EXP(-SUMPRODUCT(Engine!$C$18914:$C$18945,INDIRECT("Coefficients!$F$2:$F$33")))),1/(1+EXP(-SUMPRODUCT(Engine!$C$18914:$C$18945,INDIRECT("Coefficients!$G$2:$G$33"))))))</f>
      </c>
      <c r="S597" s="8">
        <f>IF(OR($B597="",$C597="",$D597="",$E597="",$F597="",$G597="",$H597="",$I597="",$J597="",$K597="",$L597=""),"",IF($B597="Female",1/(1+EXP(-SUMPRODUCT(Engine!$C$18914:$C$18945,INDIRECT("Coefficients!$H$2:$H$33")))),1/(1+EXP(-SUMPRODUCT(Engine!$C$18914:$C$18945,INDIRECT("Coefficients!$I$2:$I$33"))))))</f>
      </c>
      <c r="T597" s="8">
        <f>IF(OR($B597="",$C597="",$D597="",$E597="",$F597="",$G597="",$H597="",$I597="",$J597="",$K597="",$L597=""),"",IF($B597="Female",1/(1+EXP(-SUMPRODUCT(Engine!$C$18914:$C$18945,INDIRECT("Coefficients!$J$2:$J$33")))),1/(1+EXP(-SUMPRODUCT(Engine!$C$18914:$C$18945,INDIRECT("Coefficients!$K$2:$K$33"))))))</f>
      </c>
      <c r="U597" s="8">
        <f>IF(OR($B597="",$C597="",$D597="",$E597="",$F597="",$G597="",$H597="",$I597="",$J597="",$K597="",$L597=""),"",IF($B597="Female",1/(1+EXP(-SUMPRODUCT(Engine!$C$18914:$C$18945,INDIRECT("Coefficients!$L$2:$L$33")))),1/(1+EXP(-SUMPRODUCT(Engine!$C$18914:$C$18945,INDIRECT("Coefficients!$M$2:$M$33"))))))</f>
      </c>
      <c r="V597" s="8">
        <f>IF(OR($B597="",$C597="",$D597="",$E597="",$F597="",$G597="",$H597="",$I597="",$J597="",$K597="",$L597=""),"",IF($B597="Female",1/(1+EXP(-SUMPRODUCT(Engine!$C$18914:$C$18945,INDIRECT("Coefficients!$N$2:$N$33")))),1/(1+EXP(-SUMPRODUCT(Engine!$C$18914:$C$18945,INDIRECT("Coefficients!$O$2:$O$33"))))))</f>
      </c>
      <c r="W597" s="8">
        <f>IF(OR($B597="",$C597="",$D597="",$E597="",$F597="",$G597="",$H597="",$I597="",$J597="",$K597="",$L597=""),"",IF($B597="Female",1/(1+EXP(-SUMPRODUCT(Engine!$C$18914:$C$18945,INDIRECT("Coefficients!$P$2:$P$33")))),1/(1+EXP(-SUMPRODUCT(Engine!$C$18914:$C$18945,INDIRECT("Coefficients!$Q$2:$Q$33"))))))</f>
      </c>
      <c r="X597" s="8">
        <f>IF(OR($B597="",$C597="",$D597="",$E597="",$F597="",$G597="",$H597="",$I597="",$J597="",$K597="",$L597=""),"",IF($B597="Female",1/(1+EXP(-SUMPRODUCT(Engine!$C$18914:$C$18945,INDIRECT("Coefficients!$R$2:$R$33")))),1/(1+EXP(-SUMPRODUCT(Engine!$C$18914:$C$18945,INDIRECT("Coefficients!$S$2:$S$33"))))))</f>
      </c>
      <c r="Y597" s="8">
        <f>IF(OR($B597="",$C597="",$D597="",$E597="",$F597="",$G597="",$H597="",$I597="",$J597="",$K597="",$L597=""),"",IF($B597="Female",1/(1+EXP(-SUMPRODUCT(Engine!$C$18914:$C$18945,INDIRECT("Coefficients!$T$2:$T$33")))),1/(1+EXP(-SUMPRODUCT(Engine!$C$18914:$C$18945,INDIRECT("Coefficients!$U$2:$U$33"))))))</f>
      </c>
      <c r="Z597" s="8">
        <f>IF(OR($B597="",$C597="",$D597="",$E597="",$F597="",$G597="",$H597="",$I597="",$J597="",$K597="",$L597=""),"",IF($B597="Female",1/(1+EXP(-SUMPRODUCT(Engine!$C$18914:$C$18945,INDIRECT("Coefficients!$V$2:$V$33")))),1/(1+EXP(-SUMPRODUCT(Engine!$C$18914:$C$18945,INDIRECT("Coefficients!$W$2:$W$33"))))))</f>
      </c>
      <c r="AA597" s="8">
        <f>IF(OR($B597="",$C597="",$D597="",$E597="",$F597="",$G597="",$H597="",$I597="",$J597="",$K597="",$L597=""),"",IF($B597="Female",1/(1+EXP(-SUMPRODUCT(Engine!$C$18914:$C$18945,INDIRECT("Coefficients!$X$2:$X$33")))),1/(1+EXP(-SUMPRODUCT(Engine!$C$18914:$C$18945,INDIRECT("Coefficients!$Y$2:$Y$33"))))))</f>
      </c>
      <c r="AB597" s="8">
        <f>IF(OR($B597="",$C597="",$D597="",$E597="",$F597="",$G597="",$H597="",$I597="",$J597="",$K597="",$L597=""),"",IF($B597="Female",1/(1+EXP(-SUMPRODUCT(Engine!$C$18914:$C$18945,INDIRECT("Coefficients!$Z$2:$Z$33")))),1/(1+EXP(-SUMPRODUCT(Engine!$C$18914:$C$18945,INDIRECT("Coefficients!$AA$2:$AA$33"))))))</f>
      </c>
      <c r="AC597" s="8">
        <f>IF(OR($B597="",$C597="",$D597="",$E597="",$F597="",$G597="",$H597="",$I597="",$J597="",$K597="",$L597=""),"",IF($B597="Female",1/(1+EXP(-SUMPRODUCT(Engine!$C$18914:$C$18945,INDIRECT("Coefficients!$AB$2:$AB$33")))),1/(1+EXP(-SUMPRODUCT(Engine!$C$18914:$C$18945,INDIRECT("Coefficients!$AC$2:$AC$33"))))))</f>
      </c>
      <c r="AD597" s="8">
        <f>IF(OR($B597="",$C597="",$D597="",$E597="",$F597="",$G597="",$H597="",$I597="",$J597="",$K597="",$L597=""),"",IF($B597="Female",1/(1+EXP(-SUMPRODUCT(Engine!$C$18914:$C$18945,INDIRECT("Coefficients!$AD$2:$AD$33")))),1/(1+EXP(-SUMPRODUCT(Engine!$C$18914:$C$18945,INDIRECT("Coefficients!$AE$2:$AE$33"))))))</f>
      </c>
      <c r="AE597" s="8">
        <f>IF(OR($B597="",$C597="",$D597="",$E597="",$F597="",$G597="",$H597="",$I597="",$J597="",$K597="",$L597=""),"",IF($B597="Female",1/(1+EXP(-SUMPRODUCT(Engine!$C$18914:$C$18945,INDIRECT("Coefficients!$AF$2:$AF$33")))),1/(1+EXP(-SUMPRODUCT(Engine!$C$18914:$C$18945,INDIRECT("Coefficients!$AG$2:$AG$33"))))))</f>
      </c>
      <c r="AF597" s="8">
        <f>IF(OR($B597="",$C597="",$D597="",$E597="",$F597="",$G597="",$H597="",$I597="",$J597="",$K597="",$L597=""),"",IF($B597="Female",1/(1+EXP(-SUMPRODUCT(Engine!$C$18914:$C$18945,INDIRECT("Coefficients!$AH$2:$AH$33")))),1/(1+EXP(-SUMPRODUCT(Engine!$C$18914:$C$18945,INDIRECT("Coefficients!$AI$2:$AI$33"))))))</f>
      </c>
      <c r="AG597" s="8">
        <f>IF(OR($B597="",$C597="",$D597="",$E597="",$F597="",$G597="",$H597="",$I597="",$J597="",$K597="",$L597=""),"",IF($B597="Female",1/(1+EXP(-SUMPRODUCT(Engine!$C$18914:$C$18945,INDIRECT("Coefficients!$AJ$2:$AJ$33")))),1/(1+EXP(-SUMPRODUCT(Engine!$C$18914:$C$18945,INDIRECT("Coefficients!$AK$2:$AK$33"))))))</f>
      </c>
      <c r="AH597" s="8">
        <f>IF(OR($B597="",$C597="",$D597="",$E597="",$F597="",$G597="",$H597="",$I597="",$J597="",$K597="",$L597=""),"",IF($B597="Female",1/(1+EXP(-SUMPRODUCT(Engine!$C$18914:$C$18945,INDIRECT("Coefficients!$AL$2:$AL$33")))),1/(1+EXP(-SUMPRODUCT(Engine!$C$18914:$C$18945,INDIRECT("Coefficients!$AM$2:$AM$33"))))))</f>
      </c>
      <c r="AI597" s="8">
        <f>IF(OR($B597="",$C597="",$D597="",$E597="",$F597="",$G597="",$H597="",$I597="",$J597="",$K597="",$L597=""),"",IF($B597="Female",1/(1+EXP(-SUMPRODUCT(Engine!$C$18914:$C$18945,INDIRECT("Coefficients!$AN$2:$AN$33")))),1/(1+EXP(-SUMPRODUCT(Engine!$C$18914:$C$18945,INDIRECT("Coefficients!$AO$2:$AO$33"))))))</f>
      </c>
      <c r="AJ597" s="8">
        <f>IF(OR($B597="",$C597="",$D597="",$E597="",$F597="",$G597="",$H597="",$I597="",$J597="",$K597="",$L597=""),"",IF($B597="Female",1/(1+EXP(-SUMPRODUCT(Engine!$C$18914:$C$18945,INDIRECT("Coefficients!$AP$2:$AP$33")))),1/(1+EXP(-SUMPRODUCT(Engine!$C$18914:$C$18945,INDIRECT("Coefficients!$AQ$2:$AQ$33"))))))</f>
      </c>
      <c r="AK597" s="8">
        <f>IF(OR($B597="",$C597="",$D597="",$E597="",$F597="",$G597="",$H597="",$I597="",$J597="",$K597="",$L597=""),"",IF($B597="Female",1/(1+EXP(-SUMPRODUCT(Engine!$C$18914:$C$18945,INDIRECT("Coefficients!$AR$2:$AR$33")))),1/(1+EXP(-SUMPRODUCT(Engine!$C$18914:$C$18945,INDIRECT("Coefficients!$AS$2:$AS$33"))))))</f>
      </c>
      <c r="AL597" s="8">
        <f>IF(OR($B597="",$C597="",$D597="",$E597="",$F597="",$G597="",$H597="",$I597="",$J597="",$K597="",$L597=""),"",IF($B597="Female",1/(1+EXP(-SUMPRODUCT(Engine!$C$18914:$C$18945,INDIRECT("Coefficients!$AT$2:$AT$33")))),1/(1+EXP(-SUMPRODUCT(Engine!$C$18914:$C$18945,INDIRECT("Coefficients!$AU$2:$AU$33"))))))</f>
      </c>
      <c r="AM597" s="8">
        <f>IF(OR($B597="",$C597="",$D597="",$E597="",$F597="",$G597="",$H597="",$I597="",$J597="",$K597="",$L597=""),"",IF($B597="Female",1/(1+EXP(-SUMPRODUCT(Engine!$C$18914:$C$18945,INDIRECT("Coefficients!$AV$2:$AV$33")))),1/(1+EXP(-SUMPRODUCT(Engine!$C$18914:$C$18945,INDIRECT("Coefficients!$AW$2:$AW$33"))))))</f>
      </c>
      <c r="AN597" s="8">
        <f>IF(OR($B597="",$C597="",$D597="",$E597="",$F597="",$G597="",$H597="",$I597="",$J597="",$K597="",$L597=""),"",IF($B597="Female",1/(1+EXP(-SUMPRODUCT(Engine!$C$18914:$C$18945,INDIRECT("Coefficients!$AX$2:$AX$33")))),1/(1+EXP(-SUMPRODUCT(Engine!$C$18914:$C$18945,INDIRECT("Coefficients!$AY$2:$AY$33"))))))</f>
      </c>
      <c r="AO597" s="8">
        <f>IF(OR($B597="",$C597="",$D597="",$E597="",$F597="",$G597="",$H597="",$I597="",$J597="",$K597="",$L597=""),"",IF($B597="Female",1/(1+EXP(-SUMPRODUCT(Engine!$C$18914:$C$18945,INDIRECT("Coefficients!$AZ$2:$AZ$33")))),1/(1+EXP(-SUMPRODUCT(Engine!$C$18914:$C$18945,INDIRECT("Coefficients!$BA$2:$BA$33"))))))</f>
      </c>
      <c r="AP597" s="8">
        <f>IF(OR($B597="",$C597="",$D597="",$E597="",$F597="",$G597="",$H597="",$I597="",$J597="",$K597="",$L597=""),"",IF($B597="Female",1/(1+EXP(-SUMPRODUCT(Engine!$C$18914:$C$18945,INDIRECT("Coefficients!$BB$2:$BB$33")))),1/(1+EXP(-SUMPRODUCT(Engine!$C$18914:$C$18945,INDIRECT("Coefficients!$BC$2:$BC$33"))))))</f>
      </c>
      <c r="AQ597" s="8">
        <f>IF(OR($B597="",$C597="",$D597="",$E597="",$F597="",$G597="",$H597="",$I597="",$J597="",$K597="",$L597=""),"",IF($B597="Female",1/(1+EXP(-SUMPRODUCT(Engine!$C$18914:$C$18945,INDIRECT("Coefficients!$BD$2:$BD$33")))),1/(1+EXP(-SUMPRODUCT(Engine!$C$18914:$C$18945,INDIRECT("Coefficients!$BE$2:$BE$33"))))))</f>
      </c>
      <c r="AR597" s="8">
        <f>IF(OR($B597="",$C597="",$D597="",$E597="",$F597="",$G597="",$H597="",$I597="",$J597="",$K597="",$L597=""),"",IF($B597="Female",1/(1+EXP(-SUMPRODUCT(Engine!$C$18914:$C$18945,INDIRECT("Coefficients!$BF$2:$BF$33")))),1/(1+EXP(-SUMPRODUCT(Engine!$C$18914:$C$18945,INDIRECT("Coefficients!$BG$2:$BG$33"))))))</f>
      </c>
      <c r="AS597" s="8">
        <f>IF(OR($B597="",$C597="",$D597="",$E597="",$F597="",$G597="",$H597="",$I597="",$J597="",$K597="",$L597=""),"",IF($B597="Female",1/(1+EXP(-SUMPRODUCT(Engine!$C$18914:$C$18945,INDIRECT("Coefficients!$BH$2:$BH$33")))),1/(1+EXP(-SUMPRODUCT(Engine!$C$18914:$C$18945,INDIRECT("Coefficients!$BI$2:$BI$33"))))))</f>
      </c>
      <c r="AT597" s="8">
        <f>IF(OR($B597="",$C597="",$D597="",$E597="",$F597="",$G597="",$H597="",$I597="",$J597="",$K597="",$L597=""),"",IF($B597="Female",1/(1+EXP(-SUMPRODUCT(Engine!$C$18914:$C$18945,INDIRECT("Coefficients!$BJ$2:$BJ$33")))),1/(1+EXP(-SUMPRODUCT(Engine!$C$18914:$C$18945,INDIRECT("Coefficients!$BK$2:$BK$33"))))))</f>
      </c>
      <c r="AU597" s="8">
        <f>IF(OR($B597="",$C597="",$D597="",$E597="",$F597="",$G597="",$H597="",$I597="",$J597="",$K597="",$L597=""),"",IF($B597="Female",1/(1+EXP(-SUMPRODUCT(Engine!$C$18914:$C$18945,INDIRECT("Coefficients!$BL$2:$BL$33")))),1/(1+EXP(-SUMPRODUCT(Engine!$C$18914:$C$18945,INDIRECT("Coefficients!$BM$2:$BM$33"))))))</f>
      </c>
      <c r="AV597" s="8">
        <f>IF(OR($B597="",$C597="",$D597="",$E597="",$F597="",$G597="",$H597="",$I597="",$J597="",$K597="",$L597=""),"",IF($B597="Female",1/(1+EXP(-SUMPRODUCT(Engine!$C$18914:$C$18945,INDIRECT("Coefficients!$BN$2:$BN$33")))),1/(1+EXP(-SUMPRODUCT(Engine!$C$18914:$C$18945,INDIRECT("Coefficients!$BO$2:$BO$33"))))))</f>
      </c>
      <c r="AW597" s="8">
        <f>IF(OR($B597="",$C597="",$D597="",$E597="",$F597="",$G597="",$H597="",$I597="",$J597="",$K597="",$L597=""),"",IF($B597="Female",1/(1+EXP(-SUMPRODUCT(Engine!$C$18914:$C$18945,INDIRECT("Coefficients!$BP$2:$BP$33")))),1/(1+EXP(-SUMPRODUCT(Engine!$C$18914:$C$18945,INDIRECT("Coefficients!$BQ$2:$BQ$33"))))))</f>
      </c>
      <c r="AX597" s="8">
        <f>IF(OR($B597="",$C597="",$D597="",$E597="",$F597="",$G597="",$H597="",$I597="",$J597="",$K597="",$L597=""),"",IF($B597="Female",1/(1+EXP(-SUMPRODUCT(Engine!$C$18914:$C$18945,INDIRECT("Coefficients!$BR$2:$BR$33")))),1/(1+EXP(-SUMPRODUCT(Engine!$C$18914:$C$18945,INDIRECT("Coefficients!$BS$2:$BS$33"))))))</f>
      </c>
      <c r="AY597" s="8">
        <f>IF(OR($B597="",$C597="",$D597="",$E597="",$F597="",$G597="",$H597="",$I597="",$J597="",$K597="",$L597=""),"",IF($B597="Female",1/(1+EXP(-SUMPRODUCT(Engine!$C$18914:$C$18945,INDIRECT("Coefficients!$BT$2:$BT$33")))),1/(1+EXP(-SUMPRODUCT(Engine!$C$18914:$C$18945,INDIRECT("Coefficients!$BU$2:$BU$33"))))))</f>
      </c>
      <c r="AZ597" s="8">
        <f>IF(OR($B597="",$C597="",$D597="",$E597="",$F597="",$G597="",$H597="",$I597="",$J597="",$K597="",$L597=""),"",IF($B597="Female",1/(1+EXP(-SUMPRODUCT(Engine!$C$18914:$C$18945,INDIRECT("Coefficients!$BV$2:$BV$33")))),1/(1+EXP(-SUMPRODUCT(Engine!$C$18914:$C$18945,INDIRECT("Coefficients!$BW$2:$BW$33"))))))</f>
      </c>
      <c r="BA597" s="8">
        <f>IF(OR($B597="",$C597="",$D597="",$E597="",$F597="",$G597="",$H597="",$I597="",$J597="",$K597="",$L597=""),"",IF($B597="Female",1/(1+EXP(-SUMPRODUCT(Engine!$C$18914:$C$18945,INDIRECT("Coefficients!$BX$2:$BX$33")))),1/(1+EXP(-SUMPRODUCT(Engine!$C$18914:$C$18945,INDIRECT("Coefficients!$BY$2:$BY$33"))))))</f>
      </c>
      <c r="BB597" s="8">
        <f>IF(OR($B597="",$C597="",$D597="",$E597="",$F597="",$G597="",$H597="",$I597="",$J597="",$K597="",$L597=""),"",IF($B597="Female",1/(1+EXP(-SUMPRODUCT(Engine!$C$18914:$C$18945,INDIRECT("Coefficients!$BZ$2:$BZ$33")))),1/(1+EXP(-SUMPRODUCT(Engine!$C$18914:$C$18945,INDIRECT("Coefficients!$CA$2:$CA$33"))))))</f>
      </c>
      <c r="BC597" s="8">
        <f>IF(OR($B597="",$C597="",$D597="",$E597="",$F597="",$G597="",$H597="",$I597="",$J597="",$K597="",$L597=""),"",IF($B597="Female",1/(1+EXP(-SUMPRODUCT(Engine!$C$18914:$C$18945,INDIRECT("Coefficients!$CB$2:$CB$33")))),1/(1+EXP(-SUMPRODUCT(Engine!$C$18914:$C$18945,INDIRECT("Coefficients!$CC$2:$CC$33"))))))</f>
      </c>
      <c r="BD597" s="8">
        <f>IF(OR($B597="",$C597="",$D597="",$E597="",$F597="",$G597="",$H597="",$I597="",$J597="",$K597="",$L597=""),"",IF($B597="Female",1/(1+EXP(-SUMPRODUCT(Engine!$C$18914:$C$18945,INDIRECT("Coefficients!$CD$2:$CD$33")))),1/(1+EXP(-SUMPRODUCT(Engine!$C$18914:$C$18945,INDIRECT("Coefficients!$CE$2:$CE$33"))))))</f>
      </c>
      <c r="BE597" s="8">
        <f>IF(OR($B597="",$C597="",$D597="",$E597="",$F597="",$G597="",$H597="",$I597="",$J597="",$K597="",$L597=""),"",IF($B597="Female",1/(1+EXP(-SUMPRODUCT(Engine!$C$18914:$C$18945,INDIRECT("Coefficients!$CF$2:$CF$33")))),1/(1+EXP(-SUMPRODUCT(Engine!$C$18914:$C$18945,INDIRECT("Coefficients!$CG$2:$CG$33"))))))</f>
      </c>
      <c r="BF597" s="8">
        <f>IF(OR($B597="",$C597="",$D597="",$E597="",$F597="",$G597="",$H597="",$I597="",$J597="",$K597="",$L597=""),"",IF($B597="Female",1/(1+EXP(-SUMPRODUCT(Engine!$C$18914:$C$18945,INDIRECT("Coefficients!$CH$2:$CH$33")))),1/(1+EXP(-SUMPRODUCT(Engine!$C$18914:$C$18945,INDIRECT("Coefficients!$CI$2:$CI$33"))))))</f>
      </c>
      <c r="BG597" s="8">
        <f>IF(OR($B597="",$C597="",$D597="",$E597="",$F597="",$G597="",$H597="",$I597="",$J597="",$K597="",$L597=""),"",IF($B597="Female",1/(1+EXP(-SUMPRODUCT(Engine!$C$18914:$C$18945,INDIRECT("Coefficients!$CJ$2:$CJ$33")))),1/(1+EXP(-SUMPRODUCT(Engine!$C$18914:$C$18945,INDIRECT("Coefficients!$CK$2:$CK$33"))))))</f>
      </c>
      <c r="BH597" s="8">
        <f>IF(OR($B597="",$C597="",$D597="",$E597="",$F597="",$G597="",$H597="",$I597="",$J597="",$K597="",$L597=""),"",IF($B597="Female",1/(1+EXP(-SUMPRODUCT(Engine!$C$18914:$C$18945,INDIRECT("Coefficients!$CL$2:$CL$33")))),1/(1+EXP(-SUMPRODUCT(Engine!$C$18914:$C$18945,INDIRECT("Coefficients!$CM$2:$CM$33"))))))</f>
      </c>
      <c r="BI597" s="8">
        <f>IF(OR($B597="",$C597="",$D597="",$E597="",$F597="",$G597="",$H597="",$I597="",$J597="",$K597="",$L597=""),"",IF($B597="Female",1/(1+EXP(-SUMPRODUCT(Engine!$C$18914:$C$18945,INDIRECT("Coefficients!$CN$2:$CN$33")))),1/(1+EXP(-SUMPRODUCT(Engine!$C$18914:$C$18945,INDIRECT("Coefficients!$CO$2:$CO$33"))))))</f>
      </c>
      <c r="BJ597" s="8">
        <f>IF(OR($B597="",$C597="",$D597="",$E597="",$F597="",$G597="",$H597="",$I597="",$J597="",$K597="",$L597=""),"",IF($B597="Female",1/(1+EXP(-SUMPRODUCT(Engine!$C$18914:$C$18945,INDIRECT("Coefficients!$CP$2:$CP$33")))),1/(1+EXP(-SUMPRODUCT(Engine!$C$18914:$C$18945,INDIRECT("Coefficients!$CQ$2:$CQ$33"))))))</f>
      </c>
      <c r="BK597" s="8">
        <f>IF(OR($B597="",$C597="",$D597="",$E597="",$F597="",$G597="",$H597="",$I597="",$J597="",$K597="",$L597=""),"",IF($B597="Female",1/(1+EXP(-SUMPRODUCT(Engine!$C$18914:$C$18945,INDIRECT("Coefficients!$CR$2:$CR$33")))),1/(1+EXP(-SUMPRODUCT(Engine!$C$18914:$C$18945,INDIRECT("Coefficients!$CS$2:$CS$33"))))))</f>
      </c>
      <c r="BL597" s="8">
        <f>IF(OR($B597="",$C597="",$D597="",$E597="",$F597="",$G597="",$H597="",$I597="",$J597="",$K597="",$L597=""),"",IF($B597="Female",1/(1+EXP(-SUMPRODUCT(Engine!$C$18914:$C$18945,INDIRECT("Coefficients!$CT$2:$CT$33")))),1/(1+EXP(-SUMPRODUCT(Engine!$C$18914:$C$18945,INDIRECT("Coefficients!$CU$2:$CU$33"))))))</f>
      </c>
      <c r="BM597" s="8">
        <f>IF(OR($B597="",$C597="",$D597="",$E597="",$F597="",$G597="",$H597="",$I597="",$J597="",$K597="",$L597=""),"",IF($B597="Female",1/(1+EXP(-SUMPRODUCT(Engine!$C$18914:$C$18945,INDIRECT("Coefficients!$CV$2:$CV$33")))),1/(1+EXP(-SUMPRODUCT(Engine!$C$18914:$C$18945,INDIRECT("Coefficients!$CW$2:$CW$33"))))))</f>
      </c>
    </row>
    <row r="598" spans="1:65" x14ac:dyDescent="0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8">
        <f>IF(OR($B598="",$C598="",$D598="",$E598="",$F598="",$G598="",$H598="",$I598="",$J598="",$K598="",$L598=""),"",IF($B598="Female",1/(1+EXP(-SUMPRODUCT(Engine!$C$18946:$C$18977,INDIRECT("Coefficients!$B$2:$B$33")))),1/(1+EXP(-SUMPRODUCT(Engine!$C$18946:$C$18977,INDIRECT("Coefficients!$C$2:$C$33"))))))</f>
      </c>
      <c r="Q598" s="8">
        <f>IF(OR($B598="",$C598="",$D598="",$E598="",$F598="",$G598="",$H598="",$I598="",$J598="",$K598="",$L598=""),"",IF($B598="Female",1/(1+EXP(-SUMPRODUCT(Engine!$C$18946:$C$18977,INDIRECT("Coefficients!$D$2:$D$33")))),1/(1+EXP(-SUMPRODUCT(Engine!$C$18946:$C$18977,INDIRECT("Coefficients!$E$2:$E$33"))))))</f>
      </c>
      <c r="R598" s="8">
        <f>IF(OR($B598="",$C598="",$D598="",$E598="",$F598="",$G598="",$H598="",$I598="",$J598="",$K598="",$L598=""),"",IF($B598="Female",1/(1+EXP(-SUMPRODUCT(Engine!$C$18946:$C$18977,INDIRECT("Coefficients!$F$2:$F$33")))),1/(1+EXP(-SUMPRODUCT(Engine!$C$18946:$C$18977,INDIRECT("Coefficients!$G$2:$G$33"))))))</f>
      </c>
      <c r="S598" s="8">
        <f>IF(OR($B598="",$C598="",$D598="",$E598="",$F598="",$G598="",$H598="",$I598="",$J598="",$K598="",$L598=""),"",IF($B598="Female",1/(1+EXP(-SUMPRODUCT(Engine!$C$18946:$C$18977,INDIRECT("Coefficients!$H$2:$H$33")))),1/(1+EXP(-SUMPRODUCT(Engine!$C$18946:$C$18977,INDIRECT("Coefficients!$I$2:$I$33"))))))</f>
      </c>
      <c r="T598" s="8">
        <f>IF(OR($B598="",$C598="",$D598="",$E598="",$F598="",$G598="",$H598="",$I598="",$J598="",$K598="",$L598=""),"",IF($B598="Female",1/(1+EXP(-SUMPRODUCT(Engine!$C$18946:$C$18977,INDIRECT("Coefficients!$J$2:$J$33")))),1/(1+EXP(-SUMPRODUCT(Engine!$C$18946:$C$18977,INDIRECT("Coefficients!$K$2:$K$33"))))))</f>
      </c>
      <c r="U598" s="8">
        <f>IF(OR($B598="",$C598="",$D598="",$E598="",$F598="",$G598="",$H598="",$I598="",$J598="",$K598="",$L598=""),"",IF($B598="Female",1/(1+EXP(-SUMPRODUCT(Engine!$C$18946:$C$18977,INDIRECT("Coefficients!$L$2:$L$33")))),1/(1+EXP(-SUMPRODUCT(Engine!$C$18946:$C$18977,INDIRECT("Coefficients!$M$2:$M$33"))))))</f>
      </c>
      <c r="V598" s="8">
        <f>IF(OR($B598="",$C598="",$D598="",$E598="",$F598="",$G598="",$H598="",$I598="",$J598="",$K598="",$L598=""),"",IF($B598="Female",1/(1+EXP(-SUMPRODUCT(Engine!$C$18946:$C$18977,INDIRECT("Coefficients!$N$2:$N$33")))),1/(1+EXP(-SUMPRODUCT(Engine!$C$18946:$C$18977,INDIRECT("Coefficients!$O$2:$O$33"))))))</f>
      </c>
      <c r="W598" s="8">
        <f>IF(OR($B598="",$C598="",$D598="",$E598="",$F598="",$G598="",$H598="",$I598="",$J598="",$K598="",$L598=""),"",IF($B598="Female",1/(1+EXP(-SUMPRODUCT(Engine!$C$18946:$C$18977,INDIRECT("Coefficients!$P$2:$P$33")))),1/(1+EXP(-SUMPRODUCT(Engine!$C$18946:$C$18977,INDIRECT("Coefficients!$Q$2:$Q$33"))))))</f>
      </c>
      <c r="X598" s="8">
        <f>IF(OR($B598="",$C598="",$D598="",$E598="",$F598="",$G598="",$H598="",$I598="",$J598="",$K598="",$L598=""),"",IF($B598="Female",1/(1+EXP(-SUMPRODUCT(Engine!$C$18946:$C$18977,INDIRECT("Coefficients!$R$2:$R$33")))),1/(1+EXP(-SUMPRODUCT(Engine!$C$18946:$C$18977,INDIRECT("Coefficients!$S$2:$S$33"))))))</f>
      </c>
      <c r="Y598" s="8">
        <f>IF(OR($B598="",$C598="",$D598="",$E598="",$F598="",$G598="",$H598="",$I598="",$J598="",$K598="",$L598=""),"",IF($B598="Female",1/(1+EXP(-SUMPRODUCT(Engine!$C$18946:$C$18977,INDIRECT("Coefficients!$T$2:$T$33")))),1/(1+EXP(-SUMPRODUCT(Engine!$C$18946:$C$18977,INDIRECT("Coefficients!$U$2:$U$33"))))))</f>
      </c>
      <c r="Z598" s="8">
        <f>IF(OR($B598="",$C598="",$D598="",$E598="",$F598="",$G598="",$H598="",$I598="",$J598="",$K598="",$L598=""),"",IF($B598="Female",1/(1+EXP(-SUMPRODUCT(Engine!$C$18946:$C$18977,INDIRECT("Coefficients!$V$2:$V$33")))),1/(1+EXP(-SUMPRODUCT(Engine!$C$18946:$C$18977,INDIRECT("Coefficients!$W$2:$W$33"))))))</f>
      </c>
      <c r="AA598" s="8">
        <f>IF(OR($B598="",$C598="",$D598="",$E598="",$F598="",$G598="",$H598="",$I598="",$J598="",$K598="",$L598=""),"",IF($B598="Female",1/(1+EXP(-SUMPRODUCT(Engine!$C$18946:$C$18977,INDIRECT("Coefficients!$X$2:$X$33")))),1/(1+EXP(-SUMPRODUCT(Engine!$C$18946:$C$18977,INDIRECT("Coefficients!$Y$2:$Y$33"))))))</f>
      </c>
      <c r="AB598" s="8">
        <f>IF(OR($B598="",$C598="",$D598="",$E598="",$F598="",$G598="",$H598="",$I598="",$J598="",$K598="",$L598=""),"",IF($B598="Female",1/(1+EXP(-SUMPRODUCT(Engine!$C$18946:$C$18977,INDIRECT("Coefficients!$Z$2:$Z$33")))),1/(1+EXP(-SUMPRODUCT(Engine!$C$18946:$C$18977,INDIRECT("Coefficients!$AA$2:$AA$33"))))))</f>
      </c>
      <c r="AC598" s="8">
        <f>IF(OR($B598="",$C598="",$D598="",$E598="",$F598="",$G598="",$H598="",$I598="",$J598="",$K598="",$L598=""),"",IF($B598="Female",1/(1+EXP(-SUMPRODUCT(Engine!$C$18946:$C$18977,INDIRECT("Coefficients!$AB$2:$AB$33")))),1/(1+EXP(-SUMPRODUCT(Engine!$C$18946:$C$18977,INDIRECT("Coefficients!$AC$2:$AC$33"))))))</f>
      </c>
      <c r="AD598" s="8">
        <f>IF(OR($B598="",$C598="",$D598="",$E598="",$F598="",$G598="",$H598="",$I598="",$J598="",$K598="",$L598=""),"",IF($B598="Female",1/(1+EXP(-SUMPRODUCT(Engine!$C$18946:$C$18977,INDIRECT("Coefficients!$AD$2:$AD$33")))),1/(1+EXP(-SUMPRODUCT(Engine!$C$18946:$C$18977,INDIRECT("Coefficients!$AE$2:$AE$33"))))))</f>
      </c>
      <c r="AE598" s="8">
        <f>IF(OR($B598="",$C598="",$D598="",$E598="",$F598="",$G598="",$H598="",$I598="",$J598="",$K598="",$L598=""),"",IF($B598="Female",1/(1+EXP(-SUMPRODUCT(Engine!$C$18946:$C$18977,INDIRECT("Coefficients!$AF$2:$AF$33")))),1/(1+EXP(-SUMPRODUCT(Engine!$C$18946:$C$18977,INDIRECT("Coefficients!$AG$2:$AG$33"))))))</f>
      </c>
      <c r="AF598" s="8">
        <f>IF(OR($B598="",$C598="",$D598="",$E598="",$F598="",$G598="",$H598="",$I598="",$J598="",$K598="",$L598=""),"",IF($B598="Female",1/(1+EXP(-SUMPRODUCT(Engine!$C$18946:$C$18977,INDIRECT("Coefficients!$AH$2:$AH$33")))),1/(1+EXP(-SUMPRODUCT(Engine!$C$18946:$C$18977,INDIRECT("Coefficients!$AI$2:$AI$33"))))))</f>
      </c>
      <c r="AG598" s="8">
        <f>IF(OR($B598="",$C598="",$D598="",$E598="",$F598="",$G598="",$H598="",$I598="",$J598="",$K598="",$L598=""),"",IF($B598="Female",1/(1+EXP(-SUMPRODUCT(Engine!$C$18946:$C$18977,INDIRECT("Coefficients!$AJ$2:$AJ$33")))),1/(1+EXP(-SUMPRODUCT(Engine!$C$18946:$C$18977,INDIRECT("Coefficients!$AK$2:$AK$33"))))))</f>
      </c>
      <c r="AH598" s="8">
        <f>IF(OR($B598="",$C598="",$D598="",$E598="",$F598="",$G598="",$H598="",$I598="",$J598="",$K598="",$L598=""),"",IF($B598="Female",1/(1+EXP(-SUMPRODUCT(Engine!$C$18946:$C$18977,INDIRECT("Coefficients!$AL$2:$AL$33")))),1/(1+EXP(-SUMPRODUCT(Engine!$C$18946:$C$18977,INDIRECT("Coefficients!$AM$2:$AM$33"))))))</f>
      </c>
      <c r="AI598" s="8">
        <f>IF(OR($B598="",$C598="",$D598="",$E598="",$F598="",$G598="",$H598="",$I598="",$J598="",$K598="",$L598=""),"",IF($B598="Female",1/(1+EXP(-SUMPRODUCT(Engine!$C$18946:$C$18977,INDIRECT("Coefficients!$AN$2:$AN$33")))),1/(1+EXP(-SUMPRODUCT(Engine!$C$18946:$C$18977,INDIRECT("Coefficients!$AO$2:$AO$33"))))))</f>
      </c>
      <c r="AJ598" s="8">
        <f>IF(OR($B598="",$C598="",$D598="",$E598="",$F598="",$G598="",$H598="",$I598="",$J598="",$K598="",$L598=""),"",IF($B598="Female",1/(1+EXP(-SUMPRODUCT(Engine!$C$18946:$C$18977,INDIRECT("Coefficients!$AP$2:$AP$33")))),1/(1+EXP(-SUMPRODUCT(Engine!$C$18946:$C$18977,INDIRECT("Coefficients!$AQ$2:$AQ$33"))))))</f>
      </c>
      <c r="AK598" s="8">
        <f>IF(OR($B598="",$C598="",$D598="",$E598="",$F598="",$G598="",$H598="",$I598="",$J598="",$K598="",$L598=""),"",IF($B598="Female",1/(1+EXP(-SUMPRODUCT(Engine!$C$18946:$C$18977,INDIRECT("Coefficients!$AR$2:$AR$33")))),1/(1+EXP(-SUMPRODUCT(Engine!$C$18946:$C$18977,INDIRECT("Coefficients!$AS$2:$AS$33"))))))</f>
      </c>
      <c r="AL598" s="8">
        <f>IF(OR($B598="",$C598="",$D598="",$E598="",$F598="",$G598="",$H598="",$I598="",$J598="",$K598="",$L598=""),"",IF($B598="Female",1/(1+EXP(-SUMPRODUCT(Engine!$C$18946:$C$18977,INDIRECT("Coefficients!$AT$2:$AT$33")))),1/(1+EXP(-SUMPRODUCT(Engine!$C$18946:$C$18977,INDIRECT("Coefficients!$AU$2:$AU$33"))))))</f>
      </c>
      <c r="AM598" s="8">
        <f>IF(OR($B598="",$C598="",$D598="",$E598="",$F598="",$G598="",$H598="",$I598="",$J598="",$K598="",$L598=""),"",IF($B598="Female",1/(1+EXP(-SUMPRODUCT(Engine!$C$18946:$C$18977,INDIRECT("Coefficients!$AV$2:$AV$33")))),1/(1+EXP(-SUMPRODUCT(Engine!$C$18946:$C$18977,INDIRECT("Coefficients!$AW$2:$AW$33"))))))</f>
      </c>
      <c r="AN598" s="8">
        <f>IF(OR($B598="",$C598="",$D598="",$E598="",$F598="",$G598="",$H598="",$I598="",$J598="",$K598="",$L598=""),"",IF($B598="Female",1/(1+EXP(-SUMPRODUCT(Engine!$C$18946:$C$18977,INDIRECT("Coefficients!$AX$2:$AX$33")))),1/(1+EXP(-SUMPRODUCT(Engine!$C$18946:$C$18977,INDIRECT("Coefficients!$AY$2:$AY$33"))))))</f>
      </c>
      <c r="AO598" s="8">
        <f>IF(OR($B598="",$C598="",$D598="",$E598="",$F598="",$G598="",$H598="",$I598="",$J598="",$K598="",$L598=""),"",IF($B598="Female",1/(1+EXP(-SUMPRODUCT(Engine!$C$18946:$C$18977,INDIRECT("Coefficients!$AZ$2:$AZ$33")))),1/(1+EXP(-SUMPRODUCT(Engine!$C$18946:$C$18977,INDIRECT("Coefficients!$BA$2:$BA$33"))))))</f>
      </c>
      <c r="AP598" s="8">
        <f>IF(OR($B598="",$C598="",$D598="",$E598="",$F598="",$G598="",$H598="",$I598="",$J598="",$K598="",$L598=""),"",IF($B598="Female",1/(1+EXP(-SUMPRODUCT(Engine!$C$18946:$C$18977,INDIRECT("Coefficients!$BB$2:$BB$33")))),1/(1+EXP(-SUMPRODUCT(Engine!$C$18946:$C$18977,INDIRECT("Coefficients!$BC$2:$BC$33"))))))</f>
      </c>
      <c r="AQ598" s="8">
        <f>IF(OR($B598="",$C598="",$D598="",$E598="",$F598="",$G598="",$H598="",$I598="",$J598="",$K598="",$L598=""),"",IF($B598="Female",1/(1+EXP(-SUMPRODUCT(Engine!$C$18946:$C$18977,INDIRECT("Coefficients!$BD$2:$BD$33")))),1/(1+EXP(-SUMPRODUCT(Engine!$C$18946:$C$18977,INDIRECT("Coefficients!$BE$2:$BE$33"))))))</f>
      </c>
      <c r="AR598" s="8">
        <f>IF(OR($B598="",$C598="",$D598="",$E598="",$F598="",$G598="",$H598="",$I598="",$J598="",$K598="",$L598=""),"",IF($B598="Female",1/(1+EXP(-SUMPRODUCT(Engine!$C$18946:$C$18977,INDIRECT("Coefficients!$BF$2:$BF$33")))),1/(1+EXP(-SUMPRODUCT(Engine!$C$18946:$C$18977,INDIRECT("Coefficients!$BG$2:$BG$33"))))))</f>
      </c>
      <c r="AS598" s="8">
        <f>IF(OR($B598="",$C598="",$D598="",$E598="",$F598="",$G598="",$H598="",$I598="",$J598="",$K598="",$L598=""),"",IF($B598="Female",1/(1+EXP(-SUMPRODUCT(Engine!$C$18946:$C$18977,INDIRECT("Coefficients!$BH$2:$BH$33")))),1/(1+EXP(-SUMPRODUCT(Engine!$C$18946:$C$18977,INDIRECT("Coefficients!$BI$2:$BI$33"))))))</f>
      </c>
      <c r="AT598" s="8">
        <f>IF(OR($B598="",$C598="",$D598="",$E598="",$F598="",$G598="",$H598="",$I598="",$J598="",$K598="",$L598=""),"",IF($B598="Female",1/(1+EXP(-SUMPRODUCT(Engine!$C$18946:$C$18977,INDIRECT("Coefficients!$BJ$2:$BJ$33")))),1/(1+EXP(-SUMPRODUCT(Engine!$C$18946:$C$18977,INDIRECT("Coefficients!$BK$2:$BK$33"))))))</f>
      </c>
      <c r="AU598" s="8">
        <f>IF(OR($B598="",$C598="",$D598="",$E598="",$F598="",$G598="",$H598="",$I598="",$J598="",$K598="",$L598=""),"",IF($B598="Female",1/(1+EXP(-SUMPRODUCT(Engine!$C$18946:$C$18977,INDIRECT("Coefficients!$BL$2:$BL$33")))),1/(1+EXP(-SUMPRODUCT(Engine!$C$18946:$C$18977,INDIRECT("Coefficients!$BM$2:$BM$33"))))))</f>
      </c>
      <c r="AV598" s="8">
        <f>IF(OR($B598="",$C598="",$D598="",$E598="",$F598="",$G598="",$H598="",$I598="",$J598="",$K598="",$L598=""),"",IF($B598="Female",1/(1+EXP(-SUMPRODUCT(Engine!$C$18946:$C$18977,INDIRECT("Coefficients!$BN$2:$BN$33")))),1/(1+EXP(-SUMPRODUCT(Engine!$C$18946:$C$18977,INDIRECT("Coefficients!$BO$2:$BO$33"))))))</f>
      </c>
      <c r="AW598" s="8">
        <f>IF(OR($B598="",$C598="",$D598="",$E598="",$F598="",$G598="",$H598="",$I598="",$J598="",$K598="",$L598=""),"",IF($B598="Female",1/(1+EXP(-SUMPRODUCT(Engine!$C$18946:$C$18977,INDIRECT("Coefficients!$BP$2:$BP$33")))),1/(1+EXP(-SUMPRODUCT(Engine!$C$18946:$C$18977,INDIRECT("Coefficients!$BQ$2:$BQ$33"))))))</f>
      </c>
      <c r="AX598" s="8">
        <f>IF(OR($B598="",$C598="",$D598="",$E598="",$F598="",$G598="",$H598="",$I598="",$J598="",$K598="",$L598=""),"",IF($B598="Female",1/(1+EXP(-SUMPRODUCT(Engine!$C$18946:$C$18977,INDIRECT("Coefficients!$BR$2:$BR$33")))),1/(1+EXP(-SUMPRODUCT(Engine!$C$18946:$C$18977,INDIRECT("Coefficients!$BS$2:$BS$33"))))))</f>
      </c>
      <c r="AY598" s="8">
        <f>IF(OR($B598="",$C598="",$D598="",$E598="",$F598="",$G598="",$H598="",$I598="",$J598="",$K598="",$L598=""),"",IF($B598="Female",1/(1+EXP(-SUMPRODUCT(Engine!$C$18946:$C$18977,INDIRECT("Coefficients!$BT$2:$BT$33")))),1/(1+EXP(-SUMPRODUCT(Engine!$C$18946:$C$18977,INDIRECT("Coefficients!$BU$2:$BU$33"))))))</f>
      </c>
      <c r="AZ598" s="8">
        <f>IF(OR($B598="",$C598="",$D598="",$E598="",$F598="",$G598="",$H598="",$I598="",$J598="",$K598="",$L598=""),"",IF($B598="Female",1/(1+EXP(-SUMPRODUCT(Engine!$C$18946:$C$18977,INDIRECT("Coefficients!$BV$2:$BV$33")))),1/(1+EXP(-SUMPRODUCT(Engine!$C$18946:$C$18977,INDIRECT("Coefficients!$BW$2:$BW$33"))))))</f>
      </c>
      <c r="BA598" s="8">
        <f>IF(OR($B598="",$C598="",$D598="",$E598="",$F598="",$G598="",$H598="",$I598="",$J598="",$K598="",$L598=""),"",IF($B598="Female",1/(1+EXP(-SUMPRODUCT(Engine!$C$18946:$C$18977,INDIRECT("Coefficients!$BX$2:$BX$33")))),1/(1+EXP(-SUMPRODUCT(Engine!$C$18946:$C$18977,INDIRECT("Coefficients!$BY$2:$BY$33"))))))</f>
      </c>
      <c r="BB598" s="8">
        <f>IF(OR($B598="",$C598="",$D598="",$E598="",$F598="",$G598="",$H598="",$I598="",$J598="",$K598="",$L598=""),"",IF($B598="Female",1/(1+EXP(-SUMPRODUCT(Engine!$C$18946:$C$18977,INDIRECT("Coefficients!$BZ$2:$BZ$33")))),1/(1+EXP(-SUMPRODUCT(Engine!$C$18946:$C$18977,INDIRECT("Coefficients!$CA$2:$CA$33"))))))</f>
      </c>
      <c r="BC598" s="8">
        <f>IF(OR($B598="",$C598="",$D598="",$E598="",$F598="",$G598="",$H598="",$I598="",$J598="",$K598="",$L598=""),"",IF($B598="Female",1/(1+EXP(-SUMPRODUCT(Engine!$C$18946:$C$18977,INDIRECT("Coefficients!$CB$2:$CB$33")))),1/(1+EXP(-SUMPRODUCT(Engine!$C$18946:$C$18977,INDIRECT("Coefficients!$CC$2:$CC$33"))))))</f>
      </c>
      <c r="BD598" s="8">
        <f>IF(OR($B598="",$C598="",$D598="",$E598="",$F598="",$G598="",$H598="",$I598="",$J598="",$K598="",$L598=""),"",IF($B598="Female",1/(1+EXP(-SUMPRODUCT(Engine!$C$18946:$C$18977,INDIRECT("Coefficients!$CD$2:$CD$33")))),1/(1+EXP(-SUMPRODUCT(Engine!$C$18946:$C$18977,INDIRECT("Coefficients!$CE$2:$CE$33"))))))</f>
      </c>
      <c r="BE598" s="8">
        <f>IF(OR($B598="",$C598="",$D598="",$E598="",$F598="",$G598="",$H598="",$I598="",$J598="",$K598="",$L598=""),"",IF($B598="Female",1/(1+EXP(-SUMPRODUCT(Engine!$C$18946:$C$18977,INDIRECT("Coefficients!$CF$2:$CF$33")))),1/(1+EXP(-SUMPRODUCT(Engine!$C$18946:$C$18977,INDIRECT("Coefficients!$CG$2:$CG$33"))))))</f>
      </c>
      <c r="BF598" s="8">
        <f>IF(OR($B598="",$C598="",$D598="",$E598="",$F598="",$G598="",$H598="",$I598="",$J598="",$K598="",$L598=""),"",IF($B598="Female",1/(1+EXP(-SUMPRODUCT(Engine!$C$18946:$C$18977,INDIRECT("Coefficients!$CH$2:$CH$33")))),1/(1+EXP(-SUMPRODUCT(Engine!$C$18946:$C$18977,INDIRECT("Coefficients!$CI$2:$CI$33"))))))</f>
      </c>
      <c r="BG598" s="8">
        <f>IF(OR($B598="",$C598="",$D598="",$E598="",$F598="",$G598="",$H598="",$I598="",$J598="",$K598="",$L598=""),"",IF($B598="Female",1/(1+EXP(-SUMPRODUCT(Engine!$C$18946:$C$18977,INDIRECT("Coefficients!$CJ$2:$CJ$33")))),1/(1+EXP(-SUMPRODUCT(Engine!$C$18946:$C$18977,INDIRECT("Coefficients!$CK$2:$CK$33"))))))</f>
      </c>
      <c r="BH598" s="8">
        <f>IF(OR($B598="",$C598="",$D598="",$E598="",$F598="",$G598="",$H598="",$I598="",$J598="",$K598="",$L598=""),"",IF($B598="Female",1/(1+EXP(-SUMPRODUCT(Engine!$C$18946:$C$18977,INDIRECT("Coefficients!$CL$2:$CL$33")))),1/(1+EXP(-SUMPRODUCT(Engine!$C$18946:$C$18977,INDIRECT("Coefficients!$CM$2:$CM$33"))))))</f>
      </c>
      <c r="BI598" s="8">
        <f>IF(OR($B598="",$C598="",$D598="",$E598="",$F598="",$G598="",$H598="",$I598="",$J598="",$K598="",$L598=""),"",IF($B598="Female",1/(1+EXP(-SUMPRODUCT(Engine!$C$18946:$C$18977,INDIRECT("Coefficients!$CN$2:$CN$33")))),1/(1+EXP(-SUMPRODUCT(Engine!$C$18946:$C$18977,INDIRECT("Coefficients!$CO$2:$CO$33"))))))</f>
      </c>
      <c r="BJ598" s="8">
        <f>IF(OR($B598="",$C598="",$D598="",$E598="",$F598="",$G598="",$H598="",$I598="",$J598="",$K598="",$L598=""),"",IF($B598="Female",1/(1+EXP(-SUMPRODUCT(Engine!$C$18946:$C$18977,INDIRECT("Coefficients!$CP$2:$CP$33")))),1/(1+EXP(-SUMPRODUCT(Engine!$C$18946:$C$18977,INDIRECT("Coefficients!$CQ$2:$CQ$33"))))))</f>
      </c>
      <c r="BK598" s="8">
        <f>IF(OR($B598="",$C598="",$D598="",$E598="",$F598="",$G598="",$H598="",$I598="",$J598="",$K598="",$L598=""),"",IF($B598="Female",1/(1+EXP(-SUMPRODUCT(Engine!$C$18946:$C$18977,INDIRECT("Coefficients!$CR$2:$CR$33")))),1/(1+EXP(-SUMPRODUCT(Engine!$C$18946:$C$18977,INDIRECT("Coefficients!$CS$2:$CS$33"))))))</f>
      </c>
      <c r="BL598" s="8">
        <f>IF(OR($B598="",$C598="",$D598="",$E598="",$F598="",$G598="",$H598="",$I598="",$J598="",$K598="",$L598=""),"",IF($B598="Female",1/(1+EXP(-SUMPRODUCT(Engine!$C$18946:$C$18977,INDIRECT("Coefficients!$CT$2:$CT$33")))),1/(1+EXP(-SUMPRODUCT(Engine!$C$18946:$C$18977,INDIRECT("Coefficients!$CU$2:$CU$33"))))))</f>
      </c>
      <c r="BM598" s="8">
        <f>IF(OR($B598="",$C598="",$D598="",$E598="",$F598="",$G598="",$H598="",$I598="",$J598="",$K598="",$L598=""),"",IF($B598="Female",1/(1+EXP(-SUMPRODUCT(Engine!$C$18946:$C$18977,INDIRECT("Coefficients!$CV$2:$CV$33")))),1/(1+EXP(-SUMPRODUCT(Engine!$C$18946:$C$18977,INDIRECT("Coefficients!$CW$2:$CW$33"))))))</f>
      </c>
    </row>
    <row r="599" spans="1:65" x14ac:dyDescent="0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8">
        <f>IF(OR($B599="",$C599="",$D599="",$E599="",$F599="",$G599="",$H599="",$I599="",$J599="",$K599="",$L599=""),"",IF($B599="Female",1/(1+EXP(-SUMPRODUCT(Engine!$C$18978:$C$19009,INDIRECT("Coefficients!$B$2:$B$33")))),1/(1+EXP(-SUMPRODUCT(Engine!$C$18978:$C$19009,INDIRECT("Coefficients!$C$2:$C$33"))))))</f>
      </c>
      <c r="Q599" s="8">
        <f>IF(OR($B599="",$C599="",$D599="",$E599="",$F599="",$G599="",$H599="",$I599="",$J599="",$K599="",$L599=""),"",IF($B599="Female",1/(1+EXP(-SUMPRODUCT(Engine!$C$18978:$C$19009,INDIRECT("Coefficients!$D$2:$D$33")))),1/(1+EXP(-SUMPRODUCT(Engine!$C$18978:$C$19009,INDIRECT("Coefficients!$E$2:$E$33"))))))</f>
      </c>
      <c r="R599" s="8">
        <f>IF(OR($B599="",$C599="",$D599="",$E599="",$F599="",$G599="",$H599="",$I599="",$J599="",$K599="",$L599=""),"",IF($B599="Female",1/(1+EXP(-SUMPRODUCT(Engine!$C$18978:$C$19009,INDIRECT("Coefficients!$F$2:$F$33")))),1/(1+EXP(-SUMPRODUCT(Engine!$C$18978:$C$19009,INDIRECT("Coefficients!$G$2:$G$33"))))))</f>
      </c>
      <c r="S599" s="8">
        <f>IF(OR($B599="",$C599="",$D599="",$E599="",$F599="",$G599="",$H599="",$I599="",$J599="",$K599="",$L599=""),"",IF($B599="Female",1/(1+EXP(-SUMPRODUCT(Engine!$C$18978:$C$19009,INDIRECT("Coefficients!$H$2:$H$33")))),1/(1+EXP(-SUMPRODUCT(Engine!$C$18978:$C$19009,INDIRECT("Coefficients!$I$2:$I$33"))))))</f>
      </c>
      <c r="T599" s="8">
        <f>IF(OR($B599="",$C599="",$D599="",$E599="",$F599="",$G599="",$H599="",$I599="",$J599="",$K599="",$L599=""),"",IF($B599="Female",1/(1+EXP(-SUMPRODUCT(Engine!$C$18978:$C$19009,INDIRECT("Coefficients!$J$2:$J$33")))),1/(1+EXP(-SUMPRODUCT(Engine!$C$18978:$C$19009,INDIRECT("Coefficients!$K$2:$K$33"))))))</f>
      </c>
      <c r="U599" s="8">
        <f>IF(OR($B599="",$C599="",$D599="",$E599="",$F599="",$G599="",$H599="",$I599="",$J599="",$K599="",$L599=""),"",IF($B599="Female",1/(1+EXP(-SUMPRODUCT(Engine!$C$18978:$C$19009,INDIRECT("Coefficients!$L$2:$L$33")))),1/(1+EXP(-SUMPRODUCT(Engine!$C$18978:$C$19009,INDIRECT("Coefficients!$M$2:$M$33"))))))</f>
      </c>
      <c r="V599" s="8">
        <f>IF(OR($B599="",$C599="",$D599="",$E599="",$F599="",$G599="",$H599="",$I599="",$J599="",$K599="",$L599=""),"",IF($B599="Female",1/(1+EXP(-SUMPRODUCT(Engine!$C$18978:$C$19009,INDIRECT("Coefficients!$N$2:$N$33")))),1/(1+EXP(-SUMPRODUCT(Engine!$C$18978:$C$19009,INDIRECT("Coefficients!$O$2:$O$33"))))))</f>
      </c>
      <c r="W599" s="8">
        <f>IF(OR($B599="",$C599="",$D599="",$E599="",$F599="",$G599="",$H599="",$I599="",$J599="",$K599="",$L599=""),"",IF($B599="Female",1/(1+EXP(-SUMPRODUCT(Engine!$C$18978:$C$19009,INDIRECT("Coefficients!$P$2:$P$33")))),1/(1+EXP(-SUMPRODUCT(Engine!$C$18978:$C$19009,INDIRECT("Coefficients!$Q$2:$Q$33"))))))</f>
      </c>
      <c r="X599" s="8">
        <f>IF(OR($B599="",$C599="",$D599="",$E599="",$F599="",$G599="",$H599="",$I599="",$J599="",$K599="",$L599=""),"",IF($B599="Female",1/(1+EXP(-SUMPRODUCT(Engine!$C$18978:$C$19009,INDIRECT("Coefficients!$R$2:$R$33")))),1/(1+EXP(-SUMPRODUCT(Engine!$C$18978:$C$19009,INDIRECT("Coefficients!$S$2:$S$33"))))))</f>
      </c>
      <c r="Y599" s="8">
        <f>IF(OR($B599="",$C599="",$D599="",$E599="",$F599="",$G599="",$H599="",$I599="",$J599="",$K599="",$L599=""),"",IF($B599="Female",1/(1+EXP(-SUMPRODUCT(Engine!$C$18978:$C$19009,INDIRECT("Coefficients!$T$2:$T$33")))),1/(1+EXP(-SUMPRODUCT(Engine!$C$18978:$C$19009,INDIRECT("Coefficients!$U$2:$U$33"))))))</f>
      </c>
      <c r="Z599" s="8">
        <f>IF(OR($B599="",$C599="",$D599="",$E599="",$F599="",$G599="",$H599="",$I599="",$J599="",$K599="",$L599=""),"",IF($B599="Female",1/(1+EXP(-SUMPRODUCT(Engine!$C$18978:$C$19009,INDIRECT("Coefficients!$V$2:$V$33")))),1/(1+EXP(-SUMPRODUCT(Engine!$C$18978:$C$19009,INDIRECT("Coefficients!$W$2:$W$33"))))))</f>
      </c>
      <c r="AA599" s="8">
        <f>IF(OR($B599="",$C599="",$D599="",$E599="",$F599="",$G599="",$H599="",$I599="",$J599="",$K599="",$L599=""),"",IF($B599="Female",1/(1+EXP(-SUMPRODUCT(Engine!$C$18978:$C$19009,INDIRECT("Coefficients!$X$2:$X$33")))),1/(1+EXP(-SUMPRODUCT(Engine!$C$18978:$C$19009,INDIRECT("Coefficients!$Y$2:$Y$33"))))))</f>
      </c>
      <c r="AB599" s="8">
        <f>IF(OR($B599="",$C599="",$D599="",$E599="",$F599="",$G599="",$H599="",$I599="",$J599="",$K599="",$L599=""),"",IF($B599="Female",1/(1+EXP(-SUMPRODUCT(Engine!$C$18978:$C$19009,INDIRECT("Coefficients!$Z$2:$Z$33")))),1/(1+EXP(-SUMPRODUCT(Engine!$C$18978:$C$19009,INDIRECT("Coefficients!$AA$2:$AA$33"))))))</f>
      </c>
      <c r="AC599" s="8">
        <f>IF(OR($B599="",$C599="",$D599="",$E599="",$F599="",$G599="",$H599="",$I599="",$J599="",$K599="",$L599=""),"",IF($B599="Female",1/(1+EXP(-SUMPRODUCT(Engine!$C$18978:$C$19009,INDIRECT("Coefficients!$AB$2:$AB$33")))),1/(1+EXP(-SUMPRODUCT(Engine!$C$18978:$C$19009,INDIRECT("Coefficients!$AC$2:$AC$33"))))))</f>
      </c>
      <c r="AD599" s="8">
        <f>IF(OR($B599="",$C599="",$D599="",$E599="",$F599="",$G599="",$H599="",$I599="",$J599="",$K599="",$L599=""),"",IF($B599="Female",1/(1+EXP(-SUMPRODUCT(Engine!$C$18978:$C$19009,INDIRECT("Coefficients!$AD$2:$AD$33")))),1/(1+EXP(-SUMPRODUCT(Engine!$C$18978:$C$19009,INDIRECT("Coefficients!$AE$2:$AE$33"))))))</f>
      </c>
      <c r="AE599" s="8">
        <f>IF(OR($B599="",$C599="",$D599="",$E599="",$F599="",$G599="",$H599="",$I599="",$J599="",$K599="",$L599=""),"",IF($B599="Female",1/(1+EXP(-SUMPRODUCT(Engine!$C$18978:$C$19009,INDIRECT("Coefficients!$AF$2:$AF$33")))),1/(1+EXP(-SUMPRODUCT(Engine!$C$18978:$C$19009,INDIRECT("Coefficients!$AG$2:$AG$33"))))))</f>
      </c>
      <c r="AF599" s="8">
        <f>IF(OR($B599="",$C599="",$D599="",$E599="",$F599="",$G599="",$H599="",$I599="",$J599="",$K599="",$L599=""),"",IF($B599="Female",1/(1+EXP(-SUMPRODUCT(Engine!$C$18978:$C$19009,INDIRECT("Coefficients!$AH$2:$AH$33")))),1/(1+EXP(-SUMPRODUCT(Engine!$C$18978:$C$19009,INDIRECT("Coefficients!$AI$2:$AI$33"))))))</f>
      </c>
      <c r="AG599" s="8">
        <f>IF(OR($B599="",$C599="",$D599="",$E599="",$F599="",$G599="",$H599="",$I599="",$J599="",$K599="",$L599=""),"",IF($B599="Female",1/(1+EXP(-SUMPRODUCT(Engine!$C$18978:$C$19009,INDIRECT("Coefficients!$AJ$2:$AJ$33")))),1/(1+EXP(-SUMPRODUCT(Engine!$C$18978:$C$19009,INDIRECT("Coefficients!$AK$2:$AK$33"))))))</f>
      </c>
      <c r="AH599" s="8">
        <f>IF(OR($B599="",$C599="",$D599="",$E599="",$F599="",$G599="",$H599="",$I599="",$J599="",$K599="",$L599=""),"",IF($B599="Female",1/(1+EXP(-SUMPRODUCT(Engine!$C$18978:$C$19009,INDIRECT("Coefficients!$AL$2:$AL$33")))),1/(1+EXP(-SUMPRODUCT(Engine!$C$18978:$C$19009,INDIRECT("Coefficients!$AM$2:$AM$33"))))))</f>
      </c>
      <c r="AI599" s="8">
        <f>IF(OR($B599="",$C599="",$D599="",$E599="",$F599="",$G599="",$H599="",$I599="",$J599="",$K599="",$L599=""),"",IF($B599="Female",1/(1+EXP(-SUMPRODUCT(Engine!$C$18978:$C$19009,INDIRECT("Coefficients!$AN$2:$AN$33")))),1/(1+EXP(-SUMPRODUCT(Engine!$C$18978:$C$19009,INDIRECT("Coefficients!$AO$2:$AO$33"))))))</f>
      </c>
      <c r="AJ599" s="8">
        <f>IF(OR($B599="",$C599="",$D599="",$E599="",$F599="",$G599="",$H599="",$I599="",$J599="",$K599="",$L599=""),"",IF($B599="Female",1/(1+EXP(-SUMPRODUCT(Engine!$C$18978:$C$19009,INDIRECT("Coefficients!$AP$2:$AP$33")))),1/(1+EXP(-SUMPRODUCT(Engine!$C$18978:$C$19009,INDIRECT("Coefficients!$AQ$2:$AQ$33"))))))</f>
      </c>
      <c r="AK599" s="8">
        <f>IF(OR($B599="",$C599="",$D599="",$E599="",$F599="",$G599="",$H599="",$I599="",$J599="",$K599="",$L599=""),"",IF($B599="Female",1/(1+EXP(-SUMPRODUCT(Engine!$C$18978:$C$19009,INDIRECT("Coefficients!$AR$2:$AR$33")))),1/(1+EXP(-SUMPRODUCT(Engine!$C$18978:$C$19009,INDIRECT("Coefficients!$AS$2:$AS$33"))))))</f>
      </c>
      <c r="AL599" s="8">
        <f>IF(OR($B599="",$C599="",$D599="",$E599="",$F599="",$G599="",$H599="",$I599="",$J599="",$K599="",$L599=""),"",IF($B599="Female",1/(1+EXP(-SUMPRODUCT(Engine!$C$18978:$C$19009,INDIRECT("Coefficients!$AT$2:$AT$33")))),1/(1+EXP(-SUMPRODUCT(Engine!$C$18978:$C$19009,INDIRECT("Coefficients!$AU$2:$AU$33"))))))</f>
      </c>
      <c r="AM599" s="8">
        <f>IF(OR($B599="",$C599="",$D599="",$E599="",$F599="",$G599="",$H599="",$I599="",$J599="",$K599="",$L599=""),"",IF($B599="Female",1/(1+EXP(-SUMPRODUCT(Engine!$C$18978:$C$19009,INDIRECT("Coefficients!$AV$2:$AV$33")))),1/(1+EXP(-SUMPRODUCT(Engine!$C$18978:$C$19009,INDIRECT("Coefficients!$AW$2:$AW$33"))))))</f>
      </c>
      <c r="AN599" s="8">
        <f>IF(OR($B599="",$C599="",$D599="",$E599="",$F599="",$G599="",$H599="",$I599="",$J599="",$K599="",$L599=""),"",IF($B599="Female",1/(1+EXP(-SUMPRODUCT(Engine!$C$18978:$C$19009,INDIRECT("Coefficients!$AX$2:$AX$33")))),1/(1+EXP(-SUMPRODUCT(Engine!$C$18978:$C$19009,INDIRECT("Coefficients!$AY$2:$AY$33"))))))</f>
      </c>
      <c r="AO599" s="8">
        <f>IF(OR($B599="",$C599="",$D599="",$E599="",$F599="",$G599="",$H599="",$I599="",$J599="",$K599="",$L599=""),"",IF($B599="Female",1/(1+EXP(-SUMPRODUCT(Engine!$C$18978:$C$19009,INDIRECT("Coefficients!$AZ$2:$AZ$33")))),1/(1+EXP(-SUMPRODUCT(Engine!$C$18978:$C$19009,INDIRECT("Coefficients!$BA$2:$BA$33"))))))</f>
      </c>
      <c r="AP599" s="8">
        <f>IF(OR($B599="",$C599="",$D599="",$E599="",$F599="",$G599="",$H599="",$I599="",$J599="",$K599="",$L599=""),"",IF($B599="Female",1/(1+EXP(-SUMPRODUCT(Engine!$C$18978:$C$19009,INDIRECT("Coefficients!$BB$2:$BB$33")))),1/(1+EXP(-SUMPRODUCT(Engine!$C$18978:$C$19009,INDIRECT("Coefficients!$BC$2:$BC$33"))))))</f>
      </c>
      <c r="AQ599" s="8">
        <f>IF(OR($B599="",$C599="",$D599="",$E599="",$F599="",$G599="",$H599="",$I599="",$J599="",$K599="",$L599=""),"",IF($B599="Female",1/(1+EXP(-SUMPRODUCT(Engine!$C$18978:$C$19009,INDIRECT("Coefficients!$BD$2:$BD$33")))),1/(1+EXP(-SUMPRODUCT(Engine!$C$18978:$C$19009,INDIRECT("Coefficients!$BE$2:$BE$33"))))))</f>
      </c>
      <c r="AR599" s="8">
        <f>IF(OR($B599="",$C599="",$D599="",$E599="",$F599="",$G599="",$H599="",$I599="",$J599="",$K599="",$L599=""),"",IF($B599="Female",1/(1+EXP(-SUMPRODUCT(Engine!$C$18978:$C$19009,INDIRECT("Coefficients!$BF$2:$BF$33")))),1/(1+EXP(-SUMPRODUCT(Engine!$C$18978:$C$19009,INDIRECT("Coefficients!$BG$2:$BG$33"))))))</f>
      </c>
      <c r="AS599" s="8">
        <f>IF(OR($B599="",$C599="",$D599="",$E599="",$F599="",$G599="",$H599="",$I599="",$J599="",$K599="",$L599=""),"",IF($B599="Female",1/(1+EXP(-SUMPRODUCT(Engine!$C$18978:$C$19009,INDIRECT("Coefficients!$BH$2:$BH$33")))),1/(1+EXP(-SUMPRODUCT(Engine!$C$18978:$C$19009,INDIRECT("Coefficients!$BI$2:$BI$33"))))))</f>
      </c>
      <c r="AT599" s="8">
        <f>IF(OR($B599="",$C599="",$D599="",$E599="",$F599="",$G599="",$H599="",$I599="",$J599="",$K599="",$L599=""),"",IF($B599="Female",1/(1+EXP(-SUMPRODUCT(Engine!$C$18978:$C$19009,INDIRECT("Coefficients!$BJ$2:$BJ$33")))),1/(1+EXP(-SUMPRODUCT(Engine!$C$18978:$C$19009,INDIRECT("Coefficients!$BK$2:$BK$33"))))))</f>
      </c>
      <c r="AU599" s="8">
        <f>IF(OR($B599="",$C599="",$D599="",$E599="",$F599="",$G599="",$H599="",$I599="",$J599="",$K599="",$L599=""),"",IF($B599="Female",1/(1+EXP(-SUMPRODUCT(Engine!$C$18978:$C$19009,INDIRECT("Coefficients!$BL$2:$BL$33")))),1/(1+EXP(-SUMPRODUCT(Engine!$C$18978:$C$19009,INDIRECT("Coefficients!$BM$2:$BM$33"))))))</f>
      </c>
      <c r="AV599" s="8">
        <f>IF(OR($B599="",$C599="",$D599="",$E599="",$F599="",$G599="",$H599="",$I599="",$J599="",$K599="",$L599=""),"",IF($B599="Female",1/(1+EXP(-SUMPRODUCT(Engine!$C$18978:$C$19009,INDIRECT("Coefficients!$BN$2:$BN$33")))),1/(1+EXP(-SUMPRODUCT(Engine!$C$18978:$C$19009,INDIRECT("Coefficients!$BO$2:$BO$33"))))))</f>
      </c>
      <c r="AW599" s="8">
        <f>IF(OR($B599="",$C599="",$D599="",$E599="",$F599="",$G599="",$H599="",$I599="",$J599="",$K599="",$L599=""),"",IF($B599="Female",1/(1+EXP(-SUMPRODUCT(Engine!$C$18978:$C$19009,INDIRECT("Coefficients!$BP$2:$BP$33")))),1/(1+EXP(-SUMPRODUCT(Engine!$C$18978:$C$19009,INDIRECT("Coefficients!$BQ$2:$BQ$33"))))))</f>
      </c>
      <c r="AX599" s="8">
        <f>IF(OR($B599="",$C599="",$D599="",$E599="",$F599="",$G599="",$H599="",$I599="",$J599="",$K599="",$L599=""),"",IF($B599="Female",1/(1+EXP(-SUMPRODUCT(Engine!$C$18978:$C$19009,INDIRECT("Coefficients!$BR$2:$BR$33")))),1/(1+EXP(-SUMPRODUCT(Engine!$C$18978:$C$19009,INDIRECT("Coefficients!$BS$2:$BS$33"))))))</f>
      </c>
      <c r="AY599" s="8">
        <f>IF(OR($B599="",$C599="",$D599="",$E599="",$F599="",$G599="",$H599="",$I599="",$J599="",$K599="",$L599=""),"",IF($B599="Female",1/(1+EXP(-SUMPRODUCT(Engine!$C$18978:$C$19009,INDIRECT("Coefficients!$BT$2:$BT$33")))),1/(1+EXP(-SUMPRODUCT(Engine!$C$18978:$C$19009,INDIRECT("Coefficients!$BU$2:$BU$33"))))))</f>
      </c>
      <c r="AZ599" s="8">
        <f>IF(OR($B599="",$C599="",$D599="",$E599="",$F599="",$G599="",$H599="",$I599="",$J599="",$K599="",$L599=""),"",IF($B599="Female",1/(1+EXP(-SUMPRODUCT(Engine!$C$18978:$C$19009,INDIRECT("Coefficients!$BV$2:$BV$33")))),1/(1+EXP(-SUMPRODUCT(Engine!$C$18978:$C$19009,INDIRECT("Coefficients!$BW$2:$BW$33"))))))</f>
      </c>
      <c r="BA599" s="8">
        <f>IF(OR($B599="",$C599="",$D599="",$E599="",$F599="",$G599="",$H599="",$I599="",$J599="",$K599="",$L599=""),"",IF($B599="Female",1/(1+EXP(-SUMPRODUCT(Engine!$C$18978:$C$19009,INDIRECT("Coefficients!$BX$2:$BX$33")))),1/(1+EXP(-SUMPRODUCT(Engine!$C$18978:$C$19009,INDIRECT("Coefficients!$BY$2:$BY$33"))))))</f>
      </c>
      <c r="BB599" s="8">
        <f>IF(OR($B599="",$C599="",$D599="",$E599="",$F599="",$G599="",$H599="",$I599="",$J599="",$K599="",$L599=""),"",IF($B599="Female",1/(1+EXP(-SUMPRODUCT(Engine!$C$18978:$C$19009,INDIRECT("Coefficients!$BZ$2:$BZ$33")))),1/(1+EXP(-SUMPRODUCT(Engine!$C$18978:$C$19009,INDIRECT("Coefficients!$CA$2:$CA$33"))))))</f>
      </c>
      <c r="BC599" s="8">
        <f>IF(OR($B599="",$C599="",$D599="",$E599="",$F599="",$G599="",$H599="",$I599="",$J599="",$K599="",$L599=""),"",IF($B599="Female",1/(1+EXP(-SUMPRODUCT(Engine!$C$18978:$C$19009,INDIRECT("Coefficients!$CB$2:$CB$33")))),1/(1+EXP(-SUMPRODUCT(Engine!$C$18978:$C$19009,INDIRECT("Coefficients!$CC$2:$CC$33"))))))</f>
      </c>
      <c r="BD599" s="8">
        <f>IF(OR($B599="",$C599="",$D599="",$E599="",$F599="",$G599="",$H599="",$I599="",$J599="",$K599="",$L599=""),"",IF($B599="Female",1/(1+EXP(-SUMPRODUCT(Engine!$C$18978:$C$19009,INDIRECT("Coefficients!$CD$2:$CD$33")))),1/(1+EXP(-SUMPRODUCT(Engine!$C$18978:$C$19009,INDIRECT("Coefficients!$CE$2:$CE$33"))))))</f>
      </c>
      <c r="BE599" s="8">
        <f>IF(OR($B599="",$C599="",$D599="",$E599="",$F599="",$G599="",$H599="",$I599="",$J599="",$K599="",$L599=""),"",IF($B599="Female",1/(1+EXP(-SUMPRODUCT(Engine!$C$18978:$C$19009,INDIRECT("Coefficients!$CF$2:$CF$33")))),1/(1+EXP(-SUMPRODUCT(Engine!$C$18978:$C$19009,INDIRECT("Coefficients!$CG$2:$CG$33"))))))</f>
      </c>
      <c r="BF599" s="8">
        <f>IF(OR($B599="",$C599="",$D599="",$E599="",$F599="",$G599="",$H599="",$I599="",$J599="",$K599="",$L599=""),"",IF($B599="Female",1/(1+EXP(-SUMPRODUCT(Engine!$C$18978:$C$19009,INDIRECT("Coefficients!$CH$2:$CH$33")))),1/(1+EXP(-SUMPRODUCT(Engine!$C$18978:$C$19009,INDIRECT("Coefficients!$CI$2:$CI$33"))))))</f>
      </c>
      <c r="BG599" s="8">
        <f>IF(OR($B599="",$C599="",$D599="",$E599="",$F599="",$G599="",$H599="",$I599="",$J599="",$K599="",$L599=""),"",IF($B599="Female",1/(1+EXP(-SUMPRODUCT(Engine!$C$18978:$C$19009,INDIRECT("Coefficients!$CJ$2:$CJ$33")))),1/(1+EXP(-SUMPRODUCT(Engine!$C$18978:$C$19009,INDIRECT("Coefficients!$CK$2:$CK$33"))))))</f>
      </c>
      <c r="BH599" s="8">
        <f>IF(OR($B599="",$C599="",$D599="",$E599="",$F599="",$G599="",$H599="",$I599="",$J599="",$K599="",$L599=""),"",IF($B599="Female",1/(1+EXP(-SUMPRODUCT(Engine!$C$18978:$C$19009,INDIRECT("Coefficients!$CL$2:$CL$33")))),1/(1+EXP(-SUMPRODUCT(Engine!$C$18978:$C$19009,INDIRECT("Coefficients!$CM$2:$CM$33"))))))</f>
      </c>
      <c r="BI599" s="8">
        <f>IF(OR($B599="",$C599="",$D599="",$E599="",$F599="",$G599="",$H599="",$I599="",$J599="",$K599="",$L599=""),"",IF($B599="Female",1/(1+EXP(-SUMPRODUCT(Engine!$C$18978:$C$19009,INDIRECT("Coefficients!$CN$2:$CN$33")))),1/(1+EXP(-SUMPRODUCT(Engine!$C$18978:$C$19009,INDIRECT("Coefficients!$CO$2:$CO$33"))))))</f>
      </c>
      <c r="BJ599" s="8">
        <f>IF(OR($B599="",$C599="",$D599="",$E599="",$F599="",$G599="",$H599="",$I599="",$J599="",$K599="",$L599=""),"",IF($B599="Female",1/(1+EXP(-SUMPRODUCT(Engine!$C$18978:$C$19009,INDIRECT("Coefficients!$CP$2:$CP$33")))),1/(1+EXP(-SUMPRODUCT(Engine!$C$18978:$C$19009,INDIRECT("Coefficients!$CQ$2:$CQ$33"))))))</f>
      </c>
      <c r="BK599" s="8">
        <f>IF(OR($B599="",$C599="",$D599="",$E599="",$F599="",$G599="",$H599="",$I599="",$J599="",$K599="",$L599=""),"",IF($B599="Female",1/(1+EXP(-SUMPRODUCT(Engine!$C$18978:$C$19009,INDIRECT("Coefficients!$CR$2:$CR$33")))),1/(1+EXP(-SUMPRODUCT(Engine!$C$18978:$C$19009,INDIRECT("Coefficients!$CS$2:$CS$33"))))))</f>
      </c>
      <c r="BL599" s="8">
        <f>IF(OR($B599="",$C599="",$D599="",$E599="",$F599="",$G599="",$H599="",$I599="",$J599="",$K599="",$L599=""),"",IF($B599="Female",1/(1+EXP(-SUMPRODUCT(Engine!$C$18978:$C$19009,INDIRECT("Coefficients!$CT$2:$CT$33")))),1/(1+EXP(-SUMPRODUCT(Engine!$C$18978:$C$19009,INDIRECT("Coefficients!$CU$2:$CU$33"))))))</f>
      </c>
      <c r="BM599" s="8">
        <f>IF(OR($B599="",$C599="",$D599="",$E599="",$F599="",$G599="",$H599="",$I599="",$J599="",$K599="",$L599=""),"",IF($B599="Female",1/(1+EXP(-SUMPRODUCT(Engine!$C$18978:$C$19009,INDIRECT("Coefficients!$CV$2:$CV$33")))),1/(1+EXP(-SUMPRODUCT(Engine!$C$18978:$C$19009,INDIRECT("Coefficients!$CW$2:$CW$33"))))))</f>
      </c>
    </row>
    <row r="600" spans="1:65" x14ac:dyDescent="0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8">
        <f>IF(OR($B600="",$C600="",$D600="",$E600="",$F600="",$G600="",$H600="",$I600="",$J600="",$K600="",$L600=""),"",IF($B600="Female",1/(1+EXP(-SUMPRODUCT(Engine!$C$19010:$C$19041,INDIRECT("Coefficients!$B$2:$B$33")))),1/(1+EXP(-SUMPRODUCT(Engine!$C$19010:$C$19041,INDIRECT("Coefficients!$C$2:$C$33"))))))</f>
      </c>
      <c r="Q600" s="8">
        <f>IF(OR($B600="",$C600="",$D600="",$E600="",$F600="",$G600="",$H600="",$I600="",$J600="",$K600="",$L600=""),"",IF($B600="Female",1/(1+EXP(-SUMPRODUCT(Engine!$C$19010:$C$19041,INDIRECT("Coefficients!$D$2:$D$33")))),1/(1+EXP(-SUMPRODUCT(Engine!$C$19010:$C$19041,INDIRECT("Coefficients!$E$2:$E$33"))))))</f>
      </c>
      <c r="R600" s="8">
        <f>IF(OR($B600="",$C600="",$D600="",$E600="",$F600="",$G600="",$H600="",$I600="",$J600="",$K600="",$L600=""),"",IF($B600="Female",1/(1+EXP(-SUMPRODUCT(Engine!$C$19010:$C$19041,INDIRECT("Coefficients!$F$2:$F$33")))),1/(1+EXP(-SUMPRODUCT(Engine!$C$19010:$C$19041,INDIRECT("Coefficients!$G$2:$G$33"))))))</f>
      </c>
      <c r="S600" s="8">
        <f>IF(OR($B600="",$C600="",$D600="",$E600="",$F600="",$G600="",$H600="",$I600="",$J600="",$K600="",$L600=""),"",IF($B600="Female",1/(1+EXP(-SUMPRODUCT(Engine!$C$19010:$C$19041,INDIRECT("Coefficients!$H$2:$H$33")))),1/(1+EXP(-SUMPRODUCT(Engine!$C$19010:$C$19041,INDIRECT("Coefficients!$I$2:$I$33"))))))</f>
      </c>
      <c r="T600" s="8">
        <f>IF(OR($B600="",$C600="",$D600="",$E600="",$F600="",$G600="",$H600="",$I600="",$J600="",$K600="",$L600=""),"",IF($B600="Female",1/(1+EXP(-SUMPRODUCT(Engine!$C$19010:$C$19041,INDIRECT("Coefficients!$J$2:$J$33")))),1/(1+EXP(-SUMPRODUCT(Engine!$C$19010:$C$19041,INDIRECT("Coefficients!$K$2:$K$33"))))))</f>
      </c>
      <c r="U600" s="8">
        <f>IF(OR($B600="",$C600="",$D600="",$E600="",$F600="",$G600="",$H600="",$I600="",$J600="",$K600="",$L600=""),"",IF($B600="Female",1/(1+EXP(-SUMPRODUCT(Engine!$C$19010:$C$19041,INDIRECT("Coefficients!$L$2:$L$33")))),1/(1+EXP(-SUMPRODUCT(Engine!$C$19010:$C$19041,INDIRECT("Coefficients!$M$2:$M$33"))))))</f>
      </c>
      <c r="V600" s="8">
        <f>IF(OR($B600="",$C600="",$D600="",$E600="",$F600="",$G600="",$H600="",$I600="",$J600="",$K600="",$L600=""),"",IF($B600="Female",1/(1+EXP(-SUMPRODUCT(Engine!$C$19010:$C$19041,INDIRECT("Coefficients!$N$2:$N$33")))),1/(1+EXP(-SUMPRODUCT(Engine!$C$19010:$C$19041,INDIRECT("Coefficients!$O$2:$O$33"))))))</f>
      </c>
      <c r="W600" s="8">
        <f>IF(OR($B600="",$C600="",$D600="",$E600="",$F600="",$G600="",$H600="",$I600="",$J600="",$K600="",$L600=""),"",IF($B600="Female",1/(1+EXP(-SUMPRODUCT(Engine!$C$19010:$C$19041,INDIRECT("Coefficients!$P$2:$P$33")))),1/(1+EXP(-SUMPRODUCT(Engine!$C$19010:$C$19041,INDIRECT("Coefficients!$Q$2:$Q$33"))))))</f>
      </c>
      <c r="X600" s="8">
        <f>IF(OR($B600="",$C600="",$D600="",$E600="",$F600="",$G600="",$H600="",$I600="",$J600="",$K600="",$L600=""),"",IF($B600="Female",1/(1+EXP(-SUMPRODUCT(Engine!$C$19010:$C$19041,INDIRECT("Coefficients!$R$2:$R$33")))),1/(1+EXP(-SUMPRODUCT(Engine!$C$19010:$C$19041,INDIRECT("Coefficients!$S$2:$S$33"))))))</f>
      </c>
      <c r="Y600" s="8">
        <f>IF(OR($B600="",$C600="",$D600="",$E600="",$F600="",$G600="",$H600="",$I600="",$J600="",$K600="",$L600=""),"",IF($B600="Female",1/(1+EXP(-SUMPRODUCT(Engine!$C$19010:$C$19041,INDIRECT("Coefficients!$T$2:$T$33")))),1/(1+EXP(-SUMPRODUCT(Engine!$C$19010:$C$19041,INDIRECT("Coefficients!$U$2:$U$33"))))))</f>
      </c>
      <c r="Z600" s="8">
        <f>IF(OR($B600="",$C600="",$D600="",$E600="",$F600="",$G600="",$H600="",$I600="",$J600="",$K600="",$L600=""),"",IF($B600="Female",1/(1+EXP(-SUMPRODUCT(Engine!$C$19010:$C$19041,INDIRECT("Coefficients!$V$2:$V$33")))),1/(1+EXP(-SUMPRODUCT(Engine!$C$19010:$C$19041,INDIRECT("Coefficients!$W$2:$W$33"))))))</f>
      </c>
      <c r="AA600" s="8">
        <f>IF(OR($B600="",$C600="",$D600="",$E600="",$F600="",$G600="",$H600="",$I600="",$J600="",$K600="",$L600=""),"",IF($B600="Female",1/(1+EXP(-SUMPRODUCT(Engine!$C$19010:$C$19041,INDIRECT("Coefficients!$X$2:$X$33")))),1/(1+EXP(-SUMPRODUCT(Engine!$C$19010:$C$19041,INDIRECT("Coefficients!$Y$2:$Y$33"))))))</f>
      </c>
      <c r="AB600" s="8">
        <f>IF(OR($B600="",$C600="",$D600="",$E600="",$F600="",$G600="",$H600="",$I600="",$J600="",$K600="",$L600=""),"",IF($B600="Female",1/(1+EXP(-SUMPRODUCT(Engine!$C$19010:$C$19041,INDIRECT("Coefficients!$Z$2:$Z$33")))),1/(1+EXP(-SUMPRODUCT(Engine!$C$19010:$C$19041,INDIRECT("Coefficients!$AA$2:$AA$33"))))))</f>
      </c>
      <c r="AC600" s="8">
        <f>IF(OR($B600="",$C600="",$D600="",$E600="",$F600="",$G600="",$H600="",$I600="",$J600="",$K600="",$L600=""),"",IF($B600="Female",1/(1+EXP(-SUMPRODUCT(Engine!$C$19010:$C$19041,INDIRECT("Coefficients!$AB$2:$AB$33")))),1/(1+EXP(-SUMPRODUCT(Engine!$C$19010:$C$19041,INDIRECT("Coefficients!$AC$2:$AC$33"))))))</f>
      </c>
      <c r="AD600" s="8">
        <f>IF(OR($B600="",$C600="",$D600="",$E600="",$F600="",$G600="",$H600="",$I600="",$J600="",$K600="",$L600=""),"",IF($B600="Female",1/(1+EXP(-SUMPRODUCT(Engine!$C$19010:$C$19041,INDIRECT("Coefficients!$AD$2:$AD$33")))),1/(1+EXP(-SUMPRODUCT(Engine!$C$19010:$C$19041,INDIRECT("Coefficients!$AE$2:$AE$33"))))))</f>
      </c>
      <c r="AE600" s="8">
        <f>IF(OR($B600="",$C600="",$D600="",$E600="",$F600="",$G600="",$H600="",$I600="",$J600="",$K600="",$L600=""),"",IF($B600="Female",1/(1+EXP(-SUMPRODUCT(Engine!$C$19010:$C$19041,INDIRECT("Coefficients!$AF$2:$AF$33")))),1/(1+EXP(-SUMPRODUCT(Engine!$C$19010:$C$19041,INDIRECT("Coefficients!$AG$2:$AG$33"))))))</f>
      </c>
      <c r="AF600" s="8">
        <f>IF(OR($B600="",$C600="",$D600="",$E600="",$F600="",$G600="",$H600="",$I600="",$J600="",$K600="",$L600=""),"",IF($B600="Female",1/(1+EXP(-SUMPRODUCT(Engine!$C$19010:$C$19041,INDIRECT("Coefficients!$AH$2:$AH$33")))),1/(1+EXP(-SUMPRODUCT(Engine!$C$19010:$C$19041,INDIRECT("Coefficients!$AI$2:$AI$33"))))))</f>
      </c>
      <c r="AG600" s="8">
        <f>IF(OR($B600="",$C600="",$D600="",$E600="",$F600="",$G600="",$H600="",$I600="",$J600="",$K600="",$L600=""),"",IF($B600="Female",1/(1+EXP(-SUMPRODUCT(Engine!$C$19010:$C$19041,INDIRECT("Coefficients!$AJ$2:$AJ$33")))),1/(1+EXP(-SUMPRODUCT(Engine!$C$19010:$C$19041,INDIRECT("Coefficients!$AK$2:$AK$33"))))))</f>
      </c>
      <c r="AH600" s="8">
        <f>IF(OR($B600="",$C600="",$D600="",$E600="",$F600="",$G600="",$H600="",$I600="",$J600="",$K600="",$L600=""),"",IF($B600="Female",1/(1+EXP(-SUMPRODUCT(Engine!$C$19010:$C$19041,INDIRECT("Coefficients!$AL$2:$AL$33")))),1/(1+EXP(-SUMPRODUCT(Engine!$C$19010:$C$19041,INDIRECT("Coefficients!$AM$2:$AM$33"))))))</f>
      </c>
      <c r="AI600" s="8">
        <f>IF(OR($B600="",$C600="",$D600="",$E600="",$F600="",$G600="",$H600="",$I600="",$J600="",$K600="",$L600=""),"",IF($B600="Female",1/(1+EXP(-SUMPRODUCT(Engine!$C$19010:$C$19041,INDIRECT("Coefficients!$AN$2:$AN$33")))),1/(1+EXP(-SUMPRODUCT(Engine!$C$19010:$C$19041,INDIRECT("Coefficients!$AO$2:$AO$33"))))))</f>
      </c>
      <c r="AJ600" s="8">
        <f>IF(OR($B600="",$C600="",$D600="",$E600="",$F600="",$G600="",$H600="",$I600="",$J600="",$K600="",$L600=""),"",IF($B600="Female",1/(1+EXP(-SUMPRODUCT(Engine!$C$19010:$C$19041,INDIRECT("Coefficients!$AP$2:$AP$33")))),1/(1+EXP(-SUMPRODUCT(Engine!$C$19010:$C$19041,INDIRECT("Coefficients!$AQ$2:$AQ$33"))))))</f>
      </c>
      <c r="AK600" s="8">
        <f>IF(OR($B600="",$C600="",$D600="",$E600="",$F600="",$G600="",$H600="",$I600="",$J600="",$K600="",$L600=""),"",IF($B600="Female",1/(1+EXP(-SUMPRODUCT(Engine!$C$19010:$C$19041,INDIRECT("Coefficients!$AR$2:$AR$33")))),1/(1+EXP(-SUMPRODUCT(Engine!$C$19010:$C$19041,INDIRECT("Coefficients!$AS$2:$AS$33"))))))</f>
      </c>
      <c r="AL600" s="8">
        <f>IF(OR($B600="",$C600="",$D600="",$E600="",$F600="",$G600="",$H600="",$I600="",$J600="",$K600="",$L600=""),"",IF($B600="Female",1/(1+EXP(-SUMPRODUCT(Engine!$C$19010:$C$19041,INDIRECT("Coefficients!$AT$2:$AT$33")))),1/(1+EXP(-SUMPRODUCT(Engine!$C$19010:$C$19041,INDIRECT("Coefficients!$AU$2:$AU$33"))))))</f>
      </c>
      <c r="AM600" s="8">
        <f>IF(OR($B600="",$C600="",$D600="",$E600="",$F600="",$G600="",$H600="",$I600="",$J600="",$K600="",$L600=""),"",IF($B600="Female",1/(1+EXP(-SUMPRODUCT(Engine!$C$19010:$C$19041,INDIRECT("Coefficients!$AV$2:$AV$33")))),1/(1+EXP(-SUMPRODUCT(Engine!$C$19010:$C$19041,INDIRECT("Coefficients!$AW$2:$AW$33"))))))</f>
      </c>
      <c r="AN600" s="8">
        <f>IF(OR($B600="",$C600="",$D600="",$E600="",$F600="",$G600="",$H600="",$I600="",$J600="",$K600="",$L600=""),"",IF($B600="Female",1/(1+EXP(-SUMPRODUCT(Engine!$C$19010:$C$19041,INDIRECT("Coefficients!$AX$2:$AX$33")))),1/(1+EXP(-SUMPRODUCT(Engine!$C$19010:$C$19041,INDIRECT("Coefficients!$AY$2:$AY$33"))))))</f>
      </c>
      <c r="AO600" s="8">
        <f>IF(OR($B600="",$C600="",$D600="",$E600="",$F600="",$G600="",$H600="",$I600="",$J600="",$K600="",$L600=""),"",IF($B600="Female",1/(1+EXP(-SUMPRODUCT(Engine!$C$19010:$C$19041,INDIRECT("Coefficients!$AZ$2:$AZ$33")))),1/(1+EXP(-SUMPRODUCT(Engine!$C$19010:$C$19041,INDIRECT("Coefficients!$BA$2:$BA$33"))))))</f>
      </c>
      <c r="AP600" s="8">
        <f>IF(OR($B600="",$C600="",$D600="",$E600="",$F600="",$G600="",$H600="",$I600="",$J600="",$K600="",$L600=""),"",IF($B600="Female",1/(1+EXP(-SUMPRODUCT(Engine!$C$19010:$C$19041,INDIRECT("Coefficients!$BB$2:$BB$33")))),1/(1+EXP(-SUMPRODUCT(Engine!$C$19010:$C$19041,INDIRECT("Coefficients!$BC$2:$BC$33"))))))</f>
      </c>
      <c r="AQ600" s="8">
        <f>IF(OR($B600="",$C600="",$D600="",$E600="",$F600="",$G600="",$H600="",$I600="",$J600="",$K600="",$L600=""),"",IF($B600="Female",1/(1+EXP(-SUMPRODUCT(Engine!$C$19010:$C$19041,INDIRECT("Coefficients!$BD$2:$BD$33")))),1/(1+EXP(-SUMPRODUCT(Engine!$C$19010:$C$19041,INDIRECT("Coefficients!$BE$2:$BE$33"))))))</f>
      </c>
      <c r="AR600" s="8">
        <f>IF(OR($B600="",$C600="",$D600="",$E600="",$F600="",$G600="",$H600="",$I600="",$J600="",$K600="",$L600=""),"",IF($B600="Female",1/(1+EXP(-SUMPRODUCT(Engine!$C$19010:$C$19041,INDIRECT("Coefficients!$BF$2:$BF$33")))),1/(1+EXP(-SUMPRODUCT(Engine!$C$19010:$C$19041,INDIRECT("Coefficients!$BG$2:$BG$33"))))))</f>
      </c>
      <c r="AS600" s="8">
        <f>IF(OR($B600="",$C600="",$D600="",$E600="",$F600="",$G600="",$H600="",$I600="",$J600="",$K600="",$L600=""),"",IF($B600="Female",1/(1+EXP(-SUMPRODUCT(Engine!$C$19010:$C$19041,INDIRECT("Coefficients!$BH$2:$BH$33")))),1/(1+EXP(-SUMPRODUCT(Engine!$C$19010:$C$19041,INDIRECT("Coefficients!$BI$2:$BI$33"))))))</f>
      </c>
      <c r="AT600" s="8">
        <f>IF(OR($B600="",$C600="",$D600="",$E600="",$F600="",$G600="",$H600="",$I600="",$J600="",$K600="",$L600=""),"",IF($B600="Female",1/(1+EXP(-SUMPRODUCT(Engine!$C$19010:$C$19041,INDIRECT("Coefficients!$BJ$2:$BJ$33")))),1/(1+EXP(-SUMPRODUCT(Engine!$C$19010:$C$19041,INDIRECT("Coefficients!$BK$2:$BK$33"))))))</f>
      </c>
      <c r="AU600" s="8">
        <f>IF(OR($B600="",$C600="",$D600="",$E600="",$F600="",$G600="",$H600="",$I600="",$J600="",$K600="",$L600=""),"",IF($B600="Female",1/(1+EXP(-SUMPRODUCT(Engine!$C$19010:$C$19041,INDIRECT("Coefficients!$BL$2:$BL$33")))),1/(1+EXP(-SUMPRODUCT(Engine!$C$19010:$C$19041,INDIRECT("Coefficients!$BM$2:$BM$33"))))))</f>
      </c>
      <c r="AV600" s="8">
        <f>IF(OR($B600="",$C600="",$D600="",$E600="",$F600="",$G600="",$H600="",$I600="",$J600="",$K600="",$L600=""),"",IF($B600="Female",1/(1+EXP(-SUMPRODUCT(Engine!$C$19010:$C$19041,INDIRECT("Coefficients!$BN$2:$BN$33")))),1/(1+EXP(-SUMPRODUCT(Engine!$C$19010:$C$19041,INDIRECT("Coefficients!$BO$2:$BO$33"))))))</f>
      </c>
      <c r="AW600" s="8">
        <f>IF(OR($B600="",$C600="",$D600="",$E600="",$F600="",$G600="",$H600="",$I600="",$J600="",$K600="",$L600=""),"",IF($B600="Female",1/(1+EXP(-SUMPRODUCT(Engine!$C$19010:$C$19041,INDIRECT("Coefficients!$BP$2:$BP$33")))),1/(1+EXP(-SUMPRODUCT(Engine!$C$19010:$C$19041,INDIRECT("Coefficients!$BQ$2:$BQ$33"))))))</f>
      </c>
      <c r="AX600" s="8">
        <f>IF(OR($B600="",$C600="",$D600="",$E600="",$F600="",$G600="",$H600="",$I600="",$J600="",$K600="",$L600=""),"",IF($B600="Female",1/(1+EXP(-SUMPRODUCT(Engine!$C$19010:$C$19041,INDIRECT("Coefficients!$BR$2:$BR$33")))),1/(1+EXP(-SUMPRODUCT(Engine!$C$19010:$C$19041,INDIRECT("Coefficients!$BS$2:$BS$33"))))))</f>
      </c>
      <c r="AY600" s="8">
        <f>IF(OR($B600="",$C600="",$D600="",$E600="",$F600="",$G600="",$H600="",$I600="",$J600="",$K600="",$L600=""),"",IF($B600="Female",1/(1+EXP(-SUMPRODUCT(Engine!$C$19010:$C$19041,INDIRECT("Coefficients!$BT$2:$BT$33")))),1/(1+EXP(-SUMPRODUCT(Engine!$C$19010:$C$19041,INDIRECT("Coefficients!$BU$2:$BU$33"))))))</f>
      </c>
      <c r="AZ600" s="8">
        <f>IF(OR($B600="",$C600="",$D600="",$E600="",$F600="",$G600="",$H600="",$I600="",$J600="",$K600="",$L600=""),"",IF($B600="Female",1/(1+EXP(-SUMPRODUCT(Engine!$C$19010:$C$19041,INDIRECT("Coefficients!$BV$2:$BV$33")))),1/(1+EXP(-SUMPRODUCT(Engine!$C$19010:$C$19041,INDIRECT("Coefficients!$BW$2:$BW$33"))))))</f>
      </c>
      <c r="BA600" s="8">
        <f>IF(OR($B600="",$C600="",$D600="",$E600="",$F600="",$G600="",$H600="",$I600="",$J600="",$K600="",$L600=""),"",IF($B600="Female",1/(1+EXP(-SUMPRODUCT(Engine!$C$19010:$C$19041,INDIRECT("Coefficients!$BX$2:$BX$33")))),1/(1+EXP(-SUMPRODUCT(Engine!$C$19010:$C$19041,INDIRECT("Coefficients!$BY$2:$BY$33"))))))</f>
      </c>
      <c r="BB600" s="8">
        <f>IF(OR($B600="",$C600="",$D600="",$E600="",$F600="",$G600="",$H600="",$I600="",$J600="",$K600="",$L600=""),"",IF($B600="Female",1/(1+EXP(-SUMPRODUCT(Engine!$C$19010:$C$19041,INDIRECT("Coefficients!$BZ$2:$BZ$33")))),1/(1+EXP(-SUMPRODUCT(Engine!$C$19010:$C$19041,INDIRECT("Coefficients!$CA$2:$CA$33"))))))</f>
      </c>
      <c r="BC600" s="8">
        <f>IF(OR($B600="",$C600="",$D600="",$E600="",$F600="",$G600="",$H600="",$I600="",$J600="",$K600="",$L600=""),"",IF($B600="Female",1/(1+EXP(-SUMPRODUCT(Engine!$C$19010:$C$19041,INDIRECT("Coefficients!$CB$2:$CB$33")))),1/(1+EXP(-SUMPRODUCT(Engine!$C$19010:$C$19041,INDIRECT("Coefficients!$CC$2:$CC$33"))))))</f>
      </c>
      <c r="BD600" s="8">
        <f>IF(OR($B600="",$C600="",$D600="",$E600="",$F600="",$G600="",$H600="",$I600="",$J600="",$K600="",$L600=""),"",IF($B600="Female",1/(1+EXP(-SUMPRODUCT(Engine!$C$19010:$C$19041,INDIRECT("Coefficients!$CD$2:$CD$33")))),1/(1+EXP(-SUMPRODUCT(Engine!$C$19010:$C$19041,INDIRECT("Coefficients!$CE$2:$CE$33"))))))</f>
      </c>
      <c r="BE600" s="8">
        <f>IF(OR($B600="",$C600="",$D600="",$E600="",$F600="",$G600="",$H600="",$I600="",$J600="",$K600="",$L600=""),"",IF($B600="Female",1/(1+EXP(-SUMPRODUCT(Engine!$C$19010:$C$19041,INDIRECT("Coefficients!$CF$2:$CF$33")))),1/(1+EXP(-SUMPRODUCT(Engine!$C$19010:$C$19041,INDIRECT("Coefficients!$CG$2:$CG$33"))))))</f>
      </c>
      <c r="BF600" s="8">
        <f>IF(OR($B600="",$C600="",$D600="",$E600="",$F600="",$G600="",$H600="",$I600="",$J600="",$K600="",$L600=""),"",IF($B600="Female",1/(1+EXP(-SUMPRODUCT(Engine!$C$19010:$C$19041,INDIRECT("Coefficients!$CH$2:$CH$33")))),1/(1+EXP(-SUMPRODUCT(Engine!$C$19010:$C$19041,INDIRECT("Coefficients!$CI$2:$CI$33"))))))</f>
      </c>
      <c r="BG600" s="8">
        <f>IF(OR($B600="",$C600="",$D600="",$E600="",$F600="",$G600="",$H600="",$I600="",$J600="",$K600="",$L600=""),"",IF($B600="Female",1/(1+EXP(-SUMPRODUCT(Engine!$C$19010:$C$19041,INDIRECT("Coefficients!$CJ$2:$CJ$33")))),1/(1+EXP(-SUMPRODUCT(Engine!$C$19010:$C$19041,INDIRECT("Coefficients!$CK$2:$CK$33"))))))</f>
      </c>
      <c r="BH600" s="8">
        <f>IF(OR($B600="",$C600="",$D600="",$E600="",$F600="",$G600="",$H600="",$I600="",$J600="",$K600="",$L600=""),"",IF($B600="Female",1/(1+EXP(-SUMPRODUCT(Engine!$C$19010:$C$19041,INDIRECT("Coefficients!$CL$2:$CL$33")))),1/(1+EXP(-SUMPRODUCT(Engine!$C$19010:$C$19041,INDIRECT("Coefficients!$CM$2:$CM$33"))))))</f>
      </c>
      <c r="BI600" s="8">
        <f>IF(OR($B600="",$C600="",$D600="",$E600="",$F600="",$G600="",$H600="",$I600="",$J600="",$K600="",$L600=""),"",IF($B600="Female",1/(1+EXP(-SUMPRODUCT(Engine!$C$19010:$C$19041,INDIRECT("Coefficients!$CN$2:$CN$33")))),1/(1+EXP(-SUMPRODUCT(Engine!$C$19010:$C$19041,INDIRECT("Coefficients!$CO$2:$CO$33"))))))</f>
      </c>
      <c r="BJ600" s="8">
        <f>IF(OR($B600="",$C600="",$D600="",$E600="",$F600="",$G600="",$H600="",$I600="",$J600="",$K600="",$L600=""),"",IF($B600="Female",1/(1+EXP(-SUMPRODUCT(Engine!$C$19010:$C$19041,INDIRECT("Coefficients!$CP$2:$CP$33")))),1/(1+EXP(-SUMPRODUCT(Engine!$C$19010:$C$19041,INDIRECT("Coefficients!$CQ$2:$CQ$33"))))))</f>
      </c>
      <c r="BK600" s="8">
        <f>IF(OR($B600="",$C600="",$D600="",$E600="",$F600="",$G600="",$H600="",$I600="",$J600="",$K600="",$L600=""),"",IF($B600="Female",1/(1+EXP(-SUMPRODUCT(Engine!$C$19010:$C$19041,INDIRECT("Coefficients!$CR$2:$CR$33")))),1/(1+EXP(-SUMPRODUCT(Engine!$C$19010:$C$19041,INDIRECT("Coefficients!$CS$2:$CS$33"))))))</f>
      </c>
      <c r="BL600" s="8">
        <f>IF(OR($B600="",$C600="",$D600="",$E600="",$F600="",$G600="",$H600="",$I600="",$J600="",$K600="",$L600=""),"",IF($B600="Female",1/(1+EXP(-SUMPRODUCT(Engine!$C$19010:$C$19041,INDIRECT("Coefficients!$CT$2:$CT$33")))),1/(1+EXP(-SUMPRODUCT(Engine!$C$19010:$C$19041,INDIRECT("Coefficients!$CU$2:$CU$33"))))))</f>
      </c>
      <c r="BM600" s="8">
        <f>IF(OR($B600="",$C600="",$D600="",$E600="",$F600="",$G600="",$H600="",$I600="",$J600="",$K600="",$L600=""),"",IF($B600="Female",1/(1+EXP(-SUMPRODUCT(Engine!$C$19010:$C$19041,INDIRECT("Coefficients!$CV$2:$CV$33")))),1/(1+EXP(-SUMPRODUCT(Engine!$C$19010:$C$19041,INDIRECT("Coefficients!$CW$2:$CW$33"))))))</f>
      </c>
    </row>
    <row r="601" spans="1:65" x14ac:dyDescent="0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8">
        <f>IF(OR($B601="",$C601="",$D601="",$E601="",$F601="",$G601="",$H601="",$I601="",$J601="",$K601="",$L601=""),"",IF($B601="Female",1/(1+EXP(-SUMPRODUCT(Engine!$C$19042:$C$19073,INDIRECT("Coefficients!$B$2:$B$33")))),1/(1+EXP(-SUMPRODUCT(Engine!$C$19042:$C$19073,INDIRECT("Coefficients!$C$2:$C$33"))))))</f>
      </c>
      <c r="Q601" s="8">
        <f>IF(OR($B601="",$C601="",$D601="",$E601="",$F601="",$G601="",$H601="",$I601="",$J601="",$K601="",$L601=""),"",IF($B601="Female",1/(1+EXP(-SUMPRODUCT(Engine!$C$19042:$C$19073,INDIRECT("Coefficients!$D$2:$D$33")))),1/(1+EXP(-SUMPRODUCT(Engine!$C$19042:$C$19073,INDIRECT("Coefficients!$E$2:$E$33"))))))</f>
      </c>
      <c r="R601" s="8">
        <f>IF(OR($B601="",$C601="",$D601="",$E601="",$F601="",$G601="",$H601="",$I601="",$J601="",$K601="",$L601=""),"",IF($B601="Female",1/(1+EXP(-SUMPRODUCT(Engine!$C$19042:$C$19073,INDIRECT("Coefficients!$F$2:$F$33")))),1/(1+EXP(-SUMPRODUCT(Engine!$C$19042:$C$19073,INDIRECT("Coefficients!$G$2:$G$33"))))))</f>
      </c>
      <c r="S601" s="8">
        <f>IF(OR($B601="",$C601="",$D601="",$E601="",$F601="",$G601="",$H601="",$I601="",$J601="",$K601="",$L601=""),"",IF($B601="Female",1/(1+EXP(-SUMPRODUCT(Engine!$C$19042:$C$19073,INDIRECT("Coefficients!$H$2:$H$33")))),1/(1+EXP(-SUMPRODUCT(Engine!$C$19042:$C$19073,INDIRECT("Coefficients!$I$2:$I$33"))))))</f>
      </c>
      <c r="T601" s="8">
        <f>IF(OR($B601="",$C601="",$D601="",$E601="",$F601="",$G601="",$H601="",$I601="",$J601="",$K601="",$L601=""),"",IF($B601="Female",1/(1+EXP(-SUMPRODUCT(Engine!$C$19042:$C$19073,INDIRECT("Coefficients!$J$2:$J$33")))),1/(1+EXP(-SUMPRODUCT(Engine!$C$19042:$C$19073,INDIRECT("Coefficients!$K$2:$K$33"))))))</f>
      </c>
      <c r="U601" s="8">
        <f>IF(OR($B601="",$C601="",$D601="",$E601="",$F601="",$G601="",$H601="",$I601="",$J601="",$K601="",$L601=""),"",IF($B601="Female",1/(1+EXP(-SUMPRODUCT(Engine!$C$19042:$C$19073,INDIRECT("Coefficients!$L$2:$L$33")))),1/(1+EXP(-SUMPRODUCT(Engine!$C$19042:$C$19073,INDIRECT("Coefficients!$M$2:$M$33"))))))</f>
      </c>
      <c r="V601" s="8">
        <f>IF(OR($B601="",$C601="",$D601="",$E601="",$F601="",$G601="",$H601="",$I601="",$J601="",$K601="",$L601=""),"",IF($B601="Female",1/(1+EXP(-SUMPRODUCT(Engine!$C$19042:$C$19073,INDIRECT("Coefficients!$N$2:$N$33")))),1/(1+EXP(-SUMPRODUCT(Engine!$C$19042:$C$19073,INDIRECT("Coefficients!$O$2:$O$33"))))))</f>
      </c>
      <c r="W601" s="8">
        <f>IF(OR($B601="",$C601="",$D601="",$E601="",$F601="",$G601="",$H601="",$I601="",$J601="",$K601="",$L601=""),"",IF($B601="Female",1/(1+EXP(-SUMPRODUCT(Engine!$C$19042:$C$19073,INDIRECT("Coefficients!$P$2:$P$33")))),1/(1+EXP(-SUMPRODUCT(Engine!$C$19042:$C$19073,INDIRECT("Coefficients!$Q$2:$Q$33"))))))</f>
      </c>
      <c r="X601" s="8">
        <f>IF(OR($B601="",$C601="",$D601="",$E601="",$F601="",$G601="",$H601="",$I601="",$J601="",$K601="",$L601=""),"",IF($B601="Female",1/(1+EXP(-SUMPRODUCT(Engine!$C$19042:$C$19073,INDIRECT("Coefficients!$R$2:$R$33")))),1/(1+EXP(-SUMPRODUCT(Engine!$C$19042:$C$19073,INDIRECT("Coefficients!$S$2:$S$33"))))))</f>
      </c>
      <c r="Y601" s="8">
        <f>IF(OR($B601="",$C601="",$D601="",$E601="",$F601="",$G601="",$H601="",$I601="",$J601="",$K601="",$L601=""),"",IF($B601="Female",1/(1+EXP(-SUMPRODUCT(Engine!$C$19042:$C$19073,INDIRECT("Coefficients!$T$2:$T$33")))),1/(1+EXP(-SUMPRODUCT(Engine!$C$19042:$C$19073,INDIRECT("Coefficients!$U$2:$U$33"))))))</f>
      </c>
      <c r="Z601" s="8">
        <f>IF(OR($B601="",$C601="",$D601="",$E601="",$F601="",$G601="",$H601="",$I601="",$J601="",$K601="",$L601=""),"",IF($B601="Female",1/(1+EXP(-SUMPRODUCT(Engine!$C$19042:$C$19073,INDIRECT("Coefficients!$V$2:$V$33")))),1/(1+EXP(-SUMPRODUCT(Engine!$C$19042:$C$19073,INDIRECT("Coefficients!$W$2:$W$33"))))))</f>
      </c>
      <c r="AA601" s="8">
        <f>IF(OR($B601="",$C601="",$D601="",$E601="",$F601="",$G601="",$H601="",$I601="",$J601="",$K601="",$L601=""),"",IF($B601="Female",1/(1+EXP(-SUMPRODUCT(Engine!$C$19042:$C$19073,INDIRECT("Coefficients!$X$2:$X$33")))),1/(1+EXP(-SUMPRODUCT(Engine!$C$19042:$C$19073,INDIRECT("Coefficients!$Y$2:$Y$33"))))))</f>
      </c>
      <c r="AB601" s="8">
        <f>IF(OR($B601="",$C601="",$D601="",$E601="",$F601="",$G601="",$H601="",$I601="",$J601="",$K601="",$L601=""),"",IF($B601="Female",1/(1+EXP(-SUMPRODUCT(Engine!$C$19042:$C$19073,INDIRECT("Coefficients!$Z$2:$Z$33")))),1/(1+EXP(-SUMPRODUCT(Engine!$C$19042:$C$19073,INDIRECT("Coefficients!$AA$2:$AA$33"))))))</f>
      </c>
      <c r="AC601" s="8">
        <f>IF(OR($B601="",$C601="",$D601="",$E601="",$F601="",$G601="",$H601="",$I601="",$J601="",$K601="",$L601=""),"",IF($B601="Female",1/(1+EXP(-SUMPRODUCT(Engine!$C$19042:$C$19073,INDIRECT("Coefficients!$AB$2:$AB$33")))),1/(1+EXP(-SUMPRODUCT(Engine!$C$19042:$C$19073,INDIRECT("Coefficients!$AC$2:$AC$33"))))))</f>
      </c>
      <c r="AD601" s="8">
        <f>IF(OR($B601="",$C601="",$D601="",$E601="",$F601="",$G601="",$H601="",$I601="",$J601="",$K601="",$L601=""),"",IF($B601="Female",1/(1+EXP(-SUMPRODUCT(Engine!$C$19042:$C$19073,INDIRECT("Coefficients!$AD$2:$AD$33")))),1/(1+EXP(-SUMPRODUCT(Engine!$C$19042:$C$19073,INDIRECT("Coefficients!$AE$2:$AE$33"))))))</f>
      </c>
      <c r="AE601" s="8">
        <f>IF(OR($B601="",$C601="",$D601="",$E601="",$F601="",$G601="",$H601="",$I601="",$J601="",$K601="",$L601=""),"",IF($B601="Female",1/(1+EXP(-SUMPRODUCT(Engine!$C$19042:$C$19073,INDIRECT("Coefficients!$AF$2:$AF$33")))),1/(1+EXP(-SUMPRODUCT(Engine!$C$19042:$C$19073,INDIRECT("Coefficients!$AG$2:$AG$33"))))))</f>
      </c>
      <c r="AF601" s="8">
        <f>IF(OR($B601="",$C601="",$D601="",$E601="",$F601="",$G601="",$H601="",$I601="",$J601="",$K601="",$L601=""),"",IF($B601="Female",1/(1+EXP(-SUMPRODUCT(Engine!$C$19042:$C$19073,INDIRECT("Coefficients!$AH$2:$AH$33")))),1/(1+EXP(-SUMPRODUCT(Engine!$C$19042:$C$19073,INDIRECT("Coefficients!$AI$2:$AI$33"))))))</f>
      </c>
      <c r="AG601" s="8">
        <f>IF(OR($B601="",$C601="",$D601="",$E601="",$F601="",$G601="",$H601="",$I601="",$J601="",$K601="",$L601=""),"",IF($B601="Female",1/(1+EXP(-SUMPRODUCT(Engine!$C$19042:$C$19073,INDIRECT("Coefficients!$AJ$2:$AJ$33")))),1/(1+EXP(-SUMPRODUCT(Engine!$C$19042:$C$19073,INDIRECT("Coefficients!$AK$2:$AK$33"))))))</f>
      </c>
      <c r="AH601" s="8">
        <f>IF(OR($B601="",$C601="",$D601="",$E601="",$F601="",$G601="",$H601="",$I601="",$J601="",$K601="",$L601=""),"",IF($B601="Female",1/(1+EXP(-SUMPRODUCT(Engine!$C$19042:$C$19073,INDIRECT("Coefficients!$AL$2:$AL$33")))),1/(1+EXP(-SUMPRODUCT(Engine!$C$19042:$C$19073,INDIRECT("Coefficients!$AM$2:$AM$33"))))))</f>
      </c>
      <c r="AI601" s="8">
        <f>IF(OR($B601="",$C601="",$D601="",$E601="",$F601="",$G601="",$H601="",$I601="",$J601="",$K601="",$L601=""),"",IF($B601="Female",1/(1+EXP(-SUMPRODUCT(Engine!$C$19042:$C$19073,INDIRECT("Coefficients!$AN$2:$AN$33")))),1/(1+EXP(-SUMPRODUCT(Engine!$C$19042:$C$19073,INDIRECT("Coefficients!$AO$2:$AO$33"))))))</f>
      </c>
      <c r="AJ601" s="8">
        <f>IF(OR($B601="",$C601="",$D601="",$E601="",$F601="",$G601="",$H601="",$I601="",$J601="",$K601="",$L601=""),"",IF($B601="Female",1/(1+EXP(-SUMPRODUCT(Engine!$C$19042:$C$19073,INDIRECT("Coefficients!$AP$2:$AP$33")))),1/(1+EXP(-SUMPRODUCT(Engine!$C$19042:$C$19073,INDIRECT("Coefficients!$AQ$2:$AQ$33"))))))</f>
      </c>
      <c r="AK601" s="8">
        <f>IF(OR($B601="",$C601="",$D601="",$E601="",$F601="",$G601="",$H601="",$I601="",$J601="",$K601="",$L601=""),"",IF($B601="Female",1/(1+EXP(-SUMPRODUCT(Engine!$C$19042:$C$19073,INDIRECT("Coefficients!$AR$2:$AR$33")))),1/(1+EXP(-SUMPRODUCT(Engine!$C$19042:$C$19073,INDIRECT("Coefficients!$AS$2:$AS$33"))))))</f>
      </c>
      <c r="AL601" s="8">
        <f>IF(OR($B601="",$C601="",$D601="",$E601="",$F601="",$G601="",$H601="",$I601="",$J601="",$K601="",$L601=""),"",IF($B601="Female",1/(1+EXP(-SUMPRODUCT(Engine!$C$19042:$C$19073,INDIRECT("Coefficients!$AT$2:$AT$33")))),1/(1+EXP(-SUMPRODUCT(Engine!$C$19042:$C$19073,INDIRECT("Coefficients!$AU$2:$AU$33"))))))</f>
      </c>
      <c r="AM601" s="8">
        <f>IF(OR($B601="",$C601="",$D601="",$E601="",$F601="",$G601="",$H601="",$I601="",$J601="",$K601="",$L601=""),"",IF($B601="Female",1/(1+EXP(-SUMPRODUCT(Engine!$C$19042:$C$19073,INDIRECT("Coefficients!$AV$2:$AV$33")))),1/(1+EXP(-SUMPRODUCT(Engine!$C$19042:$C$19073,INDIRECT("Coefficients!$AW$2:$AW$33"))))))</f>
      </c>
      <c r="AN601" s="8">
        <f>IF(OR($B601="",$C601="",$D601="",$E601="",$F601="",$G601="",$H601="",$I601="",$J601="",$K601="",$L601=""),"",IF($B601="Female",1/(1+EXP(-SUMPRODUCT(Engine!$C$19042:$C$19073,INDIRECT("Coefficients!$AX$2:$AX$33")))),1/(1+EXP(-SUMPRODUCT(Engine!$C$19042:$C$19073,INDIRECT("Coefficients!$AY$2:$AY$33"))))))</f>
      </c>
      <c r="AO601" s="8">
        <f>IF(OR($B601="",$C601="",$D601="",$E601="",$F601="",$G601="",$H601="",$I601="",$J601="",$K601="",$L601=""),"",IF($B601="Female",1/(1+EXP(-SUMPRODUCT(Engine!$C$19042:$C$19073,INDIRECT("Coefficients!$AZ$2:$AZ$33")))),1/(1+EXP(-SUMPRODUCT(Engine!$C$19042:$C$19073,INDIRECT("Coefficients!$BA$2:$BA$33"))))))</f>
      </c>
      <c r="AP601" s="8">
        <f>IF(OR($B601="",$C601="",$D601="",$E601="",$F601="",$G601="",$H601="",$I601="",$J601="",$K601="",$L601=""),"",IF($B601="Female",1/(1+EXP(-SUMPRODUCT(Engine!$C$19042:$C$19073,INDIRECT("Coefficients!$BB$2:$BB$33")))),1/(1+EXP(-SUMPRODUCT(Engine!$C$19042:$C$19073,INDIRECT("Coefficients!$BC$2:$BC$33"))))))</f>
      </c>
      <c r="AQ601" s="8">
        <f>IF(OR($B601="",$C601="",$D601="",$E601="",$F601="",$G601="",$H601="",$I601="",$J601="",$K601="",$L601=""),"",IF($B601="Female",1/(1+EXP(-SUMPRODUCT(Engine!$C$19042:$C$19073,INDIRECT("Coefficients!$BD$2:$BD$33")))),1/(1+EXP(-SUMPRODUCT(Engine!$C$19042:$C$19073,INDIRECT("Coefficients!$BE$2:$BE$33"))))))</f>
      </c>
      <c r="AR601" s="8">
        <f>IF(OR($B601="",$C601="",$D601="",$E601="",$F601="",$G601="",$H601="",$I601="",$J601="",$K601="",$L601=""),"",IF($B601="Female",1/(1+EXP(-SUMPRODUCT(Engine!$C$19042:$C$19073,INDIRECT("Coefficients!$BF$2:$BF$33")))),1/(1+EXP(-SUMPRODUCT(Engine!$C$19042:$C$19073,INDIRECT("Coefficients!$BG$2:$BG$33"))))))</f>
      </c>
      <c r="AS601" s="8">
        <f>IF(OR($B601="",$C601="",$D601="",$E601="",$F601="",$G601="",$H601="",$I601="",$J601="",$K601="",$L601=""),"",IF($B601="Female",1/(1+EXP(-SUMPRODUCT(Engine!$C$19042:$C$19073,INDIRECT("Coefficients!$BH$2:$BH$33")))),1/(1+EXP(-SUMPRODUCT(Engine!$C$19042:$C$19073,INDIRECT("Coefficients!$BI$2:$BI$33"))))))</f>
      </c>
      <c r="AT601" s="8">
        <f>IF(OR($B601="",$C601="",$D601="",$E601="",$F601="",$G601="",$H601="",$I601="",$J601="",$K601="",$L601=""),"",IF($B601="Female",1/(1+EXP(-SUMPRODUCT(Engine!$C$19042:$C$19073,INDIRECT("Coefficients!$BJ$2:$BJ$33")))),1/(1+EXP(-SUMPRODUCT(Engine!$C$19042:$C$19073,INDIRECT("Coefficients!$BK$2:$BK$33"))))))</f>
      </c>
      <c r="AU601" s="8">
        <f>IF(OR($B601="",$C601="",$D601="",$E601="",$F601="",$G601="",$H601="",$I601="",$J601="",$K601="",$L601=""),"",IF($B601="Female",1/(1+EXP(-SUMPRODUCT(Engine!$C$19042:$C$19073,INDIRECT("Coefficients!$BL$2:$BL$33")))),1/(1+EXP(-SUMPRODUCT(Engine!$C$19042:$C$19073,INDIRECT("Coefficients!$BM$2:$BM$33"))))))</f>
      </c>
      <c r="AV601" s="8">
        <f>IF(OR($B601="",$C601="",$D601="",$E601="",$F601="",$G601="",$H601="",$I601="",$J601="",$K601="",$L601=""),"",IF($B601="Female",1/(1+EXP(-SUMPRODUCT(Engine!$C$19042:$C$19073,INDIRECT("Coefficients!$BN$2:$BN$33")))),1/(1+EXP(-SUMPRODUCT(Engine!$C$19042:$C$19073,INDIRECT("Coefficients!$BO$2:$BO$33"))))))</f>
      </c>
      <c r="AW601" s="8">
        <f>IF(OR($B601="",$C601="",$D601="",$E601="",$F601="",$G601="",$H601="",$I601="",$J601="",$K601="",$L601=""),"",IF($B601="Female",1/(1+EXP(-SUMPRODUCT(Engine!$C$19042:$C$19073,INDIRECT("Coefficients!$BP$2:$BP$33")))),1/(1+EXP(-SUMPRODUCT(Engine!$C$19042:$C$19073,INDIRECT("Coefficients!$BQ$2:$BQ$33"))))))</f>
      </c>
      <c r="AX601" s="8">
        <f>IF(OR($B601="",$C601="",$D601="",$E601="",$F601="",$G601="",$H601="",$I601="",$J601="",$K601="",$L601=""),"",IF($B601="Female",1/(1+EXP(-SUMPRODUCT(Engine!$C$19042:$C$19073,INDIRECT("Coefficients!$BR$2:$BR$33")))),1/(1+EXP(-SUMPRODUCT(Engine!$C$19042:$C$19073,INDIRECT("Coefficients!$BS$2:$BS$33"))))))</f>
      </c>
      <c r="AY601" s="8">
        <f>IF(OR($B601="",$C601="",$D601="",$E601="",$F601="",$G601="",$H601="",$I601="",$J601="",$K601="",$L601=""),"",IF($B601="Female",1/(1+EXP(-SUMPRODUCT(Engine!$C$19042:$C$19073,INDIRECT("Coefficients!$BT$2:$BT$33")))),1/(1+EXP(-SUMPRODUCT(Engine!$C$19042:$C$19073,INDIRECT("Coefficients!$BU$2:$BU$33"))))))</f>
      </c>
      <c r="AZ601" s="8">
        <f>IF(OR($B601="",$C601="",$D601="",$E601="",$F601="",$G601="",$H601="",$I601="",$J601="",$K601="",$L601=""),"",IF($B601="Female",1/(1+EXP(-SUMPRODUCT(Engine!$C$19042:$C$19073,INDIRECT("Coefficients!$BV$2:$BV$33")))),1/(1+EXP(-SUMPRODUCT(Engine!$C$19042:$C$19073,INDIRECT("Coefficients!$BW$2:$BW$33"))))))</f>
      </c>
      <c r="BA601" s="8">
        <f>IF(OR($B601="",$C601="",$D601="",$E601="",$F601="",$G601="",$H601="",$I601="",$J601="",$K601="",$L601=""),"",IF($B601="Female",1/(1+EXP(-SUMPRODUCT(Engine!$C$19042:$C$19073,INDIRECT("Coefficients!$BX$2:$BX$33")))),1/(1+EXP(-SUMPRODUCT(Engine!$C$19042:$C$19073,INDIRECT("Coefficients!$BY$2:$BY$33"))))))</f>
      </c>
      <c r="BB601" s="8">
        <f>IF(OR($B601="",$C601="",$D601="",$E601="",$F601="",$G601="",$H601="",$I601="",$J601="",$K601="",$L601=""),"",IF($B601="Female",1/(1+EXP(-SUMPRODUCT(Engine!$C$19042:$C$19073,INDIRECT("Coefficients!$BZ$2:$BZ$33")))),1/(1+EXP(-SUMPRODUCT(Engine!$C$19042:$C$19073,INDIRECT("Coefficients!$CA$2:$CA$33"))))))</f>
      </c>
      <c r="BC601" s="8">
        <f>IF(OR($B601="",$C601="",$D601="",$E601="",$F601="",$G601="",$H601="",$I601="",$J601="",$K601="",$L601=""),"",IF($B601="Female",1/(1+EXP(-SUMPRODUCT(Engine!$C$19042:$C$19073,INDIRECT("Coefficients!$CB$2:$CB$33")))),1/(1+EXP(-SUMPRODUCT(Engine!$C$19042:$C$19073,INDIRECT("Coefficients!$CC$2:$CC$33"))))))</f>
      </c>
      <c r="BD601" s="8">
        <f>IF(OR($B601="",$C601="",$D601="",$E601="",$F601="",$G601="",$H601="",$I601="",$J601="",$K601="",$L601=""),"",IF($B601="Female",1/(1+EXP(-SUMPRODUCT(Engine!$C$19042:$C$19073,INDIRECT("Coefficients!$CD$2:$CD$33")))),1/(1+EXP(-SUMPRODUCT(Engine!$C$19042:$C$19073,INDIRECT("Coefficients!$CE$2:$CE$33"))))))</f>
      </c>
      <c r="BE601" s="8">
        <f>IF(OR($B601="",$C601="",$D601="",$E601="",$F601="",$G601="",$H601="",$I601="",$J601="",$K601="",$L601=""),"",IF($B601="Female",1/(1+EXP(-SUMPRODUCT(Engine!$C$19042:$C$19073,INDIRECT("Coefficients!$CF$2:$CF$33")))),1/(1+EXP(-SUMPRODUCT(Engine!$C$19042:$C$19073,INDIRECT("Coefficients!$CG$2:$CG$33"))))))</f>
      </c>
      <c r="BF601" s="8">
        <f>IF(OR($B601="",$C601="",$D601="",$E601="",$F601="",$G601="",$H601="",$I601="",$J601="",$K601="",$L601=""),"",IF($B601="Female",1/(1+EXP(-SUMPRODUCT(Engine!$C$19042:$C$19073,INDIRECT("Coefficients!$CH$2:$CH$33")))),1/(1+EXP(-SUMPRODUCT(Engine!$C$19042:$C$19073,INDIRECT("Coefficients!$CI$2:$CI$33"))))))</f>
      </c>
      <c r="BG601" s="8">
        <f>IF(OR($B601="",$C601="",$D601="",$E601="",$F601="",$G601="",$H601="",$I601="",$J601="",$K601="",$L601=""),"",IF($B601="Female",1/(1+EXP(-SUMPRODUCT(Engine!$C$19042:$C$19073,INDIRECT("Coefficients!$CJ$2:$CJ$33")))),1/(1+EXP(-SUMPRODUCT(Engine!$C$19042:$C$19073,INDIRECT("Coefficients!$CK$2:$CK$33"))))))</f>
      </c>
      <c r="BH601" s="8">
        <f>IF(OR($B601="",$C601="",$D601="",$E601="",$F601="",$G601="",$H601="",$I601="",$J601="",$K601="",$L601=""),"",IF($B601="Female",1/(1+EXP(-SUMPRODUCT(Engine!$C$19042:$C$19073,INDIRECT("Coefficients!$CL$2:$CL$33")))),1/(1+EXP(-SUMPRODUCT(Engine!$C$19042:$C$19073,INDIRECT("Coefficients!$CM$2:$CM$33"))))))</f>
      </c>
      <c r="BI601" s="8">
        <f>IF(OR($B601="",$C601="",$D601="",$E601="",$F601="",$G601="",$H601="",$I601="",$J601="",$K601="",$L601=""),"",IF($B601="Female",1/(1+EXP(-SUMPRODUCT(Engine!$C$19042:$C$19073,INDIRECT("Coefficients!$CN$2:$CN$33")))),1/(1+EXP(-SUMPRODUCT(Engine!$C$19042:$C$19073,INDIRECT("Coefficients!$CO$2:$CO$33"))))))</f>
      </c>
      <c r="BJ601" s="8">
        <f>IF(OR($B601="",$C601="",$D601="",$E601="",$F601="",$G601="",$H601="",$I601="",$J601="",$K601="",$L601=""),"",IF($B601="Female",1/(1+EXP(-SUMPRODUCT(Engine!$C$19042:$C$19073,INDIRECT("Coefficients!$CP$2:$CP$33")))),1/(1+EXP(-SUMPRODUCT(Engine!$C$19042:$C$19073,INDIRECT("Coefficients!$CQ$2:$CQ$33"))))))</f>
      </c>
      <c r="BK601" s="8">
        <f>IF(OR($B601="",$C601="",$D601="",$E601="",$F601="",$G601="",$H601="",$I601="",$J601="",$K601="",$L601=""),"",IF($B601="Female",1/(1+EXP(-SUMPRODUCT(Engine!$C$19042:$C$19073,INDIRECT("Coefficients!$CR$2:$CR$33")))),1/(1+EXP(-SUMPRODUCT(Engine!$C$19042:$C$19073,INDIRECT("Coefficients!$CS$2:$CS$33"))))))</f>
      </c>
      <c r="BL601" s="8">
        <f>IF(OR($B601="",$C601="",$D601="",$E601="",$F601="",$G601="",$H601="",$I601="",$J601="",$K601="",$L601=""),"",IF($B601="Female",1/(1+EXP(-SUMPRODUCT(Engine!$C$19042:$C$19073,INDIRECT("Coefficients!$CT$2:$CT$33")))),1/(1+EXP(-SUMPRODUCT(Engine!$C$19042:$C$19073,INDIRECT("Coefficients!$CU$2:$CU$33"))))))</f>
      </c>
      <c r="BM601" s="8">
        <f>IF(OR($B601="",$C601="",$D601="",$E601="",$F601="",$G601="",$H601="",$I601="",$J601="",$K601="",$L601=""),"",IF($B601="Female",1/(1+EXP(-SUMPRODUCT(Engine!$C$19042:$C$19073,INDIRECT("Coefficients!$CV$2:$CV$33")))),1/(1+EXP(-SUMPRODUCT(Engine!$C$19042:$C$19073,INDIRECT("Coefficients!$CW$2:$CW$33"))))))</f>
      </c>
    </row>
    <row r="602" spans="1:65" x14ac:dyDescent="0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8">
        <f>IF(OR($B602="",$C602="",$D602="",$E602="",$F602="",$G602="",$H602="",$I602="",$J602="",$K602="",$L602=""),"",IF($B602="Female",1/(1+EXP(-SUMPRODUCT(Engine!$C$19074:$C$19105,INDIRECT("Coefficients!$B$2:$B$33")))),1/(1+EXP(-SUMPRODUCT(Engine!$C$19074:$C$19105,INDIRECT("Coefficients!$C$2:$C$33"))))))</f>
      </c>
      <c r="Q602" s="8">
        <f>IF(OR($B602="",$C602="",$D602="",$E602="",$F602="",$G602="",$H602="",$I602="",$J602="",$K602="",$L602=""),"",IF($B602="Female",1/(1+EXP(-SUMPRODUCT(Engine!$C$19074:$C$19105,INDIRECT("Coefficients!$D$2:$D$33")))),1/(1+EXP(-SUMPRODUCT(Engine!$C$19074:$C$19105,INDIRECT("Coefficients!$E$2:$E$33"))))))</f>
      </c>
      <c r="R602" s="8">
        <f>IF(OR($B602="",$C602="",$D602="",$E602="",$F602="",$G602="",$H602="",$I602="",$J602="",$K602="",$L602=""),"",IF($B602="Female",1/(1+EXP(-SUMPRODUCT(Engine!$C$19074:$C$19105,INDIRECT("Coefficients!$F$2:$F$33")))),1/(1+EXP(-SUMPRODUCT(Engine!$C$19074:$C$19105,INDIRECT("Coefficients!$G$2:$G$33"))))))</f>
      </c>
      <c r="S602" s="8">
        <f>IF(OR($B602="",$C602="",$D602="",$E602="",$F602="",$G602="",$H602="",$I602="",$J602="",$K602="",$L602=""),"",IF($B602="Female",1/(1+EXP(-SUMPRODUCT(Engine!$C$19074:$C$19105,INDIRECT("Coefficients!$H$2:$H$33")))),1/(1+EXP(-SUMPRODUCT(Engine!$C$19074:$C$19105,INDIRECT("Coefficients!$I$2:$I$33"))))))</f>
      </c>
      <c r="T602" s="8">
        <f>IF(OR($B602="",$C602="",$D602="",$E602="",$F602="",$G602="",$H602="",$I602="",$J602="",$K602="",$L602=""),"",IF($B602="Female",1/(1+EXP(-SUMPRODUCT(Engine!$C$19074:$C$19105,INDIRECT("Coefficients!$J$2:$J$33")))),1/(1+EXP(-SUMPRODUCT(Engine!$C$19074:$C$19105,INDIRECT("Coefficients!$K$2:$K$33"))))))</f>
      </c>
      <c r="U602" s="8">
        <f>IF(OR($B602="",$C602="",$D602="",$E602="",$F602="",$G602="",$H602="",$I602="",$J602="",$K602="",$L602=""),"",IF($B602="Female",1/(1+EXP(-SUMPRODUCT(Engine!$C$19074:$C$19105,INDIRECT("Coefficients!$L$2:$L$33")))),1/(1+EXP(-SUMPRODUCT(Engine!$C$19074:$C$19105,INDIRECT("Coefficients!$M$2:$M$33"))))))</f>
      </c>
      <c r="V602" s="8">
        <f>IF(OR($B602="",$C602="",$D602="",$E602="",$F602="",$G602="",$H602="",$I602="",$J602="",$K602="",$L602=""),"",IF($B602="Female",1/(1+EXP(-SUMPRODUCT(Engine!$C$19074:$C$19105,INDIRECT("Coefficients!$N$2:$N$33")))),1/(1+EXP(-SUMPRODUCT(Engine!$C$19074:$C$19105,INDIRECT("Coefficients!$O$2:$O$33"))))))</f>
      </c>
      <c r="W602" s="8">
        <f>IF(OR($B602="",$C602="",$D602="",$E602="",$F602="",$G602="",$H602="",$I602="",$J602="",$K602="",$L602=""),"",IF($B602="Female",1/(1+EXP(-SUMPRODUCT(Engine!$C$19074:$C$19105,INDIRECT("Coefficients!$P$2:$P$33")))),1/(1+EXP(-SUMPRODUCT(Engine!$C$19074:$C$19105,INDIRECT("Coefficients!$Q$2:$Q$33"))))))</f>
      </c>
      <c r="X602" s="8">
        <f>IF(OR($B602="",$C602="",$D602="",$E602="",$F602="",$G602="",$H602="",$I602="",$J602="",$K602="",$L602=""),"",IF($B602="Female",1/(1+EXP(-SUMPRODUCT(Engine!$C$19074:$C$19105,INDIRECT("Coefficients!$R$2:$R$33")))),1/(1+EXP(-SUMPRODUCT(Engine!$C$19074:$C$19105,INDIRECT("Coefficients!$S$2:$S$33"))))))</f>
      </c>
      <c r="Y602" s="8">
        <f>IF(OR($B602="",$C602="",$D602="",$E602="",$F602="",$G602="",$H602="",$I602="",$J602="",$K602="",$L602=""),"",IF($B602="Female",1/(1+EXP(-SUMPRODUCT(Engine!$C$19074:$C$19105,INDIRECT("Coefficients!$T$2:$T$33")))),1/(1+EXP(-SUMPRODUCT(Engine!$C$19074:$C$19105,INDIRECT("Coefficients!$U$2:$U$33"))))))</f>
      </c>
      <c r="Z602" s="8">
        <f>IF(OR($B602="",$C602="",$D602="",$E602="",$F602="",$G602="",$H602="",$I602="",$J602="",$K602="",$L602=""),"",IF($B602="Female",1/(1+EXP(-SUMPRODUCT(Engine!$C$19074:$C$19105,INDIRECT("Coefficients!$V$2:$V$33")))),1/(1+EXP(-SUMPRODUCT(Engine!$C$19074:$C$19105,INDIRECT("Coefficients!$W$2:$W$33"))))))</f>
      </c>
      <c r="AA602" s="8">
        <f>IF(OR($B602="",$C602="",$D602="",$E602="",$F602="",$G602="",$H602="",$I602="",$J602="",$K602="",$L602=""),"",IF($B602="Female",1/(1+EXP(-SUMPRODUCT(Engine!$C$19074:$C$19105,INDIRECT("Coefficients!$X$2:$X$33")))),1/(1+EXP(-SUMPRODUCT(Engine!$C$19074:$C$19105,INDIRECT("Coefficients!$Y$2:$Y$33"))))))</f>
      </c>
      <c r="AB602" s="8">
        <f>IF(OR($B602="",$C602="",$D602="",$E602="",$F602="",$G602="",$H602="",$I602="",$J602="",$K602="",$L602=""),"",IF($B602="Female",1/(1+EXP(-SUMPRODUCT(Engine!$C$19074:$C$19105,INDIRECT("Coefficients!$Z$2:$Z$33")))),1/(1+EXP(-SUMPRODUCT(Engine!$C$19074:$C$19105,INDIRECT("Coefficients!$AA$2:$AA$33"))))))</f>
      </c>
      <c r="AC602" s="8">
        <f>IF(OR($B602="",$C602="",$D602="",$E602="",$F602="",$G602="",$H602="",$I602="",$J602="",$K602="",$L602=""),"",IF($B602="Female",1/(1+EXP(-SUMPRODUCT(Engine!$C$19074:$C$19105,INDIRECT("Coefficients!$AB$2:$AB$33")))),1/(1+EXP(-SUMPRODUCT(Engine!$C$19074:$C$19105,INDIRECT("Coefficients!$AC$2:$AC$33"))))))</f>
      </c>
      <c r="AD602" s="8">
        <f>IF(OR($B602="",$C602="",$D602="",$E602="",$F602="",$G602="",$H602="",$I602="",$J602="",$K602="",$L602=""),"",IF($B602="Female",1/(1+EXP(-SUMPRODUCT(Engine!$C$19074:$C$19105,INDIRECT("Coefficients!$AD$2:$AD$33")))),1/(1+EXP(-SUMPRODUCT(Engine!$C$19074:$C$19105,INDIRECT("Coefficients!$AE$2:$AE$33"))))))</f>
      </c>
      <c r="AE602" s="8">
        <f>IF(OR($B602="",$C602="",$D602="",$E602="",$F602="",$G602="",$H602="",$I602="",$J602="",$K602="",$L602=""),"",IF($B602="Female",1/(1+EXP(-SUMPRODUCT(Engine!$C$19074:$C$19105,INDIRECT("Coefficients!$AF$2:$AF$33")))),1/(1+EXP(-SUMPRODUCT(Engine!$C$19074:$C$19105,INDIRECT("Coefficients!$AG$2:$AG$33"))))))</f>
      </c>
      <c r="AF602" s="8">
        <f>IF(OR($B602="",$C602="",$D602="",$E602="",$F602="",$G602="",$H602="",$I602="",$J602="",$K602="",$L602=""),"",IF($B602="Female",1/(1+EXP(-SUMPRODUCT(Engine!$C$19074:$C$19105,INDIRECT("Coefficients!$AH$2:$AH$33")))),1/(1+EXP(-SUMPRODUCT(Engine!$C$19074:$C$19105,INDIRECT("Coefficients!$AI$2:$AI$33"))))))</f>
      </c>
      <c r="AG602" s="8">
        <f>IF(OR($B602="",$C602="",$D602="",$E602="",$F602="",$G602="",$H602="",$I602="",$J602="",$K602="",$L602=""),"",IF($B602="Female",1/(1+EXP(-SUMPRODUCT(Engine!$C$19074:$C$19105,INDIRECT("Coefficients!$AJ$2:$AJ$33")))),1/(1+EXP(-SUMPRODUCT(Engine!$C$19074:$C$19105,INDIRECT("Coefficients!$AK$2:$AK$33"))))))</f>
      </c>
      <c r="AH602" s="8">
        <f>IF(OR($B602="",$C602="",$D602="",$E602="",$F602="",$G602="",$H602="",$I602="",$J602="",$K602="",$L602=""),"",IF($B602="Female",1/(1+EXP(-SUMPRODUCT(Engine!$C$19074:$C$19105,INDIRECT("Coefficients!$AL$2:$AL$33")))),1/(1+EXP(-SUMPRODUCT(Engine!$C$19074:$C$19105,INDIRECT("Coefficients!$AM$2:$AM$33"))))))</f>
      </c>
      <c r="AI602" s="8">
        <f>IF(OR($B602="",$C602="",$D602="",$E602="",$F602="",$G602="",$H602="",$I602="",$J602="",$K602="",$L602=""),"",IF($B602="Female",1/(1+EXP(-SUMPRODUCT(Engine!$C$19074:$C$19105,INDIRECT("Coefficients!$AN$2:$AN$33")))),1/(1+EXP(-SUMPRODUCT(Engine!$C$19074:$C$19105,INDIRECT("Coefficients!$AO$2:$AO$33"))))))</f>
      </c>
      <c r="AJ602" s="8">
        <f>IF(OR($B602="",$C602="",$D602="",$E602="",$F602="",$G602="",$H602="",$I602="",$J602="",$K602="",$L602=""),"",IF($B602="Female",1/(1+EXP(-SUMPRODUCT(Engine!$C$19074:$C$19105,INDIRECT("Coefficients!$AP$2:$AP$33")))),1/(1+EXP(-SUMPRODUCT(Engine!$C$19074:$C$19105,INDIRECT("Coefficients!$AQ$2:$AQ$33"))))))</f>
      </c>
      <c r="AK602" s="8">
        <f>IF(OR($B602="",$C602="",$D602="",$E602="",$F602="",$G602="",$H602="",$I602="",$J602="",$K602="",$L602=""),"",IF($B602="Female",1/(1+EXP(-SUMPRODUCT(Engine!$C$19074:$C$19105,INDIRECT("Coefficients!$AR$2:$AR$33")))),1/(1+EXP(-SUMPRODUCT(Engine!$C$19074:$C$19105,INDIRECT("Coefficients!$AS$2:$AS$33"))))))</f>
      </c>
      <c r="AL602" s="8">
        <f>IF(OR($B602="",$C602="",$D602="",$E602="",$F602="",$G602="",$H602="",$I602="",$J602="",$K602="",$L602=""),"",IF($B602="Female",1/(1+EXP(-SUMPRODUCT(Engine!$C$19074:$C$19105,INDIRECT("Coefficients!$AT$2:$AT$33")))),1/(1+EXP(-SUMPRODUCT(Engine!$C$19074:$C$19105,INDIRECT("Coefficients!$AU$2:$AU$33"))))))</f>
      </c>
      <c r="AM602" s="8">
        <f>IF(OR($B602="",$C602="",$D602="",$E602="",$F602="",$G602="",$H602="",$I602="",$J602="",$K602="",$L602=""),"",IF($B602="Female",1/(1+EXP(-SUMPRODUCT(Engine!$C$19074:$C$19105,INDIRECT("Coefficients!$AV$2:$AV$33")))),1/(1+EXP(-SUMPRODUCT(Engine!$C$19074:$C$19105,INDIRECT("Coefficients!$AW$2:$AW$33"))))))</f>
      </c>
      <c r="AN602" s="8">
        <f>IF(OR($B602="",$C602="",$D602="",$E602="",$F602="",$G602="",$H602="",$I602="",$J602="",$K602="",$L602=""),"",IF($B602="Female",1/(1+EXP(-SUMPRODUCT(Engine!$C$19074:$C$19105,INDIRECT("Coefficients!$AX$2:$AX$33")))),1/(1+EXP(-SUMPRODUCT(Engine!$C$19074:$C$19105,INDIRECT("Coefficients!$AY$2:$AY$33"))))))</f>
      </c>
      <c r="AO602" s="8">
        <f>IF(OR($B602="",$C602="",$D602="",$E602="",$F602="",$G602="",$H602="",$I602="",$J602="",$K602="",$L602=""),"",IF($B602="Female",1/(1+EXP(-SUMPRODUCT(Engine!$C$19074:$C$19105,INDIRECT("Coefficients!$AZ$2:$AZ$33")))),1/(1+EXP(-SUMPRODUCT(Engine!$C$19074:$C$19105,INDIRECT("Coefficients!$BA$2:$BA$33"))))))</f>
      </c>
      <c r="AP602" s="8">
        <f>IF(OR($B602="",$C602="",$D602="",$E602="",$F602="",$G602="",$H602="",$I602="",$J602="",$K602="",$L602=""),"",IF($B602="Female",1/(1+EXP(-SUMPRODUCT(Engine!$C$19074:$C$19105,INDIRECT("Coefficients!$BB$2:$BB$33")))),1/(1+EXP(-SUMPRODUCT(Engine!$C$19074:$C$19105,INDIRECT("Coefficients!$BC$2:$BC$33"))))))</f>
      </c>
      <c r="AQ602" s="8">
        <f>IF(OR($B602="",$C602="",$D602="",$E602="",$F602="",$G602="",$H602="",$I602="",$J602="",$K602="",$L602=""),"",IF($B602="Female",1/(1+EXP(-SUMPRODUCT(Engine!$C$19074:$C$19105,INDIRECT("Coefficients!$BD$2:$BD$33")))),1/(1+EXP(-SUMPRODUCT(Engine!$C$19074:$C$19105,INDIRECT("Coefficients!$BE$2:$BE$33"))))))</f>
      </c>
      <c r="AR602" s="8">
        <f>IF(OR($B602="",$C602="",$D602="",$E602="",$F602="",$G602="",$H602="",$I602="",$J602="",$K602="",$L602=""),"",IF($B602="Female",1/(1+EXP(-SUMPRODUCT(Engine!$C$19074:$C$19105,INDIRECT("Coefficients!$BF$2:$BF$33")))),1/(1+EXP(-SUMPRODUCT(Engine!$C$19074:$C$19105,INDIRECT("Coefficients!$BG$2:$BG$33"))))))</f>
      </c>
      <c r="AS602" s="8">
        <f>IF(OR($B602="",$C602="",$D602="",$E602="",$F602="",$G602="",$H602="",$I602="",$J602="",$K602="",$L602=""),"",IF($B602="Female",1/(1+EXP(-SUMPRODUCT(Engine!$C$19074:$C$19105,INDIRECT("Coefficients!$BH$2:$BH$33")))),1/(1+EXP(-SUMPRODUCT(Engine!$C$19074:$C$19105,INDIRECT("Coefficients!$BI$2:$BI$33"))))))</f>
      </c>
      <c r="AT602" s="8">
        <f>IF(OR($B602="",$C602="",$D602="",$E602="",$F602="",$G602="",$H602="",$I602="",$J602="",$K602="",$L602=""),"",IF($B602="Female",1/(1+EXP(-SUMPRODUCT(Engine!$C$19074:$C$19105,INDIRECT("Coefficients!$BJ$2:$BJ$33")))),1/(1+EXP(-SUMPRODUCT(Engine!$C$19074:$C$19105,INDIRECT("Coefficients!$BK$2:$BK$33"))))))</f>
      </c>
      <c r="AU602" s="8">
        <f>IF(OR($B602="",$C602="",$D602="",$E602="",$F602="",$G602="",$H602="",$I602="",$J602="",$K602="",$L602=""),"",IF($B602="Female",1/(1+EXP(-SUMPRODUCT(Engine!$C$19074:$C$19105,INDIRECT("Coefficients!$BL$2:$BL$33")))),1/(1+EXP(-SUMPRODUCT(Engine!$C$19074:$C$19105,INDIRECT("Coefficients!$BM$2:$BM$33"))))))</f>
      </c>
      <c r="AV602" s="8">
        <f>IF(OR($B602="",$C602="",$D602="",$E602="",$F602="",$G602="",$H602="",$I602="",$J602="",$K602="",$L602=""),"",IF($B602="Female",1/(1+EXP(-SUMPRODUCT(Engine!$C$19074:$C$19105,INDIRECT("Coefficients!$BN$2:$BN$33")))),1/(1+EXP(-SUMPRODUCT(Engine!$C$19074:$C$19105,INDIRECT("Coefficients!$BO$2:$BO$33"))))))</f>
      </c>
      <c r="AW602" s="8">
        <f>IF(OR($B602="",$C602="",$D602="",$E602="",$F602="",$G602="",$H602="",$I602="",$J602="",$K602="",$L602=""),"",IF($B602="Female",1/(1+EXP(-SUMPRODUCT(Engine!$C$19074:$C$19105,INDIRECT("Coefficients!$BP$2:$BP$33")))),1/(1+EXP(-SUMPRODUCT(Engine!$C$19074:$C$19105,INDIRECT("Coefficients!$BQ$2:$BQ$33"))))))</f>
      </c>
      <c r="AX602" s="8">
        <f>IF(OR($B602="",$C602="",$D602="",$E602="",$F602="",$G602="",$H602="",$I602="",$J602="",$K602="",$L602=""),"",IF($B602="Female",1/(1+EXP(-SUMPRODUCT(Engine!$C$19074:$C$19105,INDIRECT("Coefficients!$BR$2:$BR$33")))),1/(1+EXP(-SUMPRODUCT(Engine!$C$19074:$C$19105,INDIRECT("Coefficients!$BS$2:$BS$33"))))))</f>
      </c>
      <c r="AY602" s="8">
        <f>IF(OR($B602="",$C602="",$D602="",$E602="",$F602="",$G602="",$H602="",$I602="",$J602="",$K602="",$L602=""),"",IF($B602="Female",1/(1+EXP(-SUMPRODUCT(Engine!$C$19074:$C$19105,INDIRECT("Coefficients!$BT$2:$BT$33")))),1/(1+EXP(-SUMPRODUCT(Engine!$C$19074:$C$19105,INDIRECT("Coefficients!$BU$2:$BU$33"))))))</f>
      </c>
      <c r="AZ602" s="8">
        <f>IF(OR($B602="",$C602="",$D602="",$E602="",$F602="",$G602="",$H602="",$I602="",$J602="",$K602="",$L602=""),"",IF($B602="Female",1/(1+EXP(-SUMPRODUCT(Engine!$C$19074:$C$19105,INDIRECT("Coefficients!$BV$2:$BV$33")))),1/(1+EXP(-SUMPRODUCT(Engine!$C$19074:$C$19105,INDIRECT("Coefficients!$BW$2:$BW$33"))))))</f>
      </c>
      <c r="BA602" s="8">
        <f>IF(OR($B602="",$C602="",$D602="",$E602="",$F602="",$G602="",$H602="",$I602="",$J602="",$K602="",$L602=""),"",IF($B602="Female",1/(1+EXP(-SUMPRODUCT(Engine!$C$19074:$C$19105,INDIRECT("Coefficients!$BX$2:$BX$33")))),1/(1+EXP(-SUMPRODUCT(Engine!$C$19074:$C$19105,INDIRECT("Coefficients!$BY$2:$BY$33"))))))</f>
      </c>
      <c r="BB602" s="8">
        <f>IF(OR($B602="",$C602="",$D602="",$E602="",$F602="",$G602="",$H602="",$I602="",$J602="",$K602="",$L602=""),"",IF($B602="Female",1/(1+EXP(-SUMPRODUCT(Engine!$C$19074:$C$19105,INDIRECT("Coefficients!$BZ$2:$BZ$33")))),1/(1+EXP(-SUMPRODUCT(Engine!$C$19074:$C$19105,INDIRECT("Coefficients!$CA$2:$CA$33"))))))</f>
      </c>
      <c r="BC602" s="8">
        <f>IF(OR($B602="",$C602="",$D602="",$E602="",$F602="",$G602="",$H602="",$I602="",$J602="",$K602="",$L602=""),"",IF($B602="Female",1/(1+EXP(-SUMPRODUCT(Engine!$C$19074:$C$19105,INDIRECT("Coefficients!$CB$2:$CB$33")))),1/(1+EXP(-SUMPRODUCT(Engine!$C$19074:$C$19105,INDIRECT("Coefficients!$CC$2:$CC$33"))))))</f>
      </c>
      <c r="BD602" s="8">
        <f>IF(OR($B602="",$C602="",$D602="",$E602="",$F602="",$G602="",$H602="",$I602="",$J602="",$K602="",$L602=""),"",IF($B602="Female",1/(1+EXP(-SUMPRODUCT(Engine!$C$19074:$C$19105,INDIRECT("Coefficients!$CD$2:$CD$33")))),1/(1+EXP(-SUMPRODUCT(Engine!$C$19074:$C$19105,INDIRECT("Coefficients!$CE$2:$CE$33"))))))</f>
      </c>
      <c r="BE602" s="8">
        <f>IF(OR($B602="",$C602="",$D602="",$E602="",$F602="",$G602="",$H602="",$I602="",$J602="",$K602="",$L602=""),"",IF($B602="Female",1/(1+EXP(-SUMPRODUCT(Engine!$C$19074:$C$19105,INDIRECT("Coefficients!$CF$2:$CF$33")))),1/(1+EXP(-SUMPRODUCT(Engine!$C$19074:$C$19105,INDIRECT("Coefficients!$CG$2:$CG$33"))))))</f>
      </c>
      <c r="BF602" s="8">
        <f>IF(OR($B602="",$C602="",$D602="",$E602="",$F602="",$G602="",$H602="",$I602="",$J602="",$K602="",$L602=""),"",IF($B602="Female",1/(1+EXP(-SUMPRODUCT(Engine!$C$19074:$C$19105,INDIRECT("Coefficients!$CH$2:$CH$33")))),1/(1+EXP(-SUMPRODUCT(Engine!$C$19074:$C$19105,INDIRECT("Coefficients!$CI$2:$CI$33"))))))</f>
      </c>
      <c r="BG602" s="8">
        <f>IF(OR($B602="",$C602="",$D602="",$E602="",$F602="",$G602="",$H602="",$I602="",$J602="",$K602="",$L602=""),"",IF($B602="Female",1/(1+EXP(-SUMPRODUCT(Engine!$C$19074:$C$19105,INDIRECT("Coefficients!$CJ$2:$CJ$33")))),1/(1+EXP(-SUMPRODUCT(Engine!$C$19074:$C$19105,INDIRECT("Coefficients!$CK$2:$CK$33"))))))</f>
      </c>
      <c r="BH602" s="8">
        <f>IF(OR($B602="",$C602="",$D602="",$E602="",$F602="",$G602="",$H602="",$I602="",$J602="",$K602="",$L602=""),"",IF($B602="Female",1/(1+EXP(-SUMPRODUCT(Engine!$C$19074:$C$19105,INDIRECT("Coefficients!$CL$2:$CL$33")))),1/(1+EXP(-SUMPRODUCT(Engine!$C$19074:$C$19105,INDIRECT("Coefficients!$CM$2:$CM$33"))))))</f>
      </c>
      <c r="BI602" s="8">
        <f>IF(OR($B602="",$C602="",$D602="",$E602="",$F602="",$G602="",$H602="",$I602="",$J602="",$K602="",$L602=""),"",IF($B602="Female",1/(1+EXP(-SUMPRODUCT(Engine!$C$19074:$C$19105,INDIRECT("Coefficients!$CN$2:$CN$33")))),1/(1+EXP(-SUMPRODUCT(Engine!$C$19074:$C$19105,INDIRECT("Coefficients!$CO$2:$CO$33"))))))</f>
      </c>
      <c r="BJ602" s="8">
        <f>IF(OR($B602="",$C602="",$D602="",$E602="",$F602="",$G602="",$H602="",$I602="",$J602="",$K602="",$L602=""),"",IF($B602="Female",1/(1+EXP(-SUMPRODUCT(Engine!$C$19074:$C$19105,INDIRECT("Coefficients!$CP$2:$CP$33")))),1/(1+EXP(-SUMPRODUCT(Engine!$C$19074:$C$19105,INDIRECT("Coefficients!$CQ$2:$CQ$33"))))))</f>
      </c>
      <c r="BK602" s="8">
        <f>IF(OR($B602="",$C602="",$D602="",$E602="",$F602="",$G602="",$H602="",$I602="",$J602="",$K602="",$L602=""),"",IF($B602="Female",1/(1+EXP(-SUMPRODUCT(Engine!$C$19074:$C$19105,INDIRECT("Coefficients!$CR$2:$CR$33")))),1/(1+EXP(-SUMPRODUCT(Engine!$C$19074:$C$19105,INDIRECT("Coefficients!$CS$2:$CS$33"))))))</f>
      </c>
      <c r="BL602" s="8">
        <f>IF(OR($B602="",$C602="",$D602="",$E602="",$F602="",$G602="",$H602="",$I602="",$J602="",$K602="",$L602=""),"",IF($B602="Female",1/(1+EXP(-SUMPRODUCT(Engine!$C$19074:$C$19105,INDIRECT("Coefficients!$CT$2:$CT$33")))),1/(1+EXP(-SUMPRODUCT(Engine!$C$19074:$C$19105,INDIRECT("Coefficients!$CU$2:$CU$33"))))))</f>
      </c>
      <c r="BM602" s="8">
        <f>IF(OR($B602="",$C602="",$D602="",$E602="",$F602="",$G602="",$H602="",$I602="",$J602="",$K602="",$L602=""),"",IF($B602="Female",1/(1+EXP(-SUMPRODUCT(Engine!$C$19074:$C$19105,INDIRECT("Coefficients!$CV$2:$CV$33")))),1/(1+EXP(-SUMPRODUCT(Engine!$C$19074:$C$19105,INDIRECT("Coefficients!$CW$2:$CW$33"))))))</f>
      </c>
    </row>
    <row r="603" spans="1:65" x14ac:dyDescent="0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8">
        <f>IF(OR($B603="",$C603="",$D603="",$E603="",$F603="",$G603="",$H603="",$I603="",$J603="",$K603="",$L603=""),"",IF($B603="Female",1/(1+EXP(-SUMPRODUCT(Engine!$C$19106:$C$19137,INDIRECT("Coefficients!$B$2:$B$33")))),1/(1+EXP(-SUMPRODUCT(Engine!$C$19106:$C$19137,INDIRECT("Coefficients!$C$2:$C$33"))))))</f>
      </c>
      <c r="Q603" s="8">
        <f>IF(OR($B603="",$C603="",$D603="",$E603="",$F603="",$G603="",$H603="",$I603="",$J603="",$K603="",$L603=""),"",IF($B603="Female",1/(1+EXP(-SUMPRODUCT(Engine!$C$19106:$C$19137,INDIRECT("Coefficients!$D$2:$D$33")))),1/(1+EXP(-SUMPRODUCT(Engine!$C$19106:$C$19137,INDIRECT("Coefficients!$E$2:$E$33"))))))</f>
      </c>
      <c r="R603" s="8">
        <f>IF(OR($B603="",$C603="",$D603="",$E603="",$F603="",$G603="",$H603="",$I603="",$J603="",$K603="",$L603=""),"",IF($B603="Female",1/(1+EXP(-SUMPRODUCT(Engine!$C$19106:$C$19137,INDIRECT("Coefficients!$F$2:$F$33")))),1/(1+EXP(-SUMPRODUCT(Engine!$C$19106:$C$19137,INDIRECT("Coefficients!$G$2:$G$33"))))))</f>
      </c>
      <c r="S603" s="8">
        <f>IF(OR($B603="",$C603="",$D603="",$E603="",$F603="",$G603="",$H603="",$I603="",$J603="",$K603="",$L603=""),"",IF($B603="Female",1/(1+EXP(-SUMPRODUCT(Engine!$C$19106:$C$19137,INDIRECT("Coefficients!$H$2:$H$33")))),1/(1+EXP(-SUMPRODUCT(Engine!$C$19106:$C$19137,INDIRECT("Coefficients!$I$2:$I$33"))))))</f>
      </c>
      <c r="T603" s="8">
        <f>IF(OR($B603="",$C603="",$D603="",$E603="",$F603="",$G603="",$H603="",$I603="",$J603="",$K603="",$L603=""),"",IF($B603="Female",1/(1+EXP(-SUMPRODUCT(Engine!$C$19106:$C$19137,INDIRECT("Coefficients!$J$2:$J$33")))),1/(1+EXP(-SUMPRODUCT(Engine!$C$19106:$C$19137,INDIRECT("Coefficients!$K$2:$K$33"))))))</f>
      </c>
      <c r="U603" s="8">
        <f>IF(OR($B603="",$C603="",$D603="",$E603="",$F603="",$G603="",$H603="",$I603="",$J603="",$K603="",$L603=""),"",IF($B603="Female",1/(1+EXP(-SUMPRODUCT(Engine!$C$19106:$C$19137,INDIRECT("Coefficients!$L$2:$L$33")))),1/(1+EXP(-SUMPRODUCT(Engine!$C$19106:$C$19137,INDIRECT("Coefficients!$M$2:$M$33"))))))</f>
      </c>
      <c r="V603" s="8">
        <f>IF(OR($B603="",$C603="",$D603="",$E603="",$F603="",$G603="",$H603="",$I603="",$J603="",$K603="",$L603=""),"",IF($B603="Female",1/(1+EXP(-SUMPRODUCT(Engine!$C$19106:$C$19137,INDIRECT("Coefficients!$N$2:$N$33")))),1/(1+EXP(-SUMPRODUCT(Engine!$C$19106:$C$19137,INDIRECT("Coefficients!$O$2:$O$33"))))))</f>
      </c>
      <c r="W603" s="8">
        <f>IF(OR($B603="",$C603="",$D603="",$E603="",$F603="",$G603="",$H603="",$I603="",$J603="",$K603="",$L603=""),"",IF($B603="Female",1/(1+EXP(-SUMPRODUCT(Engine!$C$19106:$C$19137,INDIRECT("Coefficients!$P$2:$P$33")))),1/(1+EXP(-SUMPRODUCT(Engine!$C$19106:$C$19137,INDIRECT("Coefficients!$Q$2:$Q$33"))))))</f>
      </c>
      <c r="X603" s="8">
        <f>IF(OR($B603="",$C603="",$D603="",$E603="",$F603="",$G603="",$H603="",$I603="",$J603="",$K603="",$L603=""),"",IF($B603="Female",1/(1+EXP(-SUMPRODUCT(Engine!$C$19106:$C$19137,INDIRECT("Coefficients!$R$2:$R$33")))),1/(1+EXP(-SUMPRODUCT(Engine!$C$19106:$C$19137,INDIRECT("Coefficients!$S$2:$S$33"))))))</f>
      </c>
      <c r="Y603" s="8">
        <f>IF(OR($B603="",$C603="",$D603="",$E603="",$F603="",$G603="",$H603="",$I603="",$J603="",$K603="",$L603=""),"",IF($B603="Female",1/(1+EXP(-SUMPRODUCT(Engine!$C$19106:$C$19137,INDIRECT("Coefficients!$T$2:$T$33")))),1/(1+EXP(-SUMPRODUCT(Engine!$C$19106:$C$19137,INDIRECT("Coefficients!$U$2:$U$33"))))))</f>
      </c>
      <c r="Z603" s="8">
        <f>IF(OR($B603="",$C603="",$D603="",$E603="",$F603="",$G603="",$H603="",$I603="",$J603="",$K603="",$L603=""),"",IF($B603="Female",1/(1+EXP(-SUMPRODUCT(Engine!$C$19106:$C$19137,INDIRECT("Coefficients!$V$2:$V$33")))),1/(1+EXP(-SUMPRODUCT(Engine!$C$19106:$C$19137,INDIRECT("Coefficients!$W$2:$W$33"))))))</f>
      </c>
      <c r="AA603" s="8">
        <f>IF(OR($B603="",$C603="",$D603="",$E603="",$F603="",$G603="",$H603="",$I603="",$J603="",$K603="",$L603=""),"",IF($B603="Female",1/(1+EXP(-SUMPRODUCT(Engine!$C$19106:$C$19137,INDIRECT("Coefficients!$X$2:$X$33")))),1/(1+EXP(-SUMPRODUCT(Engine!$C$19106:$C$19137,INDIRECT("Coefficients!$Y$2:$Y$33"))))))</f>
      </c>
      <c r="AB603" s="8">
        <f>IF(OR($B603="",$C603="",$D603="",$E603="",$F603="",$G603="",$H603="",$I603="",$J603="",$K603="",$L603=""),"",IF($B603="Female",1/(1+EXP(-SUMPRODUCT(Engine!$C$19106:$C$19137,INDIRECT("Coefficients!$Z$2:$Z$33")))),1/(1+EXP(-SUMPRODUCT(Engine!$C$19106:$C$19137,INDIRECT("Coefficients!$AA$2:$AA$33"))))))</f>
      </c>
      <c r="AC603" s="8">
        <f>IF(OR($B603="",$C603="",$D603="",$E603="",$F603="",$G603="",$H603="",$I603="",$J603="",$K603="",$L603=""),"",IF($B603="Female",1/(1+EXP(-SUMPRODUCT(Engine!$C$19106:$C$19137,INDIRECT("Coefficients!$AB$2:$AB$33")))),1/(1+EXP(-SUMPRODUCT(Engine!$C$19106:$C$19137,INDIRECT("Coefficients!$AC$2:$AC$33"))))))</f>
      </c>
      <c r="AD603" s="8">
        <f>IF(OR($B603="",$C603="",$D603="",$E603="",$F603="",$G603="",$H603="",$I603="",$J603="",$K603="",$L603=""),"",IF($B603="Female",1/(1+EXP(-SUMPRODUCT(Engine!$C$19106:$C$19137,INDIRECT("Coefficients!$AD$2:$AD$33")))),1/(1+EXP(-SUMPRODUCT(Engine!$C$19106:$C$19137,INDIRECT("Coefficients!$AE$2:$AE$33"))))))</f>
      </c>
      <c r="AE603" s="8">
        <f>IF(OR($B603="",$C603="",$D603="",$E603="",$F603="",$G603="",$H603="",$I603="",$J603="",$K603="",$L603=""),"",IF($B603="Female",1/(1+EXP(-SUMPRODUCT(Engine!$C$19106:$C$19137,INDIRECT("Coefficients!$AF$2:$AF$33")))),1/(1+EXP(-SUMPRODUCT(Engine!$C$19106:$C$19137,INDIRECT("Coefficients!$AG$2:$AG$33"))))))</f>
      </c>
      <c r="AF603" s="8">
        <f>IF(OR($B603="",$C603="",$D603="",$E603="",$F603="",$G603="",$H603="",$I603="",$J603="",$K603="",$L603=""),"",IF($B603="Female",1/(1+EXP(-SUMPRODUCT(Engine!$C$19106:$C$19137,INDIRECT("Coefficients!$AH$2:$AH$33")))),1/(1+EXP(-SUMPRODUCT(Engine!$C$19106:$C$19137,INDIRECT("Coefficients!$AI$2:$AI$33"))))))</f>
      </c>
      <c r="AG603" s="8">
        <f>IF(OR($B603="",$C603="",$D603="",$E603="",$F603="",$G603="",$H603="",$I603="",$J603="",$K603="",$L603=""),"",IF($B603="Female",1/(1+EXP(-SUMPRODUCT(Engine!$C$19106:$C$19137,INDIRECT("Coefficients!$AJ$2:$AJ$33")))),1/(1+EXP(-SUMPRODUCT(Engine!$C$19106:$C$19137,INDIRECT("Coefficients!$AK$2:$AK$33"))))))</f>
      </c>
      <c r="AH603" s="8">
        <f>IF(OR($B603="",$C603="",$D603="",$E603="",$F603="",$G603="",$H603="",$I603="",$J603="",$K603="",$L603=""),"",IF($B603="Female",1/(1+EXP(-SUMPRODUCT(Engine!$C$19106:$C$19137,INDIRECT("Coefficients!$AL$2:$AL$33")))),1/(1+EXP(-SUMPRODUCT(Engine!$C$19106:$C$19137,INDIRECT("Coefficients!$AM$2:$AM$33"))))))</f>
      </c>
      <c r="AI603" s="8">
        <f>IF(OR($B603="",$C603="",$D603="",$E603="",$F603="",$G603="",$H603="",$I603="",$J603="",$K603="",$L603=""),"",IF($B603="Female",1/(1+EXP(-SUMPRODUCT(Engine!$C$19106:$C$19137,INDIRECT("Coefficients!$AN$2:$AN$33")))),1/(1+EXP(-SUMPRODUCT(Engine!$C$19106:$C$19137,INDIRECT("Coefficients!$AO$2:$AO$33"))))))</f>
      </c>
      <c r="AJ603" s="8">
        <f>IF(OR($B603="",$C603="",$D603="",$E603="",$F603="",$G603="",$H603="",$I603="",$J603="",$K603="",$L603=""),"",IF($B603="Female",1/(1+EXP(-SUMPRODUCT(Engine!$C$19106:$C$19137,INDIRECT("Coefficients!$AP$2:$AP$33")))),1/(1+EXP(-SUMPRODUCT(Engine!$C$19106:$C$19137,INDIRECT("Coefficients!$AQ$2:$AQ$33"))))))</f>
      </c>
      <c r="AK603" s="8">
        <f>IF(OR($B603="",$C603="",$D603="",$E603="",$F603="",$G603="",$H603="",$I603="",$J603="",$K603="",$L603=""),"",IF($B603="Female",1/(1+EXP(-SUMPRODUCT(Engine!$C$19106:$C$19137,INDIRECT("Coefficients!$AR$2:$AR$33")))),1/(1+EXP(-SUMPRODUCT(Engine!$C$19106:$C$19137,INDIRECT("Coefficients!$AS$2:$AS$33"))))))</f>
      </c>
      <c r="AL603" s="8">
        <f>IF(OR($B603="",$C603="",$D603="",$E603="",$F603="",$G603="",$H603="",$I603="",$J603="",$K603="",$L603=""),"",IF($B603="Female",1/(1+EXP(-SUMPRODUCT(Engine!$C$19106:$C$19137,INDIRECT("Coefficients!$AT$2:$AT$33")))),1/(1+EXP(-SUMPRODUCT(Engine!$C$19106:$C$19137,INDIRECT("Coefficients!$AU$2:$AU$33"))))))</f>
      </c>
      <c r="AM603" s="8">
        <f>IF(OR($B603="",$C603="",$D603="",$E603="",$F603="",$G603="",$H603="",$I603="",$J603="",$K603="",$L603=""),"",IF($B603="Female",1/(1+EXP(-SUMPRODUCT(Engine!$C$19106:$C$19137,INDIRECT("Coefficients!$AV$2:$AV$33")))),1/(1+EXP(-SUMPRODUCT(Engine!$C$19106:$C$19137,INDIRECT("Coefficients!$AW$2:$AW$33"))))))</f>
      </c>
      <c r="AN603" s="8">
        <f>IF(OR($B603="",$C603="",$D603="",$E603="",$F603="",$G603="",$H603="",$I603="",$J603="",$K603="",$L603=""),"",IF($B603="Female",1/(1+EXP(-SUMPRODUCT(Engine!$C$19106:$C$19137,INDIRECT("Coefficients!$AX$2:$AX$33")))),1/(1+EXP(-SUMPRODUCT(Engine!$C$19106:$C$19137,INDIRECT("Coefficients!$AY$2:$AY$33"))))))</f>
      </c>
      <c r="AO603" s="8">
        <f>IF(OR($B603="",$C603="",$D603="",$E603="",$F603="",$G603="",$H603="",$I603="",$J603="",$K603="",$L603=""),"",IF($B603="Female",1/(1+EXP(-SUMPRODUCT(Engine!$C$19106:$C$19137,INDIRECT("Coefficients!$AZ$2:$AZ$33")))),1/(1+EXP(-SUMPRODUCT(Engine!$C$19106:$C$19137,INDIRECT("Coefficients!$BA$2:$BA$33"))))))</f>
      </c>
      <c r="AP603" s="8">
        <f>IF(OR($B603="",$C603="",$D603="",$E603="",$F603="",$G603="",$H603="",$I603="",$J603="",$K603="",$L603=""),"",IF($B603="Female",1/(1+EXP(-SUMPRODUCT(Engine!$C$19106:$C$19137,INDIRECT("Coefficients!$BB$2:$BB$33")))),1/(1+EXP(-SUMPRODUCT(Engine!$C$19106:$C$19137,INDIRECT("Coefficients!$BC$2:$BC$33"))))))</f>
      </c>
      <c r="AQ603" s="8">
        <f>IF(OR($B603="",$C603="",$D603="",$E603="",$F603="",$G603="",$H603="",$I603="",$J603="",$K603="",$L603=""),"",IF($B603="Female",1/(1+EXP(-SUMPRODUCT(Engine!$C$19106:$C$19137,INDIRECT("Coefficients!$BD$2:$BD$33")))),1/(1+EXP(-SUMPRODUCT(Engine!$C$19106:$C$19137,INDIRECT("Coefficients!$BE$2:$BE$33"))))))</f>
      </c>
      <c r="AR603" s="8">
        <f>IF(OR($B603="",$C603="",$D603="",$E603="",$F603="",$G603="",$H603="",$I603="",$J603="",$K603="",$L603=""),"",IF($B603="Female",1/(1+EXP(-SUMPRODUCT(Engine!$C$19106:$C$19137,INDIRECT("Coefficients!$BF$2:$BF$33")))),1/(1+EXP(-SUMPRODUCT(Engine!$C$19106:$C$19137,INDIRECT("Coefficients!$BG$2:$BG$33"))))))</f>
      </c>
      <c r="AS603" s="8">
        <f>IF(OR($B603="",$C603="",$D603="",$E603="",$F603="",$G603="",$H603="",$I603="",$J603="",$K603="",$L603=""),"",IF($B603="Female",1/(1+EXP(-SUMPRODUCT(Engine!$C$19106:$C$19137,INDIRECT("Coefficients!$BH$2:$BH$33")))),1/(1+EXP(-SUMPRODUCT(Engine!$C$19106:$C$19137,INDIRECT("Coefficients!$BI$2:$BI$33"))))))</f>
      </c>
      <c r="AT603" s="8">
        <f>IF(OR($B603="",$C603="",$D603="",$E603="",$F603="",$G603="",$H603="",$I603="",$J603="",$K603="",$L603=""),"",IF($B603="Female",1/(1+EXP(-SUMPRODUCT(Engine!$C$19106:$C$19137,INDIRECT("Coefficients!$BJ$2:$BJ$33")))),1/(1+EXP(-SUMPRODUCT(Engine!$C$19106:$C$19137,INDIRECT("Coefficients!$BK$2:$BK$33"))))))</f>
      </c>
      <c r="AU603" s="8">
        <f>IF(OR($B603="",$C603="",$D603="",$E603="",$F603="",$G603="",$H603="",$I603="",$J603="",$K603="",$L603=""),"",IF($B603="Female",1/(1+EXP(-SUMPRODUCT(Engine!$C$19106:$C$19137,INDIRECT("Coefficients!$BL$2:$BL$33")))),1/(1+EXP(-SUMPRODUCT(Engine!$C$19106:$C$19137,INDIRECT("Coefficients!$BM$2:$BM$33"))))))</f>
      </c>
      <c r="AV603" s="8">
        <f>IF(OR($B603="",$C603="",$D603="",$E603="",$F603="",$G603="",$H603="",$I603="",$J603="",$K603="",$L603=""),"",IF($B603="Female",1/(1+EXP(-SUMPRODUCT(Engine!$C$19106:$C$19137,INDIRECT("Coefficients!$BN$2:$BN$33")))),1/(1+EXP(-SUMPRODUCT(Engine!$C$19106:$C$19137,INDIRECT("Coefficients!$BO$2:$BO$33"))))))</f>
      </c>
      <c r="AW603" s="8">
        <f>IF(OR($B603="",$C603="",$D603="",$E603="",$F603="",$G603="",$H603="",$I603="",$J603="",$K603="",$L603=""),"",IF($B603="Female",1/(1+EXP(-SUMPRODUCT(Engine!$C$19106:$C$19137,INDIRECT("Coefficients!$BP$2:$BP$33")))),1/(1+EXP(-SUMPRODUCT(Engine!$C$19106:$C$19137,INDIRECT("Coefficients!$BQ$2:$BQ$33"))))))</f>
      </c>
      <c r="AX603" s="8">
        <f>IF(OR($B603="",$C603="",$D603="",$E603="",$F603="",$G603="",$H603="",$I603="",$J603="",$K603="",$L603=""),"",IF($B603="Female",1/(1+EXP(-SUMPRODUCT(Engine!$C$19106:$C$19137,INDIRECT("Coefficients!$BR$2:$BR$33")))),1/(1+EXP(-SUMPRODUCT(Engine!$C$19106:$C$19137,INDIRECT("Coefficients!$BS$2:$BS$33"))))))</f>
      </c>
      <c r="AY603" s="8">
        <f>IF(OR($B603="",$C603="",$D603="",$E603="",$F603="",$G603="",$H603="",$I603="",$J603="",$K603="",$L603=""),"",IF($B603="Female",1/(1+EXP(-SUMPRODUCT(Engine!$C$19106:$C$19137,INDIRECT("Coefficients!$BT$2:$BT$33")))),1/(1+EXP(-SUMPRODUCT(Engine!$C$19106:$C$19137,INDIRECT("Coefficients!$BU$2:$BU$33"))))))</f>
      </c>
      <c r="AZ603" s="8">
        <f>IF(OR($B603="",$C603="",$D603="",$E603="",$F603="",$G603="",$H603="",$I603="",$J603="",$K603="",$L603=""),"",IF($B603="Female",1/(1+EXP(-SUMPRODUCT(Engine!$C$19106:$C$19137,INDIRECT("Coefficients!$BV$2:$BV$33")))),1/(1+EXP(-SUMPRODUCT(Engine!$C$19106:$C$19137,INDIRECT("Coefficients!$BW$2:$BW$33"))))))</f>
      </c>
      <c r="BA603" s="8">
        <f>IF(OR($B603="",$C603="",$D603="",$E603="",$F603="",$G603="",$H603="",$I603="",$J603="",$K603="",$L603=""),"",IF($B603="Female",1/(1+EXP(-SUMPRODUCT(Engine!$C$19106:$C$19137,INDIRECT("Coefficients!$BX$2:$BX$33")))),1/(1+EXP(-SUMPRODUCT(Engine!$C$19106:$C$19137,INDIRECT("Coefficients!$BY$2:$BY$33"))))))</f>
      </c>
      <c r="BB603" s="8">
        <f>IF(OR($B603="",$C603="",$D603="",$E603="",$F603="",$G603="",$H603="",$I603="",$J603="",$K603="",$L603=""),"",IF($B603="Female",1/(1+EXP(-SUMPRODUCT(Engine!$C$19106:$C$19137,INDIRECT("Coefficients!$BZ$2:$BZ$33")))),1/(1+EXP(-SUMPRODUCT(Engine!$C$19106:$C$19137,INDIRECT("Coefficients!$CA$2:$CA$33"))))))</f>
      </c>
      <c r="BC603" s="8">
        <f>IF(OR($B603="",$C603="",$D603="",$E603="",$F603="",$G603="",$H603="",$I603="",$J603="",$K603="",$L603=""),"",IF($B603="Female",1/(1+EXP(-SUMPRODUCT(Engine!$C$19106:$C$19137,INDIRECT("Coefficients!$CB$2:$CB$33")))),1/(1+EXP(-SUMPRODUCT(Engine!$C$19106:$C$19137,INDIRECT("Coefficients!$CC$2:$CC$33"))))))</f>
      </c>
      <c r="BD603" s="8">
        <f>IF(OR($B603="",$C603="",$D603="",$E603="",$F603="",$G603="",$H603="",$I603="",$J603="",$K603="",$L603=""),"",IF($B603="Female",1/(1+EXP(-SUMPRODUCT(Engine!$C$19106:$C$19137,INDIRECT("Coefficients!$CD$2:$CD$33")))),1/(1+EXP(-SUMPRODUCT(Engine!$C$19106:$C$19137,INDIRECT("Coefficients!$CE$2:$CE$33"))))))</f>
      </c>
      <c r="BE603" s="8">
        <f>IF(OR($B603="",$C603="",$D603="",$E603="",$F603="",$G603="",$H603="",$I603="",$J603="",$K603="",$L603=""),"",IF($B603="Female",1/(1+EXP(-SUMPRODUCT(Engine!$C$19106:$C$19137,INDIRECT("Coefficients!$CF$2:$CF$33")))),1/(1+EXP(-SUMPRODUCT(Engine!$C$19106:$C$19137,INDIRECT("Coefficients!$CG$2:$CG$33"))))))</f>
      </c>
      <c r="BF603" s="8">
        <f>IF(OR($B603="",$C603="",$D603="",$E603="",$F603="",$G603="",$H603="",$I603="",$J603="",$K603="",$L603=""),"",IF($B603="Female",1/(1+EXP(-SUMPRODUCT(Engine!$C$19106:$C$19137,INDIRECT("Coefficients!$CH$2:$CH$33")))),1/(1+EXP(-SUMPRODUCT(Engine!$C$19106:$C$19137,INDIRECT("Coefficients!$CI$2:$CI$33"))))))</f>
      </c>
      <c r="BG603" s="8">
        <f>IF(OR($B603="",$C603="",$D603="",$E603="",$F603="",$G603="",$H603="",$I603="",$J603="",$K603="",$L603=""),"",IF($B603="Female",1/(1+EXP(-SUMPRODUCT(Engine!$C$19106:$C$19137,INDIRECT("Coefficients!$CJ$2:$CJ$33")))),1/(1+EXP(-SUMPRODUCT(Engine!$C$19106:$C$19137,INDIRECT("Coefficients!$CK$2:$CK$33"))))))</f>
      </c>
      <c r="BH603" s="8">
        <f>IF(OR($B603="",$C603="",$D603="",$E603="",$F603="",$G603="",$H603="",$I603="",$J603="",$K603="",$L603=""),"",IF($B603="Female",1/(1+EXP(-SUMPRODUCT(Engine!$C$19106:$C$19137,INDIRECT("Coefficients!$CL$2:$CL$33")))),1/(1+EXP(-SUMPRODUCT(Engine!$C$19106:$C$19137,INDIRECT("Coefficients!$CM$2:$CM$33"))))))</f>
      </c>
      <c r="BI603" s="8">
        <f>IF(OR($B603="",$C603="",$D603="",$E603="",$F603="",$G603="",$H603="",$I603="",$J603="",$K603="",$L603=""),"",IF($B603="Female",1/(1+EXP(-SUMPRODUCT(Engine!$C$19106:$C$19137,INDIRECT("Coefficients!$CN$2:$CN$33")))),1/(1+EXP(-SUMPRODUCT(Engine!$C$19106:$C$19137,INDIRECT("Coefficients!$CO$2:$CO$33"))))))</f>
      </c>
      <c r="BJ603" s="8">
        <f>IF(OR($B603="",$C603="",$D603="",$E603="",$F603="",$G603="",$H603="",$I603="",$J603="",$K603="",$L603=""),"",IF($B603="Female",1/(1+EXP(-SUMPRODUCT(Engine!$C$19106:$C$19137,INDIRECT("Coefficients!$CP$2:$CP$33")))),1/(1+EXP(-SUMPRODUCT(Engine!$C$19106:$C$19137,INDIRECT("Coefficients!$CQ$2:$CQ$33"))))))</f>
      </c>
      <c r="BK603" s="8">
        <f>IF(OR($B603="",$C603="",$D603="",$E603="",$F603="",$G603="",$H603="",$I603="",$J603="",$K603="",$L603=""),"",IF($B603="Female",1/(1+EXP(-SUMPRODUCT(Engine!$C$19106:$C$19137,INDIRECT("Coefficients!$CR$2:$CR$33")))),1/(1+EXP(-SUMPRODUCT(Engine!$C$19106:$C$19137,INDIRECT("Coefficients!$CS$2:$CS$33"))))))</f>
      </c>
      <c r="BL603" s="8">
        <f>IF(OR($B603="",$C603="",$D603="",$E603="",$F603="",$G603="",$H603="",$I603="",$J603="",$K603="",$L603=""),"",IF($B603="Female",1/(1+EXP(-SUMPRODUCT(Engine!$C$19106:$C$19137,INDIRECT("Coefficients!$CT$2:$CT$33")))),1/(1+EXP(-SUMPRODUCT(Engine!$C$19106:$C$19137,INDIRECT("Coefficients!$CU$2:$CU$33"))))))</f>
      </c>
      <c r="BM603" s="8">
        <f>IF(OR($B603="",$C603="",$D603="",$E603="",$F603="",$G603="",$H603="",$I603="",$J603="",$K603="",$L603=""),"",IF($B603="Female",1/(1+EXP(-SUMPRODUCT(Engine!$C$19106:$C$19137,INDIRECT("Coefficients!$CV$2:$CV$33")))),1/(1+EXP(-SUMPRODUCT(Engine!$C$19106:$C$19137,INDIRECT("Coefficients!$CW$2:$CW$33"))))))</f>
      </c>
    </row>
    <row r="604" spans="1:65" x14ac:dyDescent="0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8">
        <f>IF(OR($B604="",$C604="",$D604="",$E604="",$F604="",$G604="",$H604="",$I604="",$J604="",$K604="",$L604=""),"",IF($B604="Female",1/(1+EXP(-SUMPRODUCT(Engine!$C$19138:$C$19169,INDIRECT("Coefficients!$B$2:$B$33")))),1/(1+EXP(-SUMPRODUCT(Engine!$C$19138:$C$19169,INDIRECT("Coefficients!$C$2:$C$33"))))))</f>
      </c>
      <c r="Q604" s="8">
        <f>IF(OR($B604="",$C604="",$D604="",$E604="",$F604="",$G604="",$H604="",$I604="",$J604="",$K604="",$L604=""),"",IF($B604="Female",1/(1+EXP(-SUMPRODUCT(Engine!$C$19138:$C$19169,INDIRECT("Coefficients!$D$2:$D$33")))),1/(1+EXP(-SUMPRODUCT(Engine!$C$19138:$C$19169,INDIRECT("Coefficients!$E$2:$E$33"))))))</f>
      </c>
      <c r="R604" s="8">
        <f>IF(OR($B604="",$C604="",$D604="",$E604="",$F604="",$G604="",$H604="",$I604="",$J604="",$K604="",$L604=""),"",IF($B604="Female",1/(1+EXP(-SUMPRODUCT(Engine!$C$19138:$C$19169,INDIRECT("Coefficients!$F$2:$F$33")))),1/(1+EXP(-SUMPRODUCT(Engine!$C$19138:$C$19169,INDIRECT("Coefficients!$G$2:$G$33"))))))</f>
      </c>
      <c r="S604" s="8">
        <f>IF(OR($B604="",$C604="",$D604="",$E604="",$F604="",$G604="",$H604="",$I604="",$J604="",$K604="",$L604=""),"",IF($B604="Female",1/(1+EXP(-SUMPRODUCT(Engine!$C$19138:$C$19169,INDIRECT("Coefficients!$H$2:$H$33")))),1/(1+EXP(-SUMPRODUCT(Engine!$C$19138:$C$19169,INDIRECT("Coefficients!$I$2:$I$33"))))))</f>
      </c>
      <c r="T604" s="8">
        <f>IF(OR($B604="",$C604="",$D604="",$E604="",$F604="",$G604="",$H604="",$I604="",$J604="",$K604="",$L604=""),"",IF($B604="Female",1/(1+EXP(-SUMPRODUCT(Engine!$C$19138:$C$19169,INDIRECT("Coefficients!$J$2:$J$33")))),1/(1+EXP(-SUMPRODUCT(Engine!$C$19138:$C$19169,INDIRECT("Coefficients!$K$2:$K$33"))))))</f>
      </c>
      <c r="U604" s="8">
        <f>IF(OR($B604="",$C604="",$D604="",$E604="",$F604="",$G604="",$H604="",$I604="",$J604="",$K604="",$L604=""),"",IF($B604="Female",1/(1+EXP(-SUMPRODUCT(Engine!$C$19138:$C$19169,INDIRECT("Coefficients!$L$2:$L$33")))),1/(1+EXP(-SUMPRODUCT(Engine!$C$19138:$C$19169,INDIRECT("Coefficients!$M$2:$M$33"))))))</f>
      </c>
      <c r="V604" s="8">
        <f>IF(OR($B604="",$C604="",$D604="",$E604="",$F604="",$G604="",$H604="",$I604="",$J604="",$K604="",$L604=""),"",IF($B604="Female",1/(1+EXP(-SUMPRODUCT(Engine!$C$19138:$C$19169,INDIRECT("Coefficients!$N$2:$N$33")))),1/(1+EXP(-SUMPRODUCT(Engine!$C$19138:$C$19169,INDIRECT("Coefficients!$O$2:$O$33"))))))</f>
      </c>
      <c r="W604" s="8">
        <f>IF(OR($B604="",$C604="",$D604="",$E604="",$F604="",$G604="",$H604="",$I604="",$J604="",$K604="",$L604=""),"",IF($B604="Female",1/(1+EXP(-SUMPRODUCT(Engine!$C$19138:$C$19169,INDIRECT("Coefficients!$P$2:$P$33")))),1/(1+EXP(-SUMPRODUCT(Engine!$C$19138:$C$19169,INDIRECT("Coefficients!$Q$2:$Q$33"))))))</f>
      </c>
      <c r="X604" s="8">
        <f>IF(OR($B604="",$C604="",$D604="",$E604="",$F604="",$G604="",$H604="",$I604="",$J604="",$K604="",$L604=""),"",IF($B604="Female",1/(1+EXP(-SUMPRODUCT(Engine!$C$19138:$C$19169,INDIRECT("Coefficients!$R$2:$R$33")))),1/(1+EXP(-SUMPRODUCT(Engine!$C$19138:$C$19169,INDIRECT("Coefficients!$S$2:$S$33"))))))</f>
      </c>
      <c r="Y604" s="8">
        <f>IF(OR($B604="",$C604="",$D604="",$E604="",$F604="",$G604="",$H604="",$I604="",$J604="",$K604="",$L604=""),"",IF($B604="Female",1/(1+EXP(-SUMPRODUCT(Engine!$C$19138:$C$19169,INDIRECT("Coefficients!$T$2:$T$33")))),1/(1+EXP(-SUMPRODUCT(Engine!$C$19138:$C$19169,INDIRECT("Coefficients!$U$2:$U$33"))))))</f>
      </c>
      <c r="Z604" s="8">
        <f>IF(OR($B604="",$C604="",$D604="",$E604="",$F604="",$G604="",$H604="",$I604="",$J604="",$K604="",$L604=""),"",IF($B604="Female",1/(1+EXP(-SUMPRODUCT(Engine!$C$19138:$C$19169,INDIRECT("Coefficients!$V$2:$V$33")))),1/(1+EXP(-SUMPRODUCT(Engine!$C$19138:$C$19169,INDIRECT("Coefficients!$W$2:$W$33"))))))</f>
      </c>
      <c r="AA604" s="8">
        <f>IF(OR($B604="",$C604="",$D604="",$E604="",$F604="",$G604="",$H604="",$I604="",$J604="",$K604="",$L604=""),"",IF($B604="Female",1/(1+EXP(-SUMPRODUCT(Engine!$C$19138:$C$19169,INDIRECT("Coefficients!$X$2:$X$33")))),1/(1+EXP(-SUMPRODUCT(Engine!$C$19138:$C$19169,INDIRECT("Coefficients!$Y$2:$Y$33"))))))</f>
      </c>
      <c r="AB604" s="8">
        <f>IF(OR($B604="",$C604="",$D604="",$E604="",$F604="",$G604="",$H604="",$I604="",$J604="",$K604="",$L604=""),"",IF($B604="Female",1/(1+EXP(-SUMPRODUCT(Engine!$C$19138:$C$19169,INDIRECT("Coefficients!$Z$2:$Z$33")))),1/(1+EXP(-SUMPRODUCT(Engine!$C$19138:$C$19169,INDIRECT("Coefficients!$AA$2:$AA$33"))))))</f>
      </c>
      <c r="AC604" s="8">
        <f>IF(OR($B604="",$C604="",$D604="",$E604="",$F604="",$G604="",$H604="",$I604="",$J604="",$K604="",$L604=""),"",IF($B604="Female",1/(1+EXP(-SUMPRODUCT(Engine!$C$19138:$C$19169,INDIRECT("Coefficients!$AB$2:$AB$33")))),1/(1+EXP(-SUMPRODUCT(Engine!$C$19138:$C$19169,INDIRECT("Coefficients!$AC$2:$AC$33"))))))</f>
      </c>
      <c r="AD604" s="8">
        <f>IF(OR($B604="",$C604="",$D604="",$E604="",$F604="",$G604="",$H604="",$I604="",$J604="",$K604="",$L604=""),"",IF($B604="Female",1/(1+EXP(-SUMPRODUCT(Engine!$C$19138:$C$19169,INDIRECT("Coefficients!$AD$2:$AD$33")))),1/(1+EXP(-SUMPRODUCT(Engine!$C$19138:$C$19169,INDIRECT("Coefficients!$AE$2:$AE$33"))))))</f>
      </c>
      <c r="AE604" s="8">
        <f>IF(OR($B604="",$C604="",$D604="",$E604="",$F604="",$G604="",$H604="",$I604="",$J604="",$K604="",$L604=""),"",IF($B604="Female",1/(1+EXP(-SUMPRODUCT(Engine!$C$19138:$C$19169,INDIRECT("Coefficients!$AF$2:$AF$33")))),1/(1+EXP(-SUMPRODUCT(Engine!$C$19138:$C$19169,INDIRECT("Coefficients!$AG$2:$AG$33"))))))</f>
      </c>
      <c r="AF604" s="8">
        <f>IF(OR($B604="",$C604="",$D604="",$E604="",$F604="",$G604="",$H604="",$I604="",$J604="",$K604="",$L604=""),"",IF($B604="Female",1/(1+EXP(-SUMPRODUCT(Engine!$C$19138:$C$19169,INDIRECT("Coefficients!$AH$2:$AH$33")))),1/(1+EXP(-SUMPRODUCT(Engine!$C$19138:$C$19169,INDIRECT("Coefficients!$AI$2:$AI$33"))))))</f>
      </c>
      <c r="AG604" s="8">
        <f>IF(OR($B604="",$C604="",$D604="",$E604="",$F604="",$G604="",$H604="",$I604="",$J604="",$K604="",$L604=""),"",IF($B604="Female",1/(1+EXP(-SUMPRODUCT(Engine!$C$19138:$C$19169,INDIRECT("Coefficients!$AJ$2:$AJ$33")))),1/(1+EXP(-SUMPRODUCT(Engine!$C$19138:$C$19169,INDIRECT("Coefficients!$AK$2:$AK$33"))))))</f>
      </c>
      <c r="AH604" s="8">
        <f>IF(OR($B604="",$C604="",$D604="",$E604="",$F604="",$G604="",$H604="",$I604="",$J604="",$K604="",$L604=""),"",IF($B604="Female",1/(1+EXP(-SUMPRODUCT(Engine!$C$19138:$C$19169,INDIRECT("Coefficients!$AL$2:$AL$33")))),1/(1+EXP(-SUMPRODUCT(Engine!$C$19138:$C$19169,INDIRECT("Coefficients!$AM$2:$AM$33"))))))</f>
      </c>
      <c r="AI604" s="8">
        <f>IF(OR($B604="",$C604="",$D604="",$E604="",$F604="",$G604="",$H604="",$I604="",$J604="",$K604="",$L604=""),"",IF($B604="Female",1/(1+EXP(-SUMPRODUCT(Engine!$C$19138:$C$19169,INDIRECT("Coefficients!$AN$2:$AN$33")))),1/(1+EXP(-SUMPRODUCT(Engine!$C$19138:$C$19169,INDIRECT("Coefficients!$AO$2:$AO$33"))))))</f>
      </c>
      <c r="AJ604" s="8">
        <f>IF(OR($B604="",$C604="",$D604="",$E604="",$F604="",$G604="",$H604="",$I604="",$J604="",$K604="",$L604=""),"",IF($B604="Female",1/(1+EXP(-SUMPRODUCT(Engine!$C$19138:$C$19169,INDIRECT("Coefficients!$AP$2:$AP$33")))),1/(1+EXP(-SUMPRODUCT(Engine!$C$19138:$C$19169,INDIRECT("Coefficients!$AQ$2:$AQ$33"))))))</f>
      </c>
      <c r="AK604" s="8">
        <f>IF(OR($B604="",$C604="",$D604="",$E604="",$F604="",$G604="",$H604="",$I604="",$J604="",$K604="",$L604=""),"",IF($B604="Female",1/(1+EXP(-SUMPRODUCT(Engine!$C$19138:$C$19169,INDIRECT("Coefficients!$AR$2:$AR$33")))),1/(1+EXP(-SUMPRODUCT(Engine!$C$19138:$C$19169,INDIRECT("Coefficients!$AS$2:$AS$33"))))))</f>
      </c>
      <c r="AL604" s="8">
        <f>IF(OR($B604="",$C604="",$D604="",$E604="",$F604="",$G604="",$H604="",$I604="",$J604="",$K604="",$L604=""),"",IF($B604="Female",1/(1+EXP(-SUMPRODUCT(Engine!$C$19138:$C$19169,INDIRECT("Coefficients!$AT$2:$AT$33")))),1/(1+EXP(-SUMPRODUCT(Engine!$C$19138:$C$19169,INDIRECT("Coefficients!$AU$2:$AU$33"))))))</f>
      </c>
      <c r="AM604" s="8">
        <f>IF(OR($B604="",$C604="",$D604="",$E604="",$F604="",$G604="",$H604="",$I604="",$J604="",$K604="",$L604=""),"",IF($B604="Female",1/(1+EXP(-SUMPRODUCT(Engine!$C$19138:$C$19169,INDIRECT("Coefficients!$AV$2:$AV$33")))),1/(1+EXP(-SUMPRODUCT(Engine!$C$19138:$C$19169,INDIRECT("Coefficients!$AW$2:$AW$33"))))))</f>
      </c>
      <c r="AN604" s="8">
        <f>IF(OR($B604="",$C604="",$D604="",$E604="",$F604="",$G604="",$H604="",$I604="",$J604="",$K604="",$L604=""),"",IF($B604="Female",1/(1+EXP(-SUMPRODUCT(Engine!$C$19138:$C$19169,INDIRECT("Coefficients!$AX$2:$AX$33")))),1/(1+EXP(-SUMPRODUCT(Engine!$C$19138:$C$19169,INDIRECT("Coefficients!$AY$2:$AY$33"))))))</f>
      </c>
      <c r="AO604" s="8">
        <f>IF(OR($B604="",$C604="",$D604="",$E604="",$F604="",$G604="",$H604="",$I604="",$J604="",$K604="",$L604=""),"",IF($B604="Female",1/(1+EXP(-SUMPRODUCT(Engine!$C$19138:$C$19169,INDIRECT("Coefficients!$AZ$2:$AZ$33")))),1/(1+EXP(-SUMPRODUCT(Engine!$C$19138:$C$19169,INDIRECT("Coefficients!$BA$2:$BA$33"))))))</f>
      </c>
      <c r="AP604" s="8">
        <f>IF(OR($B604="",$C604="",$D604="",$E604="",$F604="",$G604="",$H604="",$I604="",$J604="",$K604="",$L604=""),"",IF($B604="Female",1/(1+EXP(-SUMPRODUCT(Engine!$C$19138:$C$19169,INDIRECT("Coefficients!$BB$2:$BB$33")))),1/(1+EXP(-SUMPRODUCT(Engine!$C$19138:$C$19169,INDIRECT("Coefficients!$BC$2:$BC$33"))))))</f>
      </c>
      <c r="AQ604" s="8">
        <f>IF(OR($B604="",$C604="",$D604="",$E604="",$F604="",$G604="",$H604="",$I604="",$J604="",$K604="",$L604=""),"",IF($B604="Female",1/(1+EXP(-SUMPRODUCT(Engine!$C$19138:$C$19169,INDIRECT("Coefficients!$BD$2:$BD$33")))),1/(1+EXP(-SUMPRODUCT(Engine!$C$19138:$C$19169,INDIRECT("Coefficients!$BE$2:$BE$33"))))))</f>
      </c>
      <c r="AR604" s="8">
        <f>IF(OR($B604="",$C604="",$D604="",$E604="",$F604="",$G604="",$H604="",$I604="",$J604="",$K604="",$L604=""),"",IF($B604="Female",1/(1+EXP(-SUMPRODUCT(Engine!$C$19138:$C$19169,INDIRECT("Coefficients!$BF$2:$BF$33")))),1/(1+EXP(-SUMPRODUCT(Engine!$C$19138:$C$19169,INDIRECT("Coefficients!$BG$2:$BG$33"))))))</f>
      </c>
      <c r="AS604" s="8">
        <f>IF(OR($B604="",$C604="",$D604="",$E604="",$F604="",$G604="",$H604="",$I604="",$J604="",$K604="",$L604=""),"",IF($B604="Female",1/(1+EXP(-SUMPRODUCT(Engine!$C$19138:$C$19169,INDIRECT("Coefficients!$BH$2:$BH$33")))),1/(1+EXP(-SUMPRODUCT(Engine!$C$19138:$C$19169,INDIRECT("Coefficients!$BI$2:$BI$33"))))))</f>
      </c>
      <c r="AT604" s="8">
        <f>IF(OR($B604="",$C604="",$D604="",$E604="",$F604="",$G604="",$H604="",$I604="",$J604="",$K604="",$L604=""),"",IF($B604="Female",1/(1+EXP(-SUMPRODUCT(Engine!$C$19138:$C$19169,INDIRECT("Coefficients!$BJ$2:$BJ$33")))),1/(1+EXP(-SUMPRODUCT(Engine!$C$19138:$C$19169,INDIRECT("Coefficients!$BK$2:$BK$33"))))))</f>
      </c>
      <c r="AU604" s="8">
        <f>IF(OR($B604="",$C604="",$D604="",$E604="",$F604="",$G604="",$H604="",$I604="",$J604="",$K604="",$L604=""),"",IF($B604="Female",1/(1+EXP(-SUMPRODUCT(Engine!$C$19138:$C$19169,INDIRECT("Coefficients!$BL$2:$BL$33")))),1/(1+EXP(-SUMPRODUCT(Engine!$C$19138:$C$19169,INDIRECT("Coefficients!$BM$2:$BM$33"))))))</f>
      </c>
      <c r="AV604" s="8">
        <f>IF(OR($B604="",$C604="",$D604="",$E604="",$F604="",$G604="",$H604="",$I604="",$J604="",$K604="",$L604=""),"",IF($B604="Female",1/(1+EXP(-SUMPRODUCT(Engine!$C$19138:$C$19169,INDIRECT("Coefficients!$BN$2:$BN$33")))),1/(1+EXP(-SUMPRODUCT(Engine!$C$19138:$C$19169,INDIRECT("Coefficients!$BO$2:$BO$33"))))))</f>
      </c>
      <c r="AW604" s="8">
        <f>IF(OR($B604="",$C604="",$D604="",$E604="",$F604="",$G604="",$H604="",$I604="",$J604="",$K604="",$L604=""),"",IF($B604="Female",1/(1+EXP(-SUMPRODUCT(Engine!$C$19138:$C$19169,INDIRECT("Coefficients!$BP$2:$BP$33")))),1/(1+EXP(-SUMPRODUCT(Engine!$C$19138:$C$19169,INDIRECT("Coefficients!$BQ$2:$BQ$33"))))))</f>
      </c>
      <c r="AX604" s="8">
        <f>IF(OR($B604="",$C604="",$D604="",$E604="",$F604="",$G604="",$H604="",$I604="",$J604="",$K604="",$L604=""),"",IF($B604="Female",1/(1+EXP(-SUMPRODUCT(Engine!$C$19138:$C$19169,INDIRECT("Coefficients!$BR$2:$BR$33")))),1/(1+EXP(-SUMPRODUCT(Engine!$C$19138:$C$19169,INDIRECT("Coefficients!$BS$2:$BS$33"))))))</f>
      </c>
      <c r="AY604" s="8">
        <f>IF(OR($B604="",$C604="",$D604="",$E604="",$F604="",$G604="",$H604="",$I604="",$J604="",$K604="",$L604=""),"",IF($B604="Female",1/(1+EXP(-SUMPRODUCT(Engine!$C$19138:$C$19169,INDIRECT("Coefficients!$BT$2:$BT$33")))),1/(1+EXP(-SUMPRODUCT(Engine!$C$19138:$C$19169,INDIRECT("Coefficients!$BU$2:$BU$33"))))))</f>
      </c>
      <c r="AZ604" s="8">
        <f>IF(OR($B604="",$C604="",$D604="",$E604="",$F604="",$G604="",$H604="",$I604="",$J604="",$K604="",$L604=""),"",IF($B604="Female",1/(1+EXP(-SUMPRODUCT(Engine!$C$19138:$C$19169,INDIRECT("Coefficients!$BV$2:$BV$33")))),1/(1+EXP(-SUMPRODUCT(Engine!$C$19138:$C$19169,INDIRECT("Coefficients!$BW$2:$BW$33"))))))</f>
      </c>
      <c r="BA604" s="8">
        <f>IF(OR($B604="",$C604="",$D604="",$E604="",$F604="",$G604="",$H604="",$I604="",$J604="",$K604="",$L604=""),"",IF($B604="Female",1/(1+EXP(-SUMPRODUCT(Engine!$C$19138:$C$19169,INDIRECT("Coefficients!$BX$2:$BX$33")))),1/(1+EXP(-SUMPRODUCT(Engine!$C$19138:$C$19169,INDIRECT("Coefficients!$BY$2:$BY$33"))))))</f>
      </c>
      <c r="BB604" s="8">
        <f>IF(OR($B604="",$C604="",$D604="",$E604="",$F604="",$G604="",$H604="",$I604="",$J604="",$K604="",$L604=""),"",IF($B604="Female",1/(1+EXP(-SUMPRODUCT(Engine!$C$19138:$C$19169,INDIRECT("Coefficients!$BZ$2:$BZ$33")))),1/(1+EXP(-SUMPRODUCT(Engine!$C$19138:$C$19169,INDIRECT("Coefficients!$CA$2:$CA$33"))))))</f>
      </c>
      <c r="BC604" s="8">
        <f>IF(OR($B604="",$C604="",$D604="",$E604="",$F604="",$G604="",$H604="",$I604="",$J604="",$K604="",$L604=""),"",IF($B604="Female",1/(1+EXP(-SUMPRODUCT(Engine!$C$19138:$C$19169,INDIRECT("Coefficients!$CB$2:$CB$33")))),1/(1+EXP(-SUMPRODUCT(Engine!$C$19138:$C$19169,INDIRECT("Coefficients!$CC$2:$CC$33"))))))</f>
      </c>
      <c r="BD604" s="8">
        <f>IF(OR($B604="",$C604="",$D604="",$E604="",$F604="",$G604="",$H604="",$I604="",$J604="",$K604="",$L604=""),"",IF($B604="Female",1/(1+EXP(-SUMPRODUCT(Engine!$C$19138:$C$19169,INDIRECT("Coefficients!$CD$2:$CD$33")))),1/(1+EXP(-SUMPRODUCT(Engine!$C$19138:$C$19169,INDIRECT("Coefficients!$CE$2:$CE$33"))))))</f>
      </c>
      <c r="BE604" s="8">
        <f>IF(OR($B604="",$C604="",$D604="",$E604="",$F604="",$G604="",$H604="",$I604="",$J604="",$K604="",$L604=""),"",IF($B604="Female",1/(1+EXP(-SUMPRODUCT(Engine!$C$19138:$C$19169,INDIRECT("Coefficients!$CF$2:$CF$33")))),1/(1+EXP(-SUMPRODUCT(Engine!$C$19138:$C$19169,INDIRECT("Coefficients!$CG$2:$CG$33"))))))</f>
      </c>
      <c r="BF604" s="8">
        <f>IF(OR($B604="",$C604="",$D604="",$E604="",$F604="",$G604="",$H604="",$I604="",$J604="",$K604="",$L604=""),"",IF($B604="Female",1/(1+EXP(-SUMPRODUCT(Engine!$C$19138:$C$19169,INDIRECT("Coefficients!$CH$2:$CH$33")))),1/(1+EXP(-SUMPRODUCT(Engine!$C$19138:$C$19169,INDIRECT("Coefficients!$CI$2:$CI$33"))))))</f>
      </c>
      <c r="BG604" s="8">
        <f>IF(OR($B604="",$C604="",$D604="",$E604="",$F604="",$G604="",$H604="",$I604="",$J604="",$K604="",$L604=""),"",IF($B604="Female",1/(1+EXP(-SUMPRODUCT(Engine!$C$19138:$C$19169,INDIRECT("Coefficients!$CJ$2:$CJ$33")))),1/(1+EXP(-SUMPRODUCT(Engine!$C$19138:$C$19169,INDIRECT("Coefficients!$CK$2:$CK$33"))))))</f>
      </c>
      <c r="BH604" s="8">
        <f>IF(OR($B604="",$C604="",$D604="",$E604="",$F604="",$G604="",$H604="",$I604="",$J604="",$K604="",$L604=""),"",IF($B604="Female",1/(1+EXP(-SUMPRODUCT(Engine!$C$19138:$C$19169,INDIRECT("Coefficients!$CL$2:$CL$33")))),1/(1+EXP(-SUMPRODUCT(Engine!$C$19138:$C$19169,INDIRECT("Coefficients!$CM$2:$CM$33"))))))</f>
      </c>
      <c r="BI604" s="8">
        <f>IF(OR($B604="",$C604="",$D604="",$E604="",$F604="",$G604="",$H604="",$I604="",$J604="",$K604="",$L604=""),"",IF($B604="Female",1/(1+EXP(-SUMPRODUCT(Engine!$C$19138:$C$19169,INDIRECT("Coefficients!$CN$2:$CN$33")))),1/(1+EXP(-SUMPRODUCT(Engine!$C$19138:$C$19169,INDIRECT("Coefficients!$CO$2:$CO$33"))))))</f>
      </c>
      <c r="BJ604" s="8">
        <f>IF(OR($B604="",$C604="",$D604="",$E604="",$F604="",$G604="",$H604="",$I604="",$J604="",$K604="",$L604=""),"",IF($B604="Female",1/(1+EXP(-SUMPRODUCT(Engine!$C$19138:$C$19169,INDIRECT("Coefficients!$CP$2:$CP$33")))),1/(1+EXP(-SUMPRODUCT(Engine!$C$19138:$C$19169,INDIRECT("Coefficients!$CQ$2:$CQ$33"))))))</f>
      </c>
      <c r="BK604" s="8">
        <f>IF(OR($B604="",$C604="",$D604="",$E604="",$F604="",$G604="",$H604="",$I604="",$J604="",$K604="",$L604=""),"",IF($B604="Female",1/(1+EXP(-SUMPRODUCT(Engine!$C$19138:$C$19169,INDIRECT("Coefficients!$CR$2:$CR$33")))),1/(1+EXP(-SUMPRODUCT(Engine!$C$19138:$C$19169,INDIRECT("Coefficients!$CS$2:$CS$33"))))))</f>
      </c>
      <c r="BL604" s="8">
        <f>IF(OR($B604="",$C604="",$D604="",$E604="",$F604="",$G604="",$H604="",$I604="",$J604="",$K604="",$L604=""),"",IF($B604="Female",1/(1+EXP(-SUMPRODUCT(Engine!$C$19138:$C$19169,INDIRECT("Coefficients!$CT$2:$CT$33")))),1/(1+EXP(-SUMPRODUCT(Engine!$C$19138:$C$19169,INDIRECT("Coefficients!$CU$2:$CU$33"))))))</f>
      </c>
      <c r="BM604" s="8">
        <f>IF(OR($B604="",$C604="",$D604="",$E604="",$F604="",$G604="",$H604="",$I604="",$J604="",$K604="",$L604=""),"",IF($B604="Female",1/(1+EXP(-SUMPRODUCT(Engine!$C$19138:$C$19169,INDIRECT("Coefficients!$CV$2:$CV$33")))),1/(1+EXP(-SUMPRODUCT(Engine!$C$19138:$C$19169,INDIRECT("Coefficients!$CW$2:$CW$33"))))))</f>
      </c>
    </row>
    <row r="605" spans="1:65" x14ac:dyDescent="0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8">
        <f>IF(OR($B605="",$C605="",$D605="",$E605="",$F605="",$G605="",$H605="",$I605="",$J605="",$K605="",$L605=""),"",IF($B605="Female",1/(1+EXP(-SUMPRODUCT(Engine!$C$19170:$C$19201,INDIRECT("Coefficients!$B$2:$B$33")))),1/(1+EXP(-SUMPRODUCT(Engine!$C$19170:$C$19201,INDIRECT("Coefficients!$C$2:$C$33"))))))</f>
      </c>
      <c r="Q605" s="8">
        <f>IF(OR($B605="",$C605="",$D605="",$E605="",$F605="",$G605="",$H605="",$I605="",$J605="",$K605="",$L605=""),"",IF($B605="Female",1/(1+EXP(-SUMPRODUCT(Engine!$C$19170:$C$19201,INDIRECT("Coefficients!$D$2:$D$33")))),1/(1+EXP(-SUMPRODUCT(Engine!$C$19170:$C$19201,INDIRECT("Coefficients!$E$2:$E$33"))))))</f>
      </c>
      <c r="R605" s="8">
        <f>IF(OR($B605="",$C605="",$D605="",$E605="",$F605="",$G605="",$H605="",$I605="",$J605="",$K605="",$L605=""),"",IF($B605="Female",1/(1+EXP(-SUMPRODUCT(Engine!$C$19170:$C$19201,INDIRECT("Coefficients!$F$2:$F$33")))),1/(1+EXP(-SUMPRODUCT(Engine!$C$19170:$C$19201,INDIRECT("Coefficients!$G$2:$G$33"))))))</f>
      </c>
      <c r="S605" s="8">
        <f>IF(OR($B605="",$C605="",$D605="",$E605="",$F605="",$G605="",$H605="",$I605="",$J605="",$K605="",$L605=""),"",IF($B605="Female",1/(1+EXP(-SUMPRODUCT(Engine!$C$19170:$C$19201,INDIRECT("Coefficients!$H$2:$H$33")))),1/(1+EXP(-SUMPRODUCT(Engine!$C$19170:$C$19201,INDIRECT("Coefficients!$I$2:$I$33"))))))</f>
      </c>
      <c r="T605" s="8">
        <f>IF(OR($B605="",$C605="",$D605="",$E605="",$F605="",$G605="",$H605="",$I605="",$J605="",$K605="",$L605=""),"",IF($B605="Female",1/(1+EXP(-SUMPRODUCT(Engine!$C$19170:$C$19201,INDIRECT("Coefficients!$J$2:$J$33")))),1/(1+EXP(-SUMPRODUCT(Engine!$C$19170:$C$19201,INDIRECT("Coefficients!$K$2:$K$33"))))))</f>
      </c>
      <c r="U605" s="8">
        <f>IF(OR($B605="",$C605="",$D605="",$E605="",$F605="",$G605="",$H605="",$I605="",$J605="",$K605="",$L605=""),"",IF($B605="Female",1/(1+EXP(-SUMPRODUCT(Engine!$C$19170:$C$19201,INDIRECT("Coefficients!$L$2:$L$33")))),1/(1+EXP(-SUMPRODUCT(Engine!$C$19170:$C$19201,INDIRECT("Coefficients!$M$2:$M$33"))))))</f>
      </c>
      <c r="V605" s="8">
        <f>IF(OR($B605="",$C605="",$D605="",$E605="",$F605="",$G605="",$H605="",$I605="",$J605="",$K605="",$L605=""),"",IF($B605="Female",1/(1+EXP(-SUMPRODUCT(Engine!$C$19170:$C$19201,INDIRECT("Coefficients!$N$2:$N$33")))),1/(1+EXP(-SUMPRODUCT(Engine!$C$19170:$C$19201,INDIRECT("Coefficients!$O$2:$O$33"))))))</f>
      </c>
      <c r="W605" s="8">
        <f>IF(OR($B605="",$C605="",$D605="",$E605="",$F605="",$G605="",$H605="",$I605="",$J605="",$K605="",$L605=""),"",IF($B605="Female",1/(1+EXP(-SUMPRODUCT(Engine!$C$19170:$C$19201,INDIRECT("Coefficients!$P$2:$P$33")))),1/(1+EXP(-SUMPRODUCT(Engine!$C$19170:$C$19201,INDIRECT("Coefficients!$Q$2:$Q$33"))))))</f>
      </c>
      <c r="X605" s="8">
        <f>IF(OR($B605="",$C605="",$D605="",$E605="",$F605="",$G605="",$H605="",$I605="",$J605="",$K605="",$L605=""),"",IF($B605="Female",1/(1+EXP(-SUMPRODUCT(Engine!$C$19170:$C$19201,INDIRECT("Coefficients!$R$2:$R$33")))),1/(1+EXP(-SUMPRODUCT(Engine!$C$19170:$C$19201,INDIRECT("Coefficients!$S$2:$S$33"))))))</f>
      </c>
      <c r="Y605" s="8">
        <f>IF(OR($B605="",$C605="",$D605="",$E605="",$F605="",$G605="",$H605="",$I605="",$J605="",$K605="",$L605=""),"",IF($B605="Female",1/(1+EXP(-SUMPRODUCT(Engine!$C$19170:$C$19201,INDIRECT("Coefficients!$T$2:$T$33")))),1/(1+EXP(-SUMPRODUCT(Engine!$C$19170:$C$19201,INDIRECT("Coefficients!$U$2:$U$33"))))))</f>
      </c>
      <c r="Z605" s="8">
        <f>IF(OR($B605="",$C605="",$D605="",$E605="",$F605="",$G605="",$H605="",$I605="",$J605="",$K605="",$L605=""),"",IF($B605="Female",1/(1+EXP(-SUMPRODUCT(Engine!$C$19170:$C$19201,INDIRECT("Coefficients!$V$2:$V$33")))),1/(1+EXP(-SUMPRODUCT(Engine!$C$19170:$C$19201,INDIRECT("Coefficients!$W$2:$W$33"))))))</f>
      </c>
      <c r="AA605" s="8">
        <f>IF(OR($B605="",$C605="",$D605="",$E605="",$F605="",$G605="",$H605="",$I605="",$J605="",$K605="",$L605=""),"",IF($B605="Female",1/(1+EXP(-SUMPRODUCT(Engine!$C$19170:$C$19201,INDIRECT("Coefficients!$X$2:$X$33")))),1/(1+EXP(-SUMPRODUCT(Engine!$C$19170:$C$19201,INDIRECT("Coefficients!$Y$2:$Y$33"))))))</f>
      </c>
      <c r="AB605" s="8">
        <f>IF(OR($B605="",$C605="",$D605="",$E605="",$F605="",$G605="",$H605="",$I605="",$J605="",$K605="",$L605=""),"",IF($B605="Female",1/(1+EXP(-SUMPRODUCT(Engine!$C$19170:$C$19201,INDIRECT("Coefficients!$Z$2:$Z$33")))),1/(1+EXP(-SUMPRODUCT(Engine!$C$19170:$C$19201,INDIRECT("Coefficients!$AA$2:$AA$33"))))))</f>
      </c>
      <c r="AC605" s="8">
        <f>IF(OR($B605="",$C605="",$D605="",$E605="",$F605="",$G605="",$H605="",$I605="",$J605="",$K605="",$L605=""),"",IF($B605="Female",1/(1+EXP(-SUMPRODUCT(Engine!$C$19170:$C$19201,INDIRECT("Coefficients!$AB$2:$AB$33")))),1/(1+EXP(-SUMPRODUCT(Engine!$C$19170:$C$19201,INDIRECT("Coefficients!$AC$2:$AC$33"))))))</f>
      </c>
      <c r="AD605" s="8">
        <f>IF(OR($B605="",$C605="",$D605="",$E605="",$F605="",$G605="",$H605="",$I605="",$J605="",$K605="",$L605=""),"",IF($B605="Female",1/(1+EXP(-SUMPRODUCT(Engine!$C$19170:$C$19201,INDIRECT("Coefficients!$AD$2:$AD$33")))),1/(1+EXP(-SUMPRODUCT(Engine!$C$19170:$C$19201,INDIRECT("Coefficients!$AE$2:$AE$33"))))))</f>
      </c>
      <c r="AE605" s="8">
        <f>IF(OR($B605="",$C605="",$D605="",$E605="",$F605="",$G605="",$H605="",$I605="",$J605="",$K605="",$L605=""),"",IF($B605="Female",1/(1+EXP(-SUMPRODUCT(Engine!$C$19170:$C$19201,INDIRECT("Coefficients!$AF$2:$AF$33")))),1/(1+EXP(-SUMPRODUCT(Engine!$C$19170:$C$19201,INDIRECT("Coefficients!$AG$2:$AG$33"))))))</f>
      </c>
      <c r="AF605" s="8">
        <f>IF(OR($B605="",$C605="",$D605="",$E605="",$F605="",$G605="",$H605="",$I605="",$J605="",$K605="",$L605=""),"",IF($B605="Female",1/(1+EXP(-SUMPRODUCT(Engine!$C$19170:$C$19201,INDIRECT("Coefficients!$AH$2:$AH$33")))),1/(1+EXP(-SUMPRODUCT(Engine!$C$19170:$C$19201,INDIRECT("Coefficients!$AI$2:$AI$33"))))))</f>
      </c>
      <c r="AG605" s="8">
        <f>IF(OR($B605="",$C605="",$D605="",$E605="",$F605="",$G605="",$H605="",$I605="",$J605="",$K605="",$L605=""),"",IF($B605="Female",1/(1+EXP(-SUMPRODUCT(Engine!$C$19170:$C$19201,INDIRECT("Coefficients!$AJ$2:$AJ$33")))),1/(1+EXP(-SUMPRODUCT(Engine!$C$19170:$C$19201,INDIRECT("Coefficients!$AK$2:$AK$33"))))))</f>
      </c>
      <c r="AH605" s="8">
        <f>IF(OR($B605="",$C605="",$D605="",$E605="",$F605="",$G605="",$H605="",$I605="",$J605="",$K605="",$L605=""),"",IF($B605="Female",1/(1+EXP(-SUMPRODUCT(Engine!$C$19170:$C$19201,INDIRECT("Coefficients!$AL$2:$AL$33")))),1/(1+EXP(-SUMPRODUCT(Engine!$C$19170:$C$19201,INDIRECT("Coefficients!$AM$2:$AM$33"))))))</f>
      </c>
      <c r="AI605" s="8">
        <f>IF(OR($B605="",$C605="",$D605="",$E605="",$F605="",$G605="",$H605="",$I605="",$J605="",$K605="",$L605=""),"",IF($B605="Female",1/(1+EXP(-SUMPRODUCT(Engine!$C$19170:$C$19201,INDIRECT("Coefficients!$AN$2:$AN$33")))),1/(1+EXP(-SUMPRODUCT(Engine!$C$19170:$C$19201,INDIRECT("Coefficients!$AO$2:$AO$33"))))))</f>
      </c>
      <c r="AJ605" s="8">
        <f>IF(OR($B605="",$C605="",$D605="",$E605="",$F605="",$G605="",$H605="",$I605="",$J605="",$K605="",$L605=""),"",IF($B605="Female",1/(1+EXP(-SUMPRODUCT(Engine!$C$19170:$C$19201,INDIRECT("Coefficients!$AP$2:$AP$33")))),1/(1+EXP(-SUMPRODUCT(Engine!$C$19170:$C$19201,INDIRECT("Coefficients!$AQ$2:$AQ$33"))))))</f>
      </c>
      <c r="AK605" s="8">
        <f>IF(OR($B605="",$C605="",$D605="",$E605="",$F605="",$G605="",$H605="",$I605="",$J605="",$K605="",$L605=""),"",IF($B605="Female",1/(1+EXP(-SUMPRODUCT(Engine!$C$19170:$C$19201,INDIRECT("Coefficients!$AR$2:$AR$33")))),1/(1+EXP(-SUMPRODUCT(Engine!$C$19170:$C$19201,INDIRECT("Coefficients!$AS$2:$AS$33"))))))</f>
      </c>
      <c r="AL605" s="8">
        <f>IF(OR($B605="",$C605="",$D605="",$E605="",$F605="",$G605="",$H605="",$I605="",$J605="",$K605="",$L605=""),"",IF($B605="Female",1/(1+EXP(-SUMPRODUCT(Engine!$C$19170:$C$19201,INDIRECT("Coefficients!$AT$2:$AT$33")))),1/(1+EXP(-SUMPRODUCT(Engine!$C$19170:$C$19201,INDIRECT("Coefficients!$AU$2:$AU$33"))))))</f>
      </c>
      <c r="AM605" s="8">
        <f>IF(OR($B605="",$C605="",$D605="",$E605="",$F605="",$G605="",$H605="",$I605="",$J605="",$K605="",$L605=""),"",IF($B605="Female",1/(1+EXP(-SUMPRODUCT(Engine!$C$19170:$C$19201,INDIRECT("Coefficients!$AV$2:$AV$33")))),1/(1+EXP(-SUMPRODUCT(Engine!$C$19170:$C$19201,INDIRECT("Coefficients!$AW$2:$AW$33"))))))</f>
      </c>
      <c r="AN605" s="8">
        <f>IF(OR($B605="",$C605="",$D605="",$E605="",$F605="",$G605="",$H605="",$I605="",$J605="",$K605="",$L605=""),"",IF($B605="Female",1/(1+EXP(-SUMPRODUCT(Engine!$C$19170:$C$19201,INDIRECT("Coefficients!$AX$2:$AX$33")))),1/(1+EXP(-SUMPRODUCT(Engine!$C$19170:$C$19201,INDIRECT("Coefficients!$AY$2:$AY$33"))))))</f>
      </c>
      <c r="AO605" s="8">
        <f>IF(OR($B605="",$C605="",$D605="",$E605="",$F605="",$G605="",$H605="",$I605="",$J605="",$K605="",$L605=""),"",IF($B605="Female",1/(1+EXP(-SUMPRODUCT(Engine!$C$19170:$C$19201,INDIRECT("Coefficients!$AZ$2:$AZ$33")))),1/(1+EXP(-SUMPRODUCT(Engine!$C$19170:$C$19201,INDIRECT("Coefficients!$BA$2:$BA$33"))))))</f>
      </c>
      <c r="AP605" s="8">
        <f>IF(OR($B605="",$C605="",$D605="",$E605="",$F605="",$G605="",$H605="",$I605="",$J605="",$K605="",$L605=""),"",IF($B605="Female",1/(1+EXP(-SUMPRODUCT(Engine!$C$19170:$C$19201,INDIRECT("Coefficients!$BB$2:$BB$33")))),1/(1+EXP(-SUMPRODUCT(Engine!$C$19170:$C$19201,INDIRECT("Coefficients!$BC$2:$BC$33"))))))</f>
      </c>
      <c r="AQ605" s="8">
        <f>IF(OR($B605="",$C605="",$D605="",$E605="",$F605="",$G605="",$H605="",$I605="",$J605="",$K605="",$L605=""),"",IF($B605="Female",1/(1+EXP(-SUMPRODUCT(Engine!$C$19170:$C$19201,INDIRECT("Coefficients!$BD$2:$BD$33")))),1/(1+EXP(-SUMPRODUCT(Engine!$C$19170:$C$19201,INDIRECT("Coefficients!$BE$2:$BE$33"))))))</f>
      </c>
      <c r="AR605" s="8">
        <f>IF(OR($B605="",$C605="",$D605="",$E605="",$F605="",$G605="",$H605="",$I605="",$J605="",$K605="",$L605=""),"",IF($B605="Female",1/(1+EXP(-SUMPRODUCT(Engine!$C$19170:$C$19201,INDIRECT("Coefficients!$BF$2:$BF$33")))),1/(1+EXP(-SUMPRODUCT(Engine!$C$19170:$C$19201,INDIRECT("Coefficients!$BG$2:$BG$33"))))))</f>
      </c>
      <c r="AS605" s="8">
        <f>IF(OR($B605="",$C605="",$D605="",$E605="",$F605="",$G605="",$H605="",$I605="",$J605="",$K605="",$L605=""),"",IF($B605="Female",1/(1+EXP(-SUMPRODUCT(Engine!$C$19170:$C$19201,INDIRECT("Coefficients!$BH$2:$BH$33")))),1/(1+EXP(-SUMPRODUCT(Engine!$C$19170:$C$19201,INDIRECT("Coefficients!$BI$2:$BI$33"))))))</f>
      </c>
      <c r="AT605" s="8">
        <f>IF(OR($B605="",$C605="",$D605="",$E605="",$F605="",$G605="",$H605="",$I605="",$J605="",$K605="",$L605=""),"",IF($B605="Female",1/(1+EXP(-SUMPRODUCT(Engine!$C$19170:$C$19201,INDIRECT("Coefficients!$BJ$2:$BJ$33")))),1/(1+EXP(-SUMPRODUCT(Engine!$C$19170:$C$19201,INDIRECT("Coefficients!$BK$2:$BK$33"))))))</f>
      </c>
      <c r="AU605" s="8">
        <f>IF(OR($B605="",$C605="",$D605="",$E605="",$F605="",$G605="",$H605="",$I605="",$J605="",$K605="",$L605=""),"",IF($B605="Female",1/(1+EXP(-SUMPRODUCT(Engine!$C$19170:$C$19201,INDIRECT("Coefficients!$BL$2:$BL$33")))),1/(1+EXP(-SUMPRODUCT(Engine!$C$19170:$C$19201,INDIRECT("Coefficients!$BM$2:$BM$33"))))))</f>
      </c>
      <c r="AV605" s="8">
        <f>IF(OR($B605="",$C605="",$D605="",$E605="",$F605="",$G605="",$H605="",$I605="",$J605="",$K605="",$L605=""),"",IF($B605="Female",1/(1+EXP(-SUMPRODUCT(Engine!$C$19170:$C$19201,INDIRECT("Coefficients!$BN$2:$BN$33")))),1/(1+EXP(-SUMPRODUCT(Engine!$C$19170:$C$19201,INDIRECT("Coefficients!$BO$2:$BO$33"))))))</f>
      </c>
      <c r="AW605" s="8">
        <f>IF(OR($B605="",$C605="",$D605="",$E605="",$F605="",$G605="",$H605="",$I605="",$J605="",$K605="",$L605=""),"",IF($B605="Female",1/(1+EXP(-SUMPRODUCT(Engine!$C$19170:$C$19201,INDIRECT("Coefficients!$BP$2:$BP$33")))),1/(1+EXP(-SUMPRODUCT(Engine!$C$19170:$C$19201,INDIRECT("Coefficients!$BQ$2:$BQ$33"))))))</f>
      </c>
      <c r="AX605" s="8">
        <f>IF(OR($B605="",$C605="",$D605="",$E605="",$F605="",$G605="",$H605="",$I605="",$J605="",$K605="",$L605=""),"",IF($B605="Female",1/(1+EXP(-SUMPRODUCT(Engine!$C$19170:$C$19201,INDIRECT("Coefficients!$BR$2:$BR$33")))),1/(1+EXP(-SUMPRODUCT(Engine!$C$19170:$C$19201,INDIRECT("Coefficients!$BS$2:$BS$33"))))))</f>
      </c>
      <c r="AY605" s="8">
        <f>IF(OR($B605="",$C605="",$D605="",$E605="",$F605="",$G605="",$H605="",$I605="",$J605="",$K605="",$L605=""),"",IF($B605="Female",1/(1+EXP(-SUMPRODUCT(Engine!$C$19170:$C$19201,INDIRECT("Coefficients!$BT$2:$BT$33")))),1/(1+EXP(-SUMPRODUCT(Engine!$C$19170:$C$19201,INDIRECT("Coefficients!$BU$2:$BU$33"))))))</f>
      </c>
      <c r="AZ605" s="8">
        <f>IF(OR($B605="",$C605="",$D605="",$E605="",$F605="",$G605="",$H605="",$I605="",$J605="",$K605="",$L605=""),"",IF($B605="Female",1/(1+EXP(-SUMPRODUCT(Engine!$C$19170:$C$19201,INDIRECT("Coefficients!$BV$2:$BV$33")))),1/(1+EXP(-SUMPRODUCT(Engine!$C$19170:$C$19201,INDIRECT("Coefficients!$BW$2:$BW$33"))))))</f>
      </c>
      <c r="BA605" s="8">
        <f>IF(OR($B605="",$C605="",$D605="",$E605="",$F605="",$G605="",$H605="",$I605="",$J605="",$K605="",$L605=""),"",IF($B605="Female",1/(1+EXP(-SUMPRODUCT(Engine!$C$19170:$C$19201,INDIRECT("Coefficients!$BX$2:$BX$33")))),1/(1+EXP(-SUMPRODUCT(Engine!$C$19170:$C$19201,INDIRECT("Coefficients!$BY$2:$BY$33"))))))</f>
      </c>
      <c r="BB605" s="8">
        <f>IF(OR($B605="",$C605="",$D605="",$E605="",$F605="",$G605="",$H605="",$I605="",$J605="",$K605="",$L605=""),"",IF($B605="Female",1/(1+EXP(-SUMPRODUCT(Engine!$C$19170:$C$19201,INDIRECT("Coefficients!$BZ$2:$BZ$33")))),1/(1+EXP(-SUMPRODUCT(Engine!$C$19170:$C$19201,INDIRECT("Coefficients!$CA$2:$CA$33"))))))</f>
      </c>
      <c r="BC605" s="8">
        <f>IF(OR($B605="",$C605="",$D605="",$E605="",$F605="",$G605="",$H605="",$I605="",$J605="",$K605="",$L605=""),"",IF($B605="Female",1/(1+EXP(-SUMPRODUCT(Engine!$C$19170:$C$19201,INDIRECT("Coefficients!$CB$2:$CB$33")))),1/(1+EXP(-SUMPRODUCT(Engine!$C$19170:$C$19201,INDIRECT("Coefficients!$CC$2:$CC$33"))))))</f>
      </c>
      <c r="BD605" s="8">
        <f>IF(OR($B605="",$C605="",$D605="",$E605="",$F605="",$G605="",$H605="",$I605="",$J605="",$K605="",$L605=""),"",IF($B605="Female",1/(1+EXP(-SUMPRODUCT(Engine!$C$19170:$C$19201,INDIRECT("Coefficients!$CD$2:$CD$33")))),1/(1+EXP(-SUMPRODUCT(Engine!$C$19170:$C$19201,INDIRECT("Coefficients!$CE$2:$CE$33"))))))</f>
      </c>
      <c r="BE605" s="8">
        <f>IF(OR($B605="",$C605="",$D605="",$E605="",$F605="",$G605="",$H605="",$I605="",$J605="",$K605="",$L605=""),"",IF($B605="Female",1/(1+EXP(-SUMPRODUCT(Engine!$C$19170:$C$19201,INDIRECT("Coefficients!$CF$2:$CF$33")))),1/(1+EXP(-SUMPRODUCT(Engine!$C$19170:$C$19201,INDIRECT("Coefficients!$CG$2:$CG$33"))))))</f>
      </c>
      <c r="BF605" s="8">
        <f>IF(OR($B605="",$C605="",$D605="",$E605="",$F605="",$G605="",$H605="",$I605="",$J605="",$K605="",$L605=""),"",IF($B605="Female",1/(1+EXP(-SUMPRODUCT(Engine!$C$19170:$C$19201,INDIRECT("Coefficients!$CH$2:$CH$33")))),1/(1+EXP(-SUMPRODUCT(Engine!$C$19170:$C$19201,INDIRECT("Coefficients!$CI$2:$CI$33"))))))</f>
      </c>
      <c r="BG605" s="8">
        <f>IF(OR($B605="",$C605="",$D605="",$E605="",$F605="",$G605="",$H605="",$I605="",$J605="",$K605="",$L605=""),"",IF($B605="Female",1/(1+EXP(-SUMPRODUCT(Engine!$C$19170:$C$19201,INDIRECT("Coefficients!$CJ$2:$CJ$33")))),1/(1+EXP(-SUMPRODUCT(Engine!$C$19170:$C$19201,INDIRECT("Coefficients!$CK$2:$CK$33"))))))</f>
      </c>
      <c r="BH605" s="8">
        <f>IF(OR($B605="",$C605="",$D605="",$E605="",$F605="",$G605="",$H605="",$I605="",$J605="",$K605="",$L605=""),"",IF($B605="Female",1/(1+EXP(-SUMPRODUCT(Engine!$C$19170:$C$19201,INDIRECT("Coefficients!$CL$2:$CL$33")))),1/(1+EXP(-SUMPRODUCT(Engine!$C$19170:$C$19201,INDIRECT("Coefficients!$CM$2:$CM$33"))))))</f>
      </c>
      <c r="BI605" s="8">
        <f>IF(OR($B605="",$C605="",$D605="",$E605="",$F605="",$G605="",$H605="",$I605="",$J605="",$K605="",$L605=""),"",IF($B605="Female",1/(1+EXP(-SUMPRODUCT(Engine!$C$19170:$C$19201,INDIRECT("Coefficients!$CN$2:$CN$33")))),1/(1+EXP(-SUMPRODUCT(Engine!$C$19170:$C$19201,INDIRECT("Coefficients!$CO$2:$CO$33"))))))</f>
      </c>
      <c r="BJ605" s="8">
        <f>IF(OR($B605="",$C605="",$D605="",$E605="",$F605="",$G605="",$H605="",$I605="",$J605="",$K605="",$L605=""),"",IF($B605="Female",1/(1+EXP(-SUMPRODUCT(Engine!$C$19170:$C$19201,INDIRECT("Coefficients!$CP$2:$CP$33")))),1/(1+EXP(-SUMPRODUCT(Engine!$C$19170:$C$19201,INDIRECT("Coefficients!$CQ$2:$CQ$33"))))))</f>
      </c>
      <c r="BK605" s="8">
        <f>IF(OR($B605="",$C605="",$D605="",$E605="",$F605="",$G605="",$H605="",$I605="",$J605="",$K605="",$L605=""),"",IF($B605="Female",1/(1+EXP(-SUMPRODUCT(Engine!$C$19170:$C$19201,INDIRECT("Coefficients!$CR$2:$CR$33")))),1/(1+EXP(-SUMPRODUCT(Engine!$C$19170:$C$19201,INDIRECT("Coefficients!$CS$2:$CS$33"))))))</f>
      </c>
      <c r="BL605" s="8">
        <f>IF(OR($B605="",$C605="",$D605="",$E605="",$F605="",$G605="",$H605="",$I605="",$J605="",$K605="",$L605=""),"",IF($B605="Female",1/(1+EXP(-SUMPRODUCT(Engine!$C$19170:$C$19201,INDIRECT("Coefficients!$CT$2:$CT$33")))),1/(1+EXP(-SUMPRODUCT(Engine!$C$19170:$C$19201,INDIRECT("Coefficients!$CU$2:$CU$33"))))))</f>
      </c>
      <c r="BM605" s="8">
        <f>IF(OR($B605="",$C605="",$D605="",$E605="",$F605="",$G605="",$H605="",$I605="",$J605="",$K605="",$L605=""),"",IF($B605="Female",1/(1+EXP(-SUMPRODUCT(Engine!$C$19170:$C$19201,INDIRECT("Coefficients!$CV$2:$CV$33")))),1/(1+EXP(-SUMPRODUCT(Engine!$C$19170:$C$19201,INDIRECT("Coefficients!$CW$2:$CW$33"))))))</f>
      </c>
    </row>
    <row r="606" spans="1:65" x14ac:dyDescent="0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8">
        <f>IF(OR($B606="",$C606="",$D606="",$E606="",$F606="",$G606="",$H606="",$I606="",$J606="",$K606="",$L606=""),"",IF($B606="Female",1/(1+EXP(-SUMPRODUCT(Engine!$C$19202:$C$19233,INDIRECT("Coefficients!$B$2:$B$33")))),1/(1+EXP(-SUMPRODUCT(Engine!$C$19202:$C$19233,INDIRECT("Coefficients!$C$2:$C$33"))))))</f>
      </c>
      <c r="Q606" s="8">
        <f>IF(OR($B606="",$C606="",$D606="",$E606="",$F606="",$G606="",$H606="",$I606="",$J606="",$K606="",$L606=""),"",IF($B606="Female",1/(1+EXP(-SUMPRODUCT(Engine!$C$19202:$C$19233,INDIRECT("Coefficients!$D$2:$D$33")))),1/(1+EXP(-SUMPRODUCT(Engine!$C$19202:$C$19233,INDIRECT("Coefficients!$E$2:$E$33"))))))</f>
      </c>
      <c r="R606" s="8">
        <f>IF(OR($B606="",$C606="",$D606="",$E606="",$F606="",$G606="",$H606="",$I606="",$J606="",$K606="",$L606=""),"",IF($B606="Female",1/(1+EXP(-SUMPRODUCT(Engine!$C$19202:$C$19233,INDIRECT("Coefficients!$F$2:$F$33")))),1/(1+EXP(-SUMPRODUCT(Engine!$C$19202:$C$19233,INDIRECT("Coefficients!$G$2:$G$33"))))))</f>
      </c>
      <c r="S606" s="8">
        <f>IF(OR($B606="",$C606="",$D606="",$E606="",$F606="",$G606="",$H606="",$I606="",$J606="",$K606="",$L606=""),"",IF($B606="Female",1/(1+EXP(-SUMPRODUCT(Engine!$C$19202:$C$19233,INDIRECT("Coefficients!$H$2:$H$33")))),1/(1+EXP(-SUMPRODUCT(Engine!$C$19202:$C$19233,INDIRECT("Coefficients!$I$2:$I$33"))))))</f>
      </c>
      <c r="T606" s="8">
        <f>IF(OR($B606="",$C606="",$D606="",$E606="",$F606="",$G606="",$H606="",$I606="",$J606="",$K606="",$L606=""),"",IF($B606="Female",1/(1+EXP(-SUMPRODUCT(Engine!$C$19202:$C$19233,INDIRECT("Coefficients!$J$2:$J$33")))),1/(1+EXP(-SUMPRODUCT(Engine!$C$19202:$C$19233,INDIRECT("Coefficients!$K$2:$K$33"))))))</f>
      </c>
      <c r="U606" s="8">
        <f>IF(OR($B606="",$C606="",$D606="",$E606="",$F606="",$G606="",$H606="",$I606="",$J606="",$K606="",$L606=""),"",IF($B606="Female",1/(1+EXP(-SUMPRODUCT(Engine!$C$19202:$C$19233,INDIRECT("Coefficients!$L$2:$L$33")))),1/(1+EXP(-SUMPRODUCT(Engine!$C$19202:$C$19233,INDIRECT("Coefficients!$M$2:$M$33"))))))</f>
      </c>
      <c r="V606" s="8">
        <f>IF(OR($B606="",$C606="",$D606="",$E606="",$F606="",$G606="",$H606="",$I606="",$J606="",$K606="",$L606=""),"",IF($B606="Female",1/(1+EXP(-SUMPRODUCT(Engine!$C$19202:$C$19233,INDIRECT("Coefficients!$N$2:$N$33")))),1/(1+EXP(-SUMPRODUCT(Engine!$C$19202:$C$19233,INDIRECT("Coefficients!$O$2:$O$33"))))))</f>
      </c>
      <c r="W606" s="8">
        <f>IF(OR($B606="",$C606="",$D606="",$E606="",$F606="",$G606="",$H606="",$I606="",$J606="",$K606="",$L606=""),"",IF($B606="Female",1/(1+EXP(-SUMPRODUCT(Engine!$C$19202:$C$19233,INDIRECT("Coefficients!$P$2:$P$33")))),1/(1+EXP(-SUMPRODUCT(Engine!$C$19202:$C$19233,INDIRECT("Coefficients!$Q$2:$Q$33"))))))</f>
      </c>
      <c r="X606" s="8">
        <f>IF(OR($B606="",$C606="",$D606="",$E606="",$F606="",$G606="",$H606="",$I606="",$J606="",$K606="",$L606=""),"",IF($B606="Female",1/(1+EXP(-SUMPRODUCT(Engine!$C$19202:$C$19233,INDIRECT("Coefficients!$R$2:$R$33")))),1/(1+EXP(-SUMPRODUCT(Engine!$C$19202:$C$19233,INDIRECT("Coefficients!$S$2:$S$33"))))))</f>
      </c>
      <c r="Y606" s="8">
        <f>IF(OR($B606="",$C606="",$D606="",$E606="",$F606="",$G606="",$H606="",$I606="",$J606="",$K606="",$L606=""),"",IF($B606="Female",1/(1+EXP(-SUMPRODUCT(Engine!$C$19202:$C$19233,INDIRECT("Coefficients!$T$2:$T$33")))),1/(1+EXP(-SUMPRODUCT(Engine!$C$19202:$C$19233,INDIRECT("Coefficients!$U$2:$U$33"))))))</f>
      </c>
      <c r="Z606" s="8">
        <f>IF(OR($B606="",$C606="",$D606="",$E606="",$F606="",$G606="",$H606="",$I606="",$J606="",$K606="",$L606=""),"",IF($B606="Female",1/(1+EXP(-SUMPRODUCT(Engine!$C$19202:$C$19233,INDIRECT("Coefficients!$V$2:$V$33")))),1/(1+EXP(-SUMPRODUCT(Engine!$C$19202:$C$19233,INDIRECT("Coefficients!$W$2:$W$33"))))))</f>
      </c>
      <c r="AA606" s="8">
        <f>IF(OR($B606="",$C606="",$D606="",$E606="",$F606="",$G606="",$H606="",$I606="",$J606="",$K606="",$L606=""),"",IF($B606="Female",1/(1+EXP(-SUMPRODUCT(Engine!$C$19202:$C$19233,INDIRECT("Coefficients!$X$2:$X$33")))),1/(1+EXP(-SUMPRODUCT(Engine!$C$19202:$C$19233,INDIRECT("Coefficients!$Y$2:$Y$33"))))))</f>
      </c>
      <c r="AB606" s="8">
        <f>IF(OR($B606="",$C606="",$D606="",$E606="",$F606="",$G606="",$H606="",$I606="",$J606="",$K606="",$L606=""),"",IF($B606="Female",1/(1+EXP(-SUMPRODUCT(Engine!$C$19202:$C$19233,INDIRECT("Coefficients!$Z$2:$Z$33")))),1/(1+EXP(-SUMPRODUCT(Engine!$C$19202:$C$19233,INDIRECT("Coefficients!$AA$2:$AA$33"))))))</f>
      </c>
      <c r="AC606" s="8">
        <f>IF(OR($B606="",$C606="",$D606="",$E606="",$F606="",$G606="",$H606="",$I606="",$J606="",$K606="",$L606=""),"",IF($B606="Female",1/(1+EXP(-SUMPRODUCT(Engine!$C$19202:$C$19233,INDIRECT("Coefficients!$AB$2:$AB$33")))),1/(1+EXP(-SUMPRODUCT(Engine!$C$19202:$C$19233,INDIRECT("Coefficients!$AC$2:$AC$33"))))))</f>
      </c>
      <c r="AD606" s="8">
        <f>IF(OR($B606="",$C606="",$D606="",$E606="",$F606="",$G606="",$H606="",$I606="",$J606="",$K606="",$L606=""),"",IF($B606="Female",1/(1+EXP(-SUMPRODUCT(Engine!$C$19202:$C$19233,INDIRECT("Coefficients!$AD$2:$AD$33")))),1/(1+EXP(-SUMPRODUCT(Engine!$C$19202:$C$19233,INDIRECT("Coefficients!$AE$2:$AE$33"))))))</f>
      </c>
      <c r="AE606" s="8">
        <f>IF(OR($B606="",$C606="",$D606="",$E606="",$F606="",$G606="",$H606="",$I606="",$J606="",$K606="",$L606=""),"",IF($B606="Female",1/(1+EXP(-SUMPRODUCT(Engine!$C$19202:$C$19233,INDIRECT("Coefficients!$AF$2:$AF$33")))),1/(1+EXP(-SUMPRODUCT(Engine!$C$19202:$C$19233,INDIRECT("Coefficients!$AG$2:$AG$33"))))))</f>
      </c>
      <c r="AF606" s="8">
        <f>IF(OR($B606="",$C606="",$D606="",$E606="",$F606="",$G606="",$H606="",$I606="",$J606="",$K606="",$L606=""),"",IF($B606="Female",1/(1+EXP(-SUMPRODUCT(Engine!$C$19202:$C$19233,INDIRECT("Coefficients!$AH$2:$AH$33")))),1/(1+EXP(-SUMPRODUCT(Engine!$C$19202:$C$19233,INDIRECT("Coefficients!$AI$2:$AI$33"))))))</f>
      </c>
      <c r="AG606" s="8">
        <f>IF(OR($B606="",$C606="",$D606="",$E606="",$F606="",$G606="",$H606="",$I606="",$J606="",$K606="",$L606=""),"",IF($B606="Female",1/(1+EXP(-SUMPRODUCT(Engine!$C$19202:$C$19233,INDIRECT("Coefficients!$AJ$2:$AJ$33")))),1/(1+EXP(-SUMPRODUCT(Engine!$C$19202:$C$19233,INDIRECT("Coefficients!$AK$2:$AK$33"))))))</f>
      </c>
      <c r="AH606" s="8">
        <f>IF(OR($B606="",$C606="",$D606="",$E606="",$F606="",$G606="",$H606="",$I606="",$J606="",$K606="",$L606=""),"",IF($B606="Female",1/(1+EXP(-SUMPRODUCT(Engine!$C$19202:$C$19233,INDIRECT("Coefficients!$AL$2:$AL$33")))),1/(1+EXP(-SUMPRODUCT(Engine!$C$19202:$C$19233,INDIRECT("Coefficients!$AM$2:$AM$33"))))))</f>
      </c>
      <c r="AI606" s="8">
        <f>IF(OR($B606="",$C606="",$D606="",$E606="",$F606="",$G606="",$H606="",$I606="",$J606="",$K606="",$L606=""),"",IF($B606="Female",1/(1+EXP(-SUMPRODUCT(Engine!$C$19202:$C$19233,INDIRECT("Coefficients!$AN$2:$AN$33")))),1/(1+EXP(-SUMPRODUCT(Engine!$C$19202:$C$19233,INDIRECT("Coefficients!$AO$2:$AO$33"))))))</f>
      </c>
      <c r="AJ606" s="8">
        <f>IF(OR($B606="",$C606="",$D606="",$E606="",$F606="",$G606="",$H606="",$I606="",$J606="",$K606="",$L606=""),"",IF($B606="Female",1/(1+EXP(-SUMPRODUCT(Engine!$C$19202:$C$19233,INDIRECT("Coefficients!$AP$2:$AP$33")))),1/(1+EXP(-SUMPRODUCT(Engine!$C$19202:$C$19233,INDIRECT("Coefficients!$AQ$2:$AQ$33"))))))</f>
      </c>
      <c r="AK606" s="8">
        <f>IF(OR($B606="",$C606="",$D606="",$E606="",$F606="",$G606="",$H606="",$I606="",$J606="",$K606="",$L606=""),"",IF($B606="Female",1/(1+EXP(-SUMPRODUCT(Engine!$C$19202:$C$19233,INDIRECT("Coefficients!$AR$2:$AR$33")))),1/(1+EXP(-SUMPRODUCT(Engine!$C$19202:$C$19233,INDIRECT("Coefficients!$AS$2:$AS$33"))))))</f>
      </c>
      <c r="AL606" s="8">
        <f>IF(OR($B606="",$C606="",$D606="",$E606="",$F606="",$G606="",$H606="",$I606="",$J606="",$K606="",$L606=""),"",IF($B606="Female",1/(1+EXP(-SUMPRODUCT(Engine!$C$19202:$C$19233,INDIRECT("Coefficients!$AT$2:$AT$33")))),1/(1+EXP(-SUMPRODUCT(Engine!$C$19202:$C$19233,INDIRECT("Coefficients!$AU$2:$AU$33"))))))</f>
      </c>
      <c r="AM606" s="8">
        <f>IF(OR($B606="",$C606="",$D606="",$E606="",$F606="",$G606="",$H606="",$I606="",$J606="",$K606="",$L606=""),"",IF($B606="Female",1/(1+EXP(-SUMPRODUCT(Engine!$C$19202:$C$19233,INDIRECT("Coefficients!$AV$2:$AV$33")))),1/(1+EXP(-SUMPRODUCT(Engine!$C$19202:$C$19233,INDIRECT("Coefficients!$AW$2:$AW$33"))))))</f>
      </c>
      <c r="AN606" s="8">
        <f>IF(OR($B606="",$C606="",$D606="",$E606="",$F606="",$G606="",$H606="",$I606="",$J606="",$K606="",$L606=""),"",IF($B606="Female",1/(1+EXP(-SUMPRODUCT(Engine!$C$19202:$C$19233,INDIRECT("Coefficients!$AX$2:$AX$33")))),1/(1+EXP(-SUMPRODUCT(Engine!$C$19202:$C$19233,INDIRECT("Coefficients!$AY$2:$AY$33"))))))</f>
      </c>
      <c r="AO606" s="8">
        <f>IF(OR($B606="",$C606="",$D606="",$E606="",$F606="",$G606="",$H606="",$I606="",$J606="",$K606="",$L606=""),"",IF($B606="Female",1/(1+EXP(-SUMPRODUCT(Engine!$C$19202:$C$19233,INDIRECT("Coefficients!$AZ$2:$AZ$33")))),1/(1+EXP(-SUMPRODUCT(Engine!$C$19202:$C$19233,INDIRECT("Coefficients!$BA$2:$BA$33"))))))</f>
      </c>
      <c r="AP606" s="8">
        <f>IF(OR($B606="",$C606="",$D606="",$E606="",$F606="",$G606="",$H606="",$I606="",$J606="",$K606="",$L606=""),"",IF($B606="Female",1/(1+EXP(-SUMPRODUCT(Engine!$C$19202:$C$19233,INDIRECT("Coefficients!$BB$2:$BB$33")))),1/(1+EXP(-SUMPRODUCT(Engine!$C$19202:$C$19233,INDIRECT("Coefficients!$BC$2:$BC$33"))))))</f>
      </c>
      <c r="AQ606" s="8">
        <f>IF(OR($B606="",$C606="",$D606="",$E606="",$F606="",$G606="",$H606="",$I606="",$J606="",$K606="",$L606=""),"",IF($B606="Female",1/(1+EXP(-SUMPRODUCT(Engine!$C$19202:$C$19233,INDIRECT("Coefficients!$BD$2:$BD$33")))),1/(1+EXP(-SUMPRODUCT(Engine!$C$19202:$C$19233,INDIRECT("Coefficients!$BE$2:$BE$33"))))))</f>
      </c>
      <c r="AR606" s="8">
        <f>IF(OR($B606="",$C606="",$D606="",$E606="",$F606="",$G606="",$H606="",$I606="",$J606="",$K606="",$L606=""),"",IF($B606="Female",1/(1+EXP(-SUMPRODUCT(Engine!$C$19202:$C$19233,INDIRECT("Coefficients!$BF$2:$BF$33")))),1/(1+EXP(-SUMPRODUCT(Engine!$C$19202:$C$19233,INDIRECT("Coefficients!$BG$2:$BG$33"))))))</f>
      </c>
      <c r="AS606" s="8">
        <f>IF(OR($B606="",$C606="",$D606="",$E606="",$F606="",$G606="",$H606="",$I606="",$J606="",$K606="",$L606=""),"",IF($B606="Female",1/(1+EXP(-SUMPRODUCT(Engine!$C$19202:$C$19233,INDIRECT("Coefficients!$BH$2:$BH$33")))),1/(1+EXP(-SUMPRODUCT(Engine!$C$19202:$C$19233,INDIRECT("Coefficients!$BI$2:$BI$33"))))))</f>
      </c>
      <c r="AT606" s="8">
        <f>IF(OR($B606="",$C606="",$D606="",$E606="",$F606="",$G606="",$H606="",$I606="",$J606="",$K606="",$L606=""),"",IF($B606="Female",1/(1+EXP(-SUMPRODUCT(Engine!$C$19202:$C$19233,INDIRECT("Coefficients!$BJ$2:$BJ$33")))),1/(1+EXP(-SUMPRODUCT(Engine!$C$19202:$C$19233,INDIRECT("Coefficients!$BK$2:$BK$33"))))))</f>
      </c>
      <c r="AU606" s="8">
        <f>IF(OR($B606="",$C606="",$D606="",$E606="",$F606="",$G606="",$H606="",$I606="",$J606="",$K606="",$L606=""),"",IF($B606="Female",1/(1+EXP(-SUMPRODUCT(Engine!$C$19202:$C$19233,INDIRECT("Coefficients!$BL$2:$BL$33")))),1/(1+EXP(-SUMPRODUCT(Engine!$C$19202:$C$19233,INDIRECT("Coefficients!$BM$2:$BM$33"))))))</f>
      </c>
      <c r="AV606" s="8">
        <f>IF(OR($B606="",$C606="",$D606="",$E606="",$F606="",$G606="",$H606="",$I606="",$J606="",$K606="",$L606=""),"",IF($B606="Female",1/(1+EXP(-SUMPRODUCT(Engine!$C$19202:$C$19233,INDIRECT("Coefficients!$BN$2:$BN$33")))),1/(1+EXP(-SUMPRODUCT(Engine!$C$19202:$C$19233,INDIRECT("Coefficients!$BO$2:$BO$33"))))))</f>
      </c>
      <c r="AW606" s="8">
        <f>IF(OR($B606="",$C606="",$D606="",$E606="",$F606="",$G606="",$H606="",$I606="",$J606="",$K606="",$L606=""),"",IF($B606="Female",1/(1+EXP(-SUMPRODUCT(Engine!$C$19202:$C$19233,INDIRECT("Coefficients!$BP$2:$BP$33")))),1/(1+EXP(-SUMPRODUCT(Engine!$C$19202:$C$19233,INDIRECT("Coefficients!$BQ$2:$BQ$33"))))))</f>
      </c>
      <c r="AX606" s="8">
        <f>IF(OR($B606="",$C606="",$D606="",$E606="",$F606="",$G606="",$H606="",$I606="",$J606="",$K606="",$L606=""),"",IF($B606="Female",1/(1+EXP(-SUMPRODUCT(Engine!$C$19202:$C$19233,INDIRECT("Coefficients!$BR$2:$BR$33")))),1/(1+EXP(-SUMPRODUCT(Engine!$C$19202:$C$19233,INDIRECT("Coefficients!$BS$2:$BS$33"))))))</f>
      </c>
      <c r="AY606" s="8">
        <f>IF(OR($B606="",$C606="",$D606="",$E606="",$F606="",$G606="",$H606="",$I606="",$J606="",$K606="",$L606=""),"",IF($B606="Female",1/(1+EXP(-SUMPRODUCT(Engine!$C$19202:$C$19233,INDIRECT("Coefficients!$BT$2:$BT$33")))),1/(1+EXP(-SUMPRODUCT(Engine!$C$19202:$C$19233,INDIRECT("Coefficients!$BU$2:$BU$33"))))))</f>
      </c>
      <c r="AZ606" s="8">
        <f>IF(OR($B606="",$C606="",$D606="",$E606="",$F606="",$G606="",$H606="",$I606="",$J606="",$K606="",$L606=""),"",IF($B606="Female",1/(1+EXP(-SUMPRODUCT(Engine!$C$19202:$C$19233,INDIRECT("Coefficients!$BV$2:$BV$33")))),1/(1+EXP(-SUMPRODUCT(Engine!$C$19202:$C$19233,INDIRECT("Coefficients!$BW$2:$BW$33"))))))</f>
      </c>
      <c r="BA606" s="8">
        <f>IF(OR($B606="",$C606="",$D606="",$E606="",$F606="",$G606="",$H606="",$I606="",$J606="",$K606="",$L606=""),"",IF($B606="Female",1/(1+EXP(-SUMPRODUCT(Engine!$C$19202:$C$19233,INDIRECT("Coefficients!$BX$2:$BX$33")))),1/(1+EXP(-SUMPRODUCT(Engine!$C$19202:$C$19233,INDIRECT("Coefficients!$BY$2:$BY$33"))))))</f>
      </c>
      <c r="BB606" s="8">
        <f>IF(OR($B606="",$C606="",$D606="",$E606="",$F606="",$G606="",$H606="",$I606="",$J606="",$K606="",$L606=""),"",IF($B606="Female",1/(1+EXP(-SUMPRODUCT(Engine!$C$19202:$C$19233,INDIRECT("Coefficients!$BZ$2:$BZ$33")))),1/(1+EXP(-SUMPRODUCT(Engine!$C$19202:$C$19233,INDIRECT("Coefficients!$CA$2:$CA$33"))))))</f>
      </c>
      <c r="BC606" s="8">
        <f>IF(OR($B606="",$C606="",$D606="",$E606="",$F606="",$G606="",$H606="",$I606="",$J606="",$K606="",$L606=""),"",IF($B606="Female",1/(1+EXP(-SUMPRODUCT(Engine!$C$19202:$C$19233,INDIRECT("Coefficients!$CB$2:$CB$33")))),1/(1+EXP(-SUMPRODUCT(Engine!$C$19202:$C$19233,INDIRECT("Coefficients!$CC$2:$CC$33"))))))</f>
      </c>
      <c r="BD606" s="8">
        <f>IF(OR($B606="",$C606="",$D606="",$E606="",$F606="",$G606="",$H606="",$I606="",$J606="",$K606="",$L606=""),"",IF($B606="Female",1/(1+EXP(-SUMPRODUCT(Engine!$C$19202:$C$19233,INDIRECT("Coefficients!$CD$2:$CD$33")))),1/(1+EXP(-SUMPRODUCT(Engine!$C$19202:$C$19233,INDIRECT("Coefficients!$CE$2:$CE$33"))))))</f>
      </c>
      <c r="BE606" s="8">
        <f>IF(OR($B606="",$C606="",$D606="",$E606="",$F606="",$G606="",$H606="",$I606="",$J606="",$K606="",$L606=""),"",IF($B606="Female",1/(1+EXP(-SUMPRODUCT(Engine!$C$19202:$C$19233,INDIRECT("Coefficients!$CF$2:$CF$33")))),1/(1+EXP(-SUMPRODUCT(Engine!$C$19202:$C$19233,INDIRECT("Coefficients!$CG$2:$CG$33"))))))</f>
      </c>
      <c r="BF606" s="8">
        <f>IF(OR($B606="",$C606="",$D606="",$E606="",$F606="",$G606="",$H606="",$I606="",$J606="",$K606="",$L606=""),"",IF($B606="Female",1/(1+EXP(-SUMPRODUCT(Engine!$C$19202:$C$19233,INDIRECT("Coefficients!$CH$2:$CH$33")))),1/(1+EXP(-SUMPRODUCT(Engine!$C$19202:$C$19233,INDIRECT("Coefficients!$CI$2:$CI$33"))))))</f>
      </c>
      <c r="BG606" s="8">
        <f>IF(OR($B606="",$C606="",$D606="",$E606="",$F606="",$G606="",$H606="",$I606="",$J606="",$K606="",$L606=""),"",IF($B606="Female",1/(1+EXP(-SUMPRODUCT(Engine!$C$19202:$C$19233,INDIRECT("Coefficients!$CJ$2:$CJ$33")))),1/(1+EXP(-SUMPRODUCT(Engine!$C$19202:$C$19233,INDIRECT("Coefficients!$CK$2:$CK$33"))))))</f>
      </c>
      <c r="BH606" s="8">
        <f>IF(OR($B606="",$C606="",$D606="",$E606="",$F606="",$G606="",$H606="",$I606="",$J606="",$K606="",$L606=""),"",IF($B606="Female",1/(1+EXP(-SUMPRODUCT(Engine!$C$19202:$C$19233,INDIRECT("Coefficients!$CL$2:$CL$33")))),1/(1+EXP(-SUMPRODUCT(Engine!$C$19202:$C$19233,INDIRECT("Coefficients!$CM$2:$CM$33"))))))</f>
      </c>
      <c r="BI606" s="8">
        <f>IF(OR($B606="",$C606="",$D606="",$E606="",$F606="",$G606="",$H606="",$I606="",$J606="",$K606="",$L606=""),"",IF($B606="Female",1/(1+EXP(-SUMPRODUCT(Engine!$C$19202:$C$19233,INDIRECT("Coefficients!$CN$2:$CN$33")))),1/(1+EXP(-SUMPRODUCT(Engine!$C$19202:$C$19233,INDIRECT("Coefficients!$CO$2:$CO$33"))))))</f>
      </c>
      <c r="BJ606" s="8">
        <f>IF(OR($B606="",$C606="",$D606="",$E606="",$F606="",$G606="",$H606="",$I606="",$J606="",$K606="",$L606=""),"",IF($B606="Female",1/(1+EXP(-SUMPRODUCT(Engine!$C$19202:$C$19233,INDIRECT("Coefficients!$CP$2:$CP$33")))),1/(1+EXP(-SUMPRODUCT(Engine!$C$19202:$C$19233,INDIRECT("Coefficients!$CQ$2:$CQ$33"))))))</f>
      </c>
      <c r="BK606" s="8">
        <f>IF(OR($B606="",$C606="",$D606="",$E606="",$F606="",$G606="",$H606="",$I606="",$J606="",$K606="",$L606=""),"",IF($B606="Female",1/(1+EXP(-SUMPRODUCT(Engine!$C$19202:$C$19233,INDIRECT("Coefficients!$CR$2:$CR$33")))),1/(1+EXP(-SUMPRODUCT(Engine!$C$19202:$C$19233,INDIRECT("Coefficients!$CS$2:$CS$33"))))))</f>
      </c>
      <c r="BL606" s="8">
        <f>IF(OR($B606="",$C606="",$D606="",$E606="",$F606="",$G606="",$H606="",$I606="",$J606="",$K606="",$L606=""),"",IF($B606="Female",1/(1+EXP(-SUMPRODUCT(Engine!$C$19202:$C$19233,INDIRECT("Coefficients!$CT$2:$CT$33")))),1/(1+EXP(-SUMPRODUCT(Engine!$C$19202:$C$19233,INDIRECT("Coefficients!$CU$2:$CU$33"))))))</f>
      </c>
      <c r="BM606" s="8">
        <f>IF(OR($B606="",$C606="",$D606="",$E606="",$F606="",$G606="",$H606="",$I606="",$J606="",$K606="",$L606=""),"",IF($B606="Female",1/(1+EXP(-SUMPRODUCT(Engine!$C$19202:$C$19233,INDIRECT("Coefficients!$CV$2:$CV$33")))),1/(1+EXP(-SUMPRODUCT(Engine!$C$19202:$C$19233,INDIRECT("Coefficients!$CW$2:$CW$33"))))))</f>
      </c>
    </row>
    <row r="607" spans="1:65" x14ac:dyDescent="0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8">
        <f>IF(OR($B607="",$C607="",$D607="",$E607="",$F607="",$G607="",$H607="",$I607="",$J607="",$K607="",$L607=""),"",IF($B607="Female",1/(1+EXP(-SUMPRODUCT(Engine!$C$19234:$C$19265,INDIRECT("Coefficients!$B$2:$B$33")))),1/(1+EXP(-SUMPRODUCT(Engine!$C$19234:$C$19265,INDIRECT("Coefficients!$C$2:$C$33"))))))</f>
      </c>
      <c r="Q607" s="8">
        <f>IF(OR($B607="",$C607="",$D607="",$E607="",$F607="",$G607="",$H607="",$I607="",$J607="",$K607="",$L607=""),"",IF($B607="Female",1/(1+EXP(-SUMPRODUCT(Engine!$C$19234:$C$19265,INDIRECT("Coefficients!$D$2:$D$33")))),1/(1+EXP(-SUMPRODUCT(Engine!$C$19234:$C$19265,INDIRECT("Coefficients!$E$2:$E$33"))))))</f>
      </c>
      <c r="R607" s="8">
        <f>IF(OR($B607="",$C607="",$D607="",$E607="",$F607="",$G607="",$H607="",$I607="",$J607="",$K607="",$L607=""),"",IF($B607="Female",1/(1+EXP(-SUMPRODUCT(Engine!$C$19234:$C$19265,INDIRECT("Coefficients!$F$2:$F$33")))),1/(1+EXP(-SUMPRODUCT(Engine!$C$19234:$C$19265,INDIRECT("Coefficients!$G$2:$G$33"))))))</f>
      </c>
      <c r="S607" s="8">
        <f>IF(OR($B607="",$C607="",$D607="",$E607="",$F607="",$G607="",$H607="",$I607="",$J607="",$K607="",$L607=""),"",IF($B607="Female",1/(1+EXP(-SUMPRODUCT(Engine!$C$19234:$C$19265,INDIRECT("Coefficients!$H$2:$H$33")))),1/(1+EXP(-SUMPRODUCT(Engine!$C$19234:$C$19265,INDIRECT("Coefficients!$I$2:$I$33"))))))</f>
      </c>
      <c r="T607" s="8">
        <f>IF(OR($B607="",$C607="",$D607="",$E607="",$F607="",$G607="",$H607="",$I607="",$J607="",$K607="",$L607=""),"",IF($B607="Female",1/(1+EXP(-SUMPRODUCT(Engine!$C$19234:$C$19265,INDIRECT("Coefficients!$J$2:$J$33")))),1/(1+EXP(-SUMPRODUCT(Engine!$C$19234:$C$19265,INDIRECT("Coefficients!$K$2:$K$33"))))))</f>
      </c>
      <c r="U607" s="8">
        <f>IF(OR($B607="",$C607="",$D607="",$E607="",$F607="",$G607="",$H607="",$I607="",$J607="",$K607="",$L607=""),"",IF($B607="Female",1/(1+EXP(-SUMPRODUCT(Engine!$C$19234:$C$19265,INDIRECT("Coefficients!$L$2:$L$33")))),1/(1+EXP(-SUMPRODUCT(Engine!$C$19234:$C$19265,INDIRECT("Coefficients!$M$2:$M$33"))))))</f>
      </c>
      <c r="V607" s="8">
        <f>IF(OR($B607="",$C607="",$D607="",$E607="",$F607="",$G607="",$H607="",$I607="",$J607="",$K607="",$L607=""),"",IF($B607="Female",1/(1+EXP(-SUMPRODUCT(Engine!$C$19234:$C$19265,INDIRECT("Coefficients!$N$2:$N$33")))),1/(1+EXP(-SUMPRODUCT(Engine!$C$19234:$C$19265,INDIRECT("Coefficients!$O$2:$O$33"))))))</f>
      </c>
      <c r="W607" s="8">
        <f>IF(OR($B607="",$C607="",$D607="",$E607="",$F607="",$G607="",$H607="",$I607="",$J607="",$K607="",$L607=""),"",IF($B607="Female",1/(1+EXP(-SUMPRODUCT(Engine!$C$19234:$C$19265,INDIRECT("Coefficients!$P$2:$P$33")))),1/(1+EXP(-SUMPRODUCT(Engine!$C$19234:$C$19265,INDIRECT("Coefficients!$Q$2:$Q$33"))))))</f>
      </c>
      <c r="X607" s="8">
        <f>IF(OR($B607="",$C607="",$D607="",$E607="",$F607="",$G607="",$H607="",$I607="",$J607="",$K607="",$L607=""),"",IF($B607="Female",1/(1+EXP(-SUMPRODUCT(Engine!$C$19234:$C$19265,INDIRECT("Coefficients!$R$2:$R$33")))),1/(1+EXP(-SUMPRODUCT(Engine!$C$19234:$C$19265,INDIRECT("Coefficients!$S$2:$S$33"))))))</f>
      </c>
      <c r="Y607" s="8">
        <f>IF(OR($B607="",$C607="",$D607="",$E607="",$F607="",$G607="",$H607="",$I607="",$J607="",$K607="",$L607=""),"",IF($B607="Female",1/(1+EXP(-SUMPRODUCT(Engine!$C$19234:$C$19265,INDIRECT("Coefficients!$T$2:$T$33")))),1/(1+EXP(-SUMPRODUCT(Engine!$C$19234:$C$19265,INDIRECT("Coefficients!$U$2:$U$33"))))))</f>
      </c>
      <c r="Z607" s="8">
        <f>IF(OR($B607="",$C607="",$D607="",$E607="",$F607="",$G607="",$H607="",$I607="",$J607="",$K607="",$L607=""),"",IF($B607="Female",1/(1+EXP(-SUMPRODUCT(Engine!$C$19234:$C$19265,INDIRECT("Coefficients!$V$2:$V$33")))),1/(1+EXP(-SUMPRODUCT(Engine!$C$19234:$C$19265,INDIRECT("Coefficients!$W$2:$W$33"))))))</f>
      </c>
      <c r="AA607" s="8">
        <f>IF(OR($B607="",$C607="",$D607="",$E607="",$F607="",$G607="",$H607="",$I607="",$J607="",$K607="",$L607=""),"",IF($B607="Female",1/(1+EXP(-SUMPRODUCT(Engine!$C$19234:$C$19265,INDIRECT("Coefficients!$X$2:$X$33")))),1/(1+EXP(-SUMPRODUCT(Engine!$C$19234:$C$19265,INDIRECT("Coefficients!$Y$2:$Y$33"))))))</f>
      </c>
      <c r="AB607" s="8">
        <f>IF(OR($B607="",$C607="",$D607="",$E607="",$F607="",$G607="",$H607="",$I607="",$J607="",$K607="",$L607=""),"",IF($B607="Female",1/(1+EXP(-SUMPRODUCT(Engine!$C$19234:$C$19265,INDIRECT("Coefficients!$Z$2:$Z$33")))),1/(1+EXP(-SUMPRODUCT(Engine!$C$19234:$C$19265,INDIRECT("Coefficients!$AA$2:$AA$33"))))))</f>
      </c>
      <c r="AC607" s="8">
        <f>IF(OR($B607="",$C607="",$D607="",$E607="",$F607="",$G607="",$H607="",$I607="",$J607="",$K607="",$L607=""),"",IF($B607="Female",1/(1+EXP(-SUMPRODUCT(Engine!$C$19234:$C$19265,INDIRECT("Coefficients!$AB$2:$AB$33")))),1/(1+EXP(-SUMPRODUCT(Engine!$C$19234:$C$19265,INDIRECT("Coefficients!$AC$2:$AC$33"))))))</f>
      </c>
      <c r="AD607" s="8">
        <f>IF(OR($B607="",$C607="",$D607="",$E607="",$F607="",$G607="",$H607="",$I607="",$J607="",$K607="",$L607=""),"",IF($B607="Female",1/(1+EXP(-SUMPRODUCT(Engine!$C$19234:$C$19265,INDIRECT("Coefficients!$AD$2:$AD$33")))),1/(1+EXP(-SUMPRODUCT(Engine!$C$19234:$C$19265,INDIRECT("Coefficients!$AE$2:$AE$33"))))))</f>
      </c>
      <c r="AE607" s="8">
        <f>IF(OR($B607="",$C607="",$D607="",$E607="",$F607="",$G607="",$H607="",$I607="",$J607="",$K607="",$L607=""),"",IF($B607="Female",1/(1+EXP(-SUMPRODUCT(Engine!$C$19234:$C$19265,INDIRECT("Coefficients!$AF$2:$AF$33")))),1/(1+EXP(-SUMPRODUCT(Engine!$C$19234:$C$19265,INDIRECT("Coefficients!$AG$2:$AG$33"))))))</f>
      </c>
      <c r="AF607" s="8">
        <f>IF(OR($B607="",$C607="",$D607="",$E607="",$F607="",$G607="",$H607="",$I607="",$J607="",$K607="",$L607=""),"",IF($B607="Female",1/(1+EXP(-SUMPRODUCT(Engine!$C$19234:$C$19265,INDIRECT("Coefficients!$AH$2:$AH$33")))),1/(1+EXP(-SUMPRODUCT(Engine!$C$19234:$C$19265,INDIRECT("Coefficients!$AI$2:$AI$33"))))))</f>
      </c>
      <c r="AG607" s="8">
        <f>IF(OR($B607="",$C607="",$D607="",$E607="",$F607="",$G607="",$H607="",$I607="",$J607="",$K607="",$L607=""),"",IF($B607="Female",1/(1+EXP(-SUMPRODUCT(Engine!$C$19234:$C$19265,INDIRECT("Coefficients!$AJ$2:$AJ$33")))),1/(1+EXP(-SUMPRODUCT(Engine!$C$19234:$C$19265,INDIRECT("Coefficients!$AK$2:$AK$33"))))))</f>
      </c>
      <c r="AH607" s="8">
        <f>IF(OR($B607="",$C607="",$D607="",$E607="",$F607="",$G607="",$H607="",$I607="",$J607="",$K607="",$L607=""),"",IF($B607="Female",1/(1+EXP(-SUMPRODUCT(Engine!$C$19234:$C$19265,INDIRECT("Coefficients!$AL$2:$AL$33")))),1/(1+EXP(-SUMPRODUCT(Engine!$C$19234:$C$19265,INDIRECT("Coefficients!$AM$2:$AM$33"))))))</f>
      </c>
      <c r="AI607" s="8">
        <f>IF(OR($B607="",$C607="",$D607="",$E607="",$F607="",$G607="",$H607="",$I607="",$J607="",$K607="",$L607=""),"",IF($B607="Female",1/(1+EXP(-SUMPRODUCT(Engine!$C$19234:$C$19265,INDIRECT("Coefficients!$AN$2:$AN$33")))),1/(1+EXP(-SUMPRODUCT(Engine!$C$19234:$C$19265,INDIRECT("Coefficients!$AO$2:$AO$33"))))))</f>
      </c>
      <c r="AJ607" s="8">
        <f>IF(OR($B607="",$C607="",$D607="",$E607="",$F607="",$G607="",$H607="",$I607="",$J607="",$K607="",$L607=""),"",IF($B607="Female",1/(1+EXP(-SUMPRODUCT(Engine!$C$19234:$C$19265,INDIRECT("Coefficients!$AP$2:$AP$33")))),1/(1+EXP(-SUMPRODUCT(Engine!$C$19234:$C$19265,INDIRECT("Coefficients!$AQ$2:$AQ$33"))))))</f>
      </c>
      <c r="AK607" s="8">
        <f>IF(OR($B607="",$C607="",$D607="",$E607="",$F607="",$G607="",$H607="",$I607="",$J607="",$K607="",$L607=""),"",IF($B607="Female",1/(1+EXP(-SUMPRODUCT(Engine!$C$19234:$C$19265,INDIRECT("Coefficients!$AR$2:$AR$33")))),1/(1+EXP(-SUMPRODUCT(Engine!$C$19234:$C$19265,INDIRECT("Coefficients!$AS$2:$AS$33"))))))</f>
      </c>
      <c r="AL607" s="8">
        <f>IF(OR($B607="",$C607="",$D607="",$E607="",$F607="",$G607="",$H607="",$I607="",$J607="",$K607="",$L607=""),"",IF($B607="Female",1/(1+EXP(-SUMPRODUCT(Engine!$C$19234:$C$19265,INDIRECT("Coefficients!$AT$2:$AT$33")))),1/(1+EXP(-SUMPRODUCT(Engine!$C$19234:$C$19265,INDIRECT("Coefficients!$AU$2:$AU$33"))))))</f>
      </c>
      <c r="AM607" s="8">
        <f>IF(OR($B607="",$C607="",$D607="",$E607="",$F607="",$G607="",$H607="",$I607="",$J607="",$K607="",$L607=""),"",IF($B607="Female",1/(1+EXP(-SUMPRODUCT(Engine!$C$19234:$C$19265,INDIRECT("Coefficients!$AV$2:$AV$33")))),1/(1+EXP(-SUMPRODUCT(Engine!$C$19234:$C$19265,INDIRECT("Coefficients!$AW$2:$AW$33"))))))</f>
      </c>
      <c r="AN607" s="8">
        <f>IF(OR($B607="",$C607="",$D607="",$E607="",$F607="",$G607="",$H607="",$I607="",$J607="",$K607="",$L607=""),"",IF($B607="Female",1/(1+EXP(-SUMPRODUCT(Engine!$C$19234:$C$19265,INDIRECT("Coefficients!$AX$2:$AX$33")))),1/(1+EXP(-SUMPRODUCT(Engine!$C$19234:$C$19265,INDIRECT("Coefficients!$AY$2:$AY$33"))))))</f>
      </c>
      <c r="AO607" s="8">
        <f>IF(OR($B607="",$C607="",$D607="",$E607="",$F607="",$G607="",$H607="",$I607="",$J607="",$K607="",$L607=""),"",IF($B607="Female",1/(1+EXP(-SUMPRODUCT(Engine!$C$19234:$C$19265,INDIRECT("Coefficients!$AZ$2:$AZ$33")))),1/(1+EXP(-SUMPRODUCT(Engine!$C$19234:$C$19265,INDIRECT("Coefficients!$BA$2:$BA$33"))))))</f>
      </c>
      <c r="AP607" s="8">
        <f>IF(OR($B607="",$C607="",$D607="",$E607="",$F607="",$G607="",$H607="",$I607="",$J607="",$K607="",$L607=""),"",IF($B607="Female",1/(1+EXP(-SUMPRODUCT(Engine!$C$19234:$C$19265,INDIRECT("Coefficients!$BB$2:$BB$33")))),1/(1+EXP(-SUMPRODUCT(Engine!$C$19234:$C$19265,INDIRECT("Coefficients!$BC$2:$BC$33"))))))</f>
      </c>
      <c r="AQ607" s="8">
        <f>IF(OR($B607="",$C607="",$D607="",$E607="",$F607="",$G607="",$H607="",$I607="",$J607="",$K607="",$L607=""),"",IF($B607="Female",1/(1+EXP(-SUMPRODUCT(Engine!$C$19234:$C$19265,INDIRECT("Coefficients!$BD$2:$BD$33")))),1/(1+EXP(-SUMPRODUCT(Engine!$C$19234:$C$19265,INDIRECT("Coefficients!$BE$2:$BE$33"))))))</f>
      </c>
      <c r="AR607" s="8">
        <f>IF(OR($B607="",$C607="",$D607="",$E607="",$F607="",$G607="",$H607="",$I607="",$J607="",$K607="",$L607=""),"",IF($B607="Female",1/(1+EXP(-SUMPRODUCT(Engine!$C$19234:$C$19265,INDIRECT("Coefficients!$BF$2:$BF$33")))),1/(1+EXP(-SUMPRODUCT(Engine!$C$19234:$C$19265,INDIRECT("Coefficients!$BG$2:$BG$33"))))))</f>
      </c>
      <c r="AS607" s="8">
        <f>IF(OR($B607="",$C607="",$D607="",$E607="",$F607="",$G607="",$H607="",$I607="",$J607="",$K607="",$L607=""),"",IF($B607="Female",1/(1+EXP(-SUMPRODUCT(Engine!$C$19234:$C$19265,INDIRECT("Coefficients!$BH$2:$BH$33")))),1/(1+EXP(-SUMPRODUCT(Engine!$C$19234:$C$19265,INDIRECT("Coefficients!$BI$2:$BI$33"))))))</f>
      </c>
      <c r="AT607" s="8">
        <f>IF(OR($B607="",$C607="",$D607="",$E607="",$F607="",$G607="",$H607="",$I607="",$J607="",$K607="",$L607=""),"",IF($B607="Female",1/(1+EXP(-SUMPRODUCT(Engine!$C$19234:$C$19265,INDIRECT("Coefficients!$BJ$2:$BJ$33")))),1/(1+EXP(-SUMPRODUCT(Engine!$C$19234:$C$19265,INDIRECT("Coefficients!$BK$2:$BK$33"))))))</f>
      </c>
      <c r="AU607" s="8">
        <f>IF(OR($B607="",$C607="",$D607="",$E607="",$F607="",$G607="",$H607="",$I607="",$J607="",$K607="",$L607=""),"",IF($B607="Female",1/(1+EXP(-SUMPRODUCT(Engine!$C$19234:$C$19265,INDIRECT("Coefficients!$BL$2:$BL$33")))),1/(1+EXP(-SUMPRODUCT(Engine!$C$19234:$C$19265,INDIRECT("Coefficients!$BM$2:$BM$33"))))))</f>
      </c>
      <c r="AV607" s="8">
        <f>IF(OR($B607="",$C607="",$D607="",$E607="",$F607="",$G607="",$H607="",$I607="",$J607="",$K607="",$L607=""),"",IF($B607="Female",1/(1+EXP(-SUMPRODUCT(Engine!$C$19234:$C$19265,INDIRECT("Coefficients!$BN$2:$BN$33")))),1/(1+EXP(-SUMPRODUCT(Engine!$C$19234:$C$19265,INDIRECT("Coefficients!$BO$2:$BO$33"))))))</f>
      </c>
      <c r="AW607" s="8">
        <f>IF(OR($B607="",$C607="",$D607="",$E607="",$F607="",$G607="",$H607="",$I607="",$J607="",$K607="",$L607=""),"",IF($B607="Female",1/(1+EXP(-SUMPRODUCT(Engine!$C$19234:$C$19265,INDIRECT("Coefficients!$BP$2:$BP$33")))),1/(1+EXP(-SUMPRODUCT(Engine!$C$19234:$C$19265,INDIRECT("Coefficients!$BQ$2:$BQ$33"))))))</f>
      </c>
      <c r="AX607" s="8">
        <f>IF(OR($B607="",$C607="",$D607="",$E607="",$F607="",$G607="",$H607="",$I607="",$J607="",$K607="",$L607=""),"",IF($B607="Female",1/(1+EXP(-SUMPRODUCT(Engine!$C$19234:$C$19265,INDIRECT("Coefficients!$BR$2:$BR$33")))),1/(1+EXP(-SUMPRODUCT(Engine!$C$19234:$C$19265,INDIRECT("Coefficients!$BS$2:$BS$33"))))))</f>
      </c>
      <c r="AY607" s="8">
        <f>IF(OR($B607="",$C607="",$D607="",$E607="",$F607="",$G607="",$H607="",$I607="",$J607="",$K607="",$L607=""),"",IF($B607="Female",1/(1+EXP(-SUMPRODUCT(Engine!$C$19234:$C$19265,INDIRECT("Coefficients!$BT$2:$BT$33")))),1/(1+EXP(-SUMPRODUCT(Engine!$C$19234:$C$19265,INDIRECT("Coefficients!$BU$2:$BU$33"))))))</f>
      </c>
      <c r="AZ607" s="8">
        <f>IF(OR($B607="",$C607="",$D607="",$E607="",$F607="",$G607="",$H607="",$I607="",$J607="",$K607="",$L607=""),"",IF($B607="Female",1/(1+EXP(-SUMPRODUCT(Engine!$C$19234:$C$19265,INDIRECT("Coefficients!$BV$2:$BV$33")))),1/(1+EXP(-SUMPRODUCT(Engine!$C$19234:$C$19265,INDIRECT("Coefficients!$BW$2:$BW$33"))))))</f>
      </c>
      <c r="BA607" s="8">
        <f>IF(OR($B607="",$C607="",$D607="",$E607="",$F607="",$G607="",$H607="",$I607="",$J607="",$K607="",$L607=""),"",IF($B607="Female",1/(1+EXP(-SUMPRODUCT(Engine!$C$19234:$C$19265,INDIRECT("Coefficients!$BX$2:$BX$33")))),1/(1+EXP(-SUMPRODUCT(Engine!$C$19234:$C$19265,INDIRECT("Coefficients!$BY$2:$BY$33"))))))</f>
      </c>
      <c r="BB607" s="8">
        <f>IF(OR($B607="",$C607="",$D607="",$E607="",$F607="",$G607="",$H607="",$I607="",$J607="",$K607="",$L607=""),"",IF($B607="Female",1/(1+EXP(-SUMPRODUCT(Engine!$C$19234:$C$19265,INDIRECT("Coefficients!$BZ$2:$BZ$33")))),1/(1+EXP(-SUMPRODUCT(Engine!$C$19234:$C$19265,INDIRECT("Coefficients!$CA$2:$CA$33"))))))</f>
      </c>
      <c r="BC607" s="8">
        <f>IF(OR($B607="",$C607="",$D607="",$E607="",$F607="",$G607="",$H607="",$I607="",$J607="",$K607="",$L607=""),"",IF($B607="Female",1/(1+EXP(-SUMPRODUCT(Engine!$C$19234:$C$19265,INDIRECT("Coefficients!$CB$2:$CB$33")))),1/(1+EXP(-SUMPRODUCT(Engine!$C$19234:$C$19265,INDIRECT("Coefficients!$CC$2:$CC$33"))))))</f>
      </c>
      <c r="BD607" s="8">
        <f>IF(OR($B607="",$C607="",$D607="",$E607="",$F607="",$G607="",$H607="",$I607="",$J607="",$K607="",$L607=""),"",IF($B607="Female",1/(1+EXP(-SUMPRODUCT(Engine!$C$19234:$C$19265,INDIRECT("Coefficients!$CD$2:$CD$33")))),1/(1+EXP(-SUMPRODUCT(Engine!$C$19234:$C$19265,INDIRECT("Coefficients!$CE$2:$CE$33"))))))</f>
      </c>
      <c r="BE607" s="8">
        <f>IF(OR($B607="",$C607="",$D607="",$E607="",$F607="",$G607="",$H607="",$I607="",$J607="",$K607="",$L607=""),"",IF($B607="Female",1/(1+EXP(-SUMPRODUCT(Engine!$C$19234:$C$19265,INDIRECT("Coefficients!$CF$2:$CF$33")))),1/(1+EXP(-SUMPRODUCT(Engine!$C$19234:$C$19265,INDIRECT("Coefficients!$CG$2:$CG$33"))))))</f>
      </c>
      <c r="BF607" s="8">
        <f>IF(OR($B607="",$C607="",$D607="",$E607="",$F607="",$G607="",$H607="",$I607="",$J607="",$K607="",$L607=""),"",IF($B607="Female",1/(1+EXP(-SUMPRODUCT(Engine!$C$19234:$C$19265,INDIRECT("Coefficients!$CH$2:$CH$33")))),1/(1+EXP(-SUMPRODUCT(Engine!$C$19234:$C$19265,INDIRECT("Coefficients!$CI$2:$CI$33"))))))</f>
      </c>
      <c r="BG607" s="8">
        <f>IF(OR($B607="",$C607="",$D607="",$E607="",$F607="",$G607="",$H607="",$I607="",$J607="",$K607="",$L607=""),"",IF($B607="Female",1/(1+EXP(-SUMPRODUCT(Engine!$C$19234:$C$19265,INDIRECT("Coefficients!$CJ$2:$CJ$33")))),1/(1+EXP(-SUMPRODUCT(Engine!$C$19234:$C$19265,INDIRECT("Coefficients!$CK$2:$CK$33"))))))</f>
      </c>
      <c r="BH607" s="8">
        <f>IF(OR($B607="",$C607="",$D607="",$E607="",$F607="",$G607="",$H607="",$I607="",$J607="",$K607="",$L607=""),"",IF($B607="Female",1/(1+EXP(-SUMPRODUCT(Engine!$C$19234:$C$19265,INDIRECT("Coefficients!$CL$2:$CL$33")))),1/(1+EXP(-SUMPRODUCT(Engine!$C$19234:$C$19265,INDIRECT("Coefficients!$CM$2:$CM$33"))))))</f>
      </c>
      <c r="BI607" s="8">
        <f>IF(OR($B607="",$C607="",$D607="",$E607="",$F607="",$G607="",$H607="",$I607="",$J607="",$K607="",$L607=""),"",IF($B607="Female",1/(1+EXP(-SUMPRODUCT(Engine!$C$19234:$C$19265,INDIRECT("Coefficients!$CN$2:$CN$33")))),1/(1+EXP(-SUMPRODUCT(Engine!$C$19234:$C$19265,INDIRECT("Coefficients!$CO$2:$CO$33"))))))</f>
      </c>
      <c r="BJ607" s="8">
        <f>IF(OR($B607="",$C607="",$D607="",$E607="",$F607="",$G607="",$H607="",$I607="",$J607="",$K607="",$L607=""),"",IF($B607="Female",1/(1+EXP(-SUMPRODUCT(Engine!$C$19234:$C$19265,INDIRECT("Coefficients!$CP$2:$CP$33")))),1/(1+EXP(-SUMPRODUCT(Engine!$C$19234:$C$19265,INDIRECT("Coefficients!$CQ$2:$CQ$33"))))))</f>
      </c>
      <c r="BK607" s="8">
        <f>IF(OR($B607="",$C607="",$D607="",$E607="",$F607="",$G607="",$H607="",$I607="",$J607="",$K607="",$L607=""),"",IF($B607="Female",1/(1+EXP(-SUMPRODUCT(Engine!$C$19234:$C$19265,INDIRECT("Coefficients!$CR$2:$CR$33")))),1/(1+EXP(-SUMPRODUCT(Engine!$C$19234:$C$19265,INDIRECT("Coefficients!$CS$2:$CS$33"))))))</f>
      </c>
      <c r="BL607" s="8">
        <f>IF(OR($B607="",$C607="",$D607="",$E607="",$F607="",$G607="",$H607="",$I607="",$J607="",$K607="",$L607=""),"",IF($B607="Female",1/(1+EXP(-SUMPRODUCT(Engine!$C$19234:$C$19265,INDIRECT("Coefficients!$CT$2:$CT$33")))),1/(1+EXP(-SUMPRODUCT(Engine!$C$19234:$C$19265,INDIRECT("Coefficients!$CU$2:$CU$33"))))))</f>
      </c>
      <c r="BM607" s="8">
        <f>IF(OR($B607="",$C607="",$D607="",$E607="",$F607="",$G607="",$H607="",$I607="",$J607="",$K607="",$L607=""),"",IF($B607="Female",1/(1+EXP(-SUMPRODUCT(Engine!$C$19234:$C$19265,INDIRECT("Coefficients!$CV$2:$CV$33")))),1/(1+EXP(-SUMPRODUCT(Engine!$C$19234:$C$19265,INDIRECT("Coefficients!$CW$2:$CW$33"))))))</f>
      </c>
    </row>
    <row r="608" spans="1:65" x14ac:dyDescent="0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8">
        <f>IF(OR($B608="",$C608="",$D608="",$E608="",$F608="",$G608="",$H608="",$I608="",$J608="",$K608="",$L608=""),"",IF($B608="Female",1/(1+EXP(-SUMPRODUCT(Engine!$C$19266:$C$19297,INDIRECT("Coefficients!$B$2:$B$33")))),1/(1+EXP(-SUMPRODUCT(Engine!$C$19266:$C$19297,INDIRECT("Coefficients!$C$2:$C$33"))))))</f>
      </c>
      <c r="Q608" s="8">
        <f>IF(OR($B608="",$C608="",$D608="",$E608="",$F608="",$G608="",$H608="",$I608="",$J608="",$K608="",$L608=""),"",IF($B608="Female",1/(1+EXP(-SUMPRODUCT(Engine!$C$19266:$C$19297,INDIRECT("Coefficients!$D$2:$D$33")))),1/(1+EXP(-SUMPRODUCT(Engine!$C$19266:$C$19297,INDIRECT("Coefficients!$E$2:$E$33"))))))</f>
      </c>
      <c r="R608" s="8">
        <f>IF(OR($B608="",$C608="",$D608="",$E608="",$F608="",$G608="",$H608="",$I608="",$J608="",$K608="",$L608=""),"",IF($B608="Female",1/(1+EXP(-SUMPRODUCT(Engine!$C$19266:$C$19297,INDIRECT("Coefficients!$F$2:$F$33")))),1/(1+EXP(-SUMPRODUCT(Engine!$C$19266:$C$19297,INDIRECT("Coefficients!$G$2:$G$33"))))))</f>
      </c>
      <c r="S608" s="8">
        <f>IF(OR($B608="",$C608="",$D608="",$E608="",$F608="",$G608="",$H608="",$I608="",$J608="",$K608="",$L608=""),"",IF($B608="Female",1/(1+EXP(-SUMPRODUCT(Engine!$C$19266:$C$19297,INDIRECT("Coefficients!$H$2:$H$33")))),1/(1+EXP(-SUMPRODUCT(Engine!$C$19266:$C$19297,INDIRECT("Coefficients!$I$2:$I$33"))))))</f>
      </c>
      <c r="T608" s="8">
        <f>IF(OR($B608="",$C608="",$D608="",$E608="",$F608="",$G608="",$H608="",$I608="",$J608="",$K608="",$L608=""),"",IF($B608="Female",1/(1+EXP(-SUMPRODUCT(Engine!$C$19266:$C$19297,INDIRECT("Coefficients!$J$2:$J$33")))),1/(1+EXP(-SUMPRODUCT(Engine!$C$19266:$C$19297,INDIRECT("Coefficients!$K$2:$K$33"))))))</f>
      </c>
      <c r="U608" s="8">
        <f>IF(OR($B608="",$C608="",$D608="",$E608="",$F608="",$G608="",$H608="",$I608="",$J608="",$K608="",$L608=""),"",IF($B608="Female",1/(1+EXP(-SUMPRODUCT(Engine!$C$19266:$C$19297,INDIRECT("Coefficients!$L$2:$L$33")))),1/(1+EXP(-SUMPRODUCT(Engine!$C$19266:$C$19297,INDIRECT("Coefficients!$M$2:$M$33"))))))</f>
      </c>
      <c r="V608" s="8">
        <f>IF(OR($B608="",$C608="",$D608="",$E608="",$F608="",$G608="",$H608="",$I608="",$J608="",$K608="",$L608=""),"",IF($B608="Female",1/(1+EXP(-SUMPRODUCT(Engine!$C$19266:$C$19297,INDIRECT("Coefficients!$N$2:$N$33")))),1/(1+EXP(-SUMPRODUCT(Engine!$C$19266:$C$19297,INDIRECT("Coefficients!$O$2:$O$33"))))))</f>
      </c>
      <c r="W608" s="8">
        <f>IF(OR($B608="",$C608="",$D608="",$E608="",$F608="",$G608="",$H608="",$I608="",$J608="",$K608="",$L608=""),"",IF($B608="Female",1/(1+EXP(-SUMPRODUCT(Engine!$C$19266:$C$19297,INDIRECT("Coefficients!$P$2:$P$33")))),1/(1+EXP(-SUMPRODUCT(Engine!$C$19266:$C$19297,INDIRECT("Coefficients!$Q$2:$Q$33"))))))</f>
      </c>
      <c r="X608" s="8">
        <f>IF(OR($B608="",$C608="",$D608="",$E608="",$F608="",$G608="",$H608="",$I608="",$J608="",$K608="",$L608=""),"",IF($B608="Female",1/(1+EXP(-SUMPRODUCT(Engine!$C$19266:$C$19297,INDIRECT("Coefficients!$R$2:$R$33")))),1/(1+EXP(-SUMPRODUCT(Engine!$C$19266:$C$19297,INDIRECT("Coefficients!$S$2:$S$33"))))))</f>
      </c>
      <c r="Y608" s="8">
        <f>IF(OR($B608="",$C608="",$D608="",$E608="",$F608="",$G608="",$H608="",$I608="",$J608="",$K608="",$L608=""),"",IF($B608="Female",1/(1+EXP(-SUMPRODUCT(Engine!$C$19266:$C$19297,INDIRECT("Coefficients!$T$2:$T$33")))),1/(1+EXP(-SUMPRODUCT(Engine!$C$19266:$C$19297,INDIRECT("Coefficients!$U$2:$U$33"))))))</f>
      </c>
      <c r="Z608" s="8">
        <f>IF(OR($B608="",$C608="",$D608="",$E608="",$F608="",$G608="",$H608="",$I608="",$J608="",$K608="",$L608=""),"",IF($B608="Female",1/(1+EXP(-SUMPRODUCT(Engine!$C$19266:$C$19297,INDIRECT("Coefficients!$V$2:$V$33")))),1/(1+EXP(-SUMPRODUCT(Engine!$C$19266:$C$19297,INDIRECT("Coefficients!$W$2:$W$33"))))))</f>
      </c>
      <c r="AA608" s="8">
        <f>IF(OR($B608="",$C608="",$D608="",$E608="",$F608="",$G608="",$H608="",$I608="",$J608="",$K608="",$L608=""),"",IF($B608="Female",1/(1+EXP(-SUMPRODUCT(Engine!$C$19266:$C$19297,INDIRECT("Coefficients!$X$2:$X$33")))),1/(1+EXP(-SUMPRODUCT(Engine!$C$19266:$C$19297,INDIRECT("Coefficients!$Y$2:$Y$33"))))))</f>
      </c>
      <c r="AB608" s="8">
        <f>IF(OR($B608="",$C608="",$D608="",$E608="",$F608="",$G608="",$H608="",$I608="",$J608="",$K608="",$L608=""),"",IF($B608="Female",1/(1+EXP(-SUMPRODUCT(Engine!$C$19266:$C$19297,INDIRECT("Coefficients!$Z$2:$Z$33")))),1/(1+EXP(-SUMPRODUCT(Engine!$C$19266:$C$19297,INDIRECT("Coefficients!$AA$2:$AA$33"))))))</f>
      </c>
      <c r="AC608" s="8">
        <f>IF(OR($B608="",$C608="",$D608="",$E608="",$F608="",$G608="",$H608="",$I608="",$J608="",$K608="",$L608=""),"",IF($B608="Female",1/(1+EXP(-SUMPRODUCT(Engine!$C$19266:$C$19297,INDIRECT("Coefficients!$AB$2:$AB$33")))),1/(1+EXP(-SUMPRODUCT(Engine!$C$19266:$C$19297,INDIRECT("Coefficients!$AC$2:$AC$33"))))))</f>
      </c>
      <c r="AD608" s="8">
        <f>IF(OR($B608="",$C608="",$D608="",$E608="",$F608="",$G608="",$H608="",$I608="",$J608="",$K608="",$L608=""),"",IF($B608="Female",1/(1+EXP(-SUMPRODUCT(Engine!$C$19266:$C$19297,INDIRECT("Coefficients!$AD$2:$AD$33")))),1/(1+EXP(-SUMPRODUCT(Engine!$C$19266:$C$19297,INDIRECT("Coefficients!$AE$2:$AE$33"))))))</f>
      </c>
      <c r="AE608" s="8">
        <f>IF(OR($B608="",$C608="",$D608="",$E608="",$F608="",$G608="",$H608="",$I608="",$J608="",$K608="",$L608=""),"",IF($B608="Female",1/(1+EXP(-SUMPRODUCT(Engine!$C$19266:$C$19297,INDIRECT("Coefficients!$AF$2:$AF$33")))),1/(1+EXP(-SUMPRODUCT(Engine!$C$19266:$C$19297,INDIRECT("Coefficients!$AG$2:$AG$33"))))))</f>
      </c>
      <c r="AF608" s="8">
        <f>IF(OR($B608="",$C608="",$D608="",$E608="",$F608="",$G608="",$H608="",$I608="",$J608="",$K608="",$L608=""),"",IF($B608="Female",1/(1+EXP(-SUMPRODUCT(Engine!$C$19266:$C$19297,INDIRECT("Coefficients!$AH$2:$AH$33")))),1/(1+EXP(-SUMPRODUCT(Engine!$C$19266:$C$19297,INDIRECT("Coefficients!$AI$2:$AI$33"))))))</f>
      </c>
      <c r="AG608" s="8">
        <f>IF(OR($B608="",$C608="",$D608="",$E608="",$F608="",$G608="",$H608="",$I608="",$J608="",$K608="",$L608=""),"",IF($B608="Female",1/(1+EXP(-SUMPRODUCT(Engine!$C$19266:$C$19297,INDIRECT("Coefficients!$AJ$2:$AJ$33")))),1/(1+EXP(-SUMPRODUCT(Engine!$C$19266:$C$19297,INDIRECT("Coefficients!$AK$2:$AK$33"))))))</f>
      </c>
      <c r="AH608" s="8">
        <f>IF(OR($B608="",$C608="",$D608="",$E608="",$F608="",$G608="",$H608="",$I608="",$J608="",$K608="",$L608=""),"",IF($B608="Female",1/(1+EXP(-SUMPRODUCT(Engine!$C$19266:$C$19297,INDIRECT("Coefficients!$AL$2:$AL$33")))),1/(1+EXP(-SUMPRODUCT(Engine!$C$19266:$C$19297,INDIRECT("Coefficients!$AM$2:$AM$33"))))))</f>
      </c>
      <c r="AI608" s="8">
        <f>IF(OR($B608="",$C608="",$D608="",$E608="",$F608="",$G608="",$H608="",$I608="",$J608="",$K608="",$L608=""),"",IF($B608="Female",1/(1+EXP(-SUMPRODUCT(Engine!$C$19266:$C$19297,INDIRECT("Coefficients!$AN$2:$AN$33")))),1/(1+EXP(-SUMPRODUCT(Engine!$C$19266:$C$19297,INDIRECT("Coefficients!$AO$2:$AO$33"))))))</f>
      </c>
      <c r="AJ608" s="8">
        <f>IF(OR($B608="",$C608="",$D608="",$E608="",$F608="",$G608="",$H608="",$I608="",$J608="",$K608="",$L608=""),"",IF($B608="Female",1/(1+EXP(-SUMPRODUCT(Engine!$C$19266:$C$19297,INDIRECT("Coefficients!$AP$2:$AP$33")))),1/(1+EXP(-SUMPRODUCT(Engine!$C$19266:$C$19297,INDIRECT("Coefficients!$AQ$2:$AQ$33"))))))</f>
      </c>
      <c r="AK608" s="8">
        <f>IF(OR($B608="",$C608="",$D608="",$E608="",$F608="",$G608="",$H608="",$I608="",$J608="",$K608="",$L608=""),"",IF($B608="Female",1/(1+EXP(-SUMPRODUCT(Engine!$C$19266:$C$19297,INDIRECT("Coefficients!$AR$2:$AR$33")))),1/(1+EXP(-SUMPRODUCT(Engine!$C$19266:$C$19297,INDIRECT("Coefficients!$AS$2:$AS$33"))))))</f>
      </c>
      <c r="AL608" s="8">
        <f>IF(OR($B608="",$C608="",$D608="",$E608="",$F608="",$G608="",$H608="",$I608="",$J608="",$K608="",$L608=""),"",IF($B608="Female",1/(1+EXP(-SUMPRODUCT(Engine!$C$19266:$C$19297,INDIRECT("Coefficients!$AT$2:$AT$33")))),1/(1+EXP(-SUMPRODUCT(Engine!$C$19266:$C$19297,INDIRECT("Coefficients!$AU$2:$AU$33"))))))</f>
      </c>
      <c r="AM608" s="8">
        <f>IF(OR($B608="",$C608="",$D608="",$E608="",$F608="",$G608="",$H608="",$I608="",$J608="",$K608="",$L608=""),"",IF($B608="Female",1/(1+EXP(-SUMPRODUCT(Engine!$C$19266:$C$19297,INDIRECT("Coefficients!$AV$2:$AV$33")))),1/(1+EXP(-SUMPRODUCT(Engine!$C$19266:$C$19297,INDIRECT("Coefficients!$AW$2:$AW$33"))))))</f>
      </c>
      <c r="AN608" s="8">
        <f>IF(OR($B608="",$C608="",$D608="",$E608="",$F608="",$G608="",$H608="",$I608="",$J608="",$K608="",$L608=""),"",IF($B608="Female",1/(1+EXP(-SUMPRODUCT(Engine!$C$19266:$C$19297,INDIRECT("Coefficients!$AX$2:$AX$33")))),1/(1+EXP(-SUMPRODUCT(Engine!$C$19266:$C$19297,INDIRECT("Coefficients!$AY$2:$AY$33"))))))</f>
      </c>
      <c r="AO608" s="8">
        <f>IF(OR($B608="",$C608="",$D608="",$E608="",$F608="",$G608="",$H608="",$I608="",$J608="",$K608="",$L608=""),"",IF($B608="Female",1/(1+EXP(-SUMPRODUCT(Engine!$C$19266:$C$19297,INDIRECT("Coefficients!$AZ$2:$AZ$33")))),1/(1+EXP(-SUMPRODUCT(Engine!$C$19266:$C$19297,INDIRECT("Coefficients!$BA$2:$BA$33"))))))</f>
      </c>
      <c r="AP608" s="8">
        <f>IF(OR($B608="",$C608="",$D608="",$E608="",$F608="",$G608="",$H608="",$I608="",$J608="",$K608="",$L608=""),"",IF($B608="Female",1/(1+EXP(-SUMPRODUCT(Engine!$C$19266:$C$19297,INDIRECT("Coefficients!$BB$2:$BB$33")))),1/(1+EXP(-SUMPRODUCT(Engine!$C$19266:$C$19297,INDIRECT("Coefficients!$BC$2:$BC$33"))))))</f>
      </c>
      <c r="AQ608" s="8">
        <f>IF(OR($B608="",$C608="",$D608="",$E608="",$F608="",$G608="",$H608="",$I608="",$J608="",$K608="",$L608=""),"",IF($B608="Female",1/(1+EXP(-SUMPRODUCT(Engine!$C$19266:$C$19297,INDIRECT("Coefficients!$BD$2:$BD$33")))),1/(1+EXP(-SUMPRODUCT(Engine!$C$19266:$C$19297,INDIRECT("Coefficients!$BE$2:$BE$33"))))))</f>
      </c>
      <c r="AR608" s="8">
        <f>IF(OR($B608="",$C608="",$D608="",$E608="",$F608="",$G608="",$H608="",$I608="",$J608="",$K608="",$L608=""),"",IF($B608="Female",1/(1+EXP(-SUMPRODUCT(Engine!$C$19266:$C$19297,INDIRECT("Coefficients!$BF$2:$BF$33")))),1/(1+EXP(-SUMPRODUCT(Engine!$C$19266:$C$19297,INDIRECT("Coefficients!$BG$2:$BG$33"))))))</f>
      </c>
      <c r="AS608" s="8">
        <f>IF(OR($B608="",$C608="",$D608="",$E608="",$F608="",$G608="",$H608="",$I608="",$J608="",$K608="",$L608=""),"",IF($B608="Female",1/(1+EXP(-SUMPRODUCT(Engine!$C$19266:$C$19297,INDIRECT("Coefficients!$BH$2:$BH$33")))),1/(1+EXP(-SUMPRODUCT(Engine!$C$19266:$C$19297,INDIRECT("Coefficients!$BI$2:$BI$33"))))))</f>
      </c>
      <c r="AT608" s="8">
        <f>IF(OR($B608="",$C608="",$D608="",$E608="",$F608="",$G608="",$H608="",$I608="",$J608="",$K608="",$L608=""),"",IF($B608="Female",1/(1+EXP(-SUMPRODUCT(Engine!$C$19266:$C$19297,INDIRECT("Coefficients!$BJ$2:$BJ$33")))),1/(1+EXP(-SUMPRODUCT(Engine!$C$19266:$C$19297,INDIRECT("Coefficients!$BK$2:$BK$33"))))))</f>
      </c>
      <c r="AU608" s="8">
        <f>IF(OR($B608="",$C608="",$D608="",$E608="",$F608="",$G608="",$H608="",$I608="",$J608="",$K608="",$L608=""),"",IF($B608="Female",1/(1+EXP(-SUMPRODUCT(Engine!$C$19266:$C$19297,INDIRECT("Coefficients!$BL$2:$BL$33")))),1/(1+EXP(-SUMPRODUCT(Engine!$C$19266:$C$19297,INDIRECT("Coefficients!$BM$2:$BM$33"))))))</f>
      </c>
      <c r="AV608" s="8">
        <f>IF(OR($B608="",$C608="",$D608="",$E608="",$F608="",$G608="",$H608="",$I608="",$J608="",$K608="",$L608=""),"",IF($B608="Female",1/(1+EXP(-SUMPRODUCT(Engine!$C$19266:$C$19297,INDIRECT("Coefficients!$BN$2:$BN$33")))),1/(1+EXP(-SUMPRODUCT(Engine!$C$19266:$C$19297,INDIRECT("Coefficients!$BO$2:$BO$33"))))))</f>
      </c>
      <c r="AW608" s="8">
        <f>IF(OR($B608="",$C608="",$D608="",$E608="",$F608="",$G608="",$H608="",$I608="",$J608="",$K608="",$L608=""),"",IF($B608="Female",1/(1+EXP(-SUMPRODUCT(Engine!$C$19266:$C$19297,INDIRECT("Coefficients!$BP$2:$BP$33")))),1/(1+EXP(-SUMPRODUCT(Engine!$C$19266:$C$19297,INDIRECT("Coefficients!$BQ$2:$BQ$33"))))))</f>
      </c>
      <c r="AX608" s="8">
        <f>IF(OR($B608="",$C608="",$D608="",$E608="",$F608="",$G608="",$H608="",$I608="",$J608="",$K608="",$L608=""),"",IF($B608="Female",1/(1+EXP(-SUMPRODUCT(Engine!$C$19266:$C$19297,INDIRECT("Coefficients!$BR$2:$BR$33")))),1/(1+EXP(-SUMPRODUCT(Engine!$C$19266:$C$19297,INDIRECT("Coefficients!$BS$2:$BS$33"))))))</f>
      </c>
      <c r="AY608" s="8">
        <f>IF(OR($B608="",$C608="",$D608="",$E608="",$F608="",$G608="",$H608="",$I608="",$J608="",$K608="",$L608=""),"",IF($B608="Female",1/(1+EXP(-SUMPRODUCT(Engine!$C$19266:$C$19297,INDIRECT("Coefficients!$BT$2:$BT$33")))),1/(1+EXP(-SUMPRODUCT(Engine!$C$19266:$C$19297,INDIRECT("Coefficients!$BU$2:$BU$33"))))))</f>
      </c>
      <c r="AZ608" s="8">
        <f>IF(OR($B608="",$C608="",$D608="",$E608="",$F608="",$G608="",$H608="",$I608="",$J608="",$K608="",$L608=""),"",IF($B608="Female",1/(1+EXP(-SUMPRODUCT(Engine!$C$19266:$C$19297,INDIRECT("Coefficients!$BV$2:$BV$33")))),1/(1+EXP(-SUMPRODUCT(Engine!$C$19266:$C$19297,INDIRECT("Coefficients!$BW$2:$BW$33"))))))</f>
      </c>
      <c r="BA608" s="8">
        <f>IF(OR($B608="",$C608="",$D608="",$E608="",$F608="",$G608="",$H608="",$I608="",$J608="",$K608="",$L608=""),"",IF($B608="Female",1/(1+EXP(-SUMPRODUCT(Engine!$C$19266:$C$19297,INDIRECT("Coefficients!$BX$2:$BX$33")))),1/(1+EXP(-SUMPRODUCT(Engine!$C$19266:$C$19297,INDIRECT("Coefficients!$BY$2:$BY$33"))))))</f>
      </c>
      <c r="BB608" s="8">
        <f>IF(OR($B608="",$C608="",$D608="",$E608="",$F608="",$G608="",$H608="",$I608="",$J608="",$K608="",$L608=""),"",IF($B608="Female",1/(1+EXP(-SUMPRODUCT(Engine!$C$19266:$C$19297,INDIRECT("Coefficients!$BZ$2:$BZ$33")))),1/(1+EXP(-SUMPRODUCT(Engine!$C$19266:$C$19297,INDIRECT("Coefficients!$CA$2:$CA$33"))))))</f>
      </c>
      <c r="BC608" s="8">
        <f>IF(OR($B608="",$C608="",$D608="",$E608="",$F608="",$G608="",$H608="",$I608="",$J608="",$K608="",$L608=""),"",IF($B608="Female",1/(1+EXP(-SUMPRODUCT(Engine!$C$19266:$C$19297,INDIRECT("Coefficients!$CB$2:$CB$33")))),1/(1+EXP(-SUMPRODUCT(Engine!$C$19266:$C$19297,INDIRECT("Coefficients!$CC$2:$CC$33"))))))</f>
      </c>
      <c r="BD608" s="8">
        <f>IF(OR($B608="",$C608="",$D608="",$E608="",$F608="",$G608="",$H608="",$I608="",$J608="",$K608="",$L608=""),"",IF($B608="Female",1/(1+EXP(-SUMPRODUCT(Engine!$C$19266:$C$19297,INDIRECT("Coefficients!$CD$2:$CD$33")))),1/(1+EXP(-SUMPRODUCT(Engine!$C$19266:$C$19297,INDIRECT("Coefficients!$CE$2:$CE$33"))))))</f>
      </c>
      <c r="BE608" s="8">
        <f>IF(OR($B608="",$C608="",$D608="",$E608="",$F608="",$G608="",$H608="",$I608="",$J608="",$K608="",$L608=""),"",IF($B608="Female",1/(1+EXP(-SUMPRODUCT(Engine!$C$19266:$C$19297,INDIRECT("Coefficients!$CF$2:$CF$33")))),1/(1+EXP(-SUMPRODUCT(Engine!$C$19266:$C$19297,INDIRECT("Coefficients!$CG$2:$CG$33"))))))</f>
      </c>
      <c r="BF608" s="8">
        <f>IF(OR($B608="",$C608="",$D608="",$E608="",$F608="",$G608="",$H608="",$I608="",$J608="",$K608="",$L608=""),"",IF($B608="Female",1/(1+EXP(-SUMPRODUCT(Engine!$C$19266:$C$19297,INDIRECT("Coefficients!$CH$2:$CH$33")))),1/(1+EXP(-SUMPRODUCT(Engine!$C$19266:$C$19297,INDIRECT("Coefficients!$CI$2:$CI$33"))))))</f>
      </c>
      <c r="BG608" s="8">
        <f>IF(OR($B608="",$C608="",$D608="",$E608="",$F608="",$G608="",$H608="",$I608="",$J608="",$K608="",$L608=""),"",IF($B608="Female",1/(1+EXP(-SUMPRODUCT(Engine!$C$19266:$C$19297,INDIRECT("Coefficients!$CJ$2:$CJ$33")))),1/(1+EXP(-SUMPRODUCT(Engine!$C$19266:$C$19297,INDIRECT("Coefficients!$CK$2:$CK$33"))))))</f>
      </c>
      <c r="BH608" s="8">
        <f>IF(OR($B608="",$C608="",$D608="",$E608="",$F608="",$G608="",$H608="",$I608="",$J608="",$K608="",$L608=""),"",IF($B608="Female",1/(1+EXP(-SUMPRODUCT(Engine!$C$19266:$C$19297,INDIRECT("Coefficients!$CL$2:$CL$33")))),1/(1+EXP(-SUMPRODUCT(Engine!$C$19266:$C$19297,INDIRECT("Coefficients!$CM$2:$CM$33"))))))</f>
      </c>
      <c r="BI608" s="8">
        <f>IF(OR($B608="",$C608="",$D608="",$E608="",$F608="",$G608="",$H608="",$I608="",$J608="",$K608="",$L608=""),"",IF($B608="Female",1/(1+EXP(-SUMPRODUCT(Engine!$C$19266:$C$19297,INDIRECT("Coefficients!$CN$2:$CN$33")))),1/(1+EXP(-SUMPRODUCT(Engine!$C$19266:$C$19297,INDIRECT("Coefficients!$CO$2:$CO$33"))))))</f>
      </c>
      <c r="BJ608" s="8">
        <f>IF(OR($B608="",$C608="",$D608="",$E608="",$F608="",$G608="",$H608="",$I608="",$J608="",$K608="",$L608=""),"",IF($B608="Female",1/(1+EXP(-SUMPRODUCT(Engine!$C$19266:$C$19297,INDIRECT("Coefficients!$CP$2:$CP$33")))),1/(1+EXP(-SUMPRODUCT(Engine!$C$19266:$C$19297,INDIRECT("Coefficients!$CQ$2:$CQ$33"))))))</f>
      </c>
      <c r="BK608" s="8">
        <f>IF(OR($B608="",$C608="",$D608="",$E608="",$F608="",$G608="",$H608="",$I608="",$J608="",$K608="",$L608=""),"",IF($B608="Female",1/(1+EXP(-SUMPRODUCT(Engine!$C$19266:$C$19297,INDIRECT("Coefficients!$CR$2:$CR$33")))),1/(1+EXP(-SUMPRODUCT(Engine!$C$19266:$C$19297,INDIRECT("Coefficients!$CS$2:$CS$33"))))))</f>
      </c>
      <c r="BL608" s="8">
        <f>IF(OR($B608="",$C608="",$D608="",$E608="",$F608="",$G608="",$H608="",$I608="",$J608="",$K608="",$L608=""),"",IF($B608="Female",1/(1+EXP(-SUMPRODUCT(Engine!$C$19266:$C$19297,INDIRECT("Coefficients!$CT$2:$CT$33")))),1/(1+EXP(-SUMPRODUCT(Engine!$C$19266:$C$19297,INDIRECT("Coefficients!$CU$2:$CU$33"))))))</f>
      </c>
      <c r="BM608" s="8">
        <f>IF(OR($B608="",$C608="",$D608="",$E608="",$F608="",$G608="",$H608="",$I608="",$J608="",$K608="",$L608=""),"",IF($B608="Female",1/(1+EXP(-SUMPRODUCT(Engine!$C$19266:$C$19297,INDIRECT("Coefficients!$CV$2:$CV$33")))),1/(1+EXP(-SUMPRODUCT(Engine!$C$19266:$C$19297,INDIRECT("Coefficients!$CW$2:$CW$33"))))))</f>
      </c>
    </row>
    <row r="609" spans="1:65" x14ac:dyDescent="0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8">
        <f>IF(OR($B609="",$C609="",$D609="",$E609="",$F609="",$G609="",$H609="",$I609="",$J609="",$K609="",$L609=""),"",IF($B609="Female",1/(1+EXP(-SUMPRODUCT(Engine!$C$19298:$C$19329,INDIRECT("Coefficients!$B$2:$B$33")))),1/(1+EXP(-SUMPRODUCT(Engine!$C$19298:$C$19329,INDIRECT("Coefficients!$C$2:$C$33"))))))</f>
      </c>
      <c r="Q609" s="8">
        <f>IF(OR($B609="",$C609="",$D609="",$E609="",$F609="",$G609="",$H609="",$I609="",$J609="",$K609="",$L609=""),"",IF($B609="Female",1/(1+EXP(-SUMPRODUCT(Engine!$C$19298:$C$19329,INDIRECT("Coefficients!$D$2:$D$33")))),1/(1+EXP(-SUMPRODUCT(Engine!$C$19298:$C$19329,INDIRECT("Coefficients!$E$2:$E$33"))))))</f>
      </c>
      <c r="R609" s="8">
        <f>IF(OR($B609="",$C609="",$D609="",$E609="",$F609="",$G609="",$H609="",$I609="",$J609="",$K609="",$L609=""),"",IF($B609="Female",1/(1+EXP(-SUMPRODUCT(Engine!$C$19298:$C$19329,INDIRECT("Coefficients!$F$2:$F$33")))),1/(1+EXP(-SUMPRODUCT(Engine!$C$19298:$C$19329,INDIRECT("Coefficients!$G$2:$G$33"))))))</f>
      </c>
      <c r="S609" s="8">
        <f>IF(OR($B609="",$C609="",$D609="",$E609="",$F609="",$G609="",$H609="",$I609="",$J609="",$K609="",$L609=""),"",IF($B609="Female",1/(1+EXP(-SUMPRODUCT(Engine!$C$19298:$C$19329,INDIRECT("Coefficients!$H$2:$H$33")))),1/(1+EXP(-SUMPRODUCT(Engine!$C$19298:$C$19329,INDIRECT("Coefficients!$I$2:$I$33"))))))</f>
      </c>
      <c r="T609" s="8">
        <f>IF(OR($B609="",$C609="",$D609="",$E609="",$F609="",$G609="",$H609="",$I609="",$J609="",$K609="",$L609=""),"",IF($B609="Female",1/(1+EXP(-SUMPRODUCT(Engine!$C$19298:$C$19329,INDIRECT("Coefficients!$J$2:$J$33")))),1/(1+EXP(-SUMPRODUCT(Engine!$C$19298:$C$19329,INDIRECT("Coefficients!$K$2:$K$33"))))))</f>
      </c>
      <c r="U609" s="8">
        <f>IF(OR($B609="",$C609="",$D609="",$E609="",$F609="",$G609="",$H609="",$I609="",$J609="",$K609="",$L609=""),"",IF($B609="Female",1/(1+EXP(-SUMPRODUCT(Engine!$C$19298:$C$19329,INDIRECT("Coefficients!$L$2:$L$33")))),1/(1+EXP(-SUMPRODUCT(Engine!$C$19298:$C$19329,INDIRECT("Coefficients!$M$2:$M$33"))))))</f>
      </c>
      <c r="V609" s="8">
        <f>IF(OR($B609="",$C609="",$D609="",$E609="",$F609="",$G609="",$H609="",$I609="",$J609="",$K609="",$L609=""),"",IF($B609="Female",1/(1+EXP(-SUMPRODUCT(Engine!$C$19298:$C$19329,INDIRECT("Coefficients!$N$2:$N$33")))),1/(1+EXP(-SUMPRODUCT(Engine!$C$19298:$C$19329,INDIRECT("Coefficients!$O$2:$O$33"))))))</f>
      </c>
      <c r="W609" s="8">
        <f>IF(OR($B609="",$C609="",$D609="",$E609="",$F609="",$G609="",$H609="",$I609="",$J609="",$K609="",$L609=""),"",IF($B609="Female",1/(1+EXP(-SUMPRODUCT(Engine!$C$19298:$C$19329,INDIRECT("Coefficients!$P$2:$P$33")))),1/(1+EXP(-SUMPRODUCT(Engine!$C$19298:$C$19329,INDIRECT("Coefficients!$Q$2:$Q$33"))))))</f>
      </c>
      <c r="X609" s="8">
        <f>IF(OR($B609="",$C609="",$D609="",$E609="",$F609="",$G609="",$H609="",$I609="",$J609="",$K609="",$L609=""),"",IF($B609="Female",1/(1+EXP(-SUMPRODUCT(Engine!$C$19298:$C$19329,INDIRECT("Coefficients!$R$2:$R$33")))),1/(1+EXP(-SUMPRODUCT(Engine!$C$19298:$C$19329,INDIRECT("Coefficients!$S$2:$S$33"))))))</f>
      </c>
      <c r="Y609" s="8">
        <f>IF(OR($B609="",$C609="",$D609="",$E609="",$F609="",$G609="",$H609="",$I609="",$J609="",$K609="",$L609=""),"",IF($B609="Female",1/(1+EXP(-SUMPRODUCT(Engine!$C$19298:$C$19329,INDIRECT("Coefficients!$T$2:$T$33")))),1/(1+EXP(-SUMPRODUCT(Engine!$C$19298:$C$19329,INDIRECT("Coefficients!$U$2:$U$33"))))))</f>
      </c>
      <c r="Z609" s="8">
        <f>IF(OR($B609="",$C609="",$D609="",$E609="",$F609="",$G609="",$H609="",$I609="",$J609="",$K609="",$L609=""),"",IF($B609="Female",1/(1+EXP(-SUMPRODUCT(Engine!$C$19298:$C$19329,INDIRECT("Coefficients!$V$2:$V$33")))),1/(1+EXP(-SUMPRODUCT(Engine!$C$19298:$C$19329,INDIRECT("Coefficients!$W$2:$W$33"))))))</f>
      </c>
      <c r="AA609" s="8">
        <f>IF(OR($B609="",$C609="",$D609="",$E609="",$F609="",$G609="",$H609="",$I609="",$J609="",$K609="",$L609=""),"",IF($B609="Female",1/(1+EXP(-SUMPRODUCT(Engine!$C$19298:$C$19329,INDIRECT("Coefficients!$X$2:$X$33")))),1/(1+EXP(-SUMPRODUCT(Engine!$C$19298:$C$19329,INDIRECT("Coefficients!$Y$2:$Y$33"))))))</f>
      </c>
      <c r="AB609" s="8">
        <f>IF(OR($B609="",$C609="",$D609="",$E609="",$F609="",$G609="",$H609="",$I609="",$J609="",$K609="",$L609=""),"",IF($B609="Female",1/(1+EXP(-SUMPRODUCT(Engine!$C$19298:$C$19329,INDIRECT("Coefficients!$Z$2:$Z$33")))),1/(1+EXP(-SUMPRODUCT(Engine!$C$19298:$C$19329,INDIRECT("Coefficients!$AA$2:$AA$33"))))))</f>
      </c>
      <c r="AC609" s="8">
        <f>IF(OR($B609="",$C609="",$D609="",$E609="",$F609="",$G609="",$H609="",$I609="",$J609="",$K609="",$L609=""),"",IF($B609="Female",1/(1+EXP(-SUMPRODUCT(Engine!$C$19298:$C$19329,INDIRECT("Coefficients!$AB$2:$AB$33")))),1/(1+EXP(-SUMPRODUCT(Engine!$C$19298:$C$19329,INDIRECT("Coefficients!$AC$2:$AC$33"))))))</f>
      </c>
      <c r="AD609" s="8">
        <f>IF(OR($B609="",$C609="",$D609="",$E609="",$F609="",$G609="",$H609="",$I609="",$J609="",$K609="",$L609=""),"",IF($B609="Female",1/(1+EXP(-SUMPRODUCT(Engine!$C$19298:$C$19329,INDIRECT("Coefficients!$AD$2:$AD$33")))),1/(1+EXP(-SUMPRODUCT(Engine!$C$19298:$C$19329,INDIRECT("Coefficients!$AE$2:$AE$33"))))))</f>
      </c>
      <c r="AE609" s="8">
        <f>IF(OR($B609="",$C609="",$D609="",$E609="",$F609="",$G609="",$H609="",$I609="",$J609="",$K609="",$L609=""),"",IF($B609="Female",1/(1+EXP(-SUMPRODUCT(Engine!$C$19298:$C$19329,INDIRECT("Coefficients!$AF$2:$AF$33")))),1/(1+EXP(-SUMPRODUCT(Engine!$C$19298:$C$19329,INDIRECT("Coefficients!$AG$2:$AG$33"))))))</f>
      </c>
      <c r="AF609" s="8">
        <f>IF(OR($B609="",$C609="",$D609="",$E609="",$F609="",$G609="",$H609="",$I609="",$J609="",$K609="",$L609=""),"",IF($B609="Female",1/(1+EXP(-SUMPRODUCT(Engine!$C$19298:$C$19329,INDIRECT("Coefficients!$AH$2:$AH$33")))),1/(1+EXP(-SUMPRODUCT(Engine!$C$19298:$C$19329,INDIRECT("Coefficients!$AI$2:$AI$33"))))))</f>
      </c>
      <c r="AG609" s="8">
        <f>IF(OR($B609="",$C609="",$D609="",$E609="",$F609="",$G609="",$H609="",$I609="",$J609="",$K609="",$L609=""),"",IF($B609="Female",1/(1+EXP(-SUMPRODUCT(Engine!$C$19298:$C$19329,INDIRECT("Coefficients!$AJ$2:$AJ$33")))),1/(1+EXP(-SUMPRODUCT(Engine!$C$19298:$C$19329,INDIRECT("Coefficients!$AK$2:$AK$33"))))))</f>
      </c>
      <c r="AH609" s="8">
        <f>IF(OR($B609="",$C609="",$D609="",$E609="",$F609="",$G609="",$H609="",$I609="",$J609="",$K609="",$L609=""),"",IF($B609="Female",1/(1+EXP(-SUMPRODUCT(Engine!$C$19298:$C$19329,INDIRECT("Coefficients!$AL$2:$AL$33")))),1/(1+EXP(-SUMPRODUCT(Engine!$C$19298:$C$19329,INDIRECT("Coefficients!$AM$2:$AM$33"))))))</f>
      </c>
      <c r="AI609" s="8">
        <f>IF(OR($B609="",$C609="",$D609="",$E609="",$F609="",$G609="",$H609="",$I609="",$J609="",$K609="",$L609=""),"",IF($B609="Female",1/(1+EXP(-SUMPRODUCT(Engine!$C$19298:$C$19329,INDIRECT("Coefficients!$AN$2:$AN$33")))),1/(1+EXP(-SUMPRODUCT(Engine!$C$19298:$C$19329,INDIRECT("Coefficients!$AO$2:$AO$33"))))))</f>
      </c>
      <c r="AJ609" s="8">
        <f>IF(OR($B609="",$C609="",$D609="",$E609="",$F609="",$G609="",$H609="",$I609="",$J609="",$K609="",$L609=""),"",IF($B609="Female",1/(1+EXP(-SUMPRODUCT(Engine!$C$19298:$C$19329,INDIRECT("Coefficients!$AP$2:$AP$33")))),1/(1+EXP(-SUMPRODUCT(Engine!$C$19298:$C$19329,INDIRECT("Coefficients!$AQ$2:$AQ$33"))))))</f>
      </c>
      <c r="AK609" s="8">
        <f>IF(OR($B609="",$C609="",$D609="",$E609="",$F609="",$G609="",$H609="",$I609="",$J609="",$K609="",$L609=""),"",IF($B609="Female",1/(1+EXP(-SUMPRODUCT(Engine!$C$19298:$C$19329,INDIRECT("Coefficients!$AR$2:$AR$33")))),1/(1+EXP(-SUMPRODUCT(Engine!$C$19298:$C$19329,INDIRECT("Coefficients!$AS$2:$AS$33"))))))</f>
      </c>
      <c r="AL609" s="8">
        <f>IF(OR($B609="",$C609="",$D609="",$E609="",$F609="",$G609="",$H609="",$I609="",$J609="",$K609="",$L609=""),"",IF($B609="Female",1/(1+EXP(-SUMPRODUCT(Engine!$C$19298:$C$19329,INDIRECT("Coefficients!$AT$2:$AT$33")))),1/(1+EXP(-SUMPRODUCT(Engine!$C$19298:$C$19329,INDIRECT("Coefficients!$AU$2:$AU$33"))))))</f>
      </c>
      <c r="AM609" s="8">
        <f>IF(OR($B609="",$C609="",$D609="",$E609="",$F609="",$G609="",$H609="",$I609="",$J609="",$K609="",$L609=""),"",IF($B609="Female",1/(1+EXP(-SUMPRODUCT(Engine!$C$19298:$C$19329,INDIRECT("Coefficients!$AV$2:$AV$33")))),1/(1+EXP(-SUMPRODUCT(Engine!$C$19298:$C$19329,INDIRECT("Coefficients!$AW$2:$AW$33"))))))</f>
      </c>
      <c r="AN609" s="8">
        <f>IF(OR($B609="",$C609="",$D609="",$E609="",$F609="",$G609="",$H609="",$I609="",$J609="",$K609="",$L609=""),"",IF($B609="Female",1/(1+EXP(-SUMPRODUCT(Engine!$C$19298:$C$19329,INDIRECT("Coefficients!$AX$2:$AX$33")))),1/(1+EXP(-SUMPRODUCT(Engine!$C$19298:$C$19329,INDIRECT("Coefficients!$AY$2:$AY$33"))))))</f>
      </c>
      <c r="AO609" s="8">
        <f>IF(OR($B609="",$C609="",$D609="",$E609="",$F609="",$G609="",$H609="",$I609="",$J609="",$K609="",$L609=""),"",IF($B609="Female",1/(1+EXP(-SUMPRODUCT(Engine!$C$19298:$C$19329,INDIRECT("Coefficients!$AZ$2:$AZ$33")))),1/(1+EXP(-SUMPRODUCT(Engine!$C$19298:$C$19329,INDIRECT("Coefficients!$BA$2:$BA$33"))))))</f>
      </c>
      <c r="AP609" s="8">
        <f>IF(OR($B609="",$C609="",$D609="",$E609="",$F609="",$G609="",$H609="",$I609="",$J609="",$K609="",$L609=""),"",IF($B609="Female",1/(1+EXP(-SUMPRODUCT(Engine!$C$19298:$C$19329,INDIRECT("Coefficients!$BB$2:$BB$33")))),1/(1+EXP(-SUMPRODUCT(Engine!$C$19298:$C$19329,INDIRECT("Coefficients!$BC$2:$BC$33"))))))</f>
      </c>
      <c r="AQ609" s="8">
        <f>IF(OR($B609="",$C609="",$D609="",$E609="",$F609="",$G609="",$H609="",$I609="",$J609="",$K609="",$L609=""),"",IF($B609="Female",1/(1+EXP(-SUMPRODUCT(Engine!$C$19298:$C$19329,INDIRECT("Coefficients!$BD$2:$BD$33")))),1/(1+EXP(-SUMPRODUCT(Engine!$C$19298:$C$19329,INDIRECT("Coefficients!$BE$2:$BE$33"))))))</f>
      </c>
      <c r="AR609" s="8">
        <f>IF(OR($B609="",$C609="",$D609="",$E609="",$F609="",$G609="",$H609="",$I609="",$J609="",$K609="",$L609=""),"",IF($B609="Female",1/(1+EXP(-SUMPRODUCT(Engine!$C$19298:$C$19329,INDIRECT("Coefficients!$BF$2:$BF$33")))),1/(1+EXP(-SUMPRODUCT(Engine!$C$19298:$C$19329,INDIRECT("Coefficients!$BG$2:$BG$33"))))))</f>
      </c>
      <c r="AS609" s="8">
        <f>IF(OR($B609="",$C609="",$D609="",$E609="",$F609="",$G609="",$H609="",$I609="",$J609="",$K609="",$L609=""),"",IF($B609="Female",1/(1+EXP(-SUMPRODUCT(Engine!$C$19298:$C$19329,INDIRECT("Coefficients!$BH$2:$BH$33")))),1/(1+EXP(-SUMPRODUCT(Engine!$C$19298:$C$19329,INDIRECT("Coefficients!$BI$2:$BI$33"))))))</f>
      </c>
      <c r="AT609" s="8">
        <f>IF(OR($B609="",$C609="",$D609="",$E609="",$F609="",$G609="",$H609="",$I609="",$J609="",$K609="",$L609=""),"",IF($B609="Female",1/(1+EXP(-SUMPRODUCT(Engine!$C$19298:$C$19329,INDIRECT("Coefficients!$BJ$2:$BJ$33")))),1/(1+EXP(-SUMPRODUCT(Engine!$C$19298:$C$19329,INDIRECT("Coefficients!$BK$2:$BK$33"))))))</f>
      </c>
      <c r="AU609" s="8">
        <f>IF(OR($B609="",$C609="",$D609="",$E609="",$F609="",$G609="",$H609="",$I609="",$J609="",$K609="",$L609=""),"",IF($B609="Female",1/(1+EXP(-SUMPRODUCT(Engine!$C$19298:$C$19329,INDIRECT("Coefficients!$BL$2:$BL$33")))),1/(1+EXP(-SUMPRODUCT(Engine!$C$19298:$C$19329,INDIRECT("Coefficients!$BM$2:$BM$33"))))))</f>
      </c>
      <c r="AV609" s="8">
        <f>IF(OR($B609="",$C609="",$D609="",$E609="",$F609="",$G609="",$H609="",$I609="",$J609="",$K609="",$L609=""),"",IF($B609="Female",1/(1+EXP(-SUMPRODUCT(Engine!$C$19298:$C$19329,INDIRECT("Coefficients!$BN$2:$BN$33")))),1/(1+EXP(-SUMPRODUCT(Engine!$C$19298:$C$19329,INDIRECT("Coefficients!$BO$2:$BO$33"))))))</f>
      </c>
      <c r="AW609" s="8">
        <f>IF(OR($B609="",$C609="",$D609="",$E609="",$F609="",$G609="",$H609="",$I609="",$J609="",$K609="",$L609=""),"",IF($B609="Female",1/(1+EXP(-SUMPRODUCT(Engine!$C$19298:$C$19329,INDIRECT("Coefficients!$BP$2:$BP$33")))),1/(1+EXP(-SUMPRODUCT(Engine!$C$19298:$C$19329,INDIRECT("Coefficients!$BQ$2:$BQ$33"))))))</f>
      </c>
      <c r="AX609" s="8">
        <f>IF(OR($B609="",$C609="",$D609="",$E609="",$F609="",$G609="",$H609="",$I609="",$J609="",$K609="",$L609=""),"",IF($B609="Female",1/(1+EXP(-SUMPRODUCT(Engine!$C$19298:$C$19329,INDIRECT("Coefficients!$BR$2:$BR$33")))),1/(1+EXP(-SUMPRODUCT(Engine!$C$19298:$C$19329,INDIRECT("Coefficients!$BS$2:$BS$33"))))))</f>
      </c>
      <c r="AY609" s="8">
        <f>IF(OR($B609="",$C609="",$D609="",$E609="",$F609="",$G609="",$H609="",$I609="",$J609="",$K609="",$L609=""),"",IF($B609="Female",1/(1+EXP(-SUMPRODUCT(Engine!$C$19298:$C$19329,INDIRECT("Coefficients!$BT$2:$BT$33")))),1/(1+EXP(-SUMPRODUCT(Engine!$C$19298:$C$19329,INDIRECT("Coefficients!$BU$2:$BU$33"))))))</f>
      </c>
      <c r="AZ609" s="8">
        <f>IF(OR($B609="",$C609="",$D609="",$E609="",$F609="",$G609="",$H609="",$I609="",$J609="",$K609="",$L609=""),"",IF($B609="Female",1/(1+EXP(-SUMPRODUCT(Engine!$C$19298:$C$19329,INDIRECT("Coefficients!$BV$2:$BV$33")))),1/(1+EXP(-SUMPRODUCT(Engine!$C$19298:$C$19329,INDIRECT("Coefficients!$BW$2:$BW$33"))))))</f>
      </c>
      <c r="BA609" s="8">
        <f>IF(OR($B609="",$C609="",$D609="",$E609="",$F609="",$G609="",$H609="",$I609="",$J609="",$K609="",$L609=""),"",IF($B609="Female",1/(1+EXP(-SUMPRODUCT(Engine!$C$19298:$C$19329,INDIRECT("Coefficients!$BX$2:$BX$33")))),1/(1+EXP(-SUMPRODUCT(Engine!$C$19298:$C$19329,INDIRECT("Coefficients!$BY$2:$BY$33"))))))</f>
      </c>
      <c r="BB609" s="8">
        <f>IF(OR($B609="",$C609="",$D609="",$E609="",$F609="",$G609="",$H609="",$I609="",$J609="",$K609="",$L609=""),"",IF($B609="Female",1/(1+EXP(-SUMPRODUCT(Engine!$C$19298:$C$19329,INDIRECT("Coefficients!$BZ$2:$BZ$33")))),1/(1+EXP(-SUMPRODUCT(Engine!$C$19298:$C$19329,INDIRECT("Coefficients!$CA$2:$CA$33"))))))</f>
      </c>
      <c r="BC609" s="8">
        <f>IF(OR($B609="",$C609="",$D609="",$E609="",$F609="",$G609="",$H609="",$I609="",$J609="",$K609="",$L609=""),"",IF($B609="Female",1/(1+EXP(-SUMPRODUCT(Engine!$C$19298:$C$19329,INDIRECT("Coefficients!$CB$2:$CB$33")))),1/(1+EXP(-SUMPRODUCT(Engine!$C$19298:$C$19329,INDIRECT("Coefficients!$CC$2:$CC$33"))))))</f>
      </c>
      <c r="BD609" s="8">
        <f>IF(OR($B609="",$C609="",$D609="",$E609="",$F609="",$G609="",$H609="",$I609="",$J609="",$K609="",$L609=""),"",IF($B609="Female",1/(1+EXP(-SUMPRODUCT(Engine!$C$19298:$C$19329,INDIRECT("Coefficients!$CD$2:$CD$33")))),1/(1+EXP(-SUMPRODUCT(Engine!$C$19298:$C$19329,INDIRECT("Coefficients!$CE$2:$CE$33"))))))</f>
      </c>
      <c r="BE609" s="8">
        <f>IF(OR($B609="",$C609="",$D609="",$E609="",$F609="",$G609="",$H609="",$I609="",$J609="",$K609="",$L609=""),"",IF($B609="Female",1/(1+EXP(-SUMPRODUCT(Engine!$C$19298:$C$19329,INDIRECT("Coefficients!$CF$2:$CF$33")))),1/(1+EXP(-SUMPRODUCT(Engine!$C$19298:$C$19329,INDIRECT("Coefficients!$CG$2:$CG$33"))))))</f>
      </c>
      <c r="BF609" s="8">
        <f>IF(OR($B609="",$C609="",$D609="",$E609="",$F609="",$G609="",$H609="",$I609="",$J609="",$K609="",$L609=""),"",IF($B609="Female",1/(1+EXP(-SUMPRODUCT(Engine!$C$19298:$C$19329,INDIRECT("Coefficients!$CH$2:$CH$33")))),1/(1+EXP(-SUMPRODUCT(Engine!$C$19298:$C$19329,INDIRECT("Coefficients!$CI$2:$CI$33"))))))</f>
      </c>
      <c r="BG609" s="8">
        <f>IF(OR($B609="",$C609="",$D609="",$E609="",$F609="",$G609="",$H609="",$I609="",$J609="",$K609="",$L609=""),"",IF($B609="Female",1/(1+EXP(-SUMPRODUCT(Engine!$C$19298:$C$19329,INDIRECT("Coefficients!$CJ$2:$CJ$33")))),1/(1+EXP(-SUMPRODUCT(Engine!$C$19298:$C$19329,INDIRECT("Coefficients!$CK$2:$CK$33"))))))</f>
      </c>
      <c r="BH609" s="8">
        <f>IF(OR($B609="",$C609="",$D609="",$E609="",$F609="",$G609="",$H609="",$I609="",$J609="",$K609="",$L609=""),"",IF($B609="Female",1/(1+EXP(-SUMPRODUCT(Engine!$C$19298:$C$19329,INDIRECT("Coefficients!$CL$2:$CL$33")))),1/(1+EXP(-SUMPRODUCT(Engine!$C$19298:$C$19329,INDIRECT("Coefficients!$CM$2:$CM$33"))))))</f>
      </c>
      <c r="BI609" s="8">
        <f>IF(OR($B609="",$C609="",$D609="",$E609="",$F609="",$G609="",$H609="",$I609="",$J609="",$K609="",$L609=""),"",IF($B609="Female",1/(1+EXP(-SUMPRODUCT(Engine!$C$19298:$C$19329,INDIRECT("Coefficients!$CN$2:$CN$33")))),1/(1+EXP(-SUMPRODUCT(Engine!$C$19298:$C$19329,INDIRECT("Coefficients!$CO$2:$CO$33"))))))</f>
      </c>
      <c r="BJ609" s="8">
        <f>IF(OR($B609="",$C609="",$D609="",$E609="",$F609="",$G609="",$H609="",$I609="",$J609="",$K609="",$L609=""),"",IF($B609="Female",1/(1+EXP(-SUMPRODUCT(Engine!$C$19298:$C$19329,INDIRECT("Coefficients!$CP$2:$CP$33")))),1/(1+EXP(-SUMPRODUCT(Engine!$C$19298:$C$19329,INDIRECT("Coefficients!$CQ$2:$CQ$33"))))))</f>
      </c>
      <c r="BK609" s="8">
        <f>IF(OR($B609="",$C609="",$D609="",$E609="",$F609="",$G609="",$H609="",$I609="",$J609="",$K609="",$L609=""),"",IF($B609="Female",1/(1+EXP(-SUMPRODUCT(Engine!$C$19298:$C$19329,INDIRECT("Coefficients!$CR$2:$CR$33")))),1/(1+EXP(-SUMPRODUCT(Engine!$C$19298:$C$19329,INDIRECT("Coefficients!$CS$2:$CS$33"))))))</f>
      </c>
      <c r="BL609" s="8">
        <f>IF(OR($B609="",$C609="",$D609="",$E609="",$F609="",$G609="",$H609="",$I609="",$J609="",$K609="",$L609=""),"",IF($B609="Female",1/(1+EXP(-SUMPRODUCT(Engine!$C$19298:$C$19329,INDIRECT("Coefficients!$CT$2:$CT$33")))),1/(1+EXP(-SUMPRODUCT(Engine!$C$19298:$C$19329,INDIRECT("Coefficients!$CU$2:$CU$33"))))))</f>
      </c>
      <c r="BM609" s="8">
        <f>IF(OR($B609="",$C609="",$D609="",$E609="",$F609="",$G609="",$H609="",$I609="",$J609="",$K609="",$L609=""),"",IF($B609="Female",1/(1+EXP(-SUMPRODUCT(Engine!$C$19298:$C$19329,INDIRECT("Coefficients!$CV$2:$CV$33")))),1/(1+EXP(-SUMPRODUCT(Engine!$C$19298:$C$19329,INDIRECT("Coefficients!$CW$2:$CW$33"))))))</f>
      </c>
    </row>
    <row r="610" spans="1:65" x14ac:dyDescent="0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8">
        <f>IF(OR($B610="",$C610="",$D610="",$E610="",$F610="",$G610="",$H610="",$I610="",$J610="",$K610="",$L610=""),"",IF($B610="Female",1/(1+EXP(-SUMPRODUCT(Engine!$C$19330:$C$19361,INDIRECT("Coefficients!$B$2:$B$33")))),1/(1+EXP(-SUMPRODUCT(Engine!$C$19330:$C$19361,INDIRECT("Coefficients!$C$2:$C$33"))))))</f>
      </c>
      <c r="Q610" s="8">
        <f>IF(OR($B610="",$C610="",$D610="",$E610="",$F610="",$G610="",$H610="",$I610="",$J610="",$K610="",$L610=""),"",IF($B610="Female",1/(1+EXP(-SUMPRODUCT(Engine!$C$19330:$C$19361,INDIRECT("Coefficients!$D$2:$D$33")))),1/(1+EXP(-SUMPRODUCT(Engine!$C$19330:$C$19361,INDIRECT("Coefficients!$E$2:$E$33"))))))</f>
      </c>
      <c r="R610" s="8">
        <f>IF(OR($B610="",$C610="",$D610="",$E610="",$F610="",$G610="",$H610="",$I610="",$J610="",$K610="",$L610=""),"",IF($B610="Female",1/(1+EXP(-SUMPRODUCT(Engine!$C$19330:$C$19361,INDIRECT("Coefficients!$F$2:$F$33")))),1/(1+EXP(-SUMPRODUCT(Engine!$C$19330:$C$19361,INDIRECT("Coefficients!$G$2:$G$33"))))))</f>
      </c>
      <c r="S610" s="8">
        <f>IF(OR($B610="",$C610="",$D610="",$E610="",$F610="",$G610="",$H610="",$I610="",$J610="",$K610="",$L610=""),"",IF($B610="Female",1/(1+EXP(-SUMPRODUCT(Engine!$C$19330:$C$19361,INDIRECT("Coefficients!$H$2:$H$33")))),1/(1+EXP(-SUMPRODUCT(Engine!$C$19330:$C$19361,INDIRECT("Coefficients!$I$2:$I$33"))))))</f>
      </c>
      <c r="T610" s="8">
        <f>IF(OR($B610="",$C610="",$D610="",$E610="",$F610="",$G610="",$H610="",$I610="",$J610="",$K610="",$L610=""),"",IF($B610="Female",1/(1+EXP(-SUMPRODUCT(Engine!$C$19330:$C$19361,INDIRECT("Coefficients!$J$2:$J$33")))),1/(1+EXP(-SUMPRODUCT(Engine!$C$19330:$C$19361,INDIRECT("Coefficients!$K$2:$K$33"))))))</f>
      </c>
      <c r="U610" s="8">
        <f>IF(OR($B610="",$C610="",$D610="",$E610="",$F610="",$G610="",$H610="",$I610="",$J610="",$K610="",$L610=""),"",IF($B610="Female",1/(1+EXP(-SUMPRODUCT(Engine!$C$19330:$C$19361,INDIRECT("Coefficients!$L$2:$L$33")))),1/(1+EXP(-SUMPRODUCT(Engine!$C$19330:$C$19361,INDIRECT("Coefficients!$M$2:$M$33"))))))</f>
      </c>
      <c r="V610" s="8">
        <f>IF(OR($B610="",$C610="",$D610="",$E610="",$F610="",$G610="",$H610="",$I610="",$J610="",$K610="",$L610=""),"",IF($B610="Female",1/(1+EXP(-SUMPRODUCT(Engine!$C$19330:$C$19361,INDIRECT("Coefficients!$N$2:$N$33")))),1/(1+EXP(-SUMPRODUCT(Engine!$C$19330:$C$19361,INDIRECT("Coefficients!$O$2:$O$33"))))))</f>
      </c>
      <c r="W610" s="8">
        <f>IF(OR($B610="",$C610="",$D610="",$E610="",$F610="",$G610="",$H610="",$I610="",$J610="",$K610="",$L610=""),"",IF($B610="Female",1/(1+EXP(-SUMPRODUCT(Engine!$C$19330:$C$19361,INDIRECT("Coefficients!$P$2:$P$33")))),1/(1+EXP(-SUMPRODUCT(Engine!$C$19330:$C$19361,INDIRECT("Coefficients!$Q$2:$Q$33"))))))</f>
      </c>
      <c r="X610" s="8">
        <f>IF(OR($B610="",$C610="",$D610="",$E610="",$F610="",$G610="",$H610="",$I610="",$J610="",$K610="",$L610=""),"",IF($B610="Female",1/(1+EXP(-SUMPRODUCT(Engine!$C$19330:$C$19361,INDIRECT("Coefficients!$R$2:$R$33")))),1/(1+EXP(-SUMPRODUCT(Engine!$C$19330:$C$19361,INDIRECT("Coefficients!$S$2:$S$33"))))))</f>
      </c>
      <c r="Y610" s="8">
        <f>IF(OR($B610="",$C610="",$D610="",$E610="",$F610="",$G610="",$H610="",$I610="",$J610="",$K610="",$L610=""),"",IF($B610="Female",1/(1+EXP(-SUMPRODUCT(Engine!$C$19330:$C$19361,INDIRECT("Coefficients!$T$2:$T$33")))),1/(1+EXP(-SUMPRODUCT(Engine!$C$19330:$C$19361,INDIRECT("Coefficients!$U$2:$U$33"))))))</f>
      </c>
      <c r="Z610" s="8">
        <f>IF(OR($B610="",$C610="",$D610="",$E610="",$F610="",$G610="",$H610="",$I610="",$J610="",$K610="",$L610=""),"",IF($B610="Female",1/(1+EXP(-SUMPRODUCT(Engine!$C$19330:$C$19361,INDIRECT("Coefficients!$V$2:$V$33")))),1/(1+EXP(-SUMPRODUCT(Engine!$C$19330:$C$19361,INDIRECT("Coefficients!$W$2:$W$33"))))))</f>
      </c>
      <c r="AA610" s="8">
        <f>IF(OR($B610="",$C610="",$D610="",$E610="",$F610="",$G610="",$H610="",$I610="",$J610="",$K610="",$L610=""),"",IF($B610="Female",1/(1+EXP(-SUMPRODUCT(Engine!$C$19330:$C$19361,INDIRECT("Coefficients!$X$2:$X$33")))),1/(1+EXP(-SUMPRODUCT(Engine!$C$19330:$C$19361,INDIRECT("Coefficients!$Y$2:$Y$33"))))))</f>
      </c>
      <c r="AB610" s="8">
        <f>IF(OR($B610="",$C610="",$D610="",$E610="",$F610="",$G610="",$H610="",$I610="",$J610="",$K610="",$L610=""),"",IF($B610="Female",1/(1+EXP(-SUMPRODUCT(Engine!$C$19330:$C$19361,INDIRECT("Coefficients!$Z$2:$Z$33")))),1/(1+EXP(-SUMPRODUCT(Engine!$C$19330:$C$19361,INDIRECT("Coefficients!$AA$2:$AA$33"))))))</f>
      </c>
      <c r="AC610" s="8">
        <f>IF(OR($B610="",$C610="",$D610="",$E610="",$F610="",$G610="",$H610="",$I610="",$J610="",$K610="",$L610=""),"",IF($B610="Female",1/(1+EXP(-SUMPRODUCT(Engine!$C$19330:$C$19361,INDIRECT("Coefficients!$AB$2:$AB$33")))),1/(1+EXP(-SUMPRODUCT(Engine!$C$19330:$C$19361,INDIRECT("Coefficients!$AC$2:$AC$33"))))))</f>
      </c>
      <c r="AD610" s="8">
        <f>IF(OR($B610="",$C610="",$D610="",$E610="",$F610="",$G610="",$H610="",$I610="",$J610="",$K610="",$L610=""),"",IF($B610="Female",1/(1+EXP(-SUMPRODUCT(Engine!$C$19330:$C$19361,INDIRECT("Coefficients!$AD$2:$AD$33")))),1/(1+EXP(-SUMPRODUCT(Engine!$C$19330:$C$19361,INDIRECT("Coefficients!$AE$2:$AE$33"))))))</f>
      </c>
      <c r="AE610" s="8">
        <f>IF(OR($B610="",$C610="",$D610="",$E610="",$F610="",$G610="",$H610="",$I610="",$J610="",$K610="",$L610=""),"",IF($B610="Female",1/(1+EXP(-SUMPRODUCT(Engine!$C$19330:$C$19361,INDIRECT("Coefficients!$AF$2:$AF$33")))),1/(1+EXP(-SUMPRODUCT(Engine!$C$19330:$C$19361,INDIRECT("Coefficients!$AG$2:$AG$33"))))))</f>
      </c>
      <c r="AF610" s="8">
        <f>IF(OR($B610="",$C610="",$D610="",$E610="",$F610="",$G610="",$H610="",$I610="",$J610="",$K610="",$L610=""),"",IF($B610="Female",1/(1+EXP(-SUMPRODUCT(Engine!$C$19330:$C$19361,INDIRECT("Coefficients!$AH$2:$AH$33")))),1/(1+EXP(-SUMPRODUCT(Engine!$C$19330:$C$19361,INDIRECT("Coefficients!$AI$2:$AI$33"))))))</f>
      </c>
      <c r="AG610" s="8">
        <f>IF(OR($B610="",$C610="",$D610="",$E610="",$F610="",$G610="",$H610="",$I610="",$J610="",$K610="",$L610=""),"",IF($B610="Female",1/(1+EXP(-SUMPRODUCT(Engine!$C$19330:$C$19361,INDIRECT("Coefficients!$AJ$2:$AJ$33")))),1/(1+EXP(-SUMPRODUCT(Engine!$C$19330:$C$19361,INDIRECT("Coefficients!$AK$2:$AK$33"))))))</f>
      </c>
      <c r="AH610" s="8">
        <f>IF(OR($B610="",$C610="",$D610="",$E610="",$F610="",$G610="",$H610="",$I610="",$J610="",$K610="",$L610=""),"",IF($B610="Female",1/(1+EXP(-SUMPRODUCT(Engine!$C$19330:$C$19361,INDIRECT("Coefficients!$AL$2:$AL$33")))),1/(1+EXP(-SUMPRODUCT(Engine!$C$19330:$C$19361,INDIRECT("Coefficients!$AM$2:$AM$33"))))))</f>
      </c>
      <c r="AI610" s="8">
        <f>IF(OR($B610="",$C610="",$D610="",$E610="",$F610="",$G610="",$H610="",$I610="",$J610="",$K610="",$L610=""),"",IF($B610="Female",1/(1+EXP(-SUMPRODUCT(Engine!$C$19330:$C$19361,INDIRECT("Coefficients!$AN$2:$AN$33")))),1/(1+EXP(-SUMPRODUCT(Engine!$C$19330:$C$19361,INDIRECT("Coefficients!$AO$2:$AO$33"))))))</f>
      </c>
      <c r="AJ610" s="8">
        <f>IF(OR($B610="",$C610="",$D610="",$E610="",$F610="",$G610="",$H610="",$I610="",$J610="",$K610="",$L610=""),"",IF($B610="Female",1/(1+EXP(-SUMPRODUCT(Engine!$C$19330:$C$19361,INDIRECT("Coefficients!$AP$2:$AP$33")))),1/(1+EXP(-SUMPRODUCT(Engine!$C$19330:$C$19361,INDIRECT("Coefficients!$AQ$2:$AQ$33"))))))</f>
      </c>
      <c r="AK610" s="8">
        <f>IF(OR($B610="",$C610="",$D610="",$E610="",$F610="",$G610="",$H610="",$I610="",$J610="",$K610="",$L610=""),"",IF($B610="Female",1/(1+EXP(-SUMPRODUCT(Engine!$C$19330:$C$19361,INDIRECT("Coefficients!$AR$2:$AR$33")))),1/(1+EXP(-SUMPRODUCT(Engine!$C$19330:$C$19361,INDIRECT("Coefficients!$AS$2:$AS$33"))))))</f>
      </c>
      <c r="AL610" s="8">
        <f>IF(OR($B610="",$C610="",$D610="",$E610="",$F610="",$G610="",$H610="",$I610="",$J610="",$K610="",$L610=""),"",IF($B610="Female",1/(1+EXP(-SUMPRODUCT(Engine!$C$19330:$C$19361,INDIRECT("Coefficients!$AT$2:$AT$33")))),1/(1+EXP(-SUMPRODUCT(Engine!$C$19330:$C$19361,INDIRECT("Coefficients!$AU$2:$AU$33"))))))</f>
      </c>
      <c r="AM610" s="8">
        <f>IF(OR($B610="",$C610="",$D610="",$E610="",$F610="",$G610="",$H610="",$I610="",$J610="",$K610="",$L610=""),"",IF($B610="Female",1/(1+EXP(-SUMPRODUCT(Engine!$C$19330:$C$19361,INDIRECT("Coefficients!$AV$2:$AV$33")))),1/(1+EXP(-SUMPRODUCT(Engine!$C$19330:$C$19361,INDIRECT("Coefficients!$AW$2:$AW$33"))))))</f>
      </c>
      <c r="AN610" s="8">
        <f>IF(OR($B610="",$C610="",$D610="",$E610="",$F610="",$G610="",$H610="",$I610="",$J610="",$K610="",$L610=""),"",IF($B610="Female",1/(1+EXP(-SUMPRODUCT(Engine!$C$19330:$C$19361,INDIRECT("Coefficients!$AX$2:$AX$33")))),1/(1+EXP(-SUMPRODUCT(Engine!$C$19330:$C$19361,INDIRECT("Coefficients!$AY$2:$AY$33"))))))</f>
      </c>
      <c r="AO610" s="8">
        <f>IF(OR($B610="",$C610="",$D610="",$E610="",$F610="",$G610="",$H610="",$I610="",$J610="",$K610="",$L610=""),"",IF($B610="Female",1/(1+EXP(-SUMPRODUCT(Engine!$C$19330:$C$19361,INDIRECT("Coefficients!$AZ$2:$AZ$33")))),1/(1+EXP(-SUMPRODUCT(Engine!$C$19330:$C$19361,INDIRECT("Coefficients!$BA$2:$BA$33"))))))</f>
      </c>
      <c r="AP610" s="8">
        <f>IF(OR($B610="",$C610="",$D610="",$E610="",$F610="",$G610="",$H610="",$I610="",$J610="",$K610="",$L610=""),"",IF($B610="Female",1/(1+EXP(-SUMPRODUCT(Engine!$C$19330:$C$19361,INDIRECT("Coefficients!$BB$2:$BB$33")))),1/(1+EXP(-SUMPRODUCT(Engine!$C$19330:$C$19361,INDIRECT("Coefficients!$BC$2:$BC$33"))))))</f>
      </c>
      <c r="AQ610" s="8">
        <f>IF(OR($B610="",$C610="",$D610="",$E610="",$F610="",$G610="",$H610="",$I610="",$J610="",$K610="",$L610=""),"",IF($B610="Female",1/(1+EXP(-SUMPRODUCT(Engine!$C$19330:$C$19361,INDIRECT("Coefficients!$BD$2:$BD$33")))),1/(1+EXP(-SUMPRODUCT(Engine!$C$19330:$C$19361,INDIRECT("Coefficients!$BE$2:$BE$33"))))))</f>
      </c>
      <c r="AR610" s="8">
        <f>IF(OR($B610="",$C610="",$D610="",$E610="",$F610="",$G610="",$H610="",$I610="",$J610="",$K610="",$L610=""),"",IF($B610="Female",1/(1+EXP(-SUMPRODUCT(Engine!$C$19330:$C$19361,INDIRECT("Coefficients!$BF$2:$BF$33")))),1/(1+EXP(-SUMPRODUCT(Engine!$C$19330:$C$19361,INDIRECT("Coefficients!$BG$2:$BG$33"))))))</f>
      </c>
      <c r="AS610" s="8">
        <f>IF(OR($B610="",$C610="",$D610="",$E610="",$F610="",$G610="",$H610="",$I610="",$J610="",$K610="",$L610=""),"",IF($B610="Female",1/(1+EXP(-SUMPRODUCT(Engine!$C$19330:$C$19361,INDIRECT("Coefficients!$BH$2:$BH$33")))),1/(1+EXP(-SUMPRODUCT(Engine!$C$19330:$C$19361,INDIRECT("Coefficients!$BI$2:$BI$33"))))))</f>
      </c>
      <c r="AT610" s="8">
        <f>IF(OR($B610="",$C610="",$D610="",$E610="",$F610="",$G610="",$H610="",$I610="",$J610="",$K610="",$L610=""),"",IF($B610="Female",1/(1+EXP(-SUMPRODUCT(Engine!$C$19330:$C$19361,INDIRECT("Coefficients!$BJ$2:$BJ$33")))),1/(1+EXP(-SUMPRODUCT(Engine!$C$19330:$C$19361,INDIRECT("Coefficients!$BK$2:$BK$33"))))))</f>
      </c>
      <c r="AU610" s="8">
        <f>IF(OR($B610="",$C610="",$D610="",$E610="",$F610="",$G610="",$H610="",$I610="",$J610="",$K610="",$L610=""),"",IF($B610="Female",1/(1+EXP(-SUMPRODUCT(Engine!$C$19330:$C$19361,INDIRECT("Coefficients!$BL$2:$BL$33")))),1/(1+EXP(-SUMPRODUCT(Engine!$C$19330:$C$19361,INDIRECT("Coefficients!$BM$2:$BM$33"))))))</f>
      </c>
      <c r="AV610" s="8">
        <f>IF(OR($B610="",$C610="",$D610="",$E610="",$F610="",$G610="",$H610="",$I610="",$J610="",$K610="",$L610=""),"",IF($B610="Female",1/(1+EXP(-SUMPRODUCT(Engine!$C$19330:$C$19361,INDIRECT("Coefficients!$BN$2:$BN$33")))),1/(1+EXP(-SUMPRODUCT(Engine!$C$19330:$C$19361,INDIRECT("Coefficients!$BO$2:$BO$33"))))))</f>
      </c>
      <c r="AW610" s="8">
        <f>IF(OR($B610="",$C610="",$D610="",$E610="",$F610="",$G610="",$H610="",$I610="",$J610="",$K610="",$L610=""),"",IF($B610="Female",1/(1+EXP(-SUMPRODUCT(Engine!$C$19330:$C$19361,INDIRECT("Coefficients!$BP$2:$BP$33")))),1/(1+EXP(-SUMPRODUCT(Engine!$C$19330:$C$19361,INDIRECT("Coefficients!$BQ$2:$BQ$33"))))))</f>
      </c>
      <c r="AX610" s="8">
        <f>IF(OR($B610="",$C610="",$D610="",$E610="",$F610="",$G610="",$H610="",$I610="",$J610="",$K610="",$L610=""),"",IF($B610="Female",1/(1+EXP(-SUMPRODUCT(Engine!$C$19330:$C$19361,INDIRECT("Coefficients!$BR$2:$BR$33")))),1/(1+EXP(-SUMPRODUCT(Engine!$C$19330:$C$19361,INDIRECT("Coefficients!$BS$2:$BS$33"))))))</f>
      </c>
      <c r="AY610" s="8">
        <f>IF(OR($B610="",$C610="",$D610="",$E610="",$F610="",$G610="",$H610="",$I610="",$J610="",$K610="",$L610=""),"",IF($B610="Female",1/(1+EXP(-SUMPRODUCT(Engine!$C$19330:$C$19361,INDIRECT("Coefficients!$BT$2:$BT$33")))),1/(1+EXP(-SUMPRODUCT(Engine!$C$19330:$C$19361,INDIRECT("Coefficients!$BU$2:$BU$33"))))))</f>
      </c>
      <c r="AZ610" s="8">
        <f>IF(OR($B610="",$C610="",$D610="",$E610="",$F610="",$G610="",$H610="",$I610="",$J610="",$K610="",$L610=""),"",IF($B610="Female",1/(1+EXP(-SUMPRODUCT(Engine!$C$19330:$C$19361,INDIRECT("Coefficients!$BV$2:$BV$33")))),1/(1+EXP(-SUMPRODUCT(Engine!$C$19330:$C$19361,INDIRECT("Coefficients!$BW$2:$BW$33"))))))</f>
      </c>
      <c r="BA610" s="8">
        <f>IF(OR($B610="",$C610="",$D610="",$E610="",$F610="",$G610="",$H610="",$I610="",$J610="",$K610="",$L610=""),"",IF($B610="Female",1/(1+EXP(-SUMPRODUCT(Engine!$C$19330:$C$19361,INDIRECT("Coefficients!$BX$2:$BX$33")))),1/(1+EXP(-SUMPRODUCT(Engine!$C$19330:$C$19361,INDIRECT("Coefficients!$BY$2:$BY$33"))))))</f>
      </c>
      <c r="BB610" s="8">
        <f>IF(OR($B610="",$C610="",$D610="",$E610="",$F610="",$G610="",$H610="",$I610="",$J610="",$K610="",$L610=""),"",IF($B610="Female",1/(1+EXP(-SUMPRODUCT(Engine!$C$19330:$C$19361,INDIRECT("Coefficients!$BZ$2:$BZ$33")))),1/(1+EXP(-SUMPRODUCT(Engine!$C$19330:$C$19361,INDIRECT("Coefficients!$CA$2:$CA$33"))))))</f>
      </c>
      <c r="BC610" s="8">
        <f>IF(OR($B610="",$C610="",$D610="",$E610="",$F610="",$G610="",$H610="",$I610="",$J610="",$K610="",$L610=""),"",IF($B610="Female",1/(1+EXP(-SUMPRODUCT(Engine!$C$19330:$C$19361,INDIRECT("Coefficients!$CB$2:$CB$33")))),1/(1+EXP(-SUMPRODUCT(Engine!$C$19330:$C$19361,INDIRECT("Coefficients!$CC$2:$CC$33"))))))</f>
      </c>
      <c r="BD610" s="8">
        <f>IF(OR($B610="",$C610="",$D610="",$E610="",$F610="",$G610="",$H610="",$I610="",$J610="",$K610="",$L610=""),"",IF($B610="Female",1/(1+EXP(-SUMPRODUCT(Engine!$C$19330:$C$19361,INDIRECT("Coefficients!$CD$2:$CD$33")))),1/(1+EXP(-SUMPRODUCT(Engine!$C$19330:$C$19361,INDIRECT("Coefficients!$CE$2:$CE$33"))))))</f>
      </c>
      <c r="BE610" s="8">
        <f>IF(OR($B610="",$C610="",$D610="",$E610="",$F610="",$G610="",$H610="",$I610="",$J610="",$K610="",$L610=""),"",IF($B610="Female",1/(1+EXP(-SUMPRODUCT(Engine!$C$19330:$C$19361,INDIRECT("Coefficients!$CF$2:$CF$33")))),1/(1+EXP(-SUMPRODUCT(Engine!$C$19330:$C$19361,INDIRECT("Coefficients!$CG$2:$CG$33"))))))</f>
      </c>
      <c r="BF610" s="8">
        <f>IF(OR($B610="",$C610="",$D610="",$E610="",$F610="",$G610="",$H610="",$I610="",$J610="",$K610="",$L610=""),"",IF($B610="Female",1/(1+EXP(-SUMPRODUCT(Engine!$C$19330:$C$19361,INDIRECT("Coefficients!$CH$2:$CH$33")))),1/(1+EXP(-SUMPRODUCT(Engine!$C$19330:$C$19361,INDIRECT("Coefficients!$CI$2:$CI$33"))))))</f>
      </c>
      <c r="BG610" s="8">
        <f>IF(OR($B610="",$C610="",$D610="",$E610="",$F610="",$G610="",$H610="",$I610="",$J610="",$K610="",$L610=""),"",IF($B610="Female",1/(1+EXP(-SUMPRODUCT(Engine!$C$19330:$C$19361,INDIRECT("Coefficients!$CJ$2:$CJ$33")))),1/(1+EXP(-SUMPRODUCT(Engine!$C$19330:$C$19361,INDIRECT("Coefficients!$CK$2:$CK$33"))))))</f>
      </c>
      <c r="BH610" s="8">
        <f>IF(OR($B610="",$C610="",$D610="",$E610="",$F610="",$G610="",$H610="",$I610="",$J610="",$K610="",$L610=""),"",IF($B610="Female",1/(1+EXP(-SUMPRODUCT(Engine!$C$19330:$C$19361,INDIRECT("Coefficients!$CL$2:$CL$33")))),1/(1+EXP(-SUMPRODUCT(Engine!$C$19330:$C$19361,INDIRECT("Coefficients!$CM$2:$CM$33"))))))</f>
      </c>
      <c r="BI610" s="8">
        <f>IF(OR($B610="",$C610="",$D610="",$E610="",$F610="",$G610="",$H610="",$I610="",$J610="",$K610="",$L610=""),"",IF($B610="Female",1/(1+EXP(-SUMPRODUCT(Engine!$C$19330:$C$19361,INDIRECT("Coefficients!$CN$2:$CN$33")))),1/(1+EXP(-SUMPRODUCT(Engine!$C$19330:$C$19361,INDIRECT("Coefficients!$CO$2:$CO$33"))))))</f>
      </c>
      <c r="BJ610" s="8">
        <f>IF(OR($B610="",$C610="",$D610="",$E610="",$F610="",$G610="",$H610="",$I610="",$J610="",$K610="",$L610=""),"",IF($B610="Female",1/(1+EXP(-SUMPRODUCT(Engine!$C$19330:$C$19361,INDIRECT("Coefficients!$CP$2:$CP$33")))),1/(1+EXP(-SUMPRODUCT(Engine!$C$19330:$C$19361,INDIRECT("Coefficients!$CQ$2:$CQ$33"))))))</f>
      </c>
      <c r="BK610" s="8">
        <f>IF(OR($B610="",$C610="",$D610="",$E610="",$F610="",$G610="",$H610="",$I610="",$J610="",$K610="",$L610=""),"",IF($B610="Female",1/(1+EXP(-SUMPRODUCT(Engine!$C$19330:$C$19361,INDIRECT("Coefficients!$CR$2:$CR$33")))),1/(1+EXP(-SUMPRODUCT(Engine!$C$19330:$C$19361,INDIRECT("Coefficients!$CS$2:$CS$33"))))))</f>
      </c>
      <c r="BL610" s="8">
        <f>IF(OR($B610="",$C610="",$D610="",$E610="",$F610="",$G610="",$H610="",$I610="",$J610="",$K610="",$L610=""),"",IF($B610="Female",1/(1+EXP(-SUMPRODUCT(Engine!$C$19330:$C$19361,INDIRECT("Coefficients!$CT$2:$CT$33")))),1/(1+EXP(-SUMPRODUCT(Engine!$C$19330:$C$19361,INDIRECT("Coefficients!$CU$2:$CU$33"))))))</f>
      </c>
      <c r="BM610" s="8">
        <f>IF(OR($B610="",$C610="",$D610="",$E610="",$F610="",$G610="",$H610="",$I610="",$J610="",$K610="",$L610=""),"",IF($B610="Female",1/(1+EXP(-SUMPRODUCT(Engine!$C$19330:$C$19361,INDIRECT("Coefficients!$CV$2:$CV$33")))),1/(1+EXP(-SUMPRODUCT(Engine!$C$19330:$C$19361,INDIRECT("Coefficients!$CW$2:$CW$33"))))))</f>
      </c>
    </row>
    <row r="611" spans="1:65" x14ac:dyDescent="0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8">
        <f>IF(OR($B611="",$C611="",$D611="",$E611="",$F611="",$G611="",$H611="",$I611="",$J611="",$K611="",$L611=""),"",IF($B611="Female",1/(1+EXP(-SUMPRODUCT(Engine!$C$19362:$C$19393,INDIRECT("Coefficients!$B$2:$B$33")))),1/(1+EXP(-SUMPRODUCT(Engine!$C$19362:$C$19393,INDIRECT("Coefficients!$C$2:$C$33"))))))</f>
      </c>
      <c r="Q611" s="8">
        <f>IF(OR($B611="",$C611="",$D611="",$E611="",$F611="",$G611="",$H611="",$I611="",$J611="",$K611="",$L611=""),"",IF($B611="Female",1/(1+EXP(-SUMPRODUCT(Engine!$C$19362:$C$19393,INDIRECT("Coefficients!$D$2:$D$33")))),1/(1+EXP(-SUMPRODUCT(Engine!$C$19362:$C$19393,INDIRECT("Coefficients!$E$2:$E$33"))))))</f>
      </c>
      <c r="R611" s="8">
        <f>IF(OR($B611="",$C611="",$D611="",$E611="",$F611="",$G611="",$H611="",$I611="",$J611="",$K611="",$L611=""),"",IF($B611="Female",1/(1+EXP(-SUMPRODUCT(Engine!$C$19362:$C$19393,INDIRECT("Coefficients!$F$2:$F$33")))),1/(1+EXP(-SUMPRODUCT(Engine!$C$19362:$C$19393,INDIRECT("Coefficients!$G$2:$G$33"))))))</f>
      </c>
      <c r="S611" s="8">
        <f>IF(OR($B611="",$C611="",$D611="",$E611="",$F611="",$G611="",$H611="",$I611="",$J611="",$K611="",$L611=""),"",IF($B611="Female",1/(1+EXP(-SUMPRODUCT(Engine!$C$19362:$C$19393,INDIRECT("Coefficients!$H$2:$H$33")))),1/(1+EXP(-SUMPRODUCT(Engine!$C$19362:$C$19393,INDIRECT("Coefficients!$I$2:$I$33"))))))</f>
      </c>
      <c r="T611" s="8">
        <f>IF(OR($B611="",$C611="",$D611="",$E611="",$F611="",$G611="",$H611="",$I611="",$J611="",$K611="",$L611=""),"",IF($B611="Female",1/(1+EXP(-SUMPRODUCT(Engine!$C$19362:$C$19393,INDIRECT("Coefficients!$J$2:$J$33")))),1/(1+EXP(-SUMPRODUCT(Engine!$C$19362:$C$19393,INDIRECT("Coefficients!$K$2:$K$33"))))))</f>
      </c>
      <c r="U611" s="8">
        <f>IF(OR($B611="",$C611="",$D611="",$E611="",$F611="",$G611="",$H611="",$I611="",$J611="",$K611="",$L611=""),"",IF($B611="Female",1/(1+EXP(-SUMPRODUCT(Engine!$C$19362:$C$19393,INDIRECT("Coefficients!$L$2:$L$33")))),1/(1+EXP(-SUMPRODUCT(Engine!$C$19362:$C$19393,INDIRECT("Coefficients!$M$2:$M$33"))))))</f>
      </c>
      <c r="V611" s="8">
        <f>IF(OR($B611="",$C611="",$D611="",$E611="",$F611="",$G611="",$H611="",$I611="",$J611="",$K611="",$L611=""),"",IF($B611="Female",1/(1+EXP(-SUMPRODUCT(Engine!$C$19362:$C$19393,INDIRECT("Coefficients!$N$2:$N$33")))),1/(1+EXP(-SUMPRODUCT(Engine!$C$19362:$C$19393,INDIRECT("Coefficients!$O$2:$O$33"))))))</f>
      </c>
      <c r="W611" s="8">
        <f>IF(OR($B611="",$C611="",$D611="",$E611="",$F611="",$G611="",$H611="",$I611="",$J611="",$K611="",$L611=""),"",IF($B611="Female",1/(1+EXP(-SUMPRODUCT(Engine!$C$19362:$C$19393,INDIRECT("Coefficients!$P$2:$P$33")))),1/(1+EXP(-SUMPRODUCT(Engine!$C$19362:$C$19393,INDIRECT("Coefficients!$Q$2:$Q$33"))))))</f>
      </c>
      <c r="X611" s="8">
        <f>IF(OR($B611="",$C611="",$D611="",$E611="",$F611="",$G611="",$H611="",$I611="",$J611="",$K611="",$L611=""),"",IF($B611="Female",1/(1+EXP(-SUMPRODUCT(Engine!$C$19362:$C$19393,INDIRECT("Coefficients!$R$2:$R$33")))),1/(1+EXP(-SUMPRODUCT(Engine!$C$19362:$C$19393,INDIRECT("Coefficients!$S$2:$S$33"))))))</f>
      </c>
      <c r="Y611" s="8">
        <f>IF(OR($B611="",$C611="",$D611="",$E611="",$F611="",$G611="",$H611="",$I611="",$J611="",$K611="",$L611=""),"",IF($B611="Female",1/(1+EXP(-SUMPRODUCT(Engine!$C$19362:$C$19393,INDIRECT("Coefficients!$T$2:$T$33")))),1/(1+EXP(-SUMPRODUCT(Engine!$C$19362:$C$19393,INDIRECT("Coefficients!$U$2:$U$33"))))))</f>
      </c>
      <c r="Z611" s="8">
        <f>IF(OR($B611="",$C611="",$D611="",$E611="",$F611="",$G611="",$H611="",$I611="",$J611="",$K611="",$L611=""),"",IF($B611="Female",1/(1+EXP(-SUMPRODUCT(Engine!$C$19362:$C$19393,INDIRECT("Coefficients!$V$2:$V$33")))),1/(1+EXP(-SUMPRODUCT(Engine!$C$19362:$C$19393,INDIRECT("Coefficients!$W$2:$W$33"))))))</f>
      </c>
      <c r="AA611" s="8">
        <f>IF(OR($B611="",$C611="",$D611="",$E611="",$F611="",$G611="",$H611="",$I611="",$J611="",$K611="",$L611=""),"",IF($B611="Female",1/(1+EXP(-SUMPRODUCT(Engine!$C$19362:$C$19393,INDIRECT("Coefficients!$X$2:$X$33")))),1/(1+EXP(-SUMPRODUCT(Engine!$C$19362:$C$19393,INDIRECT("Coefficients!$Y$2:$Y$33"))))))</f>
      </c>
      <c r="AB611" s="8">
        <f>IF(OR($B611="",$C611="",$D611="",$E611="",$F611="",$G611="",$H611="",$I611="",$J611="",$K611="",$L611=""),"",IF($B611="Female",1/(1+EXP(-SUMPRODUCT(Engine!$C$19362:$C$19393,INDIRECT("Coefficients!$Z$2:$Z$33")))),1/(1+EXP(-SUMPRODUCT(Engine!$C$19362:$C$19393,INDIRECT("Coefficients!$AA$2:$AA$33"))))))</f>
      </c>
      <c r="AC611" s="8">
        <f>IF(OR($B611="",$C611="",$D611="",$E611="",$F611="",$G611="",$H611="",$I611="",$J611="",$K611="",$L611=""),"",IF($B611="Female",1/(1+EXP(-SUMPRODUCT(Engine!$C$19362:$C$19393,INDIRECT("Coefficients!$AB$2:$AB$33")))),1/(1+EXP(-SUMPRODUCT(Engine!$C$19362:$C$19393,INDIRECT("Coefficients!$AC$2:$AC$33"))))))</f>
      </c>
      <c r="AD611" s="8">
        <f>IF(OR($B611="",$C611="",$D611="",$E611="",$F611="",$G611="",$H611="",$I611="",$J611="",$K611="",$L611=""),"",IF($B611="Female",1/(1+EXP(-SUMPRODUCT(Engine!$C$19362:$C$19393,INDIRECT("Coefficients!$AD$2:$AD$33")))),1/(1+EXP(-SUMPRODUCT(Engine!$C$19362:$C$19393,INDIRECT("Coefficients!$AE$2:$AE$33"))))))</f>
      </c>
      <c r="AE611" s="8">
        <f>IF(OR($B611="",$C611="",$D611="",$E611="",$F611="",$G611="",$H611="",$I611="",$J611="",$K611="",$L611=""),"",IF($B611="Female",1/(1+EXP(-SUMPRODUCT(Engine!$C$19362:$C$19393,INDIRECT("Coefficients!$AF$2:$AF$33")))),1/(1+EXP(-SUMPRODUCT(Engine!$C$19362:$C$19393,INDIRECT("Coefficients!$AG$2:$AG$33"))))))</f>
      </c>
      <c r="AF611" s="8">
        <f>IF(OR($B611="",$C611="",$D611="",$E611="",$F611="",$G611="",$H611="",$I611="",$J611="",$K611="",$L611=""),"",IF($B611="Female",1/(1+EXP(-SUMPRODUCT(Engine!$C$19362:$C$19393,INDIRECT("Coefficients!$AH$2:$AH$33")))),1/(1+EXP(-SUMPRODUCT(Engine!$C$19362:$C$19393,INDIRECT("Coefficients!$AI$2:$AI$33"))))))</f>
      </c>
      <c r="AG611" s="8">
        <f>IF(OR($B611="",$C611="",$D611="",$E611="",$F611="",$G611="",$H611="",$I611="",$J611="",$K611="",$L611=""),"",IF($B611="Female",1/(1+EXP(-SUMPRODUCT(Engine!$C$19362:$C$19393,INDIRECT("Coefficients!$AJ$2:$AJ$33")))),1/(1+EXP(-SUMPRODUCT(Engine!$C$19362:$C$19393,INDIRECT("Coefficients!$AK$2:$AK$33"))))))</f>
      </c>
      <c r="AH611" s="8">
        <f>IF(OR($B611="",$C611="",$D611="",$E611="",$F611="",$G611="",$H611="",$I611="",$J611="",$K611="",$L611=""),"",IF($B611="Female",1/(1+EXP(-SUMPRODUCT(Engine!$C$19362:$C$19393,INDIRECT("Coefficients!$AL$2:$AL$33")))),1/(1+EXP(-SUMPRODUCT(Engine!$C$19362:$C$19393,INDIRECT("Coefficients!$AM$2:$AM$33"))))))</f>
      </c>
      <c r="AI611" s="8">
        <f>IF(OR($B611="",$C611="",$D611="",$E611="",$F611="",$G611="",$H611="",$I611="",$J611="",$K611="",$L611=""),"",IF($B611="Female",1/(1+EXP(-SUMPRODUCT(Engine!$C$19362:$C$19393,INDIRECT("Coefficients!$AN$2:$AN$33")))),1/(1+EXP(-SUMPRODUCT(Engine!$C$19362:$C$19393,INDIRECT("Coefficients!$AO$2:$AO$33"))))))</f>
      </c>
      <c r="AJ611" s="8">
        <f>IF(OR($B611="",$C611="",$D611="",$E611="",$F611="",$G611="",$H611="",$I611="",$J611="",$K611="",$L611=""),"",IF($B611="Female",1/(1+EXP(-SUMPRODUCT(Engine!$C$19362:$C$19393,INDIRECT("Coefficients!$AP$2:$AP$33")))),1/(1+EXP(-SUMPRODUCT(Engine!$C$19362:$C$19393,INDIRECT("Coefficients!$AQ$2:$AQ$33"))))))</f>
      </c>
      <c r="AK611" s="8">
        <f>IF(OR($B611="",$C611="",$D611="",$E611="",$F611="",$G611="",$H611="",$I611="",$J611="",$K611="",$L611=""),"",IF($B611="Female",1/(1+EXP(-SUMPRODUCT(Engine!$C$19362:$C$19393,INDIRECT("Coefficients!$AR$2:$AR$33")))),1/(1+EXP(-SUMPRODUCT(Engine!$C$19362:$C$19393,INDIRECT("Coefficients!$AS$2:$AS$33"))))))</f>
      </c>
      <c r="AL611" s="8">
        <f>IF(OR($B611="",$C611="",$D611="",$E611="",$F611="",$G611="",$H611="",$I611="",$J611="",$K611="",$L611=""),"",IF($B611="Female",1/(1+EXP(-SUMPRODUCT(Engine!$C$19362:$C$19393,INDIRECT("Coefficients!$AT$2:$AT$33")))),1/(1+EXP(-SUMPRODUCT(Engine!$C$19362:$C$19393,INDIRECT("Coefficients!$AU$2:$AU$33"))))))</f>
      </c>
      <c r="AM611" s="8">
        <f>IF(OR($B611="",$C611="",$D611="",$E611="",$F611="",$G611="",$H611="",$I611="",$J611="",$K611="",$L611=""),"",IF($B611="Female",1/(1+EXP(-SUMPRODUCT(Engine!$C$19362:$C$19393,INDIRECT("Coefficients!$AV$2:$AV$33")))),1/(1+EXP(-SUMPRODUCT(Engine!$C$19362:$C$19393,INDIRECT("Coefficients!$AW$2:$AW$33"))))))</f>
      </c>
      <c r="AN611" s="8">
        <f>IF(OR($B611="",$C611="",$D611="",$E611="",$F611="",$G611="",$H611="",$I611="",$J611="",$K611="",$L611=""),"",IF($B611="Female",1/(1+EXP(-SUMPRODUCT(Engine!$C$19362:$C$19393,INDIRECT("Coefficients!$AX$2:$AX$33")))),1/(1+EXP(-SUMPRODUCT(Engine!$C$19362:$C$19393,INDIRECT("Coefficients!$AY$2:$AY$33"))))))</f>
      </c>
      <c r="AO611" s="8">
        <f>IF(OR($B611="",$C611="",$D611="",$E611="",$F611="",$G611="",$H611="",$I611="",$J611="",$K611="",$L611=""),"",IF($B611="Female",1/(1+EXP(-SUMPRODUCT(Engine!$C$19362:$C$19393,INDIRECT("Coefficients!$AZ$2:$AZ$33")))),1/(1+EXP(-SUMPRODUCT(Engine!$C$19362:$C$19393,INDIRECT("Coefficients!$BA$2:$BA$33"))))))</f>
      </c>
      <c r="AP611" s="8">
        <f>IF(OR($B611="",$C611="",$D611="",$E611="",$F611="",$G611="",$H611="",$I611="",$J611="",$K611="",$L611=""),"",IF($B611="Female",1/(1+EXP(-SUMPRODUCT(Engine!$C$19362:$C$19393,INDIRECT("Coefficients!$BB$2:$BB$33")))),1/(1+EXP(-SUMPRODUCT(Engine!$C$19362:$C$19393,INDIRECT("Coefficients!$BC$2:$BC$33"))))))</f>
      </c>
      <c r="AQ611" s="8">
        <f>IF(OR($B611="",$C611="",$D611="",$E611="",$F611="",$G611="",$H611="",$I611="",$J611="",$K611="",$L611=""),"",IF($B611="Female",1/(1+EXP(-SUMPRODUCT(Engine!$C$19362:$C$19393,INDIRECT("Coefficients!$BD$2:$BD$33")))),1/(1+EXP(-SUMPRODUCT(Engine!$C$19362:$C$19393,INDIRECT("Coefficients!$BE$2:$BE$33"))))))</f>
      </c>
      <c r="AR611" s="8">
        <f>IF(OR($B611="",$C611="",$D611="",$E611="",$F611="",$G611="",$H611="",$I611="",$J611="",$K611="",$L611=""),"",IF($B611="Female",1/(1+EXP(-SUMPRODUCT(Engine!$C$19362:$C$19393,INDIRECT("Coefficients!$BF$2:$BF$33")))),1/(1+EXP(-SUMPRODUCT(Engine!$C$19362:$C$19393,INDIRECT("Coefficients!$BG$2:$BG$33"))))))</f>
      </c>
      <c r="AS611" s="8">
        <f>IF(OR($B611="",$C611="",$D611="",$E611="",$F611="",$G611="",$H611="",$I611="",$J611="",$K611="",$L611=""),"",IF($B611="Female",1/(1+EXP(-SUMPRODUCT(Engine!$C$19362:$C$19393,INDIRECT("Coefficients!$BH$2:$BH$33")))),1/(1+EXP(-SUMPRODUCT(Engine!$C$19362:$C$19393,INDIRECT("Coefficients!$BI$2:$BI$33"))))))</f>
      </c>
      <c r="AT611" s="8">
        <f>IF(OR($B611="",$C611="",$D611="",$E611="",$F611="",$G611="",$H611="",$I611="",$J611="",$K611="",$L611=""),"",IF($B611="Female",1/(1+EXP(-SUMPRODUCT(Engine!$C$19362:$C$19393,INDIRECT("Coefficients!$BJ$2:$BJ$33")))),1/(1+EXP(-SUMPRODUCT(Engine!$C$19362:$C$19393,INDIRECT("Coefficients!$BK$2:$BK$33"))))))</f>
      </c>
      <c r="AU611" s="8">
        <f>IF(OR($B611="",$C611="",$D611="",$E611="",$F611="",$G611="",$H611="",$I611="",$J611="",$K611="",$L611=""),"",IF($B611="Female",1/(1+EXP(-SUMPRODUCT(Engine!$C$19362:$C$19393,INDIRECT("Coefficients!$BL$2:$BL$33")))),1/(1+EXP(-SUMPRODUCT(Engine!$C$19362:$C$19393,INDIRECT("Coefficients!$BM$2:$BM$33"))))))</f>
      </c>
      <c r="AV611" s="8">
        <f>IF(OR($B611="",$C611="",$D611="",$E611="",$F611="",$G611="",$H611="",$I611="",$J611="",$K611="",$L611=""),"",IF($B611="Female",1/(1+EXP(-SUMPRODUCT(Engine!$C$19362:$C$19393,INDIRECT("Coefficients!$BN$2:$BN$33")))),1/(1+EXP(-SUMPRODUCT(Engine!$C$19362:$C$19393,INDIRECT("Coefficients!$BO$2:$BO$33"))))))</f>
      </c>
      <c r="AW611" s="8">
        <f>IF(OR($B611="",$C611="",$D611="",$E611="",$F611="",$G611="",$H611="",$I611="",$J611="",$K611="",$L611=""),"",IF($B611="Female",1/(1+EXP(-SUMPRODUCT(Engine!$C$19362:$C$19393,INDIRECT("Coefficients!$BP$2:$BP$33")))),1/(1+EXP(-SUMPRODUCT(Engine!$C$19362:$C$19393,INDIRECT("Coefficients!$BQ$2:$BQ$33"))))))</f>
      </c>
      <c r="AX611" s="8">
        <f>IF(OR($B611="",$C611="",$D611="",$E611="",$F611="",$G611="",$H611="",$I611="",$J611="",$K611="",$L611=""),"",IF($B611="Female",1/(1+EXP(-SUMPRODUCT(Engine!$C$19362:$C$19393,INDIRECT("Coefficients!$BR$2:$BR$33")))),1/(1+EXP(-SUMPRODUCT(Engine!$C$19362:$C$19393,INDIRECT("Coefficients!$BS$2:$BS$33"))))))</f>
      </c>
      <c r="AY611" s="8">
        <f>IF(OR($B611="",$C611="",$D611="",$E611="",$F611="",$G611="",$H611="",$I611="",$J611="",$K611="",$L611=""),"",IF($B611="Female",1/(1+EXP(-SUMPRODUCT(Engine!$C$19362:$C$19393,INDIRECT("Coefficients!$BT$2:$BT$33")))),1/(1+EXP(-SUMPRODUCT(Engine!$C$19362:$C$19393,INDIRECT("Coefficients!$BU$2:$BU$33"))))))</f>
      </c>
      <c r="AZ611" s="8">
        <f>IF(OR($B611="",$C611="",$D611="",$E611="",$F611="",$G611="",$H611="",$I611="",$J611="",$K611="",$L611=""),"",IF($B611="Female",1/(1+EXP(-SUMPRODUCT(Engine!$C$19362:$C$19393,INDIRECT("Coefficients!$BV$2:$BV$33")))),1/(1+EXP(-SUMPRODUCT(Engine!$C$19362:$C$19393,INDIRECT("Coefficients!$BW$2:$BW$33"))))))</f>
      </c>
      <c r="BA611" s="8">
        <f>IF(OR($B611="",$C611="",$D611="",$E611="",$F611="",$G611="",$H611="",$I611="",$J611="",$K611="",$L611=""),"",IF($B611="Female",1/(1+EXP(-SUMPRODUCT(Engine!$C$19362:$C$19393,INDIRECT("Coefficients!$BX$2:$BX$33")))),1/(1+EXP(-SUMPRODUCT(Engine!$C$19362:$C$19393,INDIRECT("Coefficients!$BY$2:$BY$33"))))))</f>
      </c>
      <c r="BB611" s="8">
        <f>IF(OR($B611="",$C611="",$D611="",$E611="",$F611="",$G611="",$H611="",$I611="",$J611="",$K611="",$L611=""),"",IF($B611="Female",1/(1+EXP(-SUMPRODUCT(Engine!$C$19362:$C$19393,INDIRECT("Coefficients!$BZ$2:$BZ$33")))),1/(1+EXP(-SUMPRODUCT(Engine!$C$19362:$C$19393,INDIRECT("Coefficients!$CA$2:$CA$33"))))))</f>
      </c>
      <c r="BC611" s="8">
        <f>IF(OR($B611="",$C611="",$D611="",$E611="",$F611="",$G611="",$H611="",$I611="",$J611="",$K611="",$L611=""),"",IF($B611="Female",1/(1+EXP(-SUMPRODUCT(Engine!$C$19362:$C$19393,INDIRECT("Coefficients!$CB$2:$CB$33")))),1/(1+EXP(-SUMPRODUCT(Engine!$C$19362:$C$19393,INDIRECT("Coefficients!$CC$2:$CC$33"))))))</f>
      </c>
      <c r="BD611" s="8">
        <f>IF(OR($B611="",$C611="",$D611="",$E611="",$F611="",$G611="",$H611="",$I611="",$J611="",$K611="",$L611=""),"",IF($B611="Female",1/(1+EXP(-SUMPRODUCT(Engine!$C$19362:$C$19393,INDIRECT("Coefficients!$CD$2:$CD$33")))),1/(1+EXP(-SUMPRODUCT(Engine!$C$19362:$C$19393,INDIRECT("Coefficients!$CE$2:$CE$33"))))))</f>
      </c>
      <c r="BE611" s="8">
        <f>IF(OR($B611="",$C611="",$D611="",$E611="",$F611="",$G611="",$H611="",$I611="",$J611="",$K611="",$L611=""),"",IF($B611="Female",1/(1+EXP(-SUMPRODUCT(Engine!$C$19362:$C$19393,INDIRECT("Coefficients!$CF$2:$CF$33")))),1/(1+EXP(-SUMPRODUCT(Engine!$C$19362:$C$19393,INDIRECT("Coefficients!$CG$2:$CG$33"))))))</f>
      </c>
      <c r="BF611" s="8">
        <f>IF(OR($B611="",$C611="",$D611="",$E611="",$F611="",$G611="",$H611="",$I611="",$J611="",$K611="",$L611=""),"",IF($B611="Female",1/(1+EXP(-SUMPRODUCT(Engine!$C$19362:$C$19393,INDIRECT("Coefficients!$CH$2:$CH$33")))),1/(1+EXP(-SUMPRODUCT(Engine!$C$19362:$C$19393,INDIRECT("Coefficients!$CI$2:$CI$33"))))))</f>
      </c>
      <c r="BG611" s="8">
        <f>IF(OR($B611="",$C611="",$D611="",$E611="",$F611="",$G611="",$H611="",$I611="",$J611="",$K611="",$L611=""),"",IF($B611="Female",1/(1+EXP(-SUMPRODUCT(Engine!$C$19362:$C$19393,INDIRECT("Coefficients!$CJ$2:$CJ$33")))),1/(1+EXP(-SUMPRODUCT(Engine!$C$19362:$C$19393,INDIRECT("Coefficients!$CK$2:$CK$33"))))))</f>
      </c>
      <c r="BH611" s="8">
        <f>IF(OR($B611="",$C611="",$D611="",$E611="",$F611="",$G611="",$H611="",$I611="",$J611="",$K611="",$L611=""),"",IF($B611="Female",1/(1+EXP(-SUMPRODUCT(Engine!$C$19362:$C$19393,INDIRECT("Coefficients!$CL$2:$CL$33")))),1/(1+EXP(-SUMPRODUCT(Engine!$C$19362:$C$19393,INDIRECT("Coefficients!$CM$2:$CM$33"))))))</f>
      </c>
      <c r="BI611" s="8">
        <f>IF(OR($B611="",$C611="",$D611="",$E611="",$F611="",$G611="",$H611="",$I611="",$J611="",$K611="",$L611=""),"",IF($B611="Female",1/(1+EXP(-SUMPRODUCT(Engine!$C$19362:$C$19393,INDIRECT("Coefficients!$CN$2:$CN$33")))),1/(1+EXP(-SUMPRODUCT(Engine!$C$19362:$C$19393,INDIRECT("Coefficients!$CO$2:$CO$33"))))))</f>
      </c>
      <c r="BJ611" s="8">
        <f>IF(OR($B611="",$C611="",$D611="",$E611="",$F611="",$G611="",$H611="",$I611="",$J611="",$K611="",$L611=""),"",IF($B611="Female",1/(1+EXP(-SUMPRODUCT(Engine!$C$19362:$C$19393,INDIRECT("Coefficients!$CP$2:$CP$33")))),1/(1+EXP(-SUMPRODUCT(Engine!$C$19362:$C$19393,INDIRECT("Coefficients!$CQ$2:$CQ$33"))))))</f>
      </c>
      <c r="BK611" s="8">
        <f>IF(OR($B611="",$C611="",$D611="",$E611="",$F611="",$G611="",$H611="",$I611="",$J611="",$K611="",$L611=""),"",IF($B611="Female",1/(1+EXP(-SUMPRODUCT(Engine!$C$19362:$C$19393,INDIRECT("Coefficients!$CR$2:$CR$33")))),1/(1+EXP(-SUMPRODUCT(Engine!$C$19362:$C$19393,INDIRECT("Coefficients!$CS$2:$CS$33"))))))</f>
      </c>
      <c r="BL611" s="8">
        <f>IF(OR($B611="",$C611="",$D611="",$E611="",$F611="",$G611="",$H611="",$I611="",$J611="",$K611="",$L611=""),"",IF($B611="Female",1/(1+EXP(-SUMPRODUCT(Engine!$C$19362:$C$19393,INDIRECT("Coefficients!$CT$2:$CT$33")))),1/(1+EXP(-SUMPRODUCT(Engine!$C$19362:$C$19393,INDIRECT("Coefficients!$CU$2:$CU$33"))))))</f>
      </c>
      <c r="BM611" s="8">
        <f>IF(OR($B611="",$C611="",$D611="",$E611="",$F611="",$G611="",$H611="",$I611="",$J611="",$K611="",$L611=""),"",IF($B611="Female",1/(1+EXP(-SUMPRODUCT(Engine!$C$19362:$C$19393,INDIRECT("Coefficients!$CV$2:$CV$33")))),1/(1+EXP(-SUMPRODUCT(Engine!$C$19362:$C$19393,INDIRECT("Coefficients!$CW$2:$CW$33"))))))</f>
      </c>
    </row>
    <row r="612" spans="1:65" x14ac:dyDescent="0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8">
        <f>IF(OR($B612="",$C612="",$D612="",$E612="",$F612="",$G612="",$H612="",$I612="",$J612="",$K612="",$L612=""),"",IF($B612="Female",1/(1+EXP(-SUMPRODUCT(Engine!$C$19394:$C$19425,INDIRECT("Coefficients!$B$2:$B$33")))),1/(1+EXP(-SUMPRODUCT(Engine!$C$19394:$C$19425,INDIRECT("Coefficients!$C$2:$C$33"))))))</f>
      </c>
      <c r="Q612" s="8">
        <f>IF(OR($B612="",$C612="",$D612="",$E612="",$F612="",$G612="",$H612="",$I612="",$J612="",$K612="",$L612=""),"",IF($B612="Female",1/(1+EXP(-SUMPRODUCT(Engine!$C$19394:$C$19425,INDIRECT("Coefficients!$D$2:$D$33")))),1/(1+EXP(-SUMPRODUCT(Engine!$C$19394:$C$19425,INDIRECT("Coefficients!$E$2:$E$33"))))))</f>
      </c>
      <c r="R612" s="8">
        <f>IF(OR($B612="",$C612="",$D612="",$E612="",$F612="",$G612="",$H612="",$I612="",$J612="",$K612="",$L612=""),"",IF($B612="Female",1/(1+EXP(-SUMPRODUCT(Engine!$C$19394:$C$19425,INDIRECT("Coefficients!$F$2:$F$33")))),1/(1+EXP(-SUMPRODUCT(Engine!$C$19394:$C$19425,INDIRECT("Coefficients!$G$2:$G$33"))))))</f>
      </c>
      <c r="S612" s="8">
        <f>IF(OR($B612="",$C612="",$D612="",$E612="",$F612="",$G612="",$H612="",$I612="",$J612="",$K612="",$L612=""),"",IF($B612="Female",1/(1+EXP(-SUMPRODUCT(Engine!$C$19394:$C$19425,INDIRECT("Coefficients!$H$2:$H$33")))),1/(1+EXP(-SUMPRODUCT(Engine!$C$19394:$C$19425,INDIRECT("Coefficients!$I$2:$I$33"))))))</f>
      </c>
      <c r="T612" s="8">
        <f>IF(OR($B612="",$C612="",$D612="",$E612="",$F612="",$G612="",$H612="",$I612="",$J612="",$K612="",$L612=""),"",IF($B612="Female",1/(1+EXP(-SUMPRODUCT(Engine!$C$19394:$C$19425,INDIRECT("Coefficients!$J$2:$J$33")))),1/(1+EXP(-SUMPRODUCT(Engine!$C$19394:$C$19425,INDIRECT("Coefficients!$K$2:$K$33"))))))</f>
      </c>
      <c r="U612" s="8">
        <f>IF(OR($B612="",$C612="",$D612="",$E612="",$F612="",$G612="",$H612="",$I612="",$J612="",$K612="",$L612=""),"",IF($B612="Female",1/(1+EXP(-SUMPRODUCT(Engine!$C$19394:$C$19425,INDIRECT("Coefficients!$L$2:$L$33")))),1/(1+EXP(-SUMPRODUCT(Engine!$C$19394:$C$19425,INDIRECT("Coefficients!$M$2:$M$33"))))))</f>
      </c>
      <c r="V612" s="8">
        <f>IF(OR($B612="",$C612="",$D612="",$E612="",$F612="",$G612="",$H612="",$I612="",$J612="",$K612="",$L612=""),"",IF($B612="Female",1/(1+EXP(-SUMPRODUCT(Engine!$C$19394:$C$19425,INDIRECT("Coefficients!$N$2:$N$33")))),1/(1+EXP(-SUMPRODUCT(Engine!$C$19394:$C$19425,INDIRECT("Coefficients!$O$2:$O$33"))))))</f>
      </c>
      <c r="W612" s="8">
        <f>IF(OR($B612="",$C612="",$D612="",$E612="",$F612="",$G612="",$H612="",$I612="",$J612="",$K612="",$L612=""),"",IF($B612="Female",1/(1+EXP(-SUMPRODUCT(Engine!$C$19394:$C$19425,INDIRECT("Coefficients!$P$2:$P$33")))),1/(1+EXP(-SUMPRODUCT(Engine!$C$19394:$C$19425,INDIRECT("Coefficients!$Q$2:$Q$33"))))))</f>
      </c>
      <c r="X612" s="8">
        <f>IF(OR($B612="",$C612="",$D612="",$E612="",$F612="",$G612="",$H612="",$I612="",$J612="",$K612="",$L612=""),"",IF($B612="Female",1/(1+EXP(-SUMPRODUCT(Engine!$C$19394:$C$19425,INDIRECT("Coefficients!$R$2:$R$33")))),1/(1+EXP(-SUMPRODUCT(Engine!$C$19394:$C$19425,INDIRECT("Coefficients!$S$2:$S$33"))))))</f>
      </c>
      <c r="Y612" s="8">
        <f>IF(OR($B612="",$C612="",$D612="",$E612="",$F612="",$G612="",$H612="",$I612="",$J612="",$K612="",$L612=""),"",IF($B612="Female",1/(1+EXP(-SUMPRODUCT(Engine!$C$19394:$C$19425,INDIRECT("Coefficients!$T$2:$T$33")))),1/(1+EXP(-SUMPRODUCT(Engine!$C$19394:$C$19425,INDIRECT("Coefficients!$U$2:$U$33"))))))</f>
      </c>
      <c r="Z612" s="8">
        <f>IF(OR($B612="",$C612="",$D612="",$E612="",$F612="",$G612="",$H612="",$I612="",$J612="",$K612="",$L612=""),"",IF($B612="Female",1/(1+EXP(-SUMPRODUCT(Engine!$C$19394:$C$19425,INDIRECT("Coefficients!$V$2:$V$33")))),1/(1+EXP(-SUMPRODUCT(Engine!$C$19394:$C$19425,INDIRECT("Coefficients!$W$2:$W$33"))))))</f>
      </c>
      <c r="AA612" s="8">
        <f>IF(OR($B612="",$C612="",$D612="",$E612="",$F612="",$G612="",$H612="",$I612="",$J612="",$K612="",$L612=""),"",IF($B612="Female",1/(1+EXP(-SUMPRODUCT(Engine!$C$19394:$C$19425,INDIRECT("Coefficients!$X$2:$X$33")))),1/(1+EXP(-SUMPRODUCT(Engine!$C$19394:$C$19425,INDIRECT("Coefficients!$Y$2:$Y$33"))))))</f>
      </c>
      <c r="AB612" s="8">
        <f>IF(OR($B612="",$C612="",$D612="",$E612="",$F612="",$G612="",$H612="",$I612="",$J612="",$K612="",$L612=""),"",IF($B612="Female",1/(1+EXP(-SUMPRODUCT(Engine!$C$19394:$C$19425,INDIRECT("Coefficients!$Z$2:$Z$33")))),1/(1+EXP(-SUMPRODUCT(Engine!$C$19394:$C$19425,INDIRECT("Coefficients!$AA$2:$AA$33"))))))</f>
      </c>
      <c r="AC612" s="8">
        <f>IF(OR($B612="",$C612="",$D612="",$E612="",$F612="",$G612="",$H612="",$I612="",$J612="",$K612="",$L612=""),"",IF($B612="Female",1/(1+EXP(-SUMPRODUCT(Engine!$C$19394:$C$19425,INDIRECT("Coefficients!$AB$2:$AB$33")))),1/(1+EXP(-SUMPRODUCT(Engine!$C$19394:$C$19425,INDIRECT("Coefficients!$AC$2:$AC$33"))))))</f>
      </c>
      <c r="AD612" s="8">
        <f>IF(OR($B612="",$C612="",$D612="",$E612="",$F612="",$G612="",$H612="",$I612="",$J612="",$K612="",$L612=""),"",IF($B612="Female",1/(1+EXP(-SUMPRODUCT(Engine!$C$19394:$C$19425,INDIRECT("Coefficients!$AD$2:$AD$33")))),1/(1+EXP(-SUMPRODUCT(Engine!$C$19394:$C$19425,INDIRECT("Coefficients!$AE$2:$AE$33"))))))</f>
      </c>
      <c r="AE612" s="8">
        <f>IF(OR($B612="",$C612="",$D612="",$E612="",$F612="",$G612="",$H612="",$I612="",$J612="",$K612="",$L612=""),"",IF($B612="Female",1/(1+EXP(-SUMPRODUCT(Engine!$C$19394:$C$19425,INDIRECT("Coefficients!$AF$2:$AF$33")))),1/(1+EXP(-SUMPRODUCT(Engine!$C$19394:$C$19425,INDIRECT("Coefficients!$AG$2:$AG$33"))))))</f>
      </c>
      <c r="AF612" s="8">
        <f>IF(OR($B612="",$C612="",$D612="",$E612="",$F612="",$G612="",$H612="",$I612="",$J612="",$K612="",$L612=""),"",IF($B612="Female",1/(1+EXP(-SUMPRODUCT(Engine!$C$19394:$C$19425,INDIRECT("Coefficients!$AH$2:$AH$33")))),1/(1+EXP(-SUMPRODUCT(Engine!$C$19394:$C$19425,INDIRECT("Coefficients!$AI$2:$AI$33"))))))</f>
      </c>
      <c r="AG612" s="8">
        <f>IF(OR($B612="",$C612="",$D612="",$E612="",$F612="",$G612="",$H612="",$I612="",$J612="",$K612="",$L612=""),"",IF($B612="Female",1/(1+EXP(-SUMPRODUCT(Engine!$C$19394:$C$19425,INDIRECT("Coefficients!$AJ$2:$AJ$33")))),1/(1+EXP(-SUMPRODUCT(Engine!$C$19394:$C$19425,INDIRECT("Coefficients!$AK$2:$AK$33"))))))</f>
      </c>
      <c r="AH612" s="8">
        <f>IF(OR($B612="",$C612="",$D612="",$E612="",$F612="",$G612="",$H612="",$I612="",$J612="",$K612="",$L612=""),"",IF($B612="Female",1/(1+EXP(-SUMPRODUCT(Engine!$C$19394:$C$19425,INDIRECT("Coefficients!$AL$2:$AL$33")))),1/(1+EXP(-SUMPRODUCT(Engine!$C$19394:$C$19425,INDIRECT("Coefficients!$AM$2:$AM$33"))))))</f>
      </c>
      <c r="AI612" s="8">
        <f>IF(OR($B612="",$C612="",$D612="",$E612="",$F612="",$G612="",$H612="",$I612="",$J612="",$K612="",$L612=""),"",IF($B612="Female",1/(1+EXP(-SUMPRODUCT(Engine!$C$19394:$C$19425,INDIRECT("Coefficients!$AN$2:$AN$33")))),1/(1+EXP(-SUMPRODUCT(Engine!$C$19394:$C$19425,INDIRECT("Coefficients!$AO$2:$AO$33"))))))</f>
      </c>
      <c r="AJ612" s="8">
        <f>IF(OR($B612="",$C612="",$D612="",$E612="",$F612="",$G612="",$H612="",$I612="",$J612="",$K612="",$L612=""),"",IF($B612="Female",1/(1+EXP(-SUMPRODUCT(Engine!$C$19394:$C$19425,INDIRECT("Coefficients!$AP$2:$AP$33")))),1/(1+EXP(-SUMPRODUCT(Engine!$C$19394:$C$19425,INDIRECT("Coefficients!$AQ$2:$AQ$33"))))))</f>
      </c>
      <c r="AK612" s="8">
        <f>IF(OR($B612="",$C612="",$D612="",$E612="",$F612="",$G612="",$H612="",$I612="",$J612="",$K612="",$L612=""),"",IF($B612="Female",1/(1+EXP(-SUMPRODUCT(Engine!$C$19394:$C$19425,INDIRECT("Coefficients!$AR$2:$AR$33")))),1/(1+EXP(-SUMPRODUCT(Engine!$C$19394:$C$19425,INDIRECT("Coefficients!$AS$2:$AS$33"))))))</f>
      </c>
      <c r="AL612" s="8">
        <f>IF(OR($B612="",$C612="",$D612="",$E612="",$F612="",$G612="",$H612="",$I612="",$J612="",$K612="",$L612=""),"",IF($B612="Female",1/(1+EXP(-SUMPRODUCT(Engine!$C$19394:$C$19425,INDIRECT("Coefficients!$AT$2:$AT$33")))),1/(1+EXP(-SUMPRODUCT(Engine!$C$19394:$C$19425,INDIRECT("Coefficients!$AU$2:$AU$33"))))))</f>
      </c>
      <c r="AM612" s="8">
        <f>IF(OR($B612="",$C612="",$D612="",$E612="",$F612="",$G612="",$H612="",$I612="",$J612="",$K612="",$L612=""),"",IF($B612="Female",1/(1+EXP(-SUMPRODUCT(Engine!$C$19394:$C$19425,INDIRECT("Coefficients!$AV$2:$AV$33")))),1/(1+EXP(-SUMPRODUCT(Engine!$C$19394:$C$19425,INDIRECT("Coefficients!$AW$2:$AW$33"))))))</f>
      </c>
      <c r="AN612" s="8">
        <f>IF(OR($B612="",$C612="",$D612="",$E612="",$F612="",$G612="",$H612="",$I612="",$J612="",$K612="",$L612=""),"",IF($B612="Female",1/(1+EXP(-SUMPRODUCT(Engine!$C$19394:$C$19425,INDIRECT("Coefficients!$AX$2:$AX$33")))),1/(1+EXP(-SUMPRODUCT(Engine!$C$19394:$C$19425,INDIRECT("Coefficients!$AY$2:$AY$33"))))))</f>
      </c>
      <c r="AO612" s="8">
        <f>IF(OR($B612="",$C612="",$D612="",$E612="",$F612="",$G612="",$H612="",$I612="",$J612="",$K612="",$L612=""),"",IF($B612="Female",1/(1+EXP(-SUMPRODUCT(Engine!$C$19394:$C$19425,INDIRECT("Coefficients!$AZ$2:$AZ$33")))),1/(1+EXP(-SUMPRODUCT(Engine!$C$19394:$C$19425,INDIRECT("Coefficients!$BA$2:$BA$33"))))))</f>
      </c>
      <c r="AP612" s="8">
        <f>IF(OR($B612="",$C612="",$D612="",$E612="",$F612="",$G612="",$H612="",$I612="",$J612="",$K612="",$L612=""),"",IF($B612="Female",1/(1+EXP(-SUMPRODUCT(Engine!$C$19394:$C$19425,INDIRECT("Coefficients!$BB$2:$BB$33")))),1/(1+EXP(-SUMPRODUCT(Engine!$C$19394:$C$19425,INDIRECT("Coefficients!$BC$2:$BC$33"))))))</f>
      </c>
      <c r="AQ612" s="8">
        <f>IF(OR($B612="",$C612="",$D612="",$E612="",$F612="",$G612="",$H612="",$I612="",$J612="",$K612="",$L612=""),"",IF($B612="Female",1/(1+EXP(-SUMPRODUCT(Engine!$C$19394:$C$19425,INDIRECT("Coefficients!$BD$2:$BD$33")))),1/(1+EXP(-SUMPRODUCT(Engine!$C$19394:$C$19425,INDIRECT("Coefficients!$BE$2:$BE$33"))))))</f>
      </c>
      <c r="AR612" s="8">
        <f>IF(OR($B612="",$C612="",$D612="",$E612="",$F612="",$G612="",$H612="",$I612="",$J612="",$K612="",$L612=""),"",IF($B612="Female",1/(1+EXP(-SUMPRODUCT(Engine!$C$19394:$C$19425,INDIRECT("Coefficients!$BF$2:$BF$33")))),1/(1+EXP(-SUMPRODUCT(Engine!$C$19394:$C$19425,INDIRECT("Coefficients!$BG$2:$BG$33"))))))</f>
      </c>
      <c r="AS612" s="8">
        <f>IF(OR($B612="",$C612="",$D612="",$E612="",$F612="",$G612="",$H612="",$I612="",$J612="",$K612="",$L612=""),"",IF($B612="Female",1/(1+EXP(-SUMPRODUCT(Engine!$C$19394:$C$19425,INDIRECT("Coefficients!$BH$2:$BH$33")))),1/(1+EXP(-SUMPRODUCT(Engine!$C$19394:$C$19425,INDIRECT("Coefficients!$BI$2:$BI$33"))))))</f>
      </c>
      <c r="AT612" s="8">
        <f>IF(OR($B612="",$C612="",$D612="",$E612="",$F612="",$G612="",$H612="",$I612="",$J612="",$K612="",$L612=""),"",IF($B612="Female",1/(1+EXP(-SUMPRODUCT(Engine!$C$19394:$C$19425,INDIRECT("Coefficients!$BJ$2:$BJ$33")))),1/(1+EXP(-SUMPRODUCT(Engine!$C$19394:$C$19425,INDIRECT("Coefficients!$BK$2:$BK$33"))))))</f>
      </c>
      <c r="AU612" s="8">
        <f>IF(OR($B612="",$C612="",$D612="",$E612="",$F612="",$G612="",$H612="",$I612="",$J612="",$K612="",$L612=""),"",IF($B612="Female",1/(1+EXP(-SUMPRODUCT(Engine!$C$19394:$C$19425,INDIRECT("Coefficients!$BL$2:$BL$33")))),1/(1+EXP(-SUMPRODUCT(Engine!$C$19394:$C$19425,INDIRECT("Coefficients!$BM$2:$BM$33"))))))</f>
      </c>
      <c r="AV612" s="8">
        <f>IF(OR($B612="",$C612="",$D612="",$E612="",$F612="",$G612="",$H612="",$I612="",$J612="",$K612="",$L612=""),"",IF($B612="Female",1/(1+EXP(-SUMPRODUCT(Engine!$C$19394:$C$19425,INDIRECT("Coefficients!$BN$2:$BN$33")))),1/(1+EXP(-SUMPRODUCT(Engine!$C$19394:$C$19425,INDIRECT("Coefficients!$BO$2:$BO$33"))))))</f>
      </c>
      <c r="AW612" s="8">
        <f>IF(OR($B612="",$C612="",$D612="",$E612="",$F612="",$G612="",$H612="",$I612="",$J612="",$K612="",$L612=""),"",IF($B612="Female",1/(1+EXP(-SUMPRODUCT(Engine!$C$19394:$C$19425,INDIRECT("Coefficients!$BP$2:$BP$33")))),1/(1+EXP(-SUMPRODUCT(Engine!$C$19394:$C$19425,INDIRECT("Coefficients!$BQ$2:$BQ$33"))))))</f>
      </c>
      <c r="AX612" s="8">
        <f>IF(OR($B612="",$C612="",$D612="",$E612="",$F612="",$G612="",$H612="",$I612="",$J612="",$K612="",$L612=""),"",IF($B612="Female",1/(1+EXP(-SUMPRODUCT(Engine!$C$19394:$C$19425,INDIRECT("Coefficients!$BR$2:$BR$33")))),1/(1+EXP(-SUMPRODUCT(Engine!$C$19394:$C$19425,INDIRECT("Coefficients!$BS$2:$BS$33"))))))</f>
      </c>
      <c r="AY612" s="8">
        <f>IF(OR($B612="",$C612="",$D612="",$E612="",$F612="",$G612="",$H612="",$I612="",$J612="",$K612="",$L612=""),"",IF($B612="Female",1/(1+EXP(-SUMPRODUCT(Engine!$C$19394:$C$19425,INDIRECT("Coefficients!$BT$2:$BT$33")))),1/(1+EXP(-SUMPRODUCT(Engine!$C$19394:$C$19425,INDIRECT("Coefficients!$BU$2:$BU$33"))))))</f>
      </c>
      <c r="AZ612" s="8">
        <f>IF(OR($B612="",$C612="",$D612="",$E612="",$F612="",$G612="",$H612="",$I612="",$J612="",$K612="",$L612=""),"",IF($B612="Female",1/(1+EXP(-SUMPRODUCT(Engine!$C$19394:$C$19425,INDIRECT("Coefficients!$BV$2:$BV$33")))),1/(1+EXP(-SUMPRODUCT(Engine!$C$19394:$C$19425,INDIRECT("Coefficients!$BW$2:$BW$33"))))))</f>
      </c>
      <c r="BA612" s="8">
        <f>IF(OR($B612="",$C612="",$D612="",$E612="",$F612="",$G612="",$H612="",$I612="",$J612="",$K612="",$L612=""),"",IF($B612="Female",1/(1+EXP(-SUMPRODUCT(Engine!$C$19394:$C$19425,INDIRECT("Coefficients!$BX$2:$BX$33")))),1/(1+EXP(-SUMPRODUCT(Engine!$C$19394:$C$19425,INDIRECT("Coefficients!$BY$2:$BY$33"))))))</f>
      </c>
      <c r="BB612" s="8">
        <f>IF(OR($B612="",$C612="",$D612="",$E612="",$F612="",$G612="",$H612="",$I612="",$J612="",$K612="",$L612=""),"",IF($B612="Female",1/(1+EXP(-SUMPRODUCT(Engine!$C$19394:$C$19425,INDIRECT("Coefficients!$BZ$2:$BZ$33")))),1/(1+EXP(-SUMPRODUCT(Engine!$C$19394:$C$19425,INDIRECT("Coefficients!$CA$2:$CA$33"))))))</f>
      </c>
      <c r="BC612" s="8">
        <f>IF(OR($B612="",$C612="",$D612="",$E612="",$F612="",$G612="",$H612="",$I612="",$J612="",$K612="",$L612=""),"",IF($B612="Female",1/(1+EXP(-SUMPRODUCT(Engine!$C$19394:$C$19425,INDIRECT("Coefficients!$CB$2:$CB$33")))),1/(1+EXP(-SUMPRODUCT(Engine!$C$19394:$C$19425,INDIRECT("Coefficients!$CC$2:$CC$33"))))))</f>
      </c>
      <c r="BD612" s="8">
        <f>IF(OR($B612="",$C612="",$D612="",$E612="",$F612="",$G612="",$H612="",$I612="",$J612="",$K612="",$L612=""),"",IF($B612="Female",1/(1+EXP(-SUMPRODUCT(Engine!$C$19394:$C$19425,INDIRECT("Coefficients!$CD$2:$CD$33")))),1/(1+EXP(-SUMPRODUCT(Engine!$C$19394:$C$19425,INDIRECT("Coefficients!$CE$2:$CE$33"))))))</f>
      </c>
      <c r="BE612" s="8">
        <f>IF(OR($B612="",$C612="",$D612="",$E612="",$F612="",$G612="",$H612="",$I612="",$J612="",$K612="",$L612=""),"",IF($B612="Female",1/(1+EXP(-SUMPRODUCT(Engine!$C$19394:$C$19425,INDIRECT("Coefficients!$CF$2:$CF$33")))),1/(1+EXP(-SUMPRODUCT(Engine!$C$19394:$C$19425,INDIRECT("Coefficients!$CG$2:$CG$33"))))))</f>
      </c>
      <c r="BF612" s="8">
        <f>IF(OR($B612="",$C612="",$D612="",$E612="",$F612="",$G612="",$H612="",$I612="",$J612="",$K612="",$L612=""),"",IF($B612="Female",1/(1+EXP(-SUMPRODUCT(Engine!$C$19394:$C$19425,INDIRECT("Coefficients!$CH$2:$CH$33")))),1/(1+EXP(-SUMPRODUCT(Engine!$C$19394:$C$19425,INDIRECT("Coefficients!$CI$2:$CI$33"))))))</f>
      </c>
      <c r="BG612" s="8">
        <f>IF(OR($B612="",$C612="",$D612="",$E612="",$F612="",$G612="",$H612="",$I612="",$J612="",$K612="",$L612=""),"",IF($B612="Female",1/(1+EXP(-SUMPRODUCT(Engine!$C$19394:$C$19425,INDIRECT("Coefficients!$CJ$2:$CJ$33")))),1/(1+EXP(-SUMPRODUCT(Engine!$C$19394:$C$19425,INDIRECT("Coefficients!$CK$2:$CK$33"))))))</f>
      </c>
      <c r="BH612" s="8">
        <f>IF(OR($B612="",$C612="",$D612="",$E612="",$F612="",$G612="",$H612="",$I612="",$J612="",$K612="",$L612=""),"",IF($B612="Female",1/(1+EXP(-SUMPRODUCT(Engine!$C$19394:$C$19425,INDIRECT("Coefficients!$CL$2:$CL$33")))),1/(1+EXP(-SUMPRODUCT(Engine!$C$19394:$C$19425,INDIRECT("Coefficients!$CM$2:$CM$33"))))))</f>
      </c>
      <c r="BI612" s="8">
        <f>IF(OR($B612="",$C612="",$D612="",$E612="",$F612="",$G612="",$H612="",$I612="",$J612="",$K612="",$L612=""),"",IF($B612="Female",1/(1+EXP(-SUMPRODUCT(Engine!$C$19394:$C$19425,INDIRECT("Coefficients!$CN$2:$CN$33")))),1/(1+EXP(-SUMPRODUCT(Engine!$C$19394:$C$19425,INDIRECT("Coefficients!$CO$2:$CO$33"))))))</f>
      </c>
      <c r="BJ612" s="8">
        <f>IF(OR($B612="",$C612="",$D612="",$E612="",$F612="",$G612="",$H612="",$I612="",$J612="",$K612="",$L612=""),"",IF($B612="Female",1/(1+EXP(-SUMPRODUCT(Engine!$C$19394:$C$19425,INDIRECT("Coefficients!$CP$2:$CP$33")))),1/(1+EXP(-SUMPRODUCT(Engine!$C$19394:$C$19425,INDIRECT("Coefficients!$CQ$2:$CQ$33"))))))</f>
      </c>
      <c r="BK612" s="8">
        <f>IF(OR($B612="",$C612="",$D612="",$E612="",$F612="",$G612="",$H612="",$I612="",$J612="",$K612="",$L612=""),"",IF($B612="Female",1/(1+EXP(-SUMPRODUCT(Engine!$C$19394:$C$19425,INDIRECT("Coefficients!$CR$2:$CR$33")))),1/(1+EXP(-SUMPRODUCT(Engine!$C$19394:$C$19425,INDIRECT("Coefficients!$CS$2:$CS$33"))))))</f>
      </c>
      <c r="BL612" s="8">
        <f>IF(OR($B612="",$C612="",$D612="",$E612="",$F612="",$G612="",$H612="",$I612="",$J612="",$K612="",$L612=""),"",IF($B612="Female",1/(1+EXP(-SUMPRODUCT(Engine!$C$19394:$C$19425,INDIRECT("Coefficients!$CT$2:$CT$33")))),1/(1+EXP(-SUMPRODUCT(Engine!$C$19394:$C$19425,INDIRECT("Coefficients!$CU$2:$CU$33"))))))</f>
      </c>
      <c r="BM612" s="8">
        <f>IF(OR($B612="",$C612="",$D612="",$E612="",$F612="",$G612="",$H612="",$I612="",$J612="",$K612="",$L612=""),"",IF($B612="Female",1/(1+EXP(-SUMPRODUCT(Engine!$C$19394:$C$19425,INDIRECT("Coefficients!$CV$2:$CV$33")))),1/(1+EXP(-SUMPRODUCT(Engine!$C$19394:$C$19425,INDIRECT("Coefficients!$CW$2:$CW$33"))))))</f>
      </c>
    </row>
    <row r="613" spans="1:65" x14ac:dyDescent="0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8">
        <f>IF(OR($B613="",$C613="",$D613="",$E613="",$F613="",$G613="",$H613="",$I613="",$J613="",$K613="",$L613=""),"",IF($B613="Female",1/(1+EXP(-SUMPRODUCT(Engine!$C$19426:$C$19457,INDIRECT("Coefficients!$B$2:$B$33")))),1/(1+EXP(-SUMPRODUCT(Engine!$C$19426:$C$19457,INDIRECT("Coefficients!$C$2:$C$33"))))))</f>
      </c>
      <c r="Q613" s="8">
        <f>IF(OR($B613="",$C613="",$D613="",$E613="",$F613="",$G613="",$H613="",$I613="",$J613="",$K613="",$L613=""),"",IF($B613="Female",1/(1+EXP(-SUMPRODUCT(Engine!$C$19426:$C$19457,INDIRECT("Coefficients!$D$2:$D$33")))),1/(1+EXP(-SUMPRODUCT(Engine!$C$19426:$C$19457,INDIRECT("Coefficients!$E$2:$E$33"))))))</f>
      </c>
      <c r="R613" s="8">
        <f>IF(OR($B613="",$C613="",$D613="",$E613="",$F613="",$G613="",$H613="",$I613="",$J613="",$K613="",$L613=""),"",IF($B613="Female",1/(1+EXP(-SUMPRODUCT(Engine!$C$19426:$C$19457,INDIRECT("Coefficients!$F$2:$F$33")))),1/(1+EXP(-SUMPRODUCT(Engine!$C$19426:$C$19457,INDIRECT("Coefficients!$G$2:$G$33"))))))</f>
      </c>
      <c r="S613" s="8">
        <f>IF(OR($B613="",$C613="",$D613="",$E613="",$F613="",$G613="",$H613="",$I613="",$J613="",$K613="",$L613=""),"",IF($B613="Female",1/(1+EXP(-SUMPRODUCT(Engine!$C$19426:$C$19457,INDIRECT("Coefficients!$H$2:$H$33")))),1/(1+EXP(-SUMPRODUCT(Engine!$C$19426:$C$19457,INDIRECT("Coefficients!$I$2:$I$33"))))))</f>
      </c>
      <c r="T613" s="8">
        <f>IF(OR($B613="",$C613="",$D613="",$E613="",$F613="",$G613="",$H613="",$I613="",$J613="",$K613="",$L613=""),"",IF($B613="Female",1/(1+EXP(-SUMPRODUCT(Engine!$C$19426:$C$19457,INDIRECT("Coefficients!$J$2:$J$33")))),1/(1+EXP(-SUMPRODUCT(Engine!$C$19426:$C$19457,INDIRECT("Coefficients!$K$2:$K$33"))))))</f>
      </c>
      <c r="U613" s="8">
        <f>IF(OR($B613="",$C613="",$D613="",$E613="",$F613="",$G613="",$H613="",$I613="",$J613="",$K613="",$L613=""),"",IF($B613="Female",1/(1+EXP(-SUMPRODUCT(Engine!$C$19426:$C$19457,INDIRECT("Coefficients!$L$2:$L$33")))),1/(1+EXP(-SUMPRODUCT(Engine!$C$19426:$C$19457,INDIRECT("Coefficients!$M$2:$M$33"))))))</f>
      </c>
      <c r="V613" s="8">
        <f>IF(OR($B613="",$C613="",$D613="",$E613="",$F613="",$G613="",$H613="",$I613="",$J613="",$K613="",$L613=""),"",IF($B613="Female",1/(1+EXP(-SUMPRODUCT(Engine!$C$19426:$C$19457,INDIRECT("Coefficients!$N$2:$N$33")))),1/(1+EXP(-SUMPRODUCT(Engine!$C$19426:$C$19457,INDIRECT("Coefficients!$O$2:$O$33"))))))</f>
      </c>
      <c r="W613" s="8">
        <f>IF(OR($B613="",$C613="",$D613="",$E613="",$F613="",$G613="",$H613="",$I613="",$J613="",$K613="",$L613=""),"",IF($B613="Female",1/(1+EXP(-SUMPRODUCT(Engine!$C$19426:$C$19457,INDIRECT("Coefficients!$P$2:$P$33")))),1/(1+EXP(-SUMPRODUCT(Engine!$C$19426:$C$19457,INDIRECT("Coefficients!$Q$2:$Q$33"))))))</f>
      </c>
      <c r="X613" s="8">
        <f>IF(OR($B613="",$C613="",$D613="",$E613="",$F613="",$G613="",$H613="",$I613="",$J613="",$K613="",$L613=""),"",IF($B613="Female",1/(1+EXP(-SUMPRODUCT(Engine!$C$19426:$C$19457,INDIRECT("Coefficients!$R$2:$R$33")))),1/(1+EXP(-SUMPRODUCT(Engine!$C$19426:$C$19457,INDIRECT("Coefficients!$S$2:$S$33"))))))</f>
      </c>
      <c r="Y613" s="8">
        <f>IF(OR($B613="",$C613="",$D613="",$E613="",$F613="",$G613="",$H613="",$I613="",$J613="",$K613="",$L613=""),"",IF($B613="Female",1/(1+EXP(-SUMPRODUCT(Engine!$C$19426:$C$19457,INDIRECT("Coefficients!$T$2:$T$33")))),1/(1+EXP(-SUMPRODUCT(Engine!$C$19426:$C$19457,INDIRECT("Coefficients!$U$2:$U$33"))))))</f>
      </c>
      <c r="Z613" s="8">
        <f>IF(OR($B613="",$C613="",$D613="",$E613="",$F613="",$G613="",$H613="",$I613="",$J613="",$K613="",$L613=""),"",IF($B613="Female",1/(1+EXP(-SUMPRODUCT(Engine!$C$19426:$C$19457,INDIRECT("Coefficients!$V$2:$V$33")))),1/(1+EXP(-SUMPRODUCT(Engine!$C$19426:$C$19457,INDIRECT("Coefficients!$W$2:$W$33"))))))</f>
      </c>
      <c r="AA613" s="8">
        <f>IF(OR($B613="",$C613="",$D613="",$E613="",$F613="",$G613="",$H613="",$I613="",$J613="",$K613="",$L613=""),"",IF($B613="Female",1/(1+EXP(-SUMPRODUCT(Engine!$C$19426:$C$19457,INDIRECT("Coefficients!$X$2:$X$33")))),1/(1+EXP(-SUMPRODUCT(Engine!$C$19426:$C$19457,INDIRECT("Coefficients!$Y$2:$Y$33"))))))</f>
      </c>
      <c r="AB613" s="8">
        <f>IF(OR($B613="",$C613="",$D613="",$E613="",$F613="",$G613="",$H613="",$I613="",$J613="",$K613="",$L613=""),"",IF($B613="Female",1/(1+EXP(-SUMPRODUCT(Engine!$C$19426:$C$19457,INDIRECT("Coefficients!$Z$2:$Z$33")))),1/(1+EXP(-SUMPRODUCT(Engine!$C$19426:$C$19457,INDIRECT("Coefficients!$AA$2:$AA$33"))))))</f>
      </c>
      <c r="AC613" s="8">
        <f>IF(OR($B613="",$C613="",$D613="",$E613="",$F613="",$G613="",$H613="",$I613="",$J613="",$K613="",$L613=""),"",IF($B613="Female",1/(1+EXP(-SUMPRODUCT(Engine!$C$19426:$C$19457,INDIRECT("Coefficients!$AB$2:$AB$33")))),1/(1+EXP(-SUMPRODUCT(Engine!$C$19426:$C$19457,INDIRECT("Coefficients!$AC$2:$AC$33"))))))</f>
      </c>
      <c r="AD613" s="8">
        <f>IF(OR($B613="",$C613="",$D613="",$E613="",$F613="",$G613="",$H613="",$I613="",$J613="",$K613="",$L613=""),"",IF($B613="Female",1/(1+EXP(-SUMPRODUCT(Engine!$C$19426:$C$19457,INDIRECT("Coefficients!$AD$2:$AD$33")))),1/(1+EXP(-SUMPRODUCT(Engine!$C$19426:$C$19457,INDIRECT("Coefficients!$AE$2:$AE$33"))))))</f>
      </c>
      <c r="AE613" s="8">
        <f>IF(OR($B613="",$C613="",$D613="",$E613="",$F613="",$G613="",$H613="",$I613="",$J613="",$K613="",$L613=""),"",IF($B613="Female",1/(1+EXP(-SUMPRODUCT(Engine!$C$19426:$C$19457,INDIRECT("Coefficients!$AF$2:$AF$33")))),1/(1+EXP(-SUMPRODUCT(Engine!$C$19426:$C$19457,INDIRECT("Coefficients!$AG$2:$AG$33"))))))</f>
      </c>
      <c r="AF613" s="8">
        <f>IF(OR($B613="",$C613="",$D613="",$E613="",$F613="",$G613="",$H613="",$I613="",$J613="",$K613="",$L613=""),"",IF($B613="Female",1/(1+EXP(-SUMPRODUCT(Engine!$C$19426:$C$19457,INDIRECT("Coefficients!$AH$2:$AH$33")))),1/(1+EXP(-SUMPRODUCT(Engine!$C$19426:$C$19457,INDIRECT("Coefficients!$AI$2:$AI$33"))))))</f>
      </c>
      <c r="AG613" s="8">
        <f>IF(OR($B613="",$C613="",$D613="",$E613="",$F613="",$G613="",$H613="",$I613="",$J613="",$K613="",$L613=""),"",IF($B613="Female",1/(1+EXP(-SUMPRODUCT(Engine!$C$19426:$C$19457,INDIRECT("Coefficients!$AJ$2:$AJ$33")))),1/(1+EXP(-SUMPRODUCT(Engine!$C$19426:$C$19457,INDIRECT("Coefficients!$AK$2:$AK$33"))))))</f>
      </c>
      <c r="AH613" s="8">
        <f>IF(OR($B613="",$C613="",$D613="",$E613="",$F613="",$G613="",$H613="",$I613="",$J613="",$K613="",$L613=""),"",IF($B613="Female",1/(1+EXP(-SUMPRODUCT(Engine!$C$19426:$C$19457,INDIRECT("Coefficients!$AL$2:$AL$33")))),1/(1+EXP(-SUMPRODUCT(Engine!$C$19426:$C$19457,INDIRECT("Coefficients!$AM$2:$AM$33"))))))</f>
      </c>
      <c r="AI613" s="8">
        <f>IF(OR($B613="",$C613="",$D613="",$E613="",$F613="",$G613="",$H613="",$I613="",$J613="",$K613="",$L613=""),"",IF($B613="Female",1/(1+EXP(-SUMPRODUCT(Engine!$C$19426:$C$19457,INDIRECT("Coefficients!$AN$2:$AN$33")))),1/(1+EXP(-SUMPRODUCT(Engine!$C$19426:$C$19457,INDIRECT("Coefficients!$AO$2:$AO$33"))))))</f>
      </c>
      <c r="AJ613" s="8">
        <f>IF(OR($B613="",$C613="",$D613="",$E613="",$F613="",$G613="",$H613="",$I613="",$J613="",$K613="",$L613=""),"",IF($B613="Female",1/(1+EXP(-SUMPRODUCT(Engine!$C$19426:$C$19457,INDIRECT("Coefficients!$AP$2:$AP$33")))),1/(1+EXP(-SUMPRODUCT(Engine!$C$19426:$C$19457,INDIRECT("Coefficients!$AQ$2:$AQ$33"))))))</f>
      </c>
      <c r="AK613" s="8">
        <f>IF(OR($B613="",$C613="",$D613="",$E613="",$F613="",$G613="",$H613="",$I613="",$J613="",$K613="",$L613=""),"",IF($B613="Female",1/(1+EXP(-SUMPRODUCT(Engine!$C$19426:$C$19457,INDIRECT("Coefficients!$AR$2:$AR$33")))),1/(1+EXP(-SUMPRODUCT(Engine!$C$19426:$C$19457,INDIRECT("Coefficients!$AS$2:$AS$33"))))))</f>
      </c>
      <c r="AL613" s="8">
        <f>IF(OR($B613="",$C613="",$D613="",$E613="",$F613="",$G613="",$H613="",$I613="",$J613="",$K613="",$L613=""),"",IF($B613="Female",1/(1+EXP(-SUMPRODUCT(Engine!$C$19426:$C$19457,INDIRECT("Coefficients!$AT$2:$AT$33")))),1/(1+EXP(-SUMPRODUCT(Engine!$C$19426:$C$19457,INDIRECT("Coefficients!$AU$2:$AU$33"))))))</f>
      </c>
      <c r="AM613" s="8">
        <f>IF(OR($B613="",$C613="",$D613="",$E613="",$F613="",$G613="",$H613="",$I613="",$J613="",$K613="",$L613=""),"",IF($B613="Female",1/(1+EXP(-SUMPRODUCT(Engine!$C$19426:$C$19457,INDIRECT("Coefficients!$AV$2:$AV$33")))),1/(1+EXP(-SUMPRODUCT(Engine!$C$19426:$C$19457,INDIRECT("Coefficients!$AW$2:$AW$33"))))))</f>
      </c>
      <c r="AN613" s="8">
        <f>IF(OR($B613="",$C613="",$D613="",$E613="",$F613="",$G613="",$H613="",$I613="",$J613="",$K613="",$L613=""),"",IF($B613="Female",1/(1+EXP(-SUMPRODUCT(Engine!$C$19426:$C$19457,INDIRECT("Coefficients!$AX$2:$AX$33")))),1/(1+EXP(-SUMPRODUCT(Engine!$C$19426:$C$19457,INDIRECT("Coefficients!$AY$2:$AY$33"))))))</f>
      </c>
      <c r="AO613" s="8">
        <f>IF(OR($B613="",$C613="",$D613="",$E613="",$F613="",$G613="",$H613="",$I613="",$J613="",$K613="",$L613=""),"",IF($B613="Female",1/(1+EXP(-SUMPRODUCT(Engine!$C$19426:$C$19457,INDIRECT("Coefficients!$AZ$2:$AZ$33")))),1/(1+EXP(-SUMPRODUCT(Engine!$C$19426:$C$19457,INDIRECT("Coefficients!$BA$2:$BA$33"))))))</f>
      </c>
      <c r="AP613" s="8">
        <f>IF(OR($B613="",$C613="",$D613="",$E613="",$F613="",$G613="",$H613="",$I613="",$J613="",$K613="",$L613=""),"",IF($B613="Female",1/(1+EXP(-SUMPRODUCT(Engine!$C$19426:$C$19457,INDIRECT("Coefficients!$BB$2:$BB$33")))),1/(1+EXP(-SUMPRODUCT(Engine!$C$19426:$C$19457,INDIRECT("Coefficients!$BC$2:$BC$33"))))))</f>
      </c>
      <c r="AQ613" s="8">
        <f>IF(OR($B613="",$C613="",$D613="",$E613="",$F613="",$G613="",$H613="",$I613="",$J613="",$K613="",$L613=""),"",IF($B613="Female",1/(1+EXP(-SUMPRODUCT(Engine!$C$19426:$C$19457,INDIRECT("Coefficients!$BD$2:$BD$33")))),1/(1+EXP(-SUMPRODUCT(Engine!$C$19426:$C$19457,INDIRECT("Coefficients!$BE$2:$BE$33"))))))</f>
      </c>
      <c r="AR613" s="8">
        <f>IF(OR($B613="",$C613="",$D613="",$E613="",$F613="",$G613="",$H613="",$I613="",$J613="",$K613="",$L613=""),"",IF($B613="Female",1/(1+EXP(-SUMPRODUCT(Engine!$C$19426:$C$19457,INDIRECT("Coefficients!$BF$2:$BF$33")))),1/(1+EXP(-SUMPRODUCT(Engine!$C$19426:$C$19457,INDIRECT("Coefficients!$BG$2:$BG$33"))))))</f>
      </c>
      <c r="AS613" s="8">
        <f>IF(OR($B613="",$C613="",$D613="",$E613="",$F613="",$G613="",$H613="",$I613="",$J613="",$K613="",$L613=""),"",IF($B613="Female",1/(1+EXP(-SUMPRODUCT(Engine!$C$19426:$C$19457,INDIRECT("Coefficients!$BH$2:$BH$33")))),1/(1+EXP(-SUMPRODUCT(Engine!$C$19426:$C$19457,INDIRECT("Coefficients!$BI$2:$BI$33"))))))</f>
      </c>
      <c r="AT613" s="8">
        <f>IF(OR($B613="",$C613="",$D613="",$E613="",$F613="",$G613="",$H613="",$I613="",$J613="",$K613="",$L613=""),"",IF($B613="Female",1/(1+EXP(-SUMPRODUCT(Engine!$C$19426:$C$19457,INDIRECT("Coefficients!$BJ$2:$BJ$33")))),1/(1+EXP(-SUMPRODUCT(Engine!$C$19426:$C$19457,INDIRECT("Coefficients!$BK$2:$BK$33"))))))</f>
      </c>
      <c r="AU613" s="8">
        <f>IF(OR($B613="",$C613="",$D613="",$E613="",$F613="",$G613="",$H613="",$I613="",$J613="",$K613="",$L613=""),"",IF($B613="Female",1/(1+EXP(-SUMPRODUCT(Engine!$C$19426:$C$19457,INDIRECT("Coefficients!$BL$2:$BL$33")))),1/(1+EXP(-SUMPRODUCT(Engine!$C$19426:$C$19457,INDIRECT("Coefficients!$BM$2:$BM$33"))))))</f>
      </c>
      <c r="AV613" s="8">
        <f>IF(OR($B613="",$C613="",$D613="",$E613="",$F613="",$G613="",$H613="",$I613="",$J613="",$K613="",$L613=""),"",IF($B613="Female",1/(1+EXP(-SUMPRODUCT(Engine!$C$19426:$C$19457,INDIRECT("Coefficients!$BN$2:$BN$33")))),1/(1+EXP(-SUMPRODUCT(Engine!$C$19426:$C$19457,INDIRECT("Coefficients!$BO$2:$BO$33"))))))</f>
      </c>
      <c r="AW613" s="8">
        <f>IF(OR($B613="",$C613="",$D613="",$E613="",$F613="",$G613="",$H613="",$I613="",$J613="",$K613="",$L613=""),"",IF($B613="Female",1/(1+EXP(-SUMPRODUCT(Engine!$C$19426:$C$19457,INDIRECT("Coefficients!$BP$2:$BP$33")))),1/(1+EXP(-SUMPRODUCT(Engine!$C$19426:$C$19457,INDIRECT("Coefficients!$BQ$2:$BQ$33"))))))</f>
      </c>
      <c r="AX613" s="8">
        <f>IF(OR($B613="",$C613="",$D613="",$E613="",$F613="",$G613="",$H613="",$I613="",$J613="",$K613="",$L613=""),"",IF($B613="Female",1/(1+EXP(-SUMPRODUCT(Engine!$C$19426:$C$19457,INDIRECT("Coefficients!$BR$2:$BR$33")))),1/(1+EXP(-SUMPRODUCT(Engine!$C$19426:$C$19457,INDIRECT("Coefficients!$BS$2:$BS$33"))))))</f>
      </c>
      <c r="AY613" s="8">
        <f>IF(OR($B613="",$C613="",$D613="",$E613="",$F613="",$G613="",$H613="",$I613="",$J613="",$K613="",$L613=""),"",IF($B613="Female",1/(1+EXP(-SUMPRODUCT(Engine!$C$19426:$C$19457,INDIRECT("Coefficients!$BT$2:$BT$33")))),1/(1+EXP(-SUMPRODUCT(Engine!$C$19426:$C$19457,INDIRECT("Coefficients!$BU$2:$BU$33"))))))</f>
      </c>
      <c r="AZ613" s="8">
        <f>IF(OR($B613="",$C613="",$D613="",$E613="",$F613="",$G613="",$H613="",$I613="",$J613="",$K613="",$L613=""),"",IF($B613="Female",1/(1+EXP(-SUMPRODUCT(Engine!$C$19426:$C$19457,INDIRECT("Coefficients!$BV$2:$BV$33")))),1/(1+EXP(-SUMPRODUCT(Engine!$C$19426:$C$19457,INDIRECT("Coefficients!$BW$2:$BW$33"))))))</f>
      </c>
      <c r="BA613" s="8">
        <f>IF(OR($B613="",$C613="",$D613="",$E613="",$F613="",$G613="",$H613="",$I613="",$J613="",$K613="",$L613=""),"",IF($B613="Female",1/(1+EXP(-SUMPRODUCT(Engine!$C$19426:$C$19457,INDIRECT("Coefficients!$BX$2:$BX$33")))),1/(1+EXP(-SUMPRODUCT(Engine!$C$19426:$C$19457,INDIRECT("Coefficients!$BY$2:$BY$33"))))))</f>
      </c>
      <c r="BB613" s="8">
        <f>IF(OR($B613="",$C613="",$D613="",$E613="",$F613="",$G613="",$H613="",$I613="",$J613="",$K613="",$L613=""),"",IF($B613="Female",1/(1+EXP(-SUMPRODUCT(Engine!$C$19426:$C$19457,INDIRECT("Coefficients!$BZ$2:$BZ$33")))),1/(1+EXP(-SUMPRODUCT(Engine!$C$19426:$C$19457,INDIRECT("Coefficients!$CA$2:$CA$33"))))))</f>
      </c>
      <c r="BC613" s="8">
        <f>IF(OR($B613="",$C613="",$D613="",$E613="",$F613="",$G613="",$H613="",$I613="",$J613="",$K613="",$L613=""),"",IF($B613="Female",1/(1+EXP(-SUMPRODUCT(Engine!$C$19426:$C$19457,INDIRECT("Coefficients!$CB$2:$CB$33")))),1/(1+EXP(-SUMPRODUCT(Engine!$C$19426:$C$19457,INDIRECT("Coefficients!$CC$2:$CC$33"))))))</f>
      </c>
      <c r="BD613" s="8">
        <f>IF(OR($B613="",$C613="",$D613="",$E613="",$F613="",$G613="",$H613="",$I613="",$J613="",$K613="",$L613=""),"",IF($B613="Female",1/(1+EXP(-SUMPRODUCT(Engine!$C$19426:$C$19457,INDIRECT("Coefficients!$CD$2:$CD$33")))),1/(1+EXP(-SUMPRODUCT(Engine!$C$19426:$C$19457,INDIRECT("Coefficients!$CE$2:$CE$33"))))))</f>
      </c>
      <c r="BE613" s="8">
        <f>IF(OR($B613="",$C613="",$D613="",$E613="",$F613="",$G613="",$H613="",$I613="",$J613="",$K613="",$L613=""),"",IF($B613="Female",1/(1+EXP(-SUMPRODUCT(Engine!$C$19426:$C$19457,INDIRECT("Coefficients!$CF$2:$CF$33")))),1/(1+EXP(-SUMPRODUCT(Engine!$C$19426:$C$19457,INDIRECT("Coefficients!$CG$2:$CG$33"))))))</f>
      </c>
      <c r="BF613" s="8">
        <f>IF(OR($B613="",$C613="",$D613="",$E613="",$F613="",$G613="",$H613="",$I613="",$J613="",$K613="",$L613=""),"",IF($B613="Female",1/(1+EXP(-SUMPRODUCT(Engine!$C$19426:$C$19457,INDIRECT("Coefficients!$CH$2:$CH$33")))),1/(1+EXP(-SUMPRODUCT(Engine!$C$19426:$C$19457,INDIRECT("Coefficients!$CI$2:$CI$33"))))))</f>
      </c>
      <c r="BG613" s="8">
        <f>IF(OR($B613="",$C613="",$D613="",$E613="",$F613="",$G613="",$H613="",$I613="",$J613="",$K613="",$L613=""),"",IF($B613="Female",1/(1+EXP(-SUMPRODUCT(Engine!$C$19426:$C$19457,INDIRECT("Coefficients!$CJ$2:$CJ$33")))),1/(1+EXP(-SUMPRODUCT(Engine!$C$19426:$C$19457,INDIRECT("Coefficients!$CK$2:$CK$33"))))))</f>
      </c>
      <c r="BH613" s="8">
        <f>IF(OR($B613="",$C613="",$D613="",$E613="",$F613="",$G613="",$H613="",$I613="",$J613="",$K613="",$L613=""),"",IF($B613="Female",1/(1+EXP(-SUMPRODUCT(Engine!$C$19426:$C$19457,INDIRECT("Coefficients!$CL$2:$CL$33")))),1/(1+EXP(-SUMPRODUCT(Engine!$C$19426:$C$19457,INDIRECT("Coefficients!$CM$2:$CM$33"))))))</f>
      </c>
      <c r="BI613" s="8">
        <f>IF(OR($B613="",$C613="",$D613="",$E613="",$F613="",$G613="",$H613="",$I613="",$J613="",$K613="",$L613=""),"",IF($B613="Female",1/(1+EXP(-SUMPRODUCT(Engine!$C$19426:$C$19457,INDIRECT("Coefficients!$CN$2:$CN$33")))),1/(1+EXP(-SUMPRODUCT(Engine!$C$19426:$C$19457,INDIRECT("Coefficients!$CO$2:$CO$33"))))))</f>
      </c>
      <c r="BJ613" s="8">
        <f>IF(OR($B613="",$C613="",$D613="",$E613="",$F613="",$G613="",$H613="",$I613="",$J613="",$K613="",$L613=""),"",IF($B613="Female",1/(1+EXP(-SUMPRODUCT(Engine!$C$19426:$C$19457,INDIRECT("Coefficients!$CP$2:$CP$33")))),1/(1+EXP(-SUMPRODUCT(Engine!$C$19426:$C$19457,INDIRECT("Coefficients!$CQ$2:$CQ$33"))))))</f>
      </c>
      <c r="BK613" s="8">
        <f>IF(OR($B613="",$C613="",$D613="",$E613="",$F613="",$G613="",$H613="",$I613="",$J613="",$K613="",$L613=""),"",IF($B613="Female",1/(1+EXP(-SUMPRODUCT(Engine!$C$19426:$C$19457,INDIRECT("Coefficients!$CR$2:$CR$33")))),1/(1+EXP(-SUMPRODUCT(Engine!$C$19426:$C$19457,INDIRECT("Coefficients!$CS$2:$CS$33"))))))</f>
      </c>
      <c r="BL613" s="8">
        <f>IF(OR($B613="",$C613="",$D613="",$E613="",$F613="",$G613="",$H613="",$I613="",$J613="",$K613="",$L613=""),"",IF($B613="Female",1/(1+EXP(-SUMPRODUCT(Engine!$C$19426:$C$19457,INDIRECT("Coefficients!$CT$2:$CT$33")))),1/(1+EXP(-SUMPRODUCT(Engine!$C$19426:$C$19457,INDIRECT("Coefficients!$CU$2:$CU$33"))))))</f>
      </c>
      <c r="BM613" s="8">
        <f>IF(OR($B613="",$C613="",$D613="",$E613="",$F613="",$G613="",$H613="",$I613="",$J613="",$K613="",$L613=""),"",IF($B613="Female",1/(1+EXP(-SUMPRODUCT(Engine!$C$19426:$C$19457,INDIRECT("Coefficients!$CV$2:$CV$33")))),1/(1+EXP(-SUMPRODUCT(Engine!$C$19426:$C$19457,INDIRECT("Coefficients!$CW$2:$CW$33"))))))</f>
      </c>
    </row>
    <row r="614" spans="1:65" x14ac:dyDescent="0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8">
        <f>IF(OR($B614="",$C614="",$D614="",$E614="",$F614="",$G614="",$H614="",$I614="",$J614="",$K614="",$L614=""),"",IF($B614="Female",1/(1+EXP(-SUMPRODUCT(Engine!$C$19458:$C$19489,INDIRECT("Coefficients!$B$2:$B$33")))),1/(1+EXP(-SUMPRODUCT(Engine!$C$19458:$C$19489,INDIRECT("Coefficients!$C$2:$C$33"))))))</f>
      </c>
      <c r="Q614" s="8">
        <f>IF(OR($B614="",$C614="",$D614="",$E614="",$F614="",$G614="",$H614="",$I614="",$J614="",$K614="",$L614=""),"",IF($B614="Female",1/(1+EXP(-SUMPRODUCT(Engine!$C$19458:$C$19489,INDIRECT("Coefficients!$D$2:$D$33")))),1/(1+EXP(-SUMPRODUCT(Engine!$C$19458:$C$19489,INDIRECT("Coefficients!$E$2:$E$33"))))))</f>
      </c>
      <c r="R614" s="8">
        <f>IF(OR($B614="",$C614="",$D614="",$E614="",$F614="",$G614="",$H614="",$I614="",$J614="",$K614="",$L614=""),"",IF($B614="Female",1/(1+EXP(-SUMPRODUCT(Engine!$C$19458:$C$19489,INDIRECT("Coefficients!$F$2:$F$33")))),1/(1+EXP(-SUMPRODUCT(Engine!$C$19458:$C$19489,INDIRECT("Coefficients!$G$2:$G$33"))))))</f>
      </c>
      <c r="S614" s="8">
        <f>IF(OR($B614="",$C614="",$D614="",$E614="",$F614="",$G614="",$H614="",$I614="",$J614="",$K614="",$L614=""),"",IF($B614="Female",1/(1+EXP(-SUMPRODUCT(Engine!$C$19458:$C$19489,INDIRECT("Coefficients!$H$2:$H$33")))),1/(1+EXP(-SUMPRODUCT(Engine!$C$19458:$C$19489,INDIRECT("Coefficients!$I$2:$I$33"))))))</f>
      </c>
      <c r="T614" s="8">
        <f>IF(OR($B614="",$C614="",$D614="",$E614="",$F614="",$G614="",$H614="",$I614="",$J614="",$K614="",$L614=""),"",IF($B614="Female",1/(1+EXP(-SUMPRODUCT(Engine!$C$19458:$C$19489,INDIRECT("Coefficients!$J$2:$J$33")))),1/(1+EXP(-SUMPRODUCT(Engine!$C$19458:$C$19489,INDIRECT("Coefficients!$K$2:$K$33"))))))</f>
      </c>
      <c r="U614" s="8">
        <f>IF(OR($B614="",$C614="",$D614="",$E614="",$F614="",$G614="",$H614="",$I614="",$J614="",$K614="",$L614=""),"",IF($B614="Female",1/(1+EXP(-SUMPRODUCT(Engine!$C$19458:$C$19489,INDIRECT("Coefficients!$L$2:$L$33")))),1/(1+EXP(-SUMPRODUCT(Engine!$C$19458:$C$19489,INDIRECT("Coefficients!$M$2:$M$33"))))))</f>
      </c>
      <c r="V614" s="8">
        <f>IF(OR($B614="",$C614="",$D614="",$E614="",$F614="",$G614="",$H614="",$I614="",$J614="",$K614="",$L614=""),"",IF($B614="Female",1/(1+EXP(-SUMPRODUCT(Engine!$C$19458:$C$19489,INDIRECT("Coefficients!$N$2:$N$33")))),1/(1+EXP(-SUMPRODUCT(Engine!$C$19458:$C$19489,INDIRECT("Coefficients!$O$2:$O$33"))))))</f>
      </c>
      <c r="W614" s="8">
        <f>IF(OR($B614="",$C614="",$D614="",$E614="",$F614="",$G614="",$H614="",$I614="",$J614="",$K614="",$L614=""),"",IF($B614="Female",1/(1+EXP(-SUMPRODUCT(Engine!$C$19458:$C$19489,INDIRECT("Coefficients!$P$2:$P$33")))),1/(1+EXP(-SUMPRODUCT(Engine!$C$19458:$C$19489,INDIRECT("Coefficients!$Q$2:$Q$33"))))))</f>
      </c>
      <c r="X614" s="8">
        <f>IF(OR($B614="",$C614="",$D614="",$E614="",$F614="",$G614="",$H614="",$I614="",$J614="",$K614="",$L614=""),"",IF($B614="Female",1/(1+EXP(-SUMPRODUCT(Engine!$C$19458:$C$19489,INDIRECT("Coefficients!$R$2:$R$33")))),1/(1+EXP(-SUMPRODUCT(Engine!$C$19458:$C$19489,INDIRECT("Coefficients!$S$2:$S$33"))))))</f>
      </c>
      <c r="Y614" s="8">
        <f>IF(OR($B614="",$C614="",$D614="",$E614="",$F614="",$G614="",$H614="",$I614="",$J614="",$K614="",$L614=""),"",IF($B614="Female",1/(1+EXP(-SUMPRODUCT(Engine!$C$19458:$C$19489,INDIRECT("Coefficients!$T$2:$T$33")))),1/(1+EXP(-SUMPRODUCT(Engine!$C$19458:$C$19489,INDIRECT("Coefficients!$U$2:$U$33"))))))</f>
      </c>
      <c r="Z614" s="8">
        <f>IF(OR($B614="",$C614="",$D614="",$E614="",$F614="",$G614="",$H614="",$I614="",$J614="",$K614="",$L614=""),"",IF($B614="Female",1/(1+EXP(-SUMPRODUCT(Engine!$C$19458:$C$19489,INDIRECT("Coefficients!$V$2:$V$33")))),1/(1+EXP(-SUMPRODUCT(Engine!$C$19458:$C$19489,INDIRECT("Coefficients!$W$2:$W$33"))))))</f>
      </c>
      <c r="AA614" s="8">
        <f>IF(OR($B614="",$C614="",$D614="",$E614="",$F614="",$G614="",$H614="",$I614="",$J614="",$K614="",$L614=""),"",IF($B614="Female",1/(1+EXP(-SUMPRODUCT(Engine!$C$19458:$C$19489,INDIRECT("Coefficients!$X$2:$X$33")))),1/(1+EXP(-SUMPRODUCT(Engine!$C$19458:$C$19489,INDIRECT("Coefficients!$Y$2:$Y$33"))))))</f>
      </c>
      <c r="AB614" s="8">
        <f>IF(OR($B614="",$C614="",$D614="",$E614="",$F614="",$G614="",$H614="",$I614="",$J614="",$K614="",$L614=""),"",IF($B614="Female",1/(1+EXP(-SUMPRODUCT(Engine!$C$19458:$C$19489,INDIRECT("Coefficients!$Z$2:$Z$33")))),1/(1+EXP(-SUMPRODUCT(Engine!$C$19458:$C$19489,INDIRECT("Coefficients!$AA$2:$AA$33"))))))</f>
      </c>
      <c r="AC614" s="8">
        <f>IF(OR($B614="",$C614="",$D614="",$E614="",$F614="",$G614="",$H614="",$I614="",$J614="",$K614="",$L614=""),"",IF($B614="Female",1/(1+EXP(-SUMPRODUCT(Engine!$C$19458:$C$19489,INDIRECT("Coefficients!$AB$2:$AB$33")))),1/(1+EXP(-SUMPRODUCT(Engine!$C$19458:$C$19489,INDIRECT("Coefficients!$AC$2:$AC$33"))))))</f>
      </c>
      <c r="AD614" s="8">
        <f>IF(OR($B614="",$C614="",$D614="",$E614="",$F614="",$G614="",$H614="",$I614="",$J614="",$K614="",$L614=""),"",IF($B614="Female",1/(1+EXP(-SUMPRODUCT(Engine!$C$19458:$C$19489,INDIRECT("Coefficients!$AD$2:$AD$33")))),1/(1+EXP(-SUMPRODUCT(Engine!$C$19458:$C$19489,INDIRECT("Coefficients!$AE$2:$AE$33"))))))</f>
      </c>
      <c r="AE614" s="8">
        <f>IF(OR($B614="",$C614="",$D614="",$E614="",$F614="",$G614="",$H614="",$I614="",$J614="",$K614="",$L614=""),"",IF($B614="Female",1/(1+EXP(-SUMPRODUCT(Engine!$C$19458:$C$19489,INDIRECT("Coefficients!$AF$2:$AF$33")))),1/(1+EXP(-SUMPRODUCT(Engine!$C$19458:$C$19489,INDIRECT("Coefficients!$AG$2:$AG$33"))))))</f>
      </c>
      <c r="AF614" s="8">
        <f>IF(OR($B614="",$C614="",$D614="",$E614="",$F614="",$G614="",$H614="",$I614="",$J614="",$K614="",$L614=""),"",IF($B614="Female",1/(1+EXP(-SUMPRODUCT(Engine!$C$19458:$C$19489,INDIRECT("Coefficients!$AH$2:$AH$33")))),1/(1+EXP(-SUMPRODUCT(Engine!$C$19458:$C$19489,INDIRECT("Coefficients!$AI$2:$AI$33"))))))</f>
      </c>
      <c r="AG614" s="8">
        <f>IF(OR($B614="",$C614="",$D614="",$E614="",$F614="",$G614="",$H614="",$I614="",$J614="",$K614="",$L614=""),"",IF($B614="Female",1/(1+EXP(-SUMPRODUCT(Engine!$C$19458:$C$19489,INDIRECT("Coefficients!$AJ$2:$AJ$33")))),1/(1+EXP(-SUMPRODUCT(Engine!$C$19458:$C$19489,INDIRECT("Coefficients!$AK$2:$AK$33"))))))</f>
      </c>
      <c r="AH614" s="8">
        <f>IF(OR($B614="",$C614="",$D614="",$E614="",$F614="",$G614="",$H614="",$I614="",$J614="",$K614="",$L614=""),"",IF($B614="Female",1/(1+EXP(-SUMPRODUCT(Engine!$C$19458:$C$19489,INDIRECT("Coefficients!$AL$2:$AL$33")))),1/(1+EXP(-SUMPRODUCT(Engine!$C$19458:$C$19489,INDIRECT("Coefficients!$AM$2:$AM$33"))))))</f>
      </c>
      <c r="AI614" s="8">
        <f>IF(OR($B614="",$C614="",$D614="",$E614="",$F614="",$G614="",$H614="",$I614="",$J614="",$K614="",$L614=""),"",IF($B614="Female",1/(1+EXP(-SUMPRODUCT(Engine!$C$19458:$C$19489,INDIRECT("Coefficients!$AN$2:$AN$33")))),1/(1+EXP(-SUMPRODUCT(Engine!$C$19458:$C$19489,INDIRECT("Coefficients!$AO$2:$AO$33"))))))</f>
      </c>
      <c r="AJ614" s="8">
        <f>IF(OR($B614="",$C614="",$D614="",$E614="",$F614="",$G614="",$H614="",$I614="",$J614="",$K614="",$L614=""),"",IF($B614="Female",1/(1+EXP(-SUMPRODUCT(Engine!$C$19458:$C$19489,INDIRECT("Coefficients!$AP$2:$AP$33")))),1/(1+EXP(-SUMPRODUCT(Engine!$C$19458:$C$19489,INDIRECT("Coefficients!$AQ$2:$AQ$33"))))))</f>
      </c>
      <c r="AK614" s="8">
        <f>IF(OR($B614="",$C614="",$D614="",$E614="",$F614="",$G614="",$H614="",$I614="",$J614="",$K614="",$L614=""),"",IF($B614="Female",1/(1+EXP(-SUMPRODUCT(Engine!$C$19458:$C$19489,INDIRECT("Coefficients!$AR$2:$AR$33")))),1/(1+EXP(-SUMPRODUCT(Engine!$C$19458:$C$19489,INDIRECT("Coefficients!$AS$2:$AS$33"))))))</f>
      </c>
      <c r="AL614" s="8">
        <f>IF(OR($B614="",$C614="",$D614="",$E614="",$F614="",$G614="",$H614="",$I614="",$J614="",$K614="",$L614=""),"",IF($B614="Female",1/(1+EXP(-SUMPRODUCT(Engine!$C$19458:$C$19489,INDIRECT("Coefficients!$AT$2:$AT$33")))),1/(1+EXP(-SUMPRODUCT(Engine!$C$19458:$C$19489,INDIRECT("Coefficients!$AU$2:$AU$33"))))))</f>
      </c>
      <c r="AM614" s="8">
        <f>IF(OR($B614="",$C614="",$D614="",$E614="",$F614="",$G614="",$H614="",$I614="",$J614="",$K614="",$L614=""),"",IF($B614="Female",1/(1+EXP(-SUMPRODUCT(Engine!$C$19458:$C$19489,INDIRECT("Coefficients!$AV$2:$AV$33")))),1/(1+EXP(-SUMPRODUCT(Engine!$C$19458:$C$19489,INDIRECT("Coefficients!$AW$2:$AW$33"))))))</f>
      </c>
      <c r="AN614" s="8">
        <f>IF(OR($B614="",$C614="",$D614="",$E614="",$F614="",$G614="",$H614="",$I614="",$J614="",$K614="",$L614=""),"",IF($B614="Female",1/(1+EXP(-SUMPRODUCT(Engine!$C$19458:$C$19489,INDIRECT("Coefficients!$AX$2:$AX$33")))),1/(1+EXP(-SUMPRODUCT(Engine!$C$19458:$C$19489,INDIRECT("Coefficients!$AY$2:$AY$33"))))))</f>
      </c>
      <c r="AO614" s="8">
        <f>IF(OR($B614="",$C614="",$D614="",$E614="",$F614="",$G614="",$H614="",$I614="",$J614="",$K614="",$L614=""),"",IF($B614="Female",1/(1+EXP(-SUMPRODUCT(Engine!$C$19458:$C$19489,INDIRECT("Coefficients!$AZ$2:$AZ$33")))),1/(1+EXP(-SUMPRODUCT(Engine!$C$19458:$C$19489,INDIRECT("Coefficients!$BA$2:$BA$33"))))))</f>
      </c>
      <c r="AP614" s="8">
        <f>IF(OR($B614="",$C614="",$D614="",$E614="",$F614="",$G614="",$H614="",$I614="",$J614="",$K614="",$L614=""),"",IF($B614="Female",1/(1+EXP(-SUMPRODUCT(Engine!$C$19458:$C$19489,INDIRECT("Coefficients!$BB$2:$BB$33")))),1/(1+EXP(-SUMPRODUCT(Engine!$C$19458:$C$19489,INDIRECT("Coefficients!$BC$2:$BC$33"))))))</f>
      </c>
      <c r="AQ614" s="8">
        <f>IF(OR($B614="",$C614="",$D614="",$E614="",$F614="",$G614="",$H614="",$I614="",$J614="",$K614="",$L614=""),"",IF($B614="Female",1/(1+EXP(-SUMPRODUCT(Engine!$C$19458:$C$19489,INDIRECT("Coefficients!$BD$2:$BD$33")))),1/(1+EXP(-SUMPRODUCT(Engine!$C$19458:$C$19489,INDIRECT("Coefficients!$BE$2:$BE$33"))))))</f>
      </c>
      <c r="AR614" s="8">
        <f>IF(OR($B614="",$C614="",$D614="",$E614="",$F614="",$G614="",$H614="",$I614="",$J614="",$K614="",$L614=""),"",IF($B614="Female",1/(1+EXP(-SUMPRODUCT(Engine!$C$19458:$C$19489,INDIRECT("Coefficients!$BF$2:$BF$33")))),1/(1+EXP(-SUMPRODUCT(Engine!$C$19458:$C$19489,INDIRECT("Coefficients!$BG$2:$BG$33"))))))</f>
      </c>
      <c r="AS614" s="8">
        <f>IF(OR($B614="",$C614="",$D614="",$E614="",$F614="",$G614="",$H614="",$I614="",$J614="",$K614="",$L614=""),"",IF($B614="Female",1/(1+EXP(-SUMPRODUCT(Engine!$C$19458:$C$19489,INDIRECT("Coefficients!$BH$2:$BH$33")))),1/(1+EXP(-SUMPRODUCT(Engine!$C$19458:$C$19489,INDIRECT("Coefficients!$BI$2:$BI$33"))))))</f>
      </c>
      <c r="AT614" s="8">
        <f>IF(OR($B614="",$C614="",$D614="",$E614="",$F614="",$G614="",$H614="",$I614="",$J614="",$K614="",$L614=""),"",IF($B614="Female",1/(1+EXP(-SUMPRODUCT(Engine!$C$19458:$C$19489,INDIRECT("Coefficients!$BJ$2:$BJ$33")))),1/(1+EXP(-SUMPRODUCT(Engine!$C$19458:$C$19489,INDIRECT("Coefficients!$BK$2:$BK$33"))))))</f>
      </c>
      <c r="AU614" s="8">
        <f>IF(OR($B614="",$C614="",$D614="",$E614="",$F614="",$G614="",$H614="",$I614="",$J614="",$K614="",$L614=""),"",IF($B614="Female",1/(1+EXP(-SUMPRODUCT(Engine!$C$19458:$C$19489,INDIRECT("Coefficients!$BL$2:$BL$33")))),1/(1+EXP(-SUMPRODUCT(Engine!$C$19458:$C$19489,INDIRECT("Coefficients!$BM$2:$BM$33"))))))</f>
      </c>
      <c r="AV614" s="8">
        <f>IF(OR($B614="",$C614="",$D614="",$E614="",$F614="",$G614="",$H614="",$I614="",$J614="",$K614="",$L614=""),"",IF($B614="Female",1/(1+EXP(-SUMPRODUCT(Engine!$C$19458:$C$19489,INDIRECT("Coefficients!$BN$2:$BN$33")))),1/(1+EXP(-SUMPRODUCT(Engine!$C$19458:$C$19489,INDIRECT("Coefficients!$BO$2:$BO$33"))))))</f>
      </c>
      <c r="AW614" s="8">
        <f>IF(OR($B614="",$C614="",$D614="",$E614="",$F614="",$G614="",$H614="",$I614="",$J614="",$K614="",$L614=""),"",IF($B614="Female",1/(1+EXP(-SUMPRODUCT(Engine!$C$19458:$C$19489,INDIRECT("Coefficients!$BP$2:$BP$33")))),1/(1+EXP(-SUMPRODUCT(Engine!$C$19458:$C$19489,INDIRECT("Coefficients!$BQ$2:$BQ$33"))))))</f>
      </c>
      <c r="AX614" s="8">
        <f>IF(OR($B614="",$C614="",$D614="",$E614="",$F614="",$G614="",$H614="",$I614="",$J614="",$K614="",$L614=""),"",IF($B614="Female",1/(1+EXP(-SUMPRODUCT(Engine!$C$19458:$C$19489,INDIRECT("Coefficients!$BR$2:$BR$33")))),1/(1+EXP(-SUMPRODUCT(Engine!$C$19458:$C$19489,INDIRECT("Coefficients!$BS$2:$BS$33"))))))</f>
      </c>
      <c r="AY614" s="8">
        <f>IF(OR($B614="",$C614="",$D614="",$E614="",$F614="",$G614="",$H614="",$I614="",$J614="",$K614="",$L614=""),"",IF($B614="Female",1/(1+EXP(-SUMPRODUCT(Engine!$C$19458:$C$19489,INDIRECT("Coefficients!$BT$2:$BT$33")))),1/(1+EXP(-SUMPRODUCT(Engine!$C$19458:$C$19489,INDIRECT("Coefficients!$BU$2:$BU$33"))))))</f>
      </c>
      <c r="AZ614" s="8">
        <f>IF(OR($B614="",$C614="",$D614="",$E614="",$F614="",$G614="",$H614="",$I614="",$J614="",$K614="",$L614=""),"",IF($B614="Female",1/(1+EXP(-SUMPRODUCT(Engine!$C$19458:$C$19489,INDIRECT("Coefficients!$BV$2:$BV$33")))),1/(1+EXP(-SUMPRODUCT(Engine!$C$19458:$C$19489,INDIRECT("Coefficients!$BW$2:$BW$33"))))))</f>
      </c>
      <c r="BA614" s="8">
        <f>IF(OR($B614="",$C614="",$D614="",$E614="",$F614="",$G614="",$H614="",$I614="",$J614="",$K614="",$L614=""),"",IF($B614="Female",1/(1+EXP(-SUMPRODUCT(Engine!$C$19458:$C$19489,INDIRECT("Coefficients!$BX$2:$BX$33")))),1/(1+EXP(-SUMPRODUCT(Engine!$C$19458:$C$19489,INDIRECT("Coefficients!$BY$2:$BY$33"))))))</f>
      </c>
      <c r="BB614" s="8">
        <f>IF(OR($B614="",$C614="",$D614="",$E614="",$F614="",$G614="",$H614="",$I614="",$J614="",$K614="",$L614=""),"",IF($B614="Female",1/(1+EXP(-SUMPRODUCT(Engine!$C$19458:$C$19489,INDIRECT("Coefficients!$BZ$2:$BZ$33")))),1/(1+EXP(-SUMPRODUCT(Engine!$C$19458:$C$19489,INDIRECT("Coefficients!$CA$2:$CA$33"))))))</f>
      </c>
      <c r="BC614" s="8">
        <f>IF(OR($B614="",$C614="",$D614="",$E614="",$F614="",$G614="",$H614="",$I614="",$J614="",$K614="",$L614=""),"",IF($B614="Female",1/(1+EXP(-SUMPRODUCT(Engine!$C$19458:$C$19489,INDIRECT("Coefficients!$CB$2:$CB$33")))),1/(1+EXP(-SUMPRODUCT(Engine!$C$19458:$C$19489,INDIRECT("Coefficients!$CC$2:$CC$33"))))))</f>
      </c>
      <c r="BD614" s="8">
        <f>IF(OR($B614="",$C614="",$D614="",$E614="",$F614="",$G614="",$H614="",$I614="",$J614="",$K614="",$L614=""),"",IF($B614="Female",1/(1+EXP(-SUMPRODUCT(Engine!$C$19458:$C$19489,INDIRECT("Coefficients!$CD$2:$CD$33")))),1/(1+EXP(-SUMPRODUCT(Engine!$C$19458:$C$19489,INDIRECT("Coefficients!$CE$2:$CE$33"))))))</f>
      </c>
      <c r="BE614" s="8">
        <f>IF(OR($B614="",$C614="",$D614="",$E614="",$F614="",$G614="",$H614="",$I614="",$J614="",$K614="",$L614=""),"",IF($B614="Female",1/(1+EXP(-SUMPRODUCT(Engine!$C$19458:$C$19489,INDIRECT("Coefficients!$CF$2:$CF$33")))),1/(1+EXP(-SUMPRODUCT(Engine!$C$19458:$C$19489,INDIRECT("Coefficients!$CG$2:$CG$33"))))))</f>
      </c>
      <c r="BF614" s="8">
        <f>IF(OR($B614="",$C614="",$D614="",$E614="",$F614="",$G614="",$H614="",$I614="",$J614="",$K614="",$L614=""),"",IF($B614="Female",1/(1+EXP(-SUMPRODUCT(Engine!$C$19458:$C$19489,INDIRECT("Coefficients!$CH$2:$CH$33")))),1/(1+EXP(-SUMPRODUCT(Engine!$C$19458:$C$19489,INDIRECT("Coefficients!$CI$2:$CI$33"))))))</f>
      </c>
      <c r="BG614" s="8">
        <f>IF(OR($B614="",$C614="",$D614="",$E614="",$F614="",$G614="",$H614="",$I614="",$J614="",$K614="",$L614=""),"",IF($B614="Female",1/(1+EXP(-SUMPRODUCT(Engine!$C$19458:$C$19489,INDIRECT("Coefficients!$CJ$2:$CJ$33")))),1/(1+EXP(-SUMPRODUCT(Engine!$C$19458:$C$19489,INDIRECT("Coefficients!$CK$2:$CK$33"))))))</f>
      </c>
      <c r="BH614" s="8">
        <f>IF(OR($B614="",$C614="",$D614="",$E614="",$F614="",$G614="",$H614="",$I614="",$J614="",$K614="",$L614=""),"",IF($B614="Female",1/(1+EXP(-SUMPRODUCT(Engine!$C$19458:$C$19489,INDIRECT("Coefficients!$CL$2:$CL$33")))),1/(1+EXP(-SUMPRODUCT(Engine!$C$19458:$C$19489,INDIRECT("Coefficients!$CM$2:$CM$33"))))))</f>
      </c>
      <c r="BI614" s="8">
        <f>IF(OR($B614="",$C614="",$D614="",$E614="",$F614="",$G614="",$H614="",$I614="",$J614="",$K614="",$L614=""),"",IF($B614="Female",1/(1+EXP(-SUMPRODUCT(Engine!$C$19458:$C$19489,INDIRECT("Coefficients!$CN$2:$CN$33")))),1/(1+EXP(-SUMPRODUCT(Engine!$C$19458:$C$19489,INDIRECT("Coefficients!$CO$2:$CO$33"))))))</f>
      </c>
      <c r="BJ614" s="8">
        <f>IF(OR($B614="",$C614="",$D614="",$E614="",$F614="",$G614="",$H614="",$I614="",$J614="",$K614="",$L614=""),"",IF($B614="Female",1/(1+EXP(-SUMPRODUCT(Engine!$C$19458:$C$19489,INDIRECT("Coefficients!$CP$2:$CP$33")))),1/(1+EXP(-SUMPRODUCT(Engine!$C$19458:$C$19489,INDIRECT("Coefficients!$CQ$2:$CQ$33"))))))</f>
      </c>
      <c r="BK614" s="8">
        <f>IF(OR($B614="",$C614="",$D614="",$E614="",$F614="",$G614="",$H614="",$I614="",$J614="",$K614="",$L614=""),"",IF($B614="Female",1/(1+EXP(-SUMPRODUCT(Engine!$C$19458:$C$19489,INDIRECT("Coefficients!$CR$2:$CR$33")))),1/(1+EXP(-SUMPRODUCT(Engine!$C$19458:$C$19489,INDIRECT("Coefficients!$CS$2:$CS$33"))))))</f>
      </c>
      <c r="BL614" s="8">
        <f>IF(OR($B614="",$C614="",$D614="",$E614="",$F614="",$G614="",$H614="",$I614="",$J614="",$K614="",$L614=""),"",IF($B614="Female",1/(1+EXP(-SUMPRODUCT(Engine!$C$19458:$C$19489,INDIRECT("Coefficients!$CT$2:$CT$33")))),1/(1+EXP(-SUMPRODUCT(Engine!$C$19458:$C$19489,INDIRECT("Coefficients!$CU$2:$CU$33"))))))</f>
      </c>
      <c r="BM614" s="8">
        <f>IF(OR($B614="",$C614="",$D614="",$E614="",$F614="",$G614="",$H614="",$I614="",$J614="",$K614="",$L614=""),"",IF($B614="Female",1/(1+EXP(-SUMPRODUCT(Engine!$C$19458:$C$19489,INDIRECT("Coefficients!$CV$2:$CV$33")))),1/(1+EXP(-SUMPRODUCT(Engine!$C$19458:$C$19489,INDIRECT("Coefficients!$CW$2:$CW$33"))))))</f>
      </c>
    </row>
    <row r="615" spans="1:65" x14ac:dyDescent="0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8">
        <f>IF(OR($B615="",$C615="",$D615="",$E615="",$F615="",$G615="",$H615="",$I615="",$J615="",$K615="",$L615=""),"",IF($B615="Female",1/(1+EXP(-SUMPRODUCT(Engine!$C$19490:$C$19521,INDIRECT("Coefficients!$B$2:$B$33")))),1/(1+EXP(-SUMPRODUCT(Engine!$C$19490:$C$19521,INDIRECT("Coefficients!$C$2:$C$33"))))))</f>
      </c>
      <c r="Q615" s="8">
        <f>IF(OR($B615="",$C615="",$D615="",$E615="",$F615="",$G615="",$H615="",$I615="",$J615="",$K615="",$L615=""),"",IF($B615="Female",1/(1+EXP(-SUMPRODUCT(Engine!$C$19490:$C$19521,INDIRECT("Coefficients!$D$2:$D$33")))),1/(1+EXP(-SUMPRODUCT(Engine!$C$19490:$C$19521,INDIRECT("Coefficients!$E$2:$E$33"))))))</f>
      </c>
      <c r="R615" s="8">
        <f>IF(OR($B615="",$C615="",$D615="",$E615="",$F615="",$G615="",$H615="",$I615="",$J615="",$K615="",$L615=""),"",IF($B615="Female",1/(1+EXP(-SUMPRODUCT(Engine!$C$19490:$C$19521,INDIRECT("Coefficients!$F$2:$F$33")))),1/(1+EXP(-SUMPRODUCT(Engine!$C$19490:$C$19521,INDIRECT("Coefficients!$G$2:$G$33"))))))</f>
      </c>
      <c r="S615" s="8">
        <f>IF(OR($B615="",$C615="",$D615="",$E615="",$F615="",$G615="",$H615="",$I615="",$J615="",$K615="",$L615=""),"",IF($B615="Female",1/(1+EXP(-SUMPRODUCT(Engine!$C$19490:$C$19521,INDIRECT("Coefficients!$H$2:$H$33")))),1/(1+EXP(-SUMPRODUCT(Engine!$C$19490:$C$19521,INDIRECT("Coefficients!$I$2:$I$33"))))))</f>
      </c>
      <c r="T615" s="8">
        <f>IF(OR($B615="",$C615="",$D615="",$E615="",$F615="",$G615="",$H615="",$I615="",$J615="",$K615="",$L615=""),"",IF($B615="Female",1/(1+EXP(-SUMPRODUCT(Engine!$C$19490:$C$19521,INDIRECT("Coefficients!$J$2:$J$33")))),1/(1+EXP(-SUMPRODUCT(Engine!$C$19490:$C$19521,INDIRECT("Coefficients!$K$2:$K$33"))))))</f>
      </c>
      <c r="U615" s="8">
        <f>IF(OR($B615="",$C615="",$D615="",$E615="",$F615="",$G615="",$H615="",$I615="",$J615="",$K615="",$L615=""),"",IF($B615="Female",1/(1+EXP(-SUMPRODUCT(Engine!$C$19490:$C$19521,INDIRECT("Coefficients!$L$2:$L$33")))),1/(1+EXP(-SUMPRODUCT(Engine!$C$19490:$C$19521,INDIRECT("Coefficients!$M$2:$M$33"))))))</f>
      </c>
      <c r="V615" s="8">
        <f>IF(OR($B615="",$C615="",$D615="",$E615="",$F615="",$G615="",$H615="",$I615="",$J615="",$K615="",$L615=""),"",IF($B615="Female",1/(1+EXP(-SUMPRODUCT(Engine!$C$19490:$C$19521,INDIRECT("Coefficients!$N$2:$N$33")))),1/(1+EXP(-SUMPRODUCT(Engine!$C$19490:$C$19521,INDIRECT("Coefficients!$O$2:$O$33"))))))</f>
      </c>
      <c r="W615" s="8">
        <f>IF(OR($B615="",$C615="",$D615="",$E615="",$F615="",$G615="",$H615="",$I615="",$J615="",$K615="",$L615=""),"",IF($B615="Female",1/(1+EXP(-SUMPRODUCT(Engine!$C$19490:$C$19521,INDIRECT("Coefficients!$P$2:$P$33")))),1/(1+EXP(-SUMPRODUCT(Engine!$C$19490:$C$19521,INDIRECT("Coefficients!$Q$2:$Q$33"))))))</f>
      </c>
      <c r="X615" s="8">
        <f>IF(OR($B615="",$C615="",$D615="",$E615="",$F615="",$G615="",$H615="",$I615="",$J615="",$K615="",$L615=""),"",IF($B615="Female",1/(1+EXP(-SUMPRODUCT(Engine!$C$19490:$C$19521,INDIRECT("Coefficients!$R$2:$R$33")))),1/(1+EXP(-SUMPRODUCT(Engine!$C$19490:$C$19521,INDIRECT("Coefficients!$S$2:$S$33"))))))</f>
      </c>
      <c r="Y615" s="8">
        <f>IF(OR($B615="",$C615="",$D615="",$E615="",$F615="",$G615="",$H615="",$I615="",$J615="",$K615="",$L615=""),"",IF($B615="Female",1/(1+EXP(-SUMPRODUCT(Engine!$C$19490:$C$19521,INDIRECT("Coefficients!$T$2:$T$33")))),1/(1+EXP(-SUMPRODUCT(Engine!$C$19490:$C$19521,INDIRECT("Coefficients!$U$2:$U$33"))))))</f>
      </c>
      <c r="Z615" s="8">
        <f>IF(OR($B615="",$C615="",$D615="",$E615="",$F615="",$G615="",$H615="",$I615="",$J615="",$K615="",$L615=""),"",IF($B615="Female",1/(1+EXP(-SUMPRODUCT(Engine!$C$19490:$C$19521,INDIRECT("Coefficients!$V$2:$V$33")))),1/(1+EXP(-SUMPRODUCT(Engine!$C$19490:$C$19521,INDIRECT("Coefficients!$W$2:$W$33"))))))</f>
      </c>
      <c r="AA615" s="8">
        <f>IF(OR($B615="",$C615="",$D615="",$E615="",$F615="",$G615="",$H615="",$I615="",$J615="",$K615="",$L615=""),"",IF($B615="Female",1/(1+EXP(-SUMPRODUCT(Engine!$C$19490:$C$19521,INDIRECT("Coefficients!$X$2:$X$33")))),1/(1+EXP(-SUMPRODUCT(Engine!$C$19490:$C$19521,INDIRECT("Coefficients!$Y$2:$Y$33"))))))</f>
      </c>
      <c r="AB615" s="8">
        <f>IF(OR($B615="",$C615="",$D615="",$E615="",$F615="",$G615="",$H615="",$I615="",$J615="",$K615="",$L615=""),"",IF($B615="Female",1/(1+EXP(-SUMPRODUCT(Engine!$C$19490:$C$19521,INDIRECT("Coefficients!$Z$2:$Z$33")))),1/(1+EXP(-SUMPRODUCT(Engine!$C$19490:$C$19521,INDIRECT("Coefficients!$AA$2:$AA$33"))))))</f>
      </c>
      <c r="AC615" s="8">
        <f>IF(OR($B615="",$C615="",$D615="",$E615="",$F615="",$G615="",$H615="",$I615="",$J615="",$K615="",$L615=""),"",IF($B615="Female",1/(1+EXP(-SUMPRODUCT(Engine!$C$19490:$C$19521,INDIRECT("Coefficients!$AB$2:$AB$33")))),1/(1+EXP(-SUMPRODUCT(Engine!$C$19490:$C$19521,INDIRECT("Coefficients!$AC$2:$AC$33"))))))</f>
      </c>
      <c r="AD615" s="8">
        <f>IF(OR($B615="",$C615="",$D615="",$E615="",$F615="",$G615="",$H615="",$I615="",$J615="",$K615="",$L615=""),"",IF($B615="Female",1/(1+EXP(-SUMPRODUCT(Engine!$C$19490:$C$19521,INDIRECT("Coefficients!$AD$2:$AD$33")))),1/(1+EXP(-SUMPRODUCT(Engine!$C$19490:$C$19521,INDIRECT("Coefficients!$AE$2:$AE$33"))))))</f>
      </c>
      <c r="AE615" s="8">
        <f>IF(OR($B615="",$C615="",$D615="",$E615="",$F615="",$G615="",$H615="",$I615="",$J615="",$K615="",$L615=""),"",IF($B615="Female",1/(1+EXP(-SUMPRODUCT(Engine!$C$19490:$C$19521,INDIRECT("Coefficients!$AF$2:$AF$33")))),1/(1+EXP(-SUMPRODUCT(Engine!$C$19490:$C$19521,INDIRECT("Coefficients!$AG$2:$AG$33"))))))</f>
      </c>
      <c r="AF615" s="8">
        <f>IF(OR($B615="",$C615="",$D615="",$E615="",$F615="",$G615="",$H615="",$I615="",$J615="",$K615="",$L615=""),"",IF($B615="Female",1/(1+EXP(-SUMPRODUCT(Engine!$C$19490:$C$19521,INDIRECT("Coefficients!$AH$2:$AH$33")))),1/(1+EXP(-SUMPRODUCT(Engine!$C$19490:$C$19521,INDIRECT("Coefficients!$AI$2:$AI$33"))))))</f>
      </c>
      <c r="AG615" s="8">
        <f>IF(OR($B615="",$C615="",$D615="",$E615="",$F615="",$G615="",$H615="",$I615="",$J615="",$K615="",$L615=""),"",IF($B615="Female",1/(1+EXP(-SUMPRODUCT(Engine!$C$19490:$C$19521,INDIRECT("Coefficients!$AJ$2:$AJ$33")))),1/(1+EXP(-SUMPRODUCT(Engine!$C$19490:$C$19521,INDIRECT("Coefficients!$AK$2:$AK$33"))))))</f>
      </c>
      <c r="AH615" s="8">
        <f>IF(OR($B615="",$C615="",$D615="",$E615="",$F615="",$G615="",$H615="",$I615="",$J615="",$K615="",$L615=""),"",IF($B615="Female",1/(1+EXP(-SUMPRODUCT(Engine!$C$19490:$C$19521,INDIRECT("Coefficients!$AL$2:$AL$33")))),1/(1+EXP(-SUMPRODUCT(Engine!$C$19490:$C$19521,INDIRECT("Coefficients!$AM$2:$AM$33"))))))</f>
      </c>
      <c r="AI615" s="8">
        <f>IF(OR($B615="",$C615="",$D615="",$E615="",$F615="",$G615="",$H615="",$I615="",$J615="",$K615="",$L615=""),"",IF($B615="Female",1/(1+EXP(-SUMPRODUCT(Engine!$C$19490:$C$19521,INDIRECT("Coefficients!$AN$2:$AN$33")))),1/(1+EXP(-SUMPRODUCT(Engine!$C$19490:$C$19521,INDIRECT("Coefficients!$AO$2:$AO$33"))))))</f>
      </c>
      <c r="AJ615" s="8">
        <f>IF(OR($B615="",$C615="",$D615="",$E615="",$F615="",$G615="",$H615="",$I615="",$J615="",$K615="",$L615=""),"",IF($B615="Female",1/(1+EXP(-SUMPRODUCT(Engine!$C$19490:$C$19521,INDIRECT("Coefficients!$AP$2:$AP$33")))),1/(1+EXP(-SUMPRODUCT(Engine!$C$19490:$C$19521,INDIRECT("Coefficients!$AQ$2:$AQ$33"))))))</f>
      </c>
      <c r="AK615" s="8">
        <f>IF(OR($B615="",$C615="",$D615="",$E615="",$F615="",$G615="",$H615="",$I615="",$J615="",$K615="",$L615=""),"",IF($B615="Female",1/(1+EXP(-SUMPRODUCT(Engine!$C$19490:$C$19521,INDIRECT("Coefficients!$AR$2:$AR$33")))),1/(1+EXP(-SUMPRODUCT(Engine!$C$19490:$C$19521,INDIRECT("Coefficients!$AS$2:$AS$33"))))))</f>
      </c>
      <c r="AL615" s="8">
        <f>IF(OR($B615="",$C615="",$D615="",$E615="",$F615="",$G615="",$H615="",$I615="",$J615="",$K615="",$L615=""),"",IF($B615="Female",1/(1+EXP(-SUMPRODUCT(Engine!$C$19490:$C$19521,INDIRECT("Coefficients!$AT$2:$AT$33")))),1/(1+EXP(-SUMPRODUCT(Engine!$C$19490:$C$19521,INDIRECT("Coefficients!$AU$2:$AU$33"))))))</f>
      </c>
      <c r="AM615" s="8">
        <f>IF(OR($B615="",$C615="",$D615="",$E615="",$F615="",$G615="",$H615="",$I615="",$J615="",$K615="",$L615=""),"",IF($B615="Female",1/(1+EXP(-SUMPRODUCT(Engine!$C$19490:$C$19521,INDIRECT("Coefficients!$AV$2:$AV$33")))),1/(1+EXP(-SUMPRODUCT(Engine!$C$19490:$C$19521,INDIRECT("Coefficients!$AW$2:$AW$33"))))))</f>
      </c>
      <c r="AN615" s="8">
        <f>IF(OR($B615="",$C615="",$D615="",$E615="",$F615="",$G615="",$H615="",$I615="",$J615="",$K615="",$L615=""),"",IF($B615="Female",1/(1+EXP(-SUMPRODUCT(Engine!$C$19490:$C$19521,INDIRECT("Coefficients!$AX$2:$AX$33")))),1/(1+EXP(-SUMPRODUCT(Engine!$C$19490:$C$19521,INDIRECT("Coefficients!$AY$2:$AY$33"))))))</f>
      </c>
      <c r="AO615" s="8">
        <f>IF(OR($B615="",$C615="",$D615="",$E615="",$F615="",$G615="",$H615="",$I615="",$J615="",$K615="",$L615=""),"",IF($B615="Female",1/(1+EXP(-SUMPRODUCT(Engine!$C$19490:$C$19521,INDIRECT("Coefficients!$AZ$2:$AZ$33")))),1/(1+EXP(-SUMPRODUCT(Engine!$C$19490:$C$19521,INDIRECT("Coefficients!$BA$2:$BA$33"))))))</f>
      </c>
      <c r="AP615" s="8">
        <f>IF(OR($B615="",$C615="",$D615="",$E615="",$F615="",$G615="",$H615="",$I615="",$J615="",$K615="",$L615=""),"",IF($B615="Female",1/(1+EXP(-SUMPRODUCT(Engine!$C$19490:$C$19521,INDIRECT("Coefficients!$BB$2:$BB$33")))),1/(1+EXP(-SUMPRODUCT(Engine!$C$19490:$C$19521,INDIRECT("Coefficients!$BC$2:$BC$33"))))))</f>
      </c>
      <c r="AQ615" s="8">
        <f>IF(OR($B615="",$C615="",$D615="",$E615="",$F615="",$G615="",$H615="",$I615="",$J615="",$K615="",$L615=""),"",IF($B615="Female",1/(1+EXP(-SUMPRODUCT(Engine!$C$19490:$C$19521,INDIRECT("Coefficients!$BD$2:$BD$33")))),1/(1+EXP(-SUMPRODUCT(Engine!$C$19490:$C$19521,INDIRECT("Coefficients!$BE$2:$BE$33"))))))</f>
      </c>
      <c r="AR615" s="8">
        <f>IF(OR($B615="",$C615="",$D615="",$E615="",$F615="",$G615="",$H615="",$I615="",$J615="",$K615="",$L615=""),"",IF($B615="Female",1/(1+EXP(-SUMPRODUCT(Engine!$C$19490:$C$19521,INDIRECT("Coefficients!$BF$2:$BF$33")))),1/(1+EXP(-SUMPRODUCT(Engine!$C$19490:$C$19521,INDIRECT("Coefficients!$BG$2:$BG$33"))))))</f>
      </c>
      <c r="AS615" s="8">
        <f>IF(OR($B615="",$C615="",$D615="",$E615="",$F615="",$G615="",$H615="",$I615="",$J615="",$K615="",$L615=""),"",IF($B615="Female",1/(1+EXP(-SUMPRODUCT(Engine!$C$19490:$C$19521,INDIRECT("Coefficients!$BH$2:$BH$33")))),1/(1+EXP(-SUMPRODUCT(Engine!$C$19490:$C$19521,INDIRECT("Coefficients!$BI$2:$BI$33"))))))</f>
      </c>
      <c r="AT615" s="8">
        <f>IF(OR($B615="",$C615="",$D615="",$E615="",$F615="",$G615="",$H615="",$I615="",$J615="",$K615="",$L615=""),"",IF($B615="Female",1/(1+EXP(-SUMPRODUCT(Engine!$C$19490:$C$19521,INDIRECT("Coefficients!$BJ$2:$BJ$33")))),1/(1+EXP(-SUMPRODUCT(Engine!$C$19490:$C$19521,INDIRECT("Coefficients!$BK$2:$BK$33"))))))</f>
      </c>
      <c r="AU615" s="8">
        <f>IF(OR($B615="",$C615="",$D615="",$E615="",$F615="",$G615="",$H615="",$I615="",$J615="",$K615="",$L615=""),"",IF($B615="Female",1/(1+EXP(-SUMPRODUCT(Engine!$C$19490:$C$19521,INDIRECT("Coefficients!$BL$2:$BL$33")))),1/(1+EXP(-SUMPRODUCT(Engine!$C$19490:$C$19521,INDIRECT("Coefficients!$BM$2:$BM$33"))))))</f>
      </c>
      <c r="AV615" s="8">
        <f>IF(OR($B615="",$C615="",$D615="",$E615="",$F615="",$G615="",$H615="",$I615="",$J615="",$K615="",$L615=""),"",IF($B615="Female",1/(1+EXP(-SUMPRODUCT(Engine!$C$19490:$C$19521,INDIRECT("Coefficients!$BN$2:$BN$33")))),1/(1+EXP(-SUMPRODUCT(Engine!$C$19490:$C$19521,INDIRECT("Coefficients!$BO$2:$BO$33"))))))</f>
      </c>
      <c r="AW615" s="8">
        <f>IF(OR($B615="",$C615="",$D615="",$E615="",$F615="",$G615="",$H615="",$I615="",$J615="",$K615="",$L615=""),"",IF($B615="Female",1/(1+EXP(-SUMPRODUCT(Engine!$C$19490:$C$19521,INDIRECT("Coefficients!$BP$2:$BP$33")))),1/(1+EXP(-SUMPRODUCT(Engine!$C$19490:$C$19521,INDIRECT("Coefficients!$BQ$2:$BQ$33"))))))</f>
      </c>
      <c r="AX615" s="8">
        <f>IF(OR($B615="",$C615="",$D615="",$E615="",$F615="",$G615="",$H615="",$I615="",$J615="",$K615="",$L615=""),"",IF($B615="Female",1/(1+EXP(-SUMPRODUCT(Engine!$C$19490:$C$19521,INDIRECT("Coefficients!$BR$2:$BR$33")))),1/(1+EXP(-SUMPRODUCT(Engine!$C$19490:$C$19521,INDIRECT("Coefficients!$BS$2:$BS$33"))))))</f>
      </c>
      <c r="AY615" s="8">
        <f>IF(OR($B615="",$C615="",$D615="",$E615="",$F615="",$G615="",$H615="",$I615="",$J615="",$K615="",$L615=""),"",IF($B615="Female",1/(1+EXP(-SUMPRODUCT(Engine!$C$19490:$C$19521,INDIRECT("Coefficients!$BT$2:$BT$33")))),1/(1+EXP(-SUMPRODUCT(Engine!$C$19490:$C$19521,INDIRECT("Coefficients!$BU$2:$BU$33"))))))</f>
      </c>
      <c r="AZ615" s="8">
        <f>IF(OR($B615="",$C615="",$D615="",$E615="",$F615="",$G615="",$H615="",$I615="",$J615="",$K615="",$L615=""),"",IF($B615="Female",1/(1+EXP(-SUMPRODUCT(Engine!$C$19490:$C$19521,INDIRECT("Coefficients!$BV$2:$BV$33")))),1/(1+EXP(-SUMPRODUCT(Engine!$C$19490:$C$19521,INDIRECT("Coefficients!$BW$2:$BW$33"))))))</f>
      </c>
      <c r="BA615" s="8">
        <f>IF(OR($B615="",$C615="",$D615="",$E615="",$F615="",$G615="",$H615="",$I615="",$J615="",$K615="",$L615=""),"",IF($B615="Female",1/(1+EXP(-SUMPRODUCT(Engine!$C$19490:$C$19521,INDIRECT("Coefficients!$BX$2:$BX$33")))),1/(1+EXP(-SUMPRODUCT(Engine!$C$19490:$C$19521,INDIRECT("Coefficients!$BY$2:$BY$33"))))))</f>
      </c>
      <c r="BB615" s="8">
        <f>IF(OR($B615="",$C615="",$D615="",$E615="",$F615="",$G615="",$H615="",$I615="",$J615="",$K615="",$L615=""),"",IF($B615="Female",1/(1+EXP(-SUMPRODUCT(Engine!$C$19490:$C$19521,INDIRECT("Coefficients!$BZ$2:$BZ$33")))),1/(1+EXP(-SUMPRODUCT(Engine!$C$19490:$C$19521,INDIRECT("Coefficients!$CA$2:$CA$33"))))))</f>
      </c>
      <c r="BC615" s="8">
        <f>IF(OR($B615="",$C615="",$D615="",$E615="",$F615="",$G615="",$H615="",$I615="",$J615="",$K615="",$L615=""),"",IF($B615="Female",1/(1+EXP(-SUMPRODUCT(Engine!$C$19490:$C$19521,INDIRECT("Coefficients!$CB$2:$CB$33")))),1/(1+EXP(-SUMPRODUCT(Engine!$C$19490:$C$19521,INDIRECT("Coefficients!$CC$2:$CC$33"))))))</f>
      </c>
      <c r="BD615" s="8">
        <f>IF(OR($B615="",$C615="",$D615="",$E615="",$F615="",$G615="",$H615="",$I615="",$J615="",$K615="",$L615=""),"",IF($B615="Female",1/(1+EXP(-SUMPRODUCT(Engine!$C$19490:$C$19521,INDIRECT("Coefficients!$CD$2:$CD$33")))),1/(1+EXP(-SUMPRODUCT(Engine!$C$19490:$C$19521,INDIRECT("Coefficients!$CE$2:$CE$33"))))))</f>
      </c>
      <c r="BE615" s="8">
        <f>IF(OR($B615="",$C615="",$D615="",$E615="",$F615="",$G615="",$H615="",$I615="",$J615="",$K615="",$L615=""),"",IF($B615="Female",1/(1+EXP(-SUMPRODUCT(Engine!$C$19490:$C$19521,INDIRECT("Coefficients!$CF$2:$CF$33")))),1/(1+EXP(-SUMPRODUCT(Engine!$C$19490:$C$19521,INDIRECT("Coefficients!$CG$2:$CG$33"))))))</f>
      </c>
      <c r="BF615" s="8">
        <f>IF(OR($B615="",$C615="",$D615="",$E615="",$F615="",$G615="",$H615="",$I615="",$J615="",$K615="",$L615=""),"",IF($B615="Female",1/(1+EXP(-SUMPRODUCT(Engine!$C$19490:$C$19521,INDIRECT("Coefficients!$CH$2:$CH$33")))),1/(1+EXP(-SUMPRODUCT(Engine!$C$19490:$C$19521,INDIRECT("Coefficients!$CI$2:$CI$33"))))))</f>
      </c>
      <c r="BG615" s="8">
        <f>IF(OR($B615="",$C615="",$D615="",$E615="",$F615="",$G615="",$H615="",$I615="",$J615="",$K615="",$L615=""),"",IF($B615="Female",1/(1+EXP(-SUMPRODUCT(Engine!$C$19490:$C$19521,INDIRECT("Coefficients!$CJ$2:$CJ$33")))),1/(1+EXP(-SUMPRODUCT(Engine!$C$19490:$C$19521,INDIRECT("Coefficients!$CK$2:$CK$33"))))))</f>
      </c>
      <c r="BH615" s="8">
        <f>IF(OR($B615="",$C615="",$D615="",$E615="",$F615="",$G615="",$H615="",$I615="",$J615="",$K615="",$L615=""),"",IF($B615="Female",1/(1+EXP(-SUMPRODUCT(Engine!$C$19490:$C$19521,INDIRECT("Coefficients!$CL$2:$CL$33")))),1/(1+EXP(-SUMPRODUCT(Engine!$C$19490:$C$19521,INDIRECT("Coefficients!$CM$2:$CM$33"))))))</f>
      </c>
      <c r="BI615" s="8">
        <f>IF(OR($B615="",$C615="",$D615="",$E615="",$F615="",$G615="",$H615="",$I615="",$J615="",$K615="",$L615=""),"",IF($B615="Female",1/(1+EXP(-SUMPRODUCT(Engine!$C$19490:$C$19521,INDIRECT("Coefficients!$CN$2:$CN$33")))),1/(1+EXP(-SUMPRODUCT(Engine!$C$19490:$C$19521,INDIRECT("Coefficients!$CO$2:$CO$33"))))))</f>
      </c>
      <c r="BJ615" s="8">
        <f>IF(OR($B615="",$C615="",$D615="",$E615="",$F615="",$G615="",$H615="",$I615="",$J615="",$K615="",$L615=""),"",IF($B615="Female",1/(1+EXP(-SUMPRODUCT(Engine!$C$19490:$C$19521,INDIRECT("Coefficients!$CP$2:$CP$33")))),1/(1+EXP(-SUMPRODUCT(Engine!$C$19490:$C$19521,INDIRECT("Coefficients!$CQ$2:$CQ$33"))))))</f>
      </c>
      <c r="BK615" s="8">
        <f>IF(OR($B615="",$C615="",$D615="",$E615="",$F615="",$G615="",$H615="",$I615="",$J615="",$K615="",$L615=""),"",IF($B615="Female",1/(1+EXP(-SUMPRODUCT(Engine!$C$19490:$C$19521,INDIRECT("Coefficients!$CR$2:$CR$33")))),1/(1+EXP(-SUMPRODUCT(Engine!$C$19490:$C$19521,INDIRECT("Coefficients!$CS$2:$CS$33"))))))</f>
      </c>
      <c r="BL615" s="8">
        <f>IF(OR($B615="",$C615="",$D615="",$E615="",$F615="",$G615="",$H615="",$I615="",$J615="",$K615="",$L615=""),"",IF($B615="Female",1/(1+EXP(-SUMPRODUCT(Engine!$C$19490:$C$19521,INDIRECT("Coefficients!$CT$2:$CT$33")))),1/(1+EXP(-SUMPRODUCT(Engine!$C$19490:$C$19521,INDIRECT("Coefficients!$CU$2:$CU$33"))))))</f>
      </c>
      <c r="BM615" s="8">
        <f>IF(OR($B615="",$C615="",$D615="",$E615="",$F615="",$G615="",$H615="",$I615="",$J615="",$K615="",$L615=""),"",IF($B615="Female",1/(1+EXP(-SUMPRODUCT(Engine!$C$19490:$C$19521,INDIRECT("Coefficients!$CV$2:$CV$33")))),1/(1+EXP(-SUMPRODUCT(Engine!$C$19490:$C$19521,INDIRECT("Coefficients!$CW$2:$CW$33"))))))</f>
      </c>
    </row>
    <row r="616" spans="1:65" x14ac:dyDescent="0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8">
        <f>IF(OR($B616="",$C616="",$D616="",$E616="",$F616="",$G616="",$H616="",$I616="",$J616="",$K616="",$L616=""),"",IF($B616="Female",1/(1+EXP(-SUMPRODUCT(Engine!$C$19522:$C$19553,INDIRECT("Coefficients!$B$2:$B$33")))),1/(1+EXP(-SUMPRODUCT(Engine!$C$19522:$C$19553,INDIRECT("Coefficients!$C$2:$C$33"))))))</f>
      </c>
      <c r="Q616" s="8">
        <f>IF(OR($B616="",$C616="",$D616="",$E616="",$F616="",$G616="",$H616="",$I616="",$J616="",$K616="",$L616=""),"",IF($B616="Female",1/(1+EXP(-SUMPRODUCT(Engine!$C$19522:$C$19553,INDIRECT("Coefficients!$D$2:$D$33")))),1/(1+EXP(-SUMPRODUCT(Engine!$C$19522:$C$19553,INDIRECT("Coefficients!$E$2:$E$33"))))))</f>
      </c>
      <c r="R616" s="8">
        <f>IF(OR($B616="",$C616="",$D616="",$E616="",$F616="",$G616="",$H616="",$I616="",$J616="",$K616="",$L616=""),"",IF($B616="Female",1/(1+EXP(-SUMPRODUCT(Engine!$C$19522:$C$19553,INDIRECT("Coefficients!$F$2:$F$33")))),1/(1+EXP(-SUMPRODUCT(Engine!$C$19522:$C$19553,INDIRECT("Coefficients!$G$2:$G$33"))))))</f>
      </c>
      <c r="S616" s="8">
        <f>IF(OR($B616="",$C616="",$D616="",$E616="",$F616="",$G616="",$H616="",$I616="",$J616="",$K616="",$L616=""),"",IF($B616="Female",1/(1+EXP(-SUMPRODUCT(Engine!$C$19522:$C$19553,INDIRECT("Coefficients!$H$2:$H$33")))),1/(1+EXP(-SUMPRODUCT(Engine!$C$19522:$C$19553,INDIRECT("Coefficients!$I$2:$I$33"))))))</f>
      </c>
      <c r="T616" s="8">
        <f>IF(OR($B616="",$C616="",$D616="",$E616="",$F616="",$G616="",$H616="",$I616="",$J616="",$K616="",$L616=""),"",IF($B616="Female",1/(1+EXP(-SUMPRODUCT(Engine!$C$19522:$C$19553,INDIRECT("Coefficients!$J$2:$J$33")))),1/(1+EXP(-SUMPRODUCT(Engine!$C$19522:$C$19553,INDIRECT("Coefficients!$K$2:$K$33"))))))</f>
      </c>
      <c r="U616" s="8">
        <f>IF(OR($B616="",$C616="",$D616="",$E616="",$F616="",$G616="",$H616="",$I616="",$J616="",$K616="",$L616=""),"",IF($B616="Female",1/(1+EXP(-SUMPRODUCT(Engine!$C$19522:$C$19553,INDIRECT("Coefficients!$L$2:$L$33")))),1/(1+EXP(-SUMPRODUCT(Engine!$C$19522:$C$19553,INDIRECT("Coefficients!$M$2:$M$33"))))))</f>
      </c>
      <c r="V616" s="8">
        <f>IF(OR($B616="",$C616="",$D616="",$E616="",$F616="",$G616="",$H616="",$I616="",$J616="",$K616="",$L616=""),"",IF($B616="Female",1/(1+EXP(-SUMPRODUCT(Engine!$C$19522:$C$19553,INDIRECT("Coefficients!$N$2:$N$33")))),1/(1+EXP(-SUMPRODUCT(Engine!$C$19522:$C$19553,INDIRECT("Coefficients!$O$2:$O$33"))))))</f>
      </c>
      <c r="W616" s="8">
        <f>IF(OR($B616="",$C616="",$D616="",$E616="",$F616="",$G616="",$H616="",$I616="",$J616="",$K616="",$L616=""),"",IF($B616="Female",1/(1+EXP(-SUMPRODUCT(Engine!$C$19522:$C$19553,INDIRECT("Coefficients!$P$2:$P$33")))),1/(1+EXP(-SUMPRODUCT(Engine!$C$19522:$C$19553,INDIRECT("Coefficients!$Q$2:$Q$33"))))))</f>
      </c>
      <c r="X616" s="8">
        <f>IF(OR($B616="",$C616="",$D616="",$E616="",$F616="",$G616="",$H616="",$I616="",$J616="",$K616="",$L616=""),"",IF($B616="Female",1/(1+EXP(-SUMPRODUCT(Engine!$C$19522:$C$19553,INDIRECT("Coefficients!$R$2:$R$33")))),1/(1+EXP(-SUMPRODUCT(Engine!$C$19522:$C$19553,INDIRECT("Coefficients!$S$2:$S$33"))))))</f>
      </c>
      <c r="Y616" s="8">
        <f>IF(OR($B616="",$C616="",$D616="",$E616="",$F616="",$G616="",$H616="",$I616="",$J616="",$K616="",$L616=""),"",IF($B616="Female",1/(1+EXP(-SUMPRODUCT(Engine!$C$19522:$C$19553,INDIRECT("Coefficients!$T$2:$T$33")))),1/(1+EXP(-SUMPRODUCT(Engine!$C$19522:$C$19553,INDIRECT("Coefficients!$U$2:$U$33"))))))</f>
      </c>
      <c r="Z616" s="8">
        <f>IF(OR($B616="",$C616="",$D616="",$E616="",$F616="",$G616="",$H616="",$I616="",$J616="",$K616="",$L616=""),"",IF($B616="Female",1/(1+EXP(-SUMPRODUCT(Engine!$C$19522:$C$19553,INDIRECT("Coefficients!$V$2:$V$33")))),1/(1+EXP(-SUMPRODUCT(Engine!$C$19522:$C$19553,INDIRECT("Coefficients!$W$2:$W$33"))))))</f>
      </c>
      <c r="AA616" s="8">
        <f>IF(OR($B616="",$C616="",$D616="",$E616="",$F616="",$G616="",$H616="",$I616="",$J616="",$K616="",$L616=""),"",IF($B616="Female",1/(1+EXP(-SUMPRODUCT(Engine!$C$19522:$C$19553,INDIRECT("Coefficients!$X$2:$X$33")))),1/(1+EXP(-SUMPRODUCT(Engine!$C$19522:$C$19553,INDIRECT("Coefficients!$Y$2:$Y$33"))))))</f>
      </c>
      <c r="AB616" s="8">
        <f>IF(OR($B616="",$C616="",$D616="",$E616="",$F616="",$G616="",$H616="",$I616="",$J616="",$K616="",$L616=""),"",IF($B616="Female",1/(1+EXP(-SUMPRODUCT(Engine!$C$19522:$C$19553,INDIRECT("Coefficients!$Z$2:$Z$33")))),1/(1+EXP(-SUMPRODUCT(Engine!$C$19522:$C$19553,INDIRECT("Coefficients!$AA$2:$AA$33"))))))</f>
      </c>
      <c r="AC616" s="8">
        <f>IF(OR($B616="",$C616="",$D616="",$E616="",$F616="",$G616="",$H616="",$I616="",$J616="",$K616="",$L616=""),"",IF($B616="Female",1/(1+EXP(-SUMPRODUCT(Engine!$C$19522:$C$19553,INDIRECT("Coefficients!$AB$2:$AB$33")))),1/(1+EXP(-SUMPRODUCT(Engine!$C$19522:$C$19553,INDIRECT("Coefficients!$AC$2:$AC$33"))))))</f>
      </c>
      <c r="AD616" s="8">
        <f>IF(OR($B616="",$C616="",$D616="",$E616="",$F616="",$G616="",$H616="",$I616="",$J616="",$K616="",$L616=""),"",IF($B616="Female",1/(1+EXP(-SUMPRODUCT(Engine!$C$19522:$C$19553,INDIRECT("Coefficients!$AD$2:$AD$33")))),1/(1+EXP(-SUMPRODUCT(Engine!$C$19522:$C$19553,INDIRECT("Coefficients!$AE$2:$AE$33"))))))</f>
      </c>
      <c r="AE616" s="8">
        <f>IF(OR($B616="",$C616="",$D616="",$E616="",$F616="",$G616="",$H616="",$I616="",$J616="",$K616="",$L616=""),"",IF($B616="Female",1/(1+EXP(-SUMPRODUCT(Engine!$C$19522:$C$19553,INDIRECT("Coefficients!$AF$2:$AF$33")))),1/(1+EXP(-SUMPRODUCT(Engine!$C$19522:$C$19553,INDIRECT("Coefficients!$AG$2:$AG$33"))))))</f>
      </c>
      <c r="AF616" s="8">
        <f>IF(OR($B616="",$C616="",$D616="",$E616="",$F616="",$G616="",$H616="",$I616="",$J616="",$K616="",$L616=""),"",IF($B616="Female",1/(1+EXP(-SUMPRODUCT(Engine!$C$19522:$C$19553,INDIRECT("Coefficients!$AH$2:$AH$33")))),1/(1+EXP(-SUMPRODUCT(Engine!$C$19522:$C$19553,INDIRECT("Coefficients!$AI$2:$AI$33"))))))</f>
      </c>
      <c r="AG616" s="8">
        <f>IF(OR($B616="",$C616="",$D616="",$E616="",$F616="",$G616="",$H616="",$I616="",$J616="",$K616="",$L616=""),"",IF($B616="Female",1/(1+EXP(-SUMPRODUCT(Engine!$C$19522:$C$19553,INDIRECT("Coefficients!$AJ$2:$AJ$33")))),1/(1+EXP(-SUMPRODUCT(Engine!$C$19522:$C$19553,INDIRECT("Coefficients!$AK$2:$AK$33"))))))</f>
      </c>
      <c r="AH616" s="8">
        <f>IF(OR($B616="",$C616="",$D616="",$E616="",$F616="",$G616="",$H616="",$I616="",$J616="",$K616="",$L616=""),"",IF($B616="Female",1/(1+EXP(-SUMPRODUCT(Engine!$C$19522:$C$19553,INDIRECT("Coefficients!$AL$2:$AL$33")))),1/(1+EXP(-SUMPRODUCT(Engine!$C$19522:$C$19553,INDIRECT("Coefficients!$AM$2:$AM$33"))))))</f>
      </c>
      <c r="AI616" s="8">
        <f>IF(OR($B616="",$C616="",$D616="",$E616="",$F616="",$G616="",$H616="",$I616="",$J616="",$K616="",$L616=""),"",IF($B616="Female",1/(1+EXP(-SUMPRODUCT(Engine!$C$19522:$C$19553,INDIRECT("Coefficients!$AN$2:$AN$33")))),1/(1+EXP(-SUMPRODUCT(Engine!$C$19522:$C$19553,INDIRECT("Coefficients!$AO$2:$AO$33"))))))</f>
      </c>
      <c r="AJ616" s="8">
        <f>IF(OR($B616="",$C616="",$D616="",$E616="",$F616="",$G616="",$H616="",$I616="",$J616="",$K616="",$L616=""),"",IF($B616="Female",1/(1+EXP(-SUMPRODUCT(Engine!$C$19522:$C$19553,INDIRECT("Coefficients!$AP$2:$AP$33")))),1/(1+EXP(-SUMPRODUCT(Engine!$C$19522:$C$19553,INDIRECT("Coefficients!$AQ$2:$AQ$33"))))))</f>
      </c>
      <c r="AK616" s="8">
        <f>IF(OR($B616="",$C616="",$D616="",$E616="",$F616="",$G616="",$H616="",$I616="",$J616="",$K616="",$L616=""),"",IF($B616="Female",1/(1+EXP(-SUMPRODUCT(Engine!$C$19522:$C$19553,INDIRECT("Coefficients!$AR$2:$AR$33")))),1/(1+EXP(-SUMPRODUCT(Engine!$C$19522:$C$19553,INDIRECT("Coefficients!$AS$2:$AS$33"))))))</f>
      </c>
      <c r="AL616" s="8">
        <f>IF(OR($B616="",$C616="",$D616="",$E616="",$F616="",$G616="",$H616="",$I616="",$J616="",$K616="",$L616=""),"",IF($B616="Female",1/(1+EXP(-SUMPRODUCT(Engine!$C$19522:$C$19553,INDIRECT("Coefficients!$AT$2:$AT$33")))),1/(1+EXP(-SUMPRODUCT(Engine!$C$19522:$C$19553,INDIRECT("Coefficients!$AU$2:$AU$33"))))))</f>
      </c>
      <c r="AM616" s="8">
        <f>IF(OR($B616="",$C616="",$D616="",$E616="",$F616="",$G616="",$H616="",$I616="",$J616="",$K616="",$L616=""),"",IF($B616="Female",1/(1+EXP(-SUMPRODUCT(Engine!$C$19522:$C$19553,INDIRECT("Coefficients!$AV$2:$AV$33")))),1/(1+EXP(-SUMPRODUCT(Engine!$C$19522:$C$19553,INDIRECT("Coefficients!$AW$2:$AW$33"))))))</f>
      </c>
      <c r="AN616" s="8">
        <f>IF(OR($B616="",$C616="",$D616="",$E616="",$F616="",$G616="",$H616="",$I616="",$J616="",$K616="",$L616=""),"",IF($B616="Female",1/(1+EXP(-SUMPRODUCT(Engine!$C$19522:$C$19553,INDIRECT("Coefficients!$AX$2:$AX$33")))),1/(1+EXP(-SUMPRODUCT(Engine!$C$19522:$C$19553,INDIRECT("Coefficients!$AY$2:$AY$33"))))))</f>
      </c>
      <c r="AO616" s="8">
        <f>IF(OR($B616="",$C616="",$D616="",$E616="",$F616="",$G616="",$H616="",$I616="",$J616="",$K616="",$L616=""),"",IF($B616="Female",1/(1+EXP(-SUMPRODUCT(Engine!$C$19522:$C$19553,INDIRECT("Coefficients!$AZ$2:$AZ$33")))),1/(1+EXP(-SUMPRODUCT(Engine!$C$19522:$C$19553,INDIRECT("Coefficients!$BA$2:$BA$33"))))))</f>
      </c>
      <c r="AP616" s="8">
        <f>IF(OR($B616="",$C616="",$D616="",$E616="",$F616="",$G616="",$H616="",$I616="",$J616="",$K616="",$L616=""),"",IF($B616="Female",1/(1+EXP(-SUMPRODUCT(Engine!$C$19522:$C$19553,INDIRECT("Coefficients!$BB$2:$BB$33")))),1/(1+EXP(-SUMPRODUCT(Engine!$C$19522:$C$19553,INDIRECT("Coefficients!$BC$2:$BC$33"))))))</f>
      </c>
      <c r="AQ616" s="8">
        <f>IF(OR($B616="",$C616="",$D616="",$E616="",$F616="",$G616="",$H616="",$I616="",$J616="",$K616="",$L616=""),"",IF($B616="Female",1/(1+EXP(-SUMPRODUCT(Engine!$C$19522:$C$19553,INDIRECT("Coefficients!$BD$2:$BD$33")))),1/(1+EXP(-SUMPRODUCT(Engine!$C$19522:$C$19553,INDIRECT("Coefficients!$BE$2:$BE$33"))))))</f>
      </c>
      <c r="AR616" s="8">
        <f>IF(OR($B616="",$C616="",$D616="",$E616="",$F616="",$G616="",$H616="",$I616="",$J616="",$K616="",$L616=""),"",IF($B616="Female",1/(1+EXP(-SUMPRODUCT(Engine!$C$19522:$C$19553,INDIRECT("Coefficients!$BF$2:$BF$33")))),1/(1+EXP(-SUMPRODUCT(Engine!$C$19522:$C$19553,INDIRECT("Coefficients!$BG$2:$BG$33"))))))</f>
      </c>
      <c r="AS616" s="8">
        <f>IF(OR($B616="",$C616="",$D616="",$E616="",$F616="",$G616="",$H616="",$I616="",$J616="",$K616="",$L616=""),"",IF($B616="Female",1/(1+EXP(-SUMPRODUCT(Engine!$C$19522:$C$19553,INDIRECT("Coefficients!$BH$2:$BH$33")))),1/(1+EXP(-SUMPRODUCT(Engine!$C$19522:$C$19553,INDIRECT("Coefficients!$BI$2:$BI$33"))))))</f>
      </c>
      <c r="AT616" s="8">
        <f>IF(OR($B616="",$C616="",$D616="",$E616="",$F616="",$G616="",$H616="",$I616="",$J616="",$K616="",$L616=""),"",IF($B616="Female",1/(1+EXP(-SUMPRODUCT(Engine!$C$19522:$C$19553,INDIRECT("Coefficients!$BJ$2:$BJ$33")))),1/(1+EXP(-SUMPRODUCT(Engine!$C$19522:$C$19553,INDIRECT("Coefficients!$BK$2:$BK$33"))))))</f>
      </c>
      <c r="AU616" s="8">
        <f>IF(OR($B616="",$C616="",$D616="",$E616="",$F616="",$G616="",$H616="",$I616="",$J616="",$K616="",$L616=""),"",IF($B616="Female",1/(1+EXP(-SUMPRODUCT(Engine!$C$19522:$C$19553,INDIRECT("Coefficients!$BL$2:$BL$33")))),1/(1+EXP(-SUMPRODUCT(Engine!$C$19522:$C$19553,INDIRECT("Coefficients!$BM$2:$BM$33"))))))</f>
      </c>
      <c r="AV616" s="8">
        <f>IF(OR($B616="",$C616="",$D616="",$E616="",$F616="",$G616="",$H616="",$I616="",$J616="",$K616="",$L616=""),"",IF($B616="Female",1/(1+EXP(-SUMPRODUCT(Engine!$C$19522:$C$19553,INDIRECT("Coefficients!$BN$2:$BN$33")))),1/(1+EXP(-SUMPRODUCT(Engine!$C$19522:$C$19553,INDIRECT("Coefficients!$BO$2:$BO$33"))))))</f>
      </c>
      <c r="AW616" s="8">
        <f>IF(OR($B616="",$C616="",$D616="",$E616="",$F616="",$G616="",$H616="",$I616="",$J616="",$K616="",$L616=""),"",IF($B616="Female",1/(1+EXP(-SUMPRODUCT(Engine!$C$19522:$C$19553,INDIRECT("Coefficients!$BP$2:$BP$33")))),1/(1+EXP(-SUMPRODUCT(Engine!$C$19522:$C$19553,INDIRECT("Coefficients!$BQ$2:$BQ$33"))))))</f>
      </c>
      <c r="AX616" s="8">
        <f>IF(OR($B616="",$C616="",$D616="",$E616="",$F616="",$G616="",$H616="",$I616="",$J616="",$K616="",$L616=""),"",IF($B616="Female",1/(1+EXP(-SUMPRODUCT(Engine!$C$19522:$C$19553,INDIRECT("Coefficients!$BR$2:$BR$33")))),1/(1+EXP(-SUMPRODUCT(Engine!$C$19522:$C$19553,INDIRECT("Coefficients!$BS$2:$BS$33"))))))</f>
      </c>
      <c r="AY616" s="8">
        <f>IF(OR($B616="",$C616="",$D616="",$E616="",$F616="",$G616="",$H616="",$I616="",$J616="",$K616="",$L616=""),"",IF($B616="Female",1/(1+EXP(-SUMPRODUCT(Engine!$C$19522:$C$19553,INDIRECT("Coefficients!$BT$2:$BT$33")))),1/(1+EXP(-SUMPRODUCT(Engine!$C$19522:$C$19553,INDIRECT("Coefficients!$BU$2:$BU$33"))))))</f>
      </c>
      <c r="AZ616" s="8">
        <f>IF(OR($B616="",$C616="",$D616="",$E616="",$F616="",$G616="",$H616="",$I616="",$J616="",$K616="",$L616=""),"",IF($B616="Female",1/(1+EXP(-SUMPRODUCT(Engine!$C$19522:$C$19553,INDIRECT("Coefficients!$BV$2:$BV$33")))),1/(1+EXP(-SUMPRODUCT(Engine!$C$19522:$C$19553,INDIRECT("Coefficients!$BW$2:$BW$33"))))))</f>
      </c>
      <c r="BA616" s="8">
        <f>IF(OR($B616="",$C616="",$D616="",$E616="",$F616="",$G616="",$H616="",$I616="",$J616="",$K616="",$L616=""),"",IF($B616="Female",1/(1+EXP(-SUMPRODUCT(Engine!$C$19522:$C$19553,INDIRECT("Coefficients!$BX$2:$BX$33")))),1/(1+EXP(-SUMPRODUCT(Engine!$C$19522:$C$19553,INDIRECT("Coefficients!$BY$2:$BY$33"))))))</f>
      </c>
      <c r="BB616" s="8">
        <f>IF(OR($B616="",$C616="",$D616="",$E616="",$F616="",$G616="",$H616="",$I616="",$J616="",$K616="",$L616=""),"",IF($B616="Female",1/(1+EXP(-SUMPRODUCT(Engine!$C$19522:$C$19553,INDIRECT("Coefficients!$BZ$2:$BZ$33")))),1/(1+EXP(-SUMPRODUCT(Engine!$C$19522:$C$19553,INDIRECT("Coefficients!$CA$2:$CA$33"))))))</f>
      </c>
      <c r="BC616" s="8">
        <f>IF(OR($B616="",$C616="",$D616="",$E616="",$F616="",$G616="",$H616="",$I616="",$J616="",$K616="",$L616=""),"",IF($B616="Female",1/(1+EXP(-SUMPRODUCT(Engine!$C$19522:$C$19553,INDIRECT("Coefficients!$CB$2:$CB$33")))),1/(1+EXP(-SUMPRODUCT(Engine!$C$19522:$C$19553,INDIRECT("Coefficients!$CC$2:$CC$33"))))))</f>
      </c>
      <c r="BD616" s="8">
        <f>IF(OR($B616="",$C616="",$D616="",$E616="",$F616="",$G616="",$H616="",$I616="",$J616="",$K616="",$L616=""),"",IF($B616="Female",1/(1+EXP(-SUMPRODUCT(Engine!$C$19522:$C$19553,INDIRECT("Coefficients!$CD$2:$CD$33")))),1/(1+EXP(-SUMPRODUCT(Engine!$C$19522:$C$19553,INDIRECT("Coefficients!$CE$2:$CE$33"))))))</f>
      </c>
      <c r="BE616" s="8">
        <f>IF(OR($B616="",$C616="",$D616="",$E616="",$F616="",$G616="",$H616="",$I616="",$J616="",$K616="",$L616=""),"",IF($B616="Female",1/(1+EXP(-SUMPRODUCT(Engine!$C$19522:$C$19553,INDIRECT("Coefficients!$CF$2:$CF$33")))),1/(1+EXP(-SUMPRODUCT(Engine!$C$19522:$C$19553,INDIRECT("Coefficients!$CG$2:$CG$33"))))))</f>
      </c>
      <c r="BF616" s="8">
        <f>IF(OR($B616="",$C616="",$D616="",$E616="",$F616="",$G616="",$H616="",$I616="",$J616="",$K616="",$L616=""),"",IF($B616="Female",1/(1+EXP(-SUMPRODUCT(Engine!$C$19522:$C$19553,INDIRECT("Coefficients!$CH$2:$CH$33")))),1/(1+EXP(-SUMPRODUCT(Engine!$C$19522:$C$19553,INDIRECT("Coefficients!$CI$2:$CI$33"))))))</f>
      </c>
      <c r="BG616" s="8">
        <f>IF(OR($B616="",$C616="",$D616="",$E616="",$F616="",$G616="",$H616="",$I616="",$J616="",$K616="",$L616=""),"",IF($B616="Female",1/(1+EXP(-SUMPRODUCT(Engine!$C$19522:$C$19553,INDIRECT("Coefficients!$CJ$2:$CJ$33")))),1/(1+EXP(-SUMPRODUCT(Engine!$C$19522:$C$19553,INDIRECT("Coefficients!$CK$2:$CK$33"))))))</f>
      </c>
      <c r="BH616" s="8">
        <f>IF(OR($B616="",$C616="",$D616="",$E616="",$F616="",$G616="",$H616="",$I616="",$J616="",$K616="",$L616=""),"",IF($B616="Female",1/(1+EXP(-SUMPRODUCT(Engine!$C$19522:$C$19553,INDIRECT("Coefficients!$CL$2:$CL$33")))),1/(1+EXP(-SUMPRODUCT(Engine!$C$19522:$C$19553,INDIRECT("Coefficients!$CM$2:$CM$33"))))))</f>
      </c>
      <c r="BI616" s="8">
        <f>IF(OR($B616="",$C616="",$D616="",$E616="",$F616="",$G616="",$H616="",$I616="",$J616="",$K616="",$L616=""),"",IF($B616="Female",1/(1+EXP(-SUMPRODUCT(Engine!$C$19522:$C$19553,INDIRECT("Coefficients!$CN$2:$CN$33")))),1/(1+EXP(-SUMPRODUCT(Engine!$C$19522:$C$19553,INDIRECT("Coefficients!$CO$2:$CO$33"))))))</f>
      </c>
      <c r="BJ616" s="8">
        <f>IF(OR($B616="",$C616="",$D616="",$E616="",$F616="",$G616="",$H616="",$I616="",$J616="",$K616="",$L616=""),"",IF($B616="Female",1/(1+EXP(-SUMPRODUCT(Engine!$C$19522:$C$19553,INDIRECT("Coefficients!$CP$2:$CP$33")))),1/(1+EXP(-SUMPRODUCT(Engine!$C$19522:$C$19553,INDIRECT("Coefficients!$CQ$2:$CQ$33"))))))</f>
      </c>
      <c r="BK616" s="8">
        <f>IF(OR($B616="",$C616="",$D616="",$E616="",$F616="",$G616="",$H616="",$I616="",$J616="",$K616="",$L616=""),"",IF($B616="Female",1/(1+EXP(-SUMPRODUCT(Engine!$C$19522:$C$19553,INDIRECT("Coefficients!$CR$2:$CR$33")))),1/(1+EXP(-SUMPRODUCT(Engine!$C$19522:$C$19553,INDIRECT("Coefficients!$CS$2:$CS$33"))))))</f>
      </c>
      <c r="BL616" s="8">
        <f>IF(OR($B616="",$C616="",$D616="",$E616="",$F616="",$G616="",$H616="",$I616="",$J616="",$K616="",$L616=""),"",IF($B616="Female",1/(1+EXP(-SUMPRODUCT(Engine!$C$19522:$C$19553,INDIRECT("Coefficients!$CT$2:$CT$33")))),1/(1+EXP(-SUMPRODUCT(Engine!$C$19522:$C$19553,INDIRECT("Coefficients!$CU$2:$CU$33"))))))</f>
      </c>
      <c r="BM616" s="8">
        <f>IF(OR($B616="",$C616="",$D616="",$E616="",$F616="",$G616="",$H616="",$I616="",$J616="",$K616="",$L616=""),"",IF($B616="Female",1/(1+EXP(-SUMPRODUCT(Engine!$C$19522:$C$19553,INDIRECT("Coefficients!$CV$2:$CV$33")))),1/(1+EXP(-SUMPRODUCT(Engine!$C$19522:$C$19553,INDIRECT("Coefficients!$CW$2:$CW$33"))))))</f>
      </c>
    </row>
    <row r="617" spans="1:65" x14ac:dyDescent="0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8">
        <f>IF(OR($B617="",$C617="",$D617="",$E617="",$F617="",$G617="",$H617="",$I617="",$J617="",$K617="",$L617=""),"",IF($B617="Female",1/(1+EXP(-SUMPRODUCT(Engine!$C$19554:$C$19585,INDIRECT("Coefficients!$B$2:$B$33")))),1/(1+EXP(-SUMPRODUCT(Engine!$C$19554:$C$19585,INDIRECT("Coefficients!$C$2:$C$33"))))))</f>
      </c>
      <c r="Q617" s="8">
        <f>IF(OR($B617="",$C617="",$D617="",$E617="",$F617="",$G617="",$H617="",$I617="",$J617="",$K617="",$L617=""),"",IF($B617="Female",1/(1+EXP(-SUMPRODUCT(Engine!$C$19554:$C$19585,INDIRECT("Coefficients!$D$2:$D$33")))),1/(1+EXP(-SUMPRODUCT(Engine!$C$19554:$C$19585,INDIRECT("Coefficients!$E$2:$E$33"))))))</f>
      </c>
      <c r="R617" s="8">
        <f>IF(OR($B617="",$C617="",$D617="",$E617="",$F617="",$G617="",$H617="",$I617="",$J617="",$K617="",$L617=""),"",IF($B617="Female",1/(1+EXP(-SUMPRODUCT(Engine!$C$19554:$C$19585,INDIRECT("Coefficients!$F$2:$F$33")))),1/(1+EXP(-SUMPRODUCT(Engine!$C$19554:$C$19585,INDIRECT("Coefficients!$G$2:$G$33"))))))</f>
      </c>
      <c r="S617" s="8">
        <f>IF(OR($B617="",$C617="",$D617="",$E617="",$F617="",$G617="",$H617="",$I617="",$J617="",$K617="",$L617=""),"",IF($B617="Female",1/(1+EXP(-SUMPRODUCT(Engine!$C$19554:$C$19585,INDIRECT("Coefficients!$H$2:$H$33")))),1/(1+EXP(-SUMPRODUCT(Engine!$C$19554:$C$19585,INDIRECT("Coefficients!$I$2:$I$33"))))))</f>
      </c>
      <c r="T617" s="8">
        <f>IF(OR($B617="",$C617="",$D617="",$E617="",$F617="",$G617="",$H617="",$I617="",$J617="",$K617="",$L617=""),"",IF($B617="Female",1/(1+EXP(-SUMPRODUCT(Engine!$C$19554:$C$19585,INDIRECT("Coefficients!$J$2:$J$33")))),1/(1+EXP(-SUMPRODUCT(Engine!$C$19554:$C$19585,INDIRECT("Coefficients!$K$2:$K$33"))))))</f>
      </c>
      <c r="U617" s="8">
        <f>IF(OR($B617="",$C617="",$D617="",$E617="",$F617="",$G617="",$H617="",$I617="",$J617="",$K617="",$L617=""),"",IF($B617="Female",1/(1+EXP(-SUMPRODUCT(Engine!$C$19554:$C$19585,INDIRECT("Coefficients!$L$2:$L$33")))),1/(1+EXP(-SUMPRODUCT(Engine!$C$19554:$C$19585,INDIRECT("Coefficients!$M$2:$M$33"))))))</f>
      </c>
      <c r="V617" s="8">
        <f>IF(OR($B617="",$C617="",$D617="",$E617="",$F617="",$G617="",$H617="",$I617="",$J617="",$K617="",$L617=""),"",IF($B617="Female",1/(1+EXP(-SUMPRODUCT(Engine!$C$19554:$C$19585,INDIRECT("Coefficients!$N$2:$N$33")))),1/(1+EXP(-SUMPRODUCT(Engine!$C$19554:$C$19585,INDIRECT("Coefficients!$O$2:$O$33"))))))</f>
      </c>
      <c r="W617" s="8">
        <f>IF(OR($B617="",$C617="",$D617="",$E617="",$F617="",$G617="",$H617="",$I617="",$J617="",$K617="",$L617=""),"",IF($B617="Female",1/(1+EXP(-SUMPRODUCT(Engine!$C$19554:$C$19585,INDIRECT("Coefficients!$P$2:$P$33")))),1/(1+EXP(-SUMPRODUCT(Engine!$C$19554:$C$19585,INDIRECT("Coefficients!$Q$2:$Q$33"))))))</f>
      </c>
      <c r="X617" s="8">
        <f>IF(OR($B617="",$C617="",$D617="",$E617="",$F617="",$G617="",$H617="",$I617="",$J617="",$K617="",$L617=""),"",IF($B617="Female",1/(1+EXP(-SUMPRODUCT(Engine!$C$19554:$C$19585,INDIRECT("Coefficients!$R$2:$R$33")))),1/(1+EXP(-SUMPRODUCT(Engine!$C$19554:$C$19585,INDIRECT("Coefficients!$S$2:$S$33"))))))</f>
      </c>
      <c r="Y617" s="8">
        <f>IF(OR($B617="",$C617="",$D617="",$E617="",$F617="",$G617="",$H617="",$I617="",$J617="",$K617="",$L617=""),"",IF($B617="Female",1/(1+EXP(-SUMPRODUCT(Engine!$C$19554:$C$19585,INDIRECT("Coefficients!$T$2:$T$33")))),1/(1+EXP(-SUMPRODUCT(Engine!$C$19554:$C$19585,INDIRECT("Coefficients!$U$2:$U$33"))))))</f>
      </c>
      <c r="Z617" s="8">
        <f>IF(OR($B617="",$C617="",$D617="",$E617="",$F617="",$G617="",$H617="",$I617="",$J617="",$K617="",$L617=""),"",IF($B617="Female",1/(1+EXP(-SUMPRODUCT(Engine!$C$19554:$C$19585,INDIRECT("Coefficients!$V$2:$V$33")))),1/(1+EXP(-SUMPRODUCT(Engine!$C$19554:$C$19585,INDIRECT("Coefficients!$W$2:$W$33"))))))</f>
      </c>
      <c r="AA617" s="8">
        <f>IF(OR($B617="",$C617="",$D617="",$E617="",$F617="",$G617="",$H617="",$I617="",$J617="",$K617="",$L617=""),"",IF($B617="Female",1/(1+EXP(-SUMPRODUCT(Engine!$C$19554:$C$19585,INDIRECT("Coefficients!$X$2:$X$33")))),1/(1+EXP(-SUMPRODUCT(Engine!$C$19554:$C$19585,INDIRECT("Coefficients!$Y$2:$Y$33"))))))</f>
      </c>
      <c r="AB617" s="8">
        <f>IF(OR($B617="",$C617="",$D617="",$E617="",$F617="",$G617="",$H617="",$I617="",$J617="",$K617="",$L617=""),"",IF($B617="Female",1/(1+EXP(-SUMPRODUCT(Engine!$C$19554:$C$19585,INDIRECT("Coefficients!$Z$2:$Z$33")))),1/(1+EXP(-SUMPRODUCT(Engine!$C$19554:$C$19585,INDIRECT("Coefficients!$AA$2:$AA$33"))))))</f>
      </c>
      <c r="AC617" s="8">
        <f>IF(OR($B617="",$C617="",$D617="",$E617="",$F617="",$G617="",$H617="",$I617="",$J617="",$K617="",$L617=""),"",IF($B617="Female",1/(1+EXP(-SUMPRODUCT(Engine!$C$19554:$C$19585,INDIRECT("Coefficients!$AB$2:$AB$33")))),1/(1+EXP(-SUMPRODUCT(Engine!$C$19554:$C$19585,INDIRECT("Coefficients!$AC$2:$AC$33"))))))</f>
      </c>
      <c r="AD617" s="8">
        <f>IF(OR($B617="",$C617="",$D617="",$E617="",$F617="",$G617="",$H617="",$I617="",$J617="",$K617="",$L617=""),"",IF($B617="Female",1/(1+EXP(-SUMPRODUCT(Engine!$C$19554:$C$19585,INDIRECT("Coefficients!$AD$2:$AD$33")))),1/(1+EXP(-SUMPRODUCT(Engine!$C$19554:$C$19585,INDIRECT("Coefficients!$AE$2:$AE$33"))))))</f>
      </c>
      <c r="AE617" s="8">
        <f>IF(OR($B617="",$C617="",$D617="",$E617="",$F617="",$G617="",$H617="",$I617="",$J617="",$K617="",$L617=""),"",IF($B617="Female",1/(1+EXP(-SUMPRODUCT(Engine!$C$19554:$C$19585,INDIRECT("Coefficients!$AF$2:$AF$33")))),1/(1+EXP(-SUMPRODUCT(Engine!$C$19554:$C$19585,INDIRECT("Coefficients!$AG$2:$AG$33"))))))</f>
      </c>
      <c r="AF617" s="8">
        <f>IF(OR($B617="",$C617="",$D617="",$E617="",$F617="",$G617="",$H617="",$I617="",$J617="",$K617="",$L617=""),"",IF($B617="Female",1/(1+EXP(-SUMPRODUCT(Engine!$C$19554:$C$19585,INDIRECT("Coefficients!$AH$2:$AH$33")))),1/(1+EXP(-SUMPRODUCT(Engine!$C$19554:$C$19585,INDIRECT("Coefficients!$AI$2:$AI$33"))))))</f>
      </c>
      <c r="AG617" s="8">
        <f>IF(OR($B617="",$C617="",$D617="",$E617="",$F617="",$G617="",$H617="",$I617="",$J617="",$K617="",$L617=""),"",IF($B617="Female",1/(1+EXP(-SUMPRODUCT(Engine!$C$19554:$C$19585,INDIRECT("Coefficients!$AJ$2:$AJ$33")))),1/(1+EXP(-SUMPRODUCT(Engine!$C$19554:$C$19585,INDIRECT("Coefficients!$AK$2:$AK$33"))))))</f>
      </c>
      <c r="AH617" s="8">
        <f>IF(OR($B617="",$C617="",$D617="",$E617="",$F617="",$G617="",$H617="",$I617="",$J617="",$K617="",$L617=""),"",IF($B617="Female",1/(1+EXP(-SUMPRODUCT(Engine!$C$19554:$C$19585,INDIRECT("Coefficients!$AL$2:$AL$33")))),1/(1+EXP(-SUMPRODUCT(Engine!$C$19554:$C$19585,INDIRECT("Coefficients!$AM$2:$AM$33"))))))</f>
      </c>
      <c r="AI617" s="8">
        <f>IF(OR($B617="",$C617="",$D617="",$E617="",$F617="",$G617="",$H617="",$I617="",$J617="",$K617="",$L617=""),"",IF($B617="Female",1/(1+EXP(-SUMPRODUCT(Engine!$C$19554:$C$19585,INDIRECT("Coefficients!$AN$2:$AN$33")))),1/(1+EXP(-SUMPRODUCT(Engine!$C$19554:$C$19585,INDIRECT("Coefficients!$AO$2:$AO$33"))))))</f>
      </c>
      <c r="AJ617" s="8">
        <f>IF(OR($B617="",$C617="",$D617="",$E617="",$F617="",$G617="",$H617="",$I617="",$J617="",$K617="",$L617=""),"",IF($B617="Female",1/(1+EXP(-SUMPRODUCT(Engine!$C$19554:$C$19585,INDIRECT("Coefficients!$AP$2:$AP$33")))),1/(1+EXP(-SUMPRODUCT(Engine!$C$19554:$C$19585,INDIRECT("Coefficients!$AQ$2:$AQ$33"))))))</f>
      </c>
      <c r="AK617" s="8">
        <f>IF(OR($B617="",$C617="",$D617="",$E617="",$F617="",$G617="",$H617="",$I617="",$J617="",$K617="",$L617=""),"",IF($B617="Female",1/(1+EXP(-SUMPRODUCT(Engine!$C$19554:$C$19585,INDIRECT("Coefficients!$AR$2:$AR$33")))),1/(1+EXP(-SUMPRODUCT(Engine!$C$19554:$C$19585,INDIRECT("Coefficients!$AS$2:$AS$33"))))))</f>
      </c>
      <c r="AL617" s="8">
        <f>IF(OR($B617="",$C617="",$D617="",$E617="",$F617="",$G617="",$H617="",$I617="",$J617="",$K617="",$L617=""),"",IF($B617="Female",1/(1+EXP(-SUMPRODUCT(Engine!$C$19554:$C$19585,INDIRECT("Coefficients!$AT$2:$AT$33")))),1/(1+EXP(-SUMPRODUCT(Engine!$C$19554:$C$19585,INDIRECT("Coefficients!$AU$2:$AU$33"))))))</f>
      </c>
      <c r="AM617" s="8">
        <f>IF(OR($B617="",$C617="",$D617="",$E617="",$F617="",$G617="",$H617="",$I617="",$J617="",$K617="",$L617=""),"",IF($B617="Female",1/(1+EXP(-SUMPRODUCT(Engine!$C$19554:$C$19585,INDIRECT("Coefficients!$AV$2:$AV$33")))),1/(1+EXP(-SUMPRODUCT(Engine!$C$19554:$C$19585,INDIRECT("Coefficients!$AW$2:$AW$33"))))))</f>
      </c>
      <c r="AN617" s="8">
        <f>IF(OR($B617="",$C617="",$D617="",$E617="",$F617="",$G617="",$H617="",$I617="",$J617="",$K617="",$L617=""),"",IF($B617="Female",1/(1+EXP(-SUMPRODUCT(Engine!$C$19554:$C$19585,INDIRECT("Coefficients!$AX$2:$AX$33")))),1/(1+EXP(-SUMPRODUCT(Engine!$C$19554:$C$19585,INDIRECT("Coefficients!$AY$2:$AY$33"))))))</f>
      </c>
      <c r="AO617" s="8">
        <f>IF(OR($B617="",$C617="",$D617="",$E617="",$F617="",$G617="",$H617="",$I617="",$J617="",$K617="",$L617=""),"",IF($B617="Female",1/(1+EXP(-SUMPRODUCT(Engine!$C$19554:$C$19585,INDIRECT("Coefficients!$AZ$2:$AZ$33")))),1/(1+EXP(-SUMPRODUCT(Engine!$C$19554:$C$19585,INDIRECT("Coefficients!$BA$2:$BA$33"))))))</f>
      </c>
      <c r="AP617" s="8">
        <f>IF(OR($B617="",$C617="",$D617="",$E617="",$F617="",$G617="",$H617="",$I617="",$J617="",$K617="",$L617=""),"",IF($B617="Female",1/(1+EXP(-SUMPRODUCT(Engine!$C$19554:$C$19585,INDIRECT("Coefficients!$BB$2:$BB$33")))),1/(1+EXP(-SUMPRODUCT(Engine!$C$19554:$C$19585,INDIRECT("Coefficients!$BC$2:$BC$33"))))))</f>
      </c>
      <c r="AQ617" s="8">
        <f>IF(OR($B617="",$C617="",$D617="",$E617="",$F617="",$G617="",$H617="",$I617="",$J617="",$K617="",$L617=""),"",IF($B617="Female",1/(1+EXP(-SUMPRODUCT(Engine!$C$19554:$C$19585,INDIRECT("Coefficients!$BD$2:$BD$33")))),1/(1+EXP(-SUMPRODUCT(Engine!$C$19554:$C$19585,INDIRECT("Coefficients!$BE$2:$BE$33"))))))</f>
      </c>
      <c r="AR617" s="8">
        <f>IF(OR($B617="",$C617="",$D617="",$E617="",$F617="",$G617="",$H617="",$I617="",$J617="",$K617="",$L617=""),"",IF($B617="Female",1/(1+EXP(-SUMPRODUCT(Engine!$C$19554:$C$19585,INDIRECT("Coefficients!$BF$2:$BF$33")))),1/(1+EXP(-SUMPRODUCT(Engine!$C$19554:$C$19585,INDIRECT("Coefficients!$BG$2:$BG$33"))))))</f>
      </c>
      <c r="AS617" s="8">
        <f>IF(OR($B617="",$C617="",$D617="",$E617="",$F617="",$G617="",$H617="",$I617="",$J617="",$K617="",$L617=""),"",IF($B617="Female",1/(1+EXP(-SUMPRODUCT(Engine!$C$19554:$C$19585,INDIRECT("Coefficients!$BH$2:$BH$33")))),1/(1+EXP(-SUMPRODUCT(Engine!$C$19554:$C$19585,INDIRECT("Coefficients!$BI$2:$BI$33"))))))</f>
      </c>
      <c r="AT617" s="8">
        <f>IF(OR($B617="",$C617="",$D617="",$E617="",$F617="",$G617="",$H617="",$I617="",$J617="",$K617="",$L617=""),"",IF($B617="Female",1/(1+EXP(-SUMPRODUCT(Engine!$C$19554:$C$19585,INDIRECT("Coefficients!$BJ$2:$BJ$33")))),1/(1+EXP(-SUMPRODUCT(Engine!$C$19554:$C$19585,INDIRECT("Coefficients!$BK$2:$BK$33"))))))</f>
      </c>
      <c r="AU617" s="8">
        <f>IF(OR($B617="",$C617="",$D617="",$E617="",$F617="",$G617="",$H617="",$I617="",$J617="",$K617="",$L617=""),"",IF($B617="Female",1/(1+EXP(-SUMPRODUCT(Engine!$C$19554:$C$19585,INDIRECT("Coefficients!$BL$2:$BL$33")))),1/(1+EXP(-SUMPRODUCT(Engine!$C$19554:$C$19585,INDIRECT("Coefficients!$BM$2:$BM$33"))))))</f>
      </c>
      <c r="AV617" s="8">
        <f>IF(OR($B617="",$C617="",$D617="",$E617="",$F617="",$G617="",$H617="",$I617="",$J617="",$K617="",$L617=""),"",IF($B617="Female",1/(1+EXP(-SUMPRODUCT(Engine!$C$19554:$C$19585,INDIRECT("Coefficients!$BN$2:$BN$33")))),1/(1+EXP(-SUMPRODUCT(Engine!$C$19554:$C$19585,INDIRECT("Coefficients!$BO$2:$BO$33"))))))</f>
      </c>
      <c r="AW617" s="8">
        <f>IF(OR($B617="",$C617="",$D617="",$E617="",$F617="",$G617="",$H617="",$I617="",$J617="",$K617="",$L617=""),"",IF($B617="Female",1/(1+EXP(-SUMPRODUCT(Engine!$C$19554:$C$19585,INDIRECT("Coefficients!$BP$2:$BP$33")))),1/(1+EXP(-SUMPRODUCT(Engine!$C$19554:$C$19585,INDIRECT("Coefficients!$BQ$2:$BQ$33"))))))</f>
      </c>
      <c r="AX617" s="8">
        <f>IF(OR($B617="",$C617="",$D617="",$E617="",$F617="",$G617="",$H617="",$I617="",$J617="",$K617="",$L617=""),"",IF($B617="Female",1/(1+EXP(-SUMPRODUCT(Engine!$C$19554:$C$19585,INDIRECT("Coefficients!$BR$2:$BR$33")))),1/(1+EXP(-SUMPRODUCT(Engine!$C$19554:$C$19585,INDIRECT("Coefficients!$BS$2:$BS$33"))))))</f>
      </c>
      <c r="AY617" s="8">
        <f>IF(OR($B617="",$C617="",$D617="",$E617="",$F617="",$G617="",$H617="",$I617="",$J617="",$K617="",$L617=""),"",IF($B617="Female",1/(1+EXP(-SUMPRODUCT(Engine!$C$19554:$C$19585,INDIRECT("Coefficients!$BT$2:$BT$33")))),1/(1+EXP(-SUMPRODUCT(Engine!$C$19554:$C$19585,INDIRECT("Coefficients!$BU$2:$BU$33"))))))</f>
      </c>
      <c r="AZ617" s="8">
        <f>IF(OR($B617="",$C617="",$D617="",$E617="",$F617="",$G617="",$H617="",$I617="",$J617="",$K617="",$L617=""),"",IF($B617="Female",1/(1+EXP(-SUMPRODUCT(Engine!$C$19554:$C$19585,INDIRECT("Coefficients!$BV$2:$BV$33")))),1/(1+EXP(-SUMPRODUCT(Engine!$C$19554:$C$19585,INDIRECT("Coefficients!$BW$2:$BW$33"))))))</f>
      </c>
      <c r="BA617" s="8">
        <f>IF(OR($B617="",$C617="",$D617="",$E617="",$F617="",$G617="",$H617="",$I617="",$J617="",$K617="",$L617=""),"",IF($B617="Female",1/(1+EXP(-SUMPRODUCT(Engine!$C$19554:$C$19585,INDIRECT("Coefficients!$BX$2:$BX$33")))),1/(1+EXP(-SUMPRODUCT(Engine!$C$19554:$C$19585,INDIRECT("Coefficients!$BY$2:$BY$33"))))))</f>
      </c>
      <c r="BB617" s="8">
        <f>IF(OR($B617="",$C617="",$D617="",$E617="",$F617="",$G617="",$H617="",$I617="",$J617="",$K617="",$L617=""),"",IF($B617="Female",1/(1+EXP(-SUMPRODUCT(Engine!$C$19554:$C$19585,INDIRECT("Coefficients!$BZ$2:$BZ$33")))),1/(1+EXP(-SUMPRODUCT(Engine!$C$19554:$C$19585,INDIRECT("Coefficients!$CA$2:$CA$33"))))))</f>
      </c>
      <c r="BC617" s="8">
        <f>IF(OR($B617="",$C617="",$D617="",$E617="",$F617="",$G617="",$H617="",$I617="",$J617="",$K617="",$L617=""),"",IF($B617="Female",1/(1+EXP(-SUMPRODUCT(Engine!$C$19554:$C$19585,INDIRECT("Coefficients!$CB$2:$CB$33")))),1/(1+EXP(-SUMPRODUCT(Engine!$C$19554:$C$19585,INDIRECT("Coefficients!$CC$2:$CC$33"))))))</f>
      </c>
      <c r="BD617" s="8">
        <f>IF(OR($B617="",$C617="",$D617="",$E617="",$F617="",$G617="",$H617="",$I617="",$J617="",$K617="",$L617=""),"",IF($B617="Female",1/(1+EXP(-SUMPRODUCT(Engine!$C$19554:$C$19585,INDIRECT("Coefficients!$CD$2:$CD$33")))),1/(1+EXP(-SUMPRODUCT(Engine!$C$19554:$C$19585,INDIRECT("Coefficients!$CE$2:$CE$33"))))))</f>
      </c>
      <c r="BE617" s="8">
        <f>IF(OR($B617="",$C617="",$D617="",$E617="",$F617="",$G617="",$H617="",$I617="",$J617="",$K617="",$L617=""),"",IF($B617="Female",1/(1+EXP(-SUMPRODUCT(Engine!$C$19554:$C$19585,INDIRECT("Coefficients!$CF$2:$CF$33")))),1/(1+EXP(-SUMPRODUCT(Engine!$C$19554:$C$19585,INDIRECT("Coefficients!$CG$2:$CG$33"))))))</f>
      </c>
      <c r="BF617" s="8">
        <f>IF(OR($B617="",$C617="",$D617="",$E617="",$F617="",$G617="",$H617="",$I617="",$J617="",$K617="",$L617=""),"",IF($B617="Female",1/(1+EXP(-SUMPRODUCT(Engine!$C$19554:$C$19585,INDIRECT("Coefficients!$CH$2:$CH$33")))),1/(1+EXP(-SUMPRODUCT(Engine!$C$19554:$C$19585,INDIRECT("Coefficients!$CI$2:$CI$33"))))))</f>
      </c>
      <c r="BG617" s="8">
        <f>IF(OR($B617="",$C617="",$D617="",$E617="",$F617="",$G617="",$H617="",$I617="",$J617="",$K617="",$L617=""),"",IF($B617="Female",1/(1+EXP(-SUMPRODUCT(Engine!$C$19554:$C$19585,INDIRECT("Coefficients!$CJ$2:$CJ$33")))),1/(1+EXP(-SUMPRODUCT(Engine!$C$19554:$C$19585,INDIRECT("Coefficients!$CK$2:$CK$33"))))))</f>
      </c>
      <c r="BH617" s="8">
        <f>IF(OR($B617="",$C617="",$D617="",$E617="",$F617="",$G617="",$H617="",$I617="",$J617="",$K617="",$L617=""),"",IF($B617="Female",1/(1+EXP(-SUMPRODUCT(Engine!$C$19554:$C$19585,INDIRECT("Coefficients!$CL$2:$CL$33")))),1/(1+EXP(-SUMPRODUCT(Engine!$C$19554:$C$19585,INDIRECT("Coefficients!$CM$2:$CM$33"))))))</f>
      </c>
      <c r="BI617" s="8">
        <f>IF(OR($B617="",$C617="",$D617="",$E617="",$F617="",$G617="",$H617="",$I617="",$J617="",$K617="",$L617=""),"",IF($B617="Female",1/(1+EXP(-SUMPRODUCT(Engine!$C$19554:$C$19585,INDIRECT("Coefficients!$CN$2:$CN$33")))),1/(1+EXP(-SUMPRODUCT(Engine!$C$19554:$C$19585,INDIRECT("Coefficients!$CO$2:$CO$33"))))))</f>
      </c>
      <c r="BJ617" s="8">
        <f>IF(OR($B617="",$C617="",$D617="",$E617="",$F617="",$G617="",$H617="",$I617="",$J617="",$K617="",$L617=""),"",IF($B617="Female",1/(1+EXP(-SUMPRODUCT(Engine!$C$19554:$C$19585,INDIRECT("Coefficients!$CP$2:$CP$33")))),1/(1+EXP(-SUMPRODUCT(Engine!$C$19554:$C$19585,INDIRECT("Coefficients!$CQ$2:$CQ$33"))))))</f>
      </c>
      <c r="BK617" s="8">
        <f>IF(OR($B617="",$C617="",$D617="",$E617="",$F617="",$G617="",$H617="",$I617="",$J617="",$K617="",$L617=""),"",IF($B617="Female",1/(1+EXP(-SUMPRODUCT(Engine!$C$19554:$C$19585,INDIRECT("Coefficients!$CR$2:$CR$33")))),1/(1+EXP(-SUMPRODUCT(Engine!$C$19554:$C$19585,INDIRECT("Coefficients!$CS$2:$CS$33"))))))</f>
      </c>
      <c r="BL617" s="8">
        <f>IF(OR($B617="",$C617="",$D617="",$E617="",$F617="",$G617="",$H617="",$I617="",$J617="",$K617="",$L617=""),"",IF($B617="Female",1/(1+EXP(-SUMPRODUCT(Engine!$C$19554:$C$19585,INDIRECT("Coefficients!$CT$2:$CT$33")))),1/(1+EXP(-SUMPRODUCT(Engine!$C$19554:$C$19585,INDIRECT("Coefficients!$CU$2:$CU$33"))))))</f>
      </c>
      <c r="BM617" s="8">
        <f>IF(OR($B617="",$C617="",$D617="",$E617="",$F617="",$G617="",$H617="",$I617="",$J617="",$K617="",$L617=""),"",IF($B617="Female",1/(1+EXP(-SUMPRODUCT(Engine!$C$19554:$C$19585,INDIRECT("Coefficients!$CV$2:$CV$33")))),1/(1+EXP(-SUMPRODUCT(Engine!$C$19554:$C$19585,INDIRECT("Coefficients!$CW$2:$CW$33"))))))</f>
      </c>
    </row>
    <row r="618" spans="1:65" x14ac:dyDescent="0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8">
        <f>IF(OR($B618="",$C618="",$D618="",$E618="",$F618="",$G618="",$H618="",$I618="",$J618="",$K618="",$L618=""),"",IF($B618="Female",1/(1+EXP(-SUMPRODUCT(Engine!$C$19586:$C$19617,INDIRECT("Coefficients!$B$2:$B$33")))),1/(1+EXP(-SUMPRODUCT(Engine!$C$19586:$C$19617,INDIRECT("Coefficients!$C$2:$C$33"))))))</f>
      </c>
      <c r="Q618" s="8">
        <f>IF(OR($B618="",$C618="",$D618="",$E618="",$F618="",$G618="",$H618="",$I618="",$J618="",$K618="",$L618=""),"",IF($B618="Female",1/(1+EXP(-SUMPRODUCT(Engine!$C$19586:$C$19617,INDIRECT("Coefficients!$D$2:$D$33")))),1/(1+EXP(-SUMPRODUCT(Engine!$C$19586:$C$19617,INDIRECT("Coefficients!$E$2:$E$33"))))))</f>
      </c>
      <c r="R618" s="8">
        <f>IF(OR($B618="",$C618="",$D618="",$E618="",$F618="",$G618="",$H618="",$I618="",$J618="",$K618="",$L618=""),"",IF($B618="Female",1/(1+EXP(-SUMPRODUCT(Engine!$C$19586:$C$19617,INDIRECT("Coefficients!$F$2:$F$33")))),1/(1+EXP(-SUMPRODUCT(Engine!$C$19586:$C$19617,INDIRECT("Coefficients!$G$2:$G$33"))))))</f>
      </c>
      <c r="S618" s="8">
        <f>IF(OR($B618="",$C618="",$D618="",$E618="",$F618="",$G618="",$H618="",$I618="",$J618="",$K618="",$L618=""),"",IF($B618="Female",1/(1+EXP(-SUMPRODUCT(Engine!$C$19586:$C$19617,INDIRECT("Coefficients!$H$2:$H$33")))),1/(1+EXP(-SUMPRODUCT(Engine!$C$19586:$C$19617,INDIRECT("Coefficients!$I$2:$I$33"))))))</f>
      </c>
      <c r="T618" s="8">
        <f>IF(OR($B618="",$C618="",$D618="",$E618="",$F618="",$G618="",$H618="",$I618="",$J618="",$K618="",$L618=""),"",IF($B618="Female",1/(1+EXP(-SUMPRODUCT(Engine!$C$19586:$C$19617,INDIRECT("Coefficients!$J$2:$J$33")))),1/(1+EXP(-SUMPRODUCT(Engine!$C$19586:$C$19617,INDIRECT("Coefficients!$K$2:$K$33"))))))</f>
      </c>
      <c r="U618" s="8">
        <f>IF(OR($B618="",$C618="",$D618="",$E618="",$F618="",$G618="",$H618="",$I618="",$J618="",$K618="",$L618=""),"",IF($B618="Female",1/(1+EXP(-SUMPRODUCT(Engine!$C$19586:$C$19617,INDIRECT("Coefficients!$L$2:$L$33")))),1/(1+EXP(-SUMPRODUCT(Engine!$C$19586:$C$19617,INDIRECT("Coefficients!$M$2:$M$33"))))))</f>
      </c>
      <c r="V618" s="8">
        <f>IF(OR($B618="",$C618="",$D618="",$E618="",$F618="",$G618="",$H618="",$I618="",$J618="",$K618="",$L618=""),"",IF($B618="Female",1/(1+EXP(-SUMPRODUCT(Engine!$C$19586:$C$19617,INDIRECT("Coefficients!$N$2:$N$33")))),1/(1+EXP(-SUMPRODUCT(Engine!$C$19586:$C$19617,INDIRECT("Coefficients!$O$2:$O$33"))))))</f>
      </c>
      <c r="W618" s="8">
        <f>IF(OR($B618="",$C618="",$D618="",$E618="",$F618="",$G618="",$H618="",$I618="",$J618="",$K618="",$L618=""),"",IF($B618="Female",1/(1+EXP(-SUMPRODUCT(Engine!$C$19586:$C$19617,INDIRECT("Coefficients!$P$2:$P$33")))),1/(1+EXP(-SUMPRODUCT(Engine!$C$19586:$C$19617,INDIRECT("Coefficients!$Q$2:$Q$33"))))))</f>
      </c>
      <c r="X618" s="8">
        <f>IF(OR($B618="",$C618="",$D618="",$E618="",$F618="",$G618="",$H618="",$I618="",$J618="",$K618="",$L618=""),"",IF($B618="Female",1/(1+EXP(-SUMPRODUCT(Engine!$C$19586:$C$19617,INDIRECT("Coefficients!$R$2:$R$33")))),1/(1+EXP(-SUMPRODUCT(Engine!$C$19586:$C$19617,INDIRECT("Coefficients!$S$2:$S$33"))))))</f>
      </c>
      <c r="Y618" s="8">
        <f>IF(OR($B618="",$C618="",$D618="",$E618="",$F618="",$G618="",$H618="",$I618="",$J618="",$K618="",$L618=""),"",IF($B618="Female",1/(1+EXP(-SUMPRODUCT(Engine!$C$19586:$C$19617,INDIRECT("Coefficients!$T$2:$T$33")))),1/(1+EXP(-SUMPRODUCT(Engine!$C$19586:$C$19617,INDIRECT("Coefficients!$U$2:$U$33"))))))</f>
      </c>
      <c r="Z618" s="8">
        <f>IF(OR($B618="",$C618="",$D618="",$E618="",$F618="",$G618="",$H618="",$I618="",$J618="",$K618="",$L618=""),"",IF($B618="Female",1/(1+EXP(-SUMPRODUCT(Engine!$C$19586:$C$19617,INDIRECT("Coefficients!$V$2:$V$33")))),1/(1+EXP(-SUMPRODUCT(Engine!$C$19586:$C$19617,INDIRECT("Coefficients!$W$2:$W$33"))))))</f>
      </c>
      <c r="AA618" s="8">
        <f>IF(OR($B618="",$C618="",$D618="",$E618="",$F618="",$G618="",$H618="",$I618="",$J618="",$K618="",$L618=""),"",IF($B618="Female",1/(1+EXP(-SUMPRODUCT(Engine!$C$19586:$C$19617,INDIRECT("Coefficients!$X$2:$X$33")))),1/(1+EXP(-SUMPRODUCT(Engine!$C$19586:$C$19617,INDIRECT("Coefficients!$Y$2:$Y$33"))))))</f>
      </c>
      <c r="AB618" s="8">
        <f>IF(OR($B618="",$C618="",$D618="",$E618="",$F618="",$G618="",$H618="",$I618="",$J618="",$K618="",$L618=""),"",IF($B618="Female",1/(1+EXP(-SUMPRODUCT(Engine!$C$19586:$C$19617,INDIRECT("Coefficients!$Z$2:$Z$33")))),1/(1+EXP(-SUMPRODUCT(Engine!$C$19586:$C$19617,INDIRECT("Coefficients!$AA$2:$AA$33"))))))</f>
      </c>
      <c r="AC618" s="8">
        <f>IF(OR($B618="",$C618="",$D618="",$E618="",$F618="",$G618="",$H618="",$I618="",$J618="",$K618="",$L618=""),"",IF($B618="Female",1/(1+EXP(-SUMPRODUCT(Engine!$C$19586:$C$19617,INDIRECT("Coefficients!$AB$2:$AB$33")))),1/(1+EXP(-SUMPRODUCT(Engine!$C$19586:$C$19617,INDIRECT("Coefficients!$AC$2:$AC$33"))))))</f>
      </c>
      <c r="AD618" s="8">
        <f>IF(OR($B618="",$C618="",$D618="",$E618="",$F618="",$G618="",$H618="",$I618="",$J618="",$K618="",$L618=""),"",IF($B618="Female",1/(1+EXP(-SUMPRODUCT(Engine!$C$19586:$C$19617,INDIRECT("Coefficients!$AD$2:$AD$33")))),1/(1+EXP(-SUMPRODUCT(Engine!$C$19586:$C$19617,INDIRECT("Coefficients!$AE$2:$AE$33"))))))</f>
      </c>
      <c r="AE618" s="8">
        <f>IF(OR($B618="",$C618="",$D618="",$E618="",$F618="",$G618="",$H618="",$I618="",$J618="",$K618="",$L618=""),"",IF($B618="Female",1/(1+EXP(-SUMPRODUCT(Engine!$C$19586:$C$19617,INDIRECT("Coefficients!$AF$2:$AF$33")))),1/(1+EXP(-SUMPRODUCT(Engine!$C$19586:$C$19617,INDIRECT("Coefficients!$AG$2:$AG$33"))))))</f>
      </c>
      <c r="AF618" s="8">
        <f>IF(OR($B618="",$C618="",$D618="",$E618="",$F618="",$G618="",$H618="",$I618="",$J618="",$K618="",$L618=""),"",IF($B618="Female",1/(1+EXP(-SUMPRODUCT(Engine!$C$19586:$C$19617,INDIRECT("Coefficients!$AH$2:$AH$33")))),1/(1+EXP(-SUMPRODUCT(Engine!$C$19586:$C$19617,INDIRECT("Coefficients!$AI$2:$AI$33"))))))</f>
      </c>
      <c r="AG618" s="8">
        <f>IF(OR($B618="",$C618="",$D618="",$E618="",$F618="",$G618="",$H618="",$I618="",$J618="",$K618="",$L618=""),"",IF($B618="Female",1/(1+EXP(-SUMPRODUCT(Engine!$C$19586:$C$19617,INDIRECT("Coefficients!$AJ$2:$AJ$33")))),1/(1+EXP(-SUMPRODUCT(Engine!$C$19586:$C$19617,INDIRECT("Coefficients!$AK$2:$AK$33"))))))</f>
      </c>
      <c r="AH618" s="8">
        <f>IF(OR($B618="",$C618="",$D618="",$E618="",$F618="",$G618="",$H618="",$I618="",$J618="",$K618="",$L618=""),"",IF($B618="Female",1/(1+EXP(-SUMPRODUCT(Engine!$C$19586:$C$19617,INDIRECT("Coefficients!$AL$2:$AL$33")))),1/(1+EXP(-SUMPRODUCT(Engine!$C$19586:$C$19617,INDIRECT("Coefficients!$AM$2:$AM$33"))))))</f>
      </c>
      <c r="AI618" s="8">
        <f>IF(OR($B618="",$C618="",$D618="",$E618="",$F618="",$G618="",$H618="",$I618="",$J618="",$K618="",$L618=""),"",IF($B618="Female",1/(1+EXP(-SUMPRODUCT(Engine!$C$19586:$C$19617,INDIRECT("Coefficients!$AN$2:$AN$33")))),1/(1+EXP(-SUMPRODUCT(Engine!$C$19586:$C$19617,INDIRECT("Coefficients!$AO$2:$AO$33"))))))</f>
      </c>
      <c r="AJ618" s="8">
        <f>IF(OR($B618="",$C618="",$D618="",$E618="",$F618="",$G618="",$H618="",$I618="",$J618="",$K618="",$L618=""),"",IF($B618="Female",1/(1+EXP(-SUMPRODUCT(Engine!$C$19586:$C$19617,INDIRECT("Coefficients!$AP$2:$AP$33")))),1/(1+EXP(-SUMPRODUCT(Engine!$C$19586:$C$19617,INDIRECT("Coefficients!$AQ$2:$AQ$33"))))))</f>
      </c>
      <c r="AK618" s="8">
        <f>IF(OR($B618="",$C618="",$D618="",$E618="",$F618="",$G618="",$H618="",$I618="",$J618="",$K618="",$L618=""),"",IF($B618="Female",1/(1+EXP(-SUMPRODUCT(Engine!$C$19586:$C$19617,INDIRECT("Coefficients!$AR$2:$AR$33")))),1/(1+EXP(-SUMPRODUCT(Engine!$C$19586:$C$19617,INDIRECT("Coefficients!$AS$2:$AS$33"))))))</f>
      </c>
      <c r="AL618" s="8">
        <f>IF(OR($B618="",$C618="",$D618="",$E618="",$F618="",$G618="",$H618="",$I618="",$J618="",$K618="",$L618=""),"",IF($B618="Female",1/(1+EXP(-SUMPRODUCT(Engine!$C$19586:$C$19617,INDIRECT("Coefficients!$AT$2:$AT$33")))),1/(1+EXP(-SUMPRODUCT(Engine!$C$19586:$C$19617,INDIRECT("Coefficients!$AU$2:$AU$33"))))))</f>
      </c>
      <c r="AM618" s="8">
        <f>IF(OR($B618="",$C618="",$D618="",$E618="",$F618="",$G618="",$H618="",$I618="",$J618="",$K618="",$L618=""),"",IF($B618="Female",1/(1+EXP(-SUMPRODUCT(Engine!$C$19586:$C$19617,INDIRECT("Coefficients!$AV$2:$AV$33")))),1/(1+EXP(-SUMPRODUCT(Engine!$C$19586:$C$19617,INDIRECT("Coefficients!$AW$2:$AW$33"))))))</f>
      </c>
      <c r="AN618" s="8">
        <f>IF(OR($B618="",$C618="",$D618="",$E618="",$F618="",$G618="",$H618="",$I618="",$J618="",$K618="",$L618=""),"",IF($B618="Female",1/(1+EXP(-SUMPRODUCT(Engine!$C$19586:$C$19617,INDIRECT("Coefficients!$AX$2:$AX$33")))),1/(1+EXP(-SUMPRODUCT(Engine!$C$19586:$C$19617,INDIRECT("Coefficients!$AY$2:$AY$33"))))))</f>
      </c>
      <c r="AO618" s="8">
        <f>IF(OR($B618="",$C618="",$D618="",$E618="",$F618="",$G618="",$H618="",$I618="",$J618="",$K618="",$L618=""),"",IF($B618="Female",1/(1+EXP(-SUMPRODUCT(Engine!$C$19586:$C$19617,INDIRECT("Coefficients!$AZ$2:$AZ$33")))),1/(1+EXP(-SUMPRODUCT(Engine!$C$19586:$C$19617,INDIRECT("Coefficients!$BA$2:$BA$33"))))))</f>
      </c>
      <c r="AP618" s="8">
        <f>IF(OR($B618="",$C618="",$D618="",$E618="",$F618="",$G618="",$H618="",$I618="",$J618="",$K618="",$L618=""),"",IF($B618="Female",1/(1+EXP(-SUMPRODUCT(Engine!$C$19586:$C$19617,INDIRECT("Coefficients!$BB$2:$BB$33")))),1/(1+EXP(-SUMPRODUCT(Engine!$C$19586:$C$19617,INDIRECT("Coefficients!$BC$2:$BC$33"))))))</f>
      </c>
      <c r="AQ618" s="8">
        <f>IF(OR($B618="",$C618="",$D618="",$E618="",$F618="",$G618="",$H618="",$I618="",$J618="",$K618="",$L618=""),"",IF($B618="Female",1/(1+EXP(-SUMPRODUCT(Engine!$C$19586:$C$19617,INDIRECT("Coefficients!$BD$2:$BD$33")))),1/(1+EXP(-SUMPRODUCT(Engine!$C$19586:$C$19617,INDIRECT("Coefficients!$BE$2:$BE$33"))))))</f>
      </c>
      <c r="AR618" s="8">
        <f>IF(OR($B618="",$C618="",$D618="",$E618="",$F618="",$G618="",$H618="",$I618="",$J618="",$K618="",$L618=""),"",IF($B618="Female",1/(1+EXP(-SUMPRODUCT(Engine!$C$19586:$C$19617,INDIRECT("Coefficients!$BF$2:$BF$33")))),1/(1+EXP(-SUMPRODUCT(Engine!$C$19586:$C$19617,INDIRECT("Coefficients!$BG$2:$BG$33"))))))</f>
      </c>
      <c r="AS618" s="8">
        <f>IF(OR($B618="",$C618="",$D618="",$E618="",$F618="",$G618="",$H618="",$I618="",$J618="",$K618="",$L618=""),"",IF($B618="Female",1/(1+EXP(-SUMPRODUCT(Engine!$C$19586:$C$19617,INDIRECT("Coefficients!$BH$2:$BH$33")))),1/(1+EXP(-SUMPRODUCT(Engine!$C$19586:$C$19617,INDIRECT("Coefficients!$BI$2:$BI$33"))))))</f>
      </c>
      <c r="AT618" s="8">
        <f>IF(OR($B618="",$C618="",$D618="",$E618="",$F618="",$G618="",$H618="",$I618="",$J618="",$K618="",$L618=""),"",IF($B618="Female",1/(1+EXP(-SUMPRODUCT(Engine!$C$19586:$C$19617,INDIRECT("Coefficients!$BJ$2:$BJ$33")))),1/(1+EXP(-SUMPRODUCT(Engine!$C$19586:$C$19617,INDIRECT("Coefficients!$BK$2:$BK$33"))))))</f>
      </c>
      <c r="AU618" s="8">
        <f>IF(OR($B618="",$C618="",$D618="",$E618="",$F618="",$G618="",$H618="",$I618="",$J618="",$K618="",$L618=""),"",IF($B618="Female",1/(1+EXP(-SUMPRODUCT(Engine!$C$19586:$C$19617,INDIRECT("Coefficients!$BL$2:$BL$33")))),1/(1+EXP(-SUMPRODUCT(Engine!$C$19586:$C$19617,INDIRECT("Coefficients!$BM$2:$BM$33"))))))</f>
      </c>
      <c r="AV618" s="8">
        <f>IF(OR($B618="",$C618="",$D618="",$E618="",$F618="",$G618="",$H618="",$I618="",$J618="",$K618="",$L618=""),"",IF($B618="Female",1/(1+EXP(-SUMPRODUCT(Engine!$C$19586:$C$19617,INDIRECT("Coefficients!$BN$2:$BN$33")))),1/(1+EXP(-SUMPRODUCT(Engine!$C$19586:$C$19617,INDIRECT("Coefficients!$BO$2:$BO$33"))))))</f>
      </c>
      <c r="AW618" s="8">
        <f>IF(OR($B618="",$C618="",$D618="",$E618="",$F618="",$G618="",$H618="",$I618="",$J618="",$K618="",$L618=""),"",IF($B618="Female",1/(1+EXP(-SUMPRODUCT(Engine!$C$19586:$C$19617,INDIRECT("Coefficients!$BP$2:$BP$33")))),1/(1+EXP(-SUMPRODUCT(Engine!$C$19586:$C$19617,INDIRECT("Coefficients!$BQ$2:$BQ$33"))))))</f>
      </c>
      <c r="AX618" s="8">
        <f>IF(OR($B618="",$C618="",$D618="",$E618="",$F618="",$G618="",$H618="",$I618="",$J618="",$K618="",$L618=""),"",IF($B618="Female",1/(1+EXP(-SUMPRODUCT(Engine!$C$19586:$C$19617,INDIRECT("Coefficients!$BR$2:$BR$33")))),1/(1+EXP(-SUMPRODUCT(Engine!$C$19586:$C$19617,INDIRECT("Coefficients!$BS$2:$BS$33"))))))</f>
      </c>
      <c r="AY618" s="8">
        <f>IF(OR($B618="",$C618="",$D618="",$E618="",$F618="",$G618="",$H618="",$I618="",$J618="",$K618="",$L618=""),"",IF($B618="Female",1/(1+EXP(-SUMPRODUCT(Engine!$C$19586:$C$19617,INDIRECT("Coefficients!$BT$2:$BT$33")))),1/(1+EXP(-SUMPRODUCT(Engine!$C$19586:$C$19617,INDIRECT("Coefficients!$BU$2:$BU$33"))))))</f>
      </c>
      <c r="AZ618" s="8">
        <f>IF(OR($B618="",$C618="",$D618="",$E618="",$F618="",$G618="",$H618="",$I618="",$J618="",$K618="",$L618=""),"",IF($B618="Female",1/(1+EXP(-SUMPRODUCT(Engine!$C$19586:$C$19617,INDIRECT("Coefficients!$BV$2:$BV$33")))),1/(1+EXP(-SUMPRODUCT(Engine!$C$19586:$C$19617,INDIRECT("Coefficients!$BW$2:$BW$33"))))))</f>
      </c>
      <c r="BA618" s="8">
        <f>IF(OR($B618="",$C618="",$D618="",$E618="",$F618="",$G618="",$H618="",$I618="",$J618="",$K618="",$L618=""),"",IF($B618="Female",1/(1+EXP(-SUMPRODUCT(Engine!$C$19586:$C$19617,INDIRECT("Coefficients!$BX$2:$BX$33")))),1/(1+EXP(-SUMPRODUCT(Engine!$C$19586:$C$19617,INDIRECT("Coefficients!$BY$2:$BY$33"))))))</f>
      </c>
      <c r="BB618" s="8">
        <f>IF(OR($B618="",$C618="",$D618="",$E618="",$F618="",$G618="",$H618="",$I618="",$J618="",$K618="",$L618=""),"",IF($B618="Female",1/(1+EXP(-SUMPRODUCT(Engine!$C$19586:$C$19617,INDIRECT("Coefficients!$BZ$2:$BZ$33")))),1/(1+EXP(-SUMPRODUCT(Engine!$C$19586:$C$19617,INDIRECT("Coefficients!$CA$2:$CA$33"))))))</f>
      </c>
      <c r="BC618" s="8">
        <f>IF(OR($B618="",$C618="",$D618="",$E618="",$F618="",$G618="",$H618="",$I618="",$J618="",$K618="",$L618=""),"",IF($B618="Female",1/(1+EXP(-SUMPRODUCT(Engine!$C$19586:$C$19617,INDIRECT("Coefficients!$CB$2:$CB$33")))),1/(1+EXP(-SUMPRODUCT(Engine!$C$19586:$C$19617,INDIRECT("Coefficients!$CC$2:$CC$33"))))))</f>
      </c>
      <c r="BD618" s="8">
        <f>IF(OR($B618="",$C618="",$D618="",$E618="",$F618="",$G618="",$H618="",$I618="",$J618="",$K618="",$L618=""),"",IF($B618="Female",1/(1+EXP(-SUMPRODUCT(Engine!$C$19586:$C$19617,INDIRECT("Coefficients!$CD$2:$CD$33")))),1/(1+EXP(-SUMPRODUCT(Engine!$C$19586:$C$19617,INDIRECT("Coefficients!$CE$2:$CE$33"))))))</f>
      </c>
      <c r="BE618" s="8">
        <f>IF(OR($B618="",$C618="",$D618="",$E618="",$F618="",$G618="",$H618="",$I618="",$J618="",$K618="",$L618=""),"",IF($B618="Female",1/(1+EXP(-SUMPRODUCT(Engine!$C$19586:$C$19617,INDIRECT("Coefficients!$CF$2:$CF$33")))),1/(1+EXP(-SUMPRODUCT(Engine!$C$19586:$C$19617,INDIRECT("Coefficients!$CG$2:$CG$33"))))))</f>
      </c>
      <c r="BF618" s="8">
        <f>IF(OR($B618="",$C618="",$D618="",$E618="",$F618="",$G618="",$H618="",$I618="",$J618="",$K618="",$L618=""),"",IF($B618="Female",1/(1+EXP(-SUMPRODUCT(Engine!$C$19586:$C$19617,INDIRECT("Coefficients!$CH$2:$CH$33")))),1/(1+EXP(-SUMPRODUCT(Engine!$C$19586:$C$19617,INDIRECT("Coefficients!$CI$2:$CI$33"))))))</f>
      </c>
      <c r="BG618" s="8">
        <f>IF(OR($B618="",$C618="",$D618="",$E618="",$F618="",$G618="",$H618="",$I618="",$J618="",$K618="",$L618=""),"",IF($B618="Female",1/(1+EXP(-SUMPRODUCT(Engine!$C$19586:$C$19617,INDIRECT("Coefficients!$CJ$2:$CJ$33")))),1/(1+EXP(-SUMPRODUCT(Engine!$C$19586:$C$19617,INDIRECT("Coefficients!$CK$2:$CK$33"))))))</f>
      </c>
      <c r="BH618" s="8">
        <f>IF(OR($B618="",$C618="",$D618="",$E618="",$F618="",$G618="",$H618="",$I618="",$J618="",$K618="",$L618=""),"",IF($B618="Female",1/(1+EXP(-SUMPRODUCT(Engine!$C$19586:$C$19617,INDIRECT("Coefficients!$CL$2:$CL$33")))),1/(1+EXP(-SUMPRODUCT(Engine!$C$19586:$C$19617,INDIRECT("Coefficients!$CM$2:$CM$33"))))))</f>
      </c>
      <c r="BI618" s="8">
        <f>IF(OR($B618="",$C618="",$D618="",$E618="",$F618="",$G618="",$H618="",$I618="",$J618="",$K618="",$L618=""),"",IF($B618="Female",1/(1+EXP(-SUMPRODUCT(Engine!$C$19586:$C$19617,INDIRECT("Coefficients!$CN$2:$CN$33")))),1/(1+EXP(-SUMPRODUCT(Engine!$C$19586:$C$19617,INDIRECT("Coefficients!$CO$2:$CO$33"))))))</f>
      </c>
      <c r="BJ618" s="8">
        <f>IF(OR($B618="",$C618="",$D618="",$E618="",$F618="",$G618="",$H618="",$I618="",$J618="",$K618="",$L618=""),"",IF($B618="Female",1/(1+EXP(-SUMPRODUCT(Engine!$C$19586:$C$19617,INDIRECT("Coefficients!$CP$2:$CP$33")))),1/(1+EXP(-SUMPRODUCT(Engine!$C$19586:$C$19617,INDIRECT("Coefficients!$CQ$2:$CQ$33"))))))</f>
      </c>
      <c r="BK618" s="8">
        <f>IF(OR($B618="",$C618="",$D618="",$E618="",$F618="",$G618="",$H618="",$I618="",$J618="",$K618="",$L618=""),"",IF($B618="Female",1/(1+EXP(-SUMPRODUCT(Engine!$C$19586:$C$19617,INDIRECT("Coefficients!$CR$2:$CR$33")))),1/(1+EXP(-SUMPRODUCT(Engine!$C$19586:$C$19617,INDIRECT("Coefficients!$CS$2:$CS$33"))))))</f>
      </c>
      <c r="BL618" s="8">
        <f>IF(OR($B618="",$C618="",$D618="",$E618="",$F618="",$G618="",$H618="",$I618="",$J618="",$K618="",$L618=""),"",IF($B618="Female",1/(1+EXP(-SUMPRODUCT(Engine!$C$19586:$C$19617,INDIRECT("Coefficients!$CT$2:$CT$33")))),1/(1+EXP(-SUMPRODUCT(Engine!$C$19586:$C$19617,INDIRECT("Coefficients!$CU$2:$CU$33"))))))</f>
      </c>
      <c r="BM618" s="8">
        <f>IF(OR($B618="",$C618="",$D618="",$E618="",$F618="",$G618="",$H618="",$I618="",$J618="",$K618="",$L618=""),"",IF($B618="Female",1/(1+EXP(-SUMPRODUCT(Engine!$C$19586:$C$19617,INDIRECT("Coefficients!$CV$2:$CV$33")))),1/(1+EXP(-SUMPRODUCT(Engine!$C$19586:$C$19617,INDIRECT("Coefficients!$CW$2:$CW$33"))))))</f>
      </c>
    </row>
    <row r="619" spans="1:65" x14ac:dyDescent="0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8">
        <f>IF(OR($B619="",$C619="",$D619="",$E619="",$F619="",$G619="",$H619="",$I619="",$J619="",$K619="",$L619=""),"",IF($B619="Female",1/(1+EXP(-SUMPRODUCT(Engine!$C$19618:$C$19649,INDIRECT("Coefficients!$B$2:$B$33")))),1/(1+EXP(-SUMPRODUCT(Engine!$C$19618:$C$19649,INDIRECT("Coefficients!$C$2:$C$33"))))))</f>
      </c>
      <c r="Q619" s="8">
        <f>IF(OR($B619="",$C619="",$D619="",$E619="",$F619="",$G619="",$H619="",$I619="",$J619="",$K619="",$L619=""),"",IF($B619="Female",1/(1+EXP(-SUMPRODUCT(Engine!$C$19618:$C$19649,INDIRECT("Coefficients!$D$2:$D$33")))),1/(1+EXP(-SUMPRODUCT(Engine!$C$19618:$C$19649,INDIRECT("Coefficients!$E$2:$E$33"))))))</f>
      </c>
      <c r="R619" s="8">
        <f>IF(OR($B619="",$C619="",$D619="",$E619="",$F619="",$G619="",$H619="",$I619="",$J619="",$K619="",$L619=""),"",IF($B619="Female",1/(1+EXP(-SUMPRODUCT(Engine!$C$19618:$C$19649,INDIRECT("Coefficients!$F$2:$F$33")))),1/(1+EXP(-SUMPRODUCT(Engine!$C$19618:$C$19649,INDIRECT("Coefficients!$G$2:$G$33"))))))</f>
      </c>
      <c r="S619" s="8">
        <f>IF(OR($B619="",$C619="",$D619="",$E619="",$F619="",$G619="",$H619="",$I619="",$J619="",$K619="",$L619=""),"",IF($B619="Female",1/(1+EXP(-SUMPRODUCT(Engine!$C$19618:$C$19649,INDIRECT("Coefficients!$H$2:$H$33")))),1/(1+EXP(-SUMPRODUCT(Engine!$C$19618:$C$19649,INDIRECT("Coefficients!$I$2:$I$33"))))))</f>
      </c>
      <c r="T619" s="8">
        <f>IF(OR($B619="",$C619="",$D619="",$E619="",$F619="",$G619="",$H619="",$I619="",$J619="",$K619="",$L619=""),"",IF($B619="Female",1/(1+EXP(-SUMPRODUCT(Engine!$C$19618:$C$19649,INDIRECT("Coefficients!$J$2:$J$33")))),1/(1+EXP(-SUMPRODUCT(Engine!$C$19618:$C$19649,INDIRECT("Coefficients!$K$2:$K$33"))))))</f>
      </c>
      <c r="U619" s="8">
        <f>IF(OR($B619="",$C619="",$D619="",$E619="",$F619="",$G619="",$H619="",$I619="",$J619="",$K619="",$L619=""),"",IF($B619="Female",1/(1+EXP(-SUMPRODUCT(Engine!$C$19618:$C$19649,INDIRECT("Coefficients!$L$2:$L$33")))),1/(1+EXP(-SUMPRODUCT(Engine!$C$19618:$C$19649,INDIRECT("Coefficients!$M$2:$M$33"))))))</f>
      </c>
      <c r="V619" s="8">
        <f>IF(OR($B619="",$C619="",$D619="",$E619="",$F619="",$G619="",$H619="",$I619="",$J619="",$K619="",$L619=""),"",IF($B619="Female",1/(1+EXP(-SUMPRODUCT(Engine!$C$19618:$C$19649,INDIRECT("Coefficients!$N$2:$N$33")))),1/(1+EXP(-SUMPRODUCT(Engine!$C$19618:$C$19649,INDIRECT("Coefficients!$O$2:$O$33"))))))</f>
      </c>
      <c r="W619" s="8">
        <f>IF(OR($B619="",$C619="",$D619="",$E619="",$F619="",$G619="",$H619="",$I619="",$J619="",$K619="",$L619=""),"",IF($B619="Female",1/(1+EXP(-SUMPRODUCT(Engine!$C$19618:$C$19649,INDIRECT("Coefficients!$P$2:$P$33")))),1/(1+EXP(-SUMPRODUCT(Engine!$C$19618:$C$19649,INDIRECT("Coefficients!$Q$2:$Q$33"))))))</f>
      </c>
      <c r="X619" s="8">
        <f>IF(OR($B619="",$C619="",$D619="",$E619="",$F619="",$G619="",$H619="",$I619="",$J619="",$K619="",$L619=""),"",IF($B619="Female",1/(1+EXP(-SUMPRODUCT(Engine!$C$19618:$C$19649,INDIRECT("Coefficients!$R$2:$R$33")))),1/(1+EXP(-SUMPRODUCT(Engine!$C$19618:$C$19649,INDIRECT("Coefficients!$S$2:$S$33"))))))</f>
      </c>
      <c r="Y619" s="8">
        <f>IF(OR($B619="",$C619="",$D619="",$E619="",$F619="",$G619="",$H619="",$I619="",$J619="",$K619="",$L619=""),"",IF($B619="Female",1/(1+EXP(-SUMPRODUCT(Engine!$C$19618:$C$19649,INDIRECT("Coefficients!$T$2:$T$33")))),1/(1+EXP(-SUMPRODUCT(Engine!$C$19618:$C$19649,INDIRECT("Coefficients!$U$2:$U$33"))))))</f>
      </c>
      <c r="Z619" s="8">
        <f>IF(OR($B619="",$C619="",$D619="",$E619="",$F619="",$G619="",$H619="",$I619="",$J619="",$K619="",$L619=""),"",IF($B619="Female",1/(1+EXP(-SUMPRODUCT(Engine!$C$19618:$C$19649,INDIRECT("Coefficients!$V$2:$V$33")))),1/(1+EXP(-SUMPRODUCT(Engine!$C$19618:$C$19649,INDIRECT("Coefficients!$W$2:$W$33"))))))</f>
      </c>
      <c r="AA619" s="8">
        <f>IF(OR($B619="",$C619="",$D619="",$E619="",$F619="",$G619="",$H619="",$I619="",$J619="",$K619="",$L619=""),"",IF($B619="Female",1/(1+EXP(-SUMPRODUCT(Engine!$C$19618:$C$19649,INDIRECT("Coefficients!$X$2:$X$33")))),1/(1+EXP(-SUMPRODUCT(Engine!$C$19618:$C$19649,INDIRECT("Coefficients!$Y$2:$Y$33"))))))</f>
      </c>
      <c r="AB619" s="8">
        <f>IF(OR($B619="",$C619="",$D619="",$E619="",$F619="",$G619="",$H619="",$I619="",$J619="",$K619="",$L619=""),"",IF($B619="Female",1/(1+EXP(-SUMPRODUCT(Engine!$C$19618:$C$19649,INDIRECT("Coefficients!$Z$2:$Z$33")))),1/(1+EXP(-SUMPRODUCT(Engine!$C$19618:$C$19649,INDIRECT("Coefficients!$AA$2:$AA$33"))))))</f>
      </c>
      <c r="AC619" s="8">
        <f>IF(OR($B619="",$C619="",$D619="",$E619="",$F619="",$G619="",$H619="",$I619="",$J619="",$K619="",$L619=""),"",IF($B619="Female",1/(1+EXP(-SUMPRODUCT(Engine!$C$19618:$C$19649,INDIRECT("Coefficients!$AB$2:$AB$33")))),1/(1+EXP(-SUMPRODUCT(Engine!$C$19618:$C$19649,INDIRECT("Coefficients!$AC$2:$AC$33"))))))</f>
      </c>
      <c r="AD619" s="8">
        <f>IF(OR($B619="",$C619="",$D619="",$E619="",$F619="",$G619="",$H619="",$I619="",$J619="",$K619="",$L619=""),"",IF($B619="Female",1/(1+EXP(-SUMPRODUCT(Engine!$C$19618:$C$19649,INDIRECT("Coefficients!$AD$2:$AD$33")))),1/(1+EXP(-SUMPRODUCT(Engine!$C$19618:$C$19649,INDIRECT("Coefficients!$AE$2:$AE$33"))))))</f>
      </c>
      <c r="AE619" s="8">
        <f>IF(OR($B619="",$C619="",$D619="",$E619="",$F619="",$G619="",$H619="",$I619="",$J619="",$K619="",$L619=""),"",IF($B619="Female",1/(1+EXP(-SUMPRODUCT(Engine!$C$19618:$C$19649,INDIRECT("Coefficients!$AF$2:$AF$33")))),1/(1+EXP(-SUMPRODUCT(Engine!$C$19618:$C$19649,INDIRECT("Coefficients!$AG$2:$AG$33"))))))</f>
      </c>
      <c r="AF619" s="8">
        <f>IF(OR($B619="",$C619="",$D619="",$E619="",$F619="",$G619="",$H619="",$I619="",$J619="",$K619="",$L619=""),"",IF($B619="Female",1/(1+EXP(-SUMPRODUCT(Engine!$C$19618:$C$19649,INDIRECT("Coefficients!$AH$2:$AH$33")))),1/(1+EXP(-SUMPRODUCT(Engine!$C$19618:$C$19649,INDIRECT("Coefficients!$AI$2:$AI$33"))))))</f>
      </c>
      <c r="AG619" s="8">
        <f>IF(OR($B619="",$C619="",$D619="",$E619="",$F619="",$G619="",$H619="",$I619="",$J619="",$K619="",$L619=""),"",IF($B619="Female",1/(1+EXP(-SUMPRODUCT(Engine!$C$19618:$C$19649,INDIRECT("Coefficients!$AJ$2:$AJ$33")))),1/(1+EXP(-SUMPRODUCT(Engine!$C$19618:$C$19649,INDIRECT("Coefficients!$AK$2:$AK$33"))))))</f>
      </c>
      <c r="AH619" s="8">
        <f>IF(OR($B619="",$C619="",$D619="",$E619="",$F619="",$G619="",$H619="",$I619="",$J619="",$K619="",$L619=""),"",IF($B619="Female",1/(1+EXP(-SUMPRODUCT(Engine!$C$19618:$C$19649,INDIRECT("Coefficients!$AL$2:$AL$33")))),1/(1+EXP(-SUMPRODUCT(Engine!$C$19618:$C$19649,INDIRECT("Coefficients!$AM$2:$AM$33"))))))</f>
      </c>
      <c r="AI619" s="8">
        <f>IF(OR($B619="",$C619="",$D619="",$E619="",$F619="",$G619="",$H619="",$I619="",$J619="",$K619="",$L619=""),"",IF($B619="Female",1/(1+EXP(-SUMPRODUCT(Engine!$C$19618:$C$19649,INDIRECT("Coefficients!$AN$2:$AN$33")))),1/(1+EXP(-SUMPRODUCT(Engine!$C$19618:$C$19649,INDIRECT("Coefficients!$AO$2:$AO$33"))))))</f>
      </c>
      <c r="AJ619" s="8">
        <f>IF(OR($B619="",$C619="",$D619="",$E619="",$F619="",$G619="",$H619="",$I619="",$J619="",$K619="",$L619=""),"",IF($B619="Female",1/(1+EXP(-SUMPRODUCT(Engine!$C$19618:$C$19649,INDIRECT("Coefficients!$AP$2:$AP$33")))),1/(1+EXP(-SUMPRODUCT(Engine!$C$19618:$C$19649,INDIRECT("Coefficients!$AQ$2:$AQ$33"))))))</f>
      </c>
      <c r="AK619" s="8">
        <f>IF(OR($B619="",$C619="",$D619="",$E619="",$F619="",$G619="",$H619="",$I619="",$J619="",$K619="",$L619=""),"",IF($B619="Female",1/(1+EXP(-SUMPRODUCT(Engine!$C$19618:$C$19649,INDIRECT("Coefficients!$AR$2:$AR$33")))),1/(1+EXP(-SUMPRODUCT(Engine!$C$19618:$C$19649,INDIRECT("Coefficients!$AS$2:$AS$33"))))))</f>
      </c>
      <c r="AL619" s="8">
        <f>IF(OR($B619="",$C619="",$D619="",$E619="",$F619="",$G619="",$H619="",$I619="",$J619="",$K619="",$L619=""),"",IF($B619="Female",1/(1+EXP(-SUMPRODUCT(Engine!$C$19618:$C$19649,INDIRECT("Coefficients!$AT$2:$AT$33")))),1/(1+EXP(-SUMPRODUCT(Engine!$C$19618:$C$19649,INDIRECT("Coefficients!$AU$2:$AU$33"))))))</f>
      </c>
      <c r="AM619" s="8">
        <f>IF(OR($B619="",$C619="",$D619="",$E619="",$F619="",$G619="",$H619="",$I619="",$J619="",$K619="",$L619=""),"",IF($B619="Female",1/(1+EXP(-SUMPRODUCT(Engine!$C$19618:$C$19649,INDIRECT("Coefficients!$AV$2:$AV$33")))),1/(1+EXP(-SUMPRODUCT(Engine!$C$19618:$C$19649,INDIRECT("Coefficients!$AW$2:$AW$33"))))))</f>
      </c>
      <c r="AN619" s="8">
        <f>IF(OR($B619="",$C619="",$D619="",$E619="",$F619="",$G619="",$H619="",$I619="",$J619="",$K619="",$L619=""),"",IF($B619="Female",1/(1+EXP(-SUMPRODUCT(Engine!$C$19618:$C$19649,INDIRECT("Coefficients!$AX$2:$AX$33")))),1/(1+EXP(-SUMPRODUCT(Engine!$C$19618:$C$19649,INDIRECT("Coefficients!$AY$2:$AY$33"))))))</f>
      </c>
      <c r="AO619" s="8">
        <f>IF(OR($B619="",$C619="",$D619="",$E619="",$F619="",$G619="",$H619="",$I619="",$J619="",$K619="",$L619=""),"",IF($B619="Female",1/(1+EXP(-SUMPRODUCT(Engine!$C$19618:$C$19649,INDIRECT("Coefficients!$AZ$2:$AZ$33")))),1/(1+EXP(-SUMPRODUCT(Engine!$C$19618:$C$19649,INDIRECT("Coefficients!$BA$2:$BA$33"))))))</f>
      </c>
      <c r="AP619" s="8">
        <f>IF(OR($B619="",$C619="",$D619="",$E619="",$F619="",$G619="",$H619="",$I619="",$J619="",$K619="",$L619=""),"",IF($B619="Female",1/(1+EXP(-SUMPRODUCT(Engine!$C$19618:$C$19649,INDIRECT("Coefficients!$BB$2:$BB$33")))),1/(1+EXP(-SUMPRODUCT(Engine!$C$19618:$C$19649,INDIRECT("Coefficients!$BC$2:$BC$33"))))))</f>
      </c>
      <c r="AQ619" s="8">
        <f>IF(OR($B619="",$C619="",$D619="",$E619="",$F619="",$G619="",$H619="",$I619="",$J619="",$K619="",$L619=""),"",IF($B619="Female",1/(1+EXP(-SUMPRODUCT(Engine!$C$19618:$C$19649,INDIRECT("Coefficients!$BD$2:$BD$33")))),1/(1+EXP(-SUMPRODUCT(Engine!$C$19618:$C$19649,INDIRECT("Coefficients!$BE$2:$BE$33"))))))</f>
      </c>
      <c r="AR619" s="8">
        <f>IF(OR($B619="",$C619="",$D619="",$E619="",$F619="",$G619="",$H619="",$I619="",$J619="",$K619="",$L619=""),"",IF($B619="Female",1/(1+EXP(-SUMPRODUCT(Engine!$C$19618:$C$19649,INDIRECT("Coefficients!$BF$2:$BF$33")))),1/(1+EXP(-SUMPRODUCT(Engine!$C$19618:$C$19649,INDIRECT("Coefficients!$BG$2:$BG$33"))))))</f>
      </c>
      <c r="AS619" s="8">
        <f>IF(OR($B619="",$C619="",$D619="",$E619="",$F619="",$G619="",$H619="",$I619="",$J619="",$K619="",$L619=""),"",IF($B619="Female",1/(1+EXP(-SUMPRODUCT(Engine!$C$19618:$C$19649,INDIRECT("Coefficients!$BH$2:$BH$33")))),1/(1+EXP(-SUMPRODUCT(Engine!$C$19618:$C$19649,INDIRECT("Coefficients!$BI$2:$BI$33"))))))</f>
      </c>
      <c r="AT619" s="8">
        <f>IF(OR($B619="",$C619="",$D619="",$E619="",$F619="",$G619="",$H619="",$I619="",$J619="",$K619="",$L619=""),"",IF($B619="Female",1/(1+EXP(-SUMPRODUCT(Engine!$C$19618:$C$19649,INDIRECT("Coefficients!$BJ$2:$BJ$33")))),1/(1+EXP(-SUMPRODUCT(Engine!$C$19618:$C$19649,INDIRECT("Coefficients!$BK$2:$BK$33"))))))</f>
      </c>
      <c r="AU619" s="8">
        <f>IF(OR($B619="",$C619="",$D619="",$E619="",$F619="",$G619="",$H619="",$I619="",$J619="",$K619="",$L619=""),"",IF($B619="Female",1/(1+EXP(-SUMPRODUCT(Engine!$C$19618:$C$19649,INDIRECT("Coefficients!$BL$2:$BL$33")))),1/(1+EXP(-SUMPRODUCT(Engine!$C$19618:$C$19649,INDIRECT("Coefficients!$BM$2:$BM$33"))))))</f>
      </c>
      <c r="AV619" s="8">
        <f>IF(OR($B619="",$C619="",$D619="",$E619="",$F619="",$G619="",$H619="",$I619="",$J619="",$K619="",$L619=""),"",IF($B619="Female",1/(1+EXP(-SUMPRODUCT(Engine!$C$19618:$C$19649,INDIRECT("Coefficients!$BN$2:$BN$33")))),1/(1+EXP(-SUMPRODUCT(Engine!$C$19618:$C$19649,INDIRECT("Coefficients!$BO$2:$BO$33"))))))</f>
      </c>
      <c r="AW619" s="8">
        <f>IF(OR($B619="",$C619="",$D619="",$E619="",$F619="",$G619="",$H619="",$I619="",$J619="",$K619="",$L619=""),"",IF($B619="Female",1/(1+EXP(-SUMPRODUCT(Engine!$C$19618:$C$19649,INDIRECT("Coefficients!$BP$2:$BP$33")))),1/(1+EXP(-SUMPRODUCT(Engine!$C$19618:$C$19649,INDIRECT("Coefficients!$BQ$2:$BQ$33"))))))</f>
      </c>
      <c r="AX619" s="8">
        <f>IF(OR($B619="",$C619="",$D619="",$E619="",$F619="",$G619="",$H619="",$I619="",$J619="",$K619="",$L619=""),"",IF($B619="Female",1/(1+EXP(-SUMPRODUCT(Engine!$C$19618:$C$19649,INDIRECT("Coefficients!$BR$2:$BR$33")))),1/(1+EXP(-SUMPRODUCT(Engine!$C$19618:$C$19649,INDIRECT("Coefficients!$BS$2:$BS$33"))))))</f>
      </c>
      <c r="AY619" s="8">
        <f>IF(OR($B619="",$C619="",$D619="",$E619="",$F619="",$G619="",$H619="",$I619="",$J619="",$K619="",$L619=""),"",IF($B619="Female",1/(1+EXP(-SUMPRODUCT(Engine!$C$19618:$C$19649,INDIRECT("Coefficients!$BT$2:$BT$33")))),1/(1+EXP(-SUMPRODUCT(Engine!$C$19618:$C$19649,INDIRECT("Coefficients!$BU$2:$BU$33"))))))</f>
      </c>
      <c r="AZ619" s="8">
        <f>IF(OR($B619="",$C619="",$D619="",$E619="",$F619="",$G619="",$H619="",$I619="",$J619="",$K619="",$L619=""),"",IF($B619="Female",1/(1+EXP(-SUMPRODUCT(Engine!$C$19618:$C$19649,INDIRECT("Coefficients!$BV$2:$BV$33")))),1/(1+EXP(-SUMPRODUCT(Engine!$C$19618:$C$19649,INDIRECT("Coefficients!$BW$2:$BW$33"))))))</f>
      </c>
      <c r="BA619" s="8">
        <f>IF(OR($B619="",$C619="",$D619="",$E619="",$F619="",$G619="",$H619="",$I619="",$J619="",$K619="",$L619=""),"",IF($B619="Female",1/(1+EXP(-SUMPRODUCT(Engine!$C$19618:$C$19649,INDIRECT("Coefficients!$BX$2:$BX$33")))),1/(1+EXP(-SUMPRODUCT(Engine!$C$19618:$C$19649,INDIRECT("Coefficients!$BY$2:$BY$33"))))))</f>
      </c>
      <c r="BB619" s="8">
        <f>IF(OR($B619="",$C619="",$D619="",$E619="",$F619="",$G619="",$H619="",$I619="",$J619="",$K619="",$L619=""),"",IF($B619="Female",1/(1+EXP(-SUMPRODUCT(Engine!$C$19618:$C$19649,INDIRECT("Coefficients!$BZ$2:$BZ$33")))),1/(1+EXP(-SUMPRODUCT(Engine!$C$19618:$C$19649,INDIRECT("Coefficients!$CA$2:$CA$33"))))))</f>
      </c>
      <c r="BC619" s="8">
        <f>IF(OR($B619="",$C619="",$D619="",$E619="",$F619="",$G619="",$H619="",$I619="",$J619="",$K619="",$L619=""),"",IF($B619="Female",1/(1+EXP(-SUMPRODUCT(Engine!$C$19618:$C$19649,INDIRECT("Coefficients!$CB$2:$CB$33")))),1/(1+EXP(-SUMPRODUCT(Engine!$C$19618:$C$19649,INDIRECT("Coefficients!$CC$2:$CC$33"))))))</f>
      </c>
      <c r="BD619" s="8">
        <f>IF(OR($B619="",$C619="",$D619="",$E619="",$F619="",$G619="",$H619="",$I619="",$J619="",$K619="",$L619=""),"",IF($B619="Female",1/(1+EXP(-SUMPRODUCT(Engine!$C$19618:$C$19649,INDIRECT("Coefficients!$CD$2:$CD$33")))),1/(1+EXP(-SUMPRODUCT(Engine!$C$19618:$C$19649,INDIRECT("Coefficients!$CE$2:$CE$33"))))))</f>
      </c>
      <c r="BE619" s="8">
        <f>IF(OR($B619="",$C619="",$D619="",$E619="",$F619="",$G619="",$H619="",$I619="",$J619="",$K619="",$L619=""),"",IF($B619="Female",1/(1+EXP(-SUMPRODUCT(Engine!$C$19618:$C$19649,INDIRECT("Coefficients!$CF$2:$CF$33")))),1/(1+EXP(-SUMPRODUCT(Engine!$C$19618:$C$19649,INDIRECT("Coefficients!$CG$2:$CG$33"))))))</f>
      </c>
      <c r="BF619" s="8">
        <f>IF(OR($B619="",$C619="",$D619="",$E619="",$F619="",$G619="",$H619="",$I619="",$J619="",$K619="",$L619=""),"",IF($B619="Female",1/(1+EXP(-SUMPRODUCT(Engine!$C$19618:$C$19649,INDIRECT("Coefficients!$CH$2:$CH$33")))),1/(1+EXP(-SUMPRODUCT(Engine!$C$19618:$C$19649,INDIRECT("Coefficients!$CI$2:$CI$33"))))))</f>
      </c>
      <c r="BG619" s="8">
        <f>IF(OR($B619="",$C619="",$D619="",$E619="",$F619="",$G619="",$H619="",$I619="",$J619="",$K619="",$L619=""),"",IF($B619="Female",1/(1+EXP(-SUMPRODUCT(Engine!$C$19618:$C$19649,INDIRECT("Coefficients!$CJ$2:$CJ$33")))),1/(1+EXP(-SUMPRODUCT(Engine!$C$19618:$C$19649,INDIRECT("Coefficients!$CK$2:$CK$33"))))))</f>
      </c>
      <c r="BH619" s="8">
        <f>IF(OR($B619="",$C619="",$D619="",$E619="",$F619="",$G619="",$H619="",$I619="",$J619="",$K619="",$L619=""),"",IF($B619="Female",1/(1+EXP(-SUMPRODUCT(Engine!$C$19618:$C$19649,INDIRECT("Coefficients!$CL$2:$CL$33")))),1/(1+EXP(-SUMPRODUCT(Engine!$C$19618:$C$19649,INDIRECT("Coefficients!$CM$2:$CM$33"))))))</f>
      </c>
      <c r="BI619" s="8">
        <f>IF(OR($B619="",$C619="",$D619="",$E619="",$F619="",$G619="",$H619="",$I619="",$J619="",$K619="",$L619=""),"",IF($B619="Female",1/(1+EXP(-SUMPRODUCT(Engine!$C$19618:$C$19649,INDIRECT("Coefficients!$CN$2:$CN$33")))),1/(1+EXP(-SUMPRODUCT(Engine!$C$19618:$C$19649,INDIRECT("Coefficients!$CO$2:$CO$33"))))))</f>
      </c>
      <c r="BJ619" s="8">
        <f>IF(OR($B619="",$C619="",$D619="",$E619="",$F619="",$G619="",$H619="",$I619="",$J619="",$K619="",$L619=""),"",IF($B619="Female",1/(1+EXP(-SUMPRODUCT(Engine!$C$19618:$C$19649,INDIRECT("Coefficients!$CP$2:$CP$33")))),1/(1+EXP(-SUMPRODUCT(Engine!$C$19618:$C$19649,INDIRECT("Coefficients!$CQ$2:$CQ$33"))))))</f>
      </c>
      <c r="BK619" s="8">
        <f>IF(OR($B619="",$C619="",$D619="",$E619="",$F619="",$G619="",$H619="",$I619="",$J619="",$K619="",$L619=""),"",IF($B619="Female",1/(1+EXP(-SUMPRODUCT(Engine!$C$19618:$C$19649,INDIRECT("Coefficients!$CR$2:$CR$33")))),1/(1+EXP(-SUMPRODUCT(Engine!$C$19618:$C$19649,INDIRECT("Coefficients!$CS$2:$CS$33"))))))</f>
      </c>
      <c r="BL619" s="8">
        <f>IF(OR($B619="",$C619="",$D619="",$E619="",$F619="",$G619="",$H619="",$I619="",$J619="",$K619="",$L619=""),"",IF($B619="Female",1/(1+EXP(-SUMPRODUCT(Engine!$C$19618:$C$19649,INDIRECT("Coefficients!$CT$2:$CT$33")))),1/(1+EXP(-SUMPRODUCT(Engine!$C$19618:$C$19649,INDIRECT("Coefficients!$CU$2:$CU$33"))))))</f>
      </c>
      <c r="BM619" s="8">
        <f>IF(OR($B619="",$C619="",$D619="",$E619="",$F619="",$G619="",$H619="",$I619="",$J619="",$K619="",$L619=""),"",IF($B619="Female",1/(1+EXP(-SUMPRODUCT(Engine!$C$19618:$C$19649,INDIRECT("Coefficients!$CV$2:$CV$33")))),1/(1+EXP(-SUMPRODUCT(Engine!$C$19618:$C$19649,INDIRECT("Coefficients!$CW$2:$CW$33"))))))</f>
      </c>
    </row>
    <row r="620" spans="1:65" x14ac:dyDescent="0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8">
        <f>IF(OR($B620="",$C620="",$D620="",$E620="",$F620="",$G620="",$H620="",$I620="",$J620="",$K620="",$L620=""),"",IF($B620="Female",1/(1+EXP(-SUMPRODUCT(Engine!$C$19650:$C$19681,INDIRECT("Coefficients!$B$2:$B$33")))),1/(1+EXP(-SUMPRODUCT(Engine!$C$19650:$C$19681,INDIRECT("Coefficients!$C$2:$C$33"))))))</f>
      </c>
      <c r="Q620" s="8">
        <f>IF(OR($B620="",$C620="",$D620="",$E620="",$F620="",$G620="",$H620="",$I620="",$J620="",$K620="",$L620=""),"",IF($B620="Female",1/(1+EXP(-SUMPRODUCT(Engine!$C$19650:$C$19681,INDIRECT("Coefficients!$D$2:$D$33")))),1/(1+EXP(-SUMPRODUCT(Engine!$C$19650:$C$19681,INDIRECT("Coefficients!$E$2:$E$33"))))))</f>
      </c>
      <c r="R620" s="8">
        <f>IF(OR($B620="",$C620="",$D620="",$E620="",$F620="",$G620="",$H620="",$I620="",$J620="",$K620="",$L620=""),"",IF($B620="Female",1/(1+EXP(-SUMPRODUCT(Engine!$C$19650:$C$19681,INDIRECT("Coefficients!$F$2:$F$33")))),1/(1+EXP(-SUMPRODUCT(Engine!$C$19650:$C$19681,INDIRECT("Coefficients!$G$2:$G$33"))))))</f>
      </c>
      <c r="S620" s="8">
        <f>IF(OR($B620="",$C620="",$D620="",$E620="",$F620="",$G620="",$H620="",$I620="",$J620="",$K620="",$L620=""),"",IF($B620="Female",1/(1+EXP(-SUMPRODUCT(Engine!$C$19650:$C$19681,INDIRECT("Coefficients!$H$2:$H$33")))),1/(1+EXP(-SUMPRODUCT(Engine!$C$19650:$C$19681,INDIRECT("Coefficients!$I$2:$I$33"))))))</f>
      </c>
      <c r="T620" s="8">
        <f>IF(OR($B620="",$C620="",$D620="",$E620="",$F620="",$G620="",$H620="",$I620="",$J620="",$K620="",$L620=""),"",IF($B620="Female",1/(1+EXP(-SUMPRODUCT(Engine!$C$19650:$C$19681,INDIRECT("Coefficients!$J$2:$J$33")))),1/(1+EXP(-SUMPRODUCT(Engine!$C$19650:$C$19681,INDIRECT("Coefficients!$K$2:$K$33"))))))</f>
      </c>
      <c r="U620" s="8">
        <f>IF(OR($B620="",$C620="",$D620="",$E620="",$F620="",$G620="",$H620="",$I620="",$J620="",$K620="",$L620=""),"",IF($B620="Female",1/(1+EXP(-SUMPRODUCT(Engine!$C$19650:$C$19681,INDIRECT("Coefficients!$L$2:$L$33")))),1/(1+EXP(-SUMPRODUCT(Engine!$C$19650:$C$19681,INDIRECT("Coefficients!$M$2:$M$33"))))))</f>
      </c>
      <c r="V620" s="8">
        <f>IF(OR($B620="",$C620="",$D620="",$E620="",$F620="",$G620="",$H620="",$I620="",$J620="",$K620="",$L620=""),"",IF($B620="Female",1/(1+EXP(-SUMPRODUCT(Engine!$C$19650:$C$19681,INDIRECT("Coefficients!$N$2:$N$33")))),1/(1+EXP(-SUMPRODUCT(Engine!$C$19650:$C$19681,INDIRECT("Coefficients!$O$2:$O$33"))))))</f>
      </c>
      <c r="W620" s="8">
        <f>IF(OR($B620="",$C620="",$D620="",$E620="",$F620="",$G620="",$H620="",$I620="",$J620="",$K620="",$L620=""),"",IF($B620="Female",1/(1+EXP(-SUMPRODUCT(Engine!$C$19650:$C$19681,INDIRECT("Coefficients!$P$2:$P$33")))),1/(1+EXP(-SUMPRODUCT(Engine!$C$19650:$C$19681,INDIRECT("Coefficients!$Q$2:$Q$33"))))))</f>
      </c>
      <c r="X620" s="8">
        <f>IF(OR($B620="",$C620="",$D620="",$E620="",$F620="",$G620="",$H620="",$I620="",$J620="",$K620="",$L620=""),"",IF($B620="Female",1/(1+EXP(-SUMPRODUCT(Engine!$C$19650:$C$19681,INDIRECT("Coefficients!$R$2:$R$33")))),1/(1+EXP(-SUMPRODUCT(Engine!$C$19650:$C$19681,INDIRECT("Coefficients!$S$2:$S$33"))))))</f>
      </c>
      <c r="Y620" s="8">
        <f>IF(OR($B620="",$C620="",$D620="",$E620="",$F620="",$G620="",$H620="",$I620="",$J620="",$K620="",$L620=""),"",IF($B620="Female",1/(1+EXP(-SUMPRODUCT(Engine!$C$19650:$C$19681,INDIRECT("Coefficients!$T$2:$T$33")))),1/(1+EXP(-SUMPRODUCT(Engine!$C$19650:$C$19681,INDIRECT("Coefficients!$U$2:$U$33"))))))</f>
      </c>
      <c r="Z620" s="8">
        <f>IF(OR($B620="",$C620="",$D620="",$E620="",$F620="",$G620="",$H620="",$I620="",$J620="",$K620="",$L620=""),"",IF($B620="Female",1/(1+EXP(-SUMPRODUCT(Engine!$C$19650:$C$19681,INDIRECT("Coefficients!$V$2:$V$33")))),1/(1+EXP(-SUMPRODUCT(Engine!$C$19650:$C$19681,INDIRECT("Coefficients!$W$2:$W$33"))))))</f>
      </c>
      <c r="AA620" s="8">
        <f>IF(OR($B620="",$C620="",$D620="",$E620="",$F620="",$G620="",$H620="",$I620="",$J620="",$K620="",$L620=""),"",IF($B620="Female",1/(1+EXP(-SUMPRODUCT(Engine!$C$19650:$C$19681,INDIRECT("Coefficients!$X$2:$X$33")))),1/(1+EXP(-SUMPRODUCT(Engine!$C$19650:$C$19681,INDIRECT("Coefficients!$Y$2:$Y$33"))))))</f>
      </c>
      <c r="AB620" s="8">
        <f>IF(OR($B620="",$C620="",$D620="",$E620="",$F620="",$G620="",$H620="",$I620="",$J620="",$K620="",$L620=""),"",IF($B620="Female",1/(1+EXP(-SUMPRODUCT(Engine!$C$19650:$C$19681,INDIRECT("Coefficients!$Z$2:$Z$33")))),1/(1+EXP(-SUMPRODUCT(Engine!$C$19650:$C$19681,INDIRECT("Coefficients!$AA$2:$AA$33"))))))</f>
      </c>
      <c r="AC620" s="8">
        <f>IF(OR($B620="",$C620="",$D620="",$E620="",$F620="",$G620="",$H620="",$I620="",$J620="",$K620="",$L620=""),"",IF($B620="Female",1/(1+EXP(-SUMPRODUCT(Engine!$C$19650:$C$19681,INDIRECT("Coefficients!$AB$2:$AB$33")))),1/(1+EXP(-SUMPRODUCT(Engine!$C$19650:$C$19681,INDIRECT("Coefficients!$AC$2:$AC$33"))))))</f>
      </c>
      <c r="AD620" s="8">
        <f>IF(OR($B620="",$C620="",$D620="",$E620="",$F620="",$G620="",$H620="",$I620="",$J620="",$K620="",$L620=""),"",IF($B620="Female",1/(1+EXP(-SUMPRODUCT(Engine!$C$19650:$C$19681,INDIRECT("Coefficients!$AD$2:$AD$33")))),1/(1+EXP(-SUMPRODUCT(Engine!$C$19650:$C$19681,INDIRECT("Coefficients!$AE$2:$AE$33"))))))</f>
      </c>
      <c r="AE620" s="8">
        <f>IF(OR($B620="",$C620="",$D620="",$E620="",$F620="",$G620="",$H620="",$I620="",$J620="",$K620="",$L620=""),"",IF($B620="Female",1/(1+EXP(-SUMPRODUCT(Engine!$C$19650:$C$19681,INDIRECT("Coefficients!$AF$2:$AF$33")))),1/(1+EXP(-SUMPRODUCT(Engine!$C$19650:$C$19681,INDIRECT("Coefficients!$AG$2:$AG$33"))))))</f>
      </c>
      <c r="AF620" s="8">
        <f>IF(OR($B620="",$C620="",$D620="",$E620="",$F620="",$G620="",$H620="",$I620="",$J620="",$K620="",$L620=""),"",IF($B620="Female",1/(1+EXP(-SUMPRODUCT(Engine!$C$19650:$C$19681,INDIRECT("Coefficients!$AH$2:$AH$33")))),1/(1+EXP(-SUMPRODUCT(Engine!$C$19650:$C$19681,INDIRECT("Coefficients!$AI$2:$AI$33"))))))</f>
      </c>
      <c r="AG620" s="8">
        <f>IF(OR($B620="",$C620="",$D620="",$E620="",$F620="",$G620="",$H620="",$I620="",$J620="",$K620="",$L620=""),"",IF($B620="Female",1/(1+EXP(-SUMPRODUCT(Engine!$C$19650:$C$19681,INDIRECT("Coefficients!$AJ$2:$AJ$33")))),1/(1+EXP(-SUMPRODUCT(Engine!$C$19650:$C$19681,INDIRECT("Coefficients!$AK$2:$AK$33"))))))</f>
      </c>
      <c r="AH620" s="8">
        <f>IF(OR($B620="",$C620="",$D620="",$E620="",$F620="",$G620="",$H620="",$I620="",$J620="",$K620="",$L620=""),"",IF($B620="Female",1/(1+EXP(-SUMPRODUCT(Engine!$C$19650:$C$19681,INDIRECT("Coefficients!$AL$2:$AL$33")))),1/(1+EXP(-SUMPRODUCT(Engine!$C$19650:$C$19681,INDIRECT("Coefficients!$AM$2:$AM$33"))))))</f>
      </c>
      <c r="AI620" s="8">
        <f>IF(OR($B620="",$C620="",$D620="",$E620="",$F620="",$G620="",$H620="",$I620="",$J620="",$K620="",$L620=""),"",IF($B620="Female",1/(1+EXP(-SUMPRODUCT(Engine!$C$19650:$C$19681,INDIRECT("Coefficients!$AN$2:$AN$33")))),1/(1+EXP(-SUMPRODUCT(Engine!$C$19650:$C$19681,INDIRECT("Coefficients!$AO$2:$AO$33"))))))</f>
      </c>
      <c r="AJ620" s="8">
        <f>IF(OR($B620="",$C620="",$D620="",$E620="",$F620="",$G620="",$H620="",$I620="",$J620="",$K620="",$L620=""),"",IF($B620="Female",1/(1+EXP(-SUMPRODUCT(Engine!$C$19650:$C$19681,INDIRECT("Coefficients!$AP$2:$AP$33")))),1/(1+EXP(-SUMPRODUCT(Engine!$C$19650:$C$19681,INDIRECT("Coefficients!$AQ$2:$AQ$33"))))))</f>
      </c>
      <c r="AK620" s="8">
        <f>IF(OR($B620="",$C620="",$D620="",$E620="",$F620="",$G620="",$H620="",$I620="",$J620="",$K620="",$L620=""),"",IF($B620="Female",1/(1+EXP(-SUMPRODUCT(Engine!$C$19650:$C$19681,INDIRECT("Coefficients!$AR$2:$AR$33")))),1/(1+EXP(-SUMPRODUCT(Engine!$C$19650:$C$19681,INDIRECT("Coefficients!$AS$2:$AS$33"))))))</f>
      </c>
      <c r="AL620" s="8">
        <f>IF(OR($B620="",$C620="",$D620="",$E620="",$F620="",$G620="",$H620="",$I620="",$J620="",$K620="",$L620=""),"",IF($B620="Female",1/(1+EXP(-SUMPRODUCT(Engine!$C$19650:$C$19681,INDIRECT("Coefficients!$AT$2:$AT$33")))),1/(1+EXP(-SUMPRODUCT(Engine!$C$19650:$C$19681,INDIRECT("Coefficients!$AU$2:$AU$33"))))))</f>
      </c>
      <c r="AM620" s="8">
        <f>IF(OR($B620="",$C620="",$D620="",$E620="",$F620="",$G620="",$H620="",$I620="",$J620="",$K620="",$L620=""),"",IF($B620="Female",1/(1+EXP(-SUMPRODUCT(Engine!$C$19650:$C$19681,INDIRECT("Coefficients!$AV$2:$AV$33")))),1/(1+EXP(-SUMPRODUCT(Engine!$C$19650:$C$19681,INDIRECT("Coefficients!$AW$2:$AW$33"))))))</f>
      </c>
      <c r="AN620" s="8">
        <f>IF(OR($B620="",$C620="",$D620="",$E620="",$F620="",$G620="",$H620="",$I620="",$J620="",$K620="",$L620=""),"",IF($B620="Female",1/(1+EXP(-SUMPRODUCT(Engine!$C$19650:$C$19681,INDIRECT("Coefficients!$AX$2:$AX$33")))),1/(1+EXP(-SUMPRODUCT(Engine!$C$19650:$C$19681,INDIRECT("Coefficients!$AY$2:$AY$33"))))))</f>
      </c>
      <c r="AO620" s="8">
        <f>IF(OR($B620="",$C620="",$D620="",$E620="",$F620="",$G620="",$H620="",$I620="",$J620="",$K620="",$L620=""),"",IF($B620="Female",1/(1+EXP(-SUMPRODUCT(Engine!$C$19650:$C$19681,INDIRECT("Coefficients!$AZ$2:$AZ$33")))),1/(1+EXP(-SUMPRODUCT(Engine!$C$19650:$C$19681,INDIRECT("Coefficients!$BA$2:$BA$33"))))))</f>
      </c>
      <c r="AP620" s="8">
        <f>IF(OR($B620="",$C620="",$D620="",$E620="",$F620="",$G620="",$H620="",$I620="",$J620="",$K620="",$L620=""),"",IF($B620="Female",1/(1+EXP(-SUMPRODUCT(Engine!$C$19650:$C$19681,INDIRECT("Coefficients!$BB$2:$BB$33")))),1/(1+EXP(-SUMPRODUCT(Engine!$C$19650:$C$19681,INDIRECT("Coefficients!$BC$2:$BC$33"))))))</f>
      </c>
      <c r="AQ620" s="8">
        <f>IF(OR($B620="",$C620="",$D620="",$E620="",$F620="",$G620="",$H620="",$I620="",$J620="",$K620="",$L620=""),"",IF($B620="Female",1/(1+EXP(-SUMPRODUCT(Engine!$C$19650:$C$19681,INDIRECT("Coefficients!$BD$2:$BD$33")))),1/(1+EXP(-SUMPRODUCT(Engine!$C$19650:$C$19681,INDIRECT("Coefficients!$BE$2:$BE$33"))))))</f>
      </c>
      <c r="AR620" s="8">
        <f>IF(OR($B620="",$C620="",$D620="",$E620="",$F620="",$G620="",$H620="",$I620="",$J620="",$K620="",$L620=""),"",IF($B620="Female",1/(1+EXP(-SUMPRODUCT(Engine!$C$19650:$C$19681,INDIRECT("Coefficients!$BF$2:$BF$33")))),1/(1+EXP(-SUMPRODUCT(Engine!$C$19650:$C$19681,INDIRECT("Coefficients!$BG$2:$BG$33"))))))</f>
      </c>
      <c r="AS620" s="8">
        <f>IF(OR($B620="",$C620="",$D620="",$E620="",$F620="",$G620="",$H620="",$I620="",$J620="",$K620="",$L620=""),"",IF($B620="Female",1/(1+EXP(-SUMPRODUCT(Engine!$C$19650:$C$19681,INDIRECT("Coefficients!$BH$2:$BH$33")))),1/(1+EXP(-SUMPRODUCT(Engine!$C$19650:$C$19681,INDIRECT("Coefficients!$BI$2:$BI$33"))))))</f>
      </c>
      <c r="AT620" s="8">
        <f>IF(OR($B620="",$C620="",$D620="",$E620="",$F620="",$G620="",$H620="",$I620="",$J620="",$K620="",$L620=""),"",IF($B620="Female",1/(1+EXP(-SUMPRODUCT(Engine!$C$19650:$C$19681,INDIRECT("Coefficients!$BJ$2:$BJ$33")))),1/(1+EXP(-SUMPRODUCT(Engine!$C$19650:$C$19681,INDIRECT("Coefficients!$BK$2:$BK$33"))))))</f>
      </c>
      <c r="AU620" s="8">
        <f>IF(OR($B620="",$C620="",$D620="",$E620="",$F620="",$G620="",$H620="",$I620="",$J620="",$K620="",$L620=""),"",IF($B620="Female",1/(1+EXP(-SUMPRODUCT(Engine!$C$19650:$C$19681,INDIRECT("Coefficients!$BL$2:$BL$33")))),1/(1+EXP(-SUMPRODUCT(Engine!$C$19650:$C$19681,INDIRECT("Coefficients!$BM$2:$BM$33"))))))</f>
      </c>
      <c r="AV620" s="8">
        <f>IF(OR($B620="",$C620="",$D620="",$E620="",$F620="",$G620="",$H620="",$I620="",$J620="",$K620="",$L620=""),"",IF($B620="Female",1/(1+EXP(-SUMPRODUCT(Engine!$C$19650:$C$19681,INDIRECT("Coefficients!$BN$2:$BN$33")))),1/(1+EXP(-SUMPRODUCT(Engine!$C$19650:$C$19681,INDIRECT("Coefficients!$BO$2:$BO$33"))))))</f>
      </c>
      <c r="AW620" s="8">
        <f>IF(OR($B620="",$C620="",$D620="",$E620="",$F620="",$G620="",$H620="",$I620="",$J620="",$K620="",$L620=""),"",IF($B620="Female",1/(1+EXP(-SUMPRODUCT(Engine!$C$19650:$C$19681,INDIRECT("Coefficients!$BP$2:$BP$33")))),1/(1+EXP(-SUMPRODUCT(Engine!$C$19650:$C$19681,INDIRECT("Coefficients!$BQ$2:$BQ$33"))))))</f>
      </c>
      <c r="AX620" s="8">
        <f>IF(OR($B620="",$C620="",$D620="",$E620="",$F620="",$G620="",$H620="",$I620="",$J620="",$K620="",$L620=""),"",IF($B620="Female",1/(1+EXP(-SUMPRODUCT(Engine!$C$19650:$C$19681,INDIRECT("Coefficients!$BR$2:$BR$33")))),1/(1+EXP(-SUMPRODUCT(Engine!$C$19650:$C$19681,INDIRECT("Coefficients!$BS$2:$BS$33"))))))</f>
      </c>
      <c r="AY620" s="8">
        <f>IF(OR($B620="",$C620="",$D620="",$E620="",$F620="",$G620="",$H620="",$I620="",$J620="",$K620="",$L620=""),"",IF($B620="Female",1/(1+EXP(-SUMPRODUCT(Engine!$C$19650:$C$19681,INDIRECT("Coefficients!$BT$2:$BT$33")))),1/(1+EXP(-SUMPRODUCT(Engine!$C$19650:$C$19681,INDIRECT("Coefficients!$BU$2:$BU$33"))))))</f>
      </c>
      <c r="AZ620" s="8">
        <f>IF(OR($B620="",$C620="",$D620="",$E620="",$F620="",$G620="",$H620="",$I620="",$J620="",$K620="",$L620=""),"",IF($B620="Female",1/(1+EXP(-SUMPRODUCT(Engine!$C$19650:$C$19681,INDIRECT("Coefficients!$BV$2:$BV$33")))),1/(1+EXP(-SUMPRODUCT(Engine!$C$19650:$C$19681,INDIRECT("Coefficients!$BW$2:$BW$33"))))))</f>
      </c>
      <c r="BA620" s="8">
        <f>IF(OR($B620="",$C620="",$D620="",$E620="",$F620="",$G620="",$H620="",$I620="",$J620="",$K620="",$L620=""),"",IF($B620="Female",1/(1+EXP(-SUMPRODUCT(Engine!$C$19650:$C$19681,INDIRECT("Coefficients!$BX$2:$BX$33")))),1/(1+EXP(-SUMPRODUCT(Engine!$C$19650:$C$19681,INDIRECT("Coefficients!$BY$2:$BY$33"))))))</f>
      </c>
      <c r="BB620" s="8">
        <f>IF(OR($B620="",$C620="",$D620="",$E620="",$F620="",$G620="",$H620="",$I620="",$J620="",$K620="",$L620=""),"",IF($B620="Female",1/(1+EXP(-SUMPRODUCT(Engine!$C$19650:$C$19681,INDIRECT("Coefficients!$BZ$2:$BZ$33")))),1/(1+EXP(-SUMPRODUCT(Engine!$C$19650:$C$19681,INDIRECT("Coefficients!$CA$2:$CA$33"))))))</f>
      </c>
      <c r="BC620" s="8">
        <f>IF(OR($B620="",$C620="",$D620="",$E620="",$F620="",$G620="",$H620="",$I620="",$J620="",$K620="",$L620=""),"",IF($B620="Female",1/(1+EXP(-SUMPRODUCT(Engine!$C$19650:$C$19681,INDIRECT("Coefficients!$CB$2:$CB$33")))),1/(1+EXP(-SUMPRODUCT(Engine!$C$19650:$C$19681,INDIRECT("Coefficients!$CC$2:$CC$33"))))))</f>
      </c>
      <c r="BD620" s="8">
        <f>IF(OR($B620="",$C620="",$D620="",$E620="",$F620="",$G620="",$H620="",$I620="",$J620="",$K620="",$L620=""),"",IF($B620="Female",1/(1+EXP(-SUMPRODUCT(Engine!$C$19650:$C$19681,INDIRECT("Coefficients!$CD$2:$CD$33")))),1/(1+EXP(-SUMPRODUCT(Engine!$C$19650:$C$19681,INDIRECT("Coefficients!$CE$2:$CE$33"))))))</f>
      </c>
      <c r="BE620" s="8">
        <f>IF(OR($B620="",$C620="",$D620="",$E620="",$F620="",$G620="",$H620="",$I620="",$J620="",$K620="",$L620=""),"",IF($B620="Female",1/(1+EXP(-SUMPRODUCT(Engine!$C$19650:$C$19681,INDIRECT("Coefficients!$CF$2:$CF$33")))),1/(1+EXP(-SUMPRODUCT(Engine!$C$19650:$C$19681,INDIRECT("Coefficients!$CG$2:$CG$33"))))))</f>
      </c>
      <c r="BF620" s="8">
        <f>IF(OR($B620="",$C620="",$D620="",$E620="",$F620="",$G620="",$H620="",$I620="",$J620="",$K620="",$L620=""),"",IF($B620="Female",1/(1+EXP(-SUMPRODUCT(Engine!$C$19650:$C$19681,INDIRECT("Coefficients!$CH$2:$CH$33")))),1/(1+EXP(-SUMPRODUCT(Engine!$C$19650:$C$19681,INDIRECT("Coefficients!$CI$2:$CI$33"))))))</f>
      </c>
      <c r="BG620" s="8">
        <f>IF(OR($B620="",$C620="",$D620="",$E620="",$F620="",$G620="",$H620="",$I620="",$J620="",$K620="",$L620=""),"",IF($B620="Female",1/(1+EXP(-SUMPRODUCT(Engine!$C$19650:$C$19681,INDIRECT("Coefficients!$CJ$2:$CJ$33")))),1/(1+EXP(-SUMPRODUCT(Engine!$C$19650:$C$19681,INDIRECT("Coefficients!$CK$2:$CK$33"))))))</f>
      </c>
      <c r="BH620" s="8">
        <f>IF(OR($B620="",$C620="",$D620="",$E620="",$F620="",$G620="",$H620="",$I620="",$J620="",$K620="",$L620=""),"",IF($B620="Female",1/(1+EXP(-SUMPRODUCT(Engine!$C$19650:$C$19681,INDIRECT("Coefficients!$CL$2:$CL$33")))),1/(1+EXP(-SUMPRODUCT(Engine!$C$19650:$C$19681,INDIRECT("Coefficients!$CM$2:$CM$33"))))))</f>
      </c>
      <c r="BI620" s="8">
        <f>IF(OR($B620="",$C620="",$D620="",$E620="",$F620="",$G620="",$H620="",$I620="",$J620="",$K620="",$L620=""),"",IF($B620="Female",1/(1+EXP(-SUMPRODUCT(Engine!$C$19650:$C$19681,INDIRECT("Coefficients!$CN$2:$CN$33")))),1/(1+EXP(-SUMPRODUCT(Engine!$C$19650:$C$19681,INDIRECT("Coefficients!$CO$2:$CO$33"))))))</f>
      </c>
      <c r="BJ620" s="8">
        <f>IF(OR($B620="",$C620="",$D620="",$E620="",$F620="",$G620="",$H620="",$I620="",$J620="",$K620="",$L620=""),"",IF($B620="Female",1/(1+EXP(-SUMPRODUCT(Engine!$C$19650:$C$19681,INDIRECT("Coefficients!$CP$2:$CP$33")))),1/(1+EXP(-SUMPRODUCT(Engine!$C$19650:$C$19681,INDIRECT("Coefficients!$CQ$2:$CQ$33"))))))</f>
      </c>
      <c r="BK620" s="8">
        <f>IF(OR($B620="",$C620="",$D620="",$E620="",$F620="",$G620="",$H620="",$I620="",$J620="",$K620="",$L620=""),"",IF($B620="Female",1/(1+EXP(-SUMPRODUCT(Engine!$C$19650:$C$19681,INDIRECT("Coefficients!$CR$2:$CR$33")))),1/(1+EXP(-SUMPRODUCT(Engine!$C$19650:$C$19681,INDIRECT("Coefficients!$CS$2:$CS$33"))))))</f>
      </c>
      <c r="BL620" s="8">
        <f>IF(OR($B620="",$C620="",$D620="",$E620="",$F620="",$G620="",$H620="",$I620="",$J620="",$K620="",$L620=""),"",IF($B620="Female",1/(1+EXP(-SUMPRODUCT(Engine!$C$19650:$C$19681,INDIRECT("Coefficients!$CT$2:$CT$33")))),1/(1+EXP(-SUMPRODUCT(Engine!$C$19650:$C$19681,INDIRECT("Coefficients!$CU$2:$CU$33"))))))</f>
      </c>
      <c r="BM620" s="8">
        <f>IF(OR($B620="",$C620="",$D620="",$E620="",$F620="",$G620="",$H620="",$I620="",$J620="",$K620="",$L620=""),"",IF($B620="Female",1/(1+EXP(-SUMPRODUCT(Engine!$C$19650:$C$19681,INDIRECT("Coefficients!$CV$2:$CV$33")))),1/(1+EXP(-SUMPRODUCT(Engine!$C$19650:$C$19681,INDIRECT("Coefficients!$CW$2:$CW$33"))))))</f>
      </c>
    </row>
    <row r="621" spans="1:65" x14ac:dyDescent="0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8">
        <f>IF(OR($B621="",$C621="",$D621="",$E621="",$F621="",$G621="",$H621="",$I621="",$J621="",$K621="",$L621=""),"",IF($B621="Female",1/(1+EXP(-SUMPRODUCT(Engine!$C$19682:$C$19713,INDIRECT("Coefficients!$B$2:$B$33")))),1/(1+EXP(-SUMPRODUCT(Engine!$C$19682:$C$19713,INDIRECT("Coefficients!$C$2:$C$33"))))))</f>
      </c>
      <c r="Q621" s="8">
        <f>IF(OR($B621="",$C621="",$D621="",$E621="",$F621="",$G621="",$H621="",$I621="",$J621="",$K621="",$L621=""),"",IF($B621="Female",1/(1+EXP(-SUMPRODUCT(Engine!$C$19682:$C$19713,INDIRECT("Coefficients!$D$2:$D$33")))),1/(1+EXP(-SUMPRODUCT(Engine!$C$19682:$C$19713,INDIRECT("Coefficients!$E$2:$E$33"))))))</f>
      </c>
      <c r="R621" s="8">
        <f>IF(OR($B621="",$C621="",$D621="",$E621="",$F621="",$G621="",$H621="",$I621="",$J621="",$K621="",$L621=""),"",IF($B621="Female",1/(1+EXP(-SUMPRODUCT(Engine!$C$19682:$C$19713,INDIRECT("Coefficients!$F$2:$F$33")))),1/(1+EXP(-SUMPRODUCT(Engine!$C$19682:$C$19713,INDIRECT("Coefficients!$G$2:$G$33"))))))</f>
      </c>
      <c r="S621" s="8">
        <f>IF(OR($B621="",$C621="",$D621="",$E621="",$F621="",$G621="",$H621="",$I621="",$J621="",$K621="",$L621=""),"",IF($B621="Female",1/(1+EXP(-SUMPRODUCT(Engine!$C$19682:$C$19713,INDIRECT("Coefficients!$H$2:$H$33")))),1/(1+EXP(-SUMPRODUCT(Engine!$C$19682:$C$19713,INDIRECT("Coefficients!$I$2:$I$33"))))))</f>
      </c>
      <c r="T621" s="8">
        <f>IF(OR($B621="",$C621="",$D621="",$E621="",$F621="",$G621="",$H621="",$I621="",$J621="",$K621="",$L621=""),"",IF($B621="Female",1/(1+EXP(-SUMPRODUCT(Engine!$C$19682:$C$19713,INDIRECT("Coefficients!$J$2:$J$33")))),1/(1+EXP(-SUMPRODUCT(Engine!$C$19682:$C$19713,INDIRECT("Coefficients!$K$2:$K$33"))))))</f>
      </c>
      <c r="U621" s="8">
        <f>IF(OR($B621="",$C621="",$D621="",$E621="",$F621="",$G621="",$H621="",$I621="",$J621="",$K621="",$L621=""),"",IF($B621="Female",1/(1+EXP(-SUMPRODUCT(Engine!$C$19682:$C$19713,INDIRECT("Coefficients!$L$2:$L$33")))),1/(1+EXP(-SUMPRODUCT(Engine!$C$19682:$C$19713,INDIRECT("Coefficients!$M$2:$M$33"))))))</f>
      </c>
      <c r="V621" s="8">
        <f>IF(OR($B621="",$C621="",$D621="",$E621="",$F621="",$G621="",$H621="",$I621="",$J621="",$K621="",$L621=""),"",IF($B621="Female",1/(1+EXP(-SUMPRODUCT(Engine!$C$19682:$C$19713,INDIRECT("Coefficients!$N$2:$N$33")))),1/(1+EXP(-SUMPRODUCT(Engine!$C$19682:$C$19713,INDIRECT("Coefficients!$O$2:$O$33"))))))</f>
      </c>
      <c r="W621" s="8">
        <f>IF(OR($B621="",$C621="",$D621="",$E621="",$F621="",$G621="",$H621="",$I621="",$J621="",$K621="",$L621=""),"",IF($B621="Female",1/(1+EXP(-SUMPRODUCT(Engine!$C$19682:$C$19713,INDIRECT("Coefficients!$P$2:$P$33")))),1/(1+EXP(-SUMPRODUCT(Engine!$C$19682:$C$19713,INDIRECT("Coefficients!$Q$2:$Q$33"))))))</f>
      </c>
      <c r="X621" s="8">
        <f>IF(OR($B621="",$C621="",$D621="",$E621="",$F621="",$G621="",$H621="",$I621="",$J621="",$K621="",$L621=""),"",IF($B621="Female",1/(1+EXP(-SUMPRODUCT(Engine!$C$19682:$C$19713,INDIRECT("Coefficients!$R$2:$R$33")))),1/(1+EXP(-SUMPRODUCT(Engine!$C$19682:$C$19713,INDIRECT("Coefficients!$S$2:$S$33"))))))</f>
      </c>
      <c r="Y621" s="8">
        <f>IF(OR($B621="",$C621="",$D621="",$E621="",$F621="",$G621="",$H621="",$I621="",$J621="",$K621="",$L621=""),"",IF($B621="Female",1/(1+EXP(-SUMPRODUCT(Engine!$C$19682:$C$19713,INDIRECT("Coefficients!$T$2:$T$33")))),1/(1+EXP(-SUMPRODUCT(Engine!$C$19682:$C$19713,INDIRECT("Coefficients!$U$2:$U$33"))))))</f>
      </c>
      <c r="Z621" s="8">
        <f>IF(OR($B621="",$C621="",$D621="",$E621="",$F621="",$G621="",$H621="",$I621="",$J621="",$K621="",$L621=""),"",IF($B621="Female",1/(1+EXP(-SUMPRODUCT(Engine!$C$19682:$C$19713,INDIRECT("Coefficients!$V$2:$V$33")))),1/(1+EXP(-SUMPRODUCT(Engine!$C$19682:$C$19713,INDIRECT("Coefficients!$W$2:$W$33"))))))</f>
      </c>
      <c r="AA621" s="8">
        <f>IF(OR($B621="",$C621="",$D621="",$E621="",$F621="",$G621="",$H621="",$I621="",$J621="",$K621="",$L621=""),"",IF($B621="Female",1/(1+EXP(-SUMPRODUCT(Engine!$C$19682:$C$19713,INDIRECT("Coefficients!$X$2:$X$33")))),1/(1+EXP(-SUMPRODUCT(Engine!$C$19682:$C$19713,INDIRECT("Coefficients!$Y$2:$Y$33"))))))</f>
      </c>
      <c r="AB621" s="8">
        <f>IF(OR($B621="",$C621="",$D621="",$E621="",$F621="",$G621="",$H621="",$I621="",$J621="",$K621="",$L621=""),"",IF($B621="Female",1/(1+EXP(-SUMPRODUCT(Engine!$C$19682:$C$19713,INDIRECT("Coefficients!$Z$2:$Z$33")))),1/(1+EXP(-SUMPRODUCT(Engine!$C$19682:$C$19713,INDIRECT("Coefficients!$AA$2:$AA$33"))))))</f>
      </c>
      <c r="AC621" s="8">
        <f>IF(OR($B621="",$C621="",$D621="",$E621="",$F621="",$G621="",$H621="",$I621="",$J621="",$K621="",$L621=""),"",IF($B621="Female",1/(1+EXP(-SUMPRODUCT(Engine!$C$19682:$C$19713,INDIRECT("Coefficients!$AB$2:$AB$33")))),1/(1+EXP(-SUMPRODUCT(Engine!$C$19682:$C$19713,INDIRECT("Coefficients!$AC$2:$AC$33"))))))</f>
      </c>
      <c r="AD621" s="8">
        <f>IF(OR($B621="",$C621="",$D621="",$E621="",$F621="",$G621="",$H621="",$I621="",$J621="",$K621="",$L621=""),"",IF($B621="Female",1/(1+EXP(-SUMPRODUCT(Engine!$C$19682:$C$19713,INDIRECT("Coefficients!$AD$2:$AD$33")))),1/(1+EXP(-SUMPRODUCT(Engine!$C$19682:$C$19713,INDIRECT("Coefficients!$AE$2:$AE$33"))))))</f>
      </c>
      <c r="AE621" s="8">
        <f>IF(OR($B621="",$C621="",$D621="",$E621="",$F621="",$G621="",$H621="",$I621="",$J621="",$K621="",$L621=""),"",IF($B621="Female",1/(1+EXP(-SUMPRODUCT(Engine!$C$19682:$C$19713,INDIRECT("Coefficients!$AF$2:$AF$33")))),1/(1+EXP(-SUMPRODUCT(Engine!$C$19682:$C$19713,INDIRECT("Coefficients!$AG$2:$AG$33"))))))</f>
      </c>
      <c r="AF621" s="8">
        <f>IF(OR($B621="",$C621="",$D621="",$E621="",$F621="",$G621="",$H621="",$I621="",$J621="",$K621="",$L621=""),"",IF($B621="Female",1/(1+EXP(-SUMPRODUCT(Engine!$C$19682:$C$19713,INDIRECT("Coefficients!$AH$2:$AH$33")))),1/(1+EXP(-SUMPRODUCT(Engine!$C$19682:$C$19713,INDIRECT("Coefficients!$AI$2:$AI$33"))))))</f>
      </c>
      <c r="AG621" s="8">
        <f>IF(OR($B621="",$C621="",$D621="",$E621="",$F621="",$G621="",$H621="",$I621="",$J621="",$K621="",$L621=""),"",IF($B621="Female",1/(1+EXP(-SUMPRODUCT(Engine!$C$19682:$C$19713,INDIRECT("Coefficients!$AJ$2:$AJ$33")))),1/(1+EXP(-SUMPRODUCT(Engine!$C$19682:$C$19713,INDIRECT("Coefficients!$AK$2:$AK$33"))))))</f>
      </c>
      <c r="AH621" s="8">
        <f>IF(OR($B621="",$C621="",$D621="",$E621="",$F621="",$G621="",$H621="",$I621="",$J621="",$K621="",$L621=""),"",IF($B621="Female",1/(1+EXP(-SUMPRODUCT(Engine!$C$19682:$C$19713,INDIRECT("Coefficients!$AL$2:$AL$33")))),1/(1+EXP(-SUMPRODUCT(Engine!$C$19682:$C$19713,INDIRECT("Coefficients!$AM$2:$AM$33"))))))</f>
      </c>
      <c r="AI621" s="8">
        <f>IF(OR($B621="",$C621="",$D621="",$E621="",$F621="",$G621="",$H621="",$I621="",$J621="",$K621="",$L621=""),"",IF($B621="Female",1/(1+EXP(-SUMPRODUCT(Engine!$C$19682:$C$19713,INDIRECT("Coefficients!$AN$2:$AN$33")))),1/(1+EXP(-SUMPRODUCT(Engine!$C$19682:$C$19713,INDIRECT("Coefficients!$AO$2:$AO$33"))))))</f>
      </c>
      <c r="AJ621" s="8">
        <f>IF(OR($B621="",$C621="",$D621="",$E621="",$F621="",$G621="",$H621="",$I621="",$J621="",$K621="",$L621=""),"",IF($B621="Female",1/(1+EXP(-SUMPRODUCT(Engine!$C$19682:$C$19713,INDIRECT("Coefficients!$AP$2:$AP$33")))),1/(1+EXP(-SUMPRODUCT(Engine!$C$19682:$C$19713,INDIRECT("Coefficients!$AQ$2:$AQ$33"))))))</f>
      </c>
      <c r="AK621" s="8">
        <f>IF(OR($B621="",$C621="",$D621="",$E621="",$F621="",$G621="",$H621="",$I621="",$J621="",$K621="",$L621=""),"",IF($B621="Female",1/(1+EXP(-SUMPRODUCT(Engine!$C$19682:$C$19713,INDIRECT("Coefficients!$AR$2:$AR$33")))),1/(1+EXP(-SUMPRODUCT(Engine!$C$19682:$C$19713,INDIRECT("Coefficients!$AS$2:$AS$33"))))))</f>
      </c>
      <c r="AL621" s="8">
        <f>IF(OR($B621="",$C621="",$D621="",$E621="",$F621="",$G621="",$H621="",$I621="",$J621="",$K621="",$L621=""),"",IF($B621="Female",1/(1+EXP(-SUMPRODUCT(Engine!$C$19682:$C$19713,INDIRECT("Coefficients!$AT$2:$AT$33")))),1/(1+EXP(-SUMPRODUCT(Engine!$C$19682:$C$19713,INDIRECT("Coefficients!$AU$2:$AU$33"))))))</f>
      </c>
      <c r="AM621" s="8">
        <f>IF(OR($B621="",$C621="",$D621="",$E621="",$F621="",$G621="",$H621="",$I621="",$J621="",$K621="",$L621=""),"",IF($B621="Female",1/(1+EXP(-SUMPRODUCT(Engine!$C$19682:$C$19713,INDIRECT("Coefficients!$AV$2:$AV$33")))),1/(1+EXP(-SUMPRODUCT(Engine!$C$19682:$C$19713,INDIRECT("Coefficients!$AW$2:$AW$33"))))))</f>
      </c>
      <c r="AN621" s="8">
        <f>IF(OR($B621="",$C621="",$D621="",$E621="",$F621="",$G621="",$H621="",$I621="",$J621="",$K621="",$L621=""),"",IF($B621="Female",1/(1+EXP(-SUMPRODUCT(Engine!$C$19682:$C$19713,INDIRECT("Coefficients!$AX$2:$AX$33")))),1/(1+EXP(-SUMPRODUCT(Engine!$C$19682:$C$19713,INDIRECT("Coefficients!$AY$2:$AY$33"))))))</f>
      </c>
      <c r="AO621" s="8">
        <f>IF(OR($B621="",$C621="",$D621="",$E621="",$F621="",$G621="",$H621="",$I621="",$J621="",$K621="",$L621=""),"",IF($B621="Female",1/(1+EXP(-SUMPRODUCT(Engine!$C$19682:$C$19713,INDIRECT("Coefficients!$AZ$2:$AZ$33")))),1/(1+EXP(-SUMPRODUCT(Engine!$C$19682:$C$19713,INDIRECT("Coefficients!$BA$2:$BA$33"))))))</f>
      </c>
      <c r="AP621" s="8">
        <f>IF(OR($B621="",$C621="",$D621="",$E621="",$F621="",$G621="",$H621="",$I621="",$J621="",$K621="",$L621=""),"",IF($B621="Female",1/(1+EXP(-SUMPRODUCT(Engine!$C$19682:$C$19713,INDIRECT("Coefficients!$BB$2:$BB$33")))),1/(1+EXP(-SUMPRODUCT(Engine!$C$19682:$C$19713,INDIRECT("Coefficients!$BC$2:$BC$33"))))))</f>
      </c>
      <c r="AQ621" s="8">
        <f>IF(OR($B621="",$C621="",$D621="",$E621="",$F621="",$G621="",$H621="",$I621="",$J621="",$K621="",$L621=""),"",IF($B621="Female",1/(1+EXP(-SUMPRODUCT(Engine!$C$19682:$C$19713,INDIRECT("Coefficients!$BD$2:$BD$33")))),1/(1+EXP(-SUMPRODUCT(Engine!$C$19682:$C$19713,INDIRECT("Coefficients!$BE$2:$BE$33"))))))</f>
      </c>
      <c r="AR621" s="8">
        <f>IF(OR($B621="",$C621="",$D621="",$E621="",$F621="",$G621="",$H621="",$I621="",$J621="",$K621="",$L621=""),"",IF($B621="Female",1/(1+EXP(-SUMPRODUCT(Engine!$C$19682:$C$19713,INDIRECT("Coefficients!$BF$2:$BF$33")))),1/(1+EXP(-SUMPRODUCT(Engine!$C$19682:$C$19713,INDIRECT("Coefficients!$BG$2:$BG$33"))))))</f>
      </c>
      <c r="AS621" s="8">
        <f>IF(OR($B621="",$C621="",$D621="",$E621="",$F621="",$G621="",$H621="",$I621="",$J621="",$K621="",$L621=""),"",IF($B621="Female",1/(1+EXP(-SUMPRODUCT(Engine!$C$19682:$C$19713,INDIRECT("Coefficients!$BH$2:$BH$33")))),1/(1+EXP(-SUMPRODUCT(Engine!$C$19682:$C$19713,INDIRECT("Coefficients!$BI$2:$BI$33"))))))</f>
      </c>
      <c r="AT621" s="8">
        <f>IF(OR($B621="",$C621="",$D621="",$E621="",$F621="",$G621="",$H621="",$I621="",$J621="",$K621="",$L621=""),"",IF($B621="Female",1/(1+EXP(-SUMPRODUCT(Engine!$C$19682:$C$19713,INDIRECT("Coefficients!$BJ$2:$BJ$33")))),1/(1+EXP(-SUMPRODUCT(Engine!$C$19682:$C$19713,INDIRECT("Coefficients!$BK$2:$BK$33"))))))</f>
      </c>
      <c r="AU621" s="8">
        <f>IF(OR($B621="",$C621="",$D621="",$E621="",$F621="",$G621="",$H621="",$I621="",$J621="",$K621="",$L621=""),"",IF($B621="Female",1/(1+EXP(-SUMPRODUCT(Engine!$C$19682:$C$19713,INDIRECT("Coefficients!$BL$2:$BL$33")))),1/(1+EXP(-SUMPRODUCT(Engine!$C$19682:$C$19713,INDIRECT("Coefficients!$BM$2:$BM$33"))))))</f>
      </c>
      <c r="AV621" s="8">
        <f>IF(OR($B621="",$C621="",$D621="",$E621="",$F621="",$G621="",$H621="",$I621="",$J621="",$K621="",$L621=""),"",IF($B621="Female",1/(1+EXP(-SUMPRODUCT(Engine!$C$19682:$C$19713,INDIRECT("Coefficients!$BN$2:$BN$33")))),1/(1+EXP(-SUMPRODUCT(Engine!$C$19682:$C$19713,INDIRECT("Coefficients!$BO$2:$BO$33"))))))</f>
      </c>
      <c r="AW621" s="8">
        <f>IF(OR($B621="",$C621="",$D621="",$E621="",$F621="",$G621="",$H621="",$I621="",$J621="",$K621="",$L621=""),"",IF($B621="Female",1/(1+EXP(-SUMPRODUCT(Engine!$C$19682:$C$19713,INDIRECT("Coefficients!$BP$2:$BP$33")))),1/(1+EXP(-SUMPRODUCT(Engine!$C$19682:$C$19713,INDIRECT("Coefficients!$BQ$2:$BQ$33"))))))</f>
      </c>
      <c r="AX621" s="8">
        <f>IF(OR($B621="",$C621="",$D621="",$E621="",$F621="",$G621="",$H621="",$I621="",$J621="",$K621="",$L621=""),"",IF($B621="Female",1/(1+EXP(-SUMPRODUCT(Engine!$C$19682:$C$19713,INDIRECT("Coefficients!$BR$2:$BR$33")))),1/(1+EXP(-SUMPRODUCT(Engine!$C$19682:$C$19713,INDIRECT("Coefficients!$BS$2:$BS$33"))))))</f>
      </c>
      <c r="AY621" s="8">
        <f>IF(OR($B621="",$C621="",$D621="",$E621="",$F621="",$G621="",$H621="",$I621="",$J621="",$K621="",$L621=""),"",IF($B621="Female",1/(1+EXP(-SUMPRODUCT(Engine!$C$19682:$C$19713,INDIRECT("Coefficients!$BT$2:$BT$33")))),1/(1+EXP(-SUMPRODUCT(Engine!$C$19682:$C$19713,INDIRECT("Coefficients!$BU$2:$BU$33"))))))</f>
      </c>
      <c r="AZ621" s="8">
        <f>IF(OR($B621="",$C621="",$D621="",$E621="",$F621="",$G621="",$H621="",$I621="",$J621="",$K621="",$L621=""),"",IF($B621="Female",1/(1+EXP(-SUMPRODUCT(Engine!$C$19682:$C$19713,INDIRECT("Coefficients!$BV$2:$BV$33")))),1/(1+EXP(-SUMPRODUCT(Engine!$C$19682:$C$19713,INDIRECT("Coefficients!$BW$2:$BW$33"))))))</f>
      </c>
      <c r="BA621" s="8">
        <f>IF(OR($B621="",$C621="",$D621="",$E621="",$F621="",$G621="",$H621="",$I621="",$J621="",$K621="",$L621=""),"",IF($B621="Female",1/(1+EXP(-SUMPRODUCT(Engine!$C$19682:$C$19713,INDIRECT("Coefficients!$BX$2:$BX$33")))),1/(1+EXP(-SUMPRODUCT(Engine!$C$19682:$C$19713,INDIRECT("Coefficients!$BY$2:$BY$33"))))))</f>
      </c>
      <c r="BB621" s="8">
        <f>IF(OR($B621="",$C621="",$D621="",$E621="",$F621="",$G621="",$H621="",$I621="",$J621="",$K621="",$L621=""),"",IF($B621="Female",1/(1+EXP(-SUMPRODUCT(Engine!$C$19682:$C$19713,INDIRECT("Coefficients!$BZ$2:$BZ$33")))),1/(1+EXP(-SUMPRODUCT(Engine!$C$19682:$C$19713,INDIRECT("Coefficients!$CA$2:$CA$33"))))))</f>
      </c>
      <c r="BC621" s="8">
        <f>IF(OR($B621="",$C621="",$D621="",$E621="",$F621="",$G621="",$H621="",$I621="",$J621="",$K621="",$L621=""),"",IF($B621="Female",1/(1+EXP(-SUMPRODUCT(Engine!$C$19682:$C$19713,INDIRECT("Coefficients!$CB$2:$CB$33")))),1/(1+EXP(-SUMPRODUCT(Engine!$C$19682:$C$19713,INDIRECT("Coefficients!$CC$2:$CC$33"))))))</f>
      </c>
      <c r="BD621" s="8">
        <f>IF(OR($B621="",$C621="",$D621="",$E621="",$F621="",$G621="",$H621="",$I621="",$J621="",$K621="",$L621=""),"",IF($B621="Female",1/(1+EXP(-SUMPRODUCT(Engine!$C$19682:$C$19713,INDIRECT("Coefficients!$CD$2:$CD$33")))),1/(1+EXP(-SUMPRODUCT(Engine!$C$19682:$C$19713,INDIRECT("Coefficients!$CE$2:$CE$33"))))))</f>
      </c>
      <c r="BE621" s="8">
        <f>IF(OR($B621="",$C621="",$D621="",$E621="",$F621="",$G621="",$H621="",$I621="",$J621="",$K621="",$L621=""),"",IF($B621="Female",1/(1+EXP(-SUMPRODUCT(Engine!$C$19682:$C$19713,INDIRECT("Coefficients!$CF$2:$CF$33")))),1/(1+EXP(-SUMPRODUCT(Engine!$C$19682:$C$19713,INDIRECT("Coefficients!$CG$2:$CG$33"))))))</f>
      </c>
      <c r="BF621" s="8">
        <f>IF(OR($B621="",$C621="",$D621="",$E621="",$F621="",$G621="",$H621="",$I621="",$J621="",$K621="",$L621=""),"",IF($B621="Female",1/(1+EXP(-SUMPRODUCT(Engine!$C$19682:$C$19713,INDIRECT("Coefficients!$CH$2:$CH$33")))),1/(1+EXP(-SUMPRODUCT(Engine!$C$19682:$C$19713,INDIRECT("Coefficients!$CI$2:$CI$33"))))))</f>
      </c>
      <c r="BG621" s="8">
        <f>IF(OR($B621="",$C621="",$D621="",$E621="",$F621="",$G621="",$H621="",$I621="",$J621="",$K621="",$L621=""),"",IF($B621="Female",1/(1+EXP(-SUMPRODUCT(Engine!$C$19682:$C$19713,INDIRECT("Coefficients!$CJ$2:$CJ$33")))),1/(1+EXP(-SUMPRODUCT(Engine!$C$19682:$C$19713,INDIRECT("Coefficients!$CK$2:$CK$33"))))))</f>
      </c>
      <c r="BH621" s="8">
        <f>IF(OR($B621="",$C621="",$D621="",$E621="",$F621="",$G621="",$H621="",$I621="",$J621="",$K621="",$L621=""),"",IF($B621="Female",1/(1+EXP(-SUMPRODUCT(Engine!$C$19682:$C$19713,INDIRECT("Coefficients!$CL$2:$CL$33")))),1/(1+EXP(-SUMPRODUCT(Engine!$C$19682:$C$19713,INDIRECT("Coefficients!$CM$2:$CM$33"))))))</f>
      </c>
      <c r="BI621" s="8">
        <f>IF(OR($B621="",$C621="",$D621="",$E621="",$F621="",$G621="",$H621="",$I621="",$J621="",$K621="",$L621=""),"",IF($B621="Female",1/(1+EXP(-SUMPRODUCT(Engine!$C$19682:$C$19713,INDIRECT("Coefficients!$CN$2:$CN$33")))),1/(1+EXP(-SUMPRODUCT(Engine!$C$19682:$C$19713,INDIRECT("Coefficients!$CO$2:$CO$33"))))))</f>
      </c>
      <c r="BJ621" s="8">
        <f>IF(OR($B621="",$C621="",$D621="",$E621="",$F621="",$G621="",$H621="",$I621="",$J621="",$K621="",$L621=""),"",IF($B621="Female",1/(1+EXP(-SUMPRODUCT(Engine!$C$19682:$C$19713,INDIRECT("Coefficients!$CP$2:$CP$33")))),1/(1+EXP(-SUMPRODUCT(Engine!$C$19682:$C$19713,INDIRECT("Coefficients!$CQ$2:$CQ$33"))))))</f>
      </c>
      <c r="BK621" s="8">
        <f>IF(OR($B621="",$C621="",$D621="",$E621="",$F621="",$G621="",$H621="",$I621="",$J621="",$K621="",$L621=""),"",IF($B621="Female",1/(1+EXP(-SUMPRODUCT(Engine!$C$19682:$C$19713,INDIRECT("Coefficients!$CR$2:$CR$33")))),1/(1+EXP(-SUMPRODUCT(Engine!$C$19682:$C$19713,INDIRECT("Coefficients!$CS$2:$CS$33"))))))</f>
      </c>
      <c r="BL621" s="8">
        <f>IF(OR($B621="",$C621="",$D621="",$E621="",$F621="",$G621="",$H621="",$I621="",$J621="",$K621="",$L621=""),"",IF($B621="Female",1/(1+EXP(-SUMPRODUCT(Engine!$C$19682:$C$19713,INDIRECT("Coefficients!$CT$2:$CT$33")))),1/(1+EXP(-SUMPRODUCT(Engine!$C$19682:$C$19713,INDIRECT("Coefficients!$CU$2:$CU$33"))))))</f>
      </c>
      <c r="BM621" s="8">
        <f>IF(OR($B621="",$C621="",$D621="",$E621="",$F621="",$G621="",$H621="",$I621="",$J621="",$K621="",$L621=""),"",IF($B621="Female",1/(1+EXP(-SUMPRODUCT(Engine!$C$19682:$C$19713,INDIRECT("Coefficients!$CV$2:$CV$33")))),1/(1+EXP(-SUMPRODUCT(Engine!$C$19682:$C$19713,INDIRECT("Coefficients!$CW$2:$CW$33"))))))</f>
      </c>
    </row>
    <row r="622" spans="1:65" x14ac:dyDescent="0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8">
        <f>IF(OR($B622="",$C622="",$D622="",$E622="",$F622="",$G622="",$H622="",$I622="",$J622="",$K622="",$L622=""),"",IF($B622="Female",1/(1+EXP(-SUMPRODUCT(Engine!$C$19714:$C$19745,INDIRECT("Coefficients!$B$2:$B$33")))),1/(1+EXP(-SUMPRODUCT(Engine!$C$19714:$C$19745,INDIRECT("Coefficients!$C$2:$C$33"))))))</f>
      </c>
      <c r="Q622" s="8">
        <f>IF(OR($B622="",$C622="",$D622="",$E622="",$F622="",$G622="",$H622="",$I622="",$J622="",$K622="",$L622=""),"",IF($B622="Female",1/(1+EXP(-SUMPRODUCT(Engine!$C$19714:$C$19745,INDIRECT("Coefficients!$D$2:$D$33")))),1/(1+EXP(-SUMPRODUCT(Engine!$C$19714:$C$19745,INDIRECT("Coefficients!$E$2:$E$33"))))))</f>
      </c>
      <c r="R622" s="8">
        <f>IF(OR($B622="",$C622="",$D622="",$E622="",$F622="",$G622="",$H622="",$I622="",$J622="",$K622="",$L622=""),"",IF($B622="Female",1/(1+EXP(-SUMPRODUCT(Engine!$C$19714:$C$19745,INDIRECT("Coefficients!$F$2:$F$33")))),1/(1+EXP(-SUMPRODUCT(Engine!$C$19714:$C$19745,INDIRECT("Coefficients!$G$2:$G$33"))))))</f>
      </c>
      <c r="S622" s="8">
        <f>IF(OR($B622="",$C622="",$D622="",$E622="",$F622="",$G622="",$H622="",$I622="",$J622="",$K622="",$L622=""),"",IF($B622="Female",1/(1+EXP(-SUMPRODUCT(Engine!$C$19714:$C$19745,INDIRECT("Coefficients!$H$2:$H$33")))),1/(1+EXP(-SUMPRODUCT(Engine!$C$19714:$C$19745,INDIRECT("Coefficients!$I$2:$I$33"))))))</f>
      </c>
      <c r="T622" s="8">
        <f>IF(OR($B622="",$C622="",$D622="",$E622="",$F622="",$G622="",$H622="",$I622="",$J622="",$K622="",$L622=""),"",IF($B622="Female",1/(1+EXP(-SUMPRODUCT(Engine!$C$19714:$C$19745,INDIRECT("Coefficients!$J$2:$J$33")))),1/(1+EXP(-SUMPRODUCT(Engine!$C$19714:$C$19745,INDIRECT("Coefficients!$K$2:$K$33"))))))</f>
      </c>
      <c r="U622" s="8">
        <f>IF(OR($B622="",$C622="",$D622="",$E622="",$F622="",$G622="",$H622="",$I622="",$J622="",$K622="",$L622=""),"",IF($B622="Female",1/(1+EXP(-SUMPRODUCT(Engine!$C$19714:$C$19745,INDIRECT("Coefficients!$L$2:$L$33")))),1/(1+EXP(-SUMPRODUCT(Engine!$C$19714:$C$19745,INDIRECT("Coefficients!$M$2:$M$33"))))))</f>
      </c>
      <c r="V622" s="8">
        <f>IF(OR($B622="",$C622="",$D622="",$E622="",$F622="",$G622="",$H622="",$I622="",$J622="",$K622="",$L622=""),"",IF($B622="Female",1/(1+EXP(-SUMPRODUCT(Engine!$C$19714:$C$19745,INDIRECT("Coefficients!$N$2:$N$33")))),1/(1+EXP(-SUMPRODUCT(Engine!$C$19714:$C$19745,INDIRECT("Coefficients!$O$2:$O$33"))))))</f>
      </c>
      <c r="W622" s="8">
        <f>IF(OR($B622="",$C622="",$D622="",$E622="",$F622="",$G622="",$H622="",$I622="",$J622="",$K622="",$L622=""),"",IF($B622="Female",1/(1+EXP(-SUMPRODUCT(Engine!$C$19714:$C$19745,INDIRECT("Coefficients!$P$2:$P$33")))),1/(1+EXP(-SUMPRODUCT(Engine!$C$19714:$C$19745,INDIRECT("Coefficients!$Q$2:$Q$33"))))))</f>
      </c>
      <c r="X622" s="8">
        <f>IF(OR($B622="",$C622="",$D622="",$E622="",$F622="",$G622="",$H622="",$I622="",$J622="",$K622="",$L622=""),"",IF($B622="Female",1/(1+EXP(-SUMPRODUCT(Engine!$C$19714:$C$19745,INDIRECT("Coefficients!$R$2:$R$33")))),1/(1+EXP(-SUMPRODUCT(Engine!$C$19714:$C$19745,INDIRECT("Coefficients!$S$2:$S$33"))))))</f>
      </c>
      <c r="Y622" s="8">
        <f>IF(OR($B622="",$C622="",$D622="",$E622="",$F622="",$G622="",$H622="",$I622="",$J622="",$K622="",$L622=""),"",IF($B622="Female",1/(1+EXP(-SUMPRODUCT(Engine!$C$19714:$C$19745,INDIRECT("Coefficients!$T$2:$T$33")))),1/(1+EXP(-SUMPRODUCT(Engine!$C$19714:$C$19745,INDIRECT("Coefficients!$U$2:$U$33"))))))</f>
      </c>
      <c r="Z622" s="8">
        <f>IF(OR($B622="",$C622="",$D622="",$E622="",$F622="",$G622="",$H622="",$I622="",$J622="",$K622="",$L622=""),"",IF($B622="Female",1/(1+EXP(-SUMPRODUCT(Engine!$C$19714:$C$19745,INDIRECT("Coefficients!$V$2:$V$33")))),1/(1+EXP(-SUMPRODUCT(Engine!$C$19714:$C$19745,INDIRECT("Coefficients!$W$2:$W$33"))))))</f>
      </c>
      <c r="AA622" s="8">
        <f>IF(OR($B622="",$C622="",$D622="",$E622="",$F622="",$G622="",$H622="",$I622="",$J622="",$K622="",$L622=""),"",IF($B622="Female",1/(1+EXP(-SUMPRODUCT(Engine!$C$19714:$C$19745,INDIRECT("Coefficients!$X$2:$X$33")))),1/(1+EXP(-SUMPRODUCT(Engine!$C$19714:$C$19745,INDIRECT("Coefficients!$Y$2:$Y$33"))))))</f>
      </c>
      <c r="AB622" s="8">
        <f>IF(OR($B622="",$C622="",$D622="",$E622="",$F622="",$G622="",$H622="",$I622="",$J622="",$K622="",$L622=""),"",IF($B622="Female",1/(1+EXP(-SUMPRODUCT(Engine!$C$19714:$C$19745,INDIRECT("Coefficients!$Z$2:$Z$33")))),1/(1+EXP(-SUMPRODUCT(Engine!$C$19714:$C$19745,INDIRECT("Coefficients!$AA$2:$AA$33"))))))</f>
      </c>
      <c r="AC622" s="8">
        <f>IF(OR($B622="",$C622="",$D622="",$E622="",$F622="",$G622="",$H622="",$I622="",$J622="",$K622="",$L622=""),"",IF($B622="Female",1/(1+EXP(-SUMPRODUCT(Engine!$C$19714:$C$19745,INDIRECT("Coefficients!$AB$2:$AB$33")))),1/(1+EXP(-SUMPRODUCT(Engine!$C$19714:$C$19745,INDIRECT("Coefficients!$AC$2:$AC$33"))))))</f>
      </c>
      <c r="AD622" s="8">
        <f>IF(OR($B622="",$C622="",$D622="",$E622="",$F622="",$G622="",$H622="",$I622="",$J622="",$K622="",$L622=""),"",IF($B622="Female",1/(1+EXP(-SUMPRODUCT(Engine!$C$19714:$C$19745,INDIRECT("Coefficients!$AD$2:$AD$33")))),1/(1+EXP(-SUMPRODUCT(Engine!$C$19714:$C$19745,INDIRECT("Coefficients!$AE$2:$AE$33"))))))</f>
      </c>
      <c r="AE622" s="8">
        <f>IF(OR($B622="",$C622="",$D622="",$E622="",$F622="",$G622="",$H622="",$I622="",$J622="",$K622="",$L622=""),"",IF($B622="Female",1/(1+EXP(-SUMPRODUCT(Engine!$C$19714:$C$19745,INDIRECT("Coefficients!$AF$2:$AF$33")))),1/(1+EXP(-SUMPRODUCT(Engine!$C$19714:$C$19745,INDIRECT("Coefficients!$AG$2:$AG$33"))))))</f>
      </c>
      <c r="AF622" s="8">
        <f>IF(OR($B622="",$C622="",$D622="",$E622="",$F622="",$G622="",$H622="",$I622="",$J622="",$K622="",$L622=""),"",IF($B622="Female",1/(1+EXP(-SUMPRODUCT(Engine!$C$19714:$C$19745,INDIRECT("Coefficients!$AH$2:$AH$33")))),1/(1+EXP(-SUMPRODUCT(Engine!$C$19714:$C$19745,INDIRECT("Coefficients!$AI$2:$AI$33"))))))</f>
      </c>
      <c r="AG622" s="8">
        <f>IF(OR($B622="",$C622="",$D622="",$E622="",$F622="",$G622="",$H622="",$I622="",$J622="",$K622="",$L622=""),"",IF($B622="Female",1/(1+EXP(-SUMPRODUCT(Engine!$C$19714:$C$19745,INDIRECT("Coefficients!$AJ$2:$AJ$33")))),1/(1+EXP(-SUMPRODUCT(Engine!$C$19714:$C$19745,INDIRECT("Coefficients!$AK$2:$AK$33"))))))</f>
      </c>
      <c r="AH622" s="8">
        <f>IF(OR($B622="",$C622="",$D622="",$E622="",$F622="",$G622="",$H622="",$I622="",$J622="",$K622="",$L622=""),"",IF($B622="Female",1/(1+EXP(-SUMPRODUCT(Engine!$C$19714:$C$19745,INDIRECT("Coefficients!$AL$2:$AL$33")))),1/(1+EXP(-SUMPRODUCT(Engine!$C$19714:$C$19745,INDIRECT("Coefficients!$AM$2:$AM$33"))))))</f>
      </c>
      <c r="AI622" s="8">
        <f>IF(OR($B622="",$C622="",$D622="",$E622="",$F622="",$G622="",$H622="",$I622="",$J622="",$K622="",$L622=""),"",IF($B622="Female",1/(1+EXP(-SUMPRODUCT(Engine!$C$19714:$C$19745,INDIRECT("Coefficients!$AN$2:$AN$33")))),1/(1+EXP(-SUMPRODUCT(Engine!$C$19714:$C$19745,INDIRECT("Coefficients!$AO$2:$AO$33"))))))</f>
      </c>
      <c r="AJ622" s="8">
        <f>IF(OR($B622="",$C622="",$D622="",$E622="",$F622="",$G622="",$H622="",$I622="",$J622="",$K622="",$L622=""),"",IF($B622="Female",1/(1+EXP(-SUMPRODUCT(Engine!$C$19714:$C$19745,INDIRECT("Coefficients!$AP$2:$AP$33")))),1/(1+EXP(-SUMPRODUCT(Engine!$C$19714:$C$19745,INDIRECT("Coefficients!$AQ$2:$AQ$33"))))))</f>
      </c>
      <c r="AK622" s="8">
        <f>IF(OR($B622="",$C622="",$D622="",$E622="",$F622="",$G622="",$H622="",$I622="",$J622="",$K622="",$L622=""),"",IF($B622="Female",1/(1+EXP(-SUMPRODUCT(Engine!$C$19714:$C$19745,INDIRECT("Coefficients!$AR$2:$AR$33")))),1/(1+EXP(-SUMPRODUCT(Engine!$C$19714:$C$19745,INDIRECT("Coefficients!$AS$2:$AS$33"))))))</f>
      </c>
      <c r="AL622" s="8">
        <f>IF(OR($B622="",$C622="",$D622="",$E622="",$F622="",$G622="",$H622="",$I622="",$J622="",$K622="",$L622=""),"",IF($B622="Female",1/(1+EXP(-SUMPRODUCT(Engine!$C$19714:$C$19745,INDIRECT("Coefficients!$AT$2:$AT$33")))),1/(1+EXP(-SUMPRODUCT(Engine!$C$19714:$C$19745,INDIRECT("Coefficients!$AU$2:$AU$33"))))))</f>
      </c>
      <c r="AM622" s="8">
        <f>IF(OR($B622="",$C622="",$D622="",$E622="",$F622="",$G622="",$H622="",$I622="",$J622="",$K622="",$L622=""),"",IF($B622="Female",1/(1+EXP(-SUMPRODUCT(Engine!$C$19714:$C$19745,INDIRECT("Coefficients!$AV$2:$AV$33")))),1/(1+EXP(-SUMPRODUCT(Engine!$C$19714:$C$19745,INDIRECT("Coefficients!$AW$2:$AW$33"))))))</f>
      </c>
      <c r="AN622" s="8">
        <f>IF(OR($B622="",$C622="",$D622="",$E622="",$F622="",$G622="",$H622="",$I622="",$J622="",$K622="",$L622=""),"",IF($B622="Female",1/(1+EXP(-SUMPRODUCT(Engine!$C$19714:$C$19745,INDIRECT("Coefficients!$AX$2:$AX$33")))),1/(1+EXP(-SUMPRODUCT(Engine!$C$19714:$C$19745,INDIRECT("Coefficients!$AY$2:$AY$33"))))))</f>
      </c>
      <c r="AO622" s="8">
        <f>IF(OR($B622="",$C622="",$D622="",$E622="",$F622="",$G622="",$H622="",$I622="",$J622="",$K622="",$L622=""),"",IF($B622="Female",1/(1+EXP(-SUMPRODUCT(Engine!$C$19714:$C$19745,INDIRECT("Coefficients!$AZ$2:$AZ$33")))),1/(1+EXP(-SUMPRODUCT(Engine!$C$19714:$C$19745,INDIRECT("Coefficients!$BA$2:$BA$33"))))))</f>
      </c>
      <c r="AP622" s="8">
        <f>IF(OR($B622="",$C622="",$D622="",$E622="",$F622="",$G622="",$H622="",$I622="",$J622="",$K622="",$L622=""),"",IF($B622="Female",1/(1+EXP(-SUMPRODUCT(Engine!$C$19714:$C$19745,INDIRECT("Coefficients!$BB$2:$BB$33")))),1/(1+EXP(-SUMPRODUCT(Engine!$C$19714:$C$19745,INDIRECT("Coefficients!$BC$2:$BC$33"))))))</f>
      </c>
      <c r="AQ622" s="8">
        <f>IF(OR($B622="",$C622="",$D622="",$E622="",$F622="",$G622="",$H622="",$I622="",$J622="",$K622="",$L622=""),"",IF($B622="Female",1/(1+EXP(-SUMPRODUCT(Engine!$C$19714:$C$19745,INDIRECT("Coefficients!$BD$2:$BD$33")))),1/(1+EXP(-SUMPRODUCT(Engine!$C$19714:$C$19745,INDIRECT("Coefficients!$BE$2:$BE$33"))))))</f>
      </c>
      <c r="AR622" s="8">
        <f>IF(OR($B622="",$C622="",$D622="",$E622="",$F622="",$G622="",$H622="",$I622="",$J622="",$K622="",$L622=""),"",IF($B622="Female",1/(1+EXP(-SUMPRODUCT(Engine!$C$19714:$C$19745,INDIRECT("Coefficients!$BF$2:$BF$33")))),1/(1+EXP(-SUMPRODUCT(Engine!$C$19714:$C$19745,INDIRECT("Coefficients!$BG$2:$BG$33"))))))</f>
      </c>
      <c r="AS622" s="8">
        <f>IF(OR($B622="",$C622="",$D622="",$E622="",$F622="",$G622="",$H622="",$I622="",$J622="",$K622="",$L622=""),"",IF($B622="Female",1/(1+EXP(-SUMPRODUCT(Engine!$C$19714:$C$19745,INDIRECT("Coefficients!$BH$2:$BH$33")))),1/(1+EXP(-SUMPRODUCT(Engine!$C$19714:$C$19745,INDIRECT("Coefficients!$BI$2:$BI$33"))))))</f>
      </c>
      <c r="AT622" s="8">
        <f>IF(OR($B622="",$C622="",$D622="",$E622="",$F622="",$G622="",$H622="",$I622="",$J622="",$K622="",$L622=""),"",IF($B622="Female",1/(1+EXP(-SUMPRODUCT(Engine!$C$19714:$C$19745,INDIRECT("Coefficients!$BJ$2:$BJ$33")))),1/(1+EXP(-SUMPRODUCT(Engine!$C$19714:$C$19745,INDIRECT("Coefficients!$BK$2:$BK$33"))))))</f>
      </c>
      <c r="AU622" s="8">
        <f>IF(OR($B622="",$C622="",$D622="",$E622="",$F622="",$G622="",$H622="",$I622="",$J622="",$K622="",$L622=""),"",IF($B622="Female",1/(1+EXP(-SUMPRODUCT(Engine!$C$19714:$C$19745,INDIRECT("Coefficients!$BL$2:$BL$33")))),1/(1+EXP(-SUMPRODUCT(Engine!$C$19714:$C$19745,INDIRECT("Coefficients!$BM$2:$BM$33"))))))</f>
      </c>
      <c r="AV622" s="8">
        <f>IF(OR($B622="",$C622="",$D622="",$E622="",$F622="",$G622="",$H622="",$I622="",$J622="",$K622="",$L622=""),"",IF($B622="Female",1/(1+EXP(-SUMPRODUCT(Engine!$C$19714:$C$19745,INDIRECT("Coefficients!$BN$2:$BN$33")))),1/(1+EXP(-SUMPRODUCT(Engine!$C$19714:$C$19745,INDIRECT("Coefficients!$BO$2:$BO$33"))))))</f>
      </c>
      <c r="AW622" s="8">
        <f>IF(OR($B622="",$C622="",$D622="",$E622="",$F622="",$G622="",$H622="",$I622="",$J622="",$K622="",$L622=""),"",IF($B622="Female",1/(1+EXP(-SUMPRODUCT(Engine!$C$19714:$C$19745,INDIRECT("Coefficients!$BP$2:$BP$33")))),1/(1+EXP(-SUMPRODUCT(Engine!$C$19714:$C$19745,INDIRECT("Coefficients!$BQ$2:$BQ$33"))))))</f>
      </c>
      <c r="AX622" s="8">
        <f>IF(OR($B622="",$C622="",$D622="",$E622="",$F622="",$G622="",$H622="",$I622="",$J622="",$K622="",$L622=""),"",IF($B622="Female",1/(1+EXP(-SUMPRODUCT(Engine!$C$19714:$C$19745,INDIRECT("Coefficients!$BR$2:$BR$33")))),1/(1+EXP(-SUMPRODUCT(Engine!$C$19714:$C$19745,INDIRECT("Coefficients!$BS$2:$BS$33"))))))</f>
      </c>
      <c r="AY622" s="8">
        <f>IF(OR($B622="",$C622="",$D622="",$E622="",$F622="",$G622="",$H622="",$I622="",$J622="",$K622="",$L622=""),"",IF($B622="Female",1/(1+EXP(-SUMPRODUCT(Engine!$C$19714:$C$19745,INDIRECT("Coefficients!$BT$2:$BT$33")))),1/(1+EXP(-SUMPRODUCT(Engine!$C$19714:$C$19745,INDIRECT("Coefficients!$BU$2:$BU$33"))))))</f>
      </c>
      <c r="AZ622" s="8">
        <f>IF(OR($B622="",$C622="",$D622="",$E622="",$F622="",$G622="",$H622="",$I622="",$J622="",$K622="",$L622=""),"",IF($B622="Female",1/(1+EXP(-SUMPRODUCT(Engine!$C$19714:$C$19745,INDIRECT("Coefficients!$BV$2:$BV$33")))),1/(1+EXP(-SUMPRODUCT(Engine!$C$19714:$C$19745,INDIRECT("Coefficients!$BW$2:$BW$33"))))))</f>
      </c>
      <c r="BA622" s="8">
        <f>IF(OR($B622="",$C622="",$D622="",$E622="",$F622="",$G622="",$H622="",$I622="",$J622="",$K622="",$L622=""),"",IF($B622="Female",1/(1+EXP(-SUMPRODUCT(Engine!$C$19714:$C$19745,INDIRECT("Coefficients!$BX$2:$BX$33")))),1/(1+EXP(-SUMPRODUCT(Engine!$C$19714:$C$19745,INDIRECT("Coefficients!$BY$2:$BY$33"))))))</f>
      </c>
      <c r="BB622" s="8">
        <f>IF(OR($B622="",$C622="",$D622="",$E622="",$F622="",$G622="",$H622="",$I622="",$J622="",$K622="",$L622=""),"",IF($B622="Female",1/(1+EXP(-SUMPRODUCT(Engine!$C$19714:$C$19745,INDIRECT("Coefficients!$BZ$2:$BZ$33")))),1/(1+EXP(-SUMPRODUCT(Engine!$C$19714:$C$19745,INDIRECT("Coefficients!$CA$2:$CA$33"))))))</f>
      </c>
      <c r="BC622" s="8">
        <f>IF(OR($B622="",$C622="",$D622="",$E622="",$F622="",$G622="",$H622="",$I622="",$J622="",$K622="",$L622=""),"",IF($B622="Female",1/(1+EXP(-SUMPRODUCT(Engine!$C$19714:$C$19745,INDIRECT("Coefficients!$CB$2:$CB$33")))),1/(1+EXP(-SUMPRODUCT(Engine!$C$19714:$C$19745,INDIRECT("Coefficients!$CC$2:$CC$33"))))))</f>
      </c>
      <c r="BD622" s="8">
        <f>IF(OR($B622="",$C622="",$D622="",$E622="",$F622="",$G622="",$H622="",$I622="",$J622="",$K622="",$L622=""),"",IF($B622="Female",1/(1+EXP(-SUMPRODUCT(Engine!$C$19714:$C$19745,INDIRECT("Coefficients!$CD$2:$CD$33")))),1/(1+EXP(-SUMPRODUCT(Engine!$C$19714:$C$19745,INDIRECT("Coefficients!$CE$2:$CE$33"))))))</f>
      </c>
      <c r="BE622" s="8">
        <f>IF(OR($B622="",$C622="",$D622="",$E622="",$F622="",$G622="",$H622="",$I622="",$J622="",$K622="",$L622=""),"",IF($B622="Female",1/(1+EXP(-SUMPRODUCT(Engine!$C$19714:$C$19745,INDIRECT("Coefficients!$CF$2:$CF$33")))),1/(1+EXP(-SUMPRODUCT(Engine!$C$19714:$C$19745,INDIRECT("Coefficients!$CG$2:$CG$33"))))))</f>
      </c>
      <c r="BF622" s="8">
        <f>IF(OR($B622="",$C622="",$D622="",$E622="",$F622="",$G622="",$H622="",$I622="",$J622="",$K622="",$L622=""),"",IF($B622="Female",1/(1+EXP(-SUMPRODUCT(Engine!$C$19714:$C$19745,INDIRECT("Coefficients!$CH$2:$CH$33")))),1/(1+EXP(-SUMPRODUCT(Engine!$C$19714:$C$19745,INDIRECT("Coefficients!$CI$2:$CI$33"))))))</f>
      </c>
      <c r="BG622" s="8">
        <f>IF(OR($B622="",$C622="",$D622="",$E622="",$F622="",$G622="",$H622="",$I622="",$J622="",$K622="",$L622=""),"",IF($B622="Female",1/(1+EXP(-SUMPRODUCT(Engine!$C$19714:$C$19745,INDIRECT("Coefficients!$CJ$2:$CJ$33")))),1/(1+EXP(-SUMPRODUCT(Engine!$C$19714:$C$19745,INDIRECT("Coefficients!$CK$2:$CK$33"))))))</f>
      </c>
      <c r="BH622" s="8">
        <f>IF(OR($B622="",$C622="",$D622="",$E622="",$F622="",$G622="",$H622="",$I622="",$J622="",$K622="",$L622=""),"",IF($B622="Female",1/(1+EXP(-SUMPRODUCT(Engine!$C$19714:$C$19745,INDIRECT("Coefficients!$CL$2:$CL$33")))),1/(1+EXP(-SUMPRODUCT(Engine!$C$19714:$C$19745,INDIRECT("Coefficients!$CM$2:$CM$33"))))))</f>
      </c>
      <c r="BI622" s="8">
        <f>IF(OR($B622="",$C622="",$D622="",$E622="",$F622="",$G622="",$H622="",$I622="",$J622="",$K622="",$L622=""),"",IF($B622="Female",1/(1+EXP(-SUMPRODUCT(Engine!$C$19714:$C$19745,INDIRECT("Coefficients!$CN$2:$CN$33")))),1/(1+EXP(-SUMPRODUCT(Engine!$C$19714:$C$19745,INDIRECT("Coefficients!$CO$2:$CO$33"))))))</f>
      </c>
      <c r="BJ622" s="8">
        <f>IF(OR($B622="",$C622="",$D622="",$E622="",$F622="",$G622="",$H622="",$I622="",$J622="",$K622="",$L622=""),"",IF($B622="Female",1/(1+EXP(-SUMPRODUCT(Engine!$C$19714:$C$19745,INDIRECT("Coefficients!$CP$2:$CP$33")))),1/(1+EXP(-SUMPRODUCT(Engine!$C$19714:$C$19745,INDIRECT("Coefficients!$CQ$2:$CQ$33"))))))</f>
      </c>
      <c r="BK622" s="8">
        <f>IF(OR($B622="",$C622="",$D622="",$E622="",$F622="",$G622="",$H622="",$I622="",$J622="",$K622="",$L622=""),"",IF($B622="Female",1/(1+EXP(-SUMPRODUCT(Engine!$C$19714:$C$19745,INDIRECT("Coefficients!$CR$2:$CR$33")))),1/(1+EXP(-SUMPRODUCT(Engine!$C$19714:$C$19745,INDIRECT("Coefficients!$CS$2:$CS$33"))))))</f>
      </c>
      <c r="BL622" s="8">
        <f>IF(OR($B622="",$C622="",$D622="",$E622="",$F622="",$G622="",$H622="",$I622="",$J622="",$K622="",$L622=""),"",IF($B622="Female",1/(1+EXP(-SUMPRODUCT(Engine!$C$19714:$C$19745,INDIRECT("Coefficients!$CT$2:$CT$33")))),1/(1+EXP(-SUMPRODUCT(Engine!$C$19714:$C$19745,INDIRECT("Coefficients!$CU$2:$CU$33"))))))</f>
      </c>
      <c r="BM622" s="8">
        <f>IF(OR($B622="",$C622="",$D622="",$E622="",$F622="",$G622="",$H622="",$I622="",$J622="",$K622="",$L622=""),"",IF($B622="Female",1/(1+EXP(-SUMPRODUCT(Engine!$C$19714:$C$19745,INDIRECT("Coefficients!$CV$2:$CV$33")))),1/(1+EXP(-SUMPRODUCT(Engine!$C$19714:$C$19745,INDIRECT("Coefficients!$CW$2:$CW$33"))))))</f>
      </c>
    </row>
    <row r="623" spans="1:65" x14ac:dyDescent="0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8">
        <f>IF(OR($B623="",$C623="",$D623="",$E623="",$F623="",$G623="",$H623="",$I623="",$J623="",$K623="",$L623=""),"",IF($B623="Female",1/(1+EXP(-SUMPRODUCT(Engine!$C$19746:$C$19777,INDIRECT("Coefficients!$B$2:$B$33")))),1/(1+EXP(-SUMPRODUCT(Engine!$C$19746:$C$19777,INDIRECT("Coefficients!$C$2:$C$33"))))))</f>
      </c>
      <c r="Q623" s="8">
        <f>IF(OR($B623="",$C623="",$D623="",$E623="",$F623="",$G623="",$H623="",$I623="",$J623="",$K623="",$L623=""),"",IF($B623="Female",1/(1+EXP(-SUMPRODUCT(Engine!$C$19746:$C$19777,INDIRECT("Coefficients!$D$2:$D$33")))),1/(1+EXP(-SUMPRODUCT(Engine!$C$19746:$C$19777,INDIRECT("Coefficients!$E$2:$E$33"))))))</f>
      </c>
      <c r="R623" s="8">
        <f>IF(OR($B623="",$C623="",$D623="",$E623="",$F623="",$G623="",$H623="",$I623="",$J623="",$K623="",$L623=""),"",IF($B623="Female",1/(1+EXP(-SUMPRODUCT(Engine!$C$19746:$C$19777,INDIRECT("Coefficients!$F$2:$F$33")))),1/(1+EXP(-SUMPRODUCT(Engine!$C$19746:$C$19777,INDIRECT("Coefficients!$G$2:$G$33"))))))</f>
      </c>
      <c r="S623" s="8">
        <f>IF(OR($B623="",$C623="",$D623="",$E623="",$F623="",$G623="",$H623="",$I623="",$J623="",$K623="",$L623=""),"",IF($B623="Female",1/(1+EXP(-SUMPRODUCT(Engine!$C$19746:$C$19777,INDIRECT("Coefficients!$H$2:$H$33")))),1/(1+EXP(-SUMPRODUCT(Engine!$C$19746:$C$19777,INDIRECT("Coefficients!$I$2:$I$33"))))))</f>
      </c>
      <c r="T623" s="8">
        <f>IF(OR($B623="",$C623="",$D623="",$E623="",$F623="",$G623="",$H623="",$I623="",$J623="",$K623="",$L623=""),"",IF($B623="Female",1/(1+EXP(-SUMPRODUCT(Engine!$C$19746:$C$19777,INDIRECT("Coefficients!$J$2:$J$33")))),1/(1+EXP(-SUMPRODUCT(Engine!$C$19746:$C$19777,INDIRECT("Coefficients!$K$2:$K$33"))))))</f>
      </c>
      <c r="U623" s="8">
        <f>IF(OR($B623="",$C623="",$D623="",$E623="",$F623="",$G623="",$H623="",$I623="",$J623="",$K623="",$L623=""),"",IF($B623="Female",1/(1+EXP(-SUMPRODUCT(Engine!$C$19746:$C$19777,INDIRECT("Coefficients!$L$2:$L$33")))),1/(1+EXP(-SUMPRODUCT(Engine!$C$19746:$C$19777,INDIRECT("Coefficients!$M$2:$M$33"))))))</f>
      </c>
      <c r="V623" s="8">
        <f>IF(OR($B623="",$C623="",$D623="",$E623="",$F623="",$G623="",$H623="",$I623="",$J623="",$K623="",$L623=""),"",IF($B623="Female",1/(1+EXP(-SUMPRODUCT(Engine!$C$19746:$C$19777,INDIRECT("Coefficients!$N$2:$N$33")))),1/(1+EXP(-SUMPRODUCT(Engine!$C$19746:$C$19777,INDIRECT("Coefficients!$O$2:$O$33"))))))</f>
      </c>
      <c r="W623" s="8">
        <f>IF(OR($B623="",$C623="",$D623="",$E623="",$F623="",$G623="",$H623="",$I623="",$J623="",$K623="",$L623=""),"",IF($B623="Female",1/(1+EXP(-SUMPRODUCT(Engine!$C$19746:$C$19777,INDIRECT("Coefficients!$P$2:$P$33")))),1/(1+EXP(-SUMPRODUCT(Engine!$C$19746:$C$19777,INDIRECT("Coefficients!$Q$2:$Q$33"))))))</f>
      </c>
      <c r="X623" s="8">
        <f>IF(OR($B623="",$C623="",$D623="",$E623="",$F623="",$G623="",$H623="",$I623="",$J623="",$K623="",$L623=""),"",IF($B623="Female",1/(1+EXP(-SUMPRODUCT(Engine!$C$19746:$C$19777,INDIRECT("Coefficients!$R$2:$R$33")))),1/(1+EXP(-SUMPRODUCT(Engine!$C$19746:$C$19777,INDIRECT("Coefficients!$S$2:$S$33"))))))</f>
      </c>
      <c r="Y623" s="8">
        <f>IF(OR($B623="",$C623="",$D623="",$E623="",$F623="",$G623="",$H623="",$I623="",$J623="",$K623="",$L623=""),"",IF($B623="Female",1/(1+EXP(-SUMPRODUCT(Engine!$C$19746:$C$19777,INDIRECT("Coefficients!$T$2:$T$33")))),1/(1+EXP(-SUMPRODUCT(Engine!$C$19746:$C$19777,INDIRECT("Coefficients!$U$2:$U$33"))))))</f>
      </c>
      <c r="Z623" s="8">
        <f>IF(OR($B623="",$C623="",$D623="",$E623="",$F623="",$G623="",$H623="",$I623="",$J623="",$K623="",$L623=""),"",IF($B623="Female",1/(1+EXP(-SUMPRODUCT(Engine!$C$19746:$C$19777,INDIRECT("Coefficients!$V$2:$V$33")))),1/(1+EXP(-SUMPRODUCT(Engine!$C$19746:$C$19777,INDIRECT("Coefficients!$W$2:$W$33"))))))</f>
      </c>
      <c r="AA623" s="8">
        <f>IF(OR($B623="",$C623="",$D623="",$E623="",$F623="",$G623="",$H623="",$I623="",$J623="",$K623="",$L623=""),"",IF($B623="Female",1/(1+EXP(-SUMPRODUCT(Engine!$C$19746:$C$19777,INDIRECT("Coefficients!$X$2:$X$33")))),1/(1+EXP(-SUMPRODUCT(Engine!$C$19746:$C$19777,INDIRECT("Coefficients!$Y$2:$Y$33"))))))</f>
      </c>
      <c r="AB623" s="8">
        <f>IF(OR($B623="",$C623="",$D623="",$E623="",$F623="",$G623="",$H623="",$I623="",$J623="",$K623="",$L623=""),"",IF($B623="Female",1/(1+EXP(-SUMPRODUCT(Engine!$C$19746:$C$19777,INDIRECT("Coefficients!$Z$2:$Z$33")))),1/(1+EXP(-SUMPRODUCT(Engine!$C$19746:$C$19777,INDIRECT("Coefficients!$AA$2:$AA$33"))))))</f>
      </c>
      <c r="AC623" s="8">
        <f>IF(OR($B623="",$C623="",$D623="",$E623="",$F623="",$G623="",$H623="",$I623="",$J623="",$K623="",$L623=""),"",IF($B623="Female",1/(1+EXP(-SUMPRODUCT(Engine!$C$19746:$C$19777,INDIRECT("Coefficients!$AB$2:$AB$33")))),1/(1+EXP(-SUMPRODUCT(Engine!$C$19746:$C$19777,INDIRECT("Coefficients!$AC$2:$AC$33"))))))</f>
      </c>
      <c r="AD623" s="8">
        <f>IF(OR($B623="",$C623="",$D623="",$E623="",$F623="",$G623="",$H623="",$I623="",$J623="",$K623="",$L623=""),"",IF($B623="Female",1/(1+EXP(-SUMPRODUCT(Engine!$C$19746:$C$19777,INDIRECT("Coefficients!$AD$2:$AD$33")))),1/(1+EXP(-SUMPRODUCT(Engine!$C$19746:$C$19777,INDIRECT("Coefficients!$AE$2:$AE$33"))))))</f>
      </c>
      <c r="AE623" s="8">
        <f>IF(OR($B623="",$C623="",$D623="",$E623="",$F623="",$G623="",$H623="",$I623="",$J623="",$K623="",$L623=""),"",IF($B623="Female",1/(1+EXP(-SUMPRODUCT(Engine!$C$19746:$C$19777,INDIRECT("Coefficients!$AF$2:$AF$33")))),1/(1+EXP(-SUMPRODUCT(Engine!$C$19746:$C$19777,INDIRECT("Coefficients!$AG$2:$AG$33"))))))</f>
      </c>
      <c r="AF623" s="8">
        <f>IF(OR($B623="",$C623="",$D623="",$E623="",$F623="",$G623="",$H623="",$I623="",$J623="",$K623="",$L623=""),"",IF($B623="Female",1/(1+EXP(-SUMPRODUCT(Engine!$C$19746:$C$19777,INDIRECT("Coefficients!$AH$2:$AH$33")))),1/(1+EXP(-SUMPRODUCT(Engine!$C$19746:$C$19777,INDIRECT("Coefficients!$AI$2:$AI$33"))))))</f>
      </c>
      <c r="AG623" s="8">
        <f>IF(OR($B623="",$C623="",$D623="",$E623="",$F623="",$G623="",$H623="",$I623="",$J623="",$K623="",$L623=""),"",IF($B623="Female",1/(1+EXP(-SUMPRODUCT(Engine!$C$19746:$C$19777,INDIRECT("Coefficients!$AJ$2:$AJ$33")))),1/(1+EXP(-SUMPRODUCT(Engine!$C$19746:$C$19777,INDIRECT("Coefficients!$AK$2:$AK$33"))))))</f>
      </c>
      <c r="AH623" s="8">
        <f>IF(OR($B623="",$C623="",$D623="",$E623="",$F623="",$G623="",$H623="",$I623="",$J623="",$K623="",$L623=""),"",IF($B623="Female",1/(1+EXP(-SUMPRODUCT(Engine!$C$19746:$C$19777,INDIRECT("Coefficients!$AL$2:$AL$33")))),1/(1+EXP(-SUMPRODUCT(Engine!$C$19746:$C$19777,INDIRECT("Coefficients!$AM$2:$AM$33"))))))</f>
      </c>
      <c r="AI623" s="8">
        <f>IF(OR($B623="",$C623="",$D623="",$E623="",$F623="",$G623="",$H623="",$I623="",$J623="",$K623="",$L623=""),"",IF($B623="Female",1/(1+EXP(-SUMPRODUCT(Engine!$C$19746:$C$19777,INDIRECT("Coefficients!$AN$2:$AN$33")))),1/(1+EXP(-SUMPRODUCT(Engine!$C$19746:$C$19777,INDIRECT("Coefficients!$AO$2:$AO$33"))))))</f>
      </c>
      <c r="AJ623" s="8">
        <f>IF(OR($B623="",$C623="",$D623="",$E623="",$F623="",$G623="",$H623="",$I623="",$J623="",$K623="",$L623=""),"",IF($B623="Female",1/(1+EXP(-SUMPRODUCT(Engine!$C$19746:$C$19777,INDIRECT("Coefficients!$AP$2:$AP$33")))),1/(1+EXP(-SUMPRODUCT(Engine!$C$19746:$C$19777,INDIRECT("Coefficients!$AQ$2:$AQ$33"))))))</f>
      </c>
      <c r="AK623" s="8">
        <f>IF(OR($B623="",$C623="",$D623="",$E623="",$F623="",$G623="",$H623="",$I623="",$J623="",$K623="",$L623=""),"",IF($B623="Female",1/(1+EXP(-SUMPRODUCT(Engine!$C$19746:$C$19777,INDIRECT("Coefficients!$AR$2:$AR$33")))),1/(1+EXP(-SUMPRODUCT(Engine!$C$19746:$C$19777,INDIRECT("Coefficients!$AS$2:$AS$33"))))))</f>
      </c>
      <c r="AL623" s="8">
        <f>IF(OR($B623="",$C623="",$D623="",$E623="",$F623="",$G623="",$H623="",$I623="",$J623="",$K623="",$L623=""),"",IF($B623="Female",1/(1+EXP(-SUMPRODUCT(Engine!$C$19746:$C$19777,INDIRECT("Coefficients!$AT$2:$AT$33")))),1/(1+EXP(-SUMPRODUCT(Engine!$C$19746:$C$19777,INDIRECT("Coefficients!$AU$2:$AU$33"))))))</f>
      </c>
      <c r="AM623" s="8">
        <f>IF(OR($B623="",$C623="",$D623="",$E623="",$F623="",$G623="",$H623="",$I623="",$J623="",$K623="",$L623=""),"",IF($B623="Female",1/(1+EXP(-SUMPRODUCT(Engine!$C$19746:$C$19777,INDIRECT("Coefficients!$AV$2:$AV$33")))),1/(1+EXP(-SUMPRODUCT(Engine!$C$19746:$C$19777,INDIRECT("Coefficients!$AW$2:$AW$33"))))))</f>
      </c>
      <c r="AN623" s="8">
        <f>IF(OR($B623="",$C623="",$D623="",$E623="",$F623="",$G623="",$H623="",$I623="",$J623="",$K623="",$L623=""),"",IF($B623="Female",1/(1+EXP(-SUMPRODUCT(Engine!$C$19746:$C$19777,INDIRECT("Coefficients!$AX$2:$AX$33")))),1/(1+EXP(-SUMPRODUCT(Engine!$C$19746:$C$19777,INDIRECT("Coefficients!$AY$2:$AY$33"))))))</f>
      </c>
      <c r="AO623" s="8">
        <f>IF(OR($B623="",$C623="",$D623="",$E623="",$F623="",$G623="",$H623="",$I623="",$J623="",$K623="",$L623=""),"",IF($B623="Female",1/(1+EXP(-SUMPRODUCT(Engine!$C$19746:$C$19777,INDIRECT("Coefficients!$AZ$2:$AZ$33")))),1/(1+EXP(-SUMPRODUCT(Engine!$C$19746:$C$19777,INDIRECT("Coefficients!$BA$2:$BA$33"))))))</f>
      </c>
      <c r="AP623" s="8">
        <f>IF(OR($B623="",$C623="",$D623="",$E623="",$F623="",$G623="",$H623="",$I623="",$J623="",$K623="",$L623=""),"",IF($B623="Female",1/(1+EXP(-SUMPRODUCT(Engine!$C$19746:$C$19777,INDIRECT("Coefficients!$BB$2:$BB$33")))),1/(1+EXP(-SUMPRODUCT(Engine!$C$19746:$C$19777,INDIRECT("Coefficients!$BC$2:$BC$33"))))))</f>
      </c>
      <c r="AQ623" s="8">
        <f>IF(OR($B623="",$C623="",$D623="",$E623="",$F623="",$G623="",$H623="",$I623="",$J623="",$K623="",$L623=""),"",IF($B623="Female",1/(1+EXP(-SUMPRODUCT(Engine!$C$19746:$C$19777,INDIRECT("Coefficients!$BD$2:$BD$33")))),1/(1+EXP(-SUMPRODUCT(Engine!$C$19746:$C$19777,INDIRECT("Coefficients!$BE$2:$BE$33"))))))</f>
      </c>
      <c r="AR623" s="8">
        <f>IF(OR($B623="",$C623="",$D623="",$E623="",$F623="",$G623="",$H623="",$I623="",$J623="",$K623="",$L623=""),"",IF($B623="Female",1/(1+EXP(-SUMPRODUCT(Engine!$C$19746:$C$19777,INDIRECT("Coefficients!$BF$2:$BF$33")))),1/(1+EXP(-SUMPRODUCT(Engine!$C$19746:$C$19777,INDIRECT("Coefficients!$BG$2:$BG$33"))))))</f>
      </c>
      <c r="AS623" s="8">
        <f>IF(OR($B623="",$C623="",$D623="",$E623="",$F623="",$G623="",$H623="",$I623="",$J623="",$K623="",$L623=""),"",IF($B623="Female",1/(1+EXP(-SUMPRODUCT(Engine!$C$19746:$C$19777,INDIRECT("Coefficients!$BH$2:$BH$33")))),1/(1+EXP(-SUMPRODUCT(Engine!$C$19746:$C$19777,INDIRECT("Coefficients!$BI$2:$BI$33"))))))</f>
      </c>
      <c r="AT623" s="8">
        <f>IF(OR($B623="",$C623="",$D623="",$E623="",$F623="",$G623="",$H623="",$I623="",$J623="",$K623="",$L623=""),"",IF($B623="Female",1/(1+EXP(-SUMPRODUCT(Engine!$C$19746:$C$19777,INDIRECT("Coefficients!$BJ$2:$BJ$33")))),1/(1+EXP(-SUMPRODUCT(Engine!$C$19746:$C$19777,INDIRECT("Coefficients!$BK$2:$BK$33"))))))</f>
      </c>
      <c r="AU623" s="8">
        <f>IF(OR($B623="",$C623="",$D623="",$E623="",$F623="",$G623="",$H623="",$I623="",$J623="",$K623="",$L623=""),"",IF($B623="Female",1/(1+EXP(-SUMPRODUCT(Engine!$C$19746:$C$19777,INDIRECT("Coefficients!$BL$2:$BL$33")))),1/(1+EXP(-SUMPRODUCT(Engine!$C$19746:$C$19777,INDIRECT("Coefficients!$BM$2:$BM$33"))))))</f>
      </c>
      <c r="AV623" s="8">
        <f>IF(OR($B623="",$C623="",$D623="",$E623="",$F623="",$G623="",$H623="",$I623="",$J623="",$K623="",$L623=""),"",IF($B623="Female",1/(1+EXP(-SUMPRODUCT(Engine!$C$19746:$C$19777,INDIRECT("Coefficients!$BN$2:$BN$33")))),1/(1+EXP(-SUMPRODUCT(Engine!$C$19746:$C$19777,INDIRECT("Coefficients!$BO$2:$BO$33"))))))</f>
      </c>
      <c r="AW623" s="8">
        <f>IF(OR($B623="",$C623="",$D623="",$E623="",$F623="",$G623="",$H623="",$I623="",$J623="",$K623="",$L623=""),"",IF($B623="Female",1/(1+EXP(-SUMPRODUCT(Engine!$C$19746:$C$19777,INDIRECT("Coefficients!$BP$2:$BP$33")))),1/(1+EXP(-SUMPRODUCT(Engine!$C$19746:$C$19777,INDIRECT("Coefficients!$BQ$2:$BQ$33"))))))</f>
      </c>
      <c r="AX623" s="8">
        <f>IF(OR($B623="",$C623="",$D623="",$E623="",$F623="",$G623="",$H623="",$I623="",$J623="",$K623="",$L623=""),"",IF($B623="Female",1/(1+EXP(-SUMPRODUCT(Engine!$C$19746:$C$19777,INDIRECT("Coefficients!$BR$2:$BR$33")))),1/(1+EXP(-SUMPRODUCT(Engine!$C$19746:$C$19777,INDIRECT("Coefficients!$BS$2:$BS$33"))))))</f>
      </c>
      <c r="AY623" s="8">
        <f>IF(OR($B623="",$C623="",$D623="",$E623="",$F623="",$G623="",$H623="",$I623="",$J623="",$K623="",$L623=""),"",IF($B623="Female",1/(1+EXP(-SUMPRODUCT(Engine!$C$19746:$C$19777,INDIRECT("Coefficients!$BT$2:$BT$33")))),1/(1+EXP(-SUMPRODUCT(Engine!$C$19746:$C$19777,INDIRECT("Coefficients!$BU$2:$BU$33"))))))</f>
      </c>
      <c r="AZ623" s="8">
        <f>IF(OR($B623="",$C623="",$D623="",$E623="",$F623="",$G623="",$H623="",$I623="",$J623="",$K623="",$L623=""),"",IF($B623="Female",1/(1+EXP(-SUMPRODUCT(Engine!$C$19746:$C$19777,INDIRECT("Coefficients!$BV$2:$BV$33")))),1/(1+EXP(-SUMPRODUCT(Engine!$C$19746:$C$19777,INDIRECT("Coefficients!$BW$2:$BW$33"))))))</f>
      </c>
      <c r="BA623" s="8">
        <f>IF(OR($B623="",$C623="",$D623="",$E623="",$F623="",$G623="",$H623="",$I623="",$J623="",$K623="",$L623=""),"",IF($B623="Female",1/(1+EXP(-SUMPRODUCT(Engine!$C$19746:$C$19777,INDIRECT("Coefficients!$BX$2:$BX$33")))),1/(1+EXP(-SUMPRODUCT(Engine!$C$19746:$C$19777,INDIRECT("Coefficients!$BY$2:$BY$33"))))))</f>
      </c>
      <c r="BB623" s="8">
        <f>IF(OR($B623="",$C623="",$D623="",$E623="",$F623="",$G623="",$H623="",$I623="",$J623="",$K623="",$L623=""),"",IF($B623="Female",1/(1+EXP(-SUMPRODUCT(Engine!$C$19746:$C$19777,INDIRECT("Coefficients!$BZ$2:$BZ$33")))),1/(1+EXP(-SUMPRODUCT(Engine!$C$19746:$C$19777,INDIRECT("Coefficients!$CA$2:$CA$33"))))))</f>
      </c>
      <c r="BC623" s="8">
        <f>IF(OR($B623="",$C623="",$D623="",$E623="",$F623="",$G623="",$H623="",$I623="",$J623="",$K623="",$L623=""),"",IF($B623="Female",1/(1+EXP(-SUMPRODUCT(Engine!$C$19746:$C$19777,INDIRECT("Coefficients!$CB$2:$CB$33")))),1/(1+EXP(-SUMPRODUCT(Engine!$C$19746:$C$19777,INDIRECT("Coefficients!$CC$2:$CC$33"))))))</f>
      </c>
      <c r="BD623" s="8">
        <f>IF(OR($B623="",$C623="",$D623="",$E623="",$F623="",$G623="",$H623="",$I623="",$J623="",$K623="",$L623=""),"",IF($B623="Female",1/(1+EXP(-SUMPRODUCT(Engine!$C$19746:$C$19777,INDIRECT("Coefficients!$CD$2:$CD$33")))),1/(1+EXP(-SUMPRODUCT(Engine!$C$19746:$C$19777,INDIRECT("Coefficients!$CE$2:$CE$33"))))))</f>
      </c>
      <c r="BE623" s="8">
        <f>IF(OR($B623="",$C623="",$D623="",$E623="",$F623="",$G623="",$H623="",$I623="",$J623="",$K623="",$L623=""),"",IF($B623="Female",1/(1+EXP(-SUMPRODUCT(Engine!$C$19746:$C$19777,INDIRECT("Coefficients!$CF$2:$CF$33")))),1/(1+EXP(-SUMPRODUCT(Engine!$C$19746:$C$19777,INDIRECT("Coefficients!$CG$2:$CG$33"))))))</f>
      </c>
      <c r="BF623" s="8">
        <f>IF(OR($B623="",$C623="",$D623="",$E623="",$F623="",$G623="",$H623="",$I623="",$J623="",$K623="",$L623=""),"",IF($B623="Female",1/(1+EXP(-SUMPRODUCT(Engine!$C$19746:$C$19777,INDIRECT("Coefficients!$CH$2:$CH$33")))),1/(1+EXP(-SUMPRODUCT(Engine!$C$19746:$C$19777,INDIRECT("Coefficients!$CI$2:$CI$33"))))))</f>
      </c>
      <c r="BG623" s="8">
        <f>IF(OR($B623="",$C623="",$D623="",$E623="",$F623="",$G623="",$H623="",$I623="",$J623="",$K623="",$L623=""),"",IF($B623="Female",1/(1+EXP(-SUMPRODUCT(Engine!$C$19746:$C$19777,INDIRECT("Coefficients!$CJ$2:$CJ$33")))),1/(1+EXP(-SUMPRODUCT(Engine!$C$19746:$C$19777,INDIRECT("Coefficients!$CK$2:$CK$33"))))))</f>
      </c>
      <c r="BH623" s="8">
        <f>IF(OR($B623="",$C623="",$D623="",$E623="",$F623="",$G623="",$H623="",$I623="",$J623="",$K623="",$L623=""),"",IF($B623="Female",1/(1+EXP(-SUMPRODUCT(Engine!$C$19746:$C$19777,INDIRECT("Coefficients!$CL$2:$CL$33")))),1/(1+EXP(-SUMPRODUCT(Engine!$C$19746:$C$19777,INDIRECT("Coefficients!$CM$2:$CM$33"))))))</f>
      </c>
      <c r="BI623" s="8">
        <f>IF(OR($B623="",$C623="",$D623="",$E623="",$F623="",$G623="",$H623="",$I623="",$J623="",$K623="",$L623=""),"",IF($B623="Female",1/(1+EXP(-SUMPRODUCT(Engine!$C$19746:$C$19777,INDIRECT("Coefficients!$CN$2:$CN$33")))),1/(1+EXP(-SUMPRODUCT(Engine!$C$19746:$C$19777,INDIRECT("Coefficients!$CO$2:$CO$33"))))))</f>
      </c>
      <c r="BJ623" s="8">
        <f>IF(OR($B623="",$C623="",$D623="",$E623="",$F623="",$G623="",$H623="",$I623="",$J623="",$K623="",$L623=""),"",IF($B623="Female",1/(1+EXP(-SUMPRODUCT(Engine!$C$19746:$C$19777,INDIRECT("Coefficients!$CP$2:$CP$33")))),1/(1+EXP(-SUMPRODUCT(Engine!$C$19746:$C$19777,INDIRECT("Coefficients!$CQ$2:$CQ$33"))))))</f>
      </c>
      <c r="BK623" s="8">
        <f>IF(OR($B623="",$C623="",$D623="",$E623="",$F623="",$G623="",$H623="",$I623="",$J623="",$K623="",$L623=""),"",IF($B623="Female",1/(1+EXP(-SUMPRODUCT(Engine!$C$19746:$C$19777,INDIRECT("Coefficients!$CR$2:$CR$33")))),1/(1+EXP(-SUMPRODUCT(Engine!$C$19746:$C$19777,INDIRECT("Coefficients!$CS$2:$CS$33"))))))</f>
      </c>
      <c r="BL623" s="8">
        <f>IF(OR($B623="",$C623="",$D623="",$E623="",$F623="",$G623="",$H623="",$I623="",$J623="",$K623="",$L623=""),"",IF($B623="Female",1/(1+EXP(-SUMPRODUCT(Engine!$C$19746:$C$19777,INDIRECT("Coefficients!$CT$2:$CT$33")))),1/(1+EXP(-SUMPRODUCT(Engine!$C$19746:$C$19777,INDIRECT("Coefficients!$CU$2:$CU$33"))))))</f>
      </c>
      <c r="BM623" s="8">
        <f>IF(OR($B623="",$C623="",$D623="",$E623="",$F623="",$G623="",$H623="",$I623="",$J623="",$K623="",$L623=""),"",IF($B623="Female",1/(1+EXP(-SUMPRODUCT(Engine!$C$19746:$C$19777,INDIRECT("Coefficients!$CV$2:$CV$33")))),1/(1+EXP(-SUMPRODUCT(Engine!$C$19746:$C$19777,INDIRECT("Coefficients!$CW$2:$CW$33"))))))</f>
      </c>
    </row>
    <row r="624" spans="1:65" x14ac:dyDescent="0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8">
        <f>IF(OR($B624="",$C624="",$D624="",$E624="",$F624="",$G624="",$H624="",$I624="",$J624="",$K624="",$L624=""),"",IF($B624="Female",1/(1+EXP(-SUMPRODUCT(Engine!$C$19778:$C$19809,INDIRECT("Coefficients!$B$2:$B$33")))),1/(1+EXP(-SUMPRODUCT(Engine!$C$19778:$C$19809,INDIRECT("Coefficients!$C$2:$C$33"))))))</f>
      </c>
      <c r="Q624" s="8">
        <f>IF(OR($B624="",$C624="",$D624="",$E624="",$F624="",$G624="",$H624="",$I624="",$J624="",$K624="",$L624=""),"",IF($B624="Female",1/(1+EXP(-SUMPRODUCT(Engine!$C$19778:$C$19809,INDIRECT("Coefficients!$D$2:$D$33")))),1/(1+EXP(-SUMPRODUCT(Engine!$C$19778:$C$19809,INDIRECT("Coefficients!$E$2:$E$33"))))))</f>
      </c>
      <c r="R624" s="8">
        <f>IF(OR($B624="",$C624="",$D624="",$E624="",$F624="",$G624="",$H624="",$I624="",$J624="",$K624="",$L624=""),"",IF($B624="Female",1/(1+EXP(-SUMPRODUCT(Engine!$C$19778:$C$19809,INDIRECT("Coefficients!$F$2:$F$33")))),1/(1+EXP(-SUMPRODUCT(Engine!$C$19778:$C$19809,INDIRECT("Coefficients!$G$2:$G$33"))))))</f>
      </c>
      <c r="S624" s="8">
        <f>IF(OR($B624="",$C624="",$D624="",$E624="",$F624="",$G624="",$H624="",$I624="",$J624="",$K624="",$L624=""),"",IF($B624="Female",1/(1+EXP(-SUMPRODUCT(Engine!$C$19778:$C$19809,INDIRECT("Coefficients!$H$2:$H$33")))),1/(1+EXP(-SUMPRODUCT(Engine!$C$19778:$C$19809,INDIRECT("Coefficients!$I$2:$I$33"))))))</f>
      </c>
      <c r="T624" s="8">
        <f>IF(OR($B624="",$C624="",$D624="",$E624="",$F624="",$G624="",$H624="",$I624="",$J624="",$K624="",$L624=""),"",IF($B624="Female",1/(1+EXP(-SUMPRODUCT(Engine!$C$19778:$C$19809,INDIRECT("Coefficients!$J$2:$J$33")))),1/(1+EXP(-SUMPRODUCT(Engine!$C$19778:$C$19809,INDIRECT("Coefficients!$K$2:$K$33"))))))</f>
      </c>
      <c r="U624" s="8">
        <f>IF(OR($B624="",$C624="",$D624="",$E624="",$F624="",$G624="",$H624="",$I624="",$J624="",$K624="",$L624=""),"",IF($B624="Female",1/(1+EXP(-SUMPRODUCT(Engine!$C$19778:$C$19809,INDIRECT("Coefficients!$L$2:$L$33")))),1/(1+EXP(-SUMPRODUCT(Engine!$C$19778:$C$19809,INDIRECT("Coefficients!$M$2:$M$33"))))))</f>
      </c>
      <c r="V624" s="8">
        <f>IF(OR($B624="",$C624="",$D624="",$E624="",$F624="",$G624="",$H624="",$I624="",$J624="",$K624="",$L624=""),"",IF($B624="Female",1/(1+EXP(-SUMPRODUCT(Engine!$C$19778:$C$19809,INDIRECT("Coefficients!$N$2:$N$33")))),1/(1+EXP(-SUMPRODUCT(Engine!$C$19778:$C$19809,INDIRECT("Coefficients!$O$2:$O$33"))))))</f>
      </c>
      <c r="W624" s="8">
        <f>IF(OR($B624="",$C624="",$D624="",$E624="",$F624="",$G624="",$H624="",$I624="",$J624="",$K624="",$L624=""),"",IF($B624="Female",1/(1+EXP(-SUMPRODUCT(Engine!$C$19778:$C$19809,INDIRECT("Coefficients!$P$2:$P$33")))),1/(1+EXP(-SUMPRODUCT(Engine!$C$19778:$C$19809,INDIRECT("Coefficients!$Q$2:$Q$33"))))))</f>
      </c>
      <c r="X624" s="8">
        <f>IF(OR($B624="",$C624="",$D624="",$E624="",$F624="",$G624="",$H624="",$I624="",$J624="",$K624="",$L624=""),"",IF($B624="Female",1/(1+EXP(-SUMPRODUCT(Engine!$C$19778:$C$19809,INDIRECT("Coefficients!$R$2:$R$33")))),1/(1+EXP(-SUMPRODUCT(Engine!$C$19778:$C$19809,INDIRECT("Coefficients!$S$2:$S$33"))))))</f>
      </c>
      <c r="Y624" s="8">
        <f>IF(OR($B624="",$C624="",$D624="",$E624="",$F624="",$G624="",$H624="",$I624="",$J624="",$K624="",$L624=""),"",IF($B624="Female",1/(1+EXP(-SUMPRODUCT(Engine!$C$19778:$C$19809,INDIRECT("Coefficients!$T$2:$T$33")))),1/(1+EXP(-SUMPRODUCT(Engine!$C$19778:$C$19809,INDIRECT("Coefficients!$U$2:$U$33"))))))</f>
      </c>
      <c r="Z624" s="8">
        <f>IF(OR($B624="",$C624="",$D624="",$E624="",$F624="",$G624="",$H624="",$I624="",$J624="",$K624="",$L624=""),"",IF($B624="Female",1/(1+EXP(-SUMPRODUCT(Engine!$C$19778:$C$19809,INDIRECT("Coefficients!$V$2:$V$33")))),1/(1+EXP(-SUMPRODUCT(Engine!$C$19778:$C$19809,INDIRECT("Coefficients!$W$2:$W$33"))))))</f>
      </c>
      <c r="AA624" s="8">
        <f>IF(OR($B624="",$C624="",$D624="",$E624="",$F624="",$G624="",$H624="",$I624="",$J624="",$K624="",$L624=""),"",IF($B624="Female",1/(1+EXP(-SUMPRODUCT(Engine!$C$19778:$C$19809,INDIRECT("Coefficients!$X$2:$X$33")))),1/(1+EXP(-SUMPRODUCT(Engine!$C$19778:$C$19809,INDIRECT("Coefficients!$Y$2:$Y$33"))))))</f>
      </c>
      <c r="AB624" s="8">
        <f>IF(OR($B624="",$C624="",$D624="",$E624="",$F624="",$G624="",$H624="",$I624="",$J624="",$K624="",$L624=""),"",IF($B624="Female",1/(1+EXP(-SUMPRODUCT(Engine!$C$19778:$C$19809,INDIRECT("Coefficients!$Z$2:$Z$33")))),1/(1+EXP(-SUMPRODUCT(Engine!$C$19778:$C$19809,INDIRECT("Coefficients!$AA$2:$AA$33"))))))</f>
      </c>
      <c r="AC624" s="8">
        <f>IF(OR($B624="",$C624="",$D624="",$E624="",$F624="",$G624="",$H624="",$I624="",$J624="",$K624="",$L624=""),"",IF($B624="Female",1/(1+EXP(-SUMPRODUCT(Engine!$C$19778:$C$19809,INDIRECT("Coefficients!$AB$2:$AB$33")))),1/(1+EXP(-SUMPRODUCT(Engine!$C$19778:$C$19809,INDIRECT("Coefficients!$AC$2:$AC$33"))))))</f>
      </c>
      <c r="AD624" s="8">
        <f>IF(OR($B624="",$C624="",$D624="",$E624="",$F624="",$G624="",$H624="",$I624="",$J624="",$K624="",$L624=""),"",IF($B624="Female",1/(1+EXP(-SUMPRODUCT(Engine!$C$19778:$C$19809,INDIRECT("Coefficients!$AD$2:$AD$33")))),1/(1+EXP(-SUMPRODUCT(Engine!$C$19778:$C$19809,INDIRECT("Coefficients!$AE$2:$AE$33"))))))</f>
      </c>
      <c r="AE624" s="8">
        <f>IF(OR($B624="",$C624="",$D624="",$E624="",$F624="",$G624="",$H624="",$I624="",$J624="",$K624="",$L624=""),"",IF($B624="Female",1/(1+EXP(-SUMPRODUCT(Engine!$C$19778:$C$19809,INDIRECT("Coefficients!$AF$2:$AF$33")))),1/(1+EXP(-SUMPRODUCT(Engine!$C$19778:$C$19809,INDIRECT("Coefficients!$AG$2:$AG$33"))))))</f>
      </c>
      <c r="AF624" s="8">
        <f>IF(OR($B624="",$C624="",$D624="",$E624="",$F624="",$G624="",$H624="",$I624="",$J624="",$K624="",$L624=""),"",IF($B624="Female",1/(1+EXP(-SUMPRODUCT(Engine!$C$19778:$C$19809,INDIRECT("Coefficients!$AH$2:$AH$33")))),1/(1+EXP(-SUMPRODUCT(Engine!$C$19778:$C$19809,INDIRECT("Coefficients!$AI$2:$AI$33"))))))</f>
      </c>
      <c r="AG624" s="8">
        <f>IF(OR($B624="",$C624="",$D624="",$E624="",$F624="",$G624="",$H624="",$I624="",$J624="",$K624="",$L624=""),"",IF($B624="Female",1/(1+EXP(-SUMPRODUCT(Engine!$C$19778:$C$19809,INDIRECT("Coefficients!$AJ$2:$AJ$33")))),1/(1+EXP(-SUMPRODUCT(Engine!$C$19778:$C$19809,INDIRECT("Coefficients!$AK$2:$AK$33"))))))</f>
      </c>
      <c r="AH624" s="8">
        <f>IF(OR($B624="",$C624="",$D624="",$E624="",$F624="",$G624="",$H624="",$I624="",$J624="",$K624="",$L624=""),"",IF($B624="Female",1/(1+EXP(-SUMPRODUCT(Engine!$C$19778:$C$19809,INDIRECT("Coefficients!$AL$2:$AL$33")))),1/(1+EXP(-SUMPRODUCT(Engine!$C$19778:$C$19809,INDIRECT("Coefficients!$AM$2:$AM$33"))))))</f>
      </c>
      <c r="AI624" s="8">
        <f>IF(OR($B624="",$C624="",$D624="",$E624="",$F624="",$G624="",$H624="",$I624="",$J624="",$K624="",$L624=""),"",IF($B624="Female",1/(1+EXP(-SUMPRODUCT(Engine!$C$19778:$C$19809,INDIRECT("Coefficients!$AN$2:$AN$33")))),1/(1+EXP(-SUMPRODUCT(Engine!$C$19778:$C$19809,INDIRECT("Coefficients!$AO$2:$AO$33"))))))</f>
      </c>
      <c r="AJ624" s="8">
        <f>IF(OR($B624="",$C624="",$D624="",$E624="",$F624="",$G624="",$H624="",$I624="",$J624="",$K624="",$L624=""),"",IF($B624="Female",1/(1+EXP(-SUMPRODUCT(Engine!$C$19778:$C$19809,INDIRECT("Coefficients!$AP$2:$AP$33")))),1/(1+EXP(-SUMPRODUCT(Engine!$C$19778:$C$19809,INDIRECT("Coefficients!$AQ$2:$AQ$33"))))))</f>
      </c>
      <c r="AK624" s="8">
        <f>IF(OR($B624="",$C624="",$D624="",$E624="",$F624="",$G624="",$H624="",$I624="",$J624="",$K624="",$L624=""),"",IF($B624="Female",1/(1+EXP(-SUMPRODUCT(Engine!$C$19778:$C$19809,INDIRECT("Coefficients!$AR$2:$AR$33")))),1/(1+EXP(-SUMPRODUCT(Engine!$C$19778:$C$19809,INDIRECT("Coefficients!$AS$2:$AS$33"))))))</f>
      </c>
      <c r="AL624" s="8">
        <f>IF(OR($B624="",$C624="",$D624="",$E624="",$F624="",$G624="",$H624="",$I624="",$J624="",$K624="",$L624=""),"",IF($B624="Female",1/(1+EXP(-SUMPRODUCT(Engine!$C$19778:$C$19809,INDIRECT("Coefficients!$AT$2:$AT$33")))),1/(1+EXP(-SUMPRODUCT(Engine!$C$19778:$C$19809,INDIRECT("Coefficients!$AU$2:$AU$33"))))))</f>
      </c>
      <c r="AM624" s="8">
        <f>IF(OR($B624="",$C624="",$D624="",$E624="",$F624="",$G624="",$H624="",$I624="",$J624="",$K624="",$L624=""),"",IF($B624="Female",1/(1+EXP(-SUMPRODUCT(Engine!$C$19778:$C$19809,INDIRECT("Coefficients!$AV$2:$AV$33")))),1/(1+EXP(-SUMPRODUCT(Engine!$C$19778:$C$19809,INDIRECT("Coefficients!$AW$2:$AW$33"))))))</f>
      </c>
      <c r="AN624" s="8">
        <f>IF(OR($B624="",$C624="",$D624="",$E624="",$F624="",$G624="",$H624="",$I624="",$J624="",$K624="",$L624=""),"",IF($B624="Female",1/(1+EXP(-SUMPRODUCT(Engine!$C$19778:$C$19809,INDIRECT("Coefficients!$AX$2:$AX$33")))),1/(1+EXP(-SUMPRODUCT(Engine!$C$19778:$C$19809,INDIRECT("Coefficients!$AY$2:$AY$33"))))))</f>
      </c>
      <c r="AO624" s="8">
        <f>IF(OR($B624="",$C624="",$D624="",$E624="",$F624="",$G624="",$H624="",$I624="",$J624="",$K624="",$L624=""),"",IF($B624="Female",1/(1+EXP(-SUMPRODUCT(Engine!$C$19778:$C$19809,INDIRECT("Coefficients!$AZ$2:$AZ$33")))),1/(1+EXP(-SUMPRODUCT(Engine!$C$19778:$C$19809,INDIRECT("Coefficients!$BA$2:$BA$33"))))))</f>
      </c>
      <c r="AP624" s="8">
        <f>IF(OR($B624="",$C624="",$D624="",$E624="",$F624="",$G624="",$H624="",$I624="",$J624="",$K624="",$L624=""),"",IF($B624="Female",1/(1+EXP(-SUMPRODUCT(Engine!$C$19778:$C$19809,INDIRECT("Coefficients!$BB$2:$BB$33")))),1/(1+EXP(-SUMPRODUCT(Engine!$C$19778:$C$19809,INDIRECT("Coefficients!$BC$2:$BC$33"))))))</f>
      </c>
      <c r="AQ624" s="8">
        <f>IF(OR($B624="",$C624="",$D624="",$E624="",$F624="",$G624="",$H624="",$I624="",$J624="",$K624="",$L624=""),"",IF($B624="Female",1/(1+EXP(-SUMPRODUCT(Engine!$C$19778:$C$19809,INDIRECT("Coefficients!$BD$2:$BD$33")))),1/(1+EXP(-SUMPRODUCT(Engine!$C$19778:$C$19809,INDIRECT("Coefficients!$BE$2:$BE$33"))))))</f>
      </c>
      <c r="AR624" s="8">
        <f>IF(OR($B624="",$C624="",$D624="",$E624="",$F624="",$G624="",$H624="",$I624="",$J624="",$K624="",$L624=""),"",IF($B624="Female",1/(1+EXP(-SUMPRODUCT(Engine!$C$19778:$C$19809,INDIRECT("Coefficients!$BF$2:$BF$33")))),1/(1+EXP(-SUMPRODUCT(Engine!$C$19778:$C$19809,INDIRECT("Coefficients!$BG$2:$BG$33"))))))</f>
      </c>
      <c r="AS624" s="8">
        <f>IF(OR($B624="",$C624="",$D624="",$E624="",$F624="",$G624="",$H624="",$I624="",$J624="",$K624="",$L624=""),"",IF($B624="Female",1/(1+EXP(-SUMPRODUCT(Engine!$C$19778:$C$19809,INDIRECT("Coefficients!$BH$2:$BH$33")))),1/(1+EXP(-SUMPRODUCT(Engine!$C$19778:$C$19809,INDIRECT("Coefficients!$BI$2:$BI$33"))))))</f>
      </c>
      <c r="AT624" s="8">
        <f>IF(OR($B624="",$C624="",$D624="",$E624="",$F624="",$G624="",$H624="",$I624="",$J624="",$K624="",$L624=""),"",IF($B624="Female",1/(1+EXP(-SUMPRODUCT(Engine!$C$19778:$C$19809,INDIRECT("Coefficients!$BJ$2:$BJ$33")))),1/(1+EXP(-SUMPRODUCT(Engine!$C$19778:$C$19809,INDIRECT("Coefficients!$BK$2:$BK$33"))))))</f>
      </c>
      <c r="AU624" s="8">
        <f>IF(OR($B624="",$C624="",$D624="",$E624="",$F624="",$G624="",$H624="",$I624="",$J624="",$K624="",$L624=""),"",IF($B624="Female",1/(1+EXP(-SUMPRODUCT(Engine!$C$19778:$C$19809,INDIRECT("Coefficients!$BL$2:$BL$33")))),1/(1+EXP(-SUMPRODUCT(Engine!$C$19778:$C$19809,INDIRECT("Coefficients!$BM$2:$BM$33"))))))</f>
      </c>
      <c r="AV624" s="8">
        <f>IF(OR($B624="",$C624="",$D624="",$E624="",$F624="",$G624="",$H624="",$I624="",$J624="",$K624="",$L624=""),"",IF($B624="Female",1/(1+EXP(-SUMPRODUCT(Engine!$C$19778:$C$19809,INDIRECT("Coefficients!$BN$2:$BN$33")))),1/(1+EXP(-SUMPRODUCT(Engine!$C$19778:$C$19809,INDIRECT("Coefficients!$BO$2:$BO$33"))))))</f>
      </c>
      <c r="AW624" s="8">
        <f>IF(OR($B624="",$C624="",$D624="",$E624="",$F624="",$G624="",$H624="",$I624="",$J624="",$K624="",$L624=""),"",IF($B624="Female",1/(1+EXP(-SUMPRODUCT(Engine!$C$19778:$C$19809,INDIRECT("Coefficients!$BP$2:$BP$33")))),1/(1+EXP(-SUMPRODUCT(Engine!$C$19778:$C$19809,INDIRECT("Coefficients!$BQ$2:$BQ$33"))))))</f>
      </c>
      <c r="AX624" s="8">
        <f>IF(OR($B624="",$C624="",$D624="",$E624="",$F624="",$G624="",$H624="",$I624="",$J624="",$K624="",$L624=""),"",IF($B624="Female",1/(1+EXP(-SUMPRODUCT(Engine!$C$19778:$C$19809,INDIRECT("Coefficients!$BR$2:$BR$33")))),1/(1+EXP(-SUMPRODUCT(Engine!$C$19778:$C$19809,INDIRECT("Coefficients!$BS$2:$BS$33"))))))</f>
      </c>
      <c r="AY624" s="8">
        <f>IF(OR($B624="",$C624="",$D624="",$E624="",$F624="",$G624="",$H624="",$I624="",$J624="",$K624="",$L624=""),"",IF($B624="Female",1/(1+EXP(-SUMPRODUCT(Engine!$C$19778:$C$19809,INDIRECT("Coefficients!$BT$2:$BT$33")))),1/(1+EXP(-SUMPRODUCT(Engine!$C$19778:$C$19809,INDIRECT("Coefficients!$BU$2:$BU$33"))))))</f>
      </c>
      <c r="AZ624" s="8">
        <f>IF(OR($B624="",$C624="",$D624="",$E624="",$F624="",$G624="",$H624="",$I624="",$J624="",$K624="",$L624=""),"",IF($B624="Female",1/(1+EXP(-SUMPRODUCT(Engine!$C$19778:$C$19809,INDIRECT("Coefficients!$BV$2:$BV$33")))),1/(1+EXP(-SUMPRODUCT(Engine!$C$19778:$C$19809,INDIRECT("Coefficients!$BW$2:$BW$33"))))))</f>
      </c>
      <c r="BA624" s="8">
        <f>IF(OR($B624="",$C624="",$D624="",$E624="",$F624="",$G624="",$H624="",$I624="",$J624="",$K624="",$L624=""),"",IF($B624="Female",1/(1+EXP(-SUMPRODUCT(Engine!$C$19778:$C$19809,INDIRECT("Coefficients!$BX$2:$BX$33")))),1/(1+EXP(-SUMPRODUCT(Engine!$C$19778:$C$19809,INDIRECT("Coefficients!$BY$2:$BY$33"))))))</f>
      </c>
      <c r="BB624" s="8">
        <f>IF(OR($B624="",$C624="",$D624="",$E624="",$F624="",$G624="",$H624="",$I624="",$J624="",$K624="",$L624=""),"",IF($B624="Female",1/(1+EXP(-SUMPRODUCT(Engine!$C$19778:$C$19809,INDIRECT("Coefficients!$BZ$2:$BZ$33")))),1/(1+EXP(-SUMPRODUCT(Engine!$C$19778:$C$19809,INDIRECT("Coefficients!$CA$2:$CA$33"))))))</f>
      </c>
      <c r="BC624" s="8">
        <f>IF(OR($B624="",$C624="",$D624="",$E624="",$F624="",$G624="",$H624="",$I624="",$J624="",$K624="",$L624=""),"",IF($B624="Female",1/(1+EXP(-SUMPRODUCT(Engine!$C$19778:$C$19809,INDIRECT("Coefficients!$CB$2:$CB$33")))),1/(1+EXP(-SUMPRODUCT(Engine!$C$19778:$C$19809,INDIRECT("Coefficients!$CC$2:$CC$33"))))))</f>
      </c>
      <c r="BD624" s="8">
        <f>IF(OR($B624="",$C624="",$D624="",$E624="",$F624="",$G624="",$H624="",$I624="",$J624="",$K624="",$L624=""),"",IF($B624="Female",1/(1+EXP(-SUMPRODUCT(Engine!$C$19778:$C$19809,INDIRECT("Coefficients!$CD$2:$CD$33")))),1/(1+EXP(-SUMPRODUCT(Engine!$C$19778:$C$19809,INDIRECT("Coefficients!$CE$2:$CE$33"))))))</f>
      </c>
      <c r="BE624" s="8">
        <f>IF(OR($B624="",$C624="",$D624="",$E624="",$F624="",$G624="",$H624="",$I624="",$J624="",$K624="",$L624=""),"",IF($B624="Female",1/(1+EXP(-SUMPRODUCT(Engine!$C$19778:$C$19809,INDIRECT("Coefficients!$CF$2:$CF$33")))),1/(1+EXP(-SUMPRODUCT(Engine!$C$19778:$C$19809,INDIRECT("Coefficients!$CG$2:$CG$33"))))))</f>
      </c>
      <c r="BF624" s="8">
        <f>IF(OR($B624="",$C624="",$D624="",$E624="",$F624="",$G624="",$H624="",$I624="",$J624="",$K624="",$L624=""),"",IF($B624="Female",1/(1+EXP(-SUMPRODUCT(Engine!$C$19778:$C$19809,INDIRECT("Coefficients!$CH$2:$CH$33")))),1/(1+EXP(-SUMPRODUCT(Engine!$C$19778:$C$19809,INDIRECT("Coefficients!$CI$2:$CI$33"))))))</f>
      </c>
      <c r="BG624" s="8">
        <f>IF(OR($B624="",$C624="",$D624="",$E624="",$F624="",$G624="",$H624="",$I624="",$J624="",$K624="",$L624=""),"",IF($B624="Female",1/(1+EXP(-SUMPRODUCT(Engine!$C$19778:$C$19809,INDIRECT("Coefficients!$CJ$2:$CJ$33")))),1/(1+EXP(-SUMPRODUCT(Engine!$C$19778:$C$19809,INDIRECT("Coefficients!$CK$2:$CK$33"))))))</f>
      </c>
      <c r="BH624" s="8">
        <f>IF(OR($B624="",$C624="",$D624="",$E624="",$F624="",$G624="",$H624="",$I624="",$J624="",$K624="",$L624=""),"",IF($B624="Female",1/(1+EXP(-SUMPRODUCT(Engine!$C$19778:$C$19809,INDIRECT("Coefficients!$CL$2:$CL$33")))),1/(1+EXP(-SUMPRODUCT(Engine!$C$19778:$C$19809,INDIRECT("Coefficients!$CM$2:$CM$33"))))))</f>
      </c>
      <c r="BI624" s="8">
        <f>IF(OR($B624="",$C624="",$D624="",$E624="",$F624="",$G624="",$H624="",$I624="",$J624="",$K624="",$L624=""),"",IF($B624="Female",1/(1+EXP(-SUMPRODUCT(Engine!$C$19778:$C$19809,INDIRECT("Coefficients!$CN$2:$CN$33")))),1/(1+EXP(-SUMPRODUCT(Engine!$C$19778:$C$19809,INDIRECT("Coefficients!$CO$2:$CO$33"))))))</f>
      </c>
      <c r="BJ624" s="8">
        <f>IF(OR($B624="",$C624="",$D624="",$E624="",$F624="",$G624="",$H624="",$I624="",$J624="",$K624="",$L624=""),"",IF($B624="Female",1/(1+EXP(-SUMPRODUCT(Engine!$C$19778:$C$19809,INDIRECT("Coefficients!$CP$2:$CP$33")))),1/(1+EXP(-SUMPRODUCT(Engine!$C$19778:$C$19809,INDIRECT("Coefficients!$CQ$2:$CQ$33"))))))</f>
      </c>
      <c r="BK624" s="8">
        <f>IF(OR($B624="",$C624="",$D624="",$E624="",$F624="",$G624="",$H624="",$I624="",$J624="",$K624="",$L624=""),"",IF($B624="Female",1/(1+EXP(-SUMPRODUCT(Engine!$C$19778:$C$19809,INDIRECT("Coefficients!$CR$2:$CR$33")))),1/(1+EXP(-SUMPRODUCT(Engine!$C$19778:$C$19809,INDIRECT("Coefficients!$CS$2:$CS$33"))))))</f>
      </c>
      <c r="BL624" s="8">
        <f>IF(OR($B624="",$C624="",$D624="",$E624="",$F624="",$G624="",$H624="",$I624="",$J624="",$K624="",$L624=""),"",IF($B624="Female",1/(1+EXP(-SUMPRODUCT(Engine!$C$19778:$C$19809,INDIRECT("Coefficients!$CT$2:$CT$33")))),1/(1+EXP(-SUMPRODUCT(Engine!$C$19778:$C$19809,INDIRECT("Coefficients!$CU$2:$CU$33"))))))</f>
      </c>
      <c r="BM624" s="8">
        <f>IF(OR($B624="",$C624="",$D624="",$E624="",$F624="",$G624="",$H624="",$I624="",$J624="",$K624="",$L624=""),"",IF($B624="Female",1/(1+EXP(-SUMPRODUCT(Engine!$C$19778:$C$19809,INDIRECT("Coefficients!$CV$2:$CV$33")))),1/(1+EXP(-SUMPRODUCT(Engine!$C$19778:$C$19809,INDIRECT("Coefficients!$CW$2:$CW$33"))))))</f>
      </c>
    </row>
    <row r="625" spans="1:65" x14ac:dyDescent="0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8">
        <f>IF(OR($B625="",$C625="",$D625="",$E625="",$F625="",$G625="",$H625="",$I625="",$J625="",$K625="",$L625=""),"",IF($B625="Female",1/(1+EXP(-SUMPRODUCT(Engine!$C$19810:$C$19841,INDIRECT("Coefficients!$B$2:$B$33")))),1/(1+EXP(-SUMPRODUCT(Engine!$C$19810:$C$19841,INDIRECT("Coefficients!$C$2:$C$33"))))))</f>
      </c>
      <c r="Q625" s="8">
        <f>IF(OR($B625="",$C625="",$D625="",$E625="",$F625="",$G625="",$H625="",$I625="",$J625="",$K625="",$L625=""),"",IF($B625="Female",1/(1+EXP(-SUMPRODUCT(Engine!$C$19810:$C$19841,INDIRECT("Coefficients!$D$2:$D$33")))),1/(1+EXP(-SUMPRODUCT(Engine!$C$19810:$C$19841,INDIRECT("Coefficients!$E$2:$E$33"))))))</f>
      </c>
      <c r="R625" s="8">
        <f>IF(OR($B625="",$C625="",$D625="",$E625="",$F625="",$G625="",$H625="",$I625="",$J625="",$K625="",$L625=""),"",IF($B625="Female",1/(1+EXP(-SUMPRODUCT(Engine!$C$19810:$C$19841,INDIRECT("Coefficients!$F$2:$F$33")))),1/(1+EXP(-SUMPRODUCT(Engine!$C$19810:$C$19841,INDIRECT("Coefficients!$G$2:$G$33"))))))</f>
      </c>
      <c r="S625" s="8">
        <f>IF(OR($B625="",$C625="",$D625="",$E625="",$F625="",$G625="",$H625="",$I625="",$J625="",$K625="",$L625=""),"",IF($B625="Female",1/(1+EXP(-SUMPRODUCT(Engine!$C$19810:$C$19841,INDIRECT("Coefficients!$H$2:$H$33")))),1/(1+EXP(-SUMPRODUCT(Engine!$C$19810:$C$19841,INDIRECT("Coefficients!$I$2:$I$33"))))))</f>
      </c>
      <c r="T625" s="8">
        <f>IF(OR($B625="",$C625="",$D625="",$E625="",$F625="",$G625="",$H625="",$I625="",$J625="",$K625="",$L625=""),"",IF($B625="Female",1/(1+EXP(-SUMPRODUCT(Engine!$C$19810:$C$19841,INDIRECT("Coefficients!$J$2:$J$33")))),1/(1+EXP(-SUMPRODUCT(Engine!$C$19810:$C$19841,INDIRECT("Coefficients!$K$2:$K$33"))))))</f>
      </c>
      <c r="U625" s="8">
        <f>IF(OR($B625="",$C625="",$D625="",$E625="",$F625="",$G625="",$H625="",$I625="",$J625="",$K625="",$L625=""),"",IF($B625="Female",1/(1+EXP(-SUMPRODUCT(Engine!$C$19810:$C$19841,INDIRECT("Coefficients!$L$2:$L$33")))),1/(1+EXP(-SUMPRODUCT(Engine!$C$19810:$C$19841,INDIRECT("Coefficients!$M$2:$M$33"))))))</f>
      </c>
      <c r="V625" s="8">
        <f>IF(OR($B625="",$C625="",$D625="",$E625="",$F625="",$G625="",$H625="",$I625="",$J625="",$K625="",$L625=""),"",IF($B625="Female",1/(1+EXP(-SUMPRODUCT(Engine!$C$19810:$C$19841,INDIRECT("Coefficients!$N$2:$N$33")))),1/(1+EXP(-SUMPRODUCT(Engine!$C$19810:$C$19841,INDIRECT("Coefficients!$O$2:$O$33"))))))</f>
      </c>
      <c r="W625" s="8">
        <f>IF(OR($B625="",$C625="",$D625="",$E625="",$F625="",$G625="",$H625="",$I625="",$J625="",$K625="",$L625=""),"",IF($B625="Female",1/(1+EXP(-SUMPRODUCT(Engine!$C$19810:$C$19841,INDIRECT("Coefficients!$P$2:$P$33")))),1/(1+EXP(-SUMPRODUCT(Engine!$C$19810:$C$19841,INDIRECT("Coefficients!$Q$2:$Q$33"))))))</f>
      </c>
      <c r="X625" s="8">
        <f>IF(OR($B625="",$C625="",$D625="",$E625="",$F625="",$G625="",$H625="",$I625="",$J625="",$K625="",$L625=""),"",IF($B625="Female",1/(1+EXP(-SUMPRODUCT(Engine!$C$19810:$C$19841,INDIRECT("Coefficients!$R$2:$R$33")))),1/(1+EXP(-SUMPRODUCT(Engine!$C$19810:$C$19841,INDIRECT("Coefficients!$S$2:$S$33"))))))</f>
      </c>
      <c r="Y625" s="8">
        <f>IF(OR($B625="",$C625="",$D625="",$E625="",$F625="",$G625="",$H625="",$I625="",$J625="",$K625="",$L625=""),"",IF($B625="Female",1/(1+EXP(-SUMPRODUCT(Engine!$C$19810:$C$19841,INDIRECT("Coefficients!$T$2:$T$33")))),1/(1+EXP(-SUMPRODUCT(Engine!$C$19810:$C$19841,INDIRECT("Coefficients!$U$2:$U$33"))))))</f>
      </c>
      <c r="Z625" s="8">
        <f>IF(OR($B625="",$C625="",$D625="",$E625="",$F625="",$G625="",$H625="",$I625="",$J625="",$K625="",$L625=""),"",IF($B625="Female",1/(1+EXP(-SUMPRODUCT(Engine!$C$19810:$C$19841,INDIRECT("Coefficients!$V$2:$V$33")))),1/(1+EXP(-SUMPRODUCT(Engine!$C$19810:$C$19841,INDIRECT("Coefficients!$W$2:$W$33"))))))</f>
      </c>
      <c r="AA625" s="8">
        <f>IF(OR($B625="",$C625="",$D625="",$E625="",$F625="",$G625="",$H625="",$I625="",$J625="",$K625="",$L625=""),"",IF($B625="Female",1/(1+EXP(-SUMPRODUCT(Engine!$C$19810:$C$19841,INDIRECT("Coefficients!$X$2:$X$33")))),1/(1+EXP(-SUMPRODUCT(Engine!$C$19810:$C$19841,INDIRECT("Coefficients!$Y$2:$Y$33"))))))</f>
      </c>
      <c r="AB625" s="8">
        <f>IF(OR($B625="",$C625="",$D625="",$E625="",$F625="",$G625="",$H625="",$I625="",$J625="",$K625="",$L625=""),"",IF($B625="Female",1/(1+EXP(-SUMPRODUCT(Engine!$C$19810:$C$19841,INDIRECT("Coefficients!$Z$2:$Z$33")))),1/(1+EXP(-SUMPRODUCT(Engine!$C$19810:$C$19841,INDIRECT("Coefficients!$AA$2:$AA$33"))))))</f>
      </c>
      <c r="AC625" s="8">
        <f>IF(OR($B625="",$C625="",$D625="",$E625="",$F625="",$G625="",$H625="",$I625="",$J625="",$K625="",$L625=""),"",IF($B625="Female",1/(1+EXP(-SUMPRODUCT(Engine!$C$19810:$C$19841,INDIRECT("Coefficients!$AB$2:$AB$33")))),1/(1+EXP(-SUMPRODUCT(Engine!$C$19810:$C$19841,INDIRECT("Coefficients!$AC$2:$AC$33"))))))</f>
      </c>
      <c r="AD625" s="8">
        <f>IF(OR($B625="",$C625="",$D625="",$E625="",$F625="",$G625="",$H625="",$I625="",$J625="",$K625="",$L625=""),"",IF($B625="Female",1/(1+EXP(-SUMPRODUCT(Engine!$C$19810:$C$19841,INDIRECT("Coefficients!$AD$2:$AD$33")))),1/(1+EXP(-SUMPRODUCT(Engine!$C$19810:$C$19841,INDIRECT("Coefficients!$AE$2:$AE$33"))))))</f>
      </c>
      <c r="AE625" s="8">
        <f>IF(OR($B625="",$C625="",$D625="",$E625="",$F625="",$G625="",$H625="",$I625="",$J625="",$K625="",$L625=""),"",IF($B625="Female",1/(1+EXP(-SUMPRODUCT(Engine!$C$19810:$C$19841,INDIRECT("Coefficients!$AF$2:$AF$33")))),1/(1+EXP(-SUMPRODUCT(Engine!$C$19810:$C$19841,INDIRECT("Coefficients!$AG$2:$AG$33"))))))</f>
      </c>
      <c r="AF625" s="8">
        <f>IF(OR($B625="",$C625="",$D625="",$E625="",$F625="",$G625="",$H625="",$I625="",$J625="",$K625="",$L625=""),"",IF($B625="Female",1/(1+EXP(-SUMPRODUCT(Engine!$C$19810:$C$19841,INDIRECT("Coefficients!$AH$2:$AH$33")))),1/(1+EXP(-SUMPRODUCT(Engine!$C$19810:$C$19841,INDIRECT("Coefficients!$AI$2:$AI$33"))))))</f>
      </c>
      <c r="AG625" s="8">
        <f>IF(OR($B625="",$C625="",$D625="",$E625="",$F625="",$G625="",$H625="",$I625="",$J625="",$K625="",$L625=""),"",IF($B625="Female",1/(1+EXP(-SUMPRODUCT(Engine!$C$19810:$C$19841,INDIRECT("Coefficients!$AJ$2:$AJ$33")))),1/(1+EXP(-SUMPRODUCT(Engine!$C$19810:$C$19841,INDIRECT("Coefficients!$AK$2:$AK$33"))))))</f>
      </c>
      <c r="AH625" s="8">
        <f>IF(OR($B625="",$C625="",$D625="",$E625="",$F625="",$G625="",$H625="",$I625="",$J625="",$K625="",$L625=""),"",IF($B625="Female",1/(1+EXP(-SUMPRODUCT(Engine!$C$19810:$C$19841,INDIRECT("Coefficients!$AL$2:$AL$33")))),1/(1+EXP(-SUMPRODUCT(Engine!$C$19810:$C$19841,INDIRECT("Coefficients!$AM$2:$AM$33"))))))</f>
      </c>
      <c r="AI625" s="8">
        <f>IF(OR($B625="",$C625="",$D625="",$E625="",$F625="",$G625="",$H625="",$I625="",$J625="",$K625="",$L625=""),"",IF($B625="Female",1/(1+EXP(-SUMPRODUCT(Engine!$C$19810:$C$19841,INDIRECT("Coefficients!$AN$2:$AN$33")))),1/(1+EXP(-SUMPRODUCT(Engine!$C$19810:$C$19841,INDIRECT("Coefficients!$AO$2:$AO$33"))))))</f>
      </c>
      <c r="AJ625" s="8">
        <f>IF(OR($B625="",$C625="",$D625="",$E625="",$F625="",$G625="",$H625="",$I625="",$J625="",$K625="",$L625=""),"",IF($B625="Female",1/(1+EXP(-SUMPRODUCT(Engine!$C$19810:$C$19841,INDIRECT("Coefficients!$AP$2:$AP$33")))),1/(1+EXP(-SUMPRODUCT(Engine!$C$19810:$C$19841,INDIRECT("Coefficients!$AQ$2:$AQ$33"))))))</f>
      </c>
      <c r="AK625" s="8">
        <f>IF(OR($B625="",$C625="",$D625="",$E625="",$F625="",$G625="",$H625="",$I625="",$J625="",$K625="",$L625=""),"",IF($B625="Female",1/(1+EXP(-SUMPRODUCT(Engine!$C$19810:$C$19841,INDIRECT("Coefficients!$AR$2:$AR$33")))),1/(1+EXP(-SUMPRODUCT(Engine!$C$19810:$C$19841,INDIRECT("Coefficients!$AS$2:$AS$33"))))))</f>
      </c>
      <c r="AL625" s="8">
        <f>IF(OR($B625="",$C625="",$D625="",$E625="",$F625="",$G625="",$H625="",$I625="",$J625="",$K625="",$L625=""),"",IF($B625="Female",1/(1+EXP(-SUMPRODUCT(Engine!$C$19810:$C$19841,INDIRECT("Coefficients!$AT$2:$AT$33")))),1/(1+EXP(-SUMPRODUCT(Engine!$C$19810:$C$19841,INDIRECT("Coefficients!$AU$2:$AU$33"))))))</f>
      </c>
      <c r="AM625" s="8">
        <f>IF(OR($B625="",$C625="",$D625="",$E625="",$F625="",$G625="",$H625="",$I625="",$J625="",$K625="",$L625=""),"",IF($B625="Female",1/(1+EXP(-SUMPRODUCT(Engine!$C$19810:$C$19841,INDIRECT("Coefficients!$AV$2:$AV$33")))),1/(1+EXP(-SUMPRODUCT(Engine!$C$19810:$C$19841,INDIRECT("Coefficients!$AW$2:$AW$33"))))))</f>
      </c>
      <c r="AN625" s="8">
        <f>IF(OR($B625="",$C625="",$D625="",$E625="",$F625="",$G625="",$H625="",$I625="",$J625="",$K625="",$L625=""),"",IF($B625="Female",1/(1+EXP(-SUMPRODUCT(Engine!$C$19810:$C$19841,INDIRECT("Coefficients!$AX$2:$AX$33")))),1/(1+EXP(-SUMPRODUCT(Engine!$C$19810:$C$19841,INDIRECT("Coefficients!$AY$2:$AY$33"))))))</f>
      </c>
      <c r="AO625" s="8">
        <f>IF(OR($B625="",$C625="",$D625="",$E625="",$F625="",$G625="",$H625="",$I625="",$J625="",$K625="",$L625=""),"",IF($B625="Female",1/(1+EXP(-SUMPRODUCT(Engine!$C$19810:$C$19841,INDIRECT("Coefficients!$AZ$2:$AZ$33")))),1/(1+EXP(-SUMPRODUCT(Engine!$C$19810:$C$19841,INDIRECT("Coefficients!$BA$2:$BA$33"))))))</f>
      </c>
      <c r="AP625" s="8">
        <f>IF(OR($B625="",$C625="",$D625="",$E625="",$F625="",$G625="",$H625="",$I625="",$J625="",$K625="",$L625=""),"",IF($B625="Female",1/(1+EXP(-SUMPRODUCT(Engine!$C$19810:$C$19841,INDIRECT("Coefficients!$BB$2:$BB$33")))),1/(1+EXP(-SUMPRODUCT(Engine!$C$19810:$C$19841,INDIRECT("Coefficients!$BC$2:$BC$33"))))))</f>
      </c>
      <c r="AQ625" s="8">
        <f>IF(OR($B625="",$C625="",$D625="",$E625="",$F625="",$G625="",$H625="",$I625="",$J625="",$K625="",$L625=""),"",IF($B625="Female",1/(1+EXP(-SUMPRODUCT(Engine!$C$19810:$C$19841,INDIRECT("Coefficients!$BD$2:$BD$33")))),1/(1+EXP(-SUMPRODUCT(Engine!$C$19810:$C$19841,INDIRECT("Coefficients!$BE$2:$BE$33"))))))</f>
      </c>
      <c r="AR625" s="8">
        <f>IF(OR($B625="",$C625="",$D625="",$E625="",$F625="",$G625="",$H625="",$I625="",$J625="",$K625="",$L625=""),"",IF($B625="Female",1/(1+EXP(-SUMPRODUCT(Engine!$C$19810:$C$19841,INDIRECT("Coefficients!$BF$2:$BF$33")))),1/(1+EXP(-SUMPRODUCT(Engine!$C$19810:$C$19841,INDIRECT("Coefficients!$BG$2:$BG$33"))))))</f>
      </c>
      <c r="AS625" s="8">
        <f>IF(OR($B625="",$C625="",$D625="",$E625="",$F625="",$G625="",$H625="",$I625="",$J625="",$K625="",$L625=""),"",IF($B625="Female",1/(1+EXP(-SUMPRODUCT(Engine!$C$19810:$C$19841,INDIRECT("Coefficients!$BH$2:$BH$33")))),1/(1+EXP(-SUMPRODUCT(Engine!$C$19810:$C$19841,INDIRECT("Coefficients!$BI$2:$BI$33"))))))</f>
      </c>
      <c r="AT625" s="8">
        <f>IF(OR($B625="",$C625="",$D625="",$E625="",$F625="",$G625="",$H625="",$I625="",$J625="",$K625="",$L625=""),"",IF($B625="Female",1/(1+EXP(-SUMPRODUCT(Engine!$C$19810:$C$19841,INDIRECT("Coefficients!$BJ$2:$BJ$33")))),1/(1+EXP(-SUMPRODUCT(Engine!$C$19810:$C$19841,INDIRECT("Coefficients!$BK$2:$BK$33"))))))</f>
      </c>
      <c r="AU625" s="8">
        <f>IF(OR($B625="",$C625="",$D625="",$E625="",$F625="",$G625="",$H625="",$I625="",$J625="",$K625="",$L625=""),"",IF($B625="Female",1/(1+EXP(-SUMPRODUCT(Engine!$C$19810:$C$19841,INDIRECT("Coefficients!$BL$2:$BL$33")))),1/(1+EXP(-SUMPRODUCT(Engine!$C$19810:$C$19841,INDIRECT("Coefficients!$BM$2:$BM$33"))))))</f>
      </c>
      <c r="AV625" s="8">
        <f>IF(OR($B625="",$C625="",$D625="",$E625="",$F625="",$G625="",$H625="",$I625="",$J625="",$K625="",$L625=""),"",IF($B625="Female",1/(1+EXP(-SUMPRODUCT(Engine!$C$19810:$C$19841,INDIRECT("Coefficients!$BN$2:$BN$33")))),1/(1+EXP(-SUMPRODUCT(Engine!$C$19810:$C$19841,INDIRECT("Coefficients!$BO$2:$BO$33"))))))</f>
      </c>
      <c r="AW625" s="8">
        <f>IF(OR($B625="",$C625="",$D625="",$E625="",$F625="",$G625="",$H625="",$I625="",$J625="",$K625="",$L625=""),"",IF($B625="Female",1/(1+EXP(-SUMPRODUCT(Engine!$C$19810:$C$19841,INDIRECT("Coefficients!$BP$2:$BP$33")))),1/(1+EXP(-SUMPRODUCT(Engine!$C$19810:$C$19841,INDIRECT("Coefficients!$BQ$2:$BQ$33"))))))</f>
      </c>
      <c r="AX625" s="8">
        <f>IF(OR($B625="",$C625="",$D625="",$E625="",$F625="",$G625="",$H625="",$I625="",$J625="",$K625="",$L625=""),"",IF($B625="Female",1/(1+EXP(-SUMPRODUCT(Engine!$C$19810:$C$19841,INDIRECT("Coefficients!$BR$2:$BR$33")))),1/(1+EXP(-SUMPRODUCT(Engine!$C$19810:$C$19841,INDIRECT("Coefficients!$BS$2:$BS$33"))))))</f>
      </c>
      <c r="AY625" s="8">
        <f>IF(OR($B625="",$C625="",$D625="",$E625="",$F625="",$G625="",$H625="",$I625="",$J625="",$K625="",$L625=""),"",IF($B625="Female",1/(1+EXP(-SUMPRODUCT(Engine!$C$19810:$C$19841,INDIRECT("Coefficients!$BT$2:$BT$33")))),1/(1+EXP(-SUMPRODUCT(Engine!$C$19810:$C$19841,INDIRECT("Coefficients!$BU$2:$BU$33"))))))</f>
      </c>
      <c r="AZ625" s="8">
        <f>IF(OR($B625="",$C625="",$D625="",$E625="",$F625="",$G625="",$H625="",$I625="",$J625="",$K625="",$L625=""),"",IF($B625="Female",1/(1+EXP(-SUMPRODUCT(Engine!$C$19810:$C$19841,INDIRECT("Coefficients!$BV$2:$BV$33")))),1/(1+EXP(-SUMPRODUCT(Engine!$C$19810:$C$19841,INDIRECT("Coefficients!$BW$2:$BW$33"))))))</f>
      </c>
      <c r="BA625" s="8">
        <f>IF(OR($B625="",$C625="",$D625="",$E625="",$F625="",$G625="",$H625="",$I625="",$J625="",$K625="",$L625=""),"",IF($B625="Female",1/(1+EXP(-SUMPRODUCT(Engine!$C$19810:$C$19841,INDIRECT("Coefficients!$BX$2:$BX$33")))),1/(1+EXP(-SUMPRODUCT(Engine!$C$19810:$C$19841,INDIRECT("Coefficients!$BY$2:$BY$33"))))))</f>
      </c>
      <c r="BB625" s="8">
        <f>IF(OR($B625="",$C625="",$D625="",$E625="",$F625="",$G625="",$H625="",$I625="",$J625="",$K625="",$L625=""),"",IF($B625="Female",1/(1+EXP(-SUMPRODUCT(Engine!$C$19810:$C$19841,INDIRECT("Coefficients!$BZ$2:$BZ$33")))),1/(1+EXP(-SUMPRODUCT(Engine!$C$19810:$C$19841,INDIRECT("Coefficients!$CA$2:$CA$33"))))))</f>
      </c>
      <c r="BC625" s="8">
        <f>IF(OR($B625="",$C625="",$D625="",$E625="",$F625="",$G625="",$H625="",$I625="",$J625="",$K625="",$L625=""),"",IF($B625="Female",1/(1+EXP(-SUMPRODUCT(Engine!$C$19810:$C$19841,INDIRECT("Coefficients!$CB$2:$CB$33")))),1/(1+EXP(-SUMPRODUCT(Engine!$C$19810:$C$19841,INDIRECT("Coefficients!$CC$2:$CC$33"))))))</f>
      </c>
      <c r="BD625" s="8">
        <f>IF(OR($B625="",$C625="",$D625="",$E625="",$F625="",$G625="",$H625="",$I625="",$J625="",$K625="",$L625=""),"",IF($B625="Female",1/(1+EXP(-SUMPRODUCT(Engine!$C$19810:$C$19841,INDIRECT("Coefficients!$CD$2:$CD$33")))),1/(1+EXP(-SUMPRODUCT(Engine!$C$19810:$C$19841,INDIRECT("Coefficients!$CE$2:$CE$33"))))))</f>
      </c>
      <c r="BE625" s="8">
        <f>IF(OR($B625="",$C625="",$D625="",$E625="",$F625="",$G625="",$H625="",$I625="",$J625="",$K625="",$L625=""),"",IF($B625="Female",1/(1+EXP(-SUMPRODUCT(Engine!$C$19810:$C$19841,INDIRECT("Coefficients!$CF$2:$CF$33")))),1/(1+EXP(-SUMPRODUCT(Engine!$C$19810:$C$19841,INDIRECT("Coefficients!$CG$2:$CG$33"))))))</f>
      </c>
      <c r="BF625" s="8">
        <f>IF(OR($B625="",$C625="",$D625="",$E625="",$F625="",$G625="",$H625="",$I625="",$J625="",$K625="",$L625=""),"",IF($B625="Female",1/(1+EXP(-SUMPRODUCT(Engine!$C$19810:$C$19841,INDIRECT("Coefficients!$CH$2:$CH$33")))),1/(1+EXP(-SUMPRODUCT(Engine!$C$19810:$C$19841,INDIRECT("Coefficients!$CI$2:$CI$33"))))))</f>
      </c>
      <c r="BG625" s="8">
        <f>IF(OR($B625="",$C625="",$D625="",$E625="",$F625="",$G625="",$H625="",$I625="",$J625="",$K625="",$L625=""),"",IF($B625="Female",1/(1+EXP(-SUMPRODUCT(Engine!$C$19810:$C$19841,INDIRECT("Coefficients!$CJ$2:$CJ$33")))),1/(1+EXP(-SUMPRODUCT(Engine!$C$19810:$C$19841,INDIRECT("Coefficients!$CK$2:$CK$33"))))))</f>
      </c>
      <c r="BH625" s="8">
        <f>IF(OR($B625="",$C625="",$D625="",$E625="",$F625="",$G625="",$H625="",$I625="",$J625="",$K625="",$L625=""),"",IF($B625="Female",1/(1+EXP(-SUMPRODUCT(Engine!$C$19810:$C$19841,INDIRECT("Coefficients!$CL$2:$CL$33")))),1/(1+EXP(-SUMPRODUCT(Engine!$C$19810:$C$19841,INDIRECT("Coefficients!$CM$2:$CM$33"))))))</f>
      </c>
      <c r="BI625" s="8">
        <f>IF(OR($B625="",$C625="",$D625="",$E625="",$F625="",$G625="",$H625="",$I625="",$J625="",$K625="",$L625=""),"",IF($B625="Female",1/(1+EXP(-SUMPRODUCT(Engine!$C$19810:$C$19841,INDIRECT("Coefficients!$CN$2:$CN$33")))),1/(1+EXP(-SUMPRODUCT(Engine!$C$19810:$C$19841,INDIRECT("Coefficients!$CO$2:$CO$33"))))))</f>
      </c>
      <c r="BJ625" s="8">
        <f>IF(OR($B625="",$C625="",$D625="",$E625="",$F625="",$G625="",$H625="",$I625="",$J625="",$K625="",$L625=""),"",IF($B625="Female",1/(1+EXP(-SUMPRODUCT(Engine!$C$19810:$C$19841,INDIRECT("Coefficients!$CP$2:$CP$33")))),1/(1+EXP(-SUMPRODUCT(Engine!$C$19810:$C$19841,INDIRECT("Coefficients!$CQ$2:$CQ$33"))))))</f>
      </c>
      <c r="BK625" s="8">
        <f>IF(OR($B625="",$C625="",$D625="",$E625="",$F625="",$G625="",$H625="",$I625="",$J625="",$K625="",$L625=""),"",IF($B625="Female",1/(1+EXP(-SUMPRODUCT(Engine!$C$19810:$C$19841,INDIRECT("Coefficients!$CR$2:$CR$33")))),1/(1+EXP(-SUMPRODUCT(Engine!$C$19810:$C$19841,INDIRECT("Coefficients!$CS$2:$CS$33"))))))</f>
      </c>
      <c r="BL625" s="8">
        <f>IF(OR($B625="",$C625="",$D625="",$E625="",$F625="",$G625="",$H625="",$I625="",$J625="",$K625="",$L625=""),"",IF($B625="Female",1/(1+EXP(-SUMPRODUCT(Engine!$C$19810:$C$19841,INDIRECT("Coefficients!$CT$2:$CT$33")))),1/(1+EXP(-SUMPRODUCT(Engine!$C$19810:$C$19841,INDIRECT("Coefficients!$CU$2:$CU$33"))))))</f>
      </c>
      <c r="BM625" s="8">
        <f>IF(OR($B625="",$C625="",$D625="",$E625="",$F625="",$G625="",$H625="",$I625="",$J625="",$K625="",$L625=""),"",IF($B625="Female",1/(1+EXP(-SUMPRODUCT(Engine!$C$19810:$C$19841,INDIRECT("Coefficients!$CV$2:$CV$33")))),1/(1+EXP(-SUMPRODUCT(Engine!$C$19810:$C$19841,INDIRECT("Coefficients!$CW$2:$CW$33"))))))</f>
      </c>
    </row>
    <row r="626" spans="1:65" x14ac:dyDescent="0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8">
        <f>IF(OR($B626="",$C626="",$D626="",$E626="",$F626="",$G626="",$H626="",$I626="",$J626="",$K626="",$L626=""),"",IF($B626="Female",1/(1+EXP(-SUMPRODUCT(Engine!$C$19842:$C$19873,INDIRECT("Coefficients!$B$2:$B$33")))),1/(1+EXP(-SUMPRODUCT(Engine!$C$19842:$C$19873,INDIRECT("Coefficients!$C$2:$C$33"))))))</f>
      </c>
      <c r="Q626" s="8">
        <f>IF(OR($B626="",$C626="",$D626="",$E626="",$F626="",$G626="",$H626="",$I626="",$J626="",$K626="",$L626=""),"",IF($B626="Female",1/(1+EXP(-SUMPRODUCT(Engine!$C$19842:$C$19873,INDIRECT("Coefficients!$D$2:$D$33")))),1/(1+EXP(-SUMPRODUCT(Engine!$C$19842:$C$19873,INDIRECT("Coefficients!$E$2:$E$33"))))))</f>
      </c>
      <c r="R626" s="8">
        <f>IF(OR($B626="",$C626="",$D626="",$E626="",$F626="",$G626="",$H626="",$I626="",$J626="",$K626="",$L626=""),"",IF($B626="Female",1/(1+EXP(-SUMPRODUCT(Engine!$C$19842:$C$19873,INDIRECT("Coefficients!$F$2:$F$33")))),1/(1+EXP(-SUMPRODUCT(Engine!$C$19842:$C$19873,INDIRECT("Coefficients!$G$2:$G$33"))))))</f>
      </c>
      <c r="S626" s="8">
        <f>IF(OR($B626="",$C626="",$D626="",$E626="",$F626="",$G626="",$H626="",$I626="",$J626="",$K626="",$L626=""),"",IF($B626="Female",1/(1+EXP(-SUMPRODUCT(Engine!$C$19842:$C$19873,INDIRECT("Coefficients!$H$2:$H$33")))),1/(1+EXP(-SUMPRODUCT(Engine!$C$19842:$C$19873,INDIRECT("Coefficients!$I$2:$I$33"))))))</f>
      </c>
      <c r="T626" s="8">
        <f>IF(OR($B626="",$C626="",$D626="",$E626="",$F626="",$G626="",$H626="",$I626="",$J626="",$K626="",$L626=""),"",IF($B626="Female",1/(1+EXP(-SUMPRODUCT(Engine!$C$19842:$C$19873,INDIRECT("Coefficients!$J$2:$J$33")))),1/(1+EXP(-SUMPRODUCT(Engine!$C$19842:$C$19873,INDIRECT("Coefficients!$K$2:$K$33"))))))</f>
      </c>
      <c r="U626" s="8">
        <f>IF(OR($B626="",$C626="",$D626="",$E626="",$F626="",$G626="",$H626="",$I626="",$J626="",$K626="",$L626=""),"",IF($B626="Female",1/(1+EXP(-SUMPRODUCT(Engine!$C$19842:$C$19873,INDIRECT("Coefficients!$L$2:$L$33")))),1/(1+EXP(-SUMPRODUCT(Engine!$C$19842:$C$19873,INDIRECT("Coefficients!$M$2:$M$33"))))))</f>
      </c>
      <c r="V626" s="8">
        <f>IF(OR($B626="",$C626="",$D626="",$E626="",$F626="",$G626="",$H626="",$I626="",$J626="",$K626="",$L626=""),"",IF($B626="Female",1/(1+EXP(-SUMPRODUCT(Engine!$C$19842:$C$19873,INDIRECT("Coefficients!$N$2:$N$33")))),1/(1+EXP(-SUMPRODUCT(Engine!$C$19842:$C$19873,INDIRECT("Coefficients!$O$2:$O$33"))))))</f>
      </c>
      <c r="W626" s="8">
        <f>IF(OR($B626="",$C626="",$D626="",$E626="",$F626="",$G626="",$H626="",$I626="",$J626="",$K626="",$L626=""),"",IF($B626="Female",1/(1+EXP(-SUMPRODUCT(Engine!$C$19842:$C$19873,INDIRECT("Coefficients!$P$2:$P$33")))),1/(1+EXP(-SUMPRODUCT(Engine!$C$19842:$C$19873,INDIRECT("Coefficients!$Q$2:$Q$33"))))))</f>
      </c>
      <c r="X626" s="8">
        <f>IF(OR($B626="",$C626="",$D626="",$E626="",$F626="",$G626="",$H626="",$I626="",$J626="",$K626="",$L626=""),"",IF($B626="Female",1/(1+EXP(-SUMPRODUCT(Engine!$C$19842:$C$19873,INDIRECT("Coefficients!$R$2:$R$33")))),1/(1+EXP(-SUMPRODUCT(Engine!$C$19842:$C$19873,INDIRECT("Coefficients!$S$2:$S$33"))))))</f>
      </c>
      <c r="Y626" s="8">
        <f>IF(OR($B626="",$C626="",$D626="",$E626="",$F626="",$G626="",$H626="",$I626="",$J626="",$K626="",$L626=""),"",IF($B626="Female",1/(1+EXP(-SUMPRODUCT(Engine!$C$19842:$C$19873,INDIRECT("Coefficients!$T$2:$T$33")))),1/(1+EXP(-SUMPRODUCT(Engine!$C$19842:$C$19873,INDIRECT("Coefficients!$U$2:$U$33"))))))</f>
      </c>
      <c r="Z626" s="8">
        <f>IF(OR($B626="",$C626="",$D626="",$E626="",$F626="",$G626="",$H626="",$I626="",$J626="",$K626="",$L626=""),"",IF($B626="Female",1/(1+EXP(-SUMPRODUCT(Engine!$C$19842:$C$19873,INDIRECT("Coefficients!$V$2:$V$33")))),1/(1+EXP(-SUMPRODUCT(Engine!$C$19842:$C$19873,INDIRECT("Coefficients!$W$2:$W$33"))))))</f>
      </c>
      <c r="AA626" s="8">
        <f>IF(OR($B626="",$C626="",$D626="",$E626="",$F626="",$G626="",$H626="",$I626="",$J626="",$K626="",$L626=""),"",IF($B626="Female",1/(1+EXP(-SUMPRODUCT(Engine!$C$19842:$C$19873,INDIRECT("Coefficients!$X$2:$X$33")))),1/(1+EXP(-SUMPRODUCT(Engine!$C$19842:$C$19873,INDIRECT("Coefficients!$Y$2:$Y$33"))))))</f>
      </c>
      <c r="AB626" s="8">
        <f>IF(OR($B626="",$C626="",$D626="",$E626="",$F626="",$G626="",$H626="",$I626="",$J626="",$K626="",$L626=""),"",IF($B626="Female",1/(1+EXP(-SUMPRODUCT(Engine!$C$19842:$C$19873,INDIRECT("Coefficients!$Z$2:$Z$33")))),1/(1+EXP(-SUMPRODUCT(Engine!$C$19842:$C$19873,INDIRECT("Coefficients!$AA$2:$AA$33"))))))</f>
      </c>
      <c r="AC626" s="8">
        <f>IF(OR($B626="",$C626="",$D626="",$E626="",$F626="",$G626="",$H626="",$I626="",$J626="",$K626="",$L626=""),"",IF($B626="Female",1/(1+EXP(-SUMPRODUCT(Engine!$C$19842:$C$19873,INDIRECT("Coefficients!$AB$2:$AB$33")))),1/(1+EXP(-SUMPRODUCT(Engine!$C$19842:$C$19873,INDIRECT("Coefficients!$AC$2:$AC$33"))))))</f>
      </c>
      <c r="AD626" s="8">
        <f>IF(OR($B626="",$C626="",$D626="",$E626="",$F626="",$G626="",$H626="",$I626="",$J626="",$K626="",$L626=""),"",IF($B626="Female",1/(1+EXP(-SUMPRODUCT(Engine!$C$19842:$C$19873,INDIRECT("Coefficients!$AD$2:$AD$33")))),1/(1+EXP(-SUMPRODUCT(Engine!$C$19842:$C$19873,INDIRECT("Coefficients!$AE$2:$AE$33"))))))</f>
      </c>
      <c r="AE626" s="8">
        <f>IF(OR($B626="",$C626="",$D626="",$E626="",$F626="",$G626="",$H626="",$I626="",$J626="",$K626="",$L626=""),"",IF($B626="Female",1/(1+EXP(-SUMPRODUCT(Engine!$C$19842:$C$19873,INDIRECT("Coefficients!$AF$2:$AF$33")))),1/(1+EXP(-SUMPRODUCT(Engine!$C$19842:$C$19873,INDIRECT("Coefficients!$AG$2:$AG$33"))))))</f>
      </c>
      <c r="AF626" s="8">
        <f>IF(OR($B626="",$C626="",$D626="",$E626="",$F626="",$G626="",$H626="",$I626="",$J626="",$K626="",$L626=""),"",IF($B626="Female",1/(1+EXP(-SUMPRODUCT(Engine!$C$19842:$C$19873,INDIRECT("Coefficients!$AH$2:$AH$33")))),1/(1+EXP(-SUMPRODUCT(Engine!$C$19842:$C$19873,INDIRECT("Coefficients!$AI$2:$AI$33"))))))</f>
      </c>
      <c r="AG626" s="8">
        <f>IF(OR($B626="",$C626="",$D626="",$E626="",$F626="",$G626="",$H626="",$I626="",$J626="",$K626="",$L626=""),"",IF($B626="Female",1/(1+EXP(-SUMPRODUCT(Engine!$C$19842:$C$19873,INDIRECT("Coefficients!$AJ$2:$AJ$33")))),1/(1+EXP(-SUMPRODUCT(Engine!$C$19842:$C$19873,INDIRECT("Coefficients!$AK$2:$AK$33"))))))</f>
      </c>
      <c r="AH626" s="8">
        <f>IF(OR($B626="",$C626="",$D626="",$E626="",$F626="",$G626="",$H626="",$I626="",$J626="",$K626="",$L626=""),"",IF($B626="Female",1/(1+EXP(-SUMPRODUCT(Engine!$C$19842:$C$19873,INDIRECT("Coefficients!$AL$2:$AL$33")))),1/(1+EXP(-SUMPRODUCT(Engine!$C$19842:$C$19873,INDIRECT("Coefficients!$AM$2:$AM$33"))))))</f>
      </c>
      <c r="AI626" s="8">
        <f>IF(OR($B626="",$C626="",$D626="",$E626="",$F626="",$G626="",$H626="",$I626="",$J626="",$K626="",$L626=""),"",IF($B626="Female",1/(1+EXP(-SUMPRODUCT(Engine!$C$19842:$C$19873,INDIRECT("Coefficients!$AN$2:$AN$33")))),1/(1+EXP(-SUMPRODUCT(Engine!$C$19842:$C$19873,INDIRECT("Coefficients!$AO$2:$AO$33"))))))</f>
      </c>
      <c r="AJ626" s="8">
        <f>IF(OR($B626="",$C626="",$D626="",$E626="",$F626="",$G626="",$H626="",$I626="",$J626="",$K626="",$L626=""),"",IF($B626="Female",1/(1+EXP(-SUMPRODUCT(Engine!$C$19842:$C$19873,INDIRECT("Coefficients!$AP$2:$AP$33")))),1/(1+EXP(-SUMPRODUCT(Engine!$C$19842:$C$19873,INDIRECT("Coefficients!$AQ$2:$AQ$33"))))))</f>
      </c>
      <c r="AK626" s="8">
        <f>IF(OR($B626="",$C626="",$D626="",$E626="",$F626="",$G626="",$H626="",$I626="",$J626="",$K626="",$L626=""),"",IF($B626="Female",1/(1+EXP(-SUMPRODUCT(Engine!$C$19842:$C$19873,INDIRECT("Coefficients!$AR$2:$AR$33")))),1/(1+EXP(-SUMPRODUCT(Engine!$C$19842:$C$19873,INDIRECT("Coefficients!$AS$2:$AS$33"))))))</f>
      </c>
      <c r="AL626" s="8">
        <f>IF(OR($B626="",$C626="",$D626="",$E626="",$F626="",$G626="",$H626="",$I626="",$J626="",$K626="",$L626=""),"",IF($B626="Female",1/(1+EXP(-SUMPRODUCT(Engine!$C$19842:$C$19873,INDIRECT("Coefficients!$AT$2:$AT$33")))),1/(1+EXP(-SUMPRODUCT(Engine!$C$19842:$C$19873,INDIRECT("Coefficients!$AU$2:$AU$33"))))))</f>
      </c>
      <c r="AM626" s="8">
        <f>IF(OR($B626="",$C626="",$D626="",$E626="",$F626="",$G626="",$H626="",$I626="",$J626="",$K626="",$L626=""),"",IF($B626="Female",1/(1+EXP(-SUMPRODUCT(Engine!$C$19842:$C$19873,INDIRECT("Coefficients!$AV$2:$AV$33")))),1/(1+EXP(-SUMPRODUCT(Engine!$C$19842:$C$19873,INDIRECT("Coefficients!$AW$2:$AW$33"))))))</f>
      </c>
      <c r="AN626" s="8">
        <f>IF(OR($B626="",$C626="",$D626="",$E626="",$F626="",$G626="",$H626="",$I626="",$J626="",$K626="",$L626=""),"",IF($B626="Female",1/(1+EXP(-SUMPRODUCT(Engine!$C$19842:$C$19873,INDIRECT("Coefficients!$AX$2:$AX$33")))),1/(1+EXP(-SUMPRODUCT(Engine!$C$19842:$C$19873,INDIRECT("Coefficients!$AY$2:$AY$33"))))))</f>
      </c>
      <c r="AO626" s="8">
        <f>IF(OR($B626="",$C626="",$D626="",$E626="",$F626="",$G626="",$H626="",$I626="",$J626="",$K626="",$L626=""),"",IF($B626="Female",1/(1+EXP(-SUMPRODUCT(Engine!$C$19842:$C$19873,INDIRECT("Coefficients!$AZ$2:$AZ$33")))),1/(1+EXP(-SUMPRODUCT(Engine!$C$19842:$C$19873,INDIRECT("Coefficients!$BA$2:$BA$33"))))))</f>
      </c>
      <c r="AP626" s="8">
        <f>IF(OR($B626="",$C626="",$D626="",$E626="",$F626="",$G626="",$H626="",$I626="",$J626="",$K626="",$L626=""),"",IF($B626="Female",1/(1+EXP(-SUMPRODUCT(Engine!$C$19842:$C$19873,INDIRECT("Coefficients!$BB$2:$BB$33")))),1/(1+EXP(-SUMPRODUCT(Engine!$C$19842:$C$19873,INDIRECT("Coefficients!$BC$2:$BC$33"))))))</f>
      </c>
      <c r="AQ626" s="8">
        <f>IF(OR($B626="",$C626="",$D626="",$E626="",$F626="",$G626="",$H626="",$I626="",$J626="",$K626="",$L626=""),"",IF($B626="Female",1/(1+EXP(-SUMPRODUCT(Engine!$C$19842:$C$19873,INDIRECT("Coefficients!$BD$2:$BD$33")))),1/(1+EXP(-SUMPRODUCT(Engine!$C$19842:$C$19873,INDIRECT("Coefficients!$BE$2:$BE$33"))))))</f>
      </c>
      <c r="AR626" s="8">
        <f>IF(OR($B626="",$C626="",$D626="",$E626="",$F626="",$G626="",$H626="",$I626="",$J626="",$K626="",$L626=""),"",IF($B626="Female",1/(1+EXP(-SUMPRODUCT(Engine!$C$19842:$C$19873,INDIRECT("Coefficients!$BF$2:$BF$33")))),1/(1+EXP(-SUMPRODUCT(Engine!$C$19842:$C$19873,INDIRECT("Coefficients!$BG$2:$BG$33"))))))</f>
      </c>
      <c r="AS626" s="8">
        <f>IF(OR($B626="",$C626="",$D626="",$E626="",$F626="",$G626="",$H626="",$I626="",$J626="",$K626="",$L626=""),"",IF($B626="Female",1/(1+EXP(-SUMPRODUCT(Engine!$C$19842:$C$19873,INDIRECT("Coefficients!$BH$2:$BH$33")))),1/(1+EXP(-SUMPRODUCT(Engine!$C$19842:$C$19873,INDIRECT("Coefficients!$BI$2:$BI$33"))))))</f>
      </c>
      <c r="AT626" s="8">
        <f>IF(OR($B626="",$C626="",$D626="",$E626="",$F626="",$G626="",$H626="",$I626="",$J626="",$K626="",$L626=""),"",IF($B626="Female",1/(1+EXP(-SUMPRODUCT(Engine!$C$19842:$C$19873,INDIRECT("Coefficients!$BJ$2:$BJ$33")))),1/(1+EXP(-SUMPRODUCT(Engine!$C$19842:$C$19873,INDIRECT("Coefficients!$BK$2:$BK$33"))))))</f>
      </c>
      <c r="AU626" s="8">
        <f>IF(OR($B626="",$C626="",$D626="",$E626="",$F626="",$G626="",$H626="",$I626="",$J626="",$K626="",$L626=""),"",IF($B626="Female",1/(1+EXP(-SUMPRODUCT(Engine!$C$19842:$C$19873,INDIRECT("Coefficients!$BL$2:$BL$33")))),1/(1+EXP(-SUMPRODUCT(Engine!$C$19842:$C$19873,INDIRECT("Coefficients!$BM$2:$BM$33"))))))</f>
      </c>
      <c r="AV626" s="8">
        <f>IF(OR($B626="",$C626="",$D626="",$E626="",$F626="",$G626="",$H626="",$I626="",$J626="",$K626="",$L626=""),"",IF($B626="Female",1/(1+EXP(-SUMPRODUCT(Engine!$C$19842:$C$19873,INDIRECT("Coefficients!$BN$2:$BN$33")))),1/(1+EXP(-SUMPRODUCT(Engine!$C$19842:$C$19873,INDIRECT("Coefficients!$BO$2:$BO$33"))))))</f>
      </c>
      <c r="AW626" s="8">
        <f>IF(OR($B626="",$C626="",$D626="",$E626="",$F626="",$G626="",$H626="",$I626="",$J626="",$K626="",$L626=""),"",IF($B626="Female",1/(1+EXP(-SUMPRODUCT(Engine!$C$19842:$C$19873,INDIRECT("Coefficients!$BP$2:$BP$33")))),1/(1+EXP(-SUMPRODUCT(Engine!$C$19842:$C$19873,INDIRECT("Coefficients!$BQ$2:$BQ$33"))))))</f>
      </c>
      <c r="AX626" s="8">
        <f>IF(OR($B626="",$C626="",$D626="",$E626="",$F626="",$G626="",$H626="",$I626="",$J626="",$K626="",$L626=""),"",IF($B626="Female",1/(1+EXP(-SUMPRODUCT(Engine!$C$19842:$C$19873,INDIRECT("Coefficients!$BR$2:$BR$33")))),1/(1+EXP(-SUMPRODUCT(Engine!$C$19842:$C$19873,INDIRECT("Coefficients!$BS$2:$BS$33"))))))</f>
      </c>
      <c r="AY626" s="8">
        <f>IF(OR($B626="",$C626="",$D626="",$E626="",$F626="",$G626="",$H626="",$I626="",$J626="",$K626="",$L626=""),"",IF($B626="Female",1/(1+EXP(-SUMPRODUCT(Engine!$C$19842:$C$19873,INDIRECT("Coefficients!$BT$2:$BT$33")))),1/(1+EXP(-SUMPRODUCT(Engine!$C$19842:$C$19873,INDIRECT("Coefficients!$BU$2:$BU$33"))))))</f>
      </c>
      <c r="AZ626" s="8">
        <f>IF(OR($B626="",$C626="",$D626="",$E626="",$F626="",$G626="",$H626="",$I626="",$J626="",$K626="",$L626=""),"",IF($B626="Female",1/(1+EXP(-SUMPRODUCT(Engine!$C$19842:$C$19873,INDIRECT("Coefficients!$BV$2:$BV$33")))),1/(1+EXP(-SUMPRODUCT(Engine!$C$19842:$C$19873,INDIRECT("Coefficients!$BW$2:$BW$33"))))))</f>
      </c>
      <c r="BA626" s="8">
        <f>IF(OR($B626="",$C626="",$D626="",$E626="",$F626="",$G626="",$H626="",$I626="",$J626="",$K626="",$L626=""),"",IF($B626="Female",1/(1+EXP(-SUMPRODUCT(Engine!$C$19842:$C$19873,INDIRECT("Coefficients!$BX$2:$BX$33")))),1/(1+EXP(-SUMPRODUCT(Engine!$C$19842:$C$19873,INDIRECT("Coefficients!$BY$2:$BY$33"))))))</f>
      </c>
      <c r="BB626" s="8">
        <f>IF(OR($B626="",$C626="",$D626="",$E626="",$F626="",$G626="",$H626="",$I626="",$J626="",$K626="",$L626=""),"",IF($B626="Female",1/(1+EXP(-SUMPRODUCT(Engine!$C$19842:$C$19873,INDIRECT("Coefficients!$BZ$2:$BZ$33")))),1/(1+EXP(-SUMPRODUCT(Engine!$C$19842:$C$19873,INDIRECT("Coefficients!$CA$2:$CA$33"))))))</f>
      </c>
      <c r="BC626" s="8">
        <f>IF(OR($B626="",$C626="",$D626="",$E626="",$F626="",$G626="",$H626="",$I626="",$J626="",$K626="",$L626=""),"",IF($B626="Female",1/(1+EXP(-SUMPRODUCT(Engine!$C$19842:$C$19873,INDIRECT("Coefficients!$CB$2:$CB$33")))),1/(1+EXP(-SUMPRODUCT(Engine!$C$19842:$C$19873,INDIRECT("Coefficients!$CC$2:$CC$33"))))))</f>
      </c>
      <c r="BD626" s="8">
        <f>IF(OR($B626="",$C626="",$D626="",$E626="",$F626="",$G626="",$H626="",$I626="",$J626="",$K626="",$L626=""),"",IF($B626="Female",1/(1+EXP(-SUMPRODUCT(Engine!$C$19842:$C$19873,INDIRECT("Coefficients!$CD$2:$CD$33")))),1/(1+EXP(-SUMPRODUCT(Engine!$C$19842:$C$19873,INDIRECT("Coefficients!$CE$2:$CE$33"))))))</f>
      </c>
      <c r="BE626" s="8">
        <f>IF(OR($B626="",$C626="",$D626="",$E626="",$F626="",$G626="",$H626="",$I626="",$J626="",$K626="",$L626=""),"",IF($B626="Female",1/(1+EXP(-SUMPRODUCT(Engine!$C$19842:$C$19873,INDIRECT("Coefficients!$CF$2:$CF$33")))),1/(1+EXP(-SUMPRODUCT(Engine!$C$19842:$C$19873,INDIRECT("Coefficients!$CG$2:$CG$33"))))))</f>
      </c>
      <c r="BF626" s="8">
        <f>IF(OR($B626="",$C626="",$D626="",$E626="",$F626="",$G626="",$H626="",$I626="",$J626="",$K626="",$L626=""),"",IF($B626="Female",1/(1+EXP(-SUMPRODUCT(Engine!$C$19842:$C$19873,INDIRECT("Coefficients!$CH$2:$CH$33")))),1/(1+EXP(-SUMPRODUCT(Engine!$C$19842:$C$19873,INDIRECT("Coefficients!$CI$2:$CI$33"))))))</f>
      </c>
      <c r="BG626" s="8">
        <f>IF(OR($B626="",$C626="",$D626="",$E626="",$F626="",$G626="",$H626="",$I626="",$J626="",$K626="",$L626=""),"",IF($B626="Female",1/(1+EXP(-SUMPRODUCT(Engine!$C$19842:$C$19873,INDIRECT("Coefficients!$CJ$2:$CJ$33")))),1/(1+EXP(-SUMPRODUCT(Engine!$C$19842:$C$19873,INDIRECT("Coefficients!$CK$2:$CK$33"))))))</f>
      </c>
      <c r="BH626" s="8">
        <f>IF(OR($B626="",$C626="",$D626="",$E626="",$F626="",$G626="",$H626="",$I626="",$J626="",$K626="",$L626=""),"",IF($B626="Female",1/(1+EXP(-SUMPRODUCT(Engine!$C$19842:$C$19873,INDIRECT("Coefficients!$CL$2:$CL$33")))),1/(1+EXP(-SUMPRODUCT(Engine!$C$19842:$C$19873,INDIRECT("Coefficients!$CM$2:$CM$33"))))))</f>
      </c>
      <c r="BI626" s="8">
        <f>IF(OR($B626="",$C626="",$D626="",$E626="",$F626="",$G626="",$H626="",$I626="",$J626="",$K626="",$L626=""),"",IF($B626="Female",1/(1+EXP(-SUMPRODUCT(Engine!$C$19842:$C$19873,INDIRECT("Coefficients!$CN$2:$CN$33")))),1/(1+EXP(-SUMPRODUCT(Engine!$C$19842:$C$19873,INDIRECT("Coefficients!$CO$2:$CO$33"))))))</f>
      </c>
      <c r="BJ626" s="8">
        <f>IF(OR($B626="",$C626="",$D626="",$E626="",$F626="",$G626="",$H626="",$I626="",$J626="",$K626="",$L626=""),"",IF($B626="Female",1/(1+EXP(-SUMPRODUCT(Engine!$C$19842:$C$19873,INDIRECT("Coefficients!$CP$2:$CP$33")))),1/(1+EXP(-SUMPRODUCT(Engine!$C$19842:$C$19873,INDIRECT("Coefficients!$CQ$2:$CQ$33"))))))</f>
      </c>
      <c r="BK626" s="8">
        <f>IF(OR($B626="",$C626="",$D626="",$E626="",$F626="",$G626="",$H626="",$I626="",$J626="",$K626="",$L626=""),"",IF($B626="Female",1/(1+EXP(-SUMPRODUCT(Engine!$C$19842:$C$19873,INDIRECT("Coefficients!$CR$2:$CR$33")))),1/(1+EXP(-SUMPRODUCT(Engine!$C$19842:$C$19873,INDIRECT("Coefficients!$CS$2:$CS$33"))))))</f>
      </c>
      <c r="BL626" s="8">
        <f>IF(OR($B626="",$C626="",$D626="",$E626="",$F626="",$G626="",$H626="",$I626="",$J626="",$K626="",$L626=""),"",IF($B626="Female",1/(1+EXP(-SUMPRODUCT(Engine!$C$19842:$C$19873,INDIRECT("Coefficients!$CT$2:$CT$33")))),1/(1+EXP(-SUMPRODUCT(Engine!$C$19842:$C$19873,INDIRECT("Coefficients!$CU$2:$CU$33"))))))</f>
      </c>
      <c r="BM626" s="8">
        <f>IF(OR($B626="",$C626="",$D626="",$E626="",$F626="",$G626="",$H626="",$I626="",$J626="",$K626="",$L626=""),"",IF($B626="Female",1/(1+EXP(-SUMPRODUCT(Engine!$C$19842:$C$19873,INDIRECT("Coefficients!$CV$2:$CV$33")))),1/(1+EXP(-SUMPRODUCT(Engine!$C$19842:$C$19873,INDIRECT("Coefficients!$CW$2:$CW$33"))))))</f>
      </c>
    </row>
    <row r="627" spans="1:65" x14ac:dyDescent="0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8">
        <f>IF(OR($B627="",$C627="",$D627="",$E627="",$F627="",$G627="",$H627="",$I627="",$J627="",$K627="",$L627=""),"",IF($B627="Female",1/(1+EXP(-SUMPRODUCT(Engine!$C$19874:$C$19905,INDIRECT("Coefficients!$B$2:$B$33")))),1/(1+EXP(-SUMPRODUCT(Engine!$C$19874:$C$19905,INDIRECT("Coefficients!$C$2:$C$33"))))))</f>
      </c>
      <c r="Q627" s="8">
        <f>IF(OR($B627="",$C627="",$D627="",$E627="",$F627="",$G627="",$H627="",$I627="",$J627="",$K627="",$L627=""),"",IF($B627="Female",1/(1+EXP(-SUMPRODUCT(Engine!$C$19874:$C$19905,INDIRECT("Coefficients!$D$2:$D$33")))),1/(1+EXP(-SUMPRODUCT(Engine!$C$19874:$C$19905,INDIRECT("Coefficients!$E$2:$E$33"))))))</f>
      </c>
      <c r="R627" s="8">
        <f>IF(OR($B627="",$C627="",$D627="",$E627="",$F627="",$G627="",$H627="",$I627="",$J627="",$K627="",$L627=""),"",IF($B627="Female",1/(1+EXP(-SUMPRODUCT(Engine!$C$19874:$C$19905,INDIRECT("Coefficients!$F$2:$F$33")))),1/(1+EXP(-SUMPRODUCT(Engine!$C$19874:$C$19905,INDIRECT("Coefficients!$G$2:$G$33"))))))</f>
      </c>
      <c r="S627" s="8">
        <f>IF(OR($B627="",$C627="",$D627="",$E627="",$F627="",$G627="",$H627="",$I627="",$J627="",$K627="",$L627=""),"",IF($B627="Female",1/(1+EXP(-SUMPRODUCT(Engine!$C$19874:$C$19905,INDIRECT("Coefficients!$H$2:$H$33")))),1/(1+EXP(-SUMPRODUCT(Engine!$C$19874:$C$19905,INDIRECT("Coefficients!$I$2:$I$33"))))))</f>
      </c>
      <c r="T627" s="8">
        <f>IF(OR($B627="",$C627="",$D627="",$E627="",$F627="",$G627="",$H627="",$I627="",$J627="",$K627="",$L627=""),"",IF($B627="Female",1/(1+EXP(-SUMPRODUCT(Engine!$C$19874:$C$19905,INDIRECT("Coefficients!$J$2:$J$33")))),1/(1+EXP(-SUMPRODUCT(Engine!$C$19874:$C$19905,INDIRECT("Coefficients!$K$2:$K$33"))))))</f>
      </c>
      <c r="U627" s="8">
        <f>IF(OR($B627="",$C627="",$D627="",$E627="",$F627="",$G627="",$H627="",$I627="",$J627="",$K627="",$L627=""),"",IF($B627="Female",1/(1+EXP(-SUMPRODUCT(Engine!$C$19874:$C$19905,INDIRECT("Coefficients!$L$2:$L$33")))),1/(1+EXP(-SUMPRODUCT(Engine!$C$19874:$C$19905,INDIRECT("Coefficients!$M$2:$M$33"))))))</f>
      </c>
      <c r="V627" s="8">
        <f>IF(OR($B627="",$C627="",$D627="",$E627="",$F627="",$G627="",$H627="",$I627="",$J627="",$K627="",$L627=""),"",IF($B627="Female",1/(1+EXP(-SUMPRODUCT(Engine!$C$19874:$C$19905,INDIRECT("Coefficients!$N$2:$N$33")))),1/(1+EXP(-SUMPRODUCT(Engine!$C$19874:$C$19905,INDIRECT("Coefficients!$O$2:$O$33"))))))</f>
      </c>
      <c r="W627" s="8">
        <f>IF(OR($B627="",$C627="",$D627="",$E627="",$F627="",$G627="",$H627="",$I627="",$J627="",$K627="",$L627=""),"",IF($B627="Female",1/(1+EXP(-SUMPRODUCT(Engine!$C$19874:$C$19905,INDIRECT("Coefficients!$P$2:$P$33")))),1/(1+EXP(-SUMPRODUCT(Engine!$C$19874:$C$19905,INDIRECT("Coefficients!$Q$2:$Q$33"))))))</f>
      </c>
      <c r="X627" s="8">
        <f>IF(OR($B627="",$C627="",$D627="",$E627="",$F627="",$G627="",$H627="",$I627="",$J627="",$K627="",$L627=""),"",IF($B627="Female",1/(1+EXP(-SUMPRODUCT(Engine!$C$19874:$C$19905,INDIRECT("Coefficients!$R$2:$R$33")))),1/(1+EXP(-SUMPRODUCT(Engine!$C$19874:$C$19905,INDIRECT("Coefficients!$S$2:$S$33"))))))</f>
      </c>
      <c r="Y627" s="8">
        <f>IF(OR($B627="",$C627="",$D627="",$E627="",$F627="",$G627="",$H627="",$I627="",$J627="",$K627="",$L627=""),"",IF($B627="Female",1/(1+EXP(-SUMPRODUCT(Engine!$C$19874:$C$19905,INDIRECT("Coefficients!$T$2:$T$33")))),1/(1+EXP(-SUMPRODUCT(Engine!$C$19874:$C$19905,INDIRECT("Coefficients!$U$2:$U$33"))))))</f>
      </c>
      <c r="Z627" s="8">
        <f>IF(OR($B627="",$C627="",$D627="",$E627="",$F627="",$G627="",$H627="",$I627="",$J627="",$K627="",$L627=""),"",IF($B627="Female",1/(1+EXP(-SUMPRODUCT(Engine!$C$19874:$C$19905,INDIRECT("Coefficients!$V$2:$V$33")))),1/(1+EXP(-SUMPRODUCT(Engine!$C$19874:$C$19905,INDIRECT("Coefficients!$W$2:$W$33"))))))</f>
      </c>
      <c r="AA627" s="8">
        <f>IF(OR($B627="",$C627="",$D627="",$E627="",$F627="",$G627="",$H627="",$I627="",$J627="",$K627="",$L627=""),"",IF($B627="Female",1/(1+EXP(-SUMPRODUCT(Engine!$C$19874:$C$19905,INDIRECT("Coefficients!$X$2:$X$33")))),1/(1+EXP(-SUMPRODUCT(Engine!$C$19874:$C$19905,INDIRECT("Coefficients!$Y$2:$Y$33"))))))</f>
      </c>
      <c r="AB627" s="8">
        <f>IF(OR($B627="",$C627="",$D627="",$E627="",$F627="",$G627="",$H627="",$I627="",$J627="",$K627="",$L627=""),"",IF($B627="Female",1/(1+EXP(-SUMPRODUCT(Engine!$C$19874:$C$19905,INDIRECT("Coefficients!$Z$2:$Z$33")))),1/(1+EXP(-SUMPRODUCT(Engine!$C$19874:$C$19905,INDIRECT("Coefficients!$AA$2:$AA$33"))))))</f>
      </c>
      <c r="AC627" s="8">
        <f>IF(OR($B627="",$C627="",$D627="",$E627="",$F627="",$G627="",$H627="",$I627="",$J627="",$K627="",$L627=""),"",IF($B627="Female",1/(1+EXP(-SUMPRODUCT(Engine!$C$19874:$C$19905,INDIRECT("Coefficients!$AB$2:$AB$33")))),1/(1+EXP(-SUMPRODUCT(Engine!$C$19874:$C$19905,INDIRECT("Coefficients!$AC$2:$AC$33"))))))</f>
      </c>
      <c r="AD627" s="8">
        <f>IF(OR($B627="",$C627="",$D627="",$E627="",$F627="",$G627="",$H627="",$I627="",$J627="",$K627="",$L627=""),"",IF($B627="Female",1/(1+EXP(-SUMPRODUCT(Engine!$C$19874:$C$19905,INDIRECT("Coefficients!$AD$2:$AD$33")))),1/(1+EXP(-SUMPRODUCT(Engine!$C$19874:$C$19905,INDIRECT("Coefficients!$AE$2:$AE$33"))))))</f>
      </c>
      <c r="AE627" s="8">
        <f>IF(OR($B627="",$C627="",$D627="",$E627="",$F627="",$G627="",$H627="",$I627="",$J627="",$K627="",$L627=""),"",IF($B627="Female",1/(1+EXP(-SUMPRODUCT(Engine!$C$19874:$C$19905,INDIRECT("Coefficients!$AF$2:$AF$33")))),1/(1+EXP(-SUMPRODUCT(Engine!$C$19874:$C$19905,INDIRECT("Coefficients!$AG$2:$AG$33"))))))</f>
      </c>
      <c r="AF627" s="8">
        <f>IF(OR($B627="",$C627="",$D627="",$E627="",$F627="",$G627="",$H627="",$I627="",$J627="",$K627="",$L627=""),"",IF($B627="Female",1/(1+EXP(-SUMPRODUCT(Engine!$C$19874:$C$19905,INDIRECT("Coefficients!$AH$2:$AH$33")))),1/(1+EXP(-SUMPRODUCT(Engine!$C$19874:$C$19905,INDIRECT("Coefficients!$AI$2:$AI$33"))))))</f>
      </c>
      <c r="AG627" s="8">
        <f>IF(OR($B627="",$C627="",$D627="",$E627="",$F627="",$G627="",$H627="",$I627="",$J627="",$K627="",$L627=""),"",IF($B627="Female",1/(1+EXP(-SUMPRODUCT(Engine!$C$19874:$C$19905,INDIRECT("Coefficients!$AJ$2:$AJ$33")))),1/(1+EXP(-SUMPRODUCT(Engine!$C$19874:$C$19905,INDIRECT("Coefficients!$AK$2:$AK$33"))))))</f>
      </c>
      <c r="AH627" s="8">
        <f>IF(OR($B627="",$C627="",$D627="",$E627="",$F627="",$G627="",$H627="",$I627="",$J627="",$K627="",$L627=""),"",IF($B627="Female",1/(1+EXP(-SUMPRODUCT(Engine!$C$19874:$C$19905,INDIRECT("Coefficients!$AL$2:$AL$33")))),1/(1+EXP(-SUMPRODUCT(Engine!$C$19874:$C$19905,INDIRECT("Coefficients!$AM$2:$AM$33"))))))</f>
      </c>
      <c r="AI627" s="8">
        <f>IF(OR($B627="",$C627="",$D627="",$E627="",$F627="",$G627="",$H627="",$I627="",$J627="",$K627="",$L627=""),"",IF($B627="Female",1/(1+EXP(-SUMPRODUCT(Engine!$C$19874:$C$19905,INDIRECT("Coefficients!$AN$2:$AN$33")))),1/(1+EXP(-SUMPRODUCT(Engine!$C$19874:$C$19905,INDIRECT("Coefficients!$AO$2:$AO$33"))))))</f>
      </c>
      <c r="AJ627" s="8">
        <f>IF(OR($B627="",$C627="",$D627="",$E627="",$F627="",$G627="",$H627="",$I627="",$J627="",$K627="",$L627=""),"",IF($B627="Female",1/(1+EXP(-SUMPRODUCT(Engine!$C$19874:$C$19905,INDIRECT("Coefficients!$AP$2:$AP$33")))),1/(1+EXP(-SUMPRODUCT(Engine!$C$19874:$C$19905,INDIRECT("Coefficients!$AQ$2:$AQ$33"))))))</f>
      </c>
      <c r="AK627" s="8">
        <f>IF(OR($B627="",$C627="",$D627="",$E627="",$F627="",$G627="",$H627="",$I627="",$J627="",$K627="",$L627=""),"",IF($B627="Female",1/(1+EXP(-SUMPRODUCT(Engine!$C$19874:$C$19905,INDIRECT("Coefficients!$AR$2:$AR$33")))),1/(1+EXP(-SUMPRODUCT(Engine!$C$19874:$C$19905,INDIRECT("Coefficients!$AS$2:$AS$33"))))))</f>
      </c>
      <c r="AL627" s="8">
        <f>IF(OR($B627="",$C627="",$D627="",$E627="",$F627="",$G627="",$H627="",$I627="",$J627="",$K627="",$L627=""),"",IF($B627="Female",1/(1+EXP(-SUMPRODUCT(Engine!$C$19874:$C$19905,INDIRECT("Coefficients!$AT$2:$AT$33")))),1/(1+EXP(-SUMPRODUCT(Engine!$C$19874:$C$19905,INDIRECT("Coefficients!$AU$2:$AU$33"))))))</f>
      </c>
      <c r="AM627" s="8">
        <f>IF(OR($B627="",$C627="",$D627="",$E627="",$F627="",$G627="",$H627="",$I627="",$J627="",$K627="",$L627=""),"",IF($B627="Female",1/(1+EXP(-SUMPRODUCT(Engine!$C$19874:$C$19905,INDIRECT("Coefficients!$AV$2:$AV$33")))),1/(1+EXP(-SUMPRODUCT(Engine!$C$19874:$C$19905,INDIRECT("Coefficients!$AW$2:$AW$33"))))))</f>
      </c>
      <c r="AN627" s="8">
        <f>IF(OR($B627="",$C627="",$D627="",$E627="",$F627="",$G627="",$H627="",$I627="",$J627="",$K627="",$L627=""),"",IF($B627="Female",1/(1+EXP(-SUMPRODUCT(Engine!$C$19874:$C$19905,INDIRECT("Coefficients!$AX$2:$AX$33")))),1/(1+EXP(-SUMPRODUCT(Engine!$C$19874:$C$19905,INDIRECT("Coefficients!$AY$2:$AY$33"))))))</f>
      </c>
      <c r="AO627" s="8">
        <f>IF(OR($B627="",$C627="",$D627="",$E627="",$F627="",$G627="",$H627="",$I627="",$J627="",$K627="",$L627=""),"",IF($B627="Female",1/(1+EXP(-SUMPRODUCT(Engine!$C$19874:$C$19905,INDIRECT("Coefficients!$AZ$2:$AZ$33")))),1/(1+EXP(-SUMPRODUCT(Engine!$C$19874:$C$19905,INDIRECT("Coefficients!$BA$2:$BA$33"))))))</f>
      </c>
      <c r="AP627" s="8">
        <f>IF(OR($B627="",$C627="",$D627="",$E627="",$F627="",$G627="",$H627="",$I627="",$J627="",$K627="",$L627=""),"",IF($B627="Female",1/(1+EXP(-SUMPRODUCT(Engine!$C$19874:$C$19905,INDIRECT("Coefficients!$BB$2:$BB$33")))),1/(1+EXP(-SUMPRODUCT(Engine!$C$19874:$C$19905,INDIRECT("Coefficients!$BC$2:$BC$33"))))))</f>
      </c>
      <c r="AQ627" s="8">
        <f>IF(OR($B627="",$C627="",$D627="",$E627="",$F627="",$G627="",$H627="",$I627="",$J627="",$K627="",$L627=""),"",IF($B627="Female",1/(1+EXP(-SUMPRODUCT(Engine!$C$19874:$C$19905,INDIRECT("Coefficients!$BD$2:$BD$33")))),1/(1+EXP(-SUMPRODUCT(Engine!$C$19874:$C$19905,INDIRECT("Coefficients!$BE$2:$BE$33"))))))</f>
      </c>
      <c r="AR627" s="8">
        <f>IF(OR($B627="",$C627="",$D627="",$E627="",$F627="",$G627="",$H627="",$I627="",$J627="",$K627="",$L627=""),"",IF($B627="Female",1/(1+EXP(-SUMPRODUCT(Engine!$C$19874:$C$19905,INDIRECT("Coefficients!$BF$2:$BF$33")))),1/(1+EXP(-SUMPRODUCT(Engine!$C$19874:$C$19905,INDIRECT("Coefficients!$BG$2:$BG$33"))))))</f>
      </c>
      <c r="AS627" s="8">
        <f>IF(OR($B627="",$C627="",$D627="",$E627="",$F627="",$G627="",$H627="",$I627="",$J627="",$K627="",$L627=""),"",IF($B627="Female",1/(1+EXP(-SUMPRODUCT(Engine!$C$19874:$C$19905,INDIRECT("Coefficients!$BH$2:$BH$33")))),1/(1+EXP(-SUMPRODUCT(Engine!$C$19874:$C$19905,INDIRECT("Coefficients!$BI$2:$BI$33"))))))</f>
      </c>
      <c r="AT627" s="8">
        <f>IF(OR($B627="",$C627="",$D627="",$E627="",$F627="",$G627="",$H627="",$I627="",$J627="",$K627="",$L627=""),"",IF($B627="Female",1/(1+EXP(-SUMPRODUCT(Engine!$C$19874:$C$19905,INDIRECT("Coefficients!$BJ$2:$BJ$33")))),1/(1+EXP(-SUMPRODUCT(Engine!$C$19874:$C$19905,INDIRECT("Coefficients!$BK$2:$BK$33"))))))</f>
      </c>
      <c r="AU627" s="8">
        <f>IF(OR($B627="",$C627="",$D627="",$E627="",$F627="",$G627="",$H627="",$I627="",$J627="",$K627="",$L627=""),"",IF($B627="Female",1/(1+EXP(-SUMPRODUCT(Engine!$C$19874:$C$19905,INDIRECT("Coefficients!$BL$2:$BL$33")))),1/(1+EXP(-SUMPRODUCT(Engine!$C$19874:$C$19905,INDIRECT("Coefficients!$BM$2:$BM$33"))))))</f>
      </c>
      <c r="AV627" s="8">
        <f>IF(OR($B627="",$C627="",$D627="",$E627="",$F627="",$G627="",$H627="",$I627="",$J627="",$K627="",$L627=""),"",IF($B627="Female",1/(1+EXP(-SUMPRODUCT(Engine!$C$19874:$C$19905,INDIRECT("Coefficients!$BN$2:$BN$33")))),1/(1+EXP(-SUMPRODUCT(Engine!$C$19874:$C$19905,INDIRECT("Coefficients!$BO$2:$BO$33"))))))</f>
      </c>
      <c r="AW627" s="8">
        <f>IF(OR($B627="",$C627="",$D627="",$E627="",$F627="",$G627="",$H627="",$I627="",$J627="",$K627="",$L627=""),"",IF($B627="Female",1/(1+EXP(-SUMPRODUCT(Engine!$C$19874:$C$19905,INDIRECT("Coefficients!$BP$2:$BP$33")))),1/(1+EXP(-SUMPRODUCT(Engine!$C$19874:$C$19905,INDIRECT("Coefficients!$BQ$2:$BQ$33"))))))</f>
      </c>
      <c r="AX627" s="8">
        <f>IF(OR($B627="",$C627="",$D627="",$E627="",$F627="",$G627="",$H627="",$I627="",$J627="",$K627="",$L627=""),"",IF($B627="Female",1/(1+EXP(-SUMPRODUCT(Engine!$C$19874:$C$19905,INDIRECT("Coefficients!$BR$2:$BR$33")))),1/(1+EXP(-SUMPRODUCT(Engine!$C$19874:$C$19905,INDIRECT("Coefficients!$BS$2:$BS$33"))))))</f>
      </c>
      <c r="AY627" s="8">
        <f>IF(OR($B627="",$C627="",$D627="",$E627="",$F627="",$G627="",$H627="",$I627="",$J627="",$K627="",$L627=""),"",IF($B627="Female",1/(1+EXP(-SUMPRODUCT(Engine!$C$19874:$C$19905,INDIRECT("Coefficients!$BT$2:$BT$33")))),1/(1+EXP(-SUMPRODUCT(Engine!$C$19874:$C$19905,INDIRECT("Coefficients!$BU$2:$BU$33"))))))</f>
      </c>
      <c r="AZ627" s="8">
        <f>IF(OR($B627="",$C627="",$D627="",$E627="",$F627="",$G627="",$H627="",$I627="",$J627="",$K627="",$L627=""),"",IF($B627="Female",1/(1+EXP(-SUMPRODUCT(Engine!$C$19874:$C$19905,INDIRECT("Coefficients!$BV$2:$BV$33")))),1/(1+EXP(-SUMPRODUCT(Engine!$C$19874:$C$19905,INDIRECT("Coefficients!$BW$2:$BW$33"))))))</f>
      </c>
      <c r="BA627" s="8">
        <f>IF(OR($B627="",$C627="",$D627="",$E627="",$F627="",$G627="",$H627="",$I627="",$J627="",$K627="",$L627=""),"",IF($B627="Female",1/(1+EXP(-SUMPRODUCT(Engine!$C$19874:$C$19905,INDIRECT("Coefficients!$BX$2:$BX$33")))),1/(1+EXP(-SUMPRODUCT(Engine!$C$19874:$C$19905,INDIRECT("Coefficients!$BY$2:$BY$33"))))))</f>
      </c>
      <c r="BB627" s="8">
        <f>IF(OR($B627="",$C627="",$D627="",$E627="",$F627="",$G627="",$H627="",$I627="",$J627="",$K627="",$L627=""),"",IF($B627="Female",1/(1+EXP(-SUMPRODUCT(Engine!$C$19874:$C$19905,INDIRECT("Coefficients!$BZ$2:$BZ$33")))),1/(1+EXP(-SUMPRODUCT(Engine!$C$19874:$C$19905,INDIRECT("Coefficients!$CA$2:$CA$33"))))))</f>
      </c>
      <c r="BC627" s="8">
        <f>IF(OR($B627="",$C627="",$D627="",$E627="",$F627="",$G627="",$H627="",$I627="",$J627="",$K627="",$L627=""),"",IF($B627="Female",1/(1+EXP(-SUMPRODUCT(Engine!$C$19874:$C$19905,INDIRECT("Coefficients!$CB$2:$CB$33")))),1/(1+EXP(-SUMPRODUCT(Engine!$C$19874:$C$19905,INDIRECT("Coefficients!$CC$2:$CC$33"))))))</f>
      </c>
      <c r="BD627" s="8">
        <f>IF(OR($B627="",$C627="",$D627="",$E627="",$F627="",$G627="",$H627="",$I627="",$J627="",$K627="",$L627=""),"",IF($B627="Female",1/(1+EXP(-SUMPRODUCT(Engine!$C$19874:$C$19905,INDIRECT("Coefficients!$CD$2:$CD$33")))),1/(1+EXP(-SUMPRODUCT(Engine!$C$19874:$C$19905,INDIRECT("Coefficients!$CE$2:$CE$33"))))))</f>
      </c>
      <c r="BE627" s="8">
        <f>IF(OR($B627="",$C627="",$D627="",$E627="",$F627="",$G627="",$H627="",$I627="",$J627="",$K627="",$L627=""),"",IF($B627="Female",1/(1+EXP(-SUMPRODUCT(Engine!$C$19874:$C$19905,INDIRECT("Coefficients!$CF$2:$CF$33")))),1/(1+EXP(-SUMPRODUCT(Engine!$C$19874:$C$19905,INDIRECT("Coefficients!$CG$2:$CG$33"))))))</f>
      </c>
      <c r="BF627" s="8">
        <f>IF(OR($B627="",$C627="",$D627="",$E627="",$F627="",$G627="",$H627="",$I627="",$J627="",$K627="",$L627=""),"",IF($B627="Female",1/(1+EXP(-SUMPRODUCT(Engine!$C$19874:$C$19905,INDIRECT("Coefficients!$CH$2:$CH$33")))),1/(1+EXP(-SUMPRODUCT(Engine!$C$19874:$C$19905,INDIRECT("Coefficients!$CI$2:$CI$33"))))))</f>
      </c>
      <c r="BG627" s="8">
        <f>IF(OR($B627="",$C627="",$D627="",$E627="",$F627="",$G627="",$H627="",$I627="",$J627="",$K627="",$L627=""),"",IF($B627="Female",1/(1+EXP(-SUMPRODUCT(Engine!$C$19874:$C$19905,INDIRECT("Coefficients!$CJ$2:$CJ$33")))),1/(1+EXP(-SUMPRODUCT(Engine!$C$19874:$C$19905,INDIRECT("Coefficients!$CK$2:$CK$33"))))))</f>
      </c>
      <c r="BH627" s="8">
        <f>IF(OR($B627="",$C627="",$D627="",$E627="",$F627="",$G627="",$H627="",$I627="",$J627="",$K627="",$L627=""),"",IF($B627="Female",1/(1+EXP(-SUMPRODUCT(Engine!$C$19874:$C$19905,INDIRECT("Coefficients!$CL$2:$CL$33")))),1/(1+EXP(-SUMPRODUCT(Engine!$C$19874:$C$19905,INDIRECT("Coefficients!$CM$2:$CM$33"))))))</f>
      </c>
      <c r="BI627" s="8">
        <f>IF(OR($B627="",$C627="",$D627="",$E627="",$F627="",$G627="",$H627="",$I627="",$J627="",$K627="",$L627=""),"",IF($B627="Female",1/(1+EXP(-SUMPRODUCT(Engine!$C$19874:$C$19905,INDIRECT("Coefficients!$CN$2:$CN$33")))),1/(1+EXP(-SUMPRODUCT(Engine!$C$19874:$C$19905,INDIRECT("Coefficients!$CO$2:$CO$33"))))))</f>
      </c>
      <c r="BJ627" s="8">
        <f>IF(OR($B627="",$C627="",$D627="",$E627="",$F627="",$G627="",$H627="",$I627="",$J627="",$K627="",$L627=""),"",IF($B627="Female",1/(1+EXP(-SUMPRODUCT(Engine!$C$19874:$C$19905,INDIRECT("Coefficients!$CP$2:$CP$33")))),1/(1+EXP(-SUMPRODUCT(Engine!$C$19874:$C$19905,INDIRECT("Coefficients!$CQ$2:$CQ$33"))))))</f>
      </c>
      <c r="BK627" s="8">
        <f>IF(OR($B627="",$C627="",$D627="",$E627="",$F627="",$G627="",$H627="",$I627="",$J627="",$K627="",$L627=""),"",IF($B627="Female",1/(1+EXP(-SUMPRODUCT(Engine!$C$19874:$C$19905,INDIRECT("Coefficients!$CR$2:$CR$33")))),1/(1+EXP(-SUMPRODUCT(Engine!$C$19874:$C$19905,INDIRECT("Coefficients!$CS$2:$CS$33"))))))</f>
      </c>
      <c r="BL627" s="8">
        <f>IF(OR($B627="",$C627="",$D627="",$E627="",$F627="",$G627="",$H627="",$I627="",$J627="",$K627="",$L627=""),"",IF($B627="Female",1/(1+EXP(-SUMPRODUCT(Engine!$C$19874:$C$19905,INDIRECT("Coefficients!$CT$2:$CT$33")))),1/(1+EXP(-SUMPRODUCT(Engine!$C$19874:$C$19905,INDIRECT("Coefficients!$CU$2:$CU$33"))))))</f>
      </c>
      <c r="BM627" s="8">
        <f>IF(OR($B627="",$C627="",$D627="",$E627="",$F627="",$G627="",$H627="",$I627="",$J627="",$K627="",$L627=""),"",IF($B627="Female",1/(1+EXP(-SUMPRODUCT(Engine!$C$19874:$C$19905,INDIRECT("Coefficients!$CV$2:$CV$33")))),1/(1+EXP(-SUMPRODUCT(Engine!$C$19874:$C$19905,INDIRECT("Coefficients!$CW$2:$CW$33"))))))</f>
      </c>
    </row>
    <row r="628" spans="1:65" x14ac:dyDescent="0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8">
        <f>IF(OR($B628="",$C628="",$D628="",$E628="",$F628="",$G628="",$H628="",$I628="",$J628="",$K628="",$L628=""),"",IF($B628="Female",1/(1+EXP(-SUMPRODUCT(Engine!$C$19906:$C$19937,INDIRECT("Coefficients!$B$2:$B$33")))),1/(1+EXP(-SUMPRODUCT(Engine!$C$19906:$C$19937,INDIRECT("Coefficients!$C$2:$C$33"))))))</f>
      </c>
      <c r="Q628" s="8">
        <f>IF(OR($B628="",$C628="",$D628="",$E628="",$F628="",$G628="",$H628="",$I628="",$J628="",$K628="",$L628=""),"",IF($B628="Female",1/(1+EXP(-SUMPRODUCT(Engine!$C$19906:$C$19937,INDIRECT("Coefficients!$D$2:$D$33")))),1/(1+EXP(-SUMPRODUCT(Engine!$C$19906:$C$19937,INDIRECT("Coefficients!$E$2:$E$33"))))))</f>
      </c>
      <c r="R628" s="8">
        <f>IF(OR($B628="",$C628="",$D628="",$E628="",$F628="",$G628="",$H628="",$I628="",$J628="",$K628="",$L628=""),"",IF($B628="Female",1/(1+EXP(-SUMPRODUCT(Engine!$C$19906:$C$19937,INDIRECT("Coefficients!$F$2:$F$33")))),1/(1+EXP(-SUMPRODUCT(Engine!$C$19906:$C$19937,INDIRECT("Coefficients!$G$2:$G$33"))))))</f>
      </c>
      <c r="S628" s="8">
        <f>IF(OR($B628="",$C628="",$D628="",$E628="",$F628="",$G628="",$H628="",$I628="",$J628="",$K628="",$L628=""),"",IF($B628="Female",1/(1+EXP(-SUMPRODUCT(Engine!$C$19906:$C$19937,INDIRECT("Coefficients!$H$2:$H$33")))),1/(1+EXP(-SUMPRODUCT(Engine!$C$19906:$C$19937,INDIRECT("Coefficients!$I$2:$I$33"))))))</f>
      </c>
      <c r="T628" s="8">
        <f>IF(OR($B628="",$C628="",$D628="",$E628="",$F628="",$G628="",$H628="",$I628="",$J628="",$K628="",$L628=""),"",IF($B628="Female",1/(1+EXP(-SUMPRODUCT(Engine!$C$19906:$C$19937,INDIRECT("Coefficients!$J$2:$J$33")))),1/(1+EXP(-SUMPRODUCT(Engine!$C$19906:$C$19937,INDIRECT("Coefficients!$K$2:$K$33"))))))</f>
      </c>
      <c r="U628" s="8">
        <f>IF(OR($B628="",$C628="",$D628="",$E628="",$F628="",$G628="",$H628="",$I628="",$J628="",$K628="",$L628=""),"",IF($B628="Female",1/(1+EXP(-SUMPRODUCT(Engine!$C$19906:$C$19937,INDIRECT("Coefficients!$L$2:$L$33")))),1/(1+EXP(-SUMPRODUCT(Engine!$C$19906:$C$19937,INDIRECT("Coefficients!$M$2:$M$33"))))))</f>
      </c>
      <c r="V628" s="8">
        <f>IF(OR($B628="",$C628="",$D628="",$E628="",$F628="",$G628="",$H628="",$I628="",$J628="",$K628="",$L628=""),"",IF($B628="Female",1/(1+EXP(-SUMPRODUCT(Engine!$C$19906:$C$19937,INDIRECT("Coefficients!$N$2:$N$33")))),1/(1+EXP(-SUMPRODUCT(Engine!$C$19906:$C$19937,INDIRECT("Coefficients!$O$2:$O$33"))))))</f>
      </c>
      <c r="W628" s="8">
        <f>IF(OR($B628="",$C628="",$D628="",$E628="",$F628="",$G628="",$H628="",$I628="",$J628="",$K628="",$L628=""),"",IF($B628="Female",1/(1+EXP(-SUMPRODUCT(Engine!$C$19906:$C$19937,INDIRECT("Coefficients!$P$2:$P$33")))),1/(1+EXP(-SUMPRODUCT(Engine!$C$19906:$C$19937,INDIRECT("Coefficients!$Q$2:$Q$33"))))))</f>
      </c>
      <c r="X628" s="8">
        <f>IF(OR($B628="",$C628="",$D628="",$E628="",$F628="",$G628="",$H628="",$I628="",$J628="",$K628="",$L628=""),"",IF($B628="Female",1/(1+EXP(-SUMPRODUCT(Engine!$C$19906:$C$19937,INDIRECT("Coefficients!$R$2:$R$33")))),1/(1+EXP(-SUMPRODUCT(Engine!$C$19906:$C$19937,INDIRECT("Coefficients!$S$2:$S$33"))))))</f>
      </c>
      <c r="Y628" s="8">
        <f>IF(OR($B628="",$C628="",$D628="",$E628="",$F628="",$G628="",$H628="",$I628="",$J628="",$K628="",$L628=""),"",IF($B628="Female",1/(1+EXP(-SUMPRODUCT(Engine!$C$19906:$C$19937,INDIRECT("Coefficients!$T$2:$T$33")))),1/(1+EXP(-SUMPRODUCT(Engine!$C$19906:$C$19937,INDIRECT("Coefficients!$U$2:$U$33"))))))</f>
      </c>
      <c r="Z628" s="8">
        <f>IF(OR($B628="",$C628="",$D628="",$E628="",$F628="",$G628="",$H628="",$I628="",$J628="",$K628="",$L628=""),"",IF($B628="Female",1/(1+EXP(-SUMPRODUCT(Engine!$C$19906:$C$19937,INDIRECT("Coefficients!$V$2:$V$33")))),1/(1+EXP(-SUMPRODUCT(Engine!$C$19906:$C$19937,INDIRECT("Coefficients!$W$2:$W$33"))))))</f>
      </c>
      <c r="AA628" s="8">
        <f>IF(OR($B628="",$C628="",$D628="",$E628="",$F628="",$G628="",$H628="",$I628="",$J628="",$K628="",$L628=""),"",IF($B628="Female",1/(1+EXP(-SUMPRODUCT(Engine!$C$19906:$C$19937,INDIRECT("Coefficients!$X$2:$X$33")))),1/(1+EXP(-SUMPRODUCT(Engine!$C$19906:$C$19937,INDIRECT("Coefficients!$Y$2:$Y$33"))))))</f>
      </c>
      <c r="AB628" s="8">
        <f>IF(OR($B628="",$C628="",$D628="",$E628="",$F628="",$G628="",$H628="",$I628="",$J628="",$K628="",$L628=""),"",IF($B628="Female",1/(1+EXP(-SUMPRODUCT(Engine!$C$19906:$C$19937,INDIRECT("Coefficients!$Z$2:$Z$33")))),1/(1+EXP(-SUMPRODUCT(Engine!$C$19906:$C$19937,INDIRECT("Coefficients!$AA$2:$AA$33"))))))</f>
      </c>
      <c r="AC628" s="8">
        <f>IF(OR($B628="",$C628="",$D628="",$E628="",$F628="",$G628="",$H628="",$I628="",$J628="",$K628="",$L628=""),"",IF($B628="Female",1/(1+EXP(-SUMPRODUCT(Engine!$C$19906:$C$19937,INDIRECT("Coefficients!$AB$2:$AB$33")))),1/(1+EXP(-SUMPRODUCT(Engine!$C$19906:$C$19937,INDIRECT("Coefficients!$AC$2:$AC$33"))))))</f>
      </c>
      <c r="AD628" s="8">
        <f>IF(OR($B628="",$C628="",$D628="",$E628="",$F628="",$G628="",$H628="",$I628="",$J628="",$K628="",$L628=""),"",IF($B628="Female",1/(1+EXP(-SUMPRODUCT(Engine!$C$19906:$C$19937,INDIRECT("Coefficients!$AD$2:$AD$33")))),1/(1+EXP(-SUMPRODUCT(Engine!$C$19906:$C$19937,INDIRECT("Coefficients!$AE$2:$AE$33"))))))</f>
      </c>
      <c r="AE628" s="8">
        <f>IF(OR($B628="",$C628="",$D628="",$E628="",$F628="",$G628="",$H628="",$I628="",$J628="",$K628="",$L628=""),"",IF($B628="Female",1/(1+EXP(-SUMPRODUCT(Engine!$C$19906:$C$19937,INDIRECT("Coefficients!$AF$2:$AF$33")))),1/(1+EXP(-SUMPRODUCT(Engine!$C$19906:$C$19937,INDIRECT("Coefficients!$AG$2:$AG$33"))))))</f>
      </c>
      <c r="AF628" s="8">
        <f>IF(OR($B628="",$C628="",$D628="",$E628="",$F628="",$G628="",$H628="",$I628="",$J628="",$K628="",$L628=""),"",IF($B628="Female",1/(1+EXP(-SUMPRODUCT(Engine!$C$19906:$C$19937,INDIRECT("Coefficients!$AH$2:$AH$33")))),1/(1+EXP(-SUMPRODUCT(Engine!$C$19906:$C$19937,INDIRECT("Coefficients!$AI$2:$AI$33"))))))</f>
      </c>
      <c r="AG628" s="8">
        <f>IF(OR($B628="",$C628="",$D628="",$E628="",$F628="",$G628="",$H628="",$I628="",$J628="",$K628="",$L628=""),"",IF($B628="Female",1/(1+EXP(-SUMPRODUCT(Engine!$C$19906:$C$19937,INDIRECT("Coefficients!$AJ$2:$AJ$33")))),1/(1+EXP(-SUMPRODUCT(Engine!$C$19906:$C$19937,INDIRECT("Coefficients!$AK$2:$AK$33"))))))</f>
      </c>
      <c r="AH628" s="8">
        <f>IF(OR($B628="",$C628="",$D628="",$E628="",$F628="",$G628="",$H628="",$I628="",$J628="",$K628="",$L628=""),"",IF($B628="Female",1/(1+EXP(-SUMPRODUCT(Engine!$C$19906:$C$19937,INDIRECT("Coefficients!$AL$2:$AL$33")))),1/(1+EXP(-SUMPRODUCT(Engine!$C$19906:$C$19937,INDIRECT("Coefficients!$AM$2:$AM$33"))))))</f>
      </c>
      <c r="AI628" s="8">
        <f>IF(OR($B628="",$C628="",$D628="",$E628="",$F628="",$G628="",$H628="",$I628="",$J628="",$K628="",$L628=""),"",IF($B628="Female",1/(1+EXP(-SUMPRODUCT(Engine!$C$19906:$C$19937,INDIRECT("Coefficients!$AN$2:$AN$33")))),1/(1+EXP(-SUMPRODUCT(Engine!$C$19906:$C$19937,INDIRECT("Coefficients!$AO$2:$AO$33"))))))</f>
      </c>
      <c r="AJ628" s="8">
        <f>IF(OR($B628="",$C628="",$D628="",$E628="",$F628="",$G628="",$H628="",$I628="",$J628="",$K628="",$L628=""),"",IF($B628="Female",1/(1+EXP(-SUMPRODUCT(Engine!$C$19906:$C$19937,INDIRECT("Coefficients!$AP$2:$AP$33")))),1/(1+EXP(-SUMPRODUCT(Engine!$C$19906:$C$19937,INDIRECT("Coefficients!$AQ$2:$AQ$33"))))))</f>
      </c>
      <c r="AK628" s="8">
        <f>IF(OR($B628="",$C628="",$D628="",$E628="",$F628="",$G628="",$H628="",$I628="",$J628="",$K628="",$L628=""),"",IF($B628="Female",1/(1+EXP(-SUMPRODUCT(Engine!$C$19906:$C$19937,INDIRECT("Coefficients!$AR$2:$AR$33")))),1/(1+EXP(-SUMPRODUCT(Engine!$C$19906:$C$19937,INDIRECT("Coefficients!$AS$2:$AS$33"))))))</f>
      </c>
      <c r="AL628" s="8">
        <f>IF(OR($B628="",$C628="",$D628="",$E628="",$F628="",$G628="",$H628="",$I628="",$J628="",$K628="",$L628=""),"",IF($B628="Female",1/(1+EXP(-SUMPRODUCT(Engine!$C$19906:$C$19937,INDIRECT("Coefficients!$AT$2:$AT$33")))),1/(1+EXP(-SUMPRODUCT(Engine!$C$19906:$C$19937,INDIRECT("Coefficients!$AU$2:$AU$33"))))))</f>
      </c>
      <c r="AM628" s="8">
        <f>IF(OR($B628="",$C628="",$D628="",$E628="",$F628="",$G628="",$H628="",$I628="",$J628="",$K628="",$L628=""),"",IF($B628="Female",1/(1+EXP(-SUMPRODUCT(Engine!$C$19906:$C$19937,INDIRECT("Coefficients!$AV$2:$AV$33")))),1/(1+EXP(-SUMPRODUCT(Engine!$C$19906:$C$19937,INDIRECT("Coefficients!$AW$2:$AW$33"))))))</f>
      </c>
      <c r="AN628" s="8">
        <f>IF(OR($B628="",$C628="",$D628="",$E628="",$F628="",$G628="",$H628="",$I628="",$J628="",$K628="",$L628=""),"",IF($B628="Female",1/(1+EXP(-SUMPRODUCT(Engine!$C$19906:$C$19937,INDIRECT("Coefficients!$AX$2:$AX$33")))),1/(1+EXP(-SUMPRODUCT(Engine!$C$19906:$C$19937,INDIRECT("Coefficients!$AY$2:$AY$33"))))))</f>
      </c>
      <c r="AO628" s="8">
        <f>IF(OR($B628="",$C628="",$D628="",$E628="",$F628="",$G628="",$H628="",$I628="",$J628="",$K628="",$L628=""),"",IF($B628="Female",1/(1+EXP(-SUMPRODUCT(Engine!$C$19906:$C$19937,INDIRECT("Coefficients!$AZ$2:$AZ$33")))),1/(1+EXP(-SUMPRODUCT(Engine!$C$19906:$C$19937,INDIRECT("Coefficients!$BA$2:$BA$33"))))))</f>
      </c>
      <c r="AP628" s="8">
        <f>IF(OR($B628="",$C628="",$D628="",$E628="",$F628="",$G628="",$H628="",$I628="",$J628="",$K628="",$L628=""),"",IF($B628="Female",1/(1+EXP(-SUMPRODUCT(Engine!$C$19906:$C$19937,INDIRECT("Coefficients!$BB$2:$BB$33")))),1/(1+EXP(-SUMPRODUCT(Engine!$C$19906:$C$19937,INDIRECT("Coefficients!$BC$2:$BC$33"))))))</f>
      </c>
      <c r="AQ628" s="8">
        <f>IF(OR($B628="",$C628="",$D628="",$E628="",$F628="",$G628="",$H628="",$I628="",$J628="",$K628="",$L628=""),"",IF($B628="Female",1/(1+EXP(-SUMPRODUCT(Engine!$C$19906:$C$19937,INDIRECT("Coefficients!$BD$2:$BD$33")))),1/(1+EXP(-SUMPRODUCT(Engine!$C$19906:$C$19937,INDIRECT("Coefficients!$BE$2:$BE$33"))))))</f>
      </c>
      <c r="AR628" s="8">
        <f>IF(OR($B628="",$C628="",$D628="",$E628="",$F628="",$G628="",$H628="",$I628="",$J628="",$K628="",$L628=""),"",IF($B628="Female",1/(1+EXP(-SUMPRODUCT(Engine!$C$19906:$C$19937,INDIRECT("Coefficients!$BF$2:$BF$33")))),1/(1+EXP(-SUMPRODUCT(Engine!$C$19906:$C$19937,INDIRECT("Coefficients!$BG$2:$BG$33"))))))</f>
      </c>
      <c r="AS628" s="8">
        <f>IF(OR($B628="",$C628="",$D628="",$E628="",$F628="",$G628="",$H628="",$I628="",$J628="",$K628="",$L628=""),"",IF($B628="Female",1/(1+EXP(-SUMPRODUCT(Engine!$C$19906:$C$19937,INDIRECT("Coefficients!$BH$2:$BH$33")))),1/(1+EXP(-SUMPRODUCT(Engine!$C$19906:$C$19937,INDIRECT("Coefficients!$BI$2:$BI$33"))))))</f>
      </c>
      <c r="AT628" s="8">
        <f>IF(OR($B628="",$C628="",$D628="",$E628="",$F628="",$G628="",$H628="",$I628="",$J628="",$K628="",$L628=""),"",IF($B628="Female",1/(1+EXP(-SUMPRODUCT(Engine!$C$19906:$C$19937,INDIRECT("Coefficients!$BJ$2:$BJ$33")))),1/(1+EXP(-SUMPRODUCT(Engine!$C$19906:$C$19937,INDIRECT("Coefficients!$BK$2:$BK$33"))))))</f>
      </c>
      <c r="AU628" s="8">
        <f>IF(OR($B628="",$C628="",$D628="",$E628="",$F628="",$G628="",$H628="",$I628="",$J628="",$K628="",$L628=""),"",IF($B628="Female",1/(1+EXP(-SUMPRODUCT(Engine!$C$19906:$C$19937,INDIRECT("Coefficients!$BL$2:$BL$33")))),1/(1+EXP(-SUMPRODUCT(Engine!$C$19906:$C$19937,INDIRECT("Coefficients!$BM$2:$BM$33"))))))</f>
      </c>
      <c r="AV628" s="8">
        <f>IF(OR($B628="",$C628="",$D628="",$E628="",$F628="",$G628="",$H628="",$I628="",$J628="",$K628="",$L628=""),"",IF($B628="Female",1/(1+EXP(-SUMPRODUCT(Engine!$C$19906:$C$19937,INDIRECT("Coefficients!$BN$2:$BN$33")))),1/(1+EXP(-SUMPRODUCT(Engine!$C$19906:$C$19937,INDIRECT("Coefficients!$BO$2:$BO$33"))))))</f>
      </c>
      <c r="AW628" s="8">
        <f>IF(OR($B628="",$C628="",$D628="",$E628="",$F628="",$G628="",$H628="",$I628="",$J628="",$K628="",$L628=""),"",IF($B628="Female",1/(1+EXP(-SUMPRODUCT(Engine!$C$19906:$C$19937,INDIRECT("Coefficients!$BP$2:$BP$33")))),1/(1+EXP(-SUMPRODUCT(Engine!$C$19906:$C$19937,INDIRECT("Coefficients!$BQ$2:$BQ$33"))))))</f>
      </c>
      <c r="AX628" s="8">
        <f>IF(OR($B628="",$C628="",$D628="",$E628="",$F628="",$G628="",$H628="",$I628="",$J628="",$K628="",$L628=""),"",IF($B628="Female",1/(1+EXP(-SUMPRODUCT(Engine!$C$19906:$C$19937,INDIRECT("Coefficients!$BR$2:$BR$33")))),1/(1+EXP(-SUMPRODUCT(Engine!$C$19906:$C$19937,INDIRECT("Coefficients!$BS$2:$BS$33"))))))</f>
      </c>
      <c r="AY628" s="8">
        <f>IF(OR($B628="",$C628="",$D628="",$E628="",$F628="",$G628="",$H628="",$I628="",$J628="",$K628="",$L628=""),"",IF($B628="Female",1/(1+EXP(-SUMPRODUCT(Engine!$C$19906:$C$19937,INDIRECT("Coefficients!$BT$2:$BT$33")))),1/(1+EXP(-SUMPRODUCT(Engine!$C$19906:$C$19937,INDIRECT("Coefficients!$BU$2:$BU$33"))))))</f>
      </c>
      <c r="AZ628" s="8">
        <f>IF(OR($B628="",$C628="",$D628="",$E628="",$F628="",$G628="",$H628="",$I628="",$J628="",$K628="",$L628=""),"",IF($B628="Female",1/(1+EXP(-SUMPRODUCT(Engine!$C$19906:$C$19937,INDIRECT("Coefficients!$BV$2:$BV$33")))),1/(1+EXP(-SUMPRODUCT(Engine!$C$19906:$C$19937,INDIRECT("Coefficients!$BW$2:$BW$33"))))))</f>
      </c>
      <c r="BA628" s="8">
        <f>IF(OR($B628="",$C628="",$D628="",$E628="",$F628="",$G628="",$H628="",$I628="",$J628="",$K628="",$L628=""),"",IF($B628="Female",1/(1+EXP(-SUMPRODUCT(Engine!$C$19906:$C$19937,INDIRECT("Coefficients!$BX$2:$BX$33")))),1/(1+EXP(-SUMPRODUCT(Engine!$C$19906:$C$19937,INDIRECT("Coefficients!$BY$2:$BY$33"))))))</f>
      </c>
      <c r="BB628" s="8">
        <f>IF(OR($B628="",$C628="",$D628="",$E628="",$F628="",$G628="",$H628="",$I628="",$J628="",$K628="",$L628=""),"",IF($B628="Female",1/(1+EXP(-SUMPRODUCT(Engine!$C$19906:$C$19937,INDIRECT("Coefficients!$BZ$2:$BZ$33")))),1/(1+EXP(-SUMPRODUCT(Engine!$C$19906:$C$19937,INDIRECT("Coefficients!$CA$2:$CA$33"))))))</f>
      </c>
      <c r="BC628" s="8">
        <f>IF(OR($B628="",$C628="",$D628="",$E628="",$F628="",$G628="",$H628="",$I628="",$J628="",$K628="",$L628=""),"",IF($B628="Female",1/(1+EXP(-SUMPRODUCT(Engine!$C$19906:$C$19937,INDIRECT("Coefficients!$CB$2:$CB$33")))),1/(1+EXP(-SUMPRODUCT(Engine!$C$19906:$C$19937,INDIRECT("Coefficients!$CC$2:$CC$33"))))))</f>
      </c>
      <c r="BD628" s="8">
        <f>IF(OR($B628="",$C628="",$D628="",$E628="",$F628="",$G628="",$H628="",$I628="",$J628="",$K628="",$L628=""),"",IF($B628="Female",1/(1+EXP(-SUMPRODUCT(Engine!$C$19906:$C$19937,INDIRECT("Coefficients!$CD$2:$CD$33")))),1/(1+EXP(-SUMPRODUCT(Engine!$C$19906:$C$19937,INDIRECT("Coefficients!$CE$2:$CE$33"))))))</f>
      </c>
      <c r="BE628" s="8">
        <f>IF(OR($B628="",$C628="",$D628="",$E628="",$F628="",$G628="",$H628="",$I628="",$J628="",$K628="",$L628=""),"",IF($B628="Female",1/(1+EXP(-SUMPRODUCT(Engine!$C$19906:$C$19937,INDIRECT("Coefficients!$CF$2:$CF$33")))),1/(1+EXP(-SUMPRODUCT(Engine!$C$19906:$C$19937,INDIRECT("Coefficients!$CG$2:$CG$33"))))))</f>
      </c>
      <c r="BF628" s="8">
        <f>IF(OR($B628="",$C628="",$D628="",$E628="",$F628="",$G628="",$H628="",$I628="",$J628="",$K628="",$L628=""),"",IF($B628="Female",1/(1+EXP(-SUMPRODUCT(Engine!$C$19906:$C$19937,INDIRECT("Coefficients!$CH$2:$CH$33")))),1/(1+EXP(-SUMPRODUCT(Engine!$C$19906:$C$19937,INDIRECT("Coefficients!$CI$2:$CI$33"))))))</f>
      </c>
      <c r="BG628" s="8">
        <f>IF(OR($B628="",$C628="",$D628="",$E628="",$F628="",$G628="",$H628="",$I628="",$J628="",$K628="",$L628=""),"",IF($B628="Female",1/(1+EXP(-SUMPRODUCT(Engine!$C$19906:$C$19937,INDIRECT("Coefficients!$CJ$2:$CJ$33")))),1/(1+EXP(-SUMPRODUCT(Engine!$C$19906:$C$19937,INDIRECT("Coefficients!$CK$2:$CK$33"))))))</f>
      </c>
      <c r="BH628" s="8">
        <f>IF(OR($B628="",$C628="",$D628="",$E628="",$F628="",$G628="",$H628="",$I628="",$J628="",$K628="",$L628=""),"",IF($B628="Female",1/(1+EXP(-SUMPRODUCT(Engine!$C$19906:$C$19937,INDIRECT("Coefficients!$CL$2:$CL$33")))),1/(1+EXP(-SUMPRODUCT(Engine!$C$19906:$C$19937,INDIRECT("Coefficients!$CM$2:$CM$33"))))))</f>
      </c>
      <c r="BI628" s="8">
        <f>IF(OR($B628="",$C628="",$D628="",$E628="",$F628="",$G628="",$H628="",$I628="",$J628="",$K628="",$L628=""),"",IF($B628="Female",1/(1+EXP(-SUMPRODUCT(Engine!$C$19906:$C$19937,INDIRECT("Coefficients!$CN$2:$CN$33")))),1/(1+EXP(-SUMPRODUCT(Engine!$C$19906:$C$19937,INDIRECT("Coefficients!$CO$2:$CO$33"))))))</f>
      </c>
      <c r="BJ628" s="8">
        <f>IF(OR($B628="",$C628="",$D628="",$E628="",$F628="",$G628="",$H628="",$I628="",$J628="",$K628="",$L628=""),"",IF($B628="Female",1/(1+EXP(-SUMPRODUCT(Engine!$C$19906:$C$19937,INDIRECT("Coefficients!$CP$2:$CP$33")))),1/(1+EXP(-SUMPRODUCT(Engine!$C$19906:$C$19937,INDIRECT("Coefficients!$CQ$2:$CQ$33"))))))</f>
      </c>
      <c r="BK628" s="8">
        <f>IF(OR($B628="",$C628="",$D628="",$E628="",$F628="",$G628="",$H628="",$I628="",$J628="",$K628="",$L628=""),"",IF($B628="Female",1/(1+EXP(-SUMPRODUCT(Engine!$C$19906:$C$19937,INDIRECT("Coefficients!$CR$2:$CR$33")))),1/(1+EXP(-SUMPRODUCT(Engine!$C$19906:$C$19937,INDIRECT("Coefficients!$CS$2:$CS$33"))))))</f>
      </c>
      <c r="BL628" s="8">
        <f>IF(OR($B628="",$C628="",$D628="",$E628="",$F628="",$G628="",$H628="",$I628="",$J628="",$K628="",$L628=""),"",IF($B628="Female",1/(1+EXP(-SUMPRODUCT(Engine!$C$19906:$C$19937,INDIRECT("Coefficients!$CT$2:$CT$33")))),1/(1+EXP(-SUMPRODUCT(Engine!$C$19906:$C$19937,INDIRECT("Coefficients!$CU$2:$CU$33"))))))</f>
      </c>
      <c r="BM628" s="8">
        <f>IF(OR($B628="",$C628="",$D628="",$E628="",$F628="",$G628="",$H628="",$I628="",$J628="",$K628="",$L628=""),"",IF($B628="Female",1/(1+EXP(-SUMPRODUCT(Engine!$C$19906:$C$19937,INDIRECT("Coefficients!$CV$2:$CV$33")))),1/(1+EXP(-SUMPRODUCT(Engine!$C$19906:$C$19937,INDIRECT("Coefficients!$CW$2:$CW$33"))))))</f>
      </c>
    </row>
    <row r="629" spans="1:65" x14ac:dyDescent="0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8">
        <f>IF(OR($B629="",$C629="",$D629="",$E629="",$F629="",$G629="",$H629="",$I629="",$J629="",$K629="",$L629=""),"",IF($B629="Female",1/(1+EXP(-SUMPRODUCT(Engine!$C$19938:$C$19969,INDIRECT("Coefficients!$B$2:$B$33")))),1/(1+EXP(-SUMPRODUCT(Engine!$C$19938:$C$19969,INDIRECT("Coefficients!$C$2:$C$33"))))))</f>
      </c>
      <c r="Q629" s="8">
        <f>IF(OR($B629="",$C629="",$D629="",$E629="",$F629="",$G629="",$H629="",$I629="",$J629="",$K629="",$L629=""),"",IF($B629="Female",1/(1+EXP(-SUMPRODUCT(Engine!$C$19938:$C$19969,INDIRECT("Coefficients!$D$2:$D$33")))),1/(1+EXP(-SUMPRODUCT(Engine!$C$19938:$C$19969,INDIRECT("Coefficients!$E$2:$E$33"))))))</f>
      </c>
      <c r="R629" s="8">
        <f>IF(OR($B629="",$C629="",$D629="",$E629="",$F629="",$G629="",$H629="",$I629="",$J629="",$K629="",$L629=""),"",IF($B629="Female",1/(1+EXP(-SUMPRODUCT(Engine!$C$19938:$C$19969,INDIRECT("Coefficients!$F$2:$F$33")))),1/(1+EXP(-SUMPRODUCT(Engine!$C$19938:$C$19969,INDIRECT("Coefficients!$G$2:$G$33"))))))</f>
      </c>
      <c r="S629" s="8">
        <f>IF(OR($B629="",$C629="",$D629="",$E629="",$F629="",$G629="",$H629="",$I629="",$J629="",$K629="",$L629=""),"",IF($B629="Female",1/(1+EXP(-SUMPRODUCT(Engine!$C$19938:$C$19969,INDIRECT("Coefficients!$H$2:$H$33")))),1/(1+EXP(-SUMPRODUCT(Engine!$C$19938:$C$19969,INDIRECT("Coefficients!$I$2:$I$33"))))))</f>
      </c>
      <c r="T629" s="8">
        <f>IF(OR($B629="",$C629="",$D629="",$E629="",$F629="",$G629="",$H629="",$I629="",$J629="",$K629="",$L629=""),"",IF($B629="Female",1/(1+EXP(-SUMPRODUCT(Engine!$C$19938:$C$19969,INDIRECT("Coefficients!$J$2:$J$33")))),1/(1+EXP(-SUMPRODUCT(Engine!$C$19938:$C$19969,INDIRECT("Coefficients!$K$2:$K$33"))))))</f>
      </c>
      <c r="U629" s="8">
        <f>IF(OR($B629="",$C629="",$D629="",$E629="",$F629="",$G629="",$H629="",$I629="",$J629="",$K629="",$L629=""),"",IF($B629="Female",1/(1+EXP(-SUMPRODUCT(Engine!$C$19938:$C$19969,INDIRECT("Coefficients!$L$2:$L$33")))),1/(1+EXP(-SUMPRODUCT(Engine!$C$19938:$C$19969,INDIRECT("Coefficients!$M$2:$M$33"))))))</f>
      </c>
      <c r="V629" s="8">
        <f>IF(OR($B629="",$C629="",$D629="",$E629="",$F629="",$G629="",$H629="",$I629="",$J629="",$K629="",$L629=""),"",IF($B629="Female",1/(1+EXP(-SUMPRODUCT(Engine!$C$19938:$C$19969,INDIRECT("Coefficients!$N$2:$N$33")))),1/(1+EXP(-SUMPRODUCT(Engine!$C$19938:$C$19969,INDIRECT("Coefficients!$O$2:$O$33"))))))</f>
      </c>
      <c r="W629" s="8">
        <f>IF(OR($B629="",$C629="",$D629="",$E629="",$F629="",$G629="",$H629="",$I629="",$J629="",$K629="",$L629=""),"",IF($B629="Female",1/(1+EXP(-SUMPRODUCT(Engine!$C$19938:$C$19969,INDIRECT("Coefficients!$P$2:$P$33")))),1/(1+EXP(-SUMPRODUCT(Engine!$C$19938:$C$19969,INDIRECT("Coefficients!$Q$2:$Q$33"))))))</f>
      </c>
      <c r="X629" s="8">
        <f>IF(OR($B629="",$C629="",$D629="",$E629="",$F629="",$G629="",$H629="",$I629="",$J629="",$K629="",$L629=""),"",IF($B629="Female",1/(1+EXP(-SUMPRODUCT(Engine!$C$19938:$C$19969,INDIRECT("Coefficients!$R$2:$R$33")))),1/(1+EXP(-SUMPRODUCT(Engine!$C$19938:$C$19969,INDIRECT("Coefficients!$S$2:$S$33"))))))</f>
      </c>
      <c r="Y629" s="8">
        <f>IF(OR($B629="",$C629="",$D629="",$E629="",$F629="",$G629="",$H629="",$I629="",$J629="",$K629="",$L629=""),"",IF($B629="Female",1/(1+EXP(-SUMPRODUCT(Engine!$C$19938:$C$19969,INDIRECT("Coefficients!$T$2:$T$33")))),1/(1+EXP(-SUMPRODUCT(Engine!$C$19938:$C$19969,INDIRECT("Coefficients!$U$2:$U$33"))))))</f>
      </c>
      <c r="Z629" s="8">
        <f>IF(OR($B629="",$C629="",$D629="",$E629="",$F629="",$G629="",$H629="",$I629="",$J629="",$K629="",$L629=""),"",IF($B629="Female",1/(1+EXP(-SUMPRODUCT(Engine!$C$19938:$C$19969,INDIRECT("Coefficients!$V$2:$V$33")))),1/(1+EXP(-SUMPRODUCT(Engine!$C$19938:$C$19969,INDIRECT("Coefficients!$W$2:$W$33"))))))</f>
      </c>
      <c r="AA629" s="8">
        <f>IF(OR($B629="",$C629="",$D629="",$E629="",$F629="",$G629="",$H629="",$I629="",$J629="",$K629="",$L629=""),"",IF($B629="Female",1/(1+EXP(-SUMPRODUCT(Engine!$C$19938:$C$19969,INDIRECT("Coefficients!$X$2:$X$33")))),1/(1+EXP(-SUMPRODUCT(Engine!$C$19938:$C$19969,INDIRECT("Coefficients!$Y$2:$Y$33"))))))</f>
      </c>
      <c r="AB629" s="8">
        <f>IF(OR($B629="",$C629="",$D629="",$E629="",$F629="",$G629="",$H629="",$I629="",$J629="",$K629="",$L629=""),"",IF($B629="Female",1/(1+EXP(-SUMPRODUCT(Engine!$C$19938:$C$19969,INDIRECT("Coefficients!$Z$2:$Z$33")))),1/(1+EXP(-SUMPRODUCT(Engine!$C$19938:$C$19969,INDIRECT("Coefficients!$AA$2:$AA$33"))))))</f>
      </c>
      <c r="AC629" s="8">
        <f>IF(OR($B629="",$C629="",$D629="",$E629="",$F629="",$G629="",$H629="",$I629="",$J629="",$K629="",$L629=""),"",IF($B629="Female",1/(1+EXP(-SUMPRODUCT(Engine!$C$19938:$C$19969,INDIRECT("Coefficients!$AB$2:$AB$33")))),1/(1+EXP(-SUMPRODUCT(Engine!$C$19938:$C$19969,INDIRECT("Coefficients!$AC$2:$AC$33"))))))</f>
      </c>
      <c r="AD629" s="8">
        <f>IF(OR($B629="",$C629="",$D629="",$E629="",$F629="",$G629="",$H629="",$I629="",$J629="",$K629="",$L629=""),"",IF($B629="Female",1/(1+EXP(-SUMPRODUCT(Engine!$C$19938:$C$19969,INDIRECT("Coefficients!$AD$2:$AD$33")))),1/(1+EXP(-SUMPRODUCT(Engine!$C$19938:$C$19969,INDIRECT("Coefficients!$AE$2:$AE$33"))))))</f>
      </c>
      <c r="AE629" s="8">
        <f>IF(OR($B629="",$C629="",$D629="",$E629="",$F629="",$G629="",$H629="",$I629="",$J629="",$K629="",$L629=""),"",IF($B629="Female",1/(1+EXP(-SUMPRODUCT(Engine!$C$19938:$C$19969,INDIRECT("Coefficients!$AF$2:$AF$33")))),1/(1+EXP(-SUMPRODUCT(Engine!$C$19938:$C$19969,INDIRECT("Coefficients!$AG$2:$AG$33"))))))</f>
      </c>
      <c r="AF629" s="8">
        <f>IF(OR($B629="",$C629="",$D629="",$E629="",$F629="",$G629="",$H629="",$I629="",$J629="",$K629="",$L629=""),"",IF($B629="Female",1/(1+EXP(-SUMPRODUCT(Engine!$C$19938:$C$19969,INDIRECT("Coefficients!$AH$2:$AH$33")))),1/(1+EXP(-SUMPRODUCT(Engine!$C$19938:$C$19969,INDIRECT("Coefficients!$AI$2:$AI$33"))))))</f>
      </c>
      <c r="AG629" s="8">
        <f>IF(OR($B629="",$C629="",$D629="",$E629="",$F629="",$G629="",$H629="",$I629="",$J629="",$K629="",$L629=""),"",IF($B629="Female",1/(1+EXP(-SUMPRODUCT(Engine!$C$19938:$C$19969,INDIRECT("Coefficients!$AJ$2:$AJ$33")))),1/(1+EXP(-SUMPRODUCT(Engine!$C$19938:$C$19969,INDIRECT("Coefficients!$AK$2:$AK$33"))))))</f>
      </c>
      <c r="AH629" s="8">
        <f>IF(OR($B629="",$C629="",$D629="",$E629="",$F629="",$G629="",$H629="",$I629="",$J629="",$K629="",$L629=""),"",IF($B629="Female",1/(1+EXP(-SUMPRODUCT(Engine!$C$19938:$C$19969,INDIRECT("Coefficients!$AL$2:$AL$33")))),1/(1+EXP(-SUMPRODUCT(Engine!$C$19938:$C$19969,INDIRECT("Coefficients!$AM$2:$AM$33"))))))</f>
      </c>
      <c r="AI629" s="8">
        <f>IF(OR($B629="",$C629="",$D629="",$E629="",$F629="",$G629="",$H629="",$I629="",$J629="",$K629="",$L629=""),"",IF($B629="Female",1/(1+EXP(-SUMPRODUCT(Engine!$C$19938:$C$19969,INDIRECT("Coefficients!$AN$2:$AN$33")))),1/(1+EXP(-SUMPRODUCT(Engine!$C$19938:$C$19969,INDIRECT("Coefficients!$AO$2:$AO$33"))))))</f>
      </c>
      <c r="AJ629" s="8">
        <f>IF(OR($B629="",$C629="",$D629="",$E629="",$F629="",$G629="",$H629="",$I629="",$J629="",$K629="",$L629=""),"",IF($B629="Female",1/(1+EXP(-SUMPRODUCT(Engine!$C$19938:$C$19969,INDIRECT("Coefficients!$AP$2:$AP$33")))),1/(1+EXP(-SUMPRODUCT(Engine!$C$19938:$C$19969,INDIRECT("Coefficients!$AQ$2:$AQ$33"))))))</f>
      </c>
      <c r="AK629" s="8">
        <f>IF(OR($B629="",$C629="",$D629="",$E629="",$F629="",$G629="",$H629="",$I629="",$J629="",$K629="",$L629=""),"",IF($B629="Female",1/(1+EXP(-SUMPRODUCT(Engine!$C$19938:$C$19969,INDIRECT("Coefficients!$AR$2:$AR$33")))),1/(1+EXP(-SUMPRODUCT(Engine!$C$19938:$C$19969,INDIRECT("Coefficients!$AS$2:$AS$33"))))))</f>
      </c>
      <c r="AL629" s="8">
        <f>IF(OR($B629="",$C629="",$D629="",$E629="",$F629="",$G629="",$H629="",$I629="",$J629="",$K629="",$L629=""),"",IF($B629="Female",1/(1+EXP(-SUMPRODUCT(Engine!$C$19938:$C$19969,INDIRECT("Coefficients!$AT$2:$AT$33")))),1/(1+EXP(-SUMPRODUCT(Engine!$C$19938:$C$19969,INDIRECT("Coefficients!$AU$2:$AU$33"))))))</f>
      </c>
      <c r="AM629" s="8">
        <f>IF(OR($B629="",$C629="",$D629="",$E629="",$F629="",$G629="",$H629="",$I629="",$J629="",$K629="",$L629=""),"",IF($B629="Female",1/(1+EXP(-SUMPRODUCT(Engine!$C$19938:$C$19969,INDIRECT("Coefficients!$AV$2:$AV$33")))),1/(1+EXP(-SUMPRODUCT(Engine!$C$19938:$C$19969,INDIRECT("Coefficients!$AW$2:$AW$33"))))))</f>
      </c>
      <c r="AN629" s="8">
        <f>IF(OR($B629="",$C629="",$D629="",$E629="",$F629="",$G629="",$H629="",$I629="",$J629="",$K629="",$L629=""),"",IF($B629="Female",1/(1+EXP(-SUMPRODUCT(Engine!$C$19938:$C$19969,INDIRECT("Coefficients!$AX$2:$AX$33")))),1/(1+EXP(-SUMPRODUCT(Engine!$C$19938:$C$19969,INDIRECT("Coefficients!$AY$2:$AY$33"))))))</f>
      </c>
      <c r="AO629" s="8">
        <f>IF(OR($B629="",$C629="",$D629="",$E629="",$F629="",$G629="",$H629="",$I629="",$J629="",$K629="",$L629=""),"",IF($B629="Female",1/(1+EXP(-SUMPRODUCT(Engine!$C$19938:$C$19969,INDIRECT("Coefficients!$AZ$2:$AZ$33")))),1/(1+EXP(-SUMPRODUCT(Engine!$C$19938:$C$19969,INDIRECT("Coefficients!$BA$2:$BA$33"))))))</f>
      </c>
      <c r="AP629" s="8">
        <f>IF(OR($B629="",$C629="",$D629="",$E629="",$F629="",$G629="",$H629="",$I629="",$J629="",$K629="",$L629=""),"",IF($B629="Female",1/(1+EXP(-SUMPRODUCT(Engine!$C$19938:$C$19969,INDIRECT("Coefficients!$BB$2:$BB$33")))),1/(1+EXP(-SUMPRODUCT(Engine!$C$19938:$C$19969,INDIRECT("Coefficients!$BC$2:$BC$33"))))))</f>
      </c>
      <c r="AQ629" s="8">
        <f>IF(OR($B629="",$C629="",$D629="",$E629="",$F629="",$G629="",$H629="",$I629="",$J629="",$K629="",$L629=""),"",IF($B629="Female",1/(1+EXP(-SUMPRODUCT(Engine!$C$19938:$C$19969,INDIRECT("Coefficients!$BD$2:$BD$33")))),1/(1+EXP(-SUMPRODUCT(Engine!$C$19938:$C$19969,INDIRECT("Coefficients!$BE$2:$BE$33"))))))</f>
      </c>
      <c r="AR629" s="8">
        <f>IF(OR($B629="",$C629="",$D629="",$E629="",$F629="",$G629="",$H629="",$I629="",$J629="",$K629="",$L629=""),"",IF($B629="Female",1/(1+EXP(-SUMPRODUCT(Engine!$C$19938:$C$19969,INDIRECT("Coefficients!$BF$2:$BF$33")))),1/(1+EXP(-SUMPRODUCT(Engine!$C$19938:$C$19969,INDIRECT("Coefficients!$BG$2:$BG$33"))))))</f>
      </c>
      <c r="AS629" s="8">
        <f>IF(OR($B629="",$C629="",$D629="",$E629="",$F629="",$G629="",$H629="",$I629="",$J629="",$K629="",$L629=""),"",IF($B629="Female",1/(1+EXP(-SUMPRODUCT(Engine!$C$19938:$C$19969,INDIRECT("Coefficients!$BH$2:$BH$33")))),1/(1+EXP(-SUMPRODUCT(Engine!$C$19938:$C$19969,INDIRECT("Coefficients!$BI$2:$BI$33"))))))</f>
      </c>
      <c r="AT629" s="8">
        <f>IF(OR($B629="",$C629="",$D629="",$E629="",$F629="",$G629="",$H629="",$I629="",$J629="",$K629="",$L629=""),"",IF($B629="Female",1/(1+EXP(-SUMPRODUCT(Engine!$C$19938:$C$19969,INDIRECT("Coefficients!$BJ$2:$BJ$33")))),1/(1+EXP(-SUMPRODUCT(Engine!$C$19938:$C$19969,INDIRECT("Coefficients!$BK$2:$BK$33"))))))</f>
      </c>
      <c r="AU629" s="8">
        <f>IF(OR($B629="",$C629="",$D629="",$E629="",$F629="",$G629="",$H629="",$I629="",$J629="",$K629="",$L629=""),"",IF($B629="Female",1/(1+EXP(-SUMPRODUCT(Engine!$C$19938:$C$19969,INDIRECT("Coefficients!$BL$2:$BL$33")))),1/(1+EXP(-SUMPRODUCT(Engine!$C$19938:$C$19969,INDIRECT("Coefficients!$BM$2:$BM$33"))))))</f>
      </c>
      <c r="AV629" s="8">
        <f>IF(OR($B629="",$C629="",$D629="",$E629="",$F629="",$G629="",$H629="",$I629="",$J629="",$K629="",$L629=""),"",IF($B629="Female",1/(1+EXP(-SUMPRODUCT(Engine!$C$19938:$C$19969,INDIRECT("Coefficients!$BN$2:$BN$33")))),1/(1+EXP(-SUMPRODUCT(Engine!$C$19938:$C$19969,INDIRECT("Coefficients!$BO$2:$BO$33"))))))</f>
      </c>
      <c r="AW629" s="8">
        <f>IF(OR($B629="",$C629="",$D629="",$E629="",$F629="",$G629="",$H629="",$I629="",$J629="",$K629="",$L629=""),"",IF($B629="Female",1/(1+EXP(-SUMPRODUCT(Engine!$C$19938:$C$19969,INDIRECT("Coefficients!$BP$2:$BP$33")))),1/(1+EXP(-SUMPRODUCT(Engine!$C$19938:$C$19969,INDIRECT("Coefficients!$BQ$2:$BQ$33"))))))</f>
      </c>
      <c r="AX629" s="8">
        <f>IF(OR($B629="",$C629="",$D629="",$E629="",$F629="",$G629="",$H629="",$I629="",$J629="",$K629="",$L629=""),"",IF($B629="Female",1/(1+EXP(-SUMPRODUCT(Engine!$C$19938:$C$19969,INDIRECT("Coefficients!$BR$2:$BR$33")))),1/(1+EXP(-SUMPRODUCT(Engine!$C$19938:$C$19969,INDIRECT("Coefficients!$BS$2:$BS$33"))))))</f>
      </c>
      <c r="AY629" s="8">
        <f>IF(OR($B629="",$C629="",$D629="",$E629="",$F629="",$G629="",$H629="",$I629="",$J629="",$K629="",$L629=""),"",IF($B629="Female",1/(1+EXP(-SUMPRODUCT(Engine!$C$19938:$C$19969,INDIRECT("Coefficients!$BT$2:$BT$33")))),1/(1+EXP(-SUMPRODUCT(Engine!$C$19938:$C$19969,INDIRECT("Coefficients!$BU$2:$BU$33"))))))</f>
      </c>
      <c r="AZ629" s="8">
        <f>IF(OR($B629="",$C629="",$D629="",$E629="",$F629="",$G629="",$H629="",$I629="",$J629="",$K629="",$L629=""),"",IF($B629="Female",1/(1+EXP(-SUMPRODUCT(Engine!$C$19938:$C$19969,INDIRECT("Coefficients!$BV$2:$BV$33")))),1/(1+EXP(-SUMPRODUCT(Engine!$C$19938:$C$19969,INDIRECT("Coefficients!$BW$2:$BW$33"))))))</f>
      </c>
      <c r="BA629" s="8">
        <f>IF(OR($B629="",$C629="",$D629="",$E629="",$F629="",$G629="",$H629="",$I629="",$J629="",$K629="",$L629=""),"",IF($B629="Female",1/(1+EXP(-SUMPRODUCT(Engine!$C$19938:$C$19969,INDIRECT("Coefficients!$BX$2:$BX$33")))),1/(1+EXP(-SUMPRODUCT(Engine!$C$19938:$C$19969,INDIRECT("Coefficients!$BY$2:$BY$33"))))))</f>
      </c>
      <c r="BB629" s="8">
        <f>IF(OR($B629="",$C629="",$D629="",$E629="",$F629="",$G629="",$H629="",$I629="",$J629="",$K629="",$L629=""),"",IF($B629="Female",1/(1+EXP(-SUMPRODUCT(Engine!$C$19938:$C$19969,INDIRECT("Coefficients!$BZ$2:$BZ$33")))),1/(1+EXP(-SUMPRODUCT(Engine!$C$19938:$C$19969,INDIRECT("Coefficients!$CA$2:$CA$33"))))))</f>
      </c>
      <c r="BC629" s="8">
        <f>IF(OR($B629="",$C629="",$D629="",$E629="",$F629="",$G629="",$H629="",$I629="",$J629="",$K629="",$L629=""),"",IF($B629="Female",1/(1+EXP(-SUMPRODUCT(Engine!$C$19938:$C$19969,INDIRECT("Coefficients!$CB$2:$CB$33")))),1/(1+EXP(-SUMPRODUCT(Engine!$C$19938:$C$19969,INDIRECT("Coefficients!$CC$2:$CC$33"))))))</f>
      </c>
      <c r="BD629" s="8">
        <f>IF(OR($B629="",$C629="",$D629="",$E629="",$F629="",$G629="",$H629="",$I629="",$J629="",$K629="",$L629=""),"",IF($B629="Female",1/(1+EXP(-SUMPRODUCT(Engine!$C$19938:$C$19969,INDIRECT("Coefficients!$CD$2:$CD$33")))),1/(1+EXP(-SUMPRODUCT(Engine!$C$19938:$C$19969,INDIRECT("Coefficients!$CE$2:$CE$33"))))))</f>
      </c>
      <c r="BE629" s="8">
        <f>IF(OR($B629="",$C629="",$D629="",$E629="",$F629="",$G629="",$H629="",$I629="",$J629="",$K629="",$L629=""),"",IF($B629="Female",1/(1+EXP(-SUMPRODUCT(Engine!$C$19938:$C$19969,INDIRECT("Coefficients!$CF$2:$CF$33")))),1/(1+EXP(-SUMPRODUCT(Engine!$C$19938:$C$19969,INDIRECT("Coefficients!$CG$2:$CG$33"))))))</f>
      </c>
      <c r="BF629" s="8">
        <f>IF(OR($B629="",$C629="",$D629="",$E629="",$F629="",$G629="",$H629="",$I629="",$J629="",$K629="",$L629=""),"",IF($B629="Female",1/(1+EXP(-SUMPRODUCT(Engine!$C$19938:$C$19969,INDIRECT("Coefficients!$CH$2:$CH$33")))),1/(1+EXP(-SUMPRODUCT(Engine!$C$19938:$C$19969,INDIRECT("Coefficients!$CI$2:$CI$33"))))))</f>
      </c>
      <c r="BG629" s="8">
        <f>IF(OR($B629="",$C629="",$D629="",$E629="",$F629="",$G629="",$H629="",$I629="",$J629="",$K629="",$L629=""),"",IF($B629="Female",1/(1+EXP(-SUMPRODUCT(Engine!$C$19938:$C$19969,INDIRECT("Coefficients!$CJ$2:$CJ$33")))),1/(1+EXP(-SUMPRODUCT(Engine!$C$19938:$C$19969,INDIRECT("Coefficients!$CK$2:$CK$33"))))))</f>
      </c>
      <c r="BH629" s="8">
        <f>IF(OR($B629="",$C629="",$D629="",$E629="",$F629="",$G629="",$H629="",$I629="",$J629="",$K629="",$L629=""),"",IF($B629="Female",1/(1+EXP(-SUMPRODUCT(Engine!$C$19938:$C$19969,INDIRECT("Coefficients!$CL$2:$CL$33")))),1/(1+EXP(-SUMPRODUCT(Engine!$C$19938:$C$19969,INDIRECT("Coefficients!$CM$2:$CM$33"))))))</f>
      </c>
      <c r="BI629" s="8">
        <f>IF(OR($B629="",$C629="",$D629="",$E629="",$F629="",$G629="",$H629="",$I629="",$J629="",$K629="",$L629=""),"",IF($B629="Female",1/(1+EXP(-SUMPRODUCT(Engine!$C$19938:$C$19969,INDIRECT("Coefficients!$CN$2:$CN$33")))),1/(1+EXP(-SUMPRODUCT(Engine!$C$19938:$C$19969,INDIRECT("Coefficients!$CO$2:$CO$33"))))))</f>
      </c>
      <c r="BJ629" s="8">
        <f>IF(OR($B629="",$C629="",$D629="",$E629="",$F629="",$G629="",$H629="",$I629="",$J629="",$K629="",$L629=""),"",IF($B629="Female",1/(1+EXP(-SUMPRODUCT(Engine!$C$19938:$C$19969,INDIRECT("Coefficients!$CP$2:$CP$33")))),1/(1+EXP(-SUMPRODUCT(Engine!$C$19938:$C$19969,INDIRECT("Coefficients!$CQ$2:$CQ$33"))))))</f>
      </c>
      <c r="BK629" s="8">
        <f>IF(OR($B629="",$C629="",$D629="",$E629="",$F629="",$G629="",$H629="",$I629="",$J629="",$K629="",$L629=""),"",IF($B629="Female",1/(1+EXP(-SUMPRODUCT(Engine!$C$19938:$C$19969,INDIRECT("Coefficients!$CR$2:$CR$33")))),1/(1+EXP(-SUMPRODUCT(Engine!$C$19938:$C$19969,INDIRECT("Coefficients!$CS$2:$CS$33"))))))</f>
      </c>
      <c r="BL629" s="8">
        <f>IF(OR($B629="",$C629="",$D629="",$E629="",$F629="",$G629="",$H629="",$I629="",$J629="",$K629="",$L629=""),"",IF($B629="Female",1/(1+EXP(-SUMPRODUCT(Engine!$C$19938:$C$19969,INDIRECT("Coefficients!$CT$2:$CT$33")))),1/(1+EXP(-SUMPRODUCT(Engine!$C$19938:$C$19969,INDIRECT("Coefficients!$CU$2:$CU$33"))))))</f>
      </c>
      <c r="BM629" s="8">
        <f>IF(OR($B629="",$C629="",$D629="",$E629="",$F629="",$G629="",$H629="",$I629="",$J629="",$K629="",$L629=""),"",IF($B629="Female",1/(1+EXP(-SUMPRODUCT(Engine!$C$19938:$C$19969,INDIRECT("Coefficients!$CV$2:$CV$33")))),1/(1+EXP(-SUMPRODUCT(Engine!$C$19938:$C$19969,INDIRECT("Coefficients!$CW$2:$CW$33"))))))</f>
      </c>
    </row>
    <row r="630" spans="1:65" x14ac:dyDescent="0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8">
        <f>IF(OR($B630="",$C630="",$D630="",$E630="",$F630="",$G630="",$H630="",$I630="",$J630="",$K630="",$L630=""),"",IF($B630="Female",1/(1+EXP(-SUMPRODUCT(Engine!$C$19970:$C$20001,INDIRECT("Coefficients!$B$2:$B$33")))),1/(1+EXP(-SUMPRODUCT(Engine!$C$19970:$C$20001,INDIRECT("Coefficients!$C$2:$C$33"))))))</f>
      </c>
      <c r="Q630" s="8">
        <f>IF(OR($B630="",$C630="",$D630="",$E630="",$F630="",$G630="",$H630="",$I630="",$J630="",$K630="",$L630=""),"",IF($B630="Female",1/(1+EXP(-SUMPRODUCT(Engine!$C$19970:$C$20001,INDIRECT("Coefficients!$D$2:$D$33")))),1/(1+EXP(-SUMPRODUCT(Engine!$C$19970:$C$20001,INDIRECT("Coefficients!$E$2:$E$33"))))))</f>
      </c>
      <c r="R630" s="8">
        <f>IF(OR($B630="",$C630="",$D630="",$E630="",$F630="",$G630="",$H630="",$I630="",$J630="",$K630="",$L630=""),"",IF($B630="Female",1/(1+EXP(-SUMPRODUCT(Engine!$C$19970:$C$20001,INDIRECT("Coefficients!$F$2:$F$33")))),1/(1+EXP(-SUMPRODUCT(Engine!$C$19970:$C$20001,INDIRECT("Coefficients!$G$2:$G$33"))))))</f>
      </c>
      <c r="S630" s="8">
        <f>IF(OR($B630="",$C630="",$D630="",$E630="",$F630="",$G630="",$H630="",$I630="",$J630="",$K630="",$L630=""),"",IF($B630="Female",1/(1+EXP(-SUMPRODUCT(Engine!$C$19970:$C$20001,INDIRECT("Coefficients!$H$2:$H$33")))),1/(1+EXP(-SUMPRODUCT(Engine!$C$19970:$C$20001,INDIRECT("Coefficients!$I$2:$I$33"))))))</f>
      </c>
      <c r="T630" s="8">
        <f>IF(OR($B630="",$C630="",$D630="",$E630="",$F630="",$G630="",$H630="",$I630="",$J630="",$K630="",$L630=""),"",IF($B630="Female",1/(1+EXP(-SUMPRODUCT(Engine!$C$19970:$C$20001,INDIRECT("Coefficients!$J$2:$J$33")))),1/(1+EXP(-SUMPRODUCT(Engine!$C$19970:$C$20001,INDIRECT("Coefficients!$K$2:$K$33"))))))</f>
      </c>
      <c r="U630" s="8">
        <f>IF(OR($B630="",$C630="",$D630="",$E630="",$F630="",$G630="",$H630="",$I630="",$J630="",$K630="",$L630=""),"",IF($B630="Female",1/(1+EXP(-SUMPRODUCT(Engine!$C$19970:$C$20001,INDIRECT("Coefficients!$L$2:$L$33")))),1/(1+EXP(-SUMPRODUCT(Engine!$C$19970:$C$20001,INDIRECT("Coefficients!$M$2:$M$33"))))))</f>
      </c>
      <c r="V630" s="8">
        <f>IF(OR($B630="",$C630="",$D630="",$E630="",$F630="",$G630="",$H630="",$I630="",$J630="",$K630="",$L630=""),"",IF($B630="Female",1/(1+EXP(-SUMPRODUCT(Engine!$C$19970:$C$20001,INDIRECT("Coefficients!$N$2:$N$33")))),1/(1+EXP(-SUMPRODUCT(Engine!$C$19970:$C$20001,INDIRECT("Coefficients!$O$2:$O$33"))))))</f>
      </c>
      <c r="W630" s="8">
        <f>IF(OR($B630="",$C630="",$D630="",$E630="",$F630="",$G630="",$H630="",$I630="",$J630="",$K630="",$L630=""),"",IF($B630="Female",1/(1+EXP(-SUMPRODUCT(Engine!$C$19970:$C$20001,INDIRECT("Coefficients!$P$2:$P$33")))),1/(1+EXP(-SUMPRODUCT(Engine!$C$19970:$C$20001,INDIRECT("Coefficients!$Q$2:$Q$33"))))))</f>
      </c>
      <c r="X630" s="8">
        <f>IF(OR($B630="",$C630="",$D630="",$E630="",$F630="",$G630="",$H630="",$I630="",$J630="",$K630="",$L630=""),"",IF($B630="Female",1/(1+EXP(-SUMPRODUCT(Engine!$C$19970:$C$20001,INDIRECT("Coefficients!$R$2:$R$33")))),1/(1+EXP(-SUMPRODUCT(Engine!$C$19970:$C$20001,INDIRECT("Coefficients!$S$2:$S$33"))))))</f>
      </c>
      <c r="Y630" s="8">
        <f>IF(OR($B630="",$C630="",$D630="",$E630="",$F630="",$G630="",$H630="",$I630="",$J630="",$K630="",$L630=""),"",IF($B630="Female",1/(1+EXP(-SUMPRODUCT(Engine!$C$19970:$C$20001,INDIRECT("Coefficients!$T$2:$T$33")))),1/(1+EXP(-SUMPRODUCT(Engine!$C$19970:$C$20001,INDIRECT("Coefficients!$U$2:$U$33"))))))</f>
      </c>
      <c r="Z630" s="8">
        <f>IF(OR($B630="",$C630="",$D630="",$E630="",$F630="",$G630="",$H630="",$I630="",$J630="",$K630="",$L630=""),"",IF($B630="Female",1/(1+EXP(-SUMPRODUCT(Engine!$C$19970:$C$20001,INDIRECT("Coefficients!$V$2:$V$33")))),1/(1+EXP(-SUMPRODUCT(Engine!$C$19970:$C$20001,INDIRECT("Coefficients!$W$2:$W$33"))))))</f>
      </c>
      <c r="AA630" s="8">
        <f>IF(OR($B630="",$C630="",$D630="",$E630="",$F630="",$G630="",$H630="",$I630="",$J630="",$K630="",$L630=""),"",IF($B630="Female",1/(1+EXP(-SUMPRODUCT(Engine!$C$19970:$C$20001,INDIRECT("Coefficients!$X$2:$X$33")))),1/(1+EXP(-SUMPRODUCT(Engine!$C$19970:$C$20001,INDIRECT("Coefficients!$Y$2:$Y$33"))))))</f>
      </c>
      <c r="AB630" s="8">
        <f>IF(OR($B630="",$C630="",$D630="",$E630="",$F630="",$G630="",$H630="",$I630="",$J630="",$K630="",$L630=""),"",IF($B630="Female",1/(1+EXP(-SUMPRODUCT(Engine!$C$19970:$C$20001,INDIRECT("Coefficients!$Z$2:$Z$33")))),1/(1+EXP(-SUMPRODUCT(Engine!$C$19970:$C$20001,INDIRECT("Coefficients!$AA$2:$AA$33"))))))</f>
      </c>
      <c r="AC630" s="8">
        <f>IF(OR($B630="",$C630="",$D630="",$E630="",$F630="",$G630="",$H630="",$I630="",$J630="",$K630="",$L630=""),"",IF($B630="Female",1/(1+EXP(-SUMPRODUCT(Engine!$C$19970:$C$20001,INDIRECT("Coefficients!$AB$2:$AB$33")))),1/(1+EXP(-SUMPRODUCT(Engine!$C$19970:$C$20001,INDIRECT("Coefficients!$AC$2:$AC$33"))))))</f>
      </c>
      <c r="AD630" s="8">
        <f>IF(OR($B630="",$C630="",$D630="",$E630="",$F630="",$G630="",$H630="",$I630="",$J630="",$K630="",$L630=""),"",IF($B630="Female",1/(1+EXP(-SUMPRODUCT(Engine!$C$19970:$C$20001,INDIRECT("Coefficients!$AD$2:$AD$33")))),1/(1+EXP(-SUMPRODUCT(Engine!$C$19970:$C$20001,INDIRECT("Coefficients!$AE$2:$AE$33"))))))</f>
      </c>
      <c r="AE630" s="8">
        <f>IF(OR($B630="",$C630="",$D630="",$E630="",$F630="",$G630="",$H630="",$I630="",$J630="",$K630="",$L630=""),"",IF($B630="Female",1/(1+EXP(-SUMPRODUCT(Engine!$C$19970:$C$20001,INDIRECT("Coefficients!$AF$2:$AF$33")))),1/(1+EXP(-SUMPRODUCT(Engine!$C$19970:$C$20001,INDIRECT("Coefficients!$AG$2:$AG$33"))))))</f>
      </c>
      <c r="AF630" s="8">
        <f>IF(OR($B630="",$C630="",$D630="",$E630="",$F630="",$G630="",$H630="",$I630="",$J630="",$K630="",$L630=""),"",IF($B630="Female",1/(1+EXP(-SUMPRODUCT(Engine!$C$19970:$C$20001,INDIRECT("Coefficients!$AH$2:$AH$33")))),1/(1+EXP(-SUMPRODUCT(Engine!$C$19970:$C$20001,INDIRECT("Coefficients!$AI$2:$AI$33"))))))</f>
      </c>
      <c r="AG630" s="8">
        <f>IF(OR($B630="",$C630="",$D630="",$E630="",$F630="",$G630="",$H630="",$I630="",$J630="",$K630="",$L630=""),"",IF($B630="Female",1/(1+EXP(-SUMPRODUCT(Engine!$C$19970:$C$20001,INDIRECT("Coefficients!$AJ$2:$AJ$33")))),1/(1+EXP(-SUMPRODUCT(Engine!$C$19970:$C$20001,INDIRECT("Coefficients!$AK$2:$AK$33"))))))</f>
      </c>
      <c r="AH630" s="8">
        <f>IF(OR($B630="",$C630="",$D630="",$E630="",$F630="",$G630="",$H630="",$I630="",$J630="",$K630="",$L630=""),"",IF($B630="Female",1/(1+EXP(-SUMPRODUCT(Engine!$C$19970:$C$20001,INDIRECT("Coefficients!$AL$2:$AL$33")))),1/(1+EXP(-SUMPRODUCT(Engine!$C$19970:$C$20001,INDIRECT("Coefficients!$AM$2:$AM$33"))))))</f>
      </c>
      <c r="AI630" s="8">
        <f>IF(OR($B630="",$C630="",$D630="",$E630="",$F630="",$G630="",$H630="",$I630="",$J630="",$K630="",$L630=""),"",IF($B630="Female",1/(1+EXP(-SUMPRODUCT(Engine!$C$19970:$C$20001,INDIRECT("Coefficients!$AN$2:$AN$33")))),1/(1+EXP(-SUMPRODUCT(Engine!$C$19970:$C$20001,INDIRECT("Coefficients!$AO$2:$AO$33"))))))</f>
      </c>
      <c r="AJ630" s="8">
        <f>IF(OR($B630="",$C630="",$D630="",$E630="",$F630="",$G630="",$H630="",$I630="",$J630="",$K630="",$L630=""),"",IF($B630="Female",1/(1+EXP(-SUMPRODUCT(Engine!$C$19970:$C$20001,INDIRECT("Coefficients!$AP$2:$AP$33")))),1/(1+EXP(-SUMPRODUCT(Engine!$C$19970:$C$20001,INDIRECT("Coefficients!$AQ$2:$AQ$33"))))))</f>
      </c>
      <c r="AK630" s="8">
        <f>IF(OR($B630="",$C630="",$D630="",$E630="",$F630="",$G630="",$H630="",$I630="",$J630="",$K630="",$L630=""),"",IF($B630="Female",1/(1+EXP(-SUMPRODUCT(Engine!$C$19970:$C$20001,INDIRECT("Coefficients!$AR$2:$AR$33")))),1/(1+EXP(-SUMPRODUCT(Engine!$C$19970:$C$20001,INDIRECT("Coefficients!$AS$2:$AS$33"))))))</f>
      </c>
      <c r="AL630" s="8">
        <f>IF(OR($B630="",$C630="",$D630="",$E630="",$F630="",$G630="",$H630="",$I630="",$J630="",$K630="",$L630=""),"",IF($B630="Female",1/(1+EXP(-SUMPRODUCT(Engine!$C$19970:$C$20001,INDIRECT("Coefficients!$AT$2:$AT$33")))),1/(1+EXP(-SUMPRODUCT(Engine!$C$19970:$C$20001,INDIRECT("Coefficients!$AU$2:$AU$33"))))))</f>
      </c>
      <c r="AM630" s="8">
        <f>IF(OR($B630="",$C630="",$D630="",$E630="",$F630="",$G630="",$H630="",$I630="",$J630="",$K630="",$L630=""),"",IF($B630="Female",1/(1+EXP(-SUMPRODUCT(Engine!$C$19970:$C$20001,INDIRECT("Coefficients!$AV$2:$AV$33")))),1/(1+EXP(-SUMPRODUCT(Engine!$C$19970:$C$20001,INDIRECT("Coefficients!$AW$2:$AW$33"))))))</f>
      </c>
      <c r="AN630" s="8">
        <f>IF(OR($B630="",$C630="",$D630="",$E630="",$F630="",$G630="",$H630="",$I630="",$J630="",$K630="",$L630=""),"",IF($B630="Female",1/(1+EXP(-SUMPRODUCT(Engine!$C$19970:$C$20001,INDIRECT("Coefficients!$AX$2:$AX$33")))),1/(1+EXP(-SUMPRODUCT(Engine!$C$19970:$C$20001,INDIRECT("Coefficients!$AY$2:$AY$33"))))))</f>
      </c>
      <c r="AO630" s="8">
        <f>IF(OR($B630="",$C630="",$D630="",$E630="",$F630="",$G630="",$H630="",$I630="",$J630="",$K630="",$L630=""),"",IF($B630="Female",1/(1+EXP(-SUMPRODUCT(Engine!$C$19970:$C$20001,INDIRECT("Coefficients!$AZ$2:$AZ$33")))),1/(1+EXP(-SUMPRODUCT(Engine!$C$19970:$C$20001,INDIRECT("Coefficients!$BA$2:$BA$33"))))))</f>
      </c>
      <c r="AP630" s="8">
        <f>IF(OR($B630="",$C630="",$D630="",$E630="",$F630="",$G630="",$H630="",$I630="",$J630="",$K630="",$L630=""),"",IF($B630="Female",1/(1+EXP(-SUMPRODUCT(Engine!$C$19970:$C$20001,INDIRECT("Coefficients!$BB$2:$BB$33")))),1/(1+EXP(-SUMPRODUCT(Engine!$C$19970:$C$20001,INDIRECT("Coefficients!$BC$2:$BC$33"))))))</f>
      </c>
      <c r="AQ630" s="8">
        <f>IF(OR($B630="",$C630="",$D630="",$E630="",$F630="",$G630="",$H630="",$I630="",$J630="",$K630="",$L630=""),"",IF($B630="Female",1/(1+EXP(-SUMPRODUCT(Engine!$C$19970:$C$20001,INDIRECT("Coefficients!$BD$2:$BD$33")))),1/(1+EXP(-SUMPRODUCT(Engine!$C$19970:$C$20001,INDIRECT("Coefficients!$BE$2:$BE$33"))))))</f>
      </c>
      <c r="AR630" s="8">
        <f>IF(OR($B630="",$C630="",$D630="",$E630="",$F630="",$G630="",$H630="",$I630="",$J630="",$K630="",$L630=""),"",IF($B630="Female",1/(1+EXP(-SUMPRODUCT(Engine!$C$19970:$C$20001,INDIRECT("Coefficients!$BF$2:$BF$33")))),1/(1+EXP(-SUMPRODUCT(Engine!$C$19970:$C$20001,INDIRECT("Coefficients!$BG$2:$BG$33"))))))</f>
      </c>
      <c r="AS630" s="8">
        <f>IF(OR($B630="",$C630="",$D630="",$E630="",$F630="",$G630="",$H630="",$I630="",$J630="",$K630="",$L630=""),"",IF($B630="Female",1/(1+EXP(-SUMPRODUCT(Engine!$C$19970:$C$20001,INDIRECT("Coefficients!$BH$2:$BH$33")))),1/(1+EXP(-SUMPRODUCT(Engine!$C$19970:$C$20001,INDIRECT("Coefficients!$BI$2:$BI$33"))))))</f>
      </c>
      <c r="AT630" s="8">
        <f>IF(OR($B630="",$C630="",$D630="",$E630="",$F630="",$G630="",$H630="",$I630="",$J630="",$K630="",$L630=""),"",IF($B630="Female",1/(1+EXP(-SUMPRODUCT(Engine!$C$19970:$C$20001,INDIRECT("Coefficients!$BJ$2:$BJ$33")))),1/(1+EXP(-SUMPRODUCT(Engine!$C$19970:$C$20001,INDIRECT("Coefficients!$BK$2:$BK$33"))))))</f>
      </c>
      <c r="AU630" s="8">
        <f>IF(OR($B630="",$C630="",$D630="",$E630="",$F630="",$G630="",$H630="",$I630="",$J630="",$K630="",$L630=""),"",IF($B630="Female",1/(1+EXP(-SUMPRODUCT(Engine!$C$19970:$C$20001,INDIRECT("Coefficients!$BL$2:$BL$33")))),1/(1+EXP(-SUMPRODUCT(Engine!$C$19970:$C$20001,INDIRECT("Coefficients!$BM$2:$BM$33"))))))</f>
      </c>
      <c r="AV630" s="8">
        <f>IF(OR($B630="",$C630="",$D630="",$E630="",$F630="",$G630="",$H630="",$I630="",$J630="",$K630="",$L630=""),"",IF($B630="Female",1/(1+EXP(-SUMPRODUCT(Engine!$C$19970:$C$20001,INDIRECT("Coefficients!$BN$2:$BN$33")))),1/(1+EXP(-SUMPRODUCT(Engine!$C$19970:$C$20001,INDIRECT("Coefficients!$BO$2:$BO$33"))))))</f>
      </c>
      <c r="AW630" s="8">
        <f>IF(OR($B630="",$C630="",$D630="",$E630="",$F630="",$G630="",$H630="",$I630="",$J630="",$K630="",$L630=""),"",IF($B630="Female",1/(1+EXP(-SUMPRODUCT(Engine!$C$19970:$C$20001,INDIRECT("Coefficients!$BP$2:$BP$33")))),1/(1+EXP(-SUMPRODUCT(Engine!$C$19970:$C$20001,INDIRECT("Coefficients!$BQ$2:$BQ$33"))))))</f>
      </c>
      <c r="AX630" s="8">
        <f>IF(OR($B630="",$C630="",$D630="",$E630="",$F630="",$G630="",$H630="",$I630="",$J630="",$K630="",$L630=""),"",IF($B630="Female",1/(1+EXP(-SUMPRODUCT(Engine!$C$19970:$C$20001,INDIRECT("Coefficients!$BR$2:$BR$33")))),1/(1+EXP(-SUMPRODUCT(Engine!$C$19970:$C$20001,INDIRECT("Coefficients!$BS$2:$BS$33"))))))</f>
      </c>
      <c r="AY630" s="8">
        <f>IF(OR($B630="",$C630="",$D630="",$E630="",$F630="",$G630="",$H630="",$I630="",$J630="",$K630="",$L630=""),"",IF($B630="Female",1/(1+EXP(-SUMPRODUCT(Engine!$C$19970:$C$20001,INDIRECT("Coefficients!$BT$2:$BT$33")))),1/(1+EXP(-SUMPRODUCT(Engine!$C$19970:$C$20001,INDIRECT("Coefficients!$BU$2:$BU$33"))))))</f>
      </c>
      <c r="AZ630" s="8">
        <f>IF(OR($B630="",$C630="",$D630="",$E630="",$F630="",$G630="",$H630="",$I630="",$J630="",$K630="",$L630=""),"",IF($B630="Female",1/(1+EXP(-SUMPRODUCT(Engine!$C$19970:$C$20001,INDIRECT("Coefficients!$BV$2:$BV$33")))),1/(1+EXP(-SUMPRODUCT(Engine!$C$19970:$C$20001,INDIRECT("Coefficients!$BW$2:$BW$33"))))))</f>
      </c>
      <c r="BA630" s="8">
        <f>IF(OR($B630="",$C630="",$D630="",$E630="",$F630="",$G630="",$H630="",$I630="",$J630="",$K630="",$L630=""),"",IF($B630="Female",1/(1+EXP(-SUMPRODUCT(Engine!$C$19970:$C$20001,INDIRECT("Coefficients!$BX$2:$BX$33")))),1/(1+EXP(-SUMPRODUCT(Engine!$C$19970:$C$20001,INDIRECT("Coefficients!$BY$2:$BY$33"))))))</f>
      </c>
      <c r="BB630" s="8">
        <f>IF(OR($B630="",$C630="",$D630="",$E630="",$F630="",$G630="",$H630="",$I630="",$J630="",$K630="",$L630=""),"",IF($B630="Female",1/(1+EXP(-SUMPRODUCT(Engine!$C$19970:$C$20001,INDIRECT("Coefficients!$BZ$2:$BZ$33")))),1/(1+EXP(-SUMPRODUCT(Engine!$C$19970:$C$20001,INDIRECT("Coefficients!$CA$2:$CA$33"))))))</f>
      </c>
      <c r="BC630" s="8">
        <f>IF(OR($B630="",$C630="",$D630="",$E630="",$F630="",$G630="",$H630="",$I630="",$J630="",$K630="",$L630=""),"",IF($B630="Female",1/(1+EXP(-SUMPRODUCT(Engine!$C$19970:$C$20001,INDIRECT("Coefficients!$CB$2:$CB$33")))),1/(1+EXP(-SUMPRODUCT(Engine!$C$19970:$C$20001,INDIRECT("Coefficients!$CC$2:$CC$33"))))))</f>
      </c>
      <c r="BD630" s="8">
        <f>IF(OR($B630="",$C630="",$D630="",$E630="",$F630="",$G630="",$H630="",$I630="",$J630="",$K630="",$L630=""),"",IF($B630="Female",1/(1+EXP(-SUMPRODUCT(Engine!$C$19970:$C$20001,INDIRECT("Coefficients!$CD$2:$CD$33")))),1/(1+EXP(-SUMPRODUCT(Engine!$C$19970:$C$20001,INDIRECT("Coefficients!$CE$2:$CE$33"))))))</f>
      </c>
      <c r="BE630" s="8">
        <f>IF(OR($B630="",$C630="",$D630="",$E630="",$F630="",$G630="",$H630="",$I630="",$J630="",$K630="",$L630=""),"",IF($B630="Female",1/(1+EXP(-SUMPRODUCT(Engine!$C$19970:$C$20001,INDIRECT("Coefficients!$CF$2:$CF$33")))),1/(1+EXP(-SUMPRODUCT(Engine!$C$19970:$C$20001,INDIRECT("Coefficients!$CG$2:$CG$33"))))))</f>
      </c>
      <c r="BF630" s="8">
        <f>IF(OR($B630="",$C630="",$D630="",$E630="",$F630="",$G630="",$H630="",$I630="",$J630="",$K630="",$L630=""),"",IF($B630="Female",1/(1+EXP(-SUMPRODUCT(Engine!$C$19970:$C$20001,INDIRECT("Coefficients!$CH$2:$CH$33")))),1/(1+EXP(-SUMPRODUCT(Engine!$C$19970:$C$20001,INDIRECT("Coefficients!$CI$2:$CI$33"))))))</f>
      </c>
      <c r="BG630" s="8">
        <f>IF(OR($B630="",$C630="",$D630="",$E630="",$F630="",$G630="",$H630="",$I630="",$J630="",$K630="",$L630=""),"",IF($B630="Female",1/(1+EXP(-SUMPRODUCT(Engine!$C$19970:$C$20001,INDIRECT("Coefficients!$CJ$2:$CJ$33")))),1/(1+EXP(-SUMPRODUCT(Engine!$C$19970:$C$20001,INDIRECT("Coefficients!$CK$2:$CK$33"))))))</f>
      </c>
      <c r="BH630" s="8">
        <f>IF(OR($B630="",$C630="",$D630="",$E630="",$F630="",$G630="",$H630="",$I630="",$J630="",$K630="",$L630=""),"",IF($B630="Female",1/(1+EXP(-SUMPRODUCT(Engine!$C$19970:$C$20001,INDIRECT("Coefficients!$CL$2:$CL$33")))),1/(1+EXP(-SUMPRODUCT(Engine!$C$19970:$C$20001,INDIRECT("Coefficients!$CM$2:$CM$33"))))))</f>
      </c>
      <c r="BI630" s="8">
        <f>IF(OR($B630="",$C630="",$D630="",$E630="",$F630="",$G630="",$H630="",$I630="",$J630="",$K630="",$L630=""),"",IF($B630="Female",1/(1+EXP(-SUMPRODUCT(Engine!$C$19970:$C$20001,INDIRECT("Coefficients!$CN$2:$CN$33")))),1/(1+EXP(-SUMPRODUCT(Engine!$C$19970:$C$20001,INDIRECT("Coefficients!$CO$2:$CO$33"))))))</f>
      </c>
      <c r="BJ630" s="8">
        <f>IF(OR($B630="",$C630="",$D630="",$E630="",$F630="",$G630="",$H630="",$I630="",$J630="",$K630="",$L630=""),"",IF($B630="Female",1/(1+EXP(-SUMPRODUCT(Engine!$C$19970:$C$20001,INDIRECT("Coefficients!$CP$2:$CP$33")))),1/(1+EXP(-SUMPRODUCT(Engine!$C$19970:$C$20001,INDIRECT("Coefficients!$CQ$2:$CQ$33"))))))</f>
      </c>
      <c r="BK630" s="8">
        <f>IF(OR($B630="",$C630="",$D630="",$E630="",$F630="",$G630="",$H630="",$I630="",$J630="",$K630="",$L630=""),"",IF($B630="Female",1/(1+EXP(-SUMPRODUCT(Engine!$C$19970:$C$20001,INDIRECT("Coefficients!$CR$2:$CR$33")))),1/(1+EXP(-SUMPRODUCT(Engine!$C$19970:$C$20001,INDIRECT("Coefficients!$CS$2:$CS$33"))))))</f>
      </c>
      <c r="BL630" s="8">
        <f>IF(OR($B630="",$C630="",$D630="",$E630="",$F630="",$G630="",$H630="",$I630="",$J630="",$K630="",$L630=""),"",IF($B630="Female",1/(1+EXP(-SUMPRODUCT(Engine!$C$19970:$C$20001,INDIRECT("Coefficients!$CT$2:$CT$33")))),1/(1+EXP(-SUMPRODUCT(Engine!$C$19970:$C$20001,INDIRECT("Coefficients!$CU$2:$CU$33"))))))</f>
      </c>
      <c r="BM630" s="8">
        <f>IF(OR($B630="",$C630="",$D630="",$E630="",$F630="",$G630="",$H630="",$I630="",$J630="",$K630="",$L630=""),"",IF($B630="Female",1/(1+EXP(-SUMPRODUCT(Engine!$C$19970:$C$20001,INDIRECT("Coefficients!$CV$2:$CV$33")))),1/(1+EXP(-SUMPRODUCT(Engine!$C$19970:$C$20001,INDIRECT("Coefficients!$CW$2:$CW$33"))))))</f>
      </c>
    </row>
    <row r="631" spans="1:65" x14ac:dyDescent="0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8">
        <f>IF(OR($B631="",$C631="",$D631="",$E631="",$F631="",$G631="",$H631="",$I631="",$J631="",$K631="",$L631=""),"",IF($B631="Female",1/(1+EXP(-SUMPRODUCT(Engine!$C$20002:$C$20033,INDIRECT("Coefficients!$B$2:$B$33")))),1/(1+EXP(-SUMPRODUCT(Engine!$C$20002:$C$20033,INDIRECT("Coefficients!$C$2:$C$33"))))))</f>
      </c>
      <c r="Q631" s="8">
        <f>IF(OR($B631="",$C631="",$D631="",$E631="",$F631="",$G631="",$H631="",$I631="",$J631="",$K631="",$L631=""),"",IF($B631="Female",1/(1+EXP(-SUMPRODUCT(Engine!$C$20002:$C$20033,INDIRECT("Coefficients!$D$2:$D$33")))),1/(1+EXP(-SUMPRODUCT(Engine!$C$20002:$C$20033,INDIRECT("Coefficients!$E$2:$E$33"))))))</f>
      </c>
      <c r="R631" s="8">
        <f>IF(OR($B631="",$C631="",$D631="",$E631="",$F631="",$G631="",$H631="",$I631="",$J631="",$K631="",$L631=""),"",IF($B631="Female",1/(1+EXP(-SUMPRODUCT(Engine!$C$20002:$C$20033,INDIRECT("Coefficients!$F$2:$F$33")))),1/(1+EXP(-SUMPRODUCT(Engine!$C$20002:$C$20033,INDIRECT("Coefficients!$G$2:$G$33"))))))</f>
      </c>
      <c r="S631" s="8">
        <f>IF(OR($B631="",$C631="",$D631="",$E631="",$F631="",$G631="",$H631="",$I631="",$J631="",$K631="",$L631=""),"",IF($B631="Female",1/(1+EXP(-SUMPRODUCT(Engine!$C$20002:$C$20033,INDIRECT("Coefficients!$H$2:$H$33")))),1/(1+EXP(-SUMPRODUCT(Engine!$C$20002:$C$20033,INDIRECT("Coefficients!$I$2:$I$33"))))))</f>
      </c>
      <c r="T631" s="8">
        <f>IF(OR($B631="",$C631="",$D631="",$E631="",$F631="",$G631="",$H631="",$I631="",$J631="",$K631="",$L631=""),"",IF($B631="Female",1/(1+EXP(-SUMPRODUCT(Engine!$C$20002:$C$20033,INDIRECT("Coefficients!$J$2:$J$33")))),1/(1+EXP(-SUMPRODUCT(Engine!$C$20002:$C$20033,INDIRECT("Coefficients!$K$2:$K$33"))))))</f>
      </c>
      <c r="U631" s="8">
        <f>IF(OR($B631="",$C631="",$D631="",$E631="",$F631="",$G631="",$H631="",$I631="",$J631="",$K631="",$L631=""),"",IF($B631="Female",1/(1+EXP(-SUMPRODUCT(Engine!$C$20002:$C$20033,INDIRECT("Coefficients!$L$2:$L$33")))),1/(1+EXP(-SUMPRODUCT(Engine!$C$20002:$C$20033,INDIRECT("Coefficients!$M$2:$M$33"))))))</f>
      </c>
      <c r="V631" s="8">
        <f>IF(OR($B631="",$C631="",$D631="",$E631="",$F631="",$G631="",$H631="",$I631="",$J631="",$K631="",$L631=""),"",IF($B631="Female",1/(1+EXP(-SUMPRODUCT(Engine!$C$20002:$C$20033,INDIRECT("Coefficients!$N$2:$N$33")))),1/(1+EXP(-SUMPRODUCT(Engine!$C$20002:$C$20033,INDIRECT("Coefficients!$O$2:$O$33"))))))</f>
      </c>
      <c r="W631" s="8">
        <f>IF(OR($B631="",$C631="",$D631="",$E631="",$F631="",$G631="",$H631="",$I631="",$J631="",$K631="",$L631=""),"",IF($B631="Female",1/(1+EXP(-SUMPRODUCT(Engine!$C$20002:$C$20033,INDIRECT("Coefficients!$P$2:$P$33")))),1/(1+EXP(-SUMPRODUCT(Engine!$C$20002:$C$20033,INDIRECT("Coefficients!$Q$2:$Q$33"))))))</f>
      </c>
      <c r="X631" s="8">
        <f>IF(OR($B631="",$C631="",$D631="",$E631="",$F631="",$G631="",$H631="",$I631="",$J631="",$K631="",$L631=""),"",IF($B631="Female",1/(1+EXP(-SUMPRODUCT(Engine!$C$20002:$C$20033,INDIRECT("Coefficients!$R$2:$R$33")))),1/(1+EXP(-SUMPRODUCT(Engine!$C$20002:$C$20033,INDIRECT("Coefficients!$S$2:$S$33"))))))</f>
      </c>
      <c r="Y631" s="8">
        <f>IF(OR($B631="",$C631="",$D631="",$E631="",$F631="",$G631="",$H631="",$I631="",$J631="",$K631="",$L631=""),"",IF($B631="Female",1/(1+EXP(-SUMPRODUCT(Engine!$C$20002:$C$20033,INDIRECT("Coefficients!$T$2:$T$33")))),1/(1+EXP(-SUMPRODUCT(Engine!$C$20002:$C$20033,INDIRECT("Coefficients!$U$2:$U$33"))))))</f>
      </c>
      <c r="Z631" s="8">
        <f>IF(OR($B631="",$C631="",$D631="",$E631="",$F631="",$G631="",$H631="",$I631="",$J631="",$K631="",$L631=""),"",IF($B631="Female",1/(1+EXP(-SUMPRODUCT(Engine!$C$20002:$C$20033,INDIRECT("Coefficients!$V$2:$V$33")))),1/(1+EXP(-SUMPRODUCT(Engine!$C$20002:$C$20033,INDIRECT("Coefficients!$W$2:$W$33"))))))</f>
      </c>
      <c r="AA631" s="8">
        <f>IF(OR($B631="",$C631="",$D631="",$E631="",$F631="",$G631="",$H631="",$I631="",$J631="",$K631="",$L631=""),"",IF($B631="Female",1/(1+EXP(-SUMPRODUCT(Engine!$C$20002:$C$20033,INDIRECT("Coefficients!$X$2:$X$33")))),1/(1+EXP(-SUMPRODUCT(Engine!$C$20002:$C$20033,INDIRECT("Coefficients!$Y$2:$Y$33"))))))</f>
      </c>
      <c r="AB631" s="8">
        <f>IF(OR($B631="",$C631="",$D631="",$E631="",$F631="",$G631="",$H631="",$I631="",$J631="",$K631="",$L631=""),"",IF($B631="Female",1/(1+EXP(-SUMPRODUCT(Engine!$C$20002:$C$20033,INDIRECT("Coefficients!$Z$2:$Z$33")))),1/(1+EXP(-SUMPRODUCT(Engine!$C$20002:$C$20033,INDIRECT("Coefficients!$AA$2:$AA$33"))))))</f>
      </c>
      <c r="AC631" s="8">
        <f>IF(OR($B631="",$C631="",$D631="",$E631="",$F631="",$G631="",$H631="",$I631="",$J631="",$K631="",$L631=""),"",IF($B631="Female",1/(1+EXP(-SUMPRODUCT(Engine!$C$20002:$C$20033,INDIRECT("Coefficients!$AB$2:$AB$33")))),1/(1+EXP(-SUMPRODUCT(Engine!$C$20002:$C$20033,INDIRECT("Coefficients!$AC$2:$AC$33"))))))</f>
      </c>
      <c r="AD631" s="8">
        <f>IF(OR($B631="",$C631="",$D631="",$E631="",$F631="",$G631="",$H631="",$I631="",$J631="",$K631="",$L631=""),"",IF($B631="Female",1/(1+EXP(-SUMPRODUCT(Engine!$C$20002:$C$20033,INDIRECT("Coefficients!$AD$2:$AD$33")))),1/(1+EXP(-SUMPRODUCT(Engine!$C$20002:$C$20033,INDIRECT("Coefficients!$AE$2:$AE$33"))))))</f>
      </c>
      <c r="AE631" s="8">
        <f>IF(OR($B631="",$C631="",$D631="",$E631="",$F631="",$G631="",$H631="",$I631="",$J631="",$K631="",$L631=""),"",IF($B631="Female",1/(1+EXP(-SUMPRODUCT(Engine!$C$20002:$C$20033,INDIRECT("Coefficients!$AF$2:$AF$33")))),1/(1+EXP(-SUMPRODUCT(Engine!$C$20002:$C$20033,INDIRECT("Coefficients!$AG$2:$AG$33"))))))</f>
      </c>
      <c r="AF631" s="8">
        <f>IF(OR($B631="",$C631="",$D631="",$E631="",$F631="",$G631="",$H631="",$I631="",$J631="",$K631="",$L631=""),"",IF($B631="Female",1/(1+EXP(-SUMPRODUCT(Engine!$C$20002:$C$20033,INDIRECT("Coefficients!$AH$2:$AH$33")))),1/(1+EXP(-SUMPRODUCT(Engine!$C$20002:$C$20033,INDIRECT("Coefficients!$AI$2:$AI$33"))))))</f>
      </c>
      <c r="AG631" s="8">
        <f>IF(OR($B631="",$C631="",$D631="",$E631="",$F631="",$G631="",$H631="",$I631="",$J631="",$K631="",$L631=""),"",IF($B631="Female",1/(1+EXP(-SUMPRODUCT(Engine!$C$20002:$C$20033,INDIRECT("Coefficients!$AJ$2:$AJ$33")))),1/(1+EXP(-SUMPRODUCT(Engine!$C$20002:$C$20033,INDIRECT("Coefficients!$AK$2:$AK$33"))))))</f>
      </c>
      <c r="AH631" s="8">
        <f>IF(OR($B631="",$C631="",$D631="",$E631="",$F631="",$G631="",$H631="",$I631="",$J631="",$K631="",$L631=""),"",IF($B631="Female",1/(1+EXP(-SUMPRODUCT(Engine!$C$20002:$C$20033,INDIRECT("Coefficients!$AL$2:$AL$33")))),1/(1+EXP(-SUMPRODUCT(Engine!$C$20002:$C$20033,INDIRECT("Coefficients!$AM$2:$AM$33"))))))</f>
      </c>
      <c r="AI631" s="8">
        <f>IF(OR($B631="",$C631="",$D631="",$E631="",$F631="",$G631="",$H631="",$I631="",$J631="",$K631="",$L631=""),"",IF($B631="Female",1/(1+EXP(-SUMPRODUCT(Engine!$C$20002:$C$20033,INDIRECT("Coefficients!$AN$2:$AN$33")))),1/(1+EXP(-SUMPRODUCT(Engine!$C$20002:$C$20033,INDIRECT("Coefficients!$AO$2:$AO$33"))))))</f>
      </c>
      <c r="AJ631" s="8">
        <f>IF(OR($B631="",$C631="",$D631="",$E631="",$F631="",$G631="",$H631="",$I631="",$J631="",$K631="",$L631=""),"",IF($B631="Female",1/(1+EXP(-SUMPRODUCT(Engine!$C$20002:$C$20033,INDIRECT("Coefficients!$AP$2:$AP$33")))),1/(1+EXP(-SUMPRODUCT(Engine!$C$20002:$C$20033,INDIRECT("Coefficients!$AQ$2:$AQ$33"))))))</f>
      </c>
      <c r="AK631" s="8">
        <f>IF(OR($B631="",$C631="",$D631="",$E631="",$F631="",$G631="",$H631="",$I631="",$J631="",$K631="",$L631=""),"",IF($B631="Female",1/(1+EXP(-SUMPRODUCT(Engine!$C$20002:$C$20033,INDIRECT("Coefficients!$AR$2:$AR$33")))),1/(1+EXP(-SUMPRODUCT(Engine!$C$20002:$C$20033,INDIRECT("Coefficients!$AS$2:$AS$33"))))))</f>
      </c>
      <c r="AL631" s="8">
        <f>IF(OR($B631="",$C631="",$D631="",$E631="",$F631="",$G631="",$H631="",$I631="",$J631="",$K631="",$L631=""),"",IF($B631="Female",1/(1+EXP(-SUMPRODUCT(Engine!$C$20002:$C$20033,INDIRECT("Coefficients!$AT$2:$AT$33")))),1/(1+EXP(-SUMPRODUCT(Engine!$C$20002:$C$20033,INDIRECT("Coefficients!$AU$2:$AU$33"))))))</f>
      </c>
      <c r="AM631" s="8">
        <f>IF(OR($B631="",$C631="",$D631="",$E631="",$F631="",$G631="",$H631="",$I631="",$J631="",$K631="",$L631=""),"",IF($B631="Female",1/(1+EXP(-SUMPRODUCT(Engine!$C$20002:$C$20033,INDIRECT("Coefficients!$AV$2:$AV$33")))),1/(1+EXP(-SUMPRODUCT(Engine!$C$20002:$C$20033,INDIRECT("Coefficients!$AW$2:$AW$33"))))))</f>
      </c>
      <c r="AN631" s="8">
        <f>IF(OR($B631="",$C631="",$D631="",$E631="",$F631="",$G631="",$H631="",$I631="",$J631="",$K631="",$L631=""),"",IF($B631="Female",1/(1+EXP(-SUMPRODUCT(Engine!$C$20002:$C$20033,INDIRECT("Coefficients!$AX$2:$AX$33")))),1/(1+EXP(-SUMPRODUCT(Engine!$C$20002:$C$20033,INDIRECT("Coefficients!$AY$2:$AY$33"))))))</f>
      </c>
      <c r="AO631" s="8">
        <f>IF(OR($B631="",$C631="",$D631="",$E631="",$F631="",$G631="",$H631="",$I631="",$J631="",$K631="",$L631=""),"",IF($B631="Female",1/(1+EXP(-SUMPRODUCT(Engine!$C$20002:$C$20033,INDIRECT("Coefficients!$AZ$2:$AZ$33")))),1/(1+EXP(-SUMPRODUCT(Engine!$C$20002:$C$20033,INDIRECT("Coefficients!$BA$2:$BA$33"))))))</f>
      </c>
      <c r="AP631" s="8">
        <f>IF(OR($B631="",$C631="",$D631="",$E631="",$F631="",$G631="",$H631="",$I631="",$J631="",$K631="",$L631=""),"",IF($B631="Female",1/(1+EXP(-SUMPRODUCT(Engine!$C$20002:$C$20033,INDIRECT("Coefficients!$BB$2:$BB$33")))),1/(1+EXP(-SUMPRODUCT(Engine!$C$20002:$C$20033,INDIRECT("Coefficients!$BC$2:$BC$33"))))))</f>
      </c>
      <c r="AQ631" s="8">
        <f>IF(OR($B631="",$C631="",$D631="",$E631="",$F631="",$G631="",$H631="",$I631="",$J631="",$K631="",$L631=""),"",IF($B631="Female",1/(1+EXP(-SUMPRODUCT(Engine!$C$20002:$C$20033,INDIRECT("Coefficients!$BD$2:$BD$33")))),1/(1+EXP(-SUMPRODUCT(Engine!$C$20002:$C$20033,INDIRECT("Coefficients!$BE$2:$BE$33"))))))</f>
      </c>
      <c r="AR631" s="8">
        <f>IF(OR($B631="",$C631="",$D631="",$E631="",$F631="",$G631="",$H631="",$I631="",$J631="",$K631="",$L631=""),"",IF($B631="Female",1/(1+EXP(-SUMPRODUCT(Engine!$C$20002:$C$20033,INDIRECT("Coefficients!$BF$2:$BF$33")))),1/(1+EXP(-SUMPRODUCT(Engine!$C$20002:$C$20033,INDIRECT("Coefficients!$BG$2:$BG$33"))))))</f>
      </c>
      <c r="AS631" s="8">
        <f>IF(OR($B631="",$C631="",$D631="",$E631="",$F631="",$G631="",$H631="",$I631="",$J631="",$K631="",$L631=""),"",IF($B631="Female",1/(1+EXP(-SUMPRODUCT(Engine!$C$20002:$C$20033,INDIRECT("Coefficients!$BH$2:$BH$33")))),1/(1+EXP(-SUMPRODUCT(Engine!$C$20002:$C$20033,INDIRECT("Coefficients!$BI$2:$BI$33"))))))</f>
      </c>
      <c r="AT631" s="8">
        <f>IF(OR($B631="",$C631="",$D631="",$E631="",$F631="",$G631="",$H631="",$I631="",$J631="",$K631="",$L631=""),"",IF($B631="Female",1/(1+EXP(-SUMPRODUCT(Engine!$C$20002:$C$20033,INDIRECT("Coefficients!$BJ$2:$BJ$33")))),1/(1+EXP(-SUMPRODUCT(Engine!$C$20002:$C$20033,INDIRECT("Coefficients!$BK$2:$BK$33"))))))</f>
      </c>
      <c r="AU631" s="8">
        <f>IF(OR($B631="",$C631="",$D631="",$E631="",$F631="",$G631="",$H631="",$I631="",$J631="",$K631="",$L631=""),"",IF($B631="Female",1/(1+EXP(-SUMPRODUCT(Engine!$C$20002:$C$20033,INDIRECT("Coefficients!$BL$2:$BL$33")))),1/(1+EXP(-SUMPRODUCT(Engine!$C$20002:$C$20033,INDIRECT("Coefficients!$BM$2:$BM$33"))))))</f>
      </c>
      <c r="AV631" s="8">
        <f>IF(OR($B631="",$C631="",$D631="",$E631="",$F631="",$G631="",$H631="",$I631="",$J631="",$K631="",$L631=""),"",IF($B631="Female",1/(1+EXP(-SUMPRODUCT(Engine!$C$20002:$C$20033,INDIRECT("Coefficients!$BN$2:$BN$33")))),1/(1+EXP(-SUMPRODUCT(Engine!$C$20002:$C$20033,INDIRECT("Coefficients!$BO$2:$BO$33"))))))</f>
      </c>
      <c r="AW631" s="8">
        <f>IF(OR($B631="",$C631="",$D631="",$E631="",$F631="",$G631="",$H631="",$I631="",$J631="",$K631="",$L631=""),"",IF($B631="Female",1/(1+EXP(-SUMPRODUCT(Engine!$C$20002:$C$20033,INDIRECT("Coefficients!$BP$2:$BP$33")))),1/(1+EXP(-SUMPRODUCT(Engine!$C$20002:$C$20033,INDIRECT("Coefficients!$BQ$2:$BQ$33"))))))</f>
      </c>
      <c r="AX631" s="8">
        <f>IF(OR($B631="",$C631="",$D631="",$E631="",$F631="",$G631="",$H631="",$I631="",$J631="",$K631="",$L631=""),"",IF($B631="Female",1/(1+EXP(-SUMPRODUCT(Engine!$C$20002:$C$20033,INDIRECT("Coefficients!$BR$2:$BR$33")))),1/(1+EXP(-SUMPRODUCT(Engine!$C$20002:$C$20033,INDIRECT("Coefficients!$BS$2:$BS$33"))))))</f>
      </c>
      <c r="AY631" s="8">
        <f>IF(OR($B631="",$C631="",$D631="",$E631="",$F631="",$G631="",$H631="",$I631="",$J631="",$K631="",$L631=""),"",IF($B631="Female",1/(1+EXP(-SUMPRODUCT(Engine!$C$20002:$C$20033,INDIRECT("Coefficients!$BT$2:$BT$33")))),1/(1+EXP(-SUMPRODUCT(Engine!$C$20002:$C$20033,INDIRECT("Coefficients!$BU$2:$BU$33"))))))</f>
      </c>
      <c r="AZ631" s="8">
        <f>IF(OR($B631="",$C631="",$D631="",$E631="",$F631="",$G631="",$H631="",$I631="",$J631="",$K631="",$L631=""),"",IF($B631="Female",1/(1+EXP(-SUMPRODUCT(Engine!$C$20002:$C$20033,INDIRECT("Coefficients!$BV$2:$BV$33")))),1/(1+EXP(-SUMPRODUCT(Engine!$C$20002:$C$20033,INDIRECT("Coefficients!$BW$2:$BW$33"))))))</f>
      </c>
      <c r="BA631" s="8">
        <f>IF(OR($B631="",$C631="",$D631="",$E631="",$F631="",$G631="",$H631="",$I631="",$J631="",$K631="",$L631=""),"",IF($B631="Female",1/(1+EXP(-SUMPRODUCT(Engine!$C$20002:$C$20033,INDIRECT("Coefficients!$BX$2:$BX$33")))),1/(1+EXP(-SUMPRODUCT(Engine!$C$20002:$C$20033,INDIRECT("Coefficients!$BY$2:$BY$33"))))))</f>
      </c>
      <c r="BB631" s="8">
        <f>IF(OR($B631="",$C631="",$D631="",$E631="",$F631="",$G631="",$H631="",$I631="",$J631="",$K631="",$L631=""),"",IF($B631="Female",1/(1+EXP(-SUMPRODUCT(Engine!$C$20002:$C$20033,INDIRECT("Coefficients!$BZ$2:$BZ$33")))),1/(1+EXP(-SUMPRODUCT(Engine!$C$20002:$C$20033,INDIRECT("Coefficients!$CA$2:$CA$33"))))))</f>
      </c>
      <c r="BC631" s="8">
        <f>IF(OR($B631="",$C631="",$D631="",$E631="",$F631="",$G631="",$H631="",$I631="",$J631="",$K631="",$L631=""),"",IF($B631="Female",1/(1+EXP(-SUMPRODUCT(Engine!$C$20002:$C$20033,INDIRECT("Coefficients!$CB$2:$CB$33")))),1/(1+EXP(-SUMPRODUCT(Engine!$C$20002:$C$20033,INDIRECT("Coefficients!$CC$2:$CC$33"))))))</f>
      </c>
      <c r="BD631" s="8">
        <f>IF(OR($B631="",$C631="",$D631="",$E631="",$F631="",$G631="",$H631="",$I631="",$J631="",$K631="",$L631=""),"",IF($B631="Female",1/(1+EXP(-SUMPRODUCT(Engine!$C$20002:$C$20033,INDIRECT("Coefficients!$CD$2:$CD$33")))),1/(1+EXP(-SUMPRODUCT(Engine!$C$20002:$C$20033,INDIRECT("Coefficients!$CE$2:$CE$33"))))))</f>
      </c>
      <c r="BE631" s="8">
        <f>IF(OR($B631="",$C631="",$D631="",$E631="",$F631="",$G631="",$H631="",$I631="",$J631="",$K631="",$L631=""),"",IF($B631="Female",1/(1+EXP(-SUMPRODUCT(Engine!$C$20002:$C$20033,INDIRECT("Coefficients!$CF$2:$CF$33")))),1/(1+EXP(-SUMPRODUCT(Engine!$C$20002:$C$20033,INDIRECT("Coefficients!$CG$2:$CG$33"))))))</f>
      </c>
      <c r="BF631" s="8">
        <f>IF(OR($B631="",$C631="",$D631="",$E631="",$F631="",$G631="",$H631="",$I631="",$J631="",$K631="",$L631=""),"",IF($B631="Female",1/(1+EXP(-SUMPRODUCT(Engine!$C$20002:$C$20033,INDIRECT("Coefficients!$CH$2:$CH$33")))),1/(1+EXP(-SUMPRODUCT(Engine!$C$20002:$C$20033,INDIRECT("Coefficients!$CI$2:$CI$33"))))))</f>
      </c>
      <c r="BG631" s="8">
        <f>IF(OR($B631="",$C631="",$D631="",$E631="",$F631="",$G631="",$H631="",$I631="",$J631="",$K631="",$L631=""),"",IF($B631="Female",1/(1+EXP(-SUMPRODUCT(Engine!$C$20002:$C$20033,INDIRECT("Coefficients!$CJ$2:$CJ$33")))),1/(1+EXP(-SUMPRODUCT(Engine!$C$20002:$C$20033,INDIRECT("Coefficients!$CK$2:$CK$33"))))))</f>
      </c>
      <c r="BH631" s="8">
        <f>IF(OR($B631="",$C631="",$D631="",$E631="",$F631="",$G631="",$H631="",$I631="",$J631="",$K631="",$L631=""),"",IF($B631="Female",1/(1+EXP(-SUMPRODUCT(Engine!$C$20002:$C$20033,INDIRECT("Coefficients!$CL$2:$CL$33")))),1/(1+EXP(-SUMPRODUCT(Engine!$C$20002:$C$20033,INDIRECT("Coefficients!$CM$2:$CM$33"))))))</f>
      </c>
      <c r="BI631" s="8">
        <f>IF(OR($B631="",$C631="",$D631="",$E631="",$F631="",$G631="",$H631="",$I631="",$J631="",$K631="",$L631=""),"",IF($B631="Female",1/(1+EXP(-SUMPRODUCT(Engine!$C$20002:$C$20033,INDIRECT("Coefficients!$CN$2:$CN$33")))),1/(1+EXP(-SUMPRODUCT(Engine!$C$20002:$C$20033,INDIRECT("Coefficients!$CO$2:$CO$33"))))))</f>
      </c>
      <c r="BJ631" s="8">
        <f>IF(OR($B631="",$C631="",$D631="",$E631="",$F631="",$G631="",$H631="",$I631="",$J631="",$K631="",$L631=""),"",IF($B631="Female",1/(1+EXP(-SUMPRODUCT(Engine!$C$20002:$C$20033,INDIRECT("Coefficients!$CP$2:$CP$33")))),1/(1+EXP(-SUMPRODUCT(Engine!$C$20002:$C$20033,INDIRECT("Coefficients!$CQ$2:$CQ$33"))))))</f>
      </c>
      <c r="BK631" s="8">
        <f>IF(OR($B631="",$C631="",$D631="",$E631="",$F631="",$G631="",$H631="",$I631="",$J631="",$K631="",$L631=""),"",IF($B631="Female",1/(1+EXP(-SUMPRODUCT(Engine!$C$20002:$C$20033,INDIRECT("Coefficients!$CR$2:$CR$33")))),1/(1+EXP(-SUMPRODUCT(Engine!$C$20002:$C$20033,INDIRECT("Coefficients!$CS$2:$CS$33"))))))</f>
      </c>
      <c r="BL631" s="8">
        <f>IF(OR($B631="",$C631="",$D631="",$E631="",$F631="",$G631="",$H631="",$I631="",$J631="",$K631="",$L631=""),"",IF($B631="Female",1/(1+EXP(-SUMPRODUCT(Engine!$C$20002:$C$20033,INDIRECT("Coefficients!$CT$2:$CT$33")))),1/(1+EXP(-SUMPRODUCT(Engine!$C$20002:$C$20033,INDIRECT("Coefficients!$CU$2:$CU$33"))))))</f>
      </c>
      <c r="BM631" s="8">
        <f>IF(OR($B631="",$C631="",$D631="",$E631="",$F631="",$G631="",$H631="",$I631="",$J631="",$K631="",$L631=""),"",IF($B631="Female",1/(1+EXP(-SUMPRODUCT(Engine!$C$20002:$C$20033,INDIRECT("Coefficients!$CV$2:$CV$33")))),1/(1+EXP(-SUMPRODUCT(Engine!$C$20002:$C$20033,INDIRECT("Coefficients!$CW$2:$CW$33"))))))</f>
      </c>
    </row>
    <row r="632" spans="1:65" x14ac:dyDescent="0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8">
        <f>IF(OR($B632="",$C632="",$D632="",$E632="",$F632="",$G632="",$H632="",$I632="",$J632="",$K632="",$L632=""),"",IF($B632="Female",1/(1+EXP(-SUMPRODUCT(Engine!$C$20034:$C$20065,INDIRECT("Coefficients!$B$2:$B$33")))),1/(1+EXP(-SUMPRODUCT(Engine!$C$20034:$C$20065,INDIRECT("Coefficients!$C$2:$C$33"))))))</f>
      </c>
      <c r="Q632" s="8">
        <f>IF(OR($B632="",$C632="",$D632="",$E632="",$F632="",$G632="",$H632="",$I632="",$J632="",$K632="",$L632=""),"",IF($B632="Female",1/(1+EXP(-SUMPRODUCT(Engine!$C$20034:$C$20065,INDIRECT("Coefficients!$D$2:$D$33")))),1/(1+EXP(-SUMPRODUCT(Engine!$C$20034:$C$20065,INDIRECT("Coefficients!$E$2:$E$33"))))))</f>
      </c>
      <c r="R632" s="8">
        <f>IF(OR($B632="",$C632="",$D632="",$E632="",$F632="",$G632="",$H632="",$I632="",$J632="",$K632="",$L632=""),"",IF($B632="Female",1/(1+EXP(-SUMPRODUCT(Engine!$C$20034:$C$20065,INDIRECT("Coefficients!$F$2:$F$33")))),1/(1+EXP(-SUMPRODUCT(Engine!$C$20034:$C$20065,INDIRECT("Coefficients!$G$2:$G$33"))))))</f>
      </c>
      <c r="S632" s="8">
        <f>IF(OR($B632="",$C632="",$D632="",$E632="",$F632="",$G632="",$H632="",$I632="",$J632="",$K632="",$L632=""),"",IF($B632="Female",1/(1+EXP(-SUMPRODUCT(Engine!$C$20034:$C$20065,INDIRECT("Coefficients!$H$2:$H$33")))),1/(1+EXP(-SUMPRODUCT(Engine!$C$20034:$C$20065,INDIRECT("Coefficients!$I$2:$I$33"))))))</f>
      </c>
      <c r="T632" s="8">
        <f>IF(OR($B632="",$C632="",$D632="",$E632="",$F632="",$G632="",$H632="",$I632="",$J632="",$K632="",$L632=""),"",IF($B632="Female",1/(1+EXP(-SUMPRODUCT(Engine!$C$20034:$C$20065,INDIRECT("Coefficients!$J$2:$J$33")))),1/(1+EXP(-SUMPRODUCT(Engine!$C$20034:$C$20065,INDIRECT("Coefficients!$K$2:$K$33"))))))</f>
      </c>
      <c r="U632" s="8">
        <f>IF(OR($B632="",$C632="",$D632="",$E632="",$F632="",$G632="",$H632="",$I632="",$J632="",$K632="",$L632=""),"",IF($B632="Female",1/(1+EXP(-SUMPRODUCT(Engine!$C$20034:$C$20065,INDIRECT("Coefficients!$L$2:$L$33")))),1/(1+EXP(-SUMPRODUCT(Engine!$C$20034:$C$20065,INDIRECT("Coefficients!$M$2:$M$33"))))))</f>
      </c>
      <c r="V632" s="8">
        <f>IF(OR($B632="",$C632="",$D632="",$E632="",$F632="",$G632="",$H632="",$I632="",$J632="",$K632="",$L632=""),"",IF($B632="Female",1/(1+EXP(-SUMPRODUCT(Engine!$C$20034:$C$20065,INDIRECT("Coefficients!$N$2:$N$33")))),1/(1+EXP(-SUMPRODUCT(Engine!$C$20034:$C$20065,INDIRECT("Coefficients!$O$2:$O$33"))))))</f>
      </c>
      <c r="W632" s="8">
        <f>IF(OR($B632="",$C632="",$D632="",$E632="",$F632="",$G632="",$H632="",$I632="",$J632="",$K632="",$L632=""),"",IF($B632="Female",1/(1+EXP(-SUMPRODUCT(Engine!$C$20034:$C$20065,INDIRECT("Coefficients!$P$2:$P$33")))),1/(1+EXP(-SUMPRODUCT(Engine!$C$20034:$C$20065,INDIRECT("Coefficients!$Q$2:$Q$33"))))))</f>
      </c>
      <c r="X632" s="8">
        <f>IF(OR($B632="",$C632="",$D632="",$E632="",$F632="",$G632="",$H632="",$I632="",$J632="",$K632="",$L632=""),"",IF($B632="Female",1/(1+EXP(-SUMPRODUCT(Engine!$C$20034:$C$20065,INDIRECT("Coefficients!$R$2:$R$33")))),1/(1+EXP(-SUMPRODUCT(Engine!$C$20034:$C$20065,INDIRECT("Coefficients!$S$2:$S$33"))))))</f>
      </c>
      <c r="Y632" s="8">
        <f>IF(OR($B632="",$C632="",$D632="",$E632="",$F632="",$G632="",$H632="",$I632="",$J632="",$K632="",$L632=""),"",IF($B632="Female",1/(1+EXP(-SUMPRODUCT(Engine!$C$20034:$C$20065,INDIRECT("Coefficients!$T$2:$T$33")))),1/(1+EXP(-SUMPRODUCT(Engine!$C$20034:$C$20065,INDIRECT("Coefficients!$U$2:$U$33"))))))</f>
      </c>
      <c r="Z632" s="8">
        <f>IF(OR($B632="",$C632="",$D632="",$E632="",$F632="",$G632="",$H632="",$I632="",$J632="",$K632="",$L632=""),"",IF($B632="Female",1/(1+EXP(-SUMPRODUCT(Engine!$C$20034:$C$20065,INDIRECT("Coefficients!$V$2:$V$33")))),1/(1+EXP(-SUMPRODUCT(Engine!$C$20034:$C$20065,INDIRECT("Coefficients!$W$2:$W$33"))))))</f>
      </c>
      <c r="AA632" s="8">
        <f>IF(OR($B632="",$C632="",$D632="",$E632="",$F632="",$G632="",$H632="",$I632="",$J632="",$K632="",$L632=""),"",IF($B632="Female",1/(1+EXP(-SUMPRODUCT(Engine!$C$20034:$C$20065,INDIRECT("Coefficients!$X$2:$X$33")))),1/(1+EXP(-SUMPRODUCT(Engine!$C$20034:$C$20065,INDIRECT("Coefficients!$Y$2:$Y$33"))))))</f>
      </c>
      <c r="AB632" s="8">
        <f>IF(OR($B632="",$C632="",$D632="",$E632="",$F632="",$G632="",$H632="",$I632="",$J632="",$K632="",$L632=""),"",IF($B632="Female",1/(1+EXP(-SUMPRODUCT(Engine!$C$20034:$C$20065,INDIRECT("Coefficients!$Z$2:$Z$33")))),1/(1+EXP(-SUMPRODUCT(Engine!$C$20034:$C$20065,INDIRECT("Coefficients!$AA$2:$AA$33"))))))</f>
      </c>
      <c r="AC632" s="8">
        <f>IF(OR($B632="",$C632="",$D632="",$E632="",$F632="",$G632="",$H632="",$I632="",$J632="",$K632="",$L632=""),"",IF($B632="Female",1/(1+EXP(-SUMPRODUCT(Engine!$C$20034:$C$20065,INDIRECT("Coefficients!$AB$2:$AB$33")))),1/(1+EXP(-SUMPRODUCT(Engine!$C$20034:$C$20065,INDIRECT("Coefficients!$AC$2:$AC$33"))))))</f>
      </c>
      <c r="AD632" s="8">
        <f>IF(OR($B632="",$C632="",$D632="",$E632="",$F632="",$G632="",$H632="",$I632="",$J632="",$K632="",$L632=""),"",IF($B632="Female",1/(1+EXP(-SUMPRODUCT(Engine!$C$20034:$C$20065,INDIRECT("Coefficients!$AD$2:$AD$33")))),1/(1+EXP(-SUMPRODUCT(Engine!$C$20034:$C$20065,INDIRECT("Coefficients!$AE$2:$AE$33"))))))</f>
      </c>
      <c r="AE632" s="8">
        <f>IF(OR($B632="",$C632="",$D632="",$E632="",$F632="",$G632="",$H632="",$I632="",$J632="",$K632="",$L632=""),"",IF($B632="Female",1/(1+EXP(-SUMPRODUCT(Engine!$C$20034:$C$20065,INDIRECT("Coefficients!$AF$2:$AF$33")))),1/(1+EXP(-SUMPRODUCT(Engine!$C$20034:$C$20065,INDIRECT("Coefficients!$AG$2:$AG$33"))))))</f>
      </c>
      <c r="AF632" s="8">
        <f>IF(OR($B632="",$C632="",$D632="",$E632="",$F632="",$G632="",$H632="",$I632="",$J632="",$K632="",$L632=""),"",IF($B632="Female",1/(1+EXP(-SUMPRODUCT(Engine!$C$20034:$C$20065,INDIRECT("Coefficients!$AH$2:$AH$33")))),1/(1+EXP(-SUMPRODUCT(Engine!$C$20034:$C$20065,INDIRECT("Coefficients!$AI$2:$AI$33"))))))</f>
      </c>
      <c r="AG632" s="8">
        <f>IF(OR($B632="",$C632="",$D632="",$E632="",$F632="",$G632="",$H632="",$I632="",$J632="",$K632="",$L632=""),"",IF($B632="Female",1/(1+EXP(-SUMPRODUCT(Engine!$C$20034:$C$20065,INDIRECT("Coefficients!$AJ$2:$AJ$33")))),1/(1+EXP(-SUMPRODUCT(Engine!$C$20034:$C$20065,INDIRECT("Coefficients!$AK$2:$AK$33"))))))</f>
      </c>
      <c r="AH632" s="8">
        <f>IF(OR($B632="",$C632="",$D632="",$E632="",$F632="",$G632="",$H632="",$I632="",$J632="",$K632="",$L632=""),"",IF($B632="Female",1/(1+EXP(-SUMPRODUCT(Engine!$C$20034:$C$20065,INDIRECT("Coefficients!$AL$2:$AL$33")))),1/(1+EXP(-SUMPRODUCT(Engine!$C$20034:$C$20065,INDIRECT("Coefficients!$AM$2:$AM$33"))))))</f>
      </c>
      <c r="AI632" s="8">
        <f>IF(OR($B632="",$C632="",$D632="",$E632="",$F632="",$G632="",$H632="",$I632="",$J632="",$K632="",$L632=""),"",IF($B632="Female",1/(1+EXP(-SUMPRODUCT(Engine!$C$20034:$C$20065,INDIRECT("Coefficients!$AN$2:$AN$33")))),1/(1+EXP(-SUMPRODUCT(Engine!$C$20034:$C$20065,INDIRECT("Coefficients!$AO$2:$AO$33"))))))</f>
      </c>
      <c r="AJ632" s="8">
        <f>IF(OR($B632="",$C632="",$D632="",$E632="",$F632="",$G632="",$H632="",$I632="",$J632="",$K632="",$L632=""),"",IF($B632="Female",1/(1+EXP(-SUMPRODUCT(Engine!$C$20034:$C$20065,INDIRECT("Coefficients!$AP$2:$AP$33")))),1/(1+EXP(-SUMPRODUCT(Engine!$C$20034:$C$20065,INDIRECT("Coefficients!$AQ$2:$AQ$33"))))))</f>
      </c>
      <c r="AK632" s="8">
        <f>IF(OR($B632="",$C632="",$D632="",$E632="",$F632="",$G632="",$H632="",$I632="",$J632="",$K632="",$L632=""),"",IF($B632="Female",1/(1+EXP(-SUMPRODUCT(Engine!$C$20034:$C$20065,INDIRECT("Coefficients!$AR$2:$AR$33")))),1/(1+EXP(-SUMPRODUCT(Engine!$C$20034:$C$20065,INDIRECT("Coefficients!$AS$2:$AS$33"))))))</f>
      </c>
      <c r="AL632" s="8">
        <f>IF(OR($B632="",$C632="",$D632="",$E632="",$F632="",$G632="",$H632="",$I632="",$J632="",$K632="",$L632=""),"",IF($B632="Female",1/(1+EXP(-SUMPRODUCT(Engine!$C$20034:$C$20065,INDIRECT("Coefficients!$AT$2:$AT$33")))),1/(1+EXP(-SUMPRODUCT(Engine!$C$20034:$C$20065,INDIRECT("Coefficients!$AU$2:$AU$33"))))))</f>
      </c>
      <c r="AM632" s="8">
        <f>IF(OR($B632="",$C632="",$D632="",$E632="",$F632="",$G632="",$H632="",$I632="",$J632="",$K632="",$L632=""),"",IF($B632="Female",1/(1+EXP(-SUMPRODUCT(Engine!$C$20034:$C$20065,INDIRECT("Coefficients!$AV$2:$AV$33")))),1/(1+EXP(-SUMPRODUCT(Engine!$C$20034:$C$20065,INDIRECT("Coefficients!$AW$2:$AW$33"))))))</f>
      </c>
      <c r="AN632" s="8">
        <f>IF(OR($B632="",$C632="",$D632="",$E632="",$F632="",$G632="",$H632="",$I632="",$J632="",$K632="",$L632=""),"",IF($B632="Female",1/(1+EXP(-SUMPRODUCT(Engine!$C$20034:$C$20065,INDIRECT("Coefficients!$AX$2:$AX$33")))),1/(1+EXP(-SUMPRODUCT(Engine!$C$20034:$C$20065,INDIRECT("Coefficients!$AY$2:$AY$33"))))))</f>
      </c>
      <c r="AO632" s="8">
        <f>IF(OR($B632="",$C632="",$D632="",$E632="",$F632="",$G632="",$H632="",$I632="",$J632="",$K632="",$L632=""),"",IF($B632="Female",1/(1+EXP(-SUMPRODUCT(Engine!$C$20034:$C$20065,INDIRECT("Coefficients!$AZ$2:$AZ$33")))),1/(1+EXP(-SUMPRODUCT(Engine!$C$20034:$C$20065,INDIRECT("Coefficients!$BA$2:$BA$33"))))))</f>
      </c>
      <c r="AP632" s="8">
        <f>IF(OR($B632="",$C632="",$D632="",$E632="",$F632="",$G632="",$H632="",$I632="",$J632="",$K632="",$L632=""),"",IF($B632="Female",1/(1+EXP(-SUMPRODUCT(Engine!$C$20034:$C$20065,INDIRECT("Coefficients!$BB$2:$BB$33")))),1/(1+EXP(-SUMPRODUCT(Engine!$C$20034:$C$20065,INDIRECT("Coefficients!$BC$2:$BC$33"))))))</f>
      </c>
      <c r="AQ632" s="8">
        <f>IF(OR($B632="",$C632="",$D632="",$E632="",$F632="",$G632="",$H632="",$I632="",$J632="",$K632="",$L632=""),"",IF($B632="Female",1/(1+EXP(-SUMPRODUCT(Engine!$C$20034:$C$20065,INDIRECT("Coefficients!$BD$2:$BD$33")))),1/(1+EXP(-SUMPRODUCT(Engine!$C$20034:$C$20065,INDIRECT("Coefficients!$BE$2:$BE$33"))))))</f>
      </c>
      <c r="AR632" s="8">
        <f>IF(OR($B632="",$C632="",$D632="",$E632="",$F632="",$G632="",$H632="",$I632="",$J632="",$K632="",$L632=""),"",IF($B632="Female",1/(1+EXP(-SUMPRODUCT(Engine!$C$20034:$C$20065,INDIRECT("Coefficients!$BF$2:$BF$33")))),1/(1+EXP(-SUMPRODUCT(Engine!$C$20034:$C$20065,INDIRECT("Coefficients!$BG$2:$BG$33"))))))</f>
      </c>
      <c r="AS632" s="8">
        <f>IF(OR($B632="",$C632="",$D632="",$E632="",$F632="",$G632="",$H632="",$I632="",$J632="",$K632="",$L632=""),"",IF($B632="Female",1/(1+EXP(-SUMPRODUCT(Engine!$C$20034:$C$20065,INDIRECT("Coefficients!$BH$2:$BH$33")))),1/(1+EXP(-SUMPRODUCT(Engine!$C$20034:$C$20065,INDIRECT("Coefficients!$BI$2:$BI$33"))))))</f>
      </c>
      <c r="AT632" s="8">
        <f>IF(OR($B632="",$C632="",$D632="",$E632="",$F632="",$G632="",$H632="",$I632="",$J632="",$K632="",$L632=""),"",IF($B632="Female",1/(1+EXP(-SUMPRODUCT(Engine!$C$20034:$C$20065,INDIRECT("Coefficients!$BJ$2:$BJ$33")))),1/(1+EXP(-SUMPRODUCT(Engine!$C$20034:$C$20065,INDIRECT("Coefficients!$BK$2:$BK$33"))))))</f>
      </c>
      <c r="AU632" s="8">
        <f>IF(OR($B632="",$C632="",$D632="",$E632="",$F632="",$G632="",$H632="",$I632="",$J632="",$K632="",$L632=""),"",IF($B632="Female",1/(1+EXP(-SUMPRODUCT(Engine!$C$20034:$C$20065,INDIRECT("Coefficients!$BL$2:$BL$33")))),1/(1+EXP(-SUMPRODUCT(Engine!$C$20034:$C$20065,INDIRECT("Coefficients!$BM$2:$BM$33"))))))</f>
      </c>
      <c r="AV632" s="8">
        <f>IF(OR($B632="",$C632="",$D632="",$E632="",$F632="",$G632="",$H632="",$I632="",$J632="",$K632="",$L632=""),"",IF($B632="Female",1/(1+EXP(-SUMPRODUCT(Engine!$C$20034:$C$20065,INDIRECT("Coefficients!$BN$2:$BN$33")))),1/(1+EXP(-SUMPRODUCT(Engine!$C$20034:$C$20065,INDIRECT("Coefficients!$BO$2:$BO$33"))))))</f>
      </c>
      <c r="AW632" s="8">
        <f>IF(OR($B632="",$C632="",$D632="",$E632="",$F632="",$G632="",$H632="",$I632="",$J632="",$K632="",$L632=""),"",IF($B632="Female",1/(1+EXP(-SUMPRODUCT(Engine!$C$20034:$C$20065,INDIRECT("Coefficients!$BP$2:$BP$33")))),1/(1+EXP(-SUMPRODUCT(Engine!$C$20034:$C$20065,INDIRECT("Coefficients!$BQ$2:$BQ$33"))))))</f>
      </c>
      <c r="AX632" s="8">
        <f>IF(OR($B632="",$C632="",$D632="",$E632="",$F632="",$G632="",$H632="",$I632="",$J632="",$K632="",$L632=""),"",IF($B632="Female",1/(1+EXP(-SUMPRODUCT(Engine!$C$20034:$C$20065,INDIRECT("Coefficients!$BR$2:$BR$33")))),1/(1+EXP(-SUMPRODUCT(Engine!$C$20034:$C$20065,INDIRECT("Coefficients!$BS$2:$BS$33"))))))</f>
      </c>
      <c r="AY632" s="8">
        <f>IF(OR($B632="",$C632="",$D632="",$E632="",$F632="",$G632="",$H632="",$I632="",$J632="",$K632="",$L632=""),"",IF($B632="Female",1/(1+EXP(-SUMPRODUCT(Engine!$C$20034:$C$20065,INDIRECT("Coefficients!$BT$2:$BT$33")))),1/(1+EXP(-SUMPRODUCT(Engine!$C$20034:$C$20065,INDIRECT("Coefficients!$BU$2:$BU$33"))))))</f>
      </c>
      <c r="AZ632" s="8">
        <f>IF(OR($B632="",$C632="",$D632="",$E632="",$F632="",$G632="",$H632="",$I632="",$J632="",$K632="",$L632=""),"",IF($B632="Female",1/(1+EXP(-SUMPRODUCT(Engine!$C$20034:$C$20065,INDIRECT("Coefficients!$BV$2:$BV$33")))),1/(1+EXP(-SUMPRODUCT(Engine!$C$20034:$C$20065,INDIRECT("Coefficients!$BW$2:$BW$33"))))))</f>
      </c>
      <c r="BA632" s="8">
        <f>IF(OR($B632="",$C632="",$D632="",$E632="",$F632="",$G632="",$H632="",$I632="",$J632="",$K632="",$L632=""),"",IF($B632="Female",1/(1+EXP(-SUMPRODUCT(Engine!$C$20034:$C$20065,INDIRECT("Coefficients!$BX$2:$BX$33")))),1/(1+EXP(-SUMPRODUCT(Engine!$C$20034:$C$20065,INDIRECT("Coefficients!$BY$2:$BY$33"))))))</f>
      </c>
      <c r="BB632" s="8">
        <f>IF(OR($B632="",$C632="",$D632="",$E632="",$F632="",$G632="",$H632="",$I632="",$J632="",$K632="",$L632=""),"",IF($B632="Female",1/(1+EXP(-SUMPRODUCT(Engine!$C$20034:$C$20065,INDIRECT("Coefficients!$BZ$2:$BZ$33")))),1/(1+EXP(-SUMPRODUCT(Engine!$C$20034:$C$20065,INDIRECT("Coefficients!$CA$2:$CA$33"))))))</f>
      </c>
      <c r="BC632" s="8">
        <f>IF(OR($B632="",$C632="",$D632="",$E632="",$F632="",$G632="",$H632="",$I632="",$J632="",$K632="",$L632=""),"",IF($B632="Female",1/(1+EXP(-SUMPRODUCT(Engine!$C$20034:$C$20065,INDIRECT("Coefficients!$CB$2:$CB$33")))),1/(1+EXP(-SUMPRODUCT(Engine!$C$20034:$C$20065,INDIRECT("Coefficients!$CC$2:$CC$33"))))))</f>
      </c>
      <c r="BD632" s="8">
        <f>IF(OR($B632="",$C632="",$D632="",$E632="",$F632="",$G632="",$H632="",$I632="",$J632="",$K632="",$L632=""),"",IF($B632="Female",1/(1+EXP(-SUMPRODUCT(Engine!$C$20034:$C$20065,INDIRECT("Coefficients!$CD$2:$CD$33")))),1/(1+EXP(-SUMPRODUCT(Engine!$C$20034:$C$20065,INDIRECT("Coefficients!$CE$2:$CE$33"))))))</f>
      </c>
      <c r="BE632" s="8">
        <f>IF(OR($B632="",$C632="",$D632="",$E632="",$F632="",$G632="",$H632="",$I632="",$J632="",$K632="",$L632=""),"",IF($B632="Female",1/(1+EXP(-SUMPRODUCT(Engine!$C$20034:$C$20065,INDIRECT("Coefficients!$CF$2:$CF$33")))),1/(1+EXP(-SUMPRODUCT(Engine!$C$20034:$C$20065,INDIRECT("Coefficients!$CG$2:$CG$33"))))))</f>
      </c>
      <c r="BF632" s="8">
        <f>IF(OR($B632="",$C632="",$D632="",$E632="",$F632="",$G632="",$H632="",$I632="",$J632="",$K632="",$L632=""),"",IF($B632="Female",1/(1+EXP(-SUMPRODUCT(Engine!$C$20034:$C$20065,INDIRECT("Coefficients!$CH$2:$CH$33")))),1/(1+EXP(-SUMPRODUCT(Engine!$C$20034:$C$20065,INDIRECT("Coefficients!$CI$2:$CI$33"))))))</f>
      </c>
      <c r="BG632" s="8">
        <f>IF(OR($B632="",$C632="",$D632="",$E632="",$F632="",$G632="",$H632="",$I632="",$J632="",$K632="",$L632=""),"",IF($B632="Female",1/(1+EXP(-SUMPRODUCT(Engine!$C$20034:$C$20065,INDIRECT("Coefficients!$CJ$2:$CJ$33")))),1/(1+EXP(-SUMPRODUCT(Engine!$C$20034:$C$20065,INDIRECT("Coefficients!$CK$2:$CK$33"))))))</f>
      </c>
      <c r="BH632" s="8">
        <f>IF(OR($B632="",$C632="",$D632="",$E632="",$F632="",$G632="",$H632="",$I632="",$J632="",$K632="",$L632=""),"",IF($B632="Female",1/(1+EXP(-SUMPRODUCT(Engine!$C$20034:$C$20065,INDIRECT("Coefficients!$CL$2:$CL$33")))),1/(1+EXP(-SUMPRODUCT(Engine!$C$20034:$C$20065,INDIRECT("Coefficients!$CM$2:$CM$33"))))))</f>
      </c>
      <c r="BI632" s="8">
        <f>IF(OR($B632="",$C632="",$D632="",$E632="",$F632="",$G632="",$H632="",$I632="",$J632="",$K632="",$L632=""),"",IF($B632="Female",1/(1+EXP(-SUMPRODUCT(Engine!$C$20034:$C$20065,INDIRECT("Coefficients!$CN$2:$CN$33")))),1/(1+EXP(-SUMPRODUCT(Engine!$C$20034:$C$20065,INDIRECT("Coefficients!$CO$2:$CO$33"))))))</f>
      </c>
      <c r="BJ632" s="8">
        <f>IF(OR($B632="",$C632="",$D632="",$E632="",$F632="",$G632="",$H632="",$I632="",$J632="",$K632="",$L632=""),"",IF($B632="Female",1/(1+EXP(-SUMPRODUCT(Engine!$C$20034:$C$20065,INDIRECT("Coefficients!$CP$2:$CP$33")))),1/(1+EXP(-SUMPRODUCT(Engine!$C$20034:$C$20065,INDIRECT("Coefficients!$CQ$2:$CQ$33"))))))</f>
      </c>
      <c r="BK632" s="8">
        <f>IF(OR($B632="",$C632="",$D632="",$E632="",$F632="",$G632="",$H632="",$I632="",$J632="",$K632="",$L632=""),"",IF($B632="Female",1/(1+EXP(-SUMPRODUCT(Engine!$C$20034:$C$20065,INDIRECT("Coefficients!$CR$2:$CR$33")))),1/(1+EXP(-SUMPRODUCT(Engine!$C$20034:$C$20065,INDIRECT("Coefficients!$CS$2:$CS$33"))))))</f>
      </c>
      <c r="BL632" s="8">
        <f>IF(OR($B632="",$C632="",$D632="",$E632="",$F632="",$G632="",$H632="",$I632="",$J632="",$K632="",$L632=""),"",IF($B632="Female",1/(1+EXP(-SUMPRODUCT(Engine!$C$20034:$C$20065,INDIRECT("Coefficients!$CT$2:$CT$33")))),1/(1+EXP(-SUMPRODUCT(Engine!$C$20034:$C$20065,INDIRECT("Coefficients!$CU$2:$CU$33"))))))</f>
      </c>
      <c r="BM632" s="8">
        <f>IF(OR($B632="",$C632="",$D632="",$E632="",$F632="",$G632="",$H632="",$I632="",$J632="",$K632="",$L632=""),"",IF($B632="Female",1/(1+EXP(-SUMPRODUCT(Engine!$C$20034:$C$20065,INDIRECT("Coefficients!$CV$2:$CV$33")))),1/(1+EXP(-SUMPRODUCT(Engine!$C$20034:$C$20065,INDIRECT("Coefficients!$CW$2:$CW$33"))))))</f>
      </c>
    </row>
    <row r="633" spans="1:65" x14ac:dyDescent="0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8">
        <f>IF(OR($B633="",$C633="",$D633="",$E633="",$F633="",$G633="",$H633="",$I633="",$J633="",$K633="",$L633=""),"",IF($B633="Female",1/(1+EXP(-SUMPRODUCT(Engine!$C$20066:$C$20097,INDIRECT("Coefficients!$B$2:$B$33")))),1/(1+EXP(-SUMPRODUCT(Engine!$C$20066:$C$20097,INDIRECT("Coefficients!$C$2:$C$33"))))))</f>
      </c>
      <c r="Q633" s="8">
        <f>IF(OR($B633="",$C633="",$D633="",$E633="",$F633="",$G633="",$H633="",$I633="",$J633="",$K633="",$L633=""),"",IF($B633="Female",1/(1+EXP(-SUMPRODUCT(Engine!$C$20066:$C$20097,INDIRECT("Coefficients!$D$2:$D$33")))),1/(1+EXP(-SUMPRODUCT(Engine!$C$20066:$C$20097,INDIRECT("Coefficients!$E$2:$E$33"))))))</f>
      </c>
      <c r="R633" s="8">
        <f>IF(OR($B633="",$C633="",$D633="",$E633="",$F633="",$G633="",$H633="",$I633="",$J633="",$K633="",$L633=""),"",IF($B633="Female",1/(1+EXP(-SUMPRODUCT(Engine!$C$20066:$C$20097,INDIRECT("Coefficients!$F$2:$F$33")))),1/(1+EXP(-SUMPRODUCT(Engine!$C$20066:$C$20097,INDIRECT("Coefficients!$G$2:$G$33"))))))</f>
      </c>
      <c r="S633" s="8">
        <f>IF(OR($B633="",$C633="",$D633="",$E633="",$F633="",$G633="",$H633="",$I633="",$J633="",$K633="",$L633=""),"",IF($B633="Female",1/(1+EXP(-SUMPRODUCT(Engine!$C$20066:$C$20097,INDIRECT("Coefficients!$H$2:$H$33")))),1/(1+EXP(-SUMPRODUCT(Engine!$C$20066:$C$20097,INDIRECT("Coefficients!$I$2:$I$33"))))))</f>
      </c>
      <c r="T633" s="8">
        <f>IF(OR($B633="",$C633="",$D633="",$E633="",$F633="",$G633="",$H633="",$I633="",$J633="",$K633="",$L633=""),"",IF($B633="Female",1/(1+EXP(-SUMPRODUCT(Engine!$C$20066:$C$20097,INDIRECT("Coefficients!$J$2:$J$33")))),1/(1+EXP(-SUMPRODUCT(Engine!$C$20066:$C$20097,INDIRECT("Coefficients!$K$2:$K$33"))))))</f>
      </c>
      <c r="U633" s="8">
        <f>IF(OR($B633="",$C633="",$D633="",$E633="",$F633="",$G633="",$H633="",$I633="",$J633="",$K633="",$L633=""),"",IF($B633="Female",1/(1+EXP(-SUMPRODUCT(Engine!$C$20066:$C$20097,INDIRECT("Coefficients!$L$2:$L$33")))),1/(1+EXP(-SUMPRODUCT(Engine!$C$20066:$C$20097,INDIRECT("Coefficients!$M$2:$M$33"))))))</f>
      </c>
      <c r="V633" s="8">
        <f>IF(OR($B633="",$C633="",$D633="",$E633="",$F633="",$G633="",$H633="",$I633="",$J633="",$K633="",$L633=""),"",IF($B633="Female",1/(1+EXP(-SUMPRODUCT(Engine!$C$20066:$C$20097,INDIRECT("Coefficients!$N$2:$N$33")))),1/(1+EXP(-SUMPRODUCT(Engine!$C$20066:$C$20097,INDIRECT("Coefficients!$O$2:$O$33"))))))</f>
      </c>
      <c r="W633" s="8">
        <f>IF(OR($B633="",$C633="",$D633="",$E633="",$F633="",$G633="",$H633="",$I633="",$J633="",$K633="",$L633=""),"",IF($B633="Female",1/(1+EXP(-SUMPRODUCT(Engine!$C$20066:$C$20097,INDIRECT("Coefficients!$P$2:$P$33")))),1/(1+EXP(-SUMPRODUCT(Engine!$C$20066:$C$20097,INDIRECT("Coefficients!$Q$2:$Q$33"))))))</f>
      </c>
      <c r="X633" s="8">
        <f>IF(OR($B633="",$C633="",$D633="",$E633="",$F633="",$G633="",$H633="",$I633="",$J633="",$K633="",$L633=""),"",IF($B633="Female",1/(1+EXP(-SUMPRODUCT(Engine!$C$20066:$C$20097,INDIRECT("Coefficients!$R$2:$R$33")))),1/(1+EXP(-SUMPRODUCT(Engine!$C$20066:$C$20097,INDIRECT("Coefficients!$S$2:$S$33"))))))</f>
      </c>
      <c r="Y633" s="8">
        <f>IF(OR($B633="",$C633="",$D633="",$E633="",$F633="",$G633="",$H633="",$I633="",$J633="",$K633="",$L633=""),"",IF($B633="Female",1/(1+EXP(-SUMPRODUCT(Engine!$C$20066:$C$20097,INDIRECT("Coefficients!$T$2:$T$33")))),1/(1+EXP(-SUMPRODUCT(Engine!$C$20066:$C$20097,INDIRECT("Coefficients!$U$2:$U$33"))))))</f>
      </c>
      <c r="Z633" s="8">
        <f>IF(OR($B633="",$C633="",$D633="",$E633="",$F633="",$G633="",$H633="",$I633="",$J633="",$K633="",$L633=""),"",IF($B633="Female",1/(1+EXP(-SUMPRODUCT(Engine!$C$20066:$C$20097,INDIRECT("Coefficients!$V$2:$V$33")))),1/(1+EXP(-SUMPRODUCT(Engine!$C$20066:$C$20097,INDIRECT("Coefficients!$W$2:$W$33"))))))</f>
      </c>
      <c r="AA633" s="8">
        <f>IF(OR($B633="",$C633="",$D633="",$E633="",$F633="",$G633="",$H633="",$I633="",$J633="",$K633="",$L633=""),"",IF($B633="Female",1/(1+EXP(-SUMPRODUCT(Engine!$C$20066:$C$20097,INDIRECT("Coefficients!$X$2:$X$33")))),1/(1+EXP(-SUMPRODUCT(Engine!$C$20066:$C$20097,INDIRECT("Coefficients!$Y$2:$Y$33"))))))</f>
      </c>
      <c r="AB633" s="8">
        <f>IF(OR($B633="",$C633="",$D633="",$E633="",$F633="",$G633="",$H633="",$I633="",$J633="",$K633="",$L633=""),"",IF($B633="Female",1/(1+EXP(-SUMPRODUCT(Engine!$C$20066:$C$20097,INDIRECT("Coefficients!$Z$2:$Z$33")))),1/(1+EXP(-SUMPRODUCT(Engine!$C$20066:$C$20097,INDIRECT("Coefficients!$AA$2:$AA$33"))))))</f>
      </c>
      <c r="AC633" s="8">
        <f>IF(OR($B633="",$C633="",$D633="",$E633="",$F633="",$G633="",$H633="",$I633="",$J633="",$K633="",$L633=""),"",IF($B633="Female",1/(1+EXP(-SUMPRODUCT(Engine!$C$20066:$C$20097,INDIRECT("Coefficients!$AB$2:$AB$33")))),1/(1+EXP(-SUMPRODUCT(Engine!$C$20066:$C$20097,INDIRECT("Coefficients!$AC$2:$AC$33"))))))</f>
      </c>
      <c r="AD633" s="8">
        <f>IF(OR($B633="",$C633="",$D633="",$E633="",$F633="",$G633="",$H633="",$I633="",$J633="",$K633="",$L633=""),"",IF($B633="Female",1/(1+EXP(-SUMPRODUCT(Engine!$C$20066:$C$20097,INDIRECT("Coefficients!$AD$2:$AD$33")))),1/(1+EXP(-SUMPRODUCT(Engine!$C$20066:$C$20097,INDIRECT("Coefficients!$AE$2:$AE$33"))))))</f>
      </c>
      <c r="AE633" s="8">
        <f>IF(OR($B633="",$C633="",$D633="",$E633="",$F633="",$G633="",$H633="",$I633="",$J633="",$K633="",$L633=""),"",IF($B633="Female",1/(1+EXP(-SUMPRODUCT(Engine!$C$20066:$C$20097,INDIRECT("Coefficients!$AF$2:$AF$33")))),1/(1+EXP(-SUMPRODUCT(Engine!$C$20066:$C$20097,INDIRECT("Coefficients!$AG$2:$AG$33"))))))</f>
      </c>
      <c r="AF633" s="8">
        <f>IF(OR($B633="",$C633="",$D633="",$E633="",$F633="",$G633="",$H633="",$I633="",$J633="",$K633="",$L633=""),"",IF($B633="Female",1/(1+EXP(-SUMPRODUCT(Engine!$C$20066:$C$20097,INDIRECT("Coefficients!$AH$2:$AH$33")))),1/(1+EXP(-SUMPRODUCT(Engine!$C$20066:$C$20097,INDIRECT("Coefficients!$AI$2:$AI$33"))))))</f>
      </c>
      <c r="AG633" s="8">
        <f>IF(OR($B633="",$C633="",$D633="",$E633="",$F633="",$G633="",$H633="",$I633="",$J633="",$K633="",$L633=""),"",IF($B633="Female",1/(1+EXP(-SUMPRODUCT(Engine!$C$20066:$C$20097,INDIRECT("Coefficients!$AJ$2:$AJ$33")))),1/(1+EXP(-SUMPRODUCT(Engine!$C$20066:$C$20097,INDIRECT("Coefficients!$AK$2:$AK$33"))))))</f>
      </c>
      <c r="AH633" s="8">
        <f>IF(OR($B633="",$C633="",$D633="",$E633="",$F633="",$G633="",$H633="",$I633="",$J633="",$K633="",$L633=""),"",IF($B633="Female",1/(1+EXP(-SUMPRODUCT(Engine!$C$20066:$C$20097,INDIRECT("Coefficients!$AL$2:$AL$33")))),1/(1+EXP(-SUMPRODUCT(Engine!$C$20066:$C$20097,INDIRECT("Coefficients!$AM$2:$AM$33"))))))</f>
      </c>
      <c r="AI633" s="8">
        <f>IF(OR($B633="",$C633="",$D633="",$E633="",$F633="",$G633="",$H633="",$I633="",$J633="",$K633="",$L633=""),"",IF($B633="Female",1/(1+EXP(-SUMPRODUCT(Engine!$C$20066:$C$20097,INDIRECT("Coefficients!$AN$2:$AN$33")))),1/(1+EXP(-SUMPRODUCT(Engine!$C$20066:$C$20097,INDIRECT("Coefficients!$AO$2:$AO$33"))))))</f>
      </c>
      <c r="AJ633" s="8">
        <f>IF(OR($B633="",$C633="",$D633="",$E633="",$F633="",$G633="",$H633="",$I633="",$J633="",$K633="",$L633=""),"",IF($B633="Female",1/(1+EXP(-SUMPRODUCT(Engine!$C$20066:$C$20097,INDIRECT("Coefficients!$AP$2:$AP$33")))),1/(1+EXP(-SUMPRODUCT(Engine!$C$20066:$C$20097,INDIRECT("Coefficients!$AQ$2:$AQ$33"))))))</f>
      </c>
      <c r="AK633" s="8">
        <f>IF(OR($B633="",$C633="",$D633="",$E633="",$F633="",$G633="",$H633="",$I633="",$J633="",$K633="",$L633=""),"",IF($B633="Female",1/(1+EXP(-SUMPRODUCT(Engine!$C$20066:$C$20097,INDIRECT("Coefficients!$AR$2:$AR$33")))),1/(1+EXP(-SUMPRODUCT(Engine!$C$20066:$C$20097,INDIRECT("Coefficients!$AS$2:$AS$33"))))))</f>
      </c>
      <c r="AL633" s="8">
        <f>IF(OR($B633="",$C633="",$D633="",$E633="",$F633="",$G633="",$H633="",$I633="",$J633="",$K633="",$L633=""),"",IF($B633="Female",1/(1+EXP(-SUMPRODUCT(Engine!$C$20066:$C$20097,INDIRECT("Coefficients!$AT$2:$AT$33")))),1/(1+EXP(-SUMPRODUCT(Engine!$C$20066:$C$20097,INDIRECT("Coefficients!$AU$2:$AU$33"))))))</f>
      </c>
      <c r="AM633" s="8">
        <f>IF(OR($B633="",$C633="",$D633="",$E633="",$F633="",$G633="",$H633="",$I633="",$J633="",$K633="",$L633=""),"",IF($B633="Female",1/(1+EXP(-SUMPRODUCT(Engine!$C$20066:$C$20097,INDIRECT("Coefficients!$AV$2:$AV$33")))),1/(1+EXP(-SUMPRODUCT(Engine!$C$20066:$C$20097,INDIRECT("Coefficients!$AW$2:$AW$33"))))))</f>
      </c>
      <c r="AN633" s="8">
        <f>IF(OR($B633="",$C633="",$D633="",$E633="",$F633="",$G633="",$H633="",$I633="",$J633="",$K633="",$L633=""),"",IF($B633="Female",1/(1+EXP(-SUMPRODUCT(Engine!$C$20066:$C$20097,INDIRECT("Coefficients!$AX$2:$AX$33")))),1/(1+EXP(-SUMPRODUCT(Engine!$C$20066:$C$20097,INDIRECT("Coefficients!$AY$2:$AY$33"))))))</f>
      </c>
      <c r="AO633" s="8">
        <f>IF(OR($B633="",$C633="",$D633="",$E633="",$F633="",$G633="",$H633="",$I633="",$J633="",$K633="",$L633=""),"",IF($B633="Female",1/(1+EXP(-SUMPRODUCT(Engine!$C$20066:$C$20097,INDIRECT("Coefficients!$AZ$2:$AZ$33")))),1/(1+EXP(-SUMPRODUCT(Engine!$C$20066:$C$20097,INDIRECT("Coefficients!$BA$2:$BA$33"))))))</f>
      </c>
      <c r="AP633" s="8">
        <f>IF(OR($B633="",$C633="",$D633="",$E633="",$F633="",$G633="",$H633="",$I633="",$J633="",$K633="",$L633=""),"",IF($B633="Female",1/(1+EXP(-SUMPRODUCT(Engine!$C$20066:$C$20097,INDIRECT("Coefficients!$BB$2:$BB$33")))),1/(1+EXP(-SUMPRODUCT(Engine!$C$20066:$C$20097,INDIRECT("Coefficients!$BC$2:$BC$33"))))))</f>
      </c>
      <c r="AQ633" s="8">
        <f>IF(OR($B633="",$C633="",$D633="",$E633="",$F633="",$G633="",$H633="",$I633="",$J633="",$K633="",$L633=""),"",IF($B633="Female",1/(1+EXP(-SUMPRODUCT(Engine!$C$20066:$C$20097,INDIRECT("Coefficients!$BD$2:$BD$33")))),1/(1+EXP(-SUMPRODUCT(Engine!$C$20066:$C$20097,INDIRECT("Coefficients!$BE$2:$BE$33"))))))</f>
      </c>
      <c r="AR633" s="8">
        <f>IF(OR($B633="",$C633="",$D633="",$E633="",$F633="",$G633="",$H633="",$I633="",$J633="",$K633="",$L633=""),"",IF($B633="Female",1/(1+EXP(-SUMPRODUCT(Engine!$C$20066:$C$20097,INDIRECT("Coefficients!$BF$2:$BF$33")))),1/(1+EXP(-SUMPRODUCT(Engine!$C$20066:$C$20097,INDIRECT("Coefficients!$BG$2:$BG$33"))))))</f>
      </c>
      <c r="AS633" s="8">
        <f>IF(OR($B633="",$C633="",$D633="",$E633="",$F633="",$G633="",$H633="",$I633="",$J633="",$K633="",$L633=""),"",IF($B633="Female",1/(1+EXP(-SUMPRODUCT(Engine!$C$20066:$C$20097,INDIRECT("Coefficients!$BH$2:$BH$33")))),1/(1+EXP(-SUMPRODUCT(Engine!$C$20066:$C$20097,INDIRECT("Coefficients!$BI$2:$BI$33"))))))</f>
      </c>
      <c r="AT633" s="8">
        <f>IF(OR($B633="",$C633="",$D633="",$E633="",$F633="",$G633="",$H633="",$I633="",$J633="",$K633="",$L633=""),"",IF($B633="Female",1/(1+EXP(-SUMPRODUCT(Engine!$C$20066:$C$20097,INDIRECT("Coefficients!$BJ$2:$BJ$33")))),1/(1+EXP(-SUMPRODUCT(Engine!$C$20066:$C$20097,INDIRECT("Coefficients!$BK$2:$BK$33"))))))</f>
      </c>
      <c r="AU633" s="8">
        <f>IF(OR($B633="",$C633="",$D633="",$E633="",$F633="",$G633="",$H633="",$I633="",$J633="",$K633="",$L633=""),"",IF($B633="Female",1/(1+EXP(-SUMPRODUCT(Engine!$C$20066:$C$20097,INDIRECT("Coefficients!$BL$2:$BL$33")))),1/(1+EXP(-SUMPRODUCT(Engine!$C$20066:$C$20097,INDIRECT("Coefficients!$BM$2:$BM$33"))))))</f>
      </c>
      <c r="AV633" s="8">
        <f>IF(OR($B633="",$C633="",$D633="",$E633="",$F633="",$G633="",$H633="",$I633="",$J633="",$K633="",$L633=""),"",IF($B633="Female",1/(1+EXP(-SUMPRODUCT(Engine!$C$20066:$C$20097,INDIRECT("Coefficients!$BN$2:$BN$33")))),1/(1+EXP(-SUMPRODUCT(Engine!$C$20066:$C$20097,INDIRECT("Coefficients!$BO$2:$BO$33"))))))</f>
      </c>
      <c r="AW633" s="8">
        <f>IF(OR($B633="",$C633="",$D633="",$E633="",$F633="",$G633="",$H633="",$I633="",$J633="",$K633="",$L633=""),"",IF($B633="Female",1/(1+EXP(-SUMPRODUCT(Engine!$C$20066:$C$20097,INDIRECT("Coefficients!$BP$2:$BP$33")))),1/(1+EXP(-SUMPRODUCT(Engine!$C$20066:$C$20097,INDIRECT("Coefficients!$BQ$2:$BQ$33"))))))</f>
      </c>
      <c r="AX633" s="8">
        <f>IF(OR($B633="",$C633="",$D633="",$E633="",$F633="",$G633="",$H633="",$I633="",$J633="",$K633="",$L633=""),"",IF($B633="Female",1/(1+EXP(-SUMPRODUCT(Engine!$C$20066:$C$20097,INDIRECT("Coefficients!$BR$2:$BR$33")))),1/(1+EXP(-SUMPRODUCT(Engine!$C$20066:$C$20097,INDIRECT("Coefficients!$BS$2:$BS$33"))))))</f>
      </c>
      <c r="AY633" s="8">
        <f>IF(OR($B633="",$C633="",$D633="",$E633="",$F633="",$G633="",$H633="",$I633="",$J633="",$K633="",$L633=""),"",IF($B633="Female",1/(1+EXP(-SUMPRODUCT(Engine!$C$20066:$C$20097,INDIRECT("Coefficients!$BT$2:$BT$33")))),1/(1+EXP(-SUMPRODUCT(Engine!$C$20066:$C$20097,INDIRECT("Coefficients!$BU$2:$BU$33"))))))</f>
      </c>
      <c r="AZ633" s="8">
        <f>IF(OR($B633="",$C633="",$D633="",$E633="",$F633="",$G633="",$H633="",$I633="",$J633="",$K633="",$L633=""),"",IF($B633="Female",1/(1+EXP(-SUMPRODUCT(Engine!$C$20066:$C$20097,INDIRECT("Coefficients!$BV$2:$BV$33")))),1/(1+EXP(-SUMPRODUCT(Engine!$C$20066:$C$20097,INDIRECT("Coefficients!$BW$2:$BW$33"))))))</f>
      </c>
      <c r="BA633" s="8">
        <f>IF(OR($B633="",$C633="",$D633="",$E633="",$F633="",$G633="",$H633="",$I633="",$J633="",$K633="",$L633=""),"",IF($B633="Female",1/(1+EXP(-SUMPRODUCT(Engine!$C$20066:$C$20097,INDIRECT("Coefficients!$BX$2:$BX$33")))),1/(1+EXP(-SUMPRODUCT(Engine!$C$20066:$C$20097,INDIRECT("Coefficients!$BY$2:$BY$33"))))))</f>
      </c>
      <c r="BB633" s="8">
        <f>IF(OR($B633="",$C633="",$D633="",$E633="",$F633="",$G633="",$H633="",$I633="",$J633="",$K633="",$L633=""),"",IF($B633="Female",1/(1+EXP(-SUMPRODUCT(Engine!$C$20066:$C$20097,INDIRECT("Coefficients!$BZ$2:$BZ$33")))),1/(1+EXP(-SUMPRODUCT(Engine!$C$20066:$C$20097,INDIRECT("Coefficients!$CA$2:$CA$33"))))))</f>
      </c>
      <c r="BC633" s="8">
        <f>IF(OR($B633="",$C633="",$D633="",$E633="",$F633="",$G633="",$H633="",$I633="",$J633="",$K633="",$L633=""),"",IF($B633="Female",1/(1+EXP(-SUMPRODUCT(Engine!$C$20066:$C$20097,INDIRECT("Coefficients!$CB$2:$CB$33")))),1/(1+EXP(-SUMPRODUCT(Engine!$C$20066:$C$20097,INDIRECT("Coefficients!$CC$2:$CC$33"))))))</f>
      </c>
      <c r="BD633" s="8">
        <f>IF(OR($B633="",$C633="",$D633="",$E633="",$F633="",$G633="",$H633="",$I633="",$J633="",$K633="",$L633=""),"",IF($B633="Female",1/(1+EXP(-SUMPRODUCT(Engine!$C$20066:$C$20097,INDIRECT("Coefficients!$CD$2:$CD$33")))),1/(1+EXP(-SUMPRODUCT(Engine!$C$20066:$C$20097,INDIRECT("Coefficients!$CE$2:$CE$33"))))))</f>
      </c>
      <c r="BE633" s="8">
        <f>IF(OR($B633="",$C633="",$D633="",$E633="",$F633="",$G633="",$H633="",$I633="",$J633="",$K633="",$L633=""),"",IF($B633="Female",1/(1+EXP(-SUMPRODUCT(Engine!$C$20066:$C$20097,INDIRECT("Coefficients!$CF$2:$CF$33")))),1/(1+EXP(-SUMPRODUCT(Engine!$C$20066:$C$20097,INDIRECT("Coefficients!$CG$2:$CG$33"))))))</f>
      </c>
      <c r="BF633" s="8">
        <f>IF(OR($B633="",$C633="",$D633="",$E633="",$F633="",$G633="",$H633="",$I633="",$J633="",$K633="",$L633=""),"",IF($B633="Female",1/(1+EXP(-SUMPRODUCT(Engine!$C$20066:$C$20097,INDIRECT("Coefficients!$CH$2:$CH$33")))),1/(1+EXP(-SUMPRODUCT(Engine!$C$20066:$C$20097,INDIRECT("Coefficients!$CI$2:$CI$33"))))))</f>
      </c>
      <c r="BG633" s="8">
        <f>IF(OR($B633="",$C633="",$D633="",$E633="",$F633="",$G633="",$H633="",$I633="",$J633="",$K633="",$L633=""),"",IF($B633="Female",1/(1+EXP(-SUMPRODUCT(Engine!$C$20066:$C$20097,INDIRECT("Coefficients!$CJ$2:$CJ$33")))),1/(1+EXP(-SUMPRODUCT(Engine!$C$20066:$C$20097,INDIRECT("Coefficients!$CK$2:$CK$33"))))))</f>
      </c>
      <c r="BH633" s="8">
        <f>IF(OR($B633="",$C633="",$D633="",$E633="",$F633="",$G633="",$H633="",$I633="",$J633="",$K633="",$L633=""),"",IF($B633="Female",1/(1+EXP(-SUMPRODUCT(Engine!$C$20066:$C$20097,INDIRECT("Coefficients!$CL$2:$CL$33")))),1/(1+EXP(-SUMPRODUCT(Engine!$C$20066:$C$20097,INDIRECT("Coefficients!$CM$2:$CM$33"))))))</f>
      </c>
      <c r="BI633" s="8">
        <f>IF(OR($B633="",$C633="",$D633="",$E633="",$F633="",$G633="",$H633="",$I633="",$J633="",$K633="",$L633=""),"",IF($B633="Female",1/(1+EXP(-SUMPRODUCT(Engine!$C$20066:$C$20097,INDIRECT("Coefficients!$CN$2:$CN$33")))),1/(1+EXP(-SUMPRODUCT(Engine!$C$20066:$C$20097,INDIRECT("Coefficients!$CO$2:$CO$33"))))))</f>
      </c>
      <c r="BJ633" s="8">
        <f>IF(OR($B633="",$C633="",$D633="",$E633="",$F633="",$G633="",$H633="",$I633="",$J633="",$K633="",$L633=""),"",IF($B633="Female",1/(1+EXP(-SUMPRODUCT(Engine!$C$20066:$C$20097,INDIRECT("Coefficients!$CP$2:$CP$33")))),1/(1+EXP(-SUMPRODUCT(Engine!$C$20066:$C$20097,INDIRECT("Coefficients!$CQ$2:$CQ$33"))))))</f>
      </c>
      <c r="BK633" s="8">
        <f>IF(OR($B633="",$C633="",$D633="",$E633="",$F633="",$G633="",$H633="",$I633="",$J633="",$K633="",$L633=""),"",IF($B633="Female",1/(1+EXP(-SUMPRODUCT(Engine!$C$20066:$C$20097,INDIRECT("Coefficients!$CR$2:$CR$33")))),1/(1+EXP(-SUMPRODUCT(Engine!$C$20066:$C$20097,INDIRECT("Coefficients!$CS$2:$CS$33"))))))</f>
      </c>
      <c r="BL633" s="8">
        <f>IF(OR($B633="",$C633="",$D633="",$E633="",$F633="",$G633="",$H633="",$I633="",$J633="",$K633="",$L633=""),"",IF($B633="Female",1/(1+EXP(-SUMPRODUCT(Engine!$C$20066:$C$20097,INDIRECT("Coefficients!$CT$2:$CT$33")))),1/(1+EXP(-SUMPRODUCT(Engine!$C$20066:$C$20097,INDIRECT("Coefficients!$CU$2:$CU$33"))))))</f>
      </c>
      <c r="BM633" s="8">
        <f>IF(OR($B633="",$C633="",$D633="",$E633="",$F633="",$G633="",$H633="",$I633="",$J633="",$K633="",$L633=""),"",IF($B633="Female",1/(1+EXP(-SUMPRODUCT(Engine!$C$20066:$C$20097,INDIRECT("Coefficients!$CV$2:$CV$33")))),1/(1+EXP(-SUMPRODUCT(Engine!$C$20066:$C$20097,INDIRECT("Coefficients!$CW$2:$CW$33"))))))</f>
      </c>
    </row>
    <row r="634" spans="1:65" x14ac:dyDescent="0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8">
        <f>IF(OR($B634="",$C634="",$D634="",$E634="",$F634="",$G634="",$H634="",$I634="",$J634="",$K634="",$L634=""),"",IF($B634="Female",1/(1+EXP(-SUMPRODUCT(Engine!$C$20098:$C$20129,INDIRECT("Coefficients!$B$2:$B$33")))),1/(1+EXP(-SUMPRODUCT(Engine!$C$20098:$C$20129,INDIRECT("Coefficients!$C$2:$C$33"))))))</f>
      </c>
      <c r="Q634" s="8">
        <f>IF(OR($B634="",$C634="",$D634="",$E634="",$F634="",$G634="",$H634="",$I634="",$J634="",$K634="",$L634=""),"",IF($B634="Female",1/(1+EXP(-SUMPRODUCT(Engine!$C$20098:$C$20129,INDIRECT("Coefficients!$D$2:$D$33")))),1/(1+EXP(-SUMPRODUCT(Engine!$C$20098:$C$20129,INDIRECT("Coefficients!$E$2:$E$33"))))))</f>
      </c>
      <c r="R634" s="8">
        <f>IF(OR($B634="",$C634="",$D634="",$E634="",$F634="",$G634="",$H634="",$I634="",$J634="",$K634="",$L634=""),"",IF($B634="Female",1/(1+EXP(-SUMPRODUCT(Engine!$C$20098:$C$20129,INDIRECT("Coefficients!$F$2:$F$33")))),1/(1+EXP(-SUMPRODUCT(Engine!$C$20098:$C$20129,INDIRECT("Coefficients!$G$2:$G$33"))))))</f>
      </c>
      <c r="S634" s="8">
        <f>IF(OR($B634="",$C634="",$D634="",$E634="",$F634="",$G634="",$H634="",$I634="",$J634="",$K634="",$L634=""),"",IF($B634="Female",1/(1+EXP(-SUMPRODUCT(Engine!$C$20098:$C$20129,INDIRECT("Coefficients!$H$2:$H$33")))),1/(1+EXP(-SUMPRODUCT(Engine!$C$20098:$C$20129,INDIRECT("Coefficients!$I$2:$I$33"))))))</f>
      </c>
      <c r="T634" s="8">
        <f>IF(OR($B634="",$C634="",$D634="",$E634="",$F634="",$G634="",$H634="",$I634="",$J634="",$K634="",$L634=""),"",IF($B634="Female",1/(1+EXP(-SUMPRODUCT(Engine!$C$20098:$C$20129,INDIRECT("Coefficients!$J$2:$J$33")))),1/(1+EXP(-SUMPRODUCT(Engine!$C$20098:$C$20129,INDIRECT("Coefficients!$K$2:$K$33"))))))</f>
      </c>
      <c r="U634" s="8">
        <f>IF(OR($B634="",$C634="",$D634="",$E634="",$F634="",$G634="",$H634="",$I634="",$J634="",$K634="",$L634=""),"",IF($B634="Female",1/(1+EXP(-SUMPRODUCT(Engine!$C$20098:$C$20129,INDIRECT("Coefficients!$L$2:$L$33")))),1/(1+EXP(-SUMPRODUCT(Engine!$C$20098:$C$20129,INDIRECT("Coefficients!$M$2:$M$33"))))))</f>
      </c>
      <c r="V634" s="8">
        <f>IF(OR($B634="",$C634="",$D634="",$E634="",$F634="",$G634="",$H634="",$I634="",$J634="",$K634="",$L634=""),"",IF($B634="Female",1/(1+EXP(-SUMPRODUCT(Engine!$C$20098:$C$20129,INDIRECT("Coefficients!$N$2:$N$33")))),1/(1+EXP(-SUMPRODUCT(Engine!$C$20098:$C$20129,INDIRECT("Coefficients!$O$2:$O$33"))))))</f>
      </c>
      <c r="W634" s="8">
        <f>IF(OR($B634="",$C634="",$D634="",$E634="",$F634="",$G634="",$H634="",$I634="",$J634="",$K634="",$L634=""),"",IF($B634="Female",1/(1+EXP(-SUMPRODUCT(Engine!$C$20098:$C$20129,INDIRECT("Coefficients!$P$2:$P$33")))),1/(1+EXP(-SUMPRODUCT(Engine!$C$20098:$C$20129,INDIRECT("Coefficients!$Q$2:$Q$33"))))))</f>
      </c>
      <c r="X634" s="8">
        <f>IF(OR($B634="",$C634="",$D634="",$E634="",$F634="",$G634="",$H634="",$I634="",$J634="",$K634="",$L634=""),"",IF($B634="Female",1/(1+EXP(-SUMPRODUCT(Engine!$C$20098:$C$20129,INDIRECT("Coefficients!$R$2:$R$33")))),1/(1+EXP(-SUMPRODUCT(Engine!$C$20098:$C$20129,INDIRECT("Coefficients!$S$2:$S$33"))))))</f>
      </c>
      <c r="Y634" s="8">
        <f>IF(OR($B634="",$C634="",$D634="",$E634="",$F634="",$G634="",$H634="",$I634="",$J634="",$K634="",$L634=""),"",IF($B634="Female",1/(1+EXP(-SUMPRODUCT(Engine!$C$20098:$C$20129,INDIRECT("Coefficients!$T$2:$T$33")))),1/(1+EXP(-SUMPRODUCT(Engine!$C$20098:$C$20129,INDIRECT("Coefficients!$U$2:$U$33"))))))</f>
      </c>
      <c r="Z634" s="8">
        <f>IF(OR($B634="",$C634="",$D634="",$E634="",$F634="",$G634="",$H634="",$I634="",$J634="",$K634="",$L634=""),"",IF($B634="Female",1/(1+EXP(-SUMPRODUCT(Engine!$C$20098:$C$20129,INDIRECT("Coefficients!$V$2:$V$33")))),1/(1+EXP(-SUMPRODUCT(Engine!$C$20098:$C$20129,INDIRECT("Coefficients!$W$2:$W$33"))))))</f>
      </c>
      <c r="AA634" s="8">
        <f>IF(OR($B634="",$C634="",$D634="",$E634="",$F634="",$G634="",$H634="",$I634="",$J634="",$K634="",$L634=""),"",IF($B634="Female",1/(1+EXP(-SUMPRODUCT(Engine!$C$20098:$C$20129,INDIRECT("Coefficients!$X$2:$X$33")))),1/(1+EXP(-SUMPRODUCT(Engine!$C$20098:$C$20129,INDIRECT("Coefficients!$Y$2:$Y$33"))))))</f>
      </c>
      <c r="AB634" s="8">
        <f>IF(OR($B634="",$C634="",$D634="",$E634="",$F634="",$G634="",$H634="",$I634="",$J634="",$K634="",$L634=""),"",IF($B634="Female",1/(1+EXP(-SUMPRODUCT(Engine!$C$20098:$C$20129,INDIRECT("Coefficients!$Z$2:$Z$33")))),1/(1+EXP(-SUMPRODUCT(Engine!$C$20098:$C$20129,INDIRECT("Coefficients!$AA$2:$AA$33"))))))</f>
      </c>
      <c r="AC634" s="8">
        <f>IF(OR($B634="",$C634="",$D634="",$E634="",$F634="",$G634="",$H634="",$I634="",$J634="",$K634="",$L634=""),"",IF($B634="Female",1/(1+EXP(-SUMPRODUCT(Engine!$C$20098:$C$20129,INDIRECT("Coefficients!$AB$2:$AB$33")))),1/(1+EXP(-SUMPRODUCT(Engine!$C$20098:$C$20129,INDIRECT("Coefficients!$AC$2:$AC$33"))))))</f>
      </c>
      <c r="AD634" s="8">
        <f>IF(OR($B634="",$C634="",$D634="",$E634="",$F634="",$G634="",$H634="",$I634="",$J634="",$K634="",$L634=""),"",IF($B634="Female",1/(1+EXP(-SUMPRODUCT(Engine!$C$20098:$C$20129,INDIRECT("Coefficients!$AD$2:$AD$33")))),1/(1+EXP(-SUMPRODUCT(Engine!$C$20098:$C$20129,INDIRECT("Coefficients!$AE$2:$AE$33"))))))</f>
      </c>
      <c r="AE634" s="8">
        <f>IF(OR($B634="",$C634="",$D634="",$E634="",$F634="",$G634="",$H634="",$I634="",$J634="",$K634="",$L634=""),"",IF($B634="Female",1/(1+EXP(-SUMPRODUCT(Engine!$C$20098:$C$20129,INDIRECT("Coefficients!$AF$2:$AF$33")))),1/(1+EXP(-SUMPRODUCT(Engine!$C$20098:$C$20129,INDIRECT("Coefficients!$AG$2:$AG$33"))))))</f>
      </c>
      <c r="AF634" s="8">
        <f>IF(OR($B634="",$C634="",$D634="",$E634="",$F634="",$G634="",$H634="",$I634="",$J634="",$K634="",$L634=""),"",IF($B634="Female",1/(1+EXP(-SUMPRODUCT(Engine!$C$20098:$C$20129,INDIRECT("Coefficients!$AH$2:$AH$33")))),1/(1+EXP(-SUMPRODUCT(Engine!$C$20098:$C$20129,INDIRECT("Coefficients!$AI$2:$AI$33"))))))</f>
      </c>
      <c r="AG634" s="8">
        <f>IF(OR($B634="",$C634="",$D634="",$E634="",$F634="",$G634="",$H634="",$I634="",$J634="",$K634="",$L634=""),"",IF($B634="Female",1/(1+EXP(-SUMPRODUCT(Engine!$C$20098:$C$20129,INDIRECT("Coefficients!$AJ$2:$AJ$33")))),1/(1+EXP(-SUMPRODUCT(Engine!$C$20098:$C$20129,INDIRECT("Coefficients!$AK$2:$AK$33"))))))</f>
      </c>
      <c r="AH634" s="8">
        <f>IF(OR($B634="",$C634="",$D634="",$E634="",$F634="",$G634="",$H634="",$I634="",$J634="",$K634="",$L634=""),"",IF($B634="Female",1/(1+EXP(-SUMPRODUCT(Engine!$C$20098:$C$20129,INDIRECT("Coefficients!$AL$2:$AL$33")))),1/(1+EXP(-SUMPRODUCT(Engine!$C$20098:$C$20129,INDIRECT("Coefficients!$AM$2:$AM$33"))))))</f>
      </c>
      <c r="AI634" s="8">
        <f>IF(OR($B634="",$C634="",$D634="",$E634="",$F634="",$G634="",$H634="",$I634="",$J634="",$K634="",$L634=""),"",IF($B634="Female",1/(1+EXP(-SUMPRODUCT(Engine!$C$20098:$C$20129,INDIRECT("Coefficients!$AN$2:$AN$33")))),1/(1+EXP(-SUMPRODUCT(Engine!$C$20098:$C$20129,INDIRECT("Coefficients!$AO$2:$AO$33"))))))</f>
      </c>
      <c r="AJ634" s="8">
        <f>IF(OR($B634="",$C634="",$D634="",$E634="",$F634="",$G634="",$H634="",$I634="",$J634="",$K634="",$L634=""),"",IF($B634="Female",1/(1+EXP(-SUMPRODUCT(Engine!$C$20098:$C$20129,INDIRECT("Coefficients!$AP$2:$AP$33")))),1/(1+EXP(-SUMPRODUCT(Engine!$C$20098:$C$20129,INDIRECT("Coefficients!$AQ$2:$AQ$33"))))))</f>
      </c>
      <c r="AK634" s="8">
        <f>IF(OR($B634="",$C634="",$D634="",$E634="",$F634="",$G634="",$H634="",$I634="",$J634="",$K634="",$L634=""),"",IF($B634="Female",1/(1+EXP(-SUMPRODUCT(Engine!$C$20098:$C$20129,INDIRECT("Coefficients!$AR$2:$AR$33")))),1/(1+EXP(-SUMPRODUCT(Engine!$C$20098:$C$20129,INDIRECT("Coefficients!$AS$2:$AS$33"))))))</f>
      </c>
      <c r="AL634" s="8">
        <f>IF(OR($B634="",$C634="",$D634="",$E634="",$F634="",$G634="",$H634="",$I634="",$J634="",$K634="",$L634=""),"",IF($B634="Female",1/(1+EXP(-SUMPRODUCT(Engine!$C$20098:$C$20129,INDIRECT("Coefficients!$AT$2:$AT$33")))),1/(1+EXP(-SUMPRODUCT(Engine!$C$20098:$C$20129,INDIRECT("Coefficients!$AU$2:$AU$33"))))))</f>
      </c>
      <c r="AM634" s="8">
        <f>IF(OR($B634="",$C634="",$D634="",$E634="",$F634="",$G634="",$H634="",$I634="",$J634="",$K634="",$L634=""),"",IF($B634="Female",1/(1+EXP(-SUMPRODUCT(Engine!$C$20098:$C$20129,INDIRECT("Coefficients!$AV$2:$AV$33")))),1/(1+EXP(-SUMPRODUCT(Engine!$C$20098:$C$20129,INDIRECT("Coefficients!$AW$2:$AW$33"))))))</f>
      </c>
      <c r="AN634" s="8">
        <f>IF(OR($B634="",$C634="",$D634="",$E634="",$F634="",$G634="",$H634="",$I634="",$J634="",$K634="",$L634=""),"",IF($B634="Female",1/(1+EXP(-SUMPRODUCT(Engine!$C$20098:$C$20129,INDIRECT("Coefficients!$AX$2:$AX$33")))),1/(1+EXP(-SUMPRODUCT(Engine!$C$20098:$C$20129,INDIRECT("Coefficients!$AY$2:$AY$33"))))))</f>
      </c>
      <c r="AO634" s="8">
        <f>IF(OR($B634="",$C634="",$D634="",$E634="",$F634="",$G634="",$H634="",$I634="",$J634="",$K634="",$L634=""),"",IF($B634="Female",1/(1+EXP(-SUMPRODUCT(Engine!$C$20098:$C$20129,INDIRECT("Coefficients!$AZ$2:$AZ$33")))),1/(1+EXP(-SUMPRODUCT(Engine!$C$20098:$C$20129,INDIRECT("Coefficients!$BA$2:$BA$33"))))))</f>
      </c>
      <c r="AP634" s="8">
        <f>IF(OR($B634="",$C634="",$D634="",$E634="",$F634="",$G634="",$H634="",$I634="",$J634="",$K634="",$L634=""),"",IF($B634="Female",1/(1+EXP(-SUMPRODUCT(Engine!$C$20098:$C$20129,INDIRECT("Coefficients!$BB$2:$BB$33")))),1/(1+EXP(-SUMPRODUCT(Engine!$C$20098:$C$20129,INDIRECT("Coefficients!$BC$2:$BC$33"))))))</f>
      </c>
      <c r="AQ634" s="8">
        <f>IF(OR($B634="",$C634="",$D634="",$E634="",$F634="",$G634="",$H634="",$I634="",$J634="",$K634="",$L634=""),"",IF($B634="Female",1/(1+EXP(-SUMPRODUCT(Engine!$C$20098:$C$20129,INDIRECT("Coefficients!$BD$2:$BD$33")))),1/(1+EXP(-SUMPRODUCT(Engine!$C$20098:$C$20129,INDIRECT("Coefficients!$BE$2:$BE$33"))))))</f>
      </c>
      <c r="AR634" s="8">
        <f>IF(OR($B634="",$C634="",$D634="",$E634="",$F634="",$G634="",$H634="",$I634="",$J634="",$K634="",$L634=""),"",IF($B634="Female",1/(1+EXP(-SUMPRODUCT(Engine!$C$20098:$C$20129,INDIRECT("Coefficients!$BF$2:$BF$33")))),1/(1+EXP(-SUMPRODUCT(Engine!$C$20098:$C$20129,INDIRECT("Coefficients!$BG$2:$BG$33"))))))</f>
      </c>
      <c r="AS634" s="8">
        <f>IF(OR($B634="",$C634="",$D634="",$E634="",$F634="",$G634="",$H634="",$I634="",$J634="",$K634="",$L634=""),"",IF($B634="Female",1/(1+EXP(-SUMPRODUCT(Engine!$C$20098:$C$20129,INDIRECT("Coefficients!$BH$2:$BH$33")))),1/(1+EXP(-SUMPRODUCT(Engine!$C$20098:$C$20129,INDIRECT("Coefficients!$BI$2:$BI$33"))))))</f>
      </c>
      <c r="AT634" s="8">
        <f>IF(OR($B634="",$C634="",$D634="",$E634="",$F634="",$G634="",$H634="",$I634="",$J634="",$K634="",$L634=""),"",IF($B634="Female",1/(1+EXP(-SUMPRODUCT(Engine!$C$20098:$C$20129,INDIRECT("Coefficients!$BJ$2:$BJ$33")))),1/(1+EXP(-SUMPRODUCT(Engine!$C$20098:$C$20129,INDIRECT("Coefficients!$BK$2:$BK$33"))))))</f>
      </c>
      <c r="AU634" s="8">
        <f>IF(OR($B634="",$C634="",$D634="",$E634="",$F634="",$G634="",$H634="",$I634="",$J634="",$K634="",$L634=""),"",IF($B634="Female",1/(1+EXP(-SUMPRODUCT(Engine!$C$20098:$C$20129,INDIRECT("Coefficients!$BL$2:$BL$33")))),1/(1+EXP(-SUMPRODUCT(Engine!$C$20098:$C$20129,INDIRECT("Coefficients!$BM$2:$BM$33"))))))</f>
      </c>
      <c r="AV634" s="8">
        <f>IF(OR($B634="",$C634="",$D634="",$E634="",$F634="",$G634="",$H634="",$I634="",$J634="",$K634="",$L634=""),"",IF($B634="Female",1/(1+EXP(-SUMPRODUCT(Engine!$C$20098:$C$20129,INDIRECT("Coefficients!$BN$2:$BN$33")))),1/(1+EXP(-SUMPRODUCT(Engine!$C$20098:$C$20129,INDIRECT("Coefficients!$BO$2:$BO$33"))))))</f>
      </c>
      <c r="AW634" s="8">
        <f>IF(OR($B634="",$C634="",$D634="",$E634="",$F634="",$G634="",$H634="",$I634="",$J634="",$K634="",$L634=""),"",IF($B634="Female",1/(1+EXP(-SUMPRODUCT(Engine!$C$20098:$C$20129,INDIRECT("Coefficients!$BP$2:$BP$33")))),1/(1+EXP(-SUMPRODUCT(Engine!$C$20098:$C$20129,INDIRECT("Coefficients!$BQ$2:$BQ$33"))))))</f>
      </c>
      <c r="AX634" s="8">
        <f>IF(OR($B634="",$C634="",$D634="",$E634="",$F634="",$G634="",$H634="",$I634="",$J634="",$K634="",$L634=""),"",IF($B634="Female",1/(1+EXP(-SUMPRODUCT(Engine!$C$20098:$C$20129,INDIRECT("Coefficients!$BR$2:$BR$33")))),1/(1+EXP(-SUMPRODUCT(Engine!$C$20098:$C$20129,INDIRECT("Coefficients!$BS$2:$BS$33"))))))</f>
      </c>
      <c r="AY634" s="8">
        <f>IF(OR($B634="",$C634="",$D634="",$E634="",$F634="",$G634="",$H634="",$I634="",$J634="",$K634="",$L634=""),"",IF($B634="Female",1/(1+EXP(-SUMPRODUCT(Engine!$C$20098:$C$20129,INDIRECT("Coefficients!$BT$2:$BT$33")))),1/(1+EXP(-SUMPRODUCT(Engine!$C$20098:$C$20129,INDIRECT("Coefficients!$BU$2:$BU$33"))))))</f>
      </c>
      <c r="AZ634" s="8">
        <f>IF(OR($B634="",$C634="",$D634="",$E634="",$F634="",$G634="",$H634="",$I634="",$J634="",$K634="",$L634=""),"",IF($B634="Female",1/(1+EXP(-SUMPRODUCT(Engine!$C$20098:$C$20129,INDIRECT("Coefficients!$BV$2:$BV$33")))),1/(1+EXP(-SUMPRODUCT(Engine!$C$20098:$C$20129,INDIRECT("Coefficients!$BW$2:$BW$33"))))))</f>
      </c>
      <c r="BA634" s="8">
        <f>IF(OR($B634="",$C634="",$D634="",$E634="",$F634="",$G634="",$H634="",$I634="",$J634="",$K634="",$L634=""),"",IF($B634="Female",1/(1+EXP(-SUMPRODUCT(Engine!$C$20098:$C$20129,INDIRECT("Coefficients!$BX$2:$BX$33")))),1/(1+EXP(-SUMPRODUCT(Engine!$C$20098:$C$20129,INDIRECT("Coefficients!$BY$2:$BY$33"))))))</f>
      </c>
      <c r="BB634" s="8">
        <f>IF(OR($B634="",$C634="",$D634="",$E634="",$F634="",$G634="",$H634="",$I634="",$J634="",$K634="",$L634=""),"",IF($B634="Female",1/(1+EXP(-SUMPRODUCT(Engine!$C$20098:$C$20129,INDIRECT("Coefficients!$BZ$2:$BZ$33")))),1/(1+EXP(-SUMPRODUCT(Engine!$C$20098:$C$20129,INDIRECT("Coefficients!$CA$2:$CA$33"))))))</f>
      </c>
      <c r="BC634" s="8">
        <f>IF(OR($B634="",$C634="",$D634="",$E634="",$F634="",$G634="",$H634="",$I634="",$J634="",$K634="",$L634=""),"",IF($B634="Female",1/(1+EXP(-SUMPRODUCT(Engine!$C$20098:$C$20129,INDIRECT("Coefficients!$CB$2:$CB$33")))),1/(1+EXP(-SUMPRODUCT(Engine!$C$20098:$C$20129,INDIRECT("Coefficients!$CC$2:$CC$33"))))))</f>
      </c>
      <c r="BD634" s="8">
        <f>IF(OR($B634="",$C634="",$D634="",$E634="",$F634="",$G634="",$H634="",$I634="",$J634="",$K634="",$L634=""),"",IF($B634="Female",1/(1+EXP(-SUMPRODUCT(Engine!$C$20098:$C$20129,INDIRECT("Coefficients!$CD$2:$CD$33")))),1/(1+EXP(-SUMPRODUCT(Engine!$C$20098:$C$20129,INDIRECT("Coefficients!$CE$2:$CE$33"))))))</f>
      </c>
      <c r="BE634" s="8">
        <f>IF(OR($B634="",$C634="",$D634="",$E634="",$F634="",$G634="",$H634="",$I634="",$J634="",$K634="",$L634=""),"",IF($B634="Female",1/(1+EXP(-SUMPRODUCT(Engine!$C$20098:$C$20129,INDIRECT("Coefficients!$CF$2:$CF$33")))),1/(1+EXP(-SUMPRODUCT(Engine!$C$20098:$C$20129,INDIRECT("Coefficients!$CG$2:$CG$33"))))))</f>
      </c>
      <c r="BF634" s="8">
        <f>IF(OR($B634="",$C634="",$D634="",$E634="",$F634="",$G634="",$H634="",$I634="",$J634="",$K634="",$L634=""),"",IF($B634="Female",1/(1+EXP(-SUMPRODUCT(Engine!$C$20098:$C$20129,INDIRECT("Coefficients!$CH$2:$CH$33")))),1/(1+EXP(-SUMPRODUCT(Engine!$C$20098:$C$20129,INDIRECT("Coefficients!$CI$2:$CI$33"))))))</f>
      </c>
      <c r="BG634" s="8">
        <f>IF(OR($B634="",$C634="",$D634="",$E634="",$F634="",$G634="",$H634="",$I634="",$J634="",$K634="",$L634=""),"",IF($B634="Female",1/(1+EXP(-SUMPRODUCT(Engine!$C$20098:$C$20129,INDIRECT("Coefficients!$CJ$2:$CJ$33")))),1/(1+EXP(-SUMPRODUCT(Engine!$C$20098:$C$20129,INDIRECT("Coefficients!$CK$2:$CK$33"))))))</f>
      </c>
      <c r="BH634" s="8">
        <f>IF(OR($B634="",$C634="",$D634="",$E634="",$F634="",$G634="",$H634="",$I634="",$J634="",$K634="",$L634=""),"",IF($B634="Female",1/(1+EXP(-SUMPRODUCT(Engine!$C$20098:$C$20129,INDIRECT("Coefficients!$CL$2:$CL$33")))),1/(1+EXP(-SUMPRODUCT(Engine!$C$20098:$C$20129,INDIRECT("Coefficients!$CM$2:$CM$33"))))))</f>
      </c>
      <c r="BI634" s="8">
        <f>IF(OR($B634="",$C634="",$D634="",$E634="",$F634="",$G634="",$H634="",$I634="",$J634="",$K634="",$L634=""),"",IF($B634="Female",1/(1+EXP(-SUMPRODUCT(Engine!$C$20098:$C$20129,INDIRECT("Coefficients!$CN$2:$CN$33")))),1/(1+EXP(-SUMPRODUCT(Engine!$C$20098:$C$20129,INDIRECT("Coefficients!$CO$2:$CO$33"))))))</f>
      </c>
      <c r="BJ634" s="8">
        <f>IF(OR($B634="",$C634="",$D634="",$E634="",$F634="",$G634="",$H634="",$I634="",$J634="",$K634="",$L634=""),"",IF($B634="Female",1/(1+EXP(-SUMPRODUCT(Engine!$C$20098:$C$20129,INDIRECT("Coefficients!$CP$2:$CP$33")))),1/(1+EXP(-SUMPRODUCT(Engine!$C$20098:$C$20129,INDIRECT("Coefficients!$CQ$2:$CQ$33"))))))</f>
      </c>
      <c r="BK634" s="8">
        <f>IF(OR($B634="",$C634="",$D634="",$E634="",$F634="",$G634="",$H634="",$I634="",$J634="",$K634="",$L634=""),"",IF($B634="Female",1/(1+EXP(-SUMPRODUCT(Engine!$C$20098:$C$20129,INDIRECT("Coefficients!$CR$2:$CR$33")))),1/(1+EXP(-SUMPRODUCT(Engine!$C$20098:$C$20129,INDIRECT("Coefficients!$CS$2:$CS$33"))))))</f>
      </c>
      <c r="BL634" s="8">
        <f>IF(OR($B634="",$C634="",$D634="",$E634="",$F634="",$G634="",$H634="",$I634="",$J634="",$K634="",$L634=""),"",IF($B634="Female",1/(1+EXP(-SUMPRODUCT(Engine!$C$20098:$C$20129,INDIRECT("Coefficients!$CT$2:$CT$33")))),1/(1+EXP(-SUMPRODUCT(Engine!$C$20098:$C$20129,INDIRECT("Coefficients!$CU$2:$CU$33"))))))</f>
      </c>
      <c r="BM634" s="8">
        <f>IF(OR($B634="",$C634="",$D634="",$E634="",$F634="",$G634="",$H634="",$I634="",$J634="",$K634="",$L634=""),"",IF($B634="Female",1/(1+EXP(-SUMPRODUCT(Engine!$C$20098:$C$20129,INDIRECT("Coefficients!$CV$2:$CV$33")))),1/(1+EXP(-SUMPRODUCT(Engine!$C$20098:$C$20129,INDIRECT("Coefficients!$CW$2:$CW$33"))))))</f>
      </c>
    </row>
    <row r="635" spans="1:65" x14ac:dyDescent="0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8">
        <f>IF(OR($B635="",$C635="",$D635="",$E635="",$F635="",$G635="",$H635="",$I635="",$J635="",$K635="",$L635=""),"",IF($B635="Female",1/(1+EXP(-SUMPRODUCT(Engine!$C$20130:$C$20161,INDIRECT("Coefficients!$B$2:$B$33")))),1/(1+EXP(-SUMPRODUCT(Engine!$C$20130:$C$20161,INDIRECT("Coefficients!$C$2:$C$33"))))))</f>
      </c>
      <c r="Q635" s="8">
        <f>IF(OR($B635="",$C635="",$D635="",$E635="",$F635="",$G635="",$H635="",$I635="",$J635="",$K635="",$L635=""),"",IF($B635="Female",1/(1+EXP(-SUMPRODUCT(Engine!$C$20130:$C$20161,INDIRECT("Coefficients!$D$2:$D$33")))),1/(1+EXP(-SUMPRODUCT(Engine!$C$20130:$C$20161,INDIRECT("Coefficients!$E$2:$E$33"))))))</f>
      </c>
      <c r="R635" s="8">
        <f>IF(OR($B635="",$C635="",$D635="",$E635="",$F635="",$G635="",$H635="",$I635="",$J635="",$K635="",$L635=""),"",IF($B635="Female",1/(1+EXP(-SUMPRODUCT(Engine!$C$20130:$C$20161,INDIRECT("Coefficients!$F$2:$F$33")))),1/(1+EXP(-SUMPRODUCT(Engine!$C$20130:$C$20161,INDIRECT("Coefficients!$G$2:$G$33"))))))</f>
      </c>
      <c r="S635" s="8">
        <f>IF(OR($B635="",$C635="",$D635="",$E635="",$F635="",$G635="",$H635="",$I635="",$J635="",$K635="",$L635=""),"",IF($B635="Female",1/(1+EXP(-SUMPRODUCT(Engine!$C$20130:$C$20161,INDIRECT("Coefficients!$H$2:$H$33")))),1/(1+EXP(-SUMPRODUCT(Engine!$C$20130:$C$20161,INDIRECT("Coefficients!$I$2:$I$33"))))))</f>
      </c>
      <c r="T635" s="8">
        <f>IF(OR($B635="",$C635="",$D635="",$E635="",$F635="",$G635="",$H635="",$I635="",$J635="",$K635="",$L635=""),"",IF($B635="Female",1/(1+EXP(-SUMPRODUCT(Engine!$C$20130:$C$20161,INDIRECT("Coefficients!$J$2:$J$33")))),1/(1+EXP(-SUMPRODUCT(Engine!$C$20130:$C$20161,INDIRECT("Coefficients!$K$2:$K$33"))))))</f>
      </c>
      <c r="U635" s="8">
        <f>IF(OR($B635="",$C635="",$D635="",$E635="",$F635="",$G635="",$H635="",$I635="",$J635="",$K635="",$L635=""),"",IF($B635="Female",1/(1+EXP(-SUMPRODUCT(Engine!$C$20130:$C$20161,INDIRECT("Coefficients!$L$2:$L$33")))),1/(1+EXP(-SUMPRODUCT(Engine!$C$20130:$C$20161,INDIRECT("Coefficients!$M$2:$M$33"))))))</f>
      </c>
      <c r="V635" s="8">
        <f>IF(OR($B635="",$C635="",$D635="",$E635="",$F635="",$G635="",$H635="",$I635="",$J635="",$K635="",$L635=""),"",IF($B635="Female",1/(1+EXP(-SUMPRODUCT(Engine!$C$20130:$C$20161,INDIRECT("Coefficients!$N$2:$N$33")))),1/(1+EXP(-SUMPRODUCT(Engine!$C$20130:$C$20161,INDIRECT("Coefficients!$O$2:$O$33"))))))</f>
      </c>
      <c r="W635" s="8">
        <f>IF(OR($B635="",$C635="",$D635="",$E635="",$F635="",$G635="",$H635="",$I635="",$J635="",$K635="",$L635=""),"",IF($B635="Female",1/(1+EXP(-SUMPRODUCT(Engine!$C$20130:$C$20161,INDIRECT("Coefficients!$P$2:$P$33")))),1/(1+EXP(-SUMPRODUCT(Engine!$C$20130:$C$20161,INDIRECT("Coefficients!$Q$2:$Q$33"))))))</f>
      </c>
      <c r="X635" s="8">
        <f>IF(OR($B635="",$C635="",$D635="",$E635="",$F635="",$G635="",$H635="",$I635="",$J635="",$K635="",$L635=""),"",IF($B635="Female",1/(1+EXP(-SUMPRODUCT(Engine!$C$20130:$C$20161,INDIRECT("Coefficients!$R$2:$R$33")))),1/(1+EXP(-SUMPRODUCT(Engine!$C$20130:$C$20161,INDIRECT("Coefficients!$S$2:$S$33"))))))</f>
      </c>
      <c r="Y635" s="8">
        <f>IF(OR($B635="",$C635="",$D635="",$E635="",$F635="",$G635="",$H635="",$I635="",$J635="",$K635="",$L635=""),"",IF($B635="Female",1/(1+EXP(-SUMPRODUCT(Engine!$C$20130:$C$20161,INDIRECT("Coefficients!$T$2:$T$33")))),1/(1+EXP(-SUMPRODUCT(Engine!$C$20130:$C$20161,INDIRECT("Coefficients!$U$2:$U$33"))))))</f>
      </c>
      <c r="Z635" s="8">
        <f>IF(OR($B635="",$C635="",$D635="",$E635="",$F635="",$G635="",$H635="",$I635="",$J635="",$K635="",$L635=""),"",IF($B635="Female",1/(1+EXP(-SUMPRODUCT(Engine!$C$20130:$C$20161,INDIRECT("Coefficients!$V$2:$V$33")))),1/(1+EXP(-SUMPRODUCT(Engine!$C$20130:$C$20161,INDIRECT("Coefficients!$W$2:$W$33"))))))</f>
      </c>
      <c r="AA635" s="8">
        <f>IF(OR($B635="",$C635="",$D635="",$E635="",$F635="",$G635="",$H635="",$I635="",$J635="",$K635="",$L635=""),"",IF($B635="Female",1/(1+EXP(-SUMPRODUCT(Engine!$C$20130:$C$20161,INDIRECT("Coefficients!$X$2:$X$33")))),1/(1+EXP(-SUMPRODUCT(Engine!$C$20130:$C$20161,INDIRECT("Coefficients!$Y$2:$Y$33"))))))</f>
      </c>
      <c r="AB635" s="8">
        <f>IF(OR($B635="",$C635="",$D635="",$E635="",$F635="",$G635="",$H635="",$I635="",$J635="",$K635="",$L635=""),"",IF($B635="Female",1/(1+EXP(-SUMPRODUCT(Engine!$C$20130:$C$20161,INDIRECT("Coefficients!$Z$2:$Z$33")))),1/(1+EXP(-SUMPRODUCT(Engine!$C$20130:$C$20161,INDIRECT("Coefficients!$AA$2:$AA$33"))))))</f>
      </c>
      <c r="AC635" s="8">
        <f>IF(OR($B635="",$C635="",$D635="",$E635="",$F635="",$G635="",$H635="",$I635="",$J635="",$K635="",$L635=""),"",IF($B635="Female",1/(1+EXP(-SUMPRODUCT(Engine!$C$20130:$C$20161,INDIRECT("Coefficients!$AB$2:$AB$33")))),1/(1+EXP(-SUMPRODUCT(Engine!$C$20130:$C$20161,INDIRECT("Coefficients!$AC$2:$AC$33"))))))</f>
      </c>
      <c r="AD635" s="8">
        <f>IF(OR($B635="",$C635="",$D635="",$E635="",$F635="",$G635="",$H635="",$I635="",$J635="",$K635="",$L635=""),"",IF($B635="Female",1/(1+EXP(-SUMPRODUCT(Engine!$C$20130:$C$20161,INDIRECT("Coefficients!$AD$2:$AD$33")))),1/(1+EXP(-SUMPRODUCT(Engine!$C$20130:$C$20161,INDIRECT("Coefficients!$AE$2:$AE$33"))))))</f>
      </c>
      <c r="AE635" s="8">
        <f>IF(OR($B635="",$C635="",$D635="",$E635="",$F635="",$G635="",$H635="",$I635="",$J635="",$K635="",$L635=""),"",IF($B635="Female",1/(1+EXP(-SUMPRODUCT(Engine!$C$20130:$C$20161,INDIRECT("Coefficients!$AF$2:$AF$33")))),1/(1+EXP(-SUMPRODUCT(Engine!$C$20130:$C$20161,INDIRECT("Coefficients!$AG$2:$AG$33"))))))</f>
      </c>
      <c r="AF635" s="8">
        <f>IF(OR($B635="",$C635="",$D635="",$E635="",$F635="",$G635="",$H635="",$I635="",$J635="",$K635="",$L635=""),"",IF($B635="Female",1/(1+EXP(-SUMPRODUCT(Engine!$C$20130:$C$20161,INDIRECT("Coefficients!$AH$2:$AH$33")))),1/(1+EXP(-SUMPRODUCT(Engine!$C$20130:$C$20161,INDIRECT("Coefficients!$AI$2:$AI$33"))))))</f>
      </c>
      <c r="AG635" s="8">
        <f>IF(OR($B635="",$C635="",$D635="",$E635="",$F635="",$G635="",$H635="",$I635="",$J635="",$K635="",$L635=""),"",IF($B635="Female",1/(1+EXP(-SUMPRODUCT(Engine!$C$20130:$C$20161,INDIRECT("Coefficients!$AJ$2:$AJ$33")))),1/(1+EXP(-SUMPRODUCT(Engine!$C$20130:$C$20161,INDIRECT("Coefficients!$AK$2:$AK$33"))))))</f>
      </c>
      <c r="AH635" s="8">
        <f>IF(OR($B635="",$C635="",$D635="",$E635="",$F635="",$G635="",$H635="",$I635="",$J635="",$K635="",$L635=""),"",IF($B635="Female",1/(1+EXP(-SUMPRODUCT(Engine!$C$20130:$C$20161,INDIRECT("Coefficients!$AL$2:$AL$33")))),1/(1+EXP(-SUMPRODUCT(Engine!$C$20130:$C$20161,INDIRECT("Coefficients!$AM$2:$AM$33"))))))</f>
      </c>
      <c r="AI635" s="8">
        <f>IF(OR($B635="",$C635="",$D635="",$E635="",$F635="",$G635="",$H635="",$I635="",$J635="",$K635="",$L635=""),"",IF($B635="Female",1/(1+EXP(-SUMPRODUCT(Engine!$C$20130:$C$20161,INDIRECT("Coefficients!$AN$2:$AN$33")))),1/(1+EXP(-SUMPRODUCT(Engine!$C$20130:$C$20161,INDIRECT("Coefficients!$AO$2:$AO$33"))))))</f>
      </c>
      <c r="AJ635" s="8">
        <f>IF(OR($B635="",$C635="",$D635="",$E635="",$F635="",$G635="",$H635="",$I635="",$J635="",$K635="",$L635=""),"",IF($B635="Female",1/(1+EXP(-SUMPRODUCT(Engine!$C$20130:$C$20161,INDIRECT("Coefficients!$AP$2:$AP$33")))),1/(1+EXP(-SUMPRODUCT(Engine!$C$20130:$C$20161,INDIRECT("Coefficients!$AQ$2:$AQ$33"))))))</f>
      </c>
      <c r="AK635" s="8">
        <f>IF(OR($B635="",$C635="",$D635="",$E635="",$F635="",$G635="",$H635="",$I635="",$J635="",$K635="",$L635=""),"",IF($B635="Female",1/(1+EXP(-SUMPRODUCT(Engine!$C$20130:$C$20161,INDIRECT("Coefficients!$AR$2:$AR$33")))),1/(1+EXP(-SUMPRODUCT(Engine!$C$20130:$C$20161,INDIRECT("Coefficients!$AS$2:$AS$33"))))))</f>
      </c>
      <c r="AL635" s="8">
        <f>IF(OR($B635="",$C635="",$D635="",$E635="",$F635="",$G635="",$H635="",$I635="",$J635="",$K635="",$L635=""),"",IF($B635="Female",1/(1+EXP(-SUMPRODUCT(Engine!$C$20130:$C$20161,INDIRECT("Coefficients!$AT$2:$AT$33")))),1/(1+EXP(-SUMPRODUCT(Engine!$C$20130:$C$20161,INDIRECT("Coefficients!$AU$2:$AU$33"))))))</f>
      </c>
      <c r="AM635" s="8">
        <f>IF(OR($B635="",$C635="",$D635="",$E635="",$F635="",$G635="",$H635="",$I635="",$J635="",$K635="",$L635=""),"",IF($B635="Female",1/(1+EXP(-SUMPRODUCT(Engine!$C$20130:$C$20161,INDIRECT("Coefficients!$AV$2:$AV$33")))),1/(1+EXP(-SUMPRODUCT(Engine!$C$20130:$C$20161,INDIRECT("Coefficients!$AW$2:$AW$33"))))))</f>
      </c>
      <c r="AN635" s="8">
        <f>IF(OR($B635="",$C635="",$D635="",$E635="",$F635="",$G635="",$H635="",$I635="",$J635="",$K635="",$L635=""),"",IF($B635="Female",1/(1+EXP(-SUMPRODUCT(Engine!$C$20130:$C$20161,INDIRECT("Coefficients!$AX$2:$AX$33")))),1/(1+EXP(-SUMPRODUCT(Engine!$C$20130:$C$20161,INDIRECT("Coefficients!$AY$2:$AY$33"))))))</f>
      </c>
      <c r="AO635" s="8">
        <f>IF(OR($B635="",$C635="",$D635="",$E635="",$F635="",$G635="",$H635="",$I635="",$J635="",$K635="",$L635=""),"",IF($B635="Female",1/(1+EXP(-SUMPRODUCT(Engine!$C$20130:$C$20161,INDIRECT("Coefficients!$AZ$2:$AZ$33")))),1/(1+EXP(-SUMPRODUCT(Engine!$C$20130:$C$20161,INDIRECT("Coefficients!$BA$2:$BA$33"))))))</f>
      </c>
      <c r="AP635" s="8">
        <f>IF(OR($B635="",$C635="",$D635="",$E635="",$F635="",$G635="",$H635="",$I635="",$J635="",$K635="",$L635=""),"",IF($B635="Female",1/(1+EXP(-SUMPRODUCT(Engine!$C$20130:$C$20161,INDIRECT("Coefficients!$BB$2:$BB$33")))),1/(1+EXP(-SUMPRODUCT(Engine!$C$20130:$C$20161,INDIRECT("Coefficients!$BC$2:$BC$33"))))))</f>
      </c>
      <c r="AQ635" s="8">
        <f>IF(OR($B635="",$C635="",$D635="",$E635="",$F635="",$G635="",$H635="",$I635="",$J635="",$K635="",$L635=""),"",IF($B635="Female",1/(1+EXP(-SUMPRODUCT(Engine!$C$20130:$C$20161,INDIRECT("Coefficients!$BD$2:$BD$33")))),1/(1+EXP(-SUMPRODUCT(Engine!$C$20130:$C$20161,INDIRECT("Coefficients!$BE$2:$BE$33"))))))</f>
      </c>
      <c r="AR635" s="8">
        <f>IF(OR($B635="",$C635="",$D635="",$E635="",$F635="",$G635="",$H635="",$I635="",$J635="",$K635="",$L635=""),"",IF($B635="Female",1/(1+EXP(-SUMPRODUCT(Engine!$C$20130:$C$20161,INDIRECT("Coefficients!$BF$2:$BF$33")))),1/(1+EXP(-SUMPRODUCT(Engine!$C$20130:$C$20161,INDIRECT("Coefficients!$BG$2:$BG$33"))))))</f>
      </c>
      <c r="AS635" s="8">
        <f>IF(OR($B635="",$C635="",$D635="",$E635="",$F635="",$G635="",$H635="",$I635="",$J635="",$K635="",$L635=""),"",IF($B635="Female",1/(1+EXP(-SUMPRODUCT(Engine!$C$20130:$C$20161,INDIRECT("Coefficients!$BH$2:$BH$33")))),1/(1+EXP(-SUMPRODUCT(Engine!$C$20130:$C$20161,INDIRECT("Coefficients!$BI$2:$BI$33"))))))</f>
      </c>
      <c r="AT635" s="8">
        <f>IF(OR($B635="",$C635="",$D635="",$E635="",$F635="",$G635="",$H635="",$I635="",$J635="",$K635="",$L635=""),"",IF($B635="Female",1/(1+EXP(-SUMPRODUCT(Engine!$C$20130:$C$20161,INDIRECT("Coefficients!$BJ$2:$BJ$33")))),1/(1+EXP(-SUMPRODUCT(Engine!$C$20130:$C$20161,INDIRECT("Coefficients!$BK$2:$BK$33"))))))</f>
      </c>
      <c r="AU635" s="8">
        <f>IF(OR($B635="",$C635="",$D635="",$E635="",$F635="",$G635="",$H635="",$I635="",$J635="",$K635="",$L635=""),"",IF($B635="Female",1/(1+EXP(-SUMPRODUCT(Engine!$C$20130:$C$20161,INDIRECT("Coefficients!$BL$2:$BL$33")))),1/(1+EXP(-SUMPRODUCT(Engine!$C$20130:$C$20161,INDIRECT("Coefficients!$BM$2:$BM$33"))))))</f>
      </c>
      <c r="AV635" s="8">
        <f>IF(OR($B635="",$C635="",$D635="",$E635="",$F635="",$G635="",$H635="",$I635="",$J635="",$K635="",$L635=""),"",IF($B635="Female",1/(1+EXP(-SUMPRODUCT(Engine!$C$20130:$C$20161,INDIRECT("Coefficients!$BN$2:$BN$33")))),1/(1+EXP(-SUMPRODUCT(Engine!$C$20130:$C$20161,INDIRECT("Coefficients!$BO$2:$BO$33"))))))</f>
      </c>
      <c r="AW635" s="8">
        <f>IF(OR($B635="",$C635="",$D635="",$E635="",$F635="",$G635="",$H635="",$I635="",$J635="",$K635="",$L635=""),"",IF($B635="Female",1/(1+EXP(-SUMPRODUCT(Engine!$C$20130:$C$20161,INDIRECT("Coefficients!$BP$2:$BP$33")))),1/(1+EXP(-SUMPRODUCT(Engine!$C$20130:$C$20161,INDIRECT("Coefficients!$BQ$2:$BQ$33"))))))</f>
      </c>
      <c r="AX635" s="8">
        <f>IF(OR($B635="",$C635="",$D635="",$E635="",$F635="",$G635="",$H635="",$I635="",$J635="",$K635="",$L635=""),"",IF($B635="Female",1/(1+EXP(-SUMPRODUCT(Engine!$C$20130:$C$20161,INDIRECT("Coefficients!$BR$2:$BR$33")))),1/(1+EXP(-SUMPRODUCT(Engine!$C$20130:$C$20161,INDIRECT("Coefficients!$BS$2:$BS$33"))))))</f>
      </c>
      <c r="AY635" s="8">
        <f>IF(OR($B635="",$C635="",$D635="",$E635="",$F635="",$G635="",$H635="",$I635="",$J635="",$K635="",$L635=""),"",IF($B635="Female",1/(1+EXP(-SUMPRODUCT(Engine!$C$20130:$C$20161,INDIRECT("Coefficients!$BT$2:$BT$33")))),1/(1+EXP(-SUMPRODUCT(Engine!$C$20130:$C$20161,INDIRECT("Coefficients!$BU$2:$BU$33"))))))</f>
      </c>
      <c r="AZ635" s="8">
        <f>IF(OR($B635="",$C635="",$D635="",$E635="",$F635="",$G635="",$H635="",$I635="",$J635="",$K635="",$L635=""),"",IF($B635="Female",1/(1+EXP(-SUMPRODUCT(Engine!$C$20130:$C$20161,INDIRECT("Coefficients!$BV$2:$BV$33")))),1/(1+EXP(-SUMPRODUCT(Engine!$C$20130:$C$20161,INDIRECT("Coefficients!$BW$2:$BW$33"))))))</f>
      </c>
      <c r="BA635" s="8">
        <f>IF(OR($B635="",$C635="",$D635="",$E635="",$F635="",$G635="",$H635="",$I635="",$J635="",$K635="",$L635=""),"",IF($B635="Female",1/(1+EXP(-SUMPRODUCT(Engine!$C$20130:$C$20161,INDIRECT("Coefficients!$BX$2:$BX$33")))),1/(1+EXP(-SUMPRODUCT(Engine!$C$20130:$C$20161,INDIRECT("Coefficients!$BY$2:$BY$33"))))))</f>
      </c>
      <c r="BB635" s="8">
        <f>IF(OR($B635="",$C635="",$D635="",$E635="",$F635="",$G635="",$H635="",$I635="",$J635="",$K635="",$L635=""),"",IF($B635="Female",1/(1+EXP(-SUMPRODUCT(Engine!$C$20130:$C$20161,INDIRECT("Coefficients!$BZ$2:$BZ$33")))),1/(1+EXP(-SUMPRODUCT(Engine!$C$20130:$C$20161,INDIRECT("Coefficients!$CA$2:$CA$33"))))))</f>
      </c>
      <c r="BC635" s="8">
        <f>IF(OR($B635="",$C635="",$D635="",$E635="",$F635="",$G635="",$H635="",$I635="",$J635="",$K635="",$L635=""),"",IF($B635="Female",1/(1+EXP(-SUMPRODUCT(Engine!$C$20130:$C$20161,INDIRECT("Coefficients!$CB$2:$CB$33")))),1/(1+EXP(-SUMPRODUCT(Engine!$C$20130:$C$20161,INDIRECT("Coefficients!$CC$2:$CC$33"))))))</f>
      </c>
      <c r="BD635" s="8">
        <f>IF(OR($B635="",$C635="",$D635="",$E635="",$F635="",$G635="",$H635="",$I635="",$J635="",$K635="",$L635=""),"",IF($B635="Female",1/(1+EXP(-SUMPRODUCT(Engine!$C$20130:$C$20161,INDIRECT("Coefficients!$CD$2:$CD$33")))),1/(1+EXP(-SUMPRODUCT(Engine!$C$20130:$C$20161,INDIRECT("Coefficients!$CE$2:$CE$33"))))))</f>
      </c>
      <c r="BE635" s="8">
        <f>IF(OR($B635="",$C635="",$D635="",$E635="",$F635="",$G635="",$H635="",$I635="",$J635="",$K635="",$L635=""),"",IF($B635="Female",1/(1+EXP(-SUMPRODUCT(Engine!$C$20130:$C$20161,INDIRECT("Coefficients!$CF$2:$CF$33")))),1/(1+EXP(-SUMPRODUCT(Engine!$C$20130:$C$20161,INDIRECT("Coefficients!$CG$2:$CG$33"))))))</f>
      </c>
      <c r="BF635" s="8">
        <f>IF(OR($B635="",$C635="",$D635="",$E635="",$F635="",$G635="",$H635="",$I635="",$J635="",$K635="",$L635=""),"",IF($B635="Female",1/(1+EXP(-SUMPRODUCT(Engine!$C$20130:$C$20161,INDIRECT("Coefficients!$CH$2:$CH$33")))),1/(1+EXP(-SUMPRODUCT(Engine!$C$20130:$C$20161,INDIRECT("Coefficients!$CI$2:$CI$33"))))))</f>
      </c>
      <c r="BG635" s="8">
        <f>IF(OR($B635="",$C635="",$D635="",$E635="",$F635="",$G635="",$H635="",$I635="",$J635="",$K635="",$L635=""),"",IF($B635="Female",1/(1+EXP(-SUMPRODUCT(Engine!$C$20130:$C$20161,INDIRECT("Coefficients!$CJ$2:$CJ$33")))),1/(1+EXP(-SUMPRODUCT(Engine!$C$20130:$C$20161,INDIRECT("Coefficients!$CK$2:$CK$33"))))))</f>
      </c>
      <c r="BH635" s="8">
        <f>IF(OR($B635="",$C635="",$D635="",$E635="",$F635="",$G635="",$H635="",$I635="",$J635="",$K635="",$L635=""),"",IF($B635="Female",1/(1+EXP(-SUMPRODUCT(Engine!$C$20130:$C$20161,INDIRECT("Coefficients!$CL$2:$CL$33")))),1/(1+EXP(-SUMPRODUCT(Engine!$C$20130:$C$20161,INDIRECT("Coefficients!$CM$2:$CM$33"))))))</f>
      </c>
      <c r="BI635" s="8">
        <f>IF(OR($B635="",$C635="",$D635="",$E635="",$F635="",$G635="",$H635="",$I635="",$J635="",$K635="",$L635=""),"",IF($B635="Female",1/(1+EXP(-SUMPRODUCT(Engine!$C$20130:$C$20161,INDIRECT("Coefficients!$CN$2:$CN$33")))),1/(1+EXP(-SUMPRODUCT(Engine!$C$20130:$C$20161,INDIRECT("Coefficients!$CO$2:$CO$33"))))))</f>
      </c>
      <c r="BJ635" s="8">
        <f>IF(OR($B635="",$C635="",$D635="",$E635="",$F635="",$G635="",$H635="",$I635="",$J635="",$K635="",$L635=""),"",IF($B635="Female",1/(1+EXP(-SUMPRODUCT(Engine!$C$20130:$C$20161,INDIRECT("Coefficients!$CP$2:$CP$33")))),1/(1+EXP(-SUMPRODUCT(Engine!$C$20130:$C$20161,INDIRECT("Coefficients!$CQ$2:$CQ$33"))))))</f>
      </c>
      <c r="BK635" s="8">
        <f>IF(OR($B635="",$C635="",$D635="",$E635="",$F635="",$G635="",$H635="",$I635="",$J635="",$K635="",$L635=""),"",IF($B635="Female",1/(1+EXP(-SUMPRODUCT(Engine!$C$20130:$C$20161,INDIRECT("Coefficients!$CR$2:$CR$33")))),1/(1+EXP(-SUMPRODUCT(Engine!$C$20130:$C$20161,INDIRECT("Coefficients!$CS$2:$CS$33"))))))</f>
      </c>
      <c r="BL635" s="8">
        <f>IF(OR($B635="",$C635="",$D635="",$E635="",$F635="",$G635="",$H635="",$I635="",$J635="",$K635="",$L635=""),"",IF($B635="Female",1/(1+EXP(-SUMPRODUCT(Engine!$C$20130:$C$20161,INDIRECT("Coefficients!$CT$2:$CT$33")))),1/(1+EXP(-SUMPRODUCT(Engine!$C$20130:$C$20161,INDIRECT("Coefficients!$CU$2:$CU$33"))))))</f>
      </c>
      <c r="BM635" s="8">
        <f>IF(OR($B635="",$C635="",$D635="",$E635="",$F635="",$G635="",$H635="",$I635="",$J635="",$K635="",$L635=""),"",IF($B635="Female",1/(1+EXP(-SUMPRODUCT(Engine!$C$20130:$C$20161,INDIRECT("Coefficients!$CV$2:$CV$33")))),1/(1+EXP(-SUMPRODUCT(Engine!$C$20130:$C$20161,INDIRECT("Coefficients!$CW$2:$CW$33"))))))</f>
      </c>
    </row>
    <row r="636" spans="1:65" x14ac:dyDescent="0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8">
        <f>IF(OR($B636="",$C636="",$D636="",$E636="",$F636="",$G636="",$H636="",$I636="",$J636="",$K636="",$L636=""),"",IF($B636="Female",1/(1+EXP(-SUMPRODUCT(Engine!$C$20162:$C$20193,INDIRECT("Coefficients!$B$2:$B$33")))),1/(1+EXP(-SUMPRODUCT(Engine!$C$20162:$C$20193,INDIRECT("Coefficients!$C$2:$C$33"))))))</f>
      </c>
      <c r="Q636" s="8">
        <f>IF(OR($B636="",$C636="",$D636="",$E636="",$F636="",$G636="",$H636="",$I636="",$J636="",$K636="",$L636=""),"",IF($B636="Female",1/(1+EXP(-SUMPRODUCT(Engine!$C$20162:$C$20193,INDIRECT("Coefficients!$D$2:$D$33")))),1/(1+EXP(-SUMPRODUCT(Engine!$C$20162:$C$20193,INDIRECT("Coefficients!$E$2:$E$33"))))))</f>
      </c>
      <c r="R636" s="8">
        <f>IF(OR($B636="",$C636="",$D636="",$E636="",$F636="",$G636="",$H636="",$I636="",$J636="",$K636="",$L636=""),"",IF($B636="Female",1/(1+EXP(-SUMPRODUCT(Engine!$C$20162:$C$20193,INDIRECT("Coefficients!$F$2:$F$33")))),1/(1+EXP(-SUMPRODUCT(Engine!$C$20162:$C$20193,INDIRECT("Coefficients!$G$2:$G$33"))))))</f>
      </c>
      <c r="S636" s="8">
        <f>IF(OR($B636="",$C636="",$D636="",$E636="",$F636="",$G636="",$H636="",$I636="",$J636="",$K636="",$L636=""),"",IF($B636="Female",1/(1+EXP(-SUMPRODUCT(Engine!$C$20162:$C$20193,INDIRECT("Coefficients!$H$2:$H$33")))),1/(1+EXP(-SUMPRODUCT(Engine!$C$20162:$C$20193,INDIRECT("Coefficients!$I$2:$I$33"))))))</f>
      </c>
      <c r="T636" s="8">
        <f>IF(OR($B636="",$C636="",$D636="",$E636="",$F636="",$G636="",$H636="",$I636="",$J636="",$K636="",$L636=""),"",IF($B636="Female",1/(1+EXP(-SUMPRODUCT(Engine!$C$20162:$C$20193,INDIRECT("Coefficients!$J$2:$J$33")))),1/(1+EXP(-SUMPRODUCT(Engine!$C$20162:$C$20193,INDIRECT("Coefficients!$K$2:$K$33"))))))</f>
      </c>
      <c r="U636" s="8">
        <f>IF(OR($B636="",$C636="",$D636="",$E636="",$F636="",$G636="",$H636="",$I636="",$J636="",$K636="",$L636=""),"",IF($B636="Female",1/(1+EXP(-SUMPRODUCT(Engine!$C$20162:$C$20193,INDIRECT("Coefficients!$L$2:$L$33")))),1/(1+EXP(-SUMPRODUCT(Engine!$C$20162:$C$20193,INDIRECT("Coefficients!$M$2:$M$33"))))))</f>
      </c>
      <c r="V636" s="8">
        <f>IF(OR($B636="",$C636="",$D636="",$E636="",$F636="",$G636="",$H636="",$I636="",$J636="",$K636="",$L636=""),"",IF($B636="Female",1/(1+EXP(-SUMPRODUCT(Engine!$C$20162:$C$20193,INDIRECT("Coefficients!$N$2:$N$33")))),1/(1+EXP(-SUMPRODUCT(Engine!$C$20162:$C$20193,INDIRECT("Coefficients!$O$2:$O$33"))))))</f>
      </c>
      <c r="W636" s="8">
        <f>IF(OR($B636="",$C636="",$D636="",$E636="",$F636="",$G636="",$H636="",$I636="",$J636="",$K636="",$L636=""),"",IF($B636="Female",1/(1+EXP(-SUMPRODUCT(Engine!$C$20162:$C$20193,INDIRECT("Coefficients!$P$2:$P$33")))),1/(1+EXP(-SUMPRODUCT(Engine!$C$20162:$C$20193,INDIRECT("Coefficients!$Q$2:$Q$33"))))))</f>
      </c>
      <c r="X636" s="8">
        <f>IF(OR($B636="",$C636="",$D636="",$E636="",$F636="",$G636="",$H636="",$I636="",$J636="",$K636="",$L636=""),"",IF($B636="Female",1/(1+EXP(-SUMPRODUCT(Engine!$C$20162:$C$20193,INDIRECT("Coefficients!$R$2:$R$33")))),1/(1+EXP(-SUMPRODUCT(Engine!$C$20162:$C$20193,INDIRECT("Coefficients!$S$2:$S$33"))))))</f>
      </c>
      <c r="Y636" s="8">
        <f>IF(OR($B636="",$C636="",$D636="",$E636="",$F636="",$G636="",$H636="",$I636="",$J636="",$K636="",$L636=""),"",IF($B636="Female",1/(1+EXP(-SUMPRODUCT(Engine!$C$20162:$C$20193,INDIRECT("Coefficients!$T$2:$T$33")))),1/(1+EXP(-SUMPRODUCT(Engine!$C$20162:$C$20193,INDIRECT("Coefficients!$U$2:$U$33"))))))</f>
      </c>
      <c r="Z636" s="8">
        <f>IF(OR($B636="",$C636="",$D636="",$E636="",$F636="",$G636="",$H636="",$I636="",$J636="",$K636="",$L636=""),"",IF($B636="Female",1/(1+EXP(-SUMPRODUCT(Engine!$C$20162:$C$20193,INDIRECT("Coefficients!$V$2:$V$33")))),1/(1+EXP(-SUMPRODUCT(Engine!$C$20162:$C$20193,INDIRECT("Coefficients!$W$2:$W$33"))))))</f>
      </c>
      <c r="AA636" s="8">
        <f>IF(OR($B636="",$C636="",$D636="",$E636="",$F636="",$G636="",$H636="",$I636="",$J636="",$K636="",$L636=""),"",IF($B636="Female",1/(1+EXP(-SUMPRODUCT(Engine!$C$20162:$C$20193,INDIRECT("Coefficients!$X$2:$X$33")))),1/(1+EXP(-SUMPRODUCT(Engine!$C$20162:$C$20193,INDIRECT("Coefficients!$Y$2:$Y$33"))))))</f>
      </c>
      <c r="AB636" s="8">
        <f>IF(OR($B636="",$C636="",$D636="",$E636="",$F636="",$G636="",$H636="",$I636="",$J636="",$K636="",$L636=""),"",IF($B636="Female",1/(1+EXP(-SUMPRODUCT(Engine!$C$20162:$C$20193,INDIRECT("Coefficients!$Z$2:$Z$33")))),1/(1+EXP(-SUMPRODUCT(Engine!$C$20162:$C$20193,INDIRECT("Coefficients!$AA$2:$AA$33"))))))</f>
      </c>
      <c r="AC636" s="8">
        <f>IF(OR($B636="",$C636="",$D636="",$E636="",$F636="",$G636="",$H636="",$I636="",$J636="",$K636="",$L636=""),"",IF($B636="Female",1/(1+EXP(-SUMPRODUCT(Engine!$C$20162:$C$20193,INDIRECT("Coefficients!$AB$2:$AB$33")))),1/(1+EXP(-SUMPRODUCT(Engine!$C$20162:$C$20193,INDIRECT("Coefficients!$AC$2:$AC$33"))))))</f>
      </c>
      <c r="AD636" s="8">
        <f>IF(OR($B636="",$C636="",$D636="",$E636="",$F636="",$G636="",$H636="",$I636="",$J636="",$K636="",$L636=""),"",IF($B636="Female",1/(1+EXP(-SUMPRODUCT(Engine!$C$20162:$C$20193,INDIRECT("Coefficients!$AD$2:$AD$33")))),1/(1+EXP(-SUMPRODUCT(Engine!$C$20162:$C$20193,INDIRECT("Coefficients!$AE$2:$AE$33"))))))</f>
      </c>
      <c r="AE636" s="8">
        <f>IF(OR($B636="",$C636="",$D636="",$E636="",$F636="",$G636="",$H636="",$I636="",$J636="",$K636="",$L636=""),"",IF($B636="Female",1/(1+EXP(-SUMPRODUCT(Engine!$C$20162:$C$20193,INDIRECT("Coefficients!$AF$2:$AF$33")))),1/(1+EXP(-SUMPRODUCT(Engine!$C$20162:$C$20193,INDIRECT("Coefficients!$AG$2:$AG$33"))))))</f>
      </c>
      <c r="AF636" s="8">
        <f>IF(OR($B636="",$C636="",$D636="",$E636="",$F636="",$G636="",$H636="",$I636="",$J636="",$K636="",$L636=""),"",IF($B636="Female",1/(1+EXP(-SUMPRODUCT(Engine!$C$20162:$C$20193,INDIRECT("Coefficients!$AH$2:$AH$33")))),1/(1+EXP(-SUMPRODUCT(Engine!$C$20162:$C$20193,INDIRECT("Coefficients!$AI$2:$AI$33"))))))</f>
      </c>
      <c r="AG636" s="8">
        <f>IF(OR($B636="",$C636="",$D636="",$E636="",$F636="",$G636="",$H636="",$I636="",$J636="",$K636="",$L636=""),"",IF($B636="Female",1/(1+EXP(-SUMPRODUCT(Engine!$C$20162:$C$20193,INDIRECT("Coefficients!$AJ$2:$AJ$33")))),1/(1+EXP(-SUMPRODUCT(Engine!$C$20162:$C$20193,INDIRECT("Coefficients!$AK$2:$AK$33"))))))</f>
      </c>
      <c r="AH636" s="8">
        <f>IF(OR($B636="",$C636="",$D636="",$E636="",$F636="",$G636="",$H636="",$I636="",$J636="",$K636="",$L636=""),"",IF($B636="Female",1/(1+EXP(-SUMPRODUCT(Engine!$C$20162:$C$20193,INDIRECT("Coefficients!$AL$2:$AL$33")))),1/(1+EXP(-SUMPRODUCT(Engine!$C$20162:$C$20193,INDIRECT("Coefficients!$AM$2:$AM$33"))))))</f>
      </c>
      <c r="AI636" s="8">
        <f>IF(OR($B636="",$C636="",$D636="",$E636="",$F636="",$G636="",$H636="",$I636="",$J636="",$K636="",$L636=""),"",IF($B636="Female",1/(1+EXP(-SUMPRODUCT(Engine!$C$20162:$C$20193,INDIRECT("Coefficients!$AN$2:$AN$33")))),1/(1+EXP(-SUMPRODUCT(Engine!$C$20162:$C$20193,INDIRECT("Coefficients!$AO$2:$AO$33"))))))</f>
      </c>
      <c r="AJ636" s="8">
        <f>IF(OR($B636="",$C636="",$D636="",$E636="",$F636="",$G636="",$H636="",$I636="",$J636="",$K636="",$L636=""),"",IF($B636="Female",1/(1+EXP(-SUMPRODUCT(Engine!$C$20162:$C$20193,INDIRECT("Coefficients!$AP$2:$AP$33")))),1/(1+EXP(-SUMPRODUCT(Engine!$C$20162:$C$20193,INDIRECT("Coefficients!$AQ$2:$AQ$33"))))))</f>
      </c>
      <c r="AK636" s="8">
        <f>IF(OR($B636="",$C636="",$D636="",$E636="",$F636="",$G636="",$H636="",$I636="",$J636="",$K636="",$L636=""),"",IF($B636="Female",1/(1+EXP(-SUMPRODUCT(Engine!$C$20162:$C$20193,INDIRECT("Coefficients!$AR$2:$AR$33")))),1/(1+EXP(-SUMPRODUCT(Engine!$C$20162:$C$20193,INDIRECT("Coefficients!$AS$2:$AS$33"))))))</f>
      </c>
      <c r="AL636" s="8">
        <f>IF(OR($B636="",$C636="",$D636="",$E636="",$F636="",$G636="",$H636="",$I636="",$J636="",$K636="",$L636=""),"",IF($B636="Female",1/(1+EXP(-SUMPRODUCT(Engine!$C$20162:$C$20193,INDIRECT("Coefficients!$AT$2:$AT$33")))),1/(1+EXP(-SUMPRODUCT(Engine!$C$20162:$C$20193,INDIRECT("Coefficients!$AU$2:$AU$33"))))))</f>
      </c>
      <c r="AM636" s="8">
        <f>IF(OR($B636="",$C636="",$D636="",$E636="",$F636="",$G636="",$H636="",$I636="",$J636="",$K636="",$L636=""),"",IF($B636="Female",1/(1+EXP(-SUMPRODUCT(Engine!$C$20162:$C$20193,INDIRECT("Coefficients!$AV$2:$AV$33")))),1/(1+EXP(-SUMPRODUCT(Engine!$C$20162:$C$20193,INDIRECT("Coefficients!$AW$2:$AW$33"))))))</f>
      </c>
      <c r="AN636" s="8">
        <f>IF(OR($B636="",$C636="",$D636="",$E636="",$F636="",$G636="",$H636="",$I636="",$J636="",$K636="",$L636=""),"",IF($B636="Female",1/(1+EXP(-SUMPRODUCT(Engine!$C$20162:$C$20193,INDIRECT("Coefficients!$AX$2:$AX$33")))),1/(1+EXP(-SUMPRODUCT(Engine!$C$20162:$C$20193,INDIRECT("Coefficients!$AY$2:$AY$33"))))))</f>
      </c>
      <c r="AO636" s="8">
        <f>IF(OR($B636="",$C636="",$D636="",$E636="",$F636="",$G636="",$H636="",$I636="",$J636="",$K636="",$L636=""),"",IF($B636="Female",1/(1+EXP(-SUMPRODUCT(Engine!$C$20162:$C$20193,INDIRECT("Coefficients!$AZ$2:$AZ$33")))),1/(1+EXP(-SUMPRODUCT(Engine!$C$20162:$C$20193,INDIRECT("Coefficients!$BA$2:$BA$33"))))))</f>
      </c>
      <c r="AP636" s="8">
        <f>IF(OR($B636="",$C636="",$D636="",$E636="",$F636="",$G636="",$H636="",$I636="",$J636="",$K636="",$L636=""),"",IF($B636="Female",1/(1+EXP(-SUMPRODUCT(Engine!$C$20162:$C$20193,INDIRECT("Coefficients!$BB$2:$BB$33")))),1/(1+EXP(-SUMPRODUCT(Engine!$C$20162:$C$20193,INDIRECT("Coefficients!$BC$2:$BC$33"))))))</f>
      </c>
      <c r="AQ636" s="8">
        <f>IF(OR($B636="",$C636="",$D636="",$E636="",$F636="",$G636="",$H636="",$I636="",$J636="",$K636="",$L636=""),"",IF($B636="Female",1/(1+EXP(-SUMPRODUCT(Engine!$C$20162:$C$20193,INDIRECT("Coefficients!$BD$2:$BD$33")))),1/(1+EXP(-SUMPRODUCT(Engine!$C$20162:$C$20193,INDIRECT("Coefficients!$BE$2:$BE$33"))))))</f>
      </c>
      <c r="AR636" s="8">
        <f>IF(OR($B636="",$C636="",$D636="",$E636="",$F636="",$G636="",$H636="",$I636="",$J636="",$K636="",$L636=""),"",IF($B636="Female",1/(1+EXP(-SUMPRODUCT(Engine!$C$20162:$C$20193,INDIRECT("Coefficients!$BF$2:$BF$33")))),1/(1+EXP(-SUMPRODUCT(Engine!$C$20162:$C$20193,INDIRECT("Coefficients!$BG$2:$BG$33"))))))</f>
      </c>
      <c r="AS636" s="8">
        <f>IF(OR($B636="",$C636="",$D636="",$E636="",$F636="",$G636="",$H636="",$I636="",$J636="",$K636="",$L636=""),"",IF($B636="Female",1/(1+EXP(-SUMPRODUCT(Engine!$C$20162:$C$20193,INDIRECT("Coefficients!$BH$2:$BH$33")))),1/(1+EXP(-SUMPRODUCT(Engine!$C$20162:$C$20193,INDIRECT("Coefficients!$BI$2:$BI$33"))))))</f>
      </c>
      <c r="AT636" s="8">
        <f>IF(OR($B636="",$C636="",$D636="",$E636="",$F636="",$G636="",$H636="",$I636="",$J636="",$K636="",$L636=""),"",IF($B636="Female",1/(1+EXP(-SUMPRODUCT(Engine!$C$20162:$C$20193,INDIRECT("Coefficients!$BJ$2:$BJ$33")))),1/(1+EXP(-SUMPRODUCT(Engine!$C$20162:$C$20193,INDIRECT("Coefficients!$BK$2:$BK$33"))))))</f>
      </c>
      <c r="AU636" s="8">
        <f>IF(OR($B636="",$C636="",$D636="",$E636="",$F636="",$G636="",$H636="",$I636="",$J636="",$K636="",$L636=""),"",IF($B636="Female",1/(1+EXP(-SUMPRODUCT(Engine!$C$20162:$C$20193,INDIRECT("Coefficients!$BL$2:$BL$33")))),1/(1+EXP(-SUMPRODUCT(Engine!$C$20162:$C$20193,INDIRECT("Coefficients!$BM$2:$BM$33"))))))</f>
      </c>
      <c r="AV636" s="8">
        <f>IF(OR($B636="",$C636="",$D636="",$E636="",$F636="",$G636="",$H636="",$I636="",$J636="",$K636="",$L636=""),"",IF($B636="Female",1/(1+EXP(-SUMPRODUCT(Engine!$C$20162:$C$20193,INDIRECT("Coefficients!$BN$2:$BN$33")))),1/(1+EXP(-SUMPRODUCT(Engine!$C$20162:$C$20193,INDIRECT("Coefficients!$BO$2:$BO$33"))))))</f>
      </c>
      <c r="AW636" s="8">
        <f>IF(OR($B636="",$C636="",$D636="",$E636="",$F636="",$G636="",$H636="",$I636="",$J636="",$K636="",$L636=""),"",IF($B636="Female",1/(1+EXP(-SUMPRODUCT(Engine!$C$20162:$C$20193,INDIRECT("Coefficients!$BP$2:$BP$33")))),1/(1+EXP(-SUMPRODUCT(Engine!$C$20162:$C$20193,INDIRECT("Coefficients!$BQ$2:$BQ$33"))))))</f>
      </c>
      <c r="AX636" s="8">
        <f>IF(OR($B636="",$C636="",$D636="",$E636="",$F636="",$G636="",$H636="",$I636="",$J636="",$K636="",$L636=""),"",IF($B636="Female",1/(1+EXP(-SUMPRODUCT(Engine!$C$20162:$C$20193,INDIRECT("Coefficients!$BR$2:$BR$33")))),1/(1+EXP(-SUMPRODUCT(Engine!$C$20162:$C$20193,INDIRECT("Coefficients!$BS$2:$BS$33"))))))</f>
      </c>
      <c r="AY636" s="8">
        <f>IF(OR($B636="",$C636="",$D636="",$E636="",$F636="",$G636="",$H636="",$I636="",$J636="",$K636="",$L636=""),"",IF($B636="Female",1/(1+EXP(-SUMPRODUCT(Engine!$C$20162:$C$20193,INDIRECT("Coefficients!$BT$2:$BT$33")))),1/(1+EXP(-SUMPRODUCT(Engine!$C$20162:$C$20193,INDIRECT("Coefficients!$BU$2:$BU$33"))))))</f>
      </c>
      <c r="AZ636" s="8">
        <f>IF(OR($B636="",$C636="",$D636="",$E636="",$F636="",$G636="",$H636="",$I636="",$J636="",$K636="",$L636=""),"",IF($B636="Female",1/(1+EXP(-SUMPRODUCT(Engine!$C$20162:$C$20193,INDIRECT("Coefficients!$BV$2:$BV$33")))),1/(1+EXP(-SUMPRODUCT(Engine!$C$20162:$C$20193,INDIRECT("Coefficients!$BW$2:$BW$33"))))))</f>
      </c>
      <c r="BA636" s="8">
        <f>IF(OR($B636="",$C636="",$D636="",$E636="",$F636="",$G636="",$H636="",$I636="",$J636="",$K636="",$L636=""),"",IF($B636="Female",1/(1+EXP(-SUMPRODUCT(Engine!$C$20162:$C$20193,INDIRECT("Coefficients!$BX$2:$BX$33")))),1/(1+EXP(-SUMPRODUCT(Engine!$C$20162:$C$20193,INDIRECT("Coefficients!$BY$2:$BY$33"))))))</f>
      </c>
      <c r="BB636" s="8">
        <f>IF(OR($B636="",$C636="",$D636="",$E636="",$F636="",$G636="",$H636="",$I636="",$J636="",$K636="",$L636=""),"",IF($B636="Female",1/(1+EXP(-SUMPRODUCT(Engine!$C$20162:$C$20193,INDIRECT("Coefficients!$BZ$2:$BZ$33")))),1/(1+EXP(-SUMPRODUCT(Engine!$C$20162:$C$20193,INDIRECT("Coefficients!$CA$2:$CA$33"))))))</f>
      </c>
      <c r="BC636" s="8">
        <f>IF(OR($B636="",$C636="",$D636="",$E636="",$F636="",$G636="",$H636="",$I636="",$J636="",$K636="",$L636=""),"",IF($B636="Female",1/(1+EXP(-SUMPRODUCT(Engine!$C$20162:$C$20193,INDIRECT("Coefficients!$CB$2:$CB$33")))),1/(1+EXP(-SUMPRODUCT(Engine!$C$20162:$C$20193,INDIRECT("Coefficients!$CC$2:$CC$33"))))))</f>
      </c>
      <c r="BD636" s="8">
        <f>IF(OR($B636="",$C636="",$D636="",$E636="",$F636="",$G636="",$H636="",$I636="",$J636="",$K636="",$L636=""),"",IF($B636="Female",1/(1+EXP(-SUMPRODUCT(Engine!$C$20162:$C$20193,INDIRECT("Coefficients!$CD$2:$CD$33")))),1/(1+EXP(-SUMPRODUCT(Engine!$C$20162:$C$20193,INDIRECT("Coefficients!$CE$2:$CE$33"))))))</f>
      </c>
      <c r="BE636" s="8">
        <f>IF(OR($B636="",$C636="",$D636="",$E636="",$F636="",$G636="",$H636="",$I636="",$J636="",$K636="",$L636=""),"",IF($B636="Female",1/(1+EXP(-SUMPRODUCT(Engine!$C$20162:$C$20193,INDIRECT("Coefficients!$CF$2:$CF$33")))),1/(1+EXP(-SUMPRODUCT(Engine!$C$20162:$C$20193,INDIRECT("Coefficients!$CG$2:$CG$33"))))))</f>
      </c>
      <c r="BF636" s="8">
        <f>IF(OR($B636="",$C636="",$D636="",$E636="",$F636="",$G636="",$H636="",$I636="",$J636="",$K636="",$L636=""),"",IF($B636="Female",1/(1+EXP(-SUMPRODUCT(Engine!$C$20162:$C$20193,INDIRECT("Coefficients!$CH$2:$CH$33")))),1/(1+EXP(-SUMPRODUCT(Engine!$C$20162:$C$20193,INDIRECT("Coefficients!$CI$2:$CI$33"))))))</f>
      </c>
      <c r="BG636" s="8">
        <f>IF(OR($B636="",$C636="",$D636="",$E636="",$F636="",$G636="",$H636="",$I636="",$J636="",$K636="",$L636=""),"",IF($B636="Female",1/(1+EXP(-SUMPRODUCT(Engine!$C$20162:$C$20193,INDIRECT("Coefficients!$CJ$2:$CJ$33")))),1/(1+EXP(-SUMPRODUCT(Engine!$C$20162:$C$20193,INDIRECT("Coefficients!$CK$2:$CK$33"))))))</f>
      </c>
      <c r="BH636" s="8">
        <f>IF(OR($B636="",$C636="",$D636="",$E636="",$F636="",$G636="",$H636="",$I636="",$J636="",$K636="",$L636=""),"",IF($B636="Female",1/(1+EXP(-SUMPRODUCT(Engine!$C$20162:$C$20193,INDIRECT("Coefficients!$CL$2:$CL$33")))),1/(1+EXP(-SUMPRODUCT(Engine!$C$20162:$C$20193,INDIRECT("Coefficients!$CM$2:$CM$33"))))))</f>
      </c>
      <c r="BI636" s="8">
        <f>IF(OR($B636="",$C636="",$D636="",$E636="",$F636="",$G636="",$H636="",$I636="",$J636="",$K636="",$L636=""),"",IF($B636="Female",1/(1+EXP(-SUMPRODUCT(Engine!$C$20162:$C$20193,INDIRECT("Coefficients!$CN$2:$CN$33")))),1/(1+EXP(-SUMPRODUCT(Engine!$C$20162:$C$20193,INDIRECT("Coefficients!$CO$2:$CO$33"))))))</f>
      </c>
      <c r="BJ636" s="8">
        <f>IF(OR($B636="",$C636="",$D636="",$E636="",$F636="",$G636="",$H636="",$I636="",$J636="",$K636="",$L636=""),"",IF($B636="Female",1/(1+EXP(-SUMPRODUCT(Engine!$C$20162:$C$20193,INDIRECT("Coefficients!$CP$2:$CP$33")))),1/(1+EXP(-SUMPRODUCT(Engine!$C$20162:$C$20193,INDIRECT("Coefficients!$CQ$2:$CQ$33"))))))</f>
      </c>
      <c r="BK636" s="8">
        <f>IF(OR($B636="",$C636="",$D636="",$E636="",$F636="",$G636="",$H636="",$I636="",$J636="",$K636="",$L636=""),"",IF($B636="Female",1/(1+EXP(-SUMPRODUCT(Engine!$C$20162:$C$20193,INDIRECT("Coefficients!$CR$2:$CR$33")))),1/(1+EXP(-SUMPRODUCT(Engine!$C$20162:$C$20193,INDIRECT("Coefficients!$CS$2:$CS$33"))))))</f>
      </c>
      <c r="BL636" s="8">
        <f>IF(OR($B636="",$C636="",$D636="",$E636="",$F636="",$G636="",$H636="",$I636="",$J636="",$K636="",$L636=""),"",IF($B636="Female",1/(1+EXP(-SUMPRODUCT(Engine!$C$20162:$C$20193,INDIRECT("Coefficients!$CT$2:$CT$33")))),1/(1+EXP(-SUMPRODUCT(Engine!$C$20162:$C$20193,INDIRECT("Coefficients!$CU$2:$CU$33"))))))</f>
      </c>
      <c r="BM636" s="8">
        <f>IF(OR($B636="",$C636="",$D636="",$E636="",$F636="",$G636="",$H636="",$I636="",$J636="",$K636="",$L636=""),"",IF($B636="Female",1/(1+EXP(-SUMPRODUCT(Engine!$C$20162:$C$20193,INDIRECT("Coefficients!$CV$2:$CV$33")))),1/(1+EXP(-SUMPRODUCT(Engine!$C$20162:$C$20193,INDIRECT("Coefficients!$CW$2:$CW$33"))))))</f>
      </c>
    </row>
    <row r="637" spans="1:65" x14ac:dyDescent="0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8">
        <f>IF(OR($B637="",$C637="",$D637="",$E637="",$F637="",$G637="",$H637="",$I637="",$J637="",$K637="",$L637=""),"",IF($B637="Female",1/(1+EXP(-SUMPRODUCT(Engine!$C$20194:$C$20225,INDIRECT("Coefficients!$B$2:$B$33")))),1/(1+EXP(-SUMPRODUCT(Engine!$C$20194:$C$20225,INDIRECT("Coefficients!$C$2:$C$33"))))))</f>
      </c>
      <c r="Q637" s="8">
        <f>IF(OR($B637="",$C637="",$D637="",$E637="",$F637="",$G637="",$H637="",$I637="",$J637="",$K637="",$L637=""),"",IF($B637="Female",1/(1+EXP(-SUMPRODUCT(Engine!$C$20194:$C$20225,INDIRECT("Coefficients!$D$2:$D$33")))),1/(1+EXP(-SUMPRODUCT(Engine!$C$20194:$C$20225,INDIRECT("Coefficients!$E$2:$E$33"))))))</f>
      </c>
      <c r="R637" s="8">
        <f>IF(OR($B637="",$C637="",$D637="",$E637="",$F637="",$G637="",$H637="",$I637="",$J637="",$K637="",$L637=""),"",IF($B637="Female",1/(1+EXP(-SUMPRODUCT(Engine!$C$20194:$C$20225,INDIRECT("Coefficients!$F$2:$F$33")))),1/(1+EXP(-SUMPRODUCT(Engine!$C$20194:$C$20225,INDIRECT("Coefficients!$G$2:$G$33"))))))</f>
      </c>
      <c r="S637" s="8">
        <f>IF(OR($B637="",$C637="",$D637="",$E637="",$F637="",$G637="",$H637="",$I637="",$J637="",$K637="",$L637=""),"",IF($B637="Female",1/(1+EXP(-SUMPRODUCT(Engine!$C$20194:$C$20225,INDIRECT("Coefficients!$H$2:$H$33")))),1/(1+EXP(-SUMPRODUCT(Engine!$C$20194:$C$20225,INDIRECT("Coefficients!$I$2:$I$33"))))))</f>
      </c>
      <c r="T637" s="8">
        <f>IF(OR($B637="",$C637="",$D637="",$E637="",$F637="",$G637="",$H637="",$I637="",$J637="",$K637="",$L637=""),"",IF($B637="Female",1/(1+EXP(-SUMPRODUCT(Engine!$C$20194:$C$20225,INDIRECT("Coefficients!$J$2:$J$33")))),1/(1+EXP(-SUMPRODUCT(Engine!$C$20194:$C$20225,INDIRECT("Coefficients!$K$2:$K$33"))))))</f>
      </c>
      <c r="U637" s="8">
        <f>IF(OR($B637="",$C637="",$D637="",$E637="",$F637="",$G637="",$H637="",$I637="",$J637="",$K637="",$L637=""),"",IF($B637="Female",1/(1+EXP(-SUMPRODUCT(Engine!$C$20194:$C$20225,INDIRECT("Coefficients!$L$2:$L$33")))),1/(1+EXP(-SUMPRODUCT(Engine!$C$20194:$C$20225,INDIRECT("Coefficients!$M$2:$M$33"))))))</f>
      </c>
      <c r="V637" s="8">
        <f>IF(OR($B637="",$C637="",$D637="",$E637="",$F637="",$G637="",$H637="",$I637="",$J637="",$K637="",$L637=""),"",IF($B637="Female",1/(1+EXP(-SUMPRODUCT(Engine!$C$20194:$C$20225,INDIRECT("Coefficients!$N$2:$N$33")))),1/(1+EXP(-SUMPRODUCT(Engine!$C$20194:$C$20225,INDIRECT("Coefficients!$O$2:$O$33"))))))</f>
      </c>
      <c r="W637" s="8">
        <f>IF(OR($B637="",$C637="",$D637="",$E637="",$F637="",$G637="",$H637="",$I637="",$J637="",$K637="",$L637=""),"",IF($B637="Female",1/(1+EXP(-SUMPRODUCT(Engine!$C$20194:$C$20225,INDIRECT("Coefficients!$P$2:$P$33")))),1/(1+EXP(-SUMPRODUCT(Engine!$C$20194:$C$20225,INDIRECT("Coefficients!$Q$2:$Q$33"))))))</f>
      </c>
      <c r="X637" s="8">
        <f>IF(OR($B637="",$C637="",$D637="",$E637="",$F637="",$G637="",$H637="",$I637="",$J637="",$K637="",$L637=""),"",IF($B637="Female",1/(1+EXP(-SUMPRODUCT(Engine!$C$20194:$C$20225,INDIRECT("Coefficients!$R$2:$R$33")))),1/(1+EXP(-SUMPRODUCT(Engine!$C$20194:$C$20225,INDIRECT("Coefficients!$S$2:$S$33"))))))</f>
      </c>
      <c r="Y637" s="8">
        <f>IF(OR($B637="",$C637="",$D637="",$E637="",$F637="",$G637="",$H637="",$I637="",$J637="",$K637="",$L637=""),"",IF($B637="Female",1/(1+EXP(-SUMPRODUCT(Engine!$C$20194:$C$20225,INDIRECT("Coefficients!$T$2:$T$33")))),1/(1+EXP(-SUMPRODUCT(Engine!$C$20194:$C$20225,INDIRECT("Coefficients!$U$2:$U$33"))))))</f>
      </c>
      <c r="Z637" s="8">
        <f>IF(OR($B637="",$C637="",$D637="",$E637="",$F637="",$G637="",$H637="",$I637="",$J637="",$K637="",$L637=""),"",IF($B637="Female",1/(1+EXP(-SUMPRODUCT(Engine!$C$20194:$C$20225,INDIRECT("Coefficients!$V$2:$V$33")))),1/(1+EXP(-SUMPRODUCT(Engine!$C$20194:$C$20225,INDIRECT("Coefficients!$W$2:$W$33"))))))</f>
      </c>
      <c r="AA637" s="8">
        <f>IF(OR($B637="",$C637="",$D637="",$E637="",$F637="",$G637="",$H637="",$I637="",$J637="",$K637="",$L637=""),"",IF($B637="Female",1/(1+EXP(-SUMPRODUCT(Engine!$C$20194:$C$20225,INDIRECT("Coefficients!$X$2:$X$33")))),1/(1+EXP(-SUMPRODUCT(Engine!$C$20194:$C$20225,INDIRECT("Coefficients!$Y$2:$Y$33"))))))</f>
      </c>
      <c r="AB637" s="8">
        <f>IF(OR($B637="",$C637="",$D637="",$E637="",$F637="",$G637="",$H637="",$I637="",$J637="",$K637="",$L637=""),"",IF($B637="Female",1/(1+EXP(-SUMPRODUCT(Engine!$C$20194:$C$20225,INDIRECT("Coefficients!$Z$2:$Z$33")))),1/(1+EXP(-SUMPRODUCT(Engine!$C$20194:$C$20225,INDIRECT("Coefficients!$AA$2:$AA$33"))))))</f>
      </c>
      <c r="AC637" s="8">
        <f>IF(OR($B637="",$C637="",$D637="",$E637="",$F637="",$G637="",$H637="",$I637="",$J637="",$K637="",$L637=""),"",IF($B637="Female",1/(1+EXP(-SUMPRODUCT(Engine!$C$20194:$C$20225,INDIRECT("Coefficients!$AB$2:$AB$33")))),1/(1+EXP(-SUMPRODUCT(Engine!$C$20194:$C$20225,INDIRECT("Coefficients!$AC$2:$AC$33"))))))</f>
      </c>
      <c r="AD637" s="8">
        <f>IF(OR($B637="",$C637="",$D637="",$E637="",$F637="",$G637="",$H637="",$I637="",$J637="",$K637="",$L637=""),"",IF($B637="Female",1/(1+EXP(-SUMPRODUCT(Engine!$C$20194:$C$20225,INDIRECT("Coefficients!$AD$2:$AD$33")))),1/(1+EXP(-SUMPRODUCT(Engine!$C$20194:$C$20225,INDIRECT("Coefficients!$AE$2:$AE$33"))))))</f>
      </c>
      <c r="AE637" s="8">
        <f>IF(OR($B637="",$C637="",$D637="",$E637="",$F637="",$G637="",$H637="",$I637="",$J637="",$K637="",$L637=""),"",IF($B637="Female",1/(1+EXP(-SUMPRODUCT(Engine!$C$20194:$C$20225,INDIRECT("Coefficients!$AF$2:$AF$33")))),1/(1+EXP(-SUMPRODUCT(Engine!$C$20194:$C$20225,INDIRECT("Coefficients!$AG$2:$AG$33"))))))</f>
      </c>
      <c r="AF637" s="8">
        <f>IF(OR($B637="",$C637="",$D637="",$E637="",$F637="",$G637="",$H637="",$I637="",$J637="",$K637="",$L637=""),"",IF($B637="Female",1/(1+EXP(-SUMPRODUCT(Engine!$C$20194:$C$20225,INDIRECT("Coefficients!$AH$2:$AH$33")))),1/(1+EXP(-SUMPRODUCT(Engine!$C$20194:$C$20225,INDIRECT("Coefficients!$AI$2:$AI$33"))))))</f>
      </c>
      <c r="AG637" s="8">
        <f>IF(OR($B637="",$C637="",$D637="",$E637="",$F637="",$G637="",$H637="",$I637="",$J637="",$K637="",$L637=""),"",IF($B637="Female",1/(1+EXP(-SUMPRODUCT(Engine!$C$20194:$C$20225,INDIRECT("Coefficients!$AJ$2:$AJ$33")))),1/(1+EXP(-SUMPRODUCT(Engine!$C$20194:$C$20225,INDIRECT("Coefficients!$AK$2:$AK$33"))))))</f>
      </c>
      <c r="AH637" s="8">
        <f>IF(OR($B637="",$C637="",$D637="",$E637="",$F637="",$G637="",$H637="",$I637="",$J637="",$K637="",$L637=""),"",IF($B637="Female",1/(1+EXP(-SUMPRODUCT(Engine!$C$20194:$C$20225,INDIRECT("Coefficients!$AL$2:$AL$33")))),1/(1+EXP(-SUMPRODUCT(Engine!$C$20194:$C$20225,INDIRECT("Coefficients!$AM$2:$AM$33"))))))</f>
      </c>
      <c r="AI637" s="8">
        <f>IF(OR($B637="",$C637="",$D637="",$E637="",$F637="",$G637="",$H637="",$I637="",$J637="",$K637="",$L637=""),"",IF($B637="Female",1/(1+EXP(-SUMPRODUCT(Engine!$C$20194:$C$20225,INDIRECT("Coefficients!$AN$2:$AN$33")))),1/(1+EXP(-SUMPRODUCT(Engine!$C$20194:$C$20225,INDIRECT("Coefficients!$AO$2:$AO$33"))))))</f>
      </c>
      <c r="AJ637" s="8">
        <f>IF(OR($B637="",$C637="",$D637="",$E637="",$F637="",$G637="",$H637="",$I637="",$J637="",$K637="",$L637=""),"",IF($B637="Female",1/(1+EXP(-SUMPRODUCT(Engine!$C$20194:$C$20225,INDIRECT("Coefficients!$AP$2:$AP$33")))),1/(1+EXP(-SUMPRODUCT(Engine!$C$20194:$C$20225,INDIRECT("Coefficients!$AQ$2:$AQ$33"))))))</f>
      </c>
      <c r="AK637" s="8">
        <f>IF(OR($B637="",$C637="",$D637="",$E637="",$F637="",$G637="",$H637="",$I637="",$J637="",$K637="",$L637=""),"",IF($B637="Female",1/(1+EXP(-SUMPRODUCT(Engine!$C$20194:$C$20225,INDIRECT("Coefficients!$AR$2:$AR$33")))),1/(1+EXP(-SUMPRODUCT(Engine!$C$20194:$C$20225,INDIRECT("Coefficients!$AS$2:$AS$33"))))))</f>
      </c>
      <c r="AL637" s="8">
        <f>IF(OR($B637="",$C637="",$D637="",$E637="",$F637="",$G637="",$H637="",$I637="",$J637="",$K637="",$L637=""),"",IF($B637="Female",1/(1+EXP(-SUMPRODUCT(Engine!$C$20194:$C$20225,INDIRECT("Coefficients!$AT$2:$AT$33")))),1/(1+EXP(-SUMPRODUCT(Engine!$C$20194:$C$20225,INDIRECT("Coefficients!$AU$2:$AU$33"))))))</f>
      </c>
      <c r="AM637" s="8">
        <f>IF(OR($B637="",$C637="",$D637="",$E637="",$F637="",$G637="",$H637="",$I637="",$J637="",$K637="",$L637=""),"",IF($B637="Female",1/(1+EXP(-SUMPRODUCT(Engine!$C$20194:$C$20225,INDIRECT("Coefficients!$AV$2:$AV$33")))),1/(1+EXP(-SUMPRODUCT(Engine!$C$20194:$C$20225,INDIRECT("Coefficients!$AW$2:$AW$33"))))))</f>
      </c>
      <c r="AN637" s="8">
        <f>IF(OR($B637="",$C637="",$D637="",$E637="",$F637="",$G637="",$H637="",$I637="",$J637="",$K637="",$L637=""),"",IF($B637="Female",1/(1+EXP(-SUMPRODUCT(Engine!$C$20194:$C$20225,INDIRECT("Coefficients!$AX$2:$AX$33")))),1/(1+EXP(-SUMPRODUCT(Engine!$C$20194:$C$20225,INDIRECT("Coefficients!$AY$2:$AY$33"))))))</f>
      </c>
      <c r="AO637" s="8">
        <f>IF(OR($B637="",$C637="",$D637="",$E637="",$F637="",$G637="",$H637="",$I637="",$J637="",$K637="",$L637=""),"",IF($B637="Female",1/(1+EXP(-SUMPRODUCT(Engine!$C$20194:$C$20225,INDIRECT("Coefficients!$AZ$2:$AZ$33")))),1/(1+EXP(-SUMPRODUCT(Engine!$C$20194:$C$20225,INDIRECT("Coefficients!$BA$2:$BA$33"))))))</f>
      </c>
      <c r="AP637" s="8">
        <f>IF(OR($B637="",$C637="",$D637="",$E637="",$F637="",$G637="",$H637="",$I637="",$J637="",$K637="",$L637=""),"",IF($B637="Female",1/(1+EXP(-SUMPRODUCT(Engine!$C$20194:$C$20225,INDIRECT("Coefficients!$BB$2:$BB$33")))),1/(1+EXP(-SUMPRODUCT(Engine!$C$20194:$C$20225,INDIRECT("Coefficients!$BC$2:$BC$33"))))))</f>
      </c>
      <c r="AQ637" s="8">
        <f>IF(OR($B637="",$C637="",$D637="",$E637="",$F637="",$G637="",$H637="",$I637="",$J637="",$K637="",$L637=""),"",IF($B637="Female",1/(1+EXP(-SUMPRODUCT(Engine!$C$20194:$C$20225,INDIRECT("Coefficients!$BD$2:$BD$33")))),1/(1+EXP(-SUMPRODUCT(Engine!$C$20194:$C$20225,INDIRECT("Coefficients!$BE$2:$BE$33"))))))</f>
      </c>
      <c r="AR637" s="8">
        <f>IF(OR($B637="",$C637="",$D637="",$E637="",$F637="",$G637="",$H637="",$I637="",$J637="",$K637="",$L637=""),"",IF($B637="Female",1/(1+EXP(-SUMPRODUCT(Engine!$C$20194:$C$20225,INDIRECT("Coefficients!$BF$2:$BF$33")))),1/(1+EXP(-SUMPRODUCT(Engine!$C$20194:$C$20225,INDIRECT("Coefficients!$BG$2:$BG$33"))))))</f>
      </c>
      <c r="AS637" s="8">
        <f>IF(OR($B637="",$C637="",$D637="",$E637="",$F637="",$G637="",$H637="",$I637="",$J637="",$K637="",$L637=""),"",IF($B637="Female",1/(1+EXP(-SUMPRODUCT(Engine!$C$20194:$C$20225,INDIRECT("Coefficients!$BH$2:$BH$33")))),1/(1+EXP(-SUMPRODUCT(Engine!$C$20194:$C$20225,INDIRECT("Coefficients!$BI$2:$BI$33"))))))</f>
      </c>
      <c r="AT637" s="8">
        <f>IF(OR($B637="",$C637="",$D637="",$E637="",$F637="",$G637="",$H637="",$I637="",$J637="",$K637="",$L637=""),"",IF($B637="Female",1/(1+EXP(-SUMPRODUCT(Engine!$C$20194:$C$20225,INDIRECT("Coefficients!$BJ$2:$BJ$33")))),1/(1+EXP(-SUMPRODUCT(Engine!$C$20194:$C$20225,INDIRECT("Coefficients!$BK$2:$BK$33"))))))</f>
      </c>
      <c r="AU637" s="8">
        <f>IF(OR($B637="",$C637="",$D637="",$E637="",$F637="",$G637="",$H637="",$I637="",$J637="",$K637="",$L637=""),"",IF($B637="Female",1/(1+EXP(-SUMPRODUCT(Engine!$C$20194:$C$20225,INDIRECT("Coefficients!$BL$2:$BL$33")))),1/(1+EXP(-SUMPRODUCT(Engine!$C$20194:$C$20225,INDIRECT("Coefficients!$BM$2:$BM$33"))))))</f>
      </c>
      <c r="AV637" s="8">
        <f>IF(OR($B637="",$C637="",$D637="",$E637="",$F637="",$G637="",$H637="",$I637="",$J637="",$K637="",$L637=""),"",IF($B637="Female",1/(1+EXP(-SUMPRODUCT(Engine!$C$20194:$C$20225,INDIRECT("Coefficients!$BN$2:$BN$33")))),1/(1+EXP(-SUMPRODUCT(Engine!$C$20194:$C$20225,INDIRECT("Coefficients!$BO$2:$BO$33"))))))</f>
      </c>
      <c r="AW637" s="8">
        <f>IF(OR($B637="",$C637="",$D637="",$E637="",$F637="",$G637="",$H637="",$I637="",$J637="",$K637="",$L637=""),"",IF($B637="Female",1/(1+EXP(-SUMPRODUCT(Engine!$C$20194:$C$20225,INDIRECT("Coefficients!$BP$2:$BP$33")))),1/(1+EXP(-SUMPRODUCT(Engine!$C$20194:$C$20225,INDIRECT("Coefficients!$BQ$2:$BQ$33"))))))</f>
      </c>
      <c r="AX637" s="8">
        <f>IF(OR($B637="",$C637="",$D637="",$E637="",$F637="",$G637="",$H637="",$I637="",$J637="",$K637="",$L637=""),"",IF($B637="Female",1/(1+EXP(-SUMPRODUCT(Engine!$C$20194:$C$20225,INDIRECT("Coefficients!$BR$2:$BR$33")))),1/(1+EXP(-SUMPRODUCT(Engine!$C$20194:$C$20225,INDIRECT("Coefficients!$BS$2:$BS$33"))))))</f>
      </c>
      <c r="AY637" s="8">
        <f>IF(OR($B637="",$C637="",$D637="",$E637="",$F637="",$G637="",$H637="",$I637="",$J637="",$K637="",$L637=""),"",IF($B637="Female",1/(1+EXP(-SUMPRODUCT(Engine!$C$20194:$C$20225,INDIRECT("Coefficients!$BT$2:$BT$33")))),1/(1+EXP(-SUMPRODUCT(Engine!$C$20194:$C$20225,INDIRECT("Coefficients!$BU$2:$BU$33"))))))</f>
      </c>
      <c r="AZ637" s="8">
        <f>IF(OR($B637="",$C637="",$D637="",$E637="",$F637="",$G637="",$H637="",$I637="",$J637="",$K637="",$L637=""),"",IF($B637="Female",1/(1+EXP(-SUMPRODUCT(Engine!$C$20194:$C$20225,INDIRECT("Coefficients!$BV$2:$BV$33")))),1/(1+EXP(-SUMPRODUCT(Engine!$C$20194:$C$20225,INDIRECT("Coefficients!$BW$2:$BW$33"))))))</f>
      </c>
      <c r="BA637" s="8">
        <f>IF(OR($B637="",$C637="",$D637="",$E637="",$F637="",$G637="",$H637="",$I637="",$J637="",$K637="",$L637=""),"",IF($B637="Female",1/(1+EXP(-SUMPRODUCT(Engine!$C$20194:$C$20225,INDIRECT("Coefficients!$BX$2:$BX$33")))),1/(1+EXP(-SUMPRODUCT(Engine!$C$20194:$C$20225,INDIRECT("Coefficients!$BY$2:$BY$33"))))))</f>
      </c>
      <c r="BB637" s="8">
        <f>IF(OR($B637="",$C637="",$D637="",$E637="",$F637="",$G637="",$H637="",$I637="",$J637="",$K637="",$L637=""),"",IF($B637="Female",1/(1+EXP(-SUMPRODUCT(Engine!$C$20194:$C$20225,INDIRECT("Coefficients!$BZ$2:$BZ$33")))),1/(1+EXP(-SUMPRODUCT(Engine!$C$20194:$C$20225,INDIRECT("Coefficients!$CA$2:$CA$33"))))))</f>
      </c>
      <c r="BC637" s="8">
        <f>IF(OR($B637="",$C637="",$D637="",$E637="",$F637="",$G637="",$H637="",$I637="",$J637="",$K637="",$L637=""),"",IF($B637="Female",1/(1+EXP(-SUMPRODUCT(Engine!$C$20194:$C$20225,INDIRECT("Coefficients!$CB$2:$CB$33")))),1/(1+EXP(-SUMPRODUCT(Engine!$C$20194:$C$20225,INDIRECT("Coefficients!$CC$2:$CC$33"))))))</f>
      </c>
      <c r="BD637" s="8">
        <f>IF(OR($B637="",$C637="",$D637="",$E637="",$F637="",$G637="",$H637="",$I637="",$J637="",$K637="",$L637=""),"",IF($B637="Female",1/(1+EXP(-SUMPRODUCT(Engine!$C$20194:$C$20225,INDIRECT("Coefficients!$CD$2:$CD$33")))),1/(1+EXP(-SUMPRODUCT(Engine!$C$20194:$C$20225,INDIRECT("Coefficients!$CE$2:$CE$33"))))))</f>
      </c>
      <c r="BE637" s="8">
        <f>IF(OR($B637="",$C637="",$D637="",$E637="",$F637="",$G637="",$H637="",$I637="",$J637="",$K637="",$L637=""),"",IF($B637="Female",1/(1+EXP(-SUMPRODUCT(Engine!$C$20194:$C$20225,INDIRECT("Coefficients!$CF$2:$CF$33")))),1/(1+EXP(-SUMPRODUCT(Engine!$C$20194:$C$20225,INDIRECT("Coefficients!$CG$2:$CG$33"))))))</f>
      </c>
      <c r="BF637" s="8">
        <f>IF(OR($B637="",$C637="",$D637="",$E637="",$F637="",$G637="",$H637="",$I637="",$J637="",$K637="",$L637=""),"",IF($B637="Female",1/(1+EXP(-SUMPRODUCT(Engine!$C$20194:$C$20225,INDIRECT("Coefficients!$CH$2:$CH$33")))),1/(1+EXP(-SUMPRODUCT(Engine!$C$20194:$C$20225,INDIRECT("Coefficients!$CI$2:$CI$33"))))))</f>
      </c>
      <c r="BG637" s="8">
        <f>IF(OR($B637="",$C637="",$D637="",$E637="",$F637="",$G637="",$H637="",$I637="",$J637="",$K637="",$L637=""),"",IF($B637="Female",1/(1+EXP(-SUMPRODUCT(Engine!$C$20194:$C$20225,INDIRECT("Coefficients!$CJ$2:$CJ$33")))),1/(1+EXP(-SUMPRODUCT(Engine!$C$20194:$C$20225,INDIRECT("Coefficients!$CK$2:$CK$33"))))))</f>
      </c>
      <c r="BH637" s="8">
        <f>IF(OR($B637="",$C637="",$D637="",$E637="",$F637="",$G637="",$H637="",$I637="",$J637="",$K637="",$L637=""),"",IF($B637="Female",1/(1+EXP(-SUMPRODUCT(Engine!$C$20194:$C$20225,INDIRECT("Coefficients!$CL$2:$CL$33")))),1/(1+EXP(-SUMPRODUCT(Engine!$C$20194:$C$20225,INDIRECT("Coefficients!$CM$2:$CM$33"))))))</f>
      </c>
      <c r="BI637" s="8">
        <f>IF(OR($B637="",$C637="",$D637="",$E637="",$F637="",$G637="",$H637="",$I637="",$J637="",$K637="",$L637=""),"",IF($B637="Female",1/(1+EXP(-SUMPRODUCT(Engine!$C$20194:$C$20225,INDIRECT("Coefficients!$CN$2:$CN$33")))),1/(1+EXP(-SUMPRODUCT(Engine!$C$20194:$C$20225,INDIRECT("Coefficients!$CO$2:$CO$33"))))))</f>
      </c>
      <c r="BJ637" s="8">
        <f>IF(OR($B637="",$C637="",$D637="",$E637="",$F637="",$G637="",$H637="",$I637="",$J637="",$K637="",$L637=""),"",IF($B637="Female",1/(1+EXP(-SUMPRODUCT(Engine!$C$20194:$C$20225,INDIRECT("Coefficients!$CP$2:$CP$33")))),1/(1+EXP(-SUMPRODUCT(Engine!$C$20194:$C$20225,INDIRECT("Coefficients!$CQ$2:$CQ$33"))))))</f>
      </c>
      <c r="BK637" s="8">
        <f>IF(OR($B637="",$C637="",$D637="",$E637="",$F637="",$G637="",$H637="",$I637="",$J637="",$K637="",$L637=""),"",IF($B637="Female",1/(1+EXP(-SUMPRODUCT(Engine!$C$20194:$C$20225,INDIRECT("Coefficients!$CR$2:$CR$33")))),1/(1+EXP(-SUMPRODUCT(Engine!$C$20194:$C$20225,INDIRECT("Coefficients!$CS$2:$CS$33"))))))</f>
      </c>
      <c r="BL637" s="8">
        <f>IF(OR($B637="",$C637="",$D637="",$E637="",$F637="",$G637="",$H637="",$I637="",$J637="",$K637="",$L637=""),"",IF($B637="Female",1/(1+EXP(-SUMPRODUCT(Engine!$C$20194:$C$20225,INDIRECT("Coefficients!$CT$2:$CT$33")))),1/(1+EXP(-SUMPRODUCT(Engine!$C$20194:$C$20225,INDIRECT("Coefficients!$CU$2:$CU$33"))))))</f>
      </c>
      <c r="BM637" s="8">
        <f>IF(OR($B637="",$C637="",$D637="",$E637="",$F637="",$G637="",$H637="",$I637="",$J637="",$K637="",$L637=""),"",IF($B637="Female",1/(1+EXP(-SUMPRODUCT(Engine!$C$20194:$C$20225,INDIRECT("Coefficients!$CV$2:$CV$33")))),1/(1+EXP(-SUMPRODUCT(Engine!$C$20194:$C$20225,INDIRECT("Coefficients!$CW$2:$CW$33"))))))</f>
      </c>
    </row>
    <row r="638" spans="1:65" x14ac:dyDescent="0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8">
        <f>IF(OR($B638="",$C638="",$D638="",$E638="",$F638="",$G638="",$H638="",$I638="",$J638="",$K638="",$L638=""),"",IF($B638="Female",1/(1+EXP(-SUMPRODUCT(Engine!$C$20226:$C$20257,INDIRECT("Coefficients!$B$2:$B$33")))),1/(1+EXP(-SUMPRODUCT(Engine!$C$20226:$C$20257,INDIRECT("Coefficients!$C$2:$C$33"))))))</f>
      </c>
      <c r="Q638" s="8">
        <f>IF(OR($B638="",$C638="",$D638="",$E638="",$F638="",$G638="",$H638="",$I638="",$J638="",$K638="",$L638=""),"",IF($B638="Female",1/(1+EXP(-SUMPRODUCT(Engine!$C$20226:$C$20257,INDIRECT("Coefficients!$D$2:$D$33")))),1/(1+EXP(-SUMPRODUCT(Engine!$C$20226:$C$20257,INDIRECT("Coefficients!$E$2:$E$33"))))))</f>
      </c>
      <c r="R638" s="8">
        <f>IF(OR($B638="",$C638="",$D638="",$E638="",$F638="",$G638="",$H638="",$I638="",$J638="",$K638="",$L638=""),"",IF($B638="Female",1/(1+EXP(-SUMPRODUCT(Engine!$C$20226:$C$20257,INDIRECT("Coefficients!$F$2:$F$33")))),1/(1+EXP(-SUMPRODUCT(Engine!$C$20226:$C$20257,INDIRECT("Coefficients!$G$2:$G$33"))))))</f>
      </c>
      <c r="S638" s="8">
        <f>IF(OR($B638="",$C638="",$D638="",$E638="",$F638="",$G638="",$H638="",$I638="",$J638="",$K638="",$L638=""),"",IF($B638="Female",1/(1+EXP(-SUMPRODUCT(Engine!$C$20226:$C$20257,INDIRECT("Coefficients!$H$2:$H$33")))),1/(1+EXP(-SUMPRODUCT(Engine!$C$20226:$C$20257,INDIRECT("Coefficients!$I$2:$I$33"))))))</f>
      </c>
      <c r="T638" s="8">
        <f>IF(OR($B638="",$C638="",$D638="",$E638="",$F638="",$G638="",$H638="",$I638="",$J638="",$K638="",$L638=""),"",IF($B638="Female",1/(1+EXP(-SUMPRODUCT(Engine!$C$20226:$C$20257,INDIRECT("Coefficients!$J$2:$J$33")))),1/(1+EXP(-SUMPRODUCT(Engine!$C$20226:$C$20257,INDIRECT("Coefficients!$K$2:$K$33"))))))</f>
      </c>
      <c r="U638" s="8">
        <f>IF(OR($B638="",$C638="",$D638="",$E638="",$F638="",$G638="",$H638="",$I638="",$J638="",$K638="",$L638=""),"",IF($B638="Female",1/(1+EXP(-SUMPRODUCT(Engine!$C$20226:$C$20257,INDIRECT("Coefficients!$L$2:$L$33")))),1/(1+EXP(-SUMPRODUCT(Engine!$C$20226:$C$20257,INDIRECT("Coefficients!$M$2:$M$33"))))))</f>
      </c>
      <c r="V638" s="8">
        <f>IF(OR($B638="",$C638="",$D638="",$E638="",$F638="",$G638="",$H638="",$I638="",$J638="",$K638="",$L638=""),"",IF($B638="Female",1/(1+EXP(-SUMPRODUCT(Engine!$C$20226:$C$20257,INDIRECT("Coefficients!$N$2:$N$33")))),1/(1+EXP(-SUMPRODUCT(Engine!$C$20226:$C$20257,INDIRECT("Coefficients!$O$2:$O$33"))))))</f>
      </c>
      <c r="W638" s="8">
        <f>IF(OR($B638="",$C638="",$D638="",$E638="",$F638="",$G638="",$H638="",$I638="",$J638="",$K638="",$L638=""),"",IF($B638="Female",1/(1+EXP(-SUMPRODUCT(Engine!$C$20226:$C$20257,INDIRECT("Coefficients!$P$2:$P$33")))),1/(1+EXP(-SUMPRODUCT(Engine!$C$20226:$C$20257,INDIRECT("Coefficients!$Q$2:$Q$33"))))))</f>
      </c>
      <c r="X638" s="8">
        <f>IF(OR($B638="",$C638="",$D638="",$E638="",$F638="",$G638="",$H638="",$I638="",$J638="",$K638="",$L638=""),"",IF($B638="Female",1/(1+EXP(-SUMPRODUCT(Engine!$C$20226:$C$20257,INDIRECT("Coefficients!$R$2:$R$33")))),1/(1+EXP(-SUMPRODUCT(Engine!$C$20226:$C$20257,INDIRECT("Coefficients!$S$2:$S$33"))))))</f>
      </c>
      <c r="Y638" s="8">
        <f>IF(OR($B638="",$C638="",$D638="",$E638="",$F638="",$G638="",$H638="",$I638="",$J638="",$K638="",$L638=""),"",IF($B638="Female",1/(1+EXP(-SUMPRODUCT(Engine!$C$20226:$C$20257,INDIRECT("Coefficients!$T$2:$T$33")))),1/(1+EXP(-SUMPRODUCT(Engine!$C$20226:$C$20257,INDIRECT("Coefficients!$U$2:$U$33"))))))</f>
      </c>
      <c r="Z638" s="8">
        <f>IF(OR($B638="",$C638="",$D638="",$E638="",$F638="",$G638="",$H638="",$I638="",$J638="",$K638="",$L638=""),"",IF($B638="Female",1/(1+EXP(-SUMPRODUCT(Engine!$C$20226:$C$20257,INDIRECT("Coefficients!$V$2:$V$33")))),1/(1+EXP(-SUMPRODUCT(Engine!$C$20226:$C$20257,INDIRECT("Coefficients!$W$2:$W$33"))))))</f>
      </c>
      <c r="AA638" s="8">
        <f>IF(OR($B638="",$C638="",$D638="",$E638="",$F638="",$G638="",$H638="",$I638="",$J638="",$K638="",$L638=""),"",IF($B638="Female",1/(1+EXP(-SUMPRODUCT(Engine!$C$20226:$C$20257,INDIRECT("Coefficients!$X$2:$X$33")))),1/(1+EXP(-SUMPRODUCT(Engine!$C$20226:$C$20257,INDIRECT("Coefficients!$Y$2:$Y$33"))))))</f>
      </c>
      <c r="AB638" s="8">
        <f>IF(OR($B638="",$C638="",$D638="",$E638="",$F638="",$G638="",$H638="",$I638="",$J638="",$K638="",$L638=""),"",IF($B638="Female",1/(1+EXP(-SUMPRODUCT(Engine!$C$20226:$C$20257,INDIRECT("Coefficients!$Z$2:$Z$33")))),1/(1+EXP(-SUMPRODUCT(Engine!$C$20226:$C$20257,INDIRECT("Coefficients!$AA$2:$AA$33"))))))</f>
      </c>
      <c r="AC638" s="8">
        <f>IF(OR($B638="",$C638="",$D638="",$E638="",$F638="",$G638="",$H638="",$I638="",$J638="",$K638="",$L638=""),"",IF($B638="Female",1/(1+EXP(-SUMPRODUCT(Engine!$C$20226:$C$20257,INDIRECT("Coefficients!$AB$2:$AB$33")))),1/(1+EXP(-SUMPRODUCT(Engine!$C$20226:$C$20257,INDIRECT("Coefficients!$AC$2:$AC$33"))))))</f>
      </c>
      <c r="AD638" s="8">
        <f>IF(OR($B638="",$C638="",$D638="",$E638="",$F638="",$G638="",$H638="",$I638="",$J638="",$K638="",$L638=""),"",IF($B638="Female",1/(1+EXP(-SUMPRODUCT(Engine!$C$20226:$C$20257,INDIRECT("Coefficients!$AD$2:$AD$33")))),1/(1+EXP(-SUMPRODUCT(Engine!$C$20226:$C$20257,INDIRECT("Coefficients!$AE$2:$AE$33"))))))</f>
      </c>
      <c r="AE638" s="8">
        <f>IF(OR($B638="",$C638="",$D638="",$E638="",$F638="",$G638="",$H638="",$I638="",$J638="",$K638="",$L638=""),"",IF($B638="Female",1/(1+EXP(-SUMPRODUCT(Engine!$C$20226:$C$20257,INDIRECT("Coefficients!$AF$2:$AF$33")))),1/(1+EXP(-SUMPRODUCT(Engine!$C$20226:$C$20257,INDIRECT("Coefficients!$AG$2:$AG$33"))))))</f>
      </c>
      <c r="AF638" s="8">
        <f>IF(OR($B638="",$C638="",$D638="",$E638="",$F638="",$G638="",$H638="",$I638="",$J638="",$K638="",$L638=""),"",IF($B638="Female",1/(1+EXP(-SUMPRODUCT(Engine!$C$20226:$C$20257,INDIRECT("Coefficients!$AH$2:$AH$33")))),1/(1+EXP(-SUMPRODUCT(Engine!$C$20226:$C$20257,INDIRECT("Coefficients!$AI$2:$AI$33"))))))</f>
      </c>
      <c r="AG638" s="8">
        <f>IF(OR($B638="",$C638="",$D638="",$E638="",$F638="",$G638="",$H638="",$I638="",$J638="",$K638="",$L638=""),"",IF($B638="Female",1/(1+EXP(-SUMPRODUCT(Engine!$C$20226:$C$20257,INDIRECT("Coefficients!$AJ$2:$AJ$33")))),1/(1+EXP(-SUMPRODUCT(Engine!$C$20226:$C$20257,INDIRECT("Coefficients!$AK$2:$AK$33"))))))</f>
      </c>
      <c r="AH638" s="8">
        <f>IF(OR($B638="",$C638="",$D638="",$E638="",$F638="",$G638="",$H638="",$I638="",$J638="",$K638="",$L638=""),"",IF($B638="Female",1/(1+EXP(-SUMPRODUCT(Engine!$C$20226:$C$20257,INDIRECT("Coefficients!$AL$2:$AL$33")))),1/(1+EXP(-SUMPRODUCT(Engine!$C$20226:$C$20257,INDIRECT("Coefficients!$AM$2:$AM$33"))))))</f>
      </c>
      <c r="AI638" s="8">
        <f>IF(OR($B638="",$C638="",$D638="",$E638="",$F638="",$G638="",$H638="",$I638="",$J638="",$K638="",$L638=""),"",IF($B638="Female",1/(1+EXP(-SUMPRODUCT(Engine!$C$20226:$C$20257,INDIRECT("Coefficients!$AN$2:$AN$33")))),1/(1+EXP(-SUMPRODUCT(Engine!$C$20226:$C$20257,INDIRECT("Coefficients!$AO$2:$AO$33"))))))</f>
      </c>
      <c r="AJ638" s="8">
        <f>IF(OR($B638="",$C638="",$D638="",$E638="",$F638="",$G638="",$H638="",$I638="",$J638="",$K638="",$L638=""),"",IF($B638="Female",1/(1+EXP(-SUMPRODUCT(Engine!$C$20226:$C$20257,INDIRECT("Coefficients!$AP$2:$AP$33")))),1/(1+EXP(-SUMPRODUCT(Engine!$C$20226:$C$20257,INDIRECT("Coefficients!$AQ$2:$AQ$33"))))))</f>
      </c>
      <c r="AK638" s="8">
        <f>IF(OR($B638="",$C638="",$D638="",$E638="",$F638="",$G638="",$H638="",$I638="",$J638="",$K638="",$L638=""),"",IF($B638="Female",1/(1+EXP(-SUMPRODUCT(Engine!$C$20226:$C$20257,INDIRECT("Coefficients!$AR$2:$AR$33")))),1/(1+EXP(-SUMPRODUCT(Engine!$C$20226:$C$20257,INDIRECT("Coefficients!$AS$2:$AS$33"))))))</f>
      </c>
      <c r="AL638" s="8">
        <f>IF(OR($B638="",$C638="",$D638="",$E638="",$F638="",$G638="",$H638="",$I638="",$J638="",$K638="",$L638=""),"",IF($B638="Female",1/(1+EXP(-SUMPRODUCT(Engine!$C$20226:$C$20257,INDIRECT("Coefficients!$AT$2:$AT$33")))),1/(1+EXP(-SUMPRODUCT(Engine!$C$20226:$C$20257,INDIRECT("Coefficients!$AU$2:$AU$33"))))))</f>
      </c>
      <c r="AM638" s="8">
        <f>IF(OR($B638="",$C638="",$D638="",$E638="",$F638="",$G638="",$H638="",$I638="",$J638="",$K638="",$L638=""),"",IF($B638="Female",1/(1+EXP(-SUMPRODUCT(Engine!$C$20226:$C$20257,INDIRECT("Coefficients!$AV$2:$AV$33")))),1/(1+EXP(-SUMPRODUCT(Engine!$C$20226:$C$20257,INDIRECT("Coefficients!$AW$2:$AW$33"))))))</f>
      </c>
      <c r="AN638" s="8">
        <f>IF(OR($B638="",$C638="",$D638="",$E638="",$F638="",$G638="",$H638="",$I638="",$J638="",$K638="",$L638=""),"",IF($B638="Female",1/(1+EXP(-SUMPRODUCT(Engine!$C$20226:$C$20257,INDIRECT("Coefficients!$AX$2:$AX$33")))),1/(1+EXP(-SUMPRODUCT(Engine!$C$20226:$C$20257,INDIRECT("Coefficients!$AY$2:$AY$33"))))))</f>
      </c>
      <c r="AO638" s="8">
        <f>IF(OR($B638="",$C638="",$D638="",$E638="",$F638="",$G638="",$H638="",$I638="",$J638="",$K638="",$L638=""),"",IF($B638="Female",1/(1+EXP(-SUMPRODUCT(Engine!$C$20226:$C$20257,INDIRECT("Coefficients!$AZ$2:$AZ$33")))),1/(1+EXP(-SUMPRODUCT(Engine!$C$20226:$C$20257,INDIRECT("Coefficients!$BA$2:$BA$33"))))))</f>
      </c>
      <c r="AP638" s="8">
        <f>IF(OR($B638="",$C638="",$D638="",$E638="",$F638="",$G638="",$H638="",$I638="",$J638="",$K638="",$L638=""),"",IF($B638="Female",1/(1+EXP(-SUMPRODUCT(Engine!$C$20226:$C$20257,INDIRECT("Coefficients!$BB$2:$BB$33")))),1/(1+EXP(-SUMPRODUCT(Engine!$C$20226:$C$20257,INDIRECT("Coefficients!$BC$2:$BC$33"))))))</f>
      </c>
      <c r="AQ638" s="8">
        <f>IF(OR($B638="",$C638="",$D638="",$E638="",$F638="",$G638="",$H638="",$I638="",$J638="",$K638="",$L638=""),"",IF($B638="Female",1/(1+EXP(-SUMPRODUCT(Engine!$C$20226:$C$20257,INDIRECT("Coefficients!$BD$2:$BD$33")))),1/(1+EXP(-SUMPRODUCT(Engine!$C$20226:$C$20257,INDIRECT("Coefficients!$BE$2:$BE$33"))))))</f>
      </c>
      <c r="AR638" s="8">
        <f>IF(OR($B638="",$C638="",$D638="",$E638="",$F638="",$G638="",$H638="",$I638="",$J638="",$K638="",$L638=""),"",IF($B638="Female",1/(1+EXP(-SUMPRODUCT(Engine!$C$20226:$C$20257,INDIRECT("Coefficients!$BF$2:$BF$33")))),1/(1+EXP(-SUMPRODUCT(Engine!$C$20226:$C$20257,INDIRECT("Coefficients!$BG$2:$BG$33"))))))</f>
      </c>
      <c r="AS638" s="8">
        <f>IF(OR($B638="",$C638="",$D638="",$E638="",$F638="",$G638="",$H638="",$I638="",$J638="",$K638="",$L638=""),"",IF($B638="Female",1/(1+EXP(-SUMPRODUCT(Engine!$C$20226:$C$20257,INDIRECT("Coefficients!$BH$2:$BH$33")))),1/(1+EXP(-SUMPRODUCT(Engine!$C$20226:$C$20257,INDIRECT("Coefficients!$BI$2:$BI$33"))))))</f>
      </c>
      <c r="AT638" s="8">
        <f>IF(OR($B638="",$C638="",$D638="",$E638="",$F638="",$G638="",$H638="",$I638="",$J638="",$K638="",$L638=""),"",IF($B638="Female",1/(1+EXP(-SUMPRODUCT(Engine!$C$20226:$C$20257,INDIRECT("Coefficients!$BJ$2:$BJ$33")))),1/(1+EXP(-SUMPRODUCT(Engine!$C$20226:$C$20257,INDIRECT("Coefficients!$BK$2:$BK$33"))))))</f>
      </c>
      <c r="AU638" s="8">
        <f>IF(OR($B638="",$C638="",$D638="",$E638="",$F638="",$G638="",$H638="",$I638="",$J638="",$K638="",$L638=""),"",IF($B638="Female",1/(1+EXP(-SUMPRODUCT(Engine!$C$20226:$C$20257,INDIRECT("Coefficients!$BL$2:$BL$33")))),1/(1+EXP(-SUMPRODUCT(Engine!$C$20226:$C$20257,INDIRECT("Coefficients!$BM$2:$BM$33"))))))</f>
      </c>
      <c r="AV638" s="8">
        <f>IF(OR($B638="",$C638="",$D638="",$E638="",$F638="",$G638="",$H638="",$I638="",$J638="",$K638="",$L638=""),"",IF($B638="Female",1/(1+EXP(-SUMPRODUCT(Engine!$C$20226:$C$20257,INDIRECT("Coefficients!$BN$2:$BN$33")))),1/(1+EXP(-SUMPRODUCT(Engine!$C$20226:$C$20257,INDIRECT("Coefficients!$BO$2:$BO$33"))))))</f>
      </c>
      <c r="AW638" s="8">
        <f>IF(OR($B638="",$C638="",$D638="",$E638="",$F638="",$G638="",$H638="",$I638="",$J638="",$K638="",$L638=""),"",IF($B638="Female",1/(1+EXP(-SUMPRODUCT(Engine!$C$20226:$C$20257,INDIRECT("Coefficients!$BP$2:$BP$33")))),1/(1+EXP(-SUMPRODUCT(Engine!$C$20226:$C$20257,INDIRECT("Coefficients!$BQ$2:$BQ$33"))))))</f>
      </c>
      <c r="AX638" s="8">
        <f>IF(OR($B638="",$C638="",$D638="",$E638="",$F638="",$G638="",$H638="",$I638="",$J638="",$K638="",$L638=""),"",IF($B638="Female",1/(1+EXP(-SUMPRODUCT(Engine!$C$20226:$C$20257,INDIRECT("Coefficients!$BR$2:$BR$33")))),1/(1+EXP(-SUMPRODUCT(Engine!$C$20226:$C$20257,INDIRECT("Coefficients!$BS$2:$BS$33"))))))</f>
      </c>
      <c r="AY638" s="8">
        <f>IF(OR($B638="",$C638="",$D638="",$E638="",$F638="",$G638="",$H638="",$I638="",$J638="",$K638="",$L638=""),"",IF($B638="Female",1/(1+EXP(-SUMPRODUCT(Engine!$C$20226:$C$20257,INDIRECT("Coefficients!$BT$2:$BT$33")))),1/(1+EXP(-SUMPRODUCT(Engine!$C$20226:$C$20257,INDIRECT("Coefficients!$BU$2:$BU$33"))))))</f>
      </c>
      <c r="AZ638" s="8">
        <f>IF(OR($B638="",$C638="",$D638="",$E638="",$F638="",$G638="",$H638="",$I638="",$J638="",$K638="",$L638=""),"",IF($B638="Female",1/(1+EXP(-SUMPRODUCT(Engine!$C$20226:$C$20257,INDIRECT("Coefficients!$BV$2:$BV$33")))),1/(1+EXP(-SUMPRODUCT(Engine!$C$20226:$C$20257,INDIRECT("Coefficients!$BW$2:$BW$33"))))))</f>
      </c>
      <c r="BA638" s="8">
        <f>IF(OR($B638="",$C638="",$D638="",$E638="",$F638="",$G638="",$H638="",$I638="",$J638="",$K638="",$L638=""),"",IF($B638="Female",1/(1+EXP(-SUMPRODUCT(Engine!$C$20226:$C$20257,INDIRECT("Coefficients!$BX$2:$BX$33")))),1/(1+EXP(-SUMPRODUCT(Engine!$C$20226:$C$20257,INDIRECT("Coefficients!$BY$2:$BY$33"))))))</f>
      </c>
      <c r="BB638" s="8">
        <f>IF(OR($B638="",$C638="",$D638="",$E638="",$F638="",$G638="",$H638="",$I638="",$J638="",$K638="",$L638=""),"",IF($B638="Female",1/(1+EXP(-SUMPRODUCT(Engine!$C$20226:$C$20257,INDIRECT("Coefficients!$BZ$2:$BZ$33")))),1/(1+EXP(-SUMPRODUCT(Engine!$C$20226:$C$20257,INDIRECT("Coefficients!$CA$2:$CA$33"))))))</f>
      </c>
      <c r="BC638" s="8">
        <f>IF(OR($B638="",$C638="",$D638="",$E638="",$F638="",$G638="",$H638="",$I638="",$J638="",$K638="",$L638=""),"",IF($B638="Female",1/(1+EXP(-SUMPRODUCT(Engine!$C$20226:$C$20257,INDIRECT("Coefficients!$CB$2:$CB$33")))),1/(1+EXP(-SUMPRODUCT(Engine!$C$20226:$C$20257,INDIRECT("Coefficients!$CC$2:$CC$33"))))))</f>
      </c>
      <c r="BD638" s="8">
        <f>IF(OR($B638="",$C638="",$D638="",$E638="",$F638="",$G638="",$H638="",$I638="",$J638="",$K638="",$L638=""),"",IF($B638="Female",1/(1+EXP(-SUMPRODUCT(Engine!$C$20226:$C$20257,INDIRECT("Coefficients!$CD$2:$CD$33")))),1/(1+EXP(-SUMPRODUCT(Engine!$C$20226:$C$20257,INDIRECT("Coefficients!$CE$2:$CE$33"))))))</f>
      </c>
      <c r="BE638" s="8">
        <f>IF(OR($B638="",$C638="",$D638="",$E638="",$F638="",$G638="",$H638="",$I638="",$J638="",$K638="",$L638=""),"",IF($B638="Female",1/(1+EXP(-SUMPRODUCT(Engine!$C$20226:$C$20257,INDIRECT("Coefficients!$CF$2:$CF$33")))),1/(1+EXP(-SUMPRODUCT(Engine!$C$20226:$C$20257,INDIRECT("Coefficients!$CG$2:$CG$33"))))))</f>
      </c>
      <c r="BF638" s="8">
        <f>IF(OR($B638="",$C638="",$D638="",$E638="",$F638="",$G638="",$H638="",$I638="",$J638="",$K638="",$L638=""),"",IF($B638="Female",1/(1+EXP(-SUMPRODUCT(Engine!$C$20226:$C$20257,INDIRECT("Coefficients!$CH$2:$CH$33")))),1/(1+EXP(-SUMPRODUCT(Engine!$C$20226:$C$20257,INDIRECT("Coefficients!$CI$2:$CI$33"))))))</f>
      </c>
      <c r="BG638" s="8">
        <f>IF(OR($B638="",$C638="",$D638="",$E638="",$F638="",$G638="",$H638="",$I638="",$J638="",$K638="",$L638=""),"",IF($B638="Female",1/(1+EXP(-SUMPRODUCT(Engine!$C$20226:$C$20257,INDIRECT("Coefficients!$CJ$2:$CJ$33")))),1/(1+EXP(-SUMPRODUCT(Engine!$C$20226:$C$20257,INDIRECT("Coefficients!$CK$2:$CK$33"))))))</f>
      </c>
      <c r="BH638" s="8">
        <f>IF(OR($B638="",$C638="",$D638="",$E638="",$F638="",$G638="",$H638="",$I638="",$J638="",$K638="",$L638=""),"",IF($B638="Female",1/(1+EXP(-SUMPRODUCT(Engine!$C$20226:$C$20257,INDIRECT("Coefficients!$CL$2:$CL$33")))),1/(1+EXP(-SUMPRODUCT(Engine!$C$20226:$C$20257,INDIRECT("Coefficients!$CM$2:$CM$33"))))))</f>
      </c>
      <c r="BI638" s="8">
        <f>IF(OR($B638="",$C638="",$D638="",$E638="",$F638="",$G638="",$H638="",$I638="",$J638="",$K638="",$L638=""),"",IF($B638="Female",1/(1+EXP(-SUMPRODUCT(Engine!$C$20226:$C$20257,INDIRECT("Coefficients!$CN$2:$CN$33")))),1/(1+EXP(-SUMPRODUCT(Engine!$C$20226:$C$20257,INDIRECT("Coefficients!$CO$2:$CO$33"))))))</f>
      </c>
      <c r="BJ638" s="8">
        <f>IF(OR($B638="",$C638="",$D638="",$E638="",$F638="",$G638="",$H638="",$I638="",$J638="",$K638="",$L638=""),"",IF($B638="Female",1/(1+EXP(-SUMPRODUCT(Engine!$C$20226:$C$20257,INDIRECT("Coefficients!$CP$2:$CP$33")))),1/(1+EXP(-SUMPRODUCT(Engine!$C$20226:$C$20257,INDIRECT("Coefficients!$CQ$2:$CQ$33"))))))</f>
      </c>
      <c r="BK638" s="8">
        <f>IF(OR($B638="",$C638="",$D638="",$E638="",$F638="",$G638="",$H638="",$I638="",$J638="",$K638="",$L638=""),"",IF($B638="Female",1/(1+EXP(-SUMPRODUCT(Engine!$C$20226:$C$20257,INDIRECT("Coefficients!$CR$2:$CR$33")))),1/(1+EXP(-SUMPRODUCT(Engine!$C$20226:$C$20257,INDIRECT("Coefficients!$CS$2:$CS$33"))))))</f>
      </c>
      <c r="BL638" s="8">
        <f>IF(OR($B638="",$C638="",$D638="",$E638="",$F638="",$G638="",$H638="",$I638="",$J638="",$K638="",$L638=""),"",IF($B638="Female",1/(1+EXP(-SUMPRODUCT(Engine!$C$20226:$C$20257,INDIRECT("Coefficients!$CT$2:$CT$33")))),1/(1+EXP(-SUMPRODUCT(Engine!$C$20226:$C$20257,INDIRECT("Coefficients!$CU$2:$CU$33"))))))</f>
      </c>
      <c r="BM638" s="8">
        <f>IF(OR($B638="",$C638="",$D638="",$E638="",$F638="",$G638="",$H638="",$I638="",$J638="",$K638="",$L638=""),"",IF($B638="Female",1/(1+EXP(-SUMPRODUCT(Engine!$C$20226:$C$20257,INDIRECT("Coefficients!$CV$2:$CV$33")))),1/(1+EXP(-SUMPRODUCT(Engine!$C$20226:$C$20257,INDIRECT("Coefficients!$CW$2:$CW$33"))))))</f>
      </c>
    </row>
    <row r="639" spans="1:65" x14ac:dyDescent="0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8">
        <f>IF(OR($B639="",$C639="",$D639="",$E639="",$F639="",$G639="",$H639="",$I639="",$J639="",$K639="",$L639=""),"",IF($B639="Female",1/(1+EXP(-SUMPRODUCT(Engine!$C$20258:$C$20289,INDIRECT("Coefficients!$B$2:$B$33")))),1/(1+EXP(-SUMPRODUCT(Engine!$C$20258:$C$20289,INDIRECT("Coefficients!$C$2:$C$33"))))))</f>
      </c>
      <c r="Q639" s="8">
        <f>IF(OR($B639="",$C639="",$D639="",$E639="",$F639="",$G639="",$H639="",$I639="",$J639="",$K639="",$L639=""),"",IF($B639="Female",1/(1+EXP(-SUMPRODUCT(Engine!$C$20258:$C$20289,INDIRECT("Coefficients!$D$2:$D$33")))),1/(1+EXP(-SUMPRODUCT(Engine!$C$20258:$C$20289,INDIRECT("Coefficients!$E$2:$E$33"))))))</f>
      </c>
      <c r="R639" s="8">
        <f>IF(OR($B639="",$C639="",$D639="",$E639="",$F639="",$G639="",$H639="",$I639="",$J639="",$K639="",$L639=""),"",IF($B639="Female",1/(1+EXP(-SUMPRODUCT(Engine!$C$20258:$C$20289,INDIRECT("Coefficients!$F$2:$F$33")))),1/(1+EXP(-SUMPRODUCT(Engine!$C$20258:$C$20289,INDIRECT("Coefficients!$G$2:$G$33"))))))</f>
      </c>
      <c r="S639" s="8">
        <f>IF(OR($B639="",$C639="",$D639="",$E639="",$F639="",$G639="",$H639="",$I639="",$J639="",$K639="",$L639=""),"",IF($B639="Female",1/(1+EXP(-SUMPRODUCT(Engine!$C$20258:$C$20289,INDIRECT("Coefficients!$H$2:$H$33")))),1/(1+EXP(-SUMPRODUCT(Engine!$C$20258:$C$20289,INDIRECT("Coefficients!$I$2:$I$33"))))))</f>
      </c>
      <c r="T639" s="8">
        <f>IF(OR($B639="",$C639="",$D639="",$E639="",$F639="",$G639="",$H639="",$I639="",$J639="",$K639="",$L639=""),"",IF($B639="Female",1/(1+EXP(-SUMPRODUCT(Engine!$C$20258:$C$20289,INDIRECT("Coefficients!$J$2:$J$33")))),1/(1+EXP(-SUMPRODUCT(Engine!$C$20258:$C$20289,INDIRECT("Coefficients!$K$2:$K$33"))))))</f>
      </c>
      <c r="U639" s="8">
        <f>IF(OR($B639="",$C639="",$D639="",$E639="",$F639="",$G639="",$H639="",$I639="",$J639="",$K639="",$L639=""),"",IF($B639="Female",1/(1+EXP(-SUMPRODUCT(Engine!$C$20258:$C$20289,INDIRECT("Coefficients!$L$2:$L$33")))),1/(1+EXP(-SUMPRODUCT(Engine!$C$20258:$C$20289,INDIRECT("Coefficients!$M$2:$M$33"))))))</f>
      </c>
      <c r="V639" s="8">
        <f>IF(OR($B639="",$C639="",$D639="",$E639="",$F639="",$G639="",$H639="",$I639="",$J639="",$K639="",$L639=""),"",IF($B639="Female",1/(1+EXP(-SUMPRODUCT(Engine!$C$20258:$C$20289,INDIRECT("Coefficients!$N$2:$N$33")))),1/(1+EXP(-SUMPRODUCT(Engine!$C$20258:$C$20289,INDIRECT("Coefficients!$O$2:$O$33"))))))</f>
      </c>
      <c r="W639" s="8">
        <f>IF(OR($B639="",$C639="",$D639="",$E639="",$F639="",$G639="",$H639="",$I639="",$J639="",$K639="",$L639=""),"",IF($B639="Female",1/(1+EXP(-SUMPRODUCT(Engine!$C$20258:$C$20289,INDIRECT("Coefficients!$P$2:$P$33")))),1/(1+EXP(-SUMPRODUCT(Engine!$C$20258:$C$20289,INDIRECT("Coefficients!$Q$2:$Q$33"))))))</f>
      </c>
      <c r="X639" s="8">
        <f>IF(OR($B639="",$C639="",$D639="",$E639="",$F639="",$G639="",$H639="",$I639="",$J639="",$K639="",$L639=""),"",IF($B639="Female",1/(1+EXP(-SUMPRODUCT(Engine!$C$20258:$C$20289,INDIRECT("Coefficients!$R$2:$R$33")))),1/(1+EXP(-SUMPRODUCT(Engine!$C$20258:$C$20289,INDIRECT("Coefficients!$S$2:$S$33"))))))</f>
      </c>
      <c r="Y639" s="8">
        <f>IF(OR($B639="",$C639="",$D639="",$E639="",$F639="",$G639="",$H639="",$I639="",$J639="",$K639="",$L639=""),"",IF($B639="Female",1/(1+EXP(-SUMPRODUCT(Engine!$C$20258:$C$20289,INDIRECT("Coefficients!$T$2:$T$33")))),1/(1+EXP(-SUMPRODUCT(Engine!$C$20258:$C$20289,INDIRECT("Coefficients!$U$2:$U$33"))))))</f>
      </c>
      <c r="Z639" s="8">
        <f>IF(OR($B639="",$C639="",$D639="",$E639="",$F639="",$G639="",$H639="",$I639="",$J639="",$K639="",$L639=""),"",IF($B639="Female",1/(1+EXP(-SUMPRODUCT(Engine!$C$20258:$C$20289,INDIRECT("Coefficients!$V$2:$V$33")))),1/(1+EXP(-SUMPRODUCT(Engine!$C$20258:$C$20289,INDIRECT("Coefficients!$W$2:$W$33"))))))</f>
      </c>
      <c r="AA639" s="8">
        <f>IF(OR($B639="",$C639="",$D639="",$E639="",$F639="",$G639="",$H639="",$I639="",$J639="",$K639="",$L639=""),"",IF($B639="Female",1/(1+EXP(-SUMPRODUCT(Engine!$C$20258:$C$20289,INDIRECT("Coefficients!$X$2:$X$33")))),1/(1+EXP(-SUMPRODUCT(Engine!$C$20258:$C$20289,INDIRECT("Coefficients!$Y$2:$Y$33"))))))</f>
      </c>
      <c r="AB639" s="8">
        <f>IF(OR($B639="",$C639="",$D639="",$E639="",$F639="",$G639="",$H639="",$I639="",$J639="",$K639="",$L639=""),"",IF($B639="Female",1/(1+EXP(-SUMPRODUCT(Engine!$C$20258:$C$20289,INDIRECT("Coefficients!$Z$2:$Z$33")))),1/(1+EXP(-SUMPRODUCT(Engine!$C$20258:$C$20289,INDIRECT("Coefficients!$AA$2:$AA$33"))))))</f>
      </c>
      <c r="AC639" s="8">
        <f>IF(OR($B639="",$C639="",$D639="",$E639="",$F639="",$G639="",$H639="",$I639="",$J639="",$K639="",$L639=""),"",IF($B639="Female",1/(1+EXP(-SUMPRODUCT(Engine!$C$20258:$C$20289,INDIRECT("Coefficients!$AB$2:$AB$33")))),1/(1+EXP(-SUMPRODUCT(Engine!$C$20258:$C$20289,INDIRECT("Coefficients!$AC$2:$AC$33"))))))</f>
      </c>
      <c r="AD639" s="8">
        <f>IF(OR($B639="",$C639="",$D639="",$E639="",$F639="",$G639="",$H639="",$I639="",$J639="",$K639="",$L639=""),"",IF($B639="Female",1/(1+EXP(-SUMPRODUCT(Engine!$C$20258:$C$20289,INDIRECT("Coefficients!$AD$2:$AD$33")))),1/(1+EXP(-SUMPRODUCT(Engine!$C$20258:$C$20289,INDIRECT("Coefficients!$AE$2:$AE$33"))))))</f>
      </c>
      <c r="AE639" s="8">
        <f>IF(OR($B639="",$C639="",$D639="",$E639="",$F639="",$G639="",$H639="",$I639="",$J639="",$K639="",$L639=""),"",IF($B639="Female",1/(1+EXP(-SUMPRODUCT(Engine!$C$20258:$C$20289,INDIRECT("Coefficients!$AF$2:$AF$33")))),1/(1+EXP(-SUMPRODUCT(Engine!$C$20258:$C$20289,INDIRECT("Coefficients!$AG$2:$AG$33"))))))</f>
      </c>
      <c r="AF639" s="8">
        <f>IF(OR($B639="",$C639="",$D639="",$E639="",$F639="",$G639="",$H639="",$I639="",$J639="",$K639="",$L639=""),"",IF($B639="Female",1/(1+EXP(-SUMPRODUCT(Engine!$C$20258:$C$20289,INDIRECT("Coefficients!$AH$2:$AH$33")))),1/(1+EXP(-SUMPRODUCT(Engine!$C$20258:$C$20289,INDIRECT("Coefficients!$AI$2:$AI$33"))))))</f>
      </c>
      <c r="AG639" s="8">
        <f>IF(OR($B639="",$C639="",$D639="",$E639="",$F639="",$G639="",$H639="",$I639="",$J639="",$K639="",$L639=""),"",IF($B639="Female",1/(1+EXP(-SUMPRODUCT(Engine!$C$20258:$C$20289,INDIRECT("Coefficients!$AJ$2:$AJ$33")))),1/(1+EXP(-SUMPRODUCT(Engine!$C$20258:$C$20289,INDIRECT("Coefficients!$AK$2:$AK$33"))))))</f>
      </c>
      <c r="AH639" s="8">
        <f>IF(OR($B639="",$C639="",$D639="",$E639="",$F639="",$G639="",$H639="",$I639="",$J639="",$K639="",$L639=""),"",IF($B639="Female",1/(1+EXP(-SUMPRODUCT(Engine!$C$20258:$C$20289,INDIRECT("Coefficients!$AL$2:$AL$33")))),1/(1+EXP(-SUMPRODUCT(Engine!$C$20258:$C$20289,INDIRECT("Coefficients!$AM$2:$AM$33"))))))</f>
      </c>
      <c r="AI639" s="8">
        <f>IF(OR($B639="",$C639="",$D639="",$E639="",$F639="",$G639="",$H639="",$I639="",$J639="",$K639="",$L639=""),"",IF($B639="Female",1/(1+EXP(-SUMPRODUCT(Engine!$C$20258:$C$20289,INDIRECT("Coefficients!$AN$2:$AN$33")))),1/(1+EXP(-SUMPRODUCT(Engine!$C$20258:$C$20289,INDIRECT("Coefficients!$AO$2:$AO$33"))))))</f>
      </c>
      <c r="AJ639" s="8">
        <f>IF(OR($B639="",$C639="",$D639="",$E639="",$F639="",$G639="",$H639="",$I639="",$J639="",$K639="",$L639=""),"",IF($B639="Female",1/(1+EXP(-SUMPRODUCT(Engine!$C$20258:$C$20289,INDIRECT("Coefficients!$AP$2:$AP$33")))),1/(1+EXP(-SUMPRODUCT(Engine!$C$20258:$C$20289,INDIRECT("Coefficients!$AQ$2:$AQ$33"))))))</f>
      </c>
      <c r="AK639" s="8">
        <f>IF(OR($B639="",$C639="",$D639="",$E639="",$F639="",$G639="",$H639="",$I639="",$J639="",$K639="",$L639=""),"",IF($B639="Female",1/(1+EXP(-SUMPRODUCT(Engine!$C$20258:$C$20289,INDIRECT("Coefficients!$AR$2:$AR$33")))),1/(1+EXP(-SUMPRODUCT(Engine!$C$20258:$C$20289,INDIRECT("Coefficients!$AS$2:$AS$33"))))))</f>
      </c>
      <c r="AL639" s="8">
        <f>IF(OR($B639="",$C639="",$D639="",$E639="",$F639="",$G639="",$H639="",$I639="",$J639="",$K639="",$L639=""),"",IF($B639="Female",1/(1+EXP(-SUMPRODUCT(Engine!$C$20258:$C$20289,INDIRECT("Coefficients!$AT$2:$AT$33")))),1/(1+EXP(-SUMPRODUCT(Engine!$C$20258:$C$20289,INDIRECT("Coefficients!$AU$2:$AU$33"))))))</f>
      </c>
      <c r="AM639" s="8">
        <f>IF(OR($B639="",$C639="",$D639="",$E639="",$F639="",$G639="",$H639="",$I639="",$J639="",$K639="",$L639=""),"",IF($B639="Female",1/(1+EXP(-SUMPRODUCT(Engine!$C$20258:$C$20289,INDIRECT("Coefficients!$AV$2:$AV$33")))),1/(1+EXP(-SUMPRODUCT(Engine!$C$20258:$C$20289,INDIRECT("Coefficients!$AW$2:$AW$33"))))))</f>
      </c>
      <c r="AN639" s="8">
        <f>IF(OR($B639="",$C639="",$D639="",$E639="",$F639="",$G639="",$H639="",$I639="",$J639="",$K639="",$L639=""),"",IF($B639="Female",1/(1+EXP(-SUMPRODUCT(Engine!$C$20258:$C$20289,INDIRECT("Coefficients!$AX$2:$AX$33")))),1/(1+EXP(-SUMPRODUCT(Engine!$C$20258:$C$20289,INDIRECT("Coefficients!$AY$2:$AY$33"))))))</f>
      </c>
      <c r="AO639" s="8">
        <f>IF(OR($B639="",$C639="",$D639="",$E639="",$F639="",$G639="",$H639="",$I639="",$J639="",$K639="",$L639=""),"",IF($B639="Female",1/(1+EXP(-SUMPRODUCT(Engine!$C$20258:$C$20289,INDIRECT("Coefficients!$AZ$2:$AZ$33")))),1/(1+EXP(-SUMPRODUCT(Engine!$C$20258:$C$20289,INDIRECT("Coefficients!$BA$2:$BA$33"))))))</f>
      </c>
      <c r="AP639" s="8">
        <f>IF(OR($B639="",$C639="",$D639="",$E639="",$F639="",$G639="",$H639="",$I639="",$J639="",$K639="",$L639=""),"",IF($B639="Female",1/(1+EXP(-SUMPRODUCT(Engine!$C$20258:$C$20289,INDIRECT("Coefficients!$BB$2:$BB$33")))),1/(1+EXP(-SUMPRODUCT(Engine!$C$20258:$C$20289,INDIRECT("Coefficients!$BC$2:$BC$33"))))))</f>
      </c>
      <c r="AQ639" s="8">
        <f>IF(OR($B639="",$C639="",$D639="",$E639="",$F639="",$G639="",$H639="",$I639="",$J639="",$K639="",$L639=""),"",IF($B639="Female",1/(1+EXP(-SUMPRODUCT(Engine!$C$20258:$C$20289,INDIRECT("Coefficients!$BD$2:$BD$33")))),1/(1+EXP(-SUMPRODUCT(Engine!$C$20258:$C$20289,INDIRECT("Coefficients!$BE$2:$BE$33"))))))</f>
      </c>
      <c r="AR639" s="8">
        <f>IF(OR($B639="",$C639="",$D639="",$E639="",$F639="",$G639="",$H639="",$I639="",$J639="",$K639="",$L639=""),"",IF($B639="Female",1/(1+EXP(-SUMPRODUCT(Engine!$C$20258:$C$20289,INDIRECT("Coefficients!$BF$2:$BF$33")))),1/(1+EXP(-SUMPRODUCT(Engine!$C$20258:$C$20289,INDIRECT("Coefficients!$BG$2:$BG$33"))))))</f>
      </c>
      <c r="AS639" s="8">
        <f>IF(OR($B639="",$C639="",$D639="",$E639="",$F639="",$G639="",$H639="",$I639="",$J639="",$K639="",$L639=""),"",IF($B639="Female",1/(1+EXP(-SUMPRODUCT(Engine!$C$20258:$C$20289,INDIRECT("Coefficients!$BH$2:$BH$33")))),1/(1+EXP(-SUMPRODUCT(Engine!$C$20258:$C$20289,INDIRECT("Coefficients!$BI$2:$BI$33"))))))</f>
      </c>
      <c r="AT639" s="8">
        <f>IF(OR($B639="",$C639="",$D639="",$E639="",$F639="",$G639="",$H639="",$I639="",$J639="",$K639="",$L639=""),"",IF($B639="Female",1/(1+EXP(-SUMPRODUCT(Engine!$C$20258:$C$20289,INDIRECT("Coefficients!$BJ$2:$BJ$33")))),1/(1+EXP(-SUMPRODUCT(Engine!$C$20258:$C$20289,INDIRECT("Coefficients!$BK$2:$BK$33"))))))</f>
      </c>
      <c r="AU639" s="8">
        <f>IF(OR($B639="",$C639="",$D639="",$E639="",$F639="",$G639="",$H639="",$I639="",$J639="",$K639="",$L639=""),"",IF($B639="Female",1/(1+EXP(-SUMPRODUCT(Engine!$C$20258:$C$20289,INDIRECT("Coefficients!$BL$2:$BL$33")))),1/(1+EXP(-SUMPRODUCT(Engine!$C$20258:$C$20289,INDIRECT("Coefficients!$BM$2:$BM$33"))))))</f>
      </c>
      <c r="AV639" s="8">
        <f>IF(OR($B639="",$C639="",$D639="",$E639="",$F639="",$G639="",$H639="",$I639="",$J639="",$K639="",$L639=""),"",IF($B639="Female",1/(1+EXP(-SUMPRODUCT(Engine!$C$20258:$C$20289,INDIRECT("Coefficients!$BN$2:$BN$33")))),1/(1+EXP(-SUMPRODUCT(Engine!$C$20258:$C$20289,INDIRECT("Coefficients!$BO$2:$BO$33"))))))</f>
      </c>
      <c r="AW639" s="8">
        <f>IF(OR($B639="",$C639="",$D639="",$E639="",$F639="",$G639="",$H639="",$I639="",$J639="",$K639="",$L639=""),"",IF($B639="Female",1/(1+EXP(-SUMPRODUCT(Engine!$C$20258:$C$20289,INDIRECT("Coefficients!$BP$2:$BP$33")))),1/(1+EXP(-SUMPRODUCT(Engine!$C$20258:$C$20289,INDIRECT("Coefficients!$BQ$2:$BQ$33"))))))</f>
      </c>
      <c r="AX639" s="8">
        <f>IF(OR($B639="",$C639="",$D639="",$E639="",$F639="",$G639="",$H639="",$I639="",$J639="",$K639="",$L639=""),"",IF($B639="Female",1/(1+EXP(-SUMPRODUCT(Engine!$C$20258:$C$20289,INDIRECT("Coefficients!$BR$2:$BR$33")))),1/(1+EXP(-SUMPRODUCT(Engine!$C$20258:$C$20289,INDIRECT("Coefficients!$BS$2:$BS$33"))))))</f>
      </c>
      <c r="AY639" s="8">
        <f>IF(OR($B639="",$C639="",$D639="",$E639="",$F639="",$G639="",$H639="",$I639="",$J639="",$K639="",$L639=""),"",IF($B639="Female",1/(1+EXP(-SUMPRODUCT(Engine!$C$20258:$C$20289,INDIRECT("Coefficients!$BT$2:$BT$33")))),1/(1+EXP(-SUMPRODUCT(Engine!$C$20258:$C$20289,INDIRECT("Coefficients!$BU$2:$BU$33"))))))</f>
      </c>
      <c r="AZ639" s="8">
        <f>IF(OR($B639="",$C639="",$D639="",$E639="",$F639="",$G639="",$H639="",$I639="",$J639="",$K639="",$L639=""),"",IF($B639="Female",1/(1+EXP(-SUMPRODUCT(Engine!$C$20258:$C$20289,INDIRECT("Coefficients!$BV$2:$BV$33")))),1/(1+EXP(-SUMPRODUCT(Engine!$C$20258:$C$20289,INDIRECT("Coefficients!$BW$2:$BW$33"))))))</f>
      </c>
      <c r="BA639" s="8">
        <f>IF(OR($B639="",$C639="",$D639="",$E639="",$F639="",$G639="",$H639="",$I639="",$J639="",$K639="",$L639=""),"",IF($B639="Female",1/(1+EXP(-SUMPRODUCT(Engine!$C$20258:$C$20289,INDIRECT("Coefficients!$BX$2:$BX$33")))),1/(1+EXP(-SUMPRODUCT(Engine!$C$20258:$C$20289,INDIRECT("Coefficients!$BY$2:$BY$33"))))))</f>
      </c>
      <c r="BB639" s="8">
        <f>IF(OR($B639="",$C639="",$D639="",$E639="",$F639="",$G639="",$H639="",$I639="",$J639="",$K639="",$L639=""),"",IF($B639="Female",1/(1+EXP(-SUMPRODUCT(Engine!$C$20258:$C$20289,INDIRECT("Coefficients!$BZ$2:$BZ$33")))),1/(1+EXP(-SUMPRODUCT(Engine!$C$20258:$C$20289,INDIRECT("Coefficients!$CA$2:$CA$33"))))))</f>
      </c>
      <c r="BC639" s="8">
        <f>IF(OR($B639="",$C639="",$D639="",$E639="",$F639="",$G639="",$H639="",$I639="",$J639="",$K639="",$L639=""),"",IF($B639="Female",1/(1+EXP(-SUMPRODUCT(Engine!$C$20258:$C$20289,INDIRECT("Coefficients!$CB$2:$CB$33")))),1/(1+EXP(-SUMPRODUCT(Engine!$C$20258:$C$20289,INDIRECT("Coefficients!$CC$2:$CC$33"))))))</f>
      </c>
      <c r="BD639" s="8">
        <f>IF(OR($B639="",$C639="",$D639="",$E639="",$F639="",$G639="",$H639="",$I639="",$J639="",$K639="",$L639=""),"",IF($B639="Female",1/(1+EXP(-SUMPRODUCT(Engine!$C$20258:$C$20289,INDIRECT("Coefficients!$CD$2:$CD$33")))),1/(1+EXP(-SUMPRODUCT(Engine!$C$20258:$C$20289,INDIRECT("Coefficients!$CE$2:$CE$33"))))))</f>
      </c>
      <c r="BE639" s="8">
        <f>IF(OR($B639="",$C639="",$D639="",$E639="",$F639="",$G639="",$H639="",$I639="",$J639="",$K639="",$L639=""),"",IF($B639="Female",1/(1+EXP(-SUMPRODUCT(Engine!$C$20258:$C$20289,INDIRECT("Coefficients!$CF$2:$CF$33")))),1/(1+EXP(-SUMPRODUCT(Engine!$C$20258:$C$20289,INDIRECT("Coefficients!$CG$2:$CG$33"))))))</f>
      </c>
      <c r="BF639" s="8">
        <f>IF(OR($B639="",$C639="",$D639="",$E639="",$F639="",$G639="",$H639="",$I639="",$J639="",$K639="",$L639=""),"",IF($B639="Female",1/(1+EXP(-SUMPRODUCT(Engine!$C$20258:$C$20289,INDIRECT("Coefficients!$CH$2:$CH$33")))),1/(1+EXP(-SUMPRODUCT(Engine!$C$20258:$C$20289,INDIRECT("Coefficients!$CI$2:$CI$33"))))))</f>
      </c>
      <c r="BG639" s="8">
        <f>IF(OR($B639="",$C639="",$D639="",$E639="",$F639="",$G639="",$H639="",$I639="",$J639="",$K639="",$L639=""),"",IF($B639="Female",1/(1+EXP(-SUMPRODUCT(Engine!$C$20258:$C$20289,INDIRECT("Coefficients!$CJ$2:$CJ$33")))),1/(1+EXP(-SUMPRODUCT(Engine!$C$20258:$C$20289,INDIRECT("Coefficients!$CK$2:$CK$33"))))))</f>
      </c>
      <c r="BH639" s="8">
        <f>IF(OR($B639="",$C639="",$D639="",$E639="",$F639="",$G639="",$H639="",$I639="",$J639="",$K639="",$L639=""),"",IF($B639="Female",1/(1+EXP(-SUMPRODUCT(Engine!$C$20258:$C$20289,INDIRECT("Coefficients!$CL$2:$CL$33")))),1/(1+EXP(-SUMPRODUCT(Engine!$C$20258:$C$20289,INDIRECT("Coefficients!$CM$2:$CM$33"))))))</f>
      </c>
      <c r="BI639" s="8">
        <f>IF(OR($B639="",$C639="",$D639="",$E639="",$F639="",$G639="",$H639="",$I639="",$J639="",$K639="",$L639=""),"",IF($B639="Female",1/(1+EXP(-SUMPRODUCT(Engine!$C$20258:$C$20289,INDIRECT("Coefficients!$CN$2:$CN$33")))),1/(1+EXP(-SUMPRODUCT(Engine!$C$20258:$C$20289,INDIRECT("Coefficients!$CO$2:$CO$33"))))))</f>
      </c>
      <c r="BJ639" s="8">
        <f>IF(OR($B639="",$C639="",$D639="",$E639="",$F639="",$G639="",$H639="",$I639="",$J639="",$K639="",$L639=""),"",IF($B639="Female",1/(1+EXP(-SUMPRODUCT(Engine!$C$20258:$C$20289,INDIRECT("Coefficients!$CP$2:$CP$33")))),1/(1+EXP(-SUMPRODUCT(Engine!$C$20258:$C$20289,INDIRECT("Coefficients!$CQ$2:$CQ$33"))))))</f>
      </c>
      <c r="BK639" s="8">
        <f>IF(OR($B639="",$C639="",$D639="",$E639="",$F639="",$G639="",$H639="",$I639="",$J639="",$K639="",$L639=""),"",IF($B639="Female",1/(1+EXP(-SUMPRODUCT(Engine!$C$20258:$C$20289,INDIRECT("Coefficients!$CR$2:$CR$33")))),1/(1+EXP(-SUMPRODUCT(Engine!$C$20258:$C$20289,INDIRECT("Coefficients!$CS$2:$CS$33"))))))</f>
      </c>
      <c r="BL639" s="8">
        <f>IF(OR($B639="",$C639="",$D639="",$E639="",$F639="",$G639="",$H639="",$I639="",$J639="",$K639="",$L639=""),"",IF($B639="Female",1/(1+EXP(-SUMPRODUCT(Engine!$C$20258:$C$20289,INDIRECT("Coefficients!$CT$2:$CT$33")))),1/(1+EXP(-SUMPRODUCT(Engine!$C$20258:$C$20289,INDIRECT("Coefficients!$CU$2:$CU$33"))))))</f>
      </c>
      <c r="BM639" s="8">
        <f>IF(OR($B639="",$C639="",$D639="",$E639="",$F639="",$G639="",$H639="",$I639="",$J639="",$K639="",$L639=""),"",IF($B639="Female",1/(1+EXP(-SUMPRODUCT(Engine!$C$20258:$C$20289,INDIRECT("Coefficients!$CV$2:$CV$33")))),1/(1+EXP(-SUMPRODUCT(Engine!$C$20258:$C$20289,INDIRECT("Coefficients!$CW$2:$CW$33"))))))</f>
      </c>
    </row>
    <row r="640" spans="1:65" x14ac:dyDescent="0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8">
        <f>IF(OR($B640="",$C640="",$D640="",$E640="",$F640="",$G640="",$H640="",$I640="",$J640="",$K640="",$L640=""),"",IF($B640="Female",1/(1+EXP(-SUMPRODUCT(Engine!$C$20290:$C$20321,INDIRECT("Coefficients!$B$2:$B$33")))),1/(1+EXP(-SUMPRODUCT(Engine!$C$20290:$C$20321,INDIRECT("Coefficients!$C$2:$C$33"))))))</f>
      </c>
      <c r="Q640" s="8">
        <f>IF(OR($B640="",$C640="",$D640="",$E640="",$F640="",$G640="",$H640="",$I640="",$J640="",$K640="",$L640=""),"",IF($B640="Female",1/(1+EXP(-SUMPRODUCT(Engine!$C$20290:$C$20321,INDIRECT("Coefficients!$D$2:$D$33")))),1/(1+EXP(-SUMPRODUCT(Engine!$C$20290:$C$20321,INDIRECT("Coefficients!$E$2:$E$33"))))))</f>
      </c>
      <c r="R640" s="8">
        <f>IF(OR($B640="",$C640="",$D640="",$E640="",$F640="",$G640="",$H640="",$I640="",$J640="",$K640="",$L640=""),"",IF($B640="Female",1/(1+EXP(-SUMPRODUCT(Engine!$C$20290:$C$20321,INDIRECT("Coefficients!$F$2:$F$33")))),1/(1+EXP(-SUMPRODUCT(Engine!$C$20290:$C$20321,INDIRECT("Coefficients!$G$2:$G$33"))))))</f>
      </c>
      <c r="S640" s="8">
        <f>IF(OR($B640="",$C640="",$D640="",$E640="",$F640="",$G640="",$H640="",$I640="",$J640="",$K640="",$L640=""),"",IF($B640="Female",1/(1+EXP(-SUMPRODUCT(Engine!$C$20290:$C$20321,INDIRECT("Coefficients!$H$2:$H$33")))),1/(1+EXP(-SUMPRODUCT(Engine!$C$20290:$C$20321,INDIRECT("Coefficients!$I$2:$I$33"))))))</f>
      </c>
      <c r="T640" s="8">
        <f>IF(OR($B640="",$C640="",$D640="",$E640="",$F640="",$G640="",$H640="",$I640="",$J640="",$K640="",$L640=""),"",IF($B640="Female",1/(1+EXP(-SUMPRODUCT(Engine!$C$20290:$C$20321,INDIRECT("Coefficients!$J$2:$J$33")))),1/(1+EXP(-SUMPRODUCT(Engine!$C$20290:$C$20321,INDIRECT("Coefficients!$K$2:$K$33"))))))</f>
      </c>
      <c r="U640" s="8">
        <f>IF(OR($B640="",$C640="",$D640="",$E640="",$F640="",$G640="",$H640="",$I640="",$J640="",$K640="",$L640=""),"",IF($B640="Female",1/(1+EXP(-SUMPRODUCT(Engine!$C$20290:$C$20321,INDIRECT("Coefficients!$L$2:$L$33")))),1/(1+EXP(-SUMPRODUCT(Engine!$C$20290:$C$20321,INDIRECT("Coefficients!$M$2:$M$33"))))))</f>
      </c>
      <c r="V640" s="8">
        <f>IF(OR($B640="",$C640="",$D640="",$E640="",$F640="",$G640="",$H640="",$I640="",$J640="",$K640="",$L640=""),"",IF($B640="Female",1/(1+EXP(-SUMPRODUCT(Engine!$C$20290:$C$20321,INDIRECT("Coefficients!$N$2:$N$33")))),1/(1+EXP(-SUMPRODUCT(Engine!$C$20290:$C$20321,INDIRECT("Coefficients!$O$2:$O$33"))))))</f>
      </c>
      <c r="W640" s="8">
        <f>IF(OR($B640="",$C640="",$D640="",$E640="",$F640="",$G640="",$H640="",$I640="",$J640="",$K640="",$L640=""),"",IF($B640="Female",1/(1+EXP(-SUMPRODUCT(Engine!$C$20290:$C$20321,INDIRECT("Coefficients!$P$2:$P$33")))),1/(1+EXP(-SUMPRODUCT(Engine!$C$20290:$C$20321,INDIRECT("Coefficients!$Q$2:$Q$33"))))))</f>
      </c>
      <c r="X640" s="8">
        <f>IF(OR($B640="",$C640="",$D640="",$E640="",$F640="",$G640="",$H640="",$I640="",$J640="",$K640="",$L640=""),"",IF($B640="Female",1/(1+EXP(-SUMPRODUCT(Engine!$C$20290:$C$20321,INDIRECT("Coefficients!$R$2:$R$33")))),1/(1+EXP(-SUMPRODUCT(Engine!$C$20290:$C$20321,INDIRECT("Coefficients!$S$2:$S$33"))))))</f>
      </c>
      <c r="Y640" s="8">
        <f>IF(OR($B640="",$C640="",$D640="",$E640="",$F640="",$G640="",$H640="",$I640="",$J640="",$K640="",$L640=""),"",IF($B640="Female",1/(1+EXP(-SUMPRODUCT(Engine!$C$20290:$C$20321,INDIRECT("Coefficients!$T$2:$T$33")))),1/(1+EXP(-SUMPRODUCT(Engine!$C$20290:$C$20321,INDIRECT("Coefficients!$U$2:$U$33"))))))</f>
      </c>
      <c r="Z640" s="8">
        <f>IF(OR($B640="",$C640="",$D640="",$E640="",$F640="",$G640="",$H640="",$I640="",$J640="",$K640="",$L640=""),"",IF($B640="Female",1/(1+EXP(-SUMPRODUCT(Engine!$C$20290:$C$20321,INDIRECT("Coefficients!$V$2:$V$33")))),1/(1+EXP(-SUMPRODUCT(Engine!$C$20290:$C$20321,INDIRECT("Coefficients!$W$2:$W$33"))))))</f>
      </c>
      <c r="AA640" s="8">
        <f>IF(OR($B640="",$C640="",$D640="",$E640="",$F640="",$G640="",$H640="",$I640="",$J640="",$K640="",$L640=""),"",IF($B640="Female",1/(1+EXP(-SUMPRODUCT(Engine!$C$20290:$C$20321,INDIRECT("Coefficients!$X$2:$X$33")))),1/(1+EXP(-SUMPRODUCT(Engine!$C$20290:$C$20321,INDIRECT("Coefficients!$Y$2:$Y$33"))))))</f>
      </c>
      <c r="AB640" s="8">
        <f>IF(OR($B640="",$C640="",$D640="",$E640="",$F640="",$G640="",$H640="",$I640="",$J640="",$K640="",$L640=""),"",IF($B640="Female",1/(1+EXP(-SUMPRODUCT(Engine!$C$20290:$C$20321,INDIRECT("Coefficients!$Z$2:$Z$33")))),1/(1+EXP(-SUMPRODUCT(Engine!$C$20290:$C$20321,INDIRECT("Coefficients!$AA$2:$AA$33"))))))</f>
      </c>
      <c r="AC640" s="8">
        <f>IF(OR($B640="",$C640="",$D640="",$E640="",$F640="",$G640="",$H640="",$I640="",$J640="",$K640="",$L640=""),"",IF($B640="Female",1/(1+EXP(-SUMPRODUCT(Engine!$C$20290:$C$20321,INDIRECT("Coefficients!$AB$2:$AB$33")))),1/(1+EXP(-SUMPRODUCT(Engine!$C$20290:$C$20321,INDIRECT("Coefficients!$AC$2:$AC$33"))))))</f>
      </c>
      <c r="AD640" s="8">
        <f>IF(OR($B640="",$C640="",$D640="",$E640="",$F640="",$G640="",$H640="",$I640="",$J640="",$K640="",$L640=""),"",IF($B640="Female",1/(1+EXP(-SUMPRODUCT(Engine!$C$20290:$C$20321,INDIRECT("Coefficients!$AD$2:$AD$33")))),1/(1+EXP(-SUMPRODUCT(Engine!$C$20290:$C$20321,INDIRECT("Coefficients!$AE$2:$AE$33"))))))</f>
      </c>
      <c r="AE640" s="8">
        <f>IF(OR($B640="",$C640="",$D640="",$E640="",$F640="",$G640="",$H640="",$I640="",$J640="",$K640="",$L640=""),"",IF($B640="Female",1/(1+EXP(-SUMPRODUCT(Engine!$C$20290:$C$20321,INDIRECT("Coefficients!$AF$2:$AF$33")))),1/(1+EXP(-SUMPRODUCT(Engine!$C$20290:$C$20321,INDIRECT("Coefficients!$AG$2:$AG$33"))))))</f>
      </c>
      <c r="AF640" s="8">
        <f>IF(OR($B640="",$C640="",$D640="",$E640="",$F640="",$G640="",$H640="",$I640="",$J640="",$K640="",$L640=""),"",IF($B640="Female",1/(1+EXP(-SUMPRODUCT(Engine!$C$20290:$C$20321,INDIRECT("Coefficients!$AH$2:$AH$33")))),1/(1+EXP(-SUMPRODUCT(Engine!$C$20290:$C$20321,INDIRECT("Coefficients!$AI$2:$AI$33"))))))</f>
      </c>
      <c r="AG640" s="8">
        <f>IF(OR($B640="",$C640="",$D640="",$E640="",$F640="",$G640="",$H640="",$I640="",$J640="",$K640="",$L640=""),"",IF($B640="Female",1/(1+EXP(-SUMPRODUCT(Engine!$C$20290:$C$20321,INDIRECT("Coefficients!$AJ$2:$AJ$33")))),1/(1+EXP(-SUMPRODUCT(Engine!$C$20290:$C$20321,INDIRECT("Coefficients!$AK$2:$AK$33"))))))</f>
      </c>
      <c r="AH640" s="8">
        <f>IF(OR($B640="",$C640="",$D640="",$E640="",$F640="",$G640="",$H640="",$I640="",$J640="",$K640="",$L640=""),"",IF($B640="Female",1/(1+EXP(-SUMPRODUCT(Engine!$C$20290:$C$20321,INDIRECT("Coefficients!$AL$2:$AL$33")))),1/(1+EXP(-SUMPRODUCT(Engine!$C$20290:$C$20321,INDIRECT("Coefficients!$AM$2:$AM$33"))))))</f>
      </c>
      <c r="AI640" s="8">
        <f>IF(OR($B640="",$C640="",$D640="",$E640="",$F640="",$G640="",$H640="",$I640="",$J640="",$K640="",$L640=""),"",IF($B640="Female",1/(1+EXP(-SUMPRODUCT(Engine!$C$20290:$C$20321,INDIRECT("Coefficients!$AN$2:$AN$33")))),1/(1+EXP(-SUMPRODUCT(Engine!$C$20290:$C$20321,INDIRECT("Coefficients!$AO$2:$AO$33"))))))</f>
      </c>
      <c r="AJ640" s="8">
        <f>IF(OR($B640="",$C640="",$D640="",$E640="",$F640="",$G640="",$H640="",$I640="",$J640="",$K640="",$L640=""),"",IF($B640="Female",1/(1+EXP(-SUMPRODUCT(Engine!$C$20290:$C$20321,INDIRECT("Coefficients!$AP$2:$AP$33")))),1/(1+EXP(-SUMPRODUCT(Engine!$C$20290:$C$20321,INDIRECT("Coefficients!$AQ$2:$AQ$33"))))))</f>
      </c>
      <c r="AK640" s="8">
        <f>IF(OR($B640="",$C640="",$D640="",$E640="",$F640="",$G640="",$H640="",$I640="",$J640="",$K640="",$L640=""),"",IF($B640="Female",1/(1+EXP(-SUMPRODUCT(Engine!$C$20290:$C$20321,INDIRECT("Coefficients!$AR$2:$AR$33")))),1/(1+EXP(-SUMPRODUCT(Engine!$C$20290:$C$20321,INDIRECT("Coefficients!$AS$2:$AS$33"))))))</f>
      </c>
      <c r="AL640" s="8">
        <f>IF(OR($B640="",$C640="",$D640="",$E640="",$F640="",$G640="",$H640="",$I640="",$J640="",$K640="",$L640=""),"",IF($B640="Female",1/(1+EXP(-SUMPRODUCT(Engine!$C$20290:$C$20321,INDIRECT("Coefficients!$AT$2:$AT$33")))),1/(1+EXP(-SUMPRODUCT(Engine!$C$20290:$C$20321,INDIRECT("Coefficients!$AU$2:$AU$33"))))))</f>
      </c>
      <c r="AM640" s="8">
        <f>IF(OR($B640="",$C640="",$D640="",$E640="",$F640="",$G640="",$H640="",$I640="",$J640="",$K640="",$L640=""),"",IF($B640="Female",1/(1+EXP(-SUMPRODUCT(Engine!$C$20290:$C$20321,INDIRECT("Coefficients!$AV$2:$AV$33")))),1/(1+EXP(-SUMPRODUCT(Engine!$C$20290:$C$20321,INDIRECT("Coefficients!$AW$2:$AW$33"))))))</f>
      </c>
      <c r="AN640" s="8">
        <f>IF(OR($B640="",$C640="",$D640="",$E640="",$F640="",$G640="",$H640="",$I640="",$J640="",$K640="",$L640=""),"",IF($B640="Female",1/(1+EXP(-SUMPRODUCT(Engine!$C$20290:$C$20321,INDIRECT("Coefficients!$AX$2:$AX$33")))),1/(1+EXP(-SUMPRODUCT(Engine!$C$20290:$C$20321,INDIRECT("Coefficients!$AY$2:$AY$33"))))))</f>
      </c>
      <c r="AO640" s="8">
        <f>IF(OR($B640="",$C640="",$D640="",$E640="",$F640="",$G640="",$H640="",$I640="",$J640="",$K640="",$L640=""),"",IF($B640="Female",1/(1+EXP(-SUMPRODUCT(Engine!$C$20290:$C$20321,INDIRECT("Coefficients!$AZ$2:$AZ$33")))),1/(1+EXP(-SUMPRODUCT(Engine!$C$20290:$C$20321,INDIRECT("Coefficients!$BA$2:$BA$33"))))))</f>
      </c>
      <c r="AP640" s="8">
        <f>IF(OR($B640="",$C640="",$D640="",$E640="",$F640="",$G640="",$H640="",$I640="",$J640="",$K640="",$L640=""),"",IF($B640="Female",1/(1+EXP(-SUMPRODUCT(Engine!$C$20290:$C$20321,INDIRECT("Coefficients!$BB$2:$BB$33")))),1/(1+EXP(-SUMPRODUCT(Engine!$C$20290:$C$20321,INDIRECT("Coefficients!$BC$2:$BC$33"))))))</f>
      </c>
      <c r="AQ640" s="8">
        <f>IF(OR($B640="",$C640="",$D640="",$E640="",$F640="",$G640="",$H640="",$I640="",$J640="",$K640="",$L640=""),"",IF($B640="Female",1/(1+EXP(-SUMPRODUCT(Engine!$C$20290:$C$20321,INDIRECT("Coefficients!$BD$2:$BD$33")))),1/(1+EXP(-SUMPRODUCT(Engine!$C$20290:$C$20321,INDIRECT("Coefficients!$BE$2:$BE$33"))))))</f>
      </c>
      <c r="AR640" s="8">
        <f>IF(OR($B640="",$C640="",$D640="",$E640="",$F640="",$G640="",$H640="",$I640="",$J640="",$K640="",$L640=""),"",IF($B640="Female",1/(1+EXP(-SUMPRODUCT(Engine!$C$20290:$C$20321,INDIRECT("Coefficients!$BF$2:$BF$33")))),1/(1+EXP(-SUMPRODUCT(Engine!$C$20290:$C$20321,INDIRECT("Coefficients!$BG$2:$BG$33"))))))</f>
      </c>
      <c r="AS640" s="8">
        <f>IF(OR($B640="",$C640="",$D640="",$E640="",$F640="",$G640="",$H640="",$I640="",$J640="",$K640="",$L640=""),"",IF($B640="Female",1/(1+EXP(-SUMPRODUCT(Engine!$C$20290:$C$20321,INDIRECT("Coefficients!$BH$2:$BH$33")))),1/(1+EXP(-SUMPRODUCT(Engine!$C$20290:$C$20321,INDIRECT("Coefficients!$BI$2:$BI$33"))))))</f>
      </c>
      <c r="AT640" s="8">
        <f>IF(OR($B640="",$C640="",$D640="",$E640="",$F640="",$G640="",$H640="",$I640="",$J640="",$K640="",$L640=""),"",IF($B640="Female",1/(1+EXP(-SUMPRODUCT(Engine!$C$20290:$C$20321,INDIRECT("Coefficients!$BJ$2:$BJ$33")))),1/(1+EXP(-SUMPRODUCT(Engine!$C$20290:$C$20321,INDIRECT("Coefficients!$BK$2:$BK$33"))))))</f>
      </c>
      <c r="AU640" s="8">
        <f>IF(OR($B640="",$C640="",$D640="",$E640="",$F640="",$G640="",$H640="",$I640="",$J640="",$K640="",$L640=""),"",IF($B640="Female",1/(1+EXP(-SUMPRODUCT(Engine!$C$20290:$C$20321,INDIRECT("Coefficients!$BL$2:$BL$33")))),1/(1+EXP(-SUMPRODUCT(Engine!$C$20290:$C$20321,INDIRECT("Coefficients!$BM$2:$BM$33"))))))</f>
      </c>
      <c r="AV640" s="8">
        <f>IF(OR($B640="",$C640="",$D640="",$E640="",$F640="",$G640="",$H640="",$I640="",$J640="",$K640="",$L640=""),"",IF($B640="Female",1/(1+EXP(-SUMPRODUCT(Engine!$C$20290:$C$20321,INDIRECT("Coefficients!$BN$2:$BN$33")))),1/(1+EXP(-SUMPRODUCT(Engine!$C$20290:$C$20321,INDIRECT("Coefficients!$BO$2:$BO$33"))))))</f>
      </c>
      <c r="AW640" s="8">
        <f>IF(OR($B640="",$C640="",$D640="",$E640="",$F640="",$G640="",$H640="",$I640="",$J640="",$K640="",$L640=""),"",IF($B640="Female",1/(1+EXP(-SUMPRODUCT(Engine!$C$20290:$C$20321,INDIRECT("Coefficients!$BP$2:$BP$33")))),1/(1+EXP(-SUMPRODUCT(Engine!$C$20290:$C$20321,INDIRECT("Coefficients!$BQ$2:$BQ$33"))))))</f>
      </c>
      <c r="AX640" s="8">
        <f>IF(OR($B640="",$C640="",$D640="",$E640="",$F640="",$G640="",$H640="",$I640="",$J640="",$K640="",$L640=""),"",IF($B640="Female",1/(1+EXP(-SUMPRODUCT(Engine!$C$20290:$C$20321,INDIRECT("Coefficients!$BR$2:$BR$33")))),1/(1+EXP(-SUMPRODUCT(Engine!$C$20290:$C$20321,INDIRECT("Coefficients!$BS$2:$BS$33"))))))</f>
      </c>
      <c r="AY640" s="8">
        <f>IF(OR($B640="",$C640="",$D640="",$E640="",$F640="",$G640="",$H640="",$I640="",$J640="",$K640="",$L640=""),"",IF($B640="Female",1/(1+EXP(-SUMPRODUCT(Engine!$C$20290:$C$20321,INDIRECT("Coefficients!$BT$2:$BT$33")))),1/(1+EXP(-SUMPRODUCT(Engine!$C$20290:$C$20321,INDIRECT("Coefficients!$BU$2:$BU$33"))))))</f>
      </c>
      <c r="AZ640" s="8">
        <f>IF(OR($B640="",$C640="",$D640="",$E640="",$F640="",$G640="",$H640="",$I640="",$J640="",$K640="",$L640=""),"",IF($B640="Female",1/(1+EXP(-SUMPRODUCT(Engine!$C$20290:$C$20321,INDIRECT("Coefficients!$BV$2:$BV$33")))),1/(1+EXP(-SUMPRODUCT(Engine!$C$20290:$C$20321,INDIRECT("Coefficients!$BW$2:$BW$33"))))))</f>
      </c>
      <c r="BA640" s="8">
        <f>IF(OR($B640="",$C640="",$D640="",$E640="",$F640="",$G640="",$H640="",$I640="",$J640="",$K640="",$L640=""),"",IF($B640="Female",1/(1+EXP(-SUMPRODUCT(Engine!$C$20290:$C$20321,INDIRECT("Coefficients!$BX$2:$BX$33")))),1/(1+EXP(-SUMPRODUCT(Engine!$C$20290:$C$20321,INDIRECT("Coefficients!$BY$2:$BY$33"))))))</f>
      </c>
      <c r="BB640" s="8">
        <f>IF(OR($B640="",$C640="",$D640="",$E640="",$F640="",$G640="",$H640="",$I640="",$J640="",$K640="",$L640=""),"",IF($B640="Female",1/(1+EXP(-SUMPRODUCT(Engine!$C$20290:$C$20321,INDIRECT("Coefficients!$BZ$2:$BZ$33")))),1/(1+EXP(-SUMPRODUCT(Engine!$C$20290:$C$20321,INDIRECT("Coefficients!$CA$2:$CA$33"))))))</f>
      </c>
      <c r="BC640" s="8">
        <f>IF(OR($B640="",$C640="",$D640="",$E640="",$F640="",$G640="",$H640="",$I640="",$J640="",$K640="",$L640=""),"",IF($B640="Female",1/(1+EXP(-SUMPRODUCT(Engine!$C$20290:$C$20321,INDIRECT("Coefficients!$CB$2:$CB$33")))),1/(1+EXP(-SUMPRODUCT(Engine!$C$20290:$C$20321,INDIRECT("Coefficients!$CC$2:$CC$33"))))))</f>
      </c>
      <c r="BD640" s="8">
        <f>IF(OR($B640="",$C640="",$D640="",$E640="",$F640="",$G640="",$H640="",$I640="",$J640="",$K640="",$L640=""),"",IF($B640="Female",1/(1+EXP(-SUMPRODUCT(Engine!$C$20290:$C$20321,INDIRECT("Coefficients!$CD$2:$CD$33")))),1/(1+EXP(-SUMPRODUCT(Engine!$C$20290:$C$20321,INDIRECT("Coefficients!$CE$2:$CE$33"))))))</f>
      </c>
      <c r="BE640" s="8">
        <f>IF(OR($B640="",$C640="",$D640="",$E640="",$F640="",$G640="",$H640="",$I640="",$J640="",$K640="",$L640=""),"",IF($B640="Female",1/(1+EXP(-SUMPRODUCT(Engine!$C$20290:$C$20321,INDIRECT("Coefficients!$CF$2:$CF$33")))),1/(1+EXP(-SUMPRODUCT(Engine!$C$20290:$C$20321,INDIRECT("Coefficients!$CG$2:$CG$33"))))))</f>
      </c>
      <c r="BF640" s="8">
        <f>IF(OR($B640="",$C640="",$D640="",$E640="",$F640="",$G640="",$H640="",$I640="",$J640="",$K640="",$L640=""),"",IF($B640="Female",1/(1+EXP(-SUMPRODUCT(Engine!$C$20290:$C$20321,INDIRECT("Coefficients!$CH$2:$CH$33")))),1/(1+EXP(-SUMPRODUCT(Engine!$C$20290:$C$20321,INDIRECT("Coefficients!$CI$2:$CI$33"))))))</f>
      </c>
      <c r="BG640" s="8">
        <f>IF(OR($B640="",$C640="",$D640="",$E640="",$F640="",$G640="",$H640="",$I640="",$J640="",$K640="",$L640=""),"",IF($B640="Female",1/(1+EXP(-SUMPRODUCT(Engine!$C$20290:$C$20321,INDIRECT("Coefficients!$CJ$2:$CJ$33")))),1/(1+EXP(-SUMPRODUCT(Engine!$C$20290:$C$20321,INDIRECT("Coefficients!$CK$2:$CK$33"))))))</f>
      </c>
      <c r="BH640" s="8">
        <f>IF(OR($B640="",$C640="",$D640="",$E640="",$F640="",$G640="",$H640="",$I640="",$J640="",$K640="",$L640=""),"",IF($B640="Female",1/(1+EXP(-SUMPRODUCT(Engine!$C$20290:$C$20321,INDIRECT("Coefficients!$CL$2:$CL$33")))),1/(1+EXP(-SUMPRODUCT(Engine!$C$20290:$C$20321,INDIRECT("Coefficients!$CM$2:$CM$33"))))))</f>
      </c>
      <c r="BI640" s="8">
        <f>IF(OR($B640="",$C640="",$D640="",$E640="",$F640="",$G640="",$H640="",$I640="",$J640="",$K640="",$L640=""),"",IF($B640="Female",1/(1+EXP(-SUMPRODUCT(Engine!$C$20290:$C$20321,INDIRECT("Coefficients!$CN$2:$CN$33")))),1/(1+EXP(-SUMPRODUCT(Engine!$C$20290:$C$20321,INDIRECT("Coefficients!$CO$2:$CO$33"))))))</f>
      </c>
      <c r="BJ640" s="8">
        <f>IF(OR($B640="",$C640="",$D640="",$E640="",$F640="",$G640="",$H640="",$I640="",$J640="",$K640="",$L640=""),"",IF($B640="Female",1/(1+EXP(-SUMPRODUCT(Engine!$C$20290:$C$20321,INDIRECT("Coefficients!$CP$2:$CP$33")))),1/(1+EXP(-SUMPRODUCT(Engine!$C$20290:$C$20321,INDIRECT("Coefficients!$CQ$2:$CQ$33"))))))</f>
      </c>
      <c r="BK640" s="8">
        <f>IF(OR($B640="",$C640="",$D640="",$E640="",$F640="",$G640="",$H640="",$I640="",$J640="",$K640="",$L640=""),"",IF($B640="Female",1/(1+EXP(-SUMPRODUCT(Engine!$C$20290:$C$20321,INDIRECT("Coefficients!$CR$2:$CR$33")))),1/(1+EXP(-SUMPRODUCT(Engine!$C$20290:$C$20321,INDIRECT("Coefficients!$CS$2:$CS$33"))))))</f>
      </c>
      <c r="BL640" s="8">
        <f>IF(OR($B640="",$C640="",$D640="",$E640="",$F640="",$G640="",$H640="",$I640="",$J640="",$K640="",$L640=""),"",IF($B640="Female",1/(1+EXP(-SUMPRODUCT(Engine!$C$20290:$C$20321,INDIRECT("Coefficients!$CT$2:$CT$33")))),1/(1+EXP(-SUMPRODUCT(Engine!$C$20290:$C$20321,INDIRECT("Coefficients!$CU$2:$CU$33"))))))</f>
      </c>
      <c r="BM640" s="8">
        <f>IF(OR($B640="",$C640="",$D640="",$E640="",$F640="",$G640="",$H640="",$I640="",$J640="",$K640="",$L640=""),"",IF($B640="Female",1/(1+EXP(-SUMPRODUCT(Engine!$C$20290:$C$20321,INDIRECT("Coefficients!$CV$2:$CV$33")))),1/(1+EXP(-SUMPRODUCT(Engine!$C$20290:$C$20321,INDIRECT("Coefficients!$CW$2:$CW$33"))))))</f>
      </c>
    </row>
    <row r="641" spans="1:65" x14ac:dyDescent="0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8">
        <f>IF(OR($B641="",$C641="",$D641="",$E641="",$F641="",$G641="",$H641="",$I641="",$J641="",$K641="",$L641=""),"",IF($B641="Female",1/(1+EXP(-SUMPRODUCT(Engine!$C$20322:$C$20353,INDIRECT("Coefficients!$B$2:$B$33")))),1/(1+EXP(-SUMPRODUCT(Engine!$C$20322:$C$20353,INDIRECT("Coefficients!$C$2:$C$33"))))))</f>
      </c>
      <c r="Q641" s="8">
        <f>IF(OR($B641="",$C641="",$D641="",$E641="",$F641="",$G641="",$H641="",$I641="",$J641="",$K641="",$L641=""),"",IF($B641="Female",1/(1+EXP(-SUMPRODUCT(Engine!$C$20322:$C$20353,INDIRECT("Coefficients!$D$2:$D$33")))),1/(1+EXP(-SUMPRODUCT(Engine!$C$20322:$C$20353,INDIRECT("Coefficients!$E$2:$E$33"))))))</f>
      </c>
      <c r="R641" s="8">
        <f>IF(OR($B641="",$C641="",$D641="",$E641="",$F641="",$G641="",$H641="",$I641="",$J641="",$K641="",$L641=""),"",IF($B641="Female",1/(1+EXP(-SUMPRODUCT(Engine!$C$20322:$C$20353,INDIRECT("Coefficients!$F$2:$F$33")))),1/(1+EXP(-SUMPRODUCT(Engine!$C$20322:$C$20353,INDIRECT("Coefficients!$G$2:$G$33"))))))</f>
      </c>
      <c r="S641" s="8">
        <f>IF(OR($B641="",$C641="",$D641="",$E641="",$F641="",$G641="",$H641="",$I641="",$J641="",$K641="",$L641=""),"",IF($B641="Female",1/(1+EXP(-SUMPRODUCT(Engine!$C$20322:$C$20353,INDIRECT("Coefficients!$H$2:$H$33")))),1/(1+EXP(-SUMPRODUCT(Engine!$C$20322:$C$20353,INDIRECT("Coefficients!$I$2:$I$33"))))))</f>
      </c>
      <c r="T641" s="8">
        <f>IF(OR($B641="",$C641="",$D641="",$E641="",$F641="",$G641="",$H641="",$I641="",$J641="",$K641="",$L641=""),"",IF($B641="Female",1/(1+EXP(-SUMPRODUCT(Engine!$C$20322:$C$20353,INDIRECT("Coefficients!$J$2:$J$33")))),1/(1+EXP(-SUMPRODUCT(Engine!$C$20322:$C$20353,INDIRECT("Coefficients!$K$2:$K$33"))))))</f>
      </c>
      <c r="U641" s="8">
        <f>IF(OR($B641="",$C641="",$D641="",$E641="",$F641="",$G641="",$H641="",$I641="",$J641="",$K641="",$L641=""),"",IF($B641="Female",1/(1+EXP(-SUMPRODUCT(Engine!$C$20322:$C$20353,INDIRECT("Coefficients!$L$2:$L$33")))),1/(1+EXP(-SUMPRODUCT(Engine!$C$20322:$C$20353,INDIRECT("Coefficients!$M$2:$M$33"))))))</f>
      </c>
      <c r="V641" s="8">
        <f>IF(OR($B641="",$C641="",$D641="",$E641="",$F641="",$G641="",$H641="",$I641="",$J641="",$K641="",$L641=""),"",IF($B641="Female",1/(1+EXP(-SUMPRODUCT(Engine!$C$20322:$C$20353,INDIRECT("Coefficients!$N$2:$N$33")))),1/(1+EXP(-SUMPRODUCT(Engine!$C$20322:$C$20353,INDIRECT("Coefficients!$O$2:$O$33"))))))</f>
      </c>
      <c r="W641" s="8">
        <f>IF(OR($B641="",$C641="",$D641="",$E641="",$F641="",$G641="",$H641="",$I641="",$J641="",$K641="",$L641=""),"",IF($B641="Female",1/(1+EXP(-SUMPRODUCT(Engine!$C$20322:$C$20353,INDIRECT("Coefficients!$P$2:$P$33")))),1/(1+EXP(-SUMPRODUCT(Engine!$C$20322:$C$20353,INDIRECT("Coefficients!$Q$2:$Q$33"))))))</f>
      </c>
      <c r="X641" s="8">
        <f>IF(OR($B641="",$C641="",$D641="",$E641="",$F641="",$G641="",$H641="",$I641="",$J641="",$K641="",$L641=""),"",IF($B641="Female",1/(1+EXP(-SUMPRODUCT(Engine!$C$20322:$C$20353,INDIRECT("Coefficients!$R$2:$R$33")))),1/(1+EXP(-SUMPRODUCT(Engine!$C$20322:$C$20353,INDIRECT("Coefficients!$S$2:$S$33"))))))</f>
      </c>
      <c r="Y641" s="8">
        <f>IF(OR($B641="",$C641="",$D641="",$E641="",$F641="",$G641="",$H641="",$I641="",$J641="",$K641="",$L641=""),"",IF($B641="Female",1/(1+EXP(-SUMPRODUCT(Engine!$C$20322:$C$20353,INDIRECT("Coefficients!$T$2:$T$33")))),1/(1+EXP(-SUMPRODUCT(Engine!$C$20322:$C$20353,INDIRECT("Coefficients!$U$2:$U$33"))))))</f>
      </c>
      <c r="Z641" s="8">
        <f>IF(OR($B641="",$C641="",$D641="",$E641="",$F641="",$G641="",$H641="",$I641="",$J641="",$K641="",$L641=""),"",IF($B641="Female",1/(1+EXP(-SUMPRODUCT(Engine!$C$20322:$C$20353,INDIRECT("Coefficients!$V$2:$V$33")))),1/(1+EXP(-SUMPRODUCT(Engine!$C$20322:$C$20353,INDIRECT("Coefficients!$W$2:$W$33"))))))</f>
      </c>
      <c r="AA641" s="8">
        <f>IF(OR($B641="",$C641="",$D641="",$E641="",$F641="",$G641="",$H641="",$I641="",$J641="",$K641="",$L641=""),"",IF($B641="Female",1/(1+EXP(-SUMPRODUCT(Engine!$C$20322:$C$20353,INDIRECT("Coefficients!$X$2:$X$33")))),1/(1+EXP(-SUMPRODUCT(Engine!$C$20322:$C$20353,INDIRECT("Coefficients!$Y$2:$Y$33"))))))</f>
      </c>
      <c r="AB641" s="8">
        <f>IF(OR($B641="",$C641="",$D641="",$E641="",$F641="",$G641="",$H641="",$I641="",$J641="",$K641="",$L641=""),"",IF($B641="Female",1/(1+EXP(-SUMPRODUCT(Engine!$C$20322:$C$20353,INDIRECT("Coefficients!$Z$2:$Z$33")))),1/(1+EXP(-SUMPRODUCT(Engine!$C$20322:$C$20353,INDIRECT("Coefficients!$AA$2:$AA$33"))))))</f>
      </c>
      <c r="AC641" s="8">
        <f>IF(OR($B641="",$C641="",$D641="",$E641="",$F641="",$G641="",$H641="",$I641="",$J641="",$K641="",$L641=""),"",IF($B641="Female",1/(1+EXP(-SUMPRODUCT(Engine!$C$20322:$C$20353,INDIRECT("Coefficients!$AB$2:$AB$33")))),1/(1+EXP(-SUMPRODUCT(Engine!$C$20322:$C$20353,INDIRECT("Coefficients!$AC$2:$AC$33"))))))</f>
      </c>
      <c r="AD641" s="8">
        <f>IF(OR($B641="",$C641="",$D641="",$E641="",$F641="",$G641="",$H641="",$I641="",$J641="",$K641="",$L641=""),"",IF($B641="Female",1/(1+EXP(-SUMPRODUCT(Engine!$C$20322:$C$20353,INDIRECT("Coefficients!$AD$2:$AD$33")))),1/(1+EXP(-SUMPRODUCT(Engine!$C$20322:$C$20353,INDIRECT("Coefficients!$AE$2:$AE$33"))))))</f>
      </c>
      <c r="AE641" s="8">
        <f>IF(OR($B641="",$C641="",$D641="",$E641="",$F641="",$G641="",$H641="",$I641="",$J641="",$K641="",$L641=""),"",IF($B641="Female",1/(1+EXP(-SUMPRODUCT(Engine!$C$20322:$C$20353,INDIRECT("Coefficients!$AF$2:$AF$33")))),1/(1+EXP(-SUMPRODUCT(Engine!$C$20322:$C$20353,INDIRECT("Coefficients!$AG$2:$AG$33"))))))</f>
      </c>
      <c r="AF641" s="8">
        <f>IF(OR($B641="",$C641="",$D641="",$E641="",$F641="",$G641="",$H641="",$I641="",$J641="",$K641="",$L641=""),"",IF($B641="Female",1/(1+EXP(-SUMPRODUCT(Engine!$C$20322:$C$20353,INDIRECT("Coefficients!$AH$2:$AH$33")))),1/(1+EXP(-SUMPRODUCT(Engine!$C$20322:$C$20353,INDIRECT("Coefficients!$AI$2:$AI$33"))))))</f>
      </c>
      <c r="AG641" s="8">
        <f>IF(OR($B641="",$C641="",$D641="",$E641="",$F641="",$G641="",$H641="",$I641="",$J641="",$K641="",$L641=""),"",IF($B641="Female",1/(1+EXP(-SUMPRODUCT(Engine!$C$20322:$C$20353,INDIRECT("Coefficients!$AJ$2:$AJ$33")))),1/(1+EXP(-SUMPRODUCT(Engine!$C$20322:$C$20353,INDIRECT("Coefficients!$AK$2:$AK$33"))))))</f>
      </c>
      <c r="AH641" s="8">
        <f>IF(OR($B641="",$C641="",$D641="",$E641="",$F641="",$G641="",$H641="",$I641="",$J641="",$K641="",$L641=""),"",IF($B641="Female",1/(1+EXP(-SUMPRODUCT(Engine!$C$20322:$C$20353,INDIRECT("Coefficients!$AL$2:$AL$33")))),1/(1+EXP(-SUMPRODUCT(Engine!$C$20322:$C$20353,INDIRECT("Coefficients!$AM$2:$AM$33"))))))</f>
      </c>
      <c r="AI641" s="8">
        <f>IF(OR($B641="",$C641="",$D641="",$E641="",$F641="",$G641="",$H641="",$I641="",$J641="",$K641="",$L641=""),"",IF($B641="Female",1/(1+EXP(-SUMPRODUCT(Engine!$C$20322:$C$20353,INDIRECT("Coefficients!$AN$2:$AN$33")))),1/(1+EXP(-SUMPRODUCT(Engine!$C$20322:$C$20353,INDIRECT("Coefficients!$AO$2:$AO$33"))))))</f>
      </c>
      <c r="AJ641" s="8">
        <f>IF(OR($B641="",$C641="",$D641="",$E641="",$F641="",$G641="",$H641="",$I641="",$J641="",$K641="",$L641=""),"",IF($B641="Female",1/(1+EXP(-SUMPRODUCT(Engine!$C$20322:$C$20353,INDIRECT("Coefficients!$AP$2:$AP$33")))),1/(1+EXP(-SUMPRODUCT(Engine!$C$20322:$C$20353,INDIRECT("Coefficients!$AQ$2:$AQ$33"))))))</f>
      </c>
      <c r="AK641" s="8">
        <f>IF(OR($B641="",$C641="",$D641="",$E641="",$F641="",$G641="",$H641="",$I641="",$J641="",$K641="",$L641=""),"",IF($B641="Female",1/(1+EXP(-SUMPRODUCT(Engine!$C$20322:$C$20353,INDIRECT("Coefficients!$AR$2:$AR$33")))),1/(1+EXP(-SUMPRODUCT(Engine!$C$20322:$C$20353,INDIRECT("Coefficients!$AS$2:$AS$33"))))))</f>
      </c>
      <c r="AL641" s="8">
        <f>IF(OR($B641="",$C641="",$D641="",$E641="",$F641="",$G641="",$H641="",$I641="",$J641="",$K641="",$L641=""),"",IF($B641="Female",1/(1+EXP(-SUMPRODUCT(Engine!$C$20322:$C$20353,INDIRECT("Coefficients!$AT$2:$AT$33")))),1/(1+EXP(-SUMPRODUCT(Engine!$C$20322:$C$20353,INDIRECT("Coefficients!$AU$2:$AU$33"))))))</f>
      </c>
      <c r="AM641" s="8">
        <f>IF(OR($B641="",$C641="",$D641="",$E641="",$F641="",$G641="",$H641="",$I641="",$J641="",$K641="",$L641=""),"",IF($B641="Female",1/(1+EXP(-SUMPRODUCT(Engine!$C$20322:$C$20353,INDIRECT("Coefficients!$AV$2:$AV$33")))),1/(1+EXP(-SUMPRODUCT(Engine!$C$20322:$C$20353,INDIRECT("Coefficients!$AW$2:$AW$33"))))))</f>
      </c>
      <c r="AN641" s="8">
        <f>IF(OR($B641="",$C641="",$D641="",$E641="",$F641="",$G641="",$H641="",$I641="",$J641="",$K641="",$L641=""),"",IF($B641="Female",1/(1+EXP(-SUMPRODUCT(Engine!$C$20322:$C$20353,INDIRECT("Coefficients!$AX$2:$AX$33")))),1/(1+EXP(-SUMPRODUCT(Engine!$C$20322:$C$20353,INDIRECT("Coefficients!$AY$2:$AY$33"))))))</f>
      </c>
      <c r="AO641" s="8">
        <f>IF(OR($B641="",$C641="",$D641="",$E641="",$F641="",$G641="",$H641="",$I641="",$J641="",$K641="",$L641=""),"",IF($B641="Female",1/(1+EXP(-SUMPRODUCT(Engine!$C$20322:$C$20353,INDIRECT("Coefficients!$AZ$2:$AZ$33")))),1/(1+EXP(-SUMPRODUCT(Engine!$C$20322:$C$20353,INDIRECT("Coefficients!$BA$2:$BA$33"))))))</f>
      </c>
      <c r="AP641" s="8">
        <f>IF(OR($B641="",$C641="",$D641="",$E641="",$F641="",$G641="",$H641="",$I641="",$J641="",$K641="",$L641=""),"",IF($B641="Female",1/(1+EXP(-SUMPRODUCT(Engine!$C$20322:$C$20353,INDIRECT("Coefficients!$BB$2:$BB$33")))),1/(1+EXP(-SUMPRODUCT(Engine!$C$20322:$C$20353,INDIRECT("Coefficients!$BC$2:$BC$33"))))))</f>
      </c>
      <c r="AQ641" s="8">
        <f>IF(OR($B641="",$C641="",$D641="",$E641="",$F641="",$G641="",$H641="",$I641="",$J641="",$K641="",$L641=""),"",IF($B641="Female",1/(1+EXP(-SUMPRODUCT(Engine!$C$20322:$C$20353,INDIRECT("Coefficients!$BD$2:$BD$33")))),1/(1+EXP(-SUMPRODUCT(Engine!$C$20322:$C$20353,INDIRECT("Coefficients!$BE$2:$BE$33"))))))</f>
      </c>
      <c r="AR641" s="8">
        <f>IF(OR($B641="",$C641="",$D641="",$E641="",$F641="",$G641="",$H641="",$I641="",$J641="",$K641="",$L641=""),"",IF($B641="Female",1/(1+EXP(-SUMPRODUCT(Engine!$C$20322:$C$20353,INDIRECT("Coefficients!$BF$2:$BF$33")))),1/(1+EXP(-SUMPRODUCT(Engine!$C$20322:$C$20353,INDIRECT("Coefficients!$BG$2:$BG$33"))))))</f>
      </c>
      <c r="AS641" s="8">
        <f>IF(OR($B641="",$C641="",$D641="",$E641="",$F641="",$G641="",$H641="",$I641="",$J641="",$K641="",$L641=""),"",IF($B641="Female",1/(1+EXP(-SUMPRODUCT(Engine!$C$20322:$C$20353,INDIRECT("Coefficients!$BH$2:$BH$33")))),1/(1+EXP(-SUMPRODUCT(Engine!$C$20322:$C$20353,INDIRECT("Coefficients!$BI$2:$BI$33"))))))</f>
      </c>
      <c r="AT641" s="8">
        <f>IF(OR($B641="",$C641="",$D641="",$E641="",$F641="",$G641="",$H641="",$I641="",$J641="",$K641="",$L641=""),"",IF($B641="Female",1/(1+EXP(-SUMPRODUCT(Engine!$C$20322:$C$20353,INDIRECT("Coefficients!$BJ$2:$BJ$33")))),1/(1+EXP(-SUMPRODUCT(Engine!$C$20322:$C$20353,INDIRECT("Coefficients!$BK$2:$BK$33"))))))</f>
      </c>
      <c r="AU641" s="8">
        <f>IF(OR($B641="",$C641="",$D641="",$E641="",$F641="",$G641="",$H641="",$I641="",$J641="",$K641="",$L641=""),"",IF($B641="Female",1/(1+EXP(-SUMPRODUCT(Engine!$C$20322:$C$20353,INDIRECT("Coefficients!$BL$2:$BL$33")))),1/(1+EXP(-SUMPRODUCT(Engine!$C$20322:$C$20353,INDIRECT("Coefficients!$BM$2:$BM$33"))))))</f>
      </c>
      <c r="AV641" s="8">
        <f>IF(OR($B641="",$C641="",$D641="",$E641="",$F641="",$G641="",$H641="",$I641="",$J641="",$K641="",$L641=""),"",IF($B641="Female",1/(1+EXP(-SUMPRODUCT(Engine!$C$20322:$C$20353,INDIRECT("Coefficients!$BN$2:$BN$33")))),1/(1+EXP(-SUMPRODUCT(Engine!$C$20322:$C$20353,INDIRECT("Coefficients!$BO$2:$BO$33"))))))</f>
      </c>
      <c r="AW641" s="8">
        <f>IF(OR($B641="",$C641="",$D641="",$E641="",$F641="",$G641="",$H641="",$I641="",$J641="",$K641="",$L641=""),"",IF($B641="Female",1/(1+EXP(-SUMPRODUCT(Engine!$C$20322:$C$20353,INDIRECT("Coefficients!$BP$2:$BP$33")))),1/(1+EXP(-SUMPRODUCT(Engine!$C$20322:$C$20353,INDIRECT("Coefficients!$BQ$2:$BQ$33"))))))</f>
      </c>
      <c r="AX641" s="8">
        <f>IF(OR($B641="",$C641="",$D641="",$E641="",$F641="",$G641="",$H641="",$I641="",$J641="",$K641="",$L641=""),"",IF($B641="Female",1/(1+EXP(-SUMPRODUCT(Engine!$C$20322:$C$20353,INDIRECT("Coefficients!$BR$2:$BR$33")))),1/(1+EXP(-SUMPRODUCT(Engine!$C$20322:$C$20353,INDIRECT("Coefficients!$BS$2:$BS$33"))))))</f>
      </c>
      <c r="AY641" s="8">
        <f>IF(OR($B641="",$C641="",$D641="",$E641="",$F641="",$G641="",$H641="",$I641="",$J641="",$K641="",$L641=""),"",IF($B641="Female",1/(1+EXP(-SUMPRODUCT(Engine!$C$20322:$C$20353,INDIRECT("Coefficients!$BT$2:$BT$33")))),1/(1+EXP(-SUMPRODUCT(Engine!$C$20322:$C$20353,INDIRECT("Coefficients!$BU$2:$BU$33"))))))</f>
      </c>
      <c r="AZ641" s="8">
        <f>IF(OR($B641="",$C641="",$D641="",$E641="",$F641="",$G641="",$H641="",$I641="",$J641="",$K641="",$L641=""),"",IF($B641="Female",1/(1+EXP(-SUMPRODUCT(Engine!$C$20322:$C$20353,INDIRECT("Coefficients!$BV$2:$BV$33")))),1/(1+EXP(-SUMPRODUCT(Engine!$C$20322:$C$20353,INDIRECT("Coefficients!$BW$2:$BW$33"))))))</f>
      </c>
      <c r="BA641" s="8">
        <f>IF(OR($B641="",$C641="",$D641="",$E641="",$F641="",$G641="",$H641="",$I641="",$J641="",$K641="",$L641=""),"",IF($B641="Female",1/(1+EXP(-SUMPRODUCT(Engine!$C$20322:$C$20353,INDIRECT("Coefficients!$BX$2:$BX$33")))),1/(1+EXP(-SUMPRODUCT(Engine!$C$20322:$C$20353,INDIRECT("Coefficients!$BY$2:$BY$33"))))))</f>
      </c>
      <c r="BB641" s="8">
        <f>IF(OR($B641="",$C641="",$D641="",$E641="",$F641="",$G641="",$H641="",$I641="",$J641="",$K641="",$L641=""),"",IF($B641="Female",1/(1+EXP(-SUMPRODUCT(Engine!$C$20322:$C$20353,INDIRECT("Coefficients!$BZ$2:$BZ$33")))),1/(1+EXP(-SUMPRODUCT(Engine!$C$20322:$C$20353,INDIRECT("Coefficients!$CA$2:$CA$33"))))))</f>
      </c>
      <c r="BC641" s="8">
        <f>IF(OR($B641="",$C641="",$D641="",$E641="",$F641="",$G641="",$H641="",$I641="",$J641="",$K641="",$L641=""),"",IF($B641="Female",1/(1+EXP(-SUMPRODUCT(Engine!$C$20322:$C$20353,INDIRECT("Coefficients!$CB$2:$CB$33")))),1/(1+EXP(-SUMPRODUCT(Engine!$C$20322:$C$20353,INDIRECT("Coefficients!$CC$2:$CC$33"))))))</f>
      </c>
      <c r="BD641" s="8">
        <f>IF(OR($B641="",$C641="",$D641="",$E641="",$F641="",$G641="",$H641="",$I641="",$J641="",$K641="",$L641=""),"",IF($B641="Female",1/(1+EXP(-SUMPRODUCT(Engine!$C$20322:$C$20353,INDIRECT("Coefficients!$CD$2:$CD$33")))),1/(1+EXP(-SUMPRODUCT(Engine!$C$20322:$C$20353,INDIRECT("Coefficients!$CE$2:$CE$33"))))))</f>
      </c>
      <c r="BE641" s="8">
        <f>IF(OR($B641="",$C641="",$D641="",$E641="",$F641="",$G641="",$H641="",$I641="",$J641="",$K641="",$L641=""),"",IF($B641="Female",1/(1+EXP(-SUMPRODUCT(Engine!$C$20322:$C$20353,INDIRECT("Coefficients!$CF$2:$CF$33")))),1/(1+EXP(-SUMPRODUCT(Engine!$C$20322:$C$20353,INDIRECT("Coefficients!$CG$2:$CG$33"))))))</f>
      </c>
      <c r="BF641" s="8">
        <f>IF(OR($B641="",$C641="",$D641="",$E641="",$F641="",$G641="",$H641="",$I641="",$J641="",$K641="",$L641=""),"",IF($B641="Female",1/(1+EXP(-SUMPRODUCT(Engine!$C$20322:$C$20353,INDIRECT("Coefficients!$CH$2:$CH$33")))),1/(1+EXP(-SUMPRODUCT(Engine!$C$20322:$C$20353,INDIRECT("Coefficients!$CI$2:$CI$33"))))))</f>
      </c>
      <c r="BG641" s="8">
        <f>IF(OR($B641="",$C641="",$D641="",$E641="",$F641="",$G641="",$H641="",$I641="",$J641="",$K641="",$L641=""),"",IF($B641="Female",1/(1+EXP(-SUMPRODUCT(Engine!$C$20322:$C$20353,INDIRECT("Coefficients!$CJ$2:$CJ$33")))),1/(1+EXP(-SUMPRODUCT(Engine!$C$20322:$C$20353,INDIRECT("Coefficients!$CK$2:$CK$33"))))))</f>
      </c>
      <c r="BH641" s="8">
        <f>IF(OR($B641="",$C641="",$D641="",$E641="",$F641="",$G641="",$H641="",$I641="",$J641="",$K641="",$L641=""),"",IF($B641="Female",1/(1+EXP(-SUMPRODUCT(Engine!$C$20322:$C$20353,INDIRECT("Coefficients!$CL$2:$CL$33")))),1/(1+EXP(-SUMPRODUCT(Engine!$C$20322:$C$20353,INDIRECT("Coefficients!$CM$2:$CM$33"))))))</f>
      </c>
      <c r="BI641" s="8">
        <f>IF(OR($B641="",$C641="",$D641="",$E641="",$F641="",$G641="",$H641="",$I641="",$J641="",$K641="",$L641=""),"",IF($B641="Female",1/(1+EXP(-SUMPRODUCT(Engine!$C$20322:$C$20353,INDIRECT("Coefficients!$CN$2:$CN$33")))),1/(1+EXP(-SUMPRODUCT(Engine!$C$20322:$C$20353,INDIRECT("Coefficients!$CO$2:$CO$33"))))))</f>
      </c>
      <c r="BJ641" s="8">
        <f>IF(OR($B641="",$C641="",$D641="",$E641="",$F641="",$G641="",$H641="",$I641="",$J641="",$K641="",$L641=""),"",IF($B641="Female",1/(1+EXP(-SUMPRODUCT(Engine!$C$20322:$C$20353,INDIRECT("Coefficients!$CP$2:$CP$33")))),1/(1+EXP(-SUMPRODUCT(Engine!$C$20322:$C$20353,INDIRECT("Coefficients!$CQ$2:$CQ$33"))))))</f>
      </c>
      <c r="BK641" s="8">
        <f>IF(OR($B641="",$C641="",$D641="",$E641="",$F641="",$G641="",$H641="",$I641="",$J641="",$K641="",$L641=""),"",IF($B641="Female",1/(1+EXP(-SUMPRODUCT(Engine!$C$20322:$C$20353,INDIRECT("Coefficients!$CR$2:$CR$33")))),1/(1+EXP(-SUMPRODUCT(Engine!$C$20322:$C$20353,INDIRECT("Coefficients!$CS$2:$CS$33"))))))</f>
      </c>
      <c r="BL641" s="8">
        <f>IF(OR($B641="",$C641="",$D641="",$E641="",$F641="",$G641="",$H641="",$I641="",$J641="",$K641="",$L641=""),"",IF($B641="Female",1/(1+EXP(-SUMPRODUCT(Engine!$C$20322:$C$20353,INDIRECT("Coefficients!$CT$2:$CT$33")))),1/(1+EXP(-SUMPRODUCT(Engine!$C$20322:$C$20353,INDIRECT("Coefficients!$CU$2:$CU$33"))))))</f>
      </c>
      <c r="BM641" s="8">
        <f>IF(OR($B641="",$C641="",$D641="",$E641="",$F641="",$G641="",$H641="",$I641="",$J641="",$K641="",$L641=""),"",IF($B641="Female",1/(1+EXP(-SUMPRODUCT(Engine!$C$20322:$C$20353,INDIRECT("Coefficients!$CV$2:$CV$33")))),1/(1+EXP(-SUMPRODUCT(Engine!$C$20322:$C$20353,INDIRECT("Coefficients!$CW$2:$CW$33"))))))</f>
      </c>
    </row>
    <row r="642" spans="1:65" x14ac:dyDescent="0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8">
        <f>IF(OR($B642="",$C642="",$D642="",$E642="",$F642="",$G642="",$H642="",$I642="",$J642="",$K642="",$L642=""),"",IF($B642="Female",1/(1+EXP(-SUMPRODUCT(Engine!$C$20354:$C$20385,INDIRECT("Coefficients!$B$2:$B$33")))),1/(1+EXP(-SUMPRODUCT(Engine!$C$20354:$C$20385,INDIRECT("Coefficients!$C$2:$C$33"))))))</f>
      </c>
      <c r="Q642" s="8">
        <f>IF(OR($B642="",$C642="",$D642="",$E642="",$F642="",$G642="",$H642="",$I642="",$J642="",$K642="",$L642=""),"",IF($B642="Female",1/(1+EXP(-SUMPRODUCT(Engine!$C$20354:$C$20385,INDIRECT("Coefficients!$D$2:$D$33")))),1/(1+EXP(-SUMPRODUCT(Engine!$C$20354:$C$20385,INDIRECT("Coefficients!$E$2:$E$33"))))))</f>
      </c>
      <c r="R642" s="8">
        <f>IF(OR($B642="",$C642="",$D642="",$E642="",$F642="",$G642="",$H642="",$I642="",$J642="",$K642="",$L642=""),"",IF($B642="Female",1/(1+EXP(-SUMPRODUCT(Engine!$C$20354:$C$20385,INDIRECT("Coefficients!$F$2:$F$33")))),1/(1+EXP(-SUMPRODUCT(Engine!$C$20354:$C$20385,INDIRECT("Coefficients!$G$2:$G$33"))))))</f>
      </c>
      <c r="S642" s="8">
        <f>IF(OR($B642="",$C642="",$D642="",$E642="",$F642="",$G642="",$H642="",$I642="",$J642="",$K642="",$L642=""),"",IF($B642="Female",1/(1+EXP(-SUMPRODUCT(Engine!$C$20354:$C$20385,INDIRECT("Coefficients!$H$2:$H$33")))),1/(1+EXP(-SUMPRODUCT(Engine!$C$20354:$C$20385,INDIRECT("Coefficients!$I$2:$I$33"))))))</f>
      </c>
      <c r="T642" s="8">
        <f>IF(OR($B642="",$C642="",$D642="",$E642="",$F642="",$G642="",$H642="",$I642="",$J642="",$K642="",$L642=""),"",IF($B642="Female",1/(1+EXP(-SUMPRODUCT(Engine!$C$20354:$C$20385,INDIRECT("Coefficients!$J$2:$J$33")))),1/(1+EXP(-SUMPRODUCT(Engine!$C$20354:$C$20385,INDIRECT("Coefficients!$K$2:$K$33"))))))</f>
      </c>
      <c r="U642" s="8">
        <f>IF(OR($B642="",$C642="",$D642="",$E642="",$F642="",$G642="",$H642="",$I642="",$J642="",$K642="",$L642=""),"",IF($B642="Female",1/(1+EXP(-SUMPRODUCT(Engine!$C$20354:$C$20385,INDIRECT("Coefficients!$L$2:$L$33")))),1/(1+EXP(-SUMPRODUCT(Engine!$C$20354:$C$20385,INDIRECT("Coefficients!$M$2:$M$33"))))))</f>
      </c>
      <c r="V642" s="8">
        <f>IF(OR($B642="",$C642="",$D642="",$E642="",$F642="",$G642="",$H642="",$I642="",$J642="",$K642="",$L642=""),"",IF($B642="Female",1/(1+EXP(-SUMPRODUCT(Engine!$C$20354:$C$20385,INDIRECT("Coefficients!$N$2:$N$33")))),1/(1+EXP(-SUMPRODUCT(Engine!$C$20354:$C$20385,INDIRECT("Coefficients!$O$2:$O$33"))))))</f>
      </c>
      <c r="W642" s="8">
        <f>IF(OR($B642="",$C642="",$D642="",$E642="",$F642="",$G642="",$H642="",$I642="",$J642="",$K642="",$L642=""),"",IF($B642="Female",1/(1+EXP(-SUMPRODUCT(Engine!$C$20354:$C$20385,INDIRECT("Coefficients!$P$2:$P$33")))),1/(1+EXP(-SUMPRODUCT(Engine!$C$20354:$C$20385,INDIRECT("Coefficients!$Q$2:$Q$33"))))))</f>
      </c>
      <c r="X642" s="8">
        <f>IF(OR($B642="",$C642="",$D642="",$E642="",$F642="",$G642="",$H642="",$I642="",$J642="",$K642="",$L642=""),"",IF($B642="Female",1/(1+EXP(-SUMPRODUCT(Engine!$C$20354:$C$20385,INDIRECT("Coefficients!$R$2:$R$33")))),1/(1+EXP(-SUMPRODUCT(Engine!$C$20354:$C$20385,INDIRECT("Coefficients!$S$2:$S$33"))))))</f>
      </c>
      <c r="Y642" s="8">
        <f>IF(OR($B642="",$C642="",$D642="",$E642="",$F642="",$G642="",$H642="",$I642="",$J642="",$K642="",$L642=""),"",IF($B642="Female",1/(1+EXP(-SUMPRODUCT(Engine!$C$20354:$C$20385,INDIRECT("Coefficients!$T$2:$T$33")))),1/(1+EXP(-SUMPRODUCT(Engine!$C$20354:$C$20385,INDIRECT("Coefficients!$U$2:$U$33"))))))</f>
      </c>
      <c r="Z642" s="8">
        <f>IF(OR($B642="",$C642="",$D642="",$E642="",$F642="",$G642="",$H642="",$I642="",$J642="",$K642="",$L642=""),"",IF($B642="Female",1/(1+EXP(-SUMPRODUCT(Engine!$C$20354:$C$20385,INDIRECT("Coefficients!$V$2:$V$33")))),1/(1+EXP(-SUMPRODUCT(Engine!$C$20354:$C$20385,INDIRECT("Coefficients!$W$2:$W$33"))))))</f>
      </c>
      <c r="AA642" s="8">
        <f>IF(OR($B642="",$C642="",$D642="",$E642="",$F642="",$G642="",$H642="",$I642="",$J642="",$K642="",$L642=""),"",IF($B642="Female",1/(1+EXP(-SUMPRODUCT(Engine!$C$20354:$C$20385,INDIRECT("Coefficients!$X$2:$X$33")))),1/(1+EXP(-SUMPRODUCT(Engine!$C$20354:$C$20385,INDIRECT("Coefficients!$Y$2:$Y$33"))))))</f>
      </c>
      <c r="AB642" s="8">
        <f>IF(OR($B642="",$C642="",$D642="",$E642="",$F642="",$G642="",$H642="",$I642="",$J642="",$K642="",$L642=""),"",IF($B642="Female",1/(1+EXP(-SUMPRODUCT(Engine!$C$20354:$C$20385,INDIRECT("Coefficients!$Z$2:$Z$33")))),1/(1+EXP(-SUMPRODUCT(Engine!$C$20354:$C$20385,INDIRECT("Coefficients!$AA$2:$AA$33"))))))</f>
      </c>
      <c r="AC642" s="8">
        <f>IF(OR($B642="",$C642="",$D642="",$E642="",$F642="",$G642="",$H642="",$I642="",$J642="",$K642="",$L642=""),"",IF($B642="Female",1/(1+EXP(-SUMPRODUCT(Engine!$C$20354:$C$20385,INDIRECT("Coefficients!$AB$2:$AB$33")))),1/(1+EXP(-SUMPRODUCT(Engine!$C$20354:$C$20385,INDIRECT("Coefficients!$AC$2:$AC$33"))))))</f>
      </c>
      <c r="AD642" s="8">
        <f>IF(OR($B642="",$C642="",$D642="",$E642="",$F642="",$G642="",$H642="",$I642="",$J642="",$K642="",$L642=""),"",IF($B642="Female",1/(1+EXP(-SUMPRODUCT(Engine!$C$20354:$C$20385,INDIRECT("Coefficients!$AD$2:$AD$33")))),1/(1+EXP(-SUMPRODUCT(Engine!$C$20354:$C$20385,INDIRECT("Coefficients!$AE$2:$AE$33"))))))</f>
      </c>
      <c r="AE642" s="8">
        <f>IF(OR($B642="",$C642="",$D642="",$E642="",$F642="",$G642="",$H642="",$I642="",$J642="",$K642="",$L642=""),"",IF($B642="Female",1/(1+EXP(-SUMPRODUCT(Engine!$C$20354:$C$20385,INDIRECT("Coefficients!$AF$2:$AF$33")))),1/(1+EXP(-SUMPRODUCT(Engine!$C$20354:$C$20385,INDIRECT("Coefficients!$AG$2:$AG$33"))))))</f>
      </c>
      <c r="AF642" s="8">
        <f>IF(OR($B642="",$C642="",$D642="",$E642="",$F642="",$G642="",$H642="",$I642="",$J642="",$K642="",$L642=""),"",IF($B642="Female",1/(1+EXP(-SUMPRODUCT(Engine!$C$20354:$C$20385,INDIRECT("Coefficients!$AH$2:$AH$33")))),1/(1+EXP(-SUMPRODUCT(Engine!$C$20354:$C$20385,INDIRECT("Coefficients!$AI$2:$AI$33"))))))</f>
      </c>
      <c r="AG642" s="8">
        <f>IF(OR($B642="",$C642="",$D642="",$E642="",$F642="",$G642="",$H642="",$I642="",$J642="",$K642="",$L642=""),"",IF($B642="Female",1/(1+EXP(-SUMPRODUCT(Engine!$C$20354:$C$20385,INDIRECT("Coefficients!$AJ$2:$AJ$33")))),1/(1+EXP(-SUMPRODUCT(Engine!$C$20354:$C$20385,INDIRECT("Coefficients!$AK$2:$AK$33"))))))</f>
      </c>
      <c r="AH642" s="8">
        <f>IF(OR($B642="",$C642="",$D642="",$E642="",$F642="",$G642="",$H642="",$I642="",$J642="",$K642="",$L642=""),"",IF($B642="Female",1/(1+EXP(-SUMPRODUCT(Engine!$C$20354:$C$20385,INDIRECT("Coefficients!$AL$2:$AL$33")))),1/(1+EXP(-SUMPRODUCT(Engine!$C$20354:$C$20385,INDIRECT("Coefficients!$AM$2:$AM$33"))))))</f>
      </c>
      <c r="AI642" s="8">
        <f>IF(OR($B642="",$C642="",$D642="",$E642="",$F642="",$G642="",$H642="",$I642="",$J642="",$K642="",$L642=""),"",IF($B642="Female",1/(1+EXP(-SUMPRODUCT(Engine!$C$20354:$C$20385,INDIRECT("Coefficients!$AN$2:$AN$33")))),1/(1+EXP(-SUMPRODUCT(Engine!$C$20354:$C$20385,INDIRECT("Coefficients!$AO$2:$AO$33"))))))</f>
      </c>
      <c r="AJ642" s="8">
        <f>IF(OR($B642="",$C642="",$D642="",$E642="",$F642="",$G642="",$H642="",$I642="",$J642="",$K642="",$L642=""),"",IF($B642="Female",1/(1+EXP(-SUMPRODUCT(Engine!$C$20354:$C$20385,INDIRECT("Coefficients!$AP$2:$AP$33")))),1/(1+EXP(-SUMPRODUCT(Engine!$C$20354:$C$20385,INDIRECT("Coefficients!$AQ$2:$AQ$33"))))))</f>
      </c>
      <c r="AK642" s="8">
        <f>IF(OR($B642="",$C642="",$D642="",$E642="",$F642="",$G642="",$H642="",$I642="",$J642="",$K642="",$L642=""),"",IF($B642="Female",1/(1+EXP(-SUMPRODUCT(Engine!$C$20354:$C$20385,INDIRECT("Coefficients!$AR$2:$AR$33")))),1/(1+EXP(-SUMPRODUCT(Engine!$C$20354:$C$20385,INDIRECT("Coefficients!$AS$2:$AS$33"))))))</f>
      </c>
      <c r="AL642" s="8">
        <f>IF(OR($B642="",$C642="",$D642="",$E642="",$F642="",$G642="",$H642="",$I642="",$J642="",$K642="",$L642=""),"",IF($B642="Female",1/(1+EXP(-SUMPRODUCT(Engine!$C$20354:$C$20385,INDIRECT("Coefficients!$AT$2:$AT$33")))),1/(1+EXP(-SUMPRODUCT(Engine!$C$20354:$C$20385,INDIRECT("Coefficients!$AU$2:$AU$33"))))))</f>
      </c>
      <c r="AM642" s="8">
        <f>IF(OR($B642="",$C642="",$D642="",$E642="",$F642="",$G642="",$H642="",$I642="",$J642="",$K642="",$L642=""),"",IF($B642="Female",1/(1+EXP(-SUMPRODUCT(Engine!$C$20354:$C$20385,INDIRECT("Coefficients!$AV$2:$AV$33")))),1/(1+EXP(-SUMPRODUCT(Engine!$C$20354:$C$20385,INDIRECT("Coefficients!$AW$2:$AW$33"))))))</f>
      </c>
      <c r="AN642" s="8">
        <f>IF(OR($B642="",$C642="",$D642="",$E642="",$F642="",$G642="",$H642="",$I642="",$J642="",$K642="",$L642=""),"",IF($B642="Female",1/(1+EXP(-SUMPRODUCT(Engine!$C$20354:$C$20385,INDIRECT("Coefficients!$AX$2:$AX$33")))),1/(1+EXP(-SUMPRODUCT(Engine!$C$20354:$C$20385,INDIRECT("Coefficients!$AY$2:$AY$33"))))))</f>
      </c>
      <c r="AO642" s="8">
        <f>IF(OR($B642="",$C642="",$D642="",$E642="",$F642="",$G642="",$H642="",$I642="",$J642="",$K642="",$L642=""),"",IF($B642="Female",1/(1+EXP(-SUMPRODUCT(Engine!$C$20354:$C$20385,INDIRECT("Coefficients!$AZ$2:$AZ$33")))),1/(1+EXP(-SUMPRODUCT(Engine!$C$20354:$C$20385,INDIRECT("Coefficients!$BA$2:$BA$33"))))))</f>
      </c>
      <c r="AP642" s="8">
        <f>IF(OR($B642="",$C642="",$D642="",$E642="",$F642="",$G642="",$H642="",$I642="",$J642="",$K642="",$L642=""),"",IF($B642="Female",1/(1+EXP(-SUMPRODUCT(Engine!$C$20354:$C$20385,INDIRECT("Coefficients!$BB$2:$BB$33")))),1/(1+EXP(-SUMPRODUCT(Engine!$C$20354:$C$20385,INDIRECT("Coefficients!$BC$2:$BC$33"))))))</f>
      </c>
      <c r="AQ642" s="8">
        <f>IF(OR($B642="",$C642="",$D642="",$E642="",$F642="",$G642="",$H642="",$I642="",$J642="",$K642="",$L642=""),"",IF($B642="Female",1/(1+EXP(-SUMPRODUCT(Engine!$C$20354:$C$20385,INDIRECT("Coefficients!$BD$2:$BD$33")))),1/(1+EXP(-SUMPRODUCT(Engine!$C$20354:$C$20385,INDIRECT("Coefficients!$BE$2:$BE$33"))))))</f>
      </c>
      <c r="AR642" s="8">
        <f>IF(OR($B642="",$C642="",$D642="",$E642="",$F642="",$G642="",$H642="",$I642="",$J642="",$K642="",$L642=""),"",IF($B642="Female",1/(1+EXP(-SUMPRODUCT(Engine!$C$20354:$C$20385,INDIRECT("Coefficients!$BF$2:$BF$33")))),1/(1+EXP(-SUMPRODUCT(Engine!$C$20354:$C$20385,INDIRECT("Coefficients!$BG$2:$BG$33"))))))</f>
      </c>
      <c r="AS642" s="8">
        <f>IF(OR($B642="",$C642="",$D642="",$E642="",$F642="",$G642="",$H642="",$I642="",$J642="",$K642="",$L642=""),"",IF($B642="Female",1/(1+EXP(-SUMPRODUCT(Engine!$C$20354:$C$20385,INDIRECT("Coefficients!$BH$2:$BH$33")))),1/(1+EXP(-SUMPRODUCT(Engine!$C$20354:$C$20385,INDIRECT("Coefficients!$BI$2:$BI$33"))))))</f>
      </c>
      <c r="AT642" s="8">
        <f>IF(OR($B642="",$C642="",$D642="",$E642="",$F642="",$G642="",$H642="",$I642="",$J642="",$K642="",$L642=""),"",IF($B642="Female",1/(1+EXP(-SUMPRODUCT(Engine!$C$20354:$C$20385,INDIRECT("Coefficients!$BJ$2:$BJ$33")))),1/(1+EXP(-SUMPRODUCT(Engine!$C$20354:$C$20385,INDIRECT("Coefficients!$BK$2:$BK$33"))))))</f>
      </c>
      <c r="AU642" s="8">
        <f>IF(OR($B642="",$C642="",$D642="",$E642="",$F642="",$G642="",$H642="",$I642="",$J642="",$K642="",$L642=""),"",IF($B642="Female",1/(1+EXP(-SUMPRODUCT(Engine!$C$20354:$C$20385,INDIRECT("Coefficients!$BL$2:$BL$33")))),1/(1+EXP(-SUMPRODUCT(Engine!$C$20354:$C$20385,INDIRECT("Coefficients!$BM$2:$BM$33"))))))</f>
      </c>
      <c r="AV642" s="8">
        <f>IF(OR($B642="",$C642="",$D642="",$E642="",$F642="",$G642="",$H642="",$I642="",$J642="",$K642="",$L642=""),"",IF($B642="Female",1/(1+EXP(-SUMPRODUCT(Engine!$C$20354:$C$20385,INDIRECT("Coefficients!$BN$2:$BN$33")))),1/(1+EXP(-SUMPRODUCT(Engine!$C$20354:$C$20385,INDIRECT("Coefficients!$BO$2:$BO$33"))))))</f>
      </c>
      <c r="AW642" s="8">
        <f>IF(OR($B642="",$C642="",$D642="",$E642="",$F642="",$G642="",$H642="",$I642="",$J642="",$K642="",$L642=""),"",IF($B642="Female",1/(1+EXP(-SUMPRODUCT(Engine!$C$20354:$C$20385,INDIRECT("Coefficients!$BP$2:$BP$33")))),1/(1+EXP(-SUMPRODUCT(Engine!$C$20354:$C$20385,INDIRECT("Coefficients!$BQ$2:$BQ$33"))))))</f>
      </c>
      <c r="AX642" s="8">
        <f>IF(OR($B642="",$C642="",$D642="",$E642="",$F642="",$G642="",$H642="",$I642="",$J642="",$K642="",$L642=""),"",IF($B642="Female",1/(1+EXP(-SUMPRODUCT(Engine!$C$20354:$C$20385,INDIRECT("Coefficients!$BR$2:$BR$33")))),1/(1+EXP(-SUMPRODUCT(Engine!$C$20354:$C$20385,INDIRECT("Coefficients!$BS$2:$BS$33"))))))</f>
      </c>
      <c r="AY642" s="8">
        <f>IF(OR($B642="",$C642="",$D642="",$E642="",$F642="",$G642="",$H642="",$I642="",$J642="",$K642="",$L642=""),"",IF($B642="Female",1/(1+EXP(-SUMPRODUCT(Engine!$C$20354:$C$20385,INDIRECT("Coefficients!$BT$2:$BT$33")))),1/(1+EXP(-SUMPRODUCT(Engine!$C$20354:$C$20385,INDIRECT("Coefficients!$BU$2:$BU$33"))))))</f>
      </c>
      <c r="AZ642" s="8">
        <f>IF(OR($B642="",$C642="",$D642="",$E642="",$F642="",$G642="",$H642="",$I642="",$J642="",$K642="",$L642=""),"",IF($B642="Female",1/(1+EXP(-SUMPRODUCT(Engine!$C$20354:$C$20385,INDIRECT("Coefficients!$BV$2:$BV$33")))),1/(1+EXP(-SUMPRODUCT(Engine!$C$20354:$C$20385,INDIRECT("Coefficients!$BW$2:$BW$33"))))))</f>
      </c>
      <c r="BA642" s="8">
        <f>IF(OR($B642="",$C642="",$D642="",$E642="",$F642="",$G642="",$H642="",$I642="",$J642="",$K642="",$L642=""),"",IF($B642="Female",1/(1+EXP(-SUMPRODUCT(Engine!$C$20354:$C$20385,INDIRECT("Coefficients!$BX$2:$BX$33")))),1/(1+EXP(-SUMPRODUCT(Engine!$C$20354:$C$20385,INDIRECT("Coefficients!$BY$2:$BY$33"))))))</f>
      </c>
      <c r="BB642" s="8">
        <f>IF(OR($B642="",$C642="",$D642="",$E642="",$F642="",$G642="",$H642="",$I642="",$J642="",$K642="",$L642=""),"",IF($B642="Female",1/(1+EXP(-SUMPRODUCT(Engine!$C$20354:$C$20385,INDIRECT("Coefficients!$BZ$2:$BZ$33")))),1/(1+EXP(-SUMPRODUCT(Engine!$C$20354:$C$20385,INDIRECT("Coefficients!$CA$2:$CA$33"))))))</f>
      </c>
      <c r="BC642" s="8">
        <f>IF(OR($B642="",$C642="",$D642="",$E642="",$F642="",$G642="",$H642="",$I642="",$J642="",$K642="",$L642=""),"",IF($B642="Female",1/(1+EXP(-SUMPRODUCT(Engine!$C$20354:$C$20385,INDIRECT("Coefficients!$CB$2:$CB$33")))),1/(1+EXP(-SUMPRODUCT(Engine!$C$20354:$C$20385,INDIRECT("Coefficients!$CC$2:$CC$33"))))))</f>
      </c>
      <c r="BD642" s="8">
        <f>IF(OR($B642="",$C642="",$D642="",$E642="",$F642="",$G642="",$H642="",$I642="",$J642="",$K642="",$L642=""),"",IF($B642="Female",1/(1+EXP(-SUMPRODUCT(Engine!$C$20354:$C$20385,INDIRECT("Coefficients!$CD$2:$CD$33")))),1/(1+EXP(-SUMPRODUCT(Engine!$C$20354:$C$20385,INDIRECT("Coefficients!$CE$2:$CE$33"))))))</f>
      </c>
      <c r="BE642" s="8">
        <f>IF(OR($B642="",$C642="",$D642="",$E642="",$F642="",$G642="",$H642="",$I642="",$J642="",$K642="",$L642=""),"",IF($B642="Female",1/(1+EXP(-SUMPRODUCT(Engine!$C$20354:$C$20385,INDIRECT("Coefficients!$CF$2:$CF$33")))),1/(1+EXP(-SUMPRODUCT(Engine!$C$20354:$C$20385,INDIRECT("Coefficients!$CG$2:$CG$33"))))))</f>
      </c>
      <c r="BF642" s="8">
        <f>IF(OR($B642="",$C642="",$D642="",$E642="",$F642="",$G642="",$H642="",$I642="",$J642="",$K642="",$L642=""),"",IF($B642="Female",1/(1+EXP(-SUMPRODUCT(Engine!$C$20354:$C$20385,INDIRECT("Coefficients!$CH$2:$CH$33")))),1/(1+EXP(-SUMPRODUCT(Engine!$C$20354:$C$20385,INDIRECT("Coefficients!$CI$2:$CI$33"))))))</f>
      </c>
      <c r="BG642" s="8">
        <f>IF(OR($B642="",$C642="",$D642="",$E642="",$F642="",$G642="",$H642="",$I642="",$J642="",$K642="",$L642=""),"",IF($B642="Female",1/(1+EXP(-SUMPRODUCT(Engine!$C$20354:$C$20385,INDIRECT("Coefficients!$CJ$2:$CJ$33")))),1/(1+EXP(-SUMPRODUCT(Engine!$C$20354:$C$20385,INDIRECT("Coefficients!$CK$2:$CK$33"))))))</f>
      </c>
      <c r="BH642" s="8">
        <f>IF(OR($B642="",$C642="",$D642="",$E642="",$F642="",$G642="",$H642="",$I642="",$J642="",$K642="",$L642=""),"",IF($B642="Female",1/(1+EXP(-SUMPRODUCT(Engine!$C$20354:$C$20385,INDIRECT("Coefficients!$CL$2:$CL$33")))),1/(1+EXP(-SUMPRODUCT(Engine!$C$20354:$C$20385,INDIRECT("Coefficients!$CM$2:$CM$33"))))))</f>
      </c>
      <c r="BI642" s="8">
        <f>IF(OR($B642="",$C642="",$D642="",$E642="",$F642="",$G642="",$H642="",$I642="",$J642="",$K642="",$L642=""),"",IF($B642="Female",1/(1+EXP(-SUMPRODUCT(Engine!$C$20354:$C$20385,INDIRECT("Coefficients!$CN$2:$CN$33")))),1/(1+EXP(-SUMPRODUCT(Engine!$C$20354:$C$20385,INDIRECT("Coefficients!$CO$2:$CO$33"))))))</f>
      </c>
      <c r="BJ642" s="8">
        <f>IF(OR($B642="",$C642="",$D642="",$E642="",$F642="",$G642="",$H642="",$I642="",$J642="",$K642="",$L642=""),"",IF($B642="Female",1/(1+EXP(-SUMPRODUCT(Engine!$C$20354:$C$20385,INDIRECT("Coefficients!$CP$2:$CP$33")))),1/(1+EXP(-SUMPRODUCT(Engine!$C$20354:$C$20385,INDIRECT("Coefficients!$CQ$2:$CQ$33"))))))</f>
      </c>
      <c r="BK642" s="8">
        <f>IF(OR($B642="",$C642="",$D642="",$E642="",$F642="",$G642="",$H642="",$I642="",$J642="",$K642="",$L642=""),"",IF($B642="Female",1/(1+EXP(-SUMPRODUCT(Engine!$C$20354:$C$20385,INDIRECT("Coefficients!$CR$2:$CR$33")))),1/(1+EXP(-SUMPRODUCT(Engine!$C$20354:$C$20385,INDIRECT("Coefficients!$CS$2:$CS$33"))))))</f>
      </c>
      <c r="BL642" s="8">
        <f>IF(OR($B642="",$C642="",$D642="",$E642="",$F642="",$G642="",$H642="",$I642="",$J642="",$K642="",$L642=""),"",IF($B642="Female",1/(1+EXP(-SUMPRODUCT(Engine!$C$20354:$C$20385,INDIRECT("Coefficients!$CT$2:$CT$33")))),1/(1+EXP(-SUMPRODUCT(Engine!$C$20354:$C$20385,INDIRECT("Coefficients!$CU$2:$CU$33"))))))</f>
      </c>
      <c r="BM642" s="8">
        <f>IF(OR($B642="",$C642="",$D642="",$E642="",$F642="",$G642="",$H642="",$I642="",$J642="",$K642="",$L642=""),"",IF($B642="Female",1/(1+EXP(-SUMPRODUCT(Engine!$C$20354:$C$20385,INDIRECT("Coefficients!$CV$2:$CV$33")))),1/(1+EXP(-SUMPRODUCT(Engine!$C$20354:$C$20385,INDIRECT("Coefficients!$CW$2:$CW$33"))))))</f>
      </c>
    </row>
    <row r="643" spans="1:65" x14ac:dyDescent="0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8">
        <f>IF(OR($B643="",$C643="",$D643="",$E643="",$F643="",$G643="",$H643="",$I643="",$J643="",$K643="",$L643=""),"",IF($B643="Female",1/(1+EXP(-SUMPRODUCT(Engine!$C$20386:$C$20417,INDIRECT("Coefficients!$B$2:$B$33")))),1/(1+EXP(-SUMPRODUCT(Engine!$C$20386:$C$20417,INDIRECT("Coefficients!$C$2:$C$33"))))))</f>
      </c>
      <c r="Q643" s="8">
        <f>IF(OR($B643="",$C643="",$D643="",$E643="",$F643="",$G643="",$H643="",$I643="",$J643="",$K643="",$L643=""),"",IF($B643="Female",1/(1+EXP(-SUMPRODUCT(Engine!$C$20386:$C$20417,INDIRECT("Coefficients!$D$2:$D$33")))),1/(1+EXP(-SUMPRODUCT(Engine!$C$20386:$C$20417,INDIRECT("Coefficients!$E$2:$E$33"))))))</f>
      </c>
      <c r="R643" s="8">
        <f>IF(OR($B643="",$C643="",$D643="",$E643="",$F643="",$G643="",$H643="",$I643="",$J643="",$K643="",$L643=""),"",IF($B643="Female",1/(1+EXP(-SUMPRODUCT(Engine!$C$20386:$C$20417,INDIRECT("Coefficients!$F$2:$F$33")))),1/(1+EXP(-SUMPRODUCT(Engine!$C$20386:$C$20417,INDIRECT("Coefficients!$G$2:$G$33"))))))</f>
      </c>
      <c r="S643" s="8">
        <f>IF(OR($B643="",$C643="",$D643="",$E643="",$F643="",$G643="",$H643="",$I643="",$J643="",$K643="",$L643=""),"",IF($B643="Female",1/(1+EXP(-SUMPRODUCT(Engine!$C$20386:$C$20417,INDIRECT("Coefficients!$H$2:$H$33")))),1/(1+EXP(-SUMPRODUCT(Engine!$C$20386:$C$20417,INDIRECT("Coefficients!$I$2:$I$33"))))))</f>
      </c>
      <c r="T643" s="8">
        <f>IF(OR($B643="",$C643="",$D643="",$E643="",$F643="",$G643="",$H643="",$I643="",$J643="",$K643="",$L643=""),"",IF($B643="Female",1/(1+EXP(-SUMPRODUCT(Engine!$C$20386:$C$20417,INDIRECT("Coefficients!$J$2:$J$33")))),1/(1+EXP(-SUMPRODUCT(Engine!$C$20386:$C$20417,INDIRECT("Coefficients!$K$2:$K$33"))))))</f>
      </c>
      <c r="U643" s="8">
        <f>IF(OR($B643="",$C643="",$D643="",$E643="",$F643="",$G643="",$H643="",$I643="",$J643="",$K643="",$L643=""),"",IF($B643="Female",1/(1+EXP(-SUMPRODUCT(Engine!$C$20386:$C$20417,INDIRECT("Coefficients!$L$2:$L$33")))),1/(1+EXP(-SUMPRODUCT(Engine!$C$20386:$C$20417,INDIRECT("Coefficients!$M$2:$M$33"))))))</f>
      </c>
      <c r="V643" s="8">
        <f>IF(OR($B643="",$C643="",$D643="",$E643="",$F643="",$G643="",$H643="",$I643="",$J643="",$K643="",$L643=""),"",IF($B643="Female",1/(1+EXP(-SUMPRODUCT(Engine!$C$20386:$C$20417,INDIRECT("Coefficients!$N$2:$N$33")))),1/(1+EXP(-SUMPRODUCT(Engine!$C$20386:$C$20417,INDIRECT("Coefficients!$O$2:$O$33"))))))</f>
      </c>
      <c r="W643" s="8">
        <f>IF(OR($B643="",$C643="",$D643="",$E643="",$F643="",$G643="",$H643="",$I643="",$J643="",$K643="",$L643=""),"",IF($B643="Female",1/(1+EXP(-SUMPRODUCT(Engine!$C$20386:$C$20417,INDIRECT("Coefficients!$P$2:$P$33")))),1/(1+EXP(-SUMPRODUCT(Engine!$C$20386:$C$20417,INDIRECT("Coefficients!$Q$2:$Q$33"))))))</f>
      </c>
      <c r="X643" s="8">
        <f>IF(OR($B643="",$C643="",$D643="",$E643="",$F643="",$G643="",$H643="",$I643="",$J643="",$K643="",$L643=""),"",IF($B643="Female",1/(1+EXP(-SUMPRODUCT(Engine!$C$20386:$C$20417,INDIRECT("Coefficients!$R$2:$R$33")))),1/(1+EXP(-SUMPRODUCT(Engine!$C$20386:$C$20417,INDIRECT("Coefficients!$S$2:$S$33"))))))</f>
      </c>
      <c r="Y643" s="8">
        <f>IF(OR($B643="",$C643="",$D643="",$E643="",$F643="",$G643="",$H643="",$I643="",$J643="",$K643="",$L643=""),"",IF($B643="Female",1/(1+EXP(-SUMPRODUCT(Engine!$C$20386:$C$20417,INDIRECT("Coefficients!$T$2:$T$33")))),1/(1+EXP(-SUMPRODUCT(Engine!$C$20386:$C$20417,INDIRECT("Coefficients!$U$2:$U$33"))))))</f>
      </c>
      <c r="Z643" s="8">
        <f>IF(OR($B643="",$C643="",$D643="",$E643="",$F643="",$G643="",$H643="",$I643="",$J643="",$K643="",$L643=""),"",IF($B643="Female",1/(1+EXP(-SUMPRODUCT(Engine!$C$20386:$C$20417,INDIRECT("Coefficients!$V$2:$V$33")))),1/(1+EXP(-SUMPRODUCT(Engine!$C$20386:$C$20417,INDIRECT("Coefficients!$W$2:$W$33"))))))</f>
      </c>
      <c r="AA643" s="8">
        <f>IF(OR($B643="",$C643="",$D643="",$E643="",$F643="",$G643="",$H643="",$I643="",$J643="",$K643="",$L643=""),"",IF($B643="Female",1/(1+EXP(-SUMPRODUCT(Engine!$C$20386:$C$20417,INDIRECT("Coefficients!$X$2:$X$33")))),1/(1+EXP(-SUMPRODUCT(Engine!$C$20386:$C$20417,INDIRECT("Coefficients!$Y$2:$Y$33"))))))</f>
      </c>
      <c r="AB643" s="8">
        <f>IF(OR($B643="",$C643="",$D643="",$E643="",$F643="",$G643="",$H643="",$I643="",$J643="",$K643="",$L643=""),"",IF($B643="Female",1/(1+EXP(-SUMPRODUCT(Engine!$C$20386:$C$20417,INDIRECT("Coefficients!$Z$2:$Z$33")))),1/(1+EXP(-SUMPRODUCT(Engine!$C$20386:$C$20417,INDIRECT("Coefficients!$AA$2:$AA$33"))))))</f>
      </c>
      <c r="AC643" s="8">
        <f>IF(OR($B643="",$C643="",$D643="",$E643="",$F643="",$G643="",$H643="",$I643="",$J643="",$K643="",$L643=""),"",IF($B643="Female",1/(1+EXP(-SUMPRODUCT(Engine!$C$20386:$C$20417,INDIRECT("Coefficients!$AB$2:$AB$33")))),1/(1+EXP(-SUMPRODUCT(Engine!$C$20386:$C$20417,INDIRECT("Coefficients!$AC$2:$AC$33"))))))</f>
      </c>
      <c r="AD643" s="8">
        <f>IF(OR($B643="",$C643="",$D643="",$E643="",$F643="",$G643="",$H643="",$I643="",$J643="",$K643="",$L643=""),"",IF($B643="Female",1/(1+EXP(-SUMPRODUCT(Engine!$C$20386:$C$20417,INDIRECT("Coefficients!$AD$2:$AD$33")))),1/(1+EXP(-SUMPRODUCT(Engine!$C$20386:$C$20417,INDIRECT("Coefficients!$AE$2:$AE$33"))))))</f>
      </c>
      <c r="AE643" s="8">
        <f>IF(OR($B643="",$C643="",$D643="",$E643="",$F643="",$G643="",$H643="",$I643="",$J643="",$K643="",$L643=""),"",IF($B643="Female",1/(1+EXP(-SUMPRODUCT(Engine!$C$20386:$C$20417,INDIRECT("Coefficients!$AF$2:$AF$33")))),1/(1+EXP(-SUMPRODUCT(Engine!$C$20386:$C$20417,INDIRECT("Coefficients!$AG$2:$AG$33"))))))</f>
      </c>
      <c r="AF643" s="8">
        <f>IF(OR($B643="",$C643="",$D643="",$E643="",$F643="",$G643="",$H643="",$I643="",$J643="",$K643="",$L643=""),"",IF($B643="Female",1/(1+EXP(-SUMPRODUCT(Engine!$C$20386:$C$20417,INDIRECT("Coefficients!$AH$2:$AH$33")))),1/(1+EXP(-SUMPRODUCT(Engine!$C$20386:$C$20417,INDIRECT("Coefficients!$AI$2:$AI$33"))))))</f>
      </c>
      <c r="AG643" s="8">
        <f>IF(OR($B643="",$C643="",$D643="",$E643="",$F643="",$G643="",$H643="",$I643="",$J643="",$K643="",$L643=""),"",IF($B643="Female",1/(1+EXP(-SUMPRODUCT(Engine!$C$20386:$C$20417,INDIRECT("Coefficients!$AJ$2:$AJ$33")))),1/(1+EXP(-SUMPRODUCT(Engine!$C$20386:$C$20417,INDIRECT("Coefficients!$AK$2:$AK$33"))))))</f>
      </c>
      <c r="AH643" s="8">
        <f>IF(OR($B643="",$C643="",$D643="",$E643="",$F643="",$G643="",$H643="",$I643="",$J643="",$K643="",$L643=""),"",IF($B643="Female",1/(1+EXP(-SUMPRODUCT(Engine!$C$20386:$C$20417,INDIRECT("Coefficients!$AL$2:$AL$33")))),1/(1+EXP(-SUMPRODUCT(Engine!$C$20386:$C$20417,INDIRECT("Coefficients!$AM$2:$AM$33"))))))</f>
      </c>
      <c r="AI643" s="8">
        <f>IF(OR($B643="",$C643="",$D643="",$E643="",$F643="",$G643="",$H643="",$I643="",$J643="",$K643="",$L643=""),"",IF($B643="Female",1/(1+EXP(-SUMPRODUCT(Engine!$C$20386:$C$20417,INDIRECT("Coefficients!$AN$2:$AN$33")))),1/(1+EXP(-SUMPRODUCT(Engine!$C$20386:$C$20417,INDIRECT("Coefficients!$AO$2:$AO$33"))))))</f>
      </c>
      <c r="AJ643" s="8">
        <f>IF(OR($B643="",$C643="",$D643="",$E643="",$F643="",$G643="",$H643="",$I643="",$J643="",$K643="",$L643=""),"",IF($B643="Female",1/(1+EXP(-SUMPRODUCT(Engine!$C$20386:$C$20417,INDIRECT("Coefficients!$AP$2:$AP$33")))),1/(1+EXP(-SUMPRODUCT(Engine!$C$20386:$C$20417,INDIRECT("Coefficients!$AQ$2:$AQ$33"))))))</f>
      </c>
      <c r="AK643" s="8">
        <f>IF(OR($B643="",$C643="",$D643="",$E643="",$F643="",$G643="",$H643="",$I643="",$J643="",$K643="",$L643=""),"",IF($B643="Female",1/(1+EXP(-SUMPRODUCT(Engine!$C$20386:$C$20417,INDIRECT("Coefficients!$AR$2:$AR$33")))),1/(1+EXP(-SUMPRODUCT(Engine!$C$20386:$C$20417,INDIRECT("Coefficients!$AS$2:$AS$33"))))))</f>
      </c>
      <c r="AL643" s="8">
        <f>IF(OR($B643="",$C643="",$D643="",$E643="",$F643="",$G643="",$H643="",$I643="",$J643="",$K643="",$L643=""),"",IF($B643="Female",1/(1+EXP(-SUMPRODUCT(Engine!$C$20386:$C$20417,INDIRECT("Coefficients!$AT$2:$AT$33")))),1/(1+EXP(-SUMPRODUCT(Engine!$C$20386:$C$20417,INDIRECT("Coefficients!$AU$2:$AU$33"))))))</f>
      </c>
      <c r="AM643" s="8">
        <f>IF(OR($B643="",$C643="",$D643="",$E643="",$F643="",$G643="",$H643="",$I643="",$J643="",$K643="",$L643=""),"",IF($B643="Female",1/(1+EXP(-SUMPRODUCT(Engine!$C$20386:$C$20417,INDIRECT("Coefficients!$AV$2:$AV$33")))),1/(1+EXP(-SUMPRODUCT(Engine!$C$20386:$C$20417,INDIRECT("Coefficients!$AW$2:$AW$33"))))))</f>
      </c>
      <c r="AN643" s="8">
        <f>IF(OR($B643="",$C643="",$D643="",$E643="",$F643="",$G643="",$H643="",$I643="",$J643="",$K643="",$L643=""),"",IF($B643="Female",1/(1+EXP(-SUMPRODUCT(Engine!$C$20386:$C$20417,INDIRECT("Coefficients!$AX$2:$AX$33")))),1/(1+EXP(-SUMPRODUCT(Engine!$C$20386:$C$20417,INDIRECT("Coefficients!$AY$2:$AY$33"))))))</f>
      </c>
      <c r="AO643" s="8">
        <f>IF(OR($B643="",$C643="",$D643="",$E643="",$F643="",$G643="",$H643="",$I643="",$J643="",$K643="",$L643=""),"",IF($B643="Female",1/(1+EXP(-SUMPRODUCT(Engine!$C$20386:$C$20417,INDIRECT("Coefficients!$AZ$2:$AZ$33")))),1/(1+EXP(-SUMPRODUCT(Engine!$C$20386:$C$20417,INDIRECT("Coefficients!$BA$2:$BA$33"))))))</f>
      </c>
      <c r="AP643" s="8">
        <f>IF(OR($B643="",$C643="",$D643="",$E643="",$F643="",$G643="",$H643="",$I643="",$J643="",$K643="",$L643=""),"",IF($B643="Female",1/(1+EXP(-SUMPRODUCT(Engine!$C$20386:$C$20417,INDIRECT("Coefficients!$BB$2:$BB$33")))),1/(1+EXP(-SUMPRODUCT(Engine!$C$20386:$C$20417,INDIRECT("Coefficients!$BC$2:$BC$33"))))))</f>
      </c>
      <c r="AQ643" s="8">
        <f>IF(OR($B643="",$C643="",$D643="",$E643="",$F643="",$G643="",$H643="",$I643="",$J643="",$K643="",$L643=""),"",IF($B643="Female",1/(1+EXP(-SUMPRODUCT(Engine!$C$20386:$C$20417,INDIRECT("Coefficients!$BD$2:$BD$33")))),1/(1+EXP(-SUMPRODUCT(Engine!$C$20386:$C$20417,INDIRECT("Coefficients!$BE$2:$BE$33"))))))</f>
      </c>
      <c r="AR643" s="8">
        <f>IF(OR($B643="",$C643="",$D643="",$E643="",$F643="",$G643="",$H643="",$I643="",$J643="",$K643="",$L643=""),"",IF($B643="Female",1/(1+EXP(-SUMPRODUCT(Engine!$C$20386:$C$20417,INDIRECT("Coefficients!$BF$2:$BF$33")))),1/(1+EXP(-SUMPRODUCT(Engine!$C$20386:$C$20417,INDIRECT("Coefficients!$BG$2:$BG$33"))))))</f>
      </c>
      <c r="AS643" s="8">
        <f>IF(OR($B643="",$C643="",$D643="",$E643="",$F643="",$G643="",$H643="",$I643="",$J643="",$K643="",$L643=""),"",IF($B643="Female",1/(1+EXP(-SUMPRODUCT(Engine!$C$20386:$C$20417,INDIRECT("Coefficients!$BH$2:$BH$33")))),1/(1+EXP(-SUMPRODUCT(Engine!$C$20386:$C$20417,INDIRECT("Coefficients!$BI$2:$BI$33"))))))</f>
      </c>
      <c r="AT643" s="8">
        <f>IF(OR($B643="",$C643="",$D643="",$E643="",$F643="",$G643="",$H643="",$I643="",$J643="",$K643="",$L643=""),"",IF($B643="Female",1/(1+EXP(-SUMPRODUCT(Engine!$C$20386:$C$20417,INDIRECT("Coefficients!$BJ$2:$BJ$33")))),1/(1+EXP(-SUMPRODUCT(Engine!$C$20386:$C$20417,INDIRECT("Coefficients!$BK$2:$BK$33"))))))</f>
      </c>
      <c r="AU643" s="8">
        <f>IF(OR($B643="",$C643="",$D643="",$E643="",$F643="",$G643="",$H643="",$I643="",$J643="",$K643="",$L643=""),"",IF($B643="Female",1/(1+EXP(-SUMPRODUCT(Engine!$C$20386:$C$20417,INDIRECT("Coefficients!$BL$2:$BL$33")))),1/(1+EXP(-SUMPRODUCT(Engine!$C$20386:$C$20417,INDIRECT("Coefficients!$BM$2:$BM$33"))))))</f>
      </c>
      <c r="AV643" s="8">
        <f>IF(OR($B643="",$C643="",$D643="",$E643="",$F643="",$G643="",$H643="",$I643="",$J643="",$K643="",$L643=""),"",IF($B643="Female",1/(1+EXP(-SUMPRODUCT(Engine!$C$20386:$C$20417,INDIRECT("Coefficients!$BN$2:$BN$33")))),1/(1+EXP(-SUMPRODUCT(Engine!$C$20386:$C$20417,INDIRECT("Coefficients!$BO$2:$BO$33"))))))</f>
      </c>
      <c r="AW643" s="8">
        <f>IF(OR($B643="",$C643="",$D643="",$E643="",$F643="",$G643="",$H643="",$I643="",$J643="",$K643="",$L643=""),"",IF($B643="Female",1/(1+EXP(-SUMPRODUCT(Engine!$C$20386:$C$20417,INDIRECT("Coefficients!$BP$2:$BP$33")))),1/(1+EXP(-SUMPRODUCT(Engine!$C$20386:$C$20417,INDIRECT("Coefficients!$BQ$2:$BQ$33"))))))</f>
      </c>
      <c r="AX643" s="8">
        <f>IF(OR($B643="",$C643="",$D643="",$E643="",$F643="",$G643="",$H643="",$I643="",$J643="",$K643="",$L643=""),"",IF($B643="Female",1/(1+EXP(-SUMPRODUCT(Engine!$C$20386:$C$20417,INDIRECT("Coefficients!$BR$2:$BR$33")))),1/(1+EXP(-SUMPRODUCT(Engine!$C$20386:$C$20417,INDIRECT("Coefficients!$BS$2:$BS$33"))))))</f>
      </c>
      <c r="AY643" s="8">
        <f>IF(OR($B643="",$C643="",$D643="",$E643="",$F643="",$G643="",$H643="",$I643="",$J643="",$K643="",$L643=""),"",IF($B643="Female",1/(1+EXP(-SUMPRODUCT(Engine!$C$20386:$C$20417,INDIRECT("Coefficients!$BT$2:$BT$33")))),1/(1+EXP(-SUMPRODUCT(Engine!$C$20386:$C$20417,INDIRECT("Coefficients!$BU$2:$BU$33"))))))</f>
      </c>
      <c r="AZ643" s="8">
        <f>IF(OR($B643="",$C643="",$D643="",$E643="",$F643="",$G643="",$H643="",$I643="",$J643="",$K643="",$L643=""),"",IF($B643="Female",1/(1+EXP(-SUMPRODUCT(Engine!$C$20386:$C$20417,INDIRECT("Coefficients!$BV$2:$BV$33")))),1/(1+EXP(-SUMPRODUCT(Engine!$C$20386:$C$20417,INDIRECT("Coefficients!$BW$2:$BW$33"))))))</f>
      </c>
      <c r="BA643" s="8">
        <f>IF(OR($B643="",$C643="",$D643="",$E643="",$F643="",$G643="",$H643="",$I643="",$J643="",$K643="",$L643=""),"",IF($B643="Female",1/(1+EXP(-SUMPRODUCT(Engine!$C$20386:$C$20417,INDIRECT("Coefficients!$BX$2:$BX$33")))),1/(1+EXP(-SUMPRODUCT(Engine!$C$20386:$C$20417,INDIRECT("Coefficients!$BY$2:$BY$33"))))))</f>
      </c>
      <c r="BB643" s="8">
        <f>IF(OR($B643="",$C643="",$D643="",$E643="",$F643="",$G643="",$H643="",$I643="",$J643="",$K643="",$L643=""),"",IF($B643="Female",1/(1+EXP(-SUMPRODUCT(Engine!$C$20386:$C$20417,INDIRECT("Coefficients!$BZ$2:$BZ$33")))),1/(1+EXP(-SUMPRODUCT(Engine!$C$20386:$C$20417,INDIRECT("Coefficients!$CA$2:$CA$33"))))))</f>
      </c>
      <c r="BC643" s="8">
        <f>IF(OR($B643="",$C643="",$D643="",$E643="",$F643="",$G643="",$H643="",$I643="",$J643="",$K643="",$L643=""),"",IF($B643="Female",1/(1+EXP(-SUMPRODUCT(Engine!$C$20386:$C$20417,INDIRECT("Coefficients!$CB$2:$CB$33")))),1/(1+EXP(-SUMPRODUCT(Engine!$C$20386:$C$20417,INDIRECT("Coefficients!$CC$2:$CC$33"))))))</f>
      </c>
      <c r="BD643" s="8">
        <f>IF(OR($B643="",$C643="",$D643="",$E643="",$F643="",$G643="",$H643="",$I643="",$J643="",$K643="",$L643=""),"",IF($B643="Female",1/(1+EXP(-SUMPRODUCT(Engine!$C$20386:$C$20417,INDIRECT("Coefficients!$CD$2:$CD$33")))),1/(1+EXP(-SUMPRODUCT(Engine!$C$20386:$C$20417,INDIRECT("Coefficients!$CE$2:$CE$33"))))))</f>
      </c>
      <c r="BE643" s="8">
        <f>IF(OR($B643="",$C643="",$D643="",$E643="",$F643="",$G643="",$H643="",$I643="",$J643="",$K643="",$L643=""),"",IF($B643="Female",1/(1+EXP(-SUMPRODUCT(Engine!$C$20386:$C$20417,INDIRECT("Coefficients!$CF$2:$CF$33")))),1/(1+EXP(-SUMPRODUCT(Engine!$C$20386:$C$20417,INDIRECT("Coefficients!$CG$2:$CG$33"))))))</f>
      </c>
      <c r="BF643" s="8">
        <f>IF(OR($B643="",$C643="",$D643="",$E643="",$F643="",$G643="",$H643="",$I643="",$J643="",$K643="",$L643=""),"",IF($B643="Female",1/(1+EXP(-SUMPRODUCT(Engine!$C$20386:$C$20417,INDIRECT("Coefficients!$CH$2:$CH$33")))),1/(1+EXP(-SUMPRODUCT(Engine!$C$20386:$C$20417,INDIRECT("Coefficients!$CI$2:$CI$33"))))))</f>
      </c>
      <c r="BG643" s="8">
        <f>IF(OR($B643="",$C643="",$D643="",$E643="",$F643="",$G643="",$H643="",$I643="",$J643="",$K643="",$L643=""),"",IF($B643="Female",1/(1+EXP(-SUMPRODUCT(Engine!$C$20386:$C$20417,INDIRECT("Coefficients!$CJ$2:$CJ$33")))),1/(1+EXP(-SUMPRODUCT(Engine!$C$20386:$C$20417,INDIRECT("Coefficients!$CK$2:$CK$33"))))))</f>
      </c>
      <c r="BH643" s="8">
        <f>IF(OR($B643="",$C643="",$D643="",$E643="",$F643="",$G643="",$H643="",$I643="",$J643="",$K643="",$L643=""),"",IF($B643="Female",1/(1+EXP(-SUMPRODUCT(Engine!$C$20386:$C$20417,INDIRECT("Coefficients!$CL$2:$CL$33")))),1/(1+EXP(-SUMPRODUCT(Engine!$C$20386:$C$20417,INDIRECT("Coefficients!$CM$2:$CM$33"))))))</f>
      </c>
      <c r="BI643" s="8">
        <f>IF(OR($B643="",$C643="",$D643="",$E643="",$F643="",$G643="",$H643="",$I643="",$J643="",$K643="",$L643=""),"",IF($B643="Female",1/(1+EXP(-SUMPRODUCT(Engine!$C$20386:$C$20417,INDIRECT("Coefficients!$CN$2:$CN$33")))),1/(1+EXP(-SUMPRODUCT(Engine!$C$20386:$C$20417,INDIRECT("Coefficients!$CO$2:$CO$33"))))))</f>
      </c>
      <c r="BJ643" s="8">
        <f>IF(OR($B643="",$C643="",$D643="",$E643="",$F643="",$G643="",$H643="",$I643="",$J643="",$K643="",$L643=""),"",IF($B643="Female",1/(1+EXP(-SUMPRODUCT(Engine!$C$20386:$C$20417,INDIRECT("Coefficients!$CP$2:$CP$33")))),1/(1+EXP(-SUMPRODUCT(Engine!$C$20386:$C$20417,INDIRECT("Coefficients!$CQ$2:$CQ$33"))))))</f>
      </c>
      <c r="BK643" s="8">
        <f>IF(OR($B643="",$C643="",$D643="",$E643="",$F643="",$G643="",$H643="",$I643="",$J643="",$K643="",$L643=""),"",IF($B643="Female",1/(1+EXP(-SUMPRODUCT(Engine!$C$20386:$C$20417,INDIRECT("Coefficients!$CR$2:$CR$33")))),1/(1+EXP(-SUMPRODUCT(Engine!$C$20386:$C$20417,INDIRECT("Coefficients!$CS$2:$CS$33"))))))</f>
      </c>
      <c r="BL643" s="8">
        <f>IF(OR($B643="",$C643="",$D643="",$E643="",$F643="",$G643="",$H643="",$I643="",$J643="",$K643="",$L643=""),"",IF($B643="Female",1/(1+EXP(-SUMPRODUCT(Engine!$C$20386:$C$20417,INDIRECT("Coefficients!$CT$2:$CT$33")))),1/(1+EXP(-SUMPRODUCT(Engine!$C$20386:$C$20417,INDIRECT("Coefficients!$CU$2:$CU$33"))))))</f>
      </c>
      <c r="BM643" s="8">
        <f>IF(OR($B643="",$C643="",$D643="",$E643="",$F643="",$G643="",$H643="",$I643="",$J643="",$K643="",$L643=""),"",IF($B643="Female",1/(1+EXP(-SUMPRODUCT(Engine!$C$20386:$C$20417,INDIRECT("Coefficients!$CV$2:$CV$33")))),1/(1+EXP(-SUMPRODUCT(Engine!$C$20386:$C$20417,INDIRECT("Coefficients!$CW$2:$CW$33"))))))</f>
      </c>
    </row>
    <row r="644" spans="1:65" x14ac:dyDescent="0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8">
        <f>IF(OR($B644="",$C644="",$D644="",$E644="",$F644="",$G644="",$H644="",$I644="",$J644="",$K644="",$L644=""),"",IF($B644="Female",1/(1+EXP(-SUMPRODUCT(Engine!$C$20418:$C$20449,INDIRECT("Coefficients!$B$2:$B$33")))),1/(1+EXP(-SUMPRODUCT(Engine!$C$20418:$C$20449,INDIRECT("Coefficients!$C$2:$C$33"))))))</f>
      </c>
      <c r="Q644" s="8">
        <f>IF(OR($B644="",$C644="",$D644="",$E644="",$F644="",$G644="",$H644="",$I644="",$J644="",$K644="",$L644=""),"",IF($B644="Female",1/(1+EXP(-SUMPRODUCT(Engine!$C$20418:$C$20449,INDIRECT("Coefficients!$D$2:$D$33")))),1/(1+EXP(-SUMPRODUCT(Engine!$C$20418:$C$20449,INDIRECT("Coefficients!$E$2:$E$33"))))))</f>
      </c>
      <c r="R644" s="8">
        <f>IF(OR($B644="",$C644="",$D644="",$E644="",$F644="",$G644="",$H644="",$I644="",$J644="",$K644="",$L644=""),"",IF($B644="Female",1/(1+EXP(-SUMPRODUCT(Engine!$C$20418:$C$20449,INDIRECT("Coefficients!$F$2:$F$33")))),1/(1+EXP(-SUMPRODUCT(Engine!$C$20418:$C$20449,INDIRECT("Coefficients!$G$2:$G$33"))))))</f>
      </c>
      <c r="S644" s="8">
        <f>IF(OR($B644="",$C644="",$D644="",$E644="",$F644="",$G644="",$H644="",$I644="",$J644="",$K644="",$L644=""),"",IF($B644="Female",1/(1+EXP(-SUMPRODUCT(Engine!$C$20418:$C$20449,INDIRECT("Coefficients!$H$2:$H$33")))),1/(1+EXP(-SUMPRODUCT(Engine!$C$20418:$C$20449,INDIRECT("Coefficients!$I$2:$I$33"))))))</f>
      </c>
      <c r="T644" s="8">
        <f>IF(OR($B644="",$C644="",$D644="",$E644="",$F644="",$G644="",$H644="",$I644="",$J644="",$K644="",$L644=""),"",IF($B644="Female",1/(1+EXP(-SUMPRODUCT(Engine!$C$20418:$C$20449,INDIRECT("Coefficients!$J$2:$J$33")))),1/(1+EXP(-SUMPRODUCT(Engine!$C$20418:$C$20449,INDIRECT("Coefficients!$K$2:$K$33"))))))</f>
      </c>
      <c r="U644" s="8">
        <f>IF(OR($B644="",$C644="",$D644="",$E644="",$F644="",$G644="",$H644="",$I644="",$J644="",$K644="",$L644=""),"",IF($B644="Female",1/(1+EXP(-SUMPRODUCT(Engine!$C$20418:$C$20449,INDIRECT("Coefficients!$L$2:$L$33")))),1/(1+EXP(-SUMPRODUCT(Engine!$C$20418:$C$20449,INDIRECT("Coefficients!$M$2:$M$33"))))))</f>
      </c>
      <c r="V644" s="8">
        <f>IF(OR($B644="",$C644="",$D644="",$E644="",$F644="",$G644="",$H644="",$I644="",$J644="",$K644="",$L644=""),"",IF($B644="Female",1/(1+EXP(-SUMPRODUCT(Engine!$C$20418:$C$20449,INDIRECT("Coefficients!$N$2:$N$33")))),1/(1+EXP(-SUMPRODUCT(Engine!$C$20418:$C$20449,INDIRECT("Coefficients!$O$2:$O$33"))))))</f>
      </c>
      <c r="W644" s="8">
        <f>IF(OR($B644="",$C644="",$D644="",$E644="",$F644="",$G644="",$H644="",$I644="",$J644="",$K644="",$L644=""),"",IF($B644="Female",1/(1+EXP(-SUMPRODUCT(Engine!$C$20418:$C$20449,INDIRECT("Coefficients!$P$2:$P$33")))),1/(1+EXP(-SUMPRODUCT(Engine!$C$20418:$C$20449,INDIRECT("Coefficients!$Q$2:$Q$33"))))))</f>
      </c>
      <c r="X644" s="8">
        <f>IF(OR($B644="",$C644="",$D644="",$E644="",$F644="",$G644="",$H644="",$I644="",$J644="",$K644="",$L644=""),"",IF($B644="Female",1/(1+EXP(-SUMPRODUCT(Engine!$C$20418:$C$20449,INDIRECT("Coefficients!$R$2:$R$33")))),1/(1+EXP(-SUMPRODUCT(Engine!$C$20418:$C$20449,INDIRECT("Coefficients!$S$2:$S$33"))))))</f>
      </c>
      <c r="Y644" s="8">
        <f>IF(OR($B644="",$C644="",$D644="",$E644="",$F644="",$G644="",$H644="",$I644="",$J644="",$K644="",$L644=""),"",IF($B644="Female",1/(1+EXP(-SUMPRODUCT(Engine!$C$20418:$C$20449,INDIRECT("Coefficients!$T$2:$T$33")))),1/(1+EXP(-SUMPRODUCT(Engine!$C$20418:$C$20449,INDIRECT("Coefficients!$U$2:$U$33"))))))</f>
      </c>
      <c r="Z644" s="8">
        <f>IF(OR($B644="",$C644="",$D644="",$E644="",$F644="",$G644="",$H644="",$I644="",$J644="",$K644="",$L644=""),"",IF($B644="Female",1/(1+EXP(-SUMPRODUCT(Engine!$C$20418:$C$20449,INDIRECT("Coefficients!$V$2:$V$33")))),1/(1+EXP(-SUMPRODUCT(Engine!$C$20418:$C$20449,INDIRECT("Coefficients!$W$2:$W$33"))))))</f>
      </c>
      <c r="AA644" s="8">
        <f>IF(OR($B644="",$C644="",$D644="",$E644="",$F644="",$G644="",$H644="",$I644="",$J644="",$K644="",$L644=""),"",IF($B644="Female",1/(1+EXP(-SUMPRODUCT(Engine!$C$20418:$C$20449,INDIRECT("Coefficients!$X$2:$X$33")))),1/(1+EXP(-SUMPRODUCT(Engine!$C$20418:$C$20449,INDIRECT("Coefficients!$Y$2:$Y$33"))))))</f>
      </c>
      <c r="AB644" s="8">
        <f>IF(OR($B644="",$C644="",$D644="",$E644="",$F644="",$G644="",$H644="",$I644="",$J644="",$K644="",$L644=""),"",IF($B644="Female",1/(1+EXP(-SUMPRODUCT(Engine!$C$20418:$C$20449,INDIRECT("Coefficients!$Z$2:$Z$33")))),1/(1+EXP(-SUMPRODUCT(Engine!$C$20418:$C$20449,INDIRECT("Coefficients!$AA$2:$AA$33"))))))</f>
      </c>
      <c r="AC644" s="8">
        <f>IF(OR($B644="",$C644="",$D644="",$E644="",$F644="",$G644="",$H644="",$I644="",$J644="",$K644="",$L644=""),"",IF($B644="Female",1/(1+EXP(-SUMPRODUCT(Engine!$C$20418:$C$20449,INDIRECT("Coefficients!$AB$2:$AB$33")))),1/(1+EXP(-SUMPRODUCT(Engine!$C$20418:$C$20449,INDIRECT("Coefficients!$AC$2:$AC$33"))))))</f>
      </c>
      <c r="AD644" s="8">
        <f>IF(OR($B644="",$C644="",$D644="",$E644="",$F644="",$G644="",$H644="",$I644="",$J644="",$K644="",$L644=""),"",IF($B644="Female",1/(1+EXP(-SUMPRODUCT(Engine!$C$20418:$C$20449,INDIRECT("Coefficients!$AD$2:$AD$33")))),1/(1+EXP(-SUMPRODUCT(Engine!$C$20418:$C$20449,INDIRECT("Coefficients!$AE$2:$AE$33"))))))</f>
      </c>
      <c r="AE644" s="8">
        <f>IF(OR($B644="",$C644="",$D644="",$E644="",$F644="",$G644="",$H644="",$I644="",$J644="",$K644="",$L644=""),"",IF($B644="Female",1/(1+EXP(-SUMPRODUCT(Engine!$C$20418:$C$20449,INDIRECT("Coefficients!$AF$2:$AF$33")))),1/(1+EXP(-SUMPRODUCT(Engine!$C$20418:$C$20449,INDIRECT("Coefficients!$AG$2:$AG$33"))))))</f>
      </c>
      <c r="AF644" s="8">
        <f>IF(OR($B644="",$C644="",$D644="",$E644="",$F644="",$G644="",$H644="",$I644="",$J644="",$K644="",$L644=""),"",IF($B644="Female",1/(1+EXP(-SUMPRODUCT(Engine!$C$20418:$C$20449,INDIRECT("Coefficients!$AH$2:$AH$33")))),1/(1+EXP(-SUMPRODUCT(Engine!$C$20418:$C$20449,INDIRECT("Coefficients!$AI$2:$AI$33"))))))</f>
      </c>
      <c r="AG644" s="8">
        <f>IF(OR($B644="",$C644="",$D644="",$E644="",$F644="",$G644="",$H644="",$I644="",$J644="",$K644="",$L644=""),"",IF($B644="Female",1/(1+EXP(-SUMPRODUCT(Engine!$C$20418:$C$20449,INDIRECT("Coefficients!$AJ$2:$AJ$33")))),1/(1+EXP(-SUMPRODUCT(Engine!$C$20418:$C$20449,INDIRECT("Coefficients!$AK$2:$AK$33"))))))</f>
      </c>
      <c r="AH644" s="8">
        <f>IF(OR($B644="",$C644="",$D644="",$E644="",$F644="",$G644="",$H644="",$I644="",$J644="",$K644="",$L644=""),"",IF($B644="Female",1/(1+EXP(-SUMPRODUCT(Engine!$C$20418:$C$20449,INDIRECT("Coefficients!$AL$2:$AL$33")))),1/(1+EXP(-SUMPRODUCT(Engine!$C$20418:$C$20449,INDIRECT("Coefficients!$AM$2:$AM$33"))))))</f>
      </c>
      <c r="AI644" s="8">
        <f>IF(OR($B644="",$C644="",$D644="",$E644="",$F644="",$G644="",$H644="",$I644="",$J644="",$K644="",$L644=""),"",IF($B644="Female",1/(1+EXP(-SUMPRODUCT(Engine!$C$20418:$C$20449,INDIRECT("Coefficients!$AN$2:$AN$33")))),1/(1+EXP(-SUMPRODUCT(Engine!$C$20418:$C$20449,INDIRECT("Coefficients!$AO$2:$AO$33"))))))</f>
      </c>
      <c r="AJ644" s="8">
        <f>IF(OR($B644="",$C644="",$D644="",$E644="",$F644="",$G644="",$H644="",$I644="",$J644="",$K644="",$L644=""),"",IF($B644="Female",1/(1+EXP(-SUMPRODUCT(Engine!$C$20418:$C$20449,INDIRECT("Coefficients!$AP$2:$AP$33")))),1/(1+EXP(-SUMPRODUCT(Engine!$C$20418:$C$20449,INDIRECT("Coefficients!$AQ$2:$AQ$33"))))))</f>
      </c>
      <c r="AK644" s="8">
        <f>IF(OR($B644="",$C644="",$D644="",$E644="",$F644="",$G644="",$H644="",$I644="",$J644="",$K644="",$L644=""),"",IF($B644="Female",1/(1+EXP(-SUMPRODUCT(Engine!$C$20418:$C$20449,INDIRECT("Coefficients!$AR$2:$AR$33")))),1/(1+EXP(-SUMPRODUCT(Engine!$C$20418:$C$20449,INDIRECT("Coefficients!$AS$2:$AS$33"))))))</f>
      </c>
      <c r="AL644" s="8">
        <f>IF(OR($B644="",$C644="",$D644="",$E644="",$F644="",$G644="",$H644="",$I644="",$J644="",$K644="",$L644=""),"",IF($B644="Female",1/(1+EXP(-SUMPRODUCT(Engine!$C$20418:$C$20449,INDIRECT("Coefficients!$AT$2:$AT$33")))),1/(1+EXP(-SUMPRODUCT(Engine!$C$20418:$C$20449,INDIRECT("Coefficients!$AU$2:$AU$33"))))))</f>
      </c>
      <c r="AM644" s="8">
        <f>IF(OR($B644="",$C644="",$D644="",$E644="",$F644="",$G644="",$H644="",$I644="",$J644="",$K644="",$L644=""),"",IF($B644="Female",1/(1+EXP(-SUMPRODUCT(Engine!$C$20418:$C$20449,INDIRECT("Coefficients!$AV$2:$AV$33")))),1/(1+EXP(-SUMPRODUCT(Engine!$C$20418:$C$20449,INDIRECT("Coefficients!$AW$2:$AW$33"))))))</f>
      </c>
      <c r="AN644" s="8">
        <f>IF(OR($B644="",$C644="",$D644="",$E644="",$F644="",$G644="",$H644="",$I644="",$J644="",$K644="",$L644=""),"",IF($B644="Female",1/(1+EXP(-SUMPRODUCT(Engine!$C$20418:$C$20449,INDIRECT("Coefficients!$AX$2:$AX$33")))),1/(1+EXP(-SUMPRODUCT(Engine!$C$20418:$C$20449,INDIRECT("Coefficients!$AY$2:$AY$33"))))))</f>
      </c>
      <c r="AO644" s="8">
        <f>IF(OR($B644="",$C644="",$D644="",$E644="",$F644="",$G644="",$H644="",$I644="",$J644="",$K644="",$L644=""),"",IF($B644="Female",1/(1+EXP(-SUMPRODUCT(Engine!$C$20418:$C$20449,INDIRECT("Coefficients!$AZ$2:$AZ$33")))),1/(1+EXP(-SUMPRODUCT(Engine!$C$20418:$C$20449,INDIRECT("Coefficients!$BA$2:$BA$33"))))))</f>
      </c>
      <c r="AP644" s="8">
        <f>IF(OR($B644="",$C644="",$D644="",$E644="",$F644="",$G644="",$H644="",$I644="",$J644="",$K644="",$L644=""),"",IF($B644="Female",1/(1+EXP(-SUMPRODUCT(Engine!$C$20418:$C$20449,INDIRECT("Coefficients!$BB$2:$BB$33")))),1/(1+EXP(-SUMPRODUCT(Engine!$C$20418:$C$20449,INDIRECT("Coefficients!$BC$2:$BC$33"))))))</f>
      </c>
      <c r="AQ644" s="8">
        <f>IF(OR($B644="",$C644="",$D644="",$E644="",$F644="",$G644="",$H644="",$I644="",$J644="",$K644="",$L644=""),"",IF($B644="Female",1/(1+EXP(-SUMPRODUCT(Engine!$C$20418:$C$20449,INDIRECT("Coefficients!$BD$2:$BD$33")))),1/(1+EXP(-SUMPRODUCT(Engine!$C$20418:$C$20449,INDIRECT("Coefficients!$BE$2:$BE$33"))))))</f>
      </c>
      <c r="AR644" s="8">
        <f>IF(OR($B644="",$C644="",$D644="",$E644="",$F644="",$G644="",$H644="",$I644="",$J644="",$K644="",$L644=""),"",IF($B644="Female",1/(1+EXP(-SUMPRODUCT(Engine!$C$20418:$C$20449,INDIRECT("Coefficients!$BF$2:$BF$33")))),1/(1+EXP(-SUMPRODUCT(Engine!$C$20418:$C$20449,INDIRECT("Coefficients!$BG$2:$BG$33"))))))</f>
      </c>
      <c r="AS644" s="8">
        <f>IF(OR($B644="",$C644="",$D644="",$E644="",$F644="",$G644="",$H644="",$I644="",$J644="",$K644="",$L644=""),"",IF($B644="Female",1/(1+EXP(-SUMPRODUCT(Engine!$C$20418:$C$20449,INDIRECT("Coefficients!$BH$2:$BH$33")))),1/(1+EXP(-SUMPRODUCT(Engine!$C$20418:$C$20449,INDIRECT("Coefficients!$BI$2:$BI$33"))))))</f>
      </c>
      <c r="AT644" s="8">
        <f>IF(OR($B644="",$C644="",$D644="",$E644="",$F644="",$G644="",$H644="",$I644="",$J644="",$K644="",$L644=""),"",IF($B644="Female",1/(1+EXP(-SUMPRODUCT(Engine!$C$20418:$C$20449,INDIRECT("Coefficients!$BJ$2:$BJ$33")))),1/(1+EXP(-SUMPRODUCT(Engine!$C$20418:$C$20449,INDIRECT("Coefficients!$BK$2:$BK$33"))))))</f>
      </c>
      <c r="AU644" s="8">
        <f>IF(OR($B644="",$C644="",$D644="",$E644="",$F644="",$G644="",$H644="",$I644="",$J644="",$K644="",$L644=""),"",IF($B644="Female",1/(1+EXP(-SUMPRODUCT(Engine!$C$20418:$C$20449,INDIRECT("Coefficients!$BL$2:$BL$33")))),1/(1+EXP(-SUMPRODUCT(Engine!$C$20418:$C$20449,INDIRECT("Coefficients!$BM$2:$BM$33"))))))</f>
      </c>
      <c r="AV644" s="8">
        <f>IF(OR($B644="",$C644="",$D644="",$E644="",$F644="",$G644="",$H644="",$I644="",$J644="",$K644="",$L644=""),"",IF($B644="Female",1/(1+EXP(-SUMPRODUCT(Engine!$C$20418:$C$20449,INDIRECT("Coefficients!$BN$2:$BN$33")))),1/(1+EXP(-SUMPRODUCT(Engine!$C$20418:$C$20449,INDIRECT("Coefficients!$BO$2:$BO$33"))))))</f>
      </c>
      <c r="AW644" s="8">
        <f>IF(OR($B644="",$C644="",$D644="",$E644="",$F644="",$G644="",$H644="",$I644="",$J644="",$K644="",$L644=""),"",IF($B644="Female",1/(1+EXP(-SUMPRODUCT(Engine!$C$20418:$C$20449,INDIRECT("Coefficients!$BP$2:$BP$33")))),1/(1+EXP(-SUMPRODUCT(Engine!$C$20418:$C$20449,INDIRECT("Coefficients!$BQ$2:$BQ$33"))))))</f>
      </c>
      <c r="AX644" s="8">
        <f>IF(OR($B644="",$C644="",$D644="",$E644="",$F644="",$G644="",$H644="",$I644="",$J644="",$K644="",$L644=""),"",IF($B644="Female",1/(1+EXP(-SUMPRODUCT(Engine!$C$20418:$C$20449,INDIRECT("Coefficients!$BR$2:$BR$33")))),1/(1+EXP(-SUMPRODUCT(Engine!$C$20418:$C$20449,INDIRECT("Coefficients!$BS$2:$BS$33"))))))</f>
      </c>
      <c r="AY644" s="8">
        <f>IF(OR($B644="",$C644="",$D644="",$E644="",$F644="",$G644="",$H644="",$I644="",$J644="",$K644="",$L644=""),"",IF($B644="Female",1/(1+EXP(-SUMPRODUCT(Engine!$C$20418:$C$20449,INDIRECT("Coefficients!$BT$2:$BT$33")))),1/(1+EXP(-SUMPRODUCT(Engine!$C$20418:$C$20449,INDIRECT("Coefficients!$BU$2:$BU$33"))))))</f>
      </c>
      <c r="AZ644" s="8">
        <f>IF(OR($B644="",$C644="",$D644="",$E644="",$F644="",$G644="",$H644="",$I644="",$J644="",$K644="",$L644=""),"",IF($B644="Female",1/(1+EXP(-SUMPRODUCT(Engine!$C$20418:$C$20449,INDIRECT("Coefficients!$BV$2:$BV$33")))),1/(1+EXP(-SUMPRODUCT(Engine!$C$20418:$C$20449,INDIRECT("Coefficients!$BW$2:$BW$33"))))))</f>
      </c>
      <c r="BA644" s="8">
        <f>IF(OR($B644="",$C644="",$D644="",$E644="",$F644="",$G644="",$H644="",$I644="",$J644="",$K644="",$L644=""),"",IF($B644="Female",1/(1+EXP(-SUMPRODUCT(Engine!$C$20418:$C$20449,INDIRECT("Coefficients!$BX$2:$BX$33")))),1/(1+EXP(-SUMPRODUCT(Engine!$C$20418:$C$20449,INDIRECT("Coefficients!$BY$2:$BY$33"))))))</f>
      </c>
      <c r="BB644" s="8">
        <f>IF(OR($B644="",$C644="",$D644="",$E644="",$F644="",$G644="",$H644="",$I644="",$J644="",$K644="",$L644=""),"",IF($B644="Female",1/(1+EXP(-SUMPRODUCT(Engine!$C$20418:$C$20449,INDIRECT("Coefficients!$BZ$2:$BZ$33")))),1/(1+EXP(-SUMPRODUCT(Engine!$C$20418:$C$20449,INDIRECT("Coefficients!$CA$2:$CA$33"))))))</f>
      </c>
      <c r="BC644" s="8">
        <f>IF(OR($B644="",$C644="",$D644="",$E644="",$F644="",$G644="",$H644="",$I644="",$J644="",$K644="",$L644=""),"",IF($B644="Female",1/(1+EXP(-SUMPRODUCT(Engine!$C$20418:$C$20449,INDIRECT("Coefficients!$CB$2:$CB$33")))),1/(1+EXP(-SUMPRODUCT(Engine!$C$20418:$C$20449,INDIRECT("Coefficients!$CC$2:$CC$33"))))))</f>
      </c>
      <c r="BD644" s="8">
        <f>IF(OR($B644="",$C644="",$D644="",$E644="",$F644="",$G644="",$H644="",$I644="",$J644="",$K644="",$L644=""),"",IF($B644="Female",1/(1+EXP(-SUMPRODUCT(Engine!$C$20418:$C$20449,INDIRECT("Coefficients!$CD$2:$CD$33")))),1/(1+EXP(-SUMPRODUCT(Engine!$C$20418:$C$20449,INDIRECT("Coefficients!$CE$2:$CE$33"))))))</f>
      </c>
      <c r="BE644" s="8">
        <f>IF(OR($B644="",$C644="",$D644="",$E644="",$F644="",$G644="",$H644="",$I644="",$J644="",$K644="",$L644=""),"",IF($B644="Female",1/(1+EXP(-SUMPRODUCT(Engine!$C$20418:$C$20449,INDIRECT("Coefficients!$CF$2:$CF$33")))),1/(1+EXP(-SUMPRODUCT(Engine!$C$20418:$C$20449,INDIRECT("Coefficients!$CG$2:$CG$33"))))))</f>
      </c>
      <c r="BF644" s="8">
        <f>IF(OR($B644="",$C644="",$D644="",$E644="",$F644="",$G644="",$H644="",$I644="",$J644="",$K644="",$L644=""),"",IF($B644="Female",1/(1+EXP(-SUMPRODUCT(Engine!$C$20418:$C$20449,INDIRECT("Coefficients!$CH$2:$CH$33")))),1/(1+EXP(-SUMPRODUCT(Engine!$C$20418:$C$20449,INDIRECT("Coefficients!$CI$2:$CI$33"))))))</f>
      </c>
      <c r="BG644" s="8">
        <f>IF(OR($B644="",$C644="",$D644="",$E644="",$F644="",$G644="",$H644="",$I644="",$J644="",$K644="",$L644=""),"",IF($B644="Female",1/(1+EXP(-SUMPRODUCT(Engine!$C$20418:$C$20449,INDIRECT("Coefficients!$CJ$2:$CJ$33")))),1/(1+EXP(-SUMPRODUCT(Engine!$C$20418:$C$20449,INDIRECT("Coefficients!$CK$2:$CK$33"))))))</f>
      </c>
      <c r="BH644" s="8">
        <f>IF(OR($B644="",$C644="",$D644="",$E644="",$F644="",$G644="",$H644="",$I644="",$J644="",$K644="",$L644=""),"",IF($B644="Female",1/(1+EXP(-SUMPRODUCT(Engine!$C$20418:$C$20449,INDIRECT("Coefficients!$CL$2:$CL$33")))),1/(1+EXP(-SUMPRODUCT(Engine!$C$20418:$C$20449,INDIRECT("Coefficients!$CM$2:$CM$33"))))))</f>
      </c>
      <c r="BI644" s="8">
        <f>IF(OR($B644="",$C644="",$D644="",$E644="",$F644="",$G644="",$H644="",$I644="",$J644="",$K644="",$L644=""),"",IF($B644="Female",1/(1+EXP(-SUMPRODUCT(Engine!$C$20418:$C$20449,INDIRECT("Coefficients!$CN$2:$CN$33")))),1/(1+EXP(-SUMPRODUCT(Engine!$C$20418:$C$20449,INDIRECT("Coefficients!$CO$2:$CO$33"))))))</f>
      </c>
      <c r="BJ644" s="8">
        <f>IF(OR($B644="",$C644="",$D644="",$E644="",$F644="",$G644="",$H644="",$I644="",$J644="",$K644="",$L644=""),"",IF($B644="Female",1/(1+EXP(-SUMPRODUCT(Engine!$C$20418:$C$20449,INDIRECT("Coefficients!$CP$2:$CP$33")))),1/(1+EXP(-SUMPRODUCT(Engine!$C$20418:$C$20449,INDIRECT("Coefficients!$CQ$2:$CQ$33"))))))</f>
      </c>
      <c r="BK644" s="8">
        <f>IF(OR($B644="",$C644="",$D644="",$E644="",$F644="",$G644="",$H644="",$I644="",$J644="",$K644="",$L644=""),"",IF($B644="Female",1/(1+EXP(-SUMPRODUCT(Engine!$C$20418:$C$20449,INDIRECT("Coefficients!$CR$2:$CR$33")))),1/(1+EXP(-SUMPRODUCT(Engine!$C$20418:$C$20449,INDIRECT("Coefficients!$CS$2:$CS$33"))))))</f>
      </c>
      <c r="BL644" s="8">
        <f>IF(OR($B644="",$C644="",$D644="",$E644="",$F644="",$G644="",$H644="",$I644="",$J644="",$K644="",$L644=""),"",IF($B644="Female",1/(1+EXP(-SUMPRODUCT(Engine!$C$20418:$C$20449,INDIRECT("Coefficients!$CT$2:$CT$33")))),1/(1+EXP(-SUMPRODUCT(Engine!$C$20418:$C$20449,INDIRECT("Coefficients!$CU$2:$CU$33"))))))</f>
      </c>
      <c r="BM644" s="8">
        <f>IF(OR($B644="",$C644="",$D644="",$E644="",$F644="",$G644="",$H644="",$I644="",$J644="",$K644="",$L644=""),"",IF($B644="Female",1/(1+EXP(-SUMPRODUCT(Engine!$C$20418:$C$20449,INDIRECT("Coefficients!$CV$2:$CV$33")))),1/(1+EXP(-SUMPRODUCT(Engine!$C$20418:$C$20449,INDIRECT("Coefficients!$CW$2:$CW$33"))))))</f>
      </c>
    </row>
    <row r="645" spans="1:65" x14ac:dyDescent="0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8">
        <f>IF(OR($B645="",$C645="",$D645="",$E645="",$F645="",$G645="",$H645="",$I645="",$J645="",$K645="",$L645=""),"",IF($B645="Female",1/(1+EXP(-SUMPRODUCT(Engine!$C$20450:$C$20481,INDIRECT("Coefficients!$B$2:$B$33")))),1/(1+EXP(-SUMPRODUCT(Engine!$C$20450:$C$20481,INDIRECT("Coefficients!$C$2:$C$33"))))))</f>
      </c>
      <c r="Q645" s="8">
        <f>IF(OR($B645="",$C645="",$D645="",$E645="",$F645="",$G645="",$H645="",$I645="",$J645="",$K645="",$L645=""),"",IF($B645="Female",1/(1+EXP(-SUMPRODUCT(Engine!$C$20450:$C$20481,INDIRECT("Coefficients!$D$2:$D$33")))),1/(1+EXP(-SUMPRODUCT(Engine!$C$20450:$C$20481,INDIRECT("Coefficients!$E$2:$E$33"))))))</f>
      </c>
      <c r="R645" s="8">
        <f>IF(OR($B645="",$C645="",$D645="",$E645="",$F645="",$G645="",$H645="",$I645="",$J645="",$K645="",$L645=""),"",IF($B645="Female",1/(1+EXP(-SUMPRODUCT(Engine!$C$20450:$C$20481,INDIRECT("Coefficients!$F$2:$F$33")))),1/(1+EXP(-SUMPRODUCT(Engine!$C$20450:$C$20481,INDIRECT("Coefficients!$G$2:$G$33"))))))</f>
      </c>
      <c r="S645" s="8">
        <f>IF(OR($B645="",$C645="",$D645="",$E645="",$F645="",$G645="",$H645="",$I645="",$J645="",$K645="",$L645=""),"",IF($B645="Female",1/(1+EXP(-SUMPRODUCT(Engine!$C$20450:$C$20481,INDIRECT("Coefficients!$H$2:$H$33")))),1/(1+EXP(-SUMPRODUCT(Engine!$C$20450:$C$20481,INDIRECT("Coefficients!$I$2:$I$33"))))))</f>
      </c>
      <c r="T645" s="8">
        <f>IF(OR($B645="",$C645="",$D645="",$E645="",$F645="",$G645="",$H645="",$I645="",$J645="",$K645="",$L645=""),"",IF($B645="Female",1/(1+EXP(-SUMPRODUCT(Engine!$C$20450:$C$20481,INDIRECT("Coefficients!$J$2:$J$33")))),1/(1+EXP(-SUMPRODUCT(Engine!$C$20450:$C$20481,INDIRECT("Coefficients!$K$2:$K$33"))))))</f>
      </c>
      <c r="U645" s="8">
        <f>IF(OR($B645="",$C645="",$D645="",$E645="",$F645="",$G645="",$H645="",$I645="",$J645="",$K645="",$L645=""),"",IF($B645="Female",1/(1+EXP(-SUMPRODUCT(Engine!$C$20450:$C$20481,INDIRECT("Coefficients!$L$2:$L$33")))),1/(1+EXP(-SUMPRODUCT(Engine!$C$20450:$C$20481,INDIRECT("Coefficients!$M$2:$M$33"))))))</f>
      </c>
      <c r="V645" s="8">
        <f>IF(OR($B645="",$C645="",$D645="",$E645="",$F645="",$G645="",$H645="",$I645="",$J645="",$K645="",$L645=""),"",IF($B645="Female",1/(1+EXP(-SUMPRODUCT(Engine!$C$20450:$C$20481,INDIRECT("Coefficients!$N$2:$N$33")))),1/(1+EXP(-SUMPRODUCT(Engine!$C$20450:$C$20481,INDIRECT("Coefficients!$O$2:$O$33"))))))</f>
      </c>
      <c r="W645" s="8">
        <f>IF(OR($B645="",$C645="",$D645="",$E645="",$F645="",$G645="",$H645="",$I645="",$J645="",$K645="",$L645=""),"",IF($B645="Female",1/(1+EXP(-SUMPRODUCT(Engine!$C$20450:$C$20481,INDIRECT("Coefficients!$P$2:$P$33")))),1/(1+EXP(-SUMPRODUCT(Engine!$C$20450:$C$20481,INDIRECT("Coefficients!$Q$2:$Q$33"))))))</f>
      </c>
      <c r="X645" s="8">
        <f>IF(OR($B645="",$C645="",$D645="",$E645="",$F645="",$G645="",$H645="",$I645="",$J645="",$K645="",$L645=""),"",IF($B645="Female",1/(1+EXP(-SUMPRODUCT(Engine!$C$20450:$C$20481,INDIRECT("Coefficients!$R$2:$R$33")))),1/(1+EXP(-SUMPRODUCT(Engine!$C$20450:$C$20481,INDIRECT("Coefficients!$S$2:$S$33"))))))</f>
      </c>
      <c r="Y645" s="8">
        <f>IF(OR($B645="",$C645="",$D645="",$E645="",$F645="",$G645="",$H645="",$I645="",$J645="",$K645="",$L645=""),"",IF($B645="Female",1/(1+EXP(-SUMPRODUCT(Engine!$C$20450:$C$20481,INDIRECT("Coefficients!$T$2:$T$33")))),1/(1+EXP(-SUMPRODUCT(Engine!$C$20450:$C$20481,INDIRECT("Coefficients!$U$2:$U$33"))))))</f>
      </c>
      <c r="Z645" s="8">
        <f>IF(OR($B645="",$C645="",$D645="",$E645="",$F645="",$G645="",$H645="",$I645="",$J645="",$K645="",$L645=""),"",IF($B645="Female",1/(1+EXP(-SUMPRODUCT(Engine!$C$20450:$C$20481,INDIRECT("Coefficients!$V$2:$V$33")))),1/(1+EXP(-SUMPRODUCT(Engine!$C$20450:$C$20481,INDIRECT("Coefficients!$W$2:$W$33"))))))</f>
      </c>
      <c r="AA645" s="8">
        <f>IF(OR($B645="",$C645="",$D645="",$E645="",$F645="",$G645="",$H645="",$I645="",$J645="",$K645="",$L645=""),"",IF($B645="Female",1/(1+EXP(-SUMPRODUCT(Engine!$C$20450:$C$20481,INDIRECT("Coefficients!$X$2:$X$33")))),1/(1+EXP(-SUMPRODUCT(Engine!$C$20450:$C$20481,INDIRECT("Coefficients!$Y$2:$Y$33"))))))</f>
      </c>
      <c r="AB645" s="8">
        <f>IF(OR($B645="",$C645="",$D645="",$E645="",$F645="",$G645="",$H645="",$I645="",$J645="",$K645="",$L645=""),"",IF($B645="Female",1/(1+EXP(-SUMPRODUCT(Engine!$C$20450:$C$20481,INDIRECT("Coefficients!$Z$2:$Z$33")))),1/(1+EXP(-SUMPRODUCT(Engine!$C$20450:$C$20481,INDIRECT("Coefficients!$AA$2:$AA$33"))))))</f>
      </c>
      <c r="AC645" s="8">
        <f>IF(OR($B645="",$C645="",$D645="",$E645="",$F645="",$G645="",$H645="",$I645="",$J645="",$K645="",$L645=""),"",IF($B645="Female",1/(1+EXP(-SUMPRODUCT(Engine!$C$20450:$C$20481,INDIRECT("Coefficients!$AB$2:$AB$33")))),1/(1+EXP(-SUMPRODUCT(Engine!$C$20450:$C$20481,INDIRECT("Coefficients!$AC$2:$AC$33"))))))</f>
      </c>
      <c r="AD645" s="8">
        <f>IF(OR($B645="",$C645="",$D645="",$E645="",$F645="",$G645="",$H645="",$I645="",$J645="",$K645="",$L645=""),"",IF($B645="Female",1/(1+EXP(-SUMPRODUCT(Engine!$C$20450:$C$20481,INDIRECT("Coefficients!$AD$2:$AD$33")))),1/(1+EXP(-SUMPRODUCT(Engine!$C$20450:$C$20481,INDIRECT("Coefficients!$AE$2:$AE$33"))))))</f>
      </c>
      <c r="AE645" s="8">
        <f>IF(OR($B645="",$C645="",$D645="",$E645="",$F645="",$G645="",$H645="",$I645="",$J645="",$K645="",$L645=""),"",IF($B645="Female",1/(1+EXP(-SUMPRODUCT(Engine!$C$20450:$C$20481,INDIRECT("Coefficients!$AF$2:$AF$33")))),1/(1+EXP(-SUMPRODUCT(Engine!$C$20450:$C$20481,INDIRECT("Coefficients!$AG$2:$AG$33"))))))</f>
      </c>
      <c r="AF645" s="8">
        <f>IF(OR($B645="",$C645="",$D645="",$E645="",$F645="",$G645="",$H645="",$I645="",$J645="",$K645="",$L645=""),"",IF($B645="Female",1/(1+EXP(-SUMPRODUCT(Engine!$C$20450:$C$20481,INDIRECT("Coefficients!$AH$2:$AH$33")))),1/(1+EXP(-SUMPRODUCT(Engine!$C$20450:$C$20481,INDIRECT("Coefficients!$AI$2:$AI$33"))))))</f>
      </c>
      <c r="AG645" s="8">
        <f>IF(OR($B645="",$C645="",$D645="",$E645="",$F645="",$G645="",$H645="",$I645="",$J645="",$K645="",$L645=""),"",IF($B645="Female",1/(1+EXP(-SUMPRODUCT(Engine!$C$20450:$C$20481,INDIRECT("Coefficients!$AJ$2:$AJ$33")))),1/(1+EXP(-SUMPRODUCT(Engine!$C$20450:$C$20481,INDIRECT("Coefficients!$AK$2:$AK$33"))))))</f>
      </c>
      <c r="AH645" s="8">
        <f>IF(OR($B645="",$C645="",$D645="",$E645="",$F645="",$G645="",$H645="",$I645="",$J645="",$K645="",$L645=""),"",IF($B645="Female",1/(1+EXP(-SUMPRODUCT(Engine!$C$20450:$C$20481,INDIRECT("Coefficients!$AL$2:$AL$33")))),1/(1+EXP(-SUMPRODUCT(Engine!$C$20450:$C$20481,INDIRECT("Coefficients!$AM$2:$AM$33"))))))</f>
      </c>
      <c r="AI645" s="8">
        <f>IF(OR($B645="",$C645="",$D645="",$E645="",$F645="",$G645="",$H645="",$I645="",$J645="",$K645="",$L645=""),"",IF($B645="Female",1/(1+EXP(-SUMPRODUCT(Engine!$C$20450:$C$20481,INDIRECT("Coefficients!$AN$2:$AN$33")))),1/(1+EXP(-SUMPRODUCT(Engine!$C$20450:$C$20481,INDIRECT("Coefficients!$AO$2:$AO$33"))))))</f>
      </c>
      <c r="AJ645" s="8">
        <f>IF(OR($B645="",$C645="",$D645="",$E645="",$F645="",$G645="",$H645="",$I645="",$J645="",$K645="",$L645=""),"",IF($B645="Female",1/(1+EXP(-SUMPRODUCT(Engine!$C$20450:$C$20481,INDIRECT("Coefficients!$AP$2:$AP$33")))),1/(1+EXP(-SUMPRODUCT(Engine!$C$20450:$C$20481,INDIRECT("Coefficients!$AQ$2:$AQ$33"))))))</f>
      </c>
      <c r="AK645" s="8">
        <f>IF(OR($B645="",$C645="",$D645="",$E645="",$F645="",$G645="",$H645="",$I645="",$J645="",$K645="",$L645=""),"",IF($B645="Female",1/(1+EXP(-SUMPRODUCT(Engine!$C$20450:$C$20481,INDIRECT("Coefficients!$AR$2:$AR$33")))),1/(1+EXP(-SUMPRODUCT(Engine!$C$20450:$C$20481,INDIRECT("Coefficients!$AS$2:$AS$33"))))))</f>
      </c>
      <c r="AL645" s="8">
        <f>IF(OR($B645="",$C645="",$D645="",$E645="",$F645="",$G645="",$H645="",$I645="",$J645="",$K645="",$L645=""),"",IF($B645="Female",1/(1+EXP(-SUMPRODUCT(Engine!$C$20450:$C$20481,INDIRECT("Coefficients!$AT$2:$AT$33")))),1/(1+EXP(-SUMPRODUCT(Engine!$C$20450:$C$20481,INDIRECT("Coefficients!$AU$2:$AU$33"))))))</f>
      </c>
      <c r="AM645" s="8">
        <f>IF(OR($B645="",$C645="",$D645="",$E645="",$F645="",$G645="",$H645="",$I645="",$J645="",$K645="",$L645=""),"",IF($B645="Female",1/(1+EXP(-SUMPRODUCT(Engine!$C$20450:$C$20481,INDIRECT("Coefficients!$AV$2:$AV$33")))),1/(1+EXP(-SUMPRODUCT(Engine!$C$20450:$C$20481,INDIRECT("Coefficients!$AW$2:$AW$33"))))))</f>
      </c>
      <c r="AN645" s="8">
        <f>IF(OR($B645="",$C645="",$D645="",$E645="",$F645="",$G645="",$H645="",$I645="",$J645="",$K645="",$L645=""),"",IF($B645="Female",1/(1+EXP(-SUMPRODUCT(Engine!$C$20450:$C$20481,INDIRECT("Coefficients!$AX$2:$AX$33")))),1/(1+EXP(-SUMPRODUCT(Engine!$C$20450:$C$20481,INDIRECT("Coefficients!$AY$2:$AY$33"))))))</f>
      </c>
      <c r="AO645" s="8">
        <f>IF(OR($B645="",$C645="",$D645="",$E645="",$F645="",$G645="",$H645="",$I645="",$J645="",$K645="",$L645=""),"",IF($B645="Female",1/(1+EXP(-SUMPRODUCT(Engine!$C$20450:$C$20481,INDIRECT("Coefficients!$AZ$2:$AZ$33")))),1/(1+EXP(-SUMPRODUCT(Engine!$C$20450:$C$20481,INDIRECT("Coefficients!$BA$2:$BA$33"))))))</f>
      </c>
      <c r="AP645" s="8">
        <f>IF(OR($B645="",$C645="",$D645="",$E645="",$F645="",$G645="",$H645="",$I645="",$J645="",$K645="",$L645=""),"",IF($B645="Female",1/(1+EXP(-SUMPRODUCT(Engine!$C$20450:$C$20481,INDIRECT("Coefficients!$BB$2:$BB$33")))),1/(1+EXP(-SUMPRODUCT(Engine!$C$20450:$C$20481,INDIRECT("Coefficients!$BC$2:$BC$33"))))))</f>
      </c>
      <c r="AQ645" s="8">
        <f>IF(OR($B645="",$C645="",$D645="",$E645="",$F645="",$G645="",$H645="",$I645="",$J645="",$K645="",$L645=""),"",IF($B645="Female",1/(1+EXP(-SUMPRODUCT(Engine!$C$20450:$C$20481,INDIRECT("Coefficients!$BD$2:$BD$33")))),1/(1+EXP(-SUMPRODUCT(Engine!$C$20450:$C$20481,INDIRECT("Coefficients!$BE$2:$BE$33"))))))</f>
      </c>
      <c r="AR645" s="8">
        <f>IF(OR($B645="",$C645="",$D645="",$E645="",$F645="",$G645="",$H645="",$I645="",$J645="",$K645="",$L645=""),"",IF($B645="Female",1/(1+EXP(-SUMPRODUCT(Engine!$C$20450:$C$20481,INDIRECT("Coefficients!$BF$2:$BF$33")))),1/(1+EXP(-SUMPRODUCT(Engine!$C$20450:$C$20481,INDIRECT("Coefficients!$BG$2:$BG$33"))))))</f>
      </c>
      <c r="AS645" s="8">
        <f>IF(OR($B645="",$C645="",$D645="",$E645="",$F645="",$G645="",$H645="",$I645="",$J645="",$K645="",$L645=""),"",IF($B645="Female",1/(1+EXP(-SUMPRODUCT(Engine!$C$20450:$C$20481,INDIRECT("Coefficients!$BH$2:$BH$33")))),1/(1+EXP(-SUMPRODUCT(Engine!$C$20450:$C$20481,INDIRECT("Coefficients!$BI$2:$BI$33"))))))</f>
      </c>
      <c r="AT645" s="8">
        <f>IF(OR($B645="",$C645="",$D645="",$E645="",$F645="",$G645="",$H645="",$I645="",$J645="",$K645="",$L645=""),"",IF($B645="Female",1/(1+EXP(-SUMPRODUCT(Engine!$C$20450:$C$20481,INDIRECT("Coefficients!$BJ$2:$BJ$33")))),1/(1+EXP(-SUMPRODUCT(Engine!$C$20450:$C$20481,INDIRECT("Coefficients!$BK$2:$BK$33"))))))</f>
      </c>
      <c r="AU645" s="8">
        <f>IF(OR($B645="",$C645="",$D645="",$E645="",$F645="",$G645="",$H645="",$I645="",$J645="",$K645="",$L645=""),"",IF($B645="Female",1/(1+EXP(-SUMPRODUCT(Engine!$C$20450:$C$20481,INDIRECT("Coefficients!$BL$2:$BL$33")))),1/(1+EXP(-SUMPRODUCT(Engine!$C$20450:$C$20481,INDIRECT("Coefficients!$BM$2:$BM$33"))))))</f>
      </c>
      <c r="AV645" s="8">
        <f>IF(OR($B645="",$C645="",$D645="",$E645="",$F645="",$G645="",$H645="",$I645="",$J645="",$K645="",$L645=""),"",IF($B645="Female",1/(1+EXP(-SUMPRODUCT(Engine!$C$20450:$C$20481,INDIRECT("Coefficients!$BN$2:$BN$33")))),1/(1+EXP(-SUMPRODUCT(Engine!$C$20450:$C$20481,INDIRECT("Coefficients!$BO$2:$BO$33"))))))</f>
      </c>
      <c r="AW645" s="8">
        <f>IF(OR($B645="",$C645="",$D645="",$E645="",$F645="",$G645="",$H645="",$I645="",$J645="",$K645="",$L645=""),"",IF($B645="Female",1/(1+EXP(-SUMPRODUCT(Engine!$C$20450:$C$20481,INDIRECT("Coefficients!$BP$2:$BP$33")))),1/(1+EXP(-SUMPRODUCT(Engine!$C$20450:$C$20481,INDIRECT("Coefficients!$BQ$2:$BQ$33"))))))</f>
      </c>
      <c r="AX645" s="8">
        <f>IF(OR($B645="",$C645="",$D645="",$E645="",$F645="",$G645="",$H645="",$I645="",$J645="",$K645="",$L645=""),"",IF($B645="Female",1/(1+EXP(-SUMPRODUCT(Engine!$C$20450:$C$20481,INDIRECT("Coefficients!$BR$2:$BR$33")))),1/(1+EXP(-SUMPRODUCT(Engine!$C$20450:$C$20481,INDIRECT("Coefficients!$BS$2:$BS$33"))))))</f>
      </c>
      <c r="AY645" s="8">
        <f>IF(OR($B645="",$C645="",$D645="",$E645="",$F645="",$G645="",$H645="",$I645="",$J645="",$K645="",$L645=""),"",IF($B645="Female",1/(1+EXP(-SUMPRODUCT(Engine!$C$20450:$C$20481,INDIRECT("Coefficients!$BT$2:$BT$33")))),1/(1+EXP(-SUMPRODUCT(Engine!$C$20450:$C$20481,INDIRECT("Coefficients!$BU$2:$BU$33"))))))</f>
      </c>
      <c r="AZ645" s="8">
        <f>IF(OR($B645="",$C645="",$D645="",$E645="",$F645="",$G645="",$H645="",$I645="",$J645="",$K645="",$L645=""),"",IF($B645="Female",1/(1+EXP(-SUMPRODUCT(Engine!$C$20450:$C$20481,INDIRECT("Coefficients!$BV$2:$BV$33")))),1/(1+EXP(-SUMPRODUCT(Engine!$C$20450:$C$20481,INDIRECT("Coefficients!$BW$2:$BW$33"))))))</f>
      </c>
      <c r="BA645" s="8">
        <f>IF(OR($B645="",$C645="",$D645="",$E645="",$F645="",$G645="",$H645="",$I645="",$J645="",$K645="",$L645=""),"",IF($B645="Female",1/(1+EXP(-SUMPRODUCT(Engine!$C$20450:$C$20481,INDIRECT("Coefficients!$BX$2:$BX$33")))),1/(1+EXP(-SUMPRODUCT(Engine!$C$20450:$C$20481,INDIRECT("Coefficients!$BY$2:$BY$33"))))))</f>
      </c>
      <c r="BB645" s="8">
        <f>IF(OR($B645="",$C645="",$D645="",$E645="",$F645="",$G645="",$H645="",$I645="",$J645="",$K645="",$L645=""),"",IF($B645="Female",1/(1+EXP(-SUMPRODUCT(Engine!$C$20450:$C$20481,INDIRECT("Coefficients!$BZ$2:$BZ$33")))),1/(1+EXP(-SUMPRODUCT(Engine!$C$20450:$C$20481,INDIRECT("Coefficients!$CA$2:$CA$33"))))))</f>
      </c>
      <c r="BC645" s="8">
        <f>IF(OR($B645="",$C645="",$D645="",$E645="",$F645="",$G645="",$H645="",$I645="",$J645="",$K645="",$L645=""),"",IF($B645="Female",1/(1+EXP(-SUMPRODUCT(Engine!$C$20450:$C$20481,INDIRECT("Coefficients!$CB$2:$CB$33")))),1/(1+EXP(-SUMPRODUCT(Engine!$C$20450:$C$20481,INDIRECT("Coefficients!$CC$2:$CC$33"))))))</f>
      </c>
      <c r="BD645" s="8">
        <f>IF(OR($B645="",$C645="",$D645="",$E645="",$F645="",$G645="",$H645="",$I645="",$J645="",$K645="",$L645=""),"",IF($B645="Female",1/(1+EXP(-SUMPRODUCT(Engine!$C$20450:$C$20481,INDIRECT("Coefficients!$CD$2:$CD$33")))),1/(1+EXP(-SUMPRODUCT(Engine!$C$20450:$C$20481,INDIRECT("Coefficients!$CE$2:$CE$33"))))))</f>
      </c>
      <c r="BE645" s="8">
        <f>IF(OR($B645="",$C645="",$D645="",$E645="",$F645="",$G645="",$H645="",$I645="",$J645="",$K645="",$L645=""),"",IF($B645="Female",1/(1+EXP(-SUMPRODUCT(Engine!$C$20450:$C$20481,INDIRECT("Coefficients!$CF$2:$CF$33")))),1/(1+EXP(-SUMPRODUCT(Engine!$C$20450:$C$20481,INDIRECT("Coefficients!$CG$2:$CG$33"))))))</f>
      </c>
      <c r="BF645" s="8">
        <f>IF(OR($B645="",$C645="",$D645="",$E645="",$F645="",$G645="",$H645="",$I645="",$J645="",$K645="",$L645=""),"",IF($B645="Female",1/(1+EXP(-SUMPRODUCT(Engine!$C$20450:$C$20481,INDIRECT("Coefficients!$CH$2:$CH$33")))),1/(1+EXP(-SUMPRODUCT(Engine!$C$20450:$C$20481,INDIRECT("Coefficients!$CI$2:$CI$33"))))))</f>
      </c>
      <c r="BG645" s="8">
        <f>IF(OR($B645="",$C645="",$D645="",$E645="",$F645="",$G645="",$H645="",$I645="",$J645="",$K645="",$L645=""),"",IF($B645="Female",1/(1+EXP(-SUMPRODUCT(Engine!$C$20450:$C$20481,INDIRECT("Coefficients!$CJ$2:$CJ$33")))),1/(1+EXP(-SUMPRODUCT(Engine!$C$20450:$C$20481,INDIRECT("Coefficients!$CK$2:$CK$33"))))))</f>
      </c>
      <c r="BH645" s="8">
        <f>IF(OR($B645="",$C645="",$D645="",$E645="",$F645="",$G645="",$H645="",$I645="",$J645="",$K645="",$L645=""),"",IF($B645="Female",1/(1+EXP(-SUMPRODUCT(Engine!$C$20450:$C$20481,INDIRECT("Coefficients!$CL$2:$CL$33")))),1/(1+EXP(-SUMPRODUCT(Engine!$C$20450:$C$20481,INDIRECT("Coefficients!$CM$2:$CM$33"))))))</f>
      </c>
      <c r="BI645" s="8">
        <f>IF(OR($B645="",$C645="",$D645="",$E645="",$F645="",$G645="",$H645="",$I645="",$J645="",$K645="",$L645=""),"",IF($B645="Female",1/(1+EXP(-SUMPRODUCT(Engine!$C$20450:$C$20481,INDIRECT("Coefficients!$CN$2:$CN$33")))),1/(1+EXP(-SUMPRODUCT(Engine!$C$20450:$C$20481,INDIRECT("Coefficients!$CO$2:$CO$33"))))))</f>
      </c>
      <c r="BJ645" s="8">
        <f>IF(OR($B645="",$C645="",$D645="",$E645="",$F645="",$G645="",$H645="",$I645="",$J645="",$K645="",$L645=""),"",IF($B645="Female",1/(1+EXP(-SUMPRODUCT(Engine!$C$20450:$C$20481,INDIRECT("Coefficients!$CP$2:$CP$33")))),1/(1+EXP(-SUMPRODUCT(Engine!$C$20450:$C$20481,INDIRECT("Coefficients!$CQ$2:$CQ$33"))))))</f>
      </c>
      <c r="BK645" s="8">
        <f>IF(OR($B645="",$C645="",$D645="",$E645="",$F645="",$G645="",$H645="",$I645="",$J645="",$K645="",$L645=""),"",IF($B645="Female",1/(1+EXP(-SUMPRODUCT(Engine!$C$20450:$C$20481,INDIRECT("Coefficients!$CR$2:$CR$33")))),1/(1+EXP(-SUMPRODUCT(Engine!$C$20450:$C$20481,INDIRECT("Coefficients!$CS$2:$CS$33"))))))</f>
      </c>
      <c r="BL645" s="8">
        <f>IF(OR($B645="",$C645="",$D645="",$E645="",$F645="",$G645="",$H645="",$I645="",$J645="",$K645="",$L645=""),"",IF($B645="Female",1/(1+EXP(-SUMPRODUCT(Engine!$C$20450:$C$20481,INDIRECT("Coefficients!$CT$2:$CT$33")))),1/(1+EXP(-SUMPRODUCT(Engine!$C$20450:$C$20481,INDIRECT("Coefficients!$CU$2:$CU$33"))))))</f>
      </c>
      <c r="BM645" s="8">
        <f>IF(OR($B645="",$C645="",$D645="",$E645="",$F645="",$G645="",$H645="",$I645="",$J645="",$K645="",$L645=""),"",IF($B645="Female",1/(1+EXP(-SUMPRODUCT(Engine!$C$20450:$C$20481,INDIRECT("Coefficients!$CV$2:$CV$33")))),1/(1+EXP(-SUMPRODUCT(Engine!$C$20450:$C$20481,INDIRECT("Coefficients!$CW$2:$CW$33"))))))</f>
      </c>
    </row>
    <row r="646" spans="1:65" x14ac:dyDescent="0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8">
        <f>IF(OR($B646="",$C646="",$D646="",$E646="",$F646="",$G646="",$H646="",$I646="",$J646="",$K646="",$L646=""),"",IF($B646="Female",1/(1+EXP(-SUMPRODUCT(Engine!$C$20482:$C$20513,INDIRECT("Coefficients!$B$2:$B$33")))),1/(1+EXP(-SUMPRODUCT(Engine!$C$20482:$C$20513,INDIRECT("Coefficients!$C$2:$C$33"))))))</f>
      </c>
      <c r="Q646" s="8">
        <f>IF(OR($B646="",$C646="",$D646="",$E646="",$F646="",$G646="",$H646="",$I646="",$J646="",$K646="",$L646=""),"",IF($B646="Female",1/(1+EXP(-SUMPRODUCT(Engine!$C$20482:$C$20513,INDIRECT("Coefficients!$D$2:$D$33")))),1/(1+EXP(-SUMPRODUCT(Engine!$C$20482:$C$20513,INDIRECT("Coefficients!$E$2:$E$33"))))))</f>
      </c>
      <c r="R646" s="8">
        <f>IF(OR($B646="",$C646="",$D646="",$E646="",$F646="",$G646="",$H646="",$I646="",$J646="",$K646="",$L646=""),"",IF($B646="Female",1/(1+EXP(-SUMPRODUCT(Engine!$C$20482:$C$20513,INDIRECT("Coefficients!$F$2:$F$33")))),1/(1+EXP(-SUMPRODUCT(Engine!$C$20482:$C$20513,INDIRECT("Coefficients!$G$2:$G$33"))))))</f>
      </c>
      <c r="S646" s="8">
        <f>IF(OR($B646="",$C646="",$D646="",$E646="",$F646="",$G646="",$H646="",$I646="",$J646="",$K646="",$L646=""),"",IF($B646="Female",1/(1+EXP(-SUMPRODUCT(Engine!$C$20482:$C$20513,INDIRECT("Coefficients!$H$2:$H$33")))),1/(1+EXP(-SUMPRODUCT(Engine!$C$20482:$C$20513,INDIRECT("Coefficients!$I$2:$I$33"))))))</f>
      </c>
      <c r="T646" s="8">
        <f>IF(OR($B646="",$C646="",$D646="",$E646="",$F646="",$G646="",$H646="",$I646="",$J646="",$K646="",$L646=""),"",IF($B646="Female",1/(1+EXP(-SUMPRODUCT(Engine!$C$20482:$C$20513,INDIRECT("Coefficients!$J$2:$J$33")))),1/(1+EXP(-SUMPRODUCT(Engine!$C$20482:$C$20513,INDIRECT("Coefficients!$K$2:$K$33"))))))</f>
      </c>
      <c r="U646" s="8">
        <f>IF(OR($B646="",$C646="",$D646="",$E646="",$F646="",$G646="",$H646="",$I646="",$J646="",$K646="",$L646=""),"",IF($B646="Female",1/(1+EXP(-SUMPRODUCT(Engine!$C$20482:$C$20513,INDIRECT("Coefficients!$L$2:$L$33")))),1/(1+EXP(-SUMPRODUCT(Engine!$C$20482:$C$20513,INDIRECT("Coefficients!$M$2:$M$33"))))))</f>
      </c>
      <c r="V646" s="8">
        <f>IF(OR($B646="",$C646="",$D646="",$E646="",$F646="",$G646="",$H646="",$I646="",$J646="",$K646="",$L646=""),"",IF($B646="Female",1/(1+EXP(-SUMPRODUCT(Engine!$C$20482:$C$20513,INDIRECT("Coefficients!$N$2:$N$33")))),1/(1+EXP(-SUMPRODUCT(Engine!$C$20482:$C$20513,INDIRECT("Coefficients!$O$2:$O$33"))))))</f>
      </c>
      <c r="W646" s="8">
        <f>IF(OR($B646="",$C646="",$D646="",$E646="",$F646="",$G646="",$H646="",$I646="",$J646="",$K646="",$L646=""),"",IF($B646="Female",1/(1+EXP(-SUMPRODUCT(Engine!$C$20482:$C$20513,INDIRECT("Coefficients!$P$2:$P$33")))),1/(1+EXP(-SUMPRODUCT(Engine!$C$20482:$C$20513,INDIRECT("Coefficients!$Q$2:$Q$33"))))))</f>
      </c>
      <c r="X646" s="8">
        <f>IF(OR($B646="",$C646="",$D646="",$E646="",$F646="",$G646="",$H646="",$I646="",$J646="",$K646="",$L646=""),"",IF($B646="Female",1/(1+EXP(-SUMPRODUCT(Engine!$C$20482:$C$20513,INDIRECT("Coefficients!$R$2:$R$33")))),1/(1+EXP(-SUMPRODUCT(Engine!$C$20482:$C$20513,INDIRECT("Coefficients!$S$2:$S$33"))))))</f>
      </c>
      <c r="Y646" s="8">
        <f>IF(OR($B646="",$C646="",$D646="",$E646="",$F646="",$G646="",$H646="",$I646="",$J646="",$K646="",$L646=""),"",IF($B646="Female",1/(1+EXP(-SUMPRODUCT(Engine!$C$20482:$C$20513,INDIRECT("Coefficients!$T$2:$T$33")))),1/(1+EXP(-SUMPRODUCT(Engine!$C$20482:$C$20513,INDIRECT("Coefficients!$U$2:$U$33"))))))</f>
      </c>
      <c r="Z646" s="8">
        <f>IF(OR($B646="",$C646="",$D646="",$E646="",$F646="",$G646="",$H646="",$I646="",$J646="",$K646="",$L646=""),"",IF($B646="Female",1/(1+EXP(-SUMPRODUCT(Engine!$C$20482:$C$20513,INDIRECT("Coefficients!$V$2:$V$33")))),1/(1+EXP(-SUMPRODUCT(Engine!$C$20482:$C$20513,INDIRECT("Coefficients!$W$2:$W$33"))))))</f>
      </c>
      <c r="AA646" s="8">
        <f>IF(OR($B646="",$C646="",$D646="",$E646="",$F646="",$G646="",$H646="",$I646="",$J646="",$K646="",$L646=""),"",IF($B646="Female",1/(1+EXP(-SUMPRODUCT(Engine!$C$20482:$C$20513,INDIRECT("Coefficients!$X$2:$X$33")))),1/(1+EXP(-SUMPRODUCT(Engine!$C$20482:$C$20513,INDIRECT("Coefficients!$Y$2:$Y$33"))))))</f>
      </c>
      <c r="AB646" s="8">
        <f>IF(OR($B646="",$C646="",$D646="",$E646="",$F646="",$G646="",$H646="",$I646="",$J646="",$K646="",$L646=""),"",IF($B646="Female",1/(1+EXP(-SUMPRODUCT(Engine!$C$20482:$C$20513,INDIRECT("Coefficients!$Z$2:$Z$33")))),1/(1+EXP(-SUMPRODUCT(Engine!$C$20482:$C$20513,INDIRECT("Coefficients!$AA$2:$AA$33"))))))</f>
      </c>
      <c r="AC646" s="8">
        <f>IF(OR($B646="",$C646="",$D646="",$E646="",$F646="",$G646="",$H646="",$I646="",$J646="",$K646="",$L646=""),"",IF($B646="Female",1/(1+EXP(-SUMPRODUCT(Engine!$C$20482:$C$20513,INDIRECT("Coefficients!$AB$2:$AB$33")))),1/(1+EXP(-SUMPRODUCT(Engine!$C$20482:$C$20513,INDIRECT("Coefficients!$AC$2:$AC$33"))))))</f>
      </c>
      <c r="AD646" s="8">
        <f>IF(OR($B646="",$C646="",$D646="",$E646="",$F646="",$G646="",$H646="",$I646="",$J646="",$K646="",$L646=""),"",IF($B646="Female",1/(1+EXP(-SUMPRODUCT(Engine!$C$20482:$C$20513,INDIRECT("Coefficients!$AD$2:$AD$33")))),1/(1+EXP(-SUMPRODUCT(Engine!$C$20482:$C$20513,INDIRECT("Coefficients!$AE$2:$AE$33"))))))</f>
      </c>
      <c r="AE646" s="8">
        <f>IF(OR($B646="",$C646="",$D646="",$E646="",$F646="",$G646="",$H646="",$I646="",$J646="",$K646="",$L646=""),"",IF($B646="Female",1/(1+EXP(-SUMPRODUCT(Engine!$C$20482:$C$20513,INDIRECT("Coefficients!$AF$2:$AF$33")))),1/(1+EXP(-SUMPRODUCT(Engine!$C$20482:$C$20513,INDIRECT("Coefficients!$AG$2:$AG$33"))))))</f>
      </c>
      <c r="AF646" s="8">
        <f>IF(OR($B646="",$C646="",$D646="",$E646="",$F646="",$G646="",$H646="",$I646="",$J646="",$K646="",$L646=""),"",IF($B646="Female",1/(1+EXP(-SUMPRODUCT(Engine!$C$20482:$C$20513,INDIRECT("Coefficients!$AH$2:$AH$33")))),1/(1+EXP(-SUMPRODUCT(Engine!$C$20482:$C$20513,INDIRECT("Coefficients!$AI$2:$AI$33"))))))</f>
      </c>
      <c r="AG646" s="8">
        <f>IF(OR($B646="",$C646="",$D646="",$E646="",$F646="",$G646="",$H646="",$I646="",$J646="",$K646="",$L646=""),"",IF($B646="Female",1/(1+EXP(-SUMPRODUCT(Engine!$C$20482:$C$20513,INDIRECT("Coefficients!$AJ$2:$AJ$33")))),1/(1+EXP(-SUMPRODUCT(Engine!$C$20482:$C$20513,INDIRECT("Coefficients!$AK$2:$AK$33"))))))</f>
      </c>
      <c r="AH646" s="8">
        <f>IF(OR($B646="",$C646="",$D646="",$E646="",$F646="",$G646="",$H646="",$I646="",$J646="",$K646="",$L646=""),"",IF($B646="Female",1/(1+EXP(-SUMPRODUCT(Engine!$C$20482:$C$20513,INDIRECT("Coefficients!$AL$2:$AL$33")))),1/(1+EXP(-SUMPRODUCT(Engine!$C$20482:$C$20513,INDIRECT("Coefficients!$AM$2:$AM$33"))))))</f>
      </c>
      <c r="AI646" s="8">
        <f>IF(OR($B646="",$C646="",$D646="",$E646="",$F646="",$G646="",$H646="",$I646="",$J646="",$K646="",$L646=""),"",IF($B646="Female",1/(1+EXP(-SUMPRODUCT(Engine!$C$20482:$C$20513,INDIRECT("Coefficients!$AN$2:$AN$33")))),1/(1+EXP(-SUMPRODUCT(Engine!$C$20482:$C$20513,INDIRECT("Coefficients!$AO$2:$AO$33"))))))</f>
      </c>
      <c r="AJ646" s="8">
        <f>IF(OR($B646="",$C646="",$D646="",$E646="",$F646="",$G646="",$H646="",$I646="",$J646="",$K646="",$L646=""),"",IF($B646="Female",1/(1+EXP(-SUMPRODUCT(Engine!$C$20482:$C$20513,INDIRECT("Coefficients!$AP$2:$AP$33")))),1/(1+EXP(-SUMPRODUCT(Engine!$C$20482:$C$20513,INDIRECT("Coefficients!$AQ$2:$AQ$33"))))))</f>
      </c>
      <c r="AK646" s="8">
        <f>IF(OR($B646="",$C646="",$D646="",$E646="",$F646="",$G646="",$H646="",$I646="",$J646="",$K646="",$L646=""),"",IF($B646="Female",1/(1+EXP(-SUMPRODUCT(Engine!$C$20482:$C$20513,INDIRECT("Coefficients!$AR$2:$AR$33")))),1/(1+EXP(-SUMPRODUCT(Engine!$C$20482:$C$20513,INDIRECT("Coefficients!$AS$2:$AS$33"))))))</f>
      </c>
      <c r="AL646" s="8">
        <f>IF(OR($B646="",$C646="",$D646="",$E646="",$F646="",$G646="",$H646="",$I646="",$J646="",$K646="",$L646=""),"",IF($B646="Female",1/(1+EXP(-SUMPRODUCT(Engine!$C$20482:$C$20513,INDIRECT("Coefficients!$AT$2:$AT$33")))),1/(1+EXP(-SUMPRODUCT(Engine!$C$20482:$C$20513,INDIRECT("Coefficients!$AU$2:$AU$33"))))))</f>
      </c>
      <c r="AM646" s="8">
        <f>IF(OR($B646="",$C646="",$D646="",$E646="",$F646="",$G646="",$H646="",$I646="",$J646="",$K646="",$L646=""),"",IF($B646="Female",1/(1+EXP(-SUMPRODUCT(Engine!$C$20482:$C$20513,INDIRECT("Coefficients!$AV$2:$AV$33")))),1/(1+EXP(-SUMPRODUCT(Engine!$C$20482:$C$20513,INDIRECT("Coefficients!$AW$2:$AW$33"))))))</f>
      </c>
      <c r="AN646" s="8">
        <f>IF(OR($B646="",$C646="",$D646="",$E646="",$F646="",$G646="",$H646="",$I646="",$J646="",$K646="",$L646=""),"",IF($B646="Female",1/(1+EXP(-SUMPRODUCT(Engine!$C$20482:$C$20513,INDIRECT("Coefficients!$AX$2:$AX$33")))),1/(1+EXP(-SUMPRODUCT(Engine!$C$20482:$C$20513,INDIRECT("Coefficients!$AY$2:$AY$33"))))))</f>
      </c>
      <c r="AO646" s="8">
        <f>IF(OR($B646="",$C646="",$D646="",$E646="",$F646="",$G646="",$H646="",$I646="",$J646="",$K646="",$L646=""),"",IF($B646="Female",1/(1+EXP(-SUMPRODUCT(Engine!$C$20482:$C$20513,INDIRECT("Coefficients!$AZ$2:$AZ$33")))),1/(1+EXP(-SUMPRODUCT(Engine!$C$20482:$C$20513,INDIRECT("Coefficients!$BA$2:$BA$33"))))))</f>
      </c>
      <c r="AP646" s="8">
        <f>IF(OR($B646="",$C646="",$D646="",$E646="",$F646="",$G646="",$H646="",$I646="",$J646="",$K646="",$L646=""),"",IF($B646="Female",1/(1+EXP(-SUMPRODUCT(Engine!$C$20482:$C$20513,INDIRECT("Coefficients!$BB$2:$BB$33")))),1/(1+EXP(-SUMPRODUCT(Engine!$C$20482:$C$20513,INDIRECT("Coefficients!$BC$2:$BC$33"))))))</f>
      </c>
      <c r="AQ646" s="8">
        <f>IF(OR($B646="",$C646="",$D646="",$E646="",$F646="",$G646="",$H646="",$I646="",$J646="",$K646="",$L646=""),"",IF($B646="Female",1/(1+EXP(-SUMPRODUCT(Engine!$C$20482:$C$20513,INDIRECT("Coefficients!$BD$2:$BD$33")))),1/(1+EXP(-SUMPRODUCT(Engine!$C$20482:$C$20513,INDIRECT("Coefficients!$BE$2:$BE$33"))))))</f>
      </c>
      <c r="AR646" s="8">
        <f>IF(OR($B646="",$C646="",$D646="",$E646="",$F646="",$G646="",$H646="",$I646="",$J646="",$K646="",$L646=""),"",IF($B646="Female",1/(1+EXP(-SUMPRODUCT(Engine!$C$20482:$C$20513,INDIRECT("Coefficients!$BF$2:$BF$33")))),1/(1+EXP(-SUMPRODUCT(Engine!$C$20482:$C$20513,INDIRECT("Coefficients!$BG$2:$BG$33"))))))</f>
      </c>
      <c r="AS646" s="8">
        <f>IF(OR($B646="",$C646="",$D646="",$E646="",$F646="",$G646="",$H646="",$I646="",$J646="",$K646="",$L646=""),"",IF($B646="Female",1/(1+EXP(-SUMPRODUCT(Engine!$C$20482:$C$20513,INDIRECT("Coefficients!$BH$2:$BH$33")))),1/(1+EXP(-SUMPRODUCT(Engine!$C$20482:$C$20513,INDIRECT("Coefficients!$BI$2:$BI$33"))))))</f>
      </c>
      <c r="AT646" s="8">
        <f>IF(OR($B646="",$C646="",$D646="",$E646="",$F646="",$G646="",$H646="",$I646="",$J646="",$K646="",$L646=""),"",IF($B646="Female",1/(1+EXP(-SUMPRODUCT(Engine!$C$20482:$C$20513,INDIRECT("Coefficients!$BJ$2:$BJ$33")))),1/(1+EXP(-SUMPRODUCT(Engine!$C$20482:$C$20513,INDIRECT("Coefficients!$BK$2:$BK$33"))))))</f>
      </c>
      <c r="AU646" s="8">
        <f>IF(OR($B646="",$C646="",$D646="",$E646="",$F646="",$G646="",$H646="",$I646="",$J646="",$K646="",$L646=""),"",IF($B646="Female",1/(1+EXP(-SUMPRODUCT(Engine!$C$20482:$C$20513,INDIRECT("Coefficients!$BL$2:$BL$33")))),1/(1+EXP(-SUMPRODUCT(Engine!$C$20482:$C$20513,INDIRECT("Coefficients!$BM$2:$BM$33"))))))</f>
      </c>
      <c r="AV646" s="8">
        <f>IF(OR($B646="",$C646="",$D646="",$E646="",$F646="",$G646="",$H646="",$I646="",$J646="",$K646="",$L646=""),"",IF($B646="Female",1/(1+EXP(-SUMPRODUCT(Engine!$C$20482:$C$20513,INDIRECT("Coefficients!$BN$2:$BN$33")))),1/(1+EXP(-SUMPRODUCT(Engine!$C$20482:$C$20513,INDIRECT("Coefficients!$BO$2:$BO$33"))))))</f>
      </c>
      <c r="AW646" s="8">
        <f>IF(OR($B646="",$C646="",$D646="",$E646="",$F646="",$G646="",$H646="",$I646="",$J646="",$K646="",$L646=""),"",IF($B646="Female",1/(1+EXP(-SUMPRODUCT(Engine!$C$20482:$C$20513,INDIRECT("Coefficients!$BP$2:$BP$33")))),1/(1+EXP(-SUMPRODUCT(Engine!$C$20482:$C$20513,INDIRECT("Coefficients!$BQ$2:$BQ$33"))))))</f>
      </c>
      <c r="AX646" s="8">
        <f>IF(OR($B646="",$C646="",$D646="",$E646="",$F646="",$G646="",$H646="",$I646="",$J646="",$K646="",$L646=""),"",IF($B646="Female",1/(1+EXP(-SUMPRODUCT(Engine!$C$20482:$C$20513,INDIRECT("Coefficients!$BR$2:$BR$33")))),1/(1+EXP(-SUMPRODUCT(Engine!$C$20482:$C$20513,INDIRECT("Coefficients!$BS$2:$BS$33"))))))</f>
      </c>
      <c r="AY646" s="8">
        <f>IF(OR($B646="",$C646="",$D646="",$E646="",$F646="",$G646="",$H646="",$I646="",$J646="",$K646="",$L646=""),"",IF($B646="Female",1/(1+EXP(-SUMPRODUCT(Engine!$C$20482:$C$20513,INDIRECT("Coefficients!$BT$2:$BT$33")))),1/(1+EXP(-SUMPRODUCT(Engine!$C$20482:$C$20513,INDIRECT("Coefficients!$BU$2:$BU$33"))))))</f>
      </c>
      <c r="AZ646" s="8">
        <f>IF(OR($B646="",$C646="",$D646="",$E646="",$F646="",$G646="",$H646="",$I646="",$J646="",$K646="",$L646=""),"",IF($B646="Female",1/(1+EXP(-SUMPRODUCT(Engine!$C$20482:$C$20513,INDIRECT("Coefficients!$BV$2:$BV$33")))),1/(1+EXP(-SUMPRODUCT(Engine!$C$20482:$C$20513,INDIRECT("Coefficients!$BW$2:$BW$33"))))))</f>
      </c>
      <c r="BA646" s="8">
        <f>IF(OR($B646="",$C646="",$D646="",$E646="",$F646="",$G646="",$H646="",$I646="",$J646="",$K646="",$L646=""),"",IF($B646="Female",1/(1+EXP(-SUMPRODUCT(Engine!$C$20482:$C$20513,INDIRECT("Coefficients!$BX$2:$BX$33")))),1/(1+EXP(-SUMPRODUCT(Engine!$C$20482:$C$20513,INDIRECT("Coefficients!$BY$2:$BY$33"))))))</f>
      </c>
      <c r="BB646" s="8">
        <f>IF(OR($B646="",$C646="",$D646="",$E646="",$F646="",$G646="",$H646="",$I646="",$J646="",$K646="",$L646=""),"",IF($B646="Female",1/(1+EXP(-SUMPRODUCT(Engine!$C$20482:$C$20513,INDIRECT("Coefficients!$BZ$2:$BZ$33")))),1/(1+EXP(-SUMPRODUCT(Engine!$C$20482:$C$20513,INDIRECT("Coefficients!$CA$2:$CA$33"))))))</f>
      </c>
      <c r="BC646" s="8">
        <f>IF(OR($B646="",$C646="",$D646="",$E646="",$F646="",$G646="",$H646="",$I646="",$J646="",$K646="",$L646=""),"",IF($B646="Female",1/(1+EXP(-SUMPRODUCT(Engine!$C$20482:$C$20513,INDIRECT("Coefficients!$CB$2:$CB$33")))),1/(1+EXP(-SUMPRODUCT(Engine!$C$20482:$C$20513,INDIRECT("Coefficients!$CC$2:$CC$33"))))))</f>
      </c>
      <c r="BD646" s="8">
        <f>IF(OR($B646="",$C646="",$D646="",$E646="",$F646="",$G646="",$H646="",$I646="",$J646="",$K646="",$L646=""),"",IF($B646="Female",1/(1+EXP(-SUMPRODUCT(Engine!$C$20482:$C$20513,INDIRECT("Coefficients!$CD$2:$CD$33")))),1/(1+EXP(-SUMPRODUCT(Engine!$C$20482:$C$20513,INDIRECT("Coefficients!$CE$2:$CE$33"))))))</f>
      </c>
      <c r="BE646" s="8">
        <f>IF(OR($B646="",$C646="",$D646="",$E646="",$F646="",$G646="",$H646="",$I646="",$J646="",$K646="",$L646=""),"",IF($B646="Female",1/(1+EXP(-SUMPRODUCT(Engine!$C$20482:$C$20513,INDIRECT("Coefficients!$CF$2:$CF$33")))),1/(1+EXP(-SUMPRODUCT(Engine!$C$20482:$C$20513,INDIRECT("Coefficients!$CG$2:$CG$33"))))))</f>
      </c>
      <c r="BF646" s="8">
        <f>IF(OR($B646="",$C646="",$D646="",$E646="",$F646="",$G646="",$H646="",$I646="",$J646="",$K646="",$L646=""),"",IF($B646="Female",1/(1+EXP(-SUMPRODUCT(Engine!$C$20482:$C$20513,INDIRECT("Coefficients!$CH$2:$CH$33")))),1/(1+EXP(-SUMPRODUCT(Engine!$C$20482:$C$20513,INDIRECT("Coefficients!$CI$2:$CI$33"))))))</f>
      </c>
      <c r="BG646" s="8">
        <f>IF(OR($B646="",$C646="",$D646="",$E646="",$F646="",$G646="",$H646="",$I646="",$J646="",$K646="",$L646=""),"",IF($B646="Female",1/(1+EXP(-SUMPRODUCT(Engine!$C$20482:$C$20513,INDIRECT("Coefficients!$CJ$2:$CJ$33")))),1/(1+EXP(-SUMPRODUCT(Engine!$C$20482:$C$20513,INDIRECT("Coefficients!$CK$2:$CK$33"))))))</f>
      </c>
      <c r="BH646" s="8">
        <f>IF(OR($B646="",$C646="",$D646="",$E646="",$F646="",$G646="",$H646="",$I646="",$J646="",$K646="",$L646=""),"",IF($B646="Female",1/(1+EXP(-SUMPRODUCT(Engine!$C$20482:$C$20513,INDIRECT("Coefficients!$CL$2:$CL$33")))),1/(1+EXP(-SUMPRODUCT(Engine!$C$20482:$C$20513,INDIRECT("Coefficients!$CM$2:$CM$33"))))))</f>
      </c>
      <c r="BI646" s="8">
        <f>IF(OR($B646="",$C646="",$D646="",$E646="",$F646="",$G646="",$H646="",$I646="",$J646="",$K646="",$L646=""),"",IF($B646="Female",1/(1+EXP(-SUMPRODUCT(Engine!$C$20482:$C$20513,INDIRECT("Coefficients!$CN$2:$CN$33")))),1/(1+EXP(-SUMPRODUCT(Engine!$C$20482:$C$20513,INDIRECT("Coefficients!$CO$2:$CO$33"))))))</f>
      </c>
      <c r="BJ646" s="8">
        <f>IF(OR($B646="",$C646="",$D646="",$E646="",$F646="",$G646="",$H646="",$I646="",$J646="",$K646="",$L646=""),"",IF($B646="Female",1/(1+EXP(-SUMPRODUCT(Engine!$C$20482:$C$20513,INDIRECT("Coefficients!$CP$2:$CP$33")))),1/(1+EXP(-SUMPRODUCT(Engine!$C$20482:$C$20513,INDIRECT("Coefficients!$CQ$2:$CQ$33"))))))</f>
      </c>
      <c r="BK646" s="8">
        <f>IF(OR($B646="",$C646="",$D646="",$E646="",$F646="",$G646="",$H646="",$I646="",$J646="",$K646="",$L646=""),"",IF($B646="Female",1/(1+EXP(-SUMPRODUCT(Engine!$C$20482:$C$20513,INDIRECT("Coefficients!$CR$2:$CR$33")))),1/(1+EXP(-SUMPRODUCT(Engine!$C$20482:$C$20513,INDIRECT("Coefficients!$CS$2:$CS$33"))))))</f>
      </c>
      <c r="BL646" s="8">
        <f>IF(OR($B646="",$C646="",$D646="",$E646="",$F646="",$G646="",$H646="",$I646="",$J646="",$K646="",$L646=""),"",IF($B646="Female",1/(1+EXP(-SUMPRODUCT(Engine!$C$20482:$C$20513,INDIRECT("Coefficients!$CT$2:$CT$33")))),1/(1+EXP(-SUMPRODUCT(Engine!$C$20482:$C$20513,INDIRECT("Coefficients!$CU$2:$CU$33"))))))</f>
      </c>
      <c r="BM646" s="8">
        <f>IF(OR($B646="",$C646="",$D646="",$E646="",$F646="",$G646="",$H646="",$I646="",$J646="",$K646="",$L646=""),"",IF($B646="Female",1/(1+EXP(-SUMPRODUCT(Engine!$C$20482:$C$20513,INDIRECT("Coefficients!$CV$2:$CV$33")))),1/(1+EXP(-SUMPRODUCT(Engine!$C$20482:$C$20513,INDIRECT("Coefficients!$CW$2:$CW$33"))))))</f>
      </c>
    </row>
    <row r="647" spans="1:65" x14ac:dyDescent="0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8">
        <f>IF(OR($B647="",$C647="",$D647="",$E647="",$F647="",$G647="",$H647="",$I647="",$J647="",$K647="",$L647=""),"",IF($B647="Female",1/(1+EXP(-SUMPRODUCT(Engine!$C$20514:$C$20545,INDIRECT("Coefficients!$B$2:$B$33")))),1/(1+EXP(-SUMPRODUCT(Engine!$C$20514:$C$20545,INDIRECT("Coefficients!$C$2:$C$33"))))))</f>
      </c>
      <c r="Q647" s="8">
        <f>IF(OR($B647="",$C647="",$D647="",$E647="",$F647="",$G647="",$H647="",$I647="",$J647="",$K647="",$L647=""),"",IF($B647="Female",1/(1+EXP(-SUMPRODUCT(Engine!$C$20514:$C$20545,INDIRECT("Coefficients!$D$2:$D$33")))),1/(1+EXP(-SUMPRODUCT(Engine!$C$20514:$C$20545,INDIRECT("Coefficients!$E$2:$E$33"))))))</f>
      </c>
      <c r="R647" s="8">
        <f>IF(OR($B647="",$C647="",$D647="",$E647="",$F647="",$G647="",$H647="",$I647="",$J647="",$K647="",$L647=""),"",IF($B647="Female",1/(1+EXP(-SUMPRODUCT(Engine!$C$20514:$C$20545,INDIRECT("Coefficients!$F$2:$F$33")))),1/(1+EXP(-SUMPRODUCT(Engine!$C$20514:$C$20545,INDIRECT("Coefficients!$G$2:$G$33"))))))</f>
      </c>
      <c r="S647" s="8">
        <f>IF(OR($B647="",$C647="",$D647="",$E647="",$F647="",$G647="",$H647="",$I647="",$J647="",$K647="",$L647=""),"",IF($B647="Female",1/(1+EXP(-SUMPRODUCT(Engine!$C$20514:$C$20545,INDIRECT("Coefficients!$H$2:$H$33")))),1/(1+EXP(-SUMPRODUCT(Engine!$C$20514:$C$20545,INDIRECT("Coefficients!$I$2:$I$33"))))))</f>
      </c>
      <c r="T647" s="8">
        <f>IF(OR($B647="",$C647="",$D647="",$E647="",$F647="",$G647="",$H647="",$I647="",$J647="",$K647="",$L647=""),"",IF($B647="Female",1/(1+EXP(-SUMPRODUCT(Engine!$C$20514:$C$20545,INDIRECT("Coefficients!$J$2:$J$33")))),1/(1+EXP(-SUMPRODUCT(Engine!$C$20514:$C$20545,INDIRECT("Coefficients!$K$2:$K$33"))))))</f>
      </c>
      <c r="U647" s="8">
        <f>IF(OR($B647="",$C647="",$D647="",$E647="",$F647="",$G647="",$H647="",$I647="",$J647="",$K647="",$L647=""),"",IF($B647="Female",1/(1+EXP(-SUMPRODUCT(Engine!$C$20514:$C$20545,INDIRECT("Coefficients!$L$2:$L$33")))),1/(1+EXP(-SUMPRODUCT(Engine!$C$20514:$C$20545,INDIRECT("Coefficients!$M$2:$M$33"))))))</f>
      </c>
      <c r="V647" s="8">
        <f>IF(OR($B647="",$C647="",$D647="",$E647="",$F647="",$G647="",$H647="",$I647="",$J647="",$K647="",$L647=""),"",IF($B647="Female",1/(1+EXP(-SUMPRODUCT(Engine!$C$20514:$C$20545,INDIRECT("Coefficients!$N$2:$N$33")))),1/(1+EXP(-SUMPRODUCT(Engine!$C$20514:$C$20545,INDIRECT("Coefficients!$O$2:$O$33"))))))</f>
      </c>
      <c r="W647" s="8">
        <f>IF(OR($B647="",$C647="",$D647="",$E647="",$F647="",$G647="",$H647="",$I647="",$J647="",$K647="",$L647=""),"",IF($B647="Female",1/(1+EXP(-SUMPRODUCT(Engine!$C$20514:$C$20545,INDIRECT("Coefficients!$P$2:$P$33")))),1/(1+EXP(-SUMPRODUCT(Engine!$C$20514:$C$20545,INDIRECT("Coefficients!$Q$2:$Q$33"))))))</f>
      </c>
      <c r="X647" s="8">
        <f>IF(OR($B647="",$C647="",$D647="",$E647="",$F647="",$G647="",$H647="",$I647="",$J647="",$K647="",$L647=""),"",IF($B647="Female",1/(1+EXP(-SUMPRODUCT(Engine!$C$20514:$C$20545,INDIRECT("Coefficients!$R$2:$R$33")))),1/(1+EXP(-SUMPRODUCT(Engine!$C$20514:$C$20545,INDIRECT("Coefficients!$S$2:$S$33"))))))</f>
      </c>
      <c r="Y647" s="8">
        <f>IF(OR($B647="",$C647="",$D647="",$E647="",$F647="",$G647="",$H647="",$I647="",$J647="",$K647="",$L647=""),"",IF($B647="Female",1/(1+EXP(-SUMPRODUCT(Engine!$C$20514:$C$20545,INDIRECT("Coefficients!$T$2:$T$33")))),1/(1+EXP(-SUMPRODUCT(Engine!$C$20514:$C$20545,INDIRECT("Coefficients!$U$2:$U$33"))))))</f>
      </c>
      <c r="Z647" s="8">
        <f>IF(OR($B647="",$C647="",$D647="",$E647="",$F647="",$G647="",$H647="",$I647="",$J647="",$K647="",$L647=""),"",IF($B647="Female",1/(1+EXP(-SUMPRODUCT(Engine!$C$20514:$C$20545,INDIRECT("Coefficients!$V$2:$V$33")))),1/(1+EXP(-SUMPRODUCT(Engine!$C$20514:$C$20545,INDIRECT("Coefficients!$W$2:$W$33"))))))</f>
      </c>
      <c r="AA647" s="8">
        <f>IF(OR($B647="",$C647="",$D647="",$E647="",$F647="",$G647="",$H647="",$I647="",$J647="",$K647="",$L647=""),"",IF($B647="Female",1/(1+EXP(-SUMPRODUCT(Engine!$C$20514:$C$20545,INDIRECT("Coefficients!$X$2:$X$33")))),1/(1+EXP(-SUMPRODUCT(Engine!$C$20514:$C$20545,INDIRECT("Coefficients!$Y$2:$Y$33"))))))</f>
      </c>
      <c r="AB647" s="8">
        <f>IF(OR($B647="",$C647="",$D647="",$E647="",$F647="",$G647="",$H647="",$I647="",$J647="",$K647="",$L647=""),"",IF($B647="Female",1/(1+EXP(-SUMPRODUCT(Engine!$C$20514:$C$20545,INDIRECT("Coefficients!$Z$2:$Z$33")))),1/(1+EXP(-SUMPRODUCT(Engine!$C$20514:$C$20545,INDIRECT("Coefficients!$AA$2:$AA$33"))))))</f>
      </c>
      <c r="AC647" s="8">
        <f>IF(OR($B647="",$C647="",$D647="",$E647="",$F647="",$G647="",$H647="",$I647="",$J647="",$K647="",$L647=""),"",IF($B647="Female",1/(1+EXP(-SUMPRODUCT(Engine!$C$20514:$C$20545,INDIRECT("Coefficients!$AB$2:$AB$33")))),1/(1+EXP(-SUMPRODUCT(Engine!$C$20514:$C$20545,INDIRECT("Coefficients!$AC$2:$AC$33"))))))</f>
      </c>
      <c r="AD647" s="8">
        <f>IF(OR($B647="",$C647="",$D647="",$E647="",$F647="",$G647="",$H647="",$I647="",$J647="",$K647="",$L647=""),"",IF($B647="Female",1/(1+EXP(-SUMPRODUCT(Engine!$C$20514:$C$20545,INDIRECT("Coefficients!$AD$2:$AD$33")))),1/(1+EXP(-SUMPRODUCT(Engine!$C$20514:$C$20545,INDIRECT("Coefficients!$AE$2:$AE$33"))))))</f>
      </c>
      <c r="AE647" s="8">
        <f>IF(OR($B647="",$C647="",$D647="",$E647="",$F647="",$G647="",$H647="",$I647="",$J647="",$K647="",$L647=""),"",IF($B647="Female",1/(1+EXP(-SUMPRODUCT(Engine!$C$20514:$C$20545,INDIRECT("Coefficients!$AF$2:$AF$33")))),1/(1+EXP(-SUMPRODUCT(Engine!$C$20514:$C$20545,INDIRECT("Coefficients!$AG$2:$AG$33"))))))</f>
      </c>
      <c r="AF647" s="8">
        <f>IF(OR($B647="",$C647="",$D647="",$E647="",$F647="",$G647="",$H647="",$I647="",$J647="",$K647="",$L647=""),"",IF($B647="Female",1/(1+EXP(-SUMPRODUCT(Engine!$C$20514:$C$20545,INDIRECT("Coefficients!$AH$2:$AH$33")))),1/(1+EXP(-SUMPRODUCT(Engine!$C$20514:$C$20545,INDIRECT("Coefficients!$AI$2:$AI$33"))))))</f>
      </c>
      <c r="AG647" s="8">
        <f>IF(OR($B647="",$C647="",$D647="",$E647="",$F647="",$G647="",$H647="",$I647="",$J647="",$K647="",$L647=""),"",IF($B647="Female",1/(1+EXP(-SUMPRODUCT(Engine!$C$20514:$C$20545,INDIRECT("Coefficients!$AJ$2:$AJ$33")))),1/(1+EXP(-SUMPRODUCT(Engine!$C$20514:$C$20545,INDIRECT("Coefficients!$AK$2:$AK$33"))))))</f>
      </c>
      <c r="AH647" s="8">
        <f>IF(OR($B647="",$C647="",$D647="",$E647="",$F647="",$G647="",$H647="",$I647="",$J647="",$K647="",$L647=""),"",IF($B647="Female",1/(1+EXP(-SUMPRODUCT(Engine!$C$20514:$C$20545,INDIRECT("Coefficients!$AL$2:$AL$33")))),1/(1+EXP(-SUMPRODUCT(Engine!$C$20514:$C$20545,INDIRECT("Coefficients!$AM$2:$AM$33"))))))</f>
      </c>
      <c r="AI647" s="8">
        <f>IF(OR($B647="",$C647="",$D647="",$E647="",$F647="",$G647="",$H647="",$I647="",$J647="",$K647="",$L647=""),"",IF($B647="Female",1/(1+EXP(-SUMPRODUCT(Engine!$C$20514:$C$20545,INDIRECT("Coefficients!$AN$2:$AN$33")))),1/(1+EXP(-SUMPRODUCT(Engine!$C$20514:$C$20545,INDIRECT("Coefficients!$AO$2:$AO$33"))))))</f>
      </c>
      <c r="AJ647" s="8">
        <f>IF(OR($B647="",$C647="",$D647="",$E647="",$F647="",$G647="",$H647="",$I647="",$J647="",$K647="",$L647=""),"",IF($B647="Female",1/(1+EXP(-SUMPRODUCT(Engine!$C$20514:$C$20545,INDIRECT("Coefficients!$AP$2:$AP$33")))),1/(1+EXP(-SUMPRODUCT(Engine!$C$20514:$C$20545,INDIRECT("Coefficients!$AQ$2:$AQ$33"))))))</f>
      </c>
      <c r="AK647" s="8">
        <f>IF(OR($B647="",$C647="",$D647="",$E647="",$F647="",$G647="",$H647="",$I647="",$J647="",$K647="",$L647=""),"",IF($B647="Female",1/(1+EXP(-SUMPRODUCT(Engine!$C$20514:$C$20545,INDIRECT("Coefficients!$AR$2:$AR$33")))),1/(1+EXP(-SUMPRODUCT(Engine!$C$20514:$C$20545,INDIRECT("Coefficients!$AS$2:$AS$33"))))))</f>
      </c>
      <c r="AL647" s="8">
        <f>IF(OR($B647="",$C647="",$D647="",$E647="",$F647="",$G647="",$H647="",$I647="",$J647="",$K647="",$L647=""),"",IF($B647="Female",1/(1+EXP(-SUMPRODUCT(Engine!$C$20514:$C$20545,INDIRECT("Coefficients!$AT$2:$AT$33")))),1/(1+EXP(-SUMPRODUCT(Engine!$C$20514:$C$20545,INDIRECT("Coefficients!$AU$2:$AU$33"))))))</f>
      </c>
      <c r="AM647" s="8">
        <f>IF(OR($B647="",$C647="",$D647="",$E647="",$F647="",$G647="",$H647="",$I647="",$J647="",$K647="",$L647=""),"",IF($B647="Female",1/(1+EXP(-SUMPRODUCT(Engine!$C$20514:$C$20545,INDIRECT("Coefficients!$AV$2:$AV$33")))),1/(1+EXP(-SUMPRODUCT(Engine!$C$20514:$C$20545,INDIRECT("Coefficients!$AW$2:$AW$33"))))))</f>
      </c>
      <c r="AN647" s="8">
        <f>IF(OR($B647="",$C647="",$D647="",$E647="",$F647="",$G647="",$H647="",$I647="",$J647="",$K647="",$L647=""),"",IF($B647="Female",1/(1+EXP(-SUMPRODUCT(Engine!$C$20514:$C$20545,INDIRECT("Coefficients!$AX$2:$AX$33")))),1/(1+EXP(-SUMPRODUCT(Engine!$C$20514:$C$20545,INDIRECT("Coefficients!$AY$2:$AY$33"))))))</f>
      </c>
      <c r="AO647" s="8">
        <f>IF(OR($B647="",$C647="",$D647="",$E647="",$F647="",$G647="",$H647="",$I647="",$J647="",$K647="",$L647=""),"",IF($B647="Female",1/(1+EXP(-SUMPRODUCT(Engine!$C$20514:$C$20545,INDIRECT("Coefficients!$AZ$2:$AZ$33")))),1/(1+EXP(-SUMPRODUCT(Engine!$C$20514:$C$20545,INDIRECT("Coefficients!$BA$2:$BA$33"))))))</f>
      </c>
      <c r="AP647" s="8">
        <f>IF(OR($B647="",$C647="",$D647="",$E647="",$F647="",$G647="",$H647="",$I647="",$J647="",$K647="",$L647=""),"",IF($B647="Female",1/(1+EXP(-SUMPRODUCT(Engine!$C$20514:$C$20545,INDIRECT("Coefficients!$BB$2:$BB$33")))),1/(1+EXP(-SUMPRODUCT(Engine!$C$20514:$C$20545,INDIRECT("Coefficients!$BC$2:$BC$33"))))))</f>
      </c>
      <c r="AQ647" s="8">
        <f>IF(OR($B647="",$C647="",$D647="",$E647="",$F647="",$G647="",$H647="",$I647="",$J647="",$K647="",$L647=""),"",IF($B647="Female",1/(1+EXP(-SUMPRODUCT(Engine!$C$20514:$C$20545,INDIRECT("Coefficients!$BD$2:$BD$33")))),1/(1+EXP(-SUMPRODUCT(Engine!$C$20514:$C$20545,INDIRECT("Coefficients!$BE$2:$BE$33"))))))</f>
      </c>
      <c r="AR647" s="8">
        <f>IF(OR($B647="",$C647="",$D647="",$E647="",$F647="",$G647="",$H647="",$I647="",$J647="",$K647="",$L647=""),"",IF($B647="Female",1/(1+EXP(-SUMPRODUCT(Engine!$C$20514:$C$20545,INDIRECT("Coefficients!$BF$2:$BF$33")))),1/(1+EXP(-SUMPRODUCT(Engine!$C$20514:$C$20545,INDIRECT("Coefficients!$BG$2:$BG$33"))))))</f>
      </c>
      <c r="AS647" s="8">
        <f>IF(OR($B647="",$C647="",$D647="",$E647="",$F647="",$G647="",$H647="",$I647="",$J647="",$K647="",$L647=""),"",IF($B647="Female",1/(1+EXP(-SUMPRODUCT(Engine!$C$20514:$C$20545,INDIRECT("Coefficients!$BH$2:$BH$33")))),1/(1+EXP(-SUMPRODUCT(Engine!$C$20514:$C$20545,INDIRECT("Coefficients!$BI$2:$BI$33"))))))</f>
      </c>
      <c r="AT647" s="8">
        <f>IF(OR($B647="",$C647="",$D647="",$E647="",$F647="",$G647="",$H647="",$I647="",$J647="",$K647="",$L647=""),"",IF($B647="Female",1/(1+EXP(-SUMPRODUCT(Engine!$C$20514:$C$20545,INDIRECT("Coefficients!$BJ$2:$BJ$33")))),1/(1+EXP(-SUMPRODUCT(Engine!$C$20514:$C$20545,INDIRECT("Coefficients!$BK$2:$BK$33"))))))</f>
      </c>
      <c r="AU647" s="8">
        <f>IF(OR($B647="",$C647="",$D647="",$E647="",$F647="",$G647="",$H647="",$I647="",$J647="",$K647="",$L647=""),"",IF($B647="Female",1/(1+EXP(-SUMPRODUCT(Engine!$C$20514:$C$20545,INDIRECT("Coefficients!$BL$2:$BL$33")))),1/(1+EXP(-SUMPRODUCT(Engine!$C$20514:$C$20545,INDIRECT("Coefficients!$BM$2:$BM$33"))))))</f>
      </c>
      <c r="AV647" s="8">
        <f>IF(OR($B647="",$C647="",$D647="",$E647="",$F647="",$G647="",$H647="",$I647="",$J647="",$K647="",$L647=""),"",IF($B647="Female",1/(1+EXP(-SUMPRODUCT(Engine!$C$20514:$C$20545,INDIRECT("Coefficients!$BN$2:$BN$33")))),1/(1+EXP(-SUMPRODUCT(Engine!$C$20514:$C$20545,INDIRECT("Coefficients!$BO$2:$BO$33"))))))</f>
      </c>
      <c r="AW647" s="8">
        <f>IF(OR($B647="",$C647="",$D647="",$E647="",$F647="",$G647="",$H647="",$I647="",$J647="",$K647="",$L647=""),"",IF($B647="Female",1/(1+EXP(-SUMPRODUCT(Engine!$C$20514:$C$20545,INDIRECT("Coefficients!$BP$2:$BP$33")))),1/(1+EXP(-SUMPRODUCT(Engine!$C$20514:$C$20545,INDIRECT("Coefficients!$BQ$2:$BQ$33"))))))</f>
      </c>
      <c r="AX647" s="8">
        <f>IF(OR($B647="",$C647="",$D647="",$E647="",$F647="",$G647="",$H647="",$I647="",$J647="",$K647="",$L647=""),"",IF($B647="Female",1/(1+EXP(-SUMPRODUCT(Engine!$C$20514:$C$20545,INDIRECT("Coefficients!$BR$2:$BR$33")))),1/(1+EXP(-SUMPRODUCT(Engine!$C$20514:$C$20545,INDIRECT("Coefficients!$BS$2:$BS$33"))))))</f>
      </c>
      <c r="AY647" s="8">
        <f>IF(OR($B647="",$C647="",$D647="",$E647="",$F647="",$G647="",$H647="",$I647="",$J647="",$K647="",$L647=""),"",IF($B647="Female",1/(1+EXP(-SUMPRODUCT(Engine!$C$20514:$C$20545,INDIRECT("Coefficients!$BT$2:$BT$33")))),1/(1+EXP(-SUMPRODUCT(Engine!$C$20514:$C$20545,INDIRECT("Coefficients!$BU$2:$BU$33"))))))</f>
      </c>
      <c r="AZ647" s="8">
        <f>IF(OR($B647="",$C647="",$D647="",$E647="",$F647="",$G647="",$H647="",$I647="",$J647="",$K647="",$L647=""),"",IF($B647="Female",1/(1+EXP(-SUMPRODUCT(Engine!$C$20514:$C$20545,INDIRECT("Coefficients!$BV$2:$BV$33")))),1/(1+EXP(-SUMPRODUCT(Engine!$C$20514:$C$20545,INDIRECT("Coefficients!$BW$2:$BW$33"))))))</f>
      </c>
      <c r="BA647" s="8">
        <f>IF(OR($B647="",$C647="",$D647="",$E647="",$F647="",$G647="",$H647="",$I647="",$J647="",$K647="",$L647=""),"",IF($B647="Female",1/(1+EXP(-SUMPRODUCT(Engine!$C$20514:$C$20545,INDIRECT("Coefficients!$BX$2:$BX$33")))),1/(1+EXP(-SUMPRODUCT(Engine!$C$20514:$C$20545,INDIRECT("Coefficients!$BY$2:$BY$33"))))))</f>
      </c>
      <c r="BB647" s="8">
        <f>IF(OR($B647="",$C647="",$D647="",$E647="",$F647="",$G647="",$H647="",$I647="",$J647="",$K647="",$L647=""),"",IF($B647="Female",1/(1+EXP(-SUMPRODUCT(Engine!$C$20514:$C$20545,INDIRECT("Coefficients!$BZ$2:$BZ$33")))),1/(1+EXP(-SUMPRODUCT(Engine!$C$20514:$C$20545,INDIRECT("Coefficients!$CA$2:$CA$33"))))))</f>
      </c>
      <c r="BC647" s="8">
        <f>IF(OR($B647="",$C647="",$D647="",$E647="",$F647="",$G647="",$H647="",$I647="",$J647="",$K647="",$L647=""),"",IF($B647="Female",1/(1+EXP(-SUMPRODUCT(Engine!$C$20514:$C$20545,INDIRECT("Coefficients!$CB$2:$CB$33")))),1/(1+EXP(-SUMPRODUCT(Engine!$C$20514:$C$20545,INDIRECT("Coefficients!$CC$2:$CC$33"))))))</f>
      </c>
      <c r="BD647" s="8">
        <f>IF(OR($B647="",$C647="",$D647="",$E647="",$F647="",$G647="",$H647="",$I647="",$J647="",$K647="",$L647=""),"",IF($B647="Female",1/(1+EXP(-SUMPRODUCT(Engine!$C$20514:$C$20545,INDIRECT("Coefficients!$CD$2:$CD$33")))),1/(1+EXP(-SUMPRODUCT(Engine!$C$20514:$C$20545,INDIRECT("Coefficients!$CE$2:$CE$33"))))))</f>
      </c>
      <c r="BE647" s="8">
        <f>IF(OR($B647="",$C647="",$D647="",$E647="",$F647="",$G647="",$H647="",$I647="",$J647="",$K647="",$L647=""),"",IF($B647="Female",1/(1+EXP(-SUMPRODUCT(Engine!$C$20514:$C$20545,INDIRECT("Coefficients!$CF$2:$CF$33")))),1/(1+EXP(-SUMPRODUCT(Engine!$C$20514:$C$20545,INDIRECT("Coefficients!$CG$2:$CG$33"))))))</f>
      </c>
      <c r="BF647" s="8">
        <f>IF(OR($B647="",$C647="",$D647="",$E647="",$F647="",$G647="",$H647="",$I647="",$J647="",$K647="",$L647=""),"",IF($B647="Female",1/(1+EXP(-SUMPRODUCT(Engine!$C$20514:$C$20545,INDIRECT("Coefficients!$CH$2:$CH$33")))),1/(1+EXP(-SUMPRODUCT(Engine!$C$20514:$C$20545,INDIRECT("Coefficients!$CI$2:$CI$33"))))))</f>
      </c>
      <c r="BG647" s="8">
        <f>IF(OR($B647="",$C647="",$D647="",$E647="",$F647="",$G647="",$H647="",$I647="",$J647="",$K647="",$L647=""),"",IF($B647="Female",1/(1+EXP(-SUMPRODUCT(Engine!$C$20514:$C$20545,INDIRECT("Coefficients!$CJ$2:$CJ$33")))),1/(1+EXP(-SUMPRODUCT(Engine!$C$20514:$C$20545,INDIRECT("Coefficients!$CK$2:$CK$33"))))))</f>
      </c>
      <c r="BH647" s="8">
        <f>IF(OR($B647="",$C647="",$D647="",$E647="",$F647="",$G647="",$H647="",$I647="",$J647="",$K647="",$L647=""),"",IF($B647="Female",1/(1+EXP(-SUMPRODUCT(Engine!$C$20514:$C$20545,INDIRECT("Coefficients!$CL$2:$CL$33")))),1/(1+EXP(-SUMPRODUCT(Engine!$C$20514:$C$20545,INDIRECT("Coefficients!$CM$2:$CM$33"))))))</f>
      </c>
      <c r="BI647" s="8">
        <f>IF(OR($B647="",$C647="",$D647="",$E647="",$F647="",$G647="",$H647="",$I647="",$J647="",$K647="",$L647=""),"",IF($B647="Female",1/(1+EXP(-SUMPRODUCT(Engine!$C$20514:$C$20545,INDIRECT("Coefficients!$CN$2:$CN$33")))),1/(1+EXP(-SUMPRODUCT(Engine!$C$20514:$C$20545,INDIRECT("Coefficients!$CO$2:$CO$33"))))))</f>
      </c>
      <c r="BJ647" s="8">
        <f>IF(OR($B647="",$C647="",$D647="",$E647="",$F647="",$G647="",$H647="",$I647="",$J647="",$K647="",$L647=""),"",IF($B647="Female",1/(1+EXP(-SUMPRODUCT(Engine!$C$20514:$C$20545,INDIRECT("Coefficients!$CP$2:$CP$33")))),1/(1+EXP(-SUMPRODUCT(Engine!$C$20514:$C$20545,INDIRECT("Coefficients!$CQ$2:$CQ$33"))))))</f>
      </c>
      <c r="BK647" s="8">
        <f>IF(OR($B647="",$C647="",$D647="",$E647="",$F647="",$G647="",$H647="",$I647="",$J647="",$K647="",$L647=""),"",IF($B647="Female",1/(1+EXP(-SUMPRODUCT(Engine!$C$20514:$C$20545,INDIRECT("Coefficients!$CR$2:$CR$33")))),1/(1+EXP(-SUMPRODUCT(Engine!$C$20514:$C$20545,INDIRECT("Coefficients!$CS$2:$CS$33"))))))</f>
      </c>
      <c r="BL647" s="8">
        <f>IF(OR($B647="",$C647="",$D647="",$E647="",$F647="",$G647="",$H647="",$I647="",$J647="",$K647="",$L647=""),"",IF($B647="Female",1/(1+EXP(-SUMPRODUCT(Engine!$C$20514:$C$20545,INDIRECT("Coefficients!$CT$2:$CT$33")))),1/(1+EXP(-SUMPRODUCT(Engine!$C$20514:$C$20545,INDIRECT("Coefficients!$CU$2:$CU$33"))))))</f>
      </c>
      <c r="BM647" s="8">
        <f>IF(OR($B647="",$C647="",$D647="",$E647="",$F647="",$G647="",$H647="",$I647="",$J647="",$K647="",$L647=""),"",IF($B647="Female",1/(1+EXP(-SUMPRODUCT(Engine!$C$20514:$C$20545,INDIRECT("Coefficients!$CV$2:$CV$33")))),1/(1+EXP(-SUMPRODUCT(Engine!$C$20514:$C$20545,INDIRECT("Coefficients!$CW$2:$CW$33"))))))</f>
      </c>
    </row>
    <row r="648" spans="1:65" x14ac:dyDescent="0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8">
        <f>IF(OR($B648="",$C648="",$D648="",$E648="",$F648="",$G648="",$H648="",$I648="",$J648="",$K648="",$L648=""),"",IF($B648="Female",1/(1+EXP(-SUMPRODUCT(Engine!$C$20546:$C$20577,INDIRECT("Coefficients!$B$2:$B$33")))),1/(1+EXP(-SUMPRODUCT(Engine!$C$20546:$C$20577,INDIRECT("Coefficients!$C$2:$C$33"))))))</f>
      </c>
      <c r="Q648" s="8">
        <f>IF(OR($B648="",$C648="",$D648="",$E648="",$F648="",$G648="",$H648="",$I648="",$J648="",$K648="",$L648=""),"",IF($B648="Female",1/(1+EXP(-SUMPRODUCT(Engine!$C$20546:$C$20577,INDIRECT("Coefficients!$D$2:$D$33")))),1/(1+EXP(-SUMPRODUCT(Engine!$C$20546:$C$20577,INDIRECT("Coefficients!$E$2:$E$33"))))))</f>
      </c>
      <c r="R648" s="8">
        <f>IF(OR($B648="",$C648="",$D648="",$E648="",$F648="",$G648="",$H648="",$I648="",$J648="",$K648="",$L648=""),"",IF($B648="Female",1/(1+EXP(-SUMPRODUCT(Engine!$C$20546:$C$20577,INDIRECT("Coefficients!$F$2:$F$33")))),1/(1+EXP(-SUMPRODUCT(Engine!$C$20546:$C$20577,INDIRECT("Coefficients!$G$2:$G$33"))))))</f>
      </c>
      <c r="S648" s="8">
        <f>IF(OR($B648="",$C648="",$D648="",$E648="",$F648="",$G648="",$H648="",$I648="",$J648="",$K648="",$L648=""),"",IF($B648="Female",1/(1+EXP(-SUMPRODUCT(Engine!$C$20546:$C$20577,INDIRECT("Coefficients!$H$2:$H$33")))),1/(1+EXP(-SUMPRODUCT(Engine!$C$20546:$C$20577,INDIRECT("Coefficients!$I$2:$I$33"))))))</f>
      </c>
      <c r="T648" s="8">
        <f>IF(OR($B648="",$C648="",$D648="",$E648="",$F648="",$G648="",$H648="",$I648="",$J648="",$K648="",$L648=""),"",IF($B648="Female",1/(1+EXP(-SUMPRODUCT(Engine!$C$20546:$C$20577,INDIRECT("Coefficients!$J$2:$J$33")))),1/(1+EXP(-SUMPRODUCT(Engine!$C$20546:$C$20577,INDIRECT("Coefficients!$K$2:$K$33"))))))</f>
      </c>
      <c r="U648" s="8">
        <f>IF(OR($B648="",$C648="",$D648="",$E648="",$F648="",$G648="",$H648="",$I648="",$J648="",$K648="",$L648=""),"",IF($B648="Female",1/(1+EXP(-SUMPRODUCT(Engine!$C$20546:$C$20577,INDIRECT("Coefficients!$L$2:$L$33")))),1/(1+EXP(-SUMPRODUCT(Engine!$C$20546:$C$20577,INDIRECT("Coefficients!$M$2:$M$33"))))))</f>
      </c>
      <c r="V648" s="8">
        <f>IF(OR($B648="",$C648="",$D648="",$E648="",$F648="",$G648="",$H648="",$I648="",$J648="",$K648="",$L648=""),"",IF($B648="Female",1/(1+EXP(-SUMPRODUCT(Engine!$C$20546:$C$20577,INDIRECT("Coefficients!$N$2:$N$33")))),1/(1+EXP(-SUMPRODUCT(Engine!$C$20546:$C$20577,INDIRECT("Coefficients!$O$2:$O$33"))))))</f>
      </c>
      <c r="W648" s="8">
        <f>IF(OR($B648="",$C648="",$D648="",$E648="",$F648="",$G648="",$H648="",$I648="",$J648="",$K648="",$L648=""),"",IF($B648="Female",1/(1+EXP(-SUMPRODUCT(Engine!$C$20546:$C$20577,INDIRECT("Coefficients!$P$2:$P$33")))),1/(1+EXP(-SUMPRODUCT(Engine!$C$20546:$C$20577,INDIRECT("Coefficients!$Q$2:$Q$33"))))))</f>
      </c>
      <c r="X648" s="8">
        <f>IF(OR($B648="",$C648="",$D648="",$E648="",$F648="",$G648="",$H648="",$I648="",$J648="",$K648="",$L648=""),"",IF($B648="Female",1/(1+EXP(-SUMPRODUCT(Engine!$C$20546:$C$20577,INDIRECT("Coefficients!$R$2:$R$33")))),1/(1+EXP(-SUMPRODUCT(Engine!$C$20546:$C$20577,INDIRECT("Coefficients!$S$2:$S$33"))))))</f>
      </c>
      <c r="Y648" s="8">
        <f>IF(OR($B648="",$C648="",$D648="",$E648="",$F648="",$G648="",$H648="",$I648="",$J648="",$K648="",$L648=""),"",IF($B648="Female",1/(1+EXP(-SUMPRODUCT(Engine!$C$20546:$C$20577,INDIRECT("Coefficients!$T$2:$T$33")))),1/(1+EXP(-SUMPRODUCT(Engine!$C$20546:$C$20577,INDIRECT("Coefficients!$U$2:$U$33"))))))</f>
      </c>
      <c r="Z648" s="8">
        <f>IF(OR($B648="",$C648="",$D648="",$E648="",$F648="",$G648="",$H648="",$I648="",$J648="",$K648="",$L648=""),"",IF($B648="Female",1/(1+EXP(-SUMPRODUCT(Engine!$C$20546:$C$20577,INDIRECT("Coefficients!$V$2:$V$33")))),1/(1+EXP(-SUMPRODUCT(Engine!$C$20546:$C$20577,INDIRECT("Coefficients!$W$2:$W$33"))))))</f>
      </c>
      <c r="AA648" s="8">
        <f>IF(OR($B648="",$C648="",$D648="",$E648="",$F648="",$G648="",$H648="",$I648="",$J648="",$K648="",$L648=""),"",IF($B648="Female",1/(1+EXP(-SUMPRODUCT(Engine!$C$20546:$C$20577,INDIRECT("Coefficients!$X$2:$X$33")))),1/(1+EXP(-SUMPRODUCT(Engine!$C$20546:$C$20577,INDIRECT("Coefficients!$Y$2:$Y$33"))))))</f>
      </c>
      <c r="AB648" s="8">
        <f>IF(OR($B648="",$C648="",$D648="",$E648="",$F648="",$G648="",$H648="",$I648="",$J648="",$K648="",$L648=""),"",IF($B648="Female",1/(1+EXP(-SUMPRODUCT(Engine!$C$20546:$C$20577,INDIRECT("Coefficients!$Z$2:$Z$33")))),1/(1+EXP(-SUMPRODUCT(Engine!$C$20546:$C$20577,INDIRECT("Coefficients!$AA$2:$AA$33"))))))</f>
      </c>
      <c r="AC648" s="8">
        <f>IF(OR($B648="",$C648="",$D648="",$E648="",$F648="",$G648="",$H648="",$I648="",$J648="",$K648="",$L648=""),"",IF($B648="Female",1/(1+EXP(-SUMPRODUCT(Engine!$C$20546:$C$20577,INDIRECT("Coefficients!$AB$2:$AB$33")))),1/(1+EXP(-SUMPRODUCT(Engine!$C$20546:$C$20577,INDIRECT("Coefficients!$AC$2:$AC$33"))))))</f>
      </c>
      <c r="AD648" s="8">
        <f>IF(OR($B648="",$C648="",$D648="",$E648="",$F648="",$G648="",$H648="",$I648="",$J648="",$K648="",$L648=""),"",IF($B648="Female",1/(1+EXP(-SUMPRODUCT(Engine!$C$20546:$C$20577,INDIRECT("Coefficients!$AD$2:$AD$33")))),1/(1+EXP(-SUMPRODUCT(Engine!$C$20546:$C$20577,INDIRECT("Coefficients!$AE$2:$AE$33"))))))</f>
      </c>
      <c r="AE648" s="8">
        <f>IF(OR($B648="",$C648="",$D648="",$E648="",$F648="",$G648="",$H648="",$I648="",$J648="",$K648="",$L648=""),"",IF($B648="Female",1/(1+EXP(-SUMPRODUCT(Engine!$C$20546:$C$20577,INDIRECT("Coefficients!$AF$2:$AF$33")))),1/(1+EXP(-SUMPRODUCT(Engine!$C$20546:$C$20577,INDIRECT("Coefficients!$AG$2:$AG$33"))))))</f>
      </c>
      <c r="AF648" s="8">
        <f>IF(OR($B648="",$C648="",$D648="",$E648="",$F648="",$G648="",$H648="",$I648="",$J648="",$K648="",$L648=""),"",IF($B648="Female",1/(1+EXP(-SUMPRODUCT(Engine!$C$20546:$C$20577,INDIRECT("Coefficients!$AH$2:$AH$33")))),1/(1+EXP(-SUMPRODUCT(Engine!$C$20546:$C$20577,INDIRECT("Coefficients!$AI$2:$AI$33"))))))</f>
      </c>
      <c r="AG648" s="8">
        <f>IF(OR($B648="",$C648="",$D648="",$E648="",$F648="",$G648="",$H648="",$I648="",$J648="",$K648="",$L648=""),"",IF($B648="Female",1/(1+EXP(-SUMPRODUCT(Engine!$C$20546:$C$20577,INDIRECT("Coefficients!$AJ$2:$AJ$33")))),1/(1+EXP(-SUMPRODUCT(Engine!$C$20546:$C$20577,INDIRECT("Coefficients!$AK$2:$AK$33"))))))</f>
      </c>
      <c r="AH648" s="8">
        <f>IF(OR($B648="",$C648="",$D648="",$E648="",$F648="",$G648="",$H648="",$I648="",$J648="",$K648="",$L648=""),"",IF($B648="Female",1/(1+EXP(-SUMPRODUCT(Engine!$C$20546:$C$20577,INDIRECT("Coefficients!$AL$2:$AL$33")))),1/(1+EXP(-SUMPRODUCT(Engine!$C$20546:$C$20577,INDIRECT("Coefficients!$AM$2:$AM$33"))))))</f>
      </c>
      <c r="AI648" s="8">
        <f>IF(OR($B648="",$C648="",$D648="",$E648="",$F648="",$G648="",$H648="",$I648="",$J648="",$K648="",$L648=""),"",IF($B648="Female",1/(1+EXP(-SUMPRODUCT(Engine!$C$20546:$C$20577,INDIRECT("Coefficients!$AN$2:$AN$33")))),1/(1+EXP(-SUMPRODUCT(Engine!$C$20546:$C$20577,INDIRECT("Coefficients!$AO$2:$AO$33"))))))</f>
      </c>
      <c r="AJ648" s="8">
        <f>IF(OR($B648="",$C648="",$D648="",$E648="",$F648="",$G648="",$H648="",$I648="",$J648="",$K648="",$L648=""),"",IF($B648="Female",1/(1+EXP(-SUMPRODUCT(Engine!$C$20546:$C$20577,INDIRECT("Coefficients!$AP$2:$AP$33")))),1/(1+EXP(-SUMPRODUCT(Engine!$C$20546:$C$20577,INDIRECT("Coefficients!$AQ$2:$AQ$33"))))))</f>
      </c>
      <c r="AK648" s="8">
        <f>IF(OR($B648="",$C648="",$D648="",$E648="",$F648="",$G648="",$H648="",$I648="",$J648="",$K648="",$L648=""),"",IF($B648="Female",1/(1+EXP(-SUMPRODUCT(Engine!$C$20546:$C$20577,INDIRECT("Coefficients!$AR$2:$AR$33")))),1/(1+EXP(-SUMPRODUCT(Engine!$C$20546:$C$20577,INDIRECT("Coefficients!$AS$2:$AS$33"))))))</f>
      </c>
      <c r="AL648" s="8">
        <f>IF(OR($B648="",$C648="",$D648="",$E648="",$F648="",$G648="",$H648="",$I648="",$J648="",$K648="",$L648=""),"",IF($B648="Female",1/(1+EXP(-SUMPRODUCT(Engine!$C$20546:$C$20577,INDIRECT("Coefficients!$AT$2:$AT$33")))),1/(1+EXP(-SUMPRODUCT(Engine!$C$20546:$C$20577,INDIRECT("Coefficients!$AU$2:$AU$33"))))))</f>
      </c>
      <c r="AM648" s="8">
        <f>IF(OR($B648="",$C648="",$D648="",$E648="",$F648="",$G648="",$H648="",$I648="",$J648="",$K648="",$L648=""),"",IF($B648="Female",1/(1+EXP(-SUMPRODUCT(Engine!$C$20546:$C$20577,INDIRECT("Coefficients!$AV$2:$AV$33")))),1/(1+EXP(-SUMPRODUCT(Engine!$C$20546:$C$20577,INDIRECT("Coefficients!$AW$2:$AW$33"))))))</f>
      </c>
      <c r="AN648" s="8">
        <f>IF(OR($B648="",$C648="",$D648="",$E648="",$F648="",$G648="",$H648="",$I648="",$J648="",$K648="",$L648=""),"",IF($B648="Female",1/(1+EXP(-SUMPRODUCT(Engine!$C$20546:$C$20577,INDIRECT("Coefficients!$AX$2:$AX$33")))),1/(1+EXP(-SUMPRODUCT(Engine!$C$20546:$C$20577,INDIRECT("Coefficients!$AY$2:$AY$33"))))))</f>
      </c>
      <c r="AO648" s="8">
        <f>IF(OR($B648="",$C648="",$D648="",$E648="",$F648="",$G648="",$H648="",$I648="",$J648="",$K648="",$L648=""),"",IF($B648="Female",1/(1+EXP(-SUMPRODUCT(Engine!$C$20546:$C$20577,INDIRECT("Coefficients!$AZ$2:$AZ$33")))),1/(1+EXP(-SUMPRODUCT(Engine!$C$20546:$C$20577,INDIRECT("Coefficients!$BA$2:$BA$33"))))))</f>
      </c>
      <c r="AP648" s="8">
        <f>IF(OR($B648="",$C648="",$D648="",$E648="",$F648="",$G648="",$H648="",$I648="",$J648="",$K648="",$L648=""),"",IF($B648="Female",1/(1+EXP(-SUMPRODUCT(Engine!$C$20546:$C$20577,INDIRECT("Coefficients!$BB$2:$BB$33")))),1/(1+EXP(-SUMPRODUCT(Engine!$C$20546:$C$20577,INDIRECT("Coefficients!$BC$2:$BC$33"))))))</f>
      </c>
      <c r="AQ648" s="8">
        <f>IF(OR($B648="",$C648="",$D648="",$E648="",$F648="",$G648="",$H648="",$I648="",$J648="",$K648="",$L648=""),"",IF($B648="Female",1/(1+EXP(-SUMPRODUCT(Engine!$C$20546:$C$20577,INDIRECT("Coefficients!$BD$2:$BD$33")))),1/(1+EXP(-SUMPRODUCT(Engine!$C$20546:$C$20577,INDIRECT("Coefficients!$BE$2:$BE$33"))))))</f>
      </c>
      <c r="AR648" s="8">
        <f>IF(OR($B648="",$C648="",$D648="",$E648="",$F648="",$G648="",$H648="",$I648="",$J648="",$K648="",$L648=""),"",IF($B648="Female",1/(1+EXP(-SUMPRODUCT(Engine!$C$20546:$C$20577,INDIRECT("Coefficients!$BF$2:$BF$33")))),1/(1+EXP(-SUMPRODUCT(Engine!$C$20546:$C$20577,INDIRECT("Coefficients!$BG$2:$BG$33"))))))</f>
      </c>
      <c r="AS648" s="8">
        <f>IF(OR($B648="",$C648="",$D648="",$E648="",$F648="",$G648="",$H648="",$I648="",$J648="",$K648="",$L648=""),"",IF($B648="Female",1/(1+EXP(-SUMPRODUCT(Engine!$C$20546:$C$20577,INDIRECT("Coefficients!$BH$2:$BH$33")))),1/(1+EXP(-SUMPRODUCT(Engine!$C$20546:$C$20577,INDIRECT("Coefficients!$BI$2:$BI$33"))))))</f>
      </c>
      <c r="AT648" s="8">
        <f>IF(OR($B648="",$C648="",$D648="",$E648="",$F648="",$G648="",$H648="",$I648="",$J648="",$K648="",$L648=""),"",IF($B648="Female",1/(1+EXP(-SUMPRODUCT(Engine!$C$20546:$C$20577,INDIRECT("Coefficients!$BJ$2:$BJ$33")))),1/(1+EXP(-SUMPRODUCT(Engine!$C$20546:$C$20577,INDIRECT("Coefficients!$BK$2:$BK$33"))))))</f>
      </c>
      <c r="AU648" s="8">
        <f>IF(OR($B648="",$C648="",$D648="",$E648="",$F648="",$G648="",$H648="",$I648="",$J648="",$K648="",$L648=""),"",IF($B648="Female",1/(1+EXP(-SUMPRODUCT(Engine!$C$20546:$C$20577,INDIRECT("Coefficients!$BL$2:$BL$33")))),1/(1+EXP(-SUMPRODUCT(Engine!$C$20546:$C$20577,INDIRECT("Coefficients!$BM$2:$BM$33"))))))</f>
      </c>
      <c r="AV648" s="8">
        <f>IF(OR($B648="",$C648="",$D648="",$E648="",$F648="",$G648="",$H648="",$I648="",$J648="",$K648="",$L648=""),"",IF($B648="Female",1/(1+EXP(-SUMPRODUCT(Engine!$C$20546:$C$20577,INDIRECT("Coefficients!$BN$2:$BN$33")))),1/(1+EXP(-SUMPRODUCT(Engine!$C$20546:$C$20577,INDIRECT("Coefficients!$BO$2:$BO$33"))))))</f>
      </c>
      <c r="AW648" s="8">
        <f>IF(OR($B648="",$C648="",$D648="",$E648="",$F648="",$G648="",$H648="",$I648="",$J648="",$K648="",$L648=""),"",IF($B648="Female",1/(1+EXP(-SUMPRODUCT(Engine!$C$20546:$C$20577,INDIRECT("Coefficients!$BP$2:$BP$33")))),1/(1+EXP(-SUMPRODUCT(Engine!$C$20546:$C$20577,INDIRECT("Coefficients!$BQ$2:$BQ$33"))))))</f>
      </c>
      <c r="AX648" s="8">
        <f>IF(OR($B648="",$C648="",$D648="",$E648="",$F648="",$G648="",$H648="",$I648="",$J648="",$K648="",$L648=""),"",IF($B648="Female",1/(1+EXP(-SUMPRODUCT(Engine!$C$20546:$C$20577,INDIRECT("Coefficients!$BR$2:$BR$33")))),1/(1+EXP(-SUMPRODUCT(Engine!$C$20546:$C$20577,INDIRECT("Coefficients!$BS$2:$BS$33"))))))</f>
      </c>
      <c r="AY648" s="8">
        <f>IF(OR($B648="",$C648="",$D648="",$E648="",$F648="",$G648="",$H648="",$I648="",$J648="",$K648="",$L648=""),"",IF($B648="Female",1/(1+EXP(-SUMPRODUCT(Engine!$C$20546:$C$20577,INDIRECT("Coefficients!$BT$2:$BT$33")))),1/(1+EXP(-SUMPRODUCT(Engine!$C$20546:$C$20577,INDIRECT("Coefficients!$BU$2:$BU$33"))))))</f>
      </c>
      <c r="AZ648" s="8">
        <f>IF(OR($B648="",$C648="",$D648="",$E648="",$F648="",$G648="",$H648="",$I648="",$J648="",$K648="",$L648=""),"",IF($B648="Female",1/(1+EXP(-SUMPRODUCT(Engine!$C$20546:$C$20577,INDIRECT("Coefficients!$BV$2:$BV$33")))),1/(1+EXP(-SUMPRODUCT(Engine!$C$20546:$C$20577,INDIRECT("Coefficients!$BW$2:$BW$33"))))))</f>
      </c>
      <c r="BA648" s="8">
        <f>IF(OR($B648="",$C648="",$D648="",$E648="",$F648="",$G648="",$H648="",$I648="",$J648="",$K648="",$L648=""),"",IF($B648="Female",1/(1+EXP(-SUMPRODUCT(Engine!$C$20546:$C$20577,INDIRECT("Coefficients!$BX$2:$BX$33")))),1/(1+EXP(-SUMPRODUCT(Engine!$C$20546:$C$20577,INDIRECT("Coefficients!$BY$2:$BY$33"))))))</f>
      </c>
      <c r="BB648" s="8">
        <f>IF(OR($B648="",$C648="",$D648="",$E648="",$F648="",$G648="",$H648="",$I648="",$J648="",$K648="",$L648=""),"",IF($B648="Female",1/(1+EXP(-SUMPRODUCT(Engine!$C$20546:$C$20577,INDIRECT("Coefficients!$BZ$2:$BZ$33")))),1/(1+EXP(-SUMPRODUCT(Engine!$C$20546:$C$20577,INDIRECT("Coefficients!$CA$2:$CA$33"))))))</f>
      </c>
      <c r="BC648" s="8">
        <f>IF(OR($B648="",$C648="",$D648="",$E648="",$F648="",$G648="",$H648="",$I648="",$J648="",$K648="",$L648=""),"",IF($B648="Female",1/(1+EXP(-SUMPRODUCT(Engine!$C$20546:$C$20577,INDIRECT("Coefficients!$CB$2:$CB$33")))),1/(1+EXP(-SUMPRODUCT(Engine!$C$20546:$C$20577,INDIRECT("Coefficients!$CC$2:$CC$33"))))))</f>
      </c>
      <c r="BD648" s="8">
        <f>IF(OR($B648="",$C648="",$D648="",$E648="",$F648="",$G648="",$H648="",$I648="",$J648="",$K648="",$L648=""),"",IF($B648="Female",1/(1+EXP(-SUMPRODUCT(Engine!$C$20546:$C$20577,INDIRECT("Coefficients!$CD$2:$CD$33")))),1/(1+EXP(-SUMPRODUCT(Engine!$C$20546:$C$20577,INDIRECT("Coefficients!$CE$2:$CE$33"))))))</f>
      </c>
      <c r="BE648" s="8">
        <f>IF(OR($B648="",$C648="",$D648="",$E648="",$F648="",$G648="",$H648="",$I648="",$J648="",$K648="",$L648=""),"",IF($B648="Female",1/(1+EXP(-SUMPRODUCT(Engine!$C$20546:$C$20577,INDIRECT("Coefficients!$CF$2:$CF$33")))),1/(1+EXP(-SUMPRODUCT(Engine!$C$20546:$C$20577,INDIRECT("Coefficients!$CG$2:$CG$33"))))))</f>
      </c>
      <c r="BF648" s="8">
        <f>IF(OR($B648="",$C648="",$D648="",$E648="",$F648="",$G648="",$H648="",$I648="",$J648="",$K648="",$L648=""),"",IF($B648="Female",1/(1+EXP(-SUMPRODUCT(Engine!$C$20546:$C$20577,INDIRECT("Coefficients!$CH$2:$CH$33")))),1/(1+EXP(-SUMPRODUCT(Engine!$C$20546:$C$20577,INDIRECT("Coefficients!$CI$2:$CI$33"))))))</f>
      </c>
      <c r="BG648" s="8">
        <f>IF(OR($B648="",$C648="",$D648="",$E648="",$F648="",$G648="",$H648="",$I648="",$J648="",$K648="",$L648=""),"",IF($B648="Female",1/(1+EXP(-SUMPRODUCT(Engine!$C$20546:$C$20577,INDIRECT("Coefficients!$CJ$2:$CJ$33")))),1/(1+EXP(-SUMPRODUCT(Engine!$C$20546:$C$20577,INDIRECT("Coefficients!$CK$2:$CK$33"))))))</f>
      </c>
      <c r="BH648" s="8">
        <f>IF(OR($B648="",$C648="",$D648="",$E648="",$F648="",$G648="",$H648="",$I648="",$J648="",$K648="",$L648=""),"",IF($B648="Female",1/(1+EXP(-SUMPRODUCT(Engine!$C$20546:$C$20577,INDIRECT("Coefficients!$CL$2:$CL$33")))),1/(1+EXP(-SUMPRODUCT(Engine!$C$20546:$C$20577,INDIRECT("Coefficients!$CM$2:$CM$33"))))))</f>
      </c>
      <c r="BI648" s="8">
        <f>IF(OR($B648="",$C648="",$D648="",$E648="",$F648="",$G648="",$H648="",$I648="",$J648="",$K648="",$L648=""),"",IF($B648="Female",1/(1+EXP(-SUMPRODUCT(Engine!$C$20546:$C$20577,INDIRECT("Coefficients!$CN$2:$CN$33")))),1/(1+EXP(-SUMPRODUCT(Engine!$C$20546:$C$20577,INDIRECT("Coefficients!$CO$2:$CO$33"))))))</f>
      </c>
      <c r="BJ648" s="8">
        <f>IF(OR($B648="",$C648="",$D648="",$E648="",$F648="",$G648="",$H648="",$I648="",$J648="",$K648="",$L648=""),"",IF($B648="Female",1/(1+EXP(-SUMPRODUCT(Engine!$C$20546:$C$20577,INDIRECT("Coefficients!$CP$2:$CP$33")))),1/(1+EXP(-SUMPRODUCT(Engine!$C$20546:$C$20577,INDIRECT("Coefficients!$CQ$2:$CQ$33"))))))</f>
      </c>
      <c r="BK648" s="8">
        <f>IF(OR($B648="",$C648="",$D648="",$E648="",$F648="",$G648="",$H648="",$I648="",$J648="",$K648="",$L648=""),"",IF($B648="Female",1/(1+EXP(-SUMPRODUCT(Engine!$C$20546:$C$20577,INDIRECT("Coefficients!$CR$2:$CR$33")))),1/(1+EXP(-SUMPRODUCT(Engine!$C$20546:$C$20577,INDIRECT("Coefficients!$CS$2:$CS$33"))))))</f>
      </c>
      <c r="BL648" s="8">
        <f>IF(OR($B648="",$C648="",$D648="",$E648="",$F648="",$G648="",$H648="",$I648="",$J648="",$K648="",$L648=""),"",IF($B648="Female",1/(1+EXP(-SUMPRODUCT(Engine!$C$20546:$C$20577,INDIRECT("Coefficients!$CT$2:$CT$33")))),1/(1+EXP(-SUMPRODUCT(Engine!$C$20546:$C$20577,INDIRECT("Coefficients!$CU$2:$CU$33"))))))</f>
      </c>
      <c r="BM648" s="8">
        <f>IF(OR($B648="",$C648="",$D648="",$E648="",$F648="",$G648="",$H648="",$I648="",$J648="",$K648="",$L648=""),"",IF($B648="Female",1/(1+EXP(-SUMPRODUCT(Engine!$C$20546:$C$20577,INDIRECT("Coefficients!$CV$2:$CV$33")))),1/(1+EXP(-SUMPRODUCT(Engine!$C$20546:$C$20577,INDIRECT("Coefficients!$CW$2:$CW$33"))))))</f>
      </c>
    </row>
    <row r="649" spans="1:65" x14ac:dyDescent="0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8">
        <f>IF(OR($B649="",$C649="",$D649="",$E649="",$F649="",$G649="",$H649="",$I649="",$J649="",$K649="",$L649=""),"",IF($B649="Female",1/(1+EXP(-SUMPRODUCT(Engine!$C$20578:$C$20609,INDIRECT("Coefficients!$B$2:$B$33")))),1/(1+EXP(-SUMPRODUCT(Engine!$C$20578:$C$20609,INDIRECT("Coefficients!$C$2:$C$33"))))))</f>
      </c>
      <c r="Q649" s="8">
        <f>IF(OR($B649="",$C649="",$D649="",$E649="",$F649="",$G649="",$H649="",$I649="",$J649="",$K649="",$L649=""),"",IF($B649="Female",1/(1+EXP(-SUMPRODUCT(Engine!$C$20578:$C$20609,INDIRECT("Coefficients!$D$2:$D$33")))),1/(1+EXP(-SUMPRODUCT(Engine!$C$20578:$C$20609,INDIRECT("Coefficients!$E$2:$E$33"))))))</f>
      </c>
      <c r="R649" s="8">
        <f>IF(OR($B649="",$C649="",$D649="",$E649="",$F649="",$G649="",$H649="",$I649="",$J649="",$K649="",$L649=""),"",IF($B649="Female",1/(1+EXP(-SUMPRODUCT(Engine!$C$20578:$C$20609,INDIRECT("Coefficients!$F$2:$F$33")))),1/(1+EXP(-SUMPRODUCT(Engine!$C$20578:$C$20609,INDIRECT("Coefficients!$G$2:$G$33"))))))</f>
      </c>
      <c r="S649" s="8">
        <f>IF(OR($B649="",$C649="",$D649="",$E649="",$F649="",$G649="",$H649="",$I649="",$J649="",$K649="",$L649=""),"",IF($B649="Female",1/(1+EXP(-SUMPRODUCT(Engine!$C$20578:$C$20609,INDIRECT("Coefficients!$H$2:$H$33")))),1/(1+EXP(-SUMPRODUCT(Engine!$C$20578:$C$20609,INDIRECT("Coefficients!$I$2:$I$33"))))))</f>
      </c>
      <c r="T649" s="8">
        <f>IF(OR($B649="",$C649="",$D649="",$E649="",$F649="",$G649="",$H649="",$I649="",$J649="",$K649="",$L649=""),"",IF($B649="Female",1/(1+EXP(-SUMPRODUCT(Engine!$C$20578:$C$20609,INDIRECT("Coefficients!$J$2:$J$33")))),1/(1+EXP(-SUMPRODUCT(Engine!$C$20578:$C$20609,INDIRECT("Coefficients!$K$2:$K$33"))))))</f>
      </c>
      <c r="U649" s="8">
        <f>IF(OR($B649="",$C649="",$D649="",$E649="",$F649="",$G649="",$H649="",$I649="",$J649="",$K649="",$L649=""),"",IF($B649="Female",1/(1+EXP(-SUMPRODUCT(Engine!$C$20578:$C$20609,INDIRECT("Coefficients!$L$2:$L$33")))),1/(1+EXP(-SUMPRODUCT(Engine!$C$20578:$C$20609,INDIRECT("Coefficients!$M$2:$M$33"))))))</f>
      </c>
      <c r="V649" s="8">
        <f>IF(OR($B649="",$C649="",$D649="",$E649="",$F649="",$G649="",$H649="",$I649="",$J649="",$K649="",$L649=""),"",IF($B649="Female",1/(1+EXP(-SUMPRODUCT(Engine!$C$20578:$C$20609,INDIRECT("Coefficients!$N$2:$N$33")))),1/(1+EXP(-SUMPRODUCT(Engine!$C$20578:$C$20609,INDIRECT("Coefficients!$O$2:$O$33"))))))</f>
      </c>
      <c r="W649" s="8">
        <f>IF(OR($B649="",$C649="",$D649="",$E649="",$F649="",$G649="",$H649="",$I649="",$J649="",$K649="",$L649=""),"",IF($B649="Female",1/(1+EXP(-SUMPRODUCT(Engine!$C$20578:$C$20609,INDIRECT("Coefficients!$P$2:$P$33")))),1/(1+EXP(-SUMPRODUCT(Engine!$C$20578:$C$20609,INDIRECT("Coefficients!$Q$2:$Q$33"))))))</f>
      </c>
      <c r="X649" s="8">
        <f>IF(OR($B649="",$C649="",$D649="",$E649="",$F649="",$G649="",$H649="",$I649="",$J649="",$K649="",$L649=""),"",IF($B649="Female",1/(1+EXP(-SUMPRODUCT(Engine!$C$20578:$C$20609,INDIRECT("Coefficients!$R$2:$R$33")))),1/(1+EXP(-SUMPRODUCT(Engine!$C$20578:$C$20609,INDIRECT("Coefficients!$S$2:$S$33"))))))</f>
      </c>
      <c r="Y649" s="8">
        <f>IF(OR($B649="",$C649="",$D649="",$E649="",$F649="",$G649="",$H649="",$I649="",$J649="",$K649="",$L649=""),"",IF($B649="Female",1/(1+EXP(-SUMPRODUCT(Engine!$C$20578:$C$20609,INDIRECT("Coefficients!$T$2:$T$33")))),1/(1+EXP(-SUMPRODUCT(Engine!$C$20578:$C$20609,INDIRECT("Coefficients!$U$2:$U$33"))))))</f>
      </c>
      <c r="Z649" s="8">
        <f>IF(OR($B649="",$C649="",$D649="",$E649="",$F649="",$G649="",$H649="",$I649="",$J649="",$K649="",$L649=""),"",IF($B649="Female",1/(1+EXP(-SUMPRODUCT(Engine!$C$20578:$C$20609,INDIRECT("Coefficients!$V$2:$V$33")))),1/(1+EXP(-SUMPRODUCT(Engine!$C$20578:$C$20609,INDIRECT("Coefficients!$W$2:$W$33"))))))</f>
      </c>
      <c r="AA649" s="8">
        <f>IF(OR($B649="",$C649="",$D649="",$E649="",$F649="",$G649="",$H649="",$I649="",$J649="",$K649="",$L649=""),"",IF($B649="Female",1/(1+EXP(-SUMPRODUCT(Engine!$C$20578:$C$20609,INDIRECT("Coefficients!$X$2:$X$33")))),1/(1+EXP(-SUMPRODUCT(Engine!$C$20578:$C$20609,INDIRECT("Coefficients!$Y$2:$Y$33"))))))</f>
      </c>
      <c r="AB649" s="8">
        <f>IF(OR($B649="",$C649="",$D649="",$E649="",$F649="",$G649="",$H649="",$I649="",$J649="",$K649="",$L649=""),"",IF($B649="Female",1/(1+EXP(-SUMPRODUCT(Engine!$C$20578:$C$20609,INDIRECT("Coefficients!$Z$2:$Z$33")))),1/(1+EXP(-SUMPRODUCT(Engine!$C$20578:$C$20609,INDIRECT("Coefficients!$AA$2:$AA$33"))))))</f>
      </c>
      <c r="AC649" s="8">
        <f>IF(OR($B649="",$C649="",$D649="",$E649="",$F649="",$G649="",$H649="",$I649="",$J649="",$K649="",$L649=""),"",IF($B649="Female",1/(1+EXP(-SUMPRODUCT(Engine!$C$20578:$C$20609,INDIRECT("Coefficients!$AB$2:$AB$33")))),1/(1+EXP(-SUMPRODUCT(Engine!$C$20578:$C$20609,INDIRECT("Coefficients!$AC$2:$AC$33"))))))</f>
      </c>
      <c r="AD649" s="8">
        <f>IF(OR($B649="",$C649="",$D649="",$E649="",$F649="",$G649="",$H649="",$I649="",$J649="",$K649="",$L649=""),"",IF($B649="Female",1/(1+EXP(-SUMPRODUCT(Engine!$C$20578:$C$20609,INDIRECT("Coefficients!$AD$2:$AD$33")))),1/(1+EXP(-SUMPRODUCT(Engine!$C$20578:$C$20609,INDIRECT("Coefficients!$AE$2:$AE$33"))))))</f>
      </c>
      <c r="AE649" s="8">
        <f>IF(OR($B649="",$C649="",$D649="",$E649="",$F649="",$G649="",$H649="",$I649="",$J649="",$K649="",$L649=""),"",IF($B649="Female",1/(1+EXP(-SUMPRODUCT(Engine!$C$20578:$C$20609,INDIRECT("Coefficients!$AF$2:$AF$33")))),1/(1+EXP(-SUMPRODUCT(Engine!$C$20578:$C$20609,INDIRECT("Coefficients!$AG$2:$AG$33"))))))</f>
      </c>
      <c r="AF649" s="8">
        <f>IF(OR($B649="",$C649="",$D649="",$E649="",$F649="",$G649="",$H649="",$I649="",$J649="",$K649="",$L649=""),"",IF($B649="Female",1/(1+EXP(-SUMPRODUCT(Engine!$C$20578:$C$20609,INDIRECT("Coefficients!$AH$2:$AH$33")))),1/(1+EXP(-SUMPRODUCT(Engine!$C$20578:$C$20609,INDIRECT("Coefficients!$AI$2:$AI$33"))))))</f>
      </c>
      <c r="AG649" s="8">
        <f>IF(OR($B649="",$C649="",$D649="",$E649="",$F649="",$G649="",$H649="",$I649="",$J649="",$K649="",$L649=""),"",IF($B649="Female",1/(1+EXP(-SUMPRODUCT(Engine!$C$20578:$C$20609,INDIRECT("Coefficients!$AJ$2:$AJ$33")))),1/(1+EXP(-SUMPRODUCT(Engine!$C$20578:$C$20609,INDIRECT("Coefficients!$AK$2:$AK$33"))))))</f>
      </c>
      <c r="AH649" s="8">
        <f>IF(OR($B649="",$C649="",$D649="",$E649="",$F649="",$G649="",$H649="",$I649="",$J649="",$K649="",$L649=""),"",IF($B649="Female",1/(1+EXP(-SUMPRODUCT(Engine!$C$20578:$C$20609,INDIRECT("Coefficients!$AL$2:$AL$33")))),1/(1+EXP(-SUMPRODUCT(Engine!$C$20578:$C$20609,INDIRECT("Coefficients!$AM$2:$AM$33"))))))</f>
      </c>
      <c r="AI649" s="8">
        <f>IF(OR($B649="",$C649="",$D649="",$E649="",$F649="",$G649="",$H649="",$I649="",$J649="",$K649="",$L649=""),"",IF($B649="Female",1/(1+EXP(-SUMPRODUCT(Engine!$C$20578:$C$20609,INDIRECT("Coefficients!$AN$2:$AN$33")))),1/(1+EXP(-SUMPRODUCT(Engine!$C$20578:$C$20609,INDIRECT("Coefficients!$AO$2:$AO$33"))))))</f>
      </c>
      <c r="AJ649" s="8">
        <f>IF(OR($B649="",$C649="",$D649="",$E649="",$F649="",$G649="",$H649="",$I649="",$J649="",$K649="",$L649=""),"",IF($B649="Female",1/(1+EXP(-SUMPRODUCT(Engine!$C$20578:$C$20609,INDIRECT("Coefficients!$AP$2:$AP$33")))),1/(1+EXP(-SUMPRODUCT(Engine!$C$20578:$C$20609,INDIRECT("Coefficients!$AQ$2:$AQ$33"))))))</f>
      </c>
      <c r="AK649" s="8">
        <f>IF(OR($B649="",$C649="",$D649="",$E649="",$F649="",$G649="",$H649="",$I649="",$J649="",$K649="",$L649=""),"",IF($B649="Female",1/(1+EXP(-SUMPRODUCT(Engine!$C$20578:$C$20609,INDIRECT("Coefficients!$AR$2:$AR$33")))),1/(1+EXP(-SUMPRODUCT(Engine!$C$20578:$C$20609,INDIRECT("Coefficients!$AS$2:$AS$33"))))))</f>
      </c>
      <c r="AL649" s="8">
        <f>IF(OR($B649="",$C649="",$D649="",$E649="",$F649="",$G649="",$H649="",$I649="",$J649="",$K649="",$L649=""),"",IF($B649="Female",1/(1+EXP(-SUMPRODUCT(Engine!$C$20578:$C$20609,INDIRECT("Coefficients!$AT$2:$AT$33")))),1/(1+EXP(-SUMPRODUCT(Engine!$C$20578:$C$20609,INDIRECT("Coefficients!$AU$2:$AU$33"))))))</f>
      </c>
      <c r="AM649" s="8">
        <f>IF(OR($B649="",$C649="",$D649="",$E649="",$F649="",$G649="",$H649="",$I649="",$J649="",$K649="",$L649=""),"",IF($B649="Female",1/(1+EXP(-SUMPRODUCT(Engine!$C$20578:$C$20609,INDIRECT("Coefficients!$AV$2:$AV$33")))),1/(1+EXP(-SUMPRODUCT(Engine!$C$20578:$C$20609,INDIRECT("Coefficients!$AW$2:$AW$33"))))))</f>
      </c>
      <c r="AN649" s="8">
        <f>IF(OR($B649="",$C649="",$D649="",$E649="",$F649="",$G649="",$H649="",$I649="",$J649="",$K649="",$L649=""),"",IF($B649="Female",1/(1+EXP(-SUMPRODUCT(Engine!$C$20578:$C$20609,INDIRECT("Coefficients!$AX$2:$AX$33")))),1/(1+EXP(-SUMPRODUCT(Engine!$C$20578:$C$20609,INDIRECT("Coefficients!$AY$2:$AY$33"))))))</f>
      </c>
      <c r="AO649" s="8">
        <f>IF(OR($B649="",$C649="",$D649="",$E649="",$F649="",$G649="",$H649="",$I649="",$J649="",$K649="",$L649=""),"",IF($B649="Female",1/(1+EXP(-SUMPRODUCT(Engine!$C$20578:$C$20609,INDIRECT("Coefficients!$AZ$2:$AZ$33")))),1/(1+EXP(-SUMPRODUCT(Engine!$C$20578:$C$20609,INDIRECT("Coefficients!$BA$2:$BA$33"))))))</f>
      </c>
      <c r="AP649" s="8">
        <f>IF(OR($B649="",$C649="",$D649="",$E649="",$F649="",$G649="",$H649="",$I649="",$J649="",$K649="",$L649=""),"",IF($B649="Female",1/(1+EXP(-SUMPRODUCT(Engine!$C$20578:$C$20609,INDIRECT("Coefficients!$BB$2:$BB$33")))),1/(1+EXP(-SUMPRODUCT(Engine!$C$20578:$C$20609,INDIRECT("Coefficients!$BC$2:$BC$33"))))))</f>
      </c>
      <c r="AQ649" s="8">
        <f>IF(OR($B649="",$C649="",$D649="",$E649="",$F649="",$G649="",$H649="",$I649="",$J649="",$K649="",$L649=""),"",IF($B649="Female",1/(1+EXP(-SUMPRODUCT(Engine!$C$20578:$C$20609,INDIRECT("Coefficients!$BD$2:$BD$33")))),1/(1+EXP(-SUMPRODUCT(Engine!$C$20578:$C$20609,INDIRECT("Coefficients!$BE$2:$BE$33"))))))</f>
      </c>
      <c r="AR649" s="8">
        <f>IF(OR($B649="",$C649="",$D649="",$E649="",$F649="",$G649="",$H649="",$I649="",$J649="",$K649="",$L649=""),"",IF($B649="Female",1/(1+EXP(-SUMPRODUCT(Engine!$C$20578:$C$20609,INDIRECT("Coefficients!$BF$2:$BF$33")))),1/(1+EXP(-SUMPRODUCT(Engine!$C$20578:$C$20609,INDIRECT("Coefficients!$BG$2:$BG$33"))))))</f>
      </c>
      <c r="AS649" s="8">
        <f>IF(OR($B649="",$C649="",$D649="",$E649="",$F649="",$G649="",$H649="",$I649="",$J649="",$K649="",$L649=""),"",IF($B649="Female",1/(1+EXP(-SUMPRODUCT(Engine!$C$20578:$C$20609,INDIRECT("Coefficients!$BH$2:$BH$33")))),1/(1+EXP(-SUMPRODUCT(Engine!$C$20578:$C$20609,INDIRECT("Coefficients!$BI$2:$BI$33"))))))</f>
      </c>
      <c r="AT649" s="8">
        <f>IF(OR($B649="",$C649="",$D649="",$E649="",$F649="",$G649="",$H649="",$I649="",$J649="",$K649="",$L649=""),"",IF($B649="Female",1/(1+EXP(-SUMPRODUCT(Engine!$C$20578:$C$20609,INDIRECT("Coefficients!$BJ$2:$BJ$33")))),1/(1+EXP(-SUMPRODUCT(Engine!$C$20578:$C$20609,INDIRECT("Coefficients!$BK$2:$BK$33"))))))</f>
      </c>
      <c r="AU649" s="8">
        <f>IF(OR($B649="",$C649="",$D649="",$E649="",$F649="",$G649="",$H649="",$I649="",$J649="",$K649="",$L649=""),"",IF($B649="Female",1/(1+EXP(-SUMPRODUCT(Engine!$C$20578:$C$20609,INDIRECT("Coefficients!$BL$2:$BL$33")))),1/(1+EXP(-SUMPRODUCT(Engine!$C$20578:$C$20609,INDIRECT("Coefficients!$BM$2:$BM$33"))))))</f>
      </c>
      <c r="AV649" s="8">
        <f>IF(OR($B649="",$C649="",$D649="",$E649="",$F649="",$G649="",$H649="",$I649="",$J649="",$K649="",$L649=""),"",IF($B649="Female",1/(1+EXP(-SUMPRODUCT(Engine!$C$20578:$C$20609,INDIRECT("Coefficients!$BN$2:$BN$33")))),1/(1+EXP(-SUMPRODUCT(Engine!$C$20578:$C$20609,INDIRECT("Coefficients!$BO$2:$BO$33"))))))</f>
      </c>
      <c r="AW649" s="8">
        <f>IF(OR($B649="",$C649="",$D649="",$E649="",$F649="",$G649="",$H649="",$I649="",$J649="",$K649="",$L649=""),"",IF($B649="Female",1/(1+EXP(-SUMPRODUCT(Engine!$C$20578:$C$20609,INDIRECT("Coefficients!$BP$2:$BP$33")))),1/(1+EXP(-SUMPRODUCT(Engine!$C$20578:$C$20609,INDIRECT("Coefficients!$BQ$2:$BQ$33"))))))</f>
      </c>
      <c r="AX649" s="8">
        <f>IF(OR($B649="",$C649="",$D649="",$E649="",$F649="",$G649="",$H649="",$I649="",$J649="",$K649="",$L649=""),"",IF($B649="Female",1/(1+EXP(-SUMPRODUCT(Engine!$C$20578:$C$20609,INDIRECT("Coefficients!$BR$2:$BR$33")))),1/(1+EXP(-SUMPRODUCT(Engine!$C$20578:$C$20609,INDIRECT("Coefficients!$BS$2:$BS$33"))))))</f>
      </c>
      <c r="AY649" s="8">
        <f>IF(OR($B649="",$C649="",$D649="",$E649="",$F649="",$G649="",$H649="",$I649="",$J649="",$K649="",$L649=""),"",IF($B649="Female",1/(1+EXP(-SUMPRODUCT(Engine!$C$20578:$C$20609,INDIRECT("Coefficients!$BT$2:$BT$33")))),1/(1+EXP(-SUMPRODUCT(Engine!$C$20578:$C$20609,INDIRECT("Coefficients!$BU$2:$BU$33"))))))</f>
      </c>
      <c r="AZ649" s="8">
        <f>IF(OR($B649="",$C649="",$D649="",$E649="",$F649="",$G649="",$H649="",$I649="",$J649="",$K649="",$L649=""),"",IF($B649="Female",1/(1+EXP(-SUMPRODUCT(Engine!$C$20578:$C$20609,INDIRECT("Coefficients!$BV$2:$BV$33")))),1/(1+EXP(-SUMPRODUCT(Engine!$C$20578:$C$20609,INDIRECT("Coefficients!$BW$2:$BW$33"))))))</f>
      </c>
      <c r="BA649" s="8">
        <f>IF(OR($B649="",$C649="",$D649="",$E649="",$F649="",$G649="",$H649="",$I649="",$J649="",$K649="",$L649=""),"",IF($B649="Female",1/(1+EXP(-SUMPRODUCT(Engine!$C$20578:$C$20609,INDIRECT("Coefficients!$BX$2:$BX$33")))),1/(1+EXP(-SUMPRODUCT(Engine!$C$20578:$C$20609,INDIRECT("Coefficients!$BY$2:$BY$33"))))))</f>
      </c>
      <c r="BB649" s="8">
        <f>IF(OR($B649="",$C649="",$D649="",$E649="",$F649="",$G649="",$H649="",$I649="",$J649="",$K649="",$L649=""),"",IF($B649="Female",1/(1+EXP(-SUMPRODUCT(Engine!$C$20578:$C$20609,INDIRECT("Coefficients!$BZ$2:$BZ$33")))),1/(1+EXP(-SUMPRODUCT(Engine!$C$20578:$C$20609,INDIRECT("Coefficients!$CA$2:$CA$33"))))))</f>
      </c>
      <c r="BC649" s="8">
        <f>IF(OR($B649="",$C649="",$D649="",$E649="",$F649="",$G649="",$H649="",$I649="",$J649="",$K649="",$L649=""),"",IF($B649="Female",1/(1+EXP(-SUMPRODUCT(Engine!$C$20578:$C$20609,INDIRECT("Coefficients!$CB$2:$CB$33")))),1/(1+EXP(-SUMPRODUCT(Engine!$C$20578:$C$20609,INDIRECT("Coefficients!$CC$2:$CC$33"))))))</f>
      </c>
      <c r="BD649" s="8">
        <f>IF(OR($B649="",$C649="",$D649="",$E649="",$F649="",$G649="",$H649="",$I649="",$J649="",$K649="",$L649=""),"",IF($B649="Female",1/(1+EXP(-SUMPRODUCT(Engine!$C$20578:$C$20609,INDIRECT("Coefficients!$CD$2:$CD$33")))),1/(1+EXP(-SUMPRODUCT(Engine!$C$20578:$C$20609,INDIRECT("Coefficients!$CE$2:$CE$33"))))))</f>
      </c>
      <c r="BE649" s="8">
        <f>IF(OR($B649="",$C649="",$D649="",$E649="",$F649="",$G649="",$H649="",$I649="",$J649="",$K649="",$L649=""),"",IF($B649="Female",1/(1+EXP(-SUMPRODUCT(Engine!$C$20578:$C$20609,INDIRECT("Coefficients!$CF$2:$CF$33")))),1/(1+EXP(-SUMPRODUCT(Engine!$C$20578:$C$20609,INDIRECT("Coefficients!$CG$2:$CG$33"))))))</f>
      </c>
      <c r="BF649" s="8">
        <f>IF(OR($B649="",$C649="",$D649="",$E649="",$F649="",$G649="",$H649="",$I649="",$J649="",$K649="",$L649=""),"",IF($B649="Female",1/(1+EXP(-SUMPRODUCT(Engine!$C$20578:$C$20609,INDIRECT("Coefficients!$CH$2:$CH$33")))),1/(1+EXP(-SUMPRODUCT(Engine!$C$20578:$C$20609,INDIRECT("Coefficients!$CI$2:$CI$33"))))))</f>
      </c>
      <c r="BG649" s="8">
        <f>IF(OR($B649="",$C649="",$D649="",$E649="",$F649="",$G649="",$H649="",$I649="",$J649="",$K649="",$L649=""),"",IF($B649="Female",1/(1+EXP(-SUMPRODUCT(Engine!$C$20578:$C$20609,INDIRECT("Coefficients!$CJ$2:$CJ$33")))),1/(1+EXP(-SUMPRODUCT(Engine!$C$20578:$C$20609,INDIRECT("Coefficients!$CK$2:$CK$33"))))))</f>
      </c>
      <c r="BH649" s="8">
        <f>IF(OR($B649="",$C649="",$D649="",$E649="",$F649="",$G649="",$H649="",$I649="",$J649="",$K649="",$L649=""),"",IF($B649="Female",1/(1+EXP(-SUMPRODUCT(Engine!$C$20578:$C$20609,INDIRECT("Coefficients!$CL$2:$CL$33")))),1/(1+EXP(-SUMPRODUCT(Engine!$C$20578:$C$20609,INDIRECT("Coefficients!$CM$2:$CM$33"))))))</f>
      </c>
      <c r="BI649" s="8">
        <f>IF(OR($B649="",$C649="",$D649="",$E649="",$F649="",$G649="",$H649="",$I649="",$J649="",$K649="",$L649=""),"",IF($B649="Female",1/(1+EXP(-SUMPRODUCT(Engine!$C$20578:$C$20609,INDIRECT("Coefficients!$CN$2:$CN$33")))),1/(1+EXP(-SUMPRODUCT(Engine!$C$20578:$C$20609,INDIRECT("Coefficients!$CO$2:$CO$33"))))))</f>
      </c>
      <c r="BJ649" s="8">
        <f>IF(OR($B649="",$C649="",$D649="",$E649="",$F649="",$G649="",$H649="",$I649="",$J649="",$K649="",$L649=""),"",IF($B649="Female",1/(1+EXP(-SUMPRODUCT(Engine!$C$20578:$C$20609,INDIRECT("Coefficients!$CP$2:$CP$33")))),1/(1+EXP(-SUMPRODUCT(Engine!$C$20578:$C$20609,INDIRECT("Coefficients!$CQ$2:$CQ$33"))))))</f>
      </c>
      <c r="BK649" s="8">
        <f>IF(OR($B649="",$C649="",$D649="",$E649="",$F649="",$G649="",$H649="",$I649="",$J649="",$K649="",$L649=""),"",IF($B649="Female",1/(1+EXP(-SUMPRODUCT(Engine!$C$20578:$C$20609,INDIRECT("Coefficients!$CR$2:$CR$33")))),1/(1+EXP(-SUMPRODUCT(Engine!$C$20578:$C$20609,INDIRECT("Coefficients!$CS$2:$CS$33"))))))</f>
      </c>
      <c r="BL649" s="8">
        <f>IF(OR($B649="",$C649="",$D649="",$E649="",$F649="",$G649="",$H649="",$I649="",$J649="",$K649="",$L649=""),"",IF($B649="Female",1/(1+EXP(-SUMPRODUCT(Engine!$C$20578:$C$20609,INDIRECT("Coefficients!$CT$2:$CT$33")))),1/(1+EXP(-SUMPRODUCT(Engine!$C$20578:$C$20609,INDIRECT("Coefficients!$CU$2:$CU$33"))))))</f>
      </c>
      <c r="BM649" s="8">
        <f>IF(OR($B649="",$C649="",$D649="",$E649="",$F649="",$G649="",$H649="",$I649="",$J649="",$K649="",$L649=""),"",IF($B649="Female",1/(1+EXP(-SUMPRODUCT(Engine!$C$20578:$C$20609,INDIRECT("Coefficients!$CV$2:$CV$33")))),1/(1+EXP(-SUMPRODUCT(Engine!$C$20578:$C$20609,INDIRECT("Coefficients!$CW$2:$CW$33"))))))</f>
      </c>
    </row>
    <row r="650" spans="1:65" x14ac:dyDescent="0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8">
        <f>IF(OR($B650="",$C650="",$D650="",$E650="",$F650="",$G650="",$H650="",$I650="",$J650="",$K650="",$L650=""),"",IF($B650="Female",1/(1+EXP(-SUMPRODUCT(Engine!$C$20610:$C$20641,INDIRECT("Coefficients!$B$2:$B$33")))),1/(1+EXP(-SUMPRODUCT(Engine!$C$20610:$C$20641,INDIRECT("Coefficients!$C$2:$C$33"))))))</f>
      </c>
      <c r="Q650" s="8">
        <f>IF(OR($B650="",$C650="",$D650="",$E650="",$F650="",$G650="",$H650="",$I650="",$J650="",$K650="",$L650=""),"",IF($B650="Female",1/(1+EXP(-SUMPRODUCT(Engine!$C$20610:$C$20641,INDIRECT("Coefficients!$D$2:$D$33")))),1/(1+EXP(-SUMPRODUCT(Engine!$C$20610:$C$20641,INDIRECT("Coefficients!$E$2:$E$33"))))))</f>
      </c>
      <c r="R650" s="8">
        <f>IF(OR($B650="",$C650="",$D650="",$E650="",$F650="",$G650="",$H650="",$I650="",$J650="",$K650="",$L650=""),"",IF($B650="Female",1/(1+EXP(-SUMPRODUCT(Engine!$C$20610:$C$20641,INDIRECT("Coefficients!$F$2:$F$33")))),1/(1+EXP(-SUMPRODUCT(Engine!$C$20610:$C$20641,INDIRECT("Coefficients!$G$2:$G$33"))))))</f>
      </c>
      <c r="S650" s="8">
        <f>IF(OR($B650="",$C650="",$D650="",$E650="",$F650="",$G650="",$H650="",$I650="",$J650="",$K650="",$L650=""),"",IF($B650="Female",1/(1+EXP(-SUMPRODUCT(Engine!$C$20610:$C$20641,INDIRECT("Coefficients!$H$2:$H$33")))),1/(1+EXP(-SUMPRODUCT(Engine!$C$20610:$C$20641,INDIRECT("Coefficients!$I$2:$I$33"))))))</f>
      </c>
      <c r="T650" s="8">
        <f>IF(OR($B650="",$C650="",$D650="",$E650="",$F650="",$G650="",$H650="",$I650="",$J650="",$K650="",$L650=""),"",IF($B650="Female",1/(1+EXP(-SUMPRODUCT(Engine!$C$20610:$C$20641,INDIRECT("Coefficients!$J$2:$J$33")))),1/(1+EXP(-SUMPRODUCT(Engine!$C$20610:$C$20641,INDIRECT("Coefficients!$K$2:$K$33"))))))</f>
      </c>
      <c r="U650" s="8">
        <f>IF(OR($B650="",$C650="",$D650="",$E650="",$F650="",$G650="",$H650="",$I650="",$J650="",$K650="",$L650=""),"",IF($B650="Female",1/(1+EXP(-SUMPRODUCT(Engine!$C$20610:$C$20641,INDIRECT("Coefficients!$L$2:$L$33")))),1/(1+EXP(-SUMPRODUCT(Engine!$C$20610:$C$20641,INDIRECT("Coefficients!$M$2:$M$33"))))))</f>
      </c>
      <c r="V650" s="8">
        <f>IF(OR($B650="",$C650="",$D650="",$E650="",$F650="",$G650="",$H650="",$I650="",$J650="",$K650="",$L650=""),"",IF($B650="Female",1/(1+EXP(-SUMPRODUCT(Engine!$C$20610:$C$20641,INDIRECT("Coefficients!$N$2:$N$33")))),1/(1+EXP(-SUMPRODUCT(Engine!$C$20610:$C$20641,INDIRECT("Coefficients!$O$2:$O$33"))))))</f>
      </c>
      <c r="W650" s="8">
        <f>IF(OR($B650="",$C650="",$D650="",$E650="",$F650="",$G650="",$H650="",$I650="",$J650="",$K650="",$L650=""),"",IF($B650="Female",1/(1+EXP(-SUMPRODUCT(Engine!$C$20610:$C$20641,INDIRECT("Coefficients!$P$2:$P$33")))),1/(1+EXP(-SUMPRODUCT(Engine!$C$20610:$C$20641,INDIRECT("Coefficients!$Q$2:$Q$33"))))))</f>
      </c>
      <c r="X650" s="8">
        <f>IF(OR($B650="",$C650="",$D650="",$E650="",$F650="",$G650="",$H650="",$I650="",$J650="",$K650="",$L650=""),"",IF($B650="Female",1/(1+EXP(-SUMPRODUCT(Engine!$C$20610:$C$20641,INDIRECT("Coefficients!$R$2:$R$33")))),1/(1+EXP(-SUMPRODUCT(Engine!$C$20610:$C$20641,INDIRECT("Coefficients!$S$2:$S$33"))))))</f>
      </c>
      <c r="Y650" s="8">
        <f>IF(OR($B650="",$C650="",$D650="",$E650="",$F650="",$G650="",$H650="",$I650="",$J650="",$K650="",$L650=""),"",IF($B650="Female",1/(1+EXP(-SUMPRODUCT(Engine!$C$20610:$C$20641,INDIRECT("Coefficients!$T$2:$T$33")))),1/(1+EXP(-SUMPRODUCT(Engine!$C$20610:$C$20641,INDIRECT("Coefficients!$U$2:$U$33"))))))</f>
      </c>
      <c r="Z650" s="8">
        <f>IF(OR($B650="",$C650="",$D650="",$E650="",$F650="",$G650="",$H650="",$I650="",$J650="",$K650="",$L650=""),"",IF($B650="Female",1/(1+EXP(-SUMPRODUCT(Engine!$C$20610:$C$20641,INDIRECT("Coefficients!$V$2:$V$33")))),1/(1+EXP(-SUMPRODUCT(Engine!$C$20610:$C$20641,INDIRECT("Coefficients!$W$2:$W$33"))))))</f>
      </c>
      <c r="AA650" s="8">
        <f>IF(OR($B650="",$C650="",$D650="",$E650="",$F650="",$G650="",$H650="",$I650="",$J650="",$K650="",$L650=""),"",IF($B650="Female",1/(1+EXP(-SUMPRODUCT(Engine!$C$20610:$C$20641,INDIRECT("Coefficients!$X$2:$X$33")))),1/(1+EXP(-SUMPRODUCT(Engine!$C$20610:$C$20641,INDIRECT("Coefficients!$Y$2:$Y$33"))))))</f>
      </c>
      <c r="AB650" s="8">
        <f>IF(OR($B650="",$C650="",$D650="",$E650="",$F650="",$G650="",$H650="",$I650="",$J650="",$K650="",$L650=""),"",IF($B650="Female",1/(1+EXP(-SUMPRODUCT(Engine!$C$20610:$C$20641,INDIRECT("Coefficients!$Z$2:$Z$33")))),1/(1+EXP(-SUMPRODUCT(Engine!$C$20610:$C$20641,INDIRECT("Coefficients!$AA$2:$AA$33"))))))</f>
      </c>
      <c r="AC650" s="8">
        <f>IF(OR($B650="",$C650="",$D650="",$E650="",$F650="",$G650="",$H650="",$I650="",$J650="",$K650="",$L650=""),"",IF($B650="Female",1/(1+EXP(-SUMPRODUCT(Engine!$C$20610:$C$20641,INDIRECT("Coefficients!$AB$2:$AB$33")))),1/(1+EXP(-SUMPRODUCT(Engine!$C$20610:$C$20641,INDIRECT("Coefficients!$AC$2:$AC$33"))))))</f>
      </c>
      <c r="AD650" s="8">
        <f>IF(OR($B650="",$C650="",$D650="",$E650="",$F650="",$G650="",$H650="",$I650="",$J650="",$K650="",$L650=""),"",IF($B650="Female",1/(1+EXP(-SUMPRODUCT(Engine!$C$20610:$C$20641,INDIRECT("Coefficients!$AD$2:$AD$33")))),1/(1+EXP(-SUMPRODUCT(Engine!$C$20610:$C$20641,INDIRECT("Coefficients!$AE$2:$AE$33"))))))</f>
      </c>
      <c r="AE650" s="8">
        <f>IF(OR($B650="",$C650="",$D650="",$E650="",$F650="",$G650="",$H650="",$I650="",$J650="",$K650="",$L650=""),"",IF($B650="Female",1/(1+EXP(-SUMPRODUCT(Engine!$C$20610:$C$20641,INDIRECT("Coefficients!$AF$2:$AF$33")))),1/(1+EXP(-SUMPRODUCT(Engine!$C$20610:$C$20641,INDIRECT("Coefficients!$AG$2:$AG$33"))))))</f>
      </c>
      <c r="AF650" s="8">
        <f>IF(OR($B650="",$C650="",$D650="",$E650="",$F650="",$G650="",$H650="",$I650="",$J650="",$K650="",$L650=""),"",IF($B650="Female",1/(1+EXP(-SUMPRODUCT(Engine!$C$20610:$C$20641,INDIRECT("Coefficients!$AH$2:$AH$33")))),1/(1+EXP(-SUMPRODUCT(Engine!$C$20610:$C$20641,INDIRECT("Coefficients!$AI$2:$AI$33"))))))</f>
      </c>
      <c r="AG650" s="8">
        <f>IF(OR($B650="",$C650="",$D650="",$E650="",$F650="",$G650="",$H650="",$I650="",$J650="",$K650="",$L650=""),"",IF($B650="Female",1/(1+EXP(-SUMPRODUCT(Engine!$C$20610:$C$20641,INDIRECT("Coefficients!$AJ$2:$AJ$33")))),1/(1+EXP(-SUMPRODUCT(Engine!$C$20610:$C$20641,INDIRECT("Coefficients!$AK$2:$AK$33"))))))</f>
      </c>
      <c r="AH650" s="8">
        <f>IF(OR($B650="",$C650="",$D650="",$E650="",$F650="",$G650="",$H650="",$I650="",$J650="",$K650="",$L650=""),"",IF($B650="Female",1/(1+EXP(-SUMPRODUCT(Engine!$C$20610:$C$20641,INDIRECT("Coefficients!$AL$2:$AL$33")))),1/(1+EXP(-SUMPRODUCT(Engine!$C$20610:$C$20641,INDIRECT("Coefficients!$AM$2:$AM$33"))))))</f>
      </c>
      <c r="AI650" s="8">
        <f>IF(OR($B650="",$C650="",$D650="",$E650="",$F650="",$G650="",$H650="",$I650="",$J650="",$K650="",$L650=""),"",IF($B650="Female",1/(1+EXP(-SUMPRODUCT(Engine!$C$20610:$C$20641,INDIRECT("Coefficients!$AN$2:$AN$33")))),1/(1+EXP(-SUMPRODUCT(Engine!$C$20610:$C$20641,INDIRECT("Coefficients!$AO$2:$AO$33"))))))</f>
      </c>
      <c r="AJ650" s="8">
        <f>IF(OR($B650="",$C650="",$D650="",$E650="",$F650="",$G650="",$H650="",$I650="",$J650="",$K650="",$L650=""),"",IF($B650="Female",1/(1+EXP(-SUMPRODUCT(Engine!$C$20610:$C$20641,INDIRECT("Coefficients!$AP$2:$AP$33")))),1/(1+EXP(-SUMPRODUCT(Engine!$C$20610:$C$20641,INDIRECT("Coefficients!$AQ$2:$AQ$33"))))))</f>
      </c>
      <c r="AK650" s="8">
        <f>IF(OR($B650="",$C650="",$D650="",$E650="",$F650="",$G650="",$H650="",$I650="",$J650="",$K650="",$L650=""),"",IF($B650="Female",1/(1+EXP(-SUMPRODUCT(Engine!$C$20610:$C$20641,INDIRECT("Coefficients!$AR$2:$AR$33")))),1/(1+EXP(-SUMPRODUCT(Engine!$C$20610:$C$20641,INDIRECT("Coefficients!$AS$2:$AS$33"))))))</f>
      </c>
      <c r="AL650" s="8">
        <f>IF(OR($B650="",$C650="",$D650="",$E650="",$F650="",$G650="",$H650="",$I650="",$J650="",$K650="",$L650=""),"",IF($B650="Female",1/(1+EXP(-SUMPRODUCT(Engine!$C$20610:$C$20641,INDIRECT("Coefficients!$AT$2:$AT$33")))),1/(1+EXP(-SUMPRODUCT(Engine!$C$20610:$C$20641,INDIRECT("Coefficients!$AU$2:$AU$33"))))))</f>
      </c>
      <c r="AM650" s="8">
        <f>IF(OR($B650="",$C650="",$D650="",$E650="",$F650="",$G650="",$H650="",$I650="",$J650="",$K650="",$L650=""),"",IF($B650="Female",1/(1+EXP(-SUMPRODUCT(Engine!$C$20610:$C$20641,INDIRECT("Coefficients!$AV$2:$AV$33")))),1/(1+EXP(-SUMPRODUCT(Engine!$C$20610:$C$20641,INDIRECT("Coefficients!$AW$2:$AW$33"))))))</f>
      </c>
      <c r="AN650" s="8">
        <f>IF(OR($B650="",$C650="",$D650="",$E650="",$F650="",$G650="",$H650="",$I650="",$J650="",$K650="",$L650=""),"",IF($B650="Female",1/(1+EXP(-SUMPRODUCT(Engine!$C$20610:$C$20641,INDIRECT("Coefficients!$AX$2:$AX$33")))),1/(1+EXP(-SUMPRODUCT(Engine!$C$20610:$C$20641,INDIRECT("Coefficients!$AY$2:$AY$33"))))))</f>
      </c>
      <c r="AO650" s="8">
        <f>IF(OR($B650="",$C650="",$D650="",$E650="",$F650="",$G650="",$H650="",$I650="",$J650="",$K650="",$L650=""),"",IF($B650="Female",1/(1+EXP(-SUMPRODUCT(Engine!$C$20610:$C$20641,INDIRECT("Coefficients!$AZ$2:$AZ$33")))),1/(1+EXP(-SUMPRODUCT(Engine!$C$20610:$C$20641,INDIRECT("Coefficients!$BA$2:$BA$33"))))))</f>
      </c>
      <c r="AP650" s="8">
        <f>IF(OR($B650="",$C650="",$D650="",$E650="",$F650="",$G650="",$H650="",$I650="",$J650="",$K650="",$L650=""),"",IF($B650="Female",1/(1+EXP(-SUMPRODUCT(Engine!$C$20610:$C$20641,INDIRECT("Coefficients!$BB$2:$BB$33")))),1/(1+EXP(-SUMPRODUCT(Engine!$C$20610:$C$20641,INDIRECT("Coefficients!$BC$2:$BC$33"))))))</f>
      </c>
      <c r="AQ650" s="8">
        <f>IF(OR($B650="",$C650="",$D650="",$E650="",$F650="",$G650="",$H650="",$I650="",$J650="",$K650="",$L650=""),"",IF($B650="Female",1/(1+EXP(-SUMPRODUCT(Engine!$C$20610:$C$20641,INDIRECT("Coefficients!$BD$2:$BD$33")))),1/(1+EXP(-SUMPRODUCT(Engine!$C$20610:$C$20641,INDIRECT("Coefficients!$BE$2:$BE$33"))))))</f>
      </c>
      <c r="AR650" s="8">
        <f>IF(OR($B650="",$C650="",$D650="",$E650="",$F650="",$G650="",$H650="",$I650="",$J650="",$K650="",$L650=""),"",IF($B650="Female",1/(1+EXP(-SUMPRODUCT(Engine!$C$20610:$C$20641,INDIRECT("Coefficients!$BF$2:$BF$33")))),1/(1+EXP(-SUMPRODUCT(Engine!$C$20610:$C$20641,INDIRECT("Coefficients!$BG$2:$BG$33"))))))</f>
      </c>
      <c r="AS650" s="8">
        <f>IF(OR($B650="",$C650="",$D650="",$E650="",$F650="",$G650="",$H650="",$I650="",$J650="",$K650="",$L650=""),"",IF($B650="Female",1/(1+EXP(-SUMPRODUCT(Engine!$C$20610:$C$20641,INDIRECT("Coefficients!$BH$2:$BH$33")))),1/(1+EXP(-SUMPRODUCT(Engine!$C$20610:$C$20641,INDIRECT("Coefficients!$BI$2:$BI$33"))))))</f>
      </c>
      <c r="AT650" s="8">
        <f>IF(OR($B650="",$C650="",$D650="",$E650="",$F650="",$G650="",$H650="",$I650="",$J650="",$K650="",$L650=""),"",IF($B650="Female",1/(1+EXP(-SUMPRODUCT(Engine!$C$20610:$C$20641,INDIRECT("Coefficients!$BJ$2:$BJ$33")))),1/(1+EXP(-SUMPRODUCT(Engine!$C$20610:$C$20641,INDIRECT("Coefficients!$BK$2:$BK$33"))))))</f>
      </c>
      <c r="AU650" s="8">
        <f>IF(OR($B650="",$C650="",$D650="",$E650="",$F650="",$G650="",$H650="",$I650="",$J650="",$K650="",$L650=""),"",IF($B650="Female",1/(1+EXP(-SUMPRODUCT(Engine!$C$20610:$C$20641,INDIRECT("Coefficients!$BL$2:$BL$33")))),1/(1+EXP(-SUMPRODUCT(Engine!$C$20610:$C$20641,INDIRECT("Coefficients!$BM$2:$BM$33"))))))</f>
      </c>
      <c r="AV650" s="8">
        <f>IF(OR($B650="",$C650="",$D650="",$E650="",$F650="",$G650="",$H650="",$I650="",$J650="",$K650="",$L650=""),"",IF($B650="Female",1/(1+EXP(-SUMPRODUCT(Engine!$C$20610:$C$20641,INDIRECT("Coefficients!$BN$2:$BN$33")))),1/(1+EXP(-SUMPRODUCT(Engine!$C$20610:$C$20641,INDIRECT("Coefficients!$BO$2:$BO$33"))))))</f>
      </c>
      <c r="AW650" s="8">
        <f>IF(OR($B650="",$C650="",$D650="",$E650="",$F650="",$G650="",$H650="",$I650="",$J650="",$K650="",$L650=""),"",IF($B650="Female",1/(1+EXP(-SUMPRODUCT(Engine!$C$20610:$C$20641,INDIRECT("Coefficients!$BP$2:$BP$33")))),1/(1+EXP(-SUMPRODUCT(Engine!$C$20610:$C$20641,INDIRECT("Coefficients!$BQ$2:$BQ$33"))))))</f>
      </c>
      <c r="AX650" s="8">
        <f>IF(OR($B650="",$C650="",$D650="",$E650="",$F650="",$G650="",$H650="",$I650="",$J650="",$K650="",$L650=""),"",IF($B650="Female",1/(1+EXP(-SUMPRODUCT(Engine!$C$20610:$C$20641,INDIRECT("Coefficients!$BR$2:$BR$33")))),1/(1+EXP(-SUMPRODUCT(Engine!$C$20610:$C$20641,INDIRECT("Coefficients!$BS$2:$BS$33"))))))</f>
      </c>
      <c r="AY650" s="8">
        <f>IF(OR($B650="",$C650="",$D650="",$E650="",$F650="",$G650="",$H650="",$I650="",$J650="",$K650="",$L650=""),"",IF($B650="Female",1/(1+EXP(-SUMPRODUCT(Engine!$C$20610:$C$20641,INDIRECT("Coefficients!$BT$2:$BT$33")))),1/(1+EXP(-SUMPRODUCT(Engine!$C$20610:$C$20641,INDIRECT("Coefficients!$BU$2:$BU$33"))))))</f>
      </c>
      <c r="AZ650" s="8">
        <f>IF(OR($B650="",$C650="",$D650="",$E650="",$F650="",$G650="",$H650="",$I650="",$J650="",$K650="",$L650=""),"",IF($B650="Female",1/(1+EXP(-SUMPRODUCT(Engine!$C$20610:$C$20641,INDIRECT("Coefficients!$BV$2:$BV$33")))),1/(1+EXP(-SUMPRODUCT(Engine!$C$20610:$C$20641,INDIRECT("Coefficients!$BW$2:$BW$33"))))))</f>
      </c>
      <c r="BA650" s="8">
        <f>IF(OR($B650="",$C650="",$D650="",$E650="",$F650="",$G650="",$H650="",$I650="",$J650="",$K650="",$L650=""),"",IF($B650="Female",1/(1+EXP(-SUMPRODUCT(Engine!$C$20610:$C$20641,INDIRECT("Coefficients!$BX$2:$BX$33")))),1/(1+EXP(-SUMPRODUCT(Engine!$C$20610:$C$20641,INDIRECT("Coefficients!$BY$2:$BY$33"))))))</f>
      </c>
      <c r="BB650" s="8">
        <f>IF(OR($B650="",$C650="",$D650="",$E650="",$F650="",$G650="",$H650="",$I650="",$J650="",$K650="",$L650=""),"",IF($B650="Female",1/(1+EXP(-SUMPRODUCT(Engine!$C$20610:$C$20641,INDIRECT("Coefficients!$BZ$2:$BZ$33")))),1/(1+EXP(-SUMPRODUCT(Engine!$C$20610:$C$20641,INDIRECT("Coefficients!$CA$2:$CA$33"))))))</f>
      </c>
      <c r="BC650" s="8">
        <f>IF(OR($B650="",$C650="",$D650="",$E650="",$F650="",$G650="",$H650="",$I650="",$J650="",$K650="",$L650=""),"",IF($B650="Female",1/(1+EXP(-SUMPRODUCT(Engine!$C$20610:$C$20641,INDIRECT("Coefficients!$CB$2:$CB$33")))),1/(1+EXP(-SUMPRODUCT(Engine!$C$20610:$C$20641,INDIRECT("Coefficients!$CC$2:$CC$33"))))))</f>
      </c>
      <c r="BD650" s="8">
        <f>IF(OR($B650="",$C650="",$D650="",$E650="",$F650="",$G650="",$H650="",$I650="",$J650="",$K650="",$L650=""),"",IF($B650="Female",1/(1+EXP(-SUMPRODUCT(Engine!$C$20610:$C$20641,INDIRECT("Coefficients!$CD$2:$CD$33")))),1/(1+EXP(-SUMPRODUCT(Engine!$C$20610:$C$20641,INDIRECT("Coefficients!$CE$2:$CE$33"))))))</f>
      </c>
      <c r="BE650" s="8">
        <f>IF(OR($B650="",$C650="",$D650="",$E650="",$F650="",$G650="",$H650="",$I650="",$J650="",$K650="",$L650=""),"",IF($B650="Female",1/(1+EXP(-SUMPRODUCT(Engine!$C$20610:$C$20641,INDIRECT("Coefficients!$CF$2:$CF$33")))),1/(1+EXP(-SUMPRODUCT(Engine!$C$20610:$C$20641,INDIRECT("Coefficients!$CG$2:$CG$33"))))))</f>
      </c>
      <c r="BF650" s="8">
        <f>IF(OR($B650="",$C650="",$D650="",$E650="",$F650="",$G650="",$H650="",$I650="",$J650="",$K650="",$L650=""),"",IF($B650="Female",1/(1+EXP(-SUMPRODUCT(Engine!$C$20610:$C$20641,INDIRECT("Coefficients!$CH$2:$CH$33")))),1/(1+EXP(-SUMPRODUCT(Engine!$C$20610:$C$20641,INDIRECT("Coefficients!$CI$2:$CI$33"))))))</f>
      </c>
      <c r="BG650" s="8">
        <f>IF(OR($B650="",$C650="",$D650="",$E650="",$F650="",$G650="",$H650="",$I650="",$J650="",$K650="",$L650=""),"",IF($B650="Female",1/(1+EXP(-SUMPRODUCT(Engine!$C$20610:$C$20641,INDIRECT("Coefficients!$CJ$2:$CJ$33")))),1/(1+EXP(-SUMPRODUCT(Engine!$C$20610:$C$20641,INDIRECT("Coefficients!$CK$2:$CK$33"))))))</f>
      </c>
      <c r="BH650" s="8">
        <f>IF(OR($B650="",$C650="",$D650="",$E650="",$F650="",$G650="",$H650="",$I650="",$J650="",$K650="",$L650=""),"",IF($B650="Female",1/(1+EXP(-SUMPRODUCT(Engine!$C$20610:$C$20641,INDIRECT("Coefficients!$CL$2:$CL$33")))),1/(1+EXP(-SUMPRODUCT(Engine!$C$20610:$C$20641,INDIRECT("Coefficients!$CM$2:$CM$33"))))))</f>
      </c>
      <c r="BI650" s="8">
        <f>IF(OR($B650="",$C650="",$D650="",$E650="",$F650="",$G650="",$H650="",$I650="",$J650="",$K650="",$L650=""),"",IF($B650="Female",1/(1+EXP(-SUMPRODUCT(Engine!$C$20610:$C$20641,INDIRECT("Coefficients!$CN$2:$CN$33")))),1/(1+EXP(-SUMPRODUCT(Engine!$C$20610:$C$20641,INDIRECT("Coefficients!$CO$2:$CO$33"))))))</f>
      </c>
      <c r="BJ650" s="8">
        <f>IF(OR($B650="",$C650="",$D650="",$E650="",$F650="",$G650="",$H650="",$I650="",$J650="",$K650="",$L650=""),"",IF($B650="Female",1/(1+EXP(-SUMPRODUCT(Engine!$C$20610:$C$20641,INDIRECT("Coefficients!$CP$2:$CP$33")))),1/(1+EXP(-SUMPRODUCT(Engine!$C$20610:$C$20641,INDIRECT("Coefficients!$CQ$2:$CQ$33"))))))</f>
      </c>
      <c r="BK650" s="8">
        <f>IF(OR($B650="",$C650="",$D650="",$E650="",$F650="",$G650="",$H650="",$I650="",$J650="",$K650="",$L650=""),"",IF($B650="Female",1/(1+EXP(-SUMPRODUCT(Engine!$C$20610:$C$20641,INDIRECT("Coefficients!$CR$2:$CR$33")))),1/(1+EXP(-SUMPRODUCT(Engine!$C$20610:$C$20641,INDIRECT("Coefficients!$CS$2:$CS$33"))))))</f>
      </c>
      <c r="BL650" s="8">
        <f>IF(OR($B650="",$C650="",$D650="",$E650="",$F650="",$G650="",$H650="",$I650="",$J650="",$K650="",$L650=""),"",IF($B650="Female",1/(1+EXP(-SUMPRODUCT(Engine!$C$20610:$C$20641,INDIRECT("Coefficients!$CT$2:$CT$33")))),1/(1+EXP(-SUMPRODUCT(Engine!$C$20610:$C$20641,INDIRECT("Coefficients!$CU$2:$CU$33"))))))</f>
      </c>
      <c r="BM650" s="8">
        <f>IF(OR($B650="",$C650="",$D650="",$E650="",$F650="",$G650="",$H650="",$I650="",$J650="",$K650="",$L650=""),"",IF($B650="Female",1/(1+EXP(-SUMPRODUCT(Engine!$C$20610:$C$20641,INDIRECT("Coefficients!$CV$2:$CV$33")))),1/(1+EXP(-SUMPRODUCT(Engine!$C$20610:$C$20641,INDIRECT("Coefficients!$CW$2:$CW$33"))))))</f>
      </c>
    </row>
    <row r="651" spans="1:65" x14ac:dyDescent="0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8">
        <f>IF(OR($B651="",$C651="",$D651="",$E651="",$F651="",$G651="",$H651="",$I651="",$J651="",$K651="",$L651=""),"",IF($B651="Female",1/(1+EXP(-SUMPRODUCT(Engine!$C$20642:$C$20673,INDIRECT("Coefficients!$B$2:$B$33")))),1/(1+EXP(-SUMPRODUCT(Engine!$C$20642:$C$20673,INDIRECT("Coefficients!$C$2:$C$33"))))))</f>
      </c>
      <c r="Q651" s="8">
        <f>IF(OR($B651="",$C651="",$D651="",$E651="",$F651="",$G651="",$H651="",$I651="",$J651="",$K651="",$L651=""),"",IF($B651="Female",1/(1+EXP(-SUMPRODUCT(Engine!$C$20642:$C$20673,INDIRECT("Coefficients!$D$2:$D$33")))),1/(1+EXP(-SUMPRODUCT(Engine!$C$20642:$C$20673,INDIRECT("Coefficients!$E$2:$E$33"))))))</f>
      </c>
      <c r="R651" s="8">
        <f>IF(OR($B651="",$C651="",$D651="",$E651="",$F651="",$G651="",$H651="",$I651="",$J651="",$K651="",$L651=""),"",IF($B651="Female",1/(1+EXP(-SUMPRODUCT(Engine!$C$20642:$C$20673,INDIRECT("Coefficients!$F$2:$F$33")))),1/(1+EXP(-SUMPRODUCT(Engine!$C$20642:$C$20673,INDIRECT("Coefficients!$G$2:$G$33"))))))</f>
      </c>
      <c r="S651" s="8">
        <f>IF(OR($B651="",$C651="",$D651="",$E651="",$F651="",$G651="",$H651="",$I651="",$J651="",$K651="",$L651=""),"",IF($B651="Female",1/(1+EXP(-SUMPRODUCT(Engine!$C$20642:$C$20673,INDIRECT("Coefficients!$H$2:$H$33")))),1/(1+EXP(-SUMPRODUCT(Engine!$C$20642:$C$20673,INDIRECT("Coefficients!$I$2:$I$33"))))))</f>
      </c>
      <c r="T651" s="8">
        <f>IF(OR($B651="",$C651="",$D651="",$E651="",$F651="",$G651="",$H651="",$I651="",$J651="",$K651="",$L651=""),"",IF($B651="Female",1/(1+EXP(-SUMPRODUCT(Engine!$C$20642:$C$20673,INDIRECT("Coefficients!$J$2:$J$33")))),1/(1+EXP(-SUMPRODUCT(Engine!$C$20642:$C$20673,INDIRECT("Coefficients!$K$2:$K$33"))))))</f>
      </c>
      <c r="U651" s="8">
        <f>IF(OR($B651="",$C651="",$D651="",$E651="",$F651="",$G651="",$H651="",$I651="",$J651="",$K651="",$L651=""),"",IF($B651="Female",1/(1+EXP(-SUMPRODUCT(Engine!$C$20642:$C$20673,INDIRECT("Coefficients!$L$2:$L$33")))),1/(1+EXP(-SUMPRODUCT(Engine!$C$20642:$C$20673,INDIRECT("Coefficients!$M$2:$M$33"))))))</f>
      </c>
      <c r="V651" s="8">
        <f>IF(OR($B651="",$C651="",$D651="",$E651="",$F651="",$G651="",$H651="",$I651="",$J651="",$K651="",$L651=""),"",IF($B651="Female",1/(1+EXP(-SUMPRODUCT(Engine!$C$20642:$C$20673,INDIRECT("Coefficients!$N$2:$N$33")))),1/(1+EXP(-SUMPRODUCT(Engine!$C$20642:$C$20673,INDIRECT("Coefficients!$O$2:$O$33"))))))</f>
      </c>
      <c r="W651" s="8">
        <f>IF(OR($B651="",$C651="",$D651="",$E651="",$F651="",$G651="",$H651="",$I651="",$J651="",$K651="",$L651=""),"",IF($B651="Female",1/(1+EXP(-SUMPRODUCT(Engine!$C$20642:$C$20673,INDIRECT("Coefficients!$P$2:$P$33")))),1/(1+EXP(-SUMPRODUCT(Engine!$C$20642:$C$20673,INDIRECT("Coefficients!$Q$2:$Q$33"))))))</f>
      </c>
      <c r="X651" s="8">
        <f>IF(OR($B651="",$C651="",$D651="",$E651="",$F651="",$G651="",$H651="",$I651="",$J651="",$K651="",$L651=""),"",IF($B651="Female",1/(1+EXP(-SUMPRODUCT(Engine!$C$20642:$C$20673,INDIRECT("Coefficients!$R$2:$R$33")))),1/(1+EXP(-SUMPRODUCT(Engine!$C$20642:$C$20673,INDIRECT("Coefficients!$S$2:$S$33"))))))</f>
      </c>
      <c r="Y651" s="8">
        <f>IF(OR($B651="",$C651="",$D651="",$E651="",$F651="",$G651="",$H651="",$I651="",$J651="",$K651="",$L651=""),"",IF($B651="Female",1/(1+EXP(-SUMPRODUCT(Engine!$C$20642:$C$20673,INDIRECT("Coefficients!$T$2:$T$33")))),1/(1+EXP(-SUMPRODUCT(Engine!$C$20642:$C$20673,INDIRECT("Coefficients!$U$2:$U$33"))))))</f>
      </c>
      <c r="Z651" s="8">
        <f>IF(OR($B651="",$C651="",$D651="",$E651="",$F651="",$G651="",$H651="",$I651="",$J651="",$K651="",$L651=""),"",IF($B651="Female",1/(1+EXP(-SUMPRODUCT(Engine!$C$20642:$C$20673,INDIRECT("Coefficients!$V$2:$V$33")))),1/(1+EXP(-SUMPRODUCT(Engine!$C$20642:$C$20673,INDIRECT("Coefficients!$W$2:$W$33"))))))</f>
      </c>
      <c r="AA651" s="8">
        <f>IF(OR($B651="",$C651="",$D651="",$E651="",$F651="",$G651="",$H651="",$I651="",$J651="",$K651="",$L651=""),"",IF($B651="Female",1/(1+EXP(-SUMPRODUCT(Engine!$C$20642:$C$20673,INDIRECT("Coefficients!$X$2:$X$33")))),1/(1+EXP(-SUMPRODUCT(Engine!$C$20642:$C$20673,INDIRECT("Coefficients!$Y$2:$Y$33"))))))</f>
      </c>
      <c r="AB651" s="8">
        <f>IF(OR($B651="",$C651="",$D651="",$E651="",$F651="",$G651="",$H651="",$I651="",$J651="",$K651="",$L651=""),"",IF($B651="Female",1/(1+EXP(-SUMPRODUCT(Engine!$C$20642:$C$20673,INDIRECT("Coefficients!$Z$2:$Z$33")))),1/(1+EXP(-SUMPRODUCT(Engine!$C$20642:$C$20673,INDIRECT("Coefficients!$AA$2:$AA$33"))))))</f>
      </c>
      <c r="AC651" s="8">
        <f>IF(OR($B651="",$C651="",$D651="",$E651="",$F651="",$G651="",$H651="",$I651="",$J651="",$K651="",$L651=""),"",IF($B651="Female",1/(1+EXP(-SUMPRODUCT(Engine!$C$20642:$C$20673,INDIRECT("Coefficients!$AB$2:$AB$33")))),1/(1+EXP(-SUMPRODUCT(Engine!$C$20642:$C$20673,INDIRECT("Coefficients!$AC$2:$AC$33"))))))</f>
      </c>
      <c r="AD651" s="8">
        <f>IF(OR($B651="",$C651="",$D651="",$E651="",$F651="",$G651="",$H651="",$I651="",$J651="",$K651="",$L651=""),"",IF($B651="Female",1/(1+EXP(-SUMPRODUCT(Engine!$C$20642:$C$20673,INDIRECT("Coefficients!$AD$2:$AD$33")))),1/(1+EXP(-SUMPRODUCT(Engine!$C$20642:$C$20673,INDIRECT("Coefficients!$AE$2:$AE$33"))))))</f>
      </c>
      <c r="AE651" s="8">
        <f>IF(OR($B651="",$C651="",$D651="",$E651="",$F651="",$G651="",$H651="",$I651="",$J651="",$K651="",$L651=""),"",IF($B651="Female",1/(1+EXP(-SUMPRODUCT(Engine!$C$20642:$C$20673,INDIRECT("Coefficients!$AF$2:$AF$33")))),1/(1+EXP(-SUMPRODUCT(Engine!$C$20642:$C$20673,INDIRECT("Coefficients!$AG$2:$AG$33"))))))</f>
      </c>
      <c r="AF651" s="8">
        <f>IF(OR($B651="",$C651="",$D651="",$E651="",$F651="",$G651="",$H651="",$I651="",$J651="",$K651="",$L651=""),"",IF($B651="Female",1/(1+EXP(-SUMPRODUCT(Engine!$C$20642:$C$20673,INDIRECT("Coefficients!$AH$2:$AH$33")))),1/(1+EXP(-SUMPRODUCT(Engine!$C$20642:$C$20673,INDIRECT("Coefficients!$AI$2:$AI$33"))))))</f>
      </c>
      <c r="AG651" s="8">
        <f>IF(OR($B651="",$C651="",$D651="",$E651="",$F651="",$G651="",$H651="",$I651="",$J651="",$K651="",$L651=""),"",IF($B651="Female",1/(1+EXP(-SUMPRODUCT(Engine!$C$20642:$C$20673,INDIRECT("Coefficients!$AJ$2:$AJ$33")))),1/(1+EXP(-SUMPRODUCT(Engine!$C$20642:$C$20673,INDIRECT("Coefficients!$AK$2:$AK$33"))))))</f>
      </c>
      <c r="AH651" s="8">
        <f>IF(OR($B651="",$C651="",$D651="",$E651="",$F651="",$G651="",$H651="",$I651="",$J651="",$K651="",$L651=""),"",IF($B651="Female",1/(1+EXP(-SUMPRODUCT(Engine!$C$20642:$C$20673,INDIRECT("Coefficients!$AL$2:$AL$33")))),1/(1+EXP(-SUMPRODUCT(Engine!$C$20642:$C$20673,INDIRECT("Coefficients!$AM$2:$AM$33"))))))</f>
      </c>
      <c r="AI651" s="8">
        <f>IF(OR($B651="",$C651="",$D651="",$E651="",$F651="",$G651="",$H651="",$I651="",$J651="",$K651="",$L651=""),"",IF($B651="Female",1/(1+EXP(-SUMPRODUCT(Engine!$C$20642:$C$20673,INDIRECT("Coefficients!$AN$2:$AN$33")))),1/(1+EXP(-SUMPRODUCT(Engine!$C$20642:$C$20673,INDIRECT("Coefficients!$AO$2:$AO$33"))))))</f>
      </c>
      <c r="AJ651" s="8">
        <f>IF(OR($B651="",$C651="",$D651="",$E651="",$F651="",$G651="",$H651="",$I651="",$J651="",$K651="",$L651=""),"",IF($B651="Female",1/(1+EXP(-SUMPRODUCT(Engine!$C$20642:$C$20673,INDIRECT("Coefficients!$AP$2:$AP$33")))),1/(1+EXP(-SUMPRODUCT(Engine!$C$20642:$C$20673,INDIRECT("Coefficients!$AQ$2:$AQ$33"))))))</f>
      </c>
      <c r="AK651" s="8">
        <f>IF(OR($B651="",$C651="",$D651="",$E651="",$F651="",$G651="",$H651="",$I651="",$J651="",$K651="",$L651=""),"",IF($B651="Female",1/(1+EXP(-SUMPRODUCT(Engine!$C$20642:$C$20673,INDIRECT("Coefficients!$AR$2:$AR$33")))),1/(1+EXP(-SUMPRODUCT(Engine!$C$20642:$C$20673,INDIRECT("Coefficients!$AS$2:$AS$33"))))))</f>
      </c>
      <c r="AL651" s="8">
        <f>IF(OR($B651="",$C651="",$D651="",$E651="",$F651="",$G651="",$H651="",$I651="",$J651="",$K651="",$L651=""),"",IF($B651="Female",1/(1+EXP(-SUMPRODUCT(Engine!$C$20642:$C$20673,INDIRECT("Coefficients!$AT$2:$AT$33")))),1/(1+EXP(-SUMPRODUCT(Engine!$C$20642:$C$20673,INDIRECT("Coefficients!$AU$2:$AU$33"))))))</f>
      </c>
      <c r="AM651" s="8">
        <f>IF(OR($B651="",$C651="",$D651="",$E651="",$F651="",$G651="",$H651="",$I651="",$J651="",$K651="",$L651=""),"",IF($B651="Female",1/(1+EXP(-SUMPRODUCT(Engine!$C$20642:$C$20673,INDIRECT("Coefficients!$AV$2:$AV$33")))),1/(1+EXP(-SUMPRODUCT(Engine!$C$20642:$C$20673,INDIRECT("Coefficients!$AW$2:$AW$33"))))))</f>
      </c>
      <c r="AN651" s="8">
        <f>IF(OR($B651="",$C651="",$D651="",$E651="",$F651="",$G651="",$H651="",$I651="",$J651="",$K651="",$L651=""),"",IF($B651="Female",1/(1+EXP(-SUMPRODUCT(Engine!$C$20642:$C$20673,INDIRECT("Coefficients!$AX$2:$AX$33")))),1/(1+EXP(-SUMPRODUCT(Engine!$C$20642:$C$20673,INDIRECT("Coefficients!$AY$2:$AY$33"))))))</f>
      </c>
      <c r="AO651" s="8">
        <f>IF(OR($B651="",$C651="",$D651="",$E651="",$F651="",$G651="",$H651="",$I651="",$J651="",$K651="",$L651=""),"",IF($B651="Female",1/(1+EXP(-SUMPRODUCT(Engine!$C$20642:$C$20673,INDIRECT("Coefficients!$AZ$2:$AZ$33")))),1/(1+EXP(-SUMPRODUCT(Engine!$C$20642:$C$20673,INDIRECT("Coefficients!$BA$2:$BA$33"))))))</f>
      </c>
      <c r="AP651" s="8">
        <f>IF(OR($B651="",$C651="",$D651="",$E651="",$F651="",$G651="",$H651="",$I651="",$J651="",$K651="",$L651=""),"",IF($B651="Female",1/(1+EXP(-SUMPRODUCT(Engine!$C$20642:$C$20673,INDIRECT("Coefficients!$BB$2:$BB$33")))),1/(1+EXP(-SUMPRODUCT(Engine!$C$20642:$C$20673,INDIRECT("Coefficients!$BC$2:$BC$33"))))))</f>
      </c>
      <c r="AQ651" s="8">
        <f>IF(OR($B651="",$C651="",$D651="",$E651="",$F651="",$G651="",$H651="",$I651="",$J651="",$K651="",$L651=""),"",IF($B651="Female",1/(1+EXP(-SUMPRODUCT(Engine!$C$20642:$C$20673,INDIRECT("Coefficients!$BD$2:$BD$33")))),1/(1+EXP(-SUMPRODUCT(Engine!$C$20642:$C$20673,INDIRECT("Coefficients!$BE$2:$BE$33"))))))</f>
      </c>
      <c r="AR651" s="8">
        <f>IF(OR($B651="",$C651="",$D651="",$E651="",$F651="",$G651="",$H651="",$I651="",$J651="",$K651="",$L651=""),"",IF($B651="Female",1/(1+EXP(-SUMPRODUCT(Engine!$C$20642:$C$20673,INDIRECT("Coefficients!$BF$2:$BF$33")))),1/(1+EXP(-SUMPRODUCT(Engine!$C$20642:$C$20673,INDIRECT("Coefficients!$BG$2:$BG$33"))))))</f>
      </c>
      <c r="AS651" s="8">
        <f>IF(OR($B651="",$C651="",$D651="",$E651="",$F651="",$G651="",$H651="",$I651="",$J651="",$K651="",$L651=""),"",IF($B651="Female",1/(1+EXP(-SUMPRODUCT(Engine!$C$20642:$C$20673,INDIRECT("Coefficients!$BH$2:$BH$33")))),1/(1+EXP(-SUMPRODUCT(Engine!$C$20642:$C$20673,INDIRECT("Coefficients!$BI$2:$BI$33"))))))</f>
      </c>
      <c r="AT651" s="8">
        <f>IF(OR($B651="",$C651="",$D651="",$E651="",$F651="",$G651="",$H651="",$I651="",$J651="",$K651="",$L651=""),"",IF($B651="Female",1/(1+EXP(-SUMPRODUCT(Engine!$C$20642:$C$20673,INDIRECT("Coefficients!$BJ$2:$BJ$33")))),1/(1+EXP(-SUMPRODUCT(Engine!$C$20642:$C$20673,INDIRECT("Coefficients!$BK$2:$BK$33"))))))</f>
      </c>
      <c r="AU651" s="8">
        <f>IF(OR($B651="",$C651="",$D651="",$E651="",$F651="",$G651="",$H651="",$I651="",$J651="",$K651="",$L651=""),"",IF($B651="Female",1/(1+EXP(-SUMPRODUCT(Engine!$C$20642:$C$20673,INDIRECT("Coefficients!$BL$2:$BL$33")))),1/(1+EXP(-SUMPRODUCT(Engine!$C$20642:$C$20673,INDIRECT("Coefficients!$BM$2:$BM$33"))))))</f>
      </c>
      <c r="AV651" s="8">
        <f>IF(OR($B651="",$C651="",$D651="",$E651="",$F651="",$G651="",$H651="",$I651="",$J651="",$K651="",$L651=""),"",IF($B651="Female",1/(1+EXP(-SUMPRODUCT(Engine!$C$20642:$C$20673,INDIRECT("Coefficients!$BN$2:$BN$33")))),1/(1+EXP(-SUMPRODUCT(Engine!$C$20642:$C$20673,INDIRECT("Coefficients!$BO$2:$BO$33"))))))</f>
      </c>
      <c r="AW651" s="8">
        <f>IF(OR($B651="",$C651="",$D651="",$E651="",$F651="",$G651="",$H651="",$I651="",$J651="",$K651="",$L651=""),"",IF($B651="Female",1/(1+EXP(-SUMPRODUCT(Engine!$C$20642:$C$20673,INDIRECT("Coefficients!$BP$2:$BP$33")))),1/(1+EXP(-SUMPRODUCT(Engine!$C$20642:$C$20673,INDIRECT("Coefficients!$BQ$2:$BQ$33"))))))</f>
      </c>
      <c r="AX651" s="8">
        <f>IF(OR($B651="",$C651="",$D651="",$E651="",$F651="",$G651="",$H651="",$I651="",$J651="",$K651="",$L651=""),"",IF($B651="Female",1/(1+EXP(-SUMPRODUCT(Engine!$C$20642:$C$20673,INDIRECT("Coefficients!$BR$2:$BR$33")))),1/(1+EXP(-SUMPRODUCT(Engine!$C$20642:$C$20673,INDIRECT("Coefficients!$BS$2:$BS$33"))))))</f>
      </c>
      <c r="AY651" s="8">
        <f>IF(OR($B651="",$C651="",$D651="",$E651="",$F651="",$G651="",$H651="",$I651="",$J651="",$K651="",$L651=""),"",IF($B651="Female",1/(1+EXP(-SUMPRODUCT(Engine!$C$20642:$C$20673,INDIRECT("Coefficients!$BT$2:$BT$33")))),1/(1+EXP(-SUMPRODUCT(Engine!$C$20642:$C$20673,INDIRECT("Coefficients!$BU$2:$BU$33"))))))</f>
      </c>
      <c r="AZ651" s="8">
        <f>IF(OR($B651="",$C651="",$D651="",$E651="",$F651="",$G651="",$H651="",$I651="",$J651="",$K651="",$L651=""),"",IF($B651="Female",1/(1+EXP(-SUMPRODUCT(Engine!$C$20642:$C$20673,INDIRECT("Coefficients!$BV$2:$BV$33")))),1/(1+EXP(-SUMPRODUCT(Engine!$C$20642:$C$20673,INDIRECT("Coefficients!$BW$2:$BW$33"))))))</f>
      </c>
      <c r="BA651" s="8">
        <f>IF(OR($B651="",$C651="",$D651="",$E651="",$F651="",$G651="",$H651="",$I651="",$J651="",$K651="",$L651=""),"",IF($B651="Female",1/(1+EXP(-SUMPRODUCT(Engine!$C$20642:$C$20673,INDIRECT("Coefficients!$BX$2:$BX$33")))),1/(1+EXP(-SUMPRODUCT(Engine!$C$20642:$C$20673,INDIRECT("Coefficients!$BY$2:$BY$33"))))))</f>
      </c>
      <c r="BB651" s="8">
        <f>IF(OR($B651="",$C651="",$D651="",$E651="",$F651="",$G651="",$H651="",$I651="",$J651="",$K651="",$L651=""),"",IF($B651="Female",1/(1+EXP(-SUMPRODUCT(Engine!$C$20642:$C$20673,INDIRECT("Coefficients!$BZ$2:$BZ$33")))),1/(1+EXP(-SUMPRODUCT(Engine!$C$20642:$C$20673,INDIRECT("Coefficients!$CA$2:$CA$33"))))))</f>
      </c>
      <c r="BC651" s="8">
        <f>IF(OR($B651="",$C651="",$D651="",$E651="",$F651="",$G651="",$H651="",$I651="",$J651="",$K651="",$L651=""),"",IF($B651="Female",1/(1+EXP(-SUMPRODUCT(Engine!$C$20642:$C$20673,INDIRECT("Coefficients!$CB$2:$CB$33")))),1/(1+EXP(-SUMPRODUCT(Engine!$C$20642:$C$20673,INDIRECT("Coefficients!$CC$2:$CC$33"))))))</f>
      </c>
      <c r="BD651" s="8">
        <f>IF(OR($B651="",$C651="",$D651="",$E651="",$F651="",$G651="",$H651="",$I651="",$J651="",$K651="",$L651=""),"",IF($B651="Female",1/(1+EXP(-SUMPRODUCT(Engine!$C$20642:$C$20673,INDIRECT("Coefficients!$CD$2:$CD$33")))),1/(1+EXP(-SUMPRODUCT(Engine!$C$20642:$C$20673,INDIRECT("Coefficients!$CE$2:$CE$33"))))))</f>
      </c>
      <c r="BE651" s="8">
        <f>IF(OR($B651="",$C651="",$D651="",$E651="",$F651="",$G651="",$H651="",$I651="",$J651="",$K651="",$L651=""),"",IF($B651="Female",1/(1+EXP(-SUMPRODUCT(Engine!$C$20642:$C$20673,INDIRECT("Coefficients!$CF$2:$CF$33")))),1/(1+EXP(-SUMPRODUCT(Engine!$C$20642:$C$20673,INDIRECT("Coefficients!$CG$2:$CG$33"))))))</f>
      </c>
      <c r="BF651" s="8">
        <f>IF(OR($B651="",$C651="",$D651="",$E651="",$F651="",$G651="",$H651="",$I651="",$J651="",$K651="",$L651=""),"",IF($B651="Female",1/(1+EXP(-SUMPRODUCT(Engine!$C$20642:$C$20673,INDIRECT("Coefficients!$CH$2:$CH$33")))),1/(1+EXP(-SUMPRODUCT(Engine!$C$20642:$C$20673,INDIRECT("Coefficients!$CI$2:$CI$33"))))))</f>
      </c>
      <c r="BG651" s="8">
        <f>IF(OR($B651="",$C651="",$D651="",$E651="",$F651="",$G651="",$H651="",$I651="",$J651="",$K651="",$L651=""),"",IF($B651="Female",1/(1+EXP(-SUMPRODUCT(Engine!$C$20642:$C$20673,INDIRECT("Coefficients!$CJ$2:$CJ$33")))),1/(1+EXP(-SUMPRODUCT(Engine!$C$20642:$C$20673,INDIRECT("Coefficients!$CK$2:$CK$33"))))))</f>
      </c>
      <c r="BH651" s="8">
        <f>IF(OR($B651="",$C651="",$D651="",$E651="",$F651="",$G651="",$H651="",$I651="",$J651="",$K651="",$L651=""),"",IF($B651="Female",1/(1+EXP(-SUMPRODUCT(Engine!$C$20642:$C$20673,INDIRECT("Coefficients!$CL$2:$CL$33")))),1/(1+EXP(-SUMPRODUCT(Engine!$C$20642:$C$20673,INDIRECT("Coefficients!$CM$2:$CM$33"))))))</f>
      </c>
      <c r="BI651" s="8">
        <f>IF(OR($B651="",$C651="",$D651="",$E651="",$F651="",$G651="",$H651="",$I651="",$J651="",$K651="",$L651=""),"",IF($B651="Female",1/(1+EXP(-SUMPRODUCT(Engine!$C$20642:$C$20673,INDIRECT("Coefficients!$CN$2:$CN$33")))),1/(1+EXP(-SUMPRODUCT(Engine!$C$20642:$C$20673,INDIRECT("Coefficients!$CO$2:$CO$33"))))))</f>
      </c>
      <c r="BJ651" s="8">
        <f>IF(OR($B651="",$C651="",$D651="",$E651="",$F651="",$G651="",$H651="",$I651="",$J651="",$K651="",$L651=""),"",IF($B651="Female",1/(1+EXP(-SUMPRODUCT(Engine!$C$20642:$C$20673,INDIRECT("Coefficients!$CP$2:$CP$33")))),1/(1+EXP(-SUMPRODUCT(Engine!$C$20642:$C$20673,INDIRECT("Coefficients!$CQ$2:$CQ$33"))))))</f>
      </c>
      <c r="BK651" s="8">
        <f>IF(OR($B651="",$C651="",$D651="",$E651="",$F651="",$G651="",$H651="",$I651="",$J651="",$K651="",$L651=""),"",IF($B651="Female",1/(1+EXP(-SUMPRODUCT(Engine!$C$20642:$C$20673,INDIRECT("Coefficients!$CR$2:$CR$33")))),1/(1+EXP(-SUMPRODUCT(Engine!$C$20642:$C$20673,INDIRECT("Coefficients!$CS$2:$CS$33"))))))</f>
      </c>
      <c r="BL651" s="8">
        <f>IF(OR($B651="",$C651="",$D651="",$E651="",$F651="",$G651="",$H651="",$I651="",$J651="",$K651="",$L651=""),"",IF($B651="Female",1/(1+EXP(-SUMPRODUCT(Engine!$C$20642:$C$20673,INDIRECT("Coefficients!$CT$2:$CT$33")))),1/(1+EXP(-SUMPRODUCT(Engine!$C$20642:$C$20673,INDIRECT("Coefficients!$CU$2:$CU$33"))))))</f>
      </c>
      <c r="BM651" s="8">
        <f>IF(OR($B651="",$C651="",$D651="",$E651="",$F651="",$G651="",$H651="",$I651="",$J651="",$K651="",$L651=""),"",IF($B651="Female",1/(1+EXP(-SUMPRODUCT(Engine!$C$20642:$C$20673,INDIRECT("Coefficients!$CV$2:$CV$33")))),1/(1+EXP(-SUMPRODUCT(Engine!$C$20642:$C$20673,INDIRECT("Coefficients!$CW$2:$CW$33"))))))</f>
      </c>
    </row>
    <row r="652" spans="1:65" x14ac:dyDescent="0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8">
        <f>IF(OR($B652="",$C652="",$D652="",$E652="",$F652="",$G652="",$H652="",$I652="",$J652="",$K652="",$L652=""),"",IF($B652="Female",1/(1+EXP(-SUMPRODUCT(Engine!$C$20674:$C$20705,INDIRECT("Coefficients!$B$2:$B$33")))),1/(1+EXP(-SUMPRODUCT(Engine!$C$20674:$C$20705,INDIRECT("Coefficients!$C$2:$C$33"))))))</f>
      </c>
      <c r="Q652" s="8">
        <f>IF(OR($B652="",$C652="",$D652="",$E652="",$F652="",$G652="",$H652="",$I652="",$J652="",$K652="",$L652=""),"",IF($B652="Female",1/(1+EXP(-SUMPRODUCT(Engine!$C$20674:$C$20705,INDIRECT("Coefficients!$D$2:$D$33")))),1/(1+EXP(-SUMPRODUCT(Engine!$C$20674:$C$20705,INDIRECT("Coefficients!$E$2:$E$33"))))))</f>
      </c>
      <c r="R652" s="8">
        <f>IF(OR($B652="",$C652="",$D652="",$E652="",$F652="",$G652="",$H652="",$I652="",$J652="",$K652="",$L652=""),"",IF($B652="Female",1/(1+EXP(-SUMPRODUCT(Engine!$C$20674:$C$20705,INDIRECT("Coefficients!$F$2:$F$33")))),1/(1+EXP(-SUMPRODUCT(Engine!$C$20674:$C$20705,INDIRECT("Coefficients!$G$2:$G$33"))))))</f>
      </c>
      <c r="S652" s="8">
        <f>IF(OR($B652="",$C652="",$D652="",$E652="",$F652="",$G652="",$H652="",$I652="",$J652="",$K652="",$L652=""),"",IF($B652="Female",1/(1+EXP(-SUMPRODUCT(Engine!$C$20674:$C$20705,INDIRECT("Coefficients!$H$2:$H$33")))),1/(1+EXP(-SUMPRODUCT(Engine!$C$20674:$C$20705,INDIRECT("Coefficients!$I$2:$I$33"))))))</f>
      </c>
      <c r="T652" s="8">
        <f>IF(OR($B652="",$C652="",$D652="",$E652="",$F652="",$G652="",$H652="",$I652="",$J652="",$K652="",$L652=""),"",IF($B652="Female",1/(1+EXP(-SUMPRODUCT(Engine!$C$20674:$C$20705,INDIRECT("Coefficients!$J$2:$J$33")))),1/(1+EXP(-SUMPRODUCT(Engine!$C$20674:$C$20705,INDIRECT("Coefficients!$K$2:$K$33"))))))</f>
      </c>
      <c r="U652" s="8">
        <f>IF(OR($B652="",$C652="",$D652="",$E652="",$F652="",$G652="",$H652="",$I652="",$J652="",$K652="",$L652=""),"",IF($B652="Female",1/(1+EXP(-SUMPRODUCT(Engine!$C$20674:$C$20705,INDIRECT("Coefficients!$L$2:$L$33")))),1/(1+EXP(-SUMPRODUCT(Engine!$C$20674:$C$20705,INDIRECT("Coefficients!$M$2:$M$33"))))))</f>
      </c>
      <c r="V652" s="8">
        <f>IF(OR($B652="",$C652="",$D652="",$E652="",$F652="",$G652="",$H652="",$I652="",$J652="",$K652="",$L652=""),"",IF($B652="Female",1/(1+EXP(-SUMPRODUCT(Engine!$C$20674:$C$20705,INDIRECT("Coefficients!$N$2:$N$33")))),1/(1+EXP(-SUMPRODUCT(Engine!$C$20674:$C$20705,INDIRECT("Coefficients!$O$2:$O$33"))))))</f>
      </c>
      <c r="W652" s="8">
        <f>IF(OR($B652="",$C652="",$D652="",$E652="",$F652="",$G652="",$H652="",$I652="",$J652="",$K652="",$L652=""),"",IF($B652="Female",1/(1+EXP(-SUMPRODUCT(Engine!$C$20674:$C$20705,INDIRECT("Coefficients!$P$2:$P$33")))),1/(1+EXP(-SUMPRODUCT(Engine!$C$20674:$C$20705,INDIRECT("Coefficients!$Q$2:$Q$33"))))))</f>
      </c>
      <c r="X652" s="8">
        <f>IF(OR($B652="",$C652="",$D652="",$E652="",$F652="",$G652="",$H652="",$I652="",$J652="",$K652="",$L652=""),"",IF($B652="Female",1/(1+EXP(-SUMPRODUCT(Engine!$C$20674:$C$20705,INDIRECT("Coefficients!$R$2:$R$33")))),1/(1+EXP(-SUMPRODUCT(Engine!$C$20674:$C$20705,INDIRECT("Coefficients!$S$2:$S$33"))))))</f>
      </c>
      <c r="Y652" s="8">
        <f>IF(OR($B652="",$C652="",$D652="",$E652="",$F652="",$G652="",$H652="",$I652="",$J652="",$K652="",$L652=""),"",IF($B652="Female",1/(1+EXP(-SUMPRODUCT(Engine!$C$20674:$C$20705,INDIRECT("Coefficients!$T$2:$T$33")))),1/(1+EXP(-SUMPRODUCT(Engine!$C$20674:$C$20705,INDIRECT("Coefficients!$U$2:$U$33"))))))</f>
      </c>
      <c r="Z652" s="8">
        <f>IF(OR($B652="",$C652="",$D652="",$E652="",$F652="",$G652="",$H652="",$I652="",$J652="",$K652="",$L652=""),"",IF($B652="Female",1/(1+EXP(-SUMPRODUCT(Engine!$C$20674:$C$20705,INDIRECT("Coefficients!$V$2:$V$33")))),1/(1+EXP(-SUMPRODUCT(Engine!$C$20674:$C$20705,INDIRECT("Coefficients!$W$2:$W$33"))))))</f>
      </c>
      <c r="AA652" s="8">
        <f>IF(OR($B652="",$C652="",$D652="",$E652="",$F652="",$G652="",$H652="",$I652="",$J652="",$K652="",$L652=""),"",IF($B652="Female",1/(1+EXP(-SUMPRODUCT(Engine!$C$20674:$C$20705,INDIRECT("Coefficients!$X$2:$X$33")))),1/(1+EXP(-SUMPRODUCT(Engine!$C$20674:$C$20705,INDIRECT("Coefficients!$Y$2:$Y$33"))))))</f>
      </c>
      <c r="AB652" s="8">
        <f>IF(OR($B652="",$C652="",$D652="",$E652="",$F652="",$G652="",$H652="",$I652="",$J652="",$K652="",$L652=""),"",IF($B652="Female",1/(1+EXP(-SUMPRODUCT(Engine!$C$20674:$C$20705,INDIRECT("Coefficients!$Z$2:$Z$33")))),1/(1+EXP(-SUMPRODUCT(Engine!$C$20674:$C$20705,INDIRECT("Coefficients!$AA$2:$AA$33"))))))</f>
      </c>
      <c r="AC652" s="8">
        <f>IF(OR($B652="",$C652="",$D652="",$E652="",$F652="",$G652="",$H652="",$I652="",$J652="",$K652="",$L652=""),"",IF($B652="Female",1/(1+EXP(-SUMPRODUCT(Engine!$C$20674:$C$20705,INDIRECT("Coefficients!$AB$2:$AB$33")))),1/(1+EXP(-SUMPRODUCT(Engine!$C$20674:$C$20705,INDIRECT("Coefficients!$AC$2:$AC$33"))))))</f>
      </c>
      <c r="AD652" s="8">
        <f>IF(OR($B652="",$C652="",$D652="",$E652="",$F652="",$G652="",$H652="",$I652="",$J652="",$K652="",$L652=""),"",IF($B652="Female",1/(1+EXP(-SUMPRODUCT(Engine!$C$20674:$C$20705,INDIRECT("Coefficients!$AD$2:$AD$33")))),1/(1+EXP(-SUMPRODUCT(Engine!$C$20674:$C$20705,INDIRECT("Coefficients!$AE$2:$AE$33"))))))</f>
      </c>
      <c r="AE652" s="8">
        <f>IF(OR($B652="",$C652="",$D652="",$E652="",$F652="",$G652="",$H652="",$I652="",$J652="",$K652="",$L652=""),"",IF($B652="Female",1/(1+EXP(-SUMPRODUCT(Engine!$C$20674:$C$20705,INDIRECT("Coefficients!$AF$2:$AF$33")))),1/(1+EXP(-SUMPRODUCT(Engine!$C$20674:$C$20705,INDIRECT("Coefficients!$AG$2:$AG$33"))))))</f>
      </c>
      <c r="AF652" s="8">
        <f>IF(OR($B652="",$C652="",$D652="",$E652="",$F652="",$G652="",$H652="",$I652="",$J652="",$K652="",$L652=""),"",IF($B652="Female",1/(1+EXP(-SUMPRODUCT(Engine!$C$20674:$C$20705,INDIRECT("Coefficients!$AH$2:$AH$33")))),1/(1+EXP(-SUMPRODUCT(Engine!$C$20674:$C$20705,INDIRECT("Coefficients!$AI$2:$AI$33"))))))</f>
      </c>
      <c r="AG652" s="8">
        <f>IF(OR($B652="",$C652="",$D652="",$E652="",$F652="",$G652="",$H652="",$I652="",$J652="",$K652="",$L652=""),"",IF($B652="Female",1/(1+EXP(-SUMPRODUCT(Engine!$C$20674:$C$20705,INDIRECT("Coefficients!$AJ$2:$AJ$33")))),1/(1+EXP(-SUMPRODUCT(Engine!$C$20674:$C$20705,INDIRECT("Coefficients!$AK$2:$AK$33"))))))</f>
      </c>
      <c r="AH652" s="8">
        <f>IF(OR($B652="",$C652="",$D652="",$E652="",$F652="",$G652="",$H652="",$I652="",$J652="",$K652="",$L652=""),"",IF($B652="Female",1/(1+EXP(-SUMPRODUCT(Engine!$C$20674:$C$20705,INDIRECT("Coefficients!$AL$2:$AL$33")))),1/(1+EXP(-SUMPRODUCT(Engine!$C$20674:$C$20705,INDIRECT("Coefficients!$AM$2:$AM$33"))))))</f>
      </c>
      <c r="AI652" s="8">
        <f>IF(OR($B652="",$C652="",$D652="",$E652="",$F652="",$G652="",$H652="",$I652="",$J652="",$K652="",$L652=""),"",IF($B652="Female",1/(1+EXP(-SUMPRODUCT(Engine!$C$20674:$C$20705,INDIRECT("Coefficients!$AN$2:$AN$33")))),1/(1+EXP(-SUMPRODUCT(Engine!$C$20674:$C$20705,INDIRECT("Coefficients!$AO$2:$AO$33"))))))</f>
      </c>
      <c r="AJ652" s="8">
        <f>IF(OR($B652="",$C652="",$D652="",$E652="",$F652="",$G652="",$H652="",$I652="",$J652="",$K652="",$L652=""),"",IF($B652="Female",1/(1+EXP(-SUMPRODUCT(Engine!$C$20674:$C$20705,INDIRECT("Coefficients!$AP$2:$AP$33")))),1/(1+EXP(-SUMPRODUCT(Engine!$C$20674:$C$20705,INDIRECT("Coefficients!$AQ$2:$AQ$33"))))))</f>
      </c>
      <c r="AK652" s="8">
        <f>IF(OR($B652="",$C652="",$D652="",$E652="",$F652="",$G652="",$H652="",$I652="",$J652="",$K652="",$L652=""),"",IF($B652="Female",1/(1+EXP(-SUMPRODUCT(Engine!$C$20674:$C$20705,INDIRECT("Coefficients!$AR$2:$AR$33")))),1/(1+EXP(-SUMPRODUCT(Engine!$C$20674:$C$20705,INDIRECT("Coefficients!$AS$2:$AS$33"))))))</f>
      </c>
      <c r="AL652" s="8">
        <f>IF(OR($B652="",$C652="",$D652="",$E652="",$F652="",$G652="",$H652="",$I652="",$J652="",$K652="",$L652=""),"",IF($B652="Female",1/(1+EXP(-SUMPRODUCT(Engine!$C$20674:$C$20705,INDIRECT("Coefficients!$AT$2:$AT$33")))),1/(1+EXP(-SUMPRODUCT(Engine!$C$20674:$C$20705,INDIRECT("Coefficients!$AU$2:$AU$33"))))))</f>
      </c>
      <c r="AM652" s="8">
        <f>IF(OR($B652="",$C652="",$D652="",$E652="",$F652="",$G652="",$H652="",$I652="",$J652="",$K652="",$L652=""),"",IF($B652="Female",1/(1+EXP(-SUMPRODUCT(Engine!$C$20674:$C$20705,INDIRECT("Coefficients!$AV$2:$AV$33")))),1/(1+EXP(-SUMPRODUCT(Engine!$C$20674:$C$20705,INDIRECT("Coefficients!$AW$2:$AW$33"))))))</f>
      </c>
      <c r="AN652" s="8">
        <f>IF(OR($B652="",$C652="",$D652="",$E652="",$F652="",$G652="",$H652="",$I652="",$J652="",$K652="",$L652=""),"",IF($B652="Female",1/(1+EXP(-SUMPRODUCT(Engine!$C$20674:$C$20705,INDIRECT("Coefficients!$AX$2:$AX$33")))),1/(1+EXP(-SUMPRODUCT(Engine!$C$20674:$C$20705,INDIRECT("Coefficients!$AY$2:$AY$33"))))))</f>
      </c>
      <c r="AO652" s="8">
        <f>IF(OR($B652="",$C652="",$D652="",$E652="",$F652="",$G652="",$H652="",$I652="",$J652="",$K652="",$L652=""),"",IF($B652="Female",1/(1+EXP(-SUMPRODUCT(Engine!$C$20674:$C$20705,INDIRECT("Coefficients!$AZ$2:$AZ$33")))),1/(1+EXP(-SUMPRODUCT(Engine!$C$20674:$C$20705,INDIRECT("Coefficients!$BA$2:$BA$33"))))))</f>
      </c>
      <c r="AP652" s="8">
        <f>IF(OR($B652="",$C652="",$D652="",$E652="",$F652="",$G652="",$H652="",$I652="",$J652="",$K652="",$L652=""),"",IF($B652="Female",1/(1+EXP(-SUMPRODUCT(Engine!$C$20674:$C$20705,INDIRECT("Coefficients!$BB$2:$BB$33")))),1/(1+EXP(-SUMPRODUCT(Engine!$C$20674:$C$20705,INDIRECT("Coefficients!$BC$2:$BC$33"))))))</f>
      </c>
      <c r="AQ652" s="8">
        <f>IF(OR($B652="",$C652="",$D652="",$E652="",$F652="",$G652="",$H652="",$I652="",$J652="",$K652="",$L652=""),"",IF($B652="Female",1/(1+EXP(-SUMPRODUCT(Engine!$C$20674:$C$20705,INDIRECT("Coefficients!$BD$2:$BD$33")))),1/(1+EXP(-SUMPRODUCT(Engine!$C$20674:$C$20705,INDIRECT("Coefficients!$BE$2:$BE$33"))))))</f>
      </c>
      <c r="AR652" s="8">
        <f>IF(OR($B652="",$C652="",$D652="",$E652="",$F652="",$G652="",$H652="",$I652="",$J652="",$K652="",$L652=""),"",IF($B652="Female",1/(1+EXP(-SUMPRODUCT(Engine!$C$20674:$C$20705,INDIRECT("Coefficients!$BF$2:$BF$33")))),1/(1+EXP(-SUMPRODUCT(Engine!$C$20674:$C$20705,INDIRECT("Coefficients!$BG$2:$BG$33"))))))</f>
      </c>
      <c r="AS652" s="8">
        <f>IF(OR($B652="",$C652="",$D652="",$E652="",$F652="",$G652="",$H652="",$I652="",$J652="",$K652="",$L652=""),"",IF($B652="Female",1/(1+EXP(-SUMPRODUCT(Engine!$C$20674:$C$20705,INDIRECT("Coefficients!$BH$2:$BH$33")))),1/(1+EXP(-SUMPRODUCT(Engine!$C$20674:$C$20705,INDIRECT("Coefficients!$BI$2:$BI$33"))))))</f>
      </c>
      <c r="AT652" s="8">
        <f>IF(OR($B652="",$C652="",$D652="",$E652="",$F652="",$G652="",$H652="",$I652="",$J652="",$K652="",$L652=""),"",IF($B652="Female",1/(1+EXP(-SUMPRODUCT(Engine!$C$20674:$C$20705,INDIRECT("Coefficients!$BJ$2:$BJ$33")))),1/(1+EXP(-SUMPRODUCT(Engine!$C$20674:$C$20705,INDIRECT("Coefficients!$BK$2:$BK$33"))))))</f>
      </c>
      <c r="AU652" s="8">
        <f>IF(OR($B652="",$C652="",$D652="",$E652="",$F652="",$G652="",$H652="",$I652="",$J652="",$K652="",$L652=""),"",IF($B652="Female",1/(1+EXP(-SUMPRODUCT(Engine!$C$20674:$C$20705,INDIRECT("Coefficients!$BL$2:$BL$33")))),1/(1+EXP(-SUMPRODUCT(Engine!$C$20674:$C$20705,INDIRECT("Coefficients!$BM$2:$BM$33"))))))</f>
      </c>
      <c r="AV652" s="8">
        <f>IF(OR($B652="",$C652="",$D652="",$E652="",$F652="",$G652="",$H652="",$I652="",$J652="",$K652="",$L652=""),"",IF($B652="Female",1/(1+EXP(-SUMPRODUCT(Engine!$C$20674:$C$20705,INDIRECT("Coefficients!$BN$2:$BN$33")))),1/(1+EXP(-SUMPRODUCT(Engine!$C$20674:$C$20705,INDIRECT("Coefficients!$BO$2:$BO$33"))))))</f>
      </c>
      <c r="AW652" s="8">
        <f>IF(OR($B652="",$C652="",$D652="",$E652="",$F652="",$G652="",$H652="",$I652="",$J652="",$K652="",$L652=""),"",IF($B652="Female",1/(1+EXP(-SUMPRODUCT(Engine!$C$20674:$C$20705,INDIRECT("Coefficients!$BP$2:$BP$33")))),1/(1+EXP(-SUMPRODUCT(Engine!$C$20674:$C$20705,INDIRECT("Coefficients!$BQ$2:$BQ$33"))))))</f>
      </c>
      <c r="AX652" s="8">
        <f>IF(OR($B652="",$C652="",$D652="",$E652="",$F652="",$G652="",$H652="",$I652="",$J652="",$K652="",$L652=""),"",IF($B652="Female",1/(1+EXP(-SUMPRODUCT(Engine!$C$20674:$C$20705,INDIRECT("Coefficients!$BR$2:$BR$33")))),1/(1+EXP(-SUMPRODUCT(Engine!$C$20674:$C$20705,INDIRECT("Coefficients!$BS$2:$BS$33"))))))</f>
      </c>
      <c r="AY652" s="8">
        <f>IF(OR($B652="",$C652="",$D652="",$E652="",$F652="",$G652="",$H652="",$I652="",$J652="",$K652="",$L652=""),"",IF($B652="Female",1/(1+EXP(-SUMPRODUCT(Engine!$C$20674:$C$20705,INDIRECT("Coefficients!$BT$2:$BT$33")))),1/(1+EXP(-SUMPRODUCT(Engine!$C$20674:$C$20705,INDIRECT("Coefficients!$BU$2:$BU$33"))))))</f>
      </c>
      <c r="AZ652" s="8">
        <f>IF(OR($B652="",$C652="",$D652="",$E652="",$F652="",$G652="",$H652="",$I652="",$J652="",$K652="",$L652=""),"",IF($B652="Female",1/(1+EXP(-SUMPRODUCT(Engine!$C$20674:$C$20705,INDIRECT("Coefficients!$BV$2:$BV$33")))),1/(1+EXP(-SUMPRODUCT(Engine!$C$20674:$C$20705,INDIRECT("Coefficients!$BW$2:$BW$33"))))))</f>
      </c>
      <c r="BA652" s="8">
        <f>IF(OR($B652="",$C652="",$D652="",$E652="",$F652="",$G652="",$H652="",$I652="",$J652="",$K652="",$L652=""),"",IF($B652="Female",1/(1+EXP(-SUMPRODUCT(Engine!$C$20674:$C$20705,INDIRECT("Coefficients!$BX$2:$BX$33")))),1/(1+EXP(-SUMPRODUCT(Engine!$C$20674:$C$20705,INDIRECT("Coefficients!$BY$2:$BY$33"))))))</f>
      </c>
      <c r="BB652" s="8">
        <f>IF(OR($B652="",$C652="",$D652="",$E652="",$F652="",$G652="",$H652="",$I652="",$J652="",$K652="",$L652=""),"",IF($B652="Female",1/(1+EXP(-SUMPRODUCT(Engine!$C$20674:$C$20705,INDIRECT("Coefficients!$BZ$2:$BZ$33")))),1/(1+EXP(-SUMPRODUCT(Engine!$C$20674:$C$20705,INDIRECT("Coefficients!$CA$2:$CA$33"))))))</f>
      </c>
      <c r="BC652" s="8">
        <f>IF(OR($B652="",$C652="",$D652="",$E652="",$F652="",$G652="",$H652="",$I652="",$J652="",$K652="",$L652=""),"",IF($B652="Female",1/(1+EXP(-SUMPRODUCT(Engine!$C$20674:$C$20705,INDIRECT("Coefficients!$CB$2:$CB$33")))),1/(1+EXP(-SUMPRODUCT(Engine!$C$20674:$C$20705,INDIRECT("Coefficients!$CC$2:$CC$33"))))))</f>
      </c>
      <c r="BD652" s="8">
        <f>IF(OR($B652="",$C652="",$D652="",$E652="",$F652="",$G652="",$H652="",$I652="",$J652="",$K652="",$L652=""),"",IF($B652="Female",1/(1+EXP(-SUMPRODUCT(Engine!$C$20674:$C$20705,INDIRECT("Coefficients!$CD$2:$CD$33")))),1/(1+EXP(-SUMPRODUCT(Engine!$C$20674:$C$20705,INDIRECT("Coefficients!$CE$2:$CE$33"))))))</f>
      </c>
      <c r="BE652" s="8">
        <f>IF(OR($B652="",$C652="",$D652="",$E652="",$F652="",$G652="",$H652="",$I652="",$J652="",$K652="",$L652=""),"",IF($B652="Female",1/(1+EXP(-SUMPRODUCT(Engine!$C$20674:$C$20705,INDIRECT("Coefficients!$CF$2:$CF$33")))),1/(1+EXP(-SUMPRODUCT(Engine!$C$20674:$C$20705,INDIRECT("Coefficients!$CG$2:$CG$33"))))))</f>
      </c>
      <c r="BF652" s="8">
        <f>IF(OR($B652="",$C652="",$D652="",$E652="",$F652="",$G652="",$H652="",$I652="",$J652="",$K652="",$L652=""),"",IF($B652="Female",1/(1+EXP(-SUMPRODUCT(Engine!$C$20674:$C$20705,INDIRECT("Coefficients!$CH$2:$CH$33")))),1/(1+EXP(-SUMPRODUCT(Engine!$C$20674:$C$20705,INDIRECT("Coefficients!$CI$2:$CI$33"))))))</f>
      </c>
      <c r="BG652" s="8">
        <f>IF(OR($B652="",$C652="",$D652="",$E652="",$F652="",$G652="",$H652="",$I652="",$J652="",$K652="",$L652=""),"",IF($B652="Female",1/(1+EXP(-SUMPRODUCT(Engine!$C$20674:$C$20705,INDIRECT("Coefficients!$CJ$2:$CJ$33")))),1/(1+EXP(-SUMPRODUCT(Engine!$C$20674:$C$20705,INDIRECT("Coefficients!$CK$2:$CK$33"))))))</f>
      </c>
      <c r="BH652" s="8">
        <f>IF(OR($B652="",$C652="",$D652="",$E652="",$F652="",$G652="",$H652="",$I652="",$J652="",$K652="",$L652=""),"",IF($B652="Female",1/(1+EXP(-SUMPRODUCT(Engine!$C$20674:$C$20705,INDIRECT("Coefficients!$CL$2:$CL$33")))),1/(1+EXP(-SUMPRODUCT(Engine!$C$20674:$C$20705,INDIRECT("Coefficients!$CM$2:$CM$33"))))))</f>
      </c>
      <c r="BI652" s="8">
        <f>IF(OR($B652="",$C652="",$D652="",$E652="",$F652="",$G652="",$H652="",$I652="",$J652="",$K652="",$L652=""),"",IF($B652="Female",1/(1+EXP(-SUMPRODUCT(Engine!$C$20674:$C$20705,INDIRECT("Coefficients!$CN$2:$CN$33")))),1/(1+EXP(-SUMPRODUCT(Engine!$C$20674:$C$20705,INDIRECT("Coefficients!$CO$2:$CO$33"))))))</f>
      </c>
      <c r="BJ652" s="8">
        <f>IF(OR($B652="",$C652="",$D652="",$E652="",$F652="",$G652="",$H652="",$I652="",$J652="",$K652="",$L652=""),"",IF($B652="Female",1/(1+EXP(-SUMPRODUCT(Engine!$C$20674:$C$20705,INDIRECT("Coefficients!$CP$2:$CP$33")))),1/(1+EXP(-SUMPRODUCT(Engine!$C$20674:$C$20705,INDIRECT("Coefficients!$CQ$2:$CQ$33"))))))</f>
      </c>
      <c r="BK652" s="8">
        <f>IF(OR($B652="",$C652="",$D652="",$E652="",$F652="",$G652="",$H652="",$I652="",$J652="",$K652="",$L652=""),"",IF($B652="Female",1/(1+EXP(-SUMPRODUCT(Engine!$C$20674:$C$20705,INDIRECT("Coefficients!$CR$2:$CR$33")))),1/(1+EXP(-SUMPRODUCT(Engine!$C$20674:$C$20705,INDIRECT("Coefficients!$CS$2:$CS$33"))))))</f>
      </c>
      <c r="BL652" s="8">
        <f>IF(OR($B652="",$C652="",$D652="",$E652="",$F652="",$G652="",$H652="",$I652="",$J652="",$K652="",$L652=""),"",IF($B652="Female",1/(1+EXP(-SUMPRODUCT(Engine!$C$20674:$C$20705,INDIRECT("Coefficients!$CT$2:$CT$33")))),1/(1+EXP(-SUMPRODUCT(Engine!$C$20674:$C$20705,INDIRECT("Coefficients!$CU$2:$CU$33"))))))</f>
      </c>
      <c r="BM652" s="8">
        <f>IF(OR($B652="",$C652="",$D652="",$E652="",$F652="",$G652="",$H652="",$I652="",$J652="",$K652="",$L652=""),"",IF($B652="Female",1/(1+EXP(-SUMPRODUCT(Engine!$C$20674:$C$20705,INDIRECT("Coefficients!$CV$2:$CV$33")))),1/(1+EXP(-SUMPRODUCT(Engine!$C$20674:$C$20705,INDIRECT("Coefficients!$CW$2:$CW$33"))))))</f>
      </c>
    </row>
    <row r="653" spans="1:65" x14ac:dyDescent="0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8">
        <f>IF(OR($B653="",$C653="",$D653="",$E653="",$F653="",$G653="",$H653="",$I653="",$J653="",$K653="",$L653=""),"",IF($B653="Female",1/(1+EXP(-SUMPRODUCT(Engine!$C$20706:$C$20737,INDIRECT("Coefficients!$B$2:$B$33")))),1/(1+EXP(-SUMPRODUCT(Engine!$C$20706:$C$20737,INDIRECT("Coefficients!$C$2:$C$33"))))))</f>
      </c>
      <c r="Q653" s="8">
        <f>IF(OR($B653="",$C653="",$D653="",$E653="",$F653="",$G653="",$H653="",$I653="",$J653="",$K653="",$L653=""),"",IF($B653="Female",1/(1+EXP(-SUMPRODUCT(Engine!$C$20706:$C$20737,INDIRECT("Coefficients!$D$2:$D$33")))),1/(1+EXP(-SUMPRODUCT(Engine!$C$20706:$C$20737,INDIRECT("Coefficients!$E$2:$E$33"))))))</f>
      </c>
      <c r="R653" s="8">
        <f>IF(OR($B653="",$C653="",$D653="",$E653="",$F653="",$G653="",$H653="",$I653="",$J653="",$K653="",$L653=""),"",IF($B653="Female",1/(1+EXP(-SUMPRODUCT(Engine!$C$20706:$C$20737,INDIRECT("Coefficients!$F$2:$F$33")))),1/(1+EXP(-SUMPRODUCT(Engine!$C$20706:$C$20737,INDIRECT("Coefficients!$G$2:$G$33"))))))</f>
      </c>
      <c r="S653" s="8">
        <f>IF(OR($B653="",$C653="",$D653="",$E653="",$F653="",$G653="",$H653="",$I653="",$J653="",$K653="",$L653=""),"",IF($B653="Female",1/(1+EXP(-SUMPRODUCT(Engine!$C$20706:$C$20737,INDIRECT("Coefficients!$H$2:$H$33")))),1/(1+EXP(-SUMPRODUCT(Engine!$C$20706:$C$20737,INDIRECT("Coefficients!$I$2:$I$33"))))))</f>
      </c>
      <c r="T653" s="8">
        <f>IF(OR($B653="",$C653="",$D653="",$E653="",$F653="",$G653="",$H653="",$I653="",$J653="",$K653="",$L653=""),"",IF($B653="Female",1/(1+EXP(-SUMPRODUCT(Engine!$C$20706:$C$20737,INDIRECT("Coefficients!$J$2:$J$33")))),1/(1+EXP(-SUMPRODUCT(Engine!$C$20706:$C$20737,INDIRECT("Coefficients!$K$2:$K$33"))))))</f>
      </c>
      <c r="U653" s="8">
        <f>IF(OR($B653="",$C653="",$D653="",$E653="",$F653="",$G653="",$H653="",$I653="",$J653="",$K653="",$L653=""),"",IF($B653="Female",1/(1+EXP(-SUMPRODUCT(Engine!$C$20706:$C$20737,INDIRECT("Coefficients!$L$2:$L$33")))),1/(1+EXP(-SUMPRODUCT(Engine!$C$20706:$C$20737,INDIRECT("Coefficients!$M$2:$M$33"))))))</f>
      </c>
      <c r="V653" s="8">
        <f>IF(OR($B653="",$C653="",$D653="",$E653="",$F653="",$G653="",$H653="",$I653="",$J653="",$K653="",$L653=""),"",IF($B653="Female",1/(1+EXP(-SUMPRODUCT(Engine!$C$20706:$C$20737,INDIRECT("Coefficients!$N$2:$N$33")))),1/(1+EXP(-SUMPRODUCT(Engine!$C$20706:$C$20737,INDIRECT("Coefficients!$O$2:$O$33"))))))</f>
      </c>
      <c r="W653" s="8">
        <f>IF(OR($B653="",$C653="",$D653="",$E653="",$F653="",$G653="",$H653="",$I653="",$J653="",$K653="",$L653=""),"",IF($B653="Female",1/(1+EXP(-SUMPRODUCT(Engine!$C$20706:$C$20737,INDIRECT("Coefficients!$P$2:$P$33")))),1/(1+EXP(-SUMPRODUCT(Engine!$C$20706:$C$20737,INDIRECT("Coefficients!$Q$2:$Q$33"))))))</f>
      </c>
      <c r="X653" s="8">
        <f>IF(OR($B653="",$C653="",$D653="",$E653="",$F653="",$G653="",$H653="",$I653="",$J653="",$K653="",$L653=""),"",IF($B653="Female",1/(1+EXP(-SUMPRODUCT(Engine!$C$20706:$C$20737,INDIRECT("Coefficients!$R$2:$R$33")))),1/(1+EXP(-SUMPRODUCT(Engine!$C$20706:$C$20737,INDIRECT("Coefficients!$S$2:$S$33"))))))</f>
      </c>
      <c r="Y653" s="8">
        <f>IF(OR($B653="",$C653="",$D653="",$E653="",$F653="",$G653="",$H653="",$I653="",$J653="",$K653="",$L653=""),"",IF($B653="Female",1/(1+EXP(-SUMPRODUCT(Engine!$C$20706:$C$20737,INDIRECT("Coefficients!$T$2:$T$33")))),1/(1+EXP(-SUMPRODUCT(Engine!$C$20706:$C$20737,INDIRECT("Coefficients!$U$2:$U$33"))))))</f>
      </c>
      <c r="Z653" s="8">
        <f>IF(OR($B653="",$C653="",$D653="",$E653="",$F653="",$G653="",$H653="",$I653="",$J653="",$K653="",$L653=""),"",IF($B653="Female",1/(1+EXP(-SUMPRODUCT(Engine!$C$20706:$C$20737,INDIRECT("Coefficients!$V$2:$V$33")))),1/(1+EXP(-SUMPRODUCT(Engine!$C$20706:$C$20737,INDIRECT("Coefficients!$W$2:$W$33"))))))</f>
      </c>
      <c r="AA653" s="8">
        <f>IF(OR($B653="",$C653="",$D653="",$E653="",$F653="",$G653="",$H653="",$I653="",$J653="",$K653="",$L653=""),"",IF($B653="Female",1/(1+EXP(-SUMPRODUCT(Engine!$C$20706:$C$20737,INDIRECT("Coefficients!$X$2:$X$33")))),1/(1+EXP(-SUMPRODUCT(Engine!$C$20706:$C$20737,INDIRECT("Coefficients!$Y$2:$Y$33"))))))</f>
      </c>
      <c r="AB653" s="8">
        <f>IF(OR($B653="",$C653="",$D653="",$E653="",$F653="",$G653="",$H653="",$I653="",$J653="",$K653="",$L653=""),"",IF($B653="Female",1/(1+EXP(-SUMPRODUCT(Engine!$C$20706:$C$20737,INDIRECT("Coefficients!$Z$2:$Z$33")))),1/(1+EXP(-SUMPRODUCT(Engine!$C$20706:$C$20737,INDIRECT("Coefficients!$AA$2:$AA$33"))))))</f>
      </c>
      <c r="AC653" s="8">
        <f>IF(OR($B653="",$C653="",$D653="",$E653="",$F653="",$G653="",$H653="",$I653="",$J653="",$K653="",$L653=""),"",IF($B653="Female",1/(1+EXP(-SUMPRODUCT(Engine!$C$20706:$C$20737,INDIRECT("Coefficients!$AB$2:$AB$33")))),1/(1+EXP(-SUMPRODUCT(Engine!$C$20706:$C$20737,INDIRECT("Coefficients!$AC$2:$AC$33"))))))</f>
      </c>
      <c r="AD653" s="8">
        <f>IF(OR($B653="",$C653="",$D653="",$E653="",$F653="",$G653="",$H653="",$I653="",$J653="",$K653="",$L653=""),"",IF($B653="Female",1/(1+EXP(-SUMPRODUCT(Engine!$C$20706:$C$20737,INDIRECT("Coefficients!$AD$2:$AD$33")))),1/(1+EXP(-SUMPRODUCT(Engine!$C$20706:$C$20737,INDIRECT("Coefficients!$AE$2:$AE$33"))))))</f>
      </c>
      <c r="AE653" s="8">
        <f>IF(OR($B653="",$C653="",$D653="",$E653="",$F653="",$G653="",$H653="",$I653="",$J653="",$K653="",$L653=""),"",IF($B653="Female",1/(1+EXP(-SUMPRODUCT(Engine!$C$20706:$C$20737,INDIRECT("Coefficients!$AF$2:$AF$33")))),1/(1+EXP(-SUMPRODUCT(Engine!$C$20706:$C$20737,INDIRECT("Coefficients!$AG$2:$AG$33"))))))</f>
      </c>
      <c r="AF653" s="8">
        <f>IF(OR($B653="",$C653="",$D653="",$E653="",$F653="",$G653="",$H653="",$I653="",$J653="",$K653="",$L653=""),"",IF($B653="Female",1/(1+EXP(-SUMPRODUCT(Engine!$C$20706:$C$20737,INDIRECT("Coefficients!$AH$2:$AH$33")))),1/(1+EXP(-SUMPRODUCT(Engine!$C$20706:$C$20737,INDIRECT("Coefficients!$AI$2:$AI$33"))))))</f>
      </c>
      <c r="AG653" s="8">
        <f>IF(OR($B653="",$C653="",$D653="",$E653="",$F653="",$G653="",$H653="",$I653="",$J653="",$K653="",$L653=""),"",IF($B653="Female",1/(1+EXP(-SUMPRODUCT(Engine!$C$20706:$C$20737,INDIRECT("Coefficients!$AJ$2:$AJ$33")))),1/(1+EXP(-SUMPRODUCT(Engine!$C$20706:$C$20737,INDIRECT("Coefficients!$AK$2:$AK$33"))))))</f>
      </c>
      <c r="AH653" s="8">
        <f>IF(OR($B653="",$C653="",$D653="",$E653="",$F653="",$G653="",$H653="",$I653="",$J653="",$K653="",$L653=""),"",IF($B653="Female",1/(1+EXP(-SUMPRODUCT(Engine!$C$20706:$C$20737,INDIRECT("Coefficients!$AL$2:$AL$33")))),1/(1+EXP(-SUMPRODUCT(Engine!$C$20706:$C$20737,INDIRECT("Coefficients!$AM$2:$AM$33"))))))</f>
      </c>
      <c r="AI653" s="8">
        <f>IF(OR($B653="",$C653="",$D653="",$E653="",$F653="",$G653="",$H653="",$I653="",$J653="",$K653="",$L653=""),"",IF($B653="Female",1/(1+EXP(-SUMPRODUCT(Engine!$C$20706:$C$20737,INDIRECT("Coefficients!$AN$2:$AN$33")))),1/(1+EXP(-SUMPRODUCT(Engine!$C$20706:$C$20737,INDIRECT("Coefficients!$AO$2:$AO$33"))))))</f>
      </c>
      <c r="AJ653" s="8">
        <f>IF(OR($B653="",$C653="",$D653="",$E653="",$F653="",$G653="",$H653="",$I653="",$J653="",$K653="",$L653=""),"",IF($B653="Female",1/(1+EXP(-SUMPRODUCT(Engine!$C$20706:$C$20737,INDIRECT("Coefficients!$AP$2:$AP$33")))),1/(1+EXP(-SUMPRODUCT(Engine!$C$20706:$C$20737,INDIRECT("Coefficients!$AQ$2:$AQ$33"))))))</f>
      </c>
      <c r="AK653" s="8">
        <f>IF(OR($B653="",$C653="",$D653="",$E653="",$F653="",$G653="",$H653="",$I653="",$J653="",$K653="",$L653=""),"",IF($B653="Female",1/(1+EXP(-SUMPRODUCT(Engine!$C$20706:$C$20737,INDIRECT("Coefficients!$AR$2:$AR$33")))),1/(1+EXP(-SUMPRODUCT(Engine!$C$20706:$C$20737,INDIRECT("Coefficients!$AS$2:$AS$33"))))))</f>
      </c>
      <c r="AL653" s="8">
        <f>IF(OR($B653="",$C653="",$D653="",$E653="",$F653="",$G653="",$H653="",$I653="",$J653="",$K653="",$L653=""),"",IF($B653="Female",1/(1+EXP(-SUMPRODUCT(Engine!$C$20706:$C$20737,INDIRECT("Coefficients!$AT$2:$AT$33")))),1/(1+EXP(-SUMPRODUCT(Engine!$C$20706:$C$20737,INDIRECT("Coefficients!$AU$2:$AU$33"))))))</f>
      </c>
      <c r="AM653" s="8">
        <f>IF(OR($B653="",$C653="",$D653="",$E653="",$F653="",$G653="",$H653="",$I653="",$J653="",$K653="",$L653=""),"",IF($B653="Female",1/(1+EXP(-SUMPRODUCT(Engine!$C$20706:$C$20737,INDIRECT("Coefficients!$AV$2:$AV$33")))),1/(1+EXP(-SUMPRODUCT(Engine!$C$20706:$C$20737,INDIRECT("Coefficients!$AW$2:$AW$33"))))))</f>
      </c>
      <c r="AN653" s="8">
        <f>IF(OR($B653="",$C653="",$D653="",$E653="",$F653="",$G653="",$H653="",$I653="",$J653="",$K653="",$L653=""),"",IF($B653="Female",1/(1+EXP(-SUMPRODUCT(Engine!$C$20706:$C$20737,INDIRECT("Coefficients!$AX$2:$AX$33")))),1/(1+EXP(-SUMPRODUCT(Engine!$C$20706:$C$20737,INDIRECT("Coefficients!$AY$2:$AY$33"))))))</f>
      </c>
      <c r="AO653" s="8">
        <f>IF(OR($B653="",$C653="",$D653="",$E653="",$F653="",$G653="",$H653="",$I653="",$J653="",$K653="",$L653=""),"",IF($B653="Female",1/(1+EXP(-SUMPRODUCT(Engine!$C$20706:$C$20737,INDIRECT("Coefficients!$AZ$2:$AZ$33")))),1/(1+EXP(-SUMPRODUCT(Engine!$C$20706:$C$20737,INDIRECT("Coefficients!$BA$2:$BA$33"))))))</f>
      </c>
      <c r="AP653" s="8">
        <f>IF(OR($B653="",$C653="",$D653="",$E653="",$F653="",$G653="",$H653="",$I653="",$J653="",$K653="",$L653=""),"",IF($B653="Female",1/(1+EXP(-SUMPRODUCT(Engine!$C$20706:$C$20737,INDIRECT("Coefficients!$BB$2:$BB$33")))),1/(1+EXP(-SUMPRODUCT(Engine!$C$20706:$C$20737,INDIRECT("Coefficients!$BC$2:$BC$33"))))))</f>
      </c>
      <c r="AQ653" s="8">
        <f>IF(OR($B653="",$C653="",$D653="",$E653="",$F653="",$G653="",$H653="",$I653="",$J653="",$K653="",$L653=""),"",IF($B653="Female",1/(1+EXP(-SUMPRODUCT(Engine!$C$20706:$C$20737,INDIRECT("Coefficients!$BD$2:$BD$33")))),1/(1+EXP(-SUMPRODUCT(Engine!$C$20706:$C$20737,INDIRECT("Coefficients!$BE$2:$BE$33"))))))</f>
      </c>
      <c r="AR653" s="8">
        <f>IF(OR($B653="",$C653="",$D653="",$E653="",$F653="",$G653="",$H653="",$I653="",$J653="",$K653="",$L653=""),"",IF($B653="Female",1/(1+EXP(-SUMPRODUCT(Engine!$C$20706:$C$20737,INDIRECT("Coefficients!$BF$2:$BF$33")))),1/(1+EXP(-SUMPRODUCT(Engine!$C$20706:$C$20737,INDIRECT("Coefficients!$BG$2:$BG$33"))))))</f>
      </c>
      <c r="AS653" s="8">
        <f>IF(OR($B653="",$C653="",$D653="",$E653="",$F653="",$G653="",$H653="",$I653="",$J653="",$K653="",$L653=""),"",IF($B653="Female",1/(1+EXP(-SUMPRODUCT(Engine!$C$20706:$C$20737,INDIRECT("Coefficients!$BH$2:$BH$33")))),1/(1+EXP(-SUMPRODUCT(Engine!$C$20706:$C$20737,INDIRECT("Coefficients!$BI$2:$BI$33"))))))</f>
      </c>
      <c r="AT653" s="8">
        <f>IF(OR($B653="",$C653="",$D653="",$E653="",$F653="",$G653="",$H653="",$I653="",$J653="",$K653="",$L653=""),"",IF($B653="Female",1/(1+EXP(-SUMPRODUCT(Engine!$C$20706:$C$20737,INDIRECT("Coefficients!$BJ$2:$BJ$33")))),1/(1+EXP(-SUMPRODUCT(Engine!$C$20706:$C$20737,INDIRECT("Coefficients!$BK$2:$BK$33"))))))</f>
      </c>
      <c r="AU653" s="8">
        <f>IF(OR($B653="",$C653="",$D653="",$E653="",$F653="",$G653="",$H653="",$I653="",$J653="",$K653="",$L653=""),"",IF($B653="Female",1/(1+EXP(-SUMPRODUCT(Engine!$C$20706:$C$20737,INDIRECT("Coefficients!$BL$2:$BL$33")))),1/(1+EXP(-SUMPRODUCT(Engine!$C$20706:$C$20737,INDIRECT("Coefficients!$BM$2:$BM$33"))))))</f>
      </c>
      <c r="AV653" s="8">
        <f>IF(OR($B653="",$C653="",$D653="",$E653="",$F653="",$G653="",$H653="",$I653="",$J653="",$K653="",$L653=""),"",IF($B653="Female",1/(1+EXP(-SUMPRODUCT(Engine!$C$20706:$C$20737,INDIRECT("Coefficients!$BN$2:$BN$33")))),1/(1+EXP(-SUMPRODUCT(Engine!$C$20706:$C$20737,INDIRECT("Coefficients!$BO$2:$BO$33"))))))</f>
      </c>
      <c r="AW653" s="8">
        <f>IF(OR($B653="",$C653="",$D653="",$E653="",$F653="",$G653="",$H653="",$I653="",$J653="",$K653="",$L653=""),"",IF($B653="Female",1/(1+EXP(-SUMPRODUCT(Engine!$C$20706:$C$20737,INDIRECT("Coefficients!$BP$2:$BP$33")))),1/(1+EXP(-SUMPRODUCT(Engine!$C$20706:$C$20737,INDIRECT("Coefficients!$BQ$2:$BQ$33"))))))</f>
      </c>
      <c r="AX653" s="8">
        <f>IF(OR($B653="",$C653="",$D653="",$E653="",$F653="",$G653="",$H653="",$I653="",$J653="",$K653="",$L653=""),"",IF($B653="Female",1/(1+EXP(-SUMPRODUCT(Engine!$C$20706:$C$20737,INDIRECT("Coefficients!$BR$2:$BR$33")))),1/(1+EXP(-SUMPRODUCT(Engine!$C$20706:$C$20737,INDIRECT("Coefficients!$BS$2:$BS$33"))))))</f>
      </c>
      <c r="AY653" s="8">
        <f>IF(OR($B653="",$C653="",$D653="",$E653="",$F653="",$G653="",$H653="",$I653="",$J653="",$K653="",$L653=""),"",IF($B653="Female",1/(1+EXP(-SUMPRODUCT(Engine!$C$20706:$C$20737,INDIRECT("Coefficients!$BT$2:$BT$33")))),1/(1+EXP(-SUMPRODUCT(Engine!$C$20706:$C$20737,INDIRECT("Coefficients!$BU$2:$BU$33"))))))</f>
      </c>
      <c r="AZ653" s="8">
        <f>IF(OR($B653="",$C653="",$D653="",$E653="",$F653="",$G653="",$H653="",$I653="",$J653="",$K653="",$L653=""),"",IF($B653="Female",1/(1+EXP(-SUMPRODUCT(Engine!$C$20706:$C$20737,INDIRECT("Coefficients!$BV$2:$BV$33")))),1/(1+EXP(-SUMPRODUCT(Engine!$C$20706:$C$20737,INDIRECT("Coefficients!$BW$2:$BW$33"))))))</f>
      </c>
      <c r="BA653" s="8">
        <f>IF(OR($B653="",$C653="",$D653="",$E653="",$F653="",$G653="",$H653="",$I653="",$J653="",$K653="",$L653=""),"",IF($B653="Female",1/(1+EXP(-SUMPRODUCT(Engine!$C$20706:$C$20737,INDIRECT("Coefficients!$BX$2:$BX$33")))),1/(1+EXP(-SUMPRODUCT(Engine!$C$20706:$C$20737,INDIRECT("Coefficients!$BY$2:$BY$33"))))))</f>
      </c>
      <c r="BB653" s="8">
        <f>IF(OR($B653="",$C653="",$D653="",$E653="",$F653="",$G653="",$H653="",$I653="",$J653="",$K653="",$L653=""),"",IF($B653="Female",1/(1+EXP(-SUMPRODUCT(Engine!$C$20706:$C$20737,INDIRECT("Coefficients!$BZ$2:$BZ$33")))),1/(1+EXP(-SUMPRODUCT(Engine!$C$20706:$C$20737,INDIRECT("Coefficients!$CA$2:$CA$33"))))))</f>
      </c>
      <c r="BC653" s="8">
        <f>IF(OR($B653="",$C653="",$D653="",$E653="",$F653="",$G653="",$H653="",$I653="",$J653="",$K653="",$L653=""),"",IF($B653="Female",1/(1+EXP(-SUMPRODUCT(Engine!$C$20706:$C$20737,INDIRECT("Coefficients!$CB$2:$CB$33")))),1/(1+EXP(-SUMPRODUCT(Engine!$C$20706:$C$20737,INDIRECT("Coefficients!$CC$2:$CC$33"))))))</f>
      </c>
      <c r="BD653" s="8">
        <f>IF(OR($B653="",$C653="",$D653="",$E653="",$F653="",$G653="",$H653="",$I653="",$J653="",$K653="",$L653=""),"",IF($B653="Female",1/(1+EXP(-SUMPRODUCT(Engine!$C$20706:$C$20737,INDIRECT("Coefficients!$CD$2:$CD$33")))),1/(1+EXP(-SUMPRODUCT(Engine!$C$20706:$C$20737,INDIRECT("Coefficients!$CE$2:$CE$33"))))))</f>
      </c>
      <c r="BE653" s="8">
        <f>IF(OR($B653="",$C653="",$D653="",$E653="",$F653="",$G653="",$H653="",$I653="",$J653="",$K653="",$L653=""),"",IF($B653="Female",1/(1+EXP(-SUMPRODUCT(Engine!$C$20706:$C$20737,INDIRECT("Coefficients!$CF$2:$CF$33")))),1/(1+EXP(-SUMPRODUCT(Engine!$C$20706:$C$20737,INDIRECT("Coefficients!$CG$2:$CG$33"))))))</f>
      </c>
      <c r="BF653" s="8">
        <f>IF(OR($B653="",$C653="",$D653="",$E653="",$F653="",$G653="",$H653="",$I653="",$J653="",$K653="",$L653=""),"",IF($B653="Female",1/(1+EXP(-SUMPRODUCT(Engine!$C$20706:$C$20737,INDIRECT("Coefficients!$CH$2:$CH$33")))),1/(1+EXP(-SUMPRODUCT(Engine!$C$20706:$C$20737,INDIRECT("Coefficients!$CI$2:$CI$33"))))))</f>
      </c>
      <c r="BG653" s="8">
        <f>IF(OR($B653="",$C653="",$D653="",$E653="",$F653="",$G653="",$H653="",$I653="",$J653="",$K653="",$L653=""),"",IF($B653="Female",1/(1+EXP(-SUMPRODUCT(Engine!$C$20706:$C$20737,INDIRECT("Coefficients!$CJ$2:$CJ$33")))),1/(1+EXP(-SUMPRODUCT(Engine!$C$20706:$C$20737,INDIRECT("Coefficients!$CK$2:$CK$33"))))))</f>
      </c>
      <c r="BH653" s="8">
        <f>IF(OR($B653="",$C653="",$D653="",$E653="",$F653="",$G653="",$H653="",$I653="",$J653="",$K653="",$L653=""),"",IF($B653="Female",1/(1+EXP(-SUMPRODUCT(Engine!$C$20706:$C$20737,INDIRECT("Coefficients!$CL$2:$CL$33")))),1/(1+EXP(-SUMPRODUCT(Engine!$C$20706:$C$20737,INDIRECT("Coefficients!$CM$2:$CM$33"))))))</f>
      </c>
      <c r="BI653" s="8">
        <f>IF(OR($B653="",$C653="",$D653="",$E653="",$F653="",$G653="",$H653="",$I653="",$J653="",$K653="",$L653=""),"",IF($B653="Female",1/(1+EXP(-SUMPRODUCT(Engine!$C$20706:$C$20737,INDIRECT("Coefficients!$CN$2:$CN$33")))),1/(1+EXP(-SUMPRODUCT(Engine!$C$20706:$C$20737,INDIRECT("Coefficients!$CO$2:$CO$33"))))))</f>
      </c>
      <c r="BJ653" s="8">
        <f>IF(OR($B653="",$C653="",$D653="",$E653="",$F653="",$G653="",$H653="",$I653="",$J653="",$K653="",$L653=""),"",IF($B653="Female",1/(1+EXP(-SUMPRODUCT(Engine!$C$20706:$C$20737,INDIRECT("Coefficients!$CP$2:$CP$33")))),1/(1+EXP(-SUMPRODUCT(Engine!$C$20706:$C$20737,INDIRECT("Coefficients!$CQ$2:$CQ$33"))))))</f>
      </c>
      <c r="BK653" s="8">
        <f>IF(OR($B653="",$C653="",$D653="",$E653="",$F653="",$G653="",$H653="",$I653="",$J653="",$K653="",$L653=""),"",IF($B653="Female",1/(1+EXP(-SUMPRODUCT(Engine!$C$20706:$C$20737,INDIRECT("Coefficients!$CR$2:$CR$33")))),1/(1+EXP(-SUMPRODUCT(Engine!$C$20706:$C$20737,INDIRECT("Coefficients!$CS$2:$CS$33"))))))</f>
      </c>
      <c r="BL653" s="8">
        <f>IF(OR($B653="",$C653="",$D653="",$E653="",$F653="",$G653="",$H653="",$I653="",$J653="",$K653="",$L653=""),"",IF($B653="Female",1/(1+EXP(-SUMPRODUCT(Engine!$C$20706:$C$20737,INDIRECT("Coefficients!$CT$2:$CT$33")))),1/(1+EXP(-SUMPRODUCT(Engine!$C$20706:$C$20737,INDIRECT("Coefficients!$CU$2:$CU$33"))))))</f>
      </c>
      <c r="BM653" s="8">
        <f>IF(OR($B653="",$C653="",$D653="",$E653="",$F653="",$G653="",$H653="",$I653="",$J653="",$K653="",$L653=""),"",IF($B653="Female",1/(1+EXP(-SUMPRODUCT(Engine!$C$20706:$C$20737,INDIRECT("Coefficients!$CV$2:$CV$33")))),1/(1+EXP(-SUMPRODUCT(Engine!$C$20706:$C$20737,INDIRECT("Coefficients!$CW$2:$CW$33"))))))</f>
      </c>
    </row>
    <row r="654" spans="1:65" x14ac:dyDescent="0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8">
        <f>IF(OR($B654="",$C654="",$D654="",$E654="",$F654="",$G654="",$H654="",$I654="",$J654="",$K654="",$L654=""),"",IF($B654="Female",1/(1+EXP(-SUMPRODUCT(Engine!$C$20738:$C$20769,INDIRECT("Coefficients!$B$2:$B$33")))),1/(1+EXP(-SUMPRODUCT(Engine!$C$20738:$C$20769,INDIRECT("Coefficients!$C$2:$C$33"))))))</f>
      </c>
      <c r="Q654" s="8">
        <f>IF(OR($B654="",$C654="",$D654="",$E654="",$F654="",$G654="",$H654="",$I654="",$J654="",$K654="",$L654=""),"",IF($B654="Female",1/(1+EXP(-SUMPRODUCT(Engine!$C$20738:$C$20769,INDIRECT("Coefficients!$D$2:$D$33")))),1/(1+EXP(-SUMPRODUCT(Engine!$C$20738:$C$20769,INDIRECT("Coefficients!$E$2:$E$33"))))))</f>
      </c>
      <c r="R654" s="8">
        <f>IF(OR($B654="",$C654="",$D654="",$E654="",$F654="",$G654="",$H654="",$I654="",$J654="",$K654="",$L654=""),"",IF($B654="Female",1/(1+EXP(-SUMPRODUCT(Engine!$C$20738:$C$20769,INDIRECT("Coefficients!$F$2:$F$33")))),1/(1+EXP(-SUMPRODUCT(Engine!$C$20738:$C$20769,INDIRECT("Coefficients!$G$2:$G$33"))))))</f>
      </c>
      <c r="S654" s="8">
        <f>IF(OR($B654="",$C654="",$D654="",$E654="",$F654="",$G654="",$H654="",$I654="",$J654="",$K654="",$L654=""),"",IF($B654="Female",1/(1+EXP(-SUMPRODUCT(Engine!$C$20738:$C$20769,INDIRECT("Coefficients!$H$2:$H$33")))),1/(1+EXP(-SUMPRODUCT(Engine!$C$20738:$C$20769,INDIRECT("Coefficients!$I$2:$I$33"))))))</f>
      </c>
      <c r="T654" s="8">
        <f>IF(OR($B654="",$C654="",$D654="",$E654="",$F654="",$G654="",$H654="",$I654="",$J654="",$K654="",$L654=""),"",IF($B654="Female",1/(1+EXP(-SUMPRODUCT(Engine!$C$20738:$C$20769,INDIRECT("Coefficients!$J$2:$J$33")))),1/(1+EXP(-SUMPRODUCT(Engine!$C$20738:$C$20769,INDIRECT("Coefficients!$K$2:$K$33"))))))</f>
      </c>
      <c r="U654" s="8">
        <f>IF(OR($B654="",$C654="",$D654="",$E654="",$F654="",$G654="",$H654="",$I654="",$J654="",$K654="",$L654=""),"",IF($B654="Female",1/(1+EXP(-SUMPRODUCT(Engine!$C$20738:$C$20769,INDIRECT("Coefficients!$L$2:$L$33")))),1/(1+EXP(-SUMPRODUCT(Engine!$C$20738:$C$20769,INDIRECT("Coefficients!$M$2:$M$33"))))))</f>
      </c>
      <c r="V654" s="8">
        <f>IF(OR($B654="",$C654="",$D654="",$E654="",$F654="",$G654="",$H654="",$I654="",$J654="",$K654="",$L654=""),"",IF($B654="Female",1/(1+EXP(-SUMPRODUCT(Engine!$C$20738:$C$20769,INDIRECT("Coefficients!$N$2:$N$33")))),1/(1+EXP(-SUMPRODUCT(Engine!$C$20738:$C$20769,INDIRECT("Coefficients!$O$2:$O$33"))))))</f>
      </c>
      <c r="W654" s="8">
        <f>IF(OR($B654="",$C654="",$D654="",$E654="",$F654="",$G654="",$H654="",$I654="",$J654="",$K654="",$L654=""),"",IF($B654="Female",1/(1+EXP(-SUMPRODUCT(Engine!$C$20738:$C$20769,INDIRECT("Coefficients!$P$2:$P$33")))),1/(1+EXP(-SUMPRODUCT(Engine!$C$20738:$C$20769,INDIRECT("Coefficients!$Q$2:$Q$33"))))))</f>
      </c>
      <c r="X654" s="8">
        <f>IF(OR($B654="",$C654="",$D654="",$E654="",$F654="",$G654="",$H654="",$I654="",$J654="",$K654="",$L654=""),"",IF($B654="Female",1/(1+EXP(-SUMPRODUCT(Engine!$C$20738:$C$20769,INDIRECT("Coefficients!$R$2:$R$33")))),1/(1+EXP(-SUMPRODUCT(Engine!$C$20738:$C$20769,INDIRECT("Coefficients!$S$2:$S$33"))))))</f>
      </c>
      <c r="Y654" s="8">
        <f>IF(OR($B654="",$C654="",$D654="",$E654="",$F654="",$G654="",$H654="",$I654="",$J654="",$K654="",$L654=""),"",IF($B654="Female",1/(1+EXP(-SUMPRODUCT(Engine!$C$20738:$C$20769,INDIRECT("Coefficients!$T$2:$T$33")))),1/(1+EXP(-SUMPRODUCT(Engine!$C$20738:$C$20769,INDIRECT("Coefficients!$U$2:$U$33"))))))</f>
      </c>
      <c r="Z654" s="8">
        <f>IF(OR($B654="",$C654="",$D654="",$E654="",$F654="",$G654="",$H654="",$I654="",$J654="",$K654="",$L654=""),"",IF($B654="Female",1/(1+EXP(-SUMPRODUCT(Engine!$C$20738:$C$20769,INDIRECT("Coefficients!$V$2:$V$33")))),1/(1+EXP(-SUMPRODUCT(Engine!$C$20738:$C$20769,INDIRECT("Coefficients!$W$2:$W$33"))))))</f>
      </c>
      <c r="AA654" s="8">
        <f>IF(OR($B654="",$C654="",$D654="",$E654="",$F654="",$G654="",$H654="",$I654="",$J654="",$K654="",$L654=""),"",IF($B654="Female",1/(1+EXP(-SUMPRODUCT(Engine!$C$20738:$C$20769,INDIRECT("Coefficients!$X$2:$X$33")))),1/(1+EXP(-SUMPRODUCT(Engine!$C$20738:$C$20769,INDIRECT("Coefficients!$Y$2:$Y$33"))))))</f>
      </c>
      <c r="AB654" s="8">
        <f>IF(OR($B654="",$C654="",$D654="",$E654="",$F654="",$G654="",$H654="",$I654="",$J654="",$K654="",$L654=""),"",IF($B654="Female",1/(1+EXP(-SUMPRODUCT(Engine!$C$20738:$C$20769,INDIRECT("Coefficients!$Z$2:$Z$33")))),1/(1+EXP(-SUMPRODUCT(Engine!$C$20738:$C$20769,INDIRECT("Coefficients!$AA$2:$AA$33"))))))</f>
      </c>
      <c r="AC654" s="8">
        <f>IF(OR($B654="",$C654="",$D654="",$E654="",$F654="",$G654="",$H654="",$I654="",$J654="",$K654="",$L654=""),"",IF($B654="Female",1/(1+EXP(-SUMPRODUCT(Engine!$C$20738:$C$20769,INDIRECT("Coefficients!$AB$2:$AB$33")))),1/(1+EXP(-SUMPRODUCT(Engine!$C$20738:$C$20769,INDIRECT("Coefficients!$AC$2:$AC$33"))))))</f>
      </c>
      <c r="AD654" s="8">
        <f>IF(OR($B654="",$C654="",$D654="",$E654="",$F654="",$G654="",$H654="",$I654="",$J654="",$K654="",$L654=""),"",IF($B654="Female",1/(1+EXP(-SUMPRODUCT(Engine!$C$20738:$C$20769,INDIRECT("Coefficients!$AD$2:$AD$33")))),1/(1+EXP(-SUMPRODUCT(Engine!$C$20738:$C$20769,INDIRECT("Coefficients!$AE$2:$AE$33"))))))</f>
      </c>
      <c r="AE654" s="8">
        <f>IF(OR($B654="",$C654="",$D654="",$E654="",$F654="",$G654="",$H654="",$I654="",$J654="",$K654="",$L654=""),"",IF($B654="Female",1/(1+EXP(-SUMPRODUCT(Engine!$C$20738:$C$20769,INDIRECT("Coefficients!$AF$2:$AF$33")))),1/(1+EXP(-SUMPRODUCT(Engine!$C$20738:$C$20769,INDIRECT("Coefficients!$AG$2:$AG$33"))))))</f>
      </c>
      <c r="AF654" s="8">
        <f>IF(OR($B654="",$C654="",$D654="",$E654="",$F654="",$G654="",$H654="",$I654="",$J654="",$K654="",$L654=""),"",IF($B654="Female",1/(1+EXP(-SUMPRODUCT(Engine!$C$20738:$C$20769,INDIRECT("Coefficients!$AH$2:$AH$33")))),1/(1+EXP(-SUMPRODUCT(Engine!$C$20738:$C$20769,INDIRECT("Coefficients!$AI$2:$AI$33"))))))</f>
      </c>
      <c r="AG654" s="8">
        <f>IF(OR($B654="",$C654="",$D654="",$E654="",$F654="",$G654="",$H654="",$I654="",$J654="",$K654="",$L654=""),"",IF($B654="Female",1/(1+EXP(-SUMPRODUCT(Engine!$C$20738:$C$20769,INDIRECT("Coefficients!$AJ$2:$AJ$33")))),1/(1+EXP(-SUMPRODUCT(Engine!$C$20738:$C$20769,INDIRECT("Coefficients!$AK$2:$AK$33"))))))</f>
      </c>
      <c r="AH654" s="8">
        <f>IF(OR($B654="",$C654="",$D654="",$E654="",$F654="",$G654="",$H654="",$I654="",$J654="",$K654="",$L654=""),"",IF($B654="Female",1/(1+EXP(-SUMPRODUCT(Engine!$C$20738:$C$20769,INDIRECT("Coefficients!$AL$2:$AL$33")))),1/(1+EXP(-SUMPRODUCT(Engine!$C$20738:$C$20769,INDIRECT("Coefficients!$AM$2:$AM$33"))))))</f>
      </c>
      <c r="AI654" s="8">
        <f>IF(OR($B654="",$C654="",$D654="",$E654="",$F654="",$G654="",$H654="",$I654="",$J654="",$K654="",$L654=""),"",IF($B654="Female",1/(1+EXP(-SUMPRODUCT(Engine!$C$20738:$C$20769,INDIRECT("Coefficients!$AN$2:$AN$33")))),1/(1+EXP(-SUMPRODUCT(Engine!$C$20738:$C$20769,INDIRECT("Coefficients!$AO$2:$AO$33"))))))</f>
      </c>
      <c r="AJ654" s="8">
        <f>IF(OR($B654="",$C654="",$D654="",$E654="",$F654="",$G654="",$H654="",$I654="",$J654="",$K654="",$L654=""),"",IF($B654="Female",1/(1+EXP(-SUMPRODUCT(Engine!$C$20738:$C$20769,INDIRECT("Coefficients!$AP$2:$AP$33")))),1/(1+EXP(-SUMPRODUCT(Engine!$C$20738:$C$20769,INDIRECT("Coefficients!$AQ$2:$AQ$33"))))))</f>
      </c>
      <c r="AK654" s="8">
        <f>IF(OR($B654="",$C654="",$D654="",$E654="",$F654="",$G654="",$H654="",$I654="",$J654="",$K654="",$L654=""),"",IF($B654="Female",1/(1+EXP(-SUMPRODUCT(Engine!$C$20738:$C$20769,INDIRECT("Coefficients!$AR$2:$AR$33")))),1/(1+EXP(-SUMPRODUCT(Engine!$C$20738:$C$20769,INDIRECT("Coefficients!$AS$2:$AS$33"))))))</f>
      </c>
      <c r="AL654" s="8">
        <f>IF(OR($B654="",$C654="",$D654="",$E654="",$F654="",$G654="",$H654="",$I654="",$J654="",$K654="",$L654=""),"",IF($B654="Female",1/(1+EXP(-SUMPRODUCT(Engine!$C$20738:$C$20769,INDIRECT("Coefficients!$AT$2:$AT$33")))),1/(1+EXP(-SUMPRODUCT(Engine!$C$20738:$C$20769,INDIRECT("Coefficients!$AU$2:$AU$33"))))))</f>
      </c>
      <c r="AM654" s="8">
        <f>IF(OR($B654="",$C654="",$D654="",$E654="",$F654="",$G654="",$H654="",$I654="",$J654="",$K654="",$L654=""),"",IF($B654="Female",1/(1+EXP(-SUMPRODUCT(Engine!$C$20738:$C$20769,INDIRECT("Coefficients!$AV$2:$AV$33")))),1/(1+EXP(-SUMPRODUCT(Engine!$C$20738:$C$20769,INDIRECT("Coefficients!$AW$2:$AW$33"))))))</f>
      </c>
      <c r="AN654" s="8">
        <f>IF(OR($B654="",$C654="",$D654="",$E654="",$F654="",$G654="",$H654="",$I654="",$J654="",$K654="",$L654=""),"",IF($B654="Female",1/(1+EXP(-SUMPRODUCT(Engine!$C$20738:$C$20769,INDIRECT("Coefficients!$AX$2:$AX$33")))),1/(1+EXP(-SUMPRODUCT(Engine!$C$20738:$C$20769,INDIRECT("Coefficients!$AY$2:$AY$33"))))))</f>
      </c>
      <c r="AO654" s="8">
        <f>IF(OR($B654="",$C654="",$D654="",$E654="",$F654="",$G654="",$H654="",$I654="",$J654="",$K654="",$L654=""),"",IF($B654="Female",1/(1+EXP(-SUMPRODUCT(Engine!$C$20738:$C$20769,INDIRECT("Coefficients!$AZ$2:$AZ$33")))),1/(1+EXP(-SUMPRODUCT(Engine!$C$20738:$C$20769,INDIRECT("Coefficients!$BA$2:$BA$33"))))))</f>
      </c>
      <c r="AP654" s="8">
        <f>IF(OR($B654="",$C654="",$D654="",$E654="",$F654="",$G654="",$H654="",$I654="",$J654="",$K654="",$L654=""),"",IF($B654="Female",1/(1+EXP(-SUMPRODUCT(Engine!$C$20738:$C$20769,INDIRECT("Coefficients!$BB$2:$BB$33")))),1/(1+EXP(-SUMPRODUCT(Engine!$C$20738:$C$20769,INDIRECT("Coefficients!$BC$2:$BC$33"))))))</f>
      </c>
      <c r="AQ654" s="8">
        <f>IF(OR($B654="",$C654="",$D654="",$E654="",$F654="",$G654="",$H654="",$I654="",$J654="",$K654="",$L654=""),"",IF($B654="Female",1/(1+EXP(-SUMPRODUCT(Engine!$C$20738:$C$20769,INDIRECT("Coefficients!$BD$2:$BD$33")))),1/(1+EXP(-SUMPRODUCT(Engine!$C$20738:$C$20769,INDIRECT("Coefficients!$BE$2:$BE$33"))))))</f>
      </c>
      <c r="AR654" s="8">
        <f>IF(OR($B654="",$C654="",$D654="",$E654="",$F654="",$G654="",$H654="",$I654="",$J654="",$K654="",$L654=""),"",IF($B654="Female",1/(1+EXP(-SUMPRODUCT(Engine!$C$20738:$C$20769,INDIRECT("Coefficients!$BF$2:$BF$33")))),1/(1+EXP(-SUMPRODUCT(Engine!$C$20738:$C$20769,INDIRECT("Coefficients!$BG$2:$BG$33"))))))</f>
      </c>
      <c r="AS654" s="8">
        <f>IF(OR($B654="",$C654="",$D654="",$E654="",$F654="",$G654="",$H654="",$I654="",$J654="",$K654="",$L654=""),"",IF($B654="Female",1/(1+EXP(-SUMPRODUCT(Engine!$C$20738:$C$20769,INDIRECT("Coefficients!$BH$2:$BH$33")))),1/(1+EXP(-SUMPRODUCT(Engine!$C$20738:$C$20769,INDIRECT("Coefficients!$BI$2:$BI$33"))))))</f>
      </c>
      <c r="AT654" s="8">
        <f>IF(OR($B654="",$C654="",$D654="",$E654="",$F654="",$G654="",$H654="",$I654="",$J654="",$K654="",$L654=""),"",IF($B654="Female",1/(1+EXP(-SUMPRODUCT(Engine!$C$20738:$C$20769,INDIRECT("Coefficients!$BJ$2:$BJ$33")))),1/(1+EXP(-SUMPRODUCT(Engine!$C$20738:$C$20769,INDIRECT("Coefficients!$BK$2:$BK$33"))))))</f>
      </c>
      <c r="AU654" s="8">
        <f>IF(OR($B654="",$C654="",$D654="",$E654="",$F654="",$G654="",$H654="",$I654="",$J654="",$K654="",$L654=""),"",IF($B654="Female",1/(1+EXP(-SUMPRODUCT(Engine!$C$20738:$C$20769,INDIRECT("Coefficients!$BL$2:$BL$33")))),1/(1+EXP(-SUMPRODUCT(Engine!$C$20738:$C$20769,INDIRECT("Coefficients!$BM$2:$BM$33"))))))</f>
      </c>
      <c r="AV654" s="8">
        <f>IF(OR($B654="",$C654="",$D654="",$E654="",$F654="",$G654="",$H654="",$I654="",$J654="",$K654="",$L654=""),"",IF($B654="Female",1/(1+EXP(-SUMPRODUCT(Engine!$C$20738:$C$20769,INDIRECT("Coefficients!$BN$2:$BN$33")))),1/(1+EXP(-SUMPRODUCT(Engine!$C$20738:$C$20769,INDIRECT("Coefficients!$BO$2:$BO$33"))))))</f>
      </c>
      <c r="AW654" s="8">
        <f>IF(OR($B654="",$C654="",$D654="",$E654="",$F654="",$G654="",$H654="",$I654="",$J654="",$K654="",$L654=""),"",IF($B654="Female",1/(1+EXP(-SUMPRODUCT(Engine!$C$20738:$C$20769,INDIRECT("Coefficients!$BP$2:$BP$33")))),1/(1+EXP(-SUMPRODUCT(Engine!$C$20738:$C$20769,INDIRECT("Coefficients!$BQ$2:$BQ$33"))))))</f>
      </c>
      <c r="AX654" s="8">
        <f>IF(OR($B654="",$C654="",$D654="",$E654="",$F654="",$G654="",$H654="",$I654="",$J654="",$K654="",$L654=""),"",IF($B654="Female",1/(1+EXP(-SUMPRODUCT(Engine!$C$20738:$C$20769,INDIRECT("Coefficients!$BR$2:$BR$33")))),1/(1+EXP(-SUMPRODUCT(Engine!$C$20738:$C$20769,INDIRECT("Coefficients!$BS$2:$BS$33"))))))</f>
      </c>
      <c r="AY654" s="8">
        <f>IF(OR($B654="",$C654="",$D654="",$E654="",$F654="",$G654="",$H654="",$I654="",$J654="",$K654="",$L654=""),"",IF($B654="Female",1/(1+EXP(-SUMPRODUCT(Engine!$C$20738:$C$20769,INDIRECT("Coefficients!$BT$2:$BT$33")))),1/(1+EXP(-SUMPRODUCT(Engine!$C$20738:$C$20769,INDIRECT("Coefficients!$BU$2:$BU$33"))))))</f>
      </c>
      <c r="AZ654" s="8">
        <f>IF(OR($B654="",$C654="",$D654="",$E654="",$F654="",$G654="",$H654="",$I654="",$J654="",$K654="",$L654=""),"",IF($B654="Female",1/(1+EXP(-SUMPRODUCT(Engine!$C$20738:$C$20769,INDIRECT("Coefficients!$BV$2:$BV$33")))),1/(1+EXP(-SUMPRODUCT(Engine!$C$20738:$C$20769,INDIRECT("Coefficients!$BW$2:$BW$33"))))))</f>
      </c>
      <c r="BA654" s="8">
        <f>IF(OR($B654="",$C654="",$D654="",$E654="",$F654="",$G654="",$H654="",$I654="",$J654="",$K654="",$L654=""),"",IF($B654="Female",1/(1+EXP(-SUMPRODUCT(Engine!$C$20738:$C$20769,INDIRECT("Coefficients!$BX$2:$BX$33")))),1/(1+EXP(-SUMPRODUCT(Engine!$C$20738:$C$20769,INDIRECT("Coefficients!$BY$2:$BY$33"))))))</f>
      </c>
      <c r="BB654" s="8">
        <f>IF(OR($B654="",$C654="",$D654="",$E654="",$F654="",$G654="",$H654="",$I654="",$J654="",$K654="",$L654=""),"",IF($B654="Female",1/(1+EXP(-SUMPRODUCT(Engine!$C$20738:$C$20769,INDIRECT("Coefficients!$BZ$2:$BZ$33")))),1/(1+EXP(-SUMPRODUCT(Engine!$C$20738:$C$20769,INDIRECT("Coefficients!$CA$2:$CA$33"))))))</f>
      </c>
      <c r="BC654" s="8">
        <f>IF(OR($B654="",$C654="",$D654="",$E654="",$F654="",$G654="",$H654="",$I654="",$J654="",$K654="",$L654=""),"",IF($B654="Female",1/(1+EXP(-SUMPRODUCT(Engine!$C$20738:$C$20769,INDIRECT("Coefficients!$CB$2:$CB$33")))),1/(1+EXP(-SUMPRODUCT(Engine!$C$20738:$C$20769,INDIRECT("Coefficients!$CC$2:$CC$33"))))))</f>
      </c>
      <c r="BD654" s="8">
        <f>IF(OR($B654="",$C654="",$D654="",$E654="",$F654="",$G654="",$H654="",$I654="",$J654="",$K654="",$L654=""),"",IF($B654="Female",1/(1+EXP(-SUMPRODUCT(Engine!$C$20738:$C$20769,INDIRECT("Coefficients!$CD$2:$CD$33")))),1/(1+EXP(-SUMPRODUCT(Engine!$C$20738:$C$20769,INDIRECT("Coefficients!$CE$2:$CE$33"))))))</f>
      </c>
      <c r="BE654" s="8">
        <f>IF(OR($B654="",$C654="",$D654="",$E654="",$F654="",$G654="",$H654="",$I654="",$J654="",$K654="",$L654=""),"",IF($B654="Female",1/(1+EXP(-SUMPRODUCT(Engine!$C$20738:$C$20769,INDIRECT("Coefficients!$CF$2:$CF$33")))),1/(1+EXP(-SUMPRODUCT(Engine!$C$20738:$C$20769,INDIRECT("Coefficients!$CG$2:$CG$33"))))))</f>
      </c>
      <c r="BF654" s="8">
        <f>IF(OR($B654="",$C654="",$D654="",$E654="",$F654="",$G654="",$H654="",$I654="",$J654="",$K654="",$L654=""),"",IF($B654="Female",1/(1+EXP(-SUMPRODUCT(Engine!$C$20738:$C$20769,INDIRECT("Coefficients!$CH$2:$CH$33")))),1/(1+EXP(-SUMPRODUCT(Engine!$C$20738:$C$20769,INDIRECT("Coefficients!$CI$2:$CI$33"))))))</f>
      </c>
      <c r="BG654" s="8">
        <f>IF(OR($B654="",$C654="",$D654="",$E654="",$F654="",$G654="",$H654="",$I654="",$J654="",$K654="",$L654=""),"",IF($B654="Female",1/(1+EXP(-SUMPRODUCT(Engine!$C$20738:$C$20769,INDIRECT("Coefficients!$CJ$2:$CJ$33")))),1/(1+EXP(-SUMPRODUCT(Engine!$C$20738:$C$20769,INDIRECT("Coefficients!$CK$2:$CK$33"))))))</f>
      </c>
      <c r="BH654" s="8">
        <f>IF(OR($B654="",$C654="",$D654="",$E654="",$F654="",$G654="",$H654="",$I654="",$J654="",$K654="",$L654=""),"",IF($B654="Female",1/(1+EXP(-SUMPRODUCT(Engine!$C$20738:$C$20769,INDIRECT("Coefficients!$CL$2:$CL$33")))),1/(1+EXP(-SUMPRODUCT(Engine!$C$20738:$C$20769,INDIRECT("Coefficients!$CM$2:$CM$33"))))))</f>
      </c>
      <c r="BI654" s="8">
        <f>IF(OR($B654="",$C654="",$D654="",$E654="",$F654="",$G654="",$H654="",$I654="",$J654="",$K654="",$L654=""),"",IF($B654="Female",1/(1+EXP(-SUMPRODUCT(Engine!$C$20738:$C$20769,INDIRECT("Coefficients!$CN$2:$CN$33")))),1/(1+EXP(-SUMPRODUCT(Engine!$C$20738:$C$20769,INDIRECT("Coefficients!$CO$2:$CO$33"))))))</f>
      </c>
      <c r="BJ654" s="8">
        <f>IF(OR($B654="",$C654="",$D654="",$E654="",$F654="",$G654="",$H654="",$I654="",$J654="",$K654="",$L654=""),"",IF($B654="Female",1/(1+EXP(-SUMPRODUCT(Engine!$C$20738:$C$20769,INDIRECT("Coefficients!$CP$2:$CP$33")))),1/(1+EXP(-SUMPRODUCT(Engine!$C$20738:$C$20769,INDIRECT("Coefficients!$CQ$2:$CQ$33"))))))</f>
      </c>
      <c r="BK654" s="8">
        <f>IF(OR($B654="",$C654="",$D654="",$E654="",$F654="",$G654="",$H654="",$I654="",$J654="",$K654="",$L654=""),"",IF($B654="Female",1/(1+EXP(-SUMPRODUCT(Engine!$C$20738:$C$20769,INDIRECT("Coefficients!$CR$2:$CR$33")))),1/(1+EXP(-SUMPRODUCT(Engine!$C$20738:$C$20769,INDIRECT("Coefficients!$CS$2:$CS$33"))))))</f>
      </c>
      <c r="BL654" s="8">
        <f>IF(OR($B654="",$C654="",$D654="",$E654="",$F654="",$G654="",$H654="",$I654="",$J654="",$K654="",$L654=""),"",IF($B654="Female",1/(1+EXP(-SUMPRODUCT(Engine!$C$20738:$C$20769,INDIRECT("Coefficients!$CT$2:$CT$33")))),1/(1+EXP(-SUMPRODUCT(Engine!$C$20738:$C$20769,INDIRECT("Coefficients!$CU$2:$CU$33"))))))</f>
      </c>
      <c r="BM654" s="8">
        <f>IF(OR($B654="",$C654="",$D654="",$E654="",$F654="",$G654="",$H654="",$I654="",$J654="",$K654="",$L654=""),"",IF($B654="Female",1/(1+EXP(-SUMPRODUCT(Engine!$C$20738:$C$20769,INDIRECT("Coefficients!$CV$2:$CV$33")))),1/(1+EXP(-SUMPRODUCT(Engine!$C$20738:$C$20769,INDIRECT("Coefficients!$CW$2:$CW$33"))))))</f>
      </c>
    </row>
    <row r="655" spans="1:65" x14ac:dyDescent="0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8">
        <f>IF(OR($B655="",$C655="",$D655="",$E655="",$F655="",$G655="",$H655="",$I655="",$J655="",$K655="",$L655=""),"",IF($B655="Female",1/(1+EXP(-SUMPRODUCT(Engine!$C$20770:$C$20801,INDIRECT("Coefficients!$B$2:$B$33")))),1/(1+EXP(-SUMPRODUCT(Engine!$C$20770:$C$20801,INDIRECT("Coefficients!$C$2:$C$33"))))))</f>
      </c>
      <c r="Q655" s="8">
        <f>IF(OR($B655="",$C655="",$D655="",$E655="",$F655="",$G655="",$H655="",$I655="",$J655="",$K655="",$L655=""),"",IF($B655="Female",1/(1+EXP(-SUMPRODUCT(Engine!$C$20770:$C$20801,INDIRECT("Coefficients!$D$2:$D$33")))),1/(1+EXP(-SUMPRODUCT(Engine!$C$20770:$C$20801,INDIRECT("Coefficients!$E$2:$E$33"))))))</f>
      </c>
      <c r="R655" s="8">
        <f>IF(OR($B655="",$C655="",$D655="",$E655="",$F655="",$G655="",$H655="",$I655="",$J655="",$K655="",$L655=""),"",IF($B655="Female",1/(1+EXP(-SUMPRODUCT(Engine!$C$20770:$C$20801,INDIRECT("Coefficients!$F$2:$F$33")))),1/(1+EXP(-SUMPRODUCT(Engine!$C$20770:$C$20801,INDIRECT("Coefficients!$G$2:$G$33"))))))</f>
      </c>
      <c r="S655" s="8">
        <f>IF(OR($B655="",$C655="",$D655="",$E655="",$F655="",$G655="",$H655="",$I655="",$J655="",$K655="",$L655=""),"",IF($B655="Female",1/(1+EXP(-SUMPRODUCT(Engine!$C$20770:$C$20801,INDIRECT("Coefficients!$H$2:$H$33")))),1/(1+EXP(-SUMPRODUCT(Engine!$C$20770:$C$20801,INDIRECT("Coefficients!$I$2:$I$33"))))))</f>
      </c>
      <c r="T655" s="8">
        <f>IF(OR($B655="",$C655="",$D655="",$E655="",$F655="",$G655="",$H655="",$I655="",$J655="",$K655="",$L655=""),"",IF($B655="Female",1/(1+EXP(-SUMPRODUCT(Engine!$C$20770:$C$20801,INDIRECT("Coefficients!$J$2:$J$33")))),1/(1+EXP(-SUMPRODUCT(Engine!$C$20770:$C$20801,INDIRECT("Coefficients!$K$2:$K$33"))))))</f>
      </c>
      <c r="U655" s="8">
        <f>IF(OR($B655="",$C655="",$D655="",$E655="",$F655="",$G655="",$H655="",$I655="",$J655="",$K655="",$L655=""),"",IF($B655="Female",1/(1+EXP(-SUMPRODUCT(Engine!$C$20770:$C$20801,INDIRECT("Coefficients!$L$2:$L$33")))),1/(1+EXP(-SUMPRODUCT(Engine!$C$20770:$C$20801,INDIRECT("Coefficients!$M$2:$M$33"))))))</f>
      </c>
      <c r="V655" s="8">
        <f>IF(OR($B655="",$C655="",$D655="",$E655="",$F655="",$G655="",$H655="",$I655="",$J655="",$K655="",$L655=""),"",IF($B655="Female",1/(1+EXP(-SUMPRODUCT(Engine!$C$20770:$C$20801,INDIRECT("Coefficients!$N$2:$N$33")))),1/(1+EXP(-SUMPRODUCT(Engine!$C$20770:$C$20801,INDIRECT("Coefficients!$O$2:$O$33"))))))</f>
      </c>
      <c r="W655" s="8">
        <f>IF(OR($B655="",$C655="",$D655="",$E655="",$F655="",$G655="",$H655="",$I655="",$J655="",$K655="",$L655=""),"",IF($B655="Female",1/(1+EXP(-SUMPRODUCT(Engine!$C$20770:$C$20801,INDIRECT("Coefficients!$P$2:$P$33")))),1/(1+EXP(-SUMPRODUCT(Engine!$C$20770:$C$20801,INDIRECT("Coefficients!$Q$2:$Q$33"))))))</f>
      </c>
      <c r="X655" s="8">
        <f>IF(OR($B655="",$C655="",$D655="",$E655="",$F655="",$G655="",$H655="",$I655="",$J655="",$K655="",$L655=""),"",IF($B655="Female",1/(1+EXP(-SUMPRODUCT(Engine!$C$20770:$C$20801,INDIRECT("Coefficients!$R$2:$R$33")))),1/(1+EXP(-SUMPRODUCT(Engine!$C$20770:$C$20801,INDIRECT("Coefficients!$S$2:$S$33"))))))</f>
      </c>
      <c r="Y655" s="8">
        <f>IF(OR($B655="",$C655="",$D655="",$E655="",$F655="",$G655="",$H655="",$I655="",$J655="",$K655="",$L655=""),"",IF($B655="Female",1/(1+EXP(-SUMPRODUCT(Engine!$C$20770:$C$20801,INDIRECT("Coefficients!$T$2:$T$33")))),1/(1+EXP(-SUMPRODUCT(Engine!$C$20770:$C$20801,INDIRECT("Coefficients!$U$2:$U$33"))))))</f>
      </c>
      <c r="Z655" s="8">
        <f>IF(OR($B655="",$C655="",$D655="",$E655="",$F655="",$G655="",$H655="",$I655="",$J655="",$K655="",$L655=""),"",IF($B655="Female",1/(1+EXP(-SUMPRODUCT(Engine!$C$20770:$C$20801,INDIRECT("Coefficients!$V$2:$V$33")))),1/(1+EXP(-SUMPRODUCT(Engine!$C$20770:$C$20801,INDIRECT("Coefficients!$W$2:$W$33"))))))</f>
      </c>
      <c r="AA655" s="8">
        <f>IF(OR($B655="",$C655="",$D655="",$E655="",$F655="",$G655="",$H655="",$I655="",$J655="",$K655="",$L655=""),"",IF($B655="Female",1/(1+EXP(-SUMPRODUCT(Engine!$C$20770:$C$20801,INDIRECT("Coefficients!$X$2:$X$33")))),1/(1+EXP(-SUMPRODUCT(Engine!$C$20770:$C$20801,INDIRECT("Coefficients!$Y$2:$Y$33"))))))</f>
      </c>
      <c r="AB655" s="8">
        <f>IF(OR($B655="",$C655="",$D655="",$E655="",$F655="",$G655="",$H655="",$I655="",$J655="",$K655="",$L655=""),"",IF($B655="Female",1/(1+EXP(-SUMPRODUCT(Engine!$C$20770:$C$20801,INDIRECT("Coefficients!$Z$2:$Z$33")))),1/(1+EXP(-SUMPRODUCT(Engine!$C$20770:$C$20801,INDIRECT("Coefficients!$AA$2:$AA$33"))))))</f>
      </c>
      <c r="AC655" s="8">
        <f>IF(OR($B655="",$C655="",$D655="",$E655="",$F655="",$G655="",$H655="",$I655="",$J655="",$K655="",$L655=""),"",IF($B655="Female",1/(1+EXP(-SUMPRODUCT(Engine!$C$20770:$C$20801,INDIRECT("Coefficients!$AB$2:$AB$33")))),1/(1+EXP(-SUMPRODUCT(Engine!$C$20770:$C$20801,INDIRECT("Coefficients!$AC$2:$AC$33"))))))</f>
      </c>
      <c r="AD655" s="8">
        <f>IF(OR($B655="",$C655="",$D655="",$E655="",$F655="",$G655="",$H655="",$I655="",$J655="",$K655="",$L655=""),"",IF($B655="Female",1/(1+EXP(-SUMPRODUCT(Engine!$C$20770:$C$20801,INDIRECT("Coefficients!$AD$2:$AD$33")))),1/(1+EXP(-SUMPRODUCT(Engine!$C$20770:$C$20801,INDIRECT("Coefficients!$AE$2:$AE$33"))))))</f>
      </c>
      <c r="AE655" s="8">
        <f>IF(OR($B655="",$C655="",$D655="",$E655="",$F655="",$G655="",$H655="",$I655="",$J655="",$K655="",$L655=""),"",IF($B655="Female",1/(1+EXP(-SUMPRODUCT(Engine!$C$20770:$C$20801,INDIRECT("Coefficients!$AF$2:$AF$33")))),1/(1+EXP(-SUMPRODUCT(Engine!$C$20770:$C$20801,INDIRECT("Coefficients!$AG$2:$AG$33"))))))</f>
      </c>
      <c r="AF655" s="8">
        <f>IF(OR($B655="",$C655="",$D655="",$E655="",$F655="",$G655="",$H655="",$I655="",$J655="",$K655="",$L655=""),"",IF($B655="Female",1/(1+EXP(-SUMPRODUCT(Engine!$C$20770:$C$20801,INDIRECT("Coefficients!$AH$2:$AH$33")))),1/(1+EXP(-SUMPRODUCT(Engine!$C$20770:$C$20801,INDIRECT("Coefficients!$AI$2:$AI$33"))))))</f>
      </c>
      <c r="AG655" s="8">
        <f>IF(OR($B655="",$C655="",$D655="",$E655="",$F655="",$G655="",$H655="",$I655="",$J655="",$K655="",$L655=""),"",IF($B655="Female",1/(1+EXP(-SUMPRODUCT(Engine!$C$20770:$C$20801,INDIRECT("Coefficients!$AJ$2:$AJ$33")))),1/(1+EXP(-SUMPRODUCT(Engine!$C$20770:$C$20801,INDIRECT("Coefficients!$AK$2:$AK$33"))))))</f>
      </c>
      <c r="AH655" s="8">
        <f>IF(OR($B655="",$C655="",$D655="",$E655="",$F655="",$G655="",$H655="",$I655="",$J655="",$K655="",$L655=""),"",IF($B655="Female",1/(1+EXP(-SUMPRODUCT(Engine!$C$20770:$C$20801,INDIRECT("Coefficients!$AL$2:$AL$33")))),1/(1+EXP(-SUMPRODUCT(Engine!$C$20770:$C$20801,INDIRECT("Coefficients!$AM$2:$AM$33"))))))</f>
      </c>
      <c r="AI655" s="8">
        <f>IF(OR($B655="",$C655="",$D655="",$E655="",$F655="",$G655="",$H655="",$I655="",$J655="",$K655="",$L655=""),"",IF($B655="Female",1/(1+EXP(-SUMPRODUCT(Engine!$C$20770:$C$20801,INDIRECT("Coefficients!$AN$2:$AN$33")))),1/(1+EXP(-SUMPRODUCT(Engine!$C$20770:$C$20801,INDIRECT("Coefficients!$AO$2:$AO$33"))))))</f>
      </c>
      <c r="AJ655" s="8">
        <f>IF(OR($B655="",$C655="",$D655="",$E655="",$F655="",$G655="",$H655="",$I655="",$J655="",$K655="",$L655=""),"",IF($B655="Female",1/(1+EXP(-SUMPRODUCT(Engine!$C$20770:$C$20801,INDIRECT("Coefficients!$AP$2:$AP$33")))),1/(1+EXP(-SUMPRODUCT(Engine!$C$20770:$C$20801,INDIRECT("Coefficients!$AQ$2:$AQ$33"))))))</f>
      </c>
      <c r="AK655" s="8">
        <f>IF(OR($B655="",$C655="",$D655="",$E655="",$F655="",$G655="",$H655="",$I655="",$J655="",$K655="",$L655=""),"",IF($B655="Female",1/(1+EXP(-SUMPRODUCT(Engine!$C$20770:$C$20801,INDIRECT("Coefficients!$AR$2:$AR$33")))),1/(1+EXP(-SUMPRODUCT(Engine!$C$20770:$C$20801,INDIRECT("Coefficients!$AS$2:$AS$33"))))))</f>
      </c>
      <c r="AL655" s="8">
        <f>IF(OR($B655="",$C655="",$D655="",$E655="",$F655="",$G655="",$H655="",$I655="",$J655="",$K655="",$L655=""),"",IF($B655="Female",1/(1+EXP(-SUMPRODUCT(Engine!$C$20770:$C$20801,INDIRECT("Coefficients!$AT$2:$AT$33")))),1/(1+EXP(-SUMPRODUCT(Engine!$C$20770:$C$20801,INDIRECT("Coefficients!$AU$2:$AU$33"))))))</f>
      </c>
      <c r="AM655" s="8">
        <f>IF(OR($B655="",$C655="",$D655="",$E655="",$F655="",$G655="",$H655="",$I655="",$J655="",$K655="",$L655=""),"",IF($B655="Female",1/(1+EXP(-SUMPRODUCT(Engine!$C$20770:$C$20801,INDIRECT("Coefficients!$AV$2:$AV$33")))),1/(1+EXP(-SUMPRODUCT(Engine!$C$20770:$C$20801,INDIRECT("Coefficients!$AW$2:$AW$33"))))))</f>
      </c>
      <c r="AN655" s="8">
        <f>IF(OR($B655="",$C655="",$D655="",$E655="",$F655="",$G655="",$H655="",$I655="",$J655="",$K655="",$L655=""),"",IF($B655="Female",1/(1+EXP(-SUMPRODUCT(Engine!$C$20770:$C$20801,INDIRECT("Coefficients!$AX$2:$AX$33")))),1/(1+EXP(-SUMPRODUCT(Engine!$C$20770:$C$20801,INDIRECT("Coefficients!$AY$2:$AY$33"))))))</f>
      </c>
      <c r="AO655" s="8">
        <f>IF(OR($B655="",$C655="",$D655="",$E655="",$F655="",$G655="",$H655="",$I655="",$J655="",$K655="",$L655=""),"",IF($B655="Female",1/(1+EXP(-SUMPRODUCT(Engine!$C$20770:$C$20801,INDIRECT("Coefficients!$AZ$2:$AZ$33")))),1/(1+EXP(-SUMPRODUCT(Engine!$C$20770:$C$20801,INDIRECT("Coefficients!$BA$2:$BA$33"))))))</f>
      </c>
      <c r="AP655" s="8">
        <f>IF(OR($B655="",$C655="",$D655="",$E655="",$F655="",$G655="",$H655="",$I655="",$J655="",$K655="",$L655=""),"",IF($B655="Female",1/(1+EXP(-SUMPRODUCT(Engine!$C$20770:$C$20801,INDIRECT("Coefficients!$BB$2:$BB$33")))),1/(1+EXP(-SUMPRODUCT(Engine!$C$20770:$C$20801,INDIRECT("Coefficients!$BC$2:$BC$33"))))))</f>
      </c>
      <c r="AQ655" s="8">
        <f>IF(OR($B655="",$C655="",$D655="",$E655="",$F655="",$G655="",$H655="",$I655="",$J655="",$K655="",$L655=""),"",IF($B655="Female",1/(1+EXP(-SUMPRODUCT(Engine!$C$20770:$C$20801,INDIRECT("Coefficients!$BD$2:$BD$33")))),1/(1+EXP(-SUMPRODUCT(Engine!$C$20770:$C$20801,INDIRECT("Coefficients!$BE$2:$BE$33"))))))</f>
      </c>
      <c r="AR655" s="8">
        <f>IF(OR($B655="",$C655="",$D655="",$E655="",$F655="",$G655="",$H655="",$I655="",$J655="",$K655="",$L655=""),"",IF($B655="Female",1/(1+EXP(-SUMPRODUCT(Engine!$C$20770:$C$20801,INDIRECT("Coefficients!$BF$2:$BF$33")))),1/(1+EXP(-SUMPRODUCT(Engine!$C$20770:$C$20801,INDIRECT("Coefficients!$BG$2:$BG$33"))))))</f>
      </c>
      <c r="AS655" s="8">
        <f>IF(OR($B655="",$C655="",$D655="",$E655="",$F655="",$G655="",$H655="",$I655="",$J655="",$K655="",$L655=""),"",IF($B655="Female",1/(1+EXP(-SUMPRODUCT(Engine!$C$20770:$C$20801,INDIRECT("Coefficients!$BH$2:$BH$33")))),1/(1+EXP(-SUMPRODUCT(Engine!$C$20770:$C$20801,INDIRECT("Coefficients!$BI$2:$BI$33"))))))</f>
      </c>
      <c r="AT655" s="8">
        <f>IF(OR($B655="",$C655="",$D655="",$E655="",$F655="",$G655="",$H655="",$I655="",$J655="",$K655="",$L655=""),"",IF($B655="Female",1/(1+EXP(-SUMPRODUCT(Engine!$C$20770:$C$20801,INDIRECT("Coefficients!$BJ$2:$BJ$33")))),1/(1+EXP(-SUMPRODUCT(Engine!$C$20770:$C$20801,INDIRECT("Coefficients!$BK$2:$BK$33"))))))</f>
      </c>
      <c r="AU655" s="8">
        <f>IF(OR($B655="",$C655="",$D655="",$E655="",$F655="",$G655="",$H655="",$I655="",$J655="",$K655="",$L655=""),"",IF($B655="Female",1/(1+EXP(-SUMPRODUCT(Engine!$C$20770:$C$20801,INDIRECT("Coefficients!$BL$2:$BL$33")))),1/(1+EXP(-SUMPRODUCT(Engine!$C$20770:$C$20801,INDIRECT("Coefficients!$BM$2:$BM$33"))))))</f>
      </c>
      <c r="AV655" s="8">
        <f>IF(OR($B655="",$C655="",$D655="",$E655="",$F655="",$G655="",$H655="",$I655="",$J655="",$K655="",$L655=""),"",IF($B655="Female",1/(1+EXP(-SUMPRODUCT(Engine!$C$20770:$C$20801,INDIRECT("Coefficients!$BN$2:$BN$33")))),1/(1+EXP(-SUMPRODUCT(Engine!$C$20770:$C$20801,INDIRECT("Coefficients!$BO$2:$BO$33"))))))</f>
      </c>
      <c r="AW655" s="8">
        <f>IF(OR($B655="",$C655="",$D655="",$E655="",$F655="",$G655="",$H655="",$I655="",$J655="",$K655="",$L655=""),"",IF($B655="Female",1/(1+EXP(-SUMPRODUCT(Engine!$C$20770:$C$20801,INDIRECT("Coefficients!$BP$2:$BP$33")))),1/(1+EXP(-SUMPRODUCT(Engine!$C$20770:$C$20801,INDIRECT("Coefficients!$BQ$2:$BQ$33"))))))</f>
      </c>
      <c r="AX655" s="8">
        <f>IF(OR($B655="",$C655="",$D655="",$E655="",$F655="",$G655="",$H655="",$I655="",$J655="",$K655="",$L655=""),"",IF($B655="Female",1/(1+EXP(-SUMPRODUCT(Engine!$C$20770:$C$20801,INDIRECT("Coefficients!$BR$2:$BR$33")))),1/(1+EXP(-SUMPRODUCT(Engine!$C$20770:$C$20801,INDIRECT("Coefficients!$BS$2:$BS$33"))))))</f>
      </c>
      <c r="AY655" s="8">
        <f>IF(OR($B655="",$C655="",$D655="",$E655="",$F655="",$G655="",$H655="",$I655="",$J655="",$K655="",$L655=""),"",IF($B655="Female",1/(1+EXP(-SUMPRODUCT(Engine!$C$20770:$C$20801,INDIRECT("Coefficients!$BT$2:$BT$33")))),1/(1+EXP(-SUMPRODUCT(Engine!$C$20770:$C$20801,INDIRECT("Coefficients!$BU$2:$BU$33"))))))</f>
      </c>
      <c r="AZ655" s="8">
        <f>IF(OR($B655="",$C655="",$D655="",$E655="",$F655="",$G655="",$H655="",$I655="",$J655="",$K655="",$L655=""),"",IF($B655="Female",1/(1+EXP(-SUMPRODUCT(Engine!$C$20770:$C$20801,INDIRECT("Coefficients!$BV$2:$BV$33")))),1/(1+EXP(-SUMPRODUCT(Engine!$C$20770:$C$20801,INDIRECT("Coefficients!$BW$2:$BW$33"))))))</f>
      </c>
      <c r="BA655" s="8">
        <f>IF(OR($B655="",$C655="",$D655="",$E655="",$F655="",$G655="",$H655="",$I655="",$J655="",$K655="",$L655=""),"",IF($B655="Female",1/(1+EXP(-SUMPRODUCT(Engine!$C$20770:$C$20801,INDIRECT("Coefficients!$BX$2:$BX$33")))),1/(1+EXP(-SUMPRODUCT(Engine!$C$20770:$C$20801,INDIRECT("Coefficients!$BY$2:$BY$33"))))))</f>
      </c>
      <c r="BB655" s="8">
        <f>IF(OR($B655="",$C655="",$D655="",$E655="",$F655="",$G655="",$H655="",$I655="",$J655="",$K655="",$L655=""),"",IF($B655="Female",1/(1+EXP(-SUMPRODUCT(Engine!$C$20770:$C$20801,INDIRECT("Coefficients!$BZ$2:$BZ$33")))),1/(1+EXP(-SUMPRODUCT(Engine!$C$20770:$C$20801,INDIRECT("Coefficients!$CA$2:$CA$33"))))))</f>
      </c>
      <c r="BC655" s="8">
        <f>IF(OR($B655="",$C655="",$D655="",$E655="",$F655="",$G655="",$H655="",$I655="",$J655="",$K655="",$L655=""),"",IF($B655="Female",1/(1+EXP(-SUMPRODUCT(Engine!$C$20770:$C$20801,INDIRECT("Coefficients!$CB$2:$CB$33")))),1/(1+EXP(-SUMPRODUCT(Engine!$C$20770:$C$20801,INDIRECT("Coefficients!$CC$2:$CC$33"))))))</f>
      </c>
      <c r="BD655" s="8">
        <f>IF(OR($B655="",$C655="",$D655="",$E655="",$F655="",$G655="",$H655="",$I655="",$J655="",$K655="",$L655=""),"",IF($B655="Female",1/(1+EXP(-SUMPRODUCT(Engine!$C$20770:$C$20801,INDIRECT("Coefficients!$CD$2:$CD$33")))),1/(1+EXP(-SUMPRODUCT(Engine!$C$20770:$C$20801,INDIRECT("Coefficients!$CE$2:$CE$33"))))))</f>
      </c>
      <c r="BE655" s="8">
        <f>IF(OR($B655="",$C655="",$D655="",$E655="",$F655="",$G655="",$H655="",$I655="",$J655="",$K655="",$L655=""),"",IF($B655="Female",1/(1+EXP(-SUMPRODUCT(Engine!$C$20770:$C$20801,INDIRECT("Coefficients!$CF$2:$CF$33")))),1/(1+EXP(-SUMPRODUCT(Engine!$C$20770:$C$20801,INDIRECT("Coefficients!$CG$2:$CG$33"))))))</f>
      </c>
      <c r="BF655" s="8">
        <f>IF(OR($B655="",$C655="",$D655="",$E655="",$F655="",$G655="",$H655="",$I655="",$J655="",$K655="",$L655=""),"",IF($B655="Female",1/(1+EXP(-SUMPRODUCT(Engine!$C$20770:$C$20801,INDIRECT("Coefficients!$CH$2:$CH$33")))),1/(1+EXP(-SUMPRODUCT(Engine!$C$20770:$C$20801,INDIRECT("Coefficients!$CI$2:$CI$33"))))))</f>
      </c>
      <c r="BG655" s="8">
        <f>IF(OR($B655="",$C655="",$D655="",$E655="",$F655="",$G655="",$H655="",$I655="",$J655="",$K655="",$L655=""),"",IF($B655="Female",1/(1+EXP(-SUMPRODUCT(Engine!$C$20770:$C$20801,INDIRECT("Coefficients!$CJ$2:$CJ$33")))),1/(1+EXP(-SUMPRODUCT(Engine!$C$20770:$C$20801,INDIRECT("Coefficients!$CK$2:$CK$33"))))))</f>
      </c>
      <c r="BH655" s="8">
        <f>IF(OR($B655="",$C655="",$D655="",$E655="",$F655="",$G655="",$H655="",$I655="",$J655="",$K655="",$L655=""),"",IF($B655="Female",1/(1+EXP(-SUMPRODUCT(Engine!$C$20770:$C$20801,INDIRECT("Coefficients!$CL$2:$CL$33")))),1/(1+EXP(-SUMPRODUCT(Engine!$C$20770:$C$20801,INDIRECT("Coefficients!$CM$2:$CM$33"))))))</f>
      </c>
      <c r="BI655" s="8">
        <f>IF(OR($B655="",$C655="",$D655="",$E655="",$F655="",$G655="",$H655="",$I655="",$J655="",$K655="",$L655=""),"",IF($B655="Female",1/(1+EXP(-SUMPRODUCT(Engine!$C$20770:$C$20801,INDIRECT("Coefficients!$CN$2:$CN$33")))),1/(1+EXP(-SUMPRODUCT(Engine!$C$20770:$C$20801,INDIRECT("Coefficients!$CO$2:$CO$33"))))))</f>
      </c>
      <c r="BJ655" s="8">
        <f>IF(OR($B655="",$C655="",$D655="",$E655="",$F655="",$G655="",$H655="",$I655="",$J655="",$K655="",$L655=""),"",IF($B655="Female",1/(1+EXP(-SUMPRODUCT(Engine!$C$20770:$C$20801,INDIRECT("Coefficients!$CP$2:$CP$33")))),1/(1+EXP(-SUMPRODUCT(Engine!$C$20770:$C$20801,INDIRECT("Coefficients!$CQ$2:$CQ$33"))))))</f>
      </c>
      <c r="BK655" s="8">
        <f>IF(OR($B655="",$C655="",$D655="",$E655="",$F655="",$G655="",$H655="",$I655="",$J655="",$K655="",$L655=""),"",IF($B655="Female",1/(1+EXP(-SUMPRODUCT(Engine!$C$20770:$C$20801,INDIRECT("Coefficients!$CR$2:$CR$33")))),1/(1+EXP(-SUMPRODUCT(Engine!$C$20770:$C$20801,INDIRECT("Coefficients!$CS$2:$CS$33"))))))</f>
      </c>
      <c r="BL655" s="8">
        <f>IF(OR($B655="",$C655="",$D655="",$E655="",$F655="",$G655="",$H655="",$I655="",$J655="",$K655="",$L655=""),"",IF($B655="Female",1/(1+EXP(-SUMPRODUCT(Engine!$C$20770:$C$20801,INDIRECT("Coefficients!$CT$2:$CT$33")))),1/(1+EXP(-SUMPRODUCT(Engine!$C$20770:$C$20801,INDIRECT("Coefficients!$CU$2:$CU$33"))))))</f>
      </c>
      <c r="BM655" s="8">
        <f>IF(OR($B655="",$C655="",$D655="",$E655="",$F655="",$G655="",$H655="",$I655="",$J655="",$K655="",$L655=""),"",IF($B655="Female",1/(1+EXP(-SUMPRODUCT(Engine!$C$20770:$C$20801,INDIRECT("Coefficients!$CV$2:$CV$33")))),1/(1+EXP(-SUMPRODUCT(Engine!$C$20770:$C$20801,INDIRECT("Coefficients!$CW$2:$CW$33"))))))</f>
      </c>
    </row>
    <row r="656" spans="1:65" x14ac:dyDescent="0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8">
        <f>IF(OR($B656="",$C656="",$D656="",$E656="",$F656="",$G656="",$H656="",$I656="",$J656="",$K656="",$L656=""),"",IF($B656="Female",1/(1+EXP(-SUMPRODUCT(Engine!$C$20802:$C$20833,INDIRECT("Coefficients!$B$2:$B$33")))),1/(1+EXP(-SUMPRODUCT(Engine!$C$20802:$C$20833,INDIRECT("Coefficients!$C$2:$C$33"))))))</f>
      </c>
      <c r="Q656" s="8">
        <f>IF(OR($B656="",$C656="",$D656="",$E656="",$F656="",$G656="",$H656="",$I656="",$J656="",$K656="",$L656=""),"",IF($B656="Female",1/(1+EXP(-SUMPRODUCT(Engine!$C$20802:$C$20833,INDIRECT("Coefficients!$D$2:$D$33")))),1/(1+EXP(-SUMPRODUCT(Engine!$C$20802:$C$20833,INDIRECT("Coefficients!$E$2:$E$33"))))))</f>
      </c>
      <c r="R656" s="8">
        <f>IF(OR($B656="",$C656="",$D656="",$E656="",$F656="",$G656="",$H656="",$I656="",$J656="",$K656="",$L656=""),"",IF($B656="Female",1/(1+EXP(-SUMPRODUCT(Engine!$C$20802:$C$20833,INDIRECT("Coefficients!$F$2:$F$33")))),1/(1+EXP(-SUMPRODUCT(Engine!$C$20802:$C$20833,INDIRECT("Coefficients!$G$2:$G$33"))))))</f>
      </c>
      <c r="S656" s="8">
        <f>IF(OR($B656="",$C656="",$D656="",$E656="",$F656="",$G656="",$H656="",$I656="",$J656="",$K656="",$L656=""),"",IF($B656="Female",1/(1+EXP(-SUMPRODUCT(Engine!$C$20802:$C$20833,INDIRECT("Coefficients!$H$2:$H$33")))),1/(1+EXP(-SUMPRODUCT(Engine!$C$20802:$C$20833,INDIRECT("Coefficients!$I$2:$I$33"))))))</f>
      </c>
      <c r="T656" s="8">
        <f>IF(OR($B656="",$C656="",$D656="",$E656="",$F656="",$G656="",$H656="",$I656="",$J656="",$K656="",$L656=""),"",IF($B656="Female",1/(1+EXP(-SUMPRODUCT(Engine!$C$20802:$C$20833,INDIRECT("Coefficients!$J$2:$J$33")))),1/(1+EXP(-SUMPRODUCT(Engine!$C$20802:$C$20833,INDIRECT("Coefficients!$K$2:$K$33"))))))</f>
      </c>
      <c r="U656" s="8">
        <f>IF(OR($B656="",$C656="",$D656="",$E656="",$F656="",$G656="",$H656="",$I656="",$J656="",$K656="",$L656=""),"",IF($B656="Female",1/(1+EXP(-SUMPRODUCT(Engine!$C$20802:$C$20833,INDIRECT("Coefficients!$L$2:$L$33")))),1/(1+EXP(-SUMPRODUCT(Engine!$C$20802:$C$20833,INDIRECT("Coefficients!$M$2:$M$33"))))))</f>
      </c>
      <c r="V656" s="8">
        <f>IF(OR($B656="",$C656="",$D656="",$E656="",$F656="",$G656="",$H656="",$I656="",$J656="",$K656="",$L656=""),"",IF($B656="Female",1/(1+EXP(-SUMPRODUCT(Engine!$C$20802:$C$20833,INDIRECT("Coefficients!$N$2:$N$33")))),1/(1+EXP(-SUMPRODUCT(Engine!$C$20802:$C$20833,INDIRECT("Coefficients!$O$2:$O$33"))))))</f>
      </c>
      <c r="W656" s="8">
        <f>IF(OR($B656="",$C656="",$D656="",$E656="",$F656="",$G656="",$H656="",$I656="",$J656="",$K656="",$L656=""),"",IF($B656="Female",1/(1+EXP(-SUMPRODUCT(Engine!$C$20802:$C$20833,INDIRECT("Coefficients!$P$2:$P$33")))),1/(1+EXP(-SUMPRODUCT(Engine!$C$20802:$C$20833,INDIRECT("Coefficients!$Q$2:$Q$33"))))))</f>
      </c>
      <c r="X656" s="8">
        <f>IF(OR($B656="",$C656="",$D656="",$E656="",$F656="",$G656="",$H656="",$I656="",$J656="",$K656="",$L656=""),"",IF($B656="Female",1/(1+EXP(-SUMPRODUCT(Engine!$C$20802:$C$20833,INDIRECT("Coefficients!$R$2:$R$33")))),1/(1+EXP(-SUMPRODUCT(Engine!$C$20802:$C$20833,INDIRECT("Coefficients!$S$2:$S$33"))))))</f>
      </c>
      <c r="Y656" s="8">
        <f>IF(OR($B656="",$C656="",$D656="",$E656="",$F656="",$G656="",$H656="",$I656="",$J656="",$K656="",$L656=""),"",IF($B656="Female",1/(1+EXP(-SUMPRODUCT(Engine!$C$20802:$C$20833,INDIRECT("Coefficients!$T$2:$T$33")))),1/(1+EXP(-SUMPRODUCT(Engine!$C$20802:$C$20833,INDIRECT("Coefficients!$U$2:$U$33"))))))</f>
      </c>
      <c r="Z656" s="8">
        <f>IF(OR($B656="",$C656="",$D656="",$E656="",$F656="",$G656="",$H656="",$I656="",$J656="",$K656="",$L656=""),"",IF($B656="Female",1/(1+EXP(-SUMPRODUCT(Engine!$C$20802:$C$20833,INDIRECT("Coefficients!$V$2:$V$33")))),1/(1+EXP(-SUMPRODUCT(Engine!$C$20802:$C$20833,INDIRECT("Coefficients!$W$2:$W$33"))))))</f>
      </c>
      <c r="AA656" s="8">
        <f>IF(OR($B656="",$C656="",$D656="",$E656="",$F656="",$G656="",$H656="",$I656="",$J656="",$K656="",$L656=""),"",IF($B656="Female",1/(1+EXP(-SUMPRODUCT(Engine!$C$20802:$C$20833,INDIRECT("Coefficients!$X$2:$X$33")))),1/(1+EXP(-SUMPRODUCT(Engine!$C$20802:$C$20833,INDIRECT("Coefficients!$Y$2:$Y$33"))))))</f>
      </c>
      <c r="AB656" s="8">
        <f>IF(OR($B656="",$C656="",$D656="",$E656="",$F656="",$G656="",$H656="",$I656="",$J656="",$K656="",$L656=""),"",IF($B656="Female",1/(1+EXP(-SUMPRODUCT(Engine!$C$20802:$C$20833,INDIRECT("Coefficients!$Z$2:$Z$33")))),1/(1+EXP(-SUMPRODUCT(Engine!$C$20802:$C$20833,INDIRECT("Coefficients!$AA$2:$AA$33"))))))</f>
      </c>
      <c r="AC656" s="8">
        <f>IF(OR($B656="",$C656="",$D656="",$E656="",$F656="",$G656="",$H656="",$I656="",$J656="",$K656="",$L656=""),"",IF($B656="Female",1/(1+EXP(-SUMPRODUCT(Engine!$C$20802:$C$20833,INDIRECT("Coefficients!$AB$2:$AB$33")))),1/(1+EXP(-SUMPRODUCT(Engine!$C$20802:$C$20833,INDIRECT("Coefficients!$AC$2:$AC$33"))))))</f>
      </c>
      <c r="AD656" s="8">
        <f>IF(OR($B656="",$C656="",$D656="",$E656="",$F656="",$G656="",$H656="",$I656="",$J656="",$K656="",$L656=""),"",IF($B656="Female",1/(1+EXP(-SUMPRODUCT(Engine!$C$20802:$C$20833,INDIRECT("Coefficients!$AD$2:$AD$33")))),1/(1+EXP(-SUMPRODUCT(Engine!$C$20802:$C$20833,INDIRECT("Coefficients!$AE$2:$AE$33"))))))</f>
      </c>
      <c r="AE656" s="8">
        <f>IF(OR($B656="",$C656="",$D656="",$E656="",$F656="",$G656="",$H656="",$I656="",$J656="",$K656="",$L656=""),"",IF($B656="Female",1/(1+EXP(-SUMPRODUCT(Engine!$C$20802:$C$20833,INDIRECT("Coefficients!$AF$2:$AF$33")))),1/(1+EXP(-SUMPRODUCT(Engine!$C$20802:$C$20833,INDIRECT("Coefficients!$AG$2:$AG$33"))))))</f>
      </c>
      <c r="AF656" s="8">
        <f>IF(OR($B656="",$C656="",$D656="",$E656="",$F656="",$G656="",$H656="",$I656="",$J656="",$K656="",$L656=""),"",IF($B656="Female",1/(1+EXP(-SUMPRODUCT(Engine!$C$20802:$C$20833,INDIRECT("Coefficients!$AH$2:$AH$33")))),1/(1+EXP(-SUMPRODUCT(Engine!$C$20802:$C$20833,INDIRECT("Coefficients!$AI$2:$AI$33"))))))</f>
      </c>
      <c r="AG656" s="8">
        <f>IF(OR($B656="",$C656="",$D656="",$E656="",$F656="",$G656="",$H656="",$I656="",$J656="",$K656="",$L656=""),"",IF($B656="Female",1/(1+EXP(-SUMPRODUCT(Engine!$C$20802:$C$20833,INDIRECT("Coefficients!$AJ$2:$AJ$33")))),1/(1+EXP(-SUMPRODUCT(Engine!$C$20802:$C$20833,INDIRECT("Coefficients!$AK$2:$AK$33"))))))</f>
      </c>
      <c r="AH656" s="8">
        <f>IF(OR($B656="",$C656="",$D656="",$E656="",$F656="",$G656="",$H656="",$I656="",$J656="",$K656="",$L656=""),"",IF($B656="Female",1/(1+EXP(-SUMPRODUCT(Engine!$C$20802:$C$20833,INDIRECT("Coefficients!$AL$2:$AL$33")))),1/(1+EXP(-SUMPRODUCT(Engine!$C$20802:$C$20833,INDIRECT("Coefficients!$AM$2:$AM$33"))))))</f>
      </c>
      <c r="AI656" s="8">
        <f>IF(OR($B656="",$C656="",$D656="",$E656="",$F656="",$G656="",$H656="",$I656="",$J656="",$K656="",$L656=""),"",IF($B656="Female",1/(1+EXP(-SUMPRODUCT(Engine!$C$20802:$C$20833,INDIRECT("Coefficients!$AN$2:$AN$33")))),1/(1+EXP(-SUMPRODUCT(Engine!$C$20802:$C$20833,INDIRECT("Coefficients!$AO$2:$AO$33"))))))</f>
      </c>
      <c r="AJ656" s="8">
        <f>IF(OR($B656="",$C656="",$D656="",$E656="",$F656="",$G656="",$H656="",$I656="",$J656="",$K656="",$L656=""),"",IF($B656="Female",1/(1+EXP(-SUMPRODUCT(Engine!$C$20802:$C$20833,INDIRECT("Coefficients!$AP$2:$AP$33")))),1/(1+EXP(-SUMPRODUCT(Engine!$C$20802:$C$20833,INDIRECT("Coefficients!$AQ$2:$AQ$33"))))))</f>
      </c>
      <c r="AK656" s="8">
        <f>IF(OR($B656="",$C656="",$D656="",$E656="",$F656="",$G656="",$H656="",$I656="",$J656="",$K656="",$L656=""),"",IF($B656="Female",1/(1+EXP(-SUMPRODUCT(Engine!$C$20802:$C$20833,INDIRECT("Coefficients!$AR$2:$AR$33")))),1/(1+EXP(-SUMPRODUCT(Engine!$C$20802:$C$20833,INDIRECT("Coefficients!$AS$2:$AS$33"))))))</f>
      </c>
      <c r="AL656" s="8">
        <f>IF(OR($B656="",$C656="",$D656="",$E656="",$F656="",$G656="",$H656="",$I656="",$J656="",$K656="",$L656=""),"",IF($B656="Female",1/(1+EXP(-SUMPRODUCT(Engine!$C$20802:$C$20833,INDIRECT("Coefficients!$AT$2:$AT$33")))),1/(1+EXP(-SUMPRODUCT(Engine!$C$20802:$C$20833,INDIRECT("Coefficients!$AU$2:$AU$33"))))))</f>
      </c>
      <c r="AM656" s="8">
        <f>IF(OR($B656="",$C656="",$D656="",$E656="",$F656="",$G656="",$H656="",$I656="",$J656="",$K656="",$L656=""),"",IF($B656="Female",1/(1+EXP(-SUMPRODUCT(Engine!$C$20802:$C$20833,INDIRECT("Coefficients!$AV$2:$AV$33")))),1/(1+EXP(-SUMPRODUCT(Engine!$C$20802:$C$20833,INDIRECT("Coefficients!$AW$2:$AW$33"))))))</f>
      </c>
      <c r="AN656" s="8">
        <f>IF(OR($B656="",$C656="",$D656="",$E656="",$F656="",$G656="",$H656="",$I656="",$J656="",$K656="",$L656=""),"",IF($B656="Female",1/(1+EXP(-SUMPRODUCT(Engine!$C$20802:$C$20833,INDIRECT("Coefficients!$AX$2:$AX$33")))),1/(1+EXP(-SUMPRODUCT(Engine!$C$20802:$C$20833,INDIRECT("Coefficients!$AY$2:$AY$33"))))))</f>
      </c>
      <c r="AO656" s="8">
        <f>IF(OR($B656="",$C656="",$D656="",$E656="",$F656="",$G656="",$H656="",$I656="",$J656="",$K656="",$L656=""),"",IF($B656="Female",1/(1+EXP(-SUMPRODUCT(Engine!$C$20802:$C$20833,INDIRECT("Coefficients!$AZ$2:$AZ$33")))),1/(1+EXP(-SUMPRODUCT(Engine!$C$20802:$C$20833,INDIRECT("Coefficients!$BA$2:$BA$33"))))))</f>
      </c>
      <c r="AP656" s="8">
        <f>IF(OR($B656="",$C656="",$D656="",$E656="",$F656="",$G656="",$H656="",$I656="",$J656="",$K656="",$L656=""),"",IF($B656="Female",1/(1+EXP(-SUMPRODUCT(Engine!$C$20802:$C$20833,INDIRECT("Coefficients!$BB$2:$BB$33")))),1/(1+EXP(-SUMPRODUCT(Engine!$C$20802:$C$20833,INDIRECT("Coefficients!$BC$2:$BC$33"))))))</f>
      </c>
      <c r="AQ656" s="8">
        <f>IF(OR($B656="",$C656="",$D656="",$E656="",$F656="",$G656="",$H656="",$I656="",$J656="",$K656="",$L656=""),"",IF($B656="Female",1/(1+EXP(-SUMPRODUCT(Engine!$C$20802:$C$20833,INDIRECT("Coefficients!$BD$2:$BD$33")))),1/(1+EXP(-SUMPRODUCT(Engine!$C$20802:$C$20833,INDIRECT("Coefficients!$BE$2:$BE$33"))))))</f>
      </c>
      <c r="AR656" s="8">
        <f>IF(OR($B656="",$C656="",$D656="",$E656="",$F656="",$G656="",$H656="",$I656="",$J656="",$K656="",$L656=""),"",IF($B656="Female",1/(1+EXP(-SUMPRODUCT(Engine!$C$20802:$C$20833,INDIRECT("Coefficients!$BF$2:$BF$33")))),1/(1+EXP(-SUMPRODUCT(Engine!$C$20802:$C$20833,INDIRECT("Coefficients!$BG$2:$BG$33"))))))</f>
      </c>
      <c r="AS656" s="8">
        <f>IF(OR($B656="",$C656="",$D656="",$E656="",$F656="",$G656="",$H656="",$I656="",$J656="",$K656="",$L656=""),"",IF($B656="Female",1/(1+EXP(-SUMPRODUCT(Engine!$C$20802:$C$20833,INDIRECT("Coefficients!$BH$2:$BH$33")))),1/(1+EXP(-SUMPRODUCT(Engine!$C$20802:$C$20833,INDIRECT("Coefficients!$BI$2:$BI$33"))))))</f>
      </c>
      <c r="AT656" s="8">
        <f>IF(OR($B656="",$C656="",$D656="",$E656="",$F656="",$G656="",$H656="",$I656="",$J656="",$K656="",$L656=""),"",IF($B656="Female",1/(1+EXP(-SUMPRODUCT(Engine!$C$20802:$C$20833,INDIRECT("Coefficients!$BJ$2:$BJ$33")))),1/(1+EXP(-SUMPRODUCT(Engine!$C$20802:$C$20833,INDIRECT("Coefficients!$BK$2:$BK$33"))))))</f>
      </c>
      <c r="AU656" s="8">
        <f>IF(OR($B656="",$C656="",$D656="",$E656="",$F656="",$G656="",$H656="",$I656="",$J656="",$K656="",$L656=""),"",IF($B656="Female",1/(1+EXP(-SUMPRODUCT(Engine!$C$20802:$C$20833,INDIRECT("Coefficients!$BL$2:$BL$33")))),1/(1+EXP(-SUMPRODUCT(Engine!$C$20802:$C$20833,INDIRECT("Coefficients!$BM$2:$BM$33"))))))</f>
      </c>
      <c r="AV656" s="8">
        <f>IF(OR($B656="",$C656="",$D656="",$E656="",$F656="",$G656="",$H656="",$I656="",$J656="",$K656="",$L656=""),"",IF($B656="Female",1/(1+EXP(-SUMPRODUCT(Engine!$C$20802:$C$20833,INDIRECT("Coefficients!$BN$2:$BN$33")))),1/(1+EXP(-SUMPRODUCT(Engine!$C$20802:$C$20833,INDIRECT("Coefficients!$BO$2:$BO$33"))))))</f>
      </c>
      <c r="AW656" s="8">
        <f>IF(OR($B656="",$C656="",$D656="",$E656="",$F656="",$G656="",$H656="",$I656="",$J656="",$K656="",$L656=""),"",IF($B656="Female",1/(1+EXP(-SUMPRODUCT(Engine!$C$20802:$C$20833,INDIRECT("Coefficients!$BP$2:$BP$33")))),1/(1+EXP(-SUMPRODUCT(Engine!$C$20802:$C$20833,INDIRECT("Coefficients!$BQ$2:$BQ$33"))))))</f>
      </c>
      <c r="AX656" s="8">
        <f>IF(OR($B656="",$C656="",$D656="",$E656="",$F656="",$G656="",$H656="",$I656="",$J656="",$K656="",$L656=""),"",IF($B656="Female",1/(1+EXP(-SUMPRODUCT(Engine!$C$20802:$C$20833,INDIRECT("Coefficients!$BR$2:$BR$33")))),1/(1+EXP(-SUMPRODUCT(Engine!$C$20802:$C$20833,INDIRECT("Coefficients!$BS$2:$BS$33"))))))</f>
      </c>
      <c r="AY656" s="8">
        <f>IF(OR($B656="",$C656="",$D656="",$E656="",$F656="",$G656="",$H656="",$I656="",$J656="",$K656="",$L656=""),"",IF($B656="Female",1/(1+EXP(-SUMPRODUCT(Engine!$C$20802:$C$20833,INDIRECT("Coefficients!$BT$2:$BT$33")))),1/(1+EXP(-SUMPRODUCT(Engine!$C$20802:$C$20833,INDIRECT("Coefficients!$BU$2:$BU$33"))))))</f>
      </c>
      <c r="AZ656" s="8">
        <f>IF(OR($B656="",$C656="",$D656="",$E656="",$F656="",$G656="",$H656="",$I656="",$J656="",$K656="",$L656=""),"",IF($B656="Female",1/(1+EXP(-SUMPRODUCT(Engine!$C$20802:$C$20833,INDIRECT("Coefficients!$BV$2:$BV$33")))),1/(1+EXP(-SUMPRODUCT(Engine!$C$20802:$C$20833,INDIRECT("Coefficients!$BW$2:$BW$33"))))))</f>
      </c>
      <c r="BA656" s="8">
        <f>IF(OR($B656="",$C656="",$D656="",$E656="",$F656="",$G656="",$H656="",$I656="",$J656="",$K656="",$L656=""),"",IF($B656="Female",1/(1+EXP(-SUMPRODUCT(Engine!$C$20802:$C$20833,INDIRECT("Coefficients!$BX$2:$BX$33")))),1/(1+EXP(-SUMPRODUCT(Engine!$C$20802:$C$20833,INDIRECT("Coefficients!$BY$2:$BY$33"))))))</f>
      </c>
      <c r="BB656" s="8">
        <f>IF(OR($B656="",$C656="",$D656="",$E656="",$F656="",$G656="",$H656="",$I656="",$J656="",$K656="",$L656=""),"",IF($B656="Female",1/(1+EXP(-SUMPRODUCT(Engine!$C$20802:$C$20833,INDIRECT("Coefficients!$BZ$2:$BZ$33")))),1/(1+EXP(-SUMPRODUCT(Engine!$C$20802:$C$20833,INDIRECT("Coefficients!$CA$2:$CA$33"))))))</f>
      </c>
      <c r="BC656" s="8">
        <f>IF(OR($B656="",$C656="",$D656="",$E656="",$F656="",$G656="",$H656="",$I656="",$J656="",$K656="",$L656=""),"",IF($B656="Female",1/(1+EXP(-SUMPRODUCT(Engine!$C$20802:$C$20833,INDIRECT("Coefficients!$CB$2:$CB$33")))),1/(1+EXP(-SUMPRODUCT(Engine!$C$20802:$C$20833,INDIRECT("Coefficients!$CC$2:$CC$33"))))))</f>
      </c>
      <c r="BD656" s="8">
        <f>IF(OR($B656="",$C656="",$D656="",$E656="",$F656="",$G656="",$H656="",$I656="",$J656="",$K656="",$L656=""),"",IF($B656="Female",1/(1+EXP(-SUMPRODUCT(Engine!$C$20802:$C$20833,INDIRECT("Coefficients!$CD$2:$CD$33")))),1/(1+EXP(-SUMPRODUCT(Engine!$C$20802:$C$20833,INDIRECT("Coefficients!$CE$2:$CE$33"))))))</f>
      </c>
      <c r="BE656" s="8">
        <f>IF(OR($B656="",$C656="",$D656="",$E656="",$F656="",$G656="",$H656="",$I656="",$J656="",$K656="",$L656=""),"",IF($B656="Female",1/(1+EXP(-SUMPRODUCT(Engine!$C$20802:$C$20833,INDIRECT("Coefficients!$CF$2:$CF$33")))),1/(1+EXP(-SUMPRODUCT(Engine!$C$20802:$C$20833,INDIRECT("Coefficients!$CG$2:$CG$33"))))))</f>
      </c>
      <c r="BF656" s="8">
        <f>IF(OR($B656="",$C656="",$D656="",$E656="",$F656="",$G656="",$H656="",$I656="",$J656="",$K656="",$L656=""),"",IF($B656="Female",1/(1+EXP(-SUMPRODUCT(Engine!$C$20802:$C$20833,INDIRECT("Coefficients!$CH$2:$CH$33")))),1/(1+EXP(-SUMPRODUCT(Engine!$C$20802:$C$20833,INDIRECT("Coefficients!$CI$2:$CI$33"))))))</f>
      </c>
      <c r="BG656" s="8">
        <f>IF(OR($B656="",$C656="",$D656="",$E656="",$F656="",$G656="",$H656="",$I656="",$J656="",$K656="",$L656=""),"",IF($B656="Female",1/(1+EXP(-SUMPRODUCT(Engine!$C$20802:$C$20833,INDIRECT("Coefficients!$CJ$2:$CJ$33")))),1/(1+EXP(-SUMPRODUCT(Engine!$C$20802:$C$20833,INDIRECT("Coefficients!$CK$2:$CK$33"))))))</f>
      </c>
      <c r="BH656" s="8">
        <f>IF(OR($B656="",$C656="",$D656="",$E656="",$F656="",$G656="",$H656="",$I656="",$J656="",$K656="",$L656=""),"",IF($B656="Female",1/(1+EXP(-SUMPRODUCT(Engine!$C$20802:$C$20833,INDIRECT("Coefficients!$CL$2:$CL$33")))),1/(1+EXP(-SUMPRODUCT(Engine!$C$20802:$C$20833,INDIRECT("Coefficients!$CM$2:$CM$33"))))))</f>
      </c>
      <c r="BI656" s="8">
        <f>IF(OR($B656="",$C656="",$D656="",$E656="",$F656="",$G656="",$H656="",$I656="",$J656="",$K656="",$L656=""),"",IF($B656="Female",1/(1+EXP(-SUMPRODUCT(Engine!$C$20802:$C$20833,INDIRECT("Coefficients!$CN$2:$CN$33")))),1/(1+EXP(-SUMPRODUCT(Engine!$C$20802:$C$20833,INDIRECT("Coefficients!$CO$2:$CO$33"))))))</f>
      </c>
      <c r="BJ656" s="8">
        <f>IF(OR($B656="",$C656="",$D656="",$E656="",$F656="",$G656="",$H656="",$I656="",$J656="",$K656="",$L656=""),"",IF($B656="Female",1/(1+EXP(-SUMPRODUCT(Engine!$C$20802:$C$20833,INDIRECT("Coefficients!$CP$2:$CP$33")))),1/(1+EXP(-SUMPRODUCT(Engine!$C$20802:$C$20833,INDIRECT("Coefficients!$CQ$2:$CQ$33"))))))</f>
      </c>
      <c r="BK656" s="8">
        <f>IF(OR($B656="",$C656="",$D656="",$E656="",$F656="",$G656="",$H656="",$I656="",$J656="",$K656="",$L656=""),"",IF($B656="Female",1/(1+EXP(-SUMPRODUCT(Engine!$C$20802:$C$20833,INDIRECT("Coefficients!$CR$2:$CR$33")))),1/(1+EXP(-SUMPRODUCT(Engine!$C$20802:$C$20833,INDIRECT("Coefficients!$CS$2:$CS$33"))))))</f>
      </c>
      <c r="BL656" s="8">
        <f>IF(OR($B656="",$C656="",$D656="",$E656="",$F656="",$G656="",$H656="",$I656="",$J656="",$K656="",$L656=""),"",IF($B656="Female",1/(1+EXP(-SUMPRODUCT(Engine!$C$20802:$C$20833,INDIRECT("Coefficients!$CT$2:$CT$33")))),1/(1+EXP(-SUMPRODUCT(Engine!$C$20802:$C$20833,INDIRECT("Coefficients!$CU$2:$CU$33"))))))</f>
      </c>
      <c r="BM656" s="8">
        <f>IF(OR($B656="",$C656="",$D656="",$E656="",$F656="",$G656="",$H656="",$I656="",$J656="",$K656="",$L656=""),"",IF($B656="Female",1/(1+EXP(-SUMPRODUCT(Engine!$C$20802:$C$20833,INDIRECT("Coefficients!$CV$2:$CV$33")))),1/(1+EXP(-SUMPRODUCT(Engine!$C$20802:$C$20833,INDIRECT("Coefficients!$CW$2:$CW$33"))))))</f>
      </c>
    </row>
    <row r="657" spans="1:65" x14ac:dyDescent="0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8">
        <f>IF(OR($B657="",$C657="",$D657="",$E657="",$F657="",$G657="",$H657="",$I657="",$J657="",$K657="",$L657=""),"",IF($B657="Female",1/(1+EXP(-SUMPRODUCT(Engine!$C$20834:$C$20865,INDIRECT("Coefficients!$B$2:$B$33")))),1/(1+EXP(-SUMPRODUCT(Engine!$C$20834:$C$20865,INDIRECT("Coefficients!$C$2:$C$33"))))))</f>
      </c>
      <c r="Q657" s="8">
        <f>IF(OR($B657="",$C657="",$D657="",$E657="",$F657="",$G657="",$H657="",$I657="",$J657="",$K657="",$L657=""),"",IF($B657="Female",1/(1+EXP(-SUMPRODUCT(Engine!$C$20834:$C$20865,INDIRECT("Coefficients!$D$2:$D$33")))),1/(1+EXP(-SUMPRODUCT(Engine!$C$20834:$C$20865,INDIRECT("Coefficients!$E$2:$E$33"))))))</f>
      </c>
      <c r="R657" s="8">
        <f>IF(OR($B657="",$C657="",$D657="",$E657="",$F657="",$G657="",$H657="",$I657="",$J657="",$K657="",$L657=""),"",IF($B657="Female",1/(1+EXP(-SUMPRODUCT(Engine!$C$20834:$C$20865,INDIRECT("Coefficients!$F$2:$F$33")))),1/(1+EXP(-SUMPRODUCT(Engine!$C$20834:$C$20865,INDIRECT("Coefficients!$G$2:$G$33"))))))</f>
      </c>
      <c r="S657" s="8">
        <f>IF(OR($B657="",$C657="",$D657="",$E657="",$F657="",$G657="",$H657="",$I657="",$J657="",$K657="",$L657=""),"",IF($B657="Female",1/(1+EXP(-SUMPRODUCT(Engine!$C$20834:$C$20865,INDIRECT("Coefficients!$H$2:$H$33")))),1/(1+EXP(-SUMPRODUCT(Engine!$C$20834:$C$20865,INDIRECT("Coefficients!$I$2:$I$33"))))))</f>
      </c>
      <c r="T657" s="8">
        <f>IF(OR($B657="",$C657="",$D657="",$E657="",$F657="",$G657="",$H657="",$I657="",$J657="",$K657="",$L657=""),"",IF($B657="Female",1/(1+EXP(-SUMPRODUCT(Engine!$C$20834:$C$20865,INDIRECT("Coefficients!$J$2:$J$33")))),1/(1+EXP(-SUMPRODUCT(Engine!$C$20834:$C$20865,INDIRECT("Coefficients!$K$2:$K$33"))))))</f>
      </c>
      <c r="U657" s="8">
        <f>IF(OR($B657="",$C657="",$D657="",$E657="",$F657="",$G657="",$H657="",$I657="",$J657="",$K657="",$L657=""),"",IF($B657="Female",1/(1+EXP(-SUMPRODUCT(Engine!$C$20834:$C$20865,INDIRECT("Coefficients!$L$2:$L$33")))),1/(1+EXP(-SUMPRODUCT(Engine!$C$20834:$C$20865,INDIRECT("Coefficients!$M$2:$M$33"))))))</f>
      </c>
      <c r="V657" s="8">
        <f>IF(OR($B657="",$C657="",$D657="",$E657="",$F657="",$G657="",$H657="",$I657="",$J657="",$K657="",$L657=""),"",IF($B657="Female",1/(1+EXP(-SUMPRODUCT(Engine!$C$20834:$C$20865,INDIRECT("Coefficients!$N$2:$N$33")))),1/(1+EXP(-SUMPRODUCT(Engine!$C$20834:$C$20865,INDIRECT("Coefficients!$O$2:$O$33"))))))</f>
      </c>
      <c r="W657" s="8">
        <f>IF(OR($B657="",$C657="",$D657="",$E657="",$F657="",$G657="",$H657="",$I657="",$J657="",$K657="",$L657=""),"",IF($B657="Female",1/(1+EXP(-SUMPRODUCT(Engine!$C$20834:$C$20865,INDIRECT("Coefficients!$P$2:$P$33")))),1/(1+EXP(-SUMPRODUCT(Engine!$C$20834:$C$20865,INDIRECT("Coefficients!$Q$2:$Q$33"))))))</f>
      </c>
      <c r="X657" s="8">
        <f>IF(OR($B657="",$C657="",$D657="",$E657="",$F657="",$G657="",$H657="",$I657="",$J657="",$K657="",$L657=""),"",IF($B657="Female",1/(1+EXP(-SUMPRODUCT(Engine!$C$20834:$C$20865,INDIRECT("Coefficients!$R$2:$R$33")))),1/(1+EXP(-SUMPRODUCT(Engine!$C$20834:$C$20865,INDIRECT("Coefficients!$S$2:$S$33"))))))</f>
      </c>
      <c r="Y657" s="8">
        <f>IF(OR($B657="",$C657="",$D657="",$E657="",$F657="",$G657="",$H657="",$I657="",$J657="",$K657="",$L657=""),"",IF($B657="Female",1/(1+EXP(-SUMPRODUCT(Engine!$C$20834:$C$20865,INDIRECT("Coefficients!$T$2:$T$33")))),1/(1+EXP(-SUMPRODUCT(Engine!$C$20834:$C$20865,INDIRECT("Coefficients!$U$2:$U$33"))))))</f>
      </c>
      <c r="Z657" s="8">
        <f>IF(OR($B657="",$C657="",$D657="",$E657="",$F657="",$G657="",$H657="",$I657="",$J657="",$K657="",$L657=""),"",IF($B657="Female",1/(1+EXP(-SUMPRODUCT(Engine!$C$20834:$C$20865,INDIRECT("Coefficients!$V$2:$V$33")))),1/(1+EXP(-SUMPRODUCT(Engine!$C$20834:$C$20865,INDIRECT("Coefficients!$W$2:$W$33"))))))</f>
      </c>
      <c r="AA657" s="8">
        <f>IF(OR($B657="",$C657="",$D657="",$E657="",$F657="",$G657="",$H657="",$I657="",$J657="",$K657="",$L657=""),"",IF($B657="Female",1/(1+EXP(-SUMPRODUCT(Engine!$C$20834:$C$20865,INDIRECT("Coefficients!$X$2:$X$33")))),1/(1+EXP(-SUMPRODUCT(Engine!$C$20834:$C$20865,INDIRECT("Coefficients!$Y$2:$Y$33"))))))</f>
      </c>
      <c r="AB657" s="8">
        <f>IF(OR($B657="",$C657="",$D657="",$E657="",$F657="",$G657="",$H657="",$I657="",$J657="",$K657="",$L657=""),"",IF($B657="Female",1/(1+EXP(-SUMPRODUCT(Engine!$C$20834:$C$20865,INDIRECT("Coefficients!$Z$2:$Z$33")))),1/(1+EXP(-SUMPRODUCT(Engine!$C$20834:$C$20865,INDIRECT("Coefficients!$AA$2:$AA$33"))))))</f>
      </c>
      <c r="AC657" s="8">
        <f>IF(OR($B657="",$C657="",$D657="",$E657="",$F657="",$G657="",$H657="",$I657="",$J657="",$K657="",$L657=""),"",IF($B657="Female",1/(1+EXP(-SUMPRODUCT(Engine!$C$20834:$C$20865,INDIRECT("Coefficients!$AB$2:$AB$33")))),1/(1+EXP(-SUMPRODUCT(Engine!$C$20834:$C$20865,INDIRECT("Coefficients!$AC$2:$AC$33"))))))</f>
      </c>
      <c r="AD657" s="8">
        <f>IF(OR($B657="",$C657="",$D657="",$E657="",$F657="",$G657="",$H657="",$I657="",$J657="",$K657="",$L657=""),"",IF($B657="Female",1/(1+EXP(-SUMPRODUCT(Engine!$C$20834:$C$20865,INDIRECT("Coefficients!$AD$2:$AD$33")))),1/(1+EXP(-SUMPRODUCT(Engine!$C$20834:$C$20865,INDIRECT("Coefficients!$AE$2:$AE$33"))))))</f>
      </c>
      <c r="AE657" s="8">
        <f>IF(OR($B657="",$C657="",$D657="",$E657="",$F657="",$G657="",$H657="",$I657="",$J657="",$K657="",$L657=""),"",IF($B657="Female",1/(1+EXP(-SUMPRODUCT(Engine!$C$20834:$C$20865,INDIRECT("Coefficients!$AF$2:$AF$33")))),1/(1+EXP(-SUMPRODUCT(Engine!$C$20834:$C$20865,INDIRECT("Coefficients!$AG$2:$AG$33"))))))</f>
      </c>
      <c r="AF657" s="8">
        <f>IF(OR($B657="",$C657="",$D657="",$E657="",$F657="",$G657="",$H657="",$I657="",$J657="",$K657="",$L657=""),"",IF($B657="Female",1/(1+EXP(-SUMPRODUCT(Engine!$C$20834:$C$20865,INDIRECT("Coefficients!$AH$2:$AH$33")))),1/(1+EXP(-SUMPRODUCT(Engine!$C$20834:$C$20865,INDIRECT("Coefficients!$AI$2:$AI$33"))))))</f>
      </c>
      <c r="AG657" s="8">
        <f>IF(OR($B657="",$C657="",$D657="",$E657="",$F657="",$G657="",$H657="",$I657="",$J657="",$K657="",$L657=""),"",IF($B657="Female",1/(1+EXP(-SUMPRODUCT(Engine!$C$20834:$C$20865,INDIRECT("Coefficients!$AJ$2:$AJ$33")))),1/(1+EXP(-SUMPRODUCT(Engine!$C$20834:$C$20865,INDIRECT("Coefficients!$AK$2:$AK$33"))))))</f>
      </c>
      <c r="AH657" s="8">
        <f>IF(OR($B657="",$C657="",$D657="",$E657="",$F657="",$G657="",$H657="",$I657="",$J657="",$K657="",$L657=""),"",IF($B657="Female",1/(1+EXP(-SUMPRODUCT(Engine!$C$20834:$C$20865,INDIRECT("Coefficients!$AL$2:$AL$33")))),1/(1+EXP(-SUMPRODUCT(Engine!$C$20834:$C$20865,INDIRECT("Coefficients!$AM$2:$AM$33"))))))</f>
      </c>
      <c r="AI657" s="8">
        <f>IF(OR($B657="",$C657="",$D657="",$E657="",$F657="",$G657="",$H657="",$I657="",$J657="",$K657="",$L657=""),"",IF($B657="Female",1/(1+EXP(-SUMPRODUCT(Engine!$C$20834:$C$20865,INDIRECT("Coefficients!$AN$2:$AN$33")))),1/(1+EXP(-SUMPRODUCT(Engine!$C$20834:$C$20865,INDIRECT("Coefficients!$AO$2:$AO$33"))))))</f>
      </c>
      <c r="AJ657" s="8">
        <f>IF(OR($B657="",$C657="",$D657="",$E657="",$F657="",$G657="",$H657="",$I657="",$J657="",$K657="",$L657=""),"",IF($B657="Female",1/(1+EXP(-SUMPRODUCT(Engine!$C$20834:$C$20865,INDIRECT("Coefficients!$AP$2:$AP$33")))),1/(1+EXP(-SUMPRODUCT(Engine!$C$20834:$C$20865,INDIRECT("Coefficients!$AQ$2:$AQ$33"))))))</f>
      </c>
      <c r="AK657" s="8">
        <f>IF(OR($B657="",$C657="",$D657="",$E657="",$F657="",$G657="",$H657="",$I657="",$J657="",$K657="",$L657=""),"",IF($B657="Female",1/(1+EXP(-SUMPRODUCT(Engine!$C$20834:$C$20865,INDIRECT("Coefficients!$AR$2:$AR$33")))),1/(1+EXP(-SUMPRODUCT(Engine!$C$20834:$C$20865,INDIRECT("Coefficients!$AS$2:$AS$33"))))))</f>
      </c>
      <c r="AL657" s="8">
        <f>IF(OR($B657="",$C657="",$D657="",$E657="",$F657="",$G657="",$H657="",$I657="",$J657="",$K657="",$L657=""),"",IF($B657="Female",1/(1+EXP(-SUMPRODUCT(Engine!$C$20834:$C$20865,INDIRECT("Coefficients!$AT$2:$AT$33")))),1/(1+EXP(-SUMPRODUCT(Engine!$C$20834:$C$20865,INDIRECT("Coefficients!$AU$2:$AU$33"))))))</f>
      </c>
      <c r="AM657" s="8">
        <f>IF(OR($B657="",$C657="",$D657="",$E657="",$F657="",$G657="",$H657="",$I657="",$J657="",$K657="",$L657=""),"",IF($B657="Female",1/(1+EXP(-SUMPRODUCT(Engine!$C$20834:$C$20865,INDIRECT("Coefficients!$AV$2:$AV$33")))),1/(1+EXP(-SUMPRODUCT(Engine!$C$20834:$C$20865,INDIRECT("Coefficients!$AW$2:$AW$33"))))))</f>
      </c>
      <c r="AN657" s="8">
        <f>IF(OR($B657="",$C657="",$D657="",$E657="",$F657="",$G657="",$H657="",$I657="",$J657="",$K657="",$L657=""),"",IF($B657="Female",1/(1+EXP(-SUMPRODUCT(Engine!$C$20834:$C$20865,INDIRECT("Coefficients!$AX$2:$AX$33")))),1/(1+EXP(-SUMPRODUCT(Engine!$C$20834:$C$20865,INDIRECT("Coefficients!$AY$2:$AY$33"))))))</f>
      </c>
      <c r="AO657" s="8">
        <f>IF(OR($B657="",$C657="",$D657="",$E657="",$F657="",$G657="",$H657="",$I657="",$J657="",$K657="",$L657=""),"",IF($B657="Female",1/(1+EXP(-SUMPRODUCT(Engine!$C$20834:$C$20865,INDIRECT("Coefficients!$AZ$2:$AZ$33")))),1/(1+EXP(-SUMPRODUCT(Engine!$C$20834:$C$20865,INDIRECT("Coefficients!$BA$2:$BA$33"))))))</f>
      </c>
      <c r="AP657" s="8">
        <f>IF(OR($B657="",$C657="",$D657="",$E657="",$F657="",$G657="",$H657="",$I657="",$J657="",$K657="",$L657=""),"",IF($B657="Female",1/(1+EXP(-SUMPRODUCT(Engine!$C$20834:$C$20865,INDIRECT("Coefficients!$BB$2:$BB$33")))),1/(1+EXP(-SUMPRODUCT(Engine!$C$20834:$C$20865,INDIRECT("Coefficients!$BC$2:$BC$33"))))))</f>
      </c>
      <c r="AQ657" s="8">
        <f>IF(OR($B657="",$C657="",$D657="",$E657="",$F657="",$G657="",$H657="",$I657="",$J657="",$K657="",$L657=""),"",IF($B657="Female",1/(1+EXP(-SUMPRODUCT(Engine!$C$20834:$C$20865,INDIRECT("Coefficients!$BD$2:$BD$33")))),1/(1+EXP(-SUMPRODUCT(Engine!$C$20834:$C$20865,INDIRECT("Coefficients!$BE$2:$BE$33"))))))</f>
      </c>
      <c r="AR657" s="8">
        <f>IF(OR($B657="",$C657="",$D657="",$E657="",$F657="",$G657="",$H657="",$I657="",$J657="",$K657="",$L657=""),"",IF($B657="Female",1/(1+EXP(-SUMPRODUCT(Engine!$C$20834:$C$20865,INDIRECT("Coefficients!$BF$2:$BF$33")))),1/(1+EXP(-SUMPRODUCT(Engine!$C$20834:$C$20865,INDIRECT("Coefficients!$BG$2:$BG$33"))))))</f>
      </c>
      <c r="AS657" s="8">
        <f>IF(OR($B657="",$C657="",$D657="",$E657="",$F657="",$G657="",$H657="",$I657="",$J657="",$K657="",$L657=""),"",IF($B657="Female",1/(1+EXP(-SUMPRODUCT(Engine!$C$20834:$C$20865,INDIRECT("Coefficients!$BH$2:$BH$33")))),1/(1+EXP(-SUMPRODUCT(Engine!$C$20834:$C$20865,INDIRECT("Coefficients!$BI$2:$BI$33"))))))</f>
      </c>
      <c r="AT657" s="8">
        <f>IF(OR($B657="",$C657="",$D657="",$E657="",$F657="",$G657="",$H657="",$I657="",$J657="",$K657="",$L657=""),"",IF($B657="Female",1/(1+EXP(-SUMPRODUCT(Engine!$C$20834:$C$20865,INDIRECT("Coefficients!$BJ$2:$BJ$33")))),1/(1+EXP(-SUMPRODUCT(Engine!$C$20834:$C$20865,INDIRECT("Coefficients!$BK$2:$BK$33"))))))</f>
      </c>
      <c r="AU657" s="8">
        <f>IF(OR($B657="",$C657="",$D657="",$E657="",$F657="",$G657="",$H657="",$I657="",$J657="",$K657="",$L657=""),"",IF($B657="Female",1/(1+EXP(-SUMPRODUCT(Engine!$C$20834:$C$20865,INDIRECT("Coefficients!$BL$2:$BL$33")))),1/(1+EXP(-SUMPRODUCT(Engine!$C$20834:$C$20865,INDIRECT("Coefficients!$BM$2:$BM$33"))))))</f>
      </c>
      <c r="AV657" s="8">
        <f>IF(OR($B657="",$C657="",$D657="",$E657="",$F657="",$G657="",$H657="",$I657="",$J657="",$K657="",$L657=""),"",IF($B657="Female",1/(1+EXP(-SUMPRODUCT(Engine!$C$20834:$C$20865,INDIRECT("Coefficients!$BN$2:$BN$33")))),1/(1+EXP(-SUMPRODUCT(Engine!$C$20834:$C$20865,INDIRECT("Coefficients!$BO$2:$BO$33"))))))</f>
      </c>
      <c r="AW657" s="8">
        <f>IF(OR($B657="",$C657="",$D657="",$E657="",$F657="",$G657="",$H657="",$I657="",$J657="",$K657="",$L657=""),"",IF($B657="Female",1/(1+EXP(-SUMPRODUCT(Engine!$C$20834:$C$20865,INDIRECT("Coefficients!$BP$2:$BP$33")))),1/(1+EXP(-SUMPRODUCT(Engine!$C$20834:$C$20865,INDIRECT("Coefficients!$BQ$2:$BQ$33"))))))</f>
      </c>
      <c r="AX657" s="8">
        <f>IF(OR($B657="",$C657="",$D657="",$E657="",$F657="",$G657="",$H657="",$I657="",$J657="",$K657="",$L657=""),"",IF($B657="Female",1/(1+EXP(-SUMPRODUCT(Engine!$C$20834:$C$20865,INDIRECT("Coefficients!$BR$2:$BR$33")))),1/(1+EXP(-SUMPRODUCT(Engine!$C$20834:$C$20865,INDIRECT("Coefficients!$BS$2:$BS$33"))))))</f>
      </c>
      <c r="AY657" s="8">
        <f>IF(OR($B657="",$C657="",$D657="",$E657="",$F657="",$G657="",$H657="",$I657="",$J657="",$K657="",$L657=""),"",IF($B657="Female",1/(1+EXP(-SUMPRODUCT(Engine!$C$20834:$C$20865,INDIRECT("Coefficients!$BT$2:$BT$33")))),1/(1+EXP(-SUMPRODUCT(Engine!$C$20834:$C$20865,INDIRECT("Coefficients!$BU$2:$BU$33"))))))</f>
      </c>
      <c r="AZ657" s="8">
        <f>IF(OR($B657="",$C657="",$D657="",$E657="",$F657="",$G657="",$H657="",$I657="",$J657="",$K657="",$L657=""),"",IF($B657="Female",1/(1+EXP(-SUMPRODUCT(Engine!$C$20834:$C$20865,INDIRECT("Coefficients!$BV$2:$BV$33")))),1/(1+EXP(-SUMPRODUCT(Engine!$C$20834:$C$20865,INDIRECT("Coefficients!$BW$2:$BW$33"))))))</f>
      </c>
      <c r="BA657" s="8">
        <f>IF(OR($B657="",$C657="",$D657="",$E657="",$F657="",$G657="",$H657="",$I657="",$J657="",$K657="",$L657=""),"",IF($B657="Female",1/(1+EXP(-SUMPRODUCT(Engine!$C$20834:$C$20865,INDIRECT("Coefficients!$BX$2:$BX$33")))),1/(1+EXP(-SUMPRODUCT(Engine!$C$20834:$C$20865,INDIRECT("Coefficients!$BY$2:$BY$33"))))))</f>
      </c>
      <c r="BB657" s="8">
        <f>IF(OR($B657="",$C657="",$D657="",$E657="",$F657="",$G657="",$H657="",$I657="",$J657="",$K657="",$L657=""),"",IF($B657="Female",1/(1+EXP(-SUMPRODUCT(Engine!$C$20834:$C$20865,INDIRECT("Coefficients!$BZ$2:$BZ$33")))),1/(1+EXP(-SUMPRODUCT(Engine!$C$20834:$C$20865,INDIRECT("Coefficients!$CA$2:$CA$33"))))))</f>
      </c>
      <c r="BC657" s="8">
        <f>IF(OR($B657="",$C657="",$D657="",$E657="",$F657="",$G657="",$H657="",$I657="",$J657="",$K657="",$L657=""),"",IF($B657="Female",1/(1+EXP(-SUMPRODUCT(Engine!$C$20834:$C$20865,INDIRECT("Coefficients!$CB$2:$CB$33")))),1/(1+EXP(-SUMPRODUCT(Engine!$C$20834:$C$20865,INDIRECT("Coefficients!$CC$2:$CC$33"))))))</f>
      </c>
      <c r="BD657" s="8">
        <f>IF(OR($B657="",$C657="",$D657="",$E657="",$F657="",$G657="",$H657="",$I657="",$J657="",$K657="",$L657=""),"",IF($B657="Female",1/(1+EXP(-SUMPRODUCT(Engine!$C$20834:$C$20865,INDIRECT("Coefficients!$CD$2:$CD$33")))),1/(1+EXP(-SUMPRODUCT(Engine!$C$20834:$C$20865,INDIRECT("Coefficients!$CE$2:$CE$33"))))))</f>
      </c>
      <c r="BE657" s="8">
        <f>IF(OR($B657="",$C657="",$D657="",$E657="",$F657="",$G657="",$H657="",$I657="",$J657="",$K657="",$L657=""),"",IF($B657="Female",1/(1+EXP(-SUMPRODUCT(Engine!$C$20834:$C$20865,INDIRECT("Coefficients!$CF$2:$CF$33")))),1/(1+EXP(-SUMPRODUCT(Engine!$C$20834:$C$20865,INDIRECT("Coefficients!$CG$2:$CG$33"))))))</f>
      </c>
      <c r="BF657" s="8">
        <f>IF(OR($B657="",$C657="",$D657="",$E657="",$F657="",$G657="",$H657="",$I657="",$J657="",$K657="",$L657=""),"",IF($B657="Female",1/(1+EXP(-SUMPRODUCT(Engine!$C$20834:$C$20865,INDIRECT("Coefficients!$CH$2:$CH$33")))),1/(1+EXP(-SUMPRODUCT(Engine!$C$20834:$C$20865,INDIRECT("Coefficients!$CI$2:$CI$33"))))))</f>
      </c>
      <c r="BG657" s="8">
        <f>IF(OR($B657="",$C657="",$D657="",$E657="",$F657="",$G657="",$H657="",$I657="",$J657="",$K657="",$L657=""),"",IF($B657="Female",1/(1+EXP(-SUMPRODUCT(Engine!$C$20834:$C$20865,INDIRECT("Coefficients!$CJ$2:$CJ$33")))),1/(1+EXP(-SUMPRODUCT(Engine!$C$20834:$C$20865,INDIRECT("Coefficients!$CK$2:$CK$33"))))))</f>
      </c>
      <c r="BH657" s="8">
        <f>IF(OR($B657="",$C657="",$D657="",$E657="",$F657="",$G657="",$H657="",$I657="",$J657="",$K657="",$L657=""),"",IF($B657="Female",1/(1+EXP(-SUMPRODUCT(Engine!$C$20834:$C$20865,INDIRECT("Coefficients!$CL$2:$CL$33")))),1/(1+EXP(-SUMPRODUCT(Engine!$C$20834:$C$20865,INDIRECT("Coefficients!$CM$2:$CM$33"))))))</f>
      </c>
      <c r="BI657" s="8">
        <f>IF(OR($B657="",$C657="",$D657="",$E657="",$F657="",$G657="",$H657="",$I657="",$J657="",$K657="",$L657=""),"",IF($B657="Female",1/(1+EXP(-SUMPRODUCT(Engine!$C$20834:$C$20865,INDIRECT("Coefficients!$CN$2:$CN$33")))),1/(1+EXP(-SUMPRODUCT(Engine!$C$20834:$C$20865,INDIRECT("Coefficients!$CO$2:$CO$33"))))))</f>
      </c>
      <c r="BJ657" s="8">
        <f>IF(OR($B657="",$C657="",$D657="",$E657="",$F657="",$G657="",$H657="",$I657="",$J657="",$K657="",$L657=""),"",IF($B657="Female",1/(1+EXP(-SUMPRODUCT(Engine!$C$20834:$C$20865,INDIRECT("Coefficients!$CP$2:$CP$33")))),1/(1+EXP(-SUMPRODUCT(Engine!$C$20834:$C$20865,INDIRECT("Coefficients!$CQ$2:$CQ$33"))))))</f>
      </c>
      <c r="BK657" s="8">
        <f>IF(OR($B657="",$C657="",$D657="",$E657="",$F657="",$G657="",$H657="",$I657="",$J657="",$K657="",$L657=""),"",IF($B657="Female",1/(1+EXP(-SUMPRODUCT(Engine!$C$20834:$C$20865,INDIRECT("Coefficients!$CR$2:$CR$33")))),1/(1+EXP(-SUMPRODUCT(Engine!$C$20834:$C$20865,INDIRECT("Coefficients!$CS$2:$CS$33"))))))</f>
      </c>
      <c r="BL657" s="8">
        <f>IF(OR($B657="",$C657="",$D657="",$E657="",$F657="",$G657="",$H657="",$I657="",$J657="",$K657="",$L657=""),"",IF($B657="Female",1/(1+EXP(-SUMPRODUCT(Engine!$C$20834:$C$20865,INDIRECT("Coefficients!$CT$2:$CT$33")))),1/(1+EXP(-SUMPRODUCT(Engine!$C$20834:$C$20865,INDIRECT("Coefficients!$CU$2:$CU$33"))))))</f>
      </c>
      <c r="BM657" s="8">
        <f>IF(OR($B657="",$C657="",$D657="",$E657="",$F657="",$G657="",$H657="",$I657="",$J657="",$K657="",$L657=""),"",IF($B657="Female",1/(1+EXP(-SUMPRODUCT(Engine!$C$20834:$C$20865,INDIRECT("Coefficients!$CV$2:$CV$33")))),1/(1+EXP(-SUMPRODUCT(Engine!$C$20834:$C$20865,INDIRECT("Coefficients!$CW$2:$CW$33"))))))</f>
      </c>
    </row>
    <row r="658" spans="1:65" x14ac:dyDescent="0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8">
        <f>IF(OR($B658="",$C658="",$D658="",$E658="",$F658="",$G658="",$H658="",$I658="",$J658="",$K658="",$L658=""),"",IF($B658="Female",1/(1+EXP(-SUMPRODUCT(Engine!$C$20866:$C$20897,INDIRECT("Coefficients!$B$2:$B$33")))),1/(1+EXP(-SUMPRODUCT(Engine!$C$20866:$C$20897,INDIRECT("Coefficients!$C$2:$C$33"))))))</f>
      </c>
      <c r="Q658" s="8">
        <f>IF(OR($B658="",$C658="",$D658="",$E658="",$F658="",$G658="",$H658="",$I658="",$J658="",$K658="",$L658=""),"",IF($B658="Female",1/(1+EXP(-SUMPRODUCT(Engine!$C$20866:$C$20897,INDIRECT("Coefficients!$D$2:$D$33")))),1/(1+EXP(-SUMPRODUCT(Engine!$C$20866:$C$20897,INDIRECT("Coefficients!$E$2:$E$33"))))))</f>
      </c>
      <c r="R658" s="8">
        <f>IF(OR($B658="",$C658="",$D658="",$E658="",$F658="",$G658="",$H658="",$I658="",$J658="",$K658="",$L658=""),"",IF($B658="Female",1/(1+EXP(-SUMPRODUCT(Engine!$C$20866:$C$20897,INDIRECT("Coefficients!$F$2:$F$33")))),1/(1+EXP(-SUMPRODUCT(Engine!$C$20866:$C$20897,INDIRECT("Coefficients!$G$2:$G$33"))))))</f>
      </c>
      <c r="S658" s="8">
        <f>IF(OR($B658="",$C658="",$D658="",$E658="",$F658="",$G658="",$H658="",$I658="",$J658="",$K658="",$L658=""),"",IF($B658="Female",1/(1+EXP(-SUMPRODUCT(Engine!$C$20866:$C$20897,INDIRECT("Coefficients!$H$2:$H$33")))),1/(1+EXP(-SUMPRODUCT(Engine!$C$20866:$C$20897,INDIRECT("Coefficients!$I$2:$I$33"))))))</f>
      </c>
      <c r="T658" s="8">
        <f>IF(OR($B658="",$C658="",$D658="",$E658="",$F658="",$G658="",$H658="",$I658="",$J658="",$K658="",$L658=""),"",IF($B658="Female",1/(1+EXP(-SUMPRODUCT(Engine!$C$20866:$C$20897,INDIRECT("Coefficients!$J$2:$J$33")))),1/(1+EXP(-SUMPRODUCT(Engine!$C$20866:$C$20897,INDIRECT("Coefficients!$K$2:$K$33"))))))</f>
      </c>
      <c r="U658" s="8">
        <f>IF(OR($B658="",$C658="",$D658="",$E658="",$F658="",$G658="",$H658="",$I658="",$J658="",$K658="",$L658=""),"",IF($B658="Female",1/(1+EXP(-SUMPRODUCT(Engine!$C$20866:$C$20897,INDIRECT("Coefficients!$L$2:$L$33")))),1/(1+EXP(-SUMPRODUCT(Engine!$C$20866:$C$20897,INDIRECT("Coefficients!$M$2:$M$33"))))))</f>
      </c>
      <c r="V658" s="8">
        <f>IF(OR($B658="",$C658="",$D658="",$E658="",$F658="",$G658="",$H658="",$I658="",$J658="",$K658="",$L658=""),"",IF($B658="Female",1/(1+EXP(-SUMPRODUCT(Engine!$C$20866:$C$20897,INDIRECT("Coefficients!$N$2:$N$33")))),1/(1+EXP(-SUMPRODUCT(Engine!$C$20866:$C$20897,INDIRECT("Coefficients!$O$2:$O$33"))))))</f>
      </c>
      <c r="W658" s="8">
        <f>IF(OR($B658="",$C658="",$D658="",$E658="",$F658="",$G658="",$H658="",$I658="",$J658="",$K658="",$L658=""),"",IF($B658="Female",1/(1+EXP(-SUMPRODUCT(Engine!$C$20866:$C$20897,INDIRECT("Coefficients!$P$2:$P$33")))),1/(1+EXP(-SUMPRODUCT(Engine!$C$20866:$C$20897,INDIRECT("Coefficients!$Q$2:$Q$33"))))))</f>
      </c>
      <c r="X658" s="8">
        <f>IF(OR($B658="",$C658="",$D658="",$E658="",$F658="",$G658="",$H658="",$I658="",$J658="",$K658="",$L658=""),"",IF($B658="Female",1/(1+EXP(-SUMPRODUCT(Engine!$C$20866:$C$20897,INDIRECT("Coefficients!$R$2:$R$33")))),1/(1+EXP(-SUMPRODUCT(Engine!$C$20866:$C$20897,INDIRECT("Coefficients!$S$2:$S$33"))))))</f>
      </c>
      <c r="Y658" s="8">
        <f>IF(OR($B658="",$C658="",$D658="",$E658="",$F658="",$G658="",$H658="",$I658="",$J658="",$K658="",$L658=""),"",IF($B658="Female",1/(1+EXP(-SUMPRODUCT(Engine!$C$20866:$C$20897,INDIRECT("Coefficients!$T$2:$T$33")))),1/(1+EXP(-SUMPRODUCT(Engine!$C$20866:$C$20897,INDIRECT("Coefficients!$U$2:$U$33"))))))</f>
      </c>
      <c r="Z658" s="8">
        <f>IF(OR($B658="",$C658="",$D658="",$E658="",$F658="",$G658="",$H658="",$I658="",$J658="",$K658="",$L658=""),"",IF($B658="Female",1/(1+EXP(-SUMPRODUCT(Engine!$C$20866:$C$20897,INDIRECT("Coefficients!$V$2:$V$33")))),1/(1+EXP(-SUMPRODUCT(Engine!$C$20866:$C$20897,INDIRECT("Coefficients!$W$2:$W$33"))))))</f>
      </c>
      <c r="AA658" s="8">
        <f>IF(OR($B658="",$C658="",$D658="",$E658="",$F658="",$G658="",$H658="",$I658="",$J658="",$K658="",$L658=""),"",IF($B658="Female",1/(1+EXP(-SUMPRODUCT(Engine!$C$20866:$C$20897,INDIRECT("Coefficients!$X$2:$X$33")))),1/(1+EXP(-SUMPRODUCT(Engine!$C$20866:$C$20897,INDIRECT("Coefficients!$Y$2:$Y$33"))))))</f>
      </c>
      <c r="AB658" s="8">
        <f>IF(OR($B658="",$C658="",$D658="",$E658="",$F658="",$G658="",$H658="",$I658="",$J658="",$K658="",$L658=""),"",IF($B658="Female",1/(1+EXP(-SUMPRODUCT(Engine!$C$20866:$C$20897,INDIRECT("Coefficients!$Z$2:$Z$33")))),1/(1+EXP(-SUMPRODUCT(Engine!$C$20866:$C$20897,INDIRECT("Coefficients!$AA$2:$AA$33"))))))</f>
      </c>
      <c r="AC658" s="8">
        <f>IF(OR($B658="",$C658="",$D658="",$E658="",$F658="",$G658="",$H658="",$I658="",$J658="",$K658="",$L658=""),"",IF($B658="Female",1/(1+EXP(-SUMPRODUCT(Engine!$C$20866:$C$20897,INDIRECT("Coefficients!$AB$2:$AB$33")))),1/(1+EXP(-SUMPRODUCT(Engine!$C$20866:$C$20897,INDIRECT("Coefficients!$AC$2:$AC$33"))))))</f>
      </c>
      <c r="AD658" s="8">
        <f>IF(OR($B658="",$C658="",$D658="",$E658="",$F658="",$G658="",$H658="",$I658="",$J658="",$K658="",$L658=""),"",IF($B658="Female",1/(1+EXP(-SUMPRODUCT(Engine!$C$20866:$C$20897,INDIRECT("Coefficients!$AD$2:$AD$33")))),1/(1+EXP(-SUMPRODUCT(Engine!$C$20866:$C$20897,INDIRECT("Coefficients!$AE$2:$AE$33"))))))</f>
      </c>
      <c r="AE658" s="8">
        <f>IF(OR($B658="",$C658="",$D658="",$E658="",$F658="",$G658="",$H658="",$I658="",$J658="",$K658="",$L658=""),"",IF($B658="Female",1/(1+EXP(-SUMPRODUCT(Engine!$C$20866:$C$20897,INDIRECT("Coefficients!$AF$2:$AF$33")))),1/(1+EXP(-SUMPRODUCT(Engine!$C$20866:$C$20897,INDIRECT("Coefficients!$AG$2:$AG$33"))))))</f>
      </c>
      <c r="AF658" s="8">
        <f>IF(OR($B658="",$C658="",$D658="",$E658="",$F658="",$G658="",$H658="",$I658="",$J658="",$K658="",$L658=""),"",IF($B658="Female",1/(1+EXP(-SUMPRODUCT(Engine!$C$20866:$C$20897,INDIRECT("Coefficients!$AH$2:$AH$33")))),1/(1+EXP(-SUMPRODUCT(Engine!$C$20866:$C$20897,INDIRECT("Coefficients!$AI$2:$AI$33"))))))</f>
      </c>
      <c r="AG658" s="8">
        <f>IF(OR($B658="",$C658="",$D658="",$E658="",$F658="",$G658="",$H658="",$I658="",$J658="",$K658="",$L658=""),"",IF($B658="Female",1/(1+EXP(-SUMPRODUCT(Engine!$C$20866:$C$20897,INDIRECT("Coefficients!$AJ$2:$AJ$33")))),1/(1+EXP(-SUMPRODUCT(Engine!$C$20866:$C$20897,INDIRECT("Coefficients!$AK$2:$AK$33"))))))</f>
      </c>
      <c r="AH658" s="8">
        <f>IF(OR($B658="",$C658="",$D658="",$E658="",$F658="",$G658="",$H658="",$I658="",$J658="",$K658="",$L658=""),"",IF($B658="Female",1/(1+EXP(-SUMPRODUCT(Engine!$C$20866:$C$20897,INDIRECT("Coefficients!$AL$2:$AL$33")))),1/(1+EXP(-SUMPRODUCT(Engine!$C$20866:$C$20897,INDIRECT("Coefficients!$AM$2:$AM$33"))))))</f>
      </c>
      <c r="AI658" s="8">
        <f>IF(OR($B658="",$C658="",$D658="",$E658="",$F658="",$G658="",$H658="",$I658="",$J658="",$K658="",$L658=""),"",IF($B658="Female",1/(1+EXP(-SUMPRODUCT(Engine!$C$20866:$C$20897,INDIRECT("Coefficients!$AN$2:$AN$33")))),1/(1+EXP(-SUMPRODUCT(Engine!$C$20866:$C$20897,INDIRECT("Coefficients!$AO$2:$AO$33"))))))</f>
      </c>
      <c r="AJ658" s="8">
        <f>IF(OR($B658="",$C658="",$D658="",$E658="",$F658="",$G658="",$H658="",$I658="",$J658="",$K658="",$L658=""),"",IF($B658="Female",1/(1+EXP(-SUMPRODUCT(Engine!$C$20866:$C$20897,INDIRECT("Coefficients!$AP$2:$AP$33")))),1/(1+EXP(-SUMPRODUCT(Engine!$C$20866:$C$20897,INDIRECT("Coefficients!$AQ$2:$AQ$33"))))))</f>
      </c>
      <c r="AK658" s="8">
        <f>IF(OR($B658="",$C658="",$D658="",$E658="",$F658="",$G658="",$H658="",$I658="",$J658="",$K658="",$L658=""),"",IF($B658="Female",1/(1+EXP(-SUMPRODUCT(Engine!$C$20866:$C$20897,INDIRECT("Coefficients!$AR$2:$AR$33")))),1/(1+EXP(-SUMPRODUCT(Engine!$C$20866:$C$20897,INDIRECT("Coefficients!$AS$2:$AS$33"))))))</f>
      </c>
      <c r="AL658" s="8">
        <f>IF(OR($B658="",$C658="",$D658="",$E658="",$F658="",$G658="",$H658="",$I658="",$J658="",$K658="",$L658=""),"",IF($B658="Female",1/(1+EXP(-SUMPRODUCT(Engine!$C$20866:$C$20897,INDIRECT("Coefficients!$AT$2:$AT$33")))),1/(1+EXP(-SUMPRODUCT(Engine!$C$20866:$C$20897,INDIRECT("Coefficients!$AU$2:$AU$33"))))))</f>
      </c>
      <c r="AM658" s="8">
        <f>IF(OR($B658="",$C658="",$D658="",$E658="",$F658="",$G658="",$H658="",$I658="",$J658="",$K658="",$L658=""),"",IF($B658="Female",1/(1+EXP(-SUMPRODUCT(Engine!$C$20866:$C$20897,INDIRECT("Coefficients!$AV$2:$AV$33")))),1/(1+EXP(-SUMPRODUCT(Engine!$C$20866:$C$20897,INDIRECT("Coefficients!$AW$2:$AW$33"))))))</f>
      </c>
      <c r="AN658" s="8">
        <f>IF(OR($B658="",$C658="",$D658="",$E658="",$F658="",$G658="",$H658="",$I658="",$J658="",$K658="",$L658=""),"",IF($B658="Female",1/(1+EXP(-SUMPRODUCT(Engine!$C$20866:$C$20897,INDIRECT("Coefficients!$AX$2:$AX$33")))),1/(1+EXP(-SUMPRODUCT(Engine!$C$20866:$C$20897,INDIRECT("Coefficients!$AY$2:$AY$33"))))))</f>
      </c>
      <c r="AO658" s="8">
        <f>IF(OR($B658="",$C658="",$D658="",$E658="",$F658="",$G658="",$H658="",$I658="",$J658="",$K658="",$L658=""),"",IF($B658="Female",1/(1+EXP(-SUMPRODUCT(Engine!$C$20866:$C$20897,INDIRECT("Coefficients!$AZ$2:$AZ$33")))),1/(1+EXP(-SUMPRODUCT(Engine!$C$20866:$C$20897,INDIRECT("Coefficients!$BA$2:$BA$33"))))))</f>
      </c>
      <c r="AP658" s="8">
        <f>IF(OR($B658="",$C658="",$D658="",$E658="",$F658="",$G658="",$H658="",$I658="",$J658="",$K658="",$L658=""),"",IF($B658="Female",1/(1+EXP(-SUMPRODUCT(Engine!$C$20866:$C$20897,INDIRECT("Coefficients!$BB$2:$BB$33")))),1/(1+EXP(-SUMPRODUCT(Engine!$C$20866:$C$20897,INDIRECT("Coefficients!$BC$2:$BC$33"))))))</f>
      </c>
      <c r="AQ658" s="8">
        <f>IF(OR($B658="",$C658="",$D658="",$E658="",$F658="",$G658="",$H658="",$I658="",$J658="",$K658="",$L658=""),"",IF($B658="Female",1/(1+EXP(-SUMPRODUCT(Engine!$C$20866:$C$20897,INDIRECT("Coefficients!$BD$2:$BD$33")))),1/(1+EXP(-SUMPRODUCT(Engine!$C$20866:$C$20897,INDIRECT("Coefficients!$BE$2:$BE$33"))))))</f>
      </c>
      <c r="AR658" s="8">
        <f>IF(OR($B658="",$C658="",$D658="",$E658="",$F658="",$G658="",$H658="",$I658="",$J658="",$K658="",$L658=""),"",IF($B658="Female",1/(1+EXP(-SUMPRODUCT(Engine!$C$20866:$C$20897,INDIRECT("Coefficients!$BF$2:$BF$33")))),1/(1+EXP(-SUMPRODUCT(Engine!$C$20866:$C$20897,INDIRECT("Coefficients!$BG$2:$BG$33"))))))</f>
      </c>
      <c r="AS658" s="8">
        <f>IF(OR($B658="",$C658="",$D658="",$E658="",$F658="",$G658="",$H658="",$I658="",$J658="",$K658="",$L658=""),"",IF($B658="Female",1/(1+EXP(-SUMPRODUCT(Engine!$C$20866:$C$20897,INDIRECT("Coefficients!$BH$2:$BH$33")))),1/(1+EXP(-SUMPRODUCT(Engine!$C$20866:$C$20897,INDIRECT("Coefficients!$BI$2:$BI$33"))))))</f>
      </c>
      <c r="AT658" s="8">
        <f>IF(OR($B658="",$C658="",$D658="",$E658="",$F658="",$G658="",$H658="",$I658="",$J658="",$K658="",$L658=""),"",IF($B658="Female",1/(1+EXP(-SUMPRODUCT(Engine!$C$20866:$C$20897,INDIRECT("Coefficients!$BJ$2:$BJ$33")))),1/(1+EXP(-SUMPRODUCT(Engine!$C$20866:$C$20897,INDIRECT("Coefficients!$BK$2:$BK$33"))))))</f>
      </c>
      <c r="AU658" s="8">
        <f>IF(OR($B658="",$C658="",$D658="",$E658="",$F658="",$G658="",$H658="",$I658="",$J658="",$K658="",$L658=""),"",IF($B658="Female",1/(1+EXP(-SUMPRODUCT(Engine!$C$20866:$C$20897,INDIRECT("Coefficients!$BL$2:$BL$33")))),1/(1+EXP(-SUMPRODUCT(Engine!$C$20866:$C$20897,INDIRECT("Coefficients!$BM$2:$BM$33"))))))</f>
      </c>
      <c r="AV658" s="8">
        <f>IF(OR($B658="",$C658="",$D658="",$E658="",$F658="",$G658="",$H658="",$I658="",$J658="",$K658="",$L658=""),"",IF($B658="Female",1/(1+EXP(-SUMPRODUCT(Engine!$C$20866:$C$20897,INDIRECT("Coefficients!$BN$2:$BN$33")))),1/(1+EXP(-SUMPRODUCT(Engine!$C$20866:$C$20897,INDIRECT("Coefficients!$BO$2:$BO$33"))))))</f>
      </c>
      <c r="AW658" s="8">
        <f>IF(OR($B658="",$C658="",$D658="",$E658="",$F658="",$G658="",$H658="",$I658="",$J658="",$K658="",$L658=""),"",IF($B658="Female",1/(1+EXP(-SUMPRODUCT(Engine!$C$20866:$C$20897,INDIRECT("Coefficients!$BP$2:$BP$33")))),1/(1+EXP(-SUMPRODUCT(Engine!$C$20866:$C$20897,INDIRECT("Coefficients!$BQ$2:$BQ$33"))))))</f>
      </c>
      <c r="AX658" s="8">
        <f>IF(OR($B658="",$C658="",$D658="",$E658="",$F658="",$G658="",$H658="",$I658="",$J658="",$K658="",$L658=""),"",IF($B658="Female",1/(1+EXP(-SUMPRODUCT(Engine!$C$20866:$C$20897,INDIRECT("Coefficients!$BR$2:$BR$33")))),1/(1+EXP(-SUMPRODUCT(Engine!$C$20866:$C$20897,INDIRECT("Coefficients!$BS$2:$BS$33"))))))</f>
      </c>
      <c r="AY658" s="8">
        <f>IF(OR($B658="",$C658="",$D658="",$E658="",$F658="",$G658="",$H658="",$I658="",$J658="",$K658="",$L658=""),"",IF($B658="Female",1/(1+EXP(-SUMPRODUCT(Engine!$C$20866:$C$20897,INDIRECT("Coefficients!$BT$2:$BT$33")))),1/(1+EXP(-SUMPRODUCT(Engine!$C$20866:$C$20897,INDIRECT("Coefficients!$BU$2:$BU$33"))))))</f>
      </c>
      <c r="AZ658" s="8">
        <f>IF(OR($B658="",$C658="",$D658="",$E658="",$F658="",$G658="",$H658="",$I658="",$J658="",$K658="",$L658=""),"",IF($B658="Female",1/(1+EXP(-SUMPRODUCT(Engine!$C$20866:$C$20897,INDIRECT("Coefficients!$BV$2:$BV$33")))),1/(1+EXP(-SUMPRODUCT(Engine!$C$20866:$C$20897,INDIRECT("Coefficients!$BW$2:$BW$33"))))))</f>
      </c>
      <c r="BA658" s="8">
        <f>IF(OR($B658="",$C658="",$D658="",$E658="",$F658="",$G658="",$H658="",$I658="",$J658="",$K658="",$L658=""),"",IF($B658="Female",1/(1+EXP(-SUMPRODUCT(Engine!$C$20866:$C$20897,INDIRECT("Coefficients!$BX$2:$BX$33")))),1/(1+EXP(-SUMPRODUCT(Engine!$C$20866:$C$20897,INDIRECT("Coefficients!$BY$2:$BY$33"))))))</f>
      </c>
      <c r="BB658" s="8">
        <f>IF(OR($B658="",$C658="",$D658="",$E658="",$F658="",$G658="",$H658="",$I658="",$J658="",$K658="",$L658=""),"",IF($B658="Female",1/(1+EXP(-SUMPRODUCT(Engine!$C$20866:$C$20897,INDIRECT("Coefficients!$BZ$2:$BZ$33")))),1/(1+EXP(-SUMPRODUCT(Engine!$C$20866:$C$20897,INDIRECT("Coefficients!$CA$2:$CA$33"))))))</f>
      </c>
      <c r="BC658" s="8">
        <f>IF(OR($B658="",$C658="",$D658="",$E658="",$F658="",$G658="",$H658="",$I658="",$J658="",$K658="",$L658=""),"",IF($B658="Female",1/(1+EXP(-SUMPRODUCT(Engine!$C$20866:$C$20897,INDIRECT("Coefficients!$CB$2:$CB$33")))),1/(1+EXP(-SUMPRODUCT(Engine!$C$20866:$C$20897,INDIRECT("Coefficients!$CC$2:$CC$33"))))))</f>
      </c>
      <c r="BD658" s="8">
        <f>IF(OR($B658="",$C658="",$D658="",$E658="",$F658="",$G658="",$H658="",$I658="",$J658="",$K658="",$L658=""),"",IF($B658="Female",1/(1+EXP(-SUMPRODUCT(Engine!$C$20866:$C$20897,INDIRECT("Coefficients!$CD$2:$CD$33")))),1/(1+EXP(-SUMPRODUCT(Engine!$C$20866:$C$20897,INDIRECT("Coefficients!$CE$2:$CE$33"))))))</f>
      </c>
      <c r="BE658" s="8">
        <f>IF(OR($B658="",$C658="",$D658="",$E658="",$F658="",$G658="",$H658="",$I658="",$J658="",$K658="",$L658=""),"",IF($B658="Female",1/(1+EXP(-SUMPRODUCT(Engine!$C$20866:$C$20897,INDIRECT("Coefficients!$CF$2:$CF$33")))),1/(1+EXP(-SUMPRODUCT(Engine!$C$20866:$C$20897,INDIRECT("Coefficients!$CG$2:$CG$33"))))))</f>
      </c>
      <c r="BF658" s="8">
        <f>IF(OR($B658="",$C658="",$D658="",$E658="",$F658="",$G658="",$H658="",$I658="",$J658="",$K658="",$L658=""),"",IF($B658="Female",1/(1+EXP(-SUMPRODUCT(Engine!$C$20866:$C$20897,INDIRECT("Coefficients!$CH$2:$CH$33")))),1/(1+EXP(-SUMPRODUCT(Engine!$C$20866:$C$20897,INDIRECT("Coefficients!$CI$2:$CI$33"))))))</f>
      </c>
      <c r="BG658" s="8">
        <f>IF(OR($B658="",$C658="",$D658="",$E658="",$F658="",$G658="",$H658="",$I658="",$J658="",$K658="",$L658=""),"",IF($B658="Female",1/(1+EXP(-SUMPRODUCT(Engine!$C$20866:$C$20897,INDIRECT("Coefficients!$CJ$2:$CJ$33")))),1/(1+EXP(-SUMPRODUCT(Engine!$C$20866:$C$20897,INDIRECT("Coefficients!$CK$2:$CK$33"))))))</f>
      </c>
      <c r="BH658" s="8">
        <f>IF(OR($B658="",$C658="",$D658="",$E658="",$F658="",$G658="",$H658="",$I658="",$J658="",$K658="",$L658=""),"",IF($B658="Female",1/(1+EXP(-SUMPRODUCT(Engine!$C$20866:$C$20897,INDIRECT("Coefficients!$CL$2:$CL$33")))),1/(1+EXP(-SUMPRODUCT(Engine!$C$20866:$C$20897,INDIRECT("Coefficients!$CM$2:$CM$33"))))))</f>
      </c>
      <c r="BI658" s="8">
        <f>IF(OR($B658="",$C658="",$D658="",$E658="",$F658="",$G658="",$H658="",$I658="",$J658="",$K658="",$L658=""),"",IF($B658="Female",1/(1+EXP(-SUMPRODUCT(Engine!$C$20866:$C$20897,INDIRECT("Coefficients!$CN$2:$CN$33")))),1/(1+EXP(-SUMPRODUCT(Engine!$C$20866:$C$20897,INDIRECT("Coefficients!$CO$2:$CO$33"))))))</f>
      </c>
      <c r="BJ658" s="8">
        <f>IF(OR($B658="",$C658="",$D658="",$E658="",$F658="",$G658="",$H658="",$I658="",$J658="",$K658="",$L658=""),"",IF($B658="Female",1/(1+EXP(-SUMPRODUCT(Engine!$C$20866:$C$20897,INDIRECT("Coefficients!$CP$2:$CP$33")))),1/(1+EXP(-SUMPRODUCT(Engine!$C$20866:$C$20897,INDIRECT("Coefficients!$CQ$2:$CQ$33"))))))</f>
      </c>
      <c r="BK658" s="8">
        <f>IF(OR($B658="",$C658="",$D658="",$E658="",$F658="",$G658="",$H658="",$I658="",$J658="",$K658="",$L658=""),"",IF($B658="Female",1/(1+EXP(-SUMPRODUCT(Engine!$C$20866:$C$20897,INDIRECT("Coefficients!$CR$2:$CR$33")))),1/(1+EXP(-SUMPRODUCT(Engine!$C$20866:$C$20897,INDIRECT("Coefficients!$CS$2:$CS$33"))))))</f>
      </c>
      <c r="BL658" s="8">
        <f>IF(OR($B658="",$C658="",$D658="",$E658="",$F658="",$G658="",$H658="",$I658="",$J658="",$K658="",$L658=""),"",IF($B658="Female",1/(1+EXP(-SUMPRODUCT(Engine!$C$20866:$C$20897,INDIRECT("Coefficients!$CT$2:$CT$33")))),1/(1+EXP(-SUMPRODUCT(Engine!$C$20866:$C$20897,INDIRECT("Coefficients!$CU$2:$CU$33"))))))</f>
      </c>
      <c r="BM658" s="8">
        <f>IF(OR($B658="",$C658="",$D658="",$E658="",$F658="",$G658="",$H658="",$I658="",$J658="",$K658="",$L658=""),"",IF($B658="Female",1/(1+EXP(-SUMPRODUCT(Engine!$C$20866:$C$20897,INDIRECT("Coefficients!$CV$2:$CV$33")))),1/(1+EXP(-SUMPRODUCT(Engine!$C$20866:$C$20897,INDIRECT("Coefficients!$CW$2:$CW$33"))))))</f>
      </c>
    </row>
    <row r="659" spans="1:65" x14ac:dyDescent="0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8">
        <f>IF(OR($B659="",$C659="",$D659="",$E659="",$F659="",$G659="",$H659="",$I659="",$J659="",$K659="",$L659=""),"",IF($B659="Female",1/(1+EXP(-SUMPRODUCT(Engine!$C$20898:$C$20929,INDIRECT("Coefficients!$B$2:$B$33")))),1/(1+EXP(-SUMPRODUCT(Engine!$C$20898:$C$20929,INDIRECT("Coefficients!$C$2:$C$33"))))))</f>
      </c>
      <c r="Q659" s="8">
        <f>IF(OR($B659="",$C659="",$D659="",$E659="",$F659="",$G659="",$H659="",$I659="",$J659="",$K659="",$L659=""),"",IF($B659="Female",1/(1+EXP(-SUMPRODUCT(Engine!$C$20898:$C$20929,INDIRECT("Coefficients!$D$2:$D$33")))),1/(1+EXP(-SUMPRODUCT(Engine!$C$20898:$C$20929,INDIRECT("Coefficients!$E$2:$E$33"))))))</f>
      </c>
      <c r="R659" s="8">
        <f>IF(OR($B659="",$C659="",$D659="",$E659="",$F659="",$G659="",$H659="",$I659="",$J659="",$K659="",$L659=""),"",IF($B659="Female",1/(1+EXP(-SUMPRODUCT(Engine!$C$20898:$C$20929,INDIRECT("Coefficients!$F$2:$F$33")))),1/(1+EXP(-SUMPRODUCT(Engine!$C$20898:$C$20929,INDIRECT("Coefficients!$G$2:$G$33"))))))</f>
      </c>
      <c r="S659" s="8">
        <f>IF(OR($B659="",$C659="",$D659="",$E659="",$F659="",$G659="",$H659="",$I659="",$J659="",$K659="",$L659=""),"",IF($B659="Female",1/(1+EXP(-SUMPRODUCT(Engine!$C$20898:$C$20929,INDIRECT("Coefficients!$H$2:$H$33")))),1/(1+EXP(-SUMPRODUCT(Engine!$C$20898:$C$20929,INDIRECT("Coefficients!$I$2:$I$33"))))))</f>
      </c>
      <c r="T659" s="8">
        <f>IF(OR($B659="",$C659="",$D659="",$E659="",$F659="",$G659="",$H659="",$I659="",$J659="",$K659="",$L659=""),"",IF($B659="Female",1/(1+EXP(-SUMPRODUCT(Engine!$C$20898:$C$20929,INDIRECT("Coefficients!$J$2:$J$33")))),1/(1+EXP(-SUMPRODUCT(Engine!$C$20898:$C$20929,INDIRECT("Coefficients!$K$2:$K$33"))))))</f>
      </c>
      <c r="U659" s="8">
        <f>IF(OR($B659="",$C659="",$D659="",$E659="",$F659="",$G659="",$H659="",$I659="",$J659="",$K659="",$L659=""),"",IF($B659="Female",1/(1+EXP(-SUMPRODUCT(Engine!$C$20898:$C$20929,INDIRECT("Coefficients!$L$2:$L$33")))),1/(1+EXP(-SUMPRODUCT(Engine!$C$20898:$C$20929,INDIRECT("Coefficients!$M$2:$M$33"))))))</f>
      </c>
      <c r="V659" s="8">
        <f>IF(OR($B659="",$C659="",$D659="",$E659="",$F659="",$G659="",$H659="",$I659="",$J659="",$K659="",$L659=""),"",IF($B659="Female",1/(1+EXP(-SUMPRODUCT(Engine!$C$20898:$C$20929,INDIRECT("Coefficients!$N$2:$N$33")))),1/(1+EXP(-SUMPRODUCT(Engine!$C$20898:$C$20929,INDIRECT("Coefficients!$O$2:$O$33"))))))</f>
      </c>
      <c r="W659" s="8">
        <f>IF(OR($B659="",$C659="",$D659="",$E659="",$F659="",$G659="",$H659="",$I659="",$J659="",$K659="",$L659=""),"",IF($B659="Female",1/(1+EXP(-SUMPRODUCT(Engine!$C$20898:$C$20929,INDIRECT("Coefficients!$P$2:$P$33")))),1/(1+EXP(-SUMPRODUCT(Engine!$C$20898:$C$20929,INDIRECT("Coefficients!$Q$2:$Q$33"))))))</f>
      </c>
      <c r="X659" s="8">
        <f>IF(OR($B659="",$C659="",$D659="",$E659="",$F659="",$G659="",$H659="",$I659="",$J659="",$K659="",$L659=""),"",IF($B659="Female",1/(1+EXP(-SUMPRODUCT(Engine!$C$20898:$C$20929,INDIRECT("Coefficients!$R$2:$R$33")))),1/(1+EXP(-SUMPRODUCT(Engine!$C$20898:$C$20929,INDIRECT("Coefficients!$S$2:$S$33"))))))</f>
      </c>
      <c r="Y659" s="8">
        <f>IF(OR($B659="",$C659="",$D659="",$E659="",$F659="",$G659="",$H659="",$I659="",$J659="",$K659="",$L659=""),"",IF($B659="Female",1/(1+EXP(-SUMPRODUCT(Engine!$C$20898:$C$20929,INDIRECT("Coefficients!$T$2:$T$33")))),1/(1+EXP(-SUMPRODUCT(Engine!$C$20898:$C$20929,INDIRECT("Coefficients!$U$2:$U$33"))))))</f>
      </c>
      <c r="Z659" s="8">
        <f>IF(OR($B659="",$C659="",$D659="",$E659="",$F659="",$G659="",$H659="",$I659="",$J659="",$K659="",$L659=""),"",IF($B659="Female",1/(1+EXP(-SUMPRODUCT(Engine!$C$20898:$C$20929,INDIRECT("Coefficients!$V$2:$V$33")))),1/(1+EXP(-SUMPRODUCT(Engine!$C$20898:$C$20929,INDIRECT("Coefficients!$W$2:$W$33"))))))</f>
      </c>
      <c r="AA659" s="8">
        <f>IF(OR($B659="",$C659="",$D659="",$E659="",$F659="",$G659="",$H659="",$I659="",$J659="",$K659="",$L659=""),"",IF($B659="Female",1/(1+EXP(-SUMPRODUCT(Engine!$C$20898:$C$20929,INDIRECT("Coefficients!$X$2:$X$33")))),1/(1+EXP(-SUMPRODUCT(Engine!$C$20898:$C$20929,INDIRECT("Coefficients!$Y$2:$Y$33"))))))</f>
      </c>
      <c r="AB659" s="8">
        <f>IF(OR($B659="",$C659="",$D659="",$E659="",$F659="",$G659="",$H659="",$I659="",$J659="",$K659="",$L659=""),"",IF($B659="Female",1/(1+EXP(-SUMPRODUCT(Engine!$C$20898:$C$20929,INDIRECT("Coefficients!$Z$2:$Z$33")))),1/(1+EXP(-SUMPRODUCT(Engine!$C$20898:$C$20929,INDIRECT("Coefficients!$AA$2:$AA$33"))))))</f>
      </c>
      <c r="AC659" s="8">
        <f>IF(OR($B659="",$C659="",$D659="",$E659="",$F659="",$G659="",$H659="",$I659="",$J659="",$K659="",$L659=""),"",IF($B659="Female",1/(1+EXP(-SUMPRODUCT(Engine!$C$20898:$C$20929,INDIRECT("Coefficients!$AB$2:$AB$33")))),1/(1+EXP(-SUMPRODUCT(Engine!$C$20898:$C$20929,INDIRECT("Coefficients!$AC$2:$AC$33"))))))</f>
      </c>
      <c r="AD659" s="8">
        <f>IF(OR($B659="",$C659="",$D659="",$E659="",$F659="",$G659="",$H659="",$I659="",$J659="",$K659="",$L659=""),"",IF($B659="Female",1/(1+EXP(-SUMPRODUCT(Engine!$C$20898:$C$20929,INDIRECT("Coefficients!$AD$2:$AD$33")))),1/(1+EXP(-SUMPRODUCT(Engine!$C$20898:$C$20929,INDIRECT("Coefficients!$AE$2:$AE$33"))))))</f>
      </c>
      <c r="AE659" s="8">
        <f>IF(OR($B659="",$C659="",$D659="",$E659="",$F659="",$G659="",$H659="",$I659="",$J659="",$K659="",$L659=""),"",IF($B659="Female",1/(1+EXP(-SUMPRODUCT(Engine!$C$20898:$C$20929,INDIRECT("Coefficients!$AF$2:$AF$33")))),1/(1+EXP(-SUMPRODUCT(Engine!$C$20898:$C$20929,INDIRECT("Coefficients!$AG$2:$AG$33"))))))</f>
      </c>
      <c r="AF659" s="8">
        <f>IF(OR($B659="",$C659="",$D659="",$E659="",$F659="",$G659="",$H659="",$I659="",$J659="",$K659="",$L659=""),"",IF($B659="Female",1/(1+EXP(-SUMPRODUCT(Engine!$C$20898:$C$20929,INDIRECT("Coefficients!$AH$2:$AH$33")))),1/(1+EXP(-SUMPRODUCT(Engine!$C$20898:$C$20929,INDIRECT("Coefficients!$AI$2:$AI$33"))))))</f>
      </c>
      <c r="AG659" s="8">
        <f>IF(OR($B659="",$C659="",$D659="",$E659="",$F659="",$G659="",$H659="",$I659="",$J659="",$K659="",$L659=""),"",IF($B659="Female",1/(1+EXP(-SUMPRODUCT(Engine!$C$20898:$C$20929,INDIRECT("Coefficients!$AJ$2:$AJ$33")))),1/(1+EXP(-SUMPRODUCT(Engine!$C$20898:$C$20929,INDIRECT("Coefficients!$AK$2:$AK$33"))))))</f>
      </c>
      <c r="AH659" s="8">
        <f>IF(OR($B659="",$C659="",$D659="",$E659="",$F659="",$G659="",$H659="",$I659="",$J659="",$K659="",$L659=""),"",IF($B659="Female",1/(1+EXP(-SUMPRODUCT(Engine!$C$20898:$C$20929,INDIRECT("Coefficients!$AL$2:$AL$33")))),1/(1+EXP(-SUMPRODUCT(Engine!$C$20898:$C$20929,INDIRECT("Coefficients!$AM$2:$AM$33"))))))</f>
      </c>
      <c r="AI659" s="8">
        <f>IF(OR($B659="",$C659="",$D659="",$E659="",$F659="",$G659="",$H659="",$I659="",$J659="",$K659="",$L659=""),"",IF($B659="Female",1/(1+EXP(-SUMPRODUCT(Engine!$C$20898:$C$20929,INDIRECT("Coefficients!$AN$2:$AN$33")))),1/(1+EXP(-SUMPRODUCT(Engine!$C$20898:$C$20929,INDIRECT("Coefficients!$AO$2:$AO$33"))))))</f>
      </c>
      <c r="AJ659" s="8">
        <f>IF(OR($B659="",$C659="",$D659="",$E659="",$F659="",$G659="",$H659="",$I659="",$J659="",$K659="",$L659=""),"",IF($B659="Female",1/(1+EXP(-SUMPRODUCT(Engine!$C$20898:$C$20929,INDIRECT("Coefficients!$AP$2:$AP$33")))),1/(1+EXP(-SUMPRODUCT(Engine!$C$20898:$C$20929,INDIRECT("Coefficients!$AQ$2:$AQ$33"))))))</f>
      </c>
      <c r="AK659" s="8">
        <f>IF(OR($B659="",$C659="",$D659="",$E659="",$F659="",$G659="",$H659="",$I659="",$J659="",$K659="",$L659=""),"",IF($B659="Female",1/(1+EXP(-SUMPRODUCT(Engine!$C$20898:$C$20929,INDIRECT("Coefficients!$AR$2:$AR$33")))),1/(1+EXP(-SUMPRODUCT(Engine!$C$20898:$C$20929,INDIRECT("Coefficients!$AS$2:$AS$33"))))))</f>
      </c>
      <c r="AL659" s="8">
        <f>IF(OR($B659="",$C659="",$D659="",$E659="",$F659="",$G659="",$H659="",$I659="",$J659="",$K659="",$L659=""),"",IF($B659="Female",1/(1+EXP(-SUMPRODUCT(Engine!$C$20898:$C$20929,INDIRECT("Coefficients!$AT$2:$AT$33")))),1/(1+EXP(-SUMPRODUCT(Engine!$C$20898:$C$20929,INDIRECT("Coefficients!$AU$2:$AU$33"))))))</f>
      </c>
      <c r="AM659" s="8">
        <f>IF(OR($B659="",$C659="",$D659="",$E659="",$F659="",$G659="",$H659="",$I659="",$J659="",$K659="",$L659=""),"",IF($B659="Female",1/(1+EXP(-SUMPRODUCT(Engine!$C$20898:$C$20929,INDIRECT("Coefficients!$AV$2:$AV$33")))),1/(1+EXP(-SUMPRODUCT(Engine!$C$20898:$C$20929,INDIRECT("Coefficients!$AW$2:$AW$33"))))))</f>
      </c>
      <c r="AN659" s="8">
        <f>IF(OR($B659="",$C659="",$D659="",$E659="",$F659="",$G659="",$H659="",$I659="",$J659="",$K659="",$L659=""),"",IF($B659="Female",1/(1+EXP(-SUMPRODUCT(Engine!$C$20898:$C$20929,INDIRECT("Coefficients!$AX$2:$AX$33")))),1/(1+EXP(-SUMPRODUCT(Engine!$C$20898:$C$20929,INDIRECT("Coefficients!$AY$2:$AY$33"))))))</f>
      </c>
      <c r="AO659" s="8">
        <f>IF(OR($B659="",$C659="",$D659="",$E659="",$F659="",$G659="",$H659="",$I659="",$J659="",$K659="",$L659=""),"",IF($B659="Female",1/(1+EXP(-SUMPRODUCT(Engine!$C$20898:$C$20929,INDIRECT("Coefficients!$AZ$2:$AZ$33")))),1/(1+EXP(-SUMPRODUCT(Engine!$C$20898:$C$20929,INDIRECT("Coefficients!$BA$2:$BA$33"))))))</f>
      </c>
      <c r="AP659" s="8">
        <f>IF(OR($B659="",$C659="",$D659="",$E659="",$F659="",$G659="",$H659="",$I659="",$J659="",$K659="",$L659=""),"",IF($B659="Female",1/(1+EXP(-SUMPRODUCT(Engine!$C$20898:$C$20929,INDIRECT("Coefficients!$BB$2:$BB$33")))),1/(1+EXP(-SUMPRODUCT(Engine!$C$20898:$C$20929,INDIRECT("Coefficients!$BC$2:$BC$33"))))))</f>
      </c>
      <c r="AQ659" s="8">
        <f>IF(OR($B659="",$C659="",$D659="",$E659="",$F659="",$G659="",$H659="",$I659="",$J659="",$K659="",$L659=""),"",IF($B659="Female",1/(1+EXP(-SUMPRODUCT(Engine!$C$20898:$C$20929,INDIRECT("Coefficients!$BD$2:$BD$33")))),1/(1+EXP(-SUMPRODUCT(Engine!$C$20898:$C$20929,INDIRECT("Coefficients!$BE$2:$BE$33"))))))</f>
      </c>
      <c r="AR659" s="8">
        <f>IF(OR($B659="",$C659="",$D659="",$E659="",$F659="",$G659="",$H659="",$I659="",$J659="",$K659="",$L659=""),"",IF($B659="Female",1/(1+EXP(-SUMPRODUCT(Engine!$C$20898:$C$20929,INDIRECT("Coefficients!$BF$2:$BF$33")))),1/(1+EXP(-SUMPRODUCT(Engine!$C$20898:$C$20929,INDIRECT("Coefficients!$BG$2:$BG$33"))))))</f>
      </c>
      <c r="AS659" s="8">
        <f>IF(OR($B659="",$C659="",$D659="",$E659="",$F659="",$G659="",$H659="",$I659="",$J659="",$K659="",$L659=""),"",IF($B659="Female",1/(1+EXP(-SUMPRODUCT(Engine!$C$20898:$C$20929,INDIRECT("Coefficients!$BH$2:$BH$33")))),1/(1+EXP(-SUMPRODUCT(Engine!$C$20898:$C$20929,INDIRECT("Coefficients!$BI$2:$BI$33"))))))</f>
      </c>
      <c r="AT659" s="8">
        <f>IF(OR($B659="",$C659="",$D659="",$E659="",$F659="",$G659="",$H659="",$I659="",$J659="",$K659="",$L659=""),"",IF($B659="Female",1/(1+EXP(-SUMPRODUCT(Engine!$C$20898:$C$20929,INDIRECT("Coefficients!$BJ$2:$BJ$33")))),1/(1+EXP(-SUMPRODUCT(Engine!$C$20898:$C$20929,INDIRECT("Coefficients!$BK$2:$BK$33"))))))</f>
      </c>
      <c r="AU659" s="8">
        <f>IF(OR($B659="",$C659="",$D659="",$E659="",$F659="",$G659="",$H659="",$I659="",$J659="",$K659="",$L659=""),"",IF($B659="Female",1/(1+EXP(-SUMPRODUCT(Engine!$C$20898:$C$20929,INDIRECT("Coefficients!$BL$2:$BL$33")))),1/(1+EXP(-SUMPRODUCT(Engine!$C$20898:$C$20929,INDIRECT("Coefficients!$BM$2:$BM$33"))))))</f>
      </c>
      <c r="AV659" s="8">
        <f>IF(OR($B659="",$C659="",$D659="",$E659="",$F659="",$G659="",$H659="",$I659="",$J659="",$K659="",$L659=""),"",IF($B659="Female",1/(1+EXP(-SUMPRODUCT(Engine!$C$20898:$C$20929,INDIRECT("Coefficients!$BN$2:$BN$33")))),1/(1+EXP(-SUMPRODUCT(Engine!$C$20898:$C$20929,INDIRECT("Coefficients!$BO$2:$BO$33"))))))</f>
      </c>
      <c r="AW659" s="8">
        <f>IF(OR($B659="",$C659="",$D659="",$E659="",$F659="",$G659="",$H659="",$I659="",$J659="",$K659="",$L659=""),"",IF($B659="Female",1/(1+EXP(-SUMPRODUCT(Engine!$C$20898:$C$20929,INDIRECT("Coefficients!$BP$2:$BP$33")))),1/(1+EXP(-SUMPRODUCT(Engine!$C$20898:$C$20929,INDIRECT("Coefficients!$BQ$2:$BQ$33"))))))</f>
      </c>
      <c r="AX659" s="8">
        <f>IF(OR($B659="",$C659="",$D659="",$E659="",$F659="",$G659="",$H659="",$I659="",$J659="",$K659="",$L659=""),"",IF($B659="Female",1/(1+EXP(-SUMPRODUCT(Engine!$C$20898:$C$20929,INDIRECT("Coefficients!$BR$2:$BR$33")))),1/(1+EXP(-SUMPRODUCT(Engine!$C$20898:$C$20929,INDIRECT("Coefficients!$BS$2:$BS$33"))))))</f>
      </c>
      <c r="AY659" s="8">
        <f>IF(OR($B659="",$C659="",$D659="",$E659="",$F659="",$G659="",$H659="",$I659="",$J659="",$K659="",$L659=""),"",IF($B659="Female",1/(1+EXP(-SUMPRODUCT(Engine!$C$20898:$C$20929,INDIRECT("Coefficients!$BT$2:$BT$33")))),1/(1+EXP(-SUMPRODUCT(Engine!$C$20898:$C$20929,INDIRECT("Coefficients!$BU$2:$BU$33"))))))</f>
      </c>
      <c r="AZ659" s="8">
        <f>IF(OR($B659="",$C659="",$D659="",$E659="",$F659="",$G659="",$H659="",$I659="",$J659="",$K659="",$L659=""),"",IF($B659="Female",1/(1+EXP(-SUMPRODUCT(Engine!$C$20898:$C$20929,INDIRECT("Coefficients!$BV$2:$BV$33")))),1/(1+EXP(-SUMPRODUCT(Engine!$C$20898:$C$20929,INDIRECT("Coefficients!$BW$2:$BW$33"))))))</f>
      </c>
      <c r="BA659" s="8">
        <f>IF(OR($B659="",$C659="",$D659="",$E659="",$F659="",$G659="",$H659="",$I659="",$J659="",$K659="",$L659=""),"",IF($B659="Female",1/(1+EXP(-SUMPRODUCT(Engine!$C$20898:$C$20929,INDIRECT("Coefficients!$BX$2:$BX$33")))),1/(1+EXP(-SUMPRODUCT(Engine!$C$20898:$C$20929,INDIRECT("Coefficients!$BY$2:$BY$33"))))))</f>
      </c>
      <c r="BB659" s="8">
        <f>IF(OR($B659="",$C659="",$D659="",$E659="",$F659="",$G659="",$H659="",$I659="",$J659="",$K659="",$L659=""),"",IF($B659="Female",1/(1+EXP(-SUMPRODUCT(Engine!$C$20898:$C$20929,INDIRECT("Coefficients!$BZ$2:$BZ$33")))),1/(1+EXP(-SUMPRODUCT(Engine!$C$20898:$C$20929,INDIRECT("Coefficients!$CA$2:$CA$33"))))))</f>
      </c>
      <c r="BC659" s="8">
        <f>IF(OR($B659="",$C659="",$D659="",$E659="",$F659="",$G659="",$H659="",$I659="",$J659="",$K659="",$L659=""),"",IF($B659="Female",1/(1+EXP(-SUMPRODUCT(Engine!$C$20898:$C$20929,INDIRECT("Coefficients!$CB$2:$CB$33")))),1/(1+EXP(-SUMPRODUCT(Engine!$C$20898:$C$20929,INDIRECT("Coefficients!$CC$2:$CC$33"))))))</f>
      </c>
      <c r="BD659" s="8">
        <f>IF(OR($B659="",$C659="",$D659="",$E659="",$F659="",$G659="",$H659="",$I659="",$J659="",$K659="",$L659=""),"",IF($B659="Female",1/(1+EXP(-SUMPRODUCT(Engine!$C$20898:$C$20929,INDIRECT("Coefficients!$CD$2:$CD$33")))),1/(1+EXP(-SUMPRODUCT(Engine!$C$20898:$C$20929,INDIRECT("Coefficients!$CE$2:$CE$33"))))))</f>
      </c>
      <c r="BE659" s="8">
        <f>IF(OR($B659="",$C659="",$D659="",$E659="",$F659="",$G659="",$H659="",$I659="",$J659="",$K659="",$L659=""),"",IF($B659="Female",1/(1+EXP(-SUMPRODUCT(Engine!$C$20898:$C$20929,INDIRECT("Coefficients!$CF$2:$CF$33")))),1/(1+EXP(-SUMPRODUCT(Engine!$C$20898:$C$20929,INDIRECT("Coefficients!$CG$2:$CG$33"))))))</f>
      </c>
      <c r="BF659" s="8">
        <f>IF(OR($B659="",$C659="",$D659="",$E659="",$F659="",$G659="",$H659="",$I659="",$J659="",$K659="",$L659=""),"",IF($B659="Female",1/(1+EXP(-SUMPRODUCT(Engine!$C$20898:$C$20929,INDIRECT("Coefficients!$CH$2:$CH$33")))),1/(1+EXP(-SUMPRODUCT(Engine!$C$20898:$C$20929,INDIRECT("Coefficients!$CI$2:$CI$33"))))))</f>
      </c>
      <c r="BG659" s="8">
        <f>IF(OR($B659="",$C659="",$D659="",$E659="",$F659="",$G659="",$H659="",$I659="",$J659="",$K659="",$L659=""),"",IF($B659="Female",1/(1+EXP(-SUMPRODUCT(Engine!$C$20898:$C$20929,INDIRECT("Coefficients!$CJ$2:$CJ$33")))),1/(1+EXP(-SUMPRODUCT(Engine!$C$20898:$C$20929,INDIRECT("Coefficients!$CK$2:$CK$33"))))))</f>
      </c>
      <c r="BH659" s="8">
        <f>IF(OR($B659="",$C659="",$D659="",$E659="",$F659="",$G659="",$H659="",$I659="",$J659="",$K659="",$L659=""),"",IF($B659="Female",1/(1+EXP(-SUMPRODUCT(Engine!$C$20898:$C$20929,INDIRECT("Coefficients!$CL$2:$CL$33")))),1/(1+EXP(-SUMPRODUCT(Engine!$C$20898:$C$20929,INDIRECT("Coefficients!$CM$2:$CM$33"))))))</f>
      </c>
      <c r="BI659" s="8">
        <f>IF(OR($B659="",$C659="",$D659="",$E659="",$F659="",$G659="",$H659="",$I659="",$J659="",$K659="",$L659=""),"",IF($B659="Female",1/(1+EXP(-SUMPRODUCT(Engine!$C$20898:$C$20929,INDIRECT("Coefficients!$CN$2:$CN$33")))),1/(1+EXP(-SUMPRODUCT(Engine!$C$20898:$C$20929,INDIRECT("Coefficients!$CO$2:$CO$33"))))))</f>
      </c>
      <c r="BJ659" s="8">
        <f>IF(OR($B659="",$C659="",$D659="",$E659="",$F659="",$G659="",$H659="",$I659="",$J659="",$K659="",$L659=""),"",IF($B659="Female",1/(1+EXP(-SUMPRODUCT(Engine!$C$20898:$C$20929,INDIRECT("Coefficients!$CP$2:$CP$33")))),1/(1+EXP(-SUMPRODUCT(Engine!$C$20898:$C$20929,INDIRECT("Coefficients!$CQ$2:$CQ$33"))))))</f>
      </c>
      <c r="BK659" s="8">
        <f>IF(OR($B659="",$C659="",$D659="",$E659="",$F659="",$G659="",$H659="",$I659="",$J659="",$K659="",$L659=""),"",IF($B659="Female",1/(1+EXP(-SUMPRODUCT(Engine!$C$20898:$C$20929,INDIRECT("Coefficients!$CR$2:$CR$33")))),1/(1+EXP(-SUMPRODUCT(Engine!$C$20898:$C$20929,INDIRECT("Coefficients!$CS$2:$CS$33"))))))</f>
      </c>
      <c r="BL659" s="8">
        <f>IF(OR($B659="",$C659="",$D659="",$E659="",$F659="",$G659="",$H659="",$I659="",$J659="",$K659="",$L659=""),"",IF($B659="Female",1/(1+EXP(-SUMPRODUCT(Engine!$C$20898:$C$20929,INDIRECT("Coefficients!$CT$2:$CT$33")))),1/(1+EXP(-SUMPRODUCT(Engine!$C$20898:$C$20929,INDIRECT("Coefficients!$CU$2:$CU$33"))))))</f>
      </c>
      <c r="BM659" s="8">
        <f>IF(OR($B659="",$C659="",$D659="",$E659="",$F659="",$G659="",$H659="",$I659="",$J659="",$K659="",$L659=""),"",IF($B659="Female",1/(1+EXP(-SUMPRODUCT(Engine!$C$20898:$C$20929,INDIRECT("Coefficients!$CV$2:$CV$33")))),1/(1+EXP(-SUMPRODUCT(Engine!$C$20898:$C$20929,INDIRECT("Coefficients!$CW$2:$CW$33"))))))</f>
      </c>
    </row>
    <row r="660" spans="1:65" x14ac:dyDescent="0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8">
        <f>IF(OR($B660="",$C660="",$D660="",$E660="",$F660="",$G660="",$H660="",$I660="",$J660="",$K660="",$L660=""),"",IF($B660="Female",1/(1+EXP(-SUMPRODUCT(Engine!$C$20930:$C$20961,INDIRECT("Coefficients!$B$2:$B$33")))),1/(1+EXP(-SUMPRODUCT(Engine!$C$20930:$C$20961,INDIRECT("Coefficients!$C$2:$C$33"))))))</f>
      </c>
      <c r="Q660" s="8">
        <f>IF(OR($B660="",$C660="",$D660="",$E660="",$F660="",$G660="",$H660="",$I660="",$J660="",$K660="",$L660=""),"",IF($B660="Female",1/(1+EXP(-SUMPRODUCT(Engine!$C$20930:$C$20961,INDIRECT("Coefficients!$D$2:$D$33")))),1/(1+EXP(-SUMPRODUCT(Engine!$C$20930:$C$20961,INDIRECT("Coefficients!$E$2:$E$33"))))))</f>
      </c>
      <c r="R660" s="8">
        <f>IF(OR($B660="",$C660="",$D660="",$E660="",$F660="",$G660="",$H660="",$I660="",$J660="",$K660="",$L660=""),"",IF($B660="Female",1/(1+EXP(-SUMPRODUCT(Engine!$C$20930:$C$20961,INDIRECT("Coefficients!$F$2:$F$33")))),1/(1+EXP(-SUMPRODUCT(Engine!$C$20930:$C$20961,INDIRECT("Coefficients!$G$2:$G$33"))))))</f>
      </c>
      <c r="S660" s="8">
        <f>IF(OR($B660="",$C660="",$D660="",$E660="",$F660="",$G660="",$H660="",$I660="",$J660="",$K660="",$L660=""),"",IF($B660="Female",1/(1+EXP(-SUMPRODUCT(Engine!$C$20930:$C$20961,INDIRECT("Coefficients!$H$2:$H$33")))),1/(1+EXP(-SUMPRODUCT(Engine!$C$20930:$C$20961,INDIRECT("Coefficients!$I$2:$I$33"))))))</f>
      </c>
      <c r="T660" s="8">
        <f>IF(OR($B660="",$C660="",$D660="",$E660="",$F660="",$G660="",$H660="",$I660="",$J660="",$K660="",$L660=""),"",IF($B660="Female",1/(1+EXP(-SUMPRODUCT(Engine!$C$20930:$C$20961,INDIRECT("Coefficients!$J$2:$J$33")))),1/(1+EXP(-SUMPRODUCT(Engine!$C$20930:$C$20961,INDIRECT("Coefficients!$K$2:$K$33"))))))</f>
      </c>
      <c r="U660" s="8">
        <f>IF(OR($B660="",$C660="",$D660="",$E660="",$F660="",$G660="",$H660="",$I660="",$J660="",$K660="",$L660=""),"",IF($B660="Female",1/(1+EXP(-SUMPRODUCT(Engine!$C$20930:$C$20961,INDIRECT("Coefficients!$L$2:$L$33")))),1/(1+EXP(-SUMPRODUCT(Engine!$C$20930:$C$20961,INDIRECT("Coefficients!$M$2:$M$33"))))))</f>
      </c>
      <c r="V660" s="8">
        <f>IF(OR($B660="",$C660="",$D660="",$E660="",$F660="",$G660="",$H660="",$I660="",$J660="",$K660="",$L660=""),"",IF($B660="Female",1/(1+EXP(-SUMPRODUCT(Engine!$C$20930:$C$20961,INDIRECT("Coefficients!$N$2:$N$33")))),1/(1+EXP(-SUMPRODUCT(Engine!$C$20930:$C$20961,INDIRECT("Coefficients!$O$2:$O$33"))))))</f>
      </c>
      <c r="W660" s="8">
        <f>IF(OR($B660="",$C660="",$D660="",$E660="",$F660="",$G660="",$H660="",$I660="",$J660="",$K660="",$L660=""),"",IF($B660="Female",1/(1+EXP(-SUMPRODUCT(Engine!$C$20930:$C$20961,INDIRECT("Coefficients!$P$2:$P$33")))),1/(1+EXP(-SUMPRODUCT(Engine!$C$20930:$C$20961,INDIRECT("Coefficients!$Q$2:$Q$33"))))))</f>
      </c>
      <c r="X660" s="8">
        <f>IF(OR($B660="",$C660="",$D660="",$E660="",$F660="",$G660="",$H660="",$I660="",$J660="",$K660="",$L660=""),"",IF($B660="Female",1/(1+EXP(-SUMPRODUCT(Engine!$C$20930:$C$20961,INDIRECT("Coefficients!$R$2:$R$33")))),1/(1+EXP(-SUMPRODUCT(Engine!$C$20930:$C$20961,INDIRECT("Coefficients!$S$2:$S$33"))))))</f>
      </c>
      <c r="Y660" s="8">
        <f>IF(OR($B660="",$C660="",$D660="",$E660="",$F660="",$G660="",$H660="",$I660="",$J660="",$K660="",$L660=""),"",IF($B660="Female",1/(1+EXP(-SUMPRODUCT(Engine!$C$20930:$C$20961,INDIRECT("Coefficients!$T$2:$T$33")))),1/(1+EXP(-SUMPRODUCT(Engine!$C$20930:$C$20961,INDIRECT("Coefficients!$U$2:$U$33"))))))</f>
      </c>
      <c r="Z660" s="8">
        <f>IF(OR($B660="",$C660="",$D660="",$E660="",$F660="",$G660="",$H660="",$I660="",$J660="",$K660="",$L660=""),"",IF($B660="Female",1/(1+EXP(-SUMPRODUCT(Engine!$C$20930:$C$20961,INDIRECT("Coefficients!$V$2:$V$33")))),1/(1+EXP(-SUMPRODUCT(Engine!$C$20930:$C$20961,INDIRECT("Coefficients!$W$2:$W$33"))))))</f>
      </c>
      <c r="AA660" s="8">
        <f>IF(OR($B660="",$C660="",$D660="",$E660="",$F660="",$G660="",$H660="",$I660="",$J660="",$K660="",$L660=""),"",IF($B660="Female",1/(1+EXP(-SUMPRODUCT(Engine!$C$20930:$C$20961,INDIRECT("Coefficients!$X$2:$X$33")))),1/(1+EXP(-SUMPRODUCT(Engine!$C$20930:$C$20961,INDIRECT("Coefficients!$Y$2:$Y$33"))))))</f>
      </c>
      <c r="AB660" s="8">
        <f>IF(OR($B660="",$C660="",$D660="",$E660="",$F660="",$G660="",$H660="",$I660="",$J660="",$K660="",$L660=""),"",IF($B660="Female",1/(1+EXP(-SUMPRODUCT(Engine!$C$20930:$C$20961,INDIRECT("Coefficients!$Z$2:$Z$33")))),1/(1+EXP(-SUMPRODUCT(Engine!$C$20930:$C$20961,INDIRECT("Coefficients!$AA$2:$AA$33"))))))</f>
      </c>
      <c r="AC660" s="8">
        <f>IF(OR($B660="",$C660="",$D660="",$E660="",$F660="",$G660="",$H660="",$I660="",$J660="",$K660="",$L660=""),"",IF($B660="Female",1/(1+EXP(-SUMPRODUCT(Engine!$C$20930:$C$20961,INDIRECT("Coefficients!$AB$2:$AB$33")))),1/(1+EXP(-SUMPRODUCT(Engine!$C$20930:$C$20961,INDIRECT("Coefficients!$AC$2:$AC$33"))))))</f>
      </c>
      <c r="AD660" s="8">
        <f>IF(OR($B660="",$C660="",$D660="",$E660="",$F660="",$G660="",$H660="",$I660="",$J660="",$K660="",$L660=""),"",IF($B660="Female",1/(1+EXP(-SUMPRODUCT(Engine!$C$20930:$C$20961,INDIRECT("Coefficients!$AD$2:$AD$33")))),1/(1+EXP(-SUMPRODUCT(Engine!$C$20930:$C$20961,INDIRECT("Coefficients!$AE$2:$AE$33"))))))</f>
      </c>
      <c r="AE660" s="8">
        <f>IF(OR($B660="",$C660="",$D660="",$E660="",$F660="",$G660="",$H660="",$I660="",$J660="",$K660="",$L660=""),"",IF($B660="Female",1/(1+EXP(-SUMPRODUCT(Engine!$C$20930:$C$20961,INDIRECT("Coefficients!$AF$2:$AF$33")))),1/(1+EXP(-SUMPRODUCT(Engine!$C$20930:$C$20961,INDIRECT("Coefficients!$AG$2:$AG$33"))))))</f>
      </c>
      <c r="AF660" s="8">
        <f>IF(OR($B660="",$C660="",$D660="",$E660="",$F660="",$G660="",$H660="",$I660="",$J660="",$K660="",$L660=""),"",IF($B660="Female",1/(1+EXP(-SUMPRODUCT(Engine!$C$20930:$C$20961,INDIRECT("Coefficients!$AH$2:$AH$33")))),1/(1+EXP(-SUMPRODUCT(Engine!$C$20930:$C$20961,INDIRECT("Coefficients!$AI$2:$AI$33"))))))</f>
      </c>
      <c r="AG660" s="8">
        <f>IF(OR($B660="",$C660="",$D660="",$E660="",$F660="",$G660="",$H660="",$I660="",$J660="",$K660="",$L660=""),"",IF($B660="Female",1/(1+EXP(-SUMPRODUCT(Engine!$C$20930:$C$20961,INDIRECT("Coefficients!$AJ$2:$AJ$33")))),1/(1+EXP(-SUMPRODUCT(Engine!$C$20930:$C$20961,INDIRECT("Coefficients!$AK$2:$AK$33"))))))</f>
      </c>
      <c r="AH660" s="8">
        <f>IF(OR($B660="",$C660="",$D660="",$E660="",$F660="",$G660="",$H660="",$I660="",$J660="",$K660="",$L660=""),"",IF($B660="Female",1/(1+EXP(-SUMPRODUCT(Engine!$C$20930:$C$20961,INDIRECT("Coefficients!$AL$2:$AL$33")))),1/(1+EXP(-SUMPRODUCT(Engine!$C$20930:$C$20961,INDIRECT("Coefficients!$AM$2:$AM$33"))))))</f>
      </c>
      <c r="AI660" s="8">
        <f>IF(OR($B660="",$C660="",$D660="",$E660="",$F660="",$G660="",$H660="",$I660="",$J660="",$K660="",$L660=""),"",IF($B660="Female",1/(1+EXP(-SUMPRODUCT(Engine!$C$20930:$C$20961,INDIRECT("Coefficients!$AN$2:$AN$33")))),1/(1+EXP(-SUMPRODUCT(Engine!$C$20930:$C$20961,INDIRECT("Coefficients!$AO$2:$AO$33"))))))</f>
      </c>
      <c r="AJ660" s="8">
        <f>IF(OR($B660="",$C660="",$D660="",$E660="",$F660="",$G660="",$H660="",$I660="",$J660="",$K660="",$L660=""),"",IF($B660="Female",1/(1+EXP(-SUMPRODUCT(Engine!$C$20930:$C$20961,INDIRECT("Coefficients!$AP$2:$AP$33")))),1/(1+EXP(-SUMPRODUCT(Engine!$C$20930:$C$20961,INDIRECT("Coefficients!$AQ$2:$AQ$33"))))))</f>
      </c>
      <c r="AK660" s="8">
        <f>IF(OR($B660="",$C660="",$D660="",$E660="",$F660="",$G660="",$H660="",$I660="",$J660="",$K660="",$L660=""),"",IF($B660="Female",1/(1+EXP(-SUMPRODUCT(Engine!$C$20930:$C$20961,INDIRECT("Coefficients!$AR$2:$AR$33")))),1/(1+EXP(-SUMPRODUCT(Engine!$C$20930:$C$20961,INDIRECT("Coefficients!$AS$2:$AS$33"))))))</f>
      </c>
      <c r="AL660" s="8">
        <f>IF(OR($B660="",$C660="",$D660="",$E660="",$F660="",$G660="",$H660="",$I660="",$J660="",$K660="",$L660=""),"",IF($B660="Female",1/(1+EXP(-SUMPRODUCT(Engine!$C$20930:$C$20961,INDIRECT("Coefficients!$AT$2:$AT$33")))),1/(1+EXP(-SUMPRODUCT(Engine!$C$20930:$C$20961,INDIRECT("Coefficients!$AU$2:$AU$33"))))))</f>
      </c>
      <c r="AM660" s="8">
        <f>IF(OR($B660="",$C660="",$D660="",$E660="",$F660="",$G660="",$H660="",$I660="",$J660="",$K660="",$L660=""),"",IF($B660="Female",1/(1+EXP(-SUMPRODUCT(Engine!$C$20930:$C$20961,INDIRECT("Coefficients!$AV$2:$AV$33")))),1/(1+EXP(-SUMPRODUCT(Engine!$C$20930:$C$20961,INDIRECT("Coefficients!$AW$2:$AW$33"))))))</f>
      </c>
      <c r="AN660" s="8">
        <f>IF(OR($B660="",$C660="",$D660="",$E660="",$F660="",$G660="",$H660="",$I660="",$J660="",$K660="",$L660=""),"",IF($B660="Female",1/(1+EXP(-SUMPRODUCT(Engine!$C$20930:$C$20961,INDIRECT("Coefficients!$AX$2:$AX$33")))),1/(1+EXP(-SUMPRODUCT(Engine!$C$20930:$C$20961,INDIRECT("Coefficients!$AY$2:$AY$33"))))))</f>
      </c>
      <c r="AO660" s="8">
        <f>IF(OR($B660="",$C660="",$D660="",$E660="",$F660="",$G660="",$H660="",$I660="",$J660="",$K660="",$L660=""),"",IF($B660="Female",1/(1+EXP(-SUMPRODUCT(Engine!$C$20930:$C$20961,INDIRECT("Coefficients!$AZ$2:$AZ$33")))),1/(1+EXP(-SUMPRODUCT(Engine!$C$20930:$C$20961,INDIRECT("Coefficients!$BA$2:$BA$33"))))))</f>
      </c>
      <c r="AP660" s="8">
        <f>IF(OR($B660="",$C660="",$D660="",$E660="",$F660="",$G660="",$H660="",$I660="",$J660="",$K660="",$L660=""),"",IF($B660="Female",1/(1+EXP(-SUMPRODUCT(Engine!$C$20930:$C$20961,INDIRECT("Coefficients!$BB$2:$BB$33")))),1/(1+EXP(-SUMPRODUCT(Engine!$C$20930:$C$20961,INDIRECT("Coefficients!$BC$2:$BC$33"))))))</f>
      </c>
      <c r="AQ660" s="8">
        <f>IF(OR($B660="",$C660="",$D660="",$E660="",$F660="",$G660="",$H660="",$I660="",$J660="",$K660="",$L660=""),"",IF($B660="Female",1/(1+EXP(-SUMPRODUCT(Engine!$C$20930:$C$20961,INDIRECT("Coefficients!$BD$2:$BD$33")))),1/(1+EXP(-SUMPRODUCT(Engine!$C$20930:$C$20961,INDIRECT("Coefficients!$BE$2:$BE$33"))))))</f>
      </c>
      <c r="AR660" s="8">
        <f>IF(OR($B660="",$C660="",$D660="",$E660="",$F660="",$G660="",$H660="",$I660="",$J660="",$K660="",$L660=""),"",IF($B660="Female",1/(1+EXP(-SUMPRODUCT(Engine!$C$20930:$C$20961,INDIRECT("Coefficients!$BF$2:$BF$33")))),1/(1+EXP(-SUMPRODUCT(Engine!$C$20930:$C$20961,INDIRECT("Coefficients!$BG$2:$BG$33"))))))</f>
      </c>
      <c r="AS660" s="8">
        <f>IF(OR($B660="",$C660="",$D660="",$E660="",$F660="",$G660="",$H660="",$I660="",$J660="",$K660="",$L660=""),"",IF($B660="Female",1/(1+EXP(-SUMPRODUCT(Engine!$C$20930:$C$20961,INDIRECT("Coefficients!$BH$2:$BH$33")))),1/(1+EXP(-SUMPRODUCT(Engine!$C$20930:$C$20961,INDIRECT("Coefficients!$BI$2:$BI$33"))))))</f>
      </c>
      <c r="AT660" s="8">
        <f>IF(OR($B660="",$C660="",$D660="",$E660="",$F660="",$G660="",$H660="",$I660="",$J660="",$K660="",$L660=""),"",IF($B660="Female",1/(1+EXP(-SUMPRODUCT(Engine!$C$20930:$C$20961,INDIRECT("Coefficients!$BJ$2:$BJ$33")))),1/(1+EXP(-SUMPRODUCT(Engine!$C$20930:$C$20961,INDIRECT("Coefficients!$BK$2:$BK$33"))))))</f>
      </c>
      <c r="AU660" s="8">
        <f>IF(OR($B660="",$C660="",$D660="",$E660="",$F660="",$G660="",$H660="",$I660="",$J660="",$K660="",$L660=""),"",IF($B660="Female",1/(1+EXP(-SUMPRODUCT(Engine!$C$20930:$C$20961,INDIRECT("Coefficients!$BL$2:$BL$33")))),1/(1+EXP(-SUMPRODUCT(Engine!$C$20930:$C$20961,INDIRECT("Coefficients!$BM$2:$BM$33"))))))</f>
      </c>
      <c r="AV660" s="8">
        <f>IF(OR($B660="",$C660="",$D660="",$E660="",$F660="",$G660="",$H660="",$I660="",$J660="",$K660="",$L660=""),"",IF($B660="Female",1/(1+EXP(-SUMPRODUCT(Engine!$C$20930:$C$20961,INDIRECT("Coefficients!$BN$2:$BN$33")))),1/(1+EXP(-SUMPRODUCT(Engine!$C$20930:$C$20961,INDIRECT("Coefficients!$BO$2:$BO$33"))))))</f>
      </c>
      <c r="AW660" s="8">
        <f>IF(OR($B660="",$C660="",$D660="",$E660="",$F660="",$G660="",$H660="",$I660="",$J660="",$K660="",$L660=""),"",IF($B660="Female",1/(1+EXP(-SUMPRODUCT(Engine!$C$20930:$C$20961,INDIRECT("Coefficients!$BP$2:$BP$33")))),1/(1+EXP(-SUMPRODUCT(Engine!$C$20930:$C$20961,INDIRECT("Coefficients!$BQ$2:$BQ$33"))))))</f>
      </c>
      <c r="AX660" s="8">
        <f>IF(OR($B660="",$C660="",$D660="",$E660="",$F660="",$G660="",$H660="",$I660="",$J660="",$K660="",$L660=""),"",IF($B660="Female",1/(1+EXP(-SUMPRODUCT(Engine!$C$20930:$C$20961,INDIRECT("Coefficients!$BR$2:$BR$33")))),1/(1+EXP(-SUMPRODUCT(Engine!$C$20930:$C$20961,INDIRECT("Coefficients!$BS$2:$BS$33"))))))</f>
      </c>
      <c r="AY660" s="8">
        <f>IF(OR($B660="",$C660="",$D660="",$E660="",$F660="",$G660="",$H660="",$I660="",$J660="",$K660="",$L660=""),"",IF($B660="Female",1/(1+EXP(-SUMPRODUCT(Engine!$C$20930:$C$20961,INDIRECT("Coefficients!$BT$2:$BT$33")))),1/(1+EXP(-SUMPRODUCT(Engine!$C$20930:$C$20961,INDIRECT("Coefficients!$BU$2:$BU$33"))))))</f>
      </c>
      <c r="AZ660" s="8">
        <f>IF(OR($B660="",$C660="",$D660="",$E660="",$F660="",$G660="",$H660="",$I660="",$J660="",$K660="",$L660=""),"",IF($B660="Female",1/(1+EXP(-SUMPRODUCT(Engine!$C$20930:$C$20961,INDIRECT("Coefficients!$BV$2:$BV$33")))),1/(1+EXP(-SUMPRODUCT(Engine!$C$20930:$C$20961,INDIRECT("Coefficients!$BW$2:$BW$33"))))))</f>
      </c>
      <c r="BA660" s="8">
        <f>IF(OR($B660="",$C660="",$D660="",$E660="",$F660="",$G660="",$H660="",$I660="",$J660="",$K660="",$L660=""),"",IF($B660="Female",1/(1+EXP(-SUMPRODUCT(Engine!$C$20930:$C$20961,INDIRECT("Coefficients!$BX$2:$BX$33")))),1/(1+EXP(-SUMPRODUCT(Engine!$C$20930:$C$20961,INDIRECT("Coefficients!$BY$2:$BY$33"))))))</f>
      </c>
      <c r="BB660" s="8">
        <f>IF(OR($B660="",$C660="",$D660="",$E660="",$F660="",$G660="",$H660="",$I660="",$J660="",$K660="",$L660=""),"",IF($B660="Female",1/(1+EXP(-SUMPRODUCT(Engine!$C$20930:$C$20961,INDIRECT("Coefficients!$BZ$2:$BZ$33")))),1/(1+EXP(-SUMPRODUCT(Engine!$C$20930:$C$20961,INDIRECT("Coefficients!$CA$2:$CA$33"))))))</f>
      </c>
      <c r="BC660" s="8">
        <f>IF(OR($B660="",$C660="",$D660="",$E660="",$F660="",$G660="",$H660="",$I660="",$J660="",$K660="",$L660=""),"",IF($B660="Female",1/(1+EXP(-SUMPRODUCT(Engine!$C$20930:$C$20961,INDIRECT("Coefficients!$CB$2:$CB$33")))),1/(1+EXP(-SUMPRODUCT(Engine!$C$20930:$C$20961,INDIRECT("Coefficients!$CC$2:$CC$33"))))))</f>
      </c>
      <c r="BD660" s="8">
        <f>IF(OR($B660="",$C660="",$D660="",$E660="",$F660="",$G660="",$H660="",$I660="",$J660="",$K660="",$L660=""),"",IF($B660="Female",1/(1+EXP(-SUMPRODUCT(Engine!$C$20930:$C$20961,INDIRECT("Coefficients!$CD$2:$CD$33")))),1/(1+EXP(-SUMPRODUCT(Engine!$C$20930:$C$20961,INDIRECT("Coefficients!$CE$2:$CE$33"))))))</f>
      </c>
      <c r="BE660" s="8">
        <f>IF(OR($B660="",$C660="",$D660="",$E660="",$F660="",$G660="",$H660="",$I660="",$J660="",$K660="",$L660=""),"",IF($B660="Female",1/(1+EXP(-SUMPRODUCT(Engine!$C$20930:$C$20961,INDIRECT("Coefficients!$CF$2:$CF$33")))),1/(1+EXP(-SUMPRODUCT(Engine!$C$20930:$C$20961,INDIRECT("Coefficients!$CG$2:$CG$33"))))))</f>
      </c>
      <c r="BF660" s="8">
        <f>IF(OR($B660="",$C660="",$D660="",$E660="",$F660="",$G660="",$H660="",$I660="",$J660="",$K660="",$L660=""),"",IF($B660="Female",1/(1+EXP(-SUMPRODUCT(Engine!$C$20930:$C$20961,INDIRECT("Coefficients!$CH$2:$CH$33")))),1/(1+EXP(-SUMPRODUCT(Engine!$C$20930:$C$20961,INDIRECT("Coefficients!$CI$2:$CI$33"))))))</f>
      </c>
      <c r="BG660" s="8">
        <f>IF(OR($B660="",$C660="",$D660="",$E660="",$F660="",$G660="",$H660="",$I660="",$J660="",$K660="",$L660=""),"",IF($B660="Female",1/(1+EXP(-SUMPRODUCT(Engine!$C$20930:$C$20961,INDIRECT("Coefficients!$CJ$2:$CJ$33")))),1/(1+EXP(-SUMPRODUCT(Engine!$C$20930:$C$20961,INDIRECT("Coefficients!$CK$2:$CK$33"))))))</f>
      </c>
      <c r="BH660" s="8">
        <f>IF(OR($B660="",$C660="",$D660="",$E660="",$F660="",$G660="",$H660="",$I660="",$J660="",$K660="",$L660=""),"",IF($B660="Female",1/(1+EXP(-SUMPRODUCT(Engine!$C$20930:$C$20961,INDIRECT("Coefficients!$CL$2:$CL$33")))),1/(1+EXP(-SUMPRODUCT(Engine!$C$20930:$C$20961,INDIRECT("Coefficients!$CM$2:$CM$33"))))))</f>
      </c>
      <c r="BI660" s="8">
        <f>IF(OR($B660="",$C660="",$D660="",$E660="",$F660="",$G660="",$H660="",$I660="",$J660="",$K660="",$L660=""),"",IF($B660="Female",1/(1+EXP(-SUMPRODUCT(Engine!$C$20930:$C$20961,INDIRECT("Coefficients!$CN$2:$CN$33")))),1/(1+EXP(-SUMPRODUCT(Engine!$C$20930:$C$20961,INDIRECT("Coefficients!$CO$2:$CO$33"))))))</f>
      </c>
      <c r="BJ660" s="8">
        <f>IF(OR($B660="",$C660="",$D660="",$E660="",$F660="",$G660="",$H660="",$I660="",$J660="",$K660="",$L660=""),"",IF($B660="Female",1/(1+EXP(-SUMPRODUCT(Engine!$C$20930:$C$20961,INDIRECT("Coefficients!$CP$2:$CP$33")))),1/(1+EXP(-SUMPRODUCT(Engine!$C$20930:$C$20961,INDIRECT("Coefficients!$CQ$2:$CQ$33"))))))</f>
      </c>
      <c r="BK660" s="8">
        <f>IF(OR($B660="",$C660="",$D660="",$E660="",$F660="",$G660="",$H660="",$I660="",$J660="",$K660="",$L660=""),"",IF($B660="Female",1/(1+EXP(-SUMPRODUCT(Engine!$C$20930:$C$20961,INDIRECT("Coefficients!$CR$2:$CR$33")))),1/(1+EXP(-SUMPRODUCT(Engine!$C$20930:$C$20961,INDIRECT("Coefficients!$CS$2:$CS$33"))))))</f>
      </c>
      <c r="BL660" s="8">
        <f>IF(OR($B660="",$C660="",$D660="",$E660="",$F660="",$G660="",$H660="",$I660="",$J660="",$K660="",$L660=""),"",IF($B660="Female",1/(1+EXP(-SUMPRODUCT(Engine!$C$20930:$C$20961,INDIRECT("Coefficients!$CT$2:$CT$33")))),1/(1+EXP(-SUMPRODUCT(Engine!$C$20930:$C$20961,INDIRECT("Coefficients!$CU$2:$CU$33"))))))</f>
      </c>
      <c r="BM660" s="8">
        <f>IF(OR($B660="",$C660="",$D660="",$E660="",$F660="",$G660="",$H660="",$I660="",$J660="",$K660="",$L660=""),"",IF($B660="Female",1/(1+EXP(-SUMPRODUCT(Engine!$C$20930:$C$20961,INDIRECT("Coefficients!$CV$2:$CV$33")))),1/(1+EXP(-SUMPRODUCT(Engine!$C$20930:$C$20961,INDIRECT("Coefficients!$CW$2:$CW$33"))))))</f>
      </c>
    </row>
    <row r="661" spans="1:65" x14ac:dyDescent="0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8">
        <f>IF(OR($B661="",$C661="",$D661="",$E661="",$F661="",$G661="",$H661="",$I661="",$J661="",$K661="",$L661=""),"",IF($B661="Female",1/(1+EXP(-SUMPRODUCT(Engine!$C$20962:$C$20993,INDIRECT("Coefficients!$B$2:$B$33")))),1/(1+EXP(-SUMPRODUCT(Engine!$C$20962:$C$20993,INDIRECT("Coefficients!$C$2:$C$33"))))))</f>
      </c>
      <c r="Q661" s="8">
        <f>IF(OR($B661="",$C661="",$D661="",$E661="",$F661="",$G661="",$H661="",$I661="",$J661="",$K661="",$L661=""),"",IF($B661="Female",1/(1+EXP(-SUMPRODUCT(Engine!$C$20962:$C$20993,INDIRECT("Coefficients!$D$2:$D$33")))),1/(1+EXP(-SUMPRODUCT(Engine!$C$20962:$C$20993,INDIRECT("Coefficients!$E$2:$E$33"))))))</f>
      </c>
      <c r="R661" s="8">
        <f>IF(OR($B661="",$C661="",$D661="",$E661="",$F661="",$G661="",$H661="",$I661="",$J661="",$K661="",$L661=""),"",IF($B661="Female",1/(1+EXP(-SUMPRODUCT(Engine!$C$20962:$C$20993,INDIRECT("Coefficients!$F$2:$F$33")))),1/(1+EXP(-SUMPRODUCT(Engine!$C$20962:$C$20993,INDIRECT("Coefficients!$G$2:$G$33"))))))</f>
      </c>
      <c r="S661" s="8">
        <f>IF(OR($B661="",$C661="",$D661="",$E661="",$F661="",$G661="",$H661="",$I661="",$J661="",$K661="",$L661=""),"",IF($B661="Female",1/(1+EXP(-SUMPRODUCT(Engine!$C$20962:$C$20993,INDIRECT("Coefficients!$H$2:$H$33")))),1/(1+EXP(-SUMPRODUCT(Engine!$C$20962:$C$20993,INDIRECT("Coefficients!$I$2:$I$33"))))))</f>
      </c>
      <c r="T661" s="8">
        <f>IF(OR($B661="",$C661="",$D661="",$E661="",$F661="",$G661="",$H661="",$I661="",$J661="",$K661="",$L661=""),"",IF($B661="Female",1/(1+EXP(-SUMPRODUCT(Engine!$C$20962:$C$20993,INDIRECT("Coefficients!$J$2:$J$33")))),1/(1+EXP(-SUMPRODUCT(Engine!$C$20962:$C$20993,INDIRECT("Coefficients!$K$2:$K$33"))))))</f>
      </c>
      <c r="U661" s="8">
        <f>IF(OR($B661="",$C661="",$D661="",$E661="",$F661="",$G661="",$H661="",$I661="",$J661="",$K661="",$L661=""),"",IF($B661="Female",1/(1+EXP(-SUMPRODUCT(Engine!$C$20962:$C$20993,INDIRECT("Coefficients!$L$2:$L$33")))),1/(1+EXP(-SUMPRODUCT(Engine!$C$20962:$C$20993,INDIRECT("Coefficients!$M$2:$M$33"))))))</f>
      </c>
      <c r="V661" s="8">
        <f>IF(OR($B661="",$C661="",$D661="",$E661="",$F661="",$G661="",$H661="",$I661="",$J661="",$K661="",$L661=""),"",IF($B661="Female",1/(1+EXP(-SUMPRODUCT(Engine!$C$20962:$C$20993,INDIRECT("Coefficients!$N$2:$N$33")))),1/(1+EXP(-SUMPRODUCT(Engine!$C$20962:$C$20993,INDIRECT("Coefficients!$O$2:$O$33"))))))</f>
      </c>
      <c r="W661" s="8">
        <f>IF(OR($B661="",$C661="",$D661="",$E661="",$F661="",$G661="",$H661="",$I661="",$J661="",$K661="",$L661=""),"",IF($B661="Female",1/(1+EXP(-SUMPRODUCT(Engine!$C$20962:$C$20993,INDIRECT("Coefficients!$P$2:$P$33")))),1/(1+EXP(-SUMPRODUCT(Engine!$C$20962:$C$20993,INDIRECT("Coefficients!$Q$2:$Q$33"))))))</f>
      </c>
      <c r="X661" s="8">
        <f>IF(OR($B661="",$C661="",$D661="",$E661="",$F661="",$G661="",$H661="",$I661="",$J661="",$K661="",$L661=""),"",IF($B661="Female",1/(1+EXP(-SUMPRODUCT(Engine!$C$20962:$C$20993,INDIRECT("Coefficients!$R$2:$R$33")))),1/(1+EXP(-SUMPRODUCT(Engine!$C$20962:$C$20993,INDIRECT("Coefficients!$S$2:$S$33"))))))</f>
      </c>
      <c r="Y661" s="8">
        <f>IF(OR($B661="",$C661="",$D661="",$E661="",$F661="",$G661="",$H661="",$I661="",$J661="",$K661="",$L661=""),"",IF($B661="Female",1/(1+EXP(-SUMPRODUCT(Engine!$C$20962:$C$20993,INDIRECT("Coefficients!$T$2:$T$33")))),1/(1+EXP(-SUMPRODUCT(Engine!$C$20962:$C$20993,INDIRECT("Coefficients!$U$2:$U$33"))))))</f>
      </c>
      <c r="Z661" s="8">
        <f>IF(OR($B661="",$C661="",$D661="",$E661="",$F661="",$G661="",$H661="",$I661="",$J661="",$K661="",$L661=""),"",IF($B661="Female",1/(1+EXP(-SUMPRODUCT(Engine!$C$20962:$C$20993,INDIRECT("Coefficients!$V$2:$V$33")))),1/(1+EXP(-SUMPRODUCT(Engine!$C$20962:$C$20993,INDIRECT("Coefficients!$W$2:$W$33"))))))</f>
      </c>
      <c r="AA661" s="8">
        <f>IF(OR($B661="",$C661="",$D661="",$E661="",$F661="",$G661="",$H661="",$I661="",$J661="",$K661="",$L661=""),"",IF($B661="Female",1/(1+EXP(-SUMPRODUCT(Engine!$C$20962:$C$20993,INDIRECT("Coefficients!$X$2:$X$33")))),1/(1+EXP(-SUMPRODUCT(Engine!$C$20962:$C$20993,INDIRECT("Coefficients!$Y$2:$Y$33"))))))</f>
      </c>
      <c r="AB661" s="8">
        <f>IF(OR($B661="",$C661="",$D661="",$E661="",$F661="",$G661="",$H661="",$I661="",$J661="",$K661="",$L661=""),"",IF($B661="Female",1/(1+EXP(-SUMPRODUCT(Engine!$C$20962:$C$20993,INDIRECT("Coefficients!$Z$2:$Z$33")))),1/(1+EXP(-SUMPRODUCT(Engine!$C$20962:$C$20993,INDIRECT("Coefficients!$AA$2:$AA$33"))))))</f>
      </c>
      <c r="AC661" s="8">
        <f>IF(OR($B661="",$C661="",$D661="",$E661="",$F661="",$G661="",$H661="",$I661="",$J661="",$K661="",$L661=""),"",IF($B661="Female",1/(1+EXP(-SUMPRODUCT(Engine!$C$20962:$C$20993,INDIRECT("Coefficients!$AB$2:$AB$33")))),1/(1+EXP(-SUMPRODUCT(Engine!$C$20962:$C$20993,INDIRECT("Coefficients!$AC$2:$AC$33"))))))</f>
      </c>
      <c r="AD661" s="8">
        <f>IF(OR($B661="",$C661="",$D661="",$E661="",$F661="",$G661="",$H661="",$I661="",$J661="",$K661="",$L661=""),"",IF($B661="Female",1/(1+EXP(-SUMPRODUCT(Engine!$C$20962:$C$20993,INDIRECT("Coefficients!$AD$2:$AD$33")))),1/(1+EXP(-SUMPRODUCT(Engine!$C$20962:$C$20993,INDIRECT("Coefficients!$AE$2:$AE$33"))))))</f>
      </c>
      <c r="AE661" s="8">
        <f>IF(OR($B661="",$C661="",$D661="",$E661="",$F661="",$G661="",$H661="",$I661="",$J661="",$K661="",$L661=""),"",IF($B661="Female",1/(1+EXP(-SUMPRODUCT(Engine!$C$20962:$C$20993,INDIRECT("Coefficients!$AF$2:$AF$33")))),1/(1+EXP(-SUMPRODUCT(Engine!$C$20962:$C$20993,INDIRECT("Coefficients!$AG$2:$AG$33"))))))</f>
      </c>
      <c r="AF661" s="8">
        <f>IF(OR($B661="",$C661="",$D661="",$E661="",$F661="",$G661="",$H661="",$I661="",$J661="",$K661="",$L661=""),"",IF($B661="Female",1/(1+EXP(-SUMPRODUCT(Engine!$C$20962:$C$20993,INDIRECT("Coefficients!$AH$2:$AH$33")))),1/(1+EXP(-SUMPRODUCT(Engine!$C$20962:$C$20993,INDIRECT("Coefficients!$AI$2:$AI$33"))))))</f>
      </c>
      <c r="AG661" s="8">
        <f>IF(OR($B661="",$C661="",$D661="",$E661="",$F661="",$G661="",$H661="",$I661="",$J661="",$K661="",$L661=""),"",IF($B661="Female",1/(1+EXP(-SUMPRODUCT(Engine!$C$20962:$C$20993,INDIRECT("Coefficients!$AJ$2:$AJ$33")))),1/(1+EXP(-SUMPRODUCT(Engine!$C$20962:$C$20993,INDIRECT("Coefficients!$AK$2:$AK$33"))))))</f>
      </c>
      <c r="AH661" s="8">
        <f>IF(OR($B661="",$C661="",$D661="",$E661="",$F661="",$G661="",$H661="",$I661="",$J661="",$K661="",$L661=""),"",IF($B661="Female",1/(1+EXP(-SUMPRODUCT(Engine!$C$20962:$C$20993,INDIRECT("Coefficients!$AL$2:$AL$33")))),1/(1+EXP(-SUMPRODUCT(Engine!$C$20962:$C$20993,INDIRECT("Coefficients!$AM$2:$AM$33"))))))</f>
      </c>
      <c r="AI661" s="8">
        <f>IF(OR($B661="",$C661="",$D661="",$E661="",$F661="",$G661="",$H661="",$I661="",$J661="",$K661="",$L661=""),"",IF($B661="Female",1/(1+EXP(-SUMPRODUCT(Engine!$C$20962:$C$20993,INDIRECT("Coefficients!$AN$2:$AN$33")))),1/(1+EXP(-SUMPRODUCT(Engine!$C$20962:$C$20993,INDIRECT("Coefficients!$AO$2:$AO$33"))))))</f>
      </c>
      <c r="AJ661" s="8">
        <f>IF(OR($B661="",$C661="",$D661="",$E661="",$F661="",$G661="",$H661="",$I661="",$J661="",$K661="",$L661=""),"",IF($B661="Female",1/(1+EXP(-SUMPRODUCT(Engine!$C$20962:$C$20993,INDIRECT("Coefficients!$AP$2:$AP$33")))),1/(1+EXP(-SUMPRODUCT(Engine!$C$20962:$C$20993,INDIRECT("Coefficients!$AQ$2:$AQ$33"))))))</f>
      </c>
      <c r="AK661" s="8">
        <f>IF(OR($B661="",$C661="",$D661="",$E661="",$F661="",$G661="",$H661="",$I661="",$J661="",$K661="",$L661=""),"",IF($B661="Female",1/(1+EXP(-SUMPRODUCT(Engine!$C$20962:$C$20993,INDIRECT("Coefficients!$AR$2:$AR$33")))),1/(1+EXP(-SUMPRODUCT(Engine!$C$20962:$C$20993,INDIRECT("Coefficients!$AS$2:$AS$33"))))))</f>
      </c>
      <c r="AL661" s="8">
        <f>IF(OR($B661="",$C661="",$D661="",$E661="",$F661="",$G661="",$H661="",$I661="",$J661="",$K661="",$L661=""),"",IF($B661="Female",1/(1+EXP(-SUMPRODUCT(Engine!$C$20962:$C$20993,INDIRECT("Coefficients!$AT$2:$AT$33")))),1/(1+EXP(-SUMPRODUCT(Engine!$C$20962:$C$20993,INDIRECT("Coefficients!$AU$2:$AU$33"))))))</f>
      </c>
      <c r="AM661" s="8">
        <f>IF(OR($B661="",$C661="",$D661="",$E661="",$F661="",$G661="",$H661="",$I661="",$J661="",$K661="",$L661=""),"",IF($B661="Female",1/(1+EXP(-SUMPRODUCT(Engine!$C$20962:$C$20993,INDIRECT("Coefficients!$AV$2:$AV$33")))),1/(1+EXP(-SUMPRODUCT(Engine!$C$20962:$C$20993,INDIRECT("Coefficients!$AW$2:$AW$33"))))))</f>
      </c>
      <c r="AN661" s="8">
        <f>IF(OR($B661="",$C661="",$D661="",$E661="",$F661="",$G661="",$H661="",$I661="",$J661="",$K661="",$L661=""),"",IF($B661="Female",1/(1+EXP(-SUMPRODUCT(Engine!$C$20962:$C$20993,INDIRECT("Coefficients!$AX$2:$AX$33")))),1/(1+EXP(-SUMPRODUCT(Engine!$C$20962:$C$20993,INDIRECT("Coefficients!$AY$2:$AY$33"))))))</f>
      </c>
      <c r="AO661" s="8">
        <f>IF(OR($B661="",$C661="",$D661="",$E661="",$F661="",$G661="",$H661="",$I661="",$J661="",$K661="",$L661=""),"",IF($B661="Female",1/(1+EXP(-SUMPRODUCT(Engine!$C$20962:$C$20993,INDIRECT("Coefficients!$AZ$2:$AZ$33")))),1/(1+EXP(-SUMPRODUCT(Engine!$C$20962:$C$20993,INDIRECT("Coefficients!$BA$2:$BA$33"))))))</f>
      </c>
      <c r="AP661" s="8">
        <f>IF(OR($B661="",$C661="",$D661="",$E661="",$F661="",$G661="",$H661="",$I661="",$J661="",$K661="",$L661=""),"",IF($B661="Female",1/(1+EXP(-SUMPRODUCT(Engine!$C$20962:$C$20993,INDIRECT("Coefficients!$BB$2:$BB$33")))),1/(1+EXP(-SUMPRODUCT(Engine!$C$20962:$C$20993,INDIRECT("Coefficients!$BC$2:$BC$33"))))))</f>
      </c>
      <c r="AQ661" s="8">
        <f>IF(OR($B661="",$C661="",$D661="",$E661="",$F661="",$G661="",$H661="",$I661="",$J661="",$K661="",$L661=""),"",IF($B661="Female",1/(1+EXP(-SUMPRODUCT(Engine!$C$20962:$C$20993,INDIRECT("Coefficients!$BD$2:$BD$33")))),1/(1+EXP(-SUMPRODUCT(Engine!$C$20962:$C$20993,INDIRECT("Coefficients!$BE$2:$BE$33"))))))</f>
      </c>
      <c r="AR661" s="8">
        <f>IF(OR($B661="",$C661="",$D661="",$E661="",$F661="",$G661="",$H661="",$I661="",$J661="",$K661="",$L661=""),"",IF($B661="Female",1/(1+EXP(-SUMPRODUCT(Engine!$C$20962:$C$20993,INDIRECT("Coefficients!$BF$2:$BF$33")))),1/(1+EXP(-SUMPRODUCT(Engine!$C$20962:$C$20993,INDIRECT("Coefficients!$BG$2:$BG$33"))))))</f>
      </c>
      <c r="AS661" s="8">
        <f>IF(OR($B661="",$C661="",$D661="",$E661="",$F661="",$G661="",$H661="",$I661="",$J661="",$K661="",$L661=""),"",IF($B661="Female",1/(1+EXP(-SUMPRODUCT(Engine!$C$20962:$C$20993,INDIRECT("Coefficients!$BH$2:$BH$33")))),1/(1+EXP(-SUMPRODUCT(Engine!$C$20962:$C$20993,INDIRECT("Coefficients!$BI$2:$BI$33"))))))</f>
      </c>
      <c r="AT661" s="8">
        <f>IF(OR($B661="",$C661="",$D661="",$E661="",$F661="",$G661="",$H661="",$I661="",$J661="",$K661="",$L661=""),"",IF($B661="Female",1/(1+EXP(-SUMPRODUCT(Engine!$C$20962:$C$20993,INDIRECT("Coefficients!$BJ$2:$BJ$33")))),1/(1+EXP(-SUMPRODUCT(Engine!$C$20962:$C$20993,INDIRECT("Coefficients!$BK$2:$BK$33"))))))</f>
      </c>
      <c r="AU661" s="8">
        <f>IF(OR($B661="",$C661="",$D661="",$E661="",$F661="",$G661="",$H661="",$I661="",$J661="",$K661="",$L661=""),"",IF($B661="Female",1/(1+EXP(-SUMPRODUCT(Engine!$C$20962:$C$20993,INDIRECT("Coefficients!$BL$2:$BL$33")))),1/(1+EXP(-SUMPRODUCT(Engine!$C$20962:$C$20993,INDIRECT("Coefficients!$BM$2:$BM$33"))))))</f>
      </c>
      <c r="AV661" s="8">
        <f>IF(OR($B661="",$C661="",$D661="",$E661="",$F661="",$G661="",$H661="",$I661="",$J661="",$K661="",$L661=""),"",IF($B661="Female",1/(1+EXP(-SUMPRODUCT(Engine!$C$20962:$C$20993,INDIRECT("Coefficients!$BN$2:$BN$33")))),1/(1+EXP(-SUMPRODUCT(Engine!$C$20962:$C$20993,INDIRECT("Coefficients!$BO$2:$BO$33"))))))</f>
      </c>
      <c r="AW661" s="8">
        <f>IF(OR($B661="",$C661="",$D661="",$E661="",$F661="",$G661="",$H661="",$I661="",$J661="",$K661="",$L661=""),"",IF($B661="Female",1/(1+EXP(-SUMPRODUCT(Engine!$C$20962:$C$20993,INDIRECT("Coefficients!$BP$2:$BP$33")))),1/(1+EXP(-SUMPRODUCT(Engine!$C$20962:$C$20993,INDIRECT("Coefficients!$BQ$2:$BQ$33"))))))</f>
      </c>
      <c r="AX661" s="8">
        <f>IF(OR($B661="",$C661="",$D661="",$E661="",$F661="",$G661="",$H661="",$I661="",$J661="",$K661="",$L661=""),"",IF($B661="Female",1/(1+EXP(-SUMPRODUCT(Engine!$C$20962:$C$20993,INDIRECT("Coefficients!$BR$2:$BR$33")))),1/(1+EXP(-SUMPRODUCT(Engine!$C$20962:$C$20993,INDIRECT("Coefficients!$BS$2:$BS$33"))))))</f>
      </c>
      <c r="AY661" s="8">
        <f>IF(OR($B661="",$C661="",$D661="",$E661="",$F661="",$G661="",$H661="",$I661="",$J661="",$K661="",$L661=""),"",IF($B661="Female",1/(1+EXP(-SUMPRODUCT(Engine!$C$20962:$C$20993,INDIRECT("Coefficients!$BT$2:$BT$33")))),1/(1+EXP(-SUMPRODUCT(Engine!$C$20962:$C$20993,INDIRECT("Coefficients!$BU$2:$BU$33"))))))</f>
      </c>
      <c r="AZ661" s="8">
        <f>IF(OR($B661="",$C661="",$D661="",$E661="",$F661="",$G661="",$H661="",$I661="",$J661="",$K661="",$L661=""),"",IF($B661="Female",1/(1+EXP(-SUMPRODUCT(Engine!$C$20962:$C$20993,INDIRECT("Coefficients!$BV$2:$BV$33")))),1/(1+EXP(-SUMPRODUCT(Engine!$C$20962:$C$20993,INDIRECT("Coefficients!$BW$2:$BW$33"))))))</f>
      </c>
      <c r="BA661" s="8">
        <f>IF(OR($B661="",$C661="",$D661="",$E661="",$F661="",$G661="",$H661="",$I661="",$J661="",$K661="",$L661=""),"",IF($B661="Female",1/(1+EXP(-SUMPRODUCT(Engine!$C$20962:$C$20993,INDIRECT("Coefficients!$BX$2:$BX$33")))),1/(1+EXP(-SUMPRODUCT(Engine!$C$20962:$C$20993,INDIRECT("Coefficients!$BY$2:$BY$33"))))))</f>
      </c>
      <c r="BB661" s="8">
        <f>IF(OR($B661="",$C661="",$D661="",$E661="",$F661="",$G661="",$H661="",$I661="",$J661="",$K661="",$L661=""),"",IF($B661="Female",1/(1+EXP(-SUMPRODUCT(Engine!$C$20962:$C$20993,INDIRECT("Coefficients!$BZ$2:$BZ$33")))),1/(1+EXP(-SUMPRODUCT(Engine!$C$20962:$C$20993,INDIRECT("Coefficients!$CA$2:$CA$33"))))))</f>
      </c>
      <c r="BC661" s="8">
        <f>IF(OR($B661="",$C661="",$D661="",$E661="",$F661="",$G661="",$H661="",$I661="",$J661="",$K661="",$L661=""),"",IF($B661="Female",1/(1+EXP(-SUMPRODUCT(Engine!$C$20962:$C$20993,INDIRECT("Coefficients!$CB$2:$CB$33")))),1/(1+EXP(-SUMPRODUCT(Engine!$C$20962:$C$20993,INDIRECT("Coefficients!$CC$2:$CC$33"))))))</f>
      </c>
      <c r="BD661" s="8">
        <f>IF(OR($B661="",$C661="",$D661="",$E661="",$F661="",$G661="",$H661="",$I661="",$J661="",$K661="",$L661=""),"",IF($B661="Female",1/(1+EXP(-SUMPRODUCT(Engine!$C$20962:$C$20993,INDIRECT("Coefficients!$CD$2:$CD$33")))),1/(1+EXP(-SUMPRODUCT(Engine!$C$20962:$C$20993,INDIRECT("Coefficients!$CE$2:$CE$33"))))))</f>
      </c>
      <c r="BE661" s="8">
        <f>IF(OR($B661="",$C661="",$D661="",$E661="",$F661="",$G661="",$H661="",$I661="",$J661="",$K661="",$L661=""),"",IF($B661="Female",1/(1+EXP(-SUMPRODUCT(Engine!$C$20962:$C$20993,INDIRECT("Coefficients!$CF$2:$CF$33")))),1/(1+EXP(-SUMPRODUCT(Engine!$C$20962:$C$20993,INDIRECT("Coefficients!$CG$2:$CG$33"))))))</f>
      </c>
      <c r="BF661" s="8">
        <f>IF(OR($B661="",$C661="",$D661="",$E661="",$F661="",$G661="",$H661="",$I661="",$J661="",$K661="",$L661=""),"",IF($B661="Female",1/(1+EXP(-SUMPRODUCT(Engine!$C$20962:$C$20993,INDIRECT("Coefficients!$CH$2:$CH$33")))),1/(1+EXP(-SUMPRODUCT(Engine!$C$20962:$C$20993,INDIRECT("Coefficients!$CI$2:$CI$33"))))))</f>
      </c>
      <c r="BG661" s="8">
        <f>IF(OR($B661="",$C661="",$D661="",$E661="",$F661="",$G661="",$H661="",$I661="",$J661="",$K661="",$L661=""),"",IF($B661="Female",1/(1+EXP(-SUMPRODUCT(Engine!$C$20962:$C$20993,INDIRECT("Coefficients!$CJ$2:$CJ$33")))),1/(1+EXP(-SUMPRODUCT(Engine!$C$20962:$C$20993,INDIRECT("Coefficients!$CK$2:$CK$33"))))))</f>
      </c>
      <c r="BH661" s="8">
        <f>IF(OR($B661="",$C661="",$D661="",$E661="",$F661="",$G661="",$H661="",$I661="",$J661="",$K661="",$L661=""),"",IF($B661="Female",1/(1+EXP(-SUMPRODUCT(Engine!$C$20962:$C$20993,INDIRECT("Coefficients!$CL$2:$CL$33")))),1/(1+EXP(-SUMPRODUCT(Engine!$C$20962:$C$20993,INDIRECT("Coefficients!$CM$2:$CM$33"))))))</f>
      </c>
      <c r="BI661" s="8">
        <f>IF(OR($B661="",$C661="",$D661="",$E661="",$F661="",$G661="",$H661="",$I661="",$J661="",$K661="",$L661=""),"",IF($B661="Female",1/(1+EXP(-SUMPRODUCT(Engine!$C$20962:$C$20993,INDIRECT("Coefficients!$CN$2:$CN$33")))),1/(1+EXP(-SUMPRODUCT(Engine!$C$20962:$C$20993,INDIRECT("Coefficients!$CO$2:$CO$33"))))))</f>
      </c>
      <c r="BJ661" s="8">
        <f>IF(OR($B661="",$C661="",$D661="",$E661="",$F661="",$G661="",$H661="",$I661="",$J661="",$K661="",$L661=""),"",IF($B661="Female",1/(1+EXP(-SUMPRODUCT(Engine!$C$20962:$C$20993,INDIRECT("Coefficients!$CP$2:$CP$33")))),1/(1+EXP(-SUMPRODUCT(Engine!$C$20962:$C$20993,INDIRECT("Coefficients!$CQ$2:$CQ$33"))))))</f>
      </c>
      <c r="BK661" s="8">
        <f>IF(OR($B661="",$C661="",$D661="",$E661="",$F661="",$G661="",$H661="",$I661="",$J661="",$K661="",$L661=""),"",IF($B661="Female",1/(1+EXP(-SUMPRODUCT(Engine!$C$20962:$C$20993,INDIRECT("Coefficients!$CR$2:$CR$33")))),1/(1+EXP(-SUMPRODUCT(Engine!$C$20962:$C$20993,INDIRECT("Coefficients!$CS$2:$CS$33"))))))</f>
      </c>
      <c r="BL661" s="8">
        <f>IF(OR($B661="",$C661="",$D661="",$E661="",$F661="",$G661="",$H661="",$I661="",$J661="",$K661="",$L661=""),"",IF($B661="Female",1/(1+EXP(-SUMPRODUCT(Engine!$C$20962:$C$20993,INDIRECT("Coefficients!$CT$2:$CT$33")))),1/(1+EXP(-SUMPRODUCT(Engine!$C$20962:$C$20993,INDIRECT("Coefficients!$CU$2:$CU$33"))))))</f>
      </c>
      <c r="BM661" s="8">
        <f>IF(OR($B661="",$C661="",$D661="",$E661="",$F661="",$G661="",$H661="",$I661="",$J661="",$K661="",$L661=""),"",IF($B661="Female",1/(1+EXP(-SUMPRODUCT(Engine!$C$20962:$C$20993,INDIRECT("Coefficients!$CV$2:$CV$33")))),1/(1+EXP(-SUMPRODUCT(Engine!$C$20962:$C$20993,INDIRECT("Coefficients!$CW$2:$CW$33"))))))</f>
      </c>
    </row>
    <row r="662" spans="1:65" x14ac:dyDescent="0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8">
        <f>IF(OR($B662="",$C662="",$D662="",$E662="",$F662="",$G662="",$H662="",$I662="",$J662="",$K662="",$L662=""),"",IF($B662="Female",1/(1+EXP(-SUMPRODUCT(Engine!$C$20994:$C$21025,INDIRECT("Coefficients!$B$2:$B$33")))),1/(1+EXP(-SUMPRODUCT(Engine!$C$20994:$C$21025,INDIRECT("Coefficients!$C$2:$C$33"))))))</f>
      </c>
      <c r="Q662" s="8">
        <f>IF(OR($B662="",$C662="",$D662="",$E662="",$F662="",$G662="",$H662="",$I662="",$J662="",$K662="",$L662=""),"",IF($B662="Female",1/(1+EXP(-SUMPRODUCT(Engine!$C$20994:$C$21025,INDIRECT("Coefficients!$D$2:$D$33")))),1/(1+EXP(-SUMPRODUCT(Engine!$C$20994:$C$21025,INDIRECT("Coefficients!$E$2:$E$33"))))))</f>
      </c>
      <c r="R662" s="8">
        <f>IF(OR($B662="",$C662="",$D662="",$E662="",$F662="",$G662="",$H662="",$I662="",$J662="",$K662="",$L662=""),"",IF($B662="Female",1/(1+EXP(-SUMPRODUCT(Engine!$C$20994:$C$21025,INDIRECT("Coefficients!$F$2:$F$33")))),1/(1+EXP(-SUMPRODUCT(Engine!$C$20994:$C$21025,INDIRECT("Coefficients!$G$2:$G$33"))))))</f>
      </c>
      <c r="S662" s="8">
        <f>IF(OR($B662="",$C662="",$D662="",$E662="",$F662="",$G662="",$H662="",$I662="",$J662="",$K662="",$L662=""),"",IF($B662="Female",1/(1+EXP(-SUMPRODUCT(Engine!$C$20994:$C$21025,INDIRECT("Coefficients!$H$2:$H$33")))),1/(1+EXP(-SUMPRODUCT(Engine!$C$20994:$C$21025,INDIRECT("Coefficients!$I$2:$I$33"))))))</f>
      </c>
      <c r="T662" s="8">
        <f>IF(OR($B662="",$C662="",$D662="",$E662="",$F662="",$G662="",$H662="",$I662="",$J662="",$K662="",$L662=""),"",IF($B662="Female",1/(1+EXP(-SUMPRODUCT(Engine!$C$20994:$C$21025,INDIRECT("Coefficients!$J$2:$J$33")))),1/(1+EXP(-SUMPRODUCT(Engine!$C$20994:$C$21025,INDIRECT("Coefficients!$K$2:$K$33"))))))</f>
      </c>
      <c r="U662" s="8">
        <f>IF(OR($B662="",$C662="",$D662="",$E662="",$F662="",$G662="",$H662="",$I662="",$J662="",$K662="",$L662=""),"",IF($B662="Female",1/(1+EXP(-SUMPRODUCT(Engine!$C$20994:$C$21025,INDIRECT("Coefficients!$L$2:$L$33")))),1/(1+EXP(-SUMPRODUCT(Engine!$C$20994:$C$21025,INDIRECT("Coefficients!$M$2:$M$33"))))))</f>
      </c>
      <c r="V662" s="8">
        <f>IF(OR($B662="",$C662="",$D662="",$E662="",$F662="",$G662="",$H662="",$I662="",$J662="",$K662="",$L662=""),"",IF($B662="Female",1/(1+EXP(-SUMPRODUCT(Engine!$C$20994:$C$21025,INDIRECT("Coefficients!$N$2:$N$33")))),1/(1+EXP(-SUMPRODUCT(Engine!$C$20994:$C$21025,INDIRECT("Coefficients!$O$2:$O$33"))))))</f>
      </c>
      <c r="W662" s="8">
        <f>IF(OR($B662="",$C662="",$D662="",$E662="",$F662="",$G662="",$H662="",$I662="",$J662="",$K662="",$L662=""),"",IF($B662="Female",1/(1+EXP(-SUMPRODUCT(Engine!$C$20994:$C$21025,INDIRECT("Coefficients!$P$2:$P$33")))),1/(1+EXP(-SUMPRODUCT(Engine!$C$20994:$C$21025,INDIRECT("Coefficients!$Q$2:$Q$33"))))))</f>
      </c>
      <c r="X662" s="8">
        <f>IF(OR($B662="",$C662="",$D662="",$E662="",$F662="",$G662="",$H662="",$I662="",$J662="",$K662="",$L662=""),"",IF($B662="Female",1/(1+EXP(-SUMPRODUCT(Engine!$C$20994:$C$21025,INDIRECT("Coefficients!$R$2:$R$33")))),1/(1+EXP(-SUMPRODUCT(Engine!$C$20994:$C$21025,INDIRECT("Coefficients!$S$2:$S$33"))))))</f>
      </c>
      <c r="Y662" s="8">
        <f>IF(OR($B662="",$C662="",$D662="",$E662="",$F662="",$G662="",$H662="",$I662="",$J662="",$K662="",$L662=""),"",IF($B662="Female",1/(1+EXP(-SUMPRODUCT(Engine!$C$20994:$C$21025,INDIRECT("Coefficients!$T$2:$T$33")))),1/(1+EXP(-SUMPRODUCT(Engine!$C$20994:$C$21025,INDIRECT("Coefficients!$U$2:$U$33"))))))</f>
      </c>
      <c r="Z662" s="8">
        <f>IF(OR($B662="",$C662="",$D662="",$E662="",$F662="",$G662="",$H662="",$I662="",$J662="",$K662="",$L662=""),"",IF($B662="Female",1/(1+EXP(-SUMPRODUCT(Engine!$C$20994:$C$21025,INDIRECT("Coefficients!$V$2:$V$33")))),1/(1+EXP(-SUMPRODUCT(Engine!$C$20994:$C$21025,INDIRECT("Coefficients!$W$2:$W$33"))))))</f>
      </c>
      <c r="AA662" s="8">
        <f>IF(OR($B662="",$C662="",$D662="",$E662="",$F662="",$G662="",$H662="",$I662="",$J662="",$K662="",$L662=""),"",IF($B662="Female",1/(1+EXP(-SUMPRODUCT(Engine!$C$20994:$C$21025,INDIRECT("Coefficients!$X$2:$X$33")))),1/(1+EXP(-SUMPRODUCT(Engine!$C$20994:$C$21025,INDIRECT("Coefficients!$Y$2:$Y$33"))))))</f>
      </c>
      <c r="AB662" s="8">
        <f>IF(OR($B662="",$C662="",$D662="",$E662="",$F662="",$G662="",$H662="",$I662="",$J662="",$K662="",$L662=""),"",IF($B662="Female",1/(1+EXP(-SUMPRODUCT(Engine!$C$20994:$C$21025,INDIRECT("Coefficients!$Z$2:$Z$33")))),1/(1+EXP(-SUMPRODUCT(Engine!$C$20994:$C$21025,INDIRECT("Coefficients!$AA$2:$AA$33"))))))</f>
      </c>
      <c r="AC662" s="8">
        <f>IF(OR($B662="",$C662="",$D662="",$E662="",$F662="",$G662="",$H662="",$I662="",$J662="",$K662="",$L662=""),"",IF($B662="Female",1/(1+EXP(-SUMPRODUCT(Engine!$C$20994:$C$21025,INDIRECT("Coefficients!$AB$2:$AB$33")))),1/(1+EXP(-SUMPRODUCT(Engine!$C$20994:$C$21025,INDIRECT("Coefficients!$AC$2:$AC$33"))))))</f>
      </c>
      <c r="AD662" s="8">
        <f>IF(OR($B662="",$C662="",$D662="",$E662="",$F662="",$G662="",$H662="",$I662="",$J662="",$K662="",$L662=""),"",IF($B662="Female",1/(1+EXP(-SUMPRODUCT(Engine!$C$20994:$C$21025,INDIRECT("Coefficients!$AD$2:$AD$33")))),1/(1+EXP(-SUMPRODUCT(Engine!$C$20994:$C$21025,INDIRECT("Coefficients!$AE$2:$AE$33"))))))</f>
      </c>
      <c r="AE662" s="8">
        <f>IF(OR($B662="",$C662="",$D662="",$E662="",$F662="",$G662="",$H662="",$I662="",$J662="",$K662="",$L662=""),"",IF($B662="Female",1/(1+EXP(-SUMPRODUCT(Engine!$C$20994:$C$21025,INDIRECT("Coefficients!$AF$2:$AF$33")))),1/(1+EXP(-SUMPRODUCT(Engine!$C$20994:$C$21025,INDIRECT("Coefficients!$AG$2:$AG$33"))))))</f>
      </c>
      <c r="AF662" s="8">
        <f>IF(OR($B662="",$C662="",$D662="",$E662="",$F662="",$G662="",$H662="",$I662="",$J662="",$K662="",$L662=""),"",IF($B662="Female",1/(1+EXP(-SUMPRODUCT(Engine!$C$20994:$C$21025,INDIRECT("Coefficients!$AH$2:$AH$33")))),1/(1+EXP(-SUMPRODUCT(Engine!$C$20994:$C$21025,INDIRECT("Coefficients!$AI$2:$AI$33"))))))</f>
      </c>
      <c r="AG662" s="8">
        <f>IF(OR($B662="",$C662="",$D662="",$E662="",$F662="",$G662="",$H662="",$I662="",$J662="",$K662="",$L662=""),"",IF($B662="Female",1/(1+EXP(-SUMPRODUCT(Engine!$C$20994:$C$21025,INDIRECT("Coefficients!$AJ$2:$AJ$33")))),1/(1+EXP(-SUMPRODUCT(Engine!$C$20994:$C$21025,INDIRECT("Coefficients!$AK$2:$AK$33"))))))</f>
      </c>
      <c r="AH662" s="8">
        <f>IF(OR($B662="",$C662="",$D662="",$E662="",$F662="",$G662="",$H662="",$I662="",$J662="",$K662="",$L662=""),"",IF($B662="Female",1/(1+EXP(-SUMPRODUCT(Engine!$C$20994:$C$21025,INDIRECT("Coefficients!$AL$2:$AL$33")))),1/(1+EXP(-SUMPRODUCT(Engine!$C$20994:$C$21025,INDIRECT("Coefficients!$AM$2:$AM$33"))))))</f>
      </c>
      <c r="AI662" s="8">
        <f>IF(OR($B662="",$C662="",$D662="",$E662="",$F662="",$G662="",$H662="",$I662="",$J662="",$K662="",$L662=""),"",IF($B662="Female",1/(1+EXP(-SUMPRODUCT(Engine!$C$20994:$C$21025,INDIRECT("Coefficients!$AN$2:$AN$33")))),1/(1+EXP(-SUMPRODUCT(Engine!$C$20994:$C$21025,INDIRECT("Coefficients!$AO$2:$AO$33"))))))</f>
      </c>
      <c r="AJ662" s="8">
        <f>IF(OR($B662="",$C662="",$D662="",$E662="",$F662="",$G662="",$H662="",$I662="",$J662="",$K662="",$L662=""),"",IF($B662="Female",1/(1+EXP(-SUMPRODUCT(Engine!$C$20994:$C$21025,INDIRECT("Coefficients!$AP$2:$AP$33")))),1/(1+EXP(-SUMPRODUCT(Engine!$C$20994:$C$21025,INDIRECT("Coefficients!$AQ$2:$AQ$33"))))))</f>
      </c>
      <c r="AK662" s="8">
        <f>IF(OR($B662="",$C662="",$D662="",$E662="",$F662="",$G662="",$H662="",$I662="",$J662="",$K662="",$L662=""),"",IF($B662="Female",1/(1+EXP(-SUMPRODUCT(Engine!$C$20994:$C$21025,INDIRECT("Coefficients!$AR$2:$AR$33")))),1/(1+EXP(-SUMPRODUCT(Engine!$C$20994:$C$21025,INDIRECT("Coefficients!$AS$2:$AS$33"))))))</f>
      </c>
      <c r="AL662" s="8">
        <f>IF(OR($B662="",$C662="",$D662="",$E662="",$F662="",$G662="",$H662="",$I662="",$J662="",$K662="",$L662=""),"",IF($B662="Female",1/(1+EXP(-SUMPRODUCT(Engine!$C$20994:$C$21025,INDIRECT("Coefficients!$AT$2:$AT$33")))),1/(1+EXP(-SUMPRODUCT(Engine!$C$20994:$C$21025,INDIRECT("Coefficients!$AU$2:$AU$33"))))))</f>
      </c>
      <c r="AM662" s="8">
        <f>IF(OR($B662="",$C662="",$D662="",$E662="",$F662="",$G662="",$H662="",$I662="",$J662="",$K662="",$L662=""),"",IF($B662="Female",1/(1+EXP(-SUMPRODUCT(Engine!$C$20994:$C$21025,INDIRECT("Coefficients!$AV$2:$AV$33")))),1/(1+EXP(-SUMPRODUCT(Engine!$C$20994:$C$21025,INDIRECT("Coefficients!$AW$2:$AW$33"))))))</f>
      </c>
      <c r="AN662" s="8">
        <f>IF(OR($B662="",$C662="",$D662="",$E662="",$F662="",$G662="",$H662="",$I662="",$J662="",$K662="",$L662=""),"",IF($B662="Female",1/(1+EXP(-SUMPRODUCT(Engine!$C$20994:$C$21025,INDIRECT("Coefficients!$AX$2:$AX$33")))),1/(1+EXP(-SUMPRODUCT(Engine!$C$20994:$C$21025,INDIRECT("Coefficients!$AY$2:$AY$33"))))))</f>
      </c>
      <c r="AO662" s="8">
        <f>IF(OR($B662="",$C662="",$D662="",$E662="",$F662="",$G662="",$H662="",$I662="",$J662="",$K662="",$L662=""),"",IF($B662="Female",1/(1+EXP(-SUMPRODUCT(Engine!$C$20994:$C$21025,INDIRECT("Coefficients!$AZ$2:$AZ$33")))),1/(1+EXP(-SUMPRODUCT(Engine!$C$20994:$C$21025,INDIRECT("Coefficients!$BA$2:$BA$33"))))))</f>
      </c>
      <c r="AP662" s="8">
        <f>IF(OR($B662="",$C662="",$D662="",$E662="",$F662="",$G662="",$H662="",$I662="",$J662="",$K662="",$L662=""),"",IF($B662="Female",1/(1+EXP(-SUMPRODUCT(Engine!$C$20994:$C$21025,INDIRECT("Coefficients!$BB$2:$BB$33")))),1/(1+EXP(-SUMPRODUCT(Engine!$C$20994:$C$21025,INDIRECT("Coefficients!$BC$2:$BC$33"))))))</f>
      </c>
      <c r="AQ662" s="8">
        <f>IF(OR($B662="",$C662="",$D662="",$E662="",$F662="",$G662="",$H662="",$I662="",$J662="",$K662="",$L662=""),"",IF($B662="Female",1/(1+EXP(-SUMPRODUCT(Engine!$C$20994:$C$21025,INDIRECT("Coefficients!$BD$2:$BD$33")))),1/(1+EXP(-SUMPRODUCT(Engine!$C$20994:$C$21025,INDIRECT("Coefficients!$BE$2:$BE$33"))))))</f>
      </c>
      <c r="AR662" s="8">
        <f>IF(OR($B662="",$C662="",$D662="",$E662="",$F662="",$G662="",$H662="",$I662="",$J662="",$K662="",$L662=""),"",IF($B662="Female",1/(1+EXP(-SUMPRODUCT(Engine!$C$20994:$C$21025,INDIRECT("Coefficients!$BF$2:$BF$33")))),1/(1+EXP(-SUMPRODUCT(Engine!$C$20994:$C$21025,INDIRECT("Coefficients!$BG$2:$BG$33"))))))</f>
      </c>
      <c r="AS662" s="8">
        <f>IF(OR($B662="",$C662="",$D662="",$E662="",$F662="",$G662="",$H662="",$I662="",$J662="",$K662="",$L662=""),"",IF($B662="Female",1/(1+EXP(-SUMPRODUCT(Engine!$C$20994:$C$21025,INDIRECT("Coefficients!$BH$2:$BH$33")))),1/(1+EXP(-SUMPRODUCT(Engine!$C$20994:$C$21025,INDIRECT("Coefficients!$BI$2:$BI$33"))))))</f>
      </c>
      <c r="AT662" s="8">
        <f>IF(OR($B662="",$C662="",$D662="",$E662="",$F662="",$G662="",$H662="",$I662="",$J662="",$K662="",$L662=""),"",IF($B662="Female",1/(1+EXP(-SUMPRODUCT(Engine!$C$20994:$C$21025,INDIRECT("Coefficients!$BJ$2:$BJ$33")))),1/(1+EXP(-SUMPRODUCT(Engine!$C$20994:$C$21025,INDIRECT("Coefficients!$BK$2:$BK$33"))))))</f>
      </c>
      <c r="AU662" s="8">
        <f>IF(OR($B662="",$C662="",$D662="",$E662="",$F662="",$G662="",$H662="",$I662="",$J662="",$K662="",$L662=""),"",IF($B662="Female",1/(1+EXP(-SUMPRODUCT(Engine!$C$20994:$C$21025,INDIRECT("Coefficients!$BL$2:$BL$33")))),1/(1+EXP(-SUMPRODUCT(Engine!$C$20994:$C$21025,INDIRECT("Coefficients!$BM$2:$BM$33"))))))</f>
      </c>
      <c r="AV662" s="8">
        <f>IF(OR($B662="",$C662="",$D662="",$E662="",$F662="",$G662="",$H662="",$I662="",$J662="",$K662="",$L662=""),"",IF($B662="Female",1/(1+EXP(-SUMPRODUCT(Engine!$C$20994:$C$21025,INDIRECT("Coefficients!$BN$2:$BN$33")))),1/(1+EXP(-SUMPRODUCT(Engine!$C$20994:$C$21025,INDIRECT("Coefficients!$BO$2:$BO$33"))))))</f>
      </c>
      <c r="AW662" s="8">
        <f>IF(OR($B662="",$C662="",$D662="",$E662="",$F662="",$G662="",$H662="",$I662="",$J662="",$K662="",$L662=""),"",IF($B662="Female",1/(1+EXP(-SUMPRODUCT(Engine!$C$20994:$C$21025,INDIRECT("Coefficients!$BP$2:$BP$33")))),1/(1+EXP(-SUMPRODUCT(Engine!$C$20994:$C$21025,INDIRECT("Coefficients!$BQ$2:$BQ$33"))))))</f>
      </c>
      <c r="AX662" s="8">
        <f>IF(OR($B662="",$C662="",$D662="",$E662="",$F662="",$G662="",$H662="",$I662="",$J662="",$K662="",$L662=""),"",IF($B662="Female",1/(1+EXP(-SUMPRODUCT(Engine!$C$20994:$C$21025,INDIRECT("Coefficients!$BR$2:$BR$33")))),1/(1+EXP(-SUMPRODUCT(Engine!$C$20994:$C$21025,INDIRECT("Coefficients!$BS$2:$BS$33"))))))</f>
      </c>
      <c r="AY662" s="8">
        <f>IF(OR($B662="",$C662="",$D662="",$E662="",$F662="",$G662="",$H662="",$I662="",$J662="",$K662="",$L662=""),"",IF($B662="Female",1/(1+EXP(-SUMPRODUCT(Engine!$C$20994:$C$21025,INDIRECT("Coefficients!$BT$2:$BT$33")))),1/(1+EXP(-SUMPRODUCT(Engine!$C$20994:$C$21025,INDIRECT("Coefficients!$BU$2:$BU$33"))))))</f>
      </c>
      <c r="AZ662" s="8">
        <f>IF(OR($B662="",$C662="",$D662="",$E662="",$F662="",$G662="",$H662="",$I662="",$J662="",$K662="",$L662=""),"",IF($B662="Female",1/(1+EXP(-SUMPRODUCT(Engine!$C$20994:$C$21025,INDIRECT("Coefficients!$BV$2:$BV$33")))),1/(1+EXP(-SUMPRODUCT(Engine!$C$20994:$C$21025,INDIRECT("Coefficients!$BW$2:$BW$33"))))))</f>
      </c>
      <c r="BA662" s="8">
        <f>IF(OR($B662="",$C662="",$D662="",$E662="",$F662="",$G662="",$H662="",$I662="",$J662="",$K662="",$L662=""),"",IF($B662="Female",1/(1+EXP(-SUMPRODUCT(Engine!$C$20994:$C$21025,INDIRECT("Coefficients!$BX$2:$BX$33")))),1/(1+EXP(-SUMPRODUCT(Engine!$C$20994:$C$21025,INDIRECT("Coefficients!$BY$2:$BY$33"))))))</f>
      </c>
      <c r="BB662" s="8">
        <f>IF(OR($B662="",$C662="",$D662="",$E662="",$F662="",$G662="",$H662="",$I662="",$J662="",$K662="",$L662=""),"",IF($B662="Female",1/(1+EXP(-SUMPRODUCT(Engine!$C$20994:$C$21025,INDIRECT("Coefficients!$BZ$2:$BZ$33")))),1/(1+EXP(-SUMPRODUCT(Engine!$C$20994:$C$21025,INDIRECT("Coefficients!$CA$2:$CA$33"))))))</f>
      </c>
      <c r="BC662" s="8">
        <f>IF(OR($B662="",$C662="",$D662="",$E662="",$F662="",$G662="",$H662="",$I662="",$J662="",$K662="",$L662=""),"",IF($B662="Female",1/(1+EXP(-SUMPRODUCT(Engine!$C$20994:$C$21025,INDIRECT("Coefficients!$CB$2:$CB$33")))),1/(1+EXP(-SUMPRODUCT(Engine!$C$20994:$C$21025,INDIRECT("Coefficients!$CC$2:$CC$33"))))))</f>
      </c>
      <c r="BD662" s="8">
        <f>IF(OR($B662="",$C662="",$D662="",$E662="",$F662="",$G662="",$H662="",$I662="",$J662="",$K662="",$L662=""),"",IF($B662="Female",1/(1+EXP(-SUMPRODUCT(Engine!$C$20994:$C$21025,INDIRECT("Coefficients!$CD$2:$CD$33")))),1/(1+EXP(-SUMPRODUCT(Engine!$C$20994:$C$21025,INDIRECT("Coefficients!$CE$2:$CE$33"))))))</f>
      </c>
      <c r="BE662" s="8">
        <f>IF(OR($B662="",$C662="",$D662="",$E662="",$F662="",$G662="",$H662="",$I662="",$J662="",$K662="",$L662=""),"",IF($B662="Female",1/(1+EXP(-SUMPRODUCT(Engine!$C$20994:$C$21025,INDIRECT("Coefficients!$CF$2:$CF$33")))),1/(1+EXP(-SUMPRODUCT(Engine!$C$20994:$C$21025,INDIRECT("Coefficients!$CG$2:$CG$33"))))))</f>
      </c>
      <c r="BF662" s="8">
        <f>IF(OR($B662="",$C662="",$D662="",$E662="",$F662="",$G662="",$H662="",$I662="",$J662="",$K662="",$L662=""),"",IF($B662="Female",1/(1+EXP(-SUMPRODUCT(Engine!$C$20994:$C$21025,INDIRECT("Coefficients!$CH$2:$CH$33")))),1/(1+EXP(-SUMPRODUCT(Engine!$C$20994:$C$21025,INDIRECT("Coefficients!$CI$2:$CI$33"))))))</f>
      </c>
      <c r="BG662" s="8">
        <f>IF(OR($B662="",$C662="",$D662="",$E662="",$F662="",$G662="",$H662="",$I662="",$J662="",$K662="",$L662=""),"",IF($B662="Female",1/(1+EXP(-SUMPRODUCT(Engine!$C$20994:$C$21025,INDIRECT("Coefficients!$CJ$2:$CJ$33")))),1/(1+EXP(-SUMPRODUCT(Engine!$C$20994:$C$21025,INDIRECT("Coefficients!$CK$2:$CK$33"))))))</f>
      </c>
      <c r="BH662" s="8">
        <f>IF(OR($B662="",$C662="",$D662="",$E662="",$F662="",$G662="",$H662="",$I662="",$J662="",$K662="",$L662=""),"",IF($B662="Female",1/(1+EXP(-SUMPRODUCT(Engine!$C$20994:$C$21025,INDIRECT("Coefficients!$CL$2:$CL$33")))),1/(1+EXP(-SUMPRODUCT(Engine!$C$20994:$C$21025,INDIRECT("Coefficients!$CM$2:$CM$33"))))))</f>
      </c>
      <c r="BI662" s="8">
        <f>IF(OR($B662="",$C662="",$D662="",$E662="",$F662="",$G662="",$H662="",$I662="",$J662="",$K662="",$L662=""),"",IF($B662="Female",1/(1+EXP(-SUMPRODUCT(Engine!$C$20994:$C$21025,INDIRECT("Coefficients!$CN$2:$CN$33")))),1/(1+EXP(-SUMPRODUCT(Engine!$C$20994:$C$21025,INDIRECT("Coefficients!$CO$2:$CO$33"))))))</f>
      </c>
      <c r="BJ662" s="8">
        <f>IF(OR($B662="",$C662="",$D662="",$E662="",$F662="",$G662="",$H662="",$I662="",$J662="",$K662="",$L662=""),"",IF($B662="Female",1/(1+EXP(-SUMPRODUCT(Engine!$C$20994:$C$21025,INDIRECT("Coefficients!$CP$2:$CP$33")))),1/(1+EXP(-SUMPRODUCT(Engine!$C$20994:$C$21025,INDIRECT("Coefficients!$CQ$2:$CQ$33"))))))</f>
      </c>
      <c r="BK662" s="8">
        <f>IF(OR($B662="",$C662="",$D662="",$E662="",$F662="",$G662="",$H662="",$I662="",$J662="",$K662="",$L662=""),"",IF($B662="Female",1/(1+EXP(-SUMPRODUCT(Engine!$C$20994:$C$21025,INDIRECT("Coefficients!$CR$2:$CR$33")))),1/(1+EXP(-SUMPRODUCT(Engine!$C$20994:$C$21025,INDIRECT("Coefficients!$CS$2:$CS$33"))))))</f>
      </c>
      <c r="BL662" s="8">
        <f>IF(OR($B662="",$C662="",$D662="",$E662="",$F662="",$G662="",$H662="",$I662="",$J662="",$K662="",$L662=""),"",IF($B662="Female",1/(1+EXP(-SUMPRODUCT(Engine!$C$20994:$C$21025,INDIRECT("Coefficients!$CT$2:$CT$33")))),1/(1+EXP(-SUMPRODUCT(Engine!$C$20994:$C$21025,INDIRECT("Coefficients!$CU$2:$CU$33"))))))</f>
      </c>
      <c r="BM662" s="8">
        <f>IF(OR($B662="",$C662="",$D662="",$E662="",$F662="",$G662="",$H662="",$I662="",$J662="",$K662="",$L662=""),"",IF($B662="Female",1/(1+EXP(-SUMPRODUCT(Engine!$C$20994:$C$21025,INDIRECT("Coefficients!$CV$2:$CV$33")))),1/(1+EXP(-SUMPRODUCT(Engine!$C$20994:$C$21025,INDIRECT("Coefficients!$CW$2:$CW$33"))))))</f>
      </c>
    </row>
    <row r="663" spans="1:65" x14ac:dyDescent="0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8">
        <f>IF(OR($B663="",$C663="",$D663="",$E663="",$F663="",$G663="",$H663="",$I663="",$J663="",$K663="",$L663=""),"",IF($B663="Female",1/(1+EXP(-SUMPRODUCT(Engine!$C$21026:$C$21057,INDIRECT("Coefficients!$B$2:$B$33")))),1/(1+EXP(-SUMPRODUCT(Engine!$C$21026:$C$21057,INDIRECT("Coefficients!$C$2:$C$33"))))))</f>
      </c>
      <c r="Q663" s="8">
        <f>IF(OR($B663="",$C663="",$D663="",$E663="",$F663="",$G663="",$H663="",$I663="",$J663="",$K663="",$L663=""),"",IF($B663="Female",1/(1+EXP(-SUMPRODUCT(Engine!$C$21026:$C$21057,INDIRECT("Coefficients!$D$2:$D$33")))),1/(1+EXP(-SUMPRODUCT(Engine!$C$21026:$C$21057,INDIRECT("Coefficients!$E$2:$E$33"))))))</f>
      </c>
      <c r="R663" s="8">
        <f>IF(OR($B663="",$C663="",$D663="",$E663="",$F663="",$G663="",$H663="",$I663="",$J663="",$K663="",$L663=""),"",IF($B663="Female",1/(1+EXP(-SUMPRODUCT(Engine!$C$21026:$C$21057,INDIRECT("Coefficients!$F$2:$F$33")))),1/(1+EXP(-SUMPRODUCT(Engine!$C$21026:$C$21057,INDIRECT("Coefficients!$G$2:$G$33"))))))</f>
      </c>
      <c r="S663" s="8">
        <f>IF(OR($B663="",$C663="",$D663="",$E663="",$F663="",$G663="",$H663="",$I663="",$J663="",$K663="",$L663=""),"",IF($B663="Female",1/(1+EXP(-SUMPRODUCT(Engine!$C$21026:$C$21057,INDIRECT("Coefficients!$H$2:$H$33")))),1/(1+EXP(-SUMPRODUCT(Engine!$C$21026:$C$21057,INDIRECT("Coefficients!$I$2:$I$33"))))))</f>
      </c>
      <c r="T663" s="8">
        <f>IF(OR($B663="",$C663="",$D663="",$E663="",$F663="",$G663="",$H663="",$I663="",$J663="",$K663="",$L663=""),"",IF($B663="Female",1/(1+EXP(-SUMPRODUCT(Engine!$C$21026:$C$21057,INDIRECT("Coefficients!$J$2:$J$33")))),1/(1+EXP(-SUMPRODUCT(Engine!$C$21026:$C$21057,INDIRECT("Coefficients!$K$2:$K$33"))))))</f>
      </c>
      <c r="U663" s="8">
        <f>IF(OR($B663="",$C663="",$D663="",$E663="",$F663="",$G663="",$H663="",$I663="",$J663="",$K663="",$L663=""),"",IF($B663="Female",1/(1+EXP(-SUMPRODUCT(Engine!$C$21026:$C$21057,INDIRECT("Coefficients!$L$2:$L$33")))),1/(1+EXP(-SUMPRODUCT(Engine!$C$21026:$C$21057,INDIRECT("Coefficients!$M$2:$M$33"))))))</f>
      </c>
      <c r="V663" s="8">
        <f>IF(OR($B663="",$C663="",$D663="",$E663="",$F663="",$G663="",$H663="",$I663="",$J663="",$K663="",$L663=""),"",IF($B663="Female",1/(1+EXP(-SUMPRODUCT(Engine!$C$21026:$C$21057,INDIRECT("Coefficients!$N$2:$N$33")))),1/(1+EXP(-SUMPRODUCT(Engine!$C$21026:$C$21057,INDIRECT("Coefficients!$O$2:$O$33"))))))</f>
      </c>
      <c r="W663" s="8">
        <f>IF(OR($B663="",$C663="",$D663="",$E663="",$F663="",$G663="",$H663="",$I663="",$J663="",$K663="",$L663=""),"",IF($B663="Female",1/(1+EXP(-SUMPRODUCT(Engine!$C$21026:$C$21057,INDIRECT("Coefficients!$P$2:$P$33")))),1/(1+EXP(-SUMPRODUCT(Engine!$C$21026:$C$21057,INDIRECT("Coefficients!$Q$2:$Q$33"))))))</f>
      </c>
      <c r="X663" s="8">
        <f>IF(OR($B663="",$C663="",$D663="",$E663="",$F663="",$G663="",$H663="",$I663="",$J663="",$K663="",$L663=""),"",IF($B663="Female",1/(1+EXP(-SUMPRODUCT(Engine!$C$21026:$C$21057,INDIRECT("Coefficients!$R$2:$R$33")))),1/(1+EXP(-SUMPRODUCT(Engine!$C$21026:$C$21057,INDIRECT("Coefficients!$S$2:$S$33"))))))</f>
      </c>
      <c r="Y663" s="8">
        <f>IF(OR($B663="",$C663="",$D663="",$E663="",$F663="",$G663="",$H663="",$I663="",$J663="",$K663="",$L663=""),"",IF($B663="Female",1/(1+EXP(-SUMPRODUCT(Engine!$C$21026:$C$21057,INDIRECT("Coefficients!$T$2:$T$33")))),1/(1+EXP(-SUMPRODUCT(Engine!$C$21026:$C$21057,INDIRECT("Coefficients!$U$2:$U$33"))))))</f>
      </c>
      <c r="Z663" s="8">
        <f>IF(OR($B663="",$C663="",$D663="",$E663="",$F663="",$G663="",$H663="",$I663="",$J663="",$K663="",$L663=""),"",IF($B663="Female",1/(1+EXP(-SUMPRODUCT(Engine!$C$21026:$C$21057,INDIRECT("Coefficients!$V$2:$V$33")))),1/(1+EXP(-SUMPRODUCT(Engine!$C$21026:$C$21057,INDIRECT("Coefficients!$W$2:$W$33"))))))</f>
      </c>
      <c r="AA663" s="8">
        <f>IF(OR($B663="",$C663="",$D663="",$E663="",$F663="",$G663="",$H663="",$I663="",$J663="",$K663="",$L663=""),"",IF($B663="Female",1/(1+EXP(-SUMPRODUCT(Engine!$C$21026:$C$21057,INDIRECT("Coefficients!$X$2:$X$33")))),1/(1+EXP(-SUMPRODUCT(Engine!$C$21026:$C$21057,INDIRECT("Coefficients!$Y$2:$Y$33"))))))</f>
      </c>
      <c r="AB663" s="8">
        <f>IF(OR($B663="",$C663="",$D663="",$E663="",$F663="",$G663="",$H663="",$I663="",$J663="",$K663="",$L663=""),"",IF($B663="Female",1/(1+EXP(-SUMPRODUCT(Engine!$C$21026:$C$21057,INDIRECT("Coefficients!$Z$2:$Z$33")))),1/(1+EXP(-SUMPRODUCT(Engine!$C$21026:$C$21057,INDIRECT("Coefficients!$AA$2:$AA$33"))))))</f>
      </c>
      <c r="AC663" s="8">
        <f>IF(OR($B663="",$C663="",$D663="",$E663="",$F663="",$G663="",$H663="",$I663="",$J663="",$K663="",$L663=""),"",IF($B663="Female",1/(1+EXP(-SUMPRODUCT(Engine!$C$21026:$C$21057,INDIRECT("Coefficients!$AB$2:$AB$33")))),1/(1+EXP(-SUMPRODUCT(Engine!$C$21026:$C$21057,INDIRECT("Coefficients!$AC$2:$AC$33"))))))</f>
      </c>
      <c r="AD663" s="8">
        <f>IF(OR($B663="",$C663="",$D663="",$E663="",$F663="",$G663="",$H663="",$I663="",$J663="",$K663="",$L663=""),"",IF($B663="Female",1/(1+EXP(-SUMPRODUCT(Engine!$C$21026:$C$21057,INDIRECT("Coefficients!$AD$2:$AD$33")))),1/(1+EXP(-SUMPRODUCT(Engine!$C$21026:$C$21057,INDIRECT("Coefficients!$AE$2:$AE$33"))))))</f>
      </c>
      <c r="AE663" s="8">
        <f>IF(OR($B663="",$C663="",$D663="",$E663="",$F663="",$G663="",$H663="",$I663="",$J663="",$K663="",$L663=""),"",IF($B663="Female",1/(1+EXP(-SUMPRODUCT(Engine!$C$21026:$C$21057,INDIRECT("Coefficients!$AF$2:$AF$33")))),1/(1+EXP(-SUMPRODUCT(Engine!$C$21026:$C$21057,INDIRECT("Coefficients!$AG$2:$AG$33"))))))</f>
      </c>
      <c r="AF663" s="8">
        <f>IF(OR($B663="",$C663="",$D663="",$E663="",$F663="",$G663="",$H663="",$I663="",$J663="",$K663="",$L663=""),"",IF($B663="Female",1/(1+EXP(-SUMPRODUCT(Engine!$C$21026:$C$21057,INDIRECT("Coefficients!$AH$2:$AH$33")))),1/(1+EXP(-SUMPRODUCT(Engine!$C$21026:$C$21057,INDIRECT("Coefficients!$AI$2:$AI$33"))))))</f>
      </c>
      <c r="AG663" s="8">
        <f>IF(OR($B663="",$C663="",$D663="",$E663="",$F663="",$G663="",$H663="",$I663="",$J663="",$K663="",$L663=""),"",IF($B663="Female",1/(1+EXP(-SUMPRODUCT(Engine!$C$21026:$C$21057,INDIRECT("Coefficients!$AJ$2:$AJ$33")))),1/(1+EXP(-SUMPRODUCT(Engine!$C$21026:$C$21057,INDIRECT("Coefficients!$AK$2:$AK$33"))))))</f>
      </c>
      <c r="AH663" s="8">
        <f>IF(OR($B663="",$C663="",$D663="",$E663="",$F663="",$G663="",$H663="",$I663="",$J663="",$K663="",$L663=""),"",IF($B663="Female",1/(1+EXP(-SUMPRODUCT(Engine!$C$21026:$C$21057,INDIRECT("Coefficients!$AL$2:$AL$33")))),1/(1+EXP(-SUMPRODUCT(Engine!$C$21026:$C$21057,INDIRECT("Coefficients!$AM$2:$AM$33"))))))</f>
      </c>
      <c r="AI663" s="8">
        <f>IF(OR($B663="",$C663="",$D663="",$E663="",$F663="",$G663="",$H663="",$I663="",$J663="",$K663="",$L663=""),"",IF($B663="Female",1/(1+EXP(-SUMPRODUCT(Engine!$C$21026:$C$21057,INDIRECT("Coefficients!$AN$2:$AN$33")))),1/(1+EXP(-SUMPRODUCT(Engine!$C$21026:$C$21057,INDIRECT("Coefficients!$AO$2:$AO$33"))))))</f>
      </c>
      <c r="AJ663" s="8">
        <f>IF(OR($B663="",$C663="",$D663="",$E663="",$F663="",$G663="",$H663="",$I663="",$J663="",$K663="",$L663=""),"",IF($B663="Female",1/(1+EXP(-SUMPRODUCT(Engine!$C$21026:$C$21057,INDIRECT("Coefficients!$AP$2:$AP$33")))),1/(1+EXP(-SUMPRODUCT(Engine!$C$21026:$C$21057,INDIRECT("Coefficients!$AQ$2:$AQ$33"))))))</f>
      </c>
      <c r="AK663" s="8">
        <f>IF(OR($B663="",$C663="",$D663="",$E663="",$F663="",$G663="",$H663="",$I663="",$J663="",$K663="",$L663=""),"",IF($B663="Female",1/(1+EXP(-SUMPRODUCT(Engine!$C$21026:$C$21057,INDIRECT("Coefficients!$AR$2:$AR$33")))),1/(1+EXP(-SUMPRODUCT(Engine!$C$21026:$C$21057,INDIRECT("Coefficients!$AS$2:$AS$33"))))))</f>
      </c>
      <c r="AL663" s="8">
        <f>IF(OR($B663="",$C663="",$D663="",$E663="",$F663="",$G663="",$H663="",$I663="",$J663="",$K663="",$L663=""),"",IF($B663="Female",1/(1+EXP(-SUMPRODUCT(Engine!$C$21026:$C$21057,INDIRECT("Coefficients!$AT$2:$AT$33")))),1/(1+EXP(-SUMPRODUCT(Engine!$C$21026:$C$21057,INDIRECT("Coefficients!$AU$2:$AU$33"))))))</f>
      </c>
      <c r="AM663" s="8">
        <f>IF(OR($B663="",$C663="",$D663="",$E663="",$F663="",$G663="",$H663="",$I663="",$J663="",$K663="",$L663=""),"",IF($B663="Female",1/(1+EXP(-SUMPRODUCT(Engine!$C$21026:$C$21057,INDIRECT("Coefficients!$AV$2:$AV$33")))),1/(1+EXP(-SUMPRODUCT(Engine!$C$21026:$C$21057,INDIRECT("Coefficients!$AW$2:$AW$33"))))))</f>
      </c>
      <c r="AN663" s="8">
        <f>IF(OR($B663="",$C663="",$D663="",$E663="",$F663="",$G663="",$H663="",$I663="",$J663="",$K663="",$L663=""),"",IF($B663="Female",1/(1+EXP(-SUMPRODUCT(Engine!$C$21026:$C$21057,INDIRECT("Coefficients!$AX$2:$AX$33")))),1/(1+EXP(-SUMPRODUCT(Engine!$C$21026:$C$21057,INDIRECT("Coefficients!$AY$2:$AY$33"))))))</f>
      </c>
      <c r="AO663" s="8">
        <f>IF(OR($B663="",$C663="",$D663="",$E663="",$F663="",$G663="",$H663="",$I663="",$J663="",$K663="",$L663=""),"",IF($B663="Female",1/(1+EXP(-SUMPRODUCT(Engine!$C$21026:$C$21057,INDIRECT("Coefficients!$AZ$2:$AZ$33")))),1/(1+EXP(-SUMPRODUCT(Engine!$C$21026:$C$21057,INDIRECT("Coefficients!$BA$2:$BA$33"))))))</f>
      </c>
      <c r="AP663" s="8">
        <f>IF(OR($B663="",$C663="",$D663="",$E663="",$F663="",$G663="",$H663="",$I663="",$J663="",$K663="",$L663=""),"",IF($B663="Female",1/(1+EXP(-SUMPRODUCT(Engine!$C$21026:$C$21057,INDIRECT("Coefficients!$BB$2:$BB$33")))),1/(1+EXP(-SUMPRODUCT(Engine!$C$21026:$C$21057,INDIRECT("Coefficients!$BC$2:$BC$33"))))))</f>
      </c>
      <c r="AQ663" s="8">
        <f>IF(OR($B663="",$C663="",$D663="",$E663="",$F663="",$G663="",$H663="",$I663="",$J663="",$K663="",$L663=""),"",IF($B663="Female",1/(1+EXP(-SUMPRODUCT(Engine!$C$21026:$C$21057,INDIRECT("Coefficients!$BD$2:$BD$33")))),1/(1+EXP(-SUMPRODUCT(Engine!$C$21026:$C$21057,INDIRECT("Coefficients!$BE$2:$BE$33"))))))</f>
      </c>
      <c r="AR663" s="8">
        <f>IF(OR($B663="",$C663="",$D663="",$E663="",$F663="",$G663="",$H663="",$I663="",$J663="",$K663="",$L663=""),"",IF($B663="Female",1/(1+EXP(-SUMPRODUCT(Engine!$C$21026:$C$21057,INDIRECT("Coefficients!$BF$2:$BF$33")))),1/(1+EXP(-SUMPRODUCT(Engine!$C$21026:$C$21057,INDIRECT("Coefficients!$BG$2:$BG$33"))))))</f>
      </c>
      <c r="AS663" s="8">
        <f>IF(OR($B663="",$C663="",$D663="",$E663="",$F663="",$G663="",$H663="",$I663="",$J663="",$K663="",$L663=""),"",IF($B663="Female",1/(1+EXP(-SUMPRODUCT(Engine!$C$21026:$C$21057,INDIRECT("Coefficients!$BH$2:$BH$33")))),1/(1+EXP(-SUMPRODUCT(Engine!$C$21026:$C$21057,INDIRECT("Coefficients!$BI$2:$BI$33"))))))</f>
      </c>
      <c r="AT663" s="8">
        <f>IF(OR($B663="",$C663="",$D663="",$E663="",$F663="",$G663="",$H663="",$I663="",$J663="",$K663="",$L663=""),"",IF($B663="Female",1/(1+EXP(-SUMPRODUCT(Engine!$C$21026:$C$21057,INDIRECT("Coefficients!$BJ$2:$BJ$33")))),1/(1+EXP(-SUMPRODUCT(Engine!$C$21026:$C$21057,INDIRECT("Coefficients!$BK$2:$BK$33"))))))</f>
      </c>
      <c r="AU663" s="8">
        <f>IF(OR($B663="",$C663="",$D663="",$E663="",$F663="",$G663="",$H663="",$I663="",$J663="",$K663="",$L663=""),"",IF($B663="Female",1/(1+EXP(-SUMPRODUCT(Engine!$C$21026:$C$21057,INDIRECT("Coefficients!$BL$2:$BL$33")))),1/(1+EXP(-SUMPRODUCT(Engine!$C$21026:$C$21057,INDIRECT("Coefficients!$BM$2:$BM$33"))))))</f>
      </c>
      <c r="AV663" s="8">
        <f>IF(OR($B663="",$C663="",$D663="",$E663="",$F663="",$G663="",$H663="",$I663="",$J663="",$K663="",$L663=""),"",IF($B663="Female",1/(1+EXP(-SUMPRODUCT(Engine!$C$21026:$C$21057,INDIRECT("Coefficients!$BN$2:$BN$33")))),1/(1+EXP(-SUMPRODUCT(Engine!$C$21026:$C$21057,INDIRECT("Coefficients!$BO$2:$BO$33"))))))</f>
      </c>
      <c r="AW663" s="8">
        <f>IF(OR($B663="",$C663="",$D663="",$E663="",$F663="",$G663="",$H663="",$I663="",$J663="",$K663="",$L663=""),"",IF($B663="Female",1/(1+EXP(-SUMPRODUCT(Engine!$C$21026:$C$21057,INDIRECT("Coefficients!$BP$2:$BP$33")))),1/(1+EXP(-SUMPRODUCT(Engine!$C$21026:$C$21057,INDIRECT("Coefficients!$BQ$2:$BQ$33"))))))</f>
      </c>
      <c r="AX663" s="8">
        <f>IF(OR($B663="",$C663="",$D663="",$E663="",$F663="",$G663="",$H663="",$I663="",$J663="",$K663="",$L663=""),"",IF($B663="Female",1/(1+EXP(-SUMPRODUCT(Engine!$C$21026:$C$21057,INDIRECT("Coefficients!$BR$2:$BR$33")))),1/(1+EXP(-SUMPRODUCT(Engine!$C$21026:$C$21057,INDIRECT("Coefficients!$BS$2:$BS$33"))))))</f>
      </c>
      <c r="AY663" s="8">
        <f>IF(OR($B663="",$C663="",$D663="",$E663="",$F663="",$G663="",$H663="",$I663="",$J663="",$K663="",$L663=""),"",IF($B663="Female",1/(1+EXP(-SUMPRODUCT(Engine!$C$21026:$C$21057,INDIRECT("Coefficients!$BT$2:$BT$33")))),1/(1+EXP(-SUMPRODUCT(Engine!$C$21026:$C$21057,INDIRECT("Coefficients!$BU$2:$BU$33"))))))</f>
      </c>
      <c r="AZ663" s="8">
        <f>IF(OR($B663="",$C663="",$D663="",$E663="",$F663="",$G663="",$H663="",$I663="",$J663="",$K663="",$L663=""),"",IF($B663="Female",1/(1+EXP(-SUMPRODUCT(Engine!$C$21026:$C$21057,INDIRECT("Coefficients!$BV$2:$BV$33")))),1/(1+EXP(-SUMPRODUCT(Engine!$C$21026:$C$21057,INDIRECT("Coefficients!$BW$2:$BW$33"))))))</f>
      </c>
      <c r="BA663" s="8">
        <f>IF(OR($B663="",$C663="",$D663="",$E663="",$F663="",$G663="",$H663="",$I663="",$J663="",$K663="",$L663=""),"",IF($B663="Female",1/(1+EXP(-SUMPRODUCT(Engine!$C$21026:$C$21057,INDIRECT("Coefficients!$BX$2:$BX$33")))),1/(1+EXP(-SUMPRODUCT(Engine!$C$21026:$C$21057,INDIRECT("Coefficients!$BY$2:$BY$33"))))))</f>
      </c>
      <c r="BB663" s="8">
        <f>IF(OR($B663="",$C663="",$D663="",$E663="",$F663="",$G663="",$H663="",$I663="",$J663="",$K663="",$L663=""),"",IF($B663="Female",1/(1+EXP(-SUMPRODUCT(Engine!$C$21026:$C$21057,INDIRECT("Coefficients!$BZ$2:$BZ$33")))),1/(1+EXP(-SUMPRODUCT(Engine!$C$21026:$C$21057,INDIRECT("Coefficients!$CA$2:$CA$33"))))))</f>
      </c>
      <c r="BC663" s="8">
        <f>IF(OR($B663="",$C663="",$D663="",$E663="",$F663="",$G663="",$H663="",$I663="",$J663="",$K663="",$L663=""),"",IF($B663="Female",1/(1+EXP(-SUMPRODUCT(Engine!$C$21026:$C$21057,INDIRECT("Coefficients!$CB$2:$CB$33")))),1/(1+EXP(-SUMPRODUCT(Engine!$C$21026:$C$21057,INDIRECT("Coefficients!$CC$2:$CC$33"))))))</f>
      </c>
      <c r="BD663" s="8">
        <f>IF(OR($B663="",$C663="",$D663="",$E663="",$F663="",$G663="",$H663="",$I663="",$J663="",$K663="",$L663=""),"",IF($B663="Female",1/(1+EXP(-SUMPRODUCT(Engine!$C$21026:$C$21057,INDIRECT("Coefficients!$CD$2:$CD$33")))),1/(1+EXP(-SUMPRODUCT(Engine!$C$21026:$C$21057,INDIRECT("Coefficients!$CE$2:$CE$33"))))))</f>
      </c>
      <c r="BE663" s="8">
        <f>IF(OR($B663="",$C663="",$D663="",$E663="",$F663="",$G663="",$H663="",$I663="",$J663="",$K663="",$L663=""),"",IF($B663="Female",1/(1+EXP(-SUMPRODUCT(Engine!$C$21026:$C$21057,INDIRECT("Coefficients!$CF$2:$CF$33")))),1/(1+EXP(-SUMPRODUCT(Engine!$C$21026:$C$21057,INDIRECT("Coefficients!$CG$2:$CG$33"))))))</f>
      </c>
      <c r="BF663" s="8">
        <f>IF(OR($B663="",$C663="",$D663="",$E663="",$F663="",$G663="",$H663="",$I663="",$J663="",$K663="",$L663=""),"",IF($B663="Female",1/(1+EXP(-SUMPRODUCT(Engine!$C$21026:$C$21057,INDIRECT("Coefficients!$CH$2:$CH$33")))),1/(1+EXP(-SUMPRODUCT(Engine!$C$21026:$C$21057,INDIRECT("Coefficients!$CI$2:$CI$33"))))))</f>
      </c>
      <c r="BG663" s="8">
        <f>IF(OR($B663="",$C663="",$D663="",$E663="",$F663="",$G663="",$H663="",$I663="",$J663="",$K663="",$L663=""),"",IF($B663="Female",1/(1+EXP(-SUMPRODUCT(Engine!$C$21026:$C$21057,INDIRECT("Coefficients!$CJ$2:$CJ$33")))),1/(1+EXP(-SUMPRODUCT(Engine!$C$21026:$C$21057,INDIRECT("Coefficients!$CK$2:$CK$33"))))))</f>
      </c>
      <c r="BH663" s="8">
        <f>IF(OR($B663="",$C663="",$D663="",$E663="",$F663="",$G663="",$H663="",$I663="",$J663="",$K663="",$L663=""),"",IF($B663="Female",1/(1+EXP(-SUMPRODUCT(Engine!$C$21026:$C$21057,INDIRECT("Coefficients!$CL$2:$CL$33")))),1/(1+EXP(-SUMPRODUCT(Engine!$C$21026:$C$21057,INDIRECT("Coefficients!$CM$2:$CM$33"))))))</f>
      </c>
      <c r="BI663" s="8">
        <f>IF(OR($B663="",$C663="",$D663="",$E663="",$F663="",$G663="",$H663="",$I663="",$J663="",$K663="",$L663=""),"",IF($B663="Female",1/(1+EXP(-SUMPRODUCT(Engine!$C$21026:$C$21057,INDIRECT("Coefficients!$CN$2:$CN$33")))),1/(1+EXP(-SUMPRODUCT(Engine!$C$21026:$C$21057,INDIRECT("Coefficients!$CO$2:$CO$33"))))))</f>
      </c>
      <c r="BJ663" s="8">
        <f>IF(OR($B663="",$C663="",$D663="",$E663="",$F663="",$G663="",$H663="",$I663="",$J663="",$K663="",$L663=""),"",IF($B663="Female",1/(1+EXP(-SUMPRODUCT(Engine!$C$21026:$C$21057,INDIRECT("Coefficients!$CP$2:$CP$33")))),1/(1+EXP(-SUMPRODUCT(Engine!$C$21026:$C$21057,INDIRECT("Coefficients!$CQ$2:$CQ$33"))))))</f>
      </c>
      <c r="BK663" s="8">
        <f>IF(OR($B663="",$C663="",$D663="",$E663="",$F663="",$G663="",$H663="",$I663="",$J663="",$K663="",$L663=""),"",IF($B663="Female",1/(1+EXP(-SUMPRODUCT(Engine!$C$21026:$C$21057,INDIRECT("Coefficients!$CR$2:$CR$33")))),1/(1+EXP(-SUMPRODUCT(Engine!$C$21026:$C$21057,INDIRECT("Coefficients!$CS$2:$CS$33"))))))</f>
      </c>
      <c r="BL663" s="8">
        <f>IF(OR($B663="",$C663="",$D663="",$E663="",$F663="",$G663="",$H663="",$I663="",$J663="",$K663="",$L663=""),"",IF($B663="Female",1/(1+EXP(-SUMPRODUCT(Engine!$C$21026:$C$21057,INDIRECT("Coefficients!$CT$2:$CT$33")))),1/(1+EXP(-SUMPRODUCT(Engine!$C$21026:$C$21057,INDIRECT("Coefficients!$CU$2:$CU$33"))))))</f>
      </c>
      <c r="BM663" s="8">
        <f>IF(OR($B663="",$C663="",$D663="",$E663="",$F663="",$G663="",$H663="",$I663="",$J663="",$K663="",$L663=""),"",IF($B663="Female",1/(1+EXP(-SUMPRODUCT(Engine!$C$21026:$C$21057,INDIRECT("Coefficients!$CV$2:$CV$33")))),1/(1+EXP(-SUMPRODUCT(Engine!$C$21026:$C$21057,INDIRECT("Coefficients!$CW$2:$CW$33"))))))</f>
      </c>
    </row>
    <row r="664" spans="1:65" x14ac:dyDescent="0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8">
        <f>IF(OR($B664="",$C664="",$D664="",$E664="",$F664="",$G664="",$H664="",$I664="",$J664="",$K664="",$L664=""),"",IF($B664="Female",1/(1+EXP(-SUMPRODUCT(Engine!$C$21058:$C$21089,INDIRECT("Coefficients!$B$2:$B$33")))),1/(1+EXP(-SUMPRODUCT(Engine!$C$21058:$C$21089,INDIRECT("Coefficients!$C$2:$C$33"))))))</f>
      </c>
      <c r="Q664" s="8">
        <f>IF(OR($B664="",$C664="",$D664="",$E664="",$F664="",$G664="",$H664="",$I664="",$J664="",$K664="",$L664=""),"",IF($B664="Female",1/(1+EXP(-SUMPRODUCT(Engine!$C$21058:$C$21089,INDIRECT("Coefficients!$D$2:$D$33")))),1/(1+EXP(-SUMPRODUCT(Engine!$C$21058:$C$21089,INDIRECT("Coefficients!$E$2:$E$33"))))))</f>
      </c>
      <c r="R664" s="8">
        <f>IF(OR($B664="",$C664="",$D664="",$E664="",$F664="",$G664="",$H664="",$I664="",$J664="",$K664="",$L664=""),"",IF($B664="Female",1/(1+EXP(-SUMPRODUCT(Engine!$C$21058:$C$21089,INDIRECT("Coefficients!$F$2:$F$33")))),1/(1+EXP(-SUMPRODUCT(Engine!$C$21058:$C$21089,INDIRECT("Coefficients!$G$2:$G$33"))))))</f>
      </c>
      <c r="S664" s="8">
        <f>IF(OR($B664="",$C664="",$D664="",$E664="",$F664="",$G664="",$H664="",$I664="",$J664="",$K664="",$L664=""),"",IF($B664="Female",1/(1+EXP(-SUMPRODUCT(Engine!$C$21058:$C$21089,INDIRECT("Coefficients!$H$2:$H$33")))),1/(1+EXP(-SUMPRODUCT(Engine!$C$21058:$C$21089,INDIRECT("Coefficients!$I$2:$I$33"))))))</f>
      </c>
      <c r="T664" s="8">
        <f>IF(OR($B664="",$C664="",$D664="",$E664="",$F664="",$G664="",$H664="",$I664="",$J664="",$K664="",$L664=""),"",IF($B664="Female",1/(1+EXP(-SUMPRODUCT(Engine!$C$21058:$C$21089,INDIRECT("Coefficients!$J$2:$J$33")))),1/(1+EXP(-SUMPRODUCT(Engine!$C$21058:$C$21089,INDIRECT("Coefficients!$K$2:$K$33"))))))</f>
      </c>
      <c r="U664" s="8">
        <f>IF(OR($B664="",$C664="",$D664="",$E664="",$F664="",$G664="",$H664="",$I664="",$J664="",$K664="",$L664=""),"",IF($B664="Female",1/(1+EXP(-SUMPRODUCT(Engine!$C$21058:$C$21089,INDIRECT("Coefficients!$L$2:$L$33")))),1/(1+EXP(-SUMPRODUCT(Engine!$C$21058:$C$21089,INDIRECT("Coefficients!$M$2:$M$33"))))))</f>
      </c>
      <c r="V664" s="8">
        <f>IF(OR($B664="",$C664="",$D664="",$E664="",$F664="",$G664="",$H664="",$I664="",$J664="",$K664="",$L664=""),"",IF($B664="Female",1/(1+EXP(-SUMPRODUCT(Engine!$C$21058:$C$21089,INDIRECT("Coefficients!$N$2:$N$33")))),1/(1+EXP(-SUMPRODUCT(Engine!$C$21058:$C$21089,INDIRECT("Coefficients!$O$2:$O$33"))))))</f>
      </c>
      <c r="W664" s="8">
        <f>IF(OR($B664="",$C664="",$D664="",$E664="",$F664="",$G664="",$H664="",$I664="",$J664="",$K664="",$L664=""),"",IF($B664="Female",1/(1+EXP(-SUMPRODUCT(Engine!$C$21058:$C$21089,INDIRECT("Coefficients!$P$2:$P$33")))),1/(1+EXP(-SUMPRODUCT(Engine!$C$21058:$C$21089,INDIRECT("Coefficients!$Q$2:$Q$33"))))))</f>
      </c>
      <c r="X664" s="8">
        <f>IF(OR($B664="",$C664="",$D664="",$E664="",$F664="",$G664="",$H664="",$I664="",$J664="",$K664="",$L664=""),"",IF($B664="Female",1/(1+EXP(-SUMPRODUCT(Engine!$C$21058:$C$21089,INDIRECT("Coefficients!$R$2:$R$33")))),1/(1+EXP(-SUMPRODUCT(Engine!$C$21058:$C$21089,INDIRECT("Coefficients!$S$2:$S$33"))))))</f>
      </c>
      <c r="Y664" s="8">
        <f>IF(OR($B664="",$C664="",$D664="",$E664="",$F664="",$G664="",$H664="",$I664="",$J664="",$K664="",$L664=""),"",IF($B664="Female",1/(1+EXP(-SUMPRODUCT(Engine!$C$21058:$C$21089,INDIRECT("Coefficients!$T$2:$T$33")))),1/(1+EXP(-SUMPRODUCT(Engine!$C$21058:$C$21089,INDIRECT("Coefficients!$U$2:$U$33"))))))</f>
      </c>
      <c r="Z664" s="8">
        <f>IF(OR($B664="",$C664="",$D664="",$E664="",$F664="",$G664="",$H664="",$I664="",$J664="",$K664="",$L664=""),"",IF($B664="Female",1/(1+EXP(-SUMPRODUCT(Engine!$C$21058:$C$21089,INDIRECT("Coefficients!$V$2:$V$33")))),1/(1+EXP(-SUMPRODUCT(Engine!$C$21058:$C$21089,INDIRECT("Coefficients!$W$2:$W$33"))))))</f>
      </c>
      <c r="AA664" s="8">
        <f>IF(OR($B664="",$C664="",$D664="",$E664="",$F664="",$G664="",$H664="",$I664="",$J664="",$K664="",$L664=""),"",IF($B664="Female",1/(1+EXP(-SUMPRODUCT(Engine!$C$21058:$C$21089,INDIRECT("Coefficients!$X$2:$X$33")))),1/(1+EXP(-SUMPRODUCT(Engine!$C$21058:$C$21089,INDIRECT("Coefficients!$Y$2:$Y$33"))))))</f>
      </c>
      <c r="AB664" s="8">
        <f>IF(OR($B664="",$C664="",$D664="",$E664="",$F664="",$G664="",$H664="",$I664="",$J664="",$K664="",$L664=""),"",IF($B664="Female",1/(1+EXP(-SUMPRODUCT(Engine!$C$21058:$C$21089,INDIRECT("Coefficients!$Z$2:$Z$33")))),1/(1+EXP(-SUMPRODUCT(Engine!$C$21058:$C$21089,INDIRECT("Coefficients!$AA$2:$AA$33"))))))</f>
      </c>
      <c r="AC664" s="8">
        <f>IF(OR($B664="",$C664="",$D664="",$E664="",$F664="",$G664="",$H664="",$I664="",$J664="",$K664="",$L664=""),"",IF($B664="Female",1/(1+EXP(-SUMPRODUCT(Engine!$C$21058:$C$21089,INDIRECT("Coefficients!$AB$2:$AB$33")))),1/(1+EXP(-SUMPRODUCT(Engine!$C$21058:$C$21089,INDIRECT("Coefficients!$AC$2:$AC$33"))))))</f>
      </c>
      <c r="AD664" s="8">
        <f>IF(OR($B664="",$C664="",$D664="",$E664="",$F664="",$G664="",$H664="",$I664="",$J664="",$K664="",$L664=""),"",IF($B664="Female",1/(1+EXP(-SUMPRODUCT(Engine!$C$21058:$C$21089,INDIRECT("Coefficients!$AD$2:$AD$33")))),1/(1+EXP(-SUMPRODUCT(Engine!$C$21058:$C$21089,INDIRECT("Coefficients!$AE$2:$AE$33"))))))</f>
      </c>
      <c r="AE664" s="8">
        <f>IF(OR($B664="",$C664="",$D664="",$E664="",$F664="",$G664="",$H664="",$I664="",$J664="",$K664="",$L664=""),"",IF($B664="Female",1/(1+EXP(-SUMPRODUCT(Engine!$C$21058:$C$21089,INDIRECT("Coefficients!$AF$2:$AF$33")))),1/(1+EXP(-SUMPRODUCT(Engine!$C$21058:$C$21089,INDIRECT("Coefficients!$AG$2:$AG$33"))))))</f>
      </c>
      <c r="AF664" s="8">
        <f>IF(OR($B664="",$C664="",$D664="",$E664="",$F664="",$G664="",$H664="",$I664="",$J664="",$K664="",$L664=""),"",IF($B664="Female",1/(1+EXP(-SUMPRODUCT(Engine!$C$21058:$C$21089,INDIRECT("Coefficients!$AH$2:$AH$33")))),1/(1+EXP(-SUMPRODUCT(Engine!$C$21058:$C$21089,INDIRECT("Coefficients!$AI$2:$AI$33"))))))</f>
      </c>
      <c r="AG664" s="8">
        <f>IF(OR($B664="",$C664="",$D664="",$E664="",$F664="",$G664="",$H664="",$I664="",$J664="",$K664="",$L664=""),"",IF($B664="Female",1/(1+EXP(-SUMPRODUCT(Engine!$C$21058:$C$21089,INDIRECT("Coefficients!$AJ$2:$AJ$33")))),1/(1+EXP(-SUMPRODUCT(Engine!$C$21058:$C$21089,INDIRECT("Coefficients!$AK$2:$AK$33"))))))</f>
      </c>
      <c r="AH664" s="8">
        <f>IF(OR($B664="",$C664="",$D664="",$E664="",$F664="",$G664="",$H664="",$I664="",$J664="",$K664="",$L664=""),"",IF($B664="Female",1/(1+EXP(-SUMPRODUCT(Engine!$C$21058:$C$21089,INDIRECT("Coefficients!$AL$2:$AL$33")))),1/(1+EXP(-SUMPRODUCT(Engine!$C$21058:$C$21089,INDIRECT("Coefficients!$AM$2:$AM$33"))))))</f>
      </c>
      <c r="AI664" s="8">
        <f>IF(OR($B664="",$C664="",$D664="",$E664="",$F664="",$G664="",$H664="",$I664="",$J664="",$K664="",$L664=""),"",IF($B664="Female",1/(1+EXP(-SUMPRODUCT(Engine!$C$21058:$C$21089,INDIRECT("Coefficients!$AN$2:$AN$33")))),1/(1+EXP(-SUMPRODUCT(Engine!$C$21058:$C$21089,INDIRECT("Coefficients!$AO$2:$AO$33"))))))</f>
      </c>
      <c r="AJ664" s="8">
        <f>IF(OR($B664="",$C664="",$D664="",$E664="",$F664="",$G664="",$H664="",$I664="",$J664="",$K664="",$L664=""),"",IF($B664="Female",1/(1+EXP(-SUMPRODUCT(Engine!$C$21058:$C$21089,INDIRECT("Coefficients!$AP$2:$AP$33")))),1/(1+EXP(-SUMPRODUCT(Engine!$C$21058:$C$21089,INDIRECT("Coefficients!$AQ$2:$AQ$33"))))))</f>
      </c>
      <c r="AK664" s="8">
        <f>IF(OR($B664="",$C664="",$D664="",$E664="",$F664="",$G664="",$H664="",$I664="",$J664="",$K664="",$L664=""),"",IF($B664="Female",1/(1+EXP(-SUMPRODUCT(Engine!$C$21058:$C$21089,INDIRECT("Coefficients!$AR$2:$AR$33")))),1/(1+EXP(-SUMPRODUCT(Engine!$C$21058:$C$21089,INDIRECT("Coefficients!$AS$2:$AS$33"))))))</f>
      </c>
      <c r="AL664" s="8">
        <f>IF(OR($B664="",$C664="",$D664="",$E664="",$F664="",$G664="",$H664="",$I664="",$J664="",$K664="",$L664=""),"",IF($B664="Female",1/(1+EXP(-SUMPRODUCT(Engine!$C$21058:$C$21089,INDIRECT("Coefficients!$AT$2:$AT$33")))),1/(1+EXP(-SUMPRODUCT(Engine!$C$21058:$C$21089,INDIRECT("Coefficients!$AU$2:$AU$33"))))))</f>
      </c>
      <c r="AM664" s="8">
        <f>IF(OR($B664="",$C664="",$D664="",$E664="",$F664="",$G664="",$H664="",$I664="",$J664="",$K664="",$L664=""),"",IF($B664="Female",1/(1+EXP(-SUMPRODUCT(Engine!$C$21058:$C$21089,INDIRECT("Coefficients!$AV$2:$AV$33")))),1/(1+EXP(-SUMPRODUCT(Engine!$C$21058:$C$21089,INDIRECT("Coefficients!$AW$2:$AW$33"))))))</f>
      </c>
      <c r="AN664" s="8">
        <f>IF(OR($B664="",$C664="",$D664="",$E664="",$F664="",$G664="",$H664="",$I664="",$J664="",$K664="",$L664=""),"",IF($B664="Female",1/(1+EXP(-SUMPRODUCT(Engine!$C$21058:$C$21089,INDIRECT("Coefficients!$AX$2:$AX$33")))),1/(1+EXP(-SUMPRODUCT(Engine!$C$21058:$C$21089,INDIRECT("Coefficients!$AY$2:$AY$33"))))))</f>
      </c>
      <c r="AO664" s="8">
        <f>IF(OR($B664="",$C664="",$D664="",$E664="",$F664="",$G664="",$H664="",$I664="",$J664="",$K664="",$L664=""),"",IF($B664="Female",1/(1+EXP(-SUMPRODUCT(Engine!$C$21058:$C$21089,INDIRECT("Coefficients!$AZ$2:$AZ$33")))),1/(1+EXP(-SUMPRODUCT(Engine!$C$21058:$C$21089,INDIRECT("Coefficients!$BA$2:$BA$33"))))))</f>
      </c>
      <c r="AP664" s="8">
        <f>IF(OR($B664="",$C664="",$D664="",$E664="",$F664="",$G664="",$H664="",$I664="",$J664="",$K664="",$L664=""),"",IF($B664="Female",1/(1+EXP(-SUMPRODUCT(Engine!$C$21058:$C$21089,INDIRECT("Coefficients!$BB$2:$BB$33")))),1/(1+EXP(-SUMPRODUCT(Engine!$C$21058:$C$21089,INDIRECT("Coefficients!$BC$2:$BC$33"))))))</f>
      </c>
      <c r="AQ664" s="8">
        <f>IF(OR($B664="",$C664="",$D664="",$E664="",$F664="",$G664="",$H664="",$I664="",$J664="",$K664="",$L664=""),"",IF($B664="Female",1/(1+EXP(-SUMPRODUCT(Engine!$C$21058:$C$21089,INDIRECT("Coefficients!$BD$2:$BD$33")))),1/(1+EXP(-SUMPRODUCT(Engine!$C$21058:$C$21089,INDIRECT("Coefficients!$BE$2:$BE$33"))))))</f>
      </c>
      <c r="AR664" s="8">
        <f>IF(OR($B664="",$C664="",$D664="",$E664="",$F664="",$G664="",$H664="",$I664="",$J664="",$K664="",$L664=""),"",IF($B664="Female",1/(1+EXP(-SUMPRODUCT(Engine!$C$21058:$C$21089,INDIRECT("Coefficients!$BF$2:$BF$33")))),1/(1+EXP(-SUMPRODUCT(Engine!$C$21058:$C$21089,INDIRECT("Coefficients!$BG$2:$BG$33"))))))</f>
      </c>
      <c r="AS664" s="8">
        <f>IF(OR($B664="",$C664="",$D664="",$E664="",$F664="",$G664="",$H664="",$I664="",$J664="",$K664="",$L664=""),"",IF($B664="Female",1/(1+EXP(-SUMPRODUCT(Engine!$C$21058:$C$21089,INDIRECT("Coefficients!$BH$2:$BH$33")))),1/(1+EXP(-SUMPRODUCT(Engine!$C$21058:$C$21089,INDIRECT("Coefficients!$BI$2:$BI$33"))))))</f>
      </c>
      <c r="AT664" s="8">
        <f>IF(OR($B664="",$C664="",$D664="",$E664="",$F664="",$G664="",$H664="",$I664="",$J664="",$K664="",$L664=""),"",IF($B664="Female",1/(1+EXP(-SUMPRODUCT(Engine!$C$21058:$C$21089,INDIRECT("Coefficients!$BJ$2:$BJ$33")))),1/(1+EXP(-SUMPRODUCT(Engine!$C$21058:$C$21089,INDIRECT("Coefficients!$BK$2:$BK$33"))))))</f>
      </c>
      <c r="AU664" s="8">
        <f>IF(OR($B664="",$C664="",$D664="",$E664="",$F664="",$G664="",$H664="",$I664="",$J664="",$K664="",$L664=""),"",IF($B664="Female",1/(1+EXP(-SUMPRODUCT(Engine!$C$21058:$C$21089,INDIRECT("Coefficients!$BL$2:$BL$33")))),1/(1+EXP(-SUMPRODUCT(Engine!$C$21058:$C$21089,INDIRECT("Coefficients!$BM$2:$BM$33"))))))</f>
      </c>
      <c r="AV664" s="8">
        <f>IF(OR($B664="",$C664="",$D664="",$E664="",$F664="",$G664="",$H664="",$I664="",$J664="",$K664="",$L664=""),"",IF($B664="Female",1/(1+EXP(-SUMPRODUCT(Engine!$C$21058:$C$21089,INDIRECT("Coefficients!$BN$2:$BN$33")))),1/(1+EXP(-SUMPRODUCT(Engine!$C$21058:$C$21089,INDIRECT("Coefficients!$BO$2:$BO$33"))))))</f>
      </c>
      <c r="AW664" s="8">
        <f>IF(OR($B664="",$C664="",$D664="",$E664="",$F664="",$G664="",$H664="",$I664="",$J664="",$K664="",$L664=""),"",IF($B664="Female",1/(1+EXP(-SUMPRODUCT(Engine!$C$21058:$C$21089,INDIRECT("Coefficients!$BP$2:$BP$33")))),1/(1+EXP(-SUMPRODUCT(Engine!$C$21058:$C$21089,INDIRECT("Coefficients!$BQ$2:$BQ$33"))))))</f>
      </c>
      <c r="AX664" s="8">
        <f>IF(OR($B664="",$C664="",$D664="",$E664="",$F664="",$G664="",$H664="",$I664="",$J664="",$K664="",$L664=""),"",IF($B664="Female",1/(1+EXP(-SUMPRODUCT(Engine!$C$21058:$C$21089,INDIRECT("Coefficients!$BR$2:$BR$33")))),1/(1+EXP(-SUMPRODUCT(Engine!$C$21058:$C$21089,INDIRECT("Coefficients!$BS$2:$BS$33"))))))</f>
      </c>
      <c r="AY664" s="8">
        <f>IF(OR($B664="",$C664="",$D664="",$E664="",$F664="",$G664="",$H664="",$I664="",$J664="",$K664="",$L664=""),"",IF($B664="Female",1/(1+EXP(-SUMPRODUCT(Engine!$C$21058:$C$21089,INDIRECT("Coefficients!$BT$2:$BT$33")))),1/(1+EXP(-SUMPRODUCT(Engine!$C$21058:$C$21089,INDIRECT("Coefficients!$BU$2:$BU$33"))))))</f>
      </c>
      <c r="AZ664" s="8">
        <f>IF(OR($B664="",$C664="",$D664="",$E664="",$F664="",$G664="",$H664="",$I664="",$J664="",$K664="",$L664=""),"",IF($B664="Female",1/(1+EXP(-SUMPRODUCT(Engine!$C$21058:$C$21089,INDIRECT("Coefficients!$BV$2:$BV$33")))),1/(1+EXP(-SUMPRODUCT(Engine!$C$21058:$C$21089,INDIRECT("Coefficients!$BW$2:$BW$33"))))))</f>
      </c>
      <c r="BA664" s="8">
        <f>IF(OR($B664="",$C664="",$D664="",$E664="",$F664="",$G664="",$H664="",$I664="",$J664="",$K664="",$L664=""),"",IF($B664="Female",1/(1+EXP(-SUMPRODUCT(Engine!$C$21058:$C$21089,INDIRECT("Coefficients!$BX$2:$BX$33")))),1/(1+EXP(-SUMPRODUCT(Engine!$C$21058:$C$21089,INDIRECT("Coefficients!$BY$2:$BY$33"))))))</f>
      </c>
      <c r="BB664" s="8">
        <f>IF(OR($B664="",$C664="",$D664="",$E664="",$F664="",$G664="",$H664="",$I664="",$J664="",$K664="",$L664=""),"",IF($B664="Female",1/(1+EXP(-SUMPRODUCT(Engine!$C$21058:$C$21089,INDIRECT("Coefficients!$BZ$2:$BZ$33")))),1/(1+EXP(-SUMPRODUCT(Engine!$C$21058:$C$21089,INDIRECT("Coefficients!$CA$2:$CA$33"))))))</f>
      </c>
      <c r="BC664" s="8">
        <f>IF(OR($B664="",$C664="",$D664="",$E664="",$F664="",$G664="",$H664="",$I664="",$J664="",$K664="",$L664=""),"",IF($B664="Female",1/(1+EXP(-SUMPRODUCT(Engine!$C$21058:$C$21089,INDIRECT("Coefficients!$CB$2:$CB$33")))),1/(1+EXP(-SUMPRODUCT(Engine!$C$21058:$C$21089,INDIRECT("Coefficients!$CC$2:$CC$33"))))))</f>
      </c>
      <c r="BD664" s="8">
        <f>IF(OR($B664="",$C664="",$D664="",$E664="",$F664="",$G664="",$H664="",$I664="",$J664="",$K664="",$L664=""),"",IF($B664="Female",1/(1+EXP(-SUMPRODUCT(Engine!$C$21058:$C$21089,INDIRECT("Coefficients!$CD$2:$CD$33")))),1/(1+EXP(-SUMPRODUCT(Engine!$C$21058:$C$21089,INDIRECT("Coefficients!$CE$2:$CE$33"))))))</f>
      </c>
      <c r="BE664" s="8">
        <f>IF(OR($B664="",$C664="",$D664="",$E664="",$F664="",$G664="",$H664="",$I664="",$J664="",$K664="",$L664=""),"",IF($B664="Female",1/(1+EXP(-SUMPRODUCT(Engine!$C$21058:$C$21089,INDIRECT("Coefficients!$CF$2:$CF$33")))),1/(1+EXP(-SUMPRODUCT(Engine!$C$21058:$C$21089,INDIRECT("Coefficients!$CG$2:$CG$33"))))))</f>
      </c>
      <c r="BF664" s="8">
        <f>IF(OR($B664="",$C664="",$D664="",$E664="",$F664="",$G664="",$H664="",$I664="",$J664="",$K664="",$L664=""),"",IF($B664="Female",1/(1+EXP(-SUMPRODUCT(Engine!$C$21058:$C$21089,INDIRECT("Coefficients!$CH$2:$CH$33")))),1/(1+EXP(-SUMPRODUCT(Engine!$C$21058:$C$21089,INDIRECT("Coefficients!$CI$2:$CI$33"))))))</f>
      </c>
      <c r="BG664" s="8">
        <f>IF(OR($B664="",$C664="",$D664="",$E664="",$F664="",$G664="",$H664="",$I664="",$J664="",$K664="",$L664=""),"",IF($B664="Female",1/(1+EXP(-SUMPRODUCT(Engine!$C$21058:$C$21089,INDIRECT("Coefficients!$CJ$2:$CJ$33")))),1/(1+EXP(-SUMPRODUCT(Engine!$C$21058:$C$21089,INDIRECT("Coefficients!$CK$2:$CK$33"))))))</f>
      </c>
      <c r="BH664" s="8">
        <f>IF(OR($B664="",$C664="",$D664="",$E664="",$F664="",$G664="",$H664="",$I664="",$J664="",$K664="",$L664=""),"",IF($B664="Female",1/(1+EXP(-SUMPRODUCT(Engine!$C$21058:$C$21089,INDIRECT("Coefficients!$CL$2:$CL$33")))),1/(1+EXP(-SUMPRODUCT(Engine!$C$21058:$C$21089,INDIRECT("Coefficients!$CM$2:$CM$33"))))))</f>
      </c>
      <c r="BI664" s="8">
        <f>IF(OR($B664="",$C664="",$D664="",$E664="",$F664="",$G664="",$H664="",$I664="",$J664="",$K664="",$L664=""),"",IF($B664="Female",1/(1+EXP(-SUMPRODUCT(Engine!$C$21058:$C$21089,INDIRECT("Coefficients!$CN$2:$CN$33")))),1/(1+EXP(-SUMPRODUCT(Engine!$C$21058:$C$21089,INDIRECT("Coefficients!$CO$2:$CO$33"))))))</f>
      </c>
      <c r="BJ664" s="8">
        <f>IF(OR($B664="",$C664="",$D664="",$E664="",$F664="",$G664="",$H664="",$I664="",$J664="",$K664="",$L664=""),"",IF($B664="Female",1/(1+EXP(-SUMPRODUCT(Engine!$C$21058:$C$21089,INDIRECT("Coefficients!$CP$2:$CP$33")))),1/(1+EXP(-SUMPRODUCT(Engine!$C$21058:$C$21089,INDIRECT("Coefficients!$CQ$2:$CQ$33"))))))</f>
      </c>
      <c r="BK664" s="8">
        <f>IF(OR($B664="",$C664="",$D664="",$E664="",$F664="",$G664="",$H664="",$I664="",$J664="",$K664="",$L664=""),"",IF($B664="Female",1/(1+EXP(-SUMPRODUCT(Engine!$C$21058:$C$21089,INDIRECT("Coefficients!$CR$2:$CR$33")))),1/(1+EXP(-SUMPRODUCT(Engine!$C$21058:$C$21089,INDIRECT("Coefficients!$CS$2:$CS$33"))))))</f>
      </c>
      <c r="BL664" s="8">
        <f>IF(OR($B664="",$C664="",$D664="",$E664="",$F664="",$G664="",$H664="",$I664="",$J664="",$K664="",$L664=""),"",IF($B664="Female",1/(1+EXP(-SUMPRODUCT(Engine!$C$21058:$C$21089,INDIRECT("Coefficients!$CT$2:$CT$33")))),1/(1+EXP(-SUMPRODUCT(Engine!$C$21058:$C$21089,INDIRECT("Coefficients!$CU$2:$CU$33"))))))</f>
      </c>
      <c r="BM664" s="8">
        <f>IF(OR($B664="",$C664="",$D664="",$E664="",$F664="",$G664="",$H664="",$I664="",$J664="",$K664="",$L664=""),"",IF($B664="Female",1/(1+EXP(-SUMPRODUCT(Engine!$C$21058:$C$21089,INDIRECT("Coefficients!$CV$2:$CV$33")))),1/(1+EXP(-SUMPRODUCT(Engine!$C$21058:$C$21089,INDIRECT("Coefficients!$CW$2:$CW$33"))))))</f>
      </c>
    </row>
    <row r="665" spans="1:65" x14ac:dyDescent="0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8">
        <f>IF(OR($B665="",$C665="",$D665="",$E665="",$F665="",$G665="",$H665="",$I665="",$J665="",$K665="",$L665=""),"",IF($B665="Female",1/(1+EXP(-SUMPRODUCT(Engine!$C$21090:$C$21121,INDIRECT("Coefficients!$B$2:$B$33")))),1/(1+EXP(-SUMPRODUCT(Engine!$C$21090:$C$21121,INDIRECT("Coefficients!$C$2:$C$33"))))))</f>
      </c>
      <c r="Q665" s="8">
        <f>IF(OR($B665="",$C665="",$D665="",$E665="",$F665="",$G665="",$H665="",$I665="",$J665="",$K665="",$L665=""),"",IF($B665="Female",1/(1+EXP(-SUMPRODUCT(Engine!$C$21090:$C$21121,INDIRECT("Coefficients!$D$2:$D$33")))),1/(1+EXP(-SUMPRODUCT(Engine!$C$21090:$C$21121,INDIRECT("Coefficients!$E$2:$E$33"))))))</f>
      </c>
      <c r="R665" s="8">
        <f>IF(OR($B665="",$C665="",$D665="",$E665="",$F665="",$G665="",$H665="",$I665="",$J665="",$K665="",$L665=""),"",IF($B665="Female",1/(1+EXP(-SUMPRODUCT(Engine!$C$21090:$C$21121,INDIRECT("Coefficients!$F$2:$F$33")))),1/(1+EXP(-SUMPRODUCT(Engine!$C$21090:$C$21121,INDIRECT("Coefficients!$G$2:$G$33"))))))</f>
      </c>
      <c r="S665" s="8">
        <f>IF(OR($B665="",$C665="",$D665="",$E665="",$F665="",$G665="",$H665="",$I665="",$J665="",$K665="",$L665=""),"",IF($B665="Female",1/(1+EXP(-SUMPRODUCT(Engine!$C$21090:$C$21121,INDIRECT("Coefficients!$H$2:$H$33")))),1/(1+EXP(-SUMPRODUCT(Engine!$C$21090:$C$21121,INDIRECT("Coefficients!$I$2:$I$33"))))))</f>
      </c>
      <c r="T665" s="8">
        <f>IF(OR($B665="",$C665="",$D665="",$E665="",$F665="",$G665="",$H665="",$I665="",$J665="",$K665="",$L665=""),"",IF($B665="Female",1/(1+EXP(-SUMPRODUCT(Engine!$C$21090:$C$21121,INDIRECT("Coefficients!$J$2:$J$33")))),1/(1+EXP(-SUMPRODUCT(Engine!$C$21090:$C$21121,INDIRECT("Coefficients!$K$2:$K$33"))))))</f>
      </c>
      <c r="U665" s="8">
        <f>IF(OR($B665="",$C665="",$D665="",$E665="",$F665="",$G665="",$H665="",$I665="",$J665="",$K665="",$L665=""),"",IF($B665="Female",1/(1+EXP(-SUMPRODUCT(Engine!$C$21090:$C$21121,INDIRECT("Coefficients!$L$2:$L$33")))),1/(1+EXP(-SUMPRODUCT(Engine!$C$21090:$C$21121,INDIRECT("Coefficients!$M$2:$M$33"))))))</f>
      </c>
      <c r="V665" s="8">
        <f>IF(OR($B665="",$C665="",$D665="",$E665="",$F665="",$G665="",$H665="",$I665="",$J665="",$K665="",$L665=""),"",IF($B665="Female",1/(1+EXP(-SUMPRODUCT(Engine!$C$21090:$C$21121,INDIRECT("Coefficients!$N$2:$N$33")))),1/(1+EXP(-SUMPRODUCT(Engine!$C$21090:$C$21121,INDIRECT("Coefficients!$O$2:$O$33"))))))</f>
      </c>
      <c r="W665" s="8">
        <f>IF(OR($B665="",$C665="",$D665="",$E665="",$F665="",$G665="",$H665="",$I665="",$J665="",$K665="",$L665=""),"",IF($B665="Female",1/(1+EXP(-SUMPRODUCT(Engine!$C$21090:$C$21121,INDIRECT("Coefficients!$P$2:$P$33")))),1/(1+EXP(-SUMPRODUCT(Engine!$C$21090:$C$21121,INDIRECT("Coefficients!$Q$2:$Q$33"))))))</f>
      </c>
      <c r="X665" s="8">
        <f>IF(OR($B665="",$C665="",$D665="",$E665="",$F665="",$G665="",$H665="",$I665="",$J665="",$K665="",$L665=""),"",IF($B665="Female",1/(1+EXP(-SUMPRODUCT(Engine!$C$21090:$C$21121,INDIRECT("Coefficients!$R$2:$R$33")))),1/(1+EXP(-SUMPRODUCT(Engine!$C$21090:$C$21121,INDIRECT("Coefficients!$S$2:$S$33"))))))</f>
      </c>
      <c r="Y665" s="8">
        <f>IF(OR($B665="",$C665="",$D665="",$E665="",$F665="",$G665="",$H665="",$I665="",$J665="",$K665="",$L665=""),"",IF($B665="Female",1/(1+EXP(-SUMPRODUCT(Engine!$C$21090:$C$21121,INDIRECT("Coefficients!$T$2:$T$33")))),1/(1+EXP(-SUMPRODUCT(Engine!$C$21090:$C$21121,INDIRECT("Coefficients!$U$2:$U$33"))))))</f>
      </c>
      <c r="Z665" s="8">
        <f>IF(OR($B665="",$C665="",$D665="",$E665="",$F665="",$G665="",$H665="",$I665="",$J665="",$K665="",$L665=""),"",IF($B665="Female",1/(1+EXP(-SUMPRODUCT(Engine!$C$21090:$C$21121,INDIRECT("Coefficients!$V$2:$V$33")))),1/(1+EXP(-SUMPRODUCT(Engine!$C$21090:$C$21121,INDIRECT("Coefficients!$W$2:$W$33"))))))</f>
      </c>
      <c r="AA665" s="8">
        <f>IF(OR($B665="",$C665="",$D665="",$E665="",$F665="",$G665="",$H665="",$I665="",$J665="",$K665="",$L665=""),"",IF($B665="Female",1/(1+EXP(-SUMPRODUCT(Engine!$C$21090:$C$21121,INDIRECT("Coefficients!$X$2:$X$33")))),1/(1+EXP(-SUMPRODUCT(Engine!$C$21090:$C$21121,INDIRECT("Coefficients!$Y$2:$Y$33"))))))</f>
      </c>
      <c r="AB665" s="8">
        <f>IF(OR($B665="",$C665="",$D665="",$E665="",$F665="",$G665="",$H665="",$I665="",$J665="",$K665="",$L665=""),"",IF($B665="Female",1/(1+EXP(-SUMPRODUCT(Engine!$C$21090:$C$21121,INDIRECT("Coefficients!$Z$2:$Z$33")))),1/(1+EXP(-SUMPRODUCT(Engine!$C$21090:$C$21121,INDIRECT("Coefficients!$AA$2:$AA$33"))))))</f>
      </c>
      <c r="AC665" s="8">
        <f>IF(OR($B665="",$C665="",$D665="",$E665="",$F665="",$G665="",$H665="",$I665="",$J665="",$K665="",$L665=""),"",IF($B665="Female",1/(1+EXP(-SUMPRODUCT(Engine!$C$21090:$C$21121,INDIRECT("Coefficients!$AB$2:$AB$33")))),1/(1+EXP(-SUMPRODUCT(Engine!$C$21090:$C$21121,INDIRECT("Coefficients!$AC$2:$AC$33"))))))</f>
      </c>
      <c r="AD665" s="8">
        <f>IF(OR($B665="",$C665="",$D665="",$E665="",$F665="",$G665="",$H665="",$I665="",$J665="",$K665="",$L665=""),"",IF($B665="Female",1/(1+EXP(-SUMPRODUCT(Engine!$C$21090:$C$21121,INDIRECT("Coefficients!$AD$2:$AD$33")))),1/(1+EXP(-SUMPRODUCT(Engine!$C$21090:$C$21121,INDIRECT("Coefficients!$AE$2:$AE$33"))))))</f>
      </c>
      <c r="AE665" s="8">
        <f>IF(OR($B665="",$C665="",$D665="",$E665="",$F665="",$G665="",$H665="",$I665="",$J665="",$K665="",$L665=""),"",IF($B665="Female",1/(1+EXP(-SUMPRODUCT(Engine!$C$21090:$C$21121,INDIRECT("Coefficients!$AF$2:$AF$33")))),1/(1+EXP(-SUMPRODUCT(Engine!$C$21090:$C$21121,INDIRECT("Coefficients!$AG$2:$AG$33"))))))</f>
      </c>
      <c r="AF665" s="8">
        <f>IF(OR($B665="",$C665="",$D665="",$E665="",$F665="",$G665="",$H665="",$I665="",$J665="",$K665="",$L665=""),"",IF($B665="Female",1/(1+EXP(-SUMPRODUCT(Engine!$C$21090:$C$21121,INDIRECT("Coefficients!$AH$2:$AH$33")))),1/(1+EXP(-SUMPRODUCT(Engine!$C$21090:$C$21121,INDIRECT("Coefficients!$AI$2:$AI$33"))))))</f>
      </c>
      <c r="AG665" s="8">
        <f>IF(OR($B665="",$C665="",$D665="",$E665="",$F665="",$G665="",$H665="",$I665="",$J665="",$K665="",$L665=""),"",IF($B665="Female",1/(1+EXP(-SUMPRODUCT(Engine!$C$21090:$C$21121,INDIRECT("Coefficients!$AJ$2:$AJ$33")))),1/(1+EXP(-SUMPRODUCT(Engine!$C$21090:$C$21121,INDIRECT("Coefficients!$AK$2:$AK$33"))))))</f>
      </c>
      <c r="AH665" s="8">
        <f>IF(OR($B665="",$C665="",$D665="",$E665="",$F665="",$G665="",$H665="",$I665="",$J665="",$K665="",$L665=""),"",IF($B665="Female",1/(1+EXP(-SUMPRODUCT(Engine!$C$21090:$C$21121,INDIRECT("Coefficients!$AL$2:$AL$33")))),1/(1+EXP(-SUMPRODUCT(Engine!$C$21090:$C$21121,INDIRECT("Coefficients!$AM$2:$AM$33"))))))</f>
      </c>
      <c r="AI665" s="8">
        <f>IF(OR($B665="",$C665="",$D665="",$E665="",$F665="",$G665="",$H665="",$I665="",$J665="",$K665="",$L665=""),"",IF($B665="Female",1/(1+EXP(-SUMPRODUCT(Engine!$C$21090:$C$21121,INDIRECT("Coefficients!$AN$2:$AN$33")))),1/(1+EXP(-SUMPRODUCT(Engine!$C$21090:$C$21121,INDIRECT("Coefficients!$AO$2:$AO$33"))))))</f>
      </c>
      <c r="AJ665" s="8">
        <f>IF(OR($B665="",$C665="",$D665="",$E665="",$F665="",$G665="",$H665="",$I665="",$J665="",$K665="",$L665=""),"",IF($B665="Female",1/(1+EXP(-SUMPRODUCT(Engine!$C$21090:$C$21121,INDIRECT("Coefficients!$AP$2:$AP$33")))),1/(1+EXP(-SUMPRODUCT(Engine!$C$21090:$C$21121,INDIRECT("Coefficients!$AQ$2:$AQ$33"))))))</f>
      </c>
      <c r="AK665" s="8">
        <f>IF(OR($B665="",$C665="",$D665="",$E665="",$F665="",$G665="",$H665="",$I665="",$J665="",$K665="",$L665=""),"",IF($B665="Female",1/(1+EXP(-SUMPRODUCT(Engine!$C$21090:$C$21121,INDIRECT("Coefficients!$AR$2:$AR$33")))),1/(1+EXP(-SUMPRODUCT(Engine!$C$21090:$C$21121,INDIRECT("Coefficients!$AS$2:$AS$33"))))))</f>
      </c>
      <c r="AL665" s="8">
        <f>IF(OR($B665="",$C665="",$D665="",$E665="",$F665="",$G665="",$H665="",$I665="",$J665="",$K665="",$L665=""),"",IF($B665="Female",1/(1+EXP(-SUMPRODUCT(Engine!$C$21090:$C$21121,INDIRECT("Coefficients!$AT$2:$AT$33")))),1/(1+EXP(-SUMPRODUCT(Engine!$C$21090:$C$21121,INDIRECT("Coefficients!$AU$2:$AU$33"))))))</f>
      </c>
      <c r="AM665" s="8">
        <f>IF(OR($B665="",$C665="",$D665="",$E665="",$F665="",$G665="",$H665="",$I665="",$J665="",$K665="",$L665=""),"",IF($B665="Female",1/(1+EXP(-SUMPRODUCT(Engine!$C$21090:$C$21121,INDIRECT("Coefficients!$AV$2:$AV$33")))),1/(1+EXP(-SUMPRODUCT(Engine!$C$21090:$C$21121,INDIRECT("Coefficients!$AW$2:$AW$33"))))))</f>
      </c>
      <c r="AN665" s="8">
        <f>IF(OR($B665="",$C665="",$D665="",$E665="",$F665="",$G665="",$H665="",$I665="",$J665="",$K665="",$L665=""),"",IF($B665="Female",1/(1+EXP(-SUMPRODUCT(Engine!$C$21090:$C$21121,INDIRECT("Coefficients!$AX$2:$AX$33")))),1/(1+EXP(-SUMPRODUCT(Engine!$C$21090:$C$21121,INDIRECT("Coefficients!$AY$2:$AY$33"))))))</f>
      </c>
      <c r="AO665" s="8">
        <f>IF(OR($B665="",$C665="",$D665="",$E665="",$F665="",$G665="",$H665="",$I665="",$J665="",$K665="",$L665=""),"",IF($B665="Female",1/(1+EXP(-SUMPRODUCT(Engine!$C$21090:$C$21121,INDIRECT("Coefficients!$AZ$2:$AZ$33")))),1/(1+EXP(-SUMPRODUCT(Engine!$C$21090:$C$21121,INDIRECT("Coefficients!$BA$2:$BA$33"))))))</f>
      </c>
      <c r="AP665" s="8">
        <f>IF(OR($B665="",$C665="",$D665="",$E665="",$F665="",$G665="",$H665="",$I665="",$J665="",$K665="",$L665=""),"",IF($B665="Female",1/(1+EXP(-SUMPRODUCT(Engine!$C$21090:$C$21121,INDIRECT("Coefficients!$BB$2:$BB$33")))),1/(1+EXP(-SUMPRODUCT(Engine!$C$21090:$C$21121,INDIRECT("Coefficients!$BC$2:$BC$33"))))))</f>
      </c>
      <c r="AQ665" s="8">
        <f>IF(OR($B665="",$C665="",$D665="",$E665="",$F665="",$G665="",$H665="",$I665="",$J665="",$K665="",$L665=""),"",IF($B665="Female",1/(1+EXP(-SUMPRODUCT(Engine!$C$21090:$C$21121,INDIRECT("Coefficients!$BD$2:$BD$33")))),1/(1+EXP(-SUMPRODUCT(Engine!$C$21090:$C$21121,INDIRECT("Coefficients!$BE$2:$BE$33"))))))</f>
      </c>
      <c r="AR665" s="8">
        <f>IF(OR($B665="",$C665="",$D665="",$E665="",$F665="",$G665="",$H665="",$I665="",$J665="",$K665="",$L665=""),"",IF($B665="Female",1/(1+EXP(-SUMPRODUCT(Engine!$C$21090:$C$21121,INDIRECT("Coefficients!$BF$2:$BF$33")))),1/(1+EXP(-SUMPRODUCT(Engine!$C$21090:$C$21121,INDIRECT("Coefficients!$BG$2:$BG$33"))))))</f>
      </c>
      <c r="AS665" s="8">
        <f>IF(OR($B665="",$C665="",$D665="",$E665="",$F665="",$G665="",$H665="",$I665="",$J665="",$K665="",$L665=""),"",IF($B665="Female",1/(1+EXP(-SUMPRODUCT(Engine!$C$21090:$C$21121,INDIRECT("Coefficients!$BH$2:$BH$33")))),1/(1+EXP(-SUMPRODUCT(Engine!$C$21090:$C$21121,INDIRECT("Coefficients!$BI$2:$BI$33"))))))</f>
      </c>
      <c r="AT665" s="8">
        <f>IF(OR($B665="",$C665="",$D665="",$E665="",$F665="",$G665="",$H665="",$I665="",$J665="",$K665="",$L665=""),"",IF($B665="Female",1/(1+EXP(-SUMPRODUCT(Engine!$C$21090:$C$21121,INDIRECT("Coefficients!$BJ$2:$BJ$33")))),1/(1+EXP(-SUMPRODUCT(Engine!$C$21090:$C$21121,INDIRECT("Coefficients!$BK$2:$BK$33"))))))</f>
      </c>
      <c r="AU665" s="8">
        <f>IF(OR($B665="",$C665="",$D665="",$E665="",$F665="",$G665="",$H665="",$I665="",$J665="",$K665="",$L665=""),"",IF($B665="Female",1/(1+EXP(-SUMPRODUCT(Engine!$C$21090:$C$21121,INDIRECT("Coefficients!$BL$2:$BL$33")))),1/(1+EXP(-SUMPRODUCT(Engine!$C$21090:$C$21121,INDIRECT("Coefficients!$BM$2:$BM$33"))))))</f>
      </c>
      <c r="AV665" s="8">
        <f>IF(OR($B665="",$C665="",$D665="",$E665="",$F665="",$G665="",$H665="",$I665="",$J665="",$K665="",$L665=""),"",IF($B665="Female",1/(1+EXP(-SUMPRODUCT(Engine!$C$21090:$C$21121,INDIRECT("Coefficients!$BN$2:$BN$33")))),1/(1+EXP(-SUMPRODUCT(Engine!$C$21090:$C$21121,INDIRECT("Coefficients!$BO$2:$BO$33"))))))</f>
      </c>
      <c r="AW665" s="8">
        <f>IF(OR($B665="",$C665="",$D665="",$E665="",$F665="",$G665="",$H665="",$I665="",$J665="",$K665="",$L665=""),"",IF($B665="Female",1/(1+EXP(-SUMPRODUCT(Engine!$C$21090:$C$21121,INDIRECT("Coefficients!$BP$2:$BP$33")))),1/(1+EXP(-SUMPRODUCT(Engine!$C$21090:$C$21121,INDIRECT("Coefficients!$BQ$2:$BQ$33"))))))</f>
      </c>
      <c r="AX665" s="8">
        <f>IF(OR($B665="",$C665="",$D665="",$E665="",$F665="",$G665="",$H665="",$I665="",$J665="",$K665="",$L665=""),"",IF($B665="Female",1/(1+EXP(-SUMPRODUCT(Engine!$C$21090:$C$21121,INDIRECT("Coefficients!$BR$2:$BR$33")))),1/(1+EXP(-SUMPRODUCT(Engine!$C$21090:$C$21121,INDIRECT("Coefficients!$BS$2:$BS$33"))))))</f>
      </c>
      <c r="AY665" s="8">
        <f>IF(OR($B665="",$C665="",$D665="",$E665="",$F665="",$G665="",$H665="",$I665="",$J665="",$K665="",$L665=""),"",IF($B665="Female",1/(1+EXP(-SUMPRODUCT(Engine!$C$21090:$C$21121,INDIRECT("Coefficients!$BT$2:$BT$33")))),1/(1+EXP(-SUMPRODUCT(Engine!$C$21090:$C$21121,INDIRECT("Coefficients!$BU$2:$BU$33"))))))</f>
      </c>
      <c r="AZ665" s="8">
        <f>IF(OR($B665="",$C665="",$D665="",$E665="",$F665="",$G665="",$H665="",$I665="",$J665="",$K665="",$L665=""),"",IF($B665="Female",1/(1+EXP(-SUMPRODUCT(Engine!$C$21090:$C$21121,INDIRECT("Coefficients!$BV$2:$BV$33")))),1/(1+EXP(-SUMPRODUCT(Engine!$C$21090:$C$21121,INDIRECT("Coefficients!$BW$2:$BW$33"))))))</f>
      </c>
      <c r="BA665" s="8">
        <f>IF(OR($B665="",$C665="",$D665="",$E665="",$F665="",$G665="",$H665="",$I665="",$J665="",$K665="",$L665=""),"",IF($B665="Female",1/(1+EXP(-SUMPRODUCT(Engine!$C$21090:$C$21121,INDIRECT("Coefficients!$BX$2:$BX$33")))),1/(1+EXP(-SUMPRODUCT(Engine!$C$21090:$C$21121,INDIRECT("Coefficients!$BY$2:$BY$33"))))))</f>
      </c>
      <c r="BB665" s="8">
        <f>IF(OR($B665="",$C665="",$D665="",$E665="",$F665="",$G665="",$H665="",$I665="",$J665="",$K665="",$L665=""),"",IF($B665="Female",1/(1+EXP(-SUMPRODUCT(Engine!$C$21090:$C$21121,INDIRECT("Coefficients!$BZ$2:$BZ$33")))),1/(1+EXP(-SUMPRODUCT(Engine!$C$21090:$C$21121,INDIRECT("Coefficients!$CA$2:$CA$33"))))))</f>
      </c>
      <c r="BC665" s="8">
        <f>IF(OR($B665="",$C665="",$D665="",$E665="",$F665="",$G665="",$H665="",$I665="",$J665="",$K665="",$L665=""),"",IF($B665="Female",1/(1+EXP(-SUMPRODUCT(Engine!$C$21090:$C$21121,INDIRECT("Coefficients!$CB$2:$CB$33")))),1/(1+EXP(-SUMPRODUCT(Engine!$C$21090:$C$21121,INDIRECT("Coefficients!$CC$2:$CC$33"))))))</f>
      </c>
      <c r="BD665" s="8">
        <f>IF(OR($B665="",$C665="",$D665="",$E665="",$F665="",$G665="",$H665="",$I665="",$J665="",$K665="",$L665=""),"",IF($B665="Female",1/(1+EXP(-SUMPRODUCT(Engine!$C$21090:$C$21121,INDIRECT("Coefficients!$CD$2:$CD$33")))),1/(1+EXP(-SUMPRODUCT(Engine!$C$21090:$C$21121,INDIRECT("Coefficients!$CE$2:$CE$33"))))))</f>
      </c>
      <c r="BE665" s="8">
        <f>IF(OR($B665="",$C665="",$D665="",$E665="",$F665="",$G665="",$H665="",$I665="",$J665="",$K665="",$L665=""),"",IF($B665="Female",1/(1+EXP(-SUMPRODUCT(Engine!$C$21090:$C$21121,INDIRECT("Coefficients!$CF$2:$CF$33")))),1/(1+EXP(-SUMPRODUCT(Engine!$C$21090:$C$21121,INDIRECT("Coefficients!$CG$2:$CG$33"))))))</f>
      </c>
      <c r="BF665" s="8">
        <f>IF(OR($B665="",$C665="",$D665="",$E665="",$F665="",$G665="",$H665="",$I665="",$J665="",$K665="",$L665=""),"",IF($B665="Female",1/(1+EXP(-SUMPRODUCT(Engine!$C$21090:$C$21121,INDIRECT("Coefficients!$CH$2:$CH$33")))),1/(1+EXP(-SUMPRODUCT(Engine!$C$21090:$C$21121,INDIRECT("Coefficients!$CI$2:$CI$33"))))))</f>
      </c>
      <c r="BG665" s="8">
        <f>IF(OR($B665="",$C665="",$D665="",$E665="",$F665="",$G665="",$H665="",$I665="",$J665="",$K665="",$L665=""),"",IF($B665="Female",1/(1+EXP(-SUMPRODUCT(Engine!$C$21090:$C$21121,INDIRECT("Coefficients!$CJ$2:$CJ$33")))),1/(1+EXP(-SUMPRODUCT(Engine!$C$21090:$C$21121,INDIRECT("Coefficients!$CK$2:$CK$33"))))))</f>
      </c>
      <c r="BH665" s="8">
        <f>IF(OR($B665="",$C665="",$D665="",$E665="",$F665="",$G665="",$H665="",$I665="",$J665="",$K665="",$L665=""),"",IF($B665="Female",1/(1+EXP(-SUMPRODUCT(Engine!$C$21090:$C$21121,INDIRECT("Coefficients!$CL$2:$CL$33")))),1/(1+EXP(-SUMPRODUCT(Engine!$C$21090:$C$21121,INDIRECT("Coefficients!$CM$2:$CM$33"))))))</f>
      </c>
      <c r="BI665" s="8">
        <f>IF(OR($B665="",$C665="",$D665="",$E665="",$F665="",$G665="",$H665="",$I665="",$J665="",$K665="",$L665=""),"",IF($B665="Female",1/(1+EXP(-SUMPRODUCT(Engine!$C$21090:$C$21121,INDIRECT("Coefficients!$CN$2:$CN$33")))),1/(1+EXP(-SUMPRODUCT(Engine!$C$21090:$C$21121,INDIRECT("Coefficients!$CO$2:$CO$33"))))))</f>
      </c>
      <c r="BJ665" s="8">
        <f>IF(OR($B665="",$C665="",$D665="",$E665="",$F665="",$G665="",$H665="",$I665="",$J665="",$K665="",$L665=""),"",IF($B665="Female",1/(1+EXP(-SUMPRODUCT(Engine!$C$21090:$C$21121,INDIRECT("Coefficients!$CP$2:$CP$33")))),1/(1+EXP(-SUMPRODUCT(Engine!$C$21090:$C$21121,INDIRECT("Coefficients!$CQ$2:$CQ$33"))))))</f>
      </c>
      <c r="BK665" s="8">
        <f>IF(OR($B665="",$C665="",$D665="",$E665="",$F665="",$G665="",$H665="",$I665="",$J665="",$K665="",$L665=""),"",IF($B665="Female",1/(1+EXP(-SUMPRODUCT(Engine!$C$21090:$C$21121,INDIRECT("Coefficients!$CR$2:$CR$33")))),1/(1+EXP(-SUMPRODUCT(Engine!$C$21090:$C$21121,INDIRECT("Coefficients!$CS$2:$CS$33"))))))</f>
      </c>
      <c r="BL665" s="8">
        <f>IF(OR($B665="",$C665="",$D665="",$E665="",$F665="",$G665="",$H665="",$I665="",$J665="",$K665="",$L665=""),"",IF($B665="Female",1/(1+EXP(-SUMPRODUCT(Engine!$C$21090:$C$21121,INDIRECT("Coefficients!$CT$2:$CT$33")))),1/(1+EXP(-SUMPRODUCT(Engine!$C$21090:$C$21121,INDIRECT("Coefficients!$CU$2:$CU$33"))))))</f>
      </c>
      <c r="BM665" s="8">
        <f>IF(OR($B665="",$C665="",$D665="",$E665="",$F665="",$G665="",$H665="",$I665="",$J665="",$K665="",$L665=""),"",IF($B665="Female",1/(1+EXP(-SUMPRODUCT(Engine!$C$21090:$C$21121,INDIRECT("Coefficients!$CV$2:$CV$33")))),1/(1+EXP(-SUMPRODUCT(Engine!$C$21090:$C$21121,INDIRECT("Coefficients!$CW$2:$CW$33"))))))</f>
      </c>
    </row>
    <row r="666" spans="1:65" x14ac:dyDescent="0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8">
        <f>IF(OR($B666="",$C666="",$D666="",$E666="",$F666="",$G666="",$H666="",$I666="",$J666="",$K666="",$L666=""),"",IF($B666="Female",1/(1+EXP(-SUMPRODUCT(Engine!$C$21122:$C$21153,INDIRECT("Coefficients!$B$2:$B$33")))),1/(1+EXP(-SUMPRODUCT(Engine!$C$21122:$C$21153,INDIRECT("Coefficients!$C$2:$C$33"))))))</f>
      </c>
      <c r="Q666" s="8">
        <f>IF(OR($B666="",$C666="",$D666="",$E666="",$F666="",$G666="",$H666="",$I666="",$J666="",$K666="",$L666=""),"",IF($B666="Female",1/(1+EXP(-SUMPRODUCT(Engine!$C$21122:$C$21153,INDIRECT("Coefficients!$D$2:$D$33")))),1/(1+EXP(-SUMPRODUCT(Engine!$C$21122:$C$21153,INDIRECT("Coefficients!$E$2:$E$33"))))))</f>
      </c>
      <c r="R666" s="8">
        <f>IF(OR($B666="",$C666="",$D666="",$E666="",$F666="",$G666="",$H666="",$I666="",$J666="",$K666="",$L666=""),"",IF($B666="Female",1/(1+EXP(-SUMPRODUCT(Engine!$C$21122:$C$21153,INDIRECT("Coefficients!$F$2:$F$33")))),1/(1+EXP(-SUMPRODUCT(Engine!$C$21122:$C$21153,INDIRECT("Coefficients!$G$2:$G$33"))))))</f>
      </c>
      <c r="S666" s="8">
        <f>IF(OR($B666="",$C666="",$D666="",$E666="",$F666="",$G666="",$H666="",$I666="",$J666="",$K666="",$L666=""),"",IF($B666="Female",1/(1+EXP(-SUMPRODUCT(Engine!$C$21122:$C$21153,INDIRECT("Coefficients!$H$2:$H$33")))),1/(1+EXP(-SUMPRODUCT(Engine!$C$21122:$C$21153,INDIRECT("Coefficients!$I$2:$I$33"))))))</f>
      </c>
      <c r="T666" s="8">
        <f>IF(OR($B666="",$C666="",$D666="",$E666="",$F666="",$G666="",$H666="",$I666="",$J666="",$K666="",$L666=""),"",IF($B666="Female",1/(1+EXP(-SUMPRODUCT(Engine!$C$21122:$C$21153,INDIRECT("Coefficients!$J$2:$J$33")))),1/(1+EXP(-SUMPRODUCT(Engine!$C$21122:$C$21153,INDIRECT("Coefficients!$K$2:$K$33"))))))</f>
      </c>
      <c r="U666" s="8">
        <f>IF(OR($B666="",$C666="",$D666="",$E666="",$F666="",$G666="",$H666="",$I666="",$J666="",$K666="",$L666=""),"",IF($B666="Female",1/(1+EXP(-SUMPRODUCT(Engine!$C$21122:$C$21153,INDIRECT("Coefficients!$L$2:$L$33")))),1/(1+EXP(-SUMPRODUCT(Engine!$C$21122:$C$21153,INDIRECT("Coefficients!$M$2:$M$33"))))))</f>
      </c>
      <c r="V666" s="8">
        <f>IF(OR($B666="",$C666="",$D666="",$E666="",$F666="",$G666="",$H666="",$I666="",$J666="",$K666="",$L666=""),"",IF($B666="Female",1/(1+EXP(-SUMPRODUCT(Engine!$C$21122:$C$21153,INDIRECT("Coefficients!$N$2:$N$33")))),1/(1+EXP(-SUMPRODUCT(Engine!$C$21122:$C$21153,INDIRECT("Coefficients!$O$2:$O$33"))))))</f>
      </c>
      <c r="W666" s="8">
        <f>IF(OR($B666="",$C666="",$D666="",$E666="",$F666="",$G666="",$H666="",$I666="",$J666="",$K666="",$L666=""),"",IF($B666="Female",1/(1+EXP(-SUMPRODUCT(Engine!$C$21122:$C$21153,INDIRECT("Coefficients!$P$2:$P$33")))),1/(1+EXP(-SUMPRODUCT(Engine!$C$21122:$C$21153,INDIRECT("Coefficients!$Q$2:$Q$33"))))))</f>
      </c>
      <c r="X666" s="8">
        <f>IF(OR($B666="",$C666="",$D666="",$E666="",$F666="",$G666="",$H666="",$I666="",$J666="",$K666="",$L666=""),"",IF($B666="Female",1/(1+EXP(-SUMPRODUCT(Engine!$C$21122:$C$21153,INDIRECT("Coefficients!$R$2:$R$33")))),1/(1+EXP(-SUMPRODUCT(Engine!$C$21122:$C$21153,INDIRECT("Coefficients!$S$2:$S$33"))))))</f>
      </c>
      <c r="Y666" s="8">
        <f>IF(OR($B666="",$C666="",$D666="",$E666="",$F666="",$G666="",$H666="",$I666="",$J666="",$K666="",$L666=""),"",IF($B666="Female",1/(1+EXP(-SUMPRODUCT(Engine!$C$21122:$C$21153,INDIRECT("Coefficients!$T$2:$T$33")))),1/(1+EXP(-SUMPRODUCT(Engine!$C$21122:$C$21153,INDIRECT("Coefficients!$U$2:$U$33"))))))</f>
      </c>
      <c r="Z666" s="8">
        <f>IF(OR($B666="",$C666="",$D666="",$E666="",$F666="",$G666="",$H666="",$I666="",$J666="",$K666="",$L666=""),"",IF($B666="Female",1/(1+EXP(-SUMPRODUCT(Engine!$C$21122:$C$21153,INDIRECT("Coefficients!$V$2:$V$33")))),1/(1+EXP(-SUMPRODUCT(Engine!$C$21122:$C$21153,INDIRECT("Coefficients!$W$2:$W$33"))))))</f>
      </c>
      <c r="AA666" s="8">
        <f>IF(OR($B666="",$C666="",$D666="",$E666="",$F666="",$G666="",$H666="",$I666="",$J666="",$K666="",$L666=""),"",IF($B666="Female",1/(1+EXP(-SUMPRODUCT(Engine!$C$21122:$C$21153,INDIRECT("Coefficients!$X$2:$X$33")))),1/(1+EXP(-SUMPRODUCT(Engine!$C$21122:$C$21153,INDIRECT("Coefficients!$Y$2:$Y$33"))))))</f>
      </c>
      <c r="AB666" s="8">
        <f>IF(OR($B666="",$C666="",$D666="",$E666="",$F666="",$G666="",$H666="",$I666="",$J666="",$K666="",$L666=""),"",IF($B666="Female",1/(1+EXP(-SUMPRODUCT(Engine!$C$21122:$C$21153,INDIRECT("Coefficients!$Z$2:$Z$33")))),1/(1+EXP(-SUMPRODUCT(Engine!$C$21122:$C$21153,INDIRECT("Coefficients!$AA$2:$AA$33"))))))</f>
      </c>
      <c r="AC666" s="8">
        <f>IF(OR($B666="",$C666="",$D666="",$E666="",$F666="",$G666="",$H666="",$I666="",$J666="",$K666="",$L666=""),"",IF($B666="Female",1/(1+EXP(-SUMPRODUCT(Engine!$C$21122:$C$21153,INDIRECT("Coefficients!$AB$2:$AB$33")))),1/(1+EXP(-SUMPRODUCT(Engine!$C$21122:$C$21153,INDIRECT("Coefficients!$AC$2:$AC$33"))))))</f>
      </c>
      <c r="AD666" s="8">
        <f>IF(OR($B666="",$C666="",$D666="",$E666="",$F666="",$G666="",$H666="",$I666="",$J666="",$K666="",$L666=""),"",IF($B666="Female",1/(1+EXP(-SUMPRODUCT(Engine!$C$21122:$C$21153,INDIRECT("Coefficients!$AD$2:$AD$33")))),1/(1+EXP(-SUMPRODUCT(Engine!$C$21122:$C$21153,INDIRECT("Coefficients!$AE$2:$AE$33"))))))</f>
      </c>
      <c r="AE666" s="8">
        <f>IF(OR($B666="",$C666="",$D666="",$E666="",$F666="",$G666="",$H666="",$I666="",$J666="",$K666="",$L666=""),"",IF($B666="Female",1/(1+EXP(-SUMPRODUCT(Engine!$C$21122:$C$21153,INDIRECT("Coefficients!$AF$2:$AF$33")))),1/(1+EXP(-SUMPRODUCT(Engine!$C$21122:$C$21153,INDIRECT("Coefficients!$AG$2:$AG$33"))))))</f>
      </c>
      <c r="AF666" s="8">
        <f>IF(OR($B666="",$C666="",$D666="",$E666="",$F666="",$G666="",$H666="",$I666="",$J666="",$K666="",$L666=""),"",IF($B666="Female",1/(1+EXP(-SUMPRODUCT(Engine!$C$21122:$C$21153,INDIRECT("Coefficients!$AH$2:$AH$33")))),1/(1+EXP(-SUMPRODUCT(Engine!$C$21122:$C$21153,INDIRECT("Coefficients!$AI$2:$AI$33"))))))</f>
      </c>
      <c r="AG666" s="8">
        <f>IF(OR($B666="",$C666="",$D666="",$E666="",$F666="",$G666="",$H666="",$I666="",$J666="",$K666="",$L666=""),"",IF($B666="Female",1/(1+EXP(-SUMPRODUCT(Engine!$C$21122:$C$21153,INDIRECT("Coefficients!$AJ$2:$AJ$33")))),1/(1+EXP(-SUMPRODUCT(Engine!$C$21122:$C$21153,INDIRECT("Coefficients!$AK$2:$AK$33"))))))</f>
      </c>
      <c r="AH666" s="8">
        <f>IF(OR($B666="",$C666="",$D666="",$E666="",$F666="",$G666="",$H666="",$I666="",$J666="",$K666="",$L666=""),"",IF($B666="Female",1/(1+EXP(-SUMPRODUCT(Engine!$C$21122:$C$21153,INDIRECT("Coefficients!$AL$2:$AL$33")))),1/(1+EXP(-SUMPRODUCT(Engine!$C$21122:$C$21153,INDIRECT("Coefficients!$AM$2:$AM$33"))))))</f>
      </c>
      <c r="AI666" s="8">
        <f>IF(OR($B666="",$C666="",$D666="",$E666="",$F666="",$G666="",$H666="",$I666="",$J666="",$K666="",$L666=""),"",IF($B666="Female",1/(1+EXP(-SUMPRODUCT(Engine!$C$21122:$C$21153,INDIRECT("Coefficients!$AN$2:$AN$33")))),1/(1+EXP(-SUMPRODUCT(Engine!$C$21122:$C$21153,INDIRECT("Coefficients!$AO$2:$AO$33"))))))</f>
      </c>
      <c r="AJ666" s="8">
        <f>IF(OR($B666="",$C666="",$D666="",$E666="",$F666="",$G666="",$H666="",$I666="",$J666="",$K666="",$L666=""),"",IF($B666="Female",1/(1+EXP(-SUMPRODUCT(Engine!$C$21122:$C$21153,INDIRECT("Coefficients!$AP$2:$AP$33")))),1/(1+EXP(-SUMPRODUCT(Engine!$C$21122:$C$21153,INDIRECT("Coefficients!$AQ$2:$AQ$33"))))))</f>
      </c>
      <c r="AK666" s="8">
        <f>IF(OR($B666="",$C666="",$D666="",$E666="",$F666="",$G666="",$H666="",$I666="",$J666="",$K666="",$L666=""),"",IF($B666="Female",1/(1+EXP(-SUMPRODUCT(Engine!$C$21122:$C$21153,INDIRECT("Coefficients!$AR$2:$AR$33")))),1/(1+EXP(-SUMPRODUCT(Engine!$C$21122:$C$21153,INDIRECT("Coefficients!$AS$2:$AS$33"))))))</f>
      </c>
      <c r="AL666" s="8">
        <f>IF(OR($B666="",$C666="",$D666="",$E666="",$F666="",$G666="",$H666="",$I666="",$J666="",$K666="",$L666=""),"",IF($B666="Female",1/(1+EXP(-SUMPRODUCT(Engine!$C$21122:$C$21153,INDIRECT("Coefficients!$AT$2:$AT$33")))),1/(1+EXP(-SUMPRODUCT(Engine!$C$21122:$C$21153,INDIRECT("Coefficients!$AU$2:$AU$33"))))))</f>
      </c>
      <c r="AM666" s="8">
        <f>IF(OR($B666="",$C666="",$D666="",$E666="",$F666="",$G666="",$H666="",$I666="",$J666="",$K666="",$L666=""),"",IF($B666="Female",1/(1+EXP(-SUMPRODUCT(Engine!$C$21122:$C$21153,INDIRECT("Coefficients!$AV$2:$AV$33")))),1/(1+EXP(-SUMPRODUCT(Engine!$C$21122:$C$21153,INDIRECT("Coefficients!$AW$2:$AW$33"))))))</f>
      </c>
      <c r="AN666" s="8">
        <f>IF(OR($B666="",$C666="",$D666="",$E666="",$F666="",$G666="",$H666="",$I666="",$J666="",$K666="",$L666=""),"",IF($B666="Female",1/(1+EXP(-SUMPRODUCT(Engine!$C$21122:$C$21153,INDIRECT("Coefficients!$AX$2:$AX$33")))),1/(1+EXP(-SUMPRODUCT(Engine!$C$21122:$C$21153,INDIRECT("Coefficients!$AY$2:$AY$33"))))))</f>
      </c>
      <c r="AO666" s="8">
        <f>IF(OR($B666="",$C666="",$D666="",$E666="",$F666="",$G666="",$H666="",$I666="",$J666="",$K666="",$L666=""),"",IF($B666="Female",1/(1+EXP(-SUMPRODUCT(Engine!$C$21122:$C$21153,INDIRECT("Coefficients!$AZ$2:$AZ$33")))),1/(1+EXP(-SUMPRODUCT(Engine!$C$21122:$C$21153,INDIRECT("Coefficients!$BA$2:$BA$33"))))))</f>
      </c>
      <c r="AP666" s="8">
        <f>IF(OR($B666="",$C666="",$D666="",$E666="",$F666="",$G666="",$H666="",$I666="",$J666="",$K666="",$L666=""),"",IF($B666="Female",1/(1+EXP(-SUMPRODUCT(Engine!$C$21122:$C$21153,INDIRECT("Coefficients!$BB$2:$BB$33")))),1/(1+EXP(-SUMPRODUCT(Engine!$C$21122:$C$21153,INDIRECT("Coefficients!$BC$2:$BC$33"))))))</f>
      </c>
      <c r="AQ666" s="8">
        <f>IF(OR($B666="",$C666="",$D666="",$E666="",$F666="",$G666="",$H666="",$I666="",$J666="",$K666="",$L666=""),"",IF($B666="Female",1/(1+EXP(-SUMPRODUCT(Engine!$C$21122:$C$21153,INDIRECT("Coefficients!$BD$2:$BD$33")))),1/(1+EXP(-SUMPRODUCT(Engine!$C$21122:$C$21153,INDIRECT("Coefficients!$BE$2:$BE$33"))))))</f>
      </c>
      <c r="AR666" s="8">
        <f>IF(OR($B666="",$C666="",$D666="",$E666="",$F666="",$G666="",$H666="",$I666="",$J666="",$K666="",$L666=""),"",IF($B666="Female",1/(1+EXP(-SUMPRODUCT(Engine!$C$21122:$C$21153,INDIRECT("Coefficients!$BF$2:$BF$33")))),1/(1+EXP(-SUMPRODUCT(Engine!$C$21122:$C$21153,INDIRECT("Coefficients!$BG$2:$BG$33"))))))</f>
      </c>
      <c r="AS666" s="8">
        <f>IF(OR($B666="",$C666="",$D666="",$E666="",$F666="",$G666="",$H666="",$I666="",$J666="",$K666="",$L666=""),"",IF($B666="Female",1/(1+EXP(-SUMPRODUCT(Engine!$C$21122:$C$21153,INDIRECT("Coefficients!$BH$2:$BH$33")))),1/(1+EXP(-SUMPRODUCT(Engine!$C$21122:$C$21153,INDIRECT("Coefficients!$BI$2:$BI$33"))))))</f>
      </c>
      <c r="AT666" s="8">
        <f>IF(OR($B666="",$C666="",$D666="",$E666="",$F666="",$G666="",$H666="",$I666="",$J666="",$K666="",$L666=""),"",IF($B666="Female",1/(1+EXP(-SUMPRODUCT(Engine!$C$21122:$C$21153,INDIRECT("Coefficients!$BJ$2:$BJ$33")))),1/(1+EXP(-SUMPRODUCT(Engine!$C$21122:$C$21153,INDIRECT("Coefficients!$BK$2:$BK$33"))))))</f>
      </c>
      <c r="AU666" s="8">
        <f>IF(OR($B666="",$C666="",$D666="",$E666="",$F666="",$G666="",$H666="",$I666="",$J666="",$K666="",$L666=""),"",IF($B666="Female",1/(1+EXP(-SUMPRODUCT(Engine!$C$21122:$C$21153,INDIRECT("Coefficients!$BL$2:$BL$33")))),1/(1+EXP(-SUMPRODUCT(Engine!$C$21122:$C$21153,INDIRECT("Coefficients!$BM$2:$BM$33"))))))</f>
      </c>
      <c r="AV666" s="8">
        <f>IF(OR($B666="",$C666="",$D666="",$E666="",$F666="",$G666="",$H666="",$I666="",$J666="",$K666="",$L666=""),"",IF($B666="Female",1/(1+EXP(-SUMPRODUCT(Engine!$C$21122:$C$21153,INDIRECT("Coefficients!$BN$2:$BN$33")))),1/(1+EXP(-SUMPRODUCT(Engine!$C$21122:$C$21153,INDIRECT("Coefficients!$BO$2:$BO$33"))))))</f>
      </c>
      <c r="AW666" s="8">
        <f>IF(OR($B666="",$C666="",$D666="",$E666="",$F666="",$G666="",$H666="",$I666="",$J666="",$K666="",$L666=""),"",IF($B666="Female",1/(1+EXP(-SUMPRODUCT(Engine!$C$21122:$C$21153,INDIRECT("Coefficients!$BP$2:$BP$33")))),1/(1+EXP(-SUMPRODUCT(Engine!$C$21122:$C$21153,INDIRECT("Coefficients!$BQ$2:$BQ$33"))))))</f>
      </c>
      <c r="AX666" s="8">
        <f>IF(OR($B666="",$C666="",$D666="",$E666="",$F666="",$G666="",$H666="",$I666="",$J666="",$K666="",$L666=""),"",IF($B666="Female",1/(1+EXP(-SUMPRODUCT(Engine!$C$21122:$C$21153,INDIRECT("Coefficients!$BR$2:$BR$33")))),1/(1+EXP(-SUMPRODUCT(Engine!$C$21122:$C$21153,INDIRECT("Coefficients!$BS$2:$BS$33"))))))</f>
      </c>
      <c r="AY666" s="8">
        <f>IF(OR($B666="",$C666="",$D666="",$E666="",$F666="",$G666="",$H666="",$I666="",$J666="",$K666="",$L666=""),"",IF($B666="Female",1/(1+EXP(-SUMPRODUCT(Engine!$C$21122:$C$21153,INDIRECT("Coefficients!$BT$2:$BT$33")))),1/(1+EXP(-SUMPRODUCT(Engine!$C$21122:$C$21153,INDIRECT("Coefficients!$BU$2:$BU$33"))))))</f>
      </c>
      <c r="AZ666" s="8">
        <f>IF(OR($B666="",$C666="",$D666="",$E666="",$F666="",$G666="",$H666="",$I666="",$J666="",$K666="",$L666=""),"",IF($B666="Female",1/(1+EXP(-SUMPRODUCT(Engine!$C$21122:$C$21153,INDIRECT("Coefficients!$BV$2:$BV$33")))),1/(1+EXP(-SUMPRODUCT(Engine!$C$21122:$C$21153,INDIRECT("Coefficients!$BW$2:$BW$33"))))))</f>
      </c>
      <c r="BA666" s="8">
        <f>IF(OR($B666="",$C666="",$D666="",$E666="",$F666="",$G666="",$H666="",$I666="",$J666="",$K666="",$L666=""),"",IF($B666="Female",1/(1+EXP(-SUMPRODUCT(Engine!$C$21122:$C$21153,INDIRECT("Coefficients!$BX$2:$BX$33")))),1/(1+EXP(-SUMPRODUCT(Engine!$C$21122:$C$21153,INDIRECT("Coefficients!$BY$2:$BY$33"))))))</f>
      </c>
      <c r="BB666" s="8">
        <f>IF(OR($B666="",$C666="",$D666="",$E666="",$F666="",$G666="",$H666="",$I666="",$J666="",$K666="",$L666=""),"",IF($B666="Female",1/(1+EXP(-SUMPRODUCT(Engine!$C$21122:$C$21153,INDIRECT("Coefficients!$BZ$2:$BZ$33")))),1/(1+EXP(-SUMPRODUCT(Engine!$C$21122:$C$21153,INDIRECT("Coefficients!$CA$2:$CA$33"))))))</f>
      </c>
      <c r="BC666" s="8">
        <f>IF(OR($B666="",$C666="",$D666="",$E666="",$F666="",$G666="",$H666="",$I666="",$J666="",$K666="",$L666=""),"",IF($B666="Female",1/(1+EXP(-SUMPRODUCT(Engine!$C$21122:$C$21153,INDIRECT("Coefficients!$CB$2:$CB$33")))),1/(1+EXP(-SUMPRODUCT(Engine!$C$21122:$C$21153,INDIRECT("Coefficients!$CC$2:$CC$33"))))))</f>
      </c>
      <c r="BD666" s="8">
        <f>IF(OR($B666="",$C666="",$D666="",$E666="",$F666="",$G666="",$H666="",$I666="",$J666="",$K666="",$L666=""),"",IF($B666="Female",1/(1+EXP(-SUMPRODUCT(Engine!$C$21122:$C$21153,INDIRECT("Coefficients!$CD$2:$CD$33")))),1/(1+EXP(-SUMPRODUCT(Engine!$C$21122:$C$21153,INDIRECT("Coefficients!$CE$2:$CE$33"))))))</f>
      </c>
      <c r="BE666" s="8">
        <f>IF(OR($B666="",$C666="",$D666="",$E666="",$F666="",$G666="",$H666="",$I666="",$J666="",$K666="",$L666=""),"",IF($B666="Female",1/(1+EXP(-SUMPRODUCT(Engine!$C$21122:$C$21153,INDIRECT("Coefficients!$CF$2:$CF$33")))),1/(1+EXP(-SUMPRODUCT(Engine!$C$21122:$C$21153,INDIRECT("Coefficients!$CG$2:$CG$33"))))))</f>
      </c>
      <c r="BF666" s="8">
        <f>IF(OR($B666="",$C666="",$D666="",$E666="",$F666="",$G666="",$H666="",$I666="",$J666="",$K666="",$L666=""),"",IF($B666="Female",1/(1+EXP(-SUMPRODUCT(Engine!$C$21122:$C$21153,INDIRECT("Coefficients!$CH$2:$CH$33")))),1/(1+EXP(-SUMPRODUCT(Engine!$C$21122:$C$21153,INDIRECT("Coefficients!$CI$2:$CI$33"))))))</f>
      </c>
      <c r="BG666" s="8">
        <f>IF(OR($B666="",$C666="",$D666="",$E666="",$F666="",$G666="",$H666="",$I666="",$J666="",$K666="",$L666=""),"",IF($B666="Female",1/(1+EXP(-SUMPRODUCT(Engine!$C$21122:$C$21153,INDIRECT("Coefficients!$CJ$2:$CJ$33")))),1/(1+EXP(-SUMPRODUCT(Engine!$C$21122:$C$21153,INDIRECT("Coefficients!$CK$2:$CK$33"))))))</f>
      </c>
      <c r="BH666" s="8">
        <f>IF(OR($B666="",$C666="",$D666="",$E666="",$F666="",$G666="",$H666="",$I666="",$J666="",$K666="",$L666=""),"",IF($B666="Female",1/(1+EXP(-SUMPRODUCT(Engine!$C$21122:$C$21153,INDIRECT("Coefficients!$CL$2:$CL$33")))),1/(1+EXP(-SUMPRODUCT(Engine!$C$21122:$C$21153,INDIRECT("Coefficients!$CM$2:$CM$33"))))))</f>
      </c>
      <c r="BI666" s="8">
        <f>IF(OR($B666="",$C666="",$D666="",$E666="",$F666="",$G666="",$H666="",$I666="",$J666="",$K666="",$L666=""),"",IF($B666="Female",1/(1+EXP(-SUMPRODUCT(Engine!$C$21122:$C$21153,INDIRECT("Coefficients!$CN$2:$CN$33")))),1/(1+EXP(-SUMPRODUCT(Engine!$C$21122:$C$21153,INDIRECT("Coefficients!$CO$2:$CO$33"))))))</f>
      </c>
      <c r="BJ666" s="8">
        <f>IF(OR($B666="",$C666="",$D666="",$E666="",$F666="",$G666="",$H666="",$I666="",$J666="",$K666="",$L666=""),"",IF($B666="Female",1/(1+EXP(-SUMPRODUCT(Engine!$C$21122:$C$21153,INDIRECT("Coefficients!$CP$2:$CP$33")))),1/(1+EXP(-SUMPRODUCT(Engine!$C$21122:$C$21153,INDIRECT("Coefficients!$CQ$2:$CQ$33"))))))</f>
      </c>
      <c r="BK666" s="8">
        <f>IF(OR($B666="",$C666="",$D666="",$E666="",$F666="",$G666="",$H666="",$I666="",$J666="",$K666="",$L666=""),"",IF($B666="Female",1/(1+EXP(-SUMPRODUCT(Engine!$C$21122:$C$21153,INDIRECT("Coefficients!$CR$2:$CR$33")))),1/(1+EXP(-SUMPRODUCT(Engine!$C$21122:$C$21153,INDIRECT("Coefficients!$CS$2:$CS$33"))))))</f>
      </c>
      <c r="BL666" s="8">
        <f>IF(OR($B666="",$C666="",$D666="",$E666="",$F666="",$G666="",$H666="",$I666="",$J666="",$K666="",$L666=""),"",IF($B666="Female",1/(1+EXP(-SUMPRODUCT(Engine!$C$21122:$C$21153,INDIRECT("Coefficients!$CT$2:$CT$33")))),1/(1+EXP(-SUMPRODUCT(Engine!$C$21122:$C$21153,INDIRECT("Coefficients!$CU$2:$CU$33"))))))</f>
      </c>
      <c r="BM666" s="8">
        <f>IF(OR($B666="",$C666="",$D666="",$E666="",$F666="",$G666="",$H666="",$I666="",$J666="",$K666="",$L666=""),"",IF($B666="Female",1/(1+EXP(-SUMPRODUCT(Engine!$C$21122:$C$21153,INDIRECT("Coefficients!$CV$2:$CV$33")))),1/(1+EXP(-SUMPRODUCT(Engine!$C$21122:$C$21153,INDIRECT("Coefficients!$CW$2:$CW$33"))))))</f>
      </c>
    </row>
    <row r="667" spans="1:65" x14ac:dyDescent="0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8">
        <f>IF(OR($B667="",$C667="",$D667="",$E667="",$F667="",$G667="",$H667="",$I667="",$J667="",$K667="",$L667=""),"",IF($B667="Female",1/(1+EXP(-SUMPRODUCT(Engine!$C$21154:$C$21185,INDIRECT("Coefficients!$B$2:$B$33")))),1/(1+EXP(-SUMPRODUCT(Engine!$C$21154:$C$21185,INDIRECT("Coefficients!$C$2:$C$33"))))))</f>
      </c>
      <c r="Q667" s="8">
        <f>IF(OR($B667="",$C667="",$D667="",$E667="",$F667="",$G667="",$H667="",$I667="",$J667="",$K667="",$L667=""),"",IF($B667="Female",1/(1+EXP(-SUMPRODUCT(Engine!$C$21154:$C$21185,INDIRECT("Coefficients!$D$2:$D$33")))),1/(1+EXP(-SUMPRODUCT(Engine!$C$21154:$C$21185,INDIRECT("Coefficients!$E$2:$E$33"))))))</f>
      </c>
      <c r="R667" s="8">
        <f>IF(OR($B667="",$C667="",$D667="",$E667="",$F667="",$G667="",$H667="",$I667="",$J667="",$K667="",$L667=""),"",IF($B667="Female",1/(1+EXP(-SUMPRODUCT(Engine!$C$21154:$C$21185,INDIRECT("Coefficients!$F$2:$F$33")))),1/(1+EXP(-SUMPRODUCT(Engine!$C$21154:$C$21185,INDIRECT("Coefficients!$G$2:$G$33"))))))</f>
      </c>
      <c r="S667" s="8">
        <f>IF(OR($B667="",$C667="",$D667="",$E667="",$F667="",$G667="",$H667="",$I667="",$J667="",$K667="",$L667=""),"",IF($B667="Female",1/(1+EXP(-SUMPRODUCT(Engine!$C$21154:$C$21185,INDIRECT("Coefficients!$H$2:$H$33")))),1/(1+EXP(-SUMPRODUCT(Engine!$C$21154:$C$21185,INDIRECT("Coefficients!$I$2:$I$33"))))))</f>
      </c>
      <c r="T667" s="8">
        <f>IF(OR($B667="",$C667="",$D667="",$E667="",$F667="",$G667="",$H667="",$I667="",$J667="",$K667="",$L667=""),"",IF($B667="Female",1/(1+EXP(-SUMPRODUCT(Engine!$C$21154:$C$21185,INDIRECT("Coefficients!$J$2:$J$33")))),1/(1+EXP(-SUMPRODUCT(Engine!$C$21154:$C$21185,INDIRECT("Coefficients!$K$2:$K$33"))))))</f>
      </c>
      <c r="U667" s="8">
        <f>IF(OR($B667="",$C667="",$D667="",$E667="",$F667="",$G667="",$H667="",$I667="",$J667="",$K667="",$L667=""),"",IF($B667="Female",1/(1+EXP(-SUMPRODUCT(Engine!$C$21154:$C$21185,INDIRECT("Coefficients!$L$2:$L$33")))),1/(1+EXP(-SUMPRODUCT(Engine!$C$21154:$C$21185,INDIRECT("Coefficients!$M$2:$M$33"))))))</f>
      </c>
      <c r="V667" s="8">
        <f>IF(OR($B667="",$C667="",$D667="",$E667="",$F667="",$G667="",$H667="",$I667="",$J667="",$K667="",$L667=""),"",IF($B667="Female",1/(1+EXP(-SUMPRODUCT(Engine!$C$21154:$C$21185,INDIRECT("Coefficients!$N$2:$N$33")))),1/(1+EXP(-SUMPRODUCT(Engine!$C$21154:$C$21185,INDIRECT("Coefficients!$O$2:$O$33"))))))</f>
      </c>
      <c r="W667" s="8">
        <f>IF(OR($B667="",$C667="",$D667="",$E667="",$F667="",$G667="",$H667="",$I667="",$J667="",$K667="",$L667=""),"",IF($B667="Female",1/(1+EXP(-SUMPRODUCT(Engine!$C$21154:$C$21185,INDIRECT("Coefficients!$P$2:$P$33")))),1/(1+EXP(-SUMPRODUCT(Engine!$C$21154:$C$21185,INDIRECT("Coefficients!$Q$2:$Q$33"))))))</f>
      </c>
      <c r="X667" s="8">
        <f>IF(OR($B667="",$C667="",$D667="",$E667="",$F667="",$G667="",$H667="",$I667="",$J667="",$K667="",$L667=""),"",IF($B667="Female",1/(1+EXP(-SUMPRODUCT(Engine!$C$21154:$C$21185,INDIRECT("Coefficients!$R$2:$R$33")))),1/(1+EXP(-SUMPRODUCT(Engine!$C$21154:$C$21185,INDIRECT("Coefficients!$S$2:$S$33"))))))</f>
      </c>
      <c r="Y667" s="8">
        <f>IF(OR($B667="",$C667="",$D667="",$E667="",$F667="",$G667="",$H667="",$I667="",$J667="",$K667="",$L667=""),"",IF($B667="Female",1/(1+EXP(-SUMPRODUCT(Engine!$C$21154:$C$21185,INDIRECT("Coefficients!$T$2:$T$33")))),1/(1+EXP(-SUMPRODUCT(Engine!$C$21154:$C$21185,INDIRECT("Coefficients!$U$2:$U$33"))))))</f>
      </c>
      <c r="Z667" s="8">
        <f>IF(OR($B667="",$C667="",$D667="",$E667="",$F667="",$G667="",$H667="",$I667="",$J667="",$K667="",$L667=""),"",IF($B667="Female",1/(1+EXP(-SUMPRODUCT(Engine!$C$21154:$C$21185,INDIRECT("Coefficients!$V$2:$V$33")))),1/(1+EXP(-SUMPRODUCT(Engine!$C$21154:$C$21185,INDIRECT("Coefficients!$W$2:$W$33"))))))</f>
      </c>
      <c r="AA667" s="8">
        <f>IF(OR($B667="",$C667="",$D667="",$E667="",$F667="",$G667="",$H667="",$I667="",$J667="",$K667="",$L667=""),"",IF($B667="Female",1/(1+EXP(-SUMPRODUCT(Engine!$C$21154:$C$21185,INDIRECT("Coefficients!$X$2:$X$33")))),1/(1+EXP(-SUMPRODUCT(Engine!$C$21154:$C$21185,INDIRECT("Coefficients!$Y$2:$Y$33"))))))</f>
      </c>
      <c r="AB667" s="8">
        <f>IF(OR($B667="",$C667="",$D667="",$E667="",$F667="",$G667="",$H667="",$I667="",$J667="",$K667="",$L667=""),"",IF($B667="Female",1/(1+EXP(-SUMPRODUCT(Engine!$C$21154:$C$21185,INDIRECT("Coefficients!$Z$2:$Z$33")))),1/(1+EXP(-SUMPRODUCT(Engine!$C$21154:$C$21185,INDIRECT("Coefficients!$AA$2:$AA$33"))))))</f>
      </c>
      <c r="AC667" s="8">
        <f>IF(OR($B667="",$C667="",$D667="",$E667="",$F667="",$G667="",$H667="",$I667="",$J667="",$K667="",$L667=""),"",IF($B667="Female",1/(1+EXP(-SUMPRODUCT(Engine!$C$21154:$C$21185,INDIRECT("Coefficients!$AB$2:$AB$33")))),1/(1+EXP(-SUMPRODUCT(Engine!$C$21154:$C$21185,INDIRECT("Coefficients!$AC$2:$AC$33"))))))</f>
      </c>
      <c r="AD667" s="8">
        <f>IF(OR($B667="",$C667="",$D667="",$E667="",$F667="",$G667="",$H667="",$I667="",$J667="",$K667="",$L667=""),"",IF($B667="Female",1/(1+EXP(-SUMPRODUCT(Engine!$C$21154:$C$21185,INDIRECT("Coefficients!$AD$2:$AD$33")))),1/(1+EXP(-SUMPRODUCT(Engine!$C$21154:$C$21185,INDIRECT("Coefficients!$AE$2:$AE$33"))))))</f>
      </c>
      <c r="AE667" s="8">
        <f>IF(OR($B667="",$C667="",$D667="",$E667="",$F667="",$G667="",$H667="",$I667="",$J667="",$K667="",$L667=""),"",IF($B667="Female",1/(1+EXP(-SUMPRODUCT(Engine!$C$21154:$C$21185,INDIRECT("Coefficients!$AF$2:$AF$33")))),1/(1+EXP(-SUMPRODUCT(Engine!$C$21154:$C$21185,INDIRECT("Coefficients!$AG$2:$AG$33"))))))</f>
      </c>
      <c r="AF667" s="8">
        <f>IF(OR($B667="",$C667="",$D667="",$E667="",$F667="",$G667="",$H667="",$I667="",$J667="",$K667="",$L667=""),"",IF($B667="Female",1/(1+EXP(-SUMPRODUCT(Engine!$C$21154:$C$21185,INDIRECT("Coefficients!$AH$2:$AH$33")))),1/(1+EXP(-SUMPRODUCT(Engine!$C$21154:$C$21185,INDIRECT("Coefficients!$AI$2:$AI$33"))))))</f>
      </c>
      <c r="AG667" s="8">
        <f>IF(OR($B667="",$C667="",$D667="",$E667="",$F667="",$G667="",$H667="",$I667="",$J667="",$K667="",$L667=""),"",IF($B667="Female",1/(1+EXP(-SUMPRODUCT(Engine!$C$21154:$C$21185,INDIRECT("Coefficients!$AJ$2:$AJ$33")))),1/(1+EXP(-SUMPRODUCT(Engine!$C$21154:$C$21185,INDIRECT("Coefficients!$AK$2:$AK$33"))))))</f>
      </c>
      <c r="AH667" s="8">
        <f>IF(OR($B667="",$C667="",$D667="",$E667="",$F667="",$G667="",$H667="",$I667="",$J667="",$K667="",$L667=""),"",IF($B667="Female",1/(1+EXP(-SUMPRODUCT(Engine!$C$21154:$C$21185,INDIRECT("Coefficients!$AL$2:$AL$33")))),1/(1+EXP(-SUMPRODUCT(Engine!$C$21154:$C$21185,INDIRECT("Coefficients!$AM$2:$AM$33"))))))</f>
      </c>
      <c r="AI667" s="8">
        <f>IF(OR($B667="",$C667="",$D667="",$E667="",$F667="",$G667="",$H667="",$I667="",$J667="",$K667="",$L667=""),"",IF($B667="Female",1/(1+EXP(-SUMPRODUCT(Engine!$C$21154:$C$21185,INDIRECT("Coefficients!$AN$2:$AN$33")))),1/(1+EXP(-SUMPRODUCT(Engine!$C$21154:$C$21185,INDIRECT("Coefficients!$AO$2:$AO$33"))))))</f>
      </c>
      <c r="AJ667" s="8">
        <f>IF(OR($B667="",$C667="",$D667="",$E667="",$F667="",$G667="",$H667="",$I667="",$J667="",$K667="",$L667=""),"",IF($B667="Female",1/(1+EXP(-SUMPRODUCT(Engine!$C$21154:$C$21185,INDIRECT("Coefficients!$AP$2:$AP$33")))),1/(1+EXP(-SUMPRODUCT(Engine!$C$21154:$C$21185,INDIRECT("Coefficients!$AQ$2:$AQ$33"))))))</f>
      </c>
      <c r="AK667" s="8">
        <f>IF(OR($B667="",$C667="",$D667="",$E667="",$F667="",$G667="",$H667="",$I667="",$J667="",$K667="",$L667=""),"",IF($B667="Female",1/(1+EXP(-SUMPRODUCT(Engine!$C$21154:$C$21185,INDIRECT("Coefficients!$AR$2:$AR$33")))),1/(1+EXP(-SUMPRODUCT(Engine!$C$21154:$C$21185,INDIRECT("Coefficients!$AS$2:$AS$33"))))))</f>
      </c>
      <c r="AL667" s="8">
        <f>IF(OR($B667="",$C667="",$D667="",$E667="",$F667="",$G667="",$H667="",$I667="",$J667="",$K667="",$L667=""),"",IF($B667="Female",1/(1+EXP(-SUMPRODUCT(Engine!$C$21154:$C$21185,INDIRECT("Coefficients!$AT$2:$AT$33")))),1/(1+EXP(-SUMPRODUCT(Engine!$C$21154:$C$21185,INDIRECT("Coefficients!$AU$2:$AU$33"))))))</f>
      </c>
      <c r="AM667" s="8">
        <f>IF(OR($B667="",$C667="",$D667="",$E667="",$F667="",$G667="",$H667="",$I667="",$J667="",$K667="",$L667=""),"",IF($B667="Female",1/(1+EXP(-SUMPRODUCT(Engine!$C$21154:$C$21185,INDIRECT("Coefficients!$AV$2:$AV$33")))),1/(1+EXP(-SUMPRODUCT(Engine!$C$21154:$C$21185,INDIRECT("Coefficients!$AW$2:$AW$33"))))))</f>
      </c>
      <c r="AN667" s="8">
        <f>IF(OR($B667="",$C667="",$D667="",$E667="",$F667="",$G667="",$H667="",$I667="",$J667="",$K667="",$L667=""),"",IF($B667="Female",1/(1+EXP(-SUMPRODUCT(Engine!$C$21154:$C$21185,INDIRECT("Coefficients!$AX$2:$AX$33")))),1/(1+EXP(-SUMPRODUCT(Engine!$C$21154:$C$21185,INDIRECT("Coefficients!$AY$2:$AY$33"))))))</f>
      </c>
      <c r="AO667" s="8">
        <f>IF(OR($B667="",$C667="",$D667="",$E667="",$F667="",$G667="",$H667="",$I667="",$J667="",$K667="",$L667=""),"",IF($B667="Female",1/(1+EXP(-SUMPRODUCT(Engine!$C$21154:$C$21185,INDIRECT("Coefficients!$AZ$2:$AZ$33")))),1/(1+EXP(-SUMPRODUCT(Engine!$C$21154:$C$21185,INDIRECT("Coefficients!$BA$2:$BA$33"))))))</f>
      </c>
      <c r="AP667" s="8">
        <f>IF(OR($B667="",$C667="",$D667="",$E667="",$F667="",$G667="",$H667="",$I667="",$J667="",$K667="",$L667=""),"",IF($B667="Female",1/(1+EXP(-SUMPRODUCT(Engine!$C$21154:$C$21185,INDIRECT("Coefficients!$BB$2:$BB$33")))),1/(1+EXP(-SUMPRODUCT(Engine!$C$21154:$C$21185,INDIRECT("Coefficients!$BC$2:$BC$33"))))))</f>
      </c>
      <c r="AQ667" s="8">
        <f>IF(OR($B667="",$C667="",$D667="",$E667="",$F667="",$G667="",$H667="",$I667="",$J667="",$K667="",$L667=""),"",IF($B667="Female",1/(1+EXP(-SUMPRODUCT(Engine!$C$21154:$C$21185,INDIRECT("Coefficients!$BD$2:$BD$33")))),1/(1+EXP(-SUMPRODUCT(Engine!$C$21154:$C$21185,INDIRECT("Coefficients!$BE$2:$BE$33"))))))</f>
      </c>
      <c r="AR667" s="8">
        <f>IF(OR($B667="",$C667="",$D667="",$E667="",$F667="",$G667="",$H667="",$I667="",$J667="",$K667="",$L667=""),"",IF($B667="Female",1/(1+EXP(-SUMPRODUCT(Engine!$C$21154:$C$21185,INDIRECT("Coefficients!$BF$2:$BF$33")))),1/(1+EXP(-SUMPRODUCT(Engine!$C$21154:$C$21185,INDIRECT("Coefficients!$BG$2:$BG$33"))))))</f>
      </c>
      <c r="AS667" s="8">
        <f>IF(OR($B667="",$C667="",$D667="",$E667="",$F667="",$G667="",$H667="",$I667="",$J667="",$K667="",$L667=""),"",IF($B667="Female",1/(1+EXP(-SUMPRODUCT(Engine!$C$21154:$C$21185,INDIRECT("Coefficients!$BH$2:$BH$33")))),1/(1+EXP(-SUMPRODUCT(Engine!$C$21154:$C$21185,INDIRECT("Coefficients!$BI$2:$BI$33"))))))</f>
      </c>
      <c r="AT667" s="8">
        <f>IF(OR($B667="",$C667="",$D667="",$E667="",$F667="",$G667="",$H667="",$I667="",$J667="",$K667="",$L667=""),"",IF($B667="Female",1/(1+EXP(-SUMPRODUCT(Engine!$C$21154:$C$21185,INDIRECT("Coefficients!$BJ$2:$BJ$33")))),1/(1+EXP(-SUMPRODUCT(Engine!$C$21154:$C$21185,INDIRECT("Coefficients!$BK$2:$BK$33"))))))</f>
      </c>
      <c r="AU667" s="8">
        <f>IF(OR($B667="",$C667="",$D667="",$E667="",$F667="",$G667="",$H667="",$I667="",$J667="",$K667="",$L667=""),"",IF($B667="Female",1/(1+EXP(-SUMPRODUCT(Engine!$C$21154:$C$21185,INDIRECT("Coefficients!$BL$2:$BL$33")))),1/(1+EXP(-SUMPRODUCT(Engine!$C$21154:$C$21185,INDIRECT("Coefficients!$BM$2:$BM$33"))))))</f>
      </c>
      <c r="AV667" s="8">
        <f>IF(OR($B667="",$C667="",$D667="",$E667="",$F667="",$G667="",$H667="",$I667="",$J667="",$K667="",$L667=""),"",IF($B667="Female",1/(1+EXP(-SUMPRODUCT(Engine!$C$21154:$C$21185,INDIRECT("Coefficients!$BN$2:$BN$33")))),1/(1+EXP(-SUMPRODUCT(Engine!$C$21154:$C$21185,INDIRECT("Coefficients!$BO$2:$BO$33"))))))</f>
      </c>
      <c r="AW667" s="8">
        <f>IF(OR($B667="",$C667="",$D667="",$E667="",$F667="",$G667="",$H667="",$I667="",$J667="",$K667="",$L667=""),"",IF($B667="Female",1/(1+EXP(-SUMPRODUCT(Engine!$C$21154:$C$21185,INDIRECT("Coefficients!$BP$2:$BP$33")))),1/(1+EXP(-SUMPRODUCT(Engine!$C$21154:$C$21185,INDIRECT("Coefficients!$BQ$2:$BQ$33"))))))</f>
      </c>
      <c r="AX667" s="8">
        <f>IF(OR($B667="",$C667="",$D667="",$E667="",$F667="",$G667="",$H667="",$I667="",$J667="",$K667="",$L667=""),"",IF($B667="Female",1/(1+EXP(-SUMPRODUCT(Engine!$C$21154:$C$21185,INDIRECT("Coefficients!$BR$2:$BR$33")))),1/(1+EXP(-SUMPRODUCT(Engine!$C$21154:$C$21185,INDIRECT("Coefficients!$BS$2:$BS$33"))))))</f>
      </c>
      <c r="AY667" s="8">
        <f>IF(OR($B667="",$C667="",$D667="",$E667="",$F667="",$G667="",$H667="",$I667="",$J667="",$K667="",$L667=""),"",IF($B667="Female",1/(1+EXP(-SUMPRODUCT(Engine!$C$21154:$C$21185,INDIRECT("Coefficients!$BT$2:$BT$33")))),1/(1+EXP(-SUMPRODUCT(Engine!$C$21154:$C$21185,INDIRECT("Coefficients!$BU$2:$BU$33"))))))</f>
      </c>
      <c r="AZ667" s="8">
        <f>IF(OR($B667="",$C667="",$D667="",$E667="",$F667="",$G667="",$H667="",$I667="",$J667="",$K667="",$L667=""),"",IF($B667="Female",1/(1+EXP(-SUMPRODUCT(Engine!$C$21154:$C$21185,INDIRECT("Coefficients!$BV$2:$BV$33")))),1/(1+EXP(-SUMPRODUCT(Engine!$C$21154:$C$21185,INDIRECT("Coefficients!$BW$2:$BW$33"))))))</f>
      </c>
      <c r="BA667" s="8">
        <f>IF(OR($B667="",$C667="",$D667="",$E667="",$F667="",$G667="",$H667="",$I667="",$J667="",$K667="",$L667=""),"",IF($B667="Female",1/(1+EXP(-SUMPRODUCT(Engine!$C$21154:$C$21185,INDIRECT("Coefficients!$BX$2:$BX$33")))),1/(1+EXP(-SUMPRODUCT(Engine!$C$21154:$C$21185,INDIRECT("Coefficients!$BY$2:$BY$33"))))))</f>
      </c>
      <c r="BB667" s="8">
        <f>IF(OR($B667="",$C667="",$D667="",$E667="",$F667="",$G667="",$H667="",$I667="",$J667="",$K667="",$L667=""),"",IF($B667="Female",1/(1+EXP(-SUMPRODUCT(Engine!$C$21154:$C$21185,INDIRECT("Coefficients!$BZ$2:$BZ$33")))),1/(1+EXP(-SUMPRODUCT(Engine!$C$21154:$C$21185,INDIRECT("Coefficients!$CA$2:$CA$33"))))))</f>
      </c>
      <c r="BC667" s="8">
        <f>IF(OR($B667="",$C667="",$D667="",$E667="",$F667="",$G667="",$H667="",$I667="",$J667="",$K667="",$L667=""),"",IF($B667="Female",1/(1+EXP(-SUMPRODUCT(Engine!$C$21154:$C$21185,INDIRECT("Coefficients!$CB$2:$CB$33")))),1/(1+EXP(-SUMPRODUCT(Engine!$C$21154:$C$21185,INDIRECT("Coefficients!$CC$2:$CC$33"))))))</f>
      </c>
      <c r="BD667" s="8">
        <f>IF(OR($B667="",$C667="",$D667="",$E667="",$F667="",$G667="",$H667="",$I667="",$J667="",$K667="",$L667=""),"",IF($B667="Female",1/(1+EXP(-SUMPRODUCT(Engine!$C$21154:$C$21185,INDIRECT("Coefficients!$CD$2:$CD$33")))),1/(1+EXP(-SUMPRODUCT(Engine!$C$21154:$C$21185,INDIRECT("Coefficients!$CE$2:$CE$33"))))))</f>
      </c>
      <c r="BE667" s="8">
        <f>IF(OR($B667="",$C667="",$D667="",$E667="",$F667="",$G667="",$H667="",$I667="",$J667="",$K667="",$L667=""),"",IF($B667="Female",1/(1+EXP(-SUMPRODUCT(Engine!$C$21154:$C$21185,INDIRECT("Coefficients!$CF$2:$CF$33")))),1/(1+EXP(-SUMPRODUCT(Engine!$C$21154:$C$21185,INDIRECT("Coefficients!$CG$2:$CG$33"))))))</f>
      </c>
      <c r="BF667" s="8">
        <f>IF(OR($B667="",$C667="",$D667="",$E667="",$F667="",$G667="",$H667="",$I667="",$J667="",$K667="",$L667=""),"",IF($B667="Female",1/(1+EXP(-SUMPRODUCT(Engine!$C$21154:$C$21185,INDIRECT("Coefficients!$CH$2:$CH$33")))),1/(1+EXP(-SUMPRODUCT(Engine!$C$21154:$C$21185,INDIRECT("Coefficients!$CI$2:$CI$33"))))))</f>
      </c>
      <c r="BG667" s="8">
        <f>IF(OR($B667="",$C667="",$D667="",$E667="",$F667="",$G667="",$H667="",$I667="",$J667="",$K667="",$L667=""),"",IF($B667="Female",1/(1+EXP(-SUMPRODUCT(Engine!$C$21154:$C$21185,INDIRECT("Coefficients!$CJ$2:$CJ$33")))),1/(1+EXP(-SUMPRODUCT(Engine!$C$21154:$C$21185,INDIRECT("Coefficients!$CK$2:$CK$33"))))))</f>
      </c>
      <c r="BH667" s="8">
        <f>IF(OR($B667="",$C667="",$D667="",$E667="",$F667="",$G667="",$H667="",$I667="",$J667="",$K667="",$L667=""),"",IF($B667="Female",1/(1+EXP(-SUMPRODUCT(Engine!$C$21154:$C$21185,INDIRECT("Coefficients!$CL$2:$CL$33")))),1/(1+EXP(-SUMPRODUCT(Engine!$C$21154:$C$21185,INDIRECT("Coefficients!$CM$2:$CM$33"))))))</f>
      </c>
      <c r="BI667" s="8">
        <f>IF(OR($B667="",$C667="",$D667="",$E667="",$F667="",$G667="",$H667="",$I667="",$J667="",$K667="",$L667=""),"",IF($B667="Female",1/(1+EXP(-SUMPRODUCT(Engine!$C$21154:$C$21185,INDIRECT("Coefficients!$CN$2:$CN$33")))),1/(1+EXP(-SUMPRODUCT(Engine!$C$21154:$C$21185,INDIRECT("Coefficients!$CO$2:$CO$33"))))))</f>
      </c>
      <c r="BJ667" s="8">
        <f>IF(OR($B667="",$C667="",$D667="",$E667="",$F667="",$G667="",$H667="",$I667="",$J667="",$K667="",$L667=""),"",IF($B667="Female",1/(1+EXP(-SUMPRODUCT(Engine!$C$21154:$C$21185,INDIRECT("Coefficients!$CP$2:$CP$33")))),1/(1+EXP(-SUMPRODUCT(Engine!$C$21154:$C$21185,INDIRECT("Coefficients!$CQ$2:$CQ$33"))))))</f>
      </c>
      <c r="BK667" s="8">
        <f>IF(OR($B667="",$C667="",$D667="",$E667="",$F667="",$G667="",$H667="",$I667="",$J667="",$K667="",$L667=""),"",IF($B667="Female",1/(1+EXP(-SUMPRODUCT(Engine!$C$21154:$C$21185,INDIRECT("Coefficients!$CR$2:$CR$33")))),1/(1+EXP(-SUMPRODUCT(Engine!$C$21154:$C$21185,INDIRECT("Coefficients!$CS$2:$CS$33"))))))</f>
      </c>
      <c r="BL667" s="8">
        <f>IF(OR($B667="",$C667="",$D667="",$E667="",$F667="",$G667="",$H667="",$I667="",$J667="",$K667="",$L667=""),"",IF($B667="Female",1/(1+EXP(-SUMPRODUCT(Engine!$C$21154:$C$21185,INDIRECT("Coefficients!$CT$2:$CT$33")))),1/(1+EXP(-SUMPRODUCT(Engine!$C$21154:$C$21185,INDIRECT("Coefficients!$CU$2:$CU$33"))))))</f>
      </c>
      <c r="BM667" s="8">
        <f>IF(OR($B667="",$C667="",$D667="",$E667="",$F667="",$G667="",$H667="",$I667="",$J667="",$K667="",$L667=""),"",IF($B667="Female",1/(1+EXP(-SUMPRODUCT(Engine!$C$21154:$C$21185,INDIRECT("Coefficients!$CV$2:$CV$33")))),1/(1+EXP(-SUMPRODUCT(Engine!$C$21154:$C$21185,INDIRECT("Coefficients!$CW$2:$CW$33"))))))</f>
      </c>
    </row>
    <row r="668" spans="1:65" x14ac:dyDescent="0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8">
        <f>IF(OR($B668="",$C668="",$D668="",$E668="",$F668="",$G668="",$H668="",$I668="",$J668="",$K668="",$L668=""),"",IF($B668="Female",1/(1+EXP(-SUMPRODUCT(Engine!$C$21186:$C$21217,INDIRECT("Coefficients!$B$2:$B$33")))),1/(1+EXP(-SUMPRODUCT(Engine!$C$21186:$C$21217,INDIRECT("Coefficients!$C$2:$C$33"))))))</f>
      </c>
      <c r="Q668" s="8">
        <f>IF(OR($B668="",$C668="",$D668="",$E668="",$F668="",$G668="",$H668="",$I668="",$J668="",$K668="",$L668=""),"",IF($B668="Female",1/(1+EXP(-SUMPRODUCT(Engine!$C$21186:$C$21217,INDIRECT("Coefficients!$D$2:$D$33")))),1/(1+EXP(-SUMPRODUCT(Engine!$C$21186:$C$21217,INDIRECT("Coefficients!$E$2:$E$33"))))))</f>
      </c>
      <c r="R668" s="8">
        <f>IF(OR($B668="",$C668="",$D668="",$E668="",$F668="",$G668="",$H668="",$I668="",$J668="",$K668="",$L668=""),"",IF($B668="Female",1/(1+EXP(-SUMPRODUCT(Engine!$C$21186:$C$21217,INDIRECT("Coefficients!$F$2:$F$33")))),1/(1+EXP(-SUMPRODUCT(Engine!$C$21186:$C$21217,INDIRECT("Coefficients!$G$2:$G$33"))))))</f>
      </c>
      <c r="S668" s="8">
        <f>IF(OR($B668="",$C668="",$D668="",$E668="",$F668="",$G668="",$H668="",$I668="",$J668="",$K668="",$L668=""),"",IF($B668="Female",1/(1+EXP(-SUMPRODUCT(Engine!$C$21186:$C$21217,INDIRECT("Coefficients!$H$2:$H$33")))),1/(1+EXP(-SUMPRODUCT(Engine!$C$21186:$C$21217,INDIRECT("Coefficients!$I$2:$I$33"))))))</f>
      </c>
      <c r="T668" s="8">
        <f>IF(OR($B668="",$C668="",$D668="",$E668="",$F668="",$G668="",$H668="",$I668="",$J668="",$K668="",$L668=""),"",IF($B668="Female",1/(1+EXP(-SUMPRODUCT(Engine!$C$21186:$C$21217,INDIRECT("Coefficients!$J$2:$J$33")))),1/(1+EXP(-SUMPRODUCT(Engine!$C$21186:$C$21217,INDIRECT("Coefficients!$K$2:$K$33"))))))</f>
      </c>
      <c r="U668" s="8">
        <f>IF(OR($B668="",$C668="",$D668="",$E668="",$F668="",$G668="",$H668="",$I668="",$J668="",$K668="",$L668=""),"",IF($B668="Female",1/(1+EXP(-SUMPRODUCT(Engine!$C$21186:$C$21217,INDIRECT("Coefficients!$L$2:$L$33")))),1/(1+EXP(-SUMPRODUCT(Engine!$C$21186:$C$21217,INDIRECT("Coefficients!$M$2:$M$33"))))))</f>
      </c>
      <c r="V668" s="8">
        <f>IF(OR($B668="",$C668="",$D668="",$E668="",$F668="",$G668="",$H668="",$I668="",$J668="",$K668="",$L668=""),"",IF($B668="Female",1/(1+EXP(-SUMPRODUCT(Engine!$C$21186:$C$21217,INDIRECT("Coefficients!$N$2:$N$33")))),1/(1+EXP(-SUMPRODUCT(Engine!$C$21186:$C$21217,INDIRECT("Coefficients!$O$2:$O$33"))))))</f>
      </c>
      <c r="W668" s="8">
        <f>IF(OR($B668="",$C668="",$D668="",$E668="",$F668="",$G668="",$H668="",$I668="",$J668="",$K668="",$L668=""),"",IF($B668="Female",1/(1+EXP(-SUMPRODUCT(Engine!$C$21186:$C$21217,INDIRECT("Coefficients!$P$2:$P$33")))),1/(1+EXP(-SUMPRODUCT(Engine!$C$21186:$C$21217,INDIRECT("Coefficients!$Q$2:$Q$33"))))))</f>
      </c>
      <c r="X668" s="8">
        <f>IF(OR($B668="",$C668="",$D668="",$E668="",$F668="",$G668="",$H668="",$I668="",$J668="",$K668="",$L668=""),"",IF($B668="Female",1/(1+EXP(-SUMPRODUCT(Engine!$C$21186:$C$21217,INDIRECT("Coefficients!$R$2:$R$33")))),1/(1+EXP(-SUMPRODUCT(Engine!$C$21186:$C$21217,INDIRECT("Coefficients!$S$2:$S$33"))))))</f>
      </c>
      <c r="Y668" s="8">
        <f>IF(OR($B668="",$C668="",$D668="",$E668="",$F668="",$G668="",$H668="",$I668="",$J668="",$K668="",$L668=""),"",IF($B668="Female",1/(1+EXP(-SUMPRODUCT(Engine!$C$21186:$C$21217,INDIRECT("Coefficients!$T$2:$T$33")))),1/(1+EXP(-SUMPRODUCT(Engine!$C$21186:$C$21217,INDIRECT("Coefficients!$U$2:$U$33"))))))</f>
      </c>
      <c r="Z668" s="8">
        <f>IF(OR($B668="",$C668="",$D668="",$E668="",$F668="",$G668="",$H668="",$I668="",$J668="",$K668="",$L668=""),"",IF($B668="Female",1/(1+EXP(-SUMPRODUCT(Engine!$C$21186:$C$21217,INDIRECT("Coefficients!$V$2:$V$33")))),1/(1+EXP(-SUMPRODUCT(Engine!$C$21186:$C$21217,INDIRECT("Coefficients!$W$2:$W$33"))))))</f>
      </c>
      <c r="AA668" s="8">
        <f>IF(OR($B668="",$C668="",$D668="",$E668="",$F668="",$G668="",$H668="",$I668="",$J668="",$K668="",$L668=""),"",IF($B668="Female",1/(1+EXP(-SUMPRODUCT(Engine!$C$21186:$C$21217,INDIRECT("Coefficients!$X$2:$X$33")))),1/(1+EXP(-SUMPRODUCT(Engine!$C$21186:$C$21217,INDIRECT("Coefficients!$Y$2:$Y$33"))))))</f>
      </c>
      <c r="AB668" s="8">
        <f>IF(OR($B668="",$C668="",$D668="",$E668="",$F668="",$G668="",$H668="",$I668="",$J668="",$K668="",$L668=""),"",IF($B668="Female",1/(1+EXP(-SUMPRODUCT(Engine!$C$21186:$C$21217,INDIRECT("Coefficients!$Z$2:$Z$33")))),1/(1+EXP(-SUMPRODUCT(Engine!$C$21186:$C$21217,INDIRECT("Coefficients!$AA$2:$AA$33"))))))</f>
      </c>
      <c r="AC668" s="8">
        <f>IF(OR($B668="",$C668="",$D668="",$E668="",$F668="",$G668="",$H668="",$I668="",$J668="",$K668="",$L668=""),"",IF($B668="Female",1/(1+EXP(-SUMPRODUCT(Engine!$C$21186:$C$21217,INDIRECT("Coefficients!$AB$2:$AB$33")))),1/(1+EXP(-SUMPRODUCT(Engine!$C$21186:$C$21217,INDIRECT("Coefficients!$AC$2:$AC$33"))))))</f>
      </c>
      <c r="AD668" s="8">
        <f>IF(OR($B668="",$C668="",$D668="",$E668="",$F668="",$G668="",$H668="",$I668="",$J668="",$K668="",$L668=""),"",IF($B668="Female",1/(1+EXP(-SUMPRODUCT(Engine!$C$21186:$C$21217,INDIRECT("Coefficients!$AD$2:$AD$33")))),1/(1+EXP(-SUMPRODUCT(Engine!$C$21186:$C$21217,INDIRECT("Coefficients!$AE$2:$AE$33"))))))</f>
      </c>
      <c r="AE668" s="8">
        <f>IF(OR($B668="",$C668="",$D668="",$E668="",$F668="",$G668="",$H668="",$I668="",$J668="",$K668="",$L668=""),"",IF($B668="Female",1/(1+EXP(-SUMPRODUCT(Engine!$C$21186:$C$21217,INDIRECT("Coefficients!$AF$2:$AF$33")))),1/(1+EXP(-SUMPRODUCT(Engine!$C$21186:$C$21217,INDIRECT("Coefficients!$AG$2:$AG$33"))))))</f>
      </c>
      <c r="AF668" s="8">
        <f>IF(OR($B668="",$C668="",$D668="",$E668="",$F668="",$G668="",$H668="",$I668="",$J668="",$K668="",$L668=""),"",IF($B668="Female",1/(1+EXP(-SUMPRODUCT(Engine!$C$21186:$C$21217,INDIRECT("Coefficients!$AH$2:$AH$33")))),1/(1+EXP(-SUMPRODUCT(Engine!$C$21186:$C$21217,INDIRECT("Coefficients!$AI$2:$AI$33"))))))</f>
      </c>
      <c r="AG668" s="8">
        <f>IF(OR($B668="",$C668="",$D668="",$E668="",$F668="",$G668="",$H668="",$I668="",$J668="",$K668="",$L668=""),"",IF($B668="Female",1/(1+EXP(-SUMPRODUCT(Engine!$C$21186:$C$21217,INDIRECT("Coefficients!$AJ$2:$AJ$33")))),1/(1+EXP(-SUMPRODUCT(Engine!$C$21186:$C$21217,INDIRECT("Coefficients!$AK$2:$AK$33"))))))</f>
      </c>
      <c r="AH668" s="8">
        <f>IF(OR($B668="",$C668="",$D668="",$E668="",$F668="",$G668="",$H668="",$I668="",$J668="",$K668="",$L668=""),"",IF($B668="Female",1/(1+EXP(-SUMPRODUCT(Engine!$C$21186:$C$21217,INDIRECT("Coefficients!$AL$2:$AL$33")))),1/(1+EXP(-SUMPRODUCT(Engine!$C$21186:$C$21217,INDIRECT("Coefficients!$AM$2:$AM$33"))))))</f>
      </c>
      <c r="AI668" s="8">
        <f>IF(OR($B668="",$C668="",$D668="",$E668="",$F668="",$G668="",$H668="",$I668="",$J668="",$K668="",$L668=""),"",IF($B668="Female",1/(1+EXP(-SUMPRODUCT(Engine!$C$21186:$C$21217,INDIRECT("Coefficients!$AN$2:$AN$33")))),1/(1+EXP(-SUMPRODUCT(Engine!$C$21186:$C$21217,INDIRECT("Coefficients!$AO$2:$AO$33"))))))</f>
      </c>
      <c r="AJ668" s="8">
        <f>IF(OR($B668="",$C668="",$D668="",$E668="",$F668="",$G668="",$H668="",$I668="",$J668="",$K668="",$L668=""),"",IF($B668="Female",1/(1+EXP(-SUMPRODUCT(Engine!$C$21186:$C$21217,INDIRECT("Coefficients!$AP$2:$AP$33")))),1/(1+EXP(-SUMPRODUCT(Engine!$C$21186:$C$21217,INDIRECT("Coefficients!$AQ$2:$AQ$33"))))))</f>
      </c>
      <c r="AK668" s="8">
        <f>IF(OR($B668="",$C668="",$D668="",$E668="",$F668="",$G668="",$H668="",$I668="",$J668="",$K668="",$L668=""),"",IF($B668="Female",1/(1+EXP(-SUMPRODUCT(Engine!$C$21186:$C$21217,INDIRECT("Coefficients!$AR$2:$AR$33")))),1/(1+EXP(-SUMPRODUCT(Engine!$C$21186:$C$21217,INDIRECT("Coefficients!$AS$2:$AS$33"))))))</f>
      </c>
      <c r="AL668" s="8">
        <f>IF(OR($B668="",$C668="",$D668="",$E668="",$F668="",$G668="",$H668="",$I668="",$J668="",$K668="",$L668=""),"",IF($B668="Female",1/(1+EXP(-SUMPRODUCT(Engine!$C$21186:$C$21217,INDIRECT("Coefficients!$AT$2:$AT$33")))),1/(1+EXP(-SUMPRODUCT(Engine!$C$21186:$C$21217,INDIRECT("Coefficients!$AU$2:$AU$33"))))))</f>
      </c>
      <c r="AM668" s="8">
        <f>IF(OR($B668="",$C668="",$D668="",$E668="",$F668="",$G668="",$H668="",$I668="",$J668="",$K668="",$L668=""),"",IF($B668="Female",1/(1+EXP(-SUMPRODUCT(Engine!$C$21186:$C$21217,INDIRECT("Coefficients!$AV$2:$AV$33")))),1/(1+EXP(-SUMPRODUCT(Engine!$C$21186:$C$21217,INDIRECT("Coefficients!$AW$2:$AW$33"))))))</f>
      </c>
      <c r="AN668" s="8">
        <f>IF(OR($B668="",$C668="",$D668="",$E668="",$F668="",$G668="",$H668="",$I668="",$J668="",$K668="",$L668=""),"",IF($B668="Female",1/(1+EXP(-SUMPRODUCT(Engine!$C$21186:$C$21217,INDIRECT("Coefficients!$AX$2:$AX$33")))),1/(1+EXP(-SUMPRODUCT(Engine!$C$21186:$C$21217,INDIRECT("Coefficients!$AY$2:$AY$33"))))))</f>
      </c>
      <c r="AO668" s="8">
        <f>IF(OR($B668="",$C668="",$D668="",$E668="",$F668="",$G668="",$H668="",$I668="",$J668="",$K668="",$L668=""),"",IF($B668="Female",1/(1+EXP(-SUMPRODUCT(Engine!$C$21186:$C$21217,INDIRECT("Coefficients!$AZ$2:$AZ$33")))),1/(1+EXP(-SUMPRODUCT(Engine!$C$21186:$C$21217,INDIRECT("Coefficients!$BA$2:$BA$33"))))))</f>
      </c>
      <c r="AP668" s="8">
        <f>IF(OR($B668="",$C668="",$D668="",$E668="",$F668="",$G668="",$H668="",$I668="",$J668="",$K668="",$L668=""),"",IF($B668="Female",1/(1+EXP(-SUMPRODUCT(Engine!$C$21186:$C$21217,INDIRECT("Coefficients!$BB$2:$BB$33")))),1/(1+EXP(-SUMPRODUCT(Engine!$C$21186:$C$21217,INDIRECT("Coefficients!$BC$2:$BC$33"))))))</f>
      </c>
      <c r="AQ668" s="8">
        <f>IF(OR($B668="",$C668="",$D668="",$E668="",$F668="",$G668="",$H668="",$I668="",$J668="",$K668="",$L668=""),"",IF($B668="Female",1/(1+EXP(-SUMPRODUCT(Engine!$C$21186:$C$21217,INDIRECT("Coefficients!$BD$2:$BD$33")))),1/(1+EXP(-SUMPRODUCT(Engine!$C$21186:$C$21217,INDIRECT("Coefficients!$BE$2:$BE$33"))))))</f>
      </c>
      <c r="AR668" s="8">
        <f>IF(OR($B668="",$C668="",$D668="",$E668="",$F668="",$G668="",$H668="",$I668="",$J668="",$K668="",$L668=""),"",IF($B668="Female",1/(1+EXP(-SUMPRODUCT(Engine!$C$21186:$C$21217,INDIRECT("Coefficients!$BF$2:$BF$33")))),1/(1+EXP(-SUMPRODUCT(Engine!$C$21186:$C$21217,INDIRECT("Coefficients!$BG$2:$BG$33"))))))</f>
      </c>
      <c r="AS668" s="8">
        <f>IF(OR($B668="",$C668="",$D668="",$E668="",$F668="",$G668="",$H668="",$I668="",$J668="",$K668="",$L668=""),"",IF($B668="Female",1/(1+EXP(-SUMPRODUCT(Engine!$C$21186:$C$21217,INDIRECT("Coefficients!$BH$2:$BH$33")))),1/(1+EXP(-SUMPRODUCT(Engine!$C$21186:$C$21217,INDIRECT("Coefficients!$BI$2:$BI$33"))))))</f>
      </c>
      <c r="AT668" s="8">
        <f>IF(OR($B668="",$C668="",$D668="",$E668="",$F668="",$G668="",$H668="",$I668="",$J668="",$K668="",$L668=""),"",IF($B668="Female",1/(1+EXP(-SUMPRODUCT(Engine!$C$21186:$C$21217,INDIRECT("Coefficients!$BJ$2:$BJ$33")))),1/(1+EXP(-SUMPRODUCT(Engine!$C$21186:$C$21217,INDIRECT("Coefficients!$BK$2:$BK$33"))))))</f>
      </c>
      <c r="AU668" s="8">
        <f>IF(OR($B668="",$C668="",$D668="",$E668="",$F668="",$G668="",$H668="",$I668="",$J668="",$K668="",$L668=""),"",IF($B668="Female",1/(1+EXP(-SUMPRODUCT(Engine!$C$21186:$C$21217,INDIRECT("Coefficients!$BL$2:$BL$33")))),1/(1+EXP(-SUMPRODUCT(Engine!$C$21186:$C$21217,INDIRECT("Coefficients!$BM$2:$BM$33"))))))</f>
      </c>
      <c r="AV668" s="8">
        <f>IF(OR($B668="",$C668="",$D668="",$E668="",$F668="",$G668="",$H668="",$I668="",$J668="",$K668="",$L668=""),"",IF($B668="Female",1/(1+EXP(-SUMPRODUCT(Engine!$C$21186:$C$21217,INDIRECT("Coefficients!$BN$2:$BN$33")))),1/(1+EXP(-SUMPRODUCT(Engine!$C$21186:$C$21217,INDIRECT("Coefficients!$BO$2:$BO$33"))))))</f>
      </c>
      <c r="AW668" s="8">
        <f>IF(OR($B668="",$C668="",$D668="",$E668="",$F668="",$G668="",$H668="",$I668="",$J668="",$K668="",$L668=""),"",IF($B668="Female",1/(1+EXP(-SUMPRODUCT(Engine!$C$21186:$C$21217,INDIRECT("Coefficients!$BP$2:$BP$33")))),1/(1+EXP(-SUMPRODUCT(Engine!$C$21186:$C$21217,INDIRECT("Coefficients!$BQ$2:$BQ$33"))))))</f>
      </c>
      <c r="AX668" s="8">
        <f>IF(OR($B668="",$C668="",$D668="",$E668="",$F668="",$G668="",$H668="",$I668="",$J668="",$K668="",$L668=""),"",IF($B668="Female",1/(1+EXP(-SUMPRODUCT(Engine!$C$21186:$C$21217,INDIRECT("Coefficients!$BR$2:$BR$33")))),1/(1+EXP(-SUMPRODUCT(Engine!$C$21186:$C$21217,INDIRECT("Coefficients!$BS$2:$BS$33"))))))</f>
      </c>
      <c r="AY668" s="8">
        <f>IF(OR($B668="",$C668="",$D668="",$E668="",$F668="",$G668="",$H668="",$I668="",$J668="",$K668="",$L668=""),"",IF($B668="Female",1/(1+EXP(-SUMPRODUCT(Engine!$C$21186:$C$21217,INDIRECT("Coefficients!$BT$2:$BT$33")))),1/(1+EXP(-SUMPRODUCT(Engine!$C$21186:$C$21217,INDIRECT("Coefficients!$BU$2:$BU$33"))))))</f>
      </c>
      <c r="AZ668" s="8">
        <f>IF(OR($B668="",$C668="",$D668="",$E668="",$F668="",$G668="",$H668="",$I668="",$J668="",$K668="",$L668=""),"",IF($B668="Female",1/(1+EXP(-SUMPRODUCT(Engine!$C$21186:$C$21217,INDIRECT("Coefficients!$BV$2:$BV$33")))),1/(1+EXP(-SUMPRODUCT(Engine!$C$21186:$C$21217,INDIRECT("Coefficients!$BW$2:$BW$33"))))))</f>
      </c>
      <c r="BA668" s="8">
        <f>IF(OR($B668="",$C668="",$D668="",$E668="",$F668="",$G668="",$H668="",$I668="",$J668="",$K668="",$L668=""),"",IF($B668="Female",1/(1+EXP(-SUMPRODUCT(Engine!$C$21186:$C$21217,INDIRECT("Coefficients!$BX$2:$BX$33")))),1/(1+EXP(-SUMPRODUCT(Engine!$C$21186:$C$21217,INDIRECT("Coefficients!$BY$2:$BY$33"))))))</f>
      </c>
      <c r="BB668" s="8">
        <f>IF(OR($B668="",$C668="",$D668="",$E668="",$F668="",$G668="",$H668="",$I668="",$J668="",$K668="",$L668=""),"",IF($B668="Female",1/(1+EXP(-SUMPRODUCT(Engine!$C$21186:$C$21217,INDIRECT("Coefficients!$BZ$2:$BZ$33")))),1/(1+EXP(-SUMPRODUCT(Engine!$C$21186:$C$21217,INDIRECT("Coefficients!$CA$2:$CA$33"))))))</f>
      </c>
      <c r="BC668" s="8">
        <f>IF(OR($B668="",$C668="",$D668="",$E668="",$F668="",$G668="",$H668="",$I668="",$J668="",$K668="",$L668=""),"",IF($B668="Female",1/(1+EXP(-SUMPRODUCT(Engine!$C$21186:$C$21217,INDIRECT("Coefficients!$CB$2:$CB$33")))),1/(1+EXP(-SUMPRODUCT(Engine!$C$21186:$C$21217,INDIRECT("Coefficients!$CC$2:$CC$33"))))))</f>
      </c>
      <c r="BD668" s="8">
        <f>IF(OR($B668="",$C668="",$D668="",$E668="",$F668="",$G668="",$H668="",$I668="",$J668="",$K668="",$L668=""),"",IF($B668="Female",1/(1+EXP(-SUMPRODUCT(Engine!$C$21186:$C$21217,INDIRECT("Coefficients!$CD$2:$CD$33")))),1/(1+EXP(-SUMPRODUCT(Engine!$C$21186:$C$21217,INDIRECT("Coefficients!$CE$2:$CE$33"))))))</f>
      </c>
      <c r="BE668" s="8">
        <f>IF(OR($B668="",$C668="",$D668="",$E668="",$F668="",$G668="",$H668="",$I668="",$J668="",$K668="",$L668=""),"",IF($B668="Female",1/(1+EXP(-SUMPRODUCT(Engine!$C$21186:$C$21217,INDIRECT("Coefficients!$CF$2:$CF$33")))),1/(1+EXP(-SUMPRODUCT(Engine!$C$21186:$C$21217,INDIRECT("Coefficients!$CG$2:$CG$33"))))))</f>
      </c>
      <c r="BF668" s="8">
        <f>IF(OR($B668="",$C668="",$D668="",$E668="",$F668="",$G668="",$H668="",$I668="",$J668="",$K668="",$L668=""),"",IF($B668="Female",1/(1+EXP(-SUMPRODUCT(Engine!$C$21186:$C$21217,INDIRECT("Coefficients!$CH$2:$CH$33")))),1/(1+EXP(-SUMPRODUCT(Engine!$C$21186:$C$21217,INDIRECT("Coefficients!$CI$2:$CI$33"))))))</f>
      </c>
      <c r="BG668" s="8">
        <f>IF(OR($B668="",$C668="",$D668="",$E668="",$F668="",$G668="",$H668="",$I668="",$J668="",$K668="",$L668=""),"",IF($B668="Female",1/(1+EXP(-SUMPRODUCT(Engine!$C$21186:$C$21217,INDIRECT("Coefficients!$CJ$2:$CJ$33")))),1/(1+EXP(-SUMPRODUCT(Engine!$C$21186:$C$21217,INDIRECT("Coefficients!$CK$2:$CK$33"))))))</f>
      </c>
      <c r="BH668" s="8">
        <f>IF(OR($B668="",$C668="",$D668="",$E668="",$F668="",$G668="",$H668="",$I668="",$J668="",$K668="",$L668=""),"",IF($B668="Female",1/(1+EXP(-SUMPRODUCT(Engine!$C$21186:$C$21217,INDIRECT("Coefficients!$CL$2:$CL$33")))),1/(1+EXP(-SUMPRODUCT(Engine!$C$21186:$C$21217,INDIRECT("Coefficients!$CM$2:$CM$33"))))))</f>
      </c>
      <c r="BI668" s="8">
        <f>IF(OR($B668="",$C668="",$D668="",$E668="",$F668="",$G668="",$H668="",$I668="",$J668="",$K668="",$L668=""),"",IF($B668="Female",1/(1+EXP(-SUMPRODUCT(Engine!$C$21186:$C$21217,INDIRECT("Coefficients!$CN$2:$CN$33")))),1/(1+EXP(-SUMPRODUCT(Engine!$C$21186:$C$21217,INDIRECT("Coefficients!$CO$2:$CO$33"))))))</f>
      </c>
      <c r="BJ668" s="8">
        <f>IF(OR($B668="",$C668="",$D668="",$E668="",$F668="",$G668="",$H668="",$I668="",$J668="",$K668="",$L668=""),"",IF($B668="Female",1/(1+EXP(-SUMPRODUCT(Engine!$C$21186:$C$21217,INDIRECT("Coefficients!$CP$2:$CP$33")))),1/(1+EXP(-SUMPRODUCT(Engine!$C$21186:$C$21217,INDIRECT("Coefficients!$CQ$2:$CQ$33"))))))</f>
      </c>
      <c r="BK668" s="8">
        <f>IF(OR($B668="",$C668="",$D668="",$E668="",$F668="",$G668="",$H668="",$I668="",$J668="",$K668="",$L668=""),"",IF($B668="Female",1/(1+EXP(-SUMPRODUCT(Engine!$C$21186:$C$21217,INDIRECT("Coefficients!$CR$2:$CR$33")))),1/(1+EXP(-SUMPRODUCT(Engine!$C$21186:$C$21217,INDIRECT("Coefficients!$CS$2:$CS$33"))))))</f>
      </c>
      <c r="BL668" s="8">
        <f>IF(OR($B668="",$C668="",$D668="",$E668="",$F668="",$G668="",$H668="",$I668="",$J668="",$K668="",$L668=""),"",IF($B668="Female",1/(1+EXP(-SUMPRODUCT(Engine!$C$21186:$C$21217,INDIRECT("Coefficients!$CT$2:$CT$33")))),1/(1+EXP(-SUMPRODUCT(Engine!$C$21186:$C$21217,INDIRECT("Coefficients!$CU$2:$CU$33"))))))</f>
      </c>
      <c r="BM668" s="8">
        <f>IF(OR($B668="",$C668="",$D668="",$E668="",$F668="",$G668="",$H668="",$I668="",$J668="",$K668="",$L668=""),"",IF($B668="Female",1/(1+EXP(-SUMPRODUCT(Engine!$C$21186:$C$21217,INDIRECT("Coefficients!$CV$2:$CV$33")))),1/(1+EXP(-SUMPRODUCT(Engine!$C$21186:$C$21217,INDIRECT("Coefficients!$CW$2:$CW$33"))))))</f>
      </c>
    </row>
    <row r="669" spans="1:65" x14ac:dyDescent="0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8">
        <f>IF(OR($B669="",$C669="",$D669="",$E669="",$F669="",$G669="",$H669="",$I669="",$J669="",$K669="",$L669=""),"",IF($B669="Female",1/(1+EXP(-SUMPRODUCT(Engine!$C$21218:$C$21249,INDIRECT("Coefficients!$B$2:$B$33")))),1/(1+EXP(-SUMPRODUCT(Engine!$C$21218:$C$21249,INDIRECT("Coefficients!$C$2:$C$33"))))))</f>
      </c>
      <c r="Q669" s="8">
        <f>IF(OR($B669="",$C669="",$D669="",$E669="",$F669="",$G669="",$H669="",$I669="",$J669="",$K669="",$L669=""),"",IF($B669="Female",1/(1+EXP(-SUMPRODUCT(Engine!$C$21218:$C$21249,INDIRECT("Coefficients!$D$2:$D$33")))),1/(1+EXP(-SUMPRODUCT(Engine!$C$21218:$C$21249,INDIRECT("Coefficients!$E$2:$E$33"))))))</f>
      </c>
      <c r="R669" s="8">
        <f>IF(OR($B669="",$C669="",$D669="",$E669="",$F669="",$G669="",$H669="",$I669="",$J669="",$K669="",$L669=""),"",IF($B669="Female",1/(1+EXP(-SUMPRODUCT(Engine!$C$21218:$C$21249,INDIRECT("Coefficients!$F$2:$F$33")))),1/(1+EXP(-SUMPRODUCT(Engine!$C$21218:$C$21249,INDIRECT("Coefficients!$G$2:$G$33"))))))</f>
      </c>
      <c r="S669" s="8">
        <f>IF(OR($B669="",$C669="",$D669="",$E669="",$F669="",$G669="",$H669="",$I669="",$J669="",$K669="",$L669=""),"",IF($B669="Female",1/(1+EXP(-SUMPRODUCT(Engine!$C$21218:$C$21249,INDIRECT("Coefficients!$H$2:$H$33")))),1/(1+EXP(-SUMPRODUCT(Engine!$C$21218:$C$21249,INDIRECT("Coefficients!$I$2:$I$33"))))))</f>
      </c>
      <c r="T669" s="8">
        <f>IF(OR($B669="",$C669="",$D669="",$E669="",$F669="",$G669="",$H669="",$I669="",$J669="",$K669="",$L669=""),"",IF($B669="Female",1/(1+EXP(-SUMPRODUCT(Engine!$C$21218:$C$21249,INDIRECT("Coefficients!$J$2:$J$33")))),1/(1+EXP(-SUMPRODUCT(Engine!$C$21218:$C$21249,INDIRECT("Coefficients!$K$2:$K$33"))))))</f>
      </c>
      <c r="U669" s="8">
        <f>IF(OR($B669="",$C669="",$D669="",$E669="",$F669="",$G669="",$H669="",$I669="",$J669="",$K669="",$L669=""),"",IF($B669="Female",1/(1+EXP(-SUMPRODUCT(Engine!$C$21218:$C$21249,INDIRECT("Coefficients!$L$2:$L$33")))),1/(1+EXP(-SUMPRODUCT(Engine!$C$21218:$C$21249,INDIRECT("Coefficients!$M$2:$M$33"))))))</f>
      </c>
      <c r="V669" s="8">
        <f>IF(OR($B669="",$C669="",$D669="",$E669="",$F669="",$G669="",$H669="",$I669="",$J669="",$K669="",$L669=""),"",IF($B669="Female",1/(1+EXP(-SUMPRODUCT(Engine!$C$21218:$C$21249,INDIRECT("Coefficients!$N$2:$N$33")))),1/(1+EXP(-SUMPRODUCT(Engine!$C$21218:$C$21249,INDIRECT("Coefficients!$O$2:$O$33"))))))</f>
      </c>
      <c r="W669" s="8">
        <f>IF(OR($B669="",$C669="",$D669="",$E669="",$F669="",$G669="",$H669="",$I669="",$J669="",$K669="",$L669=""),"",IF($B669="Female",1/(1+EXP(-SUMPRODUCT(Engine!$C$21218:$C$21249,INDIRECT("Coefficients!$P$2:$P$33")))),1/(1+EXP(-SUMPRODUCT(Engine!$C$21218:$C$21249,INDIRECT("Coefficients!$Q$2:$Q$33"))))))</f>
      </c>
      <c r="X669" s="8">
        <f>IF(OR($B669="",$C669="",$D669="",$E669="",$F669="",$G669="",$H669="",$I669="",$J669="",$K669="",$L669=""),"",IF($B669="Female",1/(1+EXP(-SUMPRODUCT(Engine!$C$21218:$C$21249,INDIRECT("Coefficients!$R$2:$R$33")))),1/(1+EXP(-SUMPRODUCT(Engine!$C$21218:$C$21249,INDIRECT("Coefficients!$S$2:$S$33"))))))</f>
      </c>
      <c r="Y669" s="8">
        <f>IF(OR($B669="",$C669="",$D669="",$E669="",$F669="",$G669="",$H669="",$I669="",$J669="",$K669="",$L669=""),"",IF($B669="Female",1/(1+EXP(-SUMPRODUCT(Engine!$C$21218:$C$21249,INDIRECT("Coefficients!$T$2:$T$33")))),1/(1+EXP(-SUMPRODUCT(Engine!$C$21218:$C$21249,INDIRECT("Coefficients!$U$2:$U$33"))))))</f>
      </c>
      <c r="Z669" s="8">
        <f>IF(OR($B669="",$C669="",$D669="",$E669="",$F669="",$G669="",$H669="",$I669="",$J669="",$K669="",$L669=""),"",IF($B669="Female",1/(1+EXP(-SUMPRODUCT(Engine!$C$21218:$C$21249,INDIRECT("Coefficients!$V$2:$V$33")))),1/(1+EXP(-SUMPRODUCT(Engine!$C$21218:$C$21249,INDIRECT("Coefficients!$W$2:$W$33"))))))</f>
      </c>
      <c r="AA669" s="8">
        <f>IF(OR($B669="",$C669="",$D669="",$E669="",$F669="",$G669="",$H669="",$I669="",$J669="",$K669="",$L669=""),"",IF($B669="Female",1/(1+EXP(-SUMPRODUCT(Engine!$C$21218:$C$21249,INDIRECT("Coefficients!$X$2:$X$33")))),1/(1+EXP(-SUMPRODUCT(Engine!$C$21218:$C$21249,INDIRECT("Coefficients!$Y$2:$Y$33"))))))</f>
      </c>
      <c r="AB669" s="8">
        <f>IF(OR($B669="",$C669="",$D669="",$E669="",$F669="",$G669="",$H669="",$I669="",$J669="",$K669="",$L669=""),"",IF($B669="Female",1/(1+EXP(-SUMPRODUCT(Engine!$C$21218:$C$21249,INDIRECT("Coefficients!$Z$2:$Z$33")))),1/(1+EXP(-SUMPRODUCT(Engine!$C$21218:$C$21249,INDIRECT("Coefficients!$AA$2:$AA$33"))))))</f>
      </c>
      <c r="AC669" s="8">
        <f>IF(OR($B669="",$C669="",$D669="",$E669="",$F669="",$G669="",$H669="",$I669="",$J669="",$K669="",$L669=""),"",IF($B669="Female",1/(1+EXP(-SUMPRODUCT(Engine!$C$21218:$C$21249,INDIRECT("Coefficients!$AB$2:$AB$33")))),1/(1+EXP(-SUMPRODUCT(Engine!$C$21218:$C$21249,INDIRECT("Coefficients!$AC$2:$AC$33"))))))</f>
      </c>
      <c r="AD669" s="8">
        <f>IF(OR($B669="",$C669="",$D669="",$E669="",$F669="",$G669="",$H669="",$I669="",$J669="",$K669="",$L669=""),"",IF($B669="Female",1/(1+EXP(-SUMPRODUCT(Engine!$C$21218:$C$21249,INDIRECT("Coefficients!$AD$2:$AD$33")))),1/(1+EXP(-SUMPRODUCT(Engine!$C$21218:$C$21249,INDIRECT("Coefficients!$AE$2:$AE$33"))))))</f>
      </c>
      <c r="AE669" s="8">
        <f>IF(OR($B669="",$C669="",$D669="",$E669="",$F669="",$G669="",$H669="",$I669="",$J669="",$K669="",$L669=""),"",IF($B669="Female",1/(1+EXP(-SUMPRODUCT(Engine!$C$21218:$C$21249,INDIRECT("Coefficients!$AF$2:$AF$33")))),1/(1+EXP(-SUMPRODUCT(Engine!$C$21218:$C$21249,INDIRECT("Coefficients!$AG$2:$AG$33"))))))</f>
      </c>
      <c r="AF669" s="8">
        <f>IF(OR($B669="",$C669="",$D669="",$E669="",$F669="",$G669="",$H669="",$I669="",$J669="",$K669="",$L669=""),"",IF($B669="Female",1/(1+EXP(-SUMPRODUCT(Engine!$C$21218:$C$21249,INDIRECT("Coefficients!$AH$2:$AH$33")))),1/(1+EXP(-SUMPRODUCT(Engine!$C$21218:$C$21249,INDIRECT("Coefficients!$AI$2:$AI$33"))))))</f>
      </c>
      <c r="AG669" s="8">
        <f>IF(OR($B669="",$C669="",$D669="",$E669="",$F669="",$G669="",$H669="",$I669="",$J669="",$K669="",$L669=""),"",IF($B669="Female",1/(1+EXP(-SUMPRODUCT(Engine!$C$21218:$C$21249,INDIRECT("Coefficients!$AJ$2:$AJ$33")))),1/(1+EXP(-SUMPRODUCT(Engine!$C$21218:$C$21249,INDIRECT("Coefficients!$AK$2:$AK$33"))))))</f>
      </c>
      <c r="AH669" s="8">
        <f>IF(OR($B669="",$C669="",$D669="",$E669="",$F669="",$G669="",$H669="",$I669="",$J669="",$K669="",$L669=""),"",IF($B669="Female",1/(1+EXP(-SUMPRODUCT(Engine!$C$21218:$C$21249,INDIRECT("Coefficients!$AL$2:$AL$33")))),1/(1+EXP(-SUMPRODUCT(Engine!$C$21218:$C$21249,INDIRECT("Coefficients!$AM$2:$AM$33"))))))</f>
      </c>
      <c r="AI669" s="8">
        <f>IF(OR($B669="",$C669="",$D669="",$E669="",$F669="",$G669="",$H669="",$I669="",$J669="",$K669="",$L669=""),"",IF($B669="Female",1/(1+EXP(-SUMPRODUCT(Engine!$C$21218:$C$21249,INDIRECT("Coefficients!$AN$2:$AN$33")))),1/(1+EXP(-SUMPRODUCT(Engine!$C$21218:$C$21249,INDIRECT("Coefficients!$AO$2:$AO$33"))))))</f>
      </c>
      <c r="AJ669" s="8">
        <f>IF(OR($B669="",$C669="",$D669="",$E669="",$F669="",$G669="",$H669="",$I669="",$J669="",$K669="",$L669=""),"",IF($B669="Female",1/(1+EXP(-SUMPRODUCT(Engine!$C$21218:$C$21249,INDIRECT("Coefficients!$AP$2:$AP$33")))),1/(1+EXP(-SUMPRODUCT(Engine!$C$21218:$C$21249,INDIRECT("Coefficients!$AQ$2:$AQ$33"))))))</f>
      </c>
      <c r="AK669" s="8">
        <f>IF(OR($B669="",$C669="",$D669="",$E669="",$F669="",$G669="",$H669="",$I669="",$J669="",$K669="",$L669=""),"",IF($B669="Female",1/(1+EXP(-SUMPRODUCT(Engine!$C$21218:$C$21249,INDIRECT("Coefficients!$AR$2:$AR$33")))),1/(1+EXP(-SUMPRODUCT(Engine!$C$21218:$C$21249,INDIRECT("Coefficients!$AS$2:$AS$33"))))))</f>
      </c>
      <c r="AL669" s="8">
        <f>IF(OR($B669="",$C669="",$D669="",$E669="",$F669="",$G669="",$H669="",$I669="",$J669="",$K669="",$L669=""),"",IF($B669="Female",1/(1+EXP(-SUMPRODUCT(Engine!$C$21218:$C$21249,INDIRECT("Coefficients!$AT$2:$AT$33")))),1/(1+EXP(-SUMPRODUCT(Engine!$C$21218:$C$21249,INDIRECT("Coefficients!$AU$2:$AU$33"))))))</f>
      </c>
      <c r="AM669" s="8">
        <f>IF(OR($B669="",$C669="",$D669="",$E669="",$F669="",$G669="",$H669="",$I669="",$J669="",$K669="",$L669=""),"",IF($B669="Female",1/(1+EXP(-SUMPRODUCT(Engine!$C$21218:$C$21249,INDIRECT("Coefficients!$AV$2:$AV$33")))),1/(1+EXP(-SUMPRODUCT(Engine!$C$21218:$C$21249,INDIRECT("Coefficients!$AW$2:$AW$33"))))))</f>
      </c>
      <c r="AN669" s="8">
        <f>IF(OR($B669="",$C669="",$D669="",$E669="",$F669="",$G669="",$H669="",$I669="",$J669="",$K669="",$L669=""),"",IF($B669="Female",1/(1+EXP(-SUMPRODUCT(Engine!$C$21218:$C$21249,INDIRECT("Coefficients!$AX$2:$AX$33")))),1/(1+EXP(-SUMPRODUCT(Engine!$C$21218:$C$21249,INDIRECT("Coefficients!$AY$2:$AY$33"))))))</f>
      </c>
      <c r="AO669" s="8">
        <f>IF(OR($B669="",$C669="",$D669="",$E669="",$F669="",$G669="",$H669="",$I669="",$J669="",$K669="",$L669=""),"",IF($B669="Female",1/(1+EXP(-SUMPRODUCT(Engine!$C$21218:$C$21249,INDIRECT("Coefficients!$AZ$2:$AZ$33")))),1/(1+EXP(-SUMPRODUCT(Engine!$C$21218:$C$21249,INDIRECT("Coefficients!$BA$2:$BA$33"))))))</f>
      </c>
      <c r="AP669" s="8">
        <f>IF(OR($B669="",$C669="",$D669="",$E669="",$F669="",$G669="",$H669="",$I669="",$J669="",$K669="",$L669=""),"",IF($B669="Female",1/(1+EXP(-SUMPRODUCT(Engine!$C$21218:$C$21249,INDIRECT("Coefficients!$BB$2:$BB$33")))),1/(1+EXP(-SUMPRODUCT(Engine!$C$21218:$C$21249,INDIRECT("Coefficients!$BC$2:$BC$33"))))))</f>
      </c>
      <c r="AQ669" s="8">
        <f>IF(OR($B669="",$C669="",$D669="",$E669="",$F669="",$G669="",$H669="",$I669="",$J669="",$K669="",$L669=""),"",IF($B669="Female",1/(1+EXP(-SUMPRODUCT(Engine!$C$21218:$C$21249,INDIRECT("Coefficients!$BD$2:$BD$33")))),1/(1+EXP(-SUMPRODUCT(Engine!$C$21218:$C$21249,INDIRECT("Coefficients!$BE$2:$BE$33"))))))</f>
      </c>
      <c r="AR669" s="8">
        <f>IF(OR($B669="",$C669="",$D669="",$E669="",$F669="",$G669="",$H669="",$I669="",$J669="",$K669="",$L669=""),"",IF($B669="Female",1/(1+EXP(-SUMPRODUCT(Engine!$C$21218:$C$21249,INDIRECT("Coefficients!$BF$2:$BF$33")))),1/(1+EXP(-SUMPRODUCT(Engine!$C$21218:$C$21249,INDIRECT("Coefficients!$BG$2:$BG$33"))))))</f>
      </c>
      <c r="AS669" s="8">
        <f>IF(OR($B669="",$C669="",$D669="",$E669="",$F669="",$G669="",$H669="",$I669="",$J669="",$K669="",$L669=""),"",IF($B669="Female",1/(1+EXP(-SUMPRODUCT(Engine!$C$21218:$C$21249,INDIRECT("Coefficients!$BH$2:$BH$33")))),1/(1+EXP(-SUMPRODUCT(Engine!$C$21218:$C$21249,INDIRECT("Coefficients!$BI$2:$BI$33"))))))</f>
      </c>
      <c r="AT669" s="8">
        <f>IF(OR($B669="",$C669="",$D669="",$E669="",$F669="",$G669="",$H669="",$I669="",$J669="",$K669="",$L669=""),"",IF($B669="Female",1/(1+EXP(-SUMPRODUCT(Engine!$C$21218:$C$21249,INDIRECT("Coefficients!$BJ$2:$BJ$33")))),1/(1+EXP(-SUMPRODUCT(Engine!$C$21218:$C$21249,INDIRECT("Coefficients!$BK$2:$BK$33"))))))</f>
      </c>
      <c r="AU669" s="8">
        <f>IF(OR($B669="",$C669="",$D669="",$E669="",$F669="",$G669="",$H669="",$I669="",$J669="",$K669="",$L669=""),"",IF($B669="Female",1/(1+EXP(-SUMPRODUCT(Engine!$C$21218:$C$21249,INDIRECT("Coefficients!$BL$2:$BL$33")))),1/(1+EXP(-SUMPRODUCT(Engine!$C$21218:$C$21249,INDIRECT("Coefficients!$BM$2:$BM$33"))))))</f>
      </c>
      <c r="AV669" s="8">
        <f>IF(OR($B669="",$C669="",$D669="",$E669="",$F669="",$G669="",$H669="",$I669="",$J669="",$K669="",$L669=""),"",IF($B669="Female",1/(1+EXP(-SUMPRODUCT(Engine!$C$21218:$C$21249,INDIRECT("Coefficients!$BN$2:$BN$33")))),1/(1+EXP(-SUMPRODUCT(Engine!$C$21218:$C$21249,INDIRECT("Coefficients!$BO$2:$BO$33"))))))</f>
      </c>
      <c r="AW669" s="8">
        <f>IF(OR($B669="",$C669="",$D669="",$E669="",$F669="",$G669="",$H669="",$I669="",$J669="",$K669="",$L669=""),"",IF($B669="Female",1/(1+EXP(-SUMPRODUCT(Engine!$C$21218:$C$21249,INDIRECT("Coefficients!$BP$2:$BP$33")))),1/(1+EXP(-SUMPRODUCT(Engine!$C$21218:$C$21249,INDIRECT("Coefficients!$BQ$2:$BQ$33"))))))</f>
      </c>
      <c r="AX669" s="8">
        <f>IF(OR($B669="",$C669="",$D669="",$E669="",$F669="",$G669="",$H669="",$I669="",$J669="",$K669="",$L669=""),"",IF($B669="Female",1/(1+EXP(-SUMPRODUCT(Engine!$C$21218:$C$21249,INDIRECT("Coefficients!$BR$2:$BR$33")))),1/(1+EXP(-SUMPRODUCT(Engine!$C$21218:$C$21249,INDIRECT("Coefficients!$BS$2:$BS$33"))))))</f>
      </c>
      <c r="AY669" s="8">
        <f>IF(OR($B669="",$C669="",$D669="",$E669="",$F669="",$G669="",$H669="",$I669="",$J669="",$K669="",$L669=""),"",IF($B669="Female",1/(1+EXP(-SUMPRODUCT(Engine!$C$21218:$C$21249,INDIRECT("Coefficients!$BT$2:$BT$33")))),1/(1+EXP(-SUMPRODUCT(Engine!$C$21218:$C$21249,INDIRECT("Coefficients!$BU$2:$BU$33"))))))</f>
      </c>
      <c r="AZ669" s="8">
        <f>IF(OR($B669="",$C669="",$D669="",$E669="",$F669="",$G669="",$H669="",$I669="",$J669="",$K669="",$L669=""),"",IF($B669="Female",1/(1+EXP(-SUMPRODUCT(Engine!$C$21218:$C$21249,INDIRECT("Coefficients!$BV$2:$BV$33")))),1/(1+EXP(-SUMPRODUCT(Engine!$C$21218:$C$21249,INDIRECT("Coefficients!$BW$2:$BW$33"))))))</f>
      </c>
      <c r="BA669" s="8">
        <f>IF(OR($B669="",$C669="",$D669="",$E669="",$F669="",$G669="",$H669="",$I669="",$J669="",$K669="",$L669=""),"",IF($B669="Female",1/(1+EXP(-SUMPRODUCT(Engine!$C$21218:$C$21249,INDIRECT("Coefficients!$BX$2:$BX$33")))),1/(1+EXP(-SUMPRODUCT(Engine!$C$21218:$C$21249,INDIRECT("Coefficients!$BY$2:$BY$33"))))))</f>
      </c>
      <c r="BB669" s="8">
        <f>IF(OR($B669="",$C669="",$D669="",$E669="",$F669="",$G669="",$H669="",$I669="",$J669="",$K669="",$L669=""),"",IF($B669="Female",1/(1+EXP(-SUMPRODUCT(Engine!$C$21218:$C$21249,INDIRECT("Coefficients!$BZ$2:$BZ$33")))),1/(1+EXP(-SUMPRODUCT(Engine!$C$21218:$C$21249,INDIRECT("Coefficients!$CA$2:$CA$33"))))))</f>
      </c>
      <c r="BC669" s="8">
        <f>IF(OR($B669="",$C669="",$D669="",$E669="",$F669="",$G669="",$H669="",$I669="",$J669="",$K669="",$L669=""),"",IF($B669="Female",1/(1+EXP(-SUMPRODUCT(Engine!$C$21218:$C$21249,INDIRECT("Coefficients!$CB$2:$CB$33")))),1/(1+EXP(-SUMPRODUCT(Engine!$C$21218:$C$21249,INDIRECT("Coefficients!$CC$2:$CC$33"))))))</f>
      </c>
      <c r="BD669" s="8">
        <f>IF(OR($B669="",$C669="",$D669="",$E669="",$F669="",$G669="",$H669="",$I669="",$J669="",$K669="",$L669=""),"",IF($B669="Female",1/(1+EXP(-SUMPRODUCT(Engine!$C$21218:$C$21249,INDIRECT("Coefficients!$CD$2:$CD$33")))),1/(1+EXP(-SUMPRODUCT(Engine!$C$21218:$C$21249,INDIRECT("Coefficients!$CE$2:$CE$33"))))))</f>
      </c>
      <c r="BE669" s="8">
        <f>IF(OR($B669="",$C669="",$D669="",$E669="",$F669="",$G669="",$H669="",$I669="",$J669="",$K669="",$L669=""),"",IF($B669="Female",1/(1+EXP(-SUMPRODUCT(Engine!$C$21218:$C$21249,INDIRECT("Coefficients!$CF$2:$CF$33")))),1/(1+EXP(-SUMPRODUCT(Engine!$C$21218:$C$21249,INDIRECT("Coefficients!$CG$2:$CG$33"))))))</f>
      </c>
      <c r="BF669" s="8">
        <f>IF(OR($B669="",$C669="",$D669="",$E669="",$F669="",$G669="",$H669="",$I669="",$J669="",$K669="",$L669=""),"",IF($B669="Female",1/(1+EXP(-SUMPRODUCT(Engine!$C$21218:$C$21249,INDIRECT("Coefficients!$CH$2:$CH$33")))),1/(1+EXP(-SUMPRODUCT(Engine!$C$21218:$C$21249,INDIRECT("Coefficients!$CI$2:$CI$33"))))))</f>
      </c>
      <c r="BG669" s="8">
        <f>IF(OR($B669="",$C669="",$D669="",$E669="",$F669="",$G669="",$H669="",$I669="",$J669="",$K669="",$L669=""),"",IF($B669="Female",1/(1+EXP(-SUMPRODUCT(Engine!$C$21218:$C$21249,INDIRECT("Coefficients!$CJ$2:$CJ$33")))),1/(1+EXP(-SUMPRODUCT(Engine!$C$21218:$C$21249,INDIRECT("Coefficients!$CK$2:$CK$33"))))))</f>
      </c>
      <c r="BH669" s="8">
        <f>IF(OR($B669="",$C669="",$D669="",$E669="",$F669="",$G669="",$H669="",$I669="",$J669="",$K669="",$L669=""),"",IF($B669="Female",1/(1+EXP(-SUMPRODUCT(Engine!$C$21218:$C$21249,INDIRECT("Coefficients!$CL$2:$CL$33")))),1/(1+EXP(-SUMPRODUCT(Engine!$C$21218:$C$21249,INDIRECT("Coefficients!$CM$2:$CM$33"))))))</f>
      </c>
      <c r="BI669" s="8">
        <f>IF(OR($B669="",$C669="",$D669="",$E669="",$F669="",$G669="",$H669="",$I669="",$J669="",$K669="",$L669=""),"",IF($B669="Female",1/(1+EXP(-SUMPRODUCT(Engine!$C$21218:$C$21249,INDIRECT("Coefficients!$CN$2:$CN$33")))),1/(1+EXP(-SUMPRODUCT(Engine!$C$21218:$C$21249,INDIRECT("Coefficients!$CO$2:$CO$33"))))))</f>
      </c>
      <c r="BJ669" s="8">
        <f>IF(OR($B669="",$C669="",$D669="",$E669="",$F669="",$G669="",$H669="",$I669="",$J669="",$K669="",$L669=""),"",IF($B669="Female",1/(1+EXP(-SUMPRODUCT(Engine!$C$21218:$C$21249,INDIRECT("Coefficients!$CP$2:$CP$33")))),1/(1+EXP(-SUMPRODUCT(Engine!$C$21218:$C$21249,INDIRECT("Coefficients!$CQ$2:$CQ$33"))))))</f>
      </c>
      <c r="BK669" s="8">
        <f>IF(OR($B669="",$C669="",$D669="",$E669="",$F669="",$G669="",$H669="",$I669="",$J669="",$K669="",$L669=""),"",IF($B669="Female",1/(1+EXP(-SUMPRODUCT(Engine!$C$21218:$C$21249,INDIRECT("Coefficients!$CR$2:$CR$33")))),1/(1+EXP(-SUMPRODUCT(Engine!$C$21218:$C$21249,INDIRECT("Coefficients!$CS$2:$CS$33"))))))</f>
      </c>
      <c r="BL669" s="8">
        <f>IF(OR($B669="",$C669="",$D669="",$E669="",$F669="",$G669="",$H669="",$I669="",$J669="",$K669="",$L669=""),"",IF($B669="Female",1/(1+EXP(-SUMPRODUCT(Engine!$C$21218:$C$21249,INDIRECT("Coefficients!$CT$2:$CT$33")))),1/(1+EXP(-SUMPRODUCT(Engine!$C$21218:$C$21249,INDIRECT("Coefficients!$CU$2:$CU$33"))))))</f>
      </c>
      <c r="BM669" s="8">
        <f>IF(OR($B669="",$C669="",$D669="",$E669="",$F669="",$G669="",$H669="",$I669="",$J669="",$K669="",$L669=""),"",IF($B669="Female",1/(1+EXP(-SUMPRODUCT(Engine!$C$21218:$C$21249,INDIRECT("Coefficients!$CV$2:$CV$33")))),1/(1+EXP(-SUMPRODUCT(Engine!$C$21218:$C$21249,INDIRECT("Coefficients!$CW$2:$CW$33"))))))</f>
      </c>
    </row>
    <row r="670" spans="1:65" x14ac:dyDescent="0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8">
        <f>IF(OR($B670="",$C670="",$D670="",$E670="",$F670="",$G670="",$H670="",$I670="",$J670="",$K670="",$L670=""),"",IF($B670="Female",1/(1+EXP(-SUMPRODUCT(Engine!$C$21250:$C$21281,INDIRECT("Coefficients!$B$2:$B$33")))),1/(1+EXP(-SUMPRODUCT(Engine!$C$21250:$C$21281,INDIRECT("Coefficients!$C$2:$C$33"))))))</f>
      </c>
      <c r="Q670" s="8">
        <f>IF(OR($B670="",$C670="",$D670="",$E670="",$F670="",$G670="",$H670="",$I670="",$J670="",$K670="",$L670=""),"",IF($B670="Female",1/(1+EXP(-SUMPRODUCT(Engine!$C$21250:$C$21281,INDIRECT("Coefficients!$D$2:$D$33")))),1/(1+EXP(-SUMPRODUCT(Engine!$C$21250:$C$21281,INDIRECT("Coefficients!$E$2:$E$33"))))))</f>
      </c>
      <c r="R670" s="8">
        <f>IF(OR($B670="",$C670="",$D670="",$E670="",$F670="",$G670="",$H670="",$I670="",$J670="",$K670="",$L670=""),"",IF($B670="Female",1/(1+EXP(-SUMPRODUCT(Engine!$C$21250:$C$21281,INDIRECT("Coefficients!$F$2:$F$33")))),1/(1+EXP(-SUMPRODUCT(Engine!$C$21250:$C$21281,INDIRECT("Coefficients!$G$2:$G$33"))))))</f>
      </c>
      <c r="S670" s="8">
        <f>IF(OR($B670="",$C670="",$D670="",$E670="",$F670="",$G670="",$H670="",$I670="",$J670="",$K670="",$L670=""),"",IF($B670="Female",1/(1+EXP(-SUMPRODUCT(Engine!$C$21250:$C$21281,INDIRECT("Coefficients!$H$2:$H$33")))),1/(1+EXP(-SUMPRODUCT(Engine!$C$21250:$C$21281,INDIRECT("Coefficients!$I$2:$I$33"))))))</f>
      </c>
      <c r="T670" s="8">
        <f>IF(OR($B670="",$C670="",$D670="",$E670="",$F670="",$G670="",$H670="",$I670="",$J670="",$K670="",$L670=""),"",IF($B670="Female",1/(1+EXP(-SUMPRODUCT(Engine!$C$21250:$C$21281,INDIRECT("Coefficients!$J$2:$J$33")))),1/(1+EXP(-SUMPRODUCT(Engine!$C$21250:$C$21281,INDIRECT("Coefficients!$K$2:$K$33"))))))</f>
      </c>
      <c r="U670" s="8">
        <f>IF(OR($B670="",$C670="",$D670="",$E670="",$F670="",$G670="",$H670="",$I670="",$J670="",$K670="",$L670=""),"",IF($B670="Female",1/(1+EXP(-SUMPRODUCT(Engine!$C$21250:$C$21281,INDIRECT("Coefficients!$L$2:$L$33")))),1/(1+EXP(-SUMPRODUCT(Engine!$C$21250:$C$21281,INDIRECT("Coefficients!$M$2:$M$33"))))))</f>
      </c>
      <c r="V670" s="8">
        <f>IF(OR($B670="",$C670="",$D670="",$E670="",$F670="",$G670="",$H670="",$I670="",$J670="",$K670="",$L670=""),"",IF($B670="Female",1/(1+EXP(-SUMPRODUCT(Engine!$C$21250:$C$21281,INDIRECT("Coefficients!$N$2:$N$33")))),1/(1+EXP(-SUMPRODUCT(Engine!$C$21250:$C$21281,INDIRECT("Coefficients!$O$2:$O$33"))))))</f>
      </c>
      <c r="W670" s="8">
        <f>IF(OR($B670="",$C670="",$D670="",$E670="",$F670="",$G670="",$H670="",$I670="",$J670="",$K670="",$L670=""),"",IF($B670="Female",1/(1+EXP(-SUMPRODUCT(Engine!$C$21250:$C$21281,INDIRECT("Coefficients!$P$2:$P$33")))),1/(1+EXP(-SUMPRODUCT(Engine!$C$21250:$C$21281,INDIRECT("Coefficients!$Q$2:$Q$33"))))))</f>
      </c>
      <c r="X670" s="8">
        <f>IF(OR($B670="",$C670="",$D670="",$E670="",$F670="",$G670="",$H670="",$I670="",$J670="",$K670="",$L670=""),"",IF($B670="Female",1/(1+EXP(-SUMPRODUCT(Engine!$C$21250:$C$21281,INDIRECT("Coefficients!$R$2:$R$33")))),1/(1+EXP(-SUMPRODUCT(Engine!$C$21250:$C$21281,INDIRECT("Coefficients!$S$2:$S$33"))))))</f>
      </c>
      <c r="Y670" s="8">
        <f>IF(OR($B670="",$C670="",$D670="",$E670="",$F670="",$G670="",$H670="",$I670="",$J670="",$K670="",$L670=""),"",IF($B670="Female",1/(1+EXP(-SUMPRODUCT(Engine!$C$21250:$C$21281,INDIRECT("Coefficients!$T$2:$T$33")))),1/(1+EXP(-SUMPRODUCT(Engine!$C$21250:$C$21281,INDIRECT("Coefficients!$U$2:$U$33"))))))</f>
      </c>
      <c r="Z670" s="8">
        <f>IF(OR($B670="",$C670="",$D670="",$E670="",$F670="",$G670="",$H670="",$I670="",$J670="",$K670="",$L670=""),"",IF($B670="Female",1/(1+EXP(-SUMPRODUCT(Engine!$C$21250:$C$21281,INDIRECT("Coefficients!$V$2:$V$33")))),1/(1+EXP(-SUMPRODUCT(Engine!$C$21250:$C$21281,INDIRECT("Coefficients!$W$2:$W$33"))))))</f>
      </c>
      <c r="AA670" s="8">
        <f>IF(OR($B670="",$C670="",$D670="",$E670="",$F670="",$G670="",$H670="",$I670="",$J670="",$K670="",$L670=""),"",IF($B670="Female",1/(1+EXP(-SUMPRODUCT(Engine!$C$21250:$C$21281,INDIRECT("Coefficients!$X$2:$X$33")))),1/(1+EXP(-SUMPRODUCT(Engine!$C$21250:$C$21281,INDIRECT("Coefficients!$Y$2:$Y$33"))))))</f>
      </c>
      <c r="AB670" s="8">
        <f>IF(OR($B670="",$C670="",$D670="",$E670="",$F670="",$G670="",$H670="",$I670="",$J670="",$K670="",$L670=""),"",IF($B670="Female",1/(1+EXP(-SUMPRODUCT(Engine!$C$21250:$C$21281,INDIRECT("Coefficients!$Z$2:$Z$33")))),1/(1+EXP(-SUMPRODUCT(Engine!$C$21250:$C$21281,INDIRECT("Coefficients!$AA$2:$AA$33"))))))</f>
      </c>
      <c r="AC670" s="8">
        <f>IF(OR($B670="",$C670="",$D670="",$E670="",$F670="",$G670="",$H670="",$I670="",$J670="",$K670="",$L670=""),"",IF($B670="Female",1/(1+EXP(-SUMPRODUCT(Engine!$C$21250:$C$21281,INDIRECT("Coefficients!$AB$2:$AB$33")))),1/(1+EXP(-SUMPRODUCT(Engine!$C$21250:$C$21281,INDIRECT("Coefficients!$AC$2:$AC$33"))))))</f>
      </c>
      <c r="AD670" s="8">
        <f>IF(OR($B670="",$C670="",$D670="",$E670="",$F670="",$G670="",$H670="",$I670="",$J670="",$K670="",$L670=""),"",IF($B670="Female",1/(1+EXP(-SUMPRODUCT(Engine!$C$21250:$C$21281,INDIRECT("Coefficients!$AD$2:$AD$33")))),1/(1+EXP(-SUMPRODUCT(Engine!$C$21250:$C$21281,INDIRECT("Coefficients!$AE$2:$AE$33"))))))</f>
      </c>
      <c r="AE670" s="8">
        <f>IF(OR($B670="",$C670="",$D670="",$E670="",$F670="",$G670="",$H670="",$I670="",$J670="",$K670="",$L670=""),"",IF($B670="Female",1/(1+EXP(-SUMPRODUCT(Engine!$C$21250:$C$21281,INDIRECT("Coefficients!$AF$2:$AF$33")))),1/(1+EXP(-SUMPRODUCT(Engine!$C$21250:$C$21281,INDIRECT("Coefficients!$AG$2:$AG$33"))))))</f>
      </c>
      <c r="AF670" s="8">
        <f>IF(OR($B670="",$C670="",$D670="",$E670="",$F670="",$G670="",$H670="",$I670="",$J670="",$K670="",$L670=""),"",IF($B670="Female",1/(1+EXP(-SUMPRODUCT(Engine!$C$21250:$C$21281,INDIRECT("Coefficients!$AH$2:$AH$33")))),1/(1+EXP(-SUMPRODUCT(Engine!$C$21250:$C$21281,INDIRECT("Coefficients!$AI$2:$AI$33"))))))</f>
      </c>
      <c r="AG670" s="8">
        <f>IF(OR($B670="",$C670="",$D670="",$E670="",$F670="",$G670="",$H670="",$I670="",$J670="",$K670="",$L670=""),"",IF($B670="Female",1/(1+EXP(-SUMPRODUCT(Engine!$C$21250:$C$21281,INDIRECT("Coefficients!$AJ$2:$AJ$33")))),1/(1+EXP(-SUMPRODUCT(Engine!$C$21250:$C$21281,INDIRECT("Coefficients!$AK$2:$AK$33"))))))</f>
      </c>
      <c r="AH670" s="8">
        <f>IF(OR($B670="",$C670="",$D670="",$E670="",$F670="",$G670="",$H670="",$I670="",$J670="",$K670="",$L670=""),"",IF($B670="Female",1/(1+EXP(-SUMPRODUCT(Engine!$C$21250:$C$21281,INDIRECT("Coefficients!$AL$2:$AL$33")))),1/(1+EXP(-SUMPRODUCT(Engine!$C$21250:$C$21281,INDIRECT("Coefficients!$AM$2:$AM$33"))))))</f>
      </c>
      <c r="AI670" s="8">
        <f>IF(OR($B670="",$C670="",$D670="",$E670="",$F670="",$G670="",$H670="",$I670="",$J670="",$K670="",$L670=""),"",IF($B670="Female",1/(1+EXP(-SUMPRODUCT(Engine!$C$21250:$C$21281,INDIRECT("Coefficients!$AN$2:$AN$33")))),1/(1+EXP(-SUMPRODUCT(Engine!$C$21250:$C$21281,INDIRECT("Coefficients!$AO$2:$AO$33"))))))</f>
      </c>
      <c r="AJ670" s="8">
        <f>IF(OR($B670="",$C670="",$D670="",$E670="",$F670="",$G670="",$H670="",$I670="",$J670="",$K670="",$L670=""),"",IF($B670="Female",1/(1+EXP(-SUMPRODUCT(Engine!$C$21250:$C$21281,INDIRECT("Coefficients!$AP$2:$AP$33")))),1/(1+EXP(-SUMPRODUCT(Engine!$C$21250:$C$21281,INDIRECT("Coefficients!$AQ$2:$AQ$33"))))))</f>
      </c>
      <c r="AK670" s="8">
        <f>IF(OR($B670="",$C670="",$D670="",$E670="",$F670="",$G670="",$H670="",$I670="",$J670="",$K670="",$L670=""),"",IF($B670="Female",1/(1+EXP(-SUMPRODUCT(Engine!$C$21250:$C$21281,INDIRECT("Coefficients!$AR$2:$AR$33")))),1/(1+EXP(-SUMPRODUCT(Engine!$C$21250:$C$21281,INDIRECT("Coefficients!$AS$2:$AS$33"))))))</f>
      </c>
      <c r="AL670" s="8">
        <f>IF(OR($B670="",$C670="",$D670="",$E670="",$F670="",$G670="",$H670="",$I670="",$J670="",$K670="",$L670=""),"",IF($B670="Female",1/(1+EXP(-SUMPRODUCT(Engine!$C$21250:$C$21281,INDIRECT("Coefficients!$AT$2:$AT$33")))),1/(1+EXP(-SUMPRODUCT(Engine!$C$21250:$C$21281,INDIRECT("Coefficients!$AU$2:$AU$33"))))))</f>
      </c>
      <c r="AM670" s="8">
        <f>IF(OR($B670="",$C670="",$D670="",$E670="",$F670="",$G670="",$H670="",$I670="",$J670="",$K670="",$L670=""),"",IF($B670="Female",1/(1+EXP(-SUMPRODUCT(Engine!$C$21250:$C$21281,INDIRECT("Coefficients!$AV$2:$AV$33")))),1/(1+EXP(-SUMPRODUCT(Engine!$C$21250:$C$21281,INDIRECT("Coefficients!$AW$2:$AW$33"))))))</f>
      </c>
      <c r="AN670" s="8">
        <f>IF(OR($B670="",$C670="",$D670="",$E670="",$F670="",$G670="",$H670="",$I670="",$J670="",$K670="",$L670=""),"",IF($B670="Female",1/(1+EXP(-SUMPRODUCT(Engine!$C$21250:$C$21281,INDIRECT("Coefficients!$AX$2:$AX$33")))),1/(1+EXP(-SUMPRODUCT(Engine!$C$21250:$C$21281,INDIRECT("Coefficients!$AY$2:$AY$33"))))))</f>
      </c>
      <c r="AO670" s="8">
        <f>IF(OR($B670="",$C670="",$D670="",$E670="",$F670="",$G670="",$H670="",$I670="",$J670="",$K670="",$L670=""),"",IF($B670="Female",1/(1+EXP(-SUMPRODUCT(Engine!$C$21250:$C$21281,INDIRECT("Coefficients!$AZ$2:$AZ$33")))),1/(1+EXP(-SUMPRODUCT(Engine!$C$21250:$C$21281,INDIRECT("Coefficients!$BA$2:$BA$33"))))))</f>
      </c>
      <c r="AP670" s="8">
        <f>IF(OR($B670="",$C670="",$D670="",$E670="",$F670="",$G670="",$H670="",$I670="",$J670="",$K670="",$L670=""),"",IF($B670="Female",1/(1+EXP(-SUMPRODUCT(Engine!$C$21250:$C$21281,INDIRECT("Coefficients!$BB$2:$BB$33")))),1/(1+EXP(-SUMPRODUCT(Engine!$C$21250:$C$21281,INDIRECT("Coefficients!$BC$2:$BC$33"))))))</f>
      </c>
      <c r="AQ670" s="8">
        <f>IF(OR($B670="",$C670="",$D670="",$E670="",$F670="",$G670="",$H670="",$I670="",$J670="",$K670="",$L670=""),"",IF($B670="Female",1/(1+EXP(-SUMPRODUCT(Engine!$C$21250:$C$21281,INDIRECT("Coefficients!$BD$2:$BD$33")))),1/(1+EXP(-SUMPRODUCT(Engine!$C$21250:$C$21281,INDIRECT("Coefficients!$BE$2:$BE$33"))))))</f>
      </c>
      <c r="AR670" s="8">
        <f>IF(OR($B670="",$C670="",$D670="",$E670="",$F670="",$G670="",$H670="",$I670="",$J670="",$K670="",$L670=""),"",IF($B670="Female",1/(1+EXP(-SUMPRODUCT(Engine!$C$21250:$C$21281,INDIRECT("Coefficients!$BF$2:$BF$33")))),1/(1+EXP(-SUMPRODUCT(Engine!$C$21250:$C$21281,INDIRECT("Coefficients!$BG$2:$BG$33"))))))</f>
      </c>
      <c r="AS670" s="8">
        <f>IF(OR($B670="",$C670="",$D670="",$E670="",$F670="",$G670="",$H670="",$I670="",$J670="",$K670="",$L670=""),"",IF($B670="Female",1/(1+EXP(-SUMPRODUCT(Engine!$C$21250:$C$21281,INDIRECT("Coefficients!$BH$2:$BH$33")))),1/(1+EXP(-SUMPRODUCT(Engine!$C$21250:$C$21281,INDIRECT("Coefficients!$BI$2:$BI$33"))))))</f>
      </c>
      <c r="AT670" s="8">
        <f>IF(OR($B670="",$C670="",$D670="",$E670="",$F670="",$G670="",$H670="",$I670="",$J670="",$K670="",$L670=""),"",IF($B670="Female",1/(1+EXP(-SUMPRODUCT(Engine!$C$21250:$C$21281,INDIRECT("Coefficients!$BJ$2:$BJ$33")))),1/(1+EXP(-SUMPRODUCT(Engine!$C$21250:$C$21281,INDIRECT("Coefficients!$BK$2:$BK$33"))))))</f>
      </c>
      <c r="AU670" s="8">
        <f>IF(OR($B670="",$C670="",$D670="",$E670="",$F670="",$G670="",$H670="",$I670="",$J670="",$K670="",$L670=""),"",IF($B670="Female",1/(1+EXP(-SUMPRODUCT(Engine!$C$21250:$C$21281,INDIRECT("Coefficients!$BL$2:$BL$33")))),1/(1+EXP(-SUMPRODUCT(Engine!$C$21250:$C$21281,INDIRECT("Coefficients!$BM$2:$BM$33"))))))</f>
      </c>
      <c r="AV670" s="8">
        <f>IF(OR($B670="",$C670="",$D670="",$E670="",$F670="",$G670="",$H670="",$I670="",$J670="",$K670="",$L670=""),"",IF($B670="Female",1/(1+EXP(-SUMPRODUCT(Engine!$C$21250:$C$21281,INDIRECT("Coefficients!$BN$2:$BN$33")))),1/(1+EXP(-SUMPRODUCT(Engine!$C$21250:$C$21281,INDIRECT("Coefficients!$BO$2:$BO$33"))))))</f>
      </c>
      <c r="AW670" s="8">
        <f>IF(OR($B670="",$C670="",$D670="",$E670="",$F670="",$G670="",$H670="",$I670="",$J670="",$K670="",$L670=""),"",IF($B670="Female",1/(1+EXP(-SUMPRODUCT(Engine!$C$21250:$C$21281,INDIRECT("Coefficients!$BP$2:$BP$33")))),1/(1+EXP(-SUMPRODUCT(Engine!$C$21250:$C$21281,INDIRECT("Coefficients!$BQ$2:$BQ$33"))))))</f>
      </c>
      <c r="AX670" s="8">
        <f>IF(OR($B670="",$C670="",$D670="",$E670="",$F670="",$G670="",$H670="",$I670="",$J670="",$K670="",$L670=""),"",IF($B670="Female",1/(1+EXP(-SUMPRODUCT(Engine!$C$21250:$C$21281,INDIRECT("Coefficients!$BR$2:$BR$33")))),1/(1+EXP(-SUMPRODUCT(Engine!$C$21250:$C$21281,INDIRECT("Coefficients!$BS$2:$BS$33"))))))</f>
      </c>
      <c r="AY670" s="8">
        <f>IF(OR($B670="",$C670="",$D670="",$E670="",$F670="",$G670="",$H670="",$I670="",$J670="",$K670="",$L670=""),"",IF($B670="Female",1/(1+EXP(-SUMPRODUCT(Engine!$C$21250:$C$21281,INDIRECT("Coefficients!$BT$2:$BT$33")))),1/(1+EXP(-SUMPRODUCT(Engine!$C$21250:$C$21281,INDIRECT("Coefficients!$BU$2:$BU$33"))))))</f>
      </c>
      <c r="AZ670" s="8">
        <f>IF(OR($B670="",$C670="",$D670="",$E670="",$F670="",$G670="",$H670="",$I670="",$J670="",$K670="",$L670=""),"",IF($B670="Female",1/(1+EXP(-SUMPRODUCT(Engine!$C$21250:$C$21281,INDIRECT("Coefficients!$BV$2:$BV$33")))),1/(1+EXP(-SUMPRODUCT(Engine!$C$21250:$C$21281,INDIRECT("Coefficients!$BW$2:$BW$33"))))))</f>
      </c>
      <c r="BA670" s="8">
        <f>IF(OR($B670="",$C670="",$D670="",$E670="",$F670="",$G670="",$H670="",$I670="",$J670="",$K670="",$L670=""),"",IF($B670="Female",1/(1+EXP(-SUMPRODUCT(Engine!$C$21250:$C$21281,INDIRECT("Coefficients!$BX$2:$BX$33")))),1/(1+EXP(-SUMPRODUCT(Engine!$C$21250:$C$21281,INDIRECT("Coefficients!$BY$2:$BY$33"))))))</f>
      </c>
      <c r="BB670" s="8">
        <f>IF(OR($B670="",$C670="",$D670="",$E670="",$F670="",$G670="",$H670="",$I670="",$J670="",$K670="",$L670=""),"",IF($B670="Female",1/(1+EXP(-SUMPRODUCT(Engine!$C$21250:$C$21281,INDIRECT("Coefficients!$BZ$2:$BZ$33")))),1/(1+EXP(-SUMPRODUCT(Engine!$C$21250:$C$21281,INDIRECT("Coefficients!$CA$2:$CA$33"))))))</f>
      </c>
      <c r="BC670" s="8">
        <f>IF(OR($B670="",$C670="",$D670="",$E670="",$F670="",$G670="",$H670="",$I670="",$J670="",$K670="",$L670=""),"",IF($B670="Female",1/(1+EXP(-SUMPRODUCT(Engine!$C$21250:$C$21281,INDIRECT("Coefficients!$CB$2:$CB$33")))),1/(1+EXP(-SUMPRODUCT(Engine!$C$21250:$C$21281,INDIRECT("Coefficients!$CC$2:$CC$33"))))))</f>
      </c>
      <c r="BD670" s="8">
        <f>IF(OR($B670="",$C670="",$D670="",$E670="",$F670="",$G670="",$H670="",$I670="",$J670="",$K670="",$L670=""),"",IF($B670="Female",1/(1+EXP(-SUMPRODUCT(Engine!$C$21250:$C$21281,INDIRECT("Coefficients!$CD$2:$CD$33")))),1/(1+EXP(-SUMPRODUCT(Engine!$C$21250:$C$21281,INDIRECT("Coefficients!$CE$2:$CE$33"))))))</f>
      </c>
      <c r="BE670" s="8">
        <f>IF(OR($B670="",$C670="",$D670="",$E670="",$F670="",$G670="",$H670="",$I670="",$J670="",$K670="",$L670=""),"",IF($B670="Female",1/(1+EXP(-SUMPRODUCT(Engine!$C$21250:$C$21281,INDIRECT("Coefficients!$CF$2:$CF$33")))),1/(1+EXP(-SUMPRODUCT(Engine!$C$21250:$C$21281,INDIRECT("Coefficients!$CG$2:$CG$33"))))))</f>
      </c>
      <c r="BF670" s="8">
        <f>IF(OR($B670="",$C670="",$D670="",$E670="",$F670="",$G670="",$H670="",$I670="",$J670="",$K670="",$L670=""),"",IF($B670="Female",1/(1+EXP(-SUMPRODUCT(Engine!$C$21250:$C$21281,INDIRECT("Coefficients!$CH$2:$CH$33")))),1/(1+EXP(-SUMPRODUCT(Engine!$C$21250:$C$21281,INDIRECT("Coefficients!$CI$2:$CI$33"))))))</f>
      </c>
      <c r="BG670" s="8">
        <f>IF(OR($B670="",$C670="",$D670="",$E670="",$F670="",$G670="",$H670="",$I670="",$J670="",$K670="",$L670=""),"",IF($B670="Female",1/(1+EXP(-SUMPRODUCT(Engine!$C$21250:$C$21281,INDIRECT("Coefficients!$CJ$2:$CJ$33")))),1/(1+EXP(-SUMPRODUCT(Engine!$C$21250:$C$21281,INDIRECT("Coefficients!$CK$2:$CK$33"))))))</f>
      </c>
      <c r="BH670" s="8">
        <f>IF(OR($B670="",$C670="",$D670="",$E670="",$F670="",$G670="",$H670="",$I670="",$J670="",$K670="",$L670=""),"",IF($B670="Female",1/(1+EXP(-SUMPRODUCT(Engine!$C$21250:$C$21281,INDIRECT("Coefficients!$CL$2:$CL$33")))),1/(1+EXP(-SUMPRODUCT(Engine!$C$21250:$C$21281,INDIRECT("Coefficients!$CM$2:$CM$33"))))))</f>
      </c>
      <c r="BI670" s="8">
        <f>IF(OR($B670="",$C670="",$D670="",$E670="",$F670="",$G670="",$H670="",$I670="",$J670="",$K670="",$L670=""),"",IF($B670="Female",1/(1+EXP(-SUMPRODUCT(Engine!$C$21250:$C$21281,INDIRECT("Coefficients!$CN$2:$CN$33")))),1/(1+EXP(-SUMPRODUCT(Engine!$C$21250:$C$21281,INDIRECT("Coefficients!$CO$2:$CO$33"))))))</f>
      </c>
      <c r="BJ670" s="8">
        <f>IF(OR($B670="",$C670="",$D670="",$E670="",$F670="",$G670="",$H670="",$I670="",$J670="",$K670="",$L670=""),"",IF($B670="Female",1/(1+EXP(-SUMPRODUCT(Engine!$C$21250:$C$21281,INDIRECT("Coefficients!$CP$2:$CP$33")))),1/(1+EXP(-SUMPRODUCT(Engine!$C$21250:$C$21281,INDIRECT("Coefficients!$CQ$2:$CQ$33"))))))</f>
      </c>
      <c r="BK670" s="8">
        <f>IF(OR($B670="",$C670="",$D670="",$E670="",$F670="",$G670="",$H670="",$I670="",$J670="",$K670="",$L670=""),"",IF($B670="Female",1/(1+EXP(-SUMPRODUCT(Engine!$C$21250:$C$21281,INDIRECT("Coefficients!$CR$2:$CR$33")))),1/(1+EXP(-SUMPRODUCT(Engine!$C$21250:$C$21281,INDIRECT("Coefficients!$CS$2:$CS$33"))))))</f>
      </c>
      <c r="BL670" s="8">
        <f>IF(OR($B670="",$C670="",$D670="",$E670="",$F670="",$G670="",$H670="",$I670="",$J670="",$K670="",$L670=""),"",IF($B670="Female",1/(1+EXP(-SUMPRODUCT(Engine!$C$21250:$C$21281,INDIRECT("Coefficients!$CT$2:$CT$33")))),1/(1+EXP(-SUMPRODUCT(Engine!$C$21250:$C$21281,INDIRECT("Coefficients!$CU$2:$CU$33"))))))</f>
      </c>
      <c r="BM670" s="8">
        <f>IF(OR($B670="",$C670="",$D670="",$E670="",$F670="",$G670="",$H670="",$I670="",$J670="",$K670="",$L670=""),"",IF($B670="Female",1/(1+EXP(-SUMPRODUCT(Engine!$C$21250:$C$21281,INDIRECT("Coefficients!$CV$2:$CV$33")))),1/(1+EXP(-SUMPRODUCT(Engine!$C$21250:$C$21281,INDIRECT("Coefficients!$CW$2:$CW$33"))))))</f>
      </c>
    </row>
    <row r="671" spans="1:65" x14ac:dyDescent="0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8">
        <f>IF(OR($B671="",$C671="",$D671="",$E671="",$F671="",$G671="",$H671="",$I671="",$J671="",$K671="",$L671=""),"",IF($B671="Female",1/(1+EXP(-SUMPRODUCT(Engine!$C$21282:$C$21313,INDIRECT("Coefficients!$B$2:$B$33")))),1/(1+EXP(-SUMPRODUCT(Engine!$C$21282:$C$21313,INDIRECT("Coefficients!$C$2:$C$33"))))))</f>
      </c>
      <c r="Q671" s="8">
        <f>IF(OR($B671="",$C671="",$D671="",$E671="",$F671="",$G671="",$H671="",$I671="",$J671="",$K671="",$L671=""),"",IF($B671="Female",1/(1+EXP(-SUMPRODUCT(Engine!$C$21282:$C$21313,INDIRECT("Coefficients!$D$2:$D$33")))),1/(1+EXP(-SUMPRODUCT(Engine!$C$21282:$C$21313,INDIRECT("Coefficients!$E$2:$E$33"))))))</f>
      </c>
      <c r="R671" s="8">
        <f>IF(OR($B671="",$C671="",$D671="",$E671="",$F671="",$G671="",$H671="",$I671="",$J671="",$K671="",$L671=""),"",IF($B671="Female",1/(1+EXP(-SUMPRODUCT(Engine!$C$21282:$C$21313,INDIRECT("Coefficients!$F$2:$F$33")))),1/(1+EXP(-SUMPRODUCT(Engine!$C$21282:$C$21313,INDIRECT("Coefficients!$G$2:$G$33"))))))</f>
      </c>
      <c r="S671" s="8">
        <f>IF(OR($B671="",$C671="",$D671="",$E671="",$F671="",$G671="",$H671="",$I671="",$J671="",$K671="",$L671=""),"",IF($B671="Female",1/(1+EXP(-SUMPRODUCT(Engine!$C$21282:$C$21313,INDIRECT("Coefficients!$H$2:$H$33")))),1/(1+EXP(-SUMPRODUCT(Engine!$C$21282:$C$21313,INDIRECT("Coefficients!$I$2:$I$33"))))))</f>
      </c>
      <c r="T671" s="8">
        <f>IF(OR($B671="",$C671="",$D671="",$E671="",$F671="",$G671="",$H671="",$I671="",$J671="",$K671="",$L671=""),"",IF($B671="Female",1/(1+EXP(-SUMPRODUCT(Engine!$C$21282:$C$21313,INDIRECT("Coefficients!$J$2:$J$33")))),1/(1+EXP(-SUMPRODUCT(Engine!$C$21282:$C$21313,INDIRECT("Coefficients!$K$2:$K$33"))))))</f>
      </c>
      <c r="U671" s="8">
        <f>IF(OR($B671="",$C671="",$D671="",$E671="",$F671="",$G671="",$H671="",$I671="",$J671="",$K671="",$L671=""),"",IF($B671="Female",1/(1+EXP(-SUMPRODUCT(Engine!$C$21282:$C$21313,INDIRECT("Coefficients!$L$2:$L$33")))),1/(1+EXP(-SUMPRODUCT(Engine!$C$21282:$C$21313,INDIRECT("Coefficients!$M$2:$M$33"))))))</f>
      </c>
      <c r="V671" s="8">
        <f>IF(OR($B671="",$C671="",$D671="",$E671="",$F671="",$G671="",$H671="",$I671="",$J671="",$K671="",$L671=""),"",IF($B671="Female",1/(1+EXP(-SUMPRODUCT(Engine!$C$21282:$C$21313,INDIRECT("Coefficients!$N$2:$N$33")))),1/(1+EXP(-SUMPRODUCT(Engine!$C$21282:$C$21313,INDIRECT("Coefficients!$O$2:$O$33"))))))</f>
      </c>
      <c r="W671" s="8">
        <f>IF(OR($B671="",$C671="",$D671="",$E671="",$F671="",$G671="",$H671="",$I671="",$J671="",$K671="",$L671=""),"",IF($B671="Female",1/(1+EXP(-SUMPRODUCT(Engine!$C$21282:$C$21313,INDIRECT("Coefficients!$P$2:$P$33")))),1/(1+EXP(-SUMPRODUCT(Engine!$C$21282:$C$21313,INDIRECT("Coefficients!$Q$2:$Q$33"))))))</f>
      </c>
      <c r="X671" s="8">
        <f>IF(OR($B671="",$C671="",$D671="",$E671="",$F671="",$G671="",$H671="",$I671="",$J671="",$K671="",$L671=""),"",IF($B671="Female",1/(1+EXP(-SUMPRODUCT(Engine!$C$21282:$C$21313,INDIRECT("Coefficients!$R$2:$R$33")))),1/(1+EXP(-SUMPRODUCT(Engine!$C$21282:$C$21313,INDIRECT("Coefficients!$S$2:$S$33"))))))</f>
      </c>
      <c r="Y671" s="8">
        <f>IF(OR($B671="",$C671="",$D671="",$E671="",$F671="",$G671="",$H671="",$I671="",$J671="",$K671="",$L671=""),"",IF($B671="Female",1/(1+EXP(-SUMPRODUCT(Engine!$C$21282:$C$21313,INDIRECT("Coefficients!$T$2:$T$33")))),1/(1+EXP(-SUMPRODUCT(Engine!$C$21282:$C$21313,INDIRECT("Coefficients!$U$2:$U$33"))))))</f>
      </c>
      <c r="Z671" s="8">
        <f>IF(OR($B671="",$C671="",$D671="",$E671="",$F671="",$G671="",$H671="",$I671="",$J671="",$K671="",$L671=""),"",IF($B671="Female",1/(1+EXP(-SUMPRODUCT(Engine!$C$21282:$C$21313,INDIRECT("Coefficients!$V$2:$V$33")))),1/(1+EXP(-SUMPRODUCT(Engine!$C$21282:$C$21313,INDIRECT("Coefficients!$W$2:$W$33"))))))</f>
      </c>
      <c r="AA671" s="8">
        <f>IF(OR($B671="",$C671="",$D671="",$E671="",$F671="",$G671="",$H671="",$I671="",$J671="",$K671="",$L671=""),"",IF($B671="Female",1/(1+EXP(-SUMPRODUCT(Engine!$C$21282:$C$21313,INDIRECT("Coefficients!$X$2:$X$33")))),1/(1+EXP(-SUMPRODUCT(Engine!$C$21282:$C$21313,INDIRECT("Coefficients!$Y$2:$Y$33"))))))</f>
      </c>
      <c r="AB671" s="8">
        <f>IF(OR($B671="",$C671="",$D671="",$E671="",$F671="",$G671="",$H671="",$I671="",$J671="",$K671="",$L671=""),"",IF($B671="Female",1/(1+EXP(-SUMPRODUCT(Engine!$C$21282:$C$21313,INDIRECT("Coefficients!$Z$2:$Z$33")))),1/(1+EXP(-SUMPRODUCT(Engine!$C$21282:$C$21313,INDIRECT("Coefficients!$AA$2:$AA$33"))))))</f>
      </c>
      <c r="AC671" s="8">
        <f>IF(OR($B671="",$C671="",$D671="",$E671="",$F671="",$G671="",$H671="",$I671="",$J671="",$K671="",$L671=""),"",IF($B671="Female",1/(1+EXP(-SUMPRODUCT(Engine!$C$21282:$C$21313,INDIRECT("Coefficients!$AB$2:$AB$33")))),1/(1+EXP(-SUMPRODUCT(Engine!$C$21282:$C$21313,INDIRECT("Coefficients!$AC$2:$AC$33"))))))</f>
      </c>
      <c r="AD671" s="8">
        <f>IF(OR($B671="",$C671="",$D671="",$E671="",$F671="",$G671="",$H671="",$I671="",$J671="",$K671="",$L671=""),"",IF($B671="Female",1/(1+EXP(-SUMPRODUCT(Engine!$C$21282:$C$21313,INDIRECT("Coefficients!$AD$2:$AD$33")))),1/(1+EXP(-SUMPRODUCT(Engine!$C$21282:$C$21313,INDIRECT("Coefficients!$AE$2:$AE$33"))))))</f>
      </c>
      <c r="AE671" s="8">
        <f>IF(OR($B671="",$C671="",$D671="",$E671="",$F671="",$G671="",$H671="",$I671="",$J671="",$K671="",$L671=""),"",IF($B671="Female",1/(1+EXP(-SUMPRODUCT(Engine!$C$21282:$C$21313,INDIRECT("Coefficients!$AF$2:$AF$33")))),1/(1+EXP(-SUMPRODUCT(Engine!$C$21282:$C$21313,INDIRECT("Coefficients!$AG$2:$AG$33"))))))</f>
      </c>
      <c r="AF671" s="8">
        <f>IF(OR($B671="",$C671="",$D671="",$E671="",$F671="",$G671="",$H671="",$I671="",$J671="",$K671="",$L671=""),"",IF($B671="Female",1/(1+EXP(-SUMPRODUCT(Engine!$C$21282:$C$21313,INDIRECT("Coefficients!$AH$2:$AH$33")))),1/(1+EXP(-SUMPRODUCT(Engine!$C$21282:$C$21313,INDIRECT("Coefficients!$AI$2:$AI$33"))))))</f>
      </c>
      <c r="AG671" s="8">
        <f>IF(OR($B671="",$C671="",$D671="",$E671="",$F671="",$G671="",$H671="",$I671="",$J671="",$K671="",$L671=""),"",IF($B671="Female",1/(1+EXP(-SUMPRODUCT(Engine!$C$21282:$C$21313,INDIRECT("Coefficients!$AJ$2:$AJ$33")))),1/(1+EXP(-SUMPRODUCT(Engine!$C$21282:$C$21313,INDIRECT("Coefficients!$AK$2:$AK$33"))))))</f>
      </c>
      <c r="AH671" s="8">
        <f>IF(OR($B671="",$C671="",$D671="",$E671="",$F671="",$G671="",$H671="",$I671="",$J671="",$K671="",$L671=""),"",IF($B671="Female",1/(1+EXP(-SUMPRODUCT(Engine!$C$21282:$C$21313,INDIRECT("Coefficients!$AL$2:$AL$33")))),1/(1+EXP(-SUMPRODUCT(Engine!$C$21282:$C$21313,INDIRECT("Coefficients!$AM$2:$AM$33"))))))</f>
      </c>
      <c r="AI671" s="8">
        <f>IF(OR($B671="",$C671="",$D671="",$E671="",$F671="",$G671="",$H671="",$I671="",$J671="",$K671="",$L671=""),"",IF($B671="Female",1/(1+EXP(-SUMPRODUCT(Engine!$C$21282:$C$21313,INDIRECT("Coefficients!$AN$2:$AN$33")))),1/(1+EXP(-SUMPRODUCT(Engine!$C$21282:$C$21313,INDIRECT("Coefficients!$AO$2:$AO$33"))))))</f>
      </c>
      <c r="AJ671" s="8">
        <f>IF(OR($B671="",$C671="",$D671="",$E671="",$F671="",$G671="",$H671="",$I671="",$J671="",$K671="",$L671=""),"",IF($B671="Female",1/(1+EXP(-SUMPRODUCT(Engine!$C$21282:$C$21313,INDIRECT("Coefficients!$AP$2:$AP$33")))),1/(1+EXP(-SUMPRODUCT(Engine!$C$21282:$C$21313,INDIRECT("Coefficients!$AQ$2:$AQ$33"))))))</f>
      </c>
      <c r="AK671" s="8">
        <f>IF(OR($B671="",$C671="",$D671="",$E671="",$F671="",$G671="",$H671="",$I671="",$J671="",$K671="",$L671=""),"",IF($B671="Female",1/(1+EXP(-SUMPRODUCT(Engine!$C$21282:$C$21313,INDIRECT("Coefficients!$AR$2:$AR$33")))),1/(1+EXP(-SUMPRODUCT(Engine!$C$21282:$C$21313,INDIRECT("Coefficients!$AS$2:$AS$33"))))))</f>
      </c>
      <c r="AL671" s="8">
        <f>IF(OR($B671="",$C671="",$D671="",$E671="",$F671="",$G671="",$H671="",$I671="",$J671="",$K671="",$L671=""),"",IF($B671="Female",1/(1+EXP(-SUMPRODUCT(Engine!$C$21282:$C$21313,INDIRECT("Coefficients!$AT$2:$AT$33")))),1/(1+EXP(-SUMPRODUCT(Engine!$C$21282:$C$21313,INDIRECT("Coefficients!$AU$2:$AU$33"))))))</f>
      </c>
      <c r="AM671" s="8">
        <f>IF(OR($B671="",$C671="",$D671="",$E671="",$F671="",$G671="",$H671="",$I671="",$J671="",$K671="",$L671=""),"",IF($B671="Female",1/(1+EXP(-SUMPRODUCT(Engine!$C$21282:$C$21313,INDIRECT("Coefficients!$AV$2:$AV$33")))),1/(1+EXP(-SUMPRODUCT(Engine!$C$21282:$C$21313,INDIRECT("Coefficients!$AW$2:$AW$33"))))))</f>
      </c>
      <c r="AN671" s="8">
        <f>IF(OR($B671="",$C671="",$D671="",$E671="",$F671="",$G671="",$H671="",$I671="",$J671="",$K671="",$L671=""),"",IF($B671="Female",1/(1+EXP(-SUMPRODUCT(Engine!$C$21282:$C$21313,INDIRECT("Coefficients!$AX$2:$AX$33")))),1/(1+EXP(-SUMPRODUCT(Engine!$C$21282:$C$21313,INDIRECT("Coefficients!$AY$2:$AY$33"))))))</f>
      </c>
      <c r="AO671" s="8">
        <f>IF(OR($B671="",$C671="",$D671="",$E671="",$F671="",$G671="",$H671="",$I671="",$J671="",$K671="",$L671=""),"",IF($B671="Female",1/(1+EXP(-SUMPRODUCT(Engine!$C$21282:$C$21313,INDIRECT("Coefficients!$AZ$2:$AZ$33")))),1/(1+EXP(-SUMPRODUCT(Engine!$C$21282:$C$21313,INDIRECT("Coefficients!$BA$2:$BA$33"))))))</f>
      </c>
      <c r="AP671" s="8">
        <f>IF(OR($B671="",$C671="",$D671="",$E671="",$F671="",$G671="",$H671="",$I671="",$J671="",$K671="",$L671=""),"",IF($B671="Female",1/(1+EXP(-SUMPRODUCT(Engine!$C$21282:$C$21313,INDIRECT("Coefficients!$BB$2:$BB$33")))),1/(1+EXP(-SUMPRODUCT(Engine!$C$21282:$C$21313,INDIRECT("Coefficients!$BC$2:$BC$33"))))))</f>
      </c>
      <c r="AQ671" s="8">
        <f>IF(OR($B671="",$C671="",$D671="",$E671="",$F671="",$G671="",$H671="",$I671="",$J671="",$K671="",$L671=""),"",IF($B671="Female",1/(1+EXP(-SUMPRODUCT(Engine!$C$21282:$C$21313,INDIRECT("Coefficients!$BD$2:$BD$33")))),1/(1+EXP(-SUMPRODUCT(Engine!$C$21282:$C$21313,INDIRECT("Coefficients!$BE$2:$BE$33"))))))</f>
      </c>
      <c r="AR671" s="8">
        <f>IF(OR($B671="",$C671="",$D671="",$E671="",$F671="",$G671="",$H671="",$I671="",$J671="",$K671="",$L671=""),"",IF($B671="Female",1/(1+EXP(-SUMPRODUCT(Engine!$C$21282:$C$21313,INDIRECT("Coefficients!$BF$2:$BF$33")))),1/(1+EXP(-SUMPRODUCT(Engine!$C$21282:$C$21313,INDIRECT("Coefficients!$BG$2:$BG$33"))))))</f>
      </c>
      <c r="AS671" s="8">
        <f>IF(OR($B671="",$C671="",$D671="",$E671="",$F671="",$G671="",$H671="",$I671="",$J671="",$K671="",$L671=""),"",IF($B671="Female",1/(1+EXP(-SUMPRODUCT(Engine!$C$21282:$C$21313,INDIRECT("Coefficients!$BH$2:$BH$33")))),1/(1+EXP(-SUMPRODUCT(Engine!$C$21282:$C$21313,INDIRECT("Coefficients!$BI$2:$BI$33"))))))</f>
      </c>
      <c r="AT671" s="8">
        <f>IF(OR($B671="",$C671="",$D671="",$E671="",$F671="",$G671="",$H671="",$I671="",$J671="",$K671="",$L671=""),"",IF($B671="Female",1/(1+EXP(-SUMPRODUCT(Engine!$C$21282:$C$21313,INDIRECT("Coefficients!$BJ$2:$BJ$33")))),1/(1+EXP(-SUMPRODUCT(Engine!$C$21282:$C$21313,INDIRECT("Coefficients!$BK$2:$BK$33"))))))</f>
      </c>
      <c r="AU671" s="8">
        <f>IF(OR($B671="",$C671="",$D671="",$E671="",$F671="",$G671="",$H671="",$I671="",$J671="",$K671="",$L671=""),"",IF($B671="Female",1/(1+EXP(-SUMPRODUCT(Engine!$C$21282:$C$21313,INDIRECT("Coefficients!$BL$2:$BL$33")))),1/(1+EXP(-SUMPRODUCT(Engine!$C$21282:$C$21313,INDIRECT("Coefficients!$BM$2:$BM$33"))))))</f>
      </c>
      <c r="AV671" s="8">
        <f>IF(OR($B671="",$C671="",$D671="",$E671="",$F671="",$G671="",$H671="",$I671="",$J671="",$K671="",$L671=""),"",IF($B671="Female",1/(1+EXP(-SUMPRODUCT(Engine!$C$21282:$C$21313,INDIRECT("Coefficients!$BN$2:$BN$33")))),1/(1+EXP(-SUMPRODUCT(Engine!$C$21282:$C$21313,INDIRECT("Coefficients!$BO$2:$BO$33"))))))</f>
      </c>
      <c r="AW671" s="8">
        <f>IF(OR($B671="",$C671="",$D671="",$E671="",$F671="",$G671="",$H671="",$I671="",$J671="",$K671="",$L671=""),"",IF($B671="Female",1/(1+EXP(-SUMPRODUCT(Engine!$C$21282:$C$21313,INDIRECT("Coefficients!$BP$2:$BP$33")))),1/(1+EXP(-SUMPRODUCT(Engine!$C$21282:$C$21313,INDIRECT("Coefficients!$BQ$2:$BQ$33"))))))</f>
      </c>
      <c r="AX671" s="8">
        <f>IF(OR($B671="",$C671="",$D671="",$E671="",$F671="",$G671="",$H671="",$I671="",$J671="",$K671="",$L671=""),"",IF($B671="Female",1/(1+EXP(-SUMPRODUCT(Engine!$C$21282:$C$21313,INDIRECT("Coefficients!$BR$2:$BR$33")))),1/(1+EXP(-SUMPRODUCT(Engine!$C$21282:$C$21313,INDIRECT("Coefficients!$BS$2:$BS$33"))))))</f>
      </c>
      <c r="AY671" s="8">
        <f>IF(OR($B671="",$C671="",$D671="",$E671="",$F671="",$G671="",$H671="",$I671="",$J671="",$K671="",$L671=""),"",IF($B671="Female",1/(1+EXP(-SUMPRODUCT(Engine!$C$21282:$C$21313,INDIRECT("Coefficients!$BT$2:$BT$33")))),1/(1+EXP(-SUMPRODUCT(Engine!$C$21282:$C$21313,INDIRECT("Coefficients!$BU$2:$BU$33"))))))</f>
      </c>
      <c r="AZ671" s="8">
        <f>IF(OR($B671="",$C671="",$D671="",$E671="",$F671="",$G671="",$H671="",$I671="",$J671="",$K671="",$L671=""),"",IF($B671="Female",1/(1+EXP(-SUMPRODUCT(Engine!$C$21282:$C$21313,INDIRECT("Coefficients!$BV$2:$BV$33")))),1/(1+EXP(-SUMPRODUCT(Engine!$C$21282:$C$21313,INDIRECT("Coefficients!$BW$2:$BW$33"))))))</f>
      </c>
      <c r="BA671" s="8">
        <f>IF(OR($B671="",$C671="",$D671="",$E671="",$F671="",$G671="",$H671="",$I671="",$J671="",$K671="",$L671=""),"",IF($B671="Female",1/(1+EXP(-SUMPRODUCT(Engine!$C$21282:$C$21313,INDIRECT("Coefficients!$BX$2:$BX$33")))),1/(1+EXP(-SUMPRODUCT(Engine!$C$21282:$C$21313,INDIRECT("Coefficients!$BY$2:$BY$33"))))))</f>
      </c>
      <c r="BB671" s="8">
        <f>IF(OR($B671="",$C671="",$D671="",$E671="",$F671="",$G671="",$H671="",$I671="",$J671="",$K671="",$L671=""),"",IF($B671="Female",1/(1+EXP(-SUMPRODUCT(Engine!$C$21282:$C$21313,INDIRECT("Coefficients!$BZ$2:$BZ$33")))),1/(1+EXP(-SUMPRODUCT(Engine!$C$21282:$C$21313,INDIRECT("Coefficients!$CA$2:$CA$33"))))))</f>
      </c>
      <c r="BC671" s="8">
        <f>IF(OR($B671="",$C671="",$D671="",$E671="",$F671="",$G671="",$H671="",$I671="",$J671="",$K671="",$L671=""),"",IF($B671="Female",1/(1+EXP(-SUMPRODUCT(Engine!$C$21282:$C$21313,INDIRECT("Coefficients!$CB$2:$CB$33")))),1/(1+EXP(-SUMPRODUCT(Engine!$C$21282:$C$21313,INDIRECT("Coefficients!$CC$2:$CC$33"))))))</f>
      </c>
      <c r="BD671" s="8">
        <f>IF(OR($B671="",$C671="",$D671="",$E671="",$F671="",$G671="",$H671="",$I671="",$J671="",$K671="",$L671=""),"",IF($B671="Female",1/(1+EXP(-SUMPRODUCT(Engine!$C$21282:$C$21313,INDIRECT("Coefficients!$CD$2:$CD$33")))),1/(1+EXP(-SUMPRODUCT(Engine!$C$21282:$C$21313,INDIRECT("Coefficients!$CE$2:$CE$33"))))))</f>
      </c>
      <c r="BE671" s="8">
        <f>IF(OR($B671="",$C671="",$D671="",$E671="",$F671="",$G671="",$H671="",$I671="",$J671="",$K671="",$L671=""),"",IF($B671="Female",1/(1+EXP(-SUMPRODUCT(Engine!$C$21282:$C$21313,INDIRECT("Coefficients!$CF$2:$CF$33")))),1/(1+EXP(-SUMPRODUCT(Engine!$C$21282:$C$21313,INDIRECT("Coefficients!$CG$2:$CG$33"))))))</f>
      </c>
      <c r="BF671" s="8">
        <f>IF(OR($B671="",$C671="",$D671="",$E671="",$F671="",$G671="",$H671="",$I671="",$J671="",$K671="",$L671=""),"",IF($B671="Female",1/(1+EXP(-SUMPRODUCT(Engine!$C$21282:$C$21313,INDIRECT("Coefficients!$CH$2:$CH$33")))),1/(1+EXP(-SUMPRODUCT(Engine!$C$21282:$C$21313,INDIRECT("Coefficients!$CI$2:$CI$33"))))))</f>
      </c>
      <c r="BG671" s="8">
        <f>IF(OR($B671="",$C671="",$D671="",$E671="",$F671="",$G671="",$H671="",$I671="",$J671="",$K671="",$L671=""),"",IF($B671="Female",1/(1+EXP(-SUMPRODUCT(Engine!$C$21282:$C$21313,INDIRECT("Coefficients!$CJ$2:$CJ$33")))),1/(1+EXP(-SUMPRODUCT(Engine!$C$21282:$C$21313,INDIRECT("Coefficients!$CK$2:$CK$33"))))))</f>
      </c>
      <c r="BH671" s="8">
        <f>IF(OR($B671="",$C671="",$D671="",$E671="",$F671="",$G671="",$H671="",$I671="",$J671="",$K671="",$L671=""),"",IF($B671="Female",1/(1+EXP(-SUMPRODUCT(Engine!$C$21282:$C$21313,INDIRECT("Coefficients!$CL$2:$CL$33")))),1/(1+EXP(-SUMPRODUCT(Engine!$C$21282:$C$21313,INDIRECT("Coefficients!$CM$2:$CM$33"))))))</f>
      </c>
      <c r="BI671" s="8">
        <f>IF(OR($B671="",$C671="",$D671="",$E671="",$F671="",$G671="",$H671="",$I671="",$J671="",$K671="",$L671=""),"",IF($B671="Female",1/(1+EXP(-SUMPRODUCT(Engine!$C$21282:$C$21313,INDIRECT("Coefficients!$CN$2:$CN$33")))),1/(1+EXP(-SUMPRODUCT(Engine!$C$21282:$C$21313,INDIRECT("Coefficients!$CO$2:$CO$33"))))))</f>
      </c>
      <c r="BJ671" s="8">
        <f>IF(OR($B671="",$C671="",$D671="",$E671="",$F671="",$G671="",$H671="",$I671="",$J671="",$K671="",$L671=""),"",IF($B671="Female",1/(1+EXP(-SUMPRODUCT(Engine!$C$21282:$C$21313,INDIRECT("Coefficients!$CP$2:$CP$33")))),1/(1+EXP(-SUMPRODUCT(Engine!$C$21282:$C$21313,INDIRECT("Coefficients!$CQ$2:$CQ$33"))))))</f>
      </c>
      <c r="BK671" s="8">
        <f>IF(OR($B671="",$C671="",$D671="",$E671="",$F671="",$G671="",$H671="",$I671="",$J671="",$K671="",$L671=""),"",IF($B671="Female",1/(1+EXP(-SUMPRODUCT(Engine!$C$21282:$C$21313,INDIRECT("Coefficients!$CR$2:$CR$33")))),1/(1+EXP(-SUMPRODUCT(Engine!$C$21282:$C$21313,INDIRECT("Coefficients!$CS$2:$CS$33"))))))</f>
      </c>
      <c r="BL671" s="8">
        <f>IF(OR($B671="",$C671="",$D671="",$E671="",$F671="",$G671="",$H671="",$I671="",$J671="",$K671="",$L671=""),"",IF($B671="Female",1/(1+EXP(-SUMPRODUCT(Engine!$C$21282:$C$21313,INDIRECT("Coefficients!$CT$2:$CT$33")))),1/(1+EXP(-SUMPRODUCT(Engine!$C$21282:$C$21313,INDIRECT("Coefficients!$CU$2:$CU$33"))))))</f>
      </c>
      <c r="BM671" s="8">
        <f>IF(OR($B671="",$C671="",$D671="",$E671="",$F671="",$G671="",$H671="",$I671="",$J671="",$K671="",$L671=""),"",IF($B671="Female",1/(1+EXP(-SUMPRODUCT(Engine!$C$21282:$C$21313,INDIRECT("Coefficients!$CV$2:$CV$33")))),1/(1+EXP(-SUMPRODUCT(Engine!$C$21282:$C$21313,INDIRECT("Coefficients!$CW$2:$CW$33"))))))</f>
      </c>
    </row>
    <row r="672" spans="1:65" x14ac:dyDescent="0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8">
        <f>IF(OR($B672="",$C672="",$D672="",$E672="",$F672="",$G672="",$H672="",$I672="",$J672="",$K672="",$L672=""),"",IF($B672="Female",1/(1+EXP(-SUMPRODUCT(Engine!$C$21314:$C$21345,INDIRECT("Coefficients!$B$2:$B$33")))),1/(1+EXP(-SUMPRODUCT(Engine!$C$21314:$C$21345,INDIRECT("Coefficients!$C$2:$C$33"))))))</f>
      </c>
      <c r="Q672" s="8">
        <f>IF(OR($B672="",$C672="",$D672="",$E672="",$F672="",$G672="",$H672="",$I672="",$J672="",$K672="",$L672=""),"",IF($B672="Female",1/(1+EXP(-SUMPRODUCT(Engine!$C$21314:$C$21345,INDIRECT("Coefficients!$D$2:$D$33")))),1/(1+EXP(-SUMPRODUCT(Engine!$C$21314:$C$21345,INDIRECT("Coefficients!$E$2:$E$33"))))))</f>
      </c>
      <c r="R672" s="8">
        <f>IF(OR($B672="",$C672="",$D672="",$E672="",$F672="",$G672="",$H672="",$I672="",$J672="",$K672="",$L672=""),"",IF($B672="Female",1/(1+EXP(-SUMPRODUCT(Engine!$C$21314:$C$21345,INDIRECT("Coefficients!$F$2:$F$33")))),1/(1+EXP(-SUMPRODUCT(Engine!$C$21314:$C$21345,INDIRECT("Coefficients!$G$2:$G$33"))))))</f>
      </c>
      <c r="S672" s="8">
        <f>IF(OR($B672="",$C672="",$D672="",$E672="",$F672="",$G672="",$H672="",$I672="",$J672="",$K672="",$L672=""),"",IF($B672="Female",1/(1+EXP(-SUMPRODUCT(Engine!$C$21314:$C$21345,INDIRECT("Coefficients!$H$2:$H$33")))),1/(1+EXP(-SUMPRODUCT(Engine!$C$21314:$C$21345,INDIRECT("Coefficients!$I$2:$I$33"))))))</f>
      </c>
      <c r="T672" s="8">
        <f>IF(OR($B672="",$C672="",$D672="",$E672="",$F672="",$G672="",$H672="",$I672="",$J672="",$K672="",$L672=""),"",IF($B672="Female",1/(1+EXP(-SUMPRODUCT(Engine!$C$21314:$C$21345,INDIRECT("Coefficients!$J$2:$J$33")))),1/(1+EXP(-SUMPRODUCT(Engine!$C$21314:$C$21345,INDIRECT("Coefficients!$K$2:$K$33"))))))</f>
      </c>
      <c r="U672" s="8">
        <f>IF(OR($B672="",$C672="",$D672="",$E672="",$F672="",$G672="",$H672="",$I672="",$J672="",$K672="",$L672=""),"",IF($B672="Female",1/(1+EXP(-SUMPRODUCT(Engine!$C$21314:$C$21345,INDIRECT("Coefficients!$L$2:$L$33")))),1/(1+EXP(-SUMPRODUCT(Engine!$C$21314:$C$21345,INDIRECT("Coefficients!$M$2:$M$33"))))))</f>
      </c>
      <c r="V672" s="8">
        <f>IF(OR($B672="",$C672="",$D672="",$E672="",$F672="",$G672="",$H672="",$I672="",$J672="",$K672="",$L672=""),"",IF($B672="Female",1/(1+EXP(-SUMPRODUCT(Engine!$C$21314:$C$21345,INDIRECT("Coefficients!$N$2:$N$33")))),1/(1+EXP(-SUMPRODUCT(Engine!$C$21314:$C$21345,INDIRECT("Coefficients!$O$2:$O$33"))))))</f>
      </c>
      <c r="W672" s="8">
        <f>IF(OR($B672="",$C672="",$D672="",$E672="",$F672="",$G672="",$H672="",$I672="",$J672="",$K672="",$L672=""),"",IF($B672="Female",1/(1+EXP(-SUMPRODUCT(Engine!$C$21314:$C$21345,INDIRECT("Coefficients!$P$2:$P$33")))),1/(1+EXP(-SUMPRODUCT(Engine!$C$21314:$C$21345,INDIRECT("Coefficients!$Q$2:$Q$33"))))))</f>
      </c>
      <c r="X672" s="8">
        <f>IF(OR($B672="",$C672="",$D672="",$E672="",$F672="",$G672="",$H672="",$I672="",$J672="",$K672="",$L672=""),"",IF($B672="Female",1/(1+EXP(-SUMPRODUCT(Engine!$C$21314:$C$21345,INDIRECT("Coefficients!$R$2:$R$33")))),1/(1+EXP(-SUMPRODUCT(Engine!$C$21314:$C$21345,INDIRECT("Coefficients!$S$2:$S$33"))))))</f>
      </c>
      <c r="Y672" s="8">
        <f>IF(OR($B672="",$C672="",$D672="",$E672="",$F672="",$G672="",$H672="",$I672="",$J672="",$K672="",$L672=""),"",IF($B672="Female",1/(1+EXP(-SUMPRODUCT(Engine!$C$21314:$C$21345,INDIRECT("Coefficients!$T$2:$T$33")))),1/(1+EXP(-SUMPRODUCT(Engine!$C$21314:$C$21345,INDIRECT("Coefficients!$U$2:$U$33"))))))</f>
      </c>
      <c r="Z672" s="8">
        <f>IF(OR($B672="",$C672="",$D672="",$E672="",$F672="",$G672="",$H672="",$I672="",$J672="",$K672="",$L672=""),"",IF($B672="Female",1/(1+EXP(-SUMPRODUCT(Engine!$C$21314:$C$21345,INDIRECT("Coefficients!$V$2:$V$33")))),1/(1+EXP(-SUMPRODUCT(Engine!$C$21314:$C$21345,INDIRECT("Coefficients!$W$2:$W$33"))))))</f>
      </c>
      <c r="AA672" s="8">
        <f>IF(OR($B672="",$C672="",$D672="",$E672="",$F672="",$G672="",$H672="",$I672="",$J672="",$K672="",$L672=""),"",IF($B672="Female",1/(1+EXP(-SUMPRODUCT(Engine!$C$21314:$C$21345,INDIRECT("Coefficients!$X$2:$X$33")))),1/(1+EXP(-SUMPRODUCT(Engine!$C$21314:$C$21345,INDIRECT("Coefficients!$Y$2:$Y$33"))))))</f>
      </c>
      <c r="AB672" s="8">
        <f>IF(OR($B672="",$C672="",$D672="",$E672="",$F672="",$G672="",$H672="",$I672="",$J672="",$K672="",$L672=""),"",IF($B672="Female",1/(1+EXP(-SUMPRODUCT(Engine!$C$21314:$C$21345,INDIRECT("Coefficients!$Z$2:$Z$33")))),1/(1+EXP(-SUMPRODUCT(Engine!$C$21314:$C$21345,INDIRECT("Coefficients!$AA$2:$AA$33"))))))</f>
      </c>
      <c r="AC672" s="8">
        <f>IF(OR($B672="",$C672="",$D672="",$E672="",$F672="",$G672="",$H672="",$I672="",$J672="",$K672="",$L672=""),"",IF($B672="Female",1/(1+EXP(-SUMPRODUCT(Engine!$C$21314:$C$21345,INDIRECT("Coefficients!$AB$2:$AB$33")))),1/(1+EXP(-SUMPRODUCT(Engine!$C$21314:$C$21345,INDIRECT("Coefficients!$AC$2:$AC$33"))))))</f>
      </c>
      <c r="AD672" s="8">
        <f>IF(OR($B672="",$C672="",$D672="",$E672="",$F672="",$G672="",$H672="",$I672="",$J672="",$K672="",$L672=""),"",IF($B672="Female",1/(1+EXP(-SUMPRODUCT(Engine!$C$21314:$C$21345,INDIRECT("Coefficients!$AD$2:$AD$33")))),1/(1+EXP(-SUMPRODUCT(Engine!$C$21314:$C$21345,INDIRECT("Coefficients!$AE$2:$AE$33"))))))</f>
      </c>
      <c r="AE672" s="8">
        <f>IF(OR($B672="",$C672="",$D672="",$E672="",$F672="",$G672="",$H672="",$I672="",$J672="",$K672="",$L672=""),"",IF($B672="Female",1/(1+EXP(-SUMPRODUCT(Engine!$C$21314:$C$21345,INDIRECT("Coefficients!$AF$2:$AF$33")))),1/(1+EXP(-SUMPRODUCT(Engine!$C$21314:$C$21345,INDIRECT("Coefficients!$AG$2:$AG$33"))))))</f>
      </c>
      <c r="AF672" s="8">
        <f>IF(OR($B672="",$C672="",$D672="",$E672="",$F672="",$G672="",$H672="",$I672="",$J672="",$K672="",$L672=""),"",IF($B672="Female",1/(1+EXP(-SUMPRODUCT(Engine!$C$21314:$C$21345,INDIRECT("Coefficients!$AH$2:$AH$33")))),1/(1+EXP(-SUMPRODUCT(Engine!$C$21314:$C$21345,INDIRECT("Coefficients!$AI$2:$AI$33"))))))</f>
      </c>
      <c r="AG672" s="8">
        <f>IF(OR($B672="",$C672="",$D672="",$E672="",$F672="",$G672="",$H672="",$I672="",$J672="",$K672="",$L672=""),"",IF($B672="Female",1/(1+EXP(-SUMPRODUCT(Engine!$C$21314:$C$21345,INDIRECT("Coefficients!$AJ$2:$AJ$33")))),1/(1+EXP(-SUMPRODUCT(Engine!$C$21314:$C$21345,INDIRECT("Coefficients!$AK$2:$AK$33"))))))</f>
      </c>
      <c r="AH672" s="8">
        <f>IF(OR($B672="",$C672="",$D672="",$E672="",$F672="",$G672="",$H672="",$I672="",$J672="",$K672="",$L672=""),"",IF($B672="Female",1/(1+EXP(-SUMPRODUCT(Engine!$C$21314:$C$21345,INDIRECT("Coefficients!$AL$2:$AL$33")))),1/(1+EXP(-SUMPRODUCT(Engine!$C$21314:$C$21345,INDIRECT("Coefficients!$AM$2:$AM$33"))))))</f>
      </c>
      <c r="AI672" s="8">
        <f>IF(OR($B672="",$C672="",$D672="",$E672="",$F672="",$G672="",$H672="",$I672="",$J672="",$K672="",$L672=""),"",IF($B672="Female",1/(1+EXP(-SUMPRODUCT(Engine!$C$21314:$C$21345,INDIRECT("Coefficients!$AN$2:$AN$33")))),1/(1+EXP(-SUMPRODUCT(Engine!$C$21314:$C$21345,INDIRECT("Coefficients!$AO$2:$AO$33"))))))</f>
      </c>
      <c r="AJ672" s="8">
        <f>IF(OR($B672="",$C672="",$D672="",$E672="",$F672="",$G672="",$H672="",$I672="",$J672="",$K672="",$L672=""),"",IF($B672="Female",1/(1+EXP(-SUMPRODUCT(Engine!$C$21314:$C$21345,INDIRECT("Coefficients!$AP$2:$AP$33")))),1/(1+EXP(-SUMPRODUCT(Engine!$C$21314:$C$21345,INDIRECT("Coefficients!$AQ$2:$AQ$33"))))))</f>
      </c>
      <c r="AK672" s="8">
        <f>IF(OR($B672="",$C672="",$D672="",$E672="",$F672="",$G672="",$H672="",$I672="",$J672="",$K672="",$L672=""),"",IF($B672="Female",1/(1+EXP(-SUMPRODUCT(Engine!$C$21314:$C$21345,INDIRECT("Coefficients!$AR$2:$AR$33")))),1/(1+EXP(-SUMPRODUCT(Engine!$C$21314:$C$21345,INDIRECT("Coefficients!$AS$2:$AS$33"))))))</f>
      </c>
      <c r="AL672" s="8">
        <f>IF(OR($B672="",$C672="",$D672="",$E672="",$F672="",$G672="",$H672="",$I672="",$J672="",$K672="",$L672=""),"",IF($B672="Female",1/(1+EXP(-SUMPRODUCT(Engine!$C$21314:$C$21345,INDIRECT("Coefficients!$AT$2:$AT$33")))),1/(1+EXP(-SUMPRODUCT(Engine!$C$21314:$C$21345,INDIRECT("Coefficients!$AU$2:$AU$33"))))))</f>
      </c>
      <c r="AM672" s="8">
        <f>IF(OR($B672="",$C672="",$D672="",$E672="",$F672="",$G672="",$H672="",$I672="",$J672="",$K672="",$L672=""),"",IF($B672="Female",1/(1+EXP(-SUMPRODUCT(Engine!$C$21314:$C$21345,INDIRECT("Coefficients!$AV$2:$AV$33")))),1/(1+EXP(-SUMPRODUCT(Engine!$C$21314:$C$21345,INDIRECT("Coefficients!$AW$2:$AW$33"))))))</f>
      </c>
      <c r="AN672" s="8">
        <f>IF(OR($B672="",$C672="",$D672="",$E672="",$F672="",$G672="",$H672="",$I672="",$J672="",$K672="",$L672=""),"",IF($B672="Female",1/(1+EXP(-SUMPRODUCT(Engine!$C$21314:$C$21345,INDIRECT("Coefficients!$AX$2:$AX$33")))),1/(1+EXP(-SUMPRODUCT(Engine!$C$21314:$C$21345,INDIRECT("Coefficients!$AY$2:$AY$33"))))))</f>
      </c>
      <c r="AO672" s="8">
        <f>IF(OR($B672="",$C672="",$D672="",$E672="",$F672="",$G672="",$H672="",$I672="",$J672="",$K672="",$L672=""),"",IF($B672="Female",1/(1+EXP(-SUMPRODUCT(Engine!$C$21314:$C$21345,INDIRECT("Coefficients!$AZ$2:$AZ$33")))),1/(1+EXP(-SUMPRODUCT(Engine!$C$21314:$C$21345,INDIRECT("Coefficients!$BA$2:$BA$33"))))))</f>
      </c>
      <c r="AP672" s="8">
        <f>IF(OR($B672="",$C672="",$D672="",$E672="",$F672="",$G672="",$H672="",$I672="",$J672="",$K672="",$L672=""),"",IF($B672="Female",1/(1+EXP(-SUMPRODUCT(Engine!$C$21314:$C$21345,INDIRECT("Coefficients!$BB$2:$BB$33")))),1/(1+EXP(-SUMPRODUCT(Engine!$C$21314:$C$21345,INDIRECT("Coefficients!$BC$2:$BC$33"))))))</f>
      </c>
      <c r="AQ672" s="8">
        <f>IF(OR($B672="",$C672="",$D672="",$E672="",$F672="",$G672="",$H672="",$I672="",$J672="",$K672="",$L672=""),"",IF($B672="Female",1/(1+EXP(-SUMPRODUCT(Engine!$C$21314:$C$21345,INDIRECT("Coefficients!$BD$2:$BD$33")))),1/(1+EXP(-SUMPRODUCT(Engine!$C$21314:$C$21345,INDIRECT("Coefficients!$BE$2:$BE$33"))))))</f>
      </c>
      <c r="AR672" s="8">
        <f>IF(OR($B672="",$C672="",$D672="",$E672="",$F672="",$G672="",$H672="",$I672="",$J672="",$K672="",$L672=""),"",IF($B672="Female",1/(1+EXP(-SUMPRODUCT(Engine!$C$21314:$C$21345,INDIRECT("Coefficients!$BF$2:$BF$33")))),1/(1+EXP(-SUMPRODUCT(Engine!$C$21314:$C$21345,INDIRECT("Coefficients!$BG$2:$BG$33"))))))</f>
      </c>
      <c r="AS672" s="8">
        <f>IF(OR($B672="",$C672="",$D672="",$E672="",$F672="",$G672="",$H672="",$I672="",$J672="",$K672="",$L672=""),"",IF($B672="Female",1/(1+EXP(-SUMPRODUCT(Engine!$C$21314:$C$21345,INDIRECT("Coefficients!$BH$2:$BH$33")))),1/(1+EXP(-SUMPRODUCT(Engine!$C$21314:$C$21345,INDIRECT("Coefficients!$BI$2:$BI$33"))))))</f>
      </c>
      <c r="AT672" s="8">
        <f>IF(OR($B672="",$C672="",$D672="",$E672="",$F672="",$G672="",$H672="",$I672="",$J672="",$K672="",$L672=""),"",IF($B672="Female",1/(1+EXP(-SUMPRODUCT(Engine!$C$21314:$C$21345,INDIRECT("Coefficients!$BJ$2:$BJ$33")))),1/(1+EXP(-SUMPRODUCT(Engine!$C$21314:$C$21345,INDIRECT("Coefficients!$BK$2:$BK$33"))))))</f>
      </c>
      <c r="AU672" s="8">
        <f>IF(OR($B672="",$C672="",$D672="",$E672="",$F672="",$G672="",$H672="",$I672="",$J672="",$K672="",$L672=""),"",IF($B672="Female",1/(1+EXP(-SUMPRODUCT(Engine!$C$21314:$C$21345,INDIRECT("Coefficients!$BL$2:$BL$33")))),1/(1+EXP(-SUMPRODUCT(Engine!$C$21314:$C$21345,INDIRECT("Coefficients!$BM$2:$BM$33"))))))</f>
      </c>
      <c r="AV672" s="8">
        <f>IF(OR($B672="",$C672="",$D672="",$E672="",$F672="",$G672="",$H672="",$I672="",$J672="",$K672="",$L672=""),"",IF($B672="Female",1/(1+EXP(-SUMPRODUCT(Engine!$C$21314:$C$21345,INDIRECT("Coefficients!$BN$2:$BN$33")))),1/(1+EXP(-SUMPRODUCT(Engine!$C$21314:$C$21345,INDIRECT("Coefficients!$BO$2:$BO$33"))))))</f>
      </c>
      <c r="AW672" s="8">
        <f>IF(OR($B672="",$C672="",$D672="",$E672="",$F672="",$G672="",$H672="",$I672="",$J672="",$K672="",$L672=""),"",IF($B672="Female",1/(1+EXP(-SUMPRODUCT(Engine!$C$21314:$C$21345,INDIRECT("Coefficients!$BP$2:$BP$33")))),1/(1+EXP(-SUMPRODUCT(Engine!$C$21314:$C$21345,INDIRECT("Coefficients!$BQ$2:$BQ$33"))))))</f>
      </c>
      <c r="AX672" s="8">
        <f>IF(OR($B672="",$C672="",$D672="",$E672="",$F672="",$G672="",$H672="",$I672="",$J672="",$K672="",$L672=""),"",IF($B672="Female",1/(1+EXP(-SUMPRODUCT(Engine!$C$21314:$C$21345,INDIRECT("Coefficients!$BR$2:$BR$33")))),1/(1+EXP(-SUMPRODUCT(Engine!$C$21314:$C$21345,INDIRECT("Coefficients!$BS$2:$BS$33"))))))</f>
      </c>
      <c r="AY672" s="8">
        <f>IF(OR($B672="",$C672="",$D672="",$E672="",$F672="",$G672="",$H672="",$I672="",$J672="",$K672="",$L672=""),"",IF($B672="Female",1/(1+EXP(-SUMPRODUCT(Engine!$C$21314:$C$21345,INDIRECT("Coefficients!$BT$2:$BT$33")))),1/(1+EXP(-SUMPRODUCT(Engine!$C$21314:$C$21345,INDIRECT("Coefficients!$BU$2:$BU$33"))))))</f>
      </c>
      <c r="AZ672" s="8">
        <f>IF(OR($B672="",$C672="",$D672="",$E672="",$F672="",$G672="",$H672="",$I672="",$J672="",$K672="",$L672=""),"",IF($B672="Female",1/(1+EXP(-SUMPRODUCT(Engine!$C$21314:$C$21345,INDIRECT("Coefficients!$BV$2:$BV$33")))),1/(1+EXP(-SUMPRODUCT(Engine!$C$21314:$C$21345,INDIRECT("Coefficients!$BW$2:$BW$33"))))))</f>
      </c>
      <c r="BA672" s="8">
        <f>IF(OR($B672="",$C672="",$D672="",$E672="",$F672="",$G672="",$H672="",$I672="",$J672="",$K672="",$L672=""),"",IF($B672="Female",1/(1+EXP(-SUMPRODUCT(Engine!$C$21314:$C$21345,INDIRECT("Coefficients!$BX$2:$BX$33")))),1/(1+EXP(-SUMPRODUCT(Engine!$C$21314:$C$21345,INDIRECT("Coefficients!$BY$2:$BY$33"))))))</f>
      </c>
      <c r="BB672" s="8">
        <f>IF(OR($B672="",$C672="",$D672="",$E672="",$F672="",$G672="",$H672="",$I672="",$J672="",$K672="",$L672=""),"",IF($B672="Female",1/(1+EXP(-SUMPRODUCT(Engine!$C$21314:$C$21345,INDIRECT("Coefficients!$BZ$2:$BZ$33")))),1/(1+EXP(-SUMPRODUCT(Engine!$C$21314:$C$21345,INDIRECT("Coefficients!$CA$2:$CA$33"))))))</f>
      </c>
      <c r="BC672" s="8">
        <f>IF(OR($B672="",$C672="",$D672="",$E672="",$F672="",$G672="",$H672="",$I672="",$J672="",$K672="",$L672=""),"",IF($B672="Female",1/(1+EXP(-SUMPRODUCT(Engine!$C$21314:$C$21345,INDIRECT("Coefficients!$CB$2:$CB$33")))),1/(1+EXP(-SUMPRODUCT(Engine!$C$21314:$C$21345,INDIRECT("Coefficients!$CC$2:$CC$33"))))))</f>
      </c>
      <c r="BD672" s="8">
        <f>IF(OR($B672="",$C672="",$D672="",$E672="",$F672="",$G672="",$H672="",$I672="",$J672="",$K672="",$L672=""),"",IF($B672="Female",1/(1+EXP(-SUMPRODUCT(Engine!$C$21314:$C$21345,INDIRECT("Coefficients!$CD$2:$CD$33")))),1/(1+EXP(-SUMPRODUCT(Engine!$C$21314:$C$21345,INDIRECT("Coefficients!$CE$2:$CE$33"))))))</f>
      </c>
      <c r="BE672" s="8">
        <f>IF(OR($B672="",$C672="",$D672="",$E672="",$F672="",$G672="",$H672="",$I672="",$J672="",$K672="",$L672=""),"",IF($B672="Female",1/(1+EXP(-SUMPRODUCT(Engine!$C$21314:$C$21345,INDIRECT("Coefficients!$CF$2:$CF$33")))),1/(1+EXP(-SUMPRODUCT(Engine!$C$21314:$C$21345,INDIRECT("Coefficients!$CG$2:$CG$33"))))))</f>
      </c>
      <c r="BF672" s="8">
        <f>IF(OR($B672="",$C672="",$D672="",$E672="",$F672="",$G672="",$H672="",$I672="",$J672="",$K672="",$L672=""),"",IF($B672="Female",1/(1+EXP(-SUMPRODUCT(Engine!$C$21314:$C$21345,INDIRECT("Coefficients!$CH$2:$CH$33")))),1/(1+EXP(-SUMPRODUCT(Engine!$C$21314:$C$21345,INDIRECT("Coefficients!$CI$2:$CI$33"))))))</f>
      </c>
      <c r="BG672" s="8">
        <f>IF(OR($B672="",$C672="",$D672="",$E672="",$F672="",$G672="",$H672="",$I672="",$J672="",$K672="",$L672=""),"",IF($B672="Female",1/(1+EXP(-SUMPRODUCT(Engine!$C$21314:$C$21345,INDIRECT("Coefficients!$CJ$2:$CJ$33")))),1/(1+EXP(-SUMPRODUCT(Engine!$C$21314:$C$21345,INDIRECT("Coefficients!$CK$2:$CK$33"))))))</f>
      </c>
      <c r="BH672" s="8">
        <f>IF(OR($B672="",$C672="",$D672="",$E672="",$F672="",$G672="",$H672="",$I672="",$J672="",$K672="",$L672=""),"",IF($B672="Female",1/(1+EXP(-SUMPRODUCT(Engine!$C$21314:$C$21345,INDIRECT("Coefficients!$CL$2:$CL$33")))),1/(1+EXP(-SUMPRODUCT(Engine!$C$21314:$C$21345,INDIRECT("Coefficients!$CM$2:$CM$33"))))))</f>
      </c>
      <c r="BI672" s="8">
        <f>IF(OR($B672="",$C672="",$D672="",$E672="",$F672="",$G672="",$H672="",$I672="",$J672="",$K672="",$L672=""),"",IF($B672="Female",1/(1+EXP(-SUMPRODUCT(Engine!$C$21314:$C$21345,INDIRECT("Coefficients!$CN$2:$CN$33")))),1/(1+EXP(-SUMPRODUCT(Engine!$C$21314:$C$21345,INDIRECT("Coefficients!$CO$2:$CO$33"))))))</f>
      </c>
      <c r="BJ672" s="8">
        <f>IF(OR($B672="",$C672="",$D672="",$E672="",$F672="",$G672="",$H672="",$I672="",$J672="",$K672="",$L672=""),"",IF($B672="Female",1/(1+EXP(-SUMPRODUCT(Engine!$C$21314:$C$21345,INDIRECT("Coefficients!$CP$2:$CP$33")))),1/(1+EXP(-SUMPRODUCT(Engine!$C$21314:$C$21345,INDIRECT("Coefficients!$CQ$2:$CQ$33"))))))</f>
      </c>
      <c r="BK672" s="8">
        <f>IF(OR($B672="",$C672="",$D672="",$E672="",$F672="",$G672="",$H672="",$I672="",$J672="",$K672="",$L672=""),"",IF($B672="Female",1/(1+EXP(-SUMPRODUCT(Engine!$C$21314:$C$21345,INDIRECT("Coefficients!$CR$2:$CR$33")))),1/(1+EXP(-SUMPRODUCT(Engine!$C$21314:$C$21345,INDIRECT("Coefficients!$CS$2:$CS$33"))))))</f>
      </c>
      <c r="BL672" s="8">
        <f>IF(OR($B672="",$C672="",$D672="",$E672="",$F672="",$G672="",$H672="",$I672="",$J672="",$K672="",$L672=""),"",IF($B672="Female",1/(1+EXP(-SUMPRODUCT(Engine!$C$21314:$C$21345,INDIRECT("Coefficients!$CT$2:$CT$33")))),1/(1+EXP(-SUMPRODUCT(Engine!$C$21314:$C$21345,INDIRECT("Coefficients!$CU$2:$CU$33"))))))</f>
      </c>
      <c r="BM672" s="8">
        <f>IF(OR($B672="",$C672="",$D672="",$E672="",$F672="",$G672="",$H672="",$I672="",$J672="",$K672="",$L672=""),"",IF($B672="Female",1/(1+EXP(-SUMPRODUCT(Engine!$C$21314:$C$21345,INDIRECT("Coefficients!$CV$2:$CV$33")))),1/(1+EXP(-SUMPRODUCT(Engine!$C$21314:$C$21345,INDIRECT("Coefficients!$CW$2:$CW$33"))))))</f>
      </c>
    </row>
    <row r="673" spans="1:65" x14ac:dyDescent="0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8">
        <f>IF(OR($B673="",$C673="",$D673="",$E673="",$F673="",$G673="",$H673="",$I673="",$J673="",$K673="",$L673=""),"",IF($B673="Female",1/(1+EXP(-SUMPRODUCT(Engine!$C$21346:$C$21377,INDIRECT("Coefficients!$B$2:$B$33")))),1/(1+EXP(-SUMPRODUCT(Engine!$C$21346:$C$21377,INDIRECT("Coefficients!$C$2:$C$33"))))))</f>
      </c>
      <c r="Q673" s="8">
        <f>IF(OR($B673="",$C673="",$D673="",$E673="",$F673="",$G673="",$H673="",$I673="",$J673="",$K673="",$L673=""),"",IF($B673="Female",1/(1+EXP(-SUMPRODUCT(Engine!$C$21346:$C$21377,INDIRECT("Coefficients!$D$2:$D$33")))),1/(1+EXP(-SUMPRODUCT(Engine!$C$21346:$C$21377,INDIRECT("Coefficients!$E$2:$E$33"))))))</f>
      </c>
      <c r="R673" s="8">
        <f>IF(OR($B673="",$C673="",$D673="",$E673="",$F673="",$G673="",$H673="",$I673="",$J673="",$K673="",$L673=""),"",IF($B673="Female",1/(1+EXP(-SUMPRODUCT(Engine!$C$21346:$C$21377,INDIRECT("Coefficients!$F$2:$F$33")))),1/(1+EXP(-SUMPRODUCT(Engine!$C$21346:$C$21377,INDIRECT("Coefficients!$G$2:$G$33"))))))</f>
      </c>
      <c r="S673" s="8">
        <f>IF(OR($B673="",$C673="",$D673="",$E673="",$F673="",$G673="",$H673="",$I673="",$J673="",$K673="",$L673=""),"",IF($B673="Female",1/(1+EXP(-SUMPRODUCT(Engine!$C$21346:$C$21377,INDIRECT("Coefficients!$H$2:$H$33")))),1/(1+EXP(-SUMPRODUCT(Engine!$C$21346:$C$21377,INDIRECT("Coefficients!$I$2:$I$33"))))))</f>
      </c>
      <c r="T673" s="8">
        <f>IF(OR($B673="",$C673="",$D673="",$E673="",$F673="",$G673="",$H673="",$I673="",$J673="",$K673="",$L673=""),"",IF($B673="Female",1/(1+EXP(-SUMPRODUCT(Engine!$C$21346:$C$21377,INDIRECT("Coefficients!$J$2:$J$33")))),1/(1+EXP(-SUMPRODUCT(Engine!$C$21346:$C$21377,INDIRECT("Coefficients!$K$2:$K$33"))))))</f>
      </c>
      <c r="U673" s="8">
        <f>IF(OR($B673="",$C673="",$D673="",$E673="",$F673="",$G673="",$H673="",$I673="",$J673="",$K673="",$L673=""),"",IF($B673="Female",1/(1+EXP(-SUMPRODUCT(Engine!$C$21346:$C$21377,INDIRECT("Coefficients!$L$2:$L$33")))),1/(1+EXP(-SUMPRODUCT(Engine!$C$21346:$C$21377,INDIRECT("Coefficients!$M$2:$M$33"))))))</f>
      </c>
      <c r="V673" s="8">
        <f>IF(OR($B673="",$C673="",$D673="",$E673="",$F673="",$G673="",$H673="",$I673="",$J673="",$K673="",$L673=""),"",IF($B673="Female",1/(1+EXP(-SUMPRODUCT(Engine!$C$21346:$C$21377,INDIRECT("Coefficients!$N$2:$N$33")))),1/(1+EXP(-SUMPRODUCT(Engine!$C$21346:$C$21377,INDIRECT("Coefficients!$O$2:$O$33"))))))</f>
      </c>
      <c r="W673" s="8">
        <f>IF(OR($B673="",$C673="",$D673="",$E673="",$F673="",$G673="",$H673="",$I673="",$J673="",$K673="",$L673=""),"",IF($B673="Female",1/(1+EXP(-SUMPRODUCT(Engine!$C$21346:$C$21377,INDIRECT("Coefficients!$P$2:$P$33")))),1/(1+EXP(-SUMPRODUCT(Engine!$C$21346:$C$21377,INDIRECT("Coefficients!$Q$2:$Q$33"))))))</f>
      </c>
      <c r="X673" s="8">
        <f>IF(OR($B673="",$C673="",$D673="",$E673="",$F673="",$G673="",$H673="",$I673="",$J673="",$K673="",$L673=""),"",IF($B673="Female",1/(1+EXP(-SUMPRODUCT(Engine!$C$21346:$C$21377,INDIRECT("Coefficients!$R$2:$R$33")))),1/(1+EXP(-SUMPRODUCT(Engine!$C$21346:$C$21377,INDIRECT("Coefficients!$S$2:$S$33"))))))</f>
      </c>
      <c r="Y673" s="8">
        <f>IF(OR($B673="",$C673="",$D673="",$E673="",$F673="",$G673="",$H673="",$I673="",$J673="",$K673="",$L673=""),"",IF($B673="Female",1/(1+EXP(-SUMPRODUCT(Engine!$C$21346:$C$21377,INDIRECT("Coefficients!$T$2:$T$33")))),1/(1+EXP(-SUMPRODUCT(Engine!$C$21346:$C$21377,INDIRECT("Coefficients!$U$2:$U$33"))))))</f>
      </c>
      <c r="Z673" s="8">
        <f>IF(OR($B673="",$C673="",$D673="",$E673="",$F673="",$G673="",$H673="",$I673="",$J673="",$K673="",$L673=""),"",IF($B673="Female",1/(1+EXP(-SUMPRODUCT(Engine!$C$21346:$C$21377,INDIRECT("Coefficients!$V$2:$V$33")))),1/(1+EXP(-SUMPRODUCT(Engine!$C$21346:$C$21377,INDIRECT("Coefficients!$W$2:$W$33"))))))</f>
      </c>
      <c r="AA673" s="8">
        <f>IF(OR($B673="",$C673="",$D673="",$E673="",$F673="",$G673="",$H673="",$I673="",$J673="",$K673="",$L673=""),"",IF($B673="Female",1/(1+EXP(-SUMPRODUCT(Engine!$C$21346:$C$21377,INDIRECT("Coefficients!$X$2:$X$33")))),1/(1+EXP(-SUMPRODUCT(Engine!$C$21346:$C$21377,INDIRECT("Coefficients!$Y$2:$Y$33"))))))</f>
      </c>
      <c r="AB673" s="8">
        <f>IF(OR($B673="",$C673="",$D673="",$E673="",$F673="",$G673="",$H673="",$I673="",$J673="",$K673="",$L673=""),"",IF($B673="Female",1/(1+EXP(-SUMPRODUCT(Engine!$C$21346:$C$21377,INDIRECT("Coefficients!$Z$2:$Z$33")))),1/(1+EXP(-SUMPRODUCT(Engine!$C$21346:$C$21377,INDIRECT("Coefficients!$AA$2:$AA$33"))))))</f>
      </c>
      <c r="AC673" s="8">
        <f>IF(OR($B673="",$C673="",$D673="",$E673="",$F673="",$G673="",$H673="",$I673="",$J673="",$K673="",$L673=""),"",IF($B673="Female",1/(1+EXP(-SUMPRODUCT(Engine!$C$21346:$C$21377,INDIRECT("Coefficients!$AB$2:$AB$33")))),1/(1+EXP(-SUMPRODUCT(Engine!$C$21346:$C$21377,INDIRECT("Coefficients!$AC$2:$AC$33"))))))</f>
      </c>
      <c r="AD673" s="8">
        <f>IF(OR($B673="",$C673="",$D673="",$E673="",$F673="",$G673="",$H673="",$I673="",$J673="",$K673="",$L673=""),"",IF($B673="Female",1/(1+EXP(-SUMPRODUCT(Engine!$C$21346:$C$21377,INDIRECT("Coefficients!$AD$2:$AD$33")))),1/(1+EXP(-SUMPRODUCT(Engine!$C$21346:$C$21377,INDIRECT("Coefficients!$AE$2:$AE$33"))))))</f>
      </c>
      <c r="AE673" s="8">
        <f>IF(OR($B673="",$C673="",$D673="",$E673="",$F673="",$G673="",$H673="",$I673="",$J673="",$K673="",$L673=""),"",IF($B673="Female",1/(1+EXP(-SUMPRODUCT(Engine!$C$21346:$C$21377,INDIRECT("Coefficients!$AF$2:$AF$33")))),1/(1+EXP(-SUMPRODUCT(Engine!$C$21346:$C$21377,INDIRECT("Coefficients!$AG$2:$AG$33"))))))</f>
      </c>
      <c r="AF673" s="8">
        <f>IF(OR($B673="",$C673="",$D673="",$E673="",$F673="",$G673="",$H673="",$I673="",$J673="",$K673="",$L673=""),"",IF($B673="Female",1/(1+EXP(-SUMPRODUCT(Engine!$C$21346:$C$21377,INDIRECT("Coefficients!$AH$2:$AH$33")))),1/(1+EXP(-SUMPRODUCT(Engine!$C$21346:$C$21377,INDIRECT("Coefficients!$AI$2:$AI$33"))))))</f>
      </c>
      <c r="AG673" s="8">
        <f>IF(OR($B673="",$C673="",$D673="",$E673="",$F673="",$G673="",$H673="",$I673="",$J673="",$K673="",$L673=""),"",IF($B673="Female",1/(1+EXP(-SUMPRODUCT(Engine!$C$21346:$C$21377,INDIRECT("Coefficients!$AJ$2:$AJ$33")))),1/(1+EXP(-SUMPRODUCT(Engine!$C$21346:$C$21377,INDIRECT("Coefficients!$AK$2:$AK$33"))))))</f>
      </c>
      <c r="AH673" s="8">
        <f>IF(OR($B673="",$C673="",$D673="",$E673="",$F673="",$G673="",$H673="",$I673="",$J673="",$K673="",$L673=""),"",IF($B673="Female",1/(1+EXP(-SUMPRODUCT(Engine!$C$21346:$C$21377,INDIRECT("Coefficients!$AL$2:$AL$33")))),1/(1+EXP(-SUMPRODUCT(Engine!$C$21346:$C$21377,INDIRECT("Coefficients!$AM$2:$AM$33"))))))</f>
      </c>
      <c r="AI673" s="8">
        <f>IF(OR($B673="",$C673="",$D673="",$E673="",$F673="",$G673="",$H673="",$I673="",$J673="",$K673="",$L673=""),"",IF($B673="Female",1/(1+EXP(-SUMPRODUCT(Engine!$C$21346:$C$21377,INDIRECT("Coefficients!$AN$2:$AN$33")))),1/(1+EXP(-SUMPRODUCT(Engine!$C$21346:$C$21377,INDIRECT("Coefficients!$AO$2:$AO$33"))))))</f>
      </c>
      <c r="AJ673" s="8">
        <f>IF(OR($B673="",$C673="",$D673="",$E673="",$F673="",$G673="",$H673="",$I673="",$J673="",$K673="",$L673=""),"",IF($B673="Female",1/(1+EXP(-SUMPRODUCT(Engine!$C$21346:$C$21377,INDIRECT("Coefficients!$AP$2:$AP$33")))),1/(1+EXP(-SUMPRODUCT(Engine!$C$21346:$C$21377,INDIRECT("Coefficients!$AQ$2:$AQ$33"))))))</f>
      </c>
      <c r="AK673" s="8">
        <f>IF(OR($B673="",$C673="",$D673="",$E673="",$F673="",$G673="",$H673="",$I673="",$J673="",$K673="",$L673=""),"",IF($B673="Female",1/(1+EXP(-SUMPRODUCT(Engine!$C$21346:$C$21377,INDIRECT("Coefficients!$AR$2:$AR$33")))),1/(1+EXP(-SUMPRODUCT(Engine!$C$21346:$C$21377,INDIRECT("Coefficients!$AS$2:$AS$33"))))))</f>
      </c>
      <c r="AL673" s="8">
        <f>IF(OR($B673="",$C673="",$D673="",$E673="",$F673="",$G673="",$H673="",$I673="",$J673="",$K673="",$L673=""),"",IF($B673="Female",1/(1+EXP(-SUMPRODUCT(Engine!$C$21346:$C$21377,INDIRECT("Coefficients!$AT$2:$AT$33")))),1/(1+EXP(-SUMPRODUCT(Engine!$C$21346:$C$21377,INDIRECT("Coefficients!$AU$2:$AU$33"))))))</f>
      </c>
      <c r="AM673" s="8">
        <f>IF(OR($B673="",$C673="",$D673="",$E673="",$F673="",$G673="",$H673="",$I673="",$J673="",$K673="",$L673=""),"",IF($B673="Female",1/(1+EXP(-SUMPRODUCT(Engine!$C$21346:$C$21377,INDIRECT("Coefficients!$AV$2:$AV$33")))),1/(1+EXP(-SUMPRODUCT(Engine!$C$21346:$C$21377,INDIRECT("Coefficients!$AW$2:$AW$33"))))))</f>
      </c>
      <c r="AN673" s="8">
        <f>IF(OR($B673="",$C673="",$D673="",$E673="",$F673="",$G673="",$H673="",$I673="",$J673="",$K673="",$L673=""),"",IF($B673="Female",1/(1+EXP(-SUMPRODUCT(Engine!$C$21346:$C$21377,INDIRECT("Coefficients!$AX$2:$AX$33")))),1/(1+EXP(-SUMPRODUCT(Engine!$C$21346:$C$21377,INDIRECT("Coefficients!$AY$2:$AY$33"))))))</f>
      </c>
      <c r="AO673" s="8">
        <f>IF(OR($B673="",$C673="",$D673="",$E673="",$F673="",$G673="",$H673="",$I673="",$J673="",$K673="",$L673=""),"",IF($B673="Female",1/(1+EXP(-SUMPRODUCT(Engine!$C$21346:$C$21377,INDIRECT("Coefficients!$AZ$2:$AZ$33")))),1/(1+EXP(-SUMPRODUCT(Engine!$C$21346:$C$21377,INDIRECT("Coefficients!$BA$2:$BA$33"))))))</f>
      </c>
      <c r="AP673" s="8">
        <f>IF(OR($B673="",$C673="",$D673="",$E673="",$F673="",$G673="",$H673="",$I673="",$J673="",$K673="",$L673=""),"",IF($B673="Female",1/(1+EXP(-SUMPRODUCT(Engine!$C$21346:$C$21377,INDIRECT("Coefficients!$BB$2:$BB$33")))),1/(1+EXP(-SUMPRODUCT(Engine!$C$21346:$C$21377,INDIRECT("Coefficients!$BC$2:$BC$33"))))))</f>
      </c>
      <c r="AQ673" s="8">
        <f>IF(OR($B673="",$C673="",$D673="",$E673="",$F673="",$G673="",$H673="",$I673="",$J673="",$K673="",$L673=""),"",IF($B673="Female",1/(1+EXP(-SUMPRODUCT(Engine!$C$21346:$C$21377,INDIRECT("Coefficients!$BD$2:$BD$33")))),1/(1+EXP(-SUMPRODUCT(Engine!$C$21346:$C$21377,INDIRECT("Coefficients!$BE$2:$BE$33"))))))</f>
      </c>
      <c r="AR673" s="8">
        <f>IF(OR($B673="",$C673="",$D673="",$E673="",$F673="",$G673="",$H673="",$I673="",$J673="",$K673="",$L673=""),"",IF($B673="Female",1/(1+EXP(-SUMPRODUCT(Engine!$C$21346:$C$21377,INDIRECT("Coefficients!$BF$2:$BF$33")))),1/(1+EXP(-SUMPRODUCT(Engine!$C$21346:$C$21377,INDIRECT("Coefficients!$BG$2:$BG$33"))))))</f>
      </c>
      <c r="AS673" s="8">
        <f>IF(OR($B673="",$C673="",$D673="",$E673="",$F673="",$G673="",$H673="",$I673="",$J673="",$K673="",$L673=""),"",IF($B673="Female",1/(1+EXP(-SUMPRODUCT(Engine!$C$21346:$C$21377,INDIRECT("Coefficients!$BH$2:$BH$33")))),1/(1+EXP(-SUMPRODUCT(Engine!$C$21346:$C$21377,INDIRECT("Coefficients!$BI$2:$BI$33"))))))</f>
      </c>
      <c r="AT673" s="8">
        <f>IF(OR($B673="",$C673="",$D673="",$E673="",$F673="",$G673="",$H673="",$I673="",$J673="",$K673="",$L673=""),"",IF($B673="Female",1/(1+EXP(-SUMPRODUCT(Engine!$C$21346:$C$21377,INDIRECT("Coefficients!$BJ$2:$BJ$33")))),1/(1+EXP(-SUMPRODUCT(Engine!$C$21346:$C$21377,INDIRECT("Coefficients!$BK$2:$BK$33"))))))</f>
      </c>
      <c r="AU673" s="8">
        <f>IF(OR($B673="",$C673="",$D673="",$E673="",$F673="",$G673="",$H673="",$I673="",$J673="",$K673="",$L673=""),"",IF($B673="Female",1/(1+EXP(-SUMPRODUCT(Engine!$C$21346:$C$21377,INDIRECT("Coefficients!$BL$2:$BL$33")))),1/(1+EXP(-SUMPRODUCT(Engine!$C$21346:$C$21377,INDIRECT("Coefficients!$BM$2:$BM$33"))))))</f>
      </c>
      <c r="AV673" s="8">
        <f>IF(OR($B673="",$C673="",$D673="",$E673="",$F673="",$G673="",$H673="",$I673="",$J673="",$K673="",$L673=""),"",IF($B673="Female",1/(1+EXP(-SUMPRODUCT(Engine!$C$21346:$C$21377,INDIRECT("Coefficients!$BN$2:$BN$33")))),1/(1+EXP(-SUMPRODUCT(Engine!$C$21346:$C$21377,INDIRECT("Coefficients!$BO$2:$BO$33"))))))</f>
      </c>
      <c r="AW673" s="8">
        <f>IF(OR($B673="",$C673="",$D673="",$E673="",$F673="",$G673="",$H673="",$I673="",$J673="",$K673="",$L673=""),"",IF($B673="Female",1/(1+EXP(-SUMPRODUCT(Engine!$C$21346:$C$21377,INDIRECT("Coefficients!$BP$2:$BP$33")))),1/(1+EXP(-SUMPRODUCT(Engine!$C$21346:$C$21377,INDIRECT("Coefficients!$BQ$2:$BQ$33"))))))</f>
      </c>
      <c r="AX673" s="8">
        <f>IF(OR($B673="",$C673="",$D673="",$E673="",$F673="",$G673="",$H673="",$I673="",$J673="",$K673="",$L673=""),"",IF($B673="Female",1/(1+EXP(-SUMPRODUCT(Engine!$C$21346:$C$21377,INDIRECT("Coefficients!$BR$2:$BR$33")))),1/(1+EXP(-SUMPRODUCT(Engine!$C$21346:$C$21377,INDIRECT("Coefficients!$BS$2:$BS$33"))))))</f>
      </c>
      <c r="AY673" s="8">
        <f>IF(OR($B673="",$C673="",$D673="",$E673="",$F673="",$G673="",$H673="",$I673="",$J673="",$K673="",$L673=""),"",IF($B673="Female",1/(1+EXP(-SUMPRODUCT(Engine!$C$21346:$C$21377,INDIRECT("Coefficients!$BT$2:$BT$33")))),1/(1+EXP(-SUMPRODUCT(Engine!$C$21346:$C$21377,INDIRECT("Coefficients!$BU$2:$BU$33"))))))</f>
      </c>
      <c r="AZ673" s="8">
        <f>IF(OR($B673="",$C673="",$D673="",$E673="",$F673="",$G673="",$H673="",$I673="",$J673="",$K673="",$L673=""),"",IF($B673="Female",1/(1+EXP(-SUMPRODUCT(Engine!$C$21346:$C$21377,INDIRECT("Coefficients!$BV$2:$BV$33")))),1/(1+EXP(-SUMPRODUCT(Engine!$C$21346:$C$21377,INDIRECT("Coefficients!$BW$2:$BW$33"))))))</f>
      </c>
      <c r="BA673" s="8">
        <f>IF(OR($B673="",$C673="",$D673="",$E673="",$F673="",$G673="",$H673="",$I673="",$J673="",$K673="",$L673=""),"",IF($B673="Female",1/(1+EXP(-SUMPRODUCT(Engine!$C$21346:$C$21377,INDIRECT("Coefficients!$BX$2:$BX$33")))),1/(1+EXP(-SUMPRODUCT(Engine!$C$21346:$C$21377,INDIRECT("Coefficients!$BY$2:$BY$33"))))))</f>
      </c>
      <c r="BB673" s="8">
        <f>IF(OR($B673="",$C673="",$D673="",$E673="",$F673="",$G673="",$H673="",$I673="",$J673="",$K673="",$L673=""),"",IF($B673="Female",1/(1+EXP(-SUMPRODUCT(Engine!$C$21346:$C$21377,INDIRECT("Coefficients!$BZ$2:$BZ$33")))),1/(1+EXP(-SUMPRODUCT(Engine!$C$21346:$C$21377,INDIRECT("Coefficients!$CA$2:$CA$33"))))))</f>
      </c>
      <c r="BC673" s="8">
        <f>IF(OR($B673="",$C673="",$D673="",$E673="",$F673="",$G673="",$H673="",$I673="",$J673="",$K673="",$L673=""),"",IF($B673="Female",1/(1+EXP(-SUMPRODUCT(Engine!$C$21346:$C$21377,INDIRECT("Coefficients!$CB$2:$CB$33")))),1/(1+EXP(-SUMPRODUCT(Engine!$C$21346:$C$21377,INDIRECT("Coefficients!$CC$2:$CC$33"))))))</f>
      </c>
      <c r="BD673" s="8">
        <f>IF(OR($B673="",$C673="",$D673="",$E673="",$F673="",$G673="",$H673="",$I673="",$J673="",$K673="",$L673=""),"",IF($B673="Female",1/(1+EXP(-SUMPRODUCT(Engine!$C$21346:$C$21377,INDIRECT("Coefficients!$CD$2:$CD$33")))),1/(1+EXP(-SUMPRODUCT(Engine!$C$21346:$C$21377,INDIRECT("Coefficients!$CE$2:$CE$33"))))))</f>
      </c>
      <c r="BE673" s="8">
        <f>IF(OR($B673="",$C673="",$D673="",$E673="",$F673="",$G673="",$H673="",$I673="",$J673="",$K673="",$L673=""),"",IF($B673="Female",1/(1+EXP(-SUMPRODUCT(Engine!$C$21346:$C$21377,INDIRECT("Coefficients!$CF$2:$CF$33")))),1/(1+EXP(-SUMPRODUCT(Engine!$C$21346:$C$21377,INDIRECT("Coefficients!$CG$2:$CG$33"))))))</f>
      </c>
      <c r="BF673" s="8">
        <f>IF(OR($B673="",$C673="",$D673="",$E673="",$F673="",$G673="",$H673="",$I673="",$J673="",$K673="",$L673=""),"",IF($B673="Female",1/(1+EXP(-SUMPRODUCT(Engine!$C$21346:$C$21377,INDIRECT("Coefficients!$CH$2:$CH$33")))),1/(1+EXP(-SUMPRODUCT(Engine!$C$21346:$C$21377,INDIRECT("Coefficients!$CI$2:$CI$33"))))))</f>
      </c>
      <c r="BG673" s="8">
        <f>IF(OR($B673="",$C673="",$D673="",$E673="",$F673="",$G673="",$H673="",$I673="",$J673="",$K673="",$L673=""),"",IF($B673="Female",1/(1+EXP(-SUMPRODUCT(Engine!$C$21346:$C$21377,INDIRECT("Coefficients!$CJ$2:$CJ$33")))),1/(1+EXP(-SUMPRODUCT(Engine!$C$21346:$C$21377,INDIRECT("Coefficients!$CK$2:$CK$33"))))))</f>
      </c>
      <c r="BH673" s="8">
        <f>IF(OR($B673="",$C673="",$D673="",$E673="",$F673="",$G673="",$H673="",$I673="",$J673="",$K673="",$L673=""),"",IF($B673="Female",1/(1+EXP(-SUMPRODUCT(Engine!$C$21346:$C$21377,INDIRECT("Coefficients!$CL$2:$CL$33")))),1/(1+EXP(-SUMPRODUCT(Engine!$C$21346:$C$21377,INDIRECT("Coefficients!$CM$2:$CM$33"))))))</f>
      </c>
      <c r="BI673" s="8">
        <f>IF(OR($B673="",$C673="",$D673="",$E673="",$F673="",$G673="",$H673="",$I673="",$J673="",$K673="",$L673=""),"",IF($B673="Female",1/(1+EXP(-SUMPRODUCT(Engine!$C$21346:$C$21377,INDIRECT("Coefficients!$CN$2:$CN$33")))),1/(1+EXP(-SUMPRODUCT(Engine!$C$21346:$C$21377,INDIRECT("Coefficients!$CO$2:$CO$33"))))))</f>
      </c>
      <c r="BJ673" s="8">
        <f>IF(OR($B673="",$C673="",$D673="",$E673="",$F673="",$G673="",$H673="",$I673="",$J673="",$K673="",$L673=""),"",IF($B673="Female",1/(1+EXP(-SUMPRODUCT(Engine!$C$21346:$C$21377,INDIRECT("Coefficients!$CP$2:$CP$33")))),1/(1+EXP(-SUMPRODUCT(Engine!$C$21346:$C$21377,INDIRECT("Coefficients!$CQ$2:$CQ$33"))))))</f>
      </c>
      <c r="BK673" s="8">
        <f>IF(OR($B673="",$C673="",$D673="",$E673="",$F673="",$G673="",$H673="",$I673="",$J673="",$K673="",$L673=""),"",IF($B673="Female",1/(1+EXP(-SUMPRODUCT(Engine!$C$21346:$C$21377,INDIRECT("Coefficients!$CR$2:$CR$33")))),1/(1+EXP(-SUMPRODUCT(Engine!$C$21346:$C$21377,INDIRECT("Coefficients!$CS$2:$CS$33"))))))</f>
      </c>
      <c r="BL673" s="8">
        <f>IF(OR($B673="",$C673="",$D673="",$E673="",$F673="",$G673="",$H673="",$I673="",$J673="",$K673="",$L673=""),"",IF($B673="Female",1/(1+EXP(-SUMPRODUCT(Engine!$C$21346:$C$21377,INDIRECT("Coefficients!$CT$2:$CT$33")))),1/(1+EXP(-SUMPRODUCT(Engine!$C$21346:$C$21377,INDIRECT("Coefficients!$CU$2:$CU$33"))))))</f>
      </c>
      <c r="BM673" s="8">
        <f>IF(OR($B673="",$C673="",$D673="",$E673="",$F673="",$G673="",$H673="",$I673="",$J673="",$K673="",$L673=""),"",IF($B673="Female",1/(1+EXP(-SUMPRODUCT(Engine!$C$21346:$C$21377,INDIRECT("Coefficients!$CV$2:$CV$33")))),1/(1+EXP(-SUMPRODUCT(Engine!$C$21346:$C$21377,INDIRECT("Coefficients!$CW$2:$CW$33"))))))</f>
      </c>
    </row>
    <row r="674" spans="1:65" x14ac:dyDescent="0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8">
        <f>IF(OR($B674="",$C674="",$D674="",$E674="",$F674="",$G674="",$H674="",$I674="",$J674="",$K674="",$L674=""),"",IF($B674="Female",1/(1+EXP(-SUMPRODUCT(Engine!$C$21378:$C$21409,INDIRECT("Coefficients!$B$2:$B$33")))),1/(1+EXP(-SUMPRODUCT(Engine!$C$21378:$C$21409,INDIRECT("Coefficients!$C$2:$C$33"))))))</f>
      </c>
      <c r="Q674" s="8">
        <f>IF(OR($B674="",$C674="",$D674="",$E674="",$F674="",$G674="",$H674="",$I674="",$J674="",$K674="",$L674=""),"",IF($B674="Female",1/(1+EXP(-SUMPRODUCT(Engine!$C$21378:$C$21409,INDIRECT("Coefficients!$D$2:$D$33")))),1/(1+EXP(-SUMPRODUCT(Engine!$C$21378:$C$21409,INDIRECT("Coefficients!$E$2:$E$33"))))))</f>
      </c>
      <c r="R674" s="8">
        <f>IF(OR($B674="",$C674="",$D674="",$E674="",$F674="",$G674="",$H674="",$I674="",$J674="",$K674="",$L674=""),"",IF($B674="Female",1/(1+EXP(-SUMPRODUCT(Engine!$C$21378:$C$21409,INDIRECT("Coefficients!$F$2:$F$33")))),1/(1+EXP(-SUMPRODUCT(Engine!$C$21378:$C$21409,INDIRECT("Coefficients!$G$2:$G$33"))))))</f>
      </c>
      <c r="S674" s="8">
        <f>IF(OR($B674="",$C674="",$D674="",$E674="",$F674="",$G674="",$H674="",$I674="",$J674="",$K674="",$L674=""),"",IF($B674="Female",1/(1+EXP(-SUMPRODUCT(Engine!$C$21378:$C$21409,INDIRECT("Coefficients!$H$2:$H$33")))),1/(1+EXP(-SUMPRODUCT(Engine!$C$21378:$C$21409,INDIRECT("Coefficients!$I$2:$I$33"))))))</f>
      </c>
      <c r="T674" s="8">
        <f>IF(OR($B674="",$C674="",$D674="",$E674="",$F674="",$G674="",$H674="",$I674="",$J674="",$K674="",$L674=""),"",IF($B674="Female",1/(1+EXP(-SUMPRODUCT(Engine!$C$21378:$C$21409,INDIRECT("Coefficients!$J$2:$J$33")))),1/(1+EXP(-SUMPRODUCT(Engine!$C$21378:$C$21409,INDIRECT("Coefficients!$K$2:$K$33"))))))</f>
      </c>
      <c r="U674" s="8">
        <f>IF(OR($B674="",$C674="",$D674="",$E674="",$F674="",$G674="",$H674="",$I674="",$J674="",$K674="",$L674=""),"",IF($B674="Female",1/(1+EXP(-SUMPRODUCT(Engine!$C$21378:$C$21409,INDIRECT("Coefficients!$L$2:$L$33")))),1/(1+EXP(-SUMPRODUCT(Engine!$C$21378:$C$21409,INDIRECT("Coefficients!$M$2:$M$33"))))))</f>
      </c>
      <c r="V674" s="8">
        <f>IF(OR($B674="",$C674="",$D674="",$E674="",$F674="",$G674="",$H674="",$I674="",$J674="",$K674="",$L674=""),"",IF($B674="Female",1/(1+EXP(-SUMPRODUCT(Engine!$C$21378:$C$21409,INDIRECT("Coefficients!$N$2:$N$33")))),1/(1+EXP(-SUMPRODUCT(Engine!$C$21378:$C$21409,INDIRECT("Coefficients!$O$2:$O$33"))))))</f>
      </c>
      <c r="W674" s="8">
        <f>IF(OR($B674="",$C674="",$D674="",$E674="",$F674="",$G674="",$H674="",$I674="",$J674="",$K674="",$L674=""),"",IF($B674="Female",1/(1+EXP(-SUMPRODUCT(Engine!$C$21378:$C$21409,INDIRECT("Coefficients!$P$2:$P$33")))),1/(1+EXP(-SUMPRODUCT(Engine!$C$21378:$C$21409,INDIRECT("Coefficients!$Q$2:$Q$33"))))))</f>
      </c>
      <c r="X674" s="8">
        <f>IF(OR($B674="",$C674="",$D674="",$E674="",$F674="",$G674="",$H674="",$I674="",$J674="",$K674="",$L674=""),"",IF($B674="Female",1/(1+EXP(-SUMPRODUCT(Engine!$C$21378:$C$21409,INDIRECT("Coefficients!$R$2:$R$33")))),1/(1+EXP(-SUMPRODUCT(Engine!$C$21378:$C$21409,INDIRECT("Coefficients!$S$2:$S$33"))))))</f>
      </c>
      <c r="Y674" s="8">
        <f>IF(OR($B674="",$C674="",$D674="",$E674="",$F674="",$G674="",$H674="",$I674="",$J674="",$K674="",$L674=""),"",IF($B674="Female",1/(1+EXP(-SUMPRODUCT(Engine!$C$21378:$C$21409,INDIRECT("Coefficients!$T$2:$T$33")))),1/(1+EXP(-SUMPRODUCT(Engine!$C$21378:$C$21409,INDIRECT("Coefficients!$U$2:$U$33"))))))</f>
      </c>
      <c r="Z674" s="8">
        <f>IF(OR($B674="",$C674="",$D674="",$E674="",$F674="",$G674="",$H674="",$I674="",$J674="",$K674="",$L674=""),"",IF($B674="Female",1/(1+EXP(-SUMPRODUCT(Engine!$C$21378:$C$21409,INDIRECT("Coefficients!$V$2:$V$33")))),1/(1+EXP(-SUMPRODUCT(Engine!$C$21378:$C$21409,INDIRECT("Coefficients!$W$2:$W$33"))))))</f>
      </c>
      <c r="AA674" s="8">
        <f>IF(OR($B674="",$C674="",$D674="",$E674="",$F674="",$G674="",$H674="",$I674="",$J674="",$K674="",$L674=""),"",IF($B674="Female",1/(1+EXP(-SUMPRODUCT(Engine!$C$21378:$C$21409,INDIRECT("Coefficients!$X$2:$X$33")))),1/(1+EXP(-SUMPRODUCT(Engine!$C$21378:$C$21409,INDIRECT("Coefficients!$Y$2:$Y$33"))))))</f>
      </c>
      <c r="AB674" s="8">
        <f>IF(OR($B674="",$C674="",$D674="",$E674="",$F674="",$G674="",$H674="",$I674="",$J674="",$K674="",$L674=""),"",IF($B674="Female",1/(1+EXP(-SUMPRODUCT(Engine!$C$21378:$C$21409,INDIRECT("Coefficients!$Z$2:$Z$33")))),1/(1+EXP(-SUMPRODUCT(Engine!$C$21378:$C$21409,INDIRECT("Coefficients!$AA$2:$AA$33"))))))</f>
      </c>
      <c r="AC674" s="8">
        <f>IF(OR($B674="",$C674="",$D674="",$E674="",$F674="",$G674="",$H674="",$I674="",$J674="",$K674="",$L674=""),"",IF($B674="Female",1/(1+EXP(-SUMPRODUCT(Engine!$C$21378:$C$21409,INDIRECT("Coefficients!$AB$2:$AB$33")))),1/(1+EXP(-SUMPRODUCT(Engine!$C$21378:$C$21409,INDIRECT("Coefficients!$AC$2:$AC$33"))))))</f>
      </c>
      <c r="AD674" s="8">
        <f>IF(OR($B674="",$C674="",$D674="",$E674="",$F674="",$G674="",$H674="",$I674="",$J674="",$K674="",$L674=""),"",IF($B674="Female",1/(1+EXP(-SUMPRODUCT(Engine!$C$21378:$C$21409,INDIRECT("Coefficients!$AD$2:$AD$33")))),1/(1+EXP(-SUMPRODUCT(Engine!$C$21378:$C$21409,INDIRECT("Coefficients!$AE$2:$AE$33"))))))</f>
      </c>
      <c r="AE674" s="8">
        <f>IF(OR($B674="",$C674="",$D674="",$E674="",$F674="",$G674="",$H674="",$I674="",$J674="",$K674="",$L674=""),"",IF($B674="Female",1/(1+EXP(-SUMPRODUCT(Engine!$C$21378:$C$21409,INDIRECT("Coefficients!$AF$2:$AF$33")))),1/(1+EXP(-SUMPRODUCT(Engine!$C$21378:$C$21409,INDIRECT("Coefficients!$AG$2:$AG$33"))))))</f>
      </c>
      <c r="AF674" s="8">
        <f>IF(OR($B674="",$C674="",$D674="",$E674="",$F674="",$G674="",$H674="",$I674="",$J674="",$K674="",$L674=""),"",IF($B674="Female",1/(1+EXP(-SUMPRODUCT(Engine!$C$21378:$C$21409,INDIRECT("Coefficients!$AH$2:$AH$33")))),1/(1+EXP(-SUMPRODUCT(Engine!$C$21378:$C$21409,INDIRECT("Coefficients!$AI$2:$AI$33"))))))</f>
      </c>
      <c r="AG674" s="8">
        <f>IF(OR($B674="",$C674="",$D674="",$E674="",$F674="",$G674="",$H674="",$I674="",$J674="",$K674="",$L674=""),"",IF($B674="Female",1/(1+EXP(-SUMPRODUCT(Engine!$C$21378:$C$21409,INDIRECT("Coefficients!$AJ$2:$AJ$33")))),1/(1+EXP(-SUMPRODUCT(Engine!$C$21378:$C$21409,INDIRECT("Coefficients!$AK$2:$AK$33"))))))</f>
      </c>
      <c r="AH674" s="8">
        <f>IF(OR($B674="",$C674="",$D674="",$E674="",$F674="",$G674="",$H674="",$I674="",$J674="",$K674="",$L674=""),"",IF($B674="Female",1/(1+EXP(-SUMPRODUCT(Engine!$C$21378:$C$21409,INDIRECT("Coefficients!$AL$2:$AL$33")))),1/(1+EXP(-SUMPRODUCT(Engine!$C$21378:$C$21409,INDIRECT("Coefficients!$AM$2:$AM$33"))))))</f>
      </c>
      <c r="AI674" s="8">
        <f>IF(OR($B674="",$C674="",$D674="",$E674="",$F674="",$G674="",$H674="",$I674="",$J674="",$K674="",$L674=""),"",IF($B674="Female",1/(1+EXP(-SUMPRODUCT(Engine!$C$21378:$C$21409,INDIRECT("Coefficients!$AN$2:$AN$33")))),1/(1+EXP(-SUMPRODUCT(Engine!$C$21378:$C$21409,INDIRECT("Coefficients!$AO$2:$AO$33"))))))</f>
      </c>
      <c r="AJ674" s="8">
        <f>IF(OR($B674="",$C674="",$D674="",$E674="",$F674="",$G674="",$H674="",$I674="",$J674="",$K674="",$L674=""),"",IF($B674="Female",1/(1+EXP(-SUMPRODUCT(Engine!$C$21378:$C$21409,INDIRECT("Coefficients!$AP$2:$AP$33")))),1/(1+EXP(-SUMPRODUCT(Engine!$C$21378:$C$21409,INDIRECT("Coefficients!$AQ$2:$AQ$33"))))))</f>
      </c>
      <c r="AK674" s="8">
        <f>IF(OR($B674="",$C674="",$D674="",$E674="",$F674="",$G674="",$H674="",$I674="",$J674="",$K674="",$L674=""),"",IF($B674="Female",1/(1+EXP(-SUMPRODUCT(Engine!$C$21378:$C$21409,INDIRECT("Coefficients!$AR$2:$AR$33")))),1/(1+EXP(-SUMPRODUCT(Engine!$C$21378:$C$21409,INDIRECT("Coefficients!$AS$2:$AS$33"))))))</f>
      </c>
      <c r="AL674" s="8">
        <f>IF(OR($B674="",$C674="",$D674="",$E674="",$F674="",$G674="",$H674="",$I674="",$J674="",$K674="",$L674=""),"",IF($B674="Female",1/(1+EXP(-SUMPRODUCT(Engine!$C$21378:$C$21409,INDIRECT("Coefficients!$AT$2:$AT$33")))),1/(1+EXP(-SUMPRODUCT(Engine!$C$21378:$C$21409,INDIRECT("Coefficients!$AU$2:$AU$33"))))))</f>
      </c>
      <c r="AM674" s="8">
        <f>IF(OR($B674="",$C674="",$D674="",$E674="",$F674="",$G674="",$H674="",$I674="",$J674="",$K674="",$L674=""),"",IF($B674="Female",1/(1+EXP(-SUMPRODUCT(Engine!$C$21378:$C$21409,INDIRECT("Coefficients!$AV$2:$AV$33")))),1/(1+EXP(-SUMPRODUCT(Engine!$C$21378:$C$21409,INDIRECT("Coefficients!$AW$2:$AW$33"))))))</f>
      </c>
      <c r="AN674" s="8">
        <f>IF(OR($B674="",$C674="",$D674="",$E674="",$F674="",$G674="",$H674="",$I674="",$J674="",$K674="",$L674=""),"",IF($B674="Female",1/(1+EXP(-SUMPRODUCT(Engine!$C$21378:$C$21409,INDIRECT("Coefficients!$AX$2:$AX$33")))),1/(1+EXP(-SUMPRODUCT(Engine!$C$21378:$C$21409,INDIRECT("Coefficients!$AY$2:$AY$33"))))))</f>
      </c>
      <c r="AO674" s="8">
        <f>IF(OR($B674="",$C674="",$D674="",$E674="",$F674="",$G674="",$H674="",$I674="",$J674="",$K674="",$L674=""),"",IF($B674="Female",1/(1+EXP(-SUMPRODUCT(Engine!$C$21378:$C$21409,INDIRECT("Coefficients!$AZ$2:$AZ$33")))),1/(1+EXP(-SUMPRODUCT(Engine!$C$21378:$C$21409,INDIRECT("Coefficients!$BA$2:$BA$33"))))))</f>
      </c>
      <c r="AP674" s="8">
        <f>IF(OR($B674="",$C674="",$D674="",$E674="",$F674="",$G674="",$H674="",$I674="",$J674="",$K674="",$L674=""),"",IF($B674="Female",1/(1+EXP(-SUMPRODUCT(Engine!$C$21378:$C$21409,INDIRECT("Coefficients!$BB$2:$BB$33")))),1/(1+EXP(-SUMPRODUCT(Engine!$C$21378:$C$21409,INDIRECT("Coefficients!$BC$2:$BC$33"))))))</f>
      </c>
      <c r="AQ674" s="8">
        <f>IF(OR($B674="",$C674="",$D674="",$E674="",$F674="",$G674="",$H674="",$I674="",$J674="",$K674="",$L674=""),"",IF($B674="Female",1/(1+EXP(-SUMPRODUCT(Engine!$C$21378:$C$21409,INDIRECT("Coefficients!$BD$2:$BD$33")))),1/(1+EXP(-SUMPRODUCT(Engine!$C$21378:$C$21409,INDIRECT("Coefficients!$BE$2:$BE$33"))))))</f>
      </c>
      <c r="AR674" s="8">
        <f>IF(OR($B674="",$C674="",$D674="",$E674="",$F674="",$G674="",$H674="",$I674="",$J674="",$K674="",$L674=""),"",IF($B674="Female",1/(1+EXP(-SUMPRODUCT(Engine!$C$21378:$C$21409,INDIRECT("Coefficients!$BF$2:$BF$33")))),1/(1+EXP(-SUMPRODUCT(Engine!$C$21378:$C$21409,INDIRECT("Coefficients!$BG$2:$BG$33"))))))</f>
      </c>
      <c r="AS674" s="8">
        <f>IF(OR($B674="",$C674="",$D674="",$E674="",$F674="",$G674="",$H674="",$I674="",$J674="",$K674="",$L674=""),"",IF($B674="Female",1/(1+EXP(-SUMPRODUCT(Engine!$C$21378:$C$21409,INDIRECT("Coefficients!$BH$2:$BH$33")))),1/(1+EXP(-SUMPRODUCT(Engine!$C$21378:$C$21409,INDIRECT("Coefficients!$BI$2:$BI$33"))))))</f>
      </c>
      <c r="AT674" s="8">
        <f>IF(OR($B674="",$C674="",$D674="",$E674="",$F674="",$G674="",$H674="",$I674="",$J674="",$K674="",$L674=""),"",IF($B674="Female",1/(1+EXP(-SUMPRODUCT(Engine!$C$21378:$C$21409,INDIRECT("Coefficients!$BJ$2:$BJ$33")))),1/(1+EXP(-SUMPRODUCT(Engine!$C$21378:$C$21409,INDIRECT("Coefficients!$BK$2:$BK$33"))))))</f>
      </c>
      <c r="AU674" s="8">
        <f>IF(OR($B674="",$C674="",$D674="",$E674="",$F674="",$G674="",$H674="",$I674="",$J674="",$K674="",$L674=""),"",IF($B674="Female",1/(1+EXP(-SUMPRODUCT(Engine!$C$21378:$C$21409,INDIRECT("Coefficients!$BL$2:$BL$33")))),1/(1+EXP(-SUMPRODUCT(Engine!$C$21378:$C$21409,INDIRECT("Coefficients!$BM$2:$BM$33"))))))</f>
      </c>
      <c r="AV674" s="8">
        <f>IF(OR($B674="",$C674="",$D674="",$E674="",$F674="",$G674="",$H674="",$I674="",$J674="",$K674="",$L674=""),"",IF($B674="Female",1/(1+EXP(-SUMPRODUCT(Engine!$C$21378:$C$21409,INDIRECT("Coefficients!$BN$2:$BN$33")))),1/(1+EXP(-SUMPRODUCT(Engine!$C$21378:$C$21409,INDIRECT("Coefficients!$BO$2:$BO$33"))))))</f>
      </c>
      <c r="AW674" s="8">
        <f>IF(OR($B674="",$C674="",$D674="",$E674="",$F674="",$G674="",$H674="",$I674="",$J674="",$K674="",$L674=""),"",IF($B674="Female",1/(1+EXP(-SUMPRODUCT(Engine!$C$21378:$C$21409,INDIRECT("Coefficients!$BP$2:$BP$33")))),1/(1+EXP(-SUMPRODUCT(Engine!$C$21378:$C$21409,INDIRECT("Coefficients!$BQ$2:$BQ$33"))))))</f>
      </c>
      <c r="AX674" s="8">
        <f>IF(OR($B674="",$C674="",$D674="",$E674="",$F674="",$G674="",$H674="",$I674="",$J674="",$K674="",$L674=""),"",IF($B674="Female",1/(1+EXP(-SUMPRODUCT(Engine!$C$21378:$C$21409,INDIRECT("Coefficients!$BR$2:$BR$33")))),1/(1+EXP(-SUMPRODUCT(Engine!$C$21378:$C$21409,INDIRECT("Coefficients!$BS$2:$BS$33"))))))</f>
      </c>
      <c r="AY674" s="8">
        <f>IF(OR($B674="",$C674="",$D674="",$E674="",$F674="",$G674="",$H674="",$I674="",$J674="",$K674="",$L674=""),"",IF($B674="Female",1/(1+EXP(-SUMPRODUCT(Engine!$C$21378:$C$21409,INDIRECT("Coefficients!$BT$2:$BT$33")))),1/(1+EXP(-SUMPRODUCT(Engine!$C$21378:$C$21409,INDIRECT("Coefficients!$BU$2:$BU$33"))))))</f>
      </c>
      <c r="AZ674" s="8">
        <f>IF(OR($B674="",$C674="",$D674="",$E674="",$F674="",$G674="",$H674="",$I674="",$J674="",$K674="",$L674=""),"",IF($B674="Female",1/(1+EXP(-SUMPRODUCT(Engine!$C$21378:$C$21409,INDIRECT("Coefficients!$BV$2:$BV$33")))),1/(1+EXP(-SUMPRODUCT(Engine!$C$21378:$C$21409,INDIRECT("Coefficients!$BW$2:$BW$33"))))))</f>
      </c>
      <c r="BA674" s="8">
        <f>IF(OR($B674="",$C674="",$D674="",$E674="",$F674="",$G674="",$H674="",$I674="",$J674="",$K674="",$L674=""),"",IF($B674="Female",1/(1+EXP(-SUMPRODUCT(Engine!$C$21378:$C$21409,INDIRECT("Coefficients!$BX$2:$BX$33")))),1/(1+EXP(-SUMPRODUCT(Engine!$C$21378:$C$21409,INDIRECT("Coefficients!$BY$2:$BY$33"))))))</f>
      </c>
      <c r="BB674" s="8">
        <f>IF(OR($B674="",$C674="",$D674="",$E674="",$F674="",$G674="",$H674="",$I674="",$J674="",$K674="",$L674=""),"",IF($B674="Female",1/(1+EXP(-SUMPRODUCT(Engine!$C$21378:$C$21409,INDIRECT("Coefficients!$BZ$2:$BZ$33")))),1/(1+EXP(-SUMPRODUCT(Engine!$C$21378:$C$21409,INDIRECT("Coefficients!$CA$2:$CA$33"))))))</f>
      </c>
      <c r="BC674" s="8">
        <f>IF(OR($B674="",$C674="",$D674="",$E674="",$F674="",$G674="",$H674="",$I674="",$J674="",$K674="",$L674=""),"",IF($B674="Female",1/(1+EXP(-SUMPRODUCT(Engine!$C$21378:$C$21409,INDIRECT("Coefficients!$CB$2:$CB$33")))),1/(1+EXP(-SUMPRODUCT(Engine!$C$21378:$C$21409,INDIRECT("Coefficients!$CC$2:$CC$33"))))))</f>
      </c>
      <c r="BD674" s="8">
        <f>IF(OR($B674="",$C674="",$D674="",$E674="",$F674="",$G674="",$H674="",$I674="",$J674="",$K674="",$L674=""),"",IF($B674="Female",1/(1+EXP(-SUMPRODUCT(Engine!$C$21378:$C$21409,INDIRECT("Coefficients!$CD$2:$CD$33")))),1/(1+EXP(-SUMPRODUCT(Engine!$C$21378:$C$21409,INDIRECT("Coefficients!$CE$2:$CE$33"))))))</f>
      </c>
      <c r="BE674" s="8">
        <f>IF(OR($B674="",$C674="",$D674="",$E674="",$F674="",$G674="",$H674="",$I674="",$J674="",$K674="",$L674=""),"",IF($B674="Female",1/(1+EXP(-SUMPRODUCT(Engine!$C$21378:$C$21409,INDIRECT("Coefficients!$CF$2:$CF$33")))),1/(1+EXP(-SUMPRODUCT(Engine!$C$21378:$C$21409,INDIRECT("Coefficients!$CG$2:$CG$33"))))))</f>
      </c>
      <c r="BF674" s="8">
        <f>IF(OR($B674="",$C674="",$D674="",$E674="",$F674="",$G674="",$H674="",$I674="",$J674="",$K674="",$L674=""),"",IF($B674="Female",1/(1+EXP(-SUMPRODUCT(Engine!$C$21378:$C$21409,INDIRECT("Coefficients!$CH$2:$CH$33")))),1/(1+EXP(-SUMPRODUCT(Engine!$C$21378:$C$21409,INDIRECT("Coefficients!$CI$2:$CI$33"))))))</f>
      </c>
      <c r="BG674" s="8">
        <f>IF(OR($B674="",$C674="",$D674="",$E674="",$F674="",$G674="",$H674="",$I674="",$J674="",$K674="",$L674=""),"",IF($B674="Female",1/(1+EXP(-SUMPRODUCT(Engine!$C$21378:$C$21409,INDIRECT("Coefficients!$CJ$2:$CJ$33")))),1/(1+EXP(-SUMPRODUCT(Engine!$C$21378:$C$21409,INDIRECT("Coefficients!$CK$2:$CK$33"))))))</f>
      </c>
      <c r="BH674" s="8">
        <f>IF(OR($B674="",$C674="",$D674="",$E674="",$F674="",$G674="",$H674="",$I674="",$J674="",$K674="",$L674=""),"",IF($B674="Female",1/(1+EXP(-SUMPRODUCT(Engine!$C$21378:$C$21409,INDIRECT("Coefficients!$CL$2:$CL$33")))),1/(1+EXP(-SUMPRODUCT(Engine!$C$21378:$C$21409,INDIRECT("Coefficients!$CM$2:$CM$33"))))))</f>
      </c>
      <c r="BI674" s="8">
        <f>IF(OR($B674="",$C674="",$D674="",$E674="",$F674="",$G674="",$H674="",$I674="",$J674="",$K674="",$L674=""),"",IF($B674="Female",1/(1+EXP(-SUMPRODUCT(Engine!$C$21378:$C$21409,INDIRECT("Coefficients!$CN$2:$CN$33")))),1/(1+EXP(-SUMPRODUCT(Engine!$C$21378:$C$21409,INDIRECT("Coefficients!$CO$2:$CO$33"))))))</f>
      </c>
      <c r="BJ674" s="8">
        <f>IF(OR($B674="",$C674="",$D674="",$E674="",$F674="",$G674="",$H674="",$I674="",$J674="",$K674="",$L674=""),"",IF($B674="Female",1/(1+EXP(-SUMPRODUCT(Engine!$C$21378:$C$21409,INDIRECT("Coefficients!$CP$2:$CP$33")))),1/(1+EXP(-SUMPRODUCT(Engine!$C$21378:$C$21409,INDIRECT("Coefficients!$CQ$2:$CQ$33"))))))</f>
      </c>
      <c r="BK674" s="8">
        <f>IF(OR($B674="",$C674="",$D674="",$E674="",$F674="",$G674="",$H674="",$I674="",$J674="",$K674="",$L674=""),"",IF($B674="Female",1/(1+EXP(-SUMPRODUCT(Engine!$C$21378:$C$21409,INDIRECT("Coefficients!$CR$2:$CR$33")))),1/(1+EXP(-SUMPRODUCT(Engine!$C$21378:$C$21409,INDIRECT("Coefficients!$CS$2:$CS$33"))))))</f>
      </c>
      <c r="BL674" s="8">
        <f>IF(OR($B674="",$C674="",$D674="",$E674="",$F674="",$G674="",$H674="",$I674="",$J674="",$K674="",$L674=""),"",IF($B674="Female",1/(1+EXP(-SUMPRODUCT(Engine!$C$21378:$C$21409,INDIRECT("Coefficients!$CT$2:$CT$33")))),1/(1+EXP(-SUMPRODUCT(Engine!$C$21378:$C$21409,INDIRECT("Coefficients!$CU$2:$CU$33"))))))</f>
      </c>
      <c r="BM674" s="8">
        <f>IF(OR($B674="",$C674="",$D674="",$E674="",$F674="",$G674="",$H674="",$I674="",$J674="",$K674="",$L674=""),"",IF($B674="Female",1/(1+EXP(-SUMPRODUCT(Engine!$C$21378:$C$21409,INDIRECT("Coefficients!$CV$2:$CV$33")))),1/(1+EXP(-SUMPRODUCT(Engine!$C$21378:$C$21409,INDIRECT("Coefficients!$CW$2:$CW$33"))))))</f>
      </c>
    </row>
    <row r="675" spans="1:65" x14ac:dyDescent="0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8">
        <f>IF(OR($B675="",$C675="",$D675="",$E675="",$F675="",$G675="",$H675="",$I675="",$J675="",$K675="",$L675=""),"",IF($B675="Female",1/(1+EXP(-SUMPRODUCT(Engine!$C$21410:$C$21441,INDIRECT("Coefficients!$B$2:$B$33")))),1/(1+EXP(-SUMPRODUCT(Engine!$C$21410:$C$21441,INDIRECT("Coefficients!$C$2:$C$33"))))))</f>
      </c>
      <c r="Q675" s="8">
        <f>IF(OR($B675="",$C675="",$D675="",$E675="",$F675="",$G675="",$H675="",$I675="",$J675="",$K675="",$L675=""),"",IF($B675="Female",1/(1+EXP(-SUMPRODUCT(Engine!$C$21410:$C$21441,INDIRECT("Coefficients!$D$2:$D$33")))),1/(1+EXP(-SUMPRODUCT(Engine!$C$21410:$C$21441,INDIRECT("Coefficients!$E$2:$E$33"))))))</f>
      </c>
      <c r="R675" s="8">
        <f>IF(OR($B675="",$C675="",$D675="",$E675="",$F675="",$G675="",$H675="",$I675="",$J675="",$K675="",$L675=""),"",IF($B675="Female",1/(1+EXP(-SUMPRODUCT(Engine!$C$21410:$C$21441,INDIRECT("Coefficients!$F$2:$F$33")))),1/(1+EXP(-SUMPRODUCT(Engine!$C$21410:$C$21441,INDIRECT("Coefficients!$G$2:$G$33"))))))</f>
      </c>
      <c r="S675" s="8">
        <f>IF(OR($B675="",$C675="",$D675="",$E675="",$F675="",$G675="",$H675="",$I675="",$J675="",$K675="",$L675=""),"",IF($B675="Female",1/(1+EXP(-SUMPRODUCT(Engine!$C$21410:$C$21441,INDIRECT("Coefficients!$H$2:$H$33")))),1/(1+EXP(-SUMPRODUCT(Engine!$C$21410:$C$21441,INDIRECT("Coefficients!$I$2:$I$33"))))))</f>
      </c>
      <c r="T675" s="8">
        <f>IF(OR($B675="",$C675="",$D675="",$E675="",$F675="",$G675="",$H675="",$I675="",$J675="",$K675="",$L675=""),"",IF($B675="Female",1/(1+EXP(-SUMPRODUCT(Engine!$C$21410:$C$21441,INDIRECT("Coefficients!$J$2:$J$33")))),1/(1+EXP(-SUMPRODUCT(Engine!$C$21410:$C$21441,INDIRECT("Coefficients!$K$2:$K$33"))))))</f>
      </c>
      <c r="U675" s="8">
        <f>IF(OR($B675="",$C675="",$D675="",$E675="",$F675="",$G675="",$H675="",$I675="",$J675="",$K675="",$L675=""),"",IF($B675="Female",1/(1+EXP(-SUMPRODUCT(Engine!$C$21410:$C$21441,INDIRECT("Coefficients!$L$2:$L$33")))),1/(1+EXP(-SUMPRODUCT(Engine!$C$21410:$C$21441,INDIRECT("Coefficients!$M$2:$M$33"))))))</f>
      </c>
      <c r="V675" s="8">
        <f>IF(OR($B675="",$C675="",$D675="",$E675="",$F675="",$G675="",$H675="",$I675="",$J675="",$K675="",$L675=""),"",IF($B675="Female",1/(1+EXP(-SUMPRODUCT(Engine!$C$21410:$C$21441,INDIRECT("Coefficients!$N$2:$N$33")))),1/(1+EXP(-SUMPRODUCT(Engine!$C$21410:$C$21441,INDIRECT("Coefficients!$O$2:$O$33"))))))</f>
      </c>
      <c r="W675" s="8">
        <f>IF(OR($B675="",$C675="",$D675="",$E675="",$F675="",$G675="",$H675="",$I675="",$J675="",$K675="",$L675=""),"",IF($B675="Female",1/(1+EXP(-SUMPRODUCT(Engine!$C$21410:$C$21441,INDIRECT("Coefficients!$P$2:$P$33")))),1/(1+EXP(-SUMPRODUCT(Engine!$C$21410:$C$21441,INDIRECT("Coefficients!$Q$2:$Q$33"))))))</f>
      </c>
      <c r="X675" s="8">
        <f>IF(OR($B675="",$C675="",$D675="",$E675="",$F675="",$G675="",$H675="",$I675="",$J675="",$K675="",$L675=""),"",IF($B675="Female",1/(1+EXP(-SUMPRODUCT(Engine!$C$21410:$C$21441,INDIRECT("Coefficients!$R$2:$R$33")))),1/(1+EXP(-SUMPRODUCT(Engine!$C$21410:$C$21441,INDIRECT("Coefficients!$S$2:$S$33"))))))</f>
      </c>
      <c r="Y675" s="8">
        <f>IF(OR($B675="",$C675="",$D675="",$E675="",$F675="",$G675="",$H675="",$I675="",$J675="",$K675="",$L675=""),"",IF($B675="Female",1/(1+EXP(-SUMPRODUCT(Engine!$C$21410:$C$21441,INDIRECT("Coefficients!$T$2:$T$33")))),1/(1+EXP(-SUMPRODUCT(Engine!$C$21410:$C$21441,INDIRECT("Coefficients!$U$2:$U$33"))))))</f>
      </c>
      <c r="Z675" s="8">
        <f>IF(OR($B675="",$C675="",$D675="",$E675="",$F675="",$G675="",$H675="",$I675="",$J675="",$K675="",$L675=""),"",IF($B675="Female",1/(1+EXP(-SUMPRODUCT(Engine!$C$21410:$C$21441,INDIRECT("Coefficients!$V$2:$V$33")))),1/(1+EXP(-SUMPRODUCT(Engine!$C$21410:$C$21441,INDIRECT("Coefficients!$W$2:$W$33"))))))</f>
      </c>
      <c r="AA675" s="8">
        <f>IF(OR($B675="",$C675="",$D675="",$E675="",$F675="",$G675="",$H675="",$I675="",$J675="",$K675="",$L675=""),"",IF($B675="Female",1/(1+EXP(-SUMPRODUCT(Engine!$C$21410:$C$21441,INDIRECT("Coefficients!$X$2:$X$33")))),1/(1+EXP(-SUMPRODUCT(Engine!$C$21410:$C$21441,INDIRECT("Coefficients!$Y$2:$Y$33"))))))</f>
      </c>
      <c r="AB675" s="8">
        <f>IF(OR($B675="",$C675="",$D675="",$E675="",$F675="",$G675="",$H675="",$I675="",$J675="",$K675="",$L675=""),"",IF($B675="Female",1/(1+EXP(-SUMPRODUCT(Engine!$C$21410:$C$21441,INDIRECT("Coefficients!$Z$2:$Z$33")))),1/(1+EXP(-SUMPRODUCT(Engine!$C$21410:$C$21441,INDIRECT("Coefficients!$AA$2:$AA$33"))))))</f>
      </c>
      <c r="AC675" s="8">
        <f>IF(OR($B675="",$C675="",$D675="",$E675="",$F675="",$G675="",$H675="",$I675="",$J675="",$K675="",$L675=""),"",IF($B675="Female",1/(1+EXP(-SUMPRODUCT(Engine!$C$21410:$C$21441,INDIRECT("Coefficients!$AB$2:$AB$33")))),1/(1+EXP(-SUMPRODUCT(Engine!$C$21410:$C$21441,INDIRECT("Coefficients!$AC$2:$AC$33"))))))</f>
      </c>
      <c r="AD675" s="8">
        <f>IF(OR($B675="",$C675="",$D675="",$E675="",$F675="",$G675="",$H675="",$I675="",$J675="",$K675="",$L675=""),"",IF($B675="Female",1/(1+EXP(-SUMPRODUCT(Engine!$C$21410:$C$21441,INDIRECT("Coefficients!$AD$2:$AD$33")))),1/(1+EXP(-SUMPRODUCT(Engine!$C$21410:$C$21441,INDIRECT("Coefficients!$AE$2:$AE$33"))))))</f>
      </c>
      <c r="AE675" s="8">
        <f>IF(OR($B675="",$C675="",$D675="",$E675="",$F675="",$G675="",$H675="",$I675="",$J675="",$K675="",$L675=""),"",IF($B675="Female",1/(1+EXP(-SUMPRODUCT(Engine!$C$21410:$C$21441,INDIRECT("Coefficients!$AF$2:$AF$33")))),1/(1+EXP(-SUMPRODUCT(Engine!$C$21410:$C$21441,INDIRECT("Coefficients!$AG$2:$AG$33"))))))</f>
      </c>
      <c r="AF675" s="8">
        <f>IF(OR($B675="",$C675="",$D675="",$E675="",$F675="",$G675="",$H675="",$I675="",$J675="",$K675="",$L675=""),"",IF($B675="Female",1/(1+EXP(-SUMPRODUCT(Engine!$C$21410:$C$21441,INDIRECT("Coefficients!$AH$2:$AH$33")))),1/(1+EXP(-SUMPRODUCT(Engine!$C$21410:$C$21441,INDIRECT("Coefficients!$AI$2:$AI$33"))))))</f>
      </c>
      <c r="AG675" s="8">
        <f>IF(OR($B675="",$C675="",$D675="",$E675="",$F675="",$G675="",$H675="",$I675="",$J675="",$K675="",$L675=""),"",IF($B675="Female",1/(1+EXP(-SUMPRODUCT(Engine!$C$21410:$C$21441,INDIRECT("Coefficients!$AJ$2:$AJ$33")))),1/(1+EXP(-SUMPRODUCT(Engine!$C$21410:$C$21441,INDIRECT("Coefficients!$AK$2:$AK$33"))))))</f>
      </c>
      <c r="AH675" s="8">
        <f>IF(OR($B675="",$C675="",$D675="",$E675="",$F675="",$G675="",$H675="",$I675="",$J675="",$K675="",$L675=""),"",IF($B675="Female",1/(1+EXP(-SUMPRODUCT(Engine!$C$21410:$C$21441,INDIRECT("Coefficients!$AL$2:$AL$33")))),1/(1+EXP(-SUMPRODUCT(Engine!$C$21410:$C$21441,INDIRECT("Coefficients!$AM$2:$AM$33"))))))</f>
      </c>
      <c r="AI675" s="8">
        <f>IF(OR($B675="",$C675="",$D675="",$E675="",$F675="",$G675="",$H675="",$I675="",$J675="",$K675="",$L675=""),"",IF($B675="Female",1/(1+EXP(-SUMPRODUCT(Engine!$C$21410:$C$21441,INDIRECT("Coefficients!$AN$2:$AN$33")))),1/(1+EXP(-SUMPRODUCT(Engine!$C$21410:$C$21441,INDIRECT("Coefficients!$AO$2:$AO$33"))))))</f>
      </c>
      <c r="AJ675" s="8">
        <f>IF(OR($B675="",$C675="",$D675="",$E675="",$F675="",$G675="",$H675="",$I675="",$J675="",$K675="",$L675=""),"",IF($B675="Female",1/(1+EXP(-SUMPRODUCT(Engine!$C$21410:$C$21441,INDIRECT("Coefficients!$AP$2:$AP$33")))),1/(1+EXP(-SUMPRODUCT(Engine!$C$21410:$C$21441,INDIRECT("Coefficients!$AQ$2:$AQ$33"))))))</f>
      </c>
      <c r="AK675" s="8">
        <f>IF(OR($B675="",$C675="",$D675="",$E675="",$F675="",$G675="",$H675="",$I675="",$J675="",$K675="",$L675=""),"",IF($B675="Female",1/(1+EXP(-SUMPRODUCT(Engine!$C$21410:$C$21441,INDIRECT("Coefficients!$AR$2:$AR$33")))),1/(1+EXP(-SUMPRODUCT(Engine!$C$21410:$C$21441,INDIRECT("Coefficients!$AS$2:$AS$33"))))))</f>
      </c>
      <c r="AL675" s="8">
        <f>IF(OR($B675="",$C675="",$D675="",$E675="",$F675="",$G675="",$H675="",$I675="",$J675="",$K675="",$L675=""),"",IF($B675="Female",1/(1+EXP(-SUMPRODUCT(Engine!$C$21410:$C$21441,INDIRECT("Coefficients!$AT$2:$AT$33")))),1/(1+EXP(-SUMPRODUCT(Engine!$C$21410:$C$21441,INDIRECT("Coefficients!$AU$2:$AU$33"))))))</f>
      </c>
      <c r="AM675" s="8">
        <f>IF(OR($B675="",$C675="",$D675="",$E675="",$F675="",$G675="",$H675="",$I675="",$J675="",$K675="",$L675=""),"",IF($B675="Female",1/(1+EXP(-SUMPRODUCT(Engine!$C$21410:$C$21441,INDIRECT("Coefficients!$AV$2:$AV$33")))),1/(1+EXP(-SUMPRODUCT(Engine!$C$21410:$C$21441,INDIRECT("Coefficients!$AW$2:$AW$33"))))))</f>
      </c>
      <c r="AN675" s="8">
        <f>IF(OR($B675="",$C675="",$D675="",$E675="",$F675="",$G675="",$H675="",$I675="",$J675="",$K675="",$L675=""),"",IF($B675="Female",1/(1+EXP(-SUMPRODUCT(Engine!$C$21410:$C$21441,INDIRECT("Coefficients!$AX$2:$AX$33")))),1/(1+EXP(-SUMPRODUCT(Engine!$C$21410:$C$21441,INDIRECT("Coefficients!$AY$2:$AY$33"))))))</f>
      </c>
      <c r="AO675" s="8">
        <f>IF(OR($B675="",$C675="",$D675="",$E675="",$F675="",$G675="",$H675="",$I675="",$J675="",$K675="",$L675=""),"",IF($B675="Female",1/(1+EXP(-SUMPRODUCT(Engine!$C$21410:$C$21441,INDIRECT("Coefficients!$AZ$2:$AZ$33")))),1/(1+EXP(-SUMPRODUCT(Engine!$C$21410:$C$21441,INDIRECT("Coefficients!$BA$2:$BA$33"))))))</f>
      </c>
      <c r="AP675" s="8">
        <f>IF(OR($B675="",$C675="",$D675="",$E675="",$F675="",$G675="",$H675="",$I675="",$J675="",$K675="",$L675=""),"",IF($B675="Female",1/(1+EXP(-SUMPRODUCT(Engine!$C$21410:$C$21441,INDIRECT("Coefficients!$BB$2:$BB$33")))),1/(1+EXP(-SUMPRODUCT(Engine!$C$21410:$C$21441,INDIRECT("Coefficients!$BC$2:$BC$33"))))))</f>
      </c>
      <c r="AQ675" s="8">
        <f>IF(OR($B675="",$C675="",$D675="",$E675="",$F675="",$G675="",$H675="",$I675="",$J675="",$K675="",$L675=""),"",IF($B675="Female",1/(1+EXP(-SUMPRODUCT(Engine!$C$21410:$C$21441,INDIRECT("Coefficients!$BD$2:$BD$33")))),1/(1+EXP(-SUMPRODUCT(Engine!$C$21410:$C$21441,INDIRECT("Coefficients!$BE$2:$BE$33"))))))</f>
      </c>
      <c r="AR675" s="8">
        <f>IF(OR($B675="",$C675="",$D675="",$E675="",$F675="",$G675="",$H675="",$I675="",$J675="",$K675="",$L675=""),"",IF($B675="Female",1/(1+EXP(-SUMPRODUCT(Engine!$C$21410:$C$21441,INDIRECT("Coefficients!$BF$2:$BF$33")))),1/(1+EXP(-SUMPRODUCT(Engine!$C$21410:$C$21441,INDIRECT("Coefficients!$BG$2:$BG$33"))))))</f>
      </c>
      <c r="AS675" s="8">
        <f>IF(OR($B675="",$C675="",$D675="",$E675="",$F675="",$G675="",$H675="",$I675="",$J675="",$K675="",$L675=""),"",IF($B675="Female",1/(1+EXP(-SUMPRODUCT(Engine!$C$21410:$C$21441,INDIRECT("Coefficients!$BH$2:$BH$33")))),1/(1+EXP(-SUMPRODUCT(Engine!$C$21410:$C$21441,INDIRECT("Coefficients!$BI$2:$BI$33"))))))</f>
      </c>
      <c r="AT675" s="8">
        <f>IF(OR($B675="",$C675="",$D675="",$E675="",$F675="",$G675="",$H675="",$I675="",$J675="",$K675="",$L675=""),"",IF($B675="Female",1/(1+EXP(-SUMPRODUCT(Engine!$C$21410:$C$21441,INDIRECT("Coefficients!$BJ$2:$BJ$33")))),1/(1+EXP(-SUMPRODUCT(Engine!$C$21410:$C$21441,INDIRECT("Coefficients!$BK$2:$BK$33"))))))</f>
      </c>
      <c r="AU675" s="8">
        <f>IF(OR($B675="",$C675="",$D675="",$E675="",$F675="",$G675="",$H675="",$I675="",$J675="",$K675="",$L675=""),"",IF($B675="Female",1/(1+EXP(-SUMPRODUCT(Engine!$C$21410:$C$21441,INDIRECT("Coefficients!$BL$2:$BL$33")))),1/(1+EXP(-SUMPRODUCT(Engine!$C$21410:$C$21441,INDIRECT("Coefficients!$BM$2:$BM$33"))))))</f>
      </c>
      <c r="AV675" s="8">
        <f>IF(OR($B675="",$C675="",$D675="",$E675="",$F675="",$G675="",$H675="",$I675="",$J675="",$K675="",$L675=""),"",IF($B675="Female",1/(1+EXP(-SUMPRODUCT(Engine!$C$21410:$C$21441,INDIRECT("Coefficients!$BN$2:$BN$33")))),1/(1+EXP(-SUMPRODUCT(Engine!$C$21410:$C$21441,INDIRECT("Coefficients!$BO$2:$BO$33"))))))</f>
      </c>
      <c r="AW675" s="8">
        <f>IF(OR($B675="",$C675="",$D675="",$E675="",$F675="",$G675="",$H675="",$I675="",$J675="",$K675="",$L675=""),"",IF($B675="Female",1/(1+EXP(-SUMPRODUCT(Engine!$C$21410:$C$21441,INDIRECT("Coefficients!$BP$2:$BP$33")))),1/(1+EXP(-SUMPRODUCT(Engine!$C$21410:$C$21441,INDIRECT("Coefficients!$BQ$2:$BQ$33"))))))</f>
      </c>
      <c r="AX675" s="8">
        <f>IF(OR($B675="",$C675="",$D675="",$E675="",$F675="",$G675="",$H675="",$I675="",$J675="",$K675="",$L675=""),"",IF($B675="Female",1/(1+EXP(-SUMPRODUCT(Engine!$C$21410:$C$21441,INDIRECT("Coefficients!$BR$2:$BR$33")))),1/(1+EXP(-SUMPRODUCT(Engine!$C$21410:$C$21441,INDIRECT("Coefficients!$BS$2:$BS$33"))))))</f>
      </c>
      <c r="AY675" s="8">
        <f>IF(OR($B675="",$C675="",$D675="",$E675="",$F675="",$G675="",$H675="",$I675="",$J675="",$K675="",$L675=""),"",IF($B675="Female",1/(1+EXP(-SUMPRODUCT(Engine!$C$21410:$C$21441,INDIRECT("Coefficients!$BT$2:$BT$33")))),1/(1+EXP(-SUMPRODUCT(Engine!$C$21410:$C$21441,INDIRECT("Coefficients!$BU$2:$BU$33"))))))</f>
      </c>
      <c r="AZ675" s="8">
        <f>IF(OR($B675="",$C675="",$D675="",$E675="",$F675="",$G675="",$H675="",$I675="",$J675="",$K675="",$L675=""),"",IF($B675="Female",1/(1+EXP(-SUMPRODUCT(Engine!$C$21410:$C$21441,INDIRECT("Coefficients!$BV$2:$BV$33")))),1/(1+EXP(-SUMPRODUCT(Engine!$C$21410:$C$21441,INDIRECT("Coefficients!$BW$2:$BW$33"))))))</f>
      </c>
      <c r="BA675" s="8">
        <f>IF(OR($B675="",$C675="",$D675="",$E675="",$F675="",$G675="",$H675="",$I675="",$J675="",$K675="",$L675=""),"",IF($B675="Female",1/(1+EXP(-SUMPRODUCT(Engine!$C$21410:$C$21441,INDIRECT("Coefficients!$BX$2:$BX$33")))),1/(1+EXP(-SUMPRODUCT(Engine!$C$21410:$C$21441,INDIRECT("Coefficients!$BY$2:$BY$33"))))))</f>
      </c>
      <c r="BB675" s="8">
        <f>IF(OR($B675="",$C675="",$D675="",$E675="",$F675="",$G675="",$H675="",$I675="",$J675="",$K675="",$L675=""),"",IF($B675="Female",1/(1+EXP(-SUMPRODUCT(Engine!$C$21410:$C$21441,INDIRECT("Coefficients!$BZ$2:$BZ$33")))),1/(1+EXP(-SUMPRODUCT(Engine!$C$21410:$C$21441,INDIRECT("Coefficients!$CA$2:$CA$33"))))))</f>
      </c>
      <c r="BC675" s="8">
        <f>IF(OR($B675="",$C675="",$D675="",$E675="",$F675="",$G675="",$H675="",$I675="",$J675="",$K675="",$L675=""),"",IF($B675="Female",1/(1+EXP(-SUMPRODUCT(Engine!$C$21410:$C$21441,INDIRECT("Coefficients!$CB$2:$CB$33")))),1/(1+EXP(-SUMPRODUCT(Engine!$C$21410:$C$21441,INDIRECT("Coefficients!$CC$2:$CC$33"))))))</f>
      </c>
      <c r="BD675" s="8">
        <f>IF(OR($B675="",$C675="",$D675="",$E675="",$F675="",$G675="",$H675="",$I675="",$J675="",$K675="",$L675=""),"",IF($B675="Female",1/(1+EXP(-SUMPRODUCT(Engine!$C$21410:$C$21441,INDIRECT("Coefficients!$CD$2:$CD$33")))),1/(1+EXP(-SUMPRODUCT(Engine!$C$21410:$C$21441,INDIRECT("Coefficients!$CE$2:$CE$33"))))))</f>
      </c>
      <c r="BE675" s="8">
        <f>IF(OR($B675="",$C675="",$D675="",$E675="",$F675="",$G675="",$H675="",$I675="",$J675="",$K675="",$L675=""),"",IF($B675="Female",1/(1+EXP(-SUMPRODUCT(Engine!$C$21410:$C$21441,INDIRECT("Coefficients!$CF$2:$CF$33")))),1/(1+EXP(-SUMPRODUCT(Engine!$C$21410:$C$21441,INDIRECT("Coefficients!$CG$2:$CG$33"))))))</f>
      </c>
      <c r="BF675" s="8">
        <f>IF(OR($B675="",$C675="",$D675="",$E675="",$F675="",$G675="",$H675="",$I675="",$J675="",$K675="",$L675=""),"",IF($B675="Female",1/(1+EXP(-SUMPRODUCT(Engine!$C$21410:$C$21441,INDIRECT("Coefficients!$CH$2:$CH$33")))),1/(1+EXP(-SUMPRODUCT(Engine!$C$21410:$C$21441,INDIRECT("Coefficients!$CI$2:$CI$33"))))))</f>
      </c>
      <c r="BG675" s="8">
        <f>IF(OR($B675="",$C675="",$D675="",$E675="",$F675="",$G675="",$H675="",$I675="",$J675="",$K675="",$L675=""),"",IF($B675="Female",1/(1+EXP(-SUMPRODUCT(Engine!$C$21410:$C$21441,INDIRECT("Coefficients!$CJ$2:$CJ$33")))),1/(1+EXP(-SUMPRODUCT(Engine!$C$21410:$C$21441,INDIRECT("Coefficients!$CK$2:$CK$33"))))))</f>
      </c>
      <c r="BH675" s="8">
        <f>IF(OR($B675="",$C675="",$D675="",$E675="",$F675="",$G675="",$H675="",$I675="",$J675="",$K675="",$L675=""),"",IF($B675="Female",1/(1+EXP(-SUMPRODUCT(Engine!$C$21410:$C$21441,INDIRECT("Coefficients!$CL$2:$CL$33")))),1/(1+EXP(-SUMPRODUCT(Engine!$C$21410:$C$21441,INDIRECT("Coefficients!$CM$2:$CM$33"))))))</f>
      </c>
      <c r="BI675" s="8">
        <f>IF(OR($B675="",$C675="",$D675="",$E675="",$F675="",$G675="",$H675="",$I675="",$J675="",$K675="",$L675=""),"",IF($B675="Female",1/(1+EXP(-SUMPRODUCT(Engine!$C$21410:$C$21441,INDIRECT("Coefficients!$CN$2:$CN$33")))),1/(1+EXP(-SUMPRODUCT(Engine!$C$21410:$C$21441,INDIRECT("Coefficients!$CO$2:$CO$33"))))))</f>
      </c>
      <c r="BJ675" s="8">
        <f>IF(OR($B675="",$C675="",$D675="",$E675="",$F675="",$G675="",$H675="",$I675="",$J675="",$K675="",$L675=""),"",IF($B675="Female",1/(1+EXP(-SUMPRODUCT(Engine!$C$21410:$C$21441,INDIRECT("Coefficients!$CP$2:$CP$33")))),1/(1+EXP(-SUMPRODUCT(Engine!$C$21410:$C$21441,INDIRECT("Coefficients!$CQ$2:$CQ$33"))))))</f>
      </c>
      <c r="BK675" s="8">
        <f>IF(OR($B675="",$C675="",$D675="",$E675="",$F675="",$G675="",$H675="",$I675="",$J675="",$K675="",$L675=""),"",IF($B675="Female",1/(1+EXP(-SUMPRODUCT(Engine!$C$21410:$C$21441,INDIRECT("Coefficients!$CR$2:$CR$33")))),1/(1+EXP(-SUMPRODUCT(Engine!$C$21410:$C$21441,INDIRECT("Coefficients!$CS$2:$CS$33"))))))</f>
      </c>
      <c r="BL675" s="8">
        <f>IF(OR($B675="",$C675="",$D675="",$E675="",$F675="",$G675="",$H675="",$I675="",$J675="",$K675="",$L675=""),"",IF($B675="Female",1/(1+EXP(-SUMPRODUCT(Engine!$C$21410:$C$21441,INDIRECT("Coefficients!$CT$2:$CT$33")))),1/(1+EXP(-SUMPRODUCT(Engine!$C$21410:$C$21441,INDIRECT("Coefficients!$CU$2:$CU$33"))))))</f>
      </c>
      <c r="BM675" s="8">
        <f>IF(OR($B675="",$C675="",$D675="",$E675="",$F675="",$G675="",$H675="",$I675="",$J675="",$K675="",$L675=""),"",IF($B675="Female",1/(1+EXP(-SUMPRODUCT(Engine!$C$21410:$C$21441,INDIRECT("Coefficients!$CV$2:$CV$33")))),1/(1+EXP(-SUMPRODUCT(Engine!$C$21410:$C$21441,INDIRECT("Coefficients!$CW$2:$CW$33"))))))</f>
      </c>
    </row>
    <row r="676" spans="1:65" x14ac:dyDescent="0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8">
        <f>IF(OR($B676="",$C676="",$D676="",$E676="",$F676="",$G676="",$H676="",$I676="",$J676="",$K676="",$L676=""),"",IF($B676="Female",1/(1+EXP(-SUMPRODUCT(Engine!$C$21442:$C$21473,INDIRECT("Coefficients!$B$2:$B$33")))),1/(1+EXP(-SUMPRODUCT(Engine!$C$21442:$C$21473,INDIRECT("Coefficients!$C$2:$C$33"))))))</f>
      </c>
      <c r="Q676" s="8">
        <f>IF(OR($B676="",$C676="",$D676="",$E676="",$F676="",$G676="",$H676="",$I676="",$J676="",$K676="",$L676=""),"",IF($B676="Female",1/(1+EXP(-SUMPRODUCT(Engine!$C$21442:$C$21473,INDIRECT("Coefficients!$D$2:$D$33")))),1/(1+EXP(-SUMPRODUCT(Engine!$C$21442:$C$21473,INDIRECT("Coefficients!$E$2:$E$33"))))))</f>
      </c>
      <c r="R676" s="8">
        <f>IF(OR($B676="",$C676="",$D676="",$E676="",$F676="",$G676="",$H676="",$I676="",$J676="",$K676="",$L676=""),"",IF($B676="Female",1/(1+EXP(-SUMPRODUCT(Engine!$C$21442:$C$21473,INDIRECT("Coefficients!$F$2:$F$33")))),1/(1+EXP(-SUMPRODUCT(Engine!$C$21442:$C$21473,INDIRECT("Coefficients!$G$2:$G$33"))))))</f>
      </c>
      <c r="S676" s="8">
        <f>IF(OR($B676="",$C676="",$D676="",$E676="",$F676="",$G676="",$H676="",$I676="",$J676="",$K676="",$L676=""),"",IF($B676="Female",1/(1+EXP(-SUMPRODUCT(Engine!$C$21442:$C$21473,INDIRECT("Coefficients!$H$2:$H$33")))),1/(1+EXP(-SUMPRODUCT(Engine!$C$21442:$C$21473,INDIRECT("Coefficients!$I$2:$I$33"))))))</f>
      </c>
      <c r="T676" s="8">
        <f>IF(OR($B676="",$C676="",$D676="",$E676="",$F676="",$G676="",$H676="",$I676="",$J676="",$K676="",$L676=""),"",IF($B676="Female",1/(1+EXP(-SUMPRODUCT(Engine!$C$21442:$C$21473,INDIRECT("Coefficients!$J$2:$J$33")))),1/(1+EXP(-SUMPRODUCT(Engine!$C$21442:$C$21473,INDIRECT("Coefficients!$K$2:$K$33"))))))</f>
      </c>
      <c r="U676" s="8">
        <f>IF(OR($B676="",$C676="",$D676="",$E676="",$F676="",$G676="",$H676="",$I676="",$J676="",$K676="",$L676=""),"",IF($B676="Female",1/(1+EXP(-SUMPRODUCT(Engine!$C$21442:$C$21473,INDIRECT("Coefficients!$L$2:$L$33")))),1/(1+EXP(-SUMPRODUCT(Engine!$C$21442:$C$21473,INDIRECT("Coefficients!$M$2:$M$33"))))))</f>
      </c>
      <c r="V676" s="8">
        <f>IF(OR($B676="",$C676="",$D676="",$E676="",$F676="",$G676="",$H676="",$I676="",$J676="",$K676="",$L676=""),"",IF($B676="Female",1/(1+EXP(-SUMPRODUCT(Engine!$C$21442:$C$21473,INDIRECT("Coefficients!$N$2:$N$33")))),1/(1+EXP(-SUMPRODUCT(Engine!$C$21442:$C$21473,INDIRECT("Coefficients!$O$2:$O$33"))))))</f>
      </c>
      <c r="W676" s="8">
        <f>IF(OR($B676="",$C676="",$D676="",$E676="",$F676="",$G676="",$H676="",$I676="",$J676="",$K676="",$L676=""),"",IF($B676="Female",1/(1+EXP(-SUMPRODUCT(Engine!$C$21442:$C$21473,INDIRECT("Coefficients!$P$2:$P$33")))),1/(1+EXP(-SUMPRODUCT(Engine!$C$21442:$C$21473,INDIRECT("Coefficients!$Q$2:$Q$33"))))))</f>
      </c>
      <c r="X676" s="8">
        <f>IF(OR($B676="",$C676="",$D676="",$E676="",$F676="",$G676="",$H676="",$I676="",$J676="",$K676="",$L676=""),"",IF($B676="Female",1/(1+EXP(-SUMPRODUCT(Engine!$C$21442:$C$21473,INDIRECT("Coefficients!$R$2:$R$33")))),1/(1+EXP(-SUMPRODUCT(Engine!$C$21442:$C$21473,INDIRECT("Coefficients!$S$2:$S$33"))))))</f>
      </c>
      <c r="Y676" s="8">
        <f>IF(OR($B676="",$C676="",$D676="",$E676="",$F676="",$G676="",$H676="",$I676="",$J676="",$K676="",$L676=""),"",IF($B676="Female",1/(1+EXP(-SUMPRODUCT(Engine!$C$21442:$C$21473,INDIRECT("Coefficients!$T$2:$T$33")))),1/(1+EXP(-SUMPRODUCT(Engine!$C$21442:$C$21473,INDIRECT("Coefficients!$U$2:$U$33"))))))</f>
      </c>
      <c r="Z676" s="8">
        <f>IF(OR($B676="",$C676="",$D676="",$E676="",$F676="",$G676="",$H676="",$I676="",$J676="",$K676="",$L676=""),"",IF($B676="Female",1/(1+EXP(-SUMPRODUCT(Engine!$C$21442:$C$21473,INDIRECT("Coefficients!$V$2:$V$33")))),1/(1+EXP(-SUMPRODUCT(Engine!$C$21442:$C$21473,INDIRECT("Coefficients!$W$2:$W$33"))))))</f>
      </c>
      <c r="AA676" s="8">
        <f>IF(OR($B676="",$C676="",$D676="",$E676="",$F676="",$G676="",$H676="",$I676="",$J676="",$K676="",$L676=""),"",IF($B676="Female",1/(1+EXP(-SUMPRODUCT(Engine!$C$21442:$C$21473,INDIRECT("Coefficients!$X$2:$X$33")))),1/(1+EXP(-SUMPRODUCT(Engine!$C$21442:$C$21473,INDIRECT("Coefficients!$Y$2:$Y$33"))))))</f>
      </c>
      <c r="AB676" s="8">
        <f>IF(OR($B676="",$C676="",$D676="",$E676="",$F676="",$G676="",$H676="",$I676="",$J676="",$K676="",$L676=""),"",IF($B676="Female",1/(1+EXP(-SUMPRODUCT(Engine!$C$21442:$C$21473,INDIRECT("Coefficients!$Z$2:$Z$33")))),1/(1+EXP(-SUMPRODUCT(Engine!$C$21442:$C$21473,INDIRECT("Coefficients!$AA$2:$AA$33"))))))</f>
      </c>
      <c r="AC676" s="8">
        <f>IF(OR($B676="",$C676="",$D676="",$E676="",$F676="",$G676="",$H676="",$I676="",$J676="",$K676="",$L676=""),"",IF($B676="Female",1/(1+EXP(-SUMPRODUCT(Engine!$C$21442:$C$21473,INDIRECT("Coefficients!$AB$2:$AB$33")))),1/(1+EXP(-SUMPRODUCT(Engine!$C$21442:$C$21473,INDIRECT("Coefficients!$AC$2:$AC$33"))))))</f>
      </c>
      <c r="AD676" s="8">
        <f>IF(OR($B676="",$C676="",$D676="",$E676="",$F676="",$G676="",$H676="",$I676="",$J676="",$K676="",$L676=""),"",IF($B676="Female",1/(1+EXP(-SUMPRODUCT(Engine!$C$21442:$C$21473,INDIRECT("Coefficients!$AD$2:$AD$33")))),1/(1+EXP(-SUMPRODUCT(Engine!$C$21442:$C$21473,INDIRECT("Coefficients!$AE$2:$AE$33"))))))</f>
      </c>
      <c r="AE676" s="8">
        <f>IF(OR($B676="",$C676="",$D676="",$E676="",$F676="",$G676="",$H676="",$I676="",$J676="",$K676="",$L676=""),"",IF($B676="Female",1/(1+EXP(-SUMPRODUCT(Engine!$C$21442:$C$21473,INDIRECT("Coefficients!$AF$2:$AF$33")))),1/(1+EXP(-SUMPRODUCT(Engine!$C$21442:$C$21473,INDIRECT("Coefficients!$AG$2:$AG$33"))))))</f>
      </c>
      <c r="AF676" s="8">
        <f>IF(OR($B676="",$C676="",$D676="",$E676="",$F676="",$G676="",$H676="",$I676="",$J676="",$K676="",$L676=""),"",IF($B676="Female",1/(1+EXP(-SUMPRODUCT(Engine!$C$21442:$C$21473,INDIRECT("Coefficients!$AH$2:$AH$33")))),1/(1+EXP(-SUMPRODUCT(Engine!$C$21442:$C$21473,INDIRECT("Coefficients!$AI$2:$AI$33"))))))</f>
      </c>
      <c r="AG676" s="8">
        <f>IF(OR($B676="",$C676="",$D676="",$E676="",$F676="",$G676="",$H676="",$I676="",$J676="",$K676="",$L676=""),"",IF($B676="Female",1/(1+EXP(-SUMPRODUCT(Engine!$C$21442:$C$21473,INDIRECT("Coefficients!$AJ$2:$AJ$33")))),1/(1+EXP(-SUMPRODUCT(Engine!$C$21442:$C$21473,INDIRECT("Coefficients!$AK$2:$AK$33"))))))</f>
      </c>
      <c r="AH676" s="8">
        <f>IF(OR($B676="",$C676="",$D676="",$E676="",$F676="",$G676="",$H676="",$I676="",$J676="",$K676="",$L676=""),"",IF($B676="Female",1/(1+EXP(-SUMPRODUCT(Engine!$C$21442:$C$21473,INDIRECT("Coefficients!$AL$2:$AL$33")))),1/(1+EXP(-SUMPRODUCT(Engine!$C$21442:$C$21473,INDIRECT("Coefficients!$AM$2:$AM$33"))))))</f>
      </c>
      <c r="AI676" s="8">
        <f>IF(OR($B676="",$C676="",$D676="",$E676="",$F676="",$G676="",$H676="",$I676="",$J676="",$K676="",$L676=""),"",IF($B676="Female",1/(1+EXP(-SUMPRODUCT(Engine!$C$21442:$C$21473,INDIRECT("Coefficients!$AN$2:$AN$33")))),1/(1+EXP(-SUMPRODUCT(Engine!$C$21442:$C$21473,INDIRECT("Coefficients!$AO$2:$AO$33"))))))</f>
      </c>
      <c r="AJ676" s="8">
        <f>IF(OR($B676="",$C676="",$D676="",$E676="",$F676="",$G676="",$H676="",$I676="",$J676="",$K676="",$L676=""),"",IF($B676="Female",1/(1+EXP(-SUMPRODUCT(Engine!$C$21442:$C$21473,INDIRECT("Coefficients!$AP$2:$AP$33")))),1/(1+EXP(-SUMPRODUCT(Engine!$C$21442:$C$21473,INDIRECT("Coefficients!$AQ$2:$AQ$33"))))))</f>
      </c>
      <c r="AK676" s="8">
        <f>IF(OR($B676="",$C676="",$D676="",$E676="",$F676="",$G676="",$H676="",$I676="",$J676="",$K676="",$L676=""),"",IF($B676="Female",1/(1+EXP(-SUMPRODUCT(Engine!$C$21442:$C$21473,INDIRECT("Coefficients!$AR$2:$AR$33")))),1/(1+EXP(-SUMPRODUCT(Engine!$C$21442:$C$21473,INDIRECT("Coefficients!$AS$2:$AS$33"))))))</f>
      </c>
      <c r="AL676" s="8">
        <f>IF(OR($B676="",$C676="",$D676="",$E676="",$F676="",$G676="",$H676="",$I676="",$J676="",$K676="",$L676=""),"",IF($B676="Female",1/(1+EXP(-SUMPRODUCT(Engine!$C$21442:$C$21473,INDIRECT("Coefficients!$AT$2:$AT$33")))),1/(1+EXP(-SUMPRODUCT(Engine!$C$21442:$C$21473,INDIRECT("Coefficients!$AU$2:$AU$33"))))))</f>
      </c>
      <c r="AM676" s="8">
        <f>IF(OR($B676="",$C676="",$D676="",$E676="",$F676="",$G676="",$H676="",$I676="",$J676="",$K676="",$L676=""),"",IF($B676="Female",1/(1+EXP(-SUMPRODUCT(Engine!$C$21442:$C$21473,INDIRECT("Coefficients!$AV$2:$AV$33")))),1/(1+EXP(-SUMPRODUCT(Engine!$C$21442:$C$21473,INDIRECT("Coefficients!$AW$2:$AW$33"))))))</f>
      </c>
      <c r="AN676" s="8">
        <f>IF(OR($B676="",$C676="",$D676="",$E676="",$F676="",$G676="",$H676="",$I676="",$J676="",$K676="",$L676=""),"",IF($B676="Female",1/(1+EXP(-SUMPRODUCT(Engine!$C$21442:$C$21473,INDIRECT("Coefficients!$AX$2:$AX$33")))),1/(1+EXP(-SUMPRODUCT(Engine!$C$21442:$C$21473,INDIRECT("Coefficients!$AY$2:$AY$33"))))))</f>
      </c>
      <c r="AO676" s="8">
        <f>IF(OR($B676="",$C676="",$D676="",$E676="",$F676="",$G676="",$H676="",$I676="",$J676="",$K676="",$L676=""),"",IF($B676="Female",1/(1+EXP(-SUMPRODUCT(Engine!$C$21442:$C$21473,INDIRECT("Coefficients!$AZ$2:$AZ$33")))),1/(1+EXP(-SUMPRODUCT(Engine!$C$21442:$C$21473,INDIRECT("Coefficients!$BA$2:$BA$33"))))))</f>
      </c>
      <c r="AP676" s="8">
        <f>IF(OR($B676="",$C676="",$D676="",$E676="",$F676="",$G676="",$H676="",$I676="",$J676="",$K676="",$L676=""),"",IF($B676="Female",1/(1+EXP(-SUMPRODUCT(Engine!$C$21442:$C$21473,INDIRECT("Coefficients!$BB$2:$BB$33")))),1/(1+EXP(-SUMPRODUCT(Engine!$C$21442:$C$21473,INDIRECT("Coefficients!$BC$2:$BC$33"))))))</f>
      </c>
      <c r="AQ676" s="8">
        <f>IF(OR($B676="",$C676="",$D676="",$E676="",$F676="",$G676="",$H676="",$I676="",$J676="",$K676="",$L676=""),"",IF($B676="Female",1/(1+EXP(-SUMPRODUCT(Engine!$C$21442:$C$21473,INDIRECT("Coefficients!$BD$2:$BD$33")))),1/(1+EXP(-SUMPRODUCT(Engine!$C$21442:$C$21473,INDIRECT("Coefficients!$BE$2:$BE$33"))))))</f>
      </c>
      <c r="AR676" s="8">
        <f>IF(OR($B676="",$C676="",$D676="",$E676="",$F676="",$G676="",$H676="",$I676="",$J676="",$K676="",$L676=""),"",IF($B676="Female",1/(1+EXP(-SUMPRODUCT(Engine!$C$21442:$C$21473,INDIRECT("Coefficients!$BF$2:$BF$33")))),1/(1+EXP(-SUMPRODUCT(Engine!$C$21442:$C$21473,INDIRECT("Coefficients!$BG$2:$BG$33"))))))</f>
      </c>
      <c r="AS676" s="8">
        <f>IF(OR($B676="",$C676="",$D676="",$E676="",$F676="",$G676="",$H676="",$I676="",$J676="",$K676="",$L676=""),"",IF($B676="Female",1/(1+EXP(-SUMPRODUCT(Engine!$C$21442:$C$21473,INDIRECT("Coefficients!$BH$2:$BH$33")))),1/(1+EXP(-SUMPRODUCT(Engine!$C$21442:$C$21473,INDIRECT("Coefficients!$BI$2:$BI$33"))))))</f>
      </c>
      <c r="AT676" s="8">
        <f>IF(OR($B676="",$C676="",$D676="",$E676="",$F676="",$G676="",$H676="",$I676="",$J676="",$K676="",$L676=""),"",IF($B676="Female",1/(1+EXP(-SUMPRODUCT(Engine!$C$21442:$C$21473,INDIRECT("Coefficients!$BJ$2:$BJ$33")))),1/(1+EXP(-SUMPRODUCT(Engine!$C$21442:$C$21473,INDIRECT("Coefficients!$BK$2:$BK$33"))))))</f>
      </c>
      <c r="AU676" s="8">
        <f>IF(OR($B676="",$C676="",$D676="",$E676="",$F676="",$G676="",$H676="",$I676="",$J676="",$K676="",$L676=""),"",IF($B676="Female",1/(1+EXP(-SUMPRODUCT(Engine!$C$21442:$C$21473,INDIRECT("Coefficients!$BL$2:$BL$33")))),1/(1+EXP(-SUMPRODUCT(Engine!$C$21442:$C$21473,INDIRECT("Coefficients!$BM$2:$BM$33"))))))</f>
      </c>
      <c r="AV676" s="8">
        <f>IF(OR($B676="",$C676="",$D676="",$E676="",$F676="",$G676="",$H676="",$I676="",$J676="",$K676="",$L676=""),"",IF($B676="Female",1/(1+EXP(-SUMPRODUCT(Engine!$C$21442:$C$21473,INDIRECT("Coefficients!$BN$2:$BN$33")))),1/(1+EXP(-SUMPRODUCT(Engine!$C$21442:$C$21473,INDIRECT("Coefficients!$BO$2:$BO$33"))))))</f>
      </c>
      <c r="AW676" s="8">
        <f>IF(OR($B676="",$C676="",$D676="",$E676="",$F676="",$G676="",$H676="",$I676="",$J676="",$K676="",$L676=""),"",IF($B676="Female",1/(1+EXP(-SUMPRODUCT(Engine!$C$21442:$C$21473,INDIRECT("Coefficients!$BP$2:$BP$33")))),1/(1+EXP(-SUMPRODUCT(Engine!$C$21442:$C$21473,INDIRECT("Coefficients!$BQ$2:$BQ$33"))))))</f>
      </c>
      <c r="AX676" s="8">
        <f>IF(OR($B676="",$C676="",$D676="",$E676="",$F676="",$G676="",$H676="",$I676="",$J676="",$K676="",$L676=""),"",IF($B676="Female",1/(1+EXP(-SUMPRODUCT(Engine!$C$21442:$C$21473,INDIRECT("Coefficients!$BR$2:$BR$33")))),1/(1+EXP(-SUMPRODUCT(Engine!$C$21442:$C$21473,INDIRECT("Coefficients!$BS$2:$BS$33"))))))</f>
      </c>
      <c r="AY676" s="8">
        <f>IF(OR($B676="",$C676="",$D676="",$E676="",$F676="",$G676="",$H676="",$I676="",$J676="",$K676="",$L676=""),"",IF($B676="Female",1/(1+EXP(-SUMPRODUCT(Engine!$C$21442:$C$21473,INDIRECT("Coefficients!$BT$2:$BT$33")))),1/(1+EXP(-SUMPRODUCT(Engine!$C$21442:$C$21473,INDIRECT("Coefficients!$BU$2:$BU$33"))))))</f>
      </c>
      <c r="AZ676" s="8">
        <f>IF(OR($B676="",$C676="",$D676="",$E676="",$F676="",$G676="",$H676="",$I676="",$J676="",$K676="",$L676=""),"",IF($B676="Female",1/(1+EXP(-SUMPRODUCT(Engine!$C$21442:$C$21473,INDIRECT("Coefficients!$BV$2:$BV$33")))),1/(1+EXP(-SUMPRODUCT(Engine!$C$21442:$C$21473,INDIRECT("Coefficients!$BW$2:$BW$33"))))))</f>
      </c>
      <c r="BA676" s="8">
        <f>IF(OR($B676="",$C676="",$D676="",$E676="",$F676="",$G676="",$H676="",$I676="",$J676="",$K676="",$L676=""),"",IF($B676="Female",1/(1+EXP(-SUMPRODUCT(Engine!$C$21442:$C$21473,INDIRECT("Coefficients!$BX$2:$BX$33")))),1/(1+EXP(-SUMPRODUCT(Engine!$C$21442:$C$21473,INDIRECT("Coefficients!$BY$2:$BY$33"))))))</f>
      </c>
      <c r="BB676" s="8">
        <f>IF(OR($B676="",$C676="",$D676="",$E676="",$F676="",$G676="",$H676="",$I676="",$J676="",$K676="",$L676=""),"",IF($B676="Female",1/(1+EXP(-SUMPRODUCT(Engine!$C$21442:$C$21473,INDIRECT("Coefficients!$BZ$2:$BZ$33")))),1/(1+EXP(-SUMPRODUCT(Engine!$C$21442:$C$21473,INDIRECT("Coefficients!$CA$2:$CA$33"))))))</f>
      </c>
      <c r="BC676" s="8">
        <f>IF(OR($B676="",$C676="",$D676="",$E676="",$F676="",$G676="",$H676="",$I676="",$J676="",$K676="",$L676=""),"",IF($B676="Female",1/(1+EXP(-SUMPRODUCT(Engine!$C$21442:$C$21473,INDIRECT("Coefficients!$CB$2:$CB$33")))),1/(1+EXP(-SUMPRODUCT(Engine!$C$21442:$C$21473,INDIRECT("Coefficients!$CC$2:$CC$33"))))))</f>
      </c>
      <c r="BD676" s="8">
        <f>IF(OR($B676="",$C676="",$D676="",$E676="",$F676="",$G676="",$H676="",$I676="",$J676="",$K676="",$L676=""),"",IF($B676="Female",1/(1+EXP(-SUMPRODUCT(Engine!$C$21442:$C$21473,INDIRECT("Coefficients!$CD$2:$CD$33")))),1/(1+EXP(-SUMPRODUCT(Engine!$C$21442:$C$21473,INDIRECT("Coefficients!$CE$2:$CE$33"))))))</f>
      </c>
      <c r="BE676" s="8">
        <f>IF(OR($B676="",$C676="",$D676="",$E676="",$F676="",$G676="",$H676="",$I676="",$J676="",$K676="",$L676=""),"",IF($B676="Female",1/(1+EXP(-SUMPRODUCT(Engine!$C$21442:$C$21473,INDIRECT("Coefficients!$CF$2:$CF$33")))),1/(1+EXP(-SUMPRODUCT(Engine!$C$21442:$C$21473,INDIRECT("Coefficients!$CG$2:$CG$33"))))))</f>
      </c>
      <c r="BF676" s="8">
        <f>IF(OR($B676="",$C676="",$D676="",$E676="",$F676="",$G676="",$H676="",$I676="",$J676="",$K676="",$L676=""),"",IF($B676="Female",1/(1+EXP(-SUMPRODUCT(Engine!$C$21442:$C$21473,INDIRECT("Coefficients!$CH$2:$CH$33")))),1/(1+EXP(-SUMPRODUCT(Engine!$C$21442:$C$21473,INDIRECT("Coefficients!$CI$2:$CI$33"))))))</f>
      </c>
      <c r="BG676" s="8">
        <f>IF(OR($B676="",$C676="",$D676="",$E676="",$F676="",$G676="",$H676="",$I676="",$J676="",$K676="",$L676=""),"",IF($B676="Female",1/(1+EXP(-SUMPRODUCT(Engine!$C$21442:$C$21473,INDIRECT("Coefficients!$CJ$2:$CJ$33")))),1/(1+EXP(-SUMPRODUCT(Engine!$C$21442:$C$21473,INDIRECT("Coefficients!$CK$2:$CK$33"))))))</f>
      </c>
      <c r="BH676" s="8">
        <f>IF(OR($B676="",$C676="",$D676="",$E676="",$F676="",$G676="",$H676="",$I676="",$J676="",$K676="",$L676=""),"",IF($B676="Female",1/(1+EXP(-SUMPRODUCT(Engine!$C$21442:$C$21473,INDIRECT("Coefficients!$CL$2:$CL$33")))),1/(1+EXP(-SUMPRODUCT(Engine!$C$21442:$C$21473,INDIRECT("Coefficients!$CM$2:$CM$33"))))))</f>
      </c>
      <c r="BI676" s="8">
        <f>IF(OR($B676="",$C676="",$D676="",$E676="",$F676="",$G676="",$H676="",$I676="",$J676="",$K676="",$L676=""),"",IF($B676="Female",1/(1+EXP(-SUMPRODUCT(Engine!$C$21442:$C$21473,INDIRECT("Coefficients!$CN$2:$CN$33")))),1/(1+EXP(-SUMPRODUCT(Engine!$C$21442:$C$21473,INDIRECT("Coefficients!$CO$2:$CO$33"))))))</f>
      </c>
      <c r="BJ676" s="8">
        <f>IF(OR($B676="",$C676="",$D676="",$E676="",$F676="",$G676="",$H676="",$I676="",$J676="",$K676="",$L676=""),"",IF($B676="Female",1/(1+EXP(-SUMPRODUCT(Engine!$C$21442:$C$21473,INDIRECT("Coefficients!$CP$2:$CP$33")))),1/(1+EXP(-SUMPRODUCT(Engine!$C$21442:$C$21473,INDIRECT("Coefficients!$CQ$2:$CQ$33"))))))</f>
      </c>
      <c r="BK676" s="8">
        <f>IF(OR($B676="",$C676="",$D676="",$E676="",$F676="",$G676="",$H676="",$I676="",$J676="",$K676="",$L676=""),"",IF($B676="Female",1/(1+EXP(-SUMPRODUCT(Engine!$C$21442:$C$21473,INDIRECT("Coefficients!$CR$2:$CR$33")))),1/(1+EXP(-SUMPRODUCT(Engine!$C$21442:$C$21473,INDIRECT("Coefficients!$CS$2:$CS$33"))))))</f>
      </c>
      <c r="BL676" s="8">
        <f>IF(OR($B676="",$C676="",$D676="",$E676="",$F676="",$G676="",$H676="",$I676="",$J676="",$K676="",$L676=""),"",IF($B676="Female",1/(1+EXP(-SUMPRODUCT(Engine!$C$21442:$C$21473,INDIRECT("Coefficients!$CT$2:$CT$33")))),1/(1+EXP(-SUMPRODUCT(Engine!$C$21442:$C$21473,INDIRECT("Coefficients!$CU$2:$CU$33"))))))</f>
      </c>
      <c r="BM676" s="8">
        <f>IF(OR($B676="",$C676="",$D676="",$E676="",$F676="",$G676="",$H676="",$I676="",$J676="",$K676="",$L676=""),"",IF($B676="Female",1/(1+EXP(-SUMPRODUCT(Engine!$C$21442:$C$21473,INDIRECT("Coefficients!$CV$2:$CV$33")))),1/(1+EXP(-SUMPRODUCT(Engine!$C$21442:$C$21473,INDIRECT("Coefficients!$CW$2:$CW$33"))))))</f>
      </c>
    </row>
    <row r="677" spans="1:65" x14ac:dyDescent="0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8">
        <f>IF(OR($B677="",$C677="",$D677="",$E677="",$F677="",$G677="",$H677="",$I677="",$J677="",$K677="",$L677=""),"",IF($B677="Female",1/(1+EXP(-SUMPRODUCT(Engine!$C$21474:$C$21505,INDIRECT("Coefficients!$B$2:$B$33")))),1/(1+EXP(-SUMPRODUCT(Engine!$C$21474:$C$21505,INDIRECT("Coefficients!$C$2:$C$33"))))))</f>
      </c>
      <c r="Q677" s="8">
        <f>IF(OR($B677="",$C677="",$D677="",$E677="",$F677="",$G677="",$H677="",$I677="",$J677="",$K677="",$L677=""),"",IF($B677="Female",1/(1+EXP(-SUMPRODUCT(Engine!$C$21474:$C$21505,INDIRECT("Coefficients!$D$2:$D$33")))),1/(1+EXP(-SUMPRODUCT(Engine!$C$21474:$C$21505,INDIRECT("Coefficients!$E$2:$E$33"))))))</f>
      </c>
      <c r="R677" s="8">
        <f>IF(OR($B677="",$C677="",$D677="",$E677="",$F677="",$G677="",$H677="",$I677="",$J677="",$K677="",$L677=""),"",IF($B677="Female",1/(1+EXP(-SUMPRODUCT(Engine!$C$21474:$C$21505,INDIRECT("Coefficients!$F$2:$F$33")))),1/(1+EXP(-SUMPRODUCT(Engine!$C$21474:$C$21505,INDIRECT("Coefficients!$G$2:$G$33"))))))</f>
      </c>
      <c r="S677" s="8">
        <f>IF(OR($B677="",$C677="",$D677="",$E677="",$F677="",$G677="",$H677="",$I677="",$J677="",$K677="",$L677=""),"",IF($B677="Female",1/(1+EXP(-SUMPRODUCT(Engine!$C$21474:$C$21505,INDIRECT("Coefficients!$H$2:$H$33")))),1/(1+EXP(-SUMPRODUCT(Engine!$C$21474:$C$21505,INDIRECT("Coefficients!$I$2:$I$33"))))))</f>
      </c>
      <c r="T677" s="8">
        <f>IF(OR($B677="",$C677="",$D677="",$E677="",$F677="",$G677="",$H677="",$I677="",$J677="",$K677="",$L677=""),"",IF($B677="Female",1/(1+EXP(-SUMPRODUCT(Engine!$C$21474:$C$21505,INDIRECT("Coefficients!$J$2:$J$33")))),1/(1+EXP(-SUMPRODUCT(Engine!$C$21474:$C$21505,INDIRECT("Coefficients!$K$2:$K$33"))))))</f>
      </c>
      <c r="U677" s="8">
        <f>IF(OR($B677="",$C677="",$D677="",$E677="",$F677="",$G677="",$H677="",$I677="",$J677="",$K677="",$L677=""),"",IF($B677="Female",1/(1+EXP(-SUMPRODUCT(Engine!$C$21474:$C$21505,INDIRECT("Coefficients!$L$2:$L$33")))),1/(1+EXP(-SUMPRODUCT(Engine!$C$21474:$C$21505,INDIRECT("Coefficients!$M$2:$M$33"))))))</f>
      </c>
      <c r="V677" s="8">
        <f>IF(OR($B677="",$C677="",$D677="",$E677="",$F677="",$G677="",$H677="",$I677="",$J677="",$K677="",$L677=""),"",IF($B677="Female",1/(1+EXP(-SUMPRODUCT(Engine!$C$21474:$C$21505,INDIRECT("Coefficients!$N$2:$N$33")))),1/(1+EXP(-SUMPRODUCT(Engine!$C$21474:$C$21505,INDIRECT("Coefficients!$O$2:$O$33"))))))</f>
      </c>
      <c r="W677" s="8">
        <f>IF(OR($B677="",$C677="",$D677="",$E677="",$F677="",$G677="",$H677="",$I677="",$J677="",$K677="",$L677=""),"",IF($B677="Female",1/(1+EXP(-SUMPRODUCT(Engine!$C$21474:$C$21505,INDIRECT("Coefficients!$P$2:$P$33")))),1/(1+EXP(-SUMPRODUCT(Engine!$C$21474:$C$21505,INDIRECT("Coefficients!$Q$2:$Q$33"))))))</f>
      </c>
      <c r="X677" s="8">
        <f>IF(OR($B677="",$C677="",$D677="",$E677="",$F677="",$G677="",$H677="",$I677="",$J677="",$K677="",$L677=""),"",IF($B677="Female",1/(1+EXP(-SUMPRODUCT(Engine!$C$21474:$C$21505,INDIRECT("Coefficients!$R$2:$R$33")))),1/(1+EXP(-SUMPRODUCT(Engine!$C$21474:$C$21505,INDIRECT("Coefficients!$S$2:$S$33"))))))</f>
      </c>
      <c r="Y677" s="8">
        <f>IF(OR($B677="",$C677="",$D677="",$E677="",$F677="",$G677="",$H677="",$I677="",$J677="",$K677="",$L677=""),"",IF($B677="Female",1/(1+EXP(-SUMPRODUCT(Engine!$C$21474:$C$21505,INDIRECT("Coefficients!$T$2:$T$33")))),1/(1+EXP(-SUMPRODUCT(Engine!$C$21474:$C$21505,INDIRECT("Coefficients!$U$2:$U$33"))))))</f>
      </c>
      <c r="Z677" s="8">
        <f>IF(OR($B677="",$C677="",$D677="",$E677="",$F677="",$G677="",$H677="",$I677="",$J677="",$K677="",$L677=""),"",IF($B677="Female",1/(1+EXP(-SUMPRODUCT(Engine!$C$21474:$C$21505,INDIRECT("Coefficients!$V$2:$V$33")))),1/(1+EXP(-SUMPRODUCT(Engine!$C$21474:$C$21505,INDIRECT("Coefficients!$W$2:$W$33"))))))</f>
      </c>
      <c r="AA677" s="8">
        <f>IF(OR($B677="",$C677="",$D677="",$E677="",$F677="",$G677="",$H677="",$I677="",$J677="",$K677="",$L677=""),"",IF($B677="Female",1/(1+EXP(-SUMPRODUCT(Engine!$C$21474:$C$21505,INDIRECT("Coefficients!$X$2:$X$33")))),1/(1+EXP(-SUMPRODUCT(Engine!$C$21474:$C$21505,INDIRECT("Coefficients!$Y$2:$Y$33"))))))</f>
      </c>
      <c r="AB677" s="8">
        <f>IF(OR($B677="",$C677="",$D677="",$E677="",$F677="",$G677="",$H677="",$I677="",$J677="",$K677="",$L677=""),"",IF($B677="Female",1/(1+EXP(-SUMPRODUCT(Engine!$C$21474:$C$21505,INDIRECT("Coefficients!$Z$2:$Z$33")))),1/(1+EXP(-SUMPRODUCT(Engine!$C$21474:$C$21505,INDIRECT("Coefficients!$AA$2:$AA$33"))))))</f>
      </c>
      <c r="AC677" s="8">
        <f>IF(OR($B677="",$C677="",$D677="",$E677="",$F677="",$G677="",$H677="",$I677="",$J677="",$K677="",$L677=""),"",IF($B677="Female",1/(1+EXP(-SUMPRODUCT(Engine!$C$21474:$C$21505,INDIRECT("Coefficients!$AB$2:$AB$33")))),1/(1+EXP(-SUMPRODUCT(Engine!$C$21474:$C$21505,INDIRECT("Coefficients!$AC$2:$AC$33"))))))</f>
      </c>
      <c r="AD677" s="8">
        <f>IF(OR($B677="",$C677="",$D677="",$E677="",$F677="",$G677="",$H677="",$I677="",$J677="",$K677="",$L677=""),"",IF($B677="Female",1/(1+EXP(-SUMPRODUCT(Engine!$C$21474:$C$21505,INDIRECT("Coefficients!$AD$2:$AD$33")))),1/(1+EXP(-SUMPRODUCT(Engine!$C$21474:$C$21505,INDIRECT("Coefficients!$AE$2:$AE$33"))))))</f>
      </c>
      <c r="AE677" s="8">
        <f>IF(OR($B677="",$C677="",$D677="",$E677="",$F677="",$G677="",$H677="",$I677="",$J677="",$K677="",$L677=""),"",IF($B677="Female",1/(1+EXP(-SUMPRODUCT(Engine!$C$21474:$C$21505,INDIRECT("Coefficients!$AF$2:$AF$33")))),1/(1+EXP(-SUMPRODUCT(Engine!$C$21474:$C$21505,INDIRECT("Coefficients!$AG$2:$AG$33"))))))</f>
      </c>
      <c r="AF677" s="8">
        <f>IF(OR($B677="",$C677="",$D677="",$E677="",$F677="",$G677="",$H677="",$I677="",$J677="",$K677="",$L677=""),"",IF($B677="Female",1/(1+EXP(-SUMPRODUCT(Engine!$C$21474:$C$21505,INDIRECT("Coefficients!$AH$2:$AH$33")))),1/(1+EXP(-SUMPRODUCT(Engine!$C$21474:$C$21505,INDIRECT("Coefficients!$AI$2:$AI$33"))))))</f>
      </c>
      <c r="AG677" s="8">
        <f>IF(OR($B677="",$C677="",$D677="",$E677="",$F677="",$G677="",$H677="",$I677="",$J677="",$K677="",$L677=""),"",IF($B677="Female",1/(1+EXP(-SUMPRODUCT(Engine!$C$21474:$C$21505,INDIRECT("Coefficients!$AJ$2:$AJ$33")))),1/(1+EXP(-SUMPRODUCT(Engine!$C$21474:$C$21505,INDIRECT("Coefficients!$AK$2:$AK$33"))))))</f>
      </c>
      <c r="AH677" s="8">
        <f>IF(OR($B677="",$C677="",$D677="",$E677="",$F677="",$G677="",$H677="",$I677="",$J677="",$K677="",$L677=""),"",IF($B677="Female",1/(1+EXP(-SUMPRODUCT(Engine!$C$21474:$C$21505,INDIRECT("Coefficients!$AL$2:$AL$33")))),1/(1+EXP(-SUMPRODUCT(Engine!$C$21474:$C$21505,INDIRECT("Coefficients!$AM$2:$AM$33"))))))</f>
      </c>
      <c r="AI677" s="8">
        <f>IF(OR($B677="",$C677="",$D677="",$E677="",$F677="",$G677="",$H677="",$I677="",$J677="",$K677="",$L677=""),"",IF($B677="Female",1/(1+EXP(-SUMPRODUCT(Engine!$C$21474:$C$21505,INDIRECT("Coefficients!$AN$2:$AN$33")))),1/(1+EXP(-SUMPRODUCT(Engine!$C$21474:$C$21505,INDIRECT("Coefficients!$AO$2:$AO$33"))))))</f>
      </c>
      <c r="AJ677" s="8">
        <f>IF(OR($B677="",$C677="",$D677="",$E677="",$F677="",$G677="",$H677="",$I677="",$J677="",$K677="",$L677=""),"",IF($B677="Female",1/(1+EXP(-SUMPRODUCT(Engine!$C$21474:$C$21505,INDIRECT("Coefficients!$AP$2:$AP$33")))),1/(1+EXP(-SUMPRODUCT(Engine!$C$21474:$C$21505,INDIRECT("Coefficients!$AQ$2:$AQ$33"))))))</f>
      </c>
      <c r="AK677" s="8">
        <f>IF(OR($B677="",$C677="",$D677="",$E677="",$F677="",$G677="",$H677="",$I677="",$J677="",$K677="",$L677=""),"",IF($B677="Female",1/(1+EXP(-SUMPRODUCT(Engine!$C$21474:$C$21505,INDIRECT("Coefficients!$AR$2:$AR$33")))),1/(1+EXP(-SUMPRODUCT(Engine!$C$21474:$C$21505,INDIRECT("Coefficients!$AS$2:$AS$33"))))))</f>
      </c>
      <c r="AL677" s="8">
        <f>IF(OR($B677="",$C677="",$D677="",$E677="",$F677="",$G677="",$H677="",$I677="",$J677="",$K677="",$L677=""),"",IF($B677="Female",1/(1+EXP(-SUMPRODUCT(Engine!$C$21474:$C$21505,INDIRECT("Coefficients!$AT$2:$AT$33")))),1/(1+EXP(-SUMPRODUCT(Engine!$C$21474:$C$21505,INDIRECT("Coefficients!$AU$2:$AU$33"))))))</f>
      </c>
      <c r="AM677" s="8">
        <f>IF(OR($B677="",$C677="",$D677="",$E677="",$F677="",$G677="",$H677="",$I677="",$J677="",$K677="",$L677=""),"",IF($B677="Female",1/(1+EXP(-SUMPRODUCT(Engine!$C$21474:$C$21505,INDIRECT("Coefficients!$AV$2:$AV$33")))),1/(1+EXP(-SUMPRODUCT(Engine!$C$21474:$C$21505,INDIRECT("Coefficients!$AW$2:$AW$33"))))))</f>
      </c>
      <c r="AN677" s="8">
        <f>IF(OR($B677="",$C677="",$D677="",$E677="",$F677="",$G677="",$H677="",$I677="",$J677="",$K677="",$L677=""),"",IF($B677="Female",1/(1+EXP(-SUMPRODUCT(Engine!$C$21474:$C$21505,INDIRECT("Coefficients!$AX$2:$AX$33")))),1/(1+EXP(-SUMPRODUCT(Engine!$C$21474:$C$21505,INDIRECT("Coefficients!$AY$2:$AY$33"))))))</f>
      </c>
      <c r="AO677" s="8">
        <f>IF(OR($B677="",$C677="",$D677="",$E677="",$F677="",$G677="",$H677="",$I677="",$J677="",$K677="",$L677=""),"",IF($B677="Female",1/(1+EXP(-SUMPRODUCT(Engine!$C$21474:$C$21505,INDIRECT("Coefficients!$AZ$2:$AZ$33")))),1/(1+EXP(-SUMPRODUCT(Engine!$C$21474:$C$21505,INDIRECT("Coefficients!$BA$2:$BA$33"))))))</f>
      </c>
      <c r="AP677" s="8">
        <f>IF(OR($B677="",$C677="",$D677="",$E677="",$F677="",$G677="",$H677="",$I677="",$J677="",$K677="",$L677=""),"",IF($B677="Female",1/(1+EXP(-SUMPRODUCT(Engine!$C$21474:$C$21505,INDIRECT("Coefficients!$BB$2:$BB$33")))),1/(1+EXP(-SUMPRODUCT(Engine!$C$21474:$C$21505,INDIRECT("Coefficients!$BC$2:$BC$33"))))))</f>
      </c>
      <c r="AQ677" s="8">
        <f>IF(OR($B677="",$C677="",$D677="",$E677="",$F677="",$G677="",$H677="",$I677="",$J677="",$K677="",$L677=""),"",IF($B677="Female",1/(1+EXP(-SUMPRODUCT(Engine!$C$21474:$C$21505,INDIRECT("Coefficients!$BD$2:$BD$33")))),1/(1+EXP(-SUMPRODUCT(Engine!$C$21474:$C$21505,INDIRECT("Coefficients!$BE$2:$BE$33"))))))</f>
      </c>
      <c r="AR677" s="8">
        <f>IF(OR($B677="",$C677="",$D677="",$E677="",$F677="",$G677="",$H677="",$I677="",$J677="",$K677="",$L677=""),"",IF($B677="Female",1/(1+EXP(-SUMPRODUCT(Engine!$C$21474:$C$21505,INDIRECT("Coefficients!$BF$2:$BF$33")))),1/(1+EXP(-SUMPRODUCT(Engine!$C$21474:$C$21505,INDIRECT("Coefficients!$BG$2:$BG$33"))))))</f>
      </c>
      <c r="AS677" s="8">
        <f>IF(OR($B677="",$C677="",$D677="",$E677="",$F677="",$G677="",$H677="",$I677="",$J677="",$K677="",$L677=""),"",IF($B677="Female",1/(1+EXP(-SUMPRODUCT(Engine!$C$21474:$C$21505,INDIRECT("Coefficients!$BH$2:$BH$33")))),1/(1+EXP(-SUMPRODUCT(Engine!$C$21474:$C$21505,INDIRECT("Coefficients!$BI$2:$BI$33"))))))</f>
      </c>
      <c r="AT677" s="8">
        <f>IF(OR($B677="",$C677="",$D677="",$E677="",$F677="",$G677="",$H677="",$I677="",$J677="",$K677="",$L677=""),"",IF($B677="Female",1/(1+EXP(-SUMPRODUCT(Engine!$C$21474:$C$21505,INDIRECT("Coefficients!$BJ$2:$BJ$33")))),1/(1+EXP(-SUMPRODUCT(Engine!$C$21474:$C$21505,INDIRECT("Coefficients!$BK$2:$BK$33"))))))</f>
      </c>
      <c r="AU677" s="8">
        <f>IF(OR($B677="",$C677="",$D677="",$E677="",$F677="",$G677="",$H677="",$I677="",$J677="",$K677="",$L677=""),"",IF($B677="Female",1/(1+EXP(-SUMPRODUCT(Engine!$C$21474:$C$21505,INDIRECT("Coefficients!$BL$2:$BL$33")))),1/(1+EXP(-SUMPRODUCT(Engine!$C$21474:$C$21505,INDIRECT("Coefficients!$BM$2:$BM$33"))))))</f>
      </c>
      <c r="AV677" s="8">
        <f>IF(OR($B677="",$C677="",$D677="",$E677="",$F677="",$G677="",$H677="",$I677="",$J677="",$K677="",$L677=""),"",IF($B677="Female",1/(1+EXP(-SUMPRODUCT(Engine!$C$21474:$C$21505,INDIRECT("Coefficients!$BN$2:$BN$33")))),1/(1+EXP(-SUMPRODUCT(Engine!$C$21474:$C$21505,INDIRECT("Coefficients!$BO$2:$BO$33"))))))</f>
      </c>
      <c r="AW677" s="8">
        <f>IF(OR($B677="",$C677="",$D677="",$E677="",$F677="",$G677="",$H677="",$I677="",$J677="",$K677="",$L677=""),"",IF($B677="Female",1/(1+EXP(-SUMPRODUCT(Engine!$C$21474:$C$21505,INDIRECT("Coefficients!$BP$2:$BP$33")))),1/(1+EXP(-SUMPRODUCT(Engine!$C$21474:$C$21505,INDIRECT("Coefficients!$BQ$2:$BQ$33"))))))</f>
      </c>
      <c r="AX677" s="8">
        <f>IF(OR($B677="",$C677="",$D677="",$E677="",$F677="",$G677="",$H677="",$I677="",$J677="",$K677="",$L677=""),"",IF($B677="Female",1/(1+EXP(-SUMPRODUCT(Engine!$C$21474:$C$21505,INDIRECT("Coefficients!$BR$2:$BR$33")))),1/(1+EXP(-SUMPRODUCT(Engine!$C$21474:$C$21505,INDIRECT("Coefficients!$BS$2:$BS$33"))))))</f>
      </c>
      <c r="AY677" s="8">
        <f>IF(OR($B677="",$C677="",$D677="",$E677="",$F677="",$G677="",$H677="",$I677="",$J677="",$K677="",$L677=""),"",IF($B677="Female",1/(1+EXP(-SUMPRODUCT(Engine!$C$21474:$C$21505,INDIRECT("Coefficients!$BT$2:$BT$33")))),1/(1+EXP(-SUMPRODUCT(Engine!$C$21474:$C$21505,INDIRECT("Coefficients!$BU$2:$BU$33"))))))</f>
      </c>
      <c r="AZ677" s="8">
        <f>IF(OR($B677="",$C677="",$D677="",$E677="",$F677="",$G677="",$H677="",$I677="",$J677="",$K677="",$L677=""),"",IF($B677="Female",1/(1+EXP(-SUMPRODUCT(Engine!$C$21474:$C$21505,INDIRECT("Coefficients!$BV$2:$BV$33")))),1/(1+EXP(-SUMPRODUCT(Engine!$C$21474:$C$21505,INDIRECT("Coefficients!$BW$2:$BW$33"))))))</f>
      </c>
      <c r="BA677" s="8">
        <f>IF(OR($B677="",$C677="",$D677="",$E677="",$F677="",$G677="",$H677="",$I677="",$J677="",$K677="",$L677=""),"",IF($B677="Female",1/(1+EXP(-SUMPRODUCT(Engine!$C$21474:$C$21505,INDIRECT("Coefficients!$BX$2:$BX$33")))),1/(1+EXP(-SUMPRODUCT(Engine!$C$21474:$C$21505,INDIRECT("Coefficients!$BY$2:$BY$33"))))))</f>
      </c>
      <c r="BB677" s="8">
        <f>IF(OR($B677="",$C677="",$D677="",$E677="",$F677="",$G677="",$H677="",$I677="",$J677="",$K677="",$L677=""),"",IF($B677="Female",1/(1+EXP(-SUMPRODUCT(Engine!$C$21474:$C$21505,INDIRECT("Coefficients!$BZ$2:$BZ$33")))),1/(1+EXP(-SUMPRODUCT(Engine!$C$21474:$C$21505,INDIRECT("Coefficients!$CA$2:$CA$33"))))))</f>
      </c>
      <c r="BC677" s="8">
        <f>IF(OR($B677="",$C677="",$D677="",$E677="",$F677="",$G677="",$H677="",$I677="",$J677="",$K677="",$L677=""),"",IF($B677="Female",1/(1+EXP(-SUMPRODUCT(Engine!$C$21474:$C$21505,INDIRECT("Coefficients!$CB$2:$CB$33")))),1/(1+EXP(-SUMPRODUCT(Engine!$C$21474:$C$21505,INDIRECT("Coefficients!$CC$2:$CC$33"))))))</f>
      </c>
      <c r="BD677" s="8">
        <f>IF(OR($B677="",$C677="",$D677="",$E677="",$F677="",$G677="",$H677="",$I677="",$J677="",$K677="",$L677=""),"",IF($B677="Female",1/(1+EXP(-SUMPRODUCT(Engine!$C$21474:$C$21505,INDIRECT("Coefficients!$CD$2:$CD$33")))),1/(1+EXP(-SUMPRODUCT(Engine!$C$21474:$C$21505,INDIRECT("Coefficients!$CE$2:$CE$33"))))))</f>
      </c>
      <c r="BE677" s="8">
        <f>IF(OR($B677="",$C677="",$D677="",$E677="",$F677="",$G677="",$H677="",$I677="",$J677="",$K677="",$L677=""),"",IF($B677="Female",1/(1+EXP(-SUMPRODUCT(Engine!$C$21474:$C$21505,INDIRECT("Coefficients!$CF$2:$CF$33")))),1/(1+EXP(-SUMPRODUCT(Engine!$C$21474:$C$21505,INDIRECT("Coefficients!$CG$2:$CG$33"))))))</f>
      </c>
      <c r="BF677" s="8">
        <f>IF(OR($B677="",$C677="",$D677="",$E677="",$F677="",$G677="",$H677="",$I677="",$J677="",$K677="",$L677=""),"",IF($B677="Female",1/(1+EXP(-SUMPRODUCT(Engine!$C$21474:$C$21505,INDIRECT("Coefficients!$CH$2:$CH$33")))),1/(1+EXP(-SUMPRODUCT(Engine!$C$21474:$C$21505,INDIRECT("Coefficients!$CI$2:$CI$33"))))))</f>
      </c>
      <c r="BG677" s="8">
        <f>IF(OR($B677="",$C677="",$D677="",$E677="",$F677="",$G677="",$H677="",$I677="",$J677="",$K677="",$L677=""),"",IF($B677="Female",1/(1+EXP(-SUMPRODUCT(Engine!$C$21474:$C$21505,INDIRECT("Coefficients!$CJ$2:$CJ$33")))),1/(1+EXP(-SUMPRODUCT(Engine!$C$21474:$C$21505,INDIRECT("Coefficients!$CK$2:$CK$33"))))))</f>
      </c>
      <c r="BH677" s="8">
        <f>IF(OR($B677="",$C677="",$D677="",$E677="",$F677="",$G677="",$H677="",$I677="",$J677="",$K677="",$L677=""),"",IF($B677="Female",1/(1+EXP(-SUMPRODUCT(Engine!$C$21474:$C$21505,INDIRECT("Coefficients!$CL$2:$CL$33")))),1/(1+EXP(-SUMPRODUCT(Engine!$C$21474:$C$21505,INDIRECT("Coefficients!$CM$2:$CM$33"))))))</f>
      </c>
      <c r="BI677" s="8">
        <f>IF(OR($B677="",$C677="",$D677="",$E677="",$F677="",$G677="",$H677="",$I677="",$J677="",$K677="",$L677=""),"",IF($B677="Female",1/(1+EXP(-SUMPRODUCT(Engine!$C$21474:$C$21505,INDIRECT("Coefficients!$CN$2:$CN$33")))),1/(1+EXP(-SUMPRODUCT(Engine!$C$21474:$C$21505,INDIRECT("Coefficients!$CO$2:$CO$33"))))))</f>
      </c>
      <c r="BJ677" s="8">
        <f>IF(OR($B677="",$C677="",$D677="",$E677="",$F677="",$G677="",$H677="",$I677="",$J677="",$K677="",$L677=""),"",IF($B677="Female",1/(1+EXP(-SUMPRODUCT(Engine!$C$21474:$C$21505,INDIRECT("Coefficients!$CP$2:$CP$33")))),1/(1+EXP(-SUMPRODUCT(Engine!$C$21474:$C$21505,INDIRECT("Coefficients!$CQ$2:$CQ$33"))))))</f>
      </c>
      <c r="BK677" s="8">
        <f>IF(OR($B677="",$C677="",$D677="",$E677="",$F677="",$G677="",$H677="",$I677="",$J677="",$K677="",$L677=""),"",IF($B677="Female",1/(1+EXP(-SUMPRODUCT(Engine!$C$21474:$C$21505,INDIRECT("Coefficients!$CR$2:$CR$33")))),1/(1+EXP(-SUMPRODUCT(Engine!$C$21474:$C$21505,INDIRECT("Coefficients!$CS$2:$CS$33"))))))</f>
      </c>
      <c r="BL677" s="8">
        <f>IF(OR($B677="",$C677="",$D677="",$E677="",$F677="",$G677="",$H677="",$I677="",$J677="",$K677="",$L677=""),"",IF($B677="Female",1/(1+EXP(-SUMPRODUCT(Engine!$C$21474:$C$21505,INDIRECT("Coefficients!$CT$2:$CT$33")))),1/(1+EXP(-SUMPRODUCT(Engine!$C$21474:$C$21505,INDIRECT("Coefficients!$CU$2:$CU$33"))))))</f>
      </c>
      <c r="BM677" s="8">
        <f>IF(OR($B677="",$C677="",$D677="",$E677="",$F677="",$G677="",$H677="",$I677="",$J677="",$K677="",$L677=""),"",IF($B677="Female",1/(1+EXP(-SUMPRODUCT(Engine!$C$21474:$C$21505,INDIRECT("Coefficients!$CV$2:$CV$33")))),1/(1+EXP(-SUMPRODUCT(Engine!$C$21474:$C$21505,INDIRECT("Coefficients!$CW$2:$CW$33"))))))</f>
      </c>
    </row>
    <row r="678" spans="1:65" x14ac:dyDescent="0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8">
        <f>IF(OR($B678="",$C678="",$D678="",$E678="",$F678="",$G678="",$H678="",$I678="",$J678="",$K678="",$L678=""),"",IF($B678="Female",1/(1+EXP(-SUMPRODUCT(Engine!$C$21506:$C$21537,INDIRECT("Coefficients!$B$2:$B$33")))),1/(1+EXP(-SUMPRODUCT(Engine!$C$21506:$C$21537,INDIRECT("Coefficients!$C$2:$C$33"))))))</f>
      </c>
      <c r="Q678" s="8">
        <f>IF(OR($B678="",$C678="",$D678="",$E678="",$F678="",$G678="",$H678="",$I678="",$J678="",$K678="",$L678=""),"",IF($B678="Female",1/(1+EXP(-SUMPRODUCT(Engine!$C$21506:$C$21537,INDIRECT("Coefficients!$D$2:$D$33")))),1/(1+EXP(-SUMPRODUCT(Engine!$C$21506:$C$21537,INDIRECT("Coefficients!$E$2:$E$33"))))))</f>
      </c>
      <c r="R678" s="8">
        <f>IF(OR($B678="",$C678="",$D678="",$E678="",$F678="",$G678="",$H678="",$I678="",$J678="",$K678="",$L678=""),"",IF($B678="Female",1/(1+EXP(-SUMPRODUCT(Engine!$C$21506:$C$21537,INDIRECT("Coefficients!$F$2:$F$33")))),1/(1+EXP(-SUMPRODUCT(Engine!$C$21506:$C$21537,INDIRECT("Coefficients!$G$2:$G$33"))))))</f>
      </c>
      <c r="S678" s="8">
        <f>IF(OR($B678="",$C678="",$D678="",$E678="",$F678="",$G678="",$H678="",$I678="",$J678="",$K678="",$L678=""),"",IF($B678="Female",1/(1+EXP(-SUMPRODUCT(Engine!$C$21506:$C$21537,INDIRECT("Coefficients!$H$2:$H$33")))),1/(1+EXP(-SUMPRODUCT(Engine!$C$21506:$C$21537,INDIRECT("Coefficients!$I$2:$I$33"))))))</f>
      </c>
      <c r="T678" s="8">
        <f>IF(OR($B678="",$C678="",$D678="",$E678="",$F678="",$G678="",$H678="",$I678="",$J678="",$K678="",$L678=""),"",IF($B678="Female",1/(1+EXP(-SUMPRODUCT(Engine!$C$21506:$C$21537,INDIRECT("Coefficients!$J$2:$J$33")))),1/(1+EXP(-SUMPRODUCT(Engine!$C$21506:$C$21537,INDIRECT("Coefficients!$K$2:$K$33"))))))</f>
      </c>
      <c r="U678" s="8">
        <f>IF(OR($B678="",$C678="",$D678="",$E678="",$F678="",$G678="",$H678="",$I678="",$J678="",$K678="",$L678=""),"",IF($B678="Female",1/(1+EXP(-SUMPRODUCT(Engine!$C$21506:$C$21537,INDIRECT("Coefficients!$L$2:$L$33")))),1/(1+EXP(-SUMPRODUCT(Engine!$C$21506:$C$21537,INDIRECT("Coefficients!$M$2:$M$33"))))))</f>
      </c>
      <c r="V678" s="8">
        <f>IF(OR($B678="",$C678="",$D678="",$E678="",$F678="",$G678="",$H678="",$I678="",$J678="",$K678="",$L678=""),"",IF($B678="Female",1/(1+EXP(-SUMPRODUCT(Engine!$C$21506:$C$21537,INDIRECT("Coefficients!$N$2:$N$33")))),1/(1+EXP(-SUMPRODUCT(Engine!$C$21506:$C$21537,INDIRECT("Coefficients!$O$2:$O$33"))))))</f>
      </c>
      <c r="W678" s="8">
        <f>IF(OR($B678="",$C678="",$D678="",$E678="",$F678="",$G678="",$H678="",$I678="",$J678="",$K678="",$L678=""),"",IF($B678="Female",1/(1+EXP(-SUMPRODUCT(Engine!$C$21506:$C$21537,INDIRECT("Coefficients!$P$2:$P$33")))),1/(1+EXP(-SUMPRODUCT(Engine!$C$21506:$C$21537,INDIRECT("Coefficients!$Q$2:$Q$33"))))))</f>
      </c>
      <c r="X678" s="8">
        <f>IF(OR($B678="",$C678="",$D678="",$E678="",$F678="",$G678="",$H678="",$I678="",$J678="",$K678="",$L678=""),"",IF($B678="Female",1/(1+EXP(-SUMPRODUCT(Engine!$C$21506:$C$21537,INDIRECT("Coefficients!$R$2:$R$33")))),1/(1+EXP(-SUMPRODUCT(Engine!$C$21506:$C$21537,INDIRECT("Coefficients!$S$2:$S$33"))))))</f>
      </c>
      <c r="Y678" s="8">
        <f>IF(OR($B678="",$C678="",$D678="",$E678="",$F678="",$G678="",$H678="",$I678="",$J678="",$K678="",$L678=""),"",IF($B678="Female",1/(1+EXP(-SUMPRODUCT(Engine!$C$21506:$C$21537,INDIRECT("Coefficients!$T$2:$T$33")))),1/(1+EXP(-SUMPRODUCT(Engine!$C$21506:$C$21537,INDIRECT("Coefficients!$U$2:$U$33"))))))</f>
      </c>
      <c r="Z678" s="8">
        <f>IF(OR($B678="",$C678="",$D678="",$E678="",$F678="",$G678="",$H678="",$I678="",$J678="",$K678="",$L678=""),"",IF($B678="Female",1/(1+EXP(-SUMPRODUCT(Engine!$C$21506:$C$21537,INDIRECT("Coefficients!$V$2:$V$33")))),1/(1+EXP(-SUMPRODUCT(Engine!$C$21506:$C$21537,INDIRECT("Coefficients!$W$2:$W$33"))))))</f>
      </c>
      <c r="AA678" s="8">
        <f>IF(OR($B678="",$C678="",$D678="",$E678="",$F678="",$G678="",$H678="",$I678="",$J678="",$K678="",$L678=""),"",IF($B678="Female",1/(1+EXP(-SUMPRODUCT(Engine!$C$21506:$C$21537,INDIRECT("Coefficients!$X$2:$X$33")))),1/(1+EXP(-SUMPRODUCT(Engine!$C$21506:$C$21537,INDIRECT("Coefficients!$Y$2:$Y$33"))))))</f>
      </c>
      <c r="AB678" s="8">
        <f>IF(OR($B678="",$C678="",$D678="",$E678="",$F678="",$G678="",$H678="",$I678="",$J678="",$K678="",$L678=""),"",IF($B678="Female",1/(1+EXP(-SUMPRODUCT(Engine!$C$21506:$C$21537,INDIRECT("Coefficients!$Z$2:$Z$33")))),1/(1+EXP(-SUMPRODUCT(Engine!$C$21506:$C$21537,INDIRECT("Coefficients!$AA$2:$AA$33"))))))</f>
      </c>
      <c r="AC678" s="8">
        <f>IF(OR($B678="",$C678="",$D678="",$E678="",$F678="",$G678="",$H678="",$I678="",$J678="",$K678="",$L678=""),"",IF($B678="Female",1/(1+EXP(-SUMPRODUCT(Engine!$C$21506:$C$21537,INDIRECT("Coefficients!$AB$2:$AB$33")))),1/(1+EXP(-SUMPRODUCT(Engine!$C$21506:$C$21537,INDIRECT("Coefficients!$AC$2:$AC$33"))))))</f>
      </c>
      <c r="AD678" s="8">
        <f>IF(OR($B678="",$C678="",$D678="",$E678="",$F678="",$G678="",$H678="",$I678="",$J678="",$K678="",$L678=""),"",IF($B678="Female",1/(1+EXP(-SUMPRODUCT(Engine!$C$21506:$C$21537,INDIRECT("Coefficients!$AD$2:$AD$33")))),1/(1+EXP(-SUMPRODUCT(Engine!$C$21506:$C$21537,INDIRECT("Coefficients!$AE$2:$AE$33"))))))</f>
      </c>
      <c r="AE678" s="8">
        <f>IF(OR($B678="",$C678="",$D678="",$E678="",$F678="",$G678="",$H678="",$I678="",$J678="",$K678="",$L678=""),"",IF($B678="Female",1/(1+EXP(-SUMPRODUCT(Engine!$C$21506:$C$21537,INDIRECT("Coefficients!$AF$2:$AF$33")))),1/(1+EXP(-SUMPRODUCT(Engine!$C$21506:$C$21537,INDIRECT("Coefficients!$AG$2:$AG$33"))))))</f>
      </c>
      <c r="AF678" s="8">
        <f>IF(OR($B678="",$C678="",$D678="",$E678="",$F678="",$G678="",$H678="",$I678="",$J678="",$K678="",$L678=""),"",IF($B678="Female",1/(1+EXP(-SUMPRODUCT(Engine!$C$21506:$C$21537,INDIRECT("Coefficients!$AH$2:$AH$33")))),1/(1+EXP(-SUMPRODUCT(Engine!$C$21506:$C$21537,INDIRECT("Coefficients!$AI$2:$AI$33"))))))</f>
      </c>
      <c r="AG678" s="8">
        <f>IF(OR($B678="",$C678="",$D678="",$E678="",$F678="",$G678="",$H678="",$I678="",$J678="",$K678="",$L678=""),"",IF($B678="Female",1/(1+EXP(-SUMPRODUCT(Engine!$C$21506:$C$21537,INDIRECT("Coefficients!$AJ$2:$AJ$33")))),1/(1+EXP(-SUMPRODUCT(Engine!$C$21506:$C$21537,INDIRECT("Coefficients!$AK$2:$AK$33"))))))</f>
      </c>
      <c r="AH678" s="8">
        <f>IF(OR($B678="",$C678="",$D678="",$E678="",$F678="",$G678="",$H678="",$I678="",$J678="",$K678="",$L678=""),"",IF($B678="Female",1/(1+EXP(-SUMPRODUCT(Engine!$C$21506:$C$21537,INDIRECT("Coefficients!$AL$2:$AL$33")))),1/(1+EXP(-SUMPRODUCT(Engine!$C$21506:$C$21537,INDIRECT("Coefficients!$AM$2:$AM$33"))))))</f>
      </c>
      <c r="AI678" s="8">
        <f>IF(OR($B678="",$C678="",$D678="",$E678="",$F678="",$G678="",$H678="",$I678="",$J678="",$K678="",$L678=""),"",IF($B678="Female",1/(1+EXP(-SUMPRODUCT(Engine!$C$21506:$C$21537,INDIRECT("Coefficients!$AN$2:$AN$33")))),1/(1+EXP(-SUMPRODUCT(Engine!$C$21506:$C$21537,INDIRECT("Coefficients!$AO$2:$AO$33"))))))</f>
      </c>
      <c r="AJ678" s="8">
        <f>IF(OR($B678="",$C678="",$D678="",$E678="",$F678="",$G678="",$H678="",$I678="",$J678="",$K678="",$L678=""),"",IF($B678="Female",1/(1+EXP(-SUMPRODUCT(Engine!$C$21506:$C$21537,INDIRECT("Coefficients!$AP$2:$AP$33")))),1/(1+EXP(-SUMPRODUCT(Engine!$C$21506:$C$21537,INDIRECT("Coefficients!$AQ$2:$AQ$33"))))))</f>
      </c>
      <c r="AK678" s="8">
        <f>IF(OR($B678="",$C678="",$D678="",$E678="",$F678="",$G678="",$H678="",$I678="",$J678="",$K678="",$L678=""),"",IF($B678="Female",1/(1+EXP(-SUMPRODUCT(Engine!$C$21506:$C$21537,INDIRECT("Coefficients!$AR$2:$AR$33")))),1/(1+EXP(-SUMPRODUCT(Engine!$C$21506:$C$21537,INDIRECT("Coefficients!$AS$2:$AS$33"))))))</f>
      </c>
      <c r="AL678" s="8">
        <f>IF(OR($B678="",$C678="",$D678="",$E678="",$F678="",$G678="",$H678="",$I678="",$J678="",$K678="",$L678=""),"",IF($B678="Female",1/(1+EXP(-SUMPRODUCT(Engine!$C$21506:$C$21537,INDIRECT("Coefficients!$AT$2:$AT$33")))),1/(1+EXP(-SUMPRODUCT(Engine!$C$21506:$C$21537,INDIRECT("Coefficients!$AU$2:$AU$33"))))))</f>
      </c>
      <c r="AM678" s="8">
        <f>IF(OR($B678="",$C678="",$D678="",$E678="",$F678="",$G678="",$H678="",$I678="",$J678="",$K678="",$L678=""),"",IF($B678="Female",1/(1+EXP(-SUMPRODUCT(Engine!$C$21506:$C$21537,INDIRECT("Coefficients!$AV$2:$AV$33")))),1/(1+EXP(-SUMPRODUCT(Engine!$C$21506:$C$21537,INDIRECT("Coefficients!$AW$2:$AW$33"))))))</f>
      </c>
      <c r="AN678" s="8">
        <f>IF(OR($B678="",$C678="",$D678="",$E678="",$F678="",$G678="",$H678="",$I678="",$J678="",$K678="",$L678=""),"",IF($B678="Female",1/(1+EXP(-SUMPRODUCT(Engine!$C$21506:$C$21537,INDIRECT("Coefficients!$AX$2:$AX$33")))),1/(1+EXP(-SUMPRODUCT(Engine!$C$21506:$C$21537,INDIRECT("Coefficients!$AY$2:$AY$33"))))))</f>
      </c>
      <c r="AO678" s="8">
        <f>IF(OR($B678="",$C678="",$D678="",$E678="",$F678="",$G678="",$H678="",$I678="",$J678="",$K678="",$L678=""),"",IF($B678="Female",1/(1+EXP(-SUMPRODUCT(Engine!$C$21506:$C$21537,INDIRECT("Coefficients!$AZ$2:$AZ$33")))),1/(1+EXP(-SUMPRODUCT(Engine!$C$21506:$C$21537,INDIRECT("Coefficients!$BA$2:$BA$33"))))))</f>
      </c>
      <c r="AP678" s="8">
        <f>IF(OR($B678="",$C678="",$D678="",$E678="",$F678="",$G678="",$H678="",$I678="",$J678="",$K678="",$L678=""),"",IF($B678="Female",1/(1+EXP(-SUMPRODUCT(Engine!$C$21506:$C$21537,INDIRECT("Coefficients!$BB$2:$BB$33")))),1/(1+EXP(-SUMPRODUCT(Engine!$C$21506:$C$21537,INDIRECT("Coefficients!$BC$2:$BC$33"))))))</f>
      </c>
      <c r="AQ678" s="8">
        <f>IF(OR($B678="",$C678="",$D678="",$E678="",$F678="",$G678="",$H678="",$I678="",$J678="",$K678="",$L678=""),"",IF($B678="Female",1/(1+EXP(-SUMPRODUCT(Engine!$C$21506:$C$21537,INDIRECT("Coefficients!$BD$2:$BD$33")))),1/(1+EXP(-SUMPRODUCT(Engine!$C$21506:$C$21537,INDIRECT("Coefficients!$BE$2:$BE$33"))))))</f>
      </c>
      <c r="AR678" s="8">
        <f>IF(OR($B678="",$C678="",$D678="",$E678="",$F678="",$G678="",$H678="",$I678="",$J678="",$K678="",$L678=""),"",IF($B678="Female",1/(1+EXP(-SUMPRODUCT(Engine!$C$21506:$C$21537,INDIRECT("Coefficients!$BF$2:$BF$33")))),1/(1+EXP(-SUMPRODUCT(Engine!$C$21506:$C$21537,INDIRECT("Coefficients!$BG$2:$BG$33"))))))</f>
      </c>
      <c r="AS678" s="8">
        <f>IF(OR($B678="",$C678="",$D678="",$E678="",$F678="",$G678="",$H678="",$I678="",$J678="",$K678="",$L678=""),"",IF($B678="Female",1/(1+EXP(-SUMPRODUCT(Engine!$C$21506:$C$21537,INDIRECT("Coefficients!$BH$2:$BH$33")))),1/(1+EXP(-SUMPRODUCT(Engine!$C$21506:$C$21537,INDIRECT("Coefficients!$BI$2:$BI$33"))))))</f>
      </c>
      <c r="AT678" s="8">
        <f>IF(OR($B678="",$C678="",$D678="",$E678="",$F678="",$G678="",$H678="",$I678="",$J678="",$K678="",$L678=""),"",IF($B678="Female",1/(1+EXP(-SUMPRODUCT(Engine!$C$21506:$C$21537,INDIRECT("Coefficients!$BJ$2:$BJ$33")))),1/(1+EXP(-SUMPRODUCT(Engine!$C$21506:$C$21537,INDIRECT("Coefficients!$BK$2:$BK$33"))))))</f>
      </c>
      <c r="AU678" s="8">
        <f>IF(OR($B678="",$C678="",$D678="",$E678="",$F678="",$G678="",$H678="",$I678="",$J678="",$K678="",$L678=""),"",IF($B678="Female",1/(1+EXP(-SUMPRODUCT(Engine!$C$21506:$C$21537,INDIRECT("Coefficients!$BL$2:$BL$33")))),1/(1+EXP(-SUMPRODUCT(Engine!$C$21506:$C$21537,INDIRECT("Coefficients!$BM$2:$BM$33"))))))</f>
      </c>
      <c r="AV678" s="8">
        <f>IF(OR($B678="",$C678="",$D678="",$E678="",$F678="",$G678="",$H678="",$I678="",$J678="",$K678="",$L678=""),"",IF($B678="Female",1/(1+EXP(-SUMPRODUCT(Engine!$C$21506:$C$21537,INDIRECT("Coefficients!$BN$2:$BN$33")))),1/(1+EXP(-SUMPRODUCT(Engine!$C$21506:$C$21537,INDIRECT("Coefficients!$BO$2:$BO$33"))))))</f>
      </c>
      <c r="AW678" s="8">
        <f>IF(OR($B678="",$C678="",$D678="",$E678="",$F678="",$G678="",$H678="",$I678="",$J678="",$K678="",$L678=""),"",IF($B678="Female",1/(1+EXP(-SUMPRODUCT(Engine!$C$21506:$C$21537,INDIRECT("Coefficients!$BP$2:$BP$33")))),1/(1+EXP(-SUMPRODUCT(Engine!$C$21506:$C$21537,INDIRECT("Coefficients!$BQ$2:$BQ$33"))))))</f>
      </c>
      <c r="AX678" s="8">
        <f>IF(OR($B678="",$C678="",$D678="",$E678="",$F678="",$G678="",$H678="",$I678="",$J678="",$K678="",$L678=""),"",IF($B678="Female",1/(1+EXP(-SUMPRODUCT(Engine!$C$21506:$C$21537,INDIRECT("Coefficients!$BR$2:$BR$33")))),1/(1+EXP(-SUMPRODUCT(Engine!$C$21506:$C$21537,INDIRECT("Coefficients!$BS$2:$BS$33"))))))</f>
      </c>
      <c r="AY678" s="8">
        <f>IF(OR($B678="",$C678="",$D678="",$E678="",$F678="",$G678="",$H678="",$I678="",$J678="",$K678="",$L678=""),"",IF($B678="Female",1/(1+EXP(-SUMPRODUCT(Engine!$C$21506:$C$21537,INDIRECT("Coefficients!$BT$2:$BT$33")))),1/(1+EXP(-SUMPRODUCT(Engine!$C$21506:$C$21537,INDIRECT("Coefficients!$BU$2:$BU$33"))))))</f>
      </c>
      <c r="AZ678" s="8">
        <f>IF(OR($B678="",$C678="",$D678="",$E678="",$F678="",$G678="",$H678="",$I678="",$J678="",$K678="",$L678=""),"",IF($B678="Female",1/(1+EXP(-SUMPRODUCT(Engine!$C$21506:$C$21537,INDIRECT("Coefficients!$BV$2:$BV$33")))),1/(1+EXP(-SUMPRODUCT(Engine!$C$21506:$C$21537,INDIRECT("Coefficients!$BW$2:$BW$33"))))))</f>
      </c>
      <c r="BA678" s="8">
        <f>IF(OR($B678="",$C678="",$D678="",$E678="",$F678="",$G678="",$H678="",$I678="",$J678="",$K678="",$L678=""),"",IF($B678="Female",1/(1+EXP(-SUMPRODUCT(Engine!$C$21506:$C$21537,INDIRECT("Coefficients!$BX$2:$BX$33")))),1/(1+EXP(-SUMPRODUCT(Engine!$C$21506:$C$21537,INDIRECT("Coefficients!$BY$2:$BY$33"))))))</f>
      </c>
      <c r="BB678" s="8">
        <f>IF(OR($B678="",$C678="",$D678="",$E678="",$F678="",$G678="",$H678="",$I678="",$J678="",$K678="",$L678=""),"",IF($B678="Female",1/(1+EXP(-SUMPRODUCT(Engine!$C$21506:$C$21537,INDIRECT("Coefficients!$BZ$2:$BZ$33")))),1/(1+EXP(-SUMPRODUCT(Engine!$C$21506:$C$21537,INDIRECT("Coefficients!$CA$2:$CA$33"))))))</f>
      </c>
      <c r="BC678" s="8">
        <f>IF(OR($B678="",$C678="",$D678="",$E678="",$F678="",$G678="",$H678="",$I678="",$J678="",$K678="",$L678=""),"",IF($B678="Female",1/(1+EXP(-SUMPRODUCT(Engine!$C$21506:$C$21537,INDIRECT("Coefficients!$CB$2:$CB$33")))),1/(1+EXP(-SUMPRODUCT(Engine!$C$21506:$C$21537,INDIRECT("Coefficients!$CC$2:$CC$33"))))))</f>
      </c>
      <c r="BD678" s="8">
        <f>IF(OR($B678="",$C678="",$D678="",$E678="",$F678="",$G678="",$H678="",$I678="",$J678="",$K678="",$L678=""),"",IF($B678="Female",1/(1+EXP(-SUMPRODUCT(Engine!$C$21506:$C$21537,INDIRECT("Coefficients!$CD$2:$CD$33")))),1/(1+EXP(-SUMPRODUCT(Engine!$C$21506:$C$21537,INDIRECT("Coefficients!$CE$2:$CE$33"))))))</f>
      </c>
      <c r="BE678" s="8">
        <f>IF(OR($B678="",$C678="",$D678="",$E678="",$F678="",$G678="",$H678="",$I678="",$J678="",$K678="",$L678=""),"",IF($B678="Female",1/(1+EXP(-SUMPRODUCT(Engine!$C$21506:$C$21537,INDIRECT("Coefficients!$CF$2:$CF$33")))),1/(1+EXP(-SUMPRODUCT(Engine!$C$21506:$C$21537,INDIRECT("Coefficients!$CG$2:$CG$33"))))))</f>
      </c>
      <c r="BF678" s="8">
        <f>IF(OR($B678="",$C678="",$D678="",$E678="",$F678="",$G678="",$H678="",$I678="",$J678="",$K678="",$L678=""),"",IF($B678="Female",1/(1+EXP(-SUMPRODUCT(Engine!$C$21506:$C$21537,INDIRECT("Coefficients!$CH$2:$CH$33")))),1/(1+EXP(-SUMPRODUCT(Engine!$C$21506:$C$21537,INDIRECT("Coefficients!$CI$2:$CI$33"))))))</f>
      </c>
      <c r="BG678" s="8">
        <f>IF(OR($B678="",$C678="",$D678="",$E678="",$F678="",$G678="",$H678="",$I678="",$J678="",$K678="",$L678=""),"",IF($B678="Female",1/(1+EXP(-SUMPRODUCT(Engine!$C$21506:$C$21537,INDIRECT("Coefficients!$CJ$2:$CJ$33")))),1/(1+EXP(-SUMPRODUCT(Engine!$C$21506:$C$21537,INDIRECT("Coefficients!$CK$2:$CK$33"))))))</f>
      </c>
      <c r="BH678" s="8">
        <f>IF(OR($B678="",$C678="",$D678="",$E678="",$F678="",$G678="",$H678="",$I678="",$J678="",$K678="",$L678=""),"",IF($B678="Female",1/(1+EXP(-SUMPRODUCT(Engine!$C$21506:$C$21537,INDIRECT("Coefficients!$CL$2:$CL$33")))),1/(1+EXP(-SUMPRODUCT(Engine!$C$21506:$C$21537,INDIRECT("Coefficients!$CM$2:$CM$33"))))))</f>
      </c>
      <c r="BI678" s="8">
        <f>IF(OR($B678="",$C678="",$D678="",$E678="",$F678="",$G678="",$H678="",$I678="",$J678="",$K678="",$L678=""),"",IF($B678="Female",1/(1+EXP(-SUMPRODUCT(Engine!$C$21506:$C$21537,INDIRECT("Coefficients!$CN$2:$CN$33")))),1/(1+EXP(-SUMPRODUCT(Engine!$C$21506:$C$21537,INDIRECT("Coefficients!$CO$2:$CO$33"))))))</f>
      </c>
      <c r="BJ678" s="8">
        <f>IF(OR($B678="",$C678="",$D678="",$E678="",$F678="",$G678="",$H678="",$I678="",$J678="",$K678="",$L678=""),"",IF($B678="Female",1/(1+EXP(-SUMPRODUCT(Engine!$C$21506:$C$21537,INDIRECT("Coefficients!$CP$2:$CP$33")))),1/(1+EXP(-SUMPRODUCT(Engine!$C$21506:$C$21537,INDIRECT("Coefficients!$CQ$2:$CQ$33"))))))</f>
      </c>
      <c r="BK678" s="8">
        <f>IF(OR($B678="",$C678="",$D678="",$E678="",$F678="",$G678="",$H678="",$I678="",$J678="",$K678="",$L678=""),"",IF($B678="Female",1/(1+EXP(-SUMPRODUCT(Engine!$C$21506:$C$21537,INDIRECT("Coefficients!$CR$2:$CR$33")))),1/(1+EXP(-SUMPRODUCT(Engine!$C$21506:$C$21537,INDIRECT("Coefficients!$CS$2:$CS$33"))))))</f>
      </c>
      <c r="BL678" s="8">
        <f>IF(OR($B678="",$C678="",$D678="",$E678="",$F678="",$G678="",$H678="",$I678="",$J678="",$K678="",$L678=""),"",IF($B678="Female",1/(1+EXP(-SUMPRODUCT(Engine!$C$21506:$C$21537,INDIRECT("Coefficients!$CT$2:$CT$33")))),1/(1+EXP(-SUMPRODUCT(Engine!$C$21506:$C$21537,INDIRECT("Coefficients!$CU$2:$CU$33"))))))</f>
      </c>
      <c r="BM678" s="8">
        <f>IF(OR($B678="",$C678="",$D678="",$E678="",$F678="",$G678="",$H678="",$I678="",$J678="",$K678="",$L678=""),"",IF($B678="Female",1/(1+EXP(-SUMPRODUCT(Engine!$C$21506:$C$21537,INDIRECT("Coefficients!$CV$2:$CV$33")))),1/(1+EXP(-SUMPRODUCT(Engine!$C$21506:$C$21537,INDIRECT("Coefficients!$CW$2:$CW$33"))))))</f>
      </c>
    </row>
    <row r="679" spans="1:6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8">
        <f>IF(OR($B679="",$C679="",$D679="",$E679="",$F679="",$G679="",$H679="",$I679="",$J679="",$K679="",$L679=""),"",IF($B679="Female",1/(1+EXP(-SUMPRODUCT(Engine!$C$21538:$C$21569,INDIRECT("Coefficients!$B$2:$B$33")))),1/(1+EXP(-SUMPRODUCT(Engine!$C$21538:$C$21569,INDIRECT("Coefficients!$C$2:$C$33"))))))</f>
      </c>
      <c r="Q679" s="8">
        <f>IF(OR($B679="",$C679="",$D679="",$E679="",$F679="",$G679="",$H679="",$I679="",$J679="",$K679="",$L679=""),"",IF($B679="Female",1/(1+EXP(-SUMPRODUCT(Engine!$C$21538:$C$21569,INDIRECT("Coefficients!$D$2:$D$33")))),1/(1+EXP(-SUMPRODUCT(Engine!$C$21538:$C$21569,INDIRECT("Coefficients!$E$2:$E$33"))))))</f>
      </c>
      <c r="R679" s="8">
        <f>IF(OR($B679="",$C679="",$D679="",$E679="",$F679="",$G679="",$H679="",$I679="",$J679="",$K679="",$L679=""),"",IF($B679="Female",1/(1+EXP(-SUMPRODUCT(Engine!$C$21538:$C$21569,INDIRECT("Coefficients!$F$2:$F$33")))),1/(1+EXP(-SUMPRODUCT(Engine!$C$21538:$C$21569,INDIRECT("Coefficients!$G$2:$G$33"))))))</f>
      </c>
      <c r="S679" s="8">
        <f>IF(OR($B679="",$C679="",$D679="",$E679="",$F679="",$G679="",$H679="",$I679="",$J679="",$K679="",$L679=""),"",IF($B679="Female",1/(1+EXP(-SUMPRODUCT(Engine!$C$21538:$C$21569,INDIRECT("Coefficients!$H$2:$H$33")))),1/(1+EXP(-SUMPRODUCT(Engine!$C$21538:$C$21569,INDIRECT("Coefficients!$I$2:$I$33"))))))</f>
      </c>
      <c r="T679" s="8">
        <f>IF(OR($B679="",$C679="",$D679="",$E679="",$F679="",$G679="",$H679="",$I679="",$J679="",$K679="",$L679=""),"",IF($B679="Female",1/(1+EXP(-SUMPRODUCT(Engine!$C$21538:$C$21569,INDIRECT("Coefficients!$J$2:$J$33")))),1/(1+EXP(-SUMPRODUCT(Engine!$C$21538:$C$21569,INDIRECT("Coefficients!$K$2:$K$33"))))))</f>
      </c>
      <c r="U679" s="8">
        <f>IF(OR($B679="",$C679="",$D679="",$E679="",$F679="",$G679="",$H679="",$I679="",$J679="",$K679="",$L679=""),"",IF($B679="Female",1/(1+EXP(-SUMPRODUCT(Engine!$C$21538:$C$21569,INDIRECT("Coefficients!$L$2:$L$33")))),1/(1+EXP(-SUMPRODUCT(Engine!$C$21538:$C$21569,INDIRECT("Coefficients!$M$2:$M$33"))))))</f>
      </c>
      <c r="V679" s="8">
        <f>IF(OR($B679="",$C679="",$D679="",$E679="",$F679="",$G679="",$H679="",$I679="",$J679="",$K679="",$L679=""),"",IF($B679="Female",1/(1+EXP(-SUMPRODUCT(Engine!$C$21538:$C$21569,INDIRECT("Coefficients!$N$2:$N$33")))),1/(1+EXP(-SUMPRODUCT(Engine!$C$21538:$C$21569,INDIRECT("Coefficients!$O$2:$O$33"))))))</f>
      </c>
      <c r="W679" s="8">
        <f>IF(OR($B679="",$C679="",$D679="",$E679="",$F679="",$G679="",$H679="",$I679="",$J679="",$K679="",$L679=""),"",IF($B679="Female",1/(1+EXP(-SUMPRODUCT(Engine!$C$21538:$C$21569,INDIRECT("Coefficients!$P$2:$P$33")))),1/(1+EXP(-SUMPRODUCT(Engine!$C$21538:$C$21569,INDIRECT("Coefficients!$Q$2:$Q$33"))))))</f>
      </c>
      <c r="X679" s="8">
        <f>IF(OR($B679="",$C679="",$D679="",$E679="",$F679="",$G679="",$H679="",$I679="",$J679="",$K679="",$L679=""),"",IF($B679="Female",1/(1+EXP(-SUMPRODUCT(Engine!$C$21538:$C$21569,INDIRECT("Coefficients!$R$2:$R$33")))),1/(1+EXP(-SUMPRODUCT(Engine!$C$21538:$C$21569,INDIRECT("Coefficients!$S$2:$S$33"))))))</f>
      </c>
      <c r="Y679" s="8">
        <f>IF(OR($B679="",$C679="",$D679="",$E679="",$F679="",$G679="",$H679="",$I679="",$J679="",$K679="",$L679=""),"",IF($B679="Female",1/(1+EXP(-SUMPRODUCT(Engine!$C$21538:$C$21569,INDIRECT("Coefficients!$T$2:$T$33")))),1/(1+EXP(-SUMPRODUCT(Engine!$C$21538:$C$21569,INDIRECT("Coefficients!$U$2:$U$33"))))))</f>
      </c>
      <c r="Z679" s="8">
        <f>IF(OR($B679="",$C679="",$D679="",$E679="",$F679="",$G679="",$H679="",$I679="",$J679="",$K679="",$L679=""),"",IF($B679="Female",1/(1+EXP(-SUMPRODUCT(Engine!$C$21538:$C$21569,INDIRECT("Coefficients!$V$2:$V$33")))),1/(1+EXP(-SUMPRODUCT(Engine!$C$21538:$C$21569,INDIRECT("Coefficients!$W$2:$W$33"))))))</f>
      </c>
      <c r="AA679" s="8">
        <f>IF(OR($B679="",$C679="",$D679="",$E679="",$F679="",$G679="",$H679="",$I679="",$J679="",$K679="",$L679=""),"",IF($B679="Female",1/(1+EXP(-SUMPRODUCT(Engine!$C$21538:$C$21569,INDIRECT("Coefficients!$X$2:$X$33")))),1/(1+EXP(-SUMPRODUCT(Engine!$C$21538:$C$21569,INDIRECT("Coefficients!$Y$2:$Y$33"))))))</f>
      </c>
      <c r="AB679" s="8">
        <f>IF(OR($B679="",$C679="",$D679="",$E679="",$F679="",$G679="",$H679="",$I679="",$J679="",$K679="",$L679=""),"",IF($B679="Female",1/(1+EXP(-SUMPRODUCT(Engine!$C$21538:$C$21569,INDIRECT("Coefficients!$Z$2:$Z$33")))),1/(1+EXP(-SUMPRODUCT(Engine!$C$21538:$C$21569,INDIRECT("Coefficients!$AA$2:$AA$33"))))))</f>
      </c>
      <c r="AC679" s="8">
        <f>IF(OR($B679="",$C679="",$D679="",$E679="",$F679="",$G679="",$H679="",$I679="",$J679="",$K679="",$L679=""),"",IF($B679="Female",1/(1+EXP(-SUMPRODUCT(Engine!$C$21538:$C$21569,INDIRECT("Coefficients!$AB$2:$AB$33")))),1/(1+EXP(-SUMPRODUCT(Engine!$C$21538:$C$21569,INDIRECT("Coefficients!$AC$2:$AC$33"))))))</f>
      </c>
      <c r="AD679" s="8">
        <f>IF(OR($B679="",$C679="",$D679="",$E679="",$F679="",$G679="",$H679="",$I679="",$J679="",$K679="",$L679=""),"",IF($B679="Female",1/(1+EXP(-SUMPRODUCT(Engine!$C$21538:$C$21569,INDIRECT("Coefficients!$AD$2:$AD$33")))),1/(1+EXP(-SUMPRODUCT(Engine!$C$21538:$C$21569,INDIRECT("Coefficients!$AE$2:$AE$33"))))))</f>
      </c>
      <c r="AE679" s="8">
        <f>IF(OR($B679="",$C679="",$D679="",$E679="",$F679="",$G679="",$H679="",$I679="",$J679="",$K679="",$L679=""),"",IF($B679="Female",1/(1+EXP(-SUMPRODUCT(Engine!$C$21538:$C$21569,INDIRECT("Coefficients!$AF$2:$AF$33")))),1/(1+EXP(-SUMPRODUCT(Engine!$C$21538:$C$21569,INDIRECT("Coefficients!$AG$2:$AG$33"))))))</f>
      </c>
      <c r="AF679" s="8">
        <f>IF(OR($B679="",$C679="",$D679="",$E679="",$F679="",$G679="",$H679="",$I679="",$J679="",$K679="",$L679=""),"",IF($B679="Female",1/(1+EXP(-SUMPRODUCT(Engine!$C$21538:$C$21569,INDIRECT("Coefficients!$AH$2:$AH$33")))),1/(1+EXP(-SUMPRODUCT(Engine!$C$21538:$C$21569,INDIRECT("Coefficients!$AI$2:$AI$33"))))))</f>
      </c>
      <c r="AG679" s="8">
        <f>IF(OR($B679="",$C679="",$D679="",$E679="",$F679="",$G679="",$H679="",$I679="",$J679="",$K679="",$L679=""),"",IF($B679="Female",1/(1+EXP(-SUMPRODUCT(Engine!$C$21538:$C$21569,INDIRECT("Coefficients!$AJ$2:$AJ$33")))),1/(1+EXP(-SUMPRODUCT(Engine!$C$21538:$C$21569,INDIRECT("Coefficients!$AK$2:$AK$33"))))))</f>
      </c>
      <c r="AH679" s="8">
        <f>IF(OR($B679="",$C679="",$D679="",$E679="",$F679="",$G679="",$H679="",$I679="",$J679="",$K679="",$L679=""),"",IF($B679="Female",1/(1+EXP(-SUMPRODUCT(Engine!$C$21538:$C$21569,INDIRECT("Coefficients!$AL$2:$AL$33")))),1/(1+EXP(-SUMPRODUCT(Engine!$C$21538:$C$21569,INDIRECT("Coefficients!$AM$2:$AM$33"))))))</f>
      </c>
      <c r="AI679" s="8">
        <f>IF(OR($B679="",$C679="",$D679="",$E679="",$F679="",$G679="",$H679="",$I679="",$J679="",$K679="",$L679=""),"",IF($B679="Female",1/(1+EXP(-SUMPRODUCT(Engine!$C$21538:$C$21569,INDIRECT("Coefficients!$AN$2:$AN$33")))),1/(1+EXP(-SUMPRODUCT(Engine!$C$21538:$C$21569,INDIRECT("Coefficients!$AO$2:$AO$33"))))))</f>
      </c>
      <c r="AJ679" s="8">
        <f>IF(OR($B679="",$C679="",$D679="",$E679="",$F679="",$G679="",$H679="",$I679="",$J679="",$K679="",$L679=""),"",IF($B679="Female",1/(1+EXP(-SUMPRODUCT(Engine!$C$21538:$C$21569,INDIRECT("Coefficients!$AP$2:$AP$33")))),1/(1+EXP(-SUMPRODUCT(Engine!$C$21538:$C$21569,INDIRECT("Coefficients!$AQ$2:$AQ$33"))))))</f>
      </c>
      <c r="AK679" s="8">
        <f>IF(OR($B679="",$C679="",$D679="",$E679="",$F679="",$G679="",$H679="",$I679="",$J679="",$K679="",$L679=""),"",IF($B679="Female",1/(1+EXP(-SUMPRODUCT(Engine!$C$21538:$C$21569,INDIRECT("Coefficients!$AR$2:$AR$33")))),1/(1+EXP(-SUMPRODUCT(Engine!$C$21538:$C$21569,INDIRECT("Coefficients!$AS$2:$AS$33"))))))</f>
      </c>
      <c r="AL679" s="8">
        <f>IF(OR($B679="",$C679="",$D679="",$E679="",$F679="",$G679="",$H679="",$I679="",$J679="",$K679="",$L679=""),"",IF($B679="Female",1/(1+EXP(-SUMPRODUCT(Engine!$C$21538:$C$21569,INDIRECT("Coefficients!$AT$2:$AT$33")))),1/(1+EXP(-SUMPRODUCT(Engine!$C$21538:$C$21569,INDIRECT("Coefficients!$AU$2:$AU$33"))))))</f>
      </c>
      <c r="AM679" s="8">
        <f>IF(OR($B679="",$C679="",$D679="",$E679="",$F679="",$G679="",$H679="",$I679="",$J679="",$K679="",$L679=""),"",IF($B679="Female",1/(1+EXP(-SUMPRODUCT(Engine!$C$21538:$C$21569,INDIRECT("Coefficients!$AV$2:$AV$33")))),1/(1+EXP(-SUMPRODUCT(Engine!$C$21538:$C$21569,INDIRECT("Coefficients!$AW$2:$AW$33"))))))</f>
      </c>
      <c r="AN679" s="8">
        <f>IF(OR($B679="",$C679="",$D679="",$E679="",$F679="",$G679="",$H679="",$I679="",$J679="",$K679="",$L679=""),"",IF($B679="Female",1/(1+EXP(-SUMPRODUCT(Engine!$C$21538:$C$21569,INDIRECT("Coefficients!$AX$2:$AX$33")))),1/(1+EXP(-SUMPRODUCT(Engine!$C$21538:$C$21569,INDIRECT("Coefficients!$AY$2:$AY$33"))))))</f>
      </c>
      <c r="AO679" s="8">
        <f>IF(OR($B679="",$C679="",$D679="",$E679="",$F679="",$G679="",$H679="",$I679="",$J679="",$K679="",$L679=""),"",IF($B679="Female",1/(1+EXP(-SUMPRODUCT(Engine!$C$21538:$C$21569,INDIRECT("Coefficients!$AZ$2:$AZ$33")))),1/(1+EXP(-SUMPRODUCT(Engine!$C$21538:$C$21569,INDIRECT("Coefficients!$BA$2:$BA$33"))))))</f>
      </c>
      <c r="AP679" s="8">
        <f>IF(OR($B679="",$C679="",$D679="",$E679="",$F679="",$G679="",$H679="",$I679="",$J679="",$K679="",$L679=""),"",IF($B679="Female",1/(1+EXP(-SUMPRODUCT(Engine!$C$21538:$C$21569,INDIRECT("Coefficients!$BB$2:$BB$33")))),1/(1+EXP(-SUMPRODUCT(Engine!$C$21538:$C$21569,INDIRECT("Coefficients!$BC$2:$BC$33"))))))</f>
      </c>
      <c r="AQ679" s="8">
        <f>IF(OR($B679="",$C679="",$D679="",$E679="",$F679="",$G679="",$H679="",$I679="",$J679="",$K679="",$L679=""),"",IF($B679="Female",1/(1+EXP(-SUMPRODUCT(Engine!$C$21538:$C$21569,INDIRECT("Coefficients!$BD$2:$BD$33")))),1/(1+EXP(-SUMPRODUCT(Engine!$C$21538:$C$21569,INDIRECT("Coefficients!$BE$2:$BE$33"))))))</f>
      </c>
      <c r="AR679" s="8">
        <f>IF(OR($B679="",$C679="",$D679="",$E679="",$F679="",$G679="",$H679="",$I679="",$J679="",$K679="",$L679=""),"",IF($B679="Female",1/(1+EXP(-SUMPRODUCT(Engine!$C$21538:$C$21569,INDIRECT("Coefficients!$BF$2:$BF$33")))),1/(1+EXP(-SUMPRODUCT(Engine!$C$21538:$C$21569,INDIRECT("Coefficients!$BG$2:$BG$33"))))))</f>
      </c>
      <c r="AS679" s="8">
        <f>IF(OR($B679="",$C679="",$D679="",$E679="",$F679="",$G679="",$H679="",$I679="",$J679="",$K679="",$L679=""),"",IF($B679="Female",1/(1+EXP(-SUMPRODUCT(Engine!$C$21538:$C$21569,INDIRECT("Coefficients!$BH$2:$BH$33")))),1/(1+EXP(-SUMPRODUCT(Engine!$C$21538:$C$21569,INDIRECT("Coefficients!$BI$2:$BI$33"))))))</f>
      </c>
      <c r="AT679" s="8">
        <f>IF(OR($B679="",$C679="",$D679="",$E679="",$F679="",$G679="",$H679="",$I679="",$J679="",$K679="",$L679=""),"",IF($B679="Female",1/(1+EXP(-SUMPRODUCT(Engine!$C$21538:$C$21569,INDIRECT("Coefficients!$BJ$2:$BJ$33")))),1/(1+EXP(-SUMPRODUCT(Engine!$C$21538:$C$21569,INDIRECT("Coefficients!$BK$2:$BK$33"))))))</f>
      </c>
      <c r="AU679" s="8">
        <f>IF(OR($B679="",$C679="",$D679="",$E679="",$F679="",$G679="",$H679="",$I679="",$J679="",$K679="",$L679=""),"",IF($B679="Female",1/(1+EXP(-SUMPRODUCT(Engine!$C$21538:$C$21569,INDIRECT("Coefficients!$BL$2:$BL$33")))),1/(1+EXP(-SUMPRODUCT(Engine!$C$21538:$C$21569,INDIRECT("Coefficients!$BM$2:$BM$33"))))))</f>
      </c>
      <c r="AV679" s="8">
        <f>IF(OR($B679="",$C679="",$D679="",$E679="",$F679="",$G679="",$H679="",$I679="",$J679="",$K679="",$L679=""),"",IF($B679="Female",1/(1+EXP(-SUMPRODUCT(Engine!$C$21538:$C$21569,INDIRECT("Coefficients!$BN$2:$BN$33")))),1/(1+EXP(-SUMPRODUCT(Engine!$C$21538:$C$21569,INDIRECT("Coefficients!$BO$2:$BO$33"))))))</f>
      </c>
      <c r="AW679" s="8">
        <f>IF(OR($B679="",$C679="",$D679="",$E679="",$F679="",$G679="",$H679="",$I679="",$J679="",$K679="",$L679=""),"",IF($B679="Female",1/(1+EXP(-SUMPRODUCT(Engine!$C$21538:$C$21569,INDIRECT("Coefficients!$BP$2:$BP$33")))),1/(1+EXP(-SUMPRODUCT(Engine!$C$21538:$C$21569,INDIRECT("Coefficients!$BQ$2:$BQ$33"))))))</f>
      </c>
      <c r="AX679" s="8">
        <f>IF(OR($B679="",$C679="",$D679="",$E679="",$F679="",$G679="",$H679="",$I679="",$J679="",$K679="",$L679=""),"",IF($B679="Female",1/(1+EXP(-SUMPRODUCT(Engine!$C$21538:$C$21569,INDIRECT("Coefficients!$BR$2:$BR$33")))),1/(1+EXP(-SUMPRODUCT(Engine!$C$21538:$C$21569,INDIRECT("Coefficients!$BS$2:$BS$33"))))))</f>
      </c>
      <c r="AY679" s="8">
        <f>IF(OR($B679="",$C679="",$D679="",$E679="",$F679="",$G679="",$H679="",$I679="",$J679="",$K679="",$L679=""),"",IF($B679="Female",1/(1+EXP(-SUMPRODUCT(Engine!$C$21538:$C$21569,INDIRECT("Coefficients!$BT$2:$BT$33")))),1/(1+EXP(-SUMPRODUCT(Engine!$C$21538:$C$21569,INDIRECT("Coefficients!$BU$2:$BU$33"))))))</f>
      </c>
      <c r="AZ679" s="8">
        <f>IF(OR($B679="",$C679="",$D679="",$E679="",$F679="",$G679="",$H679="",$I679="",$J679="",$K679="",$L679=""),"",IF($B679="Female",1/(1+EXP(-SUMPRODUCT(Engine!$C$21538:$C$21569,INDIRECT("Coefficients!$BV$2:$BV$33")))),1/(1+EXP(-SUMPRODUCT(Engine!$C$21538:$C$21569,INDIRECT("Coefficients!$BW$2:$BW$33"))))))</f>
      </c>
      <c r="BA679" s="8">
        <f>IF(OR($B679="",$C679="",$D679="",$E679="",$F679="",$G679="",$H679="",$I679="",$J679="",$K679="",$L679=""),"",IF($B679="Female",1/(1+EXP(-SUMPRODUCT(Engine!$C$21538:$C$21569,INDIRECT("Coefficients!$BX$2:$BX$33")))),1/(1+EXP(-SUMPRODUCT(Engine!$C$21538:$C$21569,INDIRECT("Coefficients!$BY$2:$BY$33"))))))</f>
      </c>
      <c r="BB679" s="8">
        <f>IF(OR($B679="",$C679="",$D679="",$E679="",$F679="",$G679="",$H679="",$I679="",$J679="",$K679="",$L679=""),"",IF($B679="Female",1/(1+EXP(-SUMPRODUCT(Engine!$C$21538:$C$21569,INDIRECT("Coefficients!$BZ$2:$BZ$33")))),1/(1+EXP(-SUMPRODUCT(Engine!$C$21538:$C$21569,INDIRECT("Coefficients!$CA$2:$CA$33"))))))</f>
      </c>
      <c r="BC679" s="8">
        <f>IF(OR($B679="",$C679="",$D679="",$E679="",$F679="",$G679="",$H679="",$I679="",$J679="",$K679="",$L679=""),"",IF($B679="Female",1/(1+EXP(-SUMPRODUCT(Engine!$C$21538:$C$21569,INDIRECT("Coefficients!$CB$2:$CB$33")))),1/(1+EXP(-SUMPRODUCT(Engine!$C$21538:$C$21569,INDIRECT("Coefficients!$CC$2:$CC$33"))))))</f>
      </c>
      <c r="BD679" s="8">
        <f>IF(OR($B679="",$C679="",$D679="",$E679="",$F679="",$G679="",$H679="",$I679="",$J679="",$K679="",$L679=""),"",IF($B679="Female",1/(1+EXP(-SUMPRODUCT(Engine!$C$21538:$C$21569,INDIRECT("Coefficients!$CD$2:$CD$33")))),1/(1+EXP(-SUMPRODUCT(Engine!$C$21538:$C$21569,INDIRECT("Coefficients!$CE$2:$CE$33"))))))</f>
      </c>
      <c r="BE679" s="8">
        <f>IF(OR($B679="",$C679="",$D679="",$E679="",$F679="",$G679="",$H679="",$I679="",$J679="",$K679="",$L679=""),"",IF($B679="Female",1/(1+EXP(-SUMPRODUCT(Engine!$C$21538:$C$21569,INDIRECT("Coefficients!$CF$2:$CF$33")))),1/(1+EXP(-SUMPRODUCT(Engine!$C$21538:$C$21569,INDIRECT("Coefficients!$CG$2:$CG$33"))))))</f>
      </c>
      <c r="BF679" s="8">
        <f>IF(OR($B679="",$C679="",$D679="",$E679="",$F679="",$G679="",$H679="",$I679="",$J679="",$K679="",$L679=""),"",IF($B679="Female",1/(1+EXP(-SUMPRODUCT(Engine!$C$21538:$C$21569,INDIRECT("Coefficients!$CH$2:$CH$33")))),1/(1+EXP(-SUMPRODUCT(Engine!$C$21538:$C$21569,INDIRECT("Coefficients!$CI$2:$CI$33"))))))</f>
      </c>
      <c r="BG679" s="8">
        <f>IF(OR($B679="",$C679="",$D679="",$E679="",$F679="",$G679="",$H679="",$I679="",$J679="",$K679="",$L679=""),"",IF($B679="Female",1/(1+EXP(-SUMPRODUCT(Engine!$C$21538:$C$21569,INDIRECT("Coefficients!$CJ$2:$CJ$33")))),1/(1+EXP(-SUMPRODUCT(Engine!$C$21538:$C$21569,INDIRECT("Coefficients!$CK$2:$CK$33"))))))</f>
      </c>
      <c r="BH679" s="8">
        <f>IF(OR($B679="",$C679="",$D679="",$E679="",$F679="",$G679="",$H679="",$I679="",$J679="",$K679="",$L679=""),"",IF($B679="Female",1/(1+EXP(-SUMPRODUCT(Engine!$C$21538:$C$21569,INDIRECT("Coefficients!$CL$2:$CL$33")))),1/(1+EXP(-SUMPRODUCT(Engine!$C$21538:$C$21569,INDIRECT("Coefficients!$CM$2:$CM$33"))))))</f>
      </c>
      <c r="BI679" s="8">
        <f>IF(OR($B679="",$C679="",$D679="",$E679="",$F679="",$G679="",$H679="",$I679="",$J679="",$K679="",$L679=""),"",IF($B679="Female",1/(1+EXP(-SUMPRODUCT(Engine!$C$21538:$C$21569,INDIRECT("Coefficients!$CN$2:$CN$33")))),1/(1+EXP(-SUMPRODUCT(Engine!$C$21538:$C$21569,INDIRECT("Coefficients!$CO$2:$CO$33"))))))</f>
      </c>
      <c r="BJ679" s="8">
        <f>IF(OR($B679="",$C679="",$D679="",$E679="",$F679="",$G679="",$H679="",$I679="",$J679="",$K679="",$L679=""),"",IF($B679="Female",1/(1+EXP(-SUMPRODUCT(Engine!$C$21538:$C$21569,INDIRECT("Coefficients!$CP$2:$CP$33")))),1/(1+EXP(-SUMPRODUCT(Engine!$C$21538:$C$21569,INDIRECT("Coefficients!$CQ$2:$CQ$33"))))))</f>
      </c>
      <c r="BK679" s="8">
        <f>IF(OR($B679="",$C679="",$D679="",$E679="",$F679="",$G679="",$H679="",$I679="",$J679="",$K679="",$L679=""),"",IF($B679="Female",1/(1+EXP(-SUMPRODUCT(Engine!$C$21538:$C$21569,INDIRECT("Coefficients!$CR$2:$CR$33")))),1/(1+EXP(-SUMPRODUCT(Engine!$C$21538:$C$21569,INDIRECT("Coefficients!$CS$2:$CS$33"))))))</f>
      </c>
      <c r="BL679" s="8">
        <f>IF(OR($B679="",$C679="",$D679="",$E679="",$F679="",$G679="",$H679="",$I679="",$J679="",$K679="",$L679=""),"",IF($B679="Female",1/(1+EXP(-SUMPRODUCT(Engine!$C$21538:$C$21569,INDIRECT("Coefficients!$CT$2:$CT$33")))),1/(1+EXP(-SUMPRODUCT(Engine!$C$21538:$C$21569,INDIRECT("Coefficients!$CU$2:$CU$33"))))))</f>
      </c>
      <c r="BM679" s="8">
        <f>IF(OR($B679="",$C679="",$D679="",$E679="",$F679="",$G679="",$H679="",$I679="",$J679="",$K679="",$L679=""),"",IF($B679="Female",1/(1+EXP(-SUMPRODUCT(Engine!$C$21538:$C$21569,INDIRECT("Coefficients!$CV$2:$CV$33")))),1/(1+EXP(-SUMPRODUCT(Engine!$C$21538:$C$21569,INDIRECT("Coefficients!$CW$2:$CW$33"))))))</f>
      </c>
    </row>
    <row r="680" spans="1:6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8">
        <f>IF(OR($B680="",$C680="",$D680="",$E680="",$F680="",$G680="",$H680="",$I680="",$J680="",$K680="",$L680=""),"",IF($B680="Female",1/(1+EXP(-SUMPRODUCT(Engine!$C$21570:$C$21601,INDIRECT("Coefficients!$B$2:$B$33")))),1/(1+EXP(-SUMPRODUCT(Engine!$C$21570:$C$21601,INDIRECT("Coefficients!$C$2:$C$33"))))))</f>
      </c>
      <c r="Q680" s="8">
        <f>IF(OR($B680="",$C680="",$D680="",$E680="",$F680="",$G680="",$H680="",$I680="",$J680="",$K680="",$L680=""),"",IF($B680="Female",1/(1+EXP(-SUMPRODUCT(Engine!$C$21570:$C$21601,INDIRECT("Coefficients!$D$2:$D$33")))),1/(1+EXP(-SUMPRODUCT(Engine!$C$21570:$C$21601,INDIRECT("Coefficients!$E$2:$E$33"))))))</f>
      </c>
      <c r="R680" s="8">
        <f>IF(OR($B680="",$C680="",$D680="",$E680="",$F680="",$G680="",$H680="",$I680="",$J680="",$K680="",$L680=""),"",IF($B680="Female",1/(1+EXP(-SUMPRODUCT(Engine!$C$21570:$C$21601,INDIRECT("Coefficients!$F$2:$F$33")))),1/(1+EXP(-SUMPRODUCT(Engine!$C$21570:$C$21601,INDIRECT("Coefficients!$G$2:$G$33"))))))</f>
      </c>
      <c r="S680" s="8">
        <f>IF(OR($B680="",$C680="",$D680="",$E680="",$F680="",$G680="",$H680="",$I680="",$J680="",$K680="",$L680=""),"",IF($B680="Female",1/(1+EXP(-SUMPRODUCT(Engine!$C$21570:$C$21601,INDIRECT("Coefficients!$H$2:$H$33")))),1/(1+EXP(-SUMPRODUCT(Engine!$C$21570:$C$21601,INDIRECT("Coefficients!$I$2:$I$33"))))))</f>
      </c>
      <c r="T680" s="8">
        <f>IF(OR($B680="",$C680="",$D680="",$E680="",$F680="",$G680="",$H680="",$I680="",$J680="",$K680="",$L680=""),"",IF($B680="Female",1/(1+EXP(-SUMPRODUCT(Engine!$C$21570:$C$21601,INDIRECT("Coefficients!$J$2:$J$33")))),1/(1+EXP(-SUMPRODUCT(Engine!$C$21570:$C$21601,INDIRECT("Coefficients!$K$2:$K$33"))))))</f>
      </c>
      <c r="U680" s="8">
        <f>IF(OR($B680="",$C680="",$D680="",$E680="",$F680="",$G680="",$H680="",$I680="",$J680="",$K680="",$L680=""),"",IF($B680="Female",1/(1+EXP(-SUMPRODUCT(Engine!$C$21570:$C$21601,INDIRECT("Coefficients!$L$2:$L$33")))),1/(1+EXP(-SUMPRODUCT(Engine!$C$21570:$C$21601,INDIRECT("Coefficients!$M$2:$M$33"))))))</f>
      </c>
      <c r="V680" s="8">
        <f>IF(OR($B680="",$C680="",$D680="",$E680="",$F680="",$G680="",$H680="",$I680="",$J680="",$K680="",$L680=""),"",IF($B680="Female",1/(1+EXP(-SUMPRODUCT(Engine!$C$21570:$C$21601,INDIRECT("Coefficients!$N$2:$N$33")))),1/(1+EXP(-SUMPRODUCT(Engine!$C$21570:$C$21601,INDIRECT("Coefficients!$O$2:$O$33"))))))</f>
      </c>
      <c r="W680" s="8">
        <f>IF(OR($B680="",$C680="",$D680="",$E680="",$F680="",$G680="",$H680="",$I680="",$J680="",$K680="",$L680=""),"",IF($B680="Female",1/(1+EXP(-SUMPRODUCT(Engine!$C$21570:$C$21601,INDIRECT("Coefficients!$P$2:$P$33")))),1/(1+EXP(-SUMPRODUCT(Engine!$C$21570:$C$21601,INDIRECT("Coefficients!$Q$2:$Q$33"))))))</f>
      </c>
      <c r="X680" s="8">
        <f>IF(OR($B680="",$C680="",$D680="",$E680="",$F680="",$G680="",$H680="",$I680="",$J680="",$K680="",$L680=""),"",IF($B680="Female",1/(1+EXP(-SUMPRODUCT(Engine!$C$21570:$C$21601,INDIRECT("Coefficients!$R$2:$R$33")))),1/(1+EXP(-SUMPRODUCT(Engine!$C$21570:$C$21601,INDIRECT("Coefficients!$S$2:$S$33"))))))</f>
      </c>
      <c r="Y680" s="8">
        <f>IF(OR($B680="",$C680="",$D680="",$E680="",$F680="",$G680="",$H680="",$I680="",$J680="",$K680="",$L680=""),"",IF($B680="Female",1/(1+EXP(-SUMPRODUCT(Engine!$C$21570:$C$21601,INDIRECT("Coefficients!$T$2:$T$33")))),1/(1+EXP(-SUMPRODUCT(Engine!$C$21570:$C$21601,INDIRECT("Coefficients!$U$2:$U$33"))))))</f>
      </c>
      <c r="Z680" s="8">
        <f>IF(OR($B680="",$C680="",$D680="",$E680="",$F680="",$G680="",$H680="",$I680="",$J680="",$K680="",$L680=""),"",IF($B680="Female",1/(1+EXP(-SUMPRODUCT(Engine!$C$21570:$C$21601,INDIRECT("Coefficients!$V$2:$V$33")))),1/(1+EXP(-SUMPRODUCT(Engine!$C$21570:$C$21601,INDIRECT("Coefficients!$W$2:$W$33"))))))</f>
      </c>
      <c r="AA680" s="8">
        <f>IF(OR($B680="",$C680="",$D680="",$E680="",$F680="",$G680="",$H680="",$I680="",$J680="",$K680="",$L680=""),"",IF($B680="Female",1/(1+EXP(-SUMPRODUCT(Engine!$C$21570:$C$21601,INDIRECT("Coefficients!$X$2:$X$33")))),1/(1+EXP(-SUMPRODUCT(Engine!$C$21570:$C$21601,INDIRECT("Coefficients!$Y$2:$Y$33"))))))</f>
      </c>
      <c r="AB680" s="8">
        <f>IF(OR($B680="",$C680="",$D680="",$E680="",$F680="",$G680="",$H680="",$I680="",$J680="",$K680="",$L680=""),"",IF($B680="Female",1/(1+EXP(-SUMPRODUCT(Engine!$C$21570:$C$21601,INDIRECT("Coefficients!$Z$2:$Z$33")))),1/(1+EXP(-SUMPRODUCT(Engine!$C$21570:$C$21601,INDIRECT("Coefficients!$AA$2:$AA$33"))))))</f>
      </c>
      <c r="AC680" s="8">
        <f>IF(OR($B680="",$C680="",$D680="",$E680="",$F680="",$G680="",$H680="",$I680="",$J680="",$K680="",$L680=""),"",IF($B680="Female",1/(1+EXP(-SUMPRODUCT(Engine!$C$21570:$C$21601,INDIRECT("Coefficients!$AB$2:$AB$33")))),1/(1+EXP(-SUMPRODUCT(Engine!$C$21570:$C$21601,INDIRECT("Coefficients!$AC$2:$AC$33"))))))</f>
      </c>
      <c r="AD680" s="8">
        <f>IF(OR($B680="",$C680="",$D680="",$E680="",$F680="",$G680="",$H680="",$I680="",$J680="",$K680="",$L680=""),"",IF($B680="Female",1/(1+EXP(-SUMPRODUCT(Engine!$C$21570:$C$21601,INDIRECT("Coefficients!$AD$2:$AD$33")))),1/(1+EXP(-SUMPRODUCT(Engine!$C$21570:$C$21601,INDIRECT("Coefficients!$AE$2:$AE$33"))))))</f>
      </c>
      <c r="AE680" s="8">
        <f>IF(OR($B680="",$C680="",$D680="",$E680="",$F680="",$G680="",$H680="",$I680="",$J680="",$K680="",$L680=""),"",IF($B680="Female",1/(1+EXP(-SUMPRODUCT(Engine!$C$21570:$C$21601,INDIRECT("Coefficients!$AF$2:$AF$33")))),1/(1+EXP(-SUMPRODUCT(Engine!$C$21570:$C$21601,INDIRECT("Coefficients!$AG$2:$AG$33"))))))</f>
      </c>
      <c r="AF680" s="8">
        <f>IF(OR($B680="",$C680="",$D680="",$E680="",$F680="",$G680="",$H680="",$I680="",$J680="",$K680="",$L680=""),"",IF($B680="Female",1/(1+EXP(-SUMPRODUCT(Engine!$C$21570:$C$21601,INDIRECT("Coefficients!$AH$2:$AH$33")))),1/(1+EXP(-SUMPRODUCT(Engine!$C$21570:$C$21601,INDIRECT("Coefficients!$AI$2:$AI$33"))))))</f>
      </c>
      <c r="AG680" s="8">
        <f>IF(OR($B680="",$C680="",$D680="",$E680="",$F680="",$G680="",$H680="",$I680="",$J680="",$K680="",$L680=""),"",IF($B680="Female",1/(1+EXP(-SUMPRODUCT(Engine!$C$21570:$C$21601,INDIRECT("Coefficients!$AJ$2:$AJ$33")))),1/(1+EXP(-SUMPRODUCT(Engine!$C$21570:$C$21601,INDIRECT("Coefficients!$AK$2:$AK$33"))))))</f>
      </c>
      <c r="AH680" s="8">
        <f>IF(OR($B680="",$C680="",$D680="",$E680="",$F680="",$G680="",$H680="",$I680="",$J680="",$K680="",$L680=""),"",IF($B680="Female",1/(1+EXP(-SUMPRODUCT(Engine!$C$21570:$C$21601,INDIRECT("Coefficients!$AL$2:$AL$33")))),1/(1+EXP(-SUMPRODUCT(Engine!$C$21570:$C$21601,INDIRECT("Coefficients!$AM$2:$AM$33"))))))</f>
      </c>
      <c r="AI680" s="8">
        <f>IF(OR($B680="",$C680="",$D680="",$E680="",$F680="",$G680="",$H680="",$I680="",$J680="",$K680="",$L680=""),"",IF($B680="Female",1/(1+EXP(-SUMPRODUCT(Engine!$C$21570:$C$21601,INDIRECT("Coefficients!$AN$2:$AN$33")))),1/(1+EXP(-SUMPRODUCT(Engine!$C$21570:$C$21601,INDIRECT("Coefficients!$AO$2:$AO$33"))))))</f>
      </c>
      <c r="AJ680" s="8">
        <f>IF(OR($B680="",$C680="",$D680="",$E680="",$F680="",$G680="",$H680="",$I680="",$J680="",$K680="",$L680=""),"",IF($B680="Female",1/(1+EXP(-SUMPRODUCT(Engine!$C$21570:$C$21601,INDIRECT("Coefficients!$AP$2:$AP$33")))),1/(1+EXP(-SUMPRODUCT(Engine!$C$21570:$C$21601,INDIRECT("Coefficients!$AQ$2:$AQ$33"))))))</f>
      </c>
      <c r="AK680" s="8">
        <f>IF(OR($B680="",$C680="",$D680="",$E680="",$F680="",$G680="",$H680="",$I680="",$J680="",$K680="",$L680=""),"",IF($B680="Female",1/(1+EXP(-SUMPRODUCT(Engine!$C$21570:$C$21601,INDIRECT("Coefficients!$AR$2:$AR$33")))),1/(1+EXP(-SUMPRODUCT(Engine!$C$21570:$C$21601,INDIRECT("Coefficients!$AS$2:$AS$33"))))))</f>
      </c>
      <c r="AL680" s="8">
        <f>IF(OR($B680="",$C680="",$D680="",$E680="",$F680="",$G680="",$H680="",$I680="",$J680="",$K680="",$L680=""),"",IF($B680="Female",1/(1+EXP(-SUMPRODUCT(Engine!$C$21570:$C$21601,INDIRECT("Coefficients!$AT$2:$AT$33")))),1/(1+EXP(-SUMPRODUCT(Engine!$C$21570:$C$21601,INDIRECT("Coefficients!$AU$2:$AU$33"))))))</f>
      </c>
      <c r="AM680" s="8">
        <f>IF(OR($B680="",$C680="",$D680="",$E680="",$F680="",$G680="",$H680="",$I680="",$J680="",$K680="",$L680=""),"",IF($B680="Female",1/(1+EXP(-SUMPRODUCT(Engine!$C$21570:$C$21601,INDIRECT("Coefficients!$AV$2:$AV$33")))),1/(1+EXP(-SUMPRODUCT(Engine!$C$21570:$C$21601,INDIRECT("Coefficients!$AW$2:$AW$33"))))))</f>
      </c>
      <c r="AN680" s="8">
        <f>IF(OR($B680="",$C680="",$D680="",$E680="",$F680="",$G680="",$H680="",$I680="",$J680="",$K680="",$L680=""),"",IF($B680="Female",1/(1+EXP(-SUMPRODUCT(Engine!$C$21570:$C$21601,INDIRECT("Coefficients!$AX$2:$AX$33")))),1/(1+EXP(-SUMPRODUCT(Engine!$C$21570:$C$21601,INDIRECT("Coefficients!$AY$2:$AY$33"))))))</f>
      </c>
      <c r="AO680" s="8">
        <f>IF(OR($B680="",$C680="",$D680="",$E680="",$F680="",$G680="",$H680="",$I680="",$J680="",$K680="",$L680=""),"",IF($B680="Female",1/(1+EXP(-SUMPRODUCT(Engine!$C$21570:$C$21601,INDIRECT("Coefficients!$AZ$2:$AZ$33")))),1/(1+EXP(-SUMPRODUCT(Engine!$C$21570:$C$21601,INDIRECT("Coefficients!$BA$2:$BA$33"))))))</f>
      </c>
      <c r="AP680" s="8">
        <f>IF(OR($B680="",$C680="",$D680="",$E680="",$F680="",$G680="",$H680="",$I680="",$J680="",$K680="",$L680=""),"",IF($B680="Female",1/(1+EXP(-SUMPRODUCT(Engine!$C$21570:$C$21601,INDIRECT("Coefficients!$BB$2:$BB$33")))),1/(1+EXP(-SUMPRODUCT(Engine!$C$21570:$C$21601,INDIRECT("Coefficients!$BC$2:$BC$33"))))))</f>
      </c>
      <c r="AQ680" s="8">
        <f>IF(OR($B680="",$C680="",$D680="",$E680="",$F680="",$G680="",$H680="",$I680="",$J680="",$K680="",$L680=""),"",IF($B680="Female",1/(1+EXP(-SUMPRODUCT(Engine!$C$21570:$C$21601,INDIRECT("Coefficients!$BD$2:$BD$33")))),1/(1+EXP(-SUMPRODUCT(Engine!$C$21570:$C$21601,INDIRECT("Coefficients!$BE$2:$BE$33"))))))</f>
      </c>
      <c r="AR680" s="8">
        <f>IF(OR($B680="",$C680="",$D680="",$E680="",$F680="",$G680="",$H680="",$I680="",$J680="",$K680="",$L680=""),"",IF($B680="Female",1/(1+EXP(-SUMPRODUCT(Engine!$C$21570:$C$21601,INDIRECT("Coefficients!$BF$2:$BF$33")))),1/(1+EXP(-SUMPRODUCT(Engine!$C$21570:$C$21601,INDIRECT("Coefficients!$BG$2:$BG$33"))))))</f>
      </c>
      <c r="AS680" s="8">
        <f>IF(OR($B680="",$C680="",$D680="",$E680="",$F680="",$G680="",$H680="",$I680="",$J680="",$K680="",$L680=""),"",IF($B680="Female",1/(1+EXP(-SUMPRODUCT(Engine!$C$21570:$C$21601,INDIRECT("Coefficients!$BH$2:$BH$33")))),1/(1+EXP(-SUMPRODUCT(Engine!$C$21570:$C$21601,INDIRECT("Coefficients!$BI$2:$BI$33"))))))</f>
      </c>
      <c r="AT680" s="8">
        <f>IF(OR($B680="",$C680="",$D680="",$E680="",$F680="",$G680="",$H680="",$I680="",$J680="",$K680="",$L680=""),"",IF($B680="Female",1/(1+EXP(-SUMPRODUCT(Engine!$C$21570:$C$21601,INDIRECT("Coefficients!$BJ$2:$BJ$33")))),1/(1+EXP(-SUMPRODUCT(Engine!$C$21570:$C$21601,INDIRECT("Coefficients!$BK$2:$BK$33"))))))</f>
      </c>
      <c r="AU680" s="8">
        <f>IF(OR($B680="",$C680="",$D680="",$E680="",$F680="",$G680="",$H680="",$I680="",$J680="",$K680="",$L680=""),"",IF($B680="Female",1/(1+EXP(-SUMPRODUCT(Engine!$C$21570:$C$21601,INDIRECT("Coefficients!$BL$2:$BL$33")))),1/(1+EXP(-SUMPRODUCT(Engine!$C$21570:$C$21601,INDIRECT("Coefficients!$BM$2:$BM$33"))))))</f>
      </c>
      <c r="AV680" s="8">
        <f>IF(OR($B680="",$C680="",$D680="",$E680="",$F680="",$G680="",$H680="",$I680="",$J680="",$K680="",$L680=""),"",IF($B680="Female",1/(1+EXP(-SUMPRODUCT(Engine!$C$21570:$C$21601,INDIRECT("Coefficients!$BN$2:$BN$33")))),1/(1+EXP(-SUMPRODUCT(Engine!$C$21570:$C$21601,INDIRECT("Coefficients!$BO$2:$BO$33"))))))</f>
      </c>
      <c r="AW680" s="8">
        <f>IF(OR($B680="",$C680="",$D680="",$E680="",$F680="",$G680="",$H680="",$I680="",$J680="",$K680="",$L680=""),"",IF($B680="Female",1/(1+EXP(-SUMPRODUCT(Engine!$C$21570:$C$21601,INDIRECT("Coefficients!$BP$2:$BP$33")))),1/(1+EXP(-SUMPRODUCT(Engine!$C$21570:$C$21601,INDIRECT("Coefficients!$BQ$2:$BQ$33"))))))</f>
      </c>
      <c r="AX680" s="8">
        <f>IF(OR($B680="",$C680="",$D680="",$E680="",$F680="",$G680="",$H680="",$I680="",$J680="",$K680="",$L680=""),"",IF($B680="Female",1/(1+EXP(-SUMPRODUCT(Engine!$C$21570:$C$21601,INDIRECT("Coefficients!$BR$2:$BR$33")))),1/(1+EXP(-SUMPRODUCT(Engine!$C$21570:$C$21601,INDIRECT("Coefficients!$BS$2:$BS$33"))))))</f>
      </c>
      <c r="AY680" s="8">
        <f>IF(OR($B680="",$C680="",$D680="",$E680="",$F680="",$G680="",$H680="",$I680="",$J680="",$K680="",$L680=""),"",IF($B680="Female",1/(1+EXP(-SUMPRODUCT(Engine!$C$21570:$C$21601,INDIRECT("Coefficients!$BT$2:$BT$33")))),1/(1+EXP(-SUMPRODUCT(Engine!$C$21570:$C$21601,INDIRECT("Coefficients!$BU$2:$BU$33"))))))</f>
      </c>
      <c r="AZ680" s="8">
        <f>IF(OR($B680="",$C680="",$D680="",$E680="",$F680="",$G680="",$H680="",$I680="",$J680="",$K680="",$L680=""),"",IF($B680="Female",1/(1+EXP(-SUMPRODUCT(Engine!$C$21570:$C$21601,INDIRECT("Coefficients!$BV$2:$BV$33")))),1/(1+EXP(-SUMPRODUCT(Engine!$C$21570:$C$21601,INDIRECT("Coefficients!$BW$2:$BW$33"))))))</f>
      </c>
      <c r="BA680" s="8">
        <f>IF(OR($B680="",$C680="",$D680="",$E680="",$F680="",$G680="",$H680="",$I680="",$J680="",$K680="",$L680=""),"",IF($B680="Female",1/(1+EXP(-SUMPRODUCT(Engine!$C$21570:$C$21601,INDIRECT("Coefficients!$BX$2:$BX$33")))),1/(1+EXP(-SUMPRODUCT(Engine!$C$21570:$C$21601,INDIRECT("Coefficients!$BY$2:$BY$33"))))))</f>
      </c>
      <c r="BB680" s="8">
        <f>IF(OR($B680="",$C680="",$D680="",$E680="",$F680="",$G680="",$H680="",$I680="",$J680="",$K680="",$L680=""),"",IF($B680="Female",1/(1+EXP(-SUMPRODUCT(Engine!$C$21570:$C$21601,INDIRECT("Coefficients!$BZ$2:$BZ$33")))),1/(1+EXP(-SUMPRODUCT(Engine!$C$21570:$C$21601,INDIRECT("Coefficients!$CA$2:$CA$33"))))))</f>
      </c>
      <c r="BC680" s="8">
        <f>IF(OR($B680="",$C680="",$D680="",$E680="",$F680="",$G680="",$H680="",$I680="",$J680="",$K680="",$L680=""),"",IF($B680="Female",1/(1+EXP(-SUMPRODUCT(Engine!$C$21570:$C$21601,INDIRECT("Coefficients!$CB$2:$CB$33")))),1/(1+EXP(-SUMPRODUCT(Engine!$C$21570:$C$21601,INDIRECT("Coefficients!$CC$2:$CC$33"))))))</f>
      </c>
      <c r="BD680" s="8">
        <f>IF(OR($B680="",$C680="",$D680="",$E680="",$F680="",$G680="",$H680="",$I680="",$J680="",$K680="",$L680=""),"",IF($B680="Female",1/(1+EXP(-SUMPRODUCT(Engine!$C$21570:$C$21601,INDIRECT("Coefficients!$CD$2:$CD$33")))),1/(1+EXP(-SUMPRODUCT(Engine!$C$21570:$C$21601,INDIRECT("Coefficients!$CE$2:$CE$33"))))))</f>
      </c>
      <c r="BE680" s="8">
        <f>IF(OR($B680="",$C680="",$D680="",$E680="",$F680="",$G680="",$H680="",$I680="",$J680="",$K680="",$L680=""),"",IF($B680="Female",1/(1+EXP(-SUMPRODUCT(Engine!$C$21570:$C$21601,INDIRECT("Coefficients!$CF$2:$CF$33")))),1/(1+EXP(-SUMPRODUCT(Engine!$C$21570:$C$21601,INDIRECT("Coefficients!$CG$2:$CG$33"))))))</f>
      </c>
      <c r="BF680" s="8">
        <f>IF(OR($B680="",$C680="",$D680="",$E680="",$F680="",$G680="",$H680="",$I680="",$J680="",$K680="",$L680=""),"",IF($B680="Female",1/(1+EXP(-SUMPRODUCT(Engine!$C$21570:$C$21601,INDIRECT("Coefficients!$CH$2:$CH$33")))),1/(1+EXP(-SUMPRODUCT(Engine!$C$21570:$C$21601,INDIRECT("Coefficients!$CI$2:$CI$33"))))))</f>
      </c>
      <c r="BG680" s="8">
        <f>IF(OR($B680="",$C680="",$D680="",$E680="",$F680="",$G680="",$H680="",$I680="",$J680="",$K680="",$L680=""),"",IF($B680="Female",1/(1+EXP(-SUMPRODUCT(Engine!$C$21570:$C$21601,INDIRECT("Coefficients!$CJ$2:$CJ$33")))),1/(1+EXP(-SUMPRODUCT(Engine!$C$21570:$C$21601,INDIRECT("Coefficients!$CK$2:$CK$33"))))))</f>
      </c>
      <c r="BH680" s="8">
        <f>IF(OR($B680="",$C680="",$D680="",$E680="",$F680="",$G680="",$H680="",$I680="",$J680="",$K680="",$L680=""),"",IF($B680="Female",1/(1+EXP(-SUMPRODUCT(Engine!$C$21570:$C$21601,INDIRECT("Coefficients!$CL$2:$CL$33")))),1/(1+EXP(-SUMPRODUCT(Engine!$C$21570:$C$21601,INDIRECT("Coefficients!$CM$2:$CM$33"))))))</f>
      </c>
      <c r="BI680" s="8">
        <f>IF(OR($B680="",$C680="",$D680="",$E680="",$F680="",$G680="",$H680="",$I680="",$J680="",$K680="",$L680=""),"",IF($B680="Female",1/(1+EXP(-SUMPRODUCT(Engine!$C$21570:$C$21601,INDIRECT("Coefficients!$CN$2:$CN$33")))),1/(1+EXP(-SUMPRODUCT(Engine!$C$21570:$C$21601,INDIRECT("Coefficients!$CO$2:$CO$33"))))))</f>
      </c>
      <c r="BJ680" s="8">
        <f>IF(OR($B680="",$C680="",$D680="",$E680="",$F680="",$G680="",$H680="",$I680="",$J680="",$K680="",$L680=""),"",IF($B680="Female",1/(1+EXP(-SUMPRODUCT(Engine!$C$21570:$C$21601,INDIRECT("Coefficients!$CP$2:$CP$33")))),1/(1+EXP(-SUMPRODUCT(Engine!$C$21570:$C$21601,INDIRECT("Coefficients!$CQ$2:$CQ$33"))))))</f>
      </c>
      <c r="BK680" s="8">
        <f>IF(OR($B680="",$C680="",$D680="",$E680="",$F680="",$G680="",$H680="",$I680="",$J680="",$K680="",$L680=""),"",IF($B680="Female",1/(1+EXP(-SUMPRODUCT(Engine!$C$21570:$C$21601,INDIRECT("Coefficients!$CR$2:$CR$33")))),1/(1+EXP(-SUMPRODUCT(Engine!$C$21570:$C$21601,INDIRECT("Coefficients!$CS$2:$CS$33"))))))</f>
      </c>
      <c r="BL680" s="8">
        <f>IF(OR($B680="",$C680="",$D680="",$E680="",$F680="",$G680="",$H680="",$I680="",$J680="",$K680="",$L680=""),"",IF($B680="Female",1/(1+EXP(-SUMPRODUCT(Engine!$C$21570:$C$21601,INDIRECT("Coefficients!$CT$2:$CT$33")))),1/(1+EXP(-SUMPRODUCT(Engine!$C$21570:$C$21601,INDIRECT("Coefficients!$CU$2:$CU$33"))))))</f>
      </c>
      <c r="BM680" s="8">
        <f>IF(OR($B680="",$C680="",$D680="",$E680="",$F680="",$G680="",$H680="",$I680="",$J680="",$K680="",$L680=""),"",IF($B680="Female",1/(1+EXP(-SUMPRODUCT(Engine!$C$21570:$C$21601,INDIRECT("Coefficients!$CV$2:$CV$33")))),1/(1+EXP(-SUMPRODUCT(Engine!$C$21570:$C$21601,INDIRECT("Coefficients!$CW$2:$CW$33"))))))</f>
      </c>
    </row>
    <row r="681" spans="1:6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8">
        <f>IF(OR($B681="",$C681="",$D681="",$E681="",$F681="",$G681="",$H681="",$I681="",$J681="",$K681="",$L681=""),"",IF($B681="Female",1/(1+EXP(-SUMPRODUCT(Engine!$C$21602:$C$21633,INDIRECT("Coefficients!$B$2:$B$33")))),1/(1+EXP(-SUMPRODUCT(Engine!$C$21602:$C$21633,INDIRECT("Coefficients!$C$2:$C$33"))))))</f>
      </c>
      <c r="Q681" s="8">
        <f>IF(OR($B681="",$C681="",$D681="",$E681="",$F681="",$G681="",$H681="",$I681="",$J681="",$K681="",$L681=""),"",IF($B681="Female",1/(1+EXP(-SUMPRODUCT(Engine!$C$21602:$C$21633,INDIRECT("Coefficients!$D$2:$D$33")))),1/(1+EXP(-SUMPRODUCT(Engine!$C$21602:$C$21633,INDIRECT("Coefficients!$E$2:$E$33"))))))</f>
      </c>
      <c r="R681" s="8">
        <f>IF(OR($B681="",$C681="",$D681="",$E681="",$F681="",$G681="",$H681="",$I681="",$J681="",$K681="",$L681=""),"",IF($B681="Female",1/(1+EXP(-SUMPRODUCT(Engine!$C$21602:$C$21633,INDIRECT("Coefficients!$F$2:$F$33")))),1/(1+EXP(-SUMPRODUCT(Engine!$C$21602:$C$21633,INDIRECT("Coefficients!$G$2:$G$33"))))))</f>
      </c>
      <c r="S681" s="8">
        <f>IF(OR($B681="",$C681="",$D681="",$E681="",$F681="",$G681="",$H681="",$I681="",$J681="",$K681="",$L681=""),"",IF($B681="Female",1/(1+EXP(-SUMPRODUCT(Engine!$C$21602:$C$21633,INDIRECT("Coefficients!$H$2:$H$33")))),1/(1+EXP(-SUMPRODUCT(Engine!$C$21602:$C$21633,INDIRECT("Coefficients!$I$2:$I$33"))))))</f>
      </c>
      <c r="T681" s="8">
        <f>IF(OR($B681="",$C681="",$D681="",$E681="",$F681="",$G681="",$H681="",$I681="",$J681="",$K681="",$L681=""),"",IF($B681="Female",1/(1+EXP(-SUMPRODUCT(Engine!$C$21602:$C$21633,INDIRECT("Coefficients!$J$2:$J$33")))),1/(1+EXP(-SUMPRODUCT(Engine!$C$21602:$C$21633,INDIRECT("Coefficients!$K$2:$K$33"))))))</f>
      </c>
      <c r="U681" s="8">
        <f>IF(OR($B681="",$C681="",$D681="",$E681="",$F681="",$G681="",$H681="",$I681="",$J681="",$K681="",$L681=""),"",IF($B681="Female",1/(1+EXP(-SUMPRODUCT(Engine!$C$21602:$C$21633,INDIRECT("Coefficients!$L$2:$L$33")))),1/(1+EXP(-SUMPRODUCT(Engine!$C$21602:$C$21633,INDIRECT("Coefficients!$M$2:$M$33"))))))</f>
      </c>
      <c r="V681" s="8">
        <f>IF(OR($B681="",$C681="",$D681="",$E681="",$F681="",$G681="",$H681="",$I681="",$J681="",$K681="",$L681=""),"",IF($B681="Female",1/(1+EXP(-SUMPRODUCT(Engine!$C$21602:$C$21633,INDIRECT("Coefficients!$N$2:$N$33")))),1/(1+EXP(-SUMPRODUCT(Engine!$C$21602:$C$21633,INDIRECT("Coefficients!$O$2:$O$33"))))))</f>
      </c>
      <c r="W681" s="8">
        <f>IF(OR($B681="",$C681="",$D681="",$E681="",$F681="",$G681="",$H681="",$I681="",$J681="",$K681="",$L681=""),"",IF($B681="Female",1/(1+EXP(-SUMPRODUCT(Engine!$C$21602:$C$21633,INDIRECT("Coefficients!$P$2:$P$33")))),1/(1+EXP(-SUMPRODUCT(Engine!$C$21602:$C$21633,INDIRECT("Coefficients!$Q$2:$Q$33"))))))</f>
      </c>
      <c r="X681" s="8">
        <f>IF(OR($B681="",$C681="",$D681="",$E681="",$F681="",$G681="",$H681="",$I681="",$J681="",$K681="",$L681=""),"",IF($B681="Female",1/(1+EXP(-SUMPRODUCT(Engine!$C$21602:$C$21633,INDIRECT("Coefficients!$R$2:$R$33")))),1/(1+EXP(-SUMPRODUCT(Engine!$C$21602:$C$21633,INDIRECT("Coefficients!$S$2:$S$33"))))))</f>
      </c>
      <c r="Y681" s="8">
        <f>IF(OR($B681="",$C681="",$D681="",$E681="",$F681="",$G681="",$H681="",$I681="",$J681="",$K681="",$L681=""),"",IF($B681="Female",1/(1+EXP(-SUMPRODUCT(Engine!$C$21602:$C$21633,INDIRECT("Coefficients!$T$2:$T$33")))),1/(1+EXP(-SUMPRODUCT(Engine!$C$21602:$C$21633,INDIRECT("Coefficients!$U$2:$U$33"))))))</f>
      </c>
      <c r="Z681" s="8">
        <f>IF(OR($B681="",$C681="",$D681="",$E681="",$F681="",$G681="",$H681="",$I681="",$J681="",$K681="",$L681=""),"",IF($B681="Female",1/(1+EXP(-SUMPRODUCT(Engine!$C$21602:$C$21633,INDIRECT("Coefficients!$V$2:$V$33")))),1/(1+EXP(-SUMPRODUCT(Engine!$C$21602:$C$21633,INDIRECT("Coefficients!$W$2:$W$33"))))))</f>
      </c>
      <c r="AA681" s="8">
        <f>IF(OR($B681="",$C681="",$D681="",$E681="",$F681="",$G681="",$H681="",$I681="",$J681="",$K681="",$L681=""),"",IF($B681="Female",1/(1+EXP(-SUMPRODUCT(Engine!$C$21602:$C$21633,INDIRECT("Coefficients!$X$2:$X$33")))),1/(1+EXP(-SUMPRODUCT(Engine!$C$21602:$C$21633,INDIRECT("Coefficients!$Y$2:$Y$33"))))))</f>
      </c>
      <c r="AB681" s="8">
        <f>IF(OR($B681="",$C681="",$D681="",$E681="",$F681="",$G681="",$H681="",$I681="",$J681="",$K681="",$L681=""),"",IF($B681="Female",1/(1+EXP(-SUMPRODUCT(Engine!$C$21602:$C$21633,INDIRECT("Coefficients!$Z$2:$Z$33")))),1/(1+EXP(-SUMPRODUCT(Engine!$C$21602:$C$21633,INDIRECT("Coefficients!$AA$2:$AA$33"))))))</f>
      </c>
      <c r="AC681" s="8">
        <f>IF(OR($B681="",$C681="",$D681="",$E681="",$F681="",$G681="",$H681="",$I681="",$J681="",$K681="",$L681=""),"",IF($B681="Female",1/(1+EXP(-SUMPRODUCT(Engine!$C$21602:$C$21633,INDIRECT("Coefficients!$AB$2:$AB$33")))),1/(1+EXP(-SUMPRODUCT(Engine!$C$21602:$C$21633,INDIRECT("Coefficients!$AC$2:$AC$33"))))))</f>
      </c>
      <c r="AD681" s="8">
        <f>IF(OR($B681="",$C681="",$D681="",$E681="",$F681="",$G681="",$H681="",$I681="",$J681="",$K681="",$L681=""),"",IF($B681="Female",1/(1+EXP(-SUMPRODUCT(Engine!$C$21602:$C$21633,INDIRECT("Coefficients!$AD$2:$AD$33")))),1/(1+EXP(-SUMPRODUCT(Engine!$C$21602:$C$21633,INDIRECT("Coefficients!$AE$2:$AE$33"))))))</f>
      </c>
      <c r="AE681" s="8">
        <f>IF(OR($B681="",$C681="",$D681="",$E681="",$F681="",$G681="",$H681="",$I681="",$J681="",$K681="",$L681=""),"",IF($B681="Female",1/(1+EXP(-SUMPRODUCT(Engine!$C$21602:$C$21633,INDIRECT("Coefficients!$AF$2:$AF$33")))),1/(1+EXP(-SUMPRODUCT(Engine!$C$21602:$C$21633,INDIRECT("Coefficients!$AG$2:$AG$33"))))))</f>
      </c>
      <c r="AF681" s="8">
        <f>IF(OR($B681="",$C681="",$D681="",$E681="",$F681="",$G681="",$H681="",$I681="",$J681="",$K681="",$L681=""),"",IF($B681="Female",1/(1+EXP(-SUMPRODUCT(Engine!$C$21602:$C$21633,INDIRECT("Coefficients!$AH$2:$AH$33")))),1/(1+EXP(-SUMPRODUCT(Engine!$C$21602:$C$21633,INDIRECT("Coefficients!$AI$2:$AI$33"))))))</f>
      </c>
      <c r="AG681" s="8">
        <f>IF(OR($B681="",$C681="",$D681="",$E681="",$F681="",$G681="",$H681="",$I681="",$J681="",$K681="",$L681=""),"",IF($B681="Female",1/(1+EXP(-SUMPRODUCT(Engine!$C$21602:$C$21633,INDIRECT("Coefficients!$AJ$2:$AJ$33")))),1/(1+EXP(-SUMPRODUCT(Engine!$C$21602:$C$21633,INDIRECT("Coefficients!$AK$2:$AK$33"))))))</f>
      </c>
      <c r="AH681" s="8">
        <f>IF(OR($B681="",$C681="",$D681="",$E681="",$F681="",$G681="",$H681="",$I681="",$J681="",$K681="",$L681=""),"",IF($B681="Female",1/(1+EXP(-SUMPRODUCT(Engine!$C$21602:$C$21633,INDIRECT("Coefficients!$AL$2:$AL$33")))),1/(1+EXP(-SUMPRODUCT(Engine!$C$21602:$C$21633,INDIRECT("Coefficients!$AM$2:$AM$33"))))))</f>
      </c>
      <c r="AI681" s="8">
        <f>IF(OR($B681="",$C681="",$D681="",$E681="",$F681="",$G681="",$H681="",$I681="",$J681="",$K681="",$L681=""),"",IF($B681="Female",1/(1+EXP(-SUMPRODUCT(Engine!$C$21602:$C$21633,INDIRECT("Coefficients!$AN$2:$AN$33")))),1/(1+EXP(-SUMPRODUCT(Engine!$C$21602:$C$21633,INDIRECT("Coefficients!$AO$2:$AO$33"))))))</f>
      </c>
      <c r="AJ681" s="8">
        <f>IF(OR($B681="",$C681="",$D681="",$E681="",$F681="",$G681="",$H681="",$I681="",$J681="",$K681="",$L681=""),"",IF($B681="Female",1/(1+EXP(-SUMPRODUCT(Engine!$C$21602:$C$21633,INDIRECT("Coefficients!$AP$2:$AP$33")))),1/(1+EXP(-SUMPRODUCT(Engine!$C$21602:$C$21633,INDIRECT("Coefficients!$AQ$2:$AQ$33"))))))</f>
      </c>
      <c r="AK681" s="8">
        <f>IF(OR($B681="",$C681="",$D681="",$E681="",$F681="",$G681="",$H681="",$I681="",$J681="",$K681="",$L681=""),"",IF($B681="Female",1/(1+EXP(-SUMPRODUCT(Engine!$C$21602:$C$21633,INDIRECT("Coefficients!$AR$2:$AR$33")))),1/(1+EXP(-SUMPRODUCT(Engine!$C$21602:$C$21633,INDIRECT("Coefficients!$AS$2:$AS$33"))))))</f>
      </c>
      <c r="AL681" s="8">
        <f>IF(OR($B681="",$C681="",$D681="",$E681="",$F681="",$G681="",$H681="",$I681="",$J681="",$K681="",$L681=""),"",IF($B681="Female",1/(1+EXP(-SUMPRODUCT(Engine!$C$21602:$C$21633,INDIRECT("Coefficients!$AT$2:$AT$33")))),1/(1+EXP(-SUMPRODUCT(Engine!$C$21602:$C$21633,INDIRECT("Coefficients!$AU$2:$AU$33"))))))</f>
      </c>
      <c r="AM681" s="8">
        <f>IF(OR($B681="",$C681="",$D681="",$E681="",$F681="",$G681="",$H681="",$I681="",$J681="",$K681="",$L681=""),"",IF($B681="Female",1/(1+EXP(-SUMPRODUCT(Engine!$C$21602:$C$21633,INDIRECT("Coefficients!$AV$2:$AV$33")))),1/(1+EXP(-SUMPRODUCT(Engine!$C$21602:$C$21633,INDIRECT("Coefficients!$AW$2:$AW$33"))))))</f>
      </c>
      <c r="AN681" s="8">
        <f>IF(OR($B681="",$C681="",$D681="",$E681="",$F681="",$G681="",$H681="",$I681="",$J681="",$K681="",$L681=""),"",IF($B681="Female",1/(1+EXP(-SUMPRODUCT(Engine!$C$21602:$C$21633,INDIRECT("Coefficients!$AX$2:$AX$33")))),1/(1+EXP(-SUMPRODUCT(Engine!$C$21602:$C$21633,INDIRECT("Coefficients!$AY$2:$AY$33"))))))</f>
      </c>
      <c r="AO681" s="8">
        <f>IF(OR($B681="",$C681="",$D681="",$E681="",$F681="",$G681="",$H681="",$I681="",$J681="",$K681="",$L681=""),"",IF($B681="Female",1/(1+EXP(-SUMPRODUCT(Engine!$C$21602:$C$21633,INDIRECT("Coefficients!$AZ$2:$AZ$33")))),1/(1+EXP(-SUMPRODUCT(Engine!$C$21602:$C$21633,INDIRECT("Coefficients!$BA$2:$BA$33"))))))</f>
      </c>
      <c r="AP681" s="8">
        <f>IF(OR($B681="",$C681="",$D681="",$E681="",$F681="",$G681="",$H681="",$I681="",$J681="",$K681="",$L681=""),"",IF($B681="Female",1/(1+EXP(-SUMPRODUCT(Engine!$C$21602:$C$21633,INDIRECT("Coefficients!$BB$2:$BB$33")))),1/(1+EXP(-SUMPRODUCT(Engine!$C$21602:$C$21633,INDIRECT("Coefficients!$BC$2:$BC$33"))))))</f>
      </c>
      <c r="AQ681" s="8">
        <f>IF(OR($B681="",$C681="",$D681="",$E681="",$F681="",$G681="",$H681="",$I681="",$J681="",$K681="",$L681=""),"",IF($B681="Female",1/(1+EXP(-SUMPRODUCT(Engine!$C$21602:$C$21633,INDIRECT("Coefficients!$BD$2:$BD$33")))),1/(1+EXP(-SUMPRODUCT(Engine!$C$21602:$C$21633,INDIRECT("Coefficients!$BE$2:$BE$33"))))))</f>
      </c>
      <c r="AR681" s="8">
        <f>IF(OR($B681="",$C681="",$D681="",$E681="",$F681="",$G681="",$H681="",$I681="",$J681="",$K681="",$L681=""),"",IF($B681="Female",1/(1+EXP(-SUMPRODUCT(Engine!$C$21602:$C$21633,INDIRECT("Coefficients!$BF$2:$BF$33")))),1/(1+EXP(-SUMPRODUCT(Engine!$C$21602:$C$21633,INDIRECT("Coefficients!$BG$2:$BG$33"))))))</f>
      </c>
      <c r="AS681" s="8">
        <f>IF(OR($B681="",$C681="",$D681="",$E681="",$F681="",$G681="",$H681="",$I681="",$J681="",$K681="",$L681=""),"",IF($B681="Female",1/(1+EXP(-SUMPRODUCT(Engine!$C$21602:$C$21633,INDIRECT("Coefficients!$BH$2:$BH$33")))),1/(1+EXP(-SUMPRODUCT(Engine!$C$21602:$C$21633,INDIRECT("Coefficients!$BI$2:$BI$33"))))))</f>
      </c>
      <c r="AT681" s="8">
        <f>IF(OR($B681="",$C681="",$D681="",$E681="",$F681="",$G681="",$H681="",$I681="",$J681="",$K681="",$L681=""),"",IF($B681="Female",1/(1+EXP(-SUMPRODUCT(Engine!$C$21602:$C$21633,INDIRECT("Coefficients!$BJ$2:$BJ$33")))),1/(1+EXP(-SUMPRODUCT(Engine!$C$21602:$C$21633,INDIRECT("Coefficients!$BK$2:$BK$33"))))))</f>
      </c>
      <c r="AU681" s="8">
        <f>IF(OR($B681="",$C681="",$D681="",$E681="",$F681="",$G681="",$H681="",$I681="",$J681="",$K681="",$L681=""),"",IF($B681="Female",1/(1+EXP(-SUMPRODUCT(Engine!$C$21602:$C$21633,INDIRECT("Coefficients!$BL$2:$BL$33")))),1/(1+EXP(-SUMPRODUCT(Engine!$C$21602:$C$21633,INDIRECT("Coefficients!$BM$2:$BM$33"))))))</f>
      </c>
      <c r="AV681" s="8">
        <f>IF(OR($B681="",$C681="",$D681="",$E681="",$F681="",$G681="",$H681="",$I681="",$J681="",$K681="",$L681=""),"",IF($B681="Female",1/(1+EXP(-SUMPRODUCT(Engine!$C$21602:$C$21633,INDIRECT("Coefficients!$BN$2:$BN$33")))),1/(1+EXP(-SUMPRODUCT(Engine!$C$21602:$C$21633,INDIRECT("Coefficients!$BO$2:$BO$33"))))))</f>
      </c>
      <c r="AW681" s="8">
        <f>IF(OR($B681="",$C681="",$D681="",$E681="",$F681="",$G681="",$H681="",$I681="",$J681="",$K681="",$L681=""),"",IF($B681="Female",1/(1+EXP(-SUMPRODUCT(Engine!$C$21602:$C$21633,INDIRECT("Coefficients!$BP$2:$BP$33")))),1/(1+EXP(-SUMPRODUCT(Engine!$C$21602:$C$21633,INDIRECT("Coefficients!$BQ$2:$BQ$33"))))))</f>
      </c>
      <c r="AX681" s="8">
        <f>IF(OR($B681="",$C681="",$D681="",$E681="",$F681="",$G681="",$H681="",$I681="",$J681="",$K681="",$L681=""),"",IF($B681="Female",1/(1+EXP(-SUMPRODUCT(Engine!$C$21602:$C$21633,INDIRECT("Coefficients!$BR$2:$BR$33")))),1/(1+EXP(-SUMPRODUCT(Engine!$C$21602:$C$21633,INDIRECT("Coefficients!$BS$2:$BS$33"))))))</f>
      </c>
      <c r="AY681" s="8">
        <f>IF(OR($B681="",$C681="",$D681="",$E681="",$F681="",$G681="",$H681="",$I681="",$J681="",$K681="",$L681=""),"",IF($B681="Female",1/(1+EXP(-SUMPRODUCT(Engine!$C$21602:$C$21633,INDIRECT("Coefficients!$BT$2:$BT$33")))),1/(1+EXP(-SUMPRODUCT(Engine!$C$21602:$C$21633,INDIRECT("Coefficients!$BU$2:$BU$33"))))))</f>
      </c>
      <c r="AZ681" s="8">
        <f>IF(OR($B681="",$C681="",$D681="",$E681="",$F681="",$G681="",$H681="",$I681="",$J681="",$K681="",$L681=""),"",IF($B681="Female",1/(1+EXP(-SUMPRODUCT(Engine!$C$21602:$C$21633,INDIRECT("Coefficients!$BV$2:$BV$33")))),1/(1+EXP(-SUMPRODUCT(Engine!$C$21602:$C$21633,INDIRECT("Coefficients!$BW$2:$BW$33"))))))</f>
      </c>
      <c r="BA681" s="8">
        <f>IF(OR($B681="",$C681="",$D681="",$E681="",$F681="",$G681="",$H681="",$I681="",$J681="",$K681="",$L681=""),"",IF($B681="Female",1/(1+EXP(-SUMPRODUCT(Engine!$C$21602:$C$21633,INDIRECT("Coefficients!$BX$2:$BX$33")))),1/(1+EXP(-SUMPRODUCT(Engine!$C$21602:$C$21633,INDIRECT("Coefficients!$BY$2:$BY$33"))))))</f>
      </c>
      <c r="BB681" s="8">
        <f>IF(OR($B681="",$C681="",$D681="",$E681="",$F681="",$G681="",$H681="",$I681="",$J681="",$K681="",$L681=""),"",IF($B681="Female",1/(1+EXP(-SUMPRODUCT(Engine!$C$21602:$C$21633,INDIRECT("Coefficients!$BZ$2:$BZ$33")))),1/(1+EXP(-SUMPRODUCT(Engine!$C$21602:$C$21633,INDIRECT("Coefficients!$CA$2:$CA$33"))))))</f>
      </c>
      <c r="BC681" s="8">
        <f>IF(OR($B681="",$C681="",$D681="",$E681="",$F681="",$G681="",$H681="",$I681="",$J681="",$K681="",$L681=""),"",IF($B681="Female",1/(1+EXP(-SUMPRODUCT(Engine!$C$21602:$C$21633,INDIRECT("Coefficients!$CB$2:$CB$33")))),1/(1+EXP(-SUMPRODUCT(Engine!$C$21602:$C$21633,INDIRECT("Coefficients!$CC$2:$CC$33"))))))</f>
      </c>
      <c r="BD681" s="8">
        <f>IF(OR($B681="",$C681="",$D681="",$E681="",$F681="",$G681="",$H681="",$I681="",$J681="",$K681="",$L681=""),"",IF($B681="Female",1/(1+EXP(-SUMPRODUCT(Engine!$C$21602:$C$21633,INDIRECT("Coefficients!$CD$2:$CD$33")))),1/(1+EXP(-SUMPRODUCT(Engine!$C$21602:$C$21633,INDIRECT("Coefficients!$CE$2:$CE$33"))))))</f>
      </c>
      <c r="BE681" s="8">
        <f>IF(OR($B681="",$C681="",$D681="",$E681="",$F681="",$G681="",$H681="",$I681="",$J681="",$K681="",$L681=""),"",IF($B681="Female",1/(1+EXP(-SUMPRODUCT(Engine!$C$21602:$C$21633,INDIRECT("Coefficients!$CF$2:$CF$33")))),1/(1+EXP(-SUMPRODUCT(Engine!$C$21602:$C$21633,INDIRECT("Coefficients!$CG$2:$CG$33"))))))</f>
      </c>
      <c r="BF681" s="8">
        <f>IF(OR($B681="",$C681="",$D681="",$E681="",$F681="",$G681="",$H681="",$I681="",$J681="",$K681="",$L681=""),"",IF($B681="Female",1/(1+EXP(-SUMPRODUCT(Engine!$C$21602:$C$21633,INDIRECT("Coefficients!$CH$2:$CH$33")))),1/(1+EXP(-SUMPRODUCT(Engine!$C$21602:$C$21633,INDIRECT("Coefficients!$CI$2:$CI$33"))))))</f>
      </c>
      <c r="BG681" s="8">
        <f>IF(OR($B681="",$C681="",$D681="",$E681="",$F681="",$G681="",$H681="",$I681="",$J681="",$K681="",$L681=""),"",IF($B681="Female",1/(1+EXP(-SUMPRODUCT(Engine!$C$21602:$C$21633,INDIRECT("Coefficients!$CJ$2:$CJ$33")))),1/(1+EXP(-SUMPRODUCT(Engine!$C$21602:$C$21633,INDIRECT("Coefficients!$CK$2:$CK$33"))))))</f>
      </c>
      <c r="BH681" s="8">
        <f>IF(OR($B681="",$C681="",$D681="",$E681="",$F681="",$G681="",$H681="",$I681="",$J681="",$K681="",$L681=""),"",IF($B681="Female",1/(1+EXP(-SUMPRODUCT(Engine!$C$21602:$C$21633,INDIRECT("Coefficients!$CL$2:$CL$33")))),1/(1+EXP(-SUMPRODUCT(Engine!$C$21602:$C$21633,INDIRECT("Coefficients!$CM$2:$CM$33"))))))</f>
      </c>
      <c r="BI681" s="8">
        <f>IF(OR($B681="",$C681="",$D681="",$E681="",$F681="",$G681="",$H681="",$I681="",$J681="",$K681="",$L681=""),"",IF($B681="Female",1/(1+EXP(-SUMPRODUCT(Engine!$C$21602:$C$21633,INDIRECT("Coefficients!$CN$2:$CN$33")))),1/(1+EXP(-SUMPRODUCT(Engine!$C$21602:$C$21633,INDIRECT("Coefficients!$CO$2:$CO$33"))))))</f>
      </c>
      <c r="BJ681" s="8">
        <f>IF(OR($B681="",$C681="",$D681="",$E681="",$F681="",$G681="",$H681="",$I681="",$J681="",$K681="",$L681=""),"",IF($B681="Female",1/(1+EXP(-SUMPRODUCT(Engine!$C$21602:$C$21633,INDIRECT("Coefficients!$CP$2:$CP$33")))),1/(1+EXP(-SUMPRODUCT(Engine!$C$21602:$C$21633,INDIRECT("Coefficients!$CQ$2:$CQ$33"))))))</f>
      </c>
      <c r="BK681" s="8">
        <f>IF(OR($B681="",$C681="",$D681="",$E681="",$F681="",$G681="",$H681="",$I681="",$J681="",$K681="",$L681=""),"",IF($B681="Female",1/(1+EXP(-SUMPRODUCT(Engine!$C$21602:$C$21633,INDIRECT("Coefficients!$CR$2:$CR$33")))),1/(1+EXP(-SUMPRODUCT(Engine!$C$21602:$C$21633,INDIRECT("Coefficients!$CS$2:$CS$33"))))))</f>
      </c>
      <c r="BL681" s="8">
        <f>IF(OR($B681="",$C681="",$D681="",$E681="",$F681="",$G681="",$H681="",$I681="",$J681="",$K681="",$L681=""),"",IF($B681="Female",1/(1+EXP(-SUMPRODUCT(Engine!$C$21602:$C$21633,INDIRECT("Coefficients!$CT$2:$CT$33")))),1/(1+EXP(-SUMPRODUCT(Engine!$C$21602:$C$21633,INDIRECT("Coefficients!$CU$2:$CU$33"))))))</f>
      </c>
      <c r="BM681" s="8">
        <f>IF(OR($B681="",$C681="",$D681="",$E681="",$F681="",$G681="",$H681="",$I681="",$J681="",$K681="",$L681=""),"",IF($B681="Female",1/(1+EXP(-SUMPRODUCT(Engine!$C$21602:$C$21633,INDIRECT("Coefficients!$CV$2:$CV$33")))),1/(1+EXP(-SUMPRODUCT(Engine!$C$21602:$C$21633,INDIRECT("Coefficients!$CW$2:$CW$33"))))))</f>
      </c>
    </row>
    <row r="682" spans="1:6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8">
        <f>IF(OR($B682="",$C682="",$D682="",$E682="",$F682="",$G682="",$H682="",$I682="",$J682="",$K682="",$L682=""),"",IF($B682="Female",1/(1+EXP(-SUMPRODUCT(Engine!$C$21634:$C$21665,INDIRECT("Coefficients!$B$2:$B$33")))),1/(1+EXP(-SUMPRODUCT(Engine!$C$21634:$C$21665,INDIRECT("Coefficients!$C$2:$C$33"))))))</f>
      </c>
      <c r="Q682" s="8">
        <f>IF(OR($B682="",$C682="",$D682="",$E682="",$F682="",$G682="",$H682="",$I682="",$J682="",$K682="",$L682=""),"",IF($B682="Female",1/(1+EXP(-SUMPRODUCT(Engine!$C$21634:$C$21665,INDIRECT("Coefficients!$D$2:$D$33")))),1/(1+EXP(-SUMPRODUCT(Engine!$C$21634:$C$21665,INDIRECT("Coefficients!$E$2:$E$33"))))))</f>
      </c>
      <c r="R682" s="8">
        <f>IF(OR($B682="",$C682="",$D682="",$E682="",$F682="",$G682="",$H682="",$I682="",$J682="",$K682="",$L682=""),"",IF($B682="Female",1/(1+EXP(-SUMPRODUCT(Engine!$C$21634:$C$21665,INDIRECT("Coefficients!$F$2:$F$33")))),1/(1+EXP(-SUMPRODUCT(Engine!$C$21634:$C$21665,INDIRECT("Coefficients!$G$2:$G$33"))))))</f>
      </c>
      <c r="S682" s="8">
        <f>IF(OR($B682="",$C682="",$D682="",$E682="",$F682="",$G682="",$H682="",$I682="",$J682="",$K682="",$L682=""),"",IF($B682="Female",1/(1+EXP(-SUMPRODUCT(Engine!$C$21634:$C$21665,INDIRECT("Coefficients!$H$2:$H$33")))),1/(1+EXP(-SUMPRODUCT(Engine!$C$21634:$C$21665,INDIRECT("Coefficients!$I$2:$I$33"))))))</f>
      </c>
      <c r="T682" s="8">
        <f>IF(OR($B682="",$C682="",$D682="",$E682="",$F682="",$G682="",$H682="",$I682="",$J682="",$K682="",$L682=""),"",IF($B682="Female",1/(1+EXP(-SUMPRODUCT(Engine!$C$21634:$C$21665,INDIRECT("Coefficients!$J$2:$J$33")))),1/(1+EXP(-SUMPRODUCT(Engine!$C$21634:$C$21665,INDIRECT("Coefficients!$K$2:$K$33"))))))</f>
      </c>
      <c r="U682" s="8">
        <f>IF(OR($B682="",$C682="",$D682="",$E682="",$F682="",$G682="",$H682="",$I682="",$J682="",$K682="",$L682=""),"",IF($B682="Female",1/(1+EXP(-SUMPRODUCT(Engine!$C$21634:$C$21665,INDIRECT("Coefficients!$L$2:$L$33")))),1/(1+EXP(-SUMPRODUCT(Engine!$C$21634:$C$21665,INDIRECT("Coefficients!$M$2:$M$33"))))))</f>
      </c>
      <c r="V682" s="8">
        <f>IF(OR($B682="",$C682="",$D682="",$E682="",$F682="",$G682="",$H682="",$I682="",$J682="",$K682="",$L682=""),"",IF($B682="Female",1/(1+EXP(-SUMPRODUCT(Engine!$C$21634:$C$21665,INDIRECT("Coefficients!$N$2:$N$33")))),1/(1+EXP(-SUMPRODUCT(Engine!$C$21634:$C$21665,INDIRECT("Coefficients!$O$2:$O$33"))))))</f>
      </c>
      <c r="W682" s="8">
        <f>IF(OR($B682="",$C682="",$D682="",$E682="",$F682="",$G682="",$H682="",$I682="",$J682="",$K682="",$L682=""),"",IF($B682="Female",1/(1+EXP(-SUMPRODUCT(Engine!$C$21634:$C$21665,INDIRECT("Coefficients!$P$2:$P$33")))),1/(1+EXP(-SUMPRODUCT(Engine!$C$21634:$C$21665,INDIRECT("Coefficients!$Q$2:$Q$33"))))))</f>
      </c>
      <c r="X682" s="8">
        <f>IF(OR($B682="",$C682="",$D682="",$E682="",$F682="",$G682="",$H682="",$I682="",$J682="",$K682="",$L682=""),"",IF($B682="Female",1/(1+EXP(-SUMPRODUCT(Engine!$C$21634:$C$21665,INDIRECT("Coefficients!$R$2:$R$33")))),1/(1+EXP(-SUMPRODUCT(Engine!$C$21634:$C$21665,INDIRECT("Coefficients!$S$2:$S$33"))))))</f>
      </c>
      <c r="Y682" s="8">
        <f>IF(OR($B682="",$C682="",$D682="",$E682="",$F682="",$G682="",$H682="",$I682="",$J682="",$K682="",$L682=""),"",IF($B682="Female",1/(1+EXP(-SUMPRODUCT(Engine!$C$21634:$C$21665,INDIRECT("Coefficients!$T$2:$T$33")))),1/(1+EXP(-SUMPRODUCT(Engine!$C$21634:$C$21665,INDIRECT("Coefficients!$U$2:$U$33"))))))</f>
      </c>
      <c r="Z682" s="8">
        <f>IF(OR($B682="",$C682="",$D682="",$E682="",$F682="",$G682="",$H682="",$I682="",$J682="",$K682="",$L682=""),"",IF($B682="Female",1/(1+EXP(-SUMPRODUCT(Engine!$C$21634:$C$21665,INDIRECT("Coefficients!$V$2:$V$33")))),1/(1+EXP(-SUMPRODUCT(Engine!$C$21634:$C$21665,INDIRECT("Coefficients!$W$2:$W$33"))))))</f>
      </c>
      <c r="AA682" s="8">
        <f>IF(OR($B682="",$C682="",$D682="",$E682="",$F682="",$G682="",$H682="",$I682="",$J682="",$K682="",$L682=""),"",IF($B682="Female",1/(1+EXP(-SUMPRODUCT(Engine!$C$21634:$C$21665,INDIRECT("Coefficients!$X$2:$X$33")))),1/(1+EXP(-SUMPRODUCT(Engine!$C$21634:$C$21665,INDIRECT("Coefficients!$Y$2:$Y$33"))))))</f>
      </c>
      <c r="AB682" s="8">
        <f>IF(OR($B682="",$C682="",$D682="",$E682="",$F682="",$G682="",$H682="",$I682="",$J682="",$K682="",$L682=""),"",IF($B682="Female",1/(1+EXP(-SUMPRODUCT(Engine!$C$21634:$C$21665,INDIRECT("Coefficients!$Z$2:$Z$33")))),1/(1+EXP(-SUMPRODUCT(Engine!$C$21634:$C$21665,INDIRECT("Coefficients!$AA$2:$AA$33"))))))</f>
      </c>
      <c r="AC682" s="8">
        <f>IF(OR($B682="",$C682="",$D682="",$E682="",$F682="",$G682="",$H682="",$I682="",$J682="",$K682="",$L682=""),"",IF($B682="Female",1/(1+EXP(-SUMPRODUCT(Engine!$C$21634:$C$21665,INDIRECT("Coefficients!$AB$2:$AB$33")))),1/(1+EXP(-SUMPRODUCT(Engine!$C$21634:$C$21665,INDIRECT("Coefficients!$AC$2:$AC$33"))))))</f>
      </c>
      <c r="AD682" s="8">
        <f>IF(OR($B682="",$C682="",$D682="",$E682="",$F682="",$G682="",$H682="",$I682="",$J682="",$K682="",$L682=""),"",IF($B682="Female",1/(1+EXP(-SUMPRODUCT(Engine!$C$21634:$C$21665,INDIRECT("Coefficients!$AD$2:$AD$33")))),1/(1+EXP(-SUMPRODUCT(Engine!$C$21634:$C$21665,INDIRECT("Coefficients!$AE$2:$AE$33"))))))</f>
      </c>
      <c r="AE682" s="8">
        <f>IF(OR($B682="",$C682="",$D682="",$E682="",$F682="",$G682="",$H682="",$I682="",$J682="",$K682="",$L682=""),"",IF($B682="Female",1/(1+EXP(-SUMPRODUCT(Engine!$C$21634:$C$21665,INDIRECT("Coefficients!$AF$2:$AF$33")))),1/(1+EXP(-SUMPRODUCT(Engine!$C$21634:$C$21665,INDIRECT("Coefficients!$AG$2:$AG$33"))))))</f>
      </c>
      <c r="AF682" s="8">
        <f>IF(OR($B682="",$C682="",$D682="",$E682="",$F682="",$G682="",$H682="",$I682="",$J682="",$K682="",$L682=""),"",IF($B682="Female",1/(1+EXP(-SUMPRODUCT(Engine!$C$21634:$C$21665,INDIRECT("Coefficients!$AH$2:$AH$33")))),1/(1+EXP(-SUMPRODUCT(Engine!$C$21634:$C$21665,INDIRECT("Coefficients!$AI$2:$AI$33"))))))</f>
      </c>
      <c r="AG682" s="8">
        <f>IF(OR($B682="",$C682="",$D682="",$E682="",$F682="",$G682="",$H682="",$I682="",$J682="",$K682="",$L682=""),"",IF($B682="Female",1/(1+EXP(-SUMPRODUCT(Engine!$C$21634:$C$21665,INDIRECT("Coefficients!$AJ$2:$AJ$33")))),1/(1+EXP(-SUMPRODUCT(Engine!$C$21634:$C$21665,INDIRECT("Coefficients!$AK$2:$AK$33"))))))</f>
      </c>
      <c r="AH682" s="8">
        <f>IF(OR($B682="",$C682="",$D682="",$E682="",$F682="",$G682="",$H682="",$I682="",$J682="",$K682="",$L682=""),"",IF($B682="Female",1/(1+EXP(-SUMPRODUCT(Engine!$C$21634:$C$21665,INDIRECT("Coefficients!$AL$2:$AL$33")))),1/(1+EXP(-SUMPRODUCT(Engine!$C$21634:$C$21665,INDIRECT("Coefficients!$AM$2:$AM$33"))))))</f>
      </c>
      <c r="AI682" s="8">
        <f>IF(OR($B682="",$C682="",$D682="",$E682="",$F682="",$G682="",$H682="",$I682="",$J682="",$K682="",$L682=""),"",IF($B682="Female",1/(1+EXP(-SUMPRODUCT(Engine!$C$21634:$C$21665,INDIRECT("Coefficients!$AN$2:$AN$33")))),1/(1+EXP(-SUMPRODUCT(Engine!$C$21634:$C$21665,INDIRECT("Coefficients!$AO$2:$AO$33"))))))</f>
      </c>
      <c r="AJ682" s="8">
        <f>IF(OR($B682="",$C682="",$D682="",$E682="",$F682="",$G682="",$H682="",$I682="",$J682="",$K682="",$L682=""),"",IF($B682="Female",1/(1+EXP(-SUMPRODUCT(Engine!$C$21634:$C$21665,INDIRECT("Coefficients!$AP$2:$AP$33")))),1/(1+EXP(-SUMPRODUCT(Engine!$C$21634:$C$21665,INDIRECT("Coefficients!$AQ$2:$AQ$33"))))))</f>
      </c>
      <c r="AK682" s="8">
        <f>IF(OR($B682="",$C682="",$D682="",$E682="",$F682="",$G682="",$H682="",$I682="",$J682="",$K682="",$L682=""),"",IF($B682="Female",1/(1+EXP(-SUMPRODUCT(Engine!$C$21634:$C$21665,INDIRECT("Coefficients!$AR$2:$AR$33")))),1/(1+EXP(-SUMPRODUCT(Engine!$C$21634:$C$21665,INDIRECT("Coefficients!$AS$2:$AS$33"))))))</f>
      </c>
      <c r="AL682" s="8">
        <f>IF(OR($B682="",$C682="",$D682="",$E682="",$F682="",$G682="",$H682="",$I682="",$J682="",$K682="",$L682=""),"",IF($B682="Female",1/(1+EXP(-SUMPRODUCT(Engine!$C$21634:$C$21665,INDIRECT("Coefficients!$AT$2:$AT$33")))),1/(1+EXP(-SUMPRODUCT(Engine!$C$21634:$C$21665,INDIRECT("Coefficients!$AU$2:$AU$33"))))))</f>
      </c>
      <c r="AM682" s="8">
        <f>IF(OR($B682="",$C682="",$D682="",$E682="",$F682="",$G682="",$H682="",$I682="",$J682="",$K682="",$L682=""),"",IF($B682="Female",1/(1+EXP(-SUMPRODUCT(Engine!$C$21634:$C$21665,INDIRECT("Coefficients!$AV$2:$AV$33")))),1/(1+EXP(-SUMPRODUCT(Engine!$C$21634:$C$21665,INDIRECT("Coefficients!$AW$2:$AW$33"))))))</f>
      </c>
      <c r="AN682" s="8">
        <f>IF(OR($B682="",$C682="",$D682="",$E682="",$F682="",$G682="",$H682="",$I682="",$J682="",$K682="",$L682=""),"",IF($B682="Female",1/(1+EXP(-SUMPRODUCT(Engine!$C$21634:$C$21665,INDIRECT("Coefficients!$AX$2:$AX$33")))),1/(1+EXP(-SUMPRODUCT(Engine!$C$21634:$C$21665,INDIRECT("Coefficients!$AY$2:$AY$33"))))))</f>
      </c>
      <c r="AO682" s="8">
        <f>IF(OR($B682="",$C682="",$D682="",$E682="",$F682="",$G682="",$H682="",$I682="",$J682="",$K682="",$L682=""),"",IF($B682="Female",1/(1+EXP(-SUMPRODUCT(Engine!$C$21634:$C$21665,INDIRECT("Coefficients!$AZ$2:$AZ$33")))),1/(1+EXP(-SUMPRODUCT(Engine!$C$21634:$C$21665,INDIRECT("Coefficients!$BA$2:$BA$33"))))))</f>
      </c>
      <c r="AP682" s="8">
        <f>IF(OR($B682="",$C682="",$D682="",$E682="",$F682="",$G682="",$H682="",$I682="",$J682="",$K682="",$L682=""),"",IF($B682="Female",1/(1+EXP(-SUMPRODUCT(Engine!$C$21634:$C$21665,INDIRECT("Coefficients!$BB$2:$BB$33")))),1/(1+EXP(-SUMPRODUCT(Engine!$C$21634:$C$21665,INDIRECT("Coefficients!$BC$2:$BC$33"))))))</f>
      </c>
      <c r="AQ682" s="8">
        <f>IF(OR($B682="",$C682="",$D682="",$E682="",$F682="",$G682="",$H682="",$I682="",$J682="",$K682="",$L682=""),"",IF($B682="Female",1/(1+EXP(-SUMPRODUCT(Engine!$C$21634:$C$21665,INDIRECT("Coefficients!$BD$2:$BD$33")))),1/(1+EXP(-SUMPRODUCT(Engine!$C$21634:$C$21665,INDIRECT("Coefficients!$BE$2:$BE$33"))))))</f>
      </c>
      <c r="AR682" s="8">
        <f>IF(OR($B682="",$C682="",$D682="",$E682="",$F682="",$G682="",$H682="",$I682="",$J682="",$K682="",$L682=""),"",IF($B682="Female",1/(1+EXP(-SUMPRODUCT(Engine!$C$21634:$C$21665,INDIRECT("Coefficients!$BF$2:$BF$33")))),1/(1+EXP(-SUMPRODUCT(Engine!$C$21634:$C$21665,INDIRECT("Coefficients!$BG$2:$BG$33"))))))</f>
      </c>
      <c r="AS682" s="8">
        <f>IF(OR($B682="",$C682="",$D682="",$E682="",$F682="",$G682="",$H682="",$I682="",$J682="",$K682="",$L682=""),"",IF($B682="Female",1/(1+EXP(-SUMPRODUCT(Engine!$C$21634:$C$21665,INDIRECT("Coefficients!$BH$2:$BH$33")))),1/(1+EXP(-SUMPRODUCT(Engine!$C$21634:$C$21665,INDIRECT("Coefficients!$BI$2:$BI$33"))))))</f>
      </c>
      <c r="AT682" s="8">
        <f>IF(OR($B682="",$C682="",$D682="",$E682="",$F682="",$G682="",$H682="",$I682="",$J682="",$K682="",$L682=""),"",IF($B682="Female",1/(1+EXP(-SUMPRODUCT(Engine!$C$21634:$C$21665,INDIRECT("Coefficients!$BJ$2:$BJ$33")))),1/(1+EXP(-SUMPRODUCT(Engine!$C$21634:$C$21665,INDIRECT("Coefficients!$BK$2:$BK$33"))))))</f>
      </c>
      <c r="AU682" s="8">
        <f>IF(OR($B682="",$C682="",$D682="",$E682="",$F682="",$G682="",$H682="",$I682="",$J682="",$K682="",$L682=""),"",IF($B682="Female",1/(1+EXP(-SUMPRODUCT(Engine!$C$21634:$C$21665,INDIRECT("Coefficients!$BL$2:$BL$33")))),1/(1+EXP(-SUMPRODUCT(Engine!$C$21634:$C$21665,INDIRECT("Coefficients!$BM$2:$BM$33"))))))</f>
      </c>
      <c r="AV682" s="8">
        <f>IF(OR($B682="",$C682="",$D682="",$E682="",$F682="",$G682="",$H682="",$I682="",$J682="",$K682="",$L682=""),"",IF($B682="Female",1/(1+EXP(-SUMPRODUCT(Engine!$C$21634:$C$21665,INDIRECT("Coefficients!$BN$2:$BN$33")))),1/(1+EXP(-SUMPRODUCT(Engine!$C$21634:$C$21665,INDIRECT("Coefficients!$BO$2:$BO$33"))))))</f>
      </c>
      <c r="AW682" s="8">
        <f>IF(OR($B682="",$C682="",$D682="",$E682="",$F682="",$G682="",$H682="",$I682="",$J682="",$K682="",$L682=""),"",IF($B682="Female",1/(1+EXP(-SUMPRODUCT(Engine!$C$21634:$C$21665,INDIRECT("Coefficients!$BP$2:$BP$33")))),1/(1+EXP(-SUMPRODUCT(Engine!$C$21634:$C$21665,INDIRECT("Coefficients!$BQ$2:$BQ$33"))))))</f>
      </c>
      <c r="AX682" s="8">
        <f>IF(OR($B682="",$C682="",$D682="",$E682="",$F682="",$G682="",$H682="",$I682="",$J682="",$K682="",$L682=""),"",IF($B682="Female",1/(1+EXP(-SUMPRODUCT(Engine!$C$21634:$C$21665,INDIRECT("Coefficients!$BR$2:$BR$33")))),1/(1+EXP(-SUMPRODUCT(Engine!$C$21634:$C$21665,INDIRECT("Coefficients!$BS$2:$BS$33"))))))</f>
      </c>
      <c r="AY682" s="8">
        <f>IF(OR($B682="",$C682="",$D682="",$E682="",$F682="",$G682="",$H682="",$I682="",$J682="",$K682="",$L682=""),"",IF($B682="Female",1/(1+EXP(-SUMPRODUCT(Engine!$C$21634:$C$21665,INDIRECT("Coefficients!$BT$2:$BT$33")))),1/(1+EXP(-SUMPRODUCT(Engine!$C$21634:$C$21665,INDIRECT("Coefficients!$BU$2:$BU$33"))))))</f>
      </c>
      <c r="AZ682" s="8">
        <f>IF(OR($B682="",$C682="",$D682="",$E682="",$F682="",$G682="",$H682="",$I682="",$J682="",$K682="",$L682=""),"",IF($B682="Female",1/(1+EXP(-SUMPRODUCT(Engine!$C$21634:$C$21665,INDIRECT("Coefficients!$BV$2:$BV$33")))),1/(1+EXP(-SUMPRODUCT(Engine!$C$21634:$C$21665,INDIRECT("Coefficients!$BW$2:$BW$33"))))))</f>
      </c>
      <c r="BA682" s="8">
        <f>IF(OR($B682="",$C682="",$D682="",$E682="",$F682="",$G682="",$H682="",$I682="",$J682="",$K682="",$L682=""),"",IF($B682="Female",1/(1+EXP(-SUMPRODUCT(Engine!$C$21634:$C$21665,INDIRECT("Coefficients!$BX$2:$BX$33")))),1/(1+EXP(-SUMPRODUCT(Engine!$C$21634:$C$21665,INDIRECT("Coefficients!$BY$2:$BY$33"))))))</f>
      </c>
      <c r="BB682" s="8">
        <f>IF(OR($B682="",$C682="",$D682="",$E682="",$F682="",$G682="",$H682="",$I682="",$J682="",$K682="",$L682=""),"",IF($B682="Female",1/(1+EXP(-SUMPRODUCT(Engine!$C$21634:$C$21665,INDIRECT("Coefficients!$BZ$2:$BZ$33")))),1/(1+EXP(-SUMPRODUCT(Engine!$C$21634:$C$21665,INDIRECT("Coefficients!$CA$2:$CA$33"))))))</f>
      </c>
      <c r="BC682" s="8">
        <f>IF(OR($B682="",$C682="",$D682="",$E682="",$F682="",$G682="",$H682="",$I682="",$J682="",$K682="",$L682=""),"",IF($B682="Female",1/(1+EXP(-SUMPRODUCT(Engine!$C$21634:$C$21665,INDIRECT("Coefficients!$CB$2:$CB$33")))),1/(1+EXP(-SUMPRODUCT(Engine!$C$21634:$C$21665,INDIRECT("Coefficients!$CC$2:$CC$33"))))))</f>
      </c>
      <c r="BD682" s="8">
        <f>IF(OR($B682="",$C682="",$D682="",$E682="",$F682="",$G682="",$H682="",$I682="",$J682="",$K682="",$L682=""),"",IF($B682="Female",1/(1+EXP(-SUMPRODUCT(Engine!$C$21634:$C$21665,INDIRECT("Coefficients!$CD$2:$CD$33")))),1/(1+EXP(-SUMPRODUCT(Engine!$C$21634:$C$21665,INDIRECT("Coefficients!$CE$2:$CE$33"))))))</f>
      </c>
      <c r="BE682" s="8">
        <f>IF(OR($B682="",$C682="",$D682="",$E682="",$F682="",$G682="",$H682="",$I682="",$J682="",$K682="",$L682=""),"",IF($B682="Female",1/(1+EXP(-SUMPRODUCT(Engine!$C$21634:$C$21665,INDIRECT("Coefficients!$CF$2:$CF$33")))),1/(1+EXP(-SUMPRODUCT(Engine!$C$21634:$C$21665,INDIRECT("Coefficients!$CG$2:$CG$33"))))))</f>
      </c>
      <c r="BF682" s="8">
        <f>IF(OR($B682="",$C682="",$D682="",$E682="",$F682="",$G682="",$H682="",$I682="",$J682="",$K682="",$L682=""),"",IF($B682="Female",1/(1+EXP(-SUMPRODUCT(Engine!$C$21634:$C$21665,INDIRECT("Coefficients!$CH$2:$CH$33")))),1/(1+EXP(-SUMPRODUCT(Engine!$C$21634:$C$21665,INDIRECT("Coefficients!$CI$2:$CI$33"))))))</f>
      </c>
      <c r="BG682" s="8">
        <f>IF(OR($B682="",$C682="",$D682="",$E682="",$F682="",$G682="",$H682="",$I682="",$J682="",$K682="",$L682=""),"",IF($B682="Female",1/(1+EXP(-SUMPRODUCT(Engine!$C$21634:$C$21665,INDIRECT("Coefficients!$CJ$2:$CJ$33")))),1/(1+EXP(-SUMPRODUCT(Engine!$C$21634:$C$21665,INDIRECT("Coefficients!$CK$2:$CK$33"))))))</f>
      </c>
      <c r="BH682" s="8">
        <f>IF(OR($B682="",$C682="",$D682="",$E682="",$F682="",$G682="",$H682="",$I682="",$J682="",$K682="",$L682=""),"",IF($B682="Female",1/(1+EXP(-SUMPRODUCT(Engine!$C$21634:$C$21665,INDIRECT("Coefficients!$CL$2:$CL$33")))),1/(1+EXP(-SUMPRODUCT(Engine!$C$21634:$C$21665,INDIRECT("Coefficients!$CM$2:$CM$33"))))))</f>
      </c>
      <c r="BI682" s="8">
        <f>IF(OR($B682="",$C682="",$D682="",$E682="",$F682="",$G682="",$H682="",$I682="",$J682="",$K682="",$L682=""),"",IF($B682="Female",1/(1+EXP(-SUMPRODUCT(Engine!$C$21634:$C$21665,INDIRECT("Coefficients!$CN$2:$CN$33")))),1/(1+EXP(-SUMPRODUCT(Engine!$C$21634:$C$21665,INDIRECT("Coefficients!$CO$2:$CO$33"))))))</f>
      </c>
      <c r="BJ682" s="8">
        <f>IF(OR($B682="",$C682="",$D682="",$E682="",$F682="",$G682="",$H682="",$I682="",$J682="",$K682="",$L682=""),"",IF($B682="Female",1/(1+EXP(-SUMPRODUCT(Engine!$C$21634:$C$21665,INDIRECT("Coefficients!$CP$2:$CP$33")))),1/(1+EXP(-SUMPRODUCT(Engine!$C$21634:$C$21665,INDIRECT("Coefficients!$CQ$2:$CQ$33"))))))</f>
      </c>
      <c r="BK682" s="8">
        <f>IF(OR($B682="",$C682="",$D682="",$E682="",$F682="",$G682="",$H682="",$I682="",$J682="",$K682="",$L682=""),"",IF($B682="Female",1/(1+EXP(-SUMPRODUCT(Engine!$C$21634:$C$21665,INDIRECT("Coefficients!$CR$2:$CR$33")))),1/(1+EXP(-SUMPRODUCT(Engine!$C$21634:$C$21665,INDIRECT("Coefficients!$CS$2:$CS$33"))))))</f>
      </c>
      <c r="BL682" s="8">
        <f>IF(OR($B682="",$C682="",$D682="",$E682="",$F682="",$G682="",$H682="",$I682="",$J682="",$K682="",$L682=""),"",IF($B682="Female",1/(1+EXP(-SUMPRODUCT(Engine!$C$21634:$C$21665,INDIRECT("Coefficients!$CT$2:$CT$33")))),1/(1+EXP(-SUMPRODUCT(Engine!$C$21634:$C$21665,INDIRECT("Coefficients!$CU$2:$CU$33"))))))</f>
      </c>
      <c r="BM682" s="8">
        <f>IF(OR($B682="",$C682="",$D682="",$E682="",$F682="",$G682="",$H682="",$I682="",$J682="",$K682="",$L682=""),"",IF($B682="Female",1/(1+EXP(-SUMPRODUCT(Engine!$C$21634:$C$21665,INDIRECT("Coefficients!$CV$2:$CV$33")))),1/(1+EXP(-SUMPRODUCT(Engine!$C$21634:$C$21665,INDIRECT("Coefficients!$CW$2:$CW$33"))))))</f>
      </c>
    </row>
    <row r="683" spans="1:6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8">
        <f>IF(OR($B683="",$C683="",$D683="",$E683="",$F683="",$G683="",$H683="",$I683="",$J683="",$K683="",$L683=""),"",IF($B683="Female",1/(1+EXP(-SUMPRODUCT(Engine!$C$21666:$C$21697,INDIRECT("Coefficients!$B$2:$B$33")))),1/(1+EXP(-SUMPRODUCT(Engine!$C$21666:$C$21697,INDIRECT("Coefficients!$C$2:$C$33"))))))</f>
      </c>
      <c r="Q683" s="8">
        <f>IF(OR($B683="",$C683="",$D683="",$E683="",$F683="",$G683="",$H683="",$I683="",$J683="",$K683="",$L683=""),"",IF($B683="Female",1/(1+EXP(-SUMPRODUCT(Engine!$C$21666:$C$21697,INDIRECT("Coefficients!$D$2:$D$33")))),1/(1+EXP(-SUMPRODUCT(Engine!$C$21666:$C$21697,INDIRECT("Coefficients!$E$2:$E$33"))))))</f>
      </c>
      <c r="R683" s="8">
        <f>IF(OR($B683="",$C683="",$D683="",$E683="",$F683="",$G683="",$H683="",$I683="",$J683="",$K683="",$L683=""),"",IF($B683="Female",1/(1+EXP(-SUMPRODUCT(Engine!$C$21666:$C$21697,INDIRECT("Coefficients!$F$2:$F$33")))),1/(1+EXP(-SUMPRODUCT(Engine!$C$21666:$C$21697,INDIRECT("Coefficients!$G$2:$G$33"))))))</f>
      </c>
      <c r="S683" s="8">
        <f>IF(OR($B683="",$C683="",$D683="",$E683="",$F683="",$G683="",$H683="",$I683="",$J683="",$K683="",$L683=""),"",IF($B683="Female",1/(1+EXP(-SUMPRODUCT(Engine!$C$21666:$C$21697,INDIRECT("Coefficients!$H$2:$H$33")))),1/(1+EXP(-SUMPRODUCT(Engine!$C$21666:$C$21697,INDIRECT("Coefficients!$I$2:$I$33"))))))</f>
      </c>
      <c r="T683" s="8">
        <f>IF(OR($B683="",$C683="",$D683="",$E683="",$F683="",$G683="",$H683="",$I683="",$J683="",$K683="",$L683=""),"",IF($B683="Female",1/(1+EXP(-SUMPRODUCT(Engine!$C$21666:$C$21697,INDIRECT("Coefficients!$J$2:$J$33")))),1/(1+EXP(-SUMPRODUCT(Engine!$C$21666:$C$21697,INDIRECT("Coefficients!$K$2:$K$33"))))))</f>
      </c>
      <c r="U683" s="8">
        <f>IF(OR($B683="",$C683="",$D683="",$E683="",$F683="",$G683="",$H683="",$I683="",$J683="",$K683="",$L683=""),"",IF($B683="Female",1/(1+EXP(-SUMPRODUCT(Engine!$C$21666:$C$21697,INDIRECT("Coefficients!$L$2:$L$33")))),1/(1+EXP(-SUMPRODUCT(Engine!$C$21666:$C$21697,INDIRECT("Coefficients!$M$2:$M$33"))))))</f>
      </c>
      <c r="V683" s="8">
        <f>IF(OR($B683="",$C683="",$D683="",$E683="",$F683="",$G683="",$H683="",$I683="",$J683="",$K683="",$L683=""),"",IF($B683="Female",1/(1+EXP(-SUMPRODUCT(Engine!$C$21666:$C$21697,INDIRECT("Coefficients!$N$2:$N$33")))),1/(1+EXP(-SUMPRODUCT(Engine!$C$21666:$C$21697,INDIRECT("Coefficients!$O$2:$O$33"))))))</f>
      </c>
      <c r="W683" s="8">
        <f>IF(OR($B683="",$C683="",$D683="",$E683="",$F683="",$G683="",$H683="",$I683="",$J683="",$K683="",$L683=""),"",IF($B683="Female",1/(1+EXP(-SUMPRODUCT(Engine!$C$21666:$C$21697,INDIRECT("Coefficients!$P$2:$P$33")))),1/(1+EXP(-SUMPRODUCT(Engine!$C$21666:$C$21697,INDIRECT("Coefficients!$Q$2:$Q$33"))))))</f>
      </c>
      <c r="X683" s="8">
        <f>IF(OR($B683="",$C683="",$D683="",$E683="",$F683="",$G683="",$H683="",$I683="",$J683="",$K683="",$L683=""),"",IF($B683="Female",1/(1+EXP(-SUMPRODUCT(Engine!$C$21666:$C$21697,INDIRECT("Coefficients!$R$2:$R$33")))),1/(1+EXP(-SUMPRODUCT(Engine!$C$21666:$C$21697,INDIRECT("Coefficients!$S$2:$S$33"))))))</f>
      </c>
      <c r="Y683" s="8">
        <f>IF(OR($B683="",$C683="",$D683="",$E683="",$F683="",$G683="",$H683="",$I683="",$J683="",$K683="",$L683=""),"",IF($B683="Female",1/(1+EXP(-SUMPRODUCT(Engine!$C$21666:$C$21697,INDIRECT("Coefficients!$T$2:$T$33")))),1/(1+EXP(-SUMPRODUCT(Engine!$C$21666:$C$21697,INDIRECT("Coefficients!$U$2:$U$33"))))))</f>
      </c>
      <c r="Z683" s="8">
        <f>IF(OR($B683="",$C683="",$D683="",$E683="",$F683="",$G683="",$H683="",$I683="",$J683="",$K683="",$L683=""),"",IF($B683="Female",1/(1+EXP(-SUMPRODUCT(Engine!$C$21666:$C$21697,INDIRECT("Coefficients!$V$2:$V$33")))),1/(1+EXP(-SUMPRODUCT(Engine!$C$21666:$C$21697,INDIRECT("Coefficients!$W$2:$W$33"))))))</f>
      </c>
      <c r="AA683" s="8">
        <f>IF(OR($B683="",$C683="",$D683="",$E683="",$F683="",$G683="",$H683="",$I683="",$J683="",$K683="",$L683=""),"",IF($B683="Female",1/(1+EXP(-SUMPRODUCT(Engine!$C$21666:$C$21697,INDIRECT("Coefficients!$X$2:$X$33")))),1/(1+EXP(-SUMPRODUCT(Engine!$C$21666:$C$21697,INDIRECT("Coefficients!$Y$2:$Y$33"))))))</f>
      </c>
      <c r="AB683" s="8">
        <f>IF(OR($B683="",$C683="",$D683="",$E683="",$F683="",$G683="",$H683="",$I683="",$J683="",$K683="",$L683=""),"",IF($B683="Female",1/(1+EXP(-SUMPRODUCT(Engine!$C$21666:$C$21697,INDIRECT("Coefficients!$Z$2:$Z$33")))),1/(1+EXP(-SUMPRODUCT(Engine!$C$21666:$C$21697,INDIRECT("Coefficients!$AA$2:$AA$33"))))))</f>
      </c>
      <c r="AC683" s="8">
        <f>IF(OR($B683="",$C683="",$D683="",$E683="",$F683="",$G683="",$H683="",$I683="",$J683="",$K683="",$L683=""),"",IF($B683="Female",1/(1+EXP(-SUMPRODUCT(Engine!$C$21666:$C$21697,INDIRECT("Coefficients!$AB$2:$AB$33")))),1/(1+EXP(-SUMPRODUCT(Engine!$C$21666:$C$21697,INDIRECT("Coefficients!$AC$2:$AC$33"))))))</f>
      </c>
      <c r="AD683" s="8">
        <f>IF(OR($B683="",$C683="",$D683="",$E683="",$F683="",$G683="",$H683="",$I683="",$J683="",$K683="",$L683=""),"",IF($B683="Female",1/(1+EXP(-SUMPRODUCT(Engine!$C$21666:$C$21697,INDIRECT("Coefficients!$AD$2:$AD$33")))),1/(1+EXP(-SUMPRODUCT(Engine!$C$21666:$C$21697,INDIRECT("Coefficients!$AE$2:$AE$33"))))))</f>
      </c>
      <c r="AE683" s="8">
        <f>IF(OR($B683="",$C683="",$D683="",$E683="",$F683="",$G683="",$H683="",$I683="",$J683="",$K683="",$L683=""),"",IF($B683="Female",1/(1+EXP(-SUMPRODUCT(Engine!$C$21666:$C$21697,INDIRECT("Coefficients!$AF$2:$AF$33")))),1/(1+EXP(-SUMPRODUCT(Engine!$C$21666:$C$21697,INDIRECT("Coefficients!$AG$2:$AG$33"))))))</f>
      </c>
      <c r="AF683" s="8">
        <f>IF(OR($B683="",$C683="",$D683="",$E683="",$F683="",$G683="",$H683="",$I683="",$J683="",$K683="",$L683=""),"",IF($B683="Female",1/(1+EXP(-SUMPRODUCT(Engine!$C$21666:$C$21697,INDIRECT("Coefficients!$AH$2:$AH$33")))),1/(1+EXP(-SUMPRODUCT(Engine!$C$21666:$C$21697,INDIRECT("Coefficients!$AI$2:$AI$33"))))))</f>
      </c>
      <c r="AG683" s="8">
        <f>IF(OR($B683="",$C683="",$D683="",$E683="",$F683="",$G683="",$H683="",$I683="",$J683="",$K683="",$L683=""),"",IF($B683="Female",1/(1+EXP(-SUMPRODUCT(Engine!$C$21666:$C$21697,INDIRECT("Coefficients!$AJ$2:$AJ$33")))),1/(1+EXP(-SUMPRODUCT(Engine!$C$21666:$C$21697,INDIRECT("Coefficients!$AK$2:$AK$33"))))))</f>
      </c>
      <c r="AH683" s="8">
        <f>IF(OR($B683="",$C683="",$D683="",$E683="",$F683="",$G683="",$H683="",$I683="",$J683="",$K683="",$L683=""),"",IF($B683="Female",1/(1+EXP(-SUMPRODUCT(Engine!$C$21666:$C$21697,INDIRECT("Coefficients!$AL$2:$AL$33")))),1/(1+EXP(-SUMPRODUCT(Engine!$C$21666:$C$21697,INDIRECT("Coefficients!$AM$2:$AM$33"))))))</f>
      </c>
      <c r="AI683" s="8">
        <f>IF(OR($B683="",$C683="",$D683="",$E683="",$F683="",$G683="",$H683="",$I683="",$J683="",$K683="",$L683=""),"",IF($B683="Female",1/(1+EXP(-SUMPRODUCT(Engine!$C$21666:$C$21697,INDIRECT("Coefficients!$AN$2:$AN$33")))),1/(1+EXP(-SUMPRODUCT(Engine!$C$21666:$C$21697,INDIRECT("Coefficients!$AO$2:$AO$33"))))))</f>
      </c>
      <c r="AJ683" s="8">
        <f>IF(OR($B683="",$C683="",$D683="",$E683="",$F683="",$G683="",$H683="",$I683="",$J683="",$K683="",$L683=""),"",IF($B683="Female",1/(1+EXP(-SUMPRODUCT(Engine!$C$21666:$C$21697,INDIRECT("Coefficients!$AP$2:$AP$33")))),1/(1+EXP(-SUMPRODUCT(Engine!$C$21666:$C$21697,INDIRECT("Coefficients!$AQ$2:$AQ$33"))))))</f>
      </c>
      <c r="AK683" s="8">
        <f>IF(OR($B683="",$C683="",$D683="",$E683="",$F683="",$G683="",$H683="",$I683="",$J683="",$K683="",$L683=""),"",IF($B683="Female",1/(1+EXP(-SUMPRODUCT(Engine!$C$21666:$C$21697,INDIRECT("Coefficients!$AR$2:$AR$33")))),1/(1+EXP(-SUMPRODUCT(Engine!$C$21666:$C$21697,INDIRECT("Coefficients!$AS$2:$AS$33"))))))</f>
      </c>
      <c r="AL683" s="8">
        <f>IF(OR($B683="",$C683="",$D683="",$E683="",$F683="",$G683="",$H683="",$I683="",$J683="",$K683="",$L683=""),"",IF($B683="Female",1/(1+EXP(-SUMPRODUCT(Engine!$C$21666:$C$21697,INDIRECT("Coefficients!$AT$2:$AT$33")))),1/(1+EXP(-SUMPRODUCT(Engine!$C$21666:$C$21697,INDIRECT("Coefficients!$AU$2:$AU$33"))))))</f>
      </c>
      <c r="AM683" s="8">
        <f>IF(OR($B683="",$C683="",$D683="",$E683="",$F683="",$G683="",$H683="",$I683="",$J683="",$K683="",$L683=""),"",IF($B683="Female",1/(1+EXP(-SUMPRODUCT(Engine!$C$21666:$C$21697,INDIRECT("Coefficients!$AV$2:$AV$33")))),1/(1+EXP(-SUMPRODUCT(Engine!$C$21666:$C$21697,INDIRECT("Coefficients!$AW$2:$AW$33"))))))</f>
      </c>
      <c r="AN683" s="8">
        <f>IF(OR($B683="",$C683="",$D683="",$E683="",$F683="",$G683="",$H683="",$I683="",$J683="",$K683="",$L683=""),"",IF($B683="Female",1/(1+EXP(-SUMPRODUCT(Engine!$C$21666:$C$21697,INDIRECT("Coefficients!$AX$2:$AX$33")))),1/(1+EXP(-SUMPRODUCT(Engine!$C$21666:$C$21697,INDIRECT("Coefficients!$AY$2:$AY$33"))))))</f>
      </c>
      <c r="AO683" s="8">
        <f>IF(OR($B683="",$C683="",$D683="",$E683="",$F683="",$G683="",$H683="",$I683="",$J683="",$K683="",$L683=""),"",IF($B683="Female",1/(1+EXP(-SUMPRODUCT(Engine!$C$21666:$C$21697,INDIRECT("Coefficients!$AZ$2:$AZ$33")))),1/(1+EXP(-SUMPRODUCT(Engine!$C$21666:$C$21697,INDIRECT("Coefficients!$BA$2:$BA$33"))))))</f>
      </c>
      <c r="AP683" s="8">
        <f>IF(OR($B683="",$C683="",$D683="",$E683="",$F683="",$G683="",$H683="",$I683="",$J683="",$K683="",$L683=""),"",IF($B683="Female",1/(1+EXP(-SUMPRODUCT(Engine!$C$21666:$C$21697,INDIRECT("Coefficients!$BB$2:$BB$33")))),1/(1+EXP(-SUMPRODUCT(Engine!$C$21666:$C$21697,INDIRECT("Coefficients!$BC$2:$BC$33"))))))</f>
      </c>
      <c r="AQ683" s="8">
        <f>IF(OR($B683="",$C683="",$D683="",$E683="",$F683="",$G683="",$H683="",$I683="",$J683="",$K683="",$L683=""),"",IF($B683="Female",1/(1+EXP(-SUMPRODUCT(Engine!$C$21666:$C$21697,INDIRECT("Coefficients!$BD$2:$BD$33")))),1/(1+EXP(-SUMPRODUCT(Engine!$C$21666:$C$21697,INDIRECT("Coefficients!$BE$2:$BE$33"))))))</f>
      </c>
      <c r="AR683" s="8">
        <f>IF(OR($B683="",$C683="",$D683="",$E683="",$F683="",$G683="",$H683="",$I683="",$J683="",$K683="",$L683=""),"",IF($B683="Female",1/(1+EXP(-SUMPRODUCT(Engine!$C$21666:$C$21697,INDIRECT("Coefficients!$BF$2:$BF$33")))),1/(1+EXP(-SUMPRODUCT(Engine!$C$21666:$C$21697,INDIRECT("Coefficients!$BG$2:$BG$33"))))))</f>
      </c>
      <c r="AS683" s="8">
        <f>IF(OR($B683="",$C683="",$D683="",$E683="",$F683="",$G683="",$H683="",$I683="",$J683="",$K683="",$L683=""),"",IF($B683="Female",1/(1+EXP(-SUMPRODUCT(Engine!$C$21666:$C$21697,INDIRECT("Coefficients!$BH$2:$BH$33")))),1/(1+EXP(-SUMPRODUCT(Engine!$C$21666:$C$21697,INDIRECT("Coefficients!$BI$2:$BI$33"))))))</f>
      </c>
      <c r="AT683" s="8">
        <f>IF(OR($B683="",$C683="",$D683="",$E683="",$F683="",$G683="",$H683="",$I683="",$J683="",$K683="",$L683=""),"",IF($B683="Female",1/(1+EXP(-SUMPRODUCT(Engine!$C$21666:$C$21697,INDIRECT("Coefficients!$BJ$2:$BJ$33")))),1/(1+EXP(-SUMPRODUCT(Engine!$C$21666:$C$21697,INDIRECT("Coefficients!$BK$2:$BK$33"))))))</f>
      </c>
      <c r="AU683" s="8">
        <f>IF(OR($B683="",$C683="",$D683="",$E683="",$F683="",$G683="",$H683="",$I683="",$J683="",$K683="",$L683=""),"",IF($B683="Female",1/(1+EXP(-SUMPRODUCT(Engine!$C$21666:$C$21697,INDIRECT("Coefficients!$BL$2:$BL$33")))),1/(1+EXP(-SUMPRODUCT(Engine!$C$21666:$C$21697,INDIRECT("Coefficients!$BM$2:$BM$33"))))))</f>
      </c>
      <c r="AV683" s="8">
        <f>IF(OR($B683="",$C683="",$D683="",$E683="",$F683="",$G683="",$H683="",$I683="",$J683="",$K683="",$L683=""),"",IF($B683="Female",1/(1+EXP(-SUMPRODUCT(Engine!$C$21666:$C$21697,INDIRECT("Coefficients!$BN$2:$BN$33")))),1/(1+EXP(-SUMPRODUCT(Engine!$C$21666:$C$21697,INDIRECT("Coefficients!$BO$2:$BO$33"))))))</f>
      </c>
      <c r="AW683" s="8">
        <f>IF(OR($B683="",$C683="",$D683="",$E683="",$F683="",$G683="",$H683="",$I683="",$J683="",$K683="",$L683=""),"",IF($B683="Female",1/(1+EXP(-SUMPRODUCT(Engine!$C$21666:$C$21697,INDIRECT("Coefficients!$BP$2:$BP$33")))),1/(1+EXP(-SUMPRODUCT(Engine!$C$21666:$C$21697,INDIRECT("Coefficients!$BQ$2:$BQ$33"))))))</f>
      </c>
      <c r="AX683" s="8">
        <f>IF(OR($B683="",$C683="",$D683="",$E683="",$F683="",$G683="",$H683="",$I683="",$J683="",$K683="",$L683=""),"",IF($B683="Female",1/(1+EXP(-SUMPRODUCT(Engine!$C$21666:$C$21697,INDIRECT("Coefficients!$BR$2:$BR$33")))),1/(1+EXP(-SUMPRODUCT(Engine!$C$21666:$C$21697,INDIRECT("Coefficients!$BS$2:$BS$33"))))))</f>
      </c>
      <c r="AY683" s="8">
        <f>IF(OR($B683="",$C683="",$D683="",$E683="",$F683="",$G683="",$H683="",$I683="",$J683="",$K683="",$L683=""),"",IF($B683="Female",1/(1+EXP(-SUMPRODUCT(Engine!$C$21666:$C$21697,INDIRECT("Coefficients!$BT$2:$BT$33")))),1/(1+EXP(-SUMPRODUCT(Engine!$C$21666:$C$21697,INDIRECT("Coefficients!$BU$2:$BU$33"))))))</f>
      </c>
      <c r="AZ683" s="8">
        <f>IF(OR($B683="",$C683="",$D683="",$E683="",$F683="",$G683="",$H683="",$I683="",$J683="",$K683="",$L683=""),"",IF($B683="Female",1/(1+EXP(-SUMPRODUCT(Engine!$C$21666:$C$21697,INDIRECT("Coefficients!$BV$2:$BV$33")))),1/(1+EXP(-SUMPRODUCT(Engine!$C$21666:$C$21697,INDIRECT("Coefficients!$BW$2:$BW$33"))))))</f>
      </c>
      <c r="BA683" s="8">
        <f>IF(OR($B683="",$C683="",$D683="",$E683="",$F683="",$G683="",$H683="",$I683="",$J683="",$K683="",$L683=""),"",IF($B683="Female",1/(1+EXP(-SUMPRODUCT(Engine!$C$21666:$C$21697,INDIRECT("Coefficients!$BX$2:$BX$33")))),1/(1+EXP(-SUMPRODUCT(Engine!$C$21666:$C$21697,INDIRECT("Coefficients!$BY$2:$BY$33"))))))</f>
      </c>
      <c r="BB683" s="8">
        <f>IF(OR($B683="",$C683="",$D683="",$E683="",$F683="",$G683="",$H683="",$I683="",$J683="",$K683="",$L683=""),"",IF($B683="Female",1/(1+EXP(-SUMPRODUCT(Engine!$C$21666:$C$21697,INDIRECT("Coefficients!$BZ$2:$BZ$33")))),1/(1+EXP(-SUMPRODUCT(Engine!$C$21666:$C$21697,INDIRECT("Coefficients!$CA$2:$CA$33"))))))</f>
      </c>
      <c r="BC683" s="8">
        <f>IF(OR($B683="",$C683="",$D683="",$E683="",$F683="",$G683="",$H683="",$I683="",$J683="",$K683="",$L683=""),"",IF($B683="Female",1/(1+EXP(-SUMPRODUCT(Engine!$C$21666:$C$21697,INDIRECT("Coefficients!$CB$2:$CB$33")))),1/(1+EXP(-SUMPRODUCT(Engine!$C$21666:$C$21697,INDIRECT("Coefficients!$CC$2:$CC$33"))))))</f>
      </c>
      <c r="BD683" s="8">
        <f>IF(OR($B683="",$C683="",$D683="",$E683="",$F683="",$G683="",$H683="",$I683="",$J683="",$K683="",$L683=""),"",IF($B683="Female",1/(1+EXP(-SUMPRODUCT(Engine!$C$21666:$C$21697,INDIRECT("Coefficients!$CD$2:$CD$33")))),1/(1+EXP(-SUMPRODUCT(Engine!$C$21666:$C$21697,INDIRECT("Coefficients!$CE$2:$CE$33"))))))</f>
      </c>
      <c r="BE683" s="8">
        <f>IF(OR($B683="",$C683="",$D683="",$E683="",$F683="",$G683="",$H683="",$I683="",$J683="",$K683="",$L683=""),"",IF($B683="Female",1/(1+EXP(-SUMPRODUCT(Engine!$C$21666:$C$21697,INDIRECT("Coefficients!$CF$2:$CF$33")))),1/(1+EXP(-SUMPRODUCT(Engine!$C$21666:$C$21697,INDIRECT("Coefficients!$CG$2:$CG$33"))))))</f>
      </c>
      <c r="BF683" s="8">
        <f>IF(OR($B683="",$C683="",$D683="",$E683="",$F683="",$G683="",$H683="",$I683="",$J683="",$K683="",$L683=""),"",IF($B683="Female",1/(1+EXP(-SUMPRODUCT(Engine!$C$21666:$C$21697,INDIRECT("Coefficients!$CH$2:$CH$33")))),1/(1+EXP(-SUMPRODUCT(Engine!$C$21666:$C$21697,INDIRECT("Coefficients!$CI$2:$CI$33"))))))</f>
      </c>
      <c r="BG683" s="8">
        <f>IF(OR($B683="",$C683="",$D683="",$E683="",$F683="",$G683="",$H683="",$I683="",$J683="",$K683="",$L683=""),"",IF($B683="Female",1/(1+EXP(-SUMPRODUCT(Engine!$C$21666:$C$21697,INDIRECT("Coefficients!$CJ$2:$CJ$33")))),1/(1+EXP(-SUMPRODUCT(Engine!$C$21666:$C$21697,INDIRECT("Coefficients!$CK$2:$CK$33"))))))</f>
      </c>
      <c r="BH683" s="8">
        <f>IF(OR($B683="",$C683="",$D683="",$E683="",$F683="",$G683="",$H683="",$I683="",$J683="",$K683="",$L683=""),"",IF($B683="Female",1/(1+EXP(-SUMPRODUCT(Engine!$C$21666:$C$21697,INDIRECT("Coefficients!$CL$2:$CL$33")))),1/(1+EXP(-SUMPRODUCT(Engine!$C$21666:$C$21697,INDIRECT("Coefficients!$CM$2:$CM$33"))))))</f>
      </c>
      <c r="BI683" s="8">
        <f>IF(OR($B683="",$C683="",$D683="",$E683="",$F683="",$G683="",$H683="",$I683="",$J683="",$K683="",$L683=""),"",IF($B683="Female",1/(1+EXP(-SUMPRODUCT(Engine!$C$21666:$C$21697,INDIRECT("Coefficients!$CN$2:$CN$33")))),1/(1+EXP(-SUMPRODUCT(Engine!$C$21666:$C$21697,INDIRECT("Coefficients!$CO$2:$CO$33"))))))</f>
      </c>
      <c r="BJ683" s="8">
        <f>IF(OR($B683="",$C683="",$D683="",$E683="",$F683="",$G683="",$H683="",$I683="",$J683="",$K683="",$L683=""),"",IF($B683="Female",1/(1+EXP(-SUMPRODUCT(Engine!$C$21666:$C$21697,INDIRECT("Coefficients!$CP$2:$CP$33")))),1/(1+EXP(-SUMPRODUCT(Engine!$C$21666:$C$21697,INDIRECT("Coefficients!$CQ$2:$CQ$33"))))))</f>
      </c>
      <c r="BK683" s="8">
        <f>IF(OR($B683="",$C683="",$D683="",$E683="",$F683="",$G683="",$H683="",$I683="",$J683="",$K683="",$L683=""),"",IF($B683="Female",1/(1+EXP(-SUMPRODUCT(Engine!$C$21666:$C$21697,INDIRECT("Coefficients!$CR$2:$CR$33")))),1/(1+EXP(-SUMPRODUCT(Engine!$C$21666:$C$21697,INDIRECT("Coefficients!$CS$2:$CS$33"))))))</f>
      </c>
      <c r="BL683" s="8">
        <f>IF(OR($B683="",$C683="",$D683="",$E683="",$F683="",$G683="",$H683="",$I683="",$J683="",$K683="",$L683=""),"",IF($B683="Female",1/(1+EXP(-SUMPRODUCT(Engine!$C$21666:$C$21697,INDIRECT("Coefficients!$CT$2:$CT$33")))),1/(1+EXP(-SUMPRODUCT(Engine!$C$21666:$C$21697,INDIRECT("Coefficients!$CU$2:$CU$33"))))))</f>
      </c>
      <c r="BM683" s="8">
        <f>IF(OR($B683="",$C683="",$D683="",$E683="",$F683="",$G683="",$H683="",$I683="",$J683="",$K683="",$L683=""),"",IF($B683="Female",1/(1+EXP(-SUMPRODUCT(Engine!$C$21666:$C$21697,INDIRECT("Coefficients!$CV$2:$CV$33")))),1/(1+EXP(-SUMPRODUCT(Engine!$C$21666:$C$21697,INDIRECT("Coefficients!$CW$2:$CW$33"))))))</f>
      </c>
    </row>
    <row r="684" spans="1:6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8">
        <f>IF(OR($B684="",$C684="",$D684="",$E684="",$F684="",$G684="",$H684="",$I684="",$J684="",$K684="",$L684=""),"",IF($B684="Female",1/(1+EXP(-SUMPRODUCT(Engine!$C$21698:$C$21729,INDIRECT("Coefficients!$B$2:$B$33")))),1/(1+EXP(-SUMPRODUCT(Engine!$C$21698:$C$21729,INDIRECT("Coefficients!$C$2:$C$33"))))))</f>
      </c>
      <c r="Q684" s="8">
        <f>IF(OR($B684="",$C684="",$D684="",$E684="",$F684="",$G684="",$H684="",$I684="",$J684="",$K684="",$L684=""),"",IF($B684="Female",1/(1+EXP(-SUMPRODUCT(Engine!$C$21698:$C$21729,INDIRECT("Coefficients!$D$2:$D$33")))),1/(1+EXP(-SUMPRODUCT(Engine!$C$21698:$C$21729,INDIRECT("Coefficients!$E$2:$E$33"))))))</f>
      </c>
      <c r="R684" s="8">
        <f>IF(OR($B684="",$C684="",$D684="",$E684="",$F684="",$G684="",$H684="",$I684="",$J684="",$K684="",$L684=""),"",IF($B684="Female",1/(1+EXP(-SUMPRODUCT(Engine!$C$21698:$C$21729,INDIRECT("Coefficients!$F$2:$F$33")))),1/(1+EXP(-SUMPRODUCT(Engine!$C$21698:$C$21729,INDIRECT("Coefficients!$G$2:$G$33"))))))</f>
      </c>
      <c r="S684" s="8">
        <f>IF(OR($B684="",$C684="",$D684="",$E684="",$F684="",$G684="",$H684="",$I684="",$J684="",$K684="",$L684=""),"",IF($B684="Female",1/(1+EXP(-SUMPRODUCT(Engine!$C$21698:$C$21729,INDIRECT("Coefficients!$H$2:$H$33")))),1/(1+EXP(-SUMPRODUCT(Engine!$C$21698:$C$21729,INDIRECT("Coefficients!$I$2:$I$33"))))))</f>
      </c>
      <c r="T684" s="8">
        <f>IF(OR($B684="",$C684="",$D684="",$E684="",$F684="",$G684="",$H684="",$I684="",$J684="",$K684="",$L684=""),"",IF($B684="Female",1/(1+EXP(-SUMPRODUCT(Engine!$C$21698:$C$21729,INDIRECT("Coefficients!$J$2:$J$33")))),1/(1+EXP(-SUMPRODUCT(Engine!$C$21698:$C$21729,INDIRECT("Coefficients!$K$2:$K$33"))))))</f>
      </c>
      <c r="U684" s="8">
        <f>IF(OR($B684="",$C684="",$D684="",$E684="",$F684="",$G684="",$H684="",$I684="",$J684="",$K684="",$L684=""),"",IF($B684="Female",1/(1+EXP(-SUMPRODUCT(Engine!$C$21698:$C$21729,INDIRECT("Coefficients!$L$2:$L$33")))),1/(1+EXP(-SUMPRODUCT(Engine!$C$21698:$C$21729,INDIRECT("Coefficients!$M$2:$M$33"))))))</f>
      </c>
      <c r="V684" s="8">
        <f>IF(OR($B684="",$C684="",$D684="",$E684="",$F684="",$G684="",$H684="",$I684="",$J684="",$K684="",$L684=""),"",IF($B684="Female",1/(1+EXP(-SUMPRODUCT(Engine!$C$21698:$C$21729,INDIRECT("Coefficients!$N$2:$N$33")))),1/(1+EXP(-SUMPRODUCT(Engine!$C$21698:$C$21729,INDIRECT("Coefficients!$O$2:$O$33"))))))</f>
      </c>
      <c r="W684" s="8">
        <f>IF(OR($B684="",$C684="",$D684="",$E684="",$F684="",$G684="",$H684="",$I684="",$J684="",$K684="",$L684=""),"",IF($B684="Female",1/(1+EXP(-SUMPRODUCT(Engine!$C$21698:$C$21729,INDIRECT("Coefficients!$P$2:$P$33")))),1/(1+EXP(-SUMPRODUCT(Engine!$C$21698:$C$21729,INDIRECT("Coefficients!$Q$2:$Q$33"))))))</f>
      </c>
      <c r="X684" s="8">
        <f>IF(OR($B684="",$C684="",$D684="",$E684="",$F684="",$G684="",$H684="",$I684="",$J684="",$K684="",$L684=""),"",IF($B684="Female",1/(1+EXP(-SUMPRODUCT(Engine!$C$21698:$C$21729,INDIRECT("Coefficients!$R$2:$R$33")))),1/(1+EXP(-SUMPRODUCT(Engine!$C$21698:$C$21729,INDIRECT("Coefficients!$S$2:$S$33"))))))</f>
      </c>
      <c r="Y684" s="8">
        <f>IF(OR($B684="",$C684="",$D684="",$E684="",$F684="",$G684="",$H684="",$I684="",$J684="",$K684="",$L684=""),"",IF($B684="Female",1/(1+EXP(-SUMPRODUCT(Engine!$C$21698:$C$21729,INDIRECT("Coefficients!$T$2:$T$33")))),1/(1+EXP(-SUMPRODUCT(Engine!$C$21698:$C$21729,INDIRECT("Coefficients!$U$2:$U$33"))))))</f>
      </c>
      <c r="Z684" s="8">
        <f>IF(OR($B684="",$C684="",$D684="",$E684="",$F684="",$G684="",$H684="",$I684="",$J684="",$K684="",$L684=""),"",IF($B684="Female",1/(1+EXP(-SUMPRODUCT(Engine!$C$21698:$C$21729,INDIRECT("Coefficients!$V$2:$V$33")))),1/(1+EXP(-SUMPRODUCT(Engine!$C$21698:$C$21729,INDIRECT("Coefficients!$W$2:$W$33"))))))</f>
      </c>
      <c r="AA684" s="8">
        <f>IF(OR($B684="",$C684="",$D684="",$E684="",$F684="",$G684="",$H684="",$I684="",$J684="",$K684="",$L684=""),"",IF($B684="Female",1/(1+EXP(-SUMPRODUCT(Engine!$C$21698:$C$21729,INDIRECT("Coefficients!$X$2:$X$33")))),1/(1+EXP(-SUMPRODUCT(Engine!$C$21698:$C$21729,INDIRECT("Coefficients!$Y$2:$Y$33"))))))</f>
      </c>
      <c r="AB684" s="8">
        <f>IF(OR($B684="",$C684="",$D684="",$E684="",$F684="",$G684="",$H684="",$I684="",$J684="",$K684="",$L684=""),"",IF($B684="Female",1/(1+EXP(-SUMPRODUCT(Engine!$C$21698:$C$21729,INDIRECT("Coefficients!$Z$2:$Z$33")))),1/(1+EXP(-SUMPRODUCT(Engine!$C$21698:$C$21729,INDIRECT("Coefficients!$AA$2:$AA$33"))))))</f>
      </c>
      <c r="AC684" s="8">
        <f>IF(OR($B684="",$C684="",$D684="",$E684="",$F684="",$G684="",$H684="",$I684="",$J684="",$K684="",$L684=""),"",IF($B684="Female",1/(1+EXP(-SUMPRODUCT(Engine!$C$21698:$C$21729,INDIRECT("Coefficients!$AB$2:$AB$33")))),1/(1+EXP(-SUMPRODUCT(Engine!$C$21698:$C$21729,INDIRECT("Coefficients!$AC$2:$AC$33"))))))</f>
      </c>
      <c r="AD684" s="8">
        <f>IF(OR($B684="",$C684="",$D684="",$E684="",$F684="",$G684="",$H684="",$I684="",$J684="",$K684="",$L684=""),"",IF($B684="Female",1/(1+EXP(-SUMPRODUCT(Engine!$C$21698:$C$21729,INDIRECT("Coefficients!$AD$2:$AD$33")))),1/(1+EXP(-SUMPRODUCT(Engine!$C$21698:$C$21729,INDIRECT("Coefficients!$AE$2:$AE$33"))))))</f>
      </c>
      <c r="AE684" s="8">
        <f>IF(OR($B684="",$C684="",$D684="",$E684="",$F684="",$G684="",$H684="",$I684="",$J684="",$K684="",$L684=""),"",IF($B684="Female",1/(1+EXP(-SUMPRODUCT(Engine!$C$21698:$C$21729,INDIRECT("Coefficients!$AF$2:$AF$33")))),1/(1+EXP(-SUMPRODUCT(Engine!$C$21698:$C$21729,INDIRECT("Coefficients!$AG$2:$AG$33"))))))</f>
      </c>
      <c r="AF684" s="8">
        <f>IF(OR($B684="",$C684="",$D684="",$E684="",$F684="",$G684="",$H684="",$I684="",$J684="",$K684="",$L684=""),"",IF($B684="Female",1/(1+EXP(-SUMPRODUCT(Engine!$C$21698:$C$21729,INDIRECT("Coefficients!$AH$2:$AH$33")))),1/(1+EXP(-SUMPRODUCT(Engine!$C$21698:$C$21729,INDIRECT("Coefficients!$AI$2:$AI$33"))))))</f>
      </c>
      <c r="AG684" s="8">
        <f>IF(OR($B684="",$C684="",$D684="",$E684="",$F684="",$G684="",$H684="",$I684="",$J684="",$K684="",$L684=""),"",IF($B684="Female",1/(1+EXP(-SUMPRODUCT(Engine!$C$21698:$C$21729,INDIRECT("Coefficients!$AJ$2:$AJ$33")))),1/(1+EXP(-SUMPRODUCT(Engine!$C$21698:$C$21729,INDIRECT("Coefficients!$AK$2:$AK$33"))))))</f>
      </c>
      <c r="AH684" s="8">
        <f>IF(OR($B684="",$C684="",$D684="",$E684="",$F684="",$G684="",$H684="",$I684="",$J684="",$K684="",$L684=""),"",IF($B684="Female",1/(1+EXP(-SUMPRODUCT(Engine!$C$21698:$C$21729,INDIRECT("Coefficients!$AL$2:$AL$33")))),1/(1+EXP(-SUMPRODUCT(Engine!$C$21698:$C$21729,INDIRECT("Coefficients!$AM$2:$AM$33"))))))</f>
      </c>
      <c r="AI684" s="8">
        <f>IF(OR($B684="",$C684="",$D684="",$E684="",$F684="",$G684="",$H684="",$I684="",$J684="",$K684="",$L684=""),"",IF($B684="Female",1/(1+EXP(-SUMPRODUCT(Engine!$C$21698:$C$21729,INDIRECT("Coefficients!$AN$2:$AN$33")))),1/(1+EXP(-SUMPRODUCT(Engine!$C$21698:$C$21729,INDIRECT("Coefficients!$AO$2:$AO$33"))))))</f>
      </c>
      <c r="AJ684" s="8">
        <f>IF(OR($B684="",$C684="",$D684="",$E684="",$F684="",$G684="",$H684="",$I684="",$J684="",$K684="",$L684=""),"",IF($B684="Female",1/(1+EXP(-SUMPRODUCT(Engine!$C$21698:$C$21729,INDIRECT("Coefficients!$AP$2:$AP$33")))),1/(1+EXP(-SUMPRODUCT(Engine!$C$21698:$C$21729,INDIRECT("Coefficients!$AQ$2:$AQ$33"))))))</f>
      </c>
      <c r="AK684" s="8">
        <f>IF(OR($B684="",$C684="",$D684="",$E684="",$F684="",$G684="",$H684="",$I684="",$J684="",$K684="",$L684=""),"",IF($B684="Female",1/(1+EXP(-SUMPRODUCT(Engine!$C$21698:$C$21729,INDIRECT("Coefficients!$AR$2:$AR$33")))),1/(1+EXP(-SUMPRODUCT(Engine!$C$21698:$C$21729,INDIRECT("Coefficients!$AS$2:$AS$33"))))))</f>
      </c>
      <c r="AL684" s="8">
        <f>IF(OR($B684="",$C684="",$D684="",$E684="",$F684="",$G684="",$H684="",$I684="",$J684="",$K684="",$L684=""),"",IF($B684="Female",1/(1+EXP(-SUMPRODUCT(Engine!$C$21698:$C$21729,INDIRECT("Coefficients!$AT$2:$AT$33")))),1/(1+EXP(-SUMPRODUCT(Engine!$C$21698:$C$21729,INDIRECT("Coefficients!$AU$2:$AU$33"))))))</f>
      </c>
      <c r="AM684" s="8">
        <f>IF(OR($B684="",$C684="",$D684="",$E684="",$F684="",$G684="",$H684="",$I684="",$J684="",$K684="",$L684=""),"",IF($B684="Female",1/(1+EXP(-SUMPRODUCT(Engine!$C$21698:$C$21729,INDIRECT("Coefficients!$AV$2:$AV$33")))),1/(1+EXP(-SUMPRODUCT(Engine!$C$21698:$C$21729,INDIRECT("Coefficients!$AW$2:$AW$33"))))))</f>
      </c>
      <c r="AN684" s="8">
        <f>IF(OR($B684="",$C684="",$D684="",$E684="",$F684="",$G684="",$H684="",$I684="",$J684="",$K684="",$L684=""),"",IF($B684="Female",1/(1+EXP(-SUMPRODUCT(Engine!$C$21698:$C$21729,INDIRECT("Coefficients!$AX$2:$AX$33")))),1/(1+EXP(-SUMPRODUCT(Engine!$C$21698:$C$21729,INDIRECT("Coefficients!$AY$2:$AY$33"))))))</f>
      </c>
      <c r="AO684" s="8">
        <f>IF(OR($B684="",$C684="",$D684="",$E684="",$F684="",$G684="",$H684="",$I684="",$J684="",$K684="",$L684=""),"",IF($B684="Female",1/(1+EXP(-SUMPRODUCT(Engine!$C$21698:$C$21729,INDIRECT("Coefficients!$AZ$2:$AZ$33")))),1/(1+EXP(-SUMPRODUCT(Engine!$C$21698:$C$21729,INDIRECT("Coefficients!$BA$2:$BA$33"))))))</f>
      </c>
      <c r="AP684" s="8">
        <f>IF(OR($B684="",$C684="",$D684="",$E684="",$F684="",$G684="",$H684="",$I684="",$J684="",$K684="",$L684=""),"",IF($B684="Female",1/(1+EXP(-SUMPRODUCT(Engine!$C$21698:$C$21729,INDIRECT("Coefficients!$BB$2:$BB$33")))),1/(1+EXP(-SUMPRODUCT(Engine!$C$21698:$C$21729,INDIRECT("Coefficients!$BC$2:$BC$33"))))))</f>
      </c>
      <c r="AQ684" s="8">
        <f>IF(OR($B684="",$C684="",$D684="",$E684="",$F684="",$G684="",$H684="",$I684="",$J684="",$K684="",$L684=""),"",IF($B684="Female",1/(1+EXP(-SUMPRODUCT(Engine!$C$21698:$C$21729,INDIRECT("Coefficients!$BD$2:$BD$33")))),1/(1+EXP(-SUMPRODUCT(Engine!$C$21698:$C$21729,INDIRECT("Coefficients!$BE$2:$BE$33"))))))</f>
      </c>
      <c r="AR684" s="8">
        <f>IF(OR($B684="",$C684="",$D684="",$E684="",$F684="",$G684="",$H684="",$I684="",$J684="",$K684="",$L684=""),"",IF($B684="Female",1/(1+EXP(-SUMPRODUCT(Engine!$C$21698:$C$21729,INDIRECT("Coefficients!$BF$2:$BF$33")))),1/(1+EXP(-SUMPRODUCT(Engine!$C$21698:$C$21729,INDIRECT("Coefficients!$BG$2:$BG$33"))))))</f>
      </c>
      <c r="AS684" s="8">
        <f>IF(OR($B684="",$C684="",$D684="",$E684="",$F684="",$G684="",$H684="",$I684="",$J684="",$K684="",$L684=""),"",IF($B684="Female",1/(1+EXP(-SUMPRODUCT(Engine!$C$21698:$C$21729,INDIRECT("Coefficients!$BH$2:$BH$33")))),1/(1+EXP(-SUMPRODUCT(Engine!$C$21698:$C$21729,INDIRECT("Coefficients!$BI$2:$BI$33"))))))</f>
      </c>
      <c r="AT684" s="8">
        <f>IF(OR($B684="",$C684="",$D684="",$E684="",$F684="",$G684="",$H684="",$I684="",$J684="",$K684="",$L684=""),"",IF($B684="Female",1/(1+EXP(-SUMPRODUCT(Engine!$C$21698:$C$21729,INDIRECT("Coefficients!$BJ$2:$BJ$33")))),1/(1+EXP(-SUMPRODUCT(Engine!$C$21698:$C$21729,INDIRECT("Coefficients!$BK$2:$BK$33"))))))</f>
      </c>
      <c r="AU684" s="8">
        <f>IF(OR($B684="",$C684="",$D684="",$E684="",$F684="",$G684="",$H684="",$I684="",$J684="",$K684="",$L684=""),"",IF($B684="Female",1/(1+EXP(-SUMPRODUCT(Engine!$C$21698:$C$21729,INDIRECT("Coefficients!$BL$2:$BL$33")))),1/(1+EXP(-SUMPRODUCT(Engine!$C$21698:$C$21729,INDIRECT("Coefficients!$BM$2:$BM$33"))))))</f>
      </c>
      <c r="AV684" s="8">
        <f>IF(OR($B684="",$C684="",$D684="",$E684="",$F684="",$G684="",$H684="",$I684="",$J684="",$K684="",$L684=""),"",IF($B684="Female",1/(1+EXP(-SUMPRODUCT(Engine!$C$21698:$C$21729,INDIRECT("Coefficients!$BN$2:$BN$33")))),1/(1+EXP(-SUMPRODUCT(Engine!$C$21698:$C$21729,INDIRECT("Coefficients!$BO$2:$BO$33"))))))</f>
      </c>
      <c r="AW684" s="8">
        <f>IF(OR($B684="",$C684="",$D684="",$E684="",$F684="",$G684="",$H684="",$I684="",$J684="",$K684="",$L684=""),"",IF($B684="Female",1/(1+EXP(-SUMPRODUCT(Engine!$C$21698:$C$21729,INDIRECT("Coefficients!$BP$2:$BP$33")))),1/(1+EXP(-SUMPRODUCT(Engine!$C$21698:$C$21729,INDIRECT("Coefficients!$BQ$2:$BQ$33"))))))</f>
      </c>
      <c r="AX684" s="8">
        <f>IF(OR($B684="",$C684="",$D684="",$E684="",$F684="",$G684="",$H684="",$I684="",$J684="",$K684="",$L684=""),"",IF($B684="Female",1/(1+EXP(-SUMPRODUCT(Engine!$C$21698:$C$21729,INDIRECT("Coefficients!$BR$2:$BR$33")))),1/(1+EXP(-SUMPRODUCT(Engine!$C$21698:$C$21729,INDIRECT("Coefficients!$BS$2:$BS$33"))))))</f>
      </c>
      <c r="AY684" s="8">
        <f>IF(OR($B684="",$C684="",$D684="",$E684="",$F684="",$G684="",$H684="",$I684="",$J684="",$K684="",$L684=""),"",IF($B684="Female",1/(1+EXP(-SUMPRODUCT(Engine!$C$21698:$C$21729,INDIRECT("Coefficients!$BT$2:$BT$33")))),1/(1+EXP(-SUMPRODUCT(Engine!$C$21698:$C$21729,INDIRECT("Coefficients!$BU$2:$BU$33"))))))</f>
      </c>
      <c r="AZ684" s="8">
        <f>IF(OR($B684="",$C684="",$D684="",$E684="",$F684="",$G684="",$H684="",$I684="",$J684="",$K684="",$L684=""),"",IF($B684="Female",1/(1+EXP(-SUMPRODUCT(Engine!$C$21698:$C$21729,INDIRECT("Coefficients!$BV$2:$BV$33")))),1/(1+EXP(-SUMPRODUCT(Engine!$C$21698:$C$21729,INDIRECT("Coefficients!$BW$2:$BW$33"))))))</f>
      </c>
      <c r="BA684" s="8">
        <f>IF(OR($B684="",$C684="",$D684="",$E684="",$F684="",$G684="",$H684="",$I684="",$J684="",$K684="",$L684=""),"",IF($B684="Female",1/(1+EXP(-SUMPRODUCT(Engine!$C$21698:$C$21729,INDIRECT("Coefficients!$BX$2:$BX$33")))),1/(1+EXP(-SUMPRODUCT(Engine!$C$21698:$C$21729,INDIRECT("Coefficients!$BY$2:$BY$33"))))))</f>
      </c>
      <c r="BB684" s="8">
        <f>IF(OR($B684="",$C684="",$D684="",$E684="",$F684="",$G684="",$H684="",$I684="",$J684="",$K684="",$L684=""),"",IF($B684="Female",1/(1+EXP(-SUMPRODUCT(Engine!$C$21698:$C$21729,INDIRECT("Coefficients!$BZ$2:$BZ$33")))),1/(1+EXP(-SUMPRODUCT(Engine!$C$21698:$C$21729,INDIRECT("Coefficients!$CA$2:$CA$33"))))))</f>
      </c>
      <c r="BC684" s="8">
        <f>IF(OR($B684="",$C684="",$D684="",$E684="",$F684="",$G684="",$H684="",$I684="",$J684="",$K684="",$L684=""),"",IF($B684="Female",1/(1+EXP(-SUMPRODUCT(Engine!$C$21698:$C$21729,INDIRECT("Coefficients!$CB$2:$CB$33")))),1/(1+EXP(-SUMPRODUCT(Engine!$C$21698:$C$21729,INDIRECT("Coefficients!$CC$2:$CC$33"))))))</f>
      </c>
      <c r="BD684" s="8">
        <f>IF(OR($B684="",$C684="",$D684="",$E684="",$F684="",$G684="",$H684="",$I684="",$J684="",$K684="",$L684=""),"",IF($B684="Female",1/(1+EXP(-SUMPRODUCT(Engine!$C$21698:$C$21729,INDIRECT("Coefficients!$CD$2:$CD$33")))),1/(1+EXP(-SUMPRODUCT(Engine!$C$21698:$C$21729,INDIRECT("Coefficients!$CE$2:$CE$33"))))))</f>
      </c>
      <c r="BE684" s="8">
        <f>IF(OR($B684="",$C684="",$D684="",$E684="",$F684="",$G684="",$H684="",$I684="",$J684="",$K684="",$L684=""),"",IF($B684="Female",1/(1+EXP(-SUMPRODUCT(Engine!$C$21698:$C$21729,INDIRECT("Coefficients!$CF$2:$CF$33")))),1/(1+EXP(-SUMPRODUCT(Engine!$C$21698:$C$21729,INDIRECT("Coefficients!$CG$2:$CG$33"))))))</f>
      </c>
      <c r="BF684" s="8">
        <f>IF(OR($B684="",$C684="",$D684="",$E684="",$F684="",$G684="",$H684="",$I684="",$J684="",$K684="",$L684=""),"",IF($B684="Female",1/(1+EXP(-SUMPRODUCT(Engine!$C$21698:$C$21729,INDIRECT("Coefficients!$CH$2:$CH$33")))),1/(1+EXP(-SUMPRODUCT(Engine!$C$21698:$C$21729,INDIRECT("Coefficients!$CI$2:$CI$33"))))))</f>
      </c>
      <c r="BG684" s="8">
        <f>IF(OR($B684="",$C684="",$D684="",$E684="",$F684="",$G684="",$H684="",$I684="",$J684="",$K684="",$L684=""),"",IF($B684="Female",1/(1+EXP(-SUMPRODUCT(Engine!$C$21698:$C$21729,INDIRECT("Coefficients!$CJ$2:$CJ$33")))),1/(1+EXP(-SUMPRODUCT(Engine!$C$21698:$C$21729,INDIRECT("Coefficients!$CK$2:$CK$33"))))))</f>
      </c>
      <c r="BH684" s="8">
        <f>IF(OR($B684="",$C684="",$D684="",$E684="",$F684="",$G684="",$H684="",$I684="",$J684="",$K684="",$L684=""),"",IF($B684="Female",1/(1+EXP(-SUMPRODUCT(Engine!$C$21698:$C$21729,INDIRECT("Coefficients!$CL$2:$CL$33")))),1/(1+EXP(-SUMPRODUCT(Engine!$C$21698:$C$21729,INDIRECT("Coefficients!$CM$2:$CM$33"))))))</f>
      </c>
      <c r="BI684" s="8">
        <f>IF(OR($B684="",$C684="",$D684="",$E684="",$F684="",$G684="",$H684="",$I684="",$J684="",$K684="",$L684=""),"",IF($B684="Female",1/(1+EXP(-SUMPRODUCT(Engine!$C$21698:$C$21729,INDIRECT("Coefficients!$CN$2:$CN$33")))),1/(1+EXP(-SUMPRODUCT(Engine!$C$21698:$C$21729,INDIRECT("Coefficients!$CO$2:$CO$33"))))))</f>
      </c>
      <c r="BJ684" s="8">
        <f>IF(OR($B684="",$C684="",$D684="",$E684="",$F684="",$G684="",$H684="",$I684="",$J684="",$K684="",$L684=""),"",IF($B684="Female",1/(1+EXP(-SUMPRODUCT(Engine!$C$21698:$C$21729,INDIRECT("Coefficients!$CP$2:$CP$33")))),1/(1+EXP(-SUMPRODUCT(Engine!$C$21698:$C$21729,INDIRECT("Coefficients!$CQ$2:$CQ$33"))))))</f>
      </c>
      <c r="BK684" s="8">
        <f>IF(OR($B684="",$C684="",$D684="",$E684="",$F684="",$G684="",$H684="",$I684="",$J684="",$K684="",$L684=""),"",IF($B684="Female",1/(1+EXP(-SUMPRODUCT(Engine!$C$21698:$C$21729,INDIRECT("Coefficients!$CR$2:$CR$33")))),1/(1+EXP(-SUMPRODUCT(Engine!$C$21698:$C$21729,INDIRECT("Coefficients!$CS$2:$CS$33"))))))</f>
      </c>
      <c r="BL684" s="8">
        <f>IF(OR($B684="",$C684="",$D684="",$E684="",$F684="",$G684="",$H684="",$I684="",$J684="",$K684="",$L684=""),"",IF($B684="Female",1/(1+EXP(-SUMPRODUCT(Engine!$C$21698:$C$21729,INDIRECT("Coefficients!$CT$2:$CT$33")))),1/(1+EXP(-SUMPRODUCT(Engine!$C$21698:$C$21729,INDIRECT("Coefficients!$CU$2:$CU$33"))))))</f>
      </c>
      <c r="BM684" s="8">
        <f>IF(OR($B684="",$C684="",$D684="",$E684="",$F684="",$G684="",$H684="",$I684="",$J684="",$K684="",$L684=""),"",IF($B684="Female",1/(1+EXP(-SUMPRODUCT(Engine!$C$21698:$C$21729,INDIRECT("Coefficients!$CV$2:$CV$33")))),1/(1+EXP(-SUMPRODUCT(Engine!$C$21698:$C$21729,INDIRECT("Coefficients!$CW$2:$CW$33"))))))</f>
      </c>
    </row>
    <row r="685" spans="1:6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8">
        <f>IF(OR($B685="",$C685="",$D685="",$E685="",$F685="",$G685="",$H685="",$I685="",$J685="",$K685="",$L685=""),"",IF($B685="Female",1/(1+EXP(-SUMPRODUCT(Engine!$C$21730:$C$21761,INDIRECT("Coefficients!$B$2:$B$33")))),1/(1+EXP(-SUMPRODUCT(Engine!$C$21730:$C$21761,INDIRECT("Coefficients!$C$2:$C$33"))))))</f>
      </c>
      <c r="Q685" s="8">
        <f>IF(OR($B685="",$C685="",$D685="",$E685="",$F685="",$G685="",$H685="",$I685="",$J685="",$K685="",$L685=""),"",IF($B685="Female",1/(1+EXP(-SUMPRODUCT(Engine!$C$21730:$C$21761,INDIRECT("Coefficients!$D$2:$D$33")))),1/(1+EXP(-SUMPRODUCT(Engine!$C$21730:$C$21761,INDIRECT("Coefficients!$E$2:$E$33"))))))</f>
      </c>
      <c r="R685" s="8">
        <f>IF(OR($B685="",$C685="",$D685="",$E685="",$F685="",$G685="",$H685="",$I685="",$J685="",$K685="",$L685=""),"",IF($B685="Female",1/(1+EXP(-SUMPRODUCT(Engine!$C$21730:$C$21761,INDIRECT("Coefficients!$F$2:$F$33")))),1/(1+EXP(-SUMPRODUCT(Engine!$C$21730:$C$21761,INDIRECT("Coefficients!$G$2:$G$33"))))))</f>
      </c>
      <c r="S685" s="8">
        <f>IF(OR($B685="",$C685="",$D685="",$E685="",$F685="",$G685="",$H685="",$I685="",$J685="",$K685="",$L685=""),"",IF($B685="Female",1/(1+EXP(-SUMPRODUCT(Engine!$C$21730:$C$21761,INDIRECT("Coefficients!$H$2:$H$33")))),1/(1+EXP(-SUMPRODUCT(Engine!$C$21730:$C$21761,INDIRECT("Coefficients!$I$2:$I$33"))))))</f>
      </c>
      <c r="T685" s="8">
        <f>IF(OR($B685="",$C685="",$D685="",$E685="",$F685="",$G685="",$H685="",$I685="",$J685="",$K685="",$L685=""),"",IF($B685="Female",1/(1+EXP(-SUMPRODUCT(Engine!$C$21730:$C$21761,INDIRECT("Coefficients!$J$2:$J$33")))),1/(1+EXP(-SUMPRODUCT(Engine!$C$21730:$C$21761,INDIRECT("Coefficients!$K$2:$K$33"))))))</f>
      </c>
      <c r="U685" s="8">
        <f>IF(OR($B685="",$C685="",$D685="",$E685="",$F685="",$G685="",$H685="",$I685="",$J685="",$K685="",$L685=""),"",IF($B685="Female",1/(1+EXP(-SUMPRODUCT(Engine!$C$21730:$C$21761,INDIRECT("Coefficients!$L$2:$L$33")))),1/(1+EXP(-SUMPRODUCT(Engine!$C$21730:$C$21761,INDIRECT("Coefficients!$M$2:$M$33"))))))</f>
      </c>
      <c r="V685" s="8">
        <f>IF(OR($B685="",$C685="",$D685="",$E685="",$F685="",$G685="",$H685="",$I685="",$J685="",$K685="",$L685=""),"",IF($B685="Female",1/(1+EXP(-SUMPRODUCT(Engine!$C$21730:$C$21761,INDIRECT("Coefficients!$N$2:$N$33")))),1/(1+EXP(-SUMPRODUCT(Engine!$C$21730:$C$21761,INDIRECT("Coefficients!$O$2:$O$33"))))))</f>
      </c>
      <c r="W685" s="8">
        <f>IF(OR($B685="",$C685="",$D685="",$E685="",$F685="",$G685="",$H685="",$I685="",$J685="",$K685="",$L685=""),"",IF($B685="Female",1/(1+EXP(-SUMPRODUCT(Engine!$C$21730:$C$21761,INDIRECT("Coefficients!$P$2:$P$33")))),1/(1+EXP(-SUMPRODUCT(Engine!$C$21730:$C$21761,INDIRECT("Coefficients!$Q$2:$Q$33"))))))</f>
      </c>
      <c r="X685" s="8">
        <f>IF(OR($B685="",$C685="",$D685="",$E685="",$F685="",$G685="",$H685="",$I685="",$J685="",$K685="",$L685=""),"",IF($B685="Female",1/(1+EXP(-SUMPRODUCT(Engine!$C$21730:$C$21761,INDIRECT("Coefficients!$R$2:$R$33")))),1/(1+EXP(-SUMPRODUCT(Engine!$C$21730:$C$21761,INDIRECT("Coefficients!$S$2:$S$33"))))))</f>
      </c>
      <c r="Y685" s="8">
        <f>IF(OR($B685="",$C685="",$D685="",$E685="",$F685="",$G685="",$H685="",$I685="",$J685="",$K685="",$L685=""),"",IF($B685="Female",1/(1+EXP(-SUMPRODUCT(Engine!$C$21730:$C$21761,INDIRECT("Coefficients!$T$2:$T$33")))),1/(1+EXP(-SUMPRODUCT(Engine!$C$21730:$C$21761,INDIRECT("Coefficients!$U$2:$U$33"))))))</f>
      </c>
      <c r="Z685" s="8">
        <f>IF(OR($B685="",$C685="",$D685="",$E685="",$F685="",$G685="",$H685="",$I685="",$J685="",$K685="",$L685=""),"",IF($B685="Female",1/(1+EXP(-SUMPRODUCT(Engine!$C$21730:$C$21761,INDIRECT("Coefficients!$V$2:$V$33")))),1/(1+EXP(-SUMPRODUCT(Engine!$C$21730:$C$21761,INDIRECT("Coefficients!$W$2:$W$33"))))))</f>
      </c>
      <c r="AA685" s="8">
        <f>IF(OR($B685="",$C685="",$D685="",$E685="",$F685="",$G685="",$H685="",$I685="",$J685="",$K685="",$L685=""),"",IF($B685="Female",1/(1+EXP(-SUMPRODUCT(Engine!$C$21730:$C$21761,INDIRECT("Coefficients!$X$2:$X$33")))),1/(1+EXP(-SUMPRODUCT(Engine!$C$21730:$C$21761,INDIRECT("Coefficients!$Y$2:$Y$33"))))))</f>
      </c>
      <c r="AB685" s="8">
        <f>IF(OR($B685="",$C685="",$D685="",$E685="",$F685="",$G685="",$H685="",$I685="",$J685="",$K685="",$L685=""),"",IF($B685="Female",1/(1+EXP(-SUMPRODUCT(Engine!$C$21730:$C$21761,INDIRECT("Coefficients!$Z$2:$Z$33")))),1/(1+EXP(-SUMPRODUCT(Engine!$C$21730:$C$21761,INDIRECT("Coefficients!$AA$2:$AA$33"))))))</f>
      </c>
      <c r="AC685" s="8">
        <f>IF(OR($B685="",$C685="",$D685="",$E685="",$F685="",$G685="",$H685="",$I685="",$J685="",$K685="",$L685=""),"",IF($B685="Female",1/(1+EXP(-SUMPRODUCT(Engine!$C$21730:$C$21761,INDIRECT("Coefficients!$AB$2:$AB$33")))),1/(1+EXP(-SUMPRODUCT(Engine!$C$21730:$C$21761,INDIRECT("Coefficients!$AC$2:$AC$33"))))))</f>
      </c>
      <c r="AD685" s="8">
        <f>IF(OR($B685="",$C685="",$D685="",$E685="",$F685="",$G685="",$H685="",$I685="",$J685="",$K685="",$L685=""),"",IF($B685="Female",1/(1+EXP(-SUMPRODUCT(Engine!$C$21730:$C$21761,INDIRECT("Coefficients!$AD$2:$AD$33")))),1/(1+EXP(-SUMPRODUCT(Engine!$C$21730:$C$21761,INDIRECT("Coefficients!$AE$2:$AE$33"))))))</f>
      </c>
      <c r="AE685" s="8">
        <f>IF(OR($B685="",$C685="",$D685="",$E685="",$F685="",$G685="",$H685="",$I685="",$J685="",$K685="",$L685=""),"",IF($B685="Female",1/(1+EXP(-SUMPRODUCT(Engine!$C$21730:$C$21761,INDIRECT("Coefficients!$AF$2:$AF$33")))),1/(1+EXP(-SUMPRODUCT(Engine!$C$21730:$C$21761,INDIRECT("Coefficients!$AG$2:$AG$33"))))))</f>
      </c>
      <c r="AF685" s="8">
        <f>IF(OR($B685="",$C685="",$D685="",$E685="",$F685="",$G685="",$H685="",$I685="",$J685="",$K685="",$L685=""),"",IF($B685="Female",1/(1+EXP(-SUMPRODUCT(Engine!$C$21730:$C$21761,INDIRECT("Coefficients!$AH$2:$AH$33")))),1/(1+EXP(-SUMPRODUCT(Engine!$C$21730:$C$21761,INDIRECT("Coefficients!$AI$2:$AI$33"))))))</f>
      </c>
      <c r="AG685" s="8">
        <f>IF(OR($B685="",$C685="",$D685="",$E685="",$F685="",$G685="",$H685="",$I685="",$J685="",$K685="",$L685=""),"",IF($B685="Female",1/(1+EXP(-SUMPRODUCT(Engine!$C$21730:$C$21761,INDIRECT("Coefficients!$AJ$2:$AJ$33")))),1/(1+EXP(-SUMPRODUCT(Engine!$C$21730:$C$21761,INDIRECT("Coefficients!$AK$2:$AK$33"))))))</f>
      </c>
      <c r="AH685" s="8">
        <f>IF(OR($B685="",$C685="",$D685="",$E685="",$F685="",$G685="",$H685="",$I685="",$J685="",$K685="",$L685=""),"",IF($B685="Female",1/(1+EXP(-SUMPRODUCT(Engine!$C$21730:$C$21761,INDIRECT("Coefficients!$AL$2:$AL$33")))),1/(1+EXP(-SUMPRODUCT(Engine!$C$21730:$C$21761,INDIRECT("Coefficients!$AM$2:$AM$33"))))))</f>
      </c>
      <c r="AI685" s="8">
        <f>IF(OR($B685="",$C685="",$D685="",$E685="",$F685="",$G685="",$H685="",$I685="",$J685="",$K685="",$L685=""),"",IF($B685="Female",1/(1+EXP(-SUMPRODUCT(Engine!$C$21730:$C$21761,INDIRECT("Coefficients!$AN$2:$AN$33")))),1/(1+EXP(-SUMPRODUCT(Engine!$C$21730:$C$21761,INDIRECT("Coefficients!$AO$2:$AO$33"))))))</f>
      </c>
      <c r="AJ685" s="8">
        <f>IF(OR($B685="",$C685="",$D685="",$E685="",$F685="",$G685="",$H685="",$I685="",$J685="",$K685="",$L685=""),"",IF($B685="Female",1/(1+EXP(-SUMPRODUCT(Engine!$C$21730:$C$21761,INDIRECT("Coefficients!$AP$2:$AP$33")))),1/(1+EXP(-SUMPRODUCT(Engine!$C$21730:$C$21761,INDIRECT("Coefficients!$AQ$2:$AQ$33"))))))</f>
      </c>
      <c r="AK685" s="8">
        <f>IF(OR($B685="",$C685="",$D685="",$E685="",$F685="",$G685="",$H685="",$I685="",$J685="",$K685="",$L685=""),"",IF($B685="Female",1/(1+EXP(-SUMPRODUCT(Engine!$C$21730:$C$21761,INDIRECT("Coefficients!$AR$2:$AR$33")))),1/(1+EXP(-SUMPRODUCT(Engine!$C$21730:$C$21761,INDIRECT("Coefficients!$AS$2:$AS$33"))))))</f>
      </c>
      <c r="AL685" s="8">
        <f>IF(OR($B685="",$C685="",$D685="",$E685="",$F685="",$G685="",$H685="",$I685="",$J685="",$K685="",$L685=""),"",IF($B685="Female",1/(1+EXP(-SUMPRODUCT(Engine!$C$21730:$C$21761,INDIRECT("Coefficients!$AT$2:$AT$33")))),1/(1+EXP(-SUMPRODUCT(Engine!$C$21730:$C$21761,INDIRECT("Coefficients!$AU$2:$AU$33"))))))</f>
      </c>
      <c r="AM685" s="8">
        <f>IF(OR($B685="",$C685="",$D685="",$E685="",$F685="",$G685="",$H685="",$I685="",$J685="",$K685="",$L685=""),"",IF($B685="Female",1/(1+EXP(-SUMPRODUCT(Engine!$C$21730:$C$21761,INDIRECT("Coefficients!$AV$2:$AV$33")))),1/(1+EXP(-SUMPRODUCT(Engine!$C$21730:$C$21761,INDIRECT("Coefficients!$AW$2:$AW$33"))))))</f>
      </c>
      <c r="AN685" s="8">
        <f>IF(OR($B685="",$C685="",$D685="",$E685="",$F685="",$G685="",$H685="",$I685="",$J685="",$K685="",$L685=""),"",IF($B685="Female",1/(1+EXP(-SUMPRODUCT(Engine!$C$21730:$C$21761,INDIRECT("Coefficients!$AX$2:$AX$33")))),1/(1+EXP(-SUMPRODUCT(Engine!$C$21730:$C$21761,INDIRECT("Coefficients!$AY$2:$AY$33"))))))</f>
      </c>
      <c r="AO685" s="8">
        <f>IF(OR($B685="",$C685="",$D685="",$E685="",$F685="",$G685="",$H685="",$I685="",$J685="",$K685="",$L685=""),"",IF($B685="Female",1/(1+EXP(-SUMPRODUCT(Engine!$C$21730:$C$21761,INDIRECT("Coefficients!$AZ$2:$AZ$33")))),1/(1+EXP(-SUMPRODUCT(Engine!$C$21730:$C$21761,INDIRECT("Coefficients!$BA$2:$BA$33"))))))</f>
      </c>
      <c r="AP685" s="8">
        <f>IF(OR($B685="",$C685="",$D685="",$E685="",$F685="",$G685="",$H685="",$I685="",$J685="",$K685="",$L685=""),"",IF($B685="Female",1/(1+EXP(-SUMPRODUCT(Engine!$C$21730:$C$21761,INDIRECT("Coefficients!$BB$2:$BB$33")))),1/(1+EXP(-SUMPRODUCT(Engine!$C$21730:$C$21761,INDIRECT("Coefficients!$BC$2:$BC$33"))))))</f>
      </c>
      <c r="AQ685" s="8">
        <f>IF(OR($B685="",$C685="",$D685="",$E685="",$F685="",$G685="",$H685="",$I685="",$J685="",$K685="",$L685=""),"",IF($B685="Female",1/(1+EXP(-SUMPRODUCT(Engine!$C$21730:$C$21761,INDIRECT("Coefficients!$BD$2:$BD$33")))),1/(1+EXP(-SUMPRODUCT(Engine!$C$21730:$C$21761,INDIRECT("Coefficients!$BE$2:$BE$33"))))))</f>
      </c>
      <c r="AR685" s="8">
        <f>IF(OR($B685="",$C685="",$D685="",$E685="",$F685="",$G685="",$H685="",$I685="",$J685="",$K685="",$L685=""),"",IF($B685="Female",1/(1+EXP(-SUMPRODUCT(Engine!$C$21730:$C$21761,INDIRECT("Coefficients!$BF$2:$BF$33")))),1/(1+EXP(-SUMPRODUCT(Engine!$C$21730:$C$21761,INDIRECT("Coefficients!$BG$2:$BG$33"))))))</f>
      </c>
      <c r="AS685" s="8">
        <f>IF(OR($B685="",$C685="",$D685="",$E685="",$F685="",$G685="",$H685="",$I685="",$J685="",$K685="",$L685=""),"",IF($B685="Female",1/(1+EXP(-SUMPRODUCT(Engine!$C$21730:$C$21761,INDIRECT("Coefficients!$BH$2:$BH$33")))),1/(1+EXP(-SUMPRODUCT(Engine!$C$21730:$C$21761,INDIRECT("Coefficients!$BI$2:$BI$33"))))))</f>
      </c>
      <c r="AT685" s="8">
        <f>IF(OR($B685="",$C685="",$D685="",$E685="",$F685="",$G685="",$H685="",$I685="",$J685="",$K685="",$L685=""),"",IF($B685="Female",1/(1+EXP(-SUMPRODUCT(Engine!$C$21730:$C$21761,INDIRECT("Coefficients!$BJ$2:$BJ$33")))),1/(1+EXP(-SUMPRODUCT(Engine!$C$21730:$C$21761,INDIRECT("Coefficients!$BK$2:$BK$33"))))))</f>
      </c>
      <c r="AU685" s="8">
        <f>IF(OR($B685="",$C685="",$D685="",$E685="",$F685="",$G685="",$H685="",$I685="",$J685="",$K685="",$L685=""),"",IF($B685="Female",1/(1+EXP(-SUMPRODUCT(Engine!$C$21730:$C$21761,INDIRECT("Coefficients!$BL$2:$BL$33")))),1/(1+EXP(-SUMPRODUCT(Engine!$C$21730:$C$21761,INDIRECT("Coefficients!$BM$2:$BM$33"))))))</f>
      </c>
      <c r="AV685" s="8">
        <f>IF(OR($B685="",$C685="",$D685="",$E685="",$F685="",$G685="",$H685="",$I685="",$J685="",$K685="",$L685=""),"",IF($B685="Female",1/(1+EXP(-SUMPRODUCT(Engine!$C$21730:$C$21761,INDIRECT("Coefficients!$BN$2:$BN$33")))),1/(1+EXP(-SUMPRODUCT(Engine!$C$21730:$C$21761,INDIRECT("Coefficients!$BO$2:$BO$33"))))))</f>
      </c>
      <c r="AW685" s="8">
        <f>IF(OR($B685="",$C685="",$D685="",$E685="",$F685="",$G685="",$H685="",$I685="",$J685="",$K685="",$L685=""),"",IF($B685="Female",1/(1+EXP(-SUMPRODUCT(Engine!$C$21730:$C$21761,INDIRECT("Coefficients!$BP$2:$BP$33")))),1/(1+EXP(-SUMPRODUCT(Engine!$C$21730:$C$21761,INDIRECT("Coefficients!$BQ$2:$BQ$33"))))))</f>
      </c>
      <c r="AX685" s="8">
        <f>IF(OR($B685="",$C685="",$D685="",$E685="",$F685="",$G685="",$H685="",$I685="",$J685="",$K685="",$L685=""),"",IF($B685="Female",1/(1+EXP(-SUMPRODUCT(Engine!$C$21730:$C$21761,INDIRECT("Coefficients!$BR$2:$BR$33")))),1/(1+EXP(-SUMPRODUCT(Engine!$C$21730:$C$21761,INDIRECT("Coefficients!$BS$2:$BS$33"))))))</f>
      </c>
      <c r="AY685" s="8">
        <f>IF(OR($B685="",$C685="",$D685="",$E685="",$F685="",$G685="",$H685="",$I685="",$J685="",$K685="",$L685=""),"",IF($B685="Female",1/(1+EXP(-SUMPRODUCT(Engine!$C$21730:$C$21761,INDIRECT("Coefficients!$BT$2:$BT$33")))),1/(1+EXP(-SUMPRODUCT(Engine!$C$21730:$C$21761,INDIRECT("Coefficients!$BU$2:$BU$33"))))))</f>
      </c>
      <c r="AZ685" s="8">
        <f>IF(OR($B685="",$C685="",$D685="",$E685="",$F685="",$G685="",$H685="",$I685="",$J685="",$K685="",$L685=""),"",IF($B685="Female",1/(1+EXP(-SUMPRODUCT(Engine!$C$21730:$C$21761,INDIRECT("Coefficients!$BV$2:$BV$33")))),1/(1+EXP(-SUMPRODUCT(Engine!$C$21730:$C$21761,INDIRECT("Coefficients!$BW$2:$BW$33"))))))</f>
      </c>
      <c r="BA685" s="8">
        <f>IF(OR($B685="",$C685="",$D685="",$E685="",$F685="",$G685="",$H685="",$I685="",$J685="",$K685="",$L685=""),"",IF($B685="Female",1/(1+EXP(-SUMPRODUCT(Engine!$C$21730:$C$21761,INDIRECT("Coefficients!$BX$2:$BX$33")))),1/(1+EXP(-SUMPRODUCT(Engine!$C$21730:$C$21761,INDIRECT("Coefficients!$BY$2:$BY$33"))))))</f>
      </c>
      <c r="BB685" s="8">
        <f>IF(OR($B685="",$C685="",$D685="",$E685="",$F685="",$G685="",$H685="",$I685="",$J685="",$K685="",$L685=""),"",IF($B685="Female",1/(1+EXP(-SUMPRODUCT(Engine!$C$21730:$C$21761,INDIRECT("Coefficients!$BZ$2:$BZ$33")))),1/(1+EXP(-SUMPRODUCT(Engine!$C$21730:$C$21761,INDIRECT("Coefficients!$CA$2:$CA$33"))))))</f>
      </c>
      <c r="BC685" s="8">
        <f>IF(OR($B685="",$C685="",$D685="",$E685="",$F685="",$G685="",$H685="",$I685="",$J685="",$K685="",$L685=""),"",IF($B685="Female",1/(1+EXP(-SUMPRODUCT(Engine!$C$21730:$C$21761,INDIRECT("Coefficients!$CB$2:$CB$33")))),1/(1+EXP(-SUMPRODUCT(Engine!$C$21730:$C$21761,INDIRECT("Coefficients!$CC$2:$CC$33"))))))</f>
      </c>
      <c r="BD685" s="8">
        <f>IF(OR($B685="",$C685="",$D685="",$E685="",$F685="",$G685="",$H685="",$I685="",$J685="",$K685="",$L685=""),"",IF($B685="Female",1/(1+EXP(-SUMPRODUCT(Engine!$C$21730:$C$21761,INDIRECT("Coefficients!$CD$2:$CD$33")))),1/(1+EXP(-SUMPRODUCT(Engine!$C$21730:$C$21761,INDIRECT("Coefficients!$CE$2:$CE$33"))))))</f>
      </c>
      <c r="BE685" s="8">
        <f>IF(OR($B685="",$C685="",$D685="",$E685="",$F685="",$G685="",$H685="",$I685="",$J685="",$K685="",$L685=""),"",IF($B685="Female",1/(1+EXP(-SUMPRODUCT(Engine!$C$21730:$C$21761,INDIRECT("Coefficients!$CF$2:$CF$33")))),1/(1+EXP(-SUMPRODUCT(Engine!$C$21730:$C$21761,INDIRECT("Coefficients!$CG$2:$CG$33"))))))</f>
      </c>
      <c r="BF685" s="8">
        <f>IF(OR($B685="",$C685="",$D685="",$E685="",$F685="",$G685="",$H685="",$I685="",$J685="",$K685="",$L685=""),"",IF($B685="Female",1/(1+EXP(-SUMPRODUCT(Engine!$C$21730:$C$21761,INDIRECT("Coefficients!$CH$2:$CH$33")))),1/(1+EXP(-SUMPRODUCT(Engine!$C$21730:$C$21761,INDIRECT("Coefficients!$CI$2:$CI$33"))))))</f>
      </c>
      <c r="BG685" s="8">
        <f>IF(OR($B685="",$C685="",$D685="",$E685="",$F685="",$G685="",$H685="",$I685="",$J685="",$K685="",$L685=""),"",IF($B685="Female",1/(1+EXP(-SUMPRODUCT(Engine!$C$21730:$C$21761,INDIRECT("Coefficients!$CJ$2:$CJ$33")))),1/(1+EXP(-SUMPRODUCT(Engine!$C$21730:$C$21761,INDIRECT("Coefficients!$CK$2:$CK$33"))))))</f>
      </c>
      <c r="BH685" s="8">
        <f>IF(OR($B685="",$C685="",$D685="",$E685="",$F685="",$G685="",$H685="",$I685="",$J685="",$K685="",$L685=""),"",IF($B685="Female",1/(1+EXP(-SUMPRODUCT(Engine!$C$21730:$C$21761,INDIRECT("Coefficients!$CL$2:$CL$33")))),1/(1+EXP(-SUMPRODUCT(Engine!$C$21730:$C$21761,INDIRECT("Coefficients!$CM$2:$CM$33"))))))</f>
      </c>
      <c r="BI685" s="8">
        <f>IF(OR($B685="",$C685="",$D685="",$E685="",$F685="",$G685="",$H685="",$I685="",$J685="",$K685="",$L685=""),"",IF($B685="Female",1/(1+EXP(-SUMPRODUCT(Engine!$C$21730:$C$21761,INDIRECT("Coefficients!$CN$2:$CN$33")))),1/(1+EXP(-SUMPRODUCT(Engine!$C$21730:$C$21761,INDIRECT("Coefficients!$CO$2:$CO$33"))))))</f>
      </c>
      <c r="BJ685" s="8">
        <f>IF(OR($B685="",$C685="",$D685="",$E685="",$F685="",$G685="",$H685="",$I685="",$J685="",$K685="",$L685=""),"",IF($B685="Female",1/(1+EXP(-SUMPRODUCT(Engine!$C$21730:$C$21761,INDIRECT("Coefficients!$CP$2:$CP$33")))),1/(1+EXP(-SUMPRODUCT(Engine!$C$21730:$C$21761,INDIRECT("Coefficients!$CQ$2:$CQ$33"))))))</f>
      </c>
      <c r="BK685" s="8">
        <f>IF(OR($B685="",$C685="",$D685="",$E685="",$F685="",$G685="",$H685="",$I685="",$J685="",$K685="",$L685=""),"",IF($B685="Female",1/(1+EXP(-SUMPRODUCT(Engine!$C$21730:$C$21761,INDIRECT("Coefficients!$CR$2:$CR$33")))),1/(1+EXP(-SUMPRODUCT(Engine!$C$21730:$C$21761,INDIRECT("Coefficients!$CS$2:$CS$33"))))))</f>
      </c>
      <c r="BL685" s="8">
        <f>IF(OR($B685="",$C685="",$D685="",$E685="",$F685="",$G685="",$H685="",$I685="",$J685="",$K685="",$L685=""),"",IF($B685="Female",1/(1+EXP(-SUMPRODUCT(Engine!$C$21730:$C$21761,INDIRECT("Coefficients!$CT$2:$CT$33")))),1/(1+EXP(-SUMPRODUCT(Engine!$C$21730:$C$21761,INDIRECT("Coefficients!$CU$2:$CU$33"))))))</f>
      </c>
      <c r="BM685" s="8">
        <f>IF(OR($B685="",$C685="",$D685="",$E685="",$F685="",$G685="",$H685="",$I685="",$J685="",$K685="",$L685=""),"",IF($B685="Female",1/(1+EXP(-SUMPRODUCT(Engine!$C$21730:$C$21761,INDIRECT("Coefficients!$CV$2:$CV$33")))),1/(1+EXP(-SUMPRODUCT(Engine!$C$21730:$C$21761,INDIRECT("Coefficients!$CW$2:$CW$33"))))))</f>
      </c>
    </row>
    <row r="686" spans="1:6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8">
        <f>IF(OR($B686="",$C686="",$D686="",$E686="",$F686="",$G686="",$H686="",$I686="",$J686="",$K686="",$L686=""),"",IF($B686="Female",1/(1+EXP(-SUMPRODUCT(Engine!$C$21762:$C$21793,INDIRECT("Coefficients!$B$2:$B$33")))),1/(1+EXP(-SUMPRODUCT(Engine!$C$21762:$C$21793,INDIRECT("Coefficients!$C$2:$C$33"))))))</f>
      </c>
      <c r="Q686" s="8">
        <f>IF(OR($B686="",$C686="",$D686="",$E686="",$F686="",$G686="",$H686="",$I686="",$J686="",$K686="",$L686=""),"",IF($B686="Female",1/(1+EXP(-SUMPRODUCT(Engine!$C$21762:$C$21793,INDIRECT("Coefficients!$D$2:$D$33")))),1/(1+EXP(-SUMPRODUCT(Engine!$C$21762:$C$21793,INDIRECT("Coefficients!$E$2:$E$33"))))))</f>
      </c>
      <c r="R686" s="8">
        <f>IF(OR($B686="",$C686="",$D686="",$E686="",$F686="",$G686="",$H686="",$I686="",$J686="",$K686="",$L686=""),"",IF($B686="Female",1/(1+EXP(-SUMPRODUCT(Engine!$C$21762:$C$21793,INDIRECT("Coefficients!$F$2:$F$33")))),1/(1+EXP(-SUMPRODUCT(Engine!$C$21762:$C$21793,INDIRECT("Coefficients!$G$2:$G$33"))))))</f>
      </c>
      <c r="S686" s="8">
        <f>IF(OR($B686="",$C686="",$D686="",$E686="",$F686="",$G686="",$H686="",$I686="",$J686="",$K686="",$L686=""),"",IF($B686="Female",1/(1+EXP(-SUMPRODUCT(Engine!$C$21762:$C$21793,INDIRECT("Coefficients!$H$2:$H$33")))),1/(1+EXP(-SUMPRODUCT(Engine!$C$21762:$C$21793,INDIRECT("Coefficients!$I$2:$I$33"))))))</f>
      </c>
      <c r="T686" s="8">
        <f>IF(OR($B686="",$C686="",$D686="",$E686="",$F686="",$G686="",$H686="",$I686="",$J686="",$K686="",$L686=""),"",IF($B686="Female",1/(1+EXP(-SUMPRODUCT(Engine!$C$21762:$C$21793,INDIRECT("Coefficients!$J$2:$J$33")))),1/(1+EXP(-SUMPRODUCT(Engine!$C$21762:$C$21793,INDIRECT("Coefficients!$K$2:$K$33"))))))</f>
      </c>
      <c r="U686" s="8">
        <f>IF(OR($B686="",$C686="",$D686="",$E686="",$F686="",$G686="",$H686="",$I686="",$J686="",$K686="",$L686=""),"",IF($B686="Female",1/(1+EXP(-SUMPRODUCT(Engine!$C$21762:$C$21793,INDIRECT("Coefficients!$L$2:$L$33")))),1/(1+EXP(-SUMPRODUCT(Engine!$C$21762:$C$21793,INDIRECT("Coefficients!$M$2:$M$33"))))))</f>
      </c>
      <c r="V686" s="8">
        <f>IF(OR($B686="",$C686="",$D686="",$E686="",$F686="",$G686="",$H686="",$I686="",$J686="",$K686="",$L686=""),"",IF($B686="Female",1/(1+EXP(-SUMPRODUCT(Engine!$C$21762:$C$21793,INDIRECT("Coefficients!$N$2:$N$33")))),1/(1+EXP(-SUMPRODUCT(Engine!$C$21762:$C$21793,INDIRECT("Coefficients!$O$2:$O$33"))))))</f>
      </c>
      <c r="W686" s="8">
        <f>IF(OR($B686="",$C686="",$D686="",$E686="",$F686="",$G686="",$H686="",$I686="",$J686="",$K686="",$L686=""),"",IF($B686="Female",1/(1+EXP(-SUMPRODUCT(Engine!$C$21762:$C$21793,INDIRECT("Coefficients!$P$2:$P$33")))),1/(1+EXP(-SUMPRODUCT(Engine!$C$21762:$C$21793,INDIRECT("Coefficients!$Q$2:$Q$33"))))))</f>
      </c>
      <c r="X686" s="8">
        <f>IF(OR($B686="",$C686="",$D686="",$E686="",$F686="",$G686="",$H686="",$I686="",$J686="",$K686="",$L686=""),"",IF($B686="Female",1/(1+EXP(-SUMPRODUCT(Engine!$C$21762:$C$21793,INDIRECT("Coefficients!$R$2:$R$33")))),1/(1+EXP(-SUMPRODUCT(Engine!$C$21762:$C$21793,INDIRECT("Coefficients!$S$2:$S$33"))))))</f>
      </c>
      <c r="Y686" s="8">
        <f>IF(OR($B686="",$C686="",$D686="",$E686="",$F686="",$G686="",$H686="",$I686="",$J686="",$K686="",$L686=""),"",IF($B686="Female",1/(1+EXP(-SUMPRODUCT(Engine!$C$21762:$C$21793,INDIRECT("Coefficients!$T$2:$T$33")))),1/(1+EXP(-SUMPRODUCT(Engine!$C$21762:$C$21793,INDIRECT("Coefficients!$U$2:$U$33"))))))</f>
      </c>
      <c r="Z686" s="8">
        <f>IF(OR($B686="",$C686="",$D686="",$E686="",$F686="",$G686="",$H686="",$I686="",$J686="",$K686="",$L686=""),"",IF($B686="Female",1/(1+EXP(-SUMPRODUCT(Engine!$C$21762:$C$21793,INDIRECT("Coefficients!$V$2:$V$33")))),1/(1+EXP(-SUMPRODUCT(Engine!$C$21762:$C$21793,INDIRECT("Coefficients!$W$2:$W$33"))))))</f>
      </c>
      <c r="AA686" s="8">
        <f>IF(OR($B686="",$C686="",$D686="",$E686="",$F686="",$G686="",$H686="",$I686="",$J686="",$K686="",$L686=""),"",IF($B686="Female",1/(1+EXP(-SUMPRODUCT(Engine!$C$21762:$C$21793,INDIRECT("Coefficients!$X$2:$X$33")))),1/(1+EXP(-SUMPRODUCT(Engine!$C$21762:$C$21793,INDIRECT("Coefficients!$Y$2:$Y$33"))))))</f>
      </c>
      <c r="AB686" s="8">
        <f>IF(OR($B686="",$C686="",$D686="",$E686="",$F686="",$G686="",$H686="",$I686="",$J686="",$K686="",$L686=""),"",IF($B686="Female",1/(1+EXP(-SUMPRODUCT(Engine!$C$21762:$C$21793,INDIRECT("Coefficients!$Z$2:$Z$33")))),1/(1+EXP(-SUMPRODUCT(Engine!$C$21762:$C$21793,INDIRECT("Coefficients!$AA$2:$AA$33"))))))</f>
      </c>
      <c r="AC686" s="8">
        <f>IF(OR($B686="",$C686="",$D686="",$E686="",$F686="",$G686="",$H686="",$I686="",$J686="",$K686="",$L686=""),"",IF($B686="Female",1/(1+EXP(-SUMPRODUCT(Engine!$C$21762:$C$21793,INDIRECT("Coefficients!$AB$2:$AB$33")))),1/(1+EXP(-SUMPRODUCT(Engine!$C$21762:$C$21793,INDIRECT("Coefficients!$AC$2:$AC$33"))))))</f>
      </c>
      <c r="AD686" s="8">
        <f>IF(OR($B686="",$C686="",$D686="",$E686="",$F686="",$G686="",$H686="",$I686="",$J686="",$K686="",$L686=""),"",IF($B686="Female",1/(1+EXP(-SUMPRODUCT(Engine!$C$21762:$C$21793,INDIRECT("Coefficients!$AD$2:$AD$33")))),1/(1+EXP(-SUMPRODUCT(Engine!$C$21762:$C$21793,INDIRECT("Coefficients!$AE$2:$AE$33"))))))</f>
      </c>
      <c r="AE686" s="8">
        <f>IF(OR($B686="",$C686="",$D686="",$E686="",$F686="",$G686="",$H686="",$I686="",$J686="",$K686="",$L686=""),"",IF($B686="Female",1/(1+EXP(-SUMPRODUCT(Engine!$C$21762:$C$21793,INDIRECT("Coefficients!$AF$2:$AF$33")))),1/(1+EXP(-SUMPRODUCT(Engine!$C$21762:$C$21793,INDIRECT("Coefficients!$AG$2:$AG$33"))))))</f>
      </c>
      <c r="AF686" s="8">
        <f>IF(OR($B686="",$C686="",$D686="",$E686="",$F686="",$G686="",$H686="",$I686="",$J686="",$K686="",$L686=""),"",IF($B686="Female",1/(1+EXP(-SUMPRODUCT(Engine!$C$21762:$C$21793,INDIRECT("Coefficients!$AH$2:$AH$33")))),1/(1+EXP(-SUMPRODUCT(Engine!$C$21762:$C$21793,INDIRECT("Coefficients!$AI$2:$AI$33"))))))</f>
      </c>
      <c r="AG686" s="8">
        <f>IF(OR($B686="",$C686="",$D686="",$E686="",$F686="",$G686="",$H686="",$I686="",$J686="",$K686="",$L686=""),"",IF($B686="Female",1/(1+EXP(-SUMPRODUCT(Engine!$C$21762:$C$21793,INDIRECT("Coefficients!$AJ$2:$AJ$33")))),1/(1+EXP(-SUMPRODUCT(Engine!$C$21762:$C$21793,INDIRECT("Coefficients!$AK$2:$AK$33"))))))</f>
      </c>
      <c r="AH686" s="8">
        <f>IF(OR($B686="",$C686="",$D686="",$E686="",$F686="",$G686="",$H686="",$I686="",$J686="",$K686="",$L686=""),"",IF($B686="Female",1/(1+EXP(-SUMPRODUCT(Engine!$C$21762:$C$21793,INDIRECT("Coefficients!$AL$2:$AL$33")))),1/(1+EXP(-SUMPRODUCT(Engine!$C$21762:$C$21793,INDIRECT("Coefficients!$AM$2:$AM$33"))))))</f>
      </c>
      <c r="AI686" s="8">
        <f>IF(OR($B686="",$C686="",$D686="",$E686="",$F686="",$G686="",$H686="",$I686="",$J686="",$K686="",$L686=""),"",IF($B686="Female",1/(1+EXP(-SUMPRODUCT(Engine!$C$21762:$C$21793,INDIRECT("Coefficients!$AN$2:$AN$33")))),1/(1+EXP(-SUMPRODUCT(Engine!$C$21762:$C$21793,INDIRECT("Coefficients!$AO$2:$AO$33"))))))</f>
      </c>
      <c r="AJ686" s="8">
        <f>IF(OR($B686="",$C686="",$D686="",$E686="",$F686="",$G686="",$H686="",$I686="",$J686="",$K686="",$L686=""),"",IF($B686="Female",1/(1+EXP(-SUMPRODUCT(Engine!$C$21762:$C$21793,INDIRECT("Coefficients!$AP$2:$AP$33")))),1/(1+EXP(-SUMPRODUCT(Engine!$C$21762:$C$21793,INDIRECT("Coefficients!$AQ$2:$AQ$33"))))))</f>
      </c>
      <c r="AK686" s="8">
        <f>IF(OR($B686="",$C686="",$D686="",$E686="",$F686="",$G686="",$H686="",$I686="",$J686="",$K686="",$L686=""),"",IF($B686="Female",1/(1+EXP(-SUMPRODUCT(Engine!$C$21762:$C$21793,INDIRECT("Coefficients!$AR$2:$AR$33")))),1/(1+EXP(-SUMPRODUCT(Engine!$C$21762:$C$21793,INDIRECT("Coefficients!$AS$2:$AS$33"))))))</f>
      </c>
      <c r="AL686" s="8">
        <f>IF(OR($B686="",$C686="",$D686="",$E686="",$F686="",$G686="",$H686="",$I686="",$J686="",$K686="",$L686=""),"",IF($B686="Female",1/(1+EXP(-SUMPRODUCT(Engine!$C$21762:$C$21793,INDIRECT("Coefficients!$AT$2:$AT$33")))),1/(1+EXP(-SUMPRODUCT(Engine!$C$21762:$C$21793,INDIRECT("Coefficients!$AU$2:$AU$33"))))))</f>
      </c>
      <c r="AM686" s="8">
        <f>IF(OR($B686="",$C686="",$D686="",$E686="",$F686="",$G686="",$H686="",$I686="",$J686="",$K686="",$L686=""),"",IF($B686="Female",1/(1+EXP(-SUMPRODUCT(Engine!$C$21762:$C$21793,INDIRECT("Coefficients!$AV$2:$AV$33")))),1/(1+EXP(-SUMPRODUCT(Engine!$C$21762:$C$21793,INDIRECT("Coefficients!$AW$2:$AW$33"))))))</f>
      </c>
      <c r="AN686" s="8">
        <f>IF(OR($B686="",$C686="",$D686="",$E686="",$F686="",$G686="",$H686="",$I686="",$J686="",$K686="",$L686=""),"",IF($B686="Female",1/(1+EXP(-SUMPRODUCT(Engine!$C$21762:$C$21793,INDIRECT("Coefficients!$AX$2:$AX$33")))),1/(1+EXP(-SUMPRODUCT(Engine!$C$21762:$C$21793,INDIRECT("Coefficients!$AY$2:$AY$33"))))))</f>
      </c>
      <c r="AO686" s="8">
        <f>IF(OR($B686="",$C686="",$D686="",$E686="",$F686="",$G686="",$H686="",$I686="",$J686="",$K686="",$L686=""),"",IF($B686="Female",1/(1+EXP(-SUMPRODUCT(Engine!$C$21762:$C$21793,INDIRECT("Coefficients!$AZ$2:$AZ$33")))),1/(1+EXP(-SUMPRODUCT(Engine!$C$21762:$C$21793,INDIRECT("Coefficients!$BA$2:$BA$33"))))))</f>
      </c>
      <c r="AP686" s="8">
        <f>IF(OR($B686="",$C686="",$D686="",$E686="",$F686="",$G686="",$H686="",$I686="",$J686="",$K686="",$L686=""),"",IF($B686="Female",1/(1+EXP(-SUMPRODUCT(Engine!$C$21762:$C$21793,INDIRECT("Coefficients!$BB$2:$BB$33")))),1/(1+EXP(-SUMPRODUCT(Engine!$C$21762:$C$21793,INDIRECT("Coefficients!$BC$2:$BC$33"))))))</f>
      </c>
      <c r="AQ686" s="8">
        <f>IF(OR($B686="",$C686="",$D686="",$E686="",$F686="",$G686="",$H686="",$I686="",$J686="",$K686="",$L686=""),"",IF($B686="Female",1/(1+EXP(-SUMPRODUCT(Engine!$C$21762:$C$21793,INDIRECT("Coefficients!$BD$2:$BD$33")))),1/(1+EXP(-SUMPRODUCT(Engine!$C$21762:$C$21793,INDIRECT("Coefficients!$BE$2:$BE$33"))))))</f>
      </c>
      <c r="AR686" s="8">
        <f>IF(OR($B686="",$C686="",$D686="",$E686="",$F686="",$G686="",$H686="",$I686="",$J686="",$K686="",$L686=""),"",IF($B686="Female",1/(1+EXP(-SUMPRODUCT(Engine!$C$21762:$C$21793,INDIRECT("Coefficients!$BF$2:$BF$33")))),1/(1+EXP(-SUMPRODUCT(Engine!$C$21762:$C$21793,INDIRECT("Coefficients!$BG$2:$BG$33"))))))</f>
      </c>
      <c r="AS686" s="8">
        <f>IF(OR($B686="",$C686="",$D686="",$E686="",$F686="",$G686="",$H686="",$I686="",$J686="",$K686="",$L686=""),"",IF($B686="Female",1/(1+EXP(-SUMPRODUCT(Engine!$C$21762:$C$21793,INDIRECT("Coefficients!$BH$2:$BH$33")))),1/(1+EXP(-SUMPRODUCT(Engine!$C$21762:$C$21793,INDIRECT("Coefficients!$BI$2:$BI$33"))))))</f>
      </c>
      <c r="AT686" s="8">
        <f>IF(OR($B686="",$C686="",$D686="",$E686="",$F686="",$G686="",$H686="",$I686="",$J686="",$K686="",$L686=""),"",IF($B686="Female",1/(1+EXP(-SUMPRODUCT(Engine!$C$21762:$C$21793,INDIRECT("Coefficients!$BJ$2:$BJ$33")))),1/(1+EXP(-SUMPRODUCT(Engine!$C$21762:$C$21793,INDIRECT("Coefficients!$BK$2:$BK$33"))))))</f>
      </c>
      <c r="AU686" s="8">
        <f>IF(OR($B686="",$C686="",$D686="",$E686="",$F686="",$G686="",$H686="",$I686="",$J686="",$K686="",$L686=""),"",IF($B686="Female",1/(1+EXP(-SUMPRODUCT(Engine!$C$21762:$C$21793,INDIRECT("Coefficients!$BL$2:$BL$33")))),1/(1+EXP(-SUMPRODUCT(Engine!$C$21762:$C$21793,INDIRECT("Coefficients!$BM$2:$BM$33"))))))</f>
      </c>
      <c r="AV686" s="8">
        <f>IF(OR($B686="",$C686="",$D686="",$E686="",$F686="",$G686="",$H686="",$I686="",$J686="",$K686="",$L686=""),"",IF($B686="Female",1/(1+EXP(-SUMPRODUCT(Engine!$C$21762:$C$21793,INDIRECT("Coefficients!$BN$2:$BN$33")))),1/(1+EXP(-SUMPRODUCT(Engine!$C$21762:$C$21793,INDIRECT("Coefficients!$BO$2:$BO$33"))))))</f>
      </c>
      <c r="AW686" s="8">
        <f>IF(OR($B686="",$C686="",$D686="",$E686="",$F686="",$G686="",$H686="",$I686="",$J686="",$K686="",$L686=""),"",IF($B686="Female",1/(1+EXP(-SUMPRODUCT(Engine!$C$21762:$C$21793,INDIRECT("Coefficients!$BP$2:$BP$33")))),1/(1+EXP(-SUMPRODUCT(Engine!$C$21762:$C$21793,INDIRECT("Coefficients!$BQ$2:$BQ$33"))))))</f>
      </c>
      <c r="AX686" s="8">
        <f>IF(OR($B686="",$C686="",$D686="",$E686="",$F686="",$G686="",$H686="",$I686="",$J686="",$K686="",$L686=""),"",IF($B686="Female",1/(1+EXP(-SUMPRODUCT(Engine!$C$21762:$C$21793,INDIRECT("Coefficients!$BR$2:$BR$33")))),1/(1+EXP(-SUMPRODUCT(Engine!$C$21762:$C$21793,INDIRECT("Coefficients!$BS$2:$BS$33"))))))</f>
      </c>
      <c r="AY686" s="8">
        <f>IF(OR($B686="",$C686="",$D686="",$E686="",$F686="",$G686="",$H686="",$I686="",$J686="",$K686="",$L686=""),"",IF($B686="Female",1/(1+EXP(-SUMPRODUCT(Engine!$C$21762:$C$21793,INDIRECT("Coefficients!$BT$2:$BT$33")))),1/(1+EXP(-SUMPRODUCT(Engine!$C$21762:$C$21793,INDIRECT("Coefficients!$BU$2:$BU$33"))))))</f>
      </c>
      <c r="AZ686" s="8">
        <f>IF(OR($B686="",$C686="",$D686="",$E686="",$F686="",$G686="",$H686="",$I686="",$J686="",$K686="",$L686=""),"",IF($B686="Female",1/(1+EXP(-SUMPRODUCT(Engine!$C$21762:$C$21793,INDIRECT("Coefficients!$BV$2:$BV$33")))),1/(1+EXP(-SUMPRODUCT(Engine!$C$21762:$C$21793,INDIRECT("Coefficients!$BW$2:$BW$33"))))))</f>
      </c>
      <c r="BA686" s="8">
        <f>IF(OR($B686="",$C686="",$D686="",$E686="",$F686="",$G686="",$H686="",$I686="",$J686="",$K686="",$L686=""),"",IF($B686="Female",1/(1+EXP(-SUMPRODUCT(Engine!$C$21762:$C$21793,INDIRECT("Coefficients!$BX$2:$BX$33")))),1/(1+EXP(-SUMPRODUCT(Engine!$C$21762:$C$21793,INDIRECT("Coefficients!$BY$2:$BY$33"))))))</f>
      </c>
      <c r="BB686" s="8">
        <f>IF(OR($B686="",$C686="",$D686="",$E686="",$F686="",$G686="",$H686="",$I686="",$J686="",$K686="",$L686=""),"",IF($B686="Female",1/(1+EXP(-SUMPRODUCT(Engine!$C$21762:$C$21793,INDIRECT("Coefficients!$BZ$2:$BZ$33")))),1/(1+EXP(-SUMPRODUCT(Engine!$C$21762:$C$21793,INDIRECT("Coefficients!$CA$2:$CA$33"))))))</f>
      </c>
      <c r="BC686" s="8">
        <f>IF(OR($B686="",$C686="",$D686="",$E686="",$F686="",$G686="",$H686="",$I686="",$J686="",$K686="",$L686=""),"",IF($B686="Female",1/(1+EXP(-SUMPRODUCT(Engine!$C$21762:$C$21793,INDIRECT("Coefficients!$CB$2:$CB$33")))),1/(1+EXP(-SUMPRODUCT(Engine!$C$21762:$C$21793,INDIRECT("Coefficients!$CC$2:$CC$33"))))))</f>
      </c>
      <c r="BD686" s="8">
        <f>IF(OR($B686="",$C686="",$D686="",$E686="",$F686="",$G686="",$H686="",$I686="",$J686="",$K686="",$L686=""),"",IF($B686="Female",1/(1+EXP(-SUMPRODUCT(Engine!$C$21762:$C$21793,INDIRECT("Coefficients!$CD$2:$CD$33")))),1/(1+EXP(-SUMPRODUCT(Engine!$C$21762:$C$21793,INDIRECT("Coefficients!$CE$2:$CE$33"))))))</f>
      </c>
      <c r="BE686" s="8">
        <f>IF(OR($B686="",$C686="",$D686="",$E686="",$F686="",$G686="",$H686="",$I686="",$J686="",$K686="",$L686=""),"",IF($B686="Female",1/(1+EXP(-SUMPRODUCT(Engine!$C$21762:$C$21793,INDIRECT("Coefficients!$CF$2:$CF$33")))),1/(1+EXP(-SUMPRODUCT(Engine!$C$21762:$C$21793,INDIRECT("Coefficients!$CG$2:$CG$33"))))))</f>
      </c>
      <c r="BF686" s="8">
        <f>IF(OR($B686="",$C686="",$D686="",$E686="",$F686="",$G686="",$H686="",$I686="",$J686="",$K686="",$L686=""),"",IF($B686="Female",1/(1+EXP(-SUMPRODUCT(Engine!$C$21762:$C$21793,INDIRECT("Coefficients!$CH$2:$CH$33")))),1/(1+EXP(-SUMPRODUCT(Engine!$C$21762:$C$21793,INDIRECT("Coefficients!$CI$2:$CI$33"))))))</f>
      </c>
      <c r="BG686" s="8">
        <f>IF(OR($B686="",$C686="",$D686="",$E686="",$F686="",$G686="",$H686="",$I686="",$J686="",$K686="",$L686=""),"",IF($B686="Female",1/(1+EXP(-SUMPRODUCT(Engine!$C$21762:$C$21793,INDIRECT("Coefficients!$CJ$2:$CJ$33")))),1/(1+EXP(-SUMPRODUCT(Engine!$C$21762:$C$21793,INDIRECT("Coefficients!$CK$2:$CK$33"))))))</f>
      </c>
      <c r="BH686" s="8">
        <f>IF(OR($B686="",$C686="",$D686="",$E686="",$F686="",$G686="",$H686="",$I686="",$J686="",$K686="",$L686=""),"",IF($B686="Female",1/(1+EXP(-SUMPRODUCT(Engine!$C$21762:$C$21793,INDIRECT("Coefficients!$CL$2:$CL$33")))),1/(1+EXP(-SUMPRODUCT(Engine!$C$21762:$C$21793,INDIRECT("Coefficients!$CM$2:$CM$33"))))))</f>
      </c>
      <c r="BI686" s="8">
        <f>IF(OR($B686="",$C686="",$D686="",$E686="",$F686="",$G686="",$H686="",$I686="",$J686="",$K686="",$L686=""),"",IF($B686="Female",1/(1+EXP(-SUMPRODUCT(Engine!$C$21762:$C$21793,INDIRECT("Coefficients!$CN$2:$CN$33")))),1/(1+EXP(-SUMPRODUCT(Engine!$C$21762:$C$21793,INDIRECT("Coefficients!$CO$2:$CO$33"))))))</f>
      </c>
      <c r="BJ686" s="8">
        <f>IF(OR($B686="",$C686="",$D686="",$E686="",$F686="",$G686="",$H686="",$I686="",$J686="",$K686="",$L686=""),"",IF($B686="Female",1/(1+EXP(-SUMPRODUCT(Engine!$C$21762:$C$21793,INDIRECT("Coefficients!$CP$2:$CP$33")))),1/(1+EXP(-SUMPRODUCT(Engine!$C$21762:$C$21793,INDIRECT("Coefficients!$CQ$2:$CQ$33"))))))</f>
      </c>
      <c r="BK686" s="8">
        <f>IF(OR($B686="",$C686="",$D686="",$E686="",$F686="",$G686="",$H686="",$I686="",$J686="",$K686="",$L686=""),"",IF($B686="Female",1/(1+EXP(-SUMPRODUCT(Engine!$C$21762:$C$21793,INDIRECT("Coefficients!$CR$2:$CR$33")))),1/(1+EXP(-SUMPRODUCT(Engine!$C$21762:$C$21793,INDIRECT("Coefficients!$CS$2:$CS$33"))))))</f>
      </c>
      <c r="BL686" s="8">
        <f>IF(OR($B686="",$C686="",$D686="",$E686="",$F686="",$G686="",$H686="",$I686="",$J686="",$K686="",$L686=""),"",IF($B686="Female",1/(1+EXP(-SUMPRODUCT(Engine!$C$21762:$C$21793,INDIRECT("Coefficients!$CT$2:$CT$33")))),1/(1+EXP(-SUMPRODUCT(Engine!$C$21762:$C$21793,INDIRECT("Coefficients!$CU$2:$CU$33"))))))</f>
      </c>
      <c r="BM686" s="8">
        <f>IF(OR($B686="",$C686="",$D686="",$E686="",$F686="",$G686="",$H686="",$I686="",$J686="",$K686="",$L686=""),"",IF($B686="Female",1/(1+EXP(-SUMPRODUCT(Engine!$C$21762:$C$21793,INDIRECT("Coefficients!$CV$2:$CV$33")))),1/(1+EXP(-SUMPRODUCT(Engine!$C$21762:$C$21793,INDIRECT("Coefficients!$CW$2:$CW$33"))))))</f>
      </c>
    </row>
    <row r="687" spans="1:6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8">
        <f>IF(OR($B687="",$C687="",$D687="",$E687="",$F687="",$G687="",$H687="",$I687="",$J687="",$K687="",$L687=""),"",IF($B687="Female",1/(1+EXP(-SUMPRODUCT(Engine!$C$21794:$C$21825,INDIRECT("Coefficients!$B$2:$B$33")))),1/(1+EXP(-SUMPRODUCT(Engine!$C$21794:$C$21825,INDIRECT("Coefficients!$C$2:$C$33"))))))</f>
      </c>
      <c r="Q687" s="8">
        <f>IF(OR($B687="",$C687="",$D687="",$E687="",$F687="",$G687="",$H687="",$I687="",$J687="",$K687="",$L687=""),"",IF($B687="Female",1/(1+EXP(-SUMPRODUCT(Engine!$C$21794:$C$21825,INDIRECT("Coefficients!$D$2:$D$33")))),1/(1+EXP(-SUMPRODUCT(Engine!$C$21794:$C$21825,INDIRECT("Coefficients!$E$2:$E$33"))))))</f>
      </c>
      <c r="R687" s="8">
        <f>IF(OR($B687="",$C687="",$D687="",$E687="",$F687="",$G687="",$H687="",$I687="",$J687="",$K687="",$L687=""),"",IF($B687="Female",1/(1+EXP(-SUMPRODUCT(Engine!$C$21794:$C$21825,INDIRECT("Coefficients!$F$2:$F$33")))),1/(1+EXP(-SUMPRODUCT(Engine!$C$21794:$C$21825,INDIRECT("Coefficients!$G$2:$G$33"))))))</f>
      </c>
      <c r="S687" s="8">
        <f>IF(OR($B687="",$C687="",$D687="",$E687="",$F687="",$G687="",$H687="",$I687="",$J687="",$K687="",$L687=""),"",IF($B687="Female",1/(1+EXP(-SUMPRODUCT(Engine!$C$21794:$C$21825,INDIRECT("Coefficients!$H$2:$H$33")))),1/(1+EXP(-SUMPRODUCT(Engine!$C$21794:$C$21825,INDIRECT("Coefficients!$I$2:$I$33"))))))</f>
      </c>
      <c r="T687" s="8">
        <f>IF(OR($B687="",$C687="",$D687="",$E687="",$F687="",$G687="",$H687="",$I687="",$J687="",$K687="",$L687=""),"",IF($B687="Female",1/(1+EXP(-SUMPRODUCT(Engine!$C$21794:$C$21825,INDIRECT("Coefficients!$J$2:$J$33")))),1/(1+EXP(-SUMPRODUCT(Engine!$C$21794:$C$21825,INDIRECT("Coefficients!$K$2:$K$33"))))))</f>
      </c>
      <c r="U687" s="8">
        <f>IF(OR($B687="",$C687="",$D687="",$E687="",$F687="",$G687="",$H687="",$I687="",$J687="",$K687="",$L687=""),"",IF($B687="Female",1/(1+EXP(-SUMPRODUCT(Engine!$C$21794:$C$21825,INDIRECT("Coefficients!$L$2:$L$33")))),1/(1+EXP(-SUMPRODUCT(Engine!$C$21794:$C$21825,INDIRECT("Coefficients!$M$2:$M$33"))))))</f>
      </c>
      <c r="V687" s="8">
        <f>IF(OR($B687="",$C687="",$D687="",$E687="",$F687="",$G687="",$H687="",$I687="",$J687="",$K687="",$L687=""),"",IF($B687="Female",1/(1+EXP(-SUMPRODUCT(Engine!$C$21794:$C$21825,INDIRECT("Coefficients!$N$2:$N$33")))),1/(1+EXP(-SUMPRODUCT(Engine!$C$21794:$C$21825,INDIRECT("Coefficients!$O$2:$O$33"))))))</f>
      </c>
      <c r="W687" s="8">
        <f>IF(OR($B687="",$C687="",$D687="",$E687="",$F687="",$G687="",$H687="",$I687="",$J687="",$K687="",$L687=""),"",IF($B687="Female",1/(1+EXP(-SUMPRODUCT(Engine!$C$21794:$C$21825,INDIRECT("Coefficients!$P$2:$P$33")))),1/(1+EXP(-SUMPRODUCT(Engine!$C$21794:$C$21825,INDIRECT("Coefficients!$Q$2:$Q$33"))))))</f>
      </c>
      <c r="X687" s="8">
        <f>IF(OR($B687="",$C687="",$D687="",$E687="",$F687="",$G687="",$H687="",$I687="",$J687="",$K687="",$L687=""),"",IF($B687="Female",1/(1+EXP(-SUMPRODUCT(Engine!$C$21794:$C$21825,INDIRECT("Coefficients!$R$2:$R$33")))),1/(1+EXP(-SUMPRODUCT(Engine!$C$21794:$C$21825,INDIRECT("Coefficients!$S$2:$S$33"))))))</f>
      </c>
      <c r="Y687" s="8">
        <f>IF(OR($B687="",$C687="",$D687="",$E687="",$F687="",$G687="",$H687="",$I687="",$J687="",$K687="",$L687=""),"",IF($B687="Female",1/(1+EXP(-SUMPRODUCT(Engine!$C$21794:$C$21825,INDIRECT("Coefficients!$T$2:$T$33")))),1/(1+EXP(-SUMPRODUCT(Engine!$C$21794:$C$21825,INDIRECT("Coefficients!$U$2:$U$33"))))))</f>
      </c>
      <c r="Z687" s="8">
        <f>IF(OR($B687="",$C687="",$D687="",$E687="",$F687="",$G687="",$H687="",$I687="",$J687="",$K687="",$L687=""),"",IF($B687="Female",1/(1+EXP(-SUMPRODUCT(Engine!$C$21794:$C$21825,INDIRECT("Coefficients!$V$2:$V$33")))),1/(1+EXP(-SUMPRODUCT(Engine!$C$21794:$C$21825,INDIRECT("Coefficients!$W$2:$W$33"))))))</f>
      </c>
      <c r="AA687" s="8">
        <f>IF(OR($B687="",$C687="",$D687="",$E687="",$F687="",$G687="",$H687="",$I687="",$J687="",$K687="",$L687=""),"",IF($B687="Female",1/(1+EXP(-SUMPRODUCT(Engine!$C$21794:$C$21825,INDIRECT("Coefficients!$X$2:$X$33")))),1/(1+EXP(-SUMPRODUCT(Engine!$C$21794:$C$21825,INDIRECT("Coefficients!$Y$2:$Y$33"))))))</f>
      </c>
      <c r="AB687" s="8">
        <f>IF(OR($B687="",$C687="",$D687="",$E687="",$F687="",$G687="",$H687="",$I687="",$J687="",$K687="",$L687=""),"",IF($B687="Female",1/(1+EXP(-SUMPRODUCT(Engine!$C$21794:$C$21825,INDIRECT("Coefficients!$Z$2:$Z$33")))),1/(1+EXP(-SUMPRODUCT(Engine!$C$21794:$C$21825,INDIRECT("Coefficients!$AA$2:$AA$33"))))))</f>
      </c>
      <c r="AC687" s="8">
        <f>IF(OR($B687="",$C687="",$D687="",$E687="",$F687="",$G687="",$H687="",$I687="",$J687="",$K687="",$L687=""),"",IF($B687="Female",1/(1+EXP(-SUMPRODUCT(Engine!$C$21794:$C$21825,INDIRECT("Coefficients!$AB$2:$AB$33")))),1/(1+EXP(-SUMPRODUCT(Engine!$C$21794:$C$21825,INDIRECT("Coefficients!$AC$2:$AC$33"))))))</f>
      </c>
      <c r="AD687" s="8">
        <f>IF(OR($B687="",$C687="",$D687="",$E687="",$F687="",$G687="",$H687="",$I687="",$J687="",$K687="",$L687=""),"",IF($B687="Female",1/(1+EXP(-SUMPRODUCT(Engine!$C$21794:$C$21825,INDIRECT("Coefficients!$AD$2:$AD$33")))),1/(1+EXP(-SUMPRODUCT(Engine!$C$21794:$C$21825,INDIRECT("Coefficients!$AE$2:$AE$33"))))))</f>
      </c>
      <c r="AE687" s="8">
        <f>IF(OR($B687="",$C687="",$D687="",$E687="",$F687="",$G687="",$H687="",$I687="",$J687="",$K687="",$L687=""),"",IF($B687="Female",1/(1+EXP(-SUMPRODUCT(Engine!$C$21794:$C$21825,INDIRECT("Coefficients!$AF$2:$AF$33")))),1/(1+EXP(-SUMPRODUCT(Engine!$C$21794:$C$21825,INDIRECT("Coefficients!$AG$2:$AG$33"))))))</f>
      </c>
      <c r="AF687" s="8">
        <f>IF(OR($B687="",$C687="",$D687="",$E687="",$F687="",$G687="",$H687="",$I687="",$J687="",$K687="",$L687=""),"",IF($B687="Female",1/(1+EXP(-SUMPRODUCT(Engine!$C$21794:$C$21825,INDIRECT("Coefficients!$AH$2:$AH$33")))),1/(1+EXP(-SUMPRODUCT(Engine!$C$21794:$C$21825,INDIRECT("Coefficients!$AI$2:$AI$33"))))))</f>
      </c>
      <c r="AG687" s="8">
        <f>IF(OR($B687="",$C687="",$D687="",$E687="",$F687="",$G687="",$H687="",$I687="",$J687="",$K687="",$L687=""),"",IF($B687="Female",1/(1+EXP(-SUMPRODUCT(Engine!$C$21794:$C$21825,INDIRECT("Coefficients!$AJ$2:$AJ$33")))),1/(1+EXP(-SUMPRODUCT(Engine!$C$21794:$C$21825,INDIRECT("Coefficients!$AK$2:$AK$33"))))))</f>
      </c>
      <c r="AH687" s="8">
        <f>IF(OR($B687="",$C687="",$D687="",$E687="",$F687="",$G687="",$H687="",$I687="",$J687="",$K687="",$L687=""),"",IF($B687="Female",1/(1+EXP(-SUMPRODUCT(Engine!$C$21794:$C$21825,INDIRECT("Coefficients!$AL$2:$AL$33")))),1/(1+EXP(-SUMPRODUCT(Engine!$C$21794:$C$21825,INDIRECT("Coefficients!$AM$2:$AM$33"))))))</f>
      </c>
      <c r="AI687" s="8">
        <f>IF(OR($B687="",$C687="",$D687="",$E687="",$F687="",$G687="",$H687="",$I687="",$J687="",$K687="",$L687=""),"",IF($B687="Female",1/(1+EXP(-SUMPRODUCT(Engine!$C$21794:$C$21825,INDIRECT("Coefficients!$AN$2:$AN$33")))),1/(1+EXP(-SUMPRODUCT(Engine!$C$21794:$C$21825,INDIRECT("Coefficients!$AO$2:$AO$33"))))))</f>
      </c>
      <c r="AJ687" s="8">
        <f>IF(OR($B687="",$C687="",$D687="",$E687="",$F687="",$G687="",$H687="",$I687="",$J687="",$K687="",$L687=""),"",IF($B687="Female",1/(1+EXP(-SUMPRODUCT(Engine!$C$21794:$C$21825,INDIRECT("Coefficients!$AP$2:$AP$33")))),1/(1+EXP(-SUMPRODUCT(Engine!$C$21794:$C$21825,INDIRECT("Coefficients!$AQ$2:$AQ$33"))))))</f>
      </c>
      <c r="AK687" s="8">
        <f>IF(OR($B687="",$C687="",$D687="",$E687="",$F687="",$G687="",$H687="",$I687="",$J687="",$K687="",$L687=""),"",IF($B687="Female",1/(1+EXP(-SUMPRODUCT(Engine!$C$21794:$C$21825,INDIRECT("Coefficients!$AR$2:$AR$33")))),1/(1+EXP(-SUMPRODUCT(Engine!$C$21794:$C$21825,INDIRECT("Coefficients!$AS$2:$AS$33"))))))</f>
      </c>
      <c r="AL687" s="8">
        <f>IF(OR($B687="",$C687="",$D687="",$E687="",$F687="",$G687="",$H687="",$I687="",$J687="",$K687="",$L687=""),"",IF($B687="Female",1/(1+EXP(-SUMPRODUCT(Engine!$C$21794:$C$21825,INDIRECT("Coefficients!$AT$2:$AT$33")))),1/(1+EXP(-SUMPRODUCT(Engine!$C$21794:$C$21825,INDIRECT("Coefficients!$AU$2:$AU$33"))))))</f>
      </c>
      <c r="AM687" s="8">
        <f>IF(OR($B687="",$C687="",$D687="",$E687="",$F687="",$G687="",$H687="",$I687="",$J687="",$K687="",$L687=""),"",IF($B687="Female",1/(1+EXP(-SUMPRODUCT(Engine!$C$21794:$C$21825,INDIRECT("Coefficients!$AV$2:$AV$33")))),1/(1+EXP(-SUMPRODUCT(Engine!$C$21794:$C$21825,INDIRECT("Coefficients!$AW$2:$AW$33"))))))</f>
      </c>
      <c r="AN687" s="8">
        <f>IF(OR($B687="",$C687="",$D687="",$E687="",$F687="",$G687="",$H687="",$I687="",$J687="",$K687="",$L687=""),"",IF($B687="Female",1/(1+EXP(-SUMPRODUCT(Engine!$C$21794:$C$21825,INDIRECT("Coefficients!$AX$2:$AX$33")))),1/(1+EXP(-SUMPRODUCT(Engine!$C$21794:$C$21825,INDIRECT("Coefficients!$AY$2:$AY$33"))))))</f>
      </c>
      <c r="AO687" s="8">
        <f>IF(OR($B687="",$C687="",$D687="",$E687="",$F687="",$G687="",$H687="",$I687="",$J687="",$K687="",$L687=""),"",IF($B687="Female",1/(1+EXP(-SUMPRODUCT(Engine!$C$21794:$C$21825,INDIRECT("Coefficients!$AZ$2:$AZ$33")))),1/(1+EXP(-SUMPRODUCT(Engine!$C$21794:$C$21825,INDIRECT("Coefficients!$BA$2:$BA$33"))))))</f>
      </c>
      <c r="AP687" s="8">
        <f>IF(OR($B687="",$C687="",$D687="",$E687="",$F687="",$G687="",$H687="",$I687="",$J687="",$K687="",$L687=""),"",IF($B687="Female",1/(1+EXP(-SUMPRODUCT(Engine!$C$21794:$C$21825,INDIRECT("Coefficients!$BB$2:$BB$33")))),1/(1+EXP(-SUMPRODUCT(Engine!$C$21794:$C$21825,INDIRECT("Coefficients!$BC$2:$BC$33"))))))</f>
      </c>
      <c r="AQ687" s="8">
        <f>IF(OR($B687="",$C687="",$D687="",$E687="",$F687="",$G687="",$H687="",$I687="",$J687="",$K687="",$L687=""),"",IF($B687="Female",1/(1+EXP(-SUMPRODUCT(Engine!$C$21794:$C$21825,INDIRECT("Coefficients!$BD$2:$BD$33")))),1/(1+EXP(-SUMPRODUCT(Engine!$C$21794:$C$21825,INDIRECT("Coefficients!$BE$2:$BE$33"))))))</f>
      </c>
      <c r="AR687" s="8">
        <f>IF(OR($B687="",$C687="",$D687="",$E687="",$F687="",$G687="",$H687="",$I687="",$J687="",$K687="",$L687=""),"",IF($B687="Female",1/(1+EXP(-SUMPRODUCT(Engine!$C$21794:$C$21825,INDIRECT("Coefficients!$BF$2:$BF$33")))),1/(1+EXP(-SUMPRODUCT(Engine!$C$21794:$C$21825,INDIRECT("Coefficients!$BG$2:$BG$33"))))))</f>
      </c>
      <c r="AS687" s="8">
        <f>IF(OR($B687="",$C687="",$D687="",$E687="",$F687="",$G687="",$H687="",$I687="",$J687="",$K687="",$L687=""),"",IF($B687="Female",1/(1+EXP(-SUMPRODUCT(Engine!$C$21794:$C$21825,INDIRECT("Coefficients!$BH$2:$BH$33")))),1/(1+EXP(-SUMPRODUCT(Engine!$C$21794:$C$21825,INDIRECT("Coefficients!$BI$2:$BI$33"))))))</f>
      </c>
      <c r="AT687" s="8">
        <f>IF(OR($B687="",$C687="",$D687="",$E687="",$F687="",$G687="",$H687="",$I687="",$J687="",$K687="",$L687=""),"",IF($B687="Female",1/(1+EXP(-SUMPRODUCT(Engine!$C$21794:$C$21825,INDIRECT("Coefficients!$BJ$2:$BJ$33")))),1/(1+EXP(-SUMPRODUCT(Engine!$C$21794:$C$21825,INDIRECT("Coefficients!$BK$2:$BK$33"))))))</f>
      </c>
      <c r="AU687" s="8">
        <f>IF(OR($B687="",$C687="",$D687="",$E687="",$F687="",$G687="",$H687="",$I687="",$J687="",$K687="",$L687=""),"",IF($B687="Female",1/(1+EXP(-SUMPRODUCT(Engine!$C$21794:$C$21825,INDIRECT("Coefficients!$BL$2:$BL$33")))),1/(1+EXP(-SUMPRODUCT(Engine!$C$21794:$C$21825,INDIRECT("Coefficients!$BM$2:$BM$33"))))))</f>
      </c>
      <c r="AV687" s="8">
        <f>IF(OR($B687="",$C687="",$D687="",$E687="",$F687="",$G687="",$H687="",$I687="",$J687="",$K687="",$L687=""),"",IF($B687="Female",1/(1+EXP(-SUMPRODUCT(Engine!$C$21794:$C$21825,INDIRECT("Coefficients!$BN$2:$BN$33")))),1/(1+EXP(-SUMPRODUCT(Engine!$C$21794:$C$21825,INDIRECT("Coefficients!$BO$2:$BO$33"))))))</f>
      </c>
      <c r="AW687" s="8">
        <f>IF(OR($B687="",$C687="",$D687="",$E687="",$F687="",$G687="",$H687="",$I687="",$J687="",$K687="",$L687=""),"",IF($B687="Female",1/(1+EXP(-SUMPRODUCT(Engine!$C$21794:$C$21825,INDIRECT("Coefficients!$BP$2:$BP$33")))),1/(1+EXP(-SUMPRODUCT(Engine!$C$21794:$C$21825,INDIRECT("Coefficients!$BQ$2:$BQ$33"))))))</f>
      </c>
      <c r="AX687" s="8">
        <f>IF(OR($B687="",$C687="",$D687="",$E687="",$F687="",$G687="",$H687="",$I687="",$J687="",$K687="",$L687=""),"",IF($B687="Female",1/(1+EXP(-SUMPRODUCT(Engine!$C$21794:$C$21825,INDIRECT("Coefficients!$BR$2:$BR$33")))),1/(1+EXP(-SUMPRODUCT(Engine!$C$21794:$C$21825,INDIRECT("Coefficients!$BS$2:$BS$33"))))))</f>
      </c>
      <c r="AY687" s="8">
        <f>IF(OR($B687="",$C687="",$D687="",$E687="",$F687="",$G687="",$H687="",$I687="",$J687="",$K687="",$L687=""),"",IF($B687="Female",1/(1+EXP(-SUMPRODUCT(Engine!$C$21794:$C$21825,INDIRECT("Coefficients!$BT$2:$BT$33")))),1/(1+EXP(-SUMPRODUCT(Engine!$C$21794:$C$21825,INDIRECT("Coefficients!$BU$2:$BU$33"))))))</f>
      </c>
      <c r="AZ687" s="8">
        <f>IF(OR($B687="",$C687="",$D687="",$E687="",$F687="",$G687="",$H687="",$I687="",$J687="",$K687="",$L687=""),"",IF($B687="Female",1/(1+EXP(-SUMPRODUCT(Engine!$C$21794:$C$21825,INDIRECT("Coefficients!$BV$2:$BV$33")))),1/(1+EXP(-SUMPRODUCT(Engine!$C$21794:$C$21825,INDIRECT("Coefficients!$BW$2:$BW$33"))))))</f>
      </c>
      <c r="BA687" s="8">
        <f>IF(OR($B687="",$C687="",$D687="",$E687="",$F687="",$G687="",$H687="",$I687="",$J687="",$K687="",$L687=""),"",IF($B687="Female",1/(1+EXP(-SUMPRODUCT(Engine!$C$21794:$C$21825,INDIRECT("Coefficients!$BX$2:$BX$33")))),1/(1+EXP(-SUMPRODUCT(Engine!$C$21794:$C$21825,INDIRECT("Coefficients!$BY$2:$BY$33"))))))</f>
      </c>
      <c r="BB687" s="8">
        <f>IF(OR($B687="",$C687="",$D687="",$E687="",$F687="",$G687="",$H687="",$I687="",$J687="",$K687="",$L687=""),"",IF($B687="Female",1/(1+EXP(-SUMPRODUCT(Engine!$C$21794:$C$21825,INDIRECT("Coefficients!$BZ$2:$BZ$33")))),1/(1+EXP(-SUMPRODUCT(Engine!$C$21794:$C$21825,INDIRECT("Coefficients!$CA$2:$CA$33"))))))</f>
      </c>
      <c r="BC687" s="8">
        <f>IF(OR($B687="",$C687="",$D687="",$E687="",$F687="",$G687="",$H687="",$I687="",$J687="",$K687="",$L687=""),"",IF($B687="Female",1/(1+EXP(-SUMPRODUCT(Engine!$C$21794:$C$21825,INDIRECT("Coefficients!$CB$2:$CB$33")))),1/(1+EXP(-SUMPRODUCT(Engine!$C$21794:$C$21825,INDIRECT("Coefficients!$CC$2:$CC$33"))))))</f>
      </c>
      <c r="BD687" s="8">
        <f>IF(OR($B687="",$C687="",$D687="",$E687="",$F687="",$G687="",$H687="",$I687="",$J687="",$K687="",$L687=""),"",IF($B687="Female",1/(1+EXP(-SUMPRODUCT(Engine!$C$21794:$C$21825,INDIRECT("Coefficients!$CD$2:$CD$33")))),1/(1+EXP(-SUMPRODUCT(Engine!$C$21794:$C$21825,INDIRECT("Coefficients!$CE$2:$CE$33"))))))</f>
      </c>
      <c r="BE687" s="8">
        <f>IF(OR($B687="",$C687="",$D687="",$E687="",$F687="",$G687="",$H687="",$I687="",$J687="",$K687="",$L687=""),"",IF($B687="Female",1/(1+EXP(-SUMPRODUCT(Engine!$C$21794:$C$21825,INDIRECT("Coefficients!$CF$2:$CF$33")))),1/(1+EXP(-SUMPRODUCT(Engine!$C$21794:$C$21825,INDIRECT("Coefficients!$CG$2:$CG$33"))))))</f>
      </c>
      <c r="BF687" s="8">
        <f>IF(OR($B687="",$C687="",$D687="",$E687="",$F687="",$G687="",$H687="",$I687="",$J687="",$K687="",$L687=""),"",IF($B687="Female",1/(1+EXP(-SUMPRODUCT(Engine!$C$21794:$C$21825,INDIRECT("Coefficients!$CH$2:$CH$33")))),1/(1+EXP(-SUMPRODUCT(Engine!$C$21794:$C$21825,INDIRECT("Coefficients!$CI$2:$CI$33"))))))</f>
      </c>
      <c r="BG687" s="8">
        <f>IF(OR($B687="",$C687="",$D687="",$E687="",$F687="",$G687="",$H687="",$I687="",$J687="",$K687="",$L687=""),"",IF($B687="Female",1/(1+EXP(-SUMPRODUCT(Engine!$C$21794:$C$21825,INDIRECT("Coefficients!$CJ$2:$CJ$33")))),1/(1+EXP(-SUMPRODUCT(Engine!$C$21794:$C$21825,INDIRECT("Coefficients!$CK$2:$CK$33"))))))</f>
      </c>
      <c r="BH687" s="8">
        <f>IF(OR($B687="",$C687="",$D687="",$E687="",$F687="",$G687="",$H687="",$I687="",$J687="",$K687="",$L687=""),"",IF($B687="Female",1/(1+EXP(-SUMPRODUCT(Engine!$C$21794:$C$21825,INDIRECT("Coefficients!$CL$2:$CL$33")))),1/(1+EXP(-SUMPRODUCT(Engine!$C$21794:$C$21825,INDIRECT("Coefficients!$CM$2:$CM$33"))))))</f>
      </c>
      <c r="BI687" s="8">
        <f>IF(OR($B687="",$C687="",$D687="",$E687="",$F687="",$G687="",$H687="",$I687="",$J687="",$K687="",$L687=""),"",IF($B687="Female",1/(1+EXP(-SUMPRODUCT(Engine!$C$21794:$C$21825,INDIRECT("Coefficients!$CN$2:$CN$33")))),1/(1+EXP(-SUMPRODUCT(Engine!$C$21794:$C$21825,INDIRECT("Coefficients!$CO$2:$CO$33"))))))</f>
      </c>
      <c r="BJ687" s="8">
        <f>IF(OR($B687="",$C687="",$D687="",$E687="",$F687="",$G687="",$H687="",$I687="",$J687="",$K687="",$L687=""),"",IF($B687="Female",1/(1+EXP(-SUMPRODUCT(Engine!$C$21794:$C$21825,INDIRECT("Coefficients!$CP$2:$CP$33")))),1/(1+EXP(-SUMPRODUCT(Engine!$C$21794:$C$21825,INDIRECT("Coefficients!$CQ$2:$CQ$33"))))))</f>
      </c>
      <c r="BK687" s="8">
        <f>IF(OR($B687="",$C687="",$D687="",$E687="",$F687="",$G687="",$H687="",$I687="",$J687="",$K687="",$L687=""),"",IF($B687="Female",1/(1+EXP(-SUMPRODUCT(Engine!$C$21794:$C$21825,INDIRECT("Coefficients!$CR$2:$CR$33")))),1/(1+EXP(-SUMPRODUCT(Engine!$C$21794:$C$21825,INDIRECT("Coefficients!$CS$2:$CS$33"))))))</f>
      </c>
      <c r="BL687" s="8">
        <f>IF(OR($B687="",$C687="",$D687="",$E687="",$F687="",$G687="",$H687="",$I687="",$J687="",$K687="",$L687=""),"",IF($B687="Female",1/(1+EXP(-SUMPRODUCT(Engine!$C$21794:$C$21825,INDIRECT("Coefficients!$CT$2:$CT$33")))),1/(1+EXP(-SUMPRODUCT(Engine!$C$21794:$C$21825,INDIRECT("Coefficients!$CU$2:$CU$33"))))))</f>
      </c>
      <c r="BM687" s="8">
        <f>IF(OR($B687="",$C687="",$D687="",$E687="",$F687="",$G687="",$H687="",$I687="",$J687="",$K687="",$L687=""),"",IF($B687="Female",1/(1+EXP(-SUMPRODUCT(Engine!$C$21794:$C$21825,INDIRECT("Coefficients!$CV$2:$CV$33")))),1/(1+EXP(-SUMPRODUCT(Engine!$C$21794:$C$21825,INDIRECT("Coefficients!$CW$2:$CW$33"))))))</f>
      </c>
    </row>
    <row r="688" spans="1:6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8">
        <f>IF(OR($B688="",$C688="",$D688="",$E688="",$F688="",$G688="",$H688="",$I688="",$J688="",$K688="",$L688=""),"",IF($B688="Female",1/(1+EXP(-SUMPRODUCT(Engine!$C$21826:$C$21857,INDIRECT("Coefficients!$B$2:$B$33")))),1/(1+EXP(-SUMPRODUCT(Engine!$C$21826:$C$21857,INDIRECT("Coefficients!$C$2:$C$33"))))))</f>
      </c>
      <c r="Q688" s="8">
        <f>IF(OR($B688="",$C688="",$D688="",$E688="",$F688="",$G688="",$H688="",$I688="",$J688="",$K688="",$L688=""),"",IF($B688="Female",1/(1+EXP(-SUMPRODUCT(Engine!$C$21826:$C$21857,INDIRECT("Coefficients!$D$2:$D$33")))),1/(1+EXP(-SUMPRODUCT(Engine!$C$21826:$C$21857,INDIRECT("Coefficients!$E$2:$E$33"))))))</f>
      </c>
      <c r="R688" s="8">
        <f>IF(OR($B688="",$C688="",$D688="",$E688="",$F688="",$G688="",$H688="",$I688="",$J688="",$K688="",$L688=""),"",IF($B688="Female",1/(1+EXP(-SUMPRODUCT(Engine!$C$21826:$C$21857,INDIRECT("Coefficients!$F$2:$F$33")))),1/(1+EXP(-SUMPRODUCT(Engine!$C$21826:$C$21857,INDIRECT("Coefficients!$G$2:$G$33"))))))</f>
      </c>
      <c r="S688" s="8">
        <f>IF(OR($B688="",$C688="",$D688="",$E688="",$F688="",$G688="",$H688="",$I688="",$J688="",$K688="",$L688=""),"",IF($B688="Female",1/(1+EXP(-SUMPRODUCT(Engine!$C$21826:$C$21857,INDIRECT("Coefficients!$H$2:$H$33")))),1/(1+EXP(-SUMPRODUCT(Engine!$C$21826:$C$21857,INDIRECT("Coefficients!$I$2:$I$33"))))))</f>
      </c>
      <c r="T688" s="8">
        <f>IF(OR($B688="",$C688="",$D688="",$E688="",$F688="",$G688="",$H688="",$I688="",$J688="",$K688="",$L688=""),"",IF($B688="Female",1/(1+EXP(-SUMPRODUCT(Engine!$C$21826:$C$21857,INDIRECT("Coefficients!$J$2:$J$33")))),1/(1+EXP(-SUMPRODUCT(Engine!$C$21826:$C$21857,INDIRECT("Coefficients!$K$2:$K$33"))))))</f>
      </c>
      <c r="U688" s="8">
        <f>IF(OR($B688="",$C688="",$D688="",$E688="",$F688="",$G688="",$H688="",$I688="",$J688="",$K688="",$L688=""),"",IF($B688="Female",1/(1+EXP(-SUMPRODUCT(Engine!$C$21826:$C$21857,INDIRECT("Coefficients!$L$2:$L$33")))),1/(1+EXP(-SUMPRODUCT(Engine!$C$21826:$C$21857,INDIRECT("Coefficients!$M$2:$M$33"))))))</f>
      </c>
      <c r="V688" s="8">
        <f>IF(OR($B688="",$C688="",$D688="",$E688="",$F688="",$G688="",$H688="",$I688="",$J688="",$K688="",$L688=""),"",IF($B688="Female",1/(1+EXP(-SUMPRODUCT(Engine!$C$21826:$C$21857,INDIRECT("Coefficients!$N$2:$N$33")))),1/(1+EXP(-SUMPRODUCT(Engine!$C$21826:$C$21857,INDIRECT("Coefficients!$O$2:$O$33"))))))</f>
      </c>
      <c r="W688" s="8">
        <f>IF(OR($B688="",$C688="",$D688="",$E688="",$F688="",$G688="",$H688="",$I688="",$J688="",$K688="",$L688=""),"",IF($B688="Female",1/(1+EXP(-SUMPRODUCT(Engine!$C$21826:$C$21857,INDIRECT("Coefficients!$P$2:$P$33")))),1/(1+EXP(-SUMPRODUCT(Engine!$C$21826:$C$21857,INDIRECT("Coefficients!$Q$2:$Q$33"))))))</f>
      </c>
      <c r="X688" s="8">
        <f>IF(OR($B688="",$C688="",$D688="",$E688="",$F688="",$G688="",$H688="",$I688="",$J688="",$K688="",$L688=""),"",IF($B688="Female",1/(1+EXP(-SUMPRODUCT(Engine!$C$21826:$C$21857,INDIRECT("Coefficients!$R$2:$R$33")))),1/(1+EXP(-SUMPRODUCT(Engine!$C$21826:$C$21857,INDIRECT("Coefficients!$S$2:$S$33"))))))</f>
      </c>
      <c r="Y688" s="8">
        <f>IF(OR($B688="",$C688="",$D688="",$E688="",$F688="",$G688="",$H688="",$I688="",$J688="",$K688="",$L688=""),"",IF($B688="Female",1/(1+EXP(-SUMPRODUCT(Engine!$C$21826:$C$21857,INDIRECT("Coefficients!$T$2:$T$33")))),1/(1+EXP(-SUMPRODUCT(Engine!$C$21826:$C$21857,INDIRECT("Coefficients!$U$2:$U$33"))))))</f>
      </c>
      <c r="Z688" s="8">
        <f>IF(OR($B688="",$C688="",$D688="",$E688="",$F688="",$G688="",$H688="",$I688="",$J688="",$K688="",$L688=""),"",IF($B688="Female",1/(1+EXP(-SUMPRODUCT(Engine!$C$21826:$C$21857,INDIRECT("Coefficients!$V$2:$V$33")))),1/(1+EXP(-SUMPRODUCT(Engine!$C$21826:$C$21857,INDIRECT("Coefficients!$W$2:$W$33"))))))</f>
      </c>
      <c r="AA688" s="8">
        <f>IF(OR($B688="",$C688="",$D688="",$E688="",$F688="",$G688="",$H688="",$I688="",$J688="",$K688="",$L688=""),"",IF($B688="Female",1/(1+EXP(-SUMPRODUCT(Engine!$C$21826:$C$21857,INDIRECT("Coefficients!$X$2:$X$33")))),1/(1+EXP(-SUMPRODUCT(Engine!$C$21826:$C$21857,INDIRECT("Coefficients!$Y$2:$Y$33"))))))</f>
      </c>
      <c r="AB688" s="8">
        <f>IF(OR($B688="",$C688="",$D688="",$E688="",$F688="",$G688="",$H688="",$I688="",$J688="",$K688="",$L688=""),"",IF($B688="Female",1/(1+EXP(-SUMPRODUCT(Engine!$C$21826:$C$21857,INDIRECT("Coefficients!$Z$2:$Z$33")))),1/(1+EXP(-SUMPRODUCT(Engine!$C$21826:$C$21857,INDIRECT("Coefficients!$AA$2:$AA$33"))))))</f>
      </c>
      <c r="AC688" s="8">
        <f>IF(OR($B688="",$C688="",$D688="",$E688="",$F688="",$G688="",$H688="",$I688="",$J688="",$K688="",$L688=""),"",IF($B688="Female",1/(1+EXP(-SUMPRODUCT(Engine!$C$21826:$C$21857,INDIRECT("Coefficients!$AB$2:$AB$33")))),1/(1+EXP(-SUMPRODUCT(Engine!$C$21826:$C$21857,INDIRECT("Coefficients!$AC$2:$AC$33"))))))</f>
      </c>
      <c r="AD688" s="8">
        <f>IF(OR($B688="",$C688="",$D688="",$E688="",$F688="",$G688="",$H688="",$I688="",$J688="",$K688="",$L688=""),"",IF($B688="Female",1/(1+EXP(-SUMPRODUCT(Engine!$C$21826:$C$21857,INDIRECT("Coefficients!$AD$2:$AD$33")))),1/(1+EXP(-SUMPRODUCT(Engine!$C$21826:$C$21857,INDIRECT("Coefficients!$AE$2:$AE$33"))))))</f>
      </c>
      <c r="AE688" s="8">
        <f>IF(OR($B688="",$C688="",$D688="",$E688="",$F688="",$G688="",$H688="",$I688="",$J688="",$K688="",$L688=""),"",IF($B688="Female",1/(1+EXP(-SUMPRODUCT(Engine!$C$21826:$C$21857,INDIRECT("Coefficients!$AF$2:$AF$33")))),1/(1+EXP(-SUMPRODUCT(Engine!$C$21826:$C$21857,INDIRECT("Coefficients!$AG$2:$AG$33"))))))</f>
      </c>
      <c r="AF688" s="8">
        <f>IF(OR($B688="",$C688="",$D688="",$E688="",$F688="",$G688="",$H688="",$I688="",$J688="",$K688="",$L688=""),"",IF($B688="Female",1/(1+EXP(-SUMPRODUCT(Engine!$C$21826:$C$21857,INDIRECT("Coefficients!$AH$2:$AH$33")))),1/(1+EXP(-SUMPRODUCT(Engine!$C$21826:$C$21857,INDIRECT("Coefficients!$AI$2:$AI$33"))))))</f>
      </c>
      <c r="AG688" s="8">
        <f>IF(OR($B688="",$C688="",$D688="",$E688="",$F688="",$G688="",$H688="",$I688="",$J688="",$K688="",$L688=""),"",IF($B688="Female",1/(1+EXP(-SUMPRODUCT(Engine!$C$21826:$C$21857,INDIRECT("Coefficients!$AJ$2:$AJ$33")))),1/(1+EXP(-SUMPRODUCT(Engine!$C$21826:$C$21857,INDIRECT("Coefficients!$AK$2:$AK$33"))))))</f>
      </c>
      <c r="AH688" s="8">
        <f>IF(OR($B688="",$C688="",$D688="",$E688="",$F688="",$G688="",$H688="",$I688="",$J688="",$K688="",$L688=""),"",IF($B688="Female",1/(1+EXP(-SUMPRODUCT(Engine!$C$21826:$C$21857,INDIRECT("Coefficients!$AL$2:$AL$33")))),1/(1+EXP(-SUMPRODUCT(Engine!$C$21826:$C$21857,INDIRECT("Coefficients!$AM$2:$AM$33"))))))</f>
      </c>
      <c r="AI688" s="8">
        <f>IF(OR($B688="",$C688="",$D688="",$E688="",$F688="",$G688="",$H688="",$I688="",$J688="",$K688="",$L688=""),"",IF($B688="Female",1/(1+EXP(-SUMPRODUCT(Engine!$C$21826:$C$21857,INDIRECT("Coefficients!$AN$2:$AN$33")))),1/(1+EXP(-SUMPRODUCT(Engine!$C$21826:$C$21857,INDIRECT("Coefficients!$AO$2:$AO$33"))))))</f>
      </c>
      <c r="AJ688" s="8">
        <f>IF(OR($B688="",$C688="",$D688="",$E688="",$F688="",$G688="",$H688="",$I688="",$J688="",$K688="",$L688=""),"",IF($B688="Female",1/(1+EXP(-SUMPRODUCT(Engine!$C$21826:$C$21857,INDIRECT("Coefficients!$AP$2:$AP$33")))),1/(1+EXP(-SUMPRODUCT(Engine!$C$21826:$C$21857,INDIRECT("Coefficients!$AQ$2:$AQ$33"))))))</f>
      </c>
      <c r="AK688" s="8">
        <f>IF(OR($B688="",$C688="",$D688="",$E688="",$F688="",$G688="",$H688="",$I688="",$J688="",$K688="",$L688=""),"",IF($B688="Female",1/(1+EXP(-SUMPRODUCT(Engine!$C$21826:$C$21857,INDIRECT("Coefficients!$AR$2:$AR$33")))),1/(1+EXP(-SUMPRODUCT(Engine!$C$21826:$C$21857,INDIRECT("Coefficients!$AS$2:$AS$33"))))))</f>
      </c>
      <c r="AL688" s="8">
        <f>IF(OR($B688="",$C688="",$D688="",$E688="",$F688="",$G688="",$H688="",$I688="",$J688="",$K688="",$L688=""),"",IF($B688="Female",1/(1+EXP(-SUMPRODUCT(Engine!$C$21826:$C$21857,INDIRECT("Coefficients!$AT$2:$AT$33")))),1/(1+EXP(-SUMPRODUCT(Engine!$C$21826:$C$21857,INDIRECT("Coefficients!$AU$2:$AU$33"))))))</f>
      </c>
      <c r="AM688" s="8">
        <f>IF(OR($B688="",$C688="",$D688="",$E688="",$F688="",$G688="",$H688="",$I688="",$J688="",$K688="",$L688=""),"",IF($B688="Female",1/(1+EXP(-SUMPRODUCT(Engine!$C$21826:$C$21857,INDIRECT("Coefficients!$AV$2:$AV$33")))),1/(1+EXP(-SUMPRODUCT(Engine!$C$21826:$C$21857,INDIRECT("Coefficients!$AW$2:$AW$33"))))))</f>
      </c>
      <c r="AN688" s="8">
        <f>IF(OR($B688="",$C688="",$D688="",$E688="",$F688="",$G688="",$H688="",$I688="",$J688="",$K688="",$L688=""),"",IF($B688="Female",1/(1+EXP(-SUMPRODUCT(Engine!$C$21826:$C$21857,INDIRECT("Coefficients!$AX$2:$AX$33")))),1/(1+EXP(-SUMPRODUCT(Engine!$C$21826:$C$21857,INDIRECT("Coefficients!$AY$2:$AY$33"))))))</f>
      </c>
      <c r="AO688" s="8">
        <f>IF(OR($B688="",$C688="",$D688="",$E688="",$F688="",$G688="",$H688="",$I688="",$J688="",$K688="",$L688=""),"",IF($B688="Female",1/(1+EXP(-SUMPRODUCT(Engine!$C$21826:$C$21857,INDIRECT("Coefficients!$AZ$2:$AZ$33")))),1/(1+EXP(-SUMPRODUCT(Engine!$C$21826:$C$21857,INDIRECT("Coefficients!$BA$2:$BA$33"))))))</f>
      </c>
      <c r="AP688" s="8">
        <f>IF(OR($B688="",$C688="",$D688="",$E688="",$F688="",$G688="",$H688="",$I688="",$J688="",$K688="",$L688=""),"",IF($B688="Female",1/(1+EXP(-SUMPRODUCT(Engine!$C$21826:$C$21857,INDIRECT("Coefficients!$BB$2:$BB$33")))),1/(1+EXP(-SUMPRODUCT(Engine!$C$21826:$C$21857,INDIRECT("Coefficients!$BC$2:$BC$33"))))))</f>
      </c>
      <c r="AQ688" s="8">
        <f>IF(OR($B688="",$C688="",$D688="",$E688="",$F688="",$G688="",$H688="",$I688="",$J688="",$K688="",$L688=""),"",IF($B688="Female",1/(1+EXP(-SUMPRODUCT(Engine!$C$21826:$C$21857,INDIRECT("Coefficients!$BD$2:$BD$33")))),1/(1+EXP(-SUMPRODUCT(Engine!$C$21826:$C$21857,INDIRECT("Coefficients!$BE$2:$BE$33"))))))</f>
      </c>
      <c r="AR688" s="8">
        <f>IF(OR($B688="",$C688="",$D688="",$E688="",$F688="",$G688="",$H688="",$I688="",$J688="",$K688="",$L688=""),"",IF($B688="Female",1/(1+EXP(-SUMPRODUCT(Engine!$C$21826:$C$21857,INDIRECT("Coefficients!$BF$2:$BF$33")))),1/(1+EXP(-SUMPRODUCT(Engine!$C$21826:$C$21857,INDIRECT("Coefficients!$BG$2:$BG$33"))))))</f>
      </c>
      <c r="AS688" s="8">
        <f>IF(OR($B688="",$C688="",$D688="",$E688="",$F688="",$G688="",$H688="",$I688="",$J688="",$K688="",$L688=""),"",IF($B688="Female",1/(1+EXP(-SUMPRODUCT(Engine!$C$21826:$C$21857,INDIRECT("Coefficients!$BH$2:$BH$33")))),1/(1+EXP(-SUMPRODUCT(Engine!$C$21826:$C$21857,INDIRECT("Coefficients!$BI$2:$BI$33"))))))</f>
      </c>
      <c r="AT688" s="8">
        <f>IF(OR($B688="",$C688="",$D688="",$E688="",$F688="",$G688="",$H688="",$I688="",$J688="",$K688="",$L688=""),"",IF($B688="Female",1/(1+EXP(-SUMPRODUCT(Engine!$C$21826:$C$21857,INDIRECT("Coefficients!$BJ$2:$BJ$33")))),1/(1+EXP(-SUMPRODUCT(Engine!$C$21826:$C$21857,INDIRECT("Coefficients!$BK$2:$BK$33"))))))</f>
      </c>
      <c r="AU688" s="8">
        <f>IF(OR($B688="",$C688="",$D688="",$E688="",$F688="",$G688="",$H688="",$I688="",$J688="",$K688="",$L688=""),"",IF($B688="Female",1/(1+EXP(-SUMPRODUCT(Engine!$C$21826:$C$21857,INDIRECT("Coefficients!$BL$2:$BL$33")))),1/(1+EXP(-SUMPRODUCT(Engine!$C$21826:$C$21857,INDIRECT("Coefficients!$BM$2:$BM$33"))))))</f>
      </c>
      <c r="AV688" s="8">
        <f>IF(OR($B688="",$C688="",$D688="",$E688="",$F688="",$G688="",$H688="",$I688="",$J688="",$K688="",$L688=""),"",IF($B688="Female",1/(1+EXP(-SUMPRODUCT(Engine!$C$21826:$C$21857,INDIRECT("Coefficients!$BN$2:$BN$33")))),1/(1+EXP(-SUMPRODUCT(Engine!$C$21826:$C$21857,INDIRECT("Coefficients!$BO$2:$BO$33"))))))</f>
      </c>
      <c r="AW688" s="8">
        <f>IF(OR($B688="",$C688="",$D688="",$E688="",$F688="",$G688="",$H688="",$I688="",$J688="",$K688="",$L688=""),"",IF($B688="Female",1/(1+EXP(-SUMPRODUCT(Engine!$C$21826:$C$21857,INDIRECT("Coefficients!$BP$2:$BP$33")))),1/(1+EXP(-SUMPRODUCT(Engine!$C$21826:$C$21857,INDIRECT("Coefficients!$BQ$2:$BQ$33"))))))</f>
      </c>
      <c r="AX688" s="8">
        <f>IF(OR($B688="",$C688="",$D688="",$E688="",$F688="",$G688="",$H688="",$I688="",$J688="",$K688="",$L688=""),"",IF($B688="Female",1/(1+EXP(-SUMPRODUCT(Engine!$C$21826:$C$21857,INDIRECT("Coefficients!$BR$2:$BR$33")))),1/(1+EXP(-SUMPRODUCT(Engine!$C$21826:$C$21857,INDIRECT("Coefficients!$BS$2:$BS$33"))))))</f>
      </c>
      <c r="AY688" s="8">
        <f>IF(OR($B688="",$C688="",$D688="",$E688="",$F688="",$G688="",$H688="",$I688="",$J688="",$K688="",$L688=""),"",IF($B688="Female",1/(1+EXP(-SUMPRODUCT(Engine!$C$21826:$C$21857,INDIRECT("Coefficients!$BT$2:$BT$33")))),1/(1+EXP(-SUMPRODUCT(Engine!$C$21826:$C$21857,INDIRECT("Coefficients!$BU$2:$BU$33"))))))</f>
      </c>
      <c r="AZ688" s="8">
        <f>IF(OR($B688="",$C688="",$D688="",$E688="",$F688="",$G688="",$H688="",$I688="",$J688="",$K688="",$L688=""),"",IF($B688="Female",1/(1+EXP(-SUMPRODUCT(Engine!$C$21826:$C$21857,INDIRECT("Coefficients!$BV$2:$BV$33")))),1/(1+EXP(-SUMPRODUCT(Engine!$C$21826:$C$21857,INDIRECT("Coefficients!$BW$2:$BW$33"))))))</f>
      </c>
      <c r="BA688" s="8">
        <f>IF(OR($B688="",$C688="",$D688="",$E688="",$F688="",$G688="",$H688="",$I688="",$J688="",$K688="",$L688=""),"",IF($B688="Female",1/(1+EXP(-SUMPRODUCT(Engine!$C$21826:$C$21857,INDIRECT("Coefficients!$BX$2:$BX$33")))),1/(1+EXP(-SUMPRODUCT(Engine!$C$21826:$C$21857,INDIRECT("Coefficients!$BY$2:$BY$33"))))))</f>
      </c>
      <c r="BB688" s="8">
        <f>IF(OR($B688="",$C688="",$D688="",$E688="",$F688="",$G688="",$H688="",$I688="",$J688="",$K688="",$L688=""),"",IF($B688="Female",1/(1+EXP(-SUMPRODUCT(Engine!$C$21826:$C$21857,INDIRECT("Coefficients!$BZ$2:$BZ$33")))),1/(1+EXP(-SUMPRODUCT(Engine!$C$21826:$C$21857,INDIRECT("Coefficients!$CA$2:$CA$33"))))))</f>
      </c>
      <c r="BC688" s="8">
        <f>IF(OR($B688="",$C688="",$D688="",$E688="",$F688="",$G688="",$H688="",$I688="",$J688="",$K688="",$L688=""),"",IF($B688="Female",1/(1+EXP(-SUMPRODUCT(Engine!$C$21826:$C$21857,INDIRECT("Coefficients!$CB$2:$CB$33")))),1/(1+EXP(-SUMPRODUCT(Engine!$C$21826:$C$21857,INDIRECT("Coefficients!$CC$2:$CC$33"))))))</f>
      </c>
      <c r="BD688" s="8">
        <f>IF(OR($B688="",$C688="",$D688="",$E688="",$F688="",$G688="",$H688="",$I688="",$J688="",$K688="",$L688=""),"",IF($B688="Female",1/(1+EXP(-SUMPRODUCT(Engine!$C$21826:$C$21857,INDIRECT("Coefficients!$CD$2:$CD$33")))),1/(1+EXP(-SUMPRODUCT(Engine!$C$21826:$C$21857,INDIRECT("Coefficients!$CE$2:$CE$33"))))))</f>
      </c>
      <c r="BE688" s="8">
        <f>IF(OR($B688="",$C688="",$D688="",$E688="",$F688="",$G688="",$H688="",$I688="",$J688="",$K688="",$L688=""),"",IF($B688="Female",1/(1+EXP(-SUMPRODUCT(Engine!$C$21826:$C$21857,INDIRECT("Coefficients!$CF$2:$CF$33")))),1/(1+EXP(-SUMPRODUCT(Engine!$C$21826:$C$21857,INDIRECT("Coefficients!$CG$2:$CG$33"))))))</f>
      </c>
      <c r="BF688" s="8">
        <f>IF(OR($B688="",$C688="",$D688="",$E688="",$F688="",$G688="",$H688="",$I688="",$J688="",$K688="",$L688=""),"",IF($B688="Female",1/(1+EXP(-SUMPRODUCT(Engine!$C$21826:$C$21857,INDIRECT("Coefficients!$CH$2:$CH$33")))),1/(1+EXP(-SUMPRODUCT(Engine!$C$21826:$C$21857,INDIRECT("Coefficients!$CI$2:$CI$33"))))))</f>
      </c>
      <c r="BG688" s="8">
        <f>IF(OR($B688="",$C688="",$D688="",$E688="",$F688="",$G688="",$H688="",$I688="",$J688="",$K688="",$L688=""),"",IF($B688="Female",1/(1+EXP(-SUMPRODUCT(Engine!$C$21826:$C$21857,INDIRECT("Coefficients!$CJ$2:$CJ$33")))),1/(1+EXP(-SUMPRODUCT(Engine!$C$21826:$C$21857,INDIRECT("Coefficients!$CK$2:$CK$33"))))))</f>
      </c>
      <c r="BH688" s="8">
        <f>IF(OR($B688="",$C688="",$D688="",$E688="",$F688="",$G688="",$H688="",$I688="",$J688="",$K688="",$L688=""),"",IF($B688="Female",1/(1+EXP(-SUMPRODUCT(Engine!$C$21826:$C$21857,INDIRECT("Coefficients!$CL$2:$CL$33")))),1/(1+EXP(-SUMPRODUCT(Engine!$C$21826:$C$21857,INDIRECT("Coefficients!$CM$2:$CM$33"))))))</f>
      </c>
      <c r="BI688" s="8">
        <f>IF(OR($B688="",$C688="",$D688="",$E688="",$F688="",$G688="",$H688="",$I688="",$J688="",$K688="",$L688=""),"",IF($B688="Female",1/(1+EXP(-SUMPRODUCT(Engine!$C$21826:$C$21857,INDIRECT("Coefficients!$CN$2:$CN$33")))),1/(1+EXP(-SUMPRODUCT(Engine!$C$21826:$C$21857,INDIRECT("Coefficients!$CO$2:$CO$33"))))))</f>
      </c>
      <c r="BJ688" s="8">
        <f>IF(OR($B688="",$C688="",$D688="",$E688="",$F688="",$G688="",$H688="",$I688="",$J688="",$K688="",$L688=""),"",IF($B688="Female",1/(1+EXP(-SUMPRODUCT(Engine!$C$21826:$C$21857,INDIRECT("Coefficients!$CP$2:$CP$33")))),1/(1+EXP(-SUMPRODUCT(Engine!$C$21826:$C$21857,INDIRECT("Coefficients!$CQ$2:$CQ$33"))))))</f>
      </c>
      <c r="BK688" s="8">
        <f>IF(OR($B688="",$C688="",$D688="",$E688="",$F688="",$G688="",$H688="",$I688="",$J688="",$K688="",$L688=""),"",IF($B688="Female",1/(1+EXP(-SUMPRODUCT(Engine!$C$21826:$C$21857,INDIRECT("Coefficients!$CR$2:$CR$33")))),1/(1+EXP(-SUMPRODUCT(Engine!$C$21826:$C$21857,INDIRECT("Coefficients!$CS$2:$CS$33"))))))</f>
      </c>
      <c r="BL688" s="8">
        <f>IF(OR($B688="",$C688="",$D688="",$E688="",$F688="",$G688="",$H688="",$I688="",$J688="",$K688="",$L688=""),"",IF($B688="Female",1/(1+EXP(-SUMPRODUCT(Engine!$C$21826:$C$21857,INDIRECT("Coefficients!$CT$2:$CT$33")))),1/(1+EXP(-SUMPRODUCT(Engine!$C$21826:$C$21857,INDIRECT("Coefficients!$CU$2:$CU$33"))))))</f>
      </c>
      <c r="BM688" s="8">
        <f>IF(OR($B688="",$C688="",$D688="",$E688="",$F688="",$G688="",$H688="",$I688="",$J688="",$K688="",$L688=""),"",IF($B688="Female",1/(1+EXP(-SUMPRODUCT(Engine!$C$21826:$C$21857,INDIRECT("Coefficients!$CV$2:$CV$33")))),1/(1+EXP(-SUMPRODUCT(Engine!$C$21826:$C$21857,INDIRECT("Coefficients!$CW$2:$CW$33"))))))</f>
      </c>
    </row>
    <row r="689" spans="1:6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8">
        <f>IF(OR($B689="",$C689="",$D689="",$E689="",$F689="",$G689="",$H689="",$I689="",$J689="",$K689="",$L689=""),"",IF($B689="Female",1/(1+EXP(-SUMPRODUCT(Engine!$C$21858:$C$21889,INDIRECT("Coefficients!$B$2:$B$33")))),1/(1+EXP(-SUMPRODUCT(Engine!$C$21858:$C$21889,INDIRECT("Coefficients!$C$2:$C$33"))))))</f>
      </c>
      <c r="Q689" s="8">
        <f>IF(OR($B689="",$C689="",$D689="",$E689="",$F689="",$G689="",$H689="",$I689="",$J689="",$K689="",$L689=""),"",IF($B689="Female",1/(1+EXP(-SUMPRODUCT(Engine!$C$21858:$C$21889,INDIRECT("Coefficients!$D$2:$D$33")))),1/(1+EXP(-SUMPRODUCT(Engine!$C$21858:$C$21889,INDIRECT("Coefficients!$E$2:$E$33"))))))</f>
      </c>
      <c r="R689" s="8">
        <f>IF(OR($B689="",$C689="",$D689="",$E689="",$F689="",$G689="",$H689="",$I689="",$J689="",$K689="",$L689=""),"",IF($B689="Female",1/(1+EXP(-SUMPRODUCT(Engine!$C$21858:$C$21889,INDIRECT("Coefficients!$F$2:$F$33")))),1/(1+EXP(-SUMPRODUCT(Engine!$C$21858:$C$21889,INDIRECT("Coefficients!$G$2:$G$33"))))))</f>
      </c>
      <c r="S689" s="8">
        <f>IF(OR($B689="",$C689="",$D689="",$E689="",$F689="",$G689="",$H689="",$I689="",$J689="",$K689="",$L689=""),"",IF($B689="Female",1/(1+EXP(-SUMPRODUCT(Engine!$C$21858:$C$21889,INDIRECT("Coefficients!$H$2:$H$33")))),1/(1+EXP(-SUMPRODUCT(Engine!$C$21858:$C$21889,INDIRECT("Coefficients!$I$2:$I$33"))))))</f>
      </c>
      <c r="T689" s="8">
        <f>IF(OR($B689="",$C689="",$D689="",$E689="",$F689="",$G689="",$H689="",$I689="",$J689="",$K689="",$L689=""),"",IF($B689="Female",1/(1+EXP(-SUMPRODUCT(Engine!$C$21858:$C$21889,INDIRECT("Coefficients!$J$2:$J$33")))),1/(1+EXP(-SUMPRODUCT(Engine!$C$21858:$C$21889,INDIRECT("Coefficients!$K$2:$K$33"))))))</f>
      </c>
      <c r="U689" s="8">
        <f>IF(OR($B689="",$C689="",$D689="",$E689="",$F689="",$G689="",$H689="",$I689="",$J689="",$K689="",$L689=""),"",IF($B689="Female",1/(1+EXP(-SUMPRODUCT(Engine!$C$21858:$C$21889,INDIRECT("Coefficients!$L$2:$L$33")))),1/(1+EXP(-SUMPRODUCT(Engine!$C$21858:$C$21889,INDIRECT("Coefficients!$M$2:$M$33"))))))</f>
      </c>
      <c r="V689" s="8">
        <f>IF(OR($B689="",$C689="",$D689="",$E689="",$F689="",$G689="",$H689="",$I689="",$J689="",$K689="",$L689=""),"",IF($B689="Female",1/(1+EXP(-SUMPRODUCT(Engine!$C$21858:$C$21889,INDIRECT("Coefficients!$N$2:$N$33")))),1/(1+EXP(-SUMPRODUCT(Engine!$C$21858:$C$21889,INDIRECT("Coefficients!$O$2:$O$33"))))))</f>
      </c>
      <c r="W689" s="8">
        <f>IF(OR($B689="",$C689="",$D689="",$E689="",$F689="",$G689="",$H689="",$I689="",$J689="",$K689="",$L689=""),"",IF($B689="Female",1/(1+EXP(-SUMPRODUCT(Engine!$C$21858:$C$21889,INDIRECT("Coefficients!$P$2:$P$33")))),1/(1+EXP(-SUMPRODUCT(Engine!$C$21858:$C$21889,INDIRECT("Coefficients!$Q$2:$Q$33"))))))</f>
      </c>
      <c r="X689" s="8">
        <f>IF(OR($B689="",$C689="",$D689="",$E689="",$F689="",$G689="",$H689="",$I689="",$J689="",$K689="",$L689=""),"",IF($B689="Female",1/(1+EXP(-SUMPRODUCT(Engine!$C$21858:$C$21889,INDIRECT("Coefficients!$R$2:$R$33")))),1/(1+EXP(-SUMPRODUCT(Engine!$C$21858:$C$21889,INDIRECT("Coefficients!$S$2:$S$33"))))))</f>
      </c>
      <c r="Y689" s="8">
        <f>IF(OR($B689="",$C689="",$D689="",$E689="",$F689="",$G689="",$H689="",$I689="",$J689="",$K689="",$L689=""),"",IF($B689="Female",1/(1+EXP(-SUMPRODUCT(Engine!$C$21858:$C$21889,INDIRECT("Coefficients!$T$2:$T$33")))),1/(1+EXP(-SUMPRODUCT(Engine!$C$21858:$C$21889,INDIRECT("Coefficients!$U$2:$U$33"))))))</f>
      </c>
      <c r="Z689" s="8">
        <f>IF(OR($B689="",$C689="",$D689="",$E689="",$F689="",$G689="",$H689="",$I689="",$J689="",$K689="",$L689=""),"",IF($B689="Female",1/(1+EXP(-SUMPRODUCT(Engine!$C$21858:$C$21889,INDIRECT("Coefficients!$V$2:$V$33")))),1/(1+EXP(-SUMPRODUCT(Engine!$C$21858:$C$21889,INDIRECT("Coefficients!$W$2:$W$33"))))))</f>
      </c>
      <c r="AA689" s="8">
        <f>IF(OR($B689="",$C689="",$D689="",$E689="",$F689="",$G689="",$H689="",$I689="",$J689="",$K689="",$L689=""),"",IF($B689="Female",1/(1+EXP(-SUMPRODUCT(Engine!$C$21858:$C$21889,INDIRECT("Coefficients!$X$2:$X$33")))),1/(1+EXP(-SUMPRODUCT(Engine!$C$21858:$C$21889,INDIRECT("Coefficients!$Y$2:$Y$33"))))))</f>
      </c>
      <c r="AB689" s="8">
        <f>IF(OR($B689="",$C689="",$D689="",$E689="",$F689="",$G689="",$H689="",$I689="",$J689="",$K689="",$L689=""),"",IF($B689="Female",1/(1+EXP(-SUMPRODUCT(Engine!$C$21858:$C$21889,INDIRECT("Coefficients!$Z$2:$Z$33")))),1/(1+EXP(-SUMPRODUCT(Engine!$C$21858:$C$21889,INDIRECT("Coefficients!$AA$2:$AA$33"))))))</f>
      </c>
      <c r="AC689" s="8">
        <f>IF(OR($B689="",$C689="",$D689="",$E689="",$F689="",$G689="",$H689="",$I689="",$J689="",$K689="",$L689=""),"",IF($B689="Female",1/(1+EXP(-SUMPRODUCT(Engine!$C$21858:$C$21889,INDIRECT("Coefficients!$AB$2:$AB$33")))),1/(1+EXP(-SUMPRODUCT(Engine!$C$21858:$C$21889,INDIRECT("Coefficients!$AC$2:$AC$33"))))))</f>
      </c>
      <c r="AD689" s="8">
        <f>IF(OR($B689="",$C689="",$D689="",$E689="",$F689="",$G689="",$H689="",$I689="",$J689="",$K689="",$L689=""),"",IF($B689="Female",1/(1+EXP(-SUMPRODUCT(Engine!$C$21858:$C$21889,INDIRECT("Coefficients!$AD$2:$AD$33")))),1/(1+EXP(-SUMPRODUCT(Engine!$C$21858:$C$21889,INDIRECT("Coefficients!$AE$2:$AE$33"))))))</f>
      </c>
      <c r="AE689" s="8">
        <f>IF(OR($B689="",$C689="",$D689="",$E689="",$F689="",$G689="",$H689="",$I689="",$J689="",$K689="",$L689=""),"",IF($B689="Female",1/(1+EXP(-SUMPRODUCT(Engine!$C$21858:$C$21889,INDIRECT("Coefficients!$AF$2:$AF$33")))),1/(1+EXP(-SUMPRODUCT(Engine!$C$21858:$C$21889,INDIRECT("Coefficients!$AG$2:$AG$33"))))))</f>
      </c>
      <c r="AF689" s="8">
        <f>IF(OR($B689="",$C689="",$D689="",$E689="",$F689="",$G689="",$H689="",$I689="",$J689="",$K689="",$L689=""),"",IF($B689="Female",1/(1+EXP(-SUMPRODUCT(Engine!$C$21858:$C$21889,INDIRECT("Coefficients!$AH$2:$AH$33")))),1/(1+EXP(-SUMPRODUCT(Engine!$C$21858:$C$21889,INDIRECT("Coefficients!$AI$2:$AI$33"))))))</f>
      </c>
      <c r="AG689" s="8">
        <f>IF(OR($B689="",$C689="",$D689="",$E689="",$F689="",$G689="",$H689="",$I689="",$J689="",$K689="",$L689=""),"",IF($B689="Female",1/(1+EXP(-SUMPRODUCT(Engine!$C$21858:$C$21889,INDIRECT("Coefficients!$AJ$2:$AJ$33")))),1/(1+EXP(-SUMPRODUCT(Engine!$C$21858:$C$21889,INDIRECT("Coefficients!$AK$2:$AK$33"))))))</f>
      </c>
      <c r="AH689" s="8">
        <f>IF(OR($B689="",$C689="",$D689="",$E689="",$F689="",$G689="",$H689="",$I689="",$J689="",$K689="",$L689=""),"",IF($B689="Female",1/(1+EXP(-SUMPRODUCT(Engine!$C$21858:$C$21889,INDIRECT("Coefficients!$AL$2:$AL$33")))),1/(1+EXP(-SUMPRODUCT(Engine!$C$21858:$C$21889,INDIRECT("Coefficients!$AM$2:$AM$33"))))))</f>
      </c>
      <c r="AI689" s="8">
        <f>IF(OR($B689="",$C689="",$D689="",$E689="",$F689="",$G689="",$H689="",$I689="",$J689="",$K689="",$L689=""),"",IF($B689="Female",1/(1+EXP(-SUMPRODUCT(Engine!$C$21858:$C$21889,INDIRECT("Coefficients!$AN$2:$AN$33")))),1/(1+EXP(-SUMPRODUCT(Engine!$C$21858:$C$21889,INDIRECT("Coefficients!$AO$2:$AO$33"))))))</f>
      </c>
      <c r="AJ689" s="8">
        <f>IF(OR($B689="",$C689="",$D689="",$E689="",$F689="",$G689="",$H689="",$I689="",$J689="",$K689="",$L689=""),"",IF($B689="Female",1/(1+EXP(-SUMPRODUCT(Engine!$C$21858:$C$21889,INDIRECT("Coefficients!$AP$2:$AP$33")))),1/(1+EXP(-SUMPRODUCT(Engine!$C$21858:$C$21889,INDIRECT("Coefficients!$AQ$2:$AQ$33"))))))</f>
      </c>
      <c r="AK689" s="8">
        <f>IF(OR($B689="",$C689="",$D689="",$E689="",$F689="",$G689="",$H689="",$I689="",$J689="",$K689="",$L689=""),"",IF($B689="Female",1/(1+EXP(-SUMPRODUCT(Engine!$C$21858:$C$21889,INDIRECT("Coefficients!$AR$2:$AR$33")))),1/(1+EXP(-SUMPRODUCT(Engine!$C$21858:$C$21889,INDIRECT("Coefficients!$AS$2:$AS$33"))))))</f>
      </c>
      <c r="AL689" s="8">
        <f>IF(OR($B689="",$C689="",$D689="",$E689="",$F689="",$G689="",$H689="",$I689="",$J689="",$K689="",$L689=""),"",IF($B689="Female",1/(1+EXP(-SUMPRODUCT(Engine!$C$21858:$C$21889,INDIRECT("Coefficients!$AT$2:$AT$33")))),1/(1+EXP(-SUMPRODUCT(Engine!$C$21858:$C$21889,INDIRECT("Coefficients!$AU$2:$AU$33"))))))</f>
      </c>
      <c r="AM689" s="8">
        <f>IF(OR($B689="",$C689="",$D689="",$E689="",$F689="",$G689="",$H689="",$I689="",$J689="",$K689="",$L689=""),"",IF($B689="Female",1/(1+EXP(-SUMPRODUCT(Engine!$C$21858:$C$21889,INDIRECT("Coefficients!$AV$2:$AV$33")))),1/(1+EXP(-SUMPRODUCT(Engine!$C$21858:$C$21889,INDIRECT("Coefficients!$AW$2:$AW$33"))))))</f>
      </c>
      <c r="AN689" s="8">
        <f>IF(OR($B689="",$C689="",$D689="",$E689="",$F689="",$G689="",$H689="",$I689="",$J689="",$K689="",$L689=""),"",IF($B689="Female",1/(1+EXP(-SUMPRODUCT(Engine!$C$21858:$C$21889,INDIRECT("Coefficients!$AX$2:$AX$33")))),1/(1+EXP(-SUMPRODUCT(Engine!$C$21858:$C$21889,INDIRECT("Coefficients!$AY$2:$AY$33"))))))</f>
      </c>
      <c r="AO689" s="8">
        <f>IF(OR($B689="",$C689="",$D689="",$E689="",$F689="",$G689="",$H689="",$I689="",$J689="",$K689="",$L689=""),"",IF($B689="Female",1/(1+EXP(-SUMPRODUCT(Engine!$C$21858:$C$21889,INDIRECT("Coefficients!$AZ$2:$AZ$33")))),1/(1+EXP(-SUMPRODUCT(Engine!$C$21858:$C$21889,INDIRECT("Coefficients!$BA$2:$BA$33"))))))</f>
      </c>
      <c r="AP689" s="8">
        <f>IF(OR($B689="",$C689="",$D689="",$E689="",$F689="",$G689="",$H689="",$I689="",$J689="",$K689="",$L689=""),"",IF($B689="Female",1/(1+EXP(-SUMPRODUCT(Engine!$C$21858:$C$21889,INDIRECT("Coefficients!$BB$2:$BB$33")))),1/(1+EXP(-SUMPRODUCT(Engine!$C$21858:$C$21889,INDIRECT("Coefficients!$BC$2:$BC$33"))))))</f>
      </c>
      <c r="AQ689" s="8">
        <f>IF(OR($B689="",$C689="",$D689="",$E689="",$F689="",$G689="",$H689="",$I689="",$J689="",$K689="",$L689=""),"",IF($B689="Female",1/(1+EXP(-SUMPRODUCT(Engine!$C$21858:$C$21889,INDIRECT("Coefficients!$BD$2:$BD$33")))),1/(1+EXP(-SUMPRODUCT(Engine!$C$21858:$C$21889,INDIRECT("Coefficients!$BE$2:$BE$33"))))))</f>
      </c>
      <c r="AR689" s="8">
        <f>IF(OR($B689="",$C689="",$D689="",$E689="",$F689="",$G689="",$H689="",$I689="",$J689="",$K689="",$L689=""),"",IF($B689="Female",1/(1+EXP(-SUMPRODUCT(Engine!$C$21858:$C$21889,INDIRECT("Coefficients!$BF$2:$BF$33")))),1/(1+EXP(-SUMPRODUCT(Engine!$C$21858:$C$21889,INDIRECT("Coefficients!$BG$2:$BG$33"))))))</f>
      </c>
      <c r="AS689" s="8">
        <f>IF(OR($B689="",$C689="",$D689="",$E689="",$F689="",$G689="",$H689="",$I689="",$J689="",$K689="",$L689=""),"",IF($B689="Female",1/(1+EXP(-SUMPRODUCT(Engine!$C$21858:$C$21889,INDIRECT("Coefficients!$BH$2:$BH$33")))),1/(1+EXP(-SUMPRODUCT(Engine!$C$21858:$C$21889,INDIRECT("Coefficients!$BI$2:$BI$33"))))))</f>
      </c>
      <c r="AT689" s="8">
        <f>IF(OR($B689="",$C689="",$D689="",$E689="",$F689="",$G689="",$H689="",$I689="",$J689="",$K689="",$L689=""),"",IF($B689="Female",1/(1+EXP(-SUMPRODUCT(Engine!$C$21858:$C$21889,INDIRECT("Coefficients!$BJ$2:$BJ$33")))),1/(1+EXP(-SUMPRODUCT(Engine!$C$21858:$C$21889,INDIRECT("Coefficients!$BK$2:$BK$33"))))))</f>
      </c>
      <c r="AU689" s="8">
        <f>IF(OR($B689="",$C689="",$D689="",$E689="",$F689="",$G689="",$H689="",$I689="",$J689="",$K689="",$L689=""),"",IF($B689="Female",1/(1+EXP(-SUMPRODUCT(Engine!$C$21858:$C$21889,INDIRECT("Coefficients!$BL$2:$BL$33")))),1/(1+EXP(-SUMPRODUCT(Engine!$C$21858:$C$21889,INDIRECT("Coefficients!$BM$2:$BM$33"))))))</f>
      </c>
      <c r="AV689" s="8">
        <f>IF(OR($B689="",$C689="",$D689="",$E689="",$F689="",$G689="",$H689="",$I689="",$J689="",$K689="",$L689=""),"",IF($B689="Female",1/(1+EXP(-SUMPRODUCT(Engine!$C$21858:$C$21889,INDIRECT("Coefficients!$BN$2:$BN$33")))),1/(1+EXP(-SUMPRODUCT(Engine!$C$21858:$C$21889,INDIRECT("Coefficients!$BO$2:$BO$33"))))))</f>
      </c>
      <c r="AW689" s="8">
        <f>IF(OR($B689="",$C689="",$D689="",$E689="",$F689="",$G689="",$H689="",$I689="",$J689="",$K689="",$L689=""),"",IF($B689="Female",1/(1+EXP(-SUMPRODUCT(Engine!$C$21858:$C$21889,INDIRECT("Coefficients!$BP$2:$BP$33")))),1/(1+EXP(-SUMPRODUCT(Engine!$C$21858:$C$21889,INDIRECT("Coefficients!$BQ$2:$BQ$33"))))))</f>
      </c>
      <c r="AX689" s="8">
        <f>IF(OR($B689="",$C689="",$D689="",$E689="",$F689="",$G689="",$H689="",$I689="",$J689="",$K689="",$L689=""),"",IF($B689="Female",1/(1+EXP(-SUMPRODUCT(Engine!$C$21858:$C$21889,INDIRECT("Coefficients!$BR$2:$BR$33")))),1/(1+EXP(-SUMPRODUCT(Engine!$C$21858:$C$21889,INDIRECT("Coefficients!$BS$2:$BS$33"))))))</f>
      </c>
      <c r="AY689" s="8">
        <f>IF(OR($B689="",$C689="",$D689="",$E689="",$F689="",$G689="",$H689="",$I689="",$J689="",$K689="",$L689=""),"",IF($B689="Female",1/(1+EXP(-SUMPRODUCT(Engine!$C$21858:$C$21889,INDIRECT("Coefficients!$BT$2:$BT$33")))),1/(1+EXP(-SUMPRODUCT(Engine!$C$21858:$C$21889,INDIRECT("Coefficients!$BU$2:$BU$33"))))))</f>
      </c>
      <c r="AZ689" s="8">
        <f>IF(OR($B689="",$C689="",$D689="",$E689="",$F689="",$G689="",$H689="",$I689="",$J689="",$K689="",$L689=""),"",IF($B689="Female",1/(1+EXP(-SUMPRODUCT(Engine!$C$21858:$C$21889,INDIRECT("Coefficients!$BV$2:$BV$33")))),1/(1+EXP(-SUMPRODUCT(Engine!$C$21858:$C$21889,INDIRECT("Coefficients!$BW$2:$BW$33"))))))</f>
      </c>
      <c r="BA689" s="8">
        <f>IF(OR($B689="",$C689="",$D689="",$E689="",$F689="",$G689="",$H689="",$I689="",$J689="",$K689="",$L689=""),"",IF($B689="Female",1/(1+EXP(-SUMPRODUCT(Engine!$C$21858:$C$21889,INDIRECT("Coefficients!$BX$2:$BX$33")))),1/(1+EXP(-SUMPRODUCT(Engine!$C$21858:$C$21889,INDIRECT("Coefficients!$BY$2:$BY$33"))))))</f>
      </c>
      <c r="BB689" s="8">
        <f>IF(OR($B689="",$C689="",$D689="",$E689="",$F689="",$G689="",$H689="",$I689="",$J689="",$K689="",$L689=""),"",IF($B689="Female",1/(1+EXP(-SUMPRODUCT(Engine!$C$21858:$C$21889,INDIRECT("Coefficients!$BZ$2:$BZ$33")))),1/(1+EXP(-SUMPRODUCT(Engine!$C$21858:$C$21889,INDIRECT("Coefficients!$CA$2:$CA$33"))))))</f>
      </c>
      <c r="BC689" s="8">
        <f>IF(OR($B689="",$C689="",$D689="",$E689="",$F689="",$G689="",$H689="",$I689="",$J689="",$K689="",$L689=""),"",IF($B689="Female",1/(1+EXP(-SUMPRODUCT(Engine!$C$21858:$C$21889,INDIRECT("Coefficients!$CB$2:$CB$33")))),1/(1+EXP(-SUMPRODUCT(Engine!$C$21858:$C$21889,INDIRECT("Coefficients!$CC$2:$CC$33"))))))</f>
      </c>
      <c r="BD689" s="8">
        <f>IF(OR($B689="",$C689="",$D689="",$E689="",$F689="",$G689="",$H689="",$I689="",$J689="",$K689="",$L689=""),"",IF($B689="Female",1/(1+EXP(-SUMPRODUCT(Engine!$C$21858:$C$21889,INDIRECT("Coefficients!$CD$2:$CD$33")))),1/(1+EXP(-SUMPRODUCT(Engine!$C$21858:$C$21889,INDIRECT("Coefficients!$CE$2:$CE$33"))))))</f>
      </c>
      <c r="BE689" s="8">
        <f>IF(OR($B689="",$C689="",$D689="",$E689="",$F689="",$G689="",$H689="",$I689="",$J689="",$K689="",$L689=""),"",IF($B689="Female",1/(1+EXP(-SUMPRODUCT(Engine!$C$21858:$C$21889,INDIRECT("Coefficients!$CF$2:$CF$33")))),1/(1+EXP(-SUMPRODUCT(Engine!$C$21858:$C$21889,INDIRECT("Coefficients!$CG$2:$CG$33"))))))</f>
      </c>
      <c r="BF689" s="8">
        <f>IF(OR($B689="",$C689="",$D689="",$E689="",$F689="",$G689="",$H689="",$I689="",$J689="",$K689="",$L689=""),"",IF($B689="Female",1/(1+EXP(-SUMPRODUCT(Engine!$C$21858:$C$21889,INDIRECT("Coefficients!$CH$2:$CH$33")))),1/(1+EXP(-SUMPRODUCT(Engine!$C$21858:$C$21889,INDIRECT("Coefficients!$CI$2:$CI$33"))))))</f>
      </c>
      <c r="BG689" s="8">
        <f>IF(OR($B689="",$C689="",$D689="",$E689="",$F689="",$G689="",$H689="",$I689="",$J689="",$K689="",$L689=""),"",IF($B689="Female",1/(1+EXP(-SUMPRODUCT(Engine!$C$21858:$C$21889,INDIRECT("Coefficients!$CJ$2:$CJ$33")))),1/(1+EXP(-SUMPRODUCT(Engine!$C$21858:$C$21889,INDIRECT("Coefficients!$CK$2:$CK$33"))))))</f>
      </c>
      <c r="BH689" s="8">
        <f>IF(OR($B689="",$C689="",$D689="",$E689="",$F689="",$G689="",$H689="",$I689="",$J689="",$K689="",$L689=""),"",IF($B689="Female",1/(1+EXP(-SUMPRODUCT(Engine!$C$21858:$C$21889,INDIRECT("Coefficients!$CL$2:$CL$33")))),1/(1+EXP(-SUMPRODUCT(Engine!$C$21858:$C$21889,INDIRECT("Coefficients!$CM$2:$CM$33"))))))</f>
      </c>
      <c r="BI689" s="8">
        <f>IF(OR($B689="",$C689="",$D689="",$E689="",$F689="",$G689="",$H689="",$I689="",$J689="",$K689="",$L689=""),"",IF($B689="Female",1/(1+EXP(-SUMPRODUCT(Engine!$C$21858:$C$21889,INDIRECT("Coefficients!$CN$2:$CN$33")))),1/(1+EXP(-SUMPRODUCT(Engine!$C$21858:$C$21889,INDIRECT("Coefficients!$CO$2:$CO$33"))))))</f>
      </c>
      <c r="BJ689" s="8">
        <f>IF(OR($B689="",$C689="",$D689="",$E689="",$F689="",$G689="",$H689="",$I689="",$J689="",$K689="",$L689=""),"",IF($B689="Female",1/(1+EXP(-SUMPRODUCT(Engine!$C$21858:$C$21889,INDIRECT("Coefficients!$CP$2:$CP$33")))),1/(1+EXP(-SUMPRODUCT(Engine!$C$21858:$C$21889,INDIRECT("Coefficients!$CQ$2:$CQ$33"))))))</f>
      </c>
      <c r="BK689" s="8">
        <f>IF(OR($B689="",$C689="",$D689="",$E689="",$F689="",$G689="",$H689="",$I689="",$J689="",$K689="",$L689=""),"",IF($B689="Female",1/(1+EXP(-SUMPRODUCT(Engine!$C$21858:$C$21889,INDIRECT("Coefficients!$CR$2:$CR$33")))),1/(1+EXP(-SUMPRODUCT(Engine!$C$21858:$C$21889,INDIRECT("Coefficients!$CS$2:$CS$33"))))))</f>
      </c>
      <c r="BL689" s="8">
        <f>IF(OR($B689="",$C689="",$D689="",$E689="",$F689="",$G689="",$H689="",$I689="",$J689="",$K689="",$L689=""),"",IF($B689="Female",1/(1+EXP(-SUMPRODUCT(Engine!$C$21858:$C$21889,INDIRECT("Coefficients!$CT$2:$CT$33")))),1/(1+EXP(-SUMPRODUCT(Engine!$C$21858:$C$21889,INDIRECT("Coefficients!$CU$2:$CU$33"))))))</f>
      </c>
      <c r="BM689" s="8">
        <f>IF(OR($B689="",$C689="",$D689="",$E689="",$F689="",$G689="",$H689="",$I689="",$J689="",$K689="",$L689=""),"",IF($B689="Female",1/(1+EXP(-SUMPRODUCT(Engine!$C$21858:$C$21889,INDIRECT("Coefficients!$CV$2:$CV$33")))),1/(1+EXP(-SUMPRODUCT(Engine!$C$21858:$C$21889,INDIRECT("Coefficients!$CW$2:$CW$33"))))))</f>
      </c>
    </row>
    <row r="690" spans="1:6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8">
        <f>IF(OR($B690="",$C690="",$D690="",$E690="",$F690="",$G690="",$H690="",$I690="",$J690="",$K690="",$L690=""),"",IF($B690="Female",1/(1+EXP(-SUMPRODUCT(Engine!$C$21890:$C$21921,INDIRECT("Coefficients!$B$2:$B$33")))),1/(1+EXP(-SUMPRODUCT(Engine!$C$21890:$C$21921,INDIRECT("Coefficients!$C$2:$C$33"))))))</f>
      </c>
      <c r="Q690" s="8">
        <f>IF(OR($B690="",$C690="",$D690="",$E690="",$F690="",$G690="",$H690="",$I690="",$J690="",$K690="",$L690=""),"",IF($B690="Female",1/(1+EXP(-SUMPRODUCT(Engine!$C$21890:$C$21921,INDIRECT("Coefficients!$D$2:$D$33")))),1/(1+EXP(-SUMPRODUCT(Engine!$C$21890:$C$21921,INDIRECT("Coefficients!$E$2:$E$33"))))))</f>
      </c>
      <c r="R690" s="8">
        <f>IF(OR($B690="",$C690="",$D690="",$E690="",$F690="",$G690="",$H690="",$I690="",$J690="",$K690="",$L690=""),"",IF($B690="Female",1/(1+EXP(-SUMPRODUCT(Engine!$C$21890:$C$21921,INDIRECT("Coefficients!$F$2:$F$33")))),1/(1+EXP(-SUMPRODUCT(Engine!$C$21890:$C$21921,INDIRECT("Coefficients!$G$2:$G$33"))))))</f>
      </c>
      <c r="S690" s="8">
        <f>IF(OR($B690="",$C690="",$D690="",$E690="",$F690="",$G690="",$H690="",$I690="",$J690="",$K690="",$L690=""),"",IF($B690="Female",1/(1+EXP(-SUMPRODUCT(Engine!$C$21890:$C$21921,INDIRECT("Coefficients!$H$2:$H$33")))),1/(1+EXP(-SUMPRODUCT(Engine!$C$21890:$C$21921,INDIRECT("Coefficients!$I$2:$I$33"))))))</f>
      </c>
      <c r="T690" s="8">
        <f>IF(OR($B690="",$C690="",$D690="",$E690="",$F690="",$G690="",$H690="",$I690="",$J690="",$K690="",$L690=""),"",IF($B690="Female",1/(1+EXP(-SUMPRODUCT(Engine!$C$21890:$C$21921,INDIRECT("Coefficients!$J$2:$J$33")))),1/(1+EXP(-SUMPRODUCT(Engine!$C$21890:$C$21921,INDIRECT("Coefficients!$K$2:$K$33"))))))</f>
      </c>
      <c r="U690" s="8">
        <f>IF(OR($B690="",$C690="",$D690="",$E690="",$F690="",$G690="",$H690="",$I690="",$J690="",$K690="",$L690=""),"",IF($B690="Female",1/(1+EXP(-SUMPRODUCT(Engine!$C$21890:$C$21921,INDIRECT("Coefficients!$L$2:$L$33")))),1/(1+EXP(-SUMPRODUCT(Engine!$C$21890:$C$21921,INDIRECT("Coefficients!$M$2:$M$33"))))))</f>
      </c>
      <c r="V690" s="8">
        <f>IF(OR($B690="",$C690="",$D690="",$E690="",$F690="",$G690="",$H690="",$I690="",$J690="",$K690="",$L690=""),"",IF($B690="Female",1/(1+EXP(-SUMPRODUCT(Engine!$C$21890:$C$21921,INDIRECT("Coefficients!$N$2:$N$33")))),1/(1+EXP(-SUMPRODUCT(Engine!$C$21890:$C$21921,INDIRECT("Coefficients!$O$2:$O$33"))))))</f>
      </c>
      <c r="W690" s="8">
        <f>IF(OR($B690="",$C690="",$D690="",$E690="",$F690="",$G690="",$H690="",$I690="",$J690="",$K690="",$L690=""),"",IF($B690="Female",1/(1+EXP(-SUMPRODUCT(Engine!$C$21890:$C$21921,INDIRECT("Coefficients!$P$2:$P$33")))),1/(1+EXP(-SUMPRODUCT(Engine!$C$21890:$C$21921,INDIRECT("Coefficients!$Q$2:$Q$33"))))))</f>
      </c>
      <c r="X690" s="8">
        <f>IF(OR($B690="",$C690="",$D690="",$E690="",$F690="",$G690="",$H690="",$I690="",$J690="",$K690="",$L690=""),"",IF($B690="Female",1/(1+EXP(-SUMPRODUCT(Engine!$C$21890:$C$21921,INDIRECT("Coefficients!$R$2:$R$33")))),1/(1+EXP(-SUMPRODUCT(Engine!$C$21890:$C$21921,INDIRECT("Coefficients!$S$2:$S$33"))))))</f>
      </c>
      <c r="Y690" s="8">
        <f>IF(OR($B690="",$C690="",$D690="",$E690="",$F690="",$G690="",$H690="",$I690="",$J690="",$K690="",$L690=""),"",IF($B690="Female",1/(1+EXP(-SUMPRODUCT(Engine!$C$21890:$C$21921,INDIRECT("Coefficients!$T$2:$T$33")))),1/(1+EXP(-SUMPRODUCT(Engine!$C$21890:$C$21921,INDIRECT("Coefficients!$U$2:$U$33"))))))</f>
      </c>
      <c r="Z690" s="8">
        <f>IF(OR($B690="",$C690="",$D690="",$E690="",$F690="",$G690="",$H690="",$I690="",$J690="",$K690="",$L690=""),"",IF($B690="Female",1/(1+EXP(-SUMPRODUCT(Engine!$C$21890:$C$21921,INDIRECT("Coefficients!$V$2:$V$33")))),1/(1+EXP(-SUMPRODUCT(Engine!$C$21890:$C$21921,INDIRECT("Coefficients!$W$2:$W$33"))))))</f>
      </c>
      <c r="AA690" s="8">
        <f>IF(OR($B690="",$C690="",$D690="",$E690="",$F690="",$G690="",$H690="",$I690="",$J690="",$K690="",$L690=""),"",IF($B690="Female",1/(1+EXP(-SUMPRODUCT(Engine!$C$21890:$C$21921,INDIRECT("Coefficients!$X$2:$X$33")))),1/(1+EXP(-SUMPRODUCT(Engine!$C$21890:$C$21921,INDIRECT("Coefficients!$Y$2:$Y$33"))))))</f>
      </c>
      <c r="AB690" s="8">
        <f>IF(OR($B690="",$C690="",$D690="",$E690="",$F690="",$G690="",$H690="",$I690="",$J690="",$K690="",$L690=""),"",IF($B690="Female",1/(1+EXP(-SUMPRODUCT(Engine!$C$21890:$C$21921,INDIRECT("Coefficients!$Z$2:$Z$33")))),1/(1+EXP(-SUMPRODUCT(Engine!$C$21890:$C$21921,INDIRECT("Coefficients!$AA$2:$AA$33"))))))</f>
      </c>
      <c r="AC690" s="8">
        <f>IF(OR($B690="",$C690="",$D690="",$E690="",$F690="",$G690="",$H690="",$I690="",$J690="",$K690="",$L690=""),"",IF($B690="Female",1/(1+EXP(-SUMPRODUCT(Engine!$C$21890:$C$21921,INDIRECT("Coefficients!$AB$2:$AB$33")))),1/(1+EXP(-SUMPRODUCT(Engine!$C$21890:$C$21921,INDIRECT("Coefficients!$AC$2:$AC$33"))))))</f>
      </c>
      <c r="AD690" s="8">
        <f>IF(OR($B690="",$C690="",$D690="",$E690="",$F690="",$G690="",$H690="",$I690="",$J690="",$K690="",$L690=""),"",IF($B690="Female",1/(1+EXP(-SUMPRODUCT(Engine!$C$21890:$C$21921,INDIRECT("Coefficients!$AD$2:$AD$33")))),1/(1+EXP(-SUMPRODUCT(Engine!$C$21890:$C$21921,INDIRECT("Coefficients!$AE$2:$AE$33"))))))</f>
      </c>
      <c r="AE690" s="8">
        <f>IF(OR($B690="",$C690="",$D690="",$E690="",$F690="",$G690="",$H690="",$I690="",$J690="",$K690="",$L690=""),"",IF($B690="Female",1/(1+EXP(-SUMPRODUCT(Engine!$C$21890:$C$21921,INDIRECT("Coefficients!$AF$2:$AF$33")))),1/(1+EXP(-SUMPRODUCT(Engine!$C$21890:$C$21921,INDIRECT("Coefficients!$AG$2:$AG$33"))))))</f>
      </c>
      <c r="AF690" s="8">
        <f>IF(OR($B690="",$C690="",$D690="",$E690="",$F690="",$G690="",$H690="",$I690="",$J690="",$K690="",$L690=""),"",IF($B690="Female",1/(1+EXP(-SUMPRODUCT(Engine!$C$21890:$C$21921,INDIRECT("Coefficients!$AH$2:$AH$33")))),1/(1+EXP(-SUMPRODUCT(Engine!$C$21890:$C$21921,INDIRECT("Coefficients!$AI$2:$AI$33"))))))</f>
      </c>
      <c r="AG690" s="8">
        <f>IF(OR($B690="",$C690="",$D690="",$E690="",$F690="",$G690="",$H690="",$I690="",$J690="",$K690="",$L690=""),"",IF($B690="Female",1/(1+EXP(-SUMPRODUCT(Engine!$C$21890:$C$21921,INDIRECT("Coefficients!$AJ$2:$AJ$33")))),1/(1+EXP(-SUMPRODUCT(Engine!$C$21890:$C$21921,INDIRECT("Coefficients!$AK$2:$AK$33"))))))</f>
      </c>
      <c r="AH690" s="8">
        <f>IF(OR($B690="",$C690="",$D690="",$E690="",$F690="",$G690="",$H690="",$I690="",$J690="",$K690="",$L690=""),"",IF($B690="Female",1/(1+EXP(-SUMPRODUCT(Engine!$C$21890:$C$21921,INDIRECT("Coefficients!$AL$2:$AL$33")))),1/(1+EXP(-SUMPRODUCT(Engine!$C$21890:$C$21921,INDIRECT("Coefficients!$AM$2:$AM$33"))))))</f>
      </c>
      <c r="AI690" s="8">
        <f>IF(OR($B690="",$C690="",$D690="",$E690="",$F690="",$G690="",$H690="",$I690="",$J690="",$K690="",$L690=""),"",IF($B690="Female",1/(1+EXP(-SUMPRODUCT(Engine!$C$21890:$C$21921,INDIRECT("Coefficients!$AN$2:$AN$33")))),1/(1+EXP(-SUMPRODUCT(Engine!$C$21890:$C$21921,INDIRECT("Coefficients!$AO$2:$AO$33"))))))</f>
      </c>
      <c r="AJ690" s="8">
        <f>IF(OR($B690="",$C690="",$D690="",$E690="",$F690="",$G690="",$H690="",$I690="",$J690="",$K690="",$L690=""),"",IF($B690="Female",1/(1+EXP(-SUMPRODUCT(Engine!$C$21890:$C$21921,INDIRECT("Coefficients!$AP$2:$AP$33")))),1/(1+EXP(-SUMPRODUCT(Engine!$C$21890:$C$21921,INDIRECT("Coefficients!$AQ$2:$AQ$33"))))))</f>
      </c>
      <c r="AK690" s="8">
        <f>IF(OR($B690="",$C690="",$D690="",$E690="",$F690="",$G690="",$H690="",$I690="",$J690="",$K690="",$L690=""),"",IF($B690="Female",1/(1+EXP(-SUMPRODUCT(Engine!$C$21890:$C$21921,INDIRECT("Coefficients!$AR$2:$AR$33")))),1/(1+EXP(-SUMPRODUCT(Engine!$C$21890:$C$21921,INDIRECT("Coefficients!$AS$2:$AS$33"))))))</f>
      </c>
      <c r="AL690" s="8">
        <f>IF(OR($B690="",$C690="",$D690="",$E690="",$F690="",$G690="",$H690="",$I690="",$J690="",$K690="",$L690=""),"",IF($B690="Female",1/(1+EXP(-SUMPRODUCT(Engine!$C$21890:$C$21921,INDIRECT("Coefficients!$AT$2:$AT$33")))),1/(1+EXP(-SUMPRODUCT(Engine!$C$21890:$C$21921,INDIRECT("Coefficients!$AU$2:$AU$33"))))))</f>
      </c>
      <c r="AM690" s="8">
        <f>IF(OR($B690="",$C690="",$D690="",$E690="",$F690="",$G690="",$H690="",$I690="",$J690="",$K690="",$L690=""),"",IF($B690="Female",1/(1+EXP(-SUMPRODUCT(Engine!$C$21890:$C$21921,INDIRECT("Coefficients!$AV$2:$AV$33")))),1/(1+EXP(-SUMPRODUCT(Engine!$C$21890:$C$21921,INDIRECT("Coefficients!$AW$2:$AW$33"))))))</f>
      </c>
      <c r="AN690" s="8">
        <f>IF(OR($B690="",$C690="",$D690="",$E690="",$F690="",$G690="",$H690="",$I690="",$J690="",$K690="",$L690=""),"",IF($B690="Female",1/(1+EXP(-SUMPRODUCT(Engine!$C$21890:$C$21921,INDIRECT("Coefficients!$AX$2:$AX$33")))),1/(1+EXP(-SUMPRODUCT(Engine!$C$21890:$C$21921,INDIRECT("Coefficients!$AY$2:$AY$33"))))))</f>
      </c>
      <c r="AO690" s="8">
        <f>IF(OR($B690="",$C690="",$D690="",$E690="",$F690="",$G690="",$H690="",$I690="",$J690="",$K690="",$L690=""),"",IF($B690="Female",1/(1+EXP(-SUMPRODUCT(Engine!$C$21890:$C$21921,INDIRECT("Coefficients!$AZ$2:$AZ$33")))),1/(1+EXP(-SUMPRODUCT(Engine!$C$21890:$C$21921,INDIRECT("Coefficients!$BA$2:$BA$33"))))))</f>
      </c>
      <c r="AP690" s="8">
        <f>IF(OR($B690="",$C690="",$D690="",$E690="",$F690="",$G690="",$H690="",$I690="",$J690="",$K690="",$L690=""),"",IF($B690="Female",1/(1+EXP(-SUMPRODUCT(Engine!$C$21890:$C$21921,INDIRECT("Coefficients!$BB$2:$BB$33")))),1/(1+EXP(-SUMPRODUCT(Engine!$C$21890:$C$21921,INDIRECT("Coefficients!$BC$2:$BC$33"))))))</f>
      </c>
      <c r="AQ690" s="8">
        <f>IF(OR($B690="",$C690="",$D690="",$E690="",$F690="",$G690="",$H690="",$I690="",$J690="",$K690="",$L690=""),"",IF($B690="Female",1/(1+EXP(-SUMPRODUCT(Engine!$C$21890:$C$21921,INDIRECT("Coefficients!$BD$2:$BD$33")))),1/(1+EXP(-SUMPRODUCT(Engine!$C$21890:$C$21921,INDIRECT("Coefficients!$BE$2:$BE$33"))))))</f>
      </c>
      <c r="AR690" s="8">
        <f>IF(OR($B690="",$C690="",$D690="",$E690="",$F690="",$G690="",$H690="",$I690="",$J690="",$K690="",$L690=""),"",IF($B690="Female",1/(1+EXP(-SUMPRODUCT(Engine!$C$21890:$C$21921,INDIRECT("Coefficients!$BF$2:$BF$33")))),1/(1+EXP(-SUMPRODUCT(Engine!$C$21890:$C$21921,INDIRECT("Coefficients!$BG$2:$BG$33"))))))</f>
      </c>
      <c r="AS690" s="8">
        <f>IF(OR($B690="",$C690="",$D690="",$E690="",$F690="",$G690="",$H690="",$I690="",$J690="",$K690="",$L690=""),"",IF($B690="Female",1/(1+EXP(-SUMPRODUCT(Engine!$C$21890:$C$21921,INDIRECT("Coefficients!$BH$2:$BH$33")))),1/(1+EXP(-SUMPRODUCT(Engine!$C$21890:$C$21921,INDIRECT("Coefficients!$BI$2:$BI$33"))))))</f>
      </c>
      <c r="AT690" s="8">
        <f>IF(OR($B690="",$C690="",$D690="",$E690="",$F690="",$G690="",$H690="",$I690="",$J690="",$K690="",$L690=""),"",IF($B690="Female",1/(1+EXP(-SUMPRODUCT(Engine!$C$21890:$C$21921,INDIRECT("Coefficients!$BJ$2:$BJ$33")))),1/(1+EXP(-SUMPRODUCT(Engine!$C$21890:$C$21921,INDIRECT("Coefficients!$BK$2:$BK$33"))))))</f>
      </c>
      <c r="AU690" s="8">
        <f>IF(OR($B690="",$C690="",$D690="",$E690="",$F690="",$G690="",$H690="",$I690="",$J690="",$K690="",$L690=""),"",IF($B690="Female",1/(1+EXP(-SUMPRODUCT(Engine!$C$21890:$C$21921,INDIRECT("Coefficients!$BL$2:$BL$33")))),1/(1+EXP(-SUMPRODUCT(Engine!$C$21890:$C$21921,INDIRECT("Coefficients!$BM$2:$BM$33"))))))</f>
      </c>
      <c r="AV690" s="8">
        <f>IF(OR($B690="",$C690="",$D690="",$E690="",$F690="",$G690="",$H690="",$I690="",$J690="",$K690="",$L690=""),"",IF($B690="Female",1/(1+EXP(-SUMPRODUCT(Engine!$C$21890:$C$21921,INDIRECT("Coefficients!$BN$2:$BN$33")))),1/(1+EXP(-SUMPRODUCT(Engine!$C$21890:$C$21921,INDIRECT("Coefficients!$BO$2:$BO$33"))))))</f>
      </c>
      <c r="AW690" s="8">
        <f>IF(OR($B690="",$C690="",$D690="",$E690="",$F690="",$G690="",$H690="",$I690="",$J690="",$K690="",$L690=""),"",IF($B690="Female",1/(1+EXP(-SUMPRODUCT(Engine!$C$21890:$C$21921,INDIRECT("Coefficients!$BP$2:$BP$33")))),1/(1+EXP(-SUMPRODUCT(Engine!$C$21890:$C$21921,INDIRECT("Coefficients!$BQ$2:$BQ$33"))))))</f>
      </c>
      <c r="AX690" s="8">
        <f>IF(OR($B690="",$C690="",$D690="",$E690="",$F690="",$G690="",$H690="",$I690="",$J690="",$K690="",$L690=""),"",IF($B690="Female",1/(1+EXP(-SUMPRODUCT(Engine!$C$21890:$C$21921,INDIRECT("Coefficients!$BR$2:$BR$33")))),1/(1+EXP(-SUMPRODUCT(Engine!$C$21890:$C$21921,INDIRECT("Coefficients!$BS$2:$BS$33"))))))</f>
      </c>
      <c r="AY690" s="8">
        <f>IF(OR($B690="",$C690="",$D690="",$E690="",$F690="",$G690="",$H690="",$I690="",$J690="",$K690="",$L690=""),"",IF($B690="Female",1/(1+EXP(-SUMPRODUCT(Engine!$C$21890:$C$21921,INDIRECT("Coefficients!$BT$2:$BT$33")))),1/(1+EXP(-SUMPRODUCT(Engine!$C$21890:$C$21921,INDIRECT("Coefficients!$BU$2:$BU$33"))))))</f>
      </c>
      <c r="AZ690" s="8">
        <f>IF(OR($B690="",$C690="",$D690="",$E690="",$F690="",$G690="",$H690="",$I690="",$J690="",$K690="",$L690=""),"",IF($B690="Female",1/(1+EXP(-SUMPRODUCT(Engine!$C$21890:$C$21921,INDIRECT("Coefficients!$BV$2:$BV$33")))),1/(1+EXP(-SUMPRODUCT(Engine!$C$21890:$C$21921,INDIRECT("Coefficients!$BW$2:$BW$33"))))))</f>
      </c>
      <c r="BA690" s="8">
        <f>IF(OR($B690="",$C690="",$D690="",$E690="",$F690="",$G690="",$H690="",$I690="",$J690="",$K690="",$L690=""),"",IF($B690="Female",1/(1+EXP(-SUMPRODUCT(Engine!$C$21890:$C$21921,INDIRECT("Coefficients!$BX$2:$BX$33")))),1/(1+EXP(-SUMPRODUCT(Engine!$C$21890:$C$21921,INDIRECT("Coefficients!$BY$2:$BY$33"))))))</f>
      </c>
      <c r="BB690" s="8">
        <f>IF(OR($B690="",$C690="",$D690="",$E690="",$F690="",$G690="",$H690="",$I690="",$J690="",$K690="",$L690=""),"",IF($B690="Female",1/(1+EXP(-SUMPRODUCT(Engine!$C$21890:$C$21921,INDIRECT("Coefficients!$BZ$2:$BZ$33")))),1/(1+EXP(-SUMPRODUCT(Engine!$C$21890:$C$21921,INDIRECT("Coefficients!$CA$2:$CA$33"))))))</f>
      </c>
      <c r="BC690" s="8">
        <f>IF(OR($B690="",$C690="",$D690="",$E690="",$F690="",$G690="",$H690="",$I690="",$J690="",$K690="",$L690=""),"",IF($B690="Female",1/(1+EXP(-SUMPRODUCT(Engine!$C$21890:$C$21921,INDIRECT("Coefficients!$CB$2:$CB$33")))),1/(1+EXP(-SUMPRODUCT(Engine!$C$21890:$C$21921,INDIRECT("Coefficients!$CC$2:$CC$33"))))))</f>
      </c>
      <c r="BD690" s="8">
        <f>IF(OR($B690="",$C690="",$D690="",$E690="",$F690="",$G690="",$H690="",$I690="",$J690="",$K690="",$L690=""),"",IF($B690="Female",1/(1+EXP(-SUMPRODUCT(Engine!$C$21890:$C$21921,INDIRECT("Coefficients!$CD$2:$CD$33")))),1/(1+EXP(-SUMPRODUCT(Engine!$C$21890:$C$21921,INDIRECT("Coefficients!$CE$2:$CE$33"))))))</f>
      </c>
      <c r="BE690" s="8">
        <f>IF(OR($B690="",$C690="",$D690="",$E690="",$F690="",$G690="",$H690="",$I690="",$J690="",$K690="",$L690=""),"",IF($B690="Female",1/(1+EXP(-SUMPRODUCT(Engine!$C$21890:$C$21921,INDIRECT("Coefficients!$CF$2:$CF$33")))),1/(1+EXP(-SUMPRODUCT(Engine!$C$21890:$C$21921,INDIRECT("Coefficients!$CG$2:$CG$33"))))))</f>
      </c>
      <c r="BF690" s="8">
        <f>IF(OR($B690="",$C690="",$D690="",$E690="",$F690="",$G690="",$H690="",$I690="",$J690="",$K690="",$L690=""),"",IF($B690="Female",1/(1+EXP(-SUMPRODUCT(Engine!$C$21890:$C$21921,INDIRECT("Coefficients!$CH$2:$CH$33")))),1/(1+EXP(-SUMPRODUCT(Engine!$C$21890:$C$21921,INDIRECT("Coefficients!$CI$2:$CI$33"))))))</f>
      </c>
      <c r="BG690" s="8">
        <f>IF(OR($B690="",$C690="",$D690="",$E690="",$F690="",$G690="",$H690="",$I690="",$J690="",$K690="",$L690=""),"",IF($B690="Female",1/(1+EXP(-SUMPRODUCT(Engine!$C$21890:$C$21921,INDIRECT("Coefficients!$CJ$2:$CJ$33")))),1/(1+EXP(-SUMPRODUCT(Engine!$C$21890:$C$21921,INDIRECT("Coefficients!$CK$2:$CK$33"))))))</f>
      </c>
      <c r="BH690" s="8">
        <f>IF(OR($B690="",$C690="",$D690="",$E690="",$F690="",$G690="",$H690="",$I690="",$J690="",$K690="",$L690=""),"",IF($B690="Female",1/(1+EXP(-SUMPRODUCT(Engine!$C$21890:$C$21921,INDIRECT("Coefficients!$CL$2:$CL$33")))),1/(1+EXP(-SUMPRODUCT(Engine!$C$21890:$C$21921,INDIRECT("Coefficients!$CM$2:$CM$33"))))))</f>
      </c>
      <c r="BI690" s="8">
        <f>IF(OR($B690="",$C690="",$D690="",$E690="",$F690="",$G690="",$H690="",$I690="",$J690="",$K690="",$L690=""),"",IF($B690="Female",1/(1+EXP(-SUMPRODUCT(Engine!$C$21890:$C$21921,INDIRECT("Coefficients!$CN$2:$CN$33")))),1/(1+EXP(-SUMPRODUCT(Engine!$C$21890:$C$21921,INDIRECT("Coefficients!$CO$2:$CO$33"))))))</f>
      </c>
      <c r="BJ690" s="8">
        <f>IF(OR($B690="",$C690="",$D690="",$E690="",$F690="",$G690="",$H690="",$I690="",$J690="",$K690="",$L690=""),"",IF($B690="Female",1/(1+EXP(-SUMPRODUCT(Engine!$C$21890:$C$21921,INDIRECT("Coefficients!$CP$2:$CP$33")))),1/(1+EXP(-SUMPRODUCT(Engine!$C$21890:$C$21921,INDIRECT("Coefficients!$CQ$2:$CQ$33"))))))</f>
      </c>
      <c r="BK690" s="8">
        <f>IF(OR($B690="",$C690="",$D690="",$E690="",$F690="",$G690="",$H690="",$I690="",$J690="",$K690="",$L690=""),"",IF($B690="Female",1/(1+EXP(-SUMPRODUCT(Engine!$C$21890:$C$21921,INDIRECT("Coefficients!$CR$2:$CR$33")))),1/(1+EXP(-SUMPRODUCT(Engine!$C$21890:$C$21921,INDIRECT("Coefficients!$CS$2:$CS$33"))))))</f>
      </c>
      <c r="BL690" s="8">
        <f>IF(OR($B690="",$C690="",$D690="",$E690="",$F690="",$G690="",$H690="",$I690="",$J690="",$K690="",$L690=""),"",IF($B690="Female",1/(1+EXP(-SUMPRODUCT(Engine!$C$21890:$C$21921,INDIRECT("Coefficients!$CT$2:$CT$33")))),1/(1+EXP(-SUMPRODUCT(Engine!$C$21890:$C$21921,INDIRECT("Coefficients!$CU$2:$CU$33"))))))</f>
      </c>
      <c r="BM690" s="8">
        <f>IF(OR($B690="",$C690="",$D690="",$E690="",$F690="",$G690="",$H690="",$I690="",$J690="",$K690="",$L690=""),"",IF($B690="Female",1/(1+EXP(-SUMPRODUCT(Engine!$C$21890:$C$21921,INDIRECT("Coefficients!$CV$2:$CV$33")))),1/(1+EXP(-SUMPRODUCT(Engine!$C$21890:$C$21921,INDIRECT("Coefficients!$CW$2:$CW$33"))))))</f>
      </c>
    </row>
    <row r="691" spans="1:6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8">
        <f>IF(OR($B691="",$C691="",$D691="",$E691="",$F691="",$G691="",$H691="",$I691="",$J691="",$K691="",$L691=""),"",IF($B691="Female",1/(1+EXP(-SUMPRODUCT(Engine!$C$21922:$C$21953,INDIRECT("Coefficients!$B$2:$B$33")))),1/(1+EXP(-SUMPRODUCT(Engine!$C$21922:$C$21953,INDIRECT("Coefficients!$C$2:$C$33"))))))</f>
      </c>
      <c r="Q691" s="8">
        <f>IF(OR($B691="",$C691="",$D691="",$E691="",$F691="",$G691="",$H691="",$I691="",$J691="",$K691="",$L691=""),"",IF($B691="Female",1/(1+EXP(-SUMPRODUCT(Engine!$C$21922:$C$21953,INDIRECT("Coefficients!$D$2:$D$33")))),1/(1+EXP(-SUMPRODUCT(Engine!$C$21922:$C$21953,INDIRECT("Coefficients!$E$2:$E$33"))))))</f>
      </c>
      <c r="R691" s="8">
        <f>IF(OR($B691="",$C691="",$D691="",$E691="",$F691="",$G691="",$H691="",$I691="",$J691="",$K691="",$L691=""),"",IF($B691="Female",1/(1+EXP(-SUMPRODUCT(Engine!$C$21922:$C$21953,INDIRECT("Coefficients!$F$2:$F$33")))),1/(1+EXP(-SUMPRODUCT(Engine!$C$21922:$C$21953,INDIRECT("Coefficients!$G$2:$G$33"))))))</f>
      </c>
      <c r="S691" s="8">
        <f>IF(OR($B691="",$C691="",$D691="",$E691="",$F691="",$G691="",$H691="",$I691="",$J691="",$K691="",$L691=""),"",IF($B691="Female",1/(1+EXP(-SUMPRODUCT(Engine!$C$21922:$C$21953,INDIRECT("Coefficients!$H$2:$H$33")))),1/(1+EXP(-SUMPRODUCT(Engine!$C$21922:$C$21953,INDIRECT("Coefficients!$I$2:$I$33"))))))</f>
      </c>
      <c r="T691" s="8">
        <f>IF(OR($B691="",$C691="",$D691="",$E691="",$F691="",$G691="",$H691="",$I691="",$J691="",$K691="",$L691=""),"",IF($B691="Female",1/(1+EXP(-SUMPRODUCT(Engine!$C$21922:$C$21953,INDIRECT("Coefficients!$J$2:$J$33")))),1/(1+EXP(-SUMPRODUCT(Engine!$C$21922:$C$21953,INDIRECT("Coefficients!$K$2:$K$33"))))))</f>
      </c>
      <c r="U691" s="8">
        <f>IF(OR($B691="",$C691="",$D691="",$E691="",$F691="",$G691="",$H691="",$I691="",$J691="",$K691="",$L691=""),"",IF($B691="Female",1/(1+EXP(-SUMPRODUCT(Engine!$C$21922:$C$21953,INDIRECT("Coefficients!$L$2:$L$33")))),1/(1+EXP(-SUMPRODUCT(Engine!$C$21922:$C$21953,INDIRECT("Coefficients!$M$2:$M$33"))))))</f>
      </c>
      <c r="V691" s="8">
        <f>IF(OR($B691="",$C691="",$D691="",$E691="",$F691="",$G691="",$H691="",$I691="",$J691="",$K691="",$L691=""),"",IF($B691="Female",1/(1+EXP(-SUMPRODUCT(Engine!$C$21922:$C$21953,INDIRECT("Coefficients!$N$2:$N$33")))),1/(1+EXP(-SUMPRODUCT(Engine!$C$21922:$C$21953,INDIRECT("Coefficients!$O$2:$O$33"))))))</f>
      </c>
      <c r="W691" s="8">
        <f>IF(OR($B691="",$C691="",$D691="",$E691="",$F691="",$G691="",$H691="",$I691="",$J691="",$K691="",$L691=""),"",IF($B691="Female",1/(1+EXP(-SUMPRODUCT(Engine!$C$21922:$C$21953,INDIRECT("Coefficients!$P$2:$P$33")))),1/(1+EXP(-SUMPRODUCT(Engine!$C$21922:$C$21953,INDIRECT("Coefficients!$Q$2:$Q$33"))))))</f>
      </c>
      <c r="X691" s="8">
        <f>IF(OR($B691="",$C691="",$D691="",$E691="",$F691="",$G691="",$H691="",$I691="",$J691="",$K691="",$L691=""),"",IF($B691="Female",1/(1+EXP(-SUMPRODUCT(Engine!$C$21922:$C$21953,INDIRECT("Coefficients!$R$2:$R$33")))),1/(1+EXP(-SUMPRODUCT(Engine!$C$21922:$C$21953,INDIRECT("Coefficients!$S$2:$S$33"))))))</f>
      </c>
      <c r="Y691" s="8">
        <f>IF(OR($B691="",$C691="",$D691="",$E691="",$F691="",$G691="",$H691="",$I691="",$J691="",$K691="",$L691=""),"",IF($B691="Female",1/(1+EXP(-SUMPRODUCT(Engine!$C$21922:$C$21953,INDIRECT("Coefficients!$T$2:$T$33")))),1/(1+EXP(-SUMPRODUCT(Engine!$C$21922:$C$21953,INDIRECT("Coefficients!$U$2:$U$33"))))))</f>
      </c>
      <c r="Z691" s="8">
        <f>IF(OR($B691="",$C691="",$D691="",$E691="",$F691="",$G691="",$H691="",$I691="",$J691="",$K691="",$L691=""),"",IF($B691="Female",1/(1+EXP(-SUMPRODUCT(Engine!$C$21922:$C$21953,INDIRECT("Coefficients!$V$2:$V$33")))),1/(1+EXP(-SUMPRODUCT(Engine!$C$21922:$C$21953,INDIRECT("Coefficients!$W$2:$W$33"))))))</f>
      </c>
      <c r="AA691" s="8">
        <f>IF(OR($B691="",$C691="",$D691="",$E691="",$F691="",$G691="",$H691="",$I691="",$J691="",$K691="",$L691=""),"",IF($B691="Female",1/(1+EXP(-SUMPRODUCT(Engine!$C$21922:$C$21953,INDIRECT("Coefficients!$X$2:$X$33")))),1/(1+EXP(-SUMPRODUCT(Engine!$C$21922:$C$21953,INDIRECT("Coefficients!$Y$2:$Y$33"))))))</f>
      </c>
      <c r="AB691" s="8">
        <f>IF(OR($B691="",$C691="",$D691="",$E691="",$F691="",$G691="",$H691="",$I691="",$J691="",$K691="",$L691=""),"",IF($B691="Female",1/(1+EXP(-SUMPRODUCT(Engine!$C$21922:$C$21953,INDIRECT("Coefficients!$Z$2:$Z$33")))),1/(1+EXP(-SUMPRODUCT(Engine!$C$21922:$C$21953,INDIRECT("Coefficients!$AA$2:$AA$33"))))))</f>
      </c>
      <c r="AC691" s="8">
        <f>IF(OR($B691="",$C691="",$D691="",$E691="",$F691="",$G691="",$H691="",$I691="",$J691="",$K691="",$L691=""),"",IF($B691="Female",1/(1+EXP(-SUMPRODUCT(Engine!$C$21922:$C$21953,INDIRECT("Coefficients!$AB$2:$AB$33")))),1/(1+EXP(-SUMPRODUCT(Engine!$C$21922:$C$21953,INDIRECT("Coefficients!$AC$2:$AC$33"))))))</f>
      </c>
      <c r="AD691" s="8">
        <f>IF(OR($B691="",$C691="",$D691="",$E691="",$F691="",$G691="",$H691="",$I691="",$J691="",$K691="",$L691=""),"",IF($B691="Female",1/(1+EXP(-SUMPRODUCT(Engine!$C$21922:$C$21953,INDIRECT("Coefficients!$AD$2:$AD$33")))),1/(1+EXP(-SUMPRODUCT(Engine!$C$21922:$C$21953,INDIRECT("Coefficients!$AE$2:$AE$33"))))))</f>
      </c>
      <c r="AE691" s="8">
        <f>IF(OR($B691="",$C691="",$D691="",$E691="",$F691="",$G691="",$H691="",$I691="",$J691="",$K691="",$L691=""),"",IF($B691="Female",1/(1+EXP(-SUMPRODUCT(Engine!$C$21922:$C$21953,INDIRECT("Coefficients!$AF$2:$AF$33")))),1/(1+EXP(-SUMPRODUCT(Engine!$C$21922:$C$21953,INDIRECT("Coefficients!$AG$2:$AG$33"))))))</f>
      </c>
      <c r="AF691" s="8">
        <f>IF(OR($B691="",$C691="",$D691="",$E691="",$F691="",$G691="",$H691="",$I691="",$J691="",$K691="",$L691=""),"",IF($B691="Female",1/(1+EXP(-SUMPRODUCT(Engine!$C$21922:$C$21953,INDIRECT("Coefficients!$AH$2:$AH$33")))),1/(1+EXP(-SUMPRODUCT(Engine!$C$21922:$C$21953,INDIRECT("Coefficients!$AI$2:$AI$33"))))))</f>
      </c>
      <c r="AG691" s="8">
        <f>IF(OR($B691="",$C691="",$D691="",$E691="",$F691="",$G691="",$H691="",$I691="",$J691="",$K691="",$L691=""),"",IF($B691="Female",1/(1+EXP(-SUMPRODUCT(Engine!$C$21922:$C$21953,INDIRECT("Coefficients!$AJ$2:$AJ$33")))),1/(1+EXP(-SUMPRODUCT(Engine!$C$21922:$C$21953,INDIRECT("Coefficients!$AK$2:$AK$33"))))))</f>
      </c>
      <c r="AH691" s="8">
        <f>IF(OR($B691="",$C691="",$D691="",$E691="",$F691="",$G691="",$H691="",$I691="",$J691="",$K691="",$L691=""),"",IF($B691="Female",1/(1+EXP(-SUMPRODUCT(Engine!$C$21922:$C$21953,INDIRECT("Coefficients!$AL$2:$AL$33")))),1/(1+EXP(-SUMPRODUCT(Engine!$C$21922:$C$21953,INDIRECT("Coefficients!$AM$2:$AM$33"))))))</f>
      </c>
      <c r="AI691" s="8">
        <f>IF(OR($B691="",$C691="",$D691="",$E691="",$F691="",$G691="",$H691="",$I691="",$J691="",$K691="",$L691=""),"",IF($B691="Female",1/(1+EXP(-SUMPRODUCT(Engine!$C$21922:$C$21953,INDIRECT("Coefficients!$AN$2:$AN$33")))),1/(1+EXP(-SUMPRODUCT(Engine!$C$21922:$C$21953,INDIRECT("Coefficients!$AO$2:$AO$33"))))))</f>
      </c>
      <c r="AJ691" s="8">
        <f>IF(OR($B691="",$C691="",$D691="",$E691="",$F691="",$G691="",$H691="",$I691="",$J691="",$K691="",$L691=""),"",IF($B691="Female",1/(1+EXP(-SUMPRODUCT(Engine!$C$21922:$C$21953,INDIRECT("Coefficients!$AP$2:$AP$33")))),1/(1+EXP(-SUMPRODUCT(Engine!$C$21922:$C$21953,INDIRECT("Coefficients!$AQ$2:$AQ$33"))))))</f>
      </c>
      <c r="AK691" s="8">
        <f>IF(OR($B691="",$C691="",$D691="",$E691="",$F691="",$G691="",$H691="",$I691="",$J691="",$K691="",$L691=""),"",IF($B691="Female",1/(1+EXP(-SUMPRODUCT(Engine!$C$21922:$C$21953,INDIRECT("Coefficients!$AR$2:$AR$33")))),1/(1+EXP(-SUMPRODUCT(Engine!$C$21922:$C$21953,INDIRECT("Coefficients!$AS$2:$AS$33"))))))</f>
      </c>
      <c r="AL691" s="8">
        <f>IF(OR($B691="",$C691="",$D691="",$E691="",$F691="",$G691="",$H691="",$I691="",$J691="",$K691="",$L691=""),"",IF($B691="Female",1/(1+EXP(-SUMPRODUCT(Engine!$C$21922:$C$21953,INDIRECT("Coefficients!$AT$2:$AT$33")))),1/(1+EXP(-SUMPRODUCT(Engine!$C$21922:$C$21953,INDIRECT("Coefficients!$AU$2:$AU$33"))))))</f>
      </c>
      <c r="AM691" s="8">
        <f>IF(OR($B691="",$C691="",$D691="",$E691="",$F691="",$G691="",$H691="",$I691="",$J691="",$K691="",$L691=""),"",IF($B691="Female",1/(1+EXP(-SUMPRODUCT(Engine!$C$21922:$C$21953,INDIRECT("Coefficients!$AV$2:$AV$33")))),1/(1+EXP(-SUMPRODUCT(Engine!$C$21922:$C$21953,INDIRECT("Coefficients!$AW$2:$AW$33"))))))</f>
      </c>
      <c r="AN691" s="8">
        <f>IF(OR($B691="",$C691="",$D691="",$E691="",$F691="",$G691="",$H691="",$I691="",$J691="",$K691="",$L691=""),"",IF($B691="Female",1/(1+EXP(-SUMPRODUCT(Engine!$C$21922:$C$21953,INDIRECT("Coefficients!$AX$2:$AX$33")))),1/(1+EXP(-SUMPRODUCT(Engine!$C$21922:$C$21953,INDIRECT("Coefficients!$AY$2:$AY$33"))))))</f>
      </c>
      <c r="AO691" s="8">
        <f>IF(OR($B691="",$C691="",$D691="",$E691="",$F691="",$G691="",$H691="",$I691="",$J691="",$K691="",$L691=""),"",IF($B691="Female",1/(1+EXP(-SUMPRODUCT(Engine!$C$21922:$C$21953,INDIRECT("Coefficients!$AZ$2:$AZ$33")))),1/(1+EXP(-SUMPRODUCT(Engine!$C$21922:$C$21953,INDIRECT("Coefficients!$BA$2:$BA$33"))))))</f>
      </c>
      <c r="AP691" s="8">
        <f>IF(OR($B691="",$C691="",$D691="",$E691="",$F691="",$G691="",$H691="",$I691="",$J691="",$K691="",$L691=""),"",IF($B691="Female",1/(1+EXP(-SUMPRODUCT(Engine!$C$21922:$C$21953,INDIRECT("Coefficients!$BB$2:$BB$33")))),1/(1+EXP(-SUMPRODUCT(Engine!$C$21922:$C$21953,INDIRECT("Coefficients!$BC$2:$BC$33"))))))</f>
      </c>
      <c r="AQ691" s="8">
        <f>IF(OR($B691="",$C691="",$D691="",$E691="",$F691="",$G691="",$H691="",$I691="",$J691="",$K691="",$L691=""),"",IF($B691="Female",1/(1+EXP(-SUMPRODUCT(Engine!$C$21922:$C$21953,INDIRECT("Coefficients!$BD$2:$BD$33")))),1/(1+EXP(-SUMPRODUCT(Engine!$C$21922:$C$21953,INDIRECT("Coefficients!$BE$2:$BE$33"))))))</f>
      </c>
      <c r="AR691" s="8">
        <f>IF(OR($B691="",$C691="",$D691="",$E691="",$F691="",$G691="",$H691="",$I691="",$J691="",$K691="",$L691=""),"",IF($B691="Female",1/(1+EXP(-SUMPRODUCT(Engine!$C$21922:$C$21953,INDIRECT("Coefficients!$BF$2:$BF$33")))),1/(1+EXP(-SUMPRODUCT(Engine!$C$21922:$C$21953,INDIRECT("Coefficients!$BG$2:$BG$33"))))))</f>
      </c>
      <c r="AS691" s="8">
        <f>IF(OR($B691="",$C691="",$D691="",$E691="",$F691="",$G691="",$H691="",$I691="",$J691="",$K691="",$L691=""),"",IF($B691="Female",1/(1+EXP(-SUMPRODUCT(Engine!$C$21922:$C$21953,INDIRECT("Coefficients!$BH$2:$BH$33")))),1/(1+EXP(-SUMPRODUCT(Engine!$C$21922:$C$21953,INDIRECT("Coefficients!$BI$2:$BI$33"))))))</f>
      </c>
      <c r="AT691" s="8">
        <f>IF(OR($B691="",$C691="",$D691="",$E691="",$F691="",$G691="",$H691="",$I691="",$J691="",$K691="",$L691=""),"",IF($B691="Female",1/(1+EXP(-SUMPRODUCT(Engine!$C$21922:$C$21953,INDIRECT("Coefficients!$BJ$2:$BJ$33")))),1/(1+EXP(-SUMPRODUCT(Engine!$C$21922:$C$21953,INDIRECT("Coefficients!$BK$2:$BK$33"))))))</f>
      </c>
      <c r="AU691" s="8">
        <f>IF(OR($B691="",$C691="",$D691="",$E691="",$F691="",$G691="",$H691="",$I691="",$J691="",$K691="",$L691=""),"",IF($B691="Female",1/(1+EXP(-SUMPRODUCT(Engine!$C$21922:$C$21953,INDIRECT("Coefficients!$BL$2:$BL$33")))),1/(1+EXP(-SUMPRODUCT(Engine!$C$21922:$C$21953,INDIRECT("Coefficients!$BM$2:$BM$33"))))))</f>
      </c>
      <c r="AV691" s="8">
        <f>IF(OR($B691="",$C691="",$D691="",$E691="",$F691="",$G691="",$H691="",$I691="",$J691="",$K691="",$L691=""),"",IF($B691="Female",1/(1+EXP(-SUMPRODUCT(Engine!$C$21922:$C$21953,INDIRECT("Coefficients!$BN$2:$BN$33")))),1/(1+EXP(-SUMPRODUCT(Engine!$C$21922:$C$21953,INDIRECT("Coefficients!$BO$2:$BO$33"))))))</f>
      </c>
      <c r="AW691" s="8">
        <f>IF(OR($B691="",$C691="",$D691="",$E691="",$F691="",$G691="",$H691="",$I691="",$J691="",$K691="",$L691=""),"",IF($B691="Female",1/(1+EXP(-SUMPRODUCT(Engine!$C$21922:$C$21953,INDIRECT("Coefficients!$BP$2:$BP$33")))),1/(1+EXP(-SUMPRODUCT(Engine!$C$21922:$C$21953,INDIRECT("Coefficients!$BQ$2:$BQ$33"))))))</f>
      </c>
      <c r="AX691" s="8">
        <f>IF(OR($B691="",$C691="",$D691="",$E691="",$F691="",$G691="",$H691="",$I691="",$J691="",$K691="",$L691=""),"",IF($B691="Female",1/(1+EXP(-SUMPRODUCT(Engine!$C$21922:$C$21953,INDIRECT("Coefficients!$BR$2:$BR$33")))),1/(1+EXP(-SUMPRODUCT(Engine!$C$21922:$C$21953,INDIRECT("Coefficients!$BS$2:$BS$33"))))))</f>
      </c>
      <c r="AY691" s="8">
        <f>IF(OR($B691="",$C691="",$D691="",$E691="",$F691="",$G691="",$H691="",$I691="",$J691="",$K691="",$L691=""),"",IF($B691="Female",1/(1+EXP(-SUMPRODUCT(Engine!$C$21922:$C$21953,INDIRECT("Coefficients!$BT$2:$BT$33")))),1/(1+EXP(-SUMPRODUCT(Engine!$C$21922:$C$21953,INDIRECT("Coefficients!$BU$2:$BU$33"))))))</f>
      </c>
      <c r="AZ691" s="8">
        <f>IF(OR($B691="",$C691="",$D691="",$E691="",$F691="",$G691="",$H691="",$I691="",$J691="",$K691="",$L691=""),"",IF($B691="Female",1/(1+EXP(-SUMPRODUCT(Engine!$C$21922:$C$21953,INDIRECT("Coefficients!$BV$2:$BV$33")))),1/(1+EXP(-SUMPRODUCT(Engine!$C$21922:$C$21953,INDIRECT("Coefficients!$BW$2:$BW$33"))))))</f>
      </c>
      <c r="BA691" s="8">
        <f>IF(OR($B691="",$C691="",$D691="",$E691="",$F691="",$G691="",$H691="",$I691="",$J691="",$K691="",$L691=""),"",IF($B691="Female",1/(1+EXP(-SUMPRODUCT(Engine!$C$21922:$C$21953,INDIRECT("Coefficients!$BX$2:$BX$33")))),1/(1+EXP(-SUMPRODUCT(Engine!$C$21922:$C$21953,INDIRECT("Coefficients!$BY$2:$BY$33"))))))</f>
      </c>
      <c r="BB691" s="8">
        <f>IF(OR($B691="",$C691="",$D691="",$E691="",$F691="",$G691="",$H691="",$I691="",$J691="",$K691="",$L691=""),"",IF($B691="Female",1/(1+EXP(-SUMPRODUCT(Engine!$C$21922:$C$21953,INDIRECT("Coefficients!$BZ$2:$BZ$33")))),1/(1+EXP(-SUMPRODUCT(Engine!$C$21922:$C$21953,INDIRECT("Coefficients!$CA$2:$CA$33"))))))</f>
      </c>
      <c r="BC691" s="8">
        <f>IF(OR($B691="",$C691="",$D691="",$E691="",$F691="",$G691="",$H691="",$I691="",$J691="",$K691="",$L691=""),"",IF($B691="Female",1/(1+EXP(-SUMPRODUCT(Engine!$C$21922:$C$21953,INDIRECT("Coefficients!$CB$2:$CB$33")))),1/(1+EXP(-SUMPRODUCT(Engine!$C$21922:$C$21953,INDIRECT("Coefficients!$CC$2:$CC$33"))))))</f>
      </c>
      <c r="BD691" s="8">
        <f>IF(OR($B691="",$C691="",$D691="",$E691="",$F691="",$G691="",$H691="",$I691="",$J691="",$K691="",$L691=""),"",IF($B691="Female",1/(1+EXP(-SUMPRODUCT(Engine!$C$21922:$C$21953,INDIRECT("Coefficients!$CD$2:$CD$33")))),1/(1+EXP(-SUMPRODUCT(Engine!$C$21922:$C$21953,INDIRECT("Coefficients!$CE$2:$CE$33"))))))</f>
      </c>
      <c r="BE691" s="8">
        <f>IF(OR($B691="",$C691="",$D691="",$E691="",$F691="",$G691="",$H691="",$I691="",$J691="",$K691="",$L691=""),"",IF($B691="Female",1/(1+EXP(-SUMPRODUCT(Engine!$C$21922:$C$21953,INDIRECT("Coefficients!$CF$2:$CF$33")))),1/(1+EXP(-SUMPRODUCT(Engine!$C$21922:$C$21953,INDIRECT("Coefficients!$CG$2:$CG$33"))))))</f>
      </c>
      <c r="BF691" s="8">
        <f>IF(OR($B691="",$C691="",$D691="",$E691="",$F691="",$G691="",$H691="",$I691="",$J691="",$K691="",$L691=""),"",IF($B691="Female",1/(1+EXP(-SUMPRODUCT(Engine!$C$21922:$C$21953,INDIRECT("Coefficients!$CH$2:$CH$33")))),1/(1+EXP(-SUMPRODUCT(Engine!$C$21922:$C$21953,INDIRECT("Coefficients!$CI$2:$CI$33"))))))</f>
      </c>
      <c r="BG691" s="8">
        <f>IF(OR($B691="",$C691="",$D691="",$E691="",$F691="",$G691="",$H691="",$I691="",$J691="",$K691="",$L691=""),"",IF($B691="Female",1/(1+EXP(-SUMPRODUCT(Engine!$C$21922:$C$21953,INDIRECT("Coefficients!$CJ$2:$CJ$33")))),1/(1+EXP(-SUMPRODUCT(Engine!$C$21922:$C$21953,INDIRECT("Coefficients!$CK$2:$CK$33"))))))</f>
      </c>
      <c r="BH691" s="8">
        <f>IF(OR($B691="",$C691="",$D691="",$E691="",$F691="",$G691="",$H691="",$I691="",$J691="",$K691="",$L691=""),"",IF($B691="Female",1/(1+EXP(-SUMPRODUCT(Engine!$C$21922:$C$21953,INDIRECT("Coefficients!$CL$2:$CL$33")))),1/(1+EXP(-SUMPRODUCT(Engine!$C$21922:$C$21953,INDIRECT("Coefficients!$CM$2:$CM$33"))))))</f>
      </c>
      <c r="BI691" s="8">
        <f>IF(OR($B691="",$C691="",$D691="",$E691="",$F691="",$G691="",$H691="",$I691="",$J691="",$K691="",$L691=""),"",IF($B691="Female",1/(1+EXP(-SUMPRODUCT(Engine!$C$21922:$C$21953,INDIRECT("Coefficients!$CN$2:$CN$33")))),1/(1+EXP(-SUMPRODUCT(Engine!$C$21922:$C$21953,INDIRECT("Coefficients!$CO$2:$CO$33"))))))</f>
      </c>
      <c r="BJ691" s="8">
        <f>IF(OR($B691="",$C691="",$D691="",$E691="",$F691="",$G691="",$H691="",$I691="",$J691="",$K691="",$L691=""),"",IF($B691="Female",1/(1+EXP(-SUMPRODUCT(Engine!$C$21922:$C$21953,INDIRECT("Coefficients!$CP$2:$CP$33")))),1/(1+EXP(-SUMPRODUCT(Engine!$C$21922:$C$21953,INDIRECT("Coefficients!$CQ$2:$CQ$33"))))))</f>
      </c>
      <c r="BK691" s="8">
        <f>IF(OR($B691="",$C691="",$D691="",$E691="",$F691="",$G691="",$H691="",$I691="",$J691="",$K691="",$L691=""),"",IF($B691="Female",1/(1+EXP(-SUMPRODUCT(Engine!$C$21922:$C$21953,INDIRECT("Coefficients!$CR$2:$CR$33")))),1/(1+EXP(-SUMPRODUCT(Engine!$C$21922:$C$21953,INDIRECT("Coefficients!$CS$2:$CS$33"))))))</f>
      </c>
      <c r="BL691" s="8">
        <f>IF(OR($B691="",$C691="",$D691="",$E691="",$F691="",$G691="",$H691="",$I691="",$J691="",$K691="",$L691=""),"",IF($B691="Female",1/(1+EXP(-SUMPRODUCT(Engine!$C$21922:$C$21953,INDIRECT("Coefficients!$CT$2:$CT$33")))),1/(1+EXP(-SUMPRODUCT(Engine!$C$21922:$C$21953,INDIRECT("Coefficients!$CU$2:$CU$33"))))))</f>
      </c>
      <c r="BM691" s="8">
        <f>IF(OR($B691="",$C691="",$D691="",$E691="",$F691="",$G691="",$H691="",$I691="",$J691="",$K691="",$L691=""),"",IF($B691="Female",1/(1+EXP(-SUMPRODUCT(Engine!$C$21922:$C$21953,INDIRECT("Coefficients!$CV$2:$CV$33")))),1/(1+EXP(-SUMPRODUCT(Engine!$C$21922:$C$21953,INDIRECT("Coefficients!$CW$2:$CW$33"))))))</f>
      </c>
    </row>
    <row r="692" spans="1:6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8">
        <f>IF(OR($B692="",$C692="",$D692="",$E692="",$F692="",$G692="",$H692="",$I692="",$J692="",$K692="",$L692=""),"",IF($B692="Female",1/(1+EXP(-SUMPRODUCT(Engine!$C$21954:$C$21985,INDIRECT("Coefficients!$B$2:$B$33")))),1/(1+EXP(-SUMPRODUCT(Engine!$C$21954:$C$21985,INDIRECT("Coefficients!$C$2:$C$33"))))))</f>
      </c>
      <c r="Q692" s="8">
        <f>IF(OR($B692="",$C692="",$D692="",$E692="",$F692="",$G692="",$H692="",$I692="",$J692="",$K692="",$L692=""),"",IF($B692="Female",1/(1+EXP(-SUMPRODUCT(Engine!$C$21954:$C$21985,INDIRECT("Coefficients!$D$2:$D$33")))),1/(1+EXP(-SUMPRODUCT(Engine!$C$21954:$C$21985,INDIRECT("Coefficients!$E$2:$E$33"))))))</f>
      </c>
      <c r="R692" s="8">
        <f>IF(OR($B692="",$C692="",$D692="",$E692="",$F692="",$G692="",$H692="",$I692="",$J692="",$K692="",$L692=""),"",IF($B692="Female",1/(1+EXP(-SUMPRODUCT(Engine!$C$21954:$C$21985,INDIRECT("Coefficients!$F$2:$F$33")))),1/(1+EXP(-SUMPRODUCT(Engine!$C$21954:$C$21985,INDIRECT("Coefficients!$G$2:$G$33"))))))</f>
      </c>
      <c r="S692" s="8">
        <f>IF(OR($B692="",$C692="",$D692="",$E692="",$F692="",$G692="",$H692="",$I692="",$J692="",$K692="",$L692=""),"",IF($B692="Female",1/(1+EXP(-SUMPRODUCT(Engine!$C$21954:$C$21985,INDIRECT("Coefficients!$H$2:$H$33")))),1/(1+EXP(-SUMPRODUCT(Engine!$C$21954:$C$21985,INDIRECT("Coefficients!$I$2:$I$33"))))))</f>
      </c>
      <c r="T692" s="8">
        <f>IF(OR($B692="",$C692="",$D692="",$E692="",$F692="",$G692="",$H692="",$I692="",$J692="",$K692="",$L692=""),"",IF($B692="Female",1/(1+EXP(-SUMPRODUCT(Engine!$C$21954:$C$21985,INDIRECT("Coefficients!$J$2:$J$33")))),1/(1+EXP(-SUMPRODUCT(Engine!$C$21954:$C$21985,INDIRECT("Coefficients!$K$2:$K$33"))))))</f>
      </c>
      <c r="U692" s="8">
        <f>IF(OR($B692="",$C692="",$D692="",$E692="",$F692="",$G692="",$H692="",$I692="",$J692="",$K692="",$L692=""),"",IF($B692="Female",1/(1+EXP(-SUMPRODUCT(Engine!$C$21954:$C$21985,INDIRECT("Coefficients!$L$2:$L$33")))),1/(1+EXP(-SUMPRODUCT(Engine!$C$21954:$C$21985,INDIRECT("Coefficients!$M$2:$M$33"))))))</f>
      </c>
      <c r="V692" s="8">
        <f>IF(OR($B692="",$C692="",$D692="",$E692="",$F692="",$G692="",$H692="",$I692="",$J692="",$K692="",$L692=""),"",IF($B692="Female",1/(1+EXP(-SUMPRODUCT(Engine!$C$21954:$C$21985,INDIRECT("Coefficients!$N$2:$N$33")))),1/(1+EXP(-SUMPRODUCT(Engine!$C$21954:$C$21985,INDIRECT("Coefficients!$O$2:$O$33"))))))</f>
      </c>
      <c r="W692" s="8">
        <f>IF(OR($B692="",$C692="",$D692="",$E692="",$F692="",$G692="",$H692="",$I692="",$J692="",$K692="",$L692=""),"",IF($B692="Female",1/(1+EXP(-SUMPRODUCT(Engine!$C$21954:$C$21985,INDIRECT("Coefficients!$P$2:$P$33")))),1/(1+EXP(-SUMPRODUCT(Engine!$C$21954:$C$21985,INDIRECT("Coefficients!$Q$2:$Q$33"))))))</f>
      </c>
      <c r="X692" s="8">
        <f>IF(OR($B692="",$C692="",$D692="",$E692="",$F692="",$G692="",$H692="",$I692="",$J692="",$K692="",$L692=""),"",IF($B692="Female",1/(1+EXP(-SUMPRODUCT(Engine!$C$21954:$C$21985,INDIRECT("Coefficients!$R$2:$R$33")))),1/(1+EXP(-SUMPRODUCT(Engine!$C$21954:$C$21985,INDIRECT("Coefficients!$S$2:$S$33"))))))</f>
      </c>
      <c r="Y692" s="8">
        <f>IF(OR($B692="",$C692="",$D692="",$E692="",$F692="",$G692="",$H692="",$I692="",$J692="",$K692="",$L692=""),"",IF($B692="Female",1/(1+EXP(-SUMPRODUCT(Engine!$C$21954:$C$21985,INDIRECT("Coefficients!$T$2:$T$33")))),1/(1+EXP(-SUMPRODUCT(Engine!$C$21954:$C$21985,INDIRECT("Coefficients!$U$2:$U$33"))))))</f>
      </c>
      <c r="Z692" s="8">
        <f>IF(OR($B692="",$C692="",$D692="",$E692="",$F692="",$G692="",$H692="",$I692="",$J692="",$K692="",$L692=""),"",IF($B692="Female",1/(1+EXP(-SUMPRODUCT(Engine!$C$21954:$C$21985,INDIRECT("Coefficients!$V$2:$V$33")))),1/(1+EXP(-SUMPRODUCT(Engine!$C$21954:$C$21985,INDIRECT("Coefficients!$W$2:$W$33"))))))</f>
      </c>
      <c r="AA692" s="8">
        <f>IF(OR($B692="",$C692="",$D692="",$E692="",$F692="",$G692="",$H692="",$I692="",$J692="",$K692="",$L692=""),"",IF($B692="Female",1/(1+EXP(-SUMPRODUCT(Engine!$C$21954:$C$21985,INDIRECT("Coefficients!$X$2:$X$33")))),1/(1+EXP(-SUMPRODUCT(Engine!$C$21954:$C$21985,INDIRECT("Coefficients!$Y$2:$Y$33"))))))</f>
      </c>
      <c r="AB692" s="8">
        <f>IF(OR($B692="",$C692="",$D692="",$E692="",$F692="",$G692="",$H692="",$I692="",$J692="",$K692="",$L692=""),"",IF($B692="Female",1/(1+EXP(-SUMPRODUCT(Engine!$C$21954:$C$21985,INDIRECT("Coefficients!$Z$2:$Z$33")))),1/(1+EXP(-SUMPRODUCT(Engine!$C$21954:$C$21985,INDIRECT("Coefficients!$AA$2:$AA$33"))))))</f>
      </c>
      <c r="AC692" s="8">
        <f>IF(OR($B692="",$C692="",$D692="",$E692="",$F692="",$G692="",$H692="",$I692="",$J692="",$K692="",$L692=""),"",IF($B692="Female",1/(1+EXP(-SUMPRODUCT(Engine!$C$21954:$C$21985,INDIRECT("Coefficients!$AB$2:$AB$33")))),1/(1+EXP(-SUMPRODUCT(Engine!$C$21954:$C$21985,INDIRECT("Coefficients!$AC$2:$AC$33"))))))</f>
      </c>
      <c r="AD692" s="8">
        <f>IF(OR($B692="",$C692="",$D692="",$E692="",$F692="",$G692="",$H692="",$I692="",$J692="",$K692="",$L692=""),"",IF($B692="Female",1/(1+EXP(-SUMPRODUCT(Engine!$C$21954:$C$21985,INDIRECT("Coefficients!$AD$2:$AD$33")))),1/(1+EXP(-SUMPRODUCT(Engine!$C$21954:$C$21985,INDIRECT("Coefficients!$AE$2:$AE$33"))))))</f>
      </c>
      <c r="AE692" s="8">
        <f>IF(OR($B692="",$C692="",$D692="",$E692="",$F692="",$G692="",$H692="",$I692="",$J692="",$K692="",$L692=""),"",IF($B692="Female",1/(1+EXP(-SUMPRODUCT(Engine!$C$21954:$C$21985,INDIRECT("Coefficients!$AF$2:$AF$33")))),1/(1+EXP(-SUMPRODUCT(Engine!$C$21954:$C$21985,INDIRECT("Coefficients!$AG$2:$AG$33"))))))</f>
      </c>
      <c r="AF692" s="8">
        <f>IF(OR($B692="",$C692="",$D692="",$E692="",$F692="",$G692="",$H692="",$I692="",$J692="",$K692="",$L692=""),"",IF($B692="Female",1/(1+EXP(-SUMPRODUCT(Engine!$C$21954:$C$21985,INDIRECT("Coefficients!$AH$2:$AH$33")))),1/(1+EXP(-SUMPRODUCT(Engine!$C$21954:$C$21985,INDIRECT("Coefficients!$AI$2:$AI$33"))))))</f>
      </c>
      <c r="AG692" s="8">
        <f>IF(OR($B692="",$C692="",$D692="",$E692="",$F692="",$G692="",$H692="",$I692="",$J692="",$K692="",$L692=""),"",IF($B692="Female",1/(1+EXP(-SUMPRODUCT(Engine!$C$21954:$C$21985,INDIRECT("Coefficients!$AJ$2:$AJ$33")))),1/(1+EXP(-SUMPRODUCT(Engine!$C$21954:$C$21985,INDIRECT("Coefficients!$AK$2:$AK$33"))))))</f>
      </c>
      <c r="AH692" s="8">
        <f>IF(OR($B692="",$C692="",$D692="",$E692="",$F692="",$G692="",$H692="",$I692="",$J692="",$K692="",$L692=""),"",IF($B692="Female",1/(1+EXP(-SUMPRODUCT(Engine!$C$21954:$C$21985,INDIRECT("Coefficients!$AL$2:$AL$33")))),1/(1+EXP(-SUMPRODUCT(Engine!$C$21954:$C$21985,INDIRECT("Coefficients!$AM$2:$AM$33"))))))</f>
      </c>
      <c r="AI692" s="8">
        <f>IF(OR($B692="",$C692="",$D692="",$E692="",$F692="",$G692="",$H692="",$I692="",$J692="",$K692="",$L692=""),"",IF($B692="Female",1/(1+EXP(-SUMPRODUCT(Engine!$C$21954:$C$21985,INDIRECT("Coefficients!$AN$2:$AN$33")))),1/(1+EXP(-SUMPRODUCT(Engine!$C$21954:$C$21985,INDIRECT("Coefficients!$AO$2:$AO$33"))))))</f>
      </c>
      <c r="AJ692" s="8">
        <f>IF(OR($B692="",$C692="",$D692="",$E692="",$F692="",$G692="",$H692="",$I692="",$J692="",$K692="",$L692=""),"",IF($B692="Female",1/(1+EXP(-SUMPRODUCT(Engine!$C$21954:$C$21985,INDIRECT("Coefficients!$AP$2:$AP$33")))),1/(1+EXP(-SUMPRODUCT(Engine!$C$21954:$C$21985,INDIRECT("Coefficients!$AQ$2:$AQ$33"))))))</f>
      </c>
      <c r="AK692" s="8">
        <f>IF(OR($B692="",$C692="",$D692="",$E692="",$F692="",$G692="",$H692="",$I692="",$J692="",$K692="",$L692=""),"",IF($B692="Female",1/(1+EXP(-SUMPRODUCT(Engine!$C$21954:$C$21985,INDIRECT("Coefficients!$AR$2:$AR$33")))),1/(1+EXP(-SUMPRODUCT(Engine!$C$21954:$C$21985,INDIRECT("Coefficients!$AS$2:$AS$33"))))))</f>
      </c>
      <c r="AL692" s="8">
        <f>IF(OR($B692="",$C692="",$D692="",$E692="",$F692="",$G692="",$H692="",$I692="",$J692="",$K692="",$L692=""),"",IF($B692="Female",1/(1+EXP(-SUMPRODUCT(Engine!$C$21954:$C$21985,INDIRECT("Coefficients!$AT$2:$AT$33")))),1/(1+EXP(-SUMPRODUCT(Engine!$C$21954:$C$21985,INDIRECT("Coefficients!$AU$2:$AU$33"))))))</f>
      </c>
      <c r="AM692" s="8">
        <f>IF(OR($B692="",$C692="",$D692="",$E692="",$F692="",$G692="",$H692="",$I692="",$J692="",$K692="",$L692=""),"",IF($B692="Female",1/(1+EXP(-SUMPRODUCT(Engine!$C$21954:$C$21985,INDIRECT("Coefficients!$AV$2:$AV$33")))),1/(1+EXP(-SUMPRODUCT(Engine!$C$21954:$C$21985,INDIRECT("Coefficients!$AW$2:$AW$33"))))))</f>
      </c>
      <c r="AN692" s="8">
        <f>IF(OR($B692="",$C692="",$D692="",$E692="",$F692="",$G692="",$H692="",$I692="",$J692="",$K692="",$L692=""),"",IF($B692="Female",1/(1+EXP(-SUMPRODUCT(Engine!$C$21954:$C$21985,INDIRECT("Coefficients!$AX$2:$AX$33")))),1/(1+EXP(-SUMPRODUCT(Engine!$C$21954:$C$21985,INDIRECT("Coefficients!$AY$2:$AY$33"))))))</f>
      </c>
      <c r="AO692" s="8">
        <f>IF(OR($B692="",$C692="",$D692="",$E692="",$F692="",$G692="",$H692="",$I692="",$J692="",$K692="",$L692=""),"",IF($B692="Female",1/(1+EXP(-SUMPRODUCT(Engine!$C$21954:$C$21985,INDIRECT("Coefficients!$AZ$2:$AZ$33")))),1/(1+EXP(-SUMPRODUCT(Engine!$C$21954:$C$21985,INDIRECT("Coefficients!$BA$2:$BA$33"))))))</f>
      </c>
      <c r="AP692" s="8">
        <f>IF(OR($B692="",$C692="",$D692="",$E692="",$F692="",$G692="",$H692="",$I692="",$J692="",$K692="",$L692=""),"",IF($B692="Female",1/(1+EXP(-SUMPRODUCT(Engine!$C$21954:$C$21985,INDIRECT("Coefficients!$BB$2:$BB$33")))),1/(1+EXP(-SUMPRODUCT(Engine!$C$21954:$C$21985,INDIRECT("Coefficients!$BC$2:$BC$33"))))))</f>
      </c>
      <c r="AQ692" s="8">
        <f>IF(OR($B692="",$C692="",$D692="",$E692="",$F692="",$G692="",$H692="",$I692="",$J692="",$K692="",$L692=""),"",IF($B692="Female",1/(1+EXP(-SUMPRODUCT(Engine!$C$21954:$C$21985,INDIRECT("Coefficients!$BD$2:$BD$33")))),1/(1+EXP(-SUMPRODUCT(Engine!$C$21954:$C$21985,INDIRECT("Coefficients!$BE$2:$BE$33"))))))</f>
      </c>
      <c r="AR692" s="8">
        <f>IF(OR($B692="",$C692="",$D692="",$E692="",$F692="",$G692="",$H692="",$I692="",$J692="",$K692="",$L692=""),"",IF($B692="Female",1/(1+EXP(-SUMPRODUCT(Engine!$C$21954:$C$21985,INDIRECT("Coefficients!$BF$2:$BF$33")))),1/(1+EXP(-SUMPRODUCT(Engine!$C$21954:$C$21985,INDIRECT("Coefficients!$BG$2:$BG$33"))))))</f>
      </c>
      <c r="AS692" s="8">
        <f>IF(OR($B692="",$C692="",$D692="",$E692="",$F692="",$G692="",$H692="",$I692="",$J692="",$K692="",$L692=""),"",IF($B692="Female",1/(1+EXP(-SUMPRODUCT(Engine!$C$21954:$C$21985,INDIRECT("Coefficients!$BH$2:$BH$33")))),1/(1+EXP(-SUMPRODUCT(Engine!$C$21954:$C$21985,INDIRECT("Coefficients!$BI$2:$BI$33"))))))</f>
      </c>
      <c r="AT692" s="8">
        <f>IF(OR($B692="",$C692="",$D692="",$E692="",$F692="",$G692="",$H692="",$I692="",$J692="",$K692="",$L692=""),"",IF($B692="Female",1/(1+EXP(-SUMPRODUCT(Engine!$C$21954:$C$21985,INDIRECT("Coefficients!$BJ$2:$BJ$33")))),1/(1+EXP(-SUMPRODUCT(Engine!$C$21954:$C$21985,INDIRECT("Coefficients!$BK$2:$BK$33"))))))</f>
      </c>
      <c r="AU692" s="8">
        <f>IF(OR($B692="",$C692="",$D692="",$E692="",$F692="",$G692="",$H692="",$I692="",$J692="",$K692="",$L692=""),"",IF($B692="Female",1/(1+EXP(-SUMPRODUCT(Engine!$C$21954:$C$21985,INDIRECT("Coefficients!$BL$2:$BL$33")))),1/(1+EXP(-SUMPRODUCT(Engine!$C$21954:$C$21985,INDIRECT("Coefficients!$BM$2:$BM$33"))))))</f>
      </c>
      <c r="AV692" s="8">
        <f>IF(OR($B692="",$C692="",$D692="",$E692="",$F692="",$G692="",$H692="",$I692="",$J692="",$K692="",$L692=""),"",IF($B692="Female",1/(1+EXP(-SUMPRODUCT(Engine!$C$21954:$C$21985,INDIRECT("Coefficients!$BN$2:$BN$33")))),1/(1+EXP(-SUMPRODUCT(Engine!$C$21954:$C$21985,INDIRECT("Coefficients!$BO$2:$BO$33"))))))</f>
      </c>
      <c r="AW692" s="8">
        <f>IF(OR($B692="",$C692="",$D692="",$E692="",$F692="",$G692="",$H692="",$I692="",$J692="",$K692="",$L692=""),"",IF($B692="Female",1/(1+EXP(-SUMPRODUCT(Engine!$C$21954:$C$21985,INDIRECT("Coefficients!$BP$2:$BP$33")))),1/(1+EXP(-SUMPRODUCT(Engine!$C$21954:$C$21985,INDIRECT("Coefficients!$BQ$2:$BQ$33"))))))</f>
      </c>
      <c r="AX692" s="8">
        <f>IF(OR($B692="",$C692="",$D692="",$E692="",$F692="",$G692="",$H692="",$I692="",$J692="",$K692="",$L692=""),"",IF($B692="Female",1/(1+EXP(-SUMPRODUCT(Engine!$C$21954:$C$21985,INDIRECT("Coefficients!$BR$2:$BR$33")))),1/(1+EXP(-SUMPRODUCT(Engine!$C$21954:$C$21985,INDIRECT("Coefficients!$BS$2:$BS$33"))))))</f>
      </c>
      <c r="AY692" s="8">
        <f>IF(OR($B692="",$C692="",$D692="",$E692="",$F692="",$G692="",$H692="",$I692="",$J692="",$K692="",$L692=""),"",IF($B692="Female",1/(1+EXP(-SUMPRODUCT(Engine!$C$21954:$C$21985,INDIRECT("Coefficients!$BT$2:$BT$33")))),1/(1+EXP(-SUMPRODUCT(Engine!$C$21954:$C$21985,INDIRECT("Coefficients!$BU$2:$BU$33"))))))</f>
      </c>
      <c r="AZ692" s="8">
        <f>IF(OR($B692="",$C692="",$D692="",$E692="",$F692="",$G692="",$H692="",$I692="",$J692="",$K692="",$L692=""),"",IF($B692="Female",1/(1+EXP(-SUMPRODUCT(Engine!$C$21954:$C$21985,INDIRECT("Coefficients!$BV$2:$BV$33")))),1/(1+EXP(-SUMPRODUCT(Engine!$C$21954:$C$21985,INDIRECT("Coefficients!$BW$2:$BW$33"))))))</f>
      </c>
      <c r="BA692" s="8">
        <f>IF(OR($B692="",$C692="",$D692="",$E692="",$F692="",$G692="",$H692="",$I692="",$J692="",$K692="",$L692=""),"",IF($B692="Female",1/(1+EXP(-SUMPRODUCT(Engine!$C$21954:$C$21985,INDIRECT("Coefficients!$BX$2:$BX$33")))),1/(1+EXP(-SUMPRODUCT(Engine!$C$21954:$C$21985,INDIRECT("Coefficients!$BY$2:$BY$33"))))))</f>
      </c>
      <c r="BB692" s="8">
        <f>IF(OR($B692="",$C692="",$D692="",$E692="",$F692="",$G692="",$H692="",$I692="",$J692="",$K692="",$L692=""),"",IF($B692="Female",1/(1+EXP(-SUMPRODUCT(Engine!$C$21954:$C$21985,INDIRECT("Coefficients!$BZ$2:$BZ$33")))),1/(1+EXP(-SUMPRODUCT(Engine!$C$21954:$C$21985,INDIRECT("Coefficients!$CA$2:$CA$33"))))))</f>
      </c>
      <c r="BC692" s="8">
        <f>IF(OR($B692="",$C692="",$D692="",$E692="",$F692="",$G692="",$H692="",$I692="",$J692="",$K692="",$L692=""),"",IF($B692="Female",1/(1+EXP(-SUMPRODUCT(Engine!$C$21954:$C$21985,INDIRECT("Coefficients!$CB$2:$CB$33")))),1/(1+EXP(-SUMPRODUCT(Engine!$C$21954:$C$21985,INDIRECT("Coefficients!$CC$2:$CC$33"))))))</f>
      </c>
      <c r="BD692" s="8">
        <f>IF(OR($B692="",$C692="",$D692="",$E692="",$F692="",$G692="",$H692="",$I692="",$J692="",$K692="",$L692=""),"",IF($B692="Female",1/(1+EXP(-SUMPRODUCT(Engine!$C$21954:$C$21985,INDIRECT("Coefficients!$CD$2:$CD$33")))),1/(1+EXP(-SUMPRODUCT(Engine!$C$21954:$C$21985,INDIRECT("Coefficients!$CE$2:$CE$33"))))))</f>
      </c>
      <c r="BE692" s="8">
        <f>IF(OR($B692="",$C692="",$D692="",$E692="",$F692="",$G692="",$H692="",$I692="",$J692="",$K692="",$L692=""),"",IF($B692="Female",1/(1+EXP(-SUMPRODUCT(Engine!$C$21954:$C$21985,INDIRECT("Coefficients!$CF$2:$CF$33")))),1/(1+EXP(-SUMPRODUCT(Engine!$C$21954:$C$21985,INDIRECT("Coefficients!$CG$2:$CG$33"))))))</f>
      </c>
      <c r="BF692" s="8">
        <f>IF(OR($B692="",$C692="",$D692="",$E692="",$F692="",$G692="",$H692="",$I692="",$J692="",$K692="",$L692=""),"",IF($B692="Female",1/(1+EXP(-SUMPRODUCT(Engine!$C$21954:$C$21985,INDIRECT("Coefficients!$CH$2:$CH$33")))),1/(1+EXP(-SUMPRODUCT(Engine!$C$21954:$C$21985,INDIRECT("Coefficients!$CI$2:$CI$33"))))))</f>
      </c>
      <c r="BG692" s="8">
        <f>IF(OR($B692="",$C692="",$D692="",$E692="",$F692="",$G692="",$H692="",$I692="",$J692="",$K692="",$L692=""),"",IF($B692="Female",1/(1+EXP(-SUMPRODUCT(Engine!$C$21954:$C$21985,INDIRECT("Coefficients!$CJ$2:$CJ$33")))),1/(1+EXP(-SUMPRODUCT(Engine!$C$21954:$C$21985,INDIRECT("Coefficients!$CK$2:$CK$33"))))))</f>
      </c>
      <c r="BH692" s="8">
        <f>IF(OR($B692="",$C692="",$D692="",$E692="",$F692="",$G692="",$H692="",$I692="",$J692="",$K692="",$L692=""),"",IF($B692="Female",1/(1+EXP(-SUMPRODUCT(Engine!$C$21954:$C$21985,INDIRECT("Coefficients!$CL$2:$CL$33")))),1/(1+EXP(-SUMPRODUCT(Engine!$C$21954:$C$21985,INDIRECT("Coefficients!$CM$2:$CM$33"))))))</f>
      </c>
      <c r="BI692" s="8">
        <f>IF(OR($B692="",$C692="",$D692="",$E692="",$F692="",$G692="",$H692="",$I692="",$J692="",$K692="",$L692=""),"",IF($B692="Female",1/(1+EXP(-SUMPRODUCT(Engine!$C$21954:$C$21985,INDIRECT("Coefficients!$CN$2:$CN$33")))),1/(1+EXP(-SUMPRODUCT(Engine!$C$21954:$C$21985,INDIRECT("Coefficients!$CO$2:$CO$33"))))))</f>
      </c>
      <c r="BJ692" s="8">
        <f>IF(OR($B692="",$C692="",$D692="",$E692="",$F692="",$G692="",$H692="",$I692="",$J692="",$K692="",$L692=""),"",IF($B692="Female",1/(1+EXP(-SUMPRODUCT(Engine!$C$21954:$C$21985,INDIRECT("Coefficients!$CP$2:$CP$33")))),1/(1+EXP(-SUMPRODUCT(Engine!$C$21954:$C$21985,INDIRECT("Coefficients!$CQ$2:$CQ$33"))))))</f>
      </c>
      <c r="BK692" s="8">
        <f>IF(OR($B692="",$C692="",$D692="",$E692="",$F692="",$G692="",$H692="",$I692="",$J692="",$K692="",$L692=""),"",IF($B692="Female",1/(1+EXP(-SUMPRODUCT(Engine!$C$21954:$C$21985,INDIRECT("Coefficients!$CR$2:$CR$33")))),1/(1+EXP(-SUMPRODUCT(Engine!$C$21954:$C$21985,INDIRECT("Coefficients!$CS$2:$CS$33"))))))</f>
      </c>
      <c r="BL692" s="8">
        <f>IF(OR($B692="",$C692="",$D692="",$E692="",$F692="",$G692="",$H692="",$I692="",$J692="",$K692="",$L692=""),"",IF($B692="Female",1/(1+EXP(-SUMPRODUCT(Engine!$C$21954:$C$21985,INDIRECT("Coefficients!$CT$2:$CT$33")))),1/(1+EXP(-SUMPRODUCT(Engine!$C$21954:$C$21985,INDIRECT("Coefficients!$CU$2:$CU$33"))))))</f>
      </c>
      <c r="BM692" s="8">
        <f>IF(OR($B692="",$C692="",$D692="",$E692="",$F692="",$G692="",$H692="",$I692="",$J692="",$K692="",$L692=""),"",IF($B692="Female",1/(1+EXP(-SUMPRODUCT(Engine!$C$21954:$C$21985,INDIRECT("Coefficients!$CV$2:$CV$33")))),1/(1+EXP(-SUMPRODUCT(Engine!$C$21954:$C$21985,INDIRECT("Coefficients!$CW$2:$CW$33"))))))</f>
      </c>
    </row>
    <row r="693" spans="1:6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8">
        <f>IF(OR($B693="",$C693="",$D693="",$E693="",$F693="",$G693="",$H693="",$I693="",$J693="",$K693="",$L693=""),"",IF($B693="Female",1/(1+EXP(-SUMPRODUCT(Engine!$C$21986:$C$22017,INDIRECT("Coefficients!$B$2:$B$33")))),1/(1+EXP(-SUMPRODUCT(Engine!$C$21986:$C$22017,INDIRECT("Coefficients!$C$2:$C$33"))))))</f>
      </c>
      <c r="Q693" s="8">
        <f>IF(OR($B693="",$C693="",$D693="",$E693="",$F693="",$G693="",$H693="",$I693="",$J693="",$K693="",$L693=""),"",IF($B693="Female",1/(1+EXP(-SUMPRODUCT(Engine!$C$21986:$C$22017,INDIRECT("Coefficients!$D$2:$D$33")))),1/(1+EXP(-SUMPRODUCT(Engine!$C$21986:$C$22017,INDIRECT("Coefficients!$E$2:$E$33"))))))</f>
      </c>
      <c r="R693" s="8">
        <f>IF(OR($B693="",$C693="",$D693="",$E693="",$F693="",$G693="",$H693="",$I693="",$J693="",$K693="",$L693=""),"",IF($B693="Female",1/(1+EXP(-SUMPRODUCT(Engine!$C$21986:$C$22017,INDIRECT("Coefficients!$F$2:$F$33")))),1/(1+EXP(-SUMPRODUCT(Engine!$C$21986:$C$22017,INDIRECT("Coefficients!$G$2:$G$33"))))))</f>
      </c>
      <c r="S693" s="8">
        <f>IF(OR($B693="",$C693="",$D693="",$E693="",$F693="",$G693="",$H693="",$I693="",$J693="",$K693="",$L693=""),"",IF($B693="Female",1/(1+EXP(-SUMPRODUCT(Engine!$C$21986:$C$22017,INDIRECT("Coefficients!$H$2:$H$33")))),1/(1+EXP(-SUMPRODUCT(Engine!$C$21986:$C$22017,INDIRECT("Coefficients!$I$2:$I$33"))))))</f>
      </c>
      <c r="T693" s="8">
        <f>IF(OR($B693="",$C693="",$D693="",$E693="",$F693="",$G693="",$H693="",$I693="",$J693="",$K693="",$L693=""),"",IF($B693="Female",1/(1+EXP(-SUMPRODUCT(Engine!$C$21986:$C$22017,INDIRECT("Coefficients!$J$2:$J$33")))),1/(1+EXP(-SUMPRODUCT(Engine!$C$21986:$C$22017,INDIRECT("Coefficients!$K$2:$K$33"))))))</f>
      </c>
      <c r="U693" s="8">
        <f>IF(OR($B693="",$C693="",$D693="",$E693="",$F693="",$G693="",$H693="",$I693="",$J693="",$K693="",$L693=""),"",IF($B693="Female",1/(1+EXP(-SUMPRODUCT(Engine!$C$21986:$C$22017,INDIRECT("Coefficients!$L$2:$L$33")))),1/(1+EXP(-SUMPRODUCT(Engine!$C$21986:$C$22017,INDIRECT("Coefficients!$M$2:$M$33"))))))</f>
      </c>
      <c r="V693" s="8">
        <f>IF(OR($B693="",$C693="",$D693="",$E693="",$F693="",$G693="",$H693="",$I693="",$J693="",$K693="",$L693=""),"",IF($B693="Female",1/(1+EXP(-SUMPRODUCT(Engine!$C$21986:$C$22017,INDIRECT("Coefficients!$N$2:$N$33")))),1/(1+EXP(-SUMPRODUCT(Engine!$C$21986:$C$22017,INDIRECT("Coefficients!$O$2:$O$33"))))))</f>
      </c>
      <c r="W693" s="8">
        <f>IF(OR($B693="",$C693="",$D693="",$E693="",$F693="",$G693="",$H693="",$I693="",$J693="",$K693="",$L693=""),"",IF($B693="Female",1/(1+EXP(-SUMPRODUCT(Engine!$C$21986:$C$22017,INDIRECT("Coefficients!$P$2:$P$33")))),1/(1+EXP(-SUMPRODUCT(Engine!$C$21986:$C$22017,INDIRECT("Coefficients!$Q$2:$Q$33"))))))</f>
      </c>
      <c r="X693" s="8">
        <f>IF(OR($B693="",$C693="",$D693="",$E693="",$F693="",$G693="",$H693="",$I693="",$J693="",$K693="",$L693=""),"",IF($B693="Female",1/(1+EXP(-SUMPRODUCT(Engine!$C$21986:$C$22017,INDIRECT("Coefficients!$R$2:$R$33")))),1/(1+EXP(-SUMPRODUCT(Engine!$C$21986:$C$22017,INDIRECT("Coefficients!$S$2:$S$33"))))))</f>
      </c>
      <c r="Y693" s="8">
        <f>IF(OR($B693="",$C693="",$D693="",$E693="",$F693="",$G693="",$H693="",$I693="",$J693="",$K693="",$L693=""),"",IF($B693="Female",1/(1+EXP(-SUMPRODUCT(Engine!$C$21986:$C$22017,INDIRECT("Coefficients!$T$2:$T$33")))),1/(1+EXP(-SUMPRODUCT(Engine!$C$21986:$C$22017,INDIRECT("Coefficients!$U$2:$U$33"))))))</f>
      </c>
      <c r="Z693" s="8">
        <f>IF(OR($B693="",$C693="",$D693="",$E693="",$F693="",$G693="",$H693="",$I693="",$J693="",$K693="",$L693=""),"",IF($B693="Female",1/(1+EXP(-SUMPRODUCT(Engine!$C$21986:$C$22017,INDIRECT("Coefficients!$V$2:$V$33")))),1/(1+EXP(-SUMPRODUCT(Engine!$C$21986:$C$22017,INDIRECT("Coefficients!$W$2:$W$33"))))))</f>
      </c>
      <c r="AA693" s="8">
        <f>IF(OR($B693="",$C693="",$D693="",$E693="",$F693="",$G693="",$H693="",$I693="",$J693="",$K693="",$L693=""),"",IF($B693="Female",1/(1+EXP(-SUMPRODUCT(Engine!$C$21986:$C$22017,INDIRECT("Coefficients!$X$2:$X$33")))),1/(1+EXP(-SUMPRODUCT(Engine!$C$21986:$C$22017,INDIRECT("Coefficients!$Y$2:$Y$33"))))))</f>
      </c>
      <c r="AB693" s="8">
        <f>IF(OR($B693="",$C693="",$D693="",$E693="",$F693="",$G693="",$H693="",$I693="",$J693="",$K693="",$L693=""),"",IF($B693="Female",1/(1+EXP(-SUMPRODUCT(Engine!$C$21986:$C$22017,INDIRECT("Coefficients!$Z$2:$Z$33")))),1/(1+EXP(-SUMPRODUCT(Engine!$C$21986:$C$22017,INDIRECT("Coefficients!$AA$2:$AA$33"))))))</f>
      </c>
      <c r="AC693" s="8">
        <f>IF(OR($B693="",$C693="",$D693="",$E693="",$F693="",$G693="",$H693="",$I693="",$J693="",$K693="",$L693=""),"",IF($B693="Female",1/(1+EXP(-SUMPRODUCT(Engine!$C$21986:$C$22017,INDIRECT("Coefficients!$AB$2:$AB$33")))),1/(1+EXP(-SUMPRODUCT(Engine!$C$21986:$C$22017,INDIRECT("Coefficients!$AC$2:$AC$33"))))))</f>
      </c>
      <c r="AD693" s="8">
        <f>IF(OR($B693="",$C693="",$D693="",$E693="",$F693="",$G693="",$H693="",$I693="",$J693="",$K693="",$L693=""),"",IF($B693="Female",1/(1+EXP(-SUMPRODUCT(Engine!$C$21986:$C$22017,INDIRECT("Coefficients!$AD$2:$AD$33")))),1/(1+EXP(-SUMPRODUCT(Engine!$C$21986:$C$22017,INDIRECT("Coefficients!$AE$2:$AE$33"))))))</f>
      </c>
      <c r="AE693" s="8">
        <f>IF(OR($B693="",$C693="",$D693="",$E693="",$F693="",$G693="",$H693="",$I693="",$J693="",$K693="",$L693=""),"",IF($B693="Female",1/(1+EXP(-SUMPRODUCT(Engine!$C$21986:$C$22017,INDIRECT("Coefficients!$AF$2:$AF$33")))),1/(1+EXP(-SUMPRODUCT(Engine!$C$21986:$C$22017,INDIRECT("Coefficients!$AG$2:$AG$33"))))))</f>
      </c>
      <c r="AF693" s="8">
        <f>IF(OR($B693="",$C693="",$D693="",$E693="",$F693="",$G693="",$H693="",$I693="",$J693="",$K693="",$L693=""),"",IF($B693="Female",1/(1+EXP(-SUMPRODUCT(Engine!$C$21986:$C$22017,INDIRECT("Coefficients!$AH$2:$AH$33")))),1/(1+EXP(-SUMPRODUCT(Engine!$C$21986:$C$22017,INDIRECT("Coefficients!$AI$2:$AI$33"))))))</f>
      </c>
      <c r="AG693" s="8">
        <f>IF(OR($B693="",$C693="",$D693="",$E693="",$F693="",$G693="",$H693="",$I693="",$J693="",$K693="",$L693=""),"",IF($B693="Female",1/(1+EXP(-SUMPRODUCT(Engine!$C$21986:$C$22017,INDIRECT("Coefficients!$AJ$2:$AJ$33")))),1/(1+EXP(-SUMPRODUCT(Engine!$C$21986:$C$22017,INDIRECT("Coefficients!$AK$2:$AK$33"))))))</f>
      </c>
      <c r="AH693" s="8">
        <f>IF(OR($B693="",$C693="",$D693="",$E693="",$F693="",$G693="",$H693="",$I693="",$J693="",$K693="",$L693=""),"",IF($B693="Female",1/(1+EXP(-SUMPRODUCT(Engine!$C$21986:$C$22017,INDIRECT("Coefficients!$AL$2:$AL$33")))),1/(1+EXP(-SUMPRODUCT(Engine!$C$21986:$C$22017,INDIRECT("Coefficients!$AM$2:$AM$33"))))))</f>
      </c>
      <c r="AI693" s="8">
        <f>IF(OR($B693="",$C693="",$D693="",$E693="",$F693="",$G693="",$H693="",$I693="",$J693="",$K693="",$L693=""),"",IF($B693="Female",1/(1+EXP(-SUMPRODUCT(Engine!$C$21986:$C$22017,INDIRECT("Coefficients!$AN$2:$AN$33")))),1/(1+EXP(-SUMPRODUCT(Engine!$C$21986:$C$22017,INDIRECT("Coefficients!$AO$2:$AO$33"))))))</f>
      </c>
      <c r="AJ693" s="8">
        <f>IF(OR($B693="",$C693="",$D693="",$E693="",$F693="",$G693="",$H693="",$I693="",$J693="",$K693="",$L693=""),"",IF($B693="Female",1/(1+EXP(-SUMPRODUCT(Engine!$C$21986:$C$22017,INDIRECT("Coefficients!$AP$2:$AP$33")))),1/(1+EXP(-SUMPRODUCT(Engine!$C$21986:$C$22017,INDIRECT("Coefficients!$AQ$2:$AQ$33"))))))</f>
      </c>
      <c r="AK693" s="8">
        <f>IF(OR($B693="",$C693="",$D693="",$E693="",$F693="",$G693="",$H693="",$I693="",$J693="",$K693="",$L693=""),"",IF($B693="Female",1/(1+EXP(-SUMPRODUCT(Engine!$C$21986:$C$22017,INDIRECT("Coefficients!$AR$2:$AR$33")))),1/(1+EXP(-SUMPRODUCT(Engine!$C$21986:$C$22017,INDIRECT("Coefficients!$AS$2:$AS$33"))))))</f>
      </c>
      <c r="AL693" s="8">
        <f>IF(OR($B693="",$C693="",$D693="",$E693="",$F693="",$G693="",$H693="",$I693="",$J693="",$K693="",$L693=""),"",IF($B693="Female",1/(1+EXP(-SUMPRODUCT(Engine!$C$21986:$C$22017,INDIRECT("Coefficients!$AT$2:$AT$33")))),1/(1+EXP(-SUMPRODUCT(Engine!$C$21986:$C$22017,INDIRECT("Coefficients!$AU$2:$AU$33"))))))</f>
      </c>
      <c r="AM693" s="8">
        <f>IF(OR($B693="",$C693="",$D693="",$E693="",$F693="",$G693="",$H693="",$I693="",$J693="",$K693="",$L693=""),"",IF($B693="Female",1/(1+EXP(-SUMPRODUCT(Engine!$C$21986:$C$22017,INDIRECT("Coefficients!$AV$2:$AV$33")))),1/(1+EXP(-SUMPRODUCT(Engine!$C$21986:$C$22017,INDIRECT("Coefficients!$AW$2:$AW$33"))))))</f>
      </c>
      <c r="AN693" s="8">
        <f>IF(OR($B693="",$C693="",$D693="",$E693="",$F693="",$G693="",$H693="",$I693="",$J693="",$K693="",$L693=""),"",IF($B693="Female",1/(1+EXP(-SUMPRODUCT(Engine!$C$21986:$C$22017,INDIRECT("Coefficients!$AX$2:$AX$33")))),1/(1+EXP(-SUMPRODUCT(Engine!$C$21986:$C$22017,INDIRECT("Coefficients!$AY$2:$AY$33"))))))</f>
      </c>
      <c r="AO693" s="8">
        <f>IF(OR($B693="",$C693="",$D693="",$E693="",$F693="",$G693="",$H693="",$I693="",$J693="",$K693="",$L693=""),"",IF($B693="Female",1/(1+EXP(-SUMPRODUCT(Engine!$C$21986:$C$22017,INDIRECT("Coefficients!$AZ$2:$AZ$33")))),1/(1+EXP(-SUMPRODUCT(Engine!$C$21986:$C$22017,INDIRECT("Coefficients!$BA$2:$BA$33"))))))</f>
      </c>
      <c r="AP693" s="8">
        <f>IF(OR($B693="",$C693="",$D693="",$E693="",$F693="",$G693="",$H693="",$I693="",$J693="",$K693="",$L693=""),"",IF($B693="Female",1/(1+EXP(-SUMPRODUCT(Engine!$C$21986:$C$22017,INDIRECT("Coefficients!$BB$2:$BB$33")))),1/(1+EXP(-SUMPRODUCT(Engine!$C$21986:$C$22017,INDIRECT("Coefficients!$BC$2:$BC$33"))))))</f>
      </c>
      <c r="AQ693" s="8">
        <f>IF(OR($B693="",$C693="",$D693="",$E693="",$F693="",$G693="",$H693="",$I693="",$J693="",$K693="",$L693=""),"",IF($B693="Female",1/(1+EXP(-SUMPRODUCT(Engine!$C$21986:$C$22017,INDIRECT("Coefficients!$BD$2:$BD$33")))),1/(1+EXP(-SUMPRODUCT(Engine!$C$21986:$C$22017,INDIRECT("Coefficients!$BE$2:$BE$33"))))))</f>
      </c>
      <c r="AR693" s="8">
        <f>IF(OR($B693="",$C693="",$D693="",$E693="",$F693="",$G693="",$H693="",$I693="",$J693="",$K693="",$L693=""),"",IF($B693="Female",1/(1+EXP(-SUMPRODUCT(Engine!$C$21986:$C$22017,INDIRECT("Coefficients!$BF$2:$BF$33")))),1/(1+EXP(-SUMPRODUCT(Engine!$C$21986:$C$22017,INDIRECT("Coefficients!$BG$2:$BG$33"))))))</f>
      </c>
      <c r="AS693" s="8">
        <f>IF(OR($B693="",$C693="",$D693="",$E693="",$F693="",$G693="",$H693="",$I693="",$J693="",$K693="",$L693=""),"",IF($B693="Female",1/(1+EXP(-SUMPRODUCT(Engine!$C$21986:$C$22017,INDIRECT("Coefficients!$BH$2:$BH$33")))),1/(1+EXP(-SUMPRODUCT(Engine!$C$21986:$C$22017,INDIRECT("Coefficients!$BI$2:$BI$33"))))))</f>
      </c>
      <c r="AT693" s="8">
        <f>IF(OR($B693="",$C693="",$D693="",$E693="",$F693="",$G693="",$H693="",$I693="",$J693="",$K693="",$L693=""),"",IF($B693="Female",1/(1+EXP(-SUMPRODUCT(Engine!$C$21986:$C$22017,INDIRECT("Coefficients!$BJ$2:$BJ$33")))),1/(1+EXP(-SUMPRODUCT(Engine!$C$21986:$C$22017,INDIRECT("Coefficients!$BK$2:$BK$33"))))))</f>
      </c>
      <c r="AU693" s="8">
        <f>IF(OR($B693="",$C693="",$D693="",$E693="",$F693="",$G693="",$H693="",$I693="",$J693="",$K693="",$L693=""),"",IF($B693="Female",1/(1+EXP(-SUMPRODUCT(Engine!$C$21986:$C$22017,INDIRECT("Coefficients!$BL$2:$BL$33")))),1/(1+EXP(-SUMPRODUCT(Engine!$C$21986:$C$22017,INDIRECT("Coefficients!$BM$2:$BM$33"))))))</f>
      </c>
      <c r="AV693" s="8">
        <f>IF(OR($B693="",$C693="",$D693="",$E693="",$F693="",$G693="",$H693="",$I693="",$J693="",$K693="",$L693=""),"",IF($B693="Female",1/(1+EXP(-SUMPRODUCT(Engine!$C$21986:$C$22017,INDIRECT("Coefficients!$BN$2:$BN$33")))),1/(1+EXP(-SUMPRODUCT(Engine!$C$21986:$C$22017,INDIRECT("Coefficients!$BO$2:$BO$33"))))))</f>
      </c>
      <c r="AW693" s="8">
        <f>IF(OR($B693="",$C693="",$D693="",$E693="",$F693="",$G693="",$H693="",$I693="",$J693="",$K693="",$L693=""),"",IF($B693="Female",1/(1+EXP(-SUMPRODUCT(Engine!$C$21986:$C$22017,INDIRECT("Coefficients!$BP$2:$BP$33")))),1/(1+EXP(-SUMPRODUCT(Engine!$C$21986:$C$22017,INDIRECT("Coefficients!$BQ$2:$BQ$33"))))))</f>
      </c>
      <c r="AX693" s="8">
        <f>IF(OR($B693="",$C693="",$D693="",$E693="",$F693="",$G693="",$H693="",$I693="",$J693="",$K693="",$L693=""),"",IF($B693="Female",1/(1+EXP(-SUMPRODUCT(Engine!$C$21986:$C$22017,INDIRECT("Coefficients!$BR$2:$BR$33")))),1/(1+EXP(-SUMPRODUCT(Engine!$C$21986:$C$22017,INDIRECT("Coefficients!$BS$2:$BS$33"))))))</f>
      </c>
      <c r="AY693" s="8">
        <f>IF(OR($B693="",$C693="",$D693="",$E693="",$F693="",$G693="",$H693="",$I693="",$J693="",$K693="",$L693=""),"",IF($B693="Female",1/(1+EXP(-SUMPRODUCT(Engine!$C$21986:$C$22017,INDIRECT("Coefficients!$BT$2:$BT$33")))),1/(1+EXP(-SUMPRODUCT(Engine!$C$21986:$C$22017,INDIRECT("Coefficients!$BU$2:$BU$33"))))))</f>
      </c>
      <c r="AZ693" s="8">
        <f>IF(OR($B693="",$C693="",$D693="",$E693="",$F693="",$G693="",$H693="",$I693="",$J693="",$K693="",$L693=""),"",IF($B693="Female",1/(1+EXP(-SUMPRODUCT(Engine!$C$21986:$C$22017,INDIRECT("Coefficients!$BV$2:$BV$33")))),1/(1+EXP(-SUMPRODUCT(Engine!$C$21986:$C$22017,INDIRECT("Coefficients!$BW$2:$BW$33"))))))</f>
      </c>
      <c r="BA693" s="8">
        <f>IF(OR($B693="",$C693="",$D693="",$E693="",$F693="",$G693="",$H693="",$I693="",$J693="",$K693="",$L693=""),"",IF($B693="Female",1/(1+EXP(-SUMPRODUCT(Engine!$C$21986:$C$22017,INDIRECT("Coefficients!$BX$2:$BX$33")))),1/(1+EXP(-SUMPRODUCT(Engine!$C$21986:$C$22017,INDIRECT("Coefficients!$BY$2:$BY$33"))))))</f>
      </c>
      <c r="BB693" s="8">
        <f>IF(OR($B693="",$C693="",$D693="",$E693="",$F693="",$G693="",$H693="",$I693="",$J693="",$K693="",$L693=""),"",IF($B693="Female",1/(1+EXP(-SUMPRODUCT(Engine!$C$21986:$C$22017,INDIRECT("Coefficients!$BZ$2:$BZ$33")))),1/(1+EXP(-SUMPRODUCT(Engine!$C$21986:$C$22017,INDIRECT("Coefficients!$CA$2:$CA$33"))))))</f>
      </c>
      <c r="BC693" s="8">
        <f>IF(OR($B693="",$C693="",$D693="",$E693="",$F693="",$G693="",$H693="",$I693="",$J693="",$K693="",$L693=""),"",IF($B693="Female",1/(1+EXP(-SUMPRODUCT(Engine!$C$21986:$C$22017,INDIRECT("Coefficients!$CB$2:$CB$33")))),1/(1+EXP(-SUMPRODUCT(Engine!$C$21986:$C$22017,INDIRECT("Coefficients!$CC$2:$CC$33"))))))</f>
      </c>
      <c r="BD693" s="8">
        <f>IF(OR($B693="",$C693="",$D693="",$E693="",$F693="",$G693="",$H693="",$I693="",$J693="",$K693="",$L693=""),"",IF($B693="Female",1/(1+EXP(-SUMPRODUCT(Engine!$C$21986:$C$22017,INDIRECT("Coefficients!$CD$2:$CD$33")))),1/(1+EXP(-SUMPRODUCT(Engine!$C$21986:$C$22017,INDIRECT("Coefficients!$CE$2:$CE$33"))))))</f>
      </c>
      <c r="BE693" s="8">
        <f>IF(OR($B693="",$C693="",$D693="",$E693="",$F693="",$G693="",$H693="",$I693="",$J693="",$K693="",$L693=""),"",IF($B693="Female",1/(1+EXP(-SUMPRODUCT(Engine!$C$21986:$C$22017,INDIRECT("Coefficients!$CF$2:$CF$33")))),1/(1+EXP(-SUMPRODUCT(Engine!$C$21986:$C$22017,INDIRECT("Coefficients!$CG$2:$CG$33"))))))</f>
      </c>
      <c r="BF693" s="8">
        <f>IF(OR($B693="",$C693="",$D693="",$E693="",$F693="",$G693="",$H693="",$I693="",$J693="",$K693="",$L693=""),"",IF($B693="Female",1/(1+EXP(-SUMPRODUCT(Engine!$C$21986:$C$22017,INDIRECT("Coefficients!$CH$2:$CH$33")))),1/(1+EXP(-SUMPRODUCT(Engine!$C$21986:$C$22017,INDIRECT("Coefficients!$CI$2:$CI$33"))))))</f>
      </c>
      <c r="BG693" s="8">
        <f>IF(OR($B693="",$C693="",$D693="",$E693="",$F693="",$G693="",$H693="",$I693="",$J693="",$K693="",$L693=""),"",IF($B693="Female",1/(1+EXP(-SUMPRODUCT(Engine!$C$21986:$C$22017,INDIRECT("Coefficients!$CJ$2:$CJ$33")))),1/(1+EXP(-SUMPRODUCT(Engine!$C$21986:$C$22017,INDIRECT("Coefficients!$CK$2:$CK$33"))))))</f>
      </c>
      <c r="BH693" s="8">
        <f>IF(OR($B693="",$C693="",$D693="",$E693="",$F693="",$G693="",$H693="",$I693="",$J693="",$K693="",$L693=""),"",IF($B693="Female",1/(1+EXP(-SUMPRODUCT(Engine!$C$21986:$C$22017,INDIRECT("Coefficients!$CL$2:$CL$33")))),1/(1+EXP(-SUMPRODUCT(Engine!$C$21986:$C$22017,INDIRECT("Coefficients!$CM$2:$CM$33"))))))</f>
      </c>
      <c r="BI693" s="8">
        <f>IF(OR($B693="",$C693="",$D693="",$E693="",$F693="",$G693="",$H693="",$I693="",$J693="",$K693="",$L693=""),"",IF($B693="Female",1/(1+EXP(-SUMPRODUCT(Engine!$C$21986:$C$22017,INDIRECT("Coefficients!$CN$2:$CN$33")))),1/(1+EXP(-SUMPRODUCT(Engine!$C$21986:$C$22017,INDIRECT("Coefficients!$CO$2:$CO$33"))))))</f>
      </c>
      <c r="BJ693" s="8">
        <f>IF(OR($B693="",$C693="",$D693="",$E693="",$F693="",$G693="",$H693="",$I693="",$J693="",$K693="",$L693=""),"",IF($B693="Female",1/(1+EXP(-SUMPRODUCT(Engine!$C$21986:$C$22017,INDIRECT("Coefficients!$CP$2:$CP$33")))),1/(1+EXP(-SUMPRODUCT(Engine!$C$21986:$C$22017,INDIRECT("Coefficients!$CQ$2:$CQ$33"))))))</f>
      </c>
      <c r="BK693" s="8">
        <f>IF(OR($B693="",$C693="",$D693="",$E693="",$F693="",$G693="",$H693="",$I693="",$J693="",$K693="",$L693=""),"",IF($B693="Female",1/(1+EXP(-SUMPRODUCT(Engine!$C$21986:$C$22017,INDIRECT("Coefficients!$CR$2:$CR$33")))),1/(1+EXP(-SUMPRODUCT(Engine!$C$21986:$C$22017,INDIRECT("Coefficients!$CS$2:$CS$33"))))))</f>
      </c>
      <c r="BL693" s="8">
        <f>IF(OR($B693="",$C693="",$D693="",$E693="",$F693="",$G693="",$H693="",$I693="",$J693="",$K693="",$L693=""),"",IF($B693="Female",1/(1+EXP(-SUMPRODUCT(Engine!$C$21986:$C$22017,INDIRECT("Coefficients!$CT$2:$CT$33")))),1/(1+EXP(-SUMPRODUCT(Engine!$C$21986:$C$22017,INDIRECT("Coefficients!$CU$2:$CU$33"))))))</f>
      </c>
      <c r="BM693" s="8">
        <f>IF(OR($B693="",$C693="",$D693="",$E693="",$F693="",$G693="",$H693="",$I693="",$J693="",$K693="",$L693=""),"",IF($B693="Female",1/(1+EXP(-SUMPRODUCT(Engine!$C$21986:$C$22017,INDIRECT("Coefficients!$CV$2:$CV$33")))),1/(1+EXP(-SUMPRODUCT(Engine!$C$21986:$C$22017,INDIRECT("Coefficients!$CW$2:$CW$33"))))))</f>
      </c>
    </row>
    <row r="694" spans="1:6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8">
        <f>IF(OR($B694="",$C694="",$D694="",$E694="",$F694="",$G694="",$H694="",$I694="",$J694="",$K694="",$L694=""),"",IF($B694="Female",1/(1+EXP(-SUMPRODUCT(Engine!$C$22018:$C$22049,INDIRECT("Coefficients!$B$2:$B$33")))),1/(1+EXP(-SUMPRODUCT(Engine!$C$22018:$C$22049,INDIRECT("Coefficients!$C$2:$C$33"))))))</f>
      </c>
      <c r="Q694" s="8">
        <f>IF(OR($B694="",$C694="",$D694="",$E694="",$F694="",$G694="",$H694="",$I694="",$J694="",$K694="",$L694=""),"",IF($B694="Female",1/(1+EXP(-SUMPRODUCT(Engine!$C$22018:$C$22049,INDIRECT("Coefficients!$D$2:$D$33")))),1/(1+EXP(-SUMPRODUCT(Engine!$C$22018:$C$22049,INDIRECT("Coefficients!$E$2:$E$33"))))))</f>
      </c>
      <c r="R694" s="8">
        <f>IF(OR($B694="",$C694="",$D694="",$E694="",$F694="",$G694="",$H694="",$I694="",$J694="",$K694="",$L694=""),"",IF($B694="Female",1/(1+EXP(-SUMPRODUCT(Engine!$C$22018:$C$22049,INDIRECT("Coefficients!$F$2:$F$33")))),1/(1+EXP(-SUMPRODUCT(Engine!$C$22018:$C$22049,INDIRECT("Coefficients!$G$2:$G$33"))))))</f>
      </c>
      <c r="S694" s="8">
        <f>IF(OR($B694="",$C694="",$D694="",$E694="",$F694="",$G694="",$H694="",$I694="",$J694="",$K694="",$L694=""),"",IF($B694="Female",1/(1+EXP(-SUMPRODUCT(Engine!$C$22018:$C$22049,INDIRECT("Coefficients!$H$2:$H$33")))),1/(1+EXP(-SUMPRODUCT(Engine!$C$22018:$C$22049,INDIRECT("Coefficients!$I$2:$I$33"))))))</f>
      </c>
      <c r="T694" s="8">
        <f>IF(OR($B694="",$C694="",$D694="",$E694="",$F694="",$G694="",$H694="",$I694="",$J694="",$K694="",$L694=""),"",IF($B694="Female",1/(1+EXP(-SUMPRODUCT(Engine!$C$22018:$C$22049,INDIRECT("Coefficients!$J$2:$J$33")))),1/(1+EXP(-SUMPRODUCT(Engine!$C$22018:$C$22049,INDIRECT("Coefficients!$K$2:$K$33"))))))</f>
      </c>
      <c r="U694" s="8">
        <f>IF(OR($B694="",$C694="",$D694="",$E694="",$F694="",$G694="",$H694="",$I694="",$J694="",$K694="",$L694=""),"",IF($B694="Female",1/(1+EXP(-SUMPRODUCT(Engine!$C$22018:$C$22049,INDIRECT("Coefficients!$L$2:$L$33")))),1/(1+EXP(-SUMPRODUCT(Engine!$C$22018:$C$22049,INDIRECT("Coefficients!$M$2:$M$33"))))))</f>
      </c>
      <c r="V694" s="8">
        <f>IF(OR($B694="",$C694="",$D694="",$E694="",$F694="",$G694="",$H694="",$I694="",$J694="",$K694="",$L694=""),"",IF($B694="Female",1/(1+EXP(-SUMPRODUCT(Engine!$C$22018:$C$22049,INDIRECT("Coefficients!$N$2:$N$33")))),1/(1+EXP(-SUMPRODUCT(Engine!$C$22018:$C$22049,INDIRECT("Coefficients!$O$2:$O$33"))))))</f>
      </c>
      <c r="W694" s="8">
        <f>IF(OR($B694="",$C694="",$D694="",$E694="",$F694="",$G694="",$H694="",$I694="",$J694="",$K694="",$L694=""),"",IF($B694="Female",1/(1+EXP(-SUMPRODUCT(Engine!$C$22018:$C$22049,INDIRECT("Coefficients!$P$2:$P$33")))),1/(1+EXP(-SUMPRODUCT(Engine!$C$22018:$C$22049,INDIRECT("Coefficients!$Q$2:$Q$33"))))))</f>
      </c>
      <c r="X694" s="8">
        <f>IF(OR($B694="",$C694="",$D694="",$E694="",$F694="",$G694="",$H694="",$I694="",$J694="",$K694="",$L694=""),"",IF($B694="Female",1/(1+EXP(-SUMPRODUCT(Engine!$C$22018:$C$22049,INDIRECT("Coefficients!$R$2:$R$33")))),1/(1+EXP(-SUMPRODUCT(Engine!$C$22018:$C$22049,INDIRECT("Coefficients!$S$2:$S$33"))))))</f>
      </c>
      <c r="Y694" s="8">
        <f>IF(OR($B694="",$C694="",$D694="",$E694="",$F694="",$G694="",$H694="",$I694="",$J694="",$K694="",$L694=""),"",IF($B694="Female",1/(1+EXP(-SUMPRODUCT(Engine!$C$22018:$C$22049,INDIRECT("Coefficients!$T$2:$T$33")))),1/(1+EXP(-SUMPRODUCT(Engine!$C$22018:$C$22049,INDIRECT("Coefficients!$U$2:$U$33"))))))</f>
      </c>
      <c r="Z694" s="8">
        <f>IF(OR($B694="",$C694="",$D694="",$E694="",$F694="",$G694="",$H694="",$I694="",$J694="",$K694="",$L694=""),"",IF($B694="Female",1/(1+EXP(-SUMPRODUCT(Engine!$C$22018:$C$22049,INDIRECT("Coefficients!$V$2:$V$33")))),1/(1+EXP(-SUMPRODUCT(Engine!$C$22018:$C$22049,INDIRECT("Coefficients!$W$2:$W$33"))))))</f>
      </c>
      <c r="AA694" s="8">
        <f>IF(OR($B694="",$C694="",$D694="",$E694="",$F694="",$G694="",$H694="",$I694="",$J694="",$K694="",$L694=""),"",IF($B694="Female",1/(1+EXP(-SUMPRODUCT(Engine!$C$22018:$C$22049,INDIRECT("Coefficients!$X$2:$X$33")))),1/(1+EXP(-SUMPRODUCT(Engine!$C$22018:$C$22049,INDIRECT("Coefficients!$Y$2:$Y$33"))))))</f>
      </c>
      <c r="AB694" s="8">
        <f>IF(OR($B694="",$C694="",$D694="",$E694="",$F694="",$G694="",$H694="",$I694="",$J694="",$K694="",$L694=""),"",IF($B694="Female",1/(1+EXP(-SUMPRODUCT(Engine!$C$22018:$C$22049,INDIRECT("Coefficients!$Z$2:$Z$33")))),1/(1+EXP(-SUMPRODUCT(Engine!$C$22018:$C$22049,INDIRECT("Coefficients!$AA$2:$AA$33"))))))</f>
      </c>
      <c r="AC694" s="8">
        <f>IF(OR($B694="",$C694="",$D694="",$E694="",$F694="",$G694="",$H694="",$I694="",$J694="",$K694="",$L694=""),"",IF($B694="Female",1/(1+EXP(-SUMPRODUCT(Engine!$C$22018:$C$22049,INDIRECT("Coefficients!$AB$2:$AB$33")))),1/(1+EXP(-SUMPRODUCT(Engine!$C$22018:$C$22049,INDIRECT("Coefficients!$AC$2:$AC$33"))))))</f>
      </c>
      <c r="AD694" s="8">
        <f>IF(OR($B694="",$C694="",$D694="",$E694="",$F694="",$G694="",$H694="",$I694="",$J694="",$K694="",$L694=""),"",IF($B694="Female",1/(1+EXP(-SUMPRODUCT(Engine!$C$22018:$C$22049,INDIRECT("Coefficients!$AD$2:$AD$33")))),1/(1+EXP(-SUMPRODUCT(Engine!$C$22018:$C$22049,INDIRECT("Coefficients!$AE$2:$AE$33"))))))</f>
      </c>
      <c r="AE694" s="8">
        <f>IF(OR($B694="",$C694="",$D694="",$E694="",$F694="",$G694="",$H694="",$I694="",$J694="",$K694="",$L694=""),"",IF($B694="Female",1/(1+EXP(-SUMPRODUCT(Engine!$C$22018:$C$22049,INDIRECT("Coefficients!$AF$2:$AF$33")))),1/(1+EXP(-SUMPRODUCT(Engine!$C$22018:$C$22049,INDIRECT("Coefficients!$AG$2:$AG$33"))))))</f>
      </c>
      <c r="AF694" s="8">
        <f>IF(OR($B694="",$C694="",$D694="",$E694="",$F694="",$G694="",$H694="",$I694="",$J694="",$K694="",$L694=""),"",IF($B694="Female",1/(1+EXP(-SUMPRODUCT(Engine!$C$22018:$C$22049,INDIRECT("Coefficients!$AH$2:$AH$33")))),1/(1+EXP(-SUMPRODUCT(Engine!$C$22018:$C$22049,INDIRECT("Coefficients!$AI$2:$AI$33"))))))</f>
      </c>
      <c r="AG694" s="8">
        <f>IF(OR($B694="",$C694="",$D694="",$E694="",$F694="",$G694="",$H694="",$I694="",$J694="",$K694="",$L694=""),"",IF($B694="Female",1/(1+EXP(-SUMPRODUCT(Engine!$C$22018:$C$22049,INDIRECT("Coefficients!$AJ$2:$AJ$33")))),1/(1+EXP(-SUMPRODUCT(Engine!$C$22018:$C$22049,INDIRECT("Coefficients!$AK$2:$AK$33"))))))</f>
      </c>
      <c r="AH694" s="8">
        <f>IF(OR($B694="",$C694="",$D694="",$E694="",$F694="",$G694="",$H694="",$I694="",$J694="",$K694="",$L694=""),"",IF($B694="Female",1/(1+EXP(-SUMPRODUCT(Engine!$C$22018:$C$22049,INDIRECT("Coefficients!$AL$2:$AL$33")))),1/(1+EXP(-SUMPRODUCT(Engine!$C$22018:$C$22049,INDIRECT("Coefficients!$AM$2:$AM$33"))))))</f>
      </c>
      <c r="AI694" s="8">
        <f>IF(OR($B694="",$C694="",$D694="",$E694="",$F694="",$G694="",$H694="",$I694="",$J694="",$K694="",$L694=""),"",IF($B694="Female",1/(1+EXP(-SUMPRODUCT(Engine!$C$22018:$C$22049,INDIRECT("Coefficients!$AN$2:$AN$33")))),1/(1+EXP(-SUMPRODUCT(Engine!$C$22018:$C$22049,INDIRECT("Coefficients!$AO$2:$AO$33"))))))</f>
      </c>
      <c r="AJ694" s="8">
        <f>IF(OR($B694="",$C694="",$D694="",$E694="",$F694="",$G694="",$H694="",$I694="",$J694="",$K694="",$L694=""),"",IF($B694="Female",1/(1+EXP(-SUMPRODUCT(Engine!$C$22018:$C$22049,INDIRECT("Coefficients!$AP$2:$AP$33")))),1/(1+EXP(-SUMPRODUCT(Engine!$C$22018:$C$22049,INDIRECT("Coefficients!$AQ$2:$AQ$33"))))))</f>
      </c>
      <c r="AK694" s="8">
        <f>IF(OR($B694="",$C694="",$D694="",$E694="",$F694="",$G694="",$H694="",$I694="",$J694="",$K694="",$L694=""),"",IF($B694="Female",1/(1+EXP(-SUMPRODUCT(Engine!$C$22018:$C$22049,INDIRECT("Coefficients!$AR$2:$AR$33")))),1/(1+EXP(-SUMPRODUCT(Engine!$C$22018:$C$22049,INDIRECT("Coefficients!$AS$2:$AS$33"))))))</f>
      </c>
      <c r="AL694" s="8">
        <f>IF(OR($B694="",$C694="",$D694="",$E694="",$F694="",$G694="",$H694="",$I694="",$J694="",$K694="",$L694=""),"",IF($B694="Female",1/(1+EXP(-SUMPRODUCT(Engine!$C$22018:$C$22049,INDIRECT("Coefficients!$AT$2:$AT$33")))),1/(1+EXP(-SUMPRODUCT(Engine!$C$22018:$C$22049,INDIRECT("Coefficients!$AU$2:$AU$33"))))))</f>
      </c>
      <c r="AM694" s="8">
        <f>IF(OR($B694="",$C694="",$D694="",$E694="",$F694="",$G694="",$H694="",$I694="",$J694="",$K694="",$L694=""),"",IF($B694="Female",1/(1+EXP(-SUMPRODUCT(Engine!$C$22018:$C$22049,INDIRECT("Coefficients!$AV$2:$AV$33")))),1/(1+EXP(-SUMPRODUCT(Engine!$C$22018:$C$22049,INDIRECT("Coefficients!$AW$2:$AW$33"))))))</f>
      </c>
      <c r="AN694" s="8">
        <f>IF(OR($B694="",$C694="",$D694="",$E694="",$F694="",$G694="",$H694="",$I694="",$J694="",$K694="",$L694=""),"",IF($B694="Female",1/(1+EXP(-SUMPRODUCT(Engine!$C$22018:$C$22049,INDIRECT("Coefficients!$AX$2:$AX$33")))),1/(1+EXP(-SUMPRODUCT(Engine!$C$22018:$C$22049,INDIRECT("Coefficients!$AY$2:$AY$33"))))))</f>
      </c>
      <c r="AO694" s="8">
        <f>IF(OR($B694="",$C694="",$D694="",$E694="",$F694="",$G694="",$H694="",$I694="",$J694="",$K694="",$L694=""),"",IF($B694="Female",1/(1+EXP(-SUMPRODUCT(Engine!$C$22018:$C$22049,INDIRECT("Coefficients!$AZ$2:$AZ$33")))),1/(1+EXP(-SUMPRODUCT(Engine!$C$22018:$C$22049,INDIRECT("Coefficients!$BA$2:$BA$33"))))))</f>
      </c>
      <c r="AP694" s="8">
        <f>IF(OR($B694="",$C694="",$D694="",$E694="",$F694="",$G694="",$H694="",$I694="",$J694="",$K694="",$L694=""),"",IF($B694="Female",1/(1+EXP(-SUMPRODUCT(Engine!$C$22018:$C$22049,INDIRECT("Coefficients!$BB$2:$BB$33")))),1/(1+EXP(-SUMPRODUCT(Engine!$C$22018:$C$22049,INDIRECT("Coefficients!$BC$2:$BC$33"))))))</f>
      </c>
      <c r="AQ694" s="8">
        <f>IF(OR($B694="",$C694="",$D694="",$E694="",$F694="",$G694="",$H694="",$I694="",$J694="",$K694="",$L694=""),"",IF($B694="Female",1/(1+EXP(-SUMPRODUCT(Engine!$C$22018:$C$22049,INDIRECT("Coefficients!$BD$2:$BD$33")))),1/(1+EXP(-SUMPRODUCT(Engine!$C$22018:$C$22049,INDIRECT("Coefficients!$BE$2:$BE$33"))))))</f>
      </c>
      <c r="AR694" s="8">
        <f>IF(OR($B694="",$C694="",$D694="",$E694="",$F694="",$G694="",$H694="",$I694="",$J694="",$K694="",$L694=""),"",IF($B694="Female",1/(1+EXP(-SUMPRODUCT(Engine!$C$22018:$C$22049,INDIRECT("Coefficients!$BF$2:$BF$33")))),1/(1+EXP(-SUMPRODUCT(Engine!$C$22018:$C$22049,INDIRECT("Coefficients!$BG$2:$BG$33"))))))</f>
      </c>
      <c r="AS694" s="8">
        <f>IF(OR($B694="",$C694="",$D694="",$E694="",$F694="",$G694="",$H694="",$I694="",$J694="",$K694="",$L694=""),"",IF($B694="Female",1/(1+EXP(-SUMPRODUCT(Engine!$C$22018:$C$22049,INDIRECT("Coefficients!$BH$2:$BH$33")))),1/(1+EXP(-SUMPRODUCT(Engine!$C$22018:$C$22049,INDIRECT("Coefficients!$BI$2:$BI$33"))))))</f>
      </c>
      <c r="AT694" s="8">
        <f>IF(OR($B694="",$C694="",$D694="",$E694="",$F694="",$G694="",$H694="",$I694="",$J694="",$K694="",$L694=""),"",IF($B694="Female",1/(1+EXP(-SUMPRODUCT(Engine!$C$22018:$C$22049,INDIRECT("Coefficients!$BJ$2:$BJ$33")))),1/(1+EXP(-SUMPRODUCT(Engine!$C$22018:$C$22049,INDIRECT("Coefficients!$BK$2:$BK$33"))))))</f>
      </c>
      <c r="AU694" s="8">
        <f>IF(OR($B694="",$C694="",$D694="",$E694="",$F694="",$G694="",$H694="",$I694="",$J694="",$K694="",$L694=""),"",IF($B694="Female",1/(1+EXP(-SUMPRODUCT(Engine!$C$22018:$C$22049,INDIRECT("Coefficients!$BL$2:$BL$33")))),1/(1+EXP(-SUMPRODUCT(Engine!$C$22018:$C$22049,INDIRECT("Coefficients!$BM$2:$BM$33"))))))</f>
      </c>
      <c r="AV694" s="8">
        <f>IF(OR($B694="",$C694="",$D694="",$E694="",$F694="",$G694="",$H694="",$I694="",$J694="",$K694="",$L694=""),"",IF($B694="Female",1/(1+EXP(-SUMPRODUCT(Engine!$C$22018:$C$22049,INDIRECT("Coefficients!$BN$2:$BN$33")))),1/(1+EXP(-SUMPRODUCT(Engine!$C$22018:$C$22049,INDIRECT("Coefficients!$BO$2:$BO$33"))))))</f>
      </c>
      <c r="AW694" s="8">
        <f>IF(OR($B694="",$C694="",$D694="",$E694="",$F694="",$G694="",$H694="",$I694="",$J694="",$K694="",$L694=""),"",IF($B694="Female",1/(1+EXP(-SUMPRODUCT(Engine!$C$22018:$C$22049,INDIRECT("Coefficients!$BP$2:$BP$33")))),1/(1+EXP(-SUMPRODUCT(Engine!$C$22018:$C$22049,INDIRECT("Coefficients!$BQ$2:$BQ$33"))))))</f>
      </c>
      <c r="AX694" s="8">
        <f>IF(OR($B694="",$C694="",$D694="",$E694="",$F694="",$G694="",$H694="",$I694="",$J694="",$K694="",$L694=""),"",IF($B694="Female",1/(1+EXP(-SUMPRODUCT(Engine!$C$22018:$C$22049,INDIRECT("Coefficients!$BR$2:$BR$33")))),1/(1+EXP(-SUMPRODUCT(Engine!$C$22018:$C$22049,INDIRECT("Coefficients!$BS$2:$BS$33"))))))</f>
      </c>
      <c r="AY694" s="8">
        <f>IF(OR($B694="",$C694="",$D694="",$E694="",$F694="",$G694="",$H694="",$I694="",$J694="",$K694="",$L694=""),"",IF($B694="Female",1/(1+EXP(-SUMPRODUCT(Engine!$C$22018:$C$22049,INDIRECT("Coefficients!$BT$2:$BT$33")))),1/(1+EXP(-SUMPRODUCT(Engine!$C$22018:$C$22049,INDIRECT("Coefficients!$BU$2:$BU$33"))))))</f>
      </c>
      <c r="AZ694" s="8">
        <f>IF(OR($B694="",$C694="",$D694="",$E694="",$F694="",$G694="",$H694="",$I694="",$J694="",$K694="",$L694=""),"",IF($B694="Female",1/(1+EXP(-SUMPRODUCT(Engine!$C$22018:$C$22049,INDIRECT("Coefficients!$BV$2:$BV$33")))),1/(1+EXP(-SUMPRODUCT(Engine!$C$22018:$C$22049,INDIRECT("Coefficients!$BW$2:$BW$33"))))))</f>
      </c>
      <c r="BA694" s="8">
        <f>IF(OR($B694="",$C694="",$D694="",$E694="",$F694="",$G694="",$H694="",$I694="",$J694="",$K694="",$L694=""),"",IF($B694="Female",1/(1+EXP(-SUMPRODUCT(Engine!$C$22018:$C$22049,INDIRECT("Coefficients!$BX$2:$BX$33")))),1/(1+EXP(-SUMPRODUCT(Engine!$C$22018:$C$22049,INDIRECT("Coefficients!$BY$2:$BY$33"))))))</f>
      </c>
      <c r="BB694" s="8">
        <f>IF(OR($B694="",$C694="",$D694="",$E694="",$F694="",$G694="",$H694="",$I694="",$J694="",$K694="",$L694=""),"",IF($B694="Female",1/(1+EXP(-SUMPRODUCT(Engine!$C$22018:$C$22049,INDIRECT("Coefficients!$BZ$2:$BZ$33")))),1/(1+EXP(-SUMPRODUCT(Engine!$C$22018:$C$22049,INDIRECT("Coefficients!$CA$2:$CA$33"))))))</f>
      </c>
      <c r="BC694" s="8">
        <f>IF(OR($B694="",$C694="",$D694="",$E694="",$F694="",$G694="",$H694="",$I694="",$J694="",$K694="",$L694=""),"",IF($B694="Female",1/(1+EXP(-SUMPRODUCT(Engine!$C$22018:$C$22049,INDIRECT("Coefficients!$CB$2:$CB$33")))),1/(1+EXP(-SUMPRODUCT(Engine!$C$22018:$C$22049,INDIRECT("Coefficients!$CC$2:$CC$33"))))))</f>
      </c>
      <c r="BD694" s="8">
        <f>IF(OR($B694="",$C694="",$D694="",$E694="",$F694="",$G694="",$H694="",$I694="",$J694="",$K694="",$L694=""),"",IF($B694="Female",1/(1+EXP(-SUMPRODUCT(Engine!$C$22018:$C$22049,INDIRECT("Coefficients!$CD$2:$CD$33")))),1/(1+EXP(-SUMPRODUCT(Engine!$C$22018:$C$22049,INDIRECT("Coefficients!$CE$2:$CE$33"))))))</f>
      </c>
      <c r="BE694" s="8">
        <f>IF(OR($B694="",$C694="",$D694="",$E694="",$F694="",$G694="",$H694="",$I694="",$J694="",$K694="",$L694=""),"",IF($B694="Female",1/(1+EXP(-SUMPRODUCT(Engine!$C$22018:$C$22049,INDIRECT("Coefficients!$CF$2:$CF$33")))),1/(1+EXP(-SUMPRODUCT(Engine!$C$22018:$C$22049,INDIRECT("Coefficients!$CG$2:$CG$33"))))))</f>
      </c>
      <c r="BF694" s="8">
        <f>IF(OR($B694="",$C694="",$D694="",$E694="",$F694="",$G694="",$H694="",$I694="",$J694="",$K694="",$L694=""),"",IF($B694="Female",1/(1+EXP(-SUMPRODUCT(Engine!$C$22018:$C$22049,INDIRECT("Coefficients!$CH$2:$CH$33")))),1/(1+EXP(-SUMPRODUCT(Engine!$C$22018:$C$22049,INDIRECT("Coefficients!$CI$2:$CI$33"))))))</f>
      </c>
      <c r="BG694" s="8">
        <f>IF(OR($B694="",$C694="",$D694="",$E694="",$F694="",$G694="",$H694="",$I694="",$J694="",$K694="",$L694=""),"",IF($B694="Female",1/(1+EXP(-SUMPRODUCT(Engine!$C$22018:$C$22049,INDIRECT("Coefficients!$CJ$2:$CJ$33")))),1/(1+EXP(-SUMPRODUCT(Engine!$C$22018:$C$22049,INDIRECT("Coefficients!$CK$2:$CK$33"))))))</f>
      </c>
      <c r="BH694" s="8">
        <f>IF(OR($B694="",$C694="",$D694="",$E694="",$F694="",$G694="",$H694="",$I694="",$J694="",$K694="",$L694=""),"",IF($B694="Female",1/(1+EXP(-SUMPRODUCT(Engine!$C$22018:$C$22049,INDIRECT("Coefficients!$CL$2:$CL$33")))),1/(1+EXP(-SUMPRODUCT(Engine!$C$22018:$C$22049,INDIRECT("Coefficients!$CM$2:$CM$33"))))))</f>
      </c>
      <c r="BI694" s="8">
        <f>IF(OR($B694="",$C694="",$D694="",$E694="",$F694="",$G694="",$H694="",$I694="",$J694="",$K694="",$L694=""),"",IF($B694="Female",1/(1+EXP(-SUMPRODUCT(Engine!$C$22018:$C$22049,INDIRECT("Coefficients!$CN$2:$CN$33")))),1/(1+EXP(-SUMPRODUCT(Engine!$C$22018:$C$22049,INDIRECT("Coefficients!$CO$2:$CO$33"))))))</f>
      </c>
      <c r="BJ694" s="8">
        <f>IF(OR($B694="",$C694="",$D694="",$E694="",$F694="",$G694="",$H694="",$I694="",$J694="",$K694="",$L694=""),"",IF($B694="Female",1/(1+EXP(-SUMPRODUCT(Engine!$C$22018:$C$22049,INDIRECT("Coefficients!$CP$2:$CP$33")))),1/(1+EXP(-SUMPRODUCT(Engine!$C$22018:$C$22049,INDIRECT("Coefficients!$CQ$2:$CQ$33"))))))</f>
      </c>
      <c r="BK694" s="8">
        <f>IF(OR($B694="",$C694="",$D694="",$E694="",$F694="",$G694="",$H694="",$I694="",$J694="",$K694="",$L694=""),"",IF($B694="Female",1/(1+EXP(-SUMPRODUCT(Engine!$C$22018:$C$22049,INDIRECT("Coefficients!$CR$2:$CR$33")))),1/(1+EXP(-SUMPRODUCT(Engine!$C$22018:$C$22049,INDIRECT("Coefficients!$CS$2:$CS$33"))))))</f>
      </c>
      <c r="BL694" s="8">
        <f>IF(OR($B694="",$C694="",$D694="",$E694="",$F694="",$G694="",$H694="",$I694="",$J694="",$K694="",$L694=""),"",IF($B694="Female",1/(1+EXP(-SUMPRODUCT(Engine!$C$22018:$C$22049,INDIRECT("Coefficients!$CT$2:$CT$33")))),1/(1+EXP(-SUMPRODUCT(Engine!$C$22018:$C$22049,INDIRECT("Coefficients!$CU$2:$CU$33"))))))</f>
      </c>
      <c r="BM694" s="8">
        <f>IF(OR($B694="",$C694="",$D694="",$E694="",$F694="",$G694="",$H694="",$I694="",$J694="",$K694="",$L694=""),"",IF($B694="Female",1/(1+EXP(-SUMPRODUCT(Engine!$C$22018:$C$22049,INDIRECT("Coefficients!$CV$2:$CV$33")))),1/(1+EXP(-SUMPRODUCT(Engine!$C$22018:$C$22049,INDIRECT("Coefficients!$CW$2:$CW$33"))))))</f>
      </c>
    </row>
    <row r="695" spans="1:6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8">
        <f>IF(OR($B695="",$C695="",$D695="",$E695="",$F695="",$G695="",$H695="",$I695="",$J695="",$K695="",$L695=""),"",IF($B695="Female",1/(1+EXP(-SUMPRODUCT(Engine!$C$22050:$C$22081,INDIRECT("Coefficients!$B$2:$B$33")))),1/(1+EXP(-SUMPRODUCT(Engine!$C$22050:$C$22081,INDIRECT("Coefficients!$C$2:$C$33"))))))</f>
      </c>
      <c r="Q695" s="8">
        <f>IF(OR($B695="",$C695="",$D695="",$E695="",$F695="",$G695="",$H695="",$I695="",$J695="",$K695="",$L695=""),"",IF($B695="Female",1/(1+EXP(-SUMPRODUCT(Engine!$C$22050:$C$22081,INDIRECT("Coefficients!$D$2:$D$33")))),1/(1+EXP(-SUMPRODUCT(Engine!$C$22050:$C$22081,INDIRECT("Coefficients!$E$2:$E$33"))))))</f>
      </c>
      <c r="R695" s="8">
        <f>IF(OR($B695="",$C695="",$D695="",$E695="",$F695="",$G695="",$H695="",$I695="",$J695="",$K695="",$L695=""),"",IF($B695="Female",1/(1+EXP(-SUMPRODUCT(Engine!$C$22050:$C$22081,INDIRECT("Coefficients!$F$2:$F$33")))),1/(1+EXP(-SUMPRODUCT(Engine!$C$22050:$C$22081,INDIRECT("Coefficients!$G$2:$G$33"))))))</f>
      </c>
      <c r="S695" s="8">
        <f>IF(OR($B695="",$C695="",$D695="",$E695="",$F695="",$G695="",$H695="",$I695="",$J695="",$K695="",$L695=""),"",IF($B695="Female",1/(1+EXP(-SUMPRODUCT(Engine!$C$22050:$C$22081,INDIRECT("Coefficients!$H$2:$H$33")))),1/(1+EXP(-SUMPRODUCT(Engine!$C$22050:$C$22081,INDIRECT("Coefficients!$I$2:$I$33"))))))</f>
      </c>
      <c r="T695" s="8">
        <f>IF(OR($B695="",$C695="",$D695="",$E695="",$F695="",$G695="",$H695="",$I695="",$J695="",$K695="",$L695=""),"",IF($B695="Female",1/(1+EXP(-SUMPRODUCT(Engine!$C$22050:$C$22081,INDIRECT("Coefficients!$J$2:$J$33")))),1/(1+EXP(-SUMPRODUCT(Engine!$C$22050:$C$22081,INDIRECT("Coefficients!$K$2:$K$33"))))))</f>
      </c>
      <c r="U695" s="8">
        <f>IF(OR($B695="",$C695="",$D695="",$E695="",$F695="",$G695="",$H695="",$I695="",$J695="",$K695="",$L695=""),"",IF($B695="Female",1/(1+EXP(-SUMPRODUCT(Engine!$C$22050:$C$22081,INDIRECT("Coefficients!$L$2:$L$33")))),1/(1+EXP(-SUMPRODUCT(Engine!$C$22050:$C$22081,INDIRECT("Coefficients!$M$2:$M$33"))))))</f>
      </c>
      <c r="V695" s="8">
        <f>IF(OR($B695="",$C695="",$D695="",$E695="",$F695="",$G695="",$H695="",$I695="",$J695="",$K695="",$L695=""),"",IF($B695="Female",1/(1+EXP(-SUMPRODUCT(Engine!$C$22050:$C$22081,INDIRECT("Coefficients!$N$2:$N$33")))),1/(1+EXP(-SUMPRODUCT(Engine!$C$22050:$C$22081,INDIRECT("Coefficients!$O$2:$O$33"))))))</f>
      </c>
      <c r="W695" s="8">
        <f>IF(OR($B695="",$C695="",$D695="",$E695="",$F695="",$G695="",$H695="",$I695="",$J695="",$K695="",$L695=""),"",IF($B695="Female",1/(1+EXP(-SUMPRODUCT(Engine!$C$22050:$C$22081,INDIRECT("Coefficients!$P$2:$P$33")))),1/(1+EXP(-SUMPRODUCT(Engine!$C$22050:$C$22081,INDIRECT("Coefficients!$Q$2:$Q$33"))))))</f>
      </c>
      <c r="X695" s="8">
        <f>IF(OR($B695="",$C695="",$D695="",$E695="",$F695="",$G695="",$H695="",$I695="",$J695="",$K695="",$L695=""),"",IF($B695="Female",1/(1+EXP(-SUMPRODUCT(Engine!$C$22050:$C$22081,INDIRECT("Coefficients!$R$2:$R$33")))),1/(1+EXP(-SUMPRODUCT(Engine!$C$22050:$C$22081,INDIRECT("Coefficients!$S$2:$S$33"))))))</f>
      </c>
      <c r="Y695" s="8">
        <f>IF(OR($B695="",$C695="",$D695="",$E695="",$F695="",$G695="",$H695="",$I695="",$J695="",$K695="",$L695=""),"",IF($B695="Female",1/(1+EXP(-SUMPRODUCT(Engine!$C$22050:$C$22081,INDIRECT("Coefficients!$T$2:$T$33")))),1/(1+EXP(-SUMPRODUCT(Engine!$C$22050:$C$22081,INDIRECT("Coefficients!$U$2:$U$33"))))))</f>
      </c>
      <c r="Z695" s="8">
        <f>IF(OR($B695="",$C695="",$D695="",$E695="",$F695="",$G695="",$H695="",$I695="",$J695="",$K695="",$L695=""),"",IF($B695="Female",1/(1+EXP(-SUMPRODUCT(Engine!$C$22050:$C$22081,INDIRECT("Coefficients!$V$2:$V$33")))),1/(1+EXP(-SUMPRODUCT(Engine!$C$22050:$C$22081,INDIRECT("Coefficients!$W$2:$W$33"))))))</f>
      </c>
      <c r="AA695" s="8">
        <f>IF(OR($B695="",$C695="",$D695="",$E695="",$F695="",$G695="",$H695="",$I695="",$J695="",$K695="",$L695=""),"",IF($B695="Female",1/(1+EXP(-SUMPRODUCT(Engine!$C$22050:$C$22081,INDIRECT("Coefficients!$X$2:$X$33")))),1/(1+EXP(-SUMPRODUCT(Engine!$C$22050:$C$22081,INDIRECT("Coefficients!$Y$2:$Y$33"))))))</f>
      </c>
      <c r="AB695" s="8">
        <f>IF(OR($B695="",$C695="",$D695="",$E695="",$F695="",$G695="",$H695="",$I695="",$J695="",$K695="",$L695=""),"",IF($B695="Female",1/(1+EXP(-SUMPRODUCT(Engine!$C$22050:$C$22081,INDIRECT("Coefficients!$Z$2:$Z$33")))),1/(1+EXP(-SUMPRODUCT(Engine!$C$22050:$C$22081,INDIRECT("Coefficients!$AA$2:$AA$33"))))))</f>
      </c>
      <c r="AC695" s="8">
        <f>IF(OR($B695="",$C695="",$D695="",$E695="",$F695="",$G695="",$H695="",$I695="",$J695="",$K695="",$L695=""),"",IF($B695="Female",1/(1+EXP(-SUMPRODUCT(Engine!$C$22050:$C$22081,INDIRECT("Coefficients!$AB$2:$AB$33")))),1/(1+EXP(-SUMPRODUCT(Engine!$C$22050:$C$22081,INDIRECT("Coefficients!$AC$2:$AC$33"))))))</f>
      </c>
      <c r="AD695" s="8">
        <f>IF(OR($B695="",$C695="",$D695="",$E695="",$F695="",$G695="",$H695="",$I695="",$J695="",$K695="",$L695=""),"",IF($B695="Female",1/(1+EXP(-SUMPRODUCT(Engine!$C$22050:$C$22081,INDIRECT("Coefficients!$AD$2:$AD$33")))),1/(1+EXP(-SUMPRODUCT(Engine!$C$22050:$C$22081,INDIRECT("Coefficients!$AE$2:$AE$33"))))))</f>
      </c>
      <c r="AE695" s="8">
        <f>IF(OR($B695="",$C695="",$D695="",$E695="",$F695="",$G695="",$H695="",$I695="",$J695="",$K695="",$L695=""),"",IF($B695="Female",1/(1+EXP(-SUMPRODUCT(Engine!$C$22050:$C$22081,INDIRECT("Coefficients!$AF$2:$AF$33")))),1/(1+EXP(-SUMPRODUCT(Engine!$C$22050:$C$22081,INDIRECT("Coefficients!$AG$2:$AG$33"))))))</f>
      </c>
      <c r="AF695" s="8">
        <f>IF(OR($B695="",$C695="",$D695="",$E695="",$F695="",$G695="",$H695="",$I695="",$J695="",$K695="",$L695=""),"",IF($B695="Female",1/(1+EXP(-SUMPRODUCT(Engine!$C$22050:$C$22081,INDIRECT("Coefficients!$AH$2:$AH$33")))),1/(1+EXP(-SUMPRODUCT(Engine!$C$22050:$C$22081,INDIRECT("Coefficients!$AI$2:$AI$33"))))))</f>
      </c>
      <c r="AG695" s="8">
        <f>IF(OR($B695="",$C695="",$D695="",$E695="",$F695="",$G695="",$H695="",$I695="",$J695="",$K695="",$L695=""),"",IF($B695="Female",1/(1+EXP(-SUMPRODUCT(Engine!$C$22050:$C$22081,INDIRECT("Coefficients!$AJ$2:$AJ$33")))),1/(1+EXP(-SUMPRODUCT(Engine!$C$22050:$C$22081,INDIRECT("Coefficients!$AK$2:$AK$33"))))))</f>
      </c>
      <c r="AH695" s="8">
        <f>IF(OR($B695="",$C695="",$D695="",$E695="",$F695="",$G695="",$H695="",$I695="",$J695="",$K695="",$L695=""),"",IF($B695="Female",1/(1+EXP(-SUMPRODUCT(Engine!$C$22050:$C$22081,INDIRECT("Coefficients!$AL$2:$AL$33")))),1/(1+EXP(-SUMPRODUCT(Engine!$C$22050:$C$22081,INDIRECT("Coefficients!$AM$2:$AM$33"))))))</f>
      </c>
      <c r="AI695" s="8">
        <f>IF(OR($B695="",$C695="",$D695="",$E695="",$F695="",$G695="",$H695="",$I695="",$J695="",$K695="",$L695=""),"",IF($B695="Female",1/(1+EXP(-SUMPRODUCT(Engine!$C$22050:$C$22081,INDIRECT("Coefficients!$AN$2:$AN$33")))),1/(1+EXP(-SUMPRODUCT(Engine!$C$22050:$C$22081,INDIRECT("Coefficients!$AO$2:$AO$33"))))))</f>
      </c>
      <c r="AJ695" s="8">
        <f>IF(OR($B695="",$C695="",$D695="",$E695="",$F695="",$G695="",$H695="",$I695="",$J695="",$K695="",$L695=""),"",IF($B695="Female",1/(1+EXP(-SUMPRODUCT(Engine!$C$22050:$C$22081,INDIRECT("Coefficients!$AP$2:$AP$33")))),1/(1+EXP(-SUMPRODUCT(Engine!$C$22050:$C$22081,INDIRECT("Coefficients!$AQ$2:$AQ$33"))))))</f>
      </c>
      <c r="AK695" s="8">
        <f>IF(OR($B695="",$C695="",$D695="",$E695="",$F695="",$G695="",$H695="",$I695="",$J695="",$K695="",$L695=""),"",IF($B695="Female",1/(1+EXP(-SUMPRODUCT(Engine!$C$22050:$C$22081,INDIRECT("Coefficients!$AR$2:$AR$33")))),1/(1+EXP(-SUMPRODUCT(Engine!$C$22050:$C$22081,INDIRECT("Coefficients!$AS$2:$AS$33"))))))</f>
      </c>
      <c r="AL695" s="8">
        <f>IF(OR($B695="",$C695="",$D695="",$E695="",$F695="",$G695="",$H695="",$I695="",$J695="",$K695="",$L695=""),"",IF($B695="Female",1/(1+EXP(-SUMPRODUCT(Engine!$C$22050:$C$22081,INDIRECT("Coefficients!$AT$2:$AT$33")))),1/(1+EXP(-SUMPRODUCT(Engine!$C$22050:$C$22081,INDIRECT("Coefficients!$AU$2:$AU$33"))))))</f>
      </c>
      <c r="AM695" s="8">
        <f>IF(OR($B695="",$C695="",$D695="",$E695="",$F695="",$G695="",$H695="",$I695="",$J695="",$K695="",$L695=""),"",IF($B695="Female",1/(1+EXP(-SUMPRODUCT(Engine!$C$22050:$C$22081,INDIRECT("Coefficients!$AV$2:$AV$33")))),1/(1+EXP(-SUMPRODUCT(Engine!$C$22050:$C$22081,INDIRECT("Coefficients!$AW$2:$AW$33"))))))</f>
      </c>
      <c r="AN695" s="8">
        <f>IF(OR($B695="",$C695="",$D695="",$E695="",$F695="",$G695="",$H695="",$I695="",$J695="",$K695="",$L695=""),"",IF($B695="Female",1/(1+EXP(-SUMPRODUCT(Engine!$C$22050:$C$22081,INDIRECT("Coefficients!$AX$2:$AX$33")))),1/(1+EXP(-SUMPRODUCT(Engine!$C$22050:$C$22081,INDIRECT("Coefficients!$AY$2:$AY$33"))))))</f>
      </c>
      <c r="AO695" s="8">
        <f>IF(OR($B695="",$C695="",$D695="",$E695="",$F695="",$G695="",$H695="",$I695="",$J695="",$K695="",$L695=""),"",IF($B695="Female",1/(1+EXP(-SUMPRODUCT(Engine!$C$22050:$C$22081,INDIRECT("Coefficients!$AZ$2:$AZ$33")))),1/(1+EXP(-SUMPRODUCT(Engine!$C$22050:$C$22081,INDIRECT("Coefficients!$BA$2:$BA$33"))))))</f>
      </c>
      <c r="AP695" s="8">
        <f>IF(OR($B695="",$C695="",$D695="",$E695="",$F695="",$G695="",$H695="",$I695="",$J695="",$K695="",$L695=""),"",IF($B695="Female",1/(1+EXP(-SUMPRODUCT(Engine!$C$22050:$C$22081,INDIRECT("Coefficients!$BB$2:$BB$33")))),1/(1+EXP(-SUMPRODUCT(Engine!$C$22050:$C$22081,INDIRECT("Coefficients!$BC$2:$BC$33"))))))</f>
      </c>
      <c r="AQ695" s="8">
        <f>IF(OR($B695="",$C695="",$D695="",$E695="",$F695="",$G695="",$H695="",$I695="",$J695="",$K695="",$L695=""),"",IF($B695="Female",1/(1+EXP(-SUMPRODUCT(Engine!$C$22050:$C$22081,INDIRECT("Coefficients!$BD$2:$BD$33")))),1/(1+EXP(-SUMPRODUCT(Engine!$C$22050:$C$22081,INDIRECT("Coefficients!$BE$2:$BE$33"))))))</f>
      </c>
      <c r="AR695" s="8">
        <f>IF(OR($B695="",$C695="",$D695="",$E695="",$F695="",$G695="",$H695="",$I695="",$J695="",$K695="",$L695=""),"",IF($B695="Female",1/(1+EXP(-SUMPRODUCT(Engine!$C$22050:$C$22081,INDIRECT("Coefficients!$BF$2:$BF$33")))),1/(1+EXP(-SUMPRODUCT(Engine!$C$22050:$C$22081,INDIRECT("Coefficients!$BG$2:$BG$33"))))))</f>
      </c>
      <c r="AS695" s="8">
        <f>IF(OR($B695="",$C695="",$D695="",$E695="",$F695="",$G695="",$H695="",$I695="",$J695="",$K695="",$L695=""),"",IF($B695="Female",1/(1+EXP(-SUMPRODUCT(Engine!$C$22050:$C$22081,INDIRECT("Coefficients!$BH$2:$BH$33")))),1/(1+EXP(-SUMPRODUCT(Engine!$C$22050:$C$22081,INDIRECT("Coefficients!$BI$2:$BI$33"))))))</f>
      </c>
      <c r="AT695" s="8">
        <f>IF(OR($B695="",$C695="",$D695="",$E695="",$F695="",$G695="",$H695="",$I695="",$J695="",$K695="",$L695=""),"",IF($B695="Female",1/(1+EXP(-SUMPRODUCT(Engine!$C$22050:$C$22081,INDIRECT("Coefficients!$BJ$2:$BJ$33")))),1/(1+EXP(-SUMPRODUCT(Engine!$C$22050:$C$22081,INDIRECT("Coefficients!$BK$2:$BK$33"))))))</f>
      </c>
      <c r="AU695" s="8">
        <f>IF(OR($B695="",$C695="",$D695="",$E695="",$F695="",$G695="",$H695="",$I695="",$J695="",$K695="",$L695=""),"",IF($B695="Female",1/(1+EXP(-SUMPRODUCT(Engine!$C$22050:$C$22081,INDIRECT("Coefficients!$BL$2:$BL$33")))),1/(1+EXP(-SUMPRODUCT(Engine!$C$22050:$C$22081,INDIRECT("Coefficients!$BM$2:$BM$33"))))))</f>
      </c>
      <c r="AV695" s="8">
        <f>IF(OR($B695="",$C695="",$D695="",$E695="",$F695="",$G695="",$H695="",$I695="",$J695="",$K695="",$L695=""),"",IF($B695="Female",1/(1+EXP(-SUMPRODUCT(Engine!$C$22050:$C$22081,INDIRECT("Coefficients!$BN$2:$BN$33")))),1/(1+EXP(-SUMPRODUCT(Engine!$C$22050:$C$22081,INDIRECT("Coefficients!$BO$2:$BO$33"))))))</f>
      </c>
      <c r="AW695" s="8">
        <f>IF(OR($B695="",$C695="",$D695="",$E695="",$F695="",$G695="",$H695="",$I695="",$J695="",$K695="",$L695=""),"",IF($B695="Female",1/(1+EXP(-SUMPRODUCT(Engine!$C$22050:$C$22081,INDIRECT("Coefficients!$BP$2:$BP$33")))),1/(1+EXP(-SUMPRODUCT(Engine!$C$22050:$C$22081,INDIRECT("Coefficients!$BQ$2:$BQ$33"))))))</f>
      </c>
      <c r="AX695" s="8">
        <f>IF(OR($B695="",$C695="",$D695="",$E695="",$F695="",$G695="",$H695="",$I695="",$J695="",$K695="",$L695=""),"",IF($B695="Female",1/(1+EXP(-SUMPRODUCT(Engine!$C$22050:$C$22081,INDIRECT("Coefficients!$BR$2:$BR$33")))),1/(1+EXP(-SUMPRODUCT(Engine!$C$22050:$C$22081,INDIRECT("Coefficients!$BS$2:$BS$33"))))))</f>
      </c>
      <c r="AY695" s="8">
        <f>IF(OR($B695="",$C695="",$D695="",$E695="",$F695="",$G695="",$H695="",$I695="",$J695="",$K695="",$L695=""),"",IF($B695="Female",1/(1+EXP(-SUMPRODUCT(Engine!$C$22050:$C$22081,INDIRECT("Coefficients!$BT$2:$BT$33")))),1/(1+EXP(-SUMPRODUCT(Engine!$C$22050:$C$22081,INDIRECT("Coefficients!$BU$2:$BU$33"))))))</f>
      </c>
      <c r="AZ695" s="8">
        <f>IF(OR($B695="",$C695="",$D695="",$E695="",$F695="",$G695="",$H695="",$I695="",$J695="",$K695="",$L695=""),"",IF($B695="Female",1/(1+EXP(-SUMPRODUCT(Engine!$C$22050:$C$22081,INDIRECT("Coefficients!$BV$2:$BV$33")))),1/(1+EXP(-SUMPRODUCT(Engine!$C$22050:$C$22081,INDIRECT("Coefficients!$BW$2:$BW$33"))))))</f>
      </c>
      <c r="BA695" s="8">
        <f>IF(OR($B695="",$C695="",$D695="",$E695="",$F695="",$G695="",$H695="",$I695="",$J695="",$K695="",$L695=""),"",IF($B695="Female",1/(1+EXP(-SUMPRODUCT(Engine!$C$22050:$C$22081,INDIRECT("Coefficients!$BX$2:$BX$33")))),1/(1+EXP(-SUMPRODUCT(Engine!$C$22050:$C$22081,INDIRECT("Coefficients!$BY$2:$BY$33"))))))</f>
      </c>
      <c r="BB695" s="8">
        <f>IF(OR($B695="",$C695="",$D695="",$E695="",$F695="",$G695="",$H695="",$I695="",$J695="",$K695="",$L695=""),"",IF($B695="Female",1/(1+EXP(-SUMPRODUCT(Engine!$C$22050:$C$22081,INDIRECT("Coefficients!$BZ$2:$BZ$33")))),1/(1+EXP(-SUMPRODUCT(Engine!$C$22050:$C$22081,INDIRECT("Coefficients!$CA$2:$CA$33"))))))</f>
      </c>
      <c r="BC695" s="8">
        <f>IF(OR($B695="",$C695="",$D695="",$E695="",$F695="",$G695="",$H695="",$I695="",$J695="",$K695="",$L695=""),"",IF($B695="Female",1/(1+EXP(-SUMPRODUCT(Engine!$C$22050:$C$22081,INDIRECT("Coefficients!$CB$2:$CB$33")))),1/(1+EXP(-SUMPRODUCT(Engine!$C$22050:$C$22081,INDIRECT("Coefficients!$CC$2:$CC$33"))))))</f>
      </c>
      <c r="BD695" s="8">
        <f>IF(OR($B695="",$C695="",$D695="",$E695="",$F695="",$G695="",$H695="",$I695="",$J695="",$K695="",$L695=""),"",IF($B695="Female",1/(1+EXP(-SUMPRODUCT(Engine!$C$22050:$C$22081,INDIRECT("Coefficients!$CD$2:$CD$33")))),1/(1+EXP(-SUMPRODUCT(Engine!$C$22050:$C$22081,INDIRECT("Coefficients!$CE$2:$CE$33"))))))</f>
      </c>
      <c r="BE695" s="8">
        <f>IF(OR($B695="",$C695="",$D695="",$E695="",$F695="",$G695="",$H695="",$I695="",$J695="",$K695="",$L695=""),"",IF($B695="Female",1/(1+EXP(-SUMPRODUCT(Engine!$C$22050:$C$22081,INDIRECT("Coefficients!$CF$2:$CF$33")))),1/(1+EXP(-SUMPRODUCT(Engine!$C$22050:$C$22081,INDIRECT("Coefficients!$CG$2:$CG$33"))))))</f>
      </c>
      <c r="BF695" s="8">
        <f>IF(OR($B695="",$C695="",$D695="",$E695="",$F695="",$G695="",$H695="",$I695="",$J695="",$K695="",$L695=""),"",IF($B695="Female",1/(1+EXP(-SUMPRODUCT(Engine!$C$22050:$C$22081,INDIRECT("Coefficients!$CH$2:$CH$33")))),1/(1+EXP(-SUMPRODUCT(Engine!$C$22050:$C$22081,INDIRECT("Coefficients!$CI$2:$CI$33"))))))</f>
      </c>
      <c r="BG695" s="8">
        <f>IF(OR($B695="",$C695="",$D695="",$E695="",$F695="",$G695="",$H695="",$I695="",$J695="",$K695="",$L695=""),"",IF($B695="Female",1/(1+EXP(-SUMPRODUCT(Engine!$C$22050:$C$22081,INDIRECT("Coefficients!$CJ$2:$CJ$33")))),1/(1+EXP(-SUMPRODUCT(Engine!$C$22050:$C$22081,INDIRECT("Coefficients!$CK$2:$CK$33"))))))</f>
      </c>
      <c r="BH695" s="8">
        <f>IF(OR($B695="",$C695="",$D695="",$E695="",$F695="",$G695="",$H695="",$I695="",$J695="",$K695="",$L695=""),"",IF($B695="Female",1/(1+EXP(-SUMPRODUCT(Engine!$C$22050:$C$22081,INDIRECT("Coefficients!$CL$2:$CL$33")))),1/(1+EXP(-SUMPRODUCT(Engine!$C$22050:$C$22081,INDIRECT("Coefficients!$CM$2:$CM$33"))))))</f>
      </c>
      <c r="BI695" s="8">
        <f>IF(OR($B695="",$C695="",$D695="",$E695="",$F695="",$G695="",$H695="",$I695="",$J695="",$K695="",$L695=""),"",IF($B695="Female",1/(1+EXP(-SUMPRODUCT(Engine!$C$22050:$C$22081,INDIRECT("Coefficients!$CN$2:$CN$33")))),1/(1+EXP(-SUMPRODUCT(Engine!$C$22050:$C$22081,INDIRECT("Coefficients!$CO$2:$CO$33"))))))</f>
      </c>
      <c r="BJ695" s="8">
        <f>IF(OR($B695="",$C695="",$D695="",$E695="",$F695="",$G695="",$H695="",$I695="",$J695="",$K695="",$L695=""),"",IF($B695="Female",1/(1+EXP(-SUMPRODUCT(Engine!$C$22050:$C$22081,INDIRECT("Coefficients!$CP$2:$CP$33")))),1/(1+EXP(-SUMPRODUCT(Engine!$C$22050:$C$22081,INDIRECT("Coefficients!$CQ$2:$CQ$33"))))))</f>
      </c>
      <c r="BK695" s="8">
        <f>IF(OR($B695="",$C695="",$D695="",$E695="",$F695="",$G695="",$H695="",$I695="",$J695="",$K695="",$L695=""),"",IF($B695="Female",1/(1+EXP(-SUMPRODUCT(Engine!$C$22050:$C$22081,INDIRECT("Coefficients!$CR$2:$CR$33")))),1/(1+EXP(-SUMPRODUCT(Engine!$C$22050:$C$22081,INDIRECT("Coefficients!$CS$2:$CS$33"))))))</f>
      </c>
      <c r="BL695" s="8">
        <f>IF(OR($B695="",$C695="",$D695="",$E695="",$F695="",$G695="",$H695="",$I695="",$J695="",$K695="",$L695=""),"",IF($B695="Female",1/(1+EXP(-SUMPRODUCT(Engine!$C$22050:$C$22081,INDIRECT("Coefficients!$CT$2:$CT$33")))),1/(1+EXP(-SUMPRODUCT(Engine!$C$22050:$C$22081,INDIRECT("Coefficients!$CU$2:$CU$33"))))))</f>
      </c>
      <c r="BM695" s="8">
        <f>IF(OR($B695="",$C695="",$D695="",$E695="",$F695="",$G695="",$H695="",$I695="",$J695="",$K695="",$L695=""),"",IF($B695="Female",1/(1+EXP(-SUMPRODUCT(Engine!$C$22050:$C$22081,INDIRECT("Coefficients!$CV$2:$CV$33")))),1/(1+EXP(-SUMPRODUCT(Engine!$C$22050:$C$22081,INDIRECT("Coefficients!$CW$2:$CW$33"))))))</f>
      </c>
    </row>
    <row r="696" spans="1:6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8">
        <f>IF(OR($B696="",$C696="",$D696="",$E696="",$F696="",$G696="",$H696="",$I696="",$J696="",$K696="",$L696=""),"",IF($B696="Female",1/(1+EXP(-SUMPRODUCT(Engine!$C$22082:$C$22113,INDIRECT("Coefficients!$B$2:$B$33")))),1/(1+EXP(-SUMPRODUCT(Engine!$C$22082:$C$22113,INDIRECT("Coefficients!$C$2:$C$33"))))))</f>
      </c>
      <c r="Q696" s="8">
        <f>IF(OR($B696="",$C696="",$D696="",$E696="",$F696="",$G696="",$H696="",$I696="",$J696="",$K696="",$L696=""),"",IF($B696="Female",1/(1+EXP(-SUMPRODUCT(Engine!$C$22082:$C$22113,INDIRECT("Coefficients!$D$2:$D$33")))),1/(1+EXP(-SUMPRODUCT(Engine!$C$22082:$C$22113,INDIRECT("Coefficients!$E$2:$E$33"))))))</f>
      </c>
      <c r="R696" s="8">
        <f>IF(OR($B696="",$C696="",$D696="",$E696="",$F696="",$G696="",$H696="",$I696="",$J696="",$K696="",$L696=""),"",IF($B696="Female",1/(1+EXP(-SUMPRODUCT(Engine!$C$22082:$C$22113,INDIRECT("Coefficients!$F$2:$F$33")))),1/(1+EXP(-SUMPRODUCT(Engine!$C$22082:$C$22113,INDIRECT("Coefficients!$G$2:$G$33"))))))</f>
      </c>
      <c r="S696" s="8">
        <f>IF(OR($B696="",$C696="",$D696="",$E696="",$F696="",$G696="",$H696="",$I696="",$J696="",$K696="",$L696=""),"",IF($B696="Female",1/(1+EXP(-SUMPRODUCT(Engine!$C$22082:$C$22113,INDIRECT("Coefficients!$H$2:$H$33")))),1/(1+EXP(-SUMPRODUCT(Engine!$C$22082:$C$22113,INDIRECT("Coefficients!$I$2:$I$33"))))))</f>
      </c>
      <c r="T696" s="8">
        <f>IF(OR($B696="",$C696="",$D696="",$E696="",$F696="",$G696="",$H696="",$I696="",$J696="",$K696="",$L696=""),"",IF($B696="Female",1/(1+EXP(-SUMPRODUCT(Engine!$C$22082:$C$22113,INDIRECT("Coefficients!$J$2:$J$33")))),1/(1+EXP(-SUMPRODUCT(Engine!$C$22082:$C$22113,INDIRECT("Coefficients!$K$2:$K$33"))))))</f>
      </c>
      <c r="U696" s="8">
        <f>IF(OR($B696="",$C696="",$D696="",$E696="",$F696="",$G696="",$H696="",$I696="",$J696="",$K696="",$L696=""),"",IF($B696="Female",1/(1+EXP(-SUMPRODUCT(Engine!$C$22082:$C$22113,INDIRECT("Coefficients!$L$2:$L$33")))),1/(1+EXP(-SUMPRODUCT(Engine!$C$22082:$C$22113,INDIRECT("Coefficients!$M$2:$M$33"))))))</f>
      </c>
      <c r="V696" s="8">
        <f>IF(OR($B696="",$C696="",$D696="",$E696="",$F696="",$G696="",$H696="",$I696="",$J696="",$K696="",$L696=""),"",IF($B696="Female",1/(1+EXP(-SUMPRODUCT(Engine!$C$22082:$C$22113,INDIRECT("Coefficients!$N$2:$N$33")))),1/(1+EXP(-SUMPRODUCT(Engine!$C$22082:$C$22113,INDIRECT("Coefficients!$O$2:$O$33"))))))</f>
      </c>
      <c r="W696" s="8">
        <f>IF(OR($B696="",$C696="",$D696="",$E696="",$F696="",$G696="",$H696="",$I696="",$J696="",$K696="",$L696=""),"",IF($B696="Female",1/(1+EXP(-SUMPRODUCT(Engine!$C$22082:$C$22113,INDIRECT("Coefficients!$P$2:$P$33")))),1/(1+EXP(-SUMPRODUCT(Engine!$C$22082:$C$22113,INDIRECT("Coefficients!$Q$2:$Q$33"))))))</f>
      </c>
      <c r="X696" s="8">
        <f>IF(OR($B696="",$C696="",$D696="",$E696="",$F696="",$G696="",$H696="",$I696="",$J696="",$K696="",$L696=""),"",IF($B696="Female",1/(1+EXP(-SUMPRODUCT(Engine!$C$22082:$C$22113,INDIRECT("Coefficients!$R$2:$R$33")))),1/(1+EXP(-SUMPRODUCT(Engine!$C$22082:$C$22113,INDIRECT("Coefficients!$S$2:$S$33"))))))</f>
      </c>
      <c r="Y696" s="8">
        <f>IF(OR($B696="",$C696="",$D696="",$E696="",$F696="",$G696="",$H696="",$I696="",$J696="",$K696="",$L696=""),"",IF($B696="Female",1/(1+EXP(-SUMPRODUCT(Engine!$C$22082:$C$22113,INDIRECT("Coefficients!$T$2:$T$33")))),1/(1+EXP(-SUMPRODUCT(Engine!$C$22082:$C$22113,INDIRECT("Coefficients!$U$2:$U$33"))))))</f>
      </c>
      <c r="Z696" s="8">
        <f>IF(OR($B696="",$C696="",$D696="",$E696="",$F696="",$G696="",$H696="",$I696="",$J696="",$K696="",$L696=""),"",IF($B696="Female",1/(1+EXP(-SUMPRODUCT(Engine!$C$22082:$C$22113,INDIRECT("Coefficients!$V$2:$V$33")))),1/(1+EXP(-SUMPRODUCT(Engine!$C$22082:$C$22113,INDIRECT("Coefficients!$W$2:$W$33"))))))</f>
      </c>
      <c r="AA696" s="8">
        <f>IF(OR($B696="",$C696="",$D696="",$E696="",$F696="",$G696="",$H696="",$I696="",$J696="",$K696="",$L696=""),"",IF($B696="Female",1/(1+EXP(-SUMPRODUCT(Engine!$C$22082:$C$22113,INDIRECT("Coefficients!$X$2:$X$33")))),1/(1+EXP(-SUMPRODUCT(Engine!$C$22082:$C$22113,INDIRECT("Coefficients!$Y$2:$Y$33"))))))</f>
      </c>
      <c r="AB696" s="8">
        <f>IF(OR($B696="",$C696="",$D696="",$E696="",$F696="",$G696="",$H696="",$I696="",$J696="",$K696="",$L696=""),"",IF($B696="Female",1/(1+EXP(-SUMPRODUCT(Engine!$C$22082:$C$22113,INDIRECT("Coefficients!$Z$2:$Z$33")))),1/(1+EXP(-SUMPRODUCT(Engine!$C$22082:$C$22113,INDIRECT("Coefficients!$AA$2:$AA$33"))))))</f>
      </c>
      <c r="AC696" s="8">
        <f>IF(OR($B696="",$C696="",$D696="",$E696="",$F696="",$G696="",$H696="",$I696="",$J696="",$K696="",$L696=""),"",IF($B696="Female",1/(1+EXP(-SUMPRODUCT(Engine!$C$22082:$C$22113,INDIRECT("Coefficients!$AB$2:$AB$33")))),1/(1+EXP(-SUMPRODUCT(Engine!$C$22082:$C$22113,INDIRECT("Coefficients!$AC$2:$AC$33"))))))</f>
      </c>
      <c r="AD696" s="8">
        <f>IF(OR($B696="",$C696="",$D696="",$E696="",$F696="",$G696="",$H696="",$I696="",$J696="",$K696="",$L696=""),"",IF($B696="Female",1/(1+EXP(-SUMPRODUCT(Engine!$C$22082:$C$22113,INDIRECT("Coefficients!$AD$2:$AD$33")))),1/(1+EXP(-SUMPRODUCT(Engine!$C$22082:$C$22113,INDIRECT("Coefficients!$AE$2:$AE$33"))))))</f>
      </c>
      <c r="AE696" s="8">
        <f>IF(OR($B696="",$C696="",$D696="",$E696="",$F696="",$G696="",$H696="",$I696="",$J696="",$K696="",$L696=""),"",IF($B696="Female",1/(1+EXP(-SUMPRODUCT(Engine!$C$22082:$C$22113,INDIRECT("Coefficients!$AF$2:$AF$33")))),1/(1+EXP(-SUMPRODUCT(Engine!$C$22082:$C$22113,INDIRECT("Coefficients!$AG$2:$AG$33"))))))</f>
      </c>
      <c r="AF696" s="8">
        <f>IF(OR($B696="",$C696="",$D696="",$E696="",$F696="",$G696="",$H696="",$I696="",$J696="",$K696="",$L696=""),"",IF($B696="Female",1/(1+EXP(-SUMPRODUCT(Engine!$C$22082:$C$22113,INDIRECT("Coefficients!$AH$2:$AH$33")))),1/(1+EXP(-SUMPRODUCT(Engine!$C$22082:$C$22113,INDIRECT("Coefficients!$AI$2:$AI$33"))))))</f>
      </c>
      <c r="AG696" s="8">
        <f>IF(OR($B696="",$C696="",$D696="",$E696="",$F696="",$G696="",$H696="",$I696="",$J696="",$K696="",$L696=""),"",IF($B696="Female",1/(1+EXP(-SUMPRODUCT(Engine!$C$22082:$C$22113,INDIRECT("Coefficients!$AJ$2:$AJ$33")))),1/(1+EXP(-SUMPRODUCT(Engine!$C$22082:$C$22113,INDIRECT("Coefficients!$AK$2:$AK$33"))))))</f>
      </c>
      <c r="AH696" s="8">
        <f>IF(OR($B696="",$C696="",$D696="",$E696="",$F696="",$G696="",$H696="",$I696="",$J696="",$K696="",$L696=""),"",IF($B696="Female",1/(1+EXP(-SUMPRODUCT(Engine!$C$22082:$C$22113,INDIRECT("Coefficients!$AL$2:$AL$33")))),1/(1+EXP(-SUMPRODUCT(Engine!$C$22082:$C$22113,INDIRECT("Coefficients!$AM$2:$AM$33"))))))</f>
      </c>
      <c r="AI696" s="8">
        <f>IF(OR($B696="",$C696="",$D696="",$E696="",$F696="",$G696="",$H696="",$I696="",$J696="",$K696="",$L696=""),"",IF($B696="Female",1/(1+EXP(-SUMPRODUCT(Engine!$C$22082:$C$22113,INDIRECT("Coefficients!$AN$2:$AN$33")))),1/(1+EXP(-SUMPRODUCT(Engine!$C$22082:$C$22113,INDIRECT("Coefficients!$AO$2:$AO$33"))))))</f>
      </c>
      <c r="AJ696" s="8">
        <f>IF(OR($B696="",$C696="",$D696="",$E696="",$F696="",$G696="",$H696="",$I696="",$J696="",$K696="",$L696=""),"",IF($B696="Female",1/(1+EXP(-SUMPRODUCT(Engine!$C$22082:$C$22113,INDIRECT("Coefficients!$AP$2:$AP$33")))),1/(1+EXP(-SUMPRODUCT(Engine!$C$22082:$C$22113,INDIRECT("Coefficients!$AQ$2:$AQ$33"))))))</f>
      </c>
      <c r="AK696" s="8">
        <f>IF(OR($B696="",$C696="",$D696="",$E696="",$F696="",$G696="",$H696="",$I696="",$J696="",$K696="",$L696=""),"",IF($B696="Female",1/(1+EXP(-SUMPRODUCT(Engine!$C$22082:$C$22113,INDIRECT("Coefficients!$AR$2:$AR$33")))),1/(1+EXP(-SUMPRODUCT(Engine!$C$22082:$C$22113,INDIRECT("Coefficients!$AS$2:$AS$33"))))))</f>
      </c>
      <c r="AL696" s="8">
        <f>IF(OR($B696="",$C696="",$D696="",$E696="",$F696="",$G696="",$H696="",$I696="",$J696="",$K696="",$L696=""),"",IF($B696="Female",1/(1+EXP(-SUMPRODUCT(Engine!$C$22082:$C$22113,INDIRECT("Coefficients!$AT$2:$AT$33")))),1/(1+EXP(-SUMPRODUCT(Engine!$C$22082:$C$22113,INDIRECT("Coefficients!$AU$2:$AU$33"))))))</f>
      </c>
      <c r="AM696" s="8">
        <f>IF(OR($B696="",$C696="",$D696="",$E696="",$F696="",$G696="",$H696="",$I696="",$J696="",$K696="",$L696=""),"",IF($B696="Female",1/(1+EXP(-SUMPRODUCT(Engine!$C$22082:$C$22113,INDIRECT("Coefficients!$AV$2:$AV$33")))),1/(1+EXP(-SUMPRODUCT(Engine!$C$22082:$C$22113,INDIRECT("Coefficients!$AW$2:$AW$33"))))))</f>
      </c>
      <c r="AN696" s="8">
        <f>IF(OR($B696="",$C696="",$D696="",$E696="",$F696="",$G696="",$H696="",$I696="",$J696="",$K696="",$L696=""),"",IF($B696="Female",1/(1+EXP(-SUMPRODUCT(Engine!$C$22082:$C$22113,INDIRECT("Coefficients!$AX$2:$AX$33")))),1/(1+EXP(-SUMPRODUCT(Engine!$C$22082:$C$22113,INDIRECT("Coefficients!$AY$2:$AY$33"))))))</f>
      </c>
      <c r="AO696" s="8">
        <f>IF(OR($B696="",$C696="",$D696="",$E696="",$F696="",$G696="",$H696="",$I696="",$J696="",$K696="",$L696=""),"",IF($B696="Female",1/(1+EXP(-SUMPRODUCT(Engine!$C$22082:$C$22113,INDIRECT("Coefficients!$AZ$2:$AZ$33")))),1/(1+EXP(-SUMPRODUCT(Engine!$C$22082:$C$22113,INDIRECT("Coefficients!$BA$2:$BA$33"))))))</f>
      </c>
      <c r="AP696" s="8">
        <f>IF(OR($B696="",$C696="",$D696="",$E696="",$F696="",$G696="",$H696="",$I696="",$J696="",$K696="",$L696=""),"",IF($B696="Female",1/(1+EXP(-SUMPRODUCT(Engine!$C$22082:$C$22113,INDIRECT("Coefficients!$BB$2:$BB$33")))),1/(1+EXP(-SUMPRODUCT(Engine!$C$22082:$C$22113,INDIRECT("Coefficients!$BC$2:$BC$33"))))))</f>
      </c>
      <c r="AQ696" s="8">
        <f>IF(OR($B696="",$C696="",$D696="",$E696="",$F696="",$G696="",$H696="",$I696="",$J696="",$K696="",$L696=""),"",IF($B696="Female",1/(1+EXP(-SUMPRODUCT(Engine!$C$22082:$C$22113,INDIRECT("Coefficients!$BD$2:$BD$33")))),1/(1+EXP(-SUMPRODUCT(Engine!$C$22082:$C$22113,INDIRECT("Coefficients!$BE$2:$BE$33"))))))</f>
      </c>
      <c r="AR696" s="8">
        <f>IF(OR($B696="",$C696="",$D696="",$E696="",$F696="",$G696="",$H696="",$I696="",$J696="",$K696="",$L696=""),"",IF($B696="Female",1/(1+EXP(-SUMPRODUCT(Engine!$C$22082:$C$22113,INDIRECT("Coefficients!$BF$2:$BF$33")))),1/(1+EXP(-SUMPRODUCT(Engine!$C$22082:$C$22113,INDIRECT("Coefficients!$BG$2:$BG$33"))))))</f>
      </c>
      <c r="AS696" s="8">
        <f>IF(OR($B696="",$C696="",$D696="",$E696="",$F696="",$G696="",$H696="",$I696="",$J696="",$K696="",$L696=""),"",IF($B696="Female",1/(1+EXP(-SUMPRODUCT(Engine!$C$22082:$C$22113,INDIRECT("Coefficients!$BH$2:$BH$33")))),1/(1+EXP(-SUMPRODUCT(Engine!$C$22082:$C$22113,INDIRECT("Coefficients!$BI$2:$BI$33"))))))</f>
      </c>
      <c r="AT696" s="8">
        <f>IF(OR($B696="",$C696="",$D696="",$E696="",$F696="",$G696="",$H696="",$I696="",$J696="",$K696="",$L696=""),"",IF($B696="Female",1/(1+EXP(-SUMPRODUCT(Engine!$C$22082:$C$22113,INDIRECT("Coefficients!$BJ$2:$BJ$33")))),1/(1+EXP(-SUMPRODUCT(Engine!$C$22082:$C$22113,INDIRECT("Coefficients!$BK$2:$BK$33"))))))</f>
      </c>
      <c r="AU696" s="8">
        <f>IF(OR($B696="",$C696="",$D696="",$E696="",$F696="",$G696="",$H696="",$I696="",$J696="",$K696="",$L696=""),"",IF($B696="Female",1/(1+EXP(-SUMPRODUCT(Engine!$C$22082:$C$22113,INDIRECT("Coefficients!$BL$2:$BL$33")))),1/(1+EXP(-SUMPRODUCT(Engine!$C$22082:$C$22113,INDIRECT("Coefficients!$BM$2:$BM$33"))))))</f>
      </c>
      <c r="AV696" s="8">
        <f>IF(OR($B696="",$C696="",$D696="",$E696="",$F696="",$G696="",$H696="",$I696="",$J696="",$K696="",$L696=""),"",IF($B696="Female",1/(1+EXP(-SUMPRODUCT(Engine!$C$22082:$C$22113,INDIRECT("Coefficients!$BN$2:$BN$33")))),1/(1+EXP(-SUMPRODUCT(Engine!$C$22082:$C$22113,INDIRECT("Coefficients!$BO$2:$BO$33"))))))</f>
      </c>
      <c r="AW696" s="8">
        <f>IF(OR($B696="",$C696="",$D696="",$E696="",$F696="",$G696="",$H696="",$I696="",$J696="",$K696="",$L696=""),"",IF($B696="Female",1/(1+EXP(-SUMPRODUCT(Engine!$C$22082:$C$22113,INDIRECT("Coefficients!$BP$2:$BP$33")))),1/(1+EXP(-SUMPRODUCT(Engine!$C$22082:$C$22113,INDIRECT("Coefficients!$BQ$2:$BQ$33"))))))</f>
      </c>
      <c r="AX696" s="8">
        <f>IF(OR($B696="",$C696="",$D696="",$E696="",$F696="",$G696="",$H696="",$I696="",$J696="",$K696="",$L696=""),"",IF($B696="Female",1/(1+EXP(-SUMPRODUCT(Engine!$C$22082:$C$22113,INDIRECT("Coefficients!$BR$2:$BR$33")))),1/(1+EXP(-SUMPRODUCT(Engine!$C$22082:$C$22113,INDIRECT("Coefficients!$BS$2:$BS$33"))))))</f>
      </c>
      <c r="AY696" s="8">
        <f>IF(OR($B696="",$C696="",$D696="",$E696="",$F696="",$G696="",$H696="",$I696="",$J696="",$K696="",$L696=""),"",IF($B696="Female",1/(1+EXP(-SUMPRODUCT(Engine!$C$22082:$C$22113,INDIRECT("Coefficients!$BT$2:$BT$33")))),1/(1+EXP(-SUMPRODUCT(Engine!$C$22082:$C$22113,INDIRECT("Coefficients!$BU$2:$BU$33"))))))</f>
      </c>
      <c r="AZ696" s="8">
        <f>IF(OR($B696="",$C696="",$D696="",$E696="",$F696="",$G696="",$H696="",$I696="",$J696="",$K696="",$L696=""),"",IF($B696="Female",1/(1+EXP(-SUMPRODUCT(Engine!$C$22082:$C$22113,INDIRECT("Coefficients!$BV$2:$BV$33")))),1/(1+EXP(-SUMPRODUCT(Engine!$C$22082:$C$22113,INDIRECT("Coefficients!$BW$2:$BW$33"))))))</f>
      </c>
      <c r="BA696" s="8">
        <f>IF(OR($B696="",$C696="",$D696="",$E696="",$F696="",$G696="",$H696="",$I696="",$J696="",$K696="",$L696=""),"",IF($B696="Female",1/(1+EXP(-SUMPRODUCT(Engine!$C$22082:$C$22113,INDIRECT("Coefficients!$BX$2:$BX$33")))),1/(1+EXP(-SUMPRODUCT(Engine!$C$22082:$C$22113,INDIRECT("Coefficients!$BY$2:$BY$33"))))))</f>
      </c>
      <c r="BB696" s="8">
        <f>IF(OR($B696="",$C696="",$D696="",$E696="",$F696="",$G696="",$H696="",$I696="",$J696="",$K696="",$L696=""),"",IF($B696="Female",1/(1+EXP(-SUMPRODUCT(Engine!$C$22082:$C$22113,INDIRECT("Coefficients!$BZ$2:$BZ$33")))),1/(1+EXP(-SUMPRODUCT(Engine!$C$22082:$C$22113,INDIRECT("Coefficients!$CA$2:$CA$33"))))))</f>
      </c>
      <c r="BC696" s="8">
        <f>IF(OR($B696="",$C696="",$D696="",$E696="",$F696="",$G696="",$H696="",$I696="",$J696="",$K696="",$L696=""),"",IF($B696="Female",1/(1+EXP(-SUMPRODUCT(Engine!$C$22082:$C$22113,INDIRECT("Coefficients!$CB$2:$CB$33")))),1/(1+EXP(-SUMPRODUCT(Engine!$C$22082:$C$22113,INDIRECT("Coefficients!$CC$2:$CC$33"))))))</f>
      </c>
      <c r="BD696" s="8">
        <f>IF(OR($B696="",$C696="",$D696="",$E696="",$F696="",$G696="",$H696="",$I696="",$J696="",$K696="",$L696=""),"",IF($B696="Female",1/(1+EXP(-SUMPRODUCT(Engine!$C$22082:$C$22113,INDIRECT("Coefficients!$CD$2:$CD$33")))),1/(1+EXP(-SUMPRODUCT(Engine!$C$22082:$C$22113,INDIRECT("Coefficients!$CE$2:$CE$33"))))))</f>
      </c>
      <c r="BE696" s="8">
        <f>IF(OR($B696="",$C696="",$D696="",$E696="",$F696="",$G696="",$H696="",$I696="",$J696="",$K696="",$L696=""),"",IF($B696="Female",1/(1+EXP(-SUMPRODUCT(Engine!$C$22082:$C$22113,INDIRECT("Coefficients!$CF$2:$CF$33")))),1/(1+EXP(-SUMPRODUCT(Engine!$C$22082:$C$22113,INDIRECT("Coefficients!$CG$2:$CG$33"))))))</f>
      </c>
      <c r="BF696" s="8">
        <f>IF(OR($B696="",$C696="",$D696="",$E696="",$F696="",$G696="",$H696="",$I696="",$J696="",$K696="",$L696=""),"",IF($B696="Female",1/(1+EXP(-SUMPRODUCT(Engine!$C$22082:$C$22113,INDIRECT("Coefficients!$CH$2:$CH$33")))),1/(1+EXP(-SUMPRODUCT(Engine!$C$22082:$C$22113,INDIRECT("Coefficients!$CI$2:$CI$33"))))))</f>
      </c>
      <c r="BG696" s="8">
        <f>IF(OR($B696="",$C696="",$D696="",$E696="",$F696="",$G696="",$H696="",$I696="",$J696="",$K696="",$L696=""),"",IF($B696="Female",1/(1+EXP(-SUMPRODUCT(Engine!$C$22082:$C$22113,INDIRECT("Coefficients!$CJ$2:$CJ$33")))),1/(1+EXP(-SUMPRODUCT(Engine!$C$22082:$C$22113,INDIRECT("Coefficients!$CK$2:$CK$33"))))))</f>
      </c>
      <c r="BH696" s="8">
        <f>IF(OR($B696="",$C696="",$D696="",$E696="",$F696="",$G696="",$H696="",$I696="",$J696="",$K696="",$L696=""),"",IF($B696="Female",1/(1+EXP(-SUMPRODUCT(Engine!$C$22082:$C$22113,INDIRECT("Coefficients!$CL$2:$CL$33")))),1/(1+EXP(-SUMPRODUCT(Engine!$C$22082:$C$22113,INDIRECT("Coefficients!$CM$2:$CM$33"))))))</f>
      </c>
      <c r="BI696" s="8">
        <f>IF(OR($B696="",$C696="",$D696="",$E696="",$F696="",$G696="",$H696="",$I696="",$J696="",$K696="",$L696=""),"",IF($B696="Female",1/(1+EXP(-SUMPRODUCT(Engine!$C$22082:$C$22113,INDIRECT("Coefficients!$CN$2:$CN$33")))),1/(1+EXP(-SUMPRODUCT(Engine!$C$22082:$C$22113,INDIRECT("Coefficients!$CO$2:$CO$33"))))))</f>
      </c>
      <c r="BJ696" s="8">
        <f>IF(OR($B696="",$C696="",$D696="",$E696="",$F696="",$G696="",$H696="",$I696="",$J696="",$K696="",$L696=""),"",IF($B696="Female",1/(1+EXP(-SUMPRODUCT(Engine!$C$22082:$C$22113,INDIRECT("Coefficients!$CP$2:$CP$33")))),1/(1+EXP(-SUMPRODUCT(Engine!$C$22082:$C$22113,INDIRECT("Coefficients!$CQ$2:$CQ$33"))))))</f>
      </c>
      <c r="BK696" s="8">
        <f>IF(OR($B696="",$C696="",$D696="",$E696="",$F696="",$G696="",$H696="",$I696="",$J696="",$K696="",$L696=""),"",IF($B696="Female",1/(1+EXP(-SUMPRODUCT(Engine!$C$22082:$C$22113,INDIRECT("Coefficients!$CR$2:$CR$33")))),1/(1+EXP(-SUMPRODUCT(Engine!$C$22082:$C$22113,INDIRECT("Coefficients!$CS$2:$CS$33"))))))</f>
      </c>
      <c r="BL696" s="8">
        <f>IF(OR($B696="",$C696="",$D696="",$E696="",$F696="",$G696="",$H696="",$I696="",$J696="",$K696="",$L696=""),"",IF($B696="Female",1/(1+EXP(-SUMPRODUCT(Engine!$C$22082:$C$22113,INDIRECT("Coefficients!$CT$2:$CT$33")))),1/(1+EXP(-SUMPRODUCT(Engine!$C$22082:$C$22113,INDIRECT("Coefficients!$CU$2:$CU$33"))))))</f>
      </c>
      <c r="BM696" s="8">
        <f>IF(OR($B696="",$C696="",$D696="",$E696="",$F696="",$G696="",$H696="",$I696="",$J696="",$K696="",$L696=""),"",IF($B696="Female",1/(1+EXP(-SUMPRODUCT(Engine!$C$22082:$C$22113,INDIRECT("Coefficients!$CV$2:$CV$33")))),1/(1+EXP(-SUMPRODUCT(Engine!$C$22082:$C$22113,INDIRECT("Coefficients!$CW$2:$CW$33"))))))</f>
      </c>
    </row>
    <row r="697" spans="1:6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8">
        <f>IF(OR($B697="",$C697="",$D697="",$E697="",$F697="",$G697="",$H697="",$I697="",$J697="",$K697="",$L697=""),"",IF($B697="Female",1/(1+EXP(-SUMPRODUCT(Engine!$C$22114:$C$22145,INDIRECT("Coefficients!$B$2:$B$33")))),1/(1+EXP(-SUMPRODUCT(Engine!$C$22114:$C$22145,INDIRECT("Coefficients!$C$2:$C$33"))))))</f>
      </c>
      <c r="Q697" s="8">
        <f>IF(OR($B697="",$C697="",$D697="",$E697="",$F697="",$G697="",$H697="",$I697="",$J697="",$K697="",$L697=""),"",IF($B697="Female",1/(1+EXP(-SUMPRODUCT(Engine!$C$22114:$C$22145,INDIRECT("Coefficients!$D$2:$D$33")))),1/(1+EXP(-SUMPRODUCT(Engine!$C$22114:$C$22145,INDIRECT("Coefficients!$E$2:$E$33"))))))</f>
      </c>
      <c r="R697" s="8">
        <f>IF(OR($B697="",$C697="",$D697="",$E697="",$F697="",$G697="",$H697="",$I697="",$J697="",$K697="",$L697=""),"",IF($B697="Female",1/(1+EXP(-SUMPRODUCT(Engine!$C$22114:$C$22145,INDIRECT("Coefficients!$F$2:$F$33")))),1/(1+EXP(-SUMPRODUCT(Engine!$C$22114:$C$22145,INDIRECT("Coefficients!$G$2:$G$33"))))))</f>
      </c>
      <c r="S697" s="8">
        <f>IF(OR($B697="",$C697="",$D697="",$E697="",$F697="",$G697="",$H697="",$I697="",$J697="",$K697="",$L697=""),"",IF($B697="Female",1/(1+EXP(-SUMPRODUCT(Engine!$C$22114:$C$22145,INDIRECT("Coefficients!$H$2:$H$33")))),1/(1+EXP(-SUMPRODUCT(Engine!$C$22114:$C$22145,INDIRECT("Coefficients!$I$2:$I$33"))))))</f>
      </c>
      <c r="T697" s="8">
        <f>IF(OR($B697="",$C697="",$D697="",$E697="",$F697="",$G697="",$H697="",$I697="",$J697="",$K697="",$L697=""),"",IF($B697="Female",1/(1+EXP(-SUMPRODUCT(Engine!$C$22114:$C$22145,INDIRECT("Coefficients!$J$2:$J$33")))),1/(1+EXP(-SUMPRODUCT(Engine!$C$22114:$C$22145,INDIRECT("Coefficients!$K$2:$K$33"))))))</f>
      </c>
      <c r="U697" s="8">
        <f>IF(OR($B697="",$C697="",$D697="",$E697="",$F697="",$G697="",$H697="",$I697="",$J697="",$K697="",$L697=""),"",IF($B697="Female",1/(1+EXP(-SUMPRODUCT(Engine!$C$22114:$C$22145,INDIRECT("Coefficients!$L$2:$L$33")))),1/(1+EXP(-SUMPRODUCT(Engine!$C$22114:$C$22145,INDIRECT("Coefficients!$M$2:$M$33"))))))</f>
      </c>
      <c r="V697" s="8">
        <f>IF(OR($B697="",$C697="",$D697="",$E697="",$F697="",$G697="",$H697="",$I697="",$J697="",$K697="",$L697=""),"",IF($B697="Female",1/(1+EXP(-SUMPRODUCT(Engine!$C$22114:$C$22145,INDIRECT("Coefficients!$N$2:$N$33")))),1/(1+EXP(-SUMPRODUCT(Engine!$C$22114:$C$22145,INDIRECT("Coefficients!$O$2:$O$33"))))))</f>
      </c>
      <c r="W697" s="8">
        <f>IF(OR($B697="",$C697="",$D697="",$E697="",$F697="",$G697="",$H697="",$I697="",$J697="",$K697="",$L697=""),"",IF($B697="Female",1/(1+EXP(-SUMPRODUCT(Engine!$C$22114:$C$22145,INDIRECT("Coefficients!$P$2:$P$33")))),1/(1+EXP(-SUMPRODUCT(Engine!$C$22114:$C$22145,INDIRECT("Coefficients!$Q$2:$Q$33"))))))</f>
      </c>
      <c r="X697" s="8">
        <f>IF(OR($B697="",$C697="",$D697="",$E697="",$F697="",$G697="",$H697="",$I697="",$J697="",$K697="",$L697=""),"",IF($B697="Female",1/(1+EXP(-SUMPRODUCT(Engine!$C$22114:$C$22145,INDIRECT("Coefficients!$R$2:$R$33")))),1/(1+EXP(-SUMPRODUCT(Engine!$C$22114:$C$22145,INDIRECT("Coefficients!$S$2:$S$33"))))))</f>
      </c>
      <c r="Y697" s="8">
        <f>IF(OR($B697="",$C697="",$D697="",$E697="",$F697="",$G697="",$H697="",$I697="",$J697="",$K697="",$L697=""),"",IF($B697="Female",1/(1+EXP(-SUMPRODUCT(Engine!$C$22114:$C$22145,INDIRECT("Coefficients!$T$2:$T$33")))),1/(1+EXP(-SUMPRODUCT(Engine!$C$22114:$C$22145,INDIRECT("Coefficients!$U$2:$U$33"))))))</f>
      </c>
      <c r="Z697" s="8">
        <f>IF(OR($B697="",$C697="",$D697="",$E697="",$F697="",$G697="",$H697="",$I697="",$J697="",$K697="",$L697=""),"",IF($B697="Female",1/(1+EXP(-SUMPRODUCT(Engine!$C$22114:$C$22145,INDIRECT("Coefficients!$V$2:$V$33")))),1/(1+EXP(-SUMPRODUCT(Engine!$C$22114:$C$22145,INDIRECT("Coefficients!$W$2:$W$33"))))))</f>
      </c>
      <c r="AA697" s="8">
        <f>IF(OR($B697="",$C697="",$D697="",$E697="",$F697="",$G697="",$H697="",$I697="",$J697="",$K697="",$L697=""),"",IF($B697="Female",1/(1+EXP(-SUMPRODUCT(Engine!$C$22114:$C$22145,INDIRECT("Coefficients!$X$2:$X$33")))),1/(1+EXP(-SUMPRODUCT(Engine!$C$22114:$C$22145,INDIRECT("Coefficients!$Y$2:$Y$33"))))))</f>
      </c>
      <c r="AB697" s="8">
        <f>IF(OR($B697="",$C697="",$D697="",$E697="",$F697="",$G697="",$H697="",$I697="",$J697="",$K697="",$L697=""),"",IF($B697="Female",1/(1+EXP(-SUMPRODUCT(Engine!$C$22114:$C$22145,INDIRECT("Coefficients!$Z$2:$Z$33")))),1/(1+EXP(-SUMPRODUCT(Engine!$C$22114:$C$22145,INDIRECT("Coefficients!$AA$2:$AA$33"))))))</f>
      </c>
      <c r="AC697" s="8">
        <f>IF(OR($B697="",$C697="",$D697="",$E697="",$F697="",$G697="",$H697="",$I697="",$J697="",$K697="",$L697=""),"",IF($B697="Female",1/(1+EXP(-SUMPRODUCT(Engine!$C$22114:$C$22145,INDIRECT("Coefficients!$AB$2:$AB$33")))),1/(1+EXP(-SUMPRODUCT(Engine!$C$22114:$C$22145,INDIRECT("Coefficients!$AC$2:$AC$33"))))))</f>
      </c>
      <c r="AD697" s="8">
        <f>IF(OR($B697="",$C697="",$D697="",$E697="",$F697="",$G697="",$H697="",$I697="",$J697="",$K697="",$L697=""),"",IF($B697="Female",1/(1+EXP(-SUMPRODUCT(Engine!$C$22114:$C$22145,INDIRECT("Coefficients!$AD$2:$AD$33")))),1/(1+EXP(-SUMPRODUCT(Engine!$C$22114:$C$22145,INDIRECT("Coefficients!$AE$2:$AE$33"))))))</f>
      </c>
      <c r="AE697" s="8">
        <f>IF(OR($B697="",$C697="",$D697="",$E697="",$F697="",$G697="",$H697="",$I697="",$J697="",$K697="",$L697=""),"",IF($B697="Female",1/(1+EXP(-SUMPRODUCT(Engine!$C$22114:$C$22145,INDIRECT("Coefficients!$AF$2:$AF$33")))),1/(1+EXP(-SUMPRODUCT(Engine!$C$22114:$C$22145,INDIRECT("Coefficients!$AG$2:$AG$33"))))))</f>
      </c>
      <c r="AF697" s="8">
        <f>IF(OR($B697="",$C697="",$D697="",$E697="",$F697="",$G697="",$H697="",$I697="",$J697="",$K697="",$L697=""),"",IF($B697="Female",1/(1+EXP(-SUMPRODUCT(Engine!$C$22114:$C$22145,INDIRECT("Coefficients!$AH$2:$AH$33")))),1/(1+EXP(-SUMPRODUCT(Engine!$C$22114:$C$22145,INDIRECT("Coefficients!$AI$2:$AI$33"))))))</f>
      </c>
      <c r="AG697" s="8">
        <f>IF(OR($B697="",$C697="",$D697="",$E697="",$F697="",$G697="",$H697="",$I697="",$J697="",$K697="",$L697=""),"",IF($B697="Female",1/(1+EXP(-SUMPRODUCT(Engine!$C$22114:$C$22145,INDIRECT("Coefficients!$AJ$2:$AJ$33")))),1/(1+EXP(-SUMPRODUCT(Engine!$C$22114:$C$22145,INDIRECT("Coefficients!$AK$2:$AK$33"))))))</f>
      </c>
      <c r="AH697" s="8">
        <f>IF(OR($B697="",$C697="",$D697="",$E697="",$F697="",$G697="",$H697="",$I697="",$J697="",$K697="",$L697=""),"",IF($B697="Female",1/(1+EXP(-SUMPRODUCT(Engine!$C$22114:$C$22145,INDIRECT("Coefficients!$AL$2:$AL$33")))),1/(1+EXP(-SUMPRODUCT(Engine!$C$22114:$C$22145,INDIRECT("Coefficients!$AM$2:$AM$33"))))))</f>
      </c>
      <c r="AI697" s="8">
        <f>IF(OR($B697="",$C697="",$D697="",$E697="",$F697="",$G697="",$H697="",$I697="",$J697="",$K697="",$L697=""),"",IF($B697="Female",1/(1+EXP(-SUMPRODUCT(Engine!$C$22114:$C$22145,INDIRECT("Coefficients!$AN$2:$AN$33")))),1/(1+EXP(-SUMPRODUCT(Engine!$C$22114:$C$22145,INDIRECT("Coefficients!$AO$2:$AO$33"))))))</f>
      </c>
      <c r="AJ697" s="8">
        <f>IF(OR($B697="",$C697="",$D697="",$E697="",$F697="",$G697="",$H697="",$I697="",$J697="",$K697="",$L697=""),"",IF($B697="Female",1/(1+EXP(-SUMPRODUCT(Engine!$C$22114:$C$22145,INDIRECT("Coefficients!$AP$2:$AP$33")))),1/(1+EXP(-SUMPRODUCT(Engine!$C$22114:$C$22145,INDIRECT("Coefficients!$AQ$2:$AQ$33"))))))</f>
      </c>
      <c r="AK697" s="8">
        <f>IF(OR($B697="",$C697="",$D697="",$E697="",$F697="",$G697="",$H697="",$I697="",$J697="",$K697="",$L697=""),"",IF($B697="Female",1/(1+EXP(-SUMPRODUCT(Engine!$C$22114:$C$22145,INDIRECT("Coefficients!$AR$2:$AR$33")))),1/(1+EXP(-SUMPRODUCT(Engine!$C$22114:$C$22145,INDIRECT("Coefficients!$AS$2:$AS$33"))))))</f>
      </c>
      <c r="AL697" s="8">
        <f>IF(OR($B697="",$C697="",$D697="",$E697="",$F697="",$G697="",$H697="",$I697="",$J697="",$K697="",$L697=""),"",IF($B697="Female",1/(1+EXP(-SUMPRODUCT(Engine!$C$22114:$C$22145,INDIRECT("Coefficients!$AT$2:$AT$33")))),1/(1+EXP(-SUMPRODUCT(Engine!$C$22114:$C$22145,INDIRECT("Coefficients!$AU$2:$AU$33"))))))</f>
      </c>
      <c r="AM697" s="8">
        <f>IF(OR($B697="",$C697="",$D697="",$E697="",$F697="",$G697="",$H697="",$I697="",$J697="",$K697="",$L697=""),"",IF($B697="Female",1/(1+EXP(-SUMPRODUCT(Engine!$C$22114:$C$22145,INDIRECT("Coefficients!$AV$2:$AV$33")))),1/(1+EXP(-SUMPRODUCT(Engine!$C$22114:$C$22145,INDIRECT("Coefficients!$AW$2:$AW$33"))))))</f>
      </c>
      <c r="AN697" s="8">
        <f>IF(OR($B697="",$C697="",$D697="",$E697="",$F697="",$G697="",$H697="",$I697="",$J697="",$K697="",$L697=""),"",IF($B697="Female",1/(1+EXP(-SUMPRODUCT(Engine!$C$22114:$C$22145,INDIRECT("Coefficients!$AX$2:$AX$33")))),1/(1+EXP(-SUMPRODUCT(Engine!$C$22114:$C$22145,INDIRECT("Coefficients!$AY$2:$AY$33"))))))</f>
      </c>
      <c r="AO697" s="8">
        <f>IF(OR($B697="",$C697="",$D697="",$E697="",$F697="",$G697="",$H697="",$I697="",$J697="",$K697="",$L697=""),"",IF($B697="Female",1/(1+EXP(-SUMPRODUCT(Engine!$C$22114:$C$22145,INDIRECT("Coefficients!$AZ$2:$AZ$33")))),1/(1+EXP(-SUMPRODUCT(Engine!$C$22114:$C$22145,INDIRECT("Coefficients!$BA$2:$BA$33"))))))</f>
      </c>
      <c r="AP697" s="8">
        <f>IF(OR($B697="",$C697="",$D697="",$E697="",$F697="",$G697="",$H697="",$I697="",$J697="",$K697="",$L697=""),"",IF($B697="Female",1/(1+EXP(-SUMPRODUCT(Engine!$C$22114:$C$22145,INDIRECT("Coefficients!$BB$2:$BB$33")))),1/(1+EXP(-SUMPRODUCT(Engine!$C$22114:$C$22145,INDIRECT("Coefficients!$BC$2:$BC$33"))))))</f>
      </c>
      <c r="AQ697" s="8">
        <f>IF(OR($B697="",$C697="",$D697="",$E697="",$F697="",$G697="",$H697="",$I697="",$J697="",$K697="",$L697=""),"",IF($B697="Female",1/(1+EXP(-SUMPRODUCT(Engine!$C$22114:$C$22145,INDIRECT("Coefficients!$BD$2:$BD$33")))),1/(1+EXP(-SUMPRODUCT(Engine!$C$22114:$C$22145,INDIRECT("Coefficients!$BE$2:$BE$33"))))))</f>
      </c>
      <c r="AR697" s="8">
        <f>IF(OR($B697="",$C697="",$D697="",$E697="",$F697="",$G697="",$H697="",$I697="",$J697="",$K697="",$L697=""),"",IF($B697="Female",1/(1+EXP(-SUMPRODUCT(Engine!$C$22114:$C$22145,INDIRECT("Coefficients!$BF$2:$BF$33")))),1/(1+EXP(-SUMPRODUCT(Engine!$C$22114:$C$22145,INDIRECT("Coefficients!$BG$2:$BG$33"))))))</f>
      </c>
      <c r="AS697" s="8">
        <f>IF(OR($B697="",$C697="",$D697="",$E697="",$F697="",$G697="",$H697="",$I697="",$J697="",$K697="",$L697=""),"",IF($B697="Female",1/(1+EXP(-SUMPRODUCT(Engine!$C$22114:$C$22145,INDIRECT("Coefficients!$BH$2:$BH$33")))),1/(1+EXP(-SUMPRODUCT(Engine!$C$22114:$C$22145,INDIRECT("Coefficients!$BI$2:$BI$33"))))))</f>
      </c>
      <c r="AT697" s="8">
        <f>IF(OR($B697="",$C697="",$D697="",$E697="",$F697="",$G697="",$H697="",$I697="",$J697="",$K697="",$L697=""),"",IF($B697="Female",1/(1+EXP(-SUMPRODUCT(Engine!$C$22114:$C$22145,INDIRECT("Coefficients!$BJ$2:$BJ$33")))),1/(1+EXP(-SUMPRODUCT(Engine!$C$22114:$C$22145,INDIRECT("Coefficients!$BK$2:$BK$33"))))))</f>
      </c>
      <c r="AU697" s="8">
        <f>IF(OR($B697="",$C697="",$D697="",$E697="",$F697="",$G697="",$H697="",$I697="",$J697="",$K697="",$L697=""),"",IF($B697="Female",1/(1+EXP(-SUMPRODUCT(Engine!$C$22114:$C$22145,INDIRECT("Coefficients!$BL$2:$BL$33")))),1/(1+EXP(-SUMPRODUCT(Engine!$C$22114:$C$22145,INDIRECT("Coefficients!$BM$2:$BM$33"))))))</f>
      </c>
      <c r="AV697" s="8">
        <f>IF(OR($B697="",$C697="",$D697="",$E697="",$F697="",$G697="",$H697="",$I697="",$J697="",$K697="",$L697=""),"",IF($B697="Female",1/(1+EXP(-SUMPRODUCT(Engine!$C$22114:$C$22145,INDIRECT("Coefficients!$BN$2:$BN$33")))),1/(1+EXP(-SUMPRODUCT(Engine!$C$22114:$C$22145,INDIRECT("Coefficients!$BO$2:$BO$33"))))))</f>
      </c>
      <c r="AW697" s="8">
        <f>IF(OR($B697="",$C697="",$D697="",$E697="",$F697="",$G697="",$H697="",$I697="",$J697="",$K697="",$L697=""),"",IF($B697="Female",1/(1+EXP(-SUMPRODUCT(Engine!$C$22114:$C$22145,INDIRECT("Coefficients!$BP$2:$BP$33")))),1/(1+EXP(-SUMPRODUCT(Engine!$C$22114:$C$22145,INDIRECT("Coefficients!$BQ$2:$BQ$33"))))))</f>
      </c>
      <c r="AX697" s="8">
        <f>IF(OR($B697="",$C697="",$D697="",$E697="",$F697="",$G697="",$H697="",$I697="",$J697="",$K697="",$L697=""),"",IF($B697="Female",1/(1+EXP(-SUMPRODUCT(Engine!$C$22114:$C$22145,INDIRECT("Coefficients!$BR$2:$BR$33")))),1/(1+EXP(-SUMPRODUCT(Engine!$C$22114:$C$22145,INDIRECT("Coefficients!$BS$2:$BS$33"))))))</f>
      </c>
      <c r="AY697" s="8">
        <f>IF(OR($B697="",$C697="",$D697="",$E697="",$F697="",$G697="",$H697="",$I697="",$J697="",$K697="",$L697=""),"",IF($B697="Female",1/(1+EXP(-SUMPRODUCT(Engine!$C$22114:$C$22145,INDIRECT("Coefficients!$BT$2:$BT$33")))),1/(1+EXP(-SUMPRODUCT(Engine!$C$22114:$C$22145,INDIRECT("Coefficients!$BU$2:$BU$33"))))))</f>
      </c>
      <c r="AZ697" s="8">
        <f>IF(OR($B697="",$C697="",$D697="",$E697="",$F697="",$G697="",$H697="",$I697="",$J697="",$K697="",$L697=""),"",IF($B697="Female",1/(1+EXP(-SUMPRODUCT(Engine!$C$22114:$C$22145,INDIRECT("Coefficients!$BV$2:$BV$33")))),1/(1+EXP(-SUMPRODUCT(Engine!$C$22114:$C$22145,INDIRECT("Coefficients!$BW$2:$BW$33"))))))</f>
      </c>
      <c r="BA697" s="8">
        <f>IF(OR($B697="",$C697="",$D697="",$E697="",$F697="",$G697="",$H697="",$I697="",$J697="",$K697="",$L697=""),"",IF($B697="Female",1/(1+EXP(-SUMPRODUCT(Engine!$C$22114:$C$22145,INDIRECT("Coefficients!$BX$2:$BX$33")))),1/(1+EXP(-SUMPRODUCT(Engine!$C$22114:$C$22145,INDIRECT("Coefficients!$BY$2:$BY$33"))))))</f>
      </c>
      <c r="BB697" s="8">
        <f>IF(OR($B697="",$C697="",$D697="",$E697="",$F697="",$G697="",$H697="",$I697="",$J697="",$K697="",$L697=""),"",IF($B697="Female",1/(1+EXP(-SUMPRODUCT(Engine!$C$22114:$C$22145,INDIRECT("Coefficients!$BZ$2:$BZ$33")))),1/(1+EXP(-SUMPRODUCT(Engine!$C$22114:$C$22145,INDIRECT("Coefficients!$CA$2:$CA$33"))))))</f>
      </c>
      <c r="BC697" s="8">
        <f>IF(OR($B697="",$C697="",$D697="",$E697="",$F697="",$G697="",$H697="",$I697="",$J697="",$K697="",$L697=""),"",IF($B697="Female",1/(1+EXP(-SUMPRODUCT(Engine!$C$22114:$C$22145,INDIRECT("Coefficients!$CB$2:$CB$33")))),1/(1+EXP(-SUMPRODUCT(Engine!$C$22114:$C$22145,INDIRECT("Coefficients!$CC$2:$CC$33"))))))</f>
      </c>
      <c r="BD697" s="8">
        <f>IF(OR($B697="",$C697="",$D697="",$E697="",$F697="",$G697="",$H697="",$I697="",$J697="",$K697="",$L697=""),"",IF($B697="Female",1/(1+EXP(-SUMPRODUCT(Engine!$C$22114:$C$22145,INDIRECT("Coefficients!$CD$2:$CD$33")))),1/(1+EXP(-SUMPRODUCT(Engine!$C$22114:$C$22145,INDIRECT("Coefficients!$CE$2:$CE$33"))))))</f>
      </c>
      <c r="BE697" s="8">
        <f>IF(OR($B697="",$C697="",$D697="",$E697="",$F697="",$G697="",$H697="",$I697="",$J697="",$K697="",$L697=""),"",IF($B697="Female",1/(1+EXP(-SUMPRODUCT(Engine!$C$22114:$C$22145,INDIRECT("Coefficients!$CF$2:$CF$33")))),1/(1+EXP(-SUMPRODUCT(Engine!$C$22114:$C$22145,INDIRECT("Coefficients!$CG$2:$CG$33"))))))</f>
      </c>
      <c r="BF697" s="8">
        <f>IF(OR($B697="",$C697="",$D697="",$E697="",$F697="",$G697="",$H697="",$I697="",$J697="",$K697="",$L697=""),"",IF($B697="Female",1/(1+EXP(-SUMPRODUCT(Engine!$C$22114:$C$22145,INDIRECT("Coefficients!$CH$2:$CH$33")))),1/(1+EXP(-SUMPRODUCT(Engine!$C$22114:$C$22145,INDIRECT("Coefficients!$CI$2:$CI$33"))))))</f>
      </c>
      <c r="BG697" s="8">
        <f>IF(OR($B697="",$C697="",$D697="",$E697="",$F697="",$G697="",$H697="",$I697="",$J697="",$K697="",$L697=""),"",IF($B697="Female",1/(1+EXP(-SUMPRODUCT(Engine!$C$22114:$C$22145,INDIRECT("Coefficients!$CJ$2:$CJ$33")))),1/(1+EXP(-SUMPRODUCT(Engine!$C$22114:$C$22145,INDIRECT("Coefficients!$CK$2:$CK$33"))))))</f>
      </c>
      <c r="BH697" s="8">
        <f>IF(OR($B697="",$C697="",$D697="",$E697="",$F697="",$G697="",$H697="",$I697="",$J697="",$K697="",$L697=""),"",IF($B697="Female",1/(1+EXP(-SUMPRODUCT(Engine!$C$22114:$C$22145,INDIRECT("Coefficients!$CL$2:$CL$33")))),1/(1+EXP(-SUMPRODUCT(Engine!$C$22114:$C$22145,INDIRECT("Coefficients!$CM$2:$CM$33"))))))</f>
      </c>
      <c r="BI697" s="8">
        <f>IF(OR($B697="",$C697="",$D697="",$E697="",$F697="",$G697="",$H697="",$I697="",$J697="",$K697="",$L697=""),"",IF($B697="Female",1/(1+EXP(-SUMPRODUCT(Engine!$C$22114:$C$22145,INDIRECT("Coefficients!$CN$2:$CN$33")))),1/(1+EXP(-SUMPRODUCT(Engine!$C$22114:$C$22145,INDIRECT("Coefficients!$CO$2:$CO$33"))))))</f>
      </c>
      <c r="BJ697" s="8">
        <f>IF(OR($B697="",$C697="",$D697="",$E697="",$F697="",$G697="",$H697="",$I697="",$J697="",$K697="",$L697=""),"",IF($B697="Female",1/(1+EXP(-SUMPRODUCT(Engine!$C$22114:$C$22145,INDIRECT("Coefficients!$CP$2:$CP$33")))),1/(1+EXP(-SUMPRODUCT(Engine!$C$22114:$C$22145,INDIRECT("Coefficients!$CQ$2:$CQ$33"))))))</f>
      </c>
      <c r="BK697" s="8">
        <f>IF(OR($B697="",$C697="",$D697="",$E697="",$F697="",$G697="",$H697="",$I697="",$J697="",$K697="",$L697=""),"",IF($B697="Female",1/(1+EXP(-SUMPRODUCT(Engine!$C$22114:$C$22145,INDIRECT("Coefficients!$CR$2:$CR$33")))),1/(1+EXP(-SUMPRODUCT(Engine!$C$22114:$C$22145,INDIRECT("Coefficients!$CS$2:$CS$33"))))))</f>
      </c>
      <c r="BL697" s="8">
        <f>IF(OR($B697="",$C697="",$D697="",$E697="",$F697="",$G697="",$H697="",$I697="",$J697="",$K697="",$L697=""),"",IF($B697="Female",1/(1+EXP(-SUMPRODUCT(Engine!$C$22114:$C$22145,INDIRECT("Coefficients!$CT$2:$CT$33")))),1/(1+EXP(-SUMPRODUCT(Engine!$C$22114:$C$22145,INDIRECT("Coefficients!$CU$2:$CU$33"))))))</f>
      </c>
      <c r="BM697" s="8">
        <f>IF(OR($B697="",$C697="",$D697="",$E697="",$F697="",$G697="",$H697="",$I697="",$J697="",$K697="",$L697=""),"",IF($B697="Female",1/(1+EXP(-SUMPRODUCT(Engine!$C$22114:$C$22145,INDIRECT("Coefficients!$CV$2:$CV$33")))),1/(1+EXP(-SUMPRODUCT(Engine!$C$22114:$C$22145,INDIRECT("Coefficients!$CW$2:$CW$33"))))))</f>
      </c>
    </row>
    <row r="698" spans="1:6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8">
        <f>IF(OR($B698="",$C698="",$D698="",$E698="",$F698="",$G698="",$H698="",$I698="",$J698="",$K698="",$L698=""),"",IF($B698="Female",1/(1+EXP(-SUMPRODUCT(Engine!$C$22146:$C$22177,INDIRECT("Coefficients!$B$2:$B$33")))),1/(1+EXP(-SUMPRODUCT(Engine!$C$22146:$C$22177,INDIRECT("Coefficients!$C$2:$C$33"))))))</f>
      </c>
      <c r="Q698" s="8">
        <f>IF(OR($B698="",$C698="",$D698="",$E698="",$F698="",$G698="",$H698="",$I698="",$J698="",$K698="",$L698=""),"",IF($B698="Female",1/(1+EXP(-SUMPRODUCT(Engine!$C$22146:$C$22177,INDIRECT("Coefficients!$D$2:$D$33")))),1/(1+EXP(-SUMPRODUCT(Engine!$C$22146:$C$22177,INDIRECT("Coefficients!$E$2:$E$33"))))))</f>
      </c>
      <c r="R698" s="8">
        <f>IF(OR($B698="",$C698="",$D698="",$E698="",$F698="",$G698="",$H698="",$I698="",$J698="",$K698="",$L698=""),"",IF($B698="Female",1/(1+EXP(-SUMPRODUCT(Engine!$C$22146:$C$22177,INDIRECT("Coefficients!$F$2:$F$33")))),1/(1+EXP(-SUMPRODUCT(Engine!$C$22146:$C$22177,INDIRECT("Coefficients!$G$2:$G$33"))))))</f>
      </c>
      <c r="S698" s="8">
        <f>IF(OR($B698="",$C698="",$D698="",$E698="",$F698="",$G698="",$H698="",$I698="",$J698="",$K698="",$L698=""),"",IF($B698="Female",1/(1+EXP(-SUMPRODUCT(Engine!$C$22146:$C$22177,INDIRECT("Coefficients!$H$2:$H$33")))),1/(1+EXP(-SUMPRODUCT(Engine!$C$22146:$C$22177,INDIRECT("Coefficients!$I$2:$I$33"))))))</f>
      </c>
      <c r="T698" s="8">
        <f>IF(OR($B698="",$C698="",$D698="",$E698="",$F698="",$G698="",$H698="",$I698="",$J698="",$K698="",$L698=""),"",IF($B698="Female",1/(1+EXP(-SUMPRODUCT(Engine!$C$22146:$C$22177,INDIRECT("Coefficients!$J$2:$J$33")))),1/(1+EXP(-SUMPRODUCT(Engine!$C$22146:$C$22177,INDIRECT("Coefficients!$K$2:$K$33"))))))</f>
      </c>
      <c r="U698" s="8">
        <f>IF(OR($B698="",$C698="",$D698="",$E698="",$F698="",$G698="",$H698="",$I698="",$J698="",$K698="",$L698=""),"",IF($B698="Female",1/(1+EXP(-SUMPRODUCT(Engine!$C$22146:$C$22177,INDIRECT("Coefficients!$L$2:$L$33")))),1/(1+EXP(-SUMPRODUCT(Engine!$C$22146:$C$22177,INDIRECT("Coefficients!$M$2:$M$33"))))))</f>
      </c>
      <c r="V698" s="8">
        <f>IF(OR($B698="",$C698="",$D698="",$E698="",$F698="",$G698="",$H698="",$I698="",$J698="",$K698="",$L698=""),"",IF($B698="Female",1/(1+EXP(-SUMPRODUCT(Engine!$C$22146:$C$22177,INDIRECT("Coefficients!$N$2:$N$33")))),1/(1+EXP(-SUMPRODUCT(Engine!$C$22146:$C$22177,INDIRECT("Coefficients!$O$2:$O$33"))))))</f>
      </c>
      <c r="W698" s="8">
        <f>IF(OR($B698="",$C698="",$D698="",$E698="",$F698="",$G698="",$H698="",$I698="",$J698="",$K698="",$L698=""),"",IF($B698="Female",1/(1+EXP(-SUMPRODUCT(Engine!$C$22146:$C$22177,INDIRECT("Coefficients!$P$2:$P$33")))),1/(1+EXP(-SUMPRODUCT(Engine!$C$22146:$C$22177,INDIRECT("Coefficients!$Q$2:$Q$33"))))))</f>
      </c>
      <c r="X698" s="8">
        <f>IF(OR($B698="",$C698="",$D698="",$E698="",$F698="",$G698="",$H698="",$I698="",$J698="",$K698="",$L698=""),"",IF($B698="Female",1/(1+EXP(-SUMPRODUCT(Engine!$C$22146:$C$22177,INDIRECT("Coefficients!$R$2:$R$33")))),1/(1+EXP(-SUMPRODUCT(Engine!$C$22146:$C$22177,INDIRECT("Coefficients!$S$2:$S$33"))))))</f>
      </c>
      <c r="Y698" s="8">
        <f>IF(OR($B698="",$C698="",$D698="",$E698="",$F698="",$G698="",$H698="",$I698="",$J698="",$K698="",$L698=""),"",IF($B698="Female",1/(1+EXP(-SUMPRODUCT(Engine!$C$22146:$C$22177,INDIRECT("Coefficients!$T$2:$T$33")))),1/(1+EXP(-SUMPRODUCT(Engine!$C$22146:$C$22177,INDIRECT("Coefficients!$U$2:$U$33"))))))</f>
      </c>
      <c r="Z698" s="8">
        <f>IF(OR($B698="",$C698="",$D698="",$E698="",$F698="",$G698="",$H698="",$I698="",$J698="",$K698="",$L698=""),"",IF($B698="Female",1/(1+EXP(-SUMPRODUCT(Engine!$C$22146:$C$22177,INDIRECT("Coefficients!$V$2:$V$33")))),1/(1+EXP(-SUMPRODUCT(Engine!$C$22146:$C$22177,INDIRECT("Coefficients!$W$2:$W$33"))))))</f>
      </c>
      <c r="AA698" s="8">
        <f>IF(OR($B698="",$C698="",$D698="",$E698="",$F698="",$G698="",$H698="",$I698="",$J698="",$K698="",$L698=""),"",IF($B698="Female",1/(1+EXP(-SUMPRODUCT(Engine!$C$22146:$C$22177,INDIRECT("Coefficients!$X$2:$X$33")))),1/(1+EXP(-SUMPRODUCT(Engine!$C$22146:$C$22177,INDIRECT("Coefficients!$Y$2:$Y$33"))))))</f>
      </c>
      <c r="AB698" s="8">
        <f>IF(OR($B698="",$C698="",$D698="",$E698="",$F698="",$G698="",$H698="",$I698="",$J698="",$K698="",$L698=""),"",IF($B698="Female",1/(1+EXP(-SUMPRODUCT(Engine!$C$22146:$C$22177,INDIRECT("Coefficients!$Z$2:$Z$33")))),1/(1+EXP(-SUMPRODUCT(Engine!$C$22146:$C$22177,INDIRECT("Coefficients!$AA$2:$AA$33"))))))</f>
      </c>
      <c r="AC698" s="8">
        <f>IF(OR($B698="",$C698="",$D698="",$E698="",$F698="",$G698="",$H698="",$I698="",$J698="",$K698="",$L698=""),"",IF($B698="Female",1/(1+EXP(-SUMPRODUCT(Engine!$C$22146:$C$22177,INDIRECT("Coefficients!$AB$2:$AB$33")))),1/(1+EXP(-SUMPRODUCT(Engine!$C$22146:$C$22177,INDIRECT("Coefficients!$AC$2:$AC$33"))))))</f>
      </c>
      <c r="AD698" s="8">
        <f>IF(OR($B698="",$C698="",$D698="",$E698="",$F698="",$G698="",$H698="",$I698="",$J698="",$K698="",$L698=""),"",IF($B698="Female",1/(1+EXP(-SUMPRODUCT(Engine!$C$22146:$C$22177,INDIRECT("Coefficients!$AD$2:$AD$33")))),1/(1+EXP(-SUMPRODUCT(Engine!$C$22146:$C$22177,INDIRECT("Coefficients!$AE$2:$AE$33"))))))</f>
      </c>
      <c r="AE698" s="8">
        <f>IF(OR($B698="",$C698="",$D698="",$E698="",$F698="",$G698="",$H698="",$I698="",$J698="",$K698="",$L698=""),"",IF($B698="Female",1/(1+EXP(-SUMPRODUCT(Engine!$C$22146:$C$22177,INDIRECT("Coefficients!$AF$2:$AF$33")))),1/(1+EXP(-SUMPRODUCT(Engine!$C$22146:$C$22177,INDIRECT("Coefficients!$AG$2:$AG$33"))))))</f>
      </c>
      <c r="AF698" s="8">
        <f>IF(OR($B698="",$C698="",$D698="",$E698="",$F698="",$G698="",$H698="",$I698="",$J698="",$K698="",$L698=""),"",IF($B698="Female",1/(1+EXP(-SUMPRODUCT(Engine!$C$22146:$C$22177,INDIRECT("Coefficients!$AH$2:$AH$33")))),1/(1+EXP(-SUMPRODUCT(Engine!$C$22146:$C$22177,INDIRECT("Coefficients!$AI$2:$AI$33"))))))</f>
      </c>
      <c r="AG698" s="8">
        <f>IF(OR($B698="",$C698="",$D698="",$E698="",$F698="",$G698="",$H698="",$I698="",$J698="",$K698="",$L698=""),"",IF($B698="Female",1/(1+EXP(-SUMPRODUCT(Engine!$C$22146:$C$22177,INDIRECT("Coefficients!$AJ$2:$AJ$33")))),1/(1+EXP(-SUMPRODUCT(Engine!$C$22146:$C$22177,INDIRECT("Coefficients!$AK$2:$AK$33"))))))</f>
      </c>
      <c r="AH698" s="8">
        <f>IF(OR($B698="",$C698="",$D698="",$E698="",$F698="",$G698="",$H698="",$I698="",$J698="",$K698="",$L698=""),"",IF($B698="Female",1/(1+EXP(-SUMPRODUCT(Engine!$C$22146:$C$22177,INDIRECT("Coefficients!$AL$2:$AL$33")))),1/(1+EXP(-SUMPRODUCT(Engine!$C$22146:$C$22177,INDIRECT("Coefficients!$AM$2:$AM$33"))))))</f>
      </c>
      <c r="AI698" s="8">
        <f>IF(OR($B698="",$C698="",$D698="",$E698="",$F698="",$G698="",$H698="",$I698="",$J698="",$K698="",$L698=""),"",IF($B698="Female",1/(1+EXP(-SUMPRODUCT(Engine!$C$22146:$C$22177,INDIRECT("Coefficients!$AN$2:$AN$33")))),1/(1+EXP(-SUMPRODUCT(Engine!$C$22146:$C$22177,INDIRECT("Coefficients!$AO$2:$AO$33"))))))</f>
      </c>
      <c r="AJ698" s="8">
        <f>IF(OR($B698="",$C698="",$D698="",$E698="",$F698="",$G698="",$H698="",$I698="",$J698="",$K698="",$L698=""),"",IF($B698="Female",1/(1+EXP(-SUMPRODUCT(Engine!$C$22146:$C$22177,INDIRECT("Coefficients!$AP$2:$AP$33")))),1/(1+EXP(-SUMPRODUCT(Engine!$C$22146:$C$22177,INDIRECT("Coefficients!$AQ$2:$AQ$33"))))))</f>
      </c>
      <c r="AK698" s="8">
        <f>IF(OR($B698="",$C698="",$D698="",$E698="",$F698="",$G698="",$H698="",$I698="",$J698="",$K698="",$L698=""),"",IF($B698="Female",1/(1+EXP(-SUMPRODUCT(Engine!$C$22146:$C$22177,INDIRECT("Coefficients!$AR$2:$AR$33")))),1/(1+EXP(-SUMPRODUCT(Engine!$C$22146:$C$22177,INDIRECT("Coefficients!$AS$2:$AS$33"))))))</f>
      </c>
      <c r="AL698" s="8">
        <f>IF(OR($B698="",$C698="",$D698="",$E698="",$F698="",$G698="",$H698="",$I698="",$J698="",$K698="",$L698=""),"",IF($B698="Female",1/(1+EXP(-SUMPRODUCT(Engine!$C$22146:$C$22177,INDIRECT("Coefficients!$AT$2:$AT$33")))),1/(1+EXP(-SUMPRODUCT(Engine!$C$22146:$C$22177,INDIRECT("Coefficients!$AU$2:$AU$33"))))))</f>
      </c>
      <c r="AM698" s="8">
        <f>IF(OR($B698="",$C698="",$D698="",$E698="",$F698="",$G698="",$H698="",$I698="",$J698="",$K698="",$L698=""),"",IF($B698="Female",1/(1+EXP(-SUMPRODUCT(Engine!$C$22146:$C$22177,INDIRECT("Coefficients!$AV$2:$AV$33")))),1/(1+EXP(-SUMPRODUCT(Engine!$C$22146:$C$22177,INDIRECT("Coefficients!$AW$2:$AW$33"))))))</f>
      </c>
      <c r="AN698" s="8">
        <f>IF(OR($B698="",$C698="",$D698="",$E698="",$F698="",$G698="",$H698="",$I698="",$J698="",$K698="",$L698=""),"",IF($B698="Female",1/(1+EXP(-SUMPRODUCT(Engine!$C$22146:$C$22177,INDIRECT("Coefficients!$AX$2:$AX$33")))),1/(1+EXP(-SUMPRODUCT(Engine!$C$22146:$C$22177,INDIRECT("Coefficients!$AY$2:$AY$33"))))))</f>
      </c>
      <c r="AO698" s="8">
        <f>IF(OR($B698="",$C698="",$D698="",$E698="",$F698="",$G698="",$H698="",$I698="",$J698="",$K698="",$L698=""),"",IF($B698="Female",1/(1+EXP(-SUMPRODUCT(Engine!$C$22146:$C$22177,INDIRECT("Coefficients!$AZ$2:$AZ$33")))),1/(1+EXP(-SUMPRODUCT(Engine!$C$22146:$C$22177,INDIRECT("Coefficients!$BA$2:$BA$33"))))))</f>
      </c>
      <c r="AP698" s="8">
        <f>IF(OR($B698="",$C698="",$D698="",$E698="",$F698="",$G698="",$H698="",$I698="",$J698="",$K698="",$L698=""),"",IF($B698="Female",1/(1+EXP(-SUMPRODUCT(Engine!$C$22146:$C$22177,INDIRECT("Coefficients!$BB$2:$BB$33")))),1/(1+EXP(-SUMPRODUCT(Engine!$C$22146:$C$22177,INDIRECT("Coefficients!$BC$2:$BC$33"))))))</f>
      </c>
      <c r="AQ698" s="8">
        <f>IF(OR($B698="",$C698="",$D698="",$E698="",$F698="",$G698="",$H698="",$I698="",$J698="",$K698="",$L698=""),"",IF($B698="Female",1/(1+EXP(-SUMPRODUCT(Engine!$C$22146:$C$22177,INDIRECT("Coefficients!$BD$2:$BD$33")))),1/(1+EXP(-SUMPRODUCT(Engine!$C$22146:$C$22177,INDIRECT("Coefficients!$BE$2:$BE$33"))))))</f>
      </c>
      <c r="AR698" s="8">
        <f>IF(OR($B698="",$C698="",$D698="",$E698="",$F698="",$G698="",$H698="",$I698="",$J698="",$K698="",$L698=""),"",IF($B698="Female",1/(1+EXP(-SUMPRODUCT(Engine!$C$22146:$C$22177,INDIRECT("Coefficients!$BF$2:$BF$33")))),1/(1+EXP(-SUMPRODUCT(Engine!$C$22146:$C$22177,INDIRECT("Coefficients!$BG$2:$BG$33"))))))</f>
      </c>
      <c r="AS698" s="8">
        <f>IF(OR($B698="",$C698="",$D698="",$E698="",$F698="",$G698="",$H698="",$I698="",$J698="",$K698="",$L698=""),"",IF($B698="Female",1/(1+EXP(-SUMPRODUCT(Engine!$C$22146:$C$22177,INDIRECT("Coefficients!$BH$2:$BH$33")))),1/(1+EXP(-SUMPRODUCT(Engine!$C$22146:$C$22177,INDIRECT("Coefficients!$BI$2:$BI$33"))))))</f>
      </c>
      <c r="AT698" s="8">
        <f>IF(OR($B698="",$C698="",$D698="",$E698="",$F698="",$G698="",$H698="",$I698="",$J698="",$K698="",$L698=""),"",IF($B698="Female",1/(1+EXP(-SUMPRODUCT(Engine!$C$22146:$C$22177,INDIRECT("Coefficients!$BJ$2:$BJ$33")))),1/(1+EXP(-SUMPRODUCT(Engine!$C$22146:$C$22177,INDIRECT("Coefficients!$BK$2:$BK$33"))))))</f>
      </c>
      <c r="AU698" s="8">
        <f>IF(OR($B698="",$C698="",$D698="",$E698="",$F698="",$G698="",$H698="",$I698="",$J698="",$K698="",$L698=""),"",IF($B698="Female",1/(1+EXP(-SUMPRODUCT(Engine!$C$22146:$C$22177,INDIRECT("Coefficients!$BL$2:$BL$33")))),1/(1+EXP(-SUMPRODUCT(Engine!$C$22146:$C$22177,INDIRECT("Coefficients!$BM$2:$BM$33"))))))</f>
      </c>
      <c r="AV698" s="8">
        <f>IF(OR($B698="",$C698="",$D698="",$E698="",$F698="",$G698="",$H698="",$I698="",$J698="",$K698="",$L698=""),"",IF($B698="Female",1/(1+EXP(-SUMPRODUCT(Engine!$C$22146:$C$22177,INDIRECT("Coefficients!$BN$2:$BN$33")))),1/(1+EXP(-SUMPRODUCT(Engine!$C$22146:$C$22177,INDIRECT("Coefficients!$BO$2:$BO$33"))))))</f>
      </c>
      <c r="AW698" s="8">
        <f>IF(OR($B698="",$C698="",$D698="",$E698="",$F698="",$G698="",$H698="",$I698="",$J698="",$K698="",$L698=""),"",IF($B698="Female",1/(1+EXP(-SUMPRODUCT(Engine!$C$22146:$C$22177,INDIRECT("Coefficients!$BP$2:$BP$33")))),1/(1+EXP(-SUMPRODUCT(Engine!$C$22146:$C$22177,INDIRECT("Coefficients!$BQ$2:$BQ$33"))))))</f>
      </c>
      <c r="AX698" s="8">
        <f>IF(OR($B698="",$C698="",$D698="",$E698="",$F698="",$G698="",$H698="",$I698="",$J698="",$K698="",$L698=""),"",IF($B698="Female",1/(1+EXP(-SUMPRODUCT(Engine!$C$22146:$C$22177,INDIRECT("Coefficients!$BR$2:$BR$33")))),1/(1+EXP(-SUMPRODUCT(Engine!$C$22146:$C$22177,INDIRECT("Coefficients!$BS$2:$BS$33"))))))</f>
      </c>
      <c r="AY698" s="8">
        <f>IF(OR($B698="",$C698="",$D698="",$E698="",$F698="",$G698="",$H698="",$I698="",$J698="",$K698="",$L698=""),"",IF($B698="Female",1/(1+EXP(-SUMPRODUCT(Engine!$C$22146:$C$22177,INDIRECT("Coefficients!$BT$2:$BT$33")))),1/(1+EXP(-SUMPRODUCT(Engine!$C$22146:$C$22177,INDIRECT("Coefficients!$BU$2:$BU$33"))))))</f>
      </c>
      <c r="AZ698" s="8">
        <f>IF(OR($B698="",$C698="",$D698="",$E698="",$F698="",$G698="",$H698="",$I698="",$J698="",$K698="",$L698=""),"",IF($B698="Female",1/(1+EXP(-SUMPRODUCT(Engine!$C$22146:$C$22177,INDIRECT("Coefficients!$BV$2:$BV$33")))),1/(1+EXP(-SUMPRODUCT(Engine!$C$22146:$C$22177,INDIRECT("Coefficients!$BW$2:$BW$33"))))))</f>
      </c>
      <c r="BA698" s="8">
        <f>IF(OR($B698="",$C698="",$D698="",$E698="",$F698="",$G698="",$H698="",$I698="",$J698="",$K698="",$L698=""),"",IF($B698="Female",1/(1+EXP(-SUMPRODUCT(Engine!$C$22146:$C$22177,INDIRECT("Coefficients!$BX$2:$BX$33")))),1/(1+EXP(-SUMPRODUCT(Engine!$C$22146:$C$22177,INDIRECT("Coefficients!$BY$2:$BY$33"))))))</f>
      </c>
      <c r="BB698" s="8">
        <f>IF(OR($B698="",$C698="",$D698="",$E698="",$F698="",$G698="",$H698="",$I698="",$J698="",$K698="",$L698=""),"",IF($B698="Female",1/(1+EXP(-SUMPRODUCT(Engine!$C$22146:$C$22177,INDIRECT("Coefficients!$BZ$2:$BZ$33")))),1/(1+EXP(-SUMPRODUCT(Engine!$C$22146:$C$22177,INDIRECT("Coefficients!$CA$2:$CA$33"))))))</f>
      </c>
      <c r="BC698" s="8">
        <f>IF(OR($B698="",$C698="",$D698="",$E698="",$F698="",$G698="",$H698="",$I698="",$J698="",$K698="",$L698=""),"",IF($B698="Female",1/(1+EXP(-SUMPRODUCT(Engine!$C$22146:$C$22177,INDIRECT("Coefficients!$CB$2:$CB$33")))),1/(1+EXP(-SUMPRODUCT(Engine!$C$22146:$C$22177,INDIRECT("Coefficients!$CC$2:$CC$33"))))))</f>
      </c>
      <c r="BD698" s="8">
        <f>IF(OR($B698="",$C698="",$D698="",$E698="",$F698="",$G698="",$H698="",$I698="",$J698="",$K698="",$L698=""),"",IF($B698="Female",1/(1+EXP(-SUMPRODUCT(Engine!$C$22146:$C$22177,INDIRECT("Coefficients!$CD$2:$CD$33")))),1/(1+EXP(-SUMPRODUCT(Engine!$C$22146:$C$22177,INDIRECT("Coefficients!$CE$2:$CE$33"))))))</f>
      </c>
      <c r="BE698" s="8">
        <f>IF(OR($B698="",$C698="",$D698="",$E698="",$F698="",$G698="",$H698="",$I698="",$J698="",$K698="",$L698=""),"",IF($B698="Female",1/(1+EXP(-SUMPRODUCT(Engine!$C$22146:$C$22177,INDIRECT("Coefficients!$CF$2:$CF$33")))),1/(1+EXP(-SUMPRODUCT(Engine!$C$22146:$C$22177,INDIRECT("Coefficients!$CG$2:$CG$33"))))))</f>
      </c>
      <c r="BF698" s="8">
        <f>IF(OR($B698="",$C698="",$D698="",$E698="",$F698="",$G698="",$H698="",$I698="",$J698="",$K698="",$L698=""),"",IF($B698="Female",1/(1+EXP(-SUMPRODUCT(Engine!$C$22146:$C$22177,INDIRECT("Coefficients!$CH$2:$CH$33")))),1/(1+EXP(-SUMPRODUCT(Engine!$C$22146:$C$22177,INDIRECT("Coefficients!$CI$2:$CI$33"))))))</f>
      </c>
      <c r="BG698" s="8">
        <f>IF(OR($B698="",$C698="",$D698="",$E698="",$F698="",$G698="",$H698="",$I698="",$J698="",$K698="",$L698=""),"",IF($B698="Female",1/(1+EXP(-SUMPRODUCT(Engine!$C$22146:$C$22177,INDIRECT("Coefficients!$CJ$2:$CJ$33")))),1/(1+EXP(-SUMPRODUCT(Engine!$C$22146:$C$22177,INDIRECT("Coefficients!$CK$2:$CK$33"))))))</f>
      </c>
      <c r="BH698" s="8">
        <f>IF(OR($B698="",$C698="",$D698="",$E698="",$F698="",$G698="",$H698="",$I698="",$J698="",$K698="",$L698=""),"",IF($B698="Female",1/(1+EXP(-SUMPRODUCT(Engine!$C$22146:$C$22177,INDIRECT("Coefficients!$CL$2:$CL$33")))),1/(1+EXP(-SUMPRODUCT(Engine!$C$22146:$C$22177,INDIRECT("Coefficients!$CM$2:$CM$33"))))))</f>
      </c>
      <c r="BI698" s="8">
        <f>IF(OR($B698="",$C698="",$D698="",$E698="",$F698="",$G698="",$H698="",$I698="",$J698="",$K698="",$L698=""),"",IF($B698="Female",1/(1+EXP(-SUMPRODUCT(Engine!$C$22146:$C$22177,INDIRECT("Coefficients!$CN$2:$CN$33")))),1/(1+EXP(-SUMPRODUCT(Engine!$C$22146:$C$22177,INDIRECT("Coefficients!$CO$2:$CO$33"))))))</f>
      </c>
      <c r="BJ698" s="8">
        <f>IF(OR($B698="",$C698="",$D698="",$E698="",$F698="",$G698="",$H698="",$I698="",$J698="",$K698="",$L698=""),"",IF($B698="Female",1/(1+EXP(-SUMPRODUCT(Engine!$C$22146:$C$22177,INDIRECT("Coefficients!$CP$2:$CP$33")))),1/(1+EXP(-SUMPRODUCT(Engine!$C$22146:$C$22177,INDIRECT("Coefficients!$CQ$2:$CQ$33"))))))</f>
      </c>
      <c r="BK698" s="8">
        <f>IF(OR($B698="",$C698="",$D698="",$E698="",$F698="",$G698="",$H698="",$I698="",$J698="",$K698="",$L698=""),"",IF($B698="Female",1/(1+EXP(-SUMPRODUCT(Engine!$C$22146:$C$22177,INDIRECT("Coefficients!$CR$2:$CR$33")))),1/(1+EXP(-SUMPRODUCT(Engine!$C$22146:$C$22177,INDIRECT("Coefficients!$CS$2:$CS$33"))))))</f>
      </c>
      <c r="BL698" s="8">
        <f>IF(OR($B698="",$C698="",$D698="",$E698="",$F698="",$G698="",$H698="",$I698="",$J698="",$K698="",$L698=""),"",IF($B698="Female",1/(1+EXP(-SUMPRODUCT(Engine!$C$22146:$C$22177,INDIRECT("Coefficients!$CT$2:$CT$33")))),1/(1+EXP(-SUMPRODUCT(Engine!$C$22146:$C$22177,INDIRECT("Coefficients!$CU$2:$CU$33"))))))</f>
      </c>
      <c r="BM698" s="8">
        <f>IF(OR($B698="",$C698="",$D698="",$E698="",$F698="",$G698="",$H698="",$I698="",$J698="",$K698="",$L698=""),"",IF($B698="Female",1/(1+EXP(-SUMPRODUCT(Engine!$C$22146:$C$22177,INDIRECT("Coefficients!$CV$2:$CV$33")))),1/(1+EXP(-SUMPRODUCT(Engine!$C$22146:$C$22177,INDIRECT("Coefficients!$CW$2:$CW$33"))))))</f>
      </c>
    </row>
    <row r="699" spans="1:6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8">
        <f>IF(OR($B699="",$C699="",$D699="",$E699="",$F699="",$G699="",$H699="",$I699="",$J699="",$K699="",$L699=""),"",IF($B699="Female",1/(1+EXP(-SUMPRODUCT(Engine!$C$22178:$C$22209,INDIRECT("Coefficients!$B$2:$B$33")))),1/(1+EXP(-SUMPRODUCT(Engine!$C$22178:$C$22209,INDIRECT("Coefficients!$C$2:$C$33"))))))</f>
      </c>
      <c r="Q699" s="8">
        <f>IF(OR($B699="",$C699="",$D699="",$E699="",$F699="",$G699="",$H699="",$I699="",$J699="",$K699="",$L699=""),"",IF($B699="Female",1/(1+EXP(-SUMPRODUCT(Engine!$C$22178:$C$22209,INDIRECT("Coefficients!$D$2:$D$33")))),1/(1+EXP(-SUMPRODUCT(Engine!$C$22178:$C$22209,INDIRECT("Coefficients!$E$2:$E$33"))))))</f>
      </c>
      <c r="R699" s="8">
        <f>IF(OR($B699="",$C699="",$D699="",$E699="",$F699="",$G699="",$H699="",$I699="",$J699="",$K699="",$L699=""),"",IF($B699="Female",1/(1+EXP(-SUMPRODUCT(Engine!$C$22178:$C$22209,INDIRECT("Coefficients!$F$2:$F$33")))),1/(1+EXP(-SUMPRODUCT(Engine!$C$22178:$C$22209,INDIRECT("Coefficients!$G$2:$G$33"))))))</f>
      </c>
      <c r="S699" s="8">
        <f>IF(OR($B699="",$C699="",$D699="",$E699="",$F699="",$G699="",$H699="",$I699="",$J699="",$K699="",$L699=""),"",IF($B699="Female",1/(1+EXP(-SUMPRODUCT(Engine!$C$22178:$C$22209,INDIRECT("Coefficients!$H$2:$H$33")))),1/(1+EXP(-SUMPRODUCT(Engine!$C$22178:$C$22209,INDIRECT("Coefficients!$I$2:$I$33"))))))</f>
      </c>
      <c r="T699" s="8">
        <f>IF(OR($B699="",$C699="",$D699="",$E699="",$F699="",$G699="",$H699="",$I699="",$J699="",$K699="",$L699=""),"",IF($B699="Female",1/(1+EXP(-SUMPRODUCT(Engine!$C$22178:$C$22209,INDIRECT("Coefficients!$J$2:$J$33")))),1/(1+EXP(-SUMPRODUCT(Engine!$C$22178:$C$22209,INDIRECT("Coefficients!$K$2:$K$33"))))))</f>
      </c>
      <c r="U699" s="8">
        <f>IF(OR($B699="",$C699="",$D699="",$E699="",$F699="",$G699="",$H699="",$I699="",$J699="",$K699="",$L699=""),"",IF($B699="Female",1/(1+EXP(-SUMPRODUCT(Engine!$C$22178:$C$22209,INDIRECT("Coefficients!$L$2:$L$33")))),1/(1+EXP(-SUMPRODUCT(Engine!$C$22178:$C$22209,INDIRECT("Coefficients!$M$2:$M$33"))))))</f>
      </c>
      <c r="V699" s="8">
        <f>IF(OR($B699="",$C699="",$D699="",$E699="",$F699="",$G699="",$H699="",$I699="",$J699="",$K699="",$L699=""),"",IF($B699="Female",1/(1+EXP(-SUMPRODUCT(Engine!$C$22178:$C$22209,INDIRECT("Coefficients!$N$2:$N$33")))),1/(1+EXP(-SUMPRODUCT(Engine!$C$22178:$C$22209,INDIRECT("Coefficients!$O$2:$O$33"))))))</f>
      </c>
      <c r="W699" s="8">
        <f>IF(OR($B699="",$C699="",$D699="",$E699="",$F699="",$G699="",$H699="",$I699="",$J699="",$K699="",$L699=""),"",IF($B699="Female",1/(1+EXP(-SUMPRODUCT(Engine!$C$22178:$C$22209,INDIRECT("Coefficients!$P$2:$P$33")))),1/(1+EXP(-SUMPRODUCT(Engine!$C$22178:$C$22209,INDIRECT("Coefficients!$Q$2:$Q$33"))))))</f>
      </c>
      <c r="X699" s="8">
        <f>IF(OR($B699="",$C699="",$D699="",$E699="",$F699="",$G699="",$H699="",$I699="",$J699="",$K699="",$L699=""),"",IF($B699="Female",1/(1+EXP(-SUMPRODUCT(Engine!$C$22178:$C$22209,INDIRECT("Coefficients!$R$2:$R$33")))),1/(1+EXP(-SUMPRODUCT(Engine!$C$22178:$C$22209,INDIRECT("Coefficients!$S$2:$S$33"))))))</f>
      </c>
      <c r="Y699" s="8">
        <f>IF(OR($B699="",$C699="",$D699="",$E699="",$F699="",$G699="",$H699="",$I699="",$J699="",$K699="",$L699=""),"",IF($B699="Female",1/(1+EXP(-SUMPRODUCT(Engine!$C$22178:$C$22209,INDIRECT("Coefficients!$T$2:$T$33")))),1/(1+EXP(-SUMPRODUCT(Engine!$C$22178:$C$22209,INDIRECT("Coefficients!$U$2:$U$33"))))))</f>
      </c>
      <c r="Z699" s="8">
        <f>IF(OR($B699="",$C699="",$D699="",$E699="",$F699="",$G699="",$H699="",$I699="",$J699="",$K699="",$L699=""),"",IF($B699="Female",1/(1+EXP(-SUMPRODUCT(Engine!$C$22178:$C$22209,INDIRECT("Coefficients!$V$2:$V$33")))),1/(1+EXP(-SUMPRODUCT(Engine!$C$22178:$C$22209,INDIRECT("Coefficients!$W$2:$W$33"))))))</f>
      </c>
      <c r="AA699" s="8">
        <f>IF(OR($B699="",$C699="",$D699="",$E699="",$F699="",$G699="",$H699="",$I699="",$J699="",$K699="",$L699=""),"",IF($B699="Female",1/(1+EXP(-SUMPRODUCT(Engine!$C$22178:$C$22209,INDIRECT("Coefficients!$X$2:$X$33")))),1/(1+EXP(-SUMPRODUCT(Engine!$C$22178:$C$22209,INDIRECT("Coefficients!$Y$2:$Y$33"))))))</f>
      </c>
      <c r="AB699" s="8">
        <f>IF(OR($B699="",$C699="",$D699="",$E699="",$F699="",$G699="",$H699="",$I699="",$J699="",$K699="",$L699=""),"",IF($B699="Female",1/(1+EXP(-SUMPRODUCT(Engine!$C$22178:$C$22209,INDIRECT("Coefficients!$Z$2:$Z$33")))),1/(1+EXP(-SUMPRODUCT(Engine!$C$22178:$C$22209,INDIRECT("Coefficients!$AA$2:$AA$33"))))))</f>
      </c>
      <c r="AC699" s="8">
        <f>IF(OR($B699="",$C699="",$D699="",$E699="",$F699="",$G699="",$H699="",$I699="",$J699="",$K699="",$L699=""),"",IF($B699="Female",1/(1+EXP(-SUMPRODUCT(Engine!$C$22178:$C$22209,INDIRECT("Coefficients!$AB$2:$AB$33")))),1/(1+EXP(-SUMPRODUCT(Engine!$C$22178:$C$22209,INDIRECT("Coefficients!$AC$2:$AC$33"))))))</f>
      </c>
      <c r="AD699" s="8">
        <f>IF(OR($B699="",$C699="",$D699="",$E699="",$F699="",$G699="",$H699="",$I699="",$J699="",$K699="",$L699=""),"",IF($B699="Female",1/(1+EXP(-SUMPRODUCT(Engine!$C$22178:$C$22209,INDIRECT("Coefficients!$AD$2:$AD$33")))),1/(1+EXP(-SUMPRODUCT(Engine!$C$22178:$C$22209,INDIRECT("Coefficients!$AE$2:$AE$33"))))))</f>
      </c>
      <c r="AE699" s="8">
        <f>IF(OR($B699="",$C699="",$D699="",$E699="",$F699="",$G699="",$H699="",$I699="",$J699="",$K699="",$L699=""),"",IF($B699="Female",1/(1+EXP(-SUMPRODUCT(Engine!$C$22178:$C$22209,INDIRECT("Coefficients!$AF$2:$AF$33")))),1/(1+EXP(-SUMPRODUCT(Engine!$C$22178:$C$22209,INDIRECT("Coefficients!$AG$2:$AG$33"))))))</f>
      </c>
      <c r="AF699" s="8">
        <f>IF(OR($B699="",$C699="",$D699="",$E699="",$F699="",$G699="",$H699="",$I699="",$J699="",$K699="",$L699=""),"",IF($B699="Female",1/(1+EXP(-SUMPRODUCT(Engine!$C$22178:$C$22209,INDIRECT("Coefficients!$AH$2:$AH$33")))),1/(1+EXP(-SUMPRODUCT(Engine!$C$22178:$C$22209,INDIRECT("Coefficients!$AI$2:$AI$33"))))))</f>
      </c>
      <c r="AG699" s="8">
        <f>IF(OR($B699="",$C699="",$D699="",$E699="",$F699="",$G699="",$H699="",$I699="",$J699="",$K699="",$L699=""),"",IF($B699="Female",1/(1+EXP(-SUMPRODUCT(Engine!$C$22178:$C$22209,INDIRECT("Coefficients!$AJ$2:$AJ$33")))),1/(1+EXP(-SUMPRODUCT(Engine!$C$22178:$C$22209,INDIRECT("Coefficients!$AK$2:$AK$33"))))))</f>
      </c>
      <c r="AH699" s="8">
        <f>IF(OR($B699="",$C699="",$D699="",$E699="",$F699="",$G699="",$H699="",$I699="",$J699="",$K699="",$L699=""),"",IF($B699="Female",1/(1+EXP(-SUMPRODUCT(Engine!$C$22178:$C$22209,INDIRECT("Coefficients!$AL$2:$AL$33")))),1/(1+EXP(-SUMPRODUCT(Engine!$C$22178:$C$22209,INDIRECT("Coefficients!$AM$2:$AM$33"))))))</f>
      </c>
      <c r="AI699" s="8">
        <f>IF(OR($B699="",$C699="",$D699="",$E699="",$F699="",$G699="",$H699="",$I699="",$J699="",$K699="",$L699=""),"",IF($B699="Female",1/(1+EXP(-SUMPRODUCT(Engine!$C$22178:$C$22209,INDIRECT("Coefficients!$AN$2:$AN$33")))),1/(1+EXP(-SUMPRODUCT(Engine!$C$22178:$C$22209,INDIRECT("Coefficients!$AO$2:$AO$33"))))))</f>
      </c>
      <c r="AJ699" s="8">
        <f>IF(OR($B699="",$C699="",$D699="",$E699="",$F699="",$G699="",$H699="",$I699="",$J699="",$K699="",$L699=""),"",IF($B699="Female",1/(1+EXP(-SUMPRODUCT(Engine!$C$22178:$C$22209,INDIRECT("Coefficients!$AP$2:$AP$33")))),1/(1+EXP(-SUMPRODUCT(Engine!$C$22178:$C$22209,INDIRECT("Coefficients!$AQ$2:$AQ$33"))))))</f>
      </c>
      <c r="AK699" s="8">
        <f>IF(OR($B699="",$C699="",$D699="",$E699="",$F699="",$G699="",$H699="",$I699="",$J699="",$K699="",$L699=""),"",IF($B699="Female",1/(1+EXP(-SUMPRODUCT(Engine!$C$22178:$C$22209,INDIRECT("Coefficients!$AR$2:$AR$33")))),1/(1+EXP(-SUMPRODUCT(Engine!$C$22178:$C$22209,INDIRECT("Coefficients!$AS$2:$AS$33"))))))</f>
      </c>
      <c r="AL699" s="8">
        <f>IF(OR($B699="",$C699="",$D699="",$E699="",$F699="",$G699="",$H699="",$I699="",$J699="",$K699="",$L699=""),"",IF($B699="Female",1/(1+EXP(-SUMPRODUCT(Engine!$C$22178:$C$22209,INDIRECT("Coefficients!$AT$2:$AT$33")))),1/(1+EXP(-SUMPRODUCT(Engine!$C$22178:$C$22209,INDIRECT("Coefficients!$AU$2:$AU$33"))))))</f>
      </c>
      <c r="AM699" s="8">
        <f>IF(OR($B699="",$C699="",$D699="",$E699="",$F699="",$G699="",$H699="",$I699="",$J699="",$K699="",$L699=""),"",IF($B699="Female",1/(1+EXP(-SUMPRODUCT(Engine!$C$22178:$C$22209,INDIRECT("Coefficients!$AV$2:$AV$33")))),1/(1+EXP(-SUMPRODUCT(Engine!$C$22178:$C$22209,INDIRECT("Coefficients!$AW$2:$AW$33"))))))</f>
      </c>
      <c r="AN699" s="8">
        <f>IF(OR($B699="",$C699="",$D699="",$E699="",$F699="",$G699="",$H699="",$I699="",$J699="",$K699="",$L699=""),"",IF($B699="Female",1/(1+EXP(-SUMPRODUCT(Engine!$C$22178:$C$22209,INDIRECT("Coefficients!$AX$2:$AX$33")))),1/(1+EXP(-SUMPRODUCT(Engine!$C$22178:$C$22209,INDIRECT("Coefficients!$AY$2:$AY$33"))))))</f>
      </c>
      <c r="AO699" s="8">
        <f>IF(OR($B699="",$C699="",$D699="",$E699="",$F699="",$G699="",$H699="",$I699="",$J699="",$K699="",$L699=""),"",IF($B699="Female",1/(1+EXP(-SUMPRODUCT(Engine!$C$22178:$C$22209,INDIRECT("Coefficients!$AZ$2:$AZ$33")))),1/(1+EXP(-SUMPRODUCT(Engine!$C$22178:$C$22209,INDIRECT("Coefficients!$BA$2:$BA$33"))))))</f>
      </c>
      <c r="AP699" s="8">
        <f>IF(OR($B699="",$C699="",$D699="",$E699="",$F699="",$G699="",$H699="",$I699="",$J699="",$K699="",$L699=""),"",IF($B699="Female",1/(1+EXP(-SUMPRODUCT(Engine!$C$22178:$C$22209,INDIRECT("Coefficients!$BB$2:$BB$33")))),1/(1+EXP(-SUMPRODUCT(Engine!$C$22178:$C$22209,INDIRECT("Coefficients!$BC$2:$BC$33"))))))</f>
      </c>
      <c r="AQ699" s="8">
        <f>IF(OR($B699="",$C699="",$D699="",$E699="",$F699="",$G699="",$H699="",$I699="",$J699="",$K699="",$L699=""),"",IF($B699="Female",1/(1+EXP(-SUMPRODUCT(Engine!$C$22178:$C$22209,INDIRECT("Coefficients!$BD$2:$BD$33")))),1/(1+EXP(-SUMPRODUCT(Engine!$C$22178:$C$22209,INDIRECT("Coefficients!$BE$2:$BE$33"))))))</f>
      </c>
      <c r="AR699" s="8">
        <f>IF(OR($B699="",$C699="",$D699="",$E699="",$F699="",$G699="",$H699="",$I699="",$J699="",$K699="",$L699=""),"",IF($B699="Female",1/(1+EXP(-SUMPRODUCT(Engine!$C$22178:$C$22209,INDIRECT("Coefficients!$BF$2:$BF$33")))),1/(1+EXP(-SUMPRODUCT(Engine!$C$22178:$C$22209,INDIRECT("Coefficients!$BG$2:$BG$33"))))))</f>
      </c>
      <c r="AS699" s="8">
        <f>IF(OR($B699="",$C699="",$D699="",$E699="",$F699="",$G699="",$H699="",$I699="",$J699="",$K699="",$L699=""),"",IF($B699="Female",1/(1+EXP(-SUMPRODUCT(Engine!$C$22178:$C$22209,INDIRECT("Coefficients!$BH$2:$BH$33")))),1/(1+EXP(-SUMPRODUCT(Engine!$C$22178:$C$22209,INDIRECT("Coefficients!$BI$2:$BI$33"))))))</f>
      </c>
      <c r="AT699" s="8">
        <f>IF(OR($B699="",$C699="",$D699="",$E699="",$F699="",$G699="",$H699="",$I699="",$J699="",$K699="",$L699=""),"",IF($B699="Female",1/(1+EXP(-SUMPRODUCT(Engine!$C$22178:$C$22209,INDIRECT("Coefficients!$BJ$2:$BJ$33")))),1/(1+EXP(-SUMPRODUCT(Engine!$C$22178:$C$22209,INDIRECT("Coefficients!$BK$2:$BK$33"))))))</f>
      </c>
      <c r="AU699" s="8">
        <f>IF(OR($B699="",$C699="",$D699="",$E699="",$F699="",$G699="",$H699="",$I699="",$J699="",$K699="",$L699=""),"",IF($B699="Female",1/(1+EXP(-SUMPRODUCT(Engine!$C$22178:$C$22209,INDIRECT("Coefficients!$BL$2:$BL$33")))),1/(1+EXP(-SUMPRODUCT(Engine!$C$22178:$C$22209,INDIRECT("Coefficients!$BM$2:$BM$33"))))))</f>
      </c>
      <c r="AV699" s="8">
        <f>IF(OR($B699="",$C699="",$D699="",$E699="",$F699="",$G699="",$H699="",$I699="",$J699="",$K699="",$L699=""),"",IF($B699="Female",1/(1+EXP(-SUMPRODUCT(Engine!$C$22178:$C$22209,INDIRECT("Coefficients!$BN$2:$BN$33")))),1/(1+EXP(-SUMPRODUCT(Engine!$C$22178:$C$22209,INDIRECT("Coefficients!$BO$2:$BO$33"))))))</f>
      </c>
      <c r="AW699" s="8">
        <f>IF(OR($B699="",$C699="",$D699="",$E699="",$F699="",$G699="",$H699="",$I699="",$J699="",$K699="",$L699=""),"",IF($B699="Female",1/(1+EXP(-SUMPRODUCT(Engine!$C$22178:$C$22209,INDIRECT("Coefficients!$BP$2:$BP$33")))),1/(1+EXP(-SUMPRODUCT(Engine!$C$22178:$C$22209,INDIRECT("Coefficients!$BQ$2:$BQ$33"))))))</f>
      </c>
      <c r="AX699" s="8">
        <f>IF(OR($B699="",$C699="",$D699="",$E699="",$F699="",$G699="",$H699="",$I699="",$J699="",$K699="",$L699=""),"",IF($B699="Female",1/(1+EXP(-SUMPRODUCT(Engine!$C$22178:$C$22209,INDIRECT("Coefficients!$BR$2:$BR$33")))),1/(1+EXP(-SUMPRODUCT(Engine!$C$22178:$C$22209,INDIRECT("Coefficients!$BS$2:$BS$33"))))))</f>
      </c>
      <c r="AY699" s="8">
        <f>IF(OR($B699="",$C699="",$D699="",$E699="",$F699="",$G699="",$H699="",$I699="",$J699="",$K699="",$L699=""),"",IF($B699="Female",1/(1+EXP(-SUMPRODUCT(Engine!$C$22178:$C$22209,INDIRECT("Coefficients!$BT$2:$BT$33")))),1/(1+EXP(-SUMPRODUCT(Engine!$C$22178:$C$22209,INDIRECT("Coefficients!$BU$2:$BU$33"))))))</f>
      </c>
      <c r="AZ699" s="8">
        <f>IF(OR($B699="",$C699="",$D699="",$E699="",$F699="",$G699="",$H699="",$I699="",$J699="",$K699="",$L699=""),"",IF($B699="Female",1/(1+EXP(-SUMPRODUCT(Engine!$C$22178:$C$22209,INDIRECT("Coefficients!$BV$2:$BV$33")))),1/(1+EXP(-SUMPRODUCT(Engine!$C$22178:$C$22209,INDIRECT("Coefficients!$BW$2:$BW$33"))))))</f>
      </c>
      <c r="BA699" s="8">
        <f>IF(OR($B699="",$C699="",$D699="",$E699="",$F699="",$G699="",$H699="",$I699="",$J699="",$K699="",$L699=""),"",IF($B699="Female",1/(1+EXP(-SUMPRODUCT(Engine!$C$22178:$C$22209,INDIRECT("Coefficients!$BX$2:$BX$33")))),1/(1+EXP(-SUMPRODUCT(Engine!$C$22178:$C$22209,INDIRECT("Coefficients!$BY$2:$BY$33"))))))</f>
      </c>
      <c r="BB699" s="8">
        <f>IF(OR($B699="",$C699="",$D699="",$E699="",$F699="",$G699="",$H699="",$I699="",$J699="",$K699="",$L699=""),"",IF($B699="Female",1/(1+EXP(-SUMPRODUCT(Engine!$C$22178:$C$22209,INDIRECT("Coefficients!$BZ$2:$BZ$33")))),1/(1+EXP(-SUMPRODUCT(Engine!$C$22178:$C$22209,INDIRECT("Coefficients!$CA$2:$CA$33"))))))</f>
      </c>
      <c r="BC699" s="8">
        <f>IF(OR($B699="",$C699="",$D699="",$E699="",$F699="",$G699="",$H699="",$I699="",$J699="",$K699="",$L699=""),"",IF($B699="Female",1/(1+EXP(-SUMPRODUCT(Engine!$C$22178:$C$22209,INDIRECT("Coefficients!$CB$2:$CB$33")))),1/(1+EXP(-SUMPRODUCT(Engine!$C$22178:$C$22209,INDIRECT("Coefficients!$CC$2:$CC$33"))))))</f>
      </c>
      <c r="BD699" s="8">
        <f>IF(OR($B699="",$C699="",$D699="",$E699="",$F699="",$G699="",$H699="",$I699="",$J699="",$K699="",$L699=""),"",IF($B699="Female",1/(1+EXP(-SUMPRODUCT(Engine!$C$22178:$C$22209,INDIRECT("Coefficients!$CD$2:$CD$33")))),1/(1+EXP(-SUMPRODUCT(Engine!$C$22178:$C$22209,INDIRECT("Coefficients!$CE$2:$CE$33"))))))</f>
      </c>
      <c r="BE699" s="8">
        <f>IF(OR($B699="",$C699="",$D699="",$E699="",$F699="",$G699="",$H699="",$I699="",$J699="",$K699="",$L699=""),"",IF($B699="Female",1/(1+EXP(-SUMPRODUCT(Engine!$C$22178:$C$22209,INDIRECT("Coefficients!$CF$2:$CF$33")))),1/(1+EXP(-SUMPRODUCT(Engine!$C$22178:$C$22209,INDIRECT("Coefficients!$CG$2:$CG$33"))))))</f>
      </c>
      <c r="BF699" s="8">
        <f>IF(OR($B699="",$C699="",$D699="",$E699="",$F699="",$G699="",$H699="",$I699="",$J699="",$K699="",$L699=""),"",IF($B699="Female",1/(1+EXP(-SUMPRODUCT(Engine!$C$22178:$C$22209,INDIRECT("Coefficients!$CH$2:$CH$33")))),1/(1+EXP(-SUMPRODUCT(Engine!$C$22178:$C$22209,INDIRECT("Coefficients!$CI$2:$CI$33"))))))</f>
      </c>
      <c r="BG699" s="8">
        <f>IF(OR($B699="",$C699="",$D699="",$E699="",$F699="",$G699="",$H699="",$I699="",$J699="",$K699="",$L699=""),"",IF($B699="Female",1/(1+EXP(-SUMPRODUCT(Engine!$C$22178:$C$22209,INDIRECT("Coefficients!$CJ$2:$CJ$33")))),1/(1+EXP(-SUMPRODUCT(Engine!$C$22178:$C$22209,INDIRECT("Coefficients!$CK$2:$CK$33"))))))</f>
      </c>
      <c r="BH699" s="8">
        <f>IF(OR($B699="",$C699="",$D699="",$E699="",$F699="",$G699="",$H699="",$I699="",$J699="",$K699="",$L699=""),"",IF($B699="Female",1/(1+EXP(-SUMPRODUCT(Engine!$C$22178:$C$22209,INDIRECT("Coefficients!$CL$2:$CL$33")))),1/(1+EXP(-SUMPRODUCT(Engine!$C$22178:$C$22209,INDIRECT("Coefficients!$CM$2:$CM$33"))))))</f>
      </c>
      <c r="BI699" s="8">
        <f>IF(OR($B699="",$C699="",$D699="",$E699="",$F699="",$G699="",$H699="",$I699="",$J699="",$K699="",$L699=""),"",IF($B699="Female",1/(1+EXP(-SUMPRODUCT(Engine!$C$22178:$C$22209,INDIRECT("Coefficients!$CN$2:$CN$33")))),1/(1+EXP(-SUMPRODUCT(Engine!$C$22178:$C$22209,INDIRECT("Coefficients!$CO$2:$CO$33"))))))</f>
      </c>
      <c r="BJ699" s="8">
        <f>IF(OR($B699="",$C699="",$D699="",$E699="",$F699="",$G699="",$H699="",$I699="",$J699="",$K699="",$L699=""),"",IF($B699="Female",1/(1+EXP(-SUMPRODUCT(Engine!$C$22178:$C$22209,INDIRECT("Coefficients!$CP$2:$CP$33")))),1/(1+EXP(-SUMPRODUCT(Engine!$C$22178:$C$22209,INDIRECT("Coefficients!$CQ$2:$CQ$33"))))))</f>
      </c>
      <c r="BK699" s="8">
        <f>IF(OR($B699="",$C699="",$D699="",$E699="",$F699="",$G699="",$H699="",$I699="",$J699="",$K699="",$L699=""),"",IF($B699="Female",1/(1+EXP(-SUMPRODUCT(Engine!$C$22178:$C$22209,INDIRECT("Coefficients!$CR$2:$CR$33")))),1/(1+EXP(-SUMPRODUCT(Engine!$C$22178:$C$22209,INDIRECT("Coefficients!$CS$2:$CS$33"))))))</f>
      </c>
      <c r="BL699" s="8">
        <f>IF(OR($B699="",$C699="",$D699="",$E699="",$F699="",$G699="",$H699="",$I699="",$J699="",$K699="",$L699=""),"",IF($B699="Female",1/(1+EXP(-SUMPRODUCT(Engine!$C$22178:$C$22209,INDIRECT("Coefficients!$CT$2:$CT$33")))),1/(1+EXP(-SUMPRODUCT(Engine!$C$22178:$C$22209,INDIRECT("Coefficients!$CU$2:$CU$33"))))))</f>
      </c>
      <c r="BM699" s="8">
        <f>IF(OR($B699="",$C699="",$D699="",$E699="",$F699="",$G699="",$H699="",$I699="",$J699="",$K699="",$L699=""),"",IF($B699="Female",1/(1+EXP(-SUMPRODUCT(Engine!$C$22178:$C$22209,INDIRECT("Coefficients!$CV$2:$CV$33")))),1/(1+EXP(-SUMPRODUCT(Engine!$C$22178:$C$22209,INDIRECT("Coefficients!$CW$2:$CW$33"))))))</f>
      </c>
    </row>
    <row r="700" spans="1:6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8">
        <f>IF(OR($B700="",$C700="",$D700="",$E700="",$F700="",$G700="",$H700="",$I700="",$J700="",$K700="",$L700=""),"",IF($B700="Female",1/(1+EXP(-SUMPRODUCT(Engine!$C$22210:$C$22241,INDIRECT("Coefficients!$B$2:$B$33")))),1/(1+EXP(-SUMPRODUCT(Engine!$C$22210:$C$22241,INDIRECT("Coefficients!$C$2:$C$33"))))))</f>
      </c>
      <c r="Q700" s="8">
        <f>IF(OR($B700="",$C700="",$D700="",$E700="",$F700="",$G700="",$H700="",$I700="",$J700="",$K700="",$L700=""),"",IF($B700="Female",1/(1+EXP(-SUMPRODUCT(Engine!$C$22210:$C$22241,INDIRECT("Coefficients!$D$2:$D$33")))),1/(1+EXP(-SUMPRODUCT(Engine!$C$22210:$C$22241,INDIRECT("Coefficients!$E$2:$E$33"))))))</f>
      </c>
      <c r="R700" s="8">
        <f>IF(OR($B700="",$C700="",$D700="",$E700="",$F700="",$G700="",$H700="",$I700="",$J700="",$K700="",$L700=""),"",IF($B700="Female",1/(1+EXP(-SUMPRODUCT(Engine!$C$22210:$C$22241,INDIRECT("Coefficients!$F$2:$F$33")))),1/(1+EXP(-SUMPRODUCT(Engine!$C$22210:$C$22241,INDIRECT("Coefficients!$G$2:$G$33"))))))</f>
      </c>
      <c r="S700" s="8">
        <f>IF(OR($B700="",$C700="",$D700="",$E700="",$F700="",$G700="",$H700="",$I700="",$J700="",$K700="",$L700=""),"",IF($B700="Female",1/(1+EXP(-SUMPRODUCT(Engine!$C$22210:$C$22241,INDIRECT("Coefficients!$H$2:$H$33")))),1/(1+EXP(-SUMPRODUCT(Engine!$C$22210:$C$22241,INDIRECT("Coefficients!$I$2:$I$33"))))))</f>
      </c>
      <c r="T700" s="8">
        <f>IF(OR($B700="",$C700="",$D700="",$E700="",$F700="",$G700="",$H700="",$I700="",$J700="",$K700="",$L700=""),"",IF($B700="Female",1/(1+EXP(-SUMPRODUCT(Engine!$C$22210:$C$22241,INDIRECT("Coefficients!$J$2:$J$33")))),1/(1+EXP(-SUMPRODUCT(Engine!$C$22210:$C$22241,INDIRECT("Coefficients!$K$2:$K$33"))))))</f>
      </c>
      <c r="U700" s="8">
        <f>IF(OR($B700="",$C700="",$D700="",$E700="",$F700="",$G700="",$H700="",$I700="",$J700="",$K700="",$L700=""),"",IF($B700="Female",1/(1+EXP(-SUMPRODUCT(Engine!$C$22210:$C$22241,INDIRECT("Coefficients!$L$2:$L$33")))),1/(1+EXP(-SUMPRODUCT(Engine!$C$22210:$C$22241,INDIRECT("Coefficients!$M$2:$M$33"))))))</f>
      </c>
      <c r="V700" s="8">
        <f>IF(OR($B700="",$C700="",$D700="",$E700="",$F700="",$G700="",$H700="",$I700="",$J700="",$K700="",$L700=""),"",IF($B700="Female",1/(1+EXP(-SUMPRODUCT(Engine!$C$22210:$C$22241,INDIRECT("Coefficients!$N$2:$N$33")))),1/(1+EXP(-SUMPRODUCT(Engine!$C$22210:$C$22241,INDIRECT("Coefficients!$O$2:$O$33"))))))</f>
      </c>
      <c r="W700" s="8">
        <f>IF(OR($B700="",$C700="",$D700="",$E700="",$F700="",$G700="",$H700="",$I700="",$J700="",$K700="",$L700=""),"",IF($B700="Female",1/(1+EXP(-SUMPRODUCT(Engine!$C$22210:$C$22241,INDIRECT("Coefficients!$P$2:$P$33")))),1/(1+EXP(-SUMPRODUCT(Engine!$C$22210:$C$22241,INDIRECT("Coefficients!$Q$2:$Q$33"))))))</f>
      </c>
      <c r="X700" s="8">
        <f>IF(OR($B700="",$C700="",$D700="",$E700="",$F700="",$G700="",$H700="",$I700="",$J700="",$K700="",$L700=""),"",IF($B700="Female",1/(1+EXP(-SUMPRODUCT(Engine!$C$22210:$C$22241,INDIRECT("Coefficients!$R$2:$R$33")))),1/(1+EXP(-SUMPRODUCT(Engine!$C$22210:$C$22241,INDIRECT("Coefficients!$S$2:$S$33"))))))</f>
      </c>
      <c r="Y700" s="8">
        <f>IF(OR($B700="",$C700="",$D700="",$E700="",$F700="",$G700="",$H700="",$I700="",$J700="",$K700="",$L700=""),"",IF($B700="Female",1/(1+EXP(-SUMPRODUCT(Engine!$C$22210:$C$22241,INDIRECT("Coefficients!$T$2:$T$33")))),1/(1+EXP(-SUMPRODUCT(Engine!$C$22210:$C$22241,INDIRECT("Coefficients!$U$2:$U$33"))))))</f>
      </c>
      <c r="Z700" s="8">
        <f>IF(OR($B700="",$C700="",$D700="",$E700="",$F700="",$G700="",$H700="",$I700="",$J700="",$K700="",$L700=""),"",IF($B700="Female",1/(1+EXP(-SUMPRODUCT(Engine!$C$22210:$C$22241,INDIRECT("Coefficients!$V$2:$V$33")))),1/(1+EXP(-SUMPRODUCT(Engine!$C$22210:$C$22241,INDIRECT("Coefficients!$W$2:$W$33"))))))</f>
      </c>
      <c r="AA700" s="8">
        <f>IF(OR($B700="",$C700="",$D700="",$E700="",$F700="",$G700="",$H700="",$I700="",$J700="",$K700="",$L700=""),"",IF($B700="Female",1/(1+EXP(-SUMPRODUCT(Engine!$C$22210:$C$22241,INDIRECT("Coefficients!$X$2:$X$33")))),1/(1+EXP(-SUMPRODUCT(Engine!$C$22210:$C$22241,INDIRECT("Coefficients!$Y$2:$Y$33"))))))</f>
      </c>
      <c r="AB700" s="8">
        <f>IF(OR($B700="",$C700="",$D700="",$E700="",$F700="",$G700="",$H700="",$I700="",$J700="",$K700="",$L700=""),"",IF($B700="Female",1/(1+EXP(-SUMPRODUCT(Engine!$C$22210:$C$22241,INDIRECT("Coefficients!$Z$2:$Z$33")))),1/(1+EXP(-SUMPRODUCT(Engine!$C$22210:$C$22241,INDIRECT("Coefficients!$AA$2:$AA$33"))))))</f>
      </c>
      <c r="AC700" s="8">
        <f>IF(OR($B700="",$C700="",$D700="",$E700="",$F700="",$G700="",$H700="",$I700="",$J700="",$K700="",$L700=""),"",IF($B700="Female",1/(1+EXP(-SUMPRODUCT(Engine!$C$22210:$C$22241,INDIRECT("Coefficients!$AB$2:$AB$33")))),1/(1+EXP(-SUMPRODUCT(Engine!$C$22210:$C$22241,INDIRECT("Coefficients!$AC$2:$AC$33"))))))</f>
      </c>
      <c r="AD700" s="8">
        <f>IF(OR($B700="",$C700="",$D700="",$E700="",$F700="",$G700="",$H700="",$I700="",$J700="",$K700="",$L700=""),"",IF($B700="Female",1/(1+EXP(-SUMPRODUCT(Engine!$C$22210:$C$22241,INDIRECT("Coefficients!$AD$2:$AD$33")))),1/(1+EXP(-SUMPRODUCT(Engine!$C$22210:$C$22241,INDIRECT("Coefficients!$AE$2:$AE$33"))))))</f>
      </c>
      <c r="AE700" s="8">
        <f>IF(OR($B700="",$C700="",$D700="",$E700="",$F700="",$G700="",$H700="",$I700="",$J700="",$K700="",$L700=""),"",IF($B700="Female",1/(1+EXP(-SUMPRODUCT(Engine!$C$22210:$C$22241,INDIRECT("Coefficients!$AF$2:$AF$33")))),1/(1+EXP(-SUMPRODUCT(Engine!$C$22210:$C$22241,INDIRECT("Coefficients!$AG$2:$AG$33"))))))</f>
      </c>
      <c r="AF700" s="8">
        <f>IF(OR($B700="",$C700="",$D700="",$E700="",$F700="",$G700="",$H700="",$I700="",$J700="",$K700="",$L700=""),"",IF($B700="Female",1/(1+EXP(-SUMPRODUCT(Engine!$C$22210:$C$22241,INDIRECT("Coefficients!$AH$2:$AH$33")))),1/(1+EXP(-SUMPRODUCT(Engine!$C$22210:$C$22241,INDIRECT("Coefficients!$AI$2:$AI$33"))))))</f>
      </c>
      <c r="AG700" s="8">
        <f>IF(OR($B700="",$C700="",$D700="",$E700="",$F700="",$G700="",$H700="",$I700="",$J700="",$K700="",$L700=""),"",IF($B700="Female",1/(1+EXP(-SUMPRODUCT(Engine!$C$22210:$C$22241,INDIRECT("Coefficients!$AJ$2:$AJ$33")))),1/(1+EXP(-SUMPRODUCT(Engine!$C$22210:$C$22241,INDIRECT("Coefficients!$AK$2:$AK$33"))))))</f>
      </c>
      <c r="AH700" s="8">
        <f>IF(OR($B700="",$C700="",$D700="",$E700="",$F700="",$G700="",$H700="",$I700="",$J700="",$K700="",$L700=""),"",IF($B700="Female",1/(1+EXP(-SUMPRODUCT(Engine!$C$22210:$C$22241,INDIRECT("Coefficients!$AL$2:$AL$33")))),1/(1+EXP(-SUMPRODUCT(Engine!$C$22210:$C$22241,INDIRECT("Coefficients!$AM$2:$AM$33"))))))</f>
      </c>
      <c r="AI700" s="8">
        <f>IF(OR($B700="",$C700="",$D700="",$E700="",$F700="",$G700="",$H700="",$I700="",$J700="",$K700="",$L700=""),"",IF($B700="Female",1/(1+EXP(-SUMPRODUCT(Engine!$C$22210:$C$22241,INDIRECT("Coefficients!$AN$2:$AN$33")))),1/(1+EXP(-SUMPRODUCT(Engine!$C$22210:$C$22241,INDIRECT("Coefficients!$AO$2:$AO$33"))))))</f>
      </c>
      <c r="AJ700" s="8">
        <f>IF(OR($B700="",$C700="",$D700="",$E700="",$F700="",$G700="",$H700="",$I700="",$J700="",$K700="",$L700=""),"",IF($B700="Female",1/(1+EXP(-SUMPRODUCT(Engine!$C$22210:$C$22241,INDIRECT("Coefficients!$AP$2:$AP$33")))),1/(1+EXP(-SUMPRODUCT(Engine!$C$22210:$C$22241,INDIRECT("Coefficients!$AQ$2:$AQ$33"))))))</f>
      </c>
      <c r="AK700" s="8">
        <f>IF(OR($B700="",$C700="",$D700="",$E700="",$F700="",$G700="",$H700="",$I700="",$J700="",$K700="",$L700=""),"",IF($B700="Female",1/(1+EXP(-SUMPRODUCT(Engine!$C$22210:$C$22241,INDIRECT("Coefficients!$AR$2:$AR$33")))),1/(1+EXP(-SUMPRODUCT(Engine!$C$22210:$C$22241,INDIRECT("Coefficients!$AS$2:$AS$33"))))))</f>
      </c>
      <c r="AL700" s="8">
        <f>IF(OR($B700="",$C700="",$D700="",$E700="",$F700="",$G700="",$H700="",$I700="",$J700="",$K700="",$L700=""),"",IF($B700="Female",1/(1+EXP(-SUMPRODUCT(Engine!$C$22210:$C$22241,INDIRECT("Coefficients!$AT$2:$AT$33")))),1/(1+EXP(-SUMPRODUCT(Engine!$C$22210:$C$22241,INDIRECT("Coefficients!$AU$2:$AU$33"))))))</f>
      </c>
      <c r="AM700" s="8">
        <f>IF(OR($B700="",$C700="",$D700="",$E700="",$F700="",$G700="",$H700="",$I700="",$J700="",$K700="",$L700=""),"",IF($B700="Female",1/(1+EXP(-SUMPRODUCT(Engine!$C$22210:$C$22241,INDIRECT("Coefficients!$AV$2:$AV$33")))),1/(1+EXP(-SUMPRODUCT(Engine!$C$22210:$C$22241,INDIRECT("Coefficients!$AW$2:$AW$33"))))))</f>
      </c>
      <c r="AN700" s="8">
        <f>IF(OR($B700="",$C700="",$D700="",$E700="",$F700="",$G700="",$H700="",$I700="",$J700="",$K700="",$L700=""),"",IF($B700="Female",1/(1+EXP(-SUMPRODUCT(Engine!$C$22210:$C$22241,INDIRECT("Coefficients!$AX$2:$AX$33")))),1/(1+EXP(-SUMPRODUCT(Engine!$C$22210:$C$22241,INDIRECT("Coefficients!$AY$2:$AY$33"))))))</f>
      </c>
      <c r="AO700" s="8">
        <f>IF(OR($B700="",$C700="",$D700="",$E700="",$F700="",$G700="",$H700="",$I700="",$J700="",$K700="",$L700=""),"",IF($B700="Female",1/(1+EXP(-SUMPRODUCT(Engine!$C$22210:$C$22241,INDIRECT("Coefficients!$AZ$2:$AZ$33")))),1/(1+EXP(-SUMPRODUCT(Engine!$C$22210:$C$22241,INDIRECT("Coefficients!$BA$2:$BA$33"))))))</f>
      </c>
      <c r="AP700" s="8">
        <f>IF(OR($B700="",$C700="",$D700="",$E700="",$F700="",$G700="",$H700="",$I700="",$J700="",$K700="",$L700=""),"",IF($B700="Female",1/(1+EXP(-SUMPRODUCT(Engine!$C$22210:$C$22241,INDIRECT("Coefficients!$BB$2:$BB$33")))),1/(1+EXP(-SUMPRODUCT(Engine!$C$22210:$C$22241,INDIRECT("Coefficients!$BC$2:$BC$33"))))))</f>
      </c>
      <c r="AQ700" s="8">
        <f>IF(OR($B700="",$C700="",$D700="",$E700="",$F700="",$G700="",$H700="",$I700="",$J700="",$K700="",$L700=""),"",IF($B700="Female",1/(1+EXP(-SUMPRODUCT(Engine!$C$22210:$C$22241,INDIRECT("Coefficients!$BD$2:$BD$33")))),1/(1+EXP(-SUMPRODUCT(Engine!$C$22210:$C$22241,INDIRECT("Coefficients!$BE$2:$BE$33"))))))</f>
      </c>
      <c r="AR700" s="8">
        <f>IF(OR($B700="",$C700="",$D700="",$E700="",$F700="",$G700="",$H700="",$I700="",$J700="",$K700="",$L700=""),"",IF($B700="Female",1/(1+EXP(-SUMPRODUCT(Engine!$C$22210:$C$22241,INDIRECT("Coefficients!$BF$2:$BF$33")))),1/(1+EXP(-SUMPRODUCT(Engine!$C$22210:$C$22241,INDIRECT("Coefficients!$BG$2:$BG$33"))))))</f>
      </c>
      <c r="AS700" s="8">
        <f>IF(OR($B700="",$C700="",$D700="",$E700="",$F700="",$G700="",$H700="",$I700="",$J700="",$K700="",$L700=""),"",IF($B700="Female",1/(1+EXP(-SUMPRODUCT(Engine!$C$22210:$C$22241,INDIRECT("Coefficients!$BH$2:$BH$33")))),1/(1+EXP(-SUMPRODUCT(Engine!$C$22210:$C$22241,INDIRECT("Coefficients!$BI$2:$BI$33"))))))</f>
      </c>
      <c r="AT700" s="8">
        <f>IF(OR($B700="",$C700="",$D700="",$E700="",$F700="",$G700="",$H700="",$I700="",$J700="",$K700="",$L700=""),"",IF($B700="Female",1/(1+EXP(-SUMPRODUCT(Engine!$C$22210:$C$22241,INDIRECT("Coefficients!$BJ$2:$BJ$33")))),1/(1+EXP(-SUMPRODUCT(Engine!$C$22210:$C$22241,INDIRECT("Coefficients!$BK$2:$BK$33"))))))</f>
      </c>
      <c r="AU700" s="8">
        <f>IF(OR($B700="",$C700="",$D700="",$E700="",$F700="",$G700="",$H700="",$I700="",$J700="",$K700="",$L700=""),"",IF($B700="Female",1/(1+EXP(-SUMPRODUCT(Engine!$C$22210:$C$22241,INDIRECT("Coefficients!$BL$2:$BL$33")))),1/(1+EXP(-SUMPRODUCT(Engine!$C$22210:$C$22241,INDIRECT("Coefficients!$BM$2:$BM$33"))))))</f>
      </c>
      <c r="AV700" s="8">
        <f>IF(OR($B700="",$C700="",$D700="",$E700="",$F700="",$G700="",$H700="",$I700="",$J700="",$K700="",$L700=""),"",IF($B700="Female",1/(1+EXP(-SUMPRODUCT(Engine!$C$22210:$C$22241,INDIRECT("Coefficients!$BN$2:$BN$33")))),1/(1+EXP(-SUMPRODUCT(Engine!$C$22210:$C$22241,INDIRECT("Coefficients!$BO$2:$BO$33"))))))</f>
      </c>
      <c r="AW700" s="8">
        <f>IF(OR($B700="",$C700="",$D700="",$E700="",$F700="",$G700="",$H700="",$I700="",$J700="",$K700="",$L700=""),"",IF($B700="Female",1/(1+EXP(-SUMPRODUCT(Engine!$C$22210:$C$22241,INDIRECT("Coefficients!$BP$2:$BP$33")))),1/(1+EXP(-SUMPRODUCT(Engine!$C$22210:$C$22241,INDIRECT("Coefficients!$BQ$2:$BQ$33"))))))</f>
      </c>
      <c r="AX700" s="8">
        <f>IF(OR($B700="",$C700="",$D700="",$E700="",$F700="",$G700="",$H700="",$I700="",$J700="",$K700="",$L700=""),"",IF($B700="Female",1/(1+EXP(-SUMPRODUCT(Engine!$C$22210:$C$22241,INDIRECT("Coefficients!$BR$2:$BR$33")))),1/(1+EXP(-SUMPRODUCT(Engine!$C$22210:$C$22241,INDIRECT("Coefficients!$BS$2:$BS$33"))))))</f>
      </c>
      <c r="AY700" s="8">
        <f>IF(OR($B700="",$C700="",$D700="",$E700="",$F700="",$G700="",$H700="",$I700="",$J700="",$K700="",$L700=""),"",IF($B700="Female",1/(1+EXP(-SUMPRODUCT(Engine!$C$22210:$C$22241,INDIRECT("Coefficients!$BT$2:$BT$33")))),1/(1+EXP(-SUMPRODUCT(Engine!$C$22210:$C$22241,INDIRECT("Coefficients!$BU$2:$BU$33"))))))</f>
      </c>
      <c r="AZ700" s="8">
        <f>IF(OR($B700="",$C700="",$D700="",$E700="",$F700="",$G700="",$H700="",$I700="",$J700="",$K700="",$L700=""),"",IF($B700="Female",1/(1+EXP(-SUMPRODUCT(Engine!$C$22210:$C$22241,INDIRECT("Coefficients!$BV$2:$BV$33")))),1/(1+EXP(-SUMPRODUCT(Engine!$C$22210:$C$22241,INDIRECT("Coefficients!$BW$2:$BW$33"))))))</f>
      </c>
      <c r="BA700" s="8">
        <f>IF(OR($B700="",$C700="",$D700="",$E700="",$F700="",$G700="",$H700="",$I700="",$J700="",$K700="",$L700=""),"",IF($B700="Female",1/(1+EXP(-SUMPRODUCT(Engine!$C$22210:$C$22241,INDIRECT("Coefficients!$BX$2:$BX$33")))),1/(1+EXP(-SUMPRODUCT(Engine!$C$22210:$C$22241,INDIRECT("Coefficients!$BY$2:$BY$33"))))))</f>
      </c>
      <c r="BB700" s="8">
        <f>IF(OR($B700="",$C700="",$D700="",$E700="",$F700="",$G700="",$H700="",$I700="",$J700="",$K700="",$L700=""),"",IF($B700="Female",1/(1+EXP(-SUMPRODUCT(Engine!$C$22210:$C$22241,INDIRECT("Coefficients!$BZ$2:$BZ$33")))),1/(1+EXP(-SUMPRODUCT(Engine!$C$22210:$C$22241,INDIRECT("Coefficients!$CA$2:$CA$33"))))))</f>
      </c>
      <c r="BC700" s="8">
        <f>IF(OR($B700="",$C700="",$D700="",$E700="",$F700="",$G700="",$H700="",$I700="",$J700="",$K700="",$L700=""),"",IF($B700="Female",1/(1+EXP(-SUMPRODUCT(Engine!$C$22210:$C$22241,INDIRECT("Coefficients!$CB$2:$CB$33")))),1/(1+EXP(-SUMPRODUCT(Engine!$C$22210:$C$22241,INDIRECT("Coefficients!$CC$2:$CC$33"))))))</f>
      </c>
      <c r="BD700" s="8">
        <f>IF(OR($B700="",$C700="",$D700="",$E700="",$F700="",$G700="",$H700="",$I700="",$J700="",$K700="",$L700=""),"",IF($B700="Female",1/(1+EXP(-SUMPRODUCT(Engine!$C$22210:$C$22241,INDIRECT("Coefficients!$CD$2:$CD$33")))),1/(1+EXP(-SUMPRODUCT(Engine!$C$22210:$C$22241,INDIRECT("Coefficients!$CE$2:$CE$33"))))))</f>
      </c>
      <c r="BE700" s="8">
        <f>IF(OR($B700="",$C700="",$D700="",$E700="",$F700="",$G700="",$H700="",$I700="",$J700="",$K700="",$L700=""),"",IF($B700="Female",1/(1+EXP(-SUMPRODUCT(Engine!$C$22210:$C$22241,INDIRECT("Coefficients!$CF$2:$CF$33")))),1/(1+EXP(-SUMPRODUCT(Engine!$C$22210:$C$22241,INDIRECT("Coefficients!$CG$2:$CG$33"))))))</f>
      </c>
      <c r="BF700" s="8">
        <f>IF(OR($B700="",$C700="",$D700="",$E700="",$F700="",$G700="",$H700="",$I700="",$J700="",$K700="",$L700=""),"",IF($B700="Female",1/(1+EXP(-SUMPRODUCT(Engine!$C$22210:$C$22241,INDIRECT("Coefficients!$CH$2:$CH$33")))),1/(1+EXP(-SUMPRODUCT(Engine!$C$22210:$C$22241,INDIRECT("Coefficients!$CI$2:$CI$33"))))))</f>
      </c>
      <c r="BG700" s="8">
        <f>IF(OR($B700="",$C700="",$D700="",$E700="",$F700="",$G700="",$H700="",$I700="",$J700="",$K700="",$L700=""),"",IF($B700="Female",1/(1+EXP(-SUMPRODUCT(Engine!$C$22210:$C$22241,INDIRECT("Coefficients!$CJ$2:$CJ$33")))),1/(1+EXP(-SUMPRODUCT(Engine!$C$22210:$C$22241,INDIRECT("Coefficients!$CK$2:$CK$33"))))))</f>
      </c>
      <c r="BH700" s="8">
        <f>IF(OR($B700="",$C700="",$D700="",$E700="",$F700="",$G700="",$H700="",$I700="",$J700="",$K700="",$L700=""),"",IF($B700="Female",1/(1+EXP(-SUMPRODUCT(Engine!$C$22210:$C$22241,INDIRECT("Coefficients!$CL$2:$CL$33")))),1/(1+EXP(-SUMPRODUCT(Engine!$C$22210:$C$22241,INDIRECT("Coefficients!$CM$2:$CM$33"))))))</f>
      </c>
      <c r="BI700" s="8">
        <f>IF(OR($B700="",$C700="",$D700="",$E700="",$F700="",$G700="",$H700="",$I700="",$J700="",$K700="",$L700=""),"",IF($B700="Female",1/(1+EXP(-SUMPRODUCT(Engine!$C$22210:$C$22241,INDIRECT("Coefficients!$CN$2:$CN$33")))),1/(1+EXP(-SUMPRODUCT(Engine!$C$22210:$C$22241,INDIRECT("Coefficients!$CO$2:$CO$33"))))))</f>
      </c>
      <c r="BJ700" s="8">
        <f>IF(OR($B700="",$C700="",$D700="",$E700="",$F700="",$G700="",$H700="",$I700="",$J700="",$K700="",$L700=""),"",IF($B700="Female",1/(1+EXP(-SUMPRODUCT(Engine!$C$22210:$C$22241,INDIRECT("Coefficients!$CP$2:$CP$33")))),1/(1+EXP(-SUMPRODUCT(Engine!$C$22210:$C$22241,INDIRECT("Coefficients!$CQ$2:$CQ$33"))))))</f>
      </c>
      <c r="BK700" s="8">
        <f>IF(OR($B700="",$C700="",$D700="",$E700="",$F700="",$G700="",$H700="",$I700="",$J700="",$K700="",$L700=""),"",IF($B700="Female",1/(1+EXP(-SUMPRODUCT(Engine!$C$22210:$C$22241,INDIRECT("Coefficients!$CR$2:$CR$33")))),1/(1+EXP(-SUMPRODUCT(Engine!$C$22210:$C$22241,INDIRECT("Coefficients!$CS$2:$CS$33"))))))</f>
      </c>
      <c r="BL700" s="8">
        <f>IF(OR($B700="",$C700="",$D700="",$E700="",$F700="",$G700="",$H700="",$I700="",$J700="",$K700="",$L700=""),"",IF($B700="Female",1/(1+EXP(-SUMPRODUCT(Engine!$C$22210:$C$22241,INDIRECT("Coefficients!$CT$2:$CT$33")))),1/(1+EXP(-SUMPRODUCT(Engine!$C$22210:$C$22241,INDIRECT("Coefficients!$CU$2:$CU$33"))))))</f>
      </c>
      <c r="BM700" s="8">
        <f>IF(OR($B700="",$C700="",$D700="",$E700="",$F700="",$G700="",$H700="",$I700="",$J700="",$K700="",$L700=""),"",IF($B700="Female",1/(1+EXP(-SUMPRODUCT(Engine!$C$22210:$C$22241,INDIRECT("Coefficients!$CV$2:$CV$33")))),1/(1+EXP(-SUMPRODUCT(Engine!$C$22210:$C$22241,INDIRECT("Coefficients!$CW$2:$CW$33"))))))</f>
      </c>
    </row>
    <row r="701" spans="1:6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8">
        <f>IF(OR($B701="",$C701="",$D701="",$E701="",$F701="",$G701="",$H701="",$I701="",$J701="",$K701="",$L701=""),"",IF($B701="Female",1/(1+EXP(-SUMPRODUCT(Engine!$C$22242:$C$22273,INDIRECT("Coefficients!$B$2:$B$33")))),1/(1+EXP(-SUMPRODUCT(Engine!$C$22242:$C$22273,INDIRECT("Coefficients!$C$2:$C$33"))))))</f>
      </c>
      <c r="Q701" s="8">
        <f>IF(OR($B701="",$C701="",$D701="",$E701="",$F701="",$G701="",$H701="",$I701="",$J701="",$K701="",$L701=""),"",IF($B701="Female",1/(1+EXP(-SUMPRODUCT(Engine!$C$22242:$C$22273,INDIRECT("Coefficients!$D$2:$D$33")))),1/(1+EXP(-SUMPRODUCT(Engine!$C$22242:$C$22273,INDIRECT("Coefficients!$E$2:$E$33"))))))</f>
      </c>
      <c r="R701" s="8">
        <f>IF(OR($B701="",$C701="",$D701="",$E701="",$F701="",$G701="",$H701="",$I701="",$J701="",$K701="",$L701=""),"",IF($B701="Female",1/(1+EXP(-SUMPRODUCT(Engine!$C$22242:$C$22273,INDIRECT("Coefficients!$F$2:$F$33")))),1/(1+EXP(-SUMPRODUCT(Engine!$C$22242:$C$22273,INDIRECT("Coefficients!$G$2:$G$33"))))))</f>
      </c>
      <c r="S701" s="8">
        <f>IF(OR($B701="",$C701="",$D701="",$E701="",$F701="",$G701="",$H701="",$I701="",$J701="",$K701="",$L701=""),"",IF($B701="Female",1/(1+EXP(-SUMPRODUCT(Engine!$C$22242:$C$22273,INDIRECT("Coefficients!$H$2:$H$33")))),1/(1+EXP(-SUMPRODUCT(Engine!$C$22242:$C$22273,INDIRECT("Coefficients!$I$2:$I$33"))))))</f>
      </c>
      <c r="T701" s="8">
        <f>IF(OR($B701="",$C701="",$D701="",$E701="",$F701="",$G701="",$H701="",$I701="",$J701="",$K701="",$L701=""),"",IF($B701="Female",1/(1+EXP(-SUMPRODUCT(Engine!$C$22242:$C$22273,INDIRECT("Coefficients!$J$2:$J$33")))),1/(1+EXP(-SUMPRODUCT(Engine!$C$22242:$C$22273,INDIRECT("Coefficients!$K$2:$K$33"))))))</f>
      </c>
      <c r="U701" s="8">
        <f>IF(OR($B701="",$C701="",$D701="",$E701="",$F701="",$G701="",$H701="",$I701="",$J701="",$K701="",$L701=""),"",IF($B701="Female",1/(1+EXP(-SUMPRODUCT(Engine!$C$22242:$C$22273,INDIRECT("Coefficients!$L$2:$L$33")))),1/(1+EXP(-SUMPRODUCT(Engine!$C$22242:$C$22273,INDIRECT("Coefficients!$M$2:$M$33"))))))</f>
      </c>
      <c r="V701" s="8">
        <f>IF(OR($B701="",$C701="",$D701="",$E701="",$F701="",$G701="",$H701="",$I701="",$J701="",$K701="",$L701=""),"",IF($B701="Female",1/(1+EXP(-SUMPRODUCT(Engine!$C$22242:$C$22273,INDIRECT("Coefficients!$N$2:$N$33")))),1/(1+EXP(-SUMPRODUCT(Engine!$C$22242:$C$22273,INDIRECT("Coefficients!$O$2:$O$33"))))))</f>
      </c>
      <c r="W701" s="8">
        <f>IF(OR($B701="",$C701="",$D701="",$E701="",$F701="",$G701="",$H701="",$I701="",$J701="",$K701="",$L701=""),"",IF($B701="Female",1/(1+EXP(-SUMPRODUCT(Engine!$C$22242:$C$22273,INDIRECT("Coefficients!$P$2:$P$33")))),1/(1+EXP(-SUMPRODUCT(Engine!$C$22242:$C$22273,INDIRECT("Coefficients!$Q$2:$Q$33"))))))</f>
      </c>
      <c r="X701" s="8">
        <f>IF(OR($B701="",$C701="",$D701="",$E701="",$F701="",$G701="",$H701="",$I701="",$J701="",$K701="",$L701=""),"",IF($B701="Female",1/(1+EXP(-SUMPRODUCT(Engine!$C$22242:$C$22273,INDIRECT("Coefficients!$R$2:$R$33")))),1/(1+EXP(-SUMPRODUCT(Engine!$C$22242:$C$22273,INDIRECT("Coefficients!$S$2:$S$33"))))))</f>
      </c>
      <c r="Y701" s="8">
        <f>IF(OR($B701="",$C701="",$D701="",$E701="",$F701="",$G701="",$H701="",$I701="",$J701="",$K701="",$L701=""),"",IF($B701="Female",1/(1+EXP(-SUMPRODUCT(Engine!$C$22242:$C$22273,INDIRECT("Coefficients!$T$2:$T$33")))),1/(1+EXP(-SUMPRODUCT(Engine!$C$22242:$C$22273,INDIRECT("Coefficients!$U$2:$U$33"))))))</f>
      </c>
      <c r="Z701" s="8">
        <f>IF(OR($B701="",$C701="",$D701="",$E701="",$F701="",$G701="",$H701="",$I701="",$J701="",$K701="",$L701=""),"",IF($B701="Female",1/(1+EXP(-SUMPRODUCT(Engine!$C$22242:$C$22273,INDIRECT("Coefficients!$V$2:$V$33")))),1/(1+EXP(-SUMPRODUCT(Engine!$C$22242:$C$22273,INDIRECT("Coefficients!$W$2:$W$33"))))))</f>
      </c>
      <c r="AA701" s="8">
        <f>IF(OR($B701="",$C701="",$D701="",$E701="",$F701="",$G701="",$H701="",$I701="",$J701="",$K701="",$L701=""),"",IF($B701="Female",1/(1+EXP(-SUMPRODUCT(Engine!$C$22242:$C$22273,INDIRECT("Coefficients!$X$2:$X$33")))),1/(1+EXP(-SUMPRODUCT(Engine!$C$22242:$C$22273,INDIRECT("Coefficients!$Y$2:$Y$33"))))))</f>
      </c>
      <c r="AB701" s="8">
        <f>IF(OR($B701="",$C701="",$D701="",$E701="",$F701="",$G701="",$H701="",$I701="",$J701="",$K701="",$L701=""),"",IF($B701="Female",1/(1+EXP(-SUMPRODUCT(Engine!$C$22242:$C$22273,INDIRECT("Coefficients!$Z$2:$Z$33")))),1/(1+EXP(-SUMPRODUCT(Engine!$C$22242:$C$22273,INDIRECT("Coefficients!$AA$2:$AA$33"))))))</f>
      </c>
      <c r="AC701" s="8">
        <f>IF(OR($B701="",$C701="",$D701="",$E701="",$F701="",$G701="",$H701="",$I701="",$J701="",$K701="",$L701=""),"",IF($B701="Female",1/(1+EXP(-SUMPRODUCT(Engine!$C$22242:$C$22273,INDIRECT("Coefficients!$AB$2:$AB$33")))),1/(1+EXP(-SUMPRODUCT(Engine!$C$22242:$C$22273,INDIRECT("Coefficients!$AC$2:$AC$33"))))))</f>
      </c>
      <c r="AD701" s="8">
        <f>IF(OR($B701="",$C701="",$D701="",$E701="",$F701="",$G701="",$H701="",$I701="",$J701="",$K701="",$L701=""),"",IF($B701="Female",1/(1+EXP(-SUMPRODUCT(Engine!$C$22242:$C$22273,INDIRECT("Coefficients!$AD$2:$AD$33")))),1/(1+EXP(-SUMPRODUCT(Engine!$C$22242:$C$22273,INDIRECT("Coefficients!$AE$2:$AE$33"))))))</f>
      </c>
      <c r="AE701" s="8">
        <f>IF(OR($B701="",$C701="",$D701="",$E701="",$F701="",$G701="",$H701="",$I701="",$J701="",$K701="",$L701=""),"",IF($B701="Female",1/(1+EXP(-SUMPRODUCT(Engine!$C$22242:$C$22273,INDIRECT("Coefficients!$AF$2:$AF$33")))),1/(1+EXP(-SUMPRODUCT(Engine!$C$22242:$C$22273,INDIRECT("Coefficients!$AG$2:$AG$33"))))))</f>
      </c>
      <c r="AF701" s="8">
        <f>IF(OR($B701="",$C701="",$D701="",$E701="",$F701="",$G701="",$H701="",$I701="",$J701="",$K701="",$L701=""),"",IF($B701="Female",1/(1+EXP(-SUMPRODUCT(Engine!$C$22242:$C$22273,INDIRECT("Coefficients!$AH$2:$AH$33")))),1/(1+EXP(-SUMPRODUCT(Engine!$C$22242:$C$22273,INDIRECT("Coefficients!$AI$2:$AI$33"))))))</f>
      </c>
      <c r="AG701" s="8">
        <f>IF(OR($B701="",$C701="",$D701="",$E701="",$F701="",$G701="",$H701="",$I701="",$J701="",$K701="",$L701=""),"",IF($B701="Female",1/(1+EXP(-SUMPRODUCT(Engine!$C$22242:$C$22273,INDIRECT("Coefficients!$AJ$2:$AJ$33")))),1/(1+EXP(-SUMPRODUCT(Engine!$C$22242:$C$22273,INDIRECT("Coefficients!$AK$2:$AK$33"))))))</f>
      </c>
      <c r="AH701" s="8">
        <f>IF(OR($B701="",$C701="",$D701="",$E701="",$F701="",$G701="",$H701="",$I701="",$J701="",$K701="",$L701=""),"",IF($B701="Female",1/(1+EXP(-SUMPRODUCT(Engine!$C$22242:$C$22273,INDIRECT("Coefficients!$AL$2:$AL$33")))),1/(1+EXP(-SUMPRODUCT(Engine!$C$22242:$C$22273,INDIRECT("Coefficients!$AM$2:$AM$33"))))))</f>
      </c>
      <c r="AI701" s="8">
        <f>IF(OR($B701="",$C701="",$D701="",$E701="",$F701="",$G701="",$H701="",$I701="",$J701="",$K701="",$L701=""),"",IF($B701="Female",1/(1+EXP(-SUMPRODUCT(Engine!$C$22242:$C$22273,INDIRECT("Coefficients!$AN$2:$AN$33")))),1/(1+EXP(-SUMPRODUCT(Engine!$C$22242:$C$22273,INDIRECT("Coefficients!$AO$2:$AO$33"))))))</f>
      </c>
      <c r="AJ701" s="8">
        <f>IF(OR($B701="",$C701="",$D701="",$E701="",$F701="",$G701="",$H701="",$I701="",$J701="",$K701="",$L701=""),"",IF($B701="Female",1/(1+EXP(-SUMPRODUCT(Engine!$C$22242:$C$22273,INDIRECT("Coefficients!$AP$2:$AP$33")))),1/(1+EXP(-SUMPRODUCT(Engine!$C$22242:$C$22273,INDIRECT("Coefficients!$AQ$2:$AQ$33"))))))</f>
      </c>
      <c r="AK701" s="8">
        <f>IF(OR($B701="",$C701="",$D701="",$E701="",$F701="",$G701="",$H701="",$I701="",$J701="",$K701="",$L701=""),"",IF($B701="Female",1/(1+EXP(-SUMPRODUCT(Engine!$C$22242:$C$22273,INDIRECT("Coefficients!$AR$2:$AR$33")))),1/(1+EXP(-SUMPRODUCT(Engine!$C$22242:$C$22273,INDIRECT("Coefficients!$AS$2:$AS$33"))))))</f>
      </c>
      <c r="AL701" s="8">
        <f>IF(OR($B701="",$C701="",$D701="",$E701="",$F701="",$G701="",$H701="",$I701="",$J701="",$K701="",$L701=""),"",IF($B701="Female",1/(1+EXP(-SUMPRODUCT(Engine!$C$22242:$C$22273,INDIRECT("Coefficients!$AT$2:$AT$33")))),1/(1+EXP(-SUMPRODUCT(Engine!$C$22242:$C$22273,INDIRECT("Coefficients!$AU$2:$AU$33"))))))</f>
      </c>
      <c r="AM701" s="8">
        <f>IF(OR($B701="",$C701="",$D701="",$E701="",$F701="",$G701="",$H701="",$I701="",$J701="",$K701="",$L701=""),"",IF($B701="Female",1/(1+EXP(-SUMPRODUCT(Engine!$C$22242:$C$22273,INDIRECT("Coefficients!$AV$2:$AV$33")))),1/(1+EXP(-SUMPRODUCT(Engine!$C$22242:$C$22273,INDIRECT("Coefficients!$AW$2:$AW$33"))))))</f>
      </c>
      <c r="AN701" s="8">
        <f>IF(OR($B701="",$C701="",$D701="",$E701="",$F701="",$G701="",$H701="",$I701="",$J701="",$K701="",$L701=""),"",IF($B701="Female",1/(1+EXP(-SUMPRODUCT(Engine!$C$22242:$C$22273,INDIRECT("Coefficients!$AX$2:$AX$33")))),1/(1+EXP(-SUMPRODUCT(Engine!$C$22242:$C$22273,INDIRECT("Coefficients!$AY$2:$AY$33"))))))</f>
      </c>
      <c r="AO701" s="8">
        <f>IF(OR($B701="",$C701="",$D701="",$E701="",$F701="",$G701="",$H701="",$I701="",$J701="",$K701="",$L701=""),"",IF($B701="Female",1/(1+EXP(-SUMPRODUCT(Engine!$C$22242:$C$22273,INDIRECT("Coefficients!$AZ$2:$AZ$33")))),1/(1+EXP(-SUMPRODUCT(Engine!$C$22242:$C$22273,INDIRECT("Coefficients!$BA$2:$BA$33"))))))</f>
      </c>
      <c r="AP701" s="8">
        <f>IF(OR($B701="",$C701="",$D701="",$E701="",$F701="",$G701="",$H701="",$I701="",$J701="",$K701="",$L701=""),"",IF($B701="Female",1/(1+EXP(-SUMPRODUCT(Engine!$C$22242:$C$22273,INDIRECT("Coefficients!$BB$2:$BB$33")))),1/(1+EXP(-SUMPRODUCT(Engine!$C$22242:$C$22273,INDIRECT("Coefficients!$BC$2:$BC$33"))))))</f>
      </c>
      <c r="AQ701" s="8">
        <f>IF(OR($B701="",$C701="",$D701="",$E701="",$F701="",$G701="",$H701="",$I701="",$J701="",$K701="",$L701=""),"",IF($B701="Female",1/(1+EXP(-SUMPRODUCT(Engine!$C$22242:$C$22273,INDIRECT("Coefficients!$BD$2:$BD$33")))),1/(1+EXP(-SUMPRODUCT(Engine!$C$22242:$C$22273,INDIRECT("Coefficients!$BE$2:$BE$33"))))))</f>
      </c>
      <c r="AR701" s="8">
        <f>IF(OR($B701="",$C701="",$D701="",$E701="",$F701="",$G701="",$H701="",$I701="",$J701="",$K701="",$L701=""),"",IF($B701="Female",1/(1+EXP(-SUMPRODUCT(Engine!$C$22242:$C$22273,INDIRECT("Coefficients!$BF$2:$BF$33")))),1/(1+EXP(-SUMPRODUCT(Engine!$C$22242:$C$22273,INDIRECT("Coefficients!$BG$2:$BG$33"))))))</f>
      </c>
      <c r="AS701" s="8">
        <f>IF(OR($B701="",$C701="",$D701="",$E701="",$F701="",$G701="",$H701="",$I701="",$J701="",$K701="",$L701=""),"",IF($B701="Female",1/(1+EXP(-SUMPRODUCT(Engine!$C$22242:$C$22273,INDIRECT("Coefficients!$BH$2:$BH$33")))),1/(1+EXP(-SUMPRODUCT(Engine!$C$22242:$C$22273,INDIRECT("Coefficients!$BI$2:$BI$33"))))))</f>
      </c>
      <c r="AT701" s="8">
        <f>IF(OR($B701="",$C701="",$D701="",$E701="",$F701="",$G701="",$H701="",$I701="",$J701="",$K701="",$L701=""),"",IF($B701="Female",1/(1+EXP(-SUMPRODUCT(Engine!$C$22242:$C$22273,INDIRECT("Coefficients!$BJ$2:$BJ$33")))),1/(1+EXP(-SUMPRODUCT(Engine!$C$22242:$C$22273,INDIRECT("Coefficients!$BK$2:$BK$33"))))))</f>
      </c>
      <c r="AU701" s="8">
        <f>IF(OR($B701="",$C701="",$D701="",$E701="",$F701="",$G701="",$H701="",$I701="",$J701="",$K701="",$L701=""),"",IF($B701="Female",1/(1+EXP(-SUMPRODUCT(Engine!$C$22242:$C$22273,INDIRECT("Coefficients!$BL$2:$BL$33")))),1/(1+EXP(-SUMPRODUCT(Engine!$C$22242:$C$22273,INDIRECT("Coefficients!$BM$2:$BM$33"))))))</f>
      </c>
      <c r="AV701" s="8">
        <f>IF(OR($B701="",$C701="",$D701="",$E701="",$F701="",$G701="",$H701="",$I701="",$J701="",$K701="",$L701=""),"",IF($B701="Female",1/(1+EXP(-SUMPRODUCT(Engine!$C$22242:$C$22273,INDIRECT("Coefficients!$BN$2:$BN$33")))),1/(1+EXP(-SUMPRODUCT(Engine!$C$22242:$C$22273,INDIRECT("Coefficients!$BO$2:$BO$33"))))))</f>
      </c>
      <c r="AW701" s="8">
        <f>IF(OR($B701="",$C701="",$D701="",$E701="",$F701="",$G701="",$H701="",$I701="",$J701="",$K701="",$L701=""),"",IF($B701="Female",1/(1+EXP(-SUMPRODUCT(Engine!$C$22242:$C$22273,INDIRECT("Coefficients!$BP$2:$BP$33")))),1/(1+EXP(-SUMPRODUCT(Engine!$C$22242:$C$22273,INDIRECT("Coefficients!$BQ$2:$BQ$33"))))))</f>
      </c>
      <c r="AX701" s="8">
        <f>IF(OR($B701="",$C701="",$D701="",$E701="",$F701="",$G701="",$H701="",$I701="",$J701="",$K701="",$L701=""),"",IF($B701="Female",1/(1+EXP(-SUMPRODUCT(Engine!$C$22242:$C$22273,INDIRECT("Coefficients!$BR$2:$BR$33")))),1/(1+EXP(-SUMPRODUCT(Engine!$C$22242:$C$22273,INDIRECT("Coefficients!$BS$2:$BS$33"))))))</f>
      </c>
      <c r="AY701" s="8">
        <f>IF(OR($B701="",$C701="",$D701="",$E701="",$F701="",$G701="",$H701="",$I701="",$J701="",$K701="",$L701=""),"",IF($B701="Female",1/(1+EXP(-SUMPRODUCT(Engine!$C$22242:$C$22273,INDIRECT("Coefficients!$BT$2:$BT$33")))),1/(1+EXP(-SUMPRODUCT(Engine!$C$22242:$C$22273,INDIRECT("Coefficients!$BU$2:$BU$33"))))))</f>
      </c>
      <c r="AZ701" s="8">
        <f>IF(OR($B701="",$C701="",$D701="",$E701="",$F701="",$G701="",$H701="",$I701="",$J701="",$K701="",$L701=""),"",IF($B701="Female",1/(1+EXP(-SUMPRODUCT(Engine!$C$22242:$C$22273,INDIRECT("Coefficients!$BV$2:$BV$33")))),1/(1+EXP(-SUMPRODUCT(Engine!$C$22242:$C$22273,INDIRECT("Coefficients!$BW$2:$BW$33"))))))</f>
      </c>
      <c r="BA701" s="8">
        <f>IF(OR($B701="",$C701="",$D701="",$E701="",$F701="",$G701="",$H701="",$I701="",$J701="",$K701="",$L701=""),"",IF($B701="Female",1/(1+EXP(-SUMPRODUCT(Engine!$C$22242:$C$22273,INDIRECT("Coefficients!$BX$2:$BX$33")))),1/(1+EXP(-SUMPRODUCT(Engine!$C$22242:$C$22273,INDIRECT("Coefficients!$BY$2:$BY$33"))))))</f>
      </c>
      <c r="BB701" s="8">
        <f>IF(OR($B701="",$C701="",$D701="",$E701="",$F701="",$G701="",$H701="",$I701="",$J701="",$K701="",$L701=""),"",IF($B701="Female",1/(1+EXP(-SUMPRODUCT(Engine!$C$22242:$C$22273,INDIRECT("Coefficients!$BZ$2:$BZ$33")))),1/(1+EXP(-SUMPRODUCT(Engine!$C$22242:$C$22273,INDIRECT("Coefficients!$CA$2:$CA$33"))))))</f>
      </c>
      <c r="BC701" s="8">
        <f>IF(OR($B701="",$C701="",$D701="",$E701="",$F701="",$G701="",$H701="",$I701="",$J701="",$K701="",$L701=""),"",IF($B701="Female",1/(1+EXP(-SUMPRODUCT(Engine!$C$22242:$C$22273,INDIRECT("Coefficients!$CB$2:$CB$33")))),1/(1+EXP(-SUMPRODUCT(Engine!$C$22242:$C$22273,INDIRECT("Coefficients!$CC$2:$CC$33"))))))</f>
      </c>
      <c r="BD701" s="8">
        <f>IF(OR($B701="",$C701="",$D701="",$E701="",$F701="",$G701="",$H701="",$I701="",$J701="",$K701="",$L701=""),"",IF($B701="Female",1/(1+EXP(-SUMPRODUCT(Engine!$C$22242:$C$22273,INDIRECT("Coefficients!$CD$2:$CD$33")))),1/(1+EXP(-SUMPRODUCT(Engine!$C$22242:$C$22273,INDIRECT("Coefficients!$CE$2:$CE$33"))))))</f>
      </c>
      <c r="BE701" s="8">
        <f>IF(OR($B701="",$C701="",$D701="",$E701="",$F701="",$G701="",$H701="",$I701="",$J701="",$K701="",$L701=""),"",IF($B701="Female",1/(1+EXP(-SUMPRODUCT(Engine!$C$22242:$C$22273,INDIRECT("Coefficients!$CF$2:$CF$33")))),1/(1+EXP(-SUMPRODUCT(Engine!$C$22242:$C$22273,INDIRECT("Coefficients!$CG$2:$CG$33"))))))</f>
      </c>
      <c r="BF701" s="8">
        <f>IF(OR($B701="",$C701="",$D701="",$E701="",$F701="",$G701="",$H701="",$I701="",$J701="",$K701="",$L701=""),"",IF($B701="Female",1/(1+EXP(-SUMPRODUCT(Engine!$C$22242:$C$22273,INDIRECT("Coefficients!$CH$2:$CH$33")))),1/(1+EXP(-SUMPRODUCT(Engine!$C$22242:$C$22273,INDIRECT("Coefficients!$CI$2:$CI$33"))))))</f>
      </c>
      <c r="BG701" s="8">
        <f>IF(OR($B701="",$C701="",$D701="",$E701="",$F701="",$G701="",$H701="",$I701="",$J701="",$K701="",$L701=""),"",IF($B701="Female",1/(1+EXP(-SUMPRODUCT(Engine!$C$22242:$C$22273,INDIRECT("Coefficients!$CJ$2:$CJ$33")))),1/(1+EXP(-SUMPRODUCT(Engine!$C$22242:$C$22273,INDIRECT("Coefficients!$CK$2:$CK$33"))))))</f>
      </c>
      <c r="BH701" s="8">
        <f>IF(OR($B701="",$C701="",$D701="",$E701="",$F701="",$G701="",$H701="",$I701="",$J701="",$K701="",$L701=""),"",IF($B701="Female",1/(1+EXP(-SUMPRODUCT(Engine!$C$22242:$C$22273,INDIRECT("Coefficients!$CL$2:$CL$33")))),1/(1+EXP(-SUMPRODUCT(Engine!$C$22242:$C$22273,INDIRECT("Coefficients!$CM$2:$CM$33"))))))</f>
      </c>
      <c r="BI701" s="8">
        <f>IF(OR($B701="",$C701="",$D701="",$E701="",$F701="",$G701="",$H701="",$I701="",$J701="",$K701="",$L701=""),"",IF($B701="Female",1/(1+EXP(-SUMPRODUCT(Engine!$C$22242:$C$22273,INDIRECT("Coefficients!$CN$2:$CN$33")))),1/(1+EXP(-SUMPRODUCT(Engine!$C$22242:$C$22273,INDIRECT("Coefficients!$CO$2:$CO$33"))))))</f>
      </c>
      <c r="BJ701" s="8">
        <f>IF(OR($B701="",$C701="",$D701="",$E701="",$F701="",$G701="",$H701="",$I701="",$J701="",$K701="",$L701=""),"",IF($B701="Female",1/(1+EXP(-SUMPRODUCT(Engine!$C$22242:$C$22273,INDIRECT("Coefficients!$CP$2:$CP$33")))),1/(1+EXP(-SUMPRODUCT(Engine!$C$22242:$C$22273,INDIRECT("Coefficients!$CQ$2:$CQ$33"))))))</f>
      </c>
      <c r="BK701" s="8">
        <f>IF(OR($B701="",$C701="",$D701="",$E701="",$F701="",$G701="",$H701="",$I701="",$J701="",$K701="",$L701=""),"",IF($B701="Female",1/(1+EXP(-SUMPRODUCT(Engine!$C$22242:$C$22273,INDIRECT("Coefficients!$CR$2:$CR$33")))),1/(1+EXP(-SUMPRODUCT(Engine!$C$22242:$C$22273,INDIRECT("Coefficients!$CS$2:$CS$33"))))))</f>
      </c>
      <c r="BL701" s="8">
        <f>IF(OR($B701="",$C701="",$D701="",$E701="",$F701="",$G701="",$H701="",$I701="",$J701="",$K701="",$L701=""),"",IF($B701="Female",1/(1+EXP(-SUMPRODUCT(Engine!$C$22242:$C$22273,INDIRECT("Coefficients!$CT$2:$CT$33")))),1/(1+EXP(-SUMPRODUCT(Engine!$C$22242:$C$22273,INDIRECT("Coefficients!$CU$2:$CU$33"))))))</f>
      </c>
      <c r="BM701" s="8">
        <f>IF(OR($B701="",$C701="",$D701="",$E701="",$F701="",$G701="",$H701="",$I701="",$J701="",$K701="",$L701=""),"",IF($B701="Female",1/(1+EXP(-SUMPRODUCT(Engine!$C$22242:$C$22273,INDIRECT("Coefficients!$CV$2:$CV$33")))),1/(1+EXP(-SUMPRODUCT(Engine!$C$22242:$C$22273,INDIRECT("Coefficients!$CW$2:$CW$33"))))))</f>
      </c>
    </row>
    <row r="702" spans="1:6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8">
        <f>IF(OR($B702="",$C702="",$D702="",$E702="",$F702="",$G702="",$H702="",$I702="",$J702="",$K702="",$L702=""),"",IF($B702="Female",1/(1+EXP(-SUMPRODUCT(Engine!$C$22274:$C$22305,INDIRECT("Coefficients!$B$2:$B$33")))),1/(1+EXP(-SUMPRODUCT(Engine!$C$22274:$C$22305,INDIRECT("Coefficients!$C$2:$C$33"))))))</f>
      </c>
      <c r="Q702" s="8">
        <f>IF(OR($B702="",$C702="",$D702="",$E702="",$F702="",$G702="",$H702="",$I702="",$J702="",$K702="",$L702=""),"",IF($B702="Female",1/(1+EXP(-SUMPRODUCT(Engine!$C$22274:$C$22305,INDIRECT("Coefficients!$D$2:$D$33")))),1/(1+EXP(-SUMPRODUCT(Engine!$C$22274:$C$22305,INDIRECT("Coefficients!$E$2:$E$33"))))))</f>
      </c>
      <c r="R702" s="8">
        <f>IF(OR($B702="",$C702="",$D702="",$E702="",$F702="",$G702="",$H702="",$I702="",$J702="",$K702="",$L702=""),"",IF($B702="Female",1/(1+EXP(-SUMPRODUCT(Engine!$C$22274:$C$22305,INDIRECT("Coefficients!$F$2:$F$33")))),1/(1+EXP(-SUMPRODUCT(Engine!$C$22274:$C$22305,INDIRECT("Coefficients!$G$2:$G$33"))))))</f>
      </c>
      <c r="S702" s="8">
        <f>IF(OR($B702="",$C702="",$D702="",$E702="",$F702="",$G702="",$H702="",$I702="",$J702="",$K702="",$L702=""),"",IF($B702="Female",1/(1+EXP(-SUMPRODUCT(Engine!$C$22274:$C$22305,INDIRECT("Coefficients!$H$2:$H$33")))),1/(1+EXP(-SUMPRODUCT(Engine!$C$22274:$C$22305,INDIRECT("Coefficients!$I$2:$I$33"))))))</f>
      </c>
      <c r="T702" s="8">
        <f>IF(OR($B702="",$C702="",$D702="",$E702="",$F702="",$G702="",$H702="",$I702="",$J702="",$K702="",$L702=""),"",IF($B702="Female",1/(1+EXP(-SUMPRODUCT(Engine!$C$22274:$C$22305,INDIRECT("Coefficients!$J$2:$J$33")))),1/(1+EXP(-SUMPRODUCT(Engine!$C$22274:$C$22305,INDIRECT("Coefficients!$K$2:$K$33"))))))</f>
      </c>
      <c r="U702" s="8">
        <f>IF(OR($B702="",$C702="",$D702="",$E702="",$F702="",$G702="",$H702="",$I702="",$J702="",$K702="",$L702=""),"",IF($B702="Female",1/(1+EXP(-SUMPRODUCT(Engine!$C$22274:$C$22305,INDIRECT("Coefficients!$L$2:$L$33")))),1/(1+EXP(-SUMPRODUCT(Engine!$C$22274:$C$22305,INDIRECT("Coefficients!$M$2:$M$33"))))))</f>
      </c>
      <c r="V702" s="8">
        <f>IF(OR($B702="",$C702="",$D702="",$E702="",$F702="",$G702="",$H702="",$I702="",$J702="",$K702="",$L702=""),"",IF($B702="Female",1/(1+EXP(-SUMPRODUCT(Engine!$C$22274:$C$22305,INDIRECT("Coefficients!$N$2:$N$33")))),1/(1+EXP(-SUMPRODUCT(Engine!$C$22274:$C$22305,INDIRECT("Coefficients!$O$2:$O$33"))))))</f>
      </c>
      <c r="W702" s="8">
        <f>IF(OR($B702="",$C702="",$D702="",$E702="",$F702="",$G702="",$H702="",$I702="",$J702="",$K702="",$L702=""),"",IF($B702="Female",1/(1+EXP(-SUMPRODUCT(Engine!$C$22274:$C$22305,INDIRECT("Coefficients!$P$2:$P$33")))),1/(1+EXP(-SUMPRODUCT(Engine!$C$22274:$C$22305,INDIRECT("Coefficients!$Q$2:$Q$33"))))))</f>
      </c>
      <c r="X702" s="8">
        <f>IF(OR($B702="",$C702="",$D702="",$E702="",$F702="",$G702="",$H702="",$I702="",$J702="",$K702="",$L702=""),"",IF($B702="Female",1/(1+EXP(-SUMPRODUCT(Engine!$C$22274:$C$22305,INDIRECT("Coefficients!$R$2:$R$33")))),1/(1+EXP(-SUMPRODUCT(Engine!$C$22274:$C$22305,INDIRECT("Coefficients!$S$2:$S$33"))))))</f>
      </c>
      <c r="Y702" s="8">
        <f>IF(OR($B702="",$C702="",$D702="",$E702="",$F702="",$G702="",$H702="",$I702="",$J702="",$K702="",$L702=""),"",IF($B702="Female",1/(1+EXP(-SUMPRODUCT(Engine!$C$22274:$C$22305,INDIRECT("Coefficients!$T$2:$T$33")))),1/(1+EXP(-SUMPRODUCT(Engine!$C$22274:$C$22305,INDIRECT("Coefficients!$U$2:$U$33"))))))</f>
      </c>
      <c r="Z702" s="8">
        <f>IF(OR($B702="",$C702="",$D702="",$E702="",$F702="",$G702="",$H702="",$I702="",$J702="",$K702="",$L702=""),"",IF($B702="Female",1/(1+EXP(-SUMPRODUCT(Engine!$C$22274:$C$22305,INDIRECT("Coefficients!$V$2:$V$33")))),1/(1+EXP(-SUMPRODUCT(Engine!$C$22274:$C$22305,INDIRECT("Coefficients!$W$2:$W$33"))))))</f>
      </c>
      <c r="AA702" s="8">
        <f>IF(OR($B702="",$C702="",$D702="",$E702="",$F702="",$G702="",$H702="",$I702="",$J702="",$K702="",$L702=""),"",IF($B702="Female",1/(1+EXP(-SUMPRODUCT(Engine!$C$22274:$C$22305,INDIRECT("Coefficients!$X$2:$X$33")))),1/(1+EXP(-SUMPRODUCT(Engine!$C$22274:$C$22305,INDIRECT("Coefficients!$Y$2:$Y$33"))))))</f>
      </c>
      <c r="AB702" s="8">
        <f>IF(OR($B702="",$C702="",$D702="",$E702="",$F702="",$G702="",$H702="",$I702="",$J702="",$K702="",$L702=""),"",IF($B702="Female",1/(1+EXP(-SUMPRODUCT(Engine!$C$22274:$C$22305,INDIRECT("Coefficients!$Z$2:$Z$33")))),1/(1+EXP(-SUMPRODUCT(Engine!$C$22274:$C$22305,INDIRECT("Coefficients!$AA$2:$AA$33"))))))</f>
      </c>
      <c r="AC702" s="8">
        <f>IF(OR($B702="",$C702="",$D702="",$E702="",$F702="",$G702="",$H702="",$I702="",$J702="",$K702="",$L702=""),"",IF($B702="Female",1/(1+EXP(-SUMPRODUCT(Engine!$C$22274:$C$22305,INDIRECT("Coefficients!$AB$2:$AB$33")))),1/(1+EXP(-SUMPRODUCT(Engine!$C$22274:$C$22305,INDIRECT("Coefficients!$AC$2:$AC$33"))))))</f>
      </c>
      <c r="AD702" s="8">
        <f>IF(OR($B702="",$C702="",$D702="",$E702="",$F702="",$G702="",$H702="",$I702="",$J702="",$K702="",$L702=""),"",IF($B702="Female",1/(1+EXP(-SUMPRODUCT(Engine!$C$22274:$C$22305,INDIRECT("Coefficients!$AD$2:$AD$33")))),1/(1+EXP(-SUMPRODUCT(Engine!$C$22274:$C$22305,INDIRECT("Coefficients!$AE$2:$AE$33"))))))</f>
      </c>
      <c r="AE702" s="8">
        <f>IF(OR($B702="",$C702="",$D702="",$E702="",$F702="",$G702="",$H702="",$I702="",$J702="",$K702="",$L702=""),"",IF($B702="Female",1/(1+EXP(-SUMPRODUCT(Engine!$C$22274:$C$22305,INDIRECT("Coefficients!$AF$2:$AF$33")))),1/(1+EXP(-SUMPRODUCT(Engine!$C$22274:$C$22305,INDIRECT("Coefficients!$AG$2:$AG$33"))))))</f>
      </c>
      <c r="AF702" s="8">
        <f>IF(OR($B702="",$C702="",$D702="",$E702="",$F702="",$G702="",$H702="",$I702="",$J702="",$K702="",$L702=""),"",IF($B702="Female",1/(1+EXP(-SUMPRODUCT(Engine!$C$22274:$C$22305,INDIRECT("Coefficients!$AH$2:$AH$33")))),1/(1+EXP(-SUMPRODUCT(Engine!$C$22274:$C$22305,INDIRECT("Coefficients!$AI$2:$AI$33"))))))</f>
      </c>
      <c r="AG702" s="8">
        <f>IF(OR($B702="",$C702="",$D702="",$E702="",$F702="",$G702="",$H702="",$I702="",$J702="",$K702="",$L702=""),"",IF($B702="Female",1/(1+EXP(-SUMPRODUCT(Engine!$C$22274:$C$22305,INDIRECT("Coefficients!$AJ$2:$AJ$33")))),1/(1+EXP(-SUMPRODUCT(Engine!$C$22274:$C$22305,INDIRECT("Coefficients!$AK$2:$AK$33"))))))</f>
      </c>
      <c r="AH702" s="8">
        <f>IF(OR($B702="",$C702="",$D702="",$E702="",$F702="",$G702="",$H702="",$I702="",$J702="",$K702="",$L702=""),"",IF($B702="Female",1/(1+EXP(-SUMPRODUCT(Engine!$C$22274:$C$22305,INDIRECT("Coefficients!$AL$2:$AL$33")))),1/(1+EXP(-SUMPRODUCT(Engine!$C$22274:$C$22305,INDIRECT("Coefficients!$AM$2:$AM$33"))))))</f>
      </c>
      <c r="AI702" s="8">
        <f>IF(OR($B702="",$C702="",$D702="",$E702="",$F702="",$G702="",$H702="",$I702="",$J702="",$K702="",$L702=""),"",IF($B702="Female",1/(1+EXP(-SUMPRODUCT(Engine!$C$22274:$C$22305,INDIRECT("Coefficients!$AN$2:$AN$33")))),1/(1+EXP(-SUMPRODUCT(Engine!$C$22274:$C$22305,INDIRECT("Coefficients!$AO$2:$AO$33"))))))</f>
      </c>
      <c r="AJ702" s="8">
        <f>IF(OR($B702="",$C702="",$D702="",$E702="",$F702="",$G702="",$H702="",$I702="",$J702="",$K702="",$L702=""),"",IF($B702="Female",1/(1+EXP(-SUMPRODUCT(Engine!$C$22274:$C$22305,INDIRECT("Coefficients!$AP$2:$AP$33")))),1/(1+EXP(-SUMPRODUCT(Engine!$C$22274:$C$22305,INDIRECT("Coefficients!$AQ$2:$AQ$33"))))))</f>
      </c>
      <c r="AK702" s="8">
        <f>IF(OR($B702="",$C702="",$D702="",$E702="",$F702="",$G702="",$H702="",$I702="",$J702="",$K702="",$L702=""),"",IF($B702="Female",1/(1+EXP(-SUMPRODUCT(Engine!$C$22274:$C$22305,INDIRECT("Coefficients!$AR$2:$AR$33")))),1/(1+EXP(-SUMPRODUCT(Engine!$C$22274:$C$22305,INDIRECT("Coefficients!$AS$2:$AS$33"))))))</f>
      </c>
      <c r="AL702" s="8">
        <f>IF(OR($B702="",$C702="",$D702="",$E702="",$F702="",$G702="",$H702="",$I702="",$J702="",$K702="",$L702=""),"",IF($B702="Female",1/(1+EXP(-SUMPRODUCT(Engine!$C$22274:$C$22305,INDIRECT("Coefficients!$AT$2:$AT$33")))),1/(1+EXP(-SUMPRODUCT(Engine!$C$22274:$C$22305,INDIRECT("Coefficients!$AU$2:$AU$33"))))))</f>
      </c>
      <c r="AM702" s="8">
        <f>IF(OR($B702="",$C702="",$D702="",$E702="",$F702="",$G702="",$H702="",$I702="",$J702="",$K702="",$L702=""),"",IF($B702="Female",1/(1+EXP(-SUMPRODUCT(Engine!$C$22274:$C$22305,INDIRECT("Coefficients!$AV$2:$AV$33")))),1/(1+EXP(-SUMPRODUCT(Engine!$C$22274:$C$22305,INDIRECT("Coefficients!$AW$2:$AW$33"))))))</f>
      </c>
      <c r="AN702" s="8">
        <f>IF(OR($B702="",$C702="",$D702="",$E702="",$F702="",$G702="",$H702="",$I702="",$J702="",$K702="",$L702=""),"",IF($B702="Female",1/(1+EXP(-SUMPRODUCT(Engine!$C$22274:$C$22305,INDIRECT("Coefficients!$AX$2:$AX$33")))),1/(1+EXP(-SUMPRODUCT(Engine!$C$22274:$C$22305,INDIRECT("Coefficients!$AY$2:$AY$33"))))))</f>
      </c>
      <c r="AO702" s="8">
        <f>IF(OR($B702="",$C702="",$D702="",$E702="",$F702="",$G702="",$H702="",$I702="",$J702="",$K702="",$L702=""),"",IF($B702="Female",1/(1+EXP(-SUMPRODUCT(Engine!$C$22274:$C$22305,INDIRECT("Coefficients!$AZ$2:$AZ$33")))),1/(1+EXP(-SUMPRODUCT(Engine!$C$22274:$C$22305,INDIRECT("Coefficients!$BA$2:$BA$33"))))))</f>
      </c>
      <c r="AP702" s="8">
        <f>IF(OR($B702="",$C702="",$D702="",$E702="",$F702="",$G702="",$H702="",$I702="",$J702="",$K702="",$L702=""),"",IF($B702="Female",1/(1+EXP(-SUMPRODUCT(Engine!$C$22274:$C$22305,INDIRECT("Coefficients!$BB$2:$BB$33")))),1/(1+EXP(-SUMPRODUCT(Engine!$C$22274:$C$22305,INDIRECT("Coefficients!$BC$2:$BC$33"))))))</f>
      </c>
      <c r="AQ702" s="8">
        <f>IF(OR($B702="",$C702="",$D702="",$E702="",$F702="",$G702="",$H702="",$I702="",$J702="",$K702="",$L702=""),"",IF($B702="Female",1/(1+EXP(-SUMPRODUCT(Engine!$C$22274:$C$22305,INDIRECT("Coefficients!$BD$2:$BD$33")))),1/(1+EXP(-SUMPRODUCT(Engine!$C$22274:$C$22305,INDIRECT("Coefficients!$BE$2:$BE$33"))))))</f>
      </c>
      <c r="AR702" s="8">
        <f>IF(OR($B702="",$C702="",$D702="",$E702="",$F702="",$G702="",$H702="",$I702="",$J702="",$K702="",$L702=""),"",IF($B702="Female",1/(1+EXP(-SUMPRODUCT(Engine!$C$22274:$C$22305,INDIRECT("Coefficients!$BF$2:$BF$33")))),1/(1+EXP(-SUMPRODUCT(Engine!$C$22274:$C$22305,INDIRECT("Coefficients!$BG$2:$BG$33"))))))</f>
      </c>
      <c r="AS702" s="8">
        <f>IF(OR($B702="",$C702="",$D702="",$E702="",$F702="",$G702="",$H702="",$I702="",$J702="",$K702="",$L702=""),"",IF($B702="Female",1/(1+EXP(-SUMPRODUCT(Engine!$C$22274:$C$22305,INDIRECT("Coefficients!$BH$2:$BH$33")))),1/(1+EXP(-SUMPRODUCT(Engine!$C$22274:$C$22305,INDIRECT("Coefficients!$BI$2:$BI$33"))))))</f>
      </c>
      <c r="AT702" s="8">
        <f>IF(OR($B702="",$C702="",$D702="",$E702="",$F702="",$G702="",$H702="",$I702="",$J702="",$K702="",$L702=""),"",IF($B702="Female",1/(1+EXP(-SUMPRODUCT(Engine!$C$22274:$C$22305,INDIRECT("Coefficients!$BJ$2:$BJ$33")))),1/(1+EXP(-SUMPRODUCT(Engine!$C$22274:$C$22305,INDIRECT("Coefficients!$BK$2:$BK$33"))))))</f>
      </c>
      <c r="AU702" s="8">
        <f>IF(OR($B702="",$C702="",$D702="",$E702="",$F702="",$G702="",$H702="",$I702="",$J702="",$K702="",$L702=""),"",IF($B702="Female",1/(1+EXP(-SUMPRODUCT(Engine!$C$22274:$C$22305,INDIRECT("Coefficients!$BL$2:$BL$33")))),1/(1+EXP(-SUMPRODUCT(Engine!$C$22274:$C$22305,INDIRECT("Coefficients!$BM$2:$BM$33"))))))</f>
      </c>
      <c r="AV702" s="8">
        <f>IF(OR($B702="",$C702="",$D702="",$E702="",$F702="",$G702="",$H702="",$I702="",$J702="",$K702="",$L702=""),"",IF($B702="Female",1/(1+EXP(-SUMPRODUCT(Engine!$C$22274:$C$22305,INDIRECT("Coefficients!$BN$2:$BN$33")))),1/(1+EXP(-SUMPRODUCT(Engine!$C$22274:$C$22305,INDIRECT("Coefficients!$BO$2:$BO$33"))))))</f>
      </c>
      <c r="AW702" s="8">
        <f>IF(OR($B702="",$C702="",$D702="",$E702="",$F702="",$G702="",$H702="",$I702="",$J702="",$K702="",$L702=""),"",IF($B702="Female",1/(1+EXP(-SUMPRODUCT(Engine!$C$22274:$C$22305,INDIRECT("Coefficients!$BP$2:$BP$33")))),1/(1+EXP(-SUMPRODUCT(Engine!$C$22274:$C$22305,INDIRECT("Coefficients!$BQ$2:$BQ$33"))))))</f>
      </c>
      <c r="AX702" s="8">
        <f>IF(OR($B702="",$C702="",$D702="",$E702="",$F702="",$G702="",$H702="",$I702="",$J702="",$K702="",$L702=""),"",IF($B702="Female",1/(1+EXP(-SUMPRODUCT(Engine!$C$22274:$C$22305,INDIRECT("Coefficients!$BR$2:$BR$33")))),1/(1+EXP(-SUMPRODUCT(Engine!$C$22274:$C$22305,INDIRECT("Coefficients!$BS$2:$BS$33"))))))</f>
      </c>
      <c r="AY702" s="8">
        <f>IF(OR($B702="",$C702="",$D702="",$E702="",$F702="",$G702="",$H702="",$I702="",$J702="",$K702="",$L702=""),"",IF($B702="Female",1/(1+EXP(-SUMPRODUCT(Engine!$C$22274:$C$22305,INDIRECT("Coefficients!$BT$2:$BT$33")))),1/(1+EXP(-SUMPRODUCT(Engine!$C$22274:$C$22305,INDIRECT("Coefficients!$BU$2:$BU$33"))))))</f>
      </c>
      <c r="AZ702" s="8">
        <f>IF(OR($B702="",$C702="",$D702="",$E702="",$F702="",$G702="",$H702="",$I702="",$J702="",$K702="",$L702=""),"",IF($B702="Female",1/(1+EXP(-SUMPRODUCT(Engine!$C$22274:$C$22305,INDIRECT("Coefficients!$BV$2:$BV$33")))),1/(1+EXP(-SUMPRODUCT(Engine!$C$22274:$C$22305,INDIRECT("Coefficients!$BW$2:$BW$33"))))))</f>
      </c>
      <c r="BA702" s="8">
        <f>IF(OR($B702="",$C702="",$D702="",$E702="",$F702="",$G702="",$H702="",$I702="",$J702="",$K702="",$L702=""),"",IF($B702="Female",1/(1+EXP(-SUMPRODUCT(Engine!$C$22274:$C$22305,INDIRECT("Coefficients!$BX$2:$BX$33")))),1/(1+EXP(-SUMPRODUCT(Engine!$C$22274:$C$22305,INDIRECT("Coefficients!$BY$2:$BY$33"))))))</f>
      </c>
      <c r="BB702" s="8">
        <f>IF(OR($B702="",$C702="",$D702="",$E702="",$F702="",$G702="",$H702="",$I702="",$J702="",$K702="",$L702=""),"",IF($B702="Female",1/(1+EXP(-SUMPRODUCT(Engine!$C$22274:$C$22305,INDIRECT("Coefficients!$BZ$2:$BZ$33")))),1/(1+EXP(-SUMPRODUCT(Engine!$C$22274:$C$22305,INDIRECT("Coefficients!$CA$2:$CA$33"))))))</f>
      </c>
      <c r="BC702" s="8">
        <f>IF(OR($B702="",$C702="",$D702="",$E702="",$F702="",$G702="",$H702="",$I702="",$J702="",$K702="",$L702=""),"",IF($B702="Female",1/(1+EXP(-SUMPRODUCT(Engine!$C$22274:$C$22305,INDIRECT("Coefficients!$CB$2:$CB$33")))),1/(1+EXP(-SUMPRODUCT(Engine!$C$22274:$C$22305,INDIRECT("Coefficients!$CC$2:$CC$33"))))))</f>
      </c>
      <c r="BD702" s="8">
        <f>IF(OR($B702="",$C702="",$D702="",$E702="",$F702="",$G702="",$H702="",$I702="",$J702="",$K702="",$L702=""),"",IF($B702="Female",1/(1+EXP(-SUMPRODUCT(Engine!$C$22274:$C$22305,INDIRECT("Coefficients!$CD$2:$CD$33")))),1/(1+EXP(-SUMPRODUCT(Engine!$C$22274:$C$22305,INDIRECT("Coefficients!$CE$2:$CE$33"))))))</f>
      </c>
      <c r="BE702" s="8">
        <f>IF(OR($B702="",$C702="",$D702="",$E702="",$F702="",$G702="",$H702="",$I702="",$J702="",$K702="",$L702=""),"",IF($B702="Female",1/(1+EXP(-SUMPRODUCT(Engine!$C$22274:$C$22305,INDIRECT("Coefficients!$CF$2:$CF$33")))),1/(1+EXP(-SUMPRODUCT(Engine!$C$22274:$C$22305,INDIRECT("Coefficients!$CG$2:$CG$33"))))))</f>
      </c>
      <c r="BF702" s="8">
        <f>IF(OR($B702="",$C702="",$D702="",$E702="",$F702="",$G702="",$H702="",$I702="",$J702="",$K702="",$L702=""),"",IF($B702="Female",1/(1+EXP(-SUMPRODUCT(Engine!$C$22274:$C$22305,INDIRECT("Coefficients!$CH$2:$CH$33")))),1/(1+EXP(-SUMPRODUCT(Engine!$C$22274:$C$22305,INDIRECT("Coefficients!$CI$2:$CI$33"))))))</f>
      </c>
      <c r="BG702" s="8">
        <f>IF(OR($B702="",$C702="",$D702="",$E702="",$F702="",$G702="",$H702="",$I702="",$J702="",$K702="",$L702=""),"",IF($B702="Female",1/(1+EXP(-SUMPRODUCT(Engine!$C$22274:$C$22305,INDIRECT("Coefficients!$CJ$2:$CJ$33")))),1/(1+EXP(-SUMPRODUCT(Engine!$C$22274:$C$22305,INDIRECT("Coefficients!$CK$2:$CK$33"))))))</f>
      </c>
      <c r="BH702" s="8">
        <f>IF(OR($B702="",$C702="",$D702="",$E702="",$F702="",$G702="",$H702="",$I702="",$J702="",$K702="",$L702=""),"",IF($B702="Female",1/(1+EXP(-SUMPRODUCT(Engine!$C$22274:$C$22305,INDIRECT("Coefficients!$CL$2:$CL$33")))),1/(1+EXP(-SUMPRODUCT(Engine!$C$22274:$C$22305,INDIRECT("Coefficients!$CM$2:$CM$33"))))))</f>
      </c>
      <c r="BI702" s="8">
        <f>IF(OR($B702="",$C702="",$D702="",$E702="",$F702="",$G702="",$H702="",$I702="",$J702="",$K702="",$L702=""),"",IF($B702="Female",1/(1+EXP(-SUMPRODUCT(Engine!$C$22274:$C$22305,INDIRECT("Coefficients!$CN$2:$CN$33")))),1/(1+EXP(-SUMPRODUCT(Engine!$C$22274:$C$22305,INDIRECT("Coefficients!$CO$2:$CO$33"))))))</f>
      </c>
      <c r="BJ702" s="8">
        <f>IF(OR($B702="",$C702="",$D702="",$E702="",$F702="",$G702="",$H702="",$I702="",$J702="",$K702="",$L702=""),"",IF($B702="Female",1/(1+EXP(-SUMPRODUCT(Engine!$C$22274:$C$22305,INDIRECT("Coefficients!$CP$2:$CP$33")))),1/(1+EXP(-SUMPRODUCT(Engine!$C$22274:$C$22305,INDIRECT("Coefficients!$CQ$2:$CQ$33"))))))</f>
      </c>
      <c r="BK702" s="8">
        <f>IF(OR($B702="",$C702="",$D702="",$E702="",$F702="",$G702="",$H702="",$I702="",$J702="",$K702="",$L702=""),"",IF($B702="Female",1/(1+EXP(-SUMPRODUCT(Engine!$C$22274:$C$22305,INDIRECT("Coefficients!$CR$2:$CR$33")))),1/(1+EXP(-SUMPRODUCT(Engine!$C$22274:$C$22305,INDIRECT("Coefficients!$CS$2:$CS$33"))))))</f>
      </c>
      <c r="BL702" s="8">
        <f>IF(OR($B702="",$C702="",$D702="",$E702="",$F702="",$G702="",$H702="",$I702="",$J702="",$K702="",$L702=""),"",IF($B702="Female",1/(1+EXP(-SUMPRODUCT(Engine!$C$22274:$C$22305,INDIRECT("Coefficients!$CT$2:$CT$33")))),1/(1+EXP(-SUMPRODUCT(Engine!$C$22274:$C$22305,INDIRECT("Coefficients!$CU$2:$CU$33"))))))</f>
      </c>
      <c r="BM702" s="8">
        <f>IF(OR($B702="",$C702="",$D702="",$E702="",$F702="",$G702="",$H702="",$I702="",$J702="",$K702="",$L702=""),"",IF($B702="Female",1/(1+EXP(-SUMPRODUCT(Engine!$C$22274:$C$22305,INDIRECT("Coefficients!$CV$2:$CV$33")))),1/(1+EXP(-SUMPRODUCT(Engine!$C$22274:$C$22305,INDIRECT("Coefficients!$CW$2:$CW$33"))))))</f>
      </c>
    </row>
    <row r="703" spans="1:6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8">
        <f>IF(OR($B703="",$C703="",$D703="",$E703="",$F703="",$G703="",$H703="",$I703="",$J703="",$K703="",$L703=""),"",IF($B703="Female",1/(1+EXP(-SUMPRODUCT(Engine!$C$22306:$C$22337,INDIRECT("Coefficients!$B$2:$B$33")))),1/(1+EXP(-SUMPRODUCT(Engine!$C$22306:$C$22337,INDIRECT("Coefficients!$C$2:$C$33"))))))</f>
      </c>
      <c r="Q703" s="8">
        <f>IF(OR($B703="",$C703="",$D703="",$E703="",$F703="",$G703="",$H703="",$I703="",$J703="",$K703="",$L703=""),"",IF($B703="Female",1/(1+EXP(-SUMPRODUCT(Engine!$C$22306:$C$22337,INDIRECT("Coefficients!$D$2:$D$33")))),1/(1+EXP(-SUMPRODUCT(Engine!$C$22306:$C$22337,INDIRECT("Coefficients!$E$2:$E$33"))))))</f>
      </c>
      <c r="R703" s="8">
        <f>IF(OR($B703="",$C703="",$D703="",$E703="",$F703="",$G703="",$H703="",$I703="",$J703="",$K703="",$L703=""),"",IF($B703="Female",1/(1+EXP(-SUMPRODUCT(Engine!$C$22306:$C$22337,INDIRECT("Coefficients!$F$2:$F$33")))),1/(1+EXP(-SUMPRODUCT(Engine!$C$22306:$C$22337,INDIRECT("Coefficients!$G$2:$G$33"))))))</f>
      </c>
      <c r="S703" s="8">
        <f>IF(OR($B703="",$C703="",$D703="",$E703="",$F703="",$G703="",$H703="",$I703="",$J703="",$K703="",$L703=""),"",IF($B703="Female",1/(1+EXP(-SUMPRODUCT(Engine!$C$22306:$C$22337,INDIRECT("Coefficients!$H$2:$H$33")))),1/(1+EXP(-SUMPRODUCT(Engine!$C$22306:$C$22337,INDIRECT("Coefficients!$I$2:$I$33"))))))</f>
      </c>
      <c r="T703" s="8">
        <f>IF(OR($B703="",$C703="",$D703="",$E703="",$F703="",$G703="",$H703="",$I703="",$J703="",$K703="",$L703=""),"",IF($B703="Female",1/(1+EXP(-SUMPRODUCT(Engine!$C$22306:$C$22337,INDIRECT("Coefficients!$J$2:$J$33")))),1/(1+EXP(-SUMPRODUCT(Engine!$C$22306:$C$22337,INDIRECT("Coefficients!$K$2:$K$33"))))))</f>
      </c>
      <c r="U703" s="8">
        <f>IF(OR($B703="",$C703="",$D703="",$E703="",$F703="",$G703="",$H703="",$I703="",$J703="",$K703="",$L703=""),"",IF($B703="Female",1/(1+EXP(-SUMPRODUCT(Engine!$C$22306:$C$22337,INDIRECT("Coefficients!$L$2:$L$33")))),1/(1+EXP(-SUMPRODUCT(Engine!$C$22306:$C$22337,INDIRECT("Coefficients!$M$2:$M$33"))))))</f>
      </c>
      <c r="V703" s="8">
        <f>IF(OR($B703="",$C703="",$D703="",$E703="",$F703="",$G703="",$H703="",$I703="",$J703="",$K703="",$L703=""),"",IF($B703="Female",1/(1+EXP(-SUMPRODUCT(Engine!$C$22306:$C$22337,INDIRECT("Coefficients!$N$2:$N$33")))),1/(1+EXP(-SUMPRODUCT(Engine!$C$22306:$C$22337,INDIRECT("Coefficients!$O$2:$O$33"))))))</f>
      </c>
      <c r="W703" s="8">
        <f>IF(OR($B703="",$C703="",$D703="",$E703="",$F703="",$G703="",$H703="",$I703="",$J703="",$K703="",$L703=""),"",IF($B703="Female",1/(1+EXP(-SUMPRODUCT(Engine!$C$22306:$C$22337,INDIRECT("Coefficients!$P$2:$P$33")))),1/(1+EXP(-SUMPRODUCT(Engine!$C$22306:$C$22337,INDIRECT("Coefficients!$Q$2:$Q$33"))))))</f>
      </c>
      <c r="X703" s="8">
        <f>IF(OR($B703="",$C703="",$D703="",$E703="",$F703="",$G703="",$H703="",$I703="",$J703="",$K703="",$L703=""),"",IF($B703="Female",1/(1+EXP(-SUMPRODUCT(Engine!$C$22306:$C$22337,INDIRECT("Coefficients!$R$2:$R$33")))),1/(1+EXP(-SUMPRODUCT(Engine!$C$22306:$C$22337,INDIRECT("Coefficients!$S$2:$S$33"))))))</f>
      </c>
      <c r="Y703" s="8">
        <f>IF(OR($B703="",$C703="",$D703="",$E703="",$F703="",$G703="",$H703="",$I703="",$J703="",$K703="",$L703=""),"",IF($B703="Female",1/(1+EXP(-SUMPRODUCT(Engine!$C$22306:$C$22337,INDIRECT("Coefficients!$T$2:$T$33")))),1/(1+EXP(-SUMPRODUCT(Engine!$C$22306:$C$22337,INDIRECT("Coefficients!$U$2:$U$33"))))))</f>
      </c>
      <c r="Z703" s="8">
        <f>IF(OR($B703="",$C703="",$D703="",$E703="",$F703="",$G703="",$H703="",$I703="",$J703="",$K703="",$L703=""),"",IF($B703="Female",1/(1+EXP(-SUMPRODUCT(Engine!$C$22306:$C$22337,INDIRECT("Coefficients!$V$2:$V$33")))),1/(1+EXP(-SUMPRODUCT(Engine!$C$22306:$C$22337,INDIRECT("Coefficients!$W$2:$W$33"))))))</f>
      </c>
      <c r="AA703" s="8">
        <f>IF(OR($B703="",$C703="",$D703="",$E703="",$F703="",$G703="",$H703="",$I703="",$J703="",$K703="",$L703=""),"",IF($B703="Female",1/(1+EXP(-SUMPRODUCT(Engine!$C$22306:$C$22337,INDIRECT("Coefficients!$X$2:$X$33")))),1/(1+EXP(-SUMPRODUCT(Engine!$C$22306:$C$22337,INDIRECT("Coefficients!$Y$2:$Y$33"))))))</f>
      </c>
      <c r="AB703" s="8">
        <f>IF(OR($B703="",$C703="",$D703="",$E703="",$F703="",$G703="",$H703="",$I703="",$J703="",$K703="",$L703=""),"",IF($B703="Female",1/(1+EXP(-SUMPRODUCT(Engine!$C$22306:$C$22337,INDIRECT("Coefficients!$Z$2:$Z$33")))),1/(1+EXP(-SUMPRODUCT(Engine!$C$22306:$C$22337,INDIRECT("Coefficients!$AA$2:$AA$33"))))))</f>
      </c>
      <c r="AC703" s="8">
        <f>IF(OR($B703="",$C703="",$D703="",$E703="",$F703="",$G703="",$H703="",$I703="",$J703="",$K703="",$L703=""),"",IF($B703="Female",1/(1+EXP(-SUMPRODUCT(Engine!$C$22306:$C$22337,INDIRECT("Coefficients!$AB$2:$AB$33")))),1/(1+EXP(-SUMPRODUCT(Engine!$C$22306:$C$22337,INDIRECT("Coefficients!$AC$2:$AC$33"))))))</f>
      </c>
      <c r="AD703" s="8">
        <f>IF(OR($B703="",$C703="",$D703="",$E703="",$F703="",$G703="",$H703="",$I703="",$J703="",$K703="",$L703=""),"",IF($B703="Female",1/(1+EXP(-SUMPRODUCT(Engine!$C$22306:$C$22337,INDIRECT("Coefficients!$AD$2:$AD$33")))),1/(1+EXP(-SUMPRODUCT(Engine!$C$22306:$C$22337,INDIRECT("Coefficients!$AE$2:$AE$33"))))))</f>
      </c>
      <c r="AE703" s="8">
        <f>IF(OR($B703="",$C703="",$D703="",$E703="",$F703="",$G703="",$H703="",$I703="",$J703="",$K703="",$L703=""),"",IF($B703="Female",1/(1+EXP(-SUMPRODUCT(Engine!$C$22306:$C$22337,INDIRECT("Coefficients!$AF$2:$AF$33")))),1/(1+EXP(-SUMPRODUCT(Engine!$C$22306:$C$22337,INDIRECT("Coefficients!$AG$2:$AG$33"))))))</f>
      </c>
      <c r="AF703" s="8">
        <f>IF(OR($B703="",$C703="",$D703="",$E703="",$F703="",$G703="",$H703="",$I703="",$J703="",$K703="",$L703=""),"",IF($B703="Female",1/(1+EXP(-SUMPRODUCT(Engine!$C$22306:$C$22337,INDIRECT("Coefficients!$AH$2:$AH$33")))),1/(1+EXP(-SUMPRODUCT(Engine!$C$22306:$C$22337,INDIRECT("Coefficients!$AI$2:$AI$33"))))))</f>
      </c>
      <c r="AG703" s="8">
        <f>IF(OR($B703="",$C703="",$D703="",$E703="",$F703="",$G703="",$H703="",$I703="",$J703="",$K703="",$L703=""),"",IF($B703="Female",1/(1+EXP(-SUMPRODUCT(Engine!$C$22306:$C$22337,INDIRECT("Coefficients!$AJ$2:$AJ$33")))),1/(1+EXP(-SUMPRODUCT(Engine!$C$22306:$C$22337,INDIRECT("Coefficients!$AK$2:$AK$33"))))))</f>
      </c>
      <c r="AH703" s="8">
        <f>IF(OR($B703="",$C703="",$D703="",$E703="",$F703="",$G703="",$H703="",$I703="",$J703="",$K703="",$L703=""),"",IF($B703="Female",1/(1+EXP(-SUMPRODUCT(Engine!$C$22306:$C$22337,INDIRECT("Coefficients!$AL$2:$AL$33")))),1/(1+EXP(-SUMPRODUCT(Engine!$C$22306:$C$22337,INDIRECT("Coefficients!$AM$2:$AM$33"))))))</f>
      </c>
      <c r="AI703" s="8">
        <f>IF(OR($B703="",$C703="",$D703="",$E703="",$F703="",$G703="",$H703="",$I703="",$J703="",$K703="",$L703=""),"",IF($B703="Female",1/(1+EXP(-SUMPRODUCT(Engine!$C$22306:$C$22337,INDIRECT("Coefficients!$AN$2:$AN$33")))),1/(1+EXP(-SUMPRODUCT(Engine!$C$22306:$C$22337,INDIRECT("Coefficients!$AO$2:$AO$33"))))))</f>
      </c>
      <c r="AJ703" s="8">
        <f>IF(OR($B703="",$C703="",$D703="",$E703="",$F703="",$G703="",$H703="",$I703="",$J703="",$K703="",$L703=""),"",IF($B703="Female",1/(1+EXP(-SUMPRODUCT(Engine!$C$22306:$C$22337,INDIRECT("Coefficients!$AP$2:$AP$33")))),1/(1+EXP(-SUMPRODUCT(Engine!$C$22306:$C$22337,INDIRECT("Coefficients!$AQ$2:$AQ$33"))))))</f>
      </c>
      <c r="AK703" s="8">
        <f>IF(OR($B703="",$C703="",$D703="",$E703="",$F703="",$G703="",$H703="",$I703="",$J703="",$K703="",$L703=""),"",IF($B703="Female",1/(1+EXP(-SUMPRODUCT(Engine!$C$22306:$C$22337,INDIRECT("Coefficients!$AR$2:$AR$33")))),1/(1+EXP(-SUMPRODUCT(Engine!$C$22306:$C$22337,INDIRECT("Coefficients!$AS$2:$AS$33"))))))</f>
      </c>
      <c r="AL703" s="8">
        <f>IF(OR($B703="",$C703="",$D703="",$E703="",$F703="",$G703="",$H703="",$I703="",$J703="",$K703="",$L703=""),"",IF($B703="Female",1/(1+EXP(-SUMPRODUCT(Engine!$C$22306:$C$22337,INDIRECT("Coefficients!$AT$2:$AT$33")))),1/(1+EXP(-SUMPRODUCT(Engine!$C$22306:$C$22337,INDIRECT("Coefficients!$AU$2:$AU$33"))))))</f>
      </c>
      <c r="AM703" s="8">
        <f>IF(OR($B703="",$C703="",$D703="",$E703="",$F703="",$G703="",$H703="",$I703="",$J703="",$K703="",$L703=""),"",IF($B703="Female",1/(1+EXP(-SUMPRODUCT(Engine!$C$22306:$C$22337,INDIRECT("Coefficients!$AV$2:$AV$33")))),1/(1+EXP(-SUMPRODUCT(Engine!$C$22306:$C$22337,INDIRECT("Coefficients!$AW$2:$AW$33"))))))</f>
      </c>
      <c r="AN703" s="8">
        <f>IF(OR($B703="",$C703="",$D703="",$E703="",$F703="",$G703="",$H703="",$I703="",$J703="",$K703="",$L703=""),"",IF($B703="Female",1/(1+EXP(-SUMPRODUCT(Engine!$C$22306:$C$22337,INDIRECT("Coefficients!$AX$2:$AX$33")))),1/(1+EXP(-SUMPRODUCT(Engine!$C$22306:$C$22337,INDIRECT("Coefficients!$AY$2:$AY$33"))))))</f>
      </c>
      <c r="AO703" s="8">
        <f>IF(OR($B703="",$C703="",$D703="",$E703="",$F703="",$G703="",$H703="",$I703="",$J703="",$K703="",$L703=""),"",IF($B703="Female",1/(1+EXP(-SUMPRODUCT(Engine!$C$22306:$C$22337,INDIRECT("Coefficients!$AZ$2:$AZ$33")))),1/(1+EXP(-SUMPRODUCT(Engine!$C$22306:$C$22337,INDIRECT("Coefficients!$BA$2:$BA$33"))))))</f>
      </c>
      <c r="AP703" s="8">
        <f>IF(OR($B703="",$C703="",$D703="",$E703="",$F703="",$G703="",$H703="",$I703="",$J703="",$K703="",$L703=""),"",IF($B703="Female",1/(1+EXP(-SUMPRODUCT(Engine!$C$22306:$C$22337,INDIRECT("Coefficients!$BB$2:$BB$33")))),1/(1+EXP(-SUMPRODUCT(Engine!$C$22306:$C$22337,INDIRECT("Coefficients!$BC$2:$BC$33"))))))</f>
      </c>
      <c r="AQ703" s="8">
        <f>IF(OR($B703="",$C703="",$D703="",$E703="",$F703="",$G703="",$H703="",$I703="",$J703="",$K703="",$L703=""),"",IF($B703="Female",1/(1+EXP(-SUMPRODUCT(Engine!$C$22306:$C$22337,INDIRECT("Coefficients!$BD$2:$BD$33")))),1/(1+EXP(-SUMPRODUCT(Engine!$C$22306:$C$22337,INDIRECT("Coefficients!$BE$2:$BE$33"))))))</f>
      </c>
      <c r="AR703" s="8">
        <f>IF(OR($B703="",$C703="",$D703="",$E703="",$F703="",$G703="",$H703="",$I703="",$J703="",$K703="",$L703=""),"",IF($B703="Female",1/(1+EXP(-SUMPRODUCT(Engine!$C$22306:$C$22337,INDIRECT("Coefficients!$BF$2:$BF$33")))),1/(1+EXP(-SUMPRODUCT(Engine!$C$22306:$C$22337,INDIRECT("Coefficients!$BG$2:$BG$33"))))))</f>
      </c>
      <c r="AS703" s="8">
        <f>IF(OR($B703="",$C703="",$D703="",$E703="",$F703="",$G703="",$H703="",$I703="",$J703="",$K703="",$L703=""),"",IF($B703="Female",1/(1+EXP(-SUMPRODUCT(Engine!$C$22306:$C$22337,INDIRECT("Coefficients!$BH$2:$BH$33")))),1/(1+EXP(-SUMPRODUCT(Engine!$C$22306:$C$22337,INDIRECT("Coefficients!$BI$2:$BI$33"))))))</f>
      </c>
      <c r="AT703" s="8">
        <f>IF(OR($B703="",$C703="",$D703="",$E703="",$F703="",$G703="",$H703="",$I703="",$J703="",$K703="",$L703=""),"",IF($B703="Female",1/(1+EXP(-SUMPRODUCT(Engine!$C$22306:$C$22337,INDIRECT("Coefficients!$BJ$2:$BJ$33")))),1/(1+EXP(-SUMPRODUCT(Engine!$C$22306:$C$22337,INDIRECT("Coefficients!$BK$2:$BK$33"))))))</f>
      </c>
      <c r="AU703" s="8">
        <f>IF(OR($B703="",$C703="",$D703="",$E703="",$F703="",$G703="",$H703="",$I703="",$J703="",$K703="",$L703=""),"",IF($B703="Female",1/(1+EXP(-SUMPRODUCT(Engine!$C$22306:$C$22337,INDIRECT("Coefficients!$BL$2:$BL$33")))),1/(1+EXP(-SUMPRODUCT(Engine!$C$22306:$C$22337,INDIRECT("Coefficients!$BM$2:$BM$33"))))))</f>
      </c>
      <c r="AV703" s="8">
        <f>IF(OR($B703="",$C703="",$D703="",$E703="",$F703="",$G703="",$H703="",$I703="",$J703="",$K703="",$L703=""),"",IF($B703="Female",1/(1+EXP(-SUMPRODUCT(Engine!$C$22306:$C$22337,INDIRECT("Coefficients!$BN$2:$BN$33")))),1/(1+EXP(-SUMPRODUCT(Engine!$C$22306:$C$22337,INDIRECT("Coefficients!$BO$2:$BO$33"))))))</f>
      </c>
      <c r="AW703" s="8">
        <f>IF(OR($B703="",$C703="",$D703="",$E703="",$F703="",$G703="",$H703="",$I703="",$J703="",$K703="",$L703=""),"",IF($B703="Female",1/(1+EXP(-SUMPRODUCT(Engine!$C$22306:$C$22337,INDIRECT("Coefficients!$BP$2:$BP$33")))),1/(1+EXP(-SUMPRODUCT(Engine!$C$22306:$C$22337,INDIRECT("Coefficients!$BQ$2:$BQ$33"))))))</f>
      </c>
      <c r="AX703" s="8">
        <f>IF(OR($B703="",$C703="",$D703="",$E703="",$F703="",$G703="",$H703="",$I703="",$J703="",$K703="",$L703=""),"",IF($B703="Female",1/(1+EXP(-SUMPRODUCT(Engine!$C$22306:$C$22337,INDIRECT("Coefficients!$BR$2:$BR$33")))),1/(1+EXP(-SUMPRODUCT(Engine!$C$22306:$C$22337,INDIRECT("Coefficients!$BS$2:$BS$33"))))))</f>
      </c>
      <c r="AY703" s="8">
        <f>IF(OR($B703="",$C703="",$D703="",$E703="",$F703="",$G703="",$H703="",$I703="",$J703="",$K703="",$L703=""),"",IF($B703="Female",1/(1+EXP(-SUMPRODUCT(Engine!$C$22306:$C$22337,INDIRECT("Coefficients!$BT$2:$BT$33")))),1/(1+EXP(-SUMPRODUCT(Engine!$C$22306:$C$22337,INDIRECT("Coefficients!$BU$2:$BU$33"))))))</f>
      </c>
      <c r="AZ703" s="8">
        <f>IF(OR($B703="",$C703="",$D703="",$E703="",$F703="",$G703="",$H703="",$I703="",$J703="",$K703="",$L703=""),"",IF($B703="Female",1/(1+EXP(-SUMPRODUCT(Engine!$C$22306:$C$22337,INDIRECT("Coefficients!$BV$2:$BV$33")))),1/(1+EXP(-SUMPRODUCT(Engine!$C$22306:$C$22337,INDIRECT("Coefficients!$BW$2:$BW$33"))))))</f>
      </c>
      <c r="BA703" s="8">
        <f>IF(OR($B703="",$C703="",$D703="",$E703="",$F703="",$G703="",$H703="",$I703="",$J703="",$K703="",$L703=""),"",IF($B703="Female",1/(1+EXP(-SUMPRODUCT(Engine!$C$22306:$C$22337,INDIRECT("Coefficients!$BX$2:$BX$33")))),1/(1+EXP(-SUMPRODUCT(Engine!$C$22306:$C$22337,INDIRECT("Coefficients!$BY$2:$BY$33"))))))</f>
      </c>
      <c r="BB703" s="8">
        <f>IF(OR($B703="",$C703="",$D703="",$E703="",$F703="",$G703="",$H703="",$I703="",$J703="",$K703="",$L703=""),"",IF($B703="Female",1/(1+EXP(-SUMPRODUCT(Engine!$C$22306:$C$22337,INDIRECT("Coefficients!$BZ$2:$BZ$33")))),1/(1+EXP(-SUMPRODUCT(Engine!$C$22306:$C$22337,INDIRECT("Coefficients!$CA$2:$CA$33"))))))</f>
      </c>
      <c r="BC703" s="8">
        <f>IF(OR($B703="",$C703="",$D703="",$E703="",$F703="",$G703="",$H703="",$I703="",$J703="",$K703="",$L703=""),"",IF($B703="Female",1/(1+EXP(-SUMPRODUCT(Engine!$C$22306:$C$22337,INDIRECT("Coefficients!$CB$2:$CB$33")))),1/(1+EXP(-SUMPRODUCT(Engine!$C$22306:$C$22337,INDIRECT("Coefficients!$CC$2:$CC$33"))))))</f>
      </c>
      <c r="BD703" s="8">
        <f>IF(OR($B703="",$C703="",$D703="",$E703="",$F703="",$G703="",$H703="",$I703="",$J703="",$K703="",$L703=""),"",IF($B703="Female",1/(1+EXP(-SUMPRODUCT(Engine!$C$22306:$C$22337,INDIRECT("Coefficients!$CD$2:$CD$33")))),1/(1+EXP(-SUMPRODUCT(Engine!$C$22306:$C$22337,INDIRECT("Coefficients!$CE$2:$CE$33"))))))</f>
      </c>
      <c r="BE703" s="8">
        <f>IF(OR($B703="",$C703="",$D703="",$E703="",$F703="",$G703="",$H703="",$I703="",$J703="",$K703="",$L703=""),"",IF($B703="Female",1/(1+EXP(-SUMPRODUCT(Engine!$C$22306:$C$22337,INDIRECT("Coefficients!$CF$2:$CF$33")))),1/(1+EXP(-SUMPRODUCT(Engine!$C$22306:$C$22337,INDIRECT("Coefficients!$CG$2:$CG$33"))))))</f>
      </c>
      <c r="BF703" s="8">
        <f>IF(OR($B703="",$C703="",$D703="",$E703="",$F703="",$G703="",$H703="",$I703="",$J703="",$K703="",$L703=""),"",IF($B703="Female",1/(1+EXP(-SUMPRODUCT(Engine!$C$22306:$C$22337,INDIRECT("Coefficients!$CH$2:$CH$33")))),1/(1+EXP(-SUMPRODUCT(Engine!$C$22306:$C$22337,INDIRECT("Coefficients!$CI$2:$CI$33"))))))</f>
      </c>
      <c r="BG703" s="8">
        <f>IF(OR($B703="",$C703="",$D703="",$E703="",$F703="",$G703="",$H703="",$I703="",$J703="",$K703="",$L703=""),"",IF($B703="Female",1/(1+EXP(-SUMPRODUCT(Engine!$C$22306:$C$22337,INDIRECT("Coefficients!$CJ$2:$CJ$33")))),1/(1+EXP(-SUMPRODUCT(Engine!$C$22306:$C$22337,INDIRECT("Coefficients!$CK$2:$CK$33"))))))</f>
      </c>
      <c r="BH703" s="8">
        <f>IF(OR($B703="",$C703="",$D703="",$E703="",$F703="",$G703="",$H703="",$I703="",$J703="",$K703="",$L703=""),"",IF($B703="Female",1/(1+EXP(-SUMPRODUCT(Engine!$C$22306:$C$22337,INDIRECT("Coefficients!$CL$2:$CL$33")))),1/(1+EXP(-SUMPRODUCT(Engine!$C$22306:$C$22337,INDIRECT("Coefficients!$CM$2:$CM$33"))))))</f>
      </c>
      <c r="BI703" s="8">
        <f>IF(OR($B703="",$C703="",$D703="",$E703="",$F703="",$G703="",$H703="",$I703="",$J703="",$K703="",$L703=""),"",IF($B703="Female",1/(1+EXP(-SUMPRODUCT(Engine!$C$22306:$C$22337,INDIRECT("Coefficients!$CN$2:$CN$33")))),1/(1+EXP(-SUMPRODUCT(Engine!$C$22306:$C$22337,INDIRECT("Coefficients!$CO$2:$CO$33"))))))</f>
      </c>
      <c r="BJ703" s="8">
        <f>IF(OR($B703="",$C703="",$D703="",$E703="",$F703="",$G703="",$H703="",$I703="",$J703="",$K703="",$L703=""),"",IF($B703="Female",1/(1+EXP(-SUMPRODUCT(Engine!$C$22306:$C$22337,INDIRECT("Coefficients!$CP$2:$CP$33")))),1/(1+EXP(-SUMPRODUCT(Engine!$C$22306:$C$22337,INDIRECT("Coefficients!$CQ$2:$CQ$33"))))))</f>
      </c>
      <c r="BK703" s="8">
        <f>IF(OR($B703="",$C703="",$D703="",$E703="",$F703="",$G703="",$H703="",$I703="",$J703="",$K703="",$L703=""),"",IF($B703="Female",1/(1+EXP(-SUMPRODUCT(Engine!$C$22306:$C$22337,INDIRECT("Coefficients!$CR$2:$CR$33")))),1/(1+EXP(-SUMPRODUCT(Engine!$C$22306:$C$22337,INDIRECT("Coefficients!$CS$2:$CS$33"))))))</f>
      </c>
      <c r="BL703" s="8">
        <f>IF(OR($B703="",$C703="",$D703="",$E703="",$F703="",$G703="",$H703="",$I703="",$J703="",$K703="",$L703=""),"",IF($B703="Female",1/(1+EXP(-SUMPRODUCT(Engine!$C$22306:$C$22337,INDIRECT("Coefficients!$CT$2:$CT$33")))),1/(1+EXP(-SUMPRODUCT(Engine!$C$22306:$C$22337,INDIRECT("Coefficients!$CU$2:$CU$33"))))))</f>
      </c>
      <c r="BM703" s="8">
        <f>IF(OR($B703="",$C703="",$D703="",$E703="",$F703="",$G703="",$H703="",$I703="",$J703="",$K703="",$L703=""),"",IF($B703="Female",1/(1+EXP(-SUMPRODUCT(Engine!$C$22306:$C$22337,INDIRECT("Coefficients!$CV$2:$CV$33")))),1/(1+EXP(-SUMPRODUCT(Engine!$C$22306:$C$22337,INDIRECT("Coefficients!$CW$2:$CW$33"))))))</f>
      </c>
    </row>
    <row r="704" spans="1:6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8">
        <f>IF(OR($B704="",$C704="",$D704="",$E704="",$F704="",$G704="",$H704="",$I704="",$J704="",$K704="",$L704=""),"",IF($B704="Female",1/(1+EXP(-SUMPRODUCT(Engine!$C$22338:$C$22369,INDIRECT("Coefficients!$B$2:$B$33")))),1/(1+EXP(-SUMPRODUCT(Engine!$C$22338:$C$22369,INDIRECT("Coefficients!$C$2:$C$33"))))))</f>
      </c>
      <c r="Q704" s="8">
        <f>IF(OR($B704="",$C704="",$D704="",$E704="",$F704="",$G704="",$H704="",$I704="",$J704="",$K704="",$L704=""),"",IF($B704="Female",1/(1+EXP(-SUMPRODUCT(Engine!$C$22338:$C$22369,INDIRECT("Coefficients!$D$2:$D$33")))),1/(1+EXP(-SUMPRODUCT(Engine!$C$22338:$C$22369,INDIRECT("Coefficients!$E$2:$E$33"))))))</f>
      </c>
      <c r="R704" s="8">
        <f>IF(OR($B704="",$C704="",$D704="",$E704="",$F704="",$G704="",$H704="",$I704="",$J704="",$K704="",$L704=""),"",IF($B704="Female",1/(1+EXP(-SUMPRODUCT(Engine!$C$22338:$C$22369,INDIRECT("Coefficients!$F$2:$F$33")))),1/(1+EXP(-SUMPRODUCT(Engine!$C$22338:$C$22369,INDIRECT("Coefficients!$G$2:$G$33"))))))</f>
      </c>
      <c r="S704" s="8">
        <f>IF(OR($B704="",$C704="",$D704="",$E704="",$F704="",$G704="",$H704="",$I704="",$J704="",$K704="",$L704=""),"",IF($B704="Female",1/(1+EXP(-SUMPRODUCT(Engine!$C$22338:$C$22369,INDIRECT("Coefficients!$H$2:$H$33")))),1/(1+EXP(-SUMPRODUCT(Engine!$C$22338:$C$22369,INDIRECT("Coefficients!$I$2:$I$33"))))))</f>
      </c>
      <c r="T704" s="8">
        <f>IF(OR($B704="",$C704="",$D704="",$E704="",$F704="",$G704="",$H704="",$I704="",$J704="",$K704="",$L704=""),"",IF($B704="Female",1/(1+EXP(-SUMPRODUCT(Engine!$C$22338:$C$22369,INDIRECT("Coefficients!$J$2:$J$33")))),1/(1+EXP(-SUMPRODUCT(Engine!$C$22338:$C$22369,INDIRECT("Coefficients!$K$2:$K$33"))))))</f>
      </c>
      <c r="U704" s="8">
        <f>IF(OR($B704="",$C704="",$D704="",$E704="",$F704="",$G704="",$H704="",$I704="",$J704="",$K704="",$L704=""),"",IF($B704="Female",1/(1+EXP(-SUMPRODUCT(Engine!$C$22338:$C$22369,INDIRECT("Coefficients!$L$2:$L$33")))),1/(1+EXP(-SUMPRODUCT(Engine!$C$22338:$C$22369,INDIRECT("Coefficients!$M$2:$M$33"))))))</f>
      </c>
      <c r="V704" s="8">
        <f>IF(OR($B704="",$C704="",$D704="",$E704="",$F704="",$G704="",$H704="",$I704="",$J704="",$K704="",$L704=""),"",IF($B704="Female",1/(1+EXP(-SUMPRODUCT(Engine!$C$22338:$C$22369,INDIRECT("Coefficients!$N$2:$N$33")))),1/(1+EXP(-SUMPRODUCT(Engine!$C$22338:$C$22369,INDIRECT("Coefficients!$O$2:$O$33"))))))</f>
      </c>
      <c r="W704" s="8">
        <f>IF(OR($B704="",$C704="",$D704="",$E704="",$F704="",$G704="",$H704="",$I704="",$J704="",$K704="",$L704=""),"",IF($B704="Female",1/(1+EXP(-SUMPRODUCT(Engine!$C$22338:$C$22369,INDIRECT("Coefficients!$P$2:$P$33")))),1/(1+EXP(-SUMPRODUCT(Engine!$C$22338:$C$22369,INDIRECT("Coefficients!$Q$2:$Q$33"))))))</f>
      </c>
      <c r="X704" s="8">
        <f>IF(OR($B704="",$C704="",$D704="",$E704="",$F704="",$G704="",$H704="",$I704="",$J704="",$K704="",$L704=""),"",IF($B704="Female",1/(1+EXP(-SUMPRODUCT(Engine!$C$22338:$C$22369,INDIRECT("Coefficients!$R$2:$R$33")))),1/(1+EXP(-SUMPRODUCT(Engine!$C$22338:$C$22369,INDIRECT("Coefficients!$S$2:$S$33"))))))</f>
      </c>
      <c r="Y704" s="8">
        <f>IF(OR($B704="",$C704="",$D704="",$E704="",$F704="",$G704="",$H704="",$I704="",$J704="",$K704="",$L704=""),"",IF($B704="Female",1/(1+EXP(-SUMPRODUCT(Engine!$C$22338:$C$22369,INDIRECT("Coefficients!$T$2:$T$33")))),1/(1+EXP(-SUMPRODUCT(Engine!$C$22338:$C$22369,INDIRECT("Coefficients!$U$2:$U$33"))))))</f>
      </c>
      <c r="Z704" s="8">
        <f>IF(OR($B704="",$C704="",$D704="",$E704="",$F704="",$G704="",$H704="",$I704="",$J704="",$K704="",$L704=""),"",IF($B704="Female",1/(1+EXP(-SUMPRODUCT(Engine!$C$22338:$C$22369,INDIRECT("Coefficients!$V$2:$V$33")))),1/(1+EXP(-SUMPRODUCT(Engine!$C$22338:$C$22369,INDIRECT("Coefficients!$W$2:$W$33"))))))</f>
      </c>
      <c r="AA704" s="8">
        <f>IF(OR($B704="",$C704="",$D704="",$E704="",$F704="",$G704="",$H704="",$I704="",$J704="",$K704="",$L704=""),"",IF($B704="Female",1/(1+EXP(-SUMPRODUCT(Engine!$C$22338:$C$22369,INDIRECT("Coefficients!$X$2:$X$33")))),1/(1+EXP(-SUMPRODUCT(Engine!$C$22338:$C$22369,INDIRECT("Coefficients!$Y$2:$Y$33"))))))</f>
      </c>
      <c r="AB704" s="8">
        <f>IF(OR($B704="",$C704="",$D704="",$E704="",$F704="",$G704="",$H704="",$I704="",$J704="",$K704="",$L704=""),"",IF($B704="Female",1/(1+EXP(-SUMPRODUCT(Engine!$C$22338:$C$22369,INDIRECT("Coefficients!$Z$2:$Z$33")))),1/(1+EXP(-SUMPRODUCT(Engine!$C$22338:$C$22369,INDIRECT("Coefficients!$AA$2:$AA$33"))))))</f>
      </c>
      <c r="AC704" s="8">
        <f>IF(OR($B704="",$C704="",$D704="",$E704="",$F704="",$G704="",$H704="",$I704="",$J704="",$K704="",$L704=""),"",IF($B704="Female",1/(1+EXP(-SUMPRODUCT(Engine!$C$22338:$C$22369,INDIRECT("Coefficients!$AB$2:$AB$33")))),1/(1+EXP(-SUMPRODUCT(Engine!$C$22338:$C$22369,INDIRECT("Coefficients!$AC$2:$AC$33"))))))</f>
      </c>
      <c r="AD704" s="8">
        <f>IF(OR($B704="",$C704="",$D704="",$E704="",$F704="",$G704="",$H704="",$I704="",$J704="",$K704="",$L704=""),"",IF($B704="Female",1/(1+EXP(-SUMPRODUCT(Engine!$C$22338:$C$22369,INDIRECT("Coefficients!$AD$2:$AD$33")))),1/(1+EXP(-SUMPRODUCT(Engine!$C$22338:$C$22369,INDIRECT("Coefficients!$AE$2:$AE$33"))))))</f>
      </c>
      <c r="AE704" s="8">
        <f>IF(OR($B704="",$C704="",$D704="",$E704="",$F704="",$G704="",$H704="",$I704="",$J704="",$K704="",$L704=""),"",IF($B704="Female",1/(1+EXP(-SUMPRODUCT(Engine!$C$22338:$C$22369,INDIRECT("Coefficients!$AF$2:$AF$33")))),1/(1+EXP(-SUMPRODUCT(Engine!$C$22338:$C$22369,INDIRECT("Coefficients!$AG$2:$AG$33"))))))</f>
      </c>
      <c r="AF704" s="8">
        <f>IF(OR($B704="",$C704="",$D704="",$E704="",$F704="",$G704="",$H704="",$I704="",$J704="",$K704="",$L704=""),"",IF($B704="Female",1/(1+EXP(-SUMPRODUCT(Engine!$C$22338:$C$22369,INDIRECT("Coefficients!$AH$2:$AH$33")))),1/(1+EXP(-SUMPRODUCT(Engine!$C$22338:$C$22369,INDIRECT("Coefficients!$AI$2:$AI$33"))))))</f>
      </c>
      <c r="AG704" s="8">
        <f>IF(OR($B704="",$C704="",$D704="",$E704="",$F704="",$G704="",$H704="",$I704="",$J704="",$K704="",$L704=""),"",IF($B704="Female",1/(1+EXP(-SUMPRODUCT(Engine!$C$22338:$C$22369,INDIRECT("Coefficients!$AJ$2:$AJ$33")))),1/(1+EXP(-SUMPRODUCT(Engine!$C$22338:$C$22369,INDIRECT("Coefficients!$AK$2:$AK$33"))))))</f>
      </c>
      <c r="AH704" s="8">
        <f>IF(OR($B704="",$C704="",$D704="",$E704="",$F704="",$G704="",$H704="",$I704="",$J704="",$K704="",$L704=""),"",IF($B704="Female",1/(1+EXP(-SUMPRODUCT(Engine!$C$22338:$C$22369,INDIRECT("Coefficients!$AL$2:$AL$33")))),1/(1+EXP(-SUMPRODUCT(Engine!$C$22338:$C$22369,INDIRECT("Coefficients!$AM$2:$AM$33"))))))</f>
      </c>
      <c r="AI704" s="8">
        <f>IF(OR($B704="",$C704="",$D704="",$E704="",$F704="",$G704="",$H704="",$I704="",$J704="",$K704="",$L704=""),"",IF($B704="Female",1/(1+EXP(-SUMPRODUCT(Engine!$C$22338:$C$22369,INDIRECT("Coefficients!$AN$2:$AN$33")))),1/(1+EXP(-SUMPRODUCT(Engine!$C$22338:$C$22369,INDIRECT("Coefficients!$AO$2:$AO$33"))))))</f>
      </c>
      <c r="AJ704" s="8">
        <f>IF(OR($B704="",$C704="",$D704="",$E704="",$F704="",$G704="",$H704="",$I704="",$J704="",$K704="",$L704=""),"",IF($B704="Female",1/(1+EXP(-SUMPRODUCT(Engine!$C$22338:$C$22369,INDIRECT("Coefficients!$AP$2:$AP$33")))),1/(1+EXP(-SUMPRODUCT(Engine!$C$22338:$C$22369,INDIRECT("Coefficients!$AQ$2:$AQ$33"))))))</f>
      </c>
      <c r="AK704" s="8">
        <f>IF(OR($B704="",$C704="",$D704="",$E704="",$F704="",$G704="",$H704="",$I704="",$J704="",$K704="",$L704=""),"",IF($B704="Female",1/(1+EXP(-SUMPRODUCT(Engine!$C$22338:$C$22369,INDIRECT("Coefficients!$AR$2:$AR$33")))),1/(1+EXP(-SUMPRODUCT(Engine!$C$22338:$C$22369,INDIRECT("Coefficients!$AS$2:$AS$33"))))))</f>
      </c>
      <c r="AL704" s="8">
        <f>IF(OR($B704="",$C704="",$D704="",$E704="",$F704="",$G704="",$H704="",$I704="",$J704="",$K704="",$L704=""),"",IF($B704="Female",1/(1+EXP(-SUMPRODUCT(Engine!$C$22338:$C$22369,INDIRECT("Coefficients!$AT$2:$AT$33")))),1/(1+EXP(-SUMPRODUCT(Engine!$C$22338:$C$22369,INDIRECT("Coefficients!$AU$2:$AU$33"))))))</f>
      </c>
      <c r="AM704" s="8">
        <f>IF(OR($B704="",$C704="",$D704="",$E704="",$F704="",$G704="",$H704="",$I704="",$J704="",$K704="",$L704=""),"",IF($B704="Female",1/(1+EXP(-SUMPRODUCT(Engine!$C$22338:$C$22369,INDIRECT("Coefficients!$AV$2:$AV$33")))),1/(1+EXP(-SUMPRODUCT(Engine!$C$22338:$C$22369,INDIRECT("Coefficients!$AW$2:$AW$33"))))))</f>
      </c>
      <c r="AN704" s="8">
        <f>IF(OR($B704="",$C704="",$D704="",$E704="",$F704="",$G704="",$H704="",$I704="",$J704="",$K704="",$L704=""),"",IF($B704="Female",1/(1+EXP(-SUMPRODUCT(Engine!$C$22338:$C$22369,INDIRECT("Coefficients!$AX$2:$AX$33")))),1/(1+EXP(-SUMPRODUCT(Engine!$C$22338:$C$22369,INDIRECT("Coefficients!$AY$2:$AY$33"))))))</f>
      </c>
      <c r="AO704" s="8">
        <f>IF(OR($B704="",$C704="",$D704="",$E704="",$F704="",$G704="",$H704="",$I704="",$J704="",$K704="",$L704=""),"",IF($B704="Female",1/(1+EXP(-SUMPRODUCT(Engine!$C$22338:$C$22369,INDIRECT("Coefficients!$AZ$2:$AZ$33")))),1/(1+EXP(-SUMPRODUCT(Engine!$C$22338:$C$22369,INDIRECT("Coefficients!$BA$2:$BA$33"))))))</f>
      </c>
      <c r="AP704" s="8">
        <f>IF(OR($B704="",$C704="",$D704="",$E704="",$F704="",$G704="",$H704="",$I704="",$J704="",$K704="",$L704=""),"",IF($B704="Female",1/(1+EXP(-SUMPRODUCT(Engine!$C$22338:$C$22369,INDIRECT("Coefficients!$BB$2:$BB$33")))),1/(1+EXP(-SUMPRODUCT(Engine!$C$22338:$C$22369,INDIRECT("Coefficients!$BC$2:$BC$33"))))))</f>
      </c>
      <c r="AQ704" s="8">
        <f>IF(OR($B704="",$C704="",$D704="",$E704="",$F704="",$G704="",$H704="",$I704="",$J704="",$K704="",$L704=""),"",IF($B704="Female",1/(1+EXP(-SUMPRODUCT(Engine!$C$22338:$C$22369,INDIRECT("Coefficients!$BD$2:$BD$33")))),1/(1+EXP(-SUMPRODUCT(Engine!$C$22338:$C$22369,INDIRECT("Coefficients!$BE$2:$BE$33"))))))</f>
      </c>
      <c r="AR704" s="8">
        <f>IF(OR($B704="",$C704="",$D704="",$E704="",$F704="",$G704="",$H704="",$I704="",$J704="",$K704="",$L704=""),"",IF($B704="Female",1/(1+EXP(-SUMPRODUCT(Engine!$C$22338:$C$22369,INDIRECT("Coefficients!$BF$2:$BF$33")))),1/(1+EXP(-SUMPRODUCT(Engine!$C$22338:$C$22369,INDIRECT("Coefficients!$BG$2:$BG$33"))))))</f>
      </c>
      <c r="AS704" s="8">
        <f>IF(OR($B704="",$C704="",$D704="",$E704="",$F704="",$G704="",$H704="",$I704="",$J704="",$K704="",$L704=""),"",IF($B704="Female",1/(1+EXP(-SUMPRODUCT(Engine!$C$22338:$C$22369,INDIRECT("Coefficients!$BH$2:$BH$33")))),1/(1+EXP(-SUMPRODUCT(Engine!$C$22338:$C$22369,INDIRECT("Coefficients!$BI$2:$BI$33"))))))</f>
      </c>
      <c r="AT704" s="8">
        <f>IF(OR($B704="",$C704="",$D704="",$E704="",$F704="",$G704="",$H704="",$I704="",$J704="",$K704="",$L704=""),"",IF($B704="Female",1/(1+EXP(-SUMPRODUCT(Engine!$C$22338:$C$22369,INDIRECT("Coefficients!$BJ$2:$BJ$33")))),1/(1+EXP(-SUMPRODUCT(Engine!$C$22338:$C$22369,INDIRECT("Coefficients!$BK$2:$BK$33"))))))</f>
      </c>
      <c r="AU704" s="8">
        <f>IF(OR($B704="",$C704="",$D704="",$E704="",$F704="",$G704="",$H704="",$I704="",$J704="",$K704="",$L704=""),"",IF($B704="Female",1/(1+EXP(-SUMPRODUCT(Engine!$C$22338:$C$22369,INDIRECT("Coefficients!$BL$2:$BL$33")))),1/(1+EXP(-SUMPRODUCT(Engine!$C$22338:$C$22369,INDIRECT("Coefficients!$BM$2:$BM$33"))))))</f>
      </c>
      <c r="AV704" s="8">
        <f>IF(OR($B704="",$C704="",$D704="",$E704="",$F704="",$G704="",$H704="",$I704="",$J704="",$K704="",$L704=""),"",IF($B704="Female",1/(1+EXP(-SUMPRODUCT(Engine!$C$22338:$C$22369,INDIRECT("Coefficients!$BN$2:$BN$33")))),1/(1+EXP(-SUMPRODUCT(Engine!$C$22338:$C$22369,INDIRECT("Coefficients!$BO$2:$BO$33"))))))</f>
      </c>
      <c r="AW704" s="8">
        <f>IF(OR($B704="",$C704="",$D704="",$E704="",$F704="",$G704="",$H704="",$I704="",$J704="",$K704="",$L704=""),"",IF($B704="Female",1/(1+EXP(-SUMPRODUCT(Engine!$C$22338:$C$22369,INDIRECT("Coefficients!$BP$2:$BP$33")))),1/(1+EXP(-SUMPRODUCT(Engine!$C$22338:$C$22369,INDIRECT("Coefficients!$BQ$2:$BQ$33"))))))</f>
      </c>
      <c r="AX704" s="8">
        <f>IF(OR($B704="",$C704="",$D704="",$E704="",$F704="",$G704="",$H704="",$I704="",$J704="",$K704="",$L704=""),"",IF($B704="Female",1/(1+EXP(-SUMPRODUCT(Engine!$C$22338:$C$22369,INDIRECT("Coefficients!$BR$2:$BR$33")))),1/(1+EXP(-SUMPRODUCT(Engine!$C$22338:$C$22369,INDIRECT("Coefficients!$BS$2:$BS$33"))))))</f>
      </c>
      <c r="AY704" s="8">
        <f>IF(OR($B704="",$C704="",$D704="",$E704="",$F704="",$G704="",$H704="",$I704="",$J704="",$K704="",$L704=""),"",IF($B704="Female",1/(1+EXP(-SUMPRODUCT(Engine!$C$22338:$C$22369,INDIRECT("Coefficients!$BT$2:$BT$33")))),1/(1+EXP(-SUMPRODUCT(Engine!$C$22338:$C$22369,INDIRECT("Coefficients!$BU$2:$BU$33"))))))</f>
      </c>
      <c r="AZ704" s="8">
        <f>IF(OR($B704="",$C704="",$D704="",$E704="",$F704="",$G704="",$H704="",$I704="",$J704="",$K704="",$L704=""),"",IF($B704="Female",1/(1+EXP(-SUMPRODUCT(Engine!$C$22338:$C$22369,INDIRECT("Coefficients!$BV$2:$BV$33")))),1/(1+EXP(-SUMPRODUCT(Engine!$C$22338:$C$22369,INDIRECT("Coefficients!$BW$2:$BW$33"))))))</f>
      </c>
      <c r="BA704" s="8">
        <f>IF(OR($B704="",$C704="",$D704="",$E704="",$F704="",$G704="",$H704="",$I704="",$J704="",$K704="",$L704=""),"",IF($B704="Female",1/(1+EXP(-SUMPRODUCT(Engine!$C$22338:$C$22369,INDIRECT("Coefficients!$BX$2:$BX$33")))),1/(1+EXP(-SUMPRODUCT(Engine!$C$22338:$C$22369,INDIRECT("Coefficients!$BY$2:$BY$33"))))))</f>
      </c>
      <c r="BB704" s="8">
        <f>IF(OR($B704="",$C704="",$D704="",$E704="",$F704="",$G704="",$H704="",$I704="",$J704="",$K704="",$L704=""),"",IF($B704="Female",1/(1+EXP(-SUMPRODUCT(Engine!$C$22338:$C$22369,INDIRECT("Coefficients!$BZ$2:$BZ$33")))),1/(1+EXP(-SUMPRODUCT(Engine!$C$22338:$C$22369,INDIRECT("Coefficients!$CA$2:$CA$33"))))))</f>
      </c>
      <c r="BC704" s="8">
        <f>IF(OR($B704="",$C704="",$D704="",$E704="",$F704="",$G704="",$H704="",$I704="",$J704="",$K704="",$L704=""),"",IF($B704="Female",1/(1+EXP(-SUMPRODUCT(Engine!$C$22338:$C$22369,INDIRECT("Coefficients!$CB$2:$CB$33")))),1/(1+EXP(-SUMPRODUCT(Engine!$C$22338:$C$22369,INDIRECT("Coefficients!$CC$2:$CC$33"))))))</f>
      </c>
      <c r="BD704" s="8">
        <f>IF(OR($B704="",$C704="",$D704="",$E704="",$F704="",$G704="",$H704="",$I704="",$J704="",$K704="",$L704=""),"",IF($B704="Female",1/(1+EXP(-SUMPRODUCT(Engine!$C$22338:$C$22369,INDIRECT("Coefficients!$CD$2:$CD$33")))),1/(1+EXP(-SUMPRODUCT(Engine!$C$22338:$C$22369,INDIRECT("Coefficients!$CE$2:$CE$33"))))))</f>
      </c>
      <c r="BE704" s="8">
        <f>IF(OR($B704="",$C704="",$D704="",$E704="",$F704="",$G704="",$H704="",$I704="",$J704="",$K704="",$L704=""),"",IF($B704="Female",1/(1+EXP(-SUMPRODUCT(Engine!$C$22338:$C$22369,INDIRECT("Coefficients!$CF$2:$CF$33")))),1/(1+EXP(-SUMPRODUCT(Engine!$C$22338:$C$22369,INDIRECT("Coefficients!$CG$2:$CG$33"))))))</f>
      </c>
      <c r="BF704" s="8">
        <f>IF(OR($B704="",$C704="",$D704="",$E704="",$F704="",$G704="",$H704="",$I704="",$J704="",$K704="",$L704=""),"",IF($B704="Female",1/(1+EXP(-SUMPRODUCT(Engine!$C$22338:$C$22369,INDIRECT("Coefficients!$CH$2:$CH$33")))),1/(1+EXP(-SUMPRODUCT(Engine!$C$22338:$C$22369,INDIRECT("Coefficients!$CI$2:$CI$33"))))))</f>
      </c>
      <c r="BG704" s="8">
        <f>IF(OR($B704="",$C704="",$D704="",$E704="",$F704="",$G704="",$H704="",$I704="",$J704="",$K704="",$L704=""),"",IF($B704="Female",1/(1+EXP(-SUMPRODUCT(Engine!$C$22338:$C$22369,INDIRECT("Coefficients!$CJ$2:$CJ$33")))),1/(1+EXP(-SUMPRODUCT(Engine!$C$22338:$C$22369,INDIRECT("Coefficients!$CK$2:$CK$33"))))))</f>
      </c>
      <c r="BH704" s="8">
        <f>IF(OR($B704="",$C704="",$D704="",$E704="",$F704="",$G704="",$H704="",$I704="",$J704="",$K704="",$L704=""),"",IF($B704="Female",1/(1+EXP(-SUMPRODUCT(Engine!$C$22338:$C$22369,INDIRECT("Coefficients!$CL$2:$CL$33")))),1/(1+EXP(-SUMPRODUCT(Engine!$C$22338:$C$22369,INDIRECT("Coefficients!$CM$2:$CM$33"))))))</f>
      </c>
      <c r="BI704" s="8">
        <f>IF(OR($B704="",$C704="",$D704="",$E704="",$F704="",$G704="",$H704="",$I704="",$J704="",$K704="",$L704=""),"",IF($B704="Female",1/(1+EXP(-SUMPRODUCT(Engine!$C$22338:$C$22369,INDIRECT("Coefficients!$CN$2:$CN$33")))),1/(1+EXP(-SUMPRODUCT(Engine!$C$22338:$C$22369,INDIRECT("Coefficients!$CO$2:$CO$33"))))))</f>
      </c>
      <c r="BJ704" s="8">
        <f>IF(OR($B704="",$C704="",$D704="",$E704="",$F704="",$G704="",$H704="",$I704="",$J704="",$K704="",$L704=""),"",IF($B704="Female",1/(1+EXP(-SUMPRODUCT(Engine!$C$22338:$C$22369,INDIRECT("Coefficients!$CP$2:$CP$33")))),1/(1+EXP(-SUMPRODUCT(Engine!$C$22338:$C$22369,INDIRECT("Coefficients!$CQ$2:$CQ$33"))))))</f>
      </c>
      <c r="BK704" s="8">
        <f>IF(OR($B704="",$C704="",$D704="",$E704="",$F704="",$G704="",$H704="",$I704="",$J704="",$K704="",$L704=""),"",IF($B704="Female",1/(1+EXP(-SUMPRODUCT(Engine!$C$22338:$C$22369,INDIRECT("Coefficients!$CR$2:$CR$33")))),1/(1+EXP(-SUMPRODUCT(Engine!$C$22338:$C$22369,INDIRECT("Coefficients!$CS$2:$CS$33"))))))</f>
      </c>
      <c r="BL704" s="8">
        <f>IF(OR($B704="",$C704="",$D704="",$E704="",$F704="",$G704="",$H704="",$I704="",$J704="",$K704="",$L704=""),"",IF($B704="Female",1/(1+EXP(-SUMPRODUCT(Engine!$C$22338:$C$22369,INDIRECT("Coefficients!$CT$2:$CT$33")))),1/(1+EXP(-SUMPRODUCT(Engine!$C$22338:$C$22369,INDIRECT("Coefficients!$CU$2:$CU$33"))))))</f>
      </c>
      <c r="BM704" s="8">
        <f>IF(OR($B704="",$C704="",$D704="",$E704="",$F704="",$G704="",$H704="",$I704="",$J704="",$K704="",$L704=""),"",IF($B704="Female",1/(1+EXP(-SUMPRODUCT(Engine!$C$22338:$C$22369,INDIRECT("Coefficients!$CV$2:$CV$33")))),1/(1+EXP(-SUMPRODUCT(Engine!$C$22338:$C$22369,INDIRECT("Coefficients!$CW$2:$CW$33"))))))</f>
      </c>
    </row>
    <row r="705" spans="1:6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8">
        <f>IF(OR($B705="",$C705="",$D705="",$E705="",$F705="",$G705="",$H705="",$I705="",$J705="",$K705="",$L705=""),"",IF($B705="Female",1/(1+EXP(-SUMPRODUCT(Engine!$C$22370:$C$22401,INDIRECT("Coefficients!$B$2:$B$33")))),1/(1+EXP(-SUMPRODUCT(Engine!$C$22370:$C$22401,INDIRECT("Coefficients!$C$2:$C$33"))))))</f>
      </c>
      <c r="Q705" s="8">
        <f>IF(OR($B705="",$C705="",$D705="",$E705="",$F705="",$G705="",$H705="",$I705="",$J705="",$K705="",$L705=""),"",IF($B705="Female",1/(1+EXP(-SUMPRODUCT(Engine!$C$22370:$C$22401,INDIRECT("Coefficients!$D$2:$D$33")))),1/(1+EXP(-SUMPRODUCT(Engine!$C$22370:$C$22401,INDIRECT("Coefficients!$E$2:$E$33"))))))</f>
      </c>
      <c r="R705" s="8">
        <f>IF(OR($B705="",$C705="",$D705="",$E705="",$F705="",$G705="",$H705="",$I705="",$J705="",$K705="",$L705=""),"",IF($B705="Female",1/(1+EXP(-SUMPRODUCT(Engine!$C$22370:$C$22401,INDIRECT("Coefficients!$F$2:$F$33")))),1/(1+EXP(-SUMPRODUCT(Engine!$C$22370:$C$22401,INDIRECT("Coefficients!$G$2:$G$33"))))))</f>
      </c>
      <c r="S705" s="8">
        <f>IF(OR($B705="",$C705="",$D705="",$E705="",$F705="",$G705="",$H705="",$I705="",$J705="",$K705="",$L705=""),"",IF($B705="Female",1/(1+EXP(-SUMPRODUCT(Engine!$C$22370:$C$22401,INDIRECT("Coefficients!$H$2:$H$33")))),1/(1+EXP(-SUMPRODUCT(Engine!$C$22370:$C$22401,INDIRECT("Coefficients!$I$2:$I$33"))))))</f>
      </c>
      <c r="T705" s="8">
        <f>IF(OR($B705="",$C705="",$D705="",$E705="",$F705="",$G705="",$H705="",$I705="",$J705="",$K705="",$L705=""),"",IF($B705="Female",1/(1+EXP(-SUMPRODUCT(Engine!$C$22370:$C$22401,INDIRECT("Coefficients!$J$2:$J$33")))),1/(1+EXP(-SUMPRODUCT(Engine!$C$22370:$C$22401,INDIRECT("Coefficients!$K$2:$K$33"))))))</f>
      </c>
      <c r="U705" s="8">
        <f>IF(OR($B705="",$C705="",$D705="",$E705="",$F705="",$G705="",$H705="",$I705="",$J705="",$K705="",$L705=""),"",IF($B705="Female",1/(1+EXP(-SUMPRODUCT(Engine!$C$22370:$C$22401,INDIRECT("Coefficients!$L$2:$L$33")))),1/(1+EXP(-SUMPRODUCT(Engine!$C$22370:$C$22401,INDIRECT("Coefficients!$M$2:$M$33"))))))</f>
      </c>
      <c r="V705" s="8">
        <f>IF(OR($B705="",$C705="",$D705="",$E705="",$F705="",$G705="",$H705="",$I705="",$J705="",$K705="",$L705=""),"",IF($B705="Female",1/(1+EXP(-SUMPRODUCT(Engine!$C$22370:$C$22401,INDIRECT("Coefficients!$N$2:$N$33")))),1/(1+EXP(-SUMPRODUCT(Engine!$C$22370:$C$22401,INDIRECT("Coefficients!$O$2:$O$33"))))))</f>
      </c>
      <c r="W705" s="8">
        <f>IF(OR($B705="",$C705="",$D705="",$E705="",$F705="",$G705="",$H705="",$I705="",$J705="",$K705="",$L705=""),"",IF($B705="Female",1/(1+EXP(-SUMPRODUCT(Engine!$C$22370:$C$22401,INDIRECT("Coefficients!$P$2:$P$33")))),1/(1+EXP(-SUMPRODUCT(Engine!$C$22370:$C$22401,INDIRECT("Coefficients!$Q$2:$Q$33"))))))</f>
      </c>
      <c r="X705" s="8">
        <f>IF(OR($B705="",$C705="",$D705="",$E705="",$F705="",$G705="",$H705="",$I705="",$J705="",$K705="",$L705=""),"",IF($B705="Female",1/(1+EXP(-SUMPRODUCT(Engine!$C$22370:$C$22401,INDIRECT("Coefficients!$R$2:$R$33")))),1/(1+EXP(-SUMPRODUCT(Engine!$C$22370:$C$22401,INDIRECT("Coefficients!$S$2:$S$33"))))))</f>
      </c>
      <c r="Y705" s="8">
        <f>IF(OR($B705="",$C705="",$D705="",$E705="",$F705="",$G705="",$H705="",$I705="",$J705="",$K705="",$L705=""),"",IF($B705="Female",1/(1+EXP(-SUMPRODUCT(Engine!$C$22370:$C$22401,INDIRECT("Coefficients!$T$2:$T$33")))),1/(1+EXP(-SUMPRODUCT(Engine!$C$22370:$C$22401,INDIRECT("Coefficients!$U$2:$U$33"))))))</f>
      </c>
      <c r="Z705" s="8">
        <f>IF(OR($B705="",$C705="",$D705="",$E705="",$F705="",$G705="",$H705="",$I705="",$J705="",$K705="",$L705=""),"",IF($B705="Female",1/(1+EXP(-SUMPRODUCT(Engine!$C$22370:$C$22401,INDIRECT("Coefficients!$V$2:$V$33")))),1/(1+EXP(-SUMPRODUCT(Engine!$C$22370:$C$22401,INDIRECT("Coefficients!$W$2:$W$33"))))))</f>
      </c>
      <c r="AA705" s="8">
        <f>IF(OR($B705="",$C705="",$D705="",$E705="",$F705="",$G705="",$H705="",$I705="",$J705="",$K705="",$L705=""),"",IF($B705="Female",1/(1+EXP(-SUMPRODUCT(Engine!$C$22370:$C$22401,INDIRECT("Coefficients!$X$2:$X$33")))),1/(1+EXP(-SUMPRODUCT(Engine!$C$22370:$C$22401,INDIRECT("Coefficients!$Y$2:$Y$33"))))))</f>
      </c>
      <c r="AB705" s="8">
        <f>IF(OR($B705="",$C705="",$D705="",$E705="",$F705="",$G705="",$H705="",$I705="",$J705="",$K705="",$L705=""),"",IF($B705="Female",1/(1+EXP(-SUMPRODUCT(Engine!$C$22370:$C$22401,INDIRECT("Coefficients!$Z$2:$Z$33")))),1/(1+EXP(-SUMPRODUCT(Engine!$C$22370:$C$22401,INDIRECT("Coefficients!$AA$2:$AA$33"))))))</f>
      </c>
      <c r="AC705" s="8">
        <f>IF(OR($B705="",$C705="",$D705="",$E705="",$F705="",$G705="",$H705="",$I705="",$J705="",$K705="",$L705=""),"",IF($B705="Female",1/(1+EXP(-SUMPRODUCT(Engine!$C$22370:$C$22401,INDIRECT("Coefficients!$AB$2:$AB$33")))),1/(1+EXP(-SUMPRODUCT(Engine!$C$22370:$C$22401,INDIRECT("Coefficients!$AC$2:$AC$33"))))))</f>
      </c>
      <c r="AD705" s="8">
        <f>IF(OR($B705="",$C705="",$D705="",$E705="",$F705="",$G705="",$H705="",$I705="",$J705="",$K705="",$L705=""),"",IF($B705="Female",1/(1+EXP(-SUMPRODUCT(Engine!$C$22370:$C$22401,INDIRECT("Coefficients!$AD$2:$AD$33")))),1/(1+EXP(-SUMPRODUCT(Engine!$C$22370:$C$22401,INDIRECT("Coefficients!$AE$2:$AE$33"))))))</f>
      </c>
      <c r="AE705" s="8">
        <f>IF(OR($B705="",$C705="",$D705="",$E705="",$F705="",$G705="",$H705="",$I705="",$J705="",$K705="",$L705=""),"",IF($B705="Female",1/(1+EXP(-SUMPRODUCT(Engine!$C$22370:$C$22401,INDIRECT("Coefficients!$AF$2:$AF$33")))),1/(1+EXP(-SUMPRODUCT(Engine!$C$22370:$C$22401,INDIRECT("Coefficients!$AG$2:$AG$33"))))))</f>
      </c>
      <c r="AF705" s="8">
        <f>IF(OR($B705="",$C705="",$D705="",$E705="",$F705="",$G705="",$H705="",$I705="",$J705="",$K705="",$L705=""),"",IF($B705="Female",1/(1+EXP(-SUMPRODUCT(Engine!$C$22370:$C$22401,INDIRECT("Coefficients!$AH$2:$AH$33")))),1/(1+EXP(-SUMPRODUCT(Engine!$C$22370:$C$22401,INDIRECT("Coefficients!$AI$2:$AI$33"))))))</f>
      </c>
      <c r="AG705" s="8">
        <f>IF(OR($B705="",$C705="",$D705="",$E705="",$F705="",$G705="",$H705="",$I705="",$J705="",$K705="",$L705=""),"",IF($B705="Female",1/(1+EXP(-SUMPRODUCT(Engine!$C$22370:$C$22401,INDIRECT("Coefficients!$AJ$2:$AJ$33")))),1/(1+EXP(-SUMPRODUCT(Engine!$C$22370:$C$22401,INDIRECT("Coefficients!$AK$2:$AK$33"))))))</f>
      </c>
      <c r="AH705" s="8">
        <f>IF(OR($B705="",$C705="",$D705="",$E705="",$F705="",$G705="",$H705="",$I705="",$J705="",$K705="",$L705=""),"",IF($B705="Female",1/(1+EXP(-SUMPRODUCT(Engine!$C$22370:$C$22401,INDIRECT("Coefficients!$AL$2:$AL$33")))),1/(1+EXP(-SUMPRODUCT(Engine!$C$22370:$C$22401,INDIRECT("Coefficients!$AM$2:$AM$33"))))))</f>
      </c>
      <c r="AI705" s="8">
        <f>IF(OR($B705="",$C705="",$D705="",$E705="",$F705="",$G705="",$H705="",$I705="",$J705="",$K705="",$L705=""),"",IF($B705="Female",1/(1+EXP(-SUMPRODUCT(Engine!$C$22370:$C$22401,INDIRECT("Coefficients!$AN$2:$AN$33")))),1/(1+EXP(-SUMPRODUCT(Engine!$C$22370:$C$22401,INDIRECT("Coefficients!$AO$2:$AO$33"))))))</f>
      </c>
      <c r="AJ705" s="8">
        <f>IF(OR($B705="",$C705="",$D705="",$E705="",$F705="",$G705="",$H705="",$I705="",$J705="",$K705="",$L705=""),"",IF($B705="Female",1/(1+EXP(-SUMPRODUCT(Engine!$C$22370:$C$22401,INDIRECT("Coefficients!$AP$2:$AP$33")))),1/(1+EXP(-SUMPRODUCT(Engine!$C$22370:$C$22401,INDIRECT("Coefficients!$AQ$2:$AQ$33"))))))</f>
      </c>
      <c r="AK705" s="8">
        <f>IF(OR($B705="",$C705="",$D705="",$E705="",$F705="",$G705="",$H705="",$I705="",$J705="",$K705="",$L705=""),"",IF($B705="Female",1/(1+EXP(-SUMPRODUCT(Engine!$C$22370:$C$22401,INDIRECT("Coefficients!$AR$2:$AR$33")))),1/(1+EXP(-SUMPRODUCT(Engine!$C$22370:$C$22401,INDIRECT("Coefficients!$AS$2:$AS$33"))))))</f>
      </c>
      <c r="AL705" s="8">
        <f>IF(OR($B705="",$C705="",$D705="",$E705="",$F705="",$G705="",$H705="",$I705="",$J705="",$K705="",$L705=""),"",IF($B705="Female",1/(1+EXP(-SUMPRODUCT(Engine!$C$22370:$C$22401,INDIRECT("Coefficients!$AT$2:$AT$33")))),1/(1+EXP(-SUMPRODUCT(Engine!$C$22370:$C$22401,INDIRECT("Coefficients!$AU$2:$AU$33"))))))</f>
      </c>
      <c r="AM705" s="8">
        <f>IF(OR($B705="",$C705="",$D705="",$E705="",$F705="",$G705="",$H705="",$I705="",$J705="",$K705="",$L705=""),"",IF($B705="Female",1/(1+EXP(-SUMPRODUCT(Engine!$C$22370:$C$22401,INDIRECT("Coefficients!$AV$2:$AV$33")))),1/(1+EXP(-SUMPRODUCT(Engine!$C$22370:$C$22401,INDIRECT("Coefficients!$AW$2:$AW$33"))))))</f>
      </c>
      <c r="AN705" s="8">
        <f>IF(OR($B705="",$C705="",$D705="",$E705="",$F705="",$G705="",$H705="",$I705="",$J705="",$K705="",$L705=""),"",IF($B705="Female",1/(1+EXP(-SUMPRODUCT(Engine!$C$22370:$C$22401,INDIRECT("Coefficients!$AX$2:$AX$33")))),1/(1+EXP(-SUMPRODUCT(Engine!$C$22370:$C$22401,INDIRECT("Coefficients!$AY$2:$AY$33"))))))</f>
      </c>
      <c r="AO705" s="8">
        <f>IF(OR($B705="",$C705="",$D705="",$E705="",$F705="",$G705="",$H705="",$I705="",$J705="",$K705="",$L705=""),"",IF($B705="Female",1/(1+EXP(-SUMPRODUCT(Engine!$C$22370:$C$22401,INDIRECT("Coefficients!$AZ$2:$AZ$33")))),1/(1+EXP(-SUMPRODUCT(Engine!$C$22370:$C$22401,INDIRECT("Coefficients!$BA$2:$BA$33"))))))</f>
      </c>
      <c r="AP705" s="8">
        <f>IF(OR($B705="",$C705="",$D705="",$E705="",$F705="",$G705="",$H705="",$I705="",$J705="",$K705="",$L705=""),"",IF($B705="Female",1/(1+EXP(-SUMPRODUCT(Engine!$C$22370:$C$22401,INDIRECT("Coefficients!$BB$2:$BB$33")))),1/(1+EXP(-SUMPRODUCT(Engine!$C$22370:$C$22401,INDIRECT("Coefficients!$BC$2:$BC$33"))))))</f>
      </c>
      <c r="AQ705" s="8">
        <f>IF(OR($B705="",$C705="",$D705="",$E705="",$F705="",$G705="",$H705="",$I705="",$J705="",$K705="",$L705=""),"",IF($B705="Female",1/(1+EXP(-SUMPRODUCT(Engine!$C$22370:$C$22401,INDIRECT("Coefficients!$BD$2:$BD$33")))),1/(1+EXP(-SUMPRODUCT(Engine!$C$22370:$C$22401,INDIRECT("Coefficients!$BE$2:$BE$33"))))))</f>
      </c>
      <c r="AR705" s="8">
        <f>IF(OR($B705="",$C705="",$D705="",$E705="",$F705="",$G705="",$H705="",$I705="",$J705="",$K705="",$L705=""),"",IF($B705="Female",1/(1+EXP(-SUMPRODUCT(Engine!$C$22370:$C$22401,INDIRECT("Coefficients!$BF$2:$BF$33")))),1/(1+EXP(-SUMPRODUCT(Engine!$C$22370:$C$22401,INDIRECT("Coefficients!$BG$2:$BG$33"))))))</f>
      </c>
      <c r="AS705" s="8">
        <f>IF(OR($B705="",$C705="",$D705="",$E705="",$F705="",$G705="",$H705="",$I705="",$J705="",$K705="",$L705=""),"",IF($B705="Female",1/(1+EXP(-SUMPRODUCT(Engine!$C$22370:$C$22401,INDIRECT("Coefficients!$BH$2:$BH$33")))),1/(1+EXP(-SUMPRODUCT(Engine!$C$22370:$C$22401,INDIRECT("Coefficients!$BI$2:$BI$33"))))))</f>
      </c>
      <c r="AT705" s="8">
        <f>IF(OR($B705="",$C705="",$D705="",$E705="",$F705="",$G705="",$H705="",$I705="",$J705="",$K705="",$L705=""),"",IF($B705="Female",1/(1+EXP(-SUMPRODUCT(Engine!$C$22370:$C$22401,INDIRECT("Coefficients!$BJ$2:$BJ$33")))),1/(1+EXP(-SUMPRODUCT(Engine!$C$22370:$C$22401,INDIRECT("Coefficients!$BK$2:$BK$33"))))))</f>
      </c>
      <c r="AU705" s="8">
        <f>IF(OR($B705="",$C705="",$D705="",$E705="",$F705="",$G705="",$H705="",$I705="",$J705="",$K705="",$L705=""),"",IF($B705="Female",1/(1+EXP(-SUMPRODUCT(Engine!$C$22370:$C$22401,INDIRECT("Coefficients!$BL$2:$BL$33")))),1/(1+EXP(-SUMPRODUCT(Engine!$C$22370:$C$22401,INDIRECT("Coefficients!$BM$2:$BM$33"))))))</f>
      </c>
      <c r="AV705" s="8">
        <f>IF(OR($B705="",$C705="",$D705="",$E705="",$F705="",$G705="",$H705="",$I705="",$J705="",$K705="",$L705=""),"",IF($B705="Female",1/(1+EXP(-SUMPRODUCT(Engine!$C$22370:$C$22401,INDIRECT("Coefficients!$BN$2:$BN$33")))),1/(1+EXP(-SUMPRODUCT(Engine!$C$22370:$C$22401,INDIRECT("Coefficients!$BO$2:$BO$33"))))))</f>
      </c>
      <c r="AW705" s="8">
        <f>IF(OR($B705="",$C705="",$D705="",$E705="",$F705="",$G705="",$H705="",$I705="",$J705="",$K705="",$L705=""),"",IF($B705="Female",1/(1+EXP(-SUMPRODUCT(Engine!$C$22370:$C$22401,INDIRECT("Coefficients!$BP$2:$BP$33")))),1/(1+EXP(-SUMPRODUCT(Engine!$C$22370:$C$22401,INDIRECT("Coefficients!$BQ$2:$BQ$33"))))))</f>
      </c>
      <c r="AX705" s="8">
        <f>IF(OR($B705="",$C705="",$D705="",$E705="",$F705="",$G705="",$H705="",$I705="",$J705="",$K705="",$L705=""),"",IF($B705="Female",1/(1+EXP(-SUMPRODUCT(Engine!$C$22370:$C$22401,INDIRECT("Coefficients!$BR$2:$BR$33")))),1/(1+EXP(-SUMPRODUCT(Engine!$C$22370:$C$22401,INDIRECT("Coefficients!$BS$2:$BS$33"))))))</f>
      </c>
      <c r="AY705" s="8">
        <f>IF(OR($B705="",$C705="",$D705="",$E705="",$F705="",$G705="",$H705="",$I705="",$J705="",$K705="",$L705=""),"",IF($B705="Female",1/(1+EXP(-SUMPRODUCT(Engine!$C$22370:$C$22401,INDIRECT("Coefficients!$BT$2:$BT$33")))),1/(1+EXP(-SUMPRODUCT(Engine!$C$22370:$C$22401,INDIRECT("Coefficients!$BU$2:$BU$33"))))))</f>
      </c>
      <c r="AZ705" s="8">
        <f>IF(OR($B705="",$C705="",$D705="",$E705="",$F705="",$G705="",$H705="",$I705="",$J705="",$K705="",$L705=""),"",IF($B705="Female",1/(1+EXP(-SUMPRODUCT(Engine!$C$22370:$C$22401,INDIRECT("Coefficients!$BV$2:$BV$33")))),1/(1+EXP(-SUMPRODUCT(Engine!$C$22370:$C$22401,INDIRECT("Coefficients!$BW$2:$BW$33"))))))</f>
      </c>
      <c r="BA705" s="8">
        <f>IF(OR($B705="",$C705="",$D705="",$E705="",$F705="",$G705="",$H705="",$I705="",$J705="",$K705="",$L705=""),"",IF($B705="Female",1/(1+EXP(-SUMPRODUCT(Engine!$C$22370:$C$22401,INDIRECT("Coefficients!$BX$2:$BX$33")))),1/(1+EXP(-SUMPRODUCT(Engine!$C$22370:$C$22401,INDIRECT("Coefficients!$BY$2:$BY$33"))))))</f>
      </c>
      <c r="BB705" s="8">
        <f>IF(OR($B705="",$C705="",$D705="",$E705="",$F705="",$G705="",$H705="",$I705="",$J705="",$K705="",$L705=""),"",IF($B705="Female",1/(1+EXP(-SUMPRODUCT(Engine!$C$22370:$C$22401,INDIRECT("Coefficients!$BZ$2:$BZ$33")))),1/(1+EXP(-SUMPRODUCT(Engine!$C$22370:$C$22401,INDIRECT("Coefficients!$CA$2:$CA$33"))))))</f>
      </c>
      <c r="BC705" s="8">
        <f>IF(OR($B705="",$C705="",$D705="",$E705="",$F705="",$G705="",$H705="",$I705="",$J705="",$K705="",$L705=""),"",IF($B705="Female",1/(1+EXP(-SUMPRODUCT(Engine!$C$22370:$C$22401,INDIRECT("Coefficients!$CB$2:$CB$33")))),1/(1+EXP(-SUMPRODUCT(Engine!$C$22370:$C$22401,INDIRECT("Coefficients!$CC$2:$CC$33"))))))</f>
      </c>
      <c r="BD705" s="8">
        <f>IF(OR($B705="",$C705="",$D705="",$E705="",$F705="",$G705="",$H705="",$I705="",$J705="",$K705="",$L705=""),"",IF($B705="Female",1/(1+EXP(-SUMPRODUCT(Engine!$C$22370:$C$22401,INDIRECT("Coefficients!$CD$2:$CD$33")))),1/(1+EXP(-SUMPRODUCT(Engine!$C$22370:$C$22401,INDIRECT("Coefficients!$CE$2:$CE$33"))))))</f>
      </c>
      <c r="BE705" s="8">
        <f>IF(OR($B705="",$C705="",$D705="",$E705="",$F705="",$G705="",$H705="",$I705="",$J705="",$K705="",$L705=""),"",IF($B705="Female",1/(1+EXP(-SUMPRODUCT(Engine!$C$22370:$C$22401,INDIRECT("Coefficients!$CF$2:$CF$33")))),1/(1+EXP(-SUMPRODUCT(Engine!$C$22370:$C$22401,INDIRECT("Coefficients!$CG$2:$CG$33"))))))</f>
      </c>
      <c r="BF705" s="8">
        <f>IF(OR($B705="",$C705="",$D705="",$E705="",$F705="",$G705="",$H705="",$I705="",$J705="",$K705="",$L705=""),"",IF($B705="Female",1/(1+EXP(-SUMPRODUCT(Engine!$C$22370:$C$22401,INDIRECT("Coefficients!$CH$2:$CH$33")))),1/(1+EXP(-SUMPRODUCT(Engine!$C$22370:$C$22401,INDIRECT("Coefficients!$CI$2:$CI$33"))))))</f>
      </c>
      <c r="BG705" s="8">
        <f>IF(OR($B705="",$C705="",$D705="",$E705="",$F705="",$G705="",$H705="",$I705="",$J705="",$K705="",$L705=""),"",IF($B705="Female",1/(1+EXP(-SUMPRODUCT(Engine!$C$22370:$C$22401,INDIRECT("Coefficients!$CJ$2:$CJ$33")))),1/(1+EXP(-SUMPRODUCT(Engine!$C$22370:$C$22401,INDIRECT("Coefficients!$CK$2:$CK$33"))))))</f>
      </c>
      <c r="BH705" s="8">
        <f>IF(OR($B705="",$C705="",$D705="",$E705="",$F705="",$G705="",$H705="",$I705="",$J705="",$K705="",$L705=""),"",IF($B705="Female",1/(1+EXP(-SUMPRODUCT(Engine!$C$22370:$C$22401,INDIRECT("Coefficients!$CL$2:$CL$33")))),1/(1+EXP(-SUMPRODUCT(Engine!$C$22370:$C$22401,INDIRECT("Coefficients!$CM$2:$CM$33"))))))</f>
      </c>
      <c r="BI705" s="8">
        <f>IF(OR($B705="",$C705="",$D705="",$E705="",$F705="",$G705="",$H705="",$I705="",$J705="",$K705="",$L705=""),"",IF($B705="Female",1/(1+EXP(-SUMPRODUCT(Engine!$C$22370:$C$22401,INDIRECT("Coefficients!$CN$2:$CN$33")))),1/(1+EXP(-SUMPRODUCT(Engine!$C$22370:$C$22401,INDIRECT("Coefficients!$CO$2:$CO$33"))))))</f>
      </c>
      <c r="BJ705" s="8">
        <f>IF(OR($B705="",$C705="",$D705="",$E705="",$F705="",$G705="",$H705="",$I705="",$J705="",$K705="",$L705=""),"",IF($B705="Female",1/(1+EXP(-SUMPRODUCT(Engine!$C$22370:$C$22401,INDIRECT("Coefficients!$CP$2:$CP$33")))),1/(1+EXP(-SUMPRODUCT(Engine!$C$22370:$C$22401,INDIRECT("Coefficients!$CQ$2:$CQ$33"))))))</f>
      </c>
      <c r="BK705" s="8">
        <f>IF(OR($B705="",$C705="",$D705="",$E705="",$F705="",$G705="",$H705="",$I705="",$J705="",$K705="",$L705=""),"",IF($B705="Female",1/(1+EXP(-SUMPRODUCT(Engine!$C$22370:$C$22401,INDIRECT("Coefficients!$CR$2:$CR$33")))),1/(1+EXP(-SUMPRODUCT(Engine!$C$22370:$C$22401,INDIRECT("Coefficients!$CS$2:$CS$33"))))))</f>
      </c>
      <c r="BL705" s="8">
        <f>IF(OR($B705="",$C705="",$D705="",$E705="",$F705="",$G705="",$H705="",$I705="",$J705="",$K705="",$L705=""),"",IF($B705="Female",1/(1+EXP(-SUMPRODUCT(Engine!$C$22370:$C$22401,INDIRECT("Coefficients!$CT$2:$CT$33")))),1/(1+EXP(-SUMPRODUCT(Engine!$C$22370:$C$22401,INDIRECT("Coefficients!$CU$2:$CU$33"))))))</f>
      </c>
      <c r="BM705" s="8">
        <f>IF(OR($B705="",$C705="",$D705="",$E705="",$F705="",$G705="",$H705="",$I705="",$J705="",$K705="",$L705=""),"",IF($B705="Female",1/(1+EXP(-SUMPRODUCT(Engine!$C$22370:$C$22401,INDIRECT("Coefficients!$CV$2:$CV$33")))),1/(1+EXP(-SUMPRODUCT(Engine!$C$22370:$C$22401,INDIRECT("Coefficients!$CW$2:$CW$33"))))))</f>
      </c>
    </row>
    <row r="706" spans="1:6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8">
        <f>IF(OR($B706="",$C706="",$D706="",$E706="",$F706="",$G706="",$H706="",$I706="",$J706="",$K706="",$L706=""),"",IF($B706="Female",1/(1+EXP(-SUMPRODUCT(Engine!$C$22402:$C$22433,INDIRECT("Coefficients!$B$2:$B$33")))),1/(1+EXP(-SUMPRODUCT(Engine!$C$22402:$C$22433,INDIRECT("Coefficients!$C$2:$C$33"))))))</f>
      </c>
      <c r="Q706" s="8">
        <f>IF(OR($B706="",$C706="",$D706="",$E706="",$F706="",$G706="",$H706="",$I706="",$J706="",$K706="",$L706=""),"",IF($B706="Female",1/(1+EXP(-SUMPRODUCT(Engine!$C$22402:$C$22433,INDIRECT("Coefficients!$D$2:$D$33")))),1/(1+EXP(-SUMPRODUCT(Engine!$C$22402:$C$22433,INDIRECT("Coefficients!$E$2:$E$33"))))))</f>
      </c>
      <c r="R706" s="8">
        <f>IF(OR($B706="",$C706="",$D706="",$E706="",$F706="",$G706="",$H706="",$I706="",$J706="",$K706="",$L706=""),"",IF($B706="Female",1/(1+EXP(-SUMPRODUCT(Engine!$C$22402:$C$22433,INDIRECT("Coefficients!$F$2:$F$33")))),1/(1+EXP(-SUMPRODUCT(Engine!$C$22402:$C$22433,INDIRECT("Coefficients!$G$2:$G$33"))))))</f>
      </c>
      <c r="S706" s="8">
        <f>IF(OR($B706="",$C706="",$D706="",$E706="",$F706="",$G706="",$H706="",$I706="",$J706="",$K706="",$L706=""),"",IF($B706="Female",1/(1+EXP(-SUMPRODUCT(Engine!$C$22402:$C$22433,INDIRECT("Coefficients!$H$2:$H$33")))),1/(1+EXP(-SUMPRODUCT(Engine!$C$22402:$C$22433,INDIRECT("Coefficients!$I$2:$I$33"))))))</f>
      </c>
      <c r="T706" s="8">
        <f>IF(OR($B706="",$C706="",$D706="",$E706="",$F706="",$G706="",$H706="",$I706="",$J706="",$K706="",$L706=""),"",IF($B706="Female",1/(1+EXP(-SUMPRODUCT(Engine!$C$22402:$C$22433,INDIRECT("Coefficients!$J$2:$J$33")))),1/(1+EXP(-SUMPRODUCT(Engine!$C$22402:$C$22433,INDIRECT("Coefficients!$K$2:$K$33"))))))</f>
      </c>
      <c r="U706" s="8">
        <f>IF(OR($B706="",$C706="",$D706="",$E706="",$F706="",$G706="",$H706="",$I706="",$J706="",$K706="",$L706=""),"",IF($B706="Female",1/(1+EXP(-SUMPRODUCT(Engine!$C$22402:$C$22433,INDIRECT("Coefficients!$L$2:$L$33")))),1/(1+EXP(-SUMPRODUCT(Engine!$C$22402:$C$22433,INDIRECT("Coefficients!$M$2:$M$33"))))))</f>
      </c>
      <c r="V706" s="8">
        <f>IF(OR($B706="",$C706="",$D706="",$E706="",$F706="",$G706="",$H706="",$I706="",$J706="",$K706="",$L706=""),"",IF($B706="Female",1/(1+EXP(-SUMPRODUCT(Engine!$C$22402:$C$22433,INDIRECT("Coefficients!$N$2:$N$33")))),1/(1+EXP(-SUMPRODUCT(Engine!$C$22402:$C$22433,INDIRECT("Coefficients!$O$2:$O$33"))))))</f>
      </c>
      <c r="W706" s="8">
        <f>IF(OR($B706="",$C706="",$D706="",$E706="",$F706="",$G706="",$H706="",$I706="",$J706="",$K706="",$L706=""),"",IF($B706="Female",1/(1+EXP(-SUMPRODUCT(Engine!$C$22402:$C$22433,INDIRECT("Coefficients!$P$2:$P$33")))),1/(1+EXP(-SUMPRODUCT(Engine!$C$22402:$C$22433,INDIRECT("Coefficients!$Q$2:$Q$33"))))))</f>
      </c>
      <c r="X706" s="8">
        <f>IF(OR($B706="",$C706="",$D706="",$E706="",$F706="",$G706="",$H706="",$I706="",$J706="",$K706="",$L706=""),"",IF($B706="Female",1/(1+EXP(-SUMPRODUCT(Engine!$C$22402:$C$22433,INDIRECT("Coefficients!$R$2:$R$33")))),1/(1+EXP(-SUMPRODUCT(Engine!$C$22402:$C$22433,INDIRECT("Coefficients!$S$2:$S$33"))))))</f>
      </c>
      <c r="Y706" s="8">
        <f>IF(OR($B706="",$C706="",$D706="",$E706="",$F706="",$G706="",$H706="",$I706="",$J706="",$K706="",$L706=""),"",IF($B706="Female",1/(1+EXP(-SUMPRODUCT(Engine!$C$22402:$C$22433,INDIRECT("Coefficients!$T$2:$T$33")))),1/(1+EXP(-SUMPRODUCT(Engine!$C$22402:$C$22433,INDIRECT("Coefficients!$U$2:$U$33"))))))</f>
      </c>
      <c r="Z706" s="8">
        <f>IF(OR($B706="",$C706="",$D706="",$E706="",$F706="",$G706="",$H706="",$I706="",$J706="",$K706="",$L706=""),"",IF($B706="Female",1/(1+EXP(-SUMPRODUCT(Engine!$C$22402:$C$22433,INDIRECT("Coefficients!$V$2:$V$33")))),1/(1+EXP(-SUMPRODUCT(Engine!$C$22402:$C$22433,INDIRECT("Coefficients!$W$2:$W$33"))))))</f>
      </c>
      <c r="AA706" s="8">
        <f>IF(OR($B706="",$C706="",$D706="",$E706="",$F706="",$G706="",$H706="",$I706="",$J706="",$K706="",$L706=""),"",IF($B706="Female",1/(1+EXP(-SUMPRODUCT(Engine!$C$22402:$C$22433,INDIRECT("Coefficients!$X$2:$X$33")))),1/(1+EXP(-SUMPRODUCT(Engine!$C$22402:$C$22433,INDIRECT("Coefficients!$Y$2:$Y$33"))))))</f>
      </c>
      <c r="AB706" s="8">
        <f>IF(OR($B706="",$C706="",$D706="",$E706="",$F706="",$G706="",$H706="",$I706="",$J706="",$K706="",$L706=""),"",IF($B706="Female",1/(1+EXP(-SUMPRODUCT(Engine!$C$22402:$C$22433,INDIRECT("Coefficients!$Z$2:$Z$33")))),1/(1+EXP(-SUMPRODUCT(Engine!$C$22402:$C$22433,INDIRECT("Coefficients!$AA$2:$AA$33"))))))</f>
      </c>
      <c r="AC706" s="8">
        <f>IF(OR($B706="",$C706="",$D706="",$E706="",$F706="",$G706="",$H706="",$I706="",$J706="",$K706="",$L706=""),"",IF($B706="Female",1/(1+EXP(-SUMPRODUCT(Engine!$C$22402:$C$22433,INDIRECT("Coefficients!$AB$2:$AB$33")))),1/(1+EXP(-SUMPRODUCT(Engine!$C$22402:$C$22433,INDIRECT("Coefficients!$AC$2:$AC$33"))))))</f>
      </c>
      <c r="AD706" s="8">
        <f>IF(OR($B706="",$C706="",$D706="",$E706="",$F706="",$G706="",$H706="",$I706="",$J706="",$K706="",$L706=""),"",IF($B706="Female",1/(1+EXP(-SUMPRODUCT(Engine!$C$22402:$C$22433,INDIRECT("Coefficients!$AD$2:$AD$33")))),1/(1+EXP(-SUMPRODUCT(Engine!$C$22402:$C$22433,INDIRECT("Coefficients!$AE$2:$AE$33"))))))</f>
      </c>
      <c r="AE706" s="8">
        <f>IF(OR($B706="",$C706="",$D706="",$E706="",$F706="",$G706="",$H706="",$I706="",$J706="",$K706="",$L706=""),"",IF($B706="Female",1/(1+EXP(-SUMPRODUCT(Engine!$C$22402:$C$22433,INDIRECT("Coefficients!$AF$2:$AF$33")))),1/(1+EXP(-SUMPRODUCT(Engine!$C$22402:$C$22433,INDIRECT("Coefficients!$AG$2:$AG$33"))))))</f>
      </c>
      <c r="AF706" s="8">
        <f>IF(OR($B706="",$C706="",$D706="",$E706="",$F706="",$G706="",$H706="",$I706="",$J706="",$K706="",$L706=""),"",IF($B706="Female",1/(1+EXP(-SUMPRODUCT(Engine!$C$22402:$C$22433,INDIRECT("Coefficients!$AH$2:$AH$33")))),1/(1+EXP(-SUMPRODUCT(Engine!$C$22402:$C$22433,INDIRECT("Coefficients!$AI$2:$AI$33"))))))</f>
      </c>
      <c r="AG706" s="8">
        <f>IF(OR($B706="",$C706="",$D706="",$E706="",$F706="",$G706="",$H706="",$I706="",$J706="",$K706="",$L706=""),"",IF($B706="Female",1/(1+EXP(-SUMPRODUCT(Engine!$C$22402:$C$22433,INDIRECT("Coefficients!$AJ$2:$AJ$33")))),1/(1+EXP(-SUMPRODUCT(Engine!$C$22402:$C$22433,INDIRECT("Coefficients!$AK$2:$AK$33"))))))</f>
      </c>
      <c r="AH706" s="8">
        <f>IF(OR($B706="",$C706="",$D706="",$E706="",$F706="",$G706="",$H706="",$I706="",$J706="",$K706="",$L706=""),"",IF($B706="Female",1/(1+EXP(-SUMPRODUCT(Engine!$C$22402:$C$22433,INDIRECT("Coefficients!$AL$2:$AL$33")))),1/(1+EXP(-SUMPRODUCT(Engine!$C$22402:$C$22433,INDIRECT("Coefficients!$AM$2:$AM$33"))))))</f>
      </c>
      <c r="AI706" s="8">
        <f>IF(OR($B706="",$C706="",$D706="",$E706="",$F706="",$G706="",$H706="",$I706="",$J706="",$K706="",$L706=""),"",IF($B706="Female",1/(1+EXP(-SUMPRODUCT(Engine!$C$22402:$C$22433,INDIRECT("Coefficients!$AN$2:$AN$33")))),1/(1+EXP(-SUMPRODUCT(Engine!$C$22402:$C$22433,INDIRECT("Coefficients!$AO$2:$AO$33"))))))</f>
      </c>
      <c r="AJ706" s="8">
        <f>IF(OR($B706="",$C706="",$D706="",$E706="",$F706="",$G706="",$H706="",$I706="",$J706="",$K706="",$L706=""),"",IF($B706="Female",1/(1+EXP(-SUMPRODUCT(Engine!$C$22402:$C$22433,INDIRECT("Coefficients!$AP$2:$AP$33")))),1/(1+EXP(-SUMPRODUCT(Engine!$C$22402:$C$22433,INDIRECT("Coefficients!$AQ$2:$AQ$33"))))))</f>
      </c>
      <c r="AK706" s="8">
        <f>IF(OR($B706="",$C706="",$D706="",$E706="",$F706="",$G706="",$H706="",$I706="",$J706="",$K706="",$L706=""),"",IF($B706="Female",1/(1+EXP(-SUMPRODUCT(Engine!$C$22402:$C$22433,INDIRECT("Coefficients!$AR$2:$AR$33")))),1/(1+EXP(-SUMPRODUCT(Engine!$C$22402:$C$22433,INDIRECT("Coefficients!$AS$2:$AS$33"))))))</f>
      </c>
      <c r="AL706" s="8">
        <f>IF(OR($B706="",$C706="",$D706="",$E706="",$F706="",$G706="",$H706="",$I706="",$J706="",$K706="",$L706=""),"",IF($B706="Female",1/(1+EXP(-SUMPRODUCT(Engine!$C$22402:$C$22433,INDIRECT("Coefficients!$AT$2:$AT$33")))),1/(1+EXP(-SUMPRODUCT(Engine!$C$22402:$C$22433,INDIRECT("Coefficients!$AU$2:$AU$33"))))))</f>
      </c>
      <c r="AM706" s="8">
        <f>IF(OR($B706="",$C706="",$D706="",$E706="",$F706="",$G706="",$H706="",$I706="",$J706="",$K706="",$L706=""),"",IF($B706="Female",1/(1+EXP(-SUMPRODUCT(Engine!$C$22402:$C$22433,INDIRECT("Coefficients!$AV$2:$AV$33")))),1/(1+EXP(-SUMPRODUCT(Engine!$C$22402:$C$22433,INDIRECT("Coefficients!$AW$2:$AW$33"))))))</f>
      </c>
      <c r="AN706" s="8">
        <f>IF(OR($B706="",$C706="",$D706="",$E706="",$F706="",$G706="",$H706="",$I706="",$J706="",$K706="",$L706=""),"",IF($B706="Female",1/(1+EXP(-SUMPRODUCT(Engine!$C$22402:$C$22433,INDIRECT("Coefficients!$AX$2:$AX$33")))),1/(1+EXP(-SUMPRODUCT(Engine!$C$22402:$C$22433,INDIRECT("Coefficients!$AY$2:$AY$33"))))))</f>
      </c>
      <c r="AO706" s="8">
        <f>IF(OR($B706="",$C706="",$D706="",$E706="",$F706="",$G706="",$H706="",$I706="",$J706="",$K706="",$L706=""),"",IF($B706="Female",1/(1+EXP(-SUMPRODUCT(Engine!$C$22402:$C$22433,INDIRECT("Coefficients!$AZ$2:$AZ$33")))),1/(1+EXP(-SUMPRODUCT(Engine!$C$22402:$C$22433,INDIRECT("Coefficients!$BA$2:$BA$33"))))))</f>
      </c>
      <c r="AP706" s="8">
        <f>IF(OR($B706="",$C706="",$D706="",$E706="",$F706="",$G706="",$H706="",$I706="",$J706="",$K706="",$L706=""),"",IF($B706="Female",1/(1+EXP(-SUMPRODUCT(Engine!$C$22402:$C$22433,INDIRECT("Coefficients!$BB$2:$BB$33")))),1/(1+EXP(-SUMPRODUCT(Engine!$C$22402:$C$22433,INDIRECT("Coefficients!$BC$2:$BC$33"))))))</f>
      </c>
      <c r="AQ706" s="8">
        <f>IF(OR($B706="",$C706="",$D706="",$E706="",$F706="",$G706="",$H706="",$I706="",$J706="",$K706="",$L706=""),"",IF($B706="Female",1/(1+EXP(-SUMPRODUCT(Engine!$C$22402:$C$22433,INDIRECT("Coefficients!$BD$2:$BD$33")))),1/(1+EXP(-SUMPRODUCT(Engine!$C$22402:$C$22433,INDIRECT("Coefficients!$BE$2:$BE$33"))))))</f>
      </c>
      <c r="AR706" s="8">
        <f>IF(OR($B706="",$C706="",$D706="",$E706="",$F706="",$G706="",$H706="",$I706="",$J706="",$K706="",$L706=""),"",IF($B706="Female",1/(1+EXP(-SUMPRODUCT(Engine!$C$22402:$C$22433,INDIRECT("Coefficients!$BF$2:$BF$33")))),1/(1+EXP(-SUMPRODUCT(Engine!$C$22402:$C$22433,INDIRECT("Coefficients!$BG$2:$BG$33"))))))</f>
      </c>
      <c r="AS706" s="8">
        <f>IF(OR($B706="",$C706="",$D706="",$E706="",$F706="",$G706="",$H706="",$I706="",$J706="",$K706="",$L706=""),"",IF($B706="Female",1/(1+EXP(-SUMPRODUCT(Engine!$C$22402:$C$22433,INDIRECT("Coefficients!$BH$2:$BH$33")))),1/(1+EXP(-SUMPRODUCT(Engine!$C$22402:$C$22433,INDIRECT("Coefficients!$BI$2:$BI$33"))))))</f>
      </c>
      <c r="AT706" s="8">
        <f>IF(OR($B706="",$C706="",$D706="",$E706="",$F706="",$G706="",$H706="",$I706="",$J706="",$K706="",$L706=""),"",IF($B706="Female",1/(1+EXP(-SUMPRODUCT(Engine!$C$22402:$C$22433,INDIRECT("Coefficients!$BJ$2:$BJ$33")))),1/(1+EXP(-SUMPRODUCT(Engine!$C$22402:$C$22433,INDIRECT("Coefficients!$BK$2:$BK$33"))))))</f>
      </c>
      <c r="AU706" s="8">
        <f>IF(OR($B706="",$C706="",$D706="",$E706="",$F706="",$G706="",$H706="",$I706="",$J706="",$K706="",$L706=""),"",IF($B706="Female",1/(1+EXP(-SUMPRODUCT(Engine!$C$22402:$C$22433,INDIRECT("Coefficients!$BL$2:$BL$33")))),1/(1+EXP(-SUMPRODUCT(Engine!$C$22402:$C$22433,INDIRECT("Coefficients!$BM$2:$BM$33"))))))</f>
      </c>
      <c r="AV706" s="8">
        <f>IF(OR($B706="",$C706="",$D706="",$E706="",$F706="",$G706="",$H706="",$I706="",$J706="",$K706="",$L706=""),"",IF($B706="Female",1/(1+EXP(-SUMPRODUCT(Engine!$C$22402:$C$22433,INDIRECT("Coefficients!$BN$2:$BN$33")))),1/(1+EXP(-SUMPRODUCT(Engine!$C$22402:$C$22433,INDIRECT("Coefficients!$BO$2:$BO$33"))))))</f>
      </c>
      <c r="AW706" s="8">
        <f>IF(OR($B706="",$C706="",$D706="",$E706="",$F706="",$G706="",$H706="",$I706="",$J706="",$K706="",$L706=""),"",IF($B706="Female",1/(1+EXP(-SUMPRODUCT(Engine!$C$22402:$C$22433,INDIRECT("Coefficients!$BP$2:$BP$33")))),1/(1+EXP(-SUMPRODUCT(Engine!$C$22402:$C$22433,INDIRECT("Coefficients!$BQ$2:$BQ$33"))))))</f>
      </c>
      <c r="AX706" s="8">
        <f>IF(OR($B706="",$C706="",$D706="",$E706="",$F706="",$G706="",$H706="",$I706="",$J706="",$K706="",$L706=""),"",IF($B706="Female",1/(1+EXP(-SUMPRODUCT(Engine!$C$22402:$C$22433,INDIRECT("Coefficients!$BR$2:$BR$33")))),1/(1+EXP(-SUMPRODUCT(Engine!$C$22402:$C$22433,INDIRECT("Coefficients!$BS$2:$BS$33"))))))</f>
      </c>
      <c r="AY706" s="8">
        <f>IF(OR($B706="",$C706="",$D706="",$E706="",$F706="",$G706="",$H706="",$I706="",$J706="",$K706="",$L706=""),"",IF($B706="Female",1/(1+EXP(-SUMPRODUCT(Engine!$C$22402:$C$22433,INDIRECT("Coefficients!$BT$2:$BT$33")))),1/(1+EXP(-SUMPRODUCT(Engine!$C$22402:$C$22433,INDIRECT("Coefficients!$BU$2:$BU$33"))))))</f>
      </c>
      <c r="AZ706" s="8">
        <f>IF(OR($B706="",$C706="",$D706="",$E706="",$F706="",$G706="",$H706="",$I706="",$J706="",$K706="",$L706=""),"",IF($B706="Female",1/(1+EXP(-SUMPRODUCT(Engine!$C$22402:$C$22433,INDIRECT("Coefficients!$BV$2:$BV$33")))),1/(1+EXP(-SUMPRODUCT(Engine!$C$22402:$C$22433,INDIRECT("Coefficients!$BW$2:$BW$33"))))))</f>
      </c>
      <c r="BA706" s="8">
        <f>IF(OR($B706="",$C706="",$D706="",$E706="",$F706="",$G706="",$H706="",$I706="",$J706="",$K706="",$L706=""),"",IF($B706="Female",1/(1+EXP(-SUMPRODUCT(Engine!$C$22402:$C$22433,INDIRECT("Coefficients!$BX$2:$BX$33")))),1/(1+EXP(-SUMPRODUCT(Engine!$C$22402:$C$22433,INDIRECT("Coefficients!$BY$2:$BY$33"))))))</f>
      </c>
      <c r="BB706" s="8">
        <f>IF(OR($B706="",$C706="",$D706="",$E706="",$F706="",$G706="",$H706="",$I706="",$J706="",$K706="",$L706=""),"",IF($B706="Female",1/(1+EXP(-SUMPRODUCT(Engine!$C$22402:$C$22433,INDIRECT("Coefficients!$BZ$2:$BZ$33")))),1/(1+EXP(-SUMPRODUCT(Engine!$C$22402:$C$22433,INDIRECT("Coefficients!$CA$2:$CA$33"))))))</f>
      </c>
      <c r="BC706" s="8">
        <f>IF(OR($B706="",$C706="",$D706="",$E706="",$F706="",$G706="",$H706="",$I706="",$J706="",$K706="",$L706=""),"",IF($B706="Female",1/(1+EXP(-SUMPRODUCT(Engine!$C$22402:$C$22433,INDIRECT("Coefficients!$CB$2:$CB$33")))),1/(1+EXP(-SUMPRODUCT(Engine!$C$22402:$C$22433,INDIRECT("Coefficients!$CC$2:$CC$33"))))))</f>
      </c>
      <c r="BD706" s="8">
        <f>IF(OR($B706="",$C706="",$D706="",$E706="",$F706="",$G706="",$H706="",$I706="",$J706="",$K706="",$L706=""),"",IF($B706="Female",1/(1+EXP(-SUMPRODUCT(Engine!$C$22402:$C$22433,INDIRECT("Coefficients!$CD$2:$CD$33")))),1/(1+EXP(-SUMPRODUCT(Engine!$C$22402:$C$22433,INDIRECT("Coefficients!$CE$2:$CE$33"))))))</f>
      </c>
      <c r="BE706" s="8">
        <f>IF(OR($B706="",$C706="",$D706="",$E706="",$F706="",$G706="",$H706="",$I706="",$J706="",$K706="",$L706=""),"",IF($B706="Female",1/(1+EXP(-SUMPRODUCT(Engine!$C$22402:$C$22433,INDIRECT("Coefficients!$CF$2:$CF$33")))),1/(1+EXP(-SUMPRODUCT(Engine!$C$22402:$C$22433,INDIRECT("Coefficients!$CG$2:$CG$33"))))))</f>
      </c>
      <c r="BF706" s="8">
        <f>IF(OR($B706="",$C706="",$D706="",$E706="",$F706="",$G706="",$H706="",$I706="",$J706="",$K706="",$L706=""),"",IF($B706="Female",1/(1+EXP(-SUMPRODUCT(Engine!$C$22402:$C$22433,INDIRECT("Coefficients!$CH$2:$CH$33")))),1/(1+EXP(-SUMPRODUCT(Engine!$C$22402:$C$22433,INDIRECT("Coefficients!$CI$2:$CI$33"))))))</f>
      </c>
      <c r="BG706" s="8">
        <f>IF(OR($B706="",$C706="",$D706="",$E706="",$F706="",$G706="",$H706="",$I706="",$J706="",$K706="",$L706=""),"",IF($B706="Female",1/(1+EXP(-SUMPRODUCT(Engine!$C$22402:$C$22433,INDIRECT("Coefficients!$CJ$2:$CJ$33")))),1/(1+EXP(-SUMPRODUCT(Engine!$C$22402:$C$22433,INDIRECT("Coefficients!$CK$2:$CK$33"))))))</f>
      </c>
      <c r="BH706" s="8">
        <f>IF(OR($B706="",$C706="",$D706="",$E706="",$F706="",$G706="",$H706="",$I706="",$J706="",$K706="",$L706=""),"",IF($B706="Female",1/(1+EXP(-SUMPRODUCT(Engine!$C$22402:$C$22433,INDIRECT("Coefficients!$CL$2:$CL$33")))),1/(1+EXP(-SUMPRODUCT(Engine!$C$22402:$C$22433,INDIRECT("Coefficients!$CM$2:$CM$33"))))))</f>
      </c>
      <c r="BI706" s="8">
        <f>IF(OR($B706="",$C706="",$D706="",$E706="",$F706="",$G706="",$H706="",$I706="",$J706="",$K706="",$L706=""),"",IF($B706="Female",1/(1+EXP(-SUMPRODUCT(Engine!$C$22402:$C$22433,INDIRECT("Coefficients!$CN$2:$CN$33")))),1/(1+EXP(-SUMPRODUCT(Engine!$C$22402:$C$22433,INDIRECT("Coefficients!$CO$2:$CO$33"))))))</f>
      </c>
      <c r="BJ706" s="8">
        <f>IF(OR($B706="",$C706="",$D706="",$E706="",$F706="",$G706="",$H706="",$I706="",$J706="",$K706="",$L706=""),"",IF($B706="Female",1/(1+EXP(-SUMPRODUCT(Engine!$C$22402:$C$22433,INDIRECT("Coefficients!$CP$2:$CP$33")))),1/(1+EXP(-SUMPRODUCT(Engine!$C$22402:$C$22433,INDIRECT("Coefficients!$CQ$2:$CQ$33"))))))</f>
      </c>
      <c r="BK706" s="8">
        <f>IF(OR($B706="",$C706="",$D706="",$E706="",$F706="",$G706="",$H706="",$I706="",$J706="",$K706="",$L706=""),"",IF($B706="Female",1/(1+EXP(-SUMPRODUCT(Engine!$C$22402:$C$22433,INDIRECT("Coefficients!$CR$2:$CR$33")))),1/(1+EXP(-SUMPRODUCT(Engine!$C$22402:$C$22433,INDIRECT("Coefficients!$CS$2:$CS$33"))))))</f>
      </c>
      <c r="BL706" s="8">
        <f>IF(OR($B706="",$C706="",$D706="",$E706="",$F706="",$G706="",$H706="",$I706="",$J706="",$K706="",$L706=""),"",IF($B706="Female",1/(1+EXP(-SUMPRODUCT(Engine!$C$22402:$C$22433,INDIRECT("Coefficients!$CT$2:$CT$33")))),1/(1+EXP(-SUMPRODUCT(Engine!$C$22402:$C$22433,INDIRECT("Coefficients!$CU$2:$CU$33"))))))</f>
      </c>
      <c r="BM706" s="8">
        <f>IF(OR($B706="",$C706="",$D706="",$E706="",$F706="",$G706="",$H706="",$I706="",$J706="",$K706="",$L706=""),"",IF($B706="Female",1/(1+EXP(-SUMPRODUCT(Engine!$C$22402:$C$22433,INDIRECT("Coefficients!$CV$2:$CV$33")))),1/(1+EXP(-SUMPRODUCT(Engine!$C$22402:$C$22433,INDIRECT("Coefficients!$CW$2:$CW$33"))))))</f>
      </c>
    </row>
    <row r="707" spans="1:6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8">
        <f>IF(OR($B707="",$C707="",$D707="",$E707="",$F707="",$G707="",$H707="",$I707="",$J707="",$K707="",$L707=""),"",IF($B707="Female",1/(1+EXP(-SUMPRODUCT(Engine!$C$22434:$C$22465,INDIRECT("Coefficients!$B$2:$B$33")))),1/(1+EXP(-SUMPRODUCT(Engine!$C$22434:$C$22465,INDIRECT("Coefficients!$C$2:$C$33"))))))</f>
      </c>
      <c r="Q707" s="8">
        <f>IF(OR($B707="",$C707="",$D707="",$E707="",$F707="",$G707="",$H707="",$I707="",$J707="",$K707="",$L707=""),"",IF($B707="Female",1/(1+EXP(-SUMPRODUCT(Engine!$C$22434:$C$22465,INDIRECT("Coefficients!$D$2:$D$33")))),1/(1+EXP(-SUMPRODUCT(Engine!$C$22434:$C$22465,INDIRECT("Coefficients!$E$2:$E$33"))))))</f>
      </c>
      <c r="R707" s="8">
        <f>IF(OR($B707="",$C707="",$D707="",$E707="",$F707="",$G707="",$H707="",$I707="",$J707="",$K707="",$L707=""),"",IF($B707="Female",1/(1+EXP(-SUMPRODUCT(Engine!$C$22434:$C$22465,INDIRECT("Coefficients!$F$2:$F$33")))),1/(1+EXP(-SUMPRODUCT(Engine!$C$22434:$C$22465,INDIRECT("Coefficients!$G$2:$G$33"))))))</f>
      </c>
      <c r="S707" s="8">
        <f>IF(OR($B707="",$C707="",$D707="",$E707="",$F707="",$G707="",$H707="",$I707="",$J707="",$K707="",$L707=""),"",IF($B707="Female",1/(1+EXP(-SUMPRODUCT(Engine!$C$22434:$C$22465,INDIRECT("Coefficients!$H$2:$H$33")))),1/(1+EXP(-SUMPRODUCT(Engine!$C$22434:$C$22465,INDIRECT("Coefficients!$I$2:$I$33"))))))</f>
      </c>
      <c r="T707" s="8">
        <f>IF(OR($B707="",$C707="",$D707="",$E707="",$F707="",$G707="",$H707="",$I707="",$J707="",$K707="",$L707=""),"",IF($B707="Female",1/(1+EXP(-SUMPRODUCT(Engine!$C$22434:$C$22465,INDIRECT("Coefficients!$J$2:$J$33")))),1/(1+EXP(-SUMPRODUCT(Engine!$C$22434:$C$22465,INDIRECT("Coefficients!$K$2:$K$33"))))))</f>
      </c>
      <c r="U707" s="8">
        <f>IF(OR($B707="",$C707="",$D707="",$E707="",$F707="",$G707="",$H707="",$I707="",$J707="",$K707="",$L707=""),"",IF($B707="Female",1/(1+EXP(-SUMPRODUCT(Engine!$C$22434:$C$22465,INDIRECT("Coefficients!$L$2:$L$33")))),1/(1+EXP(-SUMPRODUCT(Engine!$C$22434:$C$22465,INDIRECT("Coefficients!$M$2:$M$33"))))))</f>
      </c>
      <c r="V707" s="8">
        <f>IF(OR($B707="",$C707="",$D707="",$E707="",$F707="",$G707="",$H707="",$I707="",$J707="",$K707="",$L707=""),"",IF($B707="Female",1/(1+EXP(-SUMPRODUCT(Engine!$C$22434:$C$22465,INDIRECT("Coefficients!$N$2:$N$33")))),1/(1+EXP(-SUMPRODUCT(Engine!$C$22434:$C$22465,INDIRECT("Coefficients!$O$2:$O$33"))))))</f>
      </c>
      <c r="W707" s="8">
        <f>IF(OR($B707="",$C707="",$D707="",$E707="",$F707="",$G707="",$H707="",$I707="",$J707="",$K707="",$L707=""),"",IF($B707="Female",1/(1+EXP(-SUMPRODUCT(Engine!$C$22434:$C$22465,INDIRECT("Coefficients!$P$2:$P$33")))),1/(1+EXP(-SUMPRODUCT(Engine!$C$22434:$C$22465,INDIRECT("Coefficients!$Q$2:$Q$33"))))))</f>
      </c>
      <c r="X707" s="8">
        <f>IF(OR($B707="",$C707="",$D707="",$E707="",$F707="",$G707="",$H707="",$I707="",$J707="",$K707="",$L707=""),"",IF($B707="Female",1/(1+EXP(-SUMPRODUCT(Engine!$C$22434:$C$22465,INDIRECT("Coefficients!$R$2:$R$33")))),1/(1+EXP(-SUMPRODUCT(Engine!$C$22434:$C$22465,INDIRECT("Coefficients!$S$2:$S$33"))))))</f>
      </c>
      <c r="Y707" s="8">
        <f>IF(OR($B707="",$C707="",$D707="",$E707="",$F707="",$G707="",$H707="",$I707="",$J707="",$K707="",$L707=""),"",IF($B707="Female",1/(1+EXP(-SUMPRODUCT(Engine!$C$22434:$C$22465,INDIRECT("Coefficients!$T$2:$T$33")))),1/(1+EXP(-SUMPRODUCT(Engine!$C$22434:$C$22465,INDIRECT("Coefficients!$U$2:$U$33"))))))</f>
      </c>
      <c r="Z707" s="8">
        <f>IF(OR($B707="",$C707="",$D707="",$E707="",$F707="",$G707="",$H707="",$I707="",$J707="",$K707="",$L707=""),"",IF($B707="Female",1/(1+EXP(-SUMPRODUCT(Engine!$C$22434:$C$22465,INDIRECT("Coefficients!$V$2:$V$33")))),1/(1+EXP(-SUMPRODUCT(Engine!$C$22434:$C$22465,INDIRECT("Coefficients!$W$2:$W$33"))))))</f>
      </c>
      <c r="AA707" s="8">
        <f>IF(OR($B707="",$C707="",$D707="",$E707="",$F707="",$G707="",$H707="",$I707="",$J707="",$K707="",$L707=""),"",IF($B707="Female",1/(1+EXP(-SUMPRODUCT(Engine!$C$22434:$C$22465,INDIRECT("Coefficients!$X$2:$X$33")))),1/(1+EXP(-SUMPRODUCT(Engine!$C$22434:$C$22465,INDIRECT("Coefficients!$Y$2:$Y$33"))))))</f>
      </c>
      <c r="AB707" s="8">
        <f>IF(OR($B707="",$C707="",$D707="",$E707="",$F707="",$G707="",$H707="",$I707="",$J707="",$K707="",$L707=""),"",IF($B707="Female",1/(1+EXP(-SUMPRODUCT(Engine!$C$22434:$C$22465,INDIRECT("Coefficients!$Z$2:$Z$33")))),1/(1+EXP(-SUMPRODUCT(Engine!$C$22434:$C$22465,INDIRECT("Coefficients!$AA$2:$AA$33"))))))</f>
      </c>
      <c r="AC707" s="8">
        <f>IF(OR($B707="",$C707="",$D707="",$E707="",$F707="",$G707="",$H707="",$I707="",$J707="",$K707="",$L707=""),"",IF($B707="Female",1/(1+EXP(-SUMPRODUCT(Engine!$C$22434:$C$22465,INDIRECT("Coefficients!$AB$2:$AB$33")))),1/(1+EXP(-SUMPRODUCT(Engine!$C$22434:$C$22465,INDIRECT("Coefficients!$AC$2:$AC$33"))))))</f>
      </c>
      <c r="AD707" s="8">
        <f>IF(OR($B707="",$C707="",$D707="",$E707="",$F707="",$G707="",$H707="",$I707="",$J707="",$K707="",$L707=""),"",IF($B707="Female",1/(1+EXP(-SUMPRODUCT(Engine!$C$22434:$C$22465,INDIRECT("Coefficients!$AD$2:$AD$33")))),1/(1+EXP(-SUMPRODUCT(Engine!$C$22434:$C$22465,INDIRECT("Coefficients!$AE$2:$AE$33"))))))</f>
      </c>
      <c r="AE707" s="8">
        <f>IF(OR($B707="",$C707="",$D707="",$E707="",$F707="",$G707="",$H707="",$I707="",$J707="",$K707="",$L707=""),"",IF($B707="Female",1/(1+EXP(-SUMPRODUCT(Engine!$C$22434:$C$22465,INDIRECT("Coefficients!$AF$2:$AF$33")))),1/(1+EXP(-SUMPRODUCT(Engine!$C$22434:$C$22465,INDIRECT("Coefficients!$AG$2:$AG$33"))))))</f>
      </c>
      <c r="AF707" s="8">
        <f>IF(OR($B707="",$C707="",$D707="",$E707="",$F707="",$G707="",$H707="",$I707="",$J707="",$K707="",$L707=""),"",IF($B707="Female",1/(1+EXP(-SUMPRODUCT(Engine!$C$22434:$C$22465,INDIRECT("Coefficients!$AH$2:$AH$33")))),1/(1+EXP(-SUMPRODUCT(Engine!$C$22434:$C$22465,INDIRECT("Coefficients!$AI$2:$AI$33"))))))</f>
      </c>
      <c r="AG707" s="8">
        <f>IF(OR($B707="",$C707="",$D707="",$E707="",$F707="",$G707="",$H707="",$I707="",$J707="",$K707="",$L707=""),"",IF($B707="Female",1/(1+EXP(-SUMPRODUCT(Engine!$C$22434:$C$22465,INDIRECT("Coefficients!$AJ$2:$AJ$33")))),1/(1+EXP(-SUMPRODUCT(Engine!$C$22434:$C$22465,INDIRECT("Coefficients!$AK$2:$AK$33"))))))</f>
      </c>
      <c r="AH707" s="8">
        <f>IF(OR($B707="",$C707="",$D707="",$E707="",$F707="",$G707="",$H707="",$I707="",$J707="",$K707="",$L707=""),"",IF($B707="Female",1/(1+EXP(-SUMPRODUCT(Engine!$C$22434:$C$22465,INDIRECT("Coefficients!$AL$2:$AL$33")))),1/(1+EXP(-SUMPRODUCT(Engine!$C$22434:$C$22465,INDIRECT("Coefficients!$AM$2:$AM$33"))))))</f>
      </c>
      <c r="AI707" s="8">
        <f>IF(OR($B707="",$C707="",$D707="",$E707="",$F707="",$G707="",$H707="",$I707="",$J707="",$K707="",$L707=""),"",IF($B707="Female",1/(1+EXP(-SUMPRODUCT(Engine!$C$22434:$C$22465,INDIRECT("Coefficients!$AN$2:$AN$33")))),1/(1+EXP(-SUMPRODUCT(Engine!$C$22434:$C$22465,INDIRECT("Coefficients!$AO$2:$AO$33"))))))</f>
      </c>
      <c r="AJ707" s="8">
        <f>IF(OR($B707="",$C707="",$D707="",$E707="",$F707="",$G707="",$H707="",$I707="",$J707="",$K707="",$L707=""),"",IF($B707="Female",1/(1+EXP(-SUMPRODUCT(Engine!$C$22434:$C$22465,INDIRECT("Coefficients!$AP$2:$AP$33")))),1/(1+EXP(-SUMPRODUCT(Engine!$C$22434:$C$22465,INDIRECT("Coefficients!$AQ$2:$AQ$33"))))))</f>
      </c>
      <c r="AK707" s="8">
        <f>IF(OR($B707="",$C707="",$D707="",$E707="",$F707="",$G707="",$H707="",$I707="",$J707="",$K707="",$L707=""),"",IF($B707="Female",1/(1+EXP(-SUMPRODUCT(Engine!$C$22434:$C$22465,INDIRECT("Coefficients!$AR$2:$AR$33")))),1/(1+EXP(-SUMPRODUCT(Engine!$C$22434:$C$22465,INDIRECT("Coefficients!$AS$2:$AS$33"))))))</f>
      </c>
      <c r="AL707" s="8">
        <f>IF(OR($B707="",$C707="",$D707="",$E707="",$F707="",$G707="",$H707="",$I707="",$J707="",$K707="",$L707=""),"",IF($B707="Female",1/(1+EXP(-SUMPRODUCT(Engine!$C$22434:$C$22465,INDIRECT("Coefficients!$AT$2:$AT$33")))),1/(1+EXP(-SUMPRODUCT(Engine!$C$22434:$C$22465,INDIRECT("Coefficients!$AU$2:$AU$33"))))))</f>
      </c>
      <c r="AM707" s="8">
        <f>IF(OR($B707="",$C707="",$D707="",$E707="",$F707="",$G707="",$H707="",$I707="",$J707="",$K707="",$L707=""),"",IF($B707="Female",1/(1+EXP(-SUMPRODUCT(Engine!$C$22434:$C$22465,INDIRECT("Coefficients!$AV$2:$AV$33")))),1/(1+EXP(-SUMPRODUCT(Engine!$C$22434:$C$22465,INDIRECT("Coefficients!$AW$2:$AW$33"))))))</f>
      </c>
      <c r="AN707" s="8">
        <f>IF(OR($B707="",$C707="",$D707="",$E707="",$F707="",$G707="",$H707="",$I707="",$J707="",$K707="",$L707=""),"",IF($B707="Female",1/(1+EXP(-SUMPRODUCT(Engine!$C$22434:$C$22465,INDIRECT("Coefficients!$AX$2:$AX$33")))),1/(1+EXP(-SUMPRODUCT(Engine!$C$22434:$C$22465,INDIRECT("Coefficients!$AY$2:$AY$33"))))))</f>
      </c>
      <c r="AO707" s="8">
        <f>IF(OR($B707="",$C707="",$D707="",$E707="",$F707="",$G707="",$H707="",$I707="",$J707="",$K707="",$L707=""),"",IF($B707="Female",1/(1+EXP(-SUMPRODUCT(Engine!$C$22434:$C$22465,INDIRECT("Coefficients!$AZ$2:$AZ$33")))),1/(1+EXP(-SUMPRODUCT(Engine!$C$22434:$C$22465,INDIRECT("Coefficients!$BA$2:$BA$33"))))))</f>
      </c>
      <c r="AP707" s="8">
        <f>IF(OR($B707="",$C707="",$D707="",$E707="",$F707="",$G707="",$H707="",$I707="",$J707="",$K707="",$L707=""),"",IF($B707="Female",1/(1+EXP(-SUMPRODUCT(Engine!$C$22434:$C$22465,INDIRECT("Coefficients!$BB$2:$BB$33")))),1/(1+EXP(-SUMPRODUCT(Engine!$C$22434:$C$22465,INDIRECT("Coefficients!$BC$2:$BC$33"))))))</f>
      </c>
      <c r="AQ707" s="8">
        <f>IF(OR($B707="",$C707="",$D707="",$E707="",$F707="",$G707="",$H707="",$I707="",$J707="",$K707="",$L707=""),"",IF($B707="Female",1/(1+EXP(-SUMPRODUCT(Engine!$C$22434:$C$22465,INDIRECT("Coefficients!$BD$2:$BD$33")))),1/(1+EXP(-SUMPRODUCT(Engine!$C$22434:$C$22465,INDIRECT("Coefficients!$BE$2:$BE$33"))))))</f>
      </c>
      <c r="AR707" s="8">
        <f>IF(OR($B707="",$C707="",$D707="",$E707="",$F707="",$G707="",$H707="",$I707="",$J707="",$K707="",$L707=""),"",IF($B707="Female",1/(1+EXP(-SUMPRODUCT(Engine!$C$22434:$C$22465,INDIRECT("Coefficients!$BF$2:$BF$33")))),1/(1+EXP(-SUMPRODUCT(Engine!$C$22434:$C$22465,INDIRECT("Coefficients!$BG$2:$BG$33"))))))</f>
      </c>
      <c r="AS707" s="8">
        <f>IF(OR($B707="",$C707="",$D707="",$E707="",$F707="",$G707="",$H707="",$I707="",$J707="",$K707="",$L707=""),"",IF($B707="Female",1/(1+EXP(-SUMPRODUCT(Engine!$C$22434:$C$22465,INDIRECT("Coefficients!$BH$2:$BH$33")))),1/(1+EXP(-SUMPRODUCT(Engine!$C$22434:$C$22465,INDIRECT("Coefficients!$BI$2:$BI$33"))))))</f>
      </c>
      <c r="AT707" s="8">
        <f>IF(OR($B707="",$C707="",$D707="",$E707="",$F707="",$G707="",$H707="",$I707="",$J707="",$K707="",$L707=""),"",IF($B707="Female",1/(1+EXP(-SUMPRODUCT(Engine!$C$22434:$C$22465,INDIRECT("Coefficients!$BJ$2:$BJ$33")))),1/(1+EXP(-SUMPRODUCT(Engine!$C$22434:$C$22465,INDIRECT("Coefficients!$BK$2:$BK$33"))))))</f>
      </c>
      <c r="AU707" s="8">
        <f>IF(OR($B707="",$C707="",$D707="",$E707="",$F707="",$G707="",$H707="",$I707="",$J707="",$K707="",$L707=""),"",IF($B707="Female",1/(1+EXP(-SUMPRODUCT(Engine!$C$22434:$C$22465,INDIRECT("Coefficients!$BL$2:$BL$33")))),1/(1+EXP(-SUMPRODUCT(Engine!$C$22434:$C$22465,INDIRECT("Coefficients!$BM$2:$BM$33"))))))</f>
      </c>
      <c r="AV707" s="8">
        <f>IF(OR($B707="",$C707="",$D707="",$E707="",$F707="",$G707="",$H707="",$I707="",$J707="",$K707="",$L707=""),"",IF($B707="Female",1/(1+EXP(-SUMPRODUCT(Engine!$C$22434:$C$22465,INDIRECT("Coefficients!$BN$2:$BN$33")))),1/(1+EXP(-SUMPRODUCT(Engine!$C$22434:$C$22465,INDIRECT("Coefficients!$BO$2:$BO$33"))))))</f>
      </c>
      <c r="AW707" s="8">
        <f>IF(OR($B707="",$C707="",$D707="",$E707="",$F707="",$G707="",$H707="",$I707="",$J707="",$K707="",$L707=""),"",IF($B707="Female",1/(1+EXP(-SUMPRODUCT(Engine!$C$22434:$C$22465,INDIRECT("Coefficients!$BP$2:$BP$33")))),1/(1+EXP(-SUMPRODUCT(Engine!$C$22434:$C$22465,INDIRECT("Coefficients!$BQ$2:$BQ$33"))))))</f>
      </c>
      <c r="AX707" s="8">
        <f>IF(OR($B707="",$C707="",$D707="",$E707="",$F707="",$G707="",$H707="",$I707="",$J707="",$K707="",$L707=""),"",IF($B707="Female",1/(1+EXP(-SUMPRODUCT(Engine!$C$22434:$C$22465,INDIRECT("Coefficients!$BR$2:$BR$33")))),1/(1+EXP(-SUMPRODUCT(Engine!$C$22434:$C$22465,INDIRECT("Coefficients!$BS$2:$BS$33"))))))</f>
      </c>
      <c r="AY707" s="8">
        <f>IF(OR($B707="",$C707="",$D707="",$E707="",$F707="",$G707="",$H707="",$I707="",$J707="",$K707="",$L707=""),"",IF($B707="Female",1/(1+EXP(-SUMPRODUCT(Engine!$C$22434:$C$22465,INDIRECT("Coefficients!$BT$2:$BT$33")))),1/(1+EXP(-SUMPRODUCT(Engine!$C$22434:$C$22465,INDIRECT("Coefficients!$BU$2:$BU$33"))))))</f>
      </c>
      <c r="AZ707" s="8">
        <f>IF(OR($B707="",$C707="",$D707="",$E707="",$F707="",$G707="",$H707="",$I707="",$J707="",$K707="",$L707=""),"",IF($B707="Female",1/(1+EXP(-SUMPRODUCT(Engine!$C$22434:$C$22465,INDIRECT("Coefficients!$BV$2:$BV$33")))),1/(1+EXP(-SUMPRODUCT(Engine!$C$22434:$C$22465,INDIRECT("Coefficients!$BW$2:$BW$33"))))))</f>
      </c>
      <c r="BA707" s="8">
        <f>IF(OR($B707="",$C707="",$D707="",$E707="",$F707="",$G707="",$H707="",$I707="",$J707="",$K707="",$L707=""),"",IF($B707="Female",1/(1+EXP(-SUMPRODUCT(Engine!$C$22434:$C$22465,INDIRECT("Coefficients!$BX$2:$BX$33")))),1/(1+EXP(-SUMPRODUCT(Engine!$C$22434:$C$22465,INDIRECT("Coefficients!$BY$2:$BY$33"))))))</f>
      </c>
      <c r="BB707" s="8">
        <f>IF(OR($B707="",$C707="",$D707="",$E707="",$F707="",$G707="",$H707="",$I707="",$J707="",$K707="",$L707=""),"",IF($B707="Female",1/(1+EXP(-SUMPRODUCT(Engine!$C$22434:$C$22465,INDIRECT("Coefficients!$BZ$2:$BZ$33")))),1/(1+EXP(-SUMPRODUCT(Engine!$C$22434:$C$22465,INDIRECT("Coefficients!$CA$2:$CA$33"))))))</f>
      </c>
      <c r="BC707" s="8">
        <f>IF(OR($B707="",$C707="",$D707="",$E707="",$F707="",$G707="",$H707="",$I707="",$J707="",$K707="",$L707=""),"",IF($B707="Female",1/(1+EXP(-SUMPRODUCT(Engine!$C$22434:$C$22465,INDIRECT("Coefficients!$CB$2:$CB$33")))),1/(1+EXP(-SUMPRODUCT(Engine!$C$22434:$C$22465,INDIRECT("Coefficients!$CC$2:$CC$33"))))))</f>
      </c>
      <c r="BD707" s="8">
        <f>IF(OR($B707="",$C707="",$D707="",$E707="",$F707="",$G707="",$H707="",$I707="",$J707="",$K707="",$L707=""),"",IF($B707="Female",1/(1+EXP(-SUMPRODUCT(Engine!$C$22434:$C$22465,INDIRECT("Coefficients!$CD$2:$CD$33")))),1/(1+EXP(-SUMPRODUCT(Engine!$C$22434:$C$22465,INDIRECT("Coefficients!$CE$2:$CE$33"))))))</f>
      </c>
      <c r="BE707" s="8">
        <f>IF(OR($B707="",$C707="",$D707="",$E707="",$F707="",$G707="",$H707="",$I707="",$J707="",$K707="",$L707=""),"",IF($B707="Female",1/(1+EXP(-SUMPRODUCT(Engine!$C$22434:$C$22465,INDIRECT("Coefficients!$CF$2:$CF$33")))),1/(1+EXP(-SUMPRODUCT(Engine!$C$22434:$C$22465,INDIRECT("Coefficients!$CG$2:$CG$33"))))))</f>
      </c>
      <c r="BF707" s="8">
        <f>IF(OR($B707="",$C707="",$D707="",$E707="",$F707="",$G707="",$H707="",$I707="",$J707="",$K707="",$L707=""),"",IF($B707="Female",1/(1+EXP(-SUMPRODUCT(Engine!$C$22434:$C$22465,INDIRECT("Coefficients!$CH$2:$CH$33")))),1/(1+EXP(-SUMPRODUCT(Engine!$C$22434:$C$22465,INDIRECT("Coefficients!$CI$2:$CI$33"))))))</f>
      </c>
      <c r="BG707" s="8">
        <f>IF(OR($B707="",$C707="",$D707="",$E707="",$F707="",$G707="",$H707="",$I707="",$J707="",$K707="",$L707=""),"",IF($B707="Female",1/(1+EXP(-SUMPRODUCT(Engine!$C$22434:$C$22465,INDIRECT("Coefficients!$CJ$2:$CJ$33")))),1/(1+EXP(-SUMPRODUCT(Engine!$C$22434:$C$22465,INDIRECT("Coefficients!$CK$2:$CK$33"))))))</f>
      </c>
      <c r="BH707" s="8">
        <f>IF(OR($B707="",$C707="",$D707="",$E707="",$F707="",$G707="",$H707="",$I707="",$J707="",$K707="",$L707=""),"",IF($B707="Female",1/(1+EXP(-SUMPRODUCT(Engine!$C$22434:$C$22465,INDIRECT("Coefficients!$CL$2:$CL$33")))),1/(1+EXP(-SUMPRODUCT(Engine!$C$22434:$C$22465,INDIRECT("Coefficients!$CM$2:$CM$33"))))))</f>
      </c>
      <c r="BI707" s="8">
        <f>IF(OR($B707="",$C707="",$D707="",$E707="",$F707="",$G707="",$H707="",$I707="",$J707="",$K707="",$L707=""),"",IF($B707="Female",1/(1+EXP(-SUMPRODUCT(Engine!$C$22434:$C$22465,INDIRECT("Coefficients!$CN$2:$CN$33")))),1/(1+EXP(-SUMPRODUCT(Engine!$C$22434:$C$22465,INDIRECT("Coefficients!$CO$2:$CO$33"))))))</f>
      </c>
      <c r="BJ707" s="8">
        <f>IF(OR($B707="",$C707="",$D707="",$E707="",$F707="",$G707="",$H707="",$I707="",$J707="",$K707="",$L707=""),"",IF($B707="Female",1/(1+EXP(-SUMPRODUCT(Engine!$C$22434:$C$22465,INDIRECT("Coefficients!$CP$2:$CP$33")))),1/(1+EXP(-SUMPRODUCT(Engine!$C$22434:$C$22465,INDIRECT("Coefficients!$CQ$2:$CQ$33"))))))</f>
      </c>
      <c r="BK707" s="8">
        <f>IF(OR($B707="",$C707="",$D707="",$E707="",$F707="",$G707="",$H707="",$I707="",$J707="",$K707="",$L707=""),"",IF($B707="Female",1/(1+EXP(-SUMPRODUCT(Engine!$C$22434:$C$22465,INDIRECT("Coefficients!$CR$2:$CR$33")))),1/(1+EXP(-SUMPRODUCT(Engine!$C$22434:$C$22465,INDIRECT("Coefficients!$CS$2:$CS$33"))))))</f>
      </c>
      <c r="BL707" s="8">
        <f>IF(OR($B707="",$C707="",$D707="",$E707="",$F707="",$G707="",$H707="",$I707="",$J707="",$K707="",$L707=""),"",IF($B707="Female",1/(1+EXP(-SUMPRODUCT(Engine!$C$22434:$C$22465,INDIRECT("Coefficients!$CT$2:$CT$33")))),1/(1+EXP(-SUMPRODUCT(Engine!$C$22434:$C$22465,INDIRECT("Coefficients!$CU$2:$CU$33"))))))</f>
      </c>
      <c r="BM707" s="8">
        <f>IF(OR($B707="",$C707="",$D707="",$E707="",$F707="",$G707="",$H707="",$I707="",$J707="",$K707="",$L707=""),"",IF($B707="Female",1/(1+EXP(-SUMPRODUCT(Engine!$C$22434:$C$22465,INDIRECT("Coefficients!$CV$2:$CV$33")))),1/(1+EXP(-SUMPRODUCT(Engine!$C$22434:$C$22465,INDIRECT("Coefficients!$CW$2:$CW$33"))))))</f>
      </c>
    </row>
    <row r="708" spans="1:6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8">
        <f>IF(OR($B708="",$C708="",$D708="",$E708="",$F708="",$G708="",$H708="",$I708="",$J708="",$K708="",$L708=""),"",IF($B708="Female",1/(1+EXP(-SUMPRODUCT(Engine!$C$22466:$C$22497,INDIRECT("Coefficients!$B$2:$B$33")))),1/(1+EXP(-SUMPRODUCT(Engine!$C$22466:$C$22497,INDIRECT("Coefficients!$C$2:$C$33"))))))</f>
      </c>
      <c r="Q708" s="8">
        <f>IF(OR($B708="",$C708="",$D708="",$E708="",$F708="",$G708="",$H708="",$I708="",$J708="",$K708="",$L708=""),"",IF($B708="Female",1/(1+EXP(-SUMPRODUCT(Engine!$C$22466:$C$22497,INDIRECT("Coefficients!$D$2:$D$33")))),1/(1+EXP(-SUMPRODUCT(Engine!$C$22466:$C$22497,INDIRECT("Coefficients!$E$2:$E$33"))))))</f>
      </c>
      <c r="R708" s="8">
        <f>IF(OR($B708="",$C708="",$D708="",$E708="",$F708="",$G708="",$H708="",$I708="",$J708="",$K708="",$L708=""),"",IF($B708="Female",1/(1+EXP(-SUMPRODUCT(Engine!$C$22466:$C$22497,INDIRECT("Coefficients!$F$2:$F$33")))),1/(1+EXP(-SUMPRODUCT(Engine!$C$22466:$C$22497,INDIRECT("Coefficients!$G$2:$G$33"))))))</f>
      </c>
      <c r="S708" s="8">
        <f>IF(OR($B708="",$C708="",$D708="",$E708="",$F708="",$G708="",$H708="",$I708="",$J708="",$K708="",$L708=""),"",IF($B708="Female",1/(1+EXP(-SUMPRODUCT(Engine!$C$22466:$C$22497,INDIRECT("Coefficients!$H$2:$H$33")))),1/(1+EXP(-SUMPRODUCT(Engine!$C$22466:$C$22497,INDIRECT("Coefficients!$I$2:$I$33"))))))</f>
      </c>
      <c r="T708" s="8">
        <f>IF(OR($B708="",$C708="",$D708="",$E708="",$F708="",$G708="",$H708="",$I708="",$J708="",$K708="",$L708=""),"",IF($B708="Female",1/(1+EXP(-SUMPRODUCT(Engine!$C$22466:$C$22497,INDIRECT("Coefficients!$J$2:$J$33")))),1/(1+EXP(-SUMPRODUCT(Engine!$C$22466:$C$22497,INDIRECT("Coefficients!$K$2:$K$33"))))))</f>
      </c>
      <c r="U708" s="8">
        <f>IF(OR($B708="",$C708="",$D708="",$E708="",$F708="",$G708="",$H708="",$I708="",$J708="",$K708="",$L708=""),"",IF($B708="Female",1/(1+EXP(-SUMPRODUCT(Engine!$C$22466:$C$22497,INDIRECT("Coefficients!$L$2:$L$33")))),1/(1+EXP(-SUMPRODUCT(Engine!$C$22466:$C$22497,INDIRECT("Coefficients!$M$2:$M$33"))))))</f>
      </c>
      <c r="V708" s="8">
        <f>IF(OR($B708="",$C708="",$D708="",$E708="",$F708="",$G708="",$H708="",$I708="",$J708="",$K708="",$L708=""),"",IF($B708="Female",1/(1+EXP(-SUMPRODUCT(Engine!$C$22466:$C$22497,INDIRECT("Coefficients!$N$2:$N$33")))),1/(1+EXP(-SUMPRODUCT(Engine!$C$22466:$C$22497,INDIRECT("Coefficients!$O$2:$O$33"))))))</f>
      </c>
      <c r="W708" s="8">
        <f>IF(OR($B708="",$C708="",$D708="",$E708="",$F708="",$G708="",$H708="",$I708="",$J708="",$K708="",$L708=""),"",IF($B708="Female",1/(1+EXP(-SUMPRODUCT(Engine!$C$22466:$C$22497,INDIRECT("Coefficients!$P$2:$P$33")))),1/(1+EXP(-SUMPRODUCT(Engine!$C$22466:$C$22497,INDIRECT("Coefficients!$Q$2:$Q$33"))))))</f>
      </c>
      <c r="X708" s="8">
        <f>IF(OR($B708="",$C708="",$D708="",$E708="",$F708="",$G708="",$H708="",$I708="",$J708="",$K708="",$L708=""),"",IF($B708="Female",1/(1+EXP(-SUMPRODUCT(Engine!$C$22466:$C$22497,INDIRECT("Coefficients!$R$2:$R$33")))),1/(1+EXP(-SUMPRODUCT(Engine!$C$22466:$C$22497,INDIRECT("Coefficients!$S$2:$S$33"))))))</f>
      </c>
      <c r="Y708" s="8">
        <f>IF(OR($B708="",$C708="",$D708="",$E708="",$F708="",$G708="",$H708="",$I708="",$J708="",$K708="",$L708=""),"",IF($B708="Female",1/(1+EXP(-SUMPRODUCT(Engine!$C$22466:$C$22497,INDIRECT("Coefficients!$T$2:$T$33")))),1/(1+EXP(-SUMPRODUCT(Engine!$C$22466:$C$22497,INDIRECT("Coefficients!$U$2:$U$33"))))))</f>
      </c>
      <c r="Z708" s="8">
        <f>IF(OR($B708="",$C708="",$D708="",$E708="",$F708="",$G708="",$H708="",$I708="",$J708="",$K708="",$L708=""),"",IF($B708="Female",1/(1+EXP(-SUMPRODUCT(Engine!$C$22466:$C$22497,INDIRECT("Coefficients!$V$2:$V$33")))),1/(1+EXP(-SUMPRODUCT(Engine!$C$22466:$C$22497,INDIRECT("Coefficients!$W$2:$W$33"))))))</f>
      </c>
      <c r="AA708" s="8">
        <f>IF(OR($B708="",$C708="",$D708="",$E708="",$F708="",$G708="",$H708="",$I708="",$J708="",$K708="",$L708=""),"",IF($B708="Female",1/(1+EXP(-SUMPRODUCT(Engine!$C$22466:$C$22497,INDIRECT("Coefficients!$X$2:$X$33")))),1/(1+EXP(-SUMPRODUCT(Engine!$C$22466:$C$22497,INDIRECT("Coefficients!$Y$2:$Y$33"))))))</f>
      </c>
      <c r="AB708" s="8">
        <f>IF(OR($B708="",$C708="",$D708="",$E708="",$F708="",$G708="",$H708="",$I708="",$J708="",$K708="",$L708=""),"",IF($B708="Female",1/(1+EXP(-SUMPRODUCT(Engine!$C$22466:$C$22497,INDIRECT("Coefficients!$Z$2:$Z$33")))),1/(1+EXP(-SUMPRODUCT(Engine!$C$22466:$C$22497,INDIRECT("Coefficients!$AA$2:$AA$33"))))))</f>
      </c>
      <c r="AC708" s="8">
        <f>IF(OR($B708="",$C708="",$D708="",$E708="",$F708="",$G708="",$H708="",$I708="",$J708="",$K708="",$L708=""),"",IF($B708="Female",1/(1+EXP(-SUMPRODUCT(Engine!$C$22466:$C$22497,INDIRECT("Coefficients!$AB$2:$AB$33")))),1/(1+EXP(-SUMPRODUCT(Engine!$C$22466:$C$22497,INDIRECT("Coefficients!$AC$2:$AC$33"))))))</f>
      </c>
      <c r="AD708" s="8">
        <f>IF(OR($B708="",$C708="",$D708="",$E708="",$F708="",$G708="",$H708="",$I708="",$J708="",$K708="",$L708=""),"",IF($B708="Female",1/(1+EXP(-SUMPRODUCT(Engine!$C$22466:$C$22497,INDIRECT("Coefficients!$AD$2:$AD$33")))),1/(1+EXP(-SUMPRODUCT(Engine!$C$22466:$C$22497,INDIRECT("Coefficients!$AE$2:$AE$33"))))))</f>
      </c>
      <c r="AE708" s="8">
        <f>IF(OR($B708="",$C708="",$D708="",$E708="",$F708="",$G708="",$H708="",$I708="",$J708="",$K708="",$L708=""),"",IF($B708="Female",1/(1+EXP(-SUMPRODUCT(Engine!$C$22466:$C$22497,INDIRECT("Coefficients!$AF$2:$AF$33")))),1/(1+EXP(-SUMPRODUCT(Engine!$C$22466:$C$22497,INDIRECT("Coefficients!$AG$2:$AG$33"))))))</f>
      </c>
      <c r="AF708" s="8">
        <f>IF(OR($B708="",$C708="",$D708="",$E708="",$F708="",$G708="",$H708="",$I708="",$J708="",$K708="",$L708=""),"",IF($B708="Female",1/(1+EXP(-SUMPRODUCT(Engine!$C$22466:$C$22497,INDIRECT("Coefficients!$AH$2:$AH$33")))),1/(1+EXP(-SUMPRODUCT(Engine!$C$22466:$C$22497,INDIRECT("Coefficients!$AI$2:$AI$33"))))))</f>
      </c>
      <c r="AG708" s="8">
        <f>IF(OR($B708="",$C708="",$D708="",$E708="",$F708="",$G708="",$H708="",$I708="",$J708="",$K708="",$L708=""),"",IF($B708="Female",1/(1+EXP(-SUMPRODUCT(Engine!$C$22466:$C$22497,INDIRECT("Coefficients!$AJ$2:$AJ$33")))),1/(1+EXP(-SUMPRODUCT(Engine!$C$22466:$C$22497,INDIRECT("Coefficients!$AK$2:$AK$33"))))))</f>
      </c>
      <c r="AH708" s="8">
        <f>IF(OR($B708="",$C708="",$D708="",$E708="",$F708="",$G708="",$H708="",$I708="",$J708="",$K708="",$L708=""),"",IF($B708="Female",1/(1+EXP(-SUMPRODUCT(Engine!$C$22466:$C$22497,INDIRECT("Coefficients!$AL$2:$AL$33")))),1/(1+EXP(-SUMPRODUCT(Engine!$C$22466:$C$22497,INDIRECT("Coefficients!$AM$2:$AM$33"))))))</f>
      </c>
      <c r="AI708" s="8">
        <f>IF(OR($B708="",$C708="",$D708="",$E708="",$F708="",$G708="",$H708="",$I708="",$J708="",$K708="",$L708=""),"",IF($B708="Female",1/(1+EXP(-SUMPRODUCT(Engine!$C$22466:$C$22497,INDIRECT("Coefficients!$AN$2:$AN$33")))),1/(1+EXP(-SUMPRODUCT(Engine!$C$22466:$C$22497,INDIRECT("Coefficients!$AO$2:$AO$33"))))))</f>
      </c>
      <c r="AJ708" s="8">
        <f>IF(OR($B708="",$C708="",$D708="",$E708="",$F708="",$G708="",$H708="",$I708="",$J708="",$K708="",$L708=""),"",IF($B708="Female",1/(1+EXP(-SUMPRODUCT(Engine!$C$22466:$C$22497,INDIRECT("Coefficients!$AP$2:$AP$33")))),1/(1+EXP(-SUMPRODUCT(Engine!$C$22466:$C$22497,INDIRECT("Coefficients!$AQ$2:$AQ$33"))))))</f>
      </c>
      <c r="AK708" s="8">
        <f>IF(OR($B708="",$C708="",$D708="",$E708="",$F708="",$G708="",$H708="",$I708="",$J708="",$K708="",$L708=""),"",IF($B708="Female",1/(1+EXP(-SUMPRODUCT(Engine!$C$22466:$C$22497,INDIRECT("Coefficients!$AR$2:$AR$33")))),1/(1+EXP(-SUMPRODUCT(Engine!$C$22466:$C$22497,INDIRECT("Coefficients!$AS$2:$AS$33"))))))</f>
      </c>
      <c r="AL708" s="8">
        <f>IF(OR($B708="",$C708="",$D708="",$E708="",$F708="",$G708="",$H708="",$I708="",$J708="",$K708="",$L708=""),"",IF($B708="Female",1/(1+EXP(-SUMPRODUCT(Engine!$C$22466:$C$22497,INDIRECT("Coefficients!$AT$2:$AT$33")))),1/(1+EXP(-SUMPRODUCT(Engine!$C$22466:$C$22497,INDIRECT("Coefficients!$AU$2:$AU$33"))))))</f>
      </c>
      <c r="AM708" s="8">
        <f>IF(OR($B708="",$C708="",$D708="",$E708="",$F708="",$G708="",$H708="",$I708="",$J708="",$K708="",$L708=""),"",IF($B708="Female",1/(1+EXP(-SUMPRODUCT(Engine!$C$22466:$C$22497,INDIRECT("Coefficients!$AV$2:$AV$33")))),1/(1+EXP(-SUMPRODUCT(Engine!$C$22466:$C$22497,INDIRECT("Coefficients!$AW$2:$AW$33"))))))</f>
      </c>
      <c r="AN708" s="8">
        <f>IF(OR($B708="",$C708="",$D708="",$E708="",$F708="",$G708="",$H708="",$I708="",$J708="",$K708="",$L708=""),"",IF($B708="Female",1/(1+EXP(-SUMPRODUCT(Engine!$C$22466:$C$22497,INDIRECT("Coefficients!$AX$2:$AX$33")))),1/(1+EXP(-SUMPRODUCT(Engine!$C$22466:$C$22497,INDIRECT("Coefficients!$AY$2:$AY$33"))))))</f>
      </c>
      <c r="AO708" s="8">
        <f>IF(OR($B708="",$C708="",$D708="",$E708="",$F708="",$G708="",$H708="",$I708="",$J708="",$K708="",$L708=""),"",IF($B708="Female",1/(1+EXP(-SUMPRODUCT(Engine!$C$22466:$C$22497,INDIRECT("Coefficients!$AZ$2:$AZ$33")))),1/(1+EXP(-SUMPRODUCT(Engine!$C$22466:$C$22497,INDIRECT("Coefficients!$BA$2:$BA$33"))))))</f>
      </c>
      <c r="AP708" s="8">
        <f>IF(OR($B708="",$C708="",$D708="",$E708="",$F708="",$G708="",$H708="",$I708="",$J708="",$K708="",$L708=""),"",IF($B708="Female",1/(1+EXP(-SUMPRODUCT(Engine!$C$22466:$C$22497,INDIRECT("Coefficients!$BB$2:$BB$33")))),1/(1+EXP(-SUMPRODUCT(Engine!$C$22466:$C$22497,INDIRECT("Coefficients!$BC$2:$BC$33"))))))</f>
      </c>
      <c r="AQ708" s="8">
        <f>IF(OR($B708="",$C708="",$D708="",$E708="",$F708="",$G708="",$H708="",$I708="",$J708="",$K708="",$L708=""),"",IF($B708="Female",1/(1+EXP(-SUMPRODUCT(Engine!$C$22466:$C$22497,INDIRECT("Coefficients!$BD$2:$BD$33")))),1/(1+EXP(-SUMPRODUCT(Engine!$C$22466:$C$22497,INDIRECT("Coefficients!$BE$2:$BE$33"))))))</f>
      </c>
      <c r="AR708" s="8">
        <f>IF(OR($B708="",$C708="",$D708="",$E708="",$F708="",$G708="",$H708="",$I708="",$J708="",$K708="",$L708=""),"",IF($B708="Female",1/(1+EXP(-SUMPRODUCT(Engine!$C$22466:$C$22497,INDIRECT("Coefficients!$BF$2:$BF$33")))),1/(1+EXP(-SUMPRODUCT(Engine!$C$22466:$C$22497,INDIRECT("Coefficients!$BG$2:$BG$33"))))))</f>
      </c>
      <c r="AS708" s="8">
        <f>IF(OR($B708="",$C708="",$D708="",$E708="",$F708="",$G708="",$H708="",$I708="",$J708="",$K708="",$L708=""),"",IF($B708="Female",1/(1+EXP(-SUMPRODUCT(Engine!$C$22466:$C$22497,INDIRECT("Coefficients!$BH$2:$BH$33")))),1/(1+EXP(-SUMPRODUCT(Engine!$C$22466:$C$22497,INDIRECT("Coefficients!$BI$2:$BI$33"))))))</f>
      </c>
      <c r="AT708" s="8">
        <f>IF(OR($B708="",$C708="",$D708="",$E708="",$F708="",$G708="",$H708="",$I708="",$J708="",$K708="",$L708=""),"",IF($B708="Female",1/(1+EXP(-SUMPRODUCT(Engine!$C$22466:$C$22497,INDIRECT("Coefficients!$BJ$2:$BJ$33")))),1/(1+EXP(-SUMPRODUCT(Engine!$C$22466:$C$22497,INDIRECT("Coefficients!$BK$2:$BK$33"))))))</f>
      </c>
      <c r="AU708" s="8">
        <f>IF(OR($B708="",$C708="",$D708="",$E708="",$F708="",$G708="",$H708="",$I708="",$J708="",$K708="",$L708=""),"",IF($B708="Female",1/(1+EXP(-SUMPRODUCT(Engine!$C$22466:$C$22497,INDIRECT("Coefficients!$BL$2:$BL$33")))),1/(1+EXP(-SUMPRODUCT(Engine!$C$22466:$C$22497,INDIRECT("Coefficients!$BM$2:$BM$33"))))))</f>
      </c>
      <c r="AV708" s="8">
        <f>IF(OR($B708="",$C708="",$D708="",$E708="",$F708="",$G708="",$H708="",$I708="",$J708="",$K708="",$L708=""),"",IF($B708="Female",1/(1+EXP(-SUMPRODUCT(Engine!$C$22466:$C$22497,INDIRECT("Coefficients!$BN$2:$BN$33")))),1/(1+EXP(-SUMPRODUCT(Engine!$C$22466:$C$22497,INDIRECT("Coefficients!$BO$2:$BO$33"))))))</f>
      </c>
      <c r="AW708" s="8">
        <f>IF(OR($B708="",$C708="",$D708="",$E708="",$F708="",$G708="",$H708="",$I708="",$J708="",$K708="",$L708=""),"",IF($B708="Female",1/(1+EXP(-SUMPRODUCT(Engine!$C$22466:$C$22497,INDIRECT("Coefficients!$BP$2:$BP$33")))),1/(1+EXP(-SUMPRODUCT(Engine!$C$22466:$C$22497,INDIRECT("Coefficients!$BQ$2:$BQ$33"))))))</f>
      </c>
      <c r="AX708" s="8">
        <f>IF(OR($B708="",$C708="",$D708="",$E708="",$F708="",$G708="",$H708="",$I708="",$J708="",$K708="",$L708=""),"",IF($B708="Female",1/(1+EXP(-SUMPRODUCT(Engine!$C$22466:$C$22497,INDIRECT("Coefficients!$BR$2:$BR$33")))),1/(1+EXP(-SUMPRODUCT(Engine!$C$22466:$C$22497,INDIRECT("Coefficients!$BS$2:$BS$33"))))))</f>
      </c>
      <c r="AY708" s="8">
        <f>IF(OR($B708="",$C708="",$D708="",$E708="",$F708="",$G708="",$H708="",$I708="",$J708="",$K708="",$L708=""),"",IF($B708="Female",1/(1+EXP(-SUMPRODUCT(Engine!$C$22466:$C$22497,INDIRECT("Coefficients!$BT$2:$BT$33")))),1/(1+EXP(-SUMPRODUCT(Engine!$C$22466:$C$22497,INDIRECT("Coefficients!$BU$2:$BU$33"))))))</f>
      </c>
      <c r="AZ708" s="8">
        <f>IF(OR($B708="",$C708="",$D708="",$E708="",$F708="",$G708="",$H708="",$I708="",$J708="",$K708="",$L708=""),"",IF($B708="Female",1/(1+EXP(-SUMPRODUCT(Engine!$C$22466:$C$22497,INDIRECT("Coefficients!$BV$2:$BV$33")))),1/(1+EXP(-SUMPRODUCT(Engine!$C$22466:$C$22497,INDIRECT("Coefficients!$BW$2:$BW$33"))))))</f>
      </c>
      <c r="BA708" s="8">
        <f>IF(OR($B708="",$C708="",$D708="",$E708="",$F708="",$G708="",$H708="",$I708="",$J708="",$K708="",$L708=""),"",IF($B708="Female",1/(1+EXP(-SUMPRODUCT(Engine!$C$22466:$C$22497,INDIRECT("Coefficients!$BX$2:$BX$33")))),1/(1+EXP(-SUMPRODUCT(Engine!$C$22466:$C$22497,INDIRECT("Coefficients!$BY$2:$BY$33"))))))</f>
      </c>
      <c r="BB708" s="8">
        <f>IF(OR($B708="",$C708="",$D708="",$E708="",$F708="",$G708="",$H708="",$I708="",$J708="",$K708="",$L708=""),"",IF($B708="Female",1/(1+EXP(-SUMPRODUCT(Engine!$C$22466:$C$22497,INDIRECT("Coefficients!$BZ$2:$BZ$33")))),1/(1+EXP(-SUMPRODUCT(Engine!$C$22466:$C$22497,INDIRECT("Coefficients!$CA$2:$CA$33"))))))</f>
      </c>
      <c r="BC708" s="8">
        <f>IF(OR($B708="",$C708="",$D708="",$E708="",$F708="",$G708="",$H708="",$I708="",$J708="",$K708="",$L708=""),"",IF($B708="Female",1/(1+EXP(-SUMPRODUCT(Engine!$C$22466:$C$22497,INDIRECT("Coefficients!$CB$2:$CB$33")))),1/(1+EXP(-SUMPRODUCT(Engine!$C$22466:$C$22497,INDIRECT("Coefficients!$CC$2:$CC$33"))))))</f>
      </c>
      <c r="BD708" s="8">
        <f>IF(OR($B708="",$C708="",$D708="",$E708="",$F708="",$G708="",$H708="",$I708="",$J708="",$K708="",$L708=""),"",IF($B708="Female",1/(1+EXP(-SUMPRODUCT(Engine!$C$22466:$C$22497,INDIRECT("Coefficients!$CD$2:$CD$33")))),1/(1+EXP(-SUMPRODUCT(Engine!$C$22466:$C$22497,INDIRECT("Coefficients!$CE$2:$CE$33"))))))</f>
      </c>
      <c r="BE708" s="8">
        <f>IF(OR($B708="",$C708="",$D708="",$E708="",$F708="",$G708="",$H708="",$I708="",$J708="",$K708="",$L708=""),"",IF($B708="Female",1/(1+EXP(-SUMPRODUCT(Engine!$C$22466:$C$22497,INDIRECT("Coefficients!$CF$2:$CF$33")))),1/(1+EXP(-SUMPRODUCT(Engine!$C$22466:$C$22497,INDIRECT("Coefficients!$CG$2:$CG$33"))))))</f>
      </c>
      <c r="BF708" s="8">
        <f>IF(OR($B708="",$C708="",$D708="",$E708="",$F708="",$G708="",$H708="",$I708="",$J708="",$K708="",$L708=""),"",IF($B708="Female",1/(1+EXP(-SUMPRODUCT(Engine!$C$22466:$C$22497,INDIRECT("Coefficients!$CH$2:$CH$33")))),1/(1+EXP(-SUMPRODUCT(Engine!$C$22466:$C$22497,INDIRECT("Coefficients!$CI$2:$CI$33"))))))</f>
      </c>
      <c r="BG708" s="8">
        <f>IF(OR($B708="",$C708="",$D708="",$E708="",$F708="",$G708="",$H708="",$I708="",$J708="",$K708="",$L708=""),"",IF($B708="Female",1/(1+EXP(-SUMPRODUCT(Engine!$C$22466:$C$22497,INDIRECT("Coefficients!$CJ$2:$CJ$33")))),1/(1+EXP(-SUMPRODUCT(Engine!$C$22466:$C$22497,INDIRECT("Coefficients!$CK$2:$CK$33"))))))</f>
      </c>
      <c r="BH708" s="8">
        <f>IF(OR($B708="",$C708="",$D708="",$E708="",$F708="",$G708="",$H708="",$I708="",$J708="",$K708="",$L708=""),"",IF($B708="Female",1/(1+EXP(-SUMPRODUCT(Engine!$C$22466:$C$22497,INDIRECT("Coefficients!$CL$2:$CL$33")))),1/(1+EXP(-SUMPRODUCT(Engine!$C$22466:$C$22497,INDIRECT("Coefficients!$CM$2:$CM$33"))))))</f>
      </c>
      <c r="BI708" s="8">
        <f>IF(OR($B708="",$C708="",$D708="",$E708="",$F708="",$G708="",$H708="",$I708="",$J708="",$K708="",$L708=""),"",IF($B708="Female",1/(1+EXP(-SUMPRODUCT(Engine!$C$22466:$C$22497,INDIRECT("Coefficients!$CN$2:$CN$33")))),1/(1+EXP(-SUMPRODUCT(Engine!$C$22466:$C$22497,INDIRECT("Coefficients!$CO$2:$CO$33"))))))</f>
      </c>
      <c r="BJ708" s="8">
        <f>IF(OR($B708="",$C708="",$D708="",$E708="",$F708="",$G708="",$H708="",$I708="",$J708="",$K708="",$L708=""),"",IF($B708="Female",1/(1+EXP(-SUMPRODUCT(Engine!$C$22466:$C$22497,INDIRECT("Coefficients!$CP$2:$CP$33")))),1/(1+EXP(-SUMPRODUCT(Engine!$C$22466:$C$22497,INDIRECT("Coefficients!$CQ$2:$CQ$33"))))))</f>
      </c>
      <c r="BK708" s="8">
        <f>IF(OR($B708="",$C708="",$D708="",$E708="",$F708="",$G708="",$H708="",$I708="",$J708="",$K708="",$L708=""),"",IF($B708="Female",1/(1+EXP(-SUMPRODUCT(Engine!$C$22466:$C$22497,INDIRECT("Coefficients!$CR$2:$CR$33")))),1/(1+EXP(-SUMPRODUCT(Engine!$C$22466:$C$22497,INDIRECT("Coefficients!$CS$2:$CS$33"))))))</f>
      </c>
      <c r="BL708" s="8">
        <f>IF(OR($B708="",$C708="",$D708="",$E708="",$F708="",$G708="",$H708="",$I708="",$J708="",$K708="",$L708=""),"",IF($B708="Female",1/(1+EXP(-SUMPRODUCT(Engine!$C$22466:$C$22497,INDIRECT("Coefficients!$CT$2:$CT$33")))),1/(1+EXP(-SUMPRODUCT(Engine!$C$22466:$C$22497,INDIRECT("Coefficients!$CU$2:$CU$33"))))))</f>
      </c>
      <c r="BM708" s="8">
        <f>IF(OR($B708="",$C708="",$D708="",$E708="",$F708="",$G708="",$H708="",$I708="",$J708="",$K708="",$L708=""),"",IF($B708="Female",1/(1+EXP(-SUMPRODUCT(Engine!$C$22466:$C$22497,INDIRECT("Coefficients!$CV$2:$CV$33")))),1/(1+EXP(-SUMPRODUCT(Engine!$C$22466:$C$22497,INDIRECT("Coefficients!$CW$2:$CW$33"))))))</f>
      </c>
    </row>
    <row r="709" spans="1:6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8">
        <f>IF(OR($B709="",$C709="",$D709="",$E709="",$F709="",$G709="",$H709="",$I709="",$J709="",$K709="",$L709=""),"",IF($B709="Female",1/(1+EXP(-SUMPRODUCT(Engine!$C$22498:$C$22529,INDIRECT("Coefficients!$B$2:$B$33")))),1/(1+EXP(-SUMPRODUCT(Engine!$C$22498:$C$22529,INDIRECT("Coefficients!$C$2:$C$33"))))))</f>
      </c>
      <c r="Q709" s="8">
        <f>IF(OR($B709="",$C709="",$D709="",$E709="",$F709="",$G709="",$H709="",$I709="",$J709="",$K709="",$L709=""),"",IF($B709="Female",1/(1+EXP(-SUMPRODUCT(Engine!$C$22498:$C$22529,INDIRECT("Coefficients!$D$2:$D$33")))),1/(1+EXP(-SUMPRODUCT(Engine!$C$22498:$C$22529,INDIRECT("Coefficients!$E$2:$E$33"))))))</f>
      </c>
      <c r="R709" s="8">
        <f>IF(OR($B709="",$C709="",$D709="",$E709="",$F709="",$G709="",$H709="",$I709="",$J709="",$K709="",$L709=""),"",IF($B709="Female",1/(1+EXP(-SUMPRODUCT(Engine!$C$22498:$C$22529,INDIRECT("Coefficients!$F$2:$F$33")))),1/(1+EXP(-SUMPRODUCT(Engine!$C$22498:$C$22529,INDIRECT("Coefficients!$G$2:$G$33"))))))</f>
      </c>
      <c r="S709" s="8">
        <f>IF(OR($B709="",$C709="",$D709="",$E709="",$F709="",$G709="",$H709="",$I709="",$J709="",$K709="",$L709=""),"",IF($B709="Female",1/(1+EXP(-SUMPRODUCT(Engine!$C$22498:$C$22529,INDIRECT("Coefficients!$H$2:$H$33")))),1/(1+EXP(-SUMPRODUCT(Engine!$C$22498:$C$22529,INDIRECT("Coefficients!$I$2:$I$33"))))))</f>
      </c>
      <c r="T709" s="8">
        <f>IF(OR($B709="",$C709="",$D709="",$E709="",$F709="",$G709="",$H709="",$I709="",$J709="",$K709="",$L709=""),"",IF($B709="Female",1/(1+EXP(-SUMPRODUCT(Engine!$C$22498:$C$22529,INDIRECT("Coefficients!$J$2:$J$33")))),1/(1+EXP(-SUMPRODUCT(Engine!$C$22498:$C$22529,INDIRECT("Coefficients!$K$2:$K$33"))))))</f>
      </c>
      <c r="U709" s="8">
        <f>IF(OR($B709="",$C709="",$D709="",$E709="",$F709="",$G709="",$H709="",$I709="",$J709="",$K709="",$L709=""),"",IF($B709="Female",1/(1+EXP(-SUMPRODUCT(Engine!$C$22498:$C$22529,INDIRECT("Coefficients!$L$2:$L$33")))),1/(1+EXP(-SUMPRODUCT(Engine!$C$22498:$C$22529,INDIRECT("Coefficients!$M$2:$M$33"))))))</f>
      </c>
      <c r="V709" s="8">
        <f>IF(OR($B709="",$C709="",$D709="",$E709="",$F709="",$G709="",$H709="",$I709="",$J709="",$K709="",$L709=""),"",IF($B709="Female",1/(1+EXP(-SUMPRODUCT(Engine!$C$22498:$C$22529,INDIRECT("Coefficients!$N$2:$N$33")))),1/(1+EXP(-SUMPRODUCT(Engine!$C$22498:$C$22529,INDIRECT("Coefficients!$O$2:$O$33"))))))</f>
      </c>
      <c r="W709" s="8">
        <f>IF(OR($B709="",$C709="",$D709="",$E709="",$F709="",$G709="",$H709="",$I709="",$J709="",$K709="",$L709=""),"",IF($B709="Female",1/(1+EXP(-SUMPRODUCT(Engine!$C$22498:$C$22529,INDIRECT("Coefficients!$P$2:$P$33")))),1/(1+EXP(-SUMPRODUCT(Engine!$C$22498:$C$22529,INDIRECT("Coefficients!$Q$2:$Q$33"))))))</f>
      </c>
      <c r="X709" s="8">
        <f>IF(OR($B709="",$C709="",$D709="",$E709="",$F709="",$G709="",$H709="",$I709="",$J709="",$K709="",$L709=""),"",IF($B709="Female",1/(1+EXP(-SUMPRODUCT(Engine!$C$22498:$C$22529,INDIRECT("Coefficients!$R$2:$R$33")))),1/(1+EXP(-SUMPRODUCT(Engine!$C$22498:$C$22529,INDIRECT("Coefficients!$S$2:$S$33"))))))</f>
      </c>
      <c r="Y709" s="8">
        <f>IF(OR($B709="",$C709="",$D709="",$E709="",$F709="",$G709="",$H709="",$I709="",$J709="",$K709="",$L709=""),"",IF($B709="Female",1/(1+EXP(-SUMPRODUCT(Engine!$C$22498:$C$22529,INDIRECT("Coefficients!$T$2:$T$33")))),1/(1+EXP(-SUMPRODUCT(Engine!$C$22498:$C$22529,INDIRECT("Coefficients!$U$2:$U$33"))))))</f>
      </c>
      <c r="Z709" s="8">
        <f>IF(OR($B709="",$C709="",$D709="",$E709="",$F709="",$G709="",$H709="",$I709="",$J709="",$K709="",$L709=""),"",IF($B709="Female",1/(1+EXP(-SUMPRODUCT(Engine!$C$22498:$C$22529,INDIRECT("Coefficients!$V$2:$V$33")))),1/(1+EXP(-SUMPRODUCT(Engine!$C$22498:$C$22529,INDIRECT("Coefficients!$W$2:$W$33"))))))</f>
      </c>
      <c r="AA709" s="8">
        <f>IF(OR($B709="",$C709="",$D709="",$E709="",$F709="",$G709="",$H709="",$I709="",$J709="",$K709="",$L709=""),"",IF($B709="Female",1/(1+EXP(-SUMPRODUCT(Engine!$C$22498:$C$22529,INDIRECT("Coefficients!$X$2:$X$33")))),1/(1+EXP(-SUMPRODUCT(Engine!$C$22498:$C$22529,INDIRECT("Coefficients!$Y$2:$Y$33"))))))</f>
      </c>
      <c r="AB709" s="8">
        <f>IF(OR($B709="",$C709="",$D709="",$E709="",$F709="",$G709="",$H709="",$I709="",$J709="",$K709="",$L709=""),"",IF($B709="Female",1/(1+EXP(-SUMPRODUCT(Engine!$C$22498:$C$22529,INDIRECT("Coefficients!$Z$2:$Z$33")))),1/(1+EXP(-SUMPRODUCT(Engine!$C$22498:$C$22529,INDIRECT("Coefficients!$AA$2:$AA$33"))))))</f>
      </c>
      <c r="AC709" s="8">
        <f>IF(OR($B709="",$C709="",$D709="",$E709="",$F709="",$G709="",$H709="",$I709="",$J709="",$K709="",$L709=""),"",IF($B709="Female",1/(1+EXP(-SUMPRODUCT(Engine!$C$22498:$C$22529,INDIRECT("Coefficients!$AB$2:$AB$33")))),1/(1+EXP(-SUMPRODUCT(Engine!$C$22498:$C$22529,INDIRECT("Coefficients!$AC$2:$AC$33"))))))</f>
      </c>
      <c r="AD709" s="8">
        <f>IF(OR($B709="",$C709="",$D709="",$E709="",$F709="",$G709="",$H709="",$I709="",$J709="",$K709="",$L709=""),"",IF($B709="Female",1/(1+EXP(-SUMPRODUCT(Engine!$C$22498:$C$22529,INDIRECT("Coefficients!$AD$2:$AD$33")))),1/(1+EXP(-SUMPRODUCT(Engine!$C$22498:$C$22529,INDIRECT("Coefficients!$AE$2:$AE$33"))))))</f>
      </c>
      <c r="AE709" s="8">
        <f>IF(OR($B709="",$C709="",$D709="",$E709="",$F709="",$G709="",$H709="",$I709="",$J709="",$K709="",$L709=""),"",IF($B709="Female",1/(1+EXP(-SUMPRODUCT(Engine!$C$22498:$C$22529,INDIRECT("Coefficients!$AF$2:$AF$33")))),1/(1+EXP(-SUMPRODUCT(Engine!$C$22498:$C$22529,INDIRECT("Coefficients!$AG$2:$AG$33"))))))</f>
      </c>
      <c r="AF709" s="8">
        <f>IF(OR($B709="",$C709="",$D709="",$E709="",$F709="",$G709="",$H709="",$I709="",$J709="",$K709="",$L709=""),"",IF($B709="Female",1/(1+EXP(-SUMPRODUCT(Engine!$C$22498:$C$22529,INDIRECT("Coefficients!$AH$2:$AH$33")))),1/(1+EXP(-SUMPRODUCT(Engine!$C$22498:$C$22529,INDIRECT("Coefficients!$AI$2:$AI$33"))))))</f>
      </c>
      <c r="AG709" s="8">
        <f>IF(OR($B709="",$C709="",$D709="",$E709="",$F709="",$G709="",$H709="",$I709="",$J709="",$K709="",$L709=""),"",IF($B709="Female",1/(1+EXP(-SUMPRODUCT(Engine!$C$22498:$C$22529,INDIRECT("Coefficients!$AJ$2:$AJ$33")))),1/(1+EXP(-SUMPRODUCT(Engine!$C$22498:$C$22529,INDIRECT("Coefficients!$AK$2:$AK$33"))))))</f>
      </c>
      <c r="AH709" s="8">
        <f>IF(OR($B709="",$C709="",$D709="",$E709="",$F709="",$G709="",$H709="",$I709="",$J709="",$K709="",$L709=""),"",IF($B709="Female",1/(1+EXP(-SUMPRODUCT(Engine!$C$22498:$C$22529,INDIRECT("Coefficients!$AL$2:$AL$33")))),1/(1+EXP(-SUMPRODUCT(Engine!$C$22498:$C$22529,INDIRECT("Coefficients!$AM$2:$AM$33"))))))</f>
      </c>
      <c r="AI709" s="8">
        <f>IF(OR($B709="",$C709="",$D709="",$E709="",$F709="",$G709="",$H709="",$I709="",$J709="",$K709="",$L709=""),"",IF($B709="Female",1/(1+EXP(-SUMPRODUCT(Engine!$C$22498:$C$22529,INDIRECT("Coefficients!$AN$2:$AN$33")))),1/(1+EXP(-SUMPRODUCT(Engine!$C$22498:$C$22529,INDIRECT("Coefficients!$AO$2:$AO$33"))))))</f>
      </c>
      <c r="AJ709" s="8">
        <f>IF(OR($B709="",$C709="",$D709="",$E709="",$F709="",$G709="",$H709="",$I709="",$J709="",$K709="",$L709=""),"",IF($B709="Female",1/(1+EXP(-SUMPRODUCT(Engine!$C$22498:$C$22529,INDIRECT("Coefficients!$AP$2:$AP$33")))),1/(1+EXP(-SUMPRODUCT(Engine!$C$22498:$C$22529,INDIRECT("Coefficients!$AQ$2:$AQ$33"))))))</f>
      </c>
      <c r="AK709" s="8">
        <f>IF(OR($B709="",$C709="",$D709="",$E709="",$F709="",$G709="",$H709="",$I709="",$J709="",$K709="",$L709=""),"",IF($B709="Female",1/(1+EXP(-SUMPRODUCT(Engine!$C$22498:$C$22529,INDIRECT("Coefficients!$AR$2:$AR$33")))),1/(1+EXP(-SUMPRODUCT(Engine!$C$22498:$C$22529,INDIRECT("Coefficients!$AS$2:$AS$33"))))))</f>
      </c>
      <c r="AL709" s="8">
        <f>IF(OR($B709="",$C709="",$D709="",$E709="",$F709="",$G709="",$H709="",$I709="",$J709="",$K709="",$L709=""),"",IF($B709="Female",1/(1+EXP(-SUMPRODUCT(Engine!$C$22498:$C$22529,INDIRECT("Coefficients!$AT$2:$AT$33")))),1/(1+EXP(-SUMPRODUCT(Engine!$C$22498:$C$22529,INDIRECT("Coefficients!$AU$2:$AU$33"))))))</f>
      </c>
      <c r="AM709" s="8">
        <f>IF(OR($B709="",$C709="",$D709="",$E709="",$F709="",$G709="",$H709="",$I709="",$J709="",$K709="",$L709=""),"",IF($B709="Female",1/(1+EXP(-SUMPRODUCT(Engine!$C$22498:$C$22529,INDIRECT("Coefficients!$AV$2:$AV$33")))),1/(1+EXP(-SUMPRODUCT(Engine!$C$22498:$C$22529,INDIRECT("Coefficients!$AW$2:$AW$33"))))))</f>
      </c>
      <c r="AN709" s="8">
        <f>IF(OR($B709="",$C709="",$D709="",$E709="",$F709="",$G709="",$H709="",$I709="",$J709="",$K709="",$L709=""),"",IF($B709="Female",1/(1+EXP(-SUMPRODUCT(Engine!$C$22498:$C$22529,INDIRECT("Coefficients!$AX$2:$AX$33")))),1/(1+EXP(-SUMPRODUCT(Engine!$C$22498:$C$22529,INDIRECT("Coefficients!$AY$2:$AY$33"))))))</f>
      </c>
      <c r="AO709" s="8">
        <f>IF(OR($B709="",$C709="",$D709="",$E709="",$F709="",$G709="",$H709="",$I709="",$J709="",$K709="",$L709=""),"",IF($B709="Female",1/(1+EXP(-SUMPRODUCT(Engine!$C$22498:$C$22529,INDIRECT("Coefficients!$AZ$2:$AZ$33")))),1/(1+EXP(-SUMPRODUCT(Engine!$C$22498:$C$22529,INDIRECT("Coefficients!$BA$2:$BA$33"))))))</f>
      </c>
      <c r="AP709" s="8">
        <f>IF(OR($B709="",$C709="",$D709="",$E709="",$F709="",$G709="",$H709="",$I709="",$J709="",$K709="",$L709=""),"",IF($B709="Female",1/(1+EXP(-SUMPRODUCT(Engine!$C$22498:$C$22529,INDIRECT("Coefficients!$BB$2:$BB$33")))),1/(1+EXP(-SUMPRODUCT(Engine!$C$22498:$C$22529,INDIRECT("Coefficients!$BC$2:$BC$33"))))))</f>
      </c>
      <c r="AQ709" s="8">
        <f>IF(OR($B709="",$C709="",$D709="",$E709="",$F709="",$G709="",$H709="",$I709="",$J709="",$K709="",$L709=""),"",IF($B709="Female",1/(1+EXP(-SUMPRODUCT(Engine!$C$22498:$C$22529,INDIRECT("Coefficients!$BD$2:$BD$33")))),1/(1+EXP(-SUMPRODUCT(Engine!$C$22498:$C$22529,INDIRECT("Coefficients!$BE$2:$BE$33"))))))</f>
      </c>
      <c r="AR709" s="8">
        <f>IF(OR($B709="",$C709="",$D709="",$E709="",$F709="",$G709="",$H709="",$I709="",$J709="",$K709="",$L709=""),"",IF($B709="Female",1/(1+EXP(-SUMPRODUCT(Engine!$C$22498:$C$22529,INDIRECT("Coefficients!$BF$2:$BF$33")))),1/(1+EXP(-SUMPRODUCT(Engine!$C$22498:$C$22529,INDIRECT("Coefficients!$BG$2:$BG$33"))))))</f>
      </c>
      <c r="AS709" s="8">
        <f>IF(OR($B709="",$C709="",$D709="",$E709="",$F709="",$G709="",$H709="",$I709="",$J709="",$K709="",$L709=""),"",IF($B709="Female",1/(1+EXP(-SUMPRODUCT(Engine!$C$22498:$C$22529,INDIRECT("Coefficients!$BH$2:$BH$33")))),1/(1+EXP(-SUMPRODUCT(Engine!$C$22498:$C$22529,INDIRECT("Coefficients!$BI$2:$BI$33"))))))</f>
      </c>
      <c r="AT709" s="8">
        <f>IF(OR($B709="",$C709="",$D709="",$E709="",$F709="",$G709="",$H709="",$I709="",$J709="",$K709="",$L709=""),"",IF($B709="Female",1/(1+EXP(-SUMPRODUCT(Engine!$C$22498:$C$22529,INDIRECT("Coefficients!$BJ$2:$BJ$33")))),1/(1+EXP(-SUMPRODUCT(Engine!$C$22498:$C$22529,INDIRECT("Coefficients!$BK$2:$BK$33"))))))</f>
      </c>
      <c r="AU709" s="8">
        <f>IF(OR($B709="",$C709="",$D709="",$E709="",$F709="",$G709="",$H709="",$I709="",$J709="",$K709="",$L709=""),"",IF($B709="Female",1/(1+EXP(-SUMPRODUCT(Engine!$C$22498:$C$22529,INDIRECT("Coefficients!$BL$2:$BL$33")))),1/(1+EXP(-SUMPRODUCT(Engine!$C$22498:$C$22529,INDIRECT("Coefficients!$BM$2:$BM$33"))))))</f>
      </c>
      <c r="AV709" s="8">
        <f>IF(OR($B709="",$C709="",$D709="",$E709="",$F709="",$G709="",$H709="",$I709="",$J709="",$K709="",$L709=""),"",IF($B709="Female",1/(1+EXP(-SUMPRODUCT(Engine!$C$22498:$C$22529,INDIRECT("Coefficients!$BN$2:$BN$33")))),1/(1+EXP(-SUMPRODUCT(Engine!$C$22498:$C$22529,INDIRECT("Coefficients!$BO$2:$BO$33"))))))</f>
      </c>
      <c r="AW709" s="8">
        <f>IF(OR($B709="",$C709="",$D709="",$E709="",$F709="",$G709="",$H709="",$I709="",$J709="",$K709="",$L709=""),"",IF($B709="Female",1/(1+EXP(-SUMPRODUCT(Engine!$C$22498:$C$22529,INDIRECT("Coefficients!$BP$2:$BP$33")))),1/(1+EXP(-SUMPRODUCT(Engine!$C$22498:$C$22529,INDIRECT("Coefficients!$BQ$2:$BQ$33"))))))</f>
      </c>
      <c r="AX709" s="8">
        <f>IF(OR($B709="",$C709="",$D709="",$E709="",$F709="",$G709="",$H709="",$I709="",$J709="",$K709="",$L709=""),"",IF($B709="Female",1/(1+EXP(-SUMPRODUCT(Engine!$C$22498:$C$22529,INDIRECT("Coefficients!$BR$2:$BR$33")))),1/(1+EXP(-SUMPRODUCT(Engine!$C$22498:$C$22529,INDIRECT("Coefficients!$BS$2:$BS$33"))))))</f>
      </c>
      <c r="AY709" s="8">
        <f>IF(OR($B709="",$C709="",$D709="",$E709="",$F709="",$G709="",$H709="",$I709="",$J709="",$K709="",$L709=""),"",IF($B709="Female",1/(1+EXP(-SUMPRODUCT(Engine!$C$22498:$C$22529,INDIRECT("Coefficients!$BT$2:$BT$33")))),1/(1+EXP(-SUMPRODUCT(Engine!$C$22498:$C$22529,INDIRECT("Coefficients!$BU$2:$BU$33"))))))</f>
      </c>
      <c r="AZ709" s="8">
        <f>IF(OR($B709="",$C709="",$D709="",$E709="",$F709="",$G709="",$H709="",$I709="",$J709="",$K709="",$L709=""),"",IF($B709="Female",1/(1+EXP(-SUMPRODUCT(Engine!$C$22498:$C$22529,INDIRECT("Coefficients!$BV$2:$BV$33")))),1/(1+EXP(-SUMPRODUCT(Engine!$C$22498:$C$22529,INDIRECT("Coefficients!$BW$2:$BW$33"))))))</f>
      </c>
      <c r="BA709" s="8">
        <f>IF(OR($B709="",$C709="",$D709="",$E709="",$F709="",$G709="",$H709="",$I709="",$J709="",$K709="",$L709=""),"",IF($B709="Female",1/(1+EXP(-SUMPRODUCT(Engine!$C$22498:$C$22529,INDIRECT("Coefficients!$BX$2:$BX$33")))),1/(1+EXP(-SUMPRODUCT(Engine!$C$22498:$C$22529,INDIRECT("Coefficients!$BY$2:$BY$33"))))))</f>
      </c>
      <c r="BB709" s="8">
        <f>IF(OR($B709="",$C709="",$D709="",$E709="",$F709="",$G709="",$H709="",$I709="",$J709="",$K709="",$L709=""),"",IF($B709="Female",1/(1+EXP(-SUMPRODUCT(Engine!$C$22498:$C$22529,INDIRECT("Coefficients!$BZ$2:$BZ$33")))),1/(1+EXP(-SUMPRODUCT(Engine!$C$22498:$C$22529,INDIRECT("Coefficients!$CA$2:$CA$33"))))))</f>
      </c>
      <c r="BC709" s="8">
        <f>IF(OR($B709="",$C709="",$D709="",$E709="",$F709="",$G709="",$H709="",$I709="",$J709="",$K709="",$L709=""),"",IF($B709="Female",1/(1+EXP(-SUMPRODUCT(Engine!$C$22498:$C$22529,INDIRECT("Coefficients!$CB$2:$CB$33")))),1/(1+EXP(-SUMPRODUCT(Engine!$C$22498:$C$22529,INDIRECT("Coefficients!$CC$2:$CC$33"))))))</f>
      </c>
      <c r="BD709" s="8">
        <f>IF(OR($B709="",$C709="",$D709="",$E709="",$F709="",$G709="",$H709="",$I709="",$J709="",$K709="",$L709=""),"",IF($B709="Female",1/(1+EXP(-SUMPRODUCT(Engine!$C$22498:$C$22529,INDIRECT("Coefficients!$CD$2:$CD$33")))),1/(1+EXP(-SUMPRODUCT(Engine!$C$22498:$C$22529,INDIRECT("Coefficients!$CE$2:$CE$33"))))))</f>
      </c>
      <c r="BE709" s="8">
        <f>IF(OR($B709="",$C709="",$D709="",$E709="",$F709="",$G709="",$H709="",$I709="",$J709="",$K709="",$L709=""),"",IF($B709="Female",1/(1+EXP(-SUMPRODUCT(Engine!$C$22498:$C$22529,INDIRECT("Coefficients!$CF$2:$CF$33")))),1/(1+EXP(-SUMPRODUCT(Engine!$C$22498:$C$22529,INDIRECT("Coefficients!$CG$2:$CG$33"))))))</f>
      </c>
      <c r="BF709" s="8">
        <f>IF(OR($B709="",$C709="",$D709="",$E709="",$F709="",$G709="",$H709="",$I709="",$J709="",$K709="",$L709=""),"",IF($B709="Female",1/(1+EXP(-SUMPRODUCT(Engine!$C$22498:$C$22529,INDIRECT("Coefficients!$CH$2:$CH$33")))),1/(1+EXP(-SUMPRODUCT(Engine!$C$22498:$C$22529,INDIRECT("Coefficients!$CI$2:$CI$33"))))))</f>
      </c>
      <c r="BG709" s="8">
        <f>IF(OR($B709="",$C709="",$D709="",$E709="",$F709="",$G709="",$H709="",$I709="",$J709="",$K709="",$L709=""),"",IF($B709="Female",1/(1+EXP(-SUMPRODUCT(Engine!$C$22498:$C$22529,INDIRECT("Coefficients!$CJ$2:$CJ$33")))),1/(1+EXP(-SUMPRODUCT(Engine!$C$22498:$C$22529,INDIRECT("Coefficients!$CK$2:$CK$33"))))))</f>
      </c>
      <c r="BH709" s="8">
        <f>IF(OR($B709="",$C709="",$D709="",$E709="",$F709="",$G709="",$H709="",$I709="",$J709="",$K709="",$L709=""),"",IF($B709="Female",1/(1+EXP(-SUMPRODUCT(Engine!$C$22498:$C$22529,INDIRECT("Coefficients!$CL$2:$CL$33")))),1/(1+EXP(-SUMPRODUCT(Engine!$C$22498:$C$22529,INDIRECT("Coefficients!$CM$2:$CM$33"))))))</f>
      </c>
      <c r="BI709" s="8">
        <f>IF(OR($B709="",$C709="",$D709="",$E709="",$F709="",$G709="",$H709="",$I709="",$J709="",$K709="",$L709=""),"",IF($B709="Female",1/(1+EXP(-SUMPRODUCT(Engine!$C$22498:$C$22529,INDIRECT("Coefficients!$CN$2:$CN$33")))),1/(1+EXP(-SUMPRODUCT(Engine!$C$22498:$C$22529,INDIRECT("Coefficients!$CO$2:$CO$33"))))))</f>
      </c>
      <c r="BJ709" s="8">
        <f>IF(OR($B709="",$C709="",$D709="",$E709="",$F709="",$G709="",$H709="",$I709="",$J709="",$K709="",$L709=""),"",IF($B709="Female",1/(1+EXP(-SUMPRODUCT(Engine!$C$22498:$C$22529,INDIRECT("Coefficients!$CP$2:$CP$33")))),1/(1+EXP(-SUMPRODUCT(Engine!$C$22498:$C$22529,INDIRECT("Coefficients!$CQ$2:$CQ$33"))))))</f>
      </c>
      <c r="BK709" s="8">
        <f>IF(OR($B709="",$C709="",$D709="",$E709="",$F709="",$G709="",$H709="",$I709="",$J709="",$K709="",$L709=""),"",IF($B709="Female",1/(1+EXP(-SUMPRODUCT(Engine!$C$22498:$C$22529,INDIRECT("Coefficients!$CR$2:$CR$33")))),1/(1+EXP(-SUMPRODUCT(Engine!$C$22498:$C$22529,INDIRECT("Coefficients!$CS$2:$CS$33"))))))</f>
      </c>
      <c r="BL709" s="8">
        <f>IF(OR($B709="",$C709="",$D709="",$E709="",$F709="",$G709="",$H709="",$I709="",$J709="",$K709="",$L709=""),"",IF($B709="Female",1/(1+EXP(-SUMPRODUCT(Engine!$C$22498:$C$22529,INDIRECT("Coefficients!$CT$2:$CT$33")))),1/(1+EXP(-SUMPRODUCT(Engine!$C$22498:$C$22529,INDIRECT("Coefficients!$CU$2:$CU$33"))))))</f>
      </c>
      <c r="BM709" s="8">
        <f>IF(OR($B709="",$C709="",$D709="",$E709="",$F709="",$G709="",$H709="",$I709="",$J709="",$K709="",$L709=""),"",IF($B709="Female",1/(1+EXP(-SUMPRODUCT(Engine!$C$22498:$C$22529,INDIRECT("Coefficients!$CV$2:$CV$33")))),1/(1+EXP(-SUMPRODUCT(Engine!$C$22498:$C$22529,INDIRECT("Coefficients!$CW$2:$CW$33"))))))</f>
      </c>
    </row>
    <row r="710" spans="1:6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8">
        <f>IF(OR($B710="",$C710="",$D710="",$E710="",$F710="",$G710="",$H710="",$I710="",$J710="",$K710="",$L710=""),"",IF($B710="Female",1/(1+EXP(-SUMPRODUCT(Engine!$C$22530:$C$22561,INDIRECT("Coefficients!$B$2:$B$33")))),1/(1+EXP(-SUMPRODUCT(Engine!$C$22530:$C$22561,INDIRECT("Coefficients!$C$2:$C$33"))))))</f>
      </c>
      <c r="Q710" s="8">
        <f>IF(OR($B710="",$C710="",$D710="",$E710="",$F710="",$G710="",$H710="",$I710="",$J710="",$K710="",$L710=""),"",IF($B710="Female",1/(1+EXP(-SUMPRODUCT(Engine!$C$22530:$C$22561,INDIRECT("Coefficients!$D$2:$D$33")))),1/(1+EXP(-SUMPRODUCT(Engine!$C$22530:$C$22561,INDIRECT("Coefficients!$E$2:$E$33"))))))</f>
      </c>
      <c r="R710" s="8">
        <f>IF(OR($B710="",$C710="",$D710="",$E710="",$F710="",$G710="",$H710="",$I710="",$J710="",$K710="",$L710=""),"",IF($B710="Female",1/(1+EXP(-SUMPRODUCT(Engine!$C$22530:$C$22561,INDIRECT("Coefficients!$F$2:$F$33")))),1/(1+EXP(-SUMPRODUCT(Engine!$C$22530:$C$22561,INDIRECT("Coefficients!$G$2:$G$33"))))))</f>
      </c>
      <c r="S710" s="8">
        <f>IF(OR($B710="",$C710="",$D710="",$E710="",$F710="",$G710="",$H710="",$I710="",$J710="",$K710="",$L710=""),"",IF($B710="Female",1/(1+EXP(-SUMPRODUCT(Engine!$C$22530:$C$22561,INDIRECT("Coefficients!$H$2:$H$33")))),1/(1+EXP(-SUMPRODUCT(Engine!$C$22530:$C$22561,INDIRECT("Coefficients!$I$2:$I$33"))))))</f>
      </c>
      <c r="T710" s="8">
        <f>IF(OR($B710="",$C710="",$D710="",$E710="",$F710="",$G710="",$H710="",$I710="",$J710="",$K710="",$L710=""),"",IF($B710="Female",1/(1+EXP(-SUMPRODUCT(Engine!$C$22530:$C$22561,INDIRECT("Coefficients!$J$2:$J$33")))),1/(1+EXP(-SUMPRODUCT(Engine!$C$22530:$C$22561,INDIRECT("Coefficients!$K$2:$K$33"))))))</f>
      </c>
      <c r="U710" s="8">
        <f>IF(OR($B710="",$C710="",$D710="",$E710="",$F710="",$G710="",$H710="",$I710="",$J710="",$K710="",$L710=""),"",IF($B710="Female",1/(1+EXP(-SUMPRODUCT(Engine!$C$22530:$C$22561,INDIRECT("Coefficients!$L$2:$L$33")))),1/(1+EXP(-SUMPRODUCT(Engine!$C$22530:$C$22561,INDIRECT("Coefficients!$M$2:$M$33"))))))</f>
      </c>
      <c r="V710" s="8">
        <f>IF(OR($B710="",$C710="",$D710="",$E710="",$F710="",$G710="",$H710="",$I710="",$J710="",$K710="",$L710=""),"",IF($B710="Female",1/(1+EXP(-SUMPRODUCT(Engine!$C$22530:$C$22561,INDIRECT("Coefficients!$N$2:$N$33")))),1/(1+EXP(-SUMPRODUCT(Engine!$C$22530:$C$22561,INDIRECT("Coefficients!$O$2:$O$33"))))))</f>
      </c>
      <c r="W710" s="8">
        <f>IF(OR($B710="",$C710="",$D710="",$E710="",$F710="",$G710="",$H710="",$I710="",$J710="",$K710="",$L710=""),"",IF($B710="Female",1/(1+EXP(-SUMPRODUCT(Engine!$C$22530:$C$22561,INDIRECT("Coefficients!$P$2:$P$33")))),1/(1+EXP(-SUMPRODUCT(Engine!$C$22530:$C$22561,INDIRECT("Coefficients!$Q$2:$Q$33"))))))</f>
      </c>
      <c r="X710" s="8">
        <f>IF(OR($B710="",$C710="",$D710="",$E710="",$F710="",$G710="",$H710="",$I710="",$J710="",$K710="",$L710=""),"",IF($B710="Female",1/(1+EXP(-SUMPRODUCT(Engine!$C$22530:$C$22561,INDIRECT("Coefficients!$R$2:$R$33")))),1/(1+EXP(-SUMPRODUCT(Engine!$C$22530:$C$22561,INDIRECT("Coefficients!$S$2:$S$33"))))))</f>
      </c>
      <c r="Y710" s="8">
        <f>IF(OR($B710="",$C710="",$D710="",$E710="",$F710="",$G710="",$H710="",$I710="",$J710="",$K710="",$L710=""),"",IF($B710="Female",1/(1+EXP(-SUMPRODUCT(Engine!$C$22530:$C$22561,INDIRECT("Coefficients!$T$2:$T$33")))),1/(1+EXP(-SUMPRODUCT(Engine!$C$22530:$C$22561,INDIRECT("Coefficients!$U$2:$U$33"))))))</f>
      </c>
      <c r="Z710" s="8">
        <f>IF(OR($B710="",$C710="",$D710="",$E710="",$F710="",$G710="",$H710="",$I710="",$J710="",$K710="",$L710=""),"",IF($B710="Female",1/(1+EXP(-SUMPRODUCT(Engine!$C$22530:$C$22561,INDIRECT("Coefficients!$V$2:$V$33")))),1/(1+EXP(-SUMPRODUCT(Engine!$C$22530:$C$22561,INDIRECT("Coefficients!$W$2:$W$33"))))))</f>
      </c>
      <c r="AA710" s="8">
        <f>IF(OR($B710="",$C710="",$D710="",$E710="",$F710="",$G710="",$H710="",$I710="",$J710="",$K710="",$L710=""),"",IF($B710="Female",1/(1+EXP(-SUMPRODUCT(Engine!$C$22530:$C$22561,INDIRECT("Coefficients!$X$2:$X$33")))),1/(1+EXP(-SUMPRODUCT(Engine!$C$22530:$C$22561,INDIRECT("Coefficients!$Y$2:$Y$33"))))))</f>
      </c>
      <c r="AB710" s="8">
        <f>IF(OR($B710="",$C710="",$D710="",$E710="",$F710="",$G710="",$H710="",$I710="",$J710="",$K710="",$L710=""),"",IF($B710="Female",1/(1+EXP(-SUMPRODUCT(Engine!$C$22530:$C$22561,INDIRECT("Coefficients!$Z$2:$Z$33")))),1/(1+EXP(-SUMPRODUCT(Engine!$C$22530:$C$22561,INDIRECT("Coefficients!$AA$2:$AA$33"))))))</f>
      </c>
      <c r="AC710" s="8">
        <f>IF(OR($B710="",$C710="",$D710="",$E710="",$F710="",$G710="",$H710="",$I710="",$J710="",$K710="",$L710=""),"",IF($B710="Female",1/(1+EXP(-SUMPRODUCT(Engine!$C$22530:$C$22561,INDIRECT("Coefficients!$AB$2:$AB$33")))),1/(1+EXP(-SUMPRODUCT(Engine!$C$22530:$C$22561,INDIRECT("Coefficients!$AC$2:$AC$33"))))))</f>
      </c>
      <c r="AD710" s="8">
        <f>IF(OR($B710="",$C710="",$D710="",$E710="",$F710="",$G710="",$H710="",$I710="",$J710="",$K710="",$L710=""),"",IF($B710="Female",1/(1+EXP(-SUMPRODUCT(Engine!$C$22530:$C$22561,INDIRECT("Coefficients!$AD$2:$AD$33")))),1/(1+EXP(-SUMPRODUCT(Engine!$C$22530:$C$22561,INDIRECT("Coefficients!$AE$2:$AE$33"))))))</f>
      </c>
      <c r="AE710" s="8">
        <f>IF(OR($B710="",$C710="",$D710="",$E710="",$F710="",$G710="",$H710="",$I710="",$J710="",$K710="",$L710=""),"",IF($B710="Female",1/(1+EXP(-SUMPRODUCT(Engine!$C$22530:$C$22561,INDIRECT("Coefficients!$AF$2:$AF$33")))),1/(1+EXP(-SUMPRODUCT(Engine!$C$22530:$C$22561,INDIRECT("Coefficients!$AG$2:$AG$33"))))))</f>
      </c>
      <c r="AF710" s="8">
        <f>IF(OR($B710="",$C710="",$D710="",$E710="",$F710="",$G710="",$H710="",$I710="",$J710="",$K710="",$L710=""),"",IF($B710="Female",1/(1+EXP(-SUMPRODUCT(Engine!$C$22530:$C$22561,INDIRECT("Coefficients!$AH$2:$AH$33")))),1/(1+EXP(-SUMPRODUCT(Engine!$C$22530:$C$22561,INDIRECT("Coefficients!$AI$2:$AI$33"))))))</f>
      </c>
      <c r="AG710" s="8">
        <f>IF(OR($B710="",$C710="",$D710="",$E710="",$F710="",$G710="",$H710="",$I710="",$J710="",$K710="",$L710=""),"",IF($B710="Female",1/(1+EXP(-SUMPRODUCT(Engine!$C$22530:$C$22561,INDIRECT("Coefficients!$AJ$2:$AJ$33")))),1/(1+EXP(-SUMPRODUCT(Engine!$C$22530:$C$22561,INDIRECT("Coefficients!$AK$2:$AK$33"))))))</f>
      </c>
      <c r="AH710" s="8">
        <f>IF(OR($B710="",$C710="",$D710="",$E710="",$F710="",$G710="",$H710="",$I710="",$J710="",$K710="",$L710=""),"",IF($B710="Female",1/(1+EXP(-SUMPRODUCT(Engine!$C$22530:$C$22561,INDIRECT("Coefficients!$AL$2:$AL$33")))),1/(1+EXP(-SUMPRODUCT(Engine!$C$22530:$C$22561,INDIRECT("Coefficients!$AM$2:$AM$33"))))))</f>
      </c>
      <c r="AI710" s="8">
        <f>IF(OR($B710="",$C710="",$D710="",$E710="",$F710="",$G710="",$H710="",$I710="",$J710="",$K710="",$L710=""),"",IF($B710="Female",1/(1+EXP(-SUMPRODUCT(Engine!$C$22530:$C$22561,INDIRECT("Coefficients!$AN$2:$AN$33")))),1/(1+EXP(-SUMPRODUCT(Engine!$C$22530:$C$22561,INDIRECT("Coefficients!$AO$2:$AO$33"))))))</f>
      </c>
      <c r="AJ710" s="8">
        <f>IF(OR($B710="",$C710="",$D710="",$E710="",$F710="",$G710="",$H710="",$I710="",$J710="",$K710="",$L710=""),"",IF($B710="Female",1/(1+EXP(-SUMPRODUCT(Engine!$C$22530:$C$22561,INDIRECT("Coefficients!$AP$2:$AP$33")))),1/(1+EXP(-SUMPRODUCT(Engine!$C$22530:$C$22561,INDIRECT("Coefficients!$AQ$2:$AQ$33"))))))</f>
      </c>
      <c r="AK710" s="8">
        <f>IF(OR($B710="",$C710="",$D710="",$E710="",$F710="",$G710="",$H710="",$I710="",$J710="",$K710="",$L710=""),"",IF($B710="Female",1/(1+EXP(-SUMPRODUCT(Engine!$C$22530:$C$22561,INDIRECT("Coefficients!$AR$2:$AR$33")))),1/(1+EXP(-SUMPRODUCT(Engine!$C$22530:$C$22561,INDIRECT("Coefficients!$AS$2:$AS$33"))))))</f>
      </c>
      <c r="AL710" s="8">
        <f>IF(OR($B710="",$C710="",$D710="",$E710="",$F710="",$G710="",$H710="",$I710="",$J710="",$K710="",$L710=""),"",IF($B710="Female",1/(1+EXP(-SUMPRODUCT(Engine!$C$22530:$C$22561,INDIRECT("Coefficients!$AT$2:$AT$33")))),1/(1+EXP(-SUMPRODUCT(Engine!$C$22530:$C$22561,INDIRECT("Coefficients!$AU$2:$AU$33"))))))</f>
      </c>
      <c r="AM710" s="8">
        <f>IF(OR($B710="",$C710="",$D710="",$E710="",$F710="",$G710="",$H710="",$I710="",$J710="",$K710="",$L710=""),"",IF($B710="Female",1/(1+EXP(-SUMPRODUCT(Engine!$C$22530:$C$22561,INDIRECT("Coefficients!$AV$2:$AV$33")))),1/(1+EXP(-SUMPRODUCT(Engine!$C$22530:$C$22561,INDIRECT("Coefficients!$AW$2:$AW$33"))))))</f>
      </c>
      <c r="AN710" s="8">
        <f>IF(OR($B710="",$C710="",$D710="",$E710="",$F710="",$G710="",$H710="",$I710="",$J710="",$K710="",$L710=""),"",IF($B710="Female",1/(1+EXP(-SUMPRODUCT(Engine!$C$22530:$C$22561,INDIRECT("Coefficients!$AX$2:$AX$33")))),1/(1+EXP(-SUMPRODUCT(Engine!$C$22530:$C$22561,INDIRECT("Coefficients!$AY$2:$AY$33"))))))</f>
      </c>
      <c r="AO710" s="8">
        <f>IF(OR($B710="",$C710="",$D710="",$E710="",$F710="",$G710="",$H710="",$I710="",$J710="",$K710="",$L710=""),"",IF($B710="Female",1/(1+EXP(-SUMPRODUCT(Engine!$C$22530:$C$22561,INDIRECT("Coefficients!$AZ$2:$AZ$33")))),1/(1+EXP(-SUMPRODUCT(Engine!$C$22530:$C$22561,INDIRECT("Coefficients!$BA$2:$BA$33"))))))</f>
      </c>
      <c r="AP710" s="8">
        <f>IF(OR($B710="",$C710="",$D710="",$E710="",$F710="",$G710="",$H710="",$I710="",$J710="",$K710="",$L710=""),"",IF($B710="Female",1/(1+EXP(-SUMPRODUCT(Engine!$C$22530:$C$22561,INDIRECT("Coefficients!$BB$2:$BB$33")))),1/(1+EXP(-SUMPRODUCT(Engine!$C$22530:$C$22561,INDIRECT("Coefficients!$BC$2:$BC$33"))))))</f>
      </c>
      <c r="AQ710" s="8">
        <f>IF(OR($B710="",$C710="",$D710="",$E710="",$F710="",$G710="",$H710="",$I710="",$J710="",$K710="",$L710=""),"",IF($B710="Female",1/(1+EXP(-SUMPRODUCT(Engine!$C$22530:$C$22561,INDIRECT("Coefficients!$BD$2:$BD$33")))),1/(1+EXP(-SUMPRODUCT(Engine!$C$22530:$C$22561,INDIRECT("Coefficients!$BE$2:$BE$33"))))))</f>
      </c>
      <c r="AR710" s="8">
        <f>IF(OR($B710="",$C710="",$D710="",$E710="",$F710="",$G710="",$H710="",$I710="",$J710="",$K710="",$L710=""),"",IF($B710="Female",1/(1+EXP(-SUMPRODUCT(Engine!$C$22530:$C$22561,INDIRECT("Coefficients!$BF$2:$BF$33")))),1/(1+EXP(-SUMPRODUCT(Engine!$C$22530:$C$22561,INDIRECT("Coefficients!$BG$2:$BG$33"))))))</f>
      </c>
      <c r="AS710" s="8">
        <f>IF(OR($B710="",$C710="",$D710="",$E710="",$F710="",$G710="",$H710="",$I710="",$J710="",$K710="",$L710=""),"",IF($B710="Female",1/(1+EXP(-SUMPRODUCT(Engine!$C$22530:$C$22561,INDIRECT("Coefficients!$BH$2:$BH$33")))),1/(1+EXP(-SUMPRODUCT(Engine!$C$22530:$C$22561,INDIRECT("Coefficients!$BI$2:$BI$33"))))))</f>
      </c>
      <c r="AT710" s="8">
        <f>IF(OR($B710="",$C710="",$D710="",$E710="",$F710="",$G710="",$H710="",$I710="",$J710="",$K710="",$L710=""),"",IF($B710="Female",1/(1+EXP(-SUMPRODUCT(Engine!$C$22530:$C$22561,INDIRECT("Coefficients!$BJ$2:$BJ$33")))),1/(1+EXP(-SUMPRODUCT(Engine!$C$22530:$C$22561,INDIRECT("Coefficients!$BK$2:$BK$33"))))))</f>
      </c>
      <c r="AU710" s="8">
        <f>IF(OR($B710="",$C710="",$D710="",$E710="",$F710="",$G710="",$H710="",$I710="",$J710="",$K710="",$L710=""),"",IF($B710="Female",1/(1+EXP(-SUMPRODUCT(Engine!$C$22530:$C$22561,INDIRECT("Coefficients!$BL$2:$BL$33")))),1/(1+EXP(-SUMPRODUCT(Engine!$C$22530:$C$22561,INDIRECT("Coefficients!$BM$2:$BM$33"))))))</f>
      </c>
      <c r="AV710" s="8">
        <f>IF(OR($B710="",$C710="",$D710="",$E710="",$F710="",$G710="",$H710="",$I710="",$J710="",$K710="",$L710=""),"",IF($B710="Female",1/(1+EXP(-SUMPRODUCT(Engine!$C$22530:$C$22561,INDIRECT("Coefficients!$BN$2:$BN$33")))),1/(1+EXP(-SUMPRODUCT(Engine!$C$22530:$C$22561,INDIRECT("Coefficients!$BO$2:$BO$33"))))))</f>
      </c>
      <c r="AW710" s="8">
        <f>IF(OR($B710="",$C710="",$D710="",$E710="",$F710="",$G710="",$H710="",$I710="",$J710="",$K710="",$L710=""),"",IF($B710="Female",1/(1+EXP(-SUMPRODUCT(Engine!$C$22530:$C$22561,INDIRECT("Coefficients!$BP$2:$BP$33")))),1/(1+EXP(-SUMPRODUCT(Engine!$C$22530:$C$22561,INDIRECT("Coefficients!$BQ$2:$BQ$33"))))))</f>
      </c>
      <c r="AX710" s="8">
        <f>IF(OR($B710="",$C710="",$D710="",$E710="",$F710="",$G710="",$H710="",$I710="",$J710="",$K710="",$L710=""),"",IF($B710="Female",1/(1+EXP(-SUMPRODUCT(Engine!$C$22530:$C$22561,INDIRECT("Coefficients!$BR$2:$BR$33")))),1/(1+EXP(-SUMPRODUCT(Engine!$C$22530:$C$22561,INDIRECT("Coefficients!$BS$2:$BS$33"))))))</f>
      </c>
      <c r="AY710" s="8">
        <f>IF(OR($B710="",$C710="",$D710="",$E710="",$F710="",$G710="",$H710="",$I710="",$J710="",$K710="",$L710=""),"",IF($B710="Female",1/(1+EXP(-SUMPRODUCT(Engine!$C$22530:$C$22561,INDIRECT("Coefficients!$BT$2:$BT$33")))),1/(1+EXP(-SUMPRODUCT(Engine!$C$22530:$C$22561,INDIRECT("Coefficients!$BU$2:$BU$33"))))))</f>
      </c>
      <c r="AZ710" s="8">
        <f>IF(OR($B710="",$C710="",$D710="",$E710="",$F710="",$G710="",$H710="",$I710="",$J710="",$K710="",$L710=""),"",IF($B710="Female",1/(1+EXP(-SUMPRODUCT(Engine!$C$22530:$C$22561,INDIRECT("Coefficients!$BV$2:$BV$33")))),1/(1+EXP(-SUMPRODUCT(Engine!$C$22530:$C$22561,INDIRECT("Coefficients!$BW$2:$BW$33"))))))</f>
      </c>
      <c r="BA710" s="8">
        <f>IF(OR($B710="",$C710="",$D710="",$E710="",$F710="",$G710="",$H710="",$I710="",$J710="",$K710="",$L710=""),"",IF($B710="Female",1/(1+EXP(-SUMPRODUCT(Engine!$C$22530:$C$22561,INDIRECT("Coefficients!$BX$2:$BX$33")))),1/(1+EXP(-SUMPRODUCT(Engine!$C$22530:$C$22561,INDIRECT("Coefficients!$BY$2:$BY$33"))))))</f>
      </c>
      <c r="BB710" s="8">
        <f>IF(OR($B710="",$C710="",$D710="",$E710="",$F710="",$G710="",$H710="",$I710="",$J710="",$K710="",$L710=""),"",IF($B710="Female",1/(1+EXP(-SUMPRODUCT(Engine!$C$22530:$C$22561,INDIRECT("Coefficients!$BZ$2:$BZ$33")))),1/(1+EXP(-SUMPRODUCT(Engine!$C$22530:$C$22561,INDIRECT("Coefficients!$CA$2:$CA$33"))))))</f>
      </c>
      <c r="BC710" s="8">
        <f>IF(OR($B710="",$C710="",$D710="",$E710="",$F710="",$G710="",$H710="",$I710="",$J710="",$K710="",$L710=""),"",IF($B710="Female",1/(1+EXP(-SUMPRODUCT(Engine!$C$22530:$C$22561,INDIRECT("Coefficients!$CB$2:$CB$33")))),1/(1+EXP(-SUMPRODUCT(Engine!$C$22530:$C$22561,INDIRECT("Coefficients!$CC$2:$CC$33"))))))</f>
      </c>
      <c r="BD710" s="8">
        <f>IF(OR($B710="",$C710="",$D710="",$E710="",$F710="",$G710="",$H710="",$I710="",$J710="",$K710="",$L710=""),"",IF($B710="Female",1/(1+EXP(-SUMPRODUCT(Engine!$C$22530:$C$22561,INDIRECT("Coefficients!$CD$2:$CD$33")))),1/(1+EXP(-SUMPRODUCT(Engine!$C$22530:$C$22561,INDIRECT("Coefficients!$CE$2:$CE$33"))))))</f>
      </c>
      <c r="BE710" s="8">
        <f>IF(OR($B710="",$C710="",$D710="",$E710="",$F710="",$G710="",$H710="",$I710="",$J710="",$K710="",$L710=""),"",IF($B710="Female",1/(1+EXP(-SUMPRODUCT(Engine!$C$22530:$C$22561,INDIRECT("Coefficients!$CF$2:$CF$33")))),1/(1+EXP(-SUMPRODUCT(Engine!$C$22530:$C$22561,INDIRECT("Coefficients!$CG$2:$CG$33"))))))</f>
      </c>
      <c r="BF710" s="8">
        <f>IF(OR($B710="",$C710="",$D710="",$E710="",$F710="",$G710="",$H710="",$I710="",$J710="",$K710="",$L710=""),"",IF($B710="Female",1/(1+EXP(-SUMPRODUCT(Engine!$C$22530:$C$22561,INDIRECT("Coefficients!$CH$2:$CH$33")))),1/(1+EXP(-SUMPRODUCT(Engine!$C$22530:$C$22561,INDIRECT("Coefficients!$CI$2:$CI$33"))))))</f>
      </c>
      <c r="BG710" s="8">
        <f>IF(OR($B710="",$C710="",$D710="",$E710="",$F710="",$G710="",$H710="",$I710="",$J710="",$K710="",$L710=""),"",IF($B710="Female",1/(1+EXP(-SUMPRODUCT(Engine!$C$22530:$C$22561,INDIRECT("Coefficients!$CJ$2:$CJ$33")))),1/(1+EXP(-SUMPRODUCT(Engine!$C$22530:$C$22561,INDIRECT("Coefficients!$CK$2:$CK$33"))))))</f>
      </c>
      <c r="BH710" s="8">
        <f>IF(OR($B710="",$C710="",$D710="",$E710="",$F710="",$G710="",$H710="",$I710="",$J710="",$K710="",$L710=""),"",IF($B710="Female",1/(1+EXP(-SUMPRODUCT(Engine!$C$22530:$C$22561,INDIRECT("Coefficients!$CL$2:$CL$33")))),1/(1+EXP(-SUMPRODUCT(Engine!$C$22530:$C$22561,INDIRECT("Coefficients!$CM$2:$CM$33"))))))</f>
      </c>
      <c r="BI710" s="8">
        <f>IF(OR($B710="",$C710="",$D710="",$E710="",$F710="",$G710="",$H710="",$I710="",$J710="",$K710="",$L710=""),"",IF($B710="Female",1/(1+EXP(-SUMPRODUCT(Engine!$C$22530:$C$22561,INDIRECT("Coefficients!$CN$2:$CN$33")))),1/(1+EXP(-SUMPRODUCT(Engine!$C$22530:$C$22561,INDIRECT("Coefficients!$CO$2:$CO$33"))))))</f>
      </c>
      <c r="BJ710" s="8">
        <f>IF(OR($B710="",$C710="",$D710="",$E710="",$F710="",$G710="",$H710="",$I710="",$J710="",$K710="",$L710=""),"",IF($B710="Female",1/(1+EXP(-SUMPRODUCT(Engine!$C$22530:$C$22561,INDIRECT("Coefficients!$CP$2:$CP$33")))),1/(1+EXP(-SUMPRODUCT(Engine!$C$22530:$C$22561,INDIRECT("Coefficients!$CQ$2:$CQ$33"))))))</f>
      </c>
      <c r="BK710" s="8">
        <f>IF(OR($B710="",$C710="",$D710="",$E710="",$F710="",$G710="",$H710="",$I710="",$J710="",$K710="",$L710=""),"",IF($B710="Female",1/(1+EXP(-SUMPRODUCT(Engine!$C$22530:$C$22561,INDIRECT("Coefficients!$CR$2:$CR$33")))),1/(1+EXP(-SUMPRODUCT(Engine!$C$22530:$C$22561,INDIRECT("Coefficients!$CS$2:$CS$33"))))))</f>
      </c>
      <c r="BL710" s="8">
        <f>IF(OR($B710="",$C710="",$D710="",$E710="",$F710="",$G710="",$H710="",$I710="",$J710="",$K710="",$L710=""),"",IF($B710="Female",1/(1+EXP(-SUMPRODUCT(Engine!$C$22530:$C$22561,INDIRECT("Coefficients!$CT$2:$CT$33")))),1/(1+EXP(-SUMPRODUCT(Engine!$C$22530:$C$22561,INDIRECT("Coefficients!$CU$2:$CU$33"))))))</f>
      </c>
      <c r="BM710" s="8">
        <f>IF(OR($B710="",$C710="",$D710="",$E710="",$F710="",$G710="",$H710="",$I710="",$J710="",$K710="",$L710=""),"",IF($B710="Female",1/(1+EXP(-SUMPRODUCT(Engine!$C$22530:$C$22561,INDIRECT("Coefficients!$CV$2:$CV$33")))),1/(1+EXP(-SUMPRODUCT(Engine!$C$22530:$C$22561,INDIRECT("Coefficients!$CW$2:$CW$33"))))))</f>
      </c>
    </row>
    <row r="711" spans="1:6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8">
        <f>IF(OR($B711="",$C711="",$D711="",$E711="",$F711="",$G711="",$H711="",$I711="",$J711="",$K711="",$L711=""),"",IF($B711="Female",1/(1+EXP(-SUMPRODUCT(Engine!$C$22562:$C$22593,INDIRECT("Coefficients!$B$2:$B$33")))),1/(1+EXP(-SUMPRODUCT(Engine!$C$22562:$C$22593,INDIRECT("Coefficients!$C$2:$C$33"))))))</f>
      </c>
      <c r="Q711" s="8">
        <f>IF(OR($B711="",$C711="",$D711="",$E711="",$F711="",$G711="",$H711="",$I711="",$J711="",$K711="",$L711=""),"",IF($B711="Female",1/(1+EXP(-SUMPRODUCT(Engine!$C$22562:$C$22593,INDIRECT("Coefficients!$D$2:$D$33")))),1/(1+EXP(-SUMPRODUCT(Engine!$C$22562:$C$22593,INDIRECT("Coefficients!$E$2:$E$33"))))))</f>
      </c>
      <c r="R711" s="8">
        <f>IF(OR($B711="",$C711="",$D711="",$E711="",$F711="",$G711="",$H711="",$I711="",$J711="",$K711="",$L711=""),"",IF($B711="Female",1/(1+EXP(-SUMPRODUCT(Engine!$C$22562:$C$22593,INDIRECT("Coefficients!$F$2:$F$33")))),1/(1+EXP(-SUMPRODUCT(Engine!$C$22562:$C$22593,INDIRECT("Coefficients!$G$2:$G$33"))))))</f>
      </c>
      <c r="S711" s="8">
        <f>IF(OR($B711="",$C711="",$D711="",$E711="",$F711="",$G711="",$H711="",$I711="",$J711="",$K711="",$L711=""),"",IF($B711="Female",1/(1+EXP(-SUMPRODUCT(Engine!$C$22562:$C$22593,INDIRECT("Coefficients!$H$2:$H$33")))),1/(1+EXP(-SUMPRODUCT(Engine!$C$22562:$C$22593,INDIRECT("Coefficients!$I$2:$I$33"))))))</f>
      </c>
      <c r="T711" s="8">
        <f>IF(OR($B711="",$C711="",$D711="",$E711="",$F711="",$G711="",$H711="",$I711="",$J711="",$K711="",$L711=""),"",IF($B711="Female",1/(1+EXP(-SUMPRODUCT(Engine!$C$22562:$C$22593,INDIRECT("Coefficients!$J$2:$J$33")))),1/(1+EXP(-SUMPRODUCT(Engine!$C$22562:$C$22593,INDIRECT("Coefficients!$K$2:$K$33"))))))</f>
      </c>
      <c r="U711" s="8">
        <f>IF(OR($B711="",$C711="",$D711="",$E711="",$F711="",$G711="",$H711="",$I711="",$J711="",$K711="",$L711=""),"",IF($B711="Female",1/(1+EXP(-SUMPRODUCT(Engine!$C$22562:$C$22593,INDIRECT("Coefficients!$L$2:$L$33")))),1/(1+EXP(-SUMPRODUCT(Engine!$C$22562:$C$22593,INDIRECT("Coefficients!$M$2:$M$33"))))))</f>
      </c>
      <c r="V711" s="8">
        <f>IF(OR($B711="",$C711="",$D711="",$E711="",$F711="",$G711="",$H711="",$I711="",$J711="",$K711="",$L711=""),"",IF($B711="Female",1/(1+EXP(-SUMPRODUCT(Engine!$C$22562:$C$22593,INDIRECT("Coefficients!$N$2:$N$33")))),1/(1+EXP(-SUMPRODUCT(Engine!$C$22562:$C$22593,INDIRECT("Coefficients!$O$2:$O$33"))))))</f>
      </c>
      <c r="W711" s="8">
        <f>IF(OR($B711="",$C711="",$D711="",$E711="",$F711="",$G711="",$H711="",$I711="",$J711="",$K711="",$L711=""),"",IF($B711="Female",1/(1+EXP(-SUMPRODUCT(Engine!$C$22562:$C$22593,INDIRECT("Coefficients!$P$2:$P$33")))),1/(1+EXP(-SUMPRODUCT(Engine!$C$22562:$C$22593,INDIRECT("Coefficients!$Q$2:$Q$33"))))))</f>
      </c>
      <c r="X711" s="8">
        <f>IF(OR($B711="",$C711="",$D711="",$E711="",$F711="",$G711="",$H711="",$I711="",$J711="",$K711="",$L711=""),"",IF($B711="Female",1/(1+EXP(-SUMPRODUCT(Engine!$C$22562:$C$22593,INDIRECT("Coefficients!$R$2:$R$33")))),1/(1+EXP(-SUMPRODUCT(Engine!$C$22562:$C$22593,INDIRECT("Coefficients!$S$2:$S$33"))))))</f>
      </c>
      <c r="Y711" s="8">
        <f>IF(OR($B711="",$C711="",$D711="",$E711="",$F711="",$G711="",$H711="",$I711="",$J711="",$K711="",$L711=""),"",IF($B711="Female",1/(1+EXP(-SUMPRODUCT(Engine!$C$22562:$C$22593,INDIRECT("Coefficients!$T$2:$T$33")))),1/(1+EXP(-SUMPRODUCT(Engine!$C$22562:$C$22593,INDIRECT("Coefficients!$U$2:$U$33"))))))</f>
      </c>
      <c r="Z711" s="8">
        <f>IF(OR($B711="",$C711="",$D711="",$E711="",$F711="",$G711="",$H711="",$I711="",$J711="",$K711="",$L711=""),"",IF($B711="Female",1/(1+EXP(-SUMPRODUCT(Engine!$C$22562:$C$22593,INDIRECT("Coefficients!$V$2:$V$33")))),1/(1+EXP(-SUMPRODUCT(Engine!$C$22562:$C$22593,INDIRECT("Coefficients!$W$2:$W$33"))))))</f>
      </c>
      <c r="AA711" s="8">
        <f>IF(OR($B711="",$C711="",$D711="",$E711="",$F711="",$G711="",$H711="",$I711="",$J711="",$K711="",$L711=""),"",IF($B711="Female",1/(1+EXP(-SUMPRODUCT(Engine!$C$22562:$C$22593,INDIRECT("Coefficients!$X$2:$X$33")))),1/(1+EXP(-SUMPRODUCT(Engine!$C$22562:$C$22593,INDIRECT("Coefficients!$Y$2:$Y$33"))))))</f>
      </c>
      <c r="AB711" s="8">
        <f>IF(OR($B711="",$C711="",$D711="",$E711="",$F711="",$G711="",$H711="",$I711="",$J711="",$K711="",$L711=""),"",IF($B711="Female",1/(1+EXP(-SUMPRODUCT(Engine!$C$22562:$C$22593,INDIRECT("Coefficients!$Z$2:$Z$33")))),1/(1+EXP(-SUMPRODUCT(Engine!$C$22562:$C$22593,INDIRECT("Coefficients!$AA$2:$AA$33"))))))</f>
      </c>
      <c r="AC711" s="8">
        <f>IF(OR($B711="",$C711="",$D711="",$E711="",$F711="",$G711="",$H711="",$I711="",$J711="",$K711="",$L711=""),"",IF($B711="Female",1/(1+EXP(-SUMPRODUCT(Engine!$C$22562:$C$22593,INDIRECT("Coefficients!$AB$2:$AB$33")))),1/(1+EXP(-SUMPRODUCT(Engine!$C$22562:$C$22593,INDIRECT("Coefficients!$AC$2:$AC$33"))))))</f>
      </c>
      <c r="AD711" s="8">
        <f>IF(OR($B711="",$C711="",$D711="",$E711="",$F711="",$G711="",$H711="",$I711="",$J711="",$K711="",$L711=""),"",IF($B711="Female",1/(1+EXP(-SUMPRODUCT(Engine!$C$22562:$C$22593,INDIRECT("Coefficients!$AD$2:$AD$33")))),1/(1+EXP(-SUMPRODUCT(Engine!$C$22562:$C$22593,INDIRECT("Coefficients!$AE$2:$AE$33"))))))</f>
      </c>
      <c r="AE711" s="8">
        <f>IF(OR($B711="",$C711="",$D711="",$E711="",$F711="",$G711="",$H711="",$I711="",$J711="",$K711="",$L711=""),"",IF($B711="Female",1/(1+EXP(-SUMPRODUCT(Engine!$C$22562:$C$22593,INDIRECT("Coefficients!$AF$2:$AF$33")))),1/(1+EXP(-SUMPRODUCT(Engine!$C$22562:$C$22593,INDIRECT("Coefficients!$AG$2:$AG$33"))))))</f>
      </c>
      <c r="AF711" s="8">
        <f>IF(OR($B711="",$C711="",$D711="",$E711="",$F711="",$G711="",$H711="",$I711="",$J711="",$K711="",$L711=""),"",IF($B711="Female",1/(1+EXP(-SUMPRODUCT(Engine!$C$22562:$C$22593,INDIRECT("Coefficients!$AH$2:$AH$33")))),1/(1+EXP(-SUMPRODUCT(Engine!$C$22562:$C$22593,INDIRECT("Coefficients!$AI$2:$AI$33"))))))</f>
      </c>
      <c r="AG711" s="8">
        <f>IF(OR($B711="",$C711="",$D711="",$E711="",$F711="",$G711="",$H711="",$I711="",$J711="",$K711="",$L711=""),"",IF($B711="Female",1/(1+EXP(-SUMPRODUCT(Engine!$C$22562:$C$22593,INDIRECT("Coefficients!$AJ$2:$AJ$33")))),1/(1+EXP(-SUMPRODUCT(Engine!$C$22562:$C$22593,INDIRECT("Coefficients!$AK$2:$AK$33"))))))</f>
      </c>
      <c r="AH711" s="8">
        <f>IF(OR($B711="",$C711="",$D711="",$E711="",$F711="",$G711="",$H711="",$I711="",$J711="",$K711="",$L711=""),"",IF($B711="Female",1/(1+EXP(-SUMPRODUCT(Engine!$C$22562:$C$22593,INDIRECT("Coefficients!$AL$2:$AL$33")))),1/(1+EXP(-SUMPRODUCT(Engine!$C$22562:$C$22593,INDIRECT("Coefficients!$AM$2:$AM$33"))))))</f>
      </c>
      <c r="AI711" s="8">
        <f>IF(OR($B711="",$C711="",$D711="",$E711="",$F711="",$G711="",$H711="",$I711="",$J711="",$K711="",$L711=""),"",IF($B711="Female",1/(1+EXP(-SUMPRODUCT(Engine!$C$22562:$C$22593,INDIRECT("Coefficients!$AN$2:$AN$33")))),1/(1+EXP(-SUMPRODUCT(Engine!$C$22562:$C$22593,INDIRECT("Coefficients!$AO$2:$AO$33"))))))</f>
      </c>
      <c r="AJ711" s="8">
        <f>IF(OR($B711="",$C711="",$D711="",$E711="",$F711="",$G711="",$H711="",$I711="",$J711="",$K711="",$L711=""),"",IF($B711="Female",1/(1+EXP(-SUMPRODUCT(Engine!$C$22562:$C$22593,INDIRECT("Coefficients!$AP$2:$AP$33")))),1/(1+EXP(-SUMPRODUCT(Engine!$C$22562:$C$22593,INDIRECT("Coefficients!$AQ$2:$AQ$33"))))))</f>
      </c>
      <c r="AK711" s="8">
        <f>IF(OR($B711="",$C711="",$D711="",$E711="",$F711="",$G711="",$H711="",$I711="",$J711="",$K711="",$L711=""),"",IF($B711="Female",1/(1+EXP(-SUMPRODUCT(Engine!$C$22562:$C$22593,INDIRECT("Coefficients!$AR$2:$AR$33")))),1/(1+EXP(-SUMPRODUCT(Engine!$C$22562:$C$22593,INDIRECT("Coefficients!$AS$2:$AS$33"))))))</f>
      </c>
      <c r="AL711" s="8">
        <f>IF(OR($B711="",$C711="",$D711="",$E711="",$F711="",$G711="",$H711="",$I711="",$J711="",$K711="",$L711=""),"",IF($B711="Female",1/(1+EXP(-SUMPRODUCT(Engine!$C$22562:$C$22593,INDIRECT("Coefficients!$AT$2:$AT$33")))),1/(1+EXP(-SUMPRODUCT(Engine!$C$22562:$C$22593,INDIRECT("Coefficients!$AU$2:$AU$33"))))))</f>
      </c>
      <c r="AM711" s="8">
        <f>IF(OR($B711="",$C711="",$D711="",$E711="",$F711="",$G711="",$H711="",$I711="",$J711="",$K711="",$L711=""),"",IF($B711="Female",1/(1+EXP(-SUMPRODUCT(Engine!$C$22562:$C$22593,INDIRECT("Coefficients!$AV$2:$AV$33")))),1/(1+EXP(-SUMPRODUCT(Engine!$C$22562:$C$22593,INDIRECT("Coefficients!$AW$2:$AW$33"))))))</f>
      </c>
      <c r="AN711" s="8">
        <f>IF(OR($B711="",$C711="",$D711="",$E711="",$F711="",$G711="",$H711="",$I711="",$J711="",$K711="",$L711=""),"",IF($B711="Female",1/(1+EXP(-SUMPRODUCT(Engine!$C$22562:$C$22593,INDIRECT("Coefficients!$AX$2:$AX$33")))),1/(1+EXP(-SUMPRODUCT(Engine!$C$22562:$C$22593,INDIRECT("Coefficients!$AY$2:$AY$33"))))))</f>
      </c>
      <c r="AO711" s="8">
        <f>IF(OR($B711="",$C711="",$D711="",$E711="",$F711="",$G711="",$H711="",$I711="",$J711="",$K711="",$L711=""),"",IF($B711="Female",1/(1+EXP(-SUMPRODUCT(Engine!$C$22562:$C$22593,INDIRECT("Coefficients!$AZ$2:$AZ$33")))),1/(1+EXP(-SUMPRODUCT(Engine!$C$22562:$C$22593,INDIRECT("Coefficients!$BA$2:$BA$33"))))))</f>
      </c>
      <c r="AP711" s="8">
        <f>IF(OR($B711="",$C711="",$D711="",$E711="",$F711="",$G711="",$H711="",$I711="",$J711="",$K711="",$L711=""),"",IF($B711="Female",1/(1+EXP(-SUMPRODUCT(Engine!$C$22562:$C$22593,INDIRECT("Coefficients!$BB$2:$BB$33")))),1/(1+EXP(-SUMPRODUCT(Engine!$C$22562:$C$22593,INDIRECT("Coefficients!$BC$2:$BC$33"))))))</f>
      </c>
      <c r="AQ711" s="8">
        <f>IF(OR($B711="",$C711="",$D711="",$E711="",$F711="",$G711="",$H711="",$I711="",$J711="",$K711="",$L711=""),"",IF($B711="Female",1/(1+EXP(-SUMPRODUCT(Engine!$C$22562:$C$22593,INDIRECT("Coefficients!$BD$2:$BD$33")))),1/(1+EXP(-SUMPRODUCT(Engine!$C$22562:$C$22593,INDIRECT("Coefficients!$BE$2:$BE$33"))))))</f>
      </c>
      <c r="AR711" s="8">
        <f>IF(OR($B711="",$C711="",$D711="",$E711="",$F711="",$G711="",$H711="",$I711="",$J711="",$K711="",$L711=""),"",IF($B711="Female",1/(1+EXP(-SUMPRODUCT(Engine!$C$22562:$C$22593,INDIRECT("Coefficients!$BF$2:$BF$33")))),1/(1+EXP(-SUMPRODUCT(Engine!$C$22562:$C$22593,INDIRECT("Coefficients!$BG$2:$BG$33"))))))</f>
      </c>
      <c r="AS711" s="8">
        <f>IF(OR($B711="",$C711="",$D711="",$E711="",$F711="",$G711="",$H711="",$I711="",$J711="",$K711="",$L711=""),"",IF($B711="Female",1/(1+EXP(-SUMPRODUCT(Engine!$C$22562:$C$22593,INDIRECT("Coefficients!$BH$2:$BH$33")))),1/(1+EXP(-SUMPRODUCT(Engine!$C$22562:$C$22593,INDIRECT("Coefficients!$BI$2:$BI$33"))))))</f>
      </c>
      <c r="AT711" s="8">
        <f>IF(OR($B711="",$C711="",$D711="",$E711="",$F711="",$G711="",$H711="",$I711="",$J711="",$K711="",$L711=""),"",IF($B711="Female",1/(1+EXP(-SUMPRODUCT(Engine!$C$22562:$C$22593,INDIRECT("Coefficients!$BJ$2:$BJ$33")))),1/(1+EXP(-SUMPRODUCT(Engine!$C$22562:$C$22593,INDIRECT("Coefficients!$BK$2:$BK$33"))))))</f>
      </c>
      <c r="AU711" s="8">
        <f>IF(OR($B711="",$C711="",$D711="",$E711="",$F711="",$G711="",$H711="",$I711="",$J711="",$K711="",$L711=""),"",IF($B711="Female",1/(1+EXP(-SUMPRODUCT(Engine!$C$22562:$C$22593,INDIRECT("Coefficients!$BL$2:$BL$33")))),1/(1+EXP(-SUMPRODUCT(Engine!$C$22562:$C$22593,INDIRECT("Coefficients!$BM$2:$BM$33"))))))</f>
      </c>
      <c r="AV711" s="8">
        <f>IF(OR($B711="",$C711="",$D711="",$E711="",$F711="",$G711="",$H711="",$I711="",$J711="",$K711="",$L711=""),"",IF($B711="Female",1/(1+EXP(-SUMPRODUCT(Engine!$C$22562:$C$22593,INDIRECT("Coefficients!$BN$2:$BN$33")))),1/(1+EXP(-SUMPRODUCT(Engine!$C$22562:$C$22593,INDIRECT("Coefficients!$BO$2:$BO$33"))))))</f>
      </c>
      <c r="AW711" s="8">
        <f>IF(OR($B711="",$C711="",$D711="",$E711="",$F711="",$G711="",$H711="",$I711="",$J711="",$K711="",$L711=""),"",IF($B711="Female",1/(1+EXP(-SUMPRODUCT(Engine!$C$22562:$C$22593,INDIRECT("Coefficients!$BP$2:$BP$33")))),1/(1+EXP(-SUMPRODUCT(Engine!$C$22562:$C$22593,INDIRECT("Coefficients!$BQ$2:$BQ$33"))))))</f>
      </c>
      <c r="AX711" s="8">
        <f>IF(OR($B711="",$C711="",$D711="",$E711="",$F711="",$G711="",$H711="",$I711="",$J711="",$K711="",$L711=""),"",IF($B711="Female",1/(1+EXP(-SUMPRODUCT(Engine!$C$22562:$C$22593,INDIRECT("Coefficients!$BR$2:$BR$33")))),1/(1+EXP(-SUMPRODUCT(Engine!$C$22562:$C$22593,INDIRECT("Coefficients!$BS$2:$BS$33"))))))</f>
      </c>
      <c r="AY711" s="8">
        <f>IF(OR($B711="",$C711="",$D711="",$E711="",$F711="",$G711="",$H711="",$I711="",$J711="",$K711="",$L711=""),"",IF($B711="Female",1/(1+EXP(-SUMPRODUCT(Engine!$C$22562:$C$22593,INDIRECT("Coefficients!$BT$2:$BT$33")))),1/(1+EXP(-SUMPRODUCT(Engine!$C$22562:$C$22593,INDIRECT("Coefficients!$BU$2:$BU$33"))))))</f>
      </c>
      <c r="AZ711" s="8">
        <f>IF(OR($B711="",$C711="",$D711="",$E711="",$F711="",$G711="",$H711="",$I711="",$J711="",$K711="",$L711=""),"",IF($B711="Female",1/(1+EXP(-SUMPRODUCT(Engine!$C$22562:$C$22593,INDIRECT("Coefficients!$BV$2:$BV$33")))),1/(1+EXP(-SUMPRODUCT(Engine!$C$22562:$C$22593,INDIRECT("Coefficients!$BW$2:$BW$33"))))))</f>
      </c>
      <c r="BA711" s="8">
        <f>IF(OR($B711="",$C711="",$D711="",$E711="",$F711="",$G711="",$H711="",$I711="",$J711="",$K711="",$L711=""),"",IF($B711="Female",1/(1+EXP(-SUMPRODUCT(Engine!$C$22562:$C$22593,INDIRECT("Coefficients!$BX$2:$BX$33")))),1/(1+EXP(-SUMPRODUCT(Engine!$C$22562:$C$22593,INDIRECT("Coefficients!$BY$2:$BY$33"))))))</f>
      </c>
      <c r="BB711" s="8">
        <f>IF(OR($B711="",$C711="",$D711="",$E711="",$F711="",$G711="",$H711="",$I711="",$J711="",$K711="",$L711=""),"",IF($B711="Female",1/(1+EXP(-SUMPRODUCT(Engine!$C$22562:$C$22593,INDIRECT("Coefficients!$BZ$2:$BZ$33")))),1/(1+EXP(-SUMPRODUCT(Engine!$C$22562:$C$22593,INDIRECT("Coefficients!$CA$2:$CA$33"))))))</f>
      </c>
      <c r="BC711" s="8">
        <f>IF(OR($B711="",$C711="",$D711="",$E711="",$F711="",$G711="",$H711="",$I711="",$J711="",$K711="",$L711=""),"",IF($B711="Female",1/(1+EXP(-SUMPRODUCT(Engine!$C$22562:$C$22593,INDIRECT("Coefficients!$CB$2:$CB$33")))),1/(1+EXP(-SUMPRODUCT(Engine!$C$22562:$C$22593,INDIRECT("Coefficients!$CC$2:$CC$33"))))))</f>
      </c>
      <c r="BD711" s="8">
        <f>IF(OR($B711="",$C711="",$D711="",$E711="",$F711="",$G711="",$H711="",$I711="",$J711="",$K711="",$L711=""),"",IF($B711="Female",1/(1+EXP(-SUMPRODUCT(Engine!$C$22562:$C$22593,INDIRECT("Coefficients!$CD$2:$CD$33")))),1/(1+EXP(-SUMPRODUCT(Engine!$C$22562:$C$22593,INDIRECT("Coefficients!$CE$2:$CE$33"))))))</f>
      </c>
      <c r="BE711" s="8">
        <f>IF(OR($B711="",$C711="",$D711="",$E711="",$F711="",$G711="",$H711="",$I711="",$J711="",$K711="",$L711=""),"",IF($B711="Female",1/(1+EXP(-SUMPRODUCT(Engine!$C$22562:$C$22593,INDIRECT("Coefficients!$CF$2:$CF$33")))),1/(1+EXP(-SUMPRODUCT(Engine!$C$22562:$C$22593,INDIRECT("Coefficients!$CG$2:$CG$33"))))))</f>
      </c>
      <c r="BF711" s="8">
        <f>IF(OR($B711="",$C711="",$D711="",$E711="",$F711="",$G711="",$H711="",$I711="",$J711="",$K711="",$L711=""),"",IF($B711="Female",1/(1+EXP(-SUMPRODUCT(Engine!$C$22562:$C$22593,INDIRECT("Coefficients!$CH$2:$CH$33")))),1/(1+EXP(-SUMPRODUCT(Engine!$C$22562:$C$22593,INDIRECT("Coefficients!$CI$2:$CI$33"))))))</f>
      </c>
      <c r="BG711" s="8">
        <f>IF(OR($B711="",$C711="",$D711="",$E711="",$F711="",$G711="",$H711="",$I711="",$J711="",$K711="",$L711=""),"",IF($B711="Female",1/(1+EXP(-SUMPRODUCT(Engine!$C$22562:$C$22593,INDIRECT("Coefficients!$CJ$2:$CJ$33")))),1/(1+EXP(-SUMPRODUCT(Engine!$C$22562:$C$22593,INDIRECT("Coefficients!$CK$2:$CK$33"))))))</f>
      </c>
      <c r="BH711" s="8">
        <f>IF(OR($B711="",$C711="",$D711="",$E711="",$F711="",$G711="",$H711="",$I711="",$J711="",$K711="",$L711=""),"",IF($B711="Female",1/(1+EXP(-SUMPRODUCT(Engine!$C$22562:$C$22593,INDIRECT("Coefficients!$CL$2:$CL$33")))),1/(1+EXP(-SUMPRODUCT(Engine!$C$22562:$C$22593,INDIRECT("Coefficients!$CM$2:$CM$33"))))))</f>
      </c>
      <c r="BI711" s="8">
        <f>IF(OR($B711="",$C711="",$D711="",$E711="",$F711="",$G711="",$H711="",$I711="",$J711="",$K711="",$L711=""),"",IF($B711="Female",1/(1+EXP(-SUMPRODUCT(Engine!$C$22562:$C$22593,INDIRECT("Coefficients!$CN$2:$CN$33")))),1/(1+EXP(-SUMPRODUCT(Engine!$C$22562:$C$22593,INDIRECT("Coefficients!$CO$2:$CO$33"))))))</f>
      </c>
      <c r="BJ711" s="8">
        <f>IF(OR($B711="",$C711="",$D711="",$E711="",$F711="",$G711="",$H711="",$I711="",$J711="",$K711="",$L711=""),"",IF($B711="Female",1/(1+EXP(-SUMPRODUCT(Engine!$C$22562:$C$22593,INDIRECT("Coefficients!$CP$2:$CP$33")))),1/(1+EXP(-SUMPRODUCT(Engine!$C$22562:$C$22593,INDIRECT("Coefficients!$CQ$2:$CQ$33"))))))</f>
      </c>
      <c r="BK711" s="8">
        <f>IF(OR($B711="",$C711="",$D711="",$E711="",$F711="",$G711="",$H711="",$I711="",$J711="",$K711="",$L711=""),"",IF($B711="Female",1/(1+EXP(-SUMPRODUCT(Engine!$C$22562:$C$22593,INDIRECT("Coefficients!$CR$2:$CR$33")))),1/(1+EXP(-SUMPRODUCT(Engine!$C$22562:$C$22593,INDIRECT("Coefficients!$CS$2:$CS$33"))))))</f>
      </c>
      <c r="BL711" s="8">
        <f>IF(OR($B711="",$C711="",$D711="",$E711="",$F711="",$G711="",$H711="",$I711="",$J711="",$K711="",$L711=""),"",IF($B711="Female",1/(1+EXP(-SUMPRODUCT(Engine!$C$22562:$C$22593,INDIRECT("Coefficients!$CT$2:$CT$33")))),1/(1+EXP(-SUMPRODUCT(Engine!$C$22562:$C$22593,INDIRECT("Coefficients!$CU$2:$CU$33"))))))</f>
      </c>
      <c r="BM711" s="8">
        <f>IF(OR($B711="",$C711="",$D711="",$E711="",$F711="",$G711="",$H711="",$I711="",$J711="",$K711="",$L711=""),"",IF($B711="Female",1/(1+EXP(-SUMPRODUCT(Engine!$C$22562:$C$22593,INDIRECT("Coefficients!$CV$2:$CV$33")))),1/(1+EXP(-SUMPRODUCT(Engine!$C$22562:$C$22593,INDIRECT("Coefficients!$CW$2:$CW$33"))))))</f>
      </c>
    </row>
    <row r="712" spans="1:6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8">
        <f>IF(OR($B712="",$C712="",$D712="",$E712="",$F712="",$G712="",$H712="",$I712="",$J712="",$K712="",$L712=""),"",IF($B712="Female",1/(1+EXP(-SUMPRODUCT(Engine!$C$22594:$C$22625,INDIRECT("Coefficients!$B$2:$B$33")))),1/(1+EXP(-SUMPRODUCT(Engine!$C$22594:$C$22625,INDIRECT("Coefficients!$C$2:$C$33"))))))</f>
      </c>
      <c r="Q712" s="8">
        <f>IF(OR($B712="",$C712="",$D712="",$E712="",$F712="",$G712="",$H712="",$I712="",$J712="",$K712="",$L712=""),"",IF($B712="Female",1/(1+EXP(-SUMPRODUCT(Engine!$C$22594:$C$22625,INDIRECT("Coefficients!$D$2:$D$33")))),1/(1+EXP(-SUMPRODUCT(Engine!$C$22594:$C$22625,INDIRECT("Coefficients!$E$2:$E$33"))))))</f>
      </c>
      <c r="R712" s="8">
        <f>IF(OR($B712="",$C712="",$D712="",$E712="",$F712="",$G712="",$H712="",$I712="",$J712="",$K712="",$L712=""),"",IF($B712="Female",1/(1+EXP(-SUMPRODUCT(Engine!$C$22594:$C$22625,INDIRECT("Coefficients!$F$2:$F$33")))),1/(1+EXP(-SUMPRODUCT(Engine!$C$22594:$C$22625,INDIRECT("Coefficients!$G$2:$G$33"))))))</f>
      </c>
      <c r="S712" s="8">
        <f>IF(OR($B712="",$C712="",$D712="",$E712="",$F712="",$G712="",$H712="",$I712="",$J712="",$K712="",$L712=""),"",IF($B712="Female",1/(1+EXP(-SUMPRODUCT(Engine!$C$22594:$C$22625,INDIRECT("Coefficients!$H$2:$H$33")))),1/(1+EXP(-SUMPRODUCT(Engine!$C$22594:$C$22625,INDIRECT("Coefficients!$I$2:$I$33"))))))</f>
      </c>
      <c r="T712" s="8">
        <f>IF(OR($B712="",$C712="",$D712="",$E712="",$F712="",$G712="",$H712="",$I712="",$J712="",$K712="",$L712=""),"",IF($B712="Female",1/(1+EXP(-SUMPRODUCT(Engine!$C$22594:$C$22625,INDIRECT("Coefficients!$J$2:$J$33")))),1/(1+EXP(-SUMPRODUCT(Engine!$C$22594:$C$22625,INDIRECT("Coefficients!$K$2:$K$33"))))))</f>
      </c>
      <c r="U712" s="8">
        <f>IF(OR($B712="",$C712="",$D712="",$E712="",$F712="",$G712="",$H712="",$I712="",$J712="",$K712="",$L712=""),"",IF($B712="Female",1/(1+EXP(-SUMPRODUCT(Engine!$C$22594:$C$22625,INDIRECT("Coefficients!$L$2:$L$33")))),1/(1+EXP(-SUMPRODUCT(Engine!$C$22594:$C$22625,INDIRECT("Coefficients!$M$2:$M$33"))))))</f>
      </c>
      <c r="V712" s="8">
        <f>IF(OR($B712="",$C712="",$D712="",$E712="",$F712="",$G712="",$H712="",$I712="",$J712="",$K712="",$L712=""),"",IF($B712="Female",1/(1+EXP(-SUMPRODUCT(Engine!$C$22594:$C$22625,INDIRECT("Coefficients!$N$2:$N$33")))),1/(1+EXP(-SUMPRODUCT(Engine!$C$22594:$C$22625,INDIRECT("Coefficients!$O$2:$O$33"))))))</f>
      </c>
      <c r="W712" s="8">
        <f>IF(OR($B712="",$C712="",$D712="",$E712="",$F712="",$G712="",$H712="",$I712="",$J712="",$K712="",$L712=""),"",IF($B712="Female",1/(1+EXP(-SUMPRODUCT(Engine!$C$22594:$C$22625,INDIRECT("Coefficients!$P$2:$P$33")))),1/(1+EXP(-SUMPRODUCT(Engine!$C$22594:$C$22625,INDIRECT("Coefficients!$Q$2:$Q$33"))))))</f>
      </c>
      <c r="X712" s="8">
        <f>IF(OR($B712="",$C712="",$D712="",$E712="",$F712="",$G712="",$H712="",$I712="",$J712="",$K712="",$L712=""),"",IF($B712="Female",1/(1+EXP(-SUMPRODUCT(Engine!$C$22594:$C$22625,INDIRECT("Coefficients!$R$2:$R$33")))),1/(1+EXP(-SUMPRODUCT(Engine!$C$22594:$C$22625,INDIRECT("Coefficients!$S$2:$S$33"))))))</f>
      </c>
      <c r="Y712" s="8">
        <f>IF(OR($B712="",$C712="",$D712="",$E712="",$F712="",$G712="",$H712="",$I712="",$J712="",$K712="",$L712=""),"",IF($B712="Female",1/(1+EXP(-SUMPRODUCT(Engine!$C$22594:$C$22625,INDIRECT("Coefficients!$T$2:$T$33")))),1/(1+EXP(-SUMPRODUCT(Engine!$C$22594:$C$22625,INDIRECT("Coefficients!$U$2:$U$33"))))))</f>
      </c>
      <c r="Z712" s="8">
        <f>IF(OR($B712="",$C712="",$D712="",$E712="",$F712="",$G712="",$H712="",$I712="",$J712="",$K712="",$L712=""),"",IF($B712="Female",1/(1+EXP(-SUMPRODUCT(Engine!$C$22594:$C$22625,INDIRECT("Coefficients!$V$2:$V$33")))),1/(1+EXP(-SUMPRODUCT(Engine!$C$22594:$C$22625,INDIRECT("Coefficients!$W$2:$W$33"))))))</f>
      </c>
      <c r="AA712" s="8">
        <f>IF(OR($B712="",$C712="",$D712="",$E712="",$F712="",$G712="",$H712="",$I712="",$J712="",$K712="",$L712=""),"",IF($B712="Female",1/(1+EXP(-SUMPRODUCT(Engine!$C$22594:$C$22625,INDIRECT("Coefficients!$X$2:$X$33")))),1/(1+EXP(-SUMPRODUCT(Engine!$C$22594:$C$22625,INDIRECT("Coefficients!$Y$2:$Y$33"))))))</f>
      </c>
      <c r="AB712" s="8">
        <f>IF(OR($B712="",$C712="",$D712="",$E712="",$F712="",$G712="",$H712="",$I712="",$J712="",$K712="",$L712=""),"",IF($B712="Female",1/(1+EXP(-SUMPRODUCT(Engine!$C$22594:$C$22625,INDIRECT("Coefficients!$Z$2:$Z$33")))),1/(1+EXP(-SUMPRODUCT(Engine!$C$22594:$C$22625,INDIRECT("Coefficients!$AA$2:$AA$33"))))))</f>
      </c>
      <c r="AC712" s="8">
        <f>IF(OR($B712="",$C712="",$D712="",$E712="",$F712="",$G712="",$H712="",$I712="",$J712="",$K712="",$L712=""),"",IF($B712="Female",1/(1+EXP(-SUMPRODUCT(Engine!$C$22594:$C$22625,INDIRECT("Coefficients!$AB$2:$AB$33")))),1/(1+EXP(-SUMPRODUCT(Engine!$C$22594:$C$22625,INDIRECT("Coefficients!$AC$2:$AC$33"))))))</f>
      </c>
      <c r="AD712" s="8">
        <f>IF(OR($B712="",$C712="",$D712="",$E712="",$F712="",$G712="",$H712="",$I712="",$J712="",$K712="",$L712=""),"",IF($B712="Female",1/(1+EXP(-SUMPRODUCT(Engine!$C$22594:$C$22625,INDIRECT("Coefficients!$AD$2:$AD$33")))),1/(1+EXP(-SUMPRODUCT(Engine!$C$22594:$C$22625,INDIRECT("Coefficients!$AE$2:$AE$33"))))))</f>
      </c>
      <c r="AE712" s="8">
        <f>IF(OR($B712="",$C712="",$D712="",$E712="",$F712="",$G712="",$H712="",$I712="",$J712="",$K712="",$L712=""),"",IF($B712="Female",1/(1+EXP(-SUMPRODUCT(Engine!$C$22594:$C$22625,INDIRECT("Coefficients!$AF$2:$AF$33")))),1/(1+EXP(-SUMPRODUCT(Engine!$C$22594:$C$22625,INDIRECT("Coefficients!$AG$2:$AG$33"))))))</f>
      </c>
      <c r="AF712" s="8">
        <f>IF(OR($B712="",$C712="",$D712="",$E712="",$F712="",$G712="",$H712="",$I712="",$J712="",$K712="",$L712=""),"",IF($B712="Female",1/(1+EXP(-SUMPRODUCT(Engine!$C$22594:$C$22625,INDIRECT("Coefficients!$AH$2:$AH$33")))),1/(1+EXP(-SUMPRODUCT(Engine!$C$22594:$C$22625,INDIRECT("Coefficients!$AI$2:$AI$33"))))))</f>
      </c>
      <c r="AG712" s="8">
        <f>IF(OR($B712="",$C712="",$D712="",$E712="",$F712="",$G712="",$H712="",$I712="",$J712="",$K712="",$L712=""),"",IF($B712="Female",1/(1+EXP(-SUMPRODUCT(Engine!$C$22594:$C$22625,INDIRECT("Coefficients!$AJ$2:$AJ$33")))),1/(1+EXP(-SUMPRODUCT(Engine!$C$22594:$C$22625,INDIRECT("Coefficients!$AK$2:$AK$33"))))))</f>
      </c>
      <c r="AH712" s="8">
        <f>IF(OR($B712="",$C712="",$D712="",$E712="",$F712="",$G712="",$H712="",$I712="",$J712="",$K712="",$L712=""),"",IF($B712="Female",1/(1+EXP(-SUMPRODUCT(Engine!$C$22594:$C$22625,INDIRECT("Coefficients!$AL$2:$AL$33")))),1/(1+EXP(-SUMPRODUCT(Engine!$C$22594:$C$22625,INDIRECT("Coefficients!$AM$2:$AM$33"))))))</f>
      </c>
      <c r="AI712" s="8">
        <f>IF(OR($B712="",$C712="",$D712="",$E712="",$F712="",$G712="",$H712="",$I712="",$J712="",$K712="",$L712=""),"",IF($B712="Female",1/(1+EXP(-SUMPRODUCT(Engine!$C$22594:$C$22625,INDIRECT("Coefficients!$AN$2:$AN$33")))),1/(1+EXP(-SUMPRODUCT(Engine!$C$22594:$C$22625,INDIRECT("Coefficients!$AO$2:$AO$33"))))))</f>
      </c>
      <c r="AJ712" s="8">
        <f>IF(OR($B712="",$C712="",$D712="",$E712="",$F712="",$G712="",$H712="",$I712="",$J712="",$K712="",$L712=""),"",IF($B712="Female",1/(1+EXP(-SUMPRODUCT(Engine!$C$22594:$C$22625,INDIRECT("Coefficients!$AP$2:$AP$33")))),1/(1+EXP(-SUMPRODUCT(Engine!$C$22594:$C$22625,INDIRECT("Coefficients!$AQ$2:$AQ$33"))))))</f>
      </c>
      <c r="AK712" s="8">
        <f>IF(OR($B712="",$C712="",$D712="",$E712="",$F712="",$G712="",$H712="",$I712="",$J712="",$K712="",$L712=""),"",IF($B712="Female",1/(1+EXP(-SUMPRODUCT(Engine!$C$22594:$C$22625,INDIRECT("Coefficients!$AR$2:$AR$33")))),1/(1+EXP(-SUMPRODUCT(Engine!$C$22594:$C$22625,INDIRECT("Coefficients!$AS$2:$AS$33"))))))</f>
      </c>
      <c r="AL712" s="8">
        <f>IF(OR($B712="",$C712="",$D712="",$E712="",$F712="",$G712="",$H712="",$I712="",$J712="",$K712="",$L712=""),"",IF($B712="Female",1/(1+EXP(-SUMPRODUCT(Engine!$C$22594:$C$22625,INDIRECT("Coefficients!$AT$2:$AT$33")))),1/(1+EXP(-SUMPRODUCT(Engine!$C$22594:$C$22625,INDIRECT("Coefficients!$AU$2:$AU$33"))))))</f>
      </c>
      <c r="AM712" s="8">
        <f>IF(OR($B712="",$C712="",$D712="",$E712="",$F712="",$G712="",$H712="",$I712="",$J712="",$K712="",$L712=""),"",IF($B712="Female",1/(1+EXP(-SUMPRODUCT(Engine!$C$22594:$C$22625,INDIRECT("Coefficients!$AV$2:$AV$33")))),1/(1+EXP(-SUMPRODUCT(Engine!$C$22594:$C$22625,INDIRECT("Coefficients!$AW$2:$AW$33"))))))</f>
      </c>
      <c r="AN712" s="8">
        <f>IF(OR($B712="",$C712="",$D712="",$E712="",$F712="",$G712="",$H712="",$I712="",$J712="",$K712="",$L712=""),"",IF($B712="Female",1/(1+EXP(-SUMPRODUCT(Engine!$C$22594:$C$22625,INDIRECT("Coefficients!$AX$2:$AX$33")))),1/(1+EXP(-SUMPRODUCT(Engine!$C$22594:$C$22625,INDIRECT("Coefficients!$AY$2:$AY$33"))))))</f>
      </c>
      <c r="AO712" s="8">
        <f>IF(OR($B712="",$C712="",$D712="",$E712="",$F712="",$G712="",$H712="",$I712="",$J712="",$K712="",$L712=""),"",IF($B712="Female",1/(1+EXP(-SUMPRODUCT(Engine!$C$22594:$C$22625,INDIRECT("Coefficients!$AZ$2:$AZ$33")))),1/(1+EXP(-SUMPRODUCT(Engine!$C$22594:$C$22625,INDIRECT("Coefficients!$BA$2:$BA$33"))))))</f>
      </c>
      <c r="AP712" s="8">
        <f>IF(OR($B712="",$C712="",$D712="",$E712="",$F712="",$G712="",$H712="",$I712="",$J712="",$K712="",$L712=""),"",IF($B712="Female",1/(1+EXP(-SUMPRODUCT(Engine!$C$22594:$C$22625,INDIRECT("Coefficients!$BB$2:$BB$33")))),1/(1+EXP(-SUMPRODUCT(Engine!$C$22594:$C$22625,INDIRECT("Coefficients!$BC$2:$BC$33"))))))</f>
      </c>
      <c r="AQ712" s="8">
        <f>IF(OR($B712="",$C712="",$D712="",$E712="",$F712="",$G712="",$H712="",$I712="",$J712="",$K712="",$L712=""),"",IF($B712="Female",1/(1+EXP(-SUMPRODUCT(Engine!$C$22594:$C$22625,INDIRECT("Coefficients!$BD$2:$BD$33")))),1/(1+EXP(-SUMPRODUCT(Engine!$C$22594:$C$22625,INDIRECT("Coefficients!$BE$2:$BE$33"))))))</f>
      </c>
      <c r="AR712" s="8">
        <f>IF(OR($B712="",$C712="",$D712="",$E712="",$F712="",$G712="",$H712="",$I712="",$J712="",$K712="",$L712=""),"",IF($B712="Female",1/(1+EXP(-SUMPRODUCT(Engine!$C$22594:$C$22625,INDIRECT("Coefficients!$BF$2:$BF$33")))),1/(1+EXP(-SUMPRODUCT(Engine!$C$22594:$C$22625,INDIRECT("Coefficients!$BG$2:$BG$33"))))))</f>
      </c>
      <c r="AS712" s="8">
        <f>IF(OR($B712="",$C712="",$D712="",$E712="",$F712="",$G712="",$H712="",$I712="",$J712="",$K712="",$L712=""),"",IF($B712="Female",1/(1+EXP(-SUMPRODUCT(Engine!$C$22594:$C$22625,INDIRECT("Coefficients!$BH$2:$BH$33")))),1/(1+EXP(-SUMPRODUCT(Engine!$C$22594:$C$22625,INDIRECT("Coefficients!$BI$2:$BI$33"))))))</f>
      </c>
      <c r="AT712" s="8">
        <f>IF(OR($B712="",$C712="",$D712="",$E712="",$F712="",$G712="",$H712="",$I712="",$J712="",$K712="",$L712=""),"",IF($B712="Female",1/(1+EXP(-SUMPRODUCT(Engine!$C$22594:$C$22625,INDIRECT("Coefficients!$BJ$2:$BJ$33")))),1/(1+EXP(-SUMPRODUCT(Engine!$C$22594:$C$22625,INDIRECT("Coefficients!$BK$2:$BK$33"))))))</f>
      </c>
      <c r="AU712" s="8">
        <f>IF(OR($B712="",$C712="",$D712="",$E712="",$F712="",$G712="",$H712="",$I712="",$J712="",$K712="",$L712=""),"",IF($B712="Female",1/(1+EXP(-SUMPRODUCT(Engine!$C$22594:$C$22625,INDIRECT("Coefficients!$BL$2:$BL$33")))),1/(1+EXP(-SUMPRODUCT(Engine!$C$22594:$C$22625,INDIRECT("Coefficients!$BM$2:$BM$33"))))))</f>
      </c>
      <c r="AV712" s="8">
        <f>IF(OR($B712="",$C712="",$D712="",$E712="",$F712="",$G712="",$H712="",$I712="",$J712="",$K712="",$L712=""),"",IF($B712="Female",1/(1+EXP(-SUMPRODUCT(Engine!$C$22594:$C$22625,INDIRECT("Coefficients!$BN$2:$BN$33")))),1/(1+EXP(-SUMPRODUCT(Engine!$C$22594:$C$22625,INDIRECT("Coefficients!$BO$2:$BO$33"))))))</f>
      </c>
      <c r="AW712" s="8">
        <f>IF(OR($B712="",$C712="",$D712="",$E712="",$F712="",$G712="",$H712="",$I712="",$J712="",$K712="",$L712=""),"",IF($B712="Female",1/(1+EXP(-SUMPRODUCT(Engine!$C$22594:$C$22625,INDIRECT("Coefficients!$BP$2:$BP$33")))),1/(1+EXP(-SUMPRODUCT(Engine!$C$22594:$C$22625,INDIRECT("Coefficients!$BQ$2:$BQ$33"))))))</f>
      </c>
      <c r="AX712" s="8">
        <f>IF(OR($B712="",$C712="",$D712="",$E712="",$F712="",$G712="",$H712="",$I712="",$J712="",$K712="",$L712=""),"",IF($B712="Female",1/(1+EXP(-SUMPRODUCT(Engine!$C$22594:$C$22625,INDIRECT("Coefficients!$BR$2:$BR$33")))),1/(1+EXP(-SUMPRODUCT(Engine!$C$22594:$C$22625,INDIRECT("Coefficients!$BS$2:$BS$33"))))))</f>
      </c>
      <c r="AY712" s="8">
        <f>IF(OR($B712="",$C712="",$D712="",$E712="",$F712="",$G712="",$H712="",$I712="",$J712="",$K712="",$L712=""),"",IF($B712="Female",1/(1+EXP(-SUMPRODUCT(Engine!$C$22594:$C$22625,INDIRECT("Coefficients!$BT$2:$BT$33")))),1/(1+EXP(-SUMPRODUCT(Engine!$C$22594:$C$22625,INDIRECT("Coefficients!$BU$2:$BU$33"))))))</f>
      </c>
      <c r="AZ712" s="8">
        <f>IF(OR($B712="",$C712="",$D712="",$E712="",$F712="",$G712="",$H712="",$I712="",$J712="",$K712="",$L712=""),"",IF($B712="Female",1/(1+EXP(-SUMPRODUCT(Engine!$C$22594:$C$22625,INDIRECT("Coefficients!$BV$2:$BV$33")))),1/(1+EXP(-SUMPRODUCT(Engine!$C$22594:$C$22625,INDIRECT("Coefficients!$BW$2:$BW$33"))))))</f>
      </c>
      <c r="BA712" s="8">
        <f>IF(OR($B712="",$C712="",$D712="",$E712="",$F712="",$G712="",$H712="",$I712="",$J712="",$K712="",$L712=""),"",IF($B712="Female",1/(1+EXP(-SUMPRODUCT(Engine!$C$22594:$C$22625,INDIRECT("Coefficients!$BX$2:$BX$33")))),1/(1+EXP(-SUMPRODUCT(Engine!$C$22594:$C$22625,INDIRECT("Coefficients!$BY$2:$BY$33"))))))</f>
      </c>
      <c r="BB712" s="8">
        <f>IF(OR($B712="",$C712="",$D712="",$E712="",$F712="",$G712="",$H712="",$I712="",$J712="",$K712="",$L712=""),"",IF($B712="Female",1/(1+EXP(-SUMPRODUCT(Engine!$C$22594:$C$22625,INDIRECT("Coefficients!$BZ$2:$BZ$33")))),1/(1+EXP(-SUMPRODUCT(Engine!$C$22594:$C$22625,INDIRECT("Coefficients!$CA$2:$CA$33"))))))</f>
      </c>
      <c r="BC712" s="8">
        <f>IF(OR($B712="",$C712="",$D712="",$E712="",$F712="",$G712="",$H712="",$I712="",$J712="",$K712="",$L712=""),"",IF($B712="Female",1/(1+EXP(-SUMPRODUCT(Engine!$C$22594:$C$22625,INDIRECT("Coefficients!$CB$2:$CB$33")))),1/(1+EXP(-SUMPRODUCT(Engine!$C$22594:$C$22625,INDIRECT("Coefficients!$CC$2:$CC$33"))))))</f>
      </c>
      <c r="BD712" s="8">
        <f>IF(OR($B712="",$C712="",$D712="",$E712="",$F712="",$G712="",$H712="",$I712="",$J712="",$K712="",$L712=""),"",IF($B712="Female",1/(1+EXP(-SUMPRODUCT(Engine!$C$22594:$C$22625,INDIRECT("Coefficients!$CD$2:$CD$33")))),1/(1+EXP(-SUMPRODUCT(Engine!$C$22594:$C$22625,INDIRECT("Coefficients!$CE$2:$CE$33"))))))</f>
      </c>
      <c r="BE712" s="8">
        <f>IF(OR($B712="",$C712="",$D712="",$E712="",$F712="",$G712="",$H712="",$I712="",$J712="",$K712="",$L712=""),"",IF($B712="Female",1/(1+EXP(-SUMPRODUCT(Engine!$C$22594:$C$22625,INDIRECT("Coefficients!$CF$2:$CF$33")))),1/(1+EXP(-SUMPRODUCT(Engine!$C$22594:$C$22625,INDIRECT("Coefficients!$CG$2:$CG$33"))))))</f>
      </c>
      <c r="BF712" s="8">
        <f>IF(OR($B712="",$C712="",$D712="",$E712="",$F712="",$G712="",$H712="",$I712="",$J712="",$K712="",$L712=""),"",IF($B712="Female",1/(1+EXP(-SUMPRODUCT(Engine!$C$22594:$C$22625,INDIRECT("Coefficients!$CH$2:$CH$33")))),1/(1+EXP(-SUMPRODUCT(Engine!$C$22594:$C$22625,INDIRECT("Coefficients!$CI$2:$CI$33"))))))</f>
      </c>
      <c r="BG712" s="8">
        <f>IF(OR($B712="",$C712="",$D712="",$E712="",$F712="",$G712="",$H712="",$I712="",$J712="",$K712="",$L712=""),"",IF($B712="Female",1/(1+EXP(-SUMPRODUCT(Engine!$C$22594:$C$22625,INDIRECT("Coefficients!$CJ$2:$CJ$33")))),1/(1+EXP(-SUMPRODUCT(Engine!$C$22594:$C$22625,INDIRECT("Coefficients!$CK$2:$CK$33"))))))</f>
      </c>
      <c r="BH712" s="8">
        <f>IF(OR($B712="",$C712="",$D712="",$E712="",$F712="",$G712="",$H712="",$I712="",$J712="",$K712="",$L712=""),"",IF($B712="Female",1/(1+EXP(-SUMPRODUCT(Engine!$C$22594:$C$22625,INDIRECT("Coefficients!$CL$2:$CL$33")))),1/(1+EXP(-SUMPRODUCT(Engine!$C$22594:$C$22625,INDIRECT("Coefficients!$CM$2:$CM$33"))))))</f>
      </c>
      <c r="BI712" s="8">
        <f>IF(OR($B712="",$C712="",$D712="",$E712="",$F712="",$G712="",$H712="",$I712="",$J712="",$K712="",$L712=""),"",IF($B712="Female",1/(1+EXP(-SUMPRODUCT(Engine!$C$22594:$C$22625,INDIRECT("Coefficients!$CN$2:$CN$33")))),1/(1+EXP(-SUMPRODUCT(Engine!$C$22594:$C$22625,INDIRECT("Coefficients!$CO$2:$CO$33"))))))</f>
      </c>
      <c r="BJ712" s="8">
        <f>IF(OR($B712="",$C712="",$D712="",$E712="",$F712="",$G712="",$H712="",$I712="",$J712="",$K712="",$L712=""),"",IF($B712="Female",1/(1+EXP(-SUMPRODUCT(Engine!$C$22594:$C$22625,INDIRECT("Coefficients!$CP$2:$CP$33")))),1/(1+EXP(-SUMPRODUCT(Engine!$C$22594:$C$22625,INDIRECT("Coefficients!$CQ$2:$CQ$33"))))))</f>
      </c>
      <c r="BK712" s="8">
        <f>IF(OR($B712="",$C712="",$D712="",$E712="",$F712="",$G712="",$H712="",$I712="",$J712="",$K712="",$L712=""),"",IF($B712="Female",1/(1+EXP(-SUMPRODUCT(Engine!$C$22594:$C$22625,INDIRECT("Coefficients!$CR$2:$CR$33")))),1/(1+EXP(-SUMPRODUCT(Engine!$C$22594:$C$22625,INDIRECT("Coefficients!$CS$2:$CS$33"))))))</f>
      </c>
      <c r="BL712" s="8">
        <f>IF(OR($B712="",$C712="",$D712="",$E712="",$F712="",$G712="",$H712="",$I712="",$J712="",$K712="",$L712=""),"",IF($B712="Female",1/(1+EXP(-SUMPRODUCT(Engine!$C$22594:$C$22625,INDIRECT("Coefficients!$CT$2:$CT$33")))),1/(1+EXP(-SUMPRODUCT(Engine!$C$22594:$C$22625,INDIRECT("Coefficients!$CU$2:$CU$33"))))))</f>
      </c>
      <c r="BM712" s="8">
        <f>IF(OR($B712="",$C712="",$D712="",$E712="",$F712="",$G712="",$H712="",$I712="",$J712="",$K712="",$L712=""),"",IF($B712="Female",1/(1+EXP(-SUMPRODUCT(Engine!$C$22594:$C$22625,INDIRECT("Coefficients!$CV$2:$CV$33")))),1/(1+EXP(-SUMPRODUCT(Engine!$C$22594:$C$22625,INDIRECT("Coefficients!$CW$2:$CW$33"))))))</f>
      </c>
    </row>
    <row r="713" spans="1:6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8">
        <f>IF(OR($B713="",$C713="",$D713="",$E713="",$F713="",$G713="",$H713="",$I713="",$J713="",$K713="",$L713=""),"",IF($B713="Female",1/(1+EXP(-SUMPRODUCT(Engine!$C$22626:$C$22657,INDIRECT("Coefficients!$B$2:$B$33")))),1/(1+EXP(-SUMPRODUCT(Engine!$C$22626:$C$22657,INDIRECT("Coefficients!$C$2:$C$33"))))))</f>
      </c>
      <c r="Q713" s="8">
        <f>IF(OR($B713="",$C713="",$D713="",$E713="",$F713="",$G713="",$H713="",$I713="",$J713="",$K713="",$L713=""),"",IF($B713="Female",1/(1+EXP(-SUMPRODUCT(Engine!$C$22626:$C$22657,INDIRECT("Coefficients!$D$2:$D$33")))),1/(1+EXP(-SUMPRODUCT(Engine!$C$22626:$C$22657,INDIRECT("Coefficients!$E$2:$E$33"))))))</f>
      </c>
      <c r="R713" s="8">
        <f>IF(OR($B713="",$C713="",$D713="",$E713="",$F713="",$G713="",$H713="",$I713="",$J713="",$K713="",$L713=""),"",IF($B713="Female",1/(1+EXP(-SUMPRODUCT(Engine!$C$22626:$C$22657,INDIRECT("Coefficients!$F$2:$F$33")))),1/(1+EXP(-SUMPRODUCT(Engine!$C$22626:$C$22657,INDIRECT("Coefficients!$G$2:$G$33"))))))</f>
      </c>
      <c r="S713" s="8">
        <f>IF(OR($B713="",$C713="",$D713="",$E713="",$F713="",$G713="",$H713="",$I713="",$J713="",$K713="",$L713=""),"",IF($B713="Female",1/(1+EXP(-SUMPRODUCT(Engine!$C$22626:$C$22657,INDIRECT("Coefficients!$H$2:$H$33")))),1/(1+EXP(-SUMPRODUCT(Engine!$C$22626:$C$22657,INDIRECT("Coefficients!$I$2:$I$33"))))))</f>
      </c>
      <c r="T713" s="8">
        <f>IF(OR($B713="",$C713="",$D713="",$E713="",$F713="",$G713="",$H713="",$I713="",$J713="",$K713="",$L713=""),"",IF($B713="Female",1/(1+EXP(-SUMPRODUCT(Engine!$C$22626:$C$22657,INDIRECT("Coefficients!$J$2:$J$33")))),1/(1+EXP(-SUMPRODUCT(Engine!$C$22626:$C$22657,INDIRECT("Coefficients!$K$2:$K$33"))))))</f>
      </c>
      <c r="U713" s="8">
        <f>IF(OR($B713="",$C713="",$D713="",$E713="",$F713="",$G713="",$H713="",$I713="",$J713="",$K713="",$L713=""),"",IF($B713="Female",1/(1+EXP(-SUMPRODUCT(Engine!$C$22626:$C$22657,INDIRECT("Coefficients!$L$2:$L$33")))),1/(1+EXP(-SUMPRODUCT(Engine!$C$22626:$C$22657,INDIRECT("Coefficients!$M$2:$M$33"))))))</f>
      </c>
      <c r="V713" s="8">
        <f>IF(OR($B713="",$C713="",$D713="",$E713="",$F713="",$G713="",$H713="",$I713="",$J713="",$K713="",$L713=""),"",IF($B713="Female",1/(1+EXP(-SUMPRODUCT(Engine!$C$22626:$C$22657,INDIRECT("Coefficients!$N$2:$N$33")))),1/(1+EXP(-SUMPRODUCT(Engine!$C$22626:$C$22657,INDIRECT("Coefficients!$O$2:$O$33"))))))</f>
      </c>
      <c r="W713" s="8">
        <f>IF(OR($B713="",$C713="",$D713="",$E713="",$F713="",$G713="",$H713="",$I713="",$J713="",$K713="",$L713=""),"",IF($B713="Female",1/(1+EXP(-SUMPRODUCT(Engine!$C$22626:$C$22657,INDIRECT("Coefficients!$P$2:$P$33")))),1/(1+EXP(-SUMPRODUCT(Engine!$C$22626:$C$22657,INDIRECT("Coefficients!$Q$2:$Q$33"))))))</f>
      </c>
      <c r="X713" s="8">
        <f>IF(OR($B713="",$C713="",$D713="",$E713="",$F713="",$G713="",$H713="",$I713="",$J713="",$K713="",$L713=""),"",IF($B713="Female",1/(1+EXP(-SUMPRODUCT(Engine!$C$22626:$C$22657,INDIRECT("Coefficients!$R$2:$R$33")))),1/(1+EXP(-SUMPRODUCT(Engine!$C$22626:$C$22657,INDIRECT("Coefficients!$S$2:$S$33"))))))</f>
      </c>
      <c r="Y713" s="8">
        <f>IF(OR($B713="",$C713="",$D713="",$E713="",$F713="",$G713="",$H713="",$I713="",$J713="",$K713="",$L713=""),"",IF($B713="Female",1/(1+EXP(-SUMPRODUCT(Engine!$C$22626:$C$22657,INDIRECT("Coefficients!$T$2:$T$33")))),1/(1+EXP(-SUMPRODUCT(Engine!$C$22626:$C$22657,INDIRECT("Coefficients!$U$2:$U$33"))))))</f>
      </c>
      <c r="Z713" s="8">
        <f>IF(OR($B713="",$C713="",$D713="",$E713="",$F713="",$G713="",$H713="",$I713="",$J713="",$K713="",$L713=""),"",IF($B713="Female",1/(1+EXP(-SUMPRODUCT(Engine!$C$22626:$C$22657,INDIRECT("Coefficients!$V$2:$V$33")))),1/(1+EXP(-SUMPRODUCT(Engine!$C$22626:$C$22657,INDIRECT("Coefficients!$W$2:$W$33"))))))</f>
      </c>
      <c r="AA713" s="8">
        <f>IF(OR($B713="",$C713="",$D713="",$E713="",$F713="",$G713="",$H713="",$I713="",$J713="",$K713="",$L713=""),"",IF($B713="Female",1/(1+EXP(-SUMPRODUCT(Engine!$C$22626:$C$22657,INDIRECT("Coefficients!$X$2:$X$33")))),1/(1+EXP(-SUMPRODUCT(Engine!$C$22626:$C$22657,INDIRECT("Coefficients!$Y$2:$Y$33"))))))</f>
      </c>
      <c r="AB713" s="8">
        <f>IF(OR($B713="",$C713="",$D713="",$E713="",$F713="",$G713="",$H713="",$I713="",$J713="",$K713="",$L713=""),"",IF($B713="Female",1/(1+EXP(-SUMPRODUCT(Engine!$C$22626:$C$22657,INDIRECT("Coefficients!$Z$2:$Z$33")))),1/(1+EXP(-SUMPRODUCT(Engine!$C$22626:$C$22657,INDIRECT("Coefficients!$AA$2:$AA$33"))))))</f>
      </c>
      <c r="AC713" s="8">
        <f>IF(OR($B713="",$C713="",$D713="",$E713="",$F713="",$G713="",$H713="",$I713="",$J713="",$K713="",$L713=""),"",IF($B713="Female",1/(1+EXP(-SUMPRODUCT(Engine!$C$22626:$C$22657,INDIRECT("Coefficients!$AB$2:$AB$33")))),1/(1+EXP(-SUMPRODUCT(Engine!$C$22626:$C$22657,INDIRECT("Coefficients!$AC$2:$AC$33"))))))</f>
      </c>
      <c r="AD713" s="8">
        <f>IF(OR($B713="",$C713="",$D713="",$E713="",$F713="",$G713="",$H713="",$I713="",$J713="",$K713="",$L713=""),"",IF($B713="Female",1/(1+EXP(-SUMPRODUCT(Engine!$C$22626:$C$22657,INDIRECT("Coefficients!$AD$2:$AD$33")))),1/(1+EXP(-SUMPRODUCT(Engine!$C$22626:$C$22657,INDIRECT("Coefficients!$AE$2:$AE$33"))))))</f>
      </c>
      <c r="AE713" s="8">
        <f>IF(OR($B713="",$C713="",$D713="",$E713="",$F713="",$G713="",$H713="",$I713="",$J713="",$K713="",$L713=""),"",IF($B713="Female",1/(1+EXP(-SUMPRODUCT(Engine!$C$22626:$C$22657,INDIRECT("Coefficients!$AF$2:$AF$33")))),1/(1+EXP(-SUMPRODUCT(Engine!$C$22626:$C$22657,INDIRECT("Coefficients!$AG$2:$AG$33"))))))</f>
      </c>
      <c r="AF713" s="8">
        <f>IF(OR($B713="",$C713="",$D713="",$E713="",$F713="",$G713="",$H713="",$I713="",$J713="",$K713="",$L713=""),"",IF($B713="Female",1/(1+EXP(-SUMPRODUCT(Engine!$C$22626:$C$22657,INDIRECT("Coefficients!$AH$2:$AH$33")))),1/(1+EXP(-SUMPRODUCT(Engine!$C$22626:$C$22657,INDIRECT("Coefficients!$AI$2:$AI$33"))))))</f>
      </c>
      <c r="AG713" s="8">
        <f>IF(OR($B713="",$C713="",$D713="",$E713="",$F713="",$G713="",$H713="",$I713="",$J713="",$K713="",$L713=""),"",IF($B713="Female",1/(1+EXP(-SUMPRODUCT(Engine!$C$22626:$C$22657,INDIRECT("Coefficients!$AJ$2:$AJ$33")))),1/(1+EXP(-SUMPRODUCT(Engine!$C$22626:$C$22657,INDIRECT("Coefficients!$AK$2:$AK$33"))))))</f>
      </c>
      <c r="AH713" s="8">
        <f>IF(OR($B713="",$C713="",$D713="",$E713="",$F713="",$G713="",$H713="",$I713="",$J713="",$K713="",$L713=""),"",IF($B713="Female",1/(1+EXP(-SUMPRODUCT(Engine!$C$22626:$C$22657,INDIRECT("Coefficients!$AL$2:$AL$33")))),1/(1+EXP(-SUMPRODUCT(Engine!$C$22626:$C$22657,INDIRECT("Coefficients!$AM$2:$AM$33"))))))</f>
      </c>
      <c r="AI713" s="8">
        <f>IF(OR($B713="",$C713="",$D713="",$E713="",$F713="",$G713="",$H713="",$I713="",$J713="",$K713="",$L713=""),"",IF($B713="Female",1/(1+EXP(-SUMPRODUCT(Engine!$C$22626:$C$22657,INDIRECT("Coefficients!$AN$2:$AN$33")))),1/(1+EXP(-SUMPRODUCT(Engine!$C$22626:$C$22657,INDIRECT("Coefficients!$AO$2:$AO$33"))))))</f>
      </c>
      <c r="AJ713" s="8">
        <f>IF(OR($B713="",$C713="",$D713="",$E713="",$F713="",$G713="",$H713="",$I713="",$J713="",$K713="",$L713=""),"",IF($B713="Female",1/(1+EXP(-SUMPRODUCT(Engine!$C$22626:$C$22657,INDIRECT("Coefficients!$AP$2:$AP$33")))),1/(1+EXP(-SUMPRODUCT(Engine!$C$22626:$C$22657,INDIRECT("Coefficients!$AQ$2:$AQ$33"))))))</f>
      </c>
      <c r="AK713" s="8">
        <f>IF(OR($B713="",$C713="",$D713="",$E713="",$F713="",$G713="",$H713="",$I713="",$J713="",$K713="",$L713=""),"",IF($B713="Female",1/(1+EXP(-SUMPRODUCT(Engine!$C$22626:$C$22657,INDIRECT("Coefficients!$AR$2:$AR$33")))),1/(1+EXP(-SUMPRODUCT(Engine!$C$22626:$C$22657,INDIRECT("Coefficients!$AS$2:$AS$33"))))))</f>
      </c>
      <c r="AL713" s="8">
        <f>IF(OR($B713="",$C713="",$D713="",$E713="",$F713="",$G713="",$H713="",$I713="",$J713="",$K713="",$L713=""),"",IF($B713="Female",1/(1+EXP(-SUMPRODUCT(Engine!$C$22626:$C$22657,INDIRECT("Coefficients!$AT$2:$AT$33")))),1/(1+EXP(-SUMPRODUCT(Engine!$C$22626:$C$22657,INDIRECT("Coefficients!$AU$2:$AU$33"))))))</f>
      </c>
      <c r="AM713" s="8">
        <f>IF(OR($B713="",$C713="",$D713="",$E713="",$F713="",$G713="",$H713="",$I713="",$J713="",$K713="",$L713=""),"",IF($B713="Female",1/(1+EXP(-SUMPRODUCT(Engine!$C$22626:$C$22657,INDIRECT("Coefficients!$AV$2:$AV$33")))),1/(1+EXP(-SUMPRODUCT(Engine!$C$22626:$C$22657,INDIRECT("Coefficients!$AW$2:$AW$33"))))))</f>
      </c>
      <c r="AN713" s="8">
        <f>IF(OR($B713="",$C713="",$D713="",$E713="",$F713="",$G713="",$H713="",$I713="",$J713="",$K713="",$L713=""),"",IF($B713="Female",1/(1+EXP(-SUMPRODUCT(Engine!$C$22626:$C$22657,INDIRECT("Coefficients!$AX$2:$AX$33")))),1/(1+EXP(-SUMPRODUCT(Engine!$C$22626:$C$22657,INDIRECT("Coefficients!$AY$2:$AY$33"))))))</f>
      </c>
      <c r="AO713" s="8">
        <f>IF(OR($B713="",$C713="",$D713="",$E713="",$F713="",$G713="",$H713="",$I713="",$J713="",$K713="",$L713=""),"",IF($B713="Female",1/(1+EXP(-SUMPRODUCT(Engine!$C$22626:$C$22657,INDIRECT("Coefficients!$AZ$2:$AZ$33")))),1/(1+EXP(-SUMPRODUCT(Engine!$C$22626:$C$22657,INDIRECT("Coefficients!$BA$2:$BA$33"))))))</f>
      </c>
      <c r="AP713" s="8">
        <f>IF(OR($B713="",$C713="",$D713="",$E713="",$F713="",$G713="",$H713="",$I713="",$J713="",$K713="",$L713=""),"",IF($B713="Female",1/(1+EXP(-SUMPRODUCT(Engine!$C$22626:$C$22657,INDIRECT("Coefficients!$BB$2:$BB$33")))),1/(1+EXP(-SUMPRODUCT(Engine!$C$22626:$C$22657,INDIRECT("Coefficients!$BC$2:$BC$33"))))))</f>
      </c>
      <c r="AQ713" s="8">
        <f>IF(OR($B713="",$C713="",$D713="",$E713="",$F713="",$G713="",$H713="",$I713="",$J713="",$K713="",$L713=""),"",IF($B713="Female",1/(1+EXP(-SUMPRODUCT(Engine!$C$22626:$C$22657,INDIRECT("Coefficients!$BD$2:$BD$33")))),1/(1+EXP(-SUMPRODUCT(Engine!$C$22626:$C$22657,INDIRECT("Coefficients!$BE$2:$BE$33"))))))</f>
      </c>
      <c r="AR713" s="8">
        <f>IF(OR($B713="",$C713="",$D713="",$E713="",$F713="",$G713="",$H713="",$I713="",$J713="",$K713="",$L713=""),"",IF($B713="Female",1/(1+EXP(-SUMPRODUCT(Engine!$C$22626:$C$22657,INDIRECT("Coefficients!$BF$2:$BF$33")))),1/(1+EXP(-SUMPRODUCT(Engine!$C$22626:$C$22657,INDIRECT("Coefficients!$BG$2:$BG$33"))))))</f>
      </c>
      <c r="AS713" s="8">
        <f>IF(OR($B713="",$C713="",$D713="",$E713="",$F713="",$G713="",$H713="",$I713="",$J713="",$K713="",$L713=""),"",IF($B713="Female",1/(1+EXP(-SUMPRODUCT(Engine!$C$22626:$C$22657,INDIRECT("Coefficients!$BH$2:$BH$33")))),1/(1+EXP(-SUMPRODUCT(Engine!$C$22626:$C$22657,INDIRECT("Coefficients!$BI$2:$BI$33"))))))</f>
      </c>
      <c r="AT713" s="8">
        <f>IF(OR($B713="",$C713="",$D713="",$E713="",$F713="",$G713="",$H713="",$I713="",$J713="",$K713="",$L713=""),"",IF($B713="Female",1/(1+EXP(-SUMPRODUCT(Engine!$C$22626:$C$22657,INDIRECT("Coefficients!$BJ$2:$BJ$33")))),1/(1+EXP(-SUMPRODUCT(Engine!$C$22626:$C$22657,INDIRECT("Coefficients!$BK$2:$BK$33"))))))</f>
      </c>
      <c r="AU713" s="8">
        <f>IF(OR($B713="",$C713="",$D713="",$E713="",$F713="",$G713="",$H713="",$I713="",$J713="",$K713="",$L713=""),"",IF($B713="Female",1/(1+EXP(-SUMPRODUCT(Engine!$C$22626:$C$22657,INDIRECT("Coefficients!$BL$2:$BL$33")))),1/(1+EXP(-SUMPRODUCT(Engine!$C$22626:$C$22657,INDIRECT("Coefficients!$BM$2:$BM$33"))))))</f>
      </c>
      <c r="AV713" s="8">
        <f>IF(OR($B713="",$C713="",$D713="",$E713="",$F713="",$G713="",$H713="",$I713="",$J713="",$K713="",$L713=""),"",IF($B713="Female",1/(1+EXP(-SUMPRODUCT(Engine!$C$22626:$C$22657,INDIRECT("Coefficients!$BN$2:$BN$33")))),1/(1+EXP(-SUMPRODUCT(Engine!$C$22626:$C$22657,INDIRECT("Coefficients!$BO$2:$BO$33"))))))</f>
      </c>
      <c r="AW713" s="8">
        <f>IF(OR($B713="",$C713="",$D713="",$E713="",$F713="",$G713="",$H713="",$I713="",$J713="",$K713="",$L713=""),"",IF($B713="Female",1/(1+EXP(-SUMPRODUCT(Engine!$C$22626:$C$22657,INDIRECT("Coefficients!$BP$2:$BP$33")))),1/(1+EXP(-SUMPRODUCT(Engine!$C$22626:$C$22657,INDIRECT("Coefficients!$BQ$2:$BQ$33"))))))</f>
      </c>
      <c r="AX713" s="8">
        <f>IF(OR($B713="",$C713="",$D713="",$E713="",$F713="",$G713="",$H713="",$I713="",$J713="",$K713="",$L713=""),"",IF($B713="Female",1/(1+EXP(-SUMPRODUCT(Engine!$C$22626:$C$22657,INDIRECT("Coefficients!$BR$2:$BR$33")))),1/(1+EXP(-SUMPRODUCT(Engine!$C$22626:$C$22657,INDIRECT("Coefficients!$BS$2:$BS$33"))))))</f>
      </c>
      <c r="AY713" s="8">
        <f>IF(OR($B713="",$C713="",$D713="",$E713="",$F713="",$G713="",$H713="",$I713="",$J713="",$K713="",$L713=""),"",IF($B713="Female",1/(1+EXP(-SUMPRODUCT(Engine!$C$22626:$C$22657,INDIRECT("Coefficients!$BT$2:$BT$33")))),1/(1+EXP(-SUMPRODUCT(Engine!$C$22626:$C$22657,INDIRECT("Coefficients!$BU$2:$BU$33"))))))</f>
      </c>
      <c r="AZ713" s="8">
        <f>IF(OR($B713="",$C713="",$D713="",$E713="",$F713="",$G713="",$H713="",$I713="",$J713="",$K713="",$L713=""),"",IF($B713="Female",1/(1+EXP(-SUMPRODUCT(Engine!$C$22626:$C$22657,INDIRECT("Coefficients!$BV$2:$BV$33")))),1/(1+EXP(-SUMPRODUCT(Engine!$C$22626:$C$22657,INDIRECT("Coefficients!$BW$2:$BW$33"))))))</f>
      </c>
      <c r="BA713" s="8">
        <f>IF(OR($B713="",$C713="",$D713="",$E713="",$F713="",$G713="",$H713="",$I713="",$J713="",$K713="",$L713=""),"",IF($B713="Female",1/(1+EXP(-SUMPRODUCT(Engine!$C$22626:$C$22657,INDIRECT("Coefficients!$BX$2:$BX$33")))),1/(1+EXP(-SUMPRODUCT(Engine!$C$22626:$C$22657,INDIRECT("Coefficients!$BY$2:$BY$33"))))))</f>
      </c>
      <c r="BB713" s="8">
        <f>IF(OR($B713="",$C713="",$D713="",$E713="",$F713="",$G713="",$H713="",$I713="",$J713="",$K713="",$L713=""),"",IF($B713="Female",1/(1+EXP(-SUMPRODUCT(Engine!$C$22626:$C$22657,INDIRECT("Coefficients!$BZ$2:$BZ$33")))),1/(1+EXP(-SUMPRODUCT(Engine!$C$22626:$C$22657,INDIRECT("Coefficients!$CA$2:$CA$33"))))))</f>
      </c>
      <c r="BC713" s="8">
        <f>IF(OR($B713="",$C713="",$D713="",$E713="",$F713="",$G713="",$H713="",$I713="",$J713="",$K713="",$L713=""),"",IF($B713="Female",1/(1+EXP(-SUMPRODUCT(Engine!$C$22626:$C$22657,INDIRECT("Coefficients!$CB$2:$CB$33")))),1/(1+EXP(-SUMPRODUCT(Engine!$C$22626:$C$22657,INDIRECT("Coefficients!$CC$2:$CC$33"))))))</f>
      </c>
      <c r="BD713" s="8">
        <f>IF(OR($B713="",$C713="",$D713="",$E713="",$F713="",$G713="",$H713="",$I713="",$J713="",$K713="",$L713=""),"",IF($B713="Female",1/(1+EXP(-SUMPRODUCT(Engine!$C$22626:$C$22657,INDIRECT("Coefficients!$CD$2:$CD$33")))),1/(1+EXP(-SUMPRODUCT(Engine!$C$22626:$C$22657,INDIRECT("Coefficients!$CE$2:$CE$33"))))))</f>
      </c>
      <c r="BE713" s="8">
        <f>IF(OR($B713="",$C713="",$D713="",$E713="",$F713="",$G713="",$H713="",$I713="",$J713="",$K713="",$L713=""),"",IF($B713="Female",1/(1+EXP(-SUMPRODUCT(Engine!$C$22626:$C$22657,INDIRECT("Coefficients!$CF$2:$CF$33")))),1/(1+EXP(-SUMPRODUCT(Engine!$C$22626:$C$22657,INDIRECT("Coefficients!$CG$2:$CG$33"))))))</f>
      </c>
      <c r="BF713" s="8">
        <f>IF(OR($B713="",$C713="",$D713="",$E713="",$F713="",$G713="",$H713="",$I713="",$J713="",$K713="",$L713=""),"",IF($B713="Female",1/(1+EXP(-SUMPRODUCT(Engine!$C$22626:$C$22657,INDIRECT("Coefficients!$CH$2:$CH$33")))),1/(1+EXP(-SUMPRODUCT(Engine!$C$22626:$C$22657,INDIRECT("Coefficients!$CI$2:$CI$33"))))))</f>
      </c>
      <c r="BG713" s="8">
        <f>IF(OR($B713="",$C713="",$D713="",$E713="",$F713="",$G713="",$H713="",$I713="",$J713="",$K713="",$L713=""),"",IF($B713="Female",1/(1+EXP(-SUMPRODUCT(Engine!$C$22626:$C$22657,INDIRECT("Coefficients!$CJ$2:$CJ$33")))),1/(1+EXP(-SUMPRODUCT(Engine!$C$22626:$C$22657,INDIRECT("Coefficients!$CK$2:$CK$33"))))))</f>
      </c>
      <c r="BH713" s="8">
        <f>IF(OR($B713="",$C713="",$D713="",$E713="",$F713="",$G713="",$H713="",$I713="",$J713="",$K713="",$L713=""),"",IF($B713="Female",1/(1+EXP(-SUMPRODUCT(Engine!$C$22626:$C$22657,INDIRECT("Coefficients!$CL$2:$CL$33")))),1/(1+EXP(-SUMPRODUCT(Engine!$C$22626:$C$22657,INDIRECT("Coefficients!$CM$2:$CM$33"))))))</f>
      </c>
      <c r="BI713" s="8">
        <f>IF(OR($B713="",$C713="",$D713="",$E713="",$F713="",$G713="",$H713="",$I713="",$J713="",$K713="",$L713=""),"",IF($B713="Female",1/(1+EXP(-SUMPRODUCT(Engine!$C$22626:$C$22657,INDIRECT("Coefficients!$CN$2:$CN$33")))),1/(1+EXP(-SUMPRODUCT(Engine!$C$22626:$C$22657,INDIRECT("Coefficients!$CO$2:$CO$33"))))))</f>
      </c>
      <c r="BJ713" s="8">
        <f>IF(OR($B713="",$C713="",$D713="",$E713="",$F713="",$G713="",$H713="",$I713="",$J713="",$K713="",$L713=""),"",IF($B713="Female",1/(1+EXP(-SUMPRODUCT(Engine!$C$22626:$C$22657,INDIRECT("Coefficients!$CP$2:$CP$33")))),1/(1+EXP(-SUMPRODUCT(Engine!$C$22626:$C$22657,INDIRECT("Coefficients!$CQ$2:$CQ$33"))))))</f>
      </c>
      <c r="BK713" s="8">
        <f>IF(OR($B713="",$C713="",$D713="",$E713="",$F713="",$G713="",$H713="",$I713="",$J713="",$K713="",$L713=""),"",IF($B713="Female",1/(1+EXP(-SUMPRODUCT(Engine!$C$22626:$C$22657,INDIRECT("Coefficients!$CR$2:$CR$33")))),1/(1+EXP(-SUMPRODUCT(Engine!$C$22626:$C$22657,INDIRECT("Coefficients!$CS$2:$CS$33"))))))</f>
      </c>
      <c r="BL713" s="8">
        <f>IF(OR($B713="",$C713="",$D713="",$E713="",$F713="",$G713="",$H713="",$I713="",$J713="",$K713="",$L713=""),"",IF($B713="Female",1/(1+EXP(-SUMPRODUCT(Engine!$C$22626:$C$22657,INDIRECT("Coefficients!$CT$2:$CT$33")))),1/(1+EXP(-SUMPRODUCT(Engine!$C$22626:$C$22657,INDIRECT("Coefficients!$CU$2:$CU$33"))))))</f>
      </c>
      <c r="BM713" s="8">
        <f>IF(OR($B713="",$C713="",$D713="",$E713="",$F713="",$G713="",$H713="",$I713="",$J713="",$K713="",$L713=""),"",IF($B713="Female",1/(1+EXP(-SUMPRODUCT(Engine!$C$22626:$C$22657,INDIRECT("Coefficients!$CV$2:$CV$33")))),1/(1+EXP(-SUMPRODUCT(Engine!$C$22626:$C$22657,INDIRECT("Coefficients!$CW$2:$CW$33"))))))</f>
      </c>
    </row>
    <row r="714" spans="1:6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8">
        <f>IF(OR($B714="",$C714="",$D714="",$E714="",$F714="",$G714="",$H714="",$I714="",$J714="",$K714="",$L714=""),"",IF($B714="Female",1/(1+EXP(-SUMPRODUCT(Engine!$C$22658:$C$22689,INDIRECT("Coefficients!$B$2:$B$33")))),1/(1+EXP(-SUMPRODUCT(Engine!$C$22658:$C$22689,INDIRECT("Coefficients!$C$2:$C$33"))))))</f>
      </c>
      <c r="Q714" s="8">
        <f>IF(OR($B714="",$C714="",$D714="",$E714="",$F714="",$G714="",$H714="",$I714="",$J714="",$K714="",$L714=""),"",IF($B714="Female",1/(1+EXP(-SUMPRODUCT(Engine!$C$22658:$C$22689,INDIRECT("Coefficients!$D$2:$D$33")))),1/(1+EXP(-SUMPRODUCT(Engine!$C$22658:$C$22689,INDIRECT("Coefficients!$E$2:$E$33"))))))</f>
      </c>
      <c r="R714" s="8">
        <f>IF(OR($B714="",$C714="",$D714="",$E714="",$F714="",$G714="",$H714="",$I714="",$J714="",$K714="",$L714=""),"",IF($B714="Female",1/(1+EXP(-SUMPRODUCT(Engine!$C$22658:$C$22689,INDIRECT("Coefficients!$F$2:$F$33")))),1/(1+EXP(-SUMPRODUCT(Engine!$C$22658:$C$22689,INDIRECT("Coefficients!$G$2:$G$33"))))))</f>
      </c>
      <c r="S714" s="8">
        <f>IF(OR($B714="",$C714="",$D714="",$E714="",$F714="",$G714="",$H714="",$I714="",$J714="",$K714="",$L714=""),"",IF($B714="Female",1/(1+EXP(-SUMPRODUCT(Engine!$C$22658:$C$22689,INDIRECT("Coefficients!$H$2:$H$33")))),1/(1+EXP(-SUMPRODUCT(Engine!$C$22658:$C$22689,INDIRECT("Coefficients!$I$2:$I$33"))))))</f>
      </c>
      <c r="T714" s="8">
        <f>IF(OR($B714="",$C714="",$D714="",$E714="",$F714="",$G714="",$H714="",$I714="",$J714="",$K714="",$L714=""),"",IF($B714="Female",1/(1+EXP(-SUMPRODUCT(Engine!$C$22658:$C$22689,INDIRECT("Coefficients!$J$2:$J$33")))),1/(1+EXP(-SUMPRODUCT(Engine!$C$22658:$C$22689,INDIRECT("Coefficients!$K$2:$K$33"))))))</f>
      </c>
      <c r="U714" s="8">
        <f>IF(OR($B714="",$C714="",$D714="",$E714="",$F714="",$G714="",$H714="",$I714="",$J714="",$K714="",$L714=""),"",IF($B714="Female",1/(1+EXP(-SUMPRODUCT(Engine!$C$22658:$C$22689,INDIRECT("Coefficients!$L$2:$L$33")))),1/(1+EXP(-SUMPRODUCT(Engine!$C$22658:$C$22689,INDIRECT("Coefficients!$M$2:$M$33"))))))</f>
      </c>
      <c r="V714" s="8">
        <f>IF(OR($B714="",$C714="",$D714="",$E714="",$F714="",$G714="",$H714="",$I714="",$J714="",$K714="",$L714=""),"",IF($B714="Female",1/(1+EXP(-SUMPRODUCT(Engine!$C$22658:$C$22689,INDIRECT("Coefficients!$N$2:$N$33")))),1/(1+EXP(-SUMPRODUCT(Engine!$C$22658:$C$22689,INDIRECT("Coefficients!$O$2:$O$33"))))))</f>
      </c>
      <c r="W714" s="8">
        <f>IF(OR($B714="",$C714="",$D714="",$E714="",$F714="",$G714="",$H714="",$I714="",$J714="",$K714="",$L714=""),"",IF($B714="Female",1/(1+EXP(-SUMPRODUCT(Engine!$C$22658:$C$22689,INDIRECT("Coefficients!$P$2:$P$33")))),1/(1+EXP(-SUMPRODUCT(Engine!$C$22658:$C$22689,INDIRECT("Coefficients!$Q$2:$Q$33"))))))</f>
      </c>
      <c r="X714" s="8">
        <f>IF(OR($B714="",$C714="",$D714="",$E714="",$F714="",$G714="",$H714="",$I714="",$J714="",$K714="",$L714=""),"",IF($B714="Female",1/(1+EXP(-SUMPRODUCT(Engine!$C$22658:$C$22689,INDIRECT("Coefficients!$R$2:$R$33")))),1/(1+EXP(-SUMPRODUCT(Engine!$C$22658:$C$22689,INDIRECT("Coefficients!$S$2:$S$33"))))))</f>
      </c>
      <c r="Y714" s="8">
        <f>IF(OR($B714="",$C714="",$D714="",$E714="",$F714="",$G714="",$H714="",$I714="",$J714="",$K714="",$L714=""),"",IF($B714="Female",1/(1+EXP(-SUMPRODUCT(Engine!$C$22658:$C$22689,INDIRECT("Coefficients!$T$2:$T$33")))),1/(1+EXP(-SUMPRODUCT(Engine!$C$22658:$C$22689,INDIRECT("Coefficients!$U$2:$U$33"))))))</f>
      </c>
      <c r="Z714" s="8">
        <f>IF(OR($B714="",$C714="",$D714="",$E714="",$F714="",$G714="",$H714="",$I714="",$J714="",$K714="",$L714=""),"",IF($B714="Female",1/(1+EXP(-SUMPRODUCT(Engine!$C$22658:$C$22689,INDIRECT("Coefficients!$V$2:$V$33")))),1/(1+EXP(-SUMPRODUCT(Engine!$C$22658:$C$22689,INDIRECT("Coefficients!$W$2:$W$33"))))))</f>
      </c>
      <c r="AA714" s="8">
        <f>IF(OR($B714="",$C714="",$D714="",$E714="",$F714="",$G714="",$H714="",$I714="",$J714="",$K714="",$L714=""),"",IF($B714="Female",1/(1+EXP(-SUMPRODUCT(Engine!$C$22658:$C$22689,INDIRECT("Coefficients!$X$2:$X$33")))),1/(1+EXP(-SUMPRODUCT(Engine!$C$22658:$C$22689,INDIRECT("Coefficients!$Y$2:$Y$33"))))))</f>
      </c>
      <c r="AB714" s="8">
        <f>IF(OR($B714="",$C714="",$D714="",$E714="",$F714="",$G714="",$H714="",$I714="",$J714="",$K714="",$L714=""),"",IF($B714="Female",1/(1+EXP(-SUMPRODUCT(Engine!$C$22658:$C$22689,INDIRECT("Coefficients!$Z$2:$Z$33")))),1/(1+EXP(-SUMPRODUCT(Engine!$C$22658:$C$22689,INDIRECT("Coefficients!$AA$2:$AA$33"))))))</f>
      </c>
      <c r="AC714" s="8">
        <f>IF(OR($B714="",$C714="",$D714="",$E714="",$F714="",$G714="",$H714="",$I714="",$J714="",$K714="",$L714=""),"",IF($B714="Female",1/(1+EXP(-SUMPRODUCT(Engine!$C$22658:$C$22689,INDIRECT("Coefficients!$AB$2:$AB$33")))),1/(1+EXP(-SUMPRODUCT(Engine!$C$22658:$C$22689,INDIRECT("Coefficients!$AC$2:$AC$33"))))))</f>
      </c>
      <c r="AD714" s="8">
        <f>IF(OR($B714="",$C714="",$D714="",$E714="",$F714="",$G714="",$H714="",$I714="",$J714="",$K714="",$L714=""),"",IF($B714="Female",1/(1+EXP(-SUMPRODUCT(Engine!$C$22658:$C$22689,INDIRECT("Coefficients!$AD$2:$AD$33")))),1/(1+EXP(-SUMPRODUCT(Engine!$C$22658:$C$22689,INDIRECT("Coefficients!$AE$2:$AE$33"))))))</f>
      </c>
      <c r="AE714" s="8">
        <f>IF(OR($B714="",$C714="",$D714="",$E714="",$F714="",$G714="",$H714="",$I714="",$J714="",$K714="",$L714=""),"",IF($B714="Female",1/(1+EXP(-SUMPRODUCT(Engine!$C$22658:$C$22689,INDIRECT("Coefficients!$AF$2:$AF$33")))),1/(1+EXP(-SUMPRODUCT(Engine!$C$22658:$C$22689,INDIRECT("Coefficients!$AG$2:$AG$33"))))))</f>
      </c>
      <c r="AF714" s="8">
        <f>IF(OR($B714="",$C714="",$D714="",$E714="",$F714="",$G714="",$H714="",$I714="",$J714="",$K714="",$L714=""),"",IF($B714="Female",1/(1+EXP(-SUMPRODUCT(Engine!$C$22658:$C$22689,INDIRECT("Coefficients!$AH$2:$AH$33")))),1/(1+EXP(-SUMPRODUCT(Engine!$C$22658:$C$22689,INDIRECT("Coefficients!$AI$2:$AI$33"))))))</f>
      </c>
      <c r="AG714" s="8">
        <f>IF(OR($B714="",$C714="",$D714="",$E714="",$F714="",$G714="",$H714="",$I714="",$J714="",$K714="",$L714=""),"",IF($B714="Female",1/(1+EXP(-SUMPRODUCT(Engine!$C$22658:$C$22689,INDIRECT("Coefficients!$AJ$2:$AJ$33")))),1/(1+EXP(-SUMPRODUCT(Engine!$C$22658:$C$22689,INDIRECT("Coefficients!$AK$2:$AK$33"))))))</f>
      </c>
      <c r="AH714" s="8">
        <f>IF(OR($B714="",$C714="",$D714="",$E714="",$F714="",$G714="",$H714="",$I714="",$J714="",$K714="",$L714=""),"",IF($B714="Female",1/(1+EXP(-SUMPRODUCT(Engine!$C$22658:$C$22689,INDIRECT("Coefficients!$AL$2:$AL$33")))),1/(1+EXP(-SUMPRODUCT(Engine!$C$22658:$C$22689,INDIRECT("Coefficients!$AM$2:$AM$33"))))))</f>
      </c>
      <c r="AI714" s="8">
        <f>IF(OR($B714="",$C714="",$D714="",$E714="",$F714="",$G714="",$H714="",$I714="",$J714="",$K714="",$L714=""),"",IF($B714="Female",1/(1+EXP(-SUMPRODUCT(Engine!$C$22658:$C$22689,INDIRECT("Coefficients!$AN$2:$AN$33")))),1/(1+EXP(-SUMPRODUCT(Engine!$C$22658:$C$22689,INDIRECT("Coefficients!$AO$2:$AO$33"))))))</f>
      </c>
      <c r="AJ714" s="8">
        <f>IF(OR($B714="",$C714="",$D714="",$E714="",$F714="",$G714="",$H714="",$I714="",$J714="",$K714="",$L714=""),"",IF($B714="Female",1/(1+EXP(-SUMPRODUCT(Engine!$C$22658:$C$22689,INDIRECT("Coefficients!$AP$2:$AP$33")))),1/(1+EXP(-SUMPRODUCT(Engine!$C$22658:$C$22689,INDIRECT("Coefficients!$AQ$2:$AQ$33"))))))</f>
      </c>
      <c r="AK714" s="8">
        <f>IF(OR($B714="",$C714="",$D714="",$E714="",$F714="",$G714="",$H714="",$I714="",$J714="",$K714="",$L714=""),"",IF($B714="Female",1/(1+EXP(-SUMPRODUCT(Engine!$C$22658:$C$22689,INDIRECT("Coefficients!$AR$2:$AR$33")))),1/(1+EXP(-SUMPRODUCT(Engine!$C$22658:$C$22689,INDIRECT("Coefficients!$AS$2:$AS$33"))))))</f>
      </c>
      <c r="AL714" s="8">
        <f>IF(OR($B714="",$C714="",$D714="",$E714="",$F714="",$G714="",$H714="",$I714="",$J714="",$K714="",$L714=""),"",IF($B714="Female",1/(1+EXP(-SUMPRODUCT(Engine!$C$22658:$C$22689,INDIRECT("Coefficients!$AT$2:$AT$33")))),1/(1+EXP(-SUMPRODUCT(Engine!$C$22658:$C$22689,INDIRECT("Coefficients!$AU$2:$AU$33"))))))</f>
      </c>
      <c r="AM714" s="8">
        <f>IF(OR($B714="",$C714="",$D714="",$E714="",$F714="",$G714="",$H714="",$I714="",$J714="",$K714="",$L714=""),"",IF($B714="Female",1/(1+EXP(-SUMPRODUCT(Engine!$C$22658:$C$22689,INDIRECT("Coefficients!$AV$2:$AV$33")))),1/(1+EXP(-SUMPRODUCT(Engine!$C$22658:$C$22689,INDIRECT("Coefficients!$AW$2:$AW$33"))))))</f>
      </c>
      <c r="AN714" s="8">
        <f>IF(OR($B714="",$C714="",$D714="",$E714="",$F714="",$G714="",$H714="",$I714="",$J714="",$K714="",$L714=""),"",IF($B714="Female",1/(1+EXP(-SUMPRODUCT(Engine!$C$22658:$C$22689,INDIRECT("Coefficients!$AX$2:$AX$33")))),1/(1+EXP(-SUMPRODUCT(Engine!$C$22658:$C$22689,INDIRECT("Coefficients!$AY$2:$AY$33"))))))</f>
      </c>
      <c r="AO714" s="8">
        <f>IF(OR($B714="",$C714="",$D714="",$E714="",$F714="",$G714="",$H714="",$I714="",$J714="",$K714="",$L714=""),"",IF($B714="Female",1/(1+EXP(-SUMPRODUCT(Engine!$C$22658:$C$22689,INDIRECT("Coefficients!$AZ$2:$AZ$33")))),1/(1+EXP(-SUMPRODUCT(Engine!$C$22658:$C$22689,INDIRECT("Coefficients!$BA$2:$BA$33"))))))</f>
      </c>
      <c r="AP714" s="8">
        <f>IF(OR($B714="",$C714="",$D714="",$E714="",$F714="",$G714="",$H714="",$I714="",$J714="",$K714="",$L714=""),"",IF($B714="Female",1/(1+EXP(-SUMPRODUCT(Engine!$C$22658:$C$22689,INDIRECT("Coefficients!$BB$2:$BB$33")))),1/(1+EXP(-SUMPRODUCT(Engine!$C$22658:$C$22689,INDIRECT("Coefficients!$BC$2:$BC$33"))))))</f>
      </c>
      <c r="AQ714" s="8">
        <f>IF(OR($B714="",$C714="",$D714="",$E714="",$F714="",$G714="",$H714="",$I714="",$J714="",$K714="",$L714=""),"",IF($B714="Female",1/(1+EXP(-SUMPRODUCT(Engine!$C$22658:$C$22689,INDIRECT("Coefficients!$BD$2:$BD$33")))),1/(1+EXP(-SUMPRODUCT(Engine!$C$22658:$C$22689,INDIRECT("Coefficients!$BE$2:$BE$33"))))))</f>
      </c>
      <c r="AR714" s="8">
        <f>IF(OR($B714="",$C714="",$D714="",$E714="",$F714="",$G714="",$H714="",$I714="",$J714="",$K714="",$L714=""),"",IF($B714="Female",1/(1+EXP(-SUMPRODUCT(Engine!$C$22658:$C$22689,INDIRECT("Coefficients!$BF$2:$BF$33")))),1/(1+EXP(-SUMPRODUCT(Engine!$C$22658:$C$22689,INDIRECT("Coefficients!$BG$2:$BG$33"))))))</f>
      </c>
      <c r="AS714" s="8">
        <f>IF(OR($B714="",$C714="",$D714="",$E714="",$F714="",$G714="",$H714="",$I714="",$J714="",$K714="",$L714=""),"",IF($B714="Female",1/(1+EXP(-SUMPRODUCT(Engine!$C$22658:$C$22689,INDIRECT("Coefficients!$BH$2:$BH$33")))),1/(1+EXP(-SUMPRODUCT(Engine!$C$22658:$C$22689,INDIRECT("Coefficients!$BI$2:$BI$33"))))))</f>
      </c>
      <c r="AT714" s="8">
        <f>IF(OR($B714="",$C714="",$D714="",$E714="",$F714="",$G714="",$H714="",$I714="",$J714="",$K714="",$L714=""),"",IF($B714="Female",1/(1+EXP(-SUMPRODUCT(Engine!$C$22658:$C$22689,INDIRECT("Coefficients!$BJ$2:$BJ$33")))),1/(1+EXP(-SUMPRODUCT(Engine!$C$22658:$C$22689,INDIRECT("Coefficients!$BK$2:$BK$33"))))))</f>
      </c>
      <c r="AU714" s="8">
        <f>IF(OR($B714="",$C714="",$D714="",$E714="",$F714="",$G714="",$H714="",$I714="",$J714="",$K714="",$L714=""),"",IF($B714="Female",1/(1+EXP(-SUMPRODUCT(Engine!$C$22658:$C$22689,INDIRECT("Coefficients!$BL$2:$BL$33")))),1/(1+EXP(-SUMPRODUCT(Engine!$C$22658:$C$22689,INDIRECT("Coefficients!$BM$2:$BM$33"))))))</f>
      </c>
      <c r="AV714" s="8">
        <f>IF(OR($B714="",$C714="",$D714="",$E714="",$F714="",$G714="",$H714="",$I714="",$J714="",$K714="",$L714=""),"",IF($B714="Female",1/(1+EXP(-SUMPRODUCT(Engine!$C$22658:$C$22689,INDIRECT("Coefficients!$BN$2:$BN$33")))),1/(1+EXP(-SUMPRODUCT(Engine!$C$22658:$C$22689,INDIRECT("Coefficients!$BO$2:$BO$33"))))))</f>
      </c>
      <c r="AW714" s="8">
        <f>IF(OR($B714="",$C714="",$D714="",$E714="",$F714="",$G714="",$H714="",$I714="",$J714="",$K714="",$L714=""),"",IF($B714="Female",1/(1+EXP(-SUMPRODUCT(Engine!$C$22658:$C$22689,INDIRECT("Coefficients!$BP$2:$BP$33")))),1/(1+EXP(-SUMPRODUCT(Engine!$C$22658:$C$22689,INDIRECT("Coefficients!$BQ$2:$BQ$33"))))))</f>
      </c>
      <c r="AX714" s="8">
        <f>IF(OR($B714="",$C714="",$D714="",$E714="",$F714="",$G714="",$H714="",$I714="",$J714="",$K714="",$L714=""),"",IF($B714="Female",1/(1+EXP(-SUMPRODUCT(Engine!$C$22658:$C$22689,INDIRECT("Coefficients!$BR$2:$BR$33")))),1/(1+EXP(-SUMPRODUCT(Engine!$C$22658:$C$22689,INDIRECT("Coefficients!$BS$2:$BS$33"))))))</f>
      </c>
      <c r="AY714" s="8">
        <f>IF(OR($B714="",$C714="",$D714="",$E714="",$F714="",$G714="",$H714="",$I714="",$J714="",$K714="",$L714=""),"",IF($B714="Female",1/(1+EXP(-SUMPRODUCT(Engine!$C$22658:$C$22689,INDIRECT("Coefficients!$BT$2:$BT$33")))),1/(1+EXP(-SUMPRODUCT(Engine!$C$22658:$C$22689,INDIRECT("Coefficients!$BU$2:$BU$33"))))))</f>
      </c>
      <c r="AZ714" s="8">
        <f>IF(OR($B714="",$C714="",$D714="",$E714="",$F714="",$G714="",$H714="",$I714="",$J714="",$K714="",$L714=""),"",IF($B714="Female",1/(1+EXP(-SUMPRODUCT(Engine!$C$22658:$C$22689,INDIRECT("Coefficients!$BV$2:$BV$33")))),1/(1+EXP(-SUMPRODUCT(Engine!$C$22658:$C$22689,INDIRECT("Coefficients!$BW$2:$BW$33"))))))</f>
      </c>
      <c r="BA714" s="8">
        <f>IF(OR($B714="",$C714="",$D714="",$E714="",$F714="",$G714="",$H714="",$I714="",$J714="",$K714="",$L714=""),"",IF($B714="Female",1/(1+EXP(-SUMPRODUCT(Engine!$C$22658:$C$22689,INDIRECT("Coefficients!$BX$2:$BX$33")))),1/(1+EXP(-SUMPRODUCT(Engine!$C$22658:$C$22689,INDIRECT("Coefficients!$BY$2:$BY$33"))))))</f>
      </c>
      <c r="BB714" s="8">
        <f>IF(OR($B714="",$C714="",$D714="",$E714="",$F714="",$G714="",$H714="",$I714="",$J714="",$K714="",$L714=""),"",IF($B714="Female",1/(1+EXP(-SUMPRODUCT(Engine!$C$22658:$C$22689,INDIRECT("Coefficients!$BZ$2:$BZ$33")))),1/(1+EXP(-SUMPRODUCT(Engine!$C$22658:$C$22689,INDIRECT("Coefficients!$CA$2:$CA$33"))))))</f>
      </c>
      <c r="BC714" s="8">
        <f>IF(OR($B714="",$C714="",$D714="",$E714="",$F714="",$G714="",$H714="",$I714="",$J714="",$K714="",$L714=""),"",IF($B714="Female",1/(1+EXP(-SUMPRODUCT(Engine!$C$22658:$C$22689,INDIRECT("Coefficients!$CB$2:$CB$33")))),1/(1+EXP(-SUMPRODUCT(Engine!$C$22658:$C$22689,INDIRECT("Coefficients!$CC$2:$CC$33"))))))</f>
      </c>
      <c r="BD714" s="8">
        <f>IF(OR($B714="",$C714="",$D714="",$E714="",$F714="",$G714="",$H714="",$I714="",$J714="",$K714="",$L714=""),"",IF($B714="Female",1/(1+EXP(-SUMPRODUCT(Engine!$C$22658:$C$22689,INDIRECT("Coefficients!$CD$2:$CD$33")))),1/(1+EXP(-SUMPRODUCT(Engine!$C$22658:$C$22689,INDIRECT("Coefficients!$CE$2:$CE$33"))))))</f>
      </c>
      <c r="BE714" s="8">
        <f>IF(OR($B714="",$C714="",$D714="",$E714="",$F714="",$G714="",$H714="",$I714="",$J714="",$K714="",$L714=""),"",IF($B714="Female",1/(1+EXP(-SUMPRODUCT(Engine!$C$22658:$C$22689,INDIRECT("Coefficients!$CF$2:$CF$33")))),1/(1+EXP(-SUMPRODUCT(Engine!$C$22658:$C$22689,INDIRECT("Coefficients!$CG$2:$CG$33"))))))</f>
      </c>
      <c r="BF714" s="8">
        <f>IF(OR($B714="",$C714="",$D714="",$E714="",$F714="",$G714="",$H714="",$I714="",$J714="",$K714="",$L714=""),"",IF($B714="Female",1/(1+EXP(-SUMPRODUCT(Engine!$C$22658:$C$22689,INDIRECT("Coefficients!$CH$2:$CH$33")))),1/(1+EXP(-SUMPRODUCT(Engine!$C$22658:$C$22689,INDIRECT("Coefficients!$CI$2:$CI$33"))))))</f>
      </c>
      <c r="BG714" s="8">
        <f>IF(OR($B714="",$C714="",$D714="",$E714="",$F714="",$G714="",$H714="",$I714="",$J714="",$K714="",$L714=""),"",IF($B714="Female",1/(1+EXP(-SUMPRODUCT(Engine!$C$22658:$C$22689,INDIRECT("Coefficients!$CJ$2:$CJ$33")))),1/(1+EXP(-SUMPRODUCT(Engine!$C$22658:$C$22689,INDIRECT("Coefficients!$CK$2:$CK$33"))))))</f>
      </c>
      <c r="BH714" s="8">
        <f>IF(OR($B714="",$C714="",$D714="",$E714="",$F714="",$G714="",$H714="",$I714="",$J714="",$K714="",$L714=""),"",IF($B714="Female",1/(1+EXP(-SUMPRODUCT(Engine!$C$22658:$C$22689,INDIRECT("Coefficients!$CL$2:$CL$33")))),1/(1+EXP(-SUMPRODUCT(Engine!$C$22658:$C$22689,INDIRECT("Coefficients!$CM$2:$CM$33"))))))</f>
      </c>
      <c r="BI714" s="8">
        <f>IF(OR($B714="",$C714="",$D714="",$E714="",$F714="",$G714="",$H714="",$I714="",$J714="",$K714="",$L714=""),"",IF($B714="Female",1/(1+EXP(-SUMPRODUCT(Engine!$C$22658:$C$22689,INDIRECT("Coefficients!$CN$2:$CN$33")))),1/(1+EXP(-SUMPRODUCT(Engine!$C$22658:$C$22689,INDIRECT("Coefficients!$CO$2:$CO$33"))))))</f>
      </c>
      <c r="BJ714" s="8">
        <f>IF(OR($B714="",$C714="",$D714="",$E714="",$F714="",$G714="",$H714="",$I714="",$J714="",$K714="",$L714=""),"",IF($B714="Female",1/(1+EXP(-SUMPRODUCT(Engine!$C$22658:$C$22689,INDIRECT("Coefficients!$CP$2:$CP$33")))),1/(1+EXP(-SUMPRODUCT(Engine!$C$22658:$C$22689,INDIRECT("Coefficients!$CQ$2:$CQ$33"))))))</f>
      </c>
      <c r="BK714" s="8">
        <f>IF(OR($B714="",$C714="",$D714="",$E714="",$F714="",$G714="",$H714="",$I714="",$J714="",$K714="",$L714=""),"",IF($B714="Female",1/(1+EXP(-SUMPRODUCT(Engine!$C$22658:$C$22689,INDIRECT("Coefficients!$CR$2:$CR$33")))),1/(1+EXP(-SUMPRODUCT(Engine!$C$22658:$C$22689,INDIRECT("Coefficients!$CS$2:$CS$33"))))))</f>
      </c>
      <c r="BL714" s="8">
        <f>IF(OR($B714="",$C714="",$D714="",$E714="",$F714="",$G714="",$H714="",$I714="",$J714="",$K714="",$L714=""),"",IF($B714="Female",1/(1+EXP(-SUMPRODUCT(Engine!$C$22658:$C$22689,INDIRECT("Coefficients!$CT$2:$CT$33")))),1/(1+EXP(-SUMPRODUCT(Engine!$C$22658:$C$22689,INDIRECT("Coefficients!$CU$2:$CU$33"))))))</f>
      </c>
      <c r="BM714" s="8">
        <f>IF(OR($B714="",$C714="",$D714="",$E714="",$F714="",$G714="",$H714="",$I714="",$J714="",$K714="",$L714=""),"",IF($B714="Female",1/(1+EXP(-SUMPRODUCT(Engine!$C$22658:$C$22689,INDIRECT("Coefficients!$CV$2:$CV$33")))),1/(1+EXP(-SUMPRODUCT(Engine!$C$22658:$C$22689,INDIRECT("Coefficients!$CW$2:$CW$33"))))))</f>
      </c>
    </row>
    <row r="715" spans="1:6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8">
        <f>IF(OR($B715="",$C715="",$D715="",$E715="",$F715="",$G715="",$H715="",$I715="",$J715="",$K715="",$L715=""),"",IF($B715="Female",1/(1+EXP(-SUMPRODUCT(Engine!$C$22690:$C$22721,INDIRECT("Coefficients!$B$2:$B$33")))),1/(1+EXP(-SUMPRODUCT(Engine!$C$22690:$C$22721,INDIRECT("Coefficients!$C$2:$C$33"))))))</f>
      </c>
      <c r="Q715" s="8">
        <f>IF(OR($B715="",$C715="",$D715="",$E715="",$F715="",$G715="",$H715="",$I715="",$J715="",$K715="",$L715=""),"",IF($B715="Female",1/(1+EXP(-SUMPRODUCT(Engine!$C$22690:$C$22721,INDIRECT("Coefficients!$D$2:$D$33")))),1/(1+EXP(-SUMPRODUCT(Engine!$C$22690:$C$22721,INDIRECT("Coefficients!$E$2:$E$33"))))))</f>
      </c>
      <c r="R715" s="8">
        <f>IF(OR($B715="",$C715="",$D715="",$E715="",$F715="",$G715="",$H715="",$I715="",$J715="",$K715="",$L715=""),"",IF($B715="Female",1/(1+EXP(-SUMPRODUCT(Engine!$C$22690:$C$22721,INDIRECT("Coefficients!$F$2:$F$33")))),1/(1+EXP(-SUMPRODUCT(Engine!$C$22690:$C$22721,INDIRECT("Coefficients!$G$2:$G$33"))))))</f>
      </c>
      <c r="S715" s="8">
        <f>IF(OR($B715="",$C715="",$D715="",$E715="",$F715="",$G715="",$H715="",$I715="",$J715="",$K715="",$L715=""),"",IF($B715="Female",1/(1+EXP(-SUMPRODUCT(Engine!$C$22690:$C$22721,INDIRECT("Coefficients!$H$2:$H$33")))),1/(1+EXP(-SUMPRODUCT(Engine!$C$22690:$C$22721,INDIRECT("Coefficients!$I$2:$I$33"))))))</f>
      </c>
      <c r="T715" s="8">
        <f>IF(OR($B715="",$C715="",$D715="",$E715="",$F715="",$G715="",$H715="",$I715="",$J715="",$K715="",$L715=""),"",IF($B715="Female",1/(1+EXP(-SUMPRODUCT(Engine!$C$22690:$C$22721,INDIRECT("Coefficients!$J$2:$J$33")))),1/(1+EXP(-SUMPRODUCT(Engine!$C$22690:$C$22721,INDIRECT("Coefficients!$K$2:$K$33"))))))</f>
      </c>
      <c r="U715" s="8">
        <f>IF(OR($B715="",$C715="",$D715="",$E715="",$F715="",$G715="",$H715="",$I715="",$J715="",$K715="",$L715=""),"",IF($B715="Female",1/(1+EXP(-SUMPRODUCT(Engine!$C$22690:$C$22721,INDIRECT("Coefficients!$L$2:$L$33")))),1/(1+EXP(-SUMPRODUCT(Engine!$C$22690:$C$22721,INDIRECT("Coefficients!$M$2:$M$33"))))))</f>
      </c>
      <c r="V715" s="8">
        <f>IF(OR($B715="",$C715="",$D715="",$E715="",$F715="",$G715="",$H715="",$I715="",$J715="",$K715="",$L715=""),"",IF($B715="Female",1/(1+EXP(-SUMPRODUCT(Engine!$C$22690:$C$22721,INDIRECT("Coefficients!$N$2:$N$33")))),1/(1+EXP(-SUMPRODUCT(Engine!$C$22690:$C$22721,INDIRECT("Coefficients!$O$2:$O$33"))))))</f>
      </c>
      <c r="W715" s="8">
        <f>IF(OR($B715="",$C715="",$D715="",$E715="",$F715="",$G715="",$H715="",$I715="",$J715="",$K715="",$L715=""),"",IF($B715="Female",1/(1+EXP(-SUMPRODUCT(Engine!$C$22690:$C$22721,INDIRECT("Coefficients!$P$2:$P$33")))),1/(1+EXP(-SUMPRODUCT(Engine!$C$22690:$C$22721,INDIRECT("Coefficients!$Q$2:$Q$33"))))))</f>
      </c>
      <c r="X715" s="8">
        <f>IF(OR($B715="",$C715="",$D715="",$E715="",$F715="",$G715="",$H715="",$I715="",$J715="",$K715="",$L715=""),"",IF($B715="Female",1/(1+EXP(-SUMPRODUCT(Engine!$C$22690:$C$22721,INDIRECT("Coefficients!$R$2:$R$33")))),1/(1+EXP(-SUMPRODUCT(Engine!$C$22690:$C$22721,INDIRECT("Coefficients!$S$2:$S$33"))))))</f>
      </c>
      <c r="Y715" s="8">
        <f>IF(OR($B715="",$C715="",$D715="",$E715="",$F715="",$G715="",$H715="",$I715="",$J715="",$K715="",$L715=""),"",IF($B715="Female",1/(1+EXP(-SUMPRODUCT(Engine!$C$22690:$C$22721,INDIRECT("Coefficients!$T$2:$T$33")))),1/(1+EXP(-SUMPRODUCT(Engine!$C$22690:$C$22721,INDIRECT("Coefficients!$U$2:$U$33"))))))</f>
      </c>
      <c r="Z715" s="8">
        <f>IF(OR($B715="",$C715="",$D715="",$E715="",$F715="",$G715="",$H715="",$I715="",$J715="",$K715="",$L715=""),"",IF($B715="Female",1/(1+EXP(-SUMPRODUCT(Engine!$C$22690:$C$22721,INDIRECT("Coefficients!$V$2:$V$33")))),1/(1+EXP(-SUMPRODUCT(Engine!$C$22690:$C$22721,INDIRECT("Coefficients!$W$2:$W$33"))))))</f>
      </c>
      <c r="AA715" s="8">
        <f>IF(OR($B715="",$C715="",$D715="",$E715="",$F715="",$G715="",$H715="",$I715="",$J715="",$K715="",$L715=""),"",IF($B715="Female",1/(1+EXP(-SUMPRODUCT(Engine!$C$22690:$C$22721,INDIRECT("Coefficients!$X$2:$X$33")))),1/(1+EXP(-SUMPRODUCT(Engine!$C$22690:$C$22721,INDIRECT("Coefficients!$Y$2:$Y$33"))))))</f>
      </c>
      <c r="AB715" s="8">
        <f>IF(OR($B715="",$C715="",$D715="",$E715="",$F715="",$G715="",$H715="",$I715="",$J715="",$K715="",$L715=""),"",IF($B715="Female",1/(1+EXP(-SUMPRODUCT(Engine!$C$22690:$C$22721,INDIRECT("Coefficients!$Z$2:$Z$33")))),1/(1+EXP(-SUMPRODUCT(Engine!$C$22690:$C$22721,INDIRECT("Coefficients!$AA$2:$AA$33"))))))</f>
      </c>
      <c r="AC715" s="8">
        <f>IF(OR($B715="",$C715="",$D715="",$E715="",$F715="",$G715="",$H715="",$I715="",$J715="",$K715="",$L715=""),"",IF($B715="Female",1/(1+EXP(-SUMPRODUCT(Engine!$C$22690:$C$22721,INDIRECT("Coefficients!$AB$2:$AB$33")))),1/(1+EXP(-SUMPRODUCT(Engine!$C$22690:$C$22721,INDIRECT("Coefficients!$AC$2:$AC$33"))))))</f>
      </c>
      <c r="AD715" s="8">
        <f>IF(OR($B715="",$C715="",$D715="",$E715="",$F715="",$G715="",$H715="",$I715="",$J715="",$K715="",$L715=""),"",IF($B715="Female",1/(1+EXP(-SUMPRODUCT(Engine!$C$22690:$C$22721,INDIRECT("Coefficients!$AD$2:$AD$33")))),1/(1+EXP(-SUMPRODUCT(Engine!$C$22690:$C$22721,INDIRECT("Coefficients!$AE$2:$AE$33"))))))</f>
      </c>
      <c r="AE715" s="8">
        <f>IF(OR($B715="",$C715="",$D715="",$E715="",$F715="",$G715="",$H715="",$I715="",$J715="",$K715="",$L715=""),"",IF($B715="Female",1/(1+EXP(-SUMPRODUCT(Engine!$C$22690:$C$22721,INDIRECT("Coefficients!$AF$2:$AF$33")))),1/(1+EXP(-SUMPRODUCT(Engine!$C$22690:$C$22721,INDIRECT("Coefficients!$AG$2:$AG$33"))))))</f>
      </c>
      <c r="AF715" s="8">
        <f>IF(OR($B715="",$C715="",$D715="",$E715="",$F715="",$G715="",$H715="",$I715="",$J715="",$K715="",$L715=""),"",IF($B715="Female",1/(1+EXP(-SUMPRODUCT(Engine!$C$22690:$C$22721,INDIRECT("Coefficients!$AH$2:$AH$33")))),1/(1+EXP(-SUMPRODUCT(Engine!$C$22690:$C$22721,INDIRECT("Coefficients!$AI$2:$AI$33"))))))</f>
      </c>
      <c r="AG715" s="8">
        <f>IF(OR($B715="",$C715="",$D715="",$E715="",$F715="",$G715="",$H715="",$I715="",$J715="",$K715="",$L715=""),"",IF($B715="Female",1/(1+EXP(-SUMPRODUCT(Engine!$C$22690:$C$22721,INDIRECT("Coefficients!$AJ$2:$AJ$33")))),1/(1+EXP(-SUMPRODUCT(Engine!$C$22690:$C$22721,INDIRECT("Coefficients!$AK$2:$AK$33"))))))</f>
      </c>
      <c r="AH715" s="8">
        <f>IF(OR($B715="",$C715="",$D715="",$E715="",$F715="",$G715="",$H715="",$I715="",$J715="",$K715="",$L715=""),"",IF($B715="Female",1/(1+EXP(-SUMPRODUCT(Engine!$C$22690:$C$22721,INDIRECT("Coefficients!$AL$2:$AL$33")))),1/(1+EXP(-SUMPRODUCT(Engine!$C$22690:$C$22721,INDIRECT("Coefficients!$AM$2:$AM$33"))))))</f>
      </c>
      <c r="AI715" s="8">
        <f>IF(OR($B715="",$C715="",$D715="",$E715="",$F715="",$G715="",$H715="",$I715="",$J715="",$K715="",$L715=""),"",IF($B715="Female",1/(1+EXP(-SUMPRODUCT(Engine!$C$22690:$C$22721,INDIRECT("Coefficients!$AN$2:$AN$33")))),1/(1+EXP(-SUMPRODUCT(Engine!$C$22690:$C$22721,INDIRECT("Coefficients!$AO$2:$AO$33"))))))</f>
      </c>
      <c r="AJ715" s="8">
        <f>IF(OR($B715="",$C715="",$D715="",$E715="",$F715="",$G715="",$H715="",$I715="",$J715="",$K715="",$L715=""),"",IF($B715="Female",1/(1+EXP(-SUMPRODUCT(Engine!$C$22690:$C$22721,INDIRECT("Coefficients!$AP$2:$AP$33")))),1/(1+EXP(-SUMPRODUCT(Engine!$C$22690:$C$22721,INDIRECT("Coefficients!$AQ$2:$AQ$33"))))))</f>
      </c>
      <c r="AK715" s="8">
        <f>IF(OR($B715="",$C715="",$D715="",$E715="",$F715="",$G715="",$H715="",$I715="",$J715="",$K715="",$L715=""),"",IF($B715="Female",1/(1+EXP(-SUMPRODUCT(Engine!$C$22690:$C$22721,INDIRECT("Coefficients!$AR$2:$AR$33")))),1/(1+EXP(-SUMPRODUCT(Engine!$C$22690:$C$22721,INDIRECT("Coefficients!$AS$2:$AS$33"))))))</f>
      </c>
      <c r="AL715" s="8">
        <f>IF(OR($B715="",$C715="",$D715="",$E715="",$F715="",$G715="",$H715="",$I715="",$J715="",$K715="",$L715=""),"",IF($B715="Female",1/(1+EXP(-SUMPRODUCT(Engine!$C$22690:$C$22721,INDIRECT("Coefficients!$AT$2:$AT$33")))),1/(1+EXP(-SUMPRODUCT(Engine!$C$22690:$C$22721,INDIRECT("Coefficients!$AU$2:$AU$33"))))))</f>
      </c>
      <c r="AM715" s="8">
        <f>IF(OR($B715="",$C715="",$D715="",$E715="",$F715="",$G715="",$H715="",$I715="",$J715="",$K715="",$L715=""),"",IF($B715="Female",1/(1+EXP(-SUMPRODUCT(Engine!$C$22690:$C$22721,INDIRECT("Coefficients!$AV$2:$AV$33")))),1/(1+EXP(-SUMPRODUCT(Engine!$C$22690:$C$22721,INDIRECT("Coefficients!$AW$2:$AW$33"))))))</f>
      </c>
      <c r="AN715" s="8">
        <f>IF(OR($B715="",$C715="",$D715="",$E715="",$F715="",$G715="",$H715="",$I715="",$J715="",$K715="",$L715=""),"",IF($B715="Female",1/(1+EXP(-SUMPRODUCT(Engine!$C$22690:$C$22721,INDIRECT("Coefficients!$AX$2:$AX$33")))),1/(1+EXP(-SUMPRODUCT(Engine!$C$22690:$C$22721,INDIRECT("Coefficients!$AY$2:$AY$33"))))))</f>
      </c>
      <c r="AO715" s="8">
        <f>IF(OR($B715="",$C715="",$D715="",$E715="",$F715="",$G715="",$H715="",$I715="",$J715="",$K715="",$L715=""),"",IF($B715="Female",1/(1+EXP(-SUMPRODUCT(Engine!$C$22690:$C$22721,INDIRECT("Coefficients!$AZ$2:$AZ$33")))),1/(1+EXP(-SUMPRODUCT(Engine!$C$22690:$C$22721,INDIRECT("Coefficients!$BA$2:$BA$33"))))))</f>
      </c>
      <c r="AP715" s="8">
        <f>IF(OR($B715="",$C715="",$D715="",$E715="",$F715="",$G715="",$H715="",$I715="",$J715="",$K715="",$L715=""),"",IF($B715="Female",1/(1+EXP(-SUMPRODUCT(Engine!$C$22690:$C$22721,INDIRECT("Coefficients!$BB$2:$BB$33")))),1/(1+EXP(-SUMPRODUCT(Engine!$C$22690:$C$22721,INDIRECT("Coefficients!$BC$2:$BC$33"))))))</f>
      </c>
      <c r="AQ715" s="8">
        <f>IF(OR($B715="",$C715="",$D715="",$E715="",$F715="",$G715="",$H715="",$I715="",$J715="",$K715="",$L715=""),"",IF($B715="Female",1/(1+EXP(-SUMPRODUCT(Engine!$C$22690:$C$22721,INDIRECT("Coefficients!$BD$2:$BD$33")))),1/(1+EXP(-SUMPRODUCT(Engine!$C$22690:$C$22721,INDIRECT("Coefficients!$BE$2:$BE$33"))))))</f>
      </c>
      <c r="AR715" s="8">
        <f>IF(OR($B715="",$C715="",$D715="",$E715="",$F715="",$G715="",$H715="",$I715="",$J715="",$K715="",$L715=""),"",IF($B715="Female",1/(1+EXP(-SUMPRODUCT(Engine!$C$22690:$C$22721,INDIRECT("Coefficients!$BF$2:$BF$33")))),1/(1+EXP(-SUMPRODUCT(Engine!$C$22690:$C$22721,INDIRECT("Coefficients!$BG$2:$BG$33"))))))</f>
      </c>
      <c r="AS715" s="8">
        <f>IF(OR($B715="",$C715="",$D715="",$E715="",$F715="",$G715="",$H715="",$I715="",$J715="",$K715="",$L715=""),"",IF($B715="Female",1/(1+EXP(-SUMPRODUCT(Engine!$C$22690:$C$22721,INDIRECT("Coefficients!$BH$2:$BH$33")))),1/(1+EXP(-SUMPRODUCT(Engine!$C$22690:$C$22721,INDIRECT("Coefficients!$BI$2:$BI$33"))))))</f>
      </c>
      <c r="AT715" s="8">
        <f>IF(OR($B715="",$C715="",$D715="",$E715="",$F715="",$G715="",$H715="",$I715="",$J715="",$K715="",$L715=""),"",IF($B715="Female",1/(1+EXP(-SUMPRODUCT(Engine!$C$22690:$C$22721,INDIRECT("Coefficients!$BJ$2:$BJ$33")))),1/(1+EXP(-SUMPRODUCT(Engine!$C$22690:$C$22721,INDIRECT("Coefficients!$BK$2:$BK$33"))))))</f>
      </c>
      <c r="AU715" s="8">
        <f>IF(OR($B715="",$C715="",$D715="",$E715="",$F715="",$G715="",$H715="",$I715="",$J715="",$K715="",$L715=""),"",IF($B715="Female",1/(1+EXP(-SUMPRODUCT(Engine!$C$22690:$C$22721,INDIRECT("Coefficients!$BL$2:$BL$33")))),1/(1+EXP(-SUMPRODUCT(Engine!$C$22690:$C$22721,INDIRECT("Coefficients!$BM$2:$BM$33"))))))</f>
      </c>
      <c r="AV715" s="8">
        <f>IF(OR($B715="",$C715="",$D715="",$E715="",$F715="",$G715="",$H715="",$I715="",$J715="",$K715="",$L715=""),"",IF($B715="Female",1/(1+EXP(-SUMPRODUCT(Engine!$C$22690:$C$22721,INDIRECT("Coefficients!$BN$2:$BN$33")))),1/(1+EXP(-SUMPRODUCT(Engine!$C$22690:$C$22721,INDIRECT("Coefficients!$BO$2:$BO$33"))))))</f>
      </c>
      <c r="AW715" s="8">
        <f>IF(OR($B715="",$C715="",$D715="",$E715="",$F715="",$G715="",$H715="",$I715="",$J715="",$K715="",$L715=""),"",IF($B715="Female",1/(1+EXP(-SUMPRODUCT(Engine!$C$22690:$C$22721,INDIRECT("Coefficients!$BP$2:$BP$33")))),1/(1+EXP(-SUMPRODUCT(Engine!$C$22690:$C$22721,INDIRECT("Coefficients!$BQ$2:$BQ$33"))))))</f>
      </c>
      <c r="AX715" s="8">
        <f>IF(OR($B715="",$C715="",$D715="",$E715="",$F715="",$G715="",$H715="",$I715="",$J715="",$K715="",$L715=""),"",IF($B715="Female",1/(1+EXP(-SUMPRODUCT(Engine!$C$22690:$C$22721,INDIRECT("Coefficients!$BR$2:$BR$33")))),1/(1+EXP(-SUMPRODUCT(Engine!$C$22690:$C$22721,INDIRECT("Coefficients!$BS$2:$BS$33"))))))</f>
      </c>
      <c r="AY715" s="8">
        <f>IF(OR($B715="",$C715="",$D715="",$E715="",$F715="",$G715="",$H715="",$I715="",$J715="",$K715="",$L715=""),"",IF($B715="Female",1/(1+EXP(-SUMPRODUCT(Engine!$C$22690:$C$22721,INDIRECT("Coefficients!$BT$2:$BT$33")))),1/(1+EXP(-SUMPRODUCT(Engine!$C$22690:$C$22721,INDIRECT("Coefficients!$BU$2:$BU$33"))))))</f>
      </c>
      <c r="AZ715" s="8">
        <f>IF(OR($B715="",$C715="",$D715="",$E715="",$F715="",$G715="",$H715="",$I715="",$J715="",$K715="",$L715=""),"",IF($B715="Female",1/(1+EXP(-SUMPRODUCT(Engine!$C$22690:$C$22721,INDIRECT("Coefficients!$BV$2:$BV$33")))),1/(1+EXP(-SUMPRODUCT(Engine!$C$22690:$C$22721,INDIRECT("Coefficients!$BW$2:$BW$33"))))))</f>
      </c>
      <c r="BA715" s="8">
        <f>IF(OR($B715="",$C715="",$D715="",$E715="",$F715="",$G715="",$H715="",$I715="",$J715="",$K715="",$L715=""),"",IF($B715="Female",1/(1+EXP(-SUMPRODUCT(Engine!$C$22690:$C$22721,INDIRECT("Coefficients!$BX$2:$BX$33")))),1/(1+EXP(-SUMPRODUCT(Engine!$C$22690:$C$22721,INDIRECT("Coefficients!$BY$2:$BY$33"))))))</f>
      </c>
      <c r="BB715" s="8">
        <f>IF(OR($B715="",$C715="",$D715="",$E715="",$F715="",$G715="",$H715="",$I715="",$J715="",$K715="",$L715=""),"",IF($B715="Female",1/(1+EXP(-SUMPRODUCT(Engine!$C$22690:$C$22721,INDIRECT("Coefficients!$BZ$2:$BZ$33")))),1/(1+EXP(-SUMPRODUCT(Engine!$C$22690:$C$22721,INDIRECT("Coefficients!$CA$2:$CA$33"))))))</f>
      </c>
      <c r="BC715" s="8">
        <f>IF(OR($B715="",$C715="",$D715="",$E715="",$F715="",$G715="",$H715="",$I715="",$J715="",$K715="",$L715=""),"",IF($B715="Female",1/(1+EXP(-SUMPRODUCT(Engine!$C$22690:$C$22721,INDIRECT("Coefficients!$CB$2:$CB$33")))),1/(1+EXP(-SUMPRODUCT(Engine!$C$22690:$C$22721,INDIRECT("Coefficients!$CC$2:$CC$33"))))))</f>
      </c>
      <c r="BD715" s="8">
        <f>IF(OR($B715="",$C715="",$D715="",$E715="",$F715="",$G715="",$H715="",$I715="",$J715="",$K715="",$L715=""),"",IF($B715="Female",1/(1+EXP(-SUMPRODUCT(Engine!$C$22690:$C$22721,INDIRECT("Coefficients!$CD$2:$CD$33")))),1/(1+EXP(-SUMPRODUCT(Engine!$C$22690:$C$22721,INDIRECT("Coefficients!$CE$2:$CE$33"))))))</f>
      </c>
      <c r="BE715" s="8">
        <f>IF(OR($B715="",$C715="",$D715="",$E715="",$F715="",$G715="",$H715="",$I715="",$J715="",$K715="",$L715=""),"",IF($B715="Female",1/(1+EXP(-SUMPRODUCT(Engine!$C$22690:$C$22721,INDIRECT("Coefficients!$CF$2:$CF$33")))),1/(1+EXP(-SUMPRODUCT(Engine!$C$22690:$C$22721,INDIRECT("Coefficients!$CG$2:$CG$33"))))))</f>
      </c>
      <c r="BF715" s="8">
        <f>IF(OR($B715="",$C715="",$D715="",$E715="",$F715="",$G715="",$H715="",$I715="",$J715="",$K715="",$L715=""),"",IF($B715="Female",1/(1+EXP(-SUMPRODUCT(Engine!$C$22690:$C$22721,INDIRECT("Coefficients!$CH$2:$CH$33")))),1/(1+EXP(-SUMPRODUCT(Engine!$C$22690:$C$22721,INDIRECT("Coefficients!$CI$2:$CI$33"))))))</f>
      </c>
      <c r="BG715" s="8">
        <f>IF(OR($B715="",$C715="",$D715="",$E715="",$F715="",$G715="",$H715="",$I715="",$J715="",$K715="",$L715=""),"",IF($B715="Female",1/(1+EXP(-SUMPRODUCT(Engine!$C$22690:$C$22721,INDIRECT("Coefficients!$CJ$2:$CJ$33")))),1/(1+EXP(-SUMPRODUCT(Engine!$C$22690:$C$22721,INDIRECT("Coefficients!$CK$2:$CK$33"))))))</f>
      </c>
      <c r="BH715" s="8">
        <f>IF(OR($B715="",$C715="",$D715="",$E715="",$F715="",$G715="",$H715="",$I715="",$J715="",$K715="",$L715=""),"",IF($B715="Female",1/(1+EXP(-SUMPRODUCT(Engine!$C$22690:$C$22721,INDIRECT("Coefficients!$CL$2:$CL$33")))),1/(1+EXP(-SUMPRODUCT(Engine!$C$22690:$C$22721,INDIRECT("Coefficients!$CM$2:$CM$33"))))))</f>
      </c>
      <c r="BI715" s="8">
        <f>IF(OR($B715="",$C715="",$D715="",$E715="",$F715="",$G715="",$H715="",$I715="",$J715="",$K715="",$L715=""),"",IF($B715="Female",1/(1+EXP(-SUMPRODUCT(Engine!$C$22690:$C$22721,INDIRECT("Coefficients!$CN$2:$CN$33")))),1/(1+EXP(-SUMPRODUCT(Engine!$C$22690:$C$22721,INDIRECT("Coefficients!$CO$2:$CO$33"))))))</f>
      </c>
      <c r="BJ715" s="8">
        <f>IF(OR($B715="",$C715="",$D715="",$E715="",$F715="",$G715="",$H715="",$I715="",$J715="",$K715="",$L715=""),"",IF($B715="Female",1/(1+EXP(-SUMPRODUCT(Engine!$C$22690:$C$22721,INDIRECT("Coefficients!$CP$2:$CP$33")))),1/(1+EXP(-SUMPRODUCT(Engine!$C$22690:$C$22721,INDIRECT("Coefficients!$CQ$2:$CQ$33"))))))</f>
      </c>
      <c r="BK715" s="8">
        <f>IF(OR($B715="",$C715="",$D715="",$E715="",$F715="",$G715="",$H715="",$I715="",$J715="",$K715="",$L715=""),"",IF($B715="Female",1/(1+EXP(-SUMPRODUCT(Engine!$C$22690:$C$22721,INDIRECT("Coefficients!$CR$2:$CR$33")))),1/(1+EXP(-SUMPRODUCT(Engine!$C$22690:$C$22721,INDIRECT("Coefficients!$CS$2:$CS$33"))))))</f>
      </c>
      <c r="BL715" s="8">
        <f>IF(OR($B715="",$C715="",$D715="",$E715="",$F715="",$G715="",$H715="",$I715="",$J715="",$K715="",$L715=""),"",IF($B715="Female",1/(1+EXP(-SUMPRODUCT(Engine!$C$22690:$C$22721,INDIRECT("Coefficients!$CT$2:$CT$33")))),1/(1+EXP(-SUMPRODUCT(Engine!$C$22690:$C$22721,INDIRECT("Coefficients!$CU$2:$CU$33"))))))</f>
      </c>
      <c r="BM715" s="8">
        <f>IF(OR($B715="",$C715="",$D715="",$E715="",$F715="",$G715="",$H715="",$I715="",$J715="",$K715="",$L715=""),"",IF($B715="Female",1/(1+EXP(-SUMPRODUCT(Engine!$C$22690:$C$22721,INDIRECT("Coefficients!$CV$2:$CV$33")))),1/(1+EXP(-SUMPRODUCT(Engine!$C$22690:$C$22721,INDIRECT("Coefficients!$CW$2:$CW$33"))))))</f>
      </c>
    </row>
    <row r="716" spans="1:6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8">
        <f>IF(OR($B716="",$C716="",$D716="",$E716="",$F716="",$G716="",$H716="",$I716="",$J716="",$K716="",$L716=""),"",IF($B716="Female",1/(1+EXP(-SUMPRODUCT(Engine!$C$22722:$C$22753,INDIRECT("Coefficients!$B$2:$B$33")))),1/(1+EXP(-SUMPRODUCT(Engine!$C$22722:$C$22753,INDIRECT("Coefficients!$C$2:$C$33"))))))</f>
      </c>
      <c r="Q716" s="8">
        <f>IF(OR($B716="",$C716="",$D716="",$E716="",$F716="",$G716="",$H716="",$I716="",$J716="",$K716="",$L716=""),"",IF($B716="Female",1/(1+EXP(-SUMPRODUCT(Engine!$C$22722:$C$22753,INDIRECT("Coefficients!$D$2:$D$33")))),1/(1+EXP(-SUMPRODUCT(Engine!$C$22722:$C$22753,INDIRECT("Coefficients!$E$2:$E$33"))))))</f>
      </c>
      <c r="R716" s="8">
        <f>IF(OR($B716="",$C716="",$D716="",$E716="",$F716="",$G716="",$H716="",$I716="",$J716="",$K716="",$L716=""),"",IF($B716="Female",1/(1+EXP(-SUMPRODUCT(Engine!$C$22722:$C$22753,INDIRECT("Coefficients!$F$2:$F$33")))),1/(1+EXP(-SUMPRODUCT(Engine!$C$22722:$C$22753,INDIRECT("Coefficients!$G$2:$G$33"))))))</f>
      </c>
      <c r="S716" s="8">
        <f>IF(OR($B716="",$C716="",$D716="",$E716="",$F716="",$G716="",$H716="",$I716="",$J716="",$K716="",$L716=""),"",IF($B716="Female",1/(1+EXP(-SUMPRODUCT(Engine!$C$22722:$C$22753,INDIRECT("Coefficients!$H$2:$H$33")))),1/(1+EXP(-SUMPRODUCT(Engine!$C$22722:$C$22753,INDIRECT("Coefficients!$I$2:$I$33"))))))</f>
      </c>
      <c r="T716" s="8">
        <f>IF(OR($B716="",$C716="",$D716="",$E716="",$F716="",$G716="",$H716="",$I716="",$J716="",$K716="",$L716=""),"",IF($B716="Female",1/(1+EXP(-SUMPRODUCT(Engine!$C$22722:$C$22753,INDIRECT("Coefficients!$J$2:$J$33")))),1/(1+EXP(-SUMPRODUCT(Engine!$C$22722:$C$22753,INDIRECT("Coefficients!$K$2:$K$33"))))))</f>
      </c>
      <c r="U716" s="8">
        <f>IF(OR($B716="",$C716="",$D716="",$E716="",$F716="",$G716="",$H716="",$I716="",$J716="",$K716="",$L716=""),"",IF($B716="Female",1/(1+EXP(-SUMPRODUCT(Engine!$C$22722:$C$22753,INDIRECT("Coefficients!$L$2:$L$33")))),1/(1+EXP(-SUMPRODUCT(Engine!$C$22722:$C$22753,INDIRECT("Coefficients!$M$2:$M$33"))))))</f>
      </c>
      <c r="V716" s="8">
        <f>IF(OR($B716="",$C716="",$D716="",$E716="",$F716="",$G716="",$H716="",$I716="",$J716="",$K716="",$L716=""),"",IF($B716="Female",1/(1+EXP(-SUMPRODUCT(Engine!$C$22722:$C$22753,INDIRECT("Coefficients!$N$2:$N$33")))),1/(1+EXP(-SUMPRODUCT(Engine!$C$22722:$C$22753,INDIRECT("Coefficients!$O$2:$O$33"))))))</f>
      </c>
      <c r="W716" s="8">
        <f>IF(OR($B716="",$C716="",$D716="",$E716="",$F716="",$G716="",$H716="",$I716="",$J716="",$K716="",$L716=""),"",IF($B716="Female",1/(1+EXP(-SUMPRODUCT(Engine!$C$22722:$C$22753,INDIRECT("Coefficients!$P$2:$P$33")))),1/(1+EXP(-SUMPRODUCT(Engine!$C$22722:$C$22753,INDIRECT("Coefficients!$Q$2:$Q$33"))))))</f>
      </c>
      <c r="X716" s="8">
        <f>IF(OR($B716="",$C716="",$D716="",$E716="",$F716="",$G716="",$H716="",$I716="",$J716="",$K716="",$L716=""),"",IF($B716="Female",1/(1+EXP(-SUMPRODUCT(Engine!$C$22722:$C$22753,INDIRECT("Coefficients!$R$2:$R$33")))),1/(1+EXP(-SUMPRODUCT(Engine!$C$22722:$C$22753,INDIRECT("Coefficients!$S$2:$S$33"))))))</f>
      </c>
      <c r="Y716" s="8">
        <f>IF(OR($B716="",$C716="",$D716="",$E716="",$F716="",$G716="",$H716="",$I716="",$J716="",$K716="",$L716=""),"",IF($B716="Female",1/(1+EXP(-SUMPRODUCT(Engine!$C$22722:$C$22753,INDIRECT("Coefficients!$T$2:$T$33")))),1/(1+EXP(-SUMPRODUCT(Engine!$C$22722:$C$22753,INDIRECT("Coefficients!$U$2:$U$33"))))))</f>
      </c>
      <c r="Z716" s="8">
        <f>IF(OR($B716="",$C716="",$D716="",$E716="",$F716="",$G716="",$H716="",$I716="",$J716="",$K716="",$L716=""),"",IF($B716="Female",1/(1+EXP(-SUMPRODUCT(Engine!$C$22722:$C$22753,INDIRECT("Coefficients!$V$2:$V$33")))),1/(1+EXP(-SUMPRODUCT(Engine!$C$22722:$C$22753,INDIRECT("Coefficients!$W$2:$W$33"))))))</f>
      </c>
      <c r="AA716" s="8">
        <f>IF(OR($B716="",$C716="",$D716="",$E716="",$F716="",$G716="",$H716="",$I716="",$J716="",$K716="",$L716=""),"",IF($B716="Female",1/(1+EXP(-SUMPRODUCT(Engine!$C$22722:$C$22753,INDIRECT("Coefficients!$X$2:$X$33")))),1/(1+EXP(-SUMPRODUCT(Engine!$C$22722:$C$22753,INDIRECT("Coefficients!$Y$2:$Y$33"))))))</f>
      </c>
      <c r="AB716" s="8">
        <f>IF(OR($B716="",$C716="",$D716="",$E716="",$F716="",$G716="",$H716="",$I716="",$J716="",$K716="",$L716=""),"",IF($B716="Female",1/(1+EXP(-SUMPRODUCT(Engine!$C$22722:$C$22753,INDIRECT("Coefficients!$Z$2:$Z$33")))),1/(1+EXP(-SUMPRODUCT(Engine!$C$22722:$C$22753,INDIRECT("Coefficients!$AA$2:$AA$33"))))))</f>
      </c>
      <c r="AC716" s="8">
        <f>IF(OR($B716="",$C716="",$D716="",$E716="",$F716="",$G716="",$H716="",$I716="",$J716="",$K716="",$L716=""),"",IF($B716="Female",1/(1+EXP(-SUMPRODUCT(Engine!$C$22722:$C$22753,INDIRECT("Coefficients!$AB$2:$AB$33")))),1/(1+EXP(-SUMPRODUCT(Engine!$C$22722:$C$22753,INDIRECT("Coefficients!$AC$2:$AC$33"))))))</f>
      </c>
      <c r="AD716" s="8">
        <f>IF(OR($B716="",$C716="",$D716="",$E716="",$F716="",$G716="",$H716="",$I716="",$J716="",$K716="",$L716=""),"",IF($B716="Female",1/(1+EXP(-SUMPRODUCT(Engine!$C$22722:$C$22753,INDIRECT("Coefficients!$AD$2:$AD$33")))),1/(1+EXP(-SUMPRODUCT(Engine!$C$22722:$C$22753,INDIRECT("Coefficients!$AE$2:$AE$33"))))))</f>
      </c>
      <c r="AE716" s="8">
        <f>IF(OR($B716="",$C716="",$D716="",$E716="",$F716="",$G716="",$H716="",$I716="",$J716="",$K716="",$L716=""),"",IF($B716="Female",1/(1+EXP(-SUMPRODUCT(Engine!$C$22722:$C$22753,INDIRECT("Coefficients!$AF$2:$AF$33")))),1/(1+EXP(-SUMPRODUCT(Engine!$C$22722:$C$22753,INDIRECT("Coefficients!$AG$2:$AG$33"))))))</f>
      </c>
      <c r="AF716" s="8">
        <f>IF(OR($B716="",$C716="",$D716="",$E716="",$F716="",$G716="",$H716="",$I716="",$J716="",$K716="",$L716=""),"",IF($B716="Female",1/(1+EXP(-SUMPRODUCT(Engine!$C$22722:$C$22753,INDIRECT("Coefficients!$AH$2:$AH$33")))),1/(1+EXP(-SUMPRODUCT(Engine!$C$22722:$C$22753,INDIRECT("Coefficients!$AI$2:$AI$33"))))))</f>
      </c>
      <c r="AG716" s="8">
        <f>IF(OR($B716="",$C716="",$D716="",$E716="",$F716="",$G716="",$H716="",$I716="",$J716="",$K716="",$L716=""),"",IF($B716="Female",1/(1+EXP(-SUMPRODUCT(Engine!$C$22722:$C$22753,INDIRECT("Coefficients!$AJ$2:$AJ$33")))),1/(1+EXP(-SUMPRODUCT(Engine!$C$22722:$C$22753,INDIRECT("Coefficients!$AK$2:$AK$33"))))))</f>
      </c>
      <c r="AH716" s="8">
        <f>IF(OR($B716="",$C716="",$D716="",$E716="",$F716="",$G716="",$H716="",$I716="",$J716="",$K716="",$L716=""),"",IF($B716="Female",1/(1+EXP(-SUMPRODUCT(Engine!$C$22722:$C$22753,INDIRECT("Coefficients!$AL$2:$AL$33")))),1/(1+EXP(-SUMPRODUCT(Engine!$C$22722:$C$22753,INDIRECT("Coefficients!$AM$2:$AM$33"))))))</f>
      </c>
      <c r="AI716" s="8">
        <f>IF(OR($B716="",$C716="",$D716="",$E716="",$F716="",$G716="",$H716="",$I716="",$J716="",$K716="",$L716=""),"",IF($B716="Female",1/(1+EXP(-SUMPRODUCT(Engine!$C$22722:$C$22753,INDIRECT("Coefficients!$AN$2:$AN$33")))),1/(1+EXP(-SUMPRODUCT(Engine!$C$22722:$C$22753,INDIRECT("Coefficients!$AO$2:$AO$33"))))))</f>
      </c>
      <c r="AJ716" s="8">
        <f>IF(OR($B716="",$C716="",$D716="",$E716="",$F716="",$G716="",$H716="",$I716="",$J716="",$K716="",$L716=""),"",IF($B716="Female",1/(1+EXP(-SUMPRODUCT(Engine!$C$22722:$C$22753,INDIRECT("Coefficients!$AP$2:$AP$33")))),1/(1+EXP(-SUMPRODUCT(Engine!$C$22722:$C$22753,INDIRECT("Coefficients!$AQ$2:$AQ$33"))))))</f>
      </c>
      <c r="AK716" s="8">
        <f>IF(OR($B716="",$C716="",$D716="",$E716="",$F716="",$G716="",$H716="",$I716="",$J716="",$K716="",$L716=""),"",IF($B716="Female",1/(1+EXP(-SUMPRODUCT(Engine!$C$22722:$C$22753,INDIRECT("Coefficients!$AR$2:$AR$33")))),1/(1+EXP(-SUMPRODUCT(Engine!$C$22722:$C$22753,INDIRECT("Coefficients!$AS$2:$AS$33"))))))</f>
      </c>
      <c r="AL716" s="8">
        <f>IF(OR($B716="",$C716="",$D716="",$E716="",$F716="",$G716="",$H716="",$I716="",$J716="",$K716="",$L716=""),"",IF($B716="Female",1/(1+EXP(-SUMPRODUCT(Engine!$C$22722:$C$22753,INDIRECT("Coefficients!$AT$2:$AT$33")))),1/(1+EXP(-SUMPRODUCT(Engine!$C$22722:$C$22753,INDIRECT("Coefficients!$AU$2:$AU$33"))))))</f>
      </c>
      <c r="AM716" s="8">
        <f>IF(OR($B716="",$C716="",$D716="",$E716="",$F716="",$G716="",$H716="",$I716="",$J716="",$K716="",$L716=""),"",IF($B716="Female",1/(1+EXP(-SUMPRODUCT(Engine!$C$22722:$C$22753,INDIRECT("Coefficients!$AV$2:$AV$33")))),1/(1+EXP(-SUMPRODUCT(Engine!$C$22722:$C$22753,INDIRECT("Coefficients!$AW$2:$AW$33"))))))</f>
      </c>
      <c r="AN716" s="8">
        <f>IF(OR($B716="",$C716="",$D716="",$E716="",$F716="",$G716="",$H716="",$I716="",$J716="",$K716="",$L716=""),"",IF($B716="Female",1/(1+EXP(-SUMPRODUCT(Engine!$C$22722:$C$22753,INDIRECT("Coefficients!$AX$2:$AX$33")))),1/(1+EXP(-SUMPRODUCT(Engine!$C$22722:$C$22753,INDIRECT("Coefficients!$AY$2:$AY$33"))))))</f>
      </c>
      <c r="AO716" s="8">
        <f>IF(OR($B716="",$C716="",$D716="",$E716="",$F716="",$G716="",$H716="",$I716="",$J716="",$K716="",$L716=""),"",IF($B716="Female",1/(1+EXP(-SUMPRODUCT(Engine!$C$22722:$C$22753,INDIRECT("Coefficients!$AZ$2:$AZ$33")))),1/(1+EXP(-SUMPRODUCT(Engine!$C$22722:$C$22753,INDIRECT("Coefficients!$BA$2:$BA$33"))))))</f>
      </c>
      <c r="AP716" s="8">
        <f>IF(OR($B716="",$C716="",$D716="",$E716="",$F716="",$G716="",$H716="",$I716="",$J716="",$K716="",$L716=""),"",IF($B716="Female",1/(1+EXP(-SUMPRODUCT(Engine!$C$22722:$C$22753,INDIRECT("Coefficients!$BB$2:$BB$33")))),1/(1+EXP(-SUMPRODUCT(Engine!$C$22722:$C$22753,INDIRECT("Coefficients!$BC$2:$BC$33"))))))</f>
      </c>
      <c r="AQ716" s="8">
        <f>IF(OR($B716="",$C716="",$D716="",$E716="",$F716="",$G716="",$H716="",$I716="",$J716="",$K716="",$L716=""),"",IF($B716="Female",1/(1+EXP(-SUMPRODUCT(Engine!$C$22722:$C$22753,INDIRECT("Coefficients!$BD$2:$BD$33")))),1/(1+EXP(-SUMPRODUCT(Engine!$C$22722:$C$22753,INDIRECT("Coefficients!$BE$2:$BE$33"))))))</f>
      </c>
      <c r="AR716" s="8">
        <f>IF(OR($B716="",$C716="",$D716="",$E716="",$F716="",$G716="",$H716="",$I716="",$J716="",$K716="",$L716=""),"",IF($B716="Female",1/(1+EXP(-SUMPRODUCT(Engine!$C$22722:$C$22753,INDIRECT("Coefficients!$BF$2:$BF$33")))),1/(1+EXP(-SUMPRODUCT(Engine!$C$22722:$C$22753,INDIRECT("Coefficients!$BG$2:$BG$33"))))))</f>
      </c>
      <c r="AS716" s="8">
        <f>IF(OR($B716="",$C716="",$D716="",$E716="",$F716="",$G716="",$H716="",$I716="",$J716="",$K716="",$L716=""),"",IF($B716="Female",1/(1+EXP(-SUMPRODUCT(Engine!$C$22722:$C$22753,INDIRECT("Coefficients!$BH$2:$BH$33")))),1/(1+EXP(-SUMPRODUCT(Engine!$C$22722:$C$22753,INDIRECT("Coefficients!$BI$2:$BI$33"))))))</f>
      </c>
      <c r="AT716" s="8">
        <f>IF(OR($B716="",$C716="",$D716="",$E716="",$F716="",$G716="",$H716="",$I716="",$J716="",$K716="",$L716=""),"",IF($B716="Female",1/(1+EXP(-SUMPRODUCT(Engine!$C$22722:$C$22753,INDIRECT("Coefficients!$BJ$2:$BJ$33")))),1/(1+EXP(-SUMPRODUCT(Engine!$C$22722:$C$22753,INDIRECT("Coefficients!$BK$2:$BK$33"))))))</f>
      </c>
      <c r="AU716" s="8">
        <f>IF(OR($B716="",$C716="",$D716="",$E716="",$F716="",$G716="",$H716="",$I716="",$J716="",$K716="",$L716=""),"",IF($B716="Female",1/(1+EXP(-SUMPRODUCT(Engine!$C$22722:$C$22753,INDIRECT("Coefficients!$BL$2:$BL$33")))),1/(1+EXP(-SUMPRODUCT(Engine!$C$22722:$C$22753,INDIRECT("Coefficients!$BM$2:$BM$33"))))))</f>
      </c>
      <c r="AV716" s="8">
        <f>IF(OR($B716="",$C716="",$D716="",$E716="",$F716="",$G716="",$H716="",$I716="",$J716="",$K716="",$L716=""),"",IF($B716="Female",1/(1+EXP(-SUMPRODUCT(Engine!$C$22722:$C$22753,INDIRECT("Coefficients!$BN$2:$BN$33")))),1/(1+EXP(-SUMPRODUCT(Engine!$C$22722:$C$22753,INDIRECT("Coefficients!$BO$2:$BO$33"))))))</f>
      </c>
      <c r="AW716" s="8">
        <f>IF(OR($B716="",$C716="",$D716="",$E716="",$F716="",$G716="",$H716="",$I716="",$J716="",$K716="",$L716=""),"",IF($B716="Female",1/(1+EXP(-SUMPRODUCT(Engine!$C$22722:$C$22753,INDIRECT("Coefficients!$BP$2:$BP$33")))),1/(1+EXP(-SUMPRODUCT(Engine!$C$22722:$C$22753,INDIRECT("Coefficients!$BQ$2:$BQ$33"))))))</f>
      </c>
      <c r="AX716" s="8">
        <f>IF(OR($B716="",$C716="",$D716="",$E716="",$F716="",$G716="",$H716="",$I716="",$J716="",$K716="",$L716=""),"",IF($B716="Female",1/(1+EXP(-SUMPRODUCT(Engine!$C$22722:$C$22753,INDIRECT("Coefficients!$BR$2:$BR$33")))),1/(1+EXP(-SUMPRODUCT(Engine!$C$22722:$C$22753,INDIRECT("Coefficients!$BS$2:$BS$33"))))))</f>
      </c>
      <c r="AY716" s="8">
        <f>IF(OR($B716="",$C716="",$D716="",$E716="",$F716="",$G716="",$H716="",$I716="",$J716="",$K716="",$L716=""),"",IF($B716="Female",1/(1+EXP(-SUMPRODUCT(Engine!$C$22722:$C$22753,INDIRECT("Coefficients!$BT$2:$BT$33")))),1/(1+EXP(-SUMPRODUCT(Engine!$C$22722:$C$22753,INDIRECT("Coefficients!$BU$2:$BU$33"))))))</f>
      </c>
      <c r="AZ716" s="8">
        <f>IF(OR($B716="",$C716="",$D716="",$E716="",$F716="",$G716="",$H716="",$I716="",$J716="",$K716="",$L716=""),"",IF($B716="Female",1/(1+EXP(-SUMPRODUCT(Engine!$C$22722:$C$22753,INDIRECT("Coefficients!$BV$2:$BV$33")))),1/(1+EXP(-SUMPRODUCT(Engine!$C$22722:$C$22753,INDIRECT("Coefficients!$BW$2:$BW$33"))))))</f>
      </c>
      <c r="BA716" s="8">
        <f>IF(OR($B716="",$C716="",$D716="",$E716="",$F716="",$G716="",$H716="",$I716="",$J716="",$K716="",$L716=""),"",IF($B716="Female",1/(1+EXP(-SUMPRODUCT(Engine!$C$22722:$C$22753,INDIRECT("Coefficients!$BX$2:$BX$33")))),1/(1+EXP(-SUMPRODUCT(Engine!$C$22722:$C$22753,INDIRECT("Coefficients!$BY$2:$BY$33"))))))</f>
      </c>
      <c r="BB716" s="8">
        <f>IF(OR($B716="",$C716="",$D716="",$E716="",$F716="",$G716="",$H716="",$I716="",$J716="",$K716="",$L716=""),"",IF($B716="Female",1/(1+EXP(-SUMPRODUCT(Engine!$C$22722:$C$22753,INDIRECT("Coefficients!$BZ$2:$BZ$33")))),1/(1+EXP(-SUMPRODUCT(Engine!$C$22722:$C$22753,INDIRECT("Coefficients!$CA$2:$CA$33"))))))</f>
      </c>
      <c r="BC716" s="8">
        <f>IF(OR($B716="",$C716="",$D716="",$E716="",$F716="",$G716="",$H716="",$I716="",$J716="",$K716="",$L716=""),"",IF($B716="Female",1/(1+EXP(-SUMPRODUCT(Engine!$C$22722:$C$22753,INDIRECT("Coefficients!$CB$2:$CB$33")))),1/(1+EXP(-SUMPRODUCT(Engine!$C$22722:$C$22753,INDIRECT("Coefficients!$CC$2:$CC$33"))))))</f>
      </c>
      <c r="BD716" s="8">
        <f>IF(OR($B716="",$C716="",$D716="",$E716="",$F716="",$G716="",$H716="",$I716="",$J716="",$K716="",$L716=""),"",IF($B716="Female",1/(1+EXP(-SUMPRODUCT(Engine!$C$22722:$C$22753,INDIRECT("Coefficients!$CD$2:$CD$33")))),1/(1+EXP(-SUMPRODUCT(Engine!$C$22722:$C$22753,INDIRECT("Coefficients!$CE$2:$CE$33"))))))</f>
      </c>
      <c r="BE716" s="8">
        <f>IF(OR($B716="",$C716="",$D716="",$E716="",$F716="",$G716="",$H716="",$I716="",$J716="",$K716="",$L716=""),"",IF($B716="Female",1/(1+EXP(-SUMPRODUCT(Engine!$C$22722:$C$22753,INDIRECT("Coefficients!$CF$2:$CF$33")))),1/(1+EXP(-SUMPRODUCT(Engine!$C$22722:$C$22753,INDIRECT("Coefficients!$CG$2:$CG$33"))))))</f>
      </c>
      <c r="BF716" s="8">
        <f>IF(OR($B716="",$C716="",$D716="",$E716="",$F716="",$G716="",$H716="",$I716="",$J716="",$K716="",$L716=""),"",IF($B716="Female",1/(1+EXP(-SUMPRODUCT(Engine!$C$22722:$C$22753,INDIRECT("Coefficients!$CH$2:$CH$33")))),1/(1+EXP(-SUMPRODUCT(Engine!$C$22722:$C$22753,INDIRECT("Coefficients!$CI$2:$CI$33"))))))</f>
      </c>
      <c r="BG716" s="8">
        <f>IF(OR($B716="",$C716="",$D716="",$E716="",$F716="",$G716="",$H716="",$I716="",$J716="",$K716="",$L716=""),"",IF($B716="Female",1/(1+EXP(-SUMPRODUCT(Engine!$C$22722:$C$22753,INDIRECT("Coefficients!$CJ$2:$CJ$33")))),1/(1+EXP(-SUMPRODUCT(Engine!$C$22722:$C$22753,INDIRECT("Coefficients!$CK$2:$CK$33"))))))</f>
      </c>
      <c r="BH716" s="8">
        <f>IF(OR($B716="",$C716="",$D716="",$E716="",$F716="",$G716="",$H716="",$I716="",$J716="",$K716="",$L716=""),"",IF($B716="Female",1/(1+EXP(-SUMPRODUCT(Engine!$C$22722:$C$22753,INDIRECT("Coefficients!$CL$2:$CL$33")))),1/(1+EXP(-SUMPRODUCT(Engine!$C$22722:$C$22753,INDIRECT("Coefficients!$CM$2:$CM$33"))))))</f>
      </c>
      <c r="BI716" s="8">
        <f>IF(OR($B716="",$C716="",$D716="",$E716="",$F716="",$G716="",$H716="",$I716="",$J716="",$K716="",$L716=""),"",IF($B716="Female",1/(1+EXP(-SUMPRODUCT(Engine!$C$22722:$C$22753,INDIRECT("Coefficients!$CN$2:$CN$33")))),1/(1+EXP(-SUMPRODUCT(Engine!$C$22722:$C$22753,INDIRECT("Coefficients!$CO$2:$CO$33"))))))</f>
      </c>
      <c r="BJ716" s="8">
        <f>IF(OR($B716="",$C716="",$D716="",$E716="",$F716="",$G716="",$H716="",$I716="",$J716="",$K716="",$L716=""),"",IF($B716="Female",1/(1+EXP(-SUMPRODUCT(Engine!$C$22722:$C$22753,INDIRECT("Coefficients!$CP$2:$CP$33")))),1/(1+EXP(-SUMPRODUCT(Engine!$C$22722:$C$22753,INDIRECT("Coefficients!$CQ$2:$CQ$33"))))))</f>
      </c>
      <c r="BK716" s="8">
        <f>IF(OR($B716="",$C716="",$D716="",$E716="",$F716="",$G716="",$H716="",$I716="",$J716="",$K716="",$L716=""),"",IF($B716="Female",1/(1+EXP(-SUMPRODUCT(Engine!$C$22722:$C$22753,INDIRECT("Coefficients!$CR$2:$CR$33")))),1/(1+EXP(-SUMPRODUCT(Engine!$C$22722:$C$22753,INDIRECT("Coefficients!$CS$2:$CS$33"))))))</f>
      </c>
      <c r="BL716" s="8">
        <f>IF(OR($B716="",$C716="",$D716="",$E716="",$F716="",$G716="",$H716="",$I716="",$J716="",$K716="",$L716=""),"",IF($B716="Female",1/(1+EXP(-SUMPRODUCT(Engine!$C$22722:$C$22753,INDIRECT("Coefficients!$CT$2:$CT$33")))),1/(1+EXP(-SUMPRODUCT(Engine!$C$22722:$C$22753,INDIRECT("Coefficients!$CU$2:$CU$33"))))))</f>
      </c>
      <c r="BM716" s="8">
        <f>IF(OR($B716="",$C716="",$D716="",$E716="",$F716="",$G716="",$H716="",$I716="",$J716="",$K716="",$L716=""),"",IF($B716="Female",1/(1+EXP(-SUMPRODUCT(Engine!$C$22722:$C$22753,INDIRECT("Coefficients!$CV$2:$CV$33")))),1/(1+EXP(-SUMPRODUCT(Engine!$C$22722:$C$22753,INDIRECT("Coefficients!$CW$2:$CW$33"))))))</f>
      </c>
    </row>
    <row r="717" spans="1:6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8">
        <f>IF(OR($B717="",$C717="",$D717="",$E717="",$F717="",$G717="",$H717="",$I717="",$J717="",$K717="",$L717=""),"",IF($B717="Female",1/(1+EXP(-SUMPRODUCT(Engine!$C$22754:$C$22785,INDIRECT("Coefficients!$B$2:$B$33")))),1/(1+EXP(-SUMPRODUCT(Engine!$C$22754:$C$22785,INDIRECT("Coefficients!$C$2:$C$33"))))))</f>
      </c>
      <c r="Q717" s="8">
        <f>IF(OR($B717="",$C717="",$D717="",$E717="",$F717="",$G717="",$H717="",$I717="",$J717="",$K717="",$L717=""),"",IF($B717="Female",1/(1+EXP(-SUMPRODUCT(Engine!$C$22754:$C$22785,INDIRECT("Coefficients!$D$2:$D$33")))),1/(1+EXP(-SUMPRODUCT(Engine!$C$22754:$C$22785,INDIRECT("Coefficients!$E$2:$E$33"))))))</f>
      </c>
      <c r="R717" s="8">
        <f>IF(OR($B717="",$C717="",$D717="",$E717="",$F717="",$G717="",$H717="",$I717="",$J717="",$K717="",$L717=""),"",IF($B717="Female",1/(1+EXP(-SUMPRODUCT(Engine!$C$22754:$C$22785,INDIRECT("Coefficients!$F$2:$F$33")))),1/(1+EXP(-SUMPRODUCT(Engine!$C$22754:$C$22785,INDIRECT("Coefficients!$G$2:$G$33"))))))</f>
      </c>
      <c r="S717" s="8">
        <f>IF(OR($B717="",$C717="",$D717="",$E717="",$F717="",$G717="",$H717="",$I717="",$J717="",$K717="",$L717=""),"",IF($B717="Female",1/(1+EXP(-SUMPRODUCT(Engine!$C$22754:$C$22785,INDIRECT("Coefficients!$H$2:$H$33")))),1/(1+EXP(-SUMPRODUCT(Engine!$C$22754:$C$22785,INDIRECT("Coefficients!$I$2:$I$33"))))))</f>
      </c>
      <c r="T717" s="8">
        <f>IF(OR($B717="",$C717="",$D717="",$E717="",$F717="",$G717="",$H717="",$I717="",$J717="",$K717="",$L717=""),"",IF($B717="Female",1/(1+EXP(-SUMPRODUCT(Engine!$C$22754:$C$22785,INDIRECT("Coefficients!$J$2:$J$33")))),1/(1+EXP(-SUMPRODUCT(Engine!$C$22754:$C$22785,INDIRECT("Coefficients!$K$2:$K$33"))))))</f>
      </c>
      <c r="U717" s="8">
        <f>IF(OR($B717="",$C717="",$D717="",$E717="",$F717="",$G717="",$H717="",$I717="",$J717="",$K717="",$L717=""),"",IF($B717="Female",1/(1+EXP(-SUMPRODUCT(Engine!$C$22754:$C$22785,INDIRECT("Coefficients!$L$2:$L$33")))),1/(1+EXP(-SUMPRODUCT(Engine!$C$22754:$C$22785,INDIRECT("Coefficients!$M$2:$M$33"))))))</f>
      </c>
      <c r="V717" s="8">
        <f>IF(OR($B717="",$C717="",$D717="",$E717="",$F717="",$G717="",$H717="",$I717="",$J717="",$K717="",$L717=""),"",IF($B717="Female",1/(1+EXP(-SUMPRODUCT(Engine!$C$22754:$C$22785,INDIRECT("Coefficients!$N$2:$N$33")))),1/(1+EXP(-SUMPRODUCT(Engine!$C$22754:$C$22785,INDIRECT("Coefficients!$O$2:$O$33"))))))</f>
      </c>
      <c r="W717" s="8">
        <f>IF(OR($B717="",$C717="",$D717="",$E717="",$F717="",$G717="",$H717="",$I717="",$J717="",$K717="",$L717=""),"",IF($B717="Female",1/(1+EXP(-SUMPRODUCT(Engine!$C$22754:$C$22785,INDIRECT("Coefficients!$P$2:$P$33")))),1/(1+EXP(-SUMPRODUCT(Engine!$C$22754:$C$22785,INDIRECT("Coefficients!$Q$2:$Q$33"))))))</f>
      </c>
      <c r="X717" s="8">
        <f>IF(OR($B717="",$C717="",$D717="",$E717="",$F717="",$G717="",$H717="",$I717="",$J717="",$K717="",$L717=""),"",IF($B717="Female",1/(1+EXP(-SUMPRODUCT(Engine!$C$22754:$C$22785,INDIRECT("Coefficients!$R$2:$R$33")))),1/(1+EXP(-SUMPRODUCT(Engine!$C$22754:$C$22785,INDIRECT("Coefficients!$S$2:$S$33"))))))</f>
      </c>
      <c r="Y717" s="8">
        <f>IF(OR($B717="",$C717="",$D717="",$E717="",$F717="",$G717="",$H717="",$I717="",$J717="",$K717="",$L717=""),"",IF($B717="Female",1/(1+EXP(-SUMPRODUCT(Engine!$C$22754:$C$22785,INDIRECT("Coefficients!$T$2:$T$33")))),1/(1+EXP(-SUMPRODUCT(Engine!$C$22754:$C$22785,INDIRECT("Coefficients!$U$2:$U$33"))))))</f>
      </c>
      <c r="Z717" s="8">
        <f>IF(OR($B717="",$C717="",$D717="",$E717="",$F717="",$G717="",$H717="",$I717="",$J717="",$K717="",$L717=""),"",IF($B717="Female",1/(1+EXP(-SUMPRODUCT(Engine!$C$22754:$C$22785,INDIRECT("Coefficients!$V$2:$V$33")))),1/(1+EXP(-SUMPRODUCT(Engine!$C$22754:$C$22785,INDIRECT("Coefficients!$W$2:$W$33"))))))</f>
      </c>
      <c r="AA717" s="8">
        <f>IF(OR($B717="",$C717="",$D717="",$E717="",$F717="",$G717="",$H717="",$I717="",$J717="",$K717="",$L717=""),"",IF($B717="Female",1/(1+EXP(-SUMPRODUCT(Engine!$C$22754:$C$22785,INDIRECT("Coefficients!$X$2:$X$33")))),1/(1+EXP(-SUMPRODUCT(Engine!$C$22754:$C$22785,INDIRECT("Coefficients!$Y$2:$Y$33"))))))</f>
      </c>
      <c r="AB717" s="8">
        <f>IF(OR($B717="",$C717="",$D717="",$E717="",$F717="",$G717="",$H717="",$I717="",$J717="",$K717="",$L717=""),"",IF($B717="Female",1/(1+EXP(-SUMPRODUCT(Engine!$C$22754:$C$22785,INDIRECT("Coefficients!$Z$2:$Z$33")))),1/(1+EXP(-SUMPRODUCT(Engine!$C$22754:$C$22785,INDIRECT("Coefficients!$AA$2:$AA$33"))))))</f>
      </c>
      <c r="AC717" s="8">
        <f>IF(OR($B717="",$C717="",$D717="",$E717="",$F717="",$G717="",$H717="",$I717="",$J717="",$K717="",$L717=""),"",IF($B717="Female",1/(1+EXP(-SUMPRODUCT(Engine!$C$22754:$C$22785,INDIRECT("Coefficients!$AB$2:$AB$33")))),1/(1+EXP(-SUMPRODUCT(Engine!$C$22754:$C$22785,INDIRECT("Coefficients!$AC$2:$AC$33"))))))</f>
      </c>
      <c r="AD717" s="8">
        <f>IF(OR($B717="",$C717="",$D717="",$E717="",$F717="",$G717="",$H717="",$I717="",$J717="",$K717="",$L717=""),"",IF($B717="Female",1/(1+EXP(-SUMPRODUCT(Engine!$C$22754:$C$22785,INDIRECT("Coefficients!$AD$2:$AD$33")))),1/(1+EXP(-SUMPRODUCT(Engine!$C$22754:$C$22785,INDIRECT("Coefficients!$AE$2:$AE$33"))))))</f>
      </c>
      <c r="AE717" s="8">
        <f>IF(OR($B717="",$C717="",$D717="",$E717="",$F717="",$G717="",$H717="",$I717="",$J717="",$K717="",$L717=""),"",IF($B717="Female",1/(1+EXP(-SUMPRODUCT(Engine!$C$22754:$C$22785,INDIRECT("Coefficients!$AF$2:$AF$33")))),1/(1+EXP(-SUMPRODUCT(Engine!$C$22754:$C$22785,INDIRECT("Coefficients!$AG$2:$AG$33"))))))</f>
      </c>
      <c r="AF717" s="8">
        <f>IF(OR($B717="",$C717="",$D717="",$E717="",$F717="",$G717="",$H717="",$I717="",$J717="",$K717="",$L717=""),"",IF($B717="Female",1/(1+EXP(-SUMPRODUCT(Engine!$C$22754:$C$22785,INDIRECT("Coefficients!$AH$2:$AH$33")))),1/(1+EXP(-SUMPRODUCT(Engine!$C$22754:$C$22785,INDIRECT("Coefficients!$AI$2:$AI$33"))))))</f>
      </c>
      <c r="AG717" s="8">
        <f>IF(OR($B717="",$C717="",$D717="",$E717="",$F717="",$G717="",$H717="",$I717="",$J717="",$K717="",$L717=""),"",IF($B717="Female",1/(1+EXP(-SUMPRODUCT(Engine!$C$22754:$C$22785,INDIRECT("Coefficients!$AJ$2:$AJ$33")))),1/(1+EXP(-SUMPRODUCT(Engine!$C$22754:$C$22785,INDIRECT("Coefficients!$AK$2:$AK$33"))))))</f>
      </c>
      <c r="AH717" s="8">
        <f>IF(OR($B717="",$C717="",$D717="",$E717="",$F717="",$G717="",$H717="",$I717="",$J717="",$K717="",$L717=""),"",IF($B717="Female",1/(1+EXP(-SUMPRODUCT(Engine!$C$22754:$C$22785,INDIRECT("Coefficients!$AL$2:$AL$33")))),1/(1+EXP(-SUMPRODUCT(Engine!$C$22754:$C$22785,INDIRECT("Coefficients!$AM$2:$AM$33"))))))</f>
      </c>
      <c r="AI717" s="8">
        <f>IF(OR($B717="",$C717="",$D717="",$E717="",$F717="",$G717="",$H717="",$I717="",$J717="",$K717="",$L717=""),"",IF($B717="Female",1/(1+EXP(-SUMPRODUCT(Engine!$C$22754:$C$22785,INDIRECT("Coefficients!$AN$2:$AN$33")))),1/(1+EXP(-SUMPRODUCT(Engine!$C$22754:$C$22785,INDIRECT("Coefficients!$AO$2:$AO$33"))))))</f>
      </c>
      <c r="AJ717" s="8">
        <f>IF(OR($B717="",$C717="",$D717="",$E717="",$F717="",$G717="",$H717="",$I717="",$J717="",$K717="",$L717=""),"",IF($B717="Female",1/(1+EXP(-SUMPRODUCT(Engine!$C$22754:$C$22785,INDIRECT("Coefficients!$AP$2:$AP$33")))),1/(1+EXP(-SUMPRODUCT(Engine!$C$22754:$C$22785,INDIRECT("Coefficients!$AQ$2:$AQ$33"))))))</f>
      </c>
      <c r="AK717" s="8">
        <f>IF(OR($B717="",$C717="",$D717="",$E717="",$F717="",$G717="",$H717="",$I717="",$J717="",$K717="",$L717=""),"",IF($B717="Female",1/(1+EXP(-SUMPRODUCT(Engine!$C$22754:$C$22785,INDIRECT("Coefficients!$AR$2:$AR$33")))),1/(1+EXP(-SUMPRODUCT(Engine!$C$22754:$C$22785,INDIRECT("Coefficients!$AS$2:$AS$33"))))))</f>
      </c>
      <c r="AL717" s="8">
        <f>IF(OR($B717="",$C717="",$D717="",$E717="",$F717="",$G717="",$H717="",$I717="",$J717="",$K717="",$L717=""),"",IF($B717="Female",1/(1+EXP(-SUMPRODUCT(Engine!$C$22754:$C$22785,INDIRECT("Coefficients!$AT$2:$AT$33")))),1/(1+EXP(-SUMPRODUCT(Engine!$C$22754:$C$22785,INDIRECT("Coefficients!$AU$2:$AU$33"))))))</f>
      </c>
      <c r="AM717" s="8">
        <f>IF(OR($B717="",$C717="",$D717="",$E717="",$F717="",$G717="",$H717="",$I717="",$J717="",$K717="",$L717=""),"",IF($B717="Female",1/(1+EXP(-SUMPRODUCT(Engine!$C$22754:$C$22785,INDIRECT("Coefficients!$AV$2:$AV$33")))),1/(1+EXP(-SUMPRODUCT(Engine!$C$22754:$C$22785,INDIRECT("Coefficients!$AW$2:$AW$33"))))))</f>
      </c>
      <c r="AN717" s="8">
        <f>IF(OR($B717="",$C717="",$D717="",$E717="",$F717="",$G717="",$H717="",$I717="",$J717="",$K717="",$L717=""),"",IF($B717="Female",1/(1+EXP(-SUMPRODUCT(Engine!$C$22754:$C$22785,INDIRECT("Coefficients!$AX$2:$AX$33")))),1/(1+EXP(-SUMPRODUCT(Engine!$C$22754:$C$22785,INDIRECT("Coefficients!$AY$2:$AY$33"))))))</f>
      </c>
      <c r="AO717" s="8">
        <f>IF(OR($B717="",$C717="",$D717="",$E717="",$F717="",$G717="",$H717="",$I717="",$J717="",$K717="",$L717=""),"",IF($B717="Female",1/(1+EXP(-SUMPRODUCT(Engine!$C$22754:$C$22785,INDIRECT("Coefficients!$AZ$2:$AZ$33")))),1/(1+EXP(-SUMPRODUCT(Engine!$C$22754:$C$22785,INDIRECT("Coefficients!$BA$2:$BA$33"))))))</f>
      </c>
      <c r="AP717" s="8">
        <f>IF(OR($B717="",$C717="",$D717="",$E717="",$F717="",$G717="",$H717="",$I717="",$J717="",$K717="",$L717=""),"",IF($B717="Female",1/(1+EXP(-SUMPRODUCT(Engine!$C$22754:$C$22785,INDIRECT("Coefficients!$BB$2:$BB$33")))),1/(1+EXP(-SUMPRODUCT(Engine!$C$22754:$C$22785,INDIRECT("Coefficients!$BC$2:$BC$33"))))))</f>
      </c>
      <c r="AQ717" s="8">
        <f>IF(OR($B717="",$C717="",$D717="",$E717="",$F717="",$G717="",$H717="",$I717="",$J717="",$K717="",$L717=""),"",IF($B717="Female",1/(1+EXP(-SUMPRODUCT(Engine!$C$22754:$C$22785,INDIRECT("Coefficients!$BD$2:$BD$33")))),1/(1+EXP(-SUMPRODUCT(Engine!$C$22754:$C$22785,INDIRECT("Coefficients!$BE$2:$BE$33"))))))</f>
      </c>
      <c r="AR717" s="8">
        <f>IF(OR($B717="",$C717="",$D717="",$E717="",$F717="",$G717="",$H717="",$I717="",$J717="",$K717="",$L717=""),"",IF($B717="Female",1/(1+EXP(-SUMPRODUCT(Engine!$C$22754:$C$22785,INDIRECT("Coefficients!$BF$2:$BF$33")))),1/(1+EXP(-SUMPRODUCT(Engine!$C$22754:$C$22785,INDIRECT("Coefficients!$BG$2:$BG$33"))))))</f>
      </c>
      <c r="AS717" s="8">
        <f>IF(OR($B717="",$C717="",$D717="",$E717="",$F717="",$G717="",$H717="",$I717="",$J717="",$K717="",$L717=""),"",IF($B717="Female",1/(1+EXP(-SUMPRODUCT(Engine!$C$22754:$C$22785,INDIRECT("Coefficients!$BH$2:$BH$33")))),1/(1+EXP(-SUMPRODUCT(Engine!$C$22754:$C$22785,INDIRECT("Coefficients!$BI$2:$BI$33"))))))</f>
      </c>
      <c r="AT717" s="8">
        <f>IF(OR($B717="",$C717="",$D717="",$E717="",$F717="",$G717="",$H717="",$I717="",$J717="",$K717="",$L717=""),"",IF($B717="Female",1/(1+EXP(-SUMPRODUCT(Engine!$C$22754:$C$22785,INDIRECT("Coefficients!$BJ$2:$BJ$33")))),1/(1+EXP(-SUMPRODUCT(Engine!$C$22754:$C$22785,INDIRECT("Coefficients!$BK$2:$BK$33"))))))</f>
      </c>
      <c r="AU717" s="8">
        <f>IF(OR($B717="",$C717="",$D717="",$E717="",$F717="",$G717="",$H717="",$I717="",$J717="",$K717="",$L717=""),"",IF($B717="Female",1/(1+EXP(-SUMPRODUCT(Engine!$C$22754:$C$22785,INDIRECT("Coefficients!$BL$2:$BL$33")))),1/(1+EXP(-SUMPRODUCT(Engine!$C$22754:$C$22785,INDIRECT("Coefficients!$BM$2:$BM$33"))))))</f>
      </c>
      <c r="AV717" s="8">
        <f>IF(OR($B717="",$C717="",$D717="",$E717="",$F717="",$G717="",$H717="",$I717="",$J717="",$K717="",$L717=""),"",IF($B717="Female",1/(1+EXP(-SUMPRODUCT(Engine!$C$22754:$C$22785,INDIRECT("Coefficients!$BN$2:$BN$33")))),1/(1+EXP(-SUMPRODUCT(Engine!$C$22754:$C$22785,INDIRECT("Coefficients!$BO$2:$BO$33"))))))</f>
      </c>
      <c r="AW717" s="8">
        <f>IF(OR($B717="",$C717="",$D717="",$E717="",$F717="",$G717="",$H717="",$I717="",$J717="",$K717="",$L717=""),"",IF($B717="Female",1/(1+EXP(-SUMPRODUCT(Engine!$C$22754:$C$22785,INDIRECT("Coefficients!$BP$2:$BP$33")))),1/(1+EXP(-SUMPRODUCT(Engine!$C$22754:$C$22785,INDIRECT("Coefficients!$BQ$2:$BQ$33"))))))</f>
      </c>
      <c r="AX717" s="8">
        <f>IF(OR($B717="",$C717="",$D717="",$E717="",$F717="",$G717="",$H717="",$I717="",$J717="",$K717="",$L717=""),"",IF($B717="Female",1/(1+EXP(-SUMPRODUCT(Engine!$C$22754:$C$22785,INDIRECT("Coefficients!$BR$2:$BR$33")))),1/(1+EXP(-SUMPRODUCT(Engine!$C$22754:$C$22785,INDIRECT("Coefficients!$BS$2:$BS$33"))))))</f>
      </c>
      <c r="AY717" s="8">
        <f>IF(OR($B717="",$C717="",$D717="",$E717="",$F717="",$G717="",$H717="",$I717="",$J717="",$K717="",$L717=""),"",IF($B717="Female",1/(1+EXP(-SUMPRODUCT(Engine!$C$22754:$C$22785,INDIRECT("Coefficients!$BT$2:$BT$33")))),1/(1+EXP(-SUMPRODUCT(Engine!$C$22754:$C$22785,INDIRECT("Coefficients!$BU$2:$BU$33"))))))</f>
      </c>
      <c r="AZ717" s="8">
        <f>IF(OR($B717="",$C717="",$D717="",$E717="",$F717="",$G717="",$H717="",$I717="",$J717="",$K717="",$L717=""),"",IF($B717="Female",1/(1+EXP(-SUMPRODUCT(Engine!$C$22754:$C$22785,INDIRECT("Coefficients!$BV$2:$BV$33")))),1/(1+EXP(-SUMPRODUCT(Engine!$C$22754:$C$22785,INDIRECT("Coefficients!$BW$2:$BW$33"))))))</f>
      </c>
      <c r="BA717" s="8">
        <f>IF(OR($B717="",$C717="",$D717="",$E717="",$F717="",$G717="",$H717="",$I717="",$J717="",$K717="",$L717=""),"",IF($B717="Female",1/(1+EXP(-SUMPRODUCT(Engine!$C$22754:$C$22785,INDIRECT("Coefficients!$BX$2:$BX$33")))),1/(1+EXP(-SUMPRODUCT(Engine!$C$22754:$C$22785,INDIRECT("Coefficients!$BY$2:$BY$33"))))))</f>
      </c>
      <c r="BB717" s="8">
        <f>IF(OR($B717="",$C717="",$D717="",$E717="",$F717="",$G717="",$H717="",$I717="",$J717="",$K717="",$L717=""),"",IF($B717="Female",1/(1+EXP(-SUMPRODUCT(Engine!$C$22754:$C$22785,INDIRECT("Coefficients!$BZ$2:$BZ$33")))),1/(1+EXP(-SUMPRODUCT(Engine!$C$22754:$C$22785,INDIRECT("Coefficients!$CA$2:$CA$33"))))))</f>
      </c>
      <c r="BC717" s="8">
        <f>IF(OR($B717="",$C717="",$D717="",$E717="",$F717="",$G717="",$H717="",$I717="",$J717="",$K717="",$L717=""),"",IF($B717="Female",1/(1+EXP(-SUMPRODUCT(Engine!$C$22754:$C$22785,INDIRECT("Coefficients!$CB$2:$CB$33")))),1/(1+EXP(-SUMPRODUCT(Engine!$C$22754:$C$22785,INDIRECT("Coefficients!$CC$2:$CC$33"))))))</f>
      </c>
      <c r="BD717" s="8">
        <f>IF(OR($B717="",$C717="",$D717="",$E717="",$F717="",$G717="",$H717="",$I717="",$J717="",$K717="",$L717=""),"",IF($B717="Female",1/(1+EXP(-SUMPRODUCT(Engine!$C$22754:$C$22785,INDIRECT("Coefficients!$CD$2:$CD$33")))),1/(1+EXP(-SUMPRODUCT(Engine!$C$22754:$C$22785,INDIRECT("Coefficients!$CE$2:$CE$33"))))))</f>
      </c>
      <c r="BE717" s="8">
        <f>IF(OR($B717="",$C717="",$D717="",$E717="",$F717="",$G717="",$H717="",$I717="",$J717="",$K717="",$L717=""),"",IF($B717="Female",1/(1+EXP(-SUMPRODUCT(Engine!$C$22754:$C$22785,INDIRECT("Coefficients!$CF$2:$CF$33")))),1/(1+EXP(-SUMPRODUCT(Engine!$C$22754:$C$22785,INDIRECT("Coefficients!$CG$2:$CG$33"))))))</f>
      </c>
      <c r="BF717" s="8">
        <f>IF(OR($B717="",$C717="",$D717="",$E717="",$F717="",$G717="",$H717="",$I717="",$J717="",$K717="",$L717=""),"",IF($B717="Female",1/(1+EXP(-SUMPRODUCT(Engine!$C$22754:$C$22785,INDIRECT("Coefficients!$CH$2:$CH$33")))),1/(1+EXP(-SUMPRODUCT(Engine!$C$22754:$C$22785,INDIRECT("Coefficients!$CI$2:$CI$33"))))))</f>
      </c>
      <c r="BG717" s="8">
        <f>IF(OR($B717="",$C717="",$D717="",$E717="",$F717="",$G717="",$H717="",$I717="",$J717="",$K717="",$L717=""),"",IF($B717="Female",1/(1+EXP(-SUMPRODUCT(Engine!$C$22754:$C$22785,INDIRECT("Coefficients!$CJ$2:$CJ$33")))),1/(1+EXP(-SUMPRODUCT(Engine!$C$22754:$C$22785,INDIRECT("Coefficients!$CK$2:$CK$33"))))))</f>
      </c>
      <c r="BH717" s="8">
        <f>IF(OR($B717="",$C717="",$D717="",$E717="",$F717="",$G717="",$H717="",$I717="",$J717="",$K717="",$L717=""),"",IF($B717="Female",1/(1+EXP(-SUMPRODUCT(Engine!$C$22754:$C$22785,INDIRECT("Coefficients!$CL$2:$CL$33")))),1/(1+EXP(-SUMPRODUCT(Engine!$C$22754:$C$22785,INDIRECT("Coefficients!$CM$2:$CM$33"))))))</f>
      </c>
      <c r="BI717" s="8">
        <f>IF(OR($B717="",$C717="",$D717="",$E717="",$F717="",$G717="",$H717="",$I717="",$J717="",$K717="",$L717=""),"",IF($B717="Female",1/(1+EXP(-SUMPRODUCT(Engine!$C$22754:$C$22785,INDIRECT("Coefficients!$CN$2:$CN$33")))),1/(1+EXP(-SUMPRODUCT(Engine!$C$22754:$C$22785,INDIRECT("Coefficients!$CO$2:$CO$33"))))))</f>
      </c>
      <c r="BJ717" s="8">
        <f>IF(OR($B717="",$C717="",$D717="",$E717="",$F717="",$G717="",$H717="",$I717="",$J717="",$K717="",$L717=""),"",IF($B717="Female",1/(1+EXP(-SUMPRODUCT(Engine!$C$22754:$C$22785,INDIRECT("Coefficients!$CP$2:$CP$33")))),1/(1+EXP(-SUMPRODUCT(Engine!$C$22754:$C$22785,INDIRECT("Coefficients!$CQ$2:$CQ$33"))))))</f>
      </c>
      <c r="BK717" s="8">
        <f>IF(OR($B717="",$C717="",$D717="",$E717="",$F717="",$G717="",$H717="",$I717="",$J717="",$K717="",$L717=""),"",IF($B717="Female",1/(1+EXP(-SUMPRODUCT(Engine!$C$22754:$C$22785,INDIRECT("Coefficients!$CR$2:$CR$33")))),1/(1+EXP(-SUMPRODUCT(Engine!$C$22754:$C$22785,INDIRECT("Coefficients!$CS$2:$CS$33"))))))</f>
      </c>
      <c r="BL717" s="8">
        <f>IF(OR($B717="",$C717="",$D717="",$E717="",$F717="",$G717="",$H717="",$I717="",$J717="",$K717="",$L717=""),"",IF($B717="Female",1/(1+EXP(-SUMPRODUCT(Engine!$C$22754:$C$22785,INDIRECT("Coefficients!$CT$2:$CT$33")))),1/(1+EXP(-SUMPRODUCT(Engine!$C$22754:$C$22785,INDIRECT("Coefficients!$CU$2:$CU$33"))))))</f>
      </c>
      <c r="BM717" s="8">
        <f>IF(OR($B717="",$C717="",$D717="",$E717="",$F717="",$G717="",$H717="",$I717="",$J717="",$K717="",$L717=""),"",IF($B717="Female",1/(1+EXP(-SUMPRODUCT(Engine!$C$22754:$C$22785,INDIRECT("Coefficients!$CV$2:$CV$33")))),1/(1+EXP(-SUMPRODUCT(Engine!$C$22754:$C$22785,INDIRECT("Coefficients!$CW$2:$CW$33"))))))</f>
      </c>
    </row>
    <row r="718" spans="1:6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8">
        <f>IF(OR($B718="",$C718="",$D718="",$E718="",$F718="",$G718="",$H718="",$I718="",$J718="",$K718="",$L718=""),"",IF($B718="Female",1/(1+EXP(-SUMPRODUCT(Engine!$C$22786:$C$22817,INDIRECT("Coefficients!$B$2:$B$33")))),1/(1+EXP(-SUMPRODUCT(Engine!$C$22786:$C$22817,INDIRECT("Coefficients!$C$2:$C$33"))))))</f>
      </c>
      <c r="Q718" s="8">
        <f>IF(OR($B718="",$C718="",$D718="",$E718="",$F718="",$G718="",$H718="",$I718="",$J718="",$K718="",$L718=""),"",IF($B718="Female",1/(1+EXP(-SUMPRODUCT(Engine!$C$22786:$C$22817,INDIRECT("Coefficients!$D$2:$D$33")))),1/(1+EXP(-SUMPRODUCT(Engine!$C$22786:$C$22817,INDIRECT("Coefficients!$E$2:$E$33"))))))</f>
      </c>
      <c r="R718" s="8">
        <f>IF(OR($B718="",$C718="",$D718="",$E718="",$F718="",$G718="",$H718="",$I718="",$J718="",$K718="",$L718=""),"",IF($B718="Female",1/(1+EXP(-SUMPRODUCT(Engine!$C$22786:$C$22817,INDIRECT("Coefficients!$F$2:$F$33")))),1/(1+EXP(-SUMPRODUCT(Engine!$C$22786:$C$22817,INDIRECT("Coefficients!$G$2:$G$33"))))))</f>
      </c>
      <c r="S718" s="8">
        <f>IF(OR($B718="",$C718="",$D718="",$E718="",$F718="",$G718="",$H718="",$I718="",$J718="",$K718="",$L718=""),"",IF($B718="Female",1/(1+EXP(-SUMPRODUCT(Engine!$C$22786:$C$22817,INDIRECT("Coefficients!$H$2:$H$33")))),1/(1+EXP(-SUMPRODUCT(Engine!$C$22786:$C$22817,INDIRECT("Coefficients!$I$2:$I$33"))))))</f>
      </c>
      <c r="T718" s="8">
        <f>IF(OR($B718="",$C718="",$D718="",$E718="",$F718="",$G718="",$H718="",$I718="",$J718="",$K718="",$L718=""),"",IF($B718="Female",1/(1+EXP(-SUMPRODUCT(Engine!$C$22786:$C$22817,INDIRECT("Coefficients!$J$2:$J$33")))),1/(1+EXP(-SUMPRODUCT(Engine!$C$22786:$C$22817,INDIRECT("Coefficients!$K$2:$K$33"))))))</f>
      </c>
      <c r="U718" s="8">
        <f>IF(OR($B718="",$C718="",$D718="",$E718="",$F718="",$G718="",$H718="",$I718="",$J718="",$K718="",$L718=""),"",IF($B718="Female",1/(1+EXP(-SUMPRODUCT(Engine!$C$22786:$C$22817,INDIRECT("Coefficients!$L$2:$L$33")))),1/(1+EXP(-SUMPRODUCT(Engine!$C$22786:$C$22817,INDIRECT("Coefficients!$M$2:$M$33"))))))</f>
      </c>
      <c r="V718" s="8">
        <f>IF(OR($B718="",$C718="",$D718="",$E718="",$F718="",$G718="",$H718="",$I718="",$J718="",$K718="",$L718=""),"",IF($B718="Female",1/(1+EXP(-SUMPRODUCT(Engine!$C$22786:$C$22817,INDIRECT("Coefficients!$N$2:$N$33")))),1/(1+EXP(-SUMPRODUCT(Engine!$C$22786:$C$22817,INDIRECT("Coefficients!$O$2:$O$33"))))))</f>
      </c>
      <c r="W718" s="8">
        <f>IF(OR($B718="",$C718="",$D718="",$E718="",$F718="",$G718="",$H718="",$I718="",$J718="",$K718="",$L718=""),"",IF($B718="Female",1/(1+EXP(-SUMPRODUCT(Engine!$C$22786:$C$22817,INDIRECT("Coefficients!$P$2:$P$33")))),1/(1+EXP(-SUMPRODUCT(Engine!$C$22786:$C$22817,INDIRECT("Coefficients!$Q$2:$Q$33"))))))</f>
      </c>
      <c r="X718" s="8">
        <f>IF(OR($B718="",$C718="",$D718="",$E718="",$F718="",$G718="",$H718="",$I718="",$J718="",$K718="",$L718=""),"",IF($B718="Female",1/(1+EXP(-SUMPRODUCT(Engine!$C$22786:$C$22817,INDIRECT("Coefficients!$R$2:$R$33")))),1/(1+EXP(-SUMPRODUCT(Engine!$C$22786:$C$22817,INDIRECT("Coefficients!$S$2:$S$33"))))))</f>
      </c>
      <c r="Y718" s="8">
        <f>IF(OR($B718="",$C718="",$D718="",$E718="",$F718="",$G718="",$H718="",$I718="",$J718="",$K718="",$L718=""),"",IF($B718="Female",1/(1+EXP(-SUMPRODUCT(Engine!$C$22786:$C$22817,INDIRECT("Coefficients!$T$2:$T$33")))),1/(1+EXP(-SUMPRODUCT(Engine!$C$22786:$C$22817,INDIRECT("Coefficients!$U$2:$U$33"))))))</f>
      </c>
      <c r="Z718" s="8">
        <f>IF(OR($B718="",$C718="",$D718="",$E718="",$F718="",$G718="",$H718="",$I718="",$J718="",$K718="",$L718=""),"",IF($B718="Female",1/(1+EXP(-SUMPRODUCT(Engine!$C$22786:$C$22817,INDIRECT("Coefficients!$V$2:$V$33")))),1/(1+EXP(-SUMPRODUCT(Engine!$C$22786:$C$22817,INDIRECT("Coefficients!$W$2:$W$33"))))))</f>
      </c>
      <c r="AA718" s="8">
        <f>IF(OR($B718="",$C718="",$D718="",$E718="",$F718="",$G718="",$H718="",$I718="",$J718="",$K718="",$L718=""),"",IF($B718="Female",1/(1+EXP(-SUMPRODUCT(Engine!$C$22786:$C$22817,INDIRECT("Coefficients!$X$2:$X$33")))),1/(1+EXP(-SUMPRODUCT(Engine!$C$22786:$C$22817,INDIRECT("Coefficients!$Y$2:$Y$33"))))))</f>
      </c>
      <c r="AB718" s="8">
        <f>IF(OR($B718="",$C718="",$D718="",$E718="",$F718="",$G718="",$H718="",$I718="",$J718="",$K718="",$L718=""),"",IF($B718="Female",1/(1+EXP(-SUMPRODUCT(Engine!$C$22786:$C$22817,INDIRECT("Coefficients!$Z$2:$Z$33")))),1/(1+EXP(-SUMPRODUCT(Engine!$C$22786:$C$22817,INDIRECT("Coefficients!$AA$2:$AA$33"))))))</f>
      </c>
      <c r="AC718" s="8">
        <f>IF(OR($B718="",$C718="",$D718="",$E718="",$F718="",$G718="",$H718="",$I718="",$J718="",$K718="",$L718=""),"",IF($B718="Female",1/(1+EXP(-SUMPRODUCT(Engine!$C$22786:$C$22817,INDIRECT("Coefficients!$AB$2:$AB$33")))),1/(1+EXP(-SUMPRODUCT(Engine!$C$22786:$C$22817,INDIRECT("Coefficients!$AC$2:$AC$33"))))))</f>
      </c>
      <c r="AD718" s="8">
        <f>IF(OR($B718="",$C718="",$D718="",$E718="",$F718="",$G718="",$H718="",$I718="",$J718="",$K718="",$L718=""),"",IF($B718="Female",1/(1+EXP(-SUMPRODUCT(Engine!$C$22786:$C$22817,INDIRECT("Coefficients!$AD$2:$AD$33")))),1/(1+EXP(-SUMPRODUCT(Engine!$C$22786:$C$22817,INDIRECT("Coefficients!$AE$2:$AE$33"))))))</f>
      </c>
      <c r="AE718" s="8">
        <f>IF(OR($B718="",$C718="",$D718="",$E718="",$F718="",$G718="",$H718="",$I718="",$J718="",$K718="",$L718=""),"",IF($B718="Female",1/(1+EXP(-SUMPRODUCT(Engine!$C$22786:$C$22817,INDIRECT("Coefficients!$AF$2:$AF$33")))),1/(1+EXP(-SUMPRODUCT(Engine!$C$22786:$C$22817,INDIRECT("Coefficients!$AG$2:$AG$33"))))))</f>
      </c>
      <c r="AF718" s="8">
        <f>IF(OR($B718="",$C718="",$D718="",$E718="",$F718="",$G718="",$H718="",$I718="",$J718="",$K718="",$L718=""),"",IF($B718="Female",1/(1+EXP(-SUMPRODUCT(Engine!$C$22786:$C$22817,INDIRECT("Coefficients!$AH$2:$AH$33")))),1/(1+EXP(-SUMPRODUCT(Engine!$C$22786:$C$22817,INDIRECT("Coefficients!$AI$2:$AI$33"))))))</f>
      </c>
      <c r="AG718" s="8">
        <f>IF(OR($B718="",$C718="",$D718="",$E718="",$F718="",$G718="",$H718="",$I718="",$J718="",$K718="",$L718=""),"",IF($B718="Female",1/(1+EXP(-SUMPRODUCT(Engine!$C$22786:$C$22817,INDIRECT("Coefficients!$AJ$2:$AJ$33")))),1/(1+EXP(-SUMPRODUCT(Engine!$C$22786:$C$22817,INDIRECT("Coefficients!$AK$2:$AK$33"))))))</f>
      </c>
      <c r="AH718" s="8">
        <f>IF(OR($B718="",$C718="",$D718="",$E718="",$F718="",$G718="",$H718="",$I718="",$J718="",$K718="",$L718=""),"",IF($B718="Female",1/(1+EXP(-SUMPRODUCT(Engine!$C$22786:$C$22817,INDIRECT("Coefficients!$AL$2:$AL$33")))),1/(1+EXP(-SUMPRODUCT(Engine!$C$22786:$C$22817,INDIRECT("Coefficients!$AM$2:$AM$33"))))))</f>
      </c>
      <c r="AI718" s="8">
        <f>IF(OR($B718="",$C718="",$D718="",$E718="",$F718="",$G718="",$H718="",$I718="",$J718="",$K718="",$L718=""),"",IF($B718="Female",1/(1+EXP(-SUMPRODUCT(Engine!$C$22786:$C$22817,INDIRECT("Coefficients!$AN$2:$AN$33")))),1/(1+EXP(-SUMPRODUCT(Engine!$C$22786:$C$22817,INDIRECT("Coefficients!$AO$2:$AO$33"))))))</f>
      </c>
      <c r="AJ718" s="8">
        <f>IF(OR($B718="",$C718="",$D718="",$E718="",$F718="",$G718="",$H718="",$I718="",$J718="",$K718="",$L718=""),"",IF($B718="Female",1/(1+EXP(-SUMPRODUCT(Engine!$C$22786:$C$22817,INDIRECT("Coefficients!$AP$2:$AP$33")))),1/(1+EXP(-SUMPRODUCT(Engine!$C$22786:$C$22817,INDIRECT("Coefficients!$AQ$2:$AQ$33"))))))</f>
      </c>
      <c r="AK718" s="8">
        <f>IF(OR($B718="",$C718="",$D718="",$E718="",$F718="",$G718="",$H718="",$I718="",$J718="",$K718="",$L718=""),"",IF($B718="Female",1/(1+EXP(-SUMPRODUCT(Engine!$C$22786:$C$22817,INDIRECT("Coefficients!$AR$2:$AR$33")))),1/(1+EXP(-SUMPRODUCT(Engine!$C$22786:$C$22817,INDIRECT("Coefficients!$AS$2:$AS$33"))))))</f>
      </c>
      <c r="AL718" s="8">
        <f>IF(OR($B718="",$C718="",$D718="",$E718="",$F718="",$G718="",$H718="",$I718="",$J718="",$K718="",$L718=""),"",IF($B718="Female",1/(1+EXP(-SUMPRODUCT(Engine!$C$22786:$C$22817,INDIRECT("Coefficients!$AT$2:$AT$33")))),1/(1+EXP(-SUMPRODUCT(Engine!$C$22786:$C$22817,INDIRECT("Coefficients!$AU$2:$AU$33"))))))</f>
      </c>
      <c r="AM718" s="8">
        <f>IF(OR($B718="",$C718="",$D718="",$E718="",$F718="",$G718="",$H718="",$I718="",$J718="",$K718="",$L718=""),"",IF($B718="Female",1/(1+EXP(-SUMPRODUCT(Engine!$C$22786:$C$22817,INDIRECT("Coefficients!$AV$2:$AV$33")))),1/(1+EXP(-SUMPRODUCT(Engine!$C$22786:$C$22817,INDIRECT("Coefficients!$AW$2:$AW$33"))))))</f>
      </c>
      <c r="AN718" s="8">
        <f>IF(OR($B718="",$C718="",$D718="",$E718="",$F718="",$G718="",$H718="",$I718="",$J718="",$K718="",$L718=""),"",IF($B718="Female",1/(1+EXP(-SUMPRODUCT(Engine!$C$22786:$C$22817,INDIRECT("Coefficients!$AX$2:$AX$33")))),1/(1+EXP(-SUMPRODUCT(Engine!$C$22786:$C$22817,INDIRECT("Coefficients!$AY$2:$AY$33"))))))</f>
      </c>
      <c r="AO718" s="8">
        <f>IF(OR($B718="",$C718="",$D718="",$E718="",$F718="",$G718="",$H718="",$I718="",$J718="",$K718="",$L718=""),"",IF($B718="Female",1/(1+EXP(-SUMPRODUCT(Engine!$C$22786:$C$22817,INDIRECT("Coefficients!$AZ$2:$AZ$33")))),1/(1+EXP(-SUMPRODUCT(Engine!$C$22786:$C$22817,INDIRECT("Coefficients!$BA$2:$BA$33"))))))</f>
      </c>
      <c r="AP718" s="8">
        <f>IF(OR($B718="",$C718="",$D718="",$E718="",$F718="",$G718="",$H718="",$I718="",$J718="",$K718="",$L718=""),"",IF($B718="Female",1/(1+EXP(-SUMPRODUCT(Engine!$C$22786:$C$22817,INDIRECT("Coefficients!$BB$2:$BB$33")))),1/(1+EXP(-SUMPRODUCT(Engine!$C$22786:$C$22817,INDIRECT("Coefficients!$BC$2:$BC$33"))))))</f>
      </c>
      <c r="AQ718" s="8">
        <f>IF(OR($B718="",$C718="",$D718="",$E718="",$F718="",$G718="",$H718="",$I718="",$J718="",$K718="",$L718=""),"",IF($B718="Female",1/(1+EXP(-SUMPRODUCT(Engine!$C$22786:$C$22817,INDIRECT("Coefficients!$BD$2:$BD$33")))),1/(1+EXP(-SUMPRODUCT(Engine!$C$22786:$C$22817,INDIRECT("Coefficients!$BE$2:$BE$33"))))))</f>
      </c>
      <c r="AR718" s="8">
        <f>IF(OR($B718="",$C718="",$D718="",$E718="",$F718="",$G718="",$H718="",$I718="",$J718="",$K718="",$L718=""),"",IF($B718="Female",1/(1+EXP(-SUMPRODUCT(Engine!$C$22786:$C$22817,INDIRECT("Coefficients!$BF$2:$BF$33")))),1/(1+EXP(-SUMPRODUCT(Engine!$C$22786:$C$22817,INDIRECT("Coefficients!$BG$2:$BG$33"))))))</f>
      </c>
      <c r="AS718" s="8">
        <f>IF(OR($B718="",$C718="",$D718="",$E718="",$F718="",$G718="",$H718="",$I718="",$J718="",$K718="",$L718=""),"",IF($B718="Female",1/(1+EXP(-SUMPRODUCT(Engine!$C$22786:$C$22817,INDIRECT("Coefficients!$BH$2:$BH$33")))),1/(1+EXP(-SUMPRODUCT(Engine!$C$22786:$C$22817,INDIRECT("Coefficients!$BI$2:$BI$33"))))))</f>
      </c>
      <c r="AT718" s="8">
        <f>IF(OR($B718="",$C718="",$D718="",$E718="",$F718="",$G718="",$H718="",$I718="",$J718="",$K718="",$L718=""),"",IF($B718="Female",1/(1+EXP(-SUMPRODUCT(Engine!$C$22786:$C$22817,INDIRECT("Coefficients!$BJ$2:$BJ$33")))),1/(1+EXP(-SUMPRODUCT(Engine!$C$22786:$C$22817,INDIRECT("Coefficients!$BK$2:$BK$33"))))))</f>
      </c>
      <c r="AU718" s="8">
        <f>IF(OR($B718="",$C718="",$D718="",$E718="",$F718="",$G718="",$H718="",$I718="",$J718="",$K718="",$L718=""),"",IF($B718="Female",1/(1+EXP(-SUMPRODUCT(Engine!$C$22786:$C$22817,INDIRECT("Coefficients!$BL$2:$BL$33")))),1/(1+EXP(-SUMPRODUCT(Engine!$C$22786:$C$22817,INDIRECT("Coefficients!$BM$2:$BM$33"))))))</f>
      </c>
      <c r="AV718" s="8">
        <f>IF(OR($B718="",$C718="",$D718="",$E718="",$F718="",$G718="",$H718="",$I718="",$J718="",$K718="",$L718=""),"",IF($B718="Female",1/(1+EXP(-SUMPRODUCT(Engine!$C$22786:$C$22817,INDIRECT("Coefficients!$BN$2:$BN$33")))),1/(1+EXP(-SUMPRODUCT(Engine!$C$22786:$C$22817,INDIRECT("Coefficients!$BO$2:$BO$33"))))))</f>
      </c>
      <c r="AW718" s="8">
        <f>IF(OR($B718="",$C718="",$D718="",$E718="",$F718="",$G718="",$H718="",$I718="",$J718="",$K718="",$L718=""),"",IF($B718="Female",1/(1+EXP(-SUMPRODUCT(Engine!$C$22786:$C$22817,INDIRECT("Coefficients!$BP$2:$BP$33")))),1/(1+EXP(-SUMPRODUCT(Engine!$C$22786:$C$22817,INDIRECT("Coefficients!$BQ$2:$BQ$33"))))))</f>
      </c>
      <c r="AX718" s="8">
        <f>IF(OR($B718="",$C718="",$D718="",$E718="",$F718="",$G718="",$H718="",$I718="",$J718="",$K718="",$L718=""),"",IF($B718="Female",1/(1+EXP(-SUMPRODUCT(Engine!$C$22786:$C$22817,INDIRECT("Coefficients!$BR$2:$BR$33")))),1/(1+EXP(-SUMPRODUCT(Engine!$C$22786:$C$22817,INDIRECT("Coefficients!$BS$2:$BS$33"))))))</f>
      </c>
      <c r="AY718" s="8">
        <f>IF(OR($B718="",$C718="",$D718="",$E718="",$F718="",$G718="",$H718="",$I718="",$J718="",$K718="",$L718=""),"",IF($B718="Female",1/(1+EXP(-SUMPRODUCT(Engine!$C$22786:$C$22817,INDIRECT("Coefficients!$BT$2:$BT$33")))),1/(1+EXP(-SUMPRODUCT(Engine!$C$22786:$C$22817,INDIRECT("Coefficients!$BU$2:$BU$33"))))))</f>
      </c>
      <c r="AZ718" s="8">
        <f>IF(OR($B718="",$C718="",$D718="",$E718="",$F718="",$G718="",$H718="",$I718="",$J718="",$K718="",$L718=""),"",IF($B718="Female",1/(1+EXP(-SUMPRODUCT(Engine!$C$22786:$C$22817,INDIRECT("Coefficients!$BV$2:$BV$33")))),1/(1+EXP(-SUMPRODUCT(Engine!$C$22786:$C$22817,INDIRECT("Coefficients!$BW$2:$BW$33"))))))</f>
      </c>
      <c r="BA718" s="8">
        <f>IF(OR($B718="",$C718="",$D718="",$E718="",$F718="",$G718="",$H718="",$I718="",$J718="",$K718="",$L718=""),"",IF($B718="Female",1/(1+EXP(-SUMPRODUCT(Engine!$C$22786:$C$22817,INDIRECT("Coefficients!$BX$2:$BX$33")))),1/(1+EXP(-SUMPRODUCT(Engine!$C$22786:$C$22817,INDIRECT("Coefficients!$BY$2:$BY$33"))))))</f>
      </c>
      <c r="BB718" s="8">
        <f>IF(OR($B718="",$C718="",$D718="",$E718="",$F718="",$G718="",$H718="",$I718="",$J718="",$K718="",$L718=""),"",IF($B718="Female",1/(1+EXP(-SUMPRODUCT(Engine!$C$22786:$C$22817,INDIRECT("Coefficients!$BZ$2:$BZ$33")))),1/(1+EXP(-SUMPRODUCT(Engine!$C$22786:$C$22817,INDIRECT("Coefficients!$CA$2:$CA$33"))))))</f>
      </c>
      <c r="BC718" s="8">
        <f>IF(OR($B718="",$C718="",$D718="",$E718="",$F718="",$G718="",$H718="",$I718="",$J718="",$K718="",$L718=""),"",IF($B718="Female",1/(1+EXP(-SUMPRODUCT(Engine!$C$22786:$C$22817,INDIRECT("Coefficients!$CB$2:$CB$33")))),1/(1+EXP(-SUMPRODUCT(Engine!$C$22786:$C$22817,INDIRECT("Coefficients!$CC$2:$CC$33"))))))</f>
      </c>
      <c r="BD718" s="8">
        <f>IF(OR($B718="",$C718="",$D718="",$E718="",$F718="",$G718="",$H718="",$I718="",$J718="",$K718="",$L718=""),"",IF($B718="Female",1/(1+EXP(-SUMPRODUCT(Engine!$C$22786:$C$22817,INDIRECT("Coefficients!$CD$2:$CD$33")))),1/(1+EXP(-SUMPRODUCT(Engine!$C$22786:$C$22817,INDIRECT("Coefficients!$CE$2:$CE$33"))))))</f>
      </c>
      <c r="BE718" s="8">
        <f>IF(OR($B718="",$C718="",$D718="",$E718="",$F718="",$G718="",$H718="",$I718="",$J718="",$K718="",$L718=""),"",IF($B718="Female",1/(1+EXP(-SUMPRODUCT(Engine!$C$22786:$C$22817,INDIRECT("Coefficients!$CF$2:$CF$33")))),1/(1+EXP(-SUMPRODUCT(Engine!$C$22786:$C$22817,INDIRECT("Coefficients!$CG$2:$CG$33"))))))</f>
      </c>
      <c r="BF718" s="8">
        <f>IF(OR($B718="",$C718="",$D718="",$E718="",$F718="",$G718="",$H718="",$I718="",$J718="",$K718="",$L718=""),"",IF($B718="Female",1/(1+EXP(-SUMPRODUCT(Engine!$C$22786:$C$22817,INDIRECT("Coefficients!$CH$2:$CH$33")))),1/(1+EXP(-SUMPRODUCT(Engine!$C$22786:$C$22817,INDIRECT("Coefficients!$CI$2:$CI$33"))))))</f>
      </c>
      <c r="BG718" s="8">
        <f>IF(OR($B718="",$C718="",$D718="",$E718="",$F718="",$G718="",$H718="",$I718="",$J718="",$K718="",$L718=""),"",IF($B718="Female",1/(1+EXP(-SUMPRODUCT(Engine!$C$22786:$C$22817,INDIRECT("Coefficients!$CJ$2:$CJ$33")))),1/(1+EXP(-SUMPRODUCT(Engine!$C$22786:$C$22817,INDIRECT("Coefficients!$CK$2:$CK$33"))))))</f>
      </c>
      <c r="BH718" s="8">
        <f>IF(OR($B718="",$C718="",$D718="",$E718="",$F718="",$G718="",$H718="",$I718="",$J718="",$K718="",$L718=""),"",IF($B718="Female",1/(1+EXP(-SUMPRODUCT(Engine!$C$22786:$C$22817,INDIRECT("Coefficients!$CL$2:$CL$33")))),1/(1+EXP(-SUMPRODUCT(Engine!$C$22786:$C$22817,INDIRECT("Coefficients!$CM$2:$CM$33"))))))</f>
      </c>
      <c r="BI718" s="8">
        <f>IF(OR($B718="",$C718="",$D718="",$E718="",$F718="",$G718="",$H718="",$I718="",$J718="",$K718="",$L718=""),"",IF($B718="Female",1/(1+EXP(-SUMPRODUCT(Engine!$C$22786:$C$22817,INDIRECT("Coefficients!$CN$2:$CN$33")))),1/(1+EXP(-SUMPRODUCT(Engine!$C$22786:$C$22817,INDIRECT("Coefficients!$CO$2:$CO$33"))))))</f>
      </c>
      <c r="BJ718" s="8">
        <f>IF(OR($B718="",$C718="",$D718="",$E718="",$F718="",$G718="",$H718="",$I718="",$J718="",$K718="",$L718=""),"",IF($B718="Female",1/(1+EXP(-SUMPRODUCT(Engine!$C$22786:$C$22817,INDIRECT("Coefficients!$CP$2:$CP$33")))),1/(1+EXP(-SUMPRODUCT(Engine!$C$22786:$C$22817,INDIRECT("Coefficients!$CQ$2:$CQ$33"))))))</f>
      </c>
      <c r="BK718" s="8">
        <f>IF(OR($B718="",$C718="",$D718="",$E718="",$F718="",$G718="",$H718="",$I718="",$J718="",$K718="",$L718=""),"",IF($B718="Female",1/(1+EXP(-SUMPRODUCT(Engine!$C$22786:$C$22817,INDIRECT("Coefficients!$CR$2:$CR$33")))),1/(1+EXP(-SUMPRODUCT(Engine!$C$22786:$C$22817,INDIRECT("Coefficients!$CS$2:$CS$33"))))))</f>
      </c>
      <c r="BL718" s="8">
        <f>IF(OR($B718="",$C718="",$D718="",$E718="",$F718="",$G718="",$H718="",$I718="",$J718="",$K718="",$L718=""),"",IF($B718="Female",1/(1+EXP(-SUMPRODUCT(Engine!$C$22786:$C$22817,INDIRECT("Coefficients!$CT$2:$CT$33")))),1/(1+EXP(-SUMPRODUCT(Engine!$C$22786:$C$22817,INDIRECT("Coefficients!$CU$2:$CU$33"))))))</f>
      </c>
      <c r="BM718" s="8">
        <f>IF(OR($B718="",$C718="",$D718="",$E718="",$F718="",$G718="",$H718="",$I718="",$J718="",$K718="",$L718=""),"",IF($B718="Female",1/(1+EXP(-SUMPRODUCT(Engine!$C$22786:$C$22817,INDIRECT("Coefficients!$CV$2:$CV$33")))),1/(1+EXP(-SUMPRODUCT(Engine!$C$22786:$C$22817,INDIRECT("Coefficients!$CW$2:$CW$33"))))))</f>
      </c>
    </row>
    <row r="719" spans="1:6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8">
        <f>IF(OR($B719="",$C719="",$D719="",$E719="",$F719="",$G719="",$H719="",$I719="",$J719="",$K719="",$L719=""),"",IF($B719="Female",1/(1+EXP(-SUMPRODUCT(Engine!$C$22818:$C$22849,INDIRECT("Coefficients!$B$2:$B$33")))),1/(1+EXP(-SUMPRODUCT(Engine!$C$22818:$C$22849,INDIRECT("Coefficients!$C$2:$C$33"))))))</f>
      </c>
      <c r="Q719" s="8">
        <f>IF(OR($B719="",$C719="",$D719="",$E719="",$F719="",$G719="",$H719="",$I719="",$J719="",$K719="",$L719=""),"",IF($B719="Female",1/(1+EXP(-SUMPRODUCT(Engine!$C$22818:$C$22849,INDIRECT("Coefficients!$D$2:$D$33")))),1/(1+EXP(-SUMPRODUCT(Engine!$C$22818:$C$22849,INDIRECT("Coefficients!$E$2:$E$33"))))))</f>
      </c>
      <c r="R719" s="8">
        <f>IF(OR($B719="",$C719="",$D719="",$E719="",$F719="",$G719="",$H719="",$I719="",$J719="",$K719="",$L719=""),"",IF($B719="Female",1/(1+EXP(-SUMPRODUCT(Engine!$C$22818:$C$22849,INDIRECT("Coefficients!$F$2:$F$33")))),1/(1+EXP(-SUMPRODUCT(Engine!$C$22818:$C$22849,INDIRECT("Coefficients!$G$2:$G$33"))))))</f>
      </c>
      <c r="S719" s="8">
        <f>IF(OR($B719="",$C719="",$D719="",$E719="",$F719="",$G719="",$H719="",$I719="",$J719="",$K719="",$L719=""),"",IF($B719="Female",1/(1+EXP(-SUMPRODUCT(Engine!$C$22818:$C$22849,INDIRECT("Coefficients!$H$2:$H$33")))),1/(1+EXP(-SUMPRODUCT(Engine!$C$22818:$C$22849,INDIRECT("Coefficients!$I$2:$I$33"))))))</f>
      </c>
      <c r="T719" s="8">
        <f>IF(OR($B719="",$C719="",$D719="",$E719="",$F719="",$G719="",$H719="",$I719="",$J719="",$K719="",$L719=""),"",IF($B719="Female",1/(1+EXP(-SUMPRODUCT(Engine!$C$22818:$C$22849,INDIRECT("Coefficients!$J$2:$J$33")))),1/(1+EXP(-SUMPRODUCT(Engine!$C$22818:$C$22849,INDIRECT("Coefficients!$K$2:$K$33"))))))</f>
      </c>
      <c r="U719" s="8">
        <f>IF(OR($B719="",$C719="",$D719="",$E719="",$F719="",$G719="",$H719="",$I719="",$J719="",$K719="",$L719=""),"",IF($B719="Female",1/(1+EXP(-SUMPRODUCT(Engine!$C$22818:$C$22849,INDIRECT("Coefficients!$L$2:$L$33")))),1/(1+EXP(-SUMPRODUCT(Engine!$C$22818:$C$22849,INDIRECT("Coefficients!$M$2:$M$33"))))))</f>
      </c>
      <c r="V719" s="8">
        <f>IF(OR($B719="",$C719="",$D719="",$E719="",$F719="",$G719="",$H719="",$I719="",$J719="",$K719="",$L719=""),"",IF($B719="Female",1/(1+EXP(-SUMPRODUCT(Engine!$C$22818:$C$22849,INDIRECT("Coefficients!$N$2:$N$33")))),1/(1+EXP(-SUMPRODUCT(Engine!$C$22818:$C$22849,INDIRECT("Coefficients!$O$2:$O$33"))))))</f>
      </c>
      <c r="W719" s="8">
        <f>IF(OR($B719="",$C719="",$D719="",$E719="",$F719="",$G719="",$H719="",$I719="",$J719="",$K719="",$L719=""),"",IF($B719="Female",1/(1+EXP(-SUMPRODUCT(Engine!$C$22818:$C$22849,INDIRECT("Coefficients!$P$2:$P$33")))),1/(1+EXP(-SUMPRODUCT(Engine!$C$22818:$C$22849,INDIRECT("Coefficients!$Q$2:$Q$33"))))))</f>
      </c>
      <c r="X719" s="8">
        <f>IF(OR($B719="",$C719="",$D719="",$E719="",$F719="",$G719="",$H719="",$I719="",$J719="",$K719="",$L719=""),"",IF($B719="Female",1/(1+EXP(-SUMPRODUCT(Engine!$C$22818:$C$22849,INDIRECT("Coefficients!$R$2:$R$33")))),1/(1+EXP(-SUMPRODUCT(Engine!$C$22818:$C$22849,INDIRECT("Coefficients!$S$2:$S$33"))))))</f>
      </c>
      <c r="Y719" s="8">
        <f>IF(OR($B719="",$C719="",$D719="",$E719="",$F719="",$G719="",$H719="",$I719="",$J719="",$K719="",$L719=""),"",IF($B719="Female",1/(1+EXP(-SUMPRODUCT(Engine!$C$22818:$C$22849,INDIRECT("Coefficients!$T$2:$T$33")))),1/(1+EXP(-SUMPRODUCT(Engine!$C$22818:$C$22849,INDIRECT("Coefficients!$U$2:$U$33"))))))</f>
      </c>
      <c r="Z719" s="8">
        <f>IF(OR($B719="",$C719="",$D719="",$E719="",$F719="",$G719="",$H719="",$I719="",$J719="",$K719="",$L719=""),"",IF($B719="Female",1/(1+EXP(-SUMPRODUCT(Engine!$C$22818:$C$22849,INDIRECT("Coefficients!$V$2:$V$33")))),1/(1+EXP(-SUMPRODUCT(Engine!$C$22818:$C$22849,INDIRECT("Coefficients!$W$2:$W$33"))))))</f>
      </c>
      <c r="AA719" s="8">
        <f>IF(OR($B719="",$C719="",$D719="",$E719="",$F719="",$G719="",$H719="",$I719="",$J719="",$K719="",$L719=""),"",IF($B719="Female",1/(1+EXP(-SUMPRODUCT(Engine!$C$22818:$C$22849,INDIRECT("Coefficients!$X$2:$X$33")))),1/(1+EXP(-SUMPRODUCT(Engine!$C$22818:$C$22849,INDIRECT("Coefficients!$Y$2:$Y$33"))))))</f>
      </c>
      <c r="AB719" s="8">
        <f>IF(OR($B719="",$C719="",$D719="",$E719="",$F719="",$G719="",$H719="",$I719="",$J719="",$K719="",$L719=""),"",IF($B719="Female",1/(1+EXP(-SUMPRODUCT(Engine!$C$22818:$C$22849,INDIRECT("Coefficients!$Z$2:$Z$33")))),1/(1+EXP(-SUMPRODUCT(Engine!$C$22818:$C$22849,INDIRECT("Coefficients!$AA$2:$AA$33"))))))</f>
      </c>
      <c r="AC719" s="8">
        <f>IF(OR($B719="",$C719="",$D719="",$E719="",$F719="",$G719="",$H719="",$I719="",$J719="",$K719="",$L719=""),"",IF($B719="Female",1/(1+EXP(-SUMPRODUCT(Engine!$C$22818:$C$22849,INDIRECT("Coefficients!$AB$2:$AB$33")))),1/(1+EXP(-SUMPRODUCT(Engine!$C$22818:$C$22849,INDIRECT("Coefficients!$AC$2:$AC$33"))))))</f>
      </c>
      <c r="AD719" s="8">
        <f>IF(OR($B719="",$C719="",$D719="",$E719="",$F719="",$G719="",$H719="",$I719="",$J719="",$K719="",$L719=""),"",IF($B719="Female",1/(1+EXP(-SUMPRODUCT(Engine!$C$22818:$C$22849,INDIRECT("Coefficients!$AD$2:$AD$33")))),1/(1+EXP(-SUMPRODUCT(Engine!$C$22818:$C$22849,INDIRECT("Coefficients!$AE$2:$AE$33"))))))</f>
      </c>
      <c r="AE719" s="8">
        <f>IF(OR($B719="",$C719="",$D719="",$E719="",$F719="",$G719="",$H719="",$I719="",$J719="",$K719="",$L719=""),"",IF($B719="Female",1/(1+EXP(-SUMPRODUCT(Engine!$C$22818:$C$22849,INDIRECT("Coefficients!$AF$2:$AF$33")))),1/(1+EXP(-SUMPRODUCT(Engine!$C$22818:$C$22849,INDIRECT("Coefficients!$AG$2:$AG$33"))))))</f>
      </c>
      <c r="AF719" s="8">
        <f>IF(OR($B719="",$C719="",$D719="",$E719="",$F719="",$G719="",$H719="",$I719="",$J719="",$K719="",$L719=""),"",IF($B719="Female",1/(1+EXP(-SUMPRODUCT(Engine!$C$22818:$C$22849,INDIRECT("Coefficients!$AH$2:$AH$33")))),1/(1+EXP(-SUMPRODUCT(Engine!$C$22818:$C$22849,INDIRECT("Coefficients!$AI$2:$AI$33"))))))</f>
      </c>
      <c r="AG719" s="8">
        <f>IF(OR($B719="",$C719="",$D719="",$E719="",$F719="",$G719="",$H719="",$I719="",$J719="",$K719="",$L719=""),"",IF($B719="Female",1/(1+EXP(-SUMPRODUCT(Engine!$C$22818:$C$22849,INDIRECT("Coefficients!$AJ$2:$AJ$33")))),1/(1+EXP(-SUMPRODUCT(Engine!$C$22818:$C$22849,INDIRECT("Coefficients!$AK$2:$AK$33"))))))</f>
      </c>
      <c r="AH719" s="8">
        <f>IF(OR($B719="",$C719="",$D719="",$E719="",$F719="",$G719="",$H719="",$I719="",$J719="",$K719="",$L719=""),"",IF($B719="Female",1/(1+EXP(-SUMPRODUCT(Engine!$C$22818:$C$22849,INDIRECT("Coefficients!$AL$2:$AL$33")))),1/(1+EXP(-SUMPRODUCT(Engine!$C$22818:$C$22849,INDIRECT("Coefficients!$AM$2:$AM$33"))))))</f>
      </c>
      <c r="AI719" s="8">
        <f>IF(OR($B719="",$C719="",$D719="",$E719="",$F719="",$G719="",$H719="",$I719="",$J719="",$K719="",$L719=""),"",IF($B719="Female",1/(1+EXP(-SUMPRODUCT(Engine!$C$22818:$C$22849,INDIRECT("Coefficients!$AN$2:$AN$33")))),1/(1+EXP(-SUMPRODUCT(Engine!$C$22818:$C$22849,INDIRECT("Coefficients!$AO$2:$AO$33"))))))</f>
      </c>
      <c r="AJ719" s="8">
        <f>IF(OR($B719="",$C719="",$D719="",$E719="",$F719="",$G719="",$H719="",$I719="",$J719="",$K719="",$L719=""),"",IF($B719="Female",1/(1+EXP(-SUMPRODUCT(Engine!$C$22818:$C$22849,INDIRECT("Coefficients!$AP$2:$AP$33")))),1/(1+EXP(-SUMPRODUCT(Engine!$C$22818:$C$22849,INDIRECT("Coefficients!$AQ$2:$AQ$33"))))))</f>
      </c>
      <c r="AK719" s="8">
        <f>IF(OR($B719="",$C719="",$D719="",$E719="",$F719="",$G719="",$H719="",$I719="",$J719="",$K719="",$L719=""),"",IF($B719="Female",1/(1+EXP(-SUMPRODUCT(Engine!$C$22818:$C$22849,INDIRECT("Coefficients!$AR$2:$AR$33")))),1/(1+EXP(-SUMPRODUCT(Engine!$C$22818:$C$22849,INDIRECT("Coefficients!$AS$2:$AS$33"))))))</f>
      </c>
      <c r="AL719" s="8">
        <f>IF(OR($B719="",$C719="",$D719="",$E719="",$F719="",$G719="",$H719="",$I719="",$J719="",$K719="",$L719=""),"",IF($B719="Female",1/(1+EXP(-SUMPRODUCT(Engine!$C$22818:$C$22849,INDIRECT("Coefficients!$AT$2:$AT$33")))),1/(1+EXP(-SUMPRODUCT(Engine!$C$22818:$C$22849,INDIRECT("Coefficients!$AU$2:$AU$33"))))))</f>
      </c>
      <c r="AM719" s="8">
        <f>IF(OR($B719="",$C719="",$D719="",$E719="",$F719="",$G719="",$H719="",$I719="",$J719="",$K719="",$L719=""),"",IF($B719="Female",1/(1+EXP(-SUMPRODUCT(Engine!$C$22818:$C$22849,INDIRECT("Coefficients!$AV$2:$AV$33")))),1/(1+EXP(-SUMPRODUCT(Engine!$C$22818:$C$22849,INDIRECT("Coefficients!$AW$2:$AW$33"))))))</f>
      </c>
      <c r="AN719" s="8">
        <f>IF(OR($B719="",$C719="",$D719="",$E719="",$F719="",$G719="",$H719="",$I719="",$J719="",$K719="",$L719=""),"",IF($B719="Female",1/(1+EXP(-SUMPRODUCT(Engine!$C$22818:$C$22849,INDIRECT("Coefficients!$AX$2:$AX$33")))),1/(1+EXP(-SUMPRODUCT(Engine!$C$22818:$C$22849,INDIRECT("Coefficients!$AY$2:$AY$33"))))))</f>
      </c>
      <c r="AO719" s="8">
        <f>IF(OR($B719="",$C719="",$D719="",$E719="",$F719="",$G719="",$H719="",$I719="",$J719="",$K719="",$L719=""),"",IF($B719="Female",1/(1+EXP(-SUMPRODUCT(Engine!$C$22818:$C$22849,INDIRECT("Coefficients!$AZ$2:$AZ$33")))),1/(1+EXP(-SUMPRODUCT(Engine!$C$22818:$C$22849,INDIRECT("Coefficients!$BA$2:$BA$33"))))))</f>
      </c>
      <c r="AP719" s="8">
        <f>IF(OR($B719="",$C719="",$D719="",$E719="",$F719="",$G719="",$H719="",$I719="",$J719="",$K719="",$L719=""),"",IF($B719="Female",1/(1+EXP(-SUMPRODUCT(Engine!$C$22818:$C$22849,INDIRECT("Coefficients!$BB$2:$BB$33")))),1/(1+EXP(-SUMPRODUCT(Engine!$C$22818:$C$22849,INDIRECT("Coefficients!$BC$2:$BC$33"))))))</f>
      </c>
      <c r="AQ719" s="8">
        <f>IF(OR($B719="",$C719="",$D719="",$E719="",$F719="",$G719="",$H719="",$I719="",$J719="",$K719="",$L719=""),"",IF($B719="Female",1/(1+EXP(-SUMPRODUCT(Engine!$C$22818:$C$22849,INDIRECT("Coefficients!$BD$2:$BD$33")))),1/(1+EXP(-SUMPRODUCT(Engine!$C$22818:$C$22849,INDIRECT("Coefficients!$BE$2:$BE$33"))))))</f>
      </c>
      <c r="AR719" s="8">
        <f>IF(OR($B719="",$C719="",$D719="",$E719="",$F719="",$G719="",$H719="",$I719="",$J719="",$K719="",$L719=""),"",IF($B719="Female",1/(1+EXP(-SUMPRODUCT(Engine!$C$22818:$C$22849,INDIRECT("Coefficients!$BF$2:$BF$33")))),1/(1+EXP(-SUMPRODUCT(Engine!$C$22818:$C$22849,INDIRECT("Coefficients!$BG$2:$BG$33"))))))</f>
      </c>
      <c r="AS719" s="8">
        <f>IF(OR($B719="",$C719="",$D719="",$E719="",$F719="",$G719="",$H719="",$I719="",$J719="",$K719="",$L719=""),"",IF($B719="Female",1/(1+EXP(-SUMPRODUCT(Engine!$C$22818:$C$22849,INDIRECT("Coefficients!$BH$2:$BH$33")))),1/(1+EXP(-SUMPRODUCT(Engine!$C$22818:$C$22849,INDIRECT("Coefficients!$BI$2:$BI$33"))))))</f>
      </c>
      <c r="AT719" s="8">
        <f>IF(OR($B719="",$C719="",$D719="",$E719="",$F719="",$G719="",$H719="",$I719="",$J719="",$K719="",$L719=""),"",IF($B719="Female",1/(1+EXP(-SUMPRODUCT(Engine!$C$22818:$C$22849,INDIRECT("Coefficients!$BJ$2:$BJ$33")))),1/(1+EXP(-SUMPRODUCT(Engine!$C$22818:$C$22849,INDIRECT("Coefficients!$BK$2:$BK$33"))))))</f>
      </c>
      <c r="AU719" s="8">
        <f>IF(OR($B719="",$C719="",$D719="",$E719="",$F719="",$G719="",$H719="",$I719="",$J719="",$K719="",$L719=""),"",IF($B719="Female",1/(1+EXP(-SUMPRODUCT(Engine!$C$22818:$C$22849,INDIRECT("Coefficients!$BL$2:$BL$33")))),1/(1+EXP(-SUMPRODUCT(Engine!$C$22818:$C$22849,INDIRECT("Coefficients!$BM$2:$BM$33"))))))</f>
      </c>
      <c r="AV719" s="8">
        <f>IF(OR($B719="",$C719="",$D719="",$E719="",$F719="",$G719="",$H719="",$I719="",$J719="",$K719="",$L719=""),"",IF($B719="Female",1/(1+EXP(-SUMPRODUCT(Engine!$C$22818:$C$22849,INDIRECT("Coefficients!$BN$2:$BN$33")))),1/(1+EXP(-SUMPRODUCT(Engine!$C$22818:$C$22849,INDIRECT("Coefficients!$BO$2:$BO$33"))))))</f>
      </c>
      <c r="AW719" s="8">
        <f>IF(OR($B719="",$C719="",$D719="",$E719="",$F719="",$G719="",$H719="",$I719="",$J719="",$K719="",$L719=""),"",IF($B719="Female",1/(1+EXP(-SUMPRODUCT(Engine!$C$22818:$C$22849,INDIRECT("Coefficients!$BP$2:$BP$33")))),1/(1+EXP(-SUMPRODUCT(Engine!$C$22818:$C$22849,INDIRECT("Coefficients!$BQ$2:$BQ$33"))))))</f>
      </c>
      <c r="AX719" s="8">
        <f>IF(OR($B719="",$C719="",$D719="",$E719="",$F719="",$G719="",$H719="",$I719="",$J719="",$K719="",$L719=""),"",IF($B719="Female",1/(1+EXP(-SUMPRODUCT(Engine!$C$22818:$C$22849,INDIRECT("Coefficients!$BR$2:$BR$33")))),1/(1+EXP(-SUMPRODUCT(Engine!$C$22818:$C$22849,INDIRECT("Coefficients!$BS$2:$BS$33"))))))</f>
      </c>
      <c r="AY719" s="8">
        <f>IF(OR($B719="",$C719="",$D719="",$E719="",$F719="",$G719="",$H719="",$I719="",$J719="",$K719="",$L719=""),"",IF($B719="Female",1/(1+EXP(-SUMPRODUCT(Engine!$C$22818:$C$22849,INDIRECT("Coefficients!$BT$2:$BT$33")))),1/(1+EXP(-SUMPRODUCT(Engine!$C$22818:$C$22849,INDIRECT("Coefficients!$BU$2:$BU$33"))))))</f>
      </c>
      <c r="AZ719" s="8">
        <f>IF(OR($B719="",$C719="",$D719="",$E719="",$F719="",$G719="",$H719="",$I719="",$J719="",$K719="",$L719=""),"",IF($B719="Female",1/(1+EXP(-SUMPRODUCT(Engine!$C$22818:$C$22849,INDIRECT("Coefficients!$BV$2:$BV$33")))),1/(1+EXP(-SUMPRODUCT(Engine!$C$22818:$C$22849,INDIRECT("Coefficients!$BW$2:$BW$33"))))))</f>
      </c>
      <c r="BA719" s="8">
        <f>IF(OR($B719="",$C719="",$D719="",$E719="",$F719="",$G719="",$H719="",$I719="",$J719="",$K719="",$L719=""),"",IF($B719="Female",1/(1+EXP(-SUMPRODUCT(Engine!$C$22818:$C$22849,INDIRECT("Coefficients!$BX$2:$BX$33")))),1/(1+EXP(-SUMPRODUCT(Engine!$C$22818:$C$22849,INDIRECT("Coefficients!$BY$2:$BY$33"))))))</f>
      </c>
      <c r="BB719" s="8">
        <f>IF(OR($B719="",$C719="",$D719="",$E719="",$F719="",$G719="",$H719="",$I719="",$J719="",$K719="",$L719=""),"",IF($B719="Female",1/(1+EXP(-SUMPRODUCT(Engine!$C$22818:$C$22849,INDIRECT("Coefficients!$BZ$2:$BZ$33")))),1/(1+EXP(-SUMPRODUCT(Engine!$C$22818:$C$22849,INDIRECT("Coefficients!$CA$2:$CA$33"))))))</f>
      </c>
      <c r="BC719" s="8">
        <f>IF(OR($B719="",$C719="",$D719="",$E719="",$F719="",$G719="",$H719="",$I719="",$J719="",$K719="",$L719=""),"",IF($B719="Female",1/(1+EXP(-SUMPRODUCT(Engine!$C$22818:$C$22849,INDIRECT("Coefficients!$CB$2:$CB$33")))),1/(1+EXP(-SUMPRODUCT(Engine!$C$22818:$C$22849,INDIRECT("Coefficients!$CC$2:$CC$33"))))))</f>
      </c>
      <c r="BD719" s="8">
        <f>IF(OR($B719="",$C719="",$D719="",$E719="",$F719="",$G719="",$H719="",$I719="",$J719="",$K719="",$L719=""),"",IF($B719="Female",1/(1+EXP(-SUMPRODUCT(Engine!$C$22818:$C$22849,INDIRECT("Coefficients!$CD$2:$CD$33")))),1/(1+EXP(-SUMPRODUCT(Engine!$C$22818:$C$22849,INDIRECT("Coefficients!$CE$2:$CE$33"))))))</f>
      </c>
      <c r="BE719" s="8">
        <f>IF(OR($B719="",$C719="",$D719="",$E719="",$F719="",$G719="",$H719="",$I719="",$J719="",$K719="",$L719=""),"",IF($B719="Female",1/(1+EXP(-SUMPRODUCT(Engine!$C$22818:$C$22849,INDIRECT("Coefficients!$CF$2:$CF$33")))),1/(1+EXP(-SUMPRODUCT(Engine!$C$22818:$C$22849,INDIRECT("Coefficients!$CG$2:$CG$33"))))))</f>
      </c>
      <c r="BF719" s="8">
        <f>IF(OR($B719="",$C719="",$D719="",$E719="",$F719="",$G719="",$H719="",$I719="",$J719="",$K719="",$L719=""),"",IF($B719="Female",1/(1+EXP(-SUMPRODUCT(Engine!$C$22818:$C$22849,INDIRECT("Coefficients!$CH$2:$CH$33")))),1/(1+EXP(-SUMPRODUCT(Engine!$C$22818:$C$22849,INDIRECT("Coefficients!$CI$2:$CI$33"))))))</f>
      </c>
      <c r="BG719" s="8">
        <f>IF(OR($B719="",$C719="",$D719="",$E719="",$F719="",$G719="",$H719="",$I719="",$J719="",$K719="",$L719=""),"",IF($B719="Female",1/(1+EXP(-SUMPRODUCT(Engine!$C$22818:$C$22849,INDIRECT("Coefficients!$CJ$2:$CJ$33")))),1/(1+EXP(-SUMPRODUCT(Engine!$C$22818:$C$22849,INDIRECT("Coefficients!$CK$2:$CK$33"))))))</f>
      </c>
      <c r="BH719" s="8">
        <f>IF(OR($B719="",$C719="",$D719="",$E719="",$F719="",$G719="",$H719="",$I719="",$J719="",$K719="",$L719=""),"",IF($B719="Female",1/(1+EXP(-SUMPRODUCT(Engine!$C$22818:$C$22849,INDIRECT("Coefficients!$CL$2:$CL$33")))),1/(1+EXP(-SUMPRODUCT(Engine!$C$22818:$C$22849,INDIRECT("Coefficients!$CM$2:$CM$33"))))))</f>
      </c>
      <c r="BI719" s="8">
        <f>IF(OR($B719="",$C719="",$D719="",$E719="",$F719="",$G719="",$H719="",$I719="",$J719="",$K719="",$L719=""),"",IF($B719="Female",1/(1+EXP(-SUMPRODUCT(Engine!$C$22818:$C$22849,INDIRECT("Coefficients!$CN$2:$CN$33")))),1/(1+EXP(-SUMPRODUCT(Engine!$C$22818:$C$22849,INDIRECT("Coefficients!$CO$2:$CO$33"))))))</f>
      </c>
      <c r="BJ719" s="8">
        <f>IF(OR($B719="",$C719="",$D719="",$E719="",$F719="",$G719="",$H719="",$I719="",$J719="",$K719="",$L719=""),"",IF($B719="Female",1/(1+EXP(-SUMPRODUCT(Engine!$C$22818:$C$22849,INDIRECT("Coefficients!$CP$2:$CP$33")))),1/(1+EXP(-SUMPRODUCT(Engine!$C$22818:$C$22849,INDIRECT("Coefficients!$CQ$2:$CQ$33"))))))</f>
      </c>
      <c r="BK719" s="8">
        <f>IF(OR($B719="",$C719="",$D719="",$E719="",$F719="",$G719="",$H719="",$I719="",$J719="",$K719="",$L719=""),"",IF($B719="Female",1/(1+EXP(-SUMPRODUCT(Engine!$C$22818:$C$22849,INDIRECT("Coefficients!$CR$2:$CR$33")))),1/(1+EXP(-SUMPRODUCT(Engine!$C$22818:$C$22849,INDIRECT("Coefficients!$CS$2:$CS$33"))))))</f>
      </c>
      <c r="BL719" s="8">
        <f>IF(OR($B719="",$C719="",$D719="",$E719="",$F719="",$G719="",$H719="",$I719="",$J719="",$K719="",$L719=""),"",IF($B719="Female",1/(1+EXP(-SUMPRODUCT(Engine!$C$22818:$C$22849,INDIRECT("Coefficients!$CT$2:$CT$33")))),1/(1+EXP(-SUMPRODUCT(Engine!$C$22818:$C$22849,INDIRECT("Coefficients!$CU$2:$CU$33"))))))</f>
      </c>
      <c r="BM719" s="8">
        <f>IF(OR($B719="",$C719="",$D719="",$E719="",$F719="",$G719="",$H719="",$I719="",$J719="",$K719="",$L719=""),"",IF($B719="Female",1/(1+EXP(-SUMPRODUCT(Engine!$C$22818:$C$22849,INDIRECT("Coefficients!$CV$2:$CV$33")))),1/(1+EXP(-SUMPRODUCT(Engine!$C$22818:$C$22849,INDIRECT("Coefficients!$CW$2:$CW$33"))))))</f>
      </c>
    </row>
    <row r="720" spans="1:6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8">
        <f>IF(OR($B720="",$C720="",$D720="",$E720="",$F720="",$G720="",$H720="",$I720="",$J720="",$K720="",$L720=""),"",IF($B720="Female",1/(1+EXP(-SUMPRODUCT(Engine!$C$22850:$C$22881,INDIRECT("Coefficients!$B$2:$B$33")))),1/(1+EXP(-SUMPRODUCT(Engine!$C$22850:$C$22881,INDIRECT("Coefficients!$C$2:$C$33"))))))</f>
      </c>
      <c r="Q720" s="8">
        <f>IF(OR($B720="",$C720="",$D720="",$E720="",$F720="",$G720="",$H720="",$I720="",$J720="",$K720="",$L720=""),"",IF($B720="Female",1/(1+EXP(-SUMPRODUCT(Engine!$C$22850:$C$22881,INDIRECT("Coefficients!$D$2:$D$33")))),1/(1+EXP(-SUMPRODUCT(Engine!$C$22850:$C$22881,INDIRECT("Coefficients!$E$2:$E$33"))))))</f>
      </c>
      <c r="R720" s="8">
        <f>IF(OR($B720="",$C720="",$D720="",$E720="",$F720="",$G720="",$H720="",$I720="",$J720="",$K720="",$L720=""),"",IF($B720="Female",1/(1+EXP(-SUMPRODUCT(Engine!$C$22850:$C$22881,INDIRECT("Coefficients!$F$2:$F$33")))),1/(1+EXP(-SUMPRODUCT(Engine!$C$22850:$C$22881,INDIRECT("Coefficients!$G$2:$G$33"))))))</f>
      </c>
      <c r="S720" s="8">
        <f>IF(OR($B720="",$C720="",$D720="",$E720="",$F720="",$G720="",$H720="",$I720="",$J720="",$K720="",$L720=""),"",IF($B720="Female",1/(1+EXP(-SUMPRODUCT(Engine!$C$22850:$C$22881,INDIRECT("Coefficients!$H$2:$H$33")))),1/(1+EXP(-SUMPRODUCT(Engine!$C$22850:$C$22881,INDIRECT("Coefficients!$I$2:$I$33"))))))</f>
      </c>
      <c r="T720" s="8">
        <f>IF(OR($B720="",$C720="",$D720="",$E720="",$F720="",$G720="",$H720="",$I720="",$J720="",$K720="",$L720=""),"",IF($B720="Female",1/(1+EXP(-SUMPRODUCT(Engine!$C$22850:$C$22881,INDIRECT("Coefficients!$J$2:$J$33")))),1/(1+EXP(-SUMPRODUCT(Engine!$C$22850:$C$22881,INDIRECT("Coefficients!$K$2:$K$33"))))))</f>
      </c>
      <c r="U720" s="8">
        <f>IF(OR($B720="",$C720="",$D720="",$E720="",$F720="",$G720="",$H720="",$I720="",$J720="",$K720="",$L720=""),"",IF($B720="Female",1/(1+EXP(-SUMPRODUCT(Engine!$C$22850:$C$22881,INDIRECT("Coefficients!$L$2:$L$33")))),1/(1+EXP(-SUMPRODUCT(Engine!$C$22850:$C$22881,INDIRECT("Coefficients!$M$2:$M$33"))))))</f>
      </c>
      <c r="V720" s="8">
        <f>IF(OR($B720="",$C720="",$D720="",$E720="",$F720="",$G720="",$H720="",$I720="",$J720="",$K720="",$L720=""),"",IF($B720="Female",1/(1+EXP(-SUMPRODUCT(Engine!$C$22850:$C$22881,INDIRECT("Coefficients!$N$2:$N$33")))),1/(1+EXP(-SUMPRODUCT(Engine!$C$22850:$C$22881,INDIRECT("Coefficients!$O$2:$O$33"))))))</f>
      </c>
      <c r="W720" s="8">
        <f>IF(OR($B720="",$C720="",$D720="",$E720="",$F720="",$G720="",$H720="",$I720="",$J720="",$K720="",$L720=""),"",IF($B720="Female",1/(1+EXP(-SUMPRODUCT(Engine!$C$22850:$C$22881,INDIRECT("Coefficients!$P$2:$P$33")))),1/(1+EXP(-SUMPRODUCT(Engine!$C$22850:$C$22881,INDIRECT("Coefficients!$Q$2:$Q$33"))))))</f>
      </c>
      <c r="X720" s="8">
        <f>IF(OR($B720="",$C720="",$D720="",$E720="",$F720="",$G720="",$H720="",$I720="",$J720="",$K720="",$L720=""),"",IF($B720="Female",1/(1+EXP(-SUMPRODUCT(Engine!$C$22850:$C$22881,INDIRECT("Coefficients!$R$2:$R$33")))),1/(1+EXP(-SUMPRODUCT(Engine!$C$22850:$C$22881,INDIRECT("Coefficients!$S$2:$S$33"))))))</f>
      </c>
      <c r="Y720" s="8">
        <f>IF(OR($B720="",$C720="",$D720="",$E720="",$F720="",$G720="",$H720="",$I720="",$J720="",$K720="",$L720=""),"",IF($B720="Female",1/(1+EXP(-SUMPRODUCT(Engine!$C$22850:$C$22881,INDIRECT("Coefficients!$T$2:$T$33")))),1/(1+EXP(-SUMPRODUCT(Engine!$C$22850:$C$22881,INDIRECT("Coefficients!$U$2:$U$33"))))))</f>
      </c>
      <c r="Z720" s="8">
        <f>IF(OR($B720="",$C720="",$D720="",$E720="",$F720="",$G720="",$H720="",$I720="",$J720="",$K720="",$L720=""),"",IF($B720="Female",1/(1+EXP(-SUMPRODUCT(Engine!$C$22850:$C$22881,INDIRECT("Coefficients!$V$2:$V$33")))),1/(1+EXP(-SUMPRODUCT(Engine!$C$22850:$C$22881,INDIRECT("Coefficients!$W$2:$W$33"))))))</f>
      </c>
      <c r="AA720" s="8">
        <f>IF(OR($B720="",$C720="",$D720="",$E720="",$F720="",$G720="",$H720="",$I720="",$J720="",$K720="",$L720=""),"",IF($B720="Female",1/(1+EXP(-SUMPRODUCT(Engine!$C$22850:$C$22881,INDIRECT("Coefficients!$X$2:$X$33")))),1/(1+EXP(-SUMPRODUCT(Engine!$C$22850:$C$22881,INDIRECT("Coefficients!$Y$2:$Y$33"))))))</f>
      </c>
      <c r="AB720" s="8">
        <f>IF(OR($B720="",$C720="",$D720="",$E720="",$F720="",$G720="",$H720="",$I720="",$J720="",$K720="",$L720=""),"",IF($B720="Female",1/(1+EXP(-SUMPRODUCT(Engine!$C$22850:$C$22881,INDIRECT("Coefficients!$Z$2:$Z$33")))),1/(1+EXP(-SUMPRODUCT(Engine!$C$22850:$C$22881,INDIRECT("Coefficients!$AA$2:$AA$33"))))))</f>
      </c>
      <c r="AC720" s="8">
        <f>IF(OR($B720="",$C720="",$D720="",$E720="",$F720="",$G720="",$H720="",$I720="",$J720="",$K720="",$L720=""),"",IF($B720="Female",1/(1+EXP(-SUMPRODUCT(Engine!$C$22850:$C$22881,INDIRECT("Coefficients!$AB$2:$AB$33")))),1/(1+EXP(-SUMPRODUCT(Engine!$C$22850:$C$22881,INDIRECT("Coefficients!$AC$2:$AC$33"))))))</f>
      </c>
      <c r="AD720" s="8">
        <f>IF(OR($B720="",$C720="",$D720="",$E720="",$F720="",$G720="",$H720="",$I720="",$J720="",$K720="",$L720=""),"",IF($B720="Female",1/(1+EXP(-SUMPRODUCT(Engine!$C$22850:$C$22881,INDIRECT("Coefficients!$AD$2:$AD$33")))),1/(1+EXP(-SUMPRODUCT(Engine!$C$22850:$C$22881,INDIRECT("Coefficients!$AE$2:$AE$33"))))))</f>
      </c>
      <c r="AE720" s="8">
        <f>IF(OR($B720="",$C720="",$D720="",$E720="",$F720="",$G720="",$H720="",$I720="",$J720="",$K720="",$L720=""),"",IF($B720="Female",1/(1+EXP(-SUMPRODUCT(Engine!$C$22850:$C$22881,INDIRECT("Coefficients!$AF$2:$AF$33")))),1/(1+EXP(-SUMPRODUCT(Engine!$C$22850:$C$22881,INDIRECT("Coefficients!$AG$2:$AG$33"))))))</f>
      </c>
      <c r="AF720" s="8">
        <f>IF(OR($B720="",$C720="",$D720="",$E720="",$F720="",$G720="",$H720="",$I720="",$J720="",$K720="",$L720=""),"",IF($B720="Female",1/(1+EXP(-SUMPRODUCT(Engine!$C$22850:$C$22881,INDIRECT("Coefficients!$AH$2:$AH$33")))),1/(1+EXP(-SUMPRODUCT(Engine!$C$22850:$C$22881,INDIRECT("Coefficients!$AI$2:$AI$33"))))))</f>
      </c>
      <c r="AG720" s="8">
        <f>IF(OR($B720="",$C720="",$D720="",$E720="",$F720="",$G720="",$H720="",$I720="",$J720="",$K720="",$L720=""),"",IF($B720="Female",1/(1+EXP(-SUMPRODUCT(Engine!$C$22850:$C$22881,INDIRECT("Coefficients!$AJ$2:$AJ$33")))),1/(1+EXP(-SUMPRODUCT(Engine!$C$22850:$C$22881,INDIRECT("Coefficients!$AK$2:$AK$33"))))))</f>
      </c>
      <c r="AH720" s="8">
        <f>IF(OR($B720="",$C720="",$D720="",$E720="",$F720="",$G720="",$H720="",$I720="",$J720="",$K720="",$L720=""),"",IF($B720="Female",1/(1+EXP(-SUMPRODUCT(Engine!$C$22850:$C$22881,INDIRECT("Coefficients!$AL$2:$AL$33")))),1/(1+EXP(-SUMPRODUCT(Engine!$C$22850:$C$22881,INDIRECT("Coefficients!$AM$2:$AM$33"))))))</f>
      </c>
      <c r="AI720" s="8">
        <f>IF(OR($B720="",$C720="",$D720="",$E720="",$F720="",$G720="",$H720="",$I720="",$J720="",$K720="",$L720=""),"",IF($B720="Female",1/(1+EXP(-SUMPRODUCT(Engine!$C$22850:$C$22881,INDIRECT("Coefficients!$AN$2:$AN$33")))),1/(1+EXP(-SUMPRODUCT(Engine!$C$22850:$C$22881,INDIRECT("Coefficients!$AO$2:$AO$33"))))))</f>
      </c>
      <c r="AJ720" s="8">
        <f>IF(OR($B720="",$C720="",$D720="",$E720="",$F720="",$G720="",$H720="",$I720="",$J720="",$K720="",$L720=""),"",IF($B720="Female",1/(1+EXP(-SUMPRODUCT(Engine!$C$22850:$C$22881,INDIRECT("Coefficients!$AP$2:$AP$33")))),1/(1+EXP(-SUMPRODUCT(Engine!$C$22850:$C$22881,INDIRECT("Coefficients!$AQ$2:$AQ$33"))))))</f>
      </c>
      <c r="AK720" s="8">
        <f>IF(OR($B720="",$C720="",$D720="",$E720="",$F720="",$G720="",$H720="",$I720="",$J720="",$K720="",$L720=""),"",IF($B720="Female",1/(1+EXP(-SUMPRODUCT(Engine!$C$22850:$C$22881,INDIRECT("Coefficients!$AR$2:$AR$33")))),1/(1+EXP(-SUMPRODUCT(Engine!$C$22850:$C$22881,INDIRECT("Coefficients!$AS$2:$AS$33"))))))</f>
      </c>
      <c r="AL720" s="8">
        <f>IF(OR($B720="",$C720="",$D720="",$E720="",$F720="",$G720="",$H720="",$I720="",$J720="",$K720="",$L720=""),"",IF($B720="Female",1/(1+EXP(-SUMPRODUCT(Engine!$C$22850:$C$22881,INDIRECT("Coefficients!$AT$2:$AT$33")))),1/(1+EXP(-SUMPRODUCT(Engine!$C$22850:$C$22881,INDIRECT("Coefficients!$AU$2:$AU$33"))))))</f>
      </c>
      <c r="AM720" s="8">
        <f>IF(OR($B720="",$C720="",$D720="",$E720="",$F720="",$G720="",$H720="",$I720="",$J720="",$K720="",$L720=""),"",IF($B720="Female",1/(1+EXP(-SUMPRODUCT(Engine!$C$22850:$C$22881,INDIRECT("Coefficients!$AV$2:$AV$33")))),1/(1+EXP(-SUMPRODUCT(Engine!$C$22850:$C$22881,INDIRECT("Coefficients!$AW$2:$AW$33"))))))</f>
      </c>
      <c r="AN720" s="8">
        <f>IF(OR($B720="",$C720="",$D720="",$E720="",$F720="",$G720="",$H720="",$I720="",$J720="",$K720="",$L720=""),"",IF($B720="Female",1/(1+EXP(-SUMPRODUCT(Engine!$C$22850:$C$22881,INDIRECT("Coefficients!$AX$2:$AX$33")))),1/(1+EXP(-SUMPRODUCT(Engine!$C$22850:$C$22881,INDIRECT("Coefficients!$AY$2:$AY$33"))))))</f>
      </c>
      <c r="AO720" s="8">
        <f>IF(OR($B720="",$C720="",$D720="",$E720="",$F720="",$G720="",$H720="",$I720="",$J720="",$K720="",$L720=""),"",IF($B720="Female",1/(1+EXP(-SUMPRODUCT(Engine!$C$22850:$C$22881,INDIRECT("Coefficients!$AZ$2:$AZ$33")))),1/(1+EXP(-SUMPRODUCT(Engine!$C$22850:$C$22881,INDIRECT("Coefficients!$BA$2:$BA$33"))))))</f>
      </c>
      <c r="AP720" s="8">
        <f>IF(OR($B720="",$C720="",$D720="",$E720="",$F720="",$G720="",$H720="",$I720="",$J720="",$K720="",$L720=""),"",IF($B720="Female",1/(1+EXP(-SUMPRODUCT(Engine!$C$22850:$C$22881,INDIRECT("Coefficients!$BB$2:$BB$33")))),1/(1+EXP(-SUMPRODUCT(Engine!$C$22850:$C$22881,INDIRECT("Coefficients!$BC$2:$BC$33"))))))</f>
      </c>
      <c r="AQ720" s="8">
        <f>IF(OR($B720="",$C720="",$D720="",$E720="",$F720="",$G720="",$H720="",$I720="",$J720="",$K720="",$L720=""),"",IF($B720="Female",1/(1+EXP(-SUMPRODUCT(Engine!$C$22850:$C$22881,INDIRECT("Coefficients!$BD$2:$BD$33")))),1/(1+EXP(-SUMPRODUCT(Engine!$C$22850:$C$22881,INDIRECT("Coefficients!$BE$2:$BE$33"))))))</f>
      </c>
      <c r="AR720" s="8">
        <f>IF(OR($B720="",$C720="",$D720="",$E720="",$F720="",$G720="",$H720="",$I720="",$J720="",$K720="",$L720=""),"",IF($B720="Female",1/(1+EXP(-SUMPRODUCT(Engine!$C$22850:$C$22881,INDIRECT("Coefficients!$BF$2:$BF$33")))),1/(1+EXP(-SUMPRODUCT(Engine!$C$22850:$C$22881,INDIRECT("Coefficients!$BG$2:$BG$33"))))))</f>
      </c>
      <c r="AS720" s="8">
        <f>IF(OR($B720="",$C720="",$D720="",$E720="",$F720="",$G720="",$H720="",$I720="",$J720="",$K720="",$L720=""),"",IF($B720="Female",1/(1+EXP(-SUMPRODUCT(Engine!$C$22850:$C$22881,INDIRECT("Coefficients!$BH$2:$BH$33")))),1/(1+EXP(-SUMPRODUCT(Engine!$C$22850:$C$22881,INDIRECT("Coefficients!$BI$2:$BI$33"))))))</f>
      </c>
      <c r="AT720" s="8">
        <f>IF(OR($B720="",$C720="",$D720="",$E720="",$F720="",$G720="",$H720="",$I720="",$J720="",$K720="",$L720=""),"",IF($B720="Female",1/(1+EXP(-SUMPRODUCT(Engine!$C$22850:$C$22881,INDIRECT("Coefficients!$BJ$2:$BJ$33")))),1/(1+EXP(-SUMPRODUCT(Engine!$C$22850:$C$22881,INDIRECT("Coefficients!$BK$2:$BK$33"))))))</f>
      </c>
      <c r="AU720" s="8">
        <f>IF(OR($B720="",$C720="",$D720="",$E720="",$F720="",$G720="",$H720="",$I720="",$J720="",$K720="",$L720=""),"",IF($B720="Female",1/(1+EXP(-SUMPRODUCT(Engine!$C$22850:$C$22881,INDIRECT("Coefficients!$BL$2:$BL$33")))),1/(1+EXP(-SUMPRODUCT(Engine!$C$22850:$C$22881,INDIRECT("Coefficients!$BM$2:$BM$33"))))))</f>
      </c>
      <c r="AV720" s="8">
        <f>IF(OR($B720="",$C720="",$D720="",$E720="",$F720="",$G720="",$H720="",$I720="",$J720="",$K720="",$L720=""),"",IF($B720="Female",1/(1+EXP(-SUMPRODUCT(Engine!$C$22850:$C$22881,INDIRECT("Coefficients!$BN$2:$BN$33")))),1/(1+EXP(-SUMPRODUCT(Engine!$C$22850:$C$22881,INDIRECT("Coefficients!$BO$2:$BO$33"))))))</f>
      </c>
      <c r="AW720" s="8">
        <f>IF(OR($B720="",$C720="",$D720="",$E720="",$F720="",$G720="",$H720="",$I720="",$J720="",$K720="",$L720=""),"",IF($B720="Female",1/(1+EXP(-SUMPRODUCT(Engine!$C$22850:$C$22881,INDIRECT("Coefficients!$BP$2:$BP$33")))),1/(1+EXP(-SUMPRODUCT(Engine!$C$22850:$C$22881,INDIRECT("Coefficients!$BQ$2:$BQ$33"))))))</f>
      </c>
      <c r="AX720" s="8">
        <f>IF(OR($B720="",$C720="",$D720="",$E720="",$F720="",$G720="",$H720="",$I720="",$J720="",$K720="",$L720=""),"",IF($B720="Female",1/(1+EXP(-SUMPRODUCT(Engine!$C$22850:$C$22881,INDIRECT("Coefficients!$BR$2:$BR$33")))),1/(1+EXP(-SUMPRODUCT(Engine!$C$22850:$C$22881,INDIRECT("Coefficients!$BS$2:$BS$33"))))))</f>
      </c>
      <c r="AY720" s="8">
        <f>IF(OR($B720="",$C720="",$D720="",$E720="",$F720="",$G720="",$H720="",$I720="",$J720="",$K720="",$L720=""),"",IF($B720="Female",1/(1+EXP(-SUMPRODUCT(Engine!$C$22850:$C$22881,INDIRECT("Coefficients!$BT$2:$BT$33")))),1/(1+EXP(-SUMPRODUCT(Engine!$C$22850:$C$22881,INDIRECT("Coefficients!$BU$2:$BU$33"))))))</f>
      </c>
      <c r="AZ720" s="8">
        <f>IF(OR($B720="",$C720="",$D720="",$E720="",$F720="",$G720="",$H720="",$I720="",$J720="",$K720="",$L720=""),"",IF($B720="Female",1/(1+EXP(-SUMPRODUCT(Engine!$C$22850:$C$22881,INDIRECT("Coefficients!$BV$2:$BV$33")))),1/(1+EXP(-SUMPRODUCT(Engine!$C$22850:$C$22881,INDIRECT("Coefficients!$BW$2:$BW$33"))))))</f>
      </c>
      <c r="BA720" s="8">
        <f>IF(OR($B720="",$C720="",$D720="",$E720="",$F720="",$G720="",$H720="",$I720="",$J720="",$K720="",$L720=""),"",IF($B720="Female",1/(1+EXP(-SUMPRODUCT(Engine!$C$22850:$C$22881,INDIRECT("Coefficients!$BX$2:$BX$33")))),1/(1+EXP(-SUMPRODUCT(Engine!$C$22850:$C$22881,INDIRECT("Coefficients!$BY$2:$BY$33"))))))</f>
      </c>
      <c r="BB720" s="8">
        <f>IF(OR($B720="",$C720="",$D720="",$E720="",$F720="",$G720="",$H720="",$I720="",$J720="",$K720="",$L720=""),"",IF($B720="Female",1/(1+EXP(-SUMPRODUCT(Engine!$C$22850:$C$22881,INDIRECT("Coefficients!$BZ$2:$BZ$33")))),1/(1+EXP(-SUMPRODUCT(Engine!$C$22850:$C$22881,INDIRECT("Coefficients!$CA$2:$CA$33"))))))</f>
      </c>
      <c r="BC720" s="8">
        <f>IF(OR($B720="",$C720="",$D720="",$E720="",$F720="",$G720="",$H720="",$I720="",$J720="",$K720="",$L720=""),"",IF($B720="Female",1/(1+EXP(-SUMPRODUCT(Engine!$C$22850:$C$22881,INDIRECT("Coefficients!$CB$2:$CB$33")))),1/(1+EXP(-SUMPRODUCT(Engine!$C$22850:$C$22881,INDIRECT("Coefficients!$CC$2:$CC$33"))))))</f>
      </c>
      <c r="BD720" s="8">
        <f>IF(OR($B720="",$C720="",$D720="",$E720="",$F720="",$G720="",$H720="",$I720="",$J720="",$K720="",$L720=""),"",IF($B720="Female",1/(1+EXP(-SUMPRODUCT(Engine!$C$22850:$C$22881,INDIRECT("Coefficients!$CD$2:$CD$33")))),1/(1+EXP(-SUMPRODUCT(Engine!$C$22850:$C$22881,INDIRECT("Coefficients!$CE$2:$CE$33"))))))</f>
      </c>
      <c r="BE720" s="8">
        <f>IF(OR($B720="",$C720="",$D720="",$E720="",$F720="",$G720="",$H720="",$I720="",$J720="",$K720="",$L720=""),"",IF($B720="Female",1/(1+EXP(-SUMPRODUCT(Engine!$C$22850:$C$22881,INDIRECT("Coefficients!$CF$2:$CF$33")))),1/(1+EXP(-SUMPRODUCT(Engine!$C$22850:$C$22881,INDIRECT("Coefficients!$CG$2:$CG$33"))))))</f>
      </c>
      <c r="BF720" s="8">
        <f>IF(OR($B720="",$C720="",$D720="",$E720="",$F720="",$G720="",$H720="",$I720="",$J720="",$K720="",$L720=""),"",IF($B720="Female",1/(1+EXP(-SUMPRODUCT(Engine!$C$22850:$C$22881,INDIRECT("Coefficients!$CH$2:$CH$33")))),1/(1+EXP(-SUMPRODUCT(Engine!$C$22850:$C$22881,INDIRECT("Coefficients!$CI$2:$CI$33"))))))</f>
      </c>
      <c r="BG720" s="8">
        <f>IF(OR($B720="",$C720="",$D720="",$E720="",$F720="",$G720="",$H720="",$I720="",$J720="",$K720="",$L720=""),"",IF($B720="Female",1/(1+EXP(-SUMPRODUCT(Engine!$C$22850:$C$22881,INDIRECT("Coefficients!$CJ$2:$CJ$33")))),1/(1+EXP(-SUMPRODUCT(Engine!$C$22850:$C$22881,INDIRECT("Coefficients!$CK$2:$CK$33"))))))</f>
      </c>
      <c r="BH720" s="8">
        <f>IF(OR($B720="",$C720="",$D720="",$E720="",$F720="",$G720="",$H720="",$I720="",$J720="",$K720="",$L720=""),"",IF($B720="Female",1/(1+EXP(-SUMPRODUCT(Engine!$C$22850:$C$22881,INDIRECT("Coefficients!$CL$2:$CL$33")))),1/(1+EXP(-SUMPRODUCT(Engine!$C$22850:$C$22881,INDIRECT("Coefficients!$CM$2:$CM$33"))))))</f>
      </c>
      <c r="BI720" s="8">
        <f>IF(OR($B720="",$C720="",$D720="",$E720="",$F720="",$G720="",$H720="",$I720="",$J720="",$K720="",$L720=""),"",IF($B720="Female",1/(1+EXP(-SUMPRODUCT(Engine!$C$22850:$C$22881,INDIRECT("Coefficients!$CN$2:$CN$33")))),1/(1+EXP(-SUMPRODUCT(Engine!$C$22850:$C$22881,INDIRECT("Coefficients!$CO$2:$CO$33"))))))</f>
      </c>
      <c r="BJ720" s="8">
        <f>IF(OR($B720="",$C720="",$D720="",$E720="",$F720="",$G720="",$H720="",$I720="",$J720="",$K720="",$L720=""),"",IF($B720="Female",1/(1+EXP(-SUMPRODUCT(Engine!$C$22850:$C$22881,INDIRECT("Coefficients!$CP$2:$CP$33")))),1/(1+EXP(-SUMPRODUCT(Engine!$C$22850:$C$22881,INDIRECT("Coefficients!$CQ$2:$CQ$33"))))))</f>
      </c>
      <c r="BK720" s="8">
        <f>IF(OR($B720="",$C720="",$D720="",$E720="",$F720="",$G720="",$H720="",$I720="",$J720="",$K720="",$L720=""),"",IF($B720="Female",1/(1+EXP(-SUMPRODUCT(Engine!$C$22850:$C$22881,INDIRECT("Coefficients!$CR$2:$CR$33")))),1/(1+EXP(-SUMPRODUCT(Engine!$C$22850:$C$22881,INDIRECT("Coefficients!$CS$2:$CS$33"))))))</f>
      </c>
      <c r="BL720" s="8">
        <f>IF(OR($B720="",$C720="",$D720="",$E720="",$F720="",$G720="",$H720="",$I720="",$J720="",$K720="",$L720=""),"",IF($B720="Female",1/(1+EXP(-SUMPRODUCT(Engine!$C$22850:$C$22881,INDIRECT("Coefficients!$CT$2:$CT$33")))),1/(1+EXP(-SUMPRODUCT(Engine!$C$22850:$C$22881,INDIRECT("Coefficients!$CU$2:$CU$33"))))))</f>
      </c>
      <c r="BM720" s="8">
        <f>IF(OR($B720="",$C720="",$D720="",$E720="",$F720="",$G720="",$H720="",$I720="",$J720="",$K720="",$L720=""),"",IF($B720="Female",1/(1+EXP(-SUMPRODUCT(Engine!$C$22850:$C$22881,INDIRECT("Coefficients!$CV$2:$CV$33")))),1/(1+EXP(-SUMPRODUCT(Engine!$C$22850:$C$22881,INDIRECT("Coefficients!$CW$2:$CW$33"))))))</f>
      </c>
    </row>
    <row r="721" spans="1:6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8">
        <f>IF(OR($B721="",$C721="",$D721="",$E721="",$F721="",$G721="",$H721="",$I721="",$J721="",$K721="",$L721=""),"",IF($B721="Female",1/(1+EXP(-SUMPRODUCT(Engine!$C$22882:$C$22913,INDIRECT("Coefficients!$B$2:$B$33")))),1/(1+EXP(-SUMPRODUCT(Engine!$C$22882:$C$22913,INDIRECT("Coefficients!$C$2:$C$33"))))))</f>
      </c>
      <c r="Q721" s="8">
        <f>IF(OR($B721="",$C721="",$D721="",$E721="",$F721="",$G721="",$H721="",$I721="",$J721="",$K721="",$L721=""),"",IF($B721="Female",1/(1+EXP(-SUMPRODUCT(Engine!$C$22882:$C$22913,INDIRECT("Coefficients!$D$2:$D$33")))),1/(1+EXP(-SUMPRODUCT(Engine!$C$22882:$C$22913,INDIRECT("Coefficients!$E$2:$E$33"))))))</f>
      </c>
      <c r="R721" s="8">
        <f>IF(OR($B721="",$C721="",$D721="",$E721="",$F721="",$G721="",$H721="",$I721="",$J721="",$K721="",$L721=""),"",IF($B721="Female",1/(1+EXP(-SUMPRODUCT(Engine!$C$22882:$C$22913,INDIRECT("Coefficients!$F$2:$F$33")))),1/(1+EXP(-SUMPRODUCT(Engine!$C$22882:$C$22913,INDIRECT("Coefficients!$G$2:$G$33"))))))</f>
      </c>
      <c r="S721" s="8">
        <f>IF(OR($B721="",$C721="",$D721="",$E721="",$F721="",$G721="",$H721="",$I721="",$J721="",$K721="",$L721=""),"",IF($B721="Female",1/(1+EXP(-SUMPRODUCT(Engine!$C$22882:$C$22913,INDIRECT("Coefficients!$H$2:$H$33")))),1/(1+EXP(-SUMPRODUCT(Engine!$C$22882:$C$22913,INDIRECT("Coefficients!$I$2:$I$33"))))))</f>
      </c>
      <c r="T721" s="8">
        <f>IF(OR($B721="",$C721="",$D721="",$E721="",$F721="",$G721="",$H721="",$I721="",$J721="",$K721="",$L721=""),"",IF($B721="Female",1/(1+EXP(-SUMPRODUCT(Engine!$C$22882:$C$22913,INDIRECT("Coefficients!$J$2:$J$33")))),1/(1+EXP(-SUMPRODUCT(Engine!$C$22882:$C$22913,INDIRECT("Coefficients!$K$2:$K$33"))))))</f>
      </c>
      <c r="U721" s="8">
        <f>IF(OR($B721="",$C721="",$D721="",$E721="",$F721="",$G721="",$H721="",$I721="",$J721="",$K721="",$L721=""),"",IF($B721="Female",1/(1+EXP(-SUMPRODUCT(Engine!$C$22882:$C$22913,INDIRECT("Coefficients!$L$2:$L$33")))),1/(1+EXP(-SUMPRODUCT(Engine!$C$22882:$C$22913,INDIRECT("Coefficients!$M$2:$M$33"))))))</f>
      </c>
      <c r="V721" s="8">
        <f>IF(OR($B721="",$C721="",$D721="",$E721="",$F721="",$G721="",$H721="",$I721="",$J721="",$K721="",$L721=""),"",IF($B721="Female",1/(1+EXP(-SUMPRODUCT(Engine!$C$22882:$C$22913,INDIRECT("Coefficients!$N$2:$N$33")))),1/(1+EXP(-SUMPRODUCT(Engine!$C$22882:$C$22913,INDIRECT("Coefficients!$O$2:$O$33"))))))</f>
      </c>
      <c r="W721" s="8">
        <f>IF(OR($B721="",$C721="",$D721="",$E721="",$F721="",$G721="",$H721="",$I721="",$J721="",$K721="",$L721=""),"",IF($B721="Female",1/(1+EXP(-SUMPRODUCT(Engine!$C$22882:$C$22913,INDIRECT("Coefficients!$P$2:$P$33")))),1/(1+EXP(-SUMPRODUCT(Engine!$C$22882:$C$22913,INDIRECT("Coefficients!$Q$2:$Q$33"))))))</f>
      </c>
      <c r="X721" s="8">
        <f>IF(OR($B721="",$C721="",$D721="",$E721="",$F721="",$G721="",$H721="",$I721="",$J721="",$K721="",$L721=""),"",IF($B721="Female",1/(1+EXP(-SUMPRODUCT(Engine!$C$22882:$C$22913,INDIRECT("Coefficients!$R$2:$R$33")))),1/(1+EXP(-SUMPRODUCT(Engine!$C$22882:$C$22913,INDIRECT("Coefficients!$S$2:$S$33"))))))</f>
      </c>
      <c r="Y721" s="8">
        <f>IF(OR($B721="",$C721="",$D721="",$E721="",$F721="",$G721="",$H721="",$I721="",$J721="",$K721="",$L721=""),"",IF($B721="Female",1/(1+EXP(-SUMPRODUCT(Engine!$C$22882:$C$22913,INDIRECT("Coefficients!$T$2:$T$33")))),1/(1+EXP(-SUMPRODUCT(Engine!$C$22882:$C$22913,INDIRECT("Coefficients!$U$2:$U$33"))))))</f>
      </c>
      <c r="Z721" s="8">
        <f>IF(OR($B721="",$C721="",$D721="",$E721="",$F721="",$G721="",$H721="",$I721="",$J721="",$K721="",$L721=""),"",IF($B721="Female",1/(1+EXP(-SUMPRODUCT(Engine!$C$22882:$C$22913,INDIRECT("Coefficients!$V$2:$V$33")))),1/(1+EXP(-SUMPRODUCT(Engine!$C$22882:$C$22913,INDIRECT("Coefficients!$W$2:$W$33"))))))</f>
      </c>
      <c r="AA721" s="8">
        <f>IF(OR($B721="",$C721="",$D721="",$E721="",$F721="",$G721="",$H721="",$I721="",$J721="",$K721="",$L721=""),"",IF($B721="Female",1/(1+EXP(-SUMPRODUCT(Engine!$C$22882:$C$22913,INDIRECT("Coefficients!$X$2:$X$33")))),1/(1+EXP(-SUMPRODUCT(Engine!$C$22882:$C$22913,INDIRECT("Coefficients!$Y$2:$Y$33"))))))</f>
      </c>
      <c r="AB721" s="8">
        <f>IF(OR($B721="",$C721="",$D721="",$E721="",$F721="",$G721="",$H721="",$I721="",$J721="",$K721="",$L721=""),"",IF($B721="Female",1/(1+EXP(-SUMPRODUCT(Engine!$C$22882:$C$22913,INDIRECT("Coefficients!$Z$2:$Z$33")))),1/(1+EXP(-SUMPRODUCT(Engine!$C$22882:$C$22913,INDIRECT("Coefficients!$AA$2:$AA$33"))))))</f>
      </c>
      <c r="AC721" s="8">
        <f>IF(OR($B721="",$C721="",$D721="",$E721="",$F721="",$G721="",$H721="",$I721="",$J721="",$K721="",$L721=""),"",IF($B721="Female",1/(1+EXP(-SUMPRODUCT(Engine!$C$22882:$C$22913,INDIRECT("Coefficients!$AB$2:$AB$33")))),1/(1+EXP(-SUMPRODUCT(Engine!$C$22882:$C$22913,INDIRECT("Coefficients!$AC$2:$AC$33"))))))</f>
      </c>
      <c r="AD721" s="8">
        <f>IF(OR($B721="",$C721="",$D721="",$E721="",$F721="",$G721="",$H721="",$I721="",$J721="",$K721="",$L721=""),"",IF($B721="Female",1/(1+EXP(-SUMPRODUCT(Engine!$C$22882:$C$22913,INDIRECT("Coefficients!$AD$2:$AD$33")))),1/(1+EXP(-SUMPRODUCT(Engine!$C$22882:$C$22913,INDIRECT("Coefficients!$AE$2:$AE$33"))))))</f>
      </c>
      <c r="AE721" s="8">
        <f>IF(OR($B721="",$C721="",$D721="",$E721="",$F721="",$G721="",$H721="",$I721="",$J721="",$K721="",$L721=""),"",IF($B721="Female",1/(1+EXP(-SUMPRODUCT(Engine!$C$22882:$C$22913,INDIRECT("Coefficients!$AF$2:$AF$33")))),1/(1+EXP(-SUMPRODUCT(Engine!$C$22882:$C$22913,INDIRECT("Coefficients!$AG$2:$AG$33"))))))</f>
      </c>
      <c r="AF721" s="8">
        <f>IF(OR($B721="",$C721="",$D721="",$E721="",$F721="",$G721="",$H721="",$I721="",$J721="",$K721="",$L721=""),"",IF($B721="Female",1/(1+EXP(-SUMPRODUCT(Engine!$C$22882:$C$22913,INDIRECT("Coefficients!$AH$2:$AH$33")))),1/(1+EXP(-SUMPRODUCT(Engine!$C$22882:$C$22913,INDIRECT("Coefficients!$AI$2:$AI$33"))))))</f>
      </c>
      <c r="AG721" s="8">
        <f>IF(OR($B721="",$C721="",$D721="",$E721="",$F721="",$G721="",$H721="",$I721="",$J721="",$K721="",$L721=""),"",IF($B721="Female",1/(1+EXP(-SUMPRODUCT(Engine!$C$22882:$C$22913,INDIRECT("Coefficients!$AJ$2:$AJ$33")))),1/(1+EXP(-SUMPRODUCT(Engine!$C$22882:$C$22913,INDIRECT("Coefficients!$AK$2:$AK$33"))))))</f>
      </c>
      <c r="AH721" s="8">
        <f>IF(OR($B721="",$C721="",$D721="",$E721="",$F721="",$G721="",$H721="",$I721="",$J721="",$K721="",$L721=""),"",IF($B721="Female",1/(1+EXP(-SUMPRODUCT(Engine!$C$22882:$C$22913,INDIRECT("Coefficients!$AL$2:$AL$33")))),1/(1+EXP(-SUMPRODUCT(Engine!$C$22882:$C$22913,INDIRECT("Coefficients!$AM$2:$AM$33"))))))</f>
      </c>
      <c r="AI721" s="8">
        <f>IF(OR($B721="",$C721="",$D721="",$E721="",$F721="",$G721="",$H721="",$I721="",$J721="",$K721="",$L721=""),"",IF($B721="Female",1/(1+EXP(-SUMPRODUCT(Engine!$C$22882:$C$22913,INDIRECT("Coefficients!$AN$2:$AN$33")))),1/(1+EXP(-SUMPRODUCT(Engine!$C$22882:$C$22913,INDIRECT("Coefficients!$AO$2:$AO$33"))))))</f>
      </c>
      <c r="AJ721" s="8">
        <f>IF(OR($B721="",$C721="",$D721="",$E721="",$F721="",$G721="",$H721="",$I721="",$J721="",$K721="",$L721=""),"",IF($B721="Female",1/(1+EXP(-SUMPRODUCT(Engine!$C$22882:$C$22913,INDIRECT("Coefficients!$AP$2:$AP$33")))),1/(1+EXP(-SUMPRODUCT(Engine!$C$22882:$C$22913,INDIRECT("Coefficients!$AQ$2:$AQ$33"))))))</f>
      </c>
      <c r="AK721" s="8">
        <f>IF(OR($B721="",$C721="",$D721="",$E721="",$F721="",$G721="",$H721="",$I721="",$J721="",$K721="",$L721=""),"",IF($B721="Female",1/(1+EXP(-SUMPRODUCT(Engine!$C$22882:$C$22913,INDIRECT("Coefficients!$AR$2:$AR$33")))),1/(1+EXP(-SUMPRODUCT(Engine!$C$22882:$C$22913,INDIRECT("Coefficients!$AS$2:$AS$33"))))))</f>
      </c>
      <c r="AL721" s="8">
        <f>IF(OR($B721="",$C721="",$D721="",$E721="",$F721="",$G721="",$H721="",$I721="",$J721="",$K721="",$L721=""),"",IF($B721="Female",1/(1+EXP(-SUMPRODUCT(Engine!$C$22882:$C$22913,INDIRECT("Coefficients!$AT$2:$AT$33")))),1/(1+EXP(-SUMPRODUCT(Engine!$C$22882:$C$22913,INDIRECT("Coefficients!$AU$2:$AU$33"))))))</f>
      </c>
      <c r="AM721" s="8">
        <f>IF(OR($B721="",$C721="",$D721="",$E721="",$F721="",$G721="",$H721="",$I721="",$J721="",$K721="",$L721=""),"",IF($B721="Female",1/(1+EXP(-SUMPRODUCT(Engine!$C$22882:$C$22913,INDIRECT("Coefficients!$AV$2:$AV$33")))),1/(1+EXP(-SUMPRODUCT(Engine!$C$22882:$C$22913,INDIRECT("Coefficients!$AW$2:$AW$33"))))))</f>
      </c>
      <c r="AN721" s="8">
        <f>IF(OR($B721="",$C721="",$D721="",$E721="",$F721="",$G721="",$H721="",$I721="",$J721="",$K721="",$L721=""),"",IF($B721="Female",1/(1+EXP(-SUMPRODUCT(Engine!$C$22882:$C$22913,INDIRECT("Coefficients!$AX$2:$AX$33")))),1/(1+EXP(-SUMPRODUCT(Engine!$C$22882:$C$22913,INDIRECT("Coefficients!$AY$2:$AY$33"))))))</f>
      </c>
      <c r="AO721" s="8">
        <f>IF(OR($B721="",$C721="",$D721="",$E721="",$F721="",$G721="",$H721="",$I721="",$J721="",$K721="",$L721=""),"",IF($B721="Female",1/(1+EXP(-SUMPRODUCT(Engine!$C$22882:$C$22913,INDIRECT("Coefficients!$AZ$2:$AZ$33")))),1/(1+EXP(-SUMPRODUCT(Engine!$C$22882:$C$22913,INDIRECT("Coefficients!$BA$2:$BA$33"))))))</f>
      </c>
      <c r="AP721" s="8">
        <f>IF(OR($B721="",$C721="",$D721="",$E721="",$F721="",$G721="",$H721="",$I721="",$J721="",$K721="",$L721=""),"",IF($B721="Female",1/(1+EXP(-SUMPRODUCT(Engine!$C$22882:$C$22913,INDIRECT("Coefficients!$BB$2:$BB$33")))),1/(1+EXP(-SUMPRODUCT(Engine!$C$22882:$C$22913,INDIRECT("Coefficients!$BC$2:$BC$33"))))))</f>
      </c>
      <c r="AQ721" s="8">
        <f>IF(OR($B721="",$C721="",$D721="",$E721="",$F721="",$G721="",$H721="",$I721="",$J721="",$K721="",$L721=""),"",IF($B721="Female",1/(1+EXP(-SUMPRODUCT(Engine!$C$22882:$C$22913,INDIRECT("Coefficients!$BD$2:$BD$33")))),1/(1+EXP(-SUMPRODUCT(Engine!$C$22882:$C$22913,INDIRECT("Coefficients!$BE$2:$BE$33"))))))</f>
      </c>
      <c r="AR721" s="8">
        <f>IF(OR($B721="",$C721="",$D721="",$E721="",$F721="",$G721="",$H721="",$I721="",$J721="",$K721="",$L721=""),"",IF($B721="Female",1/(1+EXP(-SUMPRODUCT(Engine!$C$22882:$C$22913,INDIRECT("Coefficients!$BF$2:$BF$33")))),1/(1+EXP(-SUMPRODUCT(Engine!$C$22882:$C$22913,INDIRECT("Coefficients!$BG$2:$BG$33"))))))</f>
      </c>
      <c r="AS721" s="8">
        <f>IF(OR($B721="",$C721="",$D721="",$E721="",$F721="",$G721="",$H721="",$I721="",$J721="",$K721="",$L721=""),"",IF($B721="Female",1/(1+EXP(-SUMPRODUCT(Engine!$C$22882:$C$22913,INDIRECT("Coefficients!$BH$2:$BH$33")))),1/(1+EXP(-SUMPRODUCT(Engine!$C$22882:$C$22913,INDIRECT("Coefficients!$BI$2:$BI$33"))))))</f>
      </c>
      <c r="AT721" s="8">
        <f>IF(OR($B721="",$C721="",$D721="",$E721="",$F721="",$G721="",$H721="",$I721="",$J721="",$K721="",$L721=""),"",IF($B721="Female",1/(1+EXP(-SUMPRODUCT(Engine!$C$22882:$C$22913,INDIRECT("Coefficients!$BJ$2:$BJ$33")))),1/(1+EXP(-SUMPRODUCT(Engine!$C$22882:$C$22913,INDIRECT("Coefficients!$BK$2:$BK$33"))))))</f>
      </c>
      <c r="AU721" s="8">
        <f>IF(OR($B721="",$C721="",$D721="",$E721="",$F721="",$G721="",$H721="",$I721="",$J721="",$K721="",$L721=""),"",IF($B721="Female",1/(1+EXP(-SUMPRODUCT(Engine!$C$22882:$C$22913,INDIRECT("Coefficients!$BL$2:$BL$33")))),1/(1+EXP(-SUMPRODUCT(Engine!$C$22882:$C$22913,INDIRECT("Coefficients!$BM$2:$BM$33"))))))</f>
      </c>
      <c r="AV721" s="8">
        <f>IF(OR($B721="",$C721="",$D721="",$E721="",$F721="",$G721="",$H721="",$I721="",$J721="",$K721="",$L721=""),"",IF($B721="Female",1/(1+EXP(-SUMPRODUCT(Engine!$C$22882:$C$22913,INDIRECT("Coefficients!$BN$2:$BN$33")))),1/(1+EXP(-SUMPRODUCT(Engine!$C$22882:$C$22913,INDIRECT("Coefficients!$BO$2:$BO$33"))))))</f>
      </c>
      <c r="AW721" s="8">
        <f>IF(OR($B721="",$C721="",$D721="",$E721="",$F721="",$G721="",$H721="",$I721="",$J721="",$K721="",$L721=""),"",IF($B721="Female",1/(1+EXP(-SUMPRODUCT(Engine!$C$22882:$C$22913,INDIRECT("Coefficients!$BP$2:$BP$33")))),1/(1+EXP(-SUMPRODUCT(Engine!$C$22882:$C$22913,INDIRECT("Coefficients!$BQ$2:$BQ$33"))))))</f>
      </c>
      <c r="AX721" s="8">
        <f>IF(OR($B721="",$C721="",$D721="",$E721="",$F721="",$G721="",$H721="",$I721="",$J721="",$K721="",$L721=""),"",IF($B721="Female",1/(1+EXP(-SUMPRODUCT(Engine!$C$22882:$C$22913,INDIRECT("Coefficients!$BR$2:$BR$33")))),1/(1+EXP(-SUMPRODUCT(Engine!$C$22882:$C$22913,INDIRECT("Coefficients!$BS$2:$BS$33"))))))</f>
      </c>
      <c r="AY721" s="8">
        <f>IF(OR($B721="",$C721="",$D721="",$E721="",$F721="",$G721="",$H721="",$I721="",$J721="",$K721="",$L721=""),"",IF($B721="Female",1/(1+EXP(-SUMPRODUCT(Engine!$C$22882:$C$22913,INDIRECT("Coefficients!$BT$2:$BT$33")))),1/(1+EXP(-SUMPRODUCT(Engine!$C$22882:$C$22913,INDIRECT("Coefficients!$BU$2:$BU$33"))))))</f>
      </c>
      <c r="AZ721" s="8">
        <f>IF(OR($B721="",$C721="",$D721="",$E721="",$F721="",$G721="",$H721="",$I721="",$J721="",$K721="",$L721=""),"",IF($B721="Female",1/(1+EXP(-SUMPRODUCT(Engine!$C$22882:$C$22913,INDIRECT("Coefficients!$BV$2:$BV$33")))),1/(1+EXP(-SUMPRODUCT(Engine!$C$22882:$C$22913,INDIRECT("Coefficients!$BW$2:$BW$33"))))))</f>
      </c>
      <c r="BA721" s="8">
        <f>IF(OR($B721="",$C721="",$D721="",$E721="",$F721="",$G721="",$H721="",$I721="",$J721="",$K721="",$L721=""),"",IF($B721="Female",1/(1+EXP(-SUMPRODUCT(Engine!$C$22882:$C$22913,INDIRECT("Coefficients!$BX$2:$BX$33")))),1/(1+EXP(-SUMPRODUCT(Engine!$C$22882:$C$22913,INDIRECT("Coefficients!$BY$2:$BY$33"))))))</f>
      </c>
      <c r="BB721" s="8">
        <f>IF(OR($B721="",$C721="",$D721="",$E721="",$F721="",$G721="",$H721="",$I721="",$J721="",$K721="",$L721=""),"",IF($B721="Female",1/(1+EXP(-SUMPRODUCT(Engine!$C$22882:$C$22913,INDIRECT("Coefficients!$BZ$2:$BZ$33")))),1/(1+EXP(-SUMPRODUCT(Engine!$C$22882:$C$22913,INDIRECT("Coefficients!$CA$2:$CA$33"))))))</f>
      </c>
      <c r="BC721" s="8">
        <f>IF(OR($B721="",$C721="",$D721="",$E721="",$F721="",$G721="",$H721="",$I721="",$J721="",$K721="",$L721=""),"",IF($B721="Female",1/(1+EXP(-SUMPRODUCT(Engine!$C$22882:$C$22913,INDIRECT("Coefficients!$CB$2:$CB$33")))),1/(1+EXP(-SUMPRODUCT(Engine!$C$22882:$C$22913,INDIRECT("Coefficients!$CC$2:$CC$33"))))))</f>
      </c>
      <c r="BD721" s="8">
        <f>IF(OR($B721="",$C721="",$D721="",$E721="",$F721="",$G721="",$H721="",$I721="",$J721="",$K721="",$L721=""),"",IF($B721="Female",1/(1+EXP(-SUMPRODUCT(Engine!$C$22882:$C$22913,INDIRECT("Coefficients!$CD$2:$CD$33")))),1/(1+EXP(-SUMPRODUCT(Engine!$C$22882:$C$22913,INDIRECT("Coefficients!$CE$2:$CE$33"))))))</f>
      </c>
      <c r="BE721" s="8">
        <f>IF(OR($B721="",$C721="",$D721="",$E721="",$F721="",$G721="",$H721="",$I721="",$J721="",$K721="",$L721=""),"",IF($B721="Female",1/(1+EXP(-SUMPRODUCT(Engine!$C$22882:$C$22913,INDIRECT("Coefficients!$CF$2:$CF$33")))),1/(1+EXP(-SUMPRODUCT(Engine!$C$22882:$C$22913,INDIRECT("Coefficients!$CG$2:$CG$33"))))))</f>
      </c>
      <c r="BF721" s="8">
        <f>IF(OR($B721="",$C721="",$D721="",$E721="",$F721="",$G721="",$H721="",$I721="",$J721="",$K721="",$L721=""),"",IF($B721="Female",1/(1+EXP(-SUMPRODUCT(Engine!$C$22882:$C$22913,INDIRECT("Coefficients!$CH$2:$CH$33")))),1/(1+EXP(-SUMPRODUCT(Engine!$C$22882:$C$22913,INDIRECT("Coefficients!$CI$2:$CI$33"))))))</f>
      </c>
      <c r="BG721" s="8">
        <f>IF(OR($B721="",$C721="",$D721="",$E721="",$F721="",$G721="",$H721="",$I721="",$J721="",$K721="",$L721=""),"",IF($B721="Female",1/(1+EXP(-SUMPRODUCT(Engine!$C$22882:$C$22913,INDIRECT("Coefficients!$CJ$2:$CJ$33")))),1/(1+EXP(-SUMPRODUCT(Engine!$C$22882:$C$22913,INDIRECT("Coefficients!$CK$2:$CK$33"))))))</f>
      </c>
      <c r="BH721" s="8">
        <f>IF(OR($B721="",$C721="",$D721="",$E721="",$F721="",$G721="",$H721="",$I721="",$J721="",$K721="",$L721=""),"",IF($B721="Female",1/(1+EXP(-SUMPRODUCT(Engine!$C$22882:$C$22913,INDIRECT("Coefficients!$CL$2:$CL$33")))),1/(1+EXP(-SUMPRODUCT(Engine!$C$22882:$C$22913,INDIRECT("Coefficients!$CM$2:$CM$33"))))))</f>
      </c>
      <c r="BI721" s="8">
        <f>IF(OR($B721="",$C721="",$D721="",$E721="",$F721="",$G721="",$H721="",$I721="",$J721="",$K721="",$L721=""),"",IF($B721="Female",1/(1+EXP(-SUMPRODUCT(Engine!$C$22882:$C$22913,INDIRECT("Coefficients!$CN$2:$CN$33")))),1/(1+EXP(-SUMPRODUCT(Engine!$C$22882:$C$22913,INDIRECT("Coefficients!$CO$2:$CO$33"))))))</f>
      </c>
      <c r="BJ721" s="8">
        <f>IF(OR($B721="",$C721="",$D721="",$E721="",$F721="",$G721="",$H721="",$I721="",$J721="",$K721="",$L721=""),"",IF($B721="Female",1/(1+EXP(-SUMPRODUCT(Engine!$C$22882:$C$22913,INDIRECT("Coefficients!$CP$2:$CP$33")))),1/(1+EXP(-SUMPRODUCT(Engine!$C$22882:$C$22913,INDIRECT("Coefficients!$CQ$2:$CQ$33"))))))</f>
      </c>
      <c r="BK721" s="8">
        <f>IF(OR($B721="",$C721="",$D721="",$E721="",$F721="",$G721="",$H721="",$I721="",$J721="",$K721="",$L721=""),"",IF($B721="Female",1/(1+EXP(-SUMPRODUCT(Engine!$C$22882:$C$22913,INDIRECT("Coefficients!$CR$2:$CR$33")))),1/(1+EXP(-SUMPRODUCT(Engine!$C$22882:$C$22913,INDIRECT("Coefficients!$CS$2:$CS$33"))))))</f>
      </c>
      <c r="BL721" s="8">
        <f>IF(OR($B721="",$C721="",$D721="",$E721="",$F721="",$G721="",$H721="",$I721="",$J721="",$K721="",$L721=""),"",IF($B721="Female",1/(1+EXP(-SUMPRODUCT(Engine!$C$22882:$C$22913,INDIRECT("Coefficients!$CT$2:$CT$33")))),1/(1+EXP(-SUMPRODUCT(Engine!$C$22882:$C$22913,INDIRECT("Coefficients!$CU$2:$CU$33"))))))</f>
      </c>
      <c r="BM721" s="8">
        <f>IF(OR($B721="",$C721="",$D721="",$E721="",$F721="",$G721="",$H721="",$I721="",$J721="",$K721="",$L721=""),"",IF($B721="Female",1/(1+EXP(-SUMPRODUCT(Engine!$C$22882:$C$22913,INDIRECT("Coefficients!$CV$2:$CV$33")))),1/(1+EXP(-SUMPRODUCT(Engine!$C$22882:$C$22913,INDIRECT("Coefficients!$CW$2:$CW$33"))))))</f>
      </c>
    </row>
    <row r="722" spans="1:6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8">
        <f>IF(OR($B722="",$C722="",$D722="",$E722="",$F722="",$G722="",$H722="",$I722="",$J722="",$K722="",$L722=""),"",IF($B722="Female",1/(1+EXP(-SUMPRODUCT(Engine!$C$22914:$C$22945,INDIRECT("Coefficients!$B$2:$B$33")))),1/(1+EXP(-SUMPRODUCT(Engine!$C$22914:$C$22945,INDIRECT("Coefficients!$C$2:$C$33"))))))</f>
      </c>
      <c r="Q722" s="8">
        <f>IF(OR($B722="",$C722="",$D722="",$E722="",$F722="",$G722="",$H722="",$I722="",$J722="",$K722="",$L722=""),"",IF($B722="Female",1/(1+EXP(-SUMPRODUCT(Engine!$C$22914:$C$22945,INDIRECT("Coefficients!$D$2:$D$33")))),1/(1+EXP(-SUMPRODUCT(Engine!$C$22914:$C$22945,INDIRECT("Coefficients!$E$2:$E$33"))))))</f>
      </c>
      <c r="R722" s="8">
        <f>IF(OR($B722="",$C722="",$D722="",$E722="",$F722="",$G722="",$H722="",$I722="",$J722="",$K722="",$L722=""),"",IF($B722="Female",1/(1+EXP(-SUMPRODUCT(Engine!$C$22914:$C$22945,INDIRECT("Coefficients!$F$2:$F$33")))),1/(1+EXP(-SUMPRODUCT(Engine!$C$22914:$C$22945,INDIRECT("Coefficients!$G$2:$G$33"))))))</f>
      </c>
      <c r="S722" s="8">
        <f>IF(OR($B722="",$C722="",$D722="",$E722="",$F722="",$G722="",$H722="",$I722="",$J722="",$K722="",$L722=""),"",IF($B722="Female",1/(1+EXP(-SUMPRODUCT(Engine!$C$22914:$C$22945,INDIRECT("Coefficients!$H$2:$H$33")))),1/(1+EXP(-SUMPRODUCT(Engine!$C$22914:$C$22945,INDIRECT("Coefficients!$I$2:$I$33"))))))</f>
      </c>
      <c r="T722" s="8">
        <f>IF(OR($B722="",$C722="",$D722="",$E722="",$F722="",$G722="",$H722="",$I722="",$J722="",$K722="",$L722=""),"",IF($B722="Female",1/(1+EXP(-SUMPRODUCT(Engine!$C$22914:$C$22945,INDIRECT("Coefficients!$J$2:$J$33")))),1/(1+EXP(-SUMPRODUCT(Engine!$C$22914:$C$22945,INDIRECT("Coefficients!$K$2:$K$33"))))))</f>
      </c>
      <c r="U722" s="8">
        <f>IF(OR($B722="",$C722="",$D722="",$E722="",$F722="",$G722="",$H722="",$I722="",$J722="",$K722="",$L722=""),"",IF($B722="Female",1/(1+EXP(-SUMPRODUCT(Engine!$C$22914:$C$22945,INDIRECT("Coefficients!$L$2:$L$33")))),1/(1+EXP(-SUMPRODUCT(Engine!$C$22914:$C$22945,INDIRECT("Coefficients!$M$2:$M$33"))))))</f>
      </c>
      <c r="V722" s="8">
        <f>IF(OR($B722="",$C722="",$D722="",$E722="",$F722="",$G722="",$H722="",$I722="",$J722="",$K722="",$L722=""),"",IF($B722="Female",1/(1+EXP(-SUMPRODUCT(Engine!$C$22914:$C$22945,INDIRECT("Coefficients!$N$2:$N$33")))),1/(1+EXP(-SUMPRODUCT(Engine!$C$22914:$C$22945,INDIRECT("Coefficients!$O$2:$O$33"))))))</f>
      </c>
      <c r="W722" s="8">
        <f>IF(OR($B722="",$C722="",$D722="",$E722="",$F722="",$G722="",$H722="",$I722="",$J722="",$K722="",$L722=""),"",IF($B722="Female",1/(1+EXP(-SUMPRODUCT(Engine!$C$22914:$C$22945,INDIRECT("Coefficients!$P$2:$P$33")))),1/(1+EXP(-SUMPRODUCT(Engine!$C$22914:$C$22945,INDIRECT("Coefficients!$Q$2:$Q$33"))))))</f>
      </c>
      <c r="X722" s="8">
        <f>IF(OR($B722="",$C722="",$D722="",$E722="",$F722="",$G722="",$H722="",$I722="",$J722="",$K722="",$L722=""),"",IF($B722="Female",1/(1+EXP(-SUMPRODUCT(Engine!$C$22914:$C$22945,INDIRECT("Coefficients!$R$2:$R$33")))),1/(1+EXP(-SUMPRODUCT(Engine!$C$22914:$C$22945,INDIRECT("Coefficients!$S$2:$S$33"))))))</f>
      </c>
      <c r="Y722" s="8">
        <f>IF(OR($B722="",$C722="",$D722="",$E722="",$F722="",$G722="",$H722="",$I722="",$J722="",$K722="",$L722=""),"",IF($B722="Female",1/(1+EXP(-SUMPRODUCT(Engine!$C$22914:$C$22945,INDIRECT("Coefficients!$T$2:$T$33")))),1/(1+EXP(-SUMPRODUCT(Engine!$C$22914:$C$22945,INDIRECT("Coefficients!$U$2:$U$33"))))))</f>
      </c>
      <c r="Z722" s="8">
        <f>IF(OR($B722="",$C722="",$D722="",$E722="",$F722="",$G722="",$H722="",$I722="",$J722="",$K722="",$L722=""),"",IF($B722="Female",1/(1+EXP(-SUMPRODUCT(Engine!$C$22914:$C$22945,INDIRECT("Coefficients!$V$2:$V$33")))),1/(1+EXP(-SUMPRODUCT(Engine!$C$22914:$C$22945,INDIRECT("Coefficients!$W$2:$W$33"))))))</f>
      </c>
      <c r="AA722" s="8">
        <f>IF(OR($B722="",$C722="",$D722="",$E722="",$F722="",$G722="",$H722="",$I722="",$J722="",$K722="",$L722=""),"",IF($B722="Female",1/(1+EXP(-SUMPRODUCT(Engine!$C$22914:$C$22945,INDIRECT("Coefficients!$X$2:$X$33")))),1/(1+EXP(-SUMPRODUCT(Engine!$C$22914:$C$22945,INDIRECT("Coefficients!$Y$2:$Y$33"))))))</f>
      </c>
      <c r="AB722" s="8">
        <f>IF(OR($B722="",$C722="",$D722="",$E722="",$F722="",$G722="",$H722="",$I722="",$J722="",$K722="",$L722=""),"",IF($B722="Female",1/(1+EXP(-SUMPRODUCT(Engine!$C$22914:$C$22945,INDIRECT("Coefficients!$Z$2:$Z$33")))),1/(1+EXP(-SUMPRODUCT(Engine!$C$22914:$C$22945,INDIRECT("Coefficients!$AA$2:$AA$33"))))))</f>
      </c>
      <c r="AC722" s="8">
        <f>IF(OR($B722="",$C722="",$D722="",$E722="",$F722="",$G722="",$H722="",$I722="",$J722="",$K722="",$L722=""),"",IF($B722="Female",1/(1+EXP(-SUMPRODUCT(Engine!$C$22914:$C$22945,INDIRECT("Coefficients!$AB$2:$AB$33")))),1/(1+EXP(-SUMPRODUCT(Engine!$C$22914:$C$22945,INDIRECT("Coefficients!$AC$2:$AC$33"))))))</f>
      </c>
      <c r="AD722" s="8">
        <f>IF(OR($B722="",$C722="",$D722="",$E722="",$F722="",$G722="",$H722="",$I722="",$J722="",$K722="",$L722=""),"",IF($B722="Female",1/(1+EXP(-SUMPRODUCT(Engine!$C$22914:$C$22945,INDIRECT("Coefficients!$AD$2:$AD$33")))),1/(1+EXP(-SUMPRODUCT(Engine!$C$22914:$C$22945,INDIRECT("Coefficients!$AE$2:$AE$33"))))))</f>
      </c>
      <c r="AE722" s="8">
        <f>IF(OR($B722="",$C722="",$D722="",$E722="",$F722="",$G722="",$H722="",$I722="",$J722="",$K722="",$L722=""),"",IF($B722="Female",1/(1+EXP(-SUMPRODUCT(Engine!$C$22914:$C$22945,INDIRECT("Coefficients!$AF$2:$AF$33")))),1/(1+EXP(-SUMPRODUCT(Engine!$C$22914:$C$22945,INDIRECT("Coefficients!$AG$2:$AG$33"))))))</f>
      </c>
      <c r="AF722" s="8">
        <f>IF(OR($B722="",$C722="",$D722="",$E722="",$F722="",$G722="",$H722="",$I722="",$J722="",$K722="",$L722=""),"",IF($B722="Female",1/(1+EXP(-SUMPRODUCT(Engine!$C$22914:$C$22945,INDIRECT("Coefficients!$AH$2:$AH$33")))),1/(1+EXP(-SUMPRODUCT(Engine!$C$22914:$C$22945,INDIRECT("Coefficients!$AI$2:$AI$33"))))))</f>
      </c>
      <c r="AG722" s="8">
        <f>IF(OR($B722="",$C722="",$D722="",$E722="",$F722="",$G722="",$H722="",$I722="",$J722="",$K722="",$L722=""),"",IF($B722="Female",1/(1+EXP(-SUMPRODUCT(Engine!$C$22914:$C$22945,INDIRECT("Coefficients!$AJ$2:$AJ$33")))),1/(1+EXP(-SUMPRODUCT(Engine!$C$22914:$C$22945,INDIRECT("Coefficients!$AK$2:$AK$33"))))))</f>
      </c>
      <c r="AH722" s="8">
        <f>IF(OR($B722="",$C722="",$D722="",$E722="",$F722="",$G722="",$H722="",$I722="",$J722="",$K722="",$L722=""),"",IF($B722="Female",1/(1+EXP(-SUMPRODUCT(Engine!$C$22914:$C$22945,INDIRECT("Coefficients!$AL$2:$AL$33")))),1/(1+EXP(-SUMPRODUCT(Engine!$C$22914:$C$22945,INDIRECT("Coefficients!$AM$2:$AM$33"))))))</f>
      </c>
      <c r="AI722" s="8">
        <f>IF(OR($B722="",$C722="",$D722="",$E722="",$F722="",$G722="",$H722="",$I722="",$J722="",$K722="",$L722=""),"",IF($B722="Female",1/(1+EXP(-SUMPRODUCT(Engine!$C$22914:$C$22945,INDIRECT("Coefficients!$AN$2:$AN$33")))),1/(1+EXP(-SUMPRODUCT(Engine!$C$22914:$C$22945,INDIRECT("Coefficients!$AO$2:$AO$33"))))))</f>
      </c>
      <c r="AJ722" s="8">
        <f>IF(OR($B722="",$C722="",$D722="",$E722="",$F722="",$G722="",$H722="",$I722="",$J722="",$K722="",$L722=""),"",IF($B722="Female",1/(1+EXP(-SUMPRODUCT(Engine!$C$22914:$C$22945,INDIRECT("Coefficients!$AP$2:$AP$33")))),1/(1+EXP(-SUMPRODUCT(Engine!$C$22914:$C$22945,INDIRECT("Coefficients!$AQ$2:$AQ$33"))))))</f>
      </c>
      <c r="AK722" s="8">
        <f>IF(OR($B722="",$C722="",$D722="",$E722="",$F722="",$G722="",$H722="",$I722="",$J722="",$K722="",$L722=""),"",IF($B722="Female",1/(1+EXP(-SUMPRODUCT(Engine!$C$22914:$C$22945,INDIRECT("Coefficients!$AR$2:$AR$33")))),1/(1+EXP(-SUMPRODUCT(Engine!$C$22914:$C$22945,INDIRECT("Coefficients!$AS$2:$AS$33"))))))</f>
      </c>
      <c r="AL722" s="8">
        <f>IF(OR($B722="",$C722="",$D722="",$E722="",$F722="",$G722="",$H722="",$I722="",$J722="",$K722="",$L722=""),"",IF($B722="Female",1/(1+EXP(-SUMPRODUCT(Engine!$C$22914:$C$22945,INDIRECT("Coefficients!$AT$2:$AT$33")))),1/(1+EXP(-SUMPRODUCT(Engine!$C$22914:$C$22945,INDIRECT("Coefficients!$AU$2:$AU$33"))))))</f>
      </c>
      <c r="AM722" s="8">
        <f>IF(OR($B722="",$C722="",$D722="",$E722="",$F722="",$G722="",$H722="",$I722="",$J722="",$K722="",$L722=""),"",IF($B722="Female",1/(1+EXP(-SUMPRODUCT(Engine!$C$22914:$C$22945,INDIRECT("Coefficients!$AV$2:$AV$33")))),1/(1+EXP(-SUMPRODUCT(Engine!$C$22914:$C$22945,INDIRECT("Coefficients!$AW$2:$AW$33"))))))</f>
      </c>
      <c r="AN722" s="8">
        <f>IF(OR($B722="",$C722="",$D722="",$E722="",$F722="",$G722="",$H722="",$I722="",$J722="",$K722="",$L722=""),"",IF($B722="Female",1/(1+EXP(-SUMPRODUCT(Engine!$C$22914:$C$22945,INDIRECT("Coefficients!$AX$2:$AX$33")))),1/(1+EXP(-SUMPRODUCT(Engine!$C$22914:$C$22945,INDIRECT("Coefficients!$AY$2:$AY$33"))))))</f>
      </c>
      <c r="AO722" s="8">
        <f>IF(OR($B722="",$C722="",$D722="",$E722="",$F722="",$G722="",$H722="",$I722="",$J722="",$K722="",$L722=""),"",IF($B722="Female",1/(1+EXP(-SUMPRODUCT(Engine!$C$22914:$C$22945,INDIRECT("Coefficients!$AZ$2:$AZ$33")))),1/(1+EXP(-SUMPRODUCT(Engine!$C$22914:$C$22945,INDIRECT("Coefficients!$BA$2:$BA$33"))))))</f>
      </c>
      <c r="AP722" s="8">
        <f>IF(OR($B722="",$C722="",$D722="",$E722="",$F722="",$G722="",$H722="",$I722="",$J722="",$K722="",$L722=""),"",IF($B722="Female",1/(1+EXP(-SUMPRODUCT(Engine!$C$22914:$C$22945,INDIRECT("Coefficients!$BB$2:$BB$33")))),1/(1+EXP(-SUMPRODUCT(Engine!$C$22914:$C$22945,INDIRECT("Coefficients!$BC$2:$BC$33"))))))</f>
      </c>
      <c r="AQ722" s="8">
        <f>IF(OR($B722="",$C722="",$D722="",$E722="",$F722="",$G722="",$H722="",$I722="",$J722="",$K722="",$L722=""),"",IF($B722="Female",1/(1+EXP(-SUMPRODUCT(Engine!$C$22914:$C$22945,INDIRECT("Coefficients!$BD$2:$BD$33")))),1/(1+EXP(-SUMPRODUCT(Engine!$C$22914:$C$22945,INDIRECT("Coefficients!$BE$2:$BE$33"))))))</f>
      </c>
      <c r="AR722" s="8">
        <f>IF(OR($B722="",$C722="",$D722="",$E722="",$F722="",$G722="",$H722="",$I722="",$J722="",$K722="",$L722=""),"",IF($B722="Female",1/(1+EXP(-SUMPRODUCT(Engine!$C$22914:$C$22945,INDIRECT("Coefficients!$BF$2:$BF$33")))),1/(1+EXP(-SUMPRODUCT(Engine!$C$22914:$C$22945,INDIRECT("Coefficients!$BG$2:$BG$33"))))))</f>
      </c>
      <c r="AS722" s="8">
        <f>IF(OR($B722="",$C722="",$D722="",$E722="",$F722="",$G722="",$H722="",$I722="",$J722="",$K722="",$L722=""),"",IF($B722="Female",1/(1+EXP(-SUMPRODUCT(Engine!$C$22914:$C$22945,INDIRECT("Coefficients!$BH$2:$BH$33")))),1/(1+EXP(-SUMPRODUCT(Engine!$C$22914:$C$22945,INDIRECT("Coefficients!$BI$2:$BI$33"))))))</f>
      </c>
      <c r="AT722" s="8">
        <f>IF(OR($B722="",$C722="",$D722="",$E722="",$F722="",$G722="",$H722="",$I722="",$J722="",$K722="",$L722=""),"",IF($B722="Female",1/(1+EXP(-SUMPRODUCT(Engine!$C$22914:$C$22945,INDIRECT("Coefficients!$BJ$2:$BJ$33")))),1/(1+EXP(-SUMPRODUCT(Engine!$C$22914:$C$22945,INDIRECT("Coefficients!$BK$2:$BK$33"))))))</f>
      </c>
      <c r="AU722" s="8">
        <f>IF(OR($B722="",$C722="",$D722="",$E722="",$F722="",$G722="",$H722="",$I722="",$J722="",$K722="",$L722=""),"",IF($B722="Female",1/(1+EXP(-SUMPRODUCT(Engine!$C$22914:$C$22945,INDIRECT("Coefficients!$BL$2:$BL$33")))),1/(1+EXP(-SUMPRODUCT(Engine!$C$22914:$C$22945,INDIRECT("Coefficients!$BM$2:$BM$33"))))))</f>
      </c>
      <c r="AV722" s="8">
        <f>IF(OR($B722="",$C722="",$D722="",$E722="",$F722="",$G722="",$H722="",$I722="",$J722="",$K722="",$L722=""),"",IF($B722="Female",1/(1+EXP(-SUMPRODUCT(Engine!$C$22914:$C$22945,INDIRECT("Coefficients!$BN$2:$BN$33")))),1/(1+EXP(-SUMPRODUCT(Engine!$C$22914:$C$22945,INDIRECT("Coefficients!$BO$2:$BO$33"))))))</f>
      </c>
      <c r="AW722" s="8">
        <f>IF(OR($B722="",$C722="",$D722="",$E722="",$F722="",$G722="",$H722="",$I722="",$J722="",$K722="",$L722=""),"",IF($B722="Female",1/(1+EXP(-SUMPRODUCT(Engine!$C$22914:$C$22945,INDIRECT("Coefficients!$BP$2:$BP$33")))),1/(1+EXP(-SUMPRODUCT(Engine!$C$22914:$C$22945,INDIRECT("Coefficients!$BQ$2:$BQ$33"))))))</f>
      </c>
      <c r="AX722" s="8">
        <f>IF(OR($B722="",$C722="",$D722="",$E722="",$F722="",$G722="",$H722="",$I722="",$J722="",$K722="",$L722=""),"",IF($B722="Female",1/(1+EXP(-SUMPRODUCT(Engine!$C$22914:$C$22945,INDIRECT("Coefficients!$BR$2:$BR$33")))),1/(1+EXP(-SUMPRODUCT(Engine!$C$22914:$C$22945,INDIRECT("Coefficients!$BS$2:$BS$33"))))))</f>
      </c>
      <c r="AY722" s="8">
        <f>IF(OR($B722="",$C722="",$D722="",$E722="",$F722="",$G722="",$H722="",$I722="",$J722="",$K722="",$L722=""),"",IF($B722="Female",1/(1+EXP(-SUMPRODUCT(Engine!$C$22914:$C$22945,INDIRECT("Coefficients!$BT$2:$BT$33")))),1/(1+EXP(-SUMPRODUCT(Engine!$C$22914:$C$22945,INDIRECT("Coefficients!$BU$2:$BU$33"))))))</f>
      </c>
      <c r="AZ722" s="8">
        <f>IF(OR($B722="",$C722="",$D722="",$E722="",$F722="",$G722="",$H722="",$I722="",$J722="",$K722="",$L722=""),"",IF($B722="Female",1/(1+EXP(-SUMPRODUCT(Engine!$C$22914:$C$22945,INDIRECT("Coefficients!$BV$2:$BV$33")))),1/(1+EXP(-SUMPRODUCT(Engine!$C$22914:$C$22945,INDIRECT("Coefficients!$BW$2:$BW$33"))))))</f>
      </c>
      <c r="BA722" s="8">
        <f>IF(OR($B722="",$C722="",$D722="",$E722="",$F722="",$G722="",$H722="",$I722="",$J722="",$K722="",$L722=""),"",IF($B722="Female",1/(1+EXP(-SUMPRODUCT(Engine!$C$22914:$C$22945,INDIRECT("Coefficients!$BX$2:$BX$33")))),1/(1+EXP(-SUMPRODUCT(Engine!$C$22914:$C$22945,INDIRECT("Coefficients!$BY$2:$BY$33"))))))</f>
      </c>
      <c r="BB722" s="8">
        <f>IF(OR($B722="",$C722="",$D722="",$E722="",$F722="",$G722="",$H722="",$I722="",$J722="",$K722="",$L722=""),"",IF($B722="Female",1/(1+EXP(-SUMPRODUCT(Engine!$C$22914:$C$22945,INDIRECT("Coefficients!$BZ$2:$BZ$33")))),1/(1+EXP(-SUMPRODUCT(Engine!$C$22914:$C$22945,INDIRECT("Coefficients!$CA$2:$CA$33"))))))</f>
      </c>
      <c r="BC722" s="8">
        <f>IF(OR($B722="",$C722="",$D722="",$E722="",$F722="",$G722="",$H722="",$I722="",$J722="",$K722="",$L722=""),"",IF($B722="Female",1/(1+EXP(-SUMPRODUCT(Engine!$C$22914:$C$22945,INDIRECT("Coefficients!$CB$2:$CB$33")))),1/(1+EXP(-SUMPRODUCT(Engine!$C$22914:$C$22945,INDIRECT("Coefficients!$CC$2:$CC$33"))))))</f>
      </c>
      <c r="BD722" s="8">
        <f>IF(OR($B722="",$C722="",$D722="",$E722="",$F722="",$G722="",$H722="",$I722="",$J722="",$K722="",$L722=""),"",IF($B722="Female",1/(1+EXP(-SUMPRODUCT(Engine!$C$22914:$C$22945,INDIRECT("Coefficients!$CD$2:$CD$33")))),1/(1+EXP(-SUMPRODUCT(Engine!$C$22914:$C$22945,INDIRECT("Coefficients!$CE$2:$CE$33"))))))</f>
      </c>
      <c r="BE722" s="8">
        <f>IF(OR($B722="",$C722="",$D722="",$E722="",$F722="",$G722="",$H722="",$I722="",$J722="",$K722="",$L722=""),"",IF($B722="Female",1/(1+EXP(-SUMPRODUCT(Engine!$C$22914:$C$22945,INDIRECT("Coefficients!$CF$2:$CF$33")))),1/(1+EXP(-SUMPRODUCT(Engine!$C$22914:$C$22945,INDIRECT("Coefficients!$CG$2:$CG$33"))))))</f>
      </c>
      <c r="BF722" s="8">
        <f>IF(OR($B722="",$C722="",$D722="",$E722="",$F722="",$G722="",$H722="",$I722="",$J722="",$K722="",$L722=""),"",IF($B722="Female",1/(1+EXP(-SUMPRODUCT(Engine!$C$22914:$C$22945,INDIRECT("Coefficients!$CH$2:$CH$33")))),1/(1+EXP(-SUMPRODUCT(Engine!$C$22914:$C$22945,INDIRECT("Coefficients!$CI$2:$CI$33"))))))</f>
      </c>
      <c r="BG722" s="8">
        <f>IF(OR($B722="",$C722="",$D722="",$E722="",$F722="",$G722="",$H722="",$I722="",$J722="",$K722="",$L722=""),"",IF($B722="Female",1/(1+EXP(-SUMPRODUCT(Engine!$C$22914:$C$22945,INDIRECT("Coefficients!$CJ$2:$CJ$33")))),1/(1+EXP(-SUMPRODUCT(Engine!$C$22914:$C$22945,INDIRECT("Coefficients!$CK$2:$CK$33"))))))</f>
      </c>
      <c r="BH722" s="8">
        <f>IF(OR($B722="",$C722="",$D722="",$E722="",$F722="",$G722="",$H722="",$I722="",$J722="",$K722="",$L722=""),"",IF($B722="Female",1/(1+EXP(-SUMPRODUCT(Engine!$C$22914:$C$22945,INDIRECT("Coefficients!$CL$2:$CL$33")))),1/(1+EXP(-SUMPRODUCT(Engine!$C$22914:$C$22945,INDIRECT("Coefficients!$CM$2:$CM$33"))))))</f>
      </c>
      <c r="BI722" s="8">
        <f>IF(OR($B722="",$C722="",$D722="",$E722="",$F722="",$G722="",$H722="",$I722="",$J722="",$K722="",$L722=""),"",IF($B722="Female",1/(1+EXP(-SUMPRODUCT(Engine!$C$22914:$C$22945,INDIRECT("Coefficients!$CN$2:$CN$33")))),1/(1+EXP(-SUMPRODUCT(Engine!$C$22914:$C$22945,INDIRECT("Coefficients!$CO$2:$CO$33"))))))</f>
      </c>
      <c r="BJ722" s="8">
        <f>IF(OR($B722="",$C722="",$D722="",$E722="",$F722="",$G722="",$H722="",$I722="",$J722="",$K722="",$L722=""),"",IF($B722="Female",1/(1+EXP(-SUMPRODUCT(Engine!$C$22914:$C$22945,INDIRECT("Coefficients!$CP$2:$CP$33")))),1/(1+EXP(-SUMPRODUCT(Engine!$C$22914:$C$22945,INDIRECT("Coefficients!$CQ$2:$CQ$33"))))))</f>
      </c>
      <c r="BK722" s="8">
        <f>IF(OR($B722="",$C722="",$D722="",$E722="",$F722="",$G722="",$H722="",$I722="",$J722="",$K722="",$L722=""),"",IF($B722="Female",1/(1+EXP(-SUMPRODUCT(Engine!$C$22914:$C$22945,INDIRECT("Coefficients!$CR$2:$CR$33")))),1/(1+EXP(-SUMPRODUCT(Engine!$C$22914:$C$22945,INDIRECT("Coefficients!$CS$2:$CS$33"))))))</f>
      </c>
      <c r="BL722" s="8">
        <f>IF(OR($B722="",$C722="",$D722="",$E722="",$F722="",$G722="",$H722="",$I722="",$J722="",$K722="",$L722=""),"",IF($B722="Female",1/(1+EXP(-SUMPRODUCT(Engine!$C$22914:$C$22945,INDIRECT("Coefficients!$CT$2:$CT$33")))),1/(1+EXP(-SUMPRODUCT(Engine!$C$22914:$C$22945,INDIRECT("Coefficients!$CU$2:$CU$33"))))))</f>
      </c>
      <c r="BM722" s="8">
        <f>IF(OR($B722="",$C722="",$D722="",$E722="",$F722="",$G722="",$H722="",$I722="",$J722="",$K722="",$L722=""),"",IF($B722="Female",1/(1+EXP(-SUMPRODUCT(Engine!$C$22914:$C$22945,INDIRECT("Coefficients!$CV$2:$CV$33")))),1/(1+EXP(-SUMPRODUCT(Engine!$C$22914:$C$22945,INDIRECT("Coefficients!$CW$2:$CW$33"))))))</f>
      </c>
    </row>
    <row r="723" spans="1:6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8">
        <f>IF(OR($B723="",$C723="",$D723="",$E723="",$F723="",$G723="",$H723="",$I723="",$J723="",$K723="",$L723=""),"",IF($B723="Female",1/(1+EXP(-SUMPRODUCT(Engine!$C$22946:$C$22977,INDIRECT("Coefficients!$B$2:$B$33")))),1/(1+EXP(-SUMPRODUCT(Engine!$C$22946:$C$22977,INDIRECT("Coefficients!$C$2:$C$33"))))))</f>
      </c>
      <c r="Q723" s="8">
        <f>IF(OR($B723="",$C723="",$D723="",$E723="",$F723="",$G723="",$H723="",$I723="",$J723="",$K723="",$L723=""),"",IF($B723="Female",1/(1+EXP(-SUMPRODUCT(Engine!$C$22946:$C$22977,INDIRECT("Coefficients!$D$2:$D$33")))),1/(1+EXP(-SUMPRODUCT(Engine!$C$22946:$C$22977,INDIRECT("Coefficients!$E$2:$E$33"))))))</f>
      </c>
      <c r="R723" s="8">
        <f>IF(OR($B723="",$C723="",$D723="",$E723="",$F723="",$G723="",$H723="",$I723="",$J723="",$K723="",$L723=""),"",IF($B723="Female",1/(1+EXP(-SUMPRODUCT(Engine!$C$22946:$C$22977,INDIRECT("Coefficients!$F$2:$F$33")))),1/(1+EXP(-SUMPRODUCT(Engine!$C$22946:$C$22977,INDIRECT("Coefficients!$G$2:$G$33"))))))</f>
      </c>
      <c r="S723" s="8">
        <f>IF(OR($B723="",$C723="",$D723="",$E723="",$F723="",$G723="",$H723="",$I723="",$J723="",$K723="",$L723=""),"",IF($B723="Female",1/(1+EXP(-SUMPRODUCT(Engine!$C$22946:$C$22977,INDIRECT("Coefficients!$H$2:$H$33")))),1/(1+EXP(-SUMPRODUCT(Engine!$C$22946:$C$22977,INDIRECT("Coefficients!$I$2:$I$33"))))))</f>
      </c>
      <c r="T723" s="8">
        <f>IF(OR($B723="",$C723="",$D723="",$E723="",$F723="",$G723="",$H723="",$I723="",$J723="",$K723="",$L723=""),"",IF($B723="Female",1/(1+EXP(-SUMPRODUCT(Engine!$C$22946:$C$22977,INDIRECT("Coefficients!$J$2:$J$33")))),1/(1+EXP(-SUMPRODUCT(Engine!$C$22946:$C$22977,INDIRECT("Coefficients!$K$2:$K$33"))))))</f>
      </c>
      <c r="U723" s="8">
        <f>IF(OR($B723="",$C723="",$D723="",$E723="",$F723="",$G723="",$H723="",$I723="",$J723="",$K723="",$L723=""),"",IF($B723="Female",1/(1+EXP(-SUMPRODUCT(Engine!$C$22946:$C$22977,INDIRECT("Coefficients!$L$2:$L$33")))),1/(1+EXP(-SUMPRODUCT(Engine!$C$22946:$C$22977,INDIRECT("Coefficients!$M$2:$M$33"))))))</f>
      </c>
      <c r="V723" s="8">
        <f>IF(OR($B723="",$C723="",$D723="",$E723="",$F723="",$G723="",$H723="",$I723="",$J723="",$K723="",$L723=""),"",IF($B723="Female",1/(1+EXP(-SUMPRODUCT(Engine!$C$22946:$C$22977,INDIRECT("Coefficients!$N$2:$N$33")))),1/(1+EXP(-SUMPRODUCT(Engine!$C$22946:$C$22977,INDIRECT("Coefficients!$O$2:$O$33"))))))</f>
      </c>
      <c r="W723" s="8">
        <f>IF(OR($B723="",$C723="",$D723="",$E723="",$F723="",$G723="",$H723="",$I723="",$J723="",$K723="",$L723=""),"",IF($B723="Female",1/(1+EXP(-SUMPRODUCT(Engine!$C$22946:$C$22977,INDIRECT("Coefficients!$P$2:$P$33")))),1/(1+EXP(-SUMPRODUCT(Engine!$C$22946:$C$22977,INDIRECT("Coefficients!$Q$2:$Q$33"))))))</f>
      </c>
      <c r="X723" s="8">
        <f>IF(OR($B723="",$C723="",$D723="",$E723="",$F723="",$G723="",$H723="",$I723="",$J723="",$K723="",$L723=""),"",IF($B723="Female",1/(1+EXP(-SUMPRODUCT(Engine!$C$22946:$C$22977,INDIRECT("Coefficients!$R$2:$R$33")))),1/(1+EXP(-SUMPRODUCT(Engine!$C$22946:$C$22977,INDIRECT("Coefficients!$S$2:$S$33"))))))</f>
      </c>
      <c r="Y723" s="8">
        <f>IF(OR($B723="",$C723="",$D723="",$E723="",$F723="",$G723="",$H723="",$I723="",$J723="",$K723="",$L723=""),"",IF($B723="Female",1/(1+EXP(-SUMPRODUCT(Engine!$C$22946:$C$22977,INDIRECT("Coefficients!$T$2:$T$33")))),1/(1+EXP(-SUMPRODUCT(Engine!$C$22946:$C$22977,INDIRECT("Coefficients!$U$2:$U$33"))))))</f>
      </c>
      <c r="Z723" s="8">
        <f>IF(OR($B723="",$C723="",$D723="",$E723="",$F723="",$G723="",$H723="",$I723="",$J723="",$K723="",$L723=""),"",IF($B723="Female",1/(1+EXP(-SUMPRODUCT(Engine!$C$22946:$C$22977,INDIRECT("Coefficients!$V$2:$V$33")))),1/(1+EXP(-SUMPRODUCT(Engine!$C$22946:$C$22977,INDIRECT("Coefficients!$W$2:$W$33"))))))</f>
      </c>
      <c r="AA723" s="8">
        <f>IF(OR($B723="",$C723="",$D723="",$E723="",$F723="",$G723="",$H723="",$I723="",$J723="",$K723="",$L723=""),"",IF($B723="Female",1/(1+EXP(-SUMPRODUCT(Engine!$C$22946:$C$22977,INDIRECT("Coefficients!$X$2:$X$33")))),1/(1+EXP(-SUMPRODUCT(Engine!$C$22946:$C$22977,INDIRECT("Coefficients!$Y$2:$Y$33"))))))</f>
      </c>
      <c r="AB723" s="8">
        <f>IF(OR($B723="",$C723="",$D723="",$E723="",$F723="",$G723="",$H723="",$I723="",$J723="",$K723="",$L723=""),"",IF($B723="Female",1/(1+EXP(-SUMPRODUCT(Engine!$C$22946:$C$22977,INDIRECT("Coefficients!$Z$2:$Z$33")))),1/(1+EXP(-SUMPRODUCT(Engine!$C$22946:$C$22977,INDIRECT("Coefficients!$AA$2:$AA$33"))))))</f>
      </c>
      <c r="AC723" s="8">
        <f>IF(OR($B723="",$C723="",$D723="",$E723="",$F723="",$G723="",$H723="",$I723="",$J723="",$K723="",$L723=""),"",IF($B723="Female",1/(1+EXP(-SUMPRODUCT(Engine!$C$22946:$C$22977,INDIRECT("Coefficients!$AB$2:$AB$33")))),1/(1+EXP(-SUMPRODUCT(Engine!$C$22946:$C$22977,INDIRECT("Coefficients!$AC$2:$AC$33"))))))</f>
      </c>
      <c r="AD723" s="8">
        <f>IF(OR($B723="",$C723="",$D723="",$E723="",$F723="",$G723="",$H723="",$I723="",$J723="",$K723="",$L723=""),"",IF($B723="Female",1/(1+EXP(-SUMPRODUCT(Engine!$C$22946:$C$22977,INDIRECT("Coefficients!$AD$2:$AD$33")))),1/(1+EXP(-SUMPRODUCT(Engine!$C$22946:$C$22977,INDIRECT("Coefficients!$AE$2:$AE$33"))))))</f>
      </c>
      <c r="AE723" s="8">
        <f>IF(OR($B723="",$C723="",$D723="",$E723="",$F723="",$G723="",$H723="",$I723="",$J723="",$K723="",$L723=""),"",IF($B723="Female",1/(1+EXP(-SUMPRODUCT(Engine!$C$22946:$C$22977,INDIRECT("Coefficients!$AF$2:$AF$33")))),1/(1+EXP(-SUMPRODUCT(Engine!$C$22946:$C$22977,INDIRECT("Coefficients!$AG$2:$AG$33"))))))</f>
      </c>
      <c r="AF723" s="8">
        <f>IF(OR($B723="",$C723="",$D723="",$E723="",$F723="",$G723="",$H723="",$I723="",$J723="",$K723="",$L723=""),"",IF($B723="Female",1/(1+EXP(-SUMPRODUCT(Engine!$C$22946:$C$22977,INDIRECT("Coefficients!$AH$2:$AH$33")))),1/(1+EXP(-SUMPRODUCT(Engine!$C$22946:$C$22977,INDIRECT("Coefficients!$AI$2:$AI$33"))))))</f>
      </c>
      <c r="AG723" s="8">
        <f>IF(OR($B723="",$C723="",$D723="",$E723="",$F723="",$G723="",$H723="",$I723="",$J723="",$K723="",$L723=""),"",IF($B723="Female",1/(1+EXP(-SUMPRODUCT(Engine!$C$22946:$C$22977,INDIRECT("Coefficients!$AJ$2:$AJ$33")))),1/(1+EXP(-SUMPRODUCT(Engine!$C$22946:$C$22977,INDIRECT("Coefficients!$AK$2:$AK$33"))))))</f>
      </c>
      <c r="AH723" s="8">
        <f>IF(OR($B723="",$C723="",$D723="",$E723="",$F723="",$G723="",$H723="",$I723="",$J723="",$K723="",$L723=""),"",IF($B723="Female",1/(1+EXP(-SUMPRODUCT(Engine!$C$22946:$C$22977,INDIRECT("Coefficients!$AL$2:$AL$33")))),1/(1+EXP(-SUMPRODUCT(Engine!$C$22946:$C$22977,INDIRECT("Coefficients!$AM$2:$AM$33"))))))</f>
      </c>
      <c r="AI723" s="8">
        <f>IF(OR($B723="",$C723="",$D723="",$E723="",$F723="",$G723="",$H723="",$I723="",$J723="",$K723="",$L723=""),"",IF($B723="Female",1/(1+EXP(-SUMPRODUCT(Engine!$C$22946:$C$22977,INDIRECT("Coefficients!$AN$2:$AN$33")))),1/(1+EXP(-SUMPRODUCT(Engine!$C$22946:$C$22977,INDIRECT("Coefficients!$AO$2:$AO$33"))))))</f>
      </c>
      <c r="AJ723" s="8">
        <f>IF(OR($B723="",$C723="",$D723="",$E723="",$F723="",$G723="",$H723="",$I723="",$J723="",$K723="",$L723=""),"",IF($B723="Female",1/(1+EXP(-SUMPRODUCT(Engine!$C$22946:$C$22977,INDIRECT("Coefficients!$AP$2:$AP$33")))),1/(1+EXP(-SUMPRODUCT(Engine!$C$22946:$C$22977,INDIRECT("Coefficients!$AQ$2:$AQ$33"))))))</f>
      </c>
      <c r="AK723" s="8">
        <f>IF(OR($B723="",$C723="",$D723="",$E723="",$F723="",$G723="",$H723="",$I723="",$J723="",$K723="",$L723=""),"",IF($B723="Female",1/(1+EXP(-SUMPRODUCT(Engine!$C$22946:$C$22977,INDIRECT("Coefficients!$AR$2:$AR$33")))),1/(1+EXP(-SUMPRODUCT(Engine!$C$22946:$C$22977,INDIRECT("Coefficients!$AS$2:$AS$33"))))))</f>
      </c>
      <c r="AL723" s="8">
        <f>IF(OR($B723="",$C723="",$D723="",$E723="",$F723="",$G723="",$H723="",$I723="",$J723="",$K723="",$L723=""),"",IF($B723="Female",1/(1+EXP(-SUMPRODUCT(Engine!$C$22946:$C$22977,INDIRECT("Coefficients!$AT$2:$AT$33")))),1/(1+EXP(-SUMPRODUCT(Engine!$C$22946:$C$22977,INDIRECT("Coefficients!$AU$2:$AU$33"))))))</f>
      </c>
      <c r="AM723" s="8">
        <f>IF(OR($B723="",$C723="",$D723="",$E723="",$F723="",$G723="",$H723="",$I723="",$J723="",$K723="",$L723=""),"",IF($B723="Female",1/(1+EXP(-SUMPRODUCT(Engine!$C$22946:$C$22977,INDIRECT("Coefficients!$AV$2:$AV$33")))),1/(1+EXP(-SUMPRODUCT(Engine!$C$22946:$C$22977,INDIRECT("Coefficients!$AW$2:$AW$33"))))))</f>
      </c>
      <c r="AN723" s="8">
        <f>IF(OR($B723="",$C723="",$D723="",$E723="",$F723="",$G723="",$H723="",$I723="",$J723="",$K723="",$L723=""),"",IF($B723="Female",1/(1+EXP(-SUMPRODUCT(Engine!$C$22946:$C$22977,INDIRECT("Coefficients!$AX$2:$AX$33")))),1/(1+EXP(-SUMPRODUCT(Engine!$C$22946:$C$22977,INDIRECT("Coefficients!$AY$2:$AY$33"))))))</f>
      </c>
      <c r="AO723" s="8">
        <f>IF(OR($B723="",$C723="",$D723="",$E723="",$F723="",$G723="",$H723="",$I723="",$J723="",$K723="",$L723=""),"",IF($B723="Female",1/(1+EXP(-SUMPRODUCT(Engine!$C$22946:$C$22977,INDIRECT("Coefficients!$AZ$2:$AZ$33")))),1/(1+EXP(-SUMPRODUCT(Engine!$C$22946:$C$22977,INDIRECT("Coefficients!$BA$2:$BA$33"))))))</f>
      </c>
      <c r="AP723" s="8">
        <f>IF(OR($B723="",$C723="",$D723="",$E723="",$F723="",$G723="",$H723="",$I723="",$J723="",$K723="",$L723=""),"",IF($B723="Female",1/(1+EXP(-SUMPRODUCT(Engine!$C$22946:$C$22977,INDIRECT("Coefficients!$BB$2:$BB$33")))),1/(1+EXP(-SUMPRODUCT(Engine!$C$22946:$C$22977,INDIRECT("Coefficients!$BC$2:$BC$33"))))))</f>
      </c>
      <c r="AQ723" s="8">
        <f>IF(OR($B723="",$C723="",$D723="",$E723="",$F723="",$G723="",$H723="",$I723="",$J723="",$K723="",$L723=""),"",IF($B723="Female",1/(1+EXP(-SUMPRODUCT(Engine!$C$22946:$C$22977,INDIRECT("Coefficients!$BD$2:$BD$33")))),1/(1+EXP(-SUMPRODUCT(Engine!$C$22946:$C$22977,INDIRECT("Coefficients!$BE$2:$BE$33"))))))</f>
      </c>
      <c r="AR723" s="8">
        <f>IF(OR($B723="",$C723="",$D723="",$E723="",$F723="",$G723="",$H723="",$I723="",$J723="",$K723="",$L723=""),"",IF($B723="Female",1/(1+EXP(-SUMPRODUCT(Engine!$C$22946:$C$22977,INDIRECT("Coefficients!$BF$2:$BF$33")))),1/(1+EXP(-SUMPRODUCT(Engine!$C$22946:$C$22977,INDIRECT("Coefficients!$BG$2:$BG$33"))))))</f>
      </c>
      <c r="AS723" s="8">
        <f>IF(OR($B723="",$C723="",$D723="",$E723="",$F723="",$G723="",$H723="",$I723="",$J723="",$K723="",$L723=""),"",IF($B723="Female",1/(1+EXP(-SUMPRODUCT(Engine!$C$22946:$C$22977,INDIRECT("Coefficients!$BH$2:$BH$33")))),1/(1+EXP(-SUMPRODUCT(Engine!$C$22946:$C$22977,INDIRECT("Coefficients!$BI$2:$BI$33"))))))</f>
      </c>
      <c r="AT723" s="8">
        <f>IF(OR($B723="",$C723="",$D723="",$E723="",$F723="",$G723="",$H723="",$I723="",$J723="",$K723="",$L723=""),"",IF($B723="Female",1/(1+EXP(-SUMPRODUCT(Engine!$C$22946:$C$22977,INDIRECT("Coefficients!$BJ$2:$BJ$33")))),1/(1+EXP(-SUMPRODUCT(Engine!$C$22946:$C$22977,INDIRECT("Coefficients!$BK$2:$BK$33"))))))</f>
      </c>
      <c r="AU723" s="8">
        <f>IF(OR($B723="",$C723="",$D723="",$E723="",$F723="",$G723="",$H723="",$I723="",$J723="",$K723="",$L723=""),"",IF($B723="Female",1/(1+EXP(-SUMPRODUCT(Engine!$C$22946:$C$22977,INDIRECT("Coefficients!$BL$2:$BL$33")))),1/(1+EXP(-SUMPRODUCT(Engine!$C$22946:$C$22977,INDIRECT("Coefficients!$BM$2:$BM$33"))))))</f>
      </c>
      <c r="AV723" s="8">
        <f>IF(OR($B723="",$C723="",$D723="",$E723="",$F723="",$G723="",$H723="",$I723="",$J723="",$K723="",$L723=""),"",IF($B723="Female",1/(1+EXP(-SUMPRODUCT(Engine!$C$22946:$C$22977,INDIRECT("Coefficients!$BN$2:$BN$33")))),1/(1+EXP(-SUMPRODUCT(Engine!$C$22946:$C$22977,INDIRECT("Coefficients!$BO$2:$BO$33"))))))</f>
      </c>
      <c r="AW723" s="8">
        <f>IF(OR($B723="",$C723="",$D723="",$E723="",$F723="",$G723="",$H723="",$I723="",$J723="",$K723="",$L723=""),"",IF($B723="Female",1/(1+EXP(-SUMPRODUCT(Engine!$C$22946:$C$22977,INDIRECT("Coefficients!$BP$2:$BP$33")))),1/(1+EXP(-SUMPRODUCT(Engine!$C$22946:$C$22977,INDIRECT("Coefficients!$BQ$2:$BQ$33"))))))</f>
      </c>
      <c r="AX723" s="8">
        <f>IF(OR($B723="",$C723="",$D723="",$E723="",$F723="",$G723="",$H723="",$I723="",$J723="",$K723="",$L723=""),"",IF($B723="Female",1/(1+EXP(-SUMPRODUCT(Engine!$C$22946:$C$22977,INDIRECT("Coefficients!$BR$2:$BR$33")))),1/(1+EXP(-SUMPRODUCT(Engine!$C$22946:$C$22977,INDIRECT("Coefficients!$BS$2:$BS$33"))))))</f>
      </c>
      <c r="AY723" s="8">
        <f>IF(OR($B723="",$C723="",$D723="",$E723="",$F723="",$G723="",$H723="",$I723="",$J723="",$K723="",$L723=""),"",IF($B723="Female",1/(1+EXP(-SUMPRODUCT(Engine!$C$22946:$C$22977,INDIRECT("Coefficients!$BT$2:$BT$33")))),1/(1+EXP(-SUMPRODUCT(Engine!$C$22946:$C$22977,INDIRECT("Coefficients!$BU$2:$BU$33"))))))</f>
      </c>
      <c r="AZ723" s="8">
        <f>IF(OR($B723="",$C723="",$D723="",$E723="",$F723="",$G723="",$H723="",$I723="",$J723="",$K723="",$L723=""),"",IF($B723="Female",1/(1+EXP(-SUMPRODUCT(Engine!$C$22946:$C$22977,INDIRECT("Coefficients!$BV$2:$BV$33")))),1/(1+EXP(-SUMPRODUCT(Engine!$C$22946:$C$22977,INDIRECT("Coefficients!$BW$2:$BW$33"))))))</f>
      </c>
      <c r="BA723" s="8">
        <f>IF(OR($B723="",$C723="",$D723="",$E723="",$F723="",$G723="",$H723="",$I723="",$J723="",$K723="",$L723=""),"",IF($B723="Female",1/(1+EXP(-SUMPRODUCT(Engine!$C$22946:$C$22977,INDIRECT("Coefficients!$BX$2:$BX$33")))),1/(1+EXP(-SUMPRODUCT(Engine!$C$22946:$C$22977,INDIRECT("Coefficients!$BY$2:$BY$33"))))))</f>
      </c>
      <c r="BB723" s="8">
        <f>IF(OR($B723="",$C723="",$D723="",$E723="",$F723="",$G723="",$H723="",$I723="",$J723="",$K723="",$L723=""),"",IF($B723="Female",1/(1+EXP(-SUMPRODUCT(Engine!$C$22946:$C$22977,INDIRECT("Coefficients!$BZ$2:$BZ$33")))),1/(1+EXP(-SUMPRODUCT(Engine!$C$22946:$C$22977,INDIRECT("Coefficients!$CA$2:$CA$33"))))))</f>
      </c>
      <c r="BC723" s="8">
        <f>IF(OR($B723="",$C723="",$D723="",$E723="",$F723="",$G723="",$H723="",$I723="",$J723="",$K723="",$L723=""),"",IF($B723="Female",1/(1+EXP(-SUMPRODUCT(Engine!$C$22946:$C$22977,INDIRECT("Coefficients!$CB$2:$CB$33")))),1/(1+EXP(-SUMPRODUCT(Engine!$C$22946:$C$22977,INDIRECT("Coefficients!$CC$2:$CC$33"))))))</f>
      </c>
      <c r="BD723" s="8">
        <f>IF(OR($B723="",$C723="",$D723="",$E723="",$F723="",$G723="",$H723="",$I723="",$J723="",$K723="",$L723=""),"",IF($B723="Female",1/(1+EXP(-SUMPRODUCT(Engine!$C$22946:$C$22977,INDIRECT("Coefficients!$CD$2:$CD$33")))),1/(1+EXP(-SUMPRODUCT(Engine!$C$22946:$C$22977,INDIRECT("Coefficients!$CE$2:$CE$33"))))))</f>
      </c>
      <c r="BE723" s="8">
        <f>IF(OR($B723="",$C723="",$D723="",$E723="",$F723="",$G723="",$H723="",$I723="",$J723="",$K723="",$L723=""),"",IF($B723="Female",1/(1+EXP(-SUMPRODUCT(Engine!$C$22946:$C$22977,INDIRECT("Coefficients!$CF$2:$CF$33")))),1/(1+EXP(-SUMPRODUCT(Engine!$C$22946:$C$22977,INDIRECT("Coefficients!$CG$2:$CG$33"))))))</f>
      </c>
      <c r="BF723" s="8">
        <f>IF(OR($B723="",$C723="",$D723="",$E723="",$F723="",$G723="",$H723="",$I723="",$J723="",$K723="",$L723=""),"",IF($B723="Female",1/(1+EXP(-SUMPRODUCT(Engine!$C$22946:$C$22977,INDIRECT("Coefficients!$CH$2:$CH$33")))),1/(1+EXP(-SUMPRODUCT(Engine!$C$22946:$C$22977,INDIRECT("Coefficients!$CI$2:$CI$33"))))))</f>
      </c>
      <c r="BG723" s="8">
        <f>IF(OR($B723="",$C723="",$D723="",$E723="",$F723="",$G723="",$H723="",$I723="",$J723="",$K723="",$L723=""),"",IF($B723="Female",1/(1+EXP(-SUMPRODUCT(Engine!$C$22946:$C$22977,INDIRECT("Coefficients!$CJ$2:$CJ$33")))),1/(1+EXP(-SUMPRODUCT(Engine!$C$22946:$C$22977,INDIRECT("Coefficients!$CK$2:$CK$33"))))))</f>
      </c>
      <c r="BH723" s="8">
        <f>IF(OR($B723="",$C723="",$D723="",$E723="",$F723="",$G723="",$H723="",$I723="",$J723="",$K723="",$L723=""),"",IF($B723="Female",1/(1+EXP(-SUMPRODUCT(Engine!$C$22946:$C$22977,INDIRECT("Coefficients!$CL$2:$CL$33")))),1/(1+EXP(-SUMPRODUCT(Engine!$C$22946:$C$22977,INDIRECT("Coefficients!$CM$2:$CM$33"))))))</f>
      </c>
      <c r="BI723" s="8">
        <f>IF(OR($B723="",$C723="",$D723="",$E723="",$F723="",$G723="",$H723="",$I723="",$J723="",$K723="",$L723=""),"",IF($B723="Female",1/(1+EXP(-SUMPRODUCT(Engine!$C$22946:$C$22977,INDIRECT("Coefficients!$CN$2:$CN$33")))),1/(1+EXP(-SUMPRODUCT(Engine!$C$22946:$C$22977,INDIRECT("Coefficients!$CO$2:$CO$33"))))))</f>
      </c>
      <c r="BJ723" s="8">
        <f>IF(OR($B723="",$C723="",$D723="",$E723="",$F723="",$G723="",$H723="",$I723="",$J723="",$K723="",$L723=""),"",IF($B723="Female",1/(1+EXP(-SUMPRODUCT(Engine!$C$22946:$C$22977,INDIRECT("Coefficients!$CP$2:$CP$33")))),1/(1+EXP(-SUMPRODUCT(Engine!$C$22946:$C$22977,INDIRECT("Coefficients!$CQ$2:$CQ$33"))))))</f>
      </c>
      <c r="BK723" s="8">
        <f>IF(OR($B723="",$C723="",$D723="",$E723="",$F723="",$G723="",$H723="",$I723="",$J723="",$K723="",$L723=""),"",IF($B723="Female",1/(1+EXP(-SUMPRODUCT(Engine!$C$22946:$C$22977,INDIRECT("Coefficients!$CR$2:$CR$33")))),1/(1+EXP(-SUMPRODUCT(Engine!$C$22946:$C$22977,INDIRECT("Coefficients!$CS$2:$CS$33"))))))</f>
      </c>
      <c r="BL723" s="8">
        <f>IF(OR($B723="",$C723="",$D723="",$E723="",$F723="",$G723="",$H723="",$I723="",$J723="",$K723="",$L723=""),"",IF($B723="Female",1/(1+EXP(-SUMPRODUCT(Engine!$C$22946:$C$22977,INDIRECT("Coefficients!$CT$2:$CT$33")))),1/(1+EXP(-SUMPRODUCT(Engine!$C$22946:$C$22977,INDIRECT("Coefficients!$CU$2:$CU$33"))))))</f>
      </c>
      <c r="BM723" s="8">
        <f>IF(OR($B723="",$C723="",$D723="",$E723="",$F723="",$G723="",$H723="",$I723="",$J723="",$K723="",$L723=""),"",IF($B723="Female",1/(1+EXP(-SUMPRODUCT(Engine!$C$22946:$C$22977,INDIRECT("Coefficients!$CV$2:$CV$33")))),1/(1+EXP(-SUMPRODUCT(Engine!$C$22946:$C$22977,INDIRECT("Coefficients!$CW$2:$CW$33"))))))</f>
      </c>
    </row>
    <row r="724" spans="1:6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8">
        <f>IF(OR($B724="",$C724="",$D724="",$E724="",$F724="",$G724="",$H724="",$I724="",$J724="",$K724="",$L724=""),"",IF($B724="Female",1/(1+EXP(-SUMPRODUCT(Engine!$C$22978:$C$23009,INDIRECT("Coefficients!$B$2:$B$33")))),1/(1+EXP(-SUMPRODUCT(Engine!$C$22978:$C$23009,INDIRECT("Coefficients!$C$2:$C$33"))))))</f>
      </c>
      <c r="Q724" s="8">
        <f>IF(OR($B724="",$C724="",$D724="",$E724="",$F724="",$G724="",$H724="",$I724="",$J724="",$K724="",$L724=""),"",IF($B724="Female",1/(1+EXP(-SUMPRODUCT(Engine!$C$22978:$C$23009,INDIRECT("Coefficients!$D$2:$D$33")))),1/(1+EXP(-SUMPRODUCT(Engine!$C$22978:$C$23009,INDIRECT("Coefficients!$E$2:$E$33"))))))</f>
      </c>
      <c r="R724" s="8">
        <f>IF(OR($B724="",$C724="",$D724="",$E724="",$F724="",$G724="",$H724="",$I724="",$J724="",$K724="",$L724=""),"",IF($B724="Female",1/(1+EXP(-SUMPRODUCT(Engine!$C$22978:$C$23009,INDIRECT("Coefficients!$F$2:$F$33")))),1/(1+EXP(-SUMPRODUCT(Engine!$C$22978:$C$23009,INDIRECT("Coefficients!$G$2:$G$33"))))))</f>
      </c>
      <c r="S724" s="8">
        <f>IF(OR($B724="",$C724="",$D724="",$E724="",$F724="",$G724="",$H724="",$I724="",$J724="",$K724="",$L724=""),"",IF($B724="Female",1/(1+EXP(-SUMPRODUCT(Engine!$C$22978:$C$23009,INDIRECT("Coefficients!$H$2:$H$33")))),1/(1+EXP(-SUMPRODUCT(Engine!$C$22978:$C$23009,INDIRECT("Coefficients!$I$2:$I$33"))))))</f>
      </c>
      <c r="T724" s="8">
        <f>IF(OR($B724="",$C724="",$D724="",$E724="",$F724="",$G724="",$H724="",$I724="",$J724="",$K724="",$L724=""),"",IF($B724="Female",1/(1+EXP(-SUMPRODUCT(Engine!$C$22978:$C$23009,INDIRECT("Coefficients!$J$2:$J$33")))),1/(1+EXP(-SUMPRODUCT(Engine!$C$22978:$C$23009,INDIRECT("Coefficients!$K$2:$K$33"))))))</f>
      </c>
      <c r="U724" s="8">
        <f>IF(OR($B724="",$C724="",$D724="",$E724="",$F724="",$G724="",$H724="",$I724="",$J724="",$K724="",$L724=""),"",IF($B724="Female",1/(1+EXP(-SUMPRODUCT(Engine!$C$22978:$C$23009,INDIRECT("Coefficients!$L$2:$L$33")))),1/(1+EXP(-SUMPRODUCT(Engine!$C$22978:$C$23009,INDIRECT("Coefficients!$M$2:$M$33"))))))</f>
      </c>
      <c r="V724" s="8">
        <f>IF(OR($B724="",$C724="",$D724="",$E724="",$F724="",$G724="",$H724="",$I724="",$J724="",$K724="",$L724=""),"",IF($B724="Female",1/(1+EXP(-SUMPRODUCT(Engine!$C$22978:$C$23009,INDIRECT("Coefficients!$N$2:$N$33")))),1/(1+EXP(-SUMPRODUCT(Engine!$C$22978:$C$23009,INDIRECT("Coefficients!$O$2:$O$33"))))))</f>
      </c>
      <c r="W724" s="8">
        <f>IF(OR($B724="",$C724="",$D724="",$E724="",$F724="",$G724="",$H724="",$I724="",$J724="",$K724="",$L724=""),"",IF($B724="Female",1/(1+EXP(-SUMPRODUCT(Engine!$C$22978:$C$23009,INDIRECT("Coefficients!$P$2:$P$33")))),1/(1+EXP(-SUMPRODUCT(Engine!$C$22978:$C$23009,INDIRECT("Coefficients!$Q$2:$Q$33"))))))</f>
      </c>
      <c r="X724" s="8">
        <f>IF(OR($B724="",$C724="",$D724="",$E724="",$F724="",$G724="",$H724="",$I724="",$J724="",$K724="",$L724=""),"",IF($B724="Female",1/(1+EXP(-SUMPRODUCT(Engine!$C$22978:$C$23009,INDIRECT("Coefficients!$R$2:$R$33")))),1/(1+EXP(-SUMPRODUCT(Engine!$C$22978:$C$23009,INDIRECT("Coefficients!$S$2:$S$33"))))))</f>
      </c>
      <c r="Y724" s="8">
        <f>IF(OR($B724="",$C724="",$D724="",$E724="",$F724="",$G724="",$H724="",$I724="",$J724="",$K724="",$L724=""),"",IF($B724="Female",1/(1+EXP(-SUMPRODUCT(Engine!$C$22978:$C$23009,INDIRECT("Coefficients!$T$2:$T$33")))),1/(1+EXP(-SUMPRODUCT(Engine!$C$22978:$C$23009,INDIRECT("Coefficients!$U$2:$U$33"))))))</f>
      </c>
      <c r="Z724" s="8">
        <f>IF(OR($B724="",$C724="",$D724="",$E724="",$F724="",$G724="",$H724="",$I724="",$J724="",$K724="",$L724=""),"",IF($B724="Female",1/(1+EXP(-SUMPRODUCT(Engine!$C$22978:$C$23009,INDIRECT("Coefficients!$V$2:$V$33")))),1/(1+EXP(-SUMPRODUCT(Engine!$C$22978:$C$23009,INDIRECT("Coefficients!$W$2:$W$33"))))))</f>
      </c>
      <c r="AA724" s="8">
        <f>IF(OR($B724="",$C724="",$D724="",$E724="",$F724="",$G724="",$H724="",$I724="",$J724="",$K724="",$L724=""),"",IF($B724="Female",1/(1+EXP(-SUMPRODUCT(Engine!$C$22978:$C$23009,INDIRECT("Coefficients!$X$2:$X$33")))),1/(1+EXP(-SUMPRODUCT(Engine!$C$22978:$C$23009,INDIRECT("Coefficients!$Y$2:$Y$33"))))))</f>
      </c>
      <c r="AB724" s="8">
        <f>IF(OR($B724="",$C724="",$D724="",$E724="",$F724="",$G724="",$H724="",$I724="",$J724="",$K724="",$L724=""),"",IF($B724="Female",1/(1+EXP(-SUMPRODUCT(Engine!$C$22978:$C$23009,INDIRECT("Coefficients!$Z$2:$Z$33")))),1/(1+EXP(-SUMPRODUCT(Engine!$C$22978:$C$23009,INDIRECT("Coefficients!$AA$2:$AA$33"))))))</f>
      </c>
      <c r="AC724" s="8">
        <f>IF(OR($B724="",$C724="",$D724="",$E724="",$F724="",$G724="",$H724="",$I724="",$J724="",$K724="",$L724=""),"",IF($B724="Female",1/(1+EXP(-SUMPRODUCT(Engine!$C$22978:$C$23009,INDIRECT("Coefficients!$AB$2:$AB$33")))),1/(1+EXP(-SUMPRODUCT(Engine!$C$22978:$C$23009,INDIRECT("Coefficients!$AC$2:$AC$33"))))))</f>
      </c>
      <c r="AD724" s="8">
        <f>IF(OR($B724="",$C724="",$D724="",$E724="",$F724="",$G724="",$H724="",$I724="",$J724="",$K724="",$L724=""),"",IF($B724="Female",1/(1+EXP(-SUMPRODUCT(Engine!$C$22978:$C$23009,INDIRECT("Coefficients!$AD$2:$AD$33")))),1/(1+EXP(-SUMPRODUCT(Engine!$C$22978:$C$23009,INDIRECT("Coefficients!$AE$2:$AE$33"))))))</f>
      </c>
      <c r="AE724" s="8">
        <f>IF(OR($B724="",$C724="",$D724="",$E724="",$F724="",$G724="",$H724="",$I724="",$J724="",$K724="",$L724=""),"",IF($B724="Female",1/(1+EXP(-SUMPRODUCT(Engine!$C$22978:$C$23009,INDIRECT("Coefficients!$AF$2:$AF$33")))),1/(1+EXP(-SUMPRODUCT(Engine!$C$22978:$C$23009,INDIRECT("Coefficients!$AG$2:$AG$33"))))))</f>
      </c>
      <c r="AF724" s="8">
        <f>IF(OR($B724="",$C724="",$D724="",$E724="",$F724="",$G724="",$H724="",$I724="",$J724="",$K724="",$L724=""),"",IF($B724="Female",1/(1+EXP(-SUMPRODUCT(Engine!$C$22978:$C$23009,INDIRECT("Coefficients!$AH$2:$AH$33")))),1/(1+EXP(-SUMPRODUCT(Engine!$C$22978:$C$23009,INDIRECT("Coefficients!$AI$2:$AI$33"))))))</f>
      </c>
      <c r="AG724" s="8">
        <f>IF(OR($B724="",$C724="",$D724="",$E724="",$F724="",$G724="",$H724="",$I724="",$J724="",$K724="",$L724=""),"",IF($B724="Female",1/(1+EXP(-SUMPRODUCT(Engine!$C$22978:$C$23009,INDIRECT("Coefficients!$AJ$2:$AJ$33")))),1/(1+EXP(-SUMPRODUCT(Engine!$C$22978:$C$23009,INDIRECT("Coefficients!$AK$2:$AK$33"))))))</f>
      </c>
      <c r="AH724" s="8">
        <f>IF(OR($B724="",$C724="",$D724="",$E724="",$F724="",$G724="",$H724="",$I724="",$J724="",$K724="",$L724=""),"",IF($B724="Female",1/(1+EXP(-SUMPRODUCT(Engine!$C$22978:$C$23009,INDIRECT("Coefficients!$AL$2:$AL$33")))),1/(1+EXP(-SUMPRODUCT(Engine!$C$22978:$C$23009,INDIRECT("Coefficients!$AM$2:$AM$33"))))))</f>
      </c>
      <c r="AI724" s="8">
        <f>IF(OR($B724="",$C724="",$D724="",$E724="",$F724="",$G724="",$H724="",$I724="",$J724="",$K724="",$L724=""),"",IF($B724="Female",1/(1+EXP(-SUMPRODUCT(Engine!$C$22978:$C$23009,INDIRECT("Coefficients!$AN$2:$AN$33")))),1/(1+EXP(-SUMPRODUCT(Engine!$C$22978:$C$23009,INDIRECT("Coefficients!$AO$2:$AO$33"))))))</f>
      </c>
      <c r="AJ724" s="8">
        <f>IF(OR($B724="",$C724="",$D724="",$E724="",$F724="",$G724="",$H724="",$I724="",$J724="",$K724="",$L724=""),"",IF($B724="Female",1/(1+EXP(-SUMPRODUCT(Engine!$C$22978:$C$23009,INDIRECT("Coefficients!$AP$2:$AP$33")))),1/(1+EXP(-SUMPRODUCT(Engine!$C$22978:$C$23009,INDIRECT("Coefficients!$AQ$2:$AQ$33"))))))</f>
      </c>
      <c r="AK724" s="8">
        <f>IF(OR($B724="",$C724="",$D724="",$E724="",$F724="",$G724="",$H724="",$I724="",$J724="",$K724="",$L724=""),"",IF($B724="Female",1/(1+EXP(-SUMPRODUCT(Engine!$C$22978:$C$23009,INDIRECT("Coefficients!$AR$2:$AR$33")))),1/(1+EXP(-SUMPRODUCT(Engine!$C$22978:$C$23009,INDIRECT("Coefficients!$AS$2:$AS$33"))))))</f>
      </c>
      <c r="AL724" s="8">
        <f>IF(OR($B724="",$C724="",$D724="",$E724="",$F724="",$G724="",$H724="",$I724="",$J724="",$K724="",$L724=""),"",IF($B724="Female",1/(1+EXP(-SUMPRODUCT(Engine!$C$22978:$C$23009,INDIRECT("Coefficients!$AT$2:$AT$33")))),1/(1+EXP(-SUMPRODUCT(Engine!$C$22978:$C$23009,INDIRECT("Coefficients!$AU$2:$AU$33"))))))</f>
      </c>
      <c r="AM724" s="8">
        <f>IF(OR($B724="",$C724="",$D724="",$E724="",$F724="",$G724="",$H724="",$I724="",$J724="",$K724="",$L724=""),"",IF($B724="Female",1/(1+EXP(-SUMPRODUCT(Engine!$C$22978:$C$23009,INDIRECT("Coefficients!$AV$2:$AV$33")))),1/(1+EXP(-SUMPRODUCT(Engine!$C$22978:$C$23009,INDIRECT("Coefficients!$AW$2:$AW$33"))))))</f>
      </c>
      <c r="AN724" s="8">
        <f>IF(OR($B724="",$C724="",$D724="",$E724="",$F724="",$G724="",$H724="",$I724="",$J724="",$K724="",$L724=""),"",IF($B724="Female",1/(1+EXP(-SUMPRODUCT(Engine!$C$22978:$C$23009,INDIRECT("Coefficients!$AX$2:$AX$33")))),1/(1+EXP(-SUMPRODUCT(Engine!$C$22978:$C$23009,INDIRECT("Coefficients!$AY$2:$AY$33"))))))</f>
      </c>
      <c r="AO724" s="8">
        <f>IF(OR($B724="",$C724="",$D724="",$E724="",$F724="",$G724="",$H724="",$I724="",$J724="",$K724="",$L724=""),"",IF($B724="Female",1/(1+EXP(-SUMPRODUCT(Engine!$C$22978:$C$23009,INDIRECT("Coefficients!$AZ$2:$AZ$33")))),1/(1+EXP(-SUMPRODUCT(Engine!$C$22978:$C$23009,INDIRECT("Coefficients!$BA$2:$BA$33"))))))</f>
      </c>
      <c r="AP724" s="8">
        <f>IF(OR($B724="",$C724="",$D724="",$E724="",$F724="",$G724="",$H724="",$I724="",$J724="",$K724="",$L724=""),"",IF($B724="Female",1/(1+EXP(-SUMPRODUCT(Engine!$C$22978:$C$23009,INDIRECT("Coefficients!$BB$2:$BB$33")))),1/(1+EXP(-SUMPRODUCT(Engine!$C$22978:$C$23009,INDIRECT("Coefficients!$BC$2:$BC$33"))))))</f>
      </c>
      <c r="AQ724" s="8">
        <f>IF(OR($B724="",$C724="",$D724="",$E724="",$F724="",$G724="",$H724="",$I724="",$J724="",$K724="",$L724=""),"",IF($B724="Female",1/(1+EXP(-SUMPRODUCT(Engine!$C$22978:$C$23009,INDIRECT("Coefficients!$BD$2:$BD$33")))),1/(1+EXP(-SUMPRODUCT(Engine!$C$22978:$C$23009,INDIRECT("Coefficients!$BE$2:$BE$33"))))))</f>
      </c>
      <c r="AR724" s="8">
        <f>IF(OR($B724="",$C724="",$D724="",$E724="",$F724="",$G724="",$H724="",$I724="",$J724="",$K724="",$L724=""),"",IF($B724="Female",1/(1+EXP(-SUMPRODUCT(Engine!$C$22978:$C$23009,INDIRECT("Coefficients!$BF$2:$BF$33")))),1/(1+EXP(-SUMPRODUCT(Engine!$C$22978:$C$23009,INDIRECT("Coefficients!$BG$2:$BG$33"))))))</f>
      </c>
      <c r="AS724" s="8">
        <f>IF(OR($B724="",$C724="",$D724="",$E724="",$F724="",$G724="",$H724="",$I724="",$J724="",$K724="",$L724=""),"",IF($B724="Female",1/(1+EXP(-SUMPRODUCT(Engine!$C$22978:$C$23009,INDIRECT("Coefficients!$BH$2:$BH$33")))),1/(1+EXP(-SUMPRODUCT(Engine!$C$22978:$C$23009,INDIRECT("Coefficients!$BI$2:$BI$33"))))))</f>
      </c>
      <c r="AT724" s="8">
        <f>IF(OR($B724="",$C724="",$D724="",$E724="",$F724="",$G724="",$H724="",$I724="",$J724="",$K724="",$L724=""),"",IF($B724="Female",1/(1+EXP(-SUMPRODUCT(Engine!$C$22978:$C$23009,INDIRECT("Coefficients!$BJ$2:$BJ$33")))),1/(1+EXP(-SUMPRODUCT(Engine!$C$22978:$C$23009,INDIRECT("Coefficients!$BK$2:$BK$33"))))))</f>
      </c>
      <c r="AU724" s="8">
        <f>IF(OR($B724="",$C724="",$D724="",$E724="",$F724="",$G724="",$H724="",$I724="",$J724="",$K724="",$L724=""),"",IF($B724="Female",1/(1+EXP(-SUMPRODUCT(Engine!$C$22978:$C$23009,INDIRECT("Coefficients!$BL$2:$BL$33")))),1/(1+EXP(-SUMPRODUCT(Engine!$C$22978:$C$23009,INDIRECT("Coefficients!$BM$2:$BM$33"))))))</f>
      </c>
      <c r="AV724" s="8">
        <f>IF(OR($B724="",$C724="",$D724="",$E724="",$F724="",$G724="",$H724="",$I724="",$J724="",$K724="",$L724=""),"",IF($B724="Female",1/(1+EXP(-SUMPRODUCT(Engine!$C$22978:$C$23009,INDIRECT("Coefficients!$BN$2:$BN$33")))),1/(1+EXP(-SUMPRODUCT(Engine!$C$22978:$C$23009,INDIRECT("Coefficients!$BO$2:$BO$33"))))))</f>
      </c>
      <c r="AW724" s="8">
        <f>IF(OR($B724="",$C724="",$D724="",$E724="",$F724="",$G724="",$H724="",$I724="",$J724="",$K724="",$L724=""),"",IF($B724="Female",1/(1+EXP(-SUMPRODUCT(Engine!$C$22978:$C$23009,INDIRECT("Coefficients!$BP$2:$BP$33")))),1/(1+EXP(-SUMPRODUCT(Engine!$C$22978:$C$23009,INDIRECT("Coefficients!$BQ$2:$BQ$33"))))))</f>
      </c>
      <c r="AX724" s="8">
        <f>IF(OR($B724="",$C724="",$D724="",$E724="",$F724="",$G724="",$H724="",$I724="",$J724="",$K724="",$L724=""),"",IF($B724="Female",1/(1+EXP(-SUMPRODUCT(Engine!$C$22978:$C$23009,INDIRECT("Coefficients!$BR$2:$BR$33")))),1/(1+EXP(-SUMPRODUCT(Engine!$C$22978:$C$23009,INDIRECT("Coefficients!$BS$2:$BS$33"))))))</f>
      </c>
      <c r="AY724" s="8">
        <f>IF(OR($B724="",$C724="",$D724="",$E724="",$F724="",$G724="",$H724="",$I724="",$J724="",$K724="",$L724=""),"",IF($B724="Female",1/(1+EXP(-SUMPRODUCT(Engine!$C$22978:$C$23009,INDIRECT("Coefficients!$BT$2:$BT$33")))),1/(1+EXP(-SUMPRODUCT(Engine!$C$22978:$C$23009,INDIRECT("Coefficients!$BU$2:$BU$33"))))))</f>
      </c>
      <c r="AZ724" s="8">
        <f>IF(OR($B724="",$C724="",$D724="",$E724="",$F724="",$G724="",$H724="",$I724="",$J724="",$K724="",$L724=""),"",IF($B724="Female",1/(1+EXP(-SUMPRODUCT(Engine!$C$22978:$C$23009,INDIRECT("Coefficients!$BV$2:$BV$33")))),1/(1+EXP(-SUMPRODUCT(Engine!$C$22978:$C$23009,INDIRECT("Coefficients!$BW$2:$BW$33"))))))</f>
      </c>
      <c r="BA724" s="8">
        <f>IF(OR($B724="",$C724="",$D724="",$E724="",$F724="",$G724="",$H724="",$I724="",$J724="",$K724="",$L724=""),"",IF($B724="Female",1/(1+EXP(-SUMPRODUCT(Engine!$C$22978:$C$23009,INDIRECT("Coefficients!$BX$2:$BX$33")))),1/(1+EXP(-SUMPRODUCT(Engine!$C$22978:$C$23009,INDIRECT("Coefficients!$BY$2:$BY$33"))))))</f>
      </c>
      <c r="BB724" s="8">
        <f>IF(OR($B724="",$C724="",$D724="",$E724="",$F724="",$G724="",$H724="",$I724="",$J724="",$K724="",$L724=""),"",IF($B724="Female",1/(1+EXP(-SUMPRODUCT(Engine!$C$22978:$C$23009,INDIRECT("Coefficients!$BZ$2:$BZ$33")))),1/(1+EXP(-SUMPRODUCT(Engine!$C$22978:$C$23009,INDIRECT("Coefficients!$CA$2:$CA$33"))))))</f>
      </c>
      <c r="BC724" s="8">
        <f>IF(OR($B724="",$C724="",$D724="",$E724="",$F724="",$G724="",$H724="",$I724="",$J724="",$K724="",$L724=""),"",IF($B724="Female",1/(1+EXP(-SUMPRODUCT(Engine!$C$22978:$C$23009,INDIRECT("Coefficients!$CB$2:$CB$33")))),1/(1+EXP(-SUMPRODUCT(Engine!$C$22978:$C$23009,INDIRECT("Coefficients!$CC$2:$CC$33"))))))</f>
      </c>
      <c r="BD724" s="8">
        <f>IF(OR($B724="",$C724="",$D724="",$E724="",$F724="",$G724="",$H724="",$I724="",$J724="",$K724="",$L724=""),"",IF($B724="Female",1/(1+EXP(-SUMPRODUCT(Engine!$C$22978:$C$23009,INDIRECT("Coefficients!$CD$2:$CD$33")))),1/(1+EXP(-SUMPRODUCT(Engine!$C$22978:$C$23009,INDIRECT("Coefficients!$CE$2:$CE$33"))))))</f>
      </c>
      <c r="BE724" s="8">
        <f>IF(OR($B724="",$C724="",$D724="",$E724="",$F724="",$G724="",$H724="",$I724="",$J724="",$K724="",$L724=""),"",IF($B724="Female",1/(1+EXP(-SUMPRODUCT(Engine!$C$22978:$C$23009,INDIRECT("Coefficients!$CF$2:$CF$33")))),1/(1+EXP(-SUMPRODUCT(Engine!$C$22978:$C$23009,INDIRECT("Coefficients!$CG$2:$CG$33"))))))</f>
      </c>
      <c r="BF724" s="8">
        <f>IF(OR($B724="",$C724="",$D724="",$E724="",$F724="",$G724="",$H724="",$I724="",$J724="",$K724="",$L724=""),"",IF($B724="Female",1/(1+EXP(-SUMPRODUCT(Engine!$C$22978:$C$23009,INDIRECT("Coefficients!$CH$2:$CH$33")))),1/(1+EXP(-SUMPRODUCT(Engine!$C$22978:$C$23009,INDIRECT("Coefficients!$CI$2:$CI$33"))))))</f>
      </c>
      <c r="BG724" s="8">
        <f>IF(OR($B724="",$C724="",$D724="",$E724="",$F724="",$G724="",$H724="",$I724="",$J724="",$K724="",$L724=""),"",IF($B724="Female",1/(1+EXP(-SUMPRODUCT(Engine!$C$22978:$C$23009,INDIRECT("Coefficients!$CJ$2:$CJ$33")))),1/(1+EXP(-SUMPRODUCT(Engine!$C$22978:$C$23009,INDIRECT("Coefficients!$CK$2:$CK$33"))))))</f>
      </c>
      <c r="BH724" s="8">
        <f>IF(OR($B724="",$C724="",$D724="",$E724="",$F724="",$G724="",$H724="",$I724="",$J724="",$K724="",$L724=""),"",IF($B724="Female",1/(1+EXP(-SUMPRODUCT(Engine!$C$22978:$C$23009,INDIRECT("Coefficients!$CL$2:$CL$33")))),1/(1+EXP(-SUMPRODUCT(Engine!$C$22978:$C$23009,INDIRECT("Coefficients!$CM$2:$CM$33"))))))</f>
      </c>
      <c r="BI724" s="8">
        <f>IF(OR($B724="",$C724="",$D724="",$E724="",$F724="",$G724="",$H724="",$I724="",$J724="",$K724="",$L724=""),"",IF($B724="Female",1/(1+EXP(-SUMPRODUCT(Engine!$C$22978:$C$23009,INDIRECT("Coefficients!$CN$2:$CN$33")))),1/(1+EXP(-SUMPRODUCT(Engine!$C$22978:$C$23009,INDIRECT("Coefficients!$CO$2:$CO$33"))))))</f>
      </c>
      <c r="BJ724" s="8">
        <f>IF(OR($B724="",$C724="",$D724="",$E724="",$F724="",$G724="",$H724="",$I724="",$J724="",$K724="",$L724=""),"",IF($B724="Female",1/(1+EXP(-SUMPRODUCT(Engine!$C$22978:$C$23009,INDIRECT("Coefficients!$CP$2:$CP$33")))),1/(1+EXP(-SUMPRODUCT(Engine!$C$22978:$C$23009,INDIRECT("Coefficients!$CQ$2:$CQ$33"))))))</f>
      </c>
      <c r="BK724" s="8">
        <f>IF(OR($B724="",$C724="",$D724="",$E724="",$F724="",$G724="",$H724="",$I724="",$J724="",$K724="",$L724=""),"",IF($B724="Female",1/(1+EXP(-SUMPRODUCT(Engine!$C$22978:$C$23009,INDIRECT("Coefficients!$CR$2:$CR$33")))),1/(1+EXP(-SUMPRODUCT(Engine!$C$22978:$C$23009,INDIRECT("Coefficients!$CS$2:$CS$33"))))))</f>
      </c>
      <c r="BL724" s="8">
        <f>IF(OR($B724="",$C724="",$D724="",$E724="",$F724="",$G724="",$H724="",$I724="",$J724="",$K724="",$L724=""),"",IF($B724="Female",1/(1+EXP(-SUMPRODUCT(Engine!$C$22978:$C$23009,INDIRECT("Coefficients!$CT$2:$CT$33")))),1/(1+EXP(-SUMPRODUCT(Engine!$C$22978:$C$23009,INDIRECT("Coefficients!$CU$2:$CU$33"))))))</f>
      </c>
      <c r="BM724" s="8">
        <f>IF(OR($B724="",$C724="",$D724="",$E724="",$F724="",$G724="",$H724="",$I724="",$J724="",$K724="",$L724=""),"",IF($B724="Female",1/(1+EXP(-SUMPRODUCT(Engine!$C$22978:$C$23009,INDIRECT("Coefficients!$CV$2:$CV$33")))),1/(1+EXP(-SUMPRODUCT(Engine!$C$22978:$C$23009,INDIRECT("Coefficients!$CW$2:$CW$33"))))))</f>
      </c>
    </row>
    <row r="725" spans="1:6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8">
        <f>IF(OR($B725="",$C725="",$D725="",$E725="",$F725="",$G725="",$H725="",$I725="",$J725="",$K725="",$L725=""),"",IF($B725="Female",1/(1+EXP(-SUMPRODUCT(Engine!$C$23010:$C$23041,INDIRECT("Coefficients!$B$2:$B$33")))),1/(1+EXP(-SUMPRODUCT(Engine!$C$23010:$C$23041,INDIRECT("Coefficients!$C$2:$C$33"))))))</f>
      </c>
      <c r="Q725" s="8">
        <f>IF(OR($B725="",$C725="",$D725="",$E725="",$F725="",$G725="",$H725="",$I725="",$J725="",$K725="",$L725=""),"",IF($B725="Female",1/(1+EXP(-SUMPRODUCT(Engine!$C$23010:$C$23041,INDIRECT("Coefficients!$D$2:$D$33")))),1/(1+EXP(-SUMPRODUCT(Engine!$C$23010:$C$23041,INDIRECT("Coefficients!$E$2:$E$33"))))))</f>
      </c>
      <c r="R725" s="8">
        <f>IF(OR($B725="",$C725="",$D725="",$E725="",$F725="",$G725="",$H725="",$I725="",$J725="",$K725="",$L725=""),"",IF($B725="Female",1/(1+EXP(-SUMPRODUCT(Engine!$C$23010:$C$23041,INDIRECT("Coefficients!$F$2:$F$33")))),1/(1+EXP(-SUMPRODUCT(Engine!$C$23010:$C$23041,INDIRECT("Coefficients!$G$2:$G$33"))))))</f>
      </c>
      <c r="S725" s="8">
        <f>IF(OR($B725="",$C725="",$D725="",$E725="",$F725="",$G725="",$H725="",$I725="",$J725="",$K725="",$L725=""),"",IF($B725="Female",1/(1+EXP(-SUMPRODUCT(Engine!$C$23010:$C$23041,INDIRECT("Coefficients!$H$2:$H$33")))),1/(1+EXP(-SUMPRODUCT(Engine!$C$23010:$C$23041,INDIRECT("Coefficients!$I$2:$I$33"))))))</f>
      </c>
      <c r="T725" s="8">
        <f>IF(OR($B725="",$C725="",$D725="",$E725="",$F725="",$G725="",$H725="",$I725="",$J725="",$K725="",$L725=""),"",IF($B725="Female",1/(1+EXP(-SUMPRODUCT(Engine!$C$23010:$C$23041,INDIRECT("Coefficients!$J$2:$J$33")))),1/(1+EXP(-SUMPRODUCT(Engine!$C$23010:$C$23041,INDIRECT("Coefficients!$K$2:$K$33"))))))</f>
      </c>
      <c r="U725" s="8">
        <f>IF(OR($B725="",$C725="",$D725="",$E725="",$F725="",$G725="",$H725="",$I725="",$J725="",$K725="",$L725=""),"",IF($B725="Female",1/(1+EXP(-SUMPRODUCT(Engine!$C$23010:$C$23041,INDIRECT("Coefficients!$L$2:$L$33")))),1/(1+EXP(-SUMPRODUCT(Engine!$C$23010:$C$23041,INDIRECT("Coefficients!$M$2:$M$33"))))))</f>
      </c>
      <c r="V725" s="8">
        <f>IF(OR($B725="",$C725="",$D725="",$E725="",$F725="",$G725="",$H725="",$I725="",$J725="",$K725="",$L725=""),"",IF($B725="Female",1/(1+EXP(-SUMPRODUCT(Engine!$C$23010:$C$23041,INDIRECT("Coefficients!$N$2:$N$33")))),1/(1+EXP(-SUMPRODUCT(Engine!$C$23010:$C$23041,INDIRECT("Coefficients!$O$2:$O$33"))))))</f>
      </c>
      <c r="W725" s="8">
        <f>IF(OR($B725="",$C725="",$D725="",$E725="",$F725="",$G725="",$H725="",$I725="",$J725="",$K725="",$L725=""),"",IF($B725="Female",1/(1+EXP(-SUMPRODUCT(Engine!$C$23010:$C$23041,INDIRECT("Coefficients!$P$2:$P$33")))),1/(1+EXP(-SUMPRODUCT(Engine!$C$23010:$C$23041,INDIRECT("Coefficients!$Q$2:$Q$33"))))))</f>
      </c>
      <c r="X725" s="8">
        <f>IF(OR($B725="",$C725="",$D725="",$E725="",$F725="",$G725="",$H725="",$I725="",$J725="",$K725="",$L725=""),"",IF($B725="Female",1/(1+EXP(-SUMPRODUCT(Engine!$C$23010:$C$23041,INDIRECT("Coefficients!$R$2:$R$33")))),1/(1+EXP(-SUMPRODUCT(Engine!$C$23010:$C$23041,INDIRECT("Coefficients!$S$2:$S$33"))))))</f>
      </c>
      <c r="Y725" s="8">
        <f>IF(OR($B725="",$C725="",$D725="",$E725="",$F725="",$G725="",$H725="",$I725="",$J725="",$K725="",$L725=""),"",IF($B725="Female",1/(1+EXP(-SUMPRODUCT(Engine!$C$23010:$C$23041,INDIRECT("Coefficients!$T$2:$T$33")))),1/(1+EXP(-SUMPRODUCT(Engine!$C$23010:$C$23041,INDIRECT("Coefficients!$U$2:$U$33"))))))</f>
      </c>
      <c r="Z725" s="8">
        <f>IF(OR($B725="",$C725="",$D725="",$E725="",$F725="",$G725="",$H725="",$I725="",$J725="",$K725="",$L725=""),"",IF($B725="Female",1/(1+EXP(-SUMPRODUCT(Engine!$C$23010:$C$23041,INDIRECT("Coefficients!$V$2:$V$33")))),1/(1+EXP(-SUMPRODUCT(Engine!$C$23010:$C$23041,INDIRECT("Coefficients!$W$2:$W$33"))))))</f>
      </c>
      <c r="AA725" s="8">
        <f>IF(OR($B725="",$C725="",$D725="",$E725="",$F725="",$G725="",$H725="",$I725="",$J725="",$K725="",$L725=""),"",IF($B725="Female",1/(1+EXP(-SUMPRODUCT(Engine!$C$23010:$C$23041,INDIRECT("Coefficients!$X$2:$X$33")))),1/(1+EXP(-SUMPRODUCT(Engine!$C$23010:$C$23041,INDIRECT("Coefficients!$Y$2:$Y$33"))))))</f>
      </c>
      <c r="AB725" s="8">
        <f>IF(OR($B725="",$C725="",$D725="",$E725="",$F725="",$G725="",$H725="",$I725="",$J725="",$K725="",$L725=""),"",IF($B725="Female",1/(1+EXP(-SUMPRODUCT(Engine!$C$23010:$C$23041,INDIRECT("Coefficients!$Z$2:$Z$33")))),1/(1+EXP(-SUMPRODUCT(Engine!$C$23010:$C$23041,INDIRECT("Coefficients!$AA$2:$AA$33"))))))</f>
      </c>
      <c r="AC725" s="8">
        <f>IF(OR($B725="",$C725="",$D725="",$E725="",$F725="",$G725="",$H725="",$I725="",$J725="",$K725="",$L725=""),"",IF($B725="Female",1/(1+EXP(-SUMPRODUCT(Engine!$C$23010:$C$23041,INDIRECT("Coefficients!$AB$2:$AB$33")))),1/(1+EXP(-SUMPRODUCT(Engine!$C$23010:$C$23041,INDIRECT("Coefficients!$AC$2:$AC$33"))))))</f>
      </c>
      <c r="AD725" s="8">
        <f>IF(OR($B725="",$C725="",$D725="",$E725="",$F725="",$G725="",$H725="",$I725="",$J725="",$K725="",$L725=""),"",IF($B725="Female",1/(1+EXP(-SUMPRODUCT(Engine!$C$23010:$C$23041,INDIRECT("Coefficients!$AD$2:$AD$33")))),1/(1+EXP(-SUMPRODUCT(Engine!$C$23010:$C$23041,INDIRECT("Coefficients!$AE$2:$AE$33"))))))</f>
      </c>
      <c r="AE725" s="8">
        <f>IF(OR($B725="",$C725="",$D725="",$E725="",$F725="",$G725="",$H725="",$I725="",$J725="",$K725="",$L725=""),"",IF($B725="Female",1/(1+EXP(-SUMPRODUCT(Engine!$C$23010:$C$23041,INDIRECT("Coefficients!$AF$2:$AF$33")))),1/(1+EXP(-SUMPRODUCT(Engine!$C$23010:$C$23041,INDIRECT("Coefficients!$AG$2:$AG$33"))))))</f>
      </c>
      <c r="AF725" s="8">
        <f>IF(OR($B725="",$C725="",$D725="",$E725="",$F725="",$G725="",$H725="",$I725="",$J725="",$K725="",$L725=""),"",IF($B725="Female",1/(1+EXP(-SUMPRODUCT(Engine!$C$23010:$C$23041,INDIRECT("Coefficients!$AH$2:$AH$33")))),1/(1+EXP(-SUMPRODUCT(Engine!$C$23010:$C$23041,INDIRECT("Coefficients!$AI$2:$AI$33"))))))</f>
      </c>
      <c r="AG725" s="8">
        <f>IF(OR($B725="",$C725="",$D725="",$E725="",$F725="",$G725="",$H725="",$I725="",$J725="",$K725="",$L725=""),"",IF($B725="Female",1/(1+EXP(-SUMPRODUCT(Engine!$C$23010:$C$23041,INDIRECT("Coefficients!$AJ$2:$AJ$33")))),1/(1+EXP(-SUMPRODUCT(Engine!$C$23010:$C$23041,INDIRECT("Coefficients!$AK$2:$AK$33"))))))</f>
      </c>
      <c r="AH725" s="8">
        <f>IF(OR($B725="",$C725="",$D725="",$E725="",$F725="",$G725="",$H725="",$I725="",$J725="",$K725="",$L725=""),"",IF($B725="Female",1/(1+EXP(-SUMPRODUCT(Engine!$C$23010:$C$23041,INDIRECT("Coefficients!$AL$2:$AL$33")))),1/(1+EXP(-SUMPRODUCT(Engine!$C$23010:$C$23041,INDIRECT("Coefficients!$AM$2:$AM$33"))))))</f>
      </c>
      <c r="AI725" s="8">
        <f>IF(OR($B725="",$C725="",$D725="",$E725="",$F725="",$G725="",$H725="",$I725="",$J725="",$K725="",$L725=""),"",IF($B725="Female",1/(1+EXP(-SUMPRODUCT(Engine!$C$23010:$C$23041,INDIRECT("Coefficients!$AN$2:$AN$33")))),1/(1+EXP(-SUMPRODUCT(Engine!$C$23010:$C$23041,INDIRECT("Coefficients!$AO$2:$AO$33"))))))</f>
      </c>
      <c r="AJ725" s="8">
        <f>IF(OR($B725="",$C725="",$D725="",$E725="",$F725="",$G725="",$H725="",$I725="",$J725="",$K725="",$L725=""),"",IF($B725="Female",1/(1+EXP(-SUMPRODUCT(Engine!$C$23010:$C$23041,INDIRECT("Coefficients!$AP$2:$AP$33")))),1/(1+EXP(-SUMPRODUCT(Engine!$C$23010:$C$23041,INDIRECT("Coefficients!$AQ$2:$AQ$33"))))))</f>
      </c>
      <c r="AK725" s="8">
        <f>IF(OR($B725="",$C725="",$D725="",$E725="",$F725="",$G725="",$H725="",$I725="",$J725="",$K725="",$L725=""),"",IF($B725="Female",1/(1+EXP(-SUMPRODUCT(Engine!$C$23010:$C$23041,INDIRECT("Coefficients!$AR$2:$AR$33")))),1/(1+EXP(-SUMPRODUCT(Engine!$C$23010:$C$23041,INDIRECT("Coefficients!$AS$2:$AS$33"))))))</f>
      </c>
      <c r="AL725" s="8">
        <f>IF(OR($B725="",$C725="",$D725="",$E725="",$F725="",$G725="",$H725="",$I725="",$J725="",$K725="",$L725=""),"",IF($B725="Female",1/(1+EXP(-SUMPRODUCT(Engine!$C$23010:$C$23041,INDIRECT("Coefficients!$AT$2:$AT$33")))),1/(1+EXP(-SUMPRODUCT(Engine!$C$23010:$C$23041,INDIRECT("Coefficients!$AU$2:$AU$33"))))))</f>
      </c>
      <c r="AM725" s="8">
        <f>IF(OR($B725="",$C725="",$D725="",$E725="",$F725="",$G725="",$H725="",$I725="",$J725="",$K725="",$L725=""),"",IF($B725="Female",1/(1+EXP(-SUMPRODUCT(Engine!$C$23010:$C$23041,INDIRECT("Coefficients!$AV$2:$AV$33")))),1/(1+EXP(-SUMPRODUCT(Engine!$C$23010:$C$23041,INDIRECT("Coefficients!$AW$2:$AW$33"))))))</f>
      </c>
      <c r="AN725" s="8">
        <f>IF(OR($B725="",$C725="",$D725="",$E725="",$F725="",$G725="",$H725="",$I725="",$J725="",$K725="",$L725=""),"",IF($B725="Female",1/(1+EXP(-SUMPRODUCT(Engine!$C$23010:$C$23041,INDIRECT("Coefficients!$AX$2:$AX$33")))),1/(1+EXP(-SUMPRODUCT(Engine!$C$23010:$C$23041,INDIRECT("Coefficients!$AY$2:$AY$33"))))))</f>
      </c>
      <c r="AO725" s="8">
        <f>IF(OR($B725="",$C725="",$D725="",$E725="",$F725="",$G725="",$H725="",$I725="",$J725="",$K725="",$L725=""),"",IF($B725="Female",1/(1+EXP(-SUMPRODUCT(Engine!$C$23010:$C$23041,INDIRECT("Coefficients!$AZ$2:$AZ$33")))),1/(1+EXP(-SUMPRODUCT(Engine!$C$23010:$C$23041,INDIRECT("Coefficients!$BA$2:$BA$33"))))))</f>
      </c>
      <c r="AP725" s="8">
        <f>IF(OR($B725="",$C725="",$D725="",$E725="",$F725="",$G725="",$H725="",$I725="",$J725="",$K725="",$L725=""),"",IF($B725="Female",1/(1+EXP(-SUMPRODUCT(Engine!$C$23010:$C$23041,INDIRECT("Coefficients!$BB$2:$BB$33")))),1/(1+EXP(-SUMPRODUCT(Engine!$C$23010:$C$23041,INDIRECT("Coefficients!$BC$2:$BC$33"))))))</f>
      </c>
      <c r="AQ725" s="8">
        <f>IF(OR($B725="",$C725="",$D725="",$E725="",$F725="",$G725="",$H725="",$I725="",$J725="",$K725="",$L725=""),"",IF($B725="Female",1/(1+EXP(-SUMPRODUCT(Engine!$C$23010:$C$23041,INDIRECT("Coefficients!$BD$2:$BD$33")))),1/(1+EXP(-SUMPRODUCT(Engine!$C$23010:$C$23041,INDIRECT("Coefficients!$BE$2:$BE$33"))))))</f>
      </c>
      <c r="AR725" s="8">
        <f>IF(OR($B725="",$C725="",$D725="",$E725="",$F725="",$G725="",$H725="",$I725="",$J725="",$K725="",$L725=""),"",IF($B725="Female",1/(1+EXP(-SUMPRODUCT(Engine!$C$23010:$C$23041,INDIRECT("Coefficients!$BF$2:$BF$33")))),1/(1+EXP(-SUMPRODUCT(Engine!$C$23010:$C$23041,INDIRECT("Coefficients!$BG$2:$BG$33"))))))</f>
      </c>
      <c r="AS725" s="8">
        <f>IF(OR($B725="",$C725="",$D725="",$E725="",$F725="",$G725="",$H725="",$I725="",$J725="",$K725="",$L725=""),"",IF($B725="Female",1/(1+EXP(-SUMPRODUCT(Engine!$C$23010:$C$23041,INDIRECT("Coefficients!$BH$2:$BH$33")))),1/(1+EXP(-SUMPRODUCT(Engine!$C$23010:$C$23041,INDIRECT("Coefficients!$BI$2:$BI$33"))))))</f>
      </c>
      <c r="AT725" s="8">
        <f>IF(OR($B725="",$C725="",$D725="",$E725="",$F725="",$G725="",$H725="",$I725="",$J725="",$K725="",$L725=""),"",IF($B725="Female",1/(1+EXP(-SUMPRODUCT(Engine!$C$23010:$C$23041,INDIRECT("Coefficients!$BJ$2:$BJ$33")))),1/(1+EXP(-SUMPRODUCT(Engine!$C$23010:$C$23041,INDIRECT("Coefficients!$BK$2:$BK$33"))))))</f>
      </c>
      <c r="AU725" s="8">
        <f>IF(OR($B725="",$C725="",$D725="",$E725="",$F725="",$G725="",$H725="",$I725="",$J725="",$K725="",$L725=""),"",IF($B725="Female",1/(1+EXP(-SUMPRODUCT(Engine!$C$23010:$C$23041,INDIRECT("Coefficients!$BL$2:$BL$33")))),1/(1+EXP(-SUMPRODUCT(Engine!$C$23010:$C$23041,INDIRECT("Coefficients!$BM$2:$BM$33"))))))</f>
      </c>
      <c r="AV725" s="8">
        <f>IF(OR($B725="",$C725="",$D725="",$E725="",$F725="",$G725="",$H725="",$I725="",$J725="",$K725="",$L725=""),"",IF($B725="Female",1/(1+EXP(-SUMPRODUCT(Engine!$C$23010:$C$23041,INDIRECT("Coefficients!$BN$2:$BN$33")))),1/(1+EXP(-SUMPRODUCT(Engine!$C$23010:$C$23041,INDIRECT("Coefficients!$BO$2:$BO$33"))))))</f>
      </c>
      <c r="AW725" s="8">
        <f>IF(OR($B725="",$C725="",$D725="",$E725="",$F725="",$G725="",$H725="",$I725="",$J725="",$K725="",$L725=""),"",IF($B725="Female",1/(1+EXP(-SUMPRODUCT(Engine!$C$23010:$C$23041,INDIRECT("Coefficients!$BP$2:$BP$33")))),1/(1+EXP(-SUMPRODUCT(Engine!$C$23010:$C$23041,INDIRECT("Coefficients!$BQ$2:$BQ$33"))))))</f>
      </c>
      <c r="AX725" s="8">
        <f>IF(OR($B725="",$C725="",$D725="",$E725="",$F725="",$G725="",$H725="",$I725="",$J725="",$K725="",$L725=""),"",IF($B725="Female",1/(1+EXP(-SUMPRODUCT(Engine!$C$23010:$C$23041,INDIRECT("Coefficients!$BR$2:$BR$33")))),1/(1+EXP(-SUMPRODUCT(Engine!$C$23010:$C$23041,INDIRECT("Coefficients!$BS$2:$BS$33"))))))</f>
      </c>
      <c r="AY725" s="8">
        <f>IF(OR($B725="",$C725="",$D725="",$E725="",$F725="",$G725="",$H725="",$I725="",$J725="",$K725="",$L725=""),"",IF($B725="Female",1/(1+EXP(-SUMPRODUCT(Engine!$C$23010:$C$23041,INDIRECT("Coefficients!$BT$2:$BT$33")))),1/(1+EXP(-SUMPRODUCT(Engine!$C$23010:$C$23041,INDIRECT("Coefficients!$BU$2:$BU$33"))))))</f>
      </c>
      <c r="AZ725" s="8">
        <f>IF(OR($B725="",$C725="",$D725="",$E725="",$F725="",$G725="",$H725="",$I725="",$J725="",$K725="",$L725=""),"",IF($B725="Female",1/(1+EXP(-SUMPRODUCT(Engine!$C$23010:$C$23041,INDIRECT("Coefficients!$BV$2:$BV$33")))),1/(1+EXP(-SUMPRODUCT(Engine!$C$23010:$C$23041,INDIRECT("Coefficients!$BW$2:$BW$33"))))))</f>
      </c>
      <c r="BA725" s="8">
        <f>IF(OR($B725="",$C725="",$D725="",$E725="",$F725="",$G725="",$H725="",$I725="",$J725="",$K725="",$L725=""),"",IF($B725="Female",1/(1+EXP(-SUMPRODUCT(Engine!$C$23010:$C$23041,INDIRECT("Coefficients!$BX$2:$BX$33")))),1/(1+EXP(-SUMPRODUCT(Engine!$C$23010:$C$23041,INDIRECT("Coefficients!$BY$2:$BY$33"))))))</f>
      </c>
      <c r="BB725" s="8">
        <f>IF(OR($B725="",$C725="",$D725="",$E725="",$F725="",$G725="",$H725="",$I725="",$J725="",$K725="",$L725=""),"",IF($B725="Female",1/(1+EXP(-SUMPRODUCT(Engine!$C$23010:$C$23041,INDIRECT("Coefficients!$BZ$2:$BZ$33")))),1/(1+EXP(-SUMPRODUCT(Engine!$C$23010:$C$23041,INDIRECT("Coefficients!$CA$2:$CA$33"))))))</f>
      </c>
      <c r="BC725" s="8">
        <f>IF(OR($B725="",$C725="",$D725="",$E725="",$F725="",$G725="",$H725="",$I725="",$J725="",$K725="",$L725=""),"",IF($B725="Female",1/(1+EXP(-SUMPRODUCT(Engine!$C$23010:$C$23041,INDIRECT("Coefficients!$CB$2:$CB$33")))),1/(1+EXP(-SUMPRODUCT(Engine!$C$23010:$C$23041,INDIRECT("Coefficients!$CC$2:$CC$33"))))))</f>
      </c>
      <c r="BD725" s="8">
        <f>IF(OR($B725="",$C725="",$D725="",$E725="",$F725="",$G725="",$H725="",$I725="",$J725="",$K725="",$L725=""),"",IF($B725="Female",1/(1+EXP(-SUMPRODUCT(Engine!$C$23010:$C$23041,INDIRECT("Coefficients!$CD$2:$CD$33")))),1/(1+EXP(-SUMPRODUCT(Engine!$C$23010:$C$23041,INDIRECT("Coefficients!$CE$2:$CE$33"))))))</f>
      </c>
      <c r="BE725" s="8">
        <f>IF(OR($B725="",$C725="",$D725="",$E725="",$F725="",$G725="",$H725="",$I725="",$J725="",$K725="",$L725=""),"",IF($B725="Female",1/(1+EXP(-SUMPRODUCT(Engine!$C$23010:$C$23041,INDIRECT("Coefficients!$CF$2:$CF$33")))),1/(1+EXP(-SUMPRODUCT(Engine!$C$23010:$C$23041,INDIRECT("Coefficients!$CG$2:$CG$33"))))))</f>
      </c>
      <c r="BF725" s="8">
        <f>IF(OR($B725="",$C725="",$D725="",$E725="",$F725="",$G725="",$H725="",$I725="",$J725="",$K725="",$L725=""),"",IF($B725="Female",1/(1+EXP(-SUMPRODUCT(Engine!$C$23010:$C$23041,INDIRECT("Coefficients!$CH$2:$CH$33")))),1/(1+EXP(-SUMPRODUCT(Engine!$C$23010:$C$23041,INDIRECT("Coefficients!$CI$2:$CI$33"))))))</f>
      </c>
      <c r="BG725" s="8">
        <f>IF(OR($B725="",$C725="",$D725="",$E725="",$F725="",$G725="",$H725="",$I725="",$J725="",$K725="",$L725=""),"",IF($B725="Female",1/(1+EXP(-SUMPRODUCT(Engine!$C$23010:$C$23041,INDIRECT("Coefficients!$CJ$2:$CJ$33")))),1/(1+EXP(-SUMPRODUCT(Engine!$C$23010:$C$23041,INDIRECT("Coefficients!$CK$2:$CK$33"))))))</f>
      </c>
      <c r="BH725" s="8">
        <f>IF(OR($B725="",$C725="",$D725="",$E725="",$F725="",$G725="",$H725="",$I725="",$J725="",$K725="",$L725=""),"",IF($B725="Female",1/(1+EXP(-SUMPRODUCT(Engine!$C$23010:$C$23041,INDIRECT("Coefficients!$CL$2:$CL$33")))),1/(1+EXP(-SUMPRODUCT(Engine!$C$23010:$C$23041,INDIRECT("Coefficients!$CM$2:$CM$33"))))))</f>
      </c>
      <c r="BI725" s="8">
        <f>IF(OR($B725="",$C725="",$D725="",$E725="",$F725="",$G725="",$H725="",$I725="",$J725="",$K725="",$L725=""),"",IF($B725="Female",1/(1+EXP(-SUMPRODUCT(Engine!$C$23010:$C$23041,INDIRECT("Coefficients!$CN$2:$CN$33")))),1/(1+EXP(-SUMPRODUCT(Engine!$C$23010:$C$23041,INDIRECT("Coefficients!$CO$2:$CO$33"))))))</f>
      </c>
      <c r="BJ725" s="8">
        <f>IF(OR($B725="",$C725="",$D725="",$E725="",$F725="",$G725="",$H725="",$I725="",$J725="",$K725="",$L725=""),"",IF($B725="Female",1/(1+EXP(-SUMPRODUCT(Engine!$C$23010:$C$23041,INDIRECT("Coefficients!$CP$2:$CP$33")))),1/(1+EXP(-SUMPRODUCT(Engine!$C$23010:$C$23041,INDIRECT("Coefficients!$CQ$2:$CQ$33"))))))</f>
      </c>
      <c r="BK725" s="8">
        <f>IF(OR($B725="",$C725="",$D725="",$E725="",$F725="",$G725="",$H725="",$I725="",$J725="",$K725="",$L725=""),"",IF($B725="Female",1/(1+EXP(-SUMPRODUCT(Engine!$C$23010:$C$23041,INDIRECT("Coefficients!$CR$2:$CR$33")))),1/(1+EXP(-SUMPRODUCT(Engine!$C$23010:$C$23041,INDIRECT("Coefficients!$CS$2:$CS$33"))))))</f>
      </c>
      <c r="BL725" s="8">
        <f>IF(OR($B725="",$C725="",$D725="",$E725="",$F725="",$G725="",$H725="",$I725="",$J725="",$K725="",$L725=""),"",IF($B725="Female",1/(1+EXP(-SUMPRODUCT(Engine!$C$23010:$C$23041,INDIRECT("Coefficients!$CT$2:$CT$33")))),1/(1+EXP(-SUMPRODUCT(Engine!$C$23010:$C$23041,INDIRECT("Coefficients!$CU$2:$CU$33"))))))</f>
      </c>
      <c r="BM725" s="8">
        <f>IF(OR($B725="",$C725="",$D725="",$E725="",$F725="",$G725="",$H725="",$I725="",$J725="",$K725="",$L725=""),"",IF($B725="Female",1/(1+EXP(-SUMPRODUCT(Engine!$C$23010:$C$23041,INDIRECT("Coefficients!$CV$2:$CV$33")))),1/(1+EXP(-SUMPRODUCT(Engine!$C$23010:$C$23041,INDIRECT("Coefficients!$CW$2:$CW$33"))))))</f>
      </c>
    </row>
    <row r="726" spans="1:6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8">
        <f>IF(OR($B726="",$C726="",$D726="",$E726="",$F726="",$G726="",$H726="",$I726="",$J726="",$K726="",$L726=""),"",IF($B726="Female",1/(1+EXP(-SUMPRODUCT(Engine!$C$23042:$C$23073,INDIRECT("Coefficients!$B$2:$B$33")))),1/(1+EXP(-SUMPRODUCT(Engine!$C$23042:$C$23073,INDIRECT("Coefficients!$C$2:$C$33"))))))</f>
      </c>
      <c r="Q726" s="8">
        <f>IF(OR($B726="",$C726="",$D726="",$E726="",$F726="",$G726="",$H726="",$I726="",$J726="",$K726="",$L726=""),"",IF($B726="Female",1/(1+EXP(-SUMPRODUCT(Engine!$C$23042:$C$23073,INDIRECT("Coefficients!$D$2:$D$33")))),1/(1+EXP(-SUMPRODUCT(Engine!$C$23042:$C$23073,INDIRECT("Coefficients!$E$2:$E$33"))))))</f>
      </c>
      <c r="R726" s="8">
        <f>IF(OR($B726="",$C726="",$D726="",$E726="",$F726="",$G726="",$H726="",$I726="",$J726="",$K726="",$L726=""),"",IF($B726="Female",1/(1+EXP(-SUMPRODUCT(Engine!$C$23042:$C$23073,INDIRECT("Coefficients!$F$2:$F$33")))),1/(1+EXP(-SUMPRODUCT(Engine!$C$23042:$C$23073,INDIRECT("Coefficients!$G$2:$G$33"))))))</f>
      </c>
      <c r="S726" s="8">
        <f>IF(OR($B726="",$C726="",$D726="",$E726="",$F726="",$G726="",$H726="",$I726="",$J726="",$K726="",$L726=""),"",IF($B726="Female",1/(1+EXP(-SUMPRODUCT(Engine!$C$23042:$C$23073,INDIRECT("Coefficients!$H$2:$H$33")))),1/(1+EXP(-SUMPRODUCT(Engine!$C$23042:$C$23073,INDIRECT("Coefficients!$I$2:$I$33"))))))</f>
      </c>
      <c r="T726" s="8">
        <f>IF(OR($B726="",$C726="",$D726="",$E726="",$F726="",$G726="",$H726="",$I726="",$J726="",$K726="",$L726=""),"",IF($B726="Female",1/(1+EXP(-SUMPRODUCT(Engine!$C$23042:$C$23073,INDIRECT("Coefficients!$J$2:$J$33")))),1/(1+EXP(-SUMPRODUCT(Engine!$C$23042:$C$23073,INDIRECT("Coefficients!$K$2:$K$33"))))))</f>
      </c>
      <c r="U726" s="8">
        <f>IF(OR($B726="",$C726="",$D726="",$E726="",$F726="",$G726="",$H726="",$I726="",$J726="",$K726="",$L726=""),"",IF($B726="Female",1/(1+EXP(-SUMPRODUCT(Engine!$C$23042:$C$23073,INDIRECT("Coefficients!$L$2:$L$33")))),1/(1+EXP(-SUMPRODUCT(Engine!$C$23042:$C$23073,INDIRECT("Coefficients!$M$2:$M$33"))))))</f>
      </c>
      <c r="V726" s="8">
        <f>IF(OR($B726="",$C726="",$D726="",$E726="",$F726="",$G726="",$H726="",$I726="",$J726="",$K726="",$L726=""),"",IF($B726="Female",1/(1+EXP(-SUMPRODUCT(Engine!$C$23042:$C$23073,INDIRECT("Coefficients!$N$2:$N$33")))),1/(1+EXP(-SUMPRODUCT(Engine!$C$23042:$C$23073,INDIRECT("Coefficients!$O$2:$O$33"))))))</f>
      </c>
      <c r="W726" s="8">
        <f>IF(OR($B726="",$C726="",$D726="",$E726="",$F726="",$G726="",$H726="",$I726="",$J726="",$K726="",$L726=""),"",IF($B726="Female",1/(1+EXP(-SUMPRODUCT(Engine!$C$23042:$C$23073,INDIRECT("Coefficients!$P$2:$P$33")))),1/(1+EXP(-SUMPRODUCT(Engine!$C$23042:$C$23073,INDIRECT("Coefficients!$Q$2:$Q$33"))))))</f>
      </c>
      <c r="X726" s="8">
        <f>IF(OR($B726="",$C726="",$D726="",$E726="",$F726="",$G726="",$H726="",$I726="",$J726="",$K726="",$L726=""),"",IF($B726="Female",1/(1+EXP(-SUMPRODUCT(Engine!$C$23042:$C$23073,INDIRECT("Coefficients!$R$2:$R$33")))),1/(1+EXP(-SUMPRODUCT(Engine!$C$23042:$C$23073,INDIRECT("Coefficients!$S$2:$S$33"))))))</f>
      </c>
      <c r="Y726" s="8">
        <f>IF(OR($B726="",$C726="",$D726="",$E726="",$F726="",$G726="",$H726="",$I726="",$J726="",$K726="",$L726=""),"",IF($B726="Female",1/(1+EXP(-SUMPRODUCT(Engine!$C$23042:$C$23073,INDIRECT("Coefficients!$T$2:$T$33")))),1/(1+EXP(-SUMPRODUCT(Engine!$C$23042:$C$23073,INDIRECT("Coefficients!$U$2:$U$33"))))))</f>
      </c>
      <c r="Z726" s="8">
        <f>IF(OR($B726="",$C726="",$D726="",$E726="",$F726="",$G726="",$H726="",$I726="",$J726="",$K726="",$L726=""),"",IF($B726="Female",1/(1+EXP(-SUMPRODUCT(Engine!$C$23042:$C$23073,INDIRECT("Coefficients!$V$2:$V$33")))),1/(1+EXP(-SUMPRODUCT(Engine!$C$23042:$C$23073,INDIRECT("Coefficients!$W$2:$W$33"))))))</f>
      </c>
      <c r="AA726" s="8">
        <f>IF(OR($B726="",$C726="",$D726="",$E726="",$F726="",$G726="",$H726="",$I726="",$J726="",$K726="",$L726=""),"",IF($B726="Female",1/(1+EXP(-SUMPRODUCT(Engine!$C$23042:$C$23073,INDIRECT("Coefficients!$X$2:$X$33")))),1/(1+EXP(-SUMPRODUCT(Engine!$C$23042:$C$23073,INDIRECT("Coefficients!$Y$2:$Y$33"))))))</f>
      </c>
      <c r="AB726" s="8">
        <f>IF(OR($B726="",$C726="",$D726="",$E726="",$F726="",$G726="",$H726="",$I726="",$J726="",$K726="",$L726=""),"",IF($B726="Female",1/(1+EXP(-SUMPRODUCT(Engine!$C$23042:$C$23073,INDIRECT("Coefficients!$Z$2:$Z$33")))),1/(1+EXP(-SUMPRODUCT(Engine!$C$23042:$C$23073,INDIRECT("Coefficients!$AA$2:$AA$33"))))))</f>
      </c>
      <c r="AC726" s="8">
        <f>IF(OR($B726="",$C726="",$D726="",$E726="",$F726="",$G726="",$H726="",$I726="",$J726="",$K726="",$L726=""),"",IF($B726="Female",1/(1+EXP(-SUMPRODUCT(Engine!$C$23042:$C$23073,INDIRECT("Coefficients!$AB$2:$AB$33")))),1/(1+EXP(-SUMPRODUCT(Engine!$C$23042:$C$23073,INDIRECT("Coefficients!$AC$2:$AC$33"))))))</f>
      </c>
      <c r="AD726" s="8">
        <f>IF(OR($B726="",$C726="",$D726="",$E726="",$F726="",$G726="",$H726="",$I726="",$J726="",$K726="",$L726=""),"",IF($B726="Female",1/(1+EXP(-SUMPRODUCT(Engine!$C$23042:$C$23073,INDIRECT("Coefficients!$AD$2:$AD$33")))),1/(1+EXP(-SUMPRODUCT(Engine!$C$23042:$C$23073,INDIRECT("Coefficients!$AE$2:$AE$33"))))))</f>
      </c>
      <c r="AE726" s="8">
        <f>IF(OR($B726="",$C726="",$D726="",$E726="",$F726="",$G726="",$H726="",$I726="",$J726="",$K726="",$L726=""),"",IF($B726="Female",1/(1+EXP(-SUMPRODUCT(Engine!$C$23042:$C$23073,INDIRECT("Coefficients!$AF$2:$AF$33")))),1/(1+EXP(-SUMPRODUCT(Engine!$C$23042:$C$23073,INDIRECT("Coefficients!$AG$2:$AG$33"))))))</f>
      </c>
      <c r="AF726" s="8">
        <f>IF(OR($B726="",$C726="",$D726="",$E726="",$F726="",$G726="",$H726="",$I726="",$J726="",$K726="",$L726=""),"",IF($B726="Female",1/(1+EXP(-SUMPRODUCT(Engine!$C$23042:$C$23073,INDIRECT("Coefficients!$AH$2:$AH$33")))),1/(1+EXP(-SUMPRODUCT(Engine!$C$23042:$C$23073,INDIRECT("Coefficients!$AI$2:$AI$33"))))))</f>
      </c>
      <c r="AG726" s="8">
        <f>IF(OR($B726="",$C726="",$D726="",$E726="",$F726="",$G726="",$H726="",$I726="",$J726="",$K726="",$L726=""),"",IF($B726="Female",1/(1+EXP(-SUMPRODUCT(Engine!$C$23042:$C$23073,INDIRECT("Coefficients!$AJ$2:$AJ$33")))),1/(1+EXP(-SUMPRODUCT(Engine!$C$23042:$C$23073,INDIRECT("Coefficients!$AK$2:$AK$33"))))))</f>
      </c>
      <c r="AH726" s="8">
        <f>IF(OR($B726="",$C726="",$D726="",$E726="",$F726="",$G726="",$H726="",$I726="",$J726="",$K726="",$L726=""),"",IF($B726="Female",1/(1+EXP(-SUMPRODUCT(Engine!$C$23042:$C$23073,INDIRECT("Coefficients!$AL$2:$AL$33")))),1/(1+EXP(-SUMPRODUCT(Engine!$C$23042:$C$23073,INDIRECT("Coefficients!$AM$2:$AM$33"))))))</f>
      </c>
      <c r="AI726" s="8">
        <f>IF(OR($B726="",$C726="",$D726="",$E726="",$F726="",$G726="",$H726="",$I726="",$J726="",$K726="",$L726=""),"",IF($B726="Female",1/(1+EXP(-SUMPRODUCT(Engine!$C$23042:$C$23073,INDIRECT("Coefficients!$AN$2:$AN$33")))),1/(1+EXP(-SUMPRODUCT(Engine!$C$23042:$C$23073,INDIRECT("Coefficients!$AO$2:$AO$33"))))))</f>
      </c>
      <c r="AJ726" s="8">
        <f>IF(OR($B726="",$C726="",$D726="",$E726="",$F726="",$G726="",$H726="",$I726="",$J726="",$K726="",$L726=""),"",IF($B726="Female",1/(1+EXP(-SUMPRODUCT(Engine!$C$23042:$C$23073,INDIRECT("Coefficients!$AP$2:$AP$33")))),1/(1+EXP(-SUMPRODUCT(Engine!$C$23042:$C$23073,INDIRECT("Coefficients!$AQ$2:$AQ$33"))))))</f>
      </c>
      <c r="AK726" s="8">
        <f>IF(OR($B726="",$C726="",$D726="",$E726="",$F726="",$G726="",$H726="",$I726="",$J726="",$K726="",$L726=""),"",IF($B726="Female",1/(1+EXP(-SUMPRODUCT(Engine!$C$23042:$C$23073,INDIRECT("Coefficients!$AR$2:$AR$33")))),1/(1+EXP(-SUMPRODUCT(Engine!$C$23042:$C$23073,INDIRECT("Coefficients!$AS$2:$AS$33"))))))</f>
      </c>
      <c r="AL726" s="8">
        <f>IF(OR($B726="",$C726="",$D726="",$E726="",$F726="",$G726="",$H726="",$I726="",$J726="",$K726="",$L726=""),"",IF($B726="Female",1/(1+EXP(-SUMPRODUCT(Engine!$C$23042:$C$23073,INDIRECT("Coefficients!$AT$2:$AT$33")))),1/(1+EXP(-SUMPRODUCT(Engine!$C$23042:$C$23073,INDIRECT("Coefficients!$AU$2:$AU$33"))))))</f>
      </c>
      <c r="AM726" s="8">
        <f>IF(OR($B726="",$C726="",$D726="",$E726="",$F726="",$G726="",$H726="",$I726="",$J726="",$K726="",$L726=""),"",IF($B726="Female",1/(1+EXP(-SUMPRODUCT(Engine!$C$23042:$C$23073,INDIRECT("Coefficients!$AV$2:$AV$33")))),1/(1+EXP(-SUMPRODUCT(Engine!$C$23042:$C$23073,INDIRECT("Coefficients!$AW$2:$AW$33"))))))</f>
      </c>
      <c r="AN726" s="8">
        <f>IF(OR($B726="",$C726="",$D726="",$E726="",$F726="",$G726="",$H726="",$I726="",$J726="",$K726="",$L726=""),"",IF($B726="Female",1/(1+EXP(-SUMPRODUCT(Engine!$C$23042:$C$23073,INDIRECT("Coefficients!$AX$2:$AX$33")))),1/(1+EXP(-SUMPRODUCT(Engine!$C$23042:$C$23073,INDIRECT("Coefficients!$AY$2:$AY$33"))))))</f>
      </c>
      <c r="AO726" s="8">
        <f>IF(OR($B726="",$C726="",$D726="",$E726="",$F726="",$G726="",$H726="",$I726="",$J726="",$K726="",$L726=""),"",IF($B726="Female",1/(1+EXP(-SUMPRODUCT(Engine!$C$23042:$C$23073,INDIRECT("Coefficients!$AZ$2:$AZ$33")))),1/(1+EXP(-SUMPRODUCT(Engine!$C$23042:$C$23073,INDIRECT("Coefficients!$BA$2:$BA$33"))))))</f>
      </c>
      <c r="AP726" s="8">
        <f>IF(OR($B726="",$C726="",$D726="",$E726="",$F726="",$G726="",$H726="",$I726="",$J726="",$K726="",$L726=""),"",IF($B726="Female",1/(1+EXP(-SUMPRODUCT(Engine!$C$23042:$C$23073,INDIRECT("Coefficients!$BB$2:$BB$33")))),1/(1+EXP(-SUMPRODUCT(Engine!$C$23042:$C$23073,INDIRECT("Coefficients!$BC$2:$BC$33"))))))</f>
      </c>
      <c r="AQ726" s="8">
        <f>IF(OR($B726="",$C726="",$D726="",$E726="",$F726="",$G726="",$H726="",$I726="",$J726="",$K726="",$L726=""),"",IF($B726="Female",1/(1+EXP(-SUMPRODUCT(Engine!$C$23042:$C$23073,INDIRECT("Coefficients!$BD$2:$BD$33")))),1/(1+EXP(-SUMPRODUCT(Engine!$C$23042:$C$23073,INDIRECT("Coefficients!$BE$2:$BE$33"))))))</f>
      </c>
      <c r="AR726" s="8">
        <f>IF(OR($B726="",$C726="",$D726="",$E726="",$F726="",$G726="",$H726="",$I726="",$J726="",$K726="",$L726=""),"",IF($B726="Female",1/(1+EXP(-SUMPRODUCT(Engine!$C$23042:$C$23073,INDIRECT("Coefficients!$BF$2:$BF$33")))),1/(1+EXP(-SUMPRODUCT(Engine!$C$23042:$C$23073,INDIRECT("Coefficients!$BG$2:$BG$33"))))))</f>
      </c>
      <c r="AS726" s="8">
        <f>IF(OR($B726="",$C726="",$D726="",$E726="",$F726="",$G726="",$H726="",$I726="",$J726="",$K726="",$L726=""),"",IF($B726="Female",1/(1+EXP(-SUMPRODUCT(Engine!$C$23042:$C$23073,INDIRECT("Coefficients!$BH$2:$BH$33")))),1/(1+EXP(-SUMPRODUCT(Engine!$C$23042:$C$23073,INDIRECT("Coefficients!$BI$2:$BI$33"))))))</f>
      </c>
      <c r="AT726" s="8">
        <f>IF(OR($B726="",$C726="",$D726="",$E726="",$F726="",$G726="",$H726="",$I726="",$J726="",$K726="",$L726=""),"",IF($B726="Female",1/(1+EXP(-SUMPRODUCT(Engine!$C$23042:$C$23073,INDIRECT("Coefficients!$BJ$2:$BJ$33")))),1/(1+EXP(-SUMPRODUCT(Engine!$C$23042:$C$23073,INDIRECT("Coefficients!$BK$2:$BK$33"))))))</f>
      </c>
      <c r="AU726" s="8">
        <f>IF(OR($B726="",$C726="",$D726="",$E726="",$F726="",$G726="",$H726="",$I726="",$J726="",$K726="",$L726=""),"",IF($B726="Female",1/(1+EXP(-SUMPRODUCT(Engine!$C$23042:$C$23073,INDIRECT("Coefficients!$BL$2:$BL$33")))),1/(1+EXP(-SUMPRODUCT(Engine!$C$23042:$C$23073,INDIRECT("Coefficients!$BM$2:$BM$33"))))))</f>
      </c>
      <c r="AV726" s="8">
        <f>IF(OR($B726="",$C726="",$D726="",$E726="",$F726="",$G726="",$H726="",$I726="",$J726="",$K726="",$L726=""),"",IF($B726="Female",1/(1+EXP(-SUMPRODUCT(Engine!$C$23042:$C$23073,INDIRECT("Coefficients!$BN$2:$BN$33")))),1/(1+EXP(-SUMPRODUCT(Engine!$C$23042:$C$23073,INDIRECT("Coefficients!$BO$2:$BO$33"))))))</f>
      </c>
      <c r="AW726" s="8">
        <f>IF(OR($B726="",$C726="",$D726="",$E726="",$F726="",$G726="",$H726="",$I726="",$J726="",$K726="",$L726=""),"",IF($B726="Female",1/(1+EXP(-SUMPRODUCT(Engine!$C$23042:$C$23073,INDIRECT("Coefficients!$BP$2:$BP$33")))),1/(1+EXP(-SUMPRODUCT(Engine!$C$23042:$C$23073,INDIRECT("Coefficients!$BQ$2:$BQ$33"))))))</f>
      </c>
      <c r="AX726" s="8">
        <f>IF(OR($B726="",$C726="",$D726="",$E726="",$F726="",$G726="",$H726="",$I726="",$J726="",$K726="",$L726=""),"",IF($B726="Female",1/(1+EXP(-SUMPRODUCT(Engine!$C$23042:$C$23073,INDIRECT("Coefficients!$BR$2:$BR$33")))),1/(1+EXP(-SUMPRODUCT(Engine!$C$23042:$C$23073,INDIRECT("Coefficients!$BS$2:$BS$33"))))))</f>
      </c>
      <c r="AY726" s="8">
        <f>IF(OR($B726="",$C726="",$D726="",$E726="",$F726="",$G726="",$H726="",$I726="",$J726="",$K726="",$L726=""),"",IF($B726="Female",1/(1+EXP(-SUMPRODUCT(Engine!$C$23042:$C$23073,INDIRECT("Coefficients!$BT$2:$BT$33")))),1/(1+EXP(-SUMPRODUCT(Engine!$C$23042:$C$23073,INDIRECT("Coefficients!$BU$2:$BU$33"))))))</f>
      </c>
      <c r="AZ726" s="8">
        <f>IF(OR($B726="",$C726="",$D726="",$E726="",$F726="",$G726="",$H726="",$I726="",$J726="",$K726="",$L726=""),"",IF($B726="Female",1/(1+EXP(-SUMPRODUCT(Engine!$C$23042:$C$23073,INDIRECT("Coefficients!$BV$2:$BV$33")))),1/(1+EXP(-SUMPRODUCT(Engine!$C$23042:$C$23073,INDIRECT("Coefficients!$BW$2:$BW$33"))))))</f>
      </c>
      <c r="BA726" s="8">
        <f>IF(OR($B726="",$C726="",$D726="",$E726="",$F726="",$G726="",$H726="",$I726="",$J726="",$K726="",$L726=""),"",IF($B726="Female",1/(1+EXP(-SUMPRODUCT(Engine!$C$23042:$C$23073,INDIRECT("Coefficients!$BX$2:$BX$33")))),1/(1+EXP(-SUMPRODUCT(Engine!$C$23042:$C$23073,INDIRECT("Coefficients!$BY$2:$BY$33"))))))</f>
      </c>
      <c r="BB726" s="8">
        <f>IF(OR($B726="",$C726="",$D726="",$E726="",$F726="",$G726="",$H726="",$I726="",$J726="",$K726="",$L726=""),"",IF($B726="Female",1/(1+EXP(-SUMPRODUCT(Engine!$C$23042:$C$23073,INDIRECT("Coefficients!$BZ$2:$BZ$33")))),1/(1+EXP(-SUMPRODUCT(Engine!$C$23042:$C$23073,INDIRECT("Coefficients!$CA$2:$CA$33"))))))</f>
      </c>
      <c r="BC726" s="8">
        <f>IF(OR($B726="",$C726="",$D726="",$E726="",$F726="",$G726="",$H726="",$I726="",$J726="",$K726="",$L726=""),"",IF($B726="Female",1/(1+EXP(-SUMPRODUCT(Engine!$C$23042:$C$23073,INDIRECT("Coefficients!$CB$2:$CB$33")))),1/(1+EXP(-SUMPRODUCT(Engine!$C$23042:$C$23073,INDIRECT("Coefficients!$CC$2:$CC$33"))))))</f>
      </c>
      <c r="BD726" s="8">
        <f>IF(OR($B726="",$C726="",$D726="",$E726="",$F726="",$G726="",$H726="",$I726="",$J726="",$K726="",$L726=""),"",IF($B726="Female",1/(1+EXP(-SUMPRODUCT(Engine!$C$23042:$C$23073,INDIRECT("Coefficients!$CD$2:$CD$33")))),1/(1+EXP(-SUMPRODUCT(Engine!$C$23042:$C$23073,INDIRECT("Coefficients!$CE$2:$CE$33"))))))</f>
      </c>
      <c r="BE726" s="8">
        <f>IF(OR($B726="",$C726="",$D726="",$E726="",$F726="",$G726="",$H726="",$I726="",$J726="",$K726="",$L726=""),"",IF($B726="Female",1/(1+EXP(-SUMPRODUCT(Engine!$C$23042:$C$23073,INDIRECT("Coefficients!$CF$2:$CF$33")))),1/(1+EXP(-SUMPRODUCT(Engine!$C$23042:$C$23073,INDIRECT("Coefficients!$CG$2:$CG$33"))))))</f>
      </c>
      <c r="BF726" s="8">
        <f>IF(OR($B726="",$C726="",$D726="",$E726="",$F726="",$G726="",$H726="",$I726="",$J726="",$K726="",$L726=""),"",IF($B726="Female",1/(1+EXP(-SUMPRODUCT(Engine!$C$23042:$C$23073,INDIRECT("Coefficients!$CH$2:$CH$33")))),1/(1+EXP(-SUMPRODUCT(Engine!$C$23042:$C$23073,INDIRECT("Coefficients!$CI$2:$CI$33"))))))</f>
      </c>
      <c r="BG726" s="8">
        <f>IF(OR($B726="",$C726="",$D726="",$E726="",$F726="",$G726="",$H726="",$I726="",$J726="",$K726="",$L726=""),"",IF($B726="Female",1/(1+EXP(-SUMPRODUCT(Engine!$C$23042:$C$23073,INDIRECT("Coefficients!$CJ$2:$CJ$33")))),1/(1+EXP(-SUMPRODUCT(Engine!$C$23042:$C$23073,INDIRECT("Coefficients!$CK$2:$CK$33"))))))</f>
      </c>
      <c r="BH726" s="8">
        <f>IF(OR($B726="",$C726="",$D726="",$E726="",$F726="",$G726="",$H726="",$I726="",$J726="",$K726="",$L726=""),"",IF($B726="Female",1/(1+EXP(-SUMPRODUCT(Engine!$C$23042:$C$23073,INDIRECT("Coefficients!$CL$2:$CL$33")))),1/(1+EXP(-SUMPRODUCT(Engine!$C$23042:$C$23073,INDIRECT("Coefficients!$CM$2:$CM$33"))))))</f>
      </c>
      <c r="BI726" s="8">
        <f>IF(OR($B726="",$C726="",$D726="",$E726="",$F726="",$G726="",$H726="",$I726="",$J726="",$K726="",$L726=""),"",IF($B726="Female",1/(1+EXP(-SUMPRODUCT(Engine!$C$23042:$C$23073,INDIRECT("Coefficients!$CN$2:$CN$33")))),1/(1+EXP(-SUMPRODUCT(Engine!$C$23042:$C$23073,INDIRECT("Coefficients!$CO$2:$CO$33"))))))</f>
      </c>
      <c r="BJ726" s="8">
        <f>IF(OR($B726="",$C726="",$D726="",$E726="",$F726="",$G726="",$H726="",$I726="",$J726="",$K726="",$L726=""),"",IF($B726="Female",1/(1+EXP(-SUMPRODUCT(Engine!$C$23042:$C$23073,INDIRECT("Coefficients!$CP$2:$CP$33")))),1/(1+EXP(-SUMPRODUCT(Engine!$C$23042:$C$23073,INDIRECT("Coefficients!$CQ$2:$CQ$33"))))))</f>
      </c>
      <c r="BK726" s="8">
        <f>IF(OR($B726="",$C726="",$D726="",$E726="",$F726="",$G726="",$H726="",$I726="",$J726="",$K726="",$L726=""),"",IF($B726="Female",1/(1+EXP(-SUMPRODUCT(Engine!$C$23042:$C$23073,INDIRECT("Coefficients!$CR$2:$CR$33")))),1/(1+EXP(-SUMPRODUCT(Engine!$C$23042:$C$23073,INDIRECT("Coefficients!$CS$2:$CS$33"))))))</f>
      </c>
      <c r="BL726" s="8">
        <f>IF(OR($B726="",$C726="",$D726="",$E726="",$F726="",$G726="",$H726="",$I726="",$J726="",$K726="",$L726=""),"",IF($B726="Female",1/(1+EXP(-SUMPRODUCT(Engine!$C$23042:$C$23073,INDIRECT("Coefficients!$CT$2:$CT$33")))),1/(1+EXP(-SUMPRODUCT(Engine!$C$23042:$C$23073,INDIRECT("Coefficients!$CU$2:$CU$33"))))))</f>
      </c>
      <c r="BM726" s="8">
        <f>IF(OR($B726="",$C726="",$D726="",$E726="",$F726="",$G726="",$H726="",$I726="",$J726="",$K726="",$L726=""),"",IF($B726="Female",1/(1+EXP(-SUMPRODUCT(Engine!$C$23042:$C$23073,INDIRECT("Coefficients!$CV$2:$CV$33")))),1/(1+EXP(-SUMPRODUCT(Engine!$C$23042:$C$23073,INDIRECT("Coefficients!$CW$2:$CW$33"))))))</f>
      </c>
    </row>
    <row r="727" spans="1:6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8">
        <f>IF(OR($B727="",$C727="",$D727="",$E727="",$F727="",$G727="",$H727="",$I727="",$J727="",$K727="",$L727=""),"",IF($B727="Female",1/(1+EXP(-SUMPRODUCT(Engine!$C$23074:$C$23105,INDIRECT("Coefficients!$B$2:$B$33")))),1/(1+EXP(-SUMPRODUCT(Engine!$C$23074:$C$23105,INDIRECT("Coefficients!$C$2:$C$33"))))))</f>
      </c>
      <c r="Q727" s="8">
        <f>IF(OR($B727="",$C727="",$D727="",$E727="",$F727="",$G727="",$H727="",$I727="",$J727="",$K727="",$L727=""),"",IF($B727="Female",1/(1+EXP(-SUMPRODUCT(Engine!$C$23074:$C$23105,INDIRECT("Coefficients!$D$2:$D$33")))),1/(1+EXP(-SUMPRODUCT(Engine!$C$23074:$C$23105,INDIRECT("Coefficients!$E$2:$E$33"))))))</f>
      </c>
      <c r="R727" s="8">
        <f>IF(OR($B727="",$C727="",$D727="",$E727="",$F727="",$G727="",$H727="",$I727="",$J727="",$K727="",$L727=""),"",IF($B727="Female",1/(1+EXP(-SUMPRODUCT(Engine!$C$23074:$C$23105,INDIRECT("Coefficients!$F$2:$F$33")))),1/(1+EXP(-SUMPRODUCT(Engine!$C$23074:$C$23105,INDIRECT("Coefficients!$G$2:$G$33"))))))</f>
      </c>
      <c r="S727" s="8">
        <f>IF(OR($B727="",$C727="",$D727="",$E727="",$F727="",$G727="",$H727="",$I727="",$J727="",$K727="",$L727=""),"",IF($B727="Female",1/(1+EXP(-SUMPRODUCT(Engine!$C$23074:$C$23105,INDIRECT("Coefficients!$H$2:$H$33")))),1/(1+EXP(-SUMPRODUCT(Engine!$C$23074:$C$23105,INDIRECT("Coefficients!$I$2:$I$33"))))))</f>
      </c>
      <c r="T727" s="8">
        <f>IF(OR($B727="",$C727="",$D727="",$E727="",$F727="",$G727="",$H727="",$I727="",$J727="",$K727="",$L727=""),"",IF($B727="Female",1/(1+EXP(-SUMPRODUCT(Engine!$C$23074:$C$23105,INDIRECT("Coefficients!$J$2:$J$33")))),1/(1+EXP(-SUMPRODUCT(Engine!$C$23074:$C$23105,INDIRECT("Coefficients!$K$2:$K$33"))))))</f>
      </c>
      <c r="U727" s="8">
        <f>IF(OR($B727="",$C727="",$D727="",$E727="",$F727="",$G727="",$H727="",$I727="",$J727="",$K727="",$L727=""),"",IF($B727="Female",1/(1+EXP(-SUMPRODUCT(Engine!$C$23074:$C$23105,INDIRECT("Coefficients!$L$2:$L$33")))),1/(1+EXP(-SUMPRODUCT(Engine!$C$23074:$C$23105,INDIRECT("Coefficients!$M$2:$M$33"))))))</f>
      </c>
      <c r="V727" s="8">
        <f>IF(OR($B727="",$C727="",$D727="",$E727="",$F727="",$G727="",$H727="",$I727="",$J727="",$K727="",$L727=""),"",IF($B727="Female",1/(1+EXP(-SUMPRODUCT(Engine!$C$23074:$C$23105,INDIRECT("Coefficients!$N$2:$N$33")))),1/(1+EXP(-SUMPRODUCT(Engine!$C$23074:$C$23105,INDIRECT("Coefficients!$O$2:$O$33"))))))</f>
      </c>
      <c r="W727" s="8">
        <f>IF(OR($B727="",$C727="",$D727="",$E727="",$F727="",$G727="",$H727="",$I727="",$J727="",$K727="",$L727=""),"",IF($B727="Female",1/(1+EXP(-SUMPRODUCT(Engine!$C$23074:$C$23105,INDIRECT("Coefficients!$P$2:$P$33")))),1/(1+EXP(-SUMPRODUCT(Engine!$C$23074:$C$23105,INDIRECT("Coefficients!$Q$2:$Q$33"))))))</f>
      </c>
      <c r="X727" s="8">
        <f>IF(OR($B727="",$C727="",$D727="",$E727="",$F727="",$G727="",$H727="",$I727="",$J727="",$K727="",$L727=""),"",IF($B727="Female",1/(1+EXP(-SUMPRODUCT(Engine!$C$23074:$C$23105,INDIRECT("Coefficients!$R$2:$R$33")))),1/(1+EXP(-SUMPRODUCT(Engine!$C$23074:$C$23105,INDIRECT("Coefficients!$S$2:$S$33"))))))</f>
      </c>
      <c r="Y727" s="8">
        <f>IF(OR($B727="",$C727="",$D727="",$E727="",$F727="",$G727="",$H727="",$I727="",$J727="",$K727="",$L727=""),"",IF($B727="Female",1/(1+EXP(-SUMPRODUCT(Engine!$C$23074:$C$23105,INDIRECT("Coefficients!$T$2:$T$33")))),1/(1+EXP(-SUMPRODUCT(Engine!$C$23074:$C$23105,INDIRECT("Coefficients!$U$2:$U$33"))))))</f>
      </c>
      <c r="Z727" s="8">
        <f>IF(OR($B727="",$C727="",$D727="",$E727="",$F727="",$G727="",$H727="",$I727="",$J727="",$K727="",$L727=""),"",IF($B727="Female",1/(1+EXP(-SUMPRODUCT(Engine!$C$23074:$C$23105,INDIRECT("Coefficients!$V$2:$V$33")))),1/(1+EXP(-SUMPRODUCT(Engine!$C$23074:$C$23105,INDIRECT("Coefficients!$W$2:$W$33"))))))</f>
      </c>
      <c r="AA727" s="8">
        <f>IF(OR($B727="",$C727="",$D727="",$E727="",$F727="",$G727="",$H727="",$I727="",$J727="",$K727="",$L727=""),"",IF($B727="Female",1/(1+EXP(-SUMPRODUCT(Engine!$C$23074:$C$23105,INDIRECT("Coefficients!$X$2:$X$33")))),1/(1+EXP(-SUMPRODUCT(Engine!$C$23074:$C$23105,INDIRECT("Coefficients!$Y$2:$Y$33"))))))</f>
      </c>
      <c r="AB727" s="8">
        <f>IF(OR($B727="",$C727="",$D727="",$E727="",$F727="",$G727="",$H727="",$I727="",$J727="",$K727="",$L727=""),"",IF($B727="Female",1/(1+EXP(-SUMPRODUCT(Engine!$C$23074:$C$23105,INDIRECT("Coefficients!$Z$2:$Z$33")))),1/(1+EXP(-SUMPRODUCT(Engine!$C$23074:$C$23105,INDIRECT("Coefficients!$AA$2:$AA$33"))))))</f>
      </c>
      <c r="AC727" s="8">
        <f>IF(OR($B727="",$C727="",$D727="",$E727="",$F727="",$G727="",$H727="",$I727="",$J727="",$K727="",$L727=""),"",IF($B727="Female",1/(1+EXP(-SUMPRODUCT(Engine!$C$23074:$C$23105,INDIRECT("Coefficients!$AB$2:$AB$33")))),1/(1+EXP(-SUMPRODUCT(Engine!$C$23074:$C$23105,INDIRECT("Coefficients!$AC$2:$AC$33"))))))</f>
      </c>
      <c r="AD727" s="8">
        <f>IF(OR($B727="",$C727="",$D727="",$E727="",$F727="",$G727="",$H727="",$I727="",$J727="",$K727="",$L727=""),"",IF($B727="Female",1/(1+EXP(-SUMPRODUCT(Engine!$C$23074:$C$23105,INDIRECT("Coefficients!$AD$2:$AD$33")))),1/(1+EXP(-SUMPRODUCT(Engine!$C$23074:$C$23105,INDIRECT("Coefficients!$AE$2:$AE$33"))))))</f>
      </c>
      <c r="AE727" s="8">
        <f>IF(OR($B727="",$C727="",$D727="",$E727="",$F727="",$G727="",$H727="",$I727="",$J727="",$K727="",$L727=""),"",IF($B727="Female",1/(1+EXP(-SUMPRODUCT(Engine!$C$23074:$C$23105,INDIRECT("Coefficients!$AF$2:$AF$33")))),1/(1+EXP(-SUMPRODUCT(Engine!$C$23074:$C$23105,INDIRECT("Coefficients!$AG$2:$AG$33"))))))</f>
      </c>
      <c r="AF727" s="8">
        <f>IF(OR($B727="",$C727="",$D727="",$E727="",$F727="",$G727="",$H727="",$I727="",$J727="",$K727="",$L727=""),"",IF($B727="Female",1/(1+EXP(-SUMPRODUCT(Engine!$C$23074:$C$23105,INDIRECT("Coefficients!$AH$2:$AH$33")))),1/(1+EXP(-SUMPRODUCT(Engine!$C$23074:$C$23105,INDIRECT("Coefficients!$AI$2:$AI$33"))))))</f>
      </c>
      <c r="AG727" s="8">
        <f>IF(OR($B727="",$C727="",$D727="",$E727="",$F727="",$G727="",$H727="",$I727="",$J727="",$K727="",$L727=""),"",IF($B727="Female",1/(1+EXP(-SUMPRODUCT(Engine!$C$23074:$C$23105,INDIRECT("Coefficients!$AJ$2:$AJ$33")))),1/(1+EXP(-SUMPRODUCT(Engine!$C$23074:$C$23105,INDIRECT("Coefficients!$AK$2:$AK$33"))))))</f>
      </c>
      <c r="AH727" s="8">
        <f>IF(OR($B727="",$C727="",$D727="",$E727="",$F727="",$G727="",$H727="",$I727="",$J727="",$K727="",$L727=""),"",IF($B727="Female",1/(1+EXP(-SUMPRODUCT(Engine!$C$23074:$C$23105,INDIRECT("Coefficients!$AL$2:$AL$33")))),1/(1+EXP(-SUMPRODUCT(Engine!$C$23074:$C$23105,INDIRECT("Coefficients!$AM$2:$AM$33"))))))</f>
      </c>
      <c r="AI727" s="8">
        <f>IF(OR($B727="",$C727="",$D727="",$E727="",$F727="",$G727="",$H727="",$I727="",$J727="",$K727="",$L727=""),"",IF($B727="Female",1/(1+EXP(-SUMPRODUCT(Engine!$C$23074:$C$23105,INDIRECT("Coefficients!$AN$2:$AN$33")))),1/(1+EXP(-SUMPRODUCT(Engine!$C$23074:$C$23105,INDIRECT("Coefficients!$AO$2:$AO$33"))))))</f>
      </c>
      <c r="AJ727" s="8">
        <f>IF(OR($B727="",$C727="",$D727="",$E727="",$F727="",$G727="",$H727="",$I727="",$J727="",$K727="",$L727=""),"",IF($B727="Female",1/(1+EXP(-SUMPRODUCT(Engine!$C$23074:$C$23105,INDIRECT("Coefficients!$AP$2:$AP$33")))),1/(1+EXP(-SUMPRODUCT(Engine!$C$23074:$C$23105,INDIRECT("Coefficients!$AQ$2:$AQ$33"))))))</f>
      </c>
      <c r="AK727" s="8">
        <f>IF(OR($B727="",$C727="",$D727="",$E727="",$F727="",$G727="",$H727="",$I727="",$J727="",$K727="",$L727=""),"",IF($B727="Female",1/(1+EXP(-SUMPRODUCT(Engine!$C$23074:$C$23105,INDIRECT("Coefficients!$AR$2:$AR$33")))),1/(1+EXP(-SUMPRODUCT(Engine!$C$23074:$C$23105,INDIRECT("Coefficients!$AS$2:$AS$33"))))))</f>
      </c>
      <c r="AL727" s="8">
        <f>IF(OR($B727="",$C727="",$D727="",$E727="",$F727="",$G727="",$H727="",$I727="",$J727="",$K727="",$L727=""),"",IF($B727="Female",1/(1+EXP(-SUMPRODUCT(Engine!$C$23074:$C$23105,INDIRECT("Coefficients!$AT$2:$AT$33")))),1/(1+EXP(-SUMPRODUCT(Engine!$C$23074:$C$23105,INDIRECT("Coefficients!$AU$2:$AU$33"))))))</f>
      </c>
      <c r="AM727" s="8">
        <f>IF(OR($B727="",$C727="",$D727="",$E727="",$F727="",$G727="",$H727="",$I727="",$J727="",$K727="",$L727=""),"",IF($B727="Female",1/(1+EXP(-SUMPRODUCT(Engine!$C$23074:$C$23105,INDIRECT("Coefficients!$AV$2:$AV$33")))),1/(1+EXP(-SUMPRODUCT(Engine!$C$23074:$C$23105,INDIRECT("Coefficients!$AW$2:$AW$33"))))))</f>
      </c>
      <c r="AN727" s="8">
        <f>IF(OR($B727="",$C727="",$D727="",$E727="",$F727="",$G727="",$H727="",$I727="",$J727="",$K727="",$L727=""),"",IF($B727="Female",1/(1+EXP(-SUMPRODUCT(Engine!$C$23074:$C$23105,INDIRECT("Coefficients!$AX$2:$AX$33")))),1/(1+EXP(-SUMPRODUCT(Engine!$C$23074:$C$23105,INDIRECT("Coefficients!$AY$2:$AY$33"))))))</f>
      </c>
      <c r="AO727" s="8">
        <f>IF(OR($B727="",$C727="",$D727="",$E727="",$F727="",$G727="",$H727="",$I727="",$J727="",$K727="",$L727=""),"",IF($B727="Female",1/(1+EXP(-SUMPRODUCT(Engine!$C$23074:$C$23105,INDIRECT("Coefficients!$AZ$2:$AZ$33")))),1/(1+EXP(-SUMPRODUCT(Engine!$C$23074:$C$23105,INDIRECT("Coefficients!$BA$2:$BA$33"))))))</f>
      </c>
      <c r="AP727" s="8">
        <f>IF(OR($B727="",$C727="",$D727="",$E727="",$F727="",$G727="",$H727="",$I727="",$J727="",$K727="",$L727=""),"",IF($B727="Female",1/(1+EXP(-SUMPRODUCT(Engine!$C$23074:$C$23105,INDIRECT("Coefficients!$BB$2:$BB$33")))),1/(1+EXP(-SUMPRODUCT(Engine!$C$23074:$C$23105,INDIRECT("Coefficients!$BC$2:$BC$33"))))))</f>
      </c>
      <c r="AQ727" s="8">
        <f>IF(OR($B727="",$C727="",$D727="",$E727="",$F727="",$G727="",$H727="",$I727="",$J727="",$K727="",$L727=""),"",IF($B727="Female",1/(1+EXP(-SUMPRODUCT(Engine!$C$23074:$C$23105,INDIRECT("Coefficients!$BD$2:$BD$33")))),1/(1+EXP(-SUMPRODUCT(Engine!$C$23074:$C$23105,INDIRECT("Coefficients!$BE$2:$BE$33"))))))</f>
      </c>
      <c r="AR727" s="8">
        <f>IF(OR($B727="",$C727="",$D727="",$E727="",$F727="",$G727="",$H727="",$I727="",$J727="",$K727="",$L727=""),"",IF($B727="Female",1/(1+EXP(-SUMPRODUCT(Engine!$C$23074:$C$23105,INDIRECT("Coefficients!$BF$2:$BF$33")))),1/(1+EXP(-SUMPRODUCT(Engine!$C$23074:$C$23105,INDIRECT("Coefficients!$BG$2:$BG$33"))))))</f>
      </c>
      <c r="AS727" s="8">
        <f>IF(OR($B727="",$C727="",$D727="",$E727="",$F727="",$G727="",$H727="",$I727="",$J727="",$K727="",$L727=""),"",IF($B727="Female",1/(1+EXP(-SUMPRODUCT(Engine!$C$23074:$C$23105,INDIRECT("Coefficients!$BH$2:$BH$33")))),1/(1+EXP(-SUMPRODUCT(Engine!$C$23074:$C$23105,INDIRECT("Coefficients!$BI$2:$BI$33"))))))</f>
      </c>
      <c r="AT727" s="8">
        <f>IF(OR($B727="",$C727="",$D727="",$E727="",$F727="",$G727="",$H727="",$I727="",$J727="",$K727="",$L727=""),"",IF($B727="Female",1/(1+EXP(-SUMPRODUCT(Engine!$C$23074:$C$23105,INDIRECT("Coefficients!$BJ$2:$BJ$33")))),1/(1+EXP(-SUMPRODUCT(Engine!$C$23074:$C$23105,INDIRECT("Coefficients!$BK$2:$BK$33"))))))</f>
      </c>
      <c r="AU727" s="8">
        <f>IF(OR($B727="",$C727="",$D727="",$E727="",$F727="",$G727="",$H727="",$I727="",$J727="",$K727="",$L727=""),"",IF($B727="Female",1/(1+EXP(-SUMPRODUCT(Engine!$C$23074:$C$23105,INDIRECT("Coefficients!$BL$2:$BL$33")))),1/(1+EXP(-SUMPRODUCT(Engine!$C$23074:$C$23105,INDIRECT("Coefficients!$BM$2:$BM$33"))))))</f>
      </c>
      <c r="AV727" s="8">
        <f>IF(OR($B727="",$C727="",$D727="",$E727="",$F727="",$G727="",$H727="",$I727="",$J727="",$K727="",$L727=""),"",IF($B727="Female",1/(1+EXP(-SUMPRODUCT(Engine!$C$23074:$C$23105,INDIRECT("Coefficients!$BN$2:$BN$33")))),1/(1+EXP(-SUMPRODUCT(Engine!$C$23074:$C$23105,INDIRECT("Coefficients!$BO$2:$BO$33"))))))</f>
      </c>
      <c r="AW727" s="8">
        <f>IF(OR($B727="",$C727="",$D727="",$E727="",$F727="",$G727="",$H727="",$I727="",$J727="",$K727="",$L727=""),"",IF($B727="Female",1/(1+EXP(-SUMPRODUCT(Engine!$C$23074:$C$23105,INDIRECT("Coefficients!$BP$2:$BP$33")))),1/(1+EXP(-SUMPRODUCT(Engine!$C$23074:$C$23105,INDIRECT("Coefficients!$BQ$2:$BQ$33"))))))</f>
      </c>
      <c r="AX727" s="8">
        <f>IF(OR($B727="",$C727="",$D727="",$E727="",$F727="",$G727="",$H727="",$I727="",$J727="",$K727="",$L727=""),"",IF($B727="Female",1/(1+EXP(-SUMPRODUCT(Engine!$C$23074:$C$23105,INDIRECT("Coefficients!$BR$2:$BR$33")))),1/(1+EXP(-SUMPRODUCT(Engine!$C$23074:$C$23105,INDIRECT("Coefficients!$BS$2:$BS$33"))))))</f>
      </c>
      <c r="AY727" s="8">
        <f>IF(OR($B727="",$C727="",$D727="",$E727="",$F727="",$G727="",$H727="",$I727="",$J727="",$K727="",$L727=""),"",IF($B727="Female",1/(1+EXP(-SUMPRODUCT(Engine!$C$23074:$C$23105,INDIRECT("Coefficients!$BT$2:$BT$33")))),1/(1+EXP(-SUMPRODUCT(Engine!$C$23074:$C$23105,INDIRECT("Coefficients!$BU$2:$BU$33"))))))</f>
      </c>
      <c r="AZ727" s="8">
        <f>IF(OR($B727="",$C727="",$D727="",$E727="",$F727="",$G727="",$H727="",$I727="",$J727="",$K727="",$L727=""),"",IF($B727="Female",1/(1+EXP(-SUMPRODUCT(Engine!$C$23074:$C$23105,INDIRECT("Coefficients!$BV$2:$BV$33")))),1/(1+EXP(-SUMPRODUCT(Engine!$C$23074:$C$23105,INDIRECT("Coefficients!$BW$2:$BW$33"))))))</f>
      </c>
      <c r="BA727" s="8">
        <f>IF(OR($B727="",$C727="",$D727="",$E727="",$F727="",$G727="",$H727="",$I727="",$J727="",$K727="",$L727=""),"",IF($B727="Female",1/(1+EXP(-SUMPRODUCT(Engine!$C$23074:$C$23105,INDIRECT("Coefficients!$BX$2:$BX$33")))),1/(1+EXP(-SUMPRODUCT(Engine!$C$23074:$C$23105,INDIRECT("Coefficients!$BY$2:$BY$33"))))))</f>
      </c>
      <c r="BB727" s="8">
        <f>IF(OR($B727="",$C727="",$D727="",$E727="",$F727="",$G727="",$H727="",$I727="",$J727="",$K727="",$L727=""),"",IF($B727="Female",1/(1+EXP(-SUMPRODUCT(Engine!$C$23074:$C$23105,INDIRECT("Coefficients!$BZ$2:$BZ$33")))),1/(1+EXP(-SUMPRODUCT(Engine!$C$23074:$C$23105,INDIRECT("Coefficients!$CA$2:$CA$33"))))))</f>
      </c>
      <c r="BC727" s="8">
        <f>IF(OR($B727="",$C727="",$D727="",$E727="",$F727="",$G727="",$H727="",$I727="",$J727="",$K727="",$L727=""),"",IF($B727="Female",1/(1+EXP(-SUMPRODUCT(Engine!$C$23074:$C$23105,INDIRECT("Coefficients!$CB$2:$CB$33")))),1/(1+EXP(-SUMPRODUCT(Engine!$C$23074:$C$23105,INDIRECT("Coefficients!$CC$2:$CC$33"))))))</f>
      </c>
      <c r="BD727" s="8">
        <f>IF(OR($B727="",$C727="",$D727="",$E727="",$F727="",$G727="",$H727="",$I727="",$J727="",$K727="",$L727=""),"",IF($B727="Female",1/(1+EXP(-SUMPRODUCT(Engine!$C$23074:$C$23105,INDIRECT("Coefficients!$CD$2:$CD$33")))),1/(1+EXP(-SUMPRODUCT(Engine!$C$23074:$C$23105,INDIRECT("Coefficients!$CE$2:$CE$33"))))))</f>
      </c>
      <c r="BE727" s="8">
        <f>IF(OR($B727="",$C727="",$D727="",$E727="",$F727="",$G727="",$H727="",$I727="",$J727="",$K727="",$L727=""),"",IF($B727="Female",1/(1+EXP(-SUMPRODUCT(Engine!$C$23074:$C$23105,INDIRECT("Coefficients!$CF$2:$CF$33")))),1/(1+EXP(-SUMPRODUCT(Engine!$C$23074:$C$23105,INDIRECT("Coefficients!$CG$2:$CG$33"))))))</f>
      </c>
      <c r="BF727" s="8">
        <f>IF(OR($B727="",$C727="",$D727="",$E727="",$F727="",$G727="",$H727="",$I727="",$J727="",$K727="",$L727=""),"",IF($B727="Female",1/(1+EXP(-SUMPRODUCT(Engine!$C$23074:$C$23105,INDIRECT("Coefficients!$CH$2:$CH$33")))),1/(1+EXP(-SUMPRODUCT(Engine!$C$23074:$C$23105,INDIRECT("Coefficients!$CI$2:$CI$33"))))))</f>
      </c>
      <c r="BG727" s="8">
        <f>IF(OR($B727="",$C727="",$D727="",$E727="",$F727="",$G727="",$H727="",$I727="",$J727="",$K727="",$L727=""),"",IF($B727="Female",1/(1+EXP(-SUMPRODUCT(Engine!$C$23074:$C$23105,INDIRECT("Coefficients!$CJ$2:$CJ$33")))),1/(1+EXP(-SUMPRODUCT(Engine!$C$23074:$C$23105,INDIRECT("Coefficients!$CK$2:$CK$33"))))))</f>
      </c>
      <c r="BH727" s="8">
        <f>IF(OR($B727="",$C727="",$D727="",$E727="",$F727="",$G727="",$H727="",$I727="",$J727="",$K727="",$L727=""),"",IF($B727="Female",1/(1+EXP(-SUMPRODUCT(Engine!$C$23074:$C$23105,INDIRECT("Coefficients!$CL$2:$CL$33")))),1/(1+EXP(-SUMPRODUCT(Engine!$C$23074:$C$23105,INDIRECT("Coefficients!$CM$2:$CM$33"))))))</f>
      </c>
      <c r="BI727" s="8">
        <f>IF(OR($B727="",$C727="",$D727="",$E727="",$F727="",$G727="",$H727="",$I727="",$J727="",$K727="",$L727=""),"",IF($B727="Female",1/(1+EXP(-SUMPRODUCT(Engine!$C$23074:$C$23105,INDIRECT("Coefficients!$CN$2:$CN$33")))),1/(1+EXP(-SUMPRODUCT(Engine!$C$23074:$C$23105,INDIRECT("Coefficients!$CO$2:$CO$33"))))))</f>
      </c>
      <c r="BJ727" s="8">
        <f>IF(OR($B727="",$C727="",$D727="",$E727="",$F727="",$G727="",$H727="",$I727="",$J727="",$K727="",$L727=""),"",IF($B727="Female",1/(1+EXP(-SUMPRODUCT(Engine!$C$23074:$C$23105,INDIRECT("Coefficients!$CP$2:$CP$33")))),1/(1+EXP(-SUMPRODUCT(Engine!$C$23074:$C$23105,INDIRECT("Coefficients!$CQ$2:$CQ$33"))))))</f>
      </c>
      <c r="BK727" s="8">
        <f>IF(OR($B727="",$C727="",$D727="",$E727="",$F727="",$G727="",$H727="",$I727="",$J727="",$K727="",$L727=""),"",IF($B727="Female",1/(1+EXP(-SUMPRODUCT(Engine!$C$23074:$C$23105,INDIRECT("Coefficients!$CR$2:$CR$33")))),1/(1+EXP(-SUMPRODUCT(Engine!$C$23074:$C$23105,INDIRECT("Coefficients!$CS$2:$CS$33"))))))</f>
      </c>
      <c r="BL727" s="8">
        <f>IF(OR($B727="",$C727="",$D727="",$E727="",$F727="",$G727="",$H727="",$I727="",$J727="",$K727="",$L727=""),"",IF($B727="Female",1/(1+EXP(-SUMPRODUCT(Engine!$C$23074:$C$23105,INDIRECT("Coefficients!$CT$2:$CT$33")))),1/(1+EXP(-SUMPRODUCT(Engine!$C$23074:$C$23105,INDIRECT("Coefficients!$CU$2:$CU$33"))))))</f>
      </c>
      <c r="BM727" s="8">
        <f>IF(OR($B727="",$C727="",$D727="",$E727="",$F727="",$G727="",$H727="",$I727="",$J727="",$K727="",$L727=""),"",IF($B727="Female",1/(1+EXP(-SUMPRODUCT(Engine!$C$23074:$C$23105,INDIRECT("Coefficients!$CV$2:$CV$33")))),1/(1+EXP(-SUMPRODUCT(Engine!$C$23074:$C$23105,INDIRECT("Coefficients!$CW$2:$CW$33"))))))</f>
      </c>
    </row>
    <row r="728" spans="1:6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8">
        <f>IF(OR($B728="",$C728="",$D728="",$E728="",$F728="",$G728="",$H728="",$I728="",$J728="",$K728="",$L728=""),"",IF($B728="Female",1/(1+EXP(-SUMPRODUCT(Engine!$C$23106:$C$23137,INDIRECT("Coefficients!$B$2:$B$33")))),1/(1+EXP(-SUMPRODUCT(Engine!$C$23106:$C$23137,INDIRECT("Coefficients!$C$2:$C$33"))))))</f>
      </c>
      <c r="Q728" s="8">
        <f>IF(OR($B728="",$C728="",$D728="",$E728="",$F728="",$G728="",$H728="",$I728="",$J728="",$K728="",$L728=""),"",IF($B728="Female",1/(1+EXP(-SUMPRODUCT(Engine!$C$23106:$C$23137,INDIRECT("Coefficients!$D$2:$D$33")))),1/(1+EXP(-SUMPRODUCT(Engine!$C$23106:$C$23137,INDIRECT("Coefficients!$E$2:$E$33"))))))</f>
      </c>
      <c r="R728" s="8">
        <f>IF(OR($B728="",$C728="",$D728="",$E728="",$F728="",$G728="",$H728="",$I728="",$J728="",$K728="",$L728=""),"",IF($B728="Female",1/(1+EXP(-SUMPRODUCT(Engine!$C$23106:$C$23137,INDIRECT("Coefficients!$F$2:$F$33")))),1/(1+EXP(-SUMPRODUCT(Engine!$C$23106:$C$23137,INDIRECT("Coefficients!$G$2:$G$33"))))))</f>
      </c>
      <c r="S728" s="8">
        <f>IF(OR($B728="",$C728="",$D728="",$E728="",$F728="",$G728="",$H728="",$I728="",$J728="",$K728="",$L728=""),"",IF($B728="Female",1/(1+EXP(-SUMPRODUCT(Engine!$C$23106:$C$23137,INDIRECT("Coefficients!$H$2:$H$33")))),1/(1+EXP(-SUMPRODUCT(Engine!$C$23106:$C$23137,INDIRECT("Coefficients!$I$2:$I$33"))))))</f>
      </c>
      <c r="T728" s="8">
        <f>IF(OR($B728="",$C728="",$D728="",$E728="",$F728="",$G728="",$H728="",$I728="",$J728="",$K728="",$L728=""),"",IF($B728="Female",1/(1+EXP(-SUMPRODUCT(Engine!$C$23106:$C$23137,INDIRECT("Coefficients!$J$2:$J$33")))),1/(1+EXP(-SUMPRODUCT(Engine!$C$23106:$C$23137,INDIRECT("Coefficients!$K$2:$K$33"))))))</f>
      </c>
      <c r="U728" s="8">
        <f>IF(OR($B728="",$C728="",$D728="",$E728="",$F728="",$G728="",$H728="",$I728="",$J728="",$K728="",$L728=""),"",IF($B728="Female",1/(1+EXP(-SUMPRODUCT(Engine!$C$23106:$C$23137,INDIRECT("Coefficients!$L$2:$L$33")))),1/(1+EXP(-SUMPRODUCT(Engine!$C$23106:$C$23137,INDIRECT("Coefficients!$M$2:$M$33"))))))</f>
      </c>
      <c r="V728" s="8">
        <f>IF(OR($B728="",$C728="",$D728="",$E728="",$F728="",$G728="",$H728="",$I728="",$J728="",$K728="",$L728=""),"",IF($B728="Female",1/(1+EXP(-SUMPRODUCT(Engine!$C$23106:$C$23137,INDIRECT("Coefficients!$N$2:$N$33")))),1/(1+EXP(-SUMPRODUCT(Engine!$C$23106:$C$23137,INDIRECT("Coefficients!$O$2:$O$33"))))))</f>
      </c>
      <c r="W728" s="8">
        <f>IF(OR($B728="",$C728="",$D728="",$E728="",$F728="",$G728="",$H728="",$I728="",$J728="",$K728="",$L728=""),"",IF($B728="Female",1/(1+EXP(-SUMPRODUCT(Engine!$C$23106:$C$23137,INDIRECT("Coefficients!$P$2:$P$33")))),1/(1+EXP(-SUMPRODUCT(Engine!$C$23106:$C$23137,INDIRECT("Coefficients!$Q$2:$Q$33"))))))</f>
      </c>
      <c r="X728" s="8">
        <f>IF(OR($B728="",$C728="",$D728="",$E728="",$F728="",$G728="",$H728="",$I728="",$J728="",$K728="",$L728=""),"",IF($B728="Female",1/(1+EXP(-SUMPRODUCT(Engine!$C$23106:$C$23137,INDIRECT("Coefficients!$R$2:$R$33")))),1/(1+EXP(-SUMPRODUCT(Engine!$C$23106:$C$23137,INDIRECT("Coefficients!$S$2:$S$33"))))))</f>
      </c>
      <c r="Y728" s="8">
        <f>IF(OR($B728="",$C728="",$D728="",$E728="",$F728="",$G728="",$H728="",$I728="",$J728="",$K728="",$L728=""),"",IF($B728="Female",1/(1+EXP(-SUMPRODUCT(Engine!$C$23106:$C$23137,INDIRECT("Coefficients!$T$2:$T$33")))),1/(1+EXP(-SUMPRODUCT(Engine!$C$23106:$C$23137,INDIRECT("Coefficients!$U$2:$U$33"))))))</f>
      </c>
      <c r="Z728" s="8">
        <f>IF(OR($B728="",$C728="",$D728="",$E728="",$F728="",$G728="",$H728="",$I728="",$J728="",$K728="",$L728=""),"",IF($B728="Female",1/(1+EXP(-SUMPRODUCT(Engine!$C$23106:$C$23137,INDIRECT("Coefficients!$V$2:$V$33")))),1/(1+EXP(-SUMPRODUCT(Engine!$C$23106:$C$23137,INDIRECT("Coefficients!$W$2:$W$33"))))))</f>
      </c>
      <c r="AA728" s="8">
        <f>IF(OR($B728="",$C728="",$D728="",$E728="",$F728="",$G728="",$H728="",$I728="",$J728="",$K728="",$L728=""),"",IF($B728="Female",1/(1+EXP(-SUMPRODUCT(Engine!$C$23106:$C$23137,INDIRECT("Coefficients!$X$2:$X$33")))),1/(1+EXP(-SUMPRODUCT(Engine!$C$23106:$C$23137,INDIRECT("Coefficients!$Y$2:$Y$33"))))))</f>
      </c>
      <c r="AB728" s="8">
        <f>IF(OR($B728="",$C728="",$D728="",$E728="",$F728="",$G728="",$H728="",$I728="",$J728="",$K728="",$L728=""),"",IF($B728="Female",1/(1+EXP(-SUMPRODUCT(Engine!$C$23106:$C$23137,INDIRECT("Coefficients!$Z$2:$Z$33")))),1/(1+EXP(-SUMPRODUCT(Engine!$C$23106:$C$23137,INDIRECT("Coefficients!$AA$2:$AA$33"))))))</f>
      </c>
      <c r="AC728" s="8">
        <f>IF(OR($B728="",$C728="",$D728="",$E728="",$F728="",$G728="",$H728="",$I728="",$J728="",$K728="",$L728=""),"",IF($B728="Female",1/(1+EXP(-SUMPRODUCT(Engine!$C$23106:$C$23137,INDIRECT("Coefficients!$AB$2:$AB$33")))),1/(1+EXP(-SUMPRODUCT(Engine!$C$23106:$C$23137,INDIRECT("Coefficients!$AC$2:$AC$33"))))))</f>
      </c>
      <c r="AD728" s="8">
        <f>IF(OR($B728="",$C728="",$D728="",$E728="",$F728="",$G728="",$H728="",$I728="",$J728="",$K728="",$L728=""),"",IF($B728="Female",1/(1+EXP(-SUMPRODUCT(Engine!$C$23106:$C$23137,INDIRECT("Coefficients!$AD$2:$AD$33")))),1/(1+EXP(-SUMPRODUCT(Engine!$C$23106:$C$23137,INDIRECT("Coefficients!$AE$2:$AE$33"))))))</f>
      </c>
      <c r="AE728" s="8">
        <f>IF(OR($B728="",$C728="",$D728="",$E728="",$F728="",$G728="",$H728="",$I728="",$J728="",$K728="",$L728=""),"",IF($B728="Female",1/(1+EXP(-SUMPRODUCT(Engine!$C$23106:$C$23137,INDIRECT("Coefficients!$AF$2:$AF$33")))),1/(1+EXP(-SUMPRODUCT(Engine!$C$23106:$C$23137,INDIRECT("Coefficients!$AG$2:$AG$33"))))))</f>
      </c>
      <c r="AF728" s="8">
        <f>IF(OR($B728="",$C728="",$D728="",$E728="",$F728="",$G728="",$H728="",$I728="",$J728="",$K728="",$L728=""),"",IF($B728="Female",1/(1+EXP(-SUMPRODUCT(Engine!$C$23106:$C$23137,INDIRECT("Coefficients!$AH$2:$AH$33")))),1/(1+EXP(-SUMPRODUCT(Engine!$C$23106:$C$23137,INDIRECT("Coefficients!$AI$2:$AI$33"))))))</f>
      </c>
      <c r="AG728" s="8">
        <f>IF(OR($B728="",$C728="",$D728="",$E728="",$F728="",$G728="",$H728="",$I728="",$J728="",$K728="",$L728=""),"",IF($B728="Female",1/(1+EXP(-SUMPRODUCT(Engine!$C$23106:$C$23137,INDIRECT("Coefficients!$AJ$2:$AJ$33")))),1/(1+EXP(-SUMPRODUCT(Engine!$C$23106:$C$23137,INDIRECT("Coefficients!$AK$2:$AK$33"))))))</f>
      </c>
      <c r="AH728" s="8">
        <f>IF(OR($B728="",$C728="",$D728="",$E728="",$F728="",$G728="",$H728="",$I728="",$J728="",$K728="",$L728=""),"",IF($B728="Female",1/(1+EXP(-SUMPRODUCT(Engine!$C$23106:$C$23137,INDIRECT("Coefficients!$AL$2:$AL$33")))),1/(1+EXP(-SUMPRODUCT(Engine!$C$23106:$C$23137,INDIRECT("Coefficients!$AM$2:$AM$33"))))))</f>
      </c>
      <c r="AI728" s="8">
        <f>IF(OR($B728="",$C728="",$D728="",$E728="",$F728="",$G728="",$H728="",$I728="",$J728="",$K728="",$L728=""),"",IF($B728="Female",1/(1+EXP(-SUMPRODUCT(Engine!$C$23106:$C$23137,INDIRECT("Coefficients!$AN$2:$AN$33")))),1/(1+EXP(-SUMPRODUCT(Engine!$C$23106:$C$23137,INDIRECT("Coefficients!$AO$2:$AO$33"))))))</f>
      </c>
      <c r="AJ728" s="8">
        <f>IF(OR($B728="",$C728="",$D728="",$E728="",$F728="",$G728="",$H728="",$I728="",$J728="",$K728="",$L728=""),"",IF($B728="Female",1/(1+EXP(-SUMPRODUCT(Engine!$C$23106:$C$23137,INDIRECT("Coefficients!$AP$2:$AP$33")))),1/(1+EXP(-SUMPRODUCT(Engine!$C$23106:$C$23137,INDIRECT("Coefficients!$AQ$2:$AQ$33"))))))</f>
      </c>
      <c r="AK728" s="8">
        <f>IF(OR($B728="",$C728="",$D728="",$E728="",$F728="",$G728="",$H728="",$I728="",$J728="",$K728="",$L728=""),"",IF($B728="Female",1/(1+EXP(-SUMPRODUCT(Engine!$C$23106:$C$23137,INDIRECT("Coefficients!$AR$2:$AR$33")))),1/(1+EXP(-SUMPRODUCT(Engine!$C$23106:$C$23137,INDIRECT("Coefficients!$AS$2:$AS$33"))))))</f>
      </c>
      <c r="AL728" s="8">
        <f>IF(OR($B728="",$C728="",$D728="",$E728="",$F728="",$G728="",$H728="",$I728="",$J728="",$K728="",$L728=""),"",IF($B728="Female",1/(1+EXP(-SUMPRODUCT(Engine!$C$23106:$C$23137,INDIRECT("Coefficients!$AT$2:$AT$33")))),1/(1+EXP(-SUMPRODUCT(Engine!$C$23106:$C$23137,INDIRECT("Coefficients!$AU$2:$AU$33"))))))</f>
      </c>
      <c r="AM728" s="8">
        <f>IF(OR($B728="",$C728="",$D728="",$E728="",$F728="",$G728="",$H728="",$I728="",$J728="",$K728="",$L728=""),"",IF($B728="Female",1/(1+EXP(-SUMPRODUCT(Engine!$C$23106:$C$23137,INDIRECT("Coefficients!$AV$2:$AV$33")))),1/(1+EXP(-SUMPRODUCT(Engine!$C$23106:$C$23137,INDIRECT("Coefficients!$AW$2:$AW$33"))))))</f>
      </c>
      <c r="AN728" s="8">
        <f>IF(OR($B728="",$C728="",$D728="",$E728="",$F728="",$G728="",$H728="",$I728="",$J728="",$K728="",$L728=""),"",IF($B728="Female",1/(1+EXP(-SUMPRODUCT(Engine!$C$23106:$C$23137,INDIRECT("Coefficients!$AX$2:$AX$33")))),1/(1+EXP(-SUMPRODUCT(Engine!$C$23106:$C$23137,INDIRECT("Coefficients!$AY$2:$AY$33"))))))</f>
      </c>
      <c r="AO728" s="8">
        <f>IF(OR($B728="",$C728="",$D728="",$E728="",$F728="",$G728="",$H728="",$I728="",$J728="",$K728="",$L728=""),"",IF($B728="Female",1/(1+EXP(-SUMPRODUCT(Engine!$C$23106:$C$23137,INDIRECT("Coefficients!$AZ$2:$AZ$33")))),1/(1+EXP(-SUMPRODUCT(Engine!$C$23106:$C$23137,INDIRECT("Coefficients!$BA$2:$BA$33"))))))</f>
      </c>
      <c r="AP728" s="8">
        <f>IF(OR($B728="",$C728="",$D728="",$E728="",$F728="",$G728="",$H728="",$I728="",$J728="",$K728="",$L728=""),"",IF($B728="Female",1/(1+EXP(-SUMPRODUCT(Engine!$C$23106:$C$23137,INDIRECT("Coefficients!$BB$2:$BB$33")))),1/(1+EXP(-SUMPRODUCT(Engine!$C$23106:$C$23137,INDIRECT("Coefficients!$BC$2:$BC$33"))))))</f>
      </c>
      <c r="AQ728" s="8">
        <f>IF(OR($B728="",$C728="",$D728="",$E728="",$F728="",$G728="",$H728="",$I728="",$J728="",$K728="",$L728=""),"",IF($B728="Female",1/(1+EXP(-SUMPRODUCT(Engine!$C$23106:$C$23137,INDIRECT("Coefficients!$BD$2:$BD$33")))),1/(1+EXP(-SUMPRODUCT(Engine!$C$23106:$C$23137,INDIRECT("Coefficients!$BE$2:$BE$33"))))))</f>
      </c>
      <c r="AR728" s="8">
        <f>IF(OR($B728="",$C728="",$D728="",$E728="",$F728="",$G728="",$H728="",$I728="",$J728="",$K728="",$L728=""),"",IF($B728="Female",1/(1+EXP(-SUMPRODUCT(Engine!$C$23106:$C$23137,INDIRECT("Coefficients!$BF$2:$BF$33")))),1/(1+EXP(-SUMPRODUCT(Engine!$C$23106:$C$23137,INDIRECT("Coefficients!$BG$2:$BG$33"))))))</f>
      </c>
      <c r="AS728" s="8">
        <f>IF(OR($B728="",$C728="",$D728="",$E728="",$F728="",$G728="",$H728="",$I728="",$J728="",$K728="",$L728=""),"",IF($B728="Female",1/(1+EXP(-SUMPRODUCT(Engine!$C$23106:$C$23137,INDIRECT("Coefficients!$BH$2:$BH$33")))),1/(1+EXP(-SUMPRODUCT(Engine!$C$23106:$C$23137,INDIRECT("Coefficients!$BI$2:$BI$33"))))))</f>
      </c>
      <c r="AT728" s="8">
        <f>IF(OR($B728="",$C728="",$D728="",$E728="",$F728="",$G728="",$H728="",$I728="",$J728="",$K728="",$L728=""),"",IF($B728="Female",1/(1+EXP(-SUMPRODUCT(Engine!$C$23106:$C$23137,INDIRECT("Coefficients!$BJ$2:$BJ$33")))),1/(1+EXP(-SUMPRODUCT(Engine!$C$23106:$C$23137,INDIRECT("Coefficients!$BK$2:$BK$33"))))))</f>
      </c>
      <c r="AU728" s="8">
        <f>IF(OR($B728="",$C728="",$D728="",$E728="",$F728="",$G728="",$H728="",$I728="",$J728="",$K728="",$L728=""),"",IF($B728="Female",1/(1+EXP(-SUMPRODUCT(Engine!$C$23106:$C$23137,INDIRECT("Coefficients!$BL$2:$BL$33")))),1/(1+EXP(-SUMPRODUCT(Engine!$C$23106:$C$23137,INDIRECT("Coefficients!$BM$2:$BM$33"))))))</f>
      </c>
      <c r="AV728" s="8">
        <f>IF(OR($B728="",$C728="",$D728="",$E728="",$F728="",$G728="",$H728="",$I728="",$J728="",$K728="",$L728=""),"",IF($B728="Female",1/(1+EXP(-SUMPRODUCT(Engine!$C$23106:$C$23137,INDIRECT("Coefficients!$BN$2:$BN$33")))),1/(1+EXP(-SUMPRODUCT(Engine!$C$23106:$C$23137,INDIRECT("Coefficients!$BO$2:$BO$33"))))))</f>
      </c>
      <c r="AW728" s="8">
        <f>IF(OR($B728="",$C728="",$D728="",$E728="",$F728="",$G728="",$H728="",$I728="",$J728="",$K728="",$L728=""),"",IF($B728="Female",1/(1+EXP(-SUMPRODUCT(Engine!$C$23106:$C$23137,INDIRECT("Coefficients!$BP$2:$BP$33")))),1/(1+EXP(-SUMPRODUCT(Engine!$C$23106:$C$23137,INDIRECT("Coefficients!$BQ$2:$BQ$33"))))))</f>
      </c>
      <c r="AX728" s="8">
        <f>IF(OR($B728="",$C728="",$D728="",$E728="",$F728="",$G728="",$H728="",$I728="",$J728="",$K728="",$L728=""),"",IF($B728="Female",1/(1+EXP(-SUMPRODUCT(Engine!$C$23106:$C$23137,INDIRECT("Coefficients!$BR$2:$BR$33")))),1/(1+EXP(-SUMPRODUCT(Engine!$C$23106:$C$23137,INDIRECT("Coefficients!$BS$2:$BS$33"))))))</f>
      </c>
      <c r="AY728" s="8">
        <f>IF(OR($B728="",$C728="",$D728="",$E728="",$F728="",$G728="",$H728="",$I728="",$J728="",$K728="",$L728=""),"",IF($B728="Female",1/(1+EXP(-SUMPRODUCT(Engine!$C$23106:$C$23137,INDIRECT("Coefficients!$BT$2:$BT$33")))),1/(1+EXP(-SUMPRODUCT(Engine!$C$23106:$C$23137,INDIRECT("Coefficients!$BU$2:$BU$33"))))))</f>
      </c>
      <c r="AZ728" s="8">
        <f>IF(OR($B728="",$C728="",$D728="",$E728="",$F728="",$G728="",$H728="",$I728="",$J728="",$K728="",$L728=""),"",IF($B728="Female",1/(1+EXP(-SUMPRODUCT(Engine!$C$23106:$C$23137,INDIRECT("Coefficients!$BV$2:$BV$33")))),1/(1+EXP(-SUMPRODUCT(Engine!$C$23106:$C$23137,INDIRECT("Coefficients!$BW$2:$BW$33"))))))</f>
      </c>
      <c r="BA728" s="8">
        <f>IF(OR($B728="",$C728="",$D728="",$E728="",$F728="",$G728="",$H728="",$I728="",$J728="",$K728="",$L728=""),"",IF($B728="Female",1/(1+EXP(-SUMPRODUCT(Engine!$C$23106:$C$23137,INDIRECT("Coefficients!$BX$2:$BX$33")))),1/(1+EXP(-SUMPRODUCT(Engine!$C$23106:$C$23137,INDIRECT("Coefficients!$BY$2:$BY$33"))))))</f>
      </c>
      <c r="BB728" s="8">
        <f>IF(OR($B728="",$C728="",$D728="",$E728="",$F728="",$G728="",$H728="",$I728="",$J728="",$K728="",$L728=""),"",IF($B728="Female",1/(1+EXP(-SUMPRODUCT(Engine!$C$23106:$C$23137,INDIRECT("Coefficients!$BZ$2:$BZ$33")))),1/(1+EXP(-SUMPRODUCT(Engine!$C$23106:$C$23137,INDIRECT("Coefficients!$CA$2:$CA$33"))))))</f>
      </c>
      <c r="BC728" s="8">
        <f>IF(OR($B728="",$C728="",$D728="",$E728="",$F728="",$G728="",$H728="",$I728="",$J728="",$K728="",$L728=""),"",IF($B728="Female",1/(1+EXP(-SUMPRODUCT(Engine!$C$23106:$C$23137,INDIRECT("Coefficients!$CB$2:$CB$33")))),1/(1+EXP(-SUMPRODUCT(Engine!$C$23106:$C$23137,INDIRECT("Coefficients!$CC$2:$CC$33"))))))</f>
      </c>
      <c r="BD728" s="8">
        <f>IF(OR($B728="",$C728="",$D728="",$E728="",$F728="",$G728="",$H728="",$I728="",$J728="",$K728="",$L728=""),"",IF($B728="Female",1/(1+EXP(-SUMPRODUCT(Engine!$C$23106:$C$23137,INDIRECT("Coefficients!$CD$2:$CD$33")))),1/(1+EXP(-SUMPRODUCT(Engine!$C$23106:$C$23137,INDIRECT("Coefficients!$CE$2:$CE$33"))))))</f>
      </c>
      <c r="BE728" s="8">
        <f>IF(OR($B728="",$C728="",$D728="",$E728="",$F728="",$G728="",$H728="",$I728="",$J728="",$K728="",$L728=""),"",IF($B728="Female",1/(1+EXP(-SUMPRODUCT(Engine!$C$23106:$C$23137,INDIRECT("Coefficients!$CF$2:$CF$33")))),1/(1+EXP(-SUMPRODUCT(Engine!$C$23106:$C$23137,INDIRECT("Coefficients!$CG$2:$CG$33"))))))</f>
      </c>
      <c r="BF728" s="8">
        <f>IF(OR($B728="",$C728="",$D728="",$E728="",$F728="",$G728="",$H728="",$I728="",$J728="",$K728="",$L728=""),"",IF($B728="Female",1/(1+EXP(-SUMPRODUCT(Engine!$C$23106:$C$23137,INDIRECT("Coefficients!$CH$2:$CH$33")))),1/(1+EXP(-SUMPRODUCT(Engine!$C$23106:$C$23137,INDIRECT("Coefficients!$CI$2:$CI$33"))))))</f>
      </c>
      <c r="BG728" s="8">
        <f>IF(OR($B728="",$C728="",$D728="",$E728="",$F728="",$G728="",$H728="",$I728="",$J728="",$K728="",$L728=""),"",IF($B728="Female",1/(1+EXP(-SUMPRODUCT(Engine!$C$23106:$C$23137,INDIRECT("Coefficients!$CJ$2:$CJ$33")))),1/(1+EXP(-SUMPRODUCT(Engine!$C$23106:$C$23137,INDIRECT("Coefficients!$CK$2:$CK$33"))))))</f>
      </c>
      <c r="BH728" s="8">
        <f>IF(OR($B728="",$C728="",$D728="",$E728="",$F728="",$G728="",$H728="",$I728="",$J728="",$K728="",$L728=""),"",IF($B728="Female",1/(1+EXP(-SUMPRODUCT(Engine!$C$23106:$C$23137,INDIRECT("Coefficients!$CL$2:$CL$33")))),1/(1+EXP(-SUMPRODUCT(Engine!$C$23106:$C$23137,INDIRECT("Coefficients!$CM$2:$CM$33"))))))</f>
      </c>
      <c r="BI728" s="8">
        <f>IF(OR($B728="",$C728="",$D728="",$E728="",$F728="",$G728="",$H728="",$I728="",$J728="",$K728="",$L728=""),"",IF($B728="Female",1/(1+EXP(-SUMPRODUCT(Engine!$C$23106:$C$23137,INDIRECT("Coefficients!$CN$2:$CN$33")))),1/(1+EXP(-SUMPRODUCT(Engine!$C$23106:$C$23137,INDIRECT("Coefficients!$CO$2:$CO$33"))))))</f>
      </c>
      <c r="BJ728" s="8">
        <f>IF(OR($B728="",$C728="",$D728="",$E728="",$F728="",$G728="",$H728="",$I728="",$J728="",$K728="",$L728=""),"",IF($B728="Female",1/(1+EXP(-SUMPRODUCT(Engine!$C$23106:$C$23137,INDIRECT("Coefficients!$CP$2:$CP$33")))),1/(1+EXP(-SUMPRODUCT(Engine!$C$23106:$C$23137,INDIRECT("Coefficients!$CQ$2:$CQ$33"))))))</f>
      </c>
      <c r="BK728" s="8">
        <f>IF(OR($B728="",$C728="",$D728="",$E728="",$F728="",$G728="",$H728="",$I728="",$J728="",$K728="",$L728=""),"",IF($B728="Female",1/(1+EXP(-SUMPRODUCT(Engine!$C$23106:$C$23137,INDIRECT("Coefficients!$CR$2:$CR$33")))),1/(1+EXP(-SUMPRODUCT(Engine!$C$23106:$C$23137,INDIRECT("Coefficients!$CS$2:$CS$33"))))))</f>
      </c>
      <c r="BL728" s="8">
        <f>IF(OR($B728="",$C728="",$D728="",$E728="",$F728="",$G728="",$H728="",$I728="",$J728="",$K728="",$L728=""),"",IF($B728="Female",1/(1+EXP(-SUMPRODUCT(Engine!$C$23106:$C$23137,INDIRECT("Coefficients!$CT$2:$CT$33")))),1/(1+EXP(-SUMPRODUCT(Engine!$C$23106:$C$23137,INDIRECT("Coefficients!$CU$2:$CU$33"))))))</f>
      </c>
      <c r="BM728" s="8">
        <f>IF(OR($B728="",$C728="",$D728="",$E728="",$F728="",$G728="",$H728="",$I728="",$J728="",$K728="",$L728=""),"",IF($B728="Female",1/(1+EXP(-SUMPRODUCT(Engine!$C$23106:$C$23137,INDIRECT("Coefficients!$CV$2:$CV$33")))),1/(1+EXP(-SUMPRODUCT(Engine!$C$23106:$C$23137,INDIRECT("Coefficients!$CW$2:$CW$33"))))))</f>
      </c>
    </row>
    <row r="729" spans="1:6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8">
        <f>IF(OR($B729="",$C729="",$D729="",$E729="",$F729="",$G729="",$H729="",$I729="",$J729="",$K729="",$L729=""),"",IF($B729="Female",1/(1+EXP(-SUMPRODUCT(Engine!$C$23138:$C$23169,INDIRECT("Coefficients!$B$2:$B$33")))),1/(1+EXP(-SUMPRODUCT(Engine!$C$23138:$C$23169,INDIRECT("Coefficients!$C$2:$C$33"))))))</f>
      </c>
      <c r="Q729" s="8">
        <f>IF(OR($B729="",$C729="",$D729="",$E729="",$F729="",$G729="",$H729="",$I729="",$J729="",$K729="",$L729=""),"",IF($B729="Female",1/(1+EXP(-SUMPRODUCT(Engine!$C$23138:$C$23169,INDIRECT("Coefficients!$D$2:$D$33")))),1/(1+EXP(-SUMPRODUCT(Engine!$C$23138:$C$23169,INDIRECT("Coefficients!$E$2:$E$33"))))))</f>
      </c>
      <c r="R729" s="8">
        <f>IF(OR($B729="",$C729="",$D729="",$E729="",$F729="",$G729="",$H729="",$I729="",$J729="",$K729="",$L729=""),"",IF($B729="Female",1/(1+EXP(-SUMPRODUCT(Engine!$C$23138:$C$23169,INDIRECT("Coefficients!$F$2:$F$33")))),1/(1+EXP(-SUMPRODUCT(Engine!$C$23138:$C$23169,INDIRECT("Coefficients!$G$2:$G$33"))))))</f>
      </c>
      <c r="S729" s="8">
        <f>IF(OR($B729="",$C729="",$D729="",$E729="",$F729="",$G729="",$H729="",$I729="",$J729="",$K729="",$L729=""),"",IF($B729="Female",1/(1+EXP(-SUMPRODUCT(Engine!$C$23138:$C$23169,INDIRECT("Coefficients!$H$2:$H$33")))),1/(1+EXP(-SUMPRODUCT(Engine!$C$23138:$C$23169,INDIRECT("Coefficients!$I$2:$I$33"))))))</f>
      </c>
      <c r="T729" s="8">
        <f>IF(OR($B729="",$C729="",$D729="",$E729="",$F729="",$G729="",$H729="",$I729="",$J729="",$K729="",$L729=""),"",IF($B729="Female",1/(1+EXP(-SUMPRODUCT(Engine!$C$23138:$C$23169,INDIRECT("Coefficients!$J$2:$J$33")))),1/(1+EXP(-SUMPRODUCT(Engine!$C$23138:$C$23169,INDIRECT("Coefficients!$K$2:$K$33"))))))</f>
      </c>
      <c r="U729" s="8">
        <f>IF(OR($B729="",$C729="",$D729="",$E729="",$F729="",$G729="",$H729="",$I729="",$J729="",$K729="",$L729=""),"",IF($B729="Female",1/(1+EXP(-SUMPRODUCT(Engine!$C$23138:$C$23169,INDIRECT("Coefficients!$L$2:$L$33")))),1/(1+EXP(-SUMPRODUCT(Engine!$C$23138:$C$23169,INDIRECT("Coefficients!$M$2:$M$33"))))))</f>
      </c>
      <c r="V729" s="8">
        <f>IF(OR($B729="",$C729="",$D729="",$E729="",$F729="",$G729="",$H729="",$I729="",$J729="",$K729="",$L729=""),"",IF($B729="Female",1/(1+EXP(-SUMPRODUCT(Engine!$C$23138:$C$23169,INDIRECT("Coefficients!$N$2:$N$33")))),1/(1+EXP(-SUMPRODUCT(Engine!$C$23138:$C$23169,INDIRECT("Coefficients!$O$2:$O$33"))))))</f>
      </c>
      <c r="W729" s="8">
        <f>IF(OR($B729="",$C729="",$D729="",$E729="",$F729="",$G729="",$H729="",$I729="",$J729="",$K729="",$L729=""),"",IF($B729="Female",1/(1+EXP(-SUMPRODUCT(Engine!$C$23138:$C$23169,INDIRECT("Coefficients!$P$2:$P$33")))),1/(1+EXP(-SUMPRODUCT(Engine!$C$23138:$C$23169,INDIRECT("Coefficients!$Q$2:$Q$33"))))))</f>
      </c>
      <c r="X729" s="8">
        <f>IF(OR($B729="",$C729="",$D729="",$E729="",$F729="",$G729="",$H729="",$I729="",$J729="",$K729="",$L729=""),"",IF($B729="Female",1/(1+EXP(-SUMPRODUCT(Engine!$C$23138:$C$23169,INDIRECT("Coefficients!$R$2:$R$33")))),1/(1+EXP(-SUMPRODUCT(Engine!$C$23138:$C$23169,INDIRECT("Coefficients!$S$2:$S$33"))))))</f>
      </c>
      <c r="Y729" s="8">
        <f>IF(OR($B729="",$C729="",$D729="",$E729="",$F729="",$G729="",$H729="",$I729="",$J729="",$K729="",$L729=""),"",IF($B729="Female",1/(1+EXP(-SUMPRODUCT(Engine!$C$23138:$C$23169,INDIRECT("Coefficients!$T$2:$T$33")))),1/(1+EXP(-SUMPRODUCT(Engine!$C$23138:$C$23169,INDIRECT("Coefficients!$U$2:$U$33"))))))</f>
      </c>
      <c r="Z729" s="8">
        <f>IF(OR($B729="",$C729="",$D729="",$E729="",$F729="",$G729="",$H729="",$I729="",$J729="",$K729="",$L729=""),"",IF($B729="Female",1/(1+EXP(-SUMPRODUCT(Engine!$C$23138:$C$23169,INDIRECT("Coefficients!$V$2:$V$33")))),1/(1+EXP(-SUMPRODUCT(Engine!$C$23138:$C$23169,INDIRECT("Coefficients!$W$2:$W$33"))))))</f>
      </c>
      <c r="AA729" s="8">
        <f>IF(OR($B729="",$C729="",$D729="",$E729="",$F729="",$G729="",$H729="",$I729="",$J729="",$K729="",$L729=""),"",IF($B729="Female",1/(1+EXP(-SUMPRODUCT(Engine!$C$23138:$C$23169,INDIRECT("Coefficients!$X$2:$X$33")))),1/(1+EXP(-SUMPRODUCT(Engine!$C$23138:$C$23169,INDIRECT("Coefficients!$Y$2:$Y$33"))))))</f>
      </c>
      <c r="AB729" s="8">
        <f>IF(OR($B729="",$C729="",$D729="",$E729="",$F729="",$G729="",$H729="",$I729="",$J729="",$K729="",$L729=""),"",IF($B729="Female",1/(1+EXP(-SUMPRODUCT(Engine!$C$23138:$C$23169,INDIRECT("Coefficients!$Z$2:$Z$33")))),1/(1+EXP(-SUMPRODUCT(Engine!$C$23138:$C$23169,INDIRECT("Coefficients!$AA$2:$AA$33"))))))</f>
      </c>
      <c r="AC729" s="8">
        <f>IF(OR($B729="",$C729="",$D729="",$E729="",$F729="",$G729="",$H729="",$I729="",$J729="",$K729="",$L729=""),"",IF($B729="Female",1/(1+EXP(-SUMPRODUCT(Engine!$C$23138:$C$23169,INDIRECT("Coefficients!$AB$2:$AB$33")))),1/(1+EXP(-SUMPRODUCT(Engine!$C$23138:$C$23169,INDIRECT("Coefficients!$AC$2:$AC$33"))))))</f>
      </c>
      <c r="AD729" s="8">
        <f>IF(OR($B729="",$C729="",$D729="",$E729="",$F729="",$G729="",$H729="",$I729="",$J729="",$K729="",$L729=""),"",IF($B729="Female",1/(1+EXP(-SUMPRODUCT(Engine!$C$23138:$C$23169,INDIRECT("Coefficients!$AD$2:$AD$33")))),1/(1+EXP(-SUMPRODUCT(Engine!$C$23138:$C$23169,INDIRECT("Coefficients!$AE$2:$AE$33"))))))</f>
      </c>
      <c r="AE729" s="8">
        <f>IF(OR($B729="",$C729="",$D729="",$E729="",$F729="",$G729="",$H729="",$I729="",$J729="",$K729="",$L729=""),"",IF($B729="Female",1/(1+EXP(-SUMPRODUCT(Engine!$C$23138:$C$23169,INDIRECT("Coefficients!$AF$2:$AF$33")))),1/(1+EXP(-SUMPRODUCT(Engine!$C$23138:$C$23169,INDIRECT("Coefficients!$AG$2:$AG$33"))))))</f>
      </c>
      <c r="AF729" s="8">
        <f>IF(OR($B729="",$C729="",$D729="",$E729="",$F729="",$G729="",$H729="",$I729="",$J729="",$K729="",$L729=""),"",IF($B729="Female",1/(1+EXP(-SUMPRODUCT(Engine!$C$23138:$C$23169,INDIRECT("Coefficients!$AH$2:$AH$33")))),1/(1+EXP(-SUMPRODUCT(Engine!$C$23138:$C$23169,INDIRECT("Coefficients!$AI$2:$AI$33"))))))</f>
      </c>
      <c r="AG729" s="8">
        <f>IF(OR($B729="",$C729="",$D729="",$E729="",$F729="",$G729="",$H729="",$I729="",$J729="",$K729="",$L729=""),"",IF($B729="Female",1/(1+EXP(-SUMPRODUCT(Engine!$C$23138:$C$23169,INDIRECT("Coefficients!$AJ$2:$AJ$33")))),1/(1+EXP(-SUMPRODUCT(Engine!$C$23138:$C$23169,INDIRECT("Coefficients!$AK$2:$AK$33"))))))</f>
      </c>
      <c r="AH729" s="8">
        <f>IF(OR($B729="",$C729="",$D729="",$E729="",$F729="",$G729="",$H729="",$I729="",$J729="",$K729="",$L729=""),"",IF($B729="Female",1/(1+EXP(-SUMPRODUCT(Engine!$C$23138:$C$23169,INDIRECT("Coefficients!$AL$2:$AL$33")))),1/(1+EXP(-SUMPRODUCT(Engine!$C$23138:$C$23169,INDIRECT("Coefficients!$AM$2:$AM$33"))))))</f>
      </c>
      <c r="AI729" s="8">
        <f>IF(OR($B729="",$C729="",$D729="",$E729="",$F729="",$G729="",$H729="",$I729="",$J729="",$K729="",$L729=""),"",IF($B729="Female",1/(1+EXP(-SUMPRODUCT(Engine!$C$23138:$C$23169,INDIRECT("Coefficients!$AN$2:$AN$33")))),1/(1+EXP(-SUMPRODUCT(Engine!$C$23138:$C$23169,INDIRECT("Coefficients!$AO$2:$AO$33"))))))</f>
      </c>
      <c r="AJ729" s="8">
        <f>IF(OR($B729="",$C729="",$D729="",$E729="",$F729="",$G729="",$H729="",$I729="",$J729="",$K729="",$L729=""),"",IF($B729="Female",1/(1+EXP(-SUMPRODUCT(Engine!$C$23138:$C$23169,INDIRECT("Coefficients!$AP$2:$AP$33")))),1/(1+EXP(-SUMPRODUCT(Engine!$C$23138:$C$23169,INDIRECT("Coefficients!$AQ$2:$AQ$33"))))))</f>
      </c>
      <c r="AK729" s="8">
        <f>IF(OR($B729="",$C729="",$D729="",$E729="",$F729="",$G729="",$H729="",$I729="",$J729="",$K729="",$L729=""),"",IF($B729="Female",1/(1+EXP(-SUMPRODUCT(Engine!$C$23138:$C$23169,INDIRECT("Coefficients!$AR$2:$AR$33")))),1/(1+EXP(-SUMPRODUCT(Engine!$C$23138:$C$23169,INDIRECT("Coefficients!$AS$2:$AS$33"))))))</f>
      </c>
      <c r="AL729" s="8">
        <f>IF(OR($B729="",$C729="",$D729="",$E729="",$F729="",$G729="",$H729="",$I729="",$J729="",$K729="",$L729=""),"",IF($B729="Female",1/(1+EXP(-SUMPRODUCT(Engine!$C$23138:$C$23169,INDIRECT("Coefficients!$AT$2:$AT$33")))),1/(1+EXP(-SUMPRODUCT(Engine!$C$23138:$C$23169,INDIRECT("Coefficients!$AU$2:$AU$33"))))))</f>
      </c>
      <c r="AM729" s="8">
        <f>IF(OR($B729="",$C729="",$D729="",$E729="",$F729="",$G729="",$H729="",$I729="",$J729="",$K729="",$L729=""),"",IF($B729="Female",1/(1+EXP(-SUMPRODUCT(Engine!$C$23138:$C$23169,INDIRECT("Coefficients!$AV$2:$AV$33")))),1/(1+EXP(-SUMPRODUCT(Engine!$C$23138:$C$23169,INDIRECT("Coefficients!$AW$2:$AW$33"))))))</f>
      </c>
      <c r="AN729" s="8">
        <f>IF(OR($B729="",$C729="",$D729="",$E729="",$F729="",$G729="",$H729="",$I729="",$J729="",$K729="",$L729=""),"",IF($B729="Female",1/(1+EXP(-SUMPRODUCT(Engine!$C$23138:$C$23169,INDIRECT("Coefficients!$AX$2:$AX$33")))),1/(1+EXP(-SUMPRODUCT(Engine!$C$23138:$C$23169,INDIRECT("Coefficients!$AY$2:$AY$33"))))))</f>
      </c>
      <c r="AO729" s="8">
        <f>IF(OR($B729="",$C729="",$D729="",$E729="",$F729="",$G729="",$H729="",$I729="",$J729="",$K729="",$L729=""),"",IF($B729="Female",1/(1+EXP(-SUMPRODUCT(Engine!$C$23138:$C$23169,INDIRECT("Coefficients!$AZ$2:$AZ$33")))),1/(1+EXP(-SUMPRODUCT(Engine!$C$23138:$C$23169,INDIRECT("Coefficients!$BA$2:$BA$33"))))))</f>
      </c>
      <c r="AP729" s="8">
        <f>IF(OR($B729="",$C729="",$D729="",$E729="",$F729="",$G729="",$H729="",$I729="",$J729="",$K729="",$L729=""),"",IF($B729="Female",1/(1+EXP(-SUMPRODUCT(Engine!$C$23138:$C$23169,INDIRECT("Coefficients!$BB$2:$BB$33")))),1/(1+EXP(-SUMPRODUCT(Engine!$C$23138:$C$23169,INDIRECT("Coefficients!$BC$2:$BC$33"))))))</f>
      </c>
      <c r="AQ729" s="8">
        <f>IF(OR($B729="",$C729="",$D729="",$E729="",$F729="",$G729="",$H729="",$I729="",$J729="",$K729="",$L729=""),"",IF($B729="Female",1/(1+EXP(-SUMPRODUCT(Engine!$C$23138:$C$23169,INDIRECT("Coefficients!$BD$2:$BD$33")))),1/(1+EXP(-SUMPRODUCT(Engine!$C$23138:$C$23169,INDIRECT("Coefficients!$BE$2:$BE$33"))))))</f>
      </c>
      <c r="AR729" s="8">
        <f>IF(OR($B729="",$C729="",$D729="",$E729="",$F729="",$G729="",$H729="",$I729="",$J729="",$K729="",$L729=""),"",IF($B729="Female",1/(1+EXP(-SUMPRODUCT(Engine!$C$23138:$C$23169,INDIRECT("Coefficients!$BF$2:$BF$33")))),1/(1+EXP(-SUMPRODUCT(Engine!$C$23138:$C$23169,INDIRECT("Coefficients!$BG$2:$BG$33"))))))</f>
      </c>
      <c r="AS729" s="8">
        <f>IF(OR($B729="",$C729="",$D729="",$E729="",$F729="",$G729="",$H729="",$I729="",$J729="",$K729="",$L729=""),"",IF($B729="Female",1/(1+EXP(-SUMPRODUCT(Engine!$C$23138:$C$23169,INDIRECT("Coefficients!$BH$2:$BH$33")))),1/(1+EXP(-SUMPRODUCT(Engine!$C$23138:$C$23169,INDIRECT("Coefficients!$BI$2:$BI$33"))))))</f>
      </c>
      <c r="AT729" s="8">
        <f>IF(OR($B729="",$C729="",$D729="",$E729="",$F729="",$G729="",$H729="",$I729="",$J729="",$K729="",$L729=""),"",IF($B729="Female",1/(1+EXP(-SUMPRODUCT(Engine!$C$23138:$C$23169,INDIRECT("Coefficients!$BJ$2:$BJ$33")))),1/(1+EXP(-SUMPRODUCT(Engine!$C$23138:$C$23169,INDIRECT("Coefficients!$BK$2:$BK$33"))))))</f>
      </c>
      <c r="AU729" s="8">
        <f>IF(OR($B729="",$C729="",$D729="",$E729="",$F729="",$G729="",$H729="",$I729="",$J729="",$K729="",$L729=""),"",IF($B729="Female",1/(1+EXP(-SUMPRODUCT(Engine!$C$23138:$C$23169,INDIRECT("Coefficients!$BL$2:$BL$33")))),1/(1+EXP(-SUMPRODUCT(Engine!$C$23138:$C$23169,INDIRECT("Coefficients!$BM$2:$BM$33"))))))</f>
      </c>
      <c r="AV729" s="8">
        <f>IF(OR($B729="",$C729="",$D729="",$E729="",$F729="",$G729="",$H729="",$I729="",$J729="",$K729="",$L729=""),"",IF($B729="Female",1/(1+EXP(-SUMPRODUCT(Engine!$C$23138:$C$23169,INDIRECT("Coefficients!$BN$2:$BN$33")))),1/(1+EXP(-SUMPRODUCT(Engine!$C$23138:$C$23169,INDIRECT("Coefficients!$BO$2:$BO$33"))))))</f>
      </c>
      <c r="AW729" s="8">
        <f>IF(OR($B729="",$C729="",$D729="",$E729="",$F729="",$G729="",$H729="",$I729="",$J729="",$K729="",$L729=""),"",IF($B729="Female",1/(1+EXP(-SUMPRODUCT(Engine!$C$23138:$C$23169,INDIRECT("Coefficients!$BP$2:$BP$33")))),1/(1+EXP(-SUMPRODUCT(Engine!$C$23138:$C$23169,INDIRECT("Coefficients!$BQ$2:$BQ$33"))))))</f>
      </c>
      <c r="AX729" s="8">
        <f>IF(OR($B729="",$C729="",$D729="",$E729="",$F729="",$G729="",$H729="",$I729="",$J729="",$K729="",$L729=""),"",IF($B729="Female",1/(1+EXP(-SUMPRODUCT(Engine!$C$23138:$C$23169,INDIRECT("Coefficients!$BR$2:$BR$33")))),1/(1+EXP(-SUMPRODUCT(Engine!$C$23138:$C$23169,INDIRECT("Coefficients!$BS$2:$BS$33"))))))</f>
      </c>
      <c r="AY729" s="8">
        <f>IF(OR($B729="",$C729="",$D729="",$E729="",$F729="",$G729="",$H729="",$I729="",$J729="",$K729="",$L729=""),"",IF($B729="Female",1/(1+EXP(-SUMPRODUCT(Engine!$C$23138:$C$23169,INDIRECT("Coefficients!$BT$2:$BT$33")))),1/(1+EXP(-SUMPRODUCT(Engine!$C$23138:$C$23169,INDIRECT("Coefficients!$BU$2:$BU$33"))))))</f>
      </c>
      <c r="AZ729" s="8">
        <f>IF(OR($B729="",$C729="",$D729="",$E729="",$F729="",$G729="",$H729="",$I729="",$J729="",$K729="",$L729=""),"",IF($B729="Female",1/(1+EXP(-SUMPRODUCT(Engine!$C$23138:$C$23169,INDIRECT("Coefficients!$BV$2:$BV$33")))),1/(1+EXP(-SUMPRODUCT(Engine!$C$23138:$C$23169,INDIRECT("Coefficients!$BW$2:$BW$33"))))))</f>
      </c>
      <c r="BA729" s="8">
        <f>IF(OR($B729="",$C729="",$D729="",$E729="",$F729="",$G729="",$H729="",$I729="",$J729="",$K729="",$L729=""),"",IF($B729="Female",1/(1+EXP(-SUMPRODUCT(Engine!$C$23138:$C$23169,INDIRECT("Coefficients!$BX$2:$BX$33")))),1/(1+EXP(-SUMPRODUCT(Engine!$C$23138:$C$23169,INDIRECT("Coefficients!$BY$2:$BY$33"))))))</f>
      </c>
      <c r="BB729" s="8">
        <f>IF(OR($B729="",$C729="",$D729="",$E729="",$F729="",$G729="",$H729="",$I729="",$J729="",$K729="",$L729=""),"",IF($B729="Female",1/(1+EXP(-SUMPRODUCT(Engine!$C$23138:$C$23169,INDIRECT("Coefficients!$BZ$2:$BZ$33")))),1/(1+EXP(-SUMPRODUCT(Engine!$C$23138:$C$23169,INDIRECT("Coefficients!$CA$2:$CA$33"))))))</f>
      </c>
      <c r="BC729" s="8">
        <f>IF(OR($B729="",$C729="",$D729="",$E729="",$F729="",$G729="",$H729="",$I729="",$J729="",$K729="",$L729=""),"",IF($B729="Female",1/(1+EXP(-SUMPRODUCT(Engine!$C$23138:$C$23169,INDIRECT("Coefficients!$CB$2:$CB$33")))),1/(1+EXP(-SUMPRODUCT(Engine!$C$23138:$C$23169,INDIRECT("Coefficients!$CC$2:$CC$33"))))))</f>
      </c>
      <c r="BD729" s="8">
        <f>IF(OR($B729="",$C729="",$D729="",$E729="",$F729="",$G729="",$H729="",$I729="",$J729="",$K729="",$L729=""),"",IF($B729="Female",1/(1+EXP(-SUMPRODUCT(Engine!$C$23138:$C$23169,INDIRECT("Coefficients!$CD$2:$CD$33")))),1/(1+EXP(-SUMPRODUCT(Engine!$C$23138:$C$23169,INDIRECT("Coefficients!$CE$2:$CE$33"))))))</f>
      </c>
      <c r="BE729" s="8">
        <f>IF(OR($B729="",$C729="",$D729="",$E729="",$F729="",$G729="",$H729="",$I729="",$J729="",$K729="",$L729=""),"",IF($B729="Female",1/(1+EXP(-SUMPRODUCT(Engine!$C$23138:$C$23169,INDIRECT("Coefficients!$CF$2:$CF$33")))),1/(1+EXP(-SUMPRODUCT(Engine!$C$23138:$C$23169,INDIRECT("Coefficients!$CG$2:$CG$33"))))))</f>
      </c>
      <c r="BF729" s="8">
        <f>IF(OR($B729="",$C729="",$D729="",$E729="",$F729="",$G729="",$H729="",$I729="",$J729="",$K729="",$L729=""),"",IF($B729="Female",1/(1+EXP(-SUMPRODUCT(Engine!$C$23138:$C$23169,INDIRECT("Coefficients!$CH$2:$CH$33")))),1/(1+EXP(-SUMPRODUCT(Engine!$C$23138:$C$23169,INDIRECT("Coefficients!$CI$2:$CI$33"))))))</f>
      </c>
      <c r="BG729" s="8">
        <f>IF(OR($B729="",$C729="",$D729="",$E729="",$F729="",$G729="",$H729="",$I729="",$J729="",$K729="",$L729=""),"",IF($B729="Female",1/(1+EXP(-SUMPRODUCT(Engine!$C$23138:$C$23169,INDIRECT("Coefficients!$CJ$2:$CJ$33")))),1/(1+EXP(-SUMPRODUCT(Engine!$C$23138:$C$23169,INDIRECT("Coefficients!$CK$2:$CK$33"))))))</f>
      </c>
      <c r="BH729" s="8">
        <f>IF(OR($B729="",$C729="",$D729="",$E729="",$F729="",$G729="",$H729="",$I729="",$J729="",$K729="",$L729=""),"",IF($B729="Female",1/(1+EXP(-SUMPRODUCT(Engine!$C$23138:$C$23169,INDIRECT("Coefficients!$CL$2:$CL$33")))),1/(1+EXP(-SUMPRODUCT(Engine!$C$23138:$C$23169,INDIRECT("Coefficients!$CM$2:$CM$33"))))))</f>
      </c>
      <c r="BI729" s="8">
        <f>IF(OR($B729="",$C729="",$D729="",$E729="",$F729="",$G729="",$H729="",$I729="",$J729="",$K729="",$L729=""),"",IF($B729="Female",1/(1+EXP(-SUMPRODUCT(Engine!$C$23138:$C$23169,INDIRECT("Coefficients!$CN$2:$CN$33")))),1/(1+EXP(-SUMPRODUCT(Engine!$C$23138:$C$23169,INDIRECT("Coefficients!$CO$2:$CO$33"))))))</f>
      </c>
      <c r="BJ729" s="8">
        <f>IF(OR($B729="",$C729="",$D729="",$E729="",$F729="",$G729="",$H729="",$I729="",$J729="",$K729="",$L729=""),"",IF($B729="Female",1/(1+EXP(-SUMPRODUCT(Engine!$C$23138:$C$23169,INDIRECT("Coefficients!$CP$2:$CP$33")))),1/(1+EXP(-SUMPRODUCT(Engine!$C$23138:$C$23169,INDIRECT("Coefficients!$CQ$2:$CQ$33"))))))</f>
      </c>
      <c r="BK729" s="8">
        <f>IF(OR($B729="",$C729="",$D729="",$E729="",$F729="",$G729="",$H729="",$I729="",$J729="",$K729="",$L729=""),"",IF($B729="Female",1/(1+EXP(-SUMPRODUCT(Engine!$C$23138:$C$23169,INDIRECT("Coefficients!$CR$2:$CR$33")))),1/(1+EXP(-SUMPRODUCT(Engine!$C$23138:$C$23169,INDIRECT("Coefficients!$CS$2:$CS$33"))))))</f>
      </c>
      <c r="BL729" s="8">
        <f>IF(OR($B729="",$C729="",$D729="",$E729="",$F729="",$G729="",$H729="",$I729="",$J729="",$K729="",$L729=""),"",IF($B729="Female",1/(1+EXP(-SUMPRODUCT(Engine!$C$23138:$C$23169,INDIRECT("Coefficients!$CT$2:$CT$33")))),1/(1+EXP(-SUMPRODUCT(Engine!$C$23138:$C$23169,INDIRECT("Coefficients!$CU$2:$CU$33"))))))</f>
      </c>
      <c r="BM729" s="8">
        <f>IF(OR($B729="",$C729="",$D729="",$E729="",$F729="",$G729="",$H729="",$I729="",$J729="",$K729="",$L729=""),"",IF($B729="Female",1/(1+EXP(-SUMPRODUCT(Engine!$C$23138:$C$23169,INDIRECT("Coefficients!$CV$2:$CV$33")))),1/(1+EXP(-SUMPRODUCT(Engine!$C$23138:$C$23169,INDIRECT("Coefficients!$CW$2:$CW$33"))))))</f>
      </c>
    </row>
    <row r="730" spans="1:6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8">
        <f>IF(OR($B730="",$C730="",$D730="",$E730="",$F730="",$G730="",$H730="",$I730="",$J730="",$K730="",$L730=""),"",IF($B730="Female",1/(1+EXP(-SUMPRODUCT(Engine!$C$23170:$C$23201,INDIRECT("Coefficients!$B$2:$B$33")))),1/(1+EXP(-SUMPRODUCT(Engine!$C$23170:$C$23201,INDIRECT("Coefficients!$C$2:$C$33"))))))</f>
      </c>
      <c r="Q730" s="8">
        <f>IF(OR($B730="",$C730="",$D730="",$E730="",$F730="",$G730="",$H730="",$I730="",$J730="",$K730="",$L730=""),"",IF($B730="Female",1/(1+EXP(-SUMPRODUCT(Engine!$C$23170:$C$23201,INDIRECT("Coefficients!$D$2:$D$33")))),1/(1+EXP(-SUMPRODUCT(Engine!$C$23170:$C$23201,INDIRECT("Coefficients!$E$2:$E$33"))))))</f>
      </c>
      <c r="R730" s="8">
        <f>IF(OR($B730="",$C730="",$D730="",$E730="",$F730="",$G730="",$H730="",$I730="",$J730="",$K730="",$L730=""),"",IF($B730="Female",1/(1+EXP(-SUMPRODUCT(Engine!$C$23170:$C$23201,INDIRECT("Coefficients!$F$2:$F$33")))),1/(1+EXP(-SUMPRODUCT(Engine!$C$23170:$C$23201,INDIRECT("Coefficients!$G$2:$G$33"))))))</f>
      </c>
      <c r="S730" s="8">
        <f>IF(OR($B730="",$C730="",$D730="",$E730="",$F730="",$G730="",$H730="",$I730="",$J730="",$K730="",$L730=""),"",IF($B730="Female",1/(1+EXP(-SUMPRODUCT(Engine!$C$23170:$C$23201,INDIRECT("Coefficients!$H$2:$H$33")))),1/(1+EXP(-SUMPRODUCT(Engine!$C$23170:$C$23201,INDIRECT("Coefficients!$I$2:$I$33"))))))</f>
      </c>
      <c r="T730" s="8">
        <f>IF(OR($B730="",$C730="",$D730="",$E730="",$F730="",$G730="",$H730="",$I730="",$J730="",$K730="",$L730=""),"",IF($B730="Female",1/(1+EXP(-SUMPRODUCT(Engine!$C$23170:$C$23201,INDIRECT("Coefficients!$J$2:$J$33")))),1/(1+EXP(-SUMPRODUCT(Engine!$C$23170:$C$23201,INDIRECT("Coefficients!$K$2:$K$33"))))))</f>
      </c>
      <c r="U730" s="8">
        <f>IF(OR($B730="",$C730="",$D730="",$E730="",$F730="",$G730="",$H730="",$I730="",$J730="",$K730="",$L730=""),"",IF($B730="Female",1/(1+EXP(-SUMPRODUCT(Engine!$C$23170:$C$23201,INDIRECT("Coefficients!$L$2:$L$33")))),1/(1+EXP(-SUMPRODUCT(Engine!$C$23170:$C$23201,INDIRECT("Coefficients!$M$2:$M$33"))))))</f>
      </c>
      <c r="V730" s="8">
        <f>IF(OR($B730="",$C730="",$D730="",$E730="",$F730="",$G730="",$H730="",$I730="",$J730="",$K730="",$L730=""),"",IF($B730="Female",1/(1+EXP(-SUMPRODUCT(Engine!$C$23170:$C$23201,INDIRECT("Coefficients!$N$2:$N$33")))),1/(1+EXP(-SUMPRODUCT(Engine!$C$23170:$C$23201,INDIRECT("Coefficients!$O$2:$O$33"))))))</f>
      </c>
      <c r="W730" s="8">
        <f>IF(OR($B730="",$C730="",$D730="",$E730="",$F730="",$G730="",$H730="",$I730="",$J730="",$K730="",$L730=""),"",IF($B730="Female",1/(1+EXP(-SUMPRODUCT(Engine!$C$23170:$C$23201,INDIRECT("Coefficients!$P$2:$P$33")))),1/(1+EXP(-SUMPRODUCT(Engine!$C$23170:$C$23201,INDIRECT("Coefficients!$Q$2:$Q$33"))))))</f>
      </c>
      <c r="X730" s="8">
        <f>IF(OR($B730="",$C730="",$D730="",$E730="",$F730="",$G730="",$H730="",$I730="",$J730="",$K730="",$L730=""),"",IF($B730="Female",1/(1+EXP(-SUMPRODUCT(Engine!$C$23170:$C$23201,INDIRECT("Coefficients!$R$2:$R$33")))),1/(1+EXP(-SUMPRODUCT(Engine!$C$23170:$C$23201,INDIRECT("Coefficients!$S$2:$S$33"))))))</f>
      </c>
      <c r="Y730" s="8">
        <f>IF(OR($B730="",$C730="",$D730="",$E730="",$F730="",$G730="",$H730="",$I730="",$J730="",$K730="",$L730=""),"",IF($B730="Female",1/(1+EXP(-SUMPRODUCT(Engine!$C$23170:$C$23201,INDIRECT("Coefficients!$T$2:$T$33")))),1/(1+EXP(-SUMPRODUCT(Engine!$C$23170:$C$23201,INDIRECT("Coefficients!$U$2:$U$33"))))))</f>
      </c>
      <c r="Z730" s="8">
        <f>IF(OR($B730="",$C730="",$D730="",$E730="",$F730="",$G730="",$H730="",$I730="",$J730="",$K730="",$L730=""),"",IF($B730="Female",1/(1+EXP(-SUMPRODUCT(Engine!$C$23170:$C$23201,INDIRECT("Coefficients!$V$2:$V$33")))),1/(1+EXP(-SUMPRODUCT(Engine!$C$23170:$C$23201,INDIRECT("Coefficients!$W$2:$W$33"))))))</f>
      </c>
      <c r="AA730" s="8">
        <f>IF(OR($B730="",$C730="",$D730="",$E730="",$F730="",$G730="",$H730="",$I730="",$J730="",$K730="",$L730=""),"",IF($B730="Female",1/(1+EXP(-SUMPRODUCT(Engine!$C$23170:$C$23201,INDIRECT("Coefficients!$X$2:$X$33")))),1/(1+EXP(-SUMPRODUCT(Engine!$C$23170:$C$23201,INDIRECT("Coefficients!$Y$2:$Y$33"))))))</f>
      </c>
      <c r="AB730" s="8">
        <f>IF(OR($B730="",$C730="",$D730="",$E730="",$F730="",$G730="",$H730="",$I730="",$J730="",$K730="",$L730=""),"",IF($B730="Female",1/(1+EXP(-SUMPRODUCT(Engine!$C$23170:$C$23201,INDIRECT("Coefficients!$Z$2:$Z$33")))),1/(1+EXP(-SUMPRODUCT(Engine!$C$23170:$C$23201,INDIRECT("Coefficients!$AA$2:$AA$33"))))))</f>
      </c>
      <c r="AC730" s="8">
        <f>IF(OR($B730="",$C730="",$D730="",$E730="",$F730="",$G730="",$H730="",$I730="",$J730="",$K730="",$L730=""),"",IF($B730="Female",1/(1+EXP(-SUMPRODUCT(Engine!$C$23170:$C$23201,INDIRECT("Coefficients!$AB$2:$AB$33")))),1/(1+EXP(-SUMPRODUCT(Engine!$C$23170:$C$23201,INDIRECT("Coefficients!$AC$2:$AC$33"))))))</f>
      </c>
      <c r="AD730" s="8">
        <f>IF(OR($B730="",$C730="",$D730="",$E730="",$F730="",$G730="",$H730="",$I730="",$J730="",$K730="",$L730=""),"",IF($B730="Female",1/(1+EXP(-SUMPRODUCT(Engine!$C$23170:$C$23201,INDIRECT("Coefficients!$AD$2:$AD$33")))),1/(1+EXP(-SUMPRODUCT(Engine!$C$23170:$C$23201,INDIRECT("Coefficients!$AE$2:$AE$33"))))))</f>
      </c>
      <c r="AE730" s="8">
        <f>IF(OR($B730="",$C730="",$D730="",$E730="",$F730="",$G730="",$H730="",$I730="",$J730="",$K730="",$L730=""),"",IF($B730="Female",1/(1+EXP(-SUMPRODUCT(Engine!$C$23170:$C$23201,INDIRECT("Coefficients!$AF$2:$AF$33")))),1/(1+EXP(-SUMPRODUCT(Engine!$C$23170:$C$23201,INDIRECT("Coefficients!$AG$2:$AG$33"))))))</f>
      </c>
      <c r="AF730" s="8">
        <f>IF(OR($B730="",$C730="",$D730="",$E730="",$F730="",$G730="",$H730="",$I730="",$J730="",$K730="",$L730=""),"",IF($B730="Female",1/(1+EXP(-SUMPRODUCT(Engine!$C$23170:$C$23201,INDIRECT("Coefficients!$AH$2:$AH$33")))),1/(1+EXP(-SUMPRODUCT(Engine!$C$23170:$C$23201,INDIRECT("Coefficients!$AI$2:$AI$33"))))))</f>
      </c>
      <c r="AG730" s="8">
        <f>IF(OR($B730="",$C730="",$D730="",$E730="",$F730="",$G730="",$H730="",$I730="",$J730="",$K730="",$L730=""),"",IF($B730="Female",1/(1+EXP(-SUMPRODUCT(Engine!$C$23170:$C$23201,INDIRECT("Coefficients!$AJ$2:$AJ$33")))),1/(1+EXP(-SUMPRODUCT(Engine!$C$23170:$C$23201,INDIRECT("Coefficients!$AK$2:$AK$33"))))))</f>
      </c>
      <c r="AH730" s="8">
        <f>IF(OR($B730="",$C730="",$D730="",$E730="",$F730="",$G730="",$H730="",$I730="",$J730="",$K730="",$L730=""),"",IF($B730="Female",1/(1+EXP(-SUMPRODUCT(Engine!$C$23170:$C$23201,INDIRECT("Coefficients!$AL$2:$AL$33")))),1/(1+EXP(-SUMPRODUCT(Engine!$C$23170:$C$23201,INDIRECT("Coefficients!$AM$2:$AM$33"))))))</f>
      </c>
      <c r="AI730" s="8">
        <f>IF(OR($B730="",$C730="",$D730="",$E730="",$F730="",$G730="",$H730="",$I730="",$J730="",$K730="",$L730=""),"",IF($B730="Female",1/(1+EXP(-SUMPRODUCT(Engine!$C$23170:$C$23201,INDIRECT("Coefficients!$AN$2:$AN$33")))),1/(1+EXP(-SUMPRODUCT(Engine!$C$23170:$C$23201,INDIRECT("Coefficients!$AO$2:$AO$33"))))))</f>
      </c>
      <c r="AJ730" s="8">
        <f>IF(OR($B730="",$C730="",$D730="",$E730="",$F730="",$G730="",$H730="",$I730="",$J730="",$K730="",$L730=""),"",IF($B730="Female",1/(1+EXP(-SUMPRODUCT(Engine!$C$23170:$C$23201,INDIRECT("Coefficients!$AP$2:$AP$33")))),1/(1+EXP(-SUMPRODUCT(Engine!$C$23170:$C$23201,INDIRECT("Coefficients!$AQ$2:$AQ$33"))))))</f>
      </c>
      <c r="AK730" s="8">
        <f>IF(OR($B730="",$C730="",$D730="",$E730="",$F730="",$G730="",$H730="",$I730="",$J730="",$K730="",$L730=""),"",IF($B730="Female",1/(1+EXP(-SUMPRODUCT(Engine!$C$23170:$C$23201,INDIRECT("Coefficients!$AR$2:$AR$33")))),1/(1+EXP(-SUMPRODUCT(Engine!$C$23170:$C$23201,INDIRECT("Coefficients!$AS$2:$AS$33"))))))</f>
      </c>
      <c r="AL730" s="8">
        <f>IF(OR($B730="",$C730="",$D730="",$E730="",$F730="",$G730="",$H730="",$I730="",$J730="",$K730="",$L730=""),"",IF($B730="Female",1/(1+EXP(-SUMPRODUCT(Engine!$C$23170:$C$23201,INDIRECT("Coefficients!$AT$2:$AT$33")))),1/(1+EXP(-SUMPRODUCT(Engine!$C$23170:$C$23201,INDIRECT("Coefficients!$AU$2:$AU$33"))))))</f>
      </c>
      <c r="AM730" s="8">
        <f>IF(OR($B730="",$C730="",$D730="",$E730="",$F730="",$G730="",$H730="",$I730="",$J730="",$K730="",$L730=""),"",IF($B730="Female",1/(1+EXP(-SUMPRODUCT(Engine!$C$23170:$C$23201,INDIRECT("Coefficients!$AV$2:$AV$33")))),1/(1+EXP(-SUMPRODUCT(Engine!$C$23170:$C$23201,INDIRECT("Coefficients!$AW$2:$AW$33"))))))</f>
      </c>
      <c r="AN730" s="8">
        <f>IF(OR($B730="",$C730="",$D730="",$E730="",$F730="",$G730="",$H730="",$I730="",$J730="",$K730="",$L730=""),"",IF($B730="Female",1/(1+EXP(-SUMPRODUCT(Engine!$C$23170:$C$23201,INDIRECT("Coefficients!$AX$2:$AX$33")))),1/(1+EXP(-SUMPRODUCT(Engine!$C$23170:$C$23201,INDIRECT("Coefficients!$AY$2:$AY$33"))))))</f>
      </c>
      <c r="AO730" s="8">
        <f>IF(OR($B730="",$C730="",$D730="",$E730="",$F730="",$G730="",$H730="",$I730="",$J730="",$K730="",$L730=""),"",IF($B730="Female",1/(1+EXP(-SUMPRODUCT(Engine!$C$23170:$C$23201,INDIRECT("Coefficients!$AZ$2:$AZ$33")))),1/(1+EXP(-SUMPRODUCT(Engine!$C$23170:$C$23201,INDIRECT("Coefficients!$BA$2:$BA$33"))))))</f>
      </c>
      <c r="AP730" s="8">
        <f>IF(OR($B730="",$C730="",$D730="",$E730="",$F730="",$G730="",$H730="",$I730="",$J730="",$K730="",$L730=""),"",IF($B730="Female",1/(1+EXP(-SUMPRODUCT(Engine!$C$23170:$C$23201,INDIRECT("Coefficients!$BB$2:$BB$33")))),1/(1+EXP(-SUMPRODUCT(Engine!$C$23170:$C$23201,INDIRECT("Coefficients!$BC$2:$BC$33"))))))</f>
      </c>
      <c r="AQ730" s="8">
        <f>IF(OR($B730="",$C730="",$D730="",$E730="",$F730="",$G730="",$H730="",$I730="",$J730="",$K730="",$L730=""),"",IF($B730="Female",1/(1+EXP(-SUMPRODUCT(Engine!$C$23170:$C$23201,INDIRECT("Coefficients!$BD$2:$BD$33")))),1/(1+EXP(-SUMPRODUCT(Engine!$C$23170:$C$23201,INDIRECT("Coefficients!$BE$2:$BE$33"))))))</f>
      </c>
      <c r="AR730" s="8">
        <f>IF(OR($B730="",$C730="",$D730="",$E730="",$F730="",$G730="",$H730="",$I730="",$J730="",$K730="",$L730=""),"",IF($B730="Female",1/(1+EXP(-SUMPRODUCT(Engine!$C$23170:$C$23201,INDIRECT("Coefficients!$BF$2:$BF$33")))),1/(1+EXP(-SUMPRODUCT(Engine!$C$23170:$C$23201,INDIRECT("Coefficients!$BG$2:$BG$33"))))))</f>
      </c>
      <c r="AS730" s="8">
        <f>IF(OR($B730="",$C730="",$D730="",$E730="",$F730="",$G730="",$H730="",$I730="",$J730="",$K730="",$L730=""),"",IF($B730="Female",1/(1+EXP(-SUMPRODUCT(Engine!$C$23170:$C$23201,INDIRECT("Coefficients!$BH$2:$BH$33")))),1/(1+EXP(-SUMPRODUCT(Engine!$C$23170:$C$23201,INDIRECT("Coefficients!$BI$2:$BI$33"))))))</f>
      </c>
      <c r="AT730" s="8">
        <f>IF(OR($B730="",$C730="",$D730="",$E730="",$F730="",$G730="",$H730="",$I730="",$J730="",$K730="",$L730=""),"",IF($B730="Female",1/(1+EXP(-SUMPRODUCT(Engine!$C$23170:$C$23201,INDIRECT("Coefficients!$BJ$2:$BJ$33")))),1/(1+EXP(-SUMPRODUCT(Engine!$C$23170:$C$23201,INDIRECT("Coefficients!$BK$2:$BK$33"))))))</f>
      </c>
      <c r="AU730" s="8">
        <f>IF(OR($B730="",$C730="",$D730="",$E730="",$F730="",$G730="",$H730="",$I730="",$J730="",$K730="",$L730=""),"",IF($B730="Female",1/(1+EXP(-SUMPRODUCT(Engine!$C$23170:$C$23201,INDIRECT("Coefficients!$BL$2:$BL$33")))),1/(1+EXP(-SUMPRODUCT(Engine!$C$23170:$C$23201,INDIRECT("Coefficients!$BM$2:$BM$33"))))))</f>
      </c>
      <c r="AV730" s="8">
        <f>IF(OR($B730="",$C730="",$D730="",$E730="",$F730="",$G730="",$H730="",$I730="",$J730="",$K730="",$L730=""),"",IF($B730="Female",1/(1+EXP(-SUMPRODUCT(Engine!$C$23170:$C$23201,INDIRECT("Coefficients!$BN$2:$BN$33")))),1/(1+EXP(-SUMPRODUCT(Engine!$C$23170:$C$23201,INDIRECT("Coefficients!$BO$2:$BO$33"))))))</f>
      </c>
      <c r="AW730" s="8">
        <f>IF(OR($B730="",$C730="",$D730="",$E730="",$F730="",$G730="",$H730="",$I730="",$J730="",$K730="",$L730=""),"",IF($B730="Female",1/(1+EXP(-SUMPRODUCT(Engine!$C$23170:$C$23201,INDIRECT("Coefficients!$BP$2:$BP$33")))),1/(1+EXP(-SUMPRODUCT(Engine!$C$23170:$C$23201,INDIRECT("Coefficients!$BQ$2:$BQ$33"))))))</f>
      </c>
      <c r="AX730" s="8">
        <f>IF(OR($B730="",$C730="",$D730="",$E730="",$F730="",$G730="",$H730="",$I730="",$J730="",$K730="",$L730=""),"",IF($B730="Female",1/(1+EXP(-SUMPRODUCT(Engine!$C$23170:$C$23201,INDIRECT("Coefficients!$BR$2:$BR$33")))),1/(1+EXP(-SUMPRODUCT(Engine!$C$23170:$C$23201,INDIRECT("Coefficients!$BS$2:$BS$33"))))))</f>
      </c>
      <c r="AY730" s="8">
        <f>IF(OR($B730="",$C730="",$D730="",$E730="",$F730="",$G730="",$H730="",$I730="",$J730="",$K730="",$L730=""),"",IF($B730="Female",1/(1+EXP(-SUMPRODUCT(Engine!$C$23170:$C$23201,INDIRECT("Coefficients!$BT$2:$BT$33")))),1/(1+EXP(-SUMPRODUCT(Engine!$C$23170:$C$23201,INDIRECT("Coefficients!$BU$2:$BU$33"))))))</f>
      </c>
      <c r="AZ730" s="8">
        <f>IF(OR($B730="",$C730="",$D730="",$E730="",$F730="",$G730="",$H730="",$I730="",$J730="",$K730="",$L730=""),"",IF($B730="Female",1/(1+EXP(-SUMPRODUCT(Engine!$C$23170:$C$23201,INDIRECT("Coefficients!$BV$2:$BV$33")))),1/(1+EXP(-SUMPRODUCT(Engine!$C$23170:$C$23201,INDIRECT("Coefficients!$BW$2:$BW$33"))))))</f>
      </c>
      <c r="BA730" s="8">
        <f>IF(OR($B730="",$C730="",$D730="",$E730="",$F730="",$G730="",$H730="",$I730="",$J730="",$K730="",$L730=""),"",IF($B730="Female",1/(1+EXP(-SUMPRODUCT(Engine!$C$23170:$C$23201,INDIRECT("Coefficients!$BX$2:$BX$33")))),1/(1+EXP(-SUMPRODUCT(Engine!$C$23170:$C$23201,INDIRECT("Coefficients!$BY$2:$BY$33"))))))</f>
      </c>
      <c r="BB730" s="8">
        <f>IF(OR($B730="",$C730="",$D730="",$E730="",$F730="",$G730="",$H730="",$I730="",$J730="",$K730="",$L730=""),"",IF($B730="Female",1/(1+EXP(-SUMPRODUCT(Engine!$C$23170:$C$23201,INDIRECT("Coefficients!$BZ$2:$BZ$33")))),1/(1+EXP(-SUMPRODUCT(Engine!$C$23170:$C$23201,INDIRECT("Coefficients!$CA$2:$CA$33"))))))</f>
      </c>
      <c r="BC730" s="8">
        <f>IF(OR($B730="",$C730="",$D730="",$E730="",$F730="",$G730="",$H730="",$I730="",$J730="",$K730="",$L730=""),"",IF($B730="Female",1/(1+EXP(-SUMPRODUCT(Engine!$C$23170:$C$23201,INDIRECT("Coefficients!$CB$2:$CB$33")))),1/(1+EXP(-SUMPRODUCT(Engine!$C$23170:$C$23201,INDIRECT("Coefficients!$CC$2:$CC$33"))))))</f>
      </c>
      <c r="BD730" s="8">
        <f>IF(OR($B730="",$C730="",$D730="",$E730="",$F730="",$G730="",$H730="",$I730="",$J730="",$K730="",$L730=""),"",IF($B730="Female",1/(1+EXP(-SUMPRODUCT(Engine!$C$23170:$C$23201,INDIRECT("Coefficients!$CD$2:$CD$33")))),1/(1+EXP(-SUMPRODUCT(Engine!$C$23170:$C$23201,INDIRECT("Coefficients!$CE$2:$CE$33"))))))</f>
      </c>
      <c r="BE730" s="8">
        <f>IF(OR($B730="",$C730="",$D730="",$E730="",$F730="",$G730="",$H730="",$I730="",$J730="",$K730="",$L730=""),"",IF($B730="Female",1/(1+EXP(-SUMPRODUCT(Engine!$C$23170:$C$23201,INDIRECT("Coefficients!$CF$2:$CF$33")))),1/(1+EXP(-SUMPRODUCT(Engine!$C$23170:$C$23201,INDIRECT("Coefficients!$CG$2:$CG$33"))))))</f>
      </c>
      <c r="BF730" s="8">
        <f>IF(OR($B730="",$C730="",$D730="",$E730="",$F730="",$G730="",$H730="",$I730="",$J730="",$K730="",$L730=""),"",IF($B730="Female",1/(1+EXP(-SUMPRODUCT(Engine!$C$23170:$C$23201,INDIRECT("Coefficients!$CH$2:$CH$33")))),1/(1+EXP(-SUMPRODUCT(Engine!$C$23170:$C$23201,INDIRECT("Coefficients!$CI$2:$CI$33"))))))</f>
      </c>
      <c r="BG730" s="8">
        <f>IF(OR($B730="",$C730="",$D730="",$E730="",$F730="",$G730="",$H730="",$I730="",$J730="",$K730="",$L730=""),"",IF($B730="Female",1/(1+EXP(-SUMPRODUCT(Engine!$C$23170:$C$23201,INDIRECT("Coefficients!$CJ$2:$CJ$33")))),1/(1+EXP(-SUMPRODUCT(Engine!$C$23170:$C$23201,INDIRECT("Coefficients!$CK$2:$CK$33"))))))</f>
      </c>
      <c r="BH730" s="8">
        <f>IF(OR($B730="",$C730="",$D730="",$E730="",$F730="",$G730="",$H730="",$I730="",$J730="",$K730="",$L730=""),"",IF($B730="Female",1/(1+EXP(-SUMPRODUCT(Engine!$C$23170:$C$23201,INDIRECT("Coefficients!$CL$2:$CL$33")))),1/(1+EXP(-SUMPRODUCT(Engine!$C$23170:$C$23201,INDIRECT("Coefficients!$CM$2:$CM$33"))))))</f>
      </c>
      <c r="BI730" s="8">
        <f>IF(OR($B730="",$C730="",$D730="",$E730="",$F730="",$G730="",$H730="",$I730="",$J730="",$K730="",$L730=""),"",IF($B730="Female",1/(1+EXP(-SUMPRODUCT(Engine!$C$23170:$C$23201,INDIRECT("Coefficients!$CN$2:$CN$33")))),1/(1+EXP(-SUMPRODUCT(Engine!$C$23170:$C$23201,INDIRECT("Coefficients!$CO$2:$CO$33"))))))</f>
      </c>
      <c r="BJ730" s="8">
        <f>IF(OR($B730="",$C730="",$D730="",$E730="",$F730="",$G730="",$H730="",$I730="",$J730="",$K730="",$L730=""),"",IF($B730="Female",1/(1+EXP(-SUMPRODUCT(Engine!$C$23170:$C$23201,INDIRECT("Coefficients!$CP$2:$CP$33")))),1/(1+EXP(-SUMPRODUCT(Engine!$C$23170:$C$23201,INDIRECT("Coefficients!$CQ$2:$CQ$33"))))))</f>
      </c>
      <c r="BK730" s="8">
        <f>IF(OR($B730="",$C730="",$D730="",$E730="",$F730="",$G730="",$H730="",$I730="",$J730="",$K730="",$L730=""),"",IF($B730="Female",1/(1+EXP(-SUMPRODUCT(Engine!$C$23170:$C$23201,INDIRECT("Coefficients!$CR$2:$CR$33")))),1/(1+EXP(-SUMPRODUCT(Engine!$C$23170:$C$23201,INDIRECT("Coefficients!$CS$2:$CS$33"))))))</f>
      </c>
      <c r="BL730" s="8">
        <f>IF(OR($B730="",$C730="",$D730="",$E730="",$F730="",$G730="",$H730="",$I730="",$J730="",$K730="",$L730=""),"",IF($B730="Female",1/(1+EXP(-SUMPRODUCT(Engine!$C$23170:$C$23201,INDIRECT("Coefficients!$CT$2:$CT$33")))),1/(1+EXP(-SUMPRODUCT(Engine!$C$23170:$C$23201,INDIRECT("Coefficients!$CU$2:$CU$33"))))))</f>
      </c>
      <c r="BM730" s="8">
        <f>IF(OR($B730="",$C730="",$D730="",$E730="",$F730="",$G730="",$H730="",$I730="",$J730="",$K730="",$L730=""),"",IF($B730="Female",1/(1+EXP(-SUMPRODUCT(Engine!$C$23170:$C$23201,INDIRECT("Coefficients!$CV$2:$CV$33")))),1/(1+EXP(-SUMPRODUCT(Engine!$C$23170:$C$23201,INDIRECT("Coefficients!$CW$2:$CW$33"))))))</f>
      </c>
    </row>
    <row r="731" spans="1:6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8">
        <f>IF(OR($B731="",$C731="",$D731="",$E731="",$F731="",$G731="",$H731="",$I731="",$J731="",$K731="",$L731=""),"",IF($B731="Female",1/(1+EXP(-SUMPRODUCT(Engine!$C$23202:$C$23233,INDIRECT("Coefficients!$B$2:$B$33")))),1/(1+EXP(-SUMPRODUCT(Engine!$C$23202:$C$23233,INDIRECT("Coefficients!$C$2:$C$33"))))))</f>
      </c>
      <c r="Q731" s="8">
        <f>IF(OR($B731="",$C731="",$D731="",$E731="",$F731="",$G731="",$H731="",$I731="",$J731="",$K731="",$L731=""),"",IF($B731="Female",1/(1+EXP(-SUMPRODUCT(Engine!$C$23202:$C$23233,INDIRECT("Coefficients!$D$2:$D$33")))),1/(1+EXP(-SUMPRODUCT(Engine!$C$23202:$C$23233,INDIRECT("Coefficients!$E$2:$E$33"))))))</f>
      </c>
      <c r="R731" s="8">
        <f>IF(OR($B731="",$C731="",$D731="",$E731="",$F731="",$G731="",$H731="",$I731="",$J731="",$K731="",$L731=""),"",IF($B731="Female",1/(1+EXP(-SUMPRODUCT(Engine!$C$23202:$C$23233,INDIRECT("Coefficients!$F$2:$F$33")))),1/(1+EXP(-SUMPRODUCT(Engine!$C$23202:$C$23233,INDIRECT("Coefficients!$G$2:$G$33"))))))</f>
      </c>
      <c r="S731" s="8">
        <f>IF(OR($B731="",$C731="",$D731="",$E731="",$F731="",$G731="",$H731="",$I731="",$J731="",$K731="",$L731=""),"",IF($B731="Female",1/(1+EXP(-SUMPRODUCT(Engine!$C$23202:$C$23233,INDIRECT("Coefficients!$H$2:$H$33")))),1/(1+EXP(-SUMPRODUCT(Engine!$C$23202:$C$23233,INDIRECT("Coefficients!$I$2:$I$33"))))))</f>
      </c>
      <c r="T731" s="8">
        <f>IF(OR($B731="",$C731="",$D731="",$E731="",$F731="",$G731="",$H731="",$I731="",$J731="",$K731="",$L731=""),"",IF($B731="Female",1/(1+EXP(-SUMPRODUCT(Engine!$C$23202:$C$23233,INDIRECT("Coefficients!$J$2:$J$33")))),1/(1+EXP(-SUMPRODUCT(Engine!$C$23202:$C$23233,INDIRECT("Coefficients!$K$2:$K$33"))))))</f>
      </c>
      <c r="U731" s="8">
        <f>IF(OR($B731="",$C731="",$D731="",$E731="",$F731="",$G731="",$H731="",$I731="",$J731="",$K731="",$L731=""),"",IF($B731="Female",1/(1+EXP(-SUMPRODUCT(Engine!$C$23202:$C$23233,INDIRECT("Coefficients!$L$2:$L$33")))),1/(1+EXP(-SUMPRODUCT(Engine!$C$23202:$C$23233,INDIRECT("Coefficients!$M$2:$M$33"))))))</f>
      </c>
      <c r="V731" s="8">
        <f>IF(OR($B731="",$C731="",$D731="",$E731="",$F731="",$G731="",$H731="",$I731="",$J731="",$K731="",$L731=""),"",IF($B731="Female",1/(1+EXP(-SUMPRODUCT(Engine!$C$23202:$C$23233,INDIRECT("Coefficients!$N$2:$N$33")))),1/(1+EXP(-SUMPRODUCT(Engine!$C$23202:$C$23233,INDIRECT("Coefficients!$O$2:$O$33"))))))</f>
      </c>
      <c r="W731" s="8">
        <f>IF(OR($B731="",$C731="",$D731="",$E731="",$F731="",$G731="",$H731="",$I731="",$J731="",$K731="",$L731=""),"",IF($B731="Female",1/(1+EXP(-SUMPRODUCT(Engine!$C$23202:$C$23233,INDIRECT("Coefficients!$P$2:$P$33")))),1/(1+EXP(-SUMPRODUCT(Engine!$C$23202:$C$23233,INDIRECT("Coefficients!$Q$2:$Q$33"))))))</f>
      </c>
      <c r="X731" s="8">
        <f>IF(OR($B731="",$C731="",$D731="",$E731="",$F731="",$G731="",$H731="",$I731="",$J731="",$K731="",$L731=""),"",IF($B731="Female",1/(1+EXP(-SUMPRODUCT(Engine!$C$23202:$C$23233,INDIRECT("Coefficients!$R$2:$R$33")))),1/(1+EXP(-SUMPRODUCT(Engine!$C$23202:$C$23233,INDIRECT("Coefficients!$S$2:$S$33"))))))</f>
      </c>
      <c r="Y731" s="8">
        <f>IF(OR($B731="",$C731="",$D731="",$E731="",$F731="",$G731="",$H731="",$I731="",$J731="",$K731="",$L731=""),"",IF($B731="Female",1/(1+EXP(-SUMPRODUCT(Engine!$C$23202:$C$23233,INDIRECT("Coefficients!$T$2:$T$33")))),1/(1+EXP(-SUMPRODUCT(Engine!$C$23202:$C$23233,INDIRECT("Coefficients!$U$2:$U$33"))))))</f>
      </c>
      <c r="Z731" s="8">
        <f>IF(OR($B731="",$C731="",$D731="",$E731="",$F731="",$G731="",$H731="",$I731="",$J731="",$K731="",$L731=""),"",IF($B731="Female",1/(1+EXP(-SUMPRODUCT(Engine!$C$23202:$C$23233,INDIRECT("Coefficients!$V$2:$V$33")))),1/(1+EXP(-SUMPRODUCT(Engine!$C$23202:$C$23233,INDIRECT("Coefficients!$W$2:$W$33"))))))</f>
      </c>
      <c r="AA731" s="8">
        <f>IF(OR($B731="",$C731="",$D731="",$E731="",$F731="",$G731="",$H731="",$I731="",$J731="",$K731="",$L731=""),"",IF($B731="Female",1/(1+EXP(-SUMPRODUCT(Engine!$C$23202:$C$23233,INDIRECT("Coefficients!$X$2:$X$33")))),1/(1+EXP(-SUMPRODUCT(Engine!$C$23202:$C$23233,INDIRECT("Coefficients!$Y$2:$Y$33"))))))</f>
      </c>
      <c r="AB731" s="8">
        <f>IF(OR($B731="",$C731="",$D731="",$E731="",$F731="",$G731="",$H731="",$I731="",$J731="",$K731="",$L731=""),"",IF($B731="Female",1/(1+EXP(-SUMPRODUCT(Engine!$C$23202:$C$23233,INDIRECT("Coefficients!$Z$2:$Z$33")))),1/(1+EXP(-SUMPRODUCT(Engine!$C$23202:$C$23233,INDIRECT("Coefficients!$AA$2:$AA$33"))))))</f>
      </c>
      <c r="AC731" s="8">
        <f>IF(OR($B731="",$C731="",$D731="",$E731="",$F731="",$G731="",$H731="",$I731="",$J731="",$K731="",$L731=""),"",IF($B731="Female",1/(1+EXP(-SUMPRODUCT(Engine!$C$23202:$C$23233,INDIRECT("Coefficients!$AB$2:$AB$33")))),1/(1+EXP(-SUMPRODUCT(Engine!$C$23202:$C$23233,INDIRECT("Coefficients!$AC$2:$AC$33"))))))</f>
      </c>
      <c r="AD731" s="8">
        <f>IF(OR($B731="",$C731="",$D731="",$E731="",$F731="",$G731="",$H731="",$I731="",$J731="",$K731="",$L731=""),"",IF($B731="Female",1/(1+EXP(-SUMPRODUCT(Engine!$C$23202:$C$23233,INDIRECT("Coefficients!$AD$2:$AD$33")))),1/(1+EXP(-SUMPRODUCT(Engine!$C$23202:$C$23233,INDIRECT("Coefficients!$AE$2:$AE$33"))))))</f>
      </c>
      <c r="AE731" s="8">
        <f>IF(OR($B731="",$C731="",$D731="",$E731="",$F731="",$G731="",$H731="",$I731="",$J731="",$K731="",$L731=""),"",IF($B731="Female",1/(1+EXP(-SUMPRODUCT(Engine!$C$23202:$C$23233,INDIRECT("Coefficients!$AF$2:$AF$33")))),1/(1+EXP(-SUMPRODUCT(Engine!$C$23202:$C$23233,INDIRECT("Coefficients!$AG$2:$AG$33"))))))</f>
      </c>
      <c r="AF731" s="8">
        <f>IF(OR($B731="",$C731="",$D731="",$E731="",$F731="",$G731="",$H731="",$I731="",$J731="",$K731="",$L731=""),"",IF($B731="Female",1/(1+EXP(-SUMPRODUCT(Engine!$C$23202:$C$23233,INDIRECT("Coefficients!$AH$2:$AH$33")))),1/(1+EXP(-SUMPRODUCT(Engine!$C$23202:$C$23233,INDIRECT("Coefficients!$AI$2:$AI$33"))))))</f>
      </c>
      <c r="AG731" s="8">
        <f>IF(OR($B731="",$C731="",$D731="",$E731="",$F731="",$G731="",$H731="",$I731="",$J731="",$K731="",$L731=""),"",IF($B731="Female",1/(1+EXP(-SUMPRODUCT(Engine!$C$23202:$C$23233,INDIRECT("Coefficients!$AJ$2:$AJ$33")))),1/(1+EXP(-SUMPRODUCT(Engine!$C$23202:$C$23233,INDIRECT("Coefficients!$AK$2:$AK$33"))))))</f>
      </c>
      <c r="AH731" s="8">
        <f>IF(OR($B731="",$C731="",$D731="",$E731="",$F731="",$G731="",$H731="",$I731="",$J731="",$K731="",$L731=""),"",IF($B731="Female",1/(1+EXP(-SUMPRODUCT(Engine!$C$23202:$C$23233,INDIRECT("Coefficients!$AL$2:$AL$33")))),1/(1+EXP(-SUMPRODUCT(Engine!$C$23202:$C$23233,INDIRECT("Coefficients!$AM$2:$AM$33"))))))</f>
      </c>
      <c r="AI731" s="8">
        <f>IF(OR($B731="",$C731="",$D731="",$E731="",$F731="",$G731="",$H731="",$I731="",$J731="",$K731="",$L731=""),"",IF($B731="Female",1/(1+EXP(-SUMPRODUCT(Engine!$C$23202:$C$23233,INDIRECT("Coefficients!$AN$2:$AN$33")))),1/(1+EXP(-SUMPRODUCT(Engine!$C$23202:$C$23233,INDIRECT("Coefficients!$AO$2:$AO$33"))))))</f>
      </c>
      <c r="AJ731" s="8">
        <f>IF(OR($B731="",$C731="",$D731="",$E731="",$F731="",$G731="",$H731="",$I731="",$J731="",$K731="",$L731=""),"",IF($B731="Female",1/(1+EXP(-SUMPRODUCT(Engine!$C$23202:$C$23233,INDIRECT("Coefficients!$AP$2:$AP$33")))),1/(1+EXP(-SUMPRODUCT(Engine!$C$23202:$C$23233,INDIRECT("Coefficients!$AQ$2:$AQ$33"))))))</f>
      </c>
      <c r="AK731" s="8">
        <f>IF(OR($B731="",$C731="",$D731="",$E731="",$F731="",$G731="",$H731="",$I731="",$J731="",$K731="",$L731=""),"",IF($B731="Female",1/(1+EXP(-SUMPRODUCT(Engine!$C$23202:$C$23233,INDIRECT("Coefficients!$AR$2:$AR$33")))),1/(1+EXP(-SUMPRODUCT(Engine!$C$23202:$C$23233,INDIRECT("Coefficients!$AS$2:$AS$33"))))))</f>
      </c>
      <c r="AL731" s="8">
        <f>IF(OR($B731="",$C731="",$D731="",$E731="",$F731="",$G731="",$H731="",$I731="",$J731="",$K731="",$L731=""),"",IF($B731="Female",1/(1+EXP(-SUMPRODUCT(Engine!$C$23202:$C$23233,INDIRECT("Coefficients!$AT$2:$AT$33")))),1/(1+EXP(-SUMPRODUCT(Engine!$C$23202:$C$23233,INDIRECT("Coefficients!$AU$2:$AU$33"))))))</f>
      </c>
      <c r="AM731" s="8">
        <f>IF(OR($B731="",$C731="",$D731="",$E731="",$F731="",$G731="",$H731="",$I731="",$J731="",$K731="",$L731=""),"",IF($B731="Female",1/(1+EXP(-SUMPRODUCT(Engine!$C$23202:$C$23233,INDIRECT("Coefficients!$AV$2:$AV$33")))),1/(1+EXP(-SUMPRODUCT(Engine!$C$23202:$C$23233,INDIRECT("Coefficients!$AW$2:$AW$33"))))))</f>
      </c>
      <c r="AN731" s="8">
        <f>IF(OR($B731="",$C731="",$D731="",$E731="",$F731="",$G731="",$H731="",$I731="",$J731="",$K731="",$L731=""),"",IF($B731="Female",1/(1+EXP(-SUMPRODUCT(Engine!$C$23202:$C$23233,INDIRECT("Coefficients!$AX$2:$AX$33")))),1/(1+EXP(-SUMPRODUCT(Engine!$C$23202:$C$23233,INDIRECT("Coefficients!$AY$2:$AY$33"))))))</f>
      </c>
      <c r="AO731" s="8">
        <f>IF(OR($B731="",$C731="",$D731="",$E731="",$F731="",$G731="",$H731="",$I731="",$J731="",$K731="",$L731=""),"",IF($B731="Female",1/(1+EXP(-SUMPRODUCT(Engine!$C$23202:$C$23233,INDIRECT("Coefficients!$AZ$2:$AZ$33")))),1/(1+EXP(-SUMPRODUCT(Engine!$C$23202:$C$23233,INDIRECT("Coefficients!$BA$2:$BA$33"))))))</f>
      </c>
      <c r="AP731" s="8">
        <f>IF(OR($B731="",$C731="",$D731="",$E731="",$F731="",$G731="",$H731="",$I731="",$J731="",$K731="",$L731=""),"",IF($B731="Female",1/(1+EXP(-SUMPRODUCT(Engine!$C$23202:$C$23233,INDIRECT("Coefficients!$BB$2:$BB$33")))),1/(1+EXP(-SUMPRODUCT(Engine!$C$23202:$C$23233,INDIRECT("Coefficients!$BC$2:$BC$33"))))))</f>
      </c>
      <c r="AQ731" s="8">
        <f>IF(OR($B731="",$C731="",$D731="",$E731="",$F731="",$G731="",$H731="",$I731="",$J731="",$K731="",$L731=""),"",IF($B731="Female",1/(1+EXP(-SUMPRODUCT(Engine!$C$23202:$C$23233,INDIRECT("Coefficients!$BD$2:$BD$33")))),1/(1+EXP(-SUMPRODUCT(Engine!$C$23202:$C$23233,INDIRECT("Coefficients!$BE$2:$BE$33"))))))</f>
      </c>
      <c r="AR731" s="8">
        <f>IF(OR($B731="",$C731="",$D731="",$E731="",$F731="",$G731="",$H731="",$I731="",$J731="",$K731="",$L731=""),"",IF($B731="Female",1/(1+EXP(-SUMPRODUCT(Engine!$C$23202:$C$23233,INDIRECT("Coefficients!$BF$2:$BF$33")))),1/(1+EXP(-SUMPRODUCT(Engine!$C$23202:$C$23233,INDIRECT("Coefficients!$BG$2:$BG$33"))))))</f>
      </c>
      <c r="AS731" s="8">
        <f>IF(OR($B731="",$C731="",$D731="",$E731="",$F731="",$G731="",$H731="",$I731="",$J731="",$K731="",$L731=""),"",IF($B731="Female",1/(1+EXP(-SUMPRODUCT(Engine!$C$23202:$C$23233,INDIRECT("Coefficients!$BH$2:$BH$33")))),1/(1+EXP(-SUMPRODUCT(Engine!$C$23202:$C$23233,INDIRECT("Coefficients!$BI$2:$BI$33"))))))</f>
      </c>
      <c r="AT731" s="8">
        <f>IF(OR($B731="",$C731="",$D731="",$E731="",$F731="",$G731="",$H731="",$I731="",$J731="",$K731="",$L731=""),"",IF($B731="Female",1/(1+EXP(-SUMPRODUCT(Engine!$C$23202:$C$23233,INDIRECT("Coefficients!$BJ$2:$BJ$33")))),1/(1+EXP(-SUMPRODUCT(Engine!$C$23202:$C$23233,INDIRECT("Coefficients!$BK$2:$BK$33"))))))</f>
      </c>
      <c r="AU731" s="8">
        <f>IF(OR($B731="",$C731="",$D731="",$E731="",$F731="",$G731="",$H731="",$I731="",$J731="",$K731="",$L731=""),"",IF($B731="Female",1/(1+EXP(-SUMPRODUCT(Engine!$C$23202:$C$23233,INDIRECT("Coefficients!$BL$2:$BL$33")))),1/(1+EXP(-SUMPRODUCT(Engine!$C$23202:$C$23233,INDIRECT("Coefficients!$BM$2:$BM$33"))))))</f>
      </c>
      <c r="AV731" s="8">
        <f>IF(OR($B731="",$C731="",$D731="",$E731="",$F731="",$G731="",$H731="",$I731="",$J731="",$K731="",$L731=""),"",IF($B731="Female",1/(1+EXP(-SUMPRODUCT(Engine!$C$23202:$C$23233,INDIRECT("Coefficients!$BN$2:$BN$33")))),1/(1+EXP(-SUMPRODUCT(Engine!$C$23202:$C$23233,INDIRECT("Coefficients!$BO$2:$BO$33"))))))</f>
      </c>
      <c r="AW731" s="8">
        <f>IF(OR($B731="",$C731="",$D731="",$E731="",$F731="",$G731="",$H731="",$I731="",$J731="",$K731="",$L731=""),"",IF($B731="Female",1/(1+EXP(-SUMPRODUCT(Engine!$C$23202:$C$23233,INDIRECT("Coefficients!$BP$2:$BP$33")))),1/(1+EXP(-SUMPRODUCT(Engine!$C$23202:$C$23233,INDIRECT("Coefficients!$BQ$2:$BQ$33"))))))</f>
      </c>
      <c r="AX731" s="8">
        <f>IF(OR($B731="",$C731="",$D731="",$E731="",$F731="",$G731="",$H731="",$I731="",$J731="",$K731="",$L731=""),"",IF($B731="Female",1/(1+EXP(-SUMPRODUCT(Engine!$C$23202:$C$23233,INDIRECT("Coefficients!$BR$2:$BR$33")))),1/(1+EXP(-SUMPRODUCT(Engine!$C$23202:$C$23233,INDIRECT("Coefficients!$BS$2:$BS$33"))))))</f>
      </c>
      <c r="AY731" s="8">
        <f>IF(OR($B731="",$C731="",$D731="",$E731="",$F731="",$G731="",$H731="",$I731="",$J731="",$K731="",$L731=""),"",IF($B731="Female",1/(1+EXP(-SUMPRODUCT(Engine!$C$23202:$C$23233,INDIRECT("Coefficients!$BT$2:$BT$33")))),1/(1+EXP(-SUMPRODUCT(Engine!$C$23202:$C$23233,INDIRECT("Coefficients!$BU$2:$BU$33"))))))</f>
      </c>
      <c r="AZ731" s="8">
        <f>IF(OR($B731="",$C731="",$D731="",$E731="",$F731="",$G731="",$H731="",$I731="",$J731="",$K731="",$L731=""),"",IF($B731="Female",1/(1+EXP(-SUMPRODUCT(Engine!$C$23202:$C$23233,INDIRECT("Coefficients!$BV$2:$BV$33")))),1/(1+EXP(-SUMPRODUCT(Engine!$C$23202:$C$23233,INDIRECT("Coefficients!$BW$2:$BW$33"))))))</f>
      </c>
      <c r="BA731" s="8">
        <f>IF(OR($B731="",$C731="",$D731="",$E731="",$F731="",$G731="",$H731="",$I731="",$J731="",$K731="",$L731=""),"",IF($B731="Female",1/(1+EXP(-SUMPRODUCT(Engine!$C$23202:$C$23233,INDIRECT("Coefficients!$BX$2:$BX$33")))),1/(1+EXP(-SUMPRODUCT(Engine!$C$23202:$C$23233,INDIRECT("Coefficients!$BY$2:$BY$33"))))))</f>
      </c>
      <c r="BB731" s="8">
        <f>IF(OR($B731="",$C731="",$D731="",$E731="",$F731="",$G731="",$H731="",$I731="",$J731="",$K731="",$L731=""),"",IF($B731="Female",1/(1+EXP(-SUMPRODUCT(Engine!$C$23202:$C$23233,INDIRECT("Coefficients!$BZ$2:$BZ$33")))),1/(1+EXP(-SUMPRODUCT(Engine!$C$23202:$C$23233,INDIRECT("Coefficients!$CA$2:$CA$33"))))))</f>
      </c>
      <c r="BC731" s="8">
        <f>IF(OR($B731="",$C731="",$D731="",$E731="",$F731="",$G731="",$H731="",$I731="",$J731="",$K731="",$L731=""),"",IF($B731="Female",1/(1+EXP(-SUMPRODUCT(Engine!$C$23202:$C$23233,INDIRECT("Coefficients!$CB$2:$CB$33")))),1/(1+EXP(-SUMPRODUCT(Engine!$C$23202:$C$23233,INDIRECT("Coefficients!$CC$2:$CC$33"))))))</f>
      </c>
      <c r="BD731" s="8">
        <f>IF(OR($B731="",$C731="",$D731="",$E731="",$F731="",$G731="",$H731="",$I731="",$J731="",$K731="",$L731=""),"",IF($B731="Female",1/(1+EXP(-SUMPRODUCT(Engine!$C$23202:$C$23233,INDIRECT("Coefficients!$CD$2:$CD$33")))),1/(1+EXP(-SUMPRODUCT(Engine!$C$23202:$C$23233,INDIRECT("Coefficients!$CE$2:$CE$33"))))))</f>
      </c>
      <c r="BE731" s="8">
        <f>IF(OR($B731="",$C731="",$D731="",$E731="",$F731="",$G731="",$H731="",$I731="",$J731="",$K731="",$L731=""),"",IF($B731="Female",1/(1+EXP(-SUMPRODUCT(Engine!$C$23202:$C$23233,INDIRECT("Coefficients!$CF$2:$CF$33")))),1/(1+EXP(-SUMPRODUCT(Engine!$C$23202:$C$23233,INDIRECT("Coefficients!$CG$2:$CG$33"))))))</f>
      </c>
      <c r="BF731" s="8">
        <f>IF(OR($B731="",$C731="",$D731="",$E731="",$F731="",$G731="",$H731="",$I731="",$J731="",$K731="",$L731=""),"",IF($B731="Female",1/(1+EXP(-SUMPRODUCT(Engine!$C$23202:$C$23233,INDIRECT("Coefficients!$CH$2:$CH$33")))),1/(1+EXP(-SUMPRODUCT(Engine!$C$23202:$C$23233,INDIRECT("Coefficients!$CI$2:$CI$33"))))))</f>
      </c>
      <c r="BG731" s="8">
        <f>IF(OR($B731="",$C731="",$D731="",$E731="",$F731="",$G731="",$H731="",$I731="",$J731="",$K731="",$L731=""),"",IF($B731="Female",1/(1+EXP(-SUMPRODUCT(Engine!$C$23202:$C$23233,INDIRECT("Coefficients!$CJ$2:$CJ$33")))),1/(1+EXP(-SUMPRODUCT(Engine!$C$23202:$C$23233,INDIRECT("Coefficients!$CK$2:$CK$33"))))))</f>
      </c>
      <c r="BH731" s="8">
        <f>IF(OR($B731="",$C731="",$D731="",$E731="",$F731="",$G731="",$H731="",$I731="",$J731="",$K731="",$L731=""),"",IF($B731="Female",1/(1+EXP(-SUMPRODUCT(Engine!$C$23202:$C$23233,INDIRECT("Coefficients!$CL$2:$CL$33")))),1/(1+EXP(-SUMPRODUCT(Engine!$C$23202:$C$23233,INDIRECT("Coefficients!$CM$2:$CM$33"))))))</f>
      </c>
      <c r="BI731" s="8">
        <f>IF(OR($B731="",$C731="",$D731="",$E731="",$F731="",$G731="",$H731="",$I731="",$J731="",$K731="",$L731=""),"",IF($B731="Female",1/(1+EXP(-SUMPRODUCT(Engine!$C$23202:$C$23233,INDIRECT("Coefficients!$CN$2:$CN$33")))),1/(1+EXP(-SUMPRODUCT(Engine!$C$23202:$C$23233,INDIRECT("Coefficients!$CO$2:$CO$33"))))))</f>
      </c>
      <c r="BJ731" s="8">
        <f>IF(OR($B731="",$C731="",$D731="",$E731="",$F731="",$G731="",$H731="",$I731="",$J731="",$K731="",$L731=""),"",IF($B731="Female",1/(1+EXP(-SUMPRODUCT(Engine!$C$23202:$C$23233,INDIRECT("Coefficients!$CP$2:$CP$33")))),1/(1+EXP(-SUMPRODUCT(Engine!$C$23202:$C$23233,INDIRECT("Coefficients!$CQ$2:$CQ$33"))))))</f>
      </c>
      <c r="BK731" s="8">
        <f>IF(OR($B731="",$C731="",$D731="",$E731="",$F731="",$G731="",$H731="",$I731="",$J731="",$K731="",$L731=""),"",IF($B731="Female",1/(1+EXP(-SUMPRODUCT(Engine!$C$23202:$C$23233,INDIRECT("Coefficients!$CR$2:$CR$33")))),1/(1+EXP(-SUMPRODUCT(Engine!$C$23202:$C$23233,INDIRECT("Coefficients!$CS$2:$CS$33"))))))</f>
      </c>
      <c r="BL731" s="8">
        <f>IF(OR($B731="",$C731="",$D731="",$E731="",$F731="",$G731="",$H731="",$I731="",$J731="",$K731="",$L731=""),"",IF($B731="Female",1/(1+EXP(-SUMPRODUCT(Engine!$C$23202:$C$23233,INDIRECT("Coefficients!$CT$2:$CT$33")))),1/(1+EXP(-SUMPRODUCT(Engine!$C$23202:$C$23233,INDIRECT("Coefficients!$CU$2:$CU$33"))))))</f>
      </c>
      <c r="BM731" s="8">
        <f>IF(OR($B731="",$C731="",$D731="",$E731="",$F731="",$G731="",$H731="",$I731="",$J731="",$K731="",$L731=""),"",IF($B731="Female",1/(1+EXP(-SUMPRODUCT(Engine!$C$23202:$C$23233,INDIRECT("Coefficients!$CV$2:$CV$33")))),1/(1+EXP(-SUMPRODUCT(Engine!$C$23202:$C$23233,INDIRECT("Coefficients!$CW$2:$CW$33"))))))</f>
      </c>
    </row>
    <row r="732" spans="1:6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8">
        <f>IF(OR($B732="",$C732="",$D732="",$E732="",$F732="",$G732="",$H732="",$I732="",$J732="",$K732="",$L732=""),"",IF($B732="Female",1/(1+EXP(-SUMPRODUCT(Engine!$C$23234:$C$23265,INDIRECT("Coefficients!$B$2:$B$33")))),1/(1+EXP(-SUMPRODUCT(Engine!$C$23234:$C$23265,INDIRECT("Coefficients!$C$2:$C$33"))))))</f>
      </c>
      <c r="Q732" s="8">
        <f>IF(OR($B732="",$C732="",$D732="",$E732="",$F732="",$G732="",$H732="",$I732="",$J732="",$K732="",$L732=""),"",IF($B732="Female",1/(1+EXP(-SUMPRODUCT(Engine!$C$23234:$C$23265,INDIRECT("Coefficients!$D$2:$D$33")))),1/(1+EXP(-SUMPRODUCT(Engine!$C$23234:$C$23265,INDIRECT("Coefficients!$E$2:$E$33"))))))</f>
      </c>
      <c r="R732" s="8">
        <f>IF(OR($B732="",$C732="",$D732="",$E732="",$F732="",$G732="",$H732="",$I732="",$J732="",$K732="",$L732=""),"",IF($B732="Female",1/(1+EXP(-SUMPRODUCT(Engine!$C$23234:$C$23265,INDIRECT("Coefficients!$F$2:$F$33")))),1/(1+EXP(-SUMPRODUCT(Engine!$C$23234:$C$23265,INDIRECT("Coefficients!$G$2:$G$33"))))))</f>
      </c>
      <c r="S732" s="8">
        <f>IF(OR($B732="",$C732="",$D732="",$E732="",$F732="",$G732="",$H732="",$I732="",$J732="",$K732="",$L732=""),"",IF($B732="Female",1/(1+EXP(-SUMPRODUCT(Engine!$C$23234:$C$23265,INDIRECT("Coefficients!$H$2:$H$33")))),1/(1+EXP(-SUMPRODUCT(Engine!$C$23234:$C$23265,INDIRECT("Coefficients!$I$2:$I$33"))))))</f>
      </c>
      <c r="T732" s="8">
        <f>IF(OR($B732="",$C732="",$D732="",$E732="",$F732="",$G732="",$H732="",$I732="",$J732="",$K732="",$L732=""),"",IF($B732="Female",1/(1+EXP(-SUMPRODUCT(Engine!$C$23234:$C$23265,INDIRECT("Coefficients!$J$2:$J$33")))),1/(1+EXP(-SUMPRODUCT(Engine!$C$23234:$C$23265,INDIRECT("Coefficients!$K$2:$K$33"))))))</f>
      </c>
      <c r="U732" s="8">
        <f>IF(OR($B732="",$C732="",$D732="",$E732="",$F732="",$G732="",$H732="",$I732="",$J732="",$K732="",$L732=""),"",IF($B732="Female",1/(1+EXP(-SUMPRODUCT(Engine!$C$23234:$C$23265,INDIRECT("Coefficients!$L$2:$L$33")))),1/(1+EXP(-SUMPRODUCT(Engine!$C$23234:$C$23265,INDIRECT("Coefficients!$M$2:$M$33"))))))</f>
      </c>
      <c r="V732" s="8">
        <f>IF(OR($B732="",$C732="",$D732="",$E732="",$F732="",$G732="",$H732="",$I732="",$J732="",$K732="",$L732=""),"",IF($B732="Female",1/(1+EXP(-SUMPRODUCT(Engine!$C$23234:$C$23265,INDIRECT("Coefficients!$N$2:$N$33")))),1/(1+EXP(-SUMPRODUCT(Engine!$C$23234:$C$23265,INDIRECT("Coefficients!$O$2:$O$33"))))))</f>
      </c>
      <c r="W732" s="8">
        <f>IF(OR($B732="",$C732="",$D732="",$E732="",$F732="",$G732="",$H732="",$I732="",$J732="",$K732="",$L732=""),"",IF($B732="Female",1/(1+EXP(-SUMPRODUCT(Engine!$C$23234:$C$23265,INDIRECT("Coefficients!$P$2:$P$33")))),1/(1+EXP(-SUMPRODUCT(Engine!$C$23234:$C$23265,INDIRECT("Coefficients!$Q$2:$Q$33"))))))</f>
      </c>
      <c r="X732" s="8">
        <f>IF(OR($B732="",$C732="",$D732="",$E732="",$F732="",$G732="",$H732="",$I732="",$J732="",$K732="",$L732=""),"",IF($B732="Female",1/(1+EXP(-SUMPRODUCT(Engine!$C$23234:$C$23265,INDIRECT("Coefficients!$R$2:$R$33")))),1/(1+EXP(-SUMPRODUCT(Engine!$C$23234:$C$23265,INDIRECT("Coefficients!$S$2:$S$33"))))))</f>
      </c>
      <c r="Y732" s="8">
        <f>IF(OR($B732="",$C732="",$D732="",$E732="",$F732="",$G732="",$H732="",$I732="",$J732="",$K732="",$L732=""),"",IF($B732="Female",1/(1+EXP(-SUMPRODUCT(Engine!$C$23234:$C$23265,INDIRECT("Coefficients!$T$2:$T$33")))),1/(1+EXP(-SUMPRODUCT(Engine!$C$23234:$C$23265,INDIRECT("Coefficients!$U$2:$U$33"))))))</f>
      </c>
      <c r="Z732" s="8">
        <f>IF(OR($B732="",$C732="",$D732="",$E732="",$F732="",$G732="",$H732="",$I732="",$J732="",$K732="",$L732=""),"",IF($B732="Female",1/(1+EXP(-SUMPRODUCT(Engine!$C$23234:$C$23265,INDIRECT("Coefficients!$V$2:$V$33")))),1/(1+EXP(-SUMPRODUCT(Engine!$C$23234:$C$23265,INDIRECT("Coefficients!$W$2:$W$33"))))))</f>
      </c>
      <c r="AA732" s="8">
        <f>IF(OR($B732="",$C732="",$D732="",$E732="",$F732="",$G732="",$H732="",$I732="",$J732="",$K732="",$L732=""),"",IF($B732="Female",1/(1+EXP(-SUMPRODUCT(Engine!$C$23234:$C$23265,INDIRECT("Coefficients!$X$2:$X$33")))),1/(1+EXP(-SUMPRODUCT(Engine!$C$23234:$C$23265,INDIRECT("Coefficients!$Y$2:$Y$33"))))))</f>
      </c>
      <c r="AB732" s="8">
        <f>IF(OR($B732="",$C732="",$D732="",$E732="",$F732="",$G732="",$H732="",$I732="",$J732="",$K732="",$L732=""),"",IF($B732="Female",1/(1+EXP(-SUMPRODUCT(Engine!$C$23234:$C$23265,INDIRECT("Coefficients!$Z$2:$Z$33")))),1/(1+EXP(-SUMPRODUCT(Engine!$C$23234:$C$23265,INDIRECT("Coefficients!$AA$2:$AA$33"))))))</f>
      </c>
      <c r="AC732" s="8">
        <f>IF(OR($B732="",$C732="",$D732="",$E732="",$F732="",$G732="",$H732="",$I732="",$J732="",$K732="",$L732=""),"",IF($B732="Female",1/(1+EXP(-SUMPRODUCT(Engine!$C$23234:$C$23265,INDIRECT("Coefficients!$AB$2:$AB$33")))),1/(1+EXP(-SUMPRODUCT(Engine!$C$23234:$C$23265,INDIRECT("Coefficients!$AC$2:$AC$33"))))))</f>
      </c>
      <c r="AD732" s="8">
        <f>IF(OR($B732="",$C732="",$D732="",$E732="",$F732="",$G732="",$H732="",$I732="",$J732="",$K732="",$L732=""),"",IF($B732="Female",1/(1+EXP(-SUMPRODUCT(Engine!$C$23234:$C$23265,INDIRECT("Coefficients!$AD$2:$AD$33")))),1/(1+EXP(-SUMPRODUCT(Engine!$C$23234:$C$23265,INDIRECT("Coefficients!$AE$2:$AE$33"))))))</f>
      </c>
      <c r="AE732" s="8">
        <f>IF(OR($B732="",$C732="",$D732="",$E732="",$F732="",$G732="",$H732="",$I732="",$J732="",$K732="",$L732=""),"",IF($B732="Female",1/(1+EXP(-SUMPRODUCT(Engine!$C$23234:$C$23265,INDIRECT("Coefficients!$AF$2:$AF$33")))),1/(1+EXP(-SUMPRODUCT(Engine!$C$23234:$C$23265,INDIRECT("Coefficients!$AG$2:$AG$33"))))))</f>
      </c>
      <c r="AF732" s="8">
        <f>IF(OR($B732="",$C732="",$D732="",$E732="",$F732="",$G732="",$H732="",$I732="",$J732="",$K732="",$L732=""),"",IF($B732="Female",1/(1+EXP(-SUMPRODUCT(Engine!$C$23234:$C$23265,INDIRECT("Coefficients!$AH$2:$AH$33")))),1/(1+EXP(-SUMPRODUCT(Engine!$C$23234:$C$23265,INDIRECT("Coefficients!$AI$2:$AI$33"))))))</f>
      </c>
      <c r="AG732" s="8">
        <f>IF(OR($B732="",$C732="",$D732="",$E732="",$F732="",$G732="",$H732="",$I732="",$J732="",$K732="",$L732=""),"",IF($B732="Female",1/(1+EXP(-SUMPRODUCT(Engine!$C$23234:$C$23265,INDIRECT("Coefficients!$AJ$2:$AJ$33")))),1/(1+EXP(-SUMPRODUCT(Engine!$C$23234:$C$23265,INDIRECT("Coefficients!$AK$2:$AK$33"))))))</f>
      </c>
      <c r="AH732" s="8">
        <f>IF(OR($B732="",$C732="",$D732="",$E732="",$F732="",$G732="",$H732="",$I732="",$J732="",$K732="",$L732=""),"",IF($B732="Female",1/(1+EXP(-SUMPRODUCT(Engine!$C$23234:$C$23265,INDIRECT("Coefficients!$AL$2:$AL$33")))),1/(1+EXP(-SUMPRODUCT(Engine!$C$23234:$C$23265,INDIRECT("Coefficients!$AM$2:$AM$33"))))))</f>
      </c>
      <c r="AI732" s="8">
        <f>IF(OR($B732="",$C732="",$D732="",$E732="",$F732="",$G732="",$H732="",$I732="",$J732="",$K732="",$L732=""),"",IF($B732="Female",1/(1+EXP(-SUMPRODUCT(Engine!$C$23234:$C$23265,INDIRECT("Coefficients!$AN$2:$AN$33")))),1/(1+EXP(-SUMPRODUCT(Engine!$C$23234:$C$23265,INDIRECT("Coefficients!$AO$2:$AO$33"))))))</f>
      </c>
      <c r="AJ732" s="8">
        <f>IF(OR($B732="",$C732="",$D732="",$E732="",$F732="",$G732="",$H732="",$I732="",$J732="",$K732="",$L732=""),"",IF($B732="Female",1/(1+EXP(-SUMPRODUCT(Engine!$C$23234:$C$23265,INDIRECT("Coefficients!$AP$2:$AP$33")))),1/(1+EXP(-SUMPRODUCT(Engine!$C$23234:$C$23265,INDIRECT("Coefficients!$AQ$2:$AQ$33"))))))</f>
      </c>
      <c r="AK732" s="8">
        <f>IF(OR($B732="",$C732="",$D732="",$E732="",$F732="",$G732="",$H732="",$I732="",$J732="",$K732="",$L732=""),"",IF($B732="Female",1/(1+EXP(-SUMPRODUCT(Engine!$C$23234:$C$23265,INDIRECT("Coefficients!$AR$2:$AR$33")))),1/(1+EXP(-SUMPRODUCT(Engine!$C$23234:$C$23265,INDIRECT("Coefficients!$AS$2:$AS$33"))))))</f>
      </c>
      <c r="AL732" s="8">
        <f>IF(OR($B732="",$C732="",$D732="",$E732="",$F732="",$G732="",$H732="",$I732="",$J732="",$K732="",$L732=""),"",IF($B732="Female",1/(1+EXP(-SUMPRODUCT(Engine!$C$23234:$C$23265,INDIRECT("Coefficients!$AT$2:$AT$33")))),1/(1+EXP(-SUMPRODUCT(Engine!$C$23234:$C$23265,INDIRECT("Coefficients!$AU$2:$AU$33"))))))</f>
      </c>
      <c r="AM732" s="8">
        <f>IF(OR($B732="",$C732="",$D732="",$E732="",$F732="",$G732="",$H732="",$I732="",$J732="",$K732="",$L732=""),"",IF($B732="Female",1/(1+EXP(-SUMPRODUCT(Engine!$C$23234:$C$23265,INDIRECT("Coefficients!$AV$2:$AV$33")))),1/(1+EXP(-SUMPRODUCT(Engine!$C$23234:$C$23265,INDIRECT("Coefficients!$AW$2:$AW$33"))))))</f>
      </c>
      <c r="AN732" s="8">
        <f>IF(OR($B732="",$C732="",$D732="",$E732="",$F732="",$G732="",$H732="",$I732="",$J732="",$K732="",$L732=""),"",IF($B732="Female",1/(1+EXP(-SUMPRODUCT(Engine!$C$23234:$C$23265,INDIRECT("Coefficients!$AX$2:$AX$33")))),1/(1+EXP(-SUMPRODUCT(Engine!$C$23234:$C$23265,INDIRECT("Coefficients!$AY$2:$AY$33"))))))</f>
      </c>
      <c r="AO732" s="8">
        <f>IF(OR($B732="",$C732="",$D732="",$E732="",$F732="",$G732="",$H732="",$I732="",$J732="",$K732="",$L732=""),"",IF($B732="Female",1/(1+EXP(-SUMPRODUCT(Engine!$C$23234:$C$23265,INDIRECT("Coefficients!$AZ$2:$AZ$33")))),1/(1+EXP(-SUMPRODUCT(Engine!$C$23234:$C$23265,INDIRECT("Coefficients!$BA$2:$BA$33"))))))</f>
      </c>
      <c r="AP732" s="8">
        <f>IF(OR($B732="",$C732="",$D732="",$E732="",$F732="",$G732="",$H732="",$I732="",$J732="",$K732="",$L732=""),"",IF($B732="Female",1/(1+EXP(-SUMPRODUCT(Engine!$C$23234:$C$23265,INDIRECT("Coefficients!$BB$2:$BB$33")))),1/(1+EXP(-SUMPRODUCT(Engine!$C$23234:$C$23265,INDIRECT("Coefficients!$BC$2:$BC$33"))))))</f>
      </c>
      <c r="AQ732" s="8">
        <f>IF(OR($B732="",$C732="",$D732="",$E732="",$F732="",$G732="",$H732="",$I732="",$J732="",$K732="",$L732=""),"",IF($B732="Female",1/(1+EXP(-SUMPRODUCT(Engine!$C$23234:$C$23265,INDIRECT("Coefficients!$BD$2:$BD$33")))),1/(1+EXP(-SUMPRODUCT(Engine!$C$23234:$C$23265,INDIRECT("Coefficients!$BE$2:$BE$33"))))))</f>
      </c>
      <c r="AR732" s="8">
        <f>IF(OR($B732="",$C732="",$D732="",$E732="",$F732="",$G732="",$H732="",$I732="",$J732="",$K732="",$L732=""),"",IF($B732="Female",1/(1+EXP(-SUMPRODUCT(Engine!$C$23234:$C$23265,INDIRECT("Coefficients!$BF$2:$BF$33")))),1/(1+EXP(-SUMPRODUCT(Engine!$C$23234:$C$23265,INDIRECT("Coefficients!$BG$2:$BG$33"))))))</f>
      </c>
      <c r="AS732" s="8">
        <f>IF(OR($B732="",$C732="",$D732="",$E732="",$F732="",$G732="",$H732="",$I732="",$J732="",$K732="",$L732=""),"",IF($B732="Female",1/(1+EXP(-SUMPRODUCT(Engine!$C$23234:$C$23265,INDIRECT("Coefficients!$BH$2:$BH$33")))),1/(1+EXP(-SUMPRODUCT(Engine!$C$23234:$C$23265,INDIRECT("Coefficients!$BI$2:$BI$33"))))))</f>
      </c>
      <c r="AT732" s="8">
        <f>IF(OR($B732="",$C732="",$D732="",$E732="",$F732="",$G732="",$H732="",$I732="",$J732="",$K732="",$L732=""),"",IF($B732="Female",1/(1+EXP(-SUMPRODUCT(Engine!$C$23234:$C$23265,INDIRECT("Coefficients!$BJ$2:$BJ$33")))),1/(1+EXP(-SUMPRODUCT(Engine!$C$23234:$C$23265,INDIRECT("Coefficients!$BK$2:$BK$33"))))))</f>
      </c>
      <c r="AU732" s="8">
        <f>IF(OR($B732="",$C732="",$D732="",$E732="",$F732="",$G732="",$H732="",$I732="",$J732="",$K732="",$L732=""),"",IF($B732="Female",1/(1+EXP(-SUMPRODUCT(Engine!$C$23234:$C$23265,INDIRECT("Coefficients!$BL$2:$BL$33")))),1/(1+EXP(-SUMPRODUCT(Engine!$C$23234:$C$23265,INDIRECT("Coefficients!$BM$2:$BM$33"))))))</f>
      </c>
      <c r="AV732" s="8">
        <f>IF(OR($B732="",$C732="",$D732="",$E732="",$F732="",$G732="",$H732="",$I732="",$J732="",$K732="",$L732=""),"",IF($B732="Female",1/(1+EXP(-SUMPRODUCT(Engine!$C$23234:$C$23265,INDIRECT("Coefficients!$BN$2:$BN$33")))),1/(1+EXP(-SUMPRODUCT(Engine!$C$23234:$C$23265,INDIRECT("Coefficients!$BO$2:$BO$33"))))))</f>
      </c>
      <c r="AW732" s="8">
        <f>IF(OR($B732="",$C732="",$D732="",$E732="",$F732="",$G732="",$H732="",$I732="",$J732="",$K732="",$L732=""),"",IF($B732="Female",1/(1+EXP(-SUMPRODUCT(Engine!$C$23234:$C$23265,INDIRECT("Coefficients!$BP$2:$BP$33")))),1/(1+EXP(-SUMPRODUCT(Engine!$C$23234:$C$23265,INDIRECT("Coefficients!$BQ$2:$BQ$33"))))))</f>
      </c>
      <c r="AX732" s="8">
        <f>IF(OR($B732="",$C732="",$D732="",$E732="",$F732="",$G732="",$H732="",$I732="",$J732="",$K732="",$L732=""),"",IF($B732="Female",1/(1+EXP(-SUMPRODUCT(Engine!$C$23234:$C$23265,INDIRECT("Coefficients!$BR$2:$BR$33")))),1/(1+EXP(-SUMPRODUCT(Engine!$C$23234:$C$23265,INDIRECT("Coefficients!$BS$2:$BS$33"))))))</f>
      </c>
      <c r="AY732" s="8">
        <f>IF(OR($B732="",$C732="",$D732="",$E732="",$F732="",$G732="",$H732="",$I732="",$J732="",$K732="",$L732=""),"",IF($B732="Female",1/(1+EXP(-SUMPRODUCT(Engine!$C$23234:$C$23265,INDIRECT("Coefficients!$BT$2:$BT$33")))),1/(1+EXP(-SUMPRODUCT(Engine!$C$23234:$C$23265,INDIRECT("Coefficients!$BU$2:$BU$33"))))))</f>
      </c>
      <c r="AZ732" s="8">
        <f>IF(OR($B732="",$C732="",$D732="",$E732="",$F732="",$G732="",$H732="",$I732="",$J732="",$K732="",$L732=""),"",IF($B732="Female",1/(1+EXP(-SUMPRODUCT(Engine!$C$23234:$C$23265,INDIRECT("Coefficients!$BV$2:$BV$33")))),1/(1+EXP(-SUMPRODUCT(Engine!$C$23234:$C$23265,INDIRECT("Coefficients!$BW$2:$BW$33"))))))</f>
      </c>
      <c r="BA732" s="8">
        <f>IF(OR($B732="",$C732="",$D732="",$E732="",$F732="",$G732="",$H732="",$I732="",$J732="",$K732="",$L732=""),"",IF($B732="Female",1/(1+EXP(-SUMPRODUCT(Engine!$C$23234:$C$23265,INDIRECT("Coefficients!$BX$2:$BX$33")))),1/(1+EXP(-SUMPRODUCT(Engine!$C$23234:$C$23265,INDIRECT("Coefficients!$BY$2:$BY$33"))))))</f>
      </c>
      <c r="BB732" s="8">
        <f>IF(OR($B732="",$C732="",$D732="",$E732="",$F732="",$G732="",$H732="",$I732="",$J732="",$K732="",$L732=""),"",IF($B732="Female",1/(1+EXP(-SUMPRODUCT(Engine!$C$23234:$C$23265,INDIRECT("Coefficients!$BZ$2:$BZ$33")))),1/(1+EXP(-SUMPRODUCT(Engine!$C$23234:$C$23265,INDIRECT("Coefficients!$CA$2:$CA$33"))))))</f>
      </c>
      <c r="BC732" s="8">
        <f>IF(OR($B732="",$C732="",$D732="",$E732="",$F732="",$G732="",$H732="",$I732="",$J732="",$K732="",$L732=""),"",IF($B732="Female",1/(1+EXP(-SUMPRODUCT(Engine!$C$23234:$C$23265,INDIRECT("Coefficients!$CB$2:$CB$33")))),1/(1+EXP(-SUMPRODUCT(Engine!$C$23234:$C$23265,INDIRECT("Coefficients!$CC$2:$CC$33"))))))</f>
      </c>
      <c r="BD732" s="8">
        <f>IF(OR($B732="",$C732="",$D732="",$E732="",$F732="",$G732="",$H732="",$I732="",$J732="",$K732="",$L732=""),"",IF($B732="Female",1/(1+EXP(-SUMPRODUCT(Engine!$C$23234:$C$23265,INDIRECT("Coefficients!$CD$2:$CD$33")))),1/(1+EXP(-SUMPRODUCT(Engine!$C$23234:$C$23265,INDIRECT("Coefficients!$CE$2:$CE$33"))))))</f>
      </c>
      <c r="BE732" s="8">
        <f>IF(OR($B732="",$C732="",$D732="",$E732="",$F732="",$G732="",$H732="",$I732="",$J732="",$K732="",$L732=""),"",IF($B732="Female",1/(1+EXP(-SUMPRODUCT(Engine!$C$23234:$C$23265,INDIRECT("Coefficients!$CF$2:$CF$33")))),1/(1+EXP(-SUMPRODUCT(Engine!$C$23234:$C$23265,INDIRECT("Coefficients!$CG$2:$CG$33"))))))</f>
      </c>
      <c r="BF732" s="8">
        <f>IF(OR($B732="",$C732="",$D732="",$E732="",$F732="",$G732="",$H732="",$I732="",$J732="",$K732="",$L732=""),"",IF($B732="Female",1/(1+EXP(-SUMPRODUCT(Engine!$C$23234:$C$23265,INDIRECT("Coefficients!$CH$2:$CH$33")))),1/(1+EXP(-SUMPRODUCT(Engine!$C$23234:$C$23265,INDIRECT("Coefficients!$CI$2:$CI$33"))))))</f>
      </c>
      <c r="BG732" s="8">
        <f>IF(OR($B732="",$C732="",$D732="",$E732="",$F732="",$G732="",$H732="",$I732="",$J732="",$K732="",$L732=""),"",IF($B732="Female",1/(1+EXP(-SUMPRODUCT(Engine!$C$23234:$C$23265,INDIRECT("Coefficients!$CJ$2:$CJ$33")))),1/(1+EXP(-SUMPRODUCT(Engine!$C$23234:$C$23265,INDIRECT("Coefficients!$CK$2:$CK$33"))))))</f>
      </c>
      <c r="BH732" s="8">
        <f>IF(OR($B732="",$C732="",$D732="",$E732="",$F732="",$G732="",$H732="",$I732="",$J732="",$K732="",$L732=""),"",IF($B732="Female",1/(1+EXP(-SUMPRODUCT(Engine!$C$23234:$C$23265,INDIRECT("Coefficients!$CL$2:$CL$33")))),1/(1+EXP(-SUMPRODUCT(Engine!$C$23234:$C$23265,INDIRECT("Coefficients!$CM$2:$CM$33"))))))</f>
      </c>
      <c r="BI732" s="8">
        <f>IF(OR($B732="",$C732="",$D732="",$E732="",$F732="",$G732="",$H732="",$I732="",$J732="",$K732="",$L732=""),"",IF($B732="Female",1/(1+EXP(-SUMPRODUCT(Engine!$C$23234:$C$23265,INDIRECT("Coefficients!$CN$2:$CN$33")))),1/(1+EXP(-SUMPRODUCT(Engine!$C$23234:$C$23265,INDIRECT("Coefficients!$CO$2:$CO$33"))))))</f>
      </c>
      <c r="BJ732" s="8">
        <f>IF(OR($B732="",$C732="",$D732="",$E732="",$F732="",$G732="",$H732="",$I732="",$J732="",$K732="",$L732=""),"",IF($B732="Female",1/(1+EXP(-SUMPRODUCT(Engine!$C$23234:$C$23265,INDIRECT("Coefficients!$CP$2:$CP$33")))),1/(1+EXP(-SUMPRODUCT(Engine!$C$23234:$C$23265,INDIRECT("Coefficients!$CQ$2:$CQ$33"))))))</f>
      </c>
      <c r="BK732" s="8">
        <f>IF(OR($B732="",$C732="",$D732="",$E732="",$F732="",$G732="",$H732="",$I732="",$J732="",$K732="",$L732=""),"",IF($B732="Female",1/(1+EXP(-SUMPRODUCT(Engine!$C$23234:$C$23265,INDIRECT("Coefficients!$CR$2:$CR$33")))),1/(1+EXP(-SUMPRODUCT(Engine!$C$23234:$C$23265,INDIRECT("Coefficients!$CS$2:$CS$33"))))))</f>
      </c>
      <c r="BL732" s="8">
        <f>IF(OR($B732="",$C732="",$D732="",$E732="",$F732="",$G732="",$H732="",$I732="",$J732="",$K732="",$L732=""),"",IF($B732="Female",1/(1+EXP(-SUMPRODUCT(Engine!$C$23234:$C$23265,INDIRECT("Coefficients!$CT$2:$CT$33")))),1/(1+EXP(-SUMPRODUCT(Engine!$C$23234:$C$23265,INDIRECT("Coefficients!$CU$2:$CU$33"))))))</f>
      </c>
      <c r="BM732" s="8">
        <f>IF(OR($B732="",$C732="",$D732="",$E732="",$F732="",$G732="",$H732="",$I732="",$J732="",$K732="",$L732=""),"",IF($B732="Female",1/(1+EXP(-SUMPRODUCT(Engine!$C$23234:$C$23265,INDIRECT("Coefficients!$CV$2:$CV$33")))),1/(1+EXP(-SUMPRODUCT(Engine!$C$23234:$C$23265,INDIRECT("Coefficients!$CW$2:$CW$33"))))))</f>
      </c>
    </row>
    <row r="733" spans="1:6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8">
        <f>IF(OR($B733="",$C733="",$D733="",$E733="",$F733="",$G733="",$H733="",$I733="",$J733="",$K733="",$L733=""),"",IF($B733="Female",1/(1+EXP(-SUMPRODUCT(Engine!$C$23266:$C$23297,INDIRECT("Coefficients!$B$2:$B$33")))),1/(1+EXP(-SUMPRODUCT(Engine!$C$23266:$C$23297,INDIRECT("Coefficients!$C$2:$C$33"))))))</f>
      </c>
      <c r="Q733" s="8">
        <f>IF(OR($B733="",$C733="",$D733="",$E733="",$F733="",$G733="",$H733="",$I733="",$J733="",$K733="",$L733=""),"",IF($B733="Female",1/(1+EXP(-SUMPRODUCT(Engine!$C$23266:$C$23297,INDIRECT("Coefficients!$D$2:$D$33")))),1/(1+EXP(-SUMPRODUCT(Engine!$C$23266:$C$23297,INDIRECT("Coefficients!$E$2:$E$33"))))))</f>
      </c>
      <c r="R733" s="8">
        <f>IF(OR($B733="",$C733="",$D733="",$E733="",$F733="",$G733="",$H733="",$I733="",$J733="",$K733="",$L733=""),"",IF($B733="Female",1/(1+EXP(-SUMPRODUCT(Engine!$C$23266:$C$23297,INDIRECT("Coefficients!$F$2:$F$33")))),1/(1+EXP(-SUMPRODUCT(Engine!$C$23266:$C$23297,INDIRECT("Coefficients!$G$2:$G$33"))))))</f>
      </c>
      <c r="S733" s="8">
        <f>IF(OR($B733="",$C733="",$D733="",$E733="",$F733="",$G733="",$H733="",$I733="",$J733="",$K733="",$L733=""),"",IF($B733="Female",1/(1+EXP(-SUMPRODUCT(Engine!$C$23266:$C$23297,INDIRECT("Coefficients!$H$2:$H$33")))),1/(1+EXP(-SUMPRODUCT(Engine!$C$23266:$C$23297,INDIRECT("Coefficients!$I$2:$I$33"))))))</f>
      </c>
      <c r="T733" s="8">
        <f>IF(OR($B733="",$C733="",$D733="",$E733="",$F733="",$G733="",$H733="",$I733="",$J733="",$K733="",$L733=""),"",IF($B733="Female",1/(1+EXP(-SUMPRODUCT(Engine!$C$23266:$C$23297,INDIRECT("Coefficients!$J$2:$J$33")))),1/(1+EXP(-SUMPRODUCT(Engine!$C$23266:$C$23297,INDIRECT("Coefficients!$K$2:$K$33"))))))</f>
      </c>
      <c r="U733" s="8">
        <f>IF(OR($B733="",$C733="",$D733="",$E733="",$F733="",$G733="",$H733="",$I733="",$J733="",$K733="",$L733=""),"",IF($B733="Female",1/(1+EXP(-SUMPRODUCT(Engine!$C$23266:$C$23297,INDIRECT("Coefficients!$L$2:$L$33")))),1/(1+EXP(-SUMPRODUCT(Engine!$C$23266:$C$23297,INDIRECT("Coefficients!$M$2:$M$33"))))))</f>
      </c>
      <c r="V733" s="8">
        <f>IF(OR($B733="",$C733="",$D733="",$E733="",$F733="",$G733="",$H733="",$I733="",$J733="",$K733="",$L733=""),"",IF($B733="Female",1/(1+EXP(-SUMPRODUCT(Engine!$C$23266:$C$23297,INDIRECT("Coefficients!$N$2:$N$33")))),1/(1+EXP(-SUMPRODUCT(Engine!$C$23266:$C$23297,INDIRECT("Coefficients!$O$2:$O$33"))))))</f>
      </c>
      <c r="W733" s="8">
        <f>IF(OR($B733="",$C733="",$D733="",$E733="",$F733="",$G733="",$H733="",$I733="",$J733="",$K733="",$L733=""),"",IF($B733="Female",1/(1+EXP(-SUMPRODUCT(Engine!$C$23266:$C$23297,INDIRECT("Coefficients!$P$2:$P$33")))),1/(1+EXP(-SUMPRODUCT(Engine!$C$23266:$C$23297,INDIRECT("Coefficients!$Q$2:$Q$33"))))))</f>
      </c>
      <c r="X733" s="8">
        <f>IF(OR($B733="",$C733="",$D733="",$E733="",$F733="",$G733="",$H733="",$I733="",$J733="",$K733="",$L733=""),"",IF($B733="Female",1/(1+EXP(-SUMPRODUCT(Engine!$C$23266:$C$23297,INDIRECT("Coefficients!$R$2:$R$33")))),1/(1+EXP(-SUMPRODUCT(Engine!$C$23266:$C$23297,INDIRECT("Coefficients!$S$2:$S$33"))))))</f>
      </c>
      <c r="Y733" s="8">
        <f>IF(OR($B733="",$C733="",$D733="",$E733="",$F733="",$G733="",$H733="",$I733="",$J733="",$K733="",$L733=""),"",IF($B733="Female",1/(1+EXP(-SUMPRODUCT(Engine!$C$23266:$C$23297,INDIRECT("Coefficients!$T$2:$T$33")))),1/(1+EXP(-SUMPRODUCT(Engine!$C$23266:$C$23297,INDIRECT("Coefficients!$U$2:$U$33"))))))</f>
      </c>
      <c r="Z733" s="8">
        <f>IF(OR($B733="",$C733="",$D733="",$E733="",$F733="",$G733="",$H733="",$I733="",$J733="",$K733="",$L733=""),"",IF($B733="Female",1/(1+EXP(-SUMPRODUCT(Engine!$C$23266:$C$23297,INDIRECT("Coefficients!$V$2:$V$33")))),1/(1+EXP(-SUMPRODUCT(Engine!$C$23266:$C$23297,INDIRECT("Coefficients!$W$2:$W$33"))))))</f>
      </c>
      <c r="AA733" s="8">
        <f>IF(OR($B733="",$C733="",$D733="",$E733="",$F733="",$G733="",$H733="",$I733="",$J733="",$K733="",$L733=""),"",IF($B733="Female",1/(1+EXP(-SUMPRODUCT(Engine!$C$23266:$C$23297,INDIRECT("Coefficients!$X$2:$X$33")))),1/(1+EXP(-SUMPRODUCT(Engine!$C$23266:$C$23297,INDIRECT("Coefficients!$Y$2:$Y$33"))))))</f>
      </c>
      <c r="AB733" s="8">
        <f>IF(OR($B733="",$C733="",$D733="",$E733="",$F733="",$G733="",$H733="",$I733="",$J733="",$K733="",$L733=""),"",IF($B733="Female",1/(1+EXP(-SUMPRODUCT(Engine!$C$23266:$C$23297,INDIRECT("Coefficients!$Z$2:$Z$33")))),1/(1+EXP(-SUMPRODUCT(Engine!$C$23266:$C$23297,INDIRECT("Coefficients!$AA$2:$AA$33"))))))</f>
      </c>
      <c r="AC733" s="8">
        <f>IF(OR($B733="",$C733="",$D733="",$E733="",$F733="",$G733="",$H733="",$I733="",$J733="",$K733="",$L733=""),"",IF($B733="Female",1/(1+EXP(-SUMPRODUCT(Engine!$C$23266:$C$23297,INDIRECT("Coefficients!$AB$2:$AB$33")))),1/(1+EXP(-SUMPRODUCT(Engine!$C$23266:$C$23297,INDIRECT("Coefficients!$AC$2:$AC$33"))))))</f>
      </c>
      <c r="AD733" s="8">
        <f>IF(OR($B733="",$C733="",$D733="",$E733="",$F733="",$G733="",$H733="",$I733="",$J733="",$K733="",$L733=""),"",IF($B733="Female",1/(1+EXP(-SUMPRODUCT(Engine!$C$23266:$C$23297,INDIRECT("Coefficients!$AD$2:$AD$33")))),1/(1+EXP(-SUMPRODUCT(Engine!$C$23266:$C$23297,INDIRECT("Coefficients!$AE$2:$AE$33"))))))</f>
      </c>
      <c r="AE733" s="8">
        <f>IF(OR($B733="",$C733="",$D733="",$E733="",$F733="",$G733="",$H733="",$I733="",$J733="",$K733="",$L733=""),"",IF($B733="Female",1/(1+EXP(-SUMPRODUCT(Engine!$C$23266:$C$23297,INDIRECT("Coefficients!$AF$2:$AF$33")))),1/(1+EXP(-SUMPRODUCT(Engine!$C$23266:$C$23297,INDIRECT("Coefficients!$AG$2:$AG$33"))))))</f>
      </c>
      <c r="AF733" s="8">
        <f>IF(OR($B733="",$C733="",$D733="",$E733="",$F733="",$G733="",$H733="",$I733="",$J733="",$K733="",$L733=""),"",IF($B733="Female",1/(1+EXP(-SUMPRODUCT(Engine!$C$23266:$C$23297,INDIRECT("Coefficients!$AH$2:$AH$33")))),1/(1+EXP(-SUMPRODUCT(Engine!$C$23266:$C$23297,INDIRECT("Coefficients!$AI$2:$AI$33"))))))</f>
      </c>
      <c r="AG733" s="8">
        <f>IF(OR($B733="",$C733="",$D733="",$E733="",$F733="",$G733="",$H733="",$I733="",$J733="",$K733="",$L733=""),"",IF($B733="Female",1/(1+EXP(-SUMPRODUCT(Engine!$C$23266:$C$23297,INDIRECT("Coefficients!$AJ$2:$AJ$33")))),1/(1+EXP(-SUMPRODUCT(Engine!$C$23266:$C$23297,INDIRECT("Coefficients!$AK$2:$AK$33"))))))</f>
      </c>
      <c r="AH733" s="8">
        <f>IF(OR($B733="",$C733="",$D733="",$E733="",$F733="",$G733="",$H733="",$I733="",$J733="",$K733="",$L733=""),"",IF($B733="Female",1/(1+EXP(-SUMPRODUCT(Engine!$C$23266:$C$23297,INDIRECT("Coefficients!$AL$2:$AL$33")))),1/(1+EXP(-SUMPRODUCT(Engine!$C$23266:$C$23297,INDIRECT("Coefficients!$AM$2:$AM$33"))))))</f>
      </c>
      <c r="AI733" s="8">
        <f>IF(OR($B733="",$C733="",$D733="",$E733="",$F733="",$G733="",$H733="",$I733="",$J733="",$K733="",$L733=""),"",IF($B733="Female",1/(1+EXP(-SUMPRODUCT(Engine!$C$23266:$C$23297,INDIRECT("Coefficients!$AN$2:$AN$33")))),1/(1+EXP(-SUMPRODUCT(Engine!$C$23266:$C$23297,INDIRECT("Coefficients!$AO$2:$AO$33"))))))</f>
      </c>
      <c r="AJ733" s="8">
        <f>IF(OR($B733="",$C733="",$D733="",$E733="",$F733="",$G733="",$H733="",$I733="",$J733="",$K733="",$L733=""),"",IF($B733="Female",1/(1+EXP(-SUMPRODUCT(Engine!$C$23266:$C$23297,INDIRECT("Coefficients!$AP$2:$AP$33")))),1/(1+EXP(-SUMPRODUCT(Engine!$C$23266:$C$23297,INDIRECT("Coefficients!$AQ$2:$AQ$33"))))))</f>
      </c>
      <c r="AK733" s="8">
        <f>IF(OR($B733="",$C733="",$D733="",$E733="",$F733="",$G733="",$H733="",$I733="",$J733="",$K733="",$L733=""),"",IF($B733="Female",1/(1+EXP(-SUMPRODUCT(Engine!$C$23266:$C$23297,INDIRECT("Coefficients!$AR$2:$AR$33")))),1/(1+EXP(-SUMPRODUCT(Engine!$C$23266:$C$23297,INDIRECT("Coefficients!$AS$2:$AS$33"))))))</f>
      </c>
      <c r="AL733" s="8">
        <f>IF(OR($B733="",$C733="",$D733="",$E733="",$F733="",$G733="",$H733="",$I733="",$J733="",$K733="",$L733=""),"",IF($B733="Female",1/(1+EXP(-SUMPRODUCT(Engine!$C$23266:$C$23297,INDIRECT("Coefficients!$AT$2:$AT$33")))),1/(1+EXP(-SUMPRODUCT(Engine!$C$23266:$C$23297,INDIRECT("Coefficients!$AU$2:$AU$33"))))))</f>
      </c>
      <c r="AM733" s="8">
        <f>IF(OR($B733="",$C733="",$D733="",$E733="",$F733="",$G733="",$H733="",$I733="",$J733="",$K733="",$L733=""),"",IF($B733="Female",1/(1+EXP(-SUMPRODUCT(Engine!$C$23266:$C$23297,INDIRECT("Coefficients!$AV$2:$AV$33")))),1/(1+EXP(-SUMPRODUCT(Engine!$C$23266:$C$23297,INDIRECT("Coefficients!$AW$2:$AW$33"))))))</f>
      </c>
      <c r="AN733" s="8">
        <f>IF(OR($B733="",$C733="",$D733="",$E733="",$F733="",$G733="",$H733="",$I733="",$J733="",$K733="",$L733=""),"",IF($B733="Female",1/(1+EXP(-SUMPRODUCT(Engine!$C$23266:$C$23297,INDIRECT("Coefficients!$AX$2:$AX$33")))),1/(1+EXP(-SUMPRODUCT(Engine!$C$23266:$C$23297,INDIRECT("Coefficients!$AY$2:$AY$33"))))))</f>
      </c>
      <c r="AO733" s="8">
        <f>IF(OR($B733="",$C733="",$D733="",$E733="",$F733="",$G733="",$H733="",$I733="",$J733="",$K733="",$L733=""),"",IF($B733="Female",1/(1+EXP(-SUMPRODUCT(Engine!$C$23266:$C$23297,INDIRECT("Coefficients!$AZ$2:$AZ$33")))),1/(1+EXP(-SUMPRODUCT(Engine!$C$23266:$C$23297,INDIRECT("Coefficients!$BA$2:$BA$33"))))))</f>
      </c>
      <c r="AP733" s="8">
        <f>IF(OR($B733="",$C733="",$D733="",$E733="",$F733="",$G733="",$H733="",$I733="",$J733="",$K733="",$L733=""),"",IF($B733="Female",1/(1+EXP(-SUMPRODUCT(Engine!$C$23266:$C$23297,INDIRECT("Coefficients!$BB$2:$BB$33")))),1/(1+EXP(-SUMPRODUCT(Engine!$C$23266:$C$23297,INDIRECT("Coefficients!$BC$2:$BC$33"))))))</f>
      </c>
      <c r="AQ733" s="8">
        <f>IF(OR($B733="",$C733="",$D733="",$E733="",$F733="",$G733="",$H733="",$I733="",$J733="",$K733="",$L733=""),"",IF($B733="Female",1/(1+EXP(-SUMPRODUCT(Engine!$C$23266:$C$23297,INDIRECT("Coefficients!$BD$2:$BD$33")))),1/(1+EXP(-SUMPRODUCT(Engine!$C$23266:$C$23297,INDIRECT("Coefficients!$BE$2:$BE$33"))))))</f>
      </c>
      <c r="AR733" s="8">
        <f>IF(OR($B733="",$C733="",$D733="",$E733="",$F733="",$G733="",$H733="",$I733="",$J733="",$K733="",$L733=""),"",IF($B733="Female",1/(1+EXP(-SUMPRODUCT(Engine!$C$23266:$C$23297,INDIRECT("Coefficients!$BF$2:$BF$33")))),1/(1+EXP(-SUMPRODUCT(Engine!$C$23266:$C$23297,INDIRECT("Coefficients!$BG$2:$BG$33"))))))</f>
      </c>
      <c r="AS733" s="8">
        <f>IF(OR($B733="",$C733="",$D733="",$E733="",$F733="",$G733="",$H733="",$I733="",$J733="",$K733="",$L733=""),"",IF($B733="Female",1/(1+EXP(-SUMPRODUCT(Engine!$C$23266:$C$23297,INDIRECT("Coefficients!$BH$2:$BH$33")))),1/(1+EXP(-SUMPRODUCT(Engine!$C$23266:$C$23297,INDIRECT("Coefficients!$BI$2:$BI$33"))))))</f>
      </c>
      <c r="AT733" s="8">
        <f>IF(OR($B733="",$C733="",$D733="",$E733="",$F733="",$G733="",$H733="",$I733="",$J733="",$K733="",$L733=""),"",IF($B733="Female",1/(1+EXP(-SUMPRODUCT(Engine!$C$23266:$C$23297,INDIRECT("Coefficients!$BJ$2:$BJ$33")))),1/(1+EXP(-SUMPRODUCT(Engine!$C$23266:$C$23297,INDIRECT("Coefficients!$BK$2:$BK$33"))))))</f>
      </c>
      <c r="AU733" s="8">
        <f>IF(OR($B733="",$C733="",$D733="",$E733="",$F733="",$G733="",$H733="",$I733="",$J733="",$K733="",$L733=""),"",IF($B733="Female",1/(1+EXP(-SUMPRODUCT(Engine!$C$23266:$C$23297,INDIRECT("Coefficients!$BL$2:$BL$33")))),1/(1+EXP(-SUMPRODUCT(Engine!$C$23266:$C$23297,INDIRECT("Coefficients!$BM$2:$BM$33"))))))</f>
      </c>
      <c r="AV733" s="8">
        <f>IF(OR($B733="",$C733="",$D733="",$E733="",$F733="",$G733="",$H733="",$I733="",$J733="",$K733="",$L733=""),"",IF($B733="Female",1/(1+EXP(-SUMPRODUCT(Engine!$C$23266:$C$23297,INDIRECT("Coefficients!$BN$2:$BN$33")))),1/(1+EXP(-SUMPRODUCT(Engine!$C$23266:$C$23297,INDIRECT("Coefficients!$BO$2:$BO$33"))))))</f>
      </c>
      <c r="AW733" s="8">
        <f>IF(OR($B733="",$C733="",$D733="",$E733="",$F733="",$G733="",$H733="",$I733="",$J733="",$K733="",$L733=""),"",IF($B733="Female",1/(1+EXP(-SUMPRODUCT(Engine!$C$23266:$C$23297,INDIRECT("Coefficients!$BP$2:$BP$33")))),1/(1+EXP(-SUMPRODUCT(Engine!$C$23266:$C$23297,INDIRECT("Coefficients!$BQ$2:$BQ$33"))))))</f>
      </c>
      <c r="AX733" s="8">
        <f>IF(OR($B733="",$C733="",$D733="",$E733="",$F733="",$G733="",$H733="",$I733="",$J733="",$K733="",$L733=""),"",IF($B733="Female",1/(1+EXP(-SUMPRODUCT(Engine!$C$23266:$C$23297,INDIRECT("Coefficients!$BR$2:$BR$33")))),1/(1+EXP(-SUMPRODUCT(Engine!$C$23266:$C$23297,INDIRECT("Coefficients!$BS$2:$BS$33"))))))</f>
      </c>
      <c r="AY733" s="8">
        <f>IF(OR($B733="",$C733="",$D733="",$E733="",$F733="",$G733="",$H733="",$I733="",$J733="",$K733="",$L733=""),"",IF($B733="Female",1/(1+EXP(-SUMPRODUCT(Engine!$C$23266:$C$23297,INDIRECT("Coefficients!$BT$2:$BT$33")))),1/(1+EXP(-SUMPRODUCT(Engine!$C$23266:$C$23297,INDIRECT("Coefficients!$BU$2:$BU$33"))))))</f>
      </c>
      <c r="AZ733" s="8">
        <f>IF(OR($B733="",$C733="",$D733="",$E733="",$F733="",$G733="",$H733="",$I733="",$J733="",$K733="",$L733=""),"",IF($B733="Female",1/(1+EXP(-SUMPRODUCT(Engine!$C$23266:$C$23297,INDIRECT("Coefficients!$BV$2:$BV$33")))),1/(1+EXP(-SUMPRODUCT(Engine!$C$23266:$C$23297,INDIRECT("Coefficients!$BW$2:$BW$33"))))))</f>
      </c>
      <c r="BA733" s="8">
        <f>IF(OR($B733="",$C733="",$D733="",$E733="",$F733="",$G733="",$H733="",$I733="",$J733="",$K733="",$L733=""),"",IF($B733="Female",1/(1+EXP(-SUMPRODUCT(Engine!$C$23266:$C$23297,INDIRECT("Coefficients!$BX$2:$BX$33")))),1/(1+EXP(-SUMPRODUCT(Engine!$C$23266:$C$23297,INDIRECT("Coefficients!$BY$2:$BY$33"))))))</f>
      </c>
      <c r="BB733" s="8">
        <f>IF(OR($B733="",$C733="",$D733="",$E733="",$F733="",$G733="",$H733="",$I733="",$J733="",$K733="",$L733=""),"",IF($B733="Female",1/(1+EXP(-SUMPRODUCT(Engine!$C$23266:$C$23297,INDIRECT("Coefficients!$BZ$2:$BZ$33")))),1/(1+EXP(-SUMPRODUCT(Engine!$C$23266:$C$23297,INDIRECT("Coefficients!$CA$2:$CA$33"))))))</f>
      </c>
      <c r="BC733" s="8">
        <f>IF(OR($B733="",$C733="",$D733="",$E733="",$F733="",$G733="",$H733="",$I733="",$J733="",$K733="",$L733=""),"",IF($B733="Female",1/(1+EXP(-SUMPRODUCT(Engine!$C$23266:$C$23297,INDIRECT("Coefficients!$CB$2:$CB$33")))),1/(1+EXP(-SUMPRODUCT(Engine!$C$23266:$C$23297,INDIRECT("Coefficients!$CC$2:$CC$33"))))))</f>
      </c>
      <c r="BD733" s="8">
        <f>IF(OR($B733="",$C733="",$D733="",$E733="",$F733="",$G733="",$H733="",$I733="",$J733="",$K733="",$L733=""),"",IF($B733="Female",1/(1+EXP(-SUMPRODUCT(Engine!$C$23266:$C$23297,INDIRECT("Coefficients!$CD$2:$CD$33")))),1/(1+EXP(-SUMPRODUCT(Engine!$C$23266:$C$23297,INDIRECT("Coefficients!$CE$2:$CE$33"))))))</f>
      </c>
      <c r="BE733" s="8">
        <f>IF(OR($B733="",$C733="",$D733="",$E733="",$F733="",$G733="",$H733="",$I733="",$J733="",$K733="",$L733=""),"",IF($B733="Female",1/(1+EXP(-SUMPRODUCT(Engine!$C$23266:$C$23297,INDIRECT("Coefficients!$CF$2:$CF$33")))),1/(1+EXP(-SUMPRODUCT(Engine!$C$23266:$C$23297,INDIRECT("Coefficients!$CG$2:$CG$33"))))))</f>
      </c>
      <c r="BF733" s="8">
        <f>IF(OR($B733="",$C733="",$D733="",$E733="",$F733="",$G733="",$H733="",$I733="",$J733="",$K733="",$L733=""),"",IF($B733="Female",1/(1+EXP(-SUMPRODUCT(Engine!$C$23266:$C$23297,INDIRECT("Coefficients!$CH$2:$CH$33")))),1/(1+EXP(-SUMPRODUCT(Engine!$C$23266:$C$23297,INDIRECT("Coefficients!$CI$2:$CI$33"))))))</f>
      </c>
      <c r="BG733" s="8">
        <f>IF(OR($B733="",$C733="",$D733="",$E733="",$F733="",$G733="",$H733="",$I733="",$J733="",$K733="",$L733=""),"",IF($B733="Female",1/(1+EXP(-SUMPRODUCT(Engine!$C$23266:$C$23297,INDIRECT("Coefficients!$CJ$2:$CJ$33")))),1/(1+EXP(-SUMPRODUCT(Engine!$C$23266:$C$23297,INDIRECT("Coefficients!$CK$2:$CK$33"))))))</f>
      </c>
      <c r="BH733" s="8">
        <f>IF(OR($B733="",$C733="",$D733="",$E733="",$F733="",$G733="",$H733="",$I733="",$J733="",$K733="",$L733=""),"",IF($B733="Female",1/(1+EXP(-SUMPRODUCT(Engine!$C$23266:$C$23297,INDIRECT("Coefficients!$CL$2:$CL$33")))),1/(1+EXP(-SUMPRODUCT(Engine!$C$23266:$C$23297,INDIRECT("Coefficients!$CM$2:$CM$33"))))))</f>
      </c>
      <c r="BI733" s="8">
        <f>IF(OR($B733="",$C733="",$D733="",$E733="",$F733="",$G733="",$H733="",$I733="",$J733="",$K733="",$L733=""),"",IF($B733="Female",1/(1+EXP(-SUMPRODUCT(Engine!$C$23266:$C$23297,INDIRECT("Coefficients!$CN$2:$CN$33")))),1/(1+EXP(-SUMPRODUCT(Engine!$C$23266:$C$23297,INDIRECT("Coefficients!$CO$2:$CO$33"))))))</f>
      </c>
      <c r="BJ733" s="8">
        <f>IF(OR($B733="",$C733="",$D733="",$E733="",$F733="",$G733="",$H733="",$I733="",$J733="",$K733="",$L733=""),"",IF($B733="Female",1/(1+EXP(-SUMPRODUCT(Engine!$C$23266:$C$23297,INDIRECT("Coefficients!$CP$2:$CP$33")))),1/(1+EXP(-SUMPRODUCT(Engine!$C$23266:$C$23297,INDIRECT("Coefficients!$CQ$2:$CQ$33"))))))</f>
      </c>
      <c r="BK733" s="8">
        <f>IF(OR($B733="",$C733="",$D733="",$E733="",$F733="",$G733="",$H733="",$I733="",$J733="",$K733="",$L733=""),"",IF($B733="Female",1/(1+EXP(-SUMPRODUCT(Engine!$C$23266:$C$23297,INDIRECT("Coefficients!$CR$2:$CR$33")))),1/(1+EXP(-SUMPRODUCT(Engine!$C$23266:$C$23297,INDIRECT("Coefficients!$CS$2:$CS$33"))))))</f>
      </c>
      <c r="BL733" s="8">
        <f>IF(OR($B733="",$C733="",$D733="",$E733="",$F733="",$G733="",$H733="",$I733="",$J733="",$K733="",$L733=""),"",IF($B733="Female",1/(1+EXP(-SUMPRODUCT(Engine!$C$23266:$C$23297,INDIRECT("Coefficients!$CT$2:$CT$33")))),1/(1+EXP(-SUMPRODUCT(Engine!$C$23266:$C$23297,INDIRECT("Coefficients!$CU$2:$CU$33"))))))</f>
      </c>
      <c r="BM733" s="8">
        <f>IF(OR($B733="",$C733="",$D733="",$E733="",$F733="",$G733="",$H733="",$I733="",$J733="",$K733="",$L733=""),"",IF($B733="Female",1/(1+EXP(-SUMPRODUCT(Engine!$C$23266:$C$23297,INDIRECT("Coefficients!$CV$2:$CV$33")))),1/(1+EXP(-SUMPRODUCT(Engine!$C$23266:$C$23297,INDIRECT("Coefficients!$CW$2:$CW$33"))))))</f>
      </c>
    </row>
    <row r="734" spans="1:6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8">
        <f>IF(OR($B734="",$C734="",$D734="",$E734="",$F734="",$G734="",$H734="",$I734="",$J734="",$K734="",$L734=""),"",IF($B734="Female",1/(1+EXP(-SUMPRODUCT(Engine!$C$23298:$C$23329,INDIRECT("Coefficients!$B$2:$B$33")))),1/(1+EXP(-SUMPRODUCT(Engine!$C$23298:$C$23329,INDIRECT("Coefficients!$C$2:$C$33"))))))</f>
      </c>
      <c r="Q734" s="8">
        <f>IF(OR($B734="",$C734="",$D734="",$E734="",$F734="",$G734="",$H734="",$I734="",$J734="",$K734="",$L734=""),"",IF($B734="Female",1/(1+EXP(-SUMPRODUCT(Engine!$C$23298:$C$23329,INDIRECT("Coefficients!$D$2:$D$33")))),1/(1+EXP(-SUMPRODUCT(Engine!$C$23298:$C$23329,INDIRECT("Coefficients!$E$2:$E$33"))))))</f>
      </c>
      <c r="R734" s="8">
        <f>IF(OR($B734="",$C734="",$D734="",$E734="",$F734="",$G734="",$H734="",$I734="",$J734="",$K734="",$L734=""),"",IF($B734="Female",1/(1+EXP(-SUMPRODUCT(Engine!$C$23298:$C$23329,INDIRECT("Coefficients!$F$2:$F$33")))),1/(1+EXP(-SUMPRODUCT(Engine!$C$23298:$C$23329,INDIRECT("Coefficients!$G$2:$G$33"))))))</f>
      </c>
      <c r="S734" s="8">
        <f>IF(OR($B734="",$C734="",$D734="",$E734="",$F734="",$G734="",$H734="",$I734="",$J734="",$K734="",$L734=""),"",IF($B734="Female",1/(1+EXP(-SUMPRODUCT(Engine!$C$23298:$C$23329,INDIRECT("Coefficients!$H$2:$H$33")))),1/(1+EXP(-SUMPRODUCT(Engine!$C$23298:$C$23329,INDIRECT("Coefficients!$I$2:$I$33"))))))</f>
      </c>
      <c r="T734" s="8">
        <f>IF(OR($B734="",$C734="",$D734="",$E734="",$F734="",$G734="",$H734="",$I734="",$J734="",$K734="",$L734=""),"",IF($B734="Female",1/(1+EXP(-SUMPRODUCT(Engine!$C$23298:$C$23329,INDIRECT("Coefficients!$J$2:$J$33")))),1/(1+EXP(-SUMPRODUCT(Engine!$C$23298:$C$23329,INDIRECT("Coefficients!$K$2:$K$33"))))))</f>
      </c>
      <c r="U734" s="8">
        <f>IF(OR($B734="",$C734="",$D734="",$E734="",$F734="",$G734="",$H734="",$I734="",$J734="",$K734="",$L734=""),"",IF($B734="Female",1/(1+EXP(-SUMPRODUCT(Engine!$C$23298:$C$23329,INDIRECT("Coefficients!$L$2:$L$33")))),1/(1+EXP(-SUMPRODUCT(Engine!$C$23298:$C$23329,INDIRECT("Coefficients!$M$2:$M$33"))))))</f>
      </c>
      <c r="V734" s="8">
        <f>IF(OR($B734="",$C734="",$D734="",$E734="",$F734="",$G734="",$H734="",$I734="",$J734="",$K734="",$L734=""),"",IF($B734="Female",1/(1+EXP(-SUMPRODUCT(Engine!$C$23298:$C$23329,INDIRECT("Coefficients!$N$2:$N$33")))),1/(1+EXP(-SUMPRODUCT(Engine!$C$23298:$C$23329,INDIRECT("Coefficients!$O$2:$O$33"))))))</f>
      </c>
      <c r="W734" s="8">
        <f>IF(OR($B734="",$C734="",$D734="",$E734="",$F734="",$G734="",$H734="",$I734="",$J734="",$K734="",$L734=""),"",IF($B734="Female",1/(1+EXP(-SUMPRODUCT(Engine!$C$23298:$C$23329,INDIRECT("Coefficients!$P$2:$P$33")))),1/(1+EXP(-SUMPRODUCT(Engine!$C$23298:$C$23329,INDIRECT("Coefficients!$Q$2:$Q$33"))))))</f>
      </c>
      <c r="X734" s="8">
        <f>IF(OR($B734="",$C734="",$D734="",$E734="",$F734="",$G734="",$H734="",$I734="",$J734="",$K734="",$L734=""),"",IF($B734="Female",1/(1+EXP(-SUMPRODUCT(Engine!$C$23298:$C$23329,INDIRECT("Coefficients!$R$2:$R$33")))),1/(1+EXP(-SUMPRODUCT(Engine!$C$23298:$C$23329,INDIRECT("Coefficients!$S$2:$S$33"))))))</f>
      </c>
      <c r="Y734" s="8">
        <f>IF(OR($B734="",$C734="",$D734="",$E734="",$F734="",$G734="",$H734="",$I734="",$J734="",$K734="",$L734=""),"",IF($B734="Female",1/(1+EXP(-SUMPRODUCT(Engine!$C$23298:$C$23329,INDIRECT("Coefficients!$T$2:$T$33")))),1/(1+EXP(-SUMPRODUCT(Engine!$C$23298:$C$23329,INDIRECT("Coefficients!$U$2:$U$33"))))))</f>
      </c>
      <c r="Z734" s="8">
        <f>IF(OR($B734="",$C734="",$D734="",$E734="",$F734="",$G734="",$H734="",$I734="",$J734="",$K734="",$L734=""),"",IF($B734="Female",1/(1+EXP(-SUMPRODUCT(Engine!$C$23298:$C$23329,INDIRECT("Coefficients!$V$2:$V$33")))),1/(1+EXP(-SUMPRODUCT(Engine!$C$23298:$C$23329,INDIRECT("Coefficients!$W$2:$W$33"))))))</f>
      </c>
      <c r="AA734" s="8">
        <f>IF(OR($B734="",$C734="",$D734="",$E734="",$F734="",$G734="",$H734="",$I734="",$J734="",$K734="",$L734=""),"",IF($B734="Female",1/(1+EXP(-SUMPRODUCT(Engine!$C$23298:$C$23329,INDIRECT("Coefficients!$X$2:$X$33")))),1/(1+EXP(-SUMPRODUCT(Engine!$C$23298:$C$23329,INDIRECT("Coefficients!$Y$2:$Y$33"))))))</f>
      </c>
      <c r="AB734" s="8">
        <f>IF(OR($B734="",$C734="",$D734="",$E734="",$F734="",$G734="",$H734="",$I734="",$J734="",$K734="",$L734=""),"",IF($B734="Female",1/(1+EXP(-SUMPRODUCT(Engine!$C$23298:$C$23329,INDIRECT("Coefficients!$Z$2:$Z$33")))),1/(1+EXP(-SUMPRODUCT(Engine!$C$23298:$C$23329,INDIRECT("Coefficients!$AA$2:$AA$33"))))))</f>
      </c>
      <c r="AC734" s="8">
        <f>IF(OR($B734="",$C734="",$D734="",$E734="",$F734="",$G734="",$H734="",$I734="",$J734="",$K734="",$L734=""),"",IF($B734="Female",1/(1+EXP(-SUMPRODUCT(Engine!$C$23298:$C$23329,INDIRECT("Coefficients!$AB$2:$AB$33")))),1/(1+EXP(-SUMPRODUCT(Engine!$C$23298:$C$23329,INDIRECT("Coefficients!$AC$2:$AC$33"))))))</f>
      </c>
      <c r="AD734" s="8">
        <f>IF(OR($B734="",$C734="",$D734="",$E734="",$F734="",$G734="",$H734="",$I734="",$J734="",$K734="",$L734=""),"",IF($B734="Female",1/(1+EXP(-SUMPRODUCT(Engine!$C$23298:$C$23329,INDIRECT("Coefficients!$AD$2:$AD$33")))),1/(1+EXP(-SUMPRODUCT(Engine!$C$23298:$C$23329,INDIRECT("Coefficients!$AE$2:$AE$33"))))))</f>
      </c>
      <c r="AE734" s="8">
        <f>IF(OR($B734="",$C734="",$D734="",$E734="",$F734="",$G734="",$H734="",$I734="",$J734="",$K734="",$L734=""),"",IF($B734="Female",1/(1+EXP(-SUMPRODUCT(Engine!$C$23298:$C$23329,INDIRECT("Coefficients!$AF$2:$AF$33")))),1/(1+EXP(-SUMPRODUCT(Engine!$C$23298:$C$23329,INDIRECT("Coefficients!$AG$2:$AG$33"))))))</f>
      </c>
      <c r="AF734" s="8">
        <f>IF(OR($B734="",$C734="",$D734="",$E734="",$F734="",$G734="",$H734="",$I734="",$J734="",$K734="",$L734=""),"",IF($B734="Female",1/(1+EXP(-SUMPRODUCT(Engine!$C$23298:$C$23329,INDIRECT("Coefficients!$AH$2:$AH$33")))),1/(1+EXP(-SUMPRODUCT(Engine!$C$23298:$C$23329,INDIRECT("Coefficients!$AI$2:$AI$33"))))))</f>
      </c>
      <c r="AG734" s="8">
        <f>IF(OR($B734="",$C734="",$D734="",$E734="",$F734="",$G734="",$H734="",$I734="",$J734="",$K734="",$L734=""),"",IF($B734="Female",1/(1+EXP(-SUMPRODUCT(Engine!$C$23298:$C$23329,INDIRECT("Coefficients!$AJ$2:$AJ$33")))),1/(1+EXP(-SUMPRODUCT(Engine!$C$23298:$C$23329,INDIRECT("Coefficients!$AK$2:$AK$33"))))))</f>
      </c>
      <c r="AH734" s="8">
        <f>IF(OR($B734="",$C734="",$D734="",$E734="",$F734="",$G734="",$H734="",$I734="",$J734="",$K734="",$L734=""),"",IF($B734="Female",1/(1+EXP(-SUMPRODUCT(Engine!$C$23298:$C$23329,INDIRECT("Coefficients!$AL$2:$AL$33")))),1/(1+EXP(-SUMPRODUCT(Engine!$C$23298:$C$23329,INDIRECT("Coefficients!$AM$2:$AM$33"))))))</f>
      </c>
      <c r="AI734" s="8">
        <f>IF(OR($B734="",$C734="",$D734="",$E734="",$F734="",$G734="",$H734="",$I734="",$J734="",$K734="",$L734=""),"",IF($B734="Female",1/(1+EXP(-SUMPRODUCT(Engine!$C$23298:$C$23329,INDIRECT("Coefficients!$AN$2:$AN$33")))),1/(1+EXP(-SUMPRODUCT(Engine!$C$23298:$C$23329,INDIRECT("Coefficients!$AO$2:$AO$33"))))))</f>
      </c>
      <c r="AJ734" s="8">
        <f>IF(OR($B734="",$C734="",$D734="",$E734="",$F734="",$G734="",$H734="",$I734="",$J734="",$K734="",$L734=""),"",IF($B734="Female",1/(1+EXP(-SUMPRODUCT(Engine!$C$23298:$C$23329,INDIRECT("Coefficients!$AP$2:$AP$33")))),1/(1+EXP(-SUMPRODUCT(Engine!$C$23298:$C$23329,INDIRECT("Coefficients!$AQ$2:$AQ$33"))))))</f>
      </c>
      <c r="AK734" s="8">
        <f>IF(OR($B734="",$C734="",$D734="",$E734="",$F734="",$G734="",$H734="",$I734="",$J734="",$K734="",$L734=""),"",IF($B734="Female",1/(1+EXP(-SUMPRODUCT(Engine!$C$23298:$C$23329,INDIRECT("Coefficients!$AR$2:$AR$33")))),1/(1+EXP(-SUMPRODUCT(Engine!$C$23298:$C$23329,INDIRECT("Coefficients!$AS$2:$AS$33"))))))</f>
      </c>
      <c r="AL734" s="8">
        <f>IF(OR($B734="",$C734="",$D734="",$E734="",$F734="",$G734="",$H734="",$I734="",$J734="",$K734="",$L734=""),"",IF($B734="Female",1/(1+EXP(-SUMPRODUCT(Engine!$C$23298:$C$23329,INDIRECT("Coefficients!$AT$2:$AT$33")))),1/(1+EXP(-SUMPRODUCT(Engine!$C$23298:$C$23329,INDIRECT("Coefficients!$AU$2:$AU$33"))))))</f>
      </c>
      <c r="AM734" s="8">
        <f>IF(OR($B734="",$C734="",$D734="",$E734="",$F734="",$G734="",$H734="",$I734="",$J734="",$K734="",$L734=""),"",IF($B734="Female",1/(1+EXP(-SUMPRODUCT(Engine!$C$23298:$C$23329,INDIRECT("Coefficients!$AV$2:$AV$33")))),1/(1+EXP(-SUMPRODUCT(Engine!$C$23298:$C$23329,INDIRECT("Coefficients!$AW$2:$AW$33"))))))</f>
      </c>
      <c r="AN734" s="8">
        <f>IF(OR($B734="",$C734="",$D734="",$E734="",$F734="",$G734="",$H734="",$I734="",$J734="",$K734="",$L734=""),"",IF($B734="Female",1/(1+EXP(-SUMPRODUCT(Engine!$C$23298:$C$23329,INDIRECT("Coefficients!$AX$2:$AX$33")))),1/(1+EXP(-SUMPRODUCT(Engine!$C$23298:$C$23329,INDIRECT("Coefficients!$AY$2:$AY$33"))))))</f>
      </c>
      <c r="AO734" s="8">
        <f>IF(OR($B734="",$C734="",$D734="",$E734="",$F734="",$G734="",$H734="",$I734="",$J734="",$K734="",$L734=""),"",IF($B734="Female",1/(1+EXP(-SUMPRODUCT(Engine!$C$23298:$C$23329,INDIRECT("Coefficients!$AZ$2:$AZ$33")))),1/(1+EXP(-SUMPRODUCT(Engine!$C$23298:$C$23329,INDIRECT("Coefficients!$BA$2:$BA$33"))))))</f>
      </c>
      <c r="AP734" s="8">
        <f>IF(OR($B734="",$C734="",$D734="",$E734="",$F734="",$G734="",$H734="",$I734="",$J734="",$K734="",$L734=""),"",IF($B734="Female",1/(1+EXP(-SUMPRODUCT(Engine!$C$23298:$C$23329,INDIRECT("Coefficients!$BB$2:$BB$33")))),1/(1+EXP(-SUMPRODUCT(Engine!$C$23298:$C$23329,INDIRECT("Coefficients!$BC$2:$BC$33"))))))</f>
      </c>
      <c r="AQ734" s="8">
        <f>IF(OR($B734="",$C734="",$D734="",$E734="",$F734="",$G734="",$H734="",$I734="",$J734="",$K734="",$L734=""),"",IF($B734="Female",1/(1+EXP(-SUMPRODUCT(Engine!$C$23298:$C$23329,INDIRECT("Coefficients!$BD$2:$BD$33")))),1/(1+EXP(-SUMPRODUCT(Engine!$C$23298:$C$23329,INDIRECT("Coefficients!$BE$2:$BE$33"))))))</f>
      </c>
      <c r="AR734" s="8">
        <f>IF(OR($B734="",$C734="",$D734="",$E734="",$F734="",$G734="",$H734="",$I734="",$J734="",$K734="",$L734=""),"",IF($B734="Female",1/(1+EXP(-SUMPRODUCT(Engine!$C$23298:$C$23329,INDIRECT("Coefficients!$BF$2:$BF$33")))),1/(1+EXP(-SUMPRODUCT(Engine!$C$23298:$C$23329,INDIRECT("Coefficients!$BG$2:$BG$33"))))))</f>
      </c>
      <c r="AS734" s="8">
        <f>IF(OR($B734="",$C734="",$D734="",$E734="",$F734="",$G734="",$H734="",$I734="",$J734="",$K734="",$L734=""),"",IF($B734="Female",1/(1+EXP(-SUMPRODUCT(Engine!$C$23298:$C$23329,INDIRECT("Coefficients!$BH$2:$BH$33")))),1/(1+EXP(-SUMPRODUCT(Engine!$C$23298:$C$23329,INDIRECT("Coefficients!$BI$2:$BI$33"))))))</f>
      </c>
      <c r="AT734" s="8">
        <f>IF(OR($B734="",$C734="",$D734="",$E734="",$F734="",$G734="",$H734="",$I734="",$J734="",$K734="",$L734=""),"",IF($B734="Female",1/(1+EXP(-SUMPRODUCT(Engine!$C$23298:$C$23329,INDIRECT("Coefficients!$BJ$2:$BJ$33")))),1/(1+EXP(-SUMPRODUCT(Engine!$C$23298:$C$23329,INDIRECT("Coefficients!$BK$2:$BK$33"))))))</f>
      </c>
      <c r="AU734" s="8">
        <f>IF(OR($B734="",$C734="",$D734="",$E734="",$F734="",$G734="",$H734="",$I734="",$J734="",$K734="",$L734=""),"",IF($B734="Female",1/(1+EXP(-SUMPRODUCT(Engine!$C$23298:$C$23329,INDIRECT("Coefficients!$BL$2:$BL$33")))),1/(1+EXP(-SUMPRODUCT(Engine!$C$23298:$C$23329,INDIRECT("Coefficients!$BM$2:$BM$33"))))))</f>
      </c>
      <c r="AV734" s="8">
        <f>IF(OR($B734="",$C734="",$D734="",$E734="",$F734="",$G734="",$H734="",$I734="",$J734="",$K734="",$L734=""),"",IF($B734="Female",1/(1+EXP(-SUMPRODUCT(Engine!$C$23298:$C$23329,INDIRECT("Coefficients!$BN$2:$BN$33")))),1/(1+EXP(-SUMPRODUCT(Engine!$C$23298:$C$23329,INDIRECT("Coefficients!$BO$2:$BO$33"))))))</f>
      </c>
      <c r="AW734" s="8">
        <f>IF(OR($B734="",$C734="",$D734="",$E734="",$F734="",$G734="",$H734="",$I734="",$J734="",$K734="",$L734=""),"",IF($B734="Female",1/(1+EXP(-SUMPRODUCT(Engine!$C$23298:$C$23329,INDIRECT("Coefficients!$BP$2:$BP$33")))),1/(1+EXP(-SUMPRODUCT(Engine!$C$23298:$C$23329,INDIRECT("Coefficients!$BQ$2:$BQ$33"))))))</f>
      </c>
      <c r="AX734" s="8">
        <f>IF(OR($B734="",$C734="",$D734="",$E734="",$F734="",$G734="",$H734="",$I734="",$J734="",$K734="",$L734=""),"",IF($B734="Female",1/(1+EXP(-SUMPRODUCT(Engine!$C$23298:$C$23329,INDIRECT("Coefficients!$BR$2:$BR$33")))),1/(1+EXP(-SUMPRODUCT(Engine!$C$23298:$C$23329,INDIRECT("Coefficients!$BS$2:$BS$33"))))))</f>
      </c>
      <c r="AY734" s="8">
        <f>IF(OR($B734="",$C734="",$D734="",$E734="",$F734="",$G734="",$H734="",$I734="",$J734="",$K734="",$L734=""),"",IF($B734="Female",1/(1+EXP(-SUMPRODUCT(Engine!$C$23298:$C$23329,INDIRECT("Coefficients!$BT$2:$BT$33")))),1/(1+EXP(-SUMPRODUCT(Engine!$C$23298:$C$23329,INDIRECT("Coefficients!$BU$2:$BU$33"))))))</f>
      </c>
      <c r="AZ734" s="8">
        <f>IF(OR($B734="",$C734="",$D734="",$E734="",$F734="",$G734="",$H734="",$I734="",$J734="",$K734="",$L734=""),"",IF($B734="Female",1/(1+EXP(-SUMPRODUCT(Engine!$C$23298:$C$23329,INDIRECT("Coefficients!$BV$2:$BV$33")))),1/(1+EXP(-SUMPRODUCT(Engine!$C$23298:$C$23329,INDIRECT("Coefficients!$BW$2:$BW$33"))))))</f>
      </c>
      <c r="BA734" s="8">
        <f>IF(OR($B734="",$C734="",$D734="",$E734="",$F734="",$G734="",$H734="",$I734="",$J734="",$K734="",$L734=""),"",IF($B734="Female",1/(1+EXP(-SUMPRODUCT(Engine!$C$23298:$C$23329,INDIRECT("Coefficients!$BX$2:$BX$33")))),1/(1+EXP(-SUMPRODUCT(Engine!$C$23298:$C$23329,INDIRECT("Coefficients!$BY$2:$BY$33"))))))</f>
      </c>
      <c r="BB734" s="8">
        <f>IF(OR($B734="",$C734="",$D734="",$E734="",$F734="",$G734="",$H734="",$I734="",$J734="",$K734="",$L734=""),"",IF($B734="Female",1/(1+EXP(-SUMPRODUCT(Engine!$C$23298:$C$23329,INDIRECT("Coefficients!$BZ$2:$BZ$33")))),1/(1+EXP(-SUMPRODUCT(Engine!$C$23298:$C$23329,INDIRECT("Coefficients!$CA$2:$CA$33"))))))</f>
      </c>
      <c r="BC734" s="8">
        <f>IF(OR($B734="",$C734="",$D734="",$E734="",$F734="",$G734="",$H734="",$I734="",$J734="",$K734="",$L734=""),"",IF($B734="Female",1/(1+EXP(-SUMPRODUCT(Engine!$C$23298:$C$23329,INDIRECT("Coefficients!$CB$2:$CB$33")))),1/(1+EXP(-SUMPRODUCT(Engine!$C$23298:$C$23329,INDIRECT("Coefficients!$CC$2:$CC$33"))))))</f>
      </c>
      <c r="BD734" s="8">
        <f>IF(OR($B734="",$C734="",$D734="",$E734="",$F734="",$G734="",$H734="",$I734="",$J734="",$K734="",$L734=""),"",IF($B734="Female",1/(1+EXP(-SUMPRODUCT(Engine!$C$23298:$C$23329,INDIRECT("Coefficients!$CD$2:$CD$33")))),1/(1+EXP(-SUMPRODUCT(Engine!$C$23298:$C$23329,INDIRECT("Coefficients!$CE$2:$CE$33"))))))</f>
      </c>
      <c r="BE734" s="8">
        <f>IF(OR($B734="",$C734="",$D734="",$E734="",$F734="",$G734="",$H734="",$I734="",$J734="",$K734="",$L734=""),"",IF($B734="Female",1/(1+EXP(-SUMPRODUCT(Engine!$C$23298:$C$23329,INDIRECT("Coefficients!$CF$2:$CF$33")))),1/(1+EXP(-SUMPRODUCT(Engine!$C$23298:$C$23329,INDIRECT("Coefficients!$CG$2:$CG$33"))))))</f>
      </c>
      <c r="BF734" s="8">
        <f>IF(OR($B734="",$C734="",$D734="",$E734="",$F734="",$G734="",$H734="",$I734="",$J734="",$K734="",$L734=""),"",IF($B734="Female",1/(1+EXP(-SUMPRODUCT(Engine!$C$23298:$C$23329,INDIRECT("Coefficients!$CH$2:$CH$33")))),1/(1+EXP(-SUMPRODUCT(Engine!$C$23298:$C$23329,INDIRECT("Coefficients!$CI$2:$CI$33"))))))</f>
      </c>
      <c r="BG734" s="8">
        <f>IF(OR($B734="",$C734="",$D734="",$E734="",$F734="",$G734="",$H734="",$I734="",$J734="",$K734="",$L734=""),"",IF($B734="Female",1/(1+EXP(-SUMPRODUCT(Engine!$C$23298:$C$23329,INDIRECT("Coefficients!$CJ$2:$CJ$33")))),1/(1+EXP(-SUMPRODUCT(Engine!$C$23298:$C$23329,INDIRECT("Coefficients!$CK$2:$CK$33"))))))</f>
      </c>
      <c r="BH734" s="8">
        <f>IF(OR($B734="",$C734="",$D734="",$E734="",$F734="",$G734="",$H734="",$I734="",$J734="",$K734="",$L734=""),"",IF($B734="Female",1/(1+EXP(-SUMPRODUCT(Engine!$C$23298:$C$23329,INDIRECT("Coefficients!$CL$2:$CL$33")))),1/(1+EXP(-SUMPRODUCT(Engine!$C$23298:$C$23329,INDIRECT("Coefficients!$CM$2:$CM$33"))))))</f>
      </c>
      <c r="BI734" s="8">
        <f>IF(OR($B734="",$C734="",$D734="",$E734="",$F734="",$G734="",$H734="",$I734="",$J734="",$K734="",$L734=""),"",IF($B734="Female",1/(1+EXP(-SUMPRODUCT(Engine!$C$23298:$C$23329,INDIRECT("Coefficients!$CN$2:$CN$33")))),1/(1+EXP(-SUMPRODUCT(Engine!$C$23298:$C$23329,INDIRECT("Coefficients!$CO$2:$CO$33"))))))</f>
      </c>
      <c r="BJ734" s="8">
        <f>IF(OR($B734="",$C734="",$D734="",$E734="",$F734="",$G734="",$H734="",$I734="",$J734="",$K734="",$L734=""),"",IF($B734="Female",1/(1+EXP(-SUMPRODUCT(Engine!$C$23298:$C$23329,INDIRECT("Coefficients!$CP$2:$CP$33")))),1/(1+EXP(-SUMPRODUCT(Engine!$C$23298:$C$23329,INDIRECT("Coefficients!$CQ$2:$CQ$33"))))))</f>
      </c>
      <c r="BK734" s="8">
        <f>IF(OR($B734="",$C734="",$D734="",$E734="",$F734="",$G734="",$H734="",$I734="",$J734="",$K734="",$L734=""),"",IF($B734="Female",1/(1+EXP(-SUMPRODUCT(Engine!$C$23298:$C$23329,INDIRECT("Coefficients!$CR$2:$CR$33")))),1/(1+EXP(-SUMPRODUCT(Engine!$C$23298:$C$23329,INDIRECT("Coefficients!$CS$2:$CS$33"))))))</f>
      </c>
      <c r="BL734" s="8">
        <f>IF(OR($B734="",$C734="",$D734="",$E734="",$F734="",$G734="",$H734="",$I734="",$J734="",$K734="",$L734=""),"",IF($B734="Female",1/(1+EXP(-SUMPRODUCT(Engine!$C$23298:$C$23329,INDIRECT("Coefficients!$CT$2:$CT$33")))),1/(1+EXP(-SUMPRODUCT(Engine!$C$23298:$C$23329,INDIRECT("Coefficients!$CU$2:$CU$33"))))))</f>
      </c>
      <c r="BM734" s="8">
        <f>IF(OR($B734="",$C734="",$D734="",$E734="",$F734="",$G734="",$H734="",$I734="",$J734="",$K734="",$L734=""),"",IF($B734="Female",1/(1+EXP(-SUMPRODUCT(Engine!$C$23298:$C$23329,INDIRECT("Coefficients!$CV$2:$CV$33")))),1/(1+EXP(-SUMPRODUCT(Engine!$C$23298:$C$23329,INDIRECT("Coefficients!$CW$2:$CW$33"))))))</f>
      </c>
    </row>
    <row r="735" spans="1:6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8">
        <f>IF(OR($B735="",$C735="",$D735="",$E735="",$F735="",$G735="",$H735="",$I735="",$J735="",$K735="",$L735=""),"",IF($B735="Female",1/(1+EXP(-SUMPRODUCT(Engine!$C$23330:$C$23361,INDIRECT("Coefficients!$B$2:$B$33")))),1/(1+EXP(-SUMPRODUCT(Engine!$C$23330:$C$23361,INDIRECT("Coefficients!$C$2:$C$33"))))))</f>
      </c>
      <c r="Q735" s="8">
        <f>IF(OR($B735="",$C735="",$D735="",$E735="",$F735="",$G735="",$H735="",$I735="",$J735="",$K735="",$L735=""),"",IF($B735="Female",1/(1+EXP(-SUMPRODUCT(Engine!$C$23330:$C$23361,INDIRECT("Coefficients!$D$2:$D$33")))),1/(1+EXP(-SUMPRODUCT(Engine!$C$23330:$C$23361,INDIRECT("Coefficients!$E$2:$E$33"))))))</f>
      </c>
      <c r="R735" s="8">
        <f>IF(OR($B735="",$C735="",$D735="",$E735="",$F735="",$G735="",$H735="",$I735="",$J735="",$K735="",$L735=""),"",IF($B735="Female",1/(1+EXP(-SUMPRODUCT(Engine!$C$23330:$C$23361,INDIRECT("Coefficients!$F$2:$F$33")))),1/(1+EXP(-SUMPRODUCT(Engine!$C$23330:$C$23361,INDIRECT("Coefficients!$G$2:$G$33"))))))</f>
      </c>
      <c r="S735" s="8">
        <f>IF(OR($B735="",$C735="",$D735="",$E735="",$F735="",$G735="",$H735="",$I735="",$J735="",$K735="",$L735=""),"",IF($B735="Female",1/(1+EXP(-SUMPRODUCT(Engine!$C$23330:$C$23361,INDIRECT("Coefficients!$H$2:$H$33")))),1/(1+EXP(-SUMPRODUCT(Engine!$C$23330:$C$23361,INDIRECT("Coefficients!$I$2:$I$33"))))))</f>
      </c>
      <c r="T735" s="8">
        <f>IF(OR($B735="",$C735="",$D735="",$E735="",$F735="",$G735="",$H735="",$I735="",$J735="",$K735="",$L735=""),"",IF($B735="Female",1/(1+EXP(-SUMPRODUCT(Engine!$C$23330:$C$23361,INDIRECT("Coefficients!$J$2:$J$33")))),1/(1+EXP(-SUMPRODUCT(Engine!$C$23330:$C$23361,INDIRECT("Coefficients!$K$2:$K$33"))))))</f>
      </c>
      <c r="U735" s="8">
        <f>IF(OR($B735="",$C735="",$D735="",$E735="",$F735="",$G735="",$H735="",$I735="",$J735="",$K735="",$L735=""),"",IF($B735="Female",1/(1+EXP(-SUMPRODUCT(Engine!$C$23330:$C$23361,INDIRECT("Coefficients!$L$2:$L$33")))),1/(1+EXP(-SUMPRODUCT(Engine!$C$23330:$C$23361,INDIRECT("Coefficients!$M$2:$M$33"))))))</f>
      </c>
      <c r="V735" s="8">
        <f>IF(OR($B735="",$C735="",$D735="",$E735="",$F735="",$G735="",$H735="",$I735="",$J735="",$K735="",$L735=""),"",IF($B735="Female",1/(1+EXP(-SUMPRODUCT(Engine!$C$23330:$C$23361,INDIRECT("Coefficients!$N$2:$N$33")))),1/(1+EXP(-SUMPRODUCT(Engine!$C$23330:$C$23361,INDIRECT("Coefficients!$O$2:$O$33"))))))</f>
      </c>
      <c r="W735" s="8">
        <f>IF(OR($B735="",$C735="",$D735="",$E735="",$F735="",$G735="",$H735="",$I735="",$J735="",$K735="",$L735=""),"",IF($B735="Female",1/(1+EXP(-SUMPRODUCT(Engine!$C$23330:$C$23361,INDIRECT("Coefficients!$P$2:$P$33")))),1/(1+EXP(-SUMPRODUCT(Engine!$C$23330:$C$23361,INDIRECT("Coefficients!$Q$2:$Q$33"))))))</f>
      </c>
      <c r="X735" s="8">
        <f>IF(OR($B735="",$C735="",$D735="",$E735="",$F735="",$G735="",$H735="",$I735="",$J735="",$K735="",$L735=""),"",IF($B735="Female",1/(1+EXP(-SUMPRODUCT(Engine!$C$23330:$C$23361,INDIRECT("Coefficients!$R$2:$R$33")))),1/(1+EXP(-SUMPRODUCT(Engine!$C$23330:$C$23361,INDIRECT("Coefficients!$S$2:$S$33"))))))</f>
      </c>
      <c r="Y735" s="8">
        <f>IF(OR($B735="",$C735="",$D735="",$E735="",$F735="",$G735="",$H735="",$I735="",$J735="",$K735="",$L735=""),"",IF($B735="Female",1/(1+EXP(-SUMPRODUCT(Engine!$C$23330:$C$23361,INDIRECT("Coefficients!$T$2:$T$33")))),1/(1+EXP(-SUMPRODUCT(Engine!$C$23330:$C$23361,INDIRECT("Coefficients!$U$2:$U$33"))))))</f>
      </c>
      <c r="Z735" s="8">
        <f>IF(OR($B735="",$C735="",$D735="",$E735="",$F735="",$G735="",$H735="",$I735="",$J735="",$K735="",$L735=""),"",IF($B735="Female",1/(1+EXP(-SUMPRODUCT(Engine!$C$23330:$C$23361,INDIRECT("Coefficients!$V$2:$V$33")))),1/(1+EXP(-SUMPRODUCT(Engine!$C$23330:$C$23361,INDIRECT("Coefficients!$W$2:$W$33"))))))</f>
      </c>
      <c r="AA735" s="8">
        <f>IF(OR($B735="",$C735="",$D735="",$E735="",$F735="",$G735="",$H735="",$I735="",$J735="",$K735="",$L735=""),"",IF($B735="Female",1/(1+EXP(-SUMPRODUCT(Engine!$C$23330:$C$23361,INDIRECT("Coefficients!$X$2:$X$33")))),1/(1+EXP(-SUMPRODUCT(Engine!$C$23330:$C$23361,INDIRECT("Coefficients!$Y$2:$Y$33"))))))</f>
      </c>
      <c r="AB735" s="8">
        <f>IF(OR($B735="",$C735="",$D735="",$E735="",$F735="",$G735="",$H735="",$I735="",$J735="",$K735="",$L735=""),"",IF($B735="Female",1/(1+EXP(-SUMPRODUCT(Engine!$C$23330:$C$23361,INDIRECT("Coefficients!$Z$2:$Z$33")))),1/(1+EXP(-SUMPRODUCT(Engine!$C$23330:$C$23361,INDIRECT("Coefficients!$AA$2:$AA$33"))))))</f>
      </c>
      <c r="AC735" s="8">
        <f>IF(OR($B735="",$C735="",$D735="",$E735="",$F735="",$G735="",$H735="",$I735="",$J735="",$K735="",$L735=""),"",IF($B735="Female",1/(1+EXP(-SUMPRODUCT(Engine!$C$23330:$C$23361,INDIRECT("Coefficients!$AB$2:$AB$33")))),1/(1+EXP(-SUMPRODUCT(Engine!$C$23330:$C$23361,INDIRECT("Coefficients!$AC$2:$AC$33"))))))</f>
      </c>
      <c r="AD735" s="8">
        <f>IF(OR($B735="",$C735="",$D735="",$E735="",$F735="",$G735="",$H735="",$I735="",$J735="",$K735="",$L735=""),"",IF($B735="Female",1/(1+EXP(-SUMPRODUCT(Engine!$C$23330:$C$23361,INDIRECT("Coefficients!$AD$2:$AD$33")))),1/(1+EXP(-SUMPRODUCT(Engine!$C$23330:$C$23361,INDIRECT("Coefficients!$AE$2:$AE$33"))))))</f>
      </c>
      <c r="AE735" s="8">
        <f>IF(OR($B735="",$C735="",$D735="",$E735="",$F735="",$G735="",$H735="",$I735="",$J735="",$K735="",$L735=""),"",IF($B735="Female",1/(1+EXP(-SUMPRODUCT(Engine!$C$23330:$C$23361,INDIRECT("Coefficients!$AF$2:$AF$33")))),1/(1+EXP(-SUMPRODUCT(Engine!$C$23330:$C$23361,INDIRECT("Coefficients!$AG$2:$AG$33"))))))</f>
      </c>
      <c r="AF735" s="8">
        <f>IF(OR($B735="",$C735="",$D735="",$E735="",$F735="",$G735="",$H735="",$I735="",$J735="",$K735="",$L735=""),"",IF($B735="Female",1/(1+EXP(-SUMPRODUCT(Engine!$C$23330:$C$23361,INDIRECT("Coefficients!$AH$2:$AH$33")))),1/(1+EXP(-SUMPRODUCT(Engine!$C$23330:$C$23361,INDIRECT("Coefficients!$AI$2:$AI$33"))))))</f>
      </c>
      <c r="AG735" s="8">
        <f>IF(OR($B735="",$C735="",$D735="",$E735="",$F735="",$G735="",$H735="",$I735="",$J735="",$K735="",$L735=""),"",IF($B735="Female",1/(1+EXP(-SUMPRODUCT(Engine!$C$23330:$C$23361,INDIRECT("Coefficients!$AJ$2:$AJ$33")))),1/(1+EXP(-SUMPRODUCT(Engine!$C$23330:$C$23361,INDIRECT("Coefficients!$AK$2:$AK$33"))))))</f>
      </c>
      <c r="AH735" s="8">
        <f>IF(OR($B735="",$C735="",$D735="",$E735="",$F735="",$G735="",$H735="",$I735="",$J735="",$K735="",$L735=""),"",IF($B735="Female",1/(1+EXP(-SUMPRODUCT(Engine!$C$23330:$C$23361,INDIRECT("Coefficients!$AL$2:$AL$33")))),1/(1+EXP(-SUMPRODUCT(Engine!$C$23330:$C$23361,INDIRECT("Coefficients!$AM$2:$AM$33"))))))</f>
      </c>
      <c r="AI735" s="8">
        <f>IF(OR($B735="",$C735="",$D735="",$E735="",$F735="",$G735="",$H735="",$I735="",$J735="",$K735="",$L735=""),"",IF($B735="Female",1/(1+EXP(-SUMPRODUCT(Engine!$C$23330:$C$23361,INDIRECT("Coefficients!$AN$2:$AN$33")))),1/(1+EXP(-SUMPRODUCT(Engine!$C$23330:$C$23361,INDIRECT("Coefficients!$AO$2:$AO$33"))))))</f>
      </c>
      <c r="AJ735" s="8">
        <f>IF(OR($B735="",$C735="",$D735="",$E735="",$F735="",$G735="",$H735="",$I735="",$J735="",$K735="",$L735=""),"",IF($B735="Female",1/(1+EXP(-SUMPRODUCT(Engine!$C$23330:$C$23361,INDIRECT("Coefficients!$AP$2:$AP$33")))),1/(1+EXP(-SUMPRODUCT(Engine!$C$23330:$C$23361,INDIRECT("Coefficients!$AQ$2:$AQ$33"))))))</f>
      </c>
      <c r="AK735" s="8">
        <f>IF(OR($B735="",$C735="",$D735="",$E735="",$F735="",$G735="",$H735="",$I735="",$J735="",$K735="",$L735=""),"",IF($B735="Female",1/(1+EXP(-SUMPRODUCT(Engine!$C$23330:$C$23361,INDIRECT("Coefficients!$AR$2:$AR$33")))),1/(1+EXP(-SUMPRODUCT(Engine!$C$23330:$C$23361,INDIRECT("Coefficients!$AS$2:$AS$33"))))))</f>
      </c>
      <c r="AL735" s="8">
        <f>IF(OR($B735="",$C735="",$D735="",$E735="",$F735="",$G735="",$H735="",$I735="",$J735="",$K735="",$L735=""),"",IF($B735="Female",1/(1+EXP(-SUMPRODUCT(Engine!$C$23330:$C$23361,INDIRECT("Coefficients!$AT$2:$AT$33")))),1/(1+EXP(-SUMPRODUCT(Engine!$C$23330:$C$23361,INDIRECT("Coefficients!$AU$2:$AU$33"))))))</f>
      </c>
      <c r="AM735" s="8">
        <f>IF(OR($B735="",$C735="",$D735="",$E735="",$F735="",$G735="",$H735="",$I735="",$J735="",$K735="",$L735=""),"",IF($B735="Female",1/(1+EXP(-SUMPRODUCT(Engine!$C$23330:$C$23361,INDIRECT("Coefficients!$AV$2:$AV$33")))),1/(1+EXP(-SUMPRODUCT(Engine!$C$23330:$C$23361,INDIRECT("Coefficients!$AW$2:$AW$33"))))))</f>
      </c>
      <c r="AN735" s="8">
        <f>IF(OR($B735="",$C735="",$D735="",$E735="",$F735="",$G735="",$H735="",$I735="",$J735="",$K735="",$L735=""),"",IF($B735="Female",1/(1+EXP(-SUMPRODUCT(Engine!$C$23330:$C$23361,INDIRECT("Coefficients!$AX$2:$AX$33")))),1/(1+EXP(-SUMPRODUCT(Engine!$C$23330:$C$23361,INDIRECT("Coefficients!$AY$2:$AY$33"))))))</f>
      </c>
      <c r="AO735" s="8">
        <f>IF(OR($B735="",$C735="",$D735="",$E735="",$F735="",$G735="",$H735="",$I735="",$J735="",$K735="",$L735=""),"",IF($B735="Female",1/(1+EXP(-SUMPRODUCT(Engine!$C$23330:$C$23361,INDIRECT("Coefficients!$AZ$2:$AZ$33")))),1/(1+EXP(-SUMPRODUCT(Engine!$C$23330:$C$23361,INDIRECT("Coefficients!$BA$2:$BA$33"))))))</f>
      </c>
      <c r="AP735" s="8">
        <f>IF(OR($B735="",$C735="",$D735="",$E735="",$F735="",$G735="",$H735="",$I735="",$J735="",$K735="",$L735=""),"",IF($B735="Female",1/(1+EXP(-SUMPRODUCT(Engine!$C$23330:$C$23361,INDIRECT("Coefficients!$BB$2:$BB$33")))),1/(1+EXP(-SUMPRODUCT(Engine!$C$23330:$C$23361,INDIRECT("Coefficients!$BC$2:$BC$33"))))))</f>
      </c>
      <c r="AQ735" s="8">
        <f>IF(OR($B735="",$C735="",$D735="",$E735="",$F735="",$G735="",$H735="",$I735="",$J735="",$K735="",$L735=""),"",IF($B735="Female",1/(1+EXP(-SUMPRODUCT(Engine!$C$23330:$C$23361,INDIRECT("Coefficients!$BD$2:$BD$33")))),1/(1+EXP(-SUMPRODUCT(Engine!$C$23330:$C$23361,INDIRECT("Coefficients!$BE$2:$BE$33"))))))</f>
      </c>
      <c r="AR735" s="8">
        <f>IF(OR($B735="",$C735="",$D735="",$E735="",$F735="",$G735="",$H735="",$I735="",$J735="",$K735="",$L735=""),"",IF($B735="Female",1/(1+EXP(-SUMPRODUCT(Engine!$C$23330:$C$23361,INDIRECT("Coefficients!$BF$2:$BF$33")))),1/(1+EXP(-SUMPRODUCT(Engine!$C$23330:$C$23361,INDIRECT("Coefficients!$BG$2:$BG$33"))))))</f>
      </c>
      <c r="AS735" s="8">
        <f>IF(OR($B735="",$C735="",$D735="",$E735="",$F735="",$G735="",$H735="",$I735="",$J735="",$K735="",$L735=""),"",IF($B735="Female",1/(1+EXP(-SUMPRODUCT(Engine!$C$23330:$C$23361,INDIRECT("Coefficients!$BH$2:$BH$33")))),1/(1+EXP(-SUMPRODUCT(Engine!$C$23330:$C$23361,INDIRECT("Coefficients!$BI$2:$BI$33"))))))</f>
      </c>
      <c r="AT735" s="8">
        <f>IF(OR($B735="",$C735="",$D735="",$E735="",$F735="",$G735="",$H735="",$I735="",$J735="",$K735="",$L735=""),"",IF($B735="Female",1/(1+EXP(-SUMPRODUCT(Engine!$C$23330:$C$23361,INDIRECT("Coefficients!$BJ$2:$BJ$33")))),1/(1+EXP(-SUMPRODUCT(Engine!$C$23330:$C$23361,INDIRECT("Coefficients!$BK$2:$BK$33"))))))</f>
      </c>
      <c r="AU735" s="8">
        <f>IF(OR($B735="",$C735="",$D735="",$E735="",$F735="",$G735="",$H735="",$I735="",$J735="",$K735="",$L735=""),"",IF($B735="Female",1/(1+EXP(-SUMPRODUCT(Engine!$C$23330:$C$23361,INDIRECT("Coefficients!$BL$2:$BL$33")))),1/(1+EXP(-SUMPRODUCT(Engine!$C$23330:$C$23361,INDIRECT("Coefficients!$BM$2:$BM$33"))))))</f>
      </c>
      <c r="AV735" s="8">
        <f>IF(OR($B735="",$C735="",$D735="",$E735="",$F735="",$G735="",$H735="",$I735="",$J735="",$K735="",$L735=""),"",IF($B735="Female",1/(1+EXP(-SUMPRODUCT(Engine!$C$23330:$C$23361,INDIRECT("Coefficients!$BN$2:$BN$33")))),1/(1+EXP(-SUMPRODUCT(Engine!$C$23330:$C$23361,INDIRECT("Coefficients!$BO$2:$BO$33"))))))</f>
      </c>
      <c r="AW735" s="8">
        <f>IF(OR($B735="",$C735="",$D735="",$E735="",$F735="",$G735="",$H735="",$I735="",$J735="",$K735="",$L735=""),"",IF($B735="Female",1/(1+EXP(-SUMPRODUCT(Engine!$C$23330:$C$23361,INDIRECT("Coefficients!$BP$2:$BP$33")))),1/(1+EXP(-SUMPRODUCT(Engine!$C$23330:$C$23361,INDIRECT("Coefficients!$BQ$2:$BQ$33"))))))</f>
      </c>
      <c r="AX735" s="8">
        <f>IF(OR($B735="",$C735="",$D735="",$E735="",$F735="",$G735="",$H735="",$I735="",$J735="",$K735="",$L735=""),"",IF($B735="Female",1/(1+EXP(-SUMPRODUCT(Engine!$C$23330:$C$23361,INDIRECT("Coefficients!$BR$2:$BR$33")))),1/(1+EXP(-SUMPRODUCT(Engine!$C$23330:$C$23361,INDIRECT("Coefficients!$BS$2:$BS$33"))))))</f>
      </c>
      <c r="AY735" s="8">
        <f>IF(OR($B735="",$C735="",$D735="",$E735="",$F735="",$G735="",$H735="",$I735="",$J735="",$K735="",$L735=""),"",IF($B735="Female",1/(1+EXP(-SUMPRODUCT(Engine!$C$23330:$C$23361,INDIRECT("Coefficients!$BT$2:$BT$33")))),1/(1+EXP(-SUMPRODUCT(Engine!$C$23330:$C$23361,INDIRECT("Coefficients!$BU$2:$BU$33"))))))</f>
      </c>
      <c r="AZ735" s="8">
        <f>IF(OR($B735="",$C735="",$D735="",$E735="",$F735="",$G735="",$H735="",$I735="",$J735="",$K735="",$L735=""),"",IF($B735="Female",1/(1+EXP(-SUMPRODUCT(Engine!$C$23330:$C$23361,INDIRECT("Coefficients!$BV$2:$BV$33")))),1/(1+EXP(-SUMPRODUCT(Engine!$C$23330:$C$23361,INDIRECT("Coefficients!$BW$2:$BW$33"))))))</f>
      </c>
      <c r="BA735" s="8">
        <f>IF(OR($B735="",$C735="",$D735="",$E735="",$F735="",$G735="",$H735="",$I735="",$J735="",$K735="",$L735=""),"",IF($B735="Female",1/(1+EXP(-SUMPRODUCT(Engine!$C$23330:$C$23361,INDIRECT("Coefficients!$BX$2:$BX$33")))),1/(1+EXP(-SUMPRODUCT(Engine!$C$23330:$C$23361,INDIRECT("Coefficients!$BY$2:$BY$33"))))))</f>
      </c>
      <c r="BB735" s="8">
        <f>IF(OR($B735="",$C735="",$D735="",$E735="",$F735="",$G735="",$H735="",$I735="",$J735="",$K735="",$L735=""),"",IF($B735="Female",1/(1+EXP(-SUMPRODUCT(Engine!$C$23330:$C$23361,INDIRECT("Coefficients!$BZ$2:$BZ$33")))),1/(1+EXP(-SUMPRODUCT(Engine!$C$23330:$C$23361,INDIRECT("Coefficients!$CA$2:$CA$33"))))))</f>
      </c>
      <c r="BC735" s="8">
        <f>IF(OR($B735="",$C735="",$D735="",$E735="",$F735="",$G735="",$H735="",$I735="",$J735="",$K735="",$L735=""),"",IF($B735="Female",1/(1+EXP(-SUMPRODUCT(Engine!$C$23330:$C$23361,INDIRECT("Coefficients!$CB$2:$CB$33")))),1/(1+EXP(-SUMPRODUCT(Engine!$C$23330:$C$23361,INDIRECT("Coefficients!$CC$2:$CC$33"))))))</f>
      </c>
      <c r="BD735" s="8">
        <f>IF(OR($B735="",$C735="",$D735="",$E735="",$F735="",$G735="",$H735="",$I735="",$J735="",$K735="",$L735=""),"",IF($B735="Female",1/(1+EXP(-SUMPRODUCT(Engine!$C$23330:$C$23361,INDIRECT("Coefficients!$CD$2:$CD$33")))),1/(1+EXP(-SUMPRODUCT(Engine!$C$23330:$C$23361,INDIRECT("Coefficients!$CE$2:$CE$33"))))))</f>
      </c>
      <c r="BE735" s="8">
        <f>IF(OR($B735="",$C735="",$D735="",$E735="",$F735="",$G735="",$H735="",$I735="",$J735="",$K735="",$L735=""),"",IF($B735="Female",1/(1+EXP(-SUMPRODUCT(Engine!$C$23330:$C$23361,INDIRECT("Coefficients!$CF$2:$CF$33")))),1/(1+EXP(-SUMPRODUCT(Engine!$C$23330:$C$23361,INDIRECT("Coefficients!$CG$2:$CG$33"))))))</f>
      </c>
      <c r="BF735" s="8">
        <f>IF(OR($B735="",$C735="",$D735="",$E735="",$F735="",$G735="",$H735="",$I735="",$J735="",$K735="",$L735=""),"",IF($B735="Female",1/(1+EXP(-SUMPRODUCT(Engine!$C$23330:$C$23361,INDIRECT("Coefficients!$CH$2:$CH$33")))),1/(1+EXP(-SUMPRODUCT(Engine!$C$23330:$C$23361,INDIRECT("Coefficients!$CI$2:$CI$33"))))))</f>
      </c>
      <c r="BG735" s="8">
        <f>IF(OR($B735="",$C735="",$D735="",$E735="",$F735="",$G735="",$H735="",$I735="",$J735="",$K735="",$L735=""),"",IF($B735="Female",1/(1+EXP(-SUMPRODUCT(Engine!$C$23330:$C$23361,INDIRECT("Coefficients!$CJ$2:$CJ$33")))),1/(1+EXP(-SUMPRODUCT(Engine!$C$23330:$C$23361,INDIRECT("Coefficients!$CK$2:$CK$33"))))))</f>
      </c>
      <c r="BH735" s="8">
        <f>IF(OR($B735="",$C735="",$D735="",$E735="",$F735="",$G735="",$H735="",$I735="",$J735="",$K735="",$L735=""),"",IF($B735="Female",1/(1+EXP(-SUMPRODUCT(Engine!$C$23330:$C$23361,INDIRECT("Coefficients!$CL$2:$CL$33")))),1/(1+EXP(-SUMPRODUCT(Engine!$C$23330:$C$23361,INDIRECT("Coefficients!$CM$2:$CM$33"))))))</f>
      </c>
      <c r="BI735" s="8">
        <f>IF(OR($B735="",$C735="",$D735="",$E735="",$F735="",$G735="",$H735="",$I735="",$J735="",$K735="",$L735=""),"",IF($B735="Female",1/(1+EXP(-SUMPRODUCT(Engine!$C$23330:$C$23361,INDIRECT("Coefficients!$CN$2:$CN$33")))),1/(1+EXP(-SUMPRODUCT(Engine!$C$23330:$C$23361,INDIRECT("Coefficients!$CO$2:$CO$33"))))))</f>
      </c>
      <c r="BJ735" s="8">
        <f>IF(OR($B735="",$C735="",$D735="",$E735="",$F735="",$G735="",$H735="",$I735="",$J735="",$K735="",$L735=""),"",IF($B735="Female",1/(1+EXP(-SUMPRODUCT(Engine!$C$23330:$C$23361,INDIRECT("Coefficients!$CP$2:$CP$33")))),1/(1+EXP(-SUMPRODUCT(Engine!$C$23330:$C$23361,INDIRECT("Coefficients!$CQ$2:$CQ$33"))))))</f>
      </c>
      <c r="BK735" s="8">
        <f>IF(OR($B735="",$C735="",$D735="",$E735="",$F735="",$G735="",$H735="",$I735="",$J735="",$K735="",$L735=""),"",IF($B735="Female",1/(1+EXP(-SUMPRODUCT(Engine!$C$23330:$C$23361,INDIRECT("Coefficients!$CR$2:$CR$33")))),1/(1+EXP(-SUMPRODUCT(Engine!$C$23330:$C$23361,INDIRECT("Coefficients!$CS$2:$CS$33"))))))</f>
      </c>
      <c r="BL735" s="8">
        <f>IF(OR($B735="",$C735="",$D735="",$E735="",$F735="",$G735="",$H735="",$I735="",$J735="",$K735="",$L735=""),"",IF($B735="Female",1/(1+EXP(-SUMPRODUCT(Engine!$C$23330:$C$23361,INDIRECT("Coefficients!$CT$2:$CT$33")))),1/(1+EXP(-SUMPRODUCT(Engine!$C$23330:$C$23361,INDIRECT("Coefficients!$CU$2:$CU$33"))))))</f>
      </c>
      <c r="BM735" s="8">
        <f>IF(OR($B735="",$C735="",$D735="",$E735="",$F735="",$G735="",$H735="",$I735="",$J735="",$K735="",$L735=""),"",IF($B735="Female",1/(1+EXP(-SUMPRODUCT(Engine!$C$23330:$C$23361,INDIRECT("Coefficients!$CV$2:$CV$33")))),1/(1+EXP(-SUMPRODUCT(Engine!$C$23330:$C$23361,INDIRECT("Coefficients!$CW$2:$CW$33"))))))</f>
      </c>
    </row>
    <row r="736" spans="1:6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8">
        <f>IF(OR($B736="",$C736="",$D736="",$E736="",$F736="",$G736="",$H736="",$I736="",$J736="",$K736="",$L736=""),"",IF($B736="Female",1/(1+EXP(-SUMPRODUCT(Engine!$C$23362:$C$23393,INDIRECT("Coefficients!$B$2:$B$33")))),1/(1+EXP(-SUMPRODUCT(Engine!$C$23362:$C$23393,INDIRECT("Coefficients!$C$2:$C$33"))))))</f>
      </c>
      <c r="Q736" s="8">
        <f>IF(OR($B736="",$C736="",$D736="",$E736="",$F736="",$G736="",$H736="",$I736="",$J736="",$K736="",$L736=""),"",IF($B736="Female",1/(1+EXP(-SUMPRODUCT(Engine!$C$23362:$C$23393,INDIRECT("Coefficients!$D$2:$D$33")))),1/(1+EXP(-SUMPRODUCT(Engine!$C$23362:$C$23393,INDIRECT("Coefficients!$E$2:$E$33"))))))</f>
      </c>
      <c r="R736" s="8">
        <f>IF(OR($B736="",$C736="",$D736="",$E736="",$F736="",$G736="",$H736="",$I736="",$J736="",$K736="",$L736=""),"",IF($B736="Female",1/(1+EXP(-SUMPRODUCT(Engine!$C$23362:$C$23393,INDIRECT("Coefficients!$F$2:$F$33")))),1/(1+EXP(-SUMPRODUCT(Engine!$C$23362:$C$23393,INDIRECT("Coefficients!$G$2:$G$33"))))))</f>
      </c>
      <c r="S736" s="8">
        <f>IF(OR($B736="",$C736="",$D736="",$E736="",$F736="",$G736="",$H736="",$I736="",$J736="",$K736="",$L736=""),"",IF($B736="Female",1/(1+EXP(-SUMPRODUCT(Engine!$C$23362:$C$23393,INDIRECT("Coefficients!$H$2:$H$33")))),1/(1+EXP(-SUMPRODUCT(Engine!$C$23362:$C$23393,INDIRECT("Coefficients!$I$2:$I$33"))))))</f>
      </c>
      <c r="T736" s="8">
        <f>IF(OR($B736="",$C736="",$D736="",$E736="",$F736="",$G736="",$H736="",$I736="",$J736="",$K736="",$L736=""),"",IF($B736="Female",1/(1+EXP(-SUMPRODUCT(Engine!$C$23362:$C$23393,INDIRECT("Coefficients!$J$2:$J$33")))),1/(1+EXP(-SUMPRODUCT(Engine!$C$23362:$C$23393,INDIRECT("Coefficients!$K$2:$K$33"))))))</f>
      </c>
      <c r="U736" s="8">
        <f>IF(OR($B736="",$C736="",$D736="",$E736="",$F736="",$G736="",$H736="",$I736="",$J736="",$K736="",$L736=""),"",IF($B736="Female",1/(1+EXP(-SUMPRODUCT(Engine!$C$23362:$C$23393,INDIRECT("Coefficients!$L$2:$L$33")))),1/(1+EXP(-SUMPRODUCT(Engine!$C$23362:$C$23393,INDIRECT("Coefficients!$M$2:$M$33"))))))</f>
      </c>
      <c r="V736" s="8">
        <f>IF(OR($B736="",$C736="",$D736="",$E736="",$F736="",$G736="",$H736="",$I736="",$J736="",$K736="",$L736=""),"",IF($B736="Female",1/(1+EXP(-SUMPRODUCT(Engine!$C$23362:$C$23393,INDIRECT("Coefficients!$N$2:$N$33")))),1/(1+EXP(-SUMPRODUCT(Engine!$C$23362:$C$23393,INDIRECT("Coefficients!$O$2:$O$33"))))))</f>
      </c>
      <c r="W736" s="8">
        <f>IF(OR($B736="",$C736="",$D736="",$E736="",$F736="",$G736="",$H736="",$I736="",$J736="",$K736="",$L736=""),"",IF($B736="Female",1/(1+EXP(-SUMPRODUCT(Engine!$C$23362:$C$23393,INDIRECT("Coefficients!$P$2:$P$33")))),1/(1+EXP(-SUMPRODUCT(Engine!$C$23362:$C$23393,INDIRECT("Coefficients!$Q$2:$Q$33"))))))</f>
      </c>
      <c r="X736" s="8">
        <f>IF(OR($B736="",$C736="",$D736="",$E736="",$F736="",$G736="",$H736="",$I736="",$J736="",$K736="",$L736=""),"",IF($B736="Female",1/(1+EXP(-SUMPRODUCT(Engine!$C$23362:$C$23393,INDIRECT("Coefficients!$R$2:$R$33")))),1/(1+EXP(-SUMPRODUCT(Engine!$C$23362:$C$23393,INDIRECT("Coefficients!$S$2:$S$33"))))))</f>
      </c>
      <c r="Y736" s="8">
        <f>IF(OR($B736="",$C736="",$D736="",$E736="",$F736="",$G736="",$H736="",$I736="",$J736="",$K736="",$L736=""),"",IF($B736="Female",1/(1+EXP(-SUMPRODUCT(Engine!$C$23362:$C$23393,INDIRECT("Coefficients!$T$2:$T$33")))),1/(1+EXP(-SUMPRODUCT(Engine!$C$23362:$C$23393,INDIRECT("Coefficients!$U$2:$U$33"))))))</f>
      </c>
      <c r="Z736" s="8">
        <f>IF(OR($B736="",$C736="",$D736="",$E736="",$F736="",$G736="",$H736="",$I736="",$J736="",$K736="",$L736=""),"",IF($B736="Female",1/(1+EXP(-SUMPRODUCT(Engine!$C$23362:$C$23393,INDIRECT("Coefficients!$V$2:$V$33")))),1/(1+EXP(-SUMPRODUCT(Engine!$C$23362:$C$23393,INDIRECT("Coefficients!$W$2:$W$33"))))))</f>
      </c>
      <c r="AA736" s="8">
        <f>IF(OR($B736="",$C736="",$D736="",$E736="",$F736="",$G736="",$H736="",$I736="",$J736="",$K736="",$L736=""),"",IF($B736="Female",1/(1+EXP(-SUMPRODUCT(Engine!$C$23362:$C$23393,INDIRECT("Coefficients!$X$2:$X$33")))),1/(1+EXP(-SUMPRODUCT(Engine!$C$23362:$C$23393,INDIRECT("Coefficients!$Y$2:$Y$33"))))))</f>
      </c>
      <c r="AB736" s="8">
        <f>IF(OR($B736="",$C736="",$D736="",$E736="",$F736="",$G736="",$H736="",$I736="",$J736="",$K736="",$L736=""),"",IF($B736="Female",1/(1+EXP(-SUMPRODUCT(Engine!$C$23362:$C$23393,INDIRECT("Coefficients!$Z$2:$Z$33")))),1/(1+EXP(-SUMPRODUCT(Engine!$C$23362:$C$23393,INDIRECT("Coefficients!$AA$2:$AA$33"))))))</f>
      </c>
      <c r="AC736" s="8">
        <f>IF(OR($B736="",$C736="",$D736="",$E736="",$F736="",$G736="",$H736="",$I736="",$J736="",$K736="",$L736=""),"",IF($B736="Female",1/(1+EXP(-SUMPRODUCT(Engine!$C$23362:$C$23393,INDIRECT("Coefficients!$AB$2:$AB$33")))),1/(1+EXP(-SUMPRODUCT(Engine!$C$23362:$C$23393,INDIRECT("Coefficients!$AC$2:$AC$33"))))))</f>
      </c>
      <c r="AD736" s="8">
        <f>IF(OR($B736="",$C736="",$D736="",$E736="",$F736="",$G736="",$H736="",$I736="",$J736="",$K736="",$L736=""),"",IF($B736="Female",1/(1+EXP(-SUMPRODUCT(Engine!$C$23362:$C$23393,INDIRECT("Coefficients!$AD$2:$AD$33")))),1/(1+EXP(-SUMPRODUCT(Engine!$C$23362:$C$23393,INDIRECT("Coefficients!$AE$2:$AE$33"))))))</f>
      </c>
      <c r="AE736" s="8">
        <f>IF(OR($B736="",$C736="",$D736="",$E736="",$F736="",$G736="",$H736="",$I736="",$J736="",$K736="",$L736=""),"",IF($B736="Female",1/(1+EXP(-SUMPRODUCT(Engine!$C$23362:$C$23393,INDIRECT("Coefficients!$AF$2:$AF$33")))),1/(1+EXP(-SUMPRODUCT(Engine!$C$23362:$C$23393,INDIRECT("Coefficients!$AG$2:$AG$33"))))))</f>
      </c>
      <c r="AF736" s="8">
        <f>IF(OR($B736="",$C736="",$D736="",$E736="",$F736="",$G736="",$H736="",$I736="",$J736="",$K736="",$L736=""),"",IF($B736="Female",1/(1+EXP(-SUMPRODUCT(Engine!$C$23362:$C$23393,INDIRECT("Coefficients!$AH$2:$AH$33")))),1/(1+EXP(-SUMPRODUCT(Engine!$C$23362:$C$23393,INDIRECT("Coefficients!$AI$2:$AI$33"))))))</f>
      </c>
      <c r="AG736" s="8">
        <f>IF(OR($B736="",$C736="",$D736="",$E736="",$F736="",$G736="",$H736="",$I736="",$J736="",$K736="",$L736=""),"",IF($B736="Female",1/(1+EXP(-SUMPRODUCT(Engine!$C$23362:$C$23393,INDIRECT("Coefficients!$AJ$2:$AJ$33")))),1/(1+EXP(-SUMPRODUCT(Engine!$C$23362:$C$23393,INDIRECT("Coefficients!$AK$2:$AK$33"))))))</f>
      </c>
      <c r="AH736" s="8">
        <f>IF(OR($B736="",$C736="",$D736="",$E736="",$F736="",$G736="",$H736="",$I736="",$J736="",$K736="",$L736=""),"",IF($B736="Female",1/(1+EXP(-SUMPRODUCT(Engine!$C$23362:$C$23393,INDIRECT("Coefficients!$AL$2:$AL$33")))),1/(1+EXP(-SUMPRODUCT(Engine!$C$23362:$C$23393,INDIRECT("Coefficients!$AM$2:$AM$33"))))))</f>
      </c>
      <c r="AI736" s="8">
        <f>IF(OR($B736="",$C736="",$D736="",$E736="",$F736="",$G736="",$H736="",$I736="",$J736="",$K736="",$L736=""),"",IF($B736="Female",1/(1+EXP(-SUMPRODUCT(Engine!$C$23362:$C$23393,INDIRECT("Coefficients!$AN$2:$AN$33")))),1/(1+EXP(-SUMPRODUCT(Engine!$C$23362:$C$23393,INDIRECT("Coefficients!$AO$2:$AO$33"))))))</f>
      </c>
      <c r="AJ736" s="8">
        <f>IF(OR($B736="",$C736="",$D736="",$E736="",$F736="",$G736="",$H736="",$I736="",$J736="",$K736="",$L736=""),"",IF($B736="Female",1/(1+EXP(-SUMPRODUCT(Engine!$C$23362:$C$23393,INDIRECT("Coefficients!$AP$2:$AP$33")))),1/(1+EXP(-SUMPRODUCT(Engine!$C$23362:$C$23393,INDIRECT("Coefficients!$AQ$2:$AQ$33"))))))</f>
      </c>
      <c r="AK736" s="8">
        <f>IF(OR($B736="",$C736="",$D736="",$E736="",$F736="",$G736="",$H736="",$I736="",$J736="",$K736="",$L736=""),"",IF($B736="Female",1/(1+EXP(-SUMPRODUCT(Engine!$C$23362:$C$23393,INDIRECT("Coefficients!$AR$2:$AR$33")))),1/(1+EXP(-SUMPRODUCT(Engine!$C$23362:$C$23393,INDIRECT("Coefficients!$AS$2:$AS$33"))))))</f>
      </c>
      <c r="AL736" s="8">
        <f>IF(OR($B736="",$C736="",$D736="",$E736="",$F736="",$G736="",$H736="",$I736="",$J736="",$K736="",$L736=""),"",IF($B736="Female",1/(1+EXP(-SUMPRODUCT(Engine!$C$23362:$C$23393,INDIRECT("Coefficients!$AT$2:$AT$33")))),1/(1+EXP(-SUMPRODUCT(Engine!$C$23362:$C$23393,INDIRECT("Coefficients!$AU$2:$AU$33"))))))</f>
      </c>
      <c r="AM736" s="8">
        <f>IF(OR($B736="",$C736="",$D736="",$E736="",$F736="",$G736="",$H736="",$I736="",$J736="",$K736="",$L736=""),"",IF($B736="Female",1/(1+EXP(-SUMPRODUCT(Engine!$C$23362:$C$23393,INDIRECT("Coefficients!$AV$2:$AV$33")))),1/(1+EXP(-SUMPRODUCT(Engine!$C$23362:$C$23393,INDIRECT("Coefficients!$AW$2:$AW$33"))))))</f>
      </c>
      <c r="AN736" s="8">
        <f>IF(OR($B736="",$C736="",$D736="",$E736="",$F736="",$G736="",$H736="",$I736="",$J736="",$K736="",$L736=""),"",IF($B736="Female",1/(1+EXP(-SUMPRODUCT(Engine!$C$23362:$C$23393,INDIRECT("Coefficients!$AX$2:$AX$33")))),1/(1+EXP(-SUMPRODUCT(Engine!$C$23362:$C$23393,INDIRECT("Coefficients!$AY$2:$AY$33"))))))</f>
      </c>
      <c r="AO736" s="8">
        <f>IF(OR($B736="",$C736="",$D736="",$E736="",$F736="",$G736="",$H736="",$I736="",$J736="",$K736="",$L736=""),"",IF($B736="Female",1/(1+EXP(-SUMPRODUCT(Engine!$C$23362:$C$23393,INDIRECT("Coefficients!$AZ$2:$AZ$33")))),1/(1+EXP(-SUMPRODUCT(Engine!$C$23362:$C$23393,INDIRECT("Coefficients!$BA$2:$BA$33"))))))</f>
      </c>
      <c r="AP736" s="8">
        <f>IF(OR($B736="",$C736="",$D736="",$E736="",$F736="",$G736="",$H736="",$I736="",$J736="",$K736="",$L736=""),"",IF($B736="Female",1/(1+EXP(-SUMPRODUCT(Engine!$C$23362:$C$23393,INDIRECT("Coefficients!$BB$2:$BB$33")))),1/(1+EXP(-SUMPRODUCT(Engine!$C$23362:$C$23393,INDIRECT("Coefficients!$BC$2:$BC$33"))))))</f>
      </c>
      <c r="AQ736" s="8">
        <f>IF(OR($B736="",$C736="",$D736="",$E736="",$F736="",$G736="",$H736="",$I736="",$J736="",$K736="",$L736=""),"",IF($B736="Female",1/(1+EXP(-SUMPRODUCT(Engine!$C$23362:$C$23393,INDIRECT("Coefficients!$BD$2:$BD$33")))),1/(1+EXP(-SUMPRODUCT(Engine!$C$23362:$C$23393,INDIRECT("Coefficients!$BE$2:$BE$33"))))))</f>
      </c>
      <c r="AR736" s="8">
        <f>IF(OR($B736="",$C736="",$D736="",$E736="",$F736="",$G736="",$H736="",$I736="",$J736="",$K736="",$L736=""),"",IF($B736="Female",1/(1+EXP(-SUMPRODUCT(Engine!$C$23362:$C$23393,INDIRECT("Coefficients!$BF$2:$BF$33")))),1/(1+EXP(-SUMPRODUCT(Engine!$C$23362:$C$23393,INDIRECT("Coefficients!$BG$2:$BG$33"))))))</f>
      </c>
      <c r="AS736" s="8">
        <f>IF(OR($B736="",$C736="",$D736="",$E736="",$F736="",$G736="",$H736="",$I736="",$J736="",$K736="",$L736=""),"",IF($B736="Female",1/(1+EXP(-SUMPRODUCT(Engine!$C$23362:$C$23393,INDIRECT("Coefficients!$BH$2:$BH$33")))),1/(1+EXP(-SUMPRODUCT(Engine!$C$23362:$C$23393,INDIRECT("Coefficients!$BI$2:$BI$33"))))))</f>
      </c>
      <c r="AT736" s="8">
        <f>IF(OR($B736="",$C736="",$D736="",$E736="",$F736="",$G736="",$H736="",$I736="",$J736="",$K736="",$L736=""),"",IF($B736="Female",1/(1+EXP(-SUMPRODUCT(Engine!$C$23362:$C$23393,INDIRECT("Coefficients!$BJ$2:$BJ$33")))),1/(1+EXP(-SUMPRODUCT(Engine!$C$23362:$C$23393,INDIRECT("Coefficients!$BK$2:$BK$33"))))))</f>
      </c>
      <c r="AU736" s="8">
        <f>IF(OR($B736="",$C736="",$D736="",$E736="",$F736="",$G736="",$H736="",$I736="",$J736="",$K736="",$L736=""),"",IF($B736="Female",1/(1+EXP(-SUMPRODUCT(Engine!$C$23362:$C$23393,INDIRECT("Coefficients!$BL$2:$BL$33")))),1/(1+EXP(-SUMPRODUCT(Engine!$C$23362:$C$23393,INDIRECT("Coefficients!$BM$2:$BM$33"))))))</f>
      </c>
      <c r="AV736" s="8">
        <f>IF(OR($B736="",$C736="",$D736="",$E736="",$F736="",$G736="",$H736="",$I736="",$J736="",$K736="",$L736=""),"",IF($B736="Female",1/(1+EXP(-SUMPRODUCT(Engine!$C$23362:$C$23393,INDIRECT("Coefficients!$BN$2:$BN$33")))),1/(1+EXP(-SUMPRODUCT(Engine!$C$23362:$C$23393,INDIRECT("Coefficients!$BO$2:$BO$33"))))))</f>
      </c>
      <c r="AW736" s="8">
        <f>IF(OR($B736="",$C736="",$D736="",$E736="",$F736="",$G736="",$H736="",$I736="",$J736="",$K736="",$L736=""),"",IF($B736="Female",1/(1+EXP(-SUMPRODUCT(Engine!$C$23362:$C$23393,INDIRECT("Coefficients!$BP$2:$BP$33")))),1/(1+EXP(-SUMPRODUCT(Engine!$C$23362:$C$23393,INDIRECT("Coefficients!$BQ$2:$BQ$33"))))))</f>
      </c>
      <c r="AX736" s="8">
        <f>IF(OR($B736="",$C736="",$D736="",$E736="",$F736="",$G736="",$H736="",$I736="",$J736="",$K736="",$L736=""),"",IF($B736="Female",1/(1+EXP(-SUMPRODUCT(Engine!$C$23362:$C$23393,INDIRECT("Coefficients!$BR$2:$BR$33")))),1/(1+EXP(-SUMPRODUCT(Engine!$C$23362:$C$23393,INDIRECT("Coefficients!$BS$2:$BS$33"))))))</f>
      </c>
      <c r="AY736" s="8">
        <f>IF(OR($B736="",$C736="",$D736="",$E736="",$F736="",$G736="",$H736="",$I736="",$J736="",$K736="",$L736=""),"",IF($B736="Female",1/(1+EXP(-SUMPRODUCT(Engine!$C$23362:$C$23393,INDIRECT("Coefficients!$BT$2:$BT$33")))),1/(1+EXP(-SUMPRODUCT(Engine!$C$23362:$C$23393,INDIRECT("Coefficients!$BU$2:$BU$33"))))))</f>
      </c>
      <c r="AZ736" s="8">
        <f>IF(OR($B736="",$C736="",$D736="",$E736="",$F736="",$G736="",$H736="",$I736="",$J736="",$K736="",$L736=""),"",IF($B736="Female",1/(1+EXP(-SUMPRODUCT(Engine!$C$23362:$C$23393,INDIRECT("Coefficients!$BV$2:$BV$33")))),1/(1+EXP(-SUMPRODUCT(Engine!$C$23362:$C$23393,INDIRECT("Coefficients!$BW$2:$BW$33"))))))</f>
      </c>
      <c r="BA736" s="8">
        <f>IF(OR($B736="",$C736="",$D736="",$E736="",$F736="",$G736="",$H736="",$I736="",$J736="",$K736="",$L736=""),"",IF($B736="Female",1/(1+EXP(-SUMPRODUCT(Engine!$C$23362:$C$23393,INDIRECT("Coefficients!$BX$2:$BX$33")))),1/(1+EXP(-SUMPRODUCT(Engine!$C$23362:$C$23393,INDIRECT("Coefficients!$BY$2:$BY$33"))))))</f>
      </c>
      <c r="BB736" s="8">
        <f>IF(OR($B736="",$C736="",$D736="",$E736="",$F736="",$G736="",$H736="",$I736="",$J736="",$K736="",$L736=""),"",IF($B736="Female",1/(1+EXP(-SUMPRODUCT(Engine!$C$23362:$C$23393,INDIRECT("Coefficients!$BZ$2:$BZ$33")))),1/(1+EXP(-SUMPRODUCT(Engine!$C$23362:$C$23393,INDIRECT("Coefficients!$CA$2:$CA$33"))))))</f>
      </c>
      <c r="BC736" s="8">
        <f>IF(OR($B736="",$C736="",$D736="",$E736="",$F736="",$G736="",$H736="",$I736="",$J736="",$K736="",$L736=""),"",IF($B736="Female",1/(1+EXP(-SUMPRODUCT(Engine!$C$23362:$C$23393,INDIRECT("Coefficients!$CB$2:$CB$33")))),1/(1+EXP(-SUMPRODUCT(Engine!$C$23362:$C$23393,INDIRECT("Coefficients!$CC$2:$CC$33"))))))</f>
      </c>
      <c r="BD736" s="8">
        <f>IF(OR($B736="",$C736="",$D736="",$E736="",$F736="",$G736="",$H736="",$I736="",$J736="",$K736="",$L736=""),"",IF($B736="Female",1/(1+EXP(-SUMPRODUCT(Engine!$C$23362:$C$23393,INDIRECT("Coefficients!$CD$2:$CD$33")))),1/(1+EXP(-SUMPRODUCT(Engine!$C$23362:$C$23393,INDIRECT("Coefficients!$CE$2:$CE$33"))))))</f>
      </c>
      <c r="BE736" s="8">
        <f>IF(OR($B736="",$C736="",$D736="",$E736="",$F736="",$G736="",$H736="",$I736="",$J736="",$K736="",$L736=""),"",IF($B736="Female",1/(1+EXP(-SUMPRODUCT(Engine!$C$23362:$C$23393,INDIRECT("Coefficients!$CF$2:$CF$33")))),1/(1+EXP(-SUMPRODUCT(Engine!$C$23362:$C$23393,INDIRECT("Coefficients!$CG$2:$CG$33"))))))</f>
      </c>
      <c r="BF736" s="8">
        <f>IF(OR($B736="",$C736="",$D736="",$E736="",$F736="",$G736="",$H736="",$I736="",$J736="",$K736="",$L736=""),"",IF($B736="Female",1/(1+EXP(-SUMPRODUCT(Engine!$C$23362:$C$23393,INDIRECT("Coefficients!$CH$2:$CH$33")))),1/(1+EXP(-SUMPRODUCT(Engine!$C$23362:$C$23393,INDIRECT("Coefficients!$CI$2:$CI$33"))))))</f>
      </c>
      <c r="BG736" s="8">
        <f>IF(OR($B736="",$C736="",$D736="",$E736="",$F736="",$G736="",$H736="",$I736="",$J736="",$K736="",$L736=""),"",IF($B736="Female",1/(1+EXP(-SUMPRODUCT(Engine!$C$23362:$C$23393,INDIRECT("Coefficients!$CJ$2:$CJ$33")))),1/(1+EXP(-SUMPRODUCT(Engine!$C$23362:$C$23393,INDIRECT("Coefficients!$CK$2:$CK$33"))))))</f>
      </c>
      <c r="BH736" s="8">
        <f>IF(OR($B736="",$C736="",$D736="",$E736="",$F736="",$G736="",$H736="",$I736="",$J736="",$K736="",$L736=""),"",IF($B736="Female",1/(1+EXP(-SUMPRODUCT(Engine!$C$23362:$C$23393,INDIRECT("Coefficients!$CL$2:$CL$33")))),1/(1+EXP(-SUMPRODUCT(Engine!$C$23362:$C$23393,INDIRECT("Coefficients!$CM$2:$CM$33"))))))</f>
      </c>
      <c r="BI736" s="8">
        <f>IF(OR($B736="",$C736="",$D736="",$E736="",$F736="",$G736="",$H736="",$I736="",$J736="",$K736="",$L736=""),"",IF($B736="Female",1/(1+EXP(-SUMPRODUCT(Engine!$C$23362:$C$23393,INDIRECT("Coefficients!$CN$2:$CN$33")))),1/(1+EXP(-SUMPRODUCT(Engine!$C$23362:$C$23393,INDIRECT("Coefficients!$CO$2:$CO$33"))))))</f>
      </c>
      <c r="BJ736" s="8">
        <f>IF(OR($B736="",$C736="",$D736="",$E736="",$F736="",$G736="",$H736="",$I736="",$J736="",$K736="",$L736=""),"",IF($B736="Female",1/(1+EXP(-SUMPRODUCT(Engine!$C$23362:$C$23393,INDIRECT("Coefficients!$CP$2:$CP$33")))),1/(1+EXP(-SUMPRODUCT(Engine!$C$23362:$C$23393,INDIRECT("Coefficients!$CQ$2:$CQ$33"))))))</f>
      </c>
      <c r="BK736" s="8">
        <f>IF(OR($B736="",$C736="",$D736="",$E736="",$F736="",$G736="",$H736="",$I736="",$J736="",$K736="",$L736=""),"",IF($B736="Female",1/(1+EXP(-SUMPRODUCT(Engine!$C$23362:$C$23393,INDIRECT("Coefficients!$CR$2:$CR$33")))),1/(1+EXP(-SUMPRODUCT(Engine!$C$23362:$C$23393,INDIRECT("Coefficients!$CS$2:$CS$33"))))))</f>
      </c>
      <c r="BL736" s="8">
        <f>IF(OR($B736="",$C736="",$D736="",$E736="",$F736="",$G736="",$H736="",$I736="",$J736="",$K736="",$L736=""),"",IF($B736="Female",1/(1+EXP(-SUMPRODUCT(Engine!$C$23362:$C$23393,INDIRECT("Coefficients!$CT$2:$CT$33")))),1/(1+EXP(-SUMPRODUCT(Engine!$C$23362:$C$23393,INDIRECT("Coefficients!$CU$2:$CU$33"))))))</f>
      </c>
      <c r="BM736" s="8">
        <f>IF(OR($B736="",$C736="",$D736="",$E736="",$F736="",$G736="",$H736="",$I736="",$J736="",$K736="",$L736=""),"",IF($B736="Female",1/(1+EXP(-SUMPRODUCT(Engine!$C$23362:$C$23393,INDIRECT("Coefficients!$CV$2:$CV$33")))),1/(1+EXP(-SUMPRODUCT(Engine!$C$23362:$C$23393,INDIRECT("Coefficients!$CW$2:$CW$33"))))))</f>
      </c>
    </row>
    <row r="737" spans="1:6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8">
        <f>IF(OR($B737="",$C737="",$D737="",$E737="",$F737="",$G737="",$H737="",$I737="",$J737="",$K737="",$L737=""),"",IF($B737="Female",1/(1+EXP(-SUMPRODUCT(Engine!$C$23394:$C$23425,INDIRECT("Coefficients!$B$2:$B$33")))),1/(1+EXP(-SUMPRODUCT(Engine!$C$23394:$C$23425,INDIRECT("Coefficients!$C$2:$C$33"))))))</f>
      </c>
      <c r="Q737" s="8">
        <f>IF(OR($B737="",$C737="",$D737="",$E737="",$F737="",$G737="",$H737="",$I737="",$J737="",$K737="",$L737=""),"",IF($B737="Female",1/(1+EXP(-SUMPRODUCT(Engine!$C$23394:$C$23425,INDIRECT("Coefficients!$D$2:$D$33")))),1/(1+EXP(-SUMPRODUCT(Engine!$C$23394:$C$23425,INDIRECT("Coefficients!$E$2:$E$33"))))))</f>
      </c>
      <c r="R737" s="8">
        <f>IF(OR($B737="",$C737="",$D737="",$E737="",$F737="",$G737="",$H737="",$I737="",$J737="",$K737="",$L737=""),"",IF($B737="Female",1/(1+EXP(-SUMPRODUCT(Engine!$C$23394:$C$23425,INDIRECT("Coefficients!$F$2:$F$33")))),1/(1+EXP(-SUMPRODUCT(Engine!$C$23394:$C$23425,INDIRECT("Coefficients!$G$2:$G$33"))))))</f>
      </c>
      <c r="S737" s="8">
        <f>IF(OR($B737="",$C737="",$D737="",$E737="",$F737="",$G737="",$H737="",$I737="",$J737="",$K737="",$L737=""),"",IF($B737="Female",1/(1+EXP(-SUMPRODUCT(Engine!$C$23394:$C$23425,INDIRECT("Coefficients!$H$2:$H$33")))),1/(1+EXP(-SUMPRODUCT(Engine!$C$23394:$C$23425,INDIRECT("Coefficients!$I$2:$I$33"))))))</f>
      </c>
      <c r="T737" s="8">
        <f>IF(OR($B737="",$C737="",$D737="",$E737="",$F737="",$G737="",$H737="",$I737="",$J737="",$K737="",$L737=""),"",IF($B737="Female",1/(1+EXP(-SUMPRODUCT(Engine!$C$23394:$C$23425,INDIRECT("Coefficients!$J$2:$J$33")))),1/(1+EXP(-SUMPRODUCT(Engine!$C$23394:$C$23425,INDIRECT("Coefficients!$K$2:$K$33"))))))</f>
      </c>
      <c r="U737" s="8">
        <f>IF(OR($B737="",$C737="",$D737="",$E737="",$F737="",$G737="",$H737="",$I737="",$J737="",$K737="",$L737=""),"",IF($B737="Female",1/(1+EXP(-SUMPRODUCT(Engine!$C$23394:$C$23425,INDIRECT("Coefficients!$L$2:$L$33")))),1/(1+EXP(-SUMPRODUCT(Engine!$C$23394:$C$23425,INDIRECT("Coefficients!$M$2:$M$33"))))))</f>
      </c>
      <c r="V737" s="8">
        <f>IF(OR($B737="",$C737="",$D737="",$E737="",$F737="",$G737="",$H737="",$I737="",$J737="",$K737="",$L737=""),"",IF($B737="Female",1/(1+EXP(-SUMPRODUCT(Engine!$C$23394:$C$23425,INDIRECT("Coefficients!$N$2:$N$33")))),1/(1+EXP(-SUMPRODUCT(Engine!$C$23394:$C$23425,INDIRECT("Coefficients!$O$2:$O$33"))))))</f>
      </c>
      <c r="W737" s="8">
        <f>IF(OR($B737="",$C737="",$D737="",$E737="",$F737="",$G737="",$H737="",$I737="",$J737="",$K737="",$L737=""),"",IF($B737="Female",1/(1+EXP(-SUMPRODUCT(Engine!$C$23394:$C$23425,INDIRECT("Coefficients!$P$2:$P$33")))),1/(1+EXP(-SUMPRODUCT(Engine!$C$23394:$C$23425,INDIRECT("Coefficients!$Q$2:$Q$33"))))))</f>
      </c>
      <c r="X737" s="8">
        <f>IF(OR($B737="",$C737="",$D737="",$E737="",$F737="",$G737="",$H737="",$I737="",$J737="",$K737="",$L737=""),"",IF($B737="Female",1/(1+EXP(-SUMPRODUCT(Engine!$C$23394:$C$23425,INDIRECT("Coefficients!$R$2:$R$33")))),1/(1+EXP(-SUMPRODUCT(Engine!$C$23394:$C$23425,INDIRECT("Coefficients!$S$2:$S$33"))))))</f>
      </c>
      <c r="Y737" s="8">
        <f>IF(OR($B737="",$C737="",$D737="",$E737="",$F737="",$G737="",$H737="",$I737="",$J737="",$K737="",$L737=""),"",IF($B737="Female",1/(1+EXP(-SUMPRODUCT(Engine!$C$23394:$C$23425,INDIRECT("Coefficients!$T$2:$T$33")))),1/(1+EXP(-SUMPRODUCT(Engine!$C$23394:$C$23425,INDIRECT("Coefficients!$U$2:$U$33"))))))</f>
      </c>
      <c r="Z737" s="8">
        <f>IF(OR($B737="",$C737="",$D737="",$E737="",$F737="",$G737="",$H737="",$I737="",$J737="",$K737="",$L737=""),"",IF($B737="Female",1/(1+EXP(-SUMPRODUCT(Engine!$C$23394:$C$23425,INDIRECT("Coefficients!$V$2:$V$33")))),1/(1+EXP(-SUMPRODUCT(Engine!$C$23394:$C$23425,INDIRECT("Coefficients!$W$2:$W$33"))))))</f>
      </c>
      <c r="AA737" s="8">
        <f>IF(OR($B737="",$C737="",$D737="",$E737="",$F737="",$G737="",$H737="",$I737="",$J737="",$K737="",$L737=""),"",IF($B737="Female",1/(1+EXP(-SUMPRODUCT(Engine!$C$23394:$C$23425,INDIRECT("Coefficients!$X$2:$X$33")))),1/(1+EXP(-SUMPRODUCT(Engine!$C$23394:$C$23425,INDIRECT("Coefficients!$Y$2:$Y$33"))))))</f>
      </c>
      <c r="AB737" s="8">
        <f>IF(OR($B737="",$C737="",$D737="",$E737="",$F737="",$G737="",$H737="",$I737="",$J737="",$K737="",$L737=""),"",IF($B737="Female",1/(1+EXP(-SUMPRODUCT(Engine!$C$23394:$C$23425,INDIRECT("Coefficients!$Z$2:$Z$33")))),1/(1+EXP(-SUMPRODUCT(Engine!$C$23394:$C$23425,INDIRECT("Coefficients!$AA$2:$AA$33"))))))</f>
      </c>
      <c r="AC737" s="8">
        <f>IF(OR($B737="",$C737="",$D737="",$E737="",$F737="",$G737="",$H737="",$I737="",$J737="",$K737="",$L737=""),"",IF($B737="Female",1/(1+EXP(-SUMPRODUCT(Engine!$C$23394:$C$23425,INDIRECT("Coefficients!$AB$2:$AB$33")))),1/(1+EXP(-SUMPRODUCT(Engine!$C$23394:$C$23425,INDIRECT("Coefficients!$AC$2:$AC$33"))))))</f>
      </c>
      <c r="AD737" s="8">
        <f>IF(OR($B737="",$C737="",$D737="",$E737="",$F737="",$G737="",$H737="",$I737="",$J737="",$K737="",$L737=""),"",IF($B737="Female",1/(1+EXP(-SUMPRODUCT(Engine!$C$23394:$C$23425,INDIRECT("Coefficients!$AD$2:$AD$33")))),1/(1+EXP(-SUMPRODUCT(Engine!$C$23394:$C$23425,INDIRECT("Coefficients!$AE$2:$AE$33"))))))</f>
      </c>
      <c r="AE737" s="8">
        <f>IF(OR($B737="",$C737="",$D737="",$E737="",$F737="",$G737="",$H737="",$I737="",$J737="",$K737="",$L737=""),"",IF($B737="Female",1/(1+EXP(-SUMPRODUCT(Engine!$C$23394:$C$23425,INDIRECT("Coefficients!$AF$2:$AF$33")))),1/(1+EXP(-SUMPRODUCT(Engine!$C$23394:$C$23425,INDIRECT("Coefficients!$AG$2:$AG$33"))))))</f>
      </c>
      <c r="AF737" s="8">
        <f>IF(OR($B737="",$C737="",$D737="",$E737="",$F737="",$G737="",$H737="",$I737="",$J737="",$K737="",$L737=""),"",IF($B737="Female",1/(1+EXP(-SUMPRODUCT(Engine!$C$23394:$C$23425,INDIRECT("Coefficients!$AH$2:$AH$33")))),1/(1+EXP(-SUMPRODUCT(Engine!$C$23394:$C$23425,INDIRECT("Coefficients!$AI$2:$AI$33"))))))</f>
      </c>
      <c r="AG737" s="8">
        <f>IF(OR($B737="",$C737="",$D737="",$E737="",$F737="",$G737="",$H737="",$I737="",$J737="",$K737="",$L737=""),"",IF($B737="Female",1/(1+EXP(-SUMPRODUCT(Engine!$C$23394:$C$23425,INDIRECT("Coefficients!$AJ$2:$AJ$33")))),1/(1+EXP(-SUMPRODUCT(Engine!$C$23394:$C$23425,INDIRECT("Coefficients!$AK$2:$AK$33"))))))</f>
      </c>
      <c r="AH737" s="8">
        <f>IF(OR($B737="",$C737="",$D737="",$E737="",$F737="",$G737="",$H737="",$I737="",$J737="",$K737="",$L737=""),"",IF($B737="Female",1/(1+EXP(-SUMPRODUCT(Engine!$C$23394:$C$23425,INDIRECT("Coefficients!$AL$2:$AL$33")))),1/(1+EXP(-SUMPRODUCT(Engine!$C$23394:$C$23425,INDIRECT("Coefficients!$AM$2:$AM$33"))))))</f>
      </c>
      <c r="AI737" s="8">
        <f>IF(OR($B737="",$C737="",$D737="",$E737="",$F737="",$G737="",$H737="",$I737="",$J737="",$K737="",$L737=""),"",IF($B737="Female",1/(1+EXP(-SUMPRODUCT(Engine!$C$23394:$C$23425,INDIRECT("Coefficients!$AN$2:$AN$33")))),1/(1+EXP(-SUMPRODUCT(Engine!$C$23394:$C$23425,INDIRECT("Coefficients!$AO$2:$AO$33"))))))</f>
      </c>
      <c r="AJ737" s="8">
        <f>IF(OR($B737="",$C737="",$D737="",$E737="",$F737="",$G737="",$H737="",$I737="",$J737="",$K737="",$L737=""),"",IF($B737="Female",1/(1+EXP(-SUMPRODUCT(Engine!$C$23394:$C$23425,INDIRECT("Coefficients!$AP$2:$AP$33")))),1/(1+EXP(-SUMPRODUCT(Engine!$C$23394:$C$23425,INDIRECT("Coefficients!$AQ$2:$AQ$33"))))))</f>
      </c>
      <c r="AK737" s="8">
        <f>IF(OR($B737="",$C737="",$D737="",$E737="",$F737="",$G737="",$H737="",$I737="",$J737="",$K737="",$L737=""),"",IF($B737="Female",1/(1+EXP(-SUMPRODUCT(Engine!$C$23394:$C$23425,INDIRECT("Coefficients!$AR$2:$AR$33")))),1/(1+EXP(-SUMPRODUCT(Engine!$C$23394:$C$23425,INDIRECT("Coefficients!$AS$2:$AS$33"))))))</f>
      </c>
      <c r="AL737" s="8">
        <f>IF(OR($B737="",$C737="",$D737="",$E737="",$F737="",$G737="",$H737="",$I737="",$J737="",$K737="",$L737=""),"",IF($B737="Female",1/(1+EXP(-SUMPRODUCT(Engine!$C$23394:$C$23425,INDIRECT("Coefficients!$AT$2:$AT$33")))),1/(1+EXP(-SUMPRODUCT(Engine!$C$23394:$C$23425,INDIRECT("Coefficients!$AU$2:$AU$33"))))))</f>
      </c>
      <c r="AM737" s="8">
        <f>IF(OR($B737="",$C737="",$D737="",$E737="",$F737="",$G737="",$H737="",$I737="",$J737="",$K737="",$L737=""),"",IF($B737="Female",1/(1+EXP(-SUMPRODUCT(Engine!$C$23394:$C$23425,INDIRECT("Coefficients!$AV$2:$AV$33")))),1/(1+EXP(-SUMPRODUCT(Engine!$C$23394:$C$23425,INDIRECT("Coefficients!$AW$2:$AW$33"))))))</f>
      </c>
      <c r="AN737" s="8">
        <f>IF(OR($B737="",$C737="",$D737="",$E737="",$F737="",$G737="",$H737="",$I737="",$J737="",$K737="",$L737=""),"",IF($B737="Female",1/(1+EXP(-SUMPRODUCT(Engine!$C$23394:$C$23425,INDIRECT("Coefficients!$AX$2:$AX$33")))),1/(1+EXP(-SUMPRODUCT(Engine!$C$23394:$C$23425,INDIRECT("Coefficients!$AY$2:$AY$33"))))))</f>
      </c>
      <c r="AO737" s="8">
        <f>IF(OR($B737="",$C737="",$D737="",$E737="",$F737="",$G737="",$H737="",$I737="",$J737="",$K737="",$L737=""),"",IF($B737="Female",1/(1+EXP(-SUMPRODUCT(Engine!$C$23394:$C$23425,INDIRECT("Coefficients!$AZ$2:$AZ$33")))),1/(1+EXP(-SUMPRODUCT(Engine!$C$23394:$C$23425,INDIRECT("Coefficients!$BA$2:$BA$33"))))))</f>
      </c>
      <c r="AP737" s="8">
        <f>IF(OR($B737="",$C737="",$D737="",$E737="",$F737="",$G737="",$H737="",$I737="",$J737="",$K737="",$L737=""),"",IF($B737="Female",1/(1+EXP(-SUMPRODUCT(Engine!$C$23394:$C$23425,INDIRECT("Coefficients!$BB$2:$BB$33")))),1/(1+EXP(-SUMPRODUCT(Engine!$C$23394:$C$23425,INDIRECT("Coefficients!$BC$2:$BC$33"))))))</f>
      </c>
      <c r="AQ737" s="8">
        <f>IF(OR($B737="",$C737="",$D737="",$E737="",$F737="",$G737="",$H737="",$I737="",$J737="",$K737="",$L737=""),"",IF($B737="Female",1/(1+EXP(-SUMPRODUCT(Engine!$C$23394:$C$23425,INDIRECT("Coefficients!$BD$2:$BD$33")))),1/(1+EXP(-SUMPRODUCT(Engine!$C$23394:$C$23425,INDIRECT("Coefficients!$BE$2:$BE$33"))))))</f>
      </c>
      <c r="AR737" s="8">
        <f>IF(OR($B737="",$C737="",$D737="",$E737="",$F737="",$G737="",$H737="",$I737="",$J737="",$K737="",$L737=""),"",IF($B737="Female",1/(1+EXP(-SUMPRODUCT(Engine!$C$23394:$C$23425,INDIRECT("Coefficients!$BF$2:$BF$33")))),1/(1+EXP(-SUMPRODUCT(Engine!$C$23394:$C$23425,INDIRECT("Coefficients!$BG$2:$BG$33"))))))</f>
      </c>
      <c r="AS737" s="8">
        <f>IF(OR($B737="",$C737="",$D737="",$E737="",$F737="",$G737="",$H737="",$I737="",$J737="",$K737="",$L737=""),"",IF($B737="Female",1/(1+EXP(-SUMPRODUCT(Engine!$C$23394:$C$23425,INDIRECT("Coefficients!$BH$2:$BH$33")))),1/(1+EXP(-SUMPRODUCT(Engine!$C$23394:$C$23425,INDIRECT("Coefficients!$BI$2:$BI$33"))))))</f>
      </c>
      <c r="AT737" s="8">
        <f>IF(OR($B737="",$C737="",$D737="",$E737="",$F737="",$G737="",$H737="",$I737="",$J737="",$K737="",$L737=""),"",IF($B737="Female",1/(1+EXP(-SUMPRODUCT(Engine!$C$23394:$C$23425,INDIRECT("Coefficients!$BJ$2:$BJ$33")))),1/(1+EXP(-SUMPRODUCT(Engine!$C$23394:$C$23425,INDIRECT("Coefficients!$BK$2:$BK$33"))))))</f>
      </c>
      <c r="AU737" s="8">
        <f>IF(OR($B737="",$C737="",$D737="",$E737="",$F737="",$G737="",$H737="",$I737="",$J737="",$K737="",$L737=""),"",IF($B737="Female",1/(1+EXP(-SUMPRODUCT(Engine!$C$23394:$C$23425,INDIRECT("Coefficients!$BL$2:$BL$33")))),1/(1+EXP(-SUMPRODUCT(Engine!$C$23394:$C$23425,INDIRECT("Coefficients!$BM$2:$BM$33"))))))</f>
      </c>
      <c r="AV737" s="8">
        <f>IF(OR($B737="",$C737="",$D737="",$E737="",$F737="",$G737="",$H737="",$I737="",$J737="",$K737="",$L737=""),"",IF($B737="Female",1/(1+EXP(-SUMPRODUCT(Engine!$C$23394:$C$23425,INDIRECT("Coefficients!$BN$2:$BN$33")))),1/(1+EXP(-SUMPRODUCT(Engine!$C$23394:$C$23425,INDIRECT("Coefficients!$BO$2:$BO$33"))))))</f>
      </c>
      <c r="AW737" s="8">
        <f>IF(OR($B737="",$C737="",$D737="",$E737="",$F737="",$G737="",$H737="",$I737="",$J737="",$K737="",$L737=""),"",IF($B737="Female",1/(1+EXP(-SUMPRODUCT(Engine!$C$23394:$C$23425,INDIRECT("Coefficients!$BP$2:$BP$33")))),1/(1+EXP(-SUMPRODUCT(Engine!$C$23394:$C$23425,INDIRECT("Coefficients!$BQ$2:$BQ$33"))))))</f>
      </c>
      <c r="AX737" s="8">
        <f>IF(OR($B737="",$C737="",$D737="",$E737="",$F737="",$G737="",$H737="",$I737="",$J737="",$K737="",$L737=""),"",IF($B737="Female",1/(1+EXP(-SUMPRODUCT(Engine!$C$23394:$C$23425,INDIRECT("Coefficients!$BR$2:$BR$33")))),1/(1+EXP(-SUMPRODUCT(Engine!$C$23394:$C$23425,INDIRECT("Coefficients!$BS$2:$BS$33"))))))</f>
      </c>
      <c r="AY737" s="8">
        <f>IF(OR($B737="",$C737="",$D737="",$E737="",$F737="",$G737="",$H737="",$I737="",$J737="",$K737="",$L737=""),"",IF($B737="Female",1/(1+EXP(-SUMPRODUCT(Engine!$C$23394:$C$23425,INDIRECT("Coefficients!$BT$2:$BT$33")))),1/(1+EXP(-SUMPRODUCT(Engine!$C$23394:$C$23425,INDIRECT("Coefficients!$BU$2:$BU$33"))))))</f>
      </c>
      <c r="AZ737" s="8">
        <f>IF(OR($B737="",$C737="",$D737="",$E737="",$F737="",$G737="",$H737="",$I737="",$J737="",$K737="",$L737=""),"",IF($B737="Female",1/(1+EXP(-SUMPRODUCT(Engine!$C$23394:$C$23425,INDIRECT("Coefficients!$BV$2:$BV$33")))),1/(1+EXP(-SUMPRODUCT(Engine!$C$23394:$C$23425,INDIRECT("Coefficients!$BW$2:$BW$33"))))))</f>
      </c>
      <c r="BA737" s="8">
        <f>IF(OR($B737="",$C737="",$D737="",$E737="",$F737="",$G737="",$H737="",$I737="",$J737="",$K737="",$L737=""),"",IF($B737="Female",1/(1+EXP(-SUMPRODUCT(Engine!$C$23394:$C$23425,INDIRECT("Coefficients!$BX$2:$BX$33")))),1/(1+EXP(-SUMPRODUCT(Engine!$C$23394:$C$23425,INDIRECT("Coefficients!$BY$2:$BY$33"))))))</f>
      </c>
      <c r="BB737" s="8">
        <f>IF(OR($B737="",$C737="",$D737="",$E737="",$F737="",$G737="",$H737="",$I737="",$J737="",$K737="",$L737=""),"",IF($B737="Female",1/(1+EXP(-SUMPRODUCT(Engine!$C$23394:$C$23425,INDIRECT("Coefficients!$BZ$2:$BZ$33")))),1/(1+EXP(-SUMPRODUCT(Engine!$C$23394:$C$23425,INDIRECT("Coefficients!$CA$2:$CA$33"))))))</f>
      </c>
      <c r="BC737" s="8">
        <f>IF(OR($B737="",$C737="",$D737="",$E737="",$F737="",$G737="",$H737="",$I737="",$J737="",$K737="",$L737=""),"",IF($B737="Female",1/(1+EXP(-SUMPRODUCT(Engine!$C$23394:$C$23425,INDIRECT("Coefficients!$CB$2:$CB$33")))),1/(1+EXP(-SUMPRODUCT(Engine!$C$23394:$C$23425,INDIRECT("Coefficients!$CC$2:$CC$33"))))))</f>
      </c>
      <c r="BD737" s="8">
        <f>IF(OR($B737="",$C737="",$D737="",$E737="",$F737="",$G737="",$H737="",$I737="",$J737="",$K737="",$L737=""),"",IF($B737="Female",1/(1+EXP(-SUMPRODUCT(Engine!$C$23394:$C$23425,INDIRECT("Coefficients!$CD$2:$CD$33")))),1/(1+EXP(-SUMPRODUCT(Engine!$C$23394:$C$23425,INDIRECT("Coefficients!$CE$2:$CE$33"))))))</f>
      </c>
      <c r="BE737" s="8">
        <f>IF(OR($B737="",$C737="",$D737="",$E737="",$F737="",$G737="",$H737="",$I737="",$J737="",$K737="",$L737=""),"",IF($B737="Female",1/(1+EXP(-SUMPRODUCT(Engine!$C$23394:$C$23425,INDIRECT("Coefficients!$CF$2:$CF$33")))),1/(1+EXP(-SUMPRODUCT(Engine!$C$23394:$C$23425,INDIRECT("Coefficients!$CG$2:$CG$33"))))))</f>
      </c>
      <c r="BF737" s="8">
        <f>IF(OR($B737="",$C737="",$D737="",$E737="",$F737="",$G737="",$H737="",$I737="",$J737="",$K737="",$L737=""),"",IF($B737="Female",1/(1+EXP(-SUMPRODUCT(Engine!$C$23394:$C$23425,INDIRECT("Coefficients!$CH$2:$CH$33")))),1/(1+EXP(-SUMPRODUCT(Engine!$C$23394:$C$23425,INDIRECT("Coefficients!$CI$2:$CI$33"))))))</f>
      </c>
      <c r="BG737" s="8">
        <f>IF(OR($B737="",$C737="",$D737="",$E737="",$F737="",$G737="",$H737="",$I737="",$J737="",$K737="",$L737=""),"",IF($B737="Female",1/(1+EXP(-SUMPRODUCT(Engine!$C$23394:$C$23425,INDIRECT("Coefficients!$CJ$2:$CJ$33")))),1/(1+EXP(-SUMPRODUCT(Engine!$C$23394:$C$23425,INDIRECT("Coefficients!$CK$2:$CK$33"))))))</f>
      </c>
      <c r="BH737" s="8">
        <f>IF(OR($B737="",$C737="",$D737="",$E737="",$F737="",$G737="",$H737="",$I737="",$J737="",$K737="",$L737=""),"",IF($B737="Female",1/(1+EXP(-SUMPRODUCT(Engine!$C$23394:$C$23425,INDIRECT("Coefficients!$CL$2:$CL$33")))),1/(1+EXP(-SUMPRODUCT(Engine!$C$23394:$C$23425,INDIRECT("Coefficients!$CM$2:$CM$33"))))))</f>
      </c>
      <c r="BI737" s="8">
        <f>IF(OR($B737="",$C737="",$D737="",$E737="",$F737="",$G737="",$H737="",$I737="",$J737="",$K737="",$L737=""),"",IF($B737="Female",1/(1+EXP(-SUMPRODUCT(Engine!$C$23394:$C$23425,INDIRECT("Coefficients!$CN$2:$CN$33")))),1/(1+EXP(-SUMPRODUCT(Engine!$C$23394:$C$23425,INDIRECT("Coefficients!$CO$2:$CO$33"))))))</f>
      </c>
      <c r="BJ737" s="8">
        <f>IF(OR($B737="",$C737="",$D737="",$E737="",$F737="",$G737="",$H737="",$I737="",$J737="",$K737="",$L737=""),"",IF($B737="Female",1/(1+EXP(-SUMPRODUCT(Engine!$C$23394:$C$23425,INDIRECT("Coefficients!$CP$2:$CP$33")))),1/(1+EXP(-SUMPRODUCT(Engine!$C$23394:$C$23425,INDIRECT("Coefficients!$CQ$2:$CQ$33"))))))</f>
      </c>
      <c r="BK737" s="8">
        <f>IF(OR($B737="",$C737="",$D737="",$E737="",$F737="",$G737="",$H737="",$I737="",$J737="",$K737="",$L737=""),"",IF($B737="Female",1/(1+EXP(-SUMPRODUCT(Engine!$C$23394:$C$23425,INDIRECT("Coefficients!$CR$2:$CR$33")))),1/(1+EXP(-SUMPRODUCT(Engine!$C$23394:$C$23425,INDIRECT("Coefficients!$CS$2:$CS$33"))))))</f>
      </c>
      <c r="BL737" s="8">
        <f>IF(OR($B737="",$C737="",$D737="",$E737="",$F737="",$G737="",$H737="",$I737="",$J737="",$K737="",$L737=""),"",IF($B737="Female",1/(1+EXP(-SUMPRODUCT(Engine!$C$23394:$C$23425,INDIRECT("Coefficients!$CT$2:$CT$33")))),1/(1+EXP(-SUMPRODUCT(Engine!$C$23394:$C$23425,INDIRECT("Coefficients!$CU$2:$CU$33"))))))</f>
      </c>
      <c r="BM737" s="8">
        <f>IF(OR($B737="",$C737="",$D737="",$E737="",$F737="",$G737="",$H737="",$I737="",$J737="",$K737="",$L737=""),"",IF($B737="Female",1/(1+EXP(-SUMPRODUCT(Engine!$C$23394:$C$23425,INDIRECT("Coefficients!$CV$2:$CV$33")))),1/(1+EXP(-SUMPRODUCT(Engine!$C$23394:$C$23425,INDIRECT("Coefficients!$CW$2:$CW$33"))))))</f>
      </c>
    </row>
    <row r="738" spans="1:6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8">
        <f>IF(OR($B738="",$C738="",$D738="",$E738="",$F738="",$G738="",$H738="",$I738="",$J738="",$K738="",$L738=""),"",IF($B738="Female",1/(1+EXP(-SUMPRODUCT(Engine!$C$23426:$C$23457,INDIRECT("Coefficients!$B$2:$B$33")))),1/(1+EXP(-SUMPRODUCT(Engine!$C$23426:$C$23457,INDIRECT("Coefficients!$C$2:$C$33"))))))</f>
      </c>
      <c r="Q738" s="8">
        <f>IF(OR($B738="",$C738="",$D738="",$E738="",$F738="",$G738="",$H738="",$I738="",$J738="",$K738="",$L738=""),"",IF($B738="Female",1/(1+EXP(-SUMPRODUCT(Engine!$C$23426:$C$23457,INDIRECT("Coefficients!$D$2:$D$33")))),1/(1+EXP(-SUMPRODUCT(Engine!$C$23426:$C$23457,INDIRECT("Coefficients!$E$2:$E$33"))))))</f>
      </c>
      <c r="R738" s="8">
        <f>IF(OR($B738="",$C738="",$D738="",$E738="",$F738="",$G738="",$H738="",$I738="",$J738="",$K738="",$L738=""),"",IF($B738="Female",1/(1+EXP(-SUMPRODUCT(Engine!$C$23426:$C$23457,INDIRECT("Coefficients!$F$2:$F$33")))),1/(1+EXP(-SUMPRODUCT(Engine!$C$23426:$C$23457,INDIRECT("Coefficients!$G$2:$G$33"))))))</f>
      </c>
      <c r="S738" s="8">
        <f>IF(OR($B738="",$C738="",$D738="",$E738="",$F738="",$G738="",$H738="",$I738="",$J738="",$K738="",$L738=""),"",IF($B738="Female",1/(1+EXP(-SUMPRODUCT(Engine!$C$23426:$C$23457,INDIRECT("Coefficients!$H$2:$H$33")))),1/(1+EXP(-SUMPRODUCT(Engine!$C$23426:$C$23457,INDIRECT("Coefficients!$I$2:$I$33"))))))</f>
      </c>
      <c r="T738" s="8">
        <f>IF(OR($B738="",$C738="",$D738="",$E738="",$F738="",$G738="",$H738="",$I738="",$J738="",$K738="",$L738=""),"",IF($B738="Female",1/(1+EXP(-SUMPRODUCT(Engine!$C$23426:$C$23457,INDIRECT("Coefficients!$J$2:$J$33")))),1/(1+EXP(-SUMPRODUCT(Engine!$C$23426:$C$23457,INDIRECT("Coefficients!$K$2:$K$33"))))))</f>
      </c>
      <c r="U738" s="8">
        <f>IF(OR($B738="",$C738="",$D738="",$E738="",$F738="",$G738="",$H738="",$I738="",$J738="",$K738="",$L738=""),"",IF($B738="Female",1/(1+EXP(-SUMPRODUCT(Engine!$C$23426:$C$23457,INDIRECT("Coefficients!$L$2:$L$33")))),1/(1+EXP(-SUMPRODUCT(Engine!$C$23426:$C$23457,INDIRECT("Coefficients!$M$2:$M$33"))))))</f>
      </c>
      <c r="V738" s="8">
        <f>IF(OR($B738="",$C738="",$D738="",$E738="",$F738="",$G738="",$H738="",$I738="",$J738="",$K738="",$L738=""),"",IF($B738="Female",1/(1+EXP(-SUMPRODUCT(Engine!$C$23426:$C$23457,INDIRECT("Coefficients!$N$2:$N$33")))),1/(1+EXP(-SUMPRODUCT(Engine!$C$23426:$C$23457,INDIRECT("Coefficients!$O$2:$O$33"))))))</f>
      </c>
      <c r="W738" s="8">
        <f>IF(OR($B738="",$C738="",$D738="",$E738="",$F738="",$G738="",$H738="",$I738="",$J738="",$K738="",$L738=""),"",IF($B738="Female",1/(1+EXP(-SUMPRODUCT(Engine!$C$23426:$C$23457,INDIRECT("Coefficients!$P$2:$P$33")))),1/(1+EXP(-SUMPRODUCT(Engine!$C$23426:$C$23457,INDIRECT("Coefficients!$Q$2:$Q$33"))))))</f>
      </c>
      <c r="X738" s="8">
        <f>IF(OR($B738="",$C738="",$D738="",$E738="",$F738="",$G738="",$H738="",$I738="",$J738="",$K738="",$L738=""),"",IF($B738="Female",1/(1+EXP(-SUMPRODUCT(Engine!$C$23426:$C$23457,INDIRECT("Coefficients!$R$2:$R$33")))),1/(1+EXP(-SUMPRODUCT(Engine!$C$23426:$C$23457,INDIRECT("Coefficients!$S$2:$S$33"))))))</f>
      </c>
      <c r="Y738" s="8">
        <f>IF(OR($B738="",$C738="",$D738="",$E738="",$F738="",$G738="",$H738="",$I738="",$J738="",$K738="",$L738=""),"",IF($B738="Female",1/(1+EXP(-SUMPRODUCT(Engine!$C$23426:$C$23457,INDIRECT("Coefficients!$T$2:$T$33")))),1/(1+EXP(-SUMPRODUCT(Engine!$C$23426:$C$23457,INDIRECT("Coefficients!$U$2:$U$33"))))))</f>
      </c>
      <c r="Z738" s="8">
        <f>IF(OR($B738="",$C738="",$D738="",$E738="",$F738="",$G738="",$H738="",$I738="",$J738="",$K738="",$L738=""),"",IF($B738="Female",1/(1+EXP(-SUMPRODUCT(Engine!$C$23426:$C$23457,INDIRECT("Coefficients!$V$2:$V$33")))),1/(1+EXP(-SUMPRODUCT(Engine!$C$23426:$C$23457,INDIRECT("Coefficients!$W$2:$W$33"))))))</f>
      </c>
      <c r="AA738" s="8">
        <f>IF(OR($B738="",$C738="",$D738="",$E738="",$F738="",$G738="",$H738="",$I738="",$J738="",$K738="",$L738=""),"",IF($B738="Female",1/(1+EXP(-SUMPRODUCT(Engine!$C$23426:$C$23457,INDIRECT("Coefficients!$X$2:$X$33")))),1/(1+EXP(-SUMPRODUCT(Engine!$C$23426:$C$23457,INDIRECT("Coefficients!$Y$2:$Y$33"))))))</f>
      </c>
      <c r="AB738" s="8">
        <f>IF(OR($B738="",$C738="",$D738="",$E738="",$F738="",$G738="",$H738="",$I738="",$J738="",$K738="",$L738=""),"",IF($B738="Female",1/(1+EXP(-SUMPRODUCT(Engine!$C$23426:$C$23457,INDIRECT("Coefficients!$Z$2:$Z$33")))),1/(1+EXP(-SUMPRODUCT(Engine!$C$23426:$C$23457,INDIRECT("Coefficients!$AA$2:$AA$33"))))))</f>
      </c>
      <c r="AC738" s="8">
        <f>IF(OR($B738="",$C738="",$D738="",$E738="",$F738="",$G738="",$H738="",$I738="",$J738="",$K738="",$L738=""),"",IF($B738="Female",1/(1+EXP(-SUMPRODUCT(Engine!$C$23426:$C$23457,INDIRECT("Coefficients!$AB$2:$AB$33")))),1/(1+EXP(-SUMPRODUCT(Engine!$C$23426:$C$23457,INDIRECT("Coefficients!$AC$2:$AC$33"))))))</f>
      </c>
      <c r="AD738" s="8">
        <f>IF(OR($B738="",$C738="",$D738="",$E738="",$F738="",$G738="",$H738="",$I738="",$J738="",$K738="",$L738=""),"",IF($B738="Female",1/(1+EXP(-SUMPRODUCT(Engine!$C$23426:$C$23457,INDIRECT("Coefficients!$AD$2:$AD$33")))),1/(1+EXP(-SUMPRODUCT(Engine!$C$23426:$C$23457,INDIRECT("Coefficients!$AE$2:$AE$33"))))))</f>
      </c>
      <c r="AE738" s="8">
        <f>IF(OR($B738="",$C738="",$D738="",$E738="",$F738="",$G738="",$H738="",$I738="",$J738="",$K738="",$L738=""),"",IF($B738="Female",1/(1+EXP(-SUMPRODUCT(Engine!$C$23426:$C$23457,INDIRECT("Coefficients!$AF$2:$AF$33")))),1/(1+EXP(-SUMPRODUCT(Engine!$C$23426:$C$23457,INDIRECT("Coefficients!$AG$2:$AG$33"))))))</f>
      </c>
      <c r="AF738" s="8">
        <f>IF(OR($B738="",$C738="",$D738="",$E738="",$F738="",$G738="",$H738="",$I738="",$J738="",$K738="",$L738=""),"",IF($B738="Female",1/(1+EXP(-SUMPRODUCT(Engine!$C$23426:$C$23457,INDIRECT("Coefficients!$AH$2:$AH$33")))),1/(1+EXP(-SUMPRODUCT(Engine!$C$23426:$C$23457,INDIRECT("Coefficients!$AI$2:$AI$33"))))))</f>
      </c>
      <c r="AG738" s="8">
        <f>IF(OR($B738="",$C738="",$D738="",$E738="",$F738="",$G738="",$H738="",$I738="",$J738="",$K738="",$L738=""),"",IF($B738="Female",1/(1+EXP(-SUMPRODUCT(Engine!$C$23426:$C$23457,INDIRECT("Coefficients!$AJ$2:$AJ$33")))),1/(1+EXP(-SUMPRODUCT(Engine!$C$23426:$C$23457,INDIRECT("Coefficients!$AK$2:$AK$33"))))))</f>
      </c>
      <c r="AH738" s="8">
        <f>IF(OR($B738="",$C738="",$D738="",$E738="",$F738="",$G738="",$H738="",$I738="",$J738="",$K738="",$L738=""),"",IF($B738="Female",1/(1+EXP(-SUMPRODUCT(Engine!$C$23426:$C$23457,INDIRECT("Coefficients!$AL$2:$AL$33")))),1/(1+EXP(-SUMPRODUCT(Engine!$C$23426:$C$23457,INDIRECT("Coefficients!$AM$2:$AM$33"))))))</f>
      </c>
      <c r="AI738" s="8">
        <f>IF(OR($B738="",$C738="",$D738="",$E738="",$F738="",$G738="",$H738="",$I738="",$J738="",$K738="",$L738=""),"",IF($B738="Female",1/(1+EXP(-SUMPRODUCT(Engine!$C$23426:$C$23457,INDIRECT("Coefficients!$AN$2:$AN$33")))),1/(1+EXP(-SUMPRODUCT(Engine!$C$23426:$C$23457,INDIRECT("Coefficients!$AO$2:$AO$33"))))))</f>
      </c>
      <c r="AJ738" s="8">
        <f>IF(OR($B738="",$C738="",$D738="",$E738="",$F738="",$G738="",$H738="",$I738="",$J738="",$K738="",$L738=""),"",IF($B738="Female",1/(1+EXP(-SUMPRODUCT(Engine!$C$23426:$C$23457,INDIRECT("Coefficients!$AP$2:$AP$33")))),1/(1+EXP(-SUMPRODUCT(Engine!$C$23426:$C$23457,INDIRECT("Coefficients!$AQ$2:$AQ$33"))))))</f>
      </c>
      <c r="AK738" s="8">
        <f>IF(OR($B738="",$C738="",$D738="",$E738="",$F738="",$G738="",$H738="",$I738="",$J738="",$K738="",$L738=""),"",IF($B738="Female",1/(1+EXP(-SUMPRODUCT(Engine!$C$23426:$C$23457,INDIRECT("Coefficients!$AR$2:$AR$33")))),1/(1+EXP(-SUMPRODUCT(Engine!$C$23426:$C$23457,INDIRECT("Coefficients!$AS$2:$AS$33"))))))</f>
      </c>
      <c r="AL738" s="8">
        <f>IF(OR($B738="",$C738="",$D738="",$E738="",$F738="",$G738="",$H738="",$I738="",$J738="",$K738="",$L738=""),"",IF($B738="Female",1/(1+EXP(-SUMPRODUCT(Engine!$C$23426:$C$23457,INDIRECT("Coefficients!$AT$2:$AT$33")))),1/(1+EXP(-SUMPRODUCT(Engine!$C$23426:$C$23457,INDIRECT("Coefficients!$AU$2:$AU$33"))))))</f>
      </c>
      <c r="AM738" s="8">
        <f>IF(OR($B738="",$C738="",$D738="",$E738="",$F738="",$G738="",$H738="",$I738="",$J738="",$K738="",$L738=""),"",IF($B738="Female",1/(1+EXP(-SUMPRODUCT(Engine!$C$23426:$C$23457,INDIRECT("Coefficients!$AV$2:$AV$33")))),1/(1+EXP(-SUMPRODUCT(Engine!$C$23426:$C$23457,INDIRECT("Coefficients!$AW$2:$AW$33"))))))</f>
      </c>
      <c r="AN738" s="8">
        <f>IF(OR($B738="",$C738="",$D738="",$E738="",$F738="",$G738="",$H738="",$I738="",$J738="",$K738="",$L738=""),"",IF($B738="Female",1/(1+EXP(-SUMPRODUCT(Engine!$C$23426:$C$23457,INDIRECT("Coefficients!$AX$2:$AX$33")))),1/(1+EXP(-SUMPRODUCT(Engine!$C$23426:$C$23457,INDIRECT("Coefficients!$AY$2:$AY$33"))))))</f>
      </c>
      <c r="AO738" s="8">
        <f>IF(OR($B738="",$C738="",$D738="",$E738="",$F738="",$G738="",$H738="",$I738="",$J738="",$K738="",$L738=""),"",IF($B738="Female",1/(1+EXP(-SUMPRODUCT(Engine!$C$23426:$C$23457,INDIRECT("Coefficients!$AZ$2:$AZ$33")))),1/(1+EXP(-SUMPRODUCT(Engine!$C$23426:$C$23457,INDIRECT("Coefficients!$BA$2:$BA$33"))))))</f>
      </c>
      <c r="AP738" s="8">
        <f>IF(OR($B738="",$C738="",$D738="",$E738="",$F738="",$G738="",$H738="",$I738="",$J738="",$K738="",$L738=""),"",IF($B738="Female",1/(1+EXP(-SUMPRODUCT(Engine!$C$23426:$C$23457,INDIRECT("Coefficients!$BB$2:$BB$33")))),1/(1+EXP(-SUMPRODUCT(Engine!$C$23426:$C$23457,INDIRECT("Coefficients!$BC$2:$BC$33"))))))</f>
      </c>
      <c r="AQ738" s="8">
        <f>IF(OR($B738="",$C738="",$D738="",$E738="",$F738="",$G738="",$H738="",$I738="",$J738="",$K738="",$L738=""),"",IF($B738="Female",1/(1+EXP(-SUMPRODUCT(Engine!$C$23426:$C$23457,INDIRECT("Coefficients!$BD$2:$BD$33")))),1/(1+EXP(-SUMPRODUCT(Engine!$C$23426:$C$23457,INDIRECT("Coefficients!$BE$2:$BE$33"))))))</f>
      </c>
      <c r="AR738" s="8">
        <f>IF(OR($B738="",$C738="",$D738="",$E738="",$F738="",$G738="",$H738="",$I738="",$J738="",$K738="",$L738=""),"",IF($B738="Female",1/(1+EXP(-SUMPRODUCT(Engine!$C$23426:$C$23457,INDIRECT("Coefficients!$BF$2:$BF$33")))),1/(1+EXP(-SUMPRODUCT(Engine!$C$23426:$C$23457,INDIRECT("Coefficients!$BG$2:$BG$33"))))))</f>
      </c>
      <c r="AS738" s="8">
        <f>IF(OR($B738="",$C738="",$D738="",$E738="",$F738="",$G738="",$H738="",$I738="",$J738="",$K738="",$L738=""),"",IF($B738="Female",1/(1+EXP(-SUMPRODUCT(Engine!$C$23426:$C$23457,INDIRECT("Coefficients!$BH$2:$BH$33")))),1/(1+EXP(-SUMPRODUCT(Engine!$C$23426:$C$23457,INDIRECT("Coefficients!$BI$2:$BI$33"))))))</f>
      </c>
      <c r="AT738" s="8">
        <f>IF(OR($B738="",$C738="",$D738="",$E738="",$F738="",$G738="",$H738="",$I738="",$J738="",$K738="",$L738=""),"",IF($B738="Female",1/(1+EXP(-SUMPRODUCT(Engine!$C$23426:$C$23457,INDIRECT("Coefficients!$BJ$2:$BJ$33")))),1/(1+EXP(-SUMPRODUCT(Engine!$C$23426:$C$23457,INDIRECT("Coefficients!$BK$2:$BK$33"))))))</f>
      </c>
      <c r="AU738" s="8">
        <f>IF(OR($B738="",$C738="",$D738="",$E738="",$F738="",$G738="",$H738="",$I738="",$J738="",$K738="",$L738=""),"",IF($B738="Female",1/(1+EXP(-SUMPRODUCT(Engine!$C$23426:$C$23457,INDIRECT("Coefficients!$BL$2:$BL$33")))),1/(1+EXP(-SUMPRODUCT(Engine!$C$23426:$C$23457,INDIRECT("Coefficients!$BM$2:$BM$33"))))))</f>
      </c>
      <c r="AV738" s="8">
        <f>IF(OR($B738="",$C738="",$D738="",$E738="",$F738="",$G738="",$H738="",$I738="",$J738="",$K738="",$L738=""),"",IF($B738="Female",1/(1+EXP(-SUMPRODUCT(Engine!$C$23426:$C$23457,INDIRECT("Coefficients!$BN$2:$BN$33")))),1/(1+EXP(-SUMPRODUCT(Engine!$C$23426:$C$23457,INDIRECT("Coefficients!$BO$2:$BO$33"))))))</f>
      </c>
      <c r="AW738" s="8">
        <f>IF(OR($B738="",$C738="",$D738="",$E738="",$F738="",$G738="",$H738="",$I738="",$J738="",$K738="",$L738=""),"",IF($B738="Female",1/(1+EXP(-SUMPRODUCT(Engine!$C$23426:$C$23457,INDIRECT("Coefficients!$BP$2:$BP$33")))),1/(1+EXP(-SUMPRODUCT(Engine!$C$23426:$C$23457,INDIRECT("Coefficients!$BQ$2:$BQ$33"))))))</f>
      </c>
      <c r="AX738" s="8">
        <f>IF(OR($B738="",$C738="",$D738="",$E738="",$F738="",$G738="",$H738="",$I738="",$J738="",$K738="",$L738=""),"",IF($B738="Female",1/(1+EXP(-SUMPRODUCT(Engine!$C$23426:$C$23457,INDIRECT("Coefficients!$BR$2:$BR$33")))),1/(1+EXP(-SUMPRODUCT(Engine!$C$23426:$C$23457,INDIRECT("Coefficients!$BS$2:$BS$33"))))))</f>
      </c>
      <c r="AY738" s="8">
        <f>IF(OR($B738="",$C738="",$D738="",$E738="",$F738="",$G738="",$H738="",$I738="",$J738="",$K738="",$L738=""),"",IF($B738="Female",1/(1+EXP(-SUMPRODUCT(Engine!$C$23426:$C$23457,INDIRECT("Coefficients!$BT$2:$BT$33")))),1/(1+EXP(-SUMPRODUCT(Engine!$C$23426:$C$23457,INDIRECT("Coefficients!$BU$2:$BU$33"))))))</f>
      </c>
      <c r="AZ738" s="8">
        <f>IF(OR($B738="",$C738="",$D738="",$E738="",$F738="",$G738="",$H738="",$I738="",$J738="",$K738="",$L738=""),"",IF($B738="Female",1/(1+EXP(-SUMPRODUCT(Engine!$C$23426:$C$23457,INDIRECT("Coefficients!$BV$2:$BV$33")))),1/(1+EXP(-SUMPRODUCT(Engine!$C$23426:$C$23457,INDIRECT("Coefficients!$BW$2:$BW$33"))))))</f>
      </c>
      <c r="BA738" s="8">
        <f>IF(OR($B738="",$C738="",$D738="",$E738="",$F738="",$G738="",$H738="",$I738="",$J738="",$K738="",$L738=""),"",IF($B738="Female",1/(1+EXP(-SUMPRODUCT(Engine!$C$23426:$C$23457,INDIRECT("Coefficients!$BX$2:$BX$33")))),1/(1+EXP(-SUMPRODUCT(Engine!$C$23426:$C$23457,INDIRECT("Coefficients!$BY$2:$BY$33"))))))</f>
      </c>
      <c r="BB738" s="8">
        <f>IF(OR($B738="",$C738="",$D738="",$E738="",$F738="",$G738="",$H738="",$I738="",$J738="",$K738="",$L738=""),"",IF($B738="Female",1/(1+EXP(-SUMPRODUCT(Engine!$C$23426:$C$23457,INDIRECT("Coefficients!$BZ$2:$BZ$33")))),1/(1+EXP(-SUMPRODUCT(Engine!$C$23426:$C$23457,INDIRECT("Coefficients!$CA$2:$CA$33"))))))</f>
      </c>
      <c r="BC738" s="8">
        <f>IF(OR($B738="",$C738="",$D738="",$E738="",$F738="",$G738="",$H738="",$I738="",$J738="",$K738="",$L738=""),"",IF($B738="Female",1/(1+EXP(-SUMPRODUCT(Engine!$C$23426:$C$23457,INDIRECT("Coefficients!$CB$2:$CB$33")))),1/(1+EXP(-SUMPRODUCT(Engine!$C$23426:$C$23457,INDIRECT("Coefficients!$CC$2:$CC$33"))))))</f>
      </c>
      <c r="BD738" s="8">
        <f>IF(OR($B738="",$C738="",$D738="",$E738="",$F738="",$G738="",$H738="",$I738="",$J738="",$K738="",$L738=""),"",IF($B738="Female",1/(1+EXP(-SUMPRODUCT(Engine!$C$23426:$C$23457,INDIRECT("Coefficients!$CD$2:$CD$33")))),1/(1+EXP(-SUMPRODUCT(Engine!$C$23426:$C$23457,INDIRECT("Coefficients!$CE$2:$CE$33"))))))</f>
      </c>
      <c r="BE738" s="8">
        <f>IF(OR($B738="",$C738="",$D738="",$E738="",$F738="",$G738="",$H738="",$I738="",$J738="",$K738="",$L738=""),"",IF($B738="Female",1/(1+EXP(-SUMPRODUCT(Engine!$C$23426:$C$23457,INDIRECT("Coefficients!$CF$2:$CF$33")))),1/(1+EXP(-SUMPRODUCT(Engine!$C$23426:$C$23457,INDIRECT("Coefficients!$CG$2:$CG$33"))))))</f>
      </c>
      <c r="BF738" s="8">
        <f>IF(OR($B738="",$C738="",$D738="",$E738="",$F738="",$G738="",$H738="",$I738="",$J738="",$K738="",$L738=""),"",IF($B738="Female",1/(1+EXP(-SUMPRODUCT(Engine!$C$23426:$C$23457,INDIRECT("Coefficients!$CH$2:$CH$33")))),1/(1+EXP(-SUMPRODUCT(Engine!$C$23426:$C$23457,INDIRECT("Coefficients!$CI$2:$CI$33"))))))</f>
      </c>
      <c r="BG738" s="8">
        <f>IF(OR($B738="",$C738="",$D738="",$E738="",$F738="",$G738="",$H738="",$I738="",$J738="",$K738="",$L738=""),"",IF($B738="Female",1/(1+EXP(-SUMPRODUCT(Engine!$C$23426:$C$23457,INDIRECT("Coefficients!$CJ$2:$CJ$33")))),1/(1+EXP(-SUMPRODUCT(Engine!$C$23426:$C$23457,INDIRECT("Coefficients!$CK$2:$CK$33"))))))</f>
      </c>
      <c r="BH738" s="8">
        <f>IF(OR($B738="",$C738="",$D738="",$E738="",$F738="",$G738="",$H738="",$I738="",$J738="",$K738="",$L738=""),"",IF($B738="Female",1/(1+EXP(-SUMPRODUCT(Engine!$C$23426:$C$23457,INDIRECT("Coefficients!$CL$2:$CL$33")))),1/(1+EXP(-SUMPRODUCT(Engine!$C$23426:$C$23457,INDIRECT("Coefficients!$CM$2:$CM$33"))))))</f>
      </c>
      <c r="BI738" s="8">
        <f>IF(OR($B738="",$C738="",$D738="",$E738="",$F738="",$G738="",$H738="",$I738="",$J738="",$K738="",$L738=""),"",IF($B738="Female",1/(1+EXP(-SUMPRODUCT(Engine!$C$23426:$C$23457,INDIRECT("Coefficients!$CN$2:$CN$33")))),1/(1+EXP(-SUMPRODUCT(Engine!$C$23426:$C$23457,INDIRECT("Coefficients!$CO$2:$CO$33"))))))</f>
      </c>
      <c r="BJ738" s="8">
        <f>IF(OR($B738="",$C738="",$D738="",$E738="",$F738="",$G738="",$H738="",$I738="",$J738="",$K738="",$L738=""),"",IF($B738="Female",1/(1+EXP(-SUMPRODUCT(Engine!$C$23426:$C$23457,INDIRECT("Coefficients!$CP$2:$CP$33")))),1/(1+EXP(-SUMPRODUCT(Engine!$C$23426:$C$23457,INDIRECT("Coefficients!$CQ$2:$CQ$33"))))))</f>
      </c>
      <c r="BK738" s="8">
        <f>IF(OR($B738="",$C738="",$D738="",$E738="",$F738="",$G738="",$H738="",$I738="",$J738="",$K738="",$L738=""),"",IF($B738="Female",1/(1+EXP(-SUMPRODUCT(Engine!$C$23426:$C$23457,INDIRECT("Coefficients!$CR$2:$CR$33")))),1/(1+EXP(-SUMPRODUCT(Engine!$C$23426:$C$23457,INDIRECT("Coefficients!$CS$2:$CS$33"))))))</f>
      </c>
      <c r="BL738" s="8">
        <f>IF(OR($B738="",$C738="",$D738="",$E738="",$F738="",$G738="",$H738="",$I738="",$J738="",$K738="",$L738=""),"",IF($B738="Female",1/(1+EXP(-SUMPRODUCT(Engine!$C$23426:$C$23457,INDIRECT("Coefficients!$CT$2:$CT$33")))),1/(1+EXP(-SUMPRODUCT(Engine!$C$23426:$C$23457,INDIRECT("Coefficients!$CU$2:$CU$33"))))))</f>
      </c>
      <c r="BM738" s="8">
        <f>IF(OR($B738="",$C738="",$D738="",$E738="",$F738="",$G738="",$H738="",$I738="",$J738="",$K738="",$L738=""),"",IF($B738="Female",1/(1+EXP(-SUMPRODUCT(Engine!$C$23426:$C$23457,INDIRECT("Coefficients!$CV$2:$CV$33")))),1/(1+EXP(-SUMPRODUCT(Engine!$C$23426:$C$23457,INDIRECT("Coefficients!$CW$2:$CW$33"))))))</f>
      </c>
    </row>
    <row r="739" spans="1:6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8">
        <f>IF(OR($B739="",$C739="",$D739="",$E739="",$F739="",$G739="",$H739="",$I739="",$J739="",$K739="",$L739=""),"",IF($B739="Female",1/(1+EXP(-SUMPRODUCT(Engine!$C$23458:$C$23489,INDIRECT("Coefficients!$B$2:$B$33")))),1/(1+EXP(-SUMPRODUCT(Engine!$C$23458:$C$23489,INDIRECT("Coefficients!$C$2:$C$33"))))))</f>
      </c>
      <c r="Q739" s="8">
        <f>IF(OR($B739="",$C739="",$D739="",$E739="",$F739="",$G739="",$H739="",$I739="",$J739="",$K739="",$L739=""),"",IF($B739="Female",1/(1+EXP(-SUMPRODUCT(Engine!$C$23458:$C$23489,INDIRECT("Coefficients!$D$2:$D$33")))),1/(1+EXP(-SUMPRODUCT(Engine!$C$23458:$C$23489,INDIRECT("Coefficients!$E$2:$E$33"))))))</f>
      </c>
      <c r="R739" s="8">
        <f>IF(OR($B739="",$C739="",$D739="",$E739="",$F739="",$G739="",$H739="",$I739="",$J739="",$K739="",$L739=""),"",IF($B739="Female",1/(1+EXP(-SUMPRODUCT(Engine!$C$23458:$C$23489,INDIRECT("Coefficients!$F$2:$F$33")))),1/(1+EXP(-SUMPRODUCT(Engine!$C$23458:$C$23489,INDIRECT("Coefficients!$G$2:$G$33"))))))</f>
      </c>
      <c r="S739" s="8">
        <f>IF(OR($B739="",$C739="",$D739="",$E739="",$F739="",$G739="",$H739="",$I739="",$J739="",$K739="",$L739=""),"",IF($B739="Female",1/(1+EXP(-SUMPRODUCT(Engine!$C$23458:$C$23489,INDIRECT("Coefficients!$H$2:$H$33")))),1/(1+EXP(-SUMPRODUCT(Engine!$C$23458:$C$23489,INDIRECT("Coefficients!$I$2:$I$33"))))))</f>
      </c>
      <c r="T739" s="8">
        <f>IF(OR($B739="",$C739="",$D739="",$E739="",$F739="",$G739="",$H739="",$I739="",$J739="",$K739="",$L739=""),"",IF($B739="Female",1/(1+EXP(-SUMPRODUCT(Engine!$C$23458:$C$23489,INDIRECT("Coefficients!$J$2:$J$33")))),1/(1+EXP(-SUMPRODUCT(Engine!$C$23458:$C$23489,INDIRECT("Coefficients!$K$2:$K$33"))))))</f>
      </c>
      <c r="U739" s="8">
        <f>IF(OR($B739="",$C739="",$D739="",$E739="",$F739="",$G739="",$H739="",$I739="",$J739="",$K739="",$L739=""),"",IF($B739="Female",1/(1+EXP(-SUMPRODUCT(Engine!$C$23458:$C$23489,INDIRECT("Coefficients!$L$2:$L$33")))),1/(1+EXP(-SUMPRODUCT(Engine!$C$23458:$C$23489,INDIRECT("Coefficients!$M$2:$M$33"))))))</f>
      </c>
      <c r="V739" s="8">
        <f>IF(OR($B739="",$C739="",$D739="",$E739="",$F739="",$G739="",$H739="",$I739="",$J739="",$K739="",$L739=""),"",IF($B739="Female",1/(1+EXP(-SUMPRODUCT(Engine!$C$23458:$C$23489,INDIRECT("Coefficients!$N$2:$N$33")))),1/(1+EXP(-SUMPRODUCT(Engine!$C$23458:$C$23489,INDIRECT("Coefficients!$O$2:$O$33"))))))</f>
      </c>
      <c r="W739" s="8">
        <f>IF(OR($B739="",$C739="",$D739="",$E739="",$F739="",$G739="",$H739="",$I739="",$J739="",$K739="",$L739=""),"",IF($B739="Female",1/(1+EXP(-SUMPRODUCT(Engine!$C$23458:$C$23489,INDIRECT("Coefficients!$P$2:$P$33")))),1/(1+EXP(-SUMPRODUCT(Engine!$C$23458:$C$23489,INDIRECT("Coefficients!$Q$2:$Q$33"))))))</f>
      </c>
      <c r="X739" s="8">
        <f>IF(OR($B739="",$C739="",$D739="",$E739="",$F739="",$G739="",$H739="",$I739="",$J739="",$K739="",$L739=""),"",IF($B739="Female",1/(1+EXP(-SUMPRODUCT(Engine!$C$23458:$C$23489,INDIRECT("Coefficients!$R$2:$R$33")))),1/(1+EXP(-SUMPRODUCT(Engine!$C$23458:$C$23489,INDIRECT("Coefficients!$S$2:$S$33"))))))</f>
      </c>
      <c r="Y739" s="8">
        <f>IF(OR($B739="",$C739="",$D739="",$E739="",$F739="",$G739="",$H739="",$I739="",$J739="",$K739="",$L739=""),"",IF($B739="Female",1/(1+EXP(-SUMPRODUCT(Engine!$C$23458:$C$23489,INDIRECT("Coefficients!$T$2:$T$33")))),1/(1+EXP(-SUMPRODUCT(Engine!$C$23458:$C$23489,INDIRECT("Coefficients!$U$2:$U$33"))))))</f>
      </c>
      <c r="Z739" s="8">
        <f>IF(OR($B739="",$C739="",$D739="",$E739="",$F739="",$G739="",$H739="",$I739="",$J739="",$K739="",$L739=""),"",IF($B739="Female",1/(1+EXP(-SUMPRODUCT(Engine!$C$23458:$C$23489,INDIRECT("Coefficients!$V$2:$V$33")))),1/(1+EXP(-SUMPRODUCT(Engine!$C$23458:$C$23489,INDIRECT("Coefficients!$W$2:$W$33"))))))</f>
      </c>
      <c r="AA739" s="8">
        <f>IF(OR($B739="",$C739="",$D739="",$E739="",$F739="",$G739="",$H739="",$I739="",$J739="",$K739="",$L739=""),"",IF($B739="Female",1/(1+EXP(-SUMPRODUCT(Engine!$C$23458:$C$23489,INDIRECT("Coefficients!$X$2:$X$33")))),1/(1+EXP(-SUMPRODUCT(Engine!$C$23458:$C$23489,INDIRECT("Coefficients!$Y$2:$Y$33"))))))</f>
      </c>
      <c r="AB739" s="8">
        <f>IF(OR($B739="",$C739="",$D739="",$E739="",$F739="",$G739="",$H739="",$I739="",$J739="",$K739="",$L739=""),"",IF($B739="Female",1/(1+EXP(-SUMPRODUCT(Engine!$C$23458:$C$23489,INDIRECT("Coefficients!$Z$2:$Z$33")))),1/(1+EXP(-SUMPRODUCT(Engine!$C$23458:$C$23489,INDIRECT("Coefficients!$AA$2:$AA$33"))))))</f>
      </c>
      <c r="AC739" s="8">
        <f>IF(OR($B739="",$C739="",$D739="",$E739="",$F739="",$G739="",$H739="",$I739="",$J739="",$K739="",$L739=""),"",IF($B739="Female",1/(1+EXP(-SUMPRODUCT(Engine!$C$23458:$C$23489,INDIRECT("Coefficients!$AB$2:$AB$33")))),1/(1+EXP(-SUMPRODUCT(Engine!$C$23458:$C$23489,INDIRECT("Coefficients!$AC$2:$AC$33"))))))</f>
      </c>
      <c r="AD739" s="8">
        <f>IF(OR($B739="",$C739="",$D739="",$E739="",$F739="",$G739="",$H739="",$I739="",$J739="",$K739="",$L739=""),"",IF($B739="Female",1/(1+EXP(-SUMPRODUCT(Engine!$C$23458:$C$23489,INDIRECT("Coefficients!$AD$2:$AD$33")))),1/(1+EXP(-SUMPRODUCT(Engine!$C$23458:$C$23489,INDIRECT("Coefficients!$AE$2:$AE$33"))))))</f>
      </c>
      <c r="AE739" s="8">
        <f>IF(OR($B739="",$C739="",$D739="",$E739="",$F739="",$G739="",$H739="",$I739="",$J739="",$K739="",$L739=""),"",IF($B739="Female",1/(1+EXP(-SUMPRODUCT(Engine!$C$23458:$C$23489,INDIRECT("Coefficients!$AF$2:$AF$33")))),1/(1+EXP(-SUMPRODUCT(Engine!$C$23458:$C$23489,INDIRECT("Coefficients!$AG$2:$AG$33"))))))</f>
      </c>
      <c r="AF739" s="8">
        <f>IF(OR($B739="",$C739="",$D739="",$E739="",$F739="",$G739="",$H739="",$I739="",$J739="",$K739="",$L739=""),"",IF($B739="Female",1/(1+EXP(-SUMPRODUCT(Engine!$C$23458:$C$23489,INDIRECT("Coefficients!$AH$2:$AH$33")))),1/(1+EXP(-SUMPRODUCT(Engine!$C$23458:$C$23489,INDIRECT("Coefficients!$AI$2:$AI$33"))))))</f>
      </c>
      <c r="AG739" s="8">
        <f>IF(OR($B739="",$C739="",$D739="",$E739="",$F739="",$G739="",$H739="",$I739="",$J739="",$K739="",$L739=""),"",IF($B739="Female",1/(1+EXP(-SUMPRODUCT(Engine!$C$23458:$C$23489,INDIRECT("Coefficients!$AJ$2:$AJ$33")))),1/(1+EXP(-SUMPRODUCT(Engine!$C$23458:$C$23489,INDIRECT("Coefficients!$AK$2:$AK$33"))))))</f>
      </c>
      <c r="AH739" s="8">
        <f>IF(OR($B739="",$C739="",$D739="",$E739="",$F739="",$G739="",$H739="",$I739="",$J739="",$K739="",$L739=""),"",IF($B739="Female",1/(1+EXP(-SUMPRODUCT(Engine!$C$23458:$C$23489,INDIRECT("Coefficients!$AL$2:$AL$33")))),1/(1+EXP(-SUMPRODUCT(Engine!$C$23458:$C$23489,INDIRECT("Coefficients!$AM$2:$AM$33"))))))</f>
      </c>
      <c r="AI739" s="8">
        <f>IF(OR($B739="",$C739="",$D739="",$E739="",$F739="",$G739="",$H739="",$I739="",$J739="",$K739="",$L739=""),"",IF($B739="Female",1/(1+EXP(-SUMPRODUCT(Engine!$C$23458:$C$23489,INDIRECT("Coefficients!$AN$2:$AN$33")))),1/(1+EXP(-SUMPRODUCT(Engine!$C$23458:$C$23489,INDIRECT("Coefficients!$AO$2:$AO$33"))))))</f>
      </c>
      <c r="AJ739" s="8">
        <f>IF(OR($B739="",$C739="",$D739="",$E739="",$F739="",$G739="",$H739="",$I739="",$J739="",$K739="",$L739=""),"",IF($B739="Female",1/(1+EXP(-SUMPRODUCT(Engine!$C$23458:$C$23489,INDIRECT("Coefficients!$AP$2:$AP$33")))),1/(1+EXP(-SUMPRODUCT(Engine!$C$23458:$C$23489,INDIRECT("Coefficients!$AQ$2:$AQ$33"))))))</f>
      </c>
      <c r="AK739" s="8">
        <f>IF(OR($B739="",$C739="",$D739="",$E739="",$F739="",$G739="",$H739="",$I739="",$J739="",$K739="",$L739=""),"",IF($B739="Female",1/(1+EXP(-SUMPRODUCT(Engine!$C$23458:$C$23489,INDIRECT("Coefficients!$AR$2:$AR$33")))),1/(1+EXP(-SUMPRODUCT(Engine!$C$23458:$C$23489,INDIRECT("Coefficients!$AS$2:$AS$33"))))))</f>
      </c>
      <c r="AL739" s="8">
        <f>IF(OR($B739="",$C739="",$D739="",$E739="",$F739="",$G739="",$H739="",$I739="",$J739="",$K739="",$L739=""),"",IF($B739="Female",1/(1+EXP(-SUMPRODUCT(Engine!$C$23458:$C$23489,INDIRECT("Coefficients!$AT$2:$AT$33")))),1/(1+EXP(-SUMPRODUCT(Engine!$C$23458:$C$23489,INDIRECT("Coefficients!$AU$2:$AU$33"))))))</f>
      </c>
      <c r="AM739" s="8">
        <f>IF(OR($B739="",$C739="",$D739="",$E739="",$F739="",$G739="",$H739="",$I739="",$J739="",$K739="",$L739=""),"",IF($B739="Female",1/(1+EXP(-SUMPRODUCT(Engine!$C$23458:$C$23489,INDIRECT("Coefficients!$AV$2:$AV$33")))),1/(1+EXP(-SUMPRODUCT(Engine!$C$23458:$C$23489,INDIRECT("Coefficients!$AW$2:$AW$33"))))))</f>
      </c>
      <c r="AN739" s="8">
        <f>IF(OR($B739="",$C739="",$D739="",$E739="",$F739="",$G739="",$H739="",$I739="",$J739="",$K739="",$L739=""),"",IF($B739="Female",1/(1+EXP(-SUMPRODUCT(Engine!$C$23458:$C$23489,INDIRECT("Coefficients!$AX$2:$AX$33")))),1/(1+EXP(-SUMPRODUCT(Engine!$C$23458:$C$23489,INDIRECT("Coefficients!$AY$2:$AY$33"))))))</f>
      </c>
      <c r="AO739" s="8">
        <f>IF(OR($B739="",$C739="",$D739="",$E739="",$F739="",$G739="",$H739="",$I739="",$J739="",$K739="",$L739=""),"",IF($B739="Female",1/(1+EXP(-SUMPRODUCT(Engine!$C$23458:$C$23489,INDIRECT("Coefficients!$AZ$2:$AZ$33")))),1/(1+EXP(-SUMPRODUCT(Engine!$C$23458:$C$23489,INDIRECT("Coefficients!$BA$2:$BA$33"))))))</f>
      </c>
      <c r="AP739" s="8">
        <f>IF(OR($B739="",$C739="",$D739="",$E739="",$F739="",$G739="",$H739="",$I739="",$J739="",$K739="",$L739=""),"",IF($B739="Female",1/(1+EXP(-SUMPRODUCT(Engine!$C$23458:$C$23489,INDIRECT("Coefficients!$BB$2:$BB$33")))),1/(1+EXP(-SUMPRODUCT(Engine!$C$23458:$C$23489,INDIRECT("Coefficients!$BC$2:$BC$33"))))))</f>
      </c>
      <c r="AQ739" s="8">
        <f>IF(OR($B739="",$C739="",$D739="",$E739="",$F739="",$G739="",$H739="",$I739="",$J739="",$K739="",$L739=""),"",IF($B739="Female",1/(1+EXP(-SUMPRODUCT(Engine!$C$23458:$C$23489,INDIRECT("Coefficients!$BD$2:$BD$33")))),1/(1+EXP(-SUMPRODUCT(Engine!$C$23458:$C$23489,INDIRECT("Coefficients!$BE$2:$BE$33"))))))</f>
      </c>
      <c r="AR739" s="8">
        <f>IF(OR($B739="",$C739="",$D739="",$E739="",$F739="",$G739="",$H739="",$I739="",$J739="",$K739="",$L739=""),"",IF($B739="Female",1/(1+EXP(-SUMPRODUCT(Engine!$C$23458:$C$23489,INDIRECT("Coefficients!$BF$2:$BF$33")))),1/(1+EXP(-SUMPRODUCT(Engine!$C$23458:$C$23489,INDIRECT("Coefficients!$BG$2:$BG$33"))))))</f>
      </c>
      <c r="AS739" s="8">
        <f>IF(OR($B739="",$C739="",$D739="",$E739="",$F739="",$G739="",$H739="",$I739="",$J739="",$K739="",$L739=""),"",IF($B739="Female",1/(1+EXP(-SUMPRODUCT(Engine!$C$23458:$C$23489,INDIRECT("Coefficients!$BH$2:$BH$33")))),1/(1+EXP(-SUMPRODUCT(Engine!$C$23458:$C$23489,INDIRECT("Coefficients!$BI$2:$BI$33"))))))</f>
      </c>
      <c r="AT739" s="8">
        <f>IF(OR($B739="",$C739="",$D739="",$E739="",$F739="",$G739="",$H739="",$I739="",$J739="",$K739="",$L739=""),"",IF($B739="Female",1/(1+EXP(-SUMPRODUCT(Engine!$C$23458:$C$23489,INDIRECT("Coefficients!$BJ$2:$BJ$33")))),1/(1+EXP(-SUMPRODUCT(Engine!$C$23458:$C$23489,INDIRECT("Coefficients!$BK$2:$BK$33"))))))</f>
      </c>
      <c r="AU739" s="8">
        <f>IF(OR($B739="",$C739="",$D739="",$E739="",$F739="",$G739="",$H739="",$I739="",$J739="",$K739="",$L739=""),"",IF($B739="Female",1/(1+EXP(-SUMPRODUCT(Engine!$C$23458:$C$23489,INDIRECT("Coefficients!$BL$2:$BL$33")))),1/(1+EXP(-SUMPRODUCT(Engine!$C$23458:$C$23489,INDIRECT("Coefficients!$BM$2:$BM$33"))))))</f>
      </c>
      <c r="AV739" s="8">
        <f>IF(OR($B739="",$C739="",$D739="",$E739="",$F739="",$G739="",$H739="",$I739="",$J739="",$K739="",$L739=""),"",IF($B739="Female",1/(1+EXP(-SUMPRODUCT(Engine!$C$23458:$C$23489,INDIRECT("Coefficients!$BN$2:$BN$33")))),1/(1+EXP(-SUMPRODUCT(Engine!$C$23458:$C$23489,INDIRECT("Coefficients!$BO$2:$BO$33"))))))</f>
      </c>
      <c r="AW739" s="8">
        <f>IF(OR($B739="",$C739="",$D739="",$E739="",$F739="",$G739="",$H739="",$I739="",$J739="",$K739="",$L739=""),"",IF($B739="Female",1/(1+EXP(-SUMPRODUCT(Engine!$C$23458:$C$23489,INDIRECT("Coefficients!$BP$2:$BP$33")))),1/(1+EXP(-SUMPRODUCT(Engine!$C$23458:$C$23489,INDIRECT("Coefficients!$BQ$2:$BQ$33"))))))</f>
      </c>
      <c r="AX739" s="8">
        <f>IF(OR($B739="",$C739="",$D739="",$E739="",$F739="",$G739="",$H739="",$I739="",$J739="",$K739="",$L739=""),"",IF($B739="Female",1/(1+EXP(-SUMPRODUCT(Engine!$C$23458:$C$23489,INDIRECT("Coefficients!$BR$2:$BR$33")))),1/(1+EXP(-SUMPRODUCT(Engine!$C$23458:$C$23489,INDIRECT("Coefficients!$BS$2:$BS$33"))))))</f>
      </c>
      <c r="AY739" s="8">
        <f>IF(OR($B739="",$C739="",$D739="",$E739="",$F739="",$G739="",$H739="",$I739="",$J739="",$K739="",$L739=""),"",IF($B739="Female",1/(1+EXP(-SUMPRODUCT(Engine!$C$23458:$C$23489,INDIRECT("Coefficients!$BT$2:$BT$33")))),1/(1+EXP(-SUMPRODUCT(Engine!$C$23458:$C$23489,INDIRECT("Coefficients!$BU$2:$BU$33"))))))</f>
      </c>
      <c r="AZ739" s="8">
        <f>IF(OR($B739="",$C739="",$D739="",$E739="",$F739="",$G739="",$H739="",$I739="",$J739="",$K739="",$L739=""),"",IF($B739="Female",1/(1+EXP(-SUMPRODUCT(Engine!$C$23458:$C$23489,INDIRECT("Coefficients!$BV$2:$BV$33")))),1/(1+EXP(-SUMPRODUCT(Engine!$C$23458:$C$23489,INDIRECT("Coefficients!$BW$2:$BW$33"))))))</f>
      </c>
      <c r="BA739" s="8">
        <f>IF(OR($B739="",$C739="",$D739="",$E739="",$F739="",$G739="",$H739="",$I739="",$J739="",$K739="",$L739=""),"",IF($B739="Female",1/(1+EXP(-SUMPRODUCT(Engine!$C$23458:$C$23489,INDIRECT("Coefficients!$BX$2:$BX$33")))),1/(1+EXP(-SUMPRODUCT(Engine!$C$23458:$C$23489,INDIRECT("Coefficients!$BY$2:$BY$33"))))))</f>
      </c>
      <c r="BB739" s="8">
        <f>IF(OR($B739="",$C739="",$D739="",$E739="",$F739="",$G739="",$H739="",$I739="",$J739="",$K739="",$L739=""),"",IF($B739="Female",1/(1+EXP(-SUMPRODUCT(Engine!$C$23458:$C$23489,INDIRECT("Coefficients!$BZ$2:$BZ$33")))),1/(1+EXP(-SUMPRODUCT(Engine!$C$23458:$C$23489,INDIRECT("Coefficients!$CA$2:$CA$33"))))))</f>
      </c>
      <c r="BC739" s="8">
        <f>IF(OR($B739="",$C739="",$D739="",$E739="",$F739="",$G739="",$H739="",$I739="",$J739="",$K739="",$L739=""),"",IF($B739="Female",1/(1+EXP(-SUMPRODUCT(Engine!$C$23458:$C$23489,INDIRECT("Coefficients!$CB$2:$CB$33")))),1/(1+EXP(-SUMPRODUCT(Engine!$C$23458:$C$23489,INDIRECT("Coefficients!$CC$2:$CC$33"))))))</f>
      </c>
      <c r="BD739" s="8">
        <f>IF(OR($B739="",$C739="",$D739="",$E739="",$F739="",$G739="",$H739="",$I739="",$J739="",$K739="",$L739=""),"",IF($B739="Female",1/(1+EXP(-SUMPRODUCT(Engine!$C$23458:$C$23489,INDIRECT("Coefficients!$CD$2:$CD$33")))),1/(1+EXP(-SUMPRODUCT(Engine!$C$23458:$C$23489,INDIRECT("Coefficients!$CE$2:$CE$33"))))))</f>
      </c>
      <c r="BE739" s="8">
        <f>IF(OR($B739="",$C739="",$D739="",$E739="",$F739="",$G739="",$H739="",$I739="",$J739="",$K739="",$L739=""),"",IF($B739="Female",1/(1+EXP(-SUMPRODUCT(Engine!$C$23458:$C$23489,INDIRECT("Coefficients!$CF$2:$CF$33")))),1/(1+EXP(-SUMPRODUCT(Engine!$C$23458:$C$23489,INDIRECT("Coefficients!$CG$2:$CG$33"))))))</f>
      </c>
      <c r="BF739" s="8">
        <f>IF(OR($B739="",$C739="",$D739="",$E739="",$F739="",$G739="",$H739="",$I739="",$J739="",$K739="",$L739=""),"",IF($B739="Female",1/(1+EXP(-SUMPRODUCT(Engine!$C$23458:$C$23489,INDIRECT("Coefficients!$CH$2:$CH$33")))),1/(1+EXP(-SUMPRODUCT(Engine!$C$23458:$C$23489,INDIRECT("Coefficients!$CI$2:$CI$33"))))))</f>
      </c>
      <c r="BG739" s="8">
        <f>IF(OR($B739="",$C739="",$D739="",$E739="",$F739="",$G739="",$H739="",$I739="",$J739="",$K739="",$L739=""),"",IF($B739="Female",1/(1+EXP(-SUMPRODUCT(Engine!$C$23458:$C$23489,INDIRECT("Coefficients!$CJ$2:$CJ$33")))),1/(1+EXP(-SUMPRODUCT(Engine!$C$23458:$C$23489,INDIRECT("Coefficients!$CK$2:$CK$33"))))))</f>
      </c>
      <c r="BH739" s="8">
        <f>IF(OR($B739="",$C739="",$D739="",$E739="",$F739="",$G739="",$H739="",$I739="",$J739="",$K739="",$L739=""),"",IF($B739="Female",1/(1+EXP(-SUMPRODUCT(Engine!$C$23458:$C$23489,INDIRECT("Coefficients!$CL$2:$CL$33")))),1/(1+EXP(-SUMPRODUCT(Engine!$C$23458:$C$23489,INDIRECT("Coefficients!$CM$2:$CM$33"))))))</f>
      </c>
      <c r="BI739" s="8">
        <f>IF(OR($B739="",$C739="",$D739="",$E739="",$F739="",$G739="",$H739="",$I739="",$J739="",$K739="",$L739=""),"",IF($B739="Female",1/(1+EXP(-SUMPRODUCT(Engine!$C$23458:$C$23489,INDIRECT("Coefficients!$CN$2:$CN$33")))),1/(1+EXP(-SUMPRODUCT(Engine!$C$23458:$C$23489,INDIRECT("Coefficients!$CO$2:$CO$33"))))))</f>
      </c>
      <c r="BJ739" s="8">
        <f>IF(OR($B739="",$C739="",$D739="",$E739="",$F739="",$G739="",$H739="",$I739="",$J739="",$K739="",$L739=""),"",IF($B739="Female",1/(1+EXP(-SUMPRODUCT(Engine!$C$23458:$C$23489,INDIRECT("Coefficients!$CP$2:$CP$33")))),1/(1+EXP(-SUMPRODUCT(Engine!$C$23458:$C$23489,INDIRECT("Coefficients!$CQ$2:$CQ$33"))))))</f>
      </c>
      <c r="BK739" s="8">
        <f>IF(OR($B739="",$C739="",$D739="",$E739="",$F739="",$G739="",$H739="",$I739="",$J739="",$K739="",$L739=""),"",IF($B739="Female",1/(1+EXP(-SUMPRODUCT(Engine!$C$23458:$C$23489,INDIRECT("Coefficients!$CR$2:$CR$33")))),1/(1+EXP(-SUMPRODUCT(Engine!$C$23458:$C$23489,INDIRECT("Coefficients!$CS$2:$CS$33"))))))</f>
      </c>
      <c r="BL739" s="8">
        <f>IF(OR($B739="",$C739="",$D739="",$E739="",$F739="",$G739="",$H739="",$I739="",$J739="",$K739="",$L739=""),"",IF($B739="Female",1/(1+EXP(-SUMPRODUCT(Engine!$C$23458:$C$23489,INDIRECT("Coefficients!$CT$2:$CT$33")))),1/(1+EXP(-SUMPRODUCT(Engine!$C$23458:$C$23489,INDIRECT("Coefficients!$CU$2:$CU$33"))))))</f>
      </c>
      <c r="BM739" s="8">
        <f>IF(OR($B739="",$C739="",$D739="",$E739="",$F739="",$G739="",$H739="",$I739="",$J739="",$K739="",$L739=""),"",IF($B739="Female",1/(1+EXP(-SUMPRODUCT(Engine!$C$23458:$C$23489,INDIRECT("Coefficients!$CV$2:$CV$33")))),1/(1+EXP(-SUMPRODUCT(Engine!$C$23458:$C$23489,INDIRECT("Coefficients!$CW$2:$CW$33"))))))</f>
      </c>
    </row>
    <row r="740" spans="1:6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8">
        <f>IF(OR($B740="",$C740="",$D740="",$E740="",$F740="",$G740="",$H740="",$I740="",$J740="",$K740="",$L740=""),"",IF($B740="Female",1/(1+EXP(-SUMPRODUCT(Engine!$C$23490:$C$23521,INDIRECT("Coefficients!$B$2:$B$33")))),1/(1+EXP(-SUMPRODUCT(Engine!$C$23490:$C$23521,INDIRECT("Coefficients!$C$2:$C$33"))))))</f>
      </c>
      <c r="Q740" s="8">
        <f>IF(OR($B740="",$C740="",$D740="",$E740="",$F740="",$G740="",$H740="",$I740="",$J740="",$K740="",$L740=""),"",IF($B740="Female",1/(1+EXP(-SUMPRODUCT(Engine!$C$23490:$C$23521,INDIRECT("Coefficients!$D$2:$D$33")))),1/(1+EXP(-SUMPRODUCT(Engine!$C$23490:$C$23521,INDIRECT("Coefficients!$E$2:$E$33"))))))</f>
      </c>
      <c r="R740" s="8">
        <f>IF(OR($B740="",$C740="",$D740="",$E740="",$F740="",$G740="",$H740="",$I740="",$J740="",$K740="",$L740=""),"",IF($B740="Female",1/(1+EXP(-SUMPRODUCT(Engine!$C$23490:$C$23521,INDIRECT("Coefficients!$F$2:$F$33")))),1/(1+EXP(-SUMPRODUCT(Engine!$C$23490:$C$23521,INDIRECT("Coefficients!$G$2:$G$33"))))))</f>
      </c>
      <c r="S740" s="8">
        <f>IF(OR($B740="",$C740="",$D740="",$E740="",$F740="",$G740="",$H740="",$I740="",$J740="",$K740="",$L740=""),"",IF($B740="Female",1/(1+EXP(-SUMPRODUCT(Engine!$C$23490:$C$23521,INDIRECT("Coefficients!$H$2:$H$33")))),1/(1+EXP(-SUMPRODUCT(Engine!$C$23490:$C$23521,INDIRECT("Coefficients!$I$2:$I$33"))))))</f>
      </c>
      <c r="T740" s="8">
        <f>IF(OR($B740="",$C740="",$D740="",$E740="",$F740="",$G740="",$H740="",$I740="",$J740="",$K740="",$L740=""),"",IF($B740="Female",1/(1+EXP(-SUMPRODUCT(Engine!$C$23490:$C$23521,INDIRECT("Coefficients!$J$2:$J$33")))),1/(1+EXP(-SUMPRODUCT(Engine!$C$23490:$C$23521,INDIRECT("Coefficients!$K$2:$K$33"))))))</f>
      </c>
      <c r="U740" s="8">
        <f>IF(OR($B740="",$C740="",$D740="",$E740="",$F740="",$G740="",$H740="",$I740="",$J740="",$K740="",$L740=""),"",IF($B740="Female",1/(1+EXP(-SUMPRODUCT(Engine!$C$23490:$C$23521,INDIRECT("Coefficients!$L$2:$L$33")))),1/(1+EXP(-SUMPRODUCT(Engine!$C$23490:$C$23521,INDIRECT("Coefficients!$M$2:$M$33"))))))</f>
      </c>
      <c r="V740" s="8">
        <f>IF(OR($B740="",$C740="",$D740="",$E740="",$F740="",$G740="",$H740="",$I740="",$J740="",$K740="",$L740=""),"",IF($B740="Female",1/(1+EXP(-SUMPRODUCT(Engine!$C$23490:$C$23521,INDIRECT("Coefficients!$N$2:$N$33")))),1/(1+EXP(-SUMPRODUCT(Engine!$C$23490:$C$23521,INDIRECT("Coefficients!$O$2:$O$33"))))))</f>
      </c>
      <c r="W740" s="8">
        <f>IF(OR($B740="",$C740="",$D740="",$E740="",$F740="",$G740="",$H740="",$I740="",$J740="",$K740="",$L740=""),"",IF($B740="Female",1/(1+EXP(-SUMPRODUCT(Engine!$C$23490:$C$23521,INDIRECT("Coefficients!$P$2:$P$33")))),1/(1+EXP(-SUMPRODUCT(Engine!$C$23490:$C$23521,INDIRECT("Coefficients!$Q$2:$Q$33"))))))</f>
      </c>
      <c r="X740" s="8">
        <f>IF(OR($B740="",$C740="",$D740="",$E740="",$F740="",$G740="",$H740="",$I740="",$J740="",$K740="",$L740=""),"",IF($B740="Female",1/(1+EXP(-SUMPRODUCT(Engine!$C$23490:$C$23521,INDIRECT("Coefficients!$R$2:$R$33")))),1/(1+EXP(-SUMPRODUCT(Engine!$C$23490:$C$23521,INDIRECT("Coefficients!$S$2:$S$33"))))))</f>
      </c>
      <c r="Y740" s="8">
        <f>IF(OR($B740="",$C740="",$D740="",$E740="",$F740="",$G740="",$H740="",$I740="",$J740="",$K740="",$L740=""),"",IF($B740="Female",1/(1+EXP(-SUMPRODUCT(Engine!$C$23490:$C$23521,INDIRECT("Coefficients!$T$2:$T$33")))),1/(1+EXP(-SUMPRODUCT(Engine!$C$23490:$C$23521,INDIRECT("Coefficients!$U$2:$U$33"))))))</f>
      </c>
      <c r="Z740" s="8">
        <f>IF(OR($B740="",$C740="",$D740="",$E740="",$F740="",$G740="",$H740="",$I740="",$J740="",$K740="",$L740=""),"",IF($B740="Female",1/(1+EXP(-SUMPRODUCT(Engine!$C$23490:$C$23521,INDIRECT("Coefficients!$V$2:$V$33")))),1/(1+EXP(-SUMPRODUCT(Engine!$C$23490:$C$23521,INDIRECT("Coefficients!$W$2:$W$33"))))))</f>
      </c>
      <c r="AA740" s="8">
        <f>IF(OR($B740="",$C740="",$D740="",$E740="",$F740="",$G740="",$H740="",$I740="",$J740="",$K740="",$L740=""),"",IF($B740="Female",1/(1+EXP(-SUMPRODUCT(Engine!$C$23490:$C$23521,INDIRECT("Coefficients!$X$2:$X$33")))),1/(1+EXP(-SUMPRODUCT(Engine!$C$23490:$C$23521,INDIRECT("Coefficients!$Y$2:$Y$33"))))))</f>
      </c>
      <c r="AB740" s="8">
        <f>IF(OR($B740="",$C740="",$D740="",$E740="",$F740="",$G740="",$H740="",$I740="",$J740="",$K740="",$L740=""),"",IF($B740="Female",1/(1+EXP(-SUMPRODUCT(Engine!$C$23490:$C$23521,INDIRECT("Coefficients!$Z$2:$Z$33")))),1/(1+EXP(-SUMPRODUCT(Engine!$C$23490:$C$23521,INDIRECT("Coefficients!$AA$2:$AA$33"))))))</f>
      </c>
      <c r="AC740" s="8">
        <f>IF(OR($B740="",$C740="",$D740="",$E740="",$F740="",$G740="",$H740="",$I740="",$J740="",$K740="",$L740=""),"",IF($B740="Female",1/(1+EXP(-SUMPRODUCT(Engine!$C$23490:$C$23521,INDIRECT("Coefficients!$AB$2:$AB$33")))),1/(1+EXP(-SUMPRODUCT(Engine!$C$23490:$C$23521,INDIRECT("Coefficients!$AC$2:$AC$33"))))))</f>
      </c>
      <c r="AD740" s="8">
        <f>IF(OR($B740="",$C740="",$D740="",$E740="",$F740="",$G740="",$H740="",$I740="",$J740="",$K740="",$L740=""),"",IF($B740="Female",1/(1+EXP(-SUMPRODUCT(Engine!$C$23490:$C$23521,INDIRECT("Coefficients!$AD$2:$AD$33")))),1/(1+EXP(-SUMPRODUCT(Engine!$C$23490:$C$23521,INDIRECT("Coefficients!$AE$2:$AE$33"))))))</f>
      </c>
      <c r="AE740" s="8">
        <f>IF(OR($B740="",$C740="",$D740="",$E740="",$F740="",$G740="",$H740="",$I740="",$J740="",$K740="",$L740=""),"",IF($B740="Female",1/(1+EXP(-SUMPRODUCT(Engine!$C$23490:$C$23521,INDIRECT("Coefficients!$AF$2:$AF$33")))),1/(1+EXP(-SUMPRODUCT(Engine!$C$23490:$C$23521,INDIRECT("Coefficients!$AG$2:$AG$33"))))))</f>
      </c>
      <c r="AF740" s="8">
        <f>IF(OR($B740="",$C740="",$D740="",$E740="",$F740="",$G740="",$H740="",$I740="",$J740="",$K740="",$L740=""),"",IF($B740="Female",1/(1+EXP(-SUMPRODUCT(Engine!$C$23490:$C$23521,INDIRECT("Coefficients!$AH$2:$AH$33")))),1/(1+EXP(-SUMPRODUCT(Engine!$C$23490:$C$23521,INDIRECT("Coefficients!$AI$2:$AI$33"))))))</f>
      </c>
      <c r="AG740" s="8">
        <f>IF(OR($B740="",$C740="",$D740="",$E740="",$F740="",$G740="",$H740="",$I740="",$J740="",$K740="",$L740=""),"",IF($B740="Female",1/(1+EXP(-SUMPRODUCT(Engine!$C$23490:$C$23521,INDIRECT("Coefficients!$AJ$2:$AJ$33")))),1/(1+EXP(-SUMPRODUCT(Engine!$C$23490:$C$23521,INDIRECT("Coefficients!$AK$2:$AK$33"))))))</f>
      </c>
      <c r="AH740" s="8">
        <f>IF(OR($B740="",$C740="",$D740="",$E740="",$F740="",$G740="",$H740="",$I740="",$J740="",$K740="",$L740=""),"",IF($B740="Female",1/(1+EXP(-SUMPRODUCT(Engine!$C$23490:$C$23521,INDIRECT("Coefficients!$AL$2:$AL$33")))),1/(1+EXP(-SUMPRODUCT(Engine!$C$23490:$C$23521,INDIRECT("Coefficients!$AM$2:$AM$33"))))))</f>
      </c>
      <c r="AI740" s="8">
        <f>IF(OR($B740="",$C740="",$D740="",$E740="",$F740="",$G740="",$H740="",$I740="",$J740="",$K740="",$L740=""),"",IF($B740="Female",1/(1+EXP(-SUMPRODUCT(Engine!$C$23490:$C$23521,INDIRECT("Coefficients!$AN$2:$AN$33")))),1/(1+EXP(-SUMPRODUCT(Engine!$C$23490:$C$23521,INDIRECT("Coefficients!$AO$2:$AO$33"))))))</f>
      </c>
      <c r="AJ740" s="8">
        <f>IF(OR($B740="",$C740="",$D740="",$E740="",$F740="",$G740="",$H740="",$I740="",$J740="",$K740="",$L740=""),"",IF($B740="Female",1/(1+EXP(-SUMPRODUCT(Engine!$C$23490:$C$23521,INDIRECT("Coefficients!$AP$2:$AP$33")))),1/(1+EXP(-SUMPRODUCT(Engine!$C$23490:$C$23521,INDIRECT("Coefficients!$AQ$2:$AQ$33"))))))</f>
      </c>
      <c r="AK740" s="8">
        <f>IF(OR($B740="",$C740="",$D740="",$E740="",$F740="",$G740="",$H740="",$I740="",$J740="",$K740="",$L740=""),"",IF($B740="Female",1/(1+EXP(-SUMPRODUCT(Engine!$C$23490:$C$23521,INDIRECT("Coefficients!$AR$2:$AR$33")))),1/(1+EXP(-SUMPRODUCT(Engine!$C$23490:$C$23521,INDIRECT("Coefficients!$AS$2:$AS$33"))))))</f>
      </c>
      <c r="AL740" s="8">
        <f>IF(OR($B740="",$C740="",$D740="",$E740="",$F740="",$G740="",$H740="",$I740="",$J740="",$K740="",$L740=""),"",IF($B740="Female",1/(1+EXP(-SUMPRODUCT(Engine!$C$23490:$C$23521,INDIRECT("Coefficients!$AT$2:$AT$33")))),1/(1+EXP(-SUMPRODUCT(Engine!$C$23490:$C$23521,INDIRECT("Coefficients!$AU$2:$AU$33"))))))</f>
      </c>
      <c r="AM740" s="8">
        <f>IF(OR($B740="",$C740="",$D740="",$E740="",$F740="",$G740="",$H740="",$I740="",$J740="",$K740="",$L740=""),"",IF($B740="Female",1/(1+EXP(-SUMPRODUCT(Engine!$C$23490:$C$23521,INDIRECT("Coefficients!$AV$2:$AV$33")))),1/(1+EXP(-SUMPRODUCT(Engine!$C$23490:$C$23521,INDIRECT("Coefficients!$AW$2:$AW$33"))))))</f>
      </c>
      <c r="AN740" s="8">
        <f>IF(OR($B740="",$C740="",$D740="",$E740="",$F740="",$G740="",$H740="",$I740="",$J740="",$K740="",$L740=""),"",IF($B740="Female",1/(1+EXP(-SUMPRODUCT(Engine!$C$23490:$C$23521,INDIRECT("Coefficients!$AX$2:$AX$33")))),1/(1+EXP(-SUMPRODUCT(Engine!$C$23490:$C$23521,INDIRECT("Coefficients!$AY$2:$AY$33"))))))</f>
      </c>
      <c r="AO740" s="8">
        <f>IF(OR($B740="",$C740="",$D740="",$E740="",$F740="",$G740="",$H740="",$I740="",$J740="",$K740="",$L740=""),"",IF($B740="Female",1/(1+EXP(-SUMPRODUCT(Engine!$C$23490:$C$23521,INDIRECT("Coefficients!$AZ$2:$AZ$33")))),1/(1+EXP(-SUMPRODUCT(Engine!$C$23490:$C$23521,INDIRECT("Coefficients!$BA$2:$BA$33"))))))</f>
      </c>
      <c r="AP740" s="8">
        <f>IF(OR($B740="",$C740="",$D740="",$E740="",$F740="",$G740="",$H740="",$I740="",$J740="",$K740="",$L740=""),"",IF($B740="Female",1/(1+EXP(-SUMPRODUCT(Engine!$C$23490:$C$23521,INDIRECT("Coefficients!$BB$2:$BB$33")))),1/(1+EXP(-SUMPRODUCT(Engine!$C$23490:$C$23521,INDIRECT("Coefficients!$BC$2:$BC$33"))))))</f>
      </c>
      <c r="AQ740" s="8">
        <f>IF(OR($B740="",$C740="",$D740="",$E740="",$F740="",$G740="",$H740="",$I740="",$J740="",$K740="",$L740=""),"",IF($B740="Female",1/(1+EXP(-SUMPRODUCT(Engine!$C$23490:$C$23521,INDIRECT("Coefficients!$BD$2:$BD$33")))),1/(1+EXP(-SUMPRODUCT(Engine!$C$23490:$C$23521,INDIRECT("Coefficients!$BE$2:$BE$33"))))))</f>
      </c>
      <c r="AR740" s="8">
        <f>IF(OR($B740="",$C740="",$D740="",$E740="",$F740="",$G740="",$H740="",$I740="",$J740="",$K740="",$L740=""),"",IF($B740="Female",1/(1+EXP(-SUMPRODUCT(Engine!$C$23490:$C$23521,INDIRECT("Coefficients!$BF$2:$BF$33")))),1/(1+EXP(-SUMPRODUCT(Engine!$C$23490:$C$23521,INDIRECT("Coefficients!$BG$2:$BG$33"))))))</f>
      </c>
      <c r="AS740" s="8">
        <f>IF(OR($B740="",$C740="",$D740="",$E740="",$F740="",$G740="",$H740="",$I740="",$J740="",$K740="",$L740=""),"",IF($B740="Female",1/(1+EXP(-SUMPRODUCT(Engine!$C$23490:$C$23521,INDIRECT("Coefficients!$BH$2:$BH$33")))),1/(1+EXP(-SUMPRODUCT(Engine!$C$23490:$C$23521,INDIRECT("Coefficients!$BI$2:$BI$33"))))))</f>
      </c>
      <c r="AT740" s="8">
        <f>IF(OR($B740="",$C740="",$D740="",$E740="",$F740="",$G740="",$H740="",$I740="",$J740="",$K740="",$L740=""),"",IF($B740="Female",1/(1+EXP(-SUMPRODUCT(Engine!$C$23490:$C$23521,INDIRECT("Coefficients!$BJ$2:$BJ$33")))),1/(1+EXP(-SUMPRODUCT(Engine!$C$23490:$C$23521,INDIRECT("Coefficients!$BK$2:$BK$33"))))))</f>
      </c>
      <c r="AU740" s="8">
        <f>IF(OR($B740="",$C740="",$D740="",$E740="",$F740="",$G740="",$H740="",$I740="",$J740="",$K740="",$L740=""),"",IF($B740="Female",1/(1+EXP(-SUMPRODUCT(Engine!$C$23490:$C$23521,INDIRECT("Coefficients!$BL$2:$BL$33")))),1/(1+EXP(-SUMPRODUCT(Engine!$C$23490:$C$23521,INDIRECT("Coefficients!$BM$2:$BM$33"))))))</f>
      </c>
      <c r="AV740" s="8">
        <f>IF(OR($B740="",$C740="",$D740="",$E740="",$F740="",$G740="",$H740="",$I740="",$J740="",$K740="",$L740=""),"",IF($B740="Female",1/(1+EXP(-SUMPRODUCT(Engine!$C$23490:$C$23521,INDIRECT("Coefficients!$BN$2:$BN$33")))),1/(1+EXP(-SUMPRODUCT(Engine!$C$23490:$C$23521,INDIRECT("Coefficients!$BO$2:$BO$33"))))))</f>
      </c>
      <c r="AW740" s="8">
        <f>IF(OR($B740="",$C740="",$D740="",$E740="",$F740="",$G740="",$H740="",$I740="",$J740="",$K740="",$L740=""),"",IF($B740="Female",1/(1+EXP(-SUMPRODUCT(Engine!$C$23490:$C$23521,INDIRECT("Coefficients!$BP$2:$BP$33")))),1/(1+EXP(-SUMPRODUCT(Engine!$C$23490:$C$23521,INDIRECT("Coefficients!$BQ$2:$BQ$33"))))))</f>
      </c>
      <c r="AX740" s="8">
        <f>IF(OR($B740="",$C740="",$D740="",$E740="",$F740="",$G740="",$H740="",$I740="",$J740="",$K740="",$L740=""),"",IF($B740="Female",1/(1+EXP(-SUMPRODUCT(Engine!$C$23490:$C$23521,INDIRECT("Coefficients!$BR$2:$BR$33")))),1/(1+EXP(-SUMPRODUCT(Engine!$C$23490:$C$23521,INDIRECT("Coefficients!$BS$2:$BS$33"))))))</f>
      </c>
      <c r="AY740" s="8">
        <f>IF(OR($B740="",$C740="",$D740="",$E740="",$F740="",$G740="",$H740="",$I740="",$J740="",$K740="",$L740=""),"",IF($B740="Female",1/(1+EXP(-SUMPRODUCT(Engine!$C$23490:$C$23521,INDIRECT("Coefficients!$BT$2:$BT$33")))),1/(1+EXP(-SUMPRODUCT(Engine!$C$23490:$C$23521,INDIRECT("Coefficients!$BU$2:$BU$33"))))))</f>
      </c>
      <c r="AZ740" s="8">
        <f>IF(OR($B740="",$C740="",$D740="",$E740="",$F740="",$G740="",$H740="",$I740="",$J740="",$K740="",$L740=""),"",IF($B740="Female",1/(1+EXP(-SUMPRODUCT(Engine!$C$23490:$C$23521,INDIRECT("Coefficients!$BV$2:$BV$33")))),1/(1+EXP(-SUMPRODUCT(Engine!$C$23490:$C$23521,INDIRECT("Coefficients!$BW$2:$BW$33"))))))</f>
      </c>
      <c r="BA740" s="8">
        <f>IF(OR($B740="",$C740="",$D740="",$E740="",$F740="",$G740="",$H740="",$I740="",$J740="",$K740="",$L740=""),"",IF($B740="Female",1/(1+EXP(-SUMPRODUCT(Engine!$C$23490:$C$23521,INDIRECT("Coefficients!$BX$2:$BX$33")))),1/(1+EXP(-SUMPRODUCT(Engine!$C$23490:$C$23521,INDIRECT("Coefficients!$BY$2:$BY$33"))))))</f>
      </c>
      <c r="BB740" s="8">
        <f>IF(OR($B740="",$C740="",$D740="",$E740="",$F740="",$G740="",$H740="",$I740="",$J740="",$K740="",$L740=""),"",IF($B740="Female",1/(1+EXP(-SUMPRODUCT(Engine!$C$23490:$C$23521,INDIRECT("Coefficients!$BZ$2:$BZ$33")))),1/(1+EXP(-SUMPRODUCT(Engine!$C$23490:$C$23521,INDIRECT("Coefficients!$CA$2:$CA$33"))))))</f>
      </c>
      <c r="BC740" s="8">
        <f>IF(OR($B740="",$C740="",$D740="",$E740="",$F740="",$G740="",$H740="",$I740="",$J740="",$K740="",$L740=""),"",IF($B740="Female",1/(1+EXP(-SUMPRODUCT(Engine!$C$23490:$C$23521,INDIRECT("Coefficients!$CB$2:$CB$33")))),1/(1+EXP(-SUMPRODUCT(Engine!$C$23490:$C$23521,INDIRECT("Coefficients!$CC$2:$CC$33"))))))</f>
      </c>
      <c r="BD740" s="8">
        <f>IF(OR($B740="",$C740="",$D740="",$E740="",$F740="",$G740="",$H740="",$I740="",$J740="",$K740="",$L740=""),"",IF($B740="Female",1/(1+EXP(-SUMPRODUCT(Engine!$C$23490:$C$23521,INDIRECT("Coefficients!$CD$2:$CD$33")))),1/(1+EXP(-SUMPRODUCT(Engine!$C$23490:$C$23521,INDIRECT("Coefficients!$CE$2:$CE$33"))))))</f>
      </c>
      <c r="BE740" s="8">
        <f>IF(OR($B740="",$C740="",$D740="",$E740="",$F740="",$G740="",$H740="",$I740="",$J740="",$K740="",$L740=""),"",IF($B740="Female",1/(1+EXP(-SUMPRODUCT(Engine!$C$23490:$C$23521,INDIRECT("Coefficients!$CF$2:$CF$33")))),1/(1+EXP(-SUMPRODUCT(Engine!$C$23490:$C$23521,INDIRECT("Coefficients!$CG$2:$CG$33"))))))</f>
      </c>
      <c r="BF740" s="8">
        <f>IF(OR($B740="",$C740="",$D740="",$E740="",$F740="",$G740="",$H740="",$I740="",$J740="",$K740="",$L740=""),"",IF($B740="Female",1/(1+EXP(-SUMPRODUCT(Engine!$C$23490:$C$23521,INDIRECT("Coefficients!$CH$2:$CH$33")))),1/(1+EXP(-SUMPRODUCT(Engine!$C$23490:$C$23521,INDIRECT("Coefficients!$CI$2:$CI$33"))))))</f>
      </c>
      <c r="BG740" s="8">
        <f>IF(OR($B740="",$C740="",$D740="",$E740="",$F740="",$G740="",$H740="",$I740="",$J740="",$K740="",$L740=""),"",IF($B740="Female",1/(1+EXP(-SUMPRODUCT(Engine!$C$23490:$C$23521,INDIRECT("Coefficients!$CJ$2:$CJ$33")))),1/(1+EXP(-SUMPRODUCT(Engine!$C$23490:$C$23521,INDIRECT("Coefficients!$CK$2:$CK$33"))))))</f>
      </c>
      <c r="BH740" s="8">
        <f>IF(OR($B740="",$C740="",$D740="",$E740="",$F740="",$G740="",$H740="",$I740="",$J740="",$K740="",$L740=""),"",IF($B740="Female",1/(1+EXP(-SUMPRODUCT(Engine!$C$23490:$C$23521,INDIRECT("Coefficients!$CL$2:$CL$33")))),1/(1+EXP(-SUMPRODUCT(Engine!$C$23490:$C$23521,INDIRECT("Coefficients!$CM$2:$CM$33"))))))</f>
      </c>
      <c r="BI740" s="8">
        <f>IF(OR($B740="",$C740="",$D740="",$E740="",$F740="",$G740="",$H740="",$I740="",$J740="",$K740="",$L740=""),"",IF($B740="Female",1/(1+EXP(-SUMPRODUCT(Engine!$C$23490:$C$23521,INDIRECT("Coefficients!$CN$2:$CN$33")))),1/(1+EXP(-SUMPRODUCT(Engine!$C$23490:$C$23521,INDIRECT("Coefficients!$CO$2:$CO$33"))))))</f>
      </c>
      <c r="BJ740" s="8">
        <f>IF(OR($B740="",$C740="",$D740="",$E740="",$F740="",$G740="",$H740="",$I740="",$J740="",$K740="",$L740=""),"",IF($B740="Female",1/(1+EXP(-SUMPRODUCT(Engine!$C$23490:$C$23521,INDIRECT("Coefficients!$CP$2:$CP$33")))),1/(1+EXP(-SUMPRODUCT(Engine!$C$23490:$C$23521,INDIRECT("Coefficients!$CQ$2:$CQ$33"))))))</f>
      </c>
      <c r="BK740" s="8">
        <f>IF(OR($B740="",$C740="",$D740="",$E740="",$F740="",$G740="",$H740="",$I740="",$J740="",$K740="",$L740=""),"",IF($B740="Female",1/(1+EXP(-SUMPRODUCT(Engine!$C$23490:$C$23521,INDIRECT("Coefficients!$CR$2:$CR$33")))),1/(1+EXP(-SUMPRODUCT(Engine!$C$23490:$C$23521,INDIRECT("Coefficients!$CS$2:$CS$33"))))))</f>
      </c>
      <c r="BL740" s="8">
        <f>IF(OR($B740="",$C740="",$D740="",$E740="",$F740="",$G740="",$H740="",$I740="",$J740="",$K740="",$L740=""),"",IF($B740="Female",1/(1+EXP(-SUMPRODUCT(Engine!$C$23490:$C$23521,INDIRECT("Coefficients!$CT$2:$CT$33")))),1/(1+EXP(-SUMPRODUCT(Engine!$C$23490:$C$23521,INDIRECT("Coefficients!$CU$2:$CU$33"))))))</f>
      </c>
      <c r="BM740" s="8">
        <f>IF(OR($B740="",$C740="",$D740="",$E740="",$F740="",$G740="",$H740="",$I740="",$J740="",$K740="",$L740=""),"",IF($B740="Female",1/(1+EXP(-SUMPRODUCT(Engine!$C$23490:$C$23521,INDIRECT("Coefficients!$CV$2:$CV$33")))),1/(1+EXP(-SUMPRODUCT(Engine!$C$23490:$C$23521,INDIRECT("Coefficients!$CW$2:$CW$33"))))))</f>
      </c>
    </row>
    <row r="741" spans="1:6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8">
        <f>IF(OR($B741="",$C741="",$D741="",$E741="",$F741="",$G741="",$H741="",$I741="",$J741="",$K741="",$L741=""),"",IF($B741="Female",1/(1+EXP(-SUMPRODUCT(Engine!$C$23522:$C$23553,INDIRECT("Coefficients!$B$2:$B$33")))),1/(1+EXP(-SUMPRODUCT(Engine!$C$23522:$C$23553,INDIRECT("Coefficients!$C$2:$C$33"))))))</f>
      </c>
      <c r="Q741" s="8">
        <f>IF(OR($B741="",$C741="",$D741="",$E741="",$F741="",$G741="",$H741="",$I741="",$J741="",$K741="",$L741=""),"",IF($B741="Female",1/(1+EXP(-SUMPRODUCT(Engine!$C$23522:$C$23553,INDIRECT("Coefficients!$D$2:$D$33")))),1/(1+EXP(-SUMPRODUCT(Engine!$C$23522:$C$23553,INDIRECT("Coefficients!$E$2:$E$33"))))))</f>
      </c>
      <c r="R741" s="8">
        <f>IF(OR($B741="",$C741="",$D741="",$E741="",$F741="",$G741="",$H741="",$I741="",$J741="",$K741="",$L741=""),"",IF($B741="Female",1/(1+EXP(-SUMPRODUCT(Engine!$C$23522:$C$23553,INDIRECT("Coefficients!$F$2:$F$33")))),1/(1+EXP(-SUMPRODUCT(Engine!$C$23522:$C$23553,INDIRECT("Coefficients!$G$2:$G$33"))))))</f>
      </c>
      <c r="S741" s="8">
        <f>IF(OR($B741="",$C741="",$D741="",$E741="",$F741="",$G741="",$H741="",$I741="",$J741="",$K741="",$L741=""),"",IF($B741="Female",1/(1+EXP(-SUMPRODUCT(Engine!$C$23522:$C$23553,INDIRECT("Coefficients!$H$2:$H$33")))),1/(1+EXP(-SUMPRODUCT(Engine!$C$23522:$C$23553,INDIRECT("Coefficients!$I$2:$I$33"))))))</f>
      </c>
      <c r="T741" s="8">
        <f>IF(OR($B741="",$C741="",$D741="",$E741="",$F741="",$G741="",$H741="",$I741="",$J741="",$K741="",$L741=""),"",IF($B741="Female",1/(1+EXP(-SUMPRODUCT(Engine!$C$23522:$C$23553,INDIRECT("Coefficients!$J$2:$J$33")))),1/(1+EXP(-SUMPRODUCT(Engine!$C$23522:$C$23553,INDIRECT("Coefficients!$K$2:$K$33"))))))</f>
      </c>
      <c r="U741" s="8">
        <f>IF(OR($B741="",$C741="",$D741="",$E741="",$F741="",$G741="",$H741="",$I741="",$J741="",$K741="",$L741=""),"",IF($B741="Female",1/(1+EXP(-SUMPRODUCT(Engine!$C$23522:$C$23553,INDIRECT("Coefficients!$L$2:$L$33")))),1/(1+EXP(-SUMPRODUCT(Engine!$C$23522:$C$23553,INDIRECT("Coefficients!$M$2:$M$33"))))))</f>
      </c>
      <c r="V741" s="8">
        <f>IF(OR($B741="",$C741="",$D741="",$E741="",$F741="",$G741="",$H741="",$I741="",$J741="",$K741="",$L741=""),"",IF($B741="Female",1/(1+EXP(-SUMPRODUCT(Engine!$C$23522:$C$23553,INDIRECT("Coefficients!$N$2:$N$33")))),1/(1+EXP(-SUMPRODUCT(Engine!$C$23522:$C$23553,INDIRECT("Coefficients!$O$2:$O$33"))))))</f>
      </c>
      <c r="W741" s="8">
        <f>IF(OR($B741="",$C741="",$D741="",$E741="",$F741="",$G741="",$H741="",$I741="",$J741="",$K741="",$L741=""),"",IF($B741="Female",1/(1+EXP(-SUMPRODUCT(Engine!$C$23522:$C$23553,INDIRECT("Coefficients!$P$2:$P$33")))),1/(1+EXP(-SUMPRODUCT(Engine!$C$23522:$C$23553,INDIRECT("Coefficients!$Q$2:$Q$33"))))))</f>
      </c>
      <c r="X741" s="8">
        <f>IF(OR($B741="",$C741="",$D741="",$E741="",$F741="",$G741="",$H741="",$I741="",$J741="",$K741="",$L741=""),"",IF($B741="Female",1/(1+EXP(-SUMPRODUCT(Engine!$C$23522:$C$23553,INDIRECT("Coefficients!$R$2:$R$33")))),1/(1+EXP(-SUMPRODUCT(Engine!$C$23522:$C$23553,INDIRECT("Coefficients!$S$2:$S$33"))))))</f>
      </c>
      <c r="Y741" s="8">
        <f>IF(OR($B741="",$C741="",$D741="",$E741="",$F741="",$G741="",$H741="",$I741="",$J741="",$K741="",$L741=""),"",IF($B741="Female",1/(1+EXP(-SUMPRODUCT(Engine!$C$23522:$C$23553,INDIRECT("Coefficients!$T$2:$T$33")))),1/(1+EXP(-SUMPRODUCT(Engine!$C$23522:$C$23553,INDIRECT("Coefficients!$U$2:$U$33"))))))</f>
      </c>
      <c r="Z741" s="8">
        <f>IF(OR($B741="",$C741="",$D741="",$E741="",$F741="",$G741="",$H741="",$I741="",$J741="",$K741="",$L741=""),"",IF($B741="Female",1/(1+EXP(-SUMPRODUCT(Engine!$C$23522:$C$23553,INDIRECT("Coefficients!$V$2:$V$33")))),1/(1+EXP(-SUMPRODUCT(Engine!$C$23522:$C$23553,INDIRECT("Coefficients!$W$2:$W$33"))))))</f>
      </c>
      <c r="AA741" s="8">
        <f>IF(OR($B741="",$C741="",$D741="",$E741="",$F741="",$G741="",$H741="",$I741="",$J741="",$K741="",$L741=""),"",IF($B741="Female",1/(1+EXP(-SUMPRODUCT(Engine!$C$23522:$C$23553,INDIRECT("Coefficients!$X$2:$X$33")))),1/(1+EXP(-SUMPRODUCT(Engine!$C$23522:$C$23553,INDIRECT("Coefficients!$Y$2:$Y$33"))))))</f>
      </c>
      <c r="AB741" s="8">
        <f>IF(OR($B741="",$C741="",$D741="",$E741="",$F741="",$G741="",$H741="",$I741="",$J741="",$K741="",$L741=""),"",IF($B741="Female",1/(1+EXP(-SUMPRODUCT(Engine!$C$23522:$C$23553,INDIRECT("Coefficients!$Z$2:$Z$33")))),1/(1+EXP(-SUMPRODUCT(Engine!$C$23522:$C$23553,INDIRECT("Coefficients!$AA$2:$AA$33"))))))</f>
      </c>
      <c r="AC741" s="8">
        <f>IF(OR($B741="",$C741="",$D741="",$E741="",$F741="",$G741="",$H741="",$I741="",$J741="",$K741="",$L741=""),"",IF($B741="Female",1/(1+EXP(-SUMPRODUCT(Engine!$C$23522:$C$23553,INDIRECT("Coefficients!$AB$2:$AB$33")))),1/(1+EXP(-SUMPRODUCT(Engine!$C$23522:$C$23553,INDIRECT("Coefficients!$AC$2:$AC$33"))))))</f>
      </c>
      <c r="AD741" s="8">
        <f>IF(OR($B741="",$C741="",$D741="",$E741="",$F741="",$G741="",$H741="",$I741="",$J741="",$K741="",$L741=""),"",IF($B741="Female",1/(1+EXP(-SUMPRODUCT(Engine!$C$23522:$C$23553,INDIRECT("Coefficients!$AD$2:$AD$33")))),1/(1+EXP(-SUMPRODUCT(Engine!$C$23522:$C$23553,INDIRECT("Coefficients!$AE$2:$AE$33"))))))</f>
      </c>
      <c r="AE741" s="8">
        <f>IF(OR($B741="",$C741="",$D741="",$E741="",$F741="",$G741="",$H741="",$I741="",$J741="",$K741="",$L741=""),"",IF($B741="Female",1/(1+EXP(-SUMPRODUCT(Engine!$C$23522:$C$23553,INDIRECT("Coefficients!$AF$2:$AF$33")))),1/(1+EXP(-SUMPRODUCT(Engine!$C$23522:$C$23553,INDIRECT("Coefficients!$AG$2:$AG$33"))))))</f>
      </c>
      <c r="AF741" s="8">
        <f>IF(OR($B741="",$C741="",$D741="",$E741="",$F741="",$G741="",$H741="",$I741="",$J741="",$K741="",$L741=""),"",IF($B741="Female",1/(1+EXP(-SUMPRODUCT(Engine!$C$23522:$C$23553,INDIRECT("Coefficients!$AH$2:$AH$33")))),1/(1+EXP(-SUMPRODUCT(Engine!$C$23522:$C$23553,INDIRECT("Coefficients!$AI$2:$AI$33"))))))</f>
      </c>
      <c r="AG741" s="8">
        <f>IF(OR($B741="",$C741="",$D741="",$E741="",$F741="",$G741="",$H741="",$I741="",$J741="",$K741="",$L741=""),"",IF($B741="Female",1/(1+EXP(-SUMPRODUCT(Engine!$C$23522:$C$23553,INDIRECT("Coefficients!$AJ$2:$AJ$33")))),1/(1+EXP(-SUMPRODUCT(Engine!$C$23522:$C$23553,INDIRECT("Coefficients!$AK$2:$AK$33"))))))</f>
      </c>
      <c r="AH741" s="8">
        <f>IF(OR($B741="",$C741="",$D741="",$E741="",$F741="",$G741="",$H741="",$I741="",$J741="",$K741="",$L741=""),"",IF($B741="Female",1/(1+EXP(-SUMPRODUCT(Engine!$C$23522:$C$23553,INDIRECT("Coefficients!$AL$2:$AL$33")))),1/(1+EXP(-SUMPRODUCT(Engine!$C$23522:$C$23553,INDIRECT("Coefficients!$AM$2:$AM$33"))))))</f>
      </c>
      <c r="AI741" s="8">
        <f>IF(OR($B741="",$C741="",$D741="",$E741="",$F741="",$G741="",$H741="",$I741="",$J741="",$K741="",$L741=""),"",IF($B741="Female",1/(1+EXP(-SUMPRODUCT(Engine!$C$23522:$C$23553,INDIRECT("Coefficients!$AN$2:$AN$33")))),1/(1+EXP(-SUMPRODUCT(Engine!$C$23522:$C$23553,INDIRECT("Coefficients!$AO$2:$AO$33"))))))</f>
      </c>
      <c r="AJ741" s="8">
        <f>IF(OR($B741="",$C741="",$D741="",$E741="",$F741="",$G741="",$H741="",$I741="",$J741="",$K741="",$L741=""),"",IF($B741="Female",1/(1+EXP(-SUMPRODUCT(Engine!$C$23522:$C$23553,INDIRECT("Coefficients!$AP$2:$AP$33")))),1/(1+EXP(-SUMPRODUCT(Engine!$C$23522:$C$23553,INDIRECT("Coefficients!$AQ$2:$AQ$33"))))))</f>
      </c>
      <c r="AK741" s="8">
        <f>IF(OR($B741="",$C741="",$D741="",$E741="",$F741="",$G741="",$H741="",$I741="",$J741="",$K741="",$L741=""),"",IF($B741="Female",1/(1+EXP(-SUMPRODUCT(Engine!$C$23522:$C$23553,INDIRECT("Coefficients!$AR$2:$AR$33")))),1/(1+EXP(-SUMPRODUCT(Engine!$C$23522:$C$23553,INDIRECT("Coefficients!$AS$2:$AS$33"))))))</f>
      </c>
      <c r="AL741" s="8">
        <f>IF(OR($B741="",$C741="",$D741="",$E741="",$F741="",$G741="",$H741="",$I741="",$J741="",$K741="",$L741=""),"",IF($B741="Female",1/(1+EXP(-SUMPRODUCT(Engine!$C$23522:$C$23553,INDIRECT("Coefficients!$AT$2:$AT$33")))),1/(1+EXP(-SUMPRODUCT(Engine!$C$23522:$C$23553,INDIRECT("Coefficients!$AU$2:$AU$33"))))))</f>
      </c>
      <c r="AM741" s="8">
        <f>IF(OR($B741="",$C741="",$D741="",$E741="",$F741="",$G741="",$H741="",$I741="",$J741="",$K741="",$L741=""),"",IF($B741="Female",1/(1+EXP(-SUMPRODUCT(Engine!$C$23522:$C$23553,INDIRECT("Coefficients!$AV$2:$AV$33")))),1/(1+EXP(-SUMPRODUCT(Engine!$C$23522:$C$23553,INDIRECT("Coefficients!$AW$2:$AW$33"))))))</f>
      </c>
      <c r="AN741" s="8">
        <f>IF(OR($B741="",$C741="",$D741="",$E741="",$F741="",$G741="",$H741="",$I741="",$J741="",$K741="",$L741=""),"",IF($B741="Female",1/(1+EXP(-SUMPRODUCT(Engine!$C$23522:$C$23553,INDIRECT("Coefficients!$AX$2:$AX$33")))),1/(1+EXP(-SUMPRODUCT(Engine!$C$23522:$C$23553,INDIRECT("Coefficients!$AY$2:$AY$33"))))))</f>
      </c>
      <c r="AO741" s="8">
        <f>IF(OR($B741="",$C741="",$D741="",$E741="",$F741="",$G741="",$H741="",$I741="",$J741="",$K741="",$L741=""),"",IF($B741="Female",1/(1+EXP(-SUMPRODUCT(Engine!$C$23522:$C$23553,INDIRECT("Coefficients!$AZ$2:$AZ$33")))),1/(1+EXP(-SUMPRODUCT(Engine!$C$23522:$C$23553,INDIRECT("Coefficients!$BA$2:$BA$33"))))))</f>
      </c>
      <c r="AP741" s="8">
        <f>IF(OR($B741="",$C741="",$D741="",$E741="",$F741="",$G741="",$H741="",$I741="",$J741="",$K741="",$L741=""),"",IF($B741="Female",1/(1+EXP(-SUMPRODUCT(Engine!$C$23522:$C$23553,INDIRECT("Coefficients!$BB$2:$BB$33")))),1/(1+EXP(-SUMPRODUCT(Engine!$C$23522:$C$23553,INDIRECT("Coefficients!$BC$2:$BC$33"))))))</f>
      </c>
      <c r="AQ741" s="8">
        <f>IF(OR($B741="",$C741="",$D741="",$E741="",$F741="",$G741="",$H741="",$I741="",$J741="",$K741="",$L741=""),"",IF($B741="Female",1/(1+EXP(-SUMPRODUCT(Engine!$C$23522:$C$23553,INDIRECT("Coefficients!$BD$2:$BD$33")))),1/(1+EXP(-SUMPRODUCT(Engine!$C$23522:$C$23553,INDIRECT("Coefficients!$BE$2:$BE$33"))))))</f>
      </c>
      <c r="AR741" s="8">
        <f>IF(OR($B741="",$C741="",$D741="",$E741="",$F741="",$G741="",$H741="",$I741="",$J741="",$K741="",$L741=""),"",IF($B741="Female",1/(1+EXP(-SUMPRODUCT(Engine!$C$23522:$C$23553,INDIRECT("Coefficients!$BF$2:$BF$33")))),1/(1+EXP(-SUMPRODUCT(Engine!$C$23522:$C$23553,INDIRECT("Coefficients!$BG$2:$BG$33"))))))</f>
      </c>
      <c r="AS741" s="8">
        <f>IF(OR($B741="",$C741="",$D741="",$E741="",$F741="",$G741="",$H741="",$I741="",$J741="",$K741="",$L741=""),"",IF($B741="Female",1/(1+EXP(-SUMPRODUCT(Engine!$C$23522:$C$23553,INDIRECT("Coefficients!$BH$2:$BH$33")))),1/(1+EXP(-SUMPRODUCT(Engine!$C$23522:$C$23553,INDIRECT("Coefficients!$BI$2:$BI$33"))))))</f>
      </c>
      <c r="AT741" s="8">
        <f>IF(OR($B741="",$C741="",$D741="",$E741="",$F741="",$G741="",$H741="",$I741="",$J741="",$K741="",$L741=""),"",IF($B741="Female",1/(1+EXP(-SUMPRODUCT(Engine!$C$23522:$C$23553,INDIRECT("Coefficients!$BJ$2:$BJ$33")))),1/(1+EXP(-SUMPRODUCT(Engine!$C$23522:$C$23553,INDIRECT("Coefficients!$BK$2:$BK$33"))))))</f>
      </c>
      <c r="AU741" s="8">
        <f>IF(OR($B741="",$C741="",$D741="",$E741="",$F741="",$G741="",$H741="",$I741="",$J741="",$K741="",$L741=""),"",IF($B741="Female",1/(1+EXP(-SUMPRODUCT(Engine!$C$23522:$C$23553,INDIRECT("Coefficients!$BL$2:$BL$33")))),1/(1+EXP(-SUMPRODUCT(Engine!$C$23522:$C$23553,INDIRECT("Coefficients!$BM$2:$BM$33"))))))</f>
      </c>
      <c r="AV741" s="8">
        <f>IF(OR($B741="",$C741="",$D741="",$E741="",$F741="",$G741="",$H741="",$I741="",$J741="",$K741="",$L741=""),"",IF($B741="Female",1/(1+EXP(-SUMPRODUCT(Engine!$C$23522:$C$23553,INDIRECT("Coefficients!$BN$2:$BN$33")))),1/(1+EXP(-SUMPRODUCT(Engine!$C$23522:$C$23553,INDIRECT("Coefficients!$BO$2:$BO$33"))))))</f>
      </c>
      <c r="AW741" s="8">
        <f>IF(OR($B741="",$C741="",$D741="",$E741="",$F741="",$G741="",$H741="",$I741="",$J741="",$K741="",$L741=""),"",IF($B741="Female",1/(1+EXP(-SUMPRODUCT(Engine!$C$23522:$C$23553,INDIRECT("Coefficients!$BP$2:$BP$33")))),1/(1+EXP(-SUMPRODUCT(Engine!$C$23522:$C$23553,INDIRECT("Coefficients!$BQ$2:$BQ$33"))))))</f>
      </c>
      <c r="AX741" s="8">
        <f>IF(OR($B741="",$C741="",$D741="",$E741="",$F741="",$G741="",$H741="",$I741="",$J741="",$K741="",$L741=""),"",IF($B741="Female",1/(1+EXP(-SUMPRODUCT(Engine!$C$23522:$C$23553,INDIRECT("Coefficients!$BR$2:$BR$33")))),1/(1+EXP(-SUMPRODUCT(Engine!$C$23522:$C$23553,INDIRECT("Coefficients!$BS$2:$BS$33"))))))</f>
      </c>
      <c r="AY741" s="8">
        <f>IF(OR($B741="",$C741="",$D741="",$E741="",$F741="",$G741="",$H741="",$I741="",$J741="",$K741="",$L741=""),"",IF($B741="Female",1/(1+EXP(-SUMPRODUCT(Engine!$C$23522:$C$23553,INDIRECT("Coefficients!$BT$2:$BT$33")))),1/(1+EXP(-SUMPRODUCT(Engine!$C$23522:$C$23553,INDIRECT("Coefficients!$BU$2:$BU$33"))))))</f>
      </c>
      <c r="AZ741" s="8">
        <f>IF(OR($B741="",$C741="",$D741="",$E741="",$F741="",$G741="",$H741="",$I741="",$J741="",$K741="",$L741=""),"",IF($B741="Female",1/(1+EXP(-SUMPRODUCT(Engine!$C$23522:$C$23553,INDIRECT("Coefficients!$BV$2:$BV$33")))),1/(1+EXP(-SUMPRODUCT(Engine!$C$23522:$C$23553,INDIRECT("Coefficients!$BW$2:$BW$33"))))))</f>
      </c>
      <c r="BA741" s="8">
        <f>IF(OR($B741="",$C741="",$D741="",$E741="",$F741="",$G741="",$H741="",$I741="",$J741="",$K741="",$L741=""),"",IF($B741="Female",1/(1+EXP(-SUMPRODUCT(Engine!$C$23522:$C$23553,INDIRECT("Coefficients!$BX$2:$BX$33")))),1/(1+EXP(-SUMPRODUCT(Engine!$C$23522:$C$23553,INDIRECT("Coefficients!$BY$2:$BY$33"))))))</f>
      </c>
      <c r="BB741" s="8">
        <f>IF(OR($B741="",$C741="",$D741="",$E741="",$F741="",$G741="",$H741="",$I741="",$J741="",$K741="",$L741=""),"",IF($B741="Female",1/(1+EXP(-SUMPRODUCT(Engine!$C$23522:$C$23553,INDIRECT("Coefficients!$BZ$2:$BZ$33")))),1/(1+EXP(-SUMPRODUCT(Engine!$C$23522:$C$23553,INDIRECT("Coefficients!$CA$2:$CA$33"))))))</f>
      </c>
      <c r="BC741" s="8">
        <f>IF(OR($B741="",$C741="",$D741="",$E741="",$F741="",$G741="",$H741="",$I741="",$J741="",$K741="",$L741=""),"",IF($B741="Female",1/(1+EXP(-SUMPRODUCT(Engine!$C$23522:$C$23553,INDIRECT("Coefficients!$CB$2:$CB$33")))),1/(1+EXP(-SUMPRODUCT(Engine!$C$23522:$C$23553,INDIRECT("Coefficients!$CC$2:$CC$33"))))))</f>
      </c>
      <c r="BD741" s="8">
        <f>IF(OR($B741="",$C741="",$D741="",$E741="",$F741="",$G741="",$H741="",$I741="",$J741="",$K741="",$L741=""),"",IF($B741="Female",1/(1+EXP(-SUMPRODUCT(Engine!$C$23522:$C$23553,INDIRECT("Coefficients!$CD$2:$CD$33")))),1/(1+EXP(-SUMPRODUCT(Engine!$C$23522:$C$23553,INDIRECT("Coefficients!$CE$2:$CE$33"))))))</f>
      </c>
      <c r="BE741" s="8">
        <f>IF(OR($B741="",$C741="",$D741="",$E741="",$F741="",$G741="",$H741="",$I741="",$J741="",$K741="",$L741=""),"",IF($B741="Female",1/(1+EXP(-SUMPRODUCT(Engine!$C$23522:$C$23553,INDIRECT("Coefficients!$CF$2:$CF$33")))),1/(1+EXP(-SUMPRODUCT(Engine!$C$23522:$C$23553,INDIRECT("Coefficients!$CG$2:$CG$33"))))))</f>
      </c>
      <c r="BF741" s="8">
        <f>IF(OR($B741="",$C741="",$D741="",$E741="",$F741="",$G741="",$H741="",$I741="",$J741="",$K741="",$L741=""),"",IF($B741="Female",1/(1+EXP(-SUMPRODUCT(Engine!$C$23522:$C$23553,INDIRECT("Coefficients!$CH$2:$CH$33")))),1/(1+EXP(-SUMPRODUCT(Engine!$C$23522:$C$23553,INDIRECT("Coefficients!$CI$2:$CI$33"))))))</f>
      </c>
      <c r="BG741" s="8">
        <f>IF(OR($B741="",$C741="",$D741="",$E741="",$F741="",$G741="",$H741="",$I741="",$J741="",$K741="",$L741=""),"",IF($B741="Female",1/(1+EXP(-SUMPRODUCT(Engine!$C$23522:$C$23553,INDIRECT("Coefficients!$CJ$2:$CJ$33")))),1/(1+EXP(-SUMPRODUCT(Engine!$C$23522:$C$23553,INDIRECT("Coefficients!$CK$2:$CK$33"))))))</f>
      </c>
      <c r="BH741" s="8">
        <f>IF(OR($B741="",$C741="",$D741="",$E741="",$F741="",$G741="",$H741="",$I741="",$J741="",$K741="",$L741=""),"",IF($B741="Female",1/(1+EXP(-SUMPRODUCT(Engine!$C$23522:$C$23553,INDIRECT("Coefficients!$CL$2:$CL$33")))),1/(1+EXP(-SUMPRODUCT(Engine!$C$23522:$C$23553,INDIRECT("Coefficients!$CM$2:$CM$33"))))))</f>
      </c>
      <c r="BI741" s="8">
        <f>IF(OR($B741="",$C741="",$D741="",$E741="",$F741="",$G741="",$H741="",$I741="",$J741="",$K741="",$L741=""),"",IF($B741="Female",1/(1+EXP(-SUMPRODUCT(Engine!$C$23522:$C$23553,INDIRECT("Coefficients!$CN$2:$CN$33")))),1/(1+EXP(-SUMPRODUCT(Engine!$C$23522:$C$23553,INDIRECT("Coefficients!$CO$2:$CO$33"))))))</f>
      </c>
      <c r="BJ741" s="8">
        <f>IF(OR($B741="",$C741="",$D741="",$E741="",$F741="",$G741="",$H741="",$I741="",$J741="",$K741="",$L741=""),"",IF($B741="Female",1/(1+EXP(-SUMPRODUCT(Engine!$C$23522:$C$23553,INDIRECT("Coefficients!$CP$2:$CP$33")))),1/(1+EXP(-SUMPRODUCT(Engine!$C$23522:$C$23553,INDIRECT("Coefficients!$CQ$2:$CQ$33"))))))</f>
      </c>
      <c r="BK741" s="8">
        <f>IF(OR($B741="",$C741="",$D741="",$E741="",$F741="",$G741="",$H741="",$I741="",$J741="",$K741="",$L741=""),"",IF($B741="Female",1/(1+EXP(-SUMPRODUCT(Engine!$C$23522:$C$23553,INDIRECT("Coefficients!$CR$2:$CR$33")))),1/(1+EXP(-SUMPRODUCT(Engine!$C$23522:$C$23553,INDIRECT("Coefficients!$CS$2:$CS$33"))))))</f>
      </c>
      <c r="BL741" s="8">
        <f>IF(OR($B741="",$C741="",$D741="",$E741="",$F741="",$G741="",$H741="",$I741="",$J741="",$K741="",$L741=""),"",IF($B741="Female",1/(1+EXP(-SUMPRODUCT(Engine!$C$23522:$C$23553,INDIRECT("Coefficients!$CT$2:$CT$33")))),1/(1+EXP(-SUMPRODUCT(Engine!$C$23522:$C$23553,INDIRECT("Coefficients!$CU$2:$CU$33"))))))</f>
      </c>
      <c r="BM741" s="8">
        <f>IF(OR($B741="",$C741="",$D741="",$E741="",$F741="",$G741="",$H741="",$I741="",$J741="",$K741="",$L741=""),"",IF($B741="Female",1/(1+EXP(-SUMPRODUCT(Engine!$C$23522:$C$23553,INDIRECT("Coefficients!$CV$2:$CV$33")))),1/(1+EXP(-SUMPRODUCT(Engine!$C$23522:$C$23553,INDIRECT("Coefficients!$CW$2:$CW$33"))))))</f>
      </c>
    </row>
    <row r="742" spans="1:6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8">
        <f>IF(OR($B742="",$C742="",$D742="",$E742="",$F742="",$G742="",$H742="",$I742="",$J742="",$K742="",$L742=""),"",IF($B742="Female",1/(1+EXP(-SUMPRODUCT(Engine!$C$23554:$C$23585,INDIRECT("Coefficients!$B$2:$B$33")))),1/(1+EXP(-SUMPRODUCT(Engine!$C$23554:$C$23585,INDIRECT("Coefficients!$C$2:$C$33"))))))</f>
      </c>
      <c r="Q742" s="8">
        <f>IF(OR($B742="",$C742="",$D742="",$E742="",$F742="",$G742="",$H742="",$I742="",$J742="",$K742="",$L742=""),"",IF($B742="Female",1/(1+EXP(-SUMPRODUCT(Engine!$C$23554:$C$23585,INDIRECT("Coefficients!$D$2:$D$33")))),1/(1+EXP(-SUMPRODUCT(Engine!$C$23554:$C$23585,INDIRECT("Coefficients!$E$2:$E$33"))))))</f>
      </c>
      <c r="R742" s="8">
        <f>IF(OR($B742="",$C742="",$D742="",$E742="",$F742="",$G742="",$H742="",$I742="",$J742="",$K742="",$L742=""),"",IF($B742="Female",1/(1+EXP(-SUMPRODUCT(Engine!$C$23554:$C$23585,INDIRECT("Coefficients!$F$2:$F$33")))),1/(1+EXP(-SUMPRODUCT(Engine!$C$23554:$C$23585,INDIRECT("Coefficients!$G$2:$G$33"))))))</f>
      </c>
      <c r="S742" s="8">
        <f>IF(OR($B742="",$C742="",$D742="",$E742="",$F742="",$G742="",$H742="",$I742="",$J742="",$K742="",$L742=""),"",IF($B742="Female",1/(1+EXP(-SUMPRODUCT(Engine!$C$23554:$C$23585,INDIRECT("Coefficients!$H$2:$H$33")))),1/(1+EXP(-SUMPRODUCT(Engine!$C$23554:$C$23585,INDIRECT("Coefficients!$I$2:$I$33"))))))</f>
      </c>
      <c r="T742" s="8">
        <f>IF(OR($B742="",$C742="",$D742="",$E742="",$F742="",$G742="",$H742="",$I742="",$J742="",$K742="",$L742=""),"",IF($B742="Female",1/(1+EXP(-SUMPRODUCT(Engine!$C$23554:$C$23585,INDIRECT("Coefficients!$J$2:$J$33")))),1/(1+EXP(-SUMPRODUCT(Engine!$C$23554:$C$23585,INDIRECT("Coefficients!$K$2:$K$33"))))))</f>
      </c>
      <c r="U742" s="8">
        <f>IF(OR($B742="",$C742="",$D742="",$E742="",$F742="",$G742="",$H742="",$I742="",$J742="",$K742="",$L742=""),"",IF($B742="Female",1/(1+EXP(-SUMPRODUCT(Engine!$C$23554:$C$23585,INDIRECT("Coefficients!$L$2:$L$33")))),1/(1+EXP(-SUMPRODUCT(Engine!$C$23554:$C$23585,INDIRECT("Coefficients!$M$2:$M$33"))))))</f>
      </c>
      <c r="V742" s="8">
        <f>IF(OR($B742="",$C742="",$D742="",$E742="",$F742="",$G742="",$H742="",$I742="",$J742="",$K742="",$L742=""),"",IF($B742="Female",1/(1+EXP(-SUMPRODUCT(Engine!$C$23554:$C$23585,INDIRECT("Coefficients!$N$2:$N$33")))),1/(1+EXP(-SUMPRODUCT(Engine!$C$23554:$C$23585,INDIRECT("Coefficients!$O$2:$O$33"))))))</f>
      </c>
      <c r="W742" s="8">
        <f>IF(OR($B742="",$C742="",$D742="",$E742="",$F742="",$G742="",$H742="",$I742="",$J742="",$K742="",$L742=""),"",IF($B742="Female",1/(1+EXP(-SUMPRODUCT(Engine!$C$23554:$C$23585,INDIRECT("Coefficients!$P$2:$P$33")))),1/(1+EXP(-SUMPRODUCT(Engine!$C$23554:$C$23585,INDIRECT("Coefficients!$Q$2:$Q$33"))))))</f>
      </c>
      <c r="X742" s="8">
        <f>IF(OR($B742="",$C742="",$D742="",$E742="",$F742="",$G742="",$H742="",$I742="",$J742="",$K742="",$L742=""),"",IF($B742="Female",1/(1+EXP(-SUMPRODUCT(Engine!$C$23554:$C$23585,INDIRECT("Coefficients!$R$2:$R$33")))),1/(1+EXP(-SUMPRODUCT(Engine!$C$23554:$C$23585,INDIRECT("Coefficients!$S$2:$S$33"))))))</f>
      </c>
      <c r="Y742" s="8">
        <f>IF(OR($B742="",$C742="",$D742="",$E742="",$F742="",$G742="",$H742="",$I742="",$J742="",$K742="",$L742=""),"",IF($B742="Female",1/(1+EXP(-SUMPRODUCT(Engine!$C$23554:$C$23585,INDIRECT("Coefficients!$T$2:$T$33")))),1/(1+EXP(-SUMPRODUCT(Engine!$C$23554:$C$23585,INDIRECT("Coefficients!$U$2:$U$33"))))))</f>
      </c>
      <c r="Z742" s="8">
        <f>IF(OR($B742="",$C742="",$D742="",$E742="",$F742="",$G742="",$H742="",$I742="",$J742="",$K742="",$L742=""),"",IF($B742="Female",1/(1+EXP(-SUMPRODUCT(Engine!$C$23554:$C$23585,INDIRECT("Coefficients!$V$2:$V$33")))),1/(1+EXP(-SUMPRODUCT(Engine!$C$23554:$C$23585,INDIRECT("Coefficients!$W$2:$W$33"))))))</f>
      </c>
      <c r="AA742" s="8">
        <f>IF(OR($B742="",$C742="",$D742="",$E742="",$F742="",$G742="",$H742="",$I742="",$J742="",$K742="",$L742=""),"",IF($B742="Female",1/(1+EXP(-SUMPRODUCT(Engine!$C$23554:$C$23585,INDIRECT("Coefficients!$X$2:$X$33")))),1/(1+EXP(-SUMPRODUCT(Engine!$C$23554:$C$23585,INDIRECT("Coefficients!$Y$2:$Y$33"))))))</f>
      </c>
      <c r="AB742" s="8">
        <f>IF(OR($B742="",$C742="",$D742="",$E742="",$F742="",$G742="",$H742="",$I742="",$J742="",$K742="",$L742=""),"",IF($B742="Female",1/(1+EXP(-SUMPRODUCT(Engine!$C$23554:$C$23585,INDIRECT("Coefficients!$Z$2:$Z$33")))),1/(1+EXP(-SUMPRODUCT(Engine!$C$23554:$C$23585,INDIRECT("Coefficients!$AA$2:$AA$33"))))))</f>
      </c>
      <c r="AC742" s="8">
        <f>IF(OR($B742="",$C742="",$D742="",$E742="",$F742="",$G742="",$H742="",$I742="",$J742="",$K742="",$L742=""),"",IF($B742="Female",1/(1+EXP(-SUMPRODUCT(Engine!$C$23554:$C$23585,INDIRECT("Coefficients!$AB$2:$AB$33")))),1/(1+EXP(-SUMPRODUCT(Engine!$C$23554:$C$23585,INDIRECT("Coefficients!$AC$2:$AC$33"))))))</f>
      </c>
      <c r="AD742" s="8">
        <f>IF(OR($B742="",$C742="",$D742="",$E742="",$F742="",$G742="",$H742="",$I742="",$J742="",$K742="",$L742=""),"",IF($B742="Female",1/(1+EXP(-SUMPRODUCT(Engine!$C$23554:$C$23585,INDIRECT("Coefficients!$AD$2:$AD$33")))),1/(1+EXP(-SUMPRODUCT(Engine!$C$23554:$C$23585,INDIRECT("Coefficients!$AE$2:$AE$33"))))))</f>
      </c>
      <c r="AE742" s="8">
        <f>IF(OR($B742="",$C742="",$D742="",$E742="",$F742="",$G742="",$H742="",$I742="",$J742="",$K742="",$L742=""),"",IF($B742="Female",1/(1+EXP(-SUMPRODUCT(Engine!$C$23554:$C$23585,INDIRECT("Coefficients!$AF$2:$AF$33")))),1/(1+EXP(-SUMPRODUCT(Engine!$C$23554:$C$23585,INDIRECT("Coefficients!$AG$2:$AG$33"))))))</f>
      </c>
      <c r="AF742" s="8">
        <f>IF(OR($B742="",$C742="",$D742="",$E742="",$F742="",$G742="",$H742="",$I742="",$J742="",$K742="",$L742=""),"",IF($B742="Female",1/(1+EXP(-SUMPRODUCT(Engine!$C$23554:$C$23585,INDIRECT("Coefficients!$AH$2:$AH$33")))),1/(1+EXP(-SUMPRODUCT(Engine!$C$23554:$C$23585,INDIRECT("Coefficients!$AI$2:$AI$33"))))))</f>
      </c>
      <c r="AG742" s="8">
        <f>IF(OR($B742="",$C742="",$D742="",$E742="",$F742="",$G742="",$H742="",$I742="",$J742="",$K742="",$L742=""),"",IF($B742="Female",1/(1+EXP(-SUMPRODUCT(Engine!$C$23554:$C$23585,INDIRECT("Coefficients!$AJ$2:$AJ$33")))),1/(1+EXP(-SUMPRODUCT(Engine!$C$23554:$C$23585,INDIRECT("Coefficients!$AK$2:$AK$33"))))))</f>
      </c>
      <c r="AH742" s="8">
        <f>IF(OR($B742="",$C742="",$D742="",$E742="",$F742="",$G742="",$H742="",$I742="",$J742="",$K742="",$L742=""),"",IF($B742="Female",1/(1+EXP(-SUMPRODUCT(Engine!$C$23554:$C$23585,INDIRECT("Coefficients!$AL$2:$AL$33")))),1/(1+EXP(-SUMPRODUCT(Engine!$C$23554:$C$23585,INDIRECT("Coefficients!$AM$2:$AM$33"))))))</f>
      </c>
      <c r="AI742" s="8">
        <f>IF(OR($B742="",$C742="",$D742="",$E742="",$F742="",$G742="",$H742="",$I742="",$J742="",$K742="",$L742=""),"",IF($B742="Female",1/(1+EXP(-SUMPRODUCT(Engine!$C$23554:$C$23585,INDIRECT("Coefficients!$AN$2:$AN$33")))),1/(1+EXP(-SUMPRODUCT(Engine!$C$23554:$C$23585,INDIRECT("Coefficients!$AO$2:$AO$33"))))))</f>
      </c>
      <c r="AJ742" s="8">
        <f>IF(OR($B742="",$C742="",$D742="",$E742="",$F742="",$G742="",$H742="",$I742="",$J742="",$K742="",$L742=""),"",IF($B742="Female",1/(1+EXP(-SUMPRODUCT(Engine!$C$23554:$C$23585,INDIRECT("Coefficients!$AP$2:$AP$33")))),1/(1+EXP(-SUMPRODUCT(Engine!$C$23554:$C$23585,INDIRECT("Coefficients!$AQ$2:$AQ$33"))))))</f>
      </c>
      <c r="AK742" s="8">
        <f>IF(OR($B742="",$C742="",$D742="",$E742="",$F742="",$G742="",$H742="",$I742="",$J742="",$K742="",$L742=""),"",IF($B742="Female",1/(1+EXP(-SUMPRODUCT(Engine!$C$23554:$C$23585,INDIRECT("Coefficients!$AR$2:$AR$33")))),1/(1+EXP(-SUMPRODUCT(Engine!$C$23554:$C$23585,INDIRECT("Coefficients!$AS$2:$AS$33"))))))</f>
      </c>
      <c r="AL742" s="8">
        <f>IF(OR($B742="",$C742="",$D742="",$E742="",$F742="",$G742="",$H742="",$I742="",$J742="",$K742="",$L742=""),"",IF($B742="Female",1/(1+EXP(-SUMPRODUCT(Engine!$C$23554:$C$23585,INDIRECT("Coefficients!$AT$2:$AT$33")))),1/(1+EXP(-SUMPRODUCT(Engine!$C$23554:$C$23585,INDIRECT("Coefficients!$AU$2:$AU$33"))))))</f>
      </c>
      <c r="AM742" s="8">
        <f>IF(OR($B742="",$C742="",$D742="",$E742="",$F742="",$G742="",$H742="",$I742="",$J742="",$K742="",$L742=""),"",IF($B742="Female",1/(1+EXP(-SUMPRODUCT(Engine!$C$23554:$C$23585,INDIRECT("Coefficients!$AV$2:$AV$33")))),1/(1+EXP(-SUMPRODUCT(Engine!$C$23554:$C$23585,INDIRECT("Coefficients!$AW$2:$AW$33"))))))</f>
      </c>
      <c r="AN742" s="8">
        <f>IF(OR($B742="",$C742="",$D742="",$E742="",$F742="",$G742="",$H742="",$I742="",$J742="",$K742="",$L742=""),"",IF($B742="Female",1/(1+EXP(-SUMPRODUCT(Engine!$C$23554:$C$23585,INDIRECT("Coefficients!$AX$2:$AX$33")))),1/(1+EXP(-SUMPRODUCT(Engine!$C$23554:$C$23585,INDIRECT("Coefficients!$AY$2:$AY$33"))))))</f>
      </c>
      <c r="AO742" s="8">
        <f>IF(OR($B742="",$C742="",$D742="",$E742="",$F742="",$G742="",$H742="",$I742="",$J742="",$K742="",$L742=""),"",IF($B742="Female",1/(1+EXP(-SUMPRODUCT(Engine!$C$23554:$C$23585,INDIRECT("Coefficients!$AZ$2:$AZ$33")))),1/(1+EXP(-SUMPRODUCT(Engine!$C$23554:$C$23585,INDIRECT("Coefficients!$BA$2:$BA$33"))))))</f>
      </c>
      <c r="AP742" s="8">
        <f>IF(OR($B742="",$C742="",$D742="",$E742="",$F742="",$G742="",$H742="",$I742="",$J742="",$K742="",$L742=""),"",IF($B742="Female",1/(1+EXP(-SUMPRODUCT(Engine!$C$23554:$C$23585,INDIRECT("Coefficients!$BB$2:$BB$33")))),1/(1+EXP(-SUMPRODUCT(Engine!$C$23554:$C$23585,INDIRECT("Coefficients!$BC$2:$BC$33"))))))</f>
      </c>
      <c r="AQ742" s="8">
        <f>IF(OR($B742="",$C742="",$D742="",$E742="",$F742="",$G742="",$H742="",$I742="",$J742="",$K742="",$L742=""),"",IF($B742="Female",1/(1+EXP(-SUMPRODUCT(Engine!$C$23554:$C$23585,INDIRECT("Coefficients!$BD$2:$BD$33")))),1/(1+EXP(-SUMPRODUCT(Engine!$C$23554:$C$23585,INDIRECT("Coefficients!$BE$2:$BE$33"))))))</f>
      </c>
      <c r="AR742" s="8">
        <f>IF(OR($B742="",$C742="",$D742="",$E742="",$F742="",$G742="",$H742="",$I742="",$J742="",$K742="",$L742=""),"",IF($B742="Female",1/(1+EXP(-SUMPRODUCT(Engine!$C$23554:$C$23585,INDIRECT("Coefficients!$BF$2:$BF$33")))),1/(1+EXP(-SUMPRODUCT(Engine!$C$23554:$C$23585,INDIRECT("Coefficients!$BG$2:$BG$33"))))))</f>
      </c>
      <c r="AS742" s="8">
        <f>IF(OR($B742="",$C742="",$D742="",$E742="",$F742="",$G742="",$H742="",$I742="",$J742="",$K742="",$L742=""),"",IF($B742="Female",1/(1+EXP(-SUMPRODUCT(Engine!$C$23554:$C$23585,INDIRECT("Coefficients!$BH$2:$BH$33")))),1/(1+EXP(-SUMPRODUCT(Engine!$C$23554:$C$23585,INDIRECT("Coefficients!$BI$2:$BI$33"))))))</f>
      </c>
      <c r="AT742" s="8">
        <f>IF(OR($B742="",$C742="",$D742="",$E742="",$F742="",$G742="",$H742="",$I742="",$J742="",$K742="",$L742=""),"",IF($B742="Female",1/(1+EXP(-SUMPRODUCT(Engine!$C$23554:$C$23585,INDIRECT("Coefficients!$BJ$2:$BJ$33")))),1/(1+EXP(-SUMPRODUCT(Engine!$C$23554:$C$23585,INDIRECT("Coefficients!$BK$2:$BK$33"))))))</f>
      </c>
      <c r="AU742" s="8">
        <f>IF(OR($B742="",$C742="",$D742="",$E742="",$F742="",$G742="",$H742="",$I742="",$J742="",$K742="",$L742=""),"",IF($B742="Female",1/(1+EXP(-SUMPRODUCT(Engine!$C$23554:$C$23585,INDIRECT("Coefficients!$BL$2:$BL$33")))),1/(1+EXP(-SUMPRODUCT(Engine!$C$23554:$C$23585,INDIRECT("Coefficients!$BM$2:$BM$33"))))))</f>
      </c>
      <c r="AV742" s="8">
        <f>IF(OR($B742="",$C742="",$D742="",$E742="",$F742="",$G742="",$H742="",$I742="",$J742="",$K742="",$L742=""),"",IF($B742="Female",1/(1+EXP(-SUMPRODUCT(Engine!$C$23554:$C$23585,INDIRECT("Coefficients!$BN$2:$BN$33")))),1/(1+EXP(-SUMPRODUCT(Engine!$C$23554:$C$23585,INDIRECT("Coefficients!$BO$2:$BO$33"))))))</f>
      </c>
      <c r="AW742" s="8">
        <f>IF(OR($B742="",$C742="",$D742="",$E742="",$F742="",$G742="",$H742="",$I742="",$J742="",$K742="",$L742=""),"",IF($B742="Female",1/(1+EXP(-SUMPRODUCT(Engine!$C$23554:$C$23585,INDIRECT("Coefficients!$BP$2:$BP$33")))),1/(1+EXP(-SUMPRODUCT(Engine!$C$23554:$C$23585,INDIRECT("Coefficients!$BQ$2:$BQ$33"))))))</f>
      </c>
      <c r="AX742" s="8">
        <f>IF(OR($B742="",$C742="",$D742="",$E742="",$F742="",$G742="",$H742="",$I742="",$J742="",$K742="",$L742=""),"",IF($B742="Female",1/(1+EXP(-SUMPRODUCT(Engine!$C$23554:$C$23585,INDIRECT("Coefficients!$BR$2:$BR$33")))),1/(1+EXP(-SUMPRODUCT(Engine!$C$23554:$C$23585,INDIRECT("Coefficients!$BS$2:$BS$33"))))))</f>
      </c>
      <c r="AY742" s="8">
        <f>IF(OR($B742="",$C742="",$D742="",$E742="",$F742="",$G742="",$H742="",$I742="",$J742="",$K742="",$L742=""),"",IF($B742="Female",1/(1+EXP(-SUMPRODUCT(Engine!$C$23554:$C$23585,INDIRECT("Coefficients!$BT$2:$BT$33")))),1/(1+EXP(-SUMPRODUCT(Engine!$C$23554:$C$23585,INDIRECT("Coefficients!$BU$2:$BU$33"))))))</f>
      </c>
      <c r="AZ742" s="8">
        <f>IF(OR($B742="",$C742="",$D742="",$E742="",$F742="",$G742="",$H742="",$I742="",$J742="",$K742="",$L742=""),"",IF($B742="Female",1/(1+EXP(-SUMPRODUCT(Engine!$C$23554:$C$23585,INDIRECT("Coefficients!$BV$2:$BV$33")))),1/(1+EXP(-SUMPRODUCT(Engine!$C$23554:$C$23585,INDIRECT("Coefficients!$BW$2:$BW$33"))))))</f>
      </c>
      <c r="BA742" s="8">
        <f>IF(OR($B742="",$C742="",$D742="",$E742="",$F742="",$G742="",$H742="",$I742="",$J742="",$K742="",$L742=""),"",IF($B742="Female",1/(1+EXP(-SUMPRODUCT(Engine!$C$23554:$C$23585,INDIRECT("Coefficients!$BX$2:$BX$33")))),1/(1+EXP(-SUMPRODUCT(Engine!$C$23554:$C$23585,INDIRECT("Coefficients!$BY$2:$BY$33"))))))</f>
      </c>
      <c r="BB742" s="8">
        <f>IF(OR($B742="",$C742="",$D742="",$E742="",$F742="",$G742="",$H742="",$I742="",$J742="",$K742="",$L742=""),"",IF($B742="Female",1/(1+EXP(-SUMPRODUCT(Engine!$C$23554:$C$23585,INDIRECT("Coefficients!$BZ$2:$BZ$33")))),1/(1+EXP(-SUMPRODUCT(Engine!$C$23554:$C$23585,INDIRECT("Coefficients!$CA$2:$CA$33"))))))</f>
      </c>
      <c r="BC742" s="8">
        <f>IF(OR($B742="",$C742="",$D742="",$E742="",$F742="",$G742="",$H742="",$I742="",$J742="",$K742="",$L742=""),"",IF($B742="Female",1/(1+EXP(-SUMPRODUCT(Engine!$C$23554:$C$23585,INDIRECT("Coefficients!$CB$2:$CB$33")))),1/(1+EXP(-SUMPRODUCT(Engine!$C$23554:$C$23585,INDIRECT("Coefficients!$CC$2:$CC$33"))))))</f>
      </c>
      <c r="BD742" s="8">
        <f>IF(OR($B742="",$C742="",$D742="",$E742="",$F742="",$G742="",$H742="",$I742="",$J742="",$K742="",$L742=""),"",IF($B742="Female",1/(1+EXP(-SUMPRODUCT(Engine!$C$23554:$C$23585,INDIRECT("Coefficients!$CD$2:$CD$33")))),1/(1+EXP(-SUMPRODUCT(Engine!$C$23554:$C$23585,INDIRECT("Coefficients!$CE$2:$CE$33"))))))</f>
      </c>
      <c r="BE742" s="8">
        <f>IF(OR($B742="",$C742="",$D742="",$E742="",$F742="",$G742="",$H742="",$I742="",$J742="",$K742="",$L742=""),"",IF($B742="Female",1/(1+EXP(-SUMPRODUCT(Engine!$C$23554:$C$23585,INDIRECT("Coefficients!$CF$2:$CF$33")))),1/(1+EXP(-SUMPRODUCT(Engine!$C$23554:$C$23585,INDIRECT("Coefficients!$CG$2:$CG$33"))))))</f>
      </c>
      <c r="BF742" s="8">
        <f>IF(OR($B742="",$C742="",$D742="",$E742="",$F742="",$G742="",$H742="",$I742="",$J742="",$K742="",$L742=""),"",IF($B742="Female",1/(1+EXP(-SUMPRODUCT(Engine!$C$23554:$C$23585,INDIRECT("Coefficients!$CH$2:$CH$33")))),1/(1+EXP(-SUMPRODUCT(Engine!$C$23554:$C$23585,INDIRECT("Coefficients!$CI$2:$CI$33"))))))</f>
      </c>
      <c r="BG742" s="8">
        <f>IF(OR($B742="",$C742="",$D742="",$E742="",$F742="",$G742="",$H742="",$I742="",$J742="",$K742="",$L742=""),"",IF($B742="Female",1/(1+EXP(-SUMPRODUCT(Engine!$C$23554:$C$23585,INDIRECT("Coefficients!$CJ$2:$CJ$33")))),1/(1+EXP(-SUMPRODUCT(Engine!$C$23554:$C$23585,INDIRECT("Coefficients!$CK$2:$CK$33"))))))</f>
      </c>
      <c r="BH742" s="8">
        <f>IF(OR($B742="",$C742="",$D742="",$E742="",$F742="",$G742="",$H742="",$I742="",$J742="",$K742="",$L742=""),"",IF($B742="Female",1/(1+EXP(-SUMPRODUCT(Engine!$C$23554:$C$23585,INDIRECT("Coefficients!$CL$2:$CL$33")))),1/(1+EXP(-SUMPRODUCT(Engine!$C$23554:$C$23585,INDIRECT("Coefficients!$CM$2:$CM$33"))))))</f>
      </c>
      <c r="BI742" s="8">
        <f>IF(OR($B742="",$C742="",$D742="",$E742="",$F742="",$G742="",$H742="",$I742="",$J742="",$K742="",$L742=""),"",IF($B742="Female",1/(1+EXP(-SUMPRODUCT(Engine!$C$23554:$C$23585,INDIRECT("Coefficients!$CN$2:$CN$33")))),1/(1+EXP(-SUMPRODUCT(Engine!$C$23554:$C$23585,INDIRECT("Coefficients!$CO$2:$CO$33"))))))</f>
      </c>
      <c r="BJ742" s="8">
        <f>IF(OR($B742="",$C742="",$D742="",$E742="",$F742="",$G742="",$H742="",$I742="",$J742="",$K742="",$L742=""),"",IF($B742="Female",1/(1+EXP(-SUMPRODUCT(Engine!$C$23554:$C$23585,INDIRECT("Coefficients!$CP$2:$CP$33")))),1/(1+EXP(-SUMPRODUCT(Engine!$C$23554:$C$23585,INDIRECT("Coefficients!$CQ$2:$CQ$33"))))))</f>
      </c>
      <c r="BK742" s="8">
        <f>IF(OR($B742="",$C742="",$D742="",$E742="",$F742="",$G742="",$H742="",$I742="",$J742="",$K742="",$L742=""),"",IF($B742="Female",1/(1+EXP(-SUMPRODUCT(Engine!$C$23554:$C$23585,INDIRECT("Coefficients!$CR$2:$CR$33")))),1/(1+EXP(-SUMPRODUCT(Engine!$C$23554:$C$23585,INDIRECT("Coefficients!$CS$2:$CS$33"))))))</f>
      </c>
      <c r="BL742" s="8">
        <f>IF(OR($B742="",$C742="",$D742="",$E742="",$F742="",$G742="",$H742="",$I742="",$J742="",$K742="",$L742=""),"",IF($B742="Female",1/(1+EXP(-SUMPRODUCT(Engine!$C$23554:$C$23585,INDIRECT("Coefficients!$CT$2:$CT$33")))),1/(1+EXP(-SUMPRODUCT(Engine!$C$23554:$C$23585,INDIRECT("Coefficients!$CU$2:$CU$33"))))))</f>
      </c>
      <c r="BM742" s="8">
        <f>IF(OR($B742="",$C742="",$D742="",$E742="",$F742="",$G742="",$H742="",$I742="",$J742="",$K742="",$L742=""),"",IF($B742="Female",1/(1+EXP(-SUMPRODUCT(Engine!$C$23554:$C$23585,INDIRECT("Coefficients!$CV$2:$CV$33")))),1/(1+EXP(-SUMPRODUCT(Engine!$C$23554:$C$23585,INDIRECT("Coefficients!$CW$2:$CW$33"))))))</f>
      </c>
    </row>
    <row r="743" spans="1:6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8">
        <f>IF(OR($B743="",$C743="",$D743="",$E743="",$F743="",$G743="",$H743="",$I743="",$J743="",$K743="",$L743=""),"",IF($B743="Female",1/(1+EXP(-SUMPRODUCT(Engine!$C$23586:$C$23617,INDIRECT("Coefficients!$B$2:$B$33")))),1/(1+EXP(-SUMPRODUCT(Engine!$C$23586:$C$23617,INDIRECT("Coefficients!$C$2:$C$33"))))))</f>
      </c>
      <c r="Q743" s="8">
        <f>IF(OR($B743="",$C743="",$D743="",$E743="",$F743="",$G743="",$H743="",$I743="",$J743="",$K743="",$L743=""),"",IF($B743="Female",1/(1+EXP(-SUMPRODUCT(Engine!$C$23586:$C$23617,INDIRECT("Coefficients!$D$2:$D$33")))),1/(1+EXP(-SUMPRODUCT(Engine!$C$23586:$C$23617,INDIRECT("Coefficients!$E$2:$E$33"))))))</f>
      </c>
      <c r="R743" s="8">
        <f>IF(OR($B743="",$C743="",$D743="",$E743="",$F743="",$G743="",$H743="",$I743="",$J743="",$K743="",$L743=""),"",IF($B743="Female",1/(1+EXP(-SUMPRODUCT(Engine!$C$23586:$C$23617,INDIRECT("Coefficients!$F$2:$F$33")))),1/(1+EXP(-SUMPRODUCT(Engine!$C$23586:$C$23617,INDIRECT("Coefficients!$G$2:$G$33"))))))</f>
      </c>
      <c r="S743" s="8">
        <f>IF(OR($B743="",$C743="",$D743="",$E743="",$F743="",$G743="",$H743="",$I743="",$J743="",$K743="",$L743=""),"",IF($B743="Female",1/(1+EXP(-SUMPRODUCT(Engine!$C$23586:$C$23617,INDIRECT("Coefficients!$H$2:$H$33")))),1/(1+EXP(-SUMPRODUCT(Engine!$C$23586:$C$23617,INDIRECT("Coefficients!$I$2:$I$33"))))))</f>
      </c>
      <c r="T743" s="8">
        <f>IF(OR($B743="",$C743="",$D743="",$E743="",$F743="",$G743="",$H743="",$I743="",$J743="",$K743="",$L743=""),"",IF($B743="Female",1/(1+EXP(-SUMPRODUCT(Engine!$C$23586:$C$23617,INDIRECT("Coefficients!$J$2:$J$33")))),1/(1+EXP(-SUMPRODUCT(Engine!$C$23586:$C$23617,INDIRECT("Coefficients!$K$2:$K$33"))))))</f>
      </c>
      <c r="U743" s="8">
        <f>IF(OR($B743="",$C743="",$D743="",$E743="",$F743="",$G743="",$H743="",$I743="",$J743="",$K743="",$L743=""),"",IF($B743="Female",1/(1+EXP(-SUMPRODUCT(Engine!$C$23586:$C$23617,INDIRECT("Coefficients!$L$2:$L$33")))),1/(1+EXP(-SUMPRODUCT(Engine!$C$23586:$C$23617,INDIRECT("Coefficients!$M$2:$M$33"))))))</f>
      </c>
      <c r="V743" s="8">
        <f>IF(OR($B743="",$C743="",$D743="",$E743="",$F743="",$G743="",$H743="",$I743="",$J743="",$K743="",$L743=""),"",IF($B743="Female",1/(1+EXP(-SUMPRODUCT(Engine!$C$23586:$C$23617,INDIRECT("Coefficients!$N$2:$N$33")))),1/(1+EXP(-SUMPRODUCT(Engine!$C$23586:$C$23617,INDIRECT("Coefficients!$O$2:$O$33"))))))</f>
      </c>
      <c r="W743" s="8">
        <f>IF(OR($B743="",$C743="",$D743="",$E743="",$F743="",$G743="",$H743="",$I743="",$J743="",$K743="",$L743=""),"",IF($B743="Female",1/(1+EXP(-SUMPRODUCT(Engine!$C$23586:$C$23617,INDIRECT("Coefficients!$P$2:$P$33")))),1/(1+EXP(-SUMPRODUCT(Engine!$C$23586:$C$23617,INDIRECT("Coefficients!$Q$2:$Q$33"))))))</f>
      </c>
      <c r="X743" s="8">
        <f>IF(OR($B743="",$C743="",$D743="",$E743="",$F743="",$G743="",$H743="",$I743="",$J743="",$K743="",$L743=""),"",IF($B743="Female",1/(1+EXP(-SUMPRODUCT(Engine!$C$23586:$C$23617,INDIRECT("Coefficients!$R$2:$R$33")))),1/(1+EXP(-SUMPRODUCT(Engine!$C$23586:$C$23617,INDIRECT("Coefficients!$S$2:$S$33"))))))</f>
      </c>
      <c r="Y743" s="8">
        <f>IF(OR($B743="",$C743="",$D743="",$E743="",$F743="",$G743="",$H743="",$I743="",$J743="",$K743="",$L743=""),"",IF($B743="Female",1/(1+EXP(-SUMPRODUCT(Engine!$C$23586:$C$23617,INDIRECT("Coefficients!$T$2:$T$33")))),1/(1+EXP(-SUMPRODUCT(Engine!$C$23586:$C$23617,INDIRECT("Coefficients!$U$2:$U$33"))))))</f>
      </c>
      <c r="Z743" s="8">
        <f>IF(OR($B743="",$C743="",$D743="",$E743="",$F743="",$G743="",$H743="",$I743="",$J743="",$K743="",$L743=""),"",IF($B743="Female",1/(1+EXP(-SUMPRODUCT(Engine!$C$23586:$C$23617,INDIRECT("Coefficients!$V$2:$V$33")))),1/(1+EXP(-SUMPRODUCT(Engine!$C$23586:$C$23617,INDIRECT("Coefficients!$W$2:$W$33"))))))</f>
      </c>
      <c r="AA743" s="8">
        <f>IF(OR($B743="",$C743="",$D743="",$E743="",$F743="",$G743="",$H743="",$I743="",$J743="",$K743="",$L743=""),"",IF($B743="Female",1/(1+EXP(-SUMPRODUCT(Engine!$C$23586:$C$23617,INDIRECT("Coefficients!$X$2:$X$33")))),1/(1+EXP(-SUMPRODUCT(Engine!$C$23586:$C$23617,INDIRECT("Coefficients!$Y$2:$Y$33"))))))</f>
      </c>
      <c r="AB743" s="8">
        <f>IF(OR($B743="",$C743="",$D743="",$E743="",$F743="",$G743="",$H743="",$I743="",$J743="",$K743="",$L743=""),"",IF($B743="Female",1/(1+EXP(-SUMPRODUCT(Engine!$C$23586:$C$23617,INDIRECT("Coefficients!$Z$2:$Z$33")))),1/(1+EXP(-SUMPRODUCT(Engine!$C$23586:$C$23617,INDIRECT("Coefficients!$AA$2:$AA$33"))))))</f>
      </c>
      <c r="AC743" s="8">
        <f>IF(OR($B743="",$C743="",$D743="",$E743="",$F743="",$G743="",$H743="",$I743="",$J743="",$K743="",$L743=""),"",IF($B743="Female",1/(1+EXP(-SUMPRODUCT(Engine!$C$23586:$C$23617,INDIRECT("Coefficients!$AB$2:$AB$33")))),1/(1+EXP(-SUMPRODUCT(Engine!$C$23586:$C$23617,INDIRECT("Coefficients!$AC$2:$AC$33"))))))</f>
      </c>
      <c r="AD743" s="8">
        <f>IF(OR($B743="",$C743="",$D743="",$E743="",$F743="",$G743="",$H743="",$I743="",$J743="",$K743="",$L743=""),"",IF($B743="Female",1/(1+EXP(-SUMPRODUCT(Engine!$C$23586:$C$23617,INDIRECT("Coefficients!$AD$2:$AD$33")))),1/(1+EXP(-SUMPRODUCT(Engine!$C$23586:$C$23617,INDIRECT("Coefficients!$AE$2:$AE$33"))))))</f>
      </c>
      <c r="AE743" s="8">
        <f>IF(OR($B743="",$C743="",$D743="",$E743="",$F743="",$G743="",$H743="",$I743="",$J743="",$K743="",$L743=""),"",IF($B743="Female",1/(1+EXP(-SUMPRODUCT(Engine!$C$23586:$C$23617,INDIRECT("Coefficients!$AF$2:$AF$33")))),1/(1+EXP(-SUMPRODUCT(Engine!$C$23586:$C$23617,INDIRECT("Coefficients!$AG$2:$AG$33"))))))</f>
      </c>
      <c r="AF743" s="8">
        <f>IF(OR($B743="",$C743="",$D743="",$E743="",$F743="",$G743="",$H743="",$I743="",$J743="",$K743="",$L743=""),"",IF($B743="Female",1/(1+EXP(-SUMPRODUCT(Engine!$C$23586:$C$23617,INDIRECT("Coefficients!$AH$2:$AH$33")))),1/(1+EXP(-SUMPRODUCT(Engine!$C$23586:$C$23617,INDIRECT("Coefficients!$AI$2:$AI$33"))))))</f>
      </c>
      <c r="AG743" s="8">
        <f>IF(OR($B743="",$C743="",$D743="",$E743="",$F743="",$G743="",$H743="",$I743="",$J743="",$K743="",$L743=""),"",IF($B743="Female",1/(1+EXP(-SUMPRODUCT(Engine!$C$23586:$C$23617,INDIRECT("Coefficients!$AJ$2:$AJ$33")))),1/(1+EXP(-SUMPRODUCT(Engine!$C$23586:$C$23617,INDIRECT("Coefficients!$AK$2:$AK$33"))))))</f>
      </c>
      <c r="AH743" s="8">
        <f>IF(OR($B743="",$C743="",$D743="",$E743="",$F743="",$G743="",$H743="",$I743="",$J743="",$K743="",$L743=""),"",IF($B743="Female",1/(1+EXP(-SUMPRODUCT(Engine!$C$23586:$C$23617,INDIRECT("Coefficients!$AL$2:$AL$33")))),1/(1+EXP(-SUMPRODUCT(Engine!$C$23586:$C$23617,INDIRECT("Coefficients!$AM$2:$AM$33"))))))</f>
      </c>
      <c r="AI743" s="8">
        <f>IF(OR($B743="",$C743="",$D743="",$E743="",$F743="",$G743="",$H743="",$I743="",$J743="",$K743="",$L743=""),"",IF($B743="Female",1/(1+EXP(-SUMPRODUCT(Engine!$C$23586:$C$23617,INDIRECT("Coefficients!$AN$2:$AN$33")))),1/(1+EXP(-SUMPRODUCT(Engine!$C$23586:$C$23617,INDIRECT("Coefficients!$AO$2:$AO$33"))))))</f>
      </c>
      <c r="AJ743" s="8">
        <f>IF(OR($B743="",$C743="",$D743="",$E743="",$F743="",$G743="",$H743="",$I743="",$J743="",$K743="",$L743=""),"",IF($B743="Female",1/(1+EXP(-SUMPRODUCT(Engine!$C$23586:$C$23617,INDIRECT("Coefficients!$AP$2:$AP$33")))),1/(1+EXP(-SUMPRODUCT(Engine!$C$23586:$C$23617,INDIRECT("Coefficients!$AQ$2:$AQ$33"))))))</f>
      </c>
      <c r="AK743" s="8">
        <f>IF(OR($B743="",$C743="",$D743="",$E743="",$F743="",$G743="",$H743="",$I743="",$J743="",$K743="",$L743=""),"",IF($B743="Female",1/(1+EXP(-SUMPRODUCT(Engine!$C$23586:$C$23617,INDIRECT("Coefficients!$AR$2:$AR$33")))),1/(1+EXP(-SUMPRODUCT(Engine!$C$23586:$C$23617,INDIRECT("Coefficients!$AS$2:$AS$33"))))))</f>
      </c>
      <c r="AL743" s="8">
        <f>IF(OR($B743="",$C743="",$D743="",$E743="",$F743="",$G743="",$H743="",$I743="",$J743="",$K743="",$L743=""),"",IF($B743="Female",1/(1+EXP(-SUMPRODUCT(Engine!$C$23586:$C$23617,INDIRECT("Coefficients!$AT$2:$AT$33")))),1/(1+EXP(-SUMPRODUCT(Engine!$C$23586:$C$23617,INDIRECT("Coefficients!$AU$2:$AU$33"))))))</f>
      </c>
      <c r="AM743" s="8">
        <f>IF(OR($B743="",$C743="",$D743="",$E743="",$F743="",$G743="",$H743="",$I743="",$J743="",$K743="",$L743=""),"",IF($B743="Female",1/(1+EXP(-SUMPRODUCT(Engine!$C$23586:$C$23617,INDIRECT("Coefficients!$AV$2:$AV$33")))),1/(1+EXP(-SUMPRODUCT(Engine!$C$23586:$C$23617,INDIRECT("Coefficients!$AW$2:$AW$33"))))))</f>
      </c>
      <c r="AN743" s="8">
        <f>IF(OR($B743="",$C743="",$D743="",$E743="",$F743="",$G743="",$H743="",$I743="",$J743="",$K743="",$L743=""),"",IF($B743="Female",1/(1+EXP(-SUMPRODUCT(Engine!$C$23586:$C$23617,INDIRECT("Coefficients!$AX$2:$AX$33")))),1/(1+EXP(-SUMPRODUCT(Engine!$C$23586:$C$23617,INDIRECT("Coefficients!$AY$2:$AY$33"))))))</f>
      </c>
      <c r="AO743" s="8">
        <f>IF(OR($B743="",$C743="",$D743="",$E743="",$F743="",$G743="",$H743="",$I743="",$J743="",$K743="",$L743=""),"",IF($B743="Female",1/(1+EXP(-SUMPRODUCT(Engine!$C$23586:$C$23617,INDIRECT("Coefficients!$AZ$2:$AZ$33")))),1/(1+EXP(-SUMPRODUCT(Engine!$C$23586:$C$23617,INDIRECT("Coefficients!$BA$2:$BA$33"))))))</f>
      </c>
      <c r="AP743" s="8">
        <f>IF(OR($B743="",$C743="",$D743="",$E743="",$F743="",$G743="",$H743="",$I743="",$J743="",$K743="",$L743=""),"",IF($B743="Female",1/(1+EXP(-SUMPRODUCT(Engine!$C$23586:$C$23617,INDIRECT("Coefficients!$BB$2:$BB$33")))),1/(1+EXP(-SUMPRODUCT(Engine!$C$23586:$C$23617,INDIRECT("Coefficients!$BC$2:$BC$33"))))))</f>
      </c>
      <c r="AQ743" s="8">
        <f>IF(OR($B743="",$C743="",$D743="",$E743="",$F743="",$G743="",$H743="",$I743="",$J743="",$K743="",$L743=""),"",IF($B743="Female",1/(1+EXP(-SUMPRODUCT(Engine!$C$23586:$C$23617,INDIRECT("Coefficients!$BD$2:$BD$33")))),1/(1+EXP(-SUMPRODUCT(Engine!$C$23586:$C$23617,INDIRECT("Coefficients!$BE$2:$BE$33"))))))</f>
      </c>
      <c r="AR743" s="8">
        <f>IF(OR($B743="",$C743="",$D743="",$E743="",$F743="",$G743="",$H743="",$I743="",$J743="",$K743="",$L743=""),"",IF($B743="Female",1/(1+EXP(-SUMPRODUCT(Engine!$C$23586:$C$23617,INDIRECT("Coefficients!$BF$2:$BF$33")))),1/(1+EXP(-SUMPRODUCT(Engine!$C$23586:$C$23617,INDIRECT("Coefficients!$BG$2:$BG$33"))))))</f>
      </c>
      <c r="AS743" s="8">
        <f>IF(OR($B743="",$C743="",$D743="",$E743="",$F743="",$G743="",$H743="",$I743="",$J743="",$K743="",$L743=""),"",IF($B743="Female",1/(1+EXP(-SUMPRODUCT(Engine!$C$23586:$C$23617,INDIRECT("Coefficients!$BH$2:$BH$33")))),1/(1+EXP(-SUMPRODUCT(Engine!$C$23586:$C$23617,INDIRECT("Coefficients!$BI$2:$BI$33"))))))</f>
      </c>
      <c r="AT743" s="8">
        <f>IF(OR($B743="",$C743="",$D743="",$E743="",$F743="",$G743="",$H743="",$I743="",$J743="",$K743="",$L743=""),"",IF($B743="Female",1/(1+EXP(-SUMPRODUCT(Engine!$C$23586:$C$23617,INDIRECT("Coefficients!$BJ$2:$BJ$33")))),1/(1+EXP(-SUMPRODUCT(Engine!$C$23586:$C$23617,INDIRECT("Coefficients!$BK$2:$BK$33"))))))</f>
      </c>
      <c r="AU743" s="8">
        <f>IF(OR($B743="",$C743="",$D743="",$E743="",$F743="",$G743="",$H743="",$I743="",$J743="",$K743="",$L743=""),"",IF($B743="Female",1/(1+EXP(-SUMPRODUCT(Engine!$C$23586:$C$23617,INDIRECT("Coefficients!$BL$2:$BL$33")))),1/(1+EXP(-SUMPRODUCT(Engine!$C$23586:$C$23617,INDIRECT("Coefficients!$BM$2:$BM$33"))))))</f>
      </c>
      <c r="AV743" s="8">
        <f>IF(OR($B743="",$C743="",$D743="",$E743="",$F743="",$G743="",$H743="",$I743="",$J743="",$K743="",$L743=""),"",IF($B743="Female",1/(1+EXP(-SUMPRODUCT(Engine!$C$23586:$C$23617,INDIRECT("Coefficients!$BN$2:$BN$33")))),1/(1+EXP(-SUMPRODUCT(Engine!$C$23586:$C$23617,INDIRECT("Coefficients!$BO$2:$BO$33"))))))</f>
      </c>
      <c r="AW743" s="8">
        <f>IF(OR($B743="",$C743="",$D743="",$E743="",$F743="",$G743="",$H743="",$I743="",$J743="",$K743="",$L743=""),"",IF($B743="Female",1/(1+EXP(-SUMPRODUCT(Engine!$C$23586:$C$23617,INDIRECT("Coefficients!$BP$2:$BP$33")))),1/(1+EXP(-SUMPRODUCT(Engine!$C$23586:$C$23617,INDIRECT("Coefficients!$BQ$2:$BQ$33"))))))</f>
      </c>
      <c r="AX743" s="8">
        <f>IF(OR($B743="",$C743="",$D743="",$E743="",$F743="",$G743="",$H743="",$I743="",$J743="",$K743="",$L743=""),"",IF($B743="Female",1/(1+EXP(-SUMPRODUCT(Engine!$C$23586:$C$23617,INDIRECT("Coefficients!$BR$2:$BR$33")))),1/(1+EXP(-SUMPRODUCT(Engine!$C$23586:$C$23617,INDIRECT("Coefficients!$BS$2:$BS$33"))))))</f>
      </c>
      <c r="AY743" s="8">
        <f>IF(OR($B743="",$C743="",$D743="",$E743="",$F743="",$G743="",$H743="",$I743="",$J743="",$K743="",$L743=""),"",IF($B743="Female",1/(1+EXP(-SUMPRODUCT(Engine!$C$23586:$C$23617,INDIRECT("Coefficients!$BT$2:$BT$33")))),1/(1+EXP(-SUMPRODUCT(Engine!$C$23586:$C$23617,INDIRECT("Coefficients!$BU$2:$BU$33"))))))</f>
      </c>
      <c r="AZ743" s="8">
        <f>IF(OR($B743="",$C743="",$D743="",$E743="",$F743="",$G743="",$H743="",$I743="",$J743="",$K743="",$L743=""),"",IF($B743="Female",1/(1+EXP(-SUMPRODUCT(Engine!$C$23586:$C$23617,INDIRECT("Coefficients!$BV$2:$BV$33")))),1/(1+EXP(-SUMPRODUCT(Engine!$C$23586:$C$23617,INDIRECT("Coefficients!$BW$2:$BW$33"))))))</f>
      </c>
      <c r="BA743" s="8">
        <f>IF(OR($B743="",$C743="",$D743="",$E743="",$F743="",$G743="",$H743="",$I743="",$J743="",$K743="",$L743=""),"",IF($B743="Female",1/(1+EXP(-SUMPRODUCT(Engine!$C$23586:$C$23617,INDIRECT("Coefficients!$BX$2:$BX$33")))),1/(1+EXP(-SUMPRODUCT(Engine!$C$23586:$C$23617,INDIRECT("Coefficients!$BY$2:$BY$33"))))))</f>
      </c>
      <c r="BB743" s="8">
        <f>IF(OR($B743="",$C743="",$D743="",$E743="",$F743="",$G743="",$H743="",$I743="",$J743="",$K743="",$L743=""),"",IF($B743="Female",1/(1+EXP(-SUMPRODUCT(Engine!$C$23586:$C$23617,INDIRECT("Coefficients!$BZ$2:$BZ$33")))),1/(1+EXP(-SUMPRODUCT(Engine!$C$23586:$C$23617,INDIRECT("Coefficients!$CA$2:$CA$33"))))))</f>
      </c>
      <c r="BC743" s="8">
        <f>IF(OR($B743="",$C743="",$D743="",$E743="",$F743="",$G743="",$H743="",$I743="",$J743="",$K743="",$L743=""),"",IF($B743="Female",1/(1+EXP(-SUMPRODUCT(Engine!$C$23586:$C$23617,INDIRECT("Coefficients!$CB$2:$CB$33")))),1/(1+EXP(-SUMPRODUCT(Engine!$C$23586:$C$23617,INDIRECT("Coefficients!$CC$2:$CC$33"))))))</f>
      </c>
      <c r="BD743" s="8">
        <f>IF(OR($B743="",$C743="",$D743="",$E743="",$F743="",$G743="",$H743="",$I743="",$J743="",$K743="",$L743=""),"",IF($B743="Female",1/(1+EXP(-SUMPRODUCT(Engine!$C$23586:$C$23617,INDIRECT("Coefficients!$CD$2:$CD$33")))),1/(1+EXP(-SUMPRODUCT(Engine!$C$23586:$C$23617,INDIRECT("Coefficients!$CE$2:$CE$33"))))))</f>
      </c>
      <c r="BE743" s="8">
        <f>IF(OR($B743="",$C743="",$D743="",$E743="",$F743="",$G743="",$H743="",$I743="",$J743="",$K743="",$L743=""),"",IF($B743="Female",1/(1+EXP(-SUMPRODUCT(Engine!$C$23586:$C$23617,INDIRECT("Coefficients!$CF$2:$CF$33")))),1/(1+EXP(-SUMPRODUCT(Engine!$C$23586:$C$23617,INDIRECT("Coefficients!$CG$2:$CG$33"))))))</f>
      </c>
      <c r="BF743" s="8">
        <f>IF(OR($B743="",$C743="",$D743="",$E743="",$F743="",$G743="",$H743="",$I743="",$J743="",$K743="",$L743=""),"",IF($B743="Female",1/(1+EXP(-SUMPRODUCT(Engine!$C$23586:$C$23617,INDIRECT("Coefficients!$CH$2:$CH$33")))),1/(1+EXP(-SUMPRODUCT(Engine!$C$23586:$C$23617,INDIRECT("Coefficients!$CI$2:$CI$33"))))))</f>
      </c>
      <c r="BG743" s="8">
        <f>IF(OR($B743="",$C743="",$D743="",$E743="",$F743="",$G743="",$H743="",$I743="",$J743="",$K743="",$L743=""),"",IF($B743="Female",1/(1+EXP(-SUMPRODUCT(Engine!$C$23586:$C$23617,INDIRECT("Coefficients!$CJ$2:$CJ$33")))),1/(1+EXP(-SUMPRODUCT(Engine!$C$23586:$C$23617,INDIRECT("Coefficients!$CK$2:$CK$33"))))))</f>
      </c>
      <c r="BH743" s="8">
        <f>IF(OR($B743="",$C743="",$D743="",$E743="",$F743="",$G743="",$H743="",$I743="",$J743="",$K743="",$L743=""),"",IF($B743="Female",1/(1+EXP(-SUMPRODUCT(Engine!$C$23586:$C$23617,INDIRECT("Coefficients!$CL$2:$CL$33")))),1/(1+EXP(-SUMPRODUCT(Engine!$C$23586:$C$23617,INDIRECT("Coefficients!$CM$2:$CM$33"))))))</f>
      </c>
      <c r="BI743" s="8">
        <f>IF(OR($B743="",$C743="",$D743="",$E743="",$F743="",$G743="",$H743="",$I743="",$J743="",$K743="",$L743=""),"",IF($B743="Female",1/(1+EXP(-SUMPRODUCT(Engine!$C$23586:$C$23617,INDIRECT("Coefficients!$CN$2:$CN$33")))),1/(1+EXP(-SUMPRODUCT(Engine!$C$23586:$C$23617,INDIRECT("Coefficients!$CO$2:$CO$33"))))))</f>
      </c>
      <c r="BJ743" s="8">
        <f>IF(OR($B743="",$C743="",$D743="",$E743="",$F743="",$G743="",$H743="",$I743="",$J743="",$K743="",$L743=""),"",IF($B743="Female",1/(1+EXP(-SUMPRODUCT(Engine!$C$23586:$C$23617,INDIRECT("Coefficients!$CP$2:$CP$33")))),1/(1+EXP(-SUMPRODUCT(Engine!$C$23586:$C$23617,INDIRECT("Coefficients!$CQ$2:$CQ$33"))))))</f>
      </c>
      <c r="BK743" s="8">
        <f>IF(OR($B743="",$C743="",$D743="",$E743="",$F743="",$G743="",$H743="",$I743="",$J743="",$K743="",$L743=""),"",IF($B743="Female",1/(1+EXP(-SUMPRODUCT(Engine!$C$23586:$C$23617,INDIRECT("Coefficients!$CR$2:$CR$33")))),1/(1+EXP(-SUMPRODUCT(Engine!$C$23586:$C$23617,INDIRECT("Coefficients!$CS$2:$CS$33"))))))</f>
      </c>
      <c r="BL743" s="8">
        <f>IF(OR($B743="",$C743="",$D743="",$E743="",$F743="",$G743="",$H743="",$I743="",$J743="",$K743="",$L743=""),"",IF($B743="Female",1/(1+EXP(-SUMPRODUCT(Engine!$C$23586:$C$23617,INDIRECT("Coefficients!$CT$2:$CT$33")))),1/(1+EXP(-SUMPRODUCT(Engine!$C$23586:$C$23617,INDIRECT("Coefficients!$CU$2:$CU$33"))))))</f>
      </c>
      <c r="BM743" s="8">
        <f>IF(OR($B743="",$C743="",$D743="",$E743="",$F743="",$G743="",$H743="",$I743="",$J743="",$K743="",$L743=""),"",IF($B743="Female",1/(1+EXP(-SUMPRODUCT(Engine!$C$23586:$C$23617,INDIRECT("Coefficients!$CV$2:$CV$33")))),1/(1+EXP(-SUMPRODUCT(Engine!$C$23586:$C$23617,INDIRECT("Coefficients!$CW$2:$CW$33"))))))</f>
      </c>
    </row>
    <row r="744" spans="1:6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8">
        <f>IF(OR($B744="",$C744="",$D744="",$E744="",$F744="",$G744="",$H744="",$I744="",$J744="",$K744="",$L744=""),"",IF($B744="Female",1/(1+EXP(-SUMPRODUCT(Engine!$C$23618:$C$23649,INDIRECT("Coefficients!$B$2:$B$33")))),1/(1+EXP(-SUMPRODUCT(Engine!$C$23618:$C$23649,INDIRECT("Coefficients!$C$2:$C$33"))))))</f>
      </c>
      <c r="Q744" s="8">
        <f>IF(OR($B744="",$C744="",$D744="",$E744="",$F744="",$G744="",$H744="",$I744="",$J744="",$K744="",$L744=""),"",IF($B744="Female",1/(1+EXP(-SUMPRODUCT(Engine!$C$23618:$C$23649,INDIRECT("Coefficients!$D$2:$D$33")))),1/(1+EXP(-SUMPRODUCT(Engine!$C$23618:$C$23649,INDIRECT("Coefficients!$E$2:$E$33"))))))</f>
      </c>
      <c r="R744" s="8">
        <f>IF(OR($B744="",$C744="",$D744="",$E744="",$F744="",$G744="",$H744="",$I744="",$J744="",$K744="",$L744=""),"",IF($B744="Female",1/(1+EXP(-SUMPRODUCT(Engine!$C$23618:$C$23649,INDIRECT("Coefficients!$F$2:$F$33")))),1/(1+EXP(-SUMPRODUCT(Engine!$C$23618:$C$23649,INDIRECT("Coefficients!$G$2:$G$33"))))))</f>
      </c>
      <c r="S744" s="8">
        <f>IF(OR($B744="",$C744="",$D744="",$E744="",$F744="",$G744="",$H744="",$I744="",$J744="",$K744="",$L744=""),"",IF($B744="Female",1/(1+EXP(-SUMPRODUCT(Engine!$C$23618:$C$23649,INDIRECT("Coefficients!$H$2:$H$33")))),1/(1+EXP(-SUMPRODUCT(Engine!$C$23618:$C$23649,INDIRECT("Coefficients!$I$2:$I$33"))))))</f>
      </c>
      <c r="T744" s="8">
        <f>IF(OR($B744="",$C744="",$D744="",$E744="",$F744="",$G744="",$H744="",$I744="",$J744="",$K744="",$L744=""),"",IF($B744="Female",1/(1+EXP(-SUMPRODUCT(Engine!$C$23618:$C$23649,INDIRECT("Coefficients!$J$2:$J$33")))),1/(1+EXP(-SUMPRODUCT(Engine!$C$23618:$C$23649,INDIRECT("Coefficients!$K$2:$K$33"))))))</f>
      </c>
      <c r="U744" s="8">
        <f>IF(OR($B744="",$C744="",$D744="",$E744="",$F744="",$G744="",$H744="",$I744="",$J744="",$K744="",$L744=""),"",IF($B744="Female",1/(1+EXP(-SUMPRODUCT(Engine!$C$23618:$C$23649,INDIRECT("Coefficients!$L$2:$L$33")))),1/(1+EXP(-SUMPRODUCT(Engine!$C$23618:$C$23649,INDIRECT("Coefficients!$M$2:$M$33"))))))</f>
      </c>
      <c r="V744" s="8">
        <f>IF(OR($B744="",$C744="",$D744="",$E744="",$F744="",$G744="",$H744="",$I744="",$J744="",$K744="",$L744=""),"",IF($B744="Female",1/(1+EXP(-SUMPRODUCT(Engine!$C$23618:$C$23649,INDIRECT("Coefficients!$N$2:$N$33")))),1/(1+EXP(-SUMPRODUCT(Engine!$C$23618:$C$23649,INDIRECT("Coefficients!$O$2:$O$33"))))))</f>
      </c>
      <c r="W744" s="8">
        <f>IF(OR($B744="",$C744="",$D744="",$E744="",$F744="",$G744="",$H744="",$I744="",$J744="",$K744="",$L744=""),"",IF($B744="Female",1/(1+EXP(-SUMPRODUCT(Engine!$C$23618:$C$23649,INDIRECT("Coefficients!$P$2:$P$33")))),1/(1+EXP(-SUMPRODUCT(Engine!$C$23618:$C$23649,INDIRECT("Coefficients!$Q$2:$Q$33"))))))</f>
      </c>
      <c r="X744" s="8">
        <f>IF(OR($B744="",$C744="",$D744="",$E744="",$F744="",$G744="",$H744="",$I744="",$J744="",$K744="",$L744=""),"",IF($B744="Female",1/(1+EXP(-SUMPRODUCT(Engine!$C$23618:$C$23649,INDIRECT("Coefficients!$R$2:$R$33")))),1/(1+EXP(-SUMPRODUCT(Engine!$C$23618:$C$23649,INDIRECT("Coefficients!$S$2:$S$33"))))))</f>
      </c>
      <c r="Y744" s="8">
        <f>IF(OR($B744="",$C744="",$D744="",$E744="",$F744="",$G744="",$H744="",$I744="",$J744="",$K744="",$L744=""),"",IF($B744="Female",1/(1+EXP(-SUMPRODUCT(Engine!$C$23618:$C$23649,INDIRECT("Coefficients!$T$2:$T$33")))),1/(1+EXP(-SUMPRODUCT(Engine!$C$23618:$C$23649,INDIRECT("Coefficients!$U$2:$U$33"))))))</f>
      </c>
      <c r="Z744" s="8">
        <f>IF(OR($B744="",$C744="",$D744="",$E744="",$F744="",$G744="",$H744="",$I744="",$J744="",$K744="",$L744=""),"",IF($B744="Female",1/(1+EXP(-SUMPRODUCT(Engine!$C$23618:$C$23649,INDIRECT("Coefficients!$V$2:$V$33")))),1/(1+EXP(-SUMPRODUCT(Engine!$C$23618:$C$23649,INDIRECT("Coefficients!$W$2:$W$33"))))))</f>
      </c>
      <c r="AA744" s="8">
        <f>IF(OR($B744="",$C744="",$D744="",$E744="",$F744="",$G744="",$H744="",$I744="",$J744="",$K744="",$L744=""),"",IF($B744="Female",1/(1+EXP(-SUMPRODUCT(Engine!$C$23618:$C$23649,INDIRECT("Coefficients!$X$2:$X$33")))),1/(1+EXP(-SUMPRODUCT(Engine!$C$23618:$C$23649,INDIRECT("Coefficients!$Y$2:$Y$33"))))))</f>
      </c>
      <c r="AB744" s="8">
        <f>IF(OR($B744="",$C744="",$D744="",$E744="",$F744="",$G744="",$H744="",$I744="",$J744="",$K744="",$L744=""),"",IF($B744="Female",1/(1+EXP(-SUMPRODUCT(Engine!$C$23618:$C$23649,INDIRECT("Coefficients!$Z$2:$Z$33")))),1/(1+EXP(-SUMPRODUCT(Engine!$C$23618:$C$23649,INDIRECT("Coefficients!$AA$2:$AA$33"))))))</f>
      </c>
      <c r="AC744" s="8">
        <f>IF(OR($B744="",$C744="",$D744="",$E744="",$F744="",$G744="",$H744="",$I744="",$J744="",$K744="",$L744=""),"",IF($B744="Female",1/(1+EXP(-SUMPRODUCT(Engine!$C$23618:$C$23649,INDIRECT("Coefficients!$AB$2:$AB$33")))),1/(1+EXP(-SUMPRODUCT(Engine!$C$23618:$C$23649,INDIRECT("Coefficients!$AC$2:$AC$33"))))))</f>
      </c>
      <c r="AD744" s="8">
        <f>IF(OR($B744="",$C744="",$D744="",$E744="",$F744="",$G744="",$H744="",$I744="",$J744="",$K744="",$L744=""),"",IF($B744="Female",1/(1+EXP(-SUMPRODUCT(Engine!$C$23618:$C$23649,INDIRECT("Coefficients!$AD$2:$AD$33")))),1/(1+EXP(-SUMPRODUCT(Engine!$C$23618:$C$23649,INDIRECT("Coefficients!$AE$2:$AE$33"))))))</f>
      </c>
      <c r="AE744" s="8">
        <f>IF(OR($B744="",$C744="",$D744="",$E744="",$F744="",$G744="",$H744="",$I744="",$J744="",$K744="",$L744=""),"",IF($B744="Female",1/(1+EXP(-SUMPRODUCT(Engine!$C$23618:$C$23649,INDIRECT("Coefficients!$AF$2:$AF$33")))),1/(1+EXP(-SUMPRODUCT(Engine!$C$23618:$C$23649,INDIRECT("Coefficients!$AG$2:$AG$33"))))))</f>
      </c>
      <c r="AF744" s="8">
        <f>IF(OR($B744="",$C744="",$D744="",$E744="",$F744="",$G744="",$H744="",$I744="",$J744="",$K744="",$L744=""),"",IF($B744="Female",1/(1+EXP(-SUMPRODUCT(Engine!$C$23618:$C$23649,INDIRECT("Coefficients!$AH$2:$AH$33")))),1/(1+EXP(-SUMPRODUCT(Engine!$C$23618:$C$23649,INDIRECT("Coefficients!$AI$2:$AI$33"))))))</f>
      </c>
      <c r="AG744" s="8">
        <f>IF(OR($B744="",$C744="",$D744="",$E744="",$F744="",$G744="",$H744="",$I744="",$J744="",$K744="",$L744=""),"",IF($B744="Female",1/(1+EXP(-SUMPRODUCT(Engine!$C$23618:$C$23649,INDIRECT("Coefficients!$AJ$2:$AJ$33")))),1/(1+EXP(-SUMPRODUCT(Engine!$C$23618:$C$23649,INDIRECT("Coefficients!$AK$2:$AK$33"))))))</f>
      </c>
      <c r="AH744" s="8">
        <f>IF(OR($B744="",$C744="",$D744="",$E744="",$F744="",$G744="",$H744="",$I744="",$J744="",$K744="",$L744=""),"",IF($B744="Female",1/(1+EXP(-SUMPRODUCT(Engine!$C$23618:$C$23649,INDIRECT("Coefficients!$AL$2:$AL$33")))),1/(1+EXP(-SUMPRODUCT(Engine!$C$23618:$C$23649,INDIRECT("Coefficients!$AM$2:$AM$33"))))))</f>
      </c>
      <c r="AI744" s="8">
        <f>IF(OR($B744="",$C744="",$D744="",$E744="",$F744="",$G744="",$H744="",$I744="",$J744="",$K744="",$L744=""),"",IF($B744="Female",1/(1+EXP(-SUMPRODUCT(Engine!$C$23618:$C$23649,INDIRECT("Coefficients!$AN$2:$AN$33")))),1/(1+EXP(-SUMPRODUCT(Engine!$C$23618:$C$23649,INDIRECT("Coefficients!$AO$2:$AO$33"))))))</f>
      </c>
      <c r="AJ744" s="8">
        <f>IF(OR($B744="",$C744="",$D744="",$E744="",$F744="",$G744="",$H744="",$I744="",$J744="",$K744="",$L744=""),"",IF($B744="Female",1/(1+EXP(-SUMPRODUCT(Engine!$C$23618:$C$23649,INDIRECT("Coefficients!$AP$2:$AP$33")))),1/(1+EXP(-SUMPRODUCT(Engine!$C$23618:$C$23649,INDIRECT("Coefficients!$AQ$2:$AQ$33"))))))</f>
      </c>
      <c r="AK744" s="8">
        <f>IF(OR($B744="",$C744="",$D744="",$E744="",$F744="",$G744="",$H744="",$I744="",$J744="",$K744="",$L744=""),"",IF($B744="Female",1/(1+EXP(-SUMPRODUCT(Engine!$C$23618:$C$23649,INDIRECT("Coefficients!$AR$2:$AR$33")))),1/(1+EXP(-SUMPRODUCT(Engine!$C$23618:$C$23649,INDIRECT("Coefficients!$AS$2:$AS$33"))))))</f>
      </c>
      <c r="AL744" s="8">
        <f>IF(OR($B744="",$C744="",$D744="",$E744="",$F744="",$G744="",$H744="",$I744="",$J744="",$K744="",$L744=""),"",IF($B744="Female",1/(1+EXP(-SUMPRODUCT(Engine!$C$23618:$C$23649,INDIRECT("Coefficients!$AT$2:$AT$33")))),1/(1+EXP(-SUMPRODUCT(Engine!$C$23618:$C$23649,INDIRECT("Coefficients!$AU$2:$AU$33"))))))</f>
      </c>
      <c r="AM744" s="8">
        <f>IF(OR($B744="",$C744="",$D744="",$E744="",$F744="",$G744="",$H744="",$I744="",$J744="",$K744="",$L744=""),"",IF($B744="Female",1/(1+EXP(-SUMPRODUCT(Engine!$C$23618:$C$23649,INDIRECT("Coefficients!$AV$2:$AV$33")))),1/(1+EXP(-SUMPRODUCT(Engine!$C$23618:$C$23649,INDIRECT("Coefficients!$AW$2:$AW$33"))))))</f>
      </c>
      <c r="AN744" s="8">
        <f>IF(OR($B744="",$C744="",$D744="",$E744="",$F744="",$G744="",$H744="",$I744="",$J744="",$K744="",$L744=""),"",IF($B744="Female",1/(1+EXP(-SUMPRODUCT(Engine!$C$23618:$C$23649,INDIRECT("Coefficients!$AX$2:$AX$33")))),1/(1+EXP(-SUMPRODUCT(Engine!$C$23618:$C$23649,INDIRECT("Coefficients!$AY$2:$AY$33"))))))</f>
      </c>
      <c r="AO744" s="8">
        <f>IF(OR($B744="",$C744="",$D744="",$E744="",$F744="",$G744="",$H744="",$I744="",$J744="",$K744="",$L744=""),"",IF($B744="Female",1/(1+EXP(-SUMPRODUCT(Engine!$C$23618:$C$23649,INDIRECT("Coefficients!$AZ$2:$AZ$33")))),1/(1+EXP(-SUMPRODUCT(Engine!$C$23618:$C$23649,INDIRECT("Coefficients!$BA$2:$BA$33"))))))</f>
      </c>
      <c r="AP744" s="8">
        <f>IF(OR($B744="",$C744="",$D744="",$E744="",$F744="",$G744="",$H744="",$I744="",$J744="",$K744="",$L744=""),"",IF($B744="Female",1/(1+EXP(-SUMPRODUCT(Engine!$C$23618:$C$23649,INDIRECT("Coefficients!$BB$2:$BB$33")))),1/(1+EXP(-SUMPRODUCT(Engine!$C$23618:$C$23649,INDIRECT("Coefficients!$BC$2:$BC$33"))))))</f>
      </c>
      <c r="AQ744" s="8">
        <f>IF(OR($B744="",$C744="",$D744="",$E744="",$F744="",$G744="",$H744="",$I744="",$J744="",$K744="",$L744=""),"",IF($B744="Female",1/(1+EXP(-SUMPRODUCT(Engine!$C$23618:$C$23649,INDIRECT("Coefficients!$BD$2:$BD$33")))),1/(1+EXP(-SUMPRODUCT(Engine!$C$23618:$C$23649,INDIRECT("Coefficients!$BE$2:$BE$33"))))))</f>
      </c>
      <c r="AR744" s="8">
        <f>IF(OR($B744="",$C744="",$D744="",$E744="",$F744="",$G744="",$H744="",$I744="",$J744="",$K744="",$L744=""),"",IF($B744="Female",1/(1+EXP(-SUMPRODUCT(Engine!$C$23618:$C$23649,INDIRECT("Coefficients!$BF$2:$BF$33")))),1/(1+EXP(-SUMPRODUCT(Engine!$C$23618:$C$23649,INDIRECT("Coefficients!$BG$2:$BG$33"))))))</f>
      </c>
      <c r="AS744" s="8">
        <f>IF(OR($B744="",$C744="",$D744="",$E744="",$F744="",$G744="",$H744="",$I744="",$J744="",$K744="",$L744=""),"",IF($B744="Female",1/(1+EXP(-SUMPRODUCT(Engine!$C$23618:$C$23649,INDIRECT("Coefficients!$BH$2:$BH$33")))),1/(1+EXP(-SUMPRODUCT(Engine!$C$23618:$C$23649,INDIRECT("Coefficients!$BI$2:$BI$33"))))))</f>
      </c>
      <c r="AT744" s="8">
        <f>IF(OR($B744="",$C744="",$D744="",$E744="",$F744="",$G744="",$H744="",$I744="",$J744="",$K744="",$L744=""),"",IF($B744="Female",1/(1+EXP(-SUMPRODUCT(Engine!$C$23618:$C$23649,INDIRECT("Coefficients!$BJ$2:$BJ$33")))),1/(1+EXP(-SUMPRODUCT(Engine!$C$23618:$C$23649,INDIRECT("Coefficients!$BK$2:$BK$33"))))))</f>
      </c>
      <c r="AU744" s="8">
        <f>IF(OR($B744="",$C744="",$D744="",$E744="",$F744="",$G744="",$H744="",$I744="",$J744="",$K744="",$L744=""),"",IF($B744="Female",1/(1+EXP(-SUMPRODUCT(Engine!$C$23618:$C$23649,INDIRECT("Coefficients!$BL$2:$BL$33")))),1/(1+EXP(-SUMPRODUCT(Engine!$C$23618:$C$23649,INDIRECT("Coefficients!$BM$2:$BM$33"))))))</f>
      </c>
      <c r="AV744" s="8">
        <f>IF(OR($B744="",$C744="",$D744="",$E744="",$F744="",$G744="",$H744="",$I744="",$J744="",$K744="",$L744=""),"",IF($B744="Female",1/(1+EXP(-SUMPRODUCT(Engine!$C$23618:$C$23649,INDIRECT("Coefficients!$BN$2:$BN$33")))),1/(1+EXP(-SUMPRODUCT(Engine!$C$23618:$C$23649,INDIRECT("Coefficients!$BO$2:$BO$33"))))))</f>
      </c>
      <c r="AW744" s="8">
        <f>IF(OR($B744="",$C744="",$D744="",$E744="",$F744="",$G744="",$H744="",$I744="",$J744="",$K744="",$L744=""),"",IF($B744="Female",1/(1+EXP(-SUMPRODUCT(Engine!$C$23618:$C$23649,INDIRECT("Coefficients!$BP$2:$BP$33")))),1/(1+EXP(-SUMPRODUCT(Engine!$C$23618:$C$23649,INDIRECT("Coefficients!$BQ$2:$BQ$33"))))))</f>
      </c>
      <c r="AX744" s="8">
        <f>IF(OR($B744="",$C744="",$D744="",$E744="",$F744="",$G744="",$H744="",$I744="",$J744="",$K744="",$L744=""),"",IF($B744="Female",1/(1+EXP(-SUMPRODUCT(Engine!$C$23618:$C$23649,INDIRECT("Coefficients!$BR$2:$BR$33")))),1/(1+EXP(-SUMPRODUCT(Engine!$C$23618:$C$23649,INDIRECT("Coefficients!$BS$2:$BS$33"))))))</f>
      </c>
      <c r="AY744" s="8">
        <f>IF(OR($B744="",$C744="",$D744="",$E744="",$F744="",$G744="",$H744="",$I744="",$J744="",$K744="",$L744=""),"",IF($B744="Female",1/(1+EXP(-SUMPRODUCT(Engine!$C$23618:$C$23649,INDIRECT("Coefficients!$BT$2:$BT$33")))),1/(1+EXP(-SUMPRODUCT(Engine!$C$23618:$C$23649,INDIRECT("Coefficients!$BU$2:$BU$33"))))))</f>
      </c>
      <c r="AZ744" s="8">
        <f>IF(OR($B744="",$C744="",$D744="",$E744="",$F744="",$G744="",$H744="",$I744="",$J744="",$K744="",$L744=""),"",IF($B744="Female",1/(1+EXP(-SUMPRODUCT(Engine!$C$23618:$C$23649,INDIRECT("Coefficients!$BV$2:$BV$33")))),1/(1+EXP(-SUMPRODUCT(Engine!$C$23618:$C$23649,INDIRECT("Coefficients!$BW$2:$BW$33"))))))</f>
      </c>
      <c r="BA744" s="8">
        <f>IF(OR($B744="",$C744="",$D744="",$E744="",$F744="",$G744="",$H744="",$I744="",$J744="",$K744="",$L744=""),"",IF($B744="Female",1/(1+EXP(-SUMPRODUCT(Engine!$C$23618:$C$23649,INDIRECT("Coefficients!$BX$2:$BX$33")))),1/(1+EXP(-SUMPRODUCT(Engine!$C$23618:$C$23649,INDIRECT("Coefficients!$BY$2:$BY$33"))))))</f>
      </c>
      <c r="BB744" s="8">
        <f>IF(OR($B744="",$C744="",$D744="",$E744="",$F744="",$G744="",$H744="",$I744="",$J744="",$K744="",$L744=""),"",IF($B744="Female",1/(1+EXP(-SUMPRODUCT(Engine!$C$23618:$C$23649,INDIRECT("Coefficients!$BZ$2:$BZ$33")))),1/(1+EXP(-SUMPRODUCT(Engine!$C$23618:$C$23649,INDIRECT("Coefficients!$CA$2:$CA$33"))))))</f>
      </c>
      <c r="BC744" s="8">
        <f>IF(OR($B744="",$C744="",$D744="",$E744="",$F744="",$G744="",$H744="",$I744="",$J744="",$K744="",$L744=""),"",IF($B744="Female",1/(1+EXP(-SUMPRODUCT(Engine!$C$23618:$C$23649,INDIRECT("Coefficients!$CB$2:$CB$33")))),1/(1+EXP(-SUMPRODUCT(Engine!$C$23618:$C$23649,INDIRECT("Coefficients!$CC$2:$CC$33"))))))</f>
      </c>
      <c r="BD744" s="8">
        <f>IF(OR($B744="",$C744="",$D744="",$E744="",$F744="",$G744="",$H744="",$I744="",$J744="",$K744="",$L744=""),"",IF($B744="Female",1/(1+EXP(-SUMPRODUCT(Engine!$C$23618:$C$23649,INDIRECT("Coefficients!$CD$2:$CD$33")))),1/(1+EXP(-SUMPRODUCT(Engine!$C$23618:$C$23649,INDIRECT("Coefficients!$CE$2:$CE$33"))))))</f>
      </c>
      <c r="BE744" s="8">
        <f>IF(OR($B744="",$C744="",$D744="",$E744="",$F744="",$G744="",$H744="",$I744="",$J744="",$K744="",$L744=""),"",IF($B744="Female",1/(1+EXP(-SUMPRODUCT(Engine!$C$23618:$C$23649,INDIRECT("Coefficients!$CF$2:$CF$33")))),1/(1+EXP(-SUMPRODUCT(Engine!$C$23618:$C$23649,INDIRECT("Coefficients!$CG$2:$CG$33"))))))</f>
      </c>
      <c r="BF744" s="8">
        <f>IF(OR($B744="",$C744="",$D744="",$E744="",$F744="",$G744="",$H744="",$I744="",$J744="",$K744="",$L744=""),"",IF($B744="Female",1/(1+EXP(-SUMPRODUCT(Engine!$C$23618:$C$23649,INDIRECT("Coefficients!$CH$2:$CH$33")))),1/(1+EXP(-SUMPRODUCT(Engine!$C$23618:$C$23649,INDIRECT("Coefficients!$CI$2:$CI$33"))))))</f>
      </c>
      <c r="BG744" s="8">
        <f>IF(OR($B744="",$C744="",$D744="",$E744="",$F744="",$G744="",$H744="",$I744="",$J744="",$K744="",$L744=""),"",IF($B744="Female",1/(1+EXP(-SUMPRODUCT(Engine!$C$23618:$C$23649,INDIRECT("Coefficients!$CJ$2:$CJ$33")))),1/(1+EXP(-SUMPRODUCT(Engine!$C$23618:$C$23649,INDIRECT("Coefficients!$CK$2:$CK$33"))))))</f>
      </c>
      <c r="BH744" s="8">
        <f>IF(OR($B744="",$C744="",$D744="",$E744="",$F744="",$G744="",$H744="",$I744="",$J744="",$K744="",$L744=""),"",IF($B744="Female",1/(1+EXP(-SUMPRODUCT(Engine!$C$23618:$C$23649,INDIRECT("Coefficients!$CL$2:$CL$33")))),1/(1+EXP(-SUMPRODUCT(Engine!$C$23618:$C$23649,INDIRECT("Coefficients!$CM$2:$CM$33"))))))</f>
      </c>
      <c r="BI744" s="8">
        <f>IF(OR($B744="",$C744="",$D744="",$E744="",$F744="",$G744="",$H744="",$I744="",$J744="",$K744="",$L744=""),"",IF($B744="Female",1/(1+EXP(-SUMPRODUCT(Engine!$C$23618:$C$23649,INDIRECT("Coefficients!$CN$2:$CN$33")))),1/(1+EXP(-SUMPRODUCT(Engine!$C$23618:$C$23649,INDIRECT("Coefficients!$CO$2:$CO$33"))))))</f>
      </c>
      <c r="BJ744" s="8">
        <f>IF(OR($B744="",$C744="",$D744="",$E744="",$F744="",$G744="",$H744="",$I744="",$J744="",$K744="",$L744=""),"",IF($B744="Female",1/(1+EXP(-SUMPRODUCT(Engine!$C$23618:$C$23649,INDIRECT("Coefficients!$CP$2:$CP$33")))),1/(1+EXP(-SUMPRODUCT(Engine!$C$23618:$C$23649,INDIRECT("Coefficients!$CQ$2:$CQ$33"))))))</f>
      </c>
      <c r="BK744" s="8">
        <f>IF(OR($B744="",$C744="",$D744="",$E744="",$F744="",$G744="",$H744="",$I744="",$J744="",$K744="",$L744=""),"",IF($B744="Female",1/(1+EXP(-SUMPRODUCT(Engine!$C$23618:$C$23649,INDIRECT("Coefficients!$CR$2:$CR$33")))),1/(1+EXP(-SUMPRODUCT(Engine!$C$23618:$C$23649,INDIRECT("Coefficients!$CS$2:$CS$33"))))))</f>
      </c>
      <c r="BL744" s="8">
        <f>IF(OR($B744="",$C744="",$D744="",$E744="",$F744="",$G744="",$H744="",$I744="",$J744="",$K744="",$L744=""),"",IF($B744="Female",1/(1+EXP(-SUMPRODUCT(Engine!$C$23618:$C$23649,INDIRECT("Coefficients!$CT$2:$CT$33")))),1/(1+EXP(-SUMPRODUCT(Engine!$C$23618:$C$23649,INDIRECT("Coefficients!$CU$2:$CU$33"))))))</f>
      </c>
      <c r="BM744" s="8">
        <f>IF(OR($B744="",$C744="",$D744="",$E744="",$F744="",$G744="",$H744="",$I744="",$J744="",$K744="",$L744=""),"",IF($B744="Female",1/(1+EXP(-SUMPRODUCT(Engine!$C$23618:$C$23649,INDIRECT("Coefficients!$CV$2:$CV$33")))),1/(1+EXP(-SUMPRODUCT(Engine!$C$23618:$C$23649,INDIRECT("Coefficients!$CW$2:$CW$33"))))))</f>
      </c>
    </row>
    <row r="745" spans="1:6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8">
        <f>IF(OR($B745="",$C745="",$D745="",$E745="",$F745="",$G745="",$H745="",$I745="",$J745="",$K745="",$L745=""),"",IF($B745="Female",1/(1+EXP(-SUMPRODUCT(Engine!$C$23650:$C$23681,INDIRECT("Coefficients!$B$2:$B$33")))),1/(1+EXP(-SUMPRODUCT(Engine!$C$23650:$C$23681,INDIRECT("Coefficients!$C$2:$C$33"))))))</f>
      </c>
      <c r="Q745" s="8">
        <f>IF(OR($B745="",$C745="",$D745="",$E745="",$F745="",$G745="",$H745="",$I745="",$J745="",$K745="",$L745=""),"",IF($B745="Female",1/(1+EXP(-SUMPRODUCT(Engine!$C$23650:$C$23681,INDIRECT("Coefficients!$D$2:$D$33")))),1/(1+EXP(-SUMPRODUCT(Engine!$C$23650:$C$23681,INDIRECT("Coefficients!$E$2:$E$33"))))))</f>
      </c>
      <c r="R745" s="8">
        <f>IF(OR($B745="",$C745="",$D745="",$E745="",$F745="",$G745="",$H745="",$I745="",$J745="",$K745="",$L745=""),"",IF($B745="Female",1/(1+EXP(-SUMPRODUCT(Engine!$C$23650:$C$23681,INDIRECT("Coefficients!$F$2:$F$33")))),1/(1+EXP(-SUMPRODUCT(Engine!$C$23650:$C$23681,INDIRECT("Coefficients!$G$2:$G$33"))))))</f>
      </c>
      <c r="S745" s="8">
        <f>IF(OR($B745="",$C745="",$D745="",$E745="",$F745="",$G745="",$H745="",$I745="",$J745="",$K745="",$L745=""),"",IF($B745="Female",1/(1+EXP(-SUMPRODUCT(Engine!$C$23650:$C$23681,INDIRECT("Coefficients!$H$2:$H$33")))),1/(1+EXP(-SUMPRODUCT(Engine!$C$23650:$C$23681,INDIRECT("Coefficients!$I$2:$I$33"))))))</f>
      </c>
      <c r="T745" s="8">
        <f>IF(OR($B745="",$C745="",$D745="",$E745="",$F745="",$G745="",$H745="",$I745="",$J745="",$K745="",$L745=""),"",IF($B745="Female",1/(1+EXP(-SUMPRODUCT(Engine!$C$23650:$C$23681,INDIRECT("Coefficients!$J$2:$J$33")))),1/(1+EXP(-SUMPRODUCT(Engine!$C$23650:$C$23681,INDIRECT("Coefficients!$K$2:$K$33"))))))</f>
      </c>
      <c r="U745" s="8">
        <f>IF(OR($B745="",$C745="",$D745="",$E745="",$F745="",$G745="",$H745="",$I745="",$J745="",$K745="",$L745=""),"",IF($B745="Female",1/(1+EXP(-SUMPRODUCT(Engine!$C$23650:$C$23681,INDIRECT("Coefficients!$L$2:$L$33")))),1/(1+EXP(-SUMPRODUCT(Engine!$C$23650:$C$23681,INDIRECT("Coefficients!$M$2:$M$33"))))))</f>
      </c>
      <c r="V745" s="8">
        <f>IF(OR($B745="",$C745="",$D745="",$E745="",$F745="",$G745="",$H745="",$I745="",$J745="",$K745="",$L745=""),"",IF($B745="Female",1/(1+EXP(-SUMPRODUCT(Engine!$C$23650:$C$23681,INDIRECT("Coefficients!$N$2:$N$33")))),1/(1+EXP(-SUMPRODUCT(Engine!$C$23650:$C$23681,INDIRECT("Coefficients!$O$2:$O$33"))))))</f>
      </c>
      <c r="W745" s="8">
        <f>IF(OR($B745="",$C745="",$D745="",$E745="",$F745="",$G745="",$H745="",$I745="",$J745="",$K745="",$L745=""),"",IF($B745="Female",1/(1+EXP(-SUMPRODUCT(Engine!$C$23650:$C$23681,INDIRECT("Coefficients!$P$2:$P$33")))),1/(1+EXP(-SUMPRODUCT(Engine!$C$23650:$C$23681,INDIRECT("Coefficients!$Q$2:$Q$33"))))))</f>
      </c>
      <c r="X745" s="8">
        <f>IF(OR($B745="",$C745="",$D745="",$E745="",$F745="",$G745="",$H745="",$I745="",$J745="",$K745="",$L745=""),"",IF($B745="Female",1/(1+EXP(-SUMPRODUCT(Engine!$C$23650:$C$23681,INDIRECT("Coefficients!$R$2:$R$33")))),1/(1+EXP(-SUMPRODUCT(Engine!$C$23650:$C$23681,INDIRECT("Coefficients!$S$2:$S$33"))))))</f>
      </c>
      <c r="Y745" s="8">
        <f>IF(OR($B745="",$C745="",$D745="",$E745="",$F745="",$G745="",$H745="",$I745="",$J745="",$K745="",$L745=""),"",IF($B745="Female",1/(1+EXP(-SUMPRODUCT(Engine!$C$23650:$C$23681,INDIRECT("Coefficients!$T$2:$T$33")))),1/(1+EXP(-SUMPRODUCT(Engine!$C$23650:$C$23681,INDIRECT("Coefficients!$U$2:$U$33"))))))</f>
      </c>
      <c r="Z745" s="8">
        <f>IF(OR($B745="",$C745="",$D745="",$E745="",$F745="",$G745="",$H745="",$I745="",$J745="",$K745="",$L745=""),"",IF($B745="Female",1/(1+EXP(-SUMPRODUCT(Engine!$C$23650:$C$23681,INDIRECT("Coefficients!$V$2:$V$33")))),1/(1+EXP(-SUMPRODUCT(Engine!$C$23650:$C$23681,INDIRECT("Coefficients!$W$2:$W$33"))))))</f>
      </c>
      <c r="AA745" s="8">
        <f>IF(OR($B745="",$C745="",$D745="",$E745="",$F745="",$G745="",$H745="",$I745="",$J745="",$K745="",$L745=""),"",IF($B745="Female",1/(1+EXP(-SUMPRODUCT(Engine!$C$23650:$C$23681,INDIRECT("Coefficients!$X$2:$X$33")))),1/(1+EXP(-SUMPRODUCT(Engine!$C$23650:$C$23681,INDIRECT("Coefficients!$Y$2:$Y$33"))))))</f>
      </c>
      <c r="AB745" s="8">
        <f>IF(OR($B745="",$C745="",$D745="",$E745="",$F745="",$G745="",$H745="",$I745="",$J745="",$K745="",$L745=""),"",IF($B745="Female",1/(1+EXP(-SUMPRODUCT(Engine!$C$23650:$C$23681,INDIRECT("Coefficients!$Z$2:$Z$33")))),1/(1+EXP(-SUMPRODUCT(Engine!$C$23650:$C$23681,INDIRECT("Coefficients!$AA$2:$AA$33"))))))</f>
      </c>
      <c r="AC745" s="8">
        <f>IF(OR($B745="",$C745="",$D745="",$E745="",$F745="",$G745="",$H745="",$I745="",$J745="",$K745="",$L745=""),"",IF($B745="Female",1/(1+EXP(-SUMPRODUCT(Engine!$C$23650:$C$23681,INDIRECT("Coefficients!$AB$2:$AB$33")))),1/(1+EXP(-SUMPRODUCT(Engine!$C$23650:$C$23681,INDIRECT("Coefficients!$AC$2:$AC$33"))))))</f>
      </c>
      <c r="AD745" s="8">
        <f>IF(OR($B745="",$C745="",$D745="",$E745="",$F745="",$G745="",$H745="",$I745="",$J745="",$K745="",$L745=""),"",IF($B745="Female",1/(1+EXP(-SUMPRODUCT(Engine!$C$23650:$C$23681,INDIRECT("Coefficients!$AD$2:$AD$33")))),1/(1+EXP(-SUMPRODUCT(Engine!$C$23650:$C$23681,INDIRECT("Coefficients!$AE$2:$AE$33"))))))</f>
      </c>
      <c r="AE745" s="8">
        <f>IF(OR($B745="",$C745="",$D745="",$E745="",$F745="",$G745="",$H745="",$I745="",$J745="",$K745="",$L745=""),"",IF($B745="Female",1/(1+EXP(-SUMPRODUCT(Engine!$C$23650:$C$23681,INDIRECT("Coefficients!$AF$2:$AF$33")))),1/(1+EXP(-SUMPRODUCT(Engine!$C$23650:$C$23681,INDIRECT("Coefficients!$AG$2:$AG$33"))))))</f>
      </c>
      <c r="AF745" s="8">
        <f>IF(OR($B745="",$C745="",$D745="",$E745="",$F745="",$G745="",$H745="",$I745="",$J745="",$K745="",$L745=""),"",IF($B745="Female",1/(1+EXP(-SUMPRODUCT(Engine!$C$23650:$C$23681,INDIRECT("Coefficients!$AH$2:$AH$33")))),1/(1+EXP(-SUMPRODUCT(Engine!$C$23650:$C$23681,INDIRECT("Coefficients!$AI$2:$AI$33"))))))</f>
      </c>
      <c r="AG745" s="8">
        <f>IF(OR($B745="",$C745="",$D745="",$E745="",$F745="",$G745="",$H745="",$I745="",$J745="",$K745="",$L745=""),"",IF($B745="Female",1/(1+EXP(-SUMPRODUCT(Engine!$C$23650:$C$23681,INDIRECT("Coefficients!$AJ$2:$AJ$33")))),1/(1+EXP(-SUMPRODUCT(Engine!$C$23650:$C$23681,INDIRECT("Coefficients!$AK$2:$AK$33"))))))</f>
      </c>
      <c r="AH745" s="8">
        <f>IF(OR($B745="",$C745="",$D745="",$E745="",$F745="",$G745="",$H745="",$I745="",$J745="",$K745="",$L745=""),"",IF($B745="Female",1/(1+EXP(-SUMPRODUCT(Engine!$C$23650:$C$23681,INDIRECT("Coefficients!$AL$2:$AL$33")))),1/(1+EXP(-SUMPRODUCT(Engine!$C$23650:$C$23681,INDIRECT("Coefficients!$AM$2:$AM$33"))))))</f>
      </c>
      <c r="AI745" s="8">
        <f>IF(OR($B745="",$C745="",$D745="",$E745="",$F745="",$G745="",$H745="",$I745="",$J745="",$K745="",$L745=""),"",IF($B745="Female",1/(1+EXP(-SUMPRODUCT(Engine!$C$23650:$C$23681,INDIRECT("Coefficients!$AN$2:$AN$33")))),1/(1+EXP(-SUMPRODUCT(Engine!$C$23650:$C$23681,INDIRECT("Coefficients!$AO$2:$AO$33"))))))</f>
      </c>
      <c r="AJ745" s="8">
        <f>IF(OR($B745="",$C745="",$D745="",$E745="",$F745="",$G745="",$H745="",$I745="",$J745="",$K745="",$L745=""),"",IF($B745="Female",1/(1+EXP(-SUMPRODUCT(Engine!$C$23650:$C$23681,INDIRECT("Coefficients!$AP$2:$AP$33")))),1/(1+EXP(-SUMPRODUCT(Engine!$C$23650:$C$23681,INDIRECT("Coefficients!$AQ$2:$AQ$33"))))))</f>
      </c>
      <c r="AK745" s="8">
        <f>IF(OR($B745="",$C745="",$D745="",$E745="",$F745="",$G745="",$H745="",$I745="",$J745="",$K745="",$L745=""),"",IF($B745="Female",1/(1+EXP(-SUMPRODUCT(Engine!$C$23650:$C$23681,INDIRECT("Coefficients!$AR$2:$AR$33")))),1/(1+EXP(-SUMPRODUCT(Engine!$C$23650:$C$23681,INDIRECT("Coefficients!$AS$2:$AS$33"))))))</f>
      </c>
      <c r="AL745" s="8">
        <f>IF(OR($B745="",$C745="",$D745="",$E745="",$F745="",$G745="",$H745="",$I745="",$J745="",$K745="",$L745=""),"",IF($B745="Female",1/(1+EXP(-SUMPRODUCT(Engine!$C$23650:$C$23681,INDIRECT("Coefficients!$AT$2:$AT$33")))),1/(1+EXP(-SUMPRODUCT(Engine!$C$23650:$C$23681,INDIRECT("Coefficients!$AU$2:$AU$33"))))))</f>
      </c>
      <c r="AM745" s="8">
        <f>IF(OR($B745="",$C745="",$D745="",$E745="",$F745="",$G745="",$H745="",$I745="",$J745="",$K745="",$L745=""),"",IF($B745="Female",1/(1+EXP(-SUMPRODUCT(Engine!$C$23650:$C$23681,INDIRECT("Coefficients!$AV$2:$AV$33")))),1/(1+EXP(-SUMPRODUCT(Engine!$C$23650:$C$23681,INDIRECT("Coefficients!$AW$2:$AW$33"))))))</f>
      </c>
      <c r="AN745" s="8">
        <f>IF(OR($B745="",$C745="",$D745="",$E745="",$F745="",$G745="",$H745="",$I745="",$J745="",$K745="",$L745=""),"",IF($B745="Female",1/(1+EXP(-SUMPRODUCT(Engine!$C$23650:$C$23681,INDIRECT("Coefficients!$AX$2:$AX$33")))),1/(1+EXP(-SUMPRODUCT(Engine!$C$23650:$C$23681,INDIRECT("Coefficients!$AY$2:$AY$33"))))))</f>
      </c>
      <c r="AO745" s="8">
        <f>IF(OR($B745="",$C745="",$D745="",$E745="",$F745="",$G745="",$H745="",$I745="",$J745="",$K745="",$L745=""),"",IF($B745="Female",1/(1+EXP(-SUMPRODUCT(Engine!$C$23650:$C$23681,INDIRECT("Coefficients!$AZ$2:$AZ$33")))),1/(1+EXP(-SUMPRODUCT(Engine!$C$23650:$C$23681,INDIRECT("Coefficients!$BA$2:$BA$33"))))))</f>
      </c>
      <c r="AP745" s="8">
        <f>IF(OR($B745="",$C745="",$D745="",$E745="",$F745="",$G745="",$H745="",$I745="",$J745="",$K745="",$L745=""),"",IF($B745="Female",1/(1+EXP(-SUMPRODUCT(Engine!$C$23650:$C$23681,INDIRECT("Coefficients!$BB$2:$BB$33")))),1/(1+EXP(-SUMPRODUCT(Engine!$C$23650:$C$23681,INDIRECT("Coefficients!$BC$2:$BC$33"))))))</f>
      </c>
      <c r="AQ745" s="8">
        <f>IF(OR($B745="",$C745="",$D745="",$E745="",$F745="",$G745="",$H745="",$I745="",$J745="",$K745="",$L745=""),"",IF($B745="Female",1/(1+EXP(-SUMPRODUCT(Engine!$C$23650:$C$23681,INDIRECT("Coefficients!$BD$2:$BD$33")))),1/(1+EXP(-SUMPRODUCT(Engine!$C$23650:$C$23681,INDIRECT("Coefficients!$BE$2:$BE$33"))))))</f>
      </c>
      <c r="AR745" s="8">
        <f>IF(OR($B745="",$C745="",$D745="",$E745="",$F745="",$G745="",$H745="",$I745="",$J745="",$K745="",$L745=""),"",IF($B745="Female",1/(1+EXP(-SUMPRODUCT(Engine!$C$23650:$C$23681,INDIRECT("Coefficients!$BF$2:$BF$33")))),1/(1+EXP(-SUMPRODUCT(Engine!$C$23650:$C$23681,INDIRECT("Coefficients!$BG$2:$BG$33"))))))</f>
      </c>
      <c r="AS745" s="8">
        <f>IF(OR($B745="",$C745="",$D745="",$E745="",$F745="",$G745="",$H745="",$I745="",$J745="",$K745="",$L745=""),"",IF($B745="Female",1/(1+EXP(-SUMPRODUCT(Engine!$C$23650:$C$23681,INDIRECT("Coefficients!$BH$2:$BH$33")))),1/(1+EXP(-SUMPRODUCT(Engine!$C$23650:$C$23681,INDIRECT("Coefficients!$BI$2:$BI$33"))))))</f>
      </c>
      <c r="AT745" s="8">
        <f>IF(OR($B745="",$C745="",$D745="",$E745="",$F745="",$G745="",$H745="",$I745="",$J745="",$K745="",$L745=""),"",IF($B745="Female",1/(1+EXP(-SUMPRODUCT(Engine!$C$23650:$C$23681,INDIRECT("Coefficients!$BJ$2:$BJ$33")))),1/(1+EXP(-SUMPRODUCT(Engine!$C$23650:$C$23681,INDIRECT("Coefficients!$BK$2:$BK$33"))))))</f>
      </c>
      <c r="AU745" s="8">
        <f>IF(OR($B745="",$C745="",$D745="",$E745="",$F745="",$G745="",$H745="",$I745="",$J745="",$K745="",$L745=""),"",IF($B745="Female",1/(1+EXP(-SUMPRODUCT(Engine!$C$23650:$C$23681,INDIRECT("Coefficients!$BL$2:$BL$33")))),1/(1+EXP(-SUMPRODUCT(Engine!$C$23650:$C$23681,INDIRECT("Coefficients!$BM$2:$BM$33"))))))</f>
      </c>
      <c r="AV745" s="8">
        <f>IF(OR($B745="",$C745="",$D745="",$E745="",$F745="",$G745="",$H745="",$I745="",$J745="",$K745="",$L745=""),"",IF($B745="Female",1/(1+EXP(-SUMPRODUCT(Engine!$C$23650:$C$23681,INDIRECT("Coefficients!$BN$2:$BN$33")))),1/(1+EXP(-SUMPRODUCT(Engine!$C$23650:$C$23681,INDIRECT("Coefficients!$BO$2:$BO$33"))))))</f>
      </c>
      <c r="AW745" s="8">
        <f>IF(OR($B745="",$C745="",$D745="",$E745="",$F745="",$G745="",$H745="",$I745="",$J745="",$K745="",$L745=""),"",IF($B745="Female",1/(1+EXP(-SUMPRODUCT(Engine!$C$23650:$C$23681,INDIRECT("Coefficients!$BP$2:$BP$33")))),1/(1+EXP(-SUMPRODUCT(Engine!$C$23650:$C$23681,INDIRECT("Coefficients!$BQ$2:$BQ$33"))))))</f>
      </c>
      <c r="AX745" s="8">
        <f>IF(OR($B745="",$C745="",$D745="",$E745="",$F745="",$G745="",$H745="",$I745="",$J745="",$K745="",$L745=""),"",IF($B745="Female",1/(1+EXP(-SUMPRODUCT(Engine!$C$23650:$C$23681,INDIRECT("Coefficients!$BR$2:$BR$33")))),1/(1+EXP(-SUMPRODUCT(Engine!$C$23650:$C$23681,INDIRECT("Coefficients!$BS$2:$BS$33"))))))</f>
      </c>
      <c r="AY745" s="8">
        <f>IF(OR($B745="",$C745="",$D745="",$E745="",$F745="",$G745="",$H745="",$I745="",$J745="",$K745="",$L745=""),"",IF($B745="Female",1/(1+EXP(-SUMPRODUCT(Engine!$C$23650:$C$23681,INDIRECT("Coefficients!$BT$2:$BT$33")))),1/(1+EXP(-SUMPRODUCT(Engine!$C$23650:$C$23681,INDIRECT("Coefficients!$BU$2:$BU$33"))))))</f>
      </c>
      <c r="AZ745" s="8">
        <f>IF(OR($B745="",$C745="",$D745="",$E745="",$F745="",$G745="",$H745="",$I745="",$J745="",$K745="",$L745=""),"",IF($B745="Female",1/(1+EXP(-SUMPRODUCT(Engine!$C$23650:$C$23681,INDIRECT("Coefficients!$BV$2:$BV$33")))),1/(1+EXP(-SUMPRODUCT(Engine!$C$23650:$C$23681,INDIRECT("Coefficients!$BW$2:$BW$33"))))))</f>
      </c>
      <c r="BA745" s="8">
        <f>IF(OR($B745="",$C745="",$D745="",$E745="",$F745="",$G745="",$H745="",$I745="",$J745="",$K745="",$L745=""),"",IF($B745="Female",1/(1+EXP(-SUMPRODUCT(Engine!$C$23650:$C$23681,INDIRECT("Coefficients!$BX$2:$BX$33")))),1/(1+EXP(-SUMPRODUCT(Engine!$C$23650:$C$23681,INDIRECT("Coefficients!$BY$2:$BY$33"))))))</f>
      </c>
      <c r="BB745" s="8">
        <f>IF(OR($B745="",$C745="",$D745="",$E745="",$F745="",$G745="",$H745="",$I745="",$J745="",$K745="",$L745=""),"",IF($B745="Female",1/(1+EXP(-SUMPRODUCT(Engine!$C$23650:$C$23681,INDIRECT("Coefficients!$BZ$2:$BZ$33")))),1/(1+EXP(-SUMPRODUCT(Engine!$C$23650:$C$23681,INDIRECT("Coefficients!$CA$2:$CA$33"))))))</f>
      </c>
      <c r="BC745" s="8">
        <f>IF(OR($B745="",$C745="",$D745="",$E745="",$F745="",$G745="",$H745="",$I745="",$J745="",$K745="",$L745=""),"",IF($B745="Female",1/(1+EXP(-SUMPRODUCT(Engine!$C$23650:$C$23681,INDIRECT("Coefficients!$CB$2:$CB$33")))),1/(1+EXP(-SUMPRODUCT(Engine!$C$23650:$C$23681,INDIRECT("Coefficients!$CC$2:$CC$33"))))))</f>
      </c>
      <c r="BD745" s="8">
        <f>IF(OR($B745="",$C745="",$D745="",$E745="",$F745="",$G745="",$H745="",$I745="",$J745="",$K745="",$L745=""),"",IF($B745="Female",1/(1+EXP(-SUMPRODUCT(Engine!$C$23650:$C$23681,INDIRECT("Coefficients!$CD$2:$CD$33")))),1/(1+EXP(-SUMPRODUCT(Engine!$C$23650:$C$23681,INDIRECT("Coefficients!$CE$2:$CE$33"))))))</f>
      </c>
      <c r="BE745" s="8">
        <f>IF(OR($B745="",$C745="",$D745="",$E745="",$F745="",$G745="",$H745="",$I745="",$J745="",$K745="",$L745=""),"",IF($B745="Female",1/(1+EXP(-SUMPRODUCT(Engine!$C$23650:$C$23681,INDIRECT("Coefficients!$CF$2:$CF$33")))),1/(1+EXP(-SUMPRODUCT(Engine!$C$23650:$C$23681,INDIRECT("Coefficients!$CG$2:$CG$33"))))))</f>
      </c>
      <c r="BF745" s="8">
        <f>IF(OR($B745="",$C745="",$D745="",$E745="",$F745="",$G745="",$H745="",$I745="",$J745="",$K745="",$L745=""),"",IF($B745="Female",1/(1+EXP(-SUMPRODUCT(Engine!$C$23650:$C$23681,INDIRECT("Coefficients!$CH$2:$CH$33")))),1/(1+EXP(-SUMPRODUCT(Engine!$C$23650:$C$23681,INDIRECT("Coefficients!$CI$2:$CI$33"))))))</f>
      </c>
      <c r="BG745" s="8">
        <f>IF(OR($B745="",$C745="",$D745="",$E745="",$F745="",$G745="",$H745="",$I745="",$J745="",$K745="",$L745=""),"",IF($B745="Female",1/(1+EXP(-SUMPRODUCT(Engine!$C$23650:$C$23681,INDIRECT("Coefficients!$CJ$2:$CJ$33")))),1/(1+EXP(-SUMPRODUCT(Engine!$C$23650:$C$23681,INDIRECT("Coefficients!$CK$2:$CK$33"))))))</f>
      </c>
      <c r="BH745" s="8">
        <f>IF(OR($B745="",$C745="",$D745="",$E745="",$F745="",$G745="",$H745="",$I745="",$J745="",$K745="",$L745=""),"",IF($B745="Female",1/(1+EXP(-SUMPRODUCT(Engine!$C$23650:$C$23681,INDIRECT("Coefficients!$CL$2:$CL$33")))),1/(1+EXP(-SUMPRODUCT(Engine!$C$23650:$C$23681,INDIRECT("Coefficients!$CM$2:$CM$33"))))))</f>
      </c>
      <c r="BI745" s="8">
        <f>IF(OR($B745="",$C745="",$D745="",$E745="",$F745="",$G745="",$H745="",$I745="",$J745="",$K745="",$L745=""),"",IF($B745="Female",1/(1+EXP(-SUMPRODUCT(Engine!$C$23650:$C$23681,INDIRECT("Coefficients!$CN$2:$CN$33")))),1/(1+EXP(-SUMPRODUCT(Engine!$C$23650:$C$23681,INDIRECT("Coefficients!$CO$2:$CO$33"))))))</f>
      </c>
      <c r="BJ745" s="8">
        <f>IF(OR($B745="",$C745="",$D745="",$E745="",$F745="",$G745="",$H745="",$I745="",$J745="",$K745="",$L745=""),"",IF($B745="Female",1/(1+EXP(-SUMPRODUCT(Engine!$C$23650:$C$23681,INDIRECT("Coefficients!$CP$2:$CP$33")))),1/(1+EXP(-SUMPRODUCT(Engine!$C$23650:$C$23681,INDIRECT("Coefficients!$CQ$2:$CQ$33"))))))</f>
      </c>
      <c r="BK745" s="8">
        <f>IF(OR($B745="",$C745="",$D745="",$E745="",$F745="",$G745="",$H745="",$I745="",$J745="",$K745="",$L745=""),"",IF($B745="Female",1/(1+EXP(-SUMPRODUCT(Engine!$C$23650:$C$23681,INDIRECT("Coefficients!$CR$2:$CR$33")))),1/(1+EXP(-SUMPRODUCT(Engine!$C$23650:$C$23681,INDIRECT("Coefficients!$CS$2:$CS$33"))))))</f>
      </c>
      <c r="BL745" s="8">
        <f>IF(OR($B745="",$C745="",$D745="",$E745="",$F745="",$G745="",$H745="",$I745="",$J745="",$K745="",$L745=""),"",IF($B745="Female",1/(1+EXP(-SUMPRODUCT(Engine!$C$23650:$C$23681,INDIRECT("Coefficients!$CT$2:$CT$33")))),1/(1+EXP(-SUMPRODUCT(Engine!$C$23650:$C$23681,INDIRECT("Coefficients!$CU$2:$CU$33"))))))</f>
      </c>
      <c r="BM745" s="8">
        <f>IF(OR($B745="",$C745="",$D745="",$E745="",$F745="",$G745="",$H745="",$I745="",$J745="",$K745="",$L745=""),"",IF($B745="Female",1/(1+EXP(-SUMPRODUCT(Engine!$C$23650:$C$23681,INDIRECT("Coefficients!$CV$2:$CV$33")))),1/(1+EXP(-SUMPRODUCT(Engine!$C$23650:$C$23681,INDIRECT("Coefficients!$CW$2:$CW$33"))))))</f>
      </c>
    </row>
    <row r="746" spans="1:6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8">
        <f>IF(OR($B746="",$C746="",$D746="",$E746="",$F746="",$G746="",$H746="",$I746="",$J746="",$K746="",$L746=""),"",IF($B746="Female",1/(1+EXP(-SUMPRODUCT(Engine!$C$23682:$C$23713,INDIRECT("Coefficients!$B$2:$B$33")))),1/(1+EXP(-SUMPRODUCT(Engine!$C$23682:$C$23713,INDIRECT("Coefficients!$C$2:$C$33"))))))</f>
      </c>
      <c r="Q746" s="8">
        <f>IF(OR($B746="",$C746="",$D746="",$E746="",$F746="",$G746="",$H746="",$I746="",$J746="",$K746="",$L746=""),"",IF($B746="Female",1/(1+EXP(-SUMPRODUCT(Engine!$C$23682:$C$23713,INDIRECT("Coefficients!$D$2:$D$33")))),1/(1+EXP(-SUMPRODUCT(Engine!$C$23682:$C$23713,INDIRECT("Coefficients!$E$2:$E$33"))))))</f>
      </c>
      <c r="R746" s="8">
        <f>IF(OR($B746="",$C746="",$D746="",$E746="",$F746="",$G746="",$H746="",$I746="",$J746="",$K746="",$L746=""),"",IF($B746="Female",1/(1+EXP(-SUMPRODUCT(Engine!$C$23682:$C$23713,INDIRECT("Coefficients!$F$2:$F$33")))),1/(1+EXP(-SUMPRODUCT(Engine!$C$23682:$C$23713,INDIRECT("Coefficients!$G$2:$G$33"))))))</f>
      </c>
      <c r="S746" s="8">
        <f>IF(OR($B746="",$C746="",$D746="",$E746="",$F746="",$G746="",$H746="",$I746="",$J746="",$K746="",$L746=""),"",IF($B746="Female",1/(1+EXP(-SUMPRODUCT(Engine!$C$23682:$C$23713,INDIRECT("Coefficients!$H$2:$H$33")))),1/(1+EXP(-SUMPRODUCT(Engine!$C$23682:$C$23713,INDIRECT("Coefficients!$I$2:$I$33"))))))</f>
      </c>
      <c r="T746" s="8">
        <f>IF(OR($B746="",$C746="",$D746="",$E746="",$F746="",$G746="",$H746="",$I746="",$J746="",$K746="",$L746=""),"",IF($B746="Female",1/(1+EXP(-SUMPRODUCT(Engine!$C$23682:$C$23713,INDIRECT("Coefficients!$J$2:$J$33")))),1/(1+EXP(-SUMPRODUCT(Engine!$C$23682:$C$23713,INDIRECT("Coefficients!$K$2:$K$33"))))))</f>
      </c>
      <c r="U746" s="8">
        <f>IF(OR($B746="",$C746="",$D746="",$E746="",$F746="",$G746="",$H746="",$I746="",$J746="",$K746="",$L746=""),"",IF($B746="Female",1/(1+EXP(-SUMPRODUCT(Engine!$C$23682:$C$23713,INDIRECT("Coefficients!$L$2:$L$33")))),1/(1+EXP(-SUMPRODUCT(Engine!$C$23682:$C$23713,INDIRECT("Coefficients!$M$2:$M$33"))))))</f>
      </c>
      <c r="V746" s="8">
        <f>IF(OR($B746="",$C746="",$D746="",$E746="",$F746="",$G746="",$H746="",$I746="",$J746="",$K746="",$L746=""),"",IF($B746="Female",1/(1+EXP(-SUMPRODUCT(Engine!$C$23682:$C$23713,INDIRECT("Coefficients!$N$2:$N$33")))),1/(1+EXP(-SUMPRODUCT(Engine!$C$23682:$C$23713,INDIRECT("Coefficients!$O$2:$O$33"))))))</f>
      </c>
      <c r="W746" s="8">
        <f>IF(OR($B746="",$C746="",$D746="",$E746="",$F746="",$G746="",$H746="",$I746="",$J746="",$K746="",$L746=""),"",IF($B746="Female",1/(1+EXP(-SUMPRODUCT(Engine!$C$23682:$C$23713,INDIRECT("Coefficients!$P$2:$P$33")))),1/(1+EXP(-SUMPRODUCT(Engine!$C$23682:$C$23713,INDIRECT("Coefficients!$Q$2:$Q$33"))))))</f>
      </c>
      <c r="X746" s="8">
        <f>IF(OR($B746="",$C746="",$D746="",$E746="",$F746="",$G746="",$H746="",$I746="",$J746="",$K746="",$L746=""),"",IF($B746="Female",1/(1+EXP(-SUMPRODUCT(Engine!$C$23682:$C$23713,INDIRECT("Coefficients!$R$2:$R$33")))),1/(1+EXP(-SUMPRODUCT(Engine!$C$23682:$C$23713,INDIRECT("Coefficients!$S$2:$S$33"))))))</f>
      </c>
      <c r="Y746" s="8">
        <f>IF(OR($B746="",$C746="",$D746="",$E746="",$F746="",$G746="",$H746="",$I746="",$J746="",$K746="",$L746=""),"",IF($B746="Female",1/(1+EXP(-SUMPRODUCT(Engine!$C$23682:$C$23713,INDIRECT("Coefficients!$T$2:$T$33")))),1/(1+EXP(-SUMPRODUCT(Engine!$C$23682:$C$23713,INDIRECT("Coefficients!$U$2:$U$33"))))))</f>
      </c>
      <c r="Z746" s="8">
        <f>IF(OR($B746="",$C746="",$D746="",$E746="",$F746="",$G746="",$H746="",$I746="",$J746="",$K746="",$L746=""),"",IF($B746="Female",1/(1+EXP(-SUMPRODUCT(Engine!$C$23682:$C$23713,INDIRECT("Coefficients!$V$2:$V$33")))),1/(1+EXP(-SUMPRODUCT(Engine!$C$23682:$C$23713,INDIRECT("Coefficients!$W$2:$W$33"))))))</f>
      </c>
      <c r="AA746" s="8">
        <f>IF(OR($B746="",$C746="",$D746="",$E746="",$F746="",$G746="",$H746="",$I746="",$J746="",$K746="",$L746=""),"",IF($B746="Female",1/(1+EXP(-SUMPRODUCT(Engine!$C$23682:$C$23713,INDIRECT("Coefficients!$X$2:$X$33")))),1/(1+EXP(-SUMPRODUCT(Engine!$C$23682:$C$23713,INDIRECT("Coefficients!$Y$2:$Y$33"))))))</f>
      </c>
      <c r="AB746" s="8">
        <f>IF(OR($B746="",$C746="",$D746="",$E746="",$F746="",$G746="",$H746="",$I746="",$J746="",$K746="",$L746=""),"",IF($B746="Female",1/(1+EXP(-SUMPRODUCT(Engine!$C$23682:$C$23713,INDIRECT("Coefficients!$Z$2:$Z$33")))),1/(1+EXP(-SUMPRODUCT(Engine!$C$23682:$C$23713,INDIRECT("Coefficients!$AA$2:$AA$33"))))))</f>
      </c>
      <c r="AC746" s="8">
        <f>IF(OR($B746="",$C746="",$D746="",$E746="",$F746="",$G746="",$H746="",$I746="",$J746="",$K746="",$L746=""),"",IF($B746="Female",1/(1+EXP(-SUMPRODUCT(Engine!$C$23682:$C$23713,INDIRECT("Coefficients!$AB$2:$AB$33")))),1/(1+EXP(-SUMPRODUCT(Engine!$C$23682:$C$23713,INDIRECT("Coefficients!$AC$2:$AC$33"))))))</f>
      </c>
      <c r="AD746" s="8">
        <f>IF(OR($B746="",$C746="",$D746="",$E746="",$F746="",$G746="",$H746="",$I746="",$J746="",$K746="",$L746=""),"",IF($B746="Female",1/(1+EXP(-SUMPRODUCT(Engine!$C$23682:$C$23713,INDIRECT("Coefficients!$AD$2:$AD$33")))),1/(1+EXP(-SUMPRODUCT(Engine!$C$23682:$C$23713,INDIRECT("Coefficients!$AE$2:$AE$33"))))))</f>
      </c>
      <c r="AE746" s="8">
        <f>IF(OR($B746="",$C746="",$D746="",$E746="",$F746="",$G746="",$H746="",$I746="",$J746="",$K746="",$L746=""),"",IF($B746="Female",1/(1+EXP(-SUMPRODUCT(Engine!$C$23682:$C$23713,INDIRECT("Coefficients!$AF$2:$AF$33")))),1/(1+EXP(-SUMPRODUCT(Engine!$C$23682:$C$23713,INDIRECT("Coefficients!$AG$2:$AG$33"))))))</f>
      </c>
      <c r="AF746" s="8">
        <f>IF(OR($B746="",$C746="",$D746="",$E746="",$F746="",$G746="",$H746="",$I746="",$J746="",$K746="",$L746=""),"",IF($B746="Female",1/(1+EXP(-SUMPRODUCT(Engine!$C$23682:$C$23713,INDIRECT("Coefficients!$AH$2:$AH$33")))),1/(1+EXP(-SUMPRODUCT(Engine!$C$23682:$C$23713,INDIRECT("Coefficients!$AI$2:$AI$33"))))))</f>
      </c>
      <c r="AG746" s="8">
        <f>IF(OR($B746="",$C746="",$D746="",$E746="",$F746="",$G746="",$H746="",$I746="",$J746="",$K746="",$L746=""),"",IF($B746="Female",1/(1+EXP(-SUMPRODUCT(Engine!$C$23682:$C$23713,INDIRECT("Coefficients!$AJ$2:$AJ$33")))),1/(1+EXP(-SUMPRODUCT(Engine!$C$23682:$C$23713,INDIRECT("Coefficients!$AK$2:$AK$33"))))))</f>
      </c>
      <c r="AH746" s="8">
        <f>IF(OR($B746="",$C746="",$D746="",$E746="",$F746="",$G746="",$H746="",$I746="",$J746="",$K746="",$L746=""),"",IF($B746="Female",1/(1+EXP(-SUMPRODUCT(Engine!$C$23682:$C$23713,INDIRECT("Coefficients!$AL$2:$AL$33")))),1/(1+EXP(-SUMPRODUCT(Engine!$C$23682:$C$23713,INDIRECT("Coefficients!$AM$2:$AM$33"))))))</f>
      </c>
      <c r="AI746" s="8">
        <f>IF(OR($B746="",$C746="",$D746="",$E746="",$F746="",$G746="",$H746="",$I746="",$J746="",$K746="",$L746=""),"",IF($B746="Female",1/(1+EXP(-SUMPRODUCT(Engine!$C$23682:$C$23713,INDIRECT("Coefficients!$AN$2:$AN$33")))),1/(1+EXP(-SUMPRODUCT(Engine!$C$23682:$C$23713,INDIRECT("Coefficients!$AO$2:$AO$33"))))))</f>
      </c>
      <c r="AJ746" s="8">
        <f>IF(OR($B746="",$C746="",$D746="",$E746="",$F746="",$G746="",$H746="",$I746="",$J746="",$K746="",$L746=""),"",IF($B746="Female",1/(1+EXP(-SUMPRODUCT(Engine!$C$23682:$C$23713,INDIRECT("Coefficients!$AP$2:$AP$33")))),1/(1+EXP(-SUMPRODUCT(Engine!$C$23682:$C$23713,INDIRECT("Coefficients!$AQ$2:$AQ$33"))))))</f>
      </c>
      <c r="AK746" s="8">
        <f>IF(OR($B746="",$C746="",$D746="",$E746="",$F746="",$G746="",$H746="",$I746="",$J746="",$K746="",$L746=""),"",IF($B746="Female",1/(1+EXP(-SUMPRODUCT(Engine!$C$23682:$C$23713,INDIRECT("Coefficients!$AR$2:$AR$33")))),1/(1+EXP(-SUMPRODUCT(Engine!$C$23682:$C$23713,INDIRECT("Coefficients!$AS$2:$AS$33"))))))</f>
      </c>
      <c r="AL746" s="8">
        <f>IF(OR($B746="",$C746="",$D746="",$E746="",$F746="",$G746="",$H746="",$I746="",$J746="",$K746="",$L746=""),"",IF($B746="Female",1/(1+EXP(-SUMPRODUCT(Engine!$C$23682:$C$23713,INDIRECT("Coefficients!$AT$2:$AT$33")))),1/(1+EXP(-SUMPRODUCT(Engine!$C$23682:$C$23713,INDIRECT("Coefficients!$AU$2:$AU$33"))))))</f>
      </c>
      <c r="AM746" s="8">
        <f>IF(OR($B746="",$C746="",$D746="",$E746="",$F746="",$G746="",$H746="",$I746="",$J746="",$K746="",$L746=""),"",IF($B746="Female",1/(1+EXP(-SUMPRODUCT(Engine!$C$23682:$C$23713,INDIRECT("Coefficients!$AV$2:$AV$33")))),1/(1+EXP(-SUMPRODUCT(Engine!$C$23682:$C$23713,INDIRECT("Coefficients!$AW$2:$AW$33"))))))</f>
      </c>
      <c r="AN746" s="8">
        <f>IF(OR($B746="",$C746="",$D746="",$E746="",$F746="",$G746="",$H746="",$I746="",$J746="",$K746="",$L746=""),"",IF($B746="Female",1/(1+EXP(-SUMPRODUCT(Engine!$C$23682:$C$23713,INDIRECT("Coefficients!$AX$2:$AX$33")))),1/(1+EXP(-SUMPRODUCT(Engine!$C$23682:$C$23713,INDIRECT("Coefficients!$AY$2:$AY$33"))))))</f>
      </c>
      <c r="AO746" s="8">
        <f>IF(OR($B746="",$C746="",$D746="",$E746="",$F746="",$G746="",$H746="",$I746="",$J746="",$K746="",$L746=""),"",IF($B746="Female",1/(1+EXP(-SUMPRODUCT(Engine!$C$23682:$C$23713,INDIRECT("Coefficients!$AZ$2:$AZ$33")))),1/(1+EXP(-SUMPRODUCT(Engine!$C$23682:$C$23713,INDIRECT("Coefficients!$BA$2:$BA$33"))))))</f>
      </c>
      <c r="AP746" s="8">
        <f>IF(OR($B746="",$C746="",$D746="",$E746="",$F746="",$G746="",$H746="",$I746="",$J746="",$K746="",$L746=""),"",IF($B746="Female",1/(1+EXP(-SUMPRODUCT(Engine!$C$23682:$C$23713,INDIRECT("Coefficients!$BB$2:$BB$33")))),1/(1+EXP(-SUMPRODUCT(Engine!$C$23682:$C$23713,INDIRECT("Coefficients!$BC$2:$BC$33"))))))</f>
      </c>
      <c r="AQ746" s="8">
        <f>IF(OR($B746="",$C746="",$D746="",$E746="",$F746="",$G746="",$H746="",$I746="",$J746="",$K746="",$L746=""),"",IF($B746="Female",1/(1+EXP(-SUMPRODUCT(Engine!$C$23682:$C$23713,INDIRECT("Coefficients!$BD$2:$BD$33")))),1/(1+EXP(-SUMPRODUCT(Engine!$C$23682:$C$23713,INDIRECT("Coefficients!$BE$2:$BE$33"))))))</f>
      </c>
      <c r="AR746" s="8">
        <f>IF(OR($B746="",$C746="",$D746="",$E746="",$F746="",$G746="",$H746="",$I746="",$J746="",$K746="",$L746=""),"",IF($B746="Female",1/(1+EXP(-SUMPRODUCT(Engine!$C$23682:$C$23713,INDIRECT("Coefficients!$BF$2:$BF$33")))),1/(1+EXP(-SUMPRODUCT(Engine!$C$23682:$C$23713,INDIRECT("Coefficients!$BG$2:$BG$33"))))))</f>
      </c>
      <c r="AS746" s="8">
        <f>IF(OR($B746="",$C746="",$D746="",$E746="",$F746="",$G746="",$H746="",$I746="",$J746="",$K746="",$L746=""),"",IF($B746="Female",1/(1+EXP(-SUMPRODUCT(Engine!$C$23682:$C$23713,INDIRECT("Coefficients!$BH$2:$BH$33")))),1/(1+EXP(-SUMPRODUCT(Engine!$C$23682:$C$23713,INDIRECT("Coefficients!$BI$2:$BI$33"))))))</f>
      </c>
      <c r="AT746" s="8">
        <f>IF(OR($B746="",$C746="",$D746="",$E746="",$F746="",$G746="",$H746="",$I746="",$J746="",$K746="",$L746=""),"",IF($B746="Female",1/(1+EXP(-SUMPRODUCT(Engine!$C$23682:$C$23713,INDIRECT("Coefficients!$BJ$2:$BJ$33")))),1/(1+EXP(-SUMPRODUCT(Engine!$C$23682:$C$23713,INDIRECT("Coefficients!$BK$2:$BK$33"))))))</f>
      </c>
      <c r="AU746" s="8">
        <f>IF(OR($B746="",$C746="",$D746="",$E746="",$F746="",$G746="",$H746="",$I746="",$J746="",$K746="",$L746=""),"",IF($B746="Female",1/(1+EXP(-SUMPRODUCT(Engine!$C$23682:$C$23713,INDIRECT("Coefficients!$BL$2:$BL$33")))),1/(1+EXP(-SUMPRODUCT(Engine!$C$23682:$C$23713,INDIRECT("Coefficients!$BM$2:$BM$33"))))))</f>
      </c>
      <c r="AV746" s="8">
        <f>IF(OR($B746="",$C746="",$D746="",$E746="",$F746="",$G746="",$H746="",$I746="",$J746="",$K746="",$L746=""),"",IF($B746="Female",1/(1+EXP(-SUMPRODUCT(Engine!$C$23682:$C$23713,INDIRECT("Coefficients!$BN$2:$BN$33")))),1/(1+EXP(-SUMPRODUCT(Engine!$C$23682:$C$23713,INDIRECT("Coefficients!$BO$2:$BO$33"))))))</f>
      </c>
      <c r="AW746" s="8">
        <f>IF(OR($B746="",$C746="",$D746="",$E746="",$F746="",$G746="",$H746="",$I746="",$J746="",$K746="",$L746=""),"",IF($B746="Female",1/(1+EXP(-SUMPRODUCT(Engine!$C$23682:$C$23713,INDIRECT("Coefficients!$BP$2:$BP$33")))),1/(1+EXP(-SUMPRODUCT(Engine!$C$23682:$C$23713,INDIRECT("Coefficients!$BQ$2:$BQ$33"))))))</f>
      </c>
      <c r="AX746" s="8">
        <f>IF(OR($B746="",$C746="",$D746="",$E746="",$F746="",$G746="",$H746="",$I746="",$J746="",$K746="",$L746=""),"",IF($B746="Female",1/(1+EXP(-SUMPRODUCT(Engine!$C$23682:$C$23713,INDIRECT("Coefficients!$BR$2:$BR$33")))),1/(1+EXP(-SUMPRODUCT(Engine!$C$23682:$C$23713,INDIRECT("Coefficients!$BS$2:$BS$33"))))))</f>
      </c>
      <c r="AY746" s="8">
        <f>IF(OR($B746="",$C746="",$D746="",$E746="",$F746="",$G746="",$H746="",$I746="",$J746="",$K746="",$L746=""),"",IF($B746="Female",1/(1+EXP(-SUMPRODUCT(Engine!$C$23682:$C$23713,INDIRECT("Coefficients!$BT$2:$BT$33")))),1/(1+EXP(-SUMPRODUCT(Engine!$C$23682:$C$23713,INDIRECT("Coefficients!$BU$2:$BU$33"))))))</f>
      </c>
      <c r="AZ746" s="8">
        <f>IF(OR($B746="",$C746="",$D746="",$E746="",$F746="",$G746="",$H746="",$I746="",$J746="",$K746="",$L746=""),"",IF($B746="Female",1/(1+EXP(-SUMPRODUCT(Engine!$C$23682:$C$23713,INDIRECT("Coefficients!$BV$2:$BV$33")))),1/(1+EXP(-SUMPRODUCT(Engine!$C$23682:$C$23713,INDIRECT("Coefficients!$BW$2:$BW$33"))))))</f>
      </c>
      <c r="BA746" s="8">
        <f>IF(OR($B746="",$C746="",$D746="",$E746="",$F746="",$G746="",$H746="",$I746="",$J746="",$K746="",$L746=""),"",IF($B746="Female",1/(1+EXP(-SUMPRODUCT(Engine!$C$23682:$C$23713,INDIRECT("Coefficients!$BX$2:$BX$33")))),1/(1+EXP(-SUMPRODUCT(Engine!$C$23682:$C$23713,INDIRECT("Coefficients!$BY$2:$BY$33"))))))</f>
      </c>
      <c r="BB746" s="8">
        <f>IF(OR($B746="",$C746="",$D746="",$E746="",$F746="",$G746="",$H746="",$I746="",$J746="",$K746="",$L746=""),"",IF($B746="Female",1/(1+EXP(-SUMPRODUCT(Engine!$C$23682:$C$23713,INDIRECT("Coefficients!$BZ$2:$BZ$33")))),1/(1+EXP(-SUMPRODUCT(Engine!$C$23682:$C$23713,INDIRECT("Coefficients!$CA$2:$CA$33"))))))</f>
      </c>
      <c r="BC746" s="8">
        <f>IF(OR($B746="",$C746="",$D746="",$E746="",$F746="",$G746="",$H746="",$I746="",$J746="",$K746="",$L746=""),"",IF($B746="Female",1/(1+EXP(-SUMPRODUCT(Engine!$C$23682:$C$23713,INDIRECT("Coefficients!$CB$2:$CB$33")))),1/(1+EXP(-SUMPRODUCT(Engine!$C$23682:$C$23713,INDIRECT("Coefficients!$CC$2:$CC$33"))))))</f>
      </c>
      <c r="BD746" s="8">
        <f>IF(OR($B746="",$C746="",$D746="",$E746="",$F746="",$G746="",$H746="",$I746="",$J746="",$K746="",$L746=""),"",IF($B746="Female",1/(1+EXP(-SUMPRODUCT(Engine!$C$23682:$C$23713,INDIRECT("Coefficients!$CD$2:$CD$33")))),1/(1+EXP(-SUMPRODUCT(Engine!$C$23682:$C$23713,INDIRECT("Coefficients!$CE$2:$CE$33"))))))</f>
      </c>
      <c r="BE746" s="8">
        <f>IF(OR($B746="",$C746="",$D746="",$E746="",$F746="",$G746="",$H746="",$I746="",$J746="",$K746="",$L746=""),"",IF($B746="Female",1/(1+EXP(-SUMPRODUCT(Engine!$C$23682:$C$23713,INDIRECT("Coefficients!$CF$2:$CF$33")))),1/(1+EXP(-SUMPRODUCT(Engine!$C$23682:$C$23713,INDIRECT("Coefficients!$CG$2:$CG$33"))))))</f>
      </c>
      <c r="BF746" s="8">
        <f>IF(OR($B746="",$C746="",$D746="",$E746="",$F746="",$G746="",$H746="",$I746="",$J746="",$K746="",$L746=""),"",IF($B746="Female",1/(1+EXP(-SUMPRODUCT(Engine!$C$23682:$C$23713,INDIRECT("Coefficients!$CH$2:$CH$33")))),1/(1+EXP(-SUMPRODUCT(Engine!$C$23682:$C$23713,INDIRECT("Coefficients!$CI$2:$CI$33"))))))</f>
      </c>
      <c r="BG746" s="8">
        <f>IF(OR($B746="",$C746="",$D746="",$E746="",$F746="",$G746="",$H746="",$I746="",$J746="",$K746="",$L746=""),"",IF($B746="Female",1/(1+EXP(-SUMPRODUCT(Engine!$C$23682:$C$23713,INDIRECT("Coefficients!$CJ$2:$CJ$33")))),1/(1+EXP(-SUMPRODUCT(Engine!$C$23682:$C$23713,INDIRECT("Coefficients!$CK$2:$CK$33"))))))</f>
      </c>
      <c r="BH746" s="8">
        <f>IF(OR($B746="",$C746="",$D746="",$E746="",$F746="",$G746="",$H746="",$I746="",$J746="",$K746="",$L746=""),"",IF($B746="Female",1/(1+EXP(-SUMPRODUCT(Engine!$C$23682:$C$23713,INDIRECT("Coefficients!$CL$2:$CL$33")))),1/(1+EXP(-SUMPRODUCT(Engine!$C$23682:$C$23713,INDIRECT("Coefficients!$CM$2:$CM$33"))))))</f>
      </c>
      <c r="BI746" s="8">
        <f>IF(OR($B746="",$C746="",$D746="",$E746="",$F746="",$G746="",$H746="",$I746="",$J746="",$K746="",$L746=""),"",IF($B746="Female",1/(1+EXP(-SUMPRODUCT(Engine!$C$23682:$C$23713,INDIRECT("Coefficients!$CN$2:$CN$33")))),1/(1+EXP(-SUMPRODUCT(Engine!$C$23682:$C$23713,INDIRECT("Coefficients!$CO$2:$CO$33"))))))</f>
      </c>
      <c r="BJ746" s="8">
        <f>IF(OR($B746="",$C746="",$D746="",$E746="",$F746="",$G746="",$H746="",$I746="",$J746="",$K746="",$L746=""),"",IF($B746="Female",1/(1+EXP(-SUMPRODUCT(Engine!$C$23682:$C$23713,INDIRECT("Coefficients!$CP$2:$CP$33")))),1/(1+EXP(-SUMPRODUCT(Engine!$C$23682:$C$23713,INDIRECT("Coefficients!$CQ$2:$CQ$33"))))))</f>
      </c>
      <c r="BK746" s="8">
        <f>IF(OR($B746="",$C746="",$D746="",$E746="",$F746="",$G746="",$H746="",$I746="",$J746="",$K746="",$L746=""),"",IF($B746="Female",1/(1+EXP(-SUMPRODUCT(Engine!$C$23682:$C$23713,INDIRECT("Coefficients!$CR$2:$CR$33")))),1/(1+EXP(-SUMPRODUCT(Engine!$C$23682:$C$23713,INDIRECT("Coefficients!$CS$2:$CS$33"))))))</f>
      </c>
      <c r="BL746" s="8">
        <f>IF(OR($B746="",$C746="",$D746="",$E746="",$F746="",$G746="",$H746="",$I746="",$J746="",$K746="",$L746=""),"",IF($B746="Female",1/(1+EXP(-SUMPRODUCT(Engine!$C$23682:$C$23713,INDIRECT("Coefficients!$CT$2:$CT$33")))),1/(1+EXP(-SUMPRODUCT(Engine!$C$23682:$C$23713,INDIRECT("Coefficients!$CU$2:$CU$33"))))))</f>
      </c>
      <c r="BM746" s="8">
        <f>IF(OR($B746="",$C746="",$D746="",$E746="",$F746="",$G746="",$H746="",$I746="",$J746="",$K746="",$L746=""),"",IF($B746="Female",1/(1+EXP(-SUMPRODUCT(Engine!$C$23682:$C$23713,INDIRECT("Coefficients!$CV$2:$CV$33")))),1/(1+EXP(-SUMPRODUCT(Engine!$C$23682:$C$23713,INDIRECT("Coefficients!$CW$2:$CW$33"))))))</f>
      </c>
    </row>
    <row r="747" spans="1:6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8">
        <f>IF(OR($B747="",$C747="",$D747="",$E747="",$F747="",$G747="",$H747="",$I747="",$J747="",$K747="",$L747=""),"",IF($B747="Female",1/(1+EXP(-SUMPRODUCT(Engine!$C$23714:$C$23745,INDIRECT("Coefficients!$B$2:$B$33")))),1/(1+EXP(-SUMPRODUCT(Engine!$C$23714:$C$23745,INDIRECT("Coefficients!$C$2:$C$33"))))))</f>
      </c>
      <c r="Q747" s="8">
        <f>IF(OR($B747="",$C747="",$D747="",$E747="",$F747="",$G747="",$H747="",$I747="",$J747="",$K747="",$L747=""),"",IF($B747="Female",1/(1+EXP(-SUMPRODUCT(Engine!$C$23714:$C$23745,INDIRECT("Coefficients!$D$2:$D$33")))),1/(1+EXP(-SUMPRODUCT(Engine!$C$23714:$C$23745,INDIRECT("Coefficients!$E$2:$E$33"))))))</f>
      </c>
      <c r="R747" s="8">
        <f>IF(OR($B747="",$C747="",$D747="",$E747="",$F747="",$G747="",$H747="",$I747="",$J747="",$K747="",$L747=""),"",IF($B747="Female",1/(1+EXP(-SUMPRODUCT(Engine!$C$23714:$C$23745,INDIRECT("Coefficients!$F$2:$F$33")))),1/(1+EXP(-SUMPRODUCT(Engine!$C$23714:$C$23745,INDIRECT("Coefficients!$G$2:$G$33"))))))</f>
      </c>
      <c r="S747" s="8">
        <f>IF(OR($B747="",$C747="",$D747="",$E747="",$F747="",$G747="",$H747="",$I747="",$J747="",$K747="",$L747=""),"",IF($B747="Female",1/(1+EXP(-SUMPRODUCT(Engine!$C$23714:$C$23745,INDIRECT("Coefficients!$H$2:$H$33")))),1/(1+EXP(-SUMPRODUCT(Engine!$C$23714:$C$23745,INDIRECT("Coefficients!$I$2:$I$33"))))))</f>
      </c>
      <c r="T747" s="8">
        <f>IF(OR($B747="",$C747="",$D747="",$E747="",$F747="",$G747="",$H747="",$I747="",$J747="",$K747="",$L747=""),"",IF($B747="Female",1/(1+EXP(-SUMPRODUCT(Engine!$C$23714:$C$23745,INDIRECT("Coefficients!$J$2:$J$33")))),1/(1+EXP(-SUMPRODUCT(Engine!$C$23714:$C$23745,INDIRECT("Coefficients!$K$2:$K$33"))))))</f>
      </c>
      <c r="U747" s="8">
        <f>IF(OR($B747="",$C747="",$D747="",$E747="",$F747="",$G747="",$H747="",$I747="",$J747="",$K747="",$L747=""),"",IF($B747="Female",1/(1+EXP(-SUMPRODUCT(Engine!$C$23714:$C$23745,INDIRECT("Coefficients!$L$2:$L$33")))),1/(1+EXP(-SUMPRODUCT(Engine!$C$23714:$C$23745,INDIRECT("Coefficients!$M$2:$M$33"))))))</f>
      </c>
      <c r="V747" s="8">
        <f>IF(OR($B747="",$C747="",$D747="",$E747="",$F747="",$G747="",$H747="",$I747="",$J747="",$K747="",$L747=""),"",IF($B747="Female",1/(1+EXP(-SUMPRODUCT(Engine!$C$23714:$C$23745,INDIRECT("Coefficients!$N$2:$N$33")))),1/(1+EXP(-SUMPRODUCT(Engine!$C$23714:$C$23745,INDIRECT("Coefficients!$O$2:$O$33"))))))</f>
      </c>
      <c r="W747" s="8">
        <f>IF(OR($B747="",$C747="",$D747="",$E747="",$F747="",$G747="",$H747="",$I747="",$J747="",$K747="",$L747=""),"",IF($B747="Female",1/(1+EXP(-SUMPRODUCT(Engine!$C$23714:$C$23745,INDIRECT("Coefficients!$P$2:$P$33")))),1/(1+EXP(-SUMPRODUCT(Engine!$C$23714:$C$23745,INDIRECT("Coefficients!$Q$2:$Q$33"))))))</f>
      </c>
      <c r="X747" s="8">
        <f>IF(OR($B747="",$C747="",$D747="",$E747="",$F747="",$G747="",$H747="",$I747="",$J747="",$K747="",$L747=""),"",IF($B747="Female",1/(1+EXP(-SUMPRODUCT(Engine!$C$23714:$C$23745,INDIRECT("Coefficients!$R$2:$R$33")))),1/(1+EXP(-SUMPRODUCT(Engine!$C$23714:$C$23745,INDIRECT("Coefficients!$S$2:$S$33"))))))</f>
      </c>
      <c r="Y747" s="8">
        <f>IF(OR($B747="",$C747="",$D747="",$E747="",$F747="",$G747="",$H747="",$I747="",$J747="",$K747="",$L747=""),"",IF($B747="Female",1/(1+EXP(-SUMPRODUCT(Engine!$C$23714:$C$23745,INDIRECT("Coefficients!$T$2:$T$33")))),1/(1+EXP(-SUMPRODUCT(Engine!$C$23714:$C$23745,INDIRECT("Coefficients!$U$2:$U$33"))))))</f>
      </c>
      <c r="Z747" s="8">
        <f>IF(OR($B747="",$C747="",$D747="",$E747="",$F747="",$G747="",$H747="",$I747="",$J747="",$K747="",$L747=""),"",IF($B747="Female",1/(1+EXP(-SUMPRODUCT(Engine!$C$23714:$C$23745,INDIRECT("Coefficients!$V$2:$V$33")))),1/(1+EXP(-SUMPRODUCT(Engine!$C$23714:$C$23745,INDIRECT("Coefficients!$W$2:$W$33"))))))</f>
      </c>
      <c r="AA747" s="8">
        <f>IF(OR($B747="",$C747="",$D747="",$E747="",$F747="",$G747="",$H747="",$I747="",$J747="",$K747="",$L747=""),"",IF($B747="Female",1/(1+EXP(-SUMPRODUCT(Engine!$C$23714:$C$23745,INDIRECT("Coefficients!$X$2:$X$33")))),1/(1+EXP(-SUMPRODUCT(Engine!$C$23714:$C$23745,INDIRECT("Coefficients!$Y$2:$Y$33"))))))</f>
      </c>
      <c r="AB747" s="8">
        <f>IF(OR($B747="",$C747="",$D747="",$E747="",$F747="",$G747="",$H747="",$I747="",$J747="",$K747="",$L747=""),"",IF($B747="Female",1/(1+EXP(-SUMPRODUCT(Engine!$C$23714:$C$23745,INDIRECT("Coefficients!$Z$2:$Z$33")))),1/(1+EXP(-SUMPRODUCT(Engine!$C$23714:$C$23745,INDIRECT("Coefficients!$AA$2:$AA$33"))))))</f>
      </c>
      <c r="AC747" s="8">
        <f>IF(OR($B747="",$C747="",$D747="",$E747="",$F747="",$G747="",$H747="",$I747="",$J747="",$K747="",$L747=""),"",IF($B747="Female",1/(1+EXP(-SUMPRODUCT(Engine!$C$23714:$C$23745,INDIRECT("Coefficients!$AB$2:$AB$33")))),1/(1+EXP(-SUMPRODUCT(Engine!$C$23714:$C$23745,INDIRECT("Coefficients!$AC$2:$AC$33"))))))</f>
      </c>
      <c r="AD747" s="8">
        <f>IF(OR($B747="",$C747="",$D747="",$E747="",$F747="",$G747="",$H747="",$I747="",$J747="",$K747="",$L747=""),"",IF($B747="Female",1/(1+EXP(-SUMPRODUCT(Engine!$C$23714:$C$23745,INDIRECT("Coefficients!$AD$2:$AD$33")))),1/(1+EXP(-SUMPRODUCT(Engine!$C$23714:$C$23745,INDIRECT("Coefficients!$AE$2:$AE$33"))))))</f>
      </c>
      <c r="AE747" s="8">
        <f>IF(OR($B747="",$C747="",$D747="",$E747="",$F747="",$G747="",$H747="",$I747="",$J747="",$K747="",$L747=""),"",IF($B747="Female",1/(1+EXP(-SUMPRODUCT(Engine!$C$23714:$C$23745,INDIRECT("Coefficients!$AF$2:$AF$33")))),1/(1+EXP(-SUMPRODUCT(Engine!$C$23714:$C$23745,INDIRECT("Coefficients!$AG$2:$AG$33"))))))</f>
      </c>
      <c r="AF747" s="8">
        <f>IF(OR($B747="",$C747="",$D747="",$E747="",$F747="",$G747="",$H747="",$I747="",$J747="",$K747="",$L747=""),"",IF($B747="Female",1/(1+EXP(-SUMPRODUCT(Engine!$C$23714:$C$23745,INDIRECT("Coefficients!$AH$2:$AH$33")))),1/(1+EXP(-SUMPRODUCT(Engine!$C$23714:$C$23745,INDIRECT("Coefficients!$AI$2:$AI$33"))))))</f>
      </c>
      <c r="AG747" s="8">
        <f>IF(OR($B747="",$C747="",$D747="",$E747="",$F747="",$G747="",$H747="",$I747="",$J747="",$K747="",$L747=""),"",IF($B747="Female",1/(1+EXP(-SUMPRODUCT(Engine!$C$23714:$C$23745,INDIRECT("Coefficients!$AJ$2:$AJ$33")))),1/(1+EXP(-SUMPRODUCT(Engine!$C$23714:$C$23745,INDIRECT("Coefficients!$AK$2:$AK$33"))))))</f>
      </c>
      <c r="AH747" s="8">
        <f>IF(OR($B747="",$C747="",$D747="",$E747="",$F747="",$G747="",$H747="",$I747="",$J747="",$K747="",$L747=""),"",IF($B747="Female",1/(1+EXP(-SUMPRODUCT(Engine!$C$23714:$C$23745,INDIRECT("Coefficients!$AL$2:$AL$33")))),1/(1+EXP(-SUMPRODUCT(Engine!$C$23714:$C$23745,INDIRECT("Coefficients!$AM$2:$AM$33"))))))</f>
      </c>
      <c r="AI747" s="8">
        <f>IF(OR($B747="",$C747="",$D747="",$E747="",$F747="",$G747="",$H747="",$I747="",$J747="",$K747="",$L747=""),"",IF($B747="Female",1/(1+EXP(-SUMPRODUCT(Engine!$C$23714:$C$23745,INDIRECT("Coefficients!$AN$2:$AN$33")))),1/(1+EXP(-SUMPRODUCT(Engine!$C$23714:$C$23745,INDIRECT("Coefficients!$AO$2:$AO$33"))))))</f>
      </c>
      <c r="AJ747" s="8">
        <f>IF(OR($B747="",$C747="",$D747="",$E747="",$F747="",$G747="",$H747="",$I747="",$J747="",$K747="",$L747=""),"",IF($B747="Female",1/(1+EXP(-SUMPRODUCT(Engine!$C$23714:$C$23745,INDIRECT("Coefficients!$AP$2:$AP$33")))),1/(1+EXP(-SUMPRODUCT(Engine!$C$23714:$C$23745,INDIRECT("Coefficients!$AQ$2:$AQ$33"))))))</f>
      </c>
      <c r="AK747" s="8">
        <f>IF(OR($B747="",$C747="",$D747="",$E747="",$F747="",$G747="",$H747="",$I747="",$J747="",$K747="",$L747=""),"",IF($B747="Female",1/(1+EXP(-SUMPRODUCT(Engine!$C$23714:$C$23745,INDIRECT("Coefficients!$AR$2:$AR$33")))),1/(1+EXP(-SUMPRODUCT(Engine!$C$23714:$C$23745,INDIRECT("Coefficients!$AS$2:$AS$33"))))))</f>
      </c>
      <c r="AL747" s="8">
        <f>IF(OR($B747="",$C747="",$D747="",$E747="",$F747="",$G747="",$H747="",$I747="",$J747="",$K747="",$L747=""),"",IF($B747="Female",1/(1+EXP(-SUMPRODUCT(Engine!$C$23714:$C$23745,INDIRECT("Coefficients!$AT$2:$AT$33")))),1/(1+EXP(-SUMPRODUCT(Engine!$C$23714:$C$23745,INDIRECT("Coefficients!$AU$2:$AU$33"))))))</f>
      </c>
      <c r="AM747" s="8">
        <f>IF(OR($B747="",$C747="",$D747="",$E747="",$F747="",$G747="",$H747="",$I747="",$J747="",$K747="",$L747=""),"",IF($B747="Female",1/(1+EXP(-SUMPRODUCT(Engine!$C$23714:$C$23745,INDIRECT("Coefficients!$AV$2:$AV$33")))),1/(1+EXP(-SUMPRODUCT(Engine!$C$23714:$C$23745,INDIRECT("Coefficients!$AW$2:$AW$33"))))))</f>
      </c>
      <c r="AN747" s="8">
        <f>IF(OR($B747="",$C747="",$D747="",$E747="",$F747="",$G747="",$H747="",$I747="",$J747="",$K747="",$L747=""),"",IF($B747="Female",1/(1+EXP(-SUMPRODUCT(Engine!$C$23714:$C$23745,INDIRECT("Coefficients!$AX$2:$AX$33")))),1/(1+EXP(-SUMPRODUCT(Engine!$C$23714:$C$23745,INDIRECT("Coefficients!$AY$2:$AY$33"))))))</f>
      </c>
      <c r="AO747" s="8">
        <f>IF(OR($B747="",$C747="",$D747="",$E747="",$F747="",$G747="",$H747="",$I747="",$J747="",$K747="",$L747=""),"",IF($B747="Female",1/(1+EXP(-SUMPRODUCT(Engine!$C$23714:$C$23745,INDIRECT("Coefficients!$AZ$2:$AZ$33")))),1/(1+EXP(-SUMPRODUCT(Engine!$C$23714:$C$23745,INDIRECT("Coefficients!$BA$2:$BA$33"))))))</f>
      </c>
      <c r="AP747" s="8">
        <f>IF(OR($B747="",$C747="",$D747="",$E747="",$F747="",$G747="",$H747="",$I747="",$J747="",$K747="",$L747=""),"",IF($B747="Female",1/(1+EXP(-SUMPRODUCT(Engine!$C$23714:$C$23745,INDIRECT("Coefficients!$BB$2:$BB$33")))),1/(1+EXP(-SUMPRODUCT(Engine!$C$23714:$C$23745,INDIRECT("Coefficients!$BC$2:$BC$33"))))))</f>
      </c>
      <c r="AQ747" s="8">
        <f>IF(OR($B747="",$C747="",$D747="",$E747="",$F747="",$G747="",$H747="",$I747="",$J747="",$K747="",$L747=""),"",IF($B747="Female",1/(1+EXP(-SUMPRODUCT(Engine!$C$23714:$C$23745,INDIRECT("Coefficients!$BD$2:$BD$33")))),1/(1+EXP(-SUMPRODUCT(Engine!$C$23714:$C$23745,INDIRECT("Coefficients!$BE$2:$BE$33"))))))</f>
      </c>
      <c r="AR747" s="8">
        <f>IF(OR($B747="",$C747="",$D747="",$E747="",$F747="",$G747="",$H747="",$I747="",$J747="",$K747="",$L747=""),"",IF($B747="Female",1/(1+EXP(-SUMPRODUCT(Engine!$C$23714:$C$23745,INDIRECT("Coefficients!$BF$2:$BF$33")))),1/(1+EXP(-SUMPRODUCT(Engine!$C$23714:$C$23745,INDIRECT("Coefficients!$BG$2:$BG$33"))))))</f>
      </c>
      <c r="AS747" s="8">
        <f>IF(OR($B747="",$C747="",$D747="",$E747="",$F747="",$G747="",$H747="",$I747="",$J747="",$K747="",$L747=""),"",IF($B747="Female",1/(1+EXP(-SUMPRODUCT(Engine!$C$23714:$C$23745,INDIRECT("Coefficients!$BH$2:$BH$33")))),1/(1+EXP(-SUMPRODUCT(Engine!$C$23714:$C$23745,INDIRECT("Coefficients!$BI$2:$BI$33"))))))</f>
      </c>
      <c r="AT747" s="8">
        <f>IF(OR($B747="",$C747="",$D747="",$E747="",$F747="",$G747="",$H747="",$I747="",$J747="",$K747="",$L747=""),"",IF($B747="Female",1/(1+EXP(-SUMPRODUCT(Engine!$C$23714:$C$23745,INDIRECT("Coefficients!$BJ$2:$BJ$33")))),1/(1+EXP(-SUMPRODUCT(Engine!$C$23714:$C$23745,INDIRECT("Coefficients!$BK$2:$BK$33"))))))</f>
      </c>
      <c r="AU747" s="8">
        <f>IF(OR($B747="",$C747="",$D747="",$E747="",$F747="",$G747="",$H747="",$I747="",$J747="",$K747="",$L747=""),"",IF($B747="Female",1/(1+EXP(-SUMPRODUCT(Engine!$C$23714:$C$23745,INDIRECT("Coefficients!$BL$2:$BL$33")))),1/(1+EXP(-SUMPRODUCT(Engine!$C$23714:$C$23745,INDIRECT("Coefficients!$BM$2:$BM$33"))))))</f>
      </c>
      <c r="AV747" s="8">
        <f>IF(OR($B747="",$C747="",$D747="",$E747="",$F747="",$G747="",$H747="",$I747="",$J747="",$K747="",$L747=""),"",IF($B747="Female",1/(1+EXP(-SUMPRODUCT(Engine!$C$23714:$C$23745,INDIRECT("Coefficients!$BN$2:$BN$33")))),1/(1+EXP(-SUMPRODUCT(Engine!$C$23714:$C$23745,INDIRECT("Coefficients!$BO$2:$BO$33"))))))</f>
      </c>
      <c r="AW747" s="8">
        <f>IF(OR($B747="",$C747="",$D747="",$E747="",$F747="",$G747="",$H747="",$I747="",$J747="",$K747="",$L747=""),"",IF($B747="Female",1/(1+EXP(-SUMPRODUCT(Engine!$C$23714:$C$23745,INDIRECT("Coefficients!$BP$2:$BP$33")))),1/(1+EXP(-SUMPRODUCT(Engine!$C$23714:$C$23745,INDIRECT("Coefficients!$BQ$2:$BQ$33"))))))</f>
      </c>
      <c r="AX747" s="8">
        <f>IF(OR($B747="",$C747="",$D747="",$E747="",$F747="",$G747="",$H747="",$I747="",$J747="",$K747="",$L747=""),"",IF($B747="Female",1/(1+EXP(-SUMPRODUCT(Engine!$C$23714:$C$23745,INDIRECT("Coefficients!$BR$2:$BR$33")))),1/(1+EXP(-SUMPRODUCT(Engine!$C$23714:$C$23745,INDIRECT("Coefficients!$BS$2:$BS$33"))))))</f>
      </c>
      <c r="AY747" s="8">
        <f>IF(OR($B747="",$C747="",$D747="",$E747="",$F747="",$G747="",$H747="",$I747="",$J747="",$K747="",$L747=""),"",IF($B747="Female",1/(1+EXP(-SUMPRODUCT(Engine!$C$23714:$C$23745,INDIRECT("Coefficients!$BT$2:$BT$33")))),1/(1+EXP(-SUMPRODUCT(Engine!$C$23714:$C$23745,INDIRECT("Coefficients!$BU$2:$BU$33"))))))</f>
      </c>
      <c r="AZ747" s="8">
        <f>IF(OR($B747="",$C747="",$D747="",$E747="",$F747="",$G747="",$H747="",$I747="",$J747="",$K747="",$L747=""),"",IF($B747="Female",1/(1+EXP(-SUMPRODUCT(Engine!$C$23714:$C$23745,INDIRECT("Coefficients!$BV$2:$BV$33")))),1/(1+EXP(-SUMPRODUCT(Engine!$C$23714:$C$23745,INDIRECT("Coefficients!$BW$2:$BW$33"))))))</f>
      </c>
      <c r="BA747" s="8">
        <f>IF(OR($B747="",$C747="",$D747="",$E747="",$F747="",$G747="",$H747="",$I747="",$J747="",$K747="",$L747=""),"",IF($B747="Female",1/(1+EXP(-SUMPRODUCT(Engine!$C$23714:$C$23745,INDIRECT("Coefficients!$BX$2:$BX$33")))),1/(1+EXP(-SUMPRODUCT(Engine!$C$23714:$C$23745,INDIRECT("Coefficients!$BY$2:$BY$33"))))))</f>
      </c>
      <c r="BB747" s="8">
        <f>IF(OR($B747="",$C747="",$D747="",$E747="",$F747="",$G747="",$H747="",$I747="",$J747="",$K747="",$L747=""),"",IF($B747="Female",1/(1+EXP(-SUMPRODUCT(Engine!$C$23714:$C$23745,INDIRECT("Coefficients!$BZ$2:$BZ$33")))),1/(1+EXP(-SUMPRODUCT(Engine!$C$23714:$C$23745,INDIRECT("Coefficients!$CA$2:$CA$33"))))))</f>
      </c>
      <c r="BC747" s="8">
        <f>IF(OR($B747="",$C747="",$D747="",$E747="",$F747="",$G747="",$H747="",$I747="",$J747="",$K747="",$L747=""),"",IF($B747="Female",1/(1+EXP(-SUMPRODUCT(Engine!$C$23714:$C$23745,INDIRECT("Coefficients!$CB$2:$CB$33")))),1/(1+EXP(-SUMPRODUCT(Engine!$C$23714:$C$23745,INDIRECT("Coefficients!$CC$2:$CC$33"))))))</f>
      </c>
      <c r="BD747" s="8">
        <f>IF(OR($B747="",$C747="",$D747="",$E747="",$F747="",$G747="",$H747="",$I747="",$J747="",$K747="",$L747=""),"",IF($B747="Female",1/(1+EXP(-SUMPRODUCT(Engine!$C$23714:$C$23745,INDIRECT("Coefficients!$CD$2:$CD$33")))),1/(1+EXP(-SUMPRODUCT(Engine!$C$23714:$C$23745,INDIRECT("Coefficients!$CE$2:$CE$33"))))))</f>
      </c>
      <c r="BE747" s="8">
        <f>IF(OR($B747="",$C747="",$D747="",$E747="",$F747="",$G747="",$H747="",$I747="",$J747="",$K747="",$L747=""),"",IF($B747="Female",1/(1+EXP(-SUMPRODUCT(Engine!$C$23714:$C$23745,INDIRECT("Coefficients!$CF$2:$CF$33")))),1/(1+EXP(-SUMPRODUCT(Engine!$C$23714:$C$23745,INDIRECT("Coefficients!$CG$2:$CG$33"))))))</f>
      </c>
      <c r="BF747" s="8">
        <f>IF(OR($B747="",$C747="",$D747="",$E747="",$F747="",$G747="",$H747="",$I747="",$J747="",$K747="",$L747=""),"",IF($B747="Female",1/(1+EXP(-SUMPRODUCT(Engine!$C$23714:$C$23745,INDIRECT("Coefficients!$CH$2:$CH$33")))),1/(1+EXP(-SUMPRODUCT(Engine!$C$23714:$C$23745,INDIRECT("Coefficients!$CI$2:$CI$33"))))))</f>
      </c>
      <c r="BG747" s="8">
        <f>IF(OR($B747="",$C747="",$D747="",$E747="",$F747="",$G747="",$H747="",$I747="",$J747="",$K747="",$L747=""),"",IF($B747="Female",1/(1+EXP(-SUMPRODUCT(Engine!$C$23714:$C$23745,INDIRECT("Coefficients!$CJ$2:$CJ$33")))),1/(1+EXP(-SUMPRODUCT(Engine!$C$23714:$C$23745,INDIRECT("Coefficients!$CK$2:$CK$33"))))))</f>
      </c>
      <c r="BH747" s="8">
        <f>IF(OR($B747="",$C747="",$D747="",$E747="",$F747="",$G747="",$H747="",$I747="",$J747="",$K747="",$L747=""),"",IF($B747="Female",1/(1+EXP(-SUMPRODUCT(Engine!$C$23714:$C$23745,INDIRECT("Coefficients!$CL$2:$CL$33")))),1/(1+EXP(-SUMPRODUCT(Engine!$C$23714:$C$23745,INDIRECT("Coefficients!$CM$2:$CM$33"))))))</f>
      </c>
      <c r="BI747" s="8">
        <f>IF(OR($B747="",$C747="",$D747="",$E747="",$F747="",$G747="",$H747="",$I747="",$J747="",$K747="",$L747=""),"",IF($B747="Female",1/(1+EXP(-SUMPRODUCT(Engine!$C$23714:$C$23745,INDIRECT("Coefficients!$CN$2:$CN$33")))),1/(1+EXP(-SUMPRODUCT(Engine!$C$23714:$C$23745,INDIRECT("Coefficients!$CO$2:$CO$33"))))))</f>
      </c>
      <c r="BJ747" s="8">
        <f>IF(OR($B747="",$C747="",$D747="",$E747="",$F747="",$G747="",$H747="",$I747="",$J747="",$K747="",$L747=""),"",IF($B747="Female",1/(1+EXP(-SUMPRODUCT(Engine!$C$23714:$C$23745,INDIRECT("Coefficients!$CP$2:$CP$33")))),1/(1+EXP(-SUMPRODUCT(Engine!$C$23714:$C$23745,INDIRECT("Coefficients!$CQ$2:$CQ$33"))))))</f>
      </c>
      <c r="BK747" s="8">
        <f>IF(OR($B747="",$C747="",$D747="",$E747="",$F747="",$G747="",$H747="",$I747="",$J747="",$K747="",$L747=""),"",IF($B747="Female",1/(1+EXP(-SUMPRODUCT(Engine!$C$23714:$C$23745,INDIRECT("Coefficients!$CR$2:$CR$33")))),1/(1+EXP(-SUMPRODUCT(Engine!$C$23714:$C$23745,INDIRECT("Coefficients!$CS$2:$CS$33"))))))</f>
      </c>
      <c r="BL747" s="8">
        <f>IF(OR($B747="",$C747="",$D747="",$E747="",$F747="",$G747="",$H747="",$I747="",$J747="",$K747="",$L747=""),"",IF($B747="Female",1/(1+EXP(-SUMPRODUCT(Engine!$C$23714:$C$23745,INDIRECT("Coefficients!$CT$2:$CT$33")))),1/(1+EXP(-SUMPRODUCT(Engine!$C$23714:$C$23745,INDIRECT("Coefficients!$CU$2:$CU$33"))))))</f>
      </c>
      <c r="BM747" s="8">
        <f>IF(OR($B747="",$C747="",$D747="",$E747="",$F747="",$G747="",$H747="",$I747="",$J747="",$K747="",$L747=""),"",IF($B747="Female",1/(1+EXP(-SUMPRODUCT(Engine!$C$23714:$C$23745,INDIRECT("Coefficients!$CV$2:$CV$33")))),1/(1+EXP(-SUMPRODUCT(Engine!$C$23714:$C$23745,INDIRECT("Coefficients!$CW$2:$CW$33"))))))</f>
      </c>
    </row>
    <row r="748" spans="1:6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8">
        <f>IF(OR($B748="",$C748="",$D748="",$E748="",$F748="",$G748="",$H748="",$I748="",$J748="",$K748="",$L748=""),"",IF($B748="Female",1/(1+EXP(-SUMPRODUCT(Engine!$C$23746:$C$23777,INDIRECT("Coefficients!$B$2:$B$33")))),1/(1+EXP(-SUMPRODUCT(Engine!$C$23746:$C$23777,INDIRECT("Coefficients!$C$2:$C$33"))))))</f>
      </c>
      <c r="Q748" s="8">
        <f>IF(OR($B748="",$C748="",$D748="",$E748="",$F748="",$G748="",$H748="",$I748="",$J748="",$K748="",$L748=""),"",IF($B748="Female",1/(1+EXP(-SUMPRODUCT(Engine!$C$23746:$C$23777,INDIRECT("Coefficients!$D$2:$D$33")))),1/(1+EXP(-SUMPRODUCT(Engine!$C$23746:$C$23777,INDIRECT("Coefficients!$E$2:$E$33"))))))</f>
      </c>
      <c r="R748" s="8">
        <f>IF(OR($B748="",$C748="",$D748="",$E748="",$F748="",$G748="",$H748="",$I748="",$J748="",$K748="",$L748=""),"",IF($B748="Female",1/(1+EXP(-SUMPRODUCT(Engine!$C$23746:$C$23777,INDIRECT("Coefficients!$F$2:$F$33")))),1/(1+EXP(-SUMPRODUCT(Engine!$C$23746:$C$23777,INDIRECT("Coefficients!$G$2:$G$33"))))))</f>
      </c>
      <c r="S748" s="8">
        <f>IF(OR($B748="",$C748="",$D748="",$E748="",$F748="",$G748="",$H748="",$I748="",$J748="",$K748="",$L748=""),"",IF($B748="Female",1/(1+EXP(-SUMPRODUCT(Engine!$C$23746:$C$23777,INDIRECT("Coefficients!$H$2:$H$33")))),1/(1+EXP(-SUMPRODUCT(Engine!$C$23746:$C$23777,INDIRECT("Coefficients!$I$2:$I$33"))))))</f>
      </c>
      <c r="T748" s="8">
        <f>IF(OR($B748="",$C748="",$D748="",$E748="",$F748="",$G748="",$H748="",$I748="",$J748="",$K748="",$L748=""),"",IF($B748="Female",1/(1+EXP(-SUMPRODUCT(Engine!$C$23746:$C$23777,INDIRECT("Coefficients!$J$2:$J$33")))),1/(1+EXP(-SUMPRODUCT(Engine!$C$23746:$C$23777,INDIRECT("Coefficients!$K$2:$K$33"))))))</f>
      </c>
      <c r="U748" s="8">
        <f>IF(OR($B748="",$C748="",$D748="",$E748="",$F748="",$G748="",$H748="",$I748="",$J748="",$K748="",$L748=""),"",IF($B748="Female",1/(1+EXP(-SUMPRODUCT(Engine!$C$23746:$C$23777,INDIRECT("Coefficients!$L$2:$L$33")))),1/(1+EXP(-SUMPRODUCT(Engine!$C$23746:$C$23777,INDIRECT("Coefficients!$M$2:$M$33"))))))</f>
      </c>
      <c r="V748" s="8">
        <f>IF(OR($B748="",$C748="",$D748="",$E748="",$F748="",$G748="",$H748="",$I748="",$J748="",$K748="",$L748=""),"",IF($B748="Female",1/(1+EXP(-SUMPRODUCT(Engine!$C$23746:$C$23777,INDIRECT("Coefficients!$N$2:$N$33")))),1/(1+EXP(-SUMPRODUCT(Engine!$C$23746:$C$23777,INDIRECT("Coefficients!$O$2:$O$33"))))))</f>
      </c>
      <c r="W748" s="8">
        <f>IF(OR($B748="",$C748="",$D748="",$E748="",$F748="",$G748="",$H748="",$I748="",$J748="",$K748="",$L748=""),"",IF($B748="Female",1/(1+EXP(-SUMPRODUCT(Engine!$C$23746:$C$23777,INDIRECT("Coefficients!$P$2:$P$33")))),1/(1+EXP(-SUMPRODUCT(Engine!$C$23746:$C$23777,INDIRECT("Coefficients!$Q$2:$Q$33"))))))</f>
      </c>
      <c r="X748" s="8">
        <f>IF(OR($B748="",$C748="",$D748="",$E748="",$F748="",$G748="",$H748="",$I748="",$J748="",$K748="",$L748=""),"",IF($B748="Female",1/(1+EXP(-SUMPRODUCT(Engine!$C$23746:$C$23777,INDIRECT("Coefficients!$R$2:$R$33")))),1/(1+EXP(-SUMPRODUCT(Engine!$C$23746:$C$23777,INDIRECT("Coefficients!$S$2:$S$33"))))))</f>
      </c>
      <c r="Y748" s="8">
        <f>IF(OR($B748="",$C748="",$D748="",$E748="",$F748="",$G748="",$H748="",$I748="",$J748="",$K748="",$L748=""),"",IF($B748="Female",1/(1+EXP(-SUMPRODUCT(Engine!$C$23746:$C$23777,INDIRECT("Coefficients!$T$2:$T$33")))),1/(1+EXP(-SUMPRODUCT(Engine!$C$23746:$C$23777,INDIRECT("Coefficients!$U$2:$U$33"))))))</f>
      </c>
      <c r="Z748" s="8">
        <f>IF(OR($B748="",$C748="",$D748="",$E748="",$F748="",$G748="",$H748="",$I748="",$J748="",$K748="",$L748=""),"",IF($B748="Female",1/(1+EXP(-SUMPRODUCT(Engine!$C$23746:$C$23777,INDIRECT("Coefficients!$V$2:$V$33")))),1/(1+EXP(-SUMPRODUCT(Engine!$C$23746:$C$23777,INDIRECT("Coefficients!$W$2:$W$33"))))))</f>
      </c>
      <c r="AA748" s="8">
        <f>IF(OR($B748="",$C748="",$D748="",$E748="",$F748="",$G748="",$H748="",$I748="",$J748="",$K748="",$L748=""),"",IF($B748="Female",1/(1+EXP(-SUMPRODUCT(Engine!$C$23746:$C$23777,INDIRECT("Coefficients!$X$2:$X$33")))),1/(1+EXP(-SUMPRODUCT(Engine!$C$23746:$C$23777,INDIRECT("Coefficients!$Y$2:$Y$33"))))))</f>
      </c>
      <c r="AB748" s="8">
        <f>IF(OR($B748="",$C748="",$D748="",$E748="",$F748="",$G748="",$H748="",$I748="",$J748="",$K748="",$L748=""),"",IF($B748="Female",1/(1+EXP(-SUMPRODUCT(Engine!$C$23746:$C$23777,INDIRECT("Coefficients!$Z$2:$Z$33")))),1/(1+EXP(-SUMPRODUCT(Engine!$C$23746:$C$23777,INDIRECT("Coefficients!$AA$2:$AA$33"))))))</f>
      </c>
      <c r="AC748" s="8">
        <f>IF(OR($B748="",$C748="",$D748="",$E748="",$F748="",$G748="",$H748="",$I748="",$J748="",$K748="",$L748=""),"",IF($B748="Female",1/(1+EXP(-SUMPRODUCT(Engine!$C$23746:$C$23777,INDIRECT("Coefficients!$AB$2:$AB$33")))),1/(1+EXP(-SUMPRODUCT(Engine!$C$23746:$C$23777,INDIRECT("Coefficients!$AC$2:$AC$33"))))))</f>
      </c>
      <c r="AD748" s="8">
        <f>IF(OR($B748="",$C748="",$D748="",$E748="",$F748="",$G748="",$H748="",$I748="",$J748="",$K748="",$L748=""),"",IF($B748="Female",1/(1+EXP(-SUMPRODUCT(Engine!$C$23746:$C$23777,INDIRECT("Coefficients!$AD$2:$AD$33")))),1/(1+EXP(-SUMPRODUCT(Engine!$C$23746:$C$23777,INDIRECT("Coefficients!$AE$2:$AE$33"))))))</f>
      </c>
      <c r="AE748" s="8">
        <f>IF(OR($B748="",$C748="",$D748="",$E748="",$F748="",$G748="",$H748="",$I748="",$J748="",$K748="",$L748=""),"",IF($B748="Female",1/(1+EXP(-SUMPRODUCT(Engine!$C$23746:$C$23777,INDIRECT("Coefficients!$AF$2:$AF$33")))),1/(1+EXP(-SUMPRODUCT(Engine!$C$23746:$C$23777,INDIRECT("Coefficients!$AG$2:$AG$33"))))))</f>
      </c>
      <c r="AF748" s="8">
        <f>IF(OR($B748="",$C748="",$D748="",$E748="",$F748="",$G748="",$H748="",$I748="",$J748="",$K748="",$L748=""),"",IF($B748="Female",1/(1+EXP(-SUMPRODUCT(Engine!$C$23746:$C$23777,INDIRECT("Coefficients!$AH$2:$AH$33")))),1/(1+EXP(-SUMPRODUCT(Engine!$C$23746:$C$23777,INDIRECT("Coefficients!$AI$2:$AI$33"))))))</f>
      </c>
      <c r="AG748" s="8">
        <f>IF(OR($B748="",$C748="",$D748="",$E748="",$F748="",$G748="",$H748="",$I748="",$J748="",$K748="",$L748=""),"",IF($B748="Female",1/(1+EXP(-SUMPRODUCT(Engine!$C$23746:$C$23777,INDIRECT("Coefficients!$AJ$2:$AJ$33")))),1/(1+EXP(-SUMPRODUCT(Engine!$C$23746:$C$23777,INDIRECT("Coefficients!$AK$2:$AK$33"))))))</f>
      </c>
      <c r="AH748" s="8">
        <f>IF(OR($B748="",$C748="",$D748="",$E748="",$F748="",$G748="",$H748="",$I748="",$J748="",$K748="",$L748=""),"",IF($B748="Female",1/(1+EXP(-SUMPRODUCT(Engine!$C$23746:$C$23777,INDIRECT("Coefficients!$AL$2:$AL$33")))),1/(1+EXP(-SUMPRODUCT(Engine!$C$23746:$C$23777,INDIRECT("Coefficients!$AM$2:$AM$33"))))))</f>
      </c>
      <c r="AI748" s="8">
        <f>IF(OR($B748="",$C748="",$D748="",$E748="",$F748="",$G748="",$H748="",$I748="",$J748="",$K748="",$L748=""),"",IF($B748="Female",1/(1+EXP(-SUMPRODUCT(Engine!$C$23746:$C$23777,INDIRECT("Coefficients!$AN$2:$AN$33")))),1/(1+EXP(-SUMPRODUCT(Engine!$C$23746:$C$23777,INDIRECT("Coefficients!$AO$2:$AO$33"))))))</f>
      </c>
      <c r="AJ748" s="8">
        <f>IF(OR($B748="",$C748="",$D748="",$E748="",$F748="",$G748="",$H748="",$I748="",$J748="",$K748="",$L748=""),"",IF($B748="Female",1/(1+EXP(-SUMPRODUCT(Engine!$C$23746:$C$23777,INDIRECT("Coefficients!$AP$2:$AP$33")))),1/(1+EXP(-SUMPRODUCT(Engine!$C$23746:$C$23777,INDIRECT("Coefficients!$AQ$2:$AQ$33"))))))</f>
      </c>
      <c r="AK748" s="8">
        <f>IF(OR($B748="",$C748="",$D748="",$E748="",$F748="",$G748="",$H748="",$I748="",$J748="",$K748="",$L748=""),"",IF($B748="Female",1/(1+EXP(-SUMPRODUCT(Engine!$C$23746:$C$23777,INDIRECT("Coefficients!$AR$2:$AR$33")))),1/(1+EXP(-SUMPRODUCT(Engine!$C$23746:$C$23777,INDIRECT("Coefficients!$AS$2:$AS$33"))))))</f>
      </c>
      <c r="AL748" s="8">
        <f>IF(OR($B748="",$C748="",$D748="",$E748="",$F748="",$G748="",$H748="",$I748="",$J748="",$K748="",$L748=""),"",IF($B748="Female",1/(1+EXP(-SUMPRODUCT(Engine!$C$23746:$C$23777,INDIRECT("Coefficients!$AT$2:$AT$33")))),1/(1+EXP(-SUMPRODUCT(Engine!$C$23746:$C$23777,INDIRECT("Coefficients!$AU$2:$AU$33"))))))</f>
      </c>
      <c r="AM748" s="8">
        <f>IF(OR($B748="",$C748="",$D748="",$E748="",$F748="",$G748="",$H748="",$I748="",$J748="",$K748="",$L748=""),"",IF($B748="Female",1/(1+EXP(-SUMPRODUCT(Engine!$C$23746:$C$23777,INDIRECT("Coefficients!$AV$2:$AV$33")))),1/(1+EXP(-SUMPRODUCT(Engine!$C$23746:$C$23777,INDIRECT("Coefficients!$AW$2:$AW$33"))))))</f>
      </c>
      <c r="AN748" s="8">
        <f>IF(OR($B748="",$C748="",$D748="",$E748="",$F748="",$G748="",$H748="",$I748="",$J748="",$K748="",$L748=""),"",IF($B748="Female",1/(1+EXP(-SUMPRODUCT(Engine!$C$23746:$C$23777,INDIRECT("Coefficients!$AX$2:$AX$33")))),1/(1+EXP(-SUMPRODUCT(Engine!$C$23746:$C$23777,INDIRECT("Coefficients!$AY$2:$AY$33"))))))</f>
      </c>
      <c r="AO748" s="8">
        <f>IF(OR($B748="",$C748="",$D748="",$E748="",$F748="",$G748="",$H748="",$I748="",$J748="",$K748="",$L748=""),"",IF($B748="Female",1/(1+EXP(-SUMPRODUCT(Engine!$C$23746:$C$23777,INDIRECT("Coefficients!$AZ$2:$AZ$33")))),1/(1+EXP(-SUMPRODUCT(Engine!$C$23746:$C$23777,INDIRECT("Coefficients!$BA$2:$BA$33"))))))</f>
      </c>
      <c r="AP748" s="8">
        <f>IF(OR($B748="",$C748="",$D748="",$E748="",$F748="",$G748="",$H748="",$I748="",$J748="",$K748="",$L748=""),"",IF($B748="Female",1/(1+EXP(-SUMPRODUCT(Engine!$C$23746:$C$23777,INDIRECT("Coefficients!$BB$2:$BB$33")))),1/(1+EXP(-SUMPRODUCT(Engine!$C$23746:$C$23777,INDIRECT("Coefficients!$BC$2:$BC$33"))))))</f>
      </c>
      <c r="AQ748" s="8">
        <f>IF(OR($B748="",$C748="",$D748="",$E748="",$F748="",$G748="",$H748="",$I748="",$J748="",$K748="",$L748=""),"",IF($B748="Female",1/(1+EXP(-SUMPRODUCT(Engine!$C$23746:$C$23777,INDIRECT("Coefficients!$BD$2:$BD$33")))),1/(1+EXP(-SUMPRODUCT(Engine!$C$23746:$C$23777,INDIRECT("Coefficients!$BE$2:$BE$33"))))))</f>
      </c>
      <c r="AR748" s="8">
        <f>IF(OR($B748="",$C748="",$D748="",$E748="",$F748="",$G748="",$H748="",$I748="",$J748="",$K748="",$L748=""),"",IF($B748="Female",1/(1+EXP(-SUMPRODUCT(Engine!$C$23746:$C$23777,INDIRECT("Coefficients!$BF$2:$BF$33")))),1/(1+EXP(-SUMPRODUCT(Engine!$C$23746:$C$23777,INDIRECT("Coefficients!$BG$2:$BG$33"))))))</f>
      </c>
      <c r="AS748" s="8">
        <f>IF(OR($B748="",$C748="",$D748="",$E748="",$F748="",$G748="",$H748="",$I748="",$J748="",$K748="",$L748=""),"",IF($B748="Female",1/(1+EXP(-SUMPRODUCT(Engine!$C$23746:$C$23777,INDIRECT("Coefficients!$BH$2:$BH$33")))),1/(1+EXP(-SUMPRODUCT(Engine!$C$23746:$C$23777,INDIRECT("Coefficients!$BI$2:$BI$33"))))))</f>
      </c>
      <c r="AT748" s="8">
        <f>IF(OR($B748="",$C748="",$D748="",$E748="",$F748="",$G748="",$H748="",$I748="",$J748="",$K748="",$L748=""),"",IF($B748="Female",1/(1+EXP(-SUMPRODUCT(Engine!$C$23746:$C$23777,INDIRECT("Coefficients!$BJ$2:$BJ$33")))),1/(1+EXP(-SUMPRODUCT(Engine!$C$23746:$C$23777,INDIRECT("Coefficients!$BK$2:$BK$33"))))))</f>
      </c>
      <c r="AU748" s="8">
        <f>IF(OR($B748="",$C748="",$D748="",$E748="",$F748="",$G748="",$H748="",$I748="",$J748="",$K748="",$L748=""),"",IF($B748="Female",1/(1+EXP(-SUMPRODUCT(Engine!$C$23746:$C$23777,INDIRECT("Coefficients!$BL$2:$BL$33")))),1/(1+EXP(-SUMPRODUCT(Engine!$C$23746:$C$23777,INDIRECT("Coefficients!$BM$2:$BM$33"))))))</f>
      </c>
      <c r="AV748" s="8">
        <f>IF(OR($B748="",$C748="",$D748="",$E748="",$F748="",$G748="",$H748="",$I748="",$J748="",$K748="",$L748=""),"",IF($B748="Female",1/(1+EXP(-SUMPRODUCT(Engine!$C$23746:$C$23777,INDIRECT("Coefficients!$BN$2:$BN$33")))),1/(1+EXP(-SUMPRODUCT(Engine!$C$23746:$C$23777,INDIRECT("Coefficients!$BO$2:$BO$33"))))))</f>
      </c>
      <c r="AW748" s="8">
        <f>IF(OR($B748="",$C748="",$D748="",$E748="",$F748="",$G748="",$H748="",$I748="",$J748="",$K748="",$L748=""),"",IF($B748="Female",1/(1+EXP(-SUMPRODUCT(Engine!$C$23746:$C$23777,INDIRECT("Coefficients!$BP$2:$BP$33")))),1/(1+EXP(-SUMPRODUCT(Engine!$C$23746:$C$23777,INDIRECT("Coefficients!$BQ$2:$BQ$33"))))))</f>
      </c>
      <c r="AX748" s="8">
        <f>IF(OR($B748="",$C748="",$D748="",$E748="",$F748="",$G748="",$H748="",$I748="",$J748="",$K748="",$L748=""),"",IF($B748="Female",1/(1+EXP(-SUMPRODUCT(Engine!$C$23746:$C$23777,INDIRECT("Coefficients!$BR$2:$BR$33")))),1/(1+EXP(-SUMPRODUCT(Engine!$C$23746:$C$23777,INDIRECT("Coefficients!$BS$2:$BS$33"))))))</f>
      </c>
      <c r="AY748" s="8">
        <f>IF(OR($B748="",$C748="",$D748="",$E748="",$F748="",$G748="",$H748="",$I748="",$J748="",$K748="",$L748=""),"",IF($B748="Female",1/(1+EXP(-SUMPRODUCT(Engine!$C$23746:$C$23777,INDIRECT("Coefficients!$BT$2:$BT$33")))),1/(1+EXP(-SUMPRODUCT(Engine!$C$23746:$C$23777,INDIRECT("Coefficients!$BU$2:$BU$33"))))))</f>
      </c>
      <c r="AZ748" s="8">
        <f>IF(OR($B748="",$C748="",$D748="",$E748="",$F748="",$G748="",$H748="",$I748="",$J748="",$K748="",$L748=""),"",IF($B748="Female",1/(1+EXP(-SUMPRODUCT(Engine!$C$23746:$C$23777,INDIRECT("Coefficients!$BV$2:$BV$33")))),1/(1+EXP(-SUMPRODUCT(Engine!$C$23746:$C$23777,INDIRECT("Coefficients!$BW$2:$BW$33"))))))</f>
      </c>
      <c r="BA748" s="8">
        <f>IF(OR($B748="",$C748="",$D748="",$E748="",$F748="",$G748="",$H748="",$I748="",$J748="",$K748="",$L748=""),"",IF($B748="Female",1/(1+EXP(-SUMPRODUCT(Engine!$C$23746:$C$23777,INDIRECT("Coefficients!$BX$2:$BX$33")))),1/(1+EXP(-SUMPRODUCT(Engine!$C$23746:$C$23777,INDIRECT("Coefficients!$BY$2:$BY$33"))))))</f>
      </c>
      <c r="BB748" s="8">
        <f>IF(OR($B748="",$C748="",$D748="",$E748="",$F748="",$G748="",$H748="",$I748="",$J748="",$K748="",$L748=""),"",IF($B748="Female",1/(1+EXP(-SUMPRODUCT(Engine!$C$23746:$C$23777,INDIRECT("Coefficients!$BZ$2:$BZ$33")))),1/(1+EXP(-SUMPRODUCT(Engine!$C$23746:$C$23777,INDIRECT("Coefficients!$CA$2:$CA$33"))))))</f>
      </c>
      <c r="BC748" s="8">
        <f>IF(OR($B748="",$C748="",$D748="",$E748="",$F748="",$G748="",$H748="",$I748="",$J748="",$K748="",$L748=""),"",IF($B748="Female",1/(1+EXP(-SUMPRODUCT(Engine!$C$23746:$C$23777,INDIRECT("Coefficients!$CB$2:$CB$33")))),1/(1+EXP(-SUMPRODUCT(Engine!$C$23746:$C$23777,INDIRECT("Coefficients!$CC$2:$CC$33"))))))</f>
      </c>
      <c r="BD748" s="8">
        <f>IF(OR($B748="",$C748="",$D748="",$E748="",$F748="",$G748="",$H748="",$I748="",$J748="",$K748="",$L748=""),"",IF($B748="Female",1/(1+EXP(-SUMPRODUCT(Engine!$C$23746:$C$23777,INDIRECT("Coefficients!$CD$2:$CD$33")))),1/(1+EXP(-SUMPRODUCT(Engine!$C$23746:$C$23777,INDIRECT("Coefficients!$CE$2:$CE$33"))))))</f>
      </c>
      <c r="BE748" s="8">
        <f>IF(OR($B748="",$C748="",$D748="",$E748="",$F748="",$G748="",$H748="",$I748="",$J748="",$K748="",$L748=""),"",IF($B748="Female",1/(1+EXP(-SUMPRODUCT(Engine!$C$23746:$C$23777,INDIRECT("Coefficients!$CF$2:$CF$33")))),1/(1+EXP(-SUMPRODUCT(Engine!$C$23746:$C$23777,INDIRECT("Coefficients!$CG$2:$CG$33"))))))</f>
      </c>
      <c r="BF748" s="8">
        <f>IF(OR($B748="",$C748="",$D748="",$E748="",$F748="",$G748="",$H748="",$I748="",$J748="",$K748="",$L748=""),"",IF($B748="Female",1/(1+EXP(-SUMPRODUCT(Engine!$C$23746:$C$23777,INDIRECT("Coefficients!$CH$2:$CH$33")))),1/(1+EXP(-SUMPRODUCT(Engine!$C$23746:$C$23777,INDIRECT("Coefficients!$CI$2:$CI$33"))))))</f>
      </c>
      <c r="BG748" s="8">
        <f>IF(OR($B748="",$C748="",$D748="",$E748="",$F748="",$G748="",$H748="",$I748="",$J748="",$K748="",$L748=""),"",IF($B748="Female",1/(1+EXP(-SUMPRODUCT(Engine!$C$23746:$C$23777,INDIRECT("Coefficients!$CJ$2:$CJ$33")))),1/(1+EXP(-SUMPRODUCT(Engine!$C$23746:$C$23777,INDIRECT("Coefficients!$CK$2:$CK$33"))))))</f>
      </c>
      <c r="BH748" s="8">
        <f>IF(OR($B748="",$C748="",$D748="",$E748="",$F748="",$G748="",$H748="",$I748="",$J748="",$K748="",$L748=""),"",IF($B748="Female",1/(1+EXP(-SUMPRODUCT(Engine!$C$23746:$C$23777,INDIRECT("Coefficients!$CL$2:$CL$33")))),1/(1+EXP(-SUMPRODUCT(Engine!$C$23746:$C$23777,INDIRECT("Coefficients!$CM$2:$CM$33"))))))</f>
      </c>
      <c r="BI748" s="8">
        <f>IF(OR($B748="",$C748="",$D748="",$E748="",$F748="",$G748="",$H748="",$I748="",$J748="",$K748="",$L748=""),"",IF($B748="Female",1/(1+EXP(-SUMPRODUCT(Engine!$C$23746:$C$23777,INDIRECT("Coefficients!$CN$2:$CN$33")))),1/(1+EXP(-SUMPRODUCT(Engine!$C$23746:$C$23777,INDIRECT("Coefficients!$CO$2:$CO$33"))))))</f>
      </c>
      <c r="BJ748" s="8">
        <f>IF(OR($B748="",$C748="",$D748="",$E748="",$F748="",$G748="",$H748="",$I748="",$J748="",$K748="",$L748=""),"",IF($B748="Female",1/(1+EXP(-SUMPRODUCT(Engine!$C$23746:$C$23777,INDIRECT("Coefficients!$CP$2:$CP$33")))),1/(1+EXP(-SUMPRODUCT(Engine!$C$23746:$C$23777,INDIRECT("Coefficients!$CQ$2:$CQ$33"))))))</f>
      </c>
      <c r="BK748" s="8">
        <f>IF(OR($B748="",$C748="",$D748="",$E748="",$F748="",$G748="",$H748="",$I748="",$J748="",$K748="",$L748=""),"",IF($B748="Female",1/(1+EXP(-SUMPRODUCT(Engine!$C$23746:$C$23777,INDIRECT("Coefficients!$CR$2:$CR$33")))),1/(1+EXP(-SUMPRODUCT(Engine!$C$23746:$C$23777,INDIRECT("Coefficients!$CS$2:$CS$33"))))))</f>
      </c>
      <c r="BL748" s="8">
        <f>IF(OR($B748="",$C748="",$D748="",$E748="",$F748="",$G748="",$H748="",$I748="",$J748="",$K748="",$L748=""),"",IF($B748="Female",1/(1+EXP(-SUMPRODUCT(Engine!$C$23746:$C$23777,INDIRECT("Coefficients!$CT$2:$CT$33")))),1/(1+EXP(-SUMPRODUCT(Engine!$C$23746:$C$23777,INDIRECT("Coefficients!$CU$2:$CU$33"))))))</f>
      </c>
      <c r="BM748" s="8">
        <f>IF(OR($B748="",$C748="",$D748="",$E748="",$F748="",$G748="",$H748="",$I748="",$J748="",$K748="",$L748=""),"",IF($B748="Female",1/(1+EXP(-SUMPRODUCT(Engine!$C$23746:$C$23777,INDIRECT("Coefficients!$CV$2:$CV$33")))),1/(1+EXP(-SUMPRODUCT(Engine!$C$23746:$C$23777,INDIRECT("Coefficients!$CW$2:$CW$33"))))))</f>
      </c>
    </row>
    <row r="749" spans="1:6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8">
        <f>IF(OR($B749="",$C749="",$D749="",$E749="",$F749="",$G749="",$H749="",$I749="",$J749="",$K749="",$L749=""),"",IF($B749="Female",1/(1+EXP(-SUMPRODUCT(Engine!$C$23778:$C$23809,INDIRECT("Coefficients!$B$2:$B$33")))),1/(1+EXP(-SUMPRODUCT(Engine!$C$23778:$C$23809,INDIRECT("Coefficients!$C$2:$C$33"))))))</f>
      </c>
      <c r="Q749" s="8">
        <f>IF(OR($B749="",$C749="",$D749="",$E749="",$F749="",$G749="",$H749="",$I749="",$J749="",$K749="",$L749=""),"",IF($B749="Female",1/(1+EXP(-SUMPRODUCT(Engine!$C$23778:$C$23809,INDIRECT("Coefficients!$D$2:$D$33")))),1/(1+EXP(-SUMPRODUCT(Engine!$C$23778:$C$23809,INDIRECT("Coefficients!$E$2:$E$33"))))))</f>
      </c>
      <c r="R749" s="8">
        <f>IF(OR($B749="",$C749="",$D749="",$E749="",$F749="",$G749="",$H749="",$I749="",$J749="",$K749="",$L749=""),"",IF($B749="Female",1/(1+EXP(-SUMPRODUCT(Engine!$C$23778:$C$23809,INDIRECT("Coefficients!$F$2:$F$33")))),1/(1+EXP(-SUMPRODUCT(Engine!$C$23778:$C$23809,INDIRECT("Coefficients!$G$2:$G$33"))))))</f>
      </c>
      <c r="S749" s="8">
        <f>IF(OR($B749="",$C749="",$D749="",$E749="",$F749="",$G749="",$H749="",$I749="",$J749="",$K749="",$L749=""),"",IF($B749="Female",1/(1+EXP(-SUMPRODUCT(Engine!$C$23778:$C$23809,INDIRECT("Coefficients!$H$2:$H$33")))),1/(1+EXP(-SUMPRODUCT(Engine!$C$23778:$C$23809,INDIRECT("Coefficients!$I$2:$I$33"))))))</f>
      </c>
      <c r="T749" s="8">
        <f>IF(OR($B749="",$C749="",$D749="",$E749="",$F749="",$G749="",$H749="",$I749="",$J749="",$K749="",$L749=""),"",IF($B749="Female",1/(1+EXP(-SUMPRODUCT(Engine!$C$23778:$C$23809,INDIRECT("Coefficients!$J$2:$J$33")))),1/(1+EXP(-SUMPRODUCT(Engine!$C$23778:$C$23809,INDIRECT("Coefficients!$K$2:$K$33"))))))</f>
      </c>
      <c r="U749" s="8">
        <f>IF(OR($B749="",$C749="",$D749="",$E749="",$F749="",$G749="",$H749="",$I749="",$J749="",$K749="",$L749=""),"",IF($B749="Female",1/(1+EXP(-SUMPRODUCT(Engine!$C$23778:$C$23809,INDIRECT("Coefficients!$L$2:$L$33")))),1/(1+EXP(-SUMPRODUCT(Engine!$C$23778:$C$23809,INDIRECT("Coefficients!$M$2:$M$33"))))))</f>
      </c>
      <c r="V749" s="8">
        <f>IF(OR($B749="",$C749="",$D749="",$E749="",$F749="",$G749="",$H749="",$I749="",$J749="",$K749="",$L749=""),"",IF($B749="Female",1/(1+EXP(-SUMPRODUCT(Engine!$C$23778:$C$23809,INDIRECT("Coefficients!$N$2:$N$33")))),1/(1+EXP(-SUMPRODUCT(Engine!$C$23778:$C$23809,INDIRECT("Coefficients!$O$2:$O$33"))))))</f>
      </c>
      <c r="W749" s="8">
        <f>IF(OR($B749="",$C749="",$D749="",$E749="",$F749="",$G749="",$H749="",$I749="",$J749="",$K749="",$L749=""),"",IF($B749="Female",1/(1+EXP(-SUMPRODUCT(Engine!$C$23778:$C$23809,INDIRECT("Coefficients!$P$2:$P$33")))),1/(1+EXP(-SUMPRODUCT(Engine!$C$23778:$C$23809,INDIRECT("Coefficients!$Q$2:$Q$33"))))))</f>
      </c>
      <c r="X749" s="8">
        <f>IF(OR($B749="",$C749="",$D749="",$E749="",$F749="",$G749="",$H749="",$I749="",$J749="",$K749="",$L749=""),"",IF($B749="Female",1/(1+EXP(-SUMPRODUCT(Engine!$C$23778:$C$23809,INDIRECT("Coefficients!$R$2:$R$33")))),1/(1+EXP(-SUMPRODUCT(Engine!$C$23778:$C$23809,INDIRECT("Coefficients!$S$2:$S$33"))))))</f>
      </c>
      <c r="Y749" s="8">
        <f>IF(OR($B749="",$C749="",$D749="",$E749="",$F749="",$G749="",$H749="",$I749="",$J749="",$K749="",$L749=""),"",IF($B749="Female",1/(1+EXP(-SUMPRODUCT(Engine!$C$23778:$C$23809,INDIRECT("Coefficients!$T$2:$T$33")))),1/(1+EXP(-SUMPRODUCT(Engine!$C$23778:$C$23809,INDIRECT("Coefficients!$U$2:$U$33"))))))</f>
      </c>
      <c r="Z749" s="8">
        <f>IF(OR($B749="",$C749="",$D749="",$E749="",$F749="",$G749="",$H749="",$I749="",$J749="",$K749="",$L749=""),"",IF($B749="Female",1/(1+EXP(-SUMPRODUCT(Engine!$C$23778:$C$23809,INDIRECT("Coefficients!$V$2:$V$33")))),1/(1+EXP(-SUMPRODUCT(Engine!$C$23778:$C$23809,INDIRECT("Coefficients!$W$2:$W$33"))))))</f>
      </c>
      <c r="AA749" s="8">
        <f>IF(OR($B749="",$C749="",$D749="",$E749="",$F749="",$G749="",$H749="",$I749="",$J749="",$K749="",$L749=""),"",IF($B749="Female",1/(1+EXP(-SUMPRODUCT(Engine!$C$23778:$C$23809,INDIRECT("Coefficients!$X$2:$X$33")))),1/(1+EXP(-SUMPRODUCT(Engine!$C$23778:$C$23809,INDIRECT("Coefficients!$Y$2:$Y$33"))))))</f>
      </c>
      <c r="AB749" s="8">
        <f>IF(OR($B749="",$C749="",$D749="",$E749="",$F749="",$G749="",$H749="",$I749="",$J749="",$K749="",$L749=""),"",IF($B749="Female",1/(1+EXP(-SUMPRODUCT(Engine!$C$23778:$C$23809,INDIRECT("Coefficients!$Z$2:$Z$33")))),1/(1+EXP(-SUMPRODUCT(Engine!$C$23778:$C$23809,INDIRECT("Coefficients!$AA$2:$AA$33"))))))</f>
      </c>
      <c r="AC749" s="8">
        <f>IF(OR($B749="",$C749="",$D749="",$E749="",$F749="",$G749="",$H749="",$I749="",$J749="",$K749="",$L749=""),"",IF($B749="Female",1/(1+EXP(-SUMPRODUCT(Engine!$C$23778:$C$23809,INDIRECT("Coefficients!$AB$2:$AB$33")))),1/(1+EXP(-SUMPRODUCT(Engine!$C$23778:$C$23809,INDIRECT("Coefficients!$AC$2:$AC$33"))))))</f>
      </c>
      <c r="AD749" s="8">
        <f>IF(OR($B749="",$C749="",$D749="",$E749="",$F749="",$G749="",$H749="",$I749="",$J749="",$K749="",$L749=""),"",IF($B749="Female",1/(1+EXP(-SUMPRODUCT(Engine!$C$23778:$C$23809,INDIRECT("Coefficients!$AD$2:$AD$33")))),1/(1+EXP(-SUMPRODUCT(Engine!$C$23778:$C$23809,INDIRECT("Coefficients!$AE$2:$AE$33"))))))</f>
      </c>
      <c r="AE749" s="8">
        <f>IF(OR($B749="",$C749="",$D749="",$E749="",$F749="",$G749="",$H749="",$I749="",$J749="",$K749="",$L749=""),"",IF($B749="Female",1/(1+EXP(-SUMPRODUCT(Engine!$C$23778:$C$23809,INDIRECT("Coefficients!$AF$2:$AF$33")))),1/(1+EXP(-SUMPRODUCT(Engine!$C$23778:$C$23809,INDIRECT("Coefficients!$AG$2:$AG$33"))))))</f>
      </c>
      <c r="AF749" s="8">
        <f>IF(OR($B749="",$C749="",$D749="",$E749="",$F749="",$G749="",$H749="",$I749="",$J749="",$K749="",$L749=""),"",IF($B749="Female",1/(1+EXP(-SUMPRODUCT(Engine!$C$23778:$C$23809,INDIRECT("Coefficients!$AH$2:$AH$33")))),1/(1+EXP(-SUMPRODUCT(Engine!$C$23778:$C$23809,INDIRECT("Coefficients!$AI$2:$AI$33"))))))</f>
      </c>
      <c r="AG749" s="8">
        <f>IF(OR($B749="",$C749="",$D749="",$E749="",$F749="",$G749="",$H749="",$I749="",$J749="",$K749="",$L749=""),"",IF($B749="Female",1/(1+EXP(-SUMPRODUCT(Engine!$C$23778:$C$23809,INDIRECT("Coefficients!$AJ$2:$AJ$33")))),1/(1+EXP(-SUMPRODUCT(Engine!$C$23778:$C$23809,INDIRECT("Coefficients!$AK$2:$AK$33"))))))</f>
      </c>
      <c r="AH749" s="8">
        <f>IF(OR($B749="",$C749="",$D749="",$E749="",$F749="",$G749="",$H749="",$I749="",$J749="",$K749="",$L749=""),"",IF($B749="Female",1/(1+EXP(-SUMPRODUCT(Engine!$C$23778:$C$23809,INDIRECT("Coefficients!$AL$2:$AL$33")))),1/(1+EXP(-SUMPRODUCT(Engine!$C$23778:$C$23809,INDIRECT("Coefficients!$AM$2:$AM$33"))))))</f>
      </c>
      <c r="AI749" s="8">
        <f>IF(OR($B749="",$C749="",$D749="",$E749="",$F749="",$G749="",$H749="",$I749="",$J749="",$K749="",$L749=""),"",IF($B749="Female",1/(1+EXP(-SUMPRODUCT(Engine!$C$23778:$C$23809,INDIRECT("Coefficients!$AN$2:$AN$33")))),1/(1+EXP(-SUMPRODUCT(Engine!$C$23778:$C$23809,INDIRECT("Coefficients!$AO$2:$AO$33"))))))</f>
      </c>
      <c r="AJ749" s="8">
        <f>IF(OR($B749="",$C749="",$D749="",$E749="",$F749="",$G749="",$H749="",$I749="",$J749="",$K749="",$L749=""),"",IF($B749="Female",1/(1+EXP(-SUMPRODUCT(Engine!$C$23778:$C$23809,INDIRECT("Coefficients!$AP$2:$AP$33")))),1/(1+EXP(-SUMPRODUCT(Engine!$C$23778:$C$23809,INDIRECT("Coefficients!$AQ$2:$AQ$33"))))))</f>
      </c>
      <c r="AK749" s="8">
        <f>IF(OR($B749="",$C749="",$D749="",$E749="",$F749="",$G749="",$H749="",$I749="",$J749="",$K749="",$L749=""),"",IF($B749="Female",1/(1+EXP(-SUMPRODUCT(Engine!$C$23778:$C$23809,INDIRECT("Coefficients!$AR$2:$AR$33")))),1/(1+EXP(-SUMPRODUCT(Engine!$C$23778:$C$23809,INDIRECT("Coefficients!$AS$2:$AS$33"))))))</f>
      </c>
      <c r="AL749" s="8">
        <f>IF(OR($B749="",$C749="",$D749="",$E749="",$F749="",$G749="",$H749="",$I749="",$J749="",$K749="",$L749=""),"",IF($B749="Female",1/(1+EXP(-SUMPRODUCT(Engine!$C$23778:$C$23809,INDIRECT("Coefficients!$AT$2:$AT$33")))),1/(1+EXP(-SUMPRODUCT(Engine!$C$23778:$C$23809,INDIRECT("Coefficients!$AU$2:$AU$33"))))))</f>
      </c>
      <c r="AM749" s="8">
        <f>IF(OR($B749="",$C749="",$D749="",$E749="",$F749="",$G749="",$H749="",$I749="",$J749="",$K749="",$L749=""),"",IF($B749="Female",1/(1+EXP(-SUMPRODUCT(Engine!$C$23778:$C$23809,INDIRECT("Coefficients!$AV$2:$AV$33")))),1/(1+EXP(-SUMPRODUCT(Engine!$C$23778:$C$23809,INDIRECT("Coefficients!$AW$2:$AW$33"))))))</f>
      </c>
      <c r="AN749" s="8">
        <f>IF(OR($B749="",$C749="",$D749="",$E749="",$F749="",$G749="",$H749="",$I749="",$J749="",$K749="",$L749=""),"",IF($B749="Female",1/(1+EXP(-SUMPRODUCT(Engine!$C$23778:$C$23809,INDIRECT("Coefficients!$AX$2:$AX$33")))),1/(1+EXP(-SUMPRODUCT(Engine!$C$23778:$C$23809,INDIRECT("Coefficients!$AY$2:$AY$33"))))))</f>
      </c>
      <c r="AO749" s="8">
        <f>IF(OR($B749="",$C749="",$D749="",$E749="",$F749="",$G749="",$H749="",$I749="",$J749="",$K749="",$L749=""),"",IF($B749="Female",1/(1+EXP(-SUMPRODUCT(Engine!$C$23778:$C$23809,INDIRECT("Coefficients!$AZ$2:$AZ$33")))),1/(1+EXP(-SUMPRODUCT(Engine!$C$23778:$C$23809,INDIRECT("Coefficients!$BA$2:$BA$33"))))))</f>
      </c>
      <c r="AP749" s="8">
        <f>IF(OR($B749="",$C749="",$D749="",$E749="",$F749="",$G749="",$H749="",$I749="",$J749="",$K749="",$L749=""),"",IF($B749="Female",1/(1+EXP(-SUMPRODUCT(Engine!$C$23778:$C$23809,INDIRECT("Coefficients!$BB$2:$BB$33")))),1/(1+EXP(-SUMPRODUCT(Engine!$C$23778:$C$23809,INDIRECT("Coefficients!$BC$2:$BC$33"))))))</f>
      </c>
      <c r="AQ749" s="8">
        <f>IF(OR($B749="",$C749="",$D749="",$E749="",$F749="",$G749="",$H749="",$I749="",$J749="",$K749="",$L749=""),"",IF($B749="Female",1/(1+EXP(-SUMPRODUCT(Engine!$C$23778:$C$23809,INDIRECT("Coefficients!$BD$2:$BD$33")))),1/(1+EXP(-SUMPRODUCT(Engine!$C$23778:$C$23809,INDIRECT("Coefficients!$BE$2:$BE$33"))))))</f>
      </c>
      <c r="AR749" s="8">
        <f>IF(OR($B749="",$C749="",$D749="",$E749="",$F749="",$G749="",$H749="",$I749="",$J749="",$K749="",$L749=""),"",IF($B749="Female",1/(1+EXP(-SUMPRODUCT(Engine!$C$23778:$C$23809,INDIRECT("Coefficients!$BF$2:$BF$33")))),1/(1+EXP(-SUMPRODUCT(Engine!$C$23778:$C$23809,INDIRECT("Coefficients!$BG$2:$BG$33"))))))</f>
      </c>
      <c r="AS749" s="8">
        <f>IF(OR($B749="",$C749="",$D749="",$E749="",$F749="",$G749="",$H749="",$I749="",$J749="",$K749="",$L749=""),"",IF($B749="Female",1/(1+EXP(-SUMPRODUCT(Engine!$C$23778:$C$23809,INDIRECT("Coefficients!$BH$2:$BH$33")))),1/(1+EXP(-SUMPRODUCT(Engine!$C$23778:$C$23809,INDIRECT("Coefficients!$BI$2:$BI$33"))))))</f>
      </c>
      <c r="AT749" s="8">
        <f>IF(OR($B749="",$C749="",$D749="",$E749="",$F749="",$G749="",$H749="",$I749="",$J749="",$K749="",$L749=""),"",IF($B749="Female",1/(1+EXP(-SUMPRODUCT(Engine!$C$23778:$C$23809,INDIRECT("Coefficients!$BJ$2:$BJ$33")))),1/(1+EXP(-SUMPRODUCT(Engine!$C$23778:$C$23809,INDIRECT("Coefficients!$BK$2:$BK$33"))))))</f>
      </c>
      <c r="AU749" s="8">
        <f>IF(OR($B749="",$C749="",$D749="",$E749="",$F749="",$G749="",$H749="",$I749="",$J749="",$K749="",$L749=""),"",IF($B749="Female",1/(1+EXP(-SUMPRODUCT(Engine!$C$23778:$C$23809,INDIRECT("Coefficients!$BL$2:$BL$33")))),1/(1+EXP(-SUMPRODUCT(Engine!$C$23778:$C$23809,INDIRECT("Coefficients!$BM$2:$BM$33"))))))</f>
      </c>
      <c r="AV749" s="8">
        <f>IF(OR($B749="",$C749="",$D749="",$E749="",$F749="",$G749="",$H749="",$I749="",$J749="",$K749="",$L749=""),"",IF($B749="Female",1/(1+EXP(-SUMPRODUCT(Engine!$C$23778:$C$23809,INDIRECT("Coefficients!$BN$2:$BN$33")))),1/(1+EXP(-SUMPRODUCT(Engine!$C$23778:$C$23809,INDIRECT("Coefficients!$BO$2:$BO$33"))))))</f>
      </c>
      <c r="AW749" s="8">
        <f>IF(OR($B749="",$C749="",$D749="",$E749="",$F749="",$G749="",$H749="",$I749="",$J749="",$K749="",$L749=""),"",IF($B749="Female",1/(1+EXP(-SUMPRODUCT(Engine!$C$23778:$C$23809,INDIRECT("Coefficients!$BP$2:$BP$33")))),1/(1+EXP(-SUMPRODUCT(Engine!$C$23778:$C$23809,INDIRECT("Coefficients!$BQ$2:$BQ$33"))))))</f>
      </c>
      <c r="AX749" s="8">
        <f>IF(OR($B749="",$C749="",$D749="",$E749="",$F749="",$G749="",$H749="",$I749="",$J749="",$K749="",$L749=""),"",IF($B749="Female",1/(1+EXP(-SUMPRODUCT(Engine!$C$23778:$C$23809,INDIRECT("Coefficients!$BR$2:$BR$33")))),1/(1+EXP(-SUMPRODUCT(Engine!$C$23778:$C$23809,INDIRECT("Coefficients!$BS$2:$BS$33"))))))</f>
      </c>
      <c r="AY749" s="8">
        <f>IF(OR($B749="",$C749="",$D749="",$E749="",$F749="",$G749="",$H749="",$I749="",$J749="",$K749="",$L749=""),"",IF($B749="Female",1/(1+EXP(-SUMPRODUCT(Engine!$C$23778:$C$23809,INDIRECT("Coefficients!$BT$2:$BT$33")))),1/(1+EXP(-SUMPRODUCT(Engine!$C$23778:$C$23809,INDIRECT("Coefficients!$BU$2:$BU$33"))))))</f>
      </c>
      <c r="AZ749" s="8">
        <f>IF(OR($B749="",$C749="",$D749="",$E749="",$F749="",$G749="",$H749="",$I749="",$J749="",$K749="",$L749=""),"",IF($B749="Female",1/(1+EXP(-SUMPRODUCT(Engine!$C$23778:$C$23809,INDIRECT("Coefficients!$BV$2:$BV$33")))),1/(1+EXP(-SUMPRODUCT(Engine!$C$23778:$C$23809,INDIRECT("Coefficients!$BW$2:$BW$33"))))))</f>
      </c>
      <c r="BA749" s="8">
        <f>IF(OR($B749="",$C749="",$D749="",$E749="",$F749="",$G749="",$H749="",$I749="",$J749="",$K749="",$L749=""),"",IF($B749="Female",1/(1+EXP(-SUMPRODUCT(Engine!$C$23778:$C$23809,INDIRECT("Coefficients!$BX$2:$BX$33")))),1/(1+EXP(-SUMPRODUCT(Engine!$C$23778:$C$23809,INDIRECT("Coefficients!$BY$2:$BY$33"))))))</f>
      </c>
      <c r="BB749" s="8">
        <f>IF(OR($B749="",$C749="",$D749="",$E749="",$F749="",$G749="",$H749="",$I749="",$J749="",$K749="",$L749=""),"",IF($B749="Female",1/(1+EXP(-SUMPRODUCT(Engine!$C$23778:$C$23809,INDIRECT("Coefficients!$BZ$2:$BZ$33")))),1/(1+EXP(-SUMPRODUCT(Engine!$C$23778:$C$23809,INDIRECT("Coefficients!$CA$2:$CA$33"))))))</f>
      </c>
      <c r="BC749" s="8">
        <f>IF(OR($B749="",$C749="",$D749="",$E749="",$F749="",$G749="",$H749="",$I749="",$J749="",$K749="",$L749=""),"",IF($B749="Female",1/(1+EXP(-SUMPRODUCT(Engine!$C$23778:$C$23809,INDIRECT("Coefficients!$CB$2:$CB$33")))),1/(1+EXP(-SUMPRODUCT(Engine!$C$23778:$C$23809,INDIRECT("Coefficients!$CC$2:$CC$33"))))))</f>
      </c>
      <c r="BD749" s="8">
        <f>IF(OR($B749="",$C749="",$D749="",$E749="",$F749="",$G749="",$H749="",$I749="",$J749="",$K749="",$L749=""),"",IF($B749="Female",1/(1+EXP(-SUMPRODUCT(Engine!$C$23778:$C$23809,INDIRECT("Coefficients!$CD$2:$CD$33")))),1/(1+EXP(-SUMPRODUCT(Engine!$C$23778:$C$23809,INDIRECT("Coefficients!$CE$2:$CE$33"))))))</f>
      </c>
      <c r="BE749" s="8">
        <f>IF(OR($B749="",$C749="",$D749="",$E749="",$F749="",$G749="",$H749="",$I749="",$J749="",$K749="",$L749=""),"",IF($B749="Female",1/(1+EXP(-SUMPRODUCT(Engine!$C$23778:$C$23809,INDIRECT("Coefficients!$CF$2:$CF$33")))),1/(1+EXP(-SUMPRODUCT(Engine!$C$23778:$C$23809,INDIRECT("Coefficients!$CG$2:$CG$33"))))))</f>
      </c>
      <c r="BF749" s="8">
        <f>IF(OR($B749="",$C749="",$D749="",$E749="",$F749="",$G749="",$H749="",$I749="",$J749="",$K749="",$L749=""),"",IF($B749="Female",1/(1+EXP(-SUMPRODUCT(Engine!$C$23778:$C$23809,INDIRECT("Coefficients!$CH$2:$CH$33")))),1/(1+EXP(-SUMPRODUCT(Engine!$C$23778:$C$23809,INDIRECT("Coefficients!$CI$2:$CI$33"))))))</f>
      </c>
      <c r="BG749" s="8">
        <f>IF(OR($B749="",$C749="",$D749="",$E749="",$F749="",$G749="",$H749="",$I749="",$J749="",$K749="",$L749=""),"",IF($B749="Female",1/(1+EXP(-SUMPRODUCT(Engine!$C$23778:$C$23809,INDIRECT("Coefficients!$CJ$2:$CJ$33")))),1/(1+EXP(-SUMPRODUCT(Engine!$C$23778:$C$23809,INDIRECT("Coefficients!$CK$2:$CK$33"))))))</f>
      </c>
      <c r="BH749" s="8">
        <f>IF(OR($B749="",$C749="",$D749="",$E749="",$F749="",$G749="",$H749="",$I749="",$J749="",$K749="",$L749=""),"",IF($B749="Female",1/(1+EXP(-SUMPRODUCT(Engine!$C$23778:$C$23809,INDIRECT("Coefficients!$CL$2:$CL$33")))),1/(1+EXP(-SUMPRODUCT(Engine!$C$23778:$C$23809,INDIRECT("Coefficients!$CM$2:$CM$33"))))))</f>
      </c>
      <c r="BI749" s="8">
        <f>IF(OR($B749="",$C749="",$D749="",$E749="",$F749="",$G749="",$H749="",$I749="",$J749="",$K749="",$L749=""),"",IF($B749="Female",1/(1+EXP(-SUMPRODUCT(Engine!$C$23778:$C$23809,INDIRECT("Coefficients!$CN$2:$CN$33")))),1/(1+EXP(-SUMPRODUCT(Engine!$C$23778:$C$23809,INDIRECT("Coefficients!$CO$2:$CO$33"))))))</f>
      </c>
      <c r="BJ749" s="8">
        <f>IF(OR($B749="",$C749="",$D749="",$E749="",$F749="",$G749="",$H749="",$I749="",$J749="",$K749="",$L749=""),"",IF($B749="Female",1/(1+EXP(-SUMPRODUCT(Engine!$C$23778:$C$23809,INDIRECT("Coefficients!$CP$2:$CP$33")))),1/(1+EXP(-SUMPRODUCT(Engine!$C$23778:$C$23809,INDIRECT("Coefficients!$CQ$2:$CQ$33"))))))</f>
      </c>
      <c r="BK749" s="8">
        <f>IF(OR($B749="",$C749="",$D749="",$E749="",$F749="",$G749="",$H749="",$I749="",$J749="",$K749="",$L749=""),"",IF($B749="Female",1/(1+EXP(-SUMPRODUCT(Engine!$C$23778:$C$23809,INDIRECT("Coefficients!$CR$2:$CR$33")))),1/(1+EXP(-SUMPRODUCT(Engine!$C$23778:$C$23809,INDIRECT("Coefficients!$CS$2:$CS$33"))))))</f>
      </c>
      <c r="BL749" s="8">
        <f>IF(OR($B749="",$C749="",$D749="",$E749="",$F749="",$G749="",$H749="",$I749="",$J749="",$K749="",$L749=""),"",IF($B749="Female",1/(1+EXP(-SUMPRODUCT(Engine!$C$23778:$C$23809,INDIRECT("Coefficients!$CT$2:$CT$33")))),1/(1+EXP(-SUMPRODUCT(Engine!$C$23778:$C$23809,INDIRECT("Coefficients!$CU$2:$CU$33"))))))</f>
      </c>
      <c r="BM749" s="8">
        <f>IF(OR($B749="",$C749="",$D749="",$E749="",$F749="",$G749="",$H749="",$I749="",$J749="",$K749="",$L749=""),"",IF($B749="Female",1/(1+EXP(-SUMPRODUCT(Engine!$C$23778:$C$23809,INDIRECT("Coefficients!$CV$2:$CV$33")))),1/(1+EXP(-SUMPRODUCT(Engine!$C$23778:$C$23809,INDIRECT("Coefficients!$CW$2:$CW$33"))))))</f>
      </c>
    </row>
    <row r="750" spans="1:6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8">
        <f>IF(OR($B750="",$C750="",$D750="",$E750="",$F750="",$G750="",$H750="",$I750="",$J750="",$K750="",$L750=""),"",IF($B750="Female",1/(1+EXP(-SUMPRODUCT(Engine!$C$23810:$C$23841,INDIRECT("Coefficients!$B$2:$B$33")))),1/(1+EXP(-SUMPRODUCT(Engine!$C$23810:$C$23841,INDIRECT("Coefficients!$C$2:$C$33"))))))</f>
      </c>
      <c r="Q750" s="8">
        <f>IF(OR($B750="",$C750="",$D750="",$E750="",$F750="",$G750="",$H750="",$I750="",$J750="",$K750="",$L750=""),"",IF($B750="Female",1/(1+EXP(-SUMPRODUCT(Engine!$C$23810:$C$23841,INDIRECT("Coefficients!$D$2:$D$33")))),1/(1+EXP(-SUMPRODUCT(Engine!$C$23810:$C$23841,INDIRECT("Coefficients!$E$2:$E$33"))))))</f>
      </c>
      <c r="R750" s="8">
        <f>IF(OR($B750="",$C750="",$D750="",$E750="",$F750="",$G750="",$H750="",$I750="",$J750="",$K750="",$L750=""),"",IF($B750="Female",1/(1+EXP(-SUMPRODUCT(Engine!$C$23810:$C$23841,INDIRECT("Coefficients!$F$2:$F$33")))),1/(1+EXP(-SUMPRODUCT(Engine!$C$23810:$C$23841,INDIRECT("Coefficients!$G$2:$G$33"))))))</f>
      </c>
      <c r="S750" s="8">
        <f>IF(OR($B750="",$C750="",$D750="",$E750="",$F750="",$G750="",$H750="",$I750="",$J750="",$K750="",$L750=""),"",IF($B750="Female",1/(1+EXP(-SUMPRODUCT(Engine!$C$23810:$C$23841,INDIRECT("Coefficients!$H$2:$H$33")))),1/(1+EXP(-SUMPRODUCT(Engine!$C$23810:$C$23841,INDIRECT("Coefficients!$I$2:$I$33"))))))</f>
      </c>
      <c r="T750" s="8">
        <f>IF(OR($B750="",$C750="",$D750="",$E750="",$F750="",$G750="",$H750="",$I750="",$J750="",$K750="",$L750=""),"",IF($B750="Female",1/(1+EXP(-SUMPRODUCT(Engine!$C$23810:$C$23841,INDIRECT("Coefficients!$J$2:$J$33")))),1/(1+EXP(-SUMPRODUCT(Engine!$C$23810:$C$23841,INDIRECT("Coefficients!$K$2:$K$33"))))))</f>
      </c>
      <c r="U750" s="8">
        <f>IF(OR($B750="",$C750="",$D750="",$E750="",$F750="",$G750="",$H750="",$I750="",$J750="",$K750="",$L750=""),"",IF($B750="Female",1/(1+EXP(-SUMPRODUCT(Engine!$C$23810:$C$23841,INDIRECT("Coefficients!$L$2:$L$33")))),1/(1+EXP(-SUMPRODUCT(Engine!$C$23810:$C$23841,INDIRECT("Coefficients!$M$2:$M$33"))))))</f>
      </c>
      <c r="V750" s="8">
        <f>IF(OR($B750="",$C750="",$D750="",$E750="",$F750="",$G750="",$H750="",$I750="",$J750="",$K750="",$L750=""),"",IF($B750="Female",1/(1+EXP(-SUMPRODUCT(Engine!$C$23810:$C$23841,INDIRECT("Coefficients!$N$2:$N$33")))),1/(1+EXP(-SUMPRODUCT(Engine!$C$23810:$C$23841,INDIRECT("Coefficients!$O$2:$O$33"))))))</f>
      </c>
      <c r="W750" s="8">
        <f>IF(OR($B750="",$C750="",$D750="",$E750="",$F750="",$G750="",$H750="",$I750="",$J750="",$K750="",$L750=""),"",IF($B750="Female",1/(1+EXP(-SUMPRODUCT(Engine!$C$23810:$C$23841,INDIRECT("Coefficients!$P$2:$P$33")))),1/(1+EXP(-SUMPRODUCT(Engine!$C$23810:$C$23841,INDIRECT("Coefficients!$Q$2:$Q$33"))))))</f>
      </c>
      <c r="X750" s="8">
        <f>IF(OR($B750="",$C750="",$D750="",$E750="",$F750="",$G750="",$H750="",$I750="",$J750="",$K750="",$L750=""),"",IF($B750="Female",1/(1+EXP(-SUMPRODUCT(Engine!$C$23810:$C$23841,INDIRECT("Coefficients!$R$2:$R$33")))),1/(1+EXP(-SUMPRODUCT(Engine!$C$23810:$C$23841,INDIRECT("Coefficients!$S$2:$S$33"))))))</f>
      </c>
      <c r="Y750" s="8">
        <f>IF(OR($B750="",$C750="",$D750="",$E750="",$F750="",$G750="",$H750="",$I750="",$J750="",$K750="",$L750=""),"",IF($B750="Female",1/(1+EXP(-SUMPRODUCT(Engine!$C$23810:$C$23841,INDIRECT("Coefficients!$T$2:$T$33")))),1/(1+EXP(-SUMPRODUCT(Engine!$C$23810:$C$23841,INDIRECT("Coefficients!$U$2:$U$33"))))))</f>
      </c>
      <c r="Z750" s="8">
        <f>IF(OR($B750="",$C750="",$D750="",$E750="",$F750="",$G750="",$H750="",$I750="",$J750="",$K750="",$L750=""),"",IF($B750="Female",1/(1+EXP(-SUMPRODUCT(Engine!$C$23810:$C$23841,INDIRECT("Coefficients!$V$2:$V$33")))),1/(1+EXP(-SUMPRODUCT(Engine!$C$23810:$C$23841,INDIRECT("Coefficients!$W$2:$W$33"))))))</f>
      </c>
      <c r="AA750" s="8">
        <f>IF(OR($B750="",$C750="",$D750="",$E750="",$F750="",$G750="",$H750="",$I750="",$J750="",$K750="",$L750=""),"",IF($B750="Female",1/(1+EXP(-SUMPRODUCT(Engine!$C$23810:$C$23841,INDIRECT("Coefficients!$X$2:$X$33")))),1/(1+EXP(-SUMPRODUCT(Engine!$C$23810:$C$23841,INDIRECT("Coefficients!$Y$2:$Y$33"))))))</f>
      </c>
      <c r="AB750" s="8">
        <f>IF(OR($B750="",$C750="",$D750="",$E750="",$F750="",$G750="",$H750="",$I750="",$J750="",$K750="",$L750=""),"",IF($B750="Female",1/(1+EXP(-SUMPRODUCT(Engine!$C$23810:$C$23841,INDIRECT("Coefficients!$Z$2:$Z$33")))),1/(1+EXP(-SUMPRODUCT(Engine!$C$23810:$C$23841,INDIRECT("Coefficients!$AA$2:$AA$33"))))))</f>
      </c>
      <c r="AC750" s="8">
        <f>IF(OR($B750="",$C750="",$D750="",$E750="",$F750="",$G750="",$H750="",$I750="",$J750="",$K750="",$L750=""),"",IF($B750="Female",1/(1+EXP(-SUMPRODUCT(Engine!$C$23810:$C$23841,INDIRECT("Coefficients!$AB$2:$AB$33")))),1/(1+EXP(-SUMPRODUCT(Engine!$C$23810:$C$23841,INDIRECT("Coefficients!$AC$2:$AC$33"))))))</f>
      </c>
      <c r="AD750" s="8">
        <f>IF(OR($B750="",$C750="",$D750="",$E750="",$F750="",$G750="",$H750="",$I750="",$J750="",$K750="",$L750=""),"",IF($B750="Female",1/(1+EXP(-SUMPRODUCT(Engine!$C$23810:$C$23841,INDIRECT("Coefficients!$AD$2:$AD$33")))),1/(1+EXP(-SUMPRODUCT(Engine!$C$23810:$C$23841,INDIRECT("Coefficients!$AE$2:$AE$33"))))))</f>
      </c>
      <c r="AE750" s="8">
        <f>IF(OR($B750="",$C750="",$D750="",$E750="",$F750="",$G750="",$H750="",$I750="",$J750="",$K750="",$L750=""),"",IF($B750="Female",1/(1+EXP(-SUMPRODUCT(Engine!$C$23810:$C$23841,INDIRECT("Coefficients!$AF$2:$AF$33")))),1/(1+EXP(-SUMPRODUCT(Engine!$C$23810:$C$23841,INDIRECT("Coefficients!$AG$2:$AG$33"))))))</f>
      </c>
      <c r="AF750" s="8">
        <f>IF(OR($B750="",$C750="",$D750="",$E750="",$F750="",$G750="",$H750="",$I750="",$J750="",$K750="",$L750=""),"",IF($B750="Female",1/(1+EXP(-SUMPRODUCT(Engine!$C$23810:$C$23841,INDIRECT("Coefficients!$AH$2:$AH$33")))),1/(1+EXP(-SUMPRODUCT(Engine!$C$23810:$C$23841,INDIRECT("Coefficients!$AI$2:$AI$33"))))))</f>
      </c>
      <c r="AG750" s="8">
        <f>IF(OR($B750="",$C750="",$D750="",$E750="",$F750="",$G750="",$H750="",$I750="",$J750="",$K750="",$L750=""),"",IF($B750="Female",1/(1+EXP(-SUMPRODUCT(Engine!$C$23810:$C$23841,INDIRECT("Coefficients!$AJ$2:$AJ$33")))),1/(1+EXP(-SUMPRODUCT(Engine!$C$23810:$C$23841,INDIRECT("Coefficients!$AK$2:$AK$33"))))))</f>
      </c>
      <c r="AH750" s="8">
        <f>IF(OR($B750="",$C750="",$D750="",$E750="",$F750="",$G750="",$H750="",$I750="",$J750="",$K750="",$L750=""),"",IF($B750="Female",1/(1+EXP(-SUMPRODUCT(Engine!$C$23810:$C$23841,INDIRECT("Coefficients!$AL$2:$AL$33")))),1/(1+EXP(-SUMPRODUCT(Engine!$C$23810:$C$23841,INDIRECT("Coefficients!$AM$2:$AM$33"))))))</f>
      </c>
      <c r="AI750" s="8">
        <f>IF(OR($B750="",$C750="",$D750="",$E750="",$F750="",$G750="",$H750="",$I750="",$J750="",$K750="",$L750=""),"",IF($B750="Female",1/(1+EXP(-SUMPRODUCT(Engine!$C$23810:$C$23841,INDIRECT("Coefficients!$AN$2:$AN$33")))),1/(1+EXP(-SUMPRODUCT(Engine!$C$23810:$C$23841,INDIRECT("Coefficients!$AO$2:$AO$33"))))))</f>
      </c>
      <c r="AJ750" s="8">
        <f>IF(OR($B750="",$C750="",$D750="",$E750="",$F750="",$G750="",$H750="",$I750="",$J750="",$K750="",$L750=""),"",IF($B750="Female",1/(1+EXP(-SUMPRODUCT(Engine!$C$23810:$C$23841,INDIRECT("Coefficients!$AP$2:$AP$33")))),1/(1+EXP(-SUMPRODUCT(Engine!$C$23810:$C$23841,INDIRECT("Coefficients!$AQ$2:$AQ$33"))))))</f>
      </c>
      <c r="AK750" s="8">
        <f>IF(OR($B750="",$C750="",$D750="",$E750="",$F750="",$G750="",$H750="",$I750="",$J750="",$K750="",$L750=""),"",IF($B750="Female",1/(1+EXP(-SUMPRODUCT(Engine!$C$23810:$C$23841,INDIRECT("Coefficients!$AR$2:$AR$33")))),1/(1+EXP(-SUMPRODUCT(Engine!$C$23810:$C$23841,INDIRECT("Coefficients!$AS$2:$AS$33"))))))</f>
      </c>
      <c r="AL750" s="8">
        <f>IF(OR($B750="",$C750="",$D750="",$E750="",$F750="",$G750="",$H750="",$I750="",$J750="",$K750="",$L750=""),"",IF($B750="Female",1/(1+EXP(-SUMPRODUCT(Engine!$C$23810:$C$23841,INDIRECT("Coefficients!$AT$2:$AT$33")))),1/(1+EXP(-SUMPRODUCT(Engine!$C$23810:$C$23841,INDIRECT("Coefficients!$AU$2:$AU$33"))))))</f>
      </c>
      <c r="AM750" s="8">
        <f>IF(OR($B750="",$C750="",$D750="",$E750="",$F750="",$G750="",$H750="",$I750="",$J750="",$K750="",$L750=""),"",IF($B750="Female",1/(1+EXP(-SUMPRODUCT(Engine!$C$23810:$C$23841,INDIRECT("Coefficients!$AV$2:$AV$33")))),1/(1+EXP(-SUMPRODUCT(Engine!$C$23810:$C$23841,INDIRECT("Coefficients!$AW$2:$AW$33"))))))</f>
      </c>
      <c r="AN750" s="8">
        <f>IF(OR($B750="",$C750="",$D750="",$E750="",$F750="",$G750="",$H750="",$I750="",$J750="",$K750="",$L750=""),"",IF($B750="Female",1/(1+EXP(-SUMPRODUCT(Engine!$C$23810:$C$23841,INDIRECT("Coefficients!$AX$2:$AX$33")))),1/(1+EXP(-SUMPRODUCT(Engine!$C$23810:$C$23841,INDIRECT("Coefficients!$AY$2:$AY$33"))))))</f>
      </c>
      <c r="AO750" s="8">
        <f>IF(OR($B750="",$C750="",$D750="",$E750="",$F750="",$G750="",$H750="",$I750="",$J750="",$K750="",$L750=""),"",IF($B750="Female",1/(1+EXP(-SUMPRODUCT(Engine!$C$23810:$C$23841,INDIRECT("Coefficients!$AZ$2:$AZ$33")))),1/(1+EXP(-SUMPRODUCT(Engine!$C$23810:$C$23841,INDIRECT("Coefficients!$BA$2:$BA$33"))))))</f>
      </c>
      <c r="AP750" s="8">
        <f>IF(OR($B750="",$C750="",$D750="",$E750="",$F750="",$G750="",$H750="",$I750="",$J750="",$K750="",$L750=""),"",IF($B750="Female",1/(1+EXP(-SUMPRODUCT(Engine!$C$23810:$C$23841,INDIRECT("Coefficients!$BB$2:$BB$33")))),1/(1+EXP(-SUMPRODUCT(Engine!$C$23810:$C$23841,INDIRECT("Coefficients!$BC$2:$BC$33"))))))</f>
      </c>
      <c r="AQ750" s="8">
        <f>IF(OR($B750="",$C750="",$D750="",$E750="",$F750="",$G750="",$H750="",$I750="",$J750="",$K750="",$L750=""),"",IF($B750="Female",1/(1+EXP(-SUMPRODUCT(Engine!$C$23810:$C$23841,INDIRECT("Coefficients!$BD$2:$BD$33")))),1/(1+EXP(-SUMPRODUCT(Engine!$C$23810:$C$23841,INDIRECT("Coefficients!$BE$2:$BE$33"))))))</f>
      </c>
      <c r="AR750" s="8">
        <f>IF(OR($B750="",$C750="",$D750="",$E750="",$F750="",$G750="",$H750="",$I750="",$J750="",$K750="",$L750=""),"",IF($B750="Female",1/(1+EXP(-SUMPRODUCT(Engine!$C$23810:$C$23841,INDIRECT("Coefficients!$BF$2:$BF$33")))),1/(1+EXP(-SUMPRODUCT(Engine!$C$23810:$C$23841,INDIRECT("Coefficients!$BG$2:$BG$33"))))))</f>
      </c>
      <c r="AS750" s="8">
        <f>IF(OR($B750="",$C750="",$D750="",$E750="",$F750="",$G750="",$H750="",$I750="",$J750="",$K750="",$L750=""),"",IF($B750="Female",1/(1+EXP(-SUMPRODUCT(Engine!$C$23810:$C$23841,INDIRECT("Coefficients!$BH$2:$BH$33")))),1/(1+EXP(-SUMPRODUCT(Engine!$C$23810:$C$23841,INDIRECT("Coefficients!$BI$2:$BI$33"))))))</f>
      </c>
      <c r="AT750" s="8">
        <f>IF(OR($B750="",$C750="",$D750="",$E750="",$F750="",$G750="",$H750="",$I750="",$J750="",$K750="",$L750=""),"",IF($B750="Female",1/(1+EXP(-SUMPRODUCT(Engine!$C$23810:$C$23841,INDIRECT("Coefficients!$BJ$2:$BJ$33")))),1/(1+EXP(-SUMPRODUCT(Engine!$C$23810:$C$23841,INDIRECT("Coefficients!$BK$2:$BK$33"))))))</f>
      </c>
      <c r="AU750" s="8">
        <f>IF(OR($B750="",$C750="",$D750="",$E750="",$F750="",$G750="",$H750="",$I750="",$J750="",$K750="",$L750=""),"",IF($B750="Female",1/(1+EXP(-SUMPRODUCT(Engine!$C$23810:$C$23841,INDIRECT("Coefficients!$BL$2:$BL$33")))),1/(1+EXP(-SUMPRODUCT(Engine!$C$23810:$C$23841,INDIRECT("Coefficients!$BM$2:$BM$33"))))))</f>
      </c>
      <c r="AV750" s="8">
        <f>IF(OR($B750="",$C750="",$D750="",$E750="",$F750="",$G750="",$H750="",$I750="",$J750="",$K750="",$L750=""),"",IF($B750="Female",1/(1+EXP(-SUMPRODUCT(Engine!$C$23810:$C$23841,INDIRECT("Coefficients!$BN$2:$BN$33")))),1/(1+EXP(-SUMPRODUCT(Engine!$C$23810:$C$23841,INDIRECT("Coefficients!$BO$2:$BO$33"))))))</f>
      </c>
      <c r="AW750" s="8">
        <f>IF(OR($B750="",$C750="",$D750="",$E750="",$F750="",$G750="",$H750="",$I750="",$J750="",$K750="",$L750=""),"",IF($B750="Female",1/(1+EXP(-SUMPRODUCT(Engine!$C$23810:$C$23841,INDIRECT("Coefficients!$BP$2:$BP$33")))),1/(1+EXP(-SUMPRODUCT(Engine!$C$23810:$C$23841,INDIRECT("Coefficients!$BQ$2:$BQ$33"))))))</f>
      </c>
      <c r="AX750" s="8">
        <f>IF(OR($B750="",$C750="",$D750="",$E750="",$F750="",$G750="",$H750="",$I750="",$J750="",$K750="",$L750=""),"",IF($B750="Female",1/(1+EXP(-SUMPRODUCT(Engine!$C$23810:$C$23841,INDIRECT("Coefficients!$BR$2:$BR$33")))),1/(1+EXP(-SUMPRODUCT(Engine!$C$23810:$C$23841,INDIRECT("Coefficients!$BS$2:$BS$33"))))))</f>
      </c>
      <c r="AY750" s="8">
        <f>IF(OR($B750="",$C750="",$D750="",$E750="",$F750="",$G750="",$H750="",$I750="",$J750="",$K750="",$L750=""),"",IF($B750="Female",1/(1+EXP(-SUMPRODUCT(Engine!$C$23810:$C$23841,INDIRECT("Coefficients!$BT$2:$BT$33")))),1/(1+EXP(-SUMPRODUCT(Engine!$C$23810:$C$23841,INDIRECT("Coefficients!$BU$2:$BU$33"))))))</f>
      </c>
      <c r="AZ750" s="8">
        <f>IF(OR($B750="",$C750="",$D750="",$E750="",$F750="",$G750="",$H750="",$I750="",$J750="",$K750="",$L750=""),"",IF($B750="Female",1/(1+EXP(-SUMPRODUCT(Engine!$C$23810:$C$23841,INDIRECT("Coefficients!$BV$2:$BV$33")))),1/(1+EXP(-SUMPRODUCT(Engine!$C$23810:$C$23841,INDIRECT("Coefficients!$BW$2:$BW$33"))))))</f>
      </c>
      <c r="BA750" s="8">
        <f>IF(OR($B750="",$C750="",$D750="",$E750="",$F750="",$G750="",$H750="",$I750="",$J750="",$K750="",$L750=""),"",IF($B750="Female",1/(1+EXP(-SUMPRODUCT(Engine!$C$23810:$C$23841,INDIRECT("Coefficients!$BX$2:$BX$33")))),1/(1+EXP(-SUMPRODUCT(Engine!$C$23810:$C$23841,INDIRECT("Coefficients!$BY$2:$BY$33"))))))</f>
      </c>
      <c r="BB750" s="8">
        <f>IF(OR($B750="",$C750="",$D750="",$E750="",$F750="",$G750="",$H750="",$I750="",$J750="",$K750="",$L750=""),"",IF($B750="Female",1/(1+EXP(-SUMPRODUCT(Engine!$C$23810:$C$23841,INDIRECT("Coefficients!$BZ$2:$BZ$33")))),1/(1+EXP(-SUMPRODUCT(Engine!$C$23810:$C$23841,INDIRECT("Coefficients!$CA$2:$CA$33"))))))</f>
      </c>
      <c r="BC750" s="8">
        <f>IF(OR($B750="",$C750="",$D750="",$E750="",$F750="",$G750="",$H750="",$I750="",$J750="",$K750="",$L750=""),"",IF($B750="Female",1/(1+EXP(-SUMPRODUCT(Engine!$C$23810:$C$23841,INDIRECT("Coefficients!$CB$2:$CB$33")))),1/(1+EXP(-SUMPRODUCT(Engine!$C$23810:$C$23841,INDIRECT("Coefficients!$CC$2:$CC$33"))))))</f>
      </c>
      <c r="BD750" s="8">
        <f>IF(OR($B750="",$C750="",$D750="",$E750="",$F750="",$G750="",$H750="",$I750="",$J750="",$K750="",$L750=""),"",IF($B750="Female",1/(1+EXP(-SUMPRODUCT(Engine!$C$23810:$C$23841,INDIRECT("Coefficients!$CD$2:$CD$33")))),1/(1+EXP(-SUMPRODUCT(Engine!$C$23810:$C$23841,INDIRECT("Coefficients!$CE$2:$CE$33"))))))</f>
      </c>
      <c r="BE750" s="8">
        <f>IF(OR($B750="",$C750="",$D750="",$E750="",$F750="",$G750="",$H750="",$I750="",$J750="",$K750="",$L750=""),"",IF($B750="Female",1/(1+EXP(-SUMPRODUCT(Engine!$C$23810:$C$23841,INDIRECT("Coefficients!$CF$2:$CF$33")))),1/(1+EXP(-SUMPRODUCT(Engine!$C$23810:$C$23841,INDIRECT("Coefficients!$CG$2:$CG$33"))))))</f>
      </c>
      <c r="BF750" s="8">
        <f>IF(OR($B750="",$C750="",$D750="",$E750="",$F750="",$G750="",$H750="",$I750="",$J750="",$K750="",$L750=""),"",IF($B750="Female",1/(1+EXP(-SUMPRODUCT(Engine!$C$23810:$C$23841,INDIRECT("Coefficients!$CH$2:$CH$33")))),1/(1+EXP(-SUMPRODUCT(Engine!$C$23810:$C$23841,INDIRECT("Coefficients!$CI$2:$CI$33"))))))</f>
      </c>
      <c r="BG750" s="8">
        <f>IF(OR($B750="",$C750="",$D750="",$E750="",$F750="",$G750="",$H750="",$I750="",$J750="",$K750="",$L750=""),"",IF($B750="Female",1/(1+EXP(-SUMPRODUCT(Engine!$C$23810:$C$23841,INDIRECT("Coefficients!$CJ$2:$CJ$33")))),1/(1+EXP(-SUMPRODUCT(Engine!$C$23810:$C$23841,INDIRECT("Coefficients!$CK$2:$CK$33"))))))</f>
      </c>
      <c r="BH750" s="8">
        <f>IF(OR($B750="",$C750="",$D750="",$E750="",$F750="",$G750="",$H750="",$I750="",$J750="",$K750="",$L750=""),"",IF($B750="Female",1/(1+EXP(-SUMPRODUCT(Engine!$C$23810:$C$23841,INDIRECT("Coefficients!$CL$2:$CL$33")))),1/(1+EXP(-SUMPRODUCT(Engine!$C$23810:$C$23841,INDIRECT("Coefficients!$CM$2:$CM$33"))))))</f>
      </c>
      <c r="BI750" s="8">
        <f>IF(OR($B750="",$C750="",$D750="",$E750="",$F750="",$G750="",$H750="",$I750="",$J750="",$K750="",$L750=""),"",IF($B750="Female",1/(1+EXP(-SUMPRODUCT(Engine!$C$23810:$C$23841,INDIRECT("Coefficients!$CN$2:$CN$33")))),1/(1+EXP(-SUMPRODUCT(Engine!$C$23810:$C$23841,INDIRECT("Coefficients!$CO$2:$CO$33"))))))</f>
      </c>
      <c r="BJ750" s="8">
        <f>IF(OR($B750="",$C750="",$D750="",$E750="",$F750="",$G750="",$H750="",$I750="",$J750="",$K750="",$L750=""),"",IF($B750="Female",1/(1+EXP(-SUMPRODUCT(Engine!$C$23810:$C$23841,INDIRECT("Coefficients!$CP$2:$CP$33")))),1/(1+EXP(-SUMPRODUCT(Engine!$C$23810:$C$23841,INDIRECT("Coefficients!$CQ$2:$CQ$33"))))))</f>
      </c>
      <c r="BK750" s="8">
        <f>IF(OR($B750="",$C750="",$D750="",$E750="",$F750="",$G750="",$H750="",$I750="",$J750="",$K750="",$L750=""),"",IF($B750="Female",1/(1+EXP(-SUMPRODUCT(Engine!$C$23810:$C$23841,INDIRECT("Coefficients!$CR$2:$CR$33")))),1/(1+EXP(-SUMPRODUCT(Engine!$C$23810:$C$23841,INDIRECT("Coefficients!$CS$2:$CS$33"))))))</f>
      </c>
      <c r="BL750" s="8">
        <f>IF(OR($B750="",$C750="",$D750="",$E750="",$F750="",$G750="",$H750="",$I750="",$J750="",$K750="",$L750=""),"",IF($B750="Female",1/(1+EXP(-SUMPRODUCT(Engine!$C$23810:$C$23841,INDIRECT("Coefficients!$CT$2:$CT$33")))),1/(1+EXP(-SUMPRODUCT(Engine!$C$23810:$C$23841,INDIRECT("Coefficients!$CU$2:$CU$33"))))))</f>
      </c>
      <c r="BM750" s="8">
        <f>IF(OR($B750="",$C750="",$D750="",$E750="",$F750="",$G750="",$H750="",$I750="",$J750="",$K750="",$L750=""),"",IF($B750="Female",1/(1+EXP(-SUMPRODUCT(Engine!$C$23810:$C$23841,INDIRECT("Coefficients!$CV$2:$CV$33")))),1/(1+EXP(-SUMPRODUCT(Engine!$C$23810:$C$23841,INDIRECT("Coefficients!$CW$2:$CW$33"))))))</f>
      </c>
    </row>
    <row r="751" spans="1:6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8">
        <f>IF(OR($B751="",$C751="",$D751="",$E751="",$F751="",$G751="",$H751="",$I751="",$J751="",$K751="",$L751=""),"",IF($B751="Female",1/(1+EXP(-SUMPRODUCT(Engine!$C$23842:$C$23873,INDIRECT("Coefficients!$B$2:$B$33")))),1/(1+EXP(-SUMPRODUCT(Engine!$C$23842:$C$23873,INDIRECT("Coefficients!$C$2:$C$33"))))))</f>
      </c>
      <c r="Q751" s="8">
        <f>IF(OR($B751="",$C751="",$D751="",$E751="",$F751="",$G751="",$H751="",$I751="",$J751="",$K751="",$L751=""),"",IF($B751="Female",1/(1+EXP(-SUMPRODUCT(Engine!$C$23842:$C$23873,INDIRECT("Coefficients!$D$2:$D$33")))),1/(1+EXP(-SUMPRODUCT(Engine!$C$23842:$C$23873,INDIRECT("Coefficients!$E$2:$E$33"))))))</f>
      </c>
      <c r="R751" s="8">
        <f>IF(OR($B751="",$C751="",$D751="",$E751="",$F751="",$G751="",$H751="",$I751="",$J751="",$K751="",$L751=""),"",IF($B751="Female",1/(1+EXP(-SUMPRODUCT(Engine!$C$23842:$C$23873,INDIRECT("Coefficients!$F$2:$F$33")))),1/(1+EXP(-SUMPRODUCT(Engine!$C$23842:$C$23873,INDIRECT("Coefficients!$G$2:$G$33"))))))</f>
      </c>
      <c r="S751" s="8">
        <f>IF(OR($B751="",$C751="",$D751="",$E751="",$F751="",$G751="",$H751="",$I751="",$J751="",$K751="",$L751=""),"",IF($B751="Female",1/(1+EXP(-SUMPRODUCT(Engine!$C$23842:$C$23873,INDIRECT("Coefficients!$H$2:$H$33")))),1/(1+EXP(-SUMPRODUCT(Engine!$C$23842:$C$23873,INDIRECT("Coefficients!$I$2:$I$33"))))))</f>
      </c>
      <c r="T751" s="8">
        <f>IF(OR($B751="",$C751="",$D751="",$E751="",$F751="",$G751="",$H751="",$I751="",$J751="",$K751="",$L751=""),"",IF($B751="Female",1/(1+EXP(-SUMPRODUCT(Engine!$C$23842:$C$23873,INDIRECT("Coefficients!$J$2:$J$33")))),1/(1+EXP(-SUMPRODUCT(Engine!$C$23842:$C$23873,INDIRECT("Coefficients!$K$2:$K$33"))))))</f>
      </c>
      <c r="U751" s="8">
        <f>IF(OR($B751="",$C751="",$D751="",$E751="",$F751="",$G751="",$H751="",$I751="",$J751="",$K751="",$L751=""),"",IF($B751="Female",1/(1+EXP(-SUMPRODUCT(Engine!$C$23842:$C$23873,INDIRECT("Coefficients!$L$2:$L$33")))),1/(1+EXP(-SUMPRODUCT(Engine!$C$23842:$C$23873,INDIRECT("Coefficients!$M$2:$M$33"))))))</f>
      </c>
      <c r="V751" s="8">
        <f>IF(OR($B751="",$C751="",$D751="",$E751="",$F751="",$G751="",$H751="",$I751="",$J751="",$K751="",$L751=""),"",IF($B751="Female",1/(1+EXP(-SUMPRODUCT(Engine!$C$23842:$C$23873,INDIRECT("Coefficients!$N$2:$N$33")))),1/(1+EXP(-SUMPRODUCT(Engine!$C$23842:$C$23873,INDIRECT("Coefficients!$O$2:$O$33"))))))</f>
      </c>
      <c r="W751" s="8">
        <f>IF(OR($B751="",$C751="",$D751="",$E751="",$F751="",$G751="",$H751="",$I751="",$J751="",$K751="",$L751=""),"",IF($B751="Female",1/(1+EXP(-SUMPRODUCT(Engine!$C$23842:$C$23873,INDIRECT("Coefficients!$P$2:$P$33")))),1/(1+EXP(-SUMPRODUCT(Engine!$C$23842:$C$23873,INDIRECT("Coefficients!$Q$2:$Q$33"))))))</f>
      </c>
      <c r="X751" s="8">
        <f>IF(OR($B751="",$C751="",$D751="",$E751="",$F751="",$G751="",$H751="",$I751="",$J751="",$K751="",$L751=""),"",IF($B751="Female",1/(1+EXP(-SUMPRODUCT(Engine!$C$23842:$C$23873,INDIRECT("Coefficients!$R$2:$R$33")))),1/(1+EXP(-SUMPRODUCT(Engine!$C$23842:$C$23873,INDIRECT("Coefficients!$S$2:$S$33"))))))</f>
      </c>
      <c r="Y751" s="8">
        <f>IF(OR($B751="",$C751="",$D751="",$E751="",$F751="",$G751="",$H751="",$I751="",$J751="",$K751="",$L751=""),"",IF($B751="Female",1/(1+EXP(-SUMPRODUCT(Engine!$C$23842:$C$23873,INDIRECT("Coefficients!$T$2:$T$33")))),1/(1+EXP(-SUMPRODUCT(Engine!$C$23842:$C$23873,INDIRECT("Coefficients!$U$2:$U$33"))))))</f>
      </c>
      <c r="Z751" s="8">
        <f>IF(OR($B751="",$C751="",$D751="",$E751="",$F751="",$G751="",$H751="",$I751="",$J751="",$K751="",$L751=""),"",IF($B751="Female",1/(1+EXP(-SUMPRODUCT(Engine!$C$23842:$C$23873,INDIRECT("Coefficients!$V$2:$V$33")))),1/(1+EXP(-SUMPRODUCT(Engine!$C$23842:$C$23873,INDIRECT("Coefficients!$W$2:$W$33"))))))</f>
      </c>
      <c r="AA751" s="8">
        <f>IF(OR($B751="",$C751="",$D751="",$E751="",$F751="",$G751="",$H751="",$I751="",$J751="",$K751="",$L751=""),"",IF($B751="Female",1/(1+EXP(-SUMPRODUCT(Engine!$C$23842:$C$23873,INDIRECT("Coefficients!$X$2:$X$33")))),1/(1+EXP(-SUMPRODUCT(Engine!$C$23842:$C$23873,INDIRECT("Coefficients!$Y$2:$Y$33"))))))</f>
      </c>
      <c r="AB751" s="8">
        <f>IF(OR($B751="",$C751="",$D751="",$E751="",$F751="",$G751="",$H751="",$I751="",$J751="",$K751="",$L751=""),"",IF($B751="Female",1/(1+EXP(-SUMPRODUCT(Engine!$C$23842:$C$23873,INDIRECT("Coefficients!$Z$2:$Z$33")))),1/(1+EXP(-SUMPRODUCT(Engine!$C$23842:$C$23873,INDIRECT("Coefficients!$AA$2:$AA$33"))))))</f>
      </c>
      <c r="AC751" s="8">
        <f>IF(OR($B751="",$C751="",$D751="",$E751="",$F751="",$G751="",$H751="",$I751="",$J751="",$K751="",$L751=""),"",IF($B751="Female",1/(1+EXP(-SUMPRODUCT(Engine!$C$23842:$C$23873,INDIRECT("Coefficients!$AB$2:$AB$33")))),1/(1+EXP(-SUMPRODUCT(Engine!$C$23842:$C$23873,INDIRECT("Coefficients!$AC$2:$AC$33"))))))</f>
      </c>
      <c r="AD751" s="8">
        <f>IF(OR($B751="",$C751="",$D751="",$E751="",$F751="",$G751="",$H751="",$I751="",$J751="",$K751="",$L751=""),"",IF($B751="Female",1/(1+EXP(-SUMPRODUCT(Engine!$C$23842:$C$23873,INDIRECT("Coefficients!$AD$2:$AD$33")))),1/(1+EXP(-SUMPRODUCT(Engine!$C$23842:$C$23873,INDIRECT("Coefficients!$AE$2:$AE$33"))))))</f>
      </c>
      <c r="AE751" s="8">
        <f>IF(OR($B751="",$C751="",$D751="",$E751="",$F751="",$G751="",$H751="",$I751="",$J751="",$K751="",$L751=""),"",IF($B751="Female",1/(1+EXP(-SUMPRODUCT(Engine!$C$23842:$C$23873,INDIRECT("Coefficients!$AF$2:$AF$33")))),1/(1+EXP(-SUMPRODUCT(Engine!$C$23842:$C$23873,INDIRECT("Coefficients!$AG$2:$AG$33"))))))</f>
      </c>
      <c r="AF751" s="8">
        <f>IF(OR($B751="",$C751="",$D751="",$E751="",$F751="",$G751="",$H751="",$I751="",$J751="",$K751="",$L751=""),"",IF($B751="Female",1/(1+EXP(-SUMPRODUCT(Engine!$C$23842:$C$23873,INDIRECT("Coefficients!$AH$2:$AH$33")))),1/(1+EXP(-SUMPRODUCT(Engine!$C$23842:$C$23873,INDIRECT("Coefficients!$AI$2:$AI$33"))))))</f>
      </c>
      <c r="AG751" s="8">
        <f>IF(OR($B751="",$C751="",$D751="",$E751="",$F751="",$G751="",$H751="",$I751="",$J751="",$K751="",$L751=""),"",IF($B751="Female",1/(1+EXP(-SUMPRODUCT(Engine!$C$23842:$C$23873,INDIRECT("Coefficients!$AJ$2:$AJ$33")))),1/(1+EXP(-SUMPRODUCT(Engine!$C$23842:$C$23873,INDIRECT("Coefficients!$AK$2:$AK$33"))))))</f>
      </c>
      <c r="AH751" s="8">
        <f>IF(OR($B751="",$C751="",$D751="",$E751="",$F751="",$G751="",$H751="",$I751="",$J751="",$K751="",$L751=""),"",IF($B751="Female",1/(1+EXP(-SUMPRODUCT(Engine!$C$23842:$C$23873,INDIRECT("Coefficients!$AL$2:$AL$33")))),1/(1+EXP(-SUMPRODUCT(Engine!$C$23842:$C$23873,INDIRECT("Coefficients!$AM$2:$AM$33"))))))</f>
      </c>
      <c r="AI751" s="8">
        <f>IF(OR($B751="",$C751="",$D751="",$E751="",$F751="",$G751="",$H751="",$I751="",$J751="",$K751="",$L751=""),"",IF($B751="Female",1/(1+EXP(-SUMPRODUCT(Engine!$C$23842:$C$23873,INDIRECT("Coefficients!$AN$2:$AN$33")))),1/(1+EXP(-SUMPRODUCT(Engine!$C$23842:$C$23873,INDIRECT("Coefficients!$AO$2:$AO$33"))))))</f>
      </c>
      <c r="AJ751" s="8">
        <f>IF(OR($B751="",$C751="",$D751="",$E751="",$F751="",$G751="",$H751="",$I751="",$J751="",$K751="",$L751=""),"",IF($B751="Female",1/(1+EXP(-SUMPRODUCT(Engine!$C$23842:$C$23873,INDIRECT("Coefficients!$AP$2:$AP$33")))),1/(1+EXP(-SUMPRODUCT(Engine!$C$23842:$C$23873,INDIRECT("Coefficients!$AQ$2:$AQ$33"))))))</f>
      </c>
      <c r="AK751" s="8">
        <f>IF(OR($B751="",$C751="",$D751="",$E751="",$F751="",$G751="",$H751="",$I751="",$J751="",$K751="",$L751=""),"",IF($B751="Female",1/(1+EXP(-SUMPRODUCT(Engine!$C$23842:$C$23873,INDIRECT("Coefficients!$AR$2:$AR$33")))),1/(1+EXP(-SUMPRODUCT(Engine!$C$23842:$C$23873,INDIRECT("Coefficients!$AS$2:$AS$33"))))))</f>
      </c>
      <c r="AL751" s="8">
        <f>IF(OR($B751="",$C751="",$D751="",$E751="",$F751="",$G751="",$H751="",$I751="",$J751="",$K751="",$L751=""),"",IF($B751="Female",1/(1+EXP(-SUMPRODUCT(Engine!$C$23842:$C$23873,INDIRECT("Coefficients!$AT$2:$AT$33")))),1/(1+EXP(-SUMPRODUCT(Engine!$C$23842:$C$23873,INDIRECT("Coefficients!$AU$2:$AU$33"))))))</f>
      </c>
      <c r="AM751" s="8">
        <f>IF(OR($B751="",$C751="",$D751="",$E751="",$F751="",$G751="",$H751="",$I751="",$J751="",$K751="",$L751=""),"",IF($B751="Female",1/(1+EXP(-SUMPRODUCT(Engine!$C$23842:$C$23873,INDIRECT("Coefficients!$AV$2:$AV$33")))),1/(1+EXP(-SUMPRODUCT(Engine!$C$23842:$C$23873,INDIRECT("Coefficients!$AW$2:$AW$33"))))))</f>
      </c>
      <c r="AN751" s="8">
        <f>IF(OR($B751="",$C751="",$D751="",$E751="",$F751="",$G751="",$H751="",$I751="",$J751="",$K751="",$L751=""),"",IF($B751="Female",1/(1+EXP(-SUMPRODUCT(Engine!$C$23842:$C$23873,INDIRECT("Coefficients!$AX$2:$AX$33")))),1/(1+EXP(-SUMPRODUCT(Engine!$C$23842:$C$23873,INDIRECT("Coefficients!$AY$2:$AY$33"))))))</f>
      </c>
      <c r="AO751" s="8">
        <f>IF(OR($B751="",$C751="",$D751="",$E751="",$F751="",$G751="",$H751="",$I751="",$J751="",$K751="",$L751=""),"",IF($B751="Female",1/(1+EXP(-SUMPRODUCT(Engine!$C$23842:$C$23873,INDIRECT("Coefficients!$AZ$2:$AZ$33")))),1/(1+EXP(-SUMPRODUCT(Engine!$C$23842:$C$23873,INDIRECT("Coefficients!$BA$2:$BA$33"))))))</f>
      </c>
      <c r="AP751" s="8">
        <f>IF(OR($B751="",$C751="",$D751="",$E751="",$F751="",$G751="",$H751="",$I751="",$J751="",$K751="",$L751=""),"",IF($B751="Female",1/(1+EXP(-SUMPRODUCT(Engine!$C$23842:$C$23873,INDIRECT("Coefficients!$BB$2:$BB$33")))),1/(1+EXP(-SUMPRODUCT(Engine!$C$23842:$C$23873,INDIRECT("Coefficients!$BC$2:$BC$33"))))))</f>
      </c>
      <c r="AQ751" s="8">
        <f>IF(OR($B751="",$C751="",$D751="",$E751="",$F751="",$G751="",$H751="",$I751="",$J751="",$K751="",$L751=""),"",IF($B751="Female",1/(1+EXP(-SUMPRODUCT(Engine!$C$23842:$C$23873,INDIRECT("Coefficients!$BD$2:$BD$33")))),1/(1+EXP(-SUMPRODUCT(Engine!$C$23842:$C$23873,INDIRECT("Coefficients!$BE$2:$BE$33"))))))</f>
      </c>
      <c r="AR751" s="8">
        <f>IF(OR($B751="",$C751="",$D751="",$E751="",$F751="",$G751="",$H751="",$I751="",$J751="",$K751="",$L751=""),"",IF($B751="Female",1/(1+EXP(-SUMPRODUCT(Engine!$C$23842:$C$23873,INDIRECT("Coefficients!$BF$2:$BF$33")))),1/(1+EXP(-SUMPRODUCT(Engine!$C$23842:$C$23873,INDIRECT("Coefficients!$BG$2:$BG$33"))))))</f>
      </c>
      <c r="AS751" s="8">
        <f>IF(OR($B751="",$C751="",$D751="",$E751="",$F751="",$G751="",$H751="",$I751="",$J751="",$K751="",$L751=""),"",IF($B751="Female",1/(1+EXP(-SUMPRODUCT(Engine!$C$23842:$C$23873,INDIRECT("Coefficients!$BH$2:$BH$33")))),1/(1+EXP(-SUMPRODUCT(Engine!$C$23842:$C$23873,INDIRECT("Coefficients!$BI$2:$BI$33"))))))</f>
      </c>
      <c r="AT751" s="8">
        <f>IF(OR($B751="",$C751="",$D751="",$E751="",$F751="",$G751="",$H751="",$I751="",$J751="",$K751="",$L751=""),"",IF($B751="Female",1/(1+EXP(-SUMPRODUCT(Engine!$C$23842:$C$23873,INDIRECT("Coefficients!$BJ$2:$BJ$33")))),1/(1+EXP(-SUMPRODUCT(Engine!$C$23842:$C$23873,INDIRECT("Coefficients!$BK$2:$BK$33"))))))</f>
      </c>
      <c r="AU751" s="8">
        <f>IF(OR($B751="",$C751="",$D751="",$E751="",$F751="",$G751="",$H751="",$I751="",$J751="",$K751="",$L751=""),"",IF($B751="Female",1/(1+EXP(-SUMPRODUCT(Engine!$C$23842:$C$23873,INDIRECT("Coefficients!$BL$2:$BL$33")))),1/(1+EXP(-SUMPRODUCT(Engine!$C$23842:$C$23873,INDIRECT("Coefficients!$BM$2:$BM$33"))))))</f>
      </c>
      <c r="AV751" s="8">
        <f>IF(OR($B751="",$C751="",$D751="",$E751="",$F751="",$G751="",$H751="",$I751="",$J751="",$K751="",$L751=""),"",IF($B751="Female",1/(1+EXP(-SUMPRODUCT(Engine!$C$23842:$C$23873,INDIRECT("Coefficients!$BN$2:$BN$33")))),1/(1+EXP(-SUMPRODUCT(Engine!$C$23842:$C$23873,INDIRECT("Coefficients!$BO$2:$BO$33"))))))</f>
      </c>
      <c r="AW751" s="8">
        <f>IF(OR($B751="",$C751="",$D751="",$E751="",$F751="",$G751="",$H751="",$I751="",$J751="",$K751="",$L751=""),"",IF($B751="Female",1/(1+EXP(-SUMPRODUCT(Engine!$C$23842:$C$23873,INDIRECT("Coefficients!$BP$2:$BP$33")))),1/(1+EXP(-SUMPRODUCT(Engine!$C$23842:$C$23873,INDIRECT("Coefficients!$BQ$2:$BQ$33"))))))</f>
      </c>
      <c r="AX751" s="8">
        <f>IF(OR($B751="",$C751="",$D751="",$E751="",$F751="",$G751="",$H751="",$I751="",$J751="",$K751="",$L751=""),"",IF($B751="Female",1/(1+EXP(-SUMPRODUCT(Engine!$C$23842:$C$23873,INDIRECT("Coefficients!$BR$2:$BR$33")))),1/(1+EXP(-SUMPRODUCT(Engine!$C$23842:$C$23873,INDIRECT("Coefficients!$BS$2:$BS$33"))))))</f>
      </c>
      <c r="AY751" s="8">
        <f>IF(OR($B751="",$C751="",$D751="",$E751="",$F751="",$G751="",$H751="",$I751="",$J751="",$K751="",$L751=""),"",IF($B751="Female",1/(1+EXP(-SUMPRODUCT(Engine!$C$23842:$C$23873,INDIRECT("Coefficients!$BT$2:$BT$33")))),1/(1+EXP(-SUMPRODUCT(Engine!$C$23842:$C$23873,INDIRECT("Coefficients!$BU$2:$BU$33"))))))</f>
      </c>
      <c r="AZ751" s="8">
        <f>IF(OR($B751="",$C751="",$D751="",$E751="",$F751="",$G751="",$H751="",$I751="",$J751="",$K751="",$L751=""),"",IF($B751="Female",1/(1+EXP(-SUMPRODUCT(Engine!$C$23842:$C$23873,INDIRECT("Coefficients!$BV$2:$BV$33")))),1/(1+EXP(-SUMPRODUCT(Engine!$C$23842:$C$23873,INDIRECT("Coefficients!$BW$2:$BW$33"))))))</f>
      </c>
      <c r="BA751" s="8">
        <f>IF(OR($B751="",$C751="",$D751="",$E751="",$F751="",$G751="",$H751="",$I751="",$J751="",$K751="",$L751=""),"",IF($B751="Female",1/(1+EXP(-SUMPRODUCT(Engine!$C$23842:$C$23873,INDIRECT("Coefficients!$BX$2:$BX$33")))),1/(1+EXP(-SUMPRODUCT(Engine!$C$23842:$C$23873,INDIRECT("Coefficients!$BY$2:$BY$33"))))))</f>
      </c>
      <c r="BB751" s="8">
        <f>IF(OR($B751="",$C751="",$D751="",$E751="",$F751="",$G751="",$H751="",$I751="",$J751="",$K751="",$L751=""),"",IF($B751="Female",1/(1+EXP(-SUMPRODUCT(Engine!$C$23842:$C$23873,INDIRECT("Coefficients!$BZ$2:$BZ$33")))),1/(1+EXP(-SUMPRODUCT(Engine!$C$23842:$C$23873,INDIRECT("Coefficients!$CA$2:$CA$33"))))))</f>
      </c>
      <c r="BC751" s="8">
        <f>IF(OR($B751="",$C751="",$D751="",$E751="",$F751="",$G751="",$H751="",$I751="",$J751="",$K751="",$L751=""),"",IF($B751="Female",1/(1+EXP(-SUMPRODUCT(Engine!$C$23842:$C$23873,INDIRECT("Coefficients!$CB$2:$CB$33")))),1/(1+EXP(-SUMPRODUCT(Engine!$C$23842:$C$23873,INDIRECT("Coefficients!$CC$2:$CC$33"))))))</f>
      </c>
      <c r="BD751" s="8">
        <f>IF(OR($B751="",$C751="",$D751="",$E751="",$F751="",$G751="",$H751="",$I751="",$J751="",$K751="",$L751=""),"",IF($B751="Female",1/(1+EXP(-SUMPRODUCT(Engine!$C$23842:$C$23873,INDIRECT("Coefficients!$CD$2:$CD$33")))),1/(1+EXP(-SUMPRODUCT(Engine!$C$23842:$C$23873,INDIRECT("Coefficients!$CE$2:$CE$33"))))))</f>
      </c>
      <c r="BE751" s="8">
        <f>IF(OR($B751="",$C751="",$D751="",$E751="",$F751="",$G751="",$H751="",$I751="",$J751="",$K751="",$L751=""),"",IF($B751="Female",1/(1+EXP(-SUMPRODUCT(Engine!$C$23842:$C$23873,INDIRECT("Coefficients!$CF$2:$CF$33")))),1/(1+EXP(-SUMPRODUCT(Engine!$C$23842:$C$23873,INDIRECT("Coefficients!$CG$2:$CG$33"))))))</f>
      </c>
      <c r="BF751" s="8">
        <f>IF(OR($B751="",$C751="",$D751="",$E751="",$F751="",$G751="",$H751="",$I751="",$J751="",$K751="",$L751=""),"",IF($B751="Female",1/(1+EXP(-SUMPRODUCT(Engine!$C$23842:$C$23873,INDIRECT("Coefficients!$CH$2:$CH$33")))),1/(1+EXP(-SUMPRODUCT(Engine!$C$23842:$C$23873,INDIRECT("Coefficients!$CI$2:$CI$33"))))))</f>
      </c>
      <c r="BG751" s="8">
        <f>IF(OR($B751="",$C751="",$D751="",$E751="",$F751="",$G751="",$H751="",$I751="",$J751="",$K751="",$L751=""),"",IF($B751="Female",1/(1+EXP(-SUMPRODUCT(Engine!$C$23842:$C$23873,INDIRECT("Coefficients!$CJ$2:$CJ$33")))),1/(1+EXP(-SUMPRODUCT(Engine!$C$23842:$C$23873,INDIRECT("Coefficients!$CK$2:$CK$33"))))))</f>
      </c>
      <c r="BH751" s="8">
        <f>IF(OR($B751="",$C751="",$D751="",$E751="",$F751="",$G751="",$H751="",$I751="",$J751="",$K751="",$L751=""),"",IF($B751="Female",1/(1+EXP(-SUMPRODUCT(Engine!$C$23842:$C$23873,INDIRECT("Coefficients!$CL$2:$CL$33")))),1/(1+EXP(-SUMPRODUCT(Engine!$C$23842:$C$23873,INDIRECT("Coefficients!$CM$2:$CM$33"))))))</f>
      </c>
      <c r="BI751" s="8">
        <f>IF(OR($B751="",$C751="",$D751="",$E751="",$F751="",$G751="",$H751="",$I751="",$J751="",$K751="",$L751=""),"",IF($B751="Female",1/(1+EXP(-SUMPRODUCT(Engine!$C$23842:$C$23873,INDIRECT("Coefficients!$CN$2:$CN$33")))),1/(1+EXP(-SUMPRODUCT(Engine!$C$23842:$C$23873,INDIRECT("Coefficients!$CO$2:$CO$33"))))))</f>
      </c>
      <c r="BJ751" s="8">
        <f>IF(OR($B751="",$C751="",$D751="",$E751="",$F751="",$G751="",$H751="",$I751="",$J751="",$K751="",$L751=""),"",IF($B751="Female",1/(1+EXP(-SUMPRODUCT(Engine!$C$23842:$C$23873,INDIRECT("Coefficients!$CP$2:$CP$33")))),1/(1+EXP(-SUMPRODUCT(Engine!$C$23842:$C$23873,INDIRECT("Coefficients!$CQ$2:$CQ$33"))))))</f>
      </c>
      <c r="BK751" s="8">
        <f>IF(OR($B751="",$C751="",$D751="",$E751="",$F751="",$G751="",$H751="",$I751="",$J751="",$K751="",$L751=""),"",IF($B751="Female",1/(1+EXP(-SUMPRODUCT(Engine!$C$23842:$C$23873,INDIRECT("Coefficients!$CR$2:$CR$33")))),1/(1+EXP(-SUMPRODUCT(Engine!$C$23842:$C$23873,INDIRECT("Coefficients!$CS$2:$CS$33"))))))</f>
      </c>
      <c r="BL751" s="8">
        <f>IF(OR($B751="",$C751="",$D751="",$E751="",$F751="",$G751="",$H751="",$I751="",$J751="",$K751="",$L751=""),"",IF($B751="Female",1/(1+EXP(-SUMPRODUCT(Engine!$C$23842:$C$23873,INDIRECT("Coefficients!$CT$2:$CT$33")))),1/(1+EXP(-SUMPRODUCT(Engine!$C$23842:$C$23873,INDIRECT("Coefficients!$CU$2:$CU$33"))))))</f>
      </c>
      <c r="BM751" s="8">
        <f>IF(OR($B751="",$C751="",$D751="",$E751="",$F751="",$G751="",$H751="",$I751="",$J751="",$K751="",$L751=""),"",IF($B751="Female",1/(1+EXP(-SUMPRODUCT(Engine!$C$23842:$C$23873,INDIRECT("Coefficients!$CV$2:$CV$33")))),1/(1+EXP(-SUMPRODUCT(Engine!$C$23842:$C$23873,INDIRECT("Coefficients!$CW$2:$CW$33"))))))</f>
      </c>
    </row>
    <row r="752" spans="1:6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8">
        <f>IF(OR($B752="",$C752="",$D752="",$E752="",$F752="",$G752="",$H752="",$I752="",$J752="",$K752="",$L752=""),"",IF($B752="Female",1/(1+EXP(-SUMPRODUCT(Engine!$C$23874:$C$23905,INDIRECT("Coefficients!$B$2:$B$33")))),1/(1+EXP(-SUMPRODUCT(Engine!$C$23874:$C$23905,INDIRECT("Coefficients!$C$2:$C$33"))))))</f>
      </c>
      <c r="Q752" s="8">
        <f>IF(OR($B752="",$C752="",$D752="",$E752="",$F752="",$G752="",$H752="",$I752="",$J752="",$K752="",$L752=""),"",IF($B752="Female",1/(1+EXP(-SUMPRODUCT(Engine!$C$23874:$C$23905,INDIRECT("Coefficients!$D$2:$D$33")))),1/(1+EXP(-SUMPRODUCT(Engine!$C$23874:$C$23905,INDIRECT("Coefficients!$E$2:$E$33"))))))</f>
      </c>
      <c r="R752" s="8">
        <f>IF(OR($B752="",$C752="",$D752="",$E752="",$F752="",$G752="",$H752="",$I752="",$J752="",$K752="",$L752=""),"",IF($B752="Female",1/(1+EXP(-SUMPRODUCT(Engine!$C$23874:$C$23905,INDIRECT("Coefficients!$F$2:$F$33")))),1/(1+EXP(-SUMPRODUCT(Engine!$C$23874:$C$23905,INDIRECT("Coefficients!$G$2:$G$33"))))))</f>
      </c>
      <c r="S752" s="8">
        <f>IF(OR($B752="",$C752="",$D752="",$E752="",$F752="",$G752="",$H752="",$I752="",$J752="",$K752="",$L752=""),"",IF($B752="Female",1/(1+EXP(-SUMPRODUCT(Engine!$C$23874:$C$23905,INDIRECT("Coefficients!$H$2:$H$33")))),1/(1+EXP(-SUMPRODUCT(Engine!$C$23874:$C$23905,INDIRECT("Coefficients!$I$2:$I$33"))))))</f>
      </c>
      <c r="T752" s="8">
        <f>IF(OR($B752="",$C752="",$D752="",$E752="",$F752="",$G752="",$H752="",$I752="",$J752="",$K752="",$L752=""),"",IF($B752="Female",1/(1+EXP(-SUMPRODUCT(Engine!$C$23874:$C$23905,INDIRECT("Coefficients!$J$2:$J$33")))),1/(1+EXP(-SUMPRODUCT(Engine!$C$23874:$C$23905,INDIRECT("Coefficients!$K$2:$K$33"))))))</f>
      </c>
      <c r="U752" s="8">
        <f>IF(OR($B752="",$C752="",$D752="",$E752="",$F752="",$G752="",$H752="",$I752="",$J752="",$K752="",$L752=""),"",IF($B752="Female",1/(1+EXP(-SUMPRODUCT(Engine!$C$23874:$C$23905,INDIRECT("Coefficients!$L$2:$L$33")))),1/(1+EXP(-SUMPRODUCT(Engine!$C$23874:$C$23905,INDIRECT("Coefficients!$M$2:$M$33"))))))</f>
      </c>
      <c r="V752" s="8">
        <f>IF(OR($B752="",$C752="",$D752="",$E752="",$F752="",$G752="",$H752="",$I752="",$J752="",$K752="",$L752=""),"",IF($B752="Female",1/(1+EXP(-SUMPRODUCT(Engine!$C$23874:$C$23905,INDIRECT("Coefficients!$N$2:$N$33")))),1/(1+EXP(-SUMPRODUCT(Engine!$C$23874:$C$23905,INDIRECT("Coefficients!$O$2:$O$33"))))))</f>
      </c>
      <c r="W752" s="8">
        <f>IF(OR($B752="",$C752="",$D752="",$E752="",$F752="",$G752="",$H752="",$I752="",$J752="",$K752="",$L752=""),"",IF($B752="Female",1/(1+EXP(-SUMPRODUCT(Engine!$C$23874:$C$23905,INDIRECT("Coefficients!$P$2:$P$33")))),1/(1+EXP(-SUMPRODUCT(Engine!$C$23874:$C$23905,INDIRECT("Coefficients!$Q$2:$Q$33"))))))</f>
      </c>
      <c r="X752" s="8">
        <f>IF(OR($B752="",$C752="",$D752="",$E752="",$F752="",$G752="",$H752="",$I752="",$J752="",$K752="",$L752=""),"",IF($B752="Female",1/(1+EXP(-SUMPRODUCT(Engine!$C$23874:$C$23905,INDIRECT("Coefficients!$R$2:$R$33")))),1/(1+EXP(-SUMPRODUCT(Engine!$C$23874:$C$23905,INDIRECT("Coefficients!$S$2:$S$33"))))))</f>
      </c>
      <c r="Y752" s="8">
        <f>IF(OR($B752="",$C752="",$D752="",$E752="",$F752="",$G752="",$H752="",$I752="",$J752="",$K752="",$L752=""),"",IF($B752="Female",1/(1+EXP(-SUMPRODUCT(Engine!$C$23874:$C$23905,INDIRECT("Coefficients!$T$2:$T$33")))),1/(1+EXP(-SUMPRODUCT(Engine!$C$23874:$C$23905,INDIRECT("Coefficients!$U$2:$U$33"))))))</f>
      </c>
      <c r="Z752" s="8">
        <f>IF(OR($B752="",$C752="",$D752="",$E752="",$F752="",$G752="",$H752="",$I752="",$J752="",$K752="",$L752=""),"",IF($B752="Female",1/(1+EXP(-SUMPRODUCT(Engine!$C$23874:$C$23905,INDIRECT("Coefficients!$V$2:$V$33")))),1/(1+EXP(-SUMPRODUCT(Engine!$C$23874:$C$23905,INDIRECT("Coefficients!$W$2:$W$33"))))))</f>
      </c>
      <c r="AA752" s="8">
        <f>IF(OR($B752="",$C752="",$D752="",$E752="",$F752="",$G752="",$H752="",$I752="",$J752="",$K752="",$L752=""),"",IF($B752="Female",1/(1+EXP(-SUMPRODUCT(Engine!$C$23874:$C$23905,INDIRECT("Coefficients!$X$2:$X$33")))),1/(1+EXP(-SUMPRODUCT(Engine!$C$23874:$C$23905,INDIRECT("Coefficients!$Y$2:$Y$33"))))))</f>
      </c>
      <c r="AB752" s="8">
        <f>IF(OR($B752="",$C752="",$D752="",$E752="",$F752="",$G752="",$H752="",$I752="",$J752="",$K752="",$L752=""),"",IF($B752="Female",1/(1+EXP(-SUMPRODUCT(Engine!$C$23874:$C$23905,INDIRECT("Coefficients!$Z$2:$Z$33")))),1/(1+EXP(-SUMPRODUCT(Engine!$C$23874:$C$23905,INDIRECT("Coefficients!$AA$2:$AA$33"))))))</f>
      </c>
      <c r="AC752" s="8">
        <f>IF(OR($B752="",$C752="",$D752="",$E752="",$F752="",$G752="",$H752="",$I752="",$J752="",$K752="",$L752=""),"",IF($B752="Female",1/(1+EXP(-SUMPRODUCT(Engine!$C$23874:$C$23905,INDIRECT("Coefficients!$AB$2:$AB$33")))),1/(1+EXP(-SUMPRODUCT(Engine!$C$23874:$C$23905,INDIRECT("Coefficients!$AC$2:$AC$33"))))))</f>
      </c>
      <c r="AD752" s="8">
        <f>IF(OR($B752="",$C752="",$D752="",$E752="",$F752="",$G752="",$H752="",$I752="",$J752="",$K752="",$L752=""),"",IF($B752="Female",1/(1+EXP(-SUMPRODUCT(Engine!$C$23874:$C$23905,INDIRECT("Coefficients!$AD$2:$AD$33")))),1/(1+EXP(-SUMPRODUCT(Engine!$C$23874:$C$23905,INDIRECT("Coefficients!$AE$2:$AE$33"))))))</f>
      </c>
      <c r="AE752" s="8">
        <f>IF(OR($B752="",$C752="",$D752="",$E752="",$F752="",$G752="",$H752="",$I752="",$J752="",$K752="",$L752=""),"",IF($B752="Female",1/(1+EXP(-SUMPRODUCT(Engine!$C$23874:$C$23905,INDIRECT("Coefficients!$AF$2:$AF$33")))),1/(1+EXP(-SUMPRODUCT(Engine!$C$23874:$C$23905,INDIRECT("Coefficients!$AG$2:$AG$33"))))))</f>
      </c>
      <c r="AF752" s="8">
        <f>IF(OR($B752="",$C752="",$D752="",$E752="",$F752="",$G752="",$H752="",$I752="",$J752="",$K752="",$L752=""),"",IF($B752="Female",1/(1+EXP(-SUMPRODUCT(Engine!$C$23874:$C$23905,INDIRECT("Coefficients!$AH$2:$AH$33")))),1/(1+EXP(-SUMPRODUCT(Engine!$C$23874:$C$23905,INDIRECT("Coefficients!$AI$2:$AI$33"))))))</f>
      </c>
      <c r="AG752" s="8">
        <f>IF(OR($B752="",$C752="",$D752="",$E752="",$F752="",$G752="",$H752="",$I752="",$J752="",$K752="",$L752=""),"",IF($B752="Female",1/(1+EXP(-SUMPRODUCT(Engine!$C$23874:$C$23905,INDIRECT("Coefficients!$AJ$2:$AJ$33")))),1/(1+EXP(-SUMPRODUCT(Engine!$C$23874:$C$23905,INDIRECT("Coefficients!$AK$2:$AK$33"))))))</f>
      </c>
      <c r="AH752" s="8">
        <f>IF(OR($B752="",$C752="",$D752="",$E752="",$F752="",$G752="",$H752="",$I752="",$J752="",$K752="",$L752=""),"",IF($B752="Female",1/(1+EXP(-SUMPRODUCT(Engine!$C$23874:$C$23905,INDIRECT("Coefficients!$AL$2:$AL$33")))),1/(1+EXP(-SUMPRODUCT(Engine!$C$23874:$C$23905,INDIRECT("Coefficients!$AM$2:$AM$33"))))))</f>
      </c>
      <c r="AI752" s="8">
        <f>IF(OR($B752="",$C752="",$D752="",$E752="",$F752="",$G752="",$H752="",$I752="",$J752="",$K752="",$L752=""),"",IF($B752="Female",1/(1+EXP(-SUMPRODUCT(Engine!$C$23874:$C$23905,INDIRECT("Coefficients!$AN$2:$AN$33")))),1/(1+EXP(-SUMPRODUCT(Engine!$C$23874:$C$23905,INDIRECT("Coefficients!$AO$2:$AO$33"))))))</f>
      </c>
      <c r="AJ752" s="8">
        <f>IF(OR($B752="",$C752="",$D752="",$E752="",$F752="",$G752="",$H752="",$I752="",$J752="",$K752="",$L752=""),"",IF($B752="Female",1/(1+EXP(-SUMPRODUCT(Engine!$C$23874:$C$23905,INDIRECT("Coefficients!$AP$2:$AP$33")))),1/(1+EXP(-SUMPRODUCT(Engine!$C$23874:$C$23905,INDIRECT("Coefficients!$AQ$2:$AQ$33"))))))</f>
      </c>
      <c r="AK752" s="8">
        <f>IF(OR($B752="",$C752="",$D752="",$E752="",$F752="",$G752="",$H752="",$I752="",$J752="",$K752="",$L752=""),"",IF($B752="Female",1/(1+EXP(-SUMPRODUCT(Engine!$C$23874:$C$23905,INDIRECT("Coefficients!$AR$2:$AR$33")))),1/(1+EXP(-SUMPRODUCT(Engine!$C$23874:$C$23905,INDIRECT("Coefficients!$AS$2:$AS$33"))))))</f>
      </c>
      <c r="AL752" s="8">
        <f>IF(OR($B752="",$C752="",$D752="",$E752="",$F752="",$G752="",$H752="",$I752="",$J752="",$K752="",$L752=""),"",IF($B752="Female",1/(1+EXP(-SUMPRODUCT(Engine!$C$23874:$C$23905,INDIRECT("Coefficients!$AT$2:$AT$33")))),1/(1+EXP(-SUMPRODUCT(Engine!$C$23874:$C$23905,INDIRECT("Coefficients!$AU$2:$AU$33"))))))</f>
      </c>
      <c r="AM752" s="8">
        <f>IF(OR($B752="",$C752="",$D752="",$E752="",$F752="",$G752="",$H752="",$I752="",$J752="",$K752="",$L752=""),"",IF($B752="Female",1/(1+EXP(-SUMPRODUCT(Engine!$C$23874:$C$23905,INDIRECT("Coefficients!$AV$2:$AV$33")))),1/(1+EXP(-SUMPRODUCT(Engine!$C$23874:$C$23905,INDIRECT("Coefficients!$AW$2:$AW$33"))))))</f>
      </c>
      <c r="AN752" s="8">
        <f>IF(OR($B752="",$C752="",$D752="",$E752="",$F752="",$G752="",$H752="",$I752="",$J752="",$K752="",$L752=""),"",IF($B752="Female",1/(1+EXP(-SUMPRODUCT(Engine!$C$23874:$C$23905,INDIRECT("Coefficients!$AX$2:$AX$33")))),1/(1+EXP(-SUMPRODUCT(Engine!$C$23874:$C$23905,INDIRECT("Coefficients!$AY$2:$AY$33"))))))</f>
      </c>
      <c r="AO752" s="8">
        <f>IF(OR($B752="",$C752="",$D752="",$E752="",$F752="",$G752="",$H752="",$I752="",$J752="",$K752="",$L752=""),"",IF($B752="Female",1/(1+EXP(-SUMPRODUCT(Engine!$C$23874:$C$23905,INDIRECT("Coefficients!$AZ$2:$AZ$33")))),1/(1+EXP(-SUMPRODUCT(Engine!$C$23874:$C$23905,INDIRECT("Coefficients!$BA$2:$BA$33"))))))</f>
      </c>
      <c r="AP752" s="8">
        <f>IF(OR($B752="",$C752="",$D752="",$E752="",$F752="",$G752="",$H752="",$I752="",$J752="",$K752="",$L752=""),"",IF($B752="Female",1/(1+EXP(-SUMPRODUCT(Engine!$C$23874:$C$23905,INDIRECT("Coefficients!$BB$2:$BB$33")))),1/(1+EXP(-SUMPRODUCT(Engine!$C$23874:$C$23905,INDIRECT("Coefficients!$BC$2:$BC$33"))))))</f>
      </c>
      <c r="AQ752" s="8">
        <f>IF(OR($B752="",$C752="",$D752="",$E752="",$F752="",$G752="",$H752="",$I752="",$J752="",$K752="",$L752=""),"",IF($B752="Female",1/(1+EXP(-SUMPRODUCT(Engine!$C$23874:$C$23905,INDIRECT("Coefficients!$BD$2:$BD$33")))),1/(1+EXP(-SUMPRODUCT(Engine!$C$23874:$C$23905,INDIRECT("Coefficients!$BE$2:$BE$33"))))))</f>
      </c>
      <c r="AR752" s="8">
        <f>IF(OR($B752="",$C752="",$D752="",$E752="",$F752="",$G752="",$H752="",$I752="",$J752="",$K752="",$L752=""),"",IF($B752="Female",1/(1+EXP(-SUMPRODUCT(Engine!$C$23874:$C$23905,INDIRECT("Coefficients!$BF$2:$BF$33")))),1/(1+EXP(-SUMPRODUCT(Engine!$C$23874:$C$23905,INDIRECT("Coefficients!$BG$2:$BG$33"))))))</f>
      </c>
      <c r="AS752" s="8">
        <f>IF(OR($B752="",$C752="",$D752="",$E752="",$F752="",$G752="",$H752="",$I752="",$J752="",$K752="",$L752=""),"",IF($B752="Female",1/(1+EXP(-SUMPRODUCT(Engine!$C$23874:$C$23905,INDIRECT("Coefficients!$BH$2:$BH$33")))),1/(1+EXP(-SUMPRODUCT(Engine!$C$23874:$C$23905,INDIRECT("Coefficients!$BI$2:$BI$33"))))))</f>
      </c>
      <c r="AT752" s="8">
        <f>IF(OR($B752="",$C752="",$D752="",$E752="",$F752="",$G752="",$H752="",$I752="",$J752="",$K752="",$L752=""),"",IF($B752="Female",1/(1+EXP(-SUMPRODUCT(Engine!$C$23874:$C$23905,INDIRECT("Coefficients!$BJ$2:$BJ$33")))),1/(1+EXP(-SUMPRODUCT(Engine!$C$23874:$C$23905,INDIRECT("Coefficients!$BK$2:$BK$33"))))))</f>
      </c>
      <c r="AU752" s="8">
        <f>IF(OR($B752="",$C752="",$D752="",$E752="",$F752="",$G752="",$H752="",$I752="",$J752="",$K752="",$L752=""),"",IF($B752="Female",1/(1+EXP(-SUMPRODUCT(Engine!$C$23874:$C$23905,INDIRECT("Coefficients!$BL$2:$BL$33")))),1/(1+EXP(-SUMPRODUCT(Engine!$C$23874:$C$23905,INDIRECT("Coefficients!$BM$2:$BM$33"))))))</f>
      </c>
      <c r="AV752" s="8">
        <f>IF(OR($B752="",$C752="",$D752="",$E752="",$F752="",$G752="",$H752="",$I752="",$J752="",$K752="",$L752=""),"",IF($B752="Female",1/(1+EXP(-SUMPRODUCT(Engine!$C$23874:$C$23905,INDIRECT("Coefficients!$BN$2:$BN$33")))),1/(1+EXP(-SUMPRODUCT(Engine!$C$23874:$C$23905,INDIRECT("Coefficients!$BO$2:$BO$33"))))))</f>
      </c>
      <c r="AW752" s="8">
        <f>IF(OR($B752="",$C752="",$D752="",$E752="",$F752="",$G752="",$H752="",$I752="",$J752="",$K752="",$L752=""),"",IF($B752="Female",1/(1+EXP(-SUMPRODUCT(Engine!$C$23874:$C$23905,INDIRECT("Coefficients!$BP$2:$BP$33")))),1/(1+EXP(-SUMPRODUCT(Engine!$C$23874:$C$23905,INDIRECT("Coefficients!$BQ$2:$BQ$33"))))))</f>
      </c>
      <c r="AX752" s="8">
        <f>IF(OR($B752="",$C752="",$D752="",$E752="",$F752="",$G752="",$H752="",$I752="",$J752="",$K752="",$L752=""),"",IF($B752="Female",1/(1+EXP(-SUMPRODUCT(Engine!$C$23874:$C$23905,INDIRECT("Coefficients!$BR$2:$BR$33")))),1/(1+EXP(-SUMPRODUCT(Engine!$C$23874:$C$23905,INDIRECT("Coefficients!$BS$2:$BS$33"))))))</f>
      </c>
      <c r="AY752" s="8">
        <f>IF(OR($B752="",$C752="",$D752="",$E752="",$F752="",$G752="",$H752="",$I752="",$J752="",$K752="",$L752=""),"",IF($B752="Female",1/(1+EXP(-SUMPRODUCT(Engine!$C$23874:$C$23905,INDIRECT("Coefficients!$BT$2:$BT$33")))),1/(1+EXP(-SUMPRODUCT(Engine!$C$23874:$C$23905,INDIRECT("Coefficients!$BU$2:$BU$33"))))))</f>
      </c>
      <c r="AZ752" s="8">
        <f>IF(OR($B752="",$C752="",$D752="",$E752="",$F752="",$G752="",$H752="",$I752="",$J752="",$K752="",$L752=""),"",IF($B752="Female",1/(1+EXP(-SUMPRODUCT(Engine!$C$23874:$C$23905,INDIRECT("Coefficients!$BV$2:$BV$33")))),1/(1+EXP(-SUMPRODUCT(Engine!$C$23874:$C$23905,INDIRECT("Coefficients!$BW$2:$BW$33"))))))</f>
      </c>
      <c r="BA752" s="8">
        <f>IF(OR($B752="",$C752="",$D752="",$E752="",$F752="",$G752="",$H752="",$I752="",$J752="",$K752="",$L752=""),"",IF($B752="Female",1/(1+EXP(-SUMPRODUCT(Engine!$C$23874:$C$23905,INDIRECT("Coefficients!$BX$2:$BX$33")))),1/(1+EXP(-SUMPRODUCT(Engine!$C$23874:$C$23905,INDIRECT("Coefficients!$BY$2:$BY$33"))))))</f>
      </c>
      <c r="BB752" s="8">
        <f>IF(OR($B752="",$C752="",$D752="",$E752="",$F752="",$G752="",$H752="",$I752="",$J752="",$K752="",$L752=""),"",IF($B752="Female",1/(1+EXP(-SUMPRODUCT(Engine!$C$23874:$C$23905,INDIRECT("Coefficients!$BZ$2:$BZ$33")))),1/(1+EXP(-SUMPRODUCT(Engine!$C$23874:$C$23905,INDIRECT("Coefficients!$CA$2:$CA$33"))))))</f>
      </c>
      <c r="BC752" s="8">
        <f>IF(OR($B752="",$C752="",$D752="",$E752="",$F752="",$G752="",$H752="",$I752="",$J752="",$K752="",$L752=""),"",IF($B752="Female",1/(1+EXP(-SUMPRODUCT(Engine!$C$23874:$C$23905,INDIRECT("Coefficients!$CB$2:$CB$33")))),1/(1+EXP(-SUMPRODUCT(Engine!$C$23874:$C$23905,INDIRECT("Coefficients!$CC$2:$CC$33"))))))</f>
      </c>
      <c r="BD752" s="8">
        <f>IF(OR($B752="",$C752="",$D752="",$E752="",$F752="",$G752="",$H752="",$I752="",$J752="",$K752="",$L752=""),"",IF($B752="Female",1/(1+EXP(-SUMPRODUCT(Engine!$C$23874:$C$23905,INDIRECT("Coefficients!$CD$2:$CD$33")))),1/(1+EXP(-SUMPRODUCT(Engine!$C$23874:$C$23905,INDIRECT("Coefficients!$CE$2:$CE$33"))))))</f>
      </c>
      <c r="BE752" s="8">
        <f>IF(OR($B752="",$C752="",$D752="",$E752="",$F752="",$G752="",$H752="",$I752="",$J752="",$K752="",$L752=""),"",IF($B752="Female",1/(1+EXP(-SUMPRODUCT(Engine!$C$23874:$C$23905,INDIRECT("Coefficients!$CF$2:$CF$33")))),1/(1+EXP(-SUMPRODUCT(Engine!$C$23874:$C$23905,INDIRECT("Coefficients!$CG$2:$CG$33"))))))</f>
      </c>
      <c r="BF752" s="8">
        <f>IF(OR($B752="",$C752="",$D752="",$E752="",$F752="",$G752="",$H752="",$I752="",$J752="",$K752="",$L752=""),"",IF($B752="Female",1/(1+EXP(-SUMPRODUCT(Engine!$C$23874:$C$23905,INDIRECT("Coefficients!$CH$2:$CH$33")))),1/(1+EXP(-SUMPRODUCT(Engine!$C$23874:$C$23905,INDIRECT("Coefficients!$CI$2:$CI$33"))))))</f>
      </c>
      <c r="BG752" s="8">
        <f>IF(OR($B752="",$C752="",$D752="",$E752="",$F752="",$G752="",$H752="",$I752="",$J752="",$K752="",$L752=""),"",IF($B752="Female",1/(1+EXP(-SUMPRODUCT(Engine!$C$23874:$C$23905,INDIRECT("Coefficients!$CJ$2:$CJ$33")))),1/(1+EXP(-SUMPRODUCT(Engine!$C$23874:$C$23905,INDIRECT("Coefficients!$CK$2:$CK$33"))))))</f>
      </c>
      <c r="BH752" s="8">
        <f>IF(OR($B752="",$C752="",$D752="",$E752="",$F752="",$G752="",$H752="",$I752="",$J752="",$K752="",$L752=""),"",IF($B752="Female",1/(1+EXP(-SUMPRODUCT(Engine!$C$23874:$C$23905,INDIRECT("Coefficients!$CL$2:$CL$33")))),1/(1+EXP(-SUMPRODUCT(Engine!$C$23874:$C$23905,INDIRECT("Coefficients!$CM$2:$CM$33"))))))</f>
      </c>
      <c r="BI752" s="8">
        <f>IF(OR($B752="",$C752="",$D752="",$E752="",$F752="",$G752="",$H752="",$I752="",$J752="",$K752="",$L752=""),"",IF($B752="Female",1/(1+EXP(-SUMPRODUCT(Engine!$C$23874:$C$23905,INDIRECT("Coefficients!$CN$2:$CN$33")))),1/(1+EXP(-SUMPRODUCT(Engine!$C$23874:$C$23905,INDIRECT("Coefficients!$CO$2:$CO$33"))))))</f>
      </c>
      <c r="BJ752" s="8">
        <f>IF(OR($B752="",$C752="",$D752="",$E752="",$F752="",$G752="",$H752="",$I752="",$J752="",$K752="",$L752=""),"",IF($B752="Female",1/(1+EXP(-SUMPRODUCT(Engine!$C$23874:$C$23905,INDIRECT("Coefficients!$CP$2:$CP$33")))),1/(1+EXP(-SUMPRODUCT(Engine!$C$23874:$C$23905,INDIRECT("Coefficients!$CQ$2:$CQ$33"))))))</f>
      </c>
      <c r="BK752" s="8">
        <f>IF(OR($B752="",$C752="",$D752="",$E752="",$F752="",$G752="",$H752="",$I752="",$J752="",$K752="",$L752=""),"",IF($B752="Female",1/(1+EXP(-SUMPRODUCT(Engine!$C$23874:$C$23905,INDIRECT("Coefficients!$CR$2:$CR$33")))),1/(1+EXP(-SUMPRODUCT(Engine!$C$23874:$C$23905,INDIRECT("Coefficients!$CS$2:$CS$33"))))))</f>
      </c>
      <c r="BL752" s="8">
        <f>IF(OR($B752="",$C752="",$D752="",$E752="",$F752="",$G752="",$H752="",$I752="",$J752="",$K752="",$L752=""),"",IF($B752="Female",1/(1+EXP(-SUMPRODUCT(Engine!$C$23874:$C$23905,INDIRECT("Coefficients!$CT$2:$CT$33")))),1/(1+EXP(-SUMPRODUCT(Engine!$C$23874:$C$23905,INDIRECT("Coefficients!$CU$2:$CU$33"))))))</f>
      </c>
      <c r="BM752" s="8">
        <f>IF(OR($B752="",$C752="",$D752="",$E752="",$F752="",$G752="",$H752="",$I752="",$J752="",$K752="",$L752=""),"",IF($B752="Female",1/(1+EXP(-SUMPRODUCT(Engine!$C$23874:$C$23905,INDIRECT("Coefficients!$CV$2:$CV$33")))),1/(1+EXP(-SUMPRODUCT(Engine!$C$23874:$C$23905,INDIRECT("Coefficients!$CW$2:$CW$33"))))))</f>
      </c>
    </row>
    <row r="753" spans="1:6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8">
        <f>IF(OR($B753="",$C753="",$D753="",$E753="",$F753="",$G753="",$H753="",$I753="",$J753="",$K753="",$L753=""),"",IF($B753="Female",1/(1+EXP(-SUMPRODUCT(Engine!$C$23906:$C$23937,INDIRECT("Coefficients!$B$2:$B$33")))),1/(1+EXP(-SUMPRODUCT(Engine!$C$23906:$C$23937,INDIRECT("Coefficients!$C$2:$C$33"))))))</f>
      </c>
      <c r="Q753" s="8">
        <f>IF(OR($B753="",$C753="",$D753="",$E753="",$F753="",$G753="",$H753="",$I753="",$J753="",$K753="",$L753=""),"",IF($B753="Female",1/(1+EXP(-SUMPRODUCT(Engine!$C$23906:$C$23937,INDIRECT("Coefficients!$D$2:$D$33")))),1/(1+EXP(-SUMPRODUCT(Engine!$C$23906:$C$23937,INDIRECT("Coefficients!$E$2:$E$33"))))))</f>
      </c>
      <c r="R753" s="8">
        <f>IF(OR($B753="",$C753="",$D753="",$E753="",$F753="",$G753="",$H753="",$I753="",$J753="",$K753="",$L753=""),"",IF($B753="Female",1/(1+EXP(-SUMPRODUCT(Engine!$C$23906:$C$23937,INDIRECT("Coefficients!$F$2:$F$33")))),1/(1+EXP(-SUMPRODUCT(Engine!$C$23906:$C$23937,INDIRECT("Coefficients!$G$2:$G$33"))))))</f>
      </c>
      <c r="S753" s="8">
        <f>IF(OR($B753="",$C753="",$D753="",$E753="",$F753="",$G753="",$H753="",$I753="",$J753="",$K753="",$L753=""),"",IF($B753="Female",1/(1+EXP(-SUMPRODUCT(Engine!$C$23906:$C$23937,INDIRECT("Coefficients!$H$2:$H$33")))),1/(1+EXP(-SUMPRODUCT(Engine!$C$23906:$C$23937,INDIRECT("Coefficients!$I$2:$I$33"))))))</f>
      </c>
      <c r="T753" s="8">
        <f>IF(OR($B753="",$C753="",$D753="",$E753="",$F753="",$G753="",$H753="",$I753="",$J753="",$K753="",$L753=""),"",IF($B753="Female",1/(1+EXP(-SUMPRODUCT(Engine!$C$23906:$C$23937,INDIRECT("Coefficients!$J$2:$J$33")))),1/(1+EXP(-SUMPRODUCT(Engine!$C$23906:$C$23937,INDIRECT("Coefficients!$K$2:$K$33"))))))</f>
      </c>
      <c r="U753" s="8">
        <f>IF(OR($B753="",$C753="",$D753="",$E753="",$F753="",$G753="",$H753="",$I753="",$J753="",$K753="",$L753=""),"",IF($B753="Female",1/(1+EXP(-SUMPRODUCT(Engine!$C$23906:$C$23937,INDIRECT("Coefficients!$L$2:$L$33")))),1/(1+EXP(-SUMPRODUCT(Engine!$C$23906:$C$23937,INDIRECT("Coefficients!$M$2:$M$33"))))))</f>
      </c>
      <c r="V753" s="8">
        <f>IF(OR($B753="",$C753="",$D753="",$E753="",$F753="",$G753="",$H753="",$I753="",$J753="",$K753="",$L753=""),"",IF($B753="Female",1/(1+EXP(-SUMPRODUCT(Engine!$C$23906:$C$23937,INDIRECT("Coefficients!$N$2:$N$33")))),1/(1+EXP(-SUMPRODUCT(Engine!$C$23906:$C$23937,INDIRECT("Coefficients!$O$2:$O$33"))))))</f>
      </c>
      <c r="W753" s="8">
        <f>IF(OR($B753="",$C753="",$D753="",$E753="",$F753="",$G753="",$H753="",$I753="",$J753="",$K753="",$L753=""),"",IF($B753="Female",1/(1+EXP(-SUMPRODUCT(Engine!$C$23906:$C$23937,INDIRECT("Coefficients!$P$2:$P$33")))),1/(1+EXP(-SUMPRODUCT(Engine!$C$23906:$C$23937,INDIRECT("Coefficients!$Q$2:$Q$33"))))))</f>
      </c>
      <c r="X753" s="8">
        <f>IF(OR($B753="",$C753="",$D753="",$E753="",$F753="",$G753="",$H753="",$I753="",$J753="",$K753="",$L753=""),"",IF($B753="Female",1/(1+EXP(-SUMPRODUCT(Engine!$C$23906:$C$23937,INDIRECT("Coefficients!$R$2:$R$33")))),1/(1+EXP(-SUMPRODUCT(Engine!$C$23906:$C$23937,INDIRECT("Coefficients!$S$2:$S$33"))))))</f>
      </c>
      <c r="Y753" s="8">
        <f>IF(OR($B753="",$C753="",$D753="",$E753="",$F753="",$G753="",$H753="",$I753="",$J753="",$K753="",$L753=""),"",IF($B753="Female",1/(1+EXP(-SUMPRODUCT(Engine!$C$23906:$C$23937,INDIRECT("Coefficients!$T$2:$T$33")))),1/(1+EXP(-SUMPRODUCT(Engine!$C$23906:$C$23937,INDIRECT("Coefficients!$U$2:$U$33"))))))</f>
      </c>
      <c r="Z753" s="8">
        <f>IF(OR($B753="",$C753="",$D753="",$E753="",$F753="",$G753="",$H753="",$I753="",$J753="",$K753="",$L753=""),"",IF($B753="Female",1/(1+EXP(-SUMPRODUCT(Engine!$C$23906:$C$23937,INDIRECT("Coefficients!$V$2:$V$33")))),1/(1+EXP(-SUMPRODUCT(Engine!$C$23906:$C$23937,INDIRECT("Coefficients!$W$2:$W$33"))))))</f>
      </c>
      <c r="AA753" s="8">
        <f>IF(OR($B753="",$C753="",$D753="",$E753="",$F753="",$G753="",$H753="",$I753="",$J753="",$K753="",$L753=""),"",IF($B753="Female",1/(1+EXP(-SUMPRODUCT(Engine!$C$23906:$C$23937,INDIRECT("Coefficients!$X$2:$X$33")))),1/(1+EXP(-SUMPRODUCT(Engine!$C$23906:$C$23937,INDIRECT("Coefficients!$Y$2:$Y$33"))))))</f>
      </c>
      <c r="AB753" s="8">
        <f>IF(OR($B753="",$C753="",$D753="",$E753="",$F753="",$G753="",$H753="",$I753="",$J753="",$K753="",$L753=""),"",IF($B753="Female",1/(1+EXP(-SUMPRODUCT(Engine!$C$23906:$C$23937,INDIRECT("Coefficients!$Z$2:$Z$33")))),1/(1+EXP(-SUMPRODUCT(Engine!$C$23906:$C$23937,INDIRECT("Coefficients!$AA$2:$AA$33"))))))</f>
      </c>
      <c r="AC753" s="8">
        <f>IF(OR($B753="",$C753="",$D753="",$E753="",$F753="",$G753="",$H753="",$I753="",$J753="",$K753="",$L753=""),"",IF($B753="Female",1/(1+EXP(-SUMPRODUCT(Engine!$C$23906:$C$23937,INDIRECT("Coefficients!$AB$2:$AB$33")))),1/(1+EXP(-SUMPRODUCT(Engine!$C$23906:$C$23937,INDIRECT("Coefficients!$AC$2:$AC$33"))))))</f>
      </c>
      <c r="AD753" s="8">
        <f>IF(OR($B753="",$C753="",$D753="",$E753="",$F753="",$G753="",$H753="",$I753="",$J753="",$K753="",$L753=""),"",IF($B753="Female",1/(1+EXP(-SUMPRODUCT(Engine!$C$23906:$C$23937,INDIRECT("Coefficients!$AD$2:$AD$33")))),1/(1+EXP(-SUMPRODUCT(Engine!$C$23906:$C$23937,INDIRECT("Coefficients!$AE$2:$AE$33"))))))</f>
      </c>
      <c r="AE753" s="8">
        <f>IF(OR($B753="",$C753="",$D753="",$E753="",$F753="",$G753="",$H753="",$I753="",$J753="",$K753="",$L753=""),"",IF($B753="Female",1/(1+EXP(-SUMPRODUCT(Engine!$C$23906:$C$23937,INDIRECT("Coefficients!$AF$2:$AF$33")))),1/(1+EXP(-SUMPRODUCT(Engine!$C$23906:$C$23937,INDIRECT("Coefficients!$AG$2:$AG$33"))))))</f>
      </c>
      <c r="AF753" s="8">
        <f>IF(OR($B753="",$C753="",$D753="",$E753="",$F753="",$G753="",$H753="",$I753="",$J753="",$K753="",$L753=""),"",IF($B753="Female",1/(1+EXP(-SUMPRODUCT(Engine!$C$23906:$C$23937,INDIRECT("Coefficients!$AH$2:$AH$33")))),1/(1+EXP(-SUMPRODUCT(Engine!$C$23906:$C$23937,INDIRECT("Coefficients!$AI$2:$AI$33"))))))</f>
      </c>
      <c r="AG753" s="8">
        <f>IF(OR($B753="",$C753="",$D753="",$E753="",$F753="",$G753="",$H753="",$I753="",$J753="",$K753="",$L753=""),"",IF($B753="Female",1/(1+EXP(-SUMPRODUCT(Engine!$C$23906:$C$23937,INDIRECT("Coefficients!$AJ$2:$AJ$33")))),1/(1+EXP(-SUMPRODUCT(Engine!$C$23906:$C$23937,INDIRECT("Coefficients!$AK$2:$AK$33"))))))</f>
      </c>
      <c r="AH753" s="8">
        <f>IF(OR($B753="",$C753="",$D753="",$E753="",$F753="",$G753="",$H753="",$I753="",$J753="",$K753="",$L753=""),"",IF($B753="Female",1/(1+EXP(-SUMPRODUCT(Engine!$C$23906:$C$23937,INDIRECT("Coefficients!$AL$2:$AL$33")))),1/(1+EXP(-SUMPRODUCT(Engine!$C$23906:$C$23937,INDIRECT("Coefficients!$AM$2:$AM$33"))))))</f>
      </c>
      <c r="AI753" s="8">
        <f>IF(OR($B753="",$C753="",$D753="",$E753="",$F753="",$G753="",$H753="",$I753="",$J753="",$K753="",$L753=""),"",IF($B753="Female",1/(1+EXP(-SUMPRODUCT(Engine!$C$23906:$C$23937,INDIRECT("Coefficients!$AN$2:$AN$33")))),1/(1+EXP(-SUMPRODUCT(Engine!$C$23906:$C$23937,INDIRECT("Coefficients!$AO$2:$AO$33"))))))</f>
      </c>
      <c r="AJ753" s="8">
        <f>IF(OR($B753="",$C753="",$D753="",$E753="",$F753="",$G753="",$H753="",$I753="",$J753="",$K753="",$L753=""),"",IF($B753="Female",1/(1+EXP(-SUMPRODUCT(Engine!$C$23906:$C$23937,INDIRECT("Coefficients!$AP$2:$AP$33")))),1/(1+EXP(-SUMPRODUCT(Engine!$C$23906:$C$23937,INDIRECT("Coefficients!$AQ$2:$AQ$33"))))))</f>
      </c>
      <c r="AK753" s="8">
        <f>IF(OR($B753="",$C753="",$D753="",$E753="",$F753="",$G753="",$H753="",$I753="",$J753="",$K753="",$L753=""),"",IF($B753="Female",1/(1+EXP(-SUMPRODUCT(Engine!$C$23906:$C$23937,INDIRECT("Coefficients!$AR$2:$AR$33")))),1/(1+EXP(-SUMPRODUCT(Engine!$C$23906:$C$23937,INDIRECT("Coefficients!$AS$2:$AS$33"))))))</f>
      </c>
      <c r="AL753" s="8">
        <f>IF(OR($B753="",$C753="",$D753="",$E753="",$F753="",$G753="",$H753="",$I753="",$J753="",$K753="",$L753=""),"",IF($B753="Female",1/(1+EXP(-SUMPRODUCT(Engine!$C$23906:$C$23937,INDIRECT("Coefficients!$AT$2:$AT$33")))),1/(1+EXP(-SUMPRODUCT(Engine!$C$23906:$C$23937,INDIRECT("Coefficients!$AU$2:$AU$33"))))))</f>
      </c>
      <c r="AM753" s="8">
        <f>IF(OR($B753="",$C753="",$D753="",$E753="",$F753="",$G753="",$H753="",$I753="",$J753="",$K753="",$L753=""),"",IF($B753="Female",1/(1+EXP(-SUMPRODUCT(Engine!$C$23906:$C$23937,INDIRECT("Coefficients!$AV$2:$AV$33")))),1/(1+EXP(-SUMPRODUCT(Engine!$C$23906:$C$23937,INDIRECT("Coefficients!$AW$2:$AW$33"))))))</f>
      </c>
      <c r="AN753" s="8">
        <f>IF(OR($B753="",$C753="",$D753="",$E753="",$F753="",$G753="",$H753="",$I753="",$J753="",$K753="",$L753=""),"",IF($B753="Female",1/(1+EXP(-SUMPRODUCT(Engine!$C$23906:$C$23937,INDIRECT("Coefficients!$AX$2:$AX$33")))),1/(1+EXP(-SUMPRODUCT(Engine!$C$23906:$C$23937,INDIRECT("Coefficients!$AY$2:$AY$33"))))))</f>
      </c>
      <c r="AO753" s="8">
        <f>IF(OR($B753="",$C753="",$D753="",$E753="",$F753="",$G753="",$H753="",$I753="",$J753="",$K753="",$L753=""),"",IF($B753="Female",1/(1+EXP(-SUMPRODUCT(Engine!$C$23906:$C$23937,INDIRECT("Coefficients!$AZ$2:$AZ$33")))),1/(1+EXP(-SUMPRODUCT(Engine!$C$23906:$C$23937,INDIRECT("Coefficients!$BA$2:$BA$33"))))))</f>
      </c>
      <c r="AP753" s="8">
        <f>IF(OR($B753="",$C753="",$D753="",$E753="",$F753="",$G753="",$H753="",$I753="",$J753="",$K753="",$L753=""),"",IF($B753="Female",1/(1+EXP(-SUMPRODUCT(Engine!$C$23906:$C$23937,INDIRECT("Coefficients!$BB$2:$BB$33")))),1/(1+EXP(-SUMPRODUCT(Engine!$C$23906:$C$23937,INDIRECT("Coefficients!$BC$2:$BC$33"))))))</f>
      </c>
      <c r="AQ753" s="8">
        <f>IF(OR($B753="",$C753="",$D753="",$E753="",$F753="",$G753="",$H753="",$I753="",$J753="",$K753="",$L753=""),"",IF($B753="Female",1/(1+EXP(-SUMPRODUCT(Engine!$C$23906:$C$23937,INDIRECT("Coefficients!$BD$2:$BD$33")))),1/(1+EXP(-SUMPRODUCT(Engine!$C$23906:$C$23937,INDIRECT("Coefficients!$BE$2:$BE$33"))))))</f>
      </c>
      <c r="AR753" s="8">
        <f>IF(OR($B753="",$C753="",$D753="",$E753="",$F753="",$G753="",$H753="",$I753="",$J753="",$K753="",$L753=""),"",IF($B753="Female",1/(1+EXP(-SUMPRODUCT(Engine!$C$23906:$C$23937,INDIRECT("Coefficients!$BF$2:$BF$33")))),1/(1+EXP(-SUMPRODUCT(Engine!$C$23906:$C$23937,INDIRECT("Coefficients!$BG$2:$BG$33"))))))</f>
      </c>
      <c r="AS753" s="8">
        <f>IF(OR($B753="",$C753="",$D753="",$E753="",$F753="",$G753="",$H753="",$I753="",$J753="",$K753="",$L753=""),"",IF($B753="Female",1/(1+EXP(-SUMPRODUCT(Engine!$C$23906:$C$23937,INDIRECT("Coefficients!$BH$2:$BH$33")))),1/(1+EXP(-SUMPRODUCT(Engine!$C$23906:$C$23937,INDIRECT("Coefficients!$BI$2:$BI$33"))))))</f>
      </c>
      <c r="AT753" s="8">
        <f>IF(OR($B753="",$C753="",$D753="",$E753="",$F753="",$G753="",$H753="",$I753="",$J753="",$K753="",$L753=""),"",IF($B753="Female",1/(1+EXP(-SUMPRODUCT(Engine!$C$23906:$C$23937,INDIRECT("Coefficients!$BJ$2:$BJ$33")))),1/(1+EXP(-SUMPRODUCT(Engine!$C$23906:$C$23937,INDIRECT("Coefficients!$BK$2:$BK$33"))))))</f>
      </c>
      <c r="AU753" s="8">
        <f>IF(OR($B753="",$C753="",$D753="",$E753="",$F753="",$G753="",$H753="",$I753="",$J753="",$K753="",$L753=""),"",IF($B753="Female",1/(1+EXP(-SUMPRODUCT(Engine!$C$23906:$C$23937,INDIRECT("Coefficients!$BL$2:$BL$33")))),1/(1+EXP(-SUMPRODUCT(Engine!$C$23906:$C$23937,INDIRECT("Coefficients!$BM$2:$BM$33"))))))</f>
      </c>
      <c r="AV753" s="8">
        <f>IF(OR($B753="",$C753="",$D753="",$E753="",$F753="",$G753="",$H753="",$I753="",$J753="",$K753="",$L753=""),"",IF($B753="Female",1/(1+EXP(-SUMPRODUCT(Engine!$C$23906:$C$23937,INDIRECT("Coefficients!$BN$2:$BN$33")))),1/(1+EXP(-SUMPRODUCT(Engine!$C$23906:$C$23937,INDIRECT("Coefficients!$BO$2:$BO$33"))))))</f>
      </c>
      <c r="AW753" s="8">
        <f>IF(OR($B753="",$C753="",$D753="",$E753="",$F753="",$G753="",$H753="",$I753="",$J753="",$K753="",$L753=""),"",IF($B753="Female",1/(1+EXP(-SUMPRODUCT(Engine!$C$23906:$C$23937,INDIRECT("Coefficients!$BP$2:$BP$33")))),1/(1+EXP(-SUMPRODUCT(Engine!$C$23906:$C$23937,INDIRECT("Coefficients!$BQ$2:$BQ$33"))))))</f>
      </c>
      <c r="AX753" s="8">
        <f>IF(OR($B753="",$C753="",$D753="",$E753="",$F753="",$G753="",$H753="",$I753="",$J753="",$K753="",$L753=""),"",IF($B753="Female",1/(1+EXP(-SUMPRODUCT(Engine!$C$23906:$C$23937,INDIRECT("Coefficients!$BR$2:$BR$33")))),1/(1+EXP(-SUMPRODUCT(Engine!$C$23906:$C$23937,INDIRECT("Coefficients!$BS$2:$BS$33"))))))</f>
      </c>
      <c r="AY753" s="8">
        <f>IF(OR($B753="",$C753="",$D753="",$E753="",$F753="",$G753="",$H753="",$I753="",$J753="",$K753="",$L753=""),"",IF($B753="Female",1/(1+EXP(-SUMPRODUCT(Engine!$C$23906:$C$23937,INDIRECT("Coefficients!$BT$2:$BT$33")))),1/(1+EXP(-SUMPRODUCT(Engine!$C$23906:$C$23937,INDIRECT("Coefficients!$BU$2:$BU$33"))))))</f>
      </c>
      <c r="AZ753" s="8">
        <f>IF(OR($B753="",$C753="",$D753="",$E753="",$F753="",$G753="",$H753="",$I753="",$J753="",$K753="",$L753=""),"",IF($B753="Female",1/(1+EXP(-SUMPRODUCT(Engine!$C$23906:$C$23937,INDIRECT("Coefficients!$BV$2:$BV$33")))),1/(1+EXP(-SUMPRODUCT(Engine!$C$23906:$C$23937,INDIRECT("Coefficients!$BW$2:$BW$33"))))))</f>
      </c>
      <c r="BA753" s="8">
        <f>IF(OR($B753="",$C753="",$D753="",$E753="",$F753="",$G753="",$H753="",$I753="",$J753="",$K753="",$L753=""),"",IF($B753="Female",1/(1+EXP(-SUMPRODUCT(Engine!$C$23906:$C$23937,INDIRECT("Coefficients!$BX$2:$BX$33")))),1/(1+EXP(-SUMPRODUCT(Engine!$C$23906:$C$23937,INDIRECT("Coefficients!$BY$2:$BY$33"))))))</f>
      </c>
      <c r="BB753" s="8">
        <f>IF(OR($B753="",$C753="",$D753="",$E753="",$F753="",$G753="",$H753="",$I753="",$J753="",$K753="",$L753=""),"",IF($B753="Female",1/(1+EXP(-SUMPRODUCT(Engine!$C$23906:$C$23937,INDIRECT("Coefficients!$BZ$2:$BZ$33")))),1/(1+EXP(-SUMPRODUCT(Engine!$C$23906:$C$23937,INDIRECT("Coefficients!$CA$2:$CA$33"))))))</f>
      </c>
      <c r="BC753" s="8">
        <f>IF(OR($B753="",$C753="",$D753="",$E753="",$F753="",$G753="",$H753="",$I753="",$J753="",$K753="",$L753=""),"",IF($B753="Female",1/(1+EXP(-SUMPRODUCT(Engine!$C$23906:$C$23937,INDIRECT("Coefficients!$CB$2:$CB$33")))),1/(1+EXP(-SUMPRODUCT(Engine!$C$23906:$C$23937,INDIRECT("Coefficients!$CC$2:$CC$33"))))))</f>
      </c>
      <c r="BD753" s="8">
        <f>IF(OR($B753="",$C753="",$D753="",$E753="",$F753="",$G753="",$H753="",$I753="",$J753="",$K753="",$L753=""),"",IF($B753="Female",1/(1+EXP(-SUMPRODUCT(Engine!$C$23906:$C$23937,INDIRECT("Coefficients!$CD$2:$CD$33")))),1/(1+EXP(-SUMPRODUCT(Engine!$C$23906:$C$23937,INDIRECT("Coefficients!$CE$2:$CE$33"))))))</f>
      </c>
      <c r="BE753" s="8">
        <f>IF(OR($B753="",$C753="",$D753="",$E753="",$F753="",$G753="",$H753="",$I753="",$J753="",$K753="",$L753=""),"",IF($B753="Female",1/(1+EXP(-SUMPRODUCT(Engine!$C$23906:$C$23937,INDIRECT("Coefficients!$CF$2:$CF$33")))),1/(1+EXP(-SUMPRODUCT(Engine!$C$23906:$C$23937,INDIRECT("Coefficients!$CG$2:$CG$33"))))))</f>
      </c>
      <c r="BF753" s="8">
        <f>IF(OR($B753="",$C753="",$D753="",$E753="",$F753="",$G753="",$H753="",$I753="",$J753="",$K753="",$L753=""),"",IF($B753="Female",1/(1+EXP(-SUMPRODUCT(Engine!$C$23906:$C$23937,INDIRECT("Coefficients!$CH$2:$CH$33")))),1/(1+EXP(-SUMPRODUCT(Engine!$C$23906:$C$23937,INDIRECT("Coefficients!$CI$2:$CI$33"))))))</f>
      </c>
      <c r="BG753" s="8">
        <f>IF(OR($B753="",$C753="",$D753="",$E753="",$F753="",$G753="",$H753="",$I753="",$J753="",$K753="",$L753=""),"",IF($B753="Female",1/(1+EXP(-SUMPRODUCT(Engine!$C$23906:$C$23937,INDIRECT("Coefficients!$CJ$2:$CJ$33")))),1/(1+EXP(-SUMPRODUCT(Engine!$C$23906:$C$23937,INDIRECT("Coefficients!$CK$2:$CK$33"))))))</f>
      </c>
      <c r="BH753" s="8">
        <f>IF(OR($B753="",$C753="",$D753="",$E753="",$F753="",$G753="",$H753="",$I753="",$J753="",$K753="",$L753=""),"",IF($B753="Female",1/(1+EXP(-SUMPRODUCT(Engine!$C$23906:$C$23937,INDIRECT("Coefficients!$CL$2:$CL$33")))),1/(1+EXP(-SUMPRODUCT(Engine!$C$23906:$C$23937,INDIRECT("Coefficients!$CM$2:$CM$33"))))))</f>
      </c>
      <c r="BI753" s="8">
        <f>IF(OR($B753="",$C753="",$D753="",$E753="",$F753="",$G753="",$H753="",$I753="",$J753="",$K753="",$L753=""),"",IF($B753="Female",1/(1+EXP(-SUMPRODUCT(Engine!$C$23906:$C$23937,INDIRECT("Coefficients!$CN$2:$CN$33")))),1/(1+EXP(-SUMPRODUCT(Engine!$C$23906:$C$23937,INDIRECT("Coefficients!$CO$2:$CO$33"))))))</f>
      </c>
      <c r="BJ753" s="8">
        <f>IF(OR($B753="",$C753="",$D753="",$E753="",$F753="",$G753="",$H753="",$I753="",$J753="",$K753="",$L753=""),"",IF($B753="Female",1/(1+EXP(-SUMPRODUCT(Engine!$C$23906:$C$23937,INDIRECT("Coefficients!$CP$2:$CP$33")))),1/(1+EXP(-SUMPRODUCT(Engine!$C$23906:$C$23937,INDIRECT("Coefficients!$CQ$2:$CQ$33"))))))</f>
      </c>
      <c r="BK753" s="8">
        <f>IF(OR($B753="",$C753="",$D753="",$E753="",$F753="",$G753="",$H753="",$I753="",$J753="",$K753="",$L753=""),"",IF($B753="Female",1/(1+EXP(-SUMPRODUCT(Engine!$C$23906:$C$23937,INDIRECT("Coefficients!$CR$2:$CR$33")))),1/(1+EXP(-SUMPRODUCT(Engine!$C$23906:$C$23937,INDIRECT("Coefficients!$CS$2:$CS$33"))))))</f>
      </c>
      <c r="BL753" s="8">
        <f>IF(OR($B753="",$C753="",$D753="",$E753="",$F753="",$G753="",$H753="",$I753="",$J753="",$K753="",$L753=""),"",IF($B753="Female",1/(1+EXP(-SUMPRODUCT(Engine!$C$23906:$C$23937,INDIRECT("Coefficients!$CT$2:$CT$33")))),1/(1+EXP(-SUMPRODUCT(Engine!$C$23906:$C$23937,INDIRECT("Coefficients!$CU$2:$CU$33"))))))</f>
      </c>
      <c r="BM753" s="8">
        <f>IF(OR($B753="",$C753="",$D753="",$E753="",$F753="",$G753="",$H753="",$I753="",$J753="",$K753="",$L753=""),"",IF($B753="Female",1/(1+EXP(-SUMPRODUCT(Engine!$C$23906:$C$23937,INDIRECT("Coefficients!$CV$2:$CV$33")))),1/(1+EXP(-SUMPRODUCT(Engine!$C$23906:$C$23937,INDIRECT("Coefficients!$CW$2:$CW$33"))))))</f>
      </c>
    </row>
    <row r="754" spans="1:6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8">
        <f>IF(OR($B754="",$C754="",$D754="",$E754="",$F754="",$G754="",$H754="",$I754="",$J754="",$K754="",$L754=""),"",IF($B754="Female",1/(1+EXP(-SUMPRODUCT(Engine!$C$23938:$C$23969,INDIRECT("Coefficients!$B$2:$B$33")))),1/(1+EXP(-SUMPRODUCT(Engine!$C$23938:$C$23969,INDIRECT("Coefficients!$C$2:$C$33"))))))</f>
      </c>
      <c r="Q754" s="8">
        <f>IF(OR($B754="",$C754="",$D754="",$E754="",$F754="",$G754="",$H754="",$I754="",$J754="",$K754="",$L754=""),"",IF($B754="Female",1/(1+EXP(-SUMPRODUCT(Engine!$C$23938:$C$23969,INDIRECT("Coefficients!$D$2:$D$33")))),1/(1+EXP(-SUMPRODUCT(Engine!$C$23938:$C$23969,INDIRECT("Coefficients!$E$2:$E$33"))))))</f>
      </c>
      <c r="R754" s="8">
        <f>IF(OR($B754="",$C754="",$D754="",$E754="",$F754="",$G754="",$H754="",$I754="",$J754="",$K754="",$L754=""),"",IF($B754="Female",1/(1+EXP(-SUMPRODUCT(Engine!$C$23938:$C$23969,INDIRECT("Coefficients!$F$2:$F$33")))),1/(1+EXP(-SUMPRODUCT(Engine!$C$23938:$C$23969,INDIRECT("Coefficients!$G$2:$G$33"))))))</f>
      </c>
      <c r="S754" s="8">
        <f>IF(OR($B754="",$C754="",$D754="",$E754="",$F754="",$G754="",$H754="",$I754="",$J754="",$K754="",$L754=""),"",IF($B754="Female",1/(1+EXP(-SUMPRODUCT(Engine!$C$23938:$C$23969,INDIRECT("Coefficients!$H$2:$H$33")))),1/(1+EXP(-SUMPRODUCT(Engine!$C$23938:$C$23969,INDIRECT("Coefficients!$I$2:$I$33"))))))</f>
      </c>
      <c r="T754" s="8">
        <f>IF(OR($B754="",$C754="",$D754="",$E754="",$F754="",$G754="",$H754="",$I754="",$J754="",$K754="",$L754=""),"",IF($B754="Female",1/(1+EXP(-SUMPRODUCT(Engine!$C$23938:$C$23969,INDIRECT("Coefficients!$J$2:$J$33")))),1/(1+EXP(-SUMPRODUCT(Engine!$C$23938:$C$23969,INDIRECT("Coefficients!$K$2:$K$33"))))))</f>
      </c>
      <c r="U754" s="8">
        <f>IF(OR($B754="",$C754="",$D754="",$E754="",$F754="",$G754="",$H754="",$I754="",$J754="",$K754="",$L754=""),"",IF($B754="Female",1/(1+EXP(-SUMPRODUCT(Engine!$C$23938:$C$23969,INDIRECT("Coefficients!$L$2:$L$33")))),1/(1+EXP(-SUMPRODUCT(Engine!$C$23938:$C$23969,INDIRECT("Coefficients!$M$2:$M$33"))))))</f>
      </c>
      <c r="V754" s="8">
        <f>IF(OR($B754="",$C754="",$D754="",$E754="",$F754="",$G754="",$H754="",$I754="",$J754="",$K754="",$L754=""),"",IF($B754="Female",1/(1+EXP(-SUMPRODUCT(Engine!$C$23938:$C$23969,INDIRECT("Coefficients!$N$2:$N$33")))),1/(1+EXP(-SUMPRODUCT(Engine!$C$23938:$C$23969,INDIRECT("Coefficients!$O$2:$O$33"))))))</f>
      </c>
      <c r="W754" s="8">
        <f>IF(OR($B754="",$C754="",$D754="",$E754="",$F754="",$G754="",$H754="",$I754="",$J754="",$K754="",$L754=""),"",IF($B754="Female",1/(1+EXP(-SUMPRODUCT(Engine!$C$23938:$C$23969,INDIRECT("Coefficients!$P$2:$P$33")))),1/(1+EXP(-SUMPRODUCT(Engine!$C$23938:$C$23969,INDIRECT("Coefficients!$Q$2:$Q$33"))))))</f>
      </c>
      <c r="X754" s="8">
        <f>IF(OR($B754="",$C754="",$D754="",$E754="",$F754="",$G754="",$H754="",$I754="",$J754="",$K754="",$L754=""),"",IF($B754="Female",1/(1+EXP(-SUMPRODUCT(Engine!$C$23938:$C$23969,INDIRECT("Coefficients!$R$2:$R$33")))),1/(1+EXP(-SUMPRODUCT(Engine!$C$23938:$C$23969,INDIRECT("Coefficients!$S$2:$S$33"))))))</f>
      </c>
      <c r="Y754" s="8">
        <f>IF(OR($B754="",$C754="",$D754="",$E754="",$F754="",$G754="",$H754="",$I754="",$J754="",$K754="",$L754=""),"",IF($B754="Female",1/(1+EXP(-SUMPRODUCT(Engine!$C$23938:$C$23969,INDIRECT("Coefficients!$T$2:$T$33")))),1/(1+EXP(-SUMPRODUCT(Engine!$C$23938:$C$23969,INDIRECT("Coefficients!$U$2:$U$33"))))))</f>
      </c>
      <c r="Z754" s="8">
        <f>IF(OR($B754="",$C754="",$D754="",$E754="",$F754="",$G754="",$H754="",$I754="",$J754="",$K754="",$L754=""),"",IF($B754="Female",1/(1+EXP(-SUMPRODUCT(Engine!$C$23938:$C$23969,INDIRECT("Coefficients!$V$2:$V$33")))),1/(1+EXP(-SUMPRODUCT(Engine!$C$23938:$C$23969,INDIRECT("Coefficients!$W$2:$W$33"))))))</f>
      </c>
      <c r="AA754" s="8">
        <f>IF(OR($B754="",$C754="",$D754="",$E754="",$F754="",$G754="",$H754="",$I754="",$J754="",$K754="",$L754=""),"",IF($B754="Female",1/(1+EXP(-SUMPRODUCT(Engine!$C$23938:$C$23969,INDIRECT("Coefficients!$X$2:$X$33")))),1/(1+EXP(-SUMPRODUCT(Engine!$C$23938:$C$23969,INDIRECT("Coefficients!$Y$2:$Y$33"))))))</f>
      </c>
      <c r="AB754" s="8">
        <f>IF(OR($B754="",$C754="",$D754="",$E754="",$F754="",$G754="",$H754="",$I754="",$J754="",$K754="",$L754=""),"",IF($B754="Female",1/(1+EXP(-SUMPRODUCT(Engine!$C$23938:$C$23969,INDIRECT("Coefficients!$Z$2:$Z$33")))),1/(1+EXP(-SUMPRODUCT(Engine!$C$23938:$C$23969,INDIRECT("Coefficients!$AA$2:$AA$33"))))))</f>
      </c>
      <c r="AC754" s="8">
        <f>IF(OR($B754="",$C754="",$D754="",$E754="",$F754="",$G754="",$H754="",$I754="",$J754="",$K754="",$L754=""),"",IF($B754="Female",1/(1+EXP(-SUMPRODUCT(Engine!$C$23938:$C$23969,INDIRECT("Coefficients!$AB$2:$AB$33")))),1/(1+EXP(-SUMPRODUCT(Engine!$C$23938:$C$23969,INDIRECT("Coefficients!$AC$2:$AC$33"))))))</f>
      </c>
      <c r="AD754" s="8">
        <f>IF(OR($B754="",$C754="",$D754="",$E754="",$F754="",$G754="",$H754="",$I754="",$J754="",$K754="",$L754=""),"",IF($B754="Female",1/(1+EXP(-SUMPRODUCT(Engine!$C$23938:$C$23969,INDIRECT("Coefficients!$AD$2:$AD$33")))),1/(1+EXP(-SUMPRODUCT(Engine!$C$23938:$C$23969,INDIRECT("Coefficients!$AE$2:$AE$33"))))))</f>
      </c>
      <c r="AE754" s="8">
        <f>IF(OR($B754="",$C754="",$D754="",$E754="",$F754="",$G754="",$H754="",$I754="",$J754="",$K754="",$L754=""),"",IF($B754="Female",1/(1+EXP(-SUMPRODUCT(Engine!$C$23938:$C$23969,INDIRECT("Coefficients!$AF$2:$AF$33")))),1/(1+EXP(-SUMPRODUCT(Engine!$C$23938:$C$23969,INDIRECT("Coefficients!$AG$2:$AG$33"))))))</f>
      </c>
      <c r="AF754" s="8">
        <f>IF(OR($B754="",$C754="",$D754="",$E754="",$F754="",$G754="",$H754="",$I754="",$J754="",$K754="",$L754=""),"",IF($B754="Female",1/(1+EXP(-SUMPRODUCT(Engine!$C$23938:$C$23969,INDIRECT("Coefficients!$AH$2:$AH$33")))),1/(1+EXP(-SUMPRODUCT(Engine!$C$23938:$C$23969,INDIRECT("Coefficients!$AI$2:$AI$33"))))))</f>
      </c>
      <c r="AG754" s="8">
        <f>IF(OR($B754="",$C754="",$D754="",$E754="",$F754="",$G754="",$H754="",$I754="",$J754="",$K754="",$L754=""),"",IF($B754="Female",1/(1+EXP(-SUMPRODUCT(Engine!$C$23938:$C$23969,INDIRECT("Coefficients!$AJ$2:$AJ$33")))),1/(1+EXP(-SUMPRODUCT(Engine!$C$23938:$C$23969,INDIRECT("Coefficients!$AK$2:$AK$33"))))))</f>
      </c>
      <c r="AH754" s="8">
        <f>IF(OR($B754="",$C754="",$D754="",$E754="",$F754="",$G754="",$H754="",$I754="",$J754="",$K754="",$L754=""),"",IF($B754="Female",1/(1+EXP(-SUMPRODUCT(Engine!$C$23938:$C$23969,INDIRECT("Coefficients!$AL$2:$AL$33")))),1/(1+EXP(-SUMPRODUCT(Engine!$C$23938:$C$23969,INDIRECT("Coefficients!$AM$2:$AM$33"))))))</f>
      </c>
      <c r="AI754" s="8">
        <f>IF(OR($B754="",$C754="",$D754="",$E754="",$F754="",$G754="",$H754="",$I754="",$J754="",$K754="",$L754=""),"",IF($B754="Female",1/(1+EXP(-SUMPRODUCT(Engine!$C$23938:$C$23969,INDIRECT("Coefficients!$AN$2:$AN$33")))),1/(1+EXP(-SUMPRODUCT(Engine!$C$23938:$C$23969,INDIRECT("Coefficients!$AO$2:$AO$33"))))))</f>
      </c>
      <c r="AJ754" s="8">
        <f>IF(OR($B754="",$C754="",$D754="",$E754="",$F754="",$G754="",$H754="",$I754="",$J754="",$K754="",$L754=""),"",IF($B754="Female",1/(1+EXP(-SUMPRODUCT(Engine!$C$23938:$C$23969,INDIRECT("Coefficients!$AP$2:$AP$33")))),1/(1+EXP(-SUMPRODUCT(Engine!$C$23938:$C$23969,INDIRECT("Coefficients!$AQ$2:$AQ$33"))))))</f>
      </c>
      <c r="AK754" s="8">
        <f>IF(OR($B754="",$C754="",$D754="",$E754="",$F754="",$G754="",$H754="",$I754="",$J754="",$K754="",$L754=""),"",IF($B754="Female",1/(1+EXP(-SUMPRODUCT(Engine!$C$23938:$C$23969,INDIRECT("Coefficients!$AR$2:$AR$33")))),1/(1+EXP(-SUMPRODUCT(Engine!$C$23938:$C$23969,INDIRECT("Coefficients!$AS$2:$AS$33"))))))</f>
      </c>
      <c r="AL754" s="8">
        <f>IF(OR($B754="",$C754="",$D754="",$E754="",$F754="",$G754="",$H754="",$I754="",$J754="",$K754="",$L754=""),"",IF($B754="Female",1/(1+EXP(-SUMPRODUCT(Engine!$C$23938:$C$23969,INDIRECT("Coefficients!$AT$2:$AT$33")))),1/(1+EXP(-SUMPRODUCT(Engine!$C$23938:$C$23969,INDIRECT("Coefficients!$AU$2:$AU$33"))))))</f>
      </c>
      <c r="AM754" s="8">
        <f>IF(OR($B754="",$C754="",$D754="",$E754="",$F754="",$G754="",$H754="",$I754="",$J754="",$K754="",$L754=""),"",IF($B754="Female",1/(1+EXP(-SUMPRODUCT(Engine!$C$23938:$C$23969,INDIRECT("Coefficients!$AV$2:$AV$33")))),1/(1+EXP(-SUMPRODUCT(Engine!$C$23938:$C$23969,INDIRECT("Coefficients!$AW$2:$AW$33"))))))</f>
      </c>
      <c r="AN754" s="8">
        <f>IF(OR($B754="",$C754="",$D754="",$E754="",$F754="",$G754="",$H754="",$I754="",$J754="",$K754="",$L754=""),"",IF($B754="Female",1/(1+EXP(-SUMPRODUCT(Engine!$C$23938:$C$23969,INDIRECT("Coefficients!$AX$2:$AX$33")))),1/(1+EXP(-SUMPRODUCT(Engine!$C$23938:$C$23969,INDIRECT("Coefficients!$AY$2:$AY$33"))))))</f>
      </c>
      <c r="AO754" s="8">
        <f>IF(OR($B754="",$C754="",$D754="",$E754="",$F754="",$G754="",$H754="",$I754="",$J754="",$K754="",$L754=""),"",IF($B754="Female",1/(1+EXP(-SUMPRODUCT(Engine!$C$23938:$C$23969,INDIRECT("Coefficients!$AZ$2:$AZ$33")))),1/(1+EXP(-SUMPRODUCT(Engine!$C$23938:$C$23969,INDIRECT("Coefficients!$BA$2:$BA$33"))))))</f>
      </c>
      <c r="AP754" s="8">
        <f>IF(OR($B754="",$C754="",$D754="",$E754="",$F754="",$G754="",$H754="",$I754="",$J754="",$K754="",$L754=""),"",IF($B754="Female",1/(1+EXP(-SUMPRODUCT(Engine!$C$23938:$C$23969,INDIRECT("Coefficients!$BB$2:$BB$33")))),1/(1+EXP(-SUMPRODUCT(Engine!$C$23938:$C$23969,INDIRECT("Coefficients!$BC$2:$BC$33"))))))</f>
      </c>
      <c r="AQ754" s="8">
        <f>IF(OR($B754="",$C754="",$D754="",$E754="",$F754="",$G754="",$H754="",$I754="",$J754="",$K754="",$L754=""),"",IF($B754="Female",1/(1+EXP(-SUMPRODUCT(Engine!$C$23938:$C$23969,INDIRECT("Coefficients!$BD$2:$BD$33")))),1/(1+EXP(-SUMPRODUCT(Engine!$C$23938:$C$23969,INDIRECT("Coefficients!$BE$2:$BE$33"))))))</f>
      </c>
      <c r="AR754" s="8">
        <f>IF(OR($B754="",$C754="",$D754="",$E754="",$F754="",$G754="",$H754="",$I754="",$J754="",$K754="",$L754=""),"",IF($B754="Female",1/(1+EXP(-SUMPRODUCT(Engine!$C$23938:$C$23969,INDIRECT("Coefficients!$BF$2:$BF$33")))),1/(1+EXP(-SUMPRODUCT(Engine!$C$23938:$C$23969,INDIRECT("Coefficients!$BG$2:$BG$33"))))))</f>
      </c>
      <c r="AS754" s="8">
        <f>IF(OR($B754="",$C754="",$D754="",$E754="",$F754="",$G754="",$H754="",$I754="",$J754="",$K754="",$L754=""),"",IF($B754="Female",1/(1+EXP(-SUMPRODUCT(Engine!$C$23938:$C$23969,INDIRECT("Coefficients!$BH$2:$BH$33")))),1/(1+EXP(-SUMPRODUCT(Engine!$C$23938:$C$23969,INDIRECT("Coefficients!$BI$2:$BI$33"))))))</f>
      </c>
      <c r="AT754" s="8">
        <f>IF(OR($B754="",$C754="",$D754="",$E754="",$F754="",$G754="",$H754="",$I754="",$J754="",$K754="",$L754=""),"",IF($B754="Female",1/(1+EXP(-SUMPRODUCT(Engine!$C$23938:$C$23969,INDIRECT("Coefficients!$BJ$2:$BJ$33")))),1/(1+EXP(-SUMPRODUCT(Engine!$C$23938:$C$23969,INDIRECT("Coefficients!$BK$2:$BK$33"))))))</f>
      </c>
      <c r="AU754" s="8">
        <f>IF(OR($B754="",$C754="",$D754="",$E754="",$F754="",$G754="",$H754="",$I754="",$J754="",$K754="",$L754=""),"",IF($B754="Female",1/(1+EXP(-SUMPRODUCT(Engine!$C$23938:$C$23969,INDIRECT("Coefficients!$BL$2:$BL$33")))),1/(1+EXP(-SUMPRODUCT(Engine!$C$23938:$C$23969,INDIRECT("Coefficients!$BM$2:$BM$33"))))))</f>
      </c>
      <c r="AV754" s="8">
        <f>IF(OR($B754="",$C754="",$D754="",$E754="",$F754="",$G754="",$H754="",$I754="",$J754="",$K754="",$L754=""),"",IF($B754="Female",1/(1+EXP(-SUMPRODUCT(Engine!$C$23938:$C$23969,INDIRECT("Coefficients!$BN$2:$BN$33")))),1/(1+EXP(-SUMPRODUCT(Engine!$C$23938:$C$23969,INDIRECT("Coefficients!$BO$2:$BO$33"))))))</f>
      </c>
      <c r="AW754" s="8">
        <f>IF(OR($B754="",$C754="",$D754="",$E754="",$F754="",$G754="",$H754="",$I754="",$J754="",$K754="",$L754=""),"",IF($B754="Female",1/(1+EXP(-SUMPRODUCT(Engine!$C$23938:$C$23969,INDIRECT("Coefficients!$BP$2:$BP$33")))),1/(1+EXP(-SUMPRODUCT(Engine!$C$23938:$C$23969,INDIRECT("Coefficients!$BQ$2:$BQ$33"))))))</f>
      </c>
      <c r="AX754" s="8">
        <f>IF(OR($B754="",$C754="",$D754="",$E754="",$F754="",$G754="",$H754="",$I754="",$J754="",$K754="",$L754=""),"",IF($B754="Female",1/(1+EXP(-SUMPRODUCT(Engine!$C$23938:$C$23969,INDIRECT("Coefficients!$BR$2:$BR$33")))),1/(1+EXP(-SUMPRODUCT(Engine!$C$23938:$C$23969,INDIRECT("Coefficients!$BS$2:$BS$33"))))))</f>
      </c>
      <c r="AY754" s="8">
        <f>IF(OR($B754="",$C754="",$D754="",$E754="",$F754="",$G754="",$H754="",$I754="",$J754="",$K754="",$L754=""),"",IF($B754="Female",1/(1+EXP(-SUMPRODUCT(Engine!$C$23938:$C$23969,INDIRECT("Coefficients!$BT$2:$BT$33")))),1/(1+EXP(-SUMPRODUCT(Engine!$C$23938:$C$23969,INDIRECT("Coefficients!$BU$2:$BU$33"))))))</f>
      </c>
      <c r="AZ754" s="8">
        <f>IF(OR($B754="",$C754="",$D754="",$E754="",$F754="",$G754="",$H754="",$I754="",$J754="",$K754="",$L754=""),"",IF($B754="Female",1/(1+EXP(-SUMPRODUCT(Engine!$C$23938:$C$23969,INDIRECT("Coefficients!$BV$2:$BV$33")))),1/(1+EXP(-SUMPRODUCT(Engine!$C$23938:$C$23969,INDIRECT("Coefficients!$BW$2:$BW$33"))))))</f>
      </c>
      <c r="BA754" s="8">
        <f>IF(OR($B754="",$C754="",$D754="",$E754="",$F754="",$G754="",$H754="",$I754="",$J754="",$K754="",$L754=""),"",IF($B754="Female",1/(1+EXP(-SUMPRODUCT(Engine!$C$23938:$C$23969,INDIRECT("Coefficients!$BX$2:$BX$33")))),1/(1+EXP(-SUMPRODUCT(Engine!$C$23938:$C$23969,INDIRECT("Coefficients!$BY$2:$BY$33"))))))</f>
      </c>
      <c r="BB754" s="8">
        <f>IF(OR($B754="",$C754="",$D754="",$E754="",$F754="",$G754="",$H754="",$I754="",$J754="",$K754="",$L754=""),"",IF($B754="Female",1/(1+EXP(-SUMPRODUCT(Engine!$C$23938:$C$23969,INDIRECT("Coefficients!$BZ$2:$BZ$33")))),1/(1+EXP(-SUMPRODUCT(Engine!$C$23938:$C$23969,INDIRECT("Coefficients!$CA$2:$CA$33"))))))</f>
      </c>
      <c r="BC754" s="8">
        <f>IF(OR($B754="",$C754="",$D754="",$E754="",$F754="",$G754="",$H754="",$I754="",$J754="",$K754="",$L754=""),"",IF($B754="Female",1/(1+EXP(-SUMPRODUCT(Engine!$C$23938:$C$23969,INDIRECT("Coefficients!$CB$2:$CB$33")))),1/(1+EXP(-SUMPRODUCT(Engine!$C$23938:$C$23969,INDIRECT("Coefficients!$CC$2:$CC$33"))))))</f>
      </c>
      <c r="BD754" s="8">
        <f>IF(OR($B754="",$C754="",$D754="",$E754="",$F754="",$G754="",$H754="",$I754="",$J754="",$K754="",$L754=""),"",IF($B754="Female",1/(1+EXP(-SUMPRODUCT(Engine!$C$23938:$C$23969,INDIRECT("Coefficients!$CD$2:$CD$33")))),1/(1+EXP(-SUMPRODUCT(Engine!$C$23938:$C$23969,INDIRECT("Coefficients!$CE$2:$CE$33"))))))</f>
      </c>
      <c r="BE754" s="8">
        <f>IF(OR($B754="",$C754="",$D754="",$E754="",$F754="",$G754="",$H754="",$I754="",$J754="",$K754="",$L754=""),"",IF($B754="Female",1/(1+EXP(-SUMPRODUCT(Engine!$C$23938:$C$23969,INDIRECT("Coefficients!$CF$2:$CF$33")))),1/(1+EXP(-SUMPRODUCT(Engine!$C$23938:$C$23969,INDIRECT("Coefficients!$CG$2:$CG$33"))))))</f>
      </c>
      <c r="BF754" s="8">
        <f>IF(OR($B754="",$C754="",$D754="",$E754="",$F754="",$G754="",$H754="",$I754="",$J754="",$K754="",$L754=""),"",IF($B754="Female",1/(1+EXP(-SUMPRODUCT(Engine!$C$23938:$C$23969,INDIRECT("Coefficients!$CH$2:$CH$33")))),1/(1+EXP(-SUMPRODUCT(Engine!$C$23938:$C$23969,INDIRECT("Coefficients!$CI$2:$CI$33"))))))</f>
      </c>
      <c r="BG754" s="8">
        <f>IF(OR($B754="",$C754="",$D754="",$E754="",$F754="",$G754="",$H754="",$I754="",$J754="",$K754="",$L754=""),"",IF($B754="Female",1/(1+EXP(-SUMPRODUCT(Engine!$C$23938:$C$23969,INDIRECT("Coefficients!$CJ$2:$CJ$33")))),1/(1+EXP(-SUMPRODUCT(Engine!$C$23938:$C$23969,INDIRECT("Coefficients!$CK$2:$CK$33"))))))</f>
      </c>
      <c r="BH754" s="8">
        <f>IF(OR($B754="",$C754="",$D754="",$E754="",$F754="",$G754="",$H754="",$I754="",$J754="",$K754="",$L754=""),"",IF($B754="Female",1/(1+EXP(-SUMPRODUCT(Engine!$C$23938:$C$23969,INDIRECT("Coefficients!$CL$2:$CL$33")))),1/(1+EXP(-SUMPRODUCT(Engine!$C$23938:$C$23969,INDIRECT("Coefficients!$CM$2:$CM$33"))))))</f>
      </c>
      <c r="BI754" s="8">
        <f>IF(OR($B754="",$C754="",$D754="",$E754="",$F754="",$G754="",$H754="",$I754="",$J754="",$K754="",$L754=""),"",IF($B754="Female",1/(1+EXP(-SUMPRODUCT(Engine!$C$23938:$C$23969,INDIRECT("Coefficients!$CN$2:$CN$33")))),1/(1+EXP(-SUMPRODUCT(Engine!$C$23938:$C$23969,INDIRECT("Coefficients!$CO$2:$CO$33"))))))</f>
      </c>
      <c r="BJ754" s="8">
        <f>IF(OR($B754="",$C754="",$D754="",$E754="",$F754="",$G754="",$H754="",$I754="",$J754="",$K754="",$L754=""),"",IF($B754="Female",1/(1+EXP(-SUMPRODUCT(Engine!$C$23938:$C$23969,INDIRECT("Coefficients!$CP$2:$CP$33")))),1/(1+EXP(-SUMPRODUCT(Engine!$C$23938:$C$23969,INDIRECT("Coefficients!$CQ$2:$CQ$33"))))))</f>
      </c>
      <c r="BK754" s="8">
        <f>IF(OR($B754="",$C754="",$D754="",$E754="",$F754="",$G754="",$H754="",$I754="",$J754="",$K754="",$L754=""),"",IF($B754="Female",1/(1+EXP(-SUMPRODUCT(Engine!$C$23938:$C$23969,INDIRECT("Coefficients!$CR$2:$CR$33")))),1/(1+EXP(-SUMPRODUCT(Engine!$C$23938:$C$23969,INDIRECT("Coefficients!$CS$2:$CS$33"))))))</f>
      </c>
      <c r="BL754" s="8">
        <f>IF(OR($B754="",$C754="",$D754="",$E754="",$F754="",$G754="",$H754="",$I754="",$J754="",$K754="",$L754=""),"",IF($B754="Female",1/(1+EXP(-SUMPRODUCT(Engine!$C$23938:$C$23969,INDIRECT("Coefficients!$CT$2:$CT$33")))),1/(1+EXP(-SUMPRODUCT(Engine!$C$23938:$C$23969,INDIRECT("Coefficients!$CU$2:$CU$33"))))))</f>
      </c>
      <c r="BM754" s="8">
        <f>IF(OR($B754="",$C754="",$D754="",$E754="",$F754="",$G754="",$H754="",$I754="",$J754="",$K754="",$L754=""),"",IF($B754="Female",1/(1+EXP(-SUMPRODUCT(Engine!$C$23938:$C$23969,INDIRECT("Coefficients!$CV$2:$CV$33")))),1/(1+EXP(-SUMPRODUCT(Engine!$C$23938:$C$23969,INDIRECT("Coefficients!$CW$2:$CW$33"))))))</f>
      </c>
    </row>
    <row r="755" spans="1:6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8">
        <f>IF(OR($B755="",$C755="",$D755="",$E755="",$F755="",$G755="",$H755="",$I755="",$J755="",$K755="",$L755=""),"",IF($B755="Female",1/(1+EXP(-SUMPRODUCT(Engine!$C$23970:$C$24001,INDIRECT("Coefficients!$B$2:$B$33")))),1/(1+EXP(-SUMPRODUCT(Engine!$C$23970:$C$24001,INDIRECT("Coefficients!$C$2:$C$33"))))))</f>
      </c>
      <c r="Q755" s="8">
        <f>IF(OR($B755="",$C755="",$D755="",$E755="",$F755="",$G755="",$H755="",$I755="",$J755="",$K755="",$L755=""),"",IF($B755="Female",1/(1+EXP(-SUMPRODUCT(Engine!$C$23970:$C$24001,INDIRECT("Coefficients!$D$2:$D$33")))),1/(1+EXP(-SUMPRODUCT(Engine!$C$23970:$C$24001,INDIRECT("Coefficients!$E$2:$E$33"))))))</f>
      </c>
      <c r="R755" s="8">
        <f>IF(OR($B755="",$C755="",$D755="",$E755="",$F755="",$G755="",$H755="",$I755="",$J755="",$K755="",$L755=""),"",IF($B755="Female",1/(1+EXP(-SUMPRODUCT(Engine!$C$23970:$C$24001,INDIRECT("Coefficients!$F$2:$F$33")))),1/(1+EXP(-SUMPRODUCT(Engine!$C$23970:$C$24001,INDIRECT("Coefficients!$G$2:$G$33"))))))</f>
      </c>
      <c r="S755" s="8">
        <f>IF(OR($B755="",$C755="",$D755="",$E755="",$F755="",$G755="",$H755="",$I755="",$J755="",$K755="",$L755=""),"",IF($B755="Female",1/(1+EXP(-SUMPRODUCT(Engine!$C$23970:$C$24001,INDIRECT("Coefficients!$H$2:$H$33")))),1/(1+EXP(-SUMPRODUCT(Engine!$C$23970:$C$24001,INDIRECT("Coefficients!$I$2:$I$33"))))))</f>
      </c>
      <c r="T755" s="8">
        <f>IF(OR($B755="",$C755="",$D755="",$E755="",$F755="",$G755="",$H755="",$I755="",$J755="",$K755="",$L755=""),"",IF($B755="Female",1/(1+EXP(-SUMPRODUCT(Engine!$C$23970:$C$24001,INDIRECT("Coefficients!$J$2:$J$33")))),1/(1+EXP(-SUMPRODUCT(Engine!$C$23970:$C$24001,INDIRECT("Coefficients!$K$2:$K$33"))))))</f>
      </c>
      <c r="U755" s="8">
        <f>IF(OR($B755="",$C755="",$D755="",$E755="",$F755="",$G755="",$H755="",$I755="",$J755="",$K755="",$L755=""),"",IF($B755="Female",1/(1+EXP(-SUMPRODUCT(Engine!$C$23970:$C$24001,INDIRECT("Coefficients!$L$2:$L$33")))),1/(1+EXP(-SUMPRODUCT(Engine!$C$23970:$C$24001,INDIRECT("Coefficients!$M$2:$M$33"))))))</f>
      </c>
      <c r="V755" s="8">
        <f>IF(OR($B755="",$C755="",$D755="",$E755="",$F755="",$G755="",$H755="",$I755="",$J755="",$K755="",$L755=""),"",IF($B755="Female",1/(1+EXP(-SUMPRODUCT(Engine!$C$23970:$C$24001,INDIRECT("Coefficients!$N$2:$N$33")))),1/(1+EXP(-SUMPRODUCT(Engine!$C$23970:$C$24001,INDIRECT("Coefficients!$O$2:$O$33"))))))</f>
      </c>
      <c r="W755" s="8">
        <f>IF(OR($B755="",$C755="",$D755="",$E755="",$F755="",$G755="",$H755="",$I755="",$J755="",$K755="",$L755=""),"",IF($B755="Female",1/(1+EXP(-SUMPRODUCT(Engine!$C$23970:$C$24001,INDIRECT("Coefficients!$P$2:$P$33")))),1/(1+EXP(-SUMPRODUCT(Engine!$C$23970:$C$24001,INDIRECT("Coefficients!$Q$2:$Q$33"))))))</f>
      </c>
      <c r="X755" s="8">
        <f>IF(OR($B755="",$C755="",$D755="",$E755="",$F755="",$G755="",$H755="",$I755="",$J755="",$K755="",$L755=""),"",IF($B755="Female",1/(1+EXP(-SUMPRODUCT(Engine!$C$23970:$C$24001,INDIRECT("Coefficients!$R$2:$R$33")))),1/(1+EXP(-SUMPRODUCT(Engine!$C$23970:$C$24001,INDIRECT("Coefficients!$S$2:$S$33"))))))</f>
      </c>
      <c r="Y755" s="8">
        <f>IF(OR($B755="",$C755="",$D755="",$E755="",$F755="",$G755="",$H755="",$I755="",$J755="",$K755="",$L755=""),"",IF($B755="Female",1/(1+EXP(-SUMPRODUCT(Engine!$C$23970:$C$24001,INDIRECT("Coefficients!$T$2:$T$33")))),1/(1+EXP(-SUMPRODUCT(Engine!$C$23970:$C$24001,INDIRECT("Coefficients!$U$2:$U$33"))))))</f>
      </c>
      <c r="Z755" s="8">
        <f>IF(OR($B755="",$C755="",$D755="",$E755="",$F755="",$G755="",$H755="",$I755="",$J755="",$K755="",$L755=""),"",IF($B755="Female",1/(1+EXP(-SUMPRODUCT(Engine!$C$23970:$C$24001,INDIRECT("Coefficients!$V$2:$V$33")))),1/(1+EXP(-SUMPRODUCT(Engine!$C$23970:$C$24001,INDIRECT("Coefficients!$W$2:$W$33"))))))</f>
      </c>
      <c r="AA755" s="8">
        <f>IF(OR($B755="",$C755="",$D755="",$E755="",$F755="",$G755="",$H755="",$I755="",$J755="",$K755="",$L755=""),"",IF($B755="Female",1/(1+EXP(-SUMPRODUCT(Engine!$C$23970:$C$24001,INDIRECT("Coefficients!$X$2:$X$33")))),1/(1+EXP(-SUMPRODUCT(Engine!$C$23970:$C$24001,INDIRECT("Coefficients!$Y$2:$Y$33"))))))</f>
      </c>
      <c r="AB755" s="8">
        <f>IF(OR($B755="",$C755="",$D755="",$E755="",$F755="",$G755="",$H755="",$I755="",$J755="",$K755="",$L755=""),"",IF($B755="Female",1/(1+EXP(-SUMPRODUCT(Engine!$C$23970:$C$24001,INDIRECT("Coefficients!$Z$2:$Z$33")))),1/(1+EXP(-SUMPRODUCT(Engine!$C$23970:$C$24001,INDIRECT("Coefficients!$AA$2:$AA$33"))))))</f>
      </c>
      <c r="AC755" s="8">
        <f>IF(OR($B755="",$C755="",$D755="",$E755="",$F755="",$G755="",$H755="",$I755="",$J755="",$K755="",$L755=""),"",IF($B755="Female",1/(1+EXP(-SUMPRODUCT(Engine!$C$23970:$C$24001,INDIRECT("Coefficients!$AB$2:$AB$33")))),1/(1+EXP(-SUMPRODUCT(Engine!$C$23970:$C$24001,INDIRECT("Coefficients!$AC$2:$AC$33"))))))</f>
      </c>
      <c r="AD755" s="8">
        <f>IF(OR($B755="",$C755="",$D755="",$E755="",$F755="",$G755="",$H755="",$I755="",$J755="",$K755="",$L755=""),"",IF($B755="Female",1/(1+EXP(-SUMPRODUCT(Engine!$C$23970:$C$24001,INDIRECT("Coefficients!$AD$2:$AD$33")))),1/(1+EXP(-SUMPRODUCT(Engine!$C$23970:$C$24001,INDIRECT("Coefficients!$AE$2:$AE$33"))))))</f>
      </c>
      <c r="AE755" s="8">
        <f>IF(OR($B755="",$C755="",$D755="",$E755="",$F755="",$G755="",$H755="",$I755="",$J755="",$K755="",$L755=""),"",IF($B755="Female",1/(1+EXP(-SUMPRODUCT(Engine!$C$23970:$C$24001,INDIRECT("Coefficients!$AF$2:$AF$33")))),1/(1+EXP(-SUMPRODUCT(Engine!$C$23970:$C$24001,INDIRECT("Coefficients!$AG$2:$AG$33"))))))</f>
      </c>
      <c r="AF755" s="8">
        <f>IF(OR($B755="",$C755="",$D755="",$E755="",$F755="",$G755="",$H755="",$I755="",$J755="",$K755="",$L755=""),"",IF($B755="Female",1/(1+EXP(-SUMPRODUCT(Engine!$C$23970:$C$24001,INDIRECT("Coefficients!$AH$2:$AH$33")))),1/(1+EXP(-SUMPRODUCT(Engine!$C$23970:$C$24001,INDIRECT("Coefficients!$AI$2:$AI$33"))))))</f>
      </c>
      <c r="AG755" s="8">
        <f>IF(OR($B755="",$C755="",$D755="",$E755="",$F755="",$G755="",$H755="",$I755="",$J755="",$K755="",$L755=""),"",IF($B755="Female",1/(1+EXP(-SUMPRODUCT(Engine!$C$23970:$C$24001,INDIRECT("Coefficients!$AJ$2:$AJ$33")))),1/(1+EXP(-SUMPRODUCT(Engine!$C$23970:$C$24001,INDIRECT("Coefficients!$AK$2:$AK$33"))))))</f>
      </c>
      <c r="AH755" s="8">
        <f>IF(OR($B755="",$C755="",$D755="",$E755="",$F755="",$G755="",$H755="",$I755="",$J755="",$K755="",$L755=""),"",IF($B755="Female",1/(1+EXP(-SUMPRODUCT(Engine!$C$23970:$C$24001,INDIRECT("Coefficients!$AL$2:$AL$33")))),1/(1+EXP(-SUMPRODUCT(Engine!$C$23970:$C$24001,INDIRECT("Coefficients!$AM$2:$AM$33"))))))</f>
      </c>
      <c r="AI755" s="8">
        <f>IF(OR($B755="",$C755="",$D755="",$E755="",$F755="",$G755="",$H755="",$I755="",$J755="",$K755="",$L755=""),"",IF($B755="Female",1/(1+EXP(-SUMPRODUCT(Engine!$C$23970:$C$24001,INDIRECT("Coefficients!$AN$2:$AN$33")))),1/(1+EXP(-SUMPRODUCT(Engine!$C$23970:$C$24001,INDIRECT("Coefficients!$AO$2:$AO$33"))))))</f>
      </c>
      <c r="AJ755" s="8">
        <f>IF(OR($B755="",$C755="",$D755="",$E755="",$F755="",$G755="",$H755="",$I755="",$J755="",$K755="",$L755=""),"",IF($B755="Female",1/(1+EXP(-SUMPRODUCT(Engine!$C$23970:$C$24001,INDIRECT("Coefficients!$AP$2:$AP$33")))),1/(1+EXP(-SUMPRODUCT(Engine!$C$23970:$C$24001,INDIRECT("Coefficients!$AQ$2:$AQ$33"))))))</f>
      </c>
      <c r="AK755" s="8">
        <f>IF(OR($B755="",$C755="",$D755="",$E755="",$F755="",$G755="",$H755="",$I755="",$J755="",$K755="",$L755=""),"",IF($B755="Female",1/(1+EXP(-SUMPRODUCT(Engine!$C$23970:$C$24001,INDIRECT("Coefficients!$AR$2:$AR$33")))),1/(1+EXP(-SUMPRODUCT(Engine!$C$23970:$C$24001,INDIRECT("Coefficients!$AS$2:$AS$33"))))))</f>
      </c>
      <c r="AL755" s="8">
        <f>IF(OR($B755="",$C755="",$D755="",$E755="",$F755="",$G755="",$H755="",$I755="",$J755="",$K755="",$L755=""),"",IF($B755="Female",1/(1+EXP(-SUMPRODUCT(Engine!$C$23970:$C$24001,INDIRECT("Coefficients!$AT$2:$AT$33")))),1/(1+EXP(-SUMPRODUCT(Engine!$C$23970:$C$24001,INDIRECT("Coefficients!$AU$2:$AU$33"))))))</f>
      </c>
      <c r="AM755" s="8">
        <f>IF(OR($B755="",$C755="",$D755="",$E755="",$F755="",$G755="",$H755="",$I755="",$J755="",$K755="",$L755=""),"",IF($B755="Female",1/(1+EXP(-SUMPRODUCT(Engine!$C$23970:$C$24001,INDIRECT("Coefficients!$AV$2:$AV$33")))),1/(1+EXP(-SUMPRODUCT(Engine!$C$23970:$C$24001,INDIRECT("Coefficients!$AW$2:$AW$33"))))))</f>
      </c>
      <c r="AN755" s="8">
        <f>IF(OR($B755="",$C755="",$D755="",$E755="",$F755="",$G755="",$H755="",$I755="",$J755="",$K755="",$L755=""),"",IF($B755="Female",1/(1+EXP(-SUMPRODUCT(Engine!$C$23970:$C$24001,INDIRECT("Coefficients!$AX$2:$AX$33")))),1/(1+EXP(-SUMPRODUCT(Engine!$C$23970:$C$24001,INDIRECT("Coefficients!$AY$2:$AY$33"))))))</f>
      </c>
      <c r="AO755" s="8">
        <f>IF(OR($B755="",$C755="",$D755="",$E755="",$F755="",$G755="",$H755="",$I755="",$J755="",$K755="",$L755=""),"",IF($B755="Female",1/(1+EXP(-SUMPRODUCT(Engine!$C$23970:$C$24001,INDIRECT("Coefficients!$AZ$2:$AZ$33")))),1/(1+EXP(-SUMPRODUCT(Engine!$C$23970:$C$24001,INDIRECT("Coefficients!$BA$2:$BA$33"))))))</f>
      </c>
      <c r="AP755" s="8">
        <f>IF(OR($B755="",$C755="",$D755="",$E755="",$F755="",$G755="",$H755="",$I755="",$J755="",$K755="",$L755=""),"",IF($B755="Female",1/(1+EXP(-SUMPRODUCT(Engine!$C$23970:$C$24001,INDIRECT("Coefficients!$BB$2:$BB$33")))),1/(1+EXP(-SUMPRODUCT(Engine!$C$23970:$C$24001,INDIRECT("Coefficients!$BC$2:$BC$33"))))))</f>
      </c>
      <c r="AQ755" s="8">
        <f>IF(OR($B755="",$C755="",$D755="",$E755="",$F755="",$G755="",$H755="",$I755="",$J755="",$K755="",$L755=""),"",IF($B755="Female",1/(1+EXP(-SUMPRODUCT(Engine!$C$23970:$C$24001,INDIRECT("Coefficients!$BD$2:$BD$33")))),1/(1+EXP(-SUMPRODUCT(Engine!$C$23970:$C$24001,INDIRECT("Coefficients!$BE$2:$BE$33"))))))</f>
      </c>
      <c r="AR755" s="8">
        <f>IF(OR($B755="",$C755="",$D755="",$E755="",$F755="",$G755="",$H755="",$I755="",$J755="",$K755="",$L755=""),"",IF($B755="Female",1/(1+EXP(-SUMPRODUCT(Engine!$C$23970:$C$24001,INDIRECT("Coefficients!$BF$2:$BF$33")))),1/(1+EXP(-SUMPRODUCT(Engine!$C$23970:$C$24001,INDIRECT("Coefficients!$BG$2:$BG$33"))))))</f>
      </c>
      <c r="AS755" s="8">
        <f>IF(OR($B755="",$C755="",$D755="",$E755="",$F755="",$G755="",$H755="",$I755="",$J755="",$K755="",$L755=""),"",IF($B755="Female",1/(1+EXP(-SUMPRODUCT(Engine!$C$23970:$C$24001,INDIRECT("Coefficients!$BH$2:$BH$33")))),1/(1+EXP(-SUMPRODUCT(Engine!$C$23970:$C$24001,INDIRECT("Coefficients!$BI$2:$BI$33"))))))</f>
      </c>
      <c r="AT755" s="8">
        <f>IF(OR($B755="",$C755="",$D755="",$E755="",$F755="",$G755="",$H755="",$I755="",$J755="",$K755="",$L755=""),"",IF($B755="Female",1/(1+EXP(-SUMPRODUCT(Engine!$C$23970:$C$24001,INDIRECT("Coefficients!$BJ$2:$BJ$33")))),1/(1+EXP(-SUMPRODUCT(Engine!$C$23970:$C$24001,INDIRECT("Coefficients!$BK$2:$BK$33"))))))</f>
      </c>
      <c r="AU755" s="8">
        <f>IF(OR($B755="",$C755="",$D755="",$E755="",$F755="",$G755="",$H755="",$I755="",$J755="",$K755="",$L755=""),"",IF($B755="Female",1/(1+EXP(-SUMPRODUCT(Engine!$C$23970:$C$24001,INDIRECT("Coefficients!$BL$2:$BL$33")))),1/(1+EXP(-SUMPRODUCT(Engine!$C$23970:$C$24001,INDIRECT("Coefficients!$BM$2:$BM$33"))))))</f>
      </c>
      <c r="AV755" s="8">
        <f>IF(OR($B755="",$C755="",$D755="",$E755="",$F755="",$G755="",$H755="",$I755="",$J755="",$K755="",$L755=""),"",IF($B755="Female",1/(1+EXP(-SUMPRODUCT(Engine!$C$23970:$C$24001,INDIRECT("Coefficients!$BN$2:$BN$33")))),1/(1+EXP(-SUMPRODUCT(Engine!$C$23970:$C$24001,INDIRECT("Coefficients!$BO$2:$BO$33"))))))</f>
      </c>
      <c r="AW755" s="8">
        <f>IF(OR($B755="",$C755="",$D755="",$E755="",$F755="",$G755="",$H755="",$I755="",$J755="",$K755="",$L755=""),"",IF($B755="Female",1/(1+EXP(-SUMPRODUCT(Engine!$C$23970:$C$24001,INDIRECT("Coefficients!$BP$2:$BP$33")))),1/(1+EXP(-SUMPRODUCT(Engine!$C$23970:$C$24001,INDIRECT("Coefficients!$BQ$2:$BQ$33"))))))</f>
      </c>
      <c r="AX755" s="8">
        <f>IF(OR($B755="",$C755="",$D755="",$E755="",$F755="",$G755="",$H755="",$I755="",$J755="",$K755="",$L755=""),"",IF($B755="Female",1/(1+EXP(-SUMPRODUCT(Engine!$C$23970:$C$24001,INDIRECT("Coefficients!$BR$2:$BR$33")))),1/(1+EXP(-SUMPRODUCT(Engine!$C$23970:$C$24001,INDIRECT("Coefficients!$BS$2:$BS$33"))))))</f>
      </c>
      <c r="AY755" s="8">
        <f>IF(OR($B755="",$C755="",$D755="",$E755="",$F755="",$G755="",$H755="",$I755="",$J755="",$K755="",$L755=""),"",IF($B755="Female",1/(1+EXP(-SUMPRODUCT(Engine!$C$23970:$C$24001,INDIRECT("Coefficients!$BT$2:$BT$33")))),1/(1+EXP(-SUMPRODUCT(Engine!$C$23970:$C$24001,INDIRECT("Coefficients!$BU$2:$BU$33"))))))</f>
      </c>
      <c r="AZ755" s="8">
        <f>IF(OR($B755="",$C755="",$D755="",$E755="",$F755="",$G755="",$H755="",$I755="",$J755="",$K755="",$L755=""),"",IF($B755="Female",1/(1+EXP(-SUMPRODUCT(Engine!$C$23970:$C$24001,INDIRECT("Coefficients!$BV$2:$BV$33")))),1/(1+EXP(-SUMPRODUCT(Engine!$C$23970:$C$24001,INDIRECT("Coefficients!$BW$2:$BW$33"))))))</f>
      </c>
      <c r="BA755" s="8">
        <f>IF(OR($B755="",$C755="",$D755="",$E755="",$F755="",$G755="",$H755="",$I755="",$J755="",$K755="",$L755=""),"",IF($B755="Female",1/(1+EXP(-SUMPRODUCT(Engine!$C$23970:$C$24001,INDIRECT("Coefficients!$BX$2:$BX$33")))),1/(1+EXP(-SUMPRODUCT(Engine!$C$23970:$C$24001,INDIRECT("Coefficients!$BY$2:$BY$33"))))))</f>
      </c>
      <c r="BB755" s="8">
        <f>IF(OR($B755="",$C755="",$D755="",$E755="",$F755="",$G755="",$H755="",$I755="",$J755="",$K755="",$L755=""),"",IF($B755="Female",1/(1+EXP(-SUMPRODUCT(Engine!$C$23970:$C$24001,INDIRECT("Coefficients!$BZ$2:$BZ$33")))),1/(1+EXP(-SUMPRODUCT(Engine!$C$23970:$C$24001,INDIRECT("Coefficients!$CA$2:$CA$33"))))))</f>
      </c>
      <c r="BC755" s="8">
        <f>IF(OR($B755="",$C755="",$D755="",$E755="",$F755="",$G755="",$H755="",$I755="",$J755="",$K755="",$L755=""),"",IF($B755="Female",1/(1+EXP(-SUMPRODUCT(Engine!$C$23970:$C$24001,INDIRECT("Coefficients!$CB$2:$CB$33")))),1/(1+EXP(-SUMPRODUCT(Engine!$C$23970:$C$24001,INDIRECT("Coefficients!$CC$2:$CC$33"))))))</f>
      </c>
      <c r="BD755" s="8">
        <f>IF(OR($B755="",$C755="",$D755="",$E755="",$F755="",$G755="",$H755="",$I755="",$J755="",$K755="",$L755=""),"",IF($B755="Female",1/(1+EXP(-SUMPRODUCT(Engine!$C$23970:$C$24001,INDIRECT("Coefficients!$CD$2:$CD$33")))),1/(1+EXP(-SUMPRODUCT(Engine!$C$23970:$C$24001,INDIRECT("Coefficients!$CE$2:$CE$33"))))))</f>
      </c>
      <c r="BE755" s="8">
        <f>IF(OR($B755="",$C755="",$D755="",$E755="",$F755="",$G755="",$H755="",$I755="",$J755="",$K755="",$L755=""),"",IF($B755="Female",1/(1+EXP(-SUMPRODUCT(Engine!$C$23970:$C$24001,INDIRECT("Coefficients!$CF$2:$CF$33")))),1/(1+EXP(-SUMPRODUCT(Engine!$C$23970:$C$24001,INDIRECT("Coefficients!$CG$2:$CG$33"))))))</f>
      </c>
      <c r="BF755" s="8">
        <f>IF(OR($B755="",$C755="",$D755="",$E755="",$F755="",$G755="",$H755="",$I755="",$J755="",$K755="",$L755=""),"",IF($B755="Female",1/(1+EXP(-SUMPRODUCT(Engine!$C$23970:$C$24001,INDIRECT("Coefficients!$CH$2:$CH$33")))),1/(1+EXP(-SUMPRODUCT(Engine!$C$23970:$C$24001,INDIRECT("Coefficients!$CI$2:$CI$33"))))))</f>
      </c>
      <c r="BG755" s="8">
        <f>IF(OR($B755="",$C755="",$D755="",$E755="",$F755="",$G755="",$H755="",$I755="",$J755="",$K755="",$L755=""),"",IF($B755="Female",1/(1+EXP(-SUMPRODUCT(Engine!$C$23970:$C$24001,INDIRECT("Coefficients!$CJ$2:$CJ$33")))),1/(1+EXP(-SUMPRODUCT(Engine!$C$23970:$C$24001,INDIRECT("Coefficients!$CK$2:$CK$33"))))))</f>
      </c>
      <c r="BH755" s="8">
        <f>IF(OR($B755="",$C755="",$D755="",$E755="",$F755="",$G755="",$H755="",$I755="",$J755="",$K755="",$L755=""),"",IF($B755="Female",1/(1+EXP(-SUMPRODUCT(Engine!$C$23970:$C$24001,INDIRECT("Coefficients!$CL$2:$CL$33")))),1/(1+EXP(-SUMPRODUCT(Engine!$C$23970:$C$24001,INDIRECT("Coefficients!$CM$2:$CM$33"))))))</f>
      </c>
      <c r="BI755" s="8">
        <f>IF(OR($B755="",$C755="",$D755="",$E755="",$F755="",$G755="",$H755="",$I755="",$J755="",$K755="",$L755=""),"",IF($B755="Female",1/(1+EXP(-SUMPRODUCT(Engine!$C$23970:$C$24001,INDIRECT("Coefficients!$CN$2:$CN$33")))),1/(1+EXP(-SUMPRODUCT(Engine!$C$23970:$C$24001,INDIRECT("Coefficients!$CO$2:$CO$33"))))))</f>
      </c>
      <c r="BJ755" s="8">
        <f>IF(OR($B755="",$C755="",$D755="",$E755="",$F755="",$G755="",$H755="",$I755="",$J755="",$K755="",$L755=""),"",IF($B755="Female",1/(1+EXP(-SUMPRODUCT(Engine!$C$23970:$C$24001,INDIRECT("Coefficients!$CP$2:$CP$33")))),1/(1+EXP(-SUMPRODUCT(Engine!$C$23970:$C$24001,INDIRECT("Coefficients!$CQ$2:$CQ$33"))))))</f>
      </c>
      <c r="BK755" s="8">
        <f>IF(OR($B755="",$C755="",$D755="",$E755="",$F755="",$G755="",$H755="",$I755="",$J755="",$K755="",$L755=""),"",IF($B755="Female",1/(1+EXP(-SUMPRODUCT(Engine!$C$23970:$C$24001,INDIRECT("Coefficients!$CR$2:$CR$33")))),1/(1+EXP(-SUMPRODUCT(Engine!$C$23970:$C$24001,INDIRECT("Coefficients!$CS$2:$CS$33"))))))</f>
      </c>
      <c r="BL755" s="8">
        <f>IF(OR($B755="",$C755="",$D755="",$E755="",$F755="",$G755="",$H755="",$I755="",$J755="",$K755="",$L755=""),"",IF($B755="Female",1/(1+EXP(-SUMPRODUCT(Engine!$C$23970:$C$24001,INDIRECT("Coefficients!$CT$2:$CT$33")))),1/(1+EXP(-SUMPRODUCT(Engine!$C$23970:$C$24001,INDIRECT("Coefficients!$CU$2:$CU$33"))))))</f>
      </c>
      <c r="BM755" s="8">
        <f>IF(OR($B755="",$C755="",$D755="",$E755="",$F755="",$G755="",$H755="",$I755="",$J755="",$K755="",$L755=""),"",IF($B755="Female",1/(1+EXP(-SUMPRODUCT(Engine!$C$23970:$C$24001,INDIRECT("Coefficients!$CV$2:$CV$33")))),1/(1+EXP(-SUMPRODUCT(Engine!$C$23970:$C$24001,INDIRECT("Coefficients!$CW$2:$CW$33"))))))</f>
      </c>
    </row>
    <row r="756" spans="1:6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8">
        <f>IF(OR($B756="",$C756="",$D756="",$E756="",$F756="",$G756="",$H756="",$I756="",$J756="",$K756="",$L756=""),"",IF($B756="Female",1/(1+EXP(-SUMPRODUCT(Engine!$C$24002:$C$24033,INDIRECT("Coefficients!$B$2:$B$33")))),1/(1+EXP(-SUMPRODUCT(Engine!$C$24002:$C$24033,INDIRECT("Coefficients!$C$2:$C$33"))))))</f>
      </c>
      <c r="Q756" s="8">
        <f>IF(OR($B756="",$C756="",$D756="",$E756="",$F756="",$G756="",$H756="",$I756="",$J756="",$K756="",$L756=""),"",IF($B756="Female",1/(1+EXP(-SUMPRODUCT(Engine!$C$24002:$C$24033,INDIRECT("Coefficients!$D$2:$D$33")))),1/(1+EXP(-SUMPRODUCT(Engine!$C$24002:$C$24033,INDIRECT("Coefficients!$E$2:$E$33"))))))</f>
      </c>
      <c r="R756" s="8">
        <f>IF(OR($B756="",$C756="",$D756="",$E756="",$F756="",$G756="",$H756="",$I756="",$J756="",$K756="",$L756=""),"",IF($B756="Female",1/(1+EXP(-SUMPRODUCT(Engine!$C$24002:$C$24033,INDIRECT("Coefficients!$F$2:$F$33")))),1/(1+EXP(-SUMPRODUCT(Engine!$C$24002:$C$24033,INDIRECT("Coefficients!$G$2:$G$33"))))))</f>
      </c>
      <c r="S756" s="8">
        <f>IF(OR($B756="",$C756="",$D756="",$E756="",$F756="",$G756="",$H756="",$I756="",$J756="",$K756="",$L756=""),"",IF($B756="Female",1/(1+EXP(-SUMPRODUCT(Engine!$C$24002:$C$24033,INDIRECT("Coefficients!$H$2:$H$33")))),1/(1+EXP(-SUMPRODUCT(Engine!$C$24002:$C$24033,INDIRECT("Coefficients!$I$2:$I$33"))))))</f>
      </c>
      <c r="T756" s="8">
        <f>IF(OR($B756="",$C756="",$D756="",$E756="",$F756="",$G756="",$H756="",$I756="",$J756="",$K756="",$L756=""),"",IF($B756="Female",1/(1+EXP(-SUMPRODUCT(Engine!$C$24002:$C$24033,INDIRECT("Coefficients!$J$2:$J$33")))),1/(1+EXP(-SUMPRODUCT(Engine!$C$24002:$C$24033,INDIRECT("Coefficients!$K$2:$K$33"))))))</f>
      </c>
      <c r="U756" s="8">
        <f>IF(OR($B756="",$C756="",$D756="",$E756="",$F756="",$G756="",$H756="",$I756="",$J756="",$K756="",$L756=""),"",IF($B756="Female",1/(1+EXP(-SUMPRODUCT(Engine!$C$24002:$C$24033,INDIRECT("Coefficients!$L$2:$L$33")))),1/(1+EXP(-SUMPRODUCT(Engine!$C$24002:$C$24033,INDIRECT("Coefficients!$M$2:$M$33"))))))</f>
      </c>
      <c r="V756" s="8">
        <f>IF(OR($B756="",$C756="",$D756="",$E756="",$F756="",$G756="",$H756="",$I756="",$J756="",$K756="",$L756=""),"",IF($B756="Female",1/(1+EXP(-SUMPRODUCT(Engine!$C$24002:$C$24033,INDIRECT("Coefficients!$N$2:$N$33")))),1/(1+EXP(-SUMPRODUCT(Engine!$C$24002:$C$24033,INDIRECT("Coefficients!$O$2:$O$33"))))))</f>
      </c>
      <c r="W756" s="8">
        <f>IF(OR($B756="",$C756="",$D756="",$E756="",$F756="",$G756="",$H756="",$I756="",$J756="",$K756="",$L756=""),"",IF($B756="Female",1/(1+EXP(-SUMPRODUCT(Engine!$C$24002:$C$24033,INDIRECT("Coefficients!$P$2:$P$33")))),1/(1+EXP(-SUMPRODUCT(Engine!$C$24002:$C$24033,INDIRECT("Coefficients!$Q$2:$Q$33"))))))</f>
      </c>
      <c r="X756" s="8">
        <f>IF(OR($B756="",$C756="",$D756="",$E756="",$F756="",$G756="",$H756="",$I756="",$J756="",$K756="",$L756=""),"",IF($B756="Female",1/(1+EXP(-SUMPRODUCT(Engine!$C$24002:$C$24033,INDIRECT("Coefficients!$R$2:$R$33")))),1/(1+EXP(-SUMPRODUCT(Engine!$C$24002:$C$24033,INDIRECT("Coefficients!$S$2:$S$33"))))))</f>
      </c>
      <c r="Y756" s="8">
        <f>IF(OR($B756="",$C756="",$D756="",$E756="",$F756="",$G756="",$H756="",$I756="",$J756="",$K756="",$L756=""),"",IF($B756="Female",1/(1+EXP(-SUMPRODUCT(Engine!$C$24002:$C$24033,INDIRECT("Coefficients!$T$2:$T$33")))),1/(1+EXP(-SUMPRODUCT(Engine!$C$24002:$C$24033,INDIRECT("Coefficients!$U$2:$U$33"))))))</f>
      </c>
      <c r="Z756" s="8">
        <f>IF(OR($B756="",$C756="",$D756="",$E756="",$F756="",$G756="",$H756="",$I756="",$J756="",$K756="",$L756=""),"",IF($B756="Female",1/(1+EXP(-SUMPRODUCT(Engine!$C$24002:$C$24033,INDIRECT("Coefficients!$V$2:$V$33")))),1/(1+EXP(-SUMPRODUCT(Engine!$C$24002:$C$24033,INDIRECT("Coefficients!$W$2:$W$33"))))))</f>
      </c>
      <c r="AA756" s="8">
        <f>IF(OR($B756="",$C756="",$D756="",$E756="",$F756="",$G756="",$H756="",$I756="",$J756="",$K756="",$L756=""),"",IF($B756="Female",1/(1+EXP(-SUMPRODUCT(Engine!$C$24002:$C$24033,INDIRECT("Coefficients!$X$2:$X$33")))),1/(1+EXP(-SUMPRODUCT(Engine!$C$24002:$C$24033,INDIRECT("Coefficients!$Y$2:$Y$33"))))))</f>
      </c>
      <c r="AB756" s="8">
        <f>IF(OR($B756="",$C756="",$D756="",$E756="",$F756="",$G756="",$H756="",$I756="",$J756="",$K756="",$L756=""),"",IF($B756="Female",1/(1+EXP(-SUMPRODUCT(Engine!$C$24002:$C$24033,INDIRECT("Coefficients!$Z$2:$Z$33")))),1/(1+EXP(-SUMPRODUCT(Engine!$C$24002:$C$24033,INDIRECT("Coefficients!$AA$2:$AA$33"))))))</f>
      </c>
      <c r="AC756" s="8">
        <f>IF(OR($B756="",$C756="",$D756="",$E756="",$F756="",$G756="",$H756="",$I756="",$J756="",$K756="",$L756=""),"",IF($B756="Female",1/(1+EXP(-SUMPRODUCT(Engine!$C$24002:$C$24033,INDIRECT("Coefficients!$AB$2:$AB$33")))),1/(1+EXP(-SUMPRODUCT(Engine!$C$24002:$C$24033,INDIRECT("Coefficients!$AC$2:$AC$33"))))))</f>
      </c>
      <c r="AD756" s="8">
        <f>IF(OR($B756="",$C756="",$D756="",$E756="",$F756="",$G756="",$H756="",$I756="",$J756="",$K756="",$L756=""),"",IF($B756="Female",1/(1+EXP(-SUMPRODUCT(Engine!$C$24002:$C$24033,INDIRECT("Coefficients!$AD$2:$AD$33")))),1/(1+EXP(-SUMPRODUCT(Engine!$C$24002:$C$24033,INDIRECT("Coefficients!$AE$2:$AE$33"))))))</f>
      </c>
      <c r="AE756" s="8">
        <f>IF(OR($B756="",$C756="",$D756="",$E756="",$F756="",$G756="",$H756="",$I756="",$J756="",$K756="",$L756=""),"",IF($B756="Female",1/(1+EXP(-SUMPRODUCT(Engine!$C$24002:$C$24033,INDIRECT("Coefficients!$AF$2:$AF$33")))),1/(1+EXP(-SUMPRODUCT(Engine!$C$24002:$C$24033,INDIRECT("Coefficients!$AG$2:$AG$33"))))))</f>
      </c>
      <c r="AF756" s="8">
        <f>IF(OR($B756="",$C756="",$D756="",$E756="",$F756="",$G756="",$H756="",$I756="",$J756="",$K756="",$L756=""),"",IF($B756="Female",1/(1+EXP(-SUMPRODUCT(Engine!$C$24002:$C$24033,INDIRECT("Coefficients!$AH$2:$AH$33")))),1/(1+EXP(-SUMPRODUCT(Engine!$C$24002:$C$24033,INDIRECT("Coefficients!$AI$2:$AI$33"))))))</f>
      </c>
      <c r="AG756" s="8">
        <f>IF(OR($B756="",$C756="",$D756="",$E756="",$F756="",$G756="",$H756="",$I756="",$J756="",$K756="",$L756=""),"",IF($B756="Female",1/(1+EXP(-SUMPRODUCT(Engine!$C$24002:$C$24033,INDIRECT("Coefficients!$AJ$2:$AJ$33")))),1/(1+EXP(-SUMPRODUCT(Engine!$C$24002:$C$24033,INDIRECT("Coefficients!$AK$2:$AK$33"))))))</f>
      </c>
      <c r="AH756" s="8">
        <f>IF(OR($B756="",$C756="",$D756="",$E756="",$F756="",$G756="",$H756="",$I756="",$J756="",$K756="",$L756=""),"",IF($B756="Female",1/(1+EXP(-SUMPRODUCT(Engine!$C$24002:$C$24033,INDIRECT("Coefficients!$AL$2:$AL$33")))),1/(1+EXP(-SUMPRODUCT(Engine!$C$24002:$C$24033,INDIRECT("Coefficients!$AM$2:$AM$33"))))))</f>
      </c>
      <c r="AI756" s="8">
        <f>IF(OR($B756="",$C756="",$D756="",$E756="",$F756="",$G756="",$H756="",$I756="",$J756="",$K756="",$L756=""),"",IF($B756="Female",1/(1+EXP(-SUMPRODUCT(Engine!$C$24002:$C$24033,INDIRECT("Coefficients!$AN$2:$AN$33")))),1/(1+EXP(-SUMPRODUCT(Engine!$C$24002:$C$24033,INDIRECT("Coefficients!$AO$2:$AO$33"))))))</f>
      </c>
      <c r="AJ756" s="8">
        <f>IF(OR($B756="",$C756="",$D756="",$E756="",$F756="",$G756="",$H756="",$I756="",$J756="",$K756="",$L756=""),"",IF($B756="Female",1/(1+EXP(-SUMPRODUCT(Engine!$C$24002:$C$24033,INDIRECT("Coefficients!$AP$2:$AP$33")))),1/(1+EXP(-SUMPRODUCT(Engine!$C$24002:$C$24033,INDIRECT("Coefficients!$AQ$2:$AQ$33"))))))</f>
      </c>
      <c r="AK756" s="8">
        <f>IF(OR($B756="",$C756="",$D756="",$E756="",$F756="",$G756="",$H756="",$I756="",$J756="",$K756="",$L756=""),"",IF($B756="Female",1/(1+EXP(-SUMPRODUCT(Engine!$C$24002:$C$24033,INDIRECT("Coefficients!$AR$2:$AR$33")))),1/(1+EXP(-SUMPRODUCT(Engine!$C$24002:$C$24033,INDIRECT("Coefficients!$AS$2:$AS$33"))))))</f>
      </c>
      <c r="AL756" s="8">
        <f>IF(OR($B756="",$C756="",$D756="",$E756="",$F756="",$G756="",$H756="",$I756="",$J756="",$K756="",$L756=""),"",IF($B756="Female",1/(1+EXP(-SUMPRODUCT(Engine!$C$24002:$C$24033,INDIRECT("Coefficients!$AT$2:$AT$33")))),1/(1+EXP(-SUMPRODUCT(Engine!$C$24002:$C$24033,INDIRECT("Coefficients!$AU$2:$AU$33"))))))</f>
      </c>
      <c r="AM756" s="8">
        <f>IF(OR($B756="",$C756="",$D756="",$E756="",$F756="",$G756="",$H756="",$I756="",$J756="",$K756="",$L756=""),"",IF($B756="Female",1/(1+EXP(-SUMPRODUCT(Engine!$C$24002:$C$24033,INDIRECT("Coefficients!$AV$2:$AV$33")))),1/(1+EXP(-SUMPRODUCT(Engine!$C$24002:$C$24033,INDIRECT("Coefficients!$AW$2:$AW$33"))))))</f>
      </c>
      <c r="AN756" s="8">
        <f>IF(OR($B756="",$C756="",$D756="",$E756="",$F756="",$G756="",$H756="",$I756="",$J756="",$K756="",$L756=""),"",IF($B756="Female",1/(1+EXP(-SUMPRODUCT(Engine!$C$24002:$C$24033,INDIRECT("Coefficients!$AX$2:$AX$33")))),1/(1+EXP(-SUMPRODUCT(Engine!$C$24002:$C$24033,INDIRECT("Coefficients!$AY$2:$AY$33"))))))</f>
      </c>
      <c r="AO756" s="8">
        <f>IF(OR($B756="",$C756="",$D756="",$E756="",$F756="",$G756="",$H756="",$I756="",$J756="",$K756="",$L756=""),"",IF($B756="Female",1/(1+EXP(-SUMPRODUCT(Engine!$C$24002:$C$24033,INDIRECT("Coefficients!$AZ$2:$AZ$33")))),1/(1+EXP(-SUMPRODUCT(Engine!$C$24002:$C$24033,INDIRECT("Coefficients!$BA$2:$BA$33"))))))</f>
      </c>
      <c r="AP756" s="8">
        <f>IF(OR($B756="",$C756="",$D756="",$E756="",$F756="",$G756="",$H756="",$I756="",$J756="",$K756="",$L756=""),"",IF($B756="Female",1/(1+EXP(-SUMPRODUCT(Engine!$C$24002:$C$24033,INDIRECT("Coefficients!$BB$2:$BB$33")))),1/(1+EXP(-SUMPRODUCT(Engine!$C$24002:$C$24033,INDIRECT("Coefficients!$BC$2:$BC$33"))))))</f>
      </c>
      <c r="AQ756" s="8">
        <f>IF(OR($B756="",$C756="",$D756="",$E756="",$F756="",$G756="",$H756="",$I756="",$J756="",$K756="",$L756=""),"",IF($B756="Female",1/(1+EXP(-SUMPRODUCT(Engine!$C$24002:$C$24033,INDIRECT("Coefficients!$BD$2:$BD$33")))),1/(1+EXP(-SUMPRODUCT(Engine!$C$24002:$C$24033,INDIRECT("Coefficients!$BE$2:$BE$33"))))))</f>
      </c>
      <c r="AR756" s="8">
        <f>IF(OR($B756="",$C756="",$D756="",$E756="",$F756="",$G756="",$H756="",$I756="",$J756="",$K756="",$L756=""),"",IF($B756="Female",1/(1+EXP(-SUMPRODUCT(Engine!$C$24002:$C$24033,INDIRECT("Coefficients!$BF$2:$BF$33")))),1/(1+EXP(-SUMPRODUCT(Engine!$C$24002:$C$24033,INDIRECT("Coefficients!$BG$2:$BG$33"))))))</f>
      </c>
      <c r="AS756" s="8">
        <f>IF(OR($B756="",$C756="",$D756="",$E756="",$F756="",$G756="",$H756="",$I756="",$J756="",$K756="",$L756=""),"",IF($B756="Female",1/(1+EXP(-SUMPRODUCT(Engine!$C$24002:$C$24033,INDIRECT("Coefficients!$BH$2:$BH$33")))),1/(1+EXP(-SUMPRODUCT(Engine!$C$24002:$C$24033,INDIRECT("Coefficients!$BI$2:$BI$33"))))))</f>
      </c>
      <c r="AT756" s="8">
        <f>IF(OR($B756="",$C756="",$D756="",$E756="",$F756="",$G756="",$H756="",$I756="",$J756="",$K756="",$L756=""),"",IF($B756="Female",1/(1+EXP(-SUMPRODUCT(Engine!$C$24002:$C$24033,INDIRECT("Coefficients!$BJ$2:$BJ$33")))),1/(1+EXP(-SUMPRODUCT(Engine!$C$24002:$C$24033,INDIRECT("Coefficients!$BK$2:$BK$33"))))))</f>
      </c>
      <c r="AU756" s="8">
        <f>IF(OR($B756="",$C756="",$D756="",$E756="",$F756="",$G756="",$H756="",$I756="",$J756="",$K756="",$L756=""),"",IF($B756="Female",1/(1+EXP(-SUMPRODUCT(Engine!$C$24002:$C$24033,INDIRECT("Coefficients!$BL$2:$BL$33")))),1/(1+EXP(-SUMPRODUCT(Engine!$C$24002:$C$24033,INDIRECT("Coefficients!$BM$2:$BM$33"))))))</f>
      </c>
      <c r="AV756" s="8">
        <f>IF(OR($B756="",$C756="",$D756="",$E756="",$F756="",$G756="",$H756="",$I756="",$J756="",$K756="",$L756=""),"",IF($B756="Female",1/(1+EXP(-SUMPRODUCT(Engine!$C$24002:$C$24033,INDIRECT("Coefficients!$BN$2:$BN$33")))),1/(1+EXP(-SUMPRODUCT(Engine!$C$24002:$C$24033,INDIRECT("Coefficients!$BO$2:$BO$33"))))))</f>
      </c>
      <c r="AW756" s="8">
        <f>IF(OR($B756="",$C756="",$D756="",$E756="",$F756="",$G756="",$H756="",$I756="",$J756="",$K756="",$L756=""),"",IF($B756="Female",1/(1+EXP(-SUMPRODUCT(Engine!$C$24002:$C$24033,INDIRECT("Coefficients!$BP$2:$BP$33")))),1/(1+EXP(-SUMPRODUCT(Engine!$C$24002:$C$24033,INDIRECT("Coefficients!$BQ$2:$BQ$33"))))))</f>
      </c>
      <c r="AX756" s="8">
        <f>IF(OR($B756="",$C756="",$D756="",$E756="",$F756="",$G756="",$H756="",$I756="",$J756="",$K756="",$L756=""),"",IF($B756="Female",1/(1+EXP(-SUMPRODUCT(Engine!$C$24002:$C$24033,INDIRECT("Coefficients!$BR$2:$BR$33")))),1/(1+EXP(-SUMPRODUCT(Engine!$C$24002:$C$24033,INDIRECT("Coefficients!$BS$2:$BS$33"))))))</f>
      </c>
      <c r="AY756" s="8">
        <f>IF(OR($B756="",$C756="",$D756="",$E756="",$F756="",$G756="",$H756="",$I756="",$J756="",$K756="",$L756=""),"",IF($B756="Female",1/(1+EXP(-SUMPRODUCT(Engine!$C$24002:$C$24033,INDIRECT("Coefficients!$BT$2:$BT$33")))),1/(1+EXP(-SUMPRODUCT(Engine!$C$24002:$C$24033,INDIRECT("Coefficients!$BU$2:$BU$33"))))))</f>
      </c>
      <c r="AZ756" s="8">
        <f>IF(OR($B756="",$C756="",$D756="",$E756="",$F756="",$G756="",$H756="",$I756="",$J756="",$K756="",$L756=""),"",IF($B756="Female",1/(1+EXP(-SUMPRODUCT(Engine!$C$24002:$C$24033,INDIRECT("Coefficients!$BV$2:$BV$33")))),1/(1+EXP(-SUMPRODUCT(Engine!$C$24002:$C$24033,INDIRECT("Coefficients!$BW$2:$BW$33"))))))</f>
      </c>
      <c r="BA756" s="8">
        <f>IF(OR($B756="",$C756="",$D756="",$E756="",$F756="",$G756="",$H756="",$I756="",$J756="",$K756="",$L756=""),"",IF($B756="Female",1/(1+EXP(-SUMPRODUCT(Engine!$C$24002:$C$24033,INDIRECT("Coefficients!$BX$2:$BX$33")))),1/(1+EXP(-SUMPRODUCT(Engine!$C$24002:$C$24033,INDIRECT("Coefficients!$BY$2:$BY$33"))))))</f>
      </c>
      <c r="BB756" s="8">
        <f>IF(OR($B756="",$C756="",$D756="",$E756="",$F756="",$G756="",$H756="",$I756="",$J756="",$K756="",$L756=""),"",IF($B756="Female",1/(1+EXP(-SUMPRODUCT(Engine!$C$24002:$C$24033,INDIRECT("Coefficients!$BZ$2:$BZ$33")))),1/(1+EXP(-SUMPRODUCT(Engine!$C$24002:$C$24033,INDIRECT("Coefficients!$CA$2:$CA$33"))))))</f>
      </c>
      <c r="BC756" s="8">
        <f>IF(OR($B756="",$C756="",$D756="",$E756="",$F756="",$G756="",$H756="",$I756="",$J756="",$K756="",$L756=""),"",IF($B756="Female",1/(1+EXP(-SUMPRODUCT(Engine!$C$24002:$C$24033,INDIRECT("Coefficients!$CB$2:$CB$33")))),1/(1+EXP(-SUMPRODUCT(Engine!$C$24002:$C$24033,INDIRECT("Coefficients!$CC$2:$CC$33"))))))</f>
      </c>
      <c r="BD756" s="8">
        <f>IF(OR($B756="",$C756="",$D756="",$E756="",$F756="",$G756="",$H756="",$I756="",$J756="",$K756="",$L756=""),"",IF($B756="Female",1/(1+EXP(-SUMPRODUCT(Engine!$C$24002:$C$24033,INDIRECT("Coefficients!$CD$2:$CD$33")))),1/(1+EXP(-SUMPRODUCT(Engine!$C$24002:$C$24033,INDIRECT("Coefficients!$CE$2:$CE$33"))))))</f>
      </c>
      <c r="BE756" s="8">
        <f>IF(OR($B756="",$C756="",$D756="",$E756="",$F756="",$G756="",$H756="",$I756="",$J756="",$K756="",$L756=""),"",IF($B756="Female",1/(1+EXP(-SUMPRODUCT(Engine!$C$24002:$C$24033,INDIRECT("Coefficients!$CF$2:$CF$33")))),1/(1+EXP(-SUMPRODUCT(Engine!$C$24002:$C$24033,INDIRECT("Coefficients!$CG$2:$CG$33"))))))</f>
      </c>
      <c r="BF756" s="8">
        <f>IF(OR($B756="",$C756="",$D756="",$E756="",$F756="",$G756="",$H756="",$I756="",$J756="",$K756="",$L756=""),"",IF($B756="Female",1/(1+EXP(-SUMPRODUCT(Engine!$C$24002:$C$24033,INDIRECT("Coefficients!$CH$2:$CH$33")))),1/(1+EXP(-SUMPRODUCT(Engine!$C$24002:$C$24033,INDIRECT("Coefficients!$CI$2:$CI$33"))))))</f>
      </c>
      <c r="BG756" s="8">
        <f>IF(OR($B756="",$C756="",$D756="",$E756="",$F756="",$G756="",$H756="",$I756="",$J756="",$K756="",$L756=""),"",IF($B756="Female",1/(1+EXP(-SUMPRODUCT(Engine!$C$24002:$C$24033,INDIRECT("Coefficients!$CJ$2:$CJ$33")))),1/(1+EXP(-SUMPRODUCT(Engine!$C$24002:$C$24033,INDIRECT("Coefficients!$CK$2:$CK$33"))))))</f>
      </c>
      <c r="BH756" s="8">
        <f>IF(OR($B756="",$C756="",$D756="",$E756="",$F756="",$G756="",$H756="",$I756="",$J756="",$K756="",$L756=""),"",IF($B756="Female",1/(1+EXP(-SUMPRODUCT(Engine!$C$24002:$C$24033,INDIRECT("Coefficients!$CL$2:$CL$33")))),1/(1+EXP(-SUMPRODUCT(Engine!$C$24002:$C$24033,INDIRECT("Coefficients!$CM$2:$CM$33"))))))</f>
      </c>
      <c r="BI756" s="8">
        <f>IF(OR($B756="",$C756="",$D756="",$E756="",$F756="",$G756="",$H756="",$I756="",$J756="",$K756="",$L756=""),"",IF($B756="Female",1/(1+EXP(-SUMPRODUCT(Engine!$C$24002:$C$24033,INDIRECT("Coefficients!$CN$2:$CN$33")))),1/(1+EXP(-SUMPRODUCT(Engine!$C$24002:$C$24033,INDIRECT("Coefficients!$CO$2:$CO$33"))))))</f>
      </c>
      <c r="BJ756" s="8">
        <f>IF(OR($B756="",$C756="",$D756="",$E756="",$F756="",$G756="",$H756="",$I756="",$J756="",$K756="",$L756=""),"",IF($B756="Female",1/(1+EXP(-SUMPRODUCT(Engine!$C$24002:$C$24033,INDIRECT("Coefficients!$CP$2:$CP$33")))),1/(1+EXP(-SUMPRODUCT(Engine!$C$24002:$C$24033,INDIRECT("Coefficients!$CQ$2:$CQ$33"))))))</f>
      </c>
      <c r="BK756" s="8">
        <f>IF(OR($B756="",$C756="",$D756="",$E756="",$F756="",$G756="",$H756="",$I756="",$J756="",$K756="",$L756=""),"",IF($B756="Female",1/(1+EXP(-SUMPRODUCT(Engine!$C$24002:$C$24033,INDIRECT("Coefficients!$CR$2:$CR$33")))),1/(1+EXP(-SUMPRODUCT(Engine!$C$24002:$C$24033,INDIRECT("Coefficients!$CS$2:$CS$33"))))))</f>
      </c>
      <c r="BL756" s="8">
        <f>IF(OR($B756="",$C756="",$D756="",$E756="",$F756="",$G756="",$H756="",$I756="",$J756="",$K756="",$L756=""),"",IF($B756="Female",1/(1+EXP(-SUMPRODUCT(Engine!$C$24002:$C$24033,INDIRECT("Coefficients!$CT$2:$CT$33")))),1/(1+EXP(-SUMPRODUCT(Engine!$C$24002:$C$24033,INDIRECT("Coefficients!$CU$2:$CU$33"))))))</f>
      </c>
      <c r="BM756" s="8">
        <f>IF(OR($B756="",$C756="",$D756="",$E756="",$F756="",$G756="",$H756="",$I756="",$J756="",$K756="",$L756=""),"",IF($B756="Female",1/(1+EXP(-SUMPRODUCT(Engine!$C$24002:$C$24033,INDIRECT("Coefficients!$CV$2:$CV$33")))),1/(1+EXP(-SUMPRODUCT(Engine!$C$24002:$C$24033,INDIRECT("Coefficients!$CW$2:$CW$33"))))))</f>
      </c>
    </row>
    <row r="757" spans="1:6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8">
        <f>IF(OR($B757="",$C757="",$D757="",$E757="",$F757="",$G757="",$H757="",$I757="",$J757="",$K757="",$L757=""),"",IF($B757="Female",1/(1+EXP(-SUMPRODUCT(Engine!$C$24034:$C$24065,INDIRECT("Coefficients!$B$2:$B$33")))),1/(1+EXP(-SUMPRODUCT(Engine!$C$24034:$C$24065,INDIRECT("Coefficients!$C$2:$C$33"))))))</f>
      </c>
      <c r="Q757" s="8">
        <f>IF(OR($B757="",$C757="",$D757="",$E757="",$F757="",$G757="",$H757="",$I757="",$J757="",$K757="",$L757=""),"",IF($B757="Female",1/(1+EXP(-SUMPRODUCT(Engine!$C$24034:$C$24065,INDIRECT("Coefficients!$D$2:$D$33")))),1/(1+EXP(-SUMPRODUCT(Engine!$C$24034:$C$24065,INDIRECT("Coefficients!$E$2:$E$33"))))))</f>
      </c>
      <c r="R757" s="8">
        <f>IF(OR($B757="",$C757="",$D757="",$E757="",$F757="",$G757="",$H757="",$I757="",$J757="",$K757="",$L757=""),"",IF($B757="Female",1/(1+EXP(-SUMPRODUCT(Engine!$C$24034:$C$24065,INDIRECT("Coefficients!$F$2:$F$33")))),1/(1+EXP(-SUMPRODUCT(Engine!$C$24034:$C$24065,INDIRECT("Coefficients!$G$2:$G$33"))))))</f>
      </c>
      <c r="S757" s="8">
        <f>IF(OR($B757="",$C757="",$D757="",$E757="",$F757="",$G757="",$H757="",$I757="",$J757="",$K757="",$L757=""),"",IF($B757="Female",1/(1+EXP(-SUMPRODUCT(Engine!$C$24034:$C$24065,INDIRECT("Coefficients!$H$2:$H$33")))),1/(1+EXP(-SUMPRODUCT(Engine!$C$24034:$C$24065,INDIRECT("Coefficients!$I$2:$I$33"))))))</f>
      </c>
      <c r="T757" s="8">
        <f>IF(OR($B757="",$C757="",$D757="",$E757="",$F757="",$G757="",$H757="",$I757="",$J757="",$K757="",$L757=""),"",IF($B757="Female",1/(1+EXP(-SUMPRODUCT(Engine!$C$24034:$C$24065,INDIRECT("Coefficients!$J$2:$J$33")))),1/(1+EXP(-SUMPRODUCT(Engine!$C$24034:$C$24065,INDIRECT("Coefficients!$K$2:$K$33"))))))</f>
      </c>
      <c r="U757" s="8">
        <f>IF(OR($B757="",$C757="",$D757="",$E757="",$F757="",$G757="",$H757="",$I757="",$J757="",$K757="",$L757=""),"",IF($B757="Female",1/(1+EXP(-SUMPRODUCT(Engine!$C$24034:$C$24065,INDIRECT("Coefficients!$L$2:$L$33")))),1/(1+EXP(-SUMPRODUCT(Engine!$C$24034:$C$24065,INDIRECT("Coefficients!$M$2:$M$33"))))))</f>
      </c>
      <c r="V757" s="8">
        <f>IF(OR($B757="",$C757="",$D757="",$E757="",$F757="",$G757="",$H757="",$I757="",$J757="",$K757="",$L757=""),"",IF($B757="Female",1/(1+EXP(-SUMPRODUCT(Engine!$C$24034:$C$24065,INDIRECT("Coefficients!$N$2:$N$33")))),1/(1+EXP(-SUMPRODUCT(Engine!$C$24034:$C$24065,INDIRECT("Coefficients!$O$2:$O$33"))))))</f>
      </c>
      <c r="W757" s="8">
        <f>IF(OR($B757="",$C757="",$D757="",$E757="",$F757="",$G757="",$H757="",$I757="",$J757="",$K757="",$L757=""),"",IF($B757="Female",1/(1+EXP(-SUMPRODUCT(Engine!$C$24034:$C$24065,INDIRECT("Coefficients!$P$2:$P$33")))),1/(1+EXP(-SUMPRODUCT(Engine!$C$24034:$C$24065,INDIRECT("Coefficients!$Q$2:$Q$33"))))))</f>
      </c>
      <c r="X757" s="8">
        <f>IF(OR($B757="",$C757="",$D757="",$E757="",$F757="",$G757="",$H757="",$I757="",$J757="",$K757="",$L757=""),"",IF($B757="Female",1/(1+EXP(-SUMPRODUCT(Engine!$C$24034:$C$24065,INDIRECT("Coefficients!$R$2:$R$33")))),1/(1+EXP(-SUMPRODUCT(Engine!$C$24034:$C$24065,INDIRECT("Coefficients!$S$2:$S$33"))))))</f>
      </c>
      <c r="Y757" s="8">
        <f>IF(OR($B757="",$C757="",$D757="",$E757="",$F757="",$G757="",$H757="",$I757="",$J757="",$K757="",$L757=""),"",IF($B757="Female",1/(1+EXP(-SUMPRODUCT(Engine!$C$24034:$C$24065,INDIRECT("Coefficients!$T$2:$T$33")))),1/(1+EXP(-SUMPRODUCT(Engine!$C$24034:$C$24065,INDIRECT("Coefficients!$U$2:$U$33"))))))</f>
      </c>
      <c r="Z757" s="8">
        <f>IF(OR($B757="",$C757="",$D757="",$E757="",$F757="",$G757="",$H757="",$I757="",$J757="",$K757="",$L757=""),"",IF($B757="Female",1/(1+EXP(-SUMPRODUCT(Engine!$C$24034:$C$24065,INDIRECT("Coefficients!$V$2:$V$33")))),1/(1+EXP(-SUMPRODUCT(Engine!$C$24034:$C$24065,INDIRECT("Coefficients!$W$2:$W$33"))))))</f>
      </c>
      <c r="AA757" s="8">
        <f>IF(OR($B757="",$C757="",$D757="",$E757="",$F757="",$G757="",$H757="",$I757="",$J757="",$K757="",$L757=""),"",IF($B757="Female",1/(1+EXP(-SUMPRODUCT(Engine!$C$24034:$C$24065,INDIRECT("Coefficients!$X$2:$X$33")))),1/(1+EXP(-SUMPRODUCT(Engine!$C$24034:$C$24065,INDIRECT("Coefficients!$Y$2:$Y$33"))))))</f>
      </c>
      <c r="AB757" s="8">
        <f>IF(OR($B757="",$C757="",$D757="",$E757="",$F757="",$G757="",$H757="",$I757="",$J757="",$K757="",$L757=""),"",IF($B757="Female",1/(1+EXP(-SUMPRODUCT(Engine!$C$24034:$C$24065,INDIRECT("Coefficients!$Z$2:$Z$33")))),1/(1+EXP(-SUMPRODUCT(Engine!$C$24034:$C$24065,INDIRECT("Coefficients!$AA$2:$AA$33"))))))</f>
      </c>
      <c r="AC757" s="8">
        <f>IF(OR($B757="",$C757="",$D757="",$E757="",$F757="",$G757="",$H757="",$I757="",$J757="",$K757="",$L757=""),"",IF($B757="Female",1/(1+EXP(-SUMPRODUCT(Engine!$C$24034:$C$24065,INDIRECT("Coefficients!$AB$2:$AB$33")))),1/(1+EXP(-SUMPRODUCT(Engine!$C$24034:$C$24065,INDIRECT("Coefficients!$AC$2:$AC$33"))))))</f>
      </c>
      <c r="AD757" s="8">
        <f>IF(OR($B757="",$C757="",$D757="",$E757="",$F757="",$G757="",$H757="",$I757="",$J757="",$K757="",$L757=""),"",IF($B757="Female",1/(1+EXP(-SUMPRODUCT(Engine!$C$24034:$C$24065,INDIRECT("Coefficients!$AD$2:$AD$33")))),1/(1+EXP(-SUMPRODUCT(Engine!$C$24034:$C$24065,INDIRECT("Coefficients!$AE$2:$AE$33"))))))</f>
      </c>
      <c r="AE757" s="8">
        <f>IF(OR($B757="",$C757="",$D757="",$E757="",$F757="",$G757="",$H757="",$I757="",$J757="",$K757="",$L757=""),"",IF($B757="Female",1/(1+EXP(-SUMPRODUCT(Engine!$C$24034:$C$24065,INDIRECT("Coefficients!$AF$2:$AF$33")))),1/(1+EXP(-SUMPRODUCT(Engine!$C$24034:$C$24065,INDIRECT("Coefficients!$AG$2:$AG$33"))))))</f>
      </c>
      <c r="AF757" s="8">
        <f>IF(OR($B757="",$C757="",$D757="",$E757="",$F757="",$G757="",$H757="",$I757="",$J757="",$K757="",$L757=""),"",IF($B757="Female",1/(1+EXP(-SUMPRODUCT(Engine!$C$24034:$C$24065,INDIRECT("Coefficients!$AH$2:$AH$33")))),1/(1+EXP(-SUMPRODUCT(Engine!$C$24034:$C$24065,INDIRECT("Coefficients!$AI$2:$AI$33"))))))</f>
      </c>
      <c r="AG757" s="8">
        <f>IF(OR($B757="",$C757="",$D757="",$E757="",$F757="",$G757="",$H757="",$I757="",$J757="",$K757="",$L757=""),"",IF($B757="Female",1/(1+EXP(-SUMPRODUCT(Engine!$C$24034:$C$24065,INDIRECT("Coefficients!$AJ$2:$AJ$33")))),1/(1+EXP(-SUMPRODUCT(Engine!$C$24034:$C$24065,INDIRECT("Coefficients!$AK$2:$AK$33"))))))</f>
      </c>
      <c r="AH757" s="8">
        <f>IF(OR($B757="",$C757="",$D757="",$E757="",$F757="",$G757="",$H757="",$I757="",$J757="",$K757="",$L757=""),"",IF($B757="Female",1/(1+EXP(-SUMPRODUCT(Engine!$C$24034:$C$24065,INDIRECT("Coefficients!$AL$2:$AL$33")))),1/(1+EXP(-SUMPRODUCT(Engine!$C$24034:$C$24065,INDIRECT("Coefficients!$AM$2:$AM$33"))))))</f>
      </c>
      <c r="AI757" s="8">
        <f>IF(OR($B757="",$C757="",$D757="",$E757="",$F757="",$G757="",$H757="",$I757="",$J757="",$K757="",$L757=""),"",IF($B757="Female",1/(1+EXP(-SUMPRODUCT(Engine!$C$24034:$C$24065,INDIRECT("Coefficients!$AN$2:$AN$33")))),1/(1+EXP(-SUMPRODUCT(Engine!$C$24034:$C$24065,INDIRECT("Coefficients!$AO$2:$AO$33"))))))</f>
      </c>
      <c r="AJ757" s="8">
        <f>IF(OR($B757="",$C757="",$D757="",$E757="",$F757="",$G757="",$H757="",$I757="",$J757="",$K757="",$L757=""),"",IF($B757="Female",1/(1+EXP(-SUMPRODUCT(Engine!$C$24034:$C$24065,INDIRECT("Coefficients!$AP$2:$AP$33")))),1/(1+EXP(-SUMPRODUCT(Engine!$C$24034:$C$24065,INDIRECT("Coefficients!$AQ$2:$AQ$33"))))))</f>
      </c>
      <c r="AK757" s="8">
        <f>IF(OR($B757="",$C757="",$D757="",$E757="",$F757="",$G757="",$H757="",$I757="",$J757="",$K757="",$L757=""),"",IF($B757="Female",1/(1+EXP(-SUMPRODUCT(Engine!$C$24034:$C$24065,INDIRECT("Coefficients!$AR$2:$AR$33")))),1/(1+EXP(-SUMPRODUCT(Engine!$C$24034:$C$24065,INDIRECT("Coefficients!$AS$2:$AS$33"))))))</f>
      </c>
      <c r="AL757" s="8">
        <f>IF(OR($B757="",$C757="",$D757="",$E757="",$F757="",$G757="",$H757="",$I757="",$J757="",$K757="",$L757=""),"",IF($B757="Female",1/(1+EXP(-SUMPRODUCT(Engine!$C$24034:$C$24065,INDIRECT("Coefficients!$AT$2:$AT$33")))),1/(1+EXP(-SUMPRODUCT(Engine!$C$24034:$C$24065,INDIRECT("Coefficients!$AU$2:$AU$33"))))))</f>
      </c>
      <c r="AM757" s="8">
        <f>IF(OR($B757="",$C757="",$D757="",$E757="",$F757="",$G757="",$H757="",$I757="",$J757="",$K757="",$L757=""),"",IF($B757="Female",1/(1+EXP(-SUMPRODUCT(Engine!$C$24034:$C$24065,INDIRECT("Coefficients!$AV$2:$AV$33")))),1/(1+EXP(-SUMPRODUCT(Engine!$C$24034:$C$24065,INDIRECT("Coefficients!$AW$2:$AW$33"))))))</f>
      </c>
      <c r="AN757" s="8">
        <f>IF(OR($B757="",$C757="",$D757="",$E757="",$F757="",$G757="",$H757="",$I757="",$J757="",$K757="",$L757=""),"",IF($B757="Female",1/(1+EXP(-SUMPRODUCT(Engine!$C$24034:$C$24065,INDIRECT("Coefficients!$AX$2:$AX$33")))),1/(1+EXP(-SUMPRODUCT(Engine!$C$24034:$C$24065,INDIRECT("Coefficients!$AY$2:$AY$33"))))))</f>
      </c>
      <c r="AO757" s="8">
        <f>IF(OR($B757="",$C757="",$D757="",$E757="",$F757="",$G757="",$H757="",$I757="",$J757="",$K757="",$L757=""),"",IF($B757="Female",1/(1+EXP(-SUMPRODUCT(Engine!$C$24034:$C$24065,INDIRECT("Coefficients!$AZ$2:$AZ$33")))),1/(1+EXP(-SUMPRODUCT(Engine!$C$24034:$C$24065,INDIRECT("Coefficients!$BA$2:$BA$33"))))))</f>
      </c>
      <c r="AP757" s="8">
        <f>IF(OR($B757="",$C757="",$D757="",$E757="",$F757="",$G757="",$H757="",$I757="",$J757="",$K757="",$L757=""),"",IF($B757="Female",1/(1+EXP(-SUMPRODUCT(Engine!$C$24034:$C$24065,INDIRECT("Coefficients!$BB$2:$BB$33")))),1/(1+EXP(-SUMPRODUCT(Engine!$C$24034:$C$24065,INDIRECT("Coefficients!$BC$2:$BC$33"))))))</f>
      </c>
      <c r="AQ757" s="8">
        <f>IF(OR($B757="",$C757="",$D757="",$E757="",$F757="",$G757="",$H757="",$I757="",$J757="",$K757="",$L757=""),"",IF($B757="Female",1/(1+EXP(-SUMPRODUCT(Engine!$C$24034:$C$24065,INDIRECT("Coefficients!$BD$2:$BD$33")))),1/(1+EXP(-SUMPRODUCT(Engine!$C$24034:$C$24065,INDIRECT("Coefficients!$BE$2:$BE$33"))))))</f>
      </c>
      <c r="AR757" s="8">
        <f>IF(OR($B757="",$C757="",$D757="",$E757="",$F757="",$G757="",$H757="",$I757="",$J757="",$K757="",$L757=""),"",IF($B757="Female",1/(1+EXP(-SUMPRODUCT(Engine!$C$24034:$C$24065,INDIRECT("Coefficients!$BF$2:$BF$33")))),1/(1+EXP(-SUMPRODUCT(Engine!$C$24034:$C$24065,INDIRECT("Coefficients!$BG$2:$BG$33"))))))</f>
      </c>
      <c r="AS757" s="8">
        <f>IF(OR($B757="",$C757="",$D757="",$E757="",$F757="",$G757="",$H757="",$I757="",$J757="",$K757="",$L757=""),"",IF($B757="Female",1/(1+EXP(-SUMPRODUCT(Engine!$C$24034:$C$24065,INDIRECT("Coefficients!$BH$2:$BH$33")))),1/(1+EXP(-SUMPRODUCT(Engine!$C$24034:$C$24065,INDIRECT("Coefficients!$BI$2:$BI$33"))))))</f>
      </c>
      <c r="AT757" s="8">
        <f>IF(OR($B757="",$C757="",$D757="",$E757="",$F757="",$G757="",$H757="",$I757="",$J757="",$K757="",$L757=""),"",IF($B757="Female",1/(1+EXP(-SUMPRODUCT(Engine!$C$24034:$C$24065,INDIRECT("Coefficients!$BJ$2:$BJ$33")))),1/(1+EXP(-SUMPRODUCT(Engine!$C$24034:$C$24065,INDIRECT("Coefficients!$BK$2:$BK$33"))))))</f>
      </c>
      <c r="AU757" s="8">
        <f>IF(OR($B757="",$C757="",$D757="",$E757="",$F757="",$G757="",$H757="",$I757="",$J757="",$K757="",$L757=""),"",IF($B757="Female",1/(1+EXP(-SUMPRODUCT(Engine!$C$24034:$C$24065,INDIRECT("Coefficients!$BL$2:$BL$33")))),1/(1+EXP(-SUMPRODUCT(Engine!$C$24034:$C$24065,INDIRECT("Coefficients!$BM$2:$BM$33"))))))</f>
      </c>
      <c r="AV757" s="8">
        <f>IF(OR($B757="",$C757="",$D757="",$E757="",$F757="",$G757="",$H757="",$I757="",$J757="",$K757="",$L757=""),"",IF($B757="Female",1/(1+EXP(-SUMPRODUCT(Engine!$C$24034:$C$24065,INDIRECT("Coefficients!$BN$2:$BN$33")))),1/(1+EXP(-SUMPRODUCT(Engine!$C$24034:$C$24065,INDIRECT("Coefficients!$BO$2:$BO$33"))))))</f>
      </c>
      <c r="AW757" s="8">
        <f>IF(OR($B757="",$C757="",$D757="",$E757="",$F757="",$G757="",$H757="",$I757="",$J757="",$K757="",$L757=""),"",IF($B757="Female",1/(1+EXP(-SUMPRODUCT(Engine!$C$24034:$C$24065,INDIRECT("Coefficients!$BP$2:$BP$33")))),1/(1+EXP(-SUMPRODUCT(Engine!$C$24034:$C$24065,INDIRECT("Coefficients!$BQ$2:$BQ$33"))))))</f>
      </c>
      <c r="AX757" s="8">
        <f>IF(OR($B757="",$C757="",$D757="",$E757="",$F757="",$G757="",$H757="",$I757="",$J757="",$K757="",$L757=""),"",IF($B757="Female",1/(1+EXP(-SUMPRODUCT(Engine!$C$24034:$C$24065,INDIRECT("Coefficients!$BR$2:$BR$33")))),1/(1+EXP(-SUMPRODUCT(Engine!$C$24034:$C$24065,INDIRECT("Coefficients!$BS$2:$BS$33"))))))</f>
      </c>
      <c r="AY757" s="8">
        <f>IF(OR($B757="",$C757="",$D757="",$E757="",$F757="",$G757="",$H757="",$I757="",$J757="",$K757="",$L757=""),"",IF($B757="Female",1/(1+EXP(-SUMPRODUCT(Engine!$C$24034:$C$24065,INDIRECT("Coefficients!$BT$2:$BT$33")))),1/(1+EXP(-SUMPRODUCT(Engine!$C$24034:$C$24065,INDIRECT("Coefficients!$BU$2:$BU$33"))))))</f>
      </c>
      <c r="AZ757" s="8">
        <f>IF(OR($B757="",$C757="",$D757="",$E757="",$F757="",$G757="",$H757="",$I757="",$J757="",$K757="",$L757=""),"",IF($B757="Female",1/(1+EXP(-SUMPRODUCT(Engine!$C$24034:$C$24065,INDIRECT("Coefficients!$BV$2:$BV$33")))),1/(1+EXP(-SUMPRODUCT(Engine!$C$24034:$C$24065,INDIRECT("Coefficients!$BW$2:$BW$33"))))))</f>
      </c>
      <c r="BA757" s="8">
        <f>IF(OR($B757="",$C757="",$D757="",$E757="",$F757="",$G757="",$H757="",$I757="",$J757="",$K757="",$L757=""),"",IF($B757="Female",1/(1+EXP(-SUMPRODUCT(Engine!$C$24034:$C$24065,INDIRECT("Coefficients!$BX$2:$BX$33")))),1/(1+EXP(-SUMPRODUCT(Engine!$C$24034:$C$24065,INDIRECT("Coefficients!$BY$2:$BY$33"))))))</f>
      </c>
      <c r="BB757" s="8">
        <f>IF(OR($B757="",$C757="",$D757="",$E757="",$F757="",$G757="",$H757="",$I757="",$J757="",$K757="",$L757=""),"",IF($B757="Female",1/(1+EXP(-SUMPRODUCT(Engine!$C$24034:$C$24065,INDIRECT("Coefficients!$BZ$2:$BZ$33")))),1/(1+EXP(-SUMPRODUCT(Engine!$C$24034:$C$24065,INDIRECT("Coefficients!$CA$2:$CA$33"))))))</f>
      </c>
      <c r="BC757" s="8">
        <f>IF(OR($B757="",$C757="",$D757="",$E757="",$F757="",$G757="",$H757="",$I757="",$J757="",$K757="",$L757=""),"",IF($B757="Female",1/(1+EXP(-SUMPRODUCT(Engine!$C$24034:$C$24065,INDIRECT("Coefficients!$CB$2:$CB$33")))),1/(1+EXP(-SUMPRODUCT(Engine!$C$24034:$C$24065,INDIRECT("Coefficients!$CC$2:$CC$33"))))))</f>
      </c>
      <c r="BD757" s="8">
        <f>IF(OR($B757="",$C757="",$D757="",$E757="",$F757="",$G757="",$H757="",$I757="",$J757="",$K757="",$L757=""),"",IF($B757="Female",1/(1+EXP(-SUMPRODUCT(Engine!$C$24034:$C$24065,INDIRECT("Coefficients!$CD$2:$CD$33")))),1/(1+EXP(-SUMPRODUCT(Engine!$C$24034:$C$24065,INDIRECT("Coefficients!$CE$2:$CE$33"))))))</f>
      </c>
      <c r="BE757" s="8">
        <f>IF(OR($B757="",$C757="",$D757="",$E757="",$F757="",$G757="",$H757="",$I757="",$J757="",$K757="",$L757=""),"",IF($B757="Female",1/(1+EXP(-SUMPRODUCT(Engine!$C$24034:$C$24065,INDIRECT("Coefficients!$CF$2:$CF$33")))),1/(1+EXP(-SUMPRODUCT(Engine!$C$24034:$C$24065,INDIRECT("Coefficients!$CG$2:$CG$33"))))))</f>
      </c>
      <c r="BF757" s="8">
        <f>IF(OR($B757="",$C757="",$D757="",$E757="",$F757="",$G757="",$H757="",$I757="",$J757="",$K757="",$L757=""),"",IF($B757="Female",1/(1+EXP(-SUMPRODUCT(Engine!$C$24034:$C$24065,INDIRECT("Coefficients!$CH$2:$CH$33")))),1/(1+EXP(-SUMPRODUCT(Engine!$C$24034:$C$24065,INDIRECT("Coefficients!$CI$2:$CI$33"))))))</f>
      </c>
      <c r="BG757" s="8">
        <f>IF(OR($B757="",$C757="",$D757="",$E757="",$F757="",$G757="",$H757="",$I757="",$J757="",$K757="",$L757=""),"",IF($B757="Female",1/(1+EXP(-SUMPRODUCT(Engine!$C$24034:$C$24065,INDIRECT("Coefficients!$CJ$2:$CJ$33")))),1/(1+EXP(-SUMPRODUCT(Engine!$C$24034:$C$24065,INDIRECT("Coefficients!$CK$2:$CK$33"))))))</f>
      </c>
      <c r="BH757" s="8">
        <f>IF(OR($B757="",$C757="",$D757="",$E757="",$F757="",$G757="",$H757="",$I757="",$J757="",$K757="",$L757=""),"",IF($B757="Female",1/(1+EXP(-SUMPRODUCT(Engine!$C$24034:$C$24065,INDIRECT("Coefficients!$CL$2:$CL$33")))),1/(1+EXP(-SUMPRODUCT(Engine!$C$24034:$C$24065,INDIRECT("Coefficients!$CM$2:$CM$33"))))))</f>
      </c>
      <c r="BI757" s="8">
        <f>IF(OR($B757="",$C757="",$D757="",$E757="",$F757="",$G757="",$H757="",$I757="",$J757="",$K757="",$L757=""),"",IF($B757="Female",1/(1+EXP(-SUMPRODUCT(Engine!$C$24034:$C$24065,INDIRECT("Coefficients!$CN$2:$CN$33")))),1/(1+EXP(-SUMPRODUCT(Engine!$C$24034:$C$24065,INDIRECT("Coefficients!$CO$2:$CO$33"))))))</f>
      </c>
      <c r="BJ757" s="8">
        <f>IF(OR($B757="",$C757="",$D757="",$E757="",$F757="",$G757="",$H757="",$I757="",$J757="",$K757="",$L757=""),"",IF($B757="Female",1/(1+EXP(-SUMPRODUCT(Engine!$C$24034:$C$24065,INDIRECT("Coefficients!$CP$2:$CP$33")))),1/(1+EXP(-SUMPRODUCT(Engine!$C$24034:$C$24065,INDIRECT("Coefficients!$CQ$2:$CQ$33"))))))</f>
      </c>
      <c r="BK757" s="8">
        <f>IF(OR($B757="",$C757="",$D757="",$E757="",$F757="",$G757="",$H757="",$I757="",$J757="",$K757="",$L757=""),"",IF($B757="Female",1/(1+EXP(-SUMPRODUCT(Engine!$C$24034:$C$24065,INDIRECT("Coefficients!$CR$2:$CR$33")))),1/(1+EXP(-SUMPRODUCT(Engine!$C$24034:$C$24065,INDIRECT("Coefficients!$CS$2:$CS$33"))))))</f>
      </c>
      <c r="BL757" s="8">
        <f>IF(OR($B757="",$C757="",$D757="",$E757="",$F757="",$G757="",$H757="",$I757="",$J757="",$K757="",$L757=""),"",IF($B757="Female",1/(1+EXP(-SUMPRODUCT(Engine!$C$24034:$C$24065,INDIRECT("Coefficients!$CT$2:$CT$33")))),1/(1+EXP(-SUMPRODUCT(Engine!$C$24034:$C$24065,INDIRECT("Coefficients!$CU$2:$CU$33"))))))</f>
      </c>
      <c r="BM757" s="8">
        <f>IF(OR($B757="",$C757="",$D757="",$E757="",$F757="",$G757="",$H757="",$I757="",$J757="",$K757="",$L757=""),"",IF($B757="Female",1/(1+EXP(-SUMPRODUCT(Engine!$C$24034:$C$24065,INDIRECT("Coefficients!$CV$2:$CV$33")))),1/(1+EXP(-SUMPRODUCT(Engine!$C$24034:$C$24065,INDIRECT("Coefficients!$CW$2:$CW$33"))))))</f>
      </c>
    </row>
    <row r="758" spans="1:6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8">
        <f>IF(OR($B758="",$C758="",$D758="",$E758="",$F758="",$G758="",$H758="",$I758="",$J758="",$K758="",$L758=""),"",IF($B758="Female",1/(1+EXP(-SUMPRODUCT(Engine!$C$24066:$C$24097,INDIRECT("Coefficients!$B$2:$B$33")))),1/(1+EXP(-SUMPRODUCT(Engine!$C$24066:$C$24097,INDIRECT("Coefficients!$C$2:$C$33"))))))</f>
      </c>
      <c r="Q758" s="8">
        <f>IF(OR($B758="",$C758="",$D758="",$E758="",$F758="",$G758="",$H758="",$I758="",$J758="",$K758="",$L758=""),"",IF($B758="Female",1/(1+EXP(-SUMPRODUCT(Engine!$C$24066:$C$24097,INDIRECT("Coefficients!$D$2:$D$33")))),1/(1+EXP(-SUMPRODUCT(Engine!$C$24066:$C$24097,INDIRECT("Coefficients!$E$2:$E$33"))))))</f>
      </c>
      <c r="R758" s="8">
        <f>IF(OR($B758="",$C758="",$D758="",$E758="",$F758="",$G758="",$H758="",$I758="",$J758="",$K758="",$L758=""),"",IF($B758="Female",1/(1+EXP(-SUMPRODUCT(Engine!$C$24066:$C$24097,INDIRECT("Coefficients!$F$2:$F$33")))),1/(1+EXP(-SUMPRODUCT(Engine!$C$24066:$C$24097,INDIRECT("Coefficients!$G$2:$G$33"))))))</f>
      </c>
      <c r="S758" s="8">
        <f>IF(OR($B758="",$C758="",$D758="",$E758="",$F758="",$G758="",$H758="",$I758="",$J758="",$K758="",$L758=""),"",IF($B758="Female",1/(1+EXP(-SUMPRODUCT(Engine!$C$24066:$C$24097,INDIRECT("Coefficients!$H$2:$H$33")))),1/(1+EXP(-SUMPRODUCT(Engine!$C$24066:$C$24097,INDIRECT("Coefficients!$I$2:$I$33"))))))</f>
      </c>
      <c r="T758" s="8">
        <f>IF(OR($B758="",$C758="",$D758="",$E758="",$F758="",$G758="",$H758="",$I758="",$J758="",$K758="",$L758=""),"",IF($B758="Female",1/(1+EXP(-SUMPRODUCT(Engine!$C$24066:$C$24097,INDIRECT("Coefficients!$J$2:$J$33")))),1/(1+EXP(-SUMPRODUCT(Engine!$C$24066:$C$24097,INDIRECT("Coefficients!$K$2:$K$33"))))))</f>
      </c>
      <c r="U758" s="8">
        <f>IF(OR($B758="",$C758="",$D758="",$E758="",$F758="",$G758="",$H758="",$I758="",$J758="",$K758="",$L758=""),"",IF($B758="Female",1/(1+EXP(-SUMPRODUCT(Engine!$C$24066:$C$24097,INDIRECT("Coefficients!$L$2:$L$33")))),1/(1+EXP(-SUMPRODUCT(Engine!$C$24066:$C$24097,INDIRECT("Coefficients!$M$2:$M$33"))))))</f>
      </c>
      <c r="V758" s="8">
        <f>IF(OR($B758="",$C758="",$D758="",$E758="",$F758="",$G758="",$H758="",$I758="",$J758="",$K758="",$L758=""),"",IF($B758="Female",1/(1+EXP(-SUMPRODUCT(Engine!$C$24066:$C$24097,INDIRECT("Coefficients!$N$2:$N$33")))),1/(1+EXP(-SUMPRODUCT(Engine!$C$24066:$C$24097,INDIRECT("Coefficients!$O$2:$O$33"))))))</f>
      </c>
      <c r="W758" s="8">
        <f>IF(OR($B758="",$C758="",$D758="",$E758="",$F758="",$G758="",$H758="",$I758="",$J758="",$K758="",$L758=""),"",IF($B758="Female",1/(1+EXP(-SUMPRODUCT(Engine!$C$24066:$C$24097,INDIRECT("Coefficients!$P$2:$P$33")))),1/(1+EXP(-SUMPRODUCT(Engine!$C$24066:$C$24097,INDIRECT("Coefficients!$Q$2:$Q$33"))))))</f>
      </c>
      <c r="X758" s="8">
        <f>IF(OR($B758="",$C758="",$D758="",$E758="",$F758="",$G758="",$H758="",$I758="",$J758="",$K758="",$L758=""),"",IF($B758="Female",1/(1+EXP(-SUMPRODUCT(Engine!$C$24066:$C$24097,INDIRECT("Coefficients!$R$2:$R$33")))),1/(1+EXP(-SUMPRODUCT(Engine!$C$24066:$C$24097,INDIRECT("Coefficients!$S$2:$S$33"))))))</f>
      </c>
      <c r="Y758" s="8">
        <f>IF(OR($B758="",$C758="",$D758="",$E758="",$F758="",$G758="",$H758="",$I758="",$J758="",$K758="",$L758=""),"",IF($B758="Female",1/(1+EXP(-SUMPRODUCT(Engine!$C$24066:$C$24097,INDIRECT("Coefficients!$T$2:$T$33")))),1/(1+EXP(-SUMPRODUCT(Engine!$C$24066:$C$24097,INDIRECT("Coefficients!$U$2:$U$33"))))))</f>
      </c>
      <c r="Z758" s="8">
        <f>IF(OR($B758="",$C758="",$D758="",$E758="",$F758="",$G758="",$H758="",$I758="",$J758="",$K758="",$L758=""),"",IF($B758="Female",1/(1+EXP(-SUMPRODUCT(Engine!$C$24066:$C$24097,INDIRECT("Coefficients!$V$2:$V$33")))),1/(1+EXP(-SUMPRODUCT(Engine!$C$24066:$C$24097,INDIRECT("Coefficients!$W$2:$W$33"))))))</f>
      </c>
      <c r="AA758" s="8">
        <f>IF(OR($B758="",$C758="",$D758="",$E758="",$F758="",$G758="",$H758="",$I758="",$J758="",$K758="",$L758=""),"",IF($B758="Female",1/(1+EXP(-SUMPRODUCT(Engine!$C$24066:$C$24097,INDIRECT("Coefficients!$X$2:$X$33")))),1/(1+EXP(-SUMPRODUCT(Engine!$C$24066:$C$24097,INDIRECT("Coefficients!$Y$2:$Y$33"))))))</f>
      </c>
      <c r="AB758" s="8">
        <f>IF(OR($B758="",$C758="",$D758="",$E758="",$F758="",$G758="",$H758="",$I758="",$J758="",$K758="",$L758=""),"",IF($B758="Female",1/(1+EXP(-SUMPRODUCT(Engine!$C$24066:$C$24097,INDIRECT("Coefficients!$Z$2:$Z$33")))),1/(1+EXP(-SUMPRODUCT(Engine!$C$24066:$C$24097,INDIRECT("Coefficients!$AA$2:$AA$33"))))))</f>
      </c>
      <c r="AC758" s="8">
        <f>IF(OR($B758="",$C758="",$D758="",$E758="",$F758="",$G758="",$H758="",$I758="",$J758="",$K758="",$L758=""),"",IF($B758="Female",1/(1+EXP(-SUMPRODUCT(Engine!$C$24066:$C$24097,INDIRECT("Coefficients!$AB$2:$AB$33")))),1/(1+EXP(-SUMPRODUCT(Engine!$C$24066:$C$24097,INDIRECT("Coefficients!$AC$2:$AC$33"))))))</f>
      </c>
      <c r="AD758" s="8">
        <f>IF(OR($B758="",$C758="",$D758="",$E758="",$F758="",$G758="",$H758="",$I758="",$J758="",$K758="",$L758=""),"",IF($B758="Female",1/(1+EXP(-SUMPRODUCT(Engine!$C$24066:$C$24097,INDIRECT("Coefficients!$AD$2:$AD$33")))),1/(1+EXP(-SUMPRODUCT(Engine!$C$24066:$C$24097,INDIRECT("Coefficients!$AE$2:$AE$33"))))))</f>
      </c>
      <c r="AE758" s="8">
        <f>IF(OR($B758="",$C758="",$D758="",$E758="",$F758="",$G758="",$H758="",$I758="",$J758="",$K758="",$L758=""),"",IF($B758="Female",1/(1+EXP(-SUMPRODUCT(Engine!$C$24066:$C$24097,INDIRECT("Coefficients!$AF$2:$AF$33")))),1/(1+EXP(-SUMPRODUCT(Engine!$C$24066:$C$24097,INDIRECT("Coefficients!$AG$2:$AG$33"))))))</f>
      </c>
      <c r="AF758" s="8">
        <f>IF(OR($B758="",$C758="",$D758="",$E758="",$F758="",$G758="",$H758="",$I758="",$J758="",$K758="",$L758=""),"",IF($B758="Female",1/(1+EXP(-SUMPRODUCT(Engine!$C$24066:$C$24097,INDIRECT("Coefficients!$AH$2:$AH$33")))),1/(1+EXP(-SUMPRODUCT(Engine!$C$24066:$C$24097,INDIRECT("Coefficients!$AI$2:$AI$33"))))))</f>
      </c>
      <c r="AG758" s="8">
        <f>IF(OR($B758="",$C758="",$D758="",$E758="",$F758="",$G758="",$H758="",$I758="",$J758="",$K758="",$L758=""),"",IF($B758="Female",1/(1+EXP(-SUMPRODUCT(Engine!$C$24066:$C$24097,INDIRECT("Coefficients!$AJ$2:$AJ$33")))),1/(1+EXP(-SUMPRODUCT(Engine!$C$24066:$C$24097,INDIRECT("Coefficients!$AK$2:$AK$33"))))))</f>
      </c>
      <c r="AH758" s="8">
        <f>IF(OR($B758="",$C758="",$D758="",$E758="",$F758="",$G758="",$H758="",$I758="",$J758="",$K758="",$L758=""),"",IF($B758="Female",1/(1+EXP(-SUMPRODUCT(Engine!$C$24066:$C$24097,INDIRECT("Coefficients!$AL$2:$AL$33")))),1/(1+EXP(-SUMPRODUCT(Engine!$C$24066:$C$24097,INDIRECT("Coefficients!$AM$2:$AM$33"))))))</f>
      </c>
      <c r="AI758" s="8">
        <f>IF(OR($B758="",$C758="",$D758="",$E758="",$F758="",$G758="",$H758="",$I758="",$J758="",$K758="",$L758=""),"",IF($B758="Female",1/(1+EXP(-SUMPRODUCT(Engine!$C$24066:$C$24097,INDIRECT("Coefficients!$AN$2:$AN$33")))),1/(1+EXP(-SUMPRODUCT(Engine!$C$24066:$C$24097,INDIRECT("Coefficients!$AO$2:$AO$33"))))))</f>
      </c>
      <c r="AJ758" s="8">
        <f>IF(OR($B758="",$C758="",$D758="",$E758="",$F758="",$G758="",$H758="",$I758="",$J758="",$K758="",$L758=""),"",IF($B758="Female",1/(1+EXP(-SUMPRODUCT(Engine!$C$24066:$C$24097,INDIRECT("Coefficients!$AP$2:$AP$33")))),1/(1+EXP(-SUMPRODUCT(Engine!$C$24066:$C$24097,INDIRECT("Coefficients!$AQ$2:$AQ$33"))))))</f>
      </c>
      <c r="AK758" s="8">
        <f>IF(OR($B758="",$C758="",$D758="",$E758="",$F758="",$G758="",$H758="",$I758="",$J758="",$K758="",$L758=""),"",IF($B758="Female",1/(1+EXP(-SUMPRODUCT(Engine!$C$24066:$C$24097,INDIRECT("Coefficients!$AR$2:$AR$33")))),1/(1+EXP(-SUMPRODUCT(Engine!$C$24066:$C$24097,INDIRECT("Coefficients!$AS$2:$AS$33"))))))</f>
      </c>
      <c r="AL758" s="8">
        <f>IF(OR($B758="",$C758="",$D758="",$E758="",$F758="",$G758="",$H758="",$I758="",$J758="",$K758="",$L758=""),"",IF($B758="Female",1/(1+EXP(-SUMPRODUCT(Engine!$C$24066:$C$24097,INDIRECT("Coefficients!$AT$2:$AT$33")))),1/(1+EXP(-SUMPRODUCT(Engine!$C$24066:$C$24097,INDIRECT("Coefficients!$AU$2:$AU$33"))))))</f>
      </c>
      <c r="AM758" s="8">
        <f>IF(OR($B758="",$C758="",$D758="",$E758="",$F758="",$G758="",$H758="",$I758="",$J758="",$K758="",$L758=""),"",IF($B758="Female",1/(1+EXP(-SUMPRODUCT(Engine!$C$24066:$C$24097,INDIRECT("Coefficients!$AV$2:$AV$33")))),1/(1+EXP(-SUMPRODUCT(Engine!$C$24066:$C$24097,INDIRECT("Coefficients!$AW$2:$AW$33"))))))</f>
      </c>
      <c r="AN758" s="8">
        <f>IF(OR($B758="",$C758="",$D758="",$E758="",$F758="",$G758="",$H758="",$I758="",$J758="",$K758="",$L758=""),"",IF($B758="Female",1/(1+EXP(-SUMPRODUCT(Engine!$C$24066:$C$24097,INDIRECT("Coefficients!$AX$2:$AX$33")))),1/(1+EXP(-SUMPRODUCT(Engine!$C$24066:$C$24097,INDIRECT("Coefficients!$AY$2:$AY$33"))))))</f>
      </c>
      <c r="AO758" s="8">
        <f>IF(OR($B758="",$C758="",$D758="",$E758="",$F758="",$G758="",$H758="",$I758="",$J758="",$K758="",$L758=""),"",IF($B758="Female",1/(1+EXP(-SUMPRODUCT(Engine!$C$24066:$C$24097,INDIRECT("Coefficients!$AZ$2:$AZ$33")))),1/(1+EXP(-SUMPRODUCT(Engine!$C$24066:$C$24097,INDIRECT("Coefficients!$BA$2:$BA$33"))))))</f>
      </c>
      <c r="AP758" s="8">
        <f>IF(OR($B758="",$C758="",$D758="",$E758="",$F758="",$G758="",$H758="",$I758="",$J758="",$K758="",$L758=""),"",IF($B758="Female",1/(1+EXP(-SUMPRODUCT(Engine!$C$24066:$C$24097,INDIRECT("Coefficients!$BB$2:$BB$33")))),1/(1+EXP(-SUMPRODUCT(Engine!$C$24066:$C$24097,INDIRECT("Coefficients!$BC$2:$BC$33"))))))</f>
      </c>
      <c r="AQ758" s="8">
        <f>IF(OR($B758="",$C758="",$D758="",$E758="",$F758="",$G758="",$H758="",$I758="",$J758="",$K758="",$L758=""),"",IF($B758="Female",1/(1+EXP(-SUMPRODUCT(Engine!$C$24066:$C$24097,INDIRECT("Coefficients!$BD$2:$BD$33")))),1/(1+EXP(-SUMPRODUCT(Engine!$C$24066:$C$24097,INDIRECT("Coefficients!$BE$2:$BE$33"))))))</f>
      </c>
      <c r="AR758" s="8">
        <f>IF(OR($B758="",$C758="",$D758="",$E758="",$F758="",$G758="",$H758="",$I758="",$J758="",$K758="",$L758=""),"",IF($B758="Female",1/(1+EXP(-SUMPRODUCT(Engine!$C$24066:$C$24097,INDIRECT("Coefficients!$BF$2:$BF$33")))),1/(1+EXP(-SUMPRODUCT(Engine!$C$24066:$C$24097,INDIRECT("Coefficients!$BG$2:$BG$33"))))))</f>
      </c>
      <c r="AS758" s="8">
        <f>IF(OR($B758="",$C758="",$D758="",$E758="",$F758="",$G758="",$H758="",$I758="",$J758="",$K758="",$L758=""),"",IF($B758="Female",1/(1+EXP(-SUMPRODUCT(Engine!$C$24066:$C$24097,INDIRECT("Coefficients!$BH$2:$BH$33")))),1/(1+EXP(-SUMPRODUCT(Engine!$C$24066:$C$24097,INDIRECT("Coefficients!$BI$2:$BI$33"))))))</f>
      </c>
      <c r="AT758" s="8">
        <f>IF(OR($B758="",$C758="",$D758="",$E758="",$F758="",$G758="",$H758="",$I758="",$J758="",$K758="",$L758=""),"",IF($B758="Female",1/(1+EXP(-SUMPRODUCT(Engine!$C$24066:$C$24097,INDIRECT("Coefficients!$BJ$2:$BJ$33")))),1/(1+EXP(-SUMPRODUCT(Engine!$C$24066:$C$24097,INDIRECT("Coefficients!$BK$2:$BK$33"))))))</f>
      </c>
      <c r="AU758" s="8">
        <f>IF(OR($B758="",$C758="",$D758="",$E758="",$F758="",$G758="",$H758="",$I758="",$J758="",$K758="",$L758=""),"",IF($B758="Female",1/(1+EXP(-SUMPRODUCT(Engine!$C$24066:$C$24097,INDIRECT("Coefficients!$BL$2:$BL$33")))),1/(1+EXP(-SUMPRODUCT(Engine!$C$24066:$C$24097,INDIRECT("Coefficients!$BM$2:$BM$33"))))))</f>
      </c>
      <c r="AV758" s="8">
        <f>IF(OR($B758="",$C758="",$D758="",$E758="",$F758="",$G758="",$H758="",$I758="",$J758="",$K758="",$L758=""),"",IF($B758="Female",1/(1+EXP(-SUMPRODUCT(Engine!$C$24066:$C$24097,INDIRECT("Coefficients!$BN$2:$BN$33")))),1/(1+EXP(-SUMPRODUCT(Engine!$C$24066:$C$24097,INDIRECT("Coefficients!$BO$2:$BO$33"))))))</f>
      </c>
      <c r="AW758" s="8">
        <f>IF(OR($B758="",$C758="",$D758="",$E758="",$F758="",$G758="",$H758="",$I758="",$J758="",$K758="",$L758=""),"",IF($B758="Female",1/(1+EXP(-SUMPRODUCT(Engine!$C$24066:$C$24097,INDIRECT("Coefficients!$BP$2:$BP$33")))),1/(1+EXP(-SUMPRODUCT(Engine!$C$24066:$C$24097,INDIRECT("Coefficients!$BQ$2:$BQ$33"))))))</f>
      </c>
      <c r="AX758" s="8">
        <f>IF(OR($B758="",$C758="",$D758="",$E758="",$F758="",$G758="",$H758="",$I758="",$J758="",$K758="",$L758=""),"",IF($B758="Female",1/(1+EXP(-SUMPRODUCT(Engine!$C$24066:$C$24097,INDIRECT("Coefficients!$BR$2:$BR$33")))),1/(1+EXP(-SUMPRODUCT(Engine!$C$24066:$C$24097,INDIRECT("Coefficients!$BS$2:$BS$33"))))))</f>
      </c>
      <c r="AY758" s="8">
        <f>IF(OR($B758="",$C758="",$D758="",$E758="",$F758="",$G758="",$H758="",$I758="",$J758="",$K758="",$L758=""),"",IF($B758="Female",1/(1+EXP(-SUMPRODUCT(Engine!$C$24066:$C$24097,INDIRECT("Coefficients!$BT$2:$BT$33")))),1/(1+EXP(-SUMPRODUCT(Engine!$C$24066:$C$24097,INDIRECT("Coefficients!$BU$2:$BU$33"))))))</f>
      </c>
      <c r="AZ758" s="8">
        <f>IF(OR($B758="",$C758="",$D758="",$E758="",$F758="",$G758="",$H758="",$I758="",$J758="",$K758="",$L758=""),"",IF($B758="Female",1/(1+EXP(-SUMPRODUCT(Engine!$C$24066:$C$24097,INDIRECT("Coefficients!$BV$2:$BV$33")))),1/(1+EXP(-SUMPRODUCT(Engine!$C$24066:$C$24097,INDIRECT("Coefficients!$BW$2:$BW$33"))))))</f>
      </c>
      <c r="BA758" s="8">
        <f>IF(OR($B758="",$C758="",$D758="",$E758="",$F758="",$G758="",$H758="",$I758="",$J758="",$K758="",$L758=""),"",IF($B758="Female",1/(1+EXP(-SUMPRODUCT(Engine!$C$24066:$C$24097,INDIRECT("Coefficients!$BX$2:$BX$33")))),1/(1+EXP(-SUMPRODUCT(Engine!$C$24066:$C$24097,INDIRECT("Coefficients!$BY$2:$BY$33"))))))</f>
      </c>
      <c r="BB758" s="8">
        <f>IF(OR($B758="",$C758="",$D758="",$E758="",$F758="",$G758="",$H758="",$I758="",$J758="",$K758="",$L758=""),"",IF($B758="Female",1/(1+EXP(-SUMPRODUCT(Engine!$C$24066:$C$24097,INDIRECT("Coefficients!$BZ$2:$BZ$33")))),1/(1+EXP(-SUMPRODUCT(Engine!$C$24066:$C$24097,INDIRECT("Coefficients!$CA$2:$CA$33"))))))</f>
      </c>
      <c r="BC758" s="8">
        <f>IF(OR($B758="",$C758="",$D758="",$E758="",$F758="",$G758="",$H758="",$I758="",$J758="",$K758="",$L758=""),"",IF($B758="Female",1/(1+EXP(-SUMPRODUCT(Engine!$C$24066:$C$24097,INDIRECT("Coefficients!$CB$2:$CB$33")))),1/(1+EXP(-SUMPRODUCT(Engine!$C$24066:$C$24097,INDIRECT("Coefficients!$CC$2:$CC$33"))))))</f>
      </c>
      <c r="BD758" s="8">
        <f>IF(OR($B758="",$C758="",$D758="",$E758="",$F758="",$G758="",$H758="",$I758="",$J758="",$K758="",$L758=""),"",IF($B758="Female",1/(1+EXP(-SUMPRODUCT(Engine!$C$24066:$C$24097,INDIRECT("Coefficients!$CD$2:$CD$33")))),1/(1+EXP(-SUMPRODUCT(Engine!$C$24066:$C$24097,INDIRECT("Coefficients!$CE$2:$CE$33"))))))</f>
      </c>
      <c r="BE758" s="8">
        <f>IF(OR($B758="",$C758="",$D758="",$E758="",$F758="",$G758="",$H758="",$I758="",$J758="",$K758="",$L758=""),"",IF($B758="Female",1/(1+EXP(-SUMPRODUCT(Engine!$C$24066:$C$24097,INDIRECT("Coefficients!$CF$2:$CF$33")))),1/(1+EXP(-SUMPRODUCT(Engine!$C$24066:$C$24097,INDIRECT("Coefficients!$CG$2:$CG$33"))))))</f>
      </c>
      <c r="BF758" s="8">
        <f>IF(OR($B758="",$C758="",$D758="",$E758="",$F758="",$G758="",$H758="",$I758="",$J758="",$K758="",$L758=""),"",IF($B758="Female",1/(1+EXP(-SUMPRODUCT(Engine!$C$24066:$C$24097,INDIRECT("Coefficients!$CH$2:$CH$33")))),1/(1+EXP(-SUMPRODUCT(Engine!$C$24066:$C$24097,INDIRECT("Coefficients!$CI$2:$CI$33"))))))</f>
      </c>
      <c r="BG758" s="8">
        <f>IF(OR($B758="",$C758="",$D758="",$E758="",$F758="",$G758="",$H758="",$I758="",$J758="",$K758="",$L758=""),"",IF($B758="Female",1/(1+EXP(-SUMPRODUCT(Engine!$C$24066:$C$24097,INDIRECT("Coefficients!$CJ$2:$CJ$33")))),1/(1+EXP(-SUMPRODUCT(Engine!$C$24066:$C$24097,INDIRECT("Coefficients!$CK$2:$CK$33"))))))</f>
      </c>
      <c r="BH758" s="8">
        <f>IF(OR($B758="",$C758="",$D758="",$E758="",$F758="",$G758="",$H758="",$I758="",$J758="",$K758="",$L758=""),"",IF($B758="Female",1/(1+EXP(-SUMPRODUCT(Engine!$C$24066:$C$24097,INDIRECT("Coefficients!$CL$2:$CL$33")))),1/(1+EXP(-SUMPRODUCT(Engine!$C$24066:$C$24097,INDIRECT("Coefficients!$CM$2:$CM$33"))))))</f>
      </c>
      <c r="BI758" s="8">
        <f>IF(OR($B758="",$C758="",$D758="",$E758="",$F758="",$G758="",$H758="",$I758="",$J758="",$K758="",$L758=""),"",IF($B758="Female",1/(1+EXP(-SUMPRODUCT(Engine!$C$24066:$C$24097,INDIRECT("Coefficients!$CN$2:$CN$33")))),1/(1+EXP(-SUMPRODUCT(Engine!$C$24066:$C$24097,INDIRECT("Coefficients!$CO$2:$CO$33"))))))</f>
      </c>
      <c r="BJ758" s="8">
        <f>IF(OR($B758="",$C758="",$D758="",$E758="",$F758="",$G758="",$H758="",$I758="",$J758="",$K758="",$L758=""),"",IF($B758="Female",1/(1+EXP(-SUMPRODUCT(Engine!$C$24066:$C$24097,INDIRECT("Coefficients!$CP$2:$CP$33")))),1/(1+EXP(-SUMPRODUCT(Engine!$C$24066:$C$24097,INDIRECT("Coefficients!$CQ$2:$CQ$33"))))))</f>
      </c>
      <c r="BK758" s="8">
        <f>IF(OR($B758="",$C758="",$D758="",$E758="",$F758="",$G758="",$H758="",$I758="",$J758="",$K758="",$L758=""),"",IF($B758="Female",1/(1+EXP(-SUMPRODUCT(Engine!$C$24066:$C$24097,INDIRECT("Coefficients!$CR$2:$CR$33")))),1/(1+EXP(-SUMPRODUCT(Engine!$C$24066:$C$24097,INDIRECT("Coefficients!$CS$2:$CS$33"))))))</f>
      </c>
      <c r="BL758" s="8">
        <f>IF(OR($B758="",$C758="",$D758="",$E758="",$F758="",$G758="",$H758="",$I758="",$J758="",$K758="",$L758=""),"",IF($B758="Female",1/(1+EXP(-SUMPRODUCT(Engine!$C$24066:$C$24097,INDIRECT("Coefficients!$CT$2:$CT$33")))),1/(1+EXP(-SUMPRODUCT(Engine!$C$24066:$C$24097,INDIRECT("Coefficients!$CU$2:$CU$33"))))))</f>
      </c>
      <c r="BM758" s="8">
        <f>IF(OR($B758="",$C758="",$D758="",$E758="",$F758="",$G758="",$H758="",$I758="",$J758="",$K758="",$L758=""),"",IF($B758="Female",1/(1+EXP(-SUMPRODUCT(Engine!$C$24066:$C$24097,INDIRECT("Coefficients!$CV$2:$CV$33")))),1/(1+EXP(-SUMPRODUCT(Engine!$C$24066:$C$24097,INDIRECT("Coefficients!$CW$2:$CW$33"))))))</f>
      </c>
    </row>
    <row r="759" spans="1:6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8">
        <f>IF(OR($B759="",$C759="",$D759="",$E759="",$F759="",$G759="",$H759="",$I759="",$J759="",$K759="",$L759=""),"",IF($B759="Female",1/(1+EXP(-SUMPRODUCT(Engine!$C$24098:$C$24129,INDIRECT("Coefficients!$B$2:$B$33")))),1/(1+EXP(-SUMPRODUCT(Engine!$C$24098:$C$24129,INDIRECT("Coefficients!$C$2:$C$33"))))))</f>
      </c>
      <c r="Q759" s="8">
        <f>IF(OR($B759="",$C759="",$D759="",$E759="",$F759="",$G759="",$H759="",$I759="",$J759="",$K759="",$L759=""),"",IF($B759="Female",1/(1+EXP(-SUMPRODUCT(Engine!$C$24098:$C$24129,INDIRECT("Coefficients!$D$2:$D$33")))),1/(1+EXP(-SUMPRODUCT(Engine!$C$24098:$C$24129,INDIRECT("Coefficients!$E$2:$E$33"))))))</f>
      </c>
      <c r="R759" s="8">
        <f>IF(OR($B759="",$C759="",$D759="",$E759="",$F759="",$G759="",$H759="",$I759="",$J759="",$K759="",$L759=""),"",IF($B759="Female",1/(1+EXP(-SUMPRODUCT(Engine!$C$24098:$C$24129,INDIRECT("Coefficients!$F$2:$F$33")))),1/(1+EXP(-SUMPRODUCT(Engine!$C$24098:$C$24129,INDIRECT("Coefficients!$G$2:$G$33"))))))</f>
      </c>
      <c r="S759" s="8">
        <f>IF(OR($B759="",$C759="",$D759="",$E759="",$F759="",$G759="",$H759="",$I759="",$J759="",$K759="",$L759=""),"",IF($B759="Female",1/(1+EXP(-SUMPRODUCT(Engine!$C$24098:$C$24129,INDIRECT("Coefficients!$H$2:$H$33")))),1/(1+EXP(-SUMPRODUCT(Engine!$C$24098:$C$24129,INDIRECT("Coefficients!$I$2:$I$33"))))))</f>
      </c>
      <c r="T759" s="8">
        <f>IF(OR($B759="",$C759="",$D759="",$E759="",$F759="",$G759="",$H759="",$I759="",$J759="",$K759="",$L759=""),"",IF($B759="Female",1/(1+EXP(-SUMPRODUCT(Engine!$C$24098:$C$24129,INDIRECT("Coefficients!$J$2:$J$33")))),1/(1+EXP(-SUMPRODUCT(Engine!$C$24098:$C$24129,INDIRECT("Coefficients!$K$2:$K$33"))))))</f>
      </c>
      <c r="U759" s="8">
        <f>IF(OR($B759="",$C759="",$D759="",$E759="",$F759="",$G759="",$H759="",$I759="",$J759="",$K759="",$L759=""),"",IF($B759="Female",1/(1+EXP(-SUMPRODUCT(Engine!$C$24098:$C$24129,INDIRECT("Coefficients!$L$2:$L$33")))),1/(1+EXP(-SUMPRODUCT(Engine!$C$24098:$C$24129,INDIRECT("Coefficients!$M$2:$M$33"))))))</f>
      </c>
      <c r="V759" s="8">
        <f>IF(OR($B759="",$C759="",$D759="",$E759="",$F759="",$G759="",$H759="",$I759="",$J759="",$K759="",$L759=""),"",IF($B759="Female",1/(1+EXP(-SUMPRODUCT(Engine!$C$24098:$C$24129,INDIRECT("Coefficients!$N$2:$N$33")))),1/(1+EXP(-SUMPRODUCT(Engine!$C$24098:$C$24129,INDIRECT("Coefficients!$O$2:$O$33"))))))</f>
      </c>
      <c r="W759" s="8">
        <f>IF(OR($B759="",$C759="",$D759="",$E759="",$F759="",$G759="",$H759="",$I759="",$J759="",$K759="",$L759=""),"",IF($B759="Female",1/(1+EXP(-SUMPRODUCT(Engine!$C$24098:$C$24129,INDIRECT("Coefficients!$P$2:$P$33")))),1/(1+EXP(-SUMPRODUCT(Engine!$C$24098:$C$24129,INDIRECT("Coefficients!$Q$2:$Q$33"))))))</f>
      </c>
      <c r="X759" s="8">
        <f>IF(OR($B759="",$C759="",$D759="",$E759="",$F759="",$G759="",$H759="",$I759="",$J759="",$K759="",$L759=""),"",IF($B759="Female",1/(1+EXP(-SUMPRODUCT(Engine!$C$24098:$C$24129,INDIRECT("Coefficients!$R$2:$R$33")))),1/(1+EXP(-SUMPRODUCT(Engine!$C$24098:$C$24129,INDIRECT("Coefficients!$S$2:$S$33"))))))</f>
      </c>
      <c r="Y759" s="8">
        <f>IF(OR($B759="",$C759="",$D759="",$E759="",$F759="",$G759="",$H759="",$I759="",$J759="",$K759="",$L759=""),"",IF($B759="Female",1/(1+EXP(-SUMPRODUCT(Engine!$C$24098:$C$24129,INDIRECT("Coefficients!$T$2:$T$33")))),1/(1+EXP(-SUMPRODUCT(Engine!$C$24098:$C$24129,INDIRECT("Coefficients!$U$2:$U$33"))))))</f>
      </c>
      <c r="Z759" s="8">
        <f>IF(OR($B759="",$C759="",$D759="",$E759="",$F759="",$G759="",$H759="",$I759="",$J759="",$K759="",$L759=""),"",IF($B759="Female",1/(1+EXP(-SUMPRODUCT(Engine!$C$24098:$C$24129,INDIRECT("Coefficients!$V$2:$V$33")))),1/(1+EXP(-SUMPRODUCT(Engine!$C$24098:$C$24129,INDIRECT("Coefficients!$W$2:$W$33"))))))</f>
      </c>
      <c r="AA759" s="8">
        <f>IF(OR($B759="",$C759="",$D759="",$E759="",$F759="",$G759="",$H759="",$I759="",$J759="",$K759="",$L759=""),"",IF($B759="Female",1/(1+EXP(-SUMPRODUCT(Engine!$C$24098:$C$24129,INDIRECT("Coefficients!$X$2:$X$33")))),1/(1+EXP(-SUMPRODUCT(Engine!$C$24098:$C$24129,INDIRECT("Coefficients!$Y$2:$Y$33"))))))</f>
      </c>
      <c r="AB759" s="8">
        <f>IF(OR($B759="",$C759="",$D759="",$E759="",$F759="",$G759="",$H759="",$I759="",$J759="",$K759="",$L759=""),"",IF($B759="Female",1/(1+EXP(-SUMPRODUCT(Engine!$C$24098:$C$24129,INDIRECT("Coefficients!$Z$2:$Z$33")))),1/(1+EXP(-SUMPRODUCT(Engine!$C$24098:$C$24129,INDIRECT("Coefficients!$AA$2:$AA$33"))))))</f>
      </c>
      <c r="AC759" s="8">
        <f>IF(OR($B759="",$C759="",$D759="",$E759="",$F759="",$G759="",$H759="",$I759="",$J759="",$K759="",$L759=""),"",IF($B759="Female",1/(1+EXP(-SUMPRODUCT(Engine!$C$24098:$C$24129,INDIRECT("Coefficients!$AB$2:$AB$33")))),1/(1+EXP(-SUMPRODUCT(Engine!$C$24098:$C$24129,INDIRECT("Coefficients!$AC$2:$AC$33"))))))</f>
      </c>
      <c r="AD759" s="8">
        <f>IF(OR($B759="",$C759="",$D759="",$E759="",$F759="",$G759="",$H759="",$I759="",$J759="",$K759="",$L759=""),"",IF($B759="Female",1/(1+EXP(-SUMPRODUCT(Engine!$C$24098:$C$24129,INDIRECT("Coefficients!$AD$2:$AD$33")))),1/(1+EXP(-SUMPRODUCT(Engine!$C$24098:$C$24129,INDIRECT("Coefficients!$AE$2:$AE$33"))))))</f>
      </c>
      <c r="AE759" s="8">
        <f>IF(OR($B759="",$C759="",$D759="",$E759="",$F759="",$G759="",$H759="",$I759="",$J759="",$K759="",$L759=""),"",IF($B759="Female",1/(1+EXP(-SUMPRODUCT(Engine!$C$24098:$C$24129,INDIRECT("Coefficients!$AF$2:$AF$33")))),1/(1+EXP(-SUMPRODUCT(Engine!$C$24098:$C$24129,INDIRECT("Coefficients!$AG$2:$AG$33"))))))</f>
      </c>
      <c r="AF759" s="8">
        <f>IF(OR($B759="",$C759="",$D759="",$E759="",$F759="",$G759="",$H759="",$I759="",$J759="",$K759="",$L759=""),"",IF($B759="Female",1/(1+EXP(-SUMPRODUCT(Engine!$C$24098:$C$24129,INDIRECT("Coefficients!$AH$2:$AH$33")))),1/(1+EXP(-SUMPRODUCT(Engine!$C$24098:$C$24129,INDIRECT("Coefficients!$AI$2:$AI$33"))))))</f>
      </c>
      <c r="AG759" s="8">
        <f>IF(OR($B759="",$C759="",$D759="",$E759="",$F759="",$G759="",$H759="",$I759="",$J759="",$K759="",$L759=""),"",IF($B759="Female",1/(1+EXP(-SUMPRODUCT(Engine!$C$24098:$C$24129,INDIRECT("Coefficients!$AJ$2:$AJ$33")))),1/(1+EXP(-SUMPRODUCT(Engine!$C$24098:$C$24129,INDIRECT("Coefficients!$AK$2:$AK$33"))))))</f>
      </c>
      <c r="AH759" s="8">
        <f>IF(OR($B759="",$C759="",$D759="",$E759="",$F759="",$G759="",$H759="",$I759="",$J759="",$K759="",$L759=""),"",IF($B759="Female",1/(1+EXP(-SUMPRODUCT(Engine!$C$24098:$C$24129,INDIRECT("Coefficients!$AL$2:$AL$33")))),1/(1+EXP(-SUMPRODUCT(Engine!$C$24098:$C$24129,INDIRECT("Coefficients!$AM$2:$AM$33"))))))</f>
      </c>
      <c r="AI759" s="8">
        <f>IF(OR($B759="",$C759="",$D759="",$E759="",$F759="",$G759="",$H759="",$I759="",$J759="",$K759="",$L759=""),"",IF($B759="Female",1/(1+EXP(-SUMPRODUCT(Engine!$C$24098:$C$24129,INDIRECT("Coefficients!$AN$2:$AN$33")))),1/(1+EXP(-SUMPRODUCT(Engine!$C$24098:$C$24129,INDIRECT("Coefficients!$AO$2:$AO$33"))))))</f>
      </c>
      <c r="AJ759" s="8">
        <f>IF(OR($B759="",$C759="",$D759="",$E759="",$F759="",$G759="",$H759="",$I759="",$J759="",$K759="",$L759=""),"",IF($B759="Female",1/(1+EXP(-SUMPRODUCT(Engine!$C$24098:$C$24129,INDIRECT("Coefficients!$AP$2:$AP$33")))),1/(1+EXP(-SUMPRODUCT(Engine!$C$24098:$C$24129,INDIRECT("Coefficients!$AQ$2:$AQ$33"))))))</f>
      </c>
      <c r="AK759" s="8">
        <f>IF(OR($B759="",$C759="",$D759="",$E759="",$F759="",$G759="",$H759="",$I759="",$J759="",$K759="",$L759=""),"",IF($B759="Female",1/(1+EXP(-SUMPRODUCT(Engine!$C$24098:$C$24129,INDIRECT("Coefficients!$AR$2:$AR$33")))),1/(1+EXP(-SUMPRODUCT(Engine!$C$24098:$C$24129,INDIRECT("Coefficients!$AS$2:$AS$33"))))))</f>
      </c>
      <c r="AL759" s="8">
        <f>IF(OR($B759="",$C759="",$D759="",$E759="",$F759="",$G759="",$H759="",$I759="",$J759="",$K759="",$L759=""),"",IF($B759="Female",1/(1+EXP(-SUMPRODUCT(Engine!$C$24098:$C$24129,INDIRECT("Coefficients!$AT$2:$AT$33")))),1/(1+EXP(-SUMPRODUCT(Engine!$C$24098:$C$24129,INDIRECT("Coefficients!$AU$2:$AU$33"))))))</f>
      </c>
      <c r="AM759" s="8">
        <f>IF(OR($B759="",$C759="",$D759="",$E759="",$F759="",$G759="",$H759="",$I759="",$J759="",$K759="",$L759=""),"",IF($B759="Female",1/(1+EXP(-SUMPRODUCT(Engine!$C$24098:$C$24129,INDIRECT("Coefficients!$AV$2:$AV$33")))),1/(1+EXP(-SUMPRODUCT(Engine!$C$24098:$C$24129,INDIRECT("Coefficients!$AW$2:$AW$33"))))))</f>
      </c>
      <c r="AN759" s="8">
        <f>IF(OR($B759="",$C759="",$D759="",$E759="",$F759="",$G759="",$H759="",$I759="",$J759="",$K759="",$L759=""),"",IF($B759="Female",1/(1+EXP(-SUMPRODUCT(Engine!$C$24098:$C$24129,INDIRECT("Coefficients!$AX$2:$AX$33")))),1/(1+EXP(-SUMPRODUCT(Engine!$C$24098:$C$24129,INDIRECT("Coefficients!$AY$2:$AY$33"))))))</f>
      </c>
      <c r="AO759" s="8">
        <f>IF(OR($B759="",$C759="",$D759="",$E759="",$F759="",$G759="",$H759="",$I759="",$J759="",$K759="",$L759=""),"",IF($B759="Female",1/(1+EXP(-SUMPRODUCT(Engine!$C$24098:$C$24129,INDIRECT("Coefficients!$AZ$2:$AZ$33")))),1/(1+EXP(-SUMPRODUCT(Engine!$C$24098:$C$24129,INDIRECT("Coefficients!$BA$2:$BA$33"))))))</f>
      </c>
      <c r="AP759" s="8">
        <f>IF(OR($B759="",$C759="",$D759="",$E759="",$F759="",$G759="",$H759="",$I759="",$J759="",$K759="",$L759=""),"",IF($B759="Female",1/(1+EXP(-SUMPRODUCT(Engine!$C$24098:$C$24129,INDIRECT("Coefficients!$BB$2:$BB$33")))),1/(1+EXP(-SUMPRODUCT(Engine!$C$24098:$C$24129,INDIRECT("Coefficients!$BC$2:$BC$33"))))))</f>
      </c>
      <c r="AQ759" s="8">
        <f>IF(OR($B759="",$C759="",$D759="",$E759="",$F759="",$G759="",$H759="",$I759="",$J759="",$K759="",$L759=""),"",IF($B759="Female",1/(1+EXP(-SUMPRODUCT(Engine!$C$24098:$C$24129,INDIRECT("Coefficients!$BD$2:$BD$33")))),1/(1+EXP(-SUMPRODUCT(Engine!$C$24098:$C$24129,INDIRECT("Coefficients!$BE$2:$BE$33"))))))</f>
      </c>
      <c r="AR759" s="8">
        <f>IF(OR($B759="",$C759="",$D759="",$E759="",$F759="",$G759="",$H759="",$I759="",$J759="",$K759="",$L759=""),"",IF($B759="Female",1/(1+EXP(-SUMPRODUCT(Engine!$C$24098:$C$24129,INDIRECT("Coefficients!$BF$2:$BF$33")))),1/(1+EXP(-SUMPRODUCT(Engine!$C$24098:$C$24129,INDIRECT("Coefficients!$BG$2:$BG$33"))))))</f>
      </c>
      <c r="AS759" s="8">
        <f>IF(OR($B759="",$C759="",$D759="",$E759="",$F759="",$G759="",$H759="",$I759="",$J759="",$K759="",$L759=""),"",IF($B759="Female",1/(1+EXP(-SUMPRODUCT(Engine!$C$24098:$C$24129,INDIRECT("Coefficients!$BH$2:$BH$33")))),1/(1+EXP(-SUMPRODUCT(Engine!$C$24098:$C$24129,INDIRECT("Coefficients!$BI$2:$BI$33"))))))</f>
      </c>
      <c r="AT759" s="8">
        <f>IF(OR($B759="",$C759="",$D759="",$E759="",$F759="",$G759="",$H759="",$I759="",$J759="",$K759="",$L759=""),"",IF($B759="Female",1/(1+EXP(-SUMPRODUCT(Engine!$C$24098:$C$24129,INDIRECT("Coefficients!$BJ$2:$BJ$33")))),1/(1+EXP(-SUMPRODUCT(Engine!$C$24098:$C$24129,INDIRECT("Coefficients!$BK$2:$BK$33"))))))</f>
      </c>
      <c r="AU759" s="8">
        <f>IF(OR($B759="",$C759="",$D759="",$E759="",$F759="",$G759="",$H759="",$I759="",$J759="",$K759="",$L759=""),"",IF($B759="Female",1/(1+EXP(-SUMPRODUCT(Engine!$C$24098:$C$24129,INDIRECT("Coefficients!$BL$2:$BL$33")))),1/(1+EXP(-SUMPRODUCT(Engine!$C$24098:$C$24129,INDIRECT("Coefficients!$BM$2:$BM$33"))))))</f>
      </c>
      <c r="AV759" s="8">
        <f>IF(OR($B759="",$C759="",$D759="",$E759="",$F759="",$G759="",$H759="",$I759="",$J759="",$K759="",$L759=""),"",IF($B759="Female",1/(1+EXP(-SUMPRODUCT(Engine!$C$24098:$C$24129,INDIRECT("Coefficients!$BN$2:$BN$33")))),1/(1+EXP(-SUMPRODUCT(Engine!$C$24098:$C$24129,INDIRECT("Coefficients!$BO$2:$BO$33"))))))</f>
      </c>
      <c r="AW759" s="8">
        <f>IF(OR($B759="",$C759="",$D759="",$E759="",$F759="",$G759="",$H759="",$I759="",$J759="",$K759="",$L759=""),"",IF($B759="Female",1/(1+EXP(-SUMPRODUCT(Engine!$C$24098:$C$24129,INDIRECT("Coefficients!$BP$2:$BP$33")))),1/(1+EXP(-SUMPRODUCT(Engine!$C$24098:$C$24129,INDIRECT("Coefficients!$BQ$2:$BQ$33"))))))</f>
      </c>
      <c r="AX759" s="8">
        <f>IF(OR($B759="",$C759="",$D759="",$E759="",$F759="",$G759="",$H759="",$I759="",$J759="",$K759="",$L759=""),"",IF($B759="Female",1/(1+EXP(-SUMPRODUCT(Engine!$C$24098:$C$24129,INDIRECT("Coefficients!$BR$2:$BR$33")))),1/(1+EXP(-SUMPRODUCT(Engine!$C$24098:$C$24129,INDIRECT("Coefficients!$BS$2:$BS$33"))))))</f>
      </c>
      <c r="AY759" s="8">
        <f>IF(OR($B759="",$C759="",$D759="",$E759="",$F759="",$G759="",$H759="",$I759="",$J759="",$K759="",$L759=""),"",IF($B759="Female",1/(1+EXP(-SUMPRODUCT(Engine!$C$24098:$C$24129,INDIRECT("Coefficients!$BT$2:$BT$33")))),1/(1+EXP(-SUMPRODUCT(Engine!$C$24098:$C$24129,INDIRECT("Coefficients!$BU$2:$BU$33"))))))</f>
      </c>
      <c r="AZ759" s="8">
        <f>IF(OR($B759="",$C759="",$D759="",$E759="",$F759="",$G759="",$H759="",$I759="",$J759="",$K759="",$L759=""),"",IF($B759="Female",1/(1+EXP(-SUMPRODUCT(Engine!$C$24098:$C$24129,INDIRECT("Coefficients!$BV$2:$BV$33")))),1/(1+EXP(-SUMPRODUCT(Engine!$C$24098:$C$24129,INDIRECT("Coefficients!$BW$2:$BW$33"))))))</f>
      </c>
      <c r="BA759" s="8">
        <f>IF(OR($B759="",$C759="",$D759="",$E759="",$F759="",$G759="",$H759="",$I759="",$J759="",$K759="",$L759=""),"",IF($B759="Female",1/(1+EXP(-SUMPRODUCT(Engine!$C$24098:$C$24129,INDIRECT("Coefficients!$BX$2:$BX$33")))),1/(1+EXP(-SUMPRODUCT(Engine!$C$24098:$C$24129,INDIRECT("Coefficients!$BY$2:$BY$33"))))))</f>
      </c>
      <c r="BB759" s="8">
        <f>IF(OR($B759="",$C759="",$D759="",$E759="",$F759="",$G759="",$H759="",$I759="",$J759="",$K759="",$L759=""),"",IF($B759="Female",1/(1+EXP(-SUMPRODUCT(Engine!$C$24098:$C$24129,INDIRECT("Coefficients!$BZ$2:$BZ$33")))),1/(1+EXP(-SUMPRODUCT(Engine!$C$24098:$C$24129,INDIRECT("Coefficients!$CA$2:$CA$33"))))))</f>
      </c>
      <c r="BC759" s="8">
        <f>IF(OR($B759="",$C759="",$D759="",$E759="",$F759="",$G759="",$H759="",$I759="",$J759="",$K759="",$L759=""),"",IF($B759="Female",1/(1+EXP(-SUMPRODUCT(Engine!$C$24098:$C$24129,INDIRECT("Coefficients!$CB$2:$CB$33")))),1/(1+EXP(-SUMPRODUCT(Engine!$C$24098:$C$24129,INDIRECT("Coefficients!$CC$2:$CC$33"))))))</f>
      </c>
      <c r="BD759" s="8">
        <f>IF(OR($B759="",$C759="",$D759="",$E759="",$F759="",$G759="",$H759="",$I759="",$J759="",$K759="",$L759=""),"",IF($B759="Female",1/(1+EXP(-SUMPRODUCT(Engine!$C$24098:$C$24129,INDIRECT("Coefficients!$CD$2:$CD$33")))),1/(1+EXP(-SUMPRODUCT(Engine!$C$24098:$C$24129,INDIRECT("Coefficients!$CE$2:$CE$33"))))))</f>
      </c>
      <c r="BE759" s="8">
        <f>IF(OR($B759="",$C759="",$D759="",$E759="",$F759="",$G759="",$H759="",$I759="",$J759="",$K759="",$L759=""),"",IF($B759="Female",1/(1+EXP(-SUMPRODUCT(Engine!$C$24098:$C$24129,INDIRECT("Coefficients!$CF$2:$CF$33")))),1/(1+EXP(-SUMPRODUCT(Engine!$C$24098:$C$24129,INDIRECT("Coefficients!$CG$2:$CG$33"))))))</f>
      </c>
      <c r="BF759" s="8">
        <f>IF(OR($B759="",$C759="",$D759="",$E759="",$F759="",$G759="",$H759="",$I759="",$J759="",$K759="",$L759=""),"",IF($B759="Female",1/(1+EXP(-SUMPRODUCT(Engine!$C$24098:$C$24129,INDIRECT("Coefficients!$CH$2:$CH$33")))),1/(1+EXP(-SUMPRODUCT(Engine!$C$24098:$C$24129,INDIRECT("Coefficients!$CI$2:$CI$33"))))))</f>
      </c>
      <c r="BG759" s="8">
        <f>IF(OR($B759="",$C759="",$D759="",$E759="",$F759="",$G759="",$H759="",$I759="",$J759="",$K759="",$L759=""),"",IF($B759="Female",1/(1+EXP(-SUMPRODUCT(Engine!$C$24098:$C$24129,INDIRECT("Coefficients!$CJ$2:$CJ$33")))),1/(1+EXP(-SUMPRODUCT(Engine!$C$24098:$C$24129,INDIRECT("Coefficients!$CK$2:$CK$33"))))))</f>
      </c>
      <c r="BH759" s="8">
        <f>IF(OR($B759="",$C759="",$D759="",$E759="",$F759="",$G759="",$H759="",$I759="",$J759="",$K759="",$L759=""),"",IF($B759="Female",1/(1+EXP(-SUMPRODUCT(Engine!$C$24098:$C$24129,INDIRECT("Coefficients!$CL$2:$CL$33")))),1/(1+EXP(-SUMPRODUCT(Engine!$C$24098:$C$24129,INDIRECT("Coefficients!$CM$2:$CM$33"))))))</f>
      </c>
      <c r="BI759" s="8">
        <f>IF(OR($B759="",$C759="",$D759="",$E759="",$F759="",$G759="",$H759="",$I759="",$J759="",$K759="",$L759=""),"",IF($B759="Female",1/(1+EXP(-SUMPRODUCT(Engine!$C$24098:$C$24129,INDIRECT("Coefficients!$CN$2:$CN$33")))),1/(1+EXP(-SUMPRODUCT(Engine!$C$24098:$C$24129,INDIRECT("Coefficients!$CO$2:$CO$33"))))))</f>
      </c>
      <c r="BJ759" s="8">
        <f>IF(OR($B759="",$C759="",$D759="",$E759="",$F759="",$G759="",$H759="",$I759="",$J759="",$K759="",$L759=""),"",IF($B759="Female",1/(1+EXP(-SUMPRODUCT(Engine!$C$24098:$C$24129,INDIRECT("Coefficients!$CP$2:$CP$33")))),1/(1+EXP(-SUMPRODUCT(Engine!$C$24098:$C$24129,INDIRECT("Coefficients!$CQ$2:$CQ$33"))))))</f>
      </c>
      <c r="BK759" s="8">
        <f>IF(OR($B759="",$C759="",$D759="",$E759="",$F759="",$G759="",$H759="",$I759="",$J759="",$K759="",$L759=""),"",IF($B759="Female",1/(1+EXP(-SUMPRODUCT(Engine!$C$24098:$C$24129,INDIRECT("Coefficients!$CR$2:$CR$33")))),1/(1+EXP(-SUMPRODUCT(Engine!$C$24098:$C$24129,INDIRECT("Coefficients!$CS$2:$CS$33"))))))</f>
      </c>
      <c r="BL759" s="8">
        <f>IF(OR($B759="",$C759="",$D759="",$E759="",$F759="",$G759="",$H759="",$I759="",$J759="",$K759="",$L759=""),"",IF($B759="Female",1/(1+EXP(-SUMPRODUCT(Engine!$C$24098:$C$24129,INDIRECT("Coefficients!$CT$2:$CT$33")))),1/(1+EXP(-SUMPRODUCT(Engine!$C$24098:$C$24129,INDIRECT("Coefficients!$CU$2:$CU$33"))))))</f>
      </c>
      <c r="BM759" s="8">
        <f>IF(OR($B759="",$C759="",$D759="",$E759="",$F759="",$G759="",$H759="",$I759="",$J759="",$K759="",$L759=""),"",IF($B759="Female",1/(1+EXP(-SUMPRODUCT(Engine!$C$24098:$C$24129,INDIRECT("Coefficients!$CV$2:$CV$33")))),1/(1+EXP(-SUMPRODUCT(Engine!$C$24098:$C$24129,INDIRECT("Coefficients!$CW$2:$CW$33"))))))</f>
      </c>
    </row>
    <row r="760" spans="1:6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8">
        <f>IF(OR($B760="",$C760="",$D760="",$E760="",$F760="",$G760="",$H760="",$I760="",$J760="",$K760="",$L760=""),"",IF($B760="Female",1/(1+EXP(-SUMPRODUCT(Engine!$C$24130:$C$24161,INDIRECT("Coefficients!$B$2:$B$33")))),1/(1+EXP(-SUMPRODUCT(Engine!$C$24130:$C$24161,INDIRECT("Coefficients!$C$2:$C$33"))))))</f>
      </c>
      <c r="Q760" s="8">
        <f>IF(OR($B760="",$C760="",$D760="",$E760="",$F760="",$G760="",$H760="",$I760="",$J760="",$K760="",$L760=""),"",IF($B760="Female",1/(1+EXP(-SUMPRODUCT(Engine!$C$24130:$C$24161,INDIRECT("Coefficients!$D$2:$D$33")))),1/(1+EXP(-SUMPRODUCT(Engine!$C$24130:$C$24161,INDIRECT("Coefficients!$E$2:$E$33"))))))</f>
      </c>
      <c r="R760" s="8">
        <f>IF(OR($B760="",$C760="",$D760="",$E760="",$F760="",$G760="",$H760="",$I760="",$J760="",$K760="",$L760=""),"",IF($B760="Female",1/(1+EXP(-SUMPRODUCT(Engine!$C$24130:$C$24161,INDIRECT("Coefficients!$F$2:$F$33")))),1/(1+EXP(-SUMPRODUCT(Engine!$C$24130:$C$24161,INDIRECT("Coefficients!$G$2:$G$33"))))))</f>
      </c>
      <c r="S760" s="8">
        <f>IF(OR($B760="",$C760="",$D760="",$E760="",$F760="",$G760="",$H760="",$I760="",$J760="",$K760="",$L760=""),"",IF($B760="Female",1/(1+EXP(-SUMPRODUCT(Engine!$C$24130:$C$24161,INDIRECT("Coefficients!$H$2:$H$33")))),1/(1+EXP(-SUMPRODUCT(Engine!$C$24130:$C$24161,INDIRECT("Coefficients!$I$2:$I$33"))))))</f>
      </c>
      <c r="T760" s="8">
        <f>IF(OR($B760="",$C760="",$D760="",$E760="",$F760="",$G760="",$H760="",$I760="",$J760="",$K760="",$L760=""),"",IF($B760="Female",1/(1+EXP(-SUMPRODUCT(Engine!$C$24130:$C$24161,INDIRECT("Coefficients!$J$2:$J$33")))),1/(1+EXP(-SUMPRODUCT(Engine!$C$24130:$C$24161,INDIRECT("Coefficients!$K$2:$K$33"))))))</f>
      </c>
      <c r="U760" s="8">
        <f>IF(OR($B760="",$C760="",$D760="",$E760="",$F760="",$G760="",$H760="",$I760="",$J760="",$K760="",$L760=""),"",IF($B760="Female",1/(1+EXP(-SUMPRODUCT(Engine!$C$24130:$C$24161,INDIRECT("Coefficients!$L$2:$L$33")))),1/(1+EXP(-SUMPRODUCT(Engine!$C$24130:$C$24161,INDIRECT("Coefficients!$M$2:$M$33"))))))</f>
      </c>
      <c r="V760" s="8">
        <f>IF(OR($B760="",$C760="",$D760="",$E760="",$F760="",$G760="",$H760="",$I760="",$J760="",$K760="",$L760=""),"",IF($B760="Female",1/(1+EXP(-SUMPRODUCT(Engine!$C$24130:$C$24161,INDIRECT("Coefficients!$N$2:$N$33")))),1/(1+EXP(-SUMPRODUCT(Engine!$C$24130:$C$24161,INDIRECT("Coefficients!$O$2:$O$33"))))))</f>
      </c>
      <c r="W760" s="8">
        <f>IF(OR($B760="",$C760="",$D760="",$E760="",$F760="",$G760="",$H760="",$I760="",$J760="",$K760="",$L760=""),"",IF($B760="Female",1/(1+EXP(-SUMPRODUCT(Engine!$C$24130:$C$24161,INDIRECT("Coefficients!$P$2:$P$33")))),1/(1+EXP(-SUMPRODUCT(Engine!$C$24130:$C$24161,INDIRECT("Coefficients!$Q$2:$Q$33"))))))</f>
      </c>
      <c r="X760" s="8">
        <f>IF(OR($B760="",$C760="",$D760="",$E760="",$F760="",$G760="",$H760="",$I760="",$J760="",$K760="",$L760=""),"",IF($B760="Female",1/(1+EXP(-SUMPRODUCT(Engine!$C$24130:$C$24161,INDIRECT("Coefficients!$R$2:$R$33")))),1/(1+EXP(-SUMPRODUCT(Engine!$C$24130:$C$24161,INDIRECT("Coefficients!$S$2:$S$33"))))))</f>
      </c>
      <c r="Y760" s="8">
        <f>IF(OR($B760="",$C760="",$D760="",$E760="",$F760="",$G760="",$H760="",$I760="",$J760="",$K760="",$L760=""),"",IF($B760="Female",1/(1+EXP(-SUMPRODUCT(Engine!$C$24130:$C$24161,INDIRECT("Coefficients!$T$2:$T$33")))),1/(1+EXP(-SUMPRODUCT(Engine!$C$24130:$C$24161,INDIRECT("Coefficients!$U$2:$U$33"))))))</f>
      </c>
      <c r="Z760" s="8">
        <f>IF(OR($B760="",$C760="",$D760="",$E760="",$F760="",$G760="",$H760="",$I760="",$J760="",$K760="",$L760=""),"",IF($B760="Female",1/(1+EXP(-SUMPRODUCT(Engine!$C$24130:$C$24161,INDIRECT("Coefficients!$V$2:$V$33")))),1/(1+EXP(-SUMPRODUCT(Engine!$C$24130:$C$24161,INDIRECT("Coefficients!$W$2:$W$33"))))))</f>
      </c>
      <c r="AA760" s="8">
        <f>IF(OR($B760="",$C760="",$D760="",$E760="",$F760="",$G760="",$H760="",$I760="",$J760="",$K760="",$L760=""),"",IF($B760="Female",1/(1+EXP(-SUMPRODUCT(Engine!$C$24130:$C$24161,INDIRECT("Coefficients!$X$2:$X$33")))),1/(1+EXP(-SUMPRODUCT(Engine!$C$24130:$C$24161,INDIRECT("Coefficients!$Y$2:$Y$33"))))))</f>
      </c>
      <c r="AB760" s="8">
        <f>IF(OR($B760="",$C760="",$D760="",$E760="",$F760="",$G760="",$H760="",$I760="",$J760="",$K760="",$L760=""),"",IF($B760="Female",1/(1+EXP(-SUMPRODUCT(Engine!$C$24130:$C$24161,INDIRECT("Coefficients!$Z$2:$Z$33")))),1/(1+EXP(-SUMPRODUCT(Engine!$C$24130:$C$24161,INDIRECT("Coefficients!$AA$2:$AA$33"))))))</f>
      </c>
      <c r="AC760" s="8">
        <f>IF(OR($B760="",$C760="",$D760="",$E760="",$F760="",$G760="",$H760="",$I760="",$J760="",$K760="",$L760=""),"",IF($B760="Female",1/(1+EXP(-SUMPRODUCT(Engine!$C$24130:$C$24161,INDIRECT("Coefficients!$AB$2:$AB$33")))),1/(1+EXP(-SUMPRODUCT(Engine!$C$24130:$C$24161,INDIRECT("Coefficients!$AC$2:$AC$33"))))))</f>
      </c>
      <c r="AD760" s="8">
        <f>IF(OR($B760="",$C760="",$D760="",$E760="",$F760="",$G760="",$H760="",$I760="",$J760="",$K760="",$L760=""),"",IF($B760="Female",1/(1+EXP(-SUMPRODUCT(Engine!$C$24130:$C$24161,INDIRECT("Coefficients!$AD$2:$AD$33")))),1/(1+EXP(-SUMPRODUCT(Engine!$C$24130:$C$24161,INDIRECT("Coefficients!$AE$2:$AE$33"))))))</f>
      </c>
      <c r="AE760" s="8">
        <f>IF(OR($B760="",$C760="",$D760="",$E760="",$F760="",$G760="",$H760="",$I760="",$J760="",$K760="",$L760=""),"",IF($B760="Female",1/(1+EXP(-SUMPRODUCT(Engine!$C$24130:$C$24161,INDIRECT("Coefficients!$AF$2:$AF$33")))),1/(1+EXP(-SUMPRODUCT(Engine!$C$24130:$C$24161,INDIRECT("Coefficients!$AG$2:$AG$33"))))))</f>
      </c>
      <c r="AF760" s="8">
        <f>IF(OR($B760="",$C760="",$D760="",$E760="",$F760="",$G760="",$H760="",$I760="",$J760="",$K760="",$L760=""),"",IF($B760="Female",1/(1+EXP(-SUMPRODUCT(Engine!$C$24130:$C$24161,INDIRECT("Coefficients!$AH$2:$AH$33")))),1/(1+EXP(-SUMPRODUCT(Engine!$C$24130:$C$24161,INDIRECT("Coefficients!$AI$2:$AI$33"))))))</f>
      </c>
      <c r="AG760" s="8">
        <f>IF(OR($B760="",$C760="",$D760="",$E760="",$F760="",$G760="",$H760="",$I760="",$J760="",$K760="",$L760=""),"",IF($B760="Female",1/(1+EXP(-SUMPRODUCT(Engine!$C$24130:$C$24161,INDIRECT("Coefficients!$AJ$2:$AJ$33")))),1/(1+EXP(-SUMPRODUCT(Engine!$C$24130:$C$24161,INDIRECT("Coefficients!$AK$2:$AK$33"))))))</f>
      </c>
      <c r="AH760" s="8">
        <f>IF(OR($B760="",$C760="",$D760="",$E760="",$F760="",$G760="",$H760="",$I760="",$J760="",$K760="",$L760=""),"",IF($B760="Female",1/(1+EXP(-SUMPRODUCT(Engine!$C$24130:$C$24161,INDIRECT("Coefficients!$AL$2:$AL$33")))),1/(1+EXP(-SUMPRODUCT(Engine!$C$24130:$C$24161,INDIRECT("Coefficients!$AM$2:$AM$33"))))))</f>
      </c>
      <c r="AI760" s="8">
        <f>IF(OR($B760="",$C760="",$D760="",$E760="",$F760="",$G760="",$H760="",$I760="",$J760="",$K760="",$L760=""),"",IF($B760="Female",1/(1+EXP(-SUMPRODUCT(Engine!$C$24130:$C$24161,INDIRECT("Coefficients!$AN$2:$AN$33")))),1/(1+EXP(-SUMPRODUCT(Engine!$C$24130:$C$24161,INDIRECT("Coefficients!$AO$2:$AO$33"))))))</f>
      </c>
      <c r="AJ760" s="8">
        <f>IF(OR($B760="",$C760="",$D760="",$E760="",$F760="",$G760="",$H760="",$I760="",$J760="",$K760="",$L760=""),"",IF($B760="Female",1/(1+EXP(-SUMPRODUCT(Engine!$C$24130:$C$24161,INDIRECT("Coefficients!$AP$2:$AP$33")))),1/(1+EXP(-SUMPRODUCT(Engine!$C$24130:$C$24161,INDIRECT("Coefficients!$AQ$2:$AQ$33"))))))</f>
      </c>
      <c r="AK760" s="8">
        <f>IF(OR($B760="",$C760="",$D760="",$E760="",$F760="",$G760="",$H760="",$I760="",$J760="",$K760="",$L760=""),"",IF($B760="Female",1/(1+EXP(-SUMPRODUCT(Engine!$C$24130:$C$24161,INDIRECT("Coefficients!$AR$2:$AR$33")))),1/(1+EXP(-SUMPRODUCT(Engine!$C$24130:$C$24161,INDIRECT("Coefficients!$AS$2:$AS$33"))))))</f>
      </c>
      <c r="AL760" s="8">
        <f>IF(OR($B760="",$C760="",$D760="",$E760="",$F760="",$G760="",$H760="",$I760="",$J760="",$K760="",$L760=""),"",IF($B760="Female",1/(1+EXP(-SUMPRODUCT(Engine!$C$24130:$C$24161,INDIRECT("Coefficients!$AT$2:$AT$33")))),1/(1+EXP(-SUMPRODUCT(Engine!$C$24130:$C$24161,INDIRECT("Coefficients!$AU$2:$AU$33"))))))</f>
      </c>
      <c r="AM760" s="8">
        <f>IF(OR($B760="",$C760="",$D760="",$E760="",$F760="",$G760="",$H760="",$I760="",$J760="",$K760="",$L760=""),"",IF($B760="Female",1/(1+EXP(-SUMPRODUCT(Engine!$C$24130:$C$24161,INDIRECT("Coefficients!$AV$2:$AV$33")))),1/(1+EXP(-SUMPRODUCT(Engine!$C$24130:$C$24161,INDIRECT("Coefficients!$AW$2:$AW$33"))))))</f>
      </c>
      <c r="AN760" s="8">
        <f>IF(OR($B760="",$C760="",$D760="",$E760="",$F760="",$G760="",$H760="",$I760="",$J760="",$K760="",$L760=""),"",IF($B760="Female",1/(1+EXP(-SUMPRODUCT(Engine!$C$24130:$C$24161,INDIRECT("Coefficients!$AX$2:$AX$33")))),1/(1+EXP(-SUMPRODUCT(Engine!$C$24130:$C$24161,INDIRECT("Coefficients!$AY$2:$AY$33"))))))</f>
      </c>
      <c r="AO760" s="8">
        <f>IF(OR($B760="",$C760="",$D760="",$E760="",$F760="",$G760="",$H760="",$I760="",$J760="",$K760="",$L760=""),"",IF($B760="Female",1/(1+EXP(-SUMPRODUCT(Engine!$C$24130:$C$24161,INDIRECT("Coefficients!$AZ$2:$AZ$33")))),1/(1+EXP(-SUMPRODUCT(Engine!$C$24130:$C$24161,INDIRECT("Coefficients!$BA$2:$BA$33"))))))</f>
      </c>
      <c r="AP760" s="8">
        <f>IF(OR($B760="",$C760="",$D760="",$E760="",$F760="",$G760="",$H760="",$I760="",$J760="",$K760="",$L760=""),"",IF($B760="Female",1/(1+EXP(-SUMPRODUCT(Engine!$C$24130:$C$24161,INDIRECT("Coefficients!$BB$2:$BB$33")))),1/(1+EXP(-SUMPRODUCT(Engine!$C$24130:$C$24161,INDIRECT("Coefficients!$BC$2:$BC$33"))))))</f>
      </c>
      <c r="AQ760" s="8">
        <f>IF(OR($B760="",$C760="",$D760="",$E760="",$F760="",$G760="",$H760="",$I760="",$J760="",$K760="",$L760=""),"",IF($B760="Female",1/(1+EXP(-SUMPRODUCT(Engine!$C$24130:$C$24161,INDIRECT("Coefficients!$BD$2:$BD$33")))),1/(1+EXP(-SUMPRODUCT(Engine!$C$24130:$C$24161,INDIRECT("Coefficients!$BE$2:$BE$33"))))))</f>
      </c>
      <c r="AR760" s="8">
        <f>IF(OR($B760="",$C760="",$D760="",$E760="",$F760="",$G760="",$H760="",$I760="",$J760="",$K760="",$L760=""),"",IF($B760="Female",1/(1+EXP(-SUMPRODUCT(Engine!$C$24130:$C$24161,INDIRECT("Coefficients!$BF$2:$BF$33")))),1/(1+EXP(-SUMPRODUCT(Engine!$C$24130:$C$24161,INDIRECT("Coefficients!$BG$2:$BG$33"))))))</f>
      </c>
      <c r="AS760" s="8">
        <f>IF(OR($B760="",$C760="",$D760="",$E760="",$F760="",$G760="",$H760="",$I760="",$J760="",$K760="",$L760=""),"",IF($B760="Female",1/(1+EXP(-SUMPRODUCT(Engine!$C$24130:$C$24161,INDIRECT("Coefficients!$BH$2:$BH$33")))),1/(1+EXP(-SUMPRODUCT(Engine!$C$24130:$C$24161,INDIRECT("Coefficients!$BI$2:$BI$33"))))))</f>
      </c>
      <c r="AT760" s="8">
        <f>IF(OR($B760="",$C760="",$D760="",$E760="",$F760="",$G760="",$H760="",$I760="",$J760="",$K760="",$L760=""),"",IF($B760="Female",1/(1+EXP(-SUMPRODUCT(Engine!$C$24130:$C$24161,INDIRECT("Coefficients!$BJ$2:$BJ$33")))),1/(1+EXP(-SUMPRODUCT(Engine!$C$24130:$C$24161,INDIRECT("Coefficients!$BK$2:$BK$33"))))))</f>
      </c>
      <c r="AU760" s="8">
        <f>IF(OR($B760="",$C760="",$D760="",$E760="",$F760="",$G760="",$H760="",$I760="",$J760="",$K760="",$L760=""),"",IF($B760="Female",1/(1+EXP(-SUMPRODUCT(Engine!$C$24130:$C$24161,INDIRECT("Coefficients!$BL$2:$BL$33")))),1/(1+EXP(-SUMPRODUCT(Engine!$C$24130:$C$24161,INDIRECT("Coefficients!$BM$2:$BM$33"))))))</f>
      </c>
      <c r="AV760" s="8">
        <f>IF(OR($B760="",$C760="",$D760="",$E760="",$F760="",$G760="",$H760="",$I760="",$J760="",$K760="",$L760=""),"",IF($B760="Female",1/(1+EXP(-SUMPRODUCT(Engine!$C$24130:$C$24161,INDIRECT("Coefficients!$BN$2:$BN$33")))),1/(1+EXP(-SUMPRODUCT(Engine!$C$24130:$C$24161,INDIRECT("Coefficients!$BO$2:$BO$33"))))))</f>
      </c>
      <c r="AW760" s="8">
        <f>IF(OR($B760="",$C760="",$D760="",$E760="",$F760="",$G760="",$H760="",$I760="",$J760="",$K760="",$L760=""),"",IF($B760="Female",1/(1+EXP(-SUMPRODUCT(Engine!$C$24130:$C$24161,INDIRECT("Coefficients!$BP$2:$BP$33")))),1/(1+EXP(-SUMPRODUCT(Engine!$C$24130:$C$24161,INDIRECT("Coefficients!$BQ$2:$BQ$33"))))))</f>
      </c>
      <c r="AX760" s="8">
        <f>IF(OR($B760="",$C760="",$D760="",$E760="",$F760="",$G760="",$H760="",$I760="",$J760="",$K760="",$L760=""),"",IF($B760="Female",1/(1+EXP(-SUMPRODUCT(Engine!$C$24130:$C$24161,INDIRECT("Coefficients!$BR$2:$BR$33")))),1/(1+EXP(-SUMPRODUCT(Engine!$C$24130:$C$24161,INDIRECT("Coefficients!$BS$2:$BS$33"))))))</f>
      </c>
      <c r="AY760" s="8">
        <f>IF(OR($B760="",$C760="",$D760="",$E760="",$F760="",$G760="",$H760="",$I760="",$J760="",$K760="",$L760=""),"",IF($B760="Female",1/(1+EXP(-SUMPRODUCT(Engine!$C$24130:$C$24161,INDIRECT("Coefficients!$BT$2:$BT$33")))),1/(1+EXP(-SUMPRODUCT(Engine!$C$24130:$C$24161,INDIRECT("Coefficients!$BU$2:$BU$33"))))))</f>
      </c>
      <c r="AZ760" s="8">
        <f>IF(OR($B760="",$C760="",$D760="",$E760="",$F760="",$G760="",$H760="",$I760="",$J760="",$K760="",$L760=""),"",IF($B760="Female",1/(1+EXP(-SUMPRODUCT(Engine!$C$24130:$C$24161,INDIRECT("Coefficients!$BV$2:$BV$33")))),1/(1+EXP(-SUMPRODUCT(Engine!$C$24130:$C$24161,INDIRECT("Coefficients!$BW$2:$BW$33"))))))</f>
      </c>
      <c r="BA760" s="8">
        <f>IF(OR($B760="",$C760="",$D760="",$E760="",$F760="",$G760="",$H760="",$I760="",$J760="",$K760="",$L760=""),"",IF($B760="Female",1/(1+EXP(-SUMPRODUCT(Engine!$C$24130:$C$24161,INDIRECT("Coefficients!$BX$2:$BX$33")))),1/(1+EXP(-SUMPRODUCT(Engine!$C$24130:$C$24161,INDIRECT("Coefficients!$BY$2:$BY$33"))))))</f>
      </c>
      <c r="BB760" s="8">
        <f>IF(OR($B760="",$C760="",$D760="",$E760="",$F760="",$G760="",$H760="",$I760="",$J760="",$K760="",$L760=""),"",IF($B760="Female",1/(1+EXP(-SUMPRODUCT(Engine!$C$24130:$C$24161,INDIRECT("Coefficients!$BZ$2:$BZ$33")))),1/(1+EXP(-SUMPRODUCT(Engine!$C$24130:$C$24161,INDIRECT("Coefficients!$CA$2:$CA$33"))))))</f>
      </c>
      <c r="BC760" s="8">
        <f>IF(OR($B760="",$C760="",$D760="",$E760="",$F760="",$G760="",$H760="",$I760="",$J760="",$K760="",$L760=""),"",IF($B760="Female",1/(1+EXP(-SUMPRODUCT(Engine!$C$24130:$C$24161,INDIRECT("Coefficients!$CB$2:$CB$33")))),1/(1+EXP(-SUMPRODUCT(Engine!$C$24130:$C$24161,INDIRECT("Coefficients!$CC$2:$CC$33"))))))</f>
      </c>
      <c r="BD760" s="8">
        <f>IF(OR($B760="",$C760="",$D760="",$E760="",$F760="",$G760="",$H760="",$I760="",$J760="",$K760="",$L760=""),"",IF($B760="Female",1/(1+EXP(-SUMPRODUCT(Engine!$C$24130:$C$24161,INDIRECT("Coefficients!$CD$2:$CD$33")))),1/(1+EXP(-SUMPRODUCT(Engine!$C$24130:$C$24161,INDIRECT("Coefficients!$CE$2:$CE$33"))))))</f>
      </c>
      <c r="BE760" s="8">
        <f>IF(OR($B760="",$C760="",$D760="",$E760="",$F760="",$G760="",$H760="",$I760="",$J760="",$K760="",$L760=""),"",IF($B760="Female",1/(1+EXP(-SUMPRODUCT(Engine!$C$24130:$C$24161,INDIRECT("Coefficients!$CF$2:$CF$33")))),1/(1+EXP(-SUMPRODUCT(Engine!$C$24130:$C$24161,INDIRECT("Coefficients!$CG$2:$CG$33"))))))</f>
      </c>
      <c r="BF760" s="8">
        <f>IF(OR($B760="",$C760="",$D760="",$E760="",$F760="",$G760="",$H760="",$I760="",$J760="",$K760="",$L760=""),"",IF($B760="Female",1/(1+EXP(-SUMPRODUCT(Engine!$C$24130:$C$24161,INDIRECT("Coefficients!$CH$2:$CH$33")))),1/(1+EXP(-SUMPRODUCT(Engine!$C$24130:$C$24161,INDIRECT("Coefficients!$CI$2:$CI$33"))))))</f>
      </c>
      <c r="BG760" s="8">
        <f>IF(OR($B760="",$C760="",$D760="",$E760="",$F760="",$G760="",$H760="",$I760="",$J760="",$K760="",$L760=""),"",IF($B760="Female",1/(1+EXP(-SUMPRODUCT(Engine!$C$24130:$C$24161,INDIRECT("Coefficients!$CJ$2:$CJ$33")))),1/(1+EXP(-SUMPRODUCT(Engine!$C$24130:$C$24161,INDIRECT("Coefficients!$CK$2:$CK$33"))))))</f>
      </c>
      <c r="BH760" s="8">
        <f>IF(OR($B760="",$C760="",$D760="",$E760="",$F760="",$G760="",$H760="",$I760="",$J760="",$K760="",$L760=""),"",IF($B760="Female",1/(1+EXP(-SUMPRODUCT(Engine!$C$24130:$C$24161,INDIRECT("Coefficients!$CL$2:$CL$33")))),1/(1+EXP(-SUMPRODUCT(Engine!$C$24130:$C$24161,INDIRECT("Coefficients!$CM$2:$CM$33"))))))</f>
      </c>
      <c r="BI760" s="8">
        <f>IF(OR($B760="",$C760="",$D760="",$E760="",$F760="",$G760="",$H760="",$I760="",$J760="",$K760="",$L760=""),"",IF($B760="Female",1/(1+EXP(-SUMPRODUCT(Engine!$C$24130:$C$24161,INDIRECT("Coefficients!$CN$2:$CN$33")))),1/(1+EXP(-SUMPRODUCT(Engine!$C$24130:$C$24161,INDIRECT("Coefficients!$CO$2:$CO$33"))))))</f>
      </c>
      <c r="BJ760" s="8">
        <f>IF(OR($B760="",$C760="",$D760="",$E760="",$F760="",$G760="",$H760="",$I760="",$J760="",$K760="",$L760=""),"",IF($B760="Female",1/(1+EXP(-SUMPRODUCT(Engine!$C$24130:$C$24161,INDIRECT("Coefficients!$CP$2:$CP$33")))),1/(1+EXP(-SUMPRODUCT(Engine!$C$24130:$C$24161,INDIRECT("Coefficients!$CQ$2:$CQ$33"))))))</f>
      </c>
      <c r="BK760" s="8">
        <f>IF(OR($B760="",$C760="",$D760="",$E760="",$F760="",$G760="",$H760="",$I760="",$J760="",$K760="",$L760=""),"",IF($B760="Female",1/(1+EXP(-SUMPRODUCT(Engine!$C$24130:$C$24161,INDIRECT("Coefficients!$CR$2:$CR$33")))),1/(1+EXP(-SUMPRODUCT(Engine!$C$24130:$C$24161,INDIRECT("Coefficients!$CS$2:$CS$33"))))))</f>
      </c>
      <c r="BL760" s="8">
        <f>IF(OR($B760="",$C760="",$D760="",$E760="",$F760="",$G760="",$H760="",$I760="",$J760="",$K760="",$L760=""),"",IF($B760="Female",1/(1+EXP(-SUMPRODUCT(Engine!$C$24130:$C$24161,INDIRECT("Coefficients!$CT$2:$CT$33")))),1/(1+EXP(-SUMPRODUCT(Engine!$C$24130:$C$24161,INDIRECT("Coefficients!$CU$2:$CU$33"))))))</f>
      </c>
      <c r="BM760" s="8">
        <f>IF(OR($B760="",$C760="",$D760="",$E760="",$F760="",$G760="",$H760="",$I760="",$J760="",$K760="",$L760=""),"",IF($B760="Female",1/(1+EXP(-SUMPRODUCT(Engine!$C$24130:$C$24161,INDIRECT("Coefficients!$CV$2:$CV$33")))),1/(1+EXP(-SUMPRODUCT(Engine!$C$24130:$C$24161,INDIRECT("Coefficients!$CW$2:$CW$33"))))))</f>
      </c>
    </row>
    <row r="761" spans="1:6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8">
        <f>IF(OR($B761="",$C761="",$D761="",$E761="",$F761="",$G761="",$H761="",$I761="",$J761="",$K761="",$L761=""),"",IF($B761="Female",1/(1+EXP(-SUMPRODUCT(Engine!$C$24162:$C$24193,INDIRECT("Coefficients!$B$2:$B$33")))),1/(1+EXP(-SUMPRODUCT(Engine!$C$24162:$C$24193,INDIRECT("Coefficients!$C$2:$C$33"))))))</f>
      </c>
      <c r="Q761" s="8">
        <f>IF(OR($B761="",$C761="",$D761="",$E761="",$F761="",$G761="",$H761="",$I761="",$J761="",$K761="",$L761=""),"",IF($B761="Female",1/(1+EXP(-SUMPRODUCT(Engine!$C$24162:$C$24193,INDIRECT("Coefficients!$D$2:$D$33")))),1/(1+EXP(-SUMPRODUCT(Engine!$C$24162:$C$24193,INDIRECT("Coefficients!$E$2:$E$33"))))))</f>
      </c>
      <c r="R761" s="8">
        <f>IF(OR($B761="",$C761="",$D761="",$E761="",$F761="",$G761="",$H761="",$I761="",$J761="",$K761="",$L761=""),"",IF($B761="Female",1/(1+EXP(-SUMPRODUCT(Engine!$C$24162:$C$24193,INDIRECT("Coefficients!$F$2:$F$33")))),1/(1+EXP(-SUMPRODUCT(Engine!$C$24162:$C$24193,INDIRECT("Coefficients!$G$2:$G$33"))))))</f>
      </c>
      <c r="S761" s="8">
        <f>IF(OR($B761="",$C761="",$D761="",$E761="",$F761="",$G761="",$H761="",$I761="",$J761="",$K761="",$L761=""),"",IF($B761="Female",1/(1+EXP(-SUMPRODUCT(Engine!$C$24162:$C$24193,INDIRECT("Coefficients!$H$2:$H$33")))),1/(1+EXP(-SUMPRODUCT(Engine!$C$24162:$C$24193,INDIRECT("Coefficients!$I$2:$I$33"))))))</f>
      </c>
      <c r="T761" s="8">
        <f>IF(OR($B761="",$C761="",$D761="",$E761="",$F761="",$G761="",$H761="",$I761="",$J761="",$K761="",$L761=""),"",IF($B761="Female",1/(1+EXP(-SUMPRODUCT(Engine!$C$24162:$C$24193,INDIRECT("Coefficients!$J$2:$J$33")))),1/(1+EXP(-SUMPRODUCT(Engine!$C$24162:$C$24193,INDIRECT("Coefficients!$K$2:$K$33"))))))</f>
      </c>
      <c r="U761" s="8">
        <f>IF(OR($B761="",$C761="",$D761="",$E761="",$F761="",$G761="",$H761="",$I761="",$J761="",$K761="",$L761=""),"",IF($B761="Female",1/(1+EXP(-SUMPRODUCT(Engine!$C$24162:$C$24193,INDIRECT("Coefficients!$L$2:$L$33")))),1/(1+EXP(-SUMPRODUCT(Engine!$C$24162:$C$24193,INDIRECT("Coefficients!$M$2:$M$33"))))))</f>
      </c>
      <c r="V761" s="8">
        <f>IF(OR($B761="",$C761="",$D761="",$E761="",$F761="",$G761="",$H761="",$I761="",$J761="",$K761="",$L761=""),"",IF($B761="Female",1/(1+EXP(-SUMPRODUCT(Engine!$C$24162:$C$24193,INDIRECT("Coefficients!$N$2:$N$33")))),1/(1+EXP(-SUMPRODUCT(Engine!$C$24162:$C$24193,INDIRECT("Coefficients!$O$2:$O$33"))))))</f>
      </c>
      <c r="W761" s="8">
        <f>IF(OR($B761="",$C761="",$D761="",$E761="",$F761="",$G761="",$H761="",$I761="",$J761="",$K761="",$L761=""),"",IF($B761="Female",1/(1+EXP(-SUMPRODUCT(Engine!$C$24162:$C$24193,INDIRECT("Coefficients!$P$2:$P$33")))),1/(1+EXP(-SUMPRODUCT(Engine!$C$24162:$C$24193,INDIRECT("Coefficients!$Q$2:$Q$33"))))))</f>
      </c>
      <c r="X761" s="8">
        <f>IF(OR($B761="",$C761="",$D761="",$E761="",$F761="",$G761="",$H761="",$I761="",$J761="",$K761="",$L761=""),"",IF($B761="Female",1/(1+EXP(-SUMPRODUCT(Engine!$C$24162:$C$24193,INDIRECT("Coefficients!$R$2:$R$33")))),1/(1+EXP(-SUMPRODUCT(Engine!$C$24162:$C$24193,INDIRECT("Coefficients!$S$2:$S$33"))))))</f>
      </c>
      <c r="Y761" s="8">
        <f>IF(OR($B761="",$C761="",$D761="",$E761="",$F761="",$G761="",$H761="",$I761="",$J761="",$K761="",$L761=""),"",IF($B761="Female",1/(1+EXP(-SUMPRODUCT(Engine!$C$24162:$C$24193,INDIRECT("Coefficients!$T$2:$T$33")))),1/(1+EXP(-SUMPRODUCT(Engine!$C$24162:$C$24193,INDIRECT("Coefficients!$U$2:$U$33"))))))</f>
      </c>
      <c r="Z761" s="8">
        <f>IF(OR($B761="",$C761="",$D761="",$E761="",$F761="",$G761="",$H761="",$I761="",$J761="",$K761="",$L761=""),"",IF($B761="Female",1/(1+EXP(-SUMPRODUCT(Engine!$C$24162:$C$24193,INDIRECT("Coefficients!$V$2:$V$33")))),1/(1+EXP(-SUMPRODUCT(Engine!$C$24162:$C$24193,INDIRECT("Coefficients!$W$2:$W$33"))))))</f>
      </c>
      <c r="AA761" s="8">
        <f>IF(OR($B761="",$C761="",$D761="",$E761="",$F761="",$G761="",$H761="",$I761="",$J761="",$K761="",$L761=""),"",IF($B761="Female",1/(1+EXP(-SUMPRODUCT(Engine!$C$24162:$C$24193,INDIRECT("Coefficients!$X$2:$X$33")))),1/(1+EXP(-SUMPRODUCT(Engine!$C$24162:$C$24193,INDIRECT("Coefficients!$Y$2:$Y$33"))))))</f>
      </c>
      <c r="AB761" s="8">
        <f>IF(OR($B761="",$C761="",$D761="",$E761="",$F761="",$G761="",$H761="",$I761="",$J761="",$K761="",$L761=""),"",IF($B761="Female",1/(1+EXP(-SUMPRODUCT(Engine!$C$24162:$C$24193,INDIRECT("Coefficients!$Z$2:$Z$33")))),1/(1+EXP(-SUMPRODUCT(Engine!$C$24162:$C$24193,INDIRECT("Coefficients!$AA$2:$AA$33"))))))</f>
      </c>
      <c r="AC761" s="8">
        <f>IF(OR($B761="",$C761="",$D761="",$E761="",$F761="",$G761="",$H761="",$I761="",$J761="",$K761="",$L761=""),"",IF($B761="Female",1/(1+EXP(-SUMPRODUCT(Engine!$C$24162:$C$24193,INDIRECT("Coefficients!$AB$2:$AB$33")))),1/(1+EXP(-SUMPRODUCT(Engine!$C$24162:$C$24193,INDIRECT("Coefficients!$AC$2:$AC$33"))))))</f>
      </c>
      <c r="AD761" s="8">
        <f>IF(OR($B761="",$C761="",$D761="",$E761="",$F761="",$G761="",$H761="",$I761="",$J761="",$K761="",$L761=""),"",IF($B761="Female",1/(1+EXP(-SUMPRODUCT(Engine!$C$24162:$C$24193,INDIRECT("Coefficients!$AD$2:$AD$33")))),1/(1+EXP(-SUMPRODUCT(Engine!$C$24162:$C$24193,INDIRECT("Coefficients!$AE$2:$AE$33"))))))</f>
      </c>
      <c r="AE761" s="8">
        <f>IF(OR($B761="",$C761="",$D761="",$E761="",$F761="",$G761="",$H761="",$I761="",$J761="",$K761="",$L761=""),"",IF($B761="Female",1/(1+EXP(-SUMPRODUCT(Engine!$C$24162:$C$24193,INDIRECT("Coefficients!$AF$2:$AF$33")))),1/(1+EXP(-SUMPRODUCT(Engine!$C$24162:$C$24193,INDIRECT("Coefficients!$AG$2:$AG$33"))))))</f>
      </c>
      <c r="AF761" s="8">
        <f>IF(OR($B761="",$C761="",$D761="",$E761="",$F761="",$G761="",$H761="",$I761="",$J761="",$K761="",$L761=""),"",IF($B761="Female",1/(1+EXP(-SUMPRODUCT(Engine!$C$24162:$C$24193,INDIRECT("Coefficients!$AH$2:$AH$33")))),1/(1+EXP(-SUMPRODUCT(Engine!$C$24162:$C$24193,INDIRECT("Coefficients!$AI$2:$AI$33"))))))</f>
      </c>
      <c r="AG761" s="8">
        <f>IF(OR($B761="",$C761="",$D761="",$E761="",$F761="",$G761="",$H761="",$I761="",$J761="",$K761="",$L761=""),"",IF($B761="Female",1/(1+EXP(-SUMPRODUCT(Engine!$C$24162:$C$24193,INDIRECT("Coefficients!$AJ$2:$AJ$33")))),1/(1+EXP(-SUMPRODUCT(Engine!$C$24162:$C$24193,INDIRECT("Coefficients!$AK$2:$AK$33"))))))</f>
      </c>
      <c r="AH761" s="8">
        <f>IF(OR($B761="",$C761="",$D761="",$E761="",$F761="",$G761="",$H761="",$I761="",$J761="",$K761="",$L761=""),"",IF($B761="Female",1/(1+EXP(-SUMPRODUCT(Engine!$C$24162:$C$24193,INDIRECT("Coefficients!$AL$2:$AL$33")))),1/(1+EXP(-SUMPRODUCT(Engine!$C$24162:$C$24193,INDIRECT("Coefficients!$AM$2:$AM$33"))))))</f>
      </c>
      <c r="AI761" s="8">
        <f>IF(OR($B761="",$C761="",$D761="",$E761="",$F761="",$G761="",$H761="",$I761="",$J761="",$K761="",$L761=""),"",IF($B761="Female",1/(1+EXP(-SUMPRODUCT(Engine!$C$24162:$C$24193,INDIRECT("Coefficients!$AN$2:$AN$33")))),1/(1+EXP(-SUMPRODUCT(Engine!$C$24162:$C$24193,INDIRECT("Coefficients!$AO$2:$AO$33"))))))</f>
      </c>
      <c r="AJ761" s="8">
        <f>IF(OR($B761="",$C761="",$D761="",$E761="",$F761="",$G761="",$H761="",$I761="",$J761="",$K761="",$L761=""),"",IF($B761="Female",1/(1+EXP(-SUMPRODUCT(Engine!$C$24162:$C$24193,INDIRECT("Coefficients!$AP$2:$AP$33")))),1/(1+EXP(-SUMPRODUCT(Engine!$C$24162:$C$24193,INDIRECT("Coefficients!$AQ$2:$AQ$33"))))))</f>
      </c>
      <c r="AK761" s="8">
        <f>IF(OR($B761="",$C761="",$D761="",$E761="",$F761="",$G761="",$H761="",$I761="",$J761="",$K761="",$L761=""),"",IF($B761="Female",1/(1+EXP(-SUMPRODUCT(Engine!$C$24162:$C$24193,INDIRECT("Coefficients!$AR$2:$AR$33")))),1/(1+EXP(-SUMPRODUCT(Engine!$C$24162:$C$24193,INDIRECT("Coefficients!$AS$2:$AS$33"))))))</f>
      </c>
      <c r="AL761" s="8">
        <f>IF(OR($B761="",$C761="",$D761="",$E761="",$F761="",$G761="",$H761="",$I761="",$J761="",$K761="",$L761=""),"",IF($B761="Female",1/(1+EXP(-SUMPRODUCT(Engine!$C$24162:$C$24193,INDIRECT("Coefficients!$AT$2:$AT$33")))),1/(1+EXP(-SUMPRODUCT(Engine!$C$24162:$C$24193,INDIRECT("Coefficients!$AU$2:$AU$33"))))))</f>
      </c>
      <c r="AM761" s="8">
        <f>IF(OR($B761="",$C761="",$D761="",$E761="",$F761="",$G761="",$H761="",$I761="",$J761="",$K761="",$L761=""),"",IF($B761="Female",1/(1+EXP(-SUMPRODUCT(Engine!$C$24162:$C$24193,INDIRECT("Coefficients!$AV$2:$AV$33")))),1/(1+EXP(-SUMPRODUCT(Engine!$C$24162:$C$24193,INDIRECT("Coefficients!$AW$2:$AW$33"))))))</f>
      </c>
      <c r="AN761" s="8">
        <f>IF(OR($B761="",$C761="",$D761="",$E761="",$F761="",$G761="",$H761="",$I761="",$J761="",$K761="",$L761=""),"",IF($B761="Female",1/(1+EXP(-SUMPRODUCT(Engine!$C$24162:$C$24193,INDIRECT("Coefficients!$AX$2:$AX$33")))),1/(1+EXP(-SUMPRODUCT(Engine!$C$24162:$C$24193,INDIRECT("Coefficients!$AY$2:$AY$33"))))))</f>
      </c>
      <c r="AO761" s="8">
        <f>IF(OR($B761="",$C761="",$D761="",$E761="",$F761="",$G761="",$H761="",$I761="",$J761="",$K761="",$L761=""),"",IF($B761="Female",1/(1+EXP(-SUMPRODUCT(Engine!$C$24162:$C$24193,INDIRECT("Coefficients!$AZ$2:$AZ$33")))),1/(1+EXP(-SUMPRODUCT(Engine!$C$24162:$C$24193,INDIRECT("Coefficients!$BA$2:$BA$33"))))))</f>
      </c>
      <c r="AP761" s="8">
        <f>IF(OR($B761="",$C761="",$D761="",$E761="",$F761="",$G761="",$H761="",$I761="",$J761="",$K761="",$L761=""),"",IF($B761="Female",1/(1+EXP(-SUMPRODUCT(Engine!$C$24162:$C$24193,INDIRECT("Coefficients!$BB$2:$BB$33")))),1/(1+EXP(-SUMPRODUCT(Engine!$C$24162:$C$24193,INDIRECT("Coefficients!$BC$2:$BC$33"))))))</f>
      </c>
      <c r="AQ761" s="8">
        <f>IF(OR($B761="",$C761="",$D761="",$E761="",$F761="",$G761="",$H761="",$I761="",$J761="",$K761="",$L761=""),"",IF($B761="Female",1/(1+EXP(-SUMPRODUCT(Engine!$C$24162:$C$24193,INDIRECT("Coefficients!$BD$2:$BD$33")))),1/(1+EXP(-SUMPRODUCT(Engine!$C$24162:$C$24193,INDIRECT("Coefficients!$BE$2:$BE$33"))))))</f>
      </c>
      <c r="AR761" s="8">
        <f>IF(OR($B761="",$C761="",$D761="",$E761="",$F761="",$G761="",$H761="",$I761="",$J761="",$K761="",$L761=""),"",IF($B761="Female",1/(1+EXP(-SUMPRODUCT(Engine!$C$24162:$C$24193,INDIRECT("Coefficients!$BF$2:$BF$33")))),1/(1+EXP(-SUMPRODUCT(Engine!$C$24162:$C$24193,INDIRECT("Coefficients!$BG$2:$BG$33"))))))</f>
      </c>
      <c r="AS761" s="8">
        <f>IF(OR($B761="",$C761="",$D761="",$E761="",$F761="",$G761="",$H761="",$I761="",$J761="",$K761="",$L761=""),"",IF($B761="Female",1/(1+EXP(-SUMPRODUCT(Engine!$C$24162:$C$24193,INDIRECT("Coefficients!$BH$2:$BH$33")))),1/(1+EXP(-SUMPRODUCT(Engine!$C$24162:$C$24193,INDIRECT("Coefficients!$BI$2:$BI$33"))))))</f>
      </c>
      <c r="AT761" s="8">
        <f>IF(OR($B761="",$C761="",$D761="",$E761="",$F761="",$G761="",$H761="",$I761="",$J761="",$K761="",$L761=""),"",IF($B761="Female",1/(1+EXP(-SUMPRODUCT(Engine!$C$24162:$C$24193,INDIRECT("Coefficients!$BJ$2:$BJ$33")))),1/(1+EXP(-SUMPRODUCT(Engine!$C$24162:$C$24193,INDIRECT("Coefficients!$BK$2:$BK$33"))))))</f>
      </c>
      <c r="AU761" s="8">
        <f>IF(OR($B761="",$C761="",$D761="",$E761="",$F761="",$G761="",$H761="",$I761="",$J761="",$K761="",$L761=""),"",IF($B761="Female",1/(1+EXP(-SUMPRODUCT(Engine!$C$24162:$C$24193,INDIRECT("Coefficients!$BL$2:$BL$33")))),1/(1+EXP(-SUMPRODUCT(Engine!$C$24162:$C$24193,INDIRECT("Coefficients!$BM$2:$BM$33"))))))</f>
      </c>
      <c r="AV761" s="8">
        <f>IF(OR($B761="",$C761="",$D761="",$E761="",$F761="",$G761="",$H761="",$I761="",$J761="",$K761="",$L761=""),"",IF($B761="Female",1/(1+EXP(-SUMPRODUCT(Engine!$C$24162:$C$24193,INDIRECT("Coefficients!$BN$2:$BN$33")))),1/(1+EXP(-SUMPRODUCT(Engine!$C$24162:$C$24193,INDIRECT("Coefficients!$BO$2:$BO$33"))))))</f>
      </c>
      <c r="AW761" s="8">
        <f>IF(OR($B761="",$C761="",$D761="",$E761="",$F761="",$G761="",$H761="",$I761="",$J761="",$K761="",$L761=""),"",IF($B761="Female",1/(1+EXP(-SUMPRODUCT(Engine!$C$24162:$C$24193,INDIRECT("Coefficients!$BP$2:$BP$33")))),1/(1+EXP(-SUMPRODUCT(Engine!$C$24162:$C$24193,INDIRECT("Coefficients!$BQ$2:$BQ$33"))))))</f>
      </c>
      <c r="AX761" s="8">
        <f>IF(OR($B761="",$C761="",$D761="",$E761="",$F761="",$G761="",$H761="",$I761="",$J761="",$K761="",$L761=""),"",IF($B761="Female",1/(1+EXP(-SUMPRODUCT(Engine!$C$24162:$C$24193,INDIRECT("Coefficients!$BR$2:$BR$33")))),1/(1+EXP(-SUMPRODUCT(Engine!$C$24162:$C$24193,INDIRECT("Coefficients!$BS$2:$BS$33"))))))</f>
      </c>
      <c r="AY761" s="8">
        <f>IF(OR($B761="",$C761="",$D761="",$E761="",$F761="",$G761="",$H761="",$I761="",$J761="",$K761="",$L761=""),"",IF($B761="Female",1/(1+EXP(-SUMPRODUCT(Engine!$C$24162:$C$24193,INDIRECT("Coefficients!$BT$2:$BT$33")))),1/(1+EXP(-SUMPRODUCT(Engine!$C$24162:$C$24193,INDIRECT("Coefficients!$BU$2:$BU$33"))))))</f>
      </c>
      <c r="AZ761" s="8">
        <f>IF(OR($B761="",$C761="",$D761="",$E761="",$F761="",$G761="",$H761="",$I761="",$J761="",$K761="",$L761=""),"",IF($B761="Female",1/(1+EXP(-SUMPRODUCT(Engine!$C$24162:$C$24193,INDIRECT("Coefficients!$BV$2:$BV$33")))),1/(1+EXP(-SUMPRODUCT(Engine!$C$24162:$C$24193,INDIRECT("Coefficients!$BW$2:$BW$33"))))))</f>
      </c>
      <c r="BA761" s="8">
        <f>IF(OR($B761="",$C761="",$D761="",$E761="",$F761="",$G761="",$H761="",$I761="",$J761="",$K761="",$L761=""),"",IF($B761="Female",1/(1+EXP(-SUMPRODUCT(Engine!$C$24162:$C$24193,INDIRECT("Coefficients!$BX$2:$BX$33")))),1/(1+EXP(-SUMPRODUCT(Engine!$C$24162:$C$24193,INDIRECT("Coefficients!$BY$2:$BY$33"))))))</f>
      </c>
      <c r="BB761" s="8">
        <f>IF(OR($B761="",$C761="",$D761="",$E761="",$F761="",$G761="",$H761="",$I761="",$J761="",$K761="",$L761=""),"",IF($B761="Female",1/(1+EXP(-SUMPRODUCT(Engine!$C$24162:$C$24193,INDIRECT("Coefficients!$BZ$2:$BZ$33")))),1/(1+EXP(-SUMPRODUCT(Engine!$C$24162:$C$24193,INDIRECT("Coefficients!$CA$2:$CA$33"))))))</f>
      </c>
      <c r="BC761" s="8">
        <f>IF(OR($B761="",$C761="",$D761="",$E761="",$F761="",$G761="",$H761="",$I761="",$J761="",$K761="",$L761=""),"",IF($B761="Female",1/(1+EXP(-SUMPRODUCT(Engine!$C$24162:$C$24193,INDIRECT("Coefficients!$CB$2:$CB$33")))),1/(1+EXP(-SUMPRODUCT(Engine!$C$24162:$C$24193,INDIRECT("Coefficients!$CC$2:$CC$33"))))))</f>
      </c>
      <c r="BD761" s="8">
        <f>IF(OR($B761="",$C761="",$D761="",$E761="",$F761="",$G761="",$H761="",$I761="",$J761="",$K761="",$L761=""),"",IF($B761="Female",1/(1+EXP(-SUMPRODUCT(Engine!$C$24162:$C$24193,INDIRECT("Coefficients!$CD$2:$CD$33")))),1/(1+EXP(-SUMPRODUCT(Engine!$C$24162:$C$24193,INDIRECT("Coefficients!$CE$2:$CE$33"))))))</f>
      </c>
      <c r="BE761" s="8">
        <f>IF(OR($B761="",$C761="",$D761="",$E761="",$F761="",$G761="",$H761="",$I761="",$J761="",$K761="",$L761=""),"",IF($B761="Female",1/(1+EXP(-SUMPRODUCT(Engine!$C$24162:$C$24193,INDIRECT("Coefficients!$CF$2:$CF$33")))),1/(1+EXP(-SUMPRODUCT(Engine!$C$24162:$C$24193,INDIRECT("Coefficients!$CG$2:$CG$33"))))))</f>
      </c>
      <c r="BF761" s="8">
        <f>IF(OR($B761="",$C761="",$D761="",$E761="",$F761="",$G761="",$H761="",$I761="",$J761="",$K761="",$L761=""),"",IF($B761="Female",1/(1+EXP(-SUMPRODUCT(Engine!$C$24162:$C$24193,INDIRECT("Coefficients!$CH$2:$CH$33")))),1/(1+EXP(-SUMPRODUCT(Engine!$C$24162:$C$24193,INDIRECT("Coefficients!$CI$2:$CI$33"))))))</f>
      </c>
      <c r="BG761" s="8">
        <f>IF(OR($B761="",$C761="",$D761="",$E761="",$F761="",$G761="",$H761="",$I761="",$J761="",$K761="",$L761=""),"",IF($B761="Female",1/(1+EXP(-SUMPRODUCT(Engine!$C$24162:$C$24193,INDIRECT("Coefficients!$CJ$2:$CJ$33")))),1/(1+EXP(-SUMPRODUCT(Engine!$C$24162:$C$24193,INDIRECT("Coefficients!$CK$2:$CK$33"))))))</f>
      </c>
      <c r="BH761" s="8">
        <f>IF(OR($B761="",$C761="",$D761="",$E761="",$F761="",$G761="",$H761="",$I761="",$J761="",$K761="",$L761=""),"",IF($B761="Female",1/(1+EXP(-SUMPRODUCT(Engine!$C$24162:$C$24193,INDIRECT("Coefficients!$CL$2:$CL$33")))),1/(1+EXP(-SUMPRODUCT(Engine!$C$24162:$C$24193,INDIRECT("Coefficients!$CM$2:$CM$33"))))))</f>
      </c>
      <c r="BI761" s="8">
        <f>IF(OR($B761="",$C761="",$D761="",$E761="",$F761="",$G761="",$H761="",$I761="",$J761="",$K761="",$L761=""),"",IF($B761="Female",1/(1+EXP(-SUMPRODUCT(Engine!$C$24162:$C$24193,INDIRECT("Coefficients!$CN$2:$CN$33")))),1/(1+EXP(-SUMPRODUCT(Engine!$C$24162:$C$24193,INDIRECT("Coefficients!$CO$2:$CO$33"))))))</f>
      </c>
      <c r="BJ761" s="8">
        <f>IF(OR($B761="",$C761="",$D761="",$E761="",$F761="",$G761="",$H761="",$I761="",$J761="",$K761="",$L761=""),"",IF($B761="Female",1/(1+EXP(-SUMPRODUCT(Engine!$C$24162:$C$24193,INDIRECT("Coefficients!$CP$2:$CP$33")))),1/(1+EXP(-SUMPRODUCT(Engine!$C$24162:$C$24193,INDIRECT("Coefficients!$CQ$2:$CQ$33"))))))</f>
      </c>
      <c r="BK761" s="8">
        <f>IF(OR($B761="",$C761="",$D761="",$E761="",$F761="",$G761="",$H761="",$I761="",$J761="",$K761="",$L761=""),"",IF($B761="Female",1/(1+EXP(-SUMPRODUCT(Engine!$C$24162:$C$24193,INDIRECT("Coefficients!$CR$2:$CR$33")))),1/(1+EXP(-SUMPRODUCT(Engine!$C$24162:$C$24193,INDIRECT("Coefficients!$CS$2:$CS$33"))))))</f>
      </c>
      <c r="BL761" s="8">
        <f>IF(OR($B761="",$C761="",$D761="",$E761="",$F761="",$G761="",$H761="",$I761="",$J761="",$K761="",$L761=""),"",IF($B761="Female",1/(1+EXP(-SUMPRODUCT(Engine!$C$24162:$C$24193,INDIRECT("Coefficients!$CT$2:$CT$33")))),1/(1+EXP(-SUMPRODUCT(Engine!$C$24162:$C$24193,INDIRECT("Coefficients!$CU$2:$CU$33"))))))</f>
      </c>
      <c r="BM761" s="8">
        <f>IF(OR($B761="",$C761="",$D761="",$E761="",$F761="",$G761="",$H761="",$I761="",$J761="",$K761="",$L761=""),"",IF($B761="Female",1/(1+EXP(-SUMPRODUCT(Engine!$C$24162:$C$24193,INDIRECT("Coefficients!$CV$2:$CV$33")))),1/(1+EXP(-SUMPRODUCT(Engine!$C$24162:$C$24193,INDIRECT("Coefficients!$CW$2:$CW$33"))))))</f>
      </c>
    </row>
    <row r="762" spans="1:6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8">
        <f>IF(OR($B762="",$C762="",$D762="",$E762="",$F762="",$G762="",$H762="",$I762="",$J762="",$K762="",$L762=""),"",IF($B762="Female",1/(1+EXP(-SUMPRODUCT(Engine!$C$24194:$C$24225,INDIRECT("Coefficients!$B$2:$B$33")))),1/(1+EXP(-SUMPRODUCT(Engine!$C$24194:$C$24225,INDIRECT("Coefficients!$C$2:$C$33"))))))</f>
      </c>
      <c r="Q762" s="8">
        <f>IF(OR($B762="",$C762="",$D762="",$E762="",$F762="",$G762="",$H762="",$I762="",$J762="",$K762="",$L762=""),"",IF($B762="Female",1/(1+EXP(-SUMPRODUCT(Engine!$C$24194:$C$24225,INDIRECT("Coefficients!$D$2:$D$33")))),1/(1+EXP(-SUMPRODUCT(Engine!$C$24194:$C$24225,INDIRECT("Coefficients!$E$2:$E$33"))))))</f>
      </c>
      <c r="R762" s="8">
        <f>IF(OR($B762="",$C762="",$D762="",$E762="",$F762="",$G762="",$H762="",$I762="",$J762="",$K762="",$L762=""),"",IF($B762="Female",1/(1+EXP(-SUMPRODUCT(Engine!$C$24194:$C$24225,INDIRECT("Coefficients!$F$2:$F$33")))),1/(1+EXP(-SUMPRODUCT(Engine!$C$24194:$C$24225,INDIRECT("Coefficients!$G$2:$G$33"))))))</f>
      </c>
      <c r="S762" s="8">
        <f>IF(OR($B762="",$C762="",$D762="",$E762="",$F762="",$G762="",$H762="",$I762="",$J762="",$K762="",$L762=""),"",IF($B762="Female",1/(1+EXP(-SUMPRODUCT(Engine!$C$24194:$C$24225,INDIRECT("Coefficients!$H$2:$H$33")))),1/(1+EXP(-SUMPRODUCT(Engine!$C$24194:$C$24225,INDIRECT("Coefficients!$I$2:$I$33"))))))</f>
      </c>
      <c r="T762" s="8">
        <f>IF(OR($B762="",$C762="",$D762="",$E762="",$F762="",$G762="",$H762="",$I762="",$J762="",$K762="",$L762=""),"",IF($B762="Female",1/(1+EXP(-SUMPRODUCT(Engine!$C$24194:$C$24225,INDIRECT("Coefficients!$J$2:$J$33")))),1/(1+EXP(-SUMPRODUCT(Engine!$C$24194:$C$24225,INDIRECT("Coefficients!$K$2:$K$33"))))))</f>
      </c>
      <c r="U762" s="8">
        <f>IF(OR($B762="",$C762="",$D762="",$E762="",$F762="",$G762="",$H762="",$I762="",$J762="",$K762="",$L762=""),"",IF($B762="Female",1/(1+EXP(-SUMPRODUCT(Engine!$C$24194:$C$24225,INDIRECT("Coefficients!$L$2:$L$33")))),1/(1+EXP(-SUMPRODUCT(Engine!$C$24194:$C$24225,INDIRECT("Coefficients!$M$2:$M$33"))))))</f>
      </c>
      <c r="V762" s="8">
        <f>IF(OR($B762="",$C762="",$D762="",$E762="",$F762="",$G762="",$H762="",$I762="",$J762="",$K762="",$L762=""),"",IF($B762="Female",1/(1+EXP(-SUMPRODUCT(Engine!$C$24194:$C$24225,INDIRECT("Coefficients!$N$2:$N$33")))),1/(1+EXP(-SUMPRODUCT(Engine!$C$24194:$C$24225,INDIRECT("Coefficients!$O$2:$O$33"))))))</f>
      </c>
      <c r="W762" s="8">
        <f>IF(OR($B762="",$C762="",$D762="",$E762="",$F762="",$G762="",$H762="",$I762="",$J762="",$K762="",$L762=""),"",IF($B762="Female",1/(1+EXP(-SUMPRODUCT(Engine!$C$24194:$C$24225,INDIRECT("Coefficients!$P$2:$P$33")))),1/(1+EXP(-SUMPRODUCT(Engine!$C$24194:$C$24225,INDIRECT("Coefficients!$Q$2:$Q$33"))))))</f>
      </c>
      <c r="X762" s="8">
        <f>IF(OR($B762="",$C762="",$D762="",$E762="",$F762="",$G762="",$H762="",$I762="",$J762="",$K762="",$L762=""),"",IF($B762="Female",1/(1+EXP(-SUMPRODUCT(Engine!$C$24194:$C$24225,INDIRECT("Coefficients!$R$2:$R$33")))),1/(1+EXP(-SUMPRODUCT(Engine!$C$24194:$C$24225,INDIRECT("Coefficients!$S$2:$S$33"))))))</f>
      </c>
      <c r="Y762" s="8">
        <f>IF(OR($B762="",$C762="",$D762="",$E762="",$F762="",$G762="",$H762="",$I762="",$J762="",$K762="",$L762=""),"",IF($B762="Female",1/(1+EXP(-SUMPRODUCT(Engine!$C$24194:$C$24225,INDIRECT("Coefficients!$T$2:$T$33")))),1/(1+EXP(-SUMPRODUCT(Engine!$C$24194:$C$24225,INDIRECT("Coefficients!$U$2:$U$33"))))))</f>
      </c>
      <c r="Z762" s="8">
        <f>IF(OR($B762="",$C762="",$D762="",$E762="",$F762="",$G762="",$H762="",$I762="",$J762="",$K762="",$L762=""),"",IF($B762="Female",1/(1+EXP(-SUMPRODUCT(Engine!$C$24194:$C$24225,INDIRECT("Coefficients!$V$2:$V$33")))),1/(1+EXP(-SUMPRODUCT(Engine!$C$24194:$C$24225,INDIRECT("Coefficients!$W$2:$W$33"))))))</f>
      </c>
      <c r="AA762" s="8">
        <f>IF(OR($B762="",$C762="",$D762="",$E762="",$F762="",$G762="",$H762="",$I762="",$J762="",$K762="",$L762=""),"",IF($B762="Female",1/(1+EXP(-SUMPRODUCT(Engine!$C$24194:$C$24225,INDIRECT("Coefficients!$X$2:$X$33")))),1/(1+EXP(-SUMPRODUCT(Engine!$C$24194:$C$24225,INDIRECT("Coefficients!$Y$2:$Y$33"))))))</f>
      </c>
      <c r="AB762" s="8">
        <f>IF(OR($B762="",$C762="",$D762="",$E762="",$F762="",$G762="",$H762="",$I762="",$J762="",$K762="",$L762=""),"",IF($B762="Female",1/(1+EXP(-SUMPRODUCT(Engine!$C$24194:$C$24225,INDIRECT("Coefficients!$Z$2:$Z$33")))),1/(1+EXP(-SUMPRODUCT(Engine!$C$24194:$C$24225,INDIRECT("Coefficients!$AA$2:$AA$33"))))))</f>
      </c>
      <c r="AC762" s="8">
        <f>IF(OR($B762="",$C762="",$D762="",$E762="",$F762="",$G762="",$H762="",$I762="",$J762="",$K762="",$L762=""),"",IF($B762="Female",1/(1+EXP(-SUMPRODUCT(Engine!$C$24194:$C$24225,INDIRECT("Coefficients!$AB$2:$AB$33")))),1/(1+EXP(-SUMPRODUCT(Engine!$C$24194:$C$24225,INDIRECT("Coefficients!$AC$2:$AC$33"))))))</f>
      </c>
      <c r="AD762" s="8">
        <f>IF(OR($B762="",$C762="",$D762="",$E762="",$F762="",$G762="",$H762="",$I762="",$J762="",$K762="",$L762=""),"",IF($B762="Female",1/(1+EXP(-SUMPRODUCT(Engine!$C$24194:$C$24225,INDIRECT("Coefficients!$AD$2:$AD$33")))),1/(1+EXP(-SUMPRODUCT(Engine!$C$24194:$C$24225,INDIRECT("Coefficients!$AE$2:$AE$33"))))))</f>
      </c>
      <c r="AE762" s="8">
        <f>IF(OR($B762="",$C762="",$D762="",$E762="",$F762="",$G762="",$H762="",$I762="",$J762="",$K762="",$L762=""),"",IF($B762="Female",1/(1+EXP(-SUMPRODUCT(Engine!$C$24194:$C$24225,INDIRECT("Coefficients!$AF$2:$AF$33")))),1/(1+EXP(-SUMPRODUCT(Engine!$C$24194:$C$24225,INDIRECT("Coefficients!$AG$2:$AG$33"))))))</f>
      </c>
      <c r="AF762" s="8">
        <f>IF(OR($B762="",$C762="",$D762="",$E762="",$F762="",$G762="",$H762="",$I762="",$J762="",$K762="",$L762=""),"",IF($B762="Female",1/(1+EXP(-SUMPRODUCT(Engine!$C$24194:$C$24225,INDIRECT("Coefficients!$AH$2:$AH$33")))),1/(1+EXP(-SUMPRODUCT(Engine!$C$24194:$C$24225,INDIRECT("Coefficients!$AI$2:$AI$33"))))))</f>
      </c>
      <c r="AG762" s="8">
        <f>IF(OR($B762="",$C762="",$D762="",$E762="",$F762="",$G762="",$H762="",$I762="",$J762="",$K762="",$L762=""),"",IF($B762="Female",1/(1+EXP(-SUMPRODUCT(Engine!$C$24194:$C$24225,INDIRECT("Coefficients!$AJ$2:$AJ$33")))),1/(1+EXP(-SUMPRODUCT(Engine!$C$24194:$C$24225,INDIRECT("Coefficients!$AK$2:$AK$33"))))))</f>
      </c>
      <c r="AH762" s="8">
        <f>IF(OR($B762="",$C762="",$D762="",$E762="",$F762="",$G762="",$H762="",$I762="",$J762="",$K762="",$L762=""),"",IF($B762="Female",1/(1+EXP(-SUMPRODUCT(Engine!$C$24194:$C$24225,INDIRECT("Coefficients!$AL$2:$AL$33")))),1/(1+EXP(-SUMPRODUCT(Engine!$C$24194:$C$24225,INDIRECT("Coefficients!$AM$2:$AM$33"))))))</f>
      </c>
      <c r="AI762" s="8">
        <f>IF(OR($B762="",$C762="",$D762="",$E762="",$F762="",$G762="",$H762="",$I762="",$J762="",$K762="",$L762=""),"",IF($B762="Female",1/(1+EXP(-SUMPRODUCT(Engine!$C$24194:$C$24225,INDIRECT("Coefficients!$AN$2:$AN$33")))),1/(1+EXP(-SUMPRODUCT(Engine!$C$24194:$C$24225,INDIRECT("Coefficients!$AO$2:$AO$33"))))))</f>
      </c>
      <c r="AJ762" s="8">
        <f>IF(OR($B762="",$C762="",$D762="",$E762="",$F762="",$G762="",$H762="",$I762="",$J762="",$K762="",$L762=""),"",IF($B762="Female",1/(1+EXP(-SUMPRODUCT(Engine!$C$24194:$C$24225,INDIRECT("Coefficients!$AP$2:$AP$33")))),1/(1+EXP(-SUMPRODUCT(Engine!$C$24194:$C$24225,INDIRECT("Coefficients!$AQ$2:$AQ$33"))))))</f>
      </c>
      <c r="AK762" s="8">
        <f>IF(OR($B762="",$C762="",$D762="",$E762="",$F762="",$G762="",$H762="",$I762="",$J762="",$K762="",$L762=""),"",IF($B762="Female",1/(1+EXP(-SUMPRODUCT(Engine!$C$24194:$C$24225,INDIRECT("Coefficients!$AR$2:$AR$33")))),1/(1+EXP(-SUMPRODUCT(Engine!$C$24194:$C$24225,INDIRECT("Coefficients!$AS$2:$AS$33"))))))</f>
      </c>
      <c r="AL762" s="8">
        <f>IF(OR($B762="",$C762="",$D762="",$E762="",$F762="",$G762="",$H762="",$I762="",$J762="",$K762="",$L762=""),"",IF($B762="Female",1/(1+EXP(-SUMPRODUCT(Engine!$C$24194:$C$24225,INDIRECT("Coefficients!$AT$2:$AT$33")))),1/(1+EXP(-SUMPRODUCT(Engine!$C$24194:$C$24225,INDIRECT("Coefficients!$AU$2:$AU$33"))))))</f>
      </c>
      <c r="AM762" s="8">
        <f>IF(OR($B762="",$C762="",$D762="",$E762="",$F762="",$G762="",$H762="",$I762="",$J762="",$K762="",$L762=""),"",IF($B762="Female",1/(1+EXP(-SUMPRODUCT(Engine!$C$24194:$C$24225,INDIRECT("Coefficients!$AV$2:$AV$33")))),1/(1+EXP(-SUMPRODUCT(Engine!$C$24194:$C$24225,INDIRECT("Coefficients!$AW$2:$AW$33"))))))</f>
      </c>
      <c r="AN762" s="8">
        <f>IF(OR($B762="",$C762="",$D762="",$E762="",$F762="",$G762="",$H762="",$I762="",$J762="",$K762="",$L762=""),"",IF($B762="Female",1/(1+EXP(-SUMPRODUCT(Engine!$C$24194:$C$24225,INDIRECT("Coefficients!$AX$2:$AX$33")))),1/(1+EXP(-SUMPRODUCT(Engine!$C$24194:$C$24225,INDIRECT("Coefficients!$AY$2:$AY$33"))))))</f>
      </c>
      <c r="AO762" s="8">
        <f>IF(OR($B762="",$C762="",$D762="",$E762="",$F762="",$G762="",$H762="",$I762="",$J762="",$K762="",$L762=""),"",IF($B762="Female",1/(1+EXP(-SUMPRODUCT(Engine!$C$24194:$C$24225,INDIRECT("Coefficients!$AZ$2:$AZ$33")))),1/(1+EXP(-SUMPRODUCT(Engine!$C$24194:$C$24225,INDIRECT("Coefficients!$BA$2:$BA$33"))))))</f>
      </c>
      <c r="AP762" s="8">
        <f>IF(OR($B762="",$C762="",$D762="",$E762="",$F762="",$G762="",$H762="",$I762="",$J762="",$K762="",$L762=""),"",IF($B762="Female",1/(1+EXP(-SUMPRODUCT(Engine!$C$24194:$C$24225,INDIRECT("Coefficients!$BB$2:$BB$33")))),1/(1+EXP(-SUMPRODUCT(Engine!$C$24194:$C$24225,INDIRECT("Coefficients!$BC$2:$BC$33"))))))</f>
      </c>
      <c r="AQ762" s="8">
        <f>IF(OR($B762="",$C762="",$D762="",$E762="",$F762="",$G762="",$H762="",$I762="",$J762="",$K762="",$L762=""),"",IF($B762="Female",1/(1+EXP(-SUMPRODUCT(Engine!$C$24194:$C$24225,INDIRECT("Coefficients!$BD$2:$BD$33")))),1/(1+EXP(-SUMPRODUCT(Engine!$C$24194:$C$24225,INDIRECT("Coefficients!$BE$2:$BE$33"))))))</f>
      </c>
      <c r="AR762" s="8">
        <f>IF(OR($B762="",$C762="",$D762="",$E762="",$F762="",$G762="",$H762="",$I762="",$J762="",$K762="",$L762=""),"",IF($B762="Female",1/(1+EXP(-SUMPRODUCT(Engine!$C$24194:$C$24225,INDIRECT("Coefficients!$BF$2:$BF$33")))),1/(1+EXP(-SUMPRODUCT(Engine!$C$24194:$C$24225,INDIRECT("Coefficients!$BG$2:$BG$33"))))))</f>
      </c>
      <c r="AS762" s="8">
        <f>IF(OR($B762="",$C762="",$D762="",$E762="",$F762="",$G762="",$H762="",$I762="",$J762="",$K762="",$L762=""),"",IF($B762="Female",1/(1+EXP(-SUMPRODUCT(Engine!$C$24194:$C$24225,INDIRECT("Coefficients!$BH$2:$BH$33")))),1/(1+EXP(-SUMPRODUCT(Engine!$C$24194:$C$24225,INDIRECT("Coefficients!$BI$2:$BI$33"))))))</f>
      </c>
      <c r="AT762" s="8">
        <f>IF(OR($B762="",$C762="",$D762="",$E762="",$F762="",$G762="",$H762="",$I762="",$J762="",$K762="",$L762=""),"",IF($B762="Female",1/(1+EXP(-SUMPRODUCT(Engine!$C$24194:$C$24225,INDIRECT("Coefficients!$BJ$2:$BJ$33")))),1/(1+EXP(-SUMPRODUCT(Engine!$C$24194:$C$24225,INDIRECT("Coefficients!$BK$2:$BK$33"))))))</f>
      </c>
      <c r="AU762" s="8">
        <f>IF(OR($B762="",$C762="",$D762="",$E762="",$F762="",$G762="",$H762="",$I762="",$J762="",$K762="",$L762=""),"",IF($B762="Female",1/(1+EXP(-SUMPRODUCT(Engine!$C$24194:$C$24225,INDIRECT("Coefficients!$BL$2:$BL$33")))),1/(1+EXP(-SUMPRODUCT(Engine!$C$24194:$C$24225,INDIRECT("Coefficients!$BM$2:$BM$33"))))))</f>
      </c>
      <c r="AV762" s="8">
        <f>IF(OR($B762="",$C762="",$D762="",$E762="",$F762="",$G762="",$H762="",$I762="",$J762="",$K762="",$L762=""),"",IF($B762="Female",1/(1+EXP(-SUMPRODUCT(Engine!$C$24194:$C$24225,INDIRECT("Coefficients!$BN$2:$BN$33")))),1/(1+EXP(-SUMPRODUCT(Engine!$C$24194:$C$24225,INDIRECT("Coefficients!$BO$2:$BO$33"))))))</f>
      </c>
      <c r="AW762" s="8">
        <f>IF(OR($B762="",$C762="",$D762="",$E762="",$F762="",$G762="",$H762="",$I762="",$J762="",$K762="",$L762=""),"",IF($B762="Female",1/(1+EXP(-SUMPRODUCT(Engine!$C$24194:$C$24225,INDIRECT("Coefficients!$BP$2:$BP$33")))),1/(1+EXP(-SUMPRODUCT(Engine!$C$24194:$C$24225,INDIRECT("Coefficients!$BQ$2:$BQ$33"))))))</f>
      </c>
      <c r="AX762" s="8">
        <f>IF(OR($B762="",$C762="",$D762="",$E762="",$F762="",$G762="",$H762="",$I762="",$J762="",$K762="",$L762=""),"",IF($B762="Female",1/(1+EXP(-SUMPRODUCT(Engine!$C$24194:$C$24225,INDIRECT("Coefficients!$BR$2:$BR$33")))),1/(1+EXP(-SUMPRODUCT(Engine!$C$24194:$C$24225,INDIRECT("Coefficients!$BS$2:$BS$33"))))))</f>
      </c>
      <c r="AY762" s="8">
        <f>IF(OR($B762="",$C762="",$D762="",$E762="",$F762="",$G762="",$H762="",$I762="",$J762="",$K762="",$L762=""),"",IF($B762="Female",1/(1+EXP(-SUMPRODUCT(Engine!$C$24194:$C$24225,INDIRECT("Coefficients!$BT$2:$BT$33")))),1/(1+EXP(-SUMPRODUCT(Engine!$C$24194:$C$24225,INDIRECT("Coefficients!$BU$2:$BU$33"))))))</f>
      </c>
      <c r="AZ762" s="8">
        <f>IF(OR($B762="",$C762="",$D762="",$E762="",$F762="",$G762="",$H762="",$I762="",$J762="",$K762="",$L762=""),"",IF($B762="Female",1/(1+EXP(-SUMPRODUCT(Engine!$C$24194:$C$24225,INDIRECT("Coefficients!$BV$2:$BV$33")))),1/(1+EXP(-SUMPRODUCT(Engine!$C$24194:$C$24225,INDIRECT("Coefficients!$BW$2:$BW$33"))))))</f>
      </c>
      <c r="BA762" s="8">
        <f>IF(OR($B762="",$C762="",$D762="",$E762="",$F762="",$G762="",$H762="",$I762="",$J762="",$K762="",$L762=""),"",IF($B762="Female",1/(1+EXP(-SUMPRODUCT(Engine!$C$24194:$C$24225,INDIRECT("Coefficients!$BX$2:$BX$33")))),1/(1+EXP(-SUMPRODUCT(Engine!$C$24194:$C$24225,INDIRECT("Coefficients!$BY$2:$BY$33"))))))</f>
      </c>
      <c r="BB762" s="8">
        <f>IF(OR($B762="",$C762="",$D762="",$E762="",$F762="",$G762="",$H762="",$I762="",$J762="",$K762="",$L762=""),"",IF($B762="Female",1/(1+EXP(-SUMPRODUCT(Engine!$C$24194:$C$24225,INDIRECT("Coefficients!$BZ$2:$BZ$33")))),1/(1+EXP(-SUMPRODUCT(Engine!$C$24194:$C$24225,INDIRECT("Coefficients!$CA$2:$CA$33"))))))</f>
      </c>
      <c r="BC762" s="8">
        <f>IF(OR($B762="",$C762="",$D762="",$E762="",$F762="",$G762="",$H762="",$I762="",$J762="",$K762="",$L762=""),"",IF($B762="Female",1/(1+EXP(-SUMPRODUCT(Engine!$C$24194:$C$24225,INDIRECT("Coefficients!$CB$2:$CB$33")))),1/(1+EXP(-SUMPRODUCT(Engine!$C$24194:$C$24225,INDIRECT("Coefficients!$CC$2:$CC$33"))))))</f>
      </c>
      <c r="BD762" s="8">
        <f>IF(OR($B762="",$C762="",$D762="",$E762="",$F762="",$G762="",$H762="",$I762="",$J762="",$K762="",$L762=""),"",IF($B762="Female",1/(1+EXP(-SUMPRODUCT(Engine!$C$24194:$C$24225,INDIRECT("Coefficients!$CD$2:$CD$33")))),1/(1+EXP(-SUMPRODUCT(Engine!$C$24194:$C$24225,INDIRECT("Coefficients!$CE$2:$CE$33"))))))</f>
      </c>
      <c r="BE762" s="8">
        <f>IF(OR($B762="",$C762="",$D762="",$E762="",$F762="",$G762="",$H762="",$I762="",$J762="",$K762="",$L762=""),"",IF($B762="Female",1/(1+EXP(-SUMPRODUCT(Engine!$C$24194:$C$24225,INDIRECT("Coefficients!$CF$2:$CF$33")))),1/(1+EXP(-SUMPRODUCT(Engine!$C$24194:$C$24225,INDIRECT("Coefficients!$CG$2:$CG$33"))))))</f>
      </c>
      <c r="BF762" s="8">
        <f>IF(OR($B762="",$C762="",$D762="",$E762="",$F762="",$G762="",$H762="",$I762="",$J762="",$K762="",$L762=""),"",IF($B762="Female",1/(1+EXP(-SUMPRODUCT(Engine!$C$24194:$C$24225,INDIRECT("Coefficients!$CH$2:$CH$33")))),1/(1+EXP(-SUMPRODUCT(Engine!$C$24194:$C$24225,INDIRECT("Coefficients!$CI$2:$CI$33"))))))</f>
      </c>
      <c r="BG762" s="8">
        <f>IF(OR($B762="",$C762="",$D762="",$E762="",$F762="",$G762="",$H762="",$I762="",$J762="",$K762="",$L762=""),"",IF($B762="Female",1/(1+EXP(-SUMPRODUCT(Engine!$C$24194:$C$24225,INDIRECT("Coefficients!$CJ$2:$CJ$33")))),1/(1+EXP(-SUMPRODUCT(Engine!$C$24194:$C$24225,INDIRECT("Coefficients!$CK$2:$CK$33"))))))</f>
      </c>
      <c r="BH762" s="8">
        <f>IF(OR($B762="",$C762="",$D762="",$E762="",$F762="",$G762="",$H762="",$I762="",$J762="",$K762="",$L762=""),"",IF($B762="Female",1/(1+EXP(-SUMPRODUCT(Engine!$C$24194:$C$24225,INDIRECT("Coefficients!$CL$2:$CL$33")))),1/(1+EXP(-SUMPRODUCT(Engine!$C$24194:$C$24225,INDIRECT("Coefficients!$CM$2:$CM$33"))))))</f>
      </c>
      <c r="BI762" s="8">
        <f>IF(OR($B762="",$C762="",$D762="",$E762="",$F762="",$G762="",$H762="",$I762="",$J762="",$K762="",$L762=""),"",IF($B762="Female",1/(1+EXP(-SUMPRODUCT(Engine!$C$24194:$C$24225,INDIRECT("Coefficients!$CN$2:$CN$33")))),1/(1+EXP(-SUMPRODUCT(Engine!$C$24194:$C$24225,INDIRECT("Coefficients!$CO$2:$CO$33"))))))</f>
      </c>
      <c r="BJ762" s="8">
        <f>IF(OR($B762="",$C762="",$D762="",$E762="",$F762="",$G762="",$H762="",$I762="",$J762="",$K762="",$L762=""),"",IF($B762="Female",1/(1+EXP(-SUMPRODUCT(Engine!$C$24194:$C$24225,INDIRECT("Coefficients!$CP$2:$CP$33")))),1/(1+EXP(-SUMPRODUCT(Engine!$C$24194:$C$24225,INDIRECT("Coefficients!$CQ$2:$CQ$33"))))))</f>
      </c>
      <c r="BK762" s="8">
        <f>IF(OR($B762="",$C762="",$D762="",$E762="",$F762="",$G762="",$H762="",$I762="",$J762="",$K762="",$L762=""),"",IF($B762="Female",1/(1+EXP(-SUMPRODUCT(Engine!$C$24194:$C$24225,INDIRECT("Coefficients!$CR$2:$CR$33")))),1/(1+EXP(-SUMPRODUCT(Engine!$C$24194:$C$24225,INDIRECT("Coefficients!$CS$2:$CS$33"))))))</f>
      </c>
      <c r="BL762" s="8">
        <f>IF(OR($B762="",$C762="",$D762="",$E762="",$F762="",$G762="",$H762="",$I762="",$J762="",$K762="",$L762=""),"",IF($B762="Female",1/(1+EXP(-SUMPRODUCT(Engine!$C$24194:$C$24225,INDIRECT("Coefficients!$CT$2:$CT$33")))),1/(1+EXP(-SUMPRODUCT(Engine!$C$24194:$C$24225,INDIRECT("Coefficients!$CU$2:$CU$33"))))))</f>
      </c>
      <c r="BM762" s="8">
        <f>IF(OR($B762="",$C762="",$D762="",$E762="",$F762="",$G762="",$H762="",$I762="",$J762="",$K762="",$L762=""),"",IF($B762="Female",1/(1+EXP(-SUMPRODUCT(Engine!$C$24194:$C$24225,INDIRECT("Coefficients!$CV$2:$CV$33")))),1/(1+EXP(-SUMPRODUCT(Engine!$C$24194:$C$24225,INDIRECT("Coefficients!$CW$2:$CW$33"))))))</f>
      </c>
    </row>
    <row r="763" spans="1:6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8">
        <f>IF(OR($B763="",$C763="",$D763="",$E763="",$F763="",$G763="",$H763="",$I763="",$J763="",$K763="",$L763=""),"",IF($B763="Female",1/(1+EXP(-SUMPRODUCT(Engine!$C$24226:$C$24257,INDIRECT("Coefficients!$B$2:$B$33")))),1/(1+EXP(-SUMPRODUCT(Engine!$C$24226:$C$24257,INDIRECT("Coefficients!$C$2:$C$33"))))))</f>
      </c>
      <c r="Q763" s="8">
        <f>IF(OR($B763="",$C763="",$D763="",$E763="",$F763="",$G763="",$H763="",$I763="",$J763="",$K763="",$L763=""),"",IF($B763="Female",1/(1+EXP(-SUMPRODUCT(Engine!$C$24226:$C$24257,INDIRECT("Coefficients!$D$2:$D$33")))),1/(1+EXP(-SUMPRODUCT(Engine!$C$24226:$C$24257,INDIRECT("Coefficients!$E$2:$E$33"))))))</f>
      </c>
      <c r="R763" s="8">
        <f>IF(OR($B763="",$C763="",$D763="",$E763="",$F763="",$G763="",$H763="",$I763="",$J763="",$K763="",$L763=""),"",IF($B763="Female",1/(1+EXP(-SUMPRODUCT(Engine!$C$24226:$C$24257,INDIRECT("Coefficients!$F$2:$F$33")))),1/(1+EXP(-SUMPRODUCT(Engine!$C$24226:$C$24257,INDIRECT("Coefficients!$G$2:$G$33"))))))</f>
      </c>
      <c r="S763" s="8">
        <f>IF(OR($B763="",$C763="",$D763="",$E763="",$F763="",$G763="",$H763="",$I763="",$J763="",$K763="",$L763=""),"",IF($B763="Female",1/(1+EXP(-SUMPRODUCT(Engine!$C$24226:$C$24257,INDIRECT("Coefficients!$H$2:$H$33")))),1/(1+EXP(-SUMPRODUCT(Engine!$C$24226:$C$24257,INDIRECT("Coefficients!$I$2:$I$33"))))))</f>
      </c>
      <c r="T763" s="8">
        <f>IF(OR($B763="",$C763="",$D763="",$E763="",$F763="",$G763="",$H763="",$I763="",$J763="",$K763="",$L763=""),"",IF($B763="Female",1/(1+EXP(-SUMPRODUCT(Engine!$C$24226:$C$24257,INDIRECT("Coefficients!$J$2:$J$33")))),1/(1+EXP(-SUMPRODUCT(Engine!$C$24226:$C$24257,INDIRECT("Coefficients!$K$2:$K$33"))))))</f>
      </c>
      <c r="U763" s="8">
        <f>IF(OR($B763="",$C763="",$D763="",$E763="",$F763="",$G763="",$H763="",$I763="",$J763="",$K763="",$L763=""),"",IF($B763="Female",1/(1+EXP(-SUMPRODUCT(Engine!$C$24226:$C$24257,INDIRECT("Coefficients!$L$2:$L$33")))),1/(1+EXP(-SUMPRODUCT(Engine!$C$24226:$C$24257,INDIRECT("Coefficients!$M$2:$M$33"))))))</f>
      </c>
      <c r="V763" s="8">
        <f>IF(OR($B763="",$C763="",$D763="",$E763="",$F763="",$G763="",$H763="",$I763="",$J763="",$K763="",$L763=""),"",IF($B763="Female",1/(1+EXP(-SUMPRODUCT(Engine!$C$24226:$C$24257,INDIRECT("Coefficients!$N$2:$N$33")))),1/(1+EXP(-SUMPRODUCT(Engine!$C$24226:$C$24257,INDIRECT("Coefficients!$O$2:$O$33"))))))</f>
      </c>
      <c r="W763" s="8">
        <f>IF(OR($B763="",$C763="",$D763="",$E763="",$F763="",$G763="",$H763="",$I763="",$J763="",$K763="",$L763=""),"",IF($B763="Female",1/(1+EXP(-SUMPRODUCT(Engine!$C$24226:$C$24257,INDIRECT("Coefficients!$P$2:$P$33")))),1/(1+EXP(-SUMPRODUCT(Engine!$C$24226:$C$24257,INDIRECT("Coefficients!$Q$2:$Q$33"))))))</f>
      </c>
      <c r="X763" s="8">
        <f>IF(OR($B763="",$C763="",$D763="",$E763="",$F763="",$G763="",$H763="",$I763="",$J763="",$K763="",$L763=""),"",IF($B763="Female",1/(1+EXP(-SUMPRODUCT(Engine!$C$24226:$C$24257,INDIRECT("Coefficients!$R$2:$R$33")))),1/(1+EXP(-SUMPRODUCT(Engine!$C$24226:$C$24257,INDIRECT("Coefficients!$S$2:$S$33"))))))</f>
      </c>
      <c r="Y763" s="8">
        <f>IF(OR($B763="",$C763="",$D763="",$E763="",$F763="",$G763="",$H763="",$I763="",$J763="",$K763="",$L763=""),"",IF($B763="Female",1/(1+EXP(-SUMPRODUCT(Engine!$C$24226:$C$24257,INDIRECT("Coefficients!$T$2:$T$33")))),1/(1+EXP(-SUMPRODUCT(Engine!$C$24226:$C$24257,INDIRECT("Coefficients!$U$2:$U$33"))))))</f>
      </c>
      <c r="Z763" s="8">
        <f>IF(OR($B763="",$C763="",$D763="",$E763="",$F763="",$G763="",$H763="",$I763="",$J763="",$K763="",$L763=""),"",IF($B763="Female",1/(1+EXP(-SUMPRODUCT(Engine!$C$24226:$C$24257,INDIRECT("Coefficients!$V$2:$V$33")))),1/(1+EXP(-SUMPRODUCT(Engine!$C$24226:$C$24257,INDIRECT("Coefficients!$W$2:$W$33"))))))</f>
      </c>
      <c r="AA763" s="8">
        <f>IF(OR($B763="",$C763="",$D763="",$E763="",$F763="",$G763="",$H763="",$I763="",$J763="",$K763="",$L763=""),"",IF($B763="Female",1/(1+EXP(-SUMPRODUCT(Engine!$C$24226:$C$24257,INDIRECT("Coefficients!$X$2:$X$33")))),1/(1+EXP(-SUMPRODUCT(Engine!$C$24226:$C$24257,INDIRECT("Coefficients!$Y$2:$Y$33"))))))</f>
      </c>
      <c r="AB763" s="8">
        <f>IF(OR($B763="",$C763="",$D763="",$E763="",$F763="",$G763="",$H763="",$I763="",$J763="",$K763="",$L763=""),"",IF($B763="Female",1/(1+EXP(-SUMPRODUCT(Engine!$C$24226:$C$24257,INDIRECT("Coefficients!$Z$2:$Z$33")))),1/(1+EXP(-SUMPRODUCT(Engine!$C$24226:$C$24257,INDIRECT("Coefficients!$AA$2:$AA$33"))))))</f>
      </c>
      <c r="AC763" s="8">
        <f>IF(OR($B763="",$C763="",$D763="",$E763="",$F763="",$G763="",$H763="",$I763="",$J763="",$K763="",$L763=""),"",IF($B763="Female",1/(1+EXP(-SUMPRODUCT(Engine!$C$24226:$C$24257,INDIRECT("Coefficients!$AB$2:$AB$33")))),1/(1+EXP(-SUMPRODUCT(Engine!$C$24226:$C$24257,INDIRECT("Coefficients!$AC$2:$AC$33"))))))</f>
      </c>
      <c r="AD763" s="8">
        <f>IF(OR($B763="",$C763="",$D763="",$E763="",$F763="",$G763="",$H763="",$I763="",$J763="",$K763="",$L763=""),"",IF($B763="Female",1/(1+EXP(-SUMPRODUCT(Engine!$C$24226:$C$24257,INDIRECT("Coefficients!$AD$2:$AD$33")))),1/(1+EXP(-SUMPRODUCT(Engine!$C$24226:$C$24257,INDIRECT("Coefficients!$AE$2:$AE$33"))))))</f>
      </c>
      <c r="AE763" s="8">
        <f>IF(OR($B763="",$C763="",$D763="",$E763="",$F763="",$G763="",$H763="",$I763="",$J763="",$K763="",$L763=""),"",IF($B763="Female",1/(1+EXP(-SUMPRODUCT(Engine!$C$24226:$C$24257,INDIRECT("Coefficients!$AF$2:$AF$33")))),1/(1+EXP(-SUMPRODUCT(Engine!$C$24226:$C$24257,INDIRECT("Coefficients!$AG$2:$AG$33"))))))</f>
      </c>
      <c r="AF763" s="8">
        <f>IF(OR($B763="",$C763="",$D763="",$E763="",$F763="",$G763="",$H763="",$I763="",$J763="",$K763="",$L763=""),"",IF($B763="Female",1/(1+EXP(-SUMPRODUCT(Engine!$C$24226:$C$24257,INDIRECT("Coefficients!$AH$2:$AH$33")))),1/(1+EXP(-SUMPRODUCT(Engine!$C$24226:$C$24257,INDIRECT("Coefficients!$AI$2:$AI$33"))))))</f>
      </c>
      <c r="AG763" s="8">
        <f>IF(OR($B763="",$C763="",$D763="",$E763="",$F763="",$G763="",$H763="",$I763="",$J763="",$K763="",$L763=""),"",IF($B763="Female",1/(1+EXP(-SUMPRODUCT(Engine!$C$24226:$C$24257,INDIRECT("Coefficients!$AJ$2:$AJ$33")))),1/(1+EXP(-SUMPRODUCT(Engine!$C$24226:$C$24257,INDIRECT("Coefficients!$AK$2:$AK$33"))))))</f>
      </c>
      <c r="AH763" s="8">
        <f>IF(OR($B763="",$C763="",$D763="",$E763="",$F763="",$G763="",$H763="",$I763="",$J763="",$K763="",$L763=""),"",IF($B763="Female",1/(1+EXP(-SUMPRODUCT(Engine!$C$24226:$C$24257,INDIRECT("Coefficients!$AL$2:$AL$33")))),1/(1+EXP(-SUMPRODUCT(Engine!$C$24226:$C$24257,INDIRECT("Coefficients!$AM$2:$AM$33"))))))</f>
      </c>
      <c r="AI763" s="8">
        <f>IF(OR($B763="",$C763="",$D763="",$E763="",$F763="",$G763="",$H763="",$I763="",$J763="",$K763="",$L763=""),"",IF($B763="Female",1/(1+EXP(-SUMPRODUCT(Engine!$C$24226:$C$24257,INDIRECT("Coefficients!$AN$2:$AN$33")))),1/(1+EXP(-SUMPRODUCT(Engine!$C$24226:$C$24257,INDIRECT("Coefficients!$AO$2:$AO$33"))))))</f>
      </c>
      <c r="AJ763" s="8">
        <f>IF(OR($B763="",$C763="",$D763="",$E763="",$F763="",$G763="",$H763="",$I763="",$J763="",$K763="",$L763=""),"",IF($B763="Female",1/(1+EXP(-SUMPRODUCT(Engine!$C$24226:$C$24257,INDIRECT("Coefficients!$AP$2:$AP$33")))),1/(1+EXP(-SUMPRODUCT(Engine!$C$24226:$C$24257,INDIRECT("Coefficients!$AQ$2:$AQ$33"))))))</f>
      </c>
      <c r="AK763" s="8">
        <f>IF(OR($B763="",$C763="",$D763="",$E763="",$F763="",$G763="",$H763="",$I763="",$J763="",$K763="",$L763=""),"",IF($B763="Female",1/(1+EXP(-SUMPRODUCT(Engine!$C$24226:$C$24257,INDIRECT("Coefficients!$AR$2:$AR$33")))),1/(1+EXP(-SUMPRODUCT(Engine!$C$24226:$C$24257,INDIRECT("Coefficients!$AS$2:$AS$33"))))))</f>
      </c>
      <c r="AL763" s="8">
        <f>IF(OR($B763="",$C763="",$D763="",$E763="",$F763="",$G763="",$H763="",$I763="",$J763="",$K763="",$L763=""),"",IF($B763="Female",1/(1+EXP(-SUMPRODUCT(Engine!$C$24226:$C$24257,INDIRECT("Coefficients!$AT$2:$AT$33")))),1/(1+EXP(-SUMPRODUCT(Engine!$C$24226:$C$24257,INDIRECT("Coefficients!$AU$2:$AU$33"))))))</f>
      </c>
      <c r="AM763" s="8">
        <f>IF(OR($B763="",$C763="",$D763="",$E763="",$F763="",$G763="",$H763="",$I763="",$J763="",$K763="",$L763=""),"",IF($B763="Female",1/(1+EXP(-SUMPRODUCT(Engine!$C$24226:$C$24257,INDIRECT("Coefficients!$AV$2:$AV$33")))),1/(1+EXP(-SUMPRODUCT(Engine!$C$24226:$C$24257,INDIRECT("Coefficients!$AW$2:$AW$33"))))))</f>
      </c>
      <c r="AN763" s="8">
        <f>IF(OR($B763="",$C763="",$D763="",$E763="",$F763="",$G763="",$H763="",$I763="",$J763="",$K763="",$L763=""),"",IF($B763="Female",1/(1+EXP(-SUMPRODUCT(Engine!$C$24226:$C$24257,INDIRECT("Coefficients!$AX$2:$AX$33")))),1/(1+EXP(-SUMPRODUCT(Engine!$C$24226:$C$24257,INDIRECT("Coefficients!$AY$2:$AY$33"))))))</f>
      </c>
      <c r="AO763" s="8">
        <f>IF(OR($B763="",$C763="",$D763="",$E763="",$F763="",$G763="",$H763="",$I763="",$J763="",$K763="",$L763=""),"",IF($B763="Female",1/(1+EXP(-SUMPRODUCT(Engine!$C$24226:$C$24257,INDIRECT("Coefficients!$AZ$2:$AZ$33")))),1/(1+EXP(-SUMPRODUCT(Engine!$C$24226:$C$24257,INDIRECT("Coefficients!$BA$2:$BA$33"))))))</f>
      </c>
      <c r="AP763" s="8">
        <f>IF(OR($B763="",$C763="",$D763="",$E763="",$F763="",$G763="",$H763="",$I763="",$J763="",$K763="",$L763=""),"",IF($B763="Female",1/(1+EXP(-SUMPRODUCT(Engine!$C$24226:$C$24257,INDIRECT("Coefficients!$BB$2:$BB$33")))),1/(1+EXP(-SUMPRODUCT(Engine!$C$24226:$C$24257,INDIRECT("Coefficients!$BC$2:$BC$33"))))))</f>
      </c>
      <c r="AQ763" s="8">
        <f>IF(OR($B763="",$C763="",$D763="",$E763="",$F763="",$G763="",$H763="",$I763="",$J763="",$K763="",$L763=""),"",IF($B763="Female",1/(1+EXP(-SUMPRODUCT(Engine!$C$24226:$C$24257,INDIRECT("Coefficients!$BD$2:$BD$33")))),1/(1+EXP(-SUMPRODUCT(Engine!$C$24226:$C$24257,INDIRECT("Coefficients!$BE$2:$BE$33"))))))</f>
      </c>
      <c r="AR763" s="8">
        <f>IF(OR($B763="",$C763="",$D763="",$E763="",$F763="",$G763="",$H763="",$I763="",$J763="",$K763="",$L763=""),"",IF($B763="Female",1/(1+EXP(-SUMPRODUCT(Engine!$C$24226:$C$24257,INDIRECT("Coefficients!$BF$2:$BF$33")))),1/(1+EXP(-SUMPRODUCT(Engine!$C$24226:$C$24257,INDIRECT("Coefficients!$BG$2:$BG$33"))))))</f>
      </c>
      <c r="AS763" s="8">
        <f>IF(OR($B763="",$C763="",$D763="",$E763="",$F763="",$G763="",$H763="",$I763="",$J763="",$K763="",$L763=""),"",IF($B763="Female",1/(1+EXP(-SUMPRODUCT(Engine!$C$24226:$C$24257,INDIRECT("Coefficients!$BH$2:$BH$33")))),1/(1+EXP(-SUMPRODUCT(Engine!$C$24226:$C$24257,INDIRECT("Coefficients!$BI$2:$BI$33"))))))</f>
      </c>
      <c r="AT763" s="8">
        <f>IF(OR($B763="",$C763="",$D763="",$E763="",$F763="",$G763="",$H763="",$I763="",$J763="",$K763="",$L763=""),"",IF($B763="Female",1/(1+EXP(-SUMPRODUCT(Engine!$C$24226:$C$24257,INDIRECT("Coefficients!$BJ$2:$BJ$33")))),1/(1+EXP(-SUMPRODUCT(Engine!$C$24226:$C$24257,INDIRECT("Coefficients!$BK$2:$BK$33"))))))</f>
      </c>
      <c r="AU763" s="8">
        <f>IF(OR($B763="",$C763="",$D763="",$E763="",$F763="",$G763="",$H763="",$I763="",$J763="",$K763="",$L763=""),"",IF($B763="Female",1/(1+EXP(-SUMPRODUCT(Engine!$C$24226:$C$24257,INDIRECT("Coefficients!$BL$2:$BL$33")))),1/(1+EXP(-SUMPRODUCT(Engine!$C$24226:$C$24257,INDIRECT("Coefficients!$BM$2:$BM$33"))))))</f>
      </c>
      <c r="AV763" s="8">
        <f>IF(OR($B763="",$C763="",$D763="",$E763="",$F763="",$G763="",$H763="",$I763="",$J763="",$K763="",$L763=""),"",IF($B763="Female",1/(1+EXP(-SUMPRODUCT(Engine!$C$24226:$C$24257,INDIRECT("Coefficients!$BN$2:$BN$33")))),1/(1+EXP(-SUMPRODUCT(Engine!$C$24226:$C$24257,INDIRECT("Coefficients!$BO$2:$BO$33"))))))</f>
      </c>
      <c r="AW763" s="8">
        <f>IF(OR($B763="",$C763="",$D763="",$E763="",$F763="",$G763="",$H763="",$I763="",$J763="",$K763="",$L763=""),"",IF($B763="Female",1/(1+EXP(-SUMPRODUCT(Engine!$C$24226:$C$24257,INDIRECT("Coefficients!$BP$2:$BP$33")))),1/(1+EXP(-SUMPRODUCT(Engine!$C$24226:$C$24257,INDIRECT("Coefficients!$BQ$2:$BQ$33"))))))</f>
      </c>
      <c r="AX763" s="8">
        <f>IF(OR($B763="",$C763="",$D763="",$E763="",$F763="",$G763="",$H763="",$I763="",$J763="",$K763="",$L763=""),"",IF($B763="Female",1/(1+EXP(-SUMPRODUCT(Engine!$C$24226:$C$24257,INDIRECT("Coefficients!$BR$2:$BR$33")))),1/(1+EXP(-SUMPRODUCT(Engine!$C$24226:$C$24257,INDIRECT("Coefficients!$BS$2:$BS$33"))))))</f>
      </c>
      <c r="AY763" s="8">
        <f>IF(OR($B763="",$C763="",$D763="",$E763="",$F763="",$G763="",$H763="",$I763="",$J763="",$K763="",$L763=""),"",IF($B763="Female",1/(1+EXP(-SUMPRODUCT(Engine!$C$24226:$C$24257,INDIRECT("Coefficients!$BT$2:$BT$33")))),1/(1+EXP(-SUMPRODUCT(Engine!$C$24226:$C$24257,INDIRECT("Coefficients!$BU$2:$BU$33"))))))</f>
      </c>
      <c r="AZ763" s="8">
        <f>IF(OR($B763="",$C763="",$D763="",$E763="",$F763="",$G763="",$H763="",$I763="",$J763="",$K763="",$L763=""),"",IF($B763="Female",1/(1+EXP(-SUMPRODUCT(Engine!$C$24226:$C$24257,INDIRECT("Coefficients!$BV$2:$BV$33")))),1/(1+EXP(-SUMPRODUCT(Engine!$C$24226:$C$24257,INDIRECT("Coefficients!$BW$2:$BW$33"))))))</f>
      </c>
      <c r="BA763" s="8">
        <f>IF(OR($B763="",$C763="",$D763="",$E763="",$F763="",$G763="",$H763="",$I763="",$J763="",$K763="",$L763=""),"",IF($B763="Female",1/(1+EXP(-SUMPRODUCT(Engine!$C$24226:$C$24257,INDIRECT("Coefficients!$BX$2:$BX$33")))),1/(1+EXP(-SUMPRODUCT(Engine!$C$24226:$C$24257,INDIRECT("Coefficients!$BY$2:$BY$33"))))))</f>
      </c>
      <c r="BB763" s="8">
        <f>IF(OR($B763="",$C763="",$D763="",$E763="",$F763="",$G763="",$H763="",$I763="",$J763="",$K763="",$L763=""),"",IF($B763="Female",1/(1+EXP(-SUMPRODUCT(Engine!$C$24226:$C$24257,INDIRECT("Coefficients!$BZ$2:$BZ$33")))),1/(1+EXP(-SUMPRODUCT(Engine!$C$24226:$C$24257,INDIRECT("Coefficients!$CA$2:$CA$33"))))))</f>
      </c>
      <c r="BC763" s="8">
        <f>IF(OR($B763="",$C763="",$D763="",$E763="",$F763="",$G763="",$H763="",$I763="",$J763="",$K763="",$L763=""),"",IF($B763="Female",1/(1+EXP(-SUMPRODUCT(Engine!$C$24226:$C$24257,INDIRECT("Coefficients!$CB$2:$CB$33")))),1/(1+EXP(-SUMPRODUCT(Engine!$C$24226:$C$24257,INDIRECT("Coefficients!$CC$2:$CC$33"))))))</f>
      </c>
      <c r="BD763" s="8">
        <f>IF(OR($B763="",$C763="",$D763="",$E763="",$F763="",$G763="",$H763="",$I763="",$J763="",$K763="",$L763=""),"",IF($B763="Female",1/(1+EXP(-SUMPRODUCT(Engine!$C$24226:$C$24257,INDIRECT("Coefficients!$CD$2:$CD$33")))),1/(1+EXP(-SUMPRODUCT(Engine!$C$24226:$C$24257,INDIRECT("Coefficients!$CE$2:$CE$33"))))))</f>
      </c>
      <c r="BE763" s="8">
        <f>IF(OR($B763="",$C763="",$D763="",$E763="",$F763="",$G763="",$H763="",$I763="",$J763="",$K763="",$L763=""),"",IF($B763="Female",1/(1+EXP(-SUMPRODUCT(Engine!$C$24226:$C$24257,INDIRECT("Coefficients!$CF$2:$CF$33")))),1/(1+EXP(-SUMPRODUCT(Engine!$C$24226:$C$24257,INDIRECT("Coefficients!$CG$2:$CG$33"))))))</f>
      </c>
      <c r="BF763" s="8">
        <f>IF(OR($B763="",$C763="",$D763="",$E763="",$F763="",$G763="",$H763="",$I763="",$J763="",$K763="",$L763=""),"",IF($B763="Female",1/(1+EXP(-SUMPRODUCT(Engine!$C$24226:$C$24257,INDIRECT("Coefficients!$CH$2:$CH$33")))),1/(1+EXP(-SUMPRODUCT(Engine!$C$24226:$C$24257,INDIRECT("Coefficients!$CI$2:$CI$33"))))))</f>
      </c>
      <c r="BG763" s="8">
        <f>IF(OR($B763="",$C763="",$D763="",$E763="",$F763="",$G763="",$H763="",$I763="",$J763="",$K763="",$L763=""),"",IF($B763="Female",1/(1+EXP(-SUMPRODUCT(Engine!$C$24226:$C$24257,INDIRECT("Coefficients!$CJ$2:$CJ$33")))),1/(1+EXP(-SUMPRODUCT(Engine!$C$24226:$C$24257,INDIRECT("Coefficients!$CK$2:$CK$33"))))))</f>
      </c>
      <c r="BH763" s="8">
        <f>IF(OR($B763="",$C763="",$D763="",$E763="",$F763="",$G763="",$H763="",$I763="",$J763="",$K763="",$L763=""),"",IF($B763="Female",1/(1+EXP(-SUMPRODUCT(Engine!$C$24226:$C$24257,INDIRECT("Coefficients!$CL$2:$CL$33")))),1/(1+EXP(-SUMPRODUCT(Engine!$C$24226:$C$24257,INDIRECT("Coefficients!$CM$2:$CM$33"))))))</f>
      </c>
      <c r="BI763" s="8">
        <f>IF(OR($B763="",$C763="",$D763="",$E763="",$F763="",$G763="",$H763="",$I763="",$J763="",$K763="",$L763=""),"",IF($B763="Female",1/(1+EXP(-SUMPRODUCT(Engine!$C$24226:$C$24257,INDIRECT("Coefficients!$CN$2:$CN$33")))),1/(1+EXP(-SUMPRODUCT(Engine!$C$24226:$C$24257,INDIRECT("Coefficients!$CO$2:$CO$33"))))))</f>
      </c>
      <c r="BJ763" s="8">
        <f>IF(OR($B763="",$C763="",$D763="",$E763="",$F763="",$G763="",$H763="",$I763="",$J763="",$K763="",$L763=""),"",IF($B763="Female",1/(1+EXP(-SUMPRODUCT(Engine!$C$24226:$C$24257,INDIRECT("Coefficients!$CP$2:$CP$33")))),1/(1+EXP(-SUMPRODUCT(Engine!$C$24226:$C$24257,INDIRECT("Coefficients!$CQ$2:$CQ$33"))))))</f>
      </c>
      <c r="BK763" s="8">
        <f>IF(OR($B763="",$C763="",$D763="",$E763="",$F763="",$G763="",$H763="",$I763="",$J763="",$K763="",$L763=""),"",IF($B763="Female",1/(1+EXP(-SUMPRODUCT(Engine!$C$24226:$C$24257,INDIRECT("Coefficients!$CR$2:$CR$33")))),1/(1+EXP(-SUMPRODUCT(Engine!$C$24226:$C$24257,INDIRECT("Coefficients!$CS$2:$CS$33"))))))</f>
      </c>
      <c r="BL763" s="8">
        <f>IF(OR($B763="",$C763="",$D763="",$E763="",$F763="",$G763="",$H763="",$I763="",$J763="",$K763="",$L763=""),"",IF($B763="Female",1/(1+EXP(-SUMPRODUCT(Engine!$C$24226:$C$24257,INDIRECT("Coefficients!$CT$2:$CT$33")))),1/(1+EXP(-SUMPRODUCT(Engine!$C$24226:$C$24257,INDIRECT("Coefficients!$CU$2:$CU$33"))))))</f>
      </c>
      <c r="BM763" s="8">
        <f>IF(OR($B763="",$C763="",$D763="",$E763="",$F763="",$G763="",$H763="",$I763="",$J763="",$K763="",$L763=""),"",IF($B763="Female",1/(1+EXP(-SUMPRODUCT(Engine!$C$24226:$C$24257,INDIRECT("Coefficients!$CV$2:$CV$33")))),1/(1+EXP(-SUMPRODUCT(Engine!$C$24226:$C$24257,INDIRECT("Coefficients!$CW$2:$CW$33"))))))</f>
      </c>
    </row>
    <row r="764" spans="1:6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8">
        <f>IF(OR($B764="",$C764="",$D764="",$E764="",$F764="",$G764="",$H764="",$I764="",$J764="",$K764="",$L764=""),"",IF($B764="Female",1/(1+EXP(-SUMPRODUCT(Engine!$C$24258:$C$24289,INDIRECT("Coefficients!$B$2:$B$33")))),1/(1+EXP(-SUMPRODUCT(Engine!$C$24258:$C$24289,INDIRECT("Coefficients!$C$2:$C$33"))))))</f>
      </c>
      <c r="Q764" s="8">
        <f>IF(OR($B764="",$C764="",$D764="",$E764="",$F764="",$G764="",$H764="",$I764="",$J764="",$K764="",$L764=""),"",IF($B764="Female",1/(1+EXP(-SUMPRODUCT(Engine!$C$24258:$C$24289,INDIRECT("Coefficients!$D$2:$D$33")))),1/(1+EXP(-SUMPRODUCT(Engine!$C$24258:$C$24289,INDIRECT("Coefficients!$E$2:$E$33"))))))</f>
      </c>
      <c r="R764" s="8">
        <f>IF(OR($B764="",$C764="",$D764="",$E764="",$F764="",$G764="",$H764="",$I764="",$J764="",$K764="",$L764=""),"",IF($B764="Female",1/(1+EXP(-SUMPRODUCT(Engine!$C$24258:$C$24289,INDIRECT("Coefficients!$F$2:$F$33")))),1/(1+EXP(-SUMPRODUCT(Engine!$C$24258:$C$24289,INDIRECT("Coefficients!$G$2:$G$33"))))))</f>
      </c>
      <c r="S764" s="8">
        <f>IF(OR($B764="",$C764="",$D764="",$E764="",$F764="",$G764="",$H764="",$I764="",$J764="",$K764="",$L764=""),"",IF($B764="Female",1/(1+EXP(-SUMPRODUCT(Engine!$C$24258:$C$24289,INDIRECT("Coefficients!$H$2:$H$33")))),1/(1+EXP(-SUMPRODUCT(Engine!$C$24258:$C$24289,INDIRECT("Coefficients!$I$2:$I$33"))))))</f>
      </c>
      <c r="T764" s="8">
        <f>IF(OR($B764="",$C764="",$D764="",$E764="",$F764="",$G764="",$H764="",$I764="",$J764="",$K764="",$L764=""),"",IF($B764="Female",1/(1+EXP(-SUMPRODUCT(Engine!$C$24258:$C$24289,INDIRECT("Coefficients!$J$2:$J$33")))),1/(1+EXP(-SUMPRODUCT(Engine!$C$24258:$C$24289,INDIRECT("Coefficients!$K$2:$K$33"))))))</f>
      </c>
      <c r="U764" s="8">
        <f>IF(OR($B764="",$C764="",$D764="",$E764="",$F764="",$G764="",$H764="",$I764="",$J764="",$K764="",$L764=""),"",IF($B764="Female",1/(1+EXP(-SUMPRODUCT(Engine!$C$24258:$C$24289,INDIRECT("Coefficients!$L$2:$L$33")))),1/(1+EXP(-SUMPRODUCT(Engine!$C$24258:$C$24289,INDIRECT("Coefficients!$M$2:$M$33"))))))</f>
      </c>
      <c r="V764" s="8">
        <f>IF(OR($B764="",$C764="",$D764="",$E764="",$F764="",$G764="",$H764="",$I764="",$J764="",$K764="",$L764=""),"",IF($B764="Female",1/(1+EXP(-SUMPRODUCT(Engine!$C$24258:$C$24289,INDIRECT("Coefficients!$N$2:$N$33")))),1/(1+EXP(-SUMPRODUCT(Engine!$C$24258:$C$24289,INDIRECT("Coefficients!$O$2:$O$33"))))))</f>
      </c>
      <c r="W764" s="8">
        <f>IF(OR($B764="",$C764="",$D764="",$E764="",$F764="",$G764="",$H764="",$I764="",$J764="",$K764="",$L764=""),"",IF($B764="Female",1/(1+EXP(-SUMPRODUCT(Engine!$C$24258:$C$24289,INDIRECT("Coefficients!$P$2:$P$33")))),1/(1+EXP(-SUMPRODUCT(Engine!$C$24258:$C$24289,INDIRECT("Coefficients!$Q$2:$Q$33"))))))</f>
      </c>
      <c r="X764" s="8">
        <f>IF(OR($B764="",$C764="",$D764="",$E764="",$F764="",$G764="",$H764="",$I764="",$J764="",$K764="",$L764=""),"",IF($B764="Female",1/(1+EXP(-SUMPRODUCT(Engine!$C$24258:$C$24289,INDIRECT("Coefficients!$R$2:$R$33")))),1/(1+EXP(-SUMPRODUCT(Engine!$C$24258:$C$24289,INDIRECT("Coefficients!$S$2:$S$33"))))))</f>
      </c>
      <c r="Y764" s="8">
        <f>IF(OR($B764="",$C764="",$D764="",$E764="",$F764="",$G764="",$H764="",$I764="",$J764="",$K764="",$L764=""),"",IF($B764="Female",1/(1+EXP(-SUMPRODUCT(Engine!$C$24258:$C$24289,INDIRECT("Coefficients!$T$2:$T$33")))),1/(1+EXP(-SUMPRODUCT(Engine!$C$24258:$C$24289,INDIRECT("Coefficients!$U$2:$U$33"))))))</f>
      </c>
      <c r="Z764" s="8">
        <f>IF(OR($B764="",$C764="",$D764="",$E764="",$F764="",$G764="",$H764="",$I764="",$J764="",$K764="",$L764=""),"",IF($B764="Female",1/(1+EXP(-SUMPRODUCT(Engine!$C$24258:$C$24289,INDIRECT("Coefficients!$V$2:$V$33")))),1/(1+EXP(-SUMPRODUCT(Engine!$C$24258:$C$24289,INDIRECT("Coefficients!$W$2:$W$33"))))))</f>
      </c>
      <c r="AA764" s="8">
        <f>IF(OR($B764="",$C764="",$D764="",$E764="",$F764="",$G764="",$H764="",$I764="",$J764="",$K764="",$L764=""),"",IF($B764="Female",1/(1+EXP(-SUMPRODUCT(Engine!$C$24258:$C$24289,INDIRECT("Coefficients!$X$2:$X$33")))),1/(1+EXP(-SUMPRODUCT(Engine!$C$24258:$C$24289,INDIRECT("Coefficients!$Y$2:$Y$33"))))))</f>
      </c>
      <c r="AB764" s="8">
        <f>IF(OR($B764="",$C764="",$D764="",$E764="",$F764="",$G764="",$H764="",$I764="",$J764="",$K764="",$L764=""),"",IF($B764="Female",1/(1+EXP(-SUMPRODUCT(Engine!$C$24258:$C$24289,INDIRECT("Coefficients!$Z$2:$Z$33")))),1/(1+EXP(-SUMPRODUCT(Engine!$C$24258:$C$24289,INDIRECT("Coefficients!$AA$2:$AA$33"))))))</f>
      </c>
      <c r="AC764" s="8">
        <f>IF(OR($B764="",$C764="",$D764="",$E764="",$F764="",$G764="",$H764="",$I764="",$J764="",$K764="",$L764=""),"",IF($B764="Female",1/(1+EXP(-SUMPRODUCT(Engine!$C$24258:$C$24289,INDIRECT("Coefficients!$AB$2:$AB$33")))),1/(1+EXP(-SUMPRODUCT(Engine!$C$24258:$C$24289,INDIRECT("Coefficients!$AC$2:$AC$33"))))))</f>
      </c>
      <c r="AD764" s="8">
        <f>IF(OR($B764="",$C764="",$D764="",$E764="",$F764="",$G764="",$H764="",$I764="",$J764="",$K764="",$L764=""),"",IF($B764="Female",1/(1+EXP(-SUMPRODUCT(Engine!$C$24258:$C$24289,INDIRECT("Coefficients!$AD$2:$AD$33")))),1/(1+EXP(-SUMPRODUCT(Engine!$C$24258:$C$24289,INDIRECT("Coefficients!$AE$2:$AE$33"))))))</f>
      </c>
      <c r="AE764" s="8">
        <f>IF(OR($B764="",$C764="",$D764="",$E764="",$F764="",$G764="",$H764="",$I764="",$J764="",$K764="",$L764=""),"",IF($B764="Female",1/(1+EXP(-SUMPRODUCT(Engine!$C$24258:$C$24289,INDIRECT("Coefficients!$AF$2:$AF$33")))),1/(1+EXP(-SUMPRODUCT(Engine!$C$24258:$C$24289,INDIRECT("Coefficients!$AG$2:$AG$33"))))))</f>
      </c>
      <c r="AF764" s="8">
        <f>IF(OR($B764="",$C764="",$D764="",$E764="",$F764="",$G764="",$H764="",$I764="",$J764="",$K764="",$L764=""),"",IF($B764="Female",1/(1+EXP(-SUMPRODUCT(Engine!$C$24258:$C$24289,INDIRECT("Coefficients!$AH$2:$AH$33")))),1/(1+EXP(-SUMPRODUCT(Engine!$C$24258:$C$24289,INDIRECT("Coefficients!$AI$2:$AI$33"))))))</f>
      </c>
      <c r="AG764" s="8">
        <f>IF(OR($B764="",$C764="",$D764="",$E764="",$F764="",$G764="",$H764="",$I764="",$J764="",$K764="",$L764=""),"",IF($B764="Female",1/(1+EXP(-SUMPRODUCT(Engine!$C$24258:$C$24289,INDIRECT("Coefficients!$AJ$2:$AJ$33")))),1/(1+EXP(-SUMPRODUCT(Engine!$C$24258:$C$24289,INDIRECT("Coefficients!$AK$2:$AK$33"))))))</f>
      </c>
      <c r="AH764" s="8">
        <f>IF(OR($B764="",$C764="",$D764="",$E764="",$F764="",$G764="",$H764="",$I764="",$J764="",$K764="",$L764=""),"",IF($B764="Female",1/(1+EXP(-SUMPRODUCT(Engine!$C$24258:$C$24289,INDIRECT("Coefficients!$AL$2:$AL$33")))),1/(1+EXP(-SUMPRODUCT(Engine!$C$24258:$C$24289,INDIRECT("Coefficients!$AM$2:$AM$33"))))))</f>
      </c>
      <c r="AI764" s="8">
        <f>IF(OR($B764="",$C764="",$D764="",$E764="",$F764="",$G764="",$H764="",$I764="",$J764="",$K764="",$L764=""),"",IF($B764="Female",1/(1+EXP(-SUMPRODUCT(Engine!$C$24258:$C$24289,INDIRECT("Coefficients!$AN$2:$AN$33")))),1/(1+EXP(-SUMPRODUCT(Engine!$C$24258:$C$24289,INDIRECT("Coefficients!$AO$2:$AO$33"))))))</f>
      </c>
      <c r="AJ764" s="8">
        <f>IF(OR($B764="",$C764="",$D764="",$E764="",$F764="",$G764="",$H764="",$I764="",$J764="",$K764="",$L764=""),"",IF($B764="Female",1/(1+EXP(-SUMPRODUCT(Engine!$C$24258:$C$24289,INDIRECT("Coefficients!$AP$2:$AP$33")))),1/(1+EXP(-SUMPRODUCT(Engine!$C$24258:$C$24289,INDIRECT("Coefficients!$AQ$2:$AQ$33"))))))</f>
      </c>
      <c r="AK764" s="8">
        <f>IF(OR($B764="",$C764="",$D764="",$E764="",$F764="",$G764="",$H764="",$I764="",$J764="",$K764="",$L764=""),"",IF($B764="Female",1/(1+EXP(-SUMPRODUCT(Engine!$C$24258:$C$24289,INDIRECT("Coefficients!$AR$2:$AR$33")))),1/(1+EXP(-SUMPRODUCT(Engine!$C$24258:$C$24289,INDIRECT("Coefficients!$AS$2:$AS$33"))))))</f>
      </c>
      <c r="AL764" s="8">
        <f>IF(OR($B764="",$C764="",$D764="",$E764="",$F764="",$G764="",$H764="",$I764="",$J764="",$K764="",$L764=""),"",IF($B764="Female",1/(1+EXP(-SUMPRODUCT(Engine!$C$24258:$C$24289,INDIRECT("Coefficients!$AT$2:$AT$33")))),1/(1+EXP(-SUMPRODUCT(Engine!$C$24258:$C$24289,INDIRECT("Coefficients!$AU$2:$AU$33"))))))</f>
      </c>
      <c r="AM764" s="8">
        <f>IF(OR($B764="",$C764="",$D764="",$E764="",$F764="",$G764="",$H764="",$I764="",$J764="",$K764="",$L764=""),"",IF($B764="Female",1/(1+EXP(-SUMPRODUCT(Engine!$C$24258:$C$24289,INDIRECT("Coefficients!$AV$2:$AV$33")))),1/(1+EXP(-SUMPRODUCT(Engine!$C$24258:$C$24289,INDIRECT("Coefficients!$AW$2:$AW$33"))))))</f>
      </c>
      <c r="AN764" s="8">
        <f>IF(OR($B764="",$C764="",$D764="",$E764="",$F764="",$G764="",$H764="",$I764="",$J764="",$K764="",$L764=""),"",IF($B764="Female",1/(1+EXP(-SUMPRODUCT(Engine!$C$24258:$C$24289,INDIRECT("Coefficients!$AX$2:$AX$33")))),1/(1+EXP(-SUMPRODUCT(Engine!$C$24258:$C$24289,INDIRECT("Coefficients!$AY$2:$AY$33"))))))</f>
      </c>
      <c r="AO764" s="8">
        <f>IF(OR($B764="",$C764="",$D764="",$E764="",$F764="",$G764="",$H764="",$I764="",$J764="",$K764="",$L764=""),"",IF($B764="Female",1/(1+EXP(-SUMPRODUCT(Engine!$C$24258:$C$24289,INDIRECT("Coefficients!$AZ$2:$AZ$33")))),1/(1+EXP(-SUMPRODUCT(Engine!$C$24258:$C$24289,INDIRECT("Coefficients!$BA$2:$BA$33"))))))</f>
      </c>
      <c r="AP764" s="8">
        <f>IF(OR($B764="",$C764="",$D764="",$E764="",$F764="",$G764="",$H764="",$I764="",$J764="",$K764="",$L764=""),"",IF($B764="Female",1/(1+EXP(-SUMPRODUCT(Engine!$C$24258:$C$24289,INDIRECT("Coefficients!$BB$2:$BB$33")))),1/(1+EXP(-SUMPRODUCT(Engine!$C$24258:$C$24289,INDIRECT("Coefficients!$BC$2:$BC$33"))))))</f>
      </c>
      <c r="AQ764" s="8">
        <f>IF(OR($B764="",$C764="",$D764="",$E764="",$F764="",$G764="",$H764="",$I764="",$J764="",$K764="",$L764=""),"",IF($B764="Female",1/(1+EXP(-SUMPRODUCT(Engine!$C$24258:$C$24289,INDIRECT("Coefficients!$BD$2:$BD$33")))),1/(1+EXP(-SUMPRODUCT(Engine!$C$24258:$C$24289,INDIRECT("Coefficients!$BE$2:$BE$33"))))))</f>
      </c>
      <c r="AR764" s="8">
        <f>IF(OR($B764="",$C764="",$D764="",$E764="",$F764="",$G764="",$H764="",$I764="",$J764="",$K764="",$L764=""),"",IF($B764="Female",1/(1+EXP(-SUMPRODUCT(Engine!$C$24258:$C$24289,INDIRECT("Coefficients!$BF$2:$BF$33")))),1/(1+EXP(-SUMPRODUCT(Engine!$C$24258:$C$24289,INDIRECT("Coefficients!$BG$2:$BG$33"))))))</f>
      </c>
      <c r="AS764" s="8">
        <f>IF(OR($B764="",$C764="",$D764="",$E764="",$F764="",$G764="",$H764="",$I764="",$J764="",$K764="",$L764=""),"",IF($B764="Female",1/(1+EXP(-SUMPRODUCT(Engine!$C$24258:$C$24289,INDIRECT("Coefficients!$BH$2:$BH$33")))),1/(1+EXP(-SUMPRODUCT(Engine!$C$24258:$C$24289,INDIRECT("Coefficients!$BI$2:$BI$33"))))))</f>
      </c>
      <c r="AT764" s="8">
        <f>IF(OR($B764="",$C764="",$D764="",$E764="",$F764="",$G764="",$H764="",$I764="",$J764="",$K764="",$L764=""),"",IF($B764="Female",1/(1+EXP(-SUMPRODUCT(Engine!$C$24258:$C$24289,INDIRECT("Coefficients!$BJ$2:$BJ$33")))),1/(1+EXP(-SUMPRODUCT(Engine!$C$24258:$C$24289,INDIRECT("Coefficients!$BK$2:$BK$33"))))))</f>
      </c>
      <c r="AU764" s="8">
        <f>IF(OR($B764="",$C764="",$D764="",$E764="",$F764="",$G764="",$H764="",$I764="",$J764="",$K764="",$L764=""),"",IF($B764="Female",1/(1+EXP(-SUMPRODUCT(Engine!$C$24258:$C$24289,INDIRECT("Coefficients!$BL$2:$BL$33")))),1/(1+EXP(-SUMPRODUCT(Engine!$C$24258:$C$24289,INDIRECT("Coefficients!$BM$2:$BM$33"))))))</f>
      </c>
      <c r="AV764" s="8">
        <f>IF(OR($B764="",$C764="",$D764="",$E764="",$F764="",$G764="",$H764="",$I764="",$J764="",$K764="",$L764=""),"",IF($B764="Female",1/(1+EXP(-SUMPRODUCT(Engine!$C$24258:$C$24289,INDIRECT("Coefficients!$BN$2:$BN$33")))),1/(1+EXP(-SUMPRODUCT(Engine!$C$24258:$C$24289,INDIRECT("Coefficients!$BO$2:$BO$33"))))))</f>
      </c>
      <c r="AW764" s="8">
        <f>IF(OR($B764="",$C764="",$D764="",$E764="",$F764="",$G764="",$H764="",$I764="",$J764="",$K764="",$L764=""),"",IF($B764="Female",1/(1+EXP(-SUMPRODUCT(Engine!$C$24258:$C$24289,INDIRECT("Coefficients!$BP$2:$BP$33")))),1/(1+EXP(-SUMPRODUCT(Engine!$C$24258:$C$24289,INDIRECT("Coefficients!$BQ$2:$BQ$33"))))))</f>
      </c>
      <c r="AX764" s="8">
        <f>IF(OR($B764="",$C764="",$D764="",$E764="",$F764="",$G764="",$H764="",$I764="",$J764="",$K764="",$L764=""),"",IF($B764="Female",1/(1+EXP(-SUMPRODUCT(Engine!$C$24258:$C$24289,INDIRECT("Coefficients!$BR$2:$BR$33")))),1/(1+EXP(-SUMPRODUCT(Engine!$C$24258:$C$24289,INDIRECT("Coefficients!$BS$2:$BS$33"))))))</f>
      </c>
      <c r="AY764" s="8">
        <f>IF(OR($B764="",$C764="",$D764="",$E764="",$F764="",$G764="",$H764="",$I764="",$J764="",$K764="",$L764=""),"",IF($B764="Female",1/(1+EXP(-SUMPRODUCT(Engine!$C$24258:$C$24289,INDIRECT("Coefficients!$BT$2:$BT$33")))),1/(1+EXP(-SUMPRODUCT(Engine!$C$24258:$C$24289,INDIRECT("Coefficients!$BU$2:$BU$33"))))))</f>
      </c>
      <c r="AZ764" s="8">
        <f>IF(OR($B764="",$C764="",$D764="",$E764="",$F764="",$G764="",$H764="",$I764="",$J764="",$K764="",$L764=""),"",IF($B764="Female",1/(1+EXP(-SUMPRODUCT(Engine!$C$24258:$C$24289,INDIRECT("Coefficients!$BV$2:$BV$33")))),1/(1+EXP(-SUMPRODUCT(Engine!$C$24258:$C$24289,INDIRECT("Coefficients!$BW$2:$BW$33"))))))</f>
      </c>
      <c r="BA764" s="8">
        <f>IF(OR($B764="",$C764="",$D764="",$E764="",$F764="",$G764="",$H764="",$I764="",$J764="",$K764="",$L764=""),"",IF($B764="Female",1/(1+EXP(-SUMPRODUCT(Engine!$C$24258:$C$24289,INDIRECT("Coefficients!$BX$2:$BX$33")))),1/(1+EXP(-SUMPRODUCT(Engine!$C$24258:$C$24289,INDIRECT("Coefficients!$BY$2:$BY$33"))))))</f>
      </c>
      <c r="BB764" s="8">
        <f>IF(OR($B764="",$C764="",$D764="",$E764="",$F764="",$G764="",$H764="",$I764="",$J764="",$K764="",$L764=""),"",IF($B764="Female",1/(1+EXP(-SUMPRODUCT(Engine!$C$24258:$C$24289,INDIRECT("Coefficients!$BZ$2:$BZ$33")))),1/(1+EXP(-SUMPRODUCT(Engine!$C$24258:$C$24289,INDIRECT("Coefficients!$CA$2:$CA$33"))))))</f>
      </c>
      <c r="BC764" s="8">
        <f>IF(OR($B764="",$C764="",$D764="",$E764="",$F764="",$G764="",$H764="",$I764="",$J764="",$K764="",$L764=""),"",IF($B764="Female",1/(1+EXP(-SUMPRODUCT(Engine!$C$24258:$C$24289,INDIRECT("Coefficients!$CB$2:$CB$33")))),1/(1+EXP(-SUMPRODUCT(Engine!$C$24258:$C$24289,INDIRECT("Coefficients!$CC$2:$CC$33"))))))</f>
      </c>
      <c r="BD764" s="8">
        <f>IF(OR($B764="",$C764="",$D764="",$E764="",$F764="",$G764="",$H764="",$I764="",$J764="",$K764="",$L764=""),"",IF($B764="Female",1/(1+EXP(-SUMPRODUCT(Engine!$C$24258:$C$24289,INDIRECT("Coefficients!$CD$2:$CD$33")))),1/(1+EXP(-SUMPRODUCT(Engine!$C$24258:$C$24289,INDIRECT("Coefficients!$CE$2:$CE$33"))))))</f>
      </c>
      <c r="BE764" s="8">
        <f>IF(OR($B764="",$C764="",$D764="",$E764="",$F764="",$G764="",$H764="",$I764="",$J764="",$K764="",$L764=""),"",IF($B764="Female",1/(1+EXP(-SUMPRODUCT(Engine!$C$24258:$C$24289,INDIRECT("Coefficients!$CF$2:$CF$33")))),1/(1+EXP(-SUMPRODUCT(Engine!$C$24258:$C$24289,INDIRECT("Coefficients!$CG$2:$CG$33"))))))</f>
      </c>
      <c r="BF764" s="8">
        <f>IF(OR($B764="",$C764="",$D764="",$E764="",$F764="",$G764="",$H764="",$I764="",$J764="",$K764="",$L764=""),"",IF($B764="Female",1/(1+EXP(-SUMPRODUCT(Engine!$C$24258:$C$24289,INDIRECT("Coefficients!$CH$2:$CH$33")))),1/(1+EXP(-SUMPRODUCT(Engine!$C$24258:$C$24289,INDIRECT("Coefficients!$CI$2:$CI$33"))))))</f>
      </c>
      <c r="BG764" s="8">
        <f>IF(OR($B764="",$C764="",$D764="",$E764="",$F764="",$G764="",$H764="",$I764="",$J764="",$K764="",$L764=""),"",IF($B764="Female",1/(1+EXP(-SUMPRODUCT(Engine!$C$24258:$C$24289,INDIRECT("Coefficients!$CJ$2:$CJ$33")))),1/(1+EXP(-SUMPRODUCT(Engine!$C$24258:$C$24289,INDIRECT("Coefficients!$CK$2:$CK$33"))))))</f>
      </c>
      <c r="BH764" s="8">
        <f>IF(OR($B764="",$C764="",$D764="",$E764="",$F764="",$G764="",$H764="",$I764="",$J764="",$K764="",$L764=""),"",IF($B764="Female",1/(1+EXP(-SUMPRODUCT(Engine!$C$24258:$C$24289,INDIRECT("Coefficients!$CL$2:$CL$33")))),1/(1+EXP(-SUMPRODUCT(Engine!$C$24258:$C$24289,INDIRECT("Coefficients!$CM$2:$CM$33"))))))</f>
      </c>
      <c r="BI764" s="8">
        <f>IF(OR($B764="",$C764="",$D764="",$E764="",$F764="",$G764="",$H764="",$I764="",$J764="",$K764="",$L764=""),"",IF($B764="Female",1/(1+EXP(-SUMPRODUCT(Engine!$C$24258:$C$24289,INDIRECT("Coefficients!$CN$2:$CN$33")))),1/(1+EXP(-SUMPRODUCT(Engine!$C$24258:$C$24289,INDIRECT("Coefficients!$CO$2:$CO$33"))))))</f>
      </c>
      <c r="BJ764" s="8">
        <f>IF(OR($B764="",$C764="",$D764="",$E764="",$F764="",$G764="",$H764="",$I764="",$J764="",$K764="",$L764=""),"",IF($B764="Female",1/(1+EXP(-SUMPRODUCT(Engine!$C$24258:$C$24289,INDIRECT("Coefficients!$CP$2:$CP$33")))),1/(1+EXP(-SUMPRODUCT(Engine!$C$24258:$C$24289,INDIRECT("Coefficients!$CQ$2:$CQ$33"))))))</f>
      </c>
      <c r="BK764" s="8">
        <f>IF(OR($B764="",$C764="",$D764="",$E764="",$F764="",$G764="",$H764="",$I764="",$J764="",$K764="",$L764=""),"",IF($B764="Female",1/(1+EXP(-SUMPRODUCT(Engine!$C$24258:$C$24289,INDIRECT("Coefficients!$CR$2:$CR$33")))),1/(1+EXP(-SUMPRODUCT(Engine!$C$24258:$C$24289,INDIRECT("Coefficients!$CS$2:$CS$33"))))))</f>
      </c>
      <c r="BL764" s="8">
        <f>IF(OR($B764="",$C764="",$D764="",$E764="",$F764="",$G764="",$H764="",$I764="",$J764="",$K764="",$L764=""),"",IF($B764="Female",1/(1+EXP(-SUMPRODUCT(Engine!$C$24258:$C$24289,INDIRECT("Coefficients!$CT$2:$CT$33")))),1/(1+EXP(-SUMPRODUCT(Engine!$C$24258:$C$24289,INDIRECT("Coefficients!$CU$2:$CU$33"))))))</f>
      </c>
      <c r="BM764" s="8">
        <f>IF(OR($B764="",$C764="",$D764="",$E764="",$F764="",$G764="",$H764="",$I764="",$J764="",$K764="",$L764=""),"",IF($B764="Female",1/(1+EXP(-SUMPRODUCT(Engine!$C$24258:$C$24289,INDIRECT("Coefficients!$CV$2:$CV$33")))),1/(1+EXP(-SUMPRODUCT(Engine!$C$24258:$C$24289,INDIRECT("Coefficients!$CW$2:$CW$33"))))))</f>
      </c>
    </row>
    <row r="765" spans="1:6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8">
        <f>IF(OR($B765="",$C765="",$D765="",$E765="",$F765="",$G765="",$H765="",$I765="",$J765="",$K765="",$L765=""),"",IF($B765="Female",1/(1+EXP(-SUMPRODUCT(Engine!$C$24290:$C$24321,INDIRECT("Coefficients!$B$2:$B$33")))),1/(1+EXP(-SUMPRODUCT(Engine!$C$24290:$C$24321,INDIRECT("Coefficients!$C$2:$C$33"))))))</f>
      </c>
      <c r="Q765" s="8">
        <f>IF(OR($B765="",$C765="",$D765="",$E765="",$F765="",$G765="",$H765="",$I765="",$J765="",$K765="",$L765=""),"",IF($B765="Female",1/(1+EXP(-SUMPRODUCT(Engine!$C$24290:$C$24321,INDIRECT("Coefficients!$D$2:$D$33")))),1/(1+EXP(-SUMPRODUCT(Engine!$C$24290:$C$24321,INDIRECT("Coefficients!$E$2:$E$33"))))))</f>
      </c>
      <c r="R765" s="8">
        <f>IF(OR($B765="",$C765="",$D765="",$E765="",$F765="",$G765="",$H765="",$I765="",$J765="",$K765="",$L765=""),"",IF($B765="Female",1/(1+EXP(-SUMPRODUCT(Engine!$C$24290:$C$24321,INDIRECT("Coefficients!$F$2:$F$33")))),1/(1+EXP(-SUMPRODUCT(Engine!$C$24290:$C$24321,INDIRECT("Coefficients!$G$2:$G$33"))))))</f>
      </c>
      <c r="S765" s="8">
        <f>IF(OR($B765="",$C765="",$D765="",$E765="",$F765="",$G765="",$H765="",$I765="",$J765="",$K765="",$L765=""),"",IF($B765="Female",1/(1+EXP(-SUMPRODUCT(Engine!$C$24290:$C$24321,INDIRECT("Coefficients!$H$2:$H$33")))),1/(1+EXP(-SUMPRODUCT(Engine!$C$24290:$C$24321,INDIRECT("Coefficients!$I$2:$I$33"))))))</f>
      </c>
      <c r="T765" s="8">
        <f>IF(OR($B765="",$C765="",$D765="",$E765="",$F765="",$G765="",$H765="",$I765="",$J765="",$K765="",$L765=""),"",IF($B765="Female",1/(1+EXP(-SUMPRODUCT(Engine!$C$24290:$C$24321,INDIRECT("Coefficients!$J$2:$J$33")))),1/(1+EXP(-SUMPRODUCT(Engine!$C$24290:$C$24321,INDIRECT("Coefficients!$K$2:$K$33"))))))</f>
      </c>
      <c r="U765" s="8">
        <f>IF(OR($B765="",$C765="",$D765="",$E765="",$F765="",$G765="",$H765="",$I765="",$J765="",$K765="",$L765=""),"",IF($B765="Female",1/(1+EXP(-SUMPRODUCT(Engine!$C$24290:$C$24321,INDIRECT("Coefficients!$L$2:$L$33")))),1/(1+EXP(-SUMPRODUCT(Engine!$C$24290:$C$24321,INDIRECT("Coefficients!$M$2:$M$33"))))))</f>
      </c>
      <c r="V765" s="8">
        <f>IF(OR($B765="",$C765="",$D765="",$E765="",$F765="",$G765="",$H765="",$I765="",$J765="",$K765="",$L765=""),"",IF($B765="Female",1/(1+EXP(-SUMPRODUCT(Engine!$C$24290:$C$24321,INDIRECT("Coefficients!$N$2:$N$33")))),1/(1+EXP(-SUMPRODUCT(Engine!$C$24290:$C$24321,INDIRECT("Coefficients!$O$2:$O$33"))))))</f>
      </c>
      <c r="W765" s="8">
        <f>IF(OR($B765="",$C765="",$D765="",$E765="",$F765="",$G765="",$H765="",$I765="",$J765="",$K765="",$L765=""),"",IF($B765="Female",1/(1+EXP(-SUMPRODUCT(Engine!$C$24290:$C$24321,INDIRECT("Coefficients!$P$2:$P$33")))),1/(1+EXP(-SUMPRODUCT(Engine!$C$24290:$C$24321,INDIRECT("Coefficients!$Q$2:$Q$33"))))))</f>
      </c>
      <c r="X765" s="8">
        <f>IF(OR($B765="",$C765="",$D765="",$E765="",$F765="",$G765="",$H765="",$I765="",$J765="",$K765="",$L765=""),"",IF($B765="Female",1/(1+EXP(-SUMPRODUCT(Engine!$C$24290:$C$24321,INDIRECT("Coefficients!$R$2:$R$33")))),1/(1+EXP(-SUMPRODUCT(Engine!$C$24290:$C$24321,INDIRECT("Coefficients!$S$2:$S$33"))))))</f>
      </c>
      <c r="Y765" s="8">
        <f>IF(OR($B765="",$C765="",$D765="",$E765="",$F765="",$G765="",$H765="",$I765="",$J765="",$K765="",$L765=""),"",IF($B765="Female",1/(1+EXP(-SUMPRODUCT(Engine!$C$24290:$C$24321,INDIRECT("Coefficients!$T$2:$T$33")))),1/(1+EXP(-SUMPRODUCT(Engine!$C$24290:$C$24321,INDIRECT("Coefficients!$U$2:$U$33"))))))</f>
      </c>
      <c r="Z765" s="8">
        <f>IF(OR($B765="",$C765="",$D765="",$E765="",$F765="",$G765="",$H765="",$I765="",$J765="",$K765="",$L765=""),"",IF($B765="Female",1/(1+EXP(-SUMPRODUCT(Engine!$C$24290:$C$24321,INDIRECT("Coefficients!$V$2:$V$33")))),1/(1+EXP(-SUMPRODUCT(Engine!$C$24290:$C$24321,INDIRECT("Coefficients!$W$2:$W$33"))))))</f>
      </c>
      <c r="AA765" s="8">
        <f>IF(OR($B765="",$C765="",$D765="",$E765="",$F765="",$G765="",$H765="",$I765="",$J765="",$K765="",$L765=""),"",IF($B765="Female",1/(1+EXP(-SUMPRODUCT(Engine!$C$24290:$C$24321,INDIRECT("Coefficients!$X$2:$X$33")))),1/(1+EXP(-SUMPRODUCT(Engine!$C$24290:$C$24321,INDIRECT("Coefficients!$Y$2:$Y$33"))))))</f>
      </c>
      <c r="AB765" s="8">
        <f>IF(OR($B765="",$C765="",$D765="",$E765="",$F765="",$G765="",$H765="",$I765="",$J765="",$K765="",$L765=""),"",IF($B765="Female",1/(1+EXP(-SUMPRODUCT(Engine!$C$24290:$C$24321,INDIRECT("Coefficients!$Z$2:$Z$33")))),1/(1+EXP(-SUMPRODUCT(Engine!$C$24290:$C$24321,INDIRECT("Coefficients!$AA$2:$AA$33"))))))</f>
      </c>
      <c r="AC765" s="8">
        <f>IF(OR($B765="",$C765="",$D765="",$E765="",$F765="",$G765="",$H765="",$I765="",$J765="",$K765="",$L765=""),"",IF($B765="Female",1/(1+EXP(-SUMPRODUCT(Engine!$C$24290:$C$24321,INDIRECT("Coefficients!$AB$2:$AB$33")))),1/(1+EXP(-SUMPRODUCT(Engine!$C$24290:$C$24321,INDIRECT("Coefficients!$AC$2:$AC$33"))))))</f>
      </c>
      <c r="AD765" s="8">
        <f>IF(OR($B765="",$C765="",$D765="",$E765="",$F765="",$G765="",$H765="",$I765="",$J765="",$K765="",$L765=""),"",IF($B765="Female",1/(1+EXP(-SUMPRODUCT(Engine!$C$24290:$C$24321,INDIRECT("Coefficients!$AD$2:$AD$33")))),1/(1+EXP(-SUMPRODUCT(Engine!$C$24290:$C$24321,INDIRECT("Coefficients!$AE$2:$AE$33"))))))</f>
      </c>
      <c r="AE765" s="8">
        <f>IF(OR($B765="",$C765="",$D765="",$E765="",$F765="",$G765="",$H765="",$I765="",$J765="",$K765="",$L765=""),"",IF($B765="Female",1/(1+EXP(-SUMPRODUCT(Engine!$C$24290:$C$24321,INDIRECT("Coefficients!$AF$2:$AF$33")))),1/(1+EXP(-SUMPRODUCT(Engine!$C$24290:$C$24321,INDIRECT("Coefficients!$AG$2:$AG$33"))))))</f>
      </c>
      <c r="AF765" s="8">
        <f>IF(OR($B765="",$C765="",$D765="",$E765="",$F765="",$G765="",$H765="",$I765="",$J765="",$K765="",$L765=""),"",IF($B765="Female",1/(1+EXP(-SUMPRODUCT(Engine!$C$24290:$C$24321,INDIRECT("Coefficients!$AH$2:$AH$33")))),1/(1+EXP(-SUMPRODUCT(Engine!$C$24290:$C$24321,INDIRECT("Coefficients!$AI$2:$AI$33"))))))</f>
      </c>
      <c r="AG765" s="8">
        <f>IF(OR($B765="",$C765="",$D765="",$E765="",$F765="",$G765="",$H765="",$I765="",$J765="",$K765="",$L765=""),"",IF($B765="Female",1/(1+EXP(-SUMPRODUCT(Engine!$C$24290:$C$24321,INDIRECT("Coefficients!$AJ$2:$AJ$33")))),1/(1+EXP(-SUMPRODUCT(Engine!$C$24290:$C$24321,INDIRECT("Coefficients!$AK$2:$AK$33"))))))</f>
      </c>
      <c r="AH765" s="8">
        <f>IF(OR($B765="",$C765="",$D765="",$E765="",$F765="",$G765="",$H765="",$I765="",$J765="",$K765="",$L765=""),"",IF($B765="Female",1/(1+EXP(-SUMPRODUCT(Engine!$C$24290:$C$24321,INDIRECT("Coefficients!$AL$2:$AL$33")))),1/(1+EXP(-SUMPRODUCT(Engine!$C$24290:$C$24321,INDIRECT("Coefficients!$AM$2:$AM$33"))))))</f>
      </c>
      <c r="AI765" s="8">
        <f>IF(OR($B765="",$C765="",$D765="",$E765="",$F765="",$G765="",$H765="",$I765="",$J765="",$K765="",$L765=""),"",IF($B765="Female",1/(1+EXP(-SUMPRODUCT(Engine!$C$24290:$C$24321,INDIRECT("Coefficients!$AN$2:$AN$33")))),1/(1+EXP(-SUMPRODUCT(Engine!$C$24290:$C$24321,INDIRECT("Coefficients!$AO$2:$AO$33"))))))</f>
      </c>
      <c r="AJ765" s="8">
        <f>IF(OR($B765="",$C765="",$D765="",$E765="",$F765="",$G765="",$H765="",$I765="",$J765="",$K765="",$L765=""),"",IF($B765="Female",1/(1+EXP(-SUMPRODUCT(Engine!$C$24290:$C$24321,INDIRECT("Coefficients!$AP$2:$AP$33")))),1/(1+EXP(-SUMPRODUCT(Engine!$C$24290:$C$24321,INDIRECT("Coefficients!$AQ$2:$AQ$33"))))))</f>
      </c>
      <c r="AK765" s="8">
        <f>IF(OR($B765="",$C765="",$D765="",$E765="",$F765="",$G765="",$H765="",$I765="",$J765="",$K765="",$L765=""),"",IF($B765="Female",1/(1+EXP(-SUMPRODUCT(Engine!$C$24290:$C$24321,INDIRECT("Coefficients!$AR$2:$AR$33")))),1/(1+EXP(-SUMPRODUCT(Engine!$C$24290:$C$24321,INDIRECT("Coefficients!$AS$2:$AS$33"))))))</f>
      </c>
      <c r="AL765" s="8">
        <f>IF(OR($B765="",$C765="",$D765="",$E765="",$F765="",$G765="",$H765="",$I765="",$J765="",$K765="",$L765=""),"",IF($B765="Female",1/(1+EXP(-SUMPRODUCT(Engine!$C$24290:$C$24321,INDIRECT("Coefficients!$AT$2:$AT$33")))),1/(1+EXP(-SUMPRODUCT(Engine!$C$24290:$C$24321,INDIRECT("Coefficients!$AU$2:$AU$33"))))))</f>
      </c>
      <c r="AM765" s="8">
        <f>IF(OR($B765="",$C765="",$D765="",$E765="",$F765="",$G765="",$H765="",$I765="",$J765="",$K765="",$L765=""),"",IF($B765="Female",1/(1+EXP(-SUMPRODUCT(Engine!$C$24290:$C$24321,INDIRECT("Coefficients!$AV$2:$AV$33")))),1/(1+EXP(-SUMPRODUCT(Engine!$C$24290:$C$24321,INDIRECT("Coefficients!$AW$2:$AW$33"))))))</f>
      </c>
      <c r="AN765" s="8">
        <f>IF(OR($B765="",$C765="",$D765="",$E765="",$F765="",$G765="",$H765="",$I765="",$J765="",$K765="",$L765=""),"",IF($B765="Female",1/(1+EXP(-SUMPRODUCT(Engine!$C$24290:$C$24321,INDIRECT("Coefficients!$AX$2:$AX$33")))),1/(1+EXP(-SUMPRODUCT(Engine!$C$24290:$C$24321,INDIRECT("Coefficients!$AY$2:$AY$33"))))))</f>
      </c>
      <c r="AO765" s="8">
        <f>IF(OR($B765="",$C765="",$D765="",$E765="",$F765="",$G765="",$H765="",$I765="",$J765="",$K765="",$L765=""),"",IF($B765="Female",1/(1+EXP(-SUMPRODUCT(Engine!$C$24290:$C$24321,INDIRECT("Coefficients!$AZ$2:$AZ$33")))),1/(1+EXP(-SUMPRODUCT(Engine!$C$24290:$C$24321,INDIRECT("Coefficients!$BA$2:$BA$33"))))))</f>
      </c>
      <c r="AP765" s="8">
        <f>IF(OR($B765="",$C765="",$D765="",$E765="",$F765="",$G765="",$H765="",$I765="",$J765="",$K765="",$L765=""),"",IF($B765="Female",1/(1+EXP(-SUMPRODUCT(Engine!$C$24290:$C$24321,INDIRECT("Coefficients!$BB$2:$BB$33")))),1/(1+EXP(-SUMPRODUCT(Engine!$C$24290:$C$24321,INDIRECT("Coefficients!$BC$2:$BC$33"))))))</f>
      </c>
      <c r="AQ765" s="8">
        <f>IF(OR($B765="",$C765="",$D765="",$E765="",$F765="",$G765="",$H765="",$I765="",$J765="",$K765="",$L765=""),"",IF($B765="Female",1/(1+EXP(-SUMPRODUCT(Engine!$C$24290:$C$24321,INDIRECT("Coefficients!$BD$2:$BD$33")))),1/(1+EXP(-SUMPRODUCT(Engine!$C$24290:$C$24321,INDIRECT("Coefficients!$BE$2:$BE$33"))))))</f>
      </c>
      <c r="AR765" s="8">
        <f>IF(OR($B765="",$C765="",$D765="",$E765="",$F765="",$G765="",$H765="",$I765="",$J765="",$K765="",$L765=""),"",IF($B765="Female",1/(1+EXP(-SUMPRODUCT(Engine!$C$24290:$C$24321,INDIRECT("Coefficients!$BF$2:$BF$33")))),1/(1+EXP(-SUMPRODUCT(Engine!$C$24290:$C$24321,INDIRECT("Coefficients!$BG$2:$BG$33"))))))</f>
      </c>
      <c r="AS765" s="8">
        <f>IF(OR($B765="",$C765="",$D765="",$E765="",$F765="",$G765="",$H765="",$I765="",$J765="",$K765="",$L765=""),"",IF($B765="Female",1/(1+EXP(-SUMPRODUCT(Engine!$C$24290:$C$24321,INDIRECT("Coefficients!$BH$2:$BH$33")))),1/(1+EXP(-SUMPRODUCT(Engine!$C$24290:$C$24321,INDIRECT("Coefficients!$BI$2:$BI$33"))))))</f>
      </c>
      <c r="AT765" s="8">
        <f>IF(OR($B765="",$C765="",$D765="",$E765="",$F765="",$G765="",$H765="",$I765="",$J765="",$K765="",$L765=""),"",IF($B765="Female",1/(1+EXP(-SUMPRODUCT(Engine!$C$24290:$C$24321,INDIRECT("Coefficients!$BJ$2:$BJ$33")))),1/(1+EXP(-SUMPRODUCT(Engine!$C$24290:$C$24321,INDIRECT("Coefficients!$BK$2:$BK$33"))))))</f>
      </c>
      <c r="AU765" s="8">
        <f>IF(OR($B765="",$C765="",$D765="",$E765="",$F765="",$G765="",$H765="",$I765="",$J765="",$K765="",$L765=""),"",IF($B765="Female",1/(1+EXP(-SUMPRODUCT(Engine!$C$24290:$C$24321,INDIRECT("Coefficients!$BL$2:$BL$33")))),1/(1+EXP(-SUMPRODUCT(Engine!$C$24290:$C$24321,INDIRECT("Coefficients!$BM$2:$BM$33"))))))</f>
      </c>
      <c r="AV765" s="8">
        <f>IF(OR($B765="",$C765="",$D765="",$E765="",$F765="",$G765="",$H765="",$I765="",$J765="",$K765="",$L765=""),"",IF($B765="Female",1/(1+EXP(-SUMPRODUCT(Engine!$C$24290:$C$24321,INDIRECT("Coefficients!$BN$2:$BN$33")))),1/(1+EXP(-SUMPRODUCT(Engine!$C$24290:$C$24321,INDIRECT("Coefficients!$BO$2:$BO$33"))))))</f>
      </c>
      <c r="AW765" s="8">
        <f>IF(OR($B765="",$C765="",$D765="",$E765="",$F765="",$G765="",$H765="",$I765="",$J765="",$K765="",$L765=""),"",IF($B765="Female",1/(1+EXP(-SUMPRODUCT(Engine!$C$24290:$C$24321,INDIRECT("Coefficients!$BP$2:$BP$33")))),1/(1+EXP(-SUMPRODUCT(Engine!$C$24290:$C$24321,INDIRECT("Coefficients!$BQ$2:$BQ$33"))))))</f>
      </c>
      <c r="AX765" s="8">
        <f>IF(OR($B765="",$C765="",$D765="",$E765="",$F765="",$G765="",$H765="",$I765="",$J765="",$K765="",$L765=""),"",IF($B765="Female",1/(1+EXP(-SUMPRODUCT(Engine!$C$24290:$C$24321,INDIRECT("Coefficients!$BR$2:$BR$33")))),1/(1+EXP(-SUMPRODUCT(Engine!$C$24290:$C$24321,INDIRECT("Coefficients!$BS$2:$BS$33"))))))</f>
      </c>
      <c r="AY765" s="8">
        <f>IF(OR($B765="",$C765="",$D765="",$E765="",$F765="",$G765="",$H765="",$I765="",$J765="",$K765="",$L765=""),"",IF($B765="Female",1/(1+EXP(-SUMPRODUCT(Engine!$C$24290:$C$24321,INDIRECT("Coefficients!$BT$2:$BT$33")))),1/(1+EXP(-SUMPRODUCT(Engine!$C$24290:$C$24321,INDIRECT("Coefficients!$BU$2:$BU$33"))))))</f>
      </c>
      <c r="AZ765" s="8">
        <f>IF(OR($B765="",$C765="",$D765="",$E765="",$F765="",$G765="",$H765="",$I765="",$J765="",$K765="",$L765=""),"",IF($B765="Female",1/(1+EXP(-SUMPRODUCT(Engine!$C$24290:$C$24321,INDIRECT("Coefficients!$BV$2:$BV$33")))),1/(1+EXP(-SUMPRODUCT(Engine!$C$24290:$C$24321,INDIRECT("Coefficients!$BW$2:$BW$33"))))))</f>
      </c>
      <c r="BA765" s="8">
        <f>IF(OR($B765="",$C765="",$D765="",$E765="",$F765="",$G765="",$H765="",$I765="",$J765="",$K765="",$L765=""),"",IF($B765="Female",1/(1+EXP(-SUMPRODUCT(Engine!$C$24290:$C$24321,INDIRECT("Coefficients!$BX$2:$BX$33")))),1/(1+EXP(-SUMPRODUCT(Engine!$C$24290:$C$24321,INDIRECT("Coefficients!$BY$2:$BY$33"))))))</f>
      </c>
      <c r="BB765" s="8">
        <f>IF(OR($B765="",$C765="",$D765="",$E765="",$F765="",$G765="",$H765="",$I765="",$J765="",$K765="",$L765=""),"",IF($B765="Female",1/(1+EXP(-SUMPRODUCT(Engine!$C$24290:$C$24321,INDIRECT("Coefficients!$BZ$2:$BZ$33")))),1/(1+EXP(-SUMPRODUCT(Engine!$C$24290:$C$24321,INDIRECT("Coefficients!$CA$2:$CA$33"))))))</f>
      </c>
      <c r="BC765" s="8">
        <f>IF(OR($B765="",$C765="",$D765="",$E765="",$F765="",$G765="",$H765="",$I765="",$J765="",$K765="",$L765=""),"",IF($B765="Female",1/(1+EXP(-SUMPRODUCT(Engine!$C$24290:$C$24321,INDIRECT("Coefficients!$CB$2:$CB$33")))),1/(1+EXP(-SUMPRODUCT(Engine!$C$24290:$C$24321,INDIRECT("Coefficients!$CC$2:$CC$33"))))))</f>
      </c>
      <c r="BD765" s="8">
        <f>IF(OR($B765="",$C765="",$D765="",$E765="",$F765="",$G765="",$H765="",$I765="",$J765="",$K765="",$L765=""),"",IF($B765="Female",1/(1+EXP(-SUMPRODUCT(Engine!$C$24290:$C$24321,INDIRECT("Coefficients!$CD$2:$CD$33")))),1/(1+EXP(-SUMPRODUCT(Engine!$C$24290:$C$24321,INDIRECT("Coefficients!$CE$2:$CE$33"))))))</f>
      </c>
      <c r="BE765" s="8">
        <f>IF(OR($B765="",$C765="",$D765="",$E765="",$F765="",$G765="",$H765="",$I765="",$J765="",$K765="",$L765=""),"",IF($B765="Female",1/(1+EXP(-SUMPRODUCT(Engine!$C$24290:$C$24321,INDIRECT("Coefficients!$CF$2:$CF$33")))),1/(1+EXP(-SUMPRODUCT(Engine!$C$24290:$C$24321,INDIRECT("Coefficients!$CG$2:$CG$33"))))))</f>
      </c>
      <c r="BF765" s="8">
        <f>IF(OR($B765="",$C765="",$D765="",$E765="",$F765="",$G765="",$H765="",$I765="",$J765="",$K765="",$L765=""),"",IF($B765="Female",1/(1+EXP(-SUMPRODUCT(Engine!$C$24290:$C$24321,INDIRECT("Coefficients!$CH$2:$CH$33")))),1/(1+EXP(-SUMPRODUCT(Engine!$C$24290:$C$24321,INDIRECT("Coefficients!$CI$2:$CI$33"))))))</f>
      </c>
      <c r="BG765" s="8">
        <f>IF(OR($B765="",$C765="",$D765="",$E765="",$F765="",$G765="",$H765="",$I765="",$J765="",$K765="",$L765=""),"",IF($B765="Female",1/(1+EXP(-SUMPRODUCT(Engine!$C$24290:$C$24321,INDIRECT("Coefficients!$CJ$2:$CJ$33")))),1/(1+EXP(-SUMPRODUCT(Engine!$C$24290:$C$24321,INDIRECT("Coefficients!$CK$2:$CK$33"))))))</f>
      </c>
      <c r="BH765" s="8">
        <f>IF(OR($B765="",$C765="",$D765="",$E765="",$F765="",$G765="",$H765="",$I765="",$J765="",$K765="",$L765=""),"",IF($B765="Female",1/(1+EXP(-SUMPRODUCT(Engine!$C$24290:$C$24321,INDIRECT("Coefficients!$CL$2:$CL$33")))),1/(1+EXP(-SUMPRODUCT(Engine!$C$24290:$C$24321,INDIRECT("Coefficients!$CM$2:$CM$33"))))))</f>
      </c>
      <c r="BI765" s="8">
        <f>IF(OR($B765="",$C765="",$D765="",$E765="",$F765="",$G765="",$H765="",$I765="",$J765="",$K765="",$L765=""),"",IF($B765="Female",1/(1+EXP(-SUMPRODUCT(Engine!$C$24290:$C$24321,INDIRECT("Coefficients!$CN$2:$CN$33")))),1/(1+EXP(-SUMPRODUCT(Engine!$C$24290:$C$24321,INDIRECT("Coefficients!$CO$2:$CO$33"))))))</f>
      </c>
      <c r="BJ765" s="8">
        <f>IF(OR($B765="",$C765="",$D765="",$E765="",$F765="",$G765="",$H765="",$I765="",$J765="",$K765="",$L765=""),"",IF($B765="Female",1/(1+EXP(-SUMPRODUCT(Engine!$C$24290:$C$24321,INDIRECT("Coefficients!$CP$2:$CP$33")))),1/(1+EXP(-SUMPRODUCT(Engine!$C$24290:$C$24321,INDIRECT("Coefficients!$CQ$2:$CQ$33"))))))</f>
      </c>
      <c r="BK765" s="8">
        <f>IF(OR($B765="",$C765="",$D765="",$E765="",$F765="",$G765="",$H765="",$I765="",$J765="",$K765="",$L765=""),"",IF($B765="Female",1/(1+EXP(-SUMPRODUCT(Engine!$C$24290:$C$24321,INDIRECT("Coefficients!$CR$2:$CR$33")))),1/(1+EXP(-SUMPRODUCT(Engine!$C$24290:$C$24321,INDIRECT("Coefficients!$CS$2:$CS$33"))))))</f>
      </c>
      <c r="BL765" s="8">
        <f>IF(OR($B765="",$C765="",$D765="",$E765="",$F765="",$G765="",$H765="",$I765="",$J765="",$K765="",$L765=""),"",IF($B765="Female",1/(1+EXP(-SUMPRODUCT(Engine!$C$24290:$C$24321,INDIRECT("Coefficients!$CT$2:$CT$33")))),1/(1+EXP(-SUMPRODUCT(Engine!$C$24290:$C$24321,INDIRECT("Coefficients!$CU$2:$CU$33"))))))</f>
      </c>
      <c r="BM765" s="8">
        <f>IF(OR($B765="",$C765="",$D765="",$E765="",$F765="",$G765="",$H765="",$I765="",$J765="",$K765="",$L765=""),"",IF($B765="Female",1/(1+EXP(-SUMPRODUCT(Engine!$C$24290:$C$24321,INDIRECT("Coefficients!$CV$2:$CV$33")))),1/(1+EXP(-SUMPRODUCT(Engine!$C$24290:$C$24321,INDIRECT("Coefficients!$CW$2:$CW$33"))))))</f>
      </c>
    </row>
    <row r="766" spans="1:6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8">
        <f>IF(OR($B766="",$C766="",$D766="",$E766="",$F766="",$G766="",$H766="",$I766="",$J766="",$K766="",$L766=""),"",IF($B766="Female",1/(1+EXP(-SUMPRODUCT(Engine!$C$24322:$C$24353,INDIRECT("Coefficients!$B$2:$B$33")))),1/(1+EXP(-SUMPRODUCT(Engine!$C$24322:$C$24353,INDIRECT("Coefficients!$C$2:$C$33"))))))</f>
      </c>
      <c r="Q766" s="8">
        <f>IF(OR($B766="",$C766="",$D766="",$E766="",$F766="",$G766="",$H766="",$I766="",$J766="",$K766="",$L766=""),"",IF($B766="Female",1/(1+EXP(-SUMPRODUCT(Engine!$C$24322:$C$24353,INDIRECT("Coefficients!$D$2:$D$33")))),1/(1+EXP(-SUMPRODUCT(Engine!$C$24322:$C$24353,INDIRECT("Coefficients!$E$2:$E$33"))))))</f>
      </c>
      <c r="R766" s="8">
        <f>IF(OR($B766="",$C766="",$D766="",$E766="",$F766="",$G766="",$H766="",$I766="",$J766="",$K766="",$L766=""),"",IF($B766="Female",1/(1+EXP(-SUMPRODUCT(Engine!$C$24322:$C$24353,INDIRECT("Coefficients!$F$2:$F$33")))),1/(1+EXP(-SUMPRODUCT(Engine!$C$24322:$C$24353,INDIRECT("Coefficients!$G$2:$G$33"))))))</f>
      </c>
      <c r="S766" s="8">
        <f>IF(OR($B766="",$C766="",$D766="",$E766="",$F766="",$G766="",$H766="",$I766="",$J766="",$K766="",$L766=""),"",IF($B766="Female",1/(1+EXP(-SUMPRODUCT(Engine!$C$24322:$C$24353,INDIRECT("Coefficients!$H$2:$H$33")))),1/(1+EXP(-SUMPRODUCT(Engine!$C$24322:$C$24353,INDIRECT("Coefficients!$I$2:$I$33"))))))</f>
      </c>
      <c r="T766" s="8">
        <f>IF(OR($B766="",$C766="",$D766="",$E766="",$F766="",$G766="",$H766="",$I766="",$J766="",$K766="",$L766=""),"",IF($B766="Female",1/(1+EXP(-SUMPRODUCT(Engine!$C$24322:$C$24353,INDIRECT("Coefficients!$J$2:$J$33")))),1/(1+EXP(-SUMPRODUCT(Engine!$C$24322:$C$24353,INDIRECT("Coefficients!$K$2:$K$33"))))))</f>
      </c>
      <c r="U766" s="8">
        <f>IF(OR($B766="",$C766="",$D766="",$E766="",$F766="",$G766="",$H766="",$I766="",$J766="",$K766="",$L766=""),"",IF($B766="Female",1/(1+EXP(-SUMPRODUCT(Engine!$C$24322:$C$24353,INDIRECT("Coefficients!$L$2:$L$33")))),1/(1+EXP(-SUMPRODUCT(Engine!$C$24322:$C$24353,INDIRECT("Coefficients!$M$2:$M$33"))))))</f>
      </c>
      <c r="V766" s="8">
        <f>IF(OR($B766="",$C766="",$D766="",$E766="",$F766="",$G766="",$H766="",$I766="",$J766="",$K766="",$L766=""),"",IF($B766="Female",1/(1+EXP(-SUMPRODUCT(Engine!$C$24322:$C$24353,INDIRECT("Coefficients!$N$2:$N$33")))),1/(1+EXP(-SUMPRODUCT(Engine!$C$24322:$C$24353,INDIRECT("Coefficients!$O$2:$O$33"))))))</f>
      </c>
      <c r="W766" s="8">
        <f>IF(OR($B766="",$C766="",$D766="",$E766="",$F766="",$G766="",$H766="",$I766="",$J766="",$K766="",$L766=""),"",IF($B766="Female",1/(1+EXP(-SUMPRODUCT(Engine!$C$24322:$C$24353,INDIRECT("Coefficients!$P$2:$P$33")))),1/(1+EXP(-SUMPRODUCT(Engine!$C$24322:$C$24353,INDIRECT("Coefficients!$Q$2:$Q$33"))))))</f>
      </c>
      <c r="X766" s="8">
        <f>IF(OR($B766="",$C766="",$D766="",$E766="",$F766="",$G766="",$H766="",$I766="",$J766="",$K766="",$L766=""),"",IF($B766="Female",1/(1+EXP(-SUMPRODUCT(Engine!$C$24322:$C$24353,INDIRECT("Coefficients!$R$2:$R$33")))),1/(1+EXP(-SUMPRODUCT(Engine!$C$24322:$C$24353,INDIRECT("Coefficients!$S$2:$S$33"))))))</f>
      </c>
      <c r="Y766" s="8">
        <f>IF(OR($B766="",$C766="",$D766="",$E766="",$F766="",$G766="",$H766="",$I766="",$J766="",$K766="",$L766=""),"",IF($B766="Female",1/(1+EXP(-SUMPRODUCT(Engine!$C$24322:$C$24353,INDIRECT("Coefficients!$T$2:$T$33")))),1/(1+EXP(-SUMPRODUCT(Engine!$C$24322:$C$24353,INDIRECT("Coefficients!$U$2:$U$33"))))))</f>
      </c>
      <c r="Z766" s="8">
        <f>IF(OR($B766="",$C766="",$D766="",$E766="",$F766="",$G766="",$H766="",$I766="",$J766="",$K766="",$L766=""),"",IF($B766="Female",1/(1+EXP(-SUMPRODUCT(Engine!$C$24322:$C$24353,INDIRECT("Coefficients!$V$2:$V$33")))),1/(1+EXP(-SUMPRODUCT(Engine!$C$24322:$C$24353,INDIRECT("Coefficients!$W$2:$W$33"))))))</f>
      </c>
      <c r="AA766" s="8">
        <f>IF(OR($B766="",$C766="",$D766="",$E766="",$F766="",$G766="",$H766="",$I766="",$J766="",$K766="",$L766=""),"",IF($B766="Female",1/(1+EXP(-SUMPRODUCT(Engine!$C$24322:$C$24353,INDIRECT("Coefficients!$X$2:$X$33")))),1/(1+EXP(-SUMPRODUCT(Engine!$C$24322:$C$24353,INDIRECT("Coefficients!$Y$2:$Y$33"))))))</f>
      </c>
      <c r="AB766" s="8">
        <f>IF(OR($B766="",$C766="",$D766="",$E766="",$F766="",$G766="",$H766="",$I766="",$J766="",$K766="",$L766=""),"",IF($B766="Female",1/(1+EXP(-SUMPRODUCT(Engine!$C$24322:$C$24353,INDIRECT("Coefficients!$Z$2:$Z$33")))),1/(1+EXP(-SUMPRODUCT(Engine!$C$24322:$C$24353,INDIRECT("Coefficients!$AA$2:$AA$33"))))))</f>
      </c>
      <c r="AC766" s="8">
        <f>IF(OR($B766="",$C766="",$D766="",$E766="",$F766="",$G766="",$H766="",$I766="",$J766="",$K766="",$L766=""),"",IF($B766="Female",1/(1+EXP(-SUMPRODUCT(Engine!$C$24322:$C$24353,INDIRECT("Coefficients!$AB$2:$AB$33")))),1/(1+EXP(-SUMPRODUCT(Engine!$C$24322:$C$24353,INDIRECT("Coefficients!$AC$2:$AC$33"))))))</f>
      </c>
      <c r="AD766" s="8">
        <f>IF(OR($B766="",$C766="",$D766="",$E766="",$F766="",$G766="",$H766="",$I766="",$J766="",$K766="",$L766=""),"",IF($B766="Female",1/(1+EXP(-SUMPRODUCT(Engine!$C$24322:$C$24353,INDIRECT("Coefficients!$AD$2:$AD$33")))),1/(1+EXP(-SUMPRODUCT(Engine!$C$24322:$C$24353,INDIRECT("Coefficients!$AE$2:$AE$33"))))))</f>
      </c>
      <c r="AE766" s="8">
        <f>IF(OR($B766="",$C766="",$D766="",$E766="",$F766="",$G766="",$H766="",$I766="",$J766="",$K766="",$L766=""),"",IF($B766="Female",1/(1+EXP(-SUMPRODUCT(Engine!$C$24322:$C$24353,INDIRECT("Coefficients!$AF$2:$AF$33")))),1/(1+EXP(-SUMPRODUCT(Engine!$C$24322:$C$24353,INDIRECT("Coefficients!$AG$2:$AG$33"))))))</f>
      </c>
      <c r="AF766" s="8">
        <f>IF(OR($B766="",$C766="",$D766="",$E766="",$F766="",$G766="",$H766="",$I766="",$J766="",$K766="",$L766=""),"",IF($B766="Female",1/(1+EXP(-SUMPRODUCT(Engine!$C$24322:$C$24353,INDIRECT("Coefficients!$AH$2:$AH$33")))),1/(1+EXP(-SUMPRODUCT(Engine!$C$24322:$C$24353,INDIRECT("Coefficients!$AI$2:$AI$33"))))))</f>
      </c>
      <c r="AG766" s="8">
        <f>IF(OR($B766="",$C766="",$D766="",$E766="",$F766="",$G766="",$H766="",$I766="",$J766="",$K766="",$L766=""),"",IF($B766="Female",1/(1+EXP(-SUMPRODUCT(Engine!$C$24322:$C$24353,INDIRECT("Coefficients!$AJ$2:$AJ$33")))),1/(1+EXP(-SUMPRODUCT(Engine!$C$24322:$C$24353,INDIRECT("Coefficients!$AK$2:$AK$33"))))))</f>
      </c>
      <c r="AH766" s="8">
        <f>IF(OR($B766="",$C766="",$D766="",$E766="",$F766="",$G766="",$H766="",$I766="",$J766="",$K766="",$L766=""),"",IF($B766="Female",1/(1+EXP(-SUMPRODUCT(Engine!$C$24322:$C$24353,INDIRECT("Coefficients!$AL$2:$AL$33")))),1/(1+EXP(-SUMPRODUCT(Engine!$C$24322:$C$24353,INDIRECT("Coefficients!$AM$2:$AM$33"))))))</f>
      </c>
      <c r="AI766" s="8">
        <f>IF(OR($B766="",$C766="",$D766="",$E766="",$F766="",$G766="",$H766="",$I766="",$J766="",$K766="",$L766=""),"",IF($B766="Female",1/(1+EXP(-SUMPRODUCT(Engine!$C$24322:$C$24353,INDIRECT("Coefficients!$AN$2:$AN$33")))),1/(1+EXP(-SUMPRODUCT(Engine!$C$24322:$C$24353,INDIRECT("Coefficients!$AO$2:$AO$33"))))))</f>
      </c>
      <c r="AJ766" s="8">
        <f>IF(OR($B766="",$C766="",$D766="",$E766="",$F766="",$G766="",$H766="",$I766="",$J766="",$K766="",$L766=""),"",IF($B766="Female",1/(1+EXP(-SUMPRODUCT(Engine!$C$24322:$C$24353,INDIRECT("Coefficients!$AP$2:$AP$33")))),1/(1+EXP(-SUMPRODUCT(Engine!$C$24322:$C$24353,INDIRECT("Coefficients!$AQ$2:$AQ$33"))))))</f>
      </c>
      <c r="AK766" s="8">
        <f>IF(OR($B766="",$C766="",$D766="",$E766="",$F766="",$G766="",$H766="",$I766="",$J766="",$K766="",$L766=""),"",IF($B766="Female",1/(1+EXP(-SUMPRODUCT(Engine!$C$24322:$C$24353,INDIRECT("Coefficients!$AR$2:$AR$33")))),1/(1+EXP(-SUMPRODUCT(Engine!$C$24322:$C$24353,INDIRECT("Coefficients!$AS$2:$AS$33"))))))</f>
      </c>
      <c r="AL766" s="8">
        <f>IF(OR($B766="",$C766="",$D766="",$E766="",$F766="",$G766="",$H766="",$I766="",$J766="",$K766="",$L766=""),"",IF($B766="Female",1/(1+EXP(-SUMPRODUCT(Engine!$C$24322:$C$24353,INDIRECT("Coefficients!$AT$2:$AT$33")))),1/(1+EXP(-SUMPRODUCT(Engine!$C$24322:$C$24353,INDIRECT("Coefficients!$AU$2:$AU$33"))))))</f>
      </c>
      <c r="AM766" s="8">
        <f>IF(OR($B766="",$C766="",$D766="",$E766="",$F766="",$G766="",$H766="",$I766="",$J766="",$K766="",$L766=""),"",IF($B766="Female",1/(1+EXP(-SUMPRODUCT(Engine!$C$24322:$C$24353,INDIRECT("Coefficients!$AV$2:$AV$33")))),1/(1+EXP(-SUMPRODUCT(Engine!$C$24322:$C$24353,INDIRECT("Coefficients!$AW$2:$AW$33"))))))</f>
      </c>
      <c r="AN766" s="8">
        <f>IF(OR($B766="",$C766="",$D766="",$E766="",$F766="",$G766="",$H766="",$I766="",$J766="",$K766="",$L766=""),"",IF($B766="Female",1/(1+EXP(-SUMPRODUCT(Engine!$C$24322:$C$24353,INDIRECT("Coefficients!$AX$2:$AX$33")))),1/(1+EXP(-SUMPRODUCT(Engine!$C$24322:$C$24353,INDIRECT("Coefficients!$AY$2:$AY$33"))))))</f>
      </c>
      <c r="AO766" s="8">
        <f>IF(OR($B766="",$C766="",$D766="",$E766="",$F766="",$G766="",$H766="",$I766="",$J766="",$K766="",$L766=""),"",IF($B766="Female",1/(1+EXP(-SUMPRODUCT(Engine!$C$24322:$C$24353,INDIRECT("Coefficients!$AZ$2:$AZ$33")))),1/(1+EXP(-SUMPRODUCT(Engine!$C$24322:$C$24353,INDIRECT("Coefficients!$BA$2:$BA$33"))))))</f>
      </c>
      <c r="AP766" s="8">
        <f>IF(OR($B766="",$C766="",$D766="",$E766="",$F766="",$G766="",$H766="",$I766="",$J766="",$K766="",$L766=""),"",IF($B766="Female",1/(1+EXP(-SUMPRODUCT(Engine!$C$24322:$C$24353,INDIRECT("Coefficients!$BB$2:$BB$33")))),1/(1+EXP(-SUMPRODUCT(Engine!$C$24322:$C$24353,INDIRECT("Coefficients!$BC$2:$BC$33"))))))</f>
      </c>
      <c r="AQ766" s="8">
        <f>IF(OR($B766="",$C766="",$D766="",$E766="",$F766="",$G766="",$H766="",$I766="",$J766="",$K766="",$L766=""),"",IF($B766="Female",1/(1+EXP(-SUMPRODUCT(Engine!$C$24322:$C$24353,INDIRECT("Coefficients!$BD$2:$BD$33")))),1/(1+EXP(-SUMPRODUCT(Engine!$C$24322:$C$24353,INDIRECT("Coefficients!$BE$2:$BE$33"))))))</f>
      </c>
      <c r="AR766" s="8">
        <f>IF(OR($B766="",$C766="",$D766="",$E766="",$F766="",$G766="",$H766="",$I766="",$J766="",$K766="",$L766=""),"",IF($B766="Female",1/(1+EXP(-SUMPRODUCT(Engine!$C$24322:$C$24353,INDIRECT("Coefficients!$BF$2:$BF$33")))),1/(1+EXP(-SUMPRODUCT(Engine!$C$24322:$C$24353,INDIRECT("Coefficients!$BG$2:$BG$33"))))))</f>
      </c>
      <c r="AS766" s="8">
        <f>IF(OR($B766="",$C766="",$D766="",$E766="",$F766="",$G766="",$H766="",$I766="",$J766="",$K766="",$L766=""),"",IF($B766="Female",1/(1+EXP(-SUMPRODUCT(Engine!$C$24322:$C$24353,INDIRECT("Coefficients!$BH$2:$BH$33")))),1/(1+EXP(-SUMPRODUCT(Engine!$C$24322:$C$24353,INDIRECT("Coefficients!$BI$2:$BI$33"))))))</f>
      </c>
      <c r="AT766" s="8">
        <f>IF(OR($B766="",$C766="",$D766="",$E766="",$F766="",$G766="",$H766="",$I766="",$J766="",$K766="",$L766=""),"",IF($B766="Female",1/(1+EXP(-SUMPRODUCT(Engine!$C$24322:$C$24353,INDIRECT("Coefficients!$BJ$2:$BJ$33")))),1/(1+EXP(-SUMPRODUCT(Engine!$C$24322:$C$24353,INDIRECT("Coefficients!$BK$2:$BK$33"))))))</f>
      </c>
      <c r="AU766" s="8">
        <f>IF(OR($B766="",$C766="",$D766="",$E766="",$F766="",$G766="",$H766="",$I766="",$J766="",$K766="",$L766=""),"",IF($B766="Female",1/(1+EXP(-SUMPRODUCT(Engine!$C$24322:$C$24353,INDIRECT("Coefficients!$BL$2:$BL$33")))),1/(1+EXP(-SUMPRODUCT(Engine!$C$24322:$C$24353,INDIRECT("Coefficients!$BM$2:$BM$33"))))))</f>
      </c>
      <c r="AV766" s="8">
        <f>IF(OR($B766="",$C766="",$D766="",$E766="",$F766="",$G766="",$H766="",$I766="",$J766="",$K766="",$L766=""),"",IF($B766="Female",1/(1+EXP(-SUMPRODUCT(Engine!$C$24322:$C$24353,INDIRECT("Coefficients!$BN$2:$BN$33")))),1/(1+EXP(-SUMPRODUCT(Engine!$C$24322:$C$24353,INDIRECT("Coefficients!$BO$2:$BO$33"))))))</f>
      </c>
      <c r="AW766" s="8">
        <f>IF(OR($B766="",$C766="",$D766="",$E766="",$F766="",$G766="",$H766="",$I766="",$J766="",$K766="",$L766=""),"",IF($B766="Female",1/(1+EXP(-SUMPRODUCT(Engine!$C$24322:$C$24353,INDIRECT("Coefficients!$BP$2:$BP$33")))),1/(1+EXP(-SUMPRODUCT(Engine!$C$24322:$C$24353,INDIRECT("Coefficients!$BQ$2:$BQ$33"))))))</f>
      </c>
      <c r="AX766" s="8">
        <f>IF(OR($B766="",$C766="",$D766="",$E766="",$F766="",$G766="",$H766="",$I766="",$J766="",$K766="",$L766=""),"",IF($B766="Female",1/(1+EXP(-SUMPRODUCT(Engine!$C$24322:$C$24353,INDIRECT("Coefficients!$BR$2:$BR$33")))),1/(1+EXP(-SUMPRODUCT(Engine!$C$24322:$C$24353,INDIRECT("Coefficients!$BS$2:$BS$33"))))))</f>
      </c>
      <c r="AY766" s="8">
        <f>IF(OR($B766="",$C766="",$D766="",$E766="",$F766="",$G766="",$H766="",$I766="",$J766="",$K766="",$L766=""),"",IF($B766="Female",1/(1+EXP(-SUMPRODUCT(Engine!$C$24322:$C$24353,INDIRECT("Coefficients!$BT$2:$BT$33")))),1/(1+EXP(-SUMPRODUCT(Engine!$C$24322:$C$24353,INDIRECT("Coefficients!$BU$2:$BU$33"))))))</f>
      </c>
      <c r="AZ766" s="8">
        <f>IF(OR($B766="",$C766="",$D766="",$E766="",$F766="",$G766="",$H766="",$I766="",$J766="",$K766="",$L766=""),"",IF($B766="Female",1/(1+EXP(-SUMPRODUCT(Engine!$C$24322:$C$24353,INDIRECT("Coefficients!$BV$2:$BV$33")))),1/(1+EXP(-SUMPRODUCT(Engine!$C$24322:$C$24353,INDIRECT("Coefficients!$BW$2:$BW$33"))))))</f>
      </c>
      <c r="BA766" s="8">
        <f>IF(OR($B766="",$C766="",$D766="",$E766="",$F766="",$G766="",$H766="",$I766="",$J766="",$K766="",$L766=""),"",IF($B766="Female",1/(1+EXP(-SUMPRODUCT(Engine!$C$24322:$C$24353,INDIRECT("Coefficients!$BX$2:$BX$33")))),1/(1+EXP(-SUMPRODUCT(Engine!$C$24322:$C$24353,INDIRECT("Coefficients!$BY$2:$BY$33"))))))</f>
      </c>
      <c r="BB766" s="8">
        <f>IF(OR($B766="",$C766="",$D766="",$E766="",$F766="",$G766="",$H766="",$I766="",$J766="",$K766="",$L766=""),"",IF($B766="Female",1/(1+EXP(-SUMPRODUCT(Engine!$C$24322:$C$24353,INDIRECT("Coefficients!$BZ$2:$BZ$33")))),1/(1+EXP(-SUMPRODUCT(Engine!$C$24322:$C$24353,INDIRECT("Coefficients!$CA$2:$CA$33"))))))</f>
      </c>
      <c r="BC766" s="8">
        <f>IF(OR($B766="",$C766="",$D766="",$E766="",$F766="",$G766="",$H766="",$I766="",$J766="",$K766="",$L766=""),"",IF($B766="Female",1/(1+EXP(-SUMPRODUCT(Engine!$C$24322:$C$24353,INDIRECT("Coefficients!$CB$2:$CB$33")))),1/(1+EXP(-SUMPRODUCT(Engine!$C$24322:$C$24353,INDIRECT("Coefficients!$CC$2:$CC$33"))))))</f>
      </c>
      <c r="BD766" s="8">
        <f>IF(OR($B766="",$C766="",$D766="",$E766="",$F766="",$G766="",$H766="",$I766="",$J766="",$K766="",$L766=""),"",IF($B766="Female",1/(1+EXP(-SUMPRODUCT(Engine!$C$24322:$C$24353,INDIRECT("Coefficients!$CD$2:$CD$33")))),1/(1+EXP(-SUMPRODUCT(Engine!$C$24322:$C$24353,INDIRECT("Coefficients!$CE$2:$CE$33"))))))</f>
      </c>
      <c r="BE766" s="8">
        <f>IF(OR($B766="",$C766="",$D766="",$E766="",$F766="",$G766="",$H766="",$I766="",$J766="",$K766="",$L766=""),"",IF($B766="Female",1/(1+EXP(-SUMPRODUCT(Engine!$C$24322:$C$24353,INDIRECT("Coefficients!$CF$2:$CF$33")))),1/(1+EXP(-SUMPRODUCT(Engine!$C$24322:$C$24353,INDIRECT("Coefficients!$CG$2:$CG$33"))))))</f>
      </c>
      <c r="BF766" s="8">
        <f>IF(OR($B766="",$C766="",$D766="",$E766="",$F766="",$G766="",$H766="",$I766="",$J766="",$K766="",$L766=""),"",IF($B766="Female",1/(1+EXP(-SUMPRODUCT(Engine!$C$24322:$C$24353,INDIRECT("Coefficients!$CH$2:$CH$33")))),1/(1+EXP(-SUMPRODUCT(Engine!$C$24322:$C$24353,INDIRECT("Coefficients!$CI$2:$CI$33"))))))</f>
      </c>
      <c r="BG766" s="8">
        <f>IF(OR($B766="",$C766="",$D766="",$E766="",$F766="",$G766="",$H766="",$I766="",$J766="",$K766="",$L766=""),"",IF($B766="Female",1/(1+EXP(-SUMPRODUCT(Engine!$C$24322:$C$24353,INDIRECT("Coefficients!$CJ$2:$CJ$33")))),1/(1+EXP(-SUMPRODUCT(Engine!$C$24322:$C$24353,INDIRECT("Coefficients!$CK$2:$CK$33"))))))</f>
      </c>
      <c r="BH766" s="8">
        <f>IF(OR($B766="",$C766="",$D766="",$E766="",$F766="",$G766="",$H766="",$I766="",$J766="",$K766="",$L766=""),"",IF($B766="Female",1/(1+EXP(-SUMPRODUCT(Engine!$C$24322:$C$24353,INDIRECT("Coefficients!$CL$2:$CL$33")))),1/(1+EXP(-SUMPRODUCT(Engine!$C$24322:$C$24353,INDIRECT("Coefficients!$CM$2:$CM$33"))))))</f>
      </c>
      <c r="BI766" s="8">
        <f>IF(OR($B766="",$C766="",$D766="",$E766="",$F766="",$G766="",$H766="",$I766="",$J766="",$K766="",$L766=""),"",IF($B766="Female",1/(1+EXP(-SUMPRODUCT(Engine!$C$24322:$C$24353,INDIRECT("Coefficients!$CN$2:$CN$33")))),1/(1+EXP(-SUMPRODUCT(Engine!$C$24322:$C$24353,INDIRECT("Coefficients!$CO$2:$CO$33"))))))</f>
      </c>
      <c r="BJ766" s="8">
        <f>IF(OR($B766="",$C766="",$D766="",$E766="",$F766="",$G766="",$H766="",$I766="",$J766="",$K766="",$L766=""),"",IF($B766="Female",1/(1+EXP(-SUMPRODUCT(Engine!$C$24322:$C$24353,INDIRECT("Coefficients!$CP$2:$CP$33")))),1/(1+EXP(-SUMPRODUCT(Engine!$C$24322:$C$24353,INDIRECT("Coefficients!$CQ$2:$CQ$33"))))))</f>
      </c>
      <c r="BK766" s="8">
        <f>IF(OR($B766="",$C766="",$D766="",$E766="",$F766="",$G766="",$H766="",$I766="",$J766="",$K766="",$L766=""),"",IF($B766="Female",1/(1+EXP(-SUMPRODUCT(Engine!$C$24322:$C$24353,INDIRECT("Coefficients!$CR$2:$CR$33")))),1/(1+EXP(-SUMPRODUCT(Engine!$C$24322:$C$24353,INDIRECT("Coefficients!$CS$2:$CS$33"))))))</f>
      </c>
      <c r="BL766" s="8">
        <f>IF(OR($B766="",$C766="",$D766="",$E766="",$F766="",$G766="",$H766="",$I766="",$J766="",$K766="",$L766=""),"",IF($B766="Female",1/(1+EXP(-SUMPRODUCT(Engine!$C$24322:$C$24353,INDIRECT("Coefficients!$CT$2:$CT$33")))),1/(1+EXP(-SUMPRODUCT(Engine!$C$24322:$C$24353,INDIRECT("Coefficients!$CU$2:$CU$33"))))))</f>
      </c>
      <c r="BM766" s="8">
        <f>IF(OR($B766="",$C766="",$D766="",$E766="",$F766="",$G766="",$H766="",$I766="",$J766="",$K766="",$L766=""),"",IF($B766="Female",1/(1+EXP(-SUMPRODUCT(Engine!$C$24322:$C$24353,INDIRECT("Coefficients!$CV$2:$CV$33")))),1/(1+EXP(-SUMPRODUCT(Engine!$C$24322:$C$24353,INDIRECT("Coefficients!$CW$2:$CW$33"))))))</f>
      </c>
    </row>
    <row r="767" spans="1:6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8">
        <f>IF(OR($B767="",$C767="",$D767="",$E767="",$F767="",$G767="",$H767="",$I767="",$J767="",$K767="",$L767=""),"",IF($B767="Female",1/(1+EXP(-SUMPRODUCT(Engine!$C$24354:$C$24385,INDIRECT("Coefficients!$B$2:$B$33")))),1/(1+EXP(-SUMPRODUCT(Engine!$C$24354:$C$24385,INDIRECT("Coefficients!$C$2:$C$33"))))))</f>
      </c>
      <c r="Q767" s="8">
        <f>IF(OR($B767="",$C767="",$D767="",$E767="",$F767="",$G767="",$H767="",$I767="",$J767="",$K767="",$L767=""),"",IF($B767="Female",1/(1+EXP(-SUMPRODUCT(Engine!$C$24354:$C$24385,INDIRECT("Coefficients!$D$2:$D$33")))),1/(1+EXP(-SUMPRODUCT(Engine!$C$24354:$C$24385,INDIRECT("Coefficients!$E$2:$E$33"))))))</f>
      </c>
      <c r="R767" s="8">
        <f>IF(OR($B767="",$C767="",$D767="",$E767="",$F767="",$G767="",$H767="",$I767="",$J767="",$K767="",$L767=""),"",IF($B767="Female",1/(1+EXP(-SUMPRODUCT(Engine!$C$24354:$C$24385,INDIRECT("Coefficients!$F$2:$F$33")))),1/(1+EXP(-SUMPRODUCT(Engine!$C$24354:$C$24385,INDIRECT("Coefficients!$G$2:$G$33"))))))</f>
      </c>
      <c r="S767" s="8">
        <f>IF(OR($B767="",$C767="",$D767="",$E767="",$F767="",$G767="",$H767="",$I767="",$J767="",$K767="",$L767=""),"",IF($B767="Female",1/(1+EXP(-SUMPRODUCT(Engine!$C$24354:$C$24385,INDIRECT("Coefficients!$H$2:$H$33")))),1/(1+EXP(-SUMPRODUCT(Engine!$C$24354:$C$24385,INDIRECT("Coefficients!$I$2:$I$33"))))))</f>
      </c>
      <c r="T767" s="8">
        <f>IF(OR($B767="",$C767="",$D767="",$E767="",$F767="",$G767="",$H767="",$I767="",$J767="",$K767="",$L767=""),"",IF($B767="Female",1/(1+EXP(-SUMPRODUCT(Engine!$C$24354:$C$24385,INDIRECT("Coefficients!$J$2:$J$33")))),1/(1+EXP(-SUMPRODUCT(Engine!$C$24354:$C$24385,INDIRECT("Coefficients!$K$2:$K$33"))))))</f>
      </c>
      <c r="U767" s="8">
        <f>IF(OR($B767="",$C767="",$D767="",$E767="",$F767="",$G767="",$H767="",$I767="",$J767="",$K767="",$L767=""),"",IF($B767="Female",1/(1+EXP(-SUMPRODUCT(Engine!$C$24354:$C$24385,INDIRECT("Coefficients!$L$2:$L$33")))),1/(1+EXP(-SUMPRODUCT(Engine!$C$24354:$C$24385,INDIRECT("Coefficients!$M$2:$M$33"))))))</f>
      </c>
      <c r="V767" s="8">
        <f>IF(OR($B767="",$C767="",$D767="",$E767="",$F767="",$G767="",$H767="",$I767="",$J767="",$K767="",$L767=""),"",IF($B767="Female",1/(1+EXP(-SUMPRODUCT(Engine!$C$24354:$C$24385,INDIRECT("Coefficients!$N$2:$N$33")))),1/(1+EXP(-SUMPRODUCT(Engine!$C$24354:$C$24385,INDIRECT("Coefficients!$O$2:$O$33"))))))</f>
      </c>
      <c r="W767" s="8">
        <f>IF(OR($B767="",$C767="",$D767="",$E767="",$F767="",$G767="",$H767="",$I767="",$J767="",$K767="",$L767=""),"",IF($B767="Female",1/(1+EXP(-SUMPRODUCT(Engine!$C$24354:$C$24385,INDIRECT("Coefficients!$P$2:$P$33")))),1/(1+EXP(-SUMPRODUCT(Engine!$C$24354:$C$24385,INDIRECT("Coefficients!$Q$2:$Q$33"))))))</f>
      </c>
      <c r="X767" s="8">
        <f>IF(OR($B767="",$C767="",$D767="",$E767="",$F767="",$G767="",$H767="",$I767="",$J767="",$K767="",$L767=""),"",IF($B767="Female",1/(1+EXP(-SUMPRODUCT(Engine!$C$24354:$C$24385,INDIRECT("Coefficients!$R$2:$R$33")))),1/(1+EXP(-SUMPRODUCT(Engine!$C$24354:$C$24385,INDIRECT("Coefficients!$S$2:$S$33"))))))</f>
      </c>
      <c r="Y767" s="8">
        <f>IF(OR($B767="",$C767="",$D767="",$E767="",$F767="",$G767="",$H767="",$I767="",$J767="",$K767="",$L767=""),"",IF($B767="Female",1/(1+EXP(-SUMPRODUCT(Engine!$C$24354:$C$24385,INDIRECT("Coefficients!$T$2:$T$33")))),1/(1+EXP(-SUMPRODUCT(Engine!$C$24354:$C$24385,INDIRECT("Coefficients!$U$2:$U$33"))))))</f>
      </c>
      <c r="Z767" s="8">
        <f>IF(OR($B767="",$C767="",$D767="",$E767="",$F767="",$G767="",$H767="",$I767="",$J767="",$K767="",$L767=""),"",IF($B767="Female",1/(1+EXP(-SUMPRODUCT(Engine!$C$24354:$C$24385,INDIRECT("Coefficients!$V$2:$V$33")))),1/(1+EXP(-SUMPRODUCT(Engine!$C$24354:$C$24385,INDIRECT("Coefficients!$W$2:$W$33"))))))</f>
      </c>
      <c r="AA767" s="8">
        <f>IF(OR($B767="",$C767="",$D767="",$E767="",$F767="",$G767="",$H767="",$I767="",$J767="",$K767="",$L767=""),"",IF($B767="Female",1/(1+EXP(-SUMPRODUCT(Engine!$C$24354:$C$24385,INDIRECT("Coefficients!$X$2:$X$33")))),1/(1+EXP(-SUMPRODUCT(Engine!$C$24354:$C$24385,INDIRECT("Coefficients!$Y$2:$Y$33"))))))</f>
      </c>
      <c r="AB767" s="8">
        <f>IF(OR($B767="",$C767="",$D767="",$E767="",$F767="",$G767="",$H767="",$I767="",$J767="",$K767="",$L767=""),"",IF($B767="Female",1/(1+EXP(-SUMPRODUCT(Engine!$C$24354:$C$24385,INDIRECT("Coefficients!$Z$2:$Z$33")))),1/(1+EXP(-SUMPRODUCT(Engine!$C$24354:$C$24385,INDIRECT("Coefficients!$AA$2:$AA$33"))))))</f>
      </c>
      <c r="AC767" s="8">
        <f>IF(OR($B767="",$C767="",$D767="",$E767="",$F767="",$G767="",$H767="",$I767="",$J767="",$K767="",$L767=""),"",IF($B767="Female",1/(1+EXP(-SUMPRODUCT(Engine!$C$24354:$C$24385,INDIRECT("Coefficients!$AB$2:$AB$33")))),1/(1+EXP(-SUMPRODUCT(Engine!$C$24354:$C$24385,INDIRECT("Coefficients!$AC$2:$AC$33"))))))</f>
      </c>
      <c r="AD767" s="8">
        <f>IF(OR($B767="",$C767="",$D767="",$E767="",$F767="",$G767="",$H767="",$I767="",$J767="",$K767="",$L767=""),"",IF($B767="Female",1/(1+EXP(-SUMPRODUCT(Engine!$C$24354:$C$24385,INDIRECT("Coefficients!$AD$2:$AD$33")))),1/(1+EXP(-SUMPRODUCT(Engine!$C$24354:$C$24385,INDIRECT("Coefficients!$AE$2:$AE$33"))))))</f>
      </c>
      <c r="AE767" s="8">
        <f>IF(OR($B767="",$C767="",$D767="",$E767="",$F767="",$G767="",$H767="",$I767="",$J767="",$K767="",$L767=""),"",IF($B767="Female",1/(1+EXP(-SUMPRODUCT(Engine!$C$24354:$C$24385,INDIRECT("Coefficients!$AF$2:$AF$33")))),1/(1+EXP(-SUMPRODUCT(Engine!$C$24354:$C$24385,INDIRECT("Coefficients!$AG$2:$AG$33"))))))</f>
      </c>
      <c r="AF767" s="8">
        <f>IF(OR($B767="",$C767="",$D767="",$E767="",$F767="",$G767="",$H767="",$I767="",$J767="",$K767="",$L767=""),"",IF($B767="Female",1/(1+EXP(-SUMPRODUCT(Engine!$C$24354:$C$24385,INDIRECT("Coefficients!$AH$2:$AH$33")))),1/(1+EXP(-SUMPRODUCT(Engine!$C$24354:$C$24385,INDIRECT("Coefficients!$AI$2:$AI$33"))))))</f>
      </c>
      <c r="AG767" s="8">
        <f>IF(OR($B767="",$C767="",$D767="",$E767="",$F767="",$G767="",$H767="",$I767="",$J767="",$K767="",$L767=""),"",IF($B767="Female",1/(1+EXP(-SUMPRODUCT(Engine!$C$24354:$C$24385,INDIRECT("Coefficients!$AJ$2:$AJ$33")))),1/(1+EXP(-SUMPRODUCT(Engine!$C$24354:$C$24385,INDIRECT("Coefficients!$AK$2:$AK$33"))))))</f>
      </c>
      <c r="AH767" s="8">
        <f>IF(OR($B767="",$C767="",$D767="",$E767="",$F767="",$G767="",$H767="",$I767="",$J767="",$K767="",$L767=""),"",IF($B767="Female",1/(1+EXP(-SUMPRODUCT(Engine!$C$24354:$C$24385,INDIRECT("Coefficients!$AL$2:$AL$33")))),1/(1+EXP(-SUMPRODUCT(Engine!$C$24354:$C$24385,INDIRECT("Coefficients!$AM$2:$AM$33"))))))</f>
      </c>
      <c r="AI767" s="8">
        <f>IF(OR($B767="",$C767="",$D767="",$E767="",$F767="",$G767="",$H767="",$I767="",$J767="",$K767="",$L767=""),"",IF($B767="Female",1/(1+EXP(-SUMPRODUCT(Engine!$C$24354:$C$24385,INDIRECT("Coefficients!$AN$2:$AN$33")))),1/(1+EXP(-SUMPRODUCT(Engine!$C$24354:$C$24385,INDIRECT("Coefficients!$AO$2:$AO$33"))))))</f>
      </c>
      <c r="AJ767" s="8">
        <f>IF(OR($B767="",$C767="",$D767="",$E767="",$F767="",$G767="",$H767="",$I767="",$J767="",$K767="",$L767=""),"",IF($B767="Female",1/(1+EXP(-SUMPRODUCT(Engine!$C$24354:$C$24385,INDIRECT("Coefficients!$AP$2:$AP$33")))),1/(1+EXP(-SUMPRODUCT(Engine!$C$24354:$C$24385,INDIRECT("Coefficients!$AQ$2:$AQ$33"))))))</f>
      </c>
      <c r="AK767" s="8">
        <f>IF(OR($B767="",$C767="",$D767="",$E767="",$F767="",$G767="",$H767="",$I767="",$J767="",$K767="",$L767=""),"",IF($B767="Female",1/(1+EXP(-SUMPRODUCT(Engine!$C$24354:$C$24385,INDIRECT("Coefficients!$AR$2:$AR$33")))),1/(1+EXP(-SUMPRODUCT(Engine!$C$24354:$C$24385,INDIRECT("Coefficients!$AS$2:$AS$33"))))))</f>
      </c>
      <c r="AL767" s="8">
        <f>IF(OR($B767="",$C767="",$D767="",$E767="",$F767="",$G767="",$H767="",$I767="",$J767="",$K767="",$L767=""),"",IF($B767="Female",1/(1+EXP(-SUMPRODUCT(Engine!$C$24354:$C$24385,INDIRECT("Coefficients!$AT$2:$AT$33")))),1/(1+EXP(-SUMPRODUCT(Engine!$C$24354:$C$24385,INDIRECT("Coefficients!$AU$2:$AU$33"))))))</f>
      </c>
      <c r="AM767" s="8">
        <f>IF(OR($B767="",$C767="",$D767="",$E767="",$F767="",$G767="",$H767="",$I767="",$J767="",$K767="",$L767=""),"",IF($B767="Female",1/(1+EXP(-SUMPRODUCT(Engine!$C$24354:$C$24385,INDIRECT("Coefficients!$AV$2:$AV$33")))),1/(1+EXP(-SUMPRODUCT(Engine!$C$24354:$C$24385,INDIRECT("Coefficients!$AW$2:$AW$33"))))))</f>
      </c>
      <c r="AN767" s="8">
        <f>IF(OR($B767="",$C767="",$D767="",$E767="",$F767="",$G767="",$H767="",$I767="",$J767="",$K767="",$L767=""),"",IF($B767="Female",1/(1+EXP(-SUMPRODUCT(Engine!$C$24354:$C$24385,INDIRECT("Coefficients!$AX$2:$AX$33")))),1/(1+EXP(-SUMPRODUCT(Engine!$C$24354:$C$24385,INDIRECT("Coefficients!$AY$2:$AY$33"))))))</f>
      </c>
      <c r="AO767" s="8">
        <f>IF(OR($B767="",$C767="",$D767="",$E767="",$F767="",$G767="",$H767="",$I767="",$J767="",$K767="",$L767=""),"",IF($B767="Female",1/(1+EXP(-SUMPRODUCT(Engine!$C$24354:$C$24385,INDIRECT("Coefficients!$AZ$2:$AZ$33")))),1/(1+EXP(-SUMPRODUCT(Engine!$C$24354:$C$24385,INDIRECT("Coefficients!$BA$2:$BA$33"))))))</f>
      </c>
      <c r="AP767" s="8">
        <f>IF(OR($B767="",$C767="",$D767="",$E767="",$F767="",$G767="",$H767="",$I767="",$J767="",$K767="",$L767=""),"",IF($B767="Female",1/(1+EXP(-SUMPRODUCT(Engine!$C$24354:$C$24385,INDIRECT("Coefficients!$BB$2:$BB$33")))),1/(1+EXP(-SUMPRODUCT(Engine!$C$24354:$C$24385,INDIRECT("Coefficients!$BC$2:$BC$33"))))))</f>
      </c>
      <c r="AQ767" s="8">
        <f>IF(OR($B767="",$C767="",$D767="",$E767="",$F767="",$G767="",$H767="",$I767="",$J767="",$K767="",$L767=""),"",IF($B767="Female",1/(1+EXP(-SUMPRODUCT(Engine!$C$24354:$C$24385,INDIRECT("Coefficients!$BD$2:$BD$33")))),1/(1+EXP(-SUMPRODUCT(Engine!$C$24354:$C$24385,INDIRECT("Coefficients!$BE$2:$BE$33"))))))</f>
      </c>
      <c r="AR767" s="8">
        <f>IF(OR($B767="",$C767="",$D767="",$E767="",$F767="",$G767="",$H767="",$I767="",$J767="",$K767="",$L767=""),"",IF($B767="Female",1/(1+EXP(-SUMPRODUCT(Engine!$C$24354:$C$24385,INDIRECT("Coefficients!$BF$2:$BF$33")))),1/(1+EXP(-SUMPRODUCT(Engine!$C$24354:$C$24385,INDIRECT("Coefficients!$BG$2:$BG$33"))))))</f>
      </c>
      <c r="AS767" s="8">
        <f>IF(OR($B767="",$C767="",$D767="",$E767="",$F767="",$G767="",$H767="",$I767="",$J767="",$K767="",$L767=""),"",IF($B767="Female",1/(1+EXP(-SUMPRODUCT(Engine!$C$24354:$C$24385,INDIRECT("Coefficients!$BH$2:$BH$33")))),1/(1+EXP(-SUMPRODUCT(Engine!$C$24354:$C$24385,INDIRECT("Coefficients!$BI$2:$BI$33"))))))</f>
      </c>
      <c r="AT767" s="8">
        <f>IF(OR($B767="",$C767="",$D767="",$E767="",$F767="",$G767="",$H767="",$I767="",$J767="",$K767="",$L767=""),"",IF($B767="Female",1/(1+EXP(-SUMPRODUCT(Engine!$C$24354:$C$24385,INDIRECT("Coefficients!$BJ$2:$BJ$33")))),1/(1+EXP(-SUMPRODUCT(Engine!$C$24354:$C$24385,INDIRECT("Coefficients!$BK$2:$BK$33"))))))</f>
      </c>
      <c r="AU767" s="8">
        <f>IF(OR($B767="",$C767="",$D767="",$E767="",$F767="",$G767="",$H767="",$I767="",$J767="",$K767="",$L767=""),"",IF($B767="Female",1/(1+EXP(-SUMPRODUCT(Engine!$C$24354:$C$24385,INDIRECT("Coefficients!$BL$2:$BL$33")))),1/(1+EXP(-SUMPRODUCT(Engine!$C$24354:$C$24385,INDIRECT("Coefficients!$BM$2:$BM$33"))))))</f>
      </c>
      <c r="AV767" s="8">
        <f>IF(OR($B767="",$C767="",$D767="",$E767="",$F767="",$G767="",$H767="",$I767="",$J767="",$K767="",$L767=""),"",IF($B767="Female",1/(1+EXP(-SUMPRODUCT(Engine!$C$24354:$C$24385,INDIRECT("Coefficients!$BN$2:$BN$33")))),1/(1+EXP(-SUMPRODUCT(Engine!$C$24354:$C$24385,INDIRECT("Coefficients!$BO$2:$BO$33"))))))</f>
      </c>
      <c r="AW767" s="8">
        <f>IF(OR($B767="",$C767="",$D767="",$E767="",$F767="",$G767="",$H767="",$I767="",$J767="",$K767="",$L767=""),"",IF($B767="Female",1/(1+EXP(-SUMPRODUCT(Engine!$C$24354:$C$24385,INDIRECT("Coefficients!$BP$2:$BP$33")))),1/(1+EXP(-SUMPRODUCT(Engine!$C$24354:$C$24385,INDIRECT("Coefficients!$BQ$2:$BQ$33"))))))</f>
      </c>
      <c r="AX767" s="8">
        <f>IF(OR($B767="",$C767="",$D767="",$E767="",$F767="",$G767="",$H767="",$I767="",$J767="",$K767="",$L767=""),"",IF($B767="Female",1/(1+EXP(-SUMPRODUCT(Engine!$C$24354:$C$24385,INDIRECT("Coefficients!$BR$2:$BR$33")))),1/(1+EXP(-SUMPRODUCT(Engine!$C$24354:$C$24385,INDIRECT("Coefficients!$BS$2:$BS$33"))))))</f>
      </c>
      <c r="AY767" s="8">
        <f>IF(OR($B767="",$C767="",$D767="",$E767="",$F767="",$G767="",$H767="",$I767="",$J767="",$K767="",$L767=""),"",IF($B767="Female",1/(1+EXP(-SUMPRODUCT(Engine!$C$24354:$C$24385,INDIRECT("Coefficients!$BT$2:$BT$33")))),1/(1+EXP(-SUMPRODUCT(Engine!$C$24354:$C$24385,INDIRECT("Coefficients!$BU$2:$BU$33"))))))</f>
      </c>
      <c r="AZ767" s="8">
        <f>IF(OR($B767="",$C767="",$D767="",$E767="",$F767="",$G767="",$H767="",$I767="",$J767="",$K767="",$L767=""),"",IF($B767="Female",1/(1+EXP(-SUMPRODUCT(Engine!$C$24354:$C$24385,INDIRECT("Coefficients!$BV$2:$BV$33")))),1/(1+EXP(-SUMPRODUCT(Engine!$C$24354:$C$24385,INDIRECT("Coefficients!$BW$2:$BW$33"))))))</f>
      </c>
      <c r="BA767" s="8">
        <f>IF(OR($B767="",$C767="",$D767="",$E767="",$F767="",$G767="",$H767="",$I767="",$J767="",$K767="",$L767=""),"",IF($B767="Female",1/(1+EXP(-SUMPRODUCT(Engine!$C$24354:$C$24385,INDIRECT("Coefficients!$BX$2:$BX$33")))),1/(1+EXP(-SUMPRODUCT(Engine!$C$24354:$C$24385,INDIRECT("Coefficients!$BY$2:$BY$33"))))))</f>
      </c>
      <c r="BB767" s="8">
        <f>IF(OR($B767="",$C767="",$D767="",$E767="",$F767="",$G767="",$H767="",$I767="",$J767="",$K767="",$L767=""),"",IF($B767="Female",1/(1+EXP(-SUMPRODUCT(Engine!$C$24354:$C$24385,INDIRECT("Coefficients!$BZ$2:$BZ$33")))),1/(1+EXP(-SUMPRODUCT(Engine!$C$24354:$C$24385,INDIRECT("Coefficients!$CA$2:$CA$33"))))))</f>
      </c>
      <c r="BC767" s="8">
        <f>IF(OR($B767="",$C767="",$D767="",$E767="",$F767="",$G767="",$H767="",$I767="",$J767="",$K767="",$L767=""),"",IF($B767="Female",1/(1+EXP(-SUMPRODUCT(Engine!$C$24354:$C$24385,INDIRECT("Coefficients!$CB$2:$CB$33")))),1/(1+EXP(-SUMPRODUCT(Engine!$C$24354:$C$24385,INDIRECT("Coefficients!$CC$2:$CC$33"))))))</f>
      </c>
      <c r="BD767" s="8">
        <f>IF(OR($B767="",$C767="",$D767="",$E767="",$F767="",$G767="",$H767="",$I767="",$J767="",$K767="",$L767=""),"",IF($B767="Female",1/(1+EXP(-SUMPRODUCT(Engine!$C$24354:$C$24385,INDIRECT("Coefficients!$CD$2:$CD$33")))),1/(1+EXP(-SUMPRODUCT(Engine!$C$24354:$C$24385,INDIRECT("Coefficients!$CE$2:$CE$33"))))))</f>
      </c>
      <c r="BE767" s="8">
        <f>IF(OR($B767="",$C767="",$D767="",$E767="",$F767="",$G767="",$H767="",$I767="",$J767="",$K767="",$L767=""),"",IF($B767="Female",1/(1+EXP(-SUMPRODUCT(Engine!$C$24354:$C$24385,INDIRECT("Coefficients!$CF$2:$CF$33")))),1/(1+EXP(-SUMPRODUCT(Engine!$C$24354:$C$24385,INDIRECT("Coefficients!$CG$2:$CG$33"))))))</f>
      </c>
      <c r="BF767" s="8">
        <f>IF(OR($B767="",$C767="",$D767="",$E767="",$F767="",$G767="",$H767="",$I767="",$J767="",$K767="",$L767=""),"",IF($B767="Female",1/(1+EXP(-SUMPRODUCT(Engine!$C$24354:$C$24385,INDIRECT("Coefficients!$CH$2:$CH$33")))),1/(1+EXP(-SUMPRODUCT(Engine!$C$24354:$C$24385,INDIRECT("Coefficients!$CI$2:$CI$33"))))))</f>
      </c>
      <c r="BG767" s="8">
        <f>IF(OR($B767="",$C767="",$D767="",$E767="",$F767="",$G767="",$H767="",$I767="",$J767="",$K767="",$L767=""),"",IF($B767="Female",1/(1+EXP(-SUMPRODUCT(Engine!$C$24354:$C$24385,INDIRECT("Coefficients!$CJ$2:$CJ$33")))),1/(1+EXP(-SUMPRODUCT(Engine!$C$24354:$C$24385,INDIRECT("Coefficients!$CK$2:$CK$33"))))))</f>
      </c>
      <c r="BH767" s="8">
        <f>IF(OR($B767="",$C767="",$D767="",$E767="",$F767="",$G767="",$H767="",$I767="",$J767="",$K767="",$L767=""),"",IF($B767="Female",1/(1+EXP(-SUMPRODUCT(Engine!$C$24354:$C$24385,INDIRECT("Coefficients!$CL$2:$CL$33")))),1/(1+EXP(-SUMPRODUCT(Engine!$C$24354:$C$24385,INDIRECT("Coefficients!$CM$2:$CM$33"))))))</f>
      </c>
      <c r="BI767" s="8">
        <f>IF(OR($B767="",$C767="",$D767="",$E767="",$F767="",$G767="",$H767="",$I767="",$J767="",$K767="",$L767=""),"",IF($B767="Female",1/(1+EXP(-SUMPRODUCT(Engine!$C$24354:$C$24385,INDIRECT("Coefficients!$CN$2:$CN$33")))),1/(1+EXP(-SUMPRODUCT(Engine!$C$24354:$C$24385,INDIRECT("Coefficients!$CO$2:$CO$33"))))))</f>
      </c>
      <c r="BJ767" s="8">
        <f>IF(OR($B767="",$C767="",$D767="",$E767="",$F767="",$G767="",$H767="",$I767="",$J767="",$K767="",$L767=""),"",IF($B767="Female",1/(1+EXP(-SUMPRODUCT(Engine!$C$24354:$C$24385,INDIRECT("Coefficients!$CP$2:$CP$33")))),1/(1+EXP(-SUMPRODUCT(Engine!$C$24354:$C$24385,INDIRECT("Coefficients!$CQ$2:$CQ$33"))))))</f>
      </c>
      <c r="BK767" s="8">
        <f>IF(OR($B767="",$C767="",$D767="",$E767="",$F767="",$G767="",$H767="",$I767="",$J767="",$K767="",$L767=""),"",IF($B767="Female",1/(1+EXP(-SUMPRODUCT(Engine!$C$24354:$C$24385,INDIRECT("Coefficients!$CR$2:$CR$33")))),1/(1+EXP(-SUMPRODUCT(Engine!$C$24354:$C$24385,INDIRECT("Coefficients!$CS$2:$CS$33"))))))</f>
      </c>
      <c r="BL767" s="8">
        <f>IF(OR($B767="",$C767="",$D767="",$E767="",$F767="",$G767="",$H767="",$I767="",$J767="",$K767="",$L767=""),"",IF($B767="Female",1/(1+EXP(-SUMPRODUCT(Engine!$C$24354:$C$24385,INDIRECT("Coefficients!$CT$2:$CT$33")))),1/(1+EXP(-SUMPRODUCT(Engine!$C$24354:$C$24385,INDIRECT("Coefficients!$CU$2:$CU$33"))))))</f>
      </c>
      <c r="BM767" s="8">
        <f>IF(OR($B767="",$C767="",$D767="",$E767="",$F767="",$G767="",$H767="",$I767="",$J767="",$K767="",$L767=""),"",IF($B767="Female",1/(1+EXP(-SUMPRODUCT(Engine!$C$24354:$C$24385,INDIRECT("Coefficients!$CV$2:$CV$33")))),1/(1+EXP(-SUMPRODUCT(Engine!$C$24354:$C$24385,INDIRECT("Coefficients!$CW$2:$CW$33"))))))</f>
      </c>
    </row>
    <row r="768" spans="1:6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8">
        <f>IF(OR($B768="",$C768="",$D768="",$E768="",$F768="",$G768="",$H768="",$I768="",$J768="",$K768="",$L768=""),"",IF($B768="Female",1/(1+EXP(-SUMPRODUCT(Engine!$C$24386:$C$24417,INDIRECT("Coefficients!$B$2:$B$33")))),1/(1+EXP(-SUMPRODUCT(Engine!$C$24386:$C$24417,INDIRECT("Coefficients!$C$2:$C$33"))))))</f>
      </c>
      <c r="Q768" s="8">
        <f>IF(OR($B768="",$C768="",$D768="",$E768="",$F768="",$G768="",$H768="",$I768="",$J768="",$K768="",$L768=""),"",IF($B768="Female",1/(1+EXP(-SUMPRODUCT(Engine!$C$24386:$C$24417,INDIRECT("Coefficients!$D$2:$D$33")))),1/(1+EXP(-SUMPRODUCT(Engine!$C$24386:$C$24417,INDIRECT("Coefficients!$E$2:$E$33"))))))</f>
      </c>
      <c r="R768" s="8">
        <f>IF(OR($B768="",$C768="",$D768="",$E768="",$F768="",$G768="",$H768="",$I768="",$J768="",$K768="",$L768=""),"",IF($B768="Female",1/(1+EXP(-SUMPRODUCT(Engine!$C$24386:$C$24417,INDIRECT("Coefficients!$F$2:$F$33")))),1/(1+EXP(-SUMPRODUCT(Engine!$C$24386:$C$24417,INDIRECT("Coefficients!$G$2:$G$33"))))))</f>
      </c>
      <c r="S768" s="8">
        <f>IF(OR($B768="",$C768="",$D768="",$E768="",$F768="",$G768="",$H768="",$I768="",$J768="",$K768="",$L768=""),"",IF($B768="Female",1/(1+EXP(-SUMPRODUCT(Engine!$C$24386:$C$24417,INDIRECT("Coefficients!$H$2:$H$33")))),1/(1+EXP(-SUMPRODUCT(Engine!$C$24386:$C$24417,INDIRECT("Coefficients!$I$2:$I$33"))))))</f>
      </c>
      <c r="T768" s="8">
        <f>IF(OR($B768="",$C768="",$D768="",$E768="",$F768="",$G768="",$H768="",$I768="",$J768="",$K768="",$L768=""),"",IF($B768="Female",1/(1+EXP(-SUMPRODUCT(Engine!$C$24386:$C$24417,INDIRECT("Coefficients!$J$2:$J$33")))),1/(1+EXP(-SUMPRODUCT(Engine!$C$24386:$C$24417,INDIRECT("Coefficients!$K$2:$K$33"))))))</f>
      </c>
      <c r="U768" s="8">
        <f>IF(OR($B768="",$C768="",$D768="",$E768="",$F768="",$G768="",$H768="",$I768="",$J768="",$K768="",$L768=""),"",IF($B768="Female",1/(1+EXP(-SUMPRODUCT(Engine!$C$24386:$C$24417,INDIRECT("Coefficients!$L$2:$L$33")))),1/(1+EXP(-SUMPRODUCT(Engine!$C$24386:$C$24417,INDIRECT("Coefficients!$M$2:$M$33"))))))</f>
      </c>
      <c r="V768" s="8">
        <f>IF(OR($B768="",$C768="",$D768="",$E768="",$F768="",$G768="",$H768="",$I768="",$J768="",$K768="",$L768=""),"",IF($B768="Female",1/(1+EXP(-SUMPRODUCT(Engine!$C$24386:$C$24417,INDIRECT("Coefficients!$N$2:$N$33")))),1/(1+EXP(-SUMPRODUCT(Engine!$C$24386:$C$24417,INDIRECT("Coefficients!$O$2:$O$33"))))))</f>
      </c>
      <c r="W768" s="8">
        <f>IF(OR($B768="",$C768="",$D768="",$E768="",$F768="",$G768="",$H768="",$I768="",$J768="",$K768="",$L768=""),"",IF($B768="Female",1/(1+EXP(-SUMPRODUCT(Engine!$C$24386:$C$24417,INDIRECT("Coefficients!$P$2:$P$33")))),1/(1+EXP(-SUMPRODUCT(Engine!$C$24386:$C$24417,INDIRECT("Coefficients!$Q$2:$Q$33"))))))</f>
      </c>
      <c r="X768" s="8">
        <f>IF(OR($B768="",$C768="",$D768="",$E768="",$F768="",$G768="",$H768="",$I768="",$J768="",$K768="",$L768=""),"",IF($B768="Female",1/(1+EXP(-SUMPRODUCT(Engine!$C$24386:$C$24417,INDIRECT("Coefficients!$R$2:$R$33")))),1/(1+EXP(-SUMPRODUCT(Engine!$C$24386:$C$24417,INDIRECT("Coefficients!$S$2:$S$33"))))))</f>
      </c>
      <c r="Y768" s="8">
        <f>IF(OR($B768="",$C768="",$D768="",$E768="",$F768="",$G768="",$H768="",$I768="",$J768="",$K768="",$L768=""),"",IF($B768="Female",1/(1+EXP(-SUMPRODUCT(Engine!$C$24386:$C$24417,INDIRECT("Coefficients!$T$2:$T$33")))),1/(1+EXP(-SUMPRODUCT(Engine!$C$24386:$C$24417,INDIRECT("Coefficients!$U$2:$U$33"))))))</f>
      </c>
      <c r="Z768" s="8">
        <f>IF(OR($B768="",$C768="",$D768="",$E768="",$F768="",$G768="",$H768="",$I768="",$J768="",$K768="",$L768=""),"",IF($B768="Female",1/(1+EXP(-SUMPRODUCT(Engine!$C$24386:$C$24417,INDIRECT("Coefficients!$V$2:$V$33")))),1/(1+EXP(-SUMPRODUCT(Engine!$C$24386:$C$24417,INDIRECT("Coefficients!$W$2:$W$33"))))))</f>
      </c>
      <c r="AA768" s="8">
        <f>IF(OR($B768="",$C768="",$D768="",$E768="",$F768="",$G768="",$H768="",$I768="",$J768="",$K768="",$L768=""),"",IF($B768="Female",1/(1+EXP(-SUMPRODUCT(Engine!$C$24386:$C$24417,INDIRECT("Coefficients!$X$2:$X$33")))),1/(1+EXP(-SUMPRODUCT(Engine!$C$24386:$C$24417,INDIRECT("Coefficients!$Y$2:$Y$33"))))))</f>
      </c>
      <c r="AB768" s="8">
        <f>IF(OR($B768="",$C768="",$D768="",$E768="",$F768="",$G768="",$H768="",$I768="",$J768="",$K768="",$L768=""),"",IF($B768="Female",1/(1+EXP(-SUMPRODUCT(Engine!$C$24386:$C$24417,INDIRECT("Coefficients!$Z$2:$Z$33")))),1/(1+EXP(-SUMPRODUCT(Engine!$C$24386:$C$24417,INDIRECT("Coefficients!$AA$2:$AA$33"))))))</f>
      </c>
      <c r="AC768" s="8">
        <f>IF(OR($B768="",$C768="",$D768="",$E768="",$F768="",$G768="",$H768="",$I768="",$J768="",$K768="",$L768=""),"",IF($B768="Female",1/(1+EXP(-SUMPRODUCT(Engine!$C$24386:$C$24417,INDIRECT("Coefficients!$AB$2:$AB$33")))),1/(1+EXP(-SUMPRODUCT(Engine!$C$24386:$C$24417,INDIRECT("Coefficients!$AC$2:$AC$33"))))))</f>
      </c>
      <c r="AD768" s="8">
        <f>IF(OR($B768="",$C768="",$D768="",$E768="",$F768="",$G768="",$H768="",$I768="",$J768="",$K768="",$L768=""),"",IF($B768="Female",1/(1+EXP(-SUMPRODUCT(Engine!$C$24386:$C$24417,INDIRECT("Coefficients!$AD$2:$AD$33")))),1/(1+EXP(-SUMPRODUCT(Engine!$C$24386:$C$24417,INDIRECT("Coefficients!$AE$2:$AE$33"))))))</f>
      </c>
      <c r="AE768" s="8">
        <f>IF(OR($B768="",$C768="",$D768="",$E768="",$F768="",$G768="",$H768="",$I768="",$J768="",$K768="",$L768=""),"",IF($B768="Female",1/(1+EXP(-SUMPRODUCT(Engine!$C$24386:$C$24417,INDIRECT("Coefficients!$AF$2:$AF$33")))),1/(1+EXP(-SUMPRODUCT(Engine!$C$24386:$C$24417,INDIRECT("Coefficients!$AG$2:$AG$33"))))))</f>
      </c>
      <c r="AF768" s="8">
        <f>IF(OR($B768="",$C768="",$D768="",$E768="",$F768="",$G768="",$H768="",$I768="",$J768="",$K768="",$L768=""),"",IF($B768="Female",1/(1+EXP(-SUMPRODUCT(Engine!$C$24386:$C$24417,INDIRECT("Coefficients!$AH$2:$AH$33")))),1/(1+EXP(-SUMPRODUCT(Engine!$C$24386:$C$24417,INDIRECT("Coefficients!$AI$2:$AI$33"))))))</f>
      </c>
      <c r="AG768" s="8">
        <f>IF(OR($B768="",$C768="",$D768="",$E768="",$F768="",$G768="",$H768="",$I768="",$J768="",$K768="",$L768=""),"",IF($B768="Female",1/(1+EXP(-SUMPRODUCT(Engine!$C$24386:$C$24417,INDIRECT("Coefficients!$AJ$2:$AJ$33")))),1/(1+EXP(-SUMPRODUCT(Engine!$C$24386:$C$24417,INDIRECT("Coefficients!$AK$2:$AK$33"))))))</f>
      </c>
      <c r="AH768" s="8">
        <f>IF(OR($B768="",$C768="",$D768="",$E768="",$F768="",$G768="",$H768="",$I768="",$J768="",$K768="",$L768=""),"",IF($B768="Female",1/(1+EXP(-SUMPRODUCT(Engine!$C$24386:$C$24417,INDIRECT("Coefficients!$AL$2:$AL$33")))),1/(1+EXP(-SUMPRODUCT(Engine!$C$24386:$C$24417,INDIRECT("Coefficients!$AM$2:$AM$33"))))))</f>
      </c>
      <c r="AI768" s="8">
        <f>IF(OR($B768="",$C768="",$D768="",$E768="",$F768="",$G768="",$H768="",$I768="",$J768="",$K768="",$L768=""),"",IF($B768="Female",1/(1+EXP(-SUMPRODUCT(Engine!$C$24386:$C$24417,INDIRECT("Coefficients!$AN$2:$AN$33")))),1/(1+EXP(-SUMPRODUCT(Engine!$C$24386:$C$24417,INDIRECT("Coefficients!$AO$2:$AO$33"))))))</f>
      </c>
      <c r="AJ768" s="8">
        <f>IF(OR($B768="",$C768="",$D768="",$E768="",$F768="",$G768="",$H768="",$I768="",$J768="",$K768="",$L768=""),"",IF($B768="Female",1/(1+EXP(-SUMPRODUCT(Engine!$C$24386:$C$24417,INDIRECT("Coefficients!$AP$2:$AP$33")))),1/(1+EXP(-SUMPRODUCT(Engine!$C$24386:$C$24417,INDIRECT("Coefficients!$AQ$2:$AQ$33"))))))</f>
      </c>
      <c r="AK768" s="8">
        <f>IF(OR($B768="",$C768="",$D768="",$E768="",$F768="",$G768="",$H768="",$I768="",$J768="",$K768="",$L768=""),"",IF($B768="Female",1/(1+EXP(-SUMPRODUCT(Engine!$C$24386:$C$24417,INDIRECT("Coefficients!$AR$2:$AR$33")))),1/(1+EXP(-SUMPRODUCT(Engine!$C$24386:$C$24417,INDIRECT("Coefficients!$AS$2:$AS$33"))))))</f>
      </c>
      <c r="AL768" s="8">
        <f>IF(OR($B768="",$C768="",$D768="",$E768="",$F768="",$G768="",$H768="",$I768="",$J768="",$K768="",$L768=""),"",IF($B768="Female",1/(1+EXP(-SUMPRODUCT(Engine!$C$24386:$C$24417,INDIRECT("Coefficients!$AT$2:$AT$33")))),1/(1+EXP(-SUMPRODUCT(Engine!$C$24386:$C$24417,INDIRECT("Coefficients!$AU$2:$AU$33"))))))</f>
      </c>
      <c r="AM768" s="8">
        <f>IF(OR($B768="",$C768="",$D768="",$E768="",$F768="",$G768="",$H768="",$I768="",$J768="",$K768="",$L768=""),"",IF($B768="Female",1/(1+EXP(-SUMPRODUCT(Engine!$C$24386:$C$24417,INDIRECT("Coefficients!$AV$2:$AV$33")))),1/(1+EXP(-SUMPRODUCT(Engine!$C$24386:$C$24417,INDIRECT("Coefficients!$AW$2:$AW$33"))))))</f>
      </c>
      <c r="AN768" s="8">
        <f>IF(OR($B768="",$C768="",$D768="",$E768="",$F768="",$G768="",$H768="",$I768="",$J768="",$K768="",$L768=""),"",IF($B768="Female",1/(1+EXP(-SUMPRODUCT(Engine!$C$24386:$C$24417,INDIRECT("Coefficients!$AX$2:$AX$33")))),1/(1+EXP(-SUMPRODUCT(Engine!$C$24386:$C$24417,INDIRECT("Coefficients!$AY$2:$AY$33"))))))</f>
      </c>
      <c r="AO768" s="8">
        <f>IF(OR($B768="",$C768="",$D768="",$E768="",$F768="",$G768="",$H768="",$I768="",$J768="",$K768="",$L768=""),"",IF($B768="Female",1/(1+EXP(-SUMPRODUCT(Engine!$C$24386:$C$24417,INDIRECT("Coefficients!$AZ$2:$AZ$33")))),1/(1+EXP(-SUMPRODUCT(Engine!$C$24386:$C$24417,INDIRECT("Coefficients!$BA$2:$BA$33"))))))</f>
      </c>
      <c r="AP768" s="8">
        <f>IF(OR($B768="",$C768="",$D768="",$E768="",$F768="",$G768="",$H768="",$I768="",$J768="",$K768="",$L768=""),"",IF($B768="Female",1/(1+EXP(-SUMPRODUCT(Engine!$C$24386:$C$24417,INDIRECT("Coefficients!$BB$2:$BB$33")))),1/(1+EXP(-SUMPRODUCT(Engine!$C$24386:$C$24417,INDIRECT("Coefficients!$BC$2:$BC$33"))))))</f>
      </c>
      <c r="AQ768" s="8">
        <f>IF(OR($B768="",$C768="",$D768="",$E768="",$F768="",$G768="",$H768="",$I768="",$J768="",$K768="",$L768=""),"",IF($B768="Female",1/(1+EXP(-SUMPRODUCT(Engine!$C$24386:$C$24417,INDIRECT("Coefficients!$BD$2:$BD$33")))),1/(1+EXP(-SUMPRODUCT(Engine!$C$24386:$C$24417,INDIRECT("Coefficients!$BE$2:$BE$33"))))))</f>
      </c>
      <c r="AR768" s="8">
        <f>IF(OR($B768="",$C768="",$D768="",$E768="",$F768="",$G768="",$H768="",$I768="",$J768="",$K768="",$L768=""),"",IF($B768="Female",1/(1+EXP(-SUMPRODUCT(Engine!$C$24386:$C$24417,INDIRECT("Coefficients!$BF$2:$BF$33")))),1/(1+EXP(-SUMPRODUCT(Engine!$C$24386:$C$24417,INDIRECT("Coefficients!$BG$2:$BG$33"))))))</f>
      </c>
      <c r="AS768" s="8">
        <f>IF(OR($B768="",$C768="",$D768="",$E768="",$F768="",$G768="",$H768="",$I768="",$J768="",$K768="",$L768=""),"",IF($B768="Female",1/(1+EXP(-SUMPRODUCT(Engine!$C$24386:$C$24417,INDIRECT("Coefficients!$BH$2:$BH$33")))),1/(1+EXP(-SUMPRODUCT(Engine!$C$24386:$C$24417,INDIRECT("Coefficients!$BI$2:$BI$33"))))))</f>
      </c>
      <c r="AT768" s="8">
        <f>IF(OR($B768="",$C768="",$D768="",$E768="",$F768="",$G768="",$H768="",$I768="",$J768="",$K768="",$L768=""),"",IF($B768="Female",1/(1+EXP(-SUMPRODUCT(Engine!$C$24386:$C$24417,INDIRECT("Coefficients!$BJ$2:$BJ$33")))),1/(1+EXP(-SUMPRODUCT(Engine!$C$24386:$C$24417,INDIRECT("Coefficients!$BK$2:$BK$33"))))))</f>
      </c>
      <c r="AU768" s="8">
        <f>IF(OR($B768="",$C768="",$D768="",$E768="",$F768="",$G768="",$H768="",$I768="",$J768="",$K768="",$L768=""),"",IF($B768="Female",1/(1+EXP(-SUMPRODUCT(Engine!$C$24386:$C$24417,INDIRECT("Coefficients!$BL$2:$BL$33")))),1/(1+EXP(-SUMPRODUCT(Engine!$C$24386:$C$24417,INDIRECT("Coefficients!$BM$2:$BM$33"))))))</f>
      </c>
      <c r="AV768" s="8">
        <f>IF(OR($B768="",$C768="",$D768="",$E768="",$F768="",$G768="",$H768="",$I768="",$J768="",$K768="",$L768=""),"",IF($B768="Female",1/(1+EXP(-SUMPRODUCT(Engine!$C$24386:$C$24417,INDIRECT("Coefficients!$BN$2:$BN$33")))),1/(1+EXP(-SUMPRODUCT(Engine!$C$24386:$C$24417,INDIRECT("Coefficients!$BO$2:$BO$33"))))))</f>
      </c>
      <c r="AW768" s="8">
        <f>IF(OR($B768="",$C768="",$D768="",$E768="",$F768="",$G768="",$H768="",$I768="",$J768="",$K768="",$L768=""),"",IF($B768="Female",1/(1+EXP(-SUMPRODUCT(Engine!$C$24386:$C$24417,INDIRECT("Coefficients!$BP$2:$BP$33")))),1/(1+EXP(-SUMPRODUCT(Engine!$C$24386:$C$24417,INDIRECT("Coefficients!$BQ$2:$BQ$33"))))))</f>
      </c>
      <c r="AX768" s="8">
        <f>IF(OR($B768="",$C768="",$D768="",$E768="",$F768="",$G768="",$H768="",$I768="",$J768="",$K768="",$L768=""),"",IF($B768="Female",1/(1+EXP(-SUMPRODUCT(Engine!$C$24386:$C$24417,INDIRECT("Coefficients!$BR$2:$BR$33")))),1/(1+EXP(-SUMPRODUCT(Engine!$C$24386:$C$24417,INDIRECT("Coefficients!$BS$2:$BS$33"))))))</f>
      </c>
      <c r="AY768" s="8">
        <f>IF(OR($B768="",$C768="",$D768="",$E768="",$F768="",$G768="",$H768="",$I768="",$J768="",$K768="",$L768=""),"",IF($B768="Female",1/(1+EXP(-SUMPRODUCT(Engine!$C$24386:$C$24417,INDIRECT("Coefficients!$BT$2:$BT$33")))),1/(1+EXP(-SUMPRODUCT(Engine!$C$24386:$C$24417,INDIRECT("Coefficients!$BU$2:$BU$33"))))))</f>
      </c>
      <c r="AZ768" s="8">
        <f>IF(OR($B768="",$C768="",$D768="",$E768="",$F768="",$G768="",$H768="",$I768="",$J768="",$K768="",$L768=""),"",IF($B768="Female",1/(1+EXP(-SUMPRODUCT(Engine!$C$24386:$C$24417,INDIRECT("Coefficients!$BV$2:$BV$33")))),1/(1+EXP(-SUMPRODUCT(Engine!$C$24386:$C$24417,INDIRECT("Coefficients!$BW$2:$BW$33"))))))</f>
      </c>
      <c r="BA768" s="8">
        <f>IF(OR($B768="",$C768="",$D768="",$E768="",$F768="",$G768="",$H768="",$I768="",$J768="",$K768="",$L768=""),"",IF($B768="Female",1/(1+EXP(-SUMPRODUCT(Engine!$C$24386:$C$24417,INDIRECT("Coefficients!$BX$2:$BX$33")))),1/(1+EXP(-SUMPRODUCT(Engine!$C$24386:$C$24417,INDIRECT("Coefficients!$BY$2:$BY$33"))))))</f>
      </c>
      <c r="BB768" s="8">
        <f>IF(OR($B768="",$C768="",$D768="",$E768="",$F768="",$G768="",$H768="",$I768="",$J768="",$K768="",$L768=""),"",IF($B768="Female",1/(1+EXP(-SUMPRODUCT(Engine!$C$24386:$C$24417,INDIRECT("Coefficients!$BZ$2:$BZ$33")))),1/(1+EXP(-SUMPRODUCT(Engine!$C$24386:$C$24417,INDIRECT("Coefficients!$CA$2:$CA$33"))))))</f>
      </c>
      <c r="BC768" s="8">
        <f>IF(OR($B768="",$C768="",$D768="",$E768="",$F768="",$G768="",$H768="",$I768="",$J768="",$K768="",$L768=""),"",IF($B768="Female",1/(1+EXP(-SUMPRODUCT(Engine!$C$24386:$C$24417,INDIRECT("Coefficients!$CB$2:$CB$33")))),1/(1+EXP(-SUMPRODUCT(Engine!$C$24386:$C$24417,INDIRECT("Coefficients!$CC$2:$CC$33"))))))</f>
      </c>
      <c r="BD768" s="8">
        <f>IF(OR($B768="",$C768="",$D768="",$E768="",$F768="",$G768="",$H768="",$I768="",$J768="",$K768="",$L768=""),"",IF($B768="Female",1/(1+EXP(-SUMPRODUCT(Engine!$C$24386:$C$24417,INDIRECT("Coefficients!$CD$2:$CD$33")))),1/(1+EXP(-SUMPRODUCT(Engine!$C$24386:$C$24417,INDIRECT("Coefficients!$CE$2:$CE$33"))))))</f>
      </c>
      <c r="BE768" s="8">
        <f>IF(OR($B768="",$C768="",$D768="",$E768="",$F768="",$G768="",$H768="",$I768="",$J768="",$K768="",$L768=""),"",IF($B768="Female",1/(1+EXP(-SUMPRODUCT(Engine!$C$24386:$C$24417,INDIRECT("Coefficients!$CF$2:$CF$33")))),1/(1+EXP(-SUMPRODUCT(Engine!$C$24386:$C$24417,INDIRECT("Coefficients!$CG$2:$CG$33"))))))</f>
      </c>
      <c r="BF768" s="8">
        <f>IF(OR($B768="",$C768="",$D768="",$E768="",$F768="",$G768="",$H768="",$I768="",$J768="",$K768="",$L768=""),"",IF($B768="Female",1/(1+EXP(-SUMPRODUCT(Engine!$C$24386:$C$24417,INDIRECT("Coefficients!$CH$2:$CH$33")))),1/(1+EXP(-SUMPRODUCT(Engine!$C$24386:$C$24417,INDIRECT("Coefficients!$CI$2:$CI$33"))))))</f>
      </c>
      <c r="BG768" s="8">
        <f>IF(OR($B768="",$C768="",$D768="",$E768="",$F768="",$G768="",$H768="",$I768="",$J768="",$K768="",$L768=""),"",IF($B768="Female",1/(1+EXP(-SUMPRODUCT(Engine!$C$24386:$C$24417,INDIRECT("Coefficients!$CJ$2:$CJ$33")))),1/(1+EXP(-SUMPRODUCT(Engine!$C$24386:$C$24417,INDIRECT("Coefficients!$CK$2:$CK$33"))))))</f>
      </c>
      <c r="BH768" s="8">
        <f>IF(OR($B768="",$C768="",$D768="",$E768="",$F768="",$G768="",$H768="",$I768="",$J768="",$K768="",$L768=""),"",IF($B768="Female",1/(1+EXP(-SUMPRODUCT(Engine!$C$24386:$C$24417,INDIRECT("Coefficients!$CL$2:$CL$33")))),1/(1+EXP(-SUMPRODUCT(Engine!$C$24386:$C$24417,INDIRECT("Coefficients!$CM$2:$CM$33"))))))</f>
      </c>
      <c r="BI768" s="8">
        <f>IF(OR($B768="",$C768="",$D768="",$E768="",$F768="",$G768="",$H768="",$I768="",$J768="",$K768="",$L768=""),"",IF($B768="Female",1/(1+EXP(-SUMPRODUCT(Engine!$C$24386:$C$24417,INDIRECT("Coefficients!$CN$2:$CN$33")))),1/(1+EXP(-SUMPRODUCT(Engine!$C$24386:$C$24417,INDIRECT("Coefficients!$CO$2:$CO$33"))))))</f>
      </c>
      <c r="BJ768" s="8">
        <f>IF(OR($B768="",$C768="",$D768="",$E768="",$F768="",$G768="",$H768="",$I768="",$J768="",$K768="",$L768=""),"",IF($B768="Female",1/(1+EXP(-SUMPRODUCT(Engine!$C$24386:$C$24417,INDIRECT("Coefficients!$CP$2:$CP$33")))),1/(1+EXP(-SUMPRODUCT(Engine!$C$24386:$C$24417,INDIRECT("Coefficients!$CQ$2:$CQ$33"))))))</f>
      </c>
      <c r="BK768" s="8">
        <f>IF(OR($B768="",$C768="",$D768="",$E768="",$F768="",$G768="",$H768="",$I768="",$J768="",$K768="",$L768=""),"",IF($B768="Female",1/(1+EXP(-SUMPRODUCT(Engine!$C$24386:$C$24417,INDIRECT("Coefficients!$CR$2:$CR$33")))),1/(1+EXP(-SUMPRODUCT(Engine!$C$24386:$C$24417,INDIRECT("Coefficients!$CS$2:$CS$33"))))))</f>
      </c>
      <c r="BL768" s="8">
        <f>IF(OR($B768="",$C768="",$D768="",$E768="",$F768="",$G768="",$H768="",$I768="",$J768="",$K768="",$L768=""),"",IF($B768="Female",1/(1+EXP(-SUMPRODUCT(Engine!$C$24386:$C$24417,INDIRECT("Coefficients!$CT$2:$CT$33")))),1/(1+EXP(-SUMPRODUCT(Engine!$C$24386:$C$24417,INDIRECT("Coefficients!$CU$2:$CU$33"))))))</f>
      </c>
      <c r="BM768" s="8">
        <f>IF(OR($B768="",$C768="",$D768="",$E768="",$F768="",$G768="",$H768="",$I768="",$J768="",$K768="",$L768=""),"",IF($B768="Female",1/(1+EXP(-SUMPRODUCT(Engine!$C$24386:$C$24417,INDIRECT("Coefficients!$CV$2:$CV$33")))),1/(1+EXP(-SUMPRODUCT(Engine!$C$24386:$C$24417,INDIRECT("Coefficients!$CW$2:$CW$33"))))))</f>
      </c>
    </row>
    <row r="769" spans="1:6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8">
        <f>IF(OR($B769="",$C769="",$D769="",$E769="",$F769="",$G769="",$H769="",$I769="",$J769="",$K769="",$L769=""),"",IF($B769="Female",1/(1+EXP(-SUMPRODUCT(Engine!$C$24418:$C$24449,INDIRECT("Coefficients!$B$2:$B$33")))),1/(1+EXP(-SUMPRODUCT(Engine!$C$24418:$C$24449,INDIRECT("Coefficients!$C$2:$C$33"))))))</f>
      </c>
      <c r="Q769" s="8">
        <f>IF(OR($B769="",$C769="",$D769="",$E769="",$F769="",$G769="",$H769="",$I769="",$J769="",$K769="",$L769=""),"",IF($B769="Female",1/(1+EXP(-SUMPRODUCT(Engine!$C$24418:$C$24449,INDIRECT("Coefficients!$D$2:$D$33")))),1/(1+EXP(-SUMPRODUCT(Engine!$C$24418:$C$24449,INDIRECT("Coefficients!$E$2:$E$33"))))))</f>
      </c>
      <c r="R769" s="8">
        <f>IF(OR($B769="",$C769="",$D769="",$E769="",$F769="",$G769="",$H769="",$I769="",$J769="",$K769="",$L769=""),"",IF($B769="Female",1/(1+EXP(-SUMPRODUCT(Engine!$C$24418:$C$24449,INDIRECT("Coefficients!$F$2:$F$33")))),1/(1+EXP(-SUMPRODUCT(Engine!$C$24418:$C$24449,INDIRECT("Coefficients!$G$2:$G$33"))))))</f>
      </c>
      <c r="S769" s="8">
        <f>IF(OR($B769="",$C769="",$D769="",$E769="",$F769="",$G769="",$H769="",$I769="",$J769="",$K769="",$L769=""),"",IF($B769="Female",1/(1+EXP(-SUMPRODUCT(Engine!$C$24418:$C$24449,INDIRECT("Coefficients!$H$2:$H$33")))),1/(1+EXP(-SUMPRODUCT(Engine!$C$24418:$C$24449,INDIRECT("Coefficients!$I$2:$I$33"))))))</f>
      </c>
      <c r="T769" s="8">
        <f>IF(OR($B769="",$C769="",$D769="",$E769="",$F769="",$G769="",$H769="",$I769="",$J769="",$K769="",$L769=""),"",IF($B769="Female",1/(1+EXP(-SUMPRODUCT(Engine!$C$24418:$C$24449,INDIRECT("Coefficients!$J$2:$J$33")))),1/(1+EXP(-SUMPRODUCT(Engine!$C$24418:$C$24449,INDIRECT("Coefficients!$K$2:$K$33"))))))</f>
      </c>
      <c r="U769" s="8">
        <f>IF(OR($B769="",$C769="",$D769="",$E769="",$F769="",$G769="",$H769="",$I769="",$J769="",$K769="",$L769=""),"",IF($B769="Female",1/(1+EXP(-SUMPRODUCT(Engine!$C$24418:$C$24449,INDIRECT("Coefficients!$L$2:$L$33")))),1/(1+EXP(-SUMPRODUCT(Engine!$C$24418:$C$24449,INDIRECT("Coefficients!$M$2:$M$33"))))))</f>
      </c>
      <c r="V769" s="8">
        <f>IF(OR($B769="",$C769="",$D769="",$E769="",$F769="",$G769="",$H769="",$I769="",$J769="",$K769="",$L769=""),"",IF($B769="Female",1/(1+EXP(-SUMPRODUCT(Engine!$C$24418:$C$24449,INDIRECT("Coefficients!$N$2:$N$33")))),1/(1+EXP(-SUMPRODUCT(Engine!$C$24418:$C$24449,INDIRECT("Coefficients!$O$2:$O$33"))))))</f>
      </c>
      <c r="W769" s="8">
        <f>IF(OR($B769="",$C769="",$D769="",$E769="",$F769="",$G769="",$H769="",$I769="",$J769="",$K769="",$L769=""),"",IF($B769="Female",1/(1+EXP(-SUMPRODUCT(Engine!$C$24418:$C$24449,INDIRECT("Coefficients!$P$2:$P$33")))),1/(1+EXP(-SUMPRODUCT(Engine!$C$24418:$C$24449,INDIRECT("Coefficients!$Q$2:$Q$33"))))))</f>
      </c>
      <c r="X769" s="8">
        <f>IF(OR($B769="",$C769="",$D769="",$E769="",$F769="",$G769="",$H769="",$I769="",$J769="",$K769="",$L769=""),"",IF($B769="Female",1/(1+EXP(-SUMPRODUCT(Engine!$C$24418:$C$24449,INDIRECT("Coefficients!$R$2:$R$33")))),1/(1+EXP(-SUMPRODUCT(Engine!$C$24418:$C$24449,INDIRECT("Coefficients!$S$2:$S$33"))))))</f>
      </c>
      <c r="Y769" s="8">
        <f>IF(OR($B769="",$C769="",$D769="",$E769="",$F769="",$G769="",$H769="",$I769="",$J769="",$K769="",$L769=""),"",IF($B769="Female",1/(1+EXP(-SUMPRODUCT(Engine!$C$24418:$C$24449,INDIRECT("Coefficients!$T$2:$T$33")))),1/(1+EXP(-SUMPRODUCT(Engine!$C$24418:$C$24449,INDIRECT("Coefficients!$U$2:$U$33"))))))</f>
      </c>
      <c r="Z769" s="8">
        <f>IF(OR($B769="",$C769="",$D769="",$E769="",$F769="",$G769="",$H769="",$I769="",$J769="",$K769="",$L769=""),"",IF($B769="Female",1/(1+EXP(-SUMPRODUCT(Engine!$C$24418:$C$24449,INDIRECT("Coefficients!$V$2:$V$33")))),1/(1+EXP(-SUMPRODUCT(Engine!$C$24418:$C$24449,INDIRECT("Coefficients!$W$2:$W$33"))))))</f>
      </c>
      <c r="AA769" s="8">
        <f>IF(OR($B769="",$C769="",$D769="",$E769="",$F769="",$G769="",$H769="",$I769="",$J769="",$K769="",$L769=""),"",IF($B769="Female",1/(1+EXP(-SUMPRODUCT(Engine!$C$24418:$C$24449,INDIRECT("Coefficients!$X$2:$X$33")))),1/(1+EXP(-SUMPRODUCT(Engine!$C$24418:$C$24449,INDIRECT("Coefficients!$Y$2:$Y$33"))))))</f>
      </c>
      <c r="AB769" s="8">
        <f>IF(OR($B769="",$C769="",$D769="",$E769="",$F769="",$G769="",$H769="",$I769="",$J769="",$K769="",$L769=""),"",IF($B769="Female",1/(1+EXP(-SUMPRODUCT(Engine!$C$24418:$C$24449,INDIRECT("Coefficients!$Z$2:$Z$33")))),1/(1+EXP(-SUMPRODUCT(Engine!$C$24418:$C$24449,INDIRECT("Coefficients!$AA$2:$AA$33"))))))</f>
      </c>
      <c r="AC769" s="8">
        <f>IF(OR($B769="",$C769="",$D769="",$E769="",$F769="",$G769="",$H769="",$I769="",$J769="",$K769="",$L769=""),"",IF($B769="Female",1/(1+EXP(-SUMPRODUCT(Engine!$C$24418:$C$24449,INDIRECT("Coefficients!$AB$2:$AB$33")))),1/(1+EXP(-SUMPRODUCT(Engine!$C$24418:$C$24449,INDIRECT("Coefficients!$AC$2:$AC$33"))))))</f>
      </c>
      <c r="AD769" s="8">
        <f>IF(OR($B769="",$C769="",$D769="",$E769="",$F769="",$G769="",$H769="",$I769="",$J769="",$K769="",$L769=""),"",IF($B769="Female",1/(1+EXP(-SUMPRODUCT(Engine!$C$24418:$C$24449,INDIRECT("Coefficients!$AD$2:$AD$33")))),1/(1+EXP(-SUMPRODUCT(Engine!$C$24418:$C$24449,INDIRECT("Coefficients!$AE$2:$AE$33"))))))</f>
      </c>
      <c r="AE769" s="8">
        <f>IF(OR($B769="",$C769="",$D769="",$E769="",$F769="",$G769="",$H769="",$I769="",$J769="",$K769="",$L769=""),"",IF($B769="Female",1/(1+EXP(-SUMPRODUCT(Engine!$C$24418:$C$24449,INDIRECT("Coefficients!$AF$2:$AF$33")))),1/(1+EXP(-SUMPRODUCT(Engine!$C$24418:$C$24449,INDIRECT("Coefficients!$AG$2:$AG$33"))))))</f>
      </c>
      <c r="AF769" s="8">
        <f>IF(OR($B769="",$C769="",$D769="",$E769="",$F769="",$G769="",$H769="",$I769="",$J769="",$K769="",$L769=""),"",IF($B769="Female",1/(1+EXP(-SUMPRODUCT(Engine!$C$24418:$C$24449,INDIRECT("Coefficients!$AH$2:$AH$33")))),1/(1+EXP(-SUMPRODUCT(Engine!$C$24418:$C$24449,INDIRECT("Coefficients!$AI$2:$AI$33"))))))</f>
      </c>
      <c r="AG769" s="8">
        <f>IF(OR($B769="",$C769="",$D769="",$E769="",$F769="",$G769="",$H769="",$I769="",$J769="",$K769="",$L769=""),"",IF($B769="Female",1/(1+EXP(-SUMPRODUCT(Engine!$C$24418:$C$24449,INDIRECT("Coefficients!$AJ$2:$AJ$33")))),1/(1+EXP(-SUMPRODUCT(Engine!$C$24418:$C$24449,INDIRECT("Coefficients!$AK$2:$AK$33"))))))</f>
      </c>
      <c r="AH769" s="8">
        <f>IF(OR($B769="",$C769="",$D769="",$E769="",$F769="",$G769="",$H769="",$I769="",$J769="",$K769="",$L769=""),"",IF($B769="Female",1/(1+EXP(-SUMPRODUCT(Engine!$C$24418:$C$24449,INDIRECT("Coefficients!$AL$2:$AL$33")))),1/(1+EXP(-SUMPRODUCT(Engine!$C$24418:$C$24449,INDIRECT("Coefficients!$AM$2:$AM$33"))))))</f>
      </c>
      <c r="AI769" s="8">
        <f>IF(OR($B769="",$C769="",$D769="",$E769="",$F769="",$G769="",$H769="",$I769="",$J769="",$K769="",$L769=""),"",IF($B769="Female",1/(1+EXP(-SUMPRODUCT(Engine!$C$24418:$C$24449,INDIRECT("Coefficients!$AN$2:$AN$33")))),1/(1+EXP(-SUMPRODUCT(Engine!$C$24418:$C$24449,INDIRECT("Coefficients!$AO$2:$AO$33"))))))</f>
      </c>
      <c r="AJ769" s="8">
        <f>IF(OR($B769="",$C769="",$D769="",$E769="",$F769="",$G769="",$H769="",$I769="",$J769="",$K769="",$L769=""),"",IF($B769="Female",1/(1+EXP(-SUMPRODUCT(Engine!$C$24418:$C$24449,INDIRECT("Coefficients!$AP$2:$AP$33")))),1/(1+EXP(-SUMPRODUCT(Engine!$C$24418:$C$24449,INDIRECT("Coefficients!$AQ$2:$AQ$33"))))))</f>
      </c>
      <c r="AK769" s="8">
        <f>IF(OR($B769="",$C769="",$D769="",$E769="",$F769="",$G769="",$H769="",$I769="",$J769="",$K769="",$L769=""),"",IF($B769="Female",1/(1+EXP(-SUMPRODUCT(Engine!$C$24418:$C$24449,INDIRECT("Coefficients!$AR$2:$AR$33")))),1/(1+EXP(-SUMPRODUCT(Engine!$C$24418:$C$24449,INDIRECT("Coefficients!$AS$2:$AS$33"))))))</f>
      </c>
      <c r="AL769" s="8">
        <f>IF(OR($B769="",$C769="",$D769="",$E769="",$F769="",$G769="",$H769="",$I769="",$J769="",$K769="",$L769=""),"",IF($B769="Female",1/(1+EXP(-SUMPRODUCT(Engine!$C$24418:$C$24449,INDIRECT("Coefficients!$AT$2:$AT$33")))),1/(1+EXP(-SUMPRODUCT(Engine!$C$24418:$C$24449,INDIRECT("Coefficients!$AU$2:$AU$33"))))))</f>
      </c>
      <c r="AM769" s="8">
        <f>IF(OR($B769="",$C769="",$D769="",$E769="",$F769="",$G769="",$H769="",$I769="",$J769="",$K769="",$L769=""),"",IF($B769="Female",1/(1+EXP(-SUMPRODUCT(Engine!$C$24418:$C$24449,INDIRECT("Coefficients!$AV$2:$AV$33")))),1/(1+EXP(-SUMPRODUCT(Engine!$C$24418:$C$24449,INDIRECT("Coefficients!$AW$2:$AW$33"))))))</f>
      </c>
      <c r="AN769" s="8">
        <f>IF(OR($B769="",$C769="",$D769="",$E769="",$F769="",$G769="",$H769="",$I769="",$J769="",$K769="",$L769=""),"",IF($B769="Female",1/(1+EXP(-SUMPRODUCT(Engine!$C$24418:$C$24449,INDIRECT("Coefficients!$AX$2:$AX$33")))),1/(1+EXP(-SUMPRODUCT(Engine!$C$24418:$C$24449,INDIRECT("Coefficients!$AY$2:$AY$33"))))))</f>
      </c>
      <c r="AO769" s="8">
        <f>IF(OR($B769="",$C769="",$D769="",$E769="",$F769="",$G769="",$H769="",$I769="",$J769="",$K769="",$L769=""),"",IF($B769="Female",1/(1+EXP(-SUMPRODUCT(Engine!$C$24418:$C$24449,INDIRECT("Coefficients!$AZ$2:$AZ$33")))),1/(1+EXP(-SUMPRODUCT(Engine!$C$24418:$C$24449,INDIRECT("Coefficients!$BA$2:$BA$33"))))))</f>
      </c>
      <c r="AP769" s="8">
        <f>IF(OR($B769="",$C769="",$D769="",$E769="",$F769="",$G769="",$H769="",$I769="",$J769="",$K769="",$L769=""),"",IF($B769="Female",1/(1+EXP(-SUMPRODUCT(Engine!$C$24418:$C$24449,INDIRECT("Coefficients!$BB$2:$BB$33")))),1/(1+EXP(-SUMPRODUCT(Engine!$C$24418:$C$24449,INDIRECT("Coefficients!$BC$2:$BC$33"))))))</f>
      </c>
      <c r="AQ769" s="8">
        <f>IF(OR($B769="",$C769="",$D769="",$E769="",$F769="",$G769="",$H769="",$I769="",$J769="",$K769="",$L769=""),"",IF($B769="Female",1/(1+EXP(-SUMPRODUCT(Engine!$C$24418:$C$24449,INDIRECT("Coefficients!$BD$2:$BD$33")))),1/(1+EXP(-SUMPRODUCT(Engine!$C$24418:$C$24449,INDIRECT("Coefficients!$BE$2:$BE$33"))))))</f>
      </c>
      <c r="AR769" s="8">
        <f>IF(OR($B769="",$C769="",$D769="",$E769="",$F769="",$G769="",$H769="",$I769="",$J769="",$K769="",$L769=""),"",IF($B769="Female",1/(1+EXP(-SUMPRODUCT(Engine!$C$24418:$C$24449,INDIRECT("Coefficients!$BF$2:$BF$33")))),1/(1+EXP(-SUMPRODUCT(Engine!$C$24418:$C$24449,INDIRECT("Coefficients!$BG$2:$BG$33"))))))</f>
      </c>
      <c r="AS769" s="8">
        <f>IF(OR($B769="",$C769="",$D769="",$E769="",$F769="",$G769="",$H769="",$I769="",$J769="",$K769="",$L769=""),"",IF($B769="Female",1/(1+EXP(-SUMPRODUCT(Engine!$C$24418:$C$24449,INDIRECT("Coefficients!$BH$2:$BH$33")))),1/(1+EXP(-SUMPRODUCT(Engine!$C$24418:$C$24449,INDIRECT("Coefficients!$BI$2:$BI$33"))))))</f>
      </c>
      <c r="AT769" s="8">
        <f>IF(OR($B769="",$C769="",$D769="",$E769="",$F769="",$G769="",$H769="",$I769="",$J769="",$K769="",$L769=""),"",IF($B769="Female",1/(1+EXP(-SUMPRODUCT(Engine!$C$24418:$C$24449,INDIRECT("Coefficients!$BJ$2:$BJ$33")))),1/(1+EXP(-SUMPRODUCT(Engine!$C$24418:$C$24449,INDIRECT("Coefficients!$BK$2:$BK$33"))))))</f>
      </c>
      <c r="AU769" s="8">
        <f>IF(OR($B769="",$C769="",$D769="",$E769="",$F769="",$G769="",$H769="",$I769="",$J769="",$K769="",$L769=""),"",IF($B769="Female",1/(1+EXP(-SUMPRODUCT(Engine!$C$24418:$C$24449,INDIRECT("Coefficients!$BL$2:$BL$33")))),1/(1+EXP(-SUMPRODUCT(Engine!$C$24418:$C$24449,INDIRECT("Coefficients!$BM$2:$BM$33"))))))</f>
      </c>
      <c r="AV769" s="8">
        <f>IF(OR($B769="",$C769="",$D769="",$E769="",$F769="",$G769="",$H769="",$I769="",$J769="",$K769="",$L769=""),"",IF($B769="Female",1/(1+EXP(-SUMPRODUCT(Engine!$C$24418:$C$24449,INDIRECT("Coefficients!$BN$2:$BN$33")))),1/(1+EXP(-SUMPRODUCT(Engine!$C$24418:$C$24449,INDIRECT("Coefficients!$BO$2:$BO$33"))))))</f>
      </c>
      <c r="AW769" s="8">
        <f>IF(OR($B769="",$C769="",$D769="",$E769="",$F769="",$G769="",$H769="",$I769="",$J769="",$K769="",$L769=""),"",IF($B769="Female",1/(1+EXP(-SUMPRODUCT(Engine!$C$24418:$C$24449,INDIRECT("Coefficients!$BP$2:$BP$33")))),1/(1+EXP(-SUMPRODUCT(Engine!$C$24418:$C$24449,INDIRECT("Coefficients!$BQ$2:$BQ$33"))))))</f>
      </c>
      <c r="AX769" s="8">
        <f>IF(OR($B769="",$C769="",$D769="",$E769="",$F769="",$G769="",$H769="",$I769="",$J769="",$K769="",$L769=""),"",IF($B769="Female",1/(1+EXP(-SUMPRODUCT(Engine!$C$24418:$C$24449,INDIRECT("Coefficients!$BR$2:$BR$33")))),1/(1+EXP(-SUMPRODUCT(Engine!$C$24418:$C$24449,INDIRECT("Coefficients!$BS$2:$BS$33"))))))</f>
      </c>
      <c r="AY769" s="8">
        <f>IF(OR($B769="",$C769="",$D769="",$E769="",$F769="",$G769="",$H769="",$I769="",$J769="",$K769="",$L769=""),"",IF($B769="Female",1/(1+EXP(-SUMPRODUCT(Engine!$C$24418:$C$24449,INDIRECT("Coefficients!$BT$2:$BT$33")))),1/(1+EXP(-SUMPRODUCT(Engine!$C$24418:$C$24449,INDIRECT("Coefficients!$BU$2:$BU$33"))))))</f>
      </c>
      <c r="AZ769" s="8">
        <f>IF(OR($B769="",$C769="",$D769="",$E769="",$F769="",$G769="",$H769="",$I769="",$J769="",$K769="",$L769=""),"",IF($B769="Female",1/(1+EXP(-SUMPRODUCT(Engine!$C$24418:$C$24449,INDIRECT("Coefficients!$BV$2:$BV$33")))),1/(1+EXP(-SUMPRODUCT(Engine!$C$24418:$C$24449,INDIRECT("Coefficients!$BW$2:$BW$33"))))))</f>
      </c>
      <c r="BA769" s="8">
        <f>IF(OR($B769="",$C769="",$D769="",$E769="",$F769="",$G769="",$H769="",$I769="",$J769="",$K769="",$L769=""),"",IF($B769="Female",1/(1+EXP(-SUMPRODUCT(Engine!$C$24418:$C$24449,INDIRECT("Coefficients!$BX$2:$BX$33")))),1/(1+EXP(-SUMPRODUCT(Engine!$C$24418:$C$24449,INDIRECT("Coefficients!$BY$2:$BY$33"))))))</f>
      </c>
      <c r="BB769" s="8">
        <f>IF(OR($B769="",$C769="",$D769="",$E769="",$F769="",$G769="",$H769="",$I769="",$J769="",$K769="",$L769=""),"",IF($B769="Female",1/(1+EXP(-SUMPRODUCT(Engine!$C$24418:$C$24449,INDIRECT("Coefficients!$BZ$2:$BZ$33")))),1/(1+EXP(-SUMPRODUCT(Engine!$C$24418:$C$24449,INDIRECT("Coefficients!$CA$2:$CA$33"))))))</f>
      </c>
      <c r="BC769" s="8">
        <f>IF(OR($B769="",$C769="",$D769="",$E769="",$F769="",$G769="",$H769="",$I769="",$J769="",$K769="",$L769=""),"",IF($B769="Female",1/(1+EXP(-SUMPRODUCT(Engine!$C$24418:$C$24449,INDIRECT("Coefficients!$CB$2:$CB$33")))),1/(1+EXP(-SUMPRODUCT(Engine!$C$24418:$C$24449,INDIRECT("Coefficients!$CC$2:$CC$33"))))))</f>
      </c>
      <c r="BD769" s="8">
        <f>IF(OR($B769="",$C769="",$D769="",$E769="",$F769="",$G769="",$H769="",$I769="",$J769="",$K769="",$L769=""),"",IF($B769="Female",1/(1+EXP(-SUMPRODUCT(Engine!$C$24418:$C$24449,INDIRECT("Coefficients!$CD$2:$CD$33")))),1/(1+EXP(-SUMPRODUCT(Engine!$C$24418:$C$24449,INDIRECT("Coefficients!$CE$2:$CE$33"))))))</f>
      </c>
      <c r="BE769" s="8">
        <f>IF(OR($B769="",$C769="",$D769="",$E769="",$F769="",$G769="",$H769="",$I769="",$J769="",$K769="",$L769=""),"",IF($B769="Female",1/(1+EXP(-SUMPRODUCT(Engine!$C$24418:$C$24449,INDIRECT("Coefficients!$CF$2:$CF$33")))),1/(1+EXP(-SUMPRODUCT(Engine!$C$24418:$C$24449,INDIRECT("Coefficients!$CG$2:$CG$33"))))))</f>
      </c>
      <c r="BF769" s="8">
        <f>IF(OR($B769="",$C769="",$D769="",$E769="",$F769="",$G769="",$H769="",$I769="",$J769="",$K769="",$L769=""),"",IF($B769="Female",1/(1+EXP(-SUMPRODUCT(Engine!$C$24418:$C$24449,INDIRECT("Coefficients!$CH$2:$CH$33")))),1/(1+EXP(-SUMPRODUCT(Engine!$C$24418:$C$24449,INDIRECT("Coefficients!$CI$2:$CI$33"))))))</f>
      </c>
      <c r="BG769" s="8">
        <f>IF(OR($B769="",$C769="",$D769="",$E769="",$F769="",$G769="",$H769="",$I769="",$J769="",$K769="",$L769=""),"",IF($B769="Female",1/(1+EXP(-SUMPRODUCT(Engine!$C$24418:$C$24449,INDIRECT("Coefficients!$CJ$2:$CJ$33")))),1/(1+EXP(-SUMPRODUCT(Engine!$C$24418:$C$24449,INDIRECT("Coefficients!$CK$2:$CK$33"))))))</f>
      </c>
      <c r="BH769" s="8">
        <f>IF(OR($B769="",$C769="",$D769="",$E769="",$F769="",$G769="",$H769="",$I769="",$J769="",$K769="",$L769=""),"",IF($B769="Female",1/(1+EXP(-SUMPRODUCT(Engine!$C$24418:$C$24449,INDIRECT("Coefficients!$CL$2:$CL$33")))),1/(1+EXP(-SUMPRODUCT(Engine!$C$24418:$C$24449,INDIRECT("Coefficients!$CM$2:$CM$33"))))))</f>
      </c>
      <c r="BI769" s="8">
        <f>IF(OR($B769="",$C769="",$D769="",$E769="",$F769="",$G769="",$H769="",$I769="",$J769="",$K769="",$L769=""),"",IF($B769="Female",1/(1+EXP(-SUMPRODUCT(Engine!$C$24418:$C$24449,INDIRECT("Coefficients!$CN$2:$CN$33")))),1/(1+EXP(-SUMPRODUCT(Engine!$C$24418:$C$24449,INDIRECT("Coefficients!$CO$2:$CO$33"))))))</f>
      </c>
      <c r="BJ769" s="8">
        <f>IF(OR($B769="",$C769="",$D769="",$E769="",$F769="",$G769="",$H769="",$I769="",$J769="",$K769="",$L769=""),"",IF($B769="Female",1/(1+EXP(-SUMPRODUCT(Engine!$C$24418:$C$24449,INDIRECT("Coefficients!$CP$2:$CP$33")))),1/(1+EXP(-SUMPRODUCT(Engine!$C$24418:$C$24449,INDIRECT("Coefficients!$CQ$2:$CQ$33"))))))</f>
      </c>
      <c r="BK769" s="8">
        <f>IF(OR($B769="",$C769="",$D769="",$E769="",$F769="",$G769="",$H769="",$I769="",$J769="",$K769="",$L769=""),"",IF($B769="Female",1/(1+EXP(-SUMPRODUCT(Engine!$C$24418:$C$24449,INDIRECT("Coefficients!$CR$2:$CR$33")))),1/(1+EXP(-SUMPRODUCT(Engine!$C$24418:$C$24449,INDIRECT("Coefficients!$CS$2:$CS$33"))))))</f>
      </c>
      <c r="BL769" s="8">
        <f>IF(OR($B769="",$C769="",$D769="",$E769="",$F769="",$G769="",$H769="",$I769="",$J769="",$K769="",$L769=""),"",IF($B769="Female",1/(1+EXP(-SUMPRODUCT(Engine!$C$24418:$C$24449,INDIRECT("Coefficients!$CT$2:$CT$33")))),1/(1+EXP(-SUMPRODUCT(Engine!$C$24418:$C$24449,INDIRECT("Coefficients!$CU$2:$CU$33"))))))</f>
      </c>
      <c r="BM769" s="8">
        <f>IF(OR($B769="",$C769="",$D769="",$E769="",$F769="",$G769="",$H769="",$I769="",$J769="",$K769="",$L769=""),"",IF($B769="Female",1/(1+EXP(-SUMPRODUCT(Engine!$C$24418:$C$24449,INDIRECT("Coefficients!$CV$2:$CV$33")))),1/(1+EXP(-SUMPRODUCT(Engine!$C$24418:$C$24449,INDIRECT("Coefficients!$CW$2:$CW$33"))))))</f>
      </c>
    </row>
    <row r="770" spans="1:6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8">
        <f>IF(OR($B770="",$C770="",$D770="",$E770="",$F770="",$G770="",$H770="",$I770="",$J770="",$K770="",$L770=""),"",IF($B770="Female",1/(1+EXP(-SUMPRODUCT(Engine!$C$24450:$C$24481,INDIRECT("Coefficients!$B$2:$B$33")))),1/(1+EXP(-SUMPRODUCT(Engine!$C$24450:$C$24481,INDIRECT("Coefficients!$C$2:$C$33"))))))</f>
      </c>
      <c r="Q770" s="8">
        <f>IF(OR($B770="",$C770="",$D770="",$E770="",$F770="",$G770="",$H770="",$I770="",$J770="",$K770="",$L770=""),"",IF($B770="Female",1/(1+EXP(-SUMPRODUCT(Engine!$C$24450:$C$24481,INDIRECT("Coefficients!$D$2:$D$33")))),1/(1+EXP(-SUMPRODUCT(Engine!$C$24450:$C$24481,INDIRECT("Coefficients!$E$2:$E$33"))))))</f>
      </c>
      <c r="R770" s="8">
        <f>IF(OR($B770="",$C770="",$D770="",$E770="",$F770="",$G770="",$H770="",$I770="",$J770="",$K770="",$L770=""),"",IF($B770="Female",1/(1+EXP(-SUMPRODUCT(Engine!$C$24450:$C$24481,INDIRECT("Coefficients!$F$2:$F$33")))),1/(1+EXP(-SUMPRODUCT(Engine!$C$24450:$C$24481,INDIRECT("Coefficients!$G$2:$G$33"))))))</f>
      </c>
      <c r="S770" s="8">
        <f>IF(OR($B770="",$C770="",$D770="",$E770="",$F770="",$G770="",$H770="",$I770="",$J770="",$K770="",$L770=""),"",IF($B770="Female",1/(1+EXP(-SUMPRODUCT(Engine!$C$24450:$C$24481,INDIRECT("Coefficients!$H$2:$H$33")))),1/(1+EXP(-SUMPRODUCT(Engine!$C$24450:$C$24481,INDIRECT("Coefficients!$I$2:$I$33"))))))</f>
      </c>
      <c r="T770" s="8">
        <f>IF(OR($B770="",$C770="",$D770="",$E770="",$F770="",$G770="",$H770="",$I770="",$J770="",$K770="",$L770=""),"",IF($B770="Female",1/(1+EXP(-SUMPRODUCT(Engine!$C$24450:$C$24481,INDIRECT("Coefficients!$J$2:$J$33")))),1/(1+EXP(-SUMPRODUCT(Engine!$C$24450:$C$24481,INDIRECT("Coefficients!$K$2:$K$33"))))))</f>
      </c>
      <c r="U770" s="8">
        <f>IF(OR($B770="",$C770="",$D770="",$E770="",$F770="",$G770="",$H770="",$I770="",$J770="",$K770="",$L770=""),"",IF($B770="Female",1/(1+EXP(-SUMPRODUCT(Engine!$C$24450:$C$24481,INDIRECT("Coefficients!$L$2:$L$33")))),1/(1+EXP(-SUMPRODUCT(Engine!$C$24450:$C$24481,INDIRECT("Coefficients!$M$2:$M$33"))))))</f>
      </c>
      <c r="V770" s="8">
        <f>IF(OR($B770="",$C770="",$D770="",$E770="",$F770="",$G770="",$H770="",$I770="",$J770="",$K770="",$L770=""),"",IF($B770="Female",1/(1+EXP(-SUMPRODUCT(Engine!$C$24450:$C$24481,INDIRECT("Coefficients!$N$2:$N$33")))),1/(1+EXP(-SUMPRODUCT(Engine!$C$24450:$C$24481,INDIRECT("Coefficients!$O$2:$O$33"))))))</f>
      </c>
      <c r="W770" s="8">
        <f>IF(OR($B770="",$C770="",$D770="",$E770="",$F770="",$G770="",$H770="",$I770="",$J770="",$K770="",$L770=""),"",IF($B770="Female",1/(1+EXP(-SUMPRODUCT(Engine!$C$24450:$C$24481,INDIRECT("Coefficients!$P$2:$P$33")))),1/(1+EXP(-SUMPRODUCT(Engine!$C$24450:$C$24481,INDIRECT("Coefficients!$Q$2:$Q$33"))))))</f>
      </c>
      <c r="X770" s="8">
        <f>IF(OR($B770="",$C770="",$D770="",$E770="",$F770="",$G770="",$H770="",$I770="",$J770="",$K770="",$L770=""),"",IF($B770="Female",1/(1+EXP(-SUMPRODUCT(Engine!$C$24450:$C$24481,INDIRECT("Coefficients!$R$2:$R$33")))),1/(1+EXP(-SUMPRODUCT(Engine!$C$24450:$C$24481,INDIRECT("Coefficients!$S$2:$S$33"))))))</f>
      </c>
      <c r="Y770" s="8">
        <f>IF(OR($B770="",$C770="",$D770="",$E770="",$F770="",$G770="",$H770="",$I770="",$J770="",$K770="",$L770=""),"",IF($B770="Female",1/(1+EXP(-SUMPRODUCT(Engine!$C$24450:$C$24481,INDIRECT("Coefficients!$T$2:$T$33")))),1/(1+EXP(-SUMPRODUCT(Engine!$C$24450:$C$24481,INDIRECT("Coefficients!$U$2:$U$33"))))))</f>
      </c>
      <c r="Z770" s="8">
        <f>IF(OR($B770="",$C770="",$D770="",$E770="",$F770="",$G770="",$H770="",$I770="",$J770="",$K770="",$L770=""),"",IF($B770="Female",1/(1+EXP(-SUMPRODUCT(Engine!$C$24450:$C$24481,INDIRECT("Coefficients!$V$2:$V$33")))),1/(1+EXP(-SUMPRODUCT(Engine!$C$24450:$C$24481,INDIRECT("Coefficients!$W$2:$W$33"))))))</f>
      </c>
      <c r="AA770" s="8">
        <f>IF(OR($B770="",$C770="",$D770="",$E770="",$F770="",$G770="",$H770="",$I770="",$J770="",$K770="",$L770=""),"",IF($B770="Female",1/(1+EXP(-SUMPRODUCT(Engine!$C$24450:$C$24481,INDIRECT("Coefficients!$X$2:$X$33")))),1/(1+EXP(-SUMPRODUCT(Engine!$C$24450:$C$24481,INDIRECT("Coefficients!$Y$2:$Y$33"))))))</f>
      </c>
      <c r="AB770" s="8">
        <f>IF(OR($B770="",$C770="",$D770="",$E770="",$F770="",$G770="",$H770="",$I770="",$J770="",$K770="",$L770=""),"",IF($B770="Female",1/(1+EXP(-SUMPRODUCT(Engine!$C$24450:$C$24481,INDIRECT("Coefficients!$Z$2:$Z$33")))),1/(1+EXP(-SUMPRODUCT(Engine!$C$24450:$C$24481,INDIRECT("Coefficients!$AA$2:$AA$33"))))))</f>
      </c>
      <c r="AC770" s="8">
        <f>IF(OR($B770="",$C770="",$D770="",$E770="",$F770="",$G770="",$H770="",$I770="",$J770="",$K770="",$L770=""),"",IF($B770="Female",1/(1+EXP(-SUMPRODUCT(Engine!$C$24450:$C$24481,INDIRECT("Coefficients!$AB$2:$AB$33")))),1/(1+EXP(-SUMPRODUCT(Engine!$C$24450:$C$24481,INDIRECT("Coefficients!$AC$2:$AC$33"))))))</f>
      </c>
      <c r="AD770" s="8">
        <f>IF(OR($B770="",$C770="",$D770="",$E770="",$F770="",$G770="",$H770="",$I770="",$J770="",$K770="",$L770=""),"",IF($B770="Female",1/(1+EXP(-SUMPRODUCT(Engine!$C$24450:$C$24481,INDIRECT("Coefficients!$AD$2:$AD$33")))),1/(1+EXP(-SUMPRODUCT(Engine!$C$24450:$C$24481,INDIRECT("Coefficients!$AE$2:$AE$33"))))))</f>
      </c>
      <c r="AE770" s="8">
        <f>IF(OR($B770="",$C770="",$D770="",$E770="",$F770="",$G770="",$H770="",$I770="",$J770="",$K770="",$L770=""),"",IF($B770="Female",1/(1+EXP(-SUMPRODUCT(Engine!$C$24450:$C$24481,INDIRECT("Coefficients!$AF$2:$AF$33")))),1/(1+EXP(-SUMPRODUCT(Engine!$C$24450:$C$24481,INDIRECT("Coefficients!$AG$2:$AG$33"))))))</f>
      </c>
      <c r="AF770" s="8">
        <f>IF(OR($B770="",$C770="",$D770="",$E770="",$F770="",$G770="",$H770="",$I770="",$J770="",$K770="",$L770=""),"",IF($B770="Female",1/(1+EXP(-SUMPRODUCT(Engine!$C$24450:$C$24481,INDIRECT("Coefficients!$AH$2:$AH$33")))),1/(1+EXP(-SUMPRODUCT(Engine!$C$24450:$C$24481,INDIRECT("Coefficients!$AI$2:$AI$33"))))))</f>
      </c>
      <c r="AG770" s="8">
        <f>IF(OR($B770="",$C770="",$D770="",$E770="",$F770="",$G770="",$H770="",$I770="",$J770="",$K770="",$L770=""),"",IF($B770="Female",1/(1+EXP(-SUMPRODUCT(Engine!$C$24450:$C$24481,INDIRECT("Coefficients!$AJ$2:$AJ$33")))),1/(1+EXP(-SUMPRODUCT(Engine!$C$24450:$C$24481,INDIRECT("Coefficients!$AK$2:$AK$33"))))))</f>
      </c>
      <c r="AH770" s="8">
        <f>IF(OR($B770="",$C770="",$D770="",$E770="",$F770="",$G770="",$H770="",$I770="",$J770="",$K770="",$L770=""),"",IF($B770="Female",1/(1+EXP(-SUMPRODUCT(Engine!$C$24450:$C$24481,INDIRECT("Coefficients!$AL$2:$AL$33")))),1/(1+EXP(-SUMPRODUCT(Engine!$C$24450:$C$24481,INDIRECT("Coefficients!$AM$2:$AM$33"))))))</f>
      </c>
      <c r="AI770" s="8">
        <f>IF(OR($B770="",$C770="",$D770="",$E770="",$F770="",$G770="",$H770="",$I770="",$J770="",$K770="",$L770=""),"",IF($B770="Female",1/(1+EXP(-SUMPRODUCT(Engine!$C$24450:$C$24481,INDIRECT("Coefficients!$AN$2:$AN$33")))),1/(1+EXP(-SUMPRODUCT(Engine!$C$24450:$C$24481,INDIRECT("Coefficients!$AO$2:$AO$33"))))))</f>
      </c>
      <c r="AJ770" s="8">
        <f>IF(OR($B770="",$C770="",$D770="",$E770="",$F770="",$G770="",$H770="",$I770="",$J770="",$K770="",$L770=""),"",IF($B770="Female",1/(1+EXP(-SUMPRODUCT(Engine!$C$24450:$C$24481,INDIRECT("Coefficients!$AP$2:$AP$33")))),1/(1+EXP(-SUMPRODUCT(Engine!$C$24450:$C$24481,INDIRECT("Coefficients!$AQ$2:$AQ$33"))))))</f>
      </c>
      <c r="AK770" s="8">
        <f>IF(OR($B770="",$C770="",$D770="",$E770="",$F770="",$G770="",$H770="",$I770="",$J770="",$K770="",$L770=""),"",IF($B770="Female",1/(1+EXP(-SUMPRODUCT(Engine!$C$24450:$C$24481,INDIRECT("Coefficients!$AR$2:$AR$33")))),1/(1+EXP(-SUMPRODUCT(Engine!$C$24450:$C$24481,INDIRECT("Coefficients!$AS$2:$AS$33"))))))</f>
      </c>
      <c r="AL770" s="8">
        <f>IF(OR($B770="",$C770="",$D770="",$E770="",$F770="",$G770="",$H770="",$I770="",$J770="",$K770="",$L770=""),"",IF($B770="Female",1/(1+EXP(-SUMPRODUCT(Engine!$C$24450:$C$24481,INDIRECT("Coefficients!$AT$2:$AT$33")))),1/(1+EXP(-SUMPRODUCT(Engine!$C$24450:$C$24481,INDIRECT("Coefficients!$AU$2:$AU$33"))))))</f>
      </c>
      <c r="AM770" s="8">
        <f>IF(OR($B770="",$C770="",$D770="",$E770="",$F770="",$G770="",$H770="",$I770="",$J770="",$K770="",$L770=""),"",IF($B770="Female",1/(1+EXP(-SUMPRODUCT(Engine!$C$24450:$C$24481,INDIRECT("Coefficients!$AV$2:$AV$33")))),1/(1+EXP(-SUMPRODUCT(Engine!$C$24450:$C$24481,INDIRECT("Coefficients!$AW$2:$AW$33"))))))</f>
      </c>
      <c r="AN770" s="8">
        <f>IF(OR($B770="",$C770="",$D770="",$E770="",$F770="",$G770="",$H770="",$I770="",$J770="",$K770="",$L770=""),"",IF($B770="Female",1/(1+EXP(-SUMPRODUCT(Engine!$C$24450:$C$24481,INDIRECT("Coefficients!$AX$2:$AX$33")))),1/(1+EXP(-SUMPRODUCT(Engine!$C$24450:$C$24481,INDIRECT("Coefficients!$AY$2:$AY$33"))))))</f>
      </c>
      <c r="AO770" s="8">
        <f>IF(OR($B770="",$C770="",$D770="",$E770="",$F770="",$G770="",$H770="",$I770="",$J770="",$K770="",$L770=""),"",IF($B770="Female",1/(1+EXP(-SUMPRODUCT(Engine!$C$24450:$C$24481,INDIRECT("Coefficients!$AZ$2:$AZ$33")))),1/(1+EXP(-SUMPRODUCT(Engine!$C$24450:$C$24481,INDIRECT("Coefficients!$BA$2:$BA$33"))))))</f>
      </c>
      <c r="AP770" s="8">
        <f>IF(OR($B770="",$C770="",$D770="",$E770="",$F770="",$G770="",$H770="",$I770="",$J770="",$K770="",$L770=""),"",IF($B770="Female",1/(1+EXP(-SUMPRODUCT(Engine!$C$24450:$C$24481,INDIRECT("Coefficients!$BB$2:$BB$33")))),1/(1+EXP(-SUMPRODUCT(Engine!$C$24450:$C$24481,INDIRECT("Coefficients!$BC$2:$BC$33"))))))</f>
      </c>
      <c r="AQ770" s="8">
        <f>IF(OR($B770="",$C770="",$D770="",$E770="",$F770="",$G770="",$H770="",$I770="",$J770="",$K770="",$L770=""),"",IF($B770="Female",1/(1+EXP(-SUMPRODUCT(Engine!$C$24450:$C$24481,INDIRECT("Coefficients!$BD$2:$BD$33")))),1/(1+EXP(-SUMPRODUCT(Engine!$C$24450:$C$24481,INDIRECT("Coefficients!$BE$2:$BE$33"))))))</f>
      </c>
      <c r="AR770" s="8">
        <f>IF(OR($B770="",$C770="",$D770="",$E770="",$F770="",$G770="",$H770="",$I770="",$J770="",$K770="",$L770=""),"",IF($B770="Female",1/(1+EXP(-SUMPRODUCT(Engine!$C$24450:$C$24481,INDIRECT("Coefficients!$BF$2:$BF$33")))),1/(1+EXP(-SUMPRODUCT(Engine!$C$24450:$C$24481,INDIRECT("Coefficients!$BG$2:$BG$33"))))))</f>
      </c>
      <c r="AS770" s="8">
        <f>IF(OR($B770="",$C770="",$D770="",$E770="",$F770="",$G770="",$H770="",$I770="",$J770="",$K770="",$L770=""),"",IF($B770="Female",1/(1+EXP(-SUMPRODUCT(Engine!$C$24450:$C$24481,INDIRECT("Coefficients!$BH$2:$BH$33")))),1/(1+EXP(-SUMPRODUCT(Engine!$C$24450:$C$24481,INDIRECT("Coefficients!$BI$2:$BI$33"))))))</f>
      </c>
      <c r="AT770" s="8">
        <f>IF(OR($B770="",$C770="",$D770="",$E770="",$F770="",$G770="",$H770="",$I770="",$J770="",$K770="",$L770=""),"",IF($B770="Female",1/(1+EXP(-SUMPRODUCT(Engine!$C$24450:$C$24481,INDIRECT("Coefficients!$BJ$2:$BJ$33")))),1/(1+EXP(-SUMPRODUCT(Engine!$C$24450:$C$24481,INDIRECT("Coefficients!$BK$2:$BK$33"))))))</f>
      </c>
      <c r="AU770" s="8">
        <f>IF(OR($B770="",$C770="",$D770="",$E770="",$F770="",$G770="",$H770="",$I770="",$J770="",$K770="",$L770=""),"",IF($B770="Female",1/(1+EXP(-SUMPRODUCT(Engine!$C$24450:$C$24481,INDIRECT("Coefficients!$BL$2:$BL$33")))),1/(1+EXP(-SUMPRODUCT(Engine!$C$24450:$C$24481,INDIRECT("Coefficients!$BM$2:$BM$33"))))))</f>
      </c>
      <c r="AV770" s="8">
        <f>IF(OR($B770="",$C770="",$D770="",$E770="",$F770="",$G770="",$H770="",$I770="",$J770="",$K770="",$L770=""),"",IF($B770="Female",1/(1+EXP(-SUMPRODUCT(Engine!$C$24450:$C$24481,INDIRECT("Coefficients!$BN$2:$BN$33")))),1/(1+EXP(-SUMPRODUCT(Engine!$C$24450:$C$24481,INDIRECT("Coefficients!$BO$2:$BO$33"))))))</f>
      </c>
      <c r="AW770" s="8">
        <f>IF(OR($B770="",$C770="",$D770="",$E770="",$F770="",$G770="",$H770="",$I770="",$J770="",$K770="",$L770=""),"",IF($B770="Female",1/(1+EXP(-SUMPRODUCT(Engine!$C$24450:$C$24481,INDIRECT("Coefficients!$BP$2:$BP$33")))),1/(1+EXP(-SUMPRODUCT(Engine!$C$24450:$C$24481,INDIRECT("Coefficients!$BQ$2:$BQ$33"))))))</f>
      </c>
      <c r="AX770" s="8">
        <f>IF(OR($B770="",$C770="",$D770="",$E770="",$F770="",$G770="",$H770="",$I770="",$J770="",$K770="",$L770=""),"",IF($B770="Female",1/(1+EXP(-SUMPRODUCT(Engine!$C$24450:$C$24481,INDIRECT("Coefficients!$BR$2:$BR$33")))),1/(1+EXP(-SUMPRODUCT(Engine!$C$24450:$C$24481,INDIRECT("Coefficients!$BS$2:$BS$33"))))))</f>
      </c>
      <c r="AY770" s="8">
        <f>IF(OR($B770="",$C770="",$D770="",$E770="",$F770="",$G770="",$H770="",$I770="",$J770="",$K770="",$L770=""),"",IF($B770="Female",1/(1+EXP(-SUMPRODUCT(Engine!$C$24450:$C$24481,INDIRECT("Coefficients!$BT$2:$BT$33")))),1/(1+EXP(-SUMPRODUCT(Engine!$C$24450:$C$24481,INDIRECT("Coefficients!$BU$2:$BU$33"))))))</f>
      </c>
      <c r="AZ770" s="8">
        <f>IF(OR($B770="",$C770="",$D770="",$E770="",$F770="",$G770="",$H770="",$I770="",$J770="",$K770="",$L770=""),"",IF($B770="Female",1/(1+EXP(-SUMPRODUCT(Engine!$C$24450:$C$24481,INDIRECT("Coefficients!$BV$2:$BV$33")))),1/(1+EXP(-SUMPRODUCT(Engine!$C$24450:$C$24481,INDIRECT("Coefficients!$BW$2:$BW$33"))))))</f>
      </c>
      <c r="BA770" s="8">
        <f>IF(OR($B770="",$C770="",$D770="",$E770="",$F770="",$G770="",$H770="",$I770="",$J770="",$K770="",$L770=""),"",IF($B770="Female",1/(1+EXP(-SUMPRODUCT(Engine!$C$24450:$C$24481,INDIRECT("Coefficients!$BX$2:$BX$33")))),1/(1+EXP(-SUMPRODUCT(Engine!$C$24450:$C$24481,INDIRECT("Coefficients!$BY$2:$BY$33"))))))</f>
      </c>
      <c r="BB770" s="8">
        <f>IF(OR($B770="",$C770="",$D770="",$E770="",$F770="",$G770="",$H770="",$I770="",$J770="",$K770="",$L770=""),"",IF($B770="Female",1/(1+EXP(-SUMPRODUCT(Engine!$C$24450:$C$24481,INDIRECT("Coefficients!$BZ$2:$BZ$33")))),1/(1+EXP(-SUMPRODUCT(Engine!$C$24450:$C$24481,INDIRECT("Coefficients!$CA$2:$CA$33"))))))</f>
      </c>
      <c r="BC770" s="8">
        <f>IF(OR($B770="",$C770="",$D770="",$E770="",$F770="",$G770="",$H770="",$I770="",$J770="",$K770="",$L770=""),"",IF($B770="Female",1/(1+EXP(-SUMPRODUCT(Engine!$C$24450:$C$24481,INDIRECT("Coefficients!$CB$2:$CB$33")))),1/(1+EXP(-SUMPRODUCT(Engine!$C$24450:$C$24481,INDIRECT("Coefficients!$CC$2:$CC$33"))))))</f>
      </c>
      <c r="BD770" s="8">
        <f>IF(OR($B770="",$C770="",$D770="",$E770="",$F770="",$G770="",$H770="",$I770="",$J770="",$K770="",$L770=""),"",IF($B770="Female",1/(1+EXP(-SUMPRODUCT(Engine!$C$24450:$C$24481,INDIRECT("Coefficients!$CD$2:$CD$33")))),1/(1+EXP(-SUMPRODUCT(Engine!$C$24450:$C$24481,INDIRECT("Coefficients!$CE$2:$CE$33"))))))</f>
      </c>
      <c r="BE770" s="8">
        <f>IF(OR($B770="",$C770="",$D770="",$E770="",$F770="",$G770="",$H770="",$I770="",$J770="",$K770="",$L770=""),"",IF($B770="Female",1/(1+EXP(-SUMPRODUCT(Engine!$C$24450:$C$24481,INDIRECT("Coefficients!$CF$2:$CF$33")))),1/(1+EXP(-SUMPRODUCT(Engine!$C$24450:$C$24481,INDIRECT("Coefficients!$CG$2:$CG$33"))))))</f>
      </c>
      <c r="BF770" s="8">
        <f>IF(OR($B770="",$C770="",$D770="",$E770="",$F770="",$G770="",$H770="",$I770="",$J770="",$K770="",$L770=""),"",IF($B770="Female",1/(1+EXP(-SUMPRODUCT(Engine!$C$24450:$C$24481,INDIRECT("Coefficients!$CH$2:$CH$33")))),1/(1+EXP(-SUMPRODUCT(Engine!$C$24450:$C$24481,INDIRECT("Coefficients!$CI$2:$CI$33"))))))</f>
      </c>
      <c r="BG770" s="8">
        <f>IF(OR($B770="",$C770="",$D770="",$E770="",$F770="",$G770="",$H770="",$I770="",$J770="",$K770="",$L770=""),"",IF($B770="Female",1/(1+EXP(-SUMPRODUCT(Engine!$C$24450:$C$24481,INDIRECT("Coefficients!$CJ$2:$CJ$33")))),1/(1+EXP(-SUMPRODUCT(Engine!$C$24450:$C$24481,INDIRECT("Coefficients!$CK$2:$CK$33"))))))</f>
      </c>
      <c r="BH770" s="8">
        <f>IF(OR($B770="",$C770="",$D770="",$E770="",$F770="",$G770="",$H770="",$I770="",$J770="",$K770="",$L770=""),"",IF($B770="Female",1/(1+EXP(-SUMPRODUCT(Engine!$C$24450:$C$24481,INDIRECT("Coefficients!$CL$2:$CL$33")))),1/(1+EXP(-SUMPRODUCT(Engine!$C$24450:$C$24481,INDIRECT("Coefficients!$CM$2:$CM$33"))))))</f>
      </c>
      <c r="BI770" s="8">
        <f>IF(OR($B770="",$C770="",$D770="",$E770="",$F770="",$G770="",$H770="",$I770="",$J770="",$K770="",$L770=""),"",IF($B770="Female",1/(1+EXP(-SUMPRODUCT(Engine!$C$24450:$C$24481,INDIRECT("Coefficients!$CN$2:$CN$33")))),1/(1+EXP(-SUMPRODUCT(Engine!$C$24450:$C$24481,INDIRECT("Coefficients!$CO$2:$CO$33"))))))</f>
      </c>
      <c r="BJ770" s="8">
        <f>IF(OR($B770="",$C770="",$D770="",$E770="",$F770="",$G770="",$H770="",$I770="",$J770="",$K770="",$L770=""),"",IF($B770="Female",1/(1+EXP(-SUMPRODUCT(Engine!$C$24450:$C$24481,INDIRECT("Coefficients!$CP$2:$CP$33")))),1/(1+EXP(-SUMPRODUCT(Engine!$C$24450:$C$24481,INDIRECT("Coefficients!$CQ$2:$CQ$33"))))))</f>
      </c>
      <c r="BK770" s="8">
        <f>IF(OR($B770="",$C770="",$D770="",$E770="",$F770="",$G770="",$H770="",$I770="",$J770="",$K770="",$L770=""),"",IF($B770="Female",1/(1+EXP(-SUMPRODUCT(Engine!$C$24450:$C$24481,INDIRECT("Coefficients!$CR$2:$CR$33")))),1/(1+EXP(-SUMPRODUCT(Engine!$C$24450:$C$24481,INDIRECT("Coefficients!$CS$2:$CS$33"))))))</f>
      </c>
      <c r="BL770" s="8">
        <f>IF(OR($B770="",$C770="",$D770="",$E770="",$F770="",$G770="",$H770="",$I770="",$J770="",$K770="",$L770=""),"",IF($B770="Female",1/(1+EXP(-SUMPRODUCT(Engine!$C$24450:$C$24481,INDIRECT("Coefficients!$CT$2:$CT$33")))),1/(1+EXP(-SUMPRODUCT(Engine!$C$24450:$C$24481,INDIRECT("Coefficients!$CU$2:$CU$33"))))))</f>
      </c>
      <c r="BM770" s="8">
        <f>IF(OR($B770="",$C770="",$D770="",$E770="",$F770="",$G770="",$H770="",$I770="",$J770="",$K770="",$L770=""),"",IF($B770="Female",1/(1+EXP(-SUMPRODUCT(Engine!$C$24450:$C$24481,INDIRECT("Coefficients!$CV$2:$CV$33")))),1/(1+EXP(-SUMPRODUCT(Engine!$C$24450:$C$24481,INDIRECT("Coefficients!$CW$2:$CW$33"))))))</f>
      </c>
    </row>
    <row r="771" spans="1:6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8">
        <f>IF(OR($B771="",$C771="",$D771="",$E771="",$F771="",$G771="",$H771="",$I771="",$J771="",$K771="",$L771=""),"",IF($B771="Female",1/(1+EXP(-SUMPRODUCT(Engine!$C$24482:$C$24513,INDIRECT("Coefficients!$B$2:$B$33")))),1/(1+EXP(-SUMPRODUCT(Engine!$C$24482:$C$24513,INDIRECT("Coefficients!$C$2:$C$33"))))))</f>
      </c>
      <c r="Q771" s="8">
        <f>IF(OR($B771="",$C771="",$D771="",$E771="",$F771="",$G771="",$H771="",$I771="",$J771="",$K771="",$L771=""),"",IF($B771="Female",1/(1+EXP(-SUMPRODUCT(Engine!$C$24482:$C$24513,INDIRECT("Coefficients!$D$2:$D$33")))),1/(1+EXP(-SUMPRODUCT(Engine!$C$24482:$C$24513,INDIRECT("Coefficients!$E$2:$E$33"))))))</f>
      </c>
      <c r="R771" s="8">
        <f>IF(OR($B771="",$C771="",$D771="",$E771="",$F771="",$G771="",$H771="",$I771="",$J771="",$K771="",$L771=""),"",IF($B771="Female",1/(1+EXP(-SUMPRODUCT(Engine!$C$24482:$C$24513,INDIRECT("Coefficients!$F$2:$F$33")))),1/(1+EXP(-SUMPRODUCT(Engine!$C$24482:$C$24513,INDIRECT("Coefficients!$G$2:$G$33"))))))</f>
      </c>
      <c r="S771" s="8">
        <f>IF(OR($B771="",$C771="",$D771="",$E771="",$F771="",$G771="",$H771="",$I771="",$J771="",$K771="",$L771=""),"",IF($B771="Female",1/(1+EXP(-SUMPRODUCT(Engine!$C$24482:$C$24513,INDIRECT("Coefficients!$H$2:$H$33")))),1/(1+EXP(-SUMPRODUCT(Engine!$C$24482:$C$24513,INDIRECT("Coefficients!$I$2:$I$33"))))))</f>
      </c>
      <c r="T771" s="8">
        <f>IF(OR($B771="",$C771="",$D771="",$E771="",$F771="",$G771="",$H771="",$I771="",$J771="",$K771="",$L771=""),"",IF($B771="Female",1/(1+EXP(-SUMPRODUCT(Engine!$C$24482:$C$24513,INDIRECT("Coefficients!$J$2:$J$33")))),1/(1+EXP(-SUMPRODUCT(Engine!$C$24482:$C$24513,INDIRECT("Coefficients!$K$2:$K$33"))))))</f>
      </c>
      <c r="U771" s="8">
        <f>IF(OR($B771="",$C771="",$D771="",$E771="",$F771="",$G771="",$H771="",$I771="",$J771="",$K771="",$L771=""),"",IF($B771="Female",1/(1+EXP(-SUMPRODUCT(Engine!$C$24482:$C$24513,INDIRECT("Coefficients!$L$2:$L$33")))),1/(1+EXP(-SUMPRODUCT(Engine!$C$24482:$C$24513,INDIRECT("Coefficients!$M$2:$M$33"))))))</f>
      </c>
      <c r="V771" s="8">
        <f>IF(OR($B771="",$C771="",$D771="",$E771="",$F771="",$G771="",$H771="",$I771="",$J771="",$K771="",$L771=""),"",IF($B771="Female",1/(1+EXP(-SUMPRODUCT(Engine!$C$24482:$C$24513,INDIRECT("Coefficients!$N$2:$N$33")))),1/(1+EXP(-SUMPRODUCT(Engine!$C$24482:$C$24513,INDIRECT("Coefficients!$O$2:$O$33"))))))</f>
      </c>
      <c r="W771" s="8">
        <f>IF(OR($B771="",$C771="",$D771="",$E771="",$F771="",$G771="",$H771="",$I771="",$J771="",$K771="",$L771=""),"",IF($B771="Female",1/(1+EXP(-SUMPRODUCT(Engine!$C$24482:$C$24513,INDIRECT("Coefficients!$P$2:$P$33")))),1/(1+EXP(-SUMPRODUCT(Engine!$C$24482:$C$24513,INDIRECT("Coefficients!$Q$2:$Q$33"))))))</f>
      </c>
      <c r="X771" s="8">
        <f>IF(OR($B771="",$C771="",$D771="",$E771="",$F771="",$G771="",$H771="",$I771="",$J771="",$K771="",$L771=""),"",IF($B771="Female",1/(1+EXP(-SUMPRODUCT(Engine!$C$24482:$C$24513,INDIRECT("Coefficients!$R$2:$R$33")))),1/(1+EXP(-SUMPRODUCT(Engine!$C$24482:$C$24513,INDIRECT("Coefficients!$S$2:$S$33"))))))</f>
      </c>
      <c r="Y771" s="8">
        <f>IF(OR($B771="",$C771="",$D771="",$E771="",$F771="",$G771="",$H771="",$I771="",$J771="",$K771="",$L771=""),"",IF($B771="Female",1/(1+EXP(-SUMPRODUCT(Engine!$C$24482:$C$24513,INDIRECT("Coefficients!$T$2:$T$33")))),1/(1+EXP(-SUMPRODUCT(Engine!$C$24482:$C$24513,INDIRECT("Coefficients!$U$2:$U$33"))))))</f>
      </c>
      <c r="Z771" s="8">
        <f>IF(OR($B771="",$C771="",$D771="",$E771="",$F771="",$G771="",$H771="",$I771="",$J771="",$K771="",$L771=""),"",IF($B771="Female",1/(1+EXP(-SUMPRODUCT(Engine!$C$24482:$C$24513,INDIRECT("Coefficients!$V$2:$V$33")))),1/(1+EXP(-SUMPRODUCT(Engine!$C$24482:$C$24513,INDIRECT("Coefficients!$W$2:$W$33"))))))</f>
      </c>
      <c r="AA771" s="8">
        <f>IF(OR($B771="",$C771="",$D771="",$E771="",$F771="",$G771="",$H771="",$I771="",$J771="",$K771="",$L771=""),"",IF($B771="Female",1/(1+EXP(-SUMPRODUCT(Engine!$C$24482:$C$24513,INDIRECT("Coefficients!$X$2:$X$33")))),1/(1+EXP(-SUMPRODUCT(Engine!$C$24482:$C$24513,INDIRECT("Coefficients!$Y$2:$Y$33"))))))</f>
      </c>
      <c r="AB771" s="8">
        <f>IF(OR($B771="",$C771="",$D771="",$E771="",$F771="",$G771="",$H771="",$I771="",$J771="",$K771="",$L771=""),"",IF($B771="Female",1/(1+EXP(-SUMPRODUCT(Engine!$C$24482:$C$24513,INDIRECT("Coefficients!$Z$2:$Z$33")))),1/(1+EXP(-SUMPRODUCT(Engine!$C$24482:$C$24513,INDIRECT("Coefficients!$AA$2:$AA$33"))))))</f>
      </c>
      <c r="AC771" s="8">
        <f>IF(OR($B771="",$C771="",$D771="",$E771="",$F771="",$G771="",$H771="",$I771="",$J771="",$K771="",$L771=""),"",IF($B771="Female",1/(1+EXP(-SUMPRODUCT(Engine!$C$24482:$C$24513,INDIRECT("Coefficients!$AB$2:$AB$33")))),1/(1+EXP(-SUMPRODUCT(Engine!$C$24482:$C$24513,INDIRECT("Coefficients!$AC$2:$AC$33"))))))</f>
      </c>
      <c r="AD771" s="8">
        <f>IF(OR($B771="",$C771="",$D771="",$E771="",$F771="",$G771="",$H771="",$I771="",$J771="",$K771="",$L771=""),"",IF($B771="Female",1/(1+EXP(-SUMPRODUCT(Engine!$C$24482:$C$24513,INDIRECT("Coefficients!$AD$2:$AD$33")))),1/(1+EXP(-SUMPRODUCT(Engine!$C$24482:$C$24513,INDIRECT("Coefficients!$AE$2:$AE$33"))))))</f>
      </c>
      <c r="AE771" s="8">
        <f>IF(OR($B771="",$C771="",$D771="",$E771="",$F771="",$G771="",$H771="",$I771="",$J771="",$K771="",$L771=""),"",IF($B771="Female",1/(1+EXP(-SUMPRODUCT(Engine!$C$24482:$C$24513,INDIRECT("Coefficients!$AF$2:$AF$33")))),1/(1+EXP(-SUMPRODUCT(Engine!$C$24482:$C$24513,INDIRECT("Coefficients!$AG$2:$AG$33"))))))</f>
      </c>
      <c r="AF771" s="8">
        <f>IF(OR($B771="",$C771="",$D771="",$E771="",$F771="",$G771="",$H771="",$I771="",$J771="",$K771="",$L771=""),"",IF($B771="Female",1/(1+EXP(-SUMPRODUCT(Engine!$C$24482:$C$24513,INDIRECT("Coefficients!$AH$2:$AH$33")))),1/(1+EXP(-SUMPRODUCT(Engine!$C$24482:$C$24513,INDIRECT("Coefficients!$AI$2:$AI$33"))))))</f>
      </c>
      <c r="AG771" s="8">
        <f>IF(OR($B771="",$C771="",$D771="",$E771="",$F771="",$G771="",$H771="",$I771="",$J771="",$K771="",$L771=""),"",IF($B771="Female",1/(1+EXP(-SUMPRODUCT(Engine!$C$24482:$C$24513,INDIRECT("Coefficients!$AJ$2:$AJ$33")))),1/(1+EXP(-SUMPRODUCT(Engine!$C$24482:$C$24513,INDIRECT("Coefficients!$AK$2:$AK$33"))))))</f>
      </c>
      <c r="AH771" s="8">
        <f>IF(OR($B771="",$C771="",$D771="",$E771="",$F771="",$G771="",$H771="",$I771="",$J771="",$K771="",$L771=""),"",IF($B771="Female",1/(1+EXP(-SUMPRODUCT(Engine!$C$24482:$C$24513,INDIRECT("Coefficients!$AL$2:$AL$33")))),1/(1+EXP(-SUMPRODUCT(Engine!$C$24482:$C$24513,INDIRECT("Coefficients!$AM$2:$AM$33"))))))</f>
      </c>
      <c r="AI771" s="8">
        <f>IF(OR($B771="",$C771="",$D771="",$E771="",$F771="",$G771="",$H771="",$I771="",$J771="",$K771="",$L771=""),"",IF($B771="Female",1/(1+EXP(-SUMPRODUCT(Engine!$C$24482:$C$24513,INDIRECT("Coefficients!$AN$2:$AN$33")))),1/(1+EXP(-SUMPRODUCT(Engine!$C$24482:$C$24513,INDIRECT("Coefficients!$AO$2:$AO$33"))))))</f>
      </c>
      <c r="AJ771" s="8">
        <f>IF(OR($B771="",$C771="",$D771="",$E771="",$F771="",$G771="",$H771="",$I771="",$J771="",$K771="",$L771=""),"",IF($B771="Female",1/(1+EXP(-SUMPRODUCT(Engine!$C$24482:$C$24513,INDIRECT("Coefficients!$AP$2:$AP$33")))),1/(1+EXP(-SUMPRODUCT(Engine!$C$24482:$C$24513,INDIRECT("Coefficients!$AQ$2:$AQ$33"))))))</f>
      </c>
      <c r="AK771" s="8">
        <f>IF(OR($B771="",$C771="",$D771="",$E771="",$F771="",$G771="",$H771="",$I771="",$J771="",$K771="",$L771=""),"",IF($B771="Female",1/(1+EXP(-SUMPRODUCT(Engine!$C$24482:$C$24513,INDIRECT("Coefficients!$AR$2:$AR$33")))),1/(1+EXP(-SUMPRODUCT(Engine!$C$24482:$C$24513,INDIRECT("Coefficients!$AS$2:$AS$33"))))))</f>
      </c>
      <c r="AL771" s="8">
        <f>IF(OR($B771="",$C771="",$D771="",$E771="",$F771="",$G771="",$H771="",$I771="",$J771="",$K771="",$L771=""),"",IF($B771="Female",1/(1+EXP(-SUMPRODUCT(Engine!$C$24482:$C$24513,INDIRECT("Coefficients!$AT$2:$AT$33")))),1/(1+EXP(-SUMPRODUCT(Engine!$C$24482:$C$24513,INDIRECT("Coefficients!$AU$2:$AU$33"))))))</f>
      </c>
      <c r="AM771" s="8">
        <f>IF(OR($B771="",$C771="",$D771="",$E771="",$F771="",$G771="",$H771="",$I771="",$J771="",$K771="",$L771=""),"",IF($B771="Female",1/(1+EXP(-SUMPRODUCT(Engine!$C$24482:$C$24513,INDIRECT("Coefficients!$AV$2:$AV$33")))),1/(1+EXP(-SUMPRODUCT(Engine!$C$24482:$C$24513,INDIRECT("Coefficients!$AW$2:$AW$33"))))))</f>
      </c>
      <c r="AN771" s="8">
        <f>IF(OR($B771="",$C771="",$D771="",$E771="",$F771="",$G771="",$H771="",$I771="",$J771="",$K771="",$L771=""),"",IF($B771="Female",1/(1+EXP(-SUMPRODUCT(Engine!$C$24482:$C$24513,INDIRECT("Coefficients!$AX$2:$AX$33")))),1/(1+EXP(-SUMPRODUCT(Engine!$C$24482:$C$24513,INDIRECT("Coefficients!$AY$2:$AY$33"))))))</f>
      </c>
      <c r="AO771" s="8">
        <f>IF(OR($B771="",$C771="",$D771="",$E771="",$F771="",$G771="",$H771="",$I771="",$J771="",$K771="",$L771=""),"",IF($B771="Female",1/(1+EXP(-SUMPRODUCT(Engine!$C$24482:$C$24513,INDIRECT("Coefficients!$AZ$2:$AZ$33")))),1/(1+EXP(-SUMPRODUCT(Engine!$C$24482:$C$24513,INDIRECT("Coefficients!$BA$2:$BA$33"))))))</f>
      </c>
      <c r="AP771" s="8">
        <f>IF(OR($B771="",$C771="",$D771="",$E771="",$F771="",$G771="",$H771="",$I771="",$J771="",$K771="",$L771=""),"",IF($B771="Female",1/(1+EXP(-SUMPRODUCT(Engine!$C$24482:$C$24513,INDIRECT("Coefficients!$BB$2:$BB$33")))),1/(1+EXP(-SUMPRODUCT(Engine!$C$24482:$C$24513,INDIRECT("Coefficients!$BC$2:$BC$33"))))))</f>
      </c>
      <c r="AQ771" s="8">
        <f>IF(OR($B771="",$C771="",$D771="",$E771="",$F771="",$G771="",$H771="",$I771="",$J771="",$K771="",$L771=""),"",IF($B771="Female",1/(1+EXP(-SUMPRODUCT(Engine!$C$24482:$C$24513,INDIRECT("Coefficients!$BD$2:$BD$33")))),1/(1+EXP(-SUMPRODUCT(Engine!$C$24482:$C$24513,INDIRECT("Coefficients!$BE$2:$BE$33"))))))</f>
      </c>
      <c r="AR771" s="8">
        <f>IF(OR($B771="",$C771="",$D771="",$E771="",$F771="",$G771="",$H771="",$I771="",$J771="",$K771="",$L771=""),"",IF($B771="Female",1/(1+EXP(-SUMPRODUCT(Engine!$C$24482:$C$24513,INDIRECT("Coefficients!$BF$2:$BF$33")))),1/(1+EXP(-SUMPRODUCT(Engine!$C$24482:$C$24513,INDIRECT("Coefficients!$BG$2:$BG$33"))))))</f>
      </c>
      <c r="AS771" s="8">
        <f>IF(OR($B771="",$C771="",$D771="",$E771="",$F771="",$G771="",$H771="",$I771="",$J771="",$K771="",$L771=""),"",IF($B771="Female",1/(1+EXP(-SUMPRODUCT(Engine!$C$24482:$C$24513,INDIRECT("Coefficients!$BH$2:$BH$33")))),1/(1+EXP(-SUMPRODUCT(Engine!$C$24482:$C$24513,INDIRECT("Coefficients!$BI$2:$BI$33"))))))</f>
      </c>
      <c r="AT771" s="8">
        <f>IF(OR($B771="",$C771="",$D771="",$E771="",$F771="",$G771="",$H771="",$I771="",$J771="",$K771="",$L771=""),"",IF($B771="Female",1/(1+EXP(-SUMPRODUCT(Engine!$C$24482:$C$24513,INDIRECT("Coefficients!$BJ$2:$BJ$33")))),1/(1+EXP(-SUMPRODUCT(Engine!$C$24482:$C$24513,INDIRECT("Coefficients!$BK$2:$BK$33"))))))</f>
      </c>
      <c r="AU771" s="8">
        <f>IF(OR($B771="",$C771="",$D771="",$E771="",$F771="",$G771="",$H771="",$I771="",$J771="",$K771="",$L771=""),"",IF($B771="Female",1/(1+EXP(-SUMPRODUCT(Engine!$C$24482:$C$24513,INDIRECT("Coefficients!$BL$2:$BL$33")))),1/(1+EXP(-SUMPRODUCT(Engine!$C$24482:$C$24513,INDIRECT("Coefficients!$BM$2:$BM$33"))))))</f>
      </c>
      <c r="AV771" s="8">
        <f>IF(OR($B771="",$C771="",$D771="",$E771="",$F771="",$G771="",$H771="",$I771="",$J771="",$K771="",$L771=""),"",IF($B771="Female",1/(1+EXP(-SUMPRODUCT(Engine!$C$24482:$C$24513,INDIRECT("Coefficients!$BN$2:$BN$33")))),1/(1+EXP(-SUMPRODUCT(Engine!$C$24482:$C$24513,INDIRECT("Coefficients!$BO$2:$BO$33"))))))</f>
      </c>
      <c r="AW771" s="8">
        <f>IF(OR($B771="",$C771="",$D771="",$E771="",$F771="",$G771="",$H771="",$I771="",$J771="",$K771="",$L771=""),"",IF($B771="Female",1/(1+EXP(-SUMPRODUCT(Engine!$C$24482:$C$24513,INDIRECT("Coefficients!$BP$2:$BP$33")))),1/(1+EXP(-SUMPRODUCT(Engine!$C$24482:$C$24513,INDIRECT("Coefficients!$BQ$2:$BQ$33"))))))</f>
      </c>
      <c r="AX771" s="8">
        <f>IF(OR($B771="",$C771="",$D771="",$E771="",$F771="",$G771="",$H771="",$I771="",$J771="",$K771="",$L771=""),"",IF($B771="Female",1/(1+EXP(-SUMPRODUCT(Engine!$C$24482:$C$24513,INDIRECT("Coefficients!$BR$2:$BR$33")))),1/(1+EXP(-SUMPRODUCT(Engine!$C$24482:$C$24513,INDIRECT("Coefficients!$BS$2:$BS$33"))))))</f>
      </c>
      <c r="AY771" s="8">
        <f>IF(OR($B771="",$C771="",$D771="",$E771="",$F771="",$G771="",$H771="",$I771="",$J771="",$K771="",$L771=""),"",IF($B771="Female",1/(1+EXP(-SUMPRODUCT(Engine!$C$24482:$C$24513,INDIRECT("Coefficients!$BT$2:$BT$33")))),1/(1+EXP(-SUMPRODUCT(Engine!$C$24482:$C$24513,INDIRECT("Coefficients!$BU$2:$BU$33"))))))</f>
      </c>
      <c r="AZ771" s="8">
        <f>IF(OR($B771="",$C771="",$D771="",$E771="",$F771="",$G771="",$H771="",$I771="",$J771="",$K771="",$L771=""),"",IF($B771="Female",1/(1+EXP(-SUMPRODUCT(Engine!$C$24482:$C$24513,INDIRECT("Coefficients!$BV$2:$BV$33")))),1/(1+EXP(-SUMPRODUCT(Engine!$C$24482:$C$24513,INDIRECT("Coefficients!$BW$2:$BW$33"))))))</f>
      </c>
      <c r="BA771" s="8">
        <f>IF(OR($B771="",$C771="",$D771="",$E771="",$F771="",$G771="",$H771="",$I771="",$J771="",$K771="",$L771=""),"",IF($B771="Female",1/(1+EXP(-SUMPRODUCT(Engine!$C$24482:$C$24513,INDIRECT("Coefficients!$BX$2:$BX$33")))),1/(1+EXP(-SUMPRODUCT(Engine!$C$24482:$C$24513,INDIRECT("Coefficients!$BY$2:$BY$33"))))))</f>
      </c>
      <c r="BB771" s="8">
        <f>IF(OR($B771="",$C771="",$D771="",$E771="",$F771="",$G771="",$H771="",$I771="",$J771="",$K771="",$L771=""),"",IF($B771="Female",1/(1+EXP(-SUMPRODUCT(Engine!$C$24482:$C$24513,INDIRECT("Coefficients!$BZ$2:$BZ$33")))),1/(1+EXP(-SUMPRODUCT(Engine!$C$24482:$C$24513,INDIRECT("Coefficients!$CA$2:$CA$33"))))))</f>
      </c>
      <c r="BC771" s="8">
        <f>IF(OR($B771="",$C771="",$D771="",$E771="",$F771="",$G771="",$H771="",$I771="",$J771="",$K771="",$L771=""),"",IF($B771="Female",1/(1+EXP(-SUMPRODUCT(Engine!$C$24482:$C$24513,INDIRECT("Coefficients!$CB$2:$CB$33")))),1/(1+EXP(-SUMPRODUCT(Engine!$C$24482:$C$24513,INDIRECT("Coefficients!$CC$2:$CC$33"))))))</f>
      </c>
      <c r="BD771" s="8">
        <f>IF(OR($B771="",$C771="",$D771="",$E771="",$F771="",$G771="",$H771="",$I771="",$J771="",$K771="",$L771=""),"",IF($B771="Female",1/(1+EXP(-SUMPRODUCT(Engine!$C$24482:$C$24513,INDIRECT("Coefficients!$CD$2:$CD$33")))),1/(1+EXP(-SUMPRODUCT(Engine!$C$24482:$C$24513,INDIRECT("Coefficients!$CE$2:$CE$33"))))))</f>
      </c>
      <c r="BE771" s="8">
        <f>IF(OR($B771="",$C771="",$D771="",$E771="",$F771="",$G771="",$H771="",$I771="",$J771="",$K771="",$L771=""),"",IF($B771="Female",1/(1+EXP(-SUMPRODUCT(Engine!$C$24482:$C$24513,INDIRECT("Coefficients!$CF$2:$CF$33")))),1/(1+EXP(-SUMPRODUCT(Engine!$C$24482:$C$24513,INDIRECT("Coefficients!$CG$2:$CG$33"))))))</f>
      </c>
      <c r="BF771" s="8">
        <f>IF(OR($B771="",$C771="",$D771="",$E771="",$F771="",$G771="",$H771="",$I771="",$J771="",$K771="",$L771=""),"",IF($B771="Female",1/(1+EXP(-SUMPRODUCT(Engine!$C$24482:$C$24513,INDIRECT("Coefficients!$CH$2:$CH$33")))),1/(1+EXP(-SUMPRODUCT(Engine!$C$24482:$C$24513,INDIRECT("Coefficients!$CI$2:$CI$33"))))))</f>
      </c>
      <c r="BG771" s="8">
        <f>IF(OR($B771="",$C771="",$D771="",$E771="",$F771="",$G771="",$H771="",$I771="",$J771="",$K771="",$L771=""),"",IF($B771="Female",1/(1+EXP(-SUMPRODUCT(Engine!$C$24482:$C$24513,INDIRECT("Coefficients!$CJ$2:$CJ$33")))),1/(1+EXP(-SUMPRODUCT(Engine!$C$24482:$C$24513,INDIRECT("Coefficients!$CK$2:$CK$33"))))))</f>
      </c>
      <c r="BH771" s="8">
        <f>IF(OR($B771="",$C771="",$D771="",$E771="",$F771="",$G771="",$H771="",$I771="",$J771="",$K771="",$L771=""),"",IF($B771="Female",1/(1+EXP(-SUMPRODUCT(Engine!$C$24482:$C$24513,INDIRECT("Coefficients!$CL$2:$CL$33")))),1/(1+EXP(-SUMPRODUCT(Engine!$C$24482:$C$24513,INDIRECT("Coefficients!$CM$2:$CM$33"))))))</f>
      </c>
      <c r="BI771" s="8">
        <f>IF(OR($B771="",$C771="",$D771="",$E771="",$F771="",$G771="",$H771="",$I771="",$J771="",$K771="",$L771=""),"",IF($B771="Female",1/(1+EXP(-SUMPRODUCT(Engine!$C$24482:$C$24513,INDIRECT("Coefficients!$CN$2:$CN$33")))),1/(1+EXP(-SUMPRODUCT(Engine!$C$24482:$C$24513,INDIRECT("Coefficients!$CO$2:$CO$33"))))))</f>
      </c>
      <c r="BJ771" s="8">
        <f>IF(OR($B771="",$C771="",$D771="",$E771="",$F771="",$G771="",$H771="",$I771="",$J771="",$K771="",$L771=""),"",IF($B771="Female",1/(1+EXP(-SUMPRODUCT(Engine!$C$24482:$C$24513,INDIRECT("Coefficients!$CP$2:$CP$33")))),1/(1+EXP(-SUMPRODUCT(Engine!$C$24482:$C$24513,INDIRECT("Coefficients!$CQ$2:$CQ$33"))))))</f>
      </c>
      <c r="BK771" s="8">
        <f>IF(OR($B771="",$C771="",$D771="",$E771="",$F771="",$G771="",$H771="",$I771="",$J771="",$K771="",$L771=""),"",IF($B771="Female",1/(1+EXP(-SUMPRODUCT(Engine!$C$24482:$C$24513,INDIRECT("Coefficients!$CR$2:$CR$33")))),1/(1+EXP(-SUMPRODUCT(Engine!$C$24482:$C$24513,INDIRECT("Coefficients!$CS$2:$CS$33"))))))</f>
      </c>
      <c r="BL771" s="8">
        <f>IF(OR($B771="",$C771="",$D771="",$E771="",$F771="",$G771="",$H771="",$I771="",$J771="",$K771="",$L771=""),"",IF($B771="Female",1/(1+EXP(-SUMPRODUCT(Engine!$C$24482:$C$24513,INDIRECT("Coefficients!$CT$2:$CT$33")))),1/(1+EXP(-SUMPRODUCT(Engine!$C$24482:$C$24513,INDIRECT("Coefficients!$CU$2:$CU$33"))))))</f>
      </c>
      <c r="BM771" s="8">
        <f>IF(OR($B771="",$C771="",$D771="",$E771="",$F771="",$G771="",$H771="",$I771="",$J771="",$K771="",$L771=""),"",IF($B771="Female",1/(1+EXP(-SUMPRODUCT(Engine!$C$24482:$C$24513,INDIRECT("Coefficients!$CV$2:$CV$33")))),1/(1+EXP(-SUMPRODUCT(Engine!$C$24482:$C$24513,INDIRECT("Coefficients!$CW$2:$CW$33"))))))</f>
      </c>
    </row>
    <row r="772" spans="1:6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8">
        <f>IF(OR($B772="",$C772="",$D772="",$E772="",$F772="",$G772="",$H772="",$I772="",$J772="",$K772="",$L772=""),"",IF($B772="Female",1/(1+EXP(-SUMPRODUCT(Engine!$C$24514:$C$24545,INDIRECT("Coefficients!$B$2:$B$33")))),1/(1+EXP(-SUMPRODUCT(Engine!$C$24514:$C$24545,INDIRECT("Coefficients!$C$2:$C$33"))))))</f>
      </c>
      <c r="Q772" s="8">
        <f>IF(OR($B772="",$C772="",$D772="",$E772="",$F772="",$G772="",$H772="",$I772="",$J772="",$K772="",$L772=""),"",IF($B772="Female",1/(1+EXP(-SUMPRODUCT(Engine!$C$24514:$C$24545,INDIRECT("Coefficients!$D$2:$D$33")))),1/(1+EXP(-SUMPRODUCT(Engine!$C$24514:$C$24545,INDIRECT("Coefficients!$E$2:$E$33"))))))</f>
      </c>
      <c r="R772" s="8">
        <f>IF(OR($B772="",$C772="",$D772="",$E772="",$F772="",$G772="",$H772="",$I772="",$J772="",$K772="",$L772=""),"",IF($B772="Female",1/(1+EXP(-SUMPRODUCT(Engine!$C$24514:$C$24545,INDIRECT("Coefficients!$F$2:$F$33")))),1/(1+EXP(-SUMPRODUCT(Engine!$C$24514:$C$24545,INDIRECT("Coefficients!$G$2:$G$33"))))))</f>
      </c>
      <c r="S772" s="8">
        <f>IF(OR($B772="",$C772="",$D772="",$E772="",$F772="",$G772="",$H772="",$I772="",$J772="",$K772="",$L772=""),"",IF($B772="Female",1/(1+EXP(-SUMPRODUCT(Engine!$C$24514:$C$24545,INDIRECT("Coefficients!$H$2:$H$33")))),1/(1+EXP(-SUMPRODUCT(Engine!$C$24514:$C$24545,INDIRECT("Coefficients!$I$2:$I$33"))))))</f>
      </c>
      <c r="T772" s="8">
        <f>IF(OR($B772="",$C772="",$D772="",$E772="",$F772="",$G772="",$H772="",$I772="",$J772="",$K772="",$L772=""),"",IF($B772="Female",1/(1+EXP(-SUMPRODUCT(Engine!$C$24514:$C$24545,INDIRECT("Coefficients!$J$2:$J$33")))),1/(1+EXP(-SUMPRODUCT(Engine!$C$24514:$C$24545,INDIRECT("Coefficients!$K$2:$K$33"))))))</f>
      </c>
      <c r="U772" s="8">
        <f>IF(OR($B772="",$C772="",$D772="",$E772="",$F772="",$G772="",$H772="",$I772="",$J772="",$K772="",$L772=""),"",IF($B772="Female",1/(1+EXP(-SUMPRODUCT(Engine!$C$24514:$C$24545,INDIRECT("Coefficients!$L$2:$L$33")))),1/(1+EXP(-SUMPRODUCT(Engine!$C$24514:$C$24545,INDIRECT("Coefficients!$M$2:$M$33"))))))</f>
      </c>
      <c r="V772" s="8">
        <f>IF(OR($B772="",$C772="",$D772="",$E772="",$F772="",$G772="",$H772="",$I772="",$J772="",$K772="",$L772=""),"",IF($B772="Female",1/(1+EXP(-SUMPRODUCT(Engine!$C$24514:$C$24545,INDIRECT("Coefficients!$N$2:$N$33")))),1/(1+EXP(-SUMPRODUCT(Engine!$C$24514:$C$24545,INDIRECT("Coefficients!$O$2:$O$33"))))))</f>
      </c>
      <c r="W772" s="8">
        <f>IF(OR($B772="",$C772="",$D772="",$E772="",$F772="",$G772="",$H772="",$I772="",$J772="",$K772="",$L772=""),"",IF($B772="Female",1/(1+EXP(-SUMPRODUCT(Engine!$C$24514:$C$24545,INDIRECT("Coefficients!$P$2:$P$33")))),1/(1+EXP(-SUMPRODUCT(Engine!$C$24514:$C$24545,INDIRECT("Coefficients!$Q$2:$Q$33"))))))</f>
      </c>
      <c r="X772" s="8">
        <f>IF(OR($B772="",$C772="",$D772="",$E772="",$F772="",$G772="",$H772="",$I772="",$J772="",$K772="",$L772=""),"",IF($B772="Female",1/(1+EXP(-SUMPRODUCT(Engine!$C$24514:$C$24545,INDIRECT("Coefficients!$R$2:$R$33")))),1/(1+EXP(-SUMPRODUCT(Engine!$C$24514:$C$24545,INDIRECT("Coefficients!$S$2:$S$33"))))))</f>
      </c>
      <c r="Y772" s="8">
        <f>IF(OR($B772="",$C772="",$D772="",$E772="",$F772="",$G772="",$H772="",$I772="",$J772="",$K772="",$L772=""),"",IF($B772="Female",1/(1+EXP(-SUMPRODUCT(Engine!$C$24514:$C$24545,INDIRECT("Coefficients!$T$2:$T$33")))),1/(1+EXP(-SUMPRODUCT(Engine!$C$24514:$C$24545,INDIRECT("Coefficients!$U$2:$U$33"))))))</f>
      </c>
      <c r="Z772" s="8">
        <f>IF(OR($B772="",$C772="",$D772="",$E772="",$F772="",$G772="",$H772="",$I772="",$J772="",$K772="",$L772=""),"",IF($B772="Female",1/(1+EXP(-SUMPRODUCT(Engine!$C$24514:$C$24545,INDIRECT("Coefficients!$V$2:$V$33")))),1/(1+EXP(-SUMPRODUCT(Engine!$C$24514:$C$24545,INDIRECT("Coefficients!$W$2:$W$33"))))))</f>
      </c>
      <c r="AA772" s="8">
        <f>IF(OR($B772="",$C772="",$D772="",$E772="",$F772="",$G772="",$H772="",$I772="",$J772="",$K772="",$L772=""),"",IF($B772="Female",1/(1+EXP(-SUMPRODUCT(Engine!$C$24514:$C$24545,INDIRECT("Coefficients!$X$2:$X$33")))),1/(1+EXP(-SUMPRODUCT(Engine!$C$24514:$C$24545,INDIRECT("Coefficients!$Y$2:$Y$33"))))))</f>
      </c>
      <c r="AB772" s="8">
        <f>IF(OR($B772="",$C772="",$D772="",$E772="",$F772="",$G772="",$H772="",$I772="",$J772="",$K772="",$L772=""),"",IF($B772="Female",1/(1+EXP(-SUMPRODUCT(Engine!$C$24514:$C$24545,INDIRECT("Coefficients!$Z$2:$Z$33")))),1/(1+EXP(-SUMPRODUCT(Engine!$C$24514:$C$24545,INDIRECT("Coefficients!$AA$2:$AA$33"))))))</f>
      </c>
      <c r="AC772" s="8">
        <f>IF(OR($B772="",$C772="",$D772="",$E772="",$F772="",$G772="",$H772="",$I772="",$J772="",$K772="",$L772=""),"",IF($B772="Female",1/(1+EXP(-SUMPRODUCT(Engine!$C$24514:$C$24545,INDIRECT("Coefficients!$AB$2:$AB$33")))),1/(1+EXP(-SUMPRODUCT(Engine!$C$24514:$C$24545,INDIRECT("Coefficients!$AC$2:$AC$33"))))))</f>
      </c>
      <c r="AD772" s="8">
        <f>IF(OR($B772="",$C772="",$D772="",$E772="",$F772="",$G772="",$H772="",$I772="",$J772="",$K772="",$L772=""),"",IF($B772="Female",1/(1+EXP(-SUMPRODUCT(Engine!$C$24514:$C$24545,INDIRECT("Coefficients!$AD$2:$AD$33")))),1/(1+EXP(-SUMPRODUCT(Engine!$C$24514:$C$24545,INDIRECT("Coefficients!$AE$2:$AE$33"))))))</f>
      </c>
      <c r="AE772" s="8">
        <f>IF(OR($B772="",$C772="",$D772="",$E772="",$F772="",$G772="",$H772="",$I772="",$J772="",$K772="",$L772=""),"",IF($B772="Female",1/(1+EXP(-SUMPRODUCT(Engine!$C$24514:$C$24545,INDIRECT("Coefficients!$AF$2:$AF$33")))),1/(1+EXP(-SUMPRODUCT(Engine!$C$24514:$C$24545,INDIRECT("Coefficients!$AG$2:$AG$33"))))))</f>
      </c>
      <c r="AF772" s="8">
        <f>IF(OR($B772="",$C772="",$D772="",$E772="",$F772="",$G772="",$H772="",$I772="",$J772="",$K772="",$L772=""),"",IF($B772="Female",1/(1+EXP(-SUMPRODUCT(Engine!$C$24514:$C$24545,INDIRECT("Coefficients!$AH$2:$AH$33")))),1/(1+EXP(-SUMPRODUCT(Engine!$C$24514:$C$24545,INDIRECT("Coefficients!$AI$2:$AI$33"))))))</f>
      </c>
      <c r="AG772" s="8">
        <f>IF(OR($B772="",$C772="",$D772="",$E772="",$F772="",$G772="",$H772="",$I772="",$J772="",$K772="",$L772=""),"",IF($B772="Female",1/(1+EXP(-SUMPRODUCT(Engine!$C$24514:$C$24545,INDIRECT("Coefficients!$AJ$2:$AJ$33")))),1/(1+EXP(-SUMPRODUCT(Engine!$C$24514:$C$24545,INDIRECT("Coefficients!$AK$2:$AK$33"))))))</f>
      </c>
      <c r="AH772" s="8">
        <f>IF(OR($B772="",$C772="",$D772="",$E772="",$F772="",$G772="",$H772="",$I772="",$J772="",$K772="",$L772=""),"",IF($B772="Female",1/(1+EXP(-SUMPRODUCT(Engine!$C$24514:$C$24545,INDIRECT("Coefficients!$AL$2:$AL$33")))),1/(1+EXP(-SUMPRODUCT(Engine!$C$24514:$C$24545,INDIRECT("Coefficients!$AM$2:$AM$33"))))))</f>
      </c>
      <c r="AI772" s="8">
        <f>IF(OR($B772="",$C772="",$D772="",$E772="",$F772="",$G772="",$H772="",$I772="",$J772="",$K772="",$L772=""),"",IF($B772="Female",1/(1+EXP(-SUMPRODUCT(Engine!$C$24514:$C$24545,INDIRECT("Coefficients!$AN$2:$AN$33")))),1/(1+EXP(-SUMPRODUCT(Engine!$C$24514:$C$24545,INDIRECT("Coefficients!$AO$2:$AO$33"))))))</f>
      </c>
      <c r="AJ772" s="8">
        <f>IF(OR($B772="",$C772="",$D772="",$E772="",$F772="",$G772="",$H772="",$I772="",$J772="",$K772="",$L772=""),"",IF($B772="Female",1/(1+EXP(-SUMPRODUCT(Engine!$C$24514:$C$24545,INDIRECT("Coefficients!$AP$2:$AP$33")))),1/(1+EXP(-SUMPRODUCT(Engine!$C$24514:$C$24545,INDIRECT("Coefficients!$AQ$2:$AQ$33"))))))</f>
      </c>
      <c r="AK772" s="8">
        <f>IF(OR($B772="",$C772="",$D772="",$E772="",$F772="",$G772="",$H772="",$I772="",$J772="",$K772="",$L772=""),"",IF($B772="Female",1/(1+EXP(-SUMPRODUCT(Engine!$C$24514:$C$24545,INDIRECT("Coefficients!$AR$2:$AR$33")))),1/(1+EXP(-SUMPRODUCT(Engine!$C$24514:$C$24545,INDIRECT("Coefficients!$AS$2:$AS$33"))))))</f>
      </c>
      <c r="AL772" s="8">
        <f>IF(OR($B772="",$C772="",$D772="",$E772="",$F772="",$G772="",$H772="",$I772="",$J772="",$K772="",$L772=""),"",IF($B772="Female",1/(1+EXP(-SUMPRODUCT(Engine!$C$24514:$C$24545,INDIRECT("Coefficients!$AT$2:$AT$33")))),1/(1+EXP(-SUMPRODUCT(Engine!$C$24514:$C$24545,INDIRECT("Coefficients!$AU$2:$AU$33"))))))</f>
      </c>
      <c r="AM772" s="8">
        <f>IF(OR($B772="",$C772="",$D772="",$E772="",$F772="",$G772="",$H772="",$I772="",$J772="",$K772="",$L772=""),"",IF($B772="Female",1/(1+EXP(-SUMPRODUCT(Engine!$C$24514:$C$24545,INDIRECT("Coefficients!$AV$2:$AV$33")))),1/(1+EXP(-SUMPRODUCT(Engine!$C$24514:$C$24545,INDIRECT("Coefficients!$AW$2:$AW$33"))))))</f>
      </c>
      <c r="AN772" s="8">
        <f>IF(OR($B772="",$C772="",$D772="",$E772="",$F772="",$G772="",$H772="",$I772="",$J772="",$K772="",$L772=""),"",IF($B772="Female",1/(1+EXP(-SUMPRODUCT(Engine!$C$24514:$C$24545,INDIRECT("Coefficients!$AX$2:$AX$33")))),1/(1+EXP(-SUMPRODUCT(Engine!$C$24514:$C$24545,INDIRECT("Coefficients!$AY$2:$AY$33"))))))</f>
      </c>
      <c r="AO772" s="8">
        <f>IF(OR($B772="",$C772="",$D772="",$E772="",$F772="",$G772="",$H772="",$I772="",$J772="",$K772="",$L772=""),"",IF($B772="Female",1/(1+EXP(-SUMPRODUCT(Engine!$C$24514:$C$24545,INDIRECT("Coefficients!$AZ$2:$AZ$33")))),1/(1+EXP(-SUMPRODUCT(Engine!$C$24514:$C$24545,INDIRECT("Coefficients!$BA$2:$BA$33"))))))</f>
      </c>
      <c r="AP772" s="8">
        <f>IF(OR($B772="",$C772="",$D772="",$E772="",$F772="",$G772="",$H772="",$I772="",$J772="",$K772="",$L772=""),"",IF($B772="Female",1/(1+EXP(-SUMPRODUCT(Engine!$C$24514:$C$24545,INDIRECT("Coefficients!$BB$2:$BB$33")))),1/(1+EXP(-SUMPRODUCT(Engine!$C$24514:$C$24545,INDIRECT("Coefficients!$BC$2:$BC$33"))))))</f>
      </c>
      <c r="AQ772" s="8">
        <f>IF(OR($B772="",$C772="",$D772="",$E772="",$F772="",$G772="",$H772="",$I772="",$J772="",$K772="",$L772=""),"",IF($B772="Female",1/(1+EXP(-SUMPRODUCT(Engine!$C$24514:$C$24545,INDIRECT("Coefficients!$BD$2:$BD$33")))),1/(1+EXP(-SUMPRODUCT(Engine!$C$24514:$C$24545,INDIRECT("Coefficients!$BE$2:$BE$33"))))))</f>
      </c>
      <c r="AR772" s="8">
        <f>IF(OR($B772="",$C772="",$D772="",$E772="",$F772="",$G772="",$H772="",$I772="",$J772="",$K772="",$L772=""),"",IF($B772="Female",1/(1+EXP(-SUMPRODUCT(Engine!$C$24514:$C$24545,INDIRECT("Coefficients!$BF$2:$BF$33")))),1/(1+EXP(-SUMPRODUCT(Engine!$C$24514:$C$24545,INDIRECT("Coefficients!$BG$2:$BG$33"))))))</f>
      </c>
      <c r="AS772" s="8">
        <f>IF(OR($B772="",$C772="",$D772="",$E772="",$F772="",$G772="",$H772="",$I772="",$J772="",$K772="",$L772=""),"",IF($B772="Female",1/(1+EXP(-SUMPRODUCT(Engine!$C$24514:$C$24545,INDIRECT("Coefficients!$BH$2:$BH$33")))),1/(1+EXP(-SUMPRODUCT(Engine!$C$24514:$C$24545,INDIRECT("Coefficients!$BI$2:$BI$33"))))))</f>
      </c>
      <c r="AT772" s="8">
        <f>IF(OR($B772="",$C772="",$D772="",$E772="",$F772="",$G772="",$H772="",$I772="",$J772="",$K772="",$L772=""),"",IF($B772="Female",1/(1+EXP(-SUMPRODUCT(Engine!$C$24514:$C$24545,INDIRECT("Coefficients!$BJ$2:$BJ$33")))),1/(1+EXP(-SUMPRODUCT(Engine!$C$24514:$C$24545,INDIRECT("Coefficients!$BK$2:$BK$33"))))))</f>
      </c>
      <c r="AU772" s="8">
        <f>IF(OR($B772="",$C772="",$D772="",$E772="",$F772="",$G772="",$H772="",$I772="",$J772="",$K772="",$L772=""),"",IF($B772="Female",1/(1+EXP(-SUMPRODUCT(Engine!$C$24514:$C$24545,INDIRECT("Coefficients!$BL$2:$BL$33")))),1/(1+EXP(-SUMPRODUCT(Engine!$C$24514:$C$24545,INDIRECT("Coefficients!$BM$2:$BM$33"))))))</f>
      </c>
      <c r="AV772" s="8">
        <f>IF(OR($B772="",$C772="",$D772="",$E772="",$F772="",$G772="",$H772="",$I772="",$J772="",$K772="",$L772=""),"",IF($B772="Female",1/(1+EXP(-SUMPRODUCT(Engine!$C$24514:$C$24545,INDIRECT("Coefficients!$BN$2:$BN$33")))),1/(1+EXP(-SUMPRODUCT(Engine!$C$24514:$C$24545,INDIRECT("Coefficients!$BO$2:$BO$33"))))))</f>
      </c>
      <c r="AW772" s="8">
        <f>IF(OR($B772="",$C772="",$D772="",$E772="",$F772="",$G772="",$H772="",$I772="",$J772="",$K772="",$L772=""),"",IF($B772="Female",1/(1+EXP(-SUMPRODUCT(Engine!$C$24514:$C$24545,INDIRECT("Coefficients!$BP$2:$BP$33")))),1/(1+EXP(-SUMPRODUCT(Engine!$C$24514:$C$24545,INDIRECT("Coefficients!$BQ$2:$BQ$33"))))))</f>
      </c>
      <c r="AX772" s="8">
        <f>IF(OR($B772="",$C772="",$D772="",$E772="",$F772="",$G772="",$H772="",$I772="",$J772="",$K772="",$L772=""),"",IF($B772="Female",1/(1+EXP(-SUMPRODUCT(Engine!$C$24514:$C$24545,INDIRECT("Coefficients!$BR$2:$BR$33")))),1/(1+EXP(-SUMPRODUCT(Engine!$C$24514:$C$24545,INDIRECT("Coefficients!$BS$2:$BS$33"))))))</f>
      </c>
      <c r="AY772" s="8">
        <f>IF(OR($B772="",$C772="",$D772="",$E772="",$F772="",$G772="",$H772="",$I772="",$J772="",$K772="",$L772=""),"",IF($B772="Female",1/(1+EXP(-SUMPRODUCT(Engine!$C$24514:$C$24545,INDIRECT("Coefficients!$BT$2:$BT$33")))),1/(1+EXP(-SUMPRODUCT(Engine!$C$24514:$C$24545,INDIRECT("Coefficients!$BU$2:$BU$33"))))))</f>
      </c>
      <c r="AZ772" s="8">
        <f>IF(OR($B772="",$C772="",$D772="",$E772="",$F772="",$G772="",$H772="",$I772="",$J772="",$K772="",$L772=""),"",IF($B772="Female",1/(1+EXP(-SUMPRODUCT(Engine!$C$24514:$C$24545,INDIRECT("Coefficients!$BV$2:$BV$33")))),1/(1+EXP(-SUMPRODUCT(Engine!$C$24514:$C$24545,INDIRECT("Coefficients!$BW$2:$BW$33"))))))</f>
      </c>
      <c r="BA772" s="8">
        <f>IF(OR($B772="",$C772="",$D772="",$E772="",$F772="",$G772="",$H772="",$I772="",$J772="",$K772="",$L772=""),"",IF($B772="Female",1/(1+EXP(-SUMPRODUCT(Engine!$C$24514:$C$24545,INDIRECT("Coefficients!$BX$2:$BX$33")))),1/(1+EXP(-SUMPRODUCT(Engine!$C$24514:$C$24545,INDIRECT("Coefficients!$BY$2:$BY$33"))))))</f>
      </c>
      <c r="BB772" s="8">
        <f>IF(OR($B772="",$C772="",$D772="",$E772="",$F772="",$G772="",$H772="",$I772="",$J772="",$K772="",$L772=""),"",IF($B772="Female",1/(1+EXP(-SUMPRODUCT(Engine!$C$24514:$C$24545,INDIRECT("Coefficients!$BZ$2:$BZ$33")))),1/(1+EXP(-SUMPRODUCT(Engine!$C$24514:$C$24545,INDIRECT("Coefficients!$CA$2:$CA$33"))))))</f>
      </c>
      <c r="BC772" s="8">
        <f>IF(OR($B772="",$C772="",$D772="",$E772="",$F772="",$G772="",$H772="",$I772="",$J772="",$K772="",$L772=""),"",IF($B772="Female",1/(1+EXP(-SUMPRODUCT(Engine!$C$24514:$C$24545,INDIRECT("Coefficients!$CB$2:$CB$33")))),1/(1+EXP(-SUMPRODUCT(Engine!$C$24514:$C$24545,INDIRECT("Coefficients!$CC$2:$CC$33"))))))</f>
      </c>
      <c r="BD772" s="8">
        <f>IF(OR($B772="",$C772="",$D772="",$E772="",$F772="",$G772="",$H772="",$I772="",$J772="",$K772="",$L772=""),"",IF($B772="Female",1/(1+EXP(-SUMPRODUCT(Engine!$C$24514:$C$24545,INDIRECT("Coefficients!$CD$2:$CD$33")))),1/(1+EXP(-SUMPRODUCT(Engine!$C$24514:$C$24545,INDIRECT("Coefficients!$CE$2:$CE$33"))))))</f>
      </c>
      <c r="BE772" s="8">
        <f>IF(OR($B772="",$C772="",$D772="",$E772="",$F772="",$G772="",$H772="",$I772="",$J772="",$K772="",$L772=""),"",IF($B772="Female",1/(1+EXP(-SUMPRODUCT(Engine!$C$24514:$C$24545,INDIRECT("Coefficients!$CF$2:$CF$33")))),1/(1+EXP(-SUMPRODUCT(Engine!$C$24514:$C$24545,INDIRECT("Coefficients!$CG$2:$CG$33"))))))</f>
      </c>
      <c r="BF772" s="8">
        <f>IF(OR($B772="",$C772="",$D772="",$E772="",$F772="",$G772="",$H772="",$I772="",$J772="",$K772="",$L772=""),"",IF($B772="Female",1/(1+EXP(-SUMPRODUCT(Engine!$C$24514:$C$24545,INDIRECT("Coefficients!$CH$2:$CH$33")))),1/(1+EXP(-SUMPRODUCT(Engine!$C$24514:$C$24545,INDIRECT("Coefficients!$CI$2:$CI$33"))))))</f>
      </c>
      <c r="BG772" s="8">
        <f>IF(OR($B772="",$C772="",$D772="",$E772="",$F772="",$G772="",$H772="",$I772="",$J772="",$K772="",$L772=""),"",IF($B772="Female",1/(1+EXP(-SUMPRODUCT(Engine!$C$24514:$C$24545,INDIRECT("Coefficients!$CJ$2:$CJ$33")))),1/(1+EXP(-SUMPRODUCT(Engine!$C$24514:$C$24545,INDIRECT("Coefficients!$CK$2:$CK$33"))))))</f>
      </c>
      <c r="BH772" s="8">
        <f>IF(OR($B772="",$C772="",$D772="",$E772="",$F772="",$G772="",$H772="",$I772="",$J772="",$K772="",$L772=""),"",IF($B772="Female",1/(1+EXP(-SUMPRODUCT(Engine!$C$24514:$C$24545,INDIRECT("Coefficients!$CL$2:$CL$33")))),1/(1+EXP(-SUMPRODUCT(Engine!$C$24514:$C$24545,INDIRECT("Coefficients!$CM$2:$CM$33"))))))</f>
      </c>
      <c r="BI772" s="8">
        <f>IF(OR($B772="",$C772="",$D772="",$E772="",$F772="",$G772="",$H772="",$I772="",$J772="",$K772="",$L772=""),"",IF($B772="Female",1/(1+EXP(-SUMPRODUCT(Engine!$C$24514:$C$24545,INDIRECT("Coefficients!$CN$2:$CN$33")))),1/(1+EXP(-SUMPRODUCT(Engine!$C$24514:$C$24545,INDIRECT("Coefficients!$CO$2:$CO$33"))))))</f>
      </c>
      <c r="BJ772" s="8">
        <f>IF(OR($B772="",$C772="",$D772="",$E772="",$F772="",$G772="",$H772="",$I772="",$J772="",$K772="",$L772=""),"",IF($B772="Female",1/(1+EXP(-SUMPRODUCT(Engine!$C$24514:$C$24545,INDIRECT("Coefficients!$CP$2:$CP$33")))),1/(1+EXP(-SUMPRODUCT(Engine!$C$24514:$C$24545,INDIRECT("Coefficients!$CQ$2:$CQ$33"))))))</f>
      </c>
      <c r="BK772" s="8">
        <f>IF(OR($B772="",$C772="",$D772="",$E772="",$F772="",$G772="",$H772="",$I772="",$J772="",$K772="",$L772=""),"",IF($B772="Female",1/(1+EXP(-SUMPRODUCT(Engine!$C$24514:$C$24545,INDIRECT("Coefficients!$CR$2:$CR$33")))),1/(1+EXP(-SUMPRODUCT(Engine!$C$24514:$C$24545,INDIRECT("Coefficients!$CS$2:$CS$33"))))))</f>
      </c>
      <c r="BL772" s="8">
        <f>IF(OR($B772="",$C772="",$D772="",$E772="",$F772="",$G772="",$H772="",$I772="",$J772="",$K772="",$L772=""),"",IF($B772="Female",1/(1+EXP(-SUMPRODUCT(Engine!$C$24514:$C$24545,INDIRECT("Coefficients!$CT$2:$CT$33")))),1/(1+EXP(-SUMPRODUCT(Engine!$C$24514:$C$24545,INDIRECT("Coefficients!$CU$2:$CU$33"))))))</f>
      </c>
      <c r="BM772" s="8">
        <f>IF(OR($B772="",$C772="",$D772="",$E772="",$F772="",$G772="",$H772="",$I772="",$J772="",$K772="",$L772=""),"",IF($B772="Female",1/(1+EXP(-SUMPRODUCT(Engine!$C$24514:$C$24545,INDIRECT("Coefficients!$CV$2:$CV$33")))),1/(1+EXP(-SUMPRODUCT(Engine!$C$24514:$C$24545,INDIRECT("Coefficients!$CW$2:$CW$33"))))))</f>
      </c>
    </row>
    <row r="773" spans="1:6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8">
        <f>IF(OR($B773="",$C773="",$D773="",$E773="",$F773="",$G773="",$H773="",$I773="",$J773="",$K773="",$L773=""),"",IF($B773="Female",1/(1+EXP(-SUMPRODUCT(Engine!$C$24546:$C$24577,INDIRECT("Coefficients!$B$2:$B$33")))),1/(1+EXP(-SUMPRODUCT(Engine!$C$24546:$C$24577,INDIRECT("Coefficients!$C$2:$C$33"))))))</f>
      </c>
      <c r="Q773" s="8">
        <f>IF(OR($B773="",$C773="",$D773="",$E773="",$F773="",$G773="",$H773="",$I773="",$J773="",$K773="",$L773=""),"",IF($B773="Female",1/(1+EXP(-SUMPRODUCT(Engine!$C$24546:$C$24577,INDIRECT("Coefficients!$D$2:$D$33")))),1/(1+EXP(-SUMPRODUCT(Engine!$C$24546:$C$24577,INDIRECT("Coefficients!$E$2:$E$33"))))))</f>
      </c>
      <c r="R773" s="8">
        <f>IF(OR($B773="",$C773="",$D773="",$E773="",$F773="",$G773="",$H773="",$I773="",$J773="",$K773="",$L773=""),"",IF($B773="Female",1/(1+EXP(-SUMPRODUCT(Engine!$C$24546:$C$24577,INDIRECT("Coefficients!$F$2:$F$33")))),1/(1+EXP(-SUMPRODUCT(Engine!$C$24546:$C$24577,INDIRECT("Coefficients!$G$2:$G$33"))))))</f>
      </c>
      <c r="S773" s="8">
        <f>IF(OR($B773="",$C773="",$D773="",$E773="",$F773="",$G773="",$H773="",$I773="",$J773="",$K773="",$L773=""),"",IF($B773="Female",1/(1+EXP(-SUMPRODUCT(Engine!$C$24546:$C$24577,INDIRECT("Coefficients!$H$2:$H$33")))),1/(1+EXP(-SUMPRODUCT(Engine!$C$24546:$C$24577,INDIRECT("Coefficients!$I$2:$I$33"))))))</f>
      </c>
      <c r="T773" s="8">
        <f>IF(OR($B773="",$C773="",$D773="",$E773="",$F773="",$G773="",$H773="",$I773="",$J773="",$K773="",$L773=""),"",IF($B773="Female",1/(1+EXP(-SUMPRODUCT(Engine!$C$24546:$C$24577,INDIRECT("Coefficients!$J$2:$J$33")))),1/(1+EXP(-SUMPRODUCT(Engine!$C$24546:$C$24577,INDIRECT("Coefficients!$K$2:$K$33"))))))</f>
      </c>
      <c r="U773" s="8">
        <f>IF(OR($B773="",$C773="",$D773="",$E773="",$F773="",$G773="",$H773="",$I773="",$J773="",$K773="",$L773=""),"",IF($B773="Female",1/(1+EXP(-SUMPRODUCT(Engine!$C$24546:$C$24577,INDIRECT("Coefficients!$L$2:$L$33")))),1/(1+EXP(-SUMPRODUCT(Engine!$C$24546:$C$24577,INDIRECT("Coefficients!$M$2:$M$33"))))))</f>
      </c>
      <c r="V773" s="8">
        <f>IF(OR($B773="",$C773="",$D773="",$E773="",$F773="",$G773="",$H773="",$I773="",$J773="",$K773="",$L773=""),"",IF($B773="Female",1/(1+EXP(-SUMPRODUCT(Engine!$C$24546:$C$24577,INDIRECT("Coefficients!$N$2:$N$33")))),1/(1+EXP(-SUMPRODUCT(Engine!$C$24546:$C$24577,INDIRECT("Coefficients!$O$2:$O$33"))))))</f>
      </c>
      <c r="W773" s="8">
        <f>IF(OR($B773="",$C773="",$D773="",$E773="",$F773="",$G773="",$H773="",$I773="",$J773="",$K773="",$L773=""),"",IF($B773="Female",1/(1+EXP(-SUMPRODUCT(Engine!$C$24546:$C$24577,INDIRECT("Coefficients!$P$2:$P$33")))),1/(1+EXP(-SUMPRODUCT(Engine!$C$24546:$C$24577,INDIRECT("Coefficients!$Q$2:$Q$33"))))))</f>
      </c>
      <c r="X773" s="8">
        <f>IF(OR($B773="",$C773="",$D773="",$E773="",$F773="",$G773="",$H773="",$I773="",$J773="",$K773="",$L773=""),"",IF($B773="Female",1/(1+EXP(-SUMPRODUCT(Engine!$C$24546:$C$24577,INDIRECT("Coefficients!$R$2:$R$33")))),1/(1+EXP(-SUMPRODUCT(Engine!$C$24546:$C$24577,INDIRECT("Coefficients!$S$2:$S$33"))))))</f>
      </c>
      <c r="Y773" s="8">
        <f>IF(OR($B773="",$C773="",$D773="",$E773="",$F773="",$G773="",$H773="",$I773="",$J773="",$K773="",$L773=""),"",IF($B773="Female",1/(1+EXP(-SUMPRODUCT(Engine!$C$24546:$C$24577,INDIRECT("Coefficients!$T$2:$T$33")))),1/(1+EXP(-SUMPRODUCT(Engine!$C$24546:$C$24577,INDIRECT("Coefficients!$U$2:$U$33"))))))</f>
      </c>
      <c r="Z773" s="8">
        <f>IF(OR($B773="",$C773="",$D773="",$E773="",$F773="",$G773="",$H773="",$I773="",$J773="",$K773="",$L773=""),"",IF($B773="Female",1/(1+EXP(-SUMPRODUCT(Engine!$C$24546:$C$24577,INDIRECT("Coefficients!$V$2:$V$33")))),1/(1+EXP(-SUMPRODUCT(Engine!$C$24546:$C$24577,INDIRECT("Coefficients!$W$2:$W$33"))))))</f>
      </c>
      <c r="AA773" s="8">
        <f>IF(OR($B773="",$C773="",$D773="",$E773="",$F773="",$G773="",$H773="",$I773="",$J773="",$K773="",$L773=""),"",IF($B773="Female",1/(1+EXP(-SUMPRODUCT(Engine!$C$24546:$C$24577,INDIRECT("Coefficients!$X$2:$X$33")))),1/(1+EXP(-SUMPRODUCT(Engine!$C$24546:$C$24577,INDIRECT("Coefficients!$Y$2:$Y$33"))))))</f>
      </c>
      <c r="AB773" s="8">
        <f>IF(OR($B773="",$C773="",$D773="",$E773="",$F773="",$G773="",$H773="",$I773="",$J773="",$K773="",$L773=""),"",IF($B773="Female",1/(1+EXP(-SUMPRODUCT(Engine!$C$24546:$C$24577,INDIRECT("Coefficients!$Z$2:$Z$33")))),1/(1+EXP(-SUMPRODUCT(Engine!$C$24546:$C$24577,INDIRECT("Coefficients!$AA$2:$AA$33"))))))</f>
      </c>
      <c r="AC773" s="8">
        <f>IF(OR($B773="",$C773="",$D773="",$E773="",$F773="",$G773="",$H773="",$I773="",$J773="",$K773="",$L773=""),"",IF($B773="Female",1/(1+EXP(-SUMPRODUCT(Engine!$C$24546:$C$24577,INDIRECT("Coefficients!$AB$2:$AB$33")))),1/(1+EXP(-SUMPRODUCT(Engine!$C$24546:$C$24577,INDIRECT("Coefficients!$AC$2:$AC$33"))))))</f>
      </c>
      <c r="AD773" s="8">
        <f>IF(OR($B773="",$C773="",$D773="",$E773="",$F773="",$G773="",$H773="",$I773="",$J773="",$K773="",$L773=""),"",IF($B773="Female",1/(1+EXP(-SUMPRODUCT(Engine!$C$24546:$C$24577,INDIRECT("Coefficients!$AD$2:$AD$33")))),1/(1+EXP(-SUMPRODUCT(Engine!$C$24546:$C$24577,INDIRECT("Coefficients!$AE$2:$AE$33"))))))</f>
      </c>
      <c r="AE773" s="8">
        <f>IF(OR($B773="",$C773="",$D773="",$E773="",$F773="",$G773="",$H773="",$I773="",$J773="",$K773="",$L773=""),"",IF($B773="Female",1/(1+EXP(-SUMPRODUCT(Engine!$C$24546:$C$24577,INDIRECT("Coefficients!$AF$2:$AF$33")))),1/(1+EXP(-SUMPRODUCT(Engine!$C$24546:$C$24577,INDIRECT("Coefficients!$AG$2:$AG$33"))))))</f>
      </c>
      <c r="AF773" s="8">
        <f>IF(OR($B773="",$C773="",$D773="",$E773="",$F773="",$G773="",$H773="",$I773="",$J773="",$K773="",$L773=""),"",IF($B773="Female",1/(1+EXP(-SUMPRODUCT(Engine!$C$24546:$C$24577,INDIRECT("Coefficients!$AH$2:$AH$33")))),1/(1+EXP(-SUMPRODUCT(Engine!$C$24546:$C$24577,INDIRECT("Coefficients!$AI$2:$AI$33"))))))</f>
      </c>
      <c r="AG773" s="8">
        <f>IF(OR($B773="",$C773="",$D773="",$E773="",$F773="",$G773="",$H773="",$I773="",$J773="",$K773="",$L773=""),"",IF($B773="Female",1/(1+EXP(-SUMPRODUCT(Engine!$C$24546:$C$24577,INDIRECT("Coefficients!$AJ$2:$AJ$33")))),1/(1+EXP(-SUMPRODUCT(Engine!$C$24546:$C$24577,INDIRECT("Coefficients!$AK$2:$AK$33"))))))</f>
      </c>
      <c r="AH773" s="8">
        <f>IF(OR($B773="",$C773="",$D773="",$E773="",$F773="",$G773="",$H773="",$I773="",$J773="",$K773="",$L773=""),"",IF($B773="Female",1/(1+EXP(-SUMPRODUCT(Engine!$C$24546:$C$24577,INDIRECT("Coefficients!$AL$2:$AL$33")))),1/(1+EXP(-SUMPRODUCT(Engine!$C$24546:$C$24577,INDIRECT("Coefficients!$AM$2:$AM$33"))))))</f>
      </c>
      <c r="AI773" s="8">
        <f>IF(OR($B773="",$C773="",$D773="",$E773="",$F773="",$G773="",$H773="",$I773="",$J773="",$K773="",$L773=""),"",IF($B773="Female",1/(1+EXP(-SUMPRODUCT(Engine!$C$24546:$C$24577,INDIRECT("Coefficients!$AN$2:$AN$33")))),1/(1+EXP(-SUMPRODUCT(Engine!$C$24546:$C$24577,INDIRECT("Coefficients!$AO$2:$AO$33"))))))</f>
      </c>
      <c r="AJ773" s="8">
        <f>IF(OR($B773="",$C773="",$D773="",$E773="",$F773="",$G773="",$H773="",$I773="",$J773="",$K773="",$L773=""),"",IF($B773="Female",1/(1+EXP(-SUMPRODUCT(Engine!$C$24546:$C$24577,INDIRECT("Coefficients!$AP$2:$AP$33")))),1/(1+EXP(-SUMPRODUCT(Engine!$C$24546:$C$24577,INDIRECT("Coefficients!$AQ$2:$AQ$33"))))))</f>
      </c>
      <c r="AK773" s="8">
        <f>IF(OR($B773="",$C773="",$D773="",$E773="",$F773="",$G773="",$H773="",$I773="",$J773="",$K773="",$L773=""),"",IF($B773="Female",1/(1+EXP(-SUMPRODUCT(Engine!$C$24546:$C$24577,INDIRECT("Coefficients!$AR$2:$AR$33")))),1/(1+EXP(-SUMPRODUCT(Engine!$C$24546:$C$24577,INDIRECT("Coefficients!$AS$2:$AS$33"))))))</f>
      </c>
      <c r="AL773" s="8">
        <f>IF(OR($B773="",$C773="",$D773="",$E773="",$F773="",$G773="",$H773="",$I773="",$J773="",$K773="",$L773=""),"",IF($B773="Female",1/(1+EXP(-SUMPRODUCT(Engine!$C$24546:$C$24577,INDIRECT("Coefficients!$AT$2:$AT$33")))),1/(1+EXP(-SUMPRODUCT(Engine!$C$24546:$C$24577,INDIRECT("Coefficients!$AU$2:$AU$33"))))))</f>
      </c>
      <c r="AM773" s="8">
        <f>IF(OR($B773="",$C773="",$D773="",$E773="",$F773="",$G773="",$H773="",$I773="",$J773="",$K773="",$L773=""),"",IF($B773="Female",1/(1+EXP(-SUMPRODUCT(Engine!$C$24546:$C$24577,INDIRECT("Coefficients!$AV$2:$AV$33")))),1/(1+EXP(-SUMPRODUCT(Engine!$C$24546:$C$24577,INDIRECT("Coefficients!$AW$2:$AW$33"))))))</f>
      </c>
      <c r="AN773" s="8">
        <f>IF(OR($B773="",$C773="",$D773="",$E773="",$F773="",$G773="",$H773="",$I773="",$J773="",$K773="",$L773=""),"",IF($B773="Female",1/(1+EXP(-SUMPRODUCT(Engine!$C$24546:$C$24577,INDIRECT("Coefficients!$AX$2:$AX$33")))),1/(1+EXP(-SUMPRODUCT(Engine!$C$24546:$C$24577,INDIRECT("Coefficients!$AY$2:$AY$33"))))))</f>
      </c>
      <c r="AO773" s="8">
        <f>IF(OR($B773="",$C773="",$D773="",$E773="",$F773="",$G773="",$H773="",$I773="",$J773="",$K773="",$L773=""),"",IF($B773="Female",1/(1+EXP(-SUMPRODUCT(Engine!$C$24546:$C$24577,INDIRECT("Coefficients!$AZ$2:$AZ$33")))),1/(1+EXP(-SUMPRODUCT(Engine!$C$24546:$C$24577,INDIRECT("Coefficients!$BA$2:$BA$33"))))))</f>
      </c>
      <c r="AP773" s="8">
        <f>IF(OR($B773="",$C773="",$D773="",$E773="",$F773="",$G773="",$H773="",$I773="",$J773="",$K773="",$L773=""),"",IF($B773="Female",1/(1+EXP(-SUMPRODUCT(Engine!$C$24546:$C$24577,INDIRECT("Coefficients!$BB$2:$BB$33")))),1/(1+EXP(-SUMPRODUCT(Engine!$C$24546:$C$24577,INDIRECT("Coefficients!$BC$2:$BC$33"))))))</f>
      </c>
      <c r="AQ773" s="8">
        <f>IF(OR($B773="",$C773="",$D773="",$E773="",$F773="",$G773="",$H773="",$I773="",$J773="",$K773="",$L773=""),"",IF($B773="Female",1/(1+EXP(-SUMPRODUCT(Engine!$C$24546:$C$24577,INDIRECT("Coefficients!$BD$2:$BD$33")))),1/(1+EXP(-SUMPRODUCT(Engine!$C$24546:$C$24577,INDIRECT("Coefficients!$BE$2:$BE$33"))))))</f>
      </c>
      <c r="AR773" s="8">
        <f>IF(OR($B773="",$C773="",$D773="",$E773="",$F773="",$G773="",$H773="",$I773="",$J773="",$K773="",$L773=""),"",IF($B773="Female",1/(1+EXP(-SUMPRODUCT(Engine!$C$24546:$C$24577,INDIRECT("Coefficients!$BF$2:$BF$33")))),1/(1+EXP(-SUMPRODUCT(Engine!$C$24546:$C$24577,INDIRECT("Coefficients!$BG$2:$BG$33"))))))</f>
      </c>
      <c r="AS773" s="8">
        <f>IF(OR($B773="",$C773="",$D773="",$E773="",$F773="",$G773="",$H773="",$I773="",$J773="",$K773="",$L773=""),"",IF($B773="Female",1/(1+EXP(-SUMPRODUCT(Engine!$C$24546:$C$24577,INDIRECT("Coefficients!$BH$2:$BH$33")))),1/(1+EXP(-SUMPRODUCT(Engine!$C$24546:$C$24577,INDIRECT("Coefficients!$BI$2:$BI$33"))))))</f>
      </c>
      <c r="AT773" s="8">
        <f>IF(OR($B773="",$C773="",$D773="",$E773="",$F773="",$G773="",$H773="",$I773="",$J773="",$K773="",$L773=""),"",IF($B773="Female",1/(1+EXP(-SUMPRODUCT(Engine!$C$24546:$C$24577,INDIRECT("Coefficients!$BJ$2:$BJ$33")))),1/(1+EXP(-SUMPRODUCT(Engine!$C$24546:$C$24577,INDIRECT("Coefficients!$BK$2:$BK$33"))))))</f>
      </c>
      <c r="AU773" s="8">
        <f>IF(OR($B773="",$C773="",$D773="",$E773="",$F773="",$G773="",$H773="",$I773="",$J773="",$K773="",$L773=""),"",IF($B773="Female",1/(1+EXP(-SUMPRODUCT(Engine!$C$24546:$C$24577,INDIRECT("Coefficients!$BL$2:$BL$33")))),1/(1+EXP(-SUMPRODUCT(Engine!$C$24546:$C$24577,INDIRECT("Coefficients!$BM$2:$BM$33"))))))</f>
      </c>
      <c r="AV773" s="8">
        <f>IF(OR($B773="",$C773="",$D773="",$E773="",$F773="",$G773="",$H773="",$I773="",$J773="",$K773="",$L773=""),"",IF($B773="Female",1/(1+EXP(-SUMPRODUCT(Engine!$C$24546:$C$24577,INDIRECT("Coefficients!$BN$2:$BN$33")))),1/(1+EXP(-SUMPRODUCT(Engine!$C$24546:$C$24577,INDIRECT("Coefficients!$BO$2:$BO$33"))))))</f>
      </c>
      <c r="AW773" s="8">
        <f>IF(OR($B773="",$C773="",$D773="",$E773="",$F773="",$G773="",$H773="",$I773="",$J773="",$K773="",$L773=""),"",IF($B773="Female",1/(1+EXP(-SUMPRODUCT(Engine!$C$24546:$C$24577,INDIRECT("Coefficients!$BP$2:$BP$33")))),1/(1+EXP(-SUMPRODUCT(Engine!$C$24546:$C$24577,INDIRECT("Coefficients!$BQ$2:$BQ$33"))))))</f>
      </c>
      <c r="AX773" s="8">
        <f>IF(OR($B773="",$C773="",$D773="",$E773="",$F773="",$G773="",$H773="",$I773="",$J773="",$K773="",$L773=""),"",IF($B773="Female",1/(1+EXP(-SUMPRODUCT(Engine!$C$24546:$C$24577,INDIRECT("Coefficients!$BR$2:$BR$33")))),1/(1+EXP(-SUMPRODUCT(Engine!$C$24546:$C$24577,INDIRECT("Coefficients!$BS$2:$BS$33"))))))</f>
      </c>
      <c r="AY773" s="8">
        <f>IF(OR($B773="",$C773="",$D773="",$E773="",$F773="",$G773="",$H773="",$I773="",$J773="",$K773="",$L773=""),"",IF($B773="Female",1/(1+EXP(-SUMPRODUCT(Engine!$C$24546:$C$24577,INDIRECT("Coefficients!$BT$2:$BT$33")))),1/(1+EXP(-SUMPRODUCT(Engine!$C$24546:$C$24577,INDIRECT("Coefficients!$BU$2:$BU$33"))))))</f>
      </c>
      <c r="AZ773" s="8">
        <f>IF(OR($B773="",$C773="",$D773="",$E773="",$F773="",$G773="",$H773="",$I773="",$J773="",$K773="",$L773=""),"",IF($B773="Female",1/(1+EXP(-SUMPRODUCT(Engine!$C$24546:$C$24577,INDIRECT("Coefficients!$BV$2:$BV$33")))),1/(1+EXP(-SUMPRODUCT(Engine!$C$24546:$C$24577,INDIRECT("Coefficients!$BW$2:$BW$33"))))))</f>
      </c>
      <c r="BA773" s="8">
        <f>IF(OR($B773="",$C773="",$D773="",$E773="",$F773="",$G773="",$H773="",$I773="",$J773="",$K773="",$L773=""),"",IF($B773="Female",1/(1+EXP(-SUMPRODUCT(Engine!$C$24546:$C$24577,INDIRECT("Coefficients!$BX$2:$BX$33")))),1/(1+EXP(-SUMPRODUCT(Engine!$C$24546:$C$24577,INDIRECT("Coefficients!$BY$2:$BY$33"))))))</f>
      </c>
      <c r="BB773" s="8">
        <f>IF(OR($B773="",$C773="",$D773="",$E773="",$F773="",$G773="",$H773="",$I773="",$J773="",$K773="",$L773=""),"",IF($B773="Female",1/(1+EXP(-SUMPRODUCT(Engine!$C$24546:$C$24577,INDIRECT("Coefficients!$BZ$2:$BZ$33")))),1/(1+EXP(-SUMPRODUCT(Engine!$C$24546:$C$24577,INDIRECT("Coefficients!$CA$2:$CA$33"))))))</f>
      </c>
      <c r="BC773" s="8">
        <f>IF(OR($B773="",$C773="",$D773="",$E773="",$F773="",$G773="",$H773="",$I773="",$J773="",$K773="",$L773=""),"",IF($B773="Female",1/(1+EXP(-SUMPRODUCT(Engine!$C$24546:$C$24577,INDIRECT("Coefficients!$CB$2:$CB$33")))),1/(1+EXP(-SUMPRODUCT(Engine!$C$24546:$C$24577,INDIRECT("Coefficients!$CC$2:$CC$33"))))))</f>
      </c>
      <c r="BD773" s="8">
        <f>IF(OR($B773="",$C773="",$D773="",$E773="",$F773="",$G773="",$H773="",$I773="",$J773="",$K773="",$L773=""),"",IF($B773="Female",1/(1+EXP(-SUMPRODUCT(Engine!$C$24546:$C$24577,INDIRECT("Coefficients!$CD$2:$CD$33")))),1/(1+EXP(-SUMPRODUCT(Engine!$C$24546:$C$24577,INDIRECT("Coefficients!$CE$2:$CE$33"))))))</f>
      </c>
      <c r="BE773" s="8">
        <f>IF(OR($B773="",$C773="",$D773="",$E773="",$F773="",$G773="",$H773="",$I773="",$J773="",$K773="",$L773=""),"",IF($B773="Female",1/(1+EXP(-SUMPRODUCT(Engine!$C$24546:$C$24577,INDIRECT("Coefficients!$CF$2:$CF$33")))),1/(1+EXP(-SUMPRODUCT(Engine!$C$24546:$C$24577,INDIRECT("Coefficients!$CG$2:$CG$33"))))))</f>
      </c>
      <c r="BF773" s="8">
        <f>IF(OR($B773="",$C773="",$D773="",$E773="",$F773="",$G773="",$H773="",$I773="",$J773="",$K773="",$L773=""),"",IF($B773="Female",1/(1+EXP(-SUMPRODUCT(Engine!$C$24546:$C$24577,INDIRECT("Coefficients!$CH$2:$CH$33")))),1/(1+EXP(-SUMPRODUCT(Engine!$C$24546:$C$24577,INDIRECT("Coefficients!$CI$2:$CI$33"))))))</f>
      </c>
      <c r="BG773" s="8">
        <f>IF(OR($B773="",$C773="",$D773="",$E773="",$F773="",$G773="",$H773="",$I773="",$J773="",$K773="",$L773=""),"",IF($B773="Female",1/(1+EXP(-SUMPRODUCT(Engine!$C$24546:$C$24577,INDIRECT("Coefficients!$CJ$2:$CJ$33")))),1/(1+EXP(-SUMPRODUCT(Engine!$C$24546:$C$24577,INDIRECT("Coefficients!$CK$2:$CK$33"))))))</f>
      </c>
      <c r="BH773" s="8">
        <f>IF(OR($B773="",$C773="",$D773="",$E773="",$F773="",$G773="",$H773="",$I773="",$J773="",$K773="",$L773=""),"",IF($B773="Female",1/(1+EXP(-SUMPRODUCT(Engine!$C$24546:$C$24577,INDIRECT("Coefficients!$CL$2:$CL$33")))),1/(1+EXP(-SUMPRODUCT(Engine!$C$24546:$C$24577,INDIRECT("Coefficients!$CM$2:$CM$33"))))))</f>
      </c>
      <c r="BI773" s="8">
        <f>IF(OR($B773="",$C773="",$D773="",$E773="",$F773="",$G773="",$H773="",$I773="",$J773="",$K773="",$L773=""),"",IF($B773="Female",1/(1+EXP(-SUMPRODUCT(Engine!$C$24546:$C$24577,INDIRECT("Coefficients!$CN$2:$CN$33")))),1/(1+EXP(-SUMPRODUCT(Engine!$C$24546:$C$24577,INDIRECT("Coefficients!$CO$2:$CO$33"))))))</f>
      </c>
      <c r="BJ773" s="8">
        <f>IF(OR($B773="",$C773="",$D773="",$E773="",$F773="",$G773="",$H773="",$I773="",$J773="",$K773="",$L773=""),"",IF($B773="Female",1/(1+EXP(-SUMPRODUCT(Engine!$C$24546:$C$24577,INDIRECT("Coefficients!$CP$2:$CP$33")))),1/(1+EXP(-SUMPRODUCT(Engine!$C$24546:$C$24577,INDIRECT("Coefficients!$CQ$2:$CQ$33"))))))</f>
      </c>
      <c r="BK773" s="8">
        <f>IF(OR($B773="",$C773="",$D773="",$E773="",$F773="",$G773="",$H773="",$I773="",$J773="",$K773="",$L773=""),"",IF($B773="Female",1/(1+EXP(-SUMPRODUCT(Engine!$C$24546:$C$24577,INDIRECT("Coefficients!$CR$2:$CR$33")))),1/(1+EXP(-SUMPRODUCT(Engine!$C$24546:$C$24577,INDIRECT("Coefficients!$CS$2:$CS$33"))))))</f>
      </c>
      <c r="BL773" s="8">
        <f>IF(OR($B773="",$C773="",$D773="",$E773="",$F773="",$G773="",$H773="",$I773="",$J773="",$K773="",$L773=""),"",IF($B773="Female",1/(1+EXP(-SUMPRODUCT(Engine!$C$24546:$C$24577,INDIRECT("Coefficients!$CT$2:$CT$33")))),1/(1+EXP(-SUMPRODUCT(Engine!$C$24546:$C$24577,INDIRECT("Coefficients!$CU$2:$CU$33"))))))</f>
      </c>
      <c r="BM773" s="8">
        <f>IF(OR($B773="",$C773="",$D773="",$E773="",$F773="",$G773="",$H773="",$I773="",$J773="",$K773="",$L773=""),"",IF($B773="Female",1/(1+EXP(-SUMPRODUCT(Engine!$C$24546:$C$24577,INDIRECT("Coefficients!$CV$2:$CV$33")))),1/(1+EXP(-SUMPRODUCT(Engine!$C$24546:$C$24577,INDIRECT("Coefficients!$CW$2:$CW$33"))))))</f>
      </c>
    </row>
    <row r="774" spans="1:6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8">
        <f>IF(OR($B774="",$C774="",$D774="",$E774="",$F774="",$G774="",$H774="",$I774="",$J774="",$K774="",$L774=""),"",IF($B774="Female",1/(1+EXP(-SUMPRODUCT(Engine!$C$24578:$C$24609,INDIRECT("Coefficients!$B$2:$B$33")))),1/(1+EXP(-SUMPRODUCT(Engine!$C$24578:$C$24609,INDIRECT("Coefficients!$C$2:$C$33"))))))</f>
      </c>
      <c r="Q774" s="8">
        <f>IF(OR($B774="",$C774="",$D774="",$E774="",$F774="",$G774="",$H774="",$I774="",$J774="",$K774="",$L774=""),"",IF($B774="Female",1/(1+EXP(-SUMPRODUCT(Engine!$C$24578:$C$24609,INDIRECT("Coefficients!$D$2:$D$33")))),1/(1+EXP(-SUMPRODUCT(Engine!$C$24578:$C$24609,INDIRECT("Coefficients!$E$2:$E$33"))))))</f>
      </c>
      <c r="R774" s="8">
        <f>IF(OR($B774="",$C774="",$D774="",$E774="",$F774="",$G774="",$H774="",$I774="",$J774="",$K774="",$L774=""),"",IF($B774="Female",1/(1+EXP(-SUMPRODUCT(Engine!$C$24578:$C$24609,INDIRECT("Coefficients!$F$2:$F$33")))),1/(1+EXP(-SUMPRODUCT(Engine!$C$24578:$C$24609,INDIRECT("Coefficients!$G$2:$G$33"))))))</f>
      </c>
      <c r="S774" s="8">
        <f>IF(OR($B774="",$C774="",$D774="",$E774="",$F774="",$G774="",$H774="",$I774="",$J774="",$K774="",$L774=""),"",IF($B774="Female",1/(1+EXP(-SUMPRODUCT(Engine!$C$24578:$C$24609,INDIRECT("Coefficients!$H$2:$H$33")))),1/(1+EXP(-SUMPRODUCT(Engine!$C$24578:$C$24609,INDIRECT("Coefficients!$I$2:$I$33"))))))</f>
      </c>
      <c r="T774" s="8">
        <f>IF(OR($B774="",$C774="",$D774="",$E774="",$F774="",$G774="",$H774="",$I774="",$J774="",$K774="",$L774=""),"",IF($B774="Female",1/(1+EXP(-SUMPRODUCT(Engine!$C$24578:$C$24609,INDIRECT("Coefficients!$J$2:$J$33")))),1/(1+EXP(-SUMPRODUCT(Engine!$C$24578:$C$24609,INDIRECT("Coefficients!$K$2:$K$33"))))))</f>
      </c>
      <c r="U774" s="8">
        <f>IF(OR($B774="",$C774="",$D774="",$E774="",$F774="",$G774="",$H774="",$I774="",$J774="",$K774="",$L774=""),"",IF($B774="Female",1/(1+EXP(-SUMPRODUCT(Engine!$C$24578:$C$24609,INDIRECT("Coefficients!$L$2:$L$33")))),1/(1+EXP(-SUMPRODUCT(Engine!$C$24578:$C$24609,INDIRECT("Coefficients!$M$2:$M$33"))))))</f>
      </c>
      <c r="V774" s="8">
        <f>IF(OR($B774="",$C774="",$D774="",$E774="",$F774="",$G774="",$H774="",$I774="",$J774="",$K774="",$L774=""),"",IF($B774="Female",1/(1+EXP(-SUMPRODUCT(Engine!$C$24578:$C$24609,INDIRECT("Coefficients!$N$2:$N$33")))),1/(1+EXP(-SUMPRODUCT(Engine!$C$24578:$C$24609,INDIRECT("Coefficients!$O$2:$O$33"))))))</f>
      </c>
      <c r="W774" s="8">
        <f>IF(OR($B774="",$C774="",$D774="",$E774="",$F774="",$G774="",$H774="",$I774="",$J774="",$K774="",$L774=""),"",IF($B774="Female",1/(1+EXP(-SUMPRODUCT(Engine!$C$24578:$C$24609,INDIRECT("Coefficients!$P$2:$P$33")))),1/(1+EXP(-SUMPRODUCT(Engine!$C$24578:$C$24609,INDIRECT("Coefficients!$Q$2:$Q$33"))))))</f>
      </c>
      <c r="X774" s="8">
        <f>IF(OR($B774="",$C774="",$D774="",$E774="",$F774="",$G774="",$H774="",$I774="",$J774="",$K774="",$L774=""),"",IF($B774="Female",1/(1+EXP(-SUMPRODUCT(Engine!$C$24578:$C$24609,INDIRECT("Coefficients!$R$2:$R$33")))),1/(1+EXP(-SUMPRODUCT(Engine!$C$24578:$C$24609,INDIRECT("Coefficients!$S$2:$S$33"))))))</f>
      </c>
      <c r="Y774" s="8">
        <f>IF(OR($B774="",$C774="",$D774="",$E774="",$F774="",$G774="",$H774="",$I774="",$J774="",$K774="",$L774=""),"",IF($B774="Female",1/(1+EXP(-SUMPRODUCT(Engine!$C$24578:$C$24609,INDIRECT("Coefficients!$T$2:$T$33")))),1/(1+EXP(-SUMPRODUCT(Engine!$C$24578:$C$24609,INDIRECT("Coefficients!$U$2:$U$33"))))))</f>
      </c>
      <c r="Z774" s="8">
        <f>IF(OR($B774="",$C774="",$D774="",$E774="",$F774="",$G774="",$H774="",$I774="",$J774="",$K774="",$L774=""),"",IF($B774="Female",1/(1+EXP(-SUMPRODUCT(Engine!$C$24578:$C$24609,INDIRECT("Coefficients!$V$2:$V$33")))),1/(1+EXP(-SUMPRODUCT(Engine!$C$24578:$C$24609,INDIRECT("Coefficients!$W$2:$W$33"))))))</f>
      </c>
      <c r="AA774" s="8">
        <f>IF(OR($B774="",$C774="",$D774="",$E774="",$F774="",$G774="",$H774="",$I774="",$J774="",$K774="",$L774=""),"",IF($B774="Female",1/(1+EXP(-SUMPRODUCT(Engine!$C$24578:$C$24609,INDIRECT("Coefficients!$X$2:$X$33")))),1/(1+EXP(-SUMPRODUCT(Engine!$C$24578:$C$24609,INDIRECT("Coefficients!$Y$2:$Y$33"))))))</f>
      </c>
      <c r="AB774" s="8">
        <f>IF(OR($B774="",$C774="",$D774="",$E774="",$F774="",$G774="",$H774="",$I774="",$J774="",$K774="",$L774=""),"",IF($B774="Female",1/(1+EXP(-SUMPRODUCT(Engine!$C$24578:$C$24609,INDIRECT("Coefficients!$Z$2:$Z$33")))),1/(1+EXP(-SUMPRODUCT(Engine!$C$24578:$C$24609,INDIRECT("Coefficients!$AA$2:$AA$33"))))))</f>
      </c>
      <c r="AC774" s="8">
        <f>IF(OR($B774="",$C774="",$D774="",$E774="",$F774="",$G774="",$H774="",$I774="",$J774="",$K774="",$L774=""),"",IF($B774="Female",1/(1+EXP(-SUMPRODUCT(Engine!$C$24578:$C$24609,INDIRECT("Coefficients!$AB$2:$AB$33")))),1/(1+EXP(-SUMPRODUCT(Engine!$C$24578:$C$24609,INDIRECT("Coefficients!$AC$2:$AC$33"))))))</f>
      </c>
      <c r="AD774" s="8">
        <f>IF(OR($B774="",$C774="",$D774="",$E774="",$F774="",$G774="",$H774="",$I774="",$J774="",$K774="",$L774=""),"",IF($B774="Female",1/(1+EXP(-SUMPRODUCT(Engine!$C$24578:$C$24609,INDIRECT("Coefficients!$AD$2:$AD$33")))),1/(1+EXP(-SUMPRODUCT(Engine!$C$24578:$C$24609,INDIRECT("Coefficients!$AE$2:$AE$33"))))))</f>
      </c>
      <c r="AE774" s="8">
        <f>IF(OR($B774="",$C774="",$D774="",$E774="",$F774="",$G774="",$H774="",$I774="",$J774="",$K774="",$L774=""),"",IF($B774="Female",1/(1+EXP(-SUMPRODUCT(Engine!$C$24578:$C$24609,INDIRECT("Coefficients!$AF$2:$AF$33")))),1/(1+EXP(-SUMPRODUCT(Engine!$C$24578:$C$24609,INDIRECT("Coefficients!$AG$2:$AG$33"))))))</f>
      </c>
      <c r="AF774" s="8">
        <f>IF(OR($B774="",$C774="",$D774="",$E774="",$F774="",$G774="",$H774="",$I774="",$J774="",$K774="",$L774=""),"",IF($B774="Female",1/(1+EXP(-SUMPRODUCT(Engine!$C$24578:$C$24609,INDIRECT("Coefficients!$AH$2:$AH$33")))),1/(1+EXP(-SUMPRODUCT(Engine!$C$24578:$C$24609,INDIRECT("Coefficients!$AI$2:$AI$33"))))))</f>
      </c>
      <c r="AG774" s="8">
        <f>IF(OR($B774="",$C774="",$D774="",$E774="",$F774="",$G774="",$H774="",$I774="",$J774="",$K774="",$L774=""),"",IF($B774="Female",1/(1+EXP(-SUMPRODUCT(Engine!$C$24578:$C$24609,INDIRECT("Coefficients!$AJ$2:$AJ$33")))),1/(1+EXP(-SUMPRODUCT(Engine!$C$24578:$C$24609,INDIRECT("Coefficients!$AK$2:$AK$33"))))))</f>
      </c>
      <c r="AH774" s="8">
        <f>IF(OR($B774="",$C774="",$D774="",$E774="",$F774="",$G774="",$H774="",$I774="",$J774="",$K774="",$L774=""),"",IF($B774="Female",1/(1+EXP(-SUMPRODUCT(Engine!$C$24578:$C$24609,INDIRECT("Coefficients!$AL$2:$AL$33")))),1/(1+EXP(-SUMPRODUCT(Engine!$C$24578:$C$24609,INDIRECT("Coefficients!$AM$2:$AM$33"))))))</f>
      </c>
      <c r="AI774" s="8">
        <f>IF(OR($B774="",$C774="",$D774="",$E774="",$F774="",$G774="",$H774="",$I774="",$J774="",$K774="",$L774=""),"",IF($B774="Female",1/(1+EXP(-SUMPRODUCT(Engine!$C$24578:$C$24609,INDIRECT("Coefficients!$AN$2:$AN$33")))),1/(1+EXP(-SUMPRODUCT(Engine!$C$24578:$C$24609,INDIRECT("Coefficients!$AO$2:$AO$33"))))))</f>
      </c>
      <c r="AJ774" s="8">
        <f>IF(OR($B774="",$C774="",$D774="",$E774="",$F774="",$G774="",$H774="",$I774="",$J774="",$K774="",$L774=""),"",IF($B774="Female",1/(1+EXP(-SUMPRODUCT(Engine!$C$24578:$C$24609,INDIRECT("Coefficients!$AP$2:$AP$33")))),1/(1+EXP(-SUMPRODUCT(Engine!$C$24578:$C$24609,INDIRECT("Coefficients!$AQ$2:$AQ$33"))))))</f>
      </c>
      <c r="AK774" s="8">
        <f>IF(OR($B774="",$C774="",$D774="",$E774="",$F774="",$G774="",$H774="",$I774="",$J774="",$K774="",$L774=""),"",IF($B774="Female",1/(1+EXP(-SUMPRODUCT(Engine!$C$24578:$C$24609,INDIRECT("Coefficients!$AR$2:$AR$33")))),1/(1+EXP(-SUMPRODUCT(Engine!$C$24578:$C$24609,INDIRECT("Coefficients!$AS$2:$AS$33"))))))</f>
      </c>
      <c r="AL774" s="8">
        <f>IF(OR($B774="",$C774="",$D774="",$E774="",$F774="",$G774="",$H774="",$I774="",$J774="",$K774="",$L774=""),"",IF($B774="Female",1/(1+EXP(-SUMPRODUCT(Engine!$C$24578:$C$24609,INDIRECT("Coefficients!$AT$2:$AT$33")))),1/(1+EXP(-SUMPRODUCT(Engine!$C$24578:$C$24609,INDIRECT("Coefficients!$AU$2:$AU$33"))))))</f>
      </c>
      <c r="AM774" s="8">
        <f>IF(OR($B774="",$C774="",$D774="",$E774="",$F774="",$G774="",$H774="",$I774="",$J774="",$K774="",$L774=""),"",IF($B774="Female",1/(1+EXP(-SUMPRODUCT(Engine!$C$24578:$C$24609,INDIRECT("Coefficients!$AV$2:$AV$33")))),1/(1+EXP(-SUMPRODUCT(Engine!$C$24578:$C$24609,INDIRECT("Coefficients!$AW$2:$AW$33"))))))</f>
      </c>
      <c r="AN774" s="8">
        <f>IF(OR($B774="",$C774="",$D774="",$E774="",$F774="",$G774="",$H774="",$I774="",$J774="",$K774="",$L774=""),"",IF($B774="Female",1/(1+EXP(-SUMPRODUCT(Engine!$C$24578:$C$24609,INDIRECT("Coefficients!$AX$2:$AX$33")))),1/(1+EXP(-SUMPRODUCT(Engine!$C$24578:$C$24609,INDIRECT("Coefficients!$AY$2:$AY$33"))))))</f>
      </c>
      <c r="AO774" s="8">
        <f>IF(OR($B774="",$C774="",$D774="",$E774="",$F774="",$G774="",$H774="",$I774="",$J774="",$K774="",$L774=""),"",IF($B774="Female",1/(1+EXP(-SUMPRODUCT(Engine!$C$24578:$C$24609,INDIRECT("Coefficients!$AZ$2:$AZ$33")))),1/(1+EXP(-SUMPRODUCT(Engine!$C$24578:$C$24609,INDIRECT("Coefficients!$BA$2:$BA$33"))))))</f>
      </c>
      <c r="AP774" s="8">
        <f>IF(OR($B774="",$C774="",$D774="",$E774="",$F774="",$G774="",$H774="",$I774="",$J774="",$K774="",$L774=""),"",IF($B774="Female",1/(1+EXP(-SUMPRODUCT(Engine!$C$24578:$C$24609,INDIRECT("Coefficients!$BB$2:$BB$33")))),1/(1+EXP(-SUMPRODUCT(Engine!$C$24578:$C$24609,INDIRECT("Coefficients!$BC$2:$BC$33"))))))</f>
      </c>
      <c r="AQ774" s="8">
        <f>IF(OR($B774="",$C774="",$D774="",$E774="",$F774="",$G774="",$H774="",$I774="",$J774="",$K774="",$L774=""),"",IF($B774="Female",1/(1+EXP(-SUMPRODUCT(Engine!$C$24578:$C$24609,INDIRECT("Coefficients!$BD$2:$BD$33")))),1/(1+EXP(-SUMPRODUCT(Engine!$C$24578:$C$24609,INDIRECT("Coefficients!$BE$2:$BE$33"))))))</f>
      </c>
      <c r="AR774" s="8">
        <f>IF(OR($B774="",$C774="",$D774="",$E774="",$F774="",$G774="",$H774="",$I774="",$J774="",$K774="",$L774=""),"",IF($B774="Female",1/(1+EXP(-SUMPRODUCT(Engine!$C$24578:$C$24609,INDIRECT("Coefficients!$BF$2:$BF$33")))),1/(1+EXP(-SUMPRODUCT(Engine!$C$24578:$C$24609,INDIRECT("Coefficients!$BG$2:$BG$33"))))))</f>
      </c>
      <c r="AS774" s="8">
        <f>IF(OR($B774="",$C774="",$D774="",$E774="",$F774="",$G774="",$H774="",$I774="",$J774="",$K774="",$L774=""),"",IF($B774="Female",1/(1+EXP(-SUMPRODUCT(Engine!$C$24578:$C$24609,INDIRECT("Coefficients!$BH$2:$BH$33")))),1/(1+EXP(-SUMPRODUCT(Engine!$C$24578:$C$24609,INDIRECT("Coefficients!$BI$2:$BI$33"))))))</f>
      </c>
      <c r="AT774" s="8">
        <f>IF(OR($B774="",$C774="",$D774="",$E774="",$F774="",$G774="",$H774="",$I774="",$J774="",$K774="",$L774=""),"",IF($B774="Female",1/(1+EXP(-SUMPRODUCT(Engine!$C$24578:$C$24609,INDIRECT("Coefficients!$BJ$2:$BJ$33")))),1/(1+EXP(-SUMPRODUCT(Engine!$C$24578:$C$24609,INDIRECT("Coefficients!$BK$2:$BK$33"))))))</f>
      </c>
      <c r="AU774" s="8">
        <f>IF(OR($B774="",$C774="",$D774="",$E774="",$F774="",$G774="",$H774="",$I774="",$J774="",$K774="",$L774=""),"",IF($B774="Female",1/(1+EXP(-SUMPRODUCT(Engine!$C$24578:$C$24609,INDIRECT("Coefficients!$BL$2:$BL$33")))),1/(1+EXP(-SUMPRODUCT(Engine!$C$24578:$C$24609,INDIRECT("Coefficients!$BM$2:$BM$33"))))))</f>
      </c>
      <c r="AV774" s="8">
        <f>IF(OR($B774="",$C774="",$D774="",$E774="",$F774="",$G774="",$H774="",$I774="",$J774="",$K774="",$L774=""),"",IF($B774="Female",1/(1+EXP(-SUMPRODUCT(Engine!$C$24578:$C$24609,INDIRECT("Coefficients!$BN$2:$BN$33")))),1/(1+EXP(-SUMPRODUCT(Engine!$C$24578:$C$24609,INDIRECT("Coefficients!$BO$2:$BO$33"))))))</f>
      </c>
      <c r="AW774" s="8">
        <f>IF(OR($B774="",$C774="",$D774="",$E774="",$F774="",$G774="",$H774="",$I774="",$J774="",$K774="",$L774=""),"",IF($B774="Female",1/(1+EXP(-SUMPRODUCT(Engine!$C$24578:$C$24609,INDIRECT("Coefficients!$BP$2:$BP$33")))),1/(1+EXP(-SUMPRODUCT(Engine!$C$24578:$C$24609,INDIRECT("Coefficients!$BQ$2:$BQ$33"))))))</f>
      </c>
      <c r="AX774" s="8">
        <f>IF(OR($B774="",$C774="",$D774="",$E774="",$F774="",$G774="",$H774="",$I774="",$J774="",$K774="",$L774=""),"",IF($B774="Female",1/(1+EXP(-SUMPRODUCT(Engine!$C$24578:$C$24609,INDIRECT("Coefficients!$BR$2:$BR$33")))),1/(1+EXP(-SUMPRODUCT(Engine!$C$24578:$C$24609,INDIRECT("Coefficients!$BS$2:$BS$33"))))))</f>
      </c>
      <c r="AY774" s="8">
        <f>IF(OR($B774="",$C774="",$D774="",$E774="",$F774="",$G774="",$H774="",$I774="",$J774="",$K774="",$L774=""),"",IF($B774="Female",1/(1+EXP(-SUMPRODUCT(Engine!$C$24578:$C$24609,INDIRECT("Coefficients!$BT$2:$BT$33")))),1/(1+EXP(-SUMPRODUCT(Engine!$C$24578:$C$24609,INDIRECT("Coefficients!$BU$2:$BU$33"))))))</f>
      </c>
      <c r="AZ774" s="8">
        <f>IF(OR($B774="",$C774="",$D774="",$E774="",$F774="",$G774="",$H774="",$I774="",$J774="",$K774="",$L774=""),"",IF($B774="Female",1/(1+EXP(-SUMPRODUCT(Engine!$C$24578:$C$24609,INDIRECT("Coefficients!$BV$2:$BV$33")))),1/(1+EXP(-SUMPRODUCT(Engine!$C$24578:$C$24609,INDIRECT("Coefficients!$BW$2:$BW$33"))))))</f>
      </c>
      <c r="BA774" s="8">
        <f>IF(OR($B774="",$C774="",$D774="",$E774="",$F774="",$G774="",$H774="",$I774="",$J774="",$K774="",$L774=""),"",IF($B774="Female",1/(1+EXP(-SUMPRODUCT(Engine!$C$24578:$C$24609,INDIRECT("Coefficients!$BX$2:$BX$33")))),1/(1+EXP(-SUMPRODUCT(Engine!$C$24578:$C$24609,INDIRECT("Coefficients!$BY$2:$BY$33"))))))</f>
      </c>
      <c r="BB774" s="8">
        <f>IF(OR($B774="",$C774="",$D774="",$E774="",$F774="",$G774="",$H774="",$I774="",$J774="",$K774="",$L774=""),"",IF($B774="Female",1/(1+EXP(-SUMPRODUCT(Engine!$C$24578:$C$24609,INDIRECT("Coefficients!$BZ$2:$BZ$33")))),1/(1+EXP(-SUMPRODUCT(Engine!$C$24578:$C$24609,INDIRECT("Coefficients!$CA$2:$CA$33"))))))</f>
      </c>
      <c r="BC774" s="8">
        <f>IF(OR($B774="",$C774="",$D774="",$E774="",$F774="",$G774="",$H774="",$I774="",$J774="",$K774="",$L774=""),"",IF($B774="Female",1/(1+EXP(-SUMPRODUCT(Engine!$C$24578:$C$24609,INDIRECT("Coefficients!$CB$2:$CB$33")))),1/(1+EXP(-SUMPRODUCT(Engine!$C$24578:$C$24609,INDIRECT("Coefficients!$CC$2:$CC$33"))))))</f>
      </c>
      <c r="BD774" s="8">
        <f>IF(OR($B774="",$C774="",$D774="",$E774="",$F774="",$G774="",$H774="",$I774="",$J774="",$K774="",$L774=""),"",IF($B774="Female",1/(1+EXP(-SUMPRODUCT(Engine!$C$24578:$C$24609,INDIRECT("Coefficients!$CD$2:$CD$33")))),1/(1+EXP(-SUMPRODUCT(Engine!$C$24578:$C$24609,INDIRECT("Coefficients!$CE$2:$CE$33"))))))</f>
      </c>
      <c r="BE774" s="8">
        <f>IF(OR($B774="",$C774="",$D774="",$E774="",$F774="",$G774="",$H774="",$I774="",$J774="",$K774="",$L774=""),"",IF($B774="Female",1/(1+EXP(-SUMPRODUCT(Engine!$C$24578:$C$24609,INDIRECT("Coefficients!$CF$2:$CF$33")))),1/(1+EXP(-SUMPRODUCT(Engine!$C$24578:$C$24609,INDIRECT("Coefficients!$CG$2:$CG$33"))))))</f>
      </c>
      <c r="BF774" s="8">
        <f>IF(OR($B774="",$C774="",$D774="",$E774="",$F774="",$G774="",$H774="",$I774="",$J774="",$K774="",$L774=""),"",IF($B774="Female",1/(1+EXP(-SUMPRODUCT(Engine!$C$24578:$C$24609,INDIRECT("Coefficients!$CH$2:$CH$33")))),1/(1+EXP(-SUMPRODUCT(Engine!$C$24578:$C$24609,INDIRECT("Coefficients!$CI$2:$CI$33"))))))</f>
      </c>
      <c r="BG774" s="8">
        <f>IF(OR($B774="",$C774="",$D774="",$E774="",$F774="",$G774="",$H774="",$I774="",$J774="",$K774="",$L774=""),"",IF($B774="Female",1/(1+EXP(-SUMPRODUCT(Engine!$C$24578:$C$24609,INDIRECT("Coefficients!$CJ$2:$CJ$33")))),1/(1+EXP(-SUMPRODUCT(Engine!$C$24578:$C$24609,INDIRECT("Coefficients!$CK$2:$CK$33"))))))</f>
      </c>
      <c r="BH774" s="8">
        <f>IF(OR($B774="",$C774="",$D774="",$E774="",$F774="",$G774="",$H774="",$I774="",$J774="",$K774="",$L774=""),"",IF($B774="Female",1/(1+EXP(-SUMPRODUCT(Engine!$C$24578:$C$24609,INDIRECT("Coefficients!$CL$2:$CL$33")))),1/(1+EXP(-SUMPRODUCT(Engine!$C$24578:$C$24609,INDIRECT("Coefficients!$CM$2:$CM$33"))))))</f>
      </c>
      <c r="BI774" s="8">
        <f>IF(OR($B774="",$C774="",$D774="",$E774="",$F774="",$G774="",$H774="",$I774="",$J774="",$K774="",$L774=""),"",IF($B774="Female",1/(1+EXP(-SUMPRODUCT(Engine!$C$24578:$C$24609,INDIRECT("Coefficients!$CN$2:$CN$33")))),1/(1+EXP(-SUMPRODUCT(Engine!$C$24578:$C$24609,INDIRECT("Coefficients!$CO$2:$CO$33"))))))</f>
      </c>
      <c r="BJ774" s="8">
        <f>IF(OR($B774="",$C774="",$D774="",$E774="",$F774="",$G774="",$H774="",$I774="",$J774="",$K774="",$L774=""),"",IF($B774="Female",1/(1+EXP(-SUMPRODUCT(Engine!$C$24578:$C$24609,INDIRECT("Coefficients!$CP$2:$CP$33")))),1/(1+EXP(-SUMPRODUCT(Engine!$C$24578:$C$24609,INDIRECT("Coefficients!$CQ$2:$CQ$33"))))))</f>
      </c>
      <c r="BK774" s="8">
        <f>IF(OR($B774="",$C774="",$D774="",$E774="",$F774="",$G774="",$H774="",$I774="",$J774="",$K774="",$L774=""),"",IF($B774="Female",1/(1+EXP(-SUMPRODUCT(Engine!$C$24578:$C$24609,INDIRECT("Coefficients!$CR$2:$CR$33")))),1/(1+EXP(-SUMPRODUCT(Engine!$C$24578:$C$24609,INDIRECT("Coefficients!$CS$2:$CS$33"))))))</f>
      </c>
      <c r="BL774" s="8">
        <f>IF(OR($B774="",$C774="",$D774="",$E774="",$F774="",$G774="",$H774="",$I774="",$J774="",$K774="",$L774=""),"",IF($B774="Female",1/(1+EXP(-SUMPRODUCT(Engine!$C$24578:$C$24609,INDIRECT("Coefficients!$CT$2:$CT$33")))),1/(1+EXP(-SUMPRODUCT(Engine!$C$24578:$C$24609,INDIRECT("Coefficients!$CU$2:$CU$33"))))))</f>
      </c>
      <c r="BM774" s="8">
        <f>IF(OR($B774="",$C774="",$D774="",$E774="",$F774="",$G774="",$H774="",$I774="",$J774="",$K774="",$L774=""),"",IF($B774="Female",1/(1+EXP(-SUMPRODUCT(Engine!$C$24578:$C$24609,INDIRECT("Coefficients!$CV$2:$CV$33")))),1/(1+EXP(-SUMPRODUCT(Engine!$C$24578:$C$24609,INDIRECT("Coefficients!$CW$2:$CW$33"))))))</f>
      </c>
    </row>
    <row r="775" spans="1:6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8">
        <f>IF(OR($B775="",$C775="",$D775="",$E775="",$F775="",$G775="",$H775="",$I775="",$J775="",$K775="",$L775=""),"",IF($B775="Female",1/(1+EXP(-SUMPRODUCT(Engine!$C$24610:$C$24641,INDIRECT("Coefficients!$B$2:$B$33")))),1/(1+EXP(-SUMPRODUCT(Engine!$C$24610:$C$24641,INDIRECT("Coefficients!$C$2:$C$33"))))))</f>
      </c>
      <c r="Q775" s="8">
        <f>IF(OR($B775="",$C775="",$D775="",$E775="",$F775="",$G775="",$H775="",$I775="",$J775="",$K775="",$L775=""),"",IF($B775="Female",1/(1+EXP(-SUMPRODUCT(Engine!$C$24610:$C$24641,INDIRECT("Coefficients!$D$2:$D$33")))),1/(1+EXP(-SUMPRODUCT(Engine!$C$24610:$C$24641,INDIRECT("Coefficients!$E$2:$E$33"))))))</f>
      </c>
      <c r="R775" s="8">
        <f>IF(OR($B775="",$C775="",$D775="",$E775="",$F775="",$G775="",$H775="",$I775="",$J775="",$K775="",$L775=""),"",IF($B775="Female",1/(1+EXP(-SUMPRODUCT(Engine!$C$24610:$C$24641,INDIRECT("Coefficients!$F$2:$F$33")))),1/(1+EXP(-SUMPRODUCT(Engine!$C$24610:$C$24641,INDIRECT("Coefficients!$G$2:$G$33"))))))</f>
      </c>
      <c r="S775" s="8">
        <f>IF(OR($B775="",$C775="",$D775="",$E775="",$F775="",$G775="",$H775="",$I775="",$J775="",$K775="",$L775=""),"",IF($B775="Female",1/(1+EXP(-SUMPRODUCT(Engine!$C$24610:$C$24641,INDIRECT("Coefficients!$H$2:$H$33")))),1/(1+EXP(-SUMPRODUCT(Engine!$C$24610:$C$24641,INDIRECT("Coefficients!$I$2:$I$33"))))))</f>
      </c>
      <c r="T775" s="8">
        <f>IF(OR($B775="",$C775="",$D775="",$E775="",$F775="",$G775="",$H775="",$I775="",$J775="",$K775="",$L775=""),"",IF($B775="Female",1/(1+EXP(-SUMPRODUCT(Engine!$C$24610:$C$24641,INDIRECT("Coefficients!$J$2:$J$33")))),1/(1+EXP(-SUMPRODUCT(Engine!$C$24610:$C$24641,INDIRECT("Coefficients!$K$2:$K$33"))))))</f>
      </c>
      <c r="U775" s="8">
        <f>IF(OR($B775="",$C775="",$D775="",$E775="",$F775="",$G775="",$H775="",$I775="",$J775="",$K775="",$L775=""),"",IF($B775="Female",1/(1+EXP(-SUMPRODUCT(Engine!$C$24610:$C$24641,INDIRECT("Coefficients!$L$2:$L$33")))),1/(1+EXP(-SUMPRODUCT(Engine!$C$24610:$C$24641,INDIRECT("Coefficients!$M$2:$M$33"))))))</f>
      </c>
      <c r="V775" s="8">
        <f>IF(OR($B775="",$C775="",$D775="",$E775="",$F775="",$G775="",$H775="",$I775="",$J775="",$K775="",$L775=""),"",IF($B775="Female",1/(1+EXP(-SUMPRODUCT(Engine!$C$24610:$C$24641,INDIRECT("Coefficients!$N$2:$N$33")))),1/(1+EXP(-SUMPRODUCT(Engine!$C$24610:$C$24641,INDIRECT("Coefficients!$O$2:$O$33"))))))</f>
      </c>
      <c r="W775" s="8">
        <f>IF(OR($B775="",$C775="",$D775="",$E775="",$F775="",$G775="",$H775="",$I775="",$J775="",$K775="",$L775=""),"",IF($B775="Female",1/(1+EXP(-SUMPRODUCT(Engine!$C$24610:$C$24641,INDIRECT("Coefficients!$P$2:$P$33")))),1/(1+EXP(-SUMPRODUCT(Engine!$C$24610:$C$24641,INDIRECT("Coefficients!$Q$2:$Q$33"))))))</f>
      </c>
      <c r="X775" s="8">
        <f>IF(OR($B775="",$C775="",$D775="",$E775="",$F775="",$G775="",$H775="",$I775="",$J775="",$K775="",$L775=""),"",IF($B775="Female",1/(1+EXP(-SUMPRODUCT(Engine!$C$24610:$C$24641,INDIRECT("Coefficients!$R$2:$R$33")))),1/(1+EXP(-SUMPRODUCT(Engine!$C$24610:$C$24641,INDIRECT("Coefficients!$S$2:$S$33"))))))</f>
      </c>
      <c r="Y775" s="8">
        <f>IF(OR($B775="",$C775="",$D775="",$E775="",$F775="",$G775="",$H775="",$I775="",$J775="",$K775="",$L775=""),"",IF($B775="Female",1/(1+EXP(-SUMPRODUCT(Engine!$C$24610:$C$24641,INDIRECT("Coefficients!$T$2:$T$33")))),1/(1+EXP(-SUMPRODUCT(Engine!$C$24610:$C$24641,INDIRECT("Coefficients!$U$2:$U$33"))))))</f>
      </c>
      <c r="Z775" s="8">
        <f>IF(OR($B775="",$C775="",$D775="",$E775="",$F775="",$G775="",$H775="",$I775="",$J775="",$K775="",$L775=""),"",IF($B775="Female",1/(1+EXP(-SUMPRODUCT(Engine!$C$24610:$C$24641,INDIRECT("Coefficients!$V$2:$V$33")))),1/(1+EXP(-SUMPRODUCT(Engine!$C$24610:$C$24641,INDIRECT("Coefficients!$W$2:$W$33"))))))</f>
      </c>
      <c r="AA775" s="8">
        <f>IF(OR($B775="",$C775="",$D775="",$E775="",$F775="",$G775="",$H775="",$I775="",$J775="",$K775="",$L775=""),"",IF($B775="Female",1/(1+EXP(-SUMPRODUCT(Engine!$C$24610:$C$24641,INDIRECT("Coefficients!$X$2:$X$33")))),1/(1+EXP(-SUMPRODUCT(Engine!$C$24610:$C$24641,INDIRECT("Coefficients!$Y$2:$Y$33"))))))</f>
      </c>
      <c r="AB775" s="8">
        <f>IF(OR($B775="",$C775="",$D775="",$E775="",$F775="",$G775="",$H775="",$I775="",$J775="",$K775="",$L775=""),"",IF($B775="Female",1/(1+EXP(-SUMPRODUCT(Engine!$C$24610:$C$24641,INDIRECT("Coefficients!$Z$2:$Z$33")))),1/(1+EXP(-SUMPRODUCT(Engine!$C$24610:$C$24641,INDIRECT("Coefficients!$AA$2:$AA$33"))))))</f>
      </c>
      <c r="AC775" s="8">
        <f>IF(OR($B775="",$C775="",$D775="",$E775="",$F775="",$G775="",$H775="",$I775="",$J775="",$K775="",$L775=""),"",IF($B775="Female",1/(1+EXP(-SUMPRODUCT(Engine!$C$24610:$C$24641,INDIRECT("Coefficients!$AB$2:$AB$33")))),1/(1+EXP(-SUMPRODUCT(Engine!$C$24610:$C$24641,INDIRECT("Coefficients!$AC$2:$AC$33"))))))</f>
      </c>
      <c r="AD775" s="8">
        <f>IF(OR($B775="",$C775="",$D775="",$E775="",$F775="",$G775="",$H775="",$I775="",$J775="",$K775="",$L775=""),"",IF($B775="Female",1/(1+EXP(-SUMPRODUCT(Engine!$C$24610:$C$24641,INDIRECT("Coefficients!$AD$2:$AD$33")))),1/(1+EXP(-SUMPRODUCT(Engine!$C$24610:$C$24641,INDIRECT("Coefficients!$AE$2:$AE$33"))))))</f>
      </c>
      <c r="AE775" s="8">
        <f>IF(OR($B775="",$C775="",$D775="",$E775="",$F775="",$G775="",$H775="",$I775="",$J775="",$K775="",$L775=""),"",IF($B775="Female",1/(1+EXP(-SUMPRODUCT(Engine!$C$24610:$C$24641,INDIRECT("Coefficients!$AF$2:$AF$33")))),1/(1+EXP(-SUMPRODUCT(Engine!$C$24610:$C$24641,INDIRECT("Coefficients!$AG$2:$AG$33"))))))</f>
      </c>
      <c r="AF775" s="8">
        <f>IF(OR($B775="",$C775="",$D775="",$E775="",$F775="",$G775="",$H775="",$I775="",$J775="",$K775="",$L775=""),"",IF($B775="Female",1/(1+EXP(-SUMPRODUCT(Engine!$C$24610:$C$24641,INDIRECT("Coefficients!$AH$2:$AH$33")))),1/(1+EXP(-SUMPRODUCT(Engine!$C$24610:$C$24641,INDIRECT("Coefficients!$AI$2:$AI$33"))))))</f>
      </c>
      <c r="AG775" s="8">
        <f>IF(OR($B775="",$C775="",$D775="",$E775="",$F775="",$G775="",$H775="",$I775="",$J775="",$K775="",$L775=""),"",IF($B775="Female",1/(1+EXP(-SUMPRODUCT(Engine!$C$24610:$C$24641,INDIRECT("Coefficients!$AJ$2:$AJ$33")))),1/(1+EXP(-SUMPRODUCT(Engine!$C$24610:$C$24641,INDIRECT("Coefficients!$AK$2:$AK$33"))))))</f>
      </c>
      <c r="AH775" s="8">
        <f>IF(OR($B775="",$C775="",$D775="",$E775="",$F775="",$G775="",$H775="",$I775="",$J775="",$K775="",$L775=""),"",IF($B775="Female",1/(1+EXP(-SUMPRODUCT(Engine!$C$24610:$C$24641,INDIRECT("Coefficients!$AL$2:$AL$33")))),1/(1+EXP(-SUMPRODUCT(Engine!$C$24610:$C$24641,INDIRECT("Coefficients!$AM$2:$AM$33"))))))</f>
      </c>
      <c r="AI775" s="8">
        <f>IF(OR($B775="",$C775="",$D775="",$E775="",$F775="",$G775="",$H775="",$I775="",$J775="",$K775="",$L775=""),"",IF($B775="Female",1/(1+EXP(-SUMPRODUCT(Engine!$C$24610:$C$24641,INDIRECT("Coefficients!$AN$2:$AN$33")))),1/(1+EXP(-SUMPRODUCT(Engine!$C$24610:$C$24641,INDIRECT("Coefficients!$AO$2:$AO$33"))))))</f>
      </c>
      <c r="AJ775" s="8">
        <f>IF(OR($B775="",$C775="",$D775="",$E775="",$F775="",$G775="",$H775="",$I775="",$J775="",$K775="",$L775=""),"",IF($B775="Female",1/(1+EXP(-SUMPRODUCT(Engine!$C$24610:$C$24641,INDIRECT("Coefficients!$AP$2:$AP$33")))),1/(1+EXP(-SUMPRODUCT(Engine!$C$24610:$C$24641,INDIRECT("Coefficients!$AQ$2:$AQ$33"))))))</f>
      </c>
      <c r="AK775" s="8">
        <f>IF(OR($B775="",$C775="",$D775="",$E775="",$F775="",$G775="",$H775="",$I775="",$J775="",$K775="",$L775=""),"",IF($B775="Female",1/(1+EXP(-SUMPRODUCT(Engine!$C$24610:$C$24641,INDIRECT("Coefficients!$AR$2:$AR$33")))),1/(1+EXP(-SUMPRODUCT(Engine!$C$24610:$C$24641,INDIRECT("Coefficients!$AS$2:$AS$33"))))))</f>
      </c>
      <c r="AL775" s="8">
        <f>IF(OR($B775="",$C775="",$D775="",$E775="",$F775="",$G775="",$H775="",$I775="",$J775="",$K775="",$L775=""),"",IF($B775="Female",1/(1+EXP(-SUMPRODUCT(Engine!$C$24610:$C$24641,INDIRECT("Coefficients!$AT$2:$AT$33")))),1/(1+EXP(-SUMPRODUCT(Engine!$C$24610:$C$24641,INDIRECT("Coefficients!$AU$2:$AU$33"))))))</f>
      </c>
      <c r="AM775" s="8">
        <f>IF(OR($B775="",$C775="",$D775="",$E775="",$F775="",$G775="",$H775="",$I775="",$J775="",$K775="",$L775=""),"",IF($B775="Female",1/(1+EXP(-SUMPRODUCT(Engine!$C$24610:$C$24641,INDIRECT("Coefficients!$AV$2:$AV$33")))),1/(1+EXP(-SUMPRODUCT(Engine!$C$24610:$C$24641,INDIRECT("Coefficients!$AW$2:$AW$33"))))))</f>
      </c>
      <c r="AN775" s="8">
        <f>IF(OR($B775="",$C775="",$D775="",$E775="",$F775="",$G775="",$H775="",$I775="",$J775="",$K775="",$L775=""),"",IF($B775="Female",1/(1+EXP(-SUMPRODUCT(Engine!$C$24610:$C$24641,INDIRECT("Coefficients!$AX$2:$AX$33")))),1/(1+EXP(-SUMPRODUCT(Engine!$C$24610:$C$24641,INDIRECT("Coefficients!$AY$2:$AY$33"))))))</f>
      </c>
      <c r="AO775" s="8">
        <f>IF(OR($B775="",$C775="",$D775="",$E775="",$F775="",$G775="",$H775="",$I775="",$J775="",$K775="",$L775=""),"",IF($B775="Female",1/(1+EXP(-SUMPRODUCT(Engine!$C$24610:$C$24641,INDIRECT("Coefficients!$AZ$2:$AZ$33")))),1/(1+EXP(-SUMPRODUCT(Engine!$C$24610:$C$24641,INDIRECT("Coefficients!$BA$2:$BA$33"))))))</f>
      </c>
      <c r="AP775" s="8">
        <f>IF(OR($B775="",$C775="",$D775="",$E775="",$F775="",$G775="",$H775="",$I775="",$J775="",$K775="",$L775=""),"",IF($B775="Female",1/(1+EXP(-SUMPRODUCT(Engine!$C$24610:$C$24641,INDIRECT("Coefficients!$BB$2:$BB$33")))),1/(1+EXP(-SUMPRODUCT(Engine!$C$24610:$C$24641,INDIRECT("Coefficients!$BC$2:$BC$33"))))))</f>
      </c>
      <c r="AQ775" s="8">
        <f>IF(OR($B775="",$C775="",$D775="",$E775="",$F775="",$G775="",$H775="",$I775="",$J775="",$K775="",$L775=""),"",IF($B775="Female",1/(1+EXP(-SUMPRODUCT(Engine!$C$24610:$C$24641,INDIRECT("Coefficients!$BD$2:$BD$33")))),1/(1+EXP(-SUMPRODUCT(Engine!$C$24610:$C$24641,INDIRECT("Coefficients!$BE$2:$BE$33"))))))</f>
      </c>
      <c r="AR775" s="8">
        <f>IF(OR($B775="",$C775="",$D775="",$E775="",$F775="",$G775="",$H775="",$I775="",$J775="",$K775="",$L775=""),"",IF($B775="Female",1/(1+EXP(-SUMPRODUCT(Engine!$C$24610:$C$24641,INDIRECT("Coefficients!$BF$2:$BF$33")))),1/(1+EXP(-SUMPRODUCT(Engine!$C$24610:$C$24641,INDIRECT("Coefficients!$BG$2:$BG$33"))))))</f>
      </c>
      <c r="AS775" s="8">
        <f>IF(OR($B775="",$C775="",$D775="",$E775="",$F775="",$G775="",$H775="",$I775="",$J775="",$K775="",$L775=""),"",IF($B775="Female",1/(1+EXP(-SUMPRODUCT(Engine!$C$24610:$C$24641,INDIRECT("Coefficients!$BH$2:$BH$33")))),1/(1+EXP(-SUMPRODUCT(Engine!$C$24610:$C$24641,INDIRECT("Coefficients!$BI$2:$BI$33"))))))</f>
      </c>
      <c r="AT775" s="8">
        <f>IF(OR($B775="",$C775="",$D775="",$E775="",$F775="",$G775="",$H775="",$I775="",$J775="",$K775="",$L775=""),"",IF($B775="Female",1/(1+EXP(-SUMPRODUCT(Engine!$C$24610:$C$24641,INDIRECT("Coefficients!$BJ$2:$BJ$33")))),1/(1+EXP(-SUMPRODUCT(Engine!$C$24610:$C$24641,INDIRECT("Coefficients!$BK$2:$BK$33"))))))</f>
      </c>
      <c r="AU775" s="8">
        <f>IF(OR($B775="",$C775="",$D775="",$E775="",$F775="",$G775="",$H775="",$I775="",$J775="",$K775="",$L775=""),"",IF($B775="Female",1/(1+EXP(-SUMPRODUCT(Engine!$C$24610:$C$24641,INDIRECT("Coefficients!$BL$2:$BL$33")))),1/(1+EXP(-SUMPRODUCT(Engine!$C$24610:$C$24641,INDIRECT("Coefficients!$BM$2:$BM$33"))))))</f>
      </c>
      <c r="AV775" s="8">
        <f>IF(OR($B775="",$C775="",$D775="",$E775="",$F775="",$G775="",$H775="",$I775="",$J775="",$K775="",$L775=""),"",IF($B775="Female",1/(1+EXP(-SUMPRODUCT(Engine!$C$24610:$C$24641,INDIRECT("Coefficients!$BN$2:$BN$33")))),1/(1+EXP(-SUMPRODUCT(Engine!$C$24610:$C$24641,INDIRECT("Coefficients!$BO$2:$BO$33"))))))</f>
      </c>
      <c r="AW775" s="8">
        <f>IF(OR($B775="",$C775="",$D775="",$E775="",$F775="",$G775="",$H775="",$I775="",$J775="",$K775="",$L775=""),"",IF($B775="Female",1/(1+EXP(-SUMPRODUCT(Engine!$C$24610:$C$24641,INDIRECT("Coefficients!$BP$2:$BP$33")))),1/(1+EXP(-SUMPRODUCT(Engine!$C$24610:$C$24641,INDIRECT("Coefficients!$BQ$2:$BQ$33"))))))</f>
      </c>
      <c r="AX775" s="8">
        <f>IF(OR($B775="",$C775="",$D775="",$E775="",$F775="",$G775="",$H775="",$I775="",$J775="",$K775="",$L775=""),"",IF($B775="Female",1/(1+EXP(-SUMPRODUCT(Engine!$C$24610:$C$24641,INDIRECT("Coefficients!$BR$2:$BR$33")))),1/(1+EXP(-SUMPRODUCT(Engine!$C$24610:$C$24641,INDIRECT("Coefficients!$BS$2:$BS$33"))))))</f>
      </c>
      <c r="AY775" s="8">
        <f>IF(OR($B775="",$C775="",$D775="",$E775="",$F775="",$G775="",$H775="",$I775="",$J775="",$K775="",$L775=""),"",IF($B775="Female",1/(1+EXP(-SUMPRODUCT(Engine!$C$24610:$C$24641,INDIRECT("Coefficients!$BT$2:$BT$33")))),1/(1+EXP(-SUMPRODUCT(Engine!$C$24610:$C$24641,INDIRECT("Coefficients!$BU$2:$BU$33"))))))</f>
      </c>
      <c r="AZ775" s="8">
        <f>IF(OR($B775="",$C775="",$D775="",$E775="",$F775="",$G775="",$H775="",$I775="",$J775="",$K775="",$L775=""),"",IF($B775="Female",1/(1+EXP(-SUMPRODUCT(Engine!$C$24610:$C$24641,INDIRECT("Coefficients!$BV$2:$BV$33")))),1/(1+EXP(-SUMPRODUCT(Engine!$C$24610:$C$24641,INDIRECT("Coefficients!$BW$2:$BW$33"))))))</f>
      </c>
      <c r="BA775" s="8">
        <f>IF(OR($B775="",$C775="",$D775="",$E775="",$F775="",$G775="",$H775="",$I775="",$J775="",$K775="",$L775=""),"",IF($B775="Female",1/(1+EXP(-SUMPRODUCT(Engine!$C$24610:$C$24641,INDIRECT("Coefficients!$BX$2:$BX$33")))),1/(1+EXP(-SUMPRODUCT(Engine!$C$24610:$C$24641,INDIRECT("Coefficients!$BY$2:$BY$33"))))))</f>
      </c>
      <c r="BB775" s="8">
        <f>IF(OR($B775="",$C775="",$D775="",$E775="",$F775="",$G775="",$H775="",$I775="",$J775="",$K775="",$L775=""),"",IF($B775="Female",1/(1+EXP(-SUMPRODUCT(Engine!$C$24610:$C$24641,INDIRECT("Coefficients!$BZ$2:$BZ$33")))),1/(1+EXP(-SUMPRODUCT(Engine!$C$24610:$C$24641,INDIRECT("Coefficients!$CA$2:$CA$33"))))))</f>
      </c>
      <c r="BC775" s="8">
        <f>IF(OR($B775="",$C775="",$D775="",$E775="",$F775="",$G775="",$H775="",$I775="",$J775="",$K775="",$L775=""),"",IF($B775="Female",1/(1+EXP(-SUMPRODUCT(Engine!$C$24610:$C$24641,INDIRECT("Coefficients!$CB$2:$CB$33")))),1/(1+EXP(-SUMPRODUCT(Engine!$C$24610:$C$24641,INDIRECT("Coefficients!$CC$2:$CC$33"))))))</f>
      </c>
      <c r="BD775" s="8">
        <f>IF(OR($B775="",$C775="",$D775="",$E775="",$F775="",$G775="",$H775="",$I775="",$J775="",$K775="",$L775=""),"",IF($B775="Female",1/(1+EXP(-SUMPRODUCT(Engine!$C$24610:$C$24641,INDIRECT("Coefficients!$CD$2:$CD$33")))),1/(1+EXP(-SUMPRODUCT(Engine!$C$24610:$C$24641,INDIRECT("Coefficients!$CE$2:$CE$33"))))))</f>
      </c>
      <c r="BE775" s="8">
        <f>IF(OR($B775="",$C775="",$D775="",$E775="",$F775="",$G775="",$H775="",$I775="",$J775="",$K775="",$L775=""),"",IF($B775="Female",1/(1+EXP(-SUMPRODUCT(Engine!$C$24610:$C$24641,INDIRECT("Coefficients!$CF$2:$CF$33")))),1/(1+EXP(-SUMPRODUCT(Engine!$C$24610:$C$24641,INDIRECT("Coefficients!$CG$2:$CG$33"))))))</f>
      </c>
      <c r="BF775" s="8">
        <f>IF(OR($B775="",$C775="",$D775="",$E775="",$F775="",$G775="",$H775="",$I775="",$J775="",$K775="",$L775=""),"",IF($B775="Female",1/(1+EXP(-SUMPRODUCT(Engine!$C$24610:$C$24641,INDIRECT("Coefficients!$CH$2:$CH$33")))),1/(1+EXP(-SUMPRODUCT(Engine!$C$24610:$C$24641,INDIRECT("Coefficients!$CI$2:$CI$33"))))))</f>
      </c>
      <c r="BG775" s="8">
        <f>IF(OR($B775="",$C775="",$D775="",$E775="",$F775="",$G775="",$H775="",$I775="",$J775="",$K775="",$L775=""),"",IF($B775="Female",1/(1+EXP(-SUMPRODUCT(Engine!$C$24610:$C$24641,INDIRECT("Coefficients!$CJ$2:$CJ$33")))),1/(1+EXP(-SUMPRODUCT(Engine!$C$24610:$C$24641,INDIRECT("Coefficients!$CK$2:$CK$33"))))))</f>
      </c>
      <c r="BH775" s="8">
        <f>IF(OR($B775="",$C775="",$D775="",$E775="",$F775="",$G775="",$H775="",$I775="",$J775="",$K775="",$L775=""),"",IF($B775="Female",1/(1+EXP(-SUMPRODUCT(Engine!$C$24610:$C$24641,INDIRECT("Coefficients!$CL$2:$CL$33")))),1/(1+EXP(-SUMPRODUCT(Engine!$C$24610:$C$24641,INDIRECT("Coefficients!$CM$2:$CM$33"))))))</f>
      </c>
      <c r="BI775" s="8">
        <f>IF(OR($B775="",$C775="",$D775="",$E775="",$F775="",$G775="",$H775="",$I775="",$J775="",$K775="",$L775=""),"",IF($B775="Female",1/(1+EXP(-SUMPRODUCT(Engine!$C$24610:$C$24641,INDIRECT("Coefficients!$CN$2:$CN$33")))),1/(1+EXP(-SUMPRODUCT(Engine!$C$24610:$C$24641,INDIRECT("Coefficients!$CO$2:$CO$33"))))))</f>
      </c>
      <c r="BJ775" s="8">
        <f>IF(OR($B775="",$C775="",$D775="",$E775="",$F775="",$G775="",$H775="",$I775="",$J775="",$K775="",$L775=""),"",IF($B775="Female",1/(1+EXP(-SUMPRODUCT(Engine!$C$24610:$C$24641,INDIRECT("Coefficients!$CP$2:$CP$33")))),1/(1+EXP(-SUMPRODUCT(Engine!$C$24610:$C$24641,INDIRECT("Coefficients!$CQ$2:$CQ$33"))))))</f>
      </c>
      <c r="BK775" s="8">
        <f>IF(OR($B775="",$C775="",$D775="",$E775="",$F775="",$G775="",$H775="",$I775="",$J775="",$K775="",$L775=""),"",IF($B775="Female",1/(1+EXP(-SUMPRODUCT(Engine!$C$24610:$C$24641,INDIRECT("Coefficients!$CR$2:$CR$33")))),1/(1+EXP(-SUMPRODUCT(Engine!$C$24610:$C$24641,INDIRECT("Coefficients!$CS$2:$CS$33"))))))</f>
      </c>
      <c r="BL775" s="8">
        <f>IF(OR($B775="",$C775="",$D775="",$E775="",$F775="",$G775="",$H775="",$I775="",$J775="",$K775="",$L775=""),"",IF($B775="Female",1/(1+EXP(-SUMPRODUCT(Engine!$C$24610:$C$24641,INDIRECT("Coefficients!$CT$2:$CT$33")))),1/(1+EXP(-SUMPRODUCT(Engine!$C$24610:$C$24641,INDIRECT("Coefficients!$CU$2:$CU$33"))))))</f>
      </c>
      <c r="BM775" s="8">
        <f>IF(OR($B775="",$C775="",$D775="",$E775="",$F775="",$G775="",$H775="",$I775="",$J775="",$K775="",$L775=""),"",IF($B775="Female",1/(1+EXP(-SUMPRODUCT(Engine!$C$24610:$C$24641,INDIRECT("Coefficients!$CV$2:$CV$33")))),1/(1+EXP(-SUMPRODUCT(Engine!$C$24610:$C$24641,INDIRECT("Coefficients!$CW$2:$CW$33"))))))</f>
      </c>
    </row>
    <row r="776" spans="1:6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8">
        <f>IF(OR($B776="",$C776="",$D776="",$E776="",$F776="",$G776="",$H776="",$I776="",$J776="",$K776="",$L776=""),"",IF($B776="Female",1/(1+EXP(-SUMPRODUCT(Engine!$C$24642:$C$24673,INDIRECT("Coefficients!$B$2:$B$33")))),1/(1+EXP(-SUMPRODUCT(Engine!$C$24642:$C$24673,INDIRECT("Coefficients!$C$2:$C$33"))))))</f>
      </c>
      <c r="Q776" s="8">
        <f>IF(OR($B776="",$C776="",$D776="",$E776="",$F776="",$G776="",$H776="",$I776="",$J776="",$K776="",$L776=""),"",IF($B776="Female",1/(1+EXP(-SUMPRODUCT(Engine!$C$24642:$C$24673,INDIRECT("Coefficients!$D$2:$D$33")))),1/(1+EXP(-SUMPRODUCT(Engine!$C$24642:$C$24673,INDIRECT("Coefficients!$E$2:$E$33"))))))</f>
      </c>
      <c r="R776" s="8">
        <f>IF(OR($B776="",$C776="",$D776="",$E776="",$F776="",$G776="",$H776="",$I776="",$J776="",$K776="",$L776=""),"",IF($B776="Female",1/(1+EXP(-SUMPRODUCT(Engine!$C$24642:$C$24673,INDIRECT("Coefficients!$F$2:$F$33")))),1/(1+EXP(-SUMPRODUCT(Engine!$C$24642:$C$24673,INDIRECT("Coefficients!$G$2:$G$33"))))))</f>
      </c>
      <c r="S776" s="8">
        <f>IF(OR($B776="",$C776="",$D776="",$E776="",$F776="",$G776="",$H776="",$I776="",$J776="",$K776="",$L776=""),"",IF($B776="Female",1/(1+EXP(-SUMPRODUCT(Engine!$C$24642:$C$24673,INDIRECT("Coefficients!$H$2:$H$33")))),1/(1+EXP(-SUMPRODUCT(Engine!$C$24642:$C$24673,INDIRECT("Coefficients!$I$2:$I$33"))))))</f>
      </c>
      <c r="T776" s="8">
        <f>IF(OR($B776="",$C776="",$D776="",$E776="",$F776="",$G776="",$H776="",$I776="",$J776="",$K776="",$L776=""),"",IF($B776="Female",1/(1+EXP(-SUMPRODUCT(Engine!$C$24642:$C$24673,INDIRECT("Coefficients!$J$2:$J$33")))),1/(1+EXP(-SUMPRODUCT(Engine!$C$24642:$C$24673,INDIRECT("Coefficients!$K$2:$K$33"))))))</f>
      </c>
      <c r="U776" s="8">
        <f>IF(OR($B776="",$C776="",$D776="",$E776="",$F776="",$G776="",$H776="",$I776="",$J776="",$K776="",$L776=""),"",IF($B776="Female",1/(1+EXP(-SUMPRODUCT(Engine!$C$24642:$C$24673,INDIRECT("Coefficients!$L$2:$L$33")))),1/(1+EXP(-SUMPRODUCT(Engine!$C$24642:$C$24673,INDIRECT("Coefficients!$M$2:$M$33"))))))</f>
      </c>
      <c r="V776" s="8">
        <f>IF(OR($B776="",$C776="",$D776="",$E776="",$F776="",$G776="",$H776="",$I776="",$J776="",$K776="",$L776=""),"",IF($B776="Female",1/(1+EXP(-SUMPRODUCT(Engine!$C$24642:$C$24673,INDIRECT("Coefficients!$N$2:$N$33")))),1/(1+EXP(-SUMPRODUCT(Engine!$C$24642:$C$24673,INDIRECT("Coefficients!$O$2:$O$33"))))))</f>
      </c>
      <c r="W776" s="8">
        <f>IF(OR($B776="",$C776="",$D776="",$E776="",$F776="",$G776="",$H776="",$I776="",$J776="",$K776="",$L776=""),"",IF($B776="Female",1/(1+EXP(-SUMPRODUCT(Engine!$C$24642:$C$24673,INDIRECT("Coefficients!$P$2:$P$33")))),1/(1+EXP(-SUMPRODUCT(Engine!$C$24642:$C$24673,INDIRECT("Coefficients!$Q$2:$Q$33"))))))</f>
      </c>
      <c r="X776" s="8">
        <f>IF(OR($B776="",$C776="",$D776="",$E776="",$F776="",$G776="",$H776="",$I776="",$J776="",$K776="",$L776=""),"",IF($B776="Female",1/(1+EXP(-SUMPRODUCT(Engine!$C$24642:$C$24673,INDIRECT("Coefficients!$R$2:$R$33")))),1/(1+EXP(-SUMPRODUCT(Engine!$C$24642:$C$24673,INDIRECT("Coefficients!$S$2:$S$33"))))))</f>
      </c>
      <c r="Y776" s="8">
        <f>IF(OR($B776="",$C776="",$D776="",$E776="",$F776="",$G776="",$H776="",$I776="",$J776="",$K776="",$L776=""),"",IF($B776="Female",1/(1+EXP(-SUMPRODUCT(Engine!$C$24642:$C$24673,INDIRECT("Coefficients!$T$2:$T$33")))),1/(1+EXP(-SUMPRODUCT(Engine!$C$24642:$C$24673,INDIRECT("Coefficients!$U$2:$U$33"))))))</f>
      </c>
      <c r="Z776" s="8">
        <f>IF(OR($B776="",$C776="",$D776="",$E776="",$F776="",$G776="",$H776="",$I776="",$J776="",$K776="",$L776=""),"",IF($B776="Female",1/(1+EXP(-SUMPRODUCT(Engine!$C$24642:$C$24673,INDIRECT("Coefficients!$V$2:$V$33")))),1/(1+EXP(-SUMPRODUCT(Engine!$C$24642:$C$24673,INDIRECT("Coefficients!$W$2:$W$33"))))))</f>
      </c>
      <c r="AA776" s="8">
        <f>IF(OR($B776="",$C776="",$D776="",$E776="",$F776="",$G776="",$H776="",$I776="",$J776="",$K776="",$L776=""),"",IF($B776="Female",1/(1+EXP(-SUMPRODUCT(Engine!$C$24642:$C$24673,INDIRECT("Coefficients!$X$2:$X$33")))),1/(1+EXP(-SUMPRODUCT(Engine!$C$24642:$C$24673,INDIRECT("Coefficients!$Y$2:$Y$33"))))))</f>
      </c>
      <c r="AB776" s="8">
        <f>IF(OR($B776="",$C776="",$D776="",$E776="",$F776="",$G776="",$H776="",$I776="",$J776="",$K776="",$L776=""),"",IF($B776="Female",1/(1+EXP(-SUMPRODUCT(Engine!$C$24642:$C$24673,INDIRECT("Coefficients!$Z$2:$Z$33")))),1/(1+EXP(-SUMPRODUCT(Engine!$C$24642:$C$24673,INDIRECT("Coefficients!$AA$2:$AA$33"))))))</f>
      </c>
      <c r="AC776" s="8">
        <f>IF(OR($B776="",$C776="",$D776="",$E776="",$F776="",$G776="",$H776="",$I776="",$J776="",$K776="",$L776=""),"",IF($B776="Female",1/(1+EXP(-SUMPRODUCT(Engine!$C$24642:$C$24673,INDIRECT("Coefficients!$AB$2:$AB$33")))),1/(1+EXP(-SUMPRODUCT(Engine!$C$24642:$C$24673,INDIRECT("Coefficients!$AC$2:$AC$33"))))))</f>
      </c>
      <c r="AD776" s="8">
        <f>IF(OR($B776="",$C776="",$D776="",$E776="",$F776="",$G776="",$H776="",$I776="",$J776="",$K776="",$L776=""),"",IF($B776="Female",1/(1+EXP(-SUMPRODUCT(Engine!$C$24642:$C$24673,INDIRECT("Coefficients!$AD$2:$AD$33")))),1/(1+EXP(-SUMPRODUCT(Engine!$C$24642:$C$24673,INDIRECT("Coefficients!$AE$2:$AE$33"))))))</f>
      </c>
      <c r="AE776" s="8">
        <f>IF(OR($B776="",$C776="",$D776="",$E776="",$F776="",$G776="",$H776="",$I776="",$J776="",$K776="",$L776=""),"",IF($B776="Female",1/(1+EXP(-SUMPRODUCT(Engine!$C$24642:$C$24673,INDIRECT("Coefficients!$AF$2:$AF$33")))),1/(1+EXP(-SUMPRODUCT(Engine!$C$24642:$C$24673,INDIRECT("Coefficients!$AG$2:$AG$33"))))))</f>
      </c>
      <c r="AF776" s="8">
        <f>IF(OR($B776="",$C776="",$D776="",$E776="",$F776="",$G776="",$H776="",$I776="",$J776="",$K776="",$L776=""),"",IF($B776="Female",1/(1+EXP(-SUMPRODUCT(Engine!$C$24642:$C$24673,INDIRECT("Coefficients!$AH$2:$AH$33")))),1/(1+EXP(-SUMPRODUCT(Engine!$C$24642:$C$24673,INDIRECT("Coefficients!$AI$2:$AI$33"))))))</f>
      </c>
      <c r="AG776" s="8">
        <f>IF(OR($B776="",$C776="",$D776="",$E776="",$F776="",$G776="",$H776="",$I776="",$J776="",$K776="",$L776=""),"",IF($B776="Female",1/(1+EXP(-SUMPRODUCT(Engine!$C$24642:$C$24673,INDIRECT("Coefficients!$AJ$2:$AJ$33")))),1/(1+EXP(-SUMPRODUCT(Engine!$C$24642:$C$24673,INDIRECT("Coefficients!$AK$2:$AK$33"))))))</f>
      </c>
      <c r="AH776" s="8">
        <f>IF(OR($B776="",$C776="",$D776="",$E776="",$F776="",$G776="",$H776="",$I776="",$J776="",$K776="",$L776=""),"",IF($B776="Female",1/(1+EXP(-SUMPRODUCT(Engine!$C$24642:$C$24673,INDIRECT("Coefficients!$AL$2:$AL$33")))),1/(1+EXP(-SUMPRODUCT(Engine!$C$24642:$C$24673,INDIRECT("Coefficients!$AM$2:$AM$33"))))))</f>
      </c>
      <c r="AI776" s="8">
        <f>IF(OR($B776="",$C776="",$D776="",$E776="",$F776="",$G776="",$H776="",$I776="",$J776="",$K776="",$L776=""),"",IF($B776="Female",1/(1+EXP(-SUMPRODUCT(Engine!$C$24642:$C$24673,INDIRECT("Coefficients!$AN$2:$AN$33")))),1/(1+EXP(-SUMPRODUCT(Engine!$C$24642:$C$24673,INDIRECT("Coefficients!$AO$2:$AO$33"))))))</f>
      </c>
      <c r="AJ776" s="8">
        <f>IF(OR($B776="",$C776="",$D776="",$E776="",$F776="",$G776="",$H776="",$I776="",$J776="",$K776="",$L776=""),"",IF($B776="Female",1/(1+EXP(-SUMPRODUCT(Engine!$C$24642:$C$24673,INDIRECT("Coefficients!$AP$2:$AP$33")))),1/(1+EXP(-SUMPRODUCT(Engine!$C$24642:$C$24673,INDIRECT("Coefficients!$AQ$2:$AQ$33"))))))</f>
      </c>
      <c r="AK776" s="8">
        <f>IF(OR($B776="",$C776="",$D776="",$E776="",$F776="",$G776="",$H776="",$I776="",$J776="",$K776="",$L776=""),"",IF($B776="Female",1/(1+EXP(-SUMPRODUCT(Engine!$C$24642:$C$24673,INDIRECT("Coefficients!$AR$2:$AR$33")))),1/(1+EXP(-SUMPRODUCT(Engine!$C$24642:$C$24673,INDIRECT("Coefficients!$AS$2:$AS$33"))))))</f>
      </c>
      <c r="AL776" s="8">
        <f>IF(OR($B776="",$C776="",$D776="",$E776="",$F776="",$G776="",$H776="",$I776="",$J776="",$K776="",$L776=""),"",IF($B776="Female",1/(1+EXP(-SUMPRODUCT(Engine!$C$24642:$C$24673,INDIRECT("Coefficients!$AT$2:$AT$33")))),1/(1+EXP(-SUMPRODUCT(Engine!$C$24642:$C$24673,INDIRECT("Coefficients!$AU$2:$AU$33"))))))</f>
      </c>
      <c r="AM776" s="8">
        <f>IF(OR($B776="",$C776="",$D776="",$E776="",$F776="",$G776="",$H776="",$I776="",$J776="",$K776="",$L776=""),"",IF($B776="Female",1/(1+EXP(-SUMPRODUCT(Engine!$C$24642:$C$24673,INDIRECT("Coefficients!$AV$2:$AV$33")))),1/(1+EXP(-SUMPRODUCT(Engine!$C$24642:$C$24673,INDIRECT("Coefficients!$AW$2:$AW$33"))))))</f>
      </c>
      <c r="AN776" s="8">
        <f>IF(OR($B776="",$C776="",$D776="",$E776="",$F776="",$G776="",$H776="",$I776="",$J776="",$K776="",$L776=""),"",IF($B776="Female",1/(1+EXP(-SUMPRODUCT(Engine!$C$24642:$C$24673,INDIRECT("Coefficients!$AX$2:$AX$33")))),1/(1+EXP(-SUMPRODUCT(Engine!$C$24642:$C$24673,INDIRECT("Coefficients!$AY$2:$AY$33"))))))</f>
      </c>
      <c r="AO776" s="8">
        <f>IF(OR($B776="",$C776="",$D776="",$E776="",$F776="",$G776="",$H776="",$I776="",$J776="",$K776="",$L776=""),"",IF($B776="Female",1/(1+EXP(-SUMPRODUCT(Engine!$C$24642:$C$24673,INDIRECT("Coefficients!$AZ$2:$AZ$33")))),1/(1+EXP(-SUMPRODUCT(Engine!$C$24642:$C$24673,INDIRECT("Coefficients!$BA$2:$BA$33"))))))</f>
      </c>
      <c r="AP776" s="8">
        <f>IF(OR($B776="",$C776="",$D776="",$E776="",$F776="",$G776="",$H776="",$I776="",$J776="",$K776="",$L776=""),"",IF($B776="Female",1/(1+EXP(-SUMPRODUCT(Engine!$C$24642:$C$24673,INDIRECT("Coefficients!$BB$2:$BB$33")))),1/(1+EXP(-SUMPRODUCT(Engine!$C$24642:$C$24673,INDIRECT("Coefficients!$BC$2:$BC$33"))))))</f>
      </c>
      <c r="AQ776" s="8">
        <f>IF(OR($B776="",$C776="",$D776="",$E776="",$F776="",$G776="",$H776="",$I776="",$J776="",$K776="",$L776=""),"",IF($B776="Female",1/(1+EXP(-SUMPRODUCT(Engine!$C$24642:$C$24673,INDIRECT("Coefficients!$BD$2:$BD$33")))),1/(1+EXP(-SUMPRODUCT(Engine!$C$24642:$C$24673,INDIRECT("Coefficients!$BE$2:$BE$33"))))))</f>
      </c>
      <c r="AR776" s="8">
        <f>IF(OR($B776="",$C776="",$D776="",$E776="",$F776="",$G776="",$H776="",$I776="",$J776="",$K776="",$L776=""),"",IF($B776="Female",1/(1+EXP(-SUMPRODUCT(Engine!$C$24642:$C$24673,INDIRECT("Coefficients!$BF$2:$BF$33")))),1/(1+EXP(-SUMPRODUCT(Engine!$C$24642:$C$24673,INDIRECT("Coefficients!$BG$2:$BG$33"))))))</f>
      </c>
      <c r="AS776" s="8">
        <f>IF(OR($B776="",$C776="",$D776="",$E776="",$F776="",$G776="",$H776="",$I776="",$J776="",$K776="",$L776=""),"",IF($B776="Female",1/(1+EXP(-SUMPRODUCT(Engine!$C$24642:$C$24673,INDIRECT("Coefficients!$BH$2:$BH$33")))),1/(1+EXP(-SUMPRODUCT(Engine!$C$24642:$C$24673,INDIRECT("Coefficients!$BI$2:$BI$33"))))))</f>
      </c>
      <c r="AT776" s="8">
        <f>IF(OR($B776="",$C776="",$D776="",$E776="",$F776="",$G776="",$H776="",$I776="",$J776="",$K776="",$L776=""),"",IF($B776="Female",1/(1+EXP(-SUMPRODUCT(Engine!$C$24642:$C$24673,INDIRECT("Coefficients!$BJ$2:$BJ$33")))),1/(1+EXP(-SUMPRODUCT(Engine!$C$24642:$C$24673,INDIRECT("Coefficients!$BK$2:$BK$33"))))))</f>
      </c>
      <c r="AU776" s="8">
        <f>IF(OR($B776="",$C776="",$D776="",$E776="",$F776="",$G776="",$H776="",$I776="",$J776="",$K776="",$L776=""),"",IF($B776="Female",1/(1+EXP(-SUMPRODUCT(Engine!$C$24642:$C$24673,INDIRECT("Coefficients!$BL$2:$BL$33")))),1/(1+EXP(-SUMPRODUCT(Engine!$C$24642:$C$24673,INDIRECT("Coefficients!$BM$2:$BM$33"))))))</f>
      </c>
      <c r="AV776" s="8">
        <f>IF(OR($B776="",$C776="",$D776="",$E776="",$F776="",$G776="",$H776="",$I776="",$J776="",$K776="",$L776=""),"",IF($B776="Female",1/(1+EXP(-SUMPRODUCT(Engine!$C$24642:$C$24673,INDIRECT("Coefficients!$BN$2:$BN$33")))),1/(1+EXP(-SUMPRODUCT(Engine!$C$24642:$C$24673,INDIRECT("Coefficients!$BO$2:$BO$33"))))))</f>
      </c>
      <c r="AW776" s="8">
        <f>IF(OR($B776="",$C776="",$D776="",$E776="",$F776="",$G776="",$H776="",$I776="",$J776="",$K776="",$L776=""),"",IF($B776="Female",1/(1+EXP(-SUMPRODUCT(Engine!$C$24642:$C$24673,INDIRECT("Coefficients!$BP$2:$BP$33")))),1/(1+EXP(-SUMPRODUCT(Engine!$C$24642:$C$24673,INDIRECT("Coefficients!$BQ$2:$BQ$33"))))))</f>
      </c>
      <c r="AX776" s="8">
        <f>IF(OR($B776="",$C776="",$D776="",$E776="",$F776="",$G776="",$H776="",$I776="",$J776="",$K776="",$L776=""),"",IF($B776="Female",1/(1+EXP(-SUMPRODUCT(Engine!$C$24642:$C$24673,INDIRECT("Coefficients!$BR$2:$BR$33")))),1/(1+EXP(-SUMPRODUCT(Engine!$C$24642:$C$24673,INDIRECT("Coefficients!$BS$2:$BS$33"))))))</f>
      </c>
      <c r="AY776" s="8">
        <f>IF(OR($B776="",$C776="",$D776="",$E776="",$F776="",$G776="",$H776="",$I776="",$J776="",$K776="",$L776=""),"",IF($B776="Female",1/(1+EXP(-SUMPRODUCT(Engine!$C$24642:$C$24673,INDIRECT("Coefficients!$BT$2:$BT$33")))),1/(1+EXP(-SUMPRODUCT(Engine!$C$24642:$C$24673,INDIRECT("Coefficients!$BU$2:$BU$33"))))))</f>
      </c>
      <c r="AZ776" s="8">
        <f>IF(OR($B776="",$C776="",$D776="",$E776="",$F776="",$G776="",$H776="",$I776="",$J776="",$K776="",$L776=""),"",IF($B776="Female",1/(1+EXP(-SUMPRODUCT(Engine!$C$24642:$C$24673,INDIRECT("Coefficients!$BV$2:$BV$33")))),1/(1+EXP(-SUMPRODUCT(Engine!$C$24642:$C$24673,INDIRECT("Coefficients!$BW$2:$BW$33"))))))</f>
      </c>
      <c r="BA776" s="8">
        <f>IF(OR($B776="",$C776="",$D776="",$E776="",$F776="",$G776="",$H776="",$I776="",$J776="",$K776="",$L776=""),"",IF($B776="Female",1/(1+EXP(-SUMPRODUCT(Engine!$C$24642:$C$24673,INDIRECT("Coefficients!$BX$2:$BX$33")))),1/(1+EXP(-SUMPRODUCT(Engine!$C$24642:$C$24673,INDIRECT("Coefficients!$BY$2:$BY$33"))))))</f>
      </c>
      <c r="BB776" s="8">
        <f>IF(OR($B776="",$C776="",$D776="",$E776="",$F776="",$G776="",$H776="",$I776="",$J776="",$K776="",$L776=""),"",IF($B776="Female",1/(1+EXP(-SUMPRODUCT(Engine!$C$24642:$C$24673,INDIRECT("Coefficients!$BZ$2:$BZ$33")))),1/(1+EXP(-SUMPRODUCT(Engine!$C$24642:$C$24673,INDIRECT("Coefficients!$CA$2:$CA$33"))))))</f>
      </c>
      <c r="BC776" s="8">
        <f>IF(OR($B776="",$C776="",$D776="",$E776="",$F776="",$G776="",$H776="",$I776="",$J776="",$K776="",$L776=""),"",IF($B776="Female",1/(1+EXP(-SUMPRODUCT(Engine!$C$24642:$C$24673,INDIRECT("Coefficients!$CB$2:$CB$33")))),1/(1+EXP(-SUMPRODUCT(Engine!$C$24642:$C$24673,INDIRECT("Coefficients!$CC$2:$CC$33"))))))</f>
      </c>
      <c r="BD776" s="8">
        <f>IF(OR($B776="",$C776="",$D776="",$E776="",$F776="",$G776="",$H776="",$I776="",$J776="",$K776="",$L776=""),"",IF($B776="Female",1/(1+EXP(-SUMPRODUCT(Engine!$C$24642:$C$24673,INDIRECT("Coefficients!$CD$2:$CD$33")))),1/(1+EXP(-SUMPRODUCT(Engine!$C$24642:$C$24673,INDIRECT("Coefficients!$CE$2:$CE$33"))))))</f>
      </c>
      <c r="BE776" s="8">
        <f>IF(OR($B776="",$C776="",$D776="",$E776="",$F776="",$G776="",$H776="",$I776="",$J776="",$K776="",$L776=""),"",IF($B776="Female",1/(1+EXP(-SUMPRODUCT(Engine!$C$24642:$C$24673,INDIRECT("Coefficients!$CF$2:$CF$33")))),1/(1+EXP(-SUMPRODUCT(Engine!$C$24642:$C$24673,INDIRECT("Coefficients!$CG$2:$CG$33"))))))</f>
      </c>
      <c r="BF776" s="8">
        <f>IF(OR($B776="",$C776="",$D776="",$E776="",$F776="",$G776="",$H776="",$I776="",$J776="",$K776="",$L776=""),"",IF($B776="Female",1/(1+EXP(-SUMPRODUCT(Engine!$C$24642:$C$24673,INDIRECT("Coefficients!$CH$2:$CH$33")))),1/(1+EXP(-SUMPRODUCT(Engine!$C$24642:$C$24673,INDIRECT("Coefficients!$CI$2:$CI$33"))))))</f>
      </c>
      <c r="BG776" s="8">
        <f>IF(OR($B776="",$C776="",$D776="",$E776="",$F776="",$G776="",$H776="",$I776="",$J776="",$K776="",$L776=""),"",IF($B776="Female",1/(1+EXP(-SUMPRODUCT(Engine!$C$24642:$C$24673,INDIRECT("Coefficients!$CJ$2:$CJ$33")))),1/(1+EXP(-SUMPRODUCT(Engine!$C$24642:$C$24673,INDIRECT("Coefficients!$CK$2:$CK$33"))))))</f>
      </c>
      <c r="BH776" s="8">
        <f>IF(OR($B776="",$C776="",$D776="",$E776="",$F776="",$G776="",$H776="",$I776="",$J776="",$K776="",$L776=""),"",IF($B776="Female",1/(1+EXP(-SUMPRODUCT(Engine!$C$24642:$C$24673,INDIRECT("Coefficients!$CL$2:$CL$33")))),1/(1+EXP(-SUMPRODUCT(Engine!$C$24642:$C$24673,INDIRECT("Coefficients!$CM$2:$CM$33"))))))</f>
      </c>
      <c r="BI776" s="8">
        <f>IF(OR($B776="",$C776="",$D776="",$E776="",$F776="",$G776="",$H776="",$I776="",$J776="",$K776="",$L776=""),"",IF($B776="Female",1/(1+EXP(-SUMPRODUCT(Engine!$C$24642:$C$24673,INDIRECT("Coefficients!$CN$2:$CN$33")))),1/(1+EXP(-SUMPRODUCT(Engine!$C$24642:$C$24673,INDIRECT("Coefficients!$CO$2:$CO$33"))))))</f>
      </c>
      <c r="BJ776" s="8">
        <f>IF(OR($B776="",$C776="",$D776="",$E776="",$F776="",$G776="",$H776="",$I776="",$J776="",$K776="",$L776=""),"",IF($B776="Female",1/(1+EXP(-SUMPRODUCT(Engine!$C$24642:$C$24673,INDIRECT("Coefficients!$CP$2:$CP$33")))),1/(1+EXP(-SUMPRODUCT(Engine!$C$24642:$C$24673,INDIRECT("Coefficients!$CQ$2:$CQ$33"))))))</f>
      </c>
      <c r="BK776" s="8">
        <f>IF(OR($B776="",$C776="",$D776="",$E776="",$F776="",$G776="",$H776="",$I776="",$J776="",$K776="",$L776=""),"",IF($B776="Female",1/(1+EXP(-SUMPRODUCT(Engine!$C$24642:$C$24673,INDIRECT("Coefficients!$CR$2:$CR$33")))),1/(1+EXP(-SUMPRODUCT(Engine!$C$24642:$C$24673,INDIRECT("Coefficients!$CS$2:$CS$33"))))))</f>
      </c>
      <c r="BL776" s="8">
        <f>IF(OR($B776="",$C776="",$D776="",$E776="",$F776="",$G776="",$H776="",$I776="",$J776="",$K776="",$L776=""),"",IF($B776="Female",1/(1+EXP(-SUMPRODUCT(Engine!$C$24642:$C$24673,INDIRECT("Coefficients!$CT$2:$CT$33")))),1/(1+EXP(-SUMPRODUCT(Engine!$C$24642:$C$24673,INDIRECT("Coefficients!$CU$2:$CU$33"))))))</f>
      </c>
      <c r="BM776" s="8">
        <f>IF(OR($B776="",$C776="",$D776="",$E776="",$F776="",$G776="",$H776="",$I776="",$J776="",$K776="",$L776=""),"",IF($B776="Female",1/(1+EXP(-SUMPRODUCT(Engine!$C$24642:$C$24673,INDIRECT("Coefficients!$CV$2:$CV$33")))),1/(1+EXP(-SUMPRODUCT(Engine!$C$24642:$C$24673,INDIRECT("Coefficients!$CW$2:$CW$33"))))))</f>
      </c>
    </row>
    <row r="777" spans="1:6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8">
        <f>IF(OR($B777="",$C777="",$D777="",$E777="",$F777="",$G777="",$H777="",$I777="",$J777="",$K777="",$L777=""),"",IF($B777="Female",1/(1+EXP(-SUMPRODUCT(Engine!$C$24674:$C$24705,INDIRECT("Coefficients!$B$2:$B$33")))),1/(1+EXP(-SUMPRODUCT(Engine!$C$24674:$C$24705,INDIRECT("Coefficients!$C$2:$C$33"))))))</f>
      </c>
      <c r="Q777" s="8">
        <f>IF(OR($B777="",$C777="",$D777="",$E777="",$F777="",$G777="",$H777="",$I777="",$J777="",$K777="",$L777=""),"",IF($B777="Female",1/(1+EXP(-SUMPRODUCT(Engine!$C$24674:$C$24705,INDIRECT("Coefficients!$D$2:$D$33")))),1/(1+EXP(-SUMPRODUCT(Engine!$C$24674:$C$24705,INDIRECT("Coefficients!$E$2:$E$33"))))))</f>
      </c>
      <c r="R777" s="8">
        <f>IF(OR($B777="",$C777="",$D777="",$E777="",$F777="",$G777="",$H777="",$I777="",$J777="",$K777="",$L777=""),"",IF($B777="Female",1/(1+EXP(-SUMPRODUCT(Engine!$C$24674:$C$24705,INDIRECT("Coefficients!$F$2:$F$33")))),1/(1+EXP(-SUMPRODUCT(Engine!$C$24674:$C$24705,INDIRECT("Coefficients!$G$2:$G$33"))))))</f>
      </c>
      <c r="S777" s="8">
        <f>IF(OR($B777="",$C777="",$D777="",$E777="",$F777="",$G777="",$H777="",$I777="",$J777="",$K777="",$L777=""),"",IF($B777="Female",1/(1+EXP(-SUMPRODUCT(Engine!$C$24674:$C$24705,INDIRECT("Coefficients!$H$2:$H$33")))),1/(1+EXP(-SUMPRODUCT(Engine!$C$24674:$C$24705,INDIRECT("Coefficients!$I$2:$I$33"))))))</f>
      </c>
      <c r="T777" s="8">
        <f>IF(OR($B777="",$C777="",$D777="",$E777="",$F777="",$G777="",$H777="",$I777="",$J777="",$K777="",$L777=""),"",IF($B777="Female",1/(1+EXP(-SUMPRODUCT(Engine!$C$24674:$C$24705,INDIRECT("Coefficients!$J$2:$J$33")))),1/(1+EXP(-SUMPRODUCT(Engine!$C$24674:$C$24705,INDIRECT("Coefficients!$K$2:$K$33"))))))</f>
      </c>
      <c r="U777" s="8">
        <f>IF(OR($B777="",$C777="",$D777="",$E777="",$F777="",$G777="",$H777="",$I777="",$J777="",$K777="",$L777=""),"",IF($B777="Female",1/(1+EXP(-SUMPRODUCT(Engine!$C$24674:$C$24705,INDIRECT("Coefficients!$L$2:$L$33")))),1/(1+EXP(-SUMPRODUCT(Engine!$C$24674:$C$24705,INDIRECT("Coefficients!$M$2:$M$33"))))))</f>
      </c>
      <c r="V777" s="8">
        <f>IF(OR($B777="",$C777="",$D777="",$E777="",$F777="",$G777="",$H777="",$I777="",$J777="",$K777="",$L777=""),"",IF($B777="Female",1/(1+EXP(-SUMPRODUCT(Engine!$C$24674:$C$24705,INDIRECT("Coefficients!$N$2:$N$33")))),1/(1+EXP(-SUMPRODUCT(Engine!$C$24674:$C$24705,INDIRECT("Coefficients!$O$2:$O$33"))))))</f>
      </c>
      <c r="W777" s="8">
        <f>IF(OR($B777="",$C777="",$D777="",$E777="",$F777="",$G777="",$H777="",$I777="",$J777="",$K777="",$L777=""),"",IF($B777="Female",1/(1+EXP(-SUMPRODUCT(Engine!$C$24674:$C$24705,INDIRECT("Coefficients!$P$2:$P$33")))),1/(1+EXP(-SUMPRODUCT(Engine!$C$24674:$C$24705,INDIRECT("Coefficients!$Q$2:$Q$33"))))))</f>
      </c>
      <c r="X777" s="8">
        <f>IF(OR($B777="",$C777="",$D777="",$E777="",$F777="",$G777="",$H777="",$I777="",$J777="",$K777="",$L777=""),"",IF($B777="Female",1/(1+EXP(-SUMPRODUCT(Engine!$C$24674:$C$24705,INDIRECT("Coefficients!$R$2:$R$33")))),1/(1+EXP(-SUMPRODUCT(Engine!$C$24674:$C$24705,INDIRECT("Coefficients!$S$2:$S$33"))))))</f>
      </c>
      <c r="Y777" s="8">
        <f>IF(OR($B777="",$C777="",$D777="",$E777="",$F777="",$G777="",$H777="",$I777="",$J777="",$K777="",$L777=""),"",IF($B777="Female",1/(1+EXP(-SUMPRODUCT(Engine!$C$24674:$C$24705,INDIRECT("Coefficients!$T$2:$T$33")))),1/(1+EXP(-SUMPRODUCT(Engine!$C$24674:$C$24705,INDIRECT("Coefficients!$U$2:$U$33"))))))</f>
      </c>
      <c r="Z777" s="8">
        <f>IF(OR($B777="",$C777="",$D777="",$E777="",$F777="",$G777="",$H777="",$I777="",$J777="",$K777="",$L777=""),"",IF($B777="Female",1/(1+EXP(-SUMPRODUCT(Engine!$C$24674:$C$24705,INDIRECT("Coefficients!$V$2:$V$33")))),1/(1+EXP(-SUMPRODUCT(Engine!$C$24674:$C$24705,INDIRECT("Coefficients!$W$2:$W$33"))))))</f>
      </c>
      <c r="AA777" s="8">
        <f>IF(OR($B777="",$C777="",$D777="",$E777="",$F777="",$G777="",$H777="",$I777="",$J777="",$K777="",$L777=""),"",IF($B777="Female",1/(1+EXP(-SUMPRODUCT(Engine!$C$24674:$C$24705,INDIRECT("Coefficients!$X$2:$X$33")))),1/(1+EXP(-SUMPRODUCT(Engine!$C$24674:$C$24705,INDIRECT("Coefficients!$Y$2:$Y$33"))))))</f>
      </c>
      <c r="AB777" s="8">
        <f>IF(OR($B777="",$C777="",$D777="",$E777="",$F777="",$G777="",$H777="",$I777="",$J777="",$K777="",$L777=""),"",IF($B777="Female",1/(1+EXP(-SUMPRODUCT(Engine!$C$24674:$C$24705,INDIRECT("Coefficients!$Z$2:$Z$33")))),1/(1+EXP(-SUMPRODUCT(Engine!$C$24674:$C$24705,INDIRECT("Coefficients!$AA$2:$AA$33"))))))</f>
      </c>
      <c r="AC777" s="8">
        <f>IF(OR($B777="",$C777="",$D777="",$E777="",$F777="",$G777="",$H777="",$I777="",$J777="",$K777="",$L777=""),"",IF($B777="Female",1/(1+EXP(-SUMPRODUCT(Engine!$C$24674:$C$24705,INDIRECT("Coefficients!$AB$2:$AB$33")))),1/(1+EXP(-SUMPRODUCT(Engine!$C$24674:$C$24705,INDIRECT("Coefficients!$AC$2:$AC$33"))))))</f>
      </c>
      <c r="AD777" s="8">
        <f>IF(OR($B777="",$C777="",$D777="",$E777="",$F777="",$G777="",$H777="",$I777="",$J777="",$K777="",$L777=""),"",IF($B777="Female",1/(1+EXP(-SUMPRODUCT(Engine!$C$24674:$C$24705,INDIRECT("Coefficients!$AD$2:$AD$33")))),1/(1+EXP(-SUMPRODUCT(Engine!$C$24674:$C$24705,INDIRECT("Coefficients!$AE$2:$AE$33"))))))</f>
      </c>
      <c r="AE777" s="8">
        <f>IF(OR($B777="",$C777="",$D777="",$E777="",$F777="",$G777="",$H777="",$I777="",$J777="",$K777="",$L777=""),"",IF($B777="Female",1/(1+EXP(-SUMPRODUCT(Engine!$C$24674:$C$24705,INDIRECT("Coefficients!$AF$2:$AF$33")))),1/(1+EXP(-SUMPRODUCT(Engine!$C$24674:$C$24705,INDIRECT("Coefficients!$AG$2:$AG$33"))))))</f>
      </c>
      <c r="AF777" s="8">
        <f>IF(OR($B777="",$C777="",$D777="",$E777="",$F777="",$G777="",$H777="",$I777="",$J777="",$K777="",$L777=""),"",IF($B777="Female",1/(1+EXP(-SUMPRODUCT(Engine!$C$24674:$C$24705,INDIRECT("Coefficients!$AH$2:$AH$33")))),1/(1+EXP(-SUMPRODUCT(Engine!$C$24674:$C$24705,INDIRECT("Coefficients!$AI$2:$AI$33"))))))</f>
      </c>
      <c r="AG777" s="8">
        <f>IF(OR($B777="",$C777="",$D777="",$E777="",$F777="",$G777="",$H777="",$I777="",$J777="",$K777="",$L777=""),"",IF($B777="Female",1/(1+EXP(-SUMPRODUCT(Engine!$C$24674:$C$24705,INDIRECT("Coefficients!$AJ$2:$AJ$33")))),1/(1+EXP(-SUMPRODUCT(Engine!$C$24674:$C$24705,INDIRECT("Coefficients!$AK$2:$AK$33"))))))</f>
      </c>
      <c r="AH777" s="8">
        <f>IF(OR($B777="",$C777="",$D777="",$E777="",$F777="",$G777="",$H777="",$I777="",$J777="",$K777="",$L777=""),"",IF($B777="Female",1/(1+EXP(-SUMPRODUCT(Engine!$C$24674:$C$24705,INDIRECT("Coefficients!$AL$2:$AL$33")))),1/(1+EXP(-SUMPRODUCT(Engine!$C$24674:$C$24705,INDIRECT("Coefficients!$AM$2:$AM$33"))))))</f>
      </c>
      <c r="AI777" s="8">
        <f>IF(OR($B777="",$C777="",$D777="",$E777="",$F777="",$G777="",$H777="",$I777="",$J777="",$K777="",$L777=""),"",IF($B777="Female",1/(1+EXP(-SUMPRODUCT(Engine!$C$24674:$C$24705,INDIRECT("Coefficients!$AN$2:$AN$33")))),1/(1+EXP(-SUMPRODUCT(Engine!$C$24674:$C$24705,INDIRECT("Coefficients!$AO$2:$AO$33"))))))</f>
      </c>
      <c r="AJ777" s="8">
        <f>IF(OR($B777="",$C777="",$D777="",$E777="",$F777="",$G777="",$H777="",$I777="",$J777="",$K777="",$L777=""),"",IF($B777="Female",1/(1+EXP(-SUMPRODUCT(Engine!$C$24674:$C$24705,INDIRECT("Coefficients!$AP$2:$AP$33")))),1/(1+EXP(-SUMPRODUCT(Engine!$C$24674:$C$24705,INDIRECT("Coefficients!$AQ$2:$AQ$33"))))))</f>
      </c>
      <c r="AK777" s="8">
        <f>IF(OR($B777="",$C777="",$D777="",$E777="",$F777="",$G777="",$H777="",$I777="",$J777="",$K777="",$L777=""),"",IF($B777="Female",1/(1+EXP(-SUMPRODUCT(Engine!$C$24674:$C$24705,INDIRECT("Coefficients!$AR$2:$AR$33")))),1/(1+EXP(-SUMPRODUCT(Engine!$C$24674:$C$24705,INDIRECT("Coefficients!$AS$2:$AS$33"))))))</f>
      </c>
      <c r="AL777" s="8">
        <f>IF(OR($B777="",$C777="",$D777="",$E777="",$F777="",$G777="",$H777="",$I777="",$J777="",$K777="",$L777=""),"",IF($B777="Female",1/(1+EXP(-SUMPRODUCT(Engine!$C$24674:$C$24705,INDIRECT("Coefficients!$AT$2:$AT$33")))),1/(1+EXP(-SUMPRODUCT(Engine!$C$24674:$C$24705,INDIRECT("Coefficients!$AU$2:$AU$33"))))))</f>
      </c>
      <c r="AM777" s="8">
        <f>IF(OR($B777="",$C777="",$D777="",$E777="",$F777="",$G777="",$H777="",$I777="",$J777="",$K777="",$L777=""),"",IF($B777="Female",1/(1+EXP(-SUMPRODUCT(Engine!$C$24674:$C$24705,INDIRECT("Coefficients!$AV$2:$AV$33")))),1/(1+EXP(-SUMPRODUCT(Engine!$C$24674:$C$24705,INDIRECT("Coefficients!$AW$2:$AW$33"))))))</f>
      </c>
      <c r="AN777" s="8">
        <f>IF(OR($B777="",$C777="",$D777="",$E777="",$F777="",$G777="",$H777="",$I777="",$J777="",$K777="",$L777=""),"",IF($B777="Female",1/(1+EXP(-SUMPRODUCT(Engine!$C$24674:$C$24705,INDIRECT("Coefficients!$AX$2:$AX$33")))),1/(1+EXP(-SUMPRODUCT(Engine!$C$24674:$C$24705,INDIRECT("Coefficients!$AY$2:$AY$33"))))))</f>
      </c>
      <c r="AO777" s="8">
        <f>IF(OR($B777="",$C777="",$D777="",$E777="",$F777="",$G777="",$H777="",$I777="",$J777="",$K777="",$L777=""),"",IF($B777="Female",1/(1+EXP(-SUMPRODUCT(Engine!$C$24674:$C$24705,INDIRECT("Coefficients!$AZ$2:$AZ$33")))),1/(1+EXP(-SUMPRODUCT(Engine!$C$24674:$C$24705,INDIRECT("Coefficients!$BA$2:$BA$33"))))))</f>
      </c>
      <c r="AP777" s="8">
        <f>IF(OR($B777="",$C777="",$D777="",$E777="",$F777="",$G777="",$H777="",$I777="",$J777="",$K777="",$L777=""),"",IF($B777="Female",1/(1+EXP(-SUMPRODUCT(Engine!$C$24674:$C$24705,INDIRECT("Coefficients!$BB$2:$BB$33")))),1/(1+EXP(-SUMPRODUCT(Engine!$C$24674:$C$24705,INDIRECT("Coefficients!$BC$2:$BC$33"))))))</f>
      </c>
      <c r="AQ777" s="8">
        <f>IF(OR($B777="",$C777="",$D777="",$E777="",$F777="",$G777="",$H777="",$I777="",$J777="",$K777="",$L777=""),"",IF($B777="Female",1/(1+EXP(-SUMPRODUCT(Engine!$C$24674:$C$24705,INDIRECT("Coefficients!$BD$2:$BD$33")))),1/(1+EXP(-SUMPRODUCT(Engine!$C$24674:$C$24705,INDIRECT("Coefficients!$BE$2:$BE$33"))))))</f>
      </c>
      <c r="AR777" s="8">
        <f>IF(OR($B777="",$C777="",$D777="",$E777="",$F777="",$G777="",$H777="",$I777="",$J777="",$K777="",$L777=""),"",IF($B777="Female",1/(1+EXP(-SUMPRODUCT(Engine!$C$24674:$C$24705,INDIRECT("Coefficients!$BF$2:$BF$33")))),1/(1+EXP(-SUMPRODUCT(Engine!$C$24674:$C$24705,INDIRECT("Coefficients!$BG$2:$BG$33"))))))</f>
      </c>
      <c r="AS777" s="8">
        <f>IF(OR($B777="",$C777="",$D777="",$E777="",$F777="",$G777="",$H777="",$I777="",$J777="",$K777="",$L777=""),"",IF($B777="Female",1/(1+EXP(-SUMPRODUCT(Engine!$C$24674:$C$24705,INDIRECT("Coefficients!$BH$2:$BH$33")))),1/(1+EXP(-SUMPRODUCT(Engine!$C$24674:$C$24705,INDIRECT("Coefficients!$BI$2:$BI$33"))))))</f>
      </c>
      <c r="AT777" s="8">
        <f>IF(OR($B777="",$C777="",$D777="",$E777="",$F777="",$G777="",$H777="",$I777="",$J777="",$K777="",$L777=""),"",IF($B777="Female",1/(1+EXP(-SUMPRODUCT(Engine!$C$24674:$C$24705,INDIRECT("Coefficients!$BJ$2:$BJ$33")))),1/(1+EXP(-SUMPRODUCT(Engine!$C$24674:$C$24705,INDIRECT("Coefficients!$BK$2:$BK$33"))))))</f>
      </c>
      <c r="AU777" s="8">
        <f>IF(OR($B777="",$C777="",$D777="",$E777="",$F777="",$G777="",$H777="",$I777="",$J777="",$K777="",$L777=""),"",IF($B777="Female",1/(1+EXP(-SUMPRODUCT(Engine!$C$24674:$C$24705,INDIRECT("Coefficients!$BL$2:$BL$33")))),1/(1+EXP(-SUMPRODUCT(Engine!$C$24674:$C$24705,INDIRECT("Coefficients!$BM$2:$BM$33"))))))</f>
      </c>
      <c r="AV777" s="8">
        <f>IF(OR($B777="",$C777="",$D777="",$E777="",$F777="",$G777="",$H777="",$I777="",$J777="",$K777="",$L777=""),"",IF($B777="Female",1/(1+EXP(-SUMPRODUCT(Engine!$C$24674:$C$24705,INDIRECT("Coefficients!$BN$2:$BN$33")))),1/(1+EXP(-SUMPRODUCT(Engine!$C$24674:$C$24705,INDIRECT("Coefficients!$BO$2:$BO$33"))))))</f>
      </c>
      <c r="AW777" s="8">
        <f>IF(OR($B777="",$C777="",$D777="",$E777="",$F777="",$G777="",$H777="",$I777="",$J777="",$K777="",$L777=""),"",IF($B777="Female",1/(1+EXP(-SUMPRODUCT(Engine!$C$24674:$C$24705,INDIRECT("Coefficients!$BP$2:$BP$33")))),1/(1+EXP(-SUMPRODUCT(Engine!$C$24674:$C$24705,INDIRECT("Coefficients!$BQ$2:$BQ$33"))))))</f>
      </c>
      <c r="AX777" s="8">
        <f>IF(OR($B777="",$C777="",$D777="",$E777="",$F777="",$G777="",$H777="",$I777="",$J777="",$K777="",$L777=""),"",IF($B777="Female",1/(1+EXP(-SUMPRODUCT(Engine!$C$24674:$C$24705,INDIRECT("Coefficients!$BR$2:$BR$33")))),1/(1+EXP(-SUMPRODUCT(Engine!$C$24674:$C$24705,INDIRECT("Coefficients!$BS$2:$BS$33"))))))</f>
      </c>
      <c r="AY777" s="8">
        <f>IF(OR($B777="",$C777="",$D777="",$E777="",$F777="",$G777="",$H777="",$I777="",$J777="",$K777="",$L777=""),"",IF($B777="Female",1/(1+EXP(-SUMPRODUCT(Engine!$C$24674:$C$24705,INDIRECT("Coefficients!$BT$2:$BT$33")))),1/(1+EXP(-SUMPRODUCT(Engine!$C$24674:$C$24705,INDIRECT("Coefficients!$BU$2:$BU$33"))))))</f>
      </c>
      <c r="AZ777" s="8">
        <f>IF(OR($B777="",$C777="",$D777="",$E777="",$F777="",$G777="",$H777="",$I777="",$J777="",$K777="",$L777=""),"",IF($B777="Female",1/(1+EXP(-SUMPRODUCT(Engine!$C$24674:$C$24705,INDIRECT("Coefficients!$BV$2:$BV$33")))),1/(1+EXP(-SUMPRODUCT(Engine!$C$24674:$C$24705,INDIRECT("Coefficients!$BW$2:$BW$33"))))))</f>
      </c>
      <c r="BA777" s="8">
        <f>IF(OR($B777="",$C777="",$D777="",$E777="",$F777="",$G777="",$H777="",$I777="",$J777="",$K777="",$L777=""),"",IF($B777="Female",1/(1+EXP(-SUMPRODUCT(Engine!$C$24674:$C$24705,INDIRECT("Coefficients!$BX$2:$BX$33")))),1/(1+EXP(-SUMPRODUCT(Engine!$C$24674:$C$24705,INDIRECT("Coefficients!$BY$2:$BY$33"))))))</f>
      </c>
      <c r="BB777" s="8">
        <f>IF(OR($B777="",$C777="",$D777="",$E777="",$F777="",$G777="",$H777="",$I777="",$J777="",$K777="",$L777=""),"",IF($B777="Female",1/(1+EXP(-SUMPRODUCT(Engine!$C$24674:$C$24705,INDIRECT("Coefficients!$BZ$2:$BZ$33")))),1/(1+EXP(-SUMPRODUCT(Engine!$C$24674:$C$24705,INDIRECT("Coefficients!$CA$2:$CA$33"))))))</f>
      </c>
      <c r="BC777" s="8">
        <f>IF(OR($B777="",$C777="",$D777="",$E777="",$F777="",$G777="",$H777="",$I777="",$J777="",$K777="",$L777=""),"",IF($B777="Female",1/(1+EXP(-SUMPRODUCT(Engine!$C$24674:$C$24705,INDIRECT("Coefficients!$CB$2:$CB$33")))),1/(1+EXP(-SUMPRODUCT(Engine!$C$24674:$C$24705,INDIRECT("Coefficients!$CC$2:$CC$33"))))))</f>
      </c>
      <c r="BD777" s="8">
        <f>IF(OR($B777="",$C777="",$D777="",$E777="",$F777="",$G777="",$H777="",$I777="",$J777="",$K777="",$L777=""),"",IF($B777="Female",1/(1+EXP(-SUMPRODUCT(Engine!$C$24674:$C$24705,INDIRECT("Coefficients!$CD$2:$CD$33")))),1/(1+EXP(-SUMPRODUCT(Engine!$C$24674:$C$24705,INDIRECT("Coefficients!$CE$2:$CE$33"))))))</f>
      </c>
      <c r="BE777" s="8">
        <f>IF(OR($B777="",$C777="",$D777="",$E777="",$F777="",$G777="",$H777="",$I777="",$J777="",$K777="",$L777=""),"",IF($B777="Female",1/(1+EXP(-SUMPRODUCT(Engine!$C$24674:$C$24705,INDIRECT("Coefficients!$CF$2:$CF$33")))),1/(1+EXP(-SUMPRODUCT(Engine!$C$24674:$C$24705,INDIRECT("Coefficients!$CG$2:$CG$33"))))))</f>
      </c>
      <c r="BF777" s="8">
        <f>IF(OR($B777="",$C777="",$D777="",$E777="",$F777="",$G777="",$H777="",$I777="",$J777="",$K777="",$L777=""),"",IF($B777="Female",1/(1+EXP(-SUMPRODUCT(Engine!$C$24674:$C$24705,INDIRECT("Coefficients!$CH$2:$CH$33")))),1/(1+EXP(-SUMPRODUCT(Engine!$C$24674:$C$24705,INDIRECT("Coefficients!$CI$2:$CI$33"))))))</f>
      </c>
      <c r="BG777" s="8">
        <f>IF(OR($B777="",$C777="",$D777="",$E777="",$F777="",$G777="",$H777="",$I777="",$J777="",$K777="",$L777=""),"",IF($B777="Female",1/(1+EXP(-SUMPRODUCT(Engine!$C$24674:$C$24705,INDIRECT("Coefficients!$CJ$2:$CJ$33")))),1/(1+EXP(-SUMPRODUCT(Engine!$C$24674:$C$24705,INDIRECT("Coefficients!$CK$2:$CK$33"))))))</f>
      </c>
      <c r="BH777" s="8">
        <f>IF(OR($B777="",$C777="",$D777="",$E777="",$F777="",$G777="",$H777="",$I777="",$J777="",$K777="",$L777=""),"",IF($B777="Female",1/(1+EXP(-SUMPRODUCT(Engine!$C$24674:$C$24705,INDIRECT("Coefficients!$CL$2:$CL$33")))),1/(1+EXP(-SUMPRODUCT(Engine!$C$24674:$C$24705,INDIRECT("Coefficients!$CM$2:$CM$33"))))))</f>
      </c>
      <c r="BI777" s="8">
        <f>IF(OR($B777="",$C777="",$D777="",$E777="",$F777="",$G777="",$H777="",$I777="",$J777="",$K777="",$L777=""),"",IF($B777="Female",1/(1+EXP(-SUMPRODUCT(Engine!$C$24674:$C$24705,INDIRECT("Coefficients!$CN$2:$CN$33")))),1/(1+EXP(-SUMPRODUCT(Engine!$C$24674:$C$24705,INDIRECT("Coefficients!$CO$2:$CO$33"))))))</f>
      </c>
      <c r="BJ777" s="8">
        <f>IF(OR($B777="",$C777="",$D777="",$E777="",$F777="",$G777="",$H777="",$I777="",$J777="",$K777="",$L777=""),"",IF($B777="Female",1/(1+EXP(-SUMPRODUCT(Engine!$C$24674:$C$24705,INDIRECT("Coefficients!$CP$2:$CP$33")))),1/(1+EXP(-SUMPRODUCT(Engine!$C$24674:$C$24705,INDIRECT("Coefficients!$CQ$2:$CQ$33"))))))</f>
      </c>
      <c r="BK777" s="8">
        <f>IF(OR($B777="",$C777="",$D777="",$E777="",$F777="",$G777="",$H777="",$I777="",$J777="",$K777="",$L777=""),"",IF($B777="Female",1/(1+EXP(-SUMPRODUCT(Engine!$C$24674:$C$24705,INDIRECT("Coefficients!$CR$2:$CR$33")))),1/(1+EXP(-SUMPRODUCT(Engine!$C$24674:$C$24705,INDIRECT("Coefficients!$CS$2:$CS$33"))))))</f>
      </c>
      <c r="BL777" s="8">
        <f>IF(OR($B777="",$C777="",$D777="",$E777="",$F777="",$G777="",$H777="",$I777="",$J777="",$K777="",$L777=""),"",IF($B777="Female",1/(1+EXP(-SUMPRODUCT(Engine!$C$24674:$C$24705,INDIRECT("Coefficients!$CT$2:$CT$33")))),1/(1+EXP(-SUMPRODUCT(Engine!$C$24674:$C$24705,INDIRECT("Coefficients!$CU$2:$CU$33"))))))</f>
      </c>
      <c r="BM777" s="8">
        <f>IF(OR($B777="",$C777="",$D777="",$E777="",$F777="",$G777="",$H777="",$I777="",$J777="",$K777="",$L777=""),"",IF($B777="Female",1/(1+EXP(-SUMPRODUCT(Engine!$C$24674:$C$24705,INDIRECT("Coefficients!$CV$2:$CV$33")))),1/(1+EXP(-SUMPRODUCT(Engine!$C$24674:$C$24705,INDIRECT("Coefficients!$CW$2:$CW$33"))))))</f>
      </c>
    </row>
    <row r="778" spans="1:6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8">
        <f>IF(OR($B778="",$C778="",$D778="",$E778="",$F778="",$G778="",$H778="",$I778="",$J778="",$K778="",$L778=""),"",IF($B778="Female",1/(1+EXP(-SUMPRODUCT(Engine!$C$24706:$C$24737,INDIRECT("Coefficients!$B$2:$B$33")))),1/(1+EXP(-SUMPRODUCT(Engine!$C$24706:$C$24737,INDIRECT("Coefficients!$C$2:$C$33"))))))</f>
      </c>
      <c r="Q778" s="8">
        <f>IF(OR($B778="",$C778="",$D778="",$E778="",$F778="",$G778="",$H778="",$I778="",$J778="",$K778="",$L778=""),"",IF($B778="Female",1/(1+EXP(-SUMPRODUCT(Engine!$C$24706:$C$24737,INDIRECT("Coefficients!$D$2:$D$33")))),1/(1+EXP(-SUMPRODUCT(Engine!$C$24706:$C$24737,INDIRECT("Coefficients!$E$2:$E$33"))))))</f>
      </c>
      <c r="R778" s="8">
        <f>IF(OR($B778="",$C778="",$D778="",$E778="",$F778="",$G778="",$H778="",$I778="",$J778="",$K778="",$L778=""),"",IF($B778="Female",1/(1+EXP(-SUMPRODUCT(Engine!$C$24706:$C$24737,INDIRECT("Coefficients!$F$2:$F$33")))),1/(1+EXP(-SUMPRODUCT(Engine!$C$24706:$C$24737,INDIRECT("Coefficients!$G$2:$G$33"))))))</f>
      </c>
      <c r="S778" s="8">
        <f>IF(OR($B778="",$C778="",$D778="",$E778="",$F778="",$G778="",$H778="",$I778="",$J778="",$K778="",$L778=""),"",IF($B778="Female",1/(1+EXP(-SUMPRODUCT(Engine!$C$24706:$C$24737,INDIRECT("Coefficients!$H$2:$H$33")))),1/(1+EXP(-SUMPRODUCT(Engine!$C$24706:$C$24737,INDIRECT("Coefficients!$I$2:$I$33"))))))</f>
      </c>
      <c r="T778" s="8">
        <f>IF(OR($B778="",$C778="",$D778="",$E778="",$F778="",$G778="",$H778="",$I778="",$J778="",$K778="",$L778=""),"",IF($B778="Female",1/(1+EXP(-SUMPRODUCT(Engine!$C$24706:$C$24737,INDIRECT("Coefficients!$J$2:$J$33")))),1/(1+EXP(-SUMPRODUCT(Engine!$C$24706:$C$24737,INDIRECT("Coefficients!$K$2:$K$33"))))))</f>
      </c>
      <c r="U778" s="8">
        <f>IF(OR($B778="",$C778="",$D778="",$E778="",$F778="",$G778="",$H778="",$I778="",$J778="",$K778="",$L778=""),"",IF($B778="Female",1/(1+EXP(-SUMPRODUCT(Engine!$C$24706:$C$24737,INDIRECT("Coefficients!$L$2:$L$33")))),1/(1+EXP(-SUMPRODUCT(Engine!$C$24706:$C$24737,INDIRECT("Coefficients!$M$2:$M$33"))))))</f>
      </c>
      <c r="V778" s="8">
        <f>IF(OR($B778="",$C778="",$D778="",$E778="",$F778="",$G778="",$H778="",$I778="",$J778="",$K778="",$L778=""),"",IF($B778="Female",1/(1+EXP(-SUMPRODUCT(Engine!$C$24706:$C$24737,INDIRECT("Coefficients!$N$2:$N$33")))),1/(1+EXP(-SUMPRODUCT(Engine!$C$24706:$C$24737,INDIRECT("Coefficients!$O$2:$O$33"))))))</f>
      </c>
      <c r="W778" s="8">
        <f>IF(OR($B778="",$C778="",$D778="",$E778="",$F778="",$G778="",$H778="",$I778="",$J778="",$K778="",$L778=""),"",IF($B778="Female",1/(1+EXP(-SUMPRODUCT(Engine!$C$24706:$C$24737,INDIRECT("Coefficients!$P$2:$P$33")))),1/(1+EXP(-SUMPRODUCT(Engine!$C$24706:$C$24737,INDIRECT("Coefficients!$Q$2:$Q$33"))))))</f>
      </c>
      <c r="X778" s="8">
        <f>IF(OR($B778="",$C778="",$D778="",$E778="",$F778="",$G778="",$H778="",$I778="",$J778="",$K778="",$L778=""),"",IF($B778="Female",1/(1+EXP(-SUMPRODUCT(Engine!$C$24706:$C$24737,INDIRECT("Coefficients!$R$2:$R$33")))),1/(1+EXP(-SUMPRODUCT(Engine!$C$24706:$C$24737,INDIRECT("Coefficients!$S$2:$S$33"))))))</f>
      </c>
      <c r="Y778" s="8">
        <f>IF(OR($B778="",$C778="",$D778="",$E778="",$F778="",$G778="",$H778="",$I778="",$J778="",$K778="",$L778=""),"",IF($B778="Female",1/(1+EXP(-SUMPRODUCT(Engine!$C$24706:$C$24737,INDIRECT("Coefficients!$T$2:$T$33")))),1/(1+EXP(-SUMPRODUCT(Engine!$C$24706:$C$24737,INDIRECT("Coefficients!$U$2:$U$33"))))))</f>
      </c>
      <c r="Z778" s="8">
        <f>IF(OR($B778="",$C778="",$D778="",$E778="",$F778="",$G778="",$H778="",$I778="",$J778="",$K778="",$L778=""),"",IF($B778="Female",1/(1+EXP(-SUMPRODUCT(Engine!$C$24706:$C$24737,INDIRECT("Coefficients!$V$2:$V$33")))),1/(1+EXP(-SUMPRODUCT(Engine!$C$24706:$C$24737,INDIRECT("Coefficients!$W$2:$W$33"))))))</f>
      </c>
      <c r="AA778" s="8">
        <f>IF(OR($B778="",$C778="",$D778="",$E778="",$F778="",$G778="",$H778="",$I778="",$J778="",$K778="",$L778=""),"",IF($B778="Female",1/(1+EXP(-SUMPRODUCT(Engine!$C$24706:$C$24737,INDIRECT("Coefficients!$X$2:$X$33")))),1/(1+EXP(-SUMPRODUCT(Engine!$C$24706:$C$24737,INDIRECT("Coefficients!$Y$2:$Y$33"))))))</f>
      </c>
      <c r="AB778" s="8">
        <f>IF(OR($B778="",$C778="",$D778="",$E778="",$F778="",$G778="",$H778="",$I778="",$J778="",$K778="",$L778=""),"",IF($B778="Female",1/(1+EXP(-SUMPRODUCT(Engine!$C$24706:$C$24737,INDIRECT("Coefficients!$Z$2:$Z$33")))),1/(1+EXP(-SUMPRODUCT(Engine!$C$24706:$C$24737,INDIRECT("Coefficients!$AA$2:$AA$33"))))))</f>
      </c>
      <c r="AC778" s="8">
        <f>IF(OR($B778="",$C778="",$D778="",$E778="",$F778="",$G778="",$H778="",$I778="",$J778="",$K778="",$L778=""),"",IF($B778="Female",1/(1+EXP(-SUMPRODUCT(Engine!$C$24706:$C$24737,INDIRECT("Coefficients!$AB$2:$AB$33")))),1/(1+EXP(-SUMPRODUCT(Engine!$C$24706:$C$24737,INDIRECT("Coefficients!$AC$2:$AC$33"))))))</f>
      </c>
      <c r="AD778" s="8">
        <f>IF(OR($B778="",$C778="",$D778="",$E778="",$F778="",$G778="",$H778="",$I778="",$J778="",$K778="",$L778=""),"",IF($B778="Female",1/(1+EXP(-SUMPRODUCT(Engine!$C$24706:$C$24737,INDIRECT("Coefficients!$AD$2:$AD$33")))),1/(1+EXP(-SUMPRODUCT(Engine!$C$24706:$C$24737,INDIRECT("Coefficients!$AE$2:$AE$33"))))))</f>
      </c>
      <c r="AE778" s="8">
        <f>IF(OR($B778="",$C778="",$D778="",$E778="",$F778="",$G778="",$H778="",$I778="",$J778="",$K778="",$L778=""),"",IF($B778="Female",1/(1+EXP(-SUMPRODUCT(Engine!$C$24706:$C$24737,INDIRECT("Coefficients!$AF$2:$AF$33")))),1/(1+EXP(-SUMPRODUCT(Engine!$C$24706:$C$24737,INDIRECT("Coefficients!$AG$2:$AG$33"))))))</f>
      </c>
      <c r="AF778" s="8">
        <f>IF(OR($B778="",$C778="",$D778="",$E778="",$F778="",$G778="",$H778="",$I778="",$J778="",$K778="",$L778=""),"",IF($B778="Female",1/(1+EXP(-SUMPRODUCT(Engine!$C$24706:$C$24737,INDIRECT("Coefficients!$AH$2:$AH$33")))),1/(1+EXP(-SUMPRODUCT(Engine!$C$24706:$C$24737,INDIRECT("Coefficients!$AI$2:$AI$33"))))))</f>
      </c>
      <c r="AG778" s="8">
        <f>IF(OR($B778="",$C778="",$D778="",$E778="",$F778="",$G778="",$H778="",$I778="",$J778="",$K778="",$L778=""),"",IF($B778="Female",1/(1+EXP(-SUMPRODUCT(Engine!$C$24706:$C$24737,INDIRECT("Coefficients!$AJ$2:$AJ$33")))),1/(1+EXP(-SUMPRODUCT(Engine!$C$24706:$C$24737,INDIRECT("Coefficients!$AK$2:$AK$33"))))))</f>
      </c>
      <c r="AH778" s="8">
        <f>IF(OR($B778="",$C778="",$D778="",$E778="",$F778="",$G778="",$H778="",$I778="",$J778="",$K778="",$L778=""),"",IF($B778="Female",1/(1+EXP(-SUMPRODUCT(Engine!$C$24706:$C$24737,INDIRECT("Coefficients!$AL$2:$AL$33")))),1/(1+EXP(-SUMPRODUCT(Engine!$C$24706:$C$24737,INDIRECT("Coefficients!$AM$2:$AM$33"))))))</f>
      </c>
      <c r="AI778" s="8">
        <f>IF(OR($B778="",$C778="",$D778="",$E778="",$F778="",$G778="",$H778="",$I778="",$J778="",$K778="",$L778=""),"",IF($B778="Female",1/(1+EXP(-SUMPRODUCT(Engine!$C$24706:$C$24737,INDIRECT("Coefficients!$AN$2:$AN$33")))),1/(1+EXP(-SUMPRODUCT(Engine!$C$24706:$C$24737,INDIRECT("Coefficients!$AO$2:$AO$33"))))))</f>
      </c>
      <c r="AJ778" s="8">
        <f>IF(OR($B778="",$C778="",$D778="",$E778="",$F778="",$G778="",$H778="",$I778="",$J778="",$K778="",$L778=""),"",IF($B778="Female",1/(1+EXP(-SUMPRODUCT(Engine!$C$24706:$C$24737,INDIRECT("Coefficients!$AP$2:$AP$33")))),1/(1+EXP(-SUMPRODUCT(Engine!$C$24706:$C$24737,INDIRECT("Coefficients!$AQ$2:$AQ$33"))))))</f>
      </c>
      <c r="AK778" s="8">
        <f>IF(OR($B778="",$C778="",$D778="",$E778="",$F778="",$G778="",$H778="",$I778="",$J778="",$K778="",$L778=""),"",IF($B778="Female",1/(1+EXP(-SUMPRODUCT(Engine!$C$24706:$C$24737,INDIRECT("Coefficients!$AR$2:$AR$33")))),1/(1+EXP(-SUMPRODUCT(Engine!$C$24706:$C$24737,INDIRECT("Coefficients!$AS$2:$AS$33"))))))</f>
      </c>
      <c r="AL778" s="8">
        <f>IF(OR($B778="",$C778="",$D778="",$E778="",$F778="",$G778="",$H778="",$I778="",$J778="",$K778="",$L778=""),"",IF($B778="Female",1/(1+EXP(-SUMPRODUCT(Engine!$C$24706:$C$24737,INDIRECT("Coefficients!$AT$2:$AT$33")))),1/(1+EXP(-SUMPRODUCT(Engine!$C$24706:$C$24737,INDIRECT("Coefficients!$AU$2:$AU$33"))))))</f>
      </c>
      <c r="AM778" s="8">
        <f>IF(OR($B778="",$C778="",$D778="",$E778="",$F778="",$G778="",$H778="",$I778="",$J778="",$K778="",$L778=""),"",IF($B778="Female",1/(1+EXP(-SUMPRODUCT(Engine!$C$24706:$C$24737,INDIRECT("Coefficients!$AV$2:$AV$33")))),1/(1+EXP(-SUMPRODUCT(Engine!$C$24706:$C$24737,INDIRECT("Coefficients!$AW$2:$AW$33"))))))</f>
      </c>
      <c r="AN778" s="8">
        <f>IF(OR($B778="",$C778="",$D778="",$E778="",$F778="",$G778="",$H778="",$I778="",$J778="",$K778="",$L778=""),"",IF($B778="Female",1/(1+EXP(-SUMPRODUCT(Engine!$C$24706:$C$24737,INDIRECT("Coefficients!$AX$2:$AX$33")))),1/(1+EXP(-SUMPRODUCT(Engine!$C$24706:$C$24737,INDIRECT("Coefficients!$AY$2:$AY$33"))))))</f>
      </c>
      <c r="AO778" s="8">
        <f>IF(OR($B778="",$C778="",$D778="",$E778="",$F778="",$G778="",$H778="",$I778="",$J778="",$K778="",$L778=""),"",IF($B778="Female",1/(1+EXP(-SUMPRODUCT(Engine!$C$24706:$C$24737,INDIRECT("Coefficients!$AZ$2:$AZ$33")))),1/(1+EXP(-SUMPRODUCT(Engine!$C$24706:$C$24737,INDIRECT("Coefficients!$BA$2:$BA$33"))))))</f>
      </c>
      <c r="AP778" s="8">
        <f>IF(OR($B778="",$C778="",$D778="",$E778="",$F778="",$G778="",$H778="",$I778="",$J778="",$K778="",$L778=""),"",IF($B778="Female",1/(1+EXP(-SUMPRODUCT(Engine!$C$24706:$C$24737,INDIRECT("Coefficients!$BB$2:$BB$33")))),1/(1+EXP(-SUMPRODUCT(Engine!$C$24706:$C$24737,INDIRECT("Coefficients!$BC$2:$BC$33"))))))</f>
      </c>
      <c r="AQ778" s="8">
        <f>IF(OR($B778="",$C778="",$D778="",$E778="",$F778="",$G778="",$H778="",$I778="",$J778="",$K778="",$L778=""),"",IF($B778="Female",1/(1+EXP(-SUMPRODUCT(Engine!$C$24706:$C$24737,INDIRECT("Coefficients!$BD$2:$BD$33")))),1/(1+EXP(-SUMPRODUCT(Engine!$C$24706:$C$24737,INDIRECT("Coefficients!$BE$2:$BE$33"))))))</f>
      </c>
      <c r="AR778" s="8">
        <f>IF(OR($B778="",$C778="",$D778="",$E778="",$F778="",$G778="",$H778="",$I778="",$J778="",$K778="",$L778=""),"",IF($B778="Female",1/(1+EXP(-SUMPRODUCT(Engine!$C$24706:$C$24737,INDIRECT("Coefficients!$BF$2:$BF$33")))),1/(1+EXP(-SUMPRODUCT(Engine!$C$24706:$C$24737,INDIRECT("Coefficients!$BG$2:$BG$33"))))))</f>
      </c>
      <c r="AS778" s="8">
        <f>IF(OR($B778="",$C778="",$D778="",$E778="",$F778="",$G778="",$H778="",$I778="",$J778="",$K778="",$L778=""),"",IF($B778="Female",1/(1+EXP(-SUMPRODUCT(Engine!$C$24706:$C$24737,INDIRECT("Coefficients!$BH$2:$BH$33")))),1/(1+EXP(-SUMPRODUCT(Engine!$C$24706:$C$24737,INDIRECT("Coefficients!$BI$2:$BI$33"))))))</f>
      </c>
      <c r="AT778" s="8">
        <f>IF(OR($B778="",$C778="",$D778="",$E778="",$F778="",$G778="",$H778="",$I778="",$J778="",$K778="",$L778=""),"",IF($B778="Female",1/(1+EXP(-SUMPRODUCT(Engine!$C$24706:$C$24737,INDIRECT("Coefficients!$BJ$2:$BJ$33")))),1/(1+EXP(-SUMPRODUCT(Engine!$C$24706:$C$24737,INDIRECT("Coefficients!$BK$2:$BK$33"))))))</f>
      </c>
      <c r="AU778" s="8">
        <f>IF(OR($B778="",$C778="",$D778="",$E778="",$F778="",$G778="",$H778="",$I778="",$J778="",$K778="",$L778=""),"",IF($B778="Female",1/(1+EXP(-SUMPRODUCT(Engine!$C$24706:$C$24737,INDIRECT("Coefficients!$BL$2:$BL$33")))),1/(1+EXP(-SUMPRODUCT(Engine!$C$24706:$C$24737,INDIRECT("Coefficients!$BM$2:$BM$33"))))))</f>
      </c>
      <c r="AV778" s="8">
        <f>IF(OR($B778="",$C778="",$D778="",$E778="",$F778="",$G778="",$H778="",$I778="",$J778="",$K778="",$L778=""),"",IF($B778="Female",1/(1+EXP(-SUMPRODUCT(Engine!$C$24706:$C$24737,INDIRECT("Coefficients!$BN$2:$BN$33")))),1/(1+EXP(-SUMPRODUCT(Engine!$C$24706:$C$24737,INDIRECT("Coefficients!$BO$2:$BO$33"))))))</f>
      </c>
      <c r="AW778" s="8">
        <f>IF(OR($B778="",$C778="",$D778="",$E778="",$F778="",$G778="",$H778="",$I778="",$J778="",$K778="",$L778=""),"",IF($B778="Female",1/(1+EXP(-SUMPRODUCT(Engine!$C$24706:$C$24737,INDIRECT("Coefficients!$BP$2:$BP$33")))),1/(1+EXP(-SUMPRODUCT(Engine!$C$24706:$C$24737,INDIRECT("Coefficients!$BQ$2:$BQ$33"))))))</f>
      </c>
      <c r="AX778" s="8">
        <f>IF(OR($B778="",$C778="",$D778="",$E778="",$F778="",$G778="",$H778="",$I778="",$J778="",$K778="",$L778=""),"",IF($B778="Female",1/(1+EXP(-SUMPRODUCT(Engine!$C$24706:$C$24737,INDIRECT("Coefficients!$BR$2:$BR$33")))),1/(1+EXP(-SUMPRODUCT(Engine!$C$24706:$C$24737,INDIRECT("Coefficients!$BS$2:$BS$33"))))))</f>
      </c>
      <c r="AY778" s="8">
        <f>IF(OR($B778="",$C778="",$D778="",$E778="",$F778="",$G778="",$H778="",$I778="",$J778="",$K778="",$L778=""),"",IF($B778="Female",1/(1+EXP(-SUMPRODUCT(Engine!$C$24706:$C$24737,INDIRECT("Coefficients!$BT$2:$BT$33")))),1/(1+EXP(-SUMPRODUCT(Engine!$C$24706:$C$24737,INDIRECT("Coefficients!$BU$2:$BU$33"))))))</f>
      </c>
      <c r="AZ778" s="8">
        <f>IF(OR($B778="",$C778="",$D778="",$E778="",$F778="",$G778="",$H778="",$I778="",$J778="",$K778="",$L778=""),"",IF($B778="Female",1/(1+EXP(-SUMPRODUCT(Engine!$C$24706:$C$24737,INDIRECT("Coefficients!$BV$2:$BV$33")))),1/(1+EXP(-SUMPRODUCT(Engine!$C$24706:$C$24737,INDIRECT("Coefficients!$BW$2:$BW$33"))))))</f>
      </c>
      <c r="BA778" s="8">
        <f>IF(OR($B778="",$C778="",$D778="",$E778="",$F778="",$G778="",$H778="",$I778="",$J778="",$K778="",$L778=""),"",IF($B778="Female",1/(1+EXP(-SUMPRODUCT(Engine!$C$24706:$C$24737,INDIRECT("Coefficients!$BX$2:$BX$33")))),1/(1+EXP(-SUMPRODUCT(Engine!$C$24706:$C$24737,INDIRECT("Coefficients!$BY$2:$BY$33"))))))</f>
      </c>
      <c r="BB778" s="8">
        <f>IF(OR($B778="",$C778="",$D778="",$E778="",$F778="",$G778="",$H778="",$I778="",$J778="",$K778="",$L778=""),"",IF($B778="Female",1/(1+EXP(-SUMPRODUCT(Engine!$C$24706:$C$24737,INDIRECT("Coefficients!$BZ$2:$BZ$33")))),1/(1+EXP(-SUMPRODUCT(Engine!$C$24706:$C$24737,INDIRECT("Coefficients!$CA$2:$CA$33"))))))</f>
      </c>
      <c r="BC778" s="8">
        <f>IF(OR($B778="",$C778="",$D778="",$E778="",$F778="",$G778="",$H778="",$I778="",$J778="",$K778="",$L778=""),"",IF($B778="Female",1/(1+EXP(-SUMPRODUCT(Engine!$C$24706:$C$24737,INDIRECT("Coefficients!$CB$2:$CB$33")))),1/(1+EXP(-SUMPRODUCT(Engine!$C$24706:$C$24737,INDIRECT("Coefficients!$CC$2:$CC$33"))))))</f>
      </c>
      <c r="BD778" s="8">
        <f>IF(OR($B778="",$C778="",$D778="",$E778="",$F778="",$G778="",$H778="",$I778="",$J778="",$K778="",$L778=""),"",IF($B778="Female",1/(1+EXP(-SUMPRODUCT(Engine!$C$24706:$C$24737,INDIRECT("Coefficients!$CD$2:$CD$33")))),1/(1+EXP(-SUMPRODUCT(Engine!$C$24706:$C$24737,INDIRECT("Coefficients!$CE$2:$CE$33"))))))</f>
      </c>
      <c r="BE778" s="8">
        <f>IF(OR($B778="",$C778="",$D778="",$E778="",$F778="",$G778="",$H778="",$I778="",$J778="",$K778="",$L778=""),"",IF($B778="Female",1/(1+EXP(-SUMPRODUCT(Engine!$C$24706:$C$24737,INDIRECT("Coefficients!$CF$2:$CF$33")))),1/(1+EXP(-SUMPRODUCT(Engine!$C$24706:$C$24737,INDIRECT("Coefficients!$CG$2:$CG$33"))))))</f>
      </c>
      <c r="BF778" s="8">
        <f>IF(OR($B778="",$C778="",$D778="",$E778="",$F778="",$G778="",$H778="",$I778="",$J778="",$K778="",$L778=""),"",IF($B778="Female",1/(1+EXP(-SUMPRODUCT(Engine!$C$24706:$C$24737,INDIRECT("Coefficients!$CH$2:$CH$33")))),1/(1+EXP(-SUMPRODUCT(Engine!$C$24706:$C$24737,INDIRECT("Coefficients!$CI$2:$CI$33"))))))</f>
      </c>
      <c r="BG778" s="8">
        <f>IF(OR($B778="",$C778="",$D778="",$E778="",$F778="",$G778="",$H778="",$I778="",$J778="",$K778="",$L778=""),"",IF($B778="Female",1/(1+EXP(-SUMPRODUCT(Engine!$C$24706:$C$24737,INDIRECT("Coefficients!$CJ$2:$CJ$33")))),1/(1+EXP(-SUMPRODUCT(Engine!$C$24706:$C$24737,INDIRECT("Coefficients!$CK$2:$CK$33"))))))</f>
      </c>
      <c r="BH778" s="8">
        <f>IF(OR($B778="",$C778="",$D778="",$E778="",$F778="",$G778="",$H778="",$I778="",$J778="",$K778="",$L778=""),"",IF($B778="Female",1/(1+EXP(-SUMPRODUCT(Engine!$C$24706:$C$24737,INDIRECT("Coefficients!$CL$2:$CL$33")))),1/(1+EXP(-SUMPRODUCT(Engine!$C$24706:$C$24737,INDIRECT("Coefficients!$CM$2:$CM$33"))))))</f>
      </c>
      <c r="BI778" s="8">
        <f>IF(OR($B778="",$C778="",$D778="",$E778="",$F778="",$G778="",$H778="",$I778="",$J778="",$K778="",$L778=""),"",IF($B778="Female",1/(1+EXP(-SUMPRODUCT(Engine!$C$24706:$C$24737,INDIRECT("Coefficients!$CN$2:$CN$33")))),1/(1+EXP(-SUMPRODUCT(Engine!$C$24706:$C$24737,INDIRECT("Coefficients!$CO$2:$CO$33"))))))</f>
      </c>
      <c r="BJ778" s="8">
        <f>IF(OR($B778="",$C778="",$D778="",$E778="",$F778="",$G778="",$H778="",$I778="",$J778="",$K778="",$L778=""),"",IF($B778="Female",1/(1+EXP(-SUMPRODUCT(Engine!$C$24706:$C$24737,INDIRECT("Coefficients!$CP$2:$CP$33")))),1/(1+EXP(-SUMPRODUCT(Engine!$C$24706:$C$24737,INDIRECT("Coefficients!$CQ$2:$CQ$33"))))))</f>
      </c>
      <c r="BK778" s="8">
        <f>IF(OR($B778="",$C778="",$D778="",$E778="",$F778="",$G778="",$H778="",$I778="",$J778="",$K778="",$L778=""),"",IF($B778="Female",1/(1+EXP(-SUMPRODUCT(Engine!$C$24706:$C$24737,INDIRECT("Coefficients!$CR$2:$CR$33")))),1/(1+EXP(-SUMPRODUCT(Engine!$C$24706:$C$24737,INDIRECT("Coefficients!$CS$2:$CS$33"))))))</f>
      </c>
      <c r="BL778" s="8">
        <f>IF(OR($B778="",$C778="",$D778="",$E778="",$F778="",$G778="",$H778="",$I778="",$J778="",$K778="",$L778=""),"",IF($B778="Female",1/(1+EXP(-SUMPRODUCT(Engine!$C$24706:$C$24737,INDIRECT("Coefficients!$CT$2:$CT$33")))),1/(1+EXP(-SUMPRODUCT(Engine!$C$24706:$C$24737,INDIRECT("Coefficients!$CU$2:$CU$33"))))))</f>
      </c>
      <c r="BM778" s="8">
        <f>IF(OR($B778="",$C778="",$D778="",$E778="",$F778="",$G778="",$H778="",$I778="",$J778="",$K778="",$L778=""),"",IF($B778="Female",1/(1+EXP(-SUMPRODUCT(Engine!$C$24706:$C$24737,INDIRECT("Coefficients!$CV$2:$CV$33")))),1/(1+EXP(-SUMPRODUCT(Engine!$C$24706:$C$24737,INDIRECT("Coefficients!$CW$2:$CW$33"))))))</f>
      </c>
    </row>
    <row r="779" spans="1:6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8">
        <f>IF(OR($B779="",$C779="",$D779="",$E779="",$F779="",$G779="",$H779="",$I779="",$J779="",$K779="",$L779=""),"",IF($B779="Female",1/(1+EXP(-SUMPRODUCT(Engine!$C$24738:$C$24769,INDIRECT("Coefficients!$B$2:$B$33")))),1/(1+EXP(-SUMPRODUCT(Engine!$C$24738:$C$24769,INDIRECT("Coefficients!$C$2:$C$33"))))))</f>
      </c>
      <c r="Q779" s="8">
        <f>IF(OR($B779="",$C779="",$D779="",$E779="",$F779="",$G779="",$H779="",$I779="",$J779="",$K779="",$L779=""),"",IF($B779="Female",1/(1+EXP(-SUMPRODUCT(Engine!$C$24738:$C$24769,INDIRECT("Coefficients!$D$2:$D$33")))),1/(1+EXP(-SUMPRODUCT(Engine!$C$24738:$C$24769,INDIRECT("Coefficients!$E$2:$E$33"))))))</f>
      </c>
      <c r="R779" s="8">
        <f>IF(OR($B779="",$C779="",$D779="",$E779="",$F779="",$G779="",$H779="",$I779="",$J779="",$K779="",$L779=""),"",IF($B779="Female",1/(1+EXP(-SUMPRODUCT(Engine!$C$24738:$C$24769,INDIRECT("Coefficients!$F$2:$F$33")))),1/(1+EXP(-SUMPRODUCT(Engine!$C$24738:$C$24769,INDIRECT("Coefficients!$G$2:$G$33"))))))</f>
      </c>
      <c r="S779" s="8">
        <f>IF(OR($B779="",$C779="",$D779="",$E779="",$F779="",$G779="",$H779="",$I779="",$J779="",$K779="",$L779=""),"",IF($B779="Female",1/(1+EXP(-SUMPRODUCT(Engine!$C$24738:$C$24769,INDIRECT("Coefficients!$H$2:$H$33")))),1/(1+EXP(-SUMPRODUCT(Engine!$C$24738:$C$24769,INDIRECT("Coefficients!$I$2:$I$33"))))))</f>
      </c>
      <c r="T779" s="8">
        <f>IF(OR($B779="",$C779="",$D779="",$E779="",$F779="",$G779="",$H779="",$I779="",$J779="",$K779="",$L779=""),"",IF($B779="Female",1/(1+EXP(-SUMPRODUCT(Engine!$C$24738:$C$24769,INDIRECT("Coefficients!$J$2:$J$33")))),1/(1+EXP(-SUMPRODUCT(Engine!$C$24738:$C$24769,INDIRECT("Coefficients!$K$2:$K$33"))))))</f>
      </c>
      <c r="U779" s="8">
        <f>IF(OR($B779="",$C779="",$D779="",$E779="",$F779="",$G779="",$H779="",$I779="",$J779="",$K779="",$L779=""),"",IF($B779="Female",1/(1+EXP(-SUMPRODUCT(Engine!$C$24738:$C$24769,INDIRECT("Coefficients!$L$2:$L$33")))),1/(1+EXP(-SUMPRODUCT(Engine!$C$24738:$C$24769,INDIRECT("Coefficients!$M$2:$M$33"))))))</f>
      </c>
      <c r="V779" s="8">
        <f>IF(OR($B779="",$C779="",$D779="",$E779="",$F779="",$G779="",$H779="",$I779="",$J779="",$K779="",$L779=""),"",IF($B779="Female",1/(1+EXP(-SUMPRODUCT(Engine!$C$24738:$C$24769,INDIRECT("Coefficients!$N$2:$N$33")))),1/(1+EXP(-SUMPRODUCT(Engine!$C$24738:$C$24769,INDIRECT("Coefficients!$O$2:$O$33"))))))</f>
      </c>
      <c r="W779" s="8">
        <f>IF(OR($B779="",$C779="",$D779="",$E779="",$F779="",$G779="",$H779="",$I779="",$J779="",$K779="",$L779=""),"",IF($B779="Female",1/(1+EXP(-SUMPRODUCT(Engine!$C$24738:$C$24769,INDIRECT("Coefficients!$P$2:$P$33")))),1/(1+EXP(-SUMPRODUCT(Engine!$C$24738:$C$24769,INDIRECT("Coefficients!$Q$2:$Q$33"))))))</f>
      </c>
      <c r="X779" s="8">
        <f>IF(OR($B779="",$C779="",$D779="",$E779="",$F779="",$G779="",$H779="",$I779="",$J779="",$K779="",$L779=""),"",IF($B779="Female",1/(1+EXP(-SUMPRODUCT(Engine!$C$24738:$C$24769,INDIRECT("Coefficients!$R$2:$R$33")))),1/(1+EXP(-SUMPRODUCT(Engine!$C$24738:$C$24769,INDIRECT("Coefficients!$S$2:$S$33"))))))</f>
      </c>
      <c r="Y779" s="8">
        <f>IF(OR($B779="",$C779="",$D779="",$E779="",$F779="",$G779="",$H779="",$I779="",$J779="",$K779="",$L779=""),"",IF($B779="Female",1/(1+EXP(-SUMPRODUCT(Engine!$C$24738:$C$24769,INDIRECT("Coefficients!$T$2:$T$33")))),1/(1+EXP(-SUMPRODUCT(Engine!$C$24738:$C$24769,INDIRECT("Coefficients!$U$2:$U$33"))))))</f>
      </c>
      <c r="Z779" s="8">
        <f>IF(OR($B779="",$C779="",$D779="",$E779="",$F779="",$G779="",$H779="",$I779="",$J779="",$K779="",$L779=""),"",IF($B779="Female",1/(1+EXP(-SUMPRODUCT(Engine!$C$24738:$C$24769,INDIRECT("Coefficients!$V$2:$V$33")))),1/(1+EXP(-SUMPRODUCT(Engine!$C$24738:$C$24769,INDIRECT("Coefficients!$W$2:$W$33"))))))</f>
      </c>
      <c r="AA779" s="8">
        <f>IF(OR($B779="",$C779="",$D779="",$E779="",$F779="",$G779="",$H779="",$I779="",$J779="",$K779="",$L779=""),"",IF($B779="Female",1/(1+EXP(-SUMPRODUCT(Engine!$C$24738:$C$24769,INDIRECT("Coefficients!$X$2:$X$33")))),1/(1+EXP(-SUMPRODUCT(Engine!$C$24738:$C$24769,INDIRECT("Coefficients!$Y$2:$Y$33"))))))</f>
      </c>
      <c r="AB779" s="8">
        <f>IF(OR($B779="",$C779="",$D779="",$E779="",$F779="",$G779="",$H779="",$I779="",$J779="",$K779="",$L779=""),"",IF($B779="Female",1/(1+EXP(-SUMPRODUCT(Engine!$C$24738:$C$24769,INDIRECT("Coefficients!$Z$2:$Z$33")))),1/(1+EXP(-SUMPRODUCT(Engine!$C$24738:$C$24769,INDIRECT("Coefficients!$AA$2:$AA$33"))))))</f>
      </c>
      <c r="AC779" s="8">
        <f>IF(OR($B779="",$C779="",$D779="",$E779="",$F779="",$G779="",$H779="",$I779="",$J779="",$K779="",$L779=""),"",IF($B779="Female",1/(1+EXP(-SUMPRODUCT(Engine!$C$24738:$C$24769,INDIRECT("Coefficients!$AB$2:$AB$33")))),1/(1+EXP(-SUMPRODUCT(Engine!$C$24738:$C$24769,INDIRECT("Coefficients!$AC$2:$AC$33"))))))</f>
      </c>
      <c r="AD779" s="8">
        <f>IF(OR($B779="",$C779="",$D779="",$E779="",$F779="",$G779="",$H779="",$I779="",$J779="",$K779="",$L779=""),"",IF($B779="Female",1/(1+EXP(-SUMPRODUCT(Engine!$C$24738:$C$24769,INDIRECT("Coefficients!$AD$2:$AD$33")))),1/(1+EXP(-SUMPRODUCT(Engine!$C$24738:$C$24769,INDIRECT("Coefficients!$AE$2:$AE$33"))))))</f>
      </c>
      <c r="AE779" s="8">
        <f>IF(OR($B779="",$C779="",$D779="",$E779="",$F779="",$G779="",$H779="",$I779="",$J779="",$K779="",$L779=""),"",IF($B779="Female",1/(1+EXP(-SUMPRODUCT(Engine!$C$24738:$C$24769,INDIRECT("Coefficients!$AF$2:$AF$33")))),1/(1+EXP(-SUMPRODUCT(Engine!$C$24738:$C$24769,INDIRECT("Coefficients!$AG$2:$AG$33"))))))</f>
      </c>
      <c r="AF779" s="8">
        <f>IF(OR($B779="",$C779="",$D779="",$E779="",$F779="",$G779="",$H779="",$I779="",$J779="",$K779="",$L779=""),"",IF($B779="Female",1/(1+EXP(-SUMPRODUCT(Engine!$C$24738:$C$24769,INDIRECT("Coefficients!$AH$2:$AH$33")))),1/(1+EXP(-SUMPRODUCT(Engine!$C$24738:$C$24769,INDIRECT("Coefficients!$AI$2:$AI$33"))))))</f>
      </c>
      <c r="AG779" s="8">
        <f>IF(OR($B779="",$C779="",$D779="",$E779="",$F779="",$G779="",$H779="",$I779="",$J779="",$K779="",$L779=""),"",IF($B779="Female",1/(1+EXP(-SUMPRODUCT(Engine!$C$24738:$C$24769,INDIRECT("Coefficients!$AJ$2:$AJ$33")))),1/(1+EXP(-SUMPRODUCT(Engine!$C$24738:$C$24769,INDIRECT("Coefficients!$AK$2:$AK$33"))))))</f>
      </c>
      <c r="AH779" s="8">
        <f>IF(OR($B779="",$C779="",$D779="",$E779="",$F779="",$G779="",$H779="",$I779="",$J779="",$K779="",$L779=""),"",IF($B779="Female",1/(1+EXP(-SUMPRODUCT(Engine!$C$24738:$C$24769,INDIRECT("Coefficients!$AL$2:$AL$33")))),1/(1+EXP(-SUMPRODUCT(Engine!$C$24738:$C$24769,INDIRECT("Coefficients!$AM$2:$AM$33"))))))</f>
      </c>
      <c r="AI779" s="8">
        <f>IF(OR($B779="",$C779="",$D779="",$E779="",$F779="",$G779="",$H779="",$I779="",$J779="",$K779="",$L779=""),"",IF($B779="Female",1/(1+EXP(-SUMPRODUCT(Engine!$C$24738:$C$24769,INDIRECT("Coefficients!$AN$2:$AN$33")))),1/(1+EXP(-SUMPRODUCT(Engine!$C$24738:$C$24769,INDIRECT("Coefficients!$AO$2:$AO$33"))))))</f>
      </c>
      <c r="AJ779" s="8">
        <f>IF(OR($B779="",$C779="",$D779="",$E779="",$F779="",$G779="",$H779="",$I779="",$J779="",$K779="",$L779=""),"",IF($B779="Female",1/(1+EXP(-SUMPRODUCT(Engine!$C$24738:$C$24769,INDIRECT("Coefficients!$AP$2:$AP$33")))),1/(1+EXP(-SUMPRODUCT(Engine!$C$24738:$C$24769,INDIRECT("Coefficients!$AQ$2:$AQ$33"))))))</f>
      </c>
      <c r="AK779" s="8">
        <f>IF(OR($B779="",$C779="",$D779="",$E779="",$F779="",$G779="",$H779="",$I779="",$J779="",$K779="",$L779=""),"",IF($B779="Female",1/(1+EXP(-SUMPRODUCT(Engine!$C$24738:$C$24769,INDIRECT("Coefficients!$AR$2:$AR$33")))),1/(1+EXP(-SUMPRODUCT(Engine!$C$24738:$C$24769,INDIRECT("Coefficients!$AS$2:$AS$33"))))))</f>
      </c>
      <c r="AL779" s="8">
        <f>IF(OR($B779="",$C779="",$D779="",$E779="",$F779="",$G779="",$H779="",$I779="",$J779="",$K779="",$L779=""),"",IF($B779="Female",1/(1+EXP(-SUMPRODUCT(Engine!$C$24738:$C$24769,INDIRECT("Coefficients!$AT$2:$AT$33")))),1/(1+EXP(-SUMPRODUCT(Engine!$C$24738:$C$24769,INDIRECT("Coefficients!$AU$2:$AU$33"))))))</f>
      </c>
      <c r="AM779" s="8">
        <f>IF(OR($B779="",$C779="",$D779="",$E779="",$F779="",$G779="",$H779="",$I779="",$J779="",$K779="",$L779=""),"",IF($B779="Female",1/(1+EXP(-SUMPRODUCT(Engine!$C$24738:$C$24769,INDIRECT("Coefficients!$AV$2:$AV$33")))),1/(1+EXP(-SUMPRODUCT(Engine!$C$24738:$C$24769,INDIRECT("Coefficients!$AW$2:$AW$33"))))))</f>
      </c>
      <c r="AN779" s="8">
        <f>IF(OR($B779="",$C779="",$D779="",$E779="",$F779="",$G779="",$H779="",$I779="",$J779="",$K779="",$L779=""),"",IF($B779="Female",1/(1+EXP(-SUMPRODUCT(Engine!$C$24738:$C$24769,INDIRECT("Coefficients!$AX$2:$AX$33")))),1/(1+EXP(-SUMPRODUCT(Engine!$C$24738:$C$24769,INDIRECT("Coefficients!$AY$2:$AY$33"))))))</f>
      </c>
      <c r="AO779" s="8">
        <f>IF(OR($B779="",$C779="",$D779="",$E779="",$F779="",$G779="",$H779="",$I779="",$J779="",$K779="",$L779=""),"",IF($B779="Female",1/(1+EXP(-SUMPRODUCT(Engine!$C$24738:$C$24769,INDIRECT("Coefficients!$AZ$2:$AZ$33")))),1/(1+EXP(-SUMPRODUCT(Engine!$C$24738:$C$24769,INDIRECT("Coefficients!$BA$2:$BA$33"))))))</f>
      </c>
      <c r="AP779" s="8">
        <f>IF(OR($B779="",$C779="",$D779="",$E779="",$F779="",$G779="",$H779="",$I779="",$J779="",$K779="",$L779=""),"",IF($B779="Female",1/(1+EXP(-SUMPRODUCT(Engine!$C$24738:$C$24769,INDIRECT("Coefficients!$BB$2:$BB$33")))),1/(1+EXP(-SUMPRODUCT(Engine!$C$24738:$C$24769,INDIRECT("Coefficients!$BC$2:$BC$33"))))))</f>
      </c>
      <c r="AQ779" s="8">
        <f>IF(OR($B779="",$C779="",$D779="",$E779="",$F779="",$G779="",$H779="",$I779="",$J779="",$K779="",$L779=""),"",IF($B779="Female",1/(1+EXP(-SUMPRODUCT(Engine!$C$24738:$C$24769,INDIRECT("Coefficients!$BD$2:$BD$33")))),1/(1+EXP(-SUMPRODUCT(Engine!$C$24738:$C$24769,INDIRECT("Coefficients!$BE$2:$BE$33"))))))</f>
      </c>
      <c r="AR779" s="8">
        <f>IF(OR($B779="",$C779="",$D779="",$E779="",$F779="",$G779="",$H779="",$I779="",$J779="",$K779="",$L779=""),"",IF($B779="Female",1/(1+EXP(-SUMPRODUCT(Engine!$C$24738:$C$24769,INDIRECT("Coefficients!$BF$2:$BF$33")))),1/(1+EXP(-SUMPRODUCT(Engine!$C$24738:$C$24769,INDIRECT("Coefficients!$BG$2:$BG$33"))))))</f>
      </c>
      <c r="AS779" s="8">
        <f>IF(OR($B779="",$C779="",$D779="",$E779="",$F779="",$G779="",$H779="",$I779="",$J779="",$K779="",$L779=""),"",IF($B779="Female",1/(1+EXP(-SUMPRODUCT(Engine!$C$24738:$C$24769,INDIRECT("Coefficients!$BH$2:$BH$33")))),1/(1+EXP(-SUMPRODUCT(Engine!$C$24738:$C$24769,INDIRECT("Coefficients!$BI$2:$BI$33"))))))</f>
      </c>
      <c r="AT779" s="8">
        <f>IF(OR($B779="",$C779="",$D779="",$E779="",$F779="",$G779="",$H779="",$I779="",$J779="",$K779="",$L779=""),"",IF($B779="Female",1/(1+EXP(-SUMPRODUCT(Engine!$C$24738:$C$24769,INDIRECT("Coefficients!$BJ$2:$BJ$33")))),1/(1+EXP(-SUMPRODUCT(Engine!$C$24738:$C$24769,INDIRECT("Coefficients!$BK$2:$BK$33"))))))</f>
      </c>
      <c r="AU779" s="8">
        <f>IF(OR($B779="",$C779="",$D779="",$E779="",$F779="",$G779="",$H779="",$I779="",$J779="",$K779="",$L779=""),"",IF($B779="Female",1/(1+EXP(-SUMPRODUCT(Engine!$C$24738:$C$24769,INDIRECT("Coefficients!$BL$2:$BL$33")))),1/(1+EXP(-SUMPRODUCT(Engine!$C$24738:$C$24769,INDIRECT("Coefficients!$BM$2:$BM$33"))))))</f>
      </c>
      <c r="AV779" s="8">
        <f>IF(OR($B779="",$C779="",$D779="",$E779="",$F779="",$G779="",$H779="",$I779="",$J779="",$K779="",$L779=""),"",IF($B779="Female",1/(1+EXP(-SUMPRODUCT(Engine!$C$24738:$C$24769,INDIRECT("Coefficients!$BN$2:$BN$33")))),1/(1+EXP(-SUMPRODUCT(Engine!$C$24738:$C$24769,INDIRECT("Coefficients!$BO$2:$BO$33"))))))</f>
      </c>
      <c r="AW779" s="8">
        <f>IF(OR($B779="",$C779="",$D779="",$E779="",$F779="",$G779="",$H779="",$I779="",$J779="",$K779="",$L779=""),"",IF($B779="Female",1/(1+EXP(-SUMPRODUCT(Engine!$C$24738:$C$24769,INDIRECT("Coefficients!$BP$2:$BP$33")))),1/(1+EXP(-SUMPRODUCT(Engine!$C$24738:$C$24769,INDIRECT("Coefficients!$BQ$2:$BQ$33"))))))</f>
      </c>
      <c r="AX779" s="8">
        <f>IF(OR($B779="",$C779="",$D779="",$E779="",$F779="",$G779="",$H779="",$I779="",$J779="",$K779="",$L779=""),"",IF($B779="Female",1/(1+EXP(-SUMPRODUCT(Engine!$C$24738:$C$24769,INDIRECT("Coefficients!$BR$2:$BR$33")))),1/(1+EXP(-SUMPRODUCT(Engine!$C$24738:$C$24769,INDIRECT("Coefficients!$BS$2:$BS$33"))))))</f>
      </c>
      <c r="AY779" s="8">
        <f>IF(OR($B779="",$C779="",$D779="",$E779="",$F779="",$G779="",$H779="",$I779="",$J779="",$K779="",$L779=""),"",IF($B779="Female",1/(1+EXP(-SUMPRODUCT(Engine!$C$24738:$C$24769,INDIRECT("Coefficients!$BT$2:$BT$33")))),1/(1+EXP(-SUMPRODUCT(Engine!$C$24738:$C$24769,INDIRECT("Coefficients!$BU$2:$BU$33"))))))</f>
      </c>
      <c r="AZ779" s="8">
        <f>IF(OR($B779="",$C779="",$D779="",$E779="",$F779="",$G779="",$H779="",$I779="",$J779="",$K779="",$L779=""),"",IF($B779="Female",1/(1+EXP(-SUMPRODUCT(Engine!$C$24738:$C$24769,INDIRECT("Coefficients!$BV$2:$BV$33")))),1/(1+EXP(-SUMPRODUCT(Engine!$C$24738:$C$24769,INDIRECT("Coefficients!$BW$2:$BW$33"))))))</f>
      </c>
      <c r="BA779" s="8">
        <f>IF(OR($B779="",$C779="",$D779="",$E779="",$F779="",$G779="",$H779="",$I779="",$J779="",$K779="",$L779=""),"",IF($B779="Female",1/(1+EXP(-SUMPRODUCT(Engine!$C$24738:$C$24769,INDIRECT("Coefficients!$BX$2:$BX$33")))),1/(1+EXP(-SUMPRODUCT(Engine!$C$24738:$C$24769,INDIRECT("Coefficients!$BY$2:$BY$33"))))))</f>
      </c>
      <c r="BB779" s="8">
        <f>IF(OR($B779="",$C779="",$D779="",$E779="",$F779="",$G779="",$H779="",$I779="",$J779="",$K779="",$L779=""),"",IF($B779="Female",1/(1+EXP(-SUMPRODUCT(Engine!$C$24738:$C$24769,INDIRECT("Coefficients!$BZ$2:$BZ$33")))),1/(1+EXP(-SUMPRODUCT(Engine!$C$24738:$C$24769,INDIRECT("Coefficients!$CA$2:$CA$33"))))))</f>
      </c>
      <c r="BC779" s="8">
        <f>IF(OR($B779="",$C779="",$D779="",$E779="",$F779="",$G779="",$H779="",$I779="",$J779="",$K779="",$L779=""),"",IF($B779="Female",1/(1+EXP(-SUMPRODUCT(Engine!$C$24738:$C$24769,INDIRECT("Coefficients!$CB$2:$CB$33")))),1/(1+EXP(-SUMPRODUCT(Engine!$C$24738:$C$24769,INDIRECT("Coefficients!$CC$2:$CC$33"))))))</f>
      </c>
      <c r="BD779" s="8">
        <f>IF(OR($B779="",$C779="",$D779="",$E779="",$F779="",$G779="",$H779="",$I779="",$J779="",$K779="",$L779=""),"",IF($B779="Female",1/(1+EXP(-SUMPRODUCT(Engine!$C$24738:$C$24769,INDIRECT("Coefficients!$CD$2:$CD$33")))),1/(1+EXP(-SUMPRODUCT(Engine!$C$24738:$C$24769,INDIRECT("Coefficients!$CE$2:$CE$33"))))))</f>
      </c>
      <c r="BE779" s="8">
        <f>IF(OR($B779="",$C779="",$D779="",$E779="",$F779="",$G779="",$H779="",$I779="",$J779="",$K779="",$L779=""),"",IF($B779="Female",1/(1+EXP(-SUMPRODUCT(Engine!$C$24738:$C$24769,INDIRECT("Coefficients!$CF$2:$CF$33")))),1/(1+EXP(-SUMPRODUCT(Engine!$C$24738:$C$24769,INDIRECT("Coefficients!$CG$2:$CG$33"))))))</f>
      </c>
      <c r="BF779" s="8">
        <f>IF(OR($B779="",$C779="",$D779="",$E779="",$F779="",$G779="",$H779="",$I779="",$J779="",$K779="",$L779=""),"",IF($B779="Female",1/(1+EXP(-SUMPRODUCT(Engine!$C$24738:$C$24769,INDIRECT("Coefficients!$CH$2:$CH$33")))),1/(1+EXP(-SUMPRODUCT(Engine!$C$24738:$C$24769,INDIRECT("Coefficients!$CI$2:$CI$33"))))))</f>
      </c>
      <c r="BG779" s="8">
        <f>IF(OR($B779="",$C779="",$D779="",$E779="",$F779="",$G779="",$H779="",$I779="",$J779="",$K779="",$L779=""),"",IF($B779="Female",1/(1+EXP(-SUMPRODUCT(Engine!$C$24738:$C$24769,INDIRECT("Coefficients!$CJ$2:$CJ$33")))),1/(1+EXP(-SUMPRODUCT(Engine!$C$24738:$C$24769,INDIRECT("Coefficients!$CK$2:$CK$33"))))))</f>
      </c>
      <c r="BH779" s="8">
        <f>IF(OR($B779="",$C779="",$D779="",$E779="",$F779="",$G779="",$H779="",$I779="",$J779="",$K779="",$L779=""),"",IF($B779="Female",1/(1+EXP(-SUMPRODUCT(Engine!$C$24738:$C$24769,INDIRECT("Coefficients!$CL$2:$CL$33")))),1/(1+EXP(-SUMPRODUCT(Engine!$C$24738:$C$24769,INDIRECT("Coefficients!$CM$2:$CM$33"))))))</f>
      </c>
      <c r="BI779" s="8">
        <f>IF(OR($B779="",$C779="",$D779="",$E779="",$F779="",$G779="",$H779="",$I779="",$J779="",$K779="",$L779=""),"",IF($B779="Female",1/(1+EXP(-SUMPRODUCT(Engine!$C$24738:$C$24769,INDIRECT("Coefficients!$CN$2:$CN$33")))),1/(1+EXP(-SUMPRODUCT(Engine!$C$24738:$C$24769,INDIRECT("Coefficients!$CO$2:$CO$33"))))))</f>
      </c>
      <c r="BJ779" s="8">
        <f>IF(OR($B779="",$C779="",$D779="",$E779="",$F779="",$G779="",$H779="",$I779="",$J779="",$K779="",$L779=""),"",IF($B779="Female",1/(1+EXP(-SUMPRODUCT(Engine!$C$24738:$C$24769,INDIRECT("Coefficients!$CP$2:$CP$33")))),1/(1+EXP(-SUMPRODUCT(Engine!$C$24738:$C$24769,INDIRECT("Coefficients!$CQ$2:$CQ$33"))))))</f>
      </c>
      <c r="BK779" s="8">
        <f>IF(OR($B779="",$C779="",$D779="",$E779="",$F779="",$G779="",$H779="",$I779="",$J779="",$K779="",$L779=""),"",IF($B779="Female",1/(1+EXP(-SUMPRODUCT(Engine!$C$24738:$C$24769,INDIRECT("Coefficients!$CR$2:$CR$33")))),1/(1+EXP(-SUMPRODUCT(Engine!$C$24738:$C$24769,INDIRECT("Coefficients!$CS$2:$CS$33"))))))</f>
      </c>
      <c r="BL779" s="8">
        <f>IF(OR($B779="",$C779="",$D779="",$E779="",$F779="",$G779="",$H779="",$I779="",$J779="",$K779="",$L779=""),"",IF($B779="Female",1/(1+EXP(-SUMPRODUCT(Engine!$C$24738:$C$24769,INDIRECT("Coefficients!$CT$2:$CT$33")))),1/(1+EXP(-SUMPRODUCT(Engine!$C$24738:$C$24769,INDIRECT("Coefficients!$CU$2:$CU$33"))))))</f>
      </c>
      <c r="BM779" s="8">
        <f>IF(OR($B779="",$C779="",$D779="",$E779="",$F779="",$G779="",$H779="",$I779="",$J779="",$K779="",$L779=""),"",IF($B779="Female",1/(1+EXP(-SUMPRODUCT(Engine!$C$24738:$C$24769,INDIRECT("Coefficients!$CV$2:$CV$33")))),1/(1+EXP(-SUMPRODUCT(Engine!$C$24738:$C$24769,INDIRECT("Coefficients!$CW$2:$CW$33"))))))</f>
      </c>
    </row>
    <row r="780" spans="1:6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8">
        <f>IF(OR($B780="",$C780="",$D780="",$E780="",$F780="",$G780="",$H780="",$I780="",$J780="",$K780="",$L780=""),"",IF($B780="Female",1/(1+EXP(-SUMPRODUCT(Engine!$C$24770:$C$24801,INDIRECT("Coefficients!$B$2:$B$33")))),1/(1+EXP(-SUMPRODUCT(Engine!$C$24770:$C$24801,INDIRECT("Coefficients!$C$2:$C$33"))))))</f>
      </c>
      <c r="Q780" s="8">
        <f>IF(OR($B780="",$C780="",$D780="",$E780="",$F780="",$G780="",$H780="",$I780="",$J780="",$K780="",$L780=""),"",IF($B780="Female",1/(1+EXP(-SUMPRODUCT(Engine!$C$24770:$C$24801,INDIRECT("Coefficients!$D$2:$D$33")))),1/(1+EXP(-SUMPRODUCT(Engine!$C$24770:$C$24801,INDIRECT("Coefficients!$E$2:$E$33"))))))</f>
      </c>
      <c r="R780" s="8">
        <f>IF(OR($B780="",$C780="",$D780="",$E780="",$F780="",$G780="",$H780="",$I780="",$J780="",$K780="",$L780=""),"",IF($B780="Female",1/(1+EXP(-SUMPRODUCT(Engine!$C$24770:$C$24801,INDIRECT("Coefficients!$F$2:$F$33")))),1/(1+EXP(-SUMPRODUCT(Engine!$C$24770:$C$24801,INDIRECT("Coefficients!$G$2:$G$33"))))))</f>
      </c>
      <c r="S780" s="8">
        <f>IF(OR($B780="",$C780="",$D780="",$E780="",$F780="",$G780="",$H780="",$I780="",$J780="",$K780="",$L780=""),"",IF($B780="Female",1/(1+EXP(-SUMPRODUCT(Engine!$C$24770:$C$24801,INDIRECT("Coefficients!$H$2:$H$33")))),1/(1+EXP(-SUMPRODUCT(Engine!$C$24770:$C$24801,INDIRECT("Coefficients!$I$2:$I$33"))))))</f>
      </c>
      <c r="T780" s="8">
        <f>IF(OR($B780="",$C780="",$D780="",$E780="",$F780="",$G780="",$H780="",$I780="",$J780="",$K780="",$L780=""),"",IF($B780="Female",1/(1+EXP(-SUMPRODUCT(Engine!$C$24770:$C$24801,INDIRECT("Coefficients!$J$2:$J$33")))),1/(1+EXP(-SUMPRODUCT(Engine!$C$24770:$C$24801,INDIRECT("Coefficients!$K$2:$K$33"))))))</f>
      </c>
      <c r="U780" s="8">
        <f>IF(OR($B780="",$C780="",$D780="",$E780="",$F780="",$G780="",$H780="",$I780="",$J780="",$K780="",$L780=""),"",IF($B780="Female",1/(1+EXP(-SUMPRODUCT(Engine!$C$24770:$C$24801,INDIRECT("Coefficients!$L$2:$L$33")))),1/(1+EXP(-SUMPRODUCT(Engine!$C$24770:$C$24801,INDIRECT("Coefficients!$M$2:$M$33"))))))</f>
      </c>
      <c r="V780" s="8">
        <f>IF(OR($B780="",$C780="",$D780="",$E780="",$F780="",$G780="",$H780="",$I780="",$J780="",$K780="",$L780=""),"",IF($B780="Female",1/(1+EXP(-SUMPRODUCT(Engine!$C$24770:$C$24801,INDIRECT("Coefficients!$N$2:$N$33")))),1/(1+EXP(-SUMPRODUCT(Engine!$C$24770:$C$24801,INDIRECT("Coefficients!$O$2:$O$33"))))))</f>
      </c>
      <c r="W780" s="8">
        <f>IF(OR($B780="",$C780="",$D780="",$E780="",$F780="",$G780="",$H780="",$I780="",$J780="",$K780="",$L780=""),"",IF($B780="Female",1/(1+EXP(-SUMPRODUCT(Engine!$C$24770:$C$24801,INDIRECT("Coefficients!$P$2:$P$33")))),1/(1+EXP(-SUMPRODUCT(Engine!$C$24770:$C$24801,INDIRECT("Coefficients!$Q$2:$Q$33"))))))</f>
      </c>
      <c r="X780" s="8">
        <f>IF(OR($B780="",$C780="",$D780="",$E780="",$F780="",$G780="",$H780="",$I780="",$J780="",$K780="",$L780=""),"",IF($B780="Female",1/(1+EXP(-SUMPRODUCT(Engine!$C$24770:$C$24801,INDIRECT("Coefficients!$R$2:$R$33")))),1/(1+EXP(-SUMPRODUCT(Engine!$C$24770:$C$24801,INDIRECT("Coefficients!$S$2:$S$33"))))))</f>
      </c>
      <c r="Y780" s="8">
        <f>IF(OR($B780="",$C780="",$D780="",$E780="",$F780="",$G780="",$H780="",$I780="",$J780="",$K780="",$L780=""),"",IF($B780="Female",1/(1+EXP(-SUMPRODUCT(Engine!$C$24770:$C$24801,INDIRECT("Coefficients!$T$2:$T$33")))),1/(1+EXP(-SUMPRODUCT(Engine!$C$24770:$C$24801,INDIRECT("Coefficients!$U$2:$U$33"))))))</f>
      </c>
      <c r="Z780" s="8">
        <f>IF(OR($B780="",$C780="",$D780="",$E780="",$F780="",$G780="",$H780="",$I780="",$J780="",$K780="",$L780=""),"",IF($B780="Female",1/(1+EXP(-SUMPRODUCT(Engine!$C$24770:$C$24801,INDIRECT("Coefficients!$V$2:$V$33")))),1/(1+EXP(-SUMPRODUCT(Engine!$C$24770:$C$24801,INDIRECT("Coefficients!$W$2:$W$33"))))))</f>
      </c>
      <c r="AA780" s="8">
        <f>IF(OR($B780="",$C780="",$D780="",$E780="",$F780="",$G780="",$H780="",$I780="",$J780="",$K780="",$L780=""),"",IF($B780="Female",1/(1+EXP(-SUMPRODUCT(Engine!$C$24770:$C$24801,INDIRECT("Coefficients!$X$2:$X$33")))),1/(1+EXP(-SUMPRODUCT(Engine!$C$24770:$C$24801,INDIRECT("Coefficients!$Y$2:$Y$33"))))))</f>
      </c>
      <c r="AB780" s="8">
        <f>IF(OR($B780="",$C780="",$D780="",$E780="",$F780="",$G780="",$H780="",$I780="",$J780="",$K780="",$L780=""),"",IF($B780="Female",1/(1+EXP(-SUMPRODUCT(Engine!$C$24770:$C$24801,INDIRECT("Coefficients!$Z$2:$Z$33")))),1/(1+EXP(-SUMPRODUCT(Engine!$C$24770:$C$24801,INDIRECT("Coefficients!$AA$2:$AA$33"))))))</f>
      </c>
      <c r="AC780" s="8">
        <f>IF(OR($B780="",$C780="",$D780="",$E780="",$F780="",$G780="",$H780="",$I780="",$J780="",$K780="",$L780=""),"",IF($B780="Female",1/(1+EXP(-SUMPRODUCT(Engine!$C$24770:$C$24801,INDIRECT("Coefficients!$AB$2:$AB$33")))),1/(1+EXP(-SUMPRODUCT(Engine!$C$24770:$C$24801,INDIRECT("Coefficients!$AC$2:$AC$33"))))))</f>
      </c>
      <c r="AD780" s="8">
        <f>IF(OR($B780="",$C780="",$D780="",$E780="",$F780="",$G780="",$H780="",$I780="",$J780="",$K780="",$L780=""),"",IF($B780="Female",1/(1+EXP(-SUMPRODUCT(Engine!$C$24770:$C$24801,INDIRECT("Coefficients!$AD$2:$AD$33")))),1/(1+EXP(-SUMPRODUCT(Engine!$C$24770:$C$24801,INDIRECT("Coefficients!$AE$2:$AE$33"))))))</f>
      </c>
      <c r="AE780" s="8">
        <f>IF(OR($B780="",$C780="",$D780="",$E780="",$F780="",$G780="",$H780="",$I780="",$J780="",$K780="",$L780=""),"",IF($B780="Female",1/(1+EXP(-SUMPRODUCT(Engine!$C$24770:$C$24801,INDIRECT("Coefficients!$AF$2:$AF$33")))),1/(1+EXP(-SUMPRODUCT(Engine!$C$24770:$C$24801,INDIRECT("Coefficients!$AG$2:$AG$33"))))))</f>
      </c>
      <c r="AF780" s="8">
        <f>IF(OR($B780="",$C780="",$D780="",$E780="",$F780="",$G780="",$H780="",$I780="",$J780="",$K780="",$L780=""),"",IF($B780="Female",1/(1+EXP(-SUMPRODUCT(Engine!$C$24770:$C$24801,INDIRECT("Coefficients!$AH$2:$AH$33")))),1/(1+EXP(-SUMPRODUCT(Engine!$C$24770:$C$24801,INDIRECT("Coefficients!$AI$2:$AI$33"))))))</f>
      </c>
      <c r="AG780" s="8">
        <f>IF(OR($B780="",$C780="",$D780="",$E780="",$F780="",$G780="",$H780="",$I780="",$J780="",$K780="",$L780=""),"",IF($B780="Female",1/(1+EXP(-SUMPRODUCT(Engine!$C$24770:$C$24801,INDIRECT("Coefficients!$AJ$2:$AJ$33")))),1/(1+EXP(-SUMPRODUCT(Engine!$C$24770:$C$24801,INDIRECT("Coefficients!$AK$2:$AK$33"))))))</f>
      </c>
      <c r="AH780" s="8">
        <f>IF(OR($B780="",$C780="",$D780="",$E780="",$F780="",$G780="",$H780="",$I780="",$J780="",$K780="",$L780=""),"",IF($B780="Female",1/(1+EXP(-SUMPRODUCT(Engine!$C$24770:$C$24801,INDIRECT("Coefficients!$AL$2:$AL$33")))),1/(1+EXP(-SUMPRODUCT(Engine!$C$24770:$C$24801,INDIRECT("Coefficients!$AM$2:$AM$33"))))))</f>
      </c>
      <c r="AI780" s="8">
        <f>IF(OR($B780="",$C780="",$D780="",$E780="",$F780="",$G780="",$H780="",$I780="",$J780="",$K780="",$L780=""),"",IF($B780="Female",1/(1+EXP(-SUMPRODUCT(Engine!$C$24770:$C$24801,INDIRECT("Coefficients!$AN$2:$AN$33")))),1/(1+EXP(-SUMPRODUCT(Engine!$C$24770:$C$24801,INDIRECT("Coefficients!$AO$2:$AO$33"))))))</f>
      </c>
      <c r="AJ780" s="8">
        <f>IF(OR($B780="",$C780="",$D780="",$E780="",$F780="",$G780="",$H780="",$I780="",$J780="",$K780="",$L780=""),"",IF($B780="Female",1/(1+EXP(-SUMPRODUCT(Engine!$C$24770:$C$24801,INDIRECT("Coefficients!$AP$2:$AP$33")))),1/(1+EXP(-SUMPRODUCT(Engine!$C$24770:$C$24801,INDIRECT("Coefficients!$AQ$2:$AQ$33"))))))</f>
      </c>
      <c r="AK780" s="8">
        <f>IF(OR($B780="",$C780="",$D780="",$E780="",$F780="",$G780="",$H780="",$I780="",$J780="",$K780="",$L780=""),"",IF($B780="Female",1/(1+EXP(-SUMPRODUCT(Engine!$C$24770:$C$24801,INDIRECT("Coefficients!$AR$2:$AR$33")))),1/(1+EXP(-SUMPRODUCT(Engine!$C$24770:$C$24801,INDIRECT("Coefficients!$AS$2:$AS$33"))))))</f>
      </c>
      <c r="AL780" s="8">
        <f>IF(OR($B780="",$C780="",$D780="",$E780="",$F780="",$G780="",$H780="",$I780="",$J780="",$K780="",$L780=""),"",IF($B780="Female",1/(1+EXP(-SUMPRODUCT(Engine!$C$24770:$C$24801,INDIRECT("Coefficients!$AT$2:$AT$33")))),1/(1+EXP(-SUMPRODUCT(Engine!$C$24770:$C$24801,INDIRECT("Coefficients!$AU$2:$AU$33"))))))</f>
      </c>
      <c r="AM780" s="8">
        <f>IF(OR($B780="",$C780="",$D780="",$E780="",$F780="",$G780="",$H780="",$I780="",$J780="",$K780="",$L780=""),"",IF($B780="Female",1/(1+EXP(-SUMPRODUCT(Engine!$C$24770:$C$24801,INDIRECT("Coefficients!$AV$2:$AV$33")))),1/(1+EXP(-SUMPRODUCT(Engine!$C$24770:$C$24801,INDIRECT("Coefficients!$AW$2:$AW$33"))))))</f>
      </c>
      <c r="AN780" s="8">
        <f>IF(OR($B780="",$C780="",$D780="",$E780="",$F780="",$G780="",$H780="",$I780="",$J780="",$K780="",$L780=""),"",IF($B780="Female",1/(1+EXP(-SUMPRODUCT(Engine!$C$24770:$C$24801,INDIRECT("Coefficients!$AX$2:$AX$33")))),1/(1+EXP(-SUMPRODUCT(Engine!$C$24770:$C$24801,INDIRECT("Coefficients!$AY$2:$AY$33"))))))</f>
      </c>
      <c r="AO780" s="8">
        <f>IF(OR($B780="",$C780="",$D780="",$E780="",$F780="",$G780="",$H780="",$I780="",$J780="",$K780="",$L780=""),"",IF($B780="Female",1/(1+EXP(-SUMPRODUCT(Engine!$C$24770:$C$24801,INDIRECT("Coefficients!$AZ$2:$AZ$33")))),1/(1+EXP(-SUMPRODUCT(Engine!$C$24770:$C$24801,INDIRECT("Coefficients!$BA$2:$BA$33"))))))</f>
      </c>
      <c r="AP780" s="8">
        <f>IF(OR($B780="",$C780="",$D780="",$E780="",$F780="",$G780="",$H780="",$I780="",$J780="",$K780="",$L780=""),"",IF($B780="Female",1/(1+EXP(-SUMPRODUCT(Engine!$C$24770:$C$24801,INDIRECT("Coefficients!$BB$2:$BB$33")))),1/(1+EXP(-SUMPRODUCT(Engine!$C$24770:$C$24801,INDIRECT("Coefficients!$BC$2:$BC$33"))))))</f>
      </c>
      <c r="AQ780" s="8">
        <f>IF(OR($B780="",$C780="",$D780="",$E780="",$F780="",$G780="",$H780="",$I780="",$J780="",$K780="",$L780=""),"",IF($B780="Female",1/(1+EXP(-SUMPRODUCT(Engine!$C$24770:$C$24801,INDIRECT("Coefficients!$BD$2:$BD$33")))),1/(1+EXP(-SUMPRODUCT(Engine!$C$24770:$C$24801,INDIRECT("Coefficients!$BE$2:$BE$33"))))))</f>
      </c>
      <c r="AR780" s="8">
        <f>IF(OR($B780="",$C780="",$D780="",$E780="",$F780="",$G780="",$H780="",$I780="",$J780="",$K780="",$L780=""),"",IF($B780="Female",1/(1+EXP(-SUMPRODUCT(Engine!$C$24770:$C$24801,INDIRECT("Coefficients!$BF$2:$BF$33")))),1/(1+EXP(-SUMPRODUCT(Engine!$C$24770:$C$24801,INDIRECT("Coefficients!$BG$2:$BG$33"))))))</f>
      </c>
      <c r="AS780" s="8">
        <f>IF(OR($B780="",$C780="",$D780="",$E780="",$F780="",$G780="",$H780="",$I780="",$J780="",$K780="",$L780=""),"",IF($B780="Female",1/(1+EXP(-SUMPRODUCT(Engine!$C$24770:$C$24801,INDIRECT("Coefficients!$BH$2:$BH$33")))),1/(1+EXP(-SUMPRODUCT(Engine!$C$24770:$C$24801,INDIRECT("Coefficients!$BI$2:$BI$33"))))))</f>
      </c>
      <c r="AT780" s="8">
        <f>IF(OR($B780="",$C780="",$D780="",$E780="",$F780="",$G780="",$H780="",$I780="",$J780="",$K780="",$L780=""),"",IF($B780="Female",1/(1+EXP(-SUMPRODUCT(Engine!$C$24770:$C$24801,INDIRECT("Coefficients!$BJ$2:$BJ$33")))),1/(1+EXP(-SUMPRODUCT(Engine!$C$24770:$C$24801,INDIRECT("Coefficients!$BK$2:$BK$33"))))))</f>
      </c>
      <c r="AU780" s="8">
        <f>IF(OR($B780="",$C780="",$D780="",$E780="",$F780="",$G780="",$H780="",$I780="",$J780="",$K780="",$L780=""),"",IF($B780="Female",1/(1+EXP(-SUMPRODUCT(Engine!$C$24770:$C$24801,INDIRECT("Coefficients!$BL$2:$BL$33")))),1/(1+EXP(-SUMPRODUCT(Engine!$C$24770:$C$24801,INDIRECT("Coefficients!$BM$2:$BM$33"))))))</f>
      </c>
      <c r="AV780" s="8">
        <f>IF(OR($B780="",$C780="",$D780="",$E780="",$F780="",$G780="",$H780="",$I780="",$J780="",$K780="",$L780=""),"",IF($B780="Female",1/(1+EXP(-SUMPRODUCT(Engine!$C$24770:$C$24801,INDIRECT("Coefficients!$BN$2:$BN$33")))),1/(1+EXP(-SUMPRODUCT(Engine!$C$24770:$C$24801,INDIRECT("Coefficients!$BO$2:$BO$33"))))))</f>
      </c>
      <c r="AW780" s="8">
        <f>IF(OR($B780="",$C780="",$D780="",$E780="",$F780="",$G780="",$H780="",$I780="",$J780="",$K780="",$L780=""),"",IF($B780="Female",1/(1+EXP(-SUMPRODUCT(Engine!$C$24770:$C$24801,INDIRECT("Coefficients!$BP$2:$BP$33")))),1/(1+EXP(-SUMPRODUCT(Engine!$C$24770:$C$24801,INDIRECT("Coefficients!$BQ$2:$BQ$33"))))))</f>
      </c>
      <c r="AX780" s="8">
        <f>IF(OR($B780="",$C780="",$D780="",$E780="",$F780="",$G780="",$H780="",$I780="",$J780="",$K780="",$L780=""),"",IF($B780="Female",1/(1+EXP(-SUMPRODUCT(Engine!$C$24770:$C$24801,INDIRECT("Coefficients!$BR$2:$BR$33")))),1/(1+EXP(-SUMPRODUCT(Engine!$C$24770:$C$24801,INDIRECT("Coefficients!$BS$2:$BS$33"))))))</f>
      </c>
      <c r="AY780" s="8">
        <f>IF(OR($B780="",$C780="",$D780="",$E780="",$F780="",$G780="",$H780="",$I780="",$J780="",$K780="",$L780=""),"",IF($B780="Female",1/(1+EXP(-SUMPRODUCT(Engine!$C$24770:$C$24801,INDIRECT("Coefficients!$BT$2:$BT$33")))),1/(1+EXP(-SUMPRODUCT(Engine!$C$24770:$C$24801,INDIRECT("Coefficients!$BU$2:$BU$33"))))))</f>
      </c>
      <c r="AZ780" s="8">
        <f>IF(OR($B780="",$C780="",$D780="",$E780="",$F780="",$G780="",$H780="",$I780="",$J780="",$K780="",$L780=""),"",IF($B780="Female",1/(1+EXP(-SUMPRODUCT(Engine!$C$24770:$C$24801,INDIRECT("Coefficients!$BV$2:$BV$33")))),1/(1+EXP(-SUMPRODUCT(Engine!$C$24770:$C$24801,INDIRECT("Coefficients!$BW$2:$BW$33"))))))</f>
      </c>
      <c r="BA780" s="8">
        <f>IF(OR($B780="",$C780="",$D780="",$E780="",$F780="",$G780="",$H780="",$I780="",$J780="",$K780="",$L780=""),"",IF($B780="Female",1/(1+EXP(-SUMPRODUCT(Engine!$C$24770:$C$24801,INDIRECT("Coefficients!$BX$2:$BX$33")))),1/(1+EXP(-SUMPRODUCT(Engine!$C$24770:$C$24801,INDIRECT("Coefficients!$BY$2:$BY$33"))))))</f>
      </c>
      <c r="BB780" s="8">
        <f>IF(OR($B780="",$C780="",$D780="",$E780="",$F780="",$G780="",$H780="",$I780="",$J780="",$K780="",$L780=""),"",IF($B780="Female",1/(1+EXP(-SUMPRODUCT(Engine!$C$24770:$C$24801,INDIRECT("Coefficients!$BZ$2:$BZ$33")))),1/(1+EXP(-SUMPRODUCT(Engine!$C$24770:$C$24801,INDIRECT("Coefficients!$CA$2:$CA$33"))))))</f>
      </c>
      <c r="BC780" s="8">
        <f>IF(OR($B780="",$C780="",$D780="",$E780="",$F780="",$G780="",$H780="",$I780="",$J780="",$K780="",$L780=""),"",IF($B780="Female",1/(1+EXP(-SUMPRODUCT(Engine!$C$24770:$C$24801,INDIRECT("Coefficients!$CB$2:$CB$33")))),1/(1+EXP(-SUMPRODUCT(Engine!$C$24770:$C$24801,INDIRECT("Coefficients!$CC$2:$CC$33"))))))</f>
      </c>
      <c r="BD780" s="8">
        <f>IF(OR($B780="",$C780="",$D780="",$E780="",$F780="",$G780="",$H780="",$I780="",$J780="",$K780="",$L780=""),"",IF($B780="Female",1/(1+EXP(-SUMPRODUCT(Engine!$C$24770:$C$24801,INDIRECT("Coefficients!$CD$2:$CD$33")))),1/(1+EXP(-SUMPRODUCT(Engine!$C$24770:$C$24801,INDIRECT("Coefficients!$CE$2:$CE$33"))))))</f>
      </c>
      <c r="BE780" s="8">
        <f>IF(OR($B780="",$C780="",$D780="",$E780="",$F780="",$G780="",$H780="",$I780="",$J780="",$K780="",$L780=""),"",IF($B780="Female",1/(1+EXP(-SUMPRODUCT(Engine!$C$24770:$C$24801,INDIRECT("Coefficients!$CF$2:$CF$33")))),1/(1+EXP(-SUMPRODUCT(Engine!$C$24770:$C$24801,INDIRECT("Coefficients!$CG$2:$CG$33"))))))</f>
      </c>
      <c r="BF780" s="8">
        <f>IF(OR($B780="",$C780="",$D780="",$E780="",$F780="",$G780="",$H780="",$I780="",$J780="",$K780="",$L780=""),"",IF($B780="Female",1/(1+EXP(-SUMPRODUCT(Engine!$C$24770:$C$24801,INDIRECT("Coefficients!$CH$2:$CH$33")))),1/(1+EXP(-SUMPRODUCT(Engine!$C$24770:$C$24801,INDIRECT("Coefficients!$CI$2:$CI$33"))))))</f>
      </c>
      <c r="BG780" s="8">
        <f>IF(OR($B780="",$C780="",$D780="",$E780="",$F780="",$G780="",$H780="",$I780="",$J780="",$K780="",$L780=""),"",IF($B780="Female",1/(1+EXP(-SUMPRODUCT(Engine!$C$24770:$C$24801,INDIRECT("Coefficients!$CJ$2:$CJ$33")))),1/(1+EXP(-SUMPRODUCT(Engine!$C$24770:$C$24801,INDIRECT("Coefficients!$CK$2:$CK$33"))))))</f>
      </c>
      <c r="BH780" s="8">
        <f>IF(OR($B780="",$C780="",$D780="",$E780="",$F780="",$G780="",$H780="",$I780="",$J780="",$K780="",$L780=""),"",IF($B780="Female",1/(1+EXP(-SUMPRODUCT(Engine!$C$24770:$C$24801,INDIRECT("Coefficients!$CL$2:$CL$33")))),1/(1+EXP(-SUMPRODUCT(Engine!$C$24770:$C$24801,INDIRECT("Coefficients!$CM$2:$CM$33"))))))</f>
      </c>
      <c r="BI780" s="8">
        <f>IF(OR($B780="",$C780="",$D780="",$E780="",$F780="",$G780="",$H780="",$I780="",$J780="",$K780="",$L780=""),"",IF($B780="Female",1/(1+EXP(-SUMPRODUCT(Engine!$C$24770:$C$24801,INDIRECT("Coefficients!$CN$2:$CN$33")))),1/(1+EXP(-SUMPRODUCT(Engine!$C$24770:$C$24801,INDIRECT("Coefficients!$CO$2:$CO$33"))))))</f>
      </c>
      <c r="BJ780" s="8">
        <f>IF(OR($B780="",$C780="",$D780="",$E780="",$F780="",$G780="",$H780="",$I780="",$J780="",$K780="",$L780=""),"",IF($B780="Female",1/(1+EXP(-SUMPRODUCT(Engine!$C$24770:$C$24801,INDIRECT("Coefficients!$CP$2:$CP$33")))),1/(1+EXP(-SUMPRODUCT(Engine!$C$24770:$C$24801,INDIRECT("Coefficients!$CQ$2:$CQ$33"))))))</f>
      </c>
      <c r="BK780" s="8">
        <f>IF(OR($B780="",$C780="",$D780="",$E780="",$F780="",$G780="",$H780="",$I780="",$J780="",$K780="",$L780=""),"",IF($B780="Female",1/(1+EXP(-SUMPRODUCT(Engine!$C$24770:$C$24801,INDIRECT("Coefficients!$CR$2:$CR$33")))),1/(1+EXP(-SUMPRODUCT(Engine!$C$24770:$C$24801,INDIRECT("Coefficients!$CS$2:$CS$33"))))))</f>
      </c>
      <c r="BL780" s="8">
        <f>IF(OR($B780="",$C780="",$D780="",$E780="",$F780="",$G780="",$H780="",$I780="",$J780="",$K780="",$L780=""),"",IF($B780="Female",1/(1+EXP(-SUMPRODUCT(Engine!$C$24770:$C$24801,INDIRECT("Coefficients!$CT$2:$CT$33")))),1/(1+EXP(-SUMPRODUCT(Engine!$C$24770:$C$24801,INDIRECT("Coefficients!$CU$2:$CU$33"))))))</f>
      </c>
      <c r="BM780" s="8">
        <f>IF(OR($B780="",$C780="",$D780="",$E780="",$F780="",$G780="",$H780="",$I780="",$J780="",$K780="",$L780=""),"",IF($B780="Female",1/(1+EXP(-SUMPRODUCT(Engine!$C$24770:$C$24801,INDIRECT("Coefficients!$CV$2:$CV$33")))),1/(1+EXP(-SUMPRODUCT(Engine!$C$24770:$C$24801,INDIRECT("Coefficients!$CW$2:$CW$33"))))))</f>
      </c>
    </row>
    <row r="781" spans="1:6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8">
        <f>IF(OR($B781="",$C781="",$D781="",$E781="",$F781="",$G781="",$H781="",$I781="",$J781="",$K781="",$L781=""),"",IF($B781="Female",1/(1+EXP(-SUMPRODUCT(Engine!$C$24802:$C$24833,INDIRECT("Coefficients!$B$2:$B$33")))),1/(1+EXP(-SUMPRODUCT(Engine!$C$24802:$C$24833,INDIRECT("Coefficients!$C$2:$C$33"))))))</f>
      </c>
      <c r="Q781" s="8">
        <f>IF(OR($B781="",$C781="",$D781="",$E781="",$F781="",$G781="",$H781="",$I781="",$J781="",$K781="",$L781=""),"",IF($B781="Female",1/(1+EXP(-SUMPRODUCT(Engine!$C$24802:$C$24833,INDIRECT("Coefficients!$D$2:$D$33")))),1/(1+EXP(-SUMPRODUCT(Engine!$C$24802:$C$24833,INDIRECT("Coefficients!$E$2:$E$33"))))))</f>
      </c>
      <c r="R781" s="8">
        <f>IF(OR($B781="",$C781="",$D781="",$E781="",$F781="",$G781="",$H781="",$I781="",$J781="",$K781="",$L781=""),"",IF($B781="Female",1/(1+EXP(-SUMPRODUCT(Engine!$C$24802:$C$24833,INDIRECT("Coefficients!$F$2:$F$33")))),1/(1+EXP(-SUMPRODUCT(Engine!$C$24802:$C$24833,INDIRECT("Coefficients!$G$2:$G$33"))))))</f>
      </c>
      <c r="S781" s="8">
        <f>IF(OR($B781="",$C781="",$D781="",$E781="",$F781="",$G781="",$H781="",$I781="",$J781="",$K781="",$L781=""),"",IF($B781="Female",1/(1+EXP(-SUMPRODUCT(Engine!$C$24802:$C$24833,INDIRECT("Coefficients!$H$2:$H$33")))),1/(1+EXP(-SUMPRODUCT(Engine!$C$24802:$C$24833,INDIRECT("Coefficients!$I$2:$I$33"))))))</f>
      </c>
      <c r="T781" s="8">
        <f>IF(OR($B781="",$C781="",$D781="",$E781="",$F781="",$G781="",$H781="",$I781="",$J781="",$K781="",$L781=""),"",IF($B781="Female",1/(1+EXP(-SUMPRODUCT(Engine!$C$24802:$C$24833,INDIRECT("Coefficients!$J$2:$J$33")))),1/(1+EXP(-SUMPRODUCT(Engine!$C$24802:$C$24833,INDIRECT("Coefficients!$K$2:$K$33"))))))</f>
      </c>
      <c r="U781" s="8">
        <f>IF(OR($B781="",$C781="",$D781="",$E781="",$F781="",$G781="",$H781="",$I781="",$J781="",$K781="",$L781=""),"",IF($B781="Female",1/(1+EXP(-SUMPRODUCT(Engine!$C$24802:$C$24833,INDIRECT("Coefficients!$L$2:$L$33")))),1/(1+EXP(-SUMPRODUCT(Engine!$C$24802:$C$24833,INDIRECT("Coefficients!$M$2:$M$33"))))))</f>
      </c>
      <c r="V781" s="8">
        <f>IF(OR($B781="",$C781="",$D781="",$E781="",$F781="",$G781="",$H781="",$I781="",$J781="",$K781="",$L781=""),"",IF($B781="Female",1/(1+EXP(-SUMPRODUCT(Engine!$C$24802:$C$24833,INDIRECT("Coefficients!$N$2:$N$33")))),1/(1+EXP(-SUMPRODUCT(Engine!$C$24802:$C$24833,INDIRECT("Coefficients!$O$2:$O$33"))))))</f>
      </c>
      <c r="W781" s="8">
        <f>IF(OR($B781="",$C781="",$D781="",$E781="",$F781="",$G781="",$H781="",$I781="",$J781="",$K781="",$L781=""),"",IF($B781="Female",1/(1+EXP(-SUMPRODUCT(Engine!$C$24802:$C$24833,INDIRECT("Coefficients!$P$2:$P$33")))),1/(1+EXP(-SUMPRODUCT(Engine!$C$24802:$C$24833,INDIRECT("Coefficients!$Q$2:$Q$33"))))))</f>
      </c>
      <c r="X781" s="8">
        <f>IF(OR($B781="",$C781="",$D781="",$E781="",$F781="",$G781="",$H781="",$I781="",$J781="",$K781="",$L781=""),"",IF($B781="Female",1/(1+EXP(-SUMPRODUCT(Engine!$C$24802:$C$24833,INDIRECT("Coefficients!$R$2:$R$33")))),1/(1+EXP(-SUMPRODUCT(Engine!$C$24802:$C$24833,INDIRECT("Coefficients!$S$2:$S$33"))))))</f>
      </c>
      <c r="Y781" s="8">
        <f>IF(OR($B781="",$C781="",$D781="",$E781="",$F781="",$G781="",$H781="",$I781="",$J781="",$K781="",$L781=""),"",IF($B781="Female",1/(1+EXP(-SUMPRODUCT(Engine!$C$24802:$C$24833,INDIRECT("Coefficients!$T$2:$T$33")))),1/(1+EXP(-SUMPRODUCT(Engine!$C$24802:$C$24833,INDIRECT("Coefficients!$U$2:$U$33"))))))</f>
      </c>
      <c r="Z781" s="8">
        <f>IF(OR($B781="",$C781="",$D781="",$E781="",$F781="",$G781="",$H781="",$I781="",$J781="",$K781="",$L781=""),"",IF($B781="Female",1/(1+EXP(-SUMPRODUCT(Engine!$C$24802:$C$24833,INDIRECT("Coefficients!$V$2:$V$33")))),1/(1+EXP(-SUMPRODUCT(Engine!$C$24802:$C$24833,INDIRECT("Coefficients!$W$2:$W$33"))))))</f>
      </c>
      <c r="AA781" s="8">
        <f>IF(OR($B781="",$C781="",$D781="",$E781="",$F781="",$G781="",$H781="",$I781="",$J781="",$K781="",$L781=""),"",IF($B781="Female",1/(1+EXP(-SUMPRODUCT(Engine!$C$24802:$C$24833,INDIRECT("Coefficients!$X$2:$X$33")))),1/(1+EXP(-SUMPRODUCT(Engine!$C$24802:$C$24833,INDIRECT("Coefficients!$Y$2:$Y$33"))))))</f>
      </c>
      <c r="AB781" s="8">
        <f>IF(OR($B781="",$C781="",$D781="",$E781="",$F781="",$G781="",$H781="",$I781="",$J781="",$K781="",$L781=""),"",IF($B781="Female",1/(1+EXP(-SUMPRODUCT(Engine!$C$24802:$C$24833,INDIRECT("Coefficients!$Z$2:$Z$33")))),1/(1+EXP(-SUMPRODUCT(Engine!$C$24802:$C$24833,INDIRECT("Coefficients!$AA$2:$AA$33"))))))</f>
      </c>
      <c r="AC781" s="8">
        <f>IF(OR($B781="",$C781="",$D781="",$E781="",$F781="",$G781="",$H781="",$I781="",$J781="",$K781="",$L781=""),"",IF($B781="Female",1/(1+EXP(-SUMPRODUCT(Engine!$C$24802:$C$24833,INDIRECT("Coefficients!$AB$2:$AB$33")))),1/(1+EXP(-SUMPRODUCT(Engine!$C$24802:$C$24833,INDIRECT("Coefficients!$AC$2:$AC$33"))))))</f>
      </c>
      <c r="AD781" s="8">
        <f>IF(OR($B781="",$C781="",$D781="",$E781="",$F781="",$G781="",$H781="",$I781="",$J781="",$K781="",$L781=""),"",IF($B781="Female",1/(1+EXP(-SUMPRODUCT(Engine!$C$24802:$C$24833,INDIRECT("Coefficients!$AD$2:$AD$33")))),1/(1+EXP(-SUMPRODUCT(Engine!$C$24802:$C$24833,INDIRECT("Coefficients!$AE$2:$AE$33"))))))</f>
      </c>
      <c r="AE781" s="8">
        <f>IF(OR($B781="",$C781="",$D781="",$E781="",$F781="",$G781="",$H781="",$I781="",$J781="",$K781="",$L781=""),"",IF($B781="Female",1/(1+EXP(-SUMPRODUCT(Engine!$C$24802:$C$24833,INDIRECT("Coefficients!$AF$2:$AF$33")))),1/(1+EXP(-SUMPRODUCT(Engine!$C$24802:$C$24833,INDIRECT("Coefficients!$AG$2:$AG$33"))))))</f>
      </c>
      <c r="AF781" s="8">
        <f>IF(OR($B781="",$C781="",$D781="",$E781="",$F781="",$G781="",$H781="",$I781="",$J781="",$K781="",$L781=""),"",IF($B781="Female",1/(1+EXP(-SUMPRODUCT(Engine!$C$24802:$C$24833,INDIRECT("Coefficients!$AH$2:$AH$33")))),1/(1+EXP(-SUMPRODUCT(Engine!$C$24802:$C$24833,INDIRECT("Coefficients!$AI$2:$AI$33"))))))</f>
      </c>
      <c r="AG781" s="8">
        <f>IF(OR($B781="",$C781="",$D781="",$E781="",$F781="",$G781="",$H781="",$I781="",$J781="",$K781="",$L781=""),"",IF($B781="Female",1/(1+EXP(-SUMPRODUCT(Engine!$C$24802:$C$24833,INDIRECT("Coefficients!$AJ$2:$AJ$33")))),1/(1+EXP(-SUMPRODUCT(Engine!$C$24802:$C$24833,INDIRECT("Coefficients!$AK$2:$AK$33"))))))</f>
      </c>
      <c r="AH781" s="8">
        <f>IF(OR($B781="",$C781="",$D781="",$E781="",$F781="",$G781="",$H781="",$I781="",$J781="",$K781="",$L781=""),"",IF($B781="Female",1/(1+EXP(-SUMPRODUCT(Engine!$C$24802:$C$24833,INDIRECT("Coefficients!$AL$2:$AL$33")))),1/(1+EXP(-SUMPRODUCT(Engine!$C$24802:$C$24833,INDIRECT("Coefficients!$AM$2:$AM$33"))))))</f>
      </c>
      <c r="AI781" s="8">
        <f>IF(OR($B781="",$C781="",$D781="",$E781="",$F781="",$G781="",$H781="",$I781="",$J781="",$K781="",$L781=""),"",IF($B781="Female",1/(1+EXP(-SUMPRODUCT(Engine!$C$24802:$C$24833,INDIRECT("Coefficients!$AN$2:$AN$33")))),1/(1+EXP(-SUMPRODUCT(Engine!$C$24802:$C$24833,INDIRECT("Coefficients!$AO$2:$AO$33"))))))</f>
      </c>
      <c r="AJ781" s="8">
        <f>IF(OR($B781="",$C781="",$D781="",$E781="",$F781="",$G781="",$H781="",$I781="",$J781="",$K781="",$L781=""),"",IF($B781="Female",1/(1+EXP(-SUMPRODUCT(Engine!$C$24802:$C$24833,INDIRECT("Coefficients!$AP$2:$AP$33")))),1/(1+EXP(-SUMPRODUCT(Engine!$C$24802:$C$24833,INDIRECT("Coefficients!$AQ$2:$AQ$33"))))))</f>
      </c>
      <c r="AK781" s="8">
        <f>IF(OR($B781="",$C781="",$D781="",$E781="",$F781="",$G781="",$H781="",$I781="",$J781="",$K781="",$L781=""),"",IF($B781="Female",1/(1+EXP(-SUMPRODUCT(Engine!$C$24802:$C$24833,INDIRECT("Coefficients!$AR$2:$AR$33")))),1/(1+EXP(-SUMPRODUCT(Engine!$C$24802:$C$24833,INDIRECT("Coefficients!$AS$2:$AS$33"))))))</f>
      </c>
      <c r="AL781" s="8">
        <f>IF(OR($B781="",$C781="",$D781="",$E781="",$F781="",$G781="",$H781="",$I781="",$J781="",$K781="",$L781=""),"",IF($B781="Female",1/(1+EXP(-SUMPRODUCT(Engine!$C$24802:$C$24833,INDIRECT("Coefficients!$AT$2:$AT$33")))),1/(1+EXP(-SUMPRODUCT(Engine!$C$24802:$C$24833,INDIRECT("Coefficients!$AU$2:$AU$33"))))))</f>
      </c>
      <c r="AM781" s="8">
        <f>IF(OR($B781="",$C781="",$D781="",$E781="",$F781="",$G781="",$H781="",$I781="",$J781="",$K781="",$L781=""),"",IF($B781="Female",1/(1+EXP(-SUMPRODUCT(Engine!$C$24802:$C$24833,INDIRECT("Coefficients!$AV$2:$AV$33")))),1/(1+EXP(-SUMPRODUCT(Engine!$C$24802:$C$24833,INDIRECT("Coefficients!$AW$2:$AW$33"))))))</f>
      </c>
      <c r="AN781" s="8">
        <f>IF(OR($B781="",$C781="",$D781="",$E781="",$F781="",$G781="",$H781="",$I781="",$J781="",$K781="",$L781=""),"",IF($B781="Female",1/(1+EXP(-SUMPRODUCT(Engine!$C$24802:$C$24833,INDIRECT("Coefficients!$AX$2:$AX$33")))),1/(1+EXP(-SUMPRODUCT(Engine!$C$24802:$C$24833,INDIRECT("Coefficients!$AY$2:$AY$33"))))))</f>
      </c>
      <c r="AO781" s="8">
        <f>IF(OR($B781="",$C781="",$D781="",$E781="",$F781="",$G781="",$H781="",$I781="",$J781="",$K781="",$L781=""),"",IF($B781="Female",1/(1+EXP(-SUMPRODUCT(Engine!$C$24802:$C$24833,INDIRECT("Coefficients!$AZ$2:$AZ$33")))),1/(1+EXP(-SUMPRODUCT(Engine!$C$24802:$C$24833,INDIRECT("Coefficients!$BA$2:$BA$33"))))))</f>
      </c>
      <c r="AP781" s="8">
        <f>IF(OR($B781="",$C781="",$D781="",$E781="",$F781="",$G781="",$H781="",$I781="",$J781="",$K781="",$L781=""),"",IF($B781="Female",1/(1+EXP(-SUMPRODUCT(Engine!$C$24802:$C$24833,INDIRECT("Coefficients!$BB$2:$BB$33")))),1/(1+EXP(-SUMPRODUCT(Engine!$C$24802:$C$24833,INDIRECT("Coefficients!$BC$2:$BC$33"))))))</f>
      </c>
      <c r="AQ781" s="8">
        <f>IF(OR($B781="",$C781="",$D781="",$E781="",$F781="",$G781="",$H781="",$I781="",$J781="",$K781="",$L781=""),"",IF($B781="Female",1/(1+EXP(-SUMPRODUCT(Engine!$C$24802:$C$24833,INDIRECT("Coefficients!$BD$2:$BD$33")))),1/(1+EXP(-SUMPRODUCT(Engine!$C$24802:$C$24833,INDIRECT("Coefficients!$BE$2:$BE$33"))))))</f>
      </c>
      <c r="AR781" s="8">
        <f>IF(OR($B781="",$C781="",$D781="",$E781="",$F781="",$G781="",$H781="",$I781="",$J781="",$K781="",$L781=""),"",IF($B781="Female",1/(1+EXP(-SUMPRODUCT(Engine!$C$24802:$C$24833,INDIRECT("Coefficients!$BF$2:$BF$33")))),1/(1+EXP(-SUMPRODUCT(Engine!$C$24802:$C$24833,INDIRECT("Coefficients!$BG$2:$BG$33"))))))</f>
      </c>
      <c r="AS781" s="8">
        <f>IF(OR($B781="",$C781="",$D781="",$E781="",$F781="",$G781="",$H781="",$I781="",$J781="",$K781="",$L781=""),"",IF($B781="Female",1/(1+EXP(-SUMPRODUCT(Engine!$C$24802:$C$24833,INDIRECT("Coefficients!$BH$2:$BH$33")))),1/(1+EXP(-SUMPRODUCT(Engine!$C$24802:$C$24833,INDIRECT("Coefficients!$BI$2:$BI$33"))))))</f>
      </c>
      <c r="AT781" s="8">
        <f>IF(OR($B781="",$C781="",$D781="",$E781="",$F781="",$G781="",$H781="",$I781="",$J781="",$K781="",$L781=""),"",IF($B781="Female",1/(1+EXP(-SUMPRODUCT(Engine!$C$24802:$C$24833,INDIRECT("Coefficients!$BJ$2:$BJ$33")))),1/(1+EXP(-SUMPRODUCT(Engine!$C$24802:$C$24833,INDIRECT("Coefficients!$BK$2:$BK$33"))))))</f>
      </c>
      <c r="AU781" s="8">
        <f>IF(OR($B781="",$C781="",$D781="",$E781="",$F781="",$G781="",$H781="",$I781="",$J781="",$K781="",$L781=""),"",IF($B781="Female",1/(1+EXP(-SUMPRODUCT(Engine!$C$24802:$C$24833,INDIRECT("Coefficients!$BL$2:$BL$33")))),1/(1+EXP(-SUMPRODUCT(Engine!$C$24802:$C$24833,INDIRECT("Coefficients!$BM$2:$BM$33"))))))</f>
      </c>
      <c r="AV781" s="8">
        <f>IF(OR($B781="",$C781="",$D781="",$E781="",$F781="",$G781="",$H781="",$I781="",$J781="",$K781="",$L781=""),"",IF($B781="Female",1/(1+EXP(-SUMPRODUCT(Engine!$C$24802:$C$24833,INDIRECT("Coefficients!$BN$2:$BN$33")))),1/(1+EXP(-SUMPRODUCT(Engine!$C$24802:$C$24833,INDIRECT("Coefficients!$BO$2:$BO$33"))))))</f>
      </c>
      <c r="AW781" s="8">
        <f>IF(OR($B781="",$C781="",$D781="",$E781="",$F781="",$G781="",$H781="",$I781="",$J781="",$K781="",$L781=""),"",IF($B781="Female",1/(1+EXP(-SUMPRODUCT(Engine!$C$24802:$C$24833,INDIRECT("Coefficients!$BP$2:$BP$33")))),1/(1+EXP(-SUMPRODUCT(Engine!$C$24802:$C$24833,INDIRECT("Coefficients!$BQ$2:$BQ$33"))))))</f>
      </c>
      <c r="AX781" s="8">
        <f>IF(OR($B781="",$C781="",$D781="",$E781="",$F781="",$G781="",$H781="",$I781="",$J781="",$K781="",$L781=""),"",IF($B781="Female",1/(1+EXP(-SUMPRODUCT(Engine!$C$24802:$C$24833,INDIRECT("Coefficients!$BR$2:$BR$33")))),1/(1+EXP(-SUMPRODUCT(Engine!$C$24802:$C$24833,INDIRECT("Coefficients!$BS$2:$BS$33"))))))</f>
      </c>
      <c r="AY781" s="8">
        <f>IF(OR($B781="",$C781="",$D781="",$E781="",$F781="",$G781="",$H781="",$I781="",$J781="",$K781="",$L781=""),"",IF($B781="Female",1/(1+EXP(-SUMPRODUCT(Engine!$C$24802:$C$24833,INDIRECT("Coefficients!$BT$2:$BT$33")))),1/(1+EXP(-SUMPRODUCT(Engine!$C$24802:$C$24833,INDIRECT("Coefficients!$BU$2:$BU$33"))))))</f>
      </c>
      <c r="AZ781" s="8">
        <f>IF(OR($B781="",$C781="",$D781="",$E781="",$F781="",$G781="",$H781="",$I781="",$J781="",$K781="",$L781=""),"",IF($B781="Female",1/(1+EXP(-SUMPRODUCT(Engine!$C$24802:$C$24833,INDIRECT("Coefficients!$BV$2:$BV$33")))),1/(1+EXP(-SUMPRODUCT(Engine!$C$24802:$C$24833,INDIRECT("Coefficients!$BW$2:$BW$33"))))))</f>
      </c>
      <c r="BA781" s="8">
        <f>IF(OR($B781="",$C781="",$D781="",$E781="",$F781="",$G781="",$H781="",$I781="",$J781="",$K781="",$L781=""),"",IF($B781="Female",1/(1+EXP(-SUMPRODUCT(Engine!$C$24802:$C$24833,INDIRECT("Coefficients!$BX$2:$BX$33")))),1/(1+EXP(-SUMPRODUCT(Engine!$C$24802:$C$24833,INDIRECT("Coefficients!$BY$2:$BY$33"))))))</f>
      </c>
      <c r="BB781" s="8">
        <f>IF(OR($B781="",$C781="",$D781="",$E781="",$F781="",$G781="",$H781="",$I781="",$J781="",$K781="",$L781=""),"",IF($B781="Female",1/(1+EXP(-SUMPRODUCT(Engine!$C$24802:$C$24833,INDIRECT("Coefficients!$BZ$2:$BZ$33")))),1/(1+EXP(-SUMPRODUCT(Engine!$C$24802:$C$24833,INDIRECT("Coefficients!$CA$2:$CA$33"))))))</f>
      </c>
      <c r="BC781" s="8">
        <f>IF(OR($B781="",$C781="",$D781="",$E781="",$F781="",$G781="",$H781="",$I781="",$J781="",$K781="",$L781=""),"",IF($B781="Female",1/(1+EXP(-SUMPRODUCT(Engine!$C$24802:$C$24833,INDIRECT("Coefficients!$CB$2:$CB$33")))),1/(1+EXP(-SUMPRODUCT(Engine!$C$24802:$C$24833,INDIRECT("Coefficients!$CC$2:$CC$33"))))))</f>
      </c>
      <c r="BD781" s="8">
        <f>IF(OR($B781="",$C781="",$D781="",$E781="",$F781="",$G781="",$H781="",$I781="",$J781="",$K781="",$L781=""),"",IF($B781="Female",1/(1+EXP(-SUMPRODUCT(Engine!$C$24802:$C$24833,INDIRECT("Coefficients!$CD$2:$CD$33")))),1/(1+EXP(-SUMPRODUCT(Engine!$C$24802:$C$24833,INDIRECT("Coefficients!$CE$2:$CE$33"))))))</f>
      </c>
      <c r="BE781" s="8">
        <f>IF(OR($B781="",$C781="",$D781="",$E781="",$F781="",$G781="",$H781="",$I781="",$J781="",$K781="",$L781=""),"",IF($B781="Female",1/(1+EXP(-SUMPRODUCT(Engine!$C$24802:$C$24833,INDIRECT("Coefficients!$CF$2:$CF$33")))),1/(1+EXP(-SUMPRODUCT(Engine!$C$24802:$C$24833,INDIRECT("Coefficients!$CG$2:$CG$33"))))))</f>
      </c>
      <c r="BF781" s="8">
        <f>IF(OR($B781="",$C781="",$D781="",$E781="",$F781="",$G781="",$H781="",$I781="",$J781="",$K781="",$L781=""),"",IF($B781="Female",1/(1+EXP(-SUMPRODUCT(Engine!$C$24802:$C$24833,INDIRECT("Coefficients!$CH$2:$CH$33")))),1/(1+EXP(-SUMPRODUCT(Engine!$C$24802:$C$24833,INDIRECT("Coefficients!$CI$2:$CI$33"))))))</f>
      </c>
      <c r="BG781" s="8">
        <f>IF(OR($B781="",$C781="",$D781="",$E781="",$F781="",$G781="",$H781="",$I781="",$J781="",$K781="",$L781=""),"",IF($B781="Female",1/(1+EXP(-SUMPRODUCT(Engine!$C$24802:$C$24833,INDIRECT("Coefficients!$CJ$2:$CJ$33")))),1/(1+EXP(-SUMPRODUCT(Engine!$C$24802:$C$24833,INDIRECT("Coefficients!$CK$2:$CK$33"))))))</f>
      </c>
      <c r="BH781" s="8">
        <f>IF(OR($B781="",$C781="",$D781="",$E781="",$F781="",$G781="",$H781="",$I781="",$J781="",$K781="",$L781=""),"",IF($B781="Female",1/(1+EXP(-SUMPRODUCT(Engine!$C$24802:$C$24833,INDIRECT("Coefficients!$CL$2:$CL$33")))),1/(1+EXP(-SUMPRODUCT(Engine!$C$24802:$C$24833,INDIRECT("Coefficients!$CM$2:$CM$33"))))))</f>
      </c>
      <c r="BI781" s="8">
        <f>IF(OR($B781="",$C781="",$D781="",$E781="",$F781="",$G781="",$H781="",$I781="",$J781="",$K781="",$L781=""),"",IF($B781="Female",1/(1+EXP(-SUMPRODUCT(Engine!$C$24802:$C$24833,INDIRECT("Coefficients!$CN$2:$CN$33")))),1/(1+EXP(-SUMPRODUCT(Engine!$C$24802:$C$24833,INDIRECT("Coefficients!$CO$2:$CO$33"))))))</f>
      </c>
      <c r="BJ781" s="8">
        <f>IF(OR($B781="",$C781="",$D781="",$E781="",$F781="",$G781="",$H781="",$I781="",$J781="",$K781="",$L781=""),"",IF($B781="Female",1/(1+EXP(-SUMPRODUCT(Engine!$C$24802:$C$24833,INDIRECT("Coefficients!$CP$2:$CP$33")))),1/(1+EXP(-SUMPRODUCT(Engine!$C$24802:$C$24833,INDIRECT("Coefficients!$CQ$2:$CQ$33"))))))</f>
      </c>
      <c r="BK781" s="8">
        <f>IF(OR($B781="",$C781="",$D781="",$E781="",$F781="",$G781="",$H781="",$I781="",$J781="",$K781="",$L781=""),"",IF($B781="Female",1/(1+EXP(-SUMPRODUCT(Engine!$C$24802:$C$24833,INDIRECT("Coefficients!$CR$2:$CR$33")))),1/(1+EXP(-SUMPRODUCT(Engine!$C$24802:$C$24833,INDIRECT("Coefficients!$CS$2:$CS$33"))))))</f>
      </c>
      <c r="BL781" s="8">
        <f>IF(OR($B781="",$C781="",$D781="",$E781="",$F781="",$G781="",$H781="",$I781="",$J781="",$K781="",$L781=""),"",IF($B781="Female",1/(1+EXP(-SUMPRODUCT(Engine!$C$24802:$C$24833,INDIRECT("Coefficients!$CT$2:$CT$33")))),1/(1+EXP(-SUMPRODUCT(Engine!$C$24802:$C$24833,INDIRECT("Coefficients!$CU$2:$CU$33"))))))</f>
      </c>
      <c r="BM781" s="8">
        <f>IF(OR($B781="",$C781="",$D781="",$E781="",$F781="",$G781="",$H781="",$I781="",$J781="",$K781="",$L781=""),"",IF($B781="Female",1/(1+EXP(-SUMPRODUCT(Engine!$C$24802:$C$24833,INDIRECT("Coefficients!$CV$2:$CV$33")))),1/(1+EXP(-SUMPRODUCT(Engine!$C$24802:$C$24833,INDIRECT("Coefficients!$CW$2:$CW$33"))))))</f>
      </c>
    </row>
    <row r="782" spans="1:6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8">
        <f>IF(OR($B782="",$C782="",$D782="",$E782="",$F782="",$G782="",$H782="",$I782="",$J782="",$K782="",$L782=""),"",IF($B782="Female",1/(1+EXP(-SUMPRODUCT(Engine!$C$24834:$C$24865,INDIRECT("Coefficients!$B$2:$B$33")))),1/(1+EXP(-SUMPRODUCT(Engine!$C$24834:$C$24865,INDIRECT("Coefficients!$C$2:$C$33"))))))</f>
      </c>
      <c r="Q782" s="8">
        <f>IF(OR($B782="",$C782="",$D782="",$E782="",$F782="",$G782="",$H782="",$I782="",$J782="",$K782="",$L782=""),"",IF($B782="Female",1/(1+EXP(-SUMPRODUCT(Engine!$C$24834:$C$24865,INDIRECT("Coefficients!$D$2:$D$33")))),1/(1+EXP(-SUMPRODUCT(Engine!$C$24834:$C$24865,INDIRECT("Coefficients!$E$2:$E$33"))))))</f>
      </c>
      <c r="R782" s="8">
        <f>IF(OR($B782="",$C782="",$D782="",$E782="",$F782="",$G782="",$H782="",$I782="",$J782="",$K782="",$L782=""),"",IF($B782="Female",1/(1+EXP(-SUMPRODUCT(Engine!$C$24834:$C$24865,INDIRECT("Coefficients!$F$2:$F$33")))),1/(1+EXP(-SUMPRODUCT(Engine!$C$24834:$C$24865,INDIRECT("Coefficients!$G$2:$G$33"))))))</f>
      </c>
      <c r="S782" s="8">
        <f>IF(OR($B782="",$C782="",$D782="",$E782="",$F782="",$G782="",$H782="",$I782="",$J782="",$K782="",$L782=""),"",IF($B782="Female",1/(1+EXP(-SUMPRODUCT(Engine!$C$24834:$C$24865,INDIRECT("Coefficients!$H$2:$H$33")))),1/(1+EXP(-SUMPRODUCT(Engine!$C$24834:$C$24865,INDIRECT("Coefficients!$I$2:$I$33"))))))</f>
      </c>
      <c r="T782" s="8">
        <f>IF(OR($B782="",$C782="",$D782="",$E782="",$F782="",$G782="",$H782="",$I782="",$J782="",$K782="",$L782=""),"",IF($B782="Female",1/(1+EXP(-SUMPRODUCT(Engine!$C$24834:$C$24865,INDIRECT("Coefficients!$J$2:$J$33")))),1/(1+EXP(-SUMPRODUCT(Engine!$C$24834:$C$24865,INDIRECT("Coefficients!$K$2:$K$33"))))))</f>
      </c>
      <c r="U782" s="8">
        <f>IF(OR($B782="",$C782="",$D782="",$E782="",$F782="",$G782="",$H782="",$I782="",$J782="",$K782="",$L782=""),"",IF($B782="Female",1/(1+EXP(-SUMPRODUCT(Engine!$C$24834:$C$24865,INDIRECT("Coefficients!$L$2:$L$33")))),1/(1+EXP(-SUMPRODUCT(Engine!$C$24834:$C$24865,INDIRECT("Coefficients!$M$2:$M$33"))))))</f>
      </c>
      <c r="V782" s="8">
        <f>IF(OR($B782="",$C782="",$D782="",$E782="",$F782="",$G782="",$H782="",$I782="",$J782="",$K782="",$L782=""),"",IF($B782="Female",1/(1+EXP(-SUMPRODUCT(Engine!$C$24834:$C$24865,INDIRECT("Coefficients!$N$2:$N$33")))),1/(1+EXP(-SUMPRODUCT(Engine!$C$24834:$C$24865,INDIRECT("Coefficients!$O$2:$O$33"))))))</f>
      </c>
      <c r="W782" s="8">
        <f>IF(OR($B782="",$C782="",$D782="",$E782="",$F782="",$G782="",$H782="",$I782="",$J782="",$K782="",$L782=""),"",IF($B782="Female",1/(1+EXP(-SUMPRODUCT(Engine!$C$24834:$C$24865,INDIRECT("Coefficients!$P$2:$P$33")))),1/(1+EXP(-SUMPRODUCT(Engine!$C$24834:$C$24865,INDIRECT("Coefficients!$Q$2:$Q$33"))))))</f>
      </c>
      <c r="X782" s="8">
        <f>IF(OR($B782="",$C782="",$D782="",$E782="",$F782="",$G782="",$H782="",$I782="",$J782="",$K782="",$L782=""),"",IF($B782="Female",1/(1+EXP(-SUMPRODUCT(Engine!$C$24834:$C$24865,INDIRECT("Coefficients!$R$2:$R$33")))),1/(1+EXP(-SUMPRODUCT(Engine!$C$24834:$C$24865,INDIRECT("Coefficients!$S$2:$S$33"))))))</f>
      </c>
      <c r="Y782" s="8">
        <f>IF(OR($B782="",$C782="",$D782="",$E782="",$F782="",$G782="",$H782="",$I782="",$J782="",$K782="",$L782=""),"",IF($B782="Female",1/(1+EXP(-SUMPRODUCT(Engine!$C$24834:$C$24865,INDIRECT("Coefficients!$T$2:$T$33")))),1/(1+EXP(-SUMPRODUCT(Engine!$C$24834:$C$24865,INDIRECT("Coefficients!$U$2:$U$33"))))))</f>
      </c>
      <c r="Z782" s="8">
        <f>IF(OR($B782="",$C782="",$D782="",$E782="",$F782="",$G782="",$H782="",$I782="",$J782="",$K782="",$L782=""),"",IF($B782="Female",1/(1+EXP(-SUMPRODUCT(Engine!$C$24834:$C$24865,INDIRECT("Coefficients!$V$2:$V$33")))),1/(1+EXP(-SUMPRODUCT(Engine!$C$24834:$C$24865,INDIRECT("Coefficients!$W$2:$W$33"))))))</f>
      </c>
      <c r="AA782" s="8">
        <f>IF(OR($B782="",$C782="",$D782="",$E782="",$F782="",$G782="",$H782="",$I782="",$J782="",$K782="",$L782=""),"",IF($B782="Female",1/(1+EXP(-SUMPRODUCT(Engine!$C$24834:$C$24865,INDIRECT("Coefficients!$X$2:$X$33")))),1/(1+EXP(-SUMPRODUCT(Engine!$C$24834:$C$24865,INDIRECT("Coefficients!$Y$2:$Y$33"))))))</f>
      </c>
      <c r="AB782" s="8">
        <f>IF(OR($B782="",$C782="",$D782="",$E782="",$F782="",$G782="",$H782="",$I782="",$J782="",$K782="",$L782=""),"",IF($B782="Female",1/(1+EXP(-SUMPRODUCT(Engine!$C$24834:$C$24865,INDIRECT("Coefficients!$Z$2:$Z$33")))),1/(1+EXP(-SUMPRODUCT(Engine!$C$24834:$C$24865,INDIRECT("Coefficients!$AA$2:$AA$33"))))))</f>
      </c>
      <c r="AC782" s="8">
        <f>IF(OR($B782="",$C782="",$D782="",$E782="",$F782="",$G782="",$H782="",$I782="",$J782="",$K782="",$L782=""),"",IF($B782="Female",1/(1+EXP(-SUMPRODUCT(Engine!$C$24834:$C$24865,INDIRECT("Coefficients!$AB$2:$AB$33")))),1/(1+EXP(-SUMPRODUCT(Engine!$C$24834:$C$24865,INDIRECT("Coefficients!$AC$2:$AC$33"))))))</f>
      </c>
      <c r="AD782" s="8">
        <f>IF(OR($B782="",$C782="",$D782="",$E782="",$F782="",$G782="",$H782="",$I782="",$J782="",$K782="",$L782=""),"",IF($B782="Female",1/(1+EXP(-SUMPRODUCT(Engine!$C$24834:$C$24865,INDIRECT("Coefficients!$AD$2:$AD$33")))),1/(1+EXP(-SUMPRODUCT(Engine!$C$24834:$C$24865,INDIRECT("Coefficients!$AE$2:$AE$33"))))))</f>
      </c>
      <c r="AE782" s="8">
        <f>IF(OR($B782="",$C782="",$D782="",$E782="",$F782="",$G782="",$H782="",$I782="",$J782="",$K782="",$L782=""),"",IF($B782="Female",1/(1+EXP(-SUMPRODUCT(Engine!$C$24834:$C$24865,INDIRECT("Coefficients!$AF$2:$AF$33")))),1/(1+EXP(-SUMPRODUCT(Engine!$C$24834:$C$24865,INDIRECT("Coefficients!$AG$2:$AG$33"))))))</f>
      </c>
      <c r="AF782" s="8">
        <f>IF(OR($B782="",$C782="",$D782="",$E782="",$F782="",$G782="",$H782="",$I782="",$J782="",$K782="",$L782=""),"",IF($B782="Female",1/(1+EXP(-SUMPRODUCT(Engine!$C$24834:$C$24865,INDIRECT("Coefficients!$AH$2:$AH$33")))),1/(1+EXP(-SUMPRODUCT(Engine!$C$24834:$C$24865,INDIRECT("Coefficients!$AI$2:$AI$33"))))))</f>
      </c>
      <c r="AG782" s="8">
        <f>IF(OR($B782="",$C782="",$D782="",$E782="",$F782="",$G782="",$H782="",$I782="",$J782="",$K782="",$L782=""),"",IF($B782="Female",1/(1+EXP(-SUMPRODUCT(Engine!$C$24834:$C$24865,INDIRECT("Coefficients!$AJ$2:$AJ$33")))),1/(1+EXP(-SUMPRODUCT(Engine!$C$24834:$C$24865,INDIRECT("Coefficients!$AK$2:$AK$33"))))))</f>
      </c>
      <c r="AH782" s="8">
        <f>IF(OR($B782="",$C782="",$D782="",$E782="",$F782="",$G782="",$H782="",$I782="",$J782="",$K782="",$L782=""),"",IF($B782="Female",1/(1+EXP(-SUMPRODUCT(Engine!$C$24834:$C$24865,INDIRECT("Coefficients!$AL$2:$AL$33")))),1/(1+EXP(-SUMPRODUCT(Engine!$C$24834:$C$24865,INDIRECT("Coefficients!$AM$2:$AM$33"))))))</f>
      </c>
      <c r="AI782" s="8">
        <f>IF(OR($B782="",$C782="",$D782="",$E782="",$F782="",$G782="",$H782="",$I782="",$J782="",$K782="",$L782=""),"",IF($B782="Female",1/(1+EXP(-SUMPRODUCT(Engine!$C$24834:$C$24865,INDIRECT("Coefficients!$AN$2:$AN$33")))),1/(1+EXP(-SUMPRODUCT(Engine!$C$24834:$C$24865,INDIRECT("Coefficients!$AO$2:$AO$33"))))))</f>
      </c>
      <c r="AJ782" s="8">
        <f>IF(OR($B782="",$C782="",$D782="",$E782="",$F782="",$G782="",$H782="",$I782="",$J782="",$K782="",$L782=""),"",IF($B782="Female",1/(1+EXP(-SUMPRODUCT(Engine!$C$24834:$C$24865,INDIRECT("Coefficients!$AP$2:$AP$33")))),1/(1+EXP(-SUMPRODUCT(Engine!$C$24834:$C$24865,INDIRECT("Coefficients!$AQ$2:$AQ$33"))))))</f>
      </c>
      <c r="AK782" s="8">
        <f>IF(OR($B782="",$C782="",$D782="",$E782="",$F782="",$G782="",$H782="",$I782="",$J782="",$K782="",$L782=""),"",IF($B782="Female",1/(1+EXP(-SUMPRODUCT(Engine!$C$24834:$C$24865,INDIRECT("Coefficients!$AR$2:$AR$33")))),1/(1+EXP(-SUMPRODUCT(Engine!$C$24834:$C$24865,INDIRECT("Coefficients!$AS$2:$AS$33"))))))</f>
      </c>
      <c r="AL782" s="8">
        <f>IF(OR($B782="",$C782="",$D782="",$E782="",$F782="",$G782="",$H782="",$I782="",$J782="",$K782="",$L782=""),"",IF($B782="Female",1/(1+EXP(-SUMPRODUCT(Engine!$C$24834:$C$24865,INDIRECT("Coefficients!$AT$2:$AT$33")))),1/(1+EXP(-SUMPRODUCT(Engine!$C$24834:$C$24865,INDIRECT("Coefficients!$AU$2:$AU$33"))))))</f>
      </c>
      <c r="AM782" s="8">
        <f>IF(OR($B782="",$C782="",$D782="",$E782="",$F782="",$G782="",$H782="",$I782="",$J782="",$K782="",$L782=""),"",IF($B782="Female",1/(1+EXP(-SUMPRODUCT(Engine!$C$24834:$C$24865,INDIRECT("Coefficients!$AV$2:$AV$33")))),1/(1+EXP(-SUMPRODUCT(Engine!$C$24834:$C$24865,INDIRECT("Coefficients!$AW$2:$AW$33"))))))</f>
      </c>
      <c r="AN782" s="8">
        <f>IF(OR($B782="",$C782="",$D782="",$E782="",$F782="",$G782="",$H782="",$I782="",$J782="",$K782="",$L782=""),"",IF($B782="Female",1/(1+EXP(-SUMPRODUCT(Engine!$C$24834:$C$24865,INDIRECT("Coefficients!$AX$2:$AX$33")))),1/(1+EXP(-SUMPRODUCT(Engine!$C$24834:$C$24865,INDIRECT("Coefficients!$AY$2:$AY$33"))))))</f>
      </c>
      <c r="AO782" s="8">
        <f>IF(OR($B782="",$C782="",$D782="",$E782="",$F782="",$G782="",$H782="",$I782="",$J782="",$K782="",$L782=""),"",IF($B782="Female",1/(1+EXP(-SUMPRODUCT(Engine!$C$24834:$C$24865,INDIRECT("Coefficients!$AZ$2:$AZ$33")))),1/(1+EXP(-SUMPRODUCT(Engine!$C$24834:$C$24865,INDIRECT("Coefficients!$BA$2:$BA$33"))))))</f>
      </c>
      <c r="AP782" s="8">
        <f>IF(OR($B782="",$C782="",$D782="",$E782="",$F782="",$G782="",$H782="",$I782="",$J782="",$K782="",$L782=""),"",IF($B782="Female",1/(1+EXP(-SUMPRODUCT(Engine!$C$24834:$C$24865,INDIRECT("Coefficients!$BB$2:$BB$33")))),1/(1+EXP(-SUMPRODUCT(Engine!$C$24834:$C$24865,INDIRECT("Coefficients!$BC$2:$BC$33"))))))</f>
      </c>
      <c r="AQ782" s="8">
        <f>IF(OR($B782="",$C782="",$D782="",$E782="",$F782="",$G782="",$H782="",$I782="",$J782="",$K782="",$L782=""),"",IF($B782="Female",1/(1+EXP(-SUMPRODUCT(Engine!$C$24834:$C$24865,INDIRECT("Coefficients!$BD$2:$BD$33")))),1/(1+EXP(-SUMPRODUCT(Engine!$C$24834:$C$24865,INDIRECT("Coefficients!$BE$2:$BE$33"))))))</f>
      </c>
      <c r="AR782" s="8">
        <f>IF(OR($B782="",$C782="",$D782="",$E782="",$F782="",$G782="",$H782="",$I782="",$J782="",$K782="",$L782=""),"",IF($B782="Female",1/(1+EXP(-SUMPRODUCT(Engine!$C$24834:$C$24865,INDIRECT("Coefficients!$BF$2:$BF$33")))),1/(1+EXP(-SUMPRODUCT(Engine!$C$24834:$C$24865,INDIRECT("Coefficients!$BG$2:$BG$33"))))))</f>
      </c>
      <c r="AS782" s="8">
        <f>IF(OR($B782="",$C782="",$D782="",$E782="",$F782="",$G782="",$H782="",$I782="",$J782="",$K782="",$L782=""),"",IF($B782="Female",1/(1+EXP(-SUMPRODUCT(Engine!$C$24834:$C$24865,INDIRECT("Coefficients!$BH$2:$BH$33")))),1/(1+EXP(-SUMPRODUCT(Engine!$C$24834:$C$24865,INDIRECT("Coefficients!$BI$2:$BI$33"))))))</f>
      </c>
      <c r="AT782" s="8">
        <f>IF(OR($B782="",$C782="",$D782="",$E782="",$F782="",$G782="",$H782="",$I782="",$J782="",$K782="",$L782=""),"",IF($B782="Female",1/(1+EXP(-SUMPRODUCT(Engine!$C$24834:$C$24865,INDIRECT("Coefficients!$BJ$2:$BJ$33")))),1/(1+EXP(-SUMPRODUCT(Engine!$C$24834:$C$24865,INDIRECT("Coefficients!$BK$2:$BK$33"))))))</f>
      </c>
      <c r="AU782" s="8">
        <f>IF(OR($B782="",$C782="",$D782="",$E782="",$F782="",$G782="",$H782="",$I782="",$J782="",$K782="",$L782=""),"",IF($B782="Female",1/(1+EXP(-SUMPRODUCT(Engine!$C$24834:$C$24865,INDIRECT("Coefficients!$BL$2:$BL$33")))),1/(1+EXP(-SUMPRODUCT(Engine!$C$24834:$C$24865,INDIRECT("Coefficients!$BM$2:$BM$33"))))))</f>
      </c>
      <c r="AV782" s="8">
        <f>IF(OR($B782="",$C782="",$D782="",$E782="",$F782="",$G782="",$H782="",$I782="",$J782="",$K782="",$L782=""),"",IF($B782="Female",1/(1+EXP(-SUMPRODUCT(Engine!$C$24834:$C$24865,INDIRECT("Coefficients!$BN$2:$BN$33")))),1/(1+EXP(-SUMPRODUCT(Engine!$C$24834:$C$24865,INDIRECT("Coefficients!$BO$2:$BO$33"))))))</f>
      </c>
      <c r="AW782" s="8">
        <f>IF(OR($B782="",$C782="",$D782="",$E782="",$F782="",$G782="",$H782="",$I782="",$J782="",$K782="",$L782=""),"",IF($B782="Female",1/(1+EXP(-SUMPRODUCT(Engine!$C$24834:$C$24865,INDIRECT("Coefficients!$BP$2:$BP$33")))),1/(1+EXP(-SUMPRODUCT(Engine!$C$24834:$C$24865,INDIRECT("Coefficients!$BQ$2:$BQ$33"))))))</f>
      </c>
      <c r="AX782" s="8">
        <f>IF(OR($B782="",$C782="",$D782="",$E782="",$F782="",$G782="",$H782="",$I782="",$J782="",$K782="",$L782=""),"",IF($B782="Female",1/(1+EXP(-SUMPRODUCT(Engine!$C$24834:$C$24865,INDIRECT("Coefficients!$BR$2:$BR$33")))),1/(1+EXP(-SUMPRODUCT(Engine!$C$24834:$C$24865,INDIRECT("Coefficients!$BS$2:$BS$33"))))))</f>
      </c>
      <c r="AY782" s="8">
        <f>IF(OR($B782="",$C782="",$D782="",$E782="",$F782="",$G782="",$H782="",$I782="",$J782="",$K782="",$L782=""),"",IF($B782="Female",1/(1+EXP(-SUMPRODUCT(Engine!$C$24834:$C$24865,INDIRECT("Coefficients!$BT$2:$BT$33")))),1/(1+EXP(-SUMPRODUCT(Engine!$C$24834:$C$24865,INDIRECT("Coefficients!$BU$2:$BU$33"))))))</f>
      </c>
      <c r="AZ782" s="8">
        <f>IF(OR($B782="",$C782="",$D782="",$E782="",$F782="",$G782="",$H782="",$I782="",$J782="",$K782="",$L782=""),"",IF($B782="Female",1/(1+EXP(-SUMPRODUCT(Engine!$C$24834:$C$24865,INDIRECT("Coefficients!$BV$2:$BV$33")))),1/(1+EXP(-SUMPRODUCT(Engine!$C$24834:$C$24865,INDIRECT("Coefficients!$BW$2:$BW$33"))))))</f>
      </c>
      <c r="BA782" s="8">
        <f>IF(OR($B782="",$C782="",$D782="",$E782="",$F782="",$G782="",$H782="",$I782="",$J782="",$K782="",$L782=""),"",IF($B782="Female",1/(1+EXP(-SUMPRODUCT(Engine!$C$24834:$C$24865,INDIRECT("Coefficients!$BX$2:$BX$33")))),1/(1+EXP(-SUMPRODUCT(Engine!$C$24834:$C$24865,INDIRECT("Coefficients!$BY$2:$BY$33"))))))</f>
      </c>
      <c r="BB782" s="8">
        <f>IF(OR($B782="",$C782="",$D782="",$E782="",$F782="",$G782="",$H782="",$I782="",$J782="",$K782="",$L782=""),"",IF($B782="Female",1/(1+EXP(-SUMPRODUCT(Engine!$C$24834:$C$24865,INDIRECT("Coefficients!$BZ$2:$BZ$33")))),1/(1+EXP(-SUMPRODUCT(Engine!$C$24834:$C$24865,INDIRECT("Coefficients!$CA$2:$CA$33"))))))</f>
      </c>
      <c r="BC782" s="8">
        <f>IF(OR($B782="",$C782="",$D782="",$E782="",$F782="",$G782="",$H782="",$I782="",$J782="",$K782="",$L782=""),"",IF($B782="Female",1/(1+EXP(-SUMPRODUCT(Engine!$C$24834:$C$24865,INDIRECT("Coefficients!$CB$2:$CB$33")))),1/(1+EXP(-SUMPRODUCT(Engine!$C$24834:$C$24865,INDIRECT("Coefficients!$CC$2:$CC$33"))))))</f>
      </c>
      <c r="BD782" s="8">
        <f>IF(OR($B782="",$C782="",$D782="",$E782="",$F782="",$G782="",$H782="",$I782="",$J782="",$K782="",$L782=""),"",IF($B782="Female",1/(1+EXP(-SUMPRODUCT(Engine!$C$24834:$C$24865,INDIRECT("Coefficients!$CD$2:$CD$33")))),1/(1+EXP(-SUMPRODUCT(Engine!$C$24834:$C$24865,INDIRECT("Coefficients!$CE$2:$CE$33"))))))</f>
      </c>
      <c r="BE782" s="8">
        <f>IF(OR($B782="",$C782="",$D782="",$E782="",$F782="",$G782="",$H782="",$I782="",$J782="",$K782="",$L782=""),"",IF($B782="Female",1/(1+EXP(-SUMPRODUCT(Engine!$C$24834:$C$24865,INDIRECT("Coefficients!$CF$2:$CF$33")))),1/(1+EXP(-SUMPRODUCT(Engine!$C$24834:$C$24865,INDIRECT("Coefficients!$CG$2:$CG$33"))))))</f>
      </c>
      <c r="BF782" s="8">
        <f>IF(OR($B782="",$C782="",$D782="",$E782="",$F782="",$G782="",$H782="",$I782="",$J782="",$K782="",$L782=""),"",IF($B782="Female",1/(1+EXP(-SUMPRODUCT(Engine!$C$24834:$C$24865,INDIRECT("Coefficients!$CH$2:$CH$33")))),1/(1+EXP(-SUMPRODUCT(Engine!$C$24834:$C$24865,INDIRECT("Coefficients!$CI$2:$CI$33"))))))</f>
      </c>
      <c r="BG782" s="8">
        <f>IF(OR($B782="",$C782="",$D782="",$E782="",$F782="",$G782="",$H782="",$I782="",$J782="",$K782="",$L782=""),"",IF($B782="Female",1/(1+EXP(-SUMPRODUCT(Engine!$C$24834:$C$24865,INDIRECT("Coefficients!$CJ$2:$CJ$33")))),1/(1+EXP(-SUMPRODUCT(Engine!$C$24834:$C$24865,INDIRECT("Coefficients!$CK$2:$CK$33"))))))</f>
      </c>
      <c r="BH782" s="8">
        <f>IF(OR($B782="",$C782="",$D782="",$E782="",$F782="",$G782="",$H782="",$I782="",$J782="",$K782="",$L782=""),"",IF($B782="Female",1/(1+EXP(-SUMPRODUCT(Engine!$C$24834:$C$24865,INDIRECT("Coefficients!$CL$2:$CL$33")))),1/(1+EXP(-SUMPRODUCT(Engine!$C$24834:$C$24865,INDIRECT("Coefficients!$CM$2:$CM$33"))))))</f>
      </c>
      <c r="BI782" s="8">
        <f>IF(OR($B782="",$C782="",$D782="",$E782="",$F782="",$G782="",$H782="",$I782="",$J782="",$K782="",$L782=""),"",IF($B782="Female",1/(1+EXP(-SUMPRODUCT(Engine!$C$24834:$C$24865,INDIRECT("Coefficients!$CN$2:$CN$33")))),1/(1+EXP(-SUMPRODUCT(Engine!$C$24834:$C$24865,INDIRECT("Coefficients!$CO$2:$CO$33"))))))</f>
      </c>
      <c r="BJ782" s="8">
        <f>IF(OR($B782="",$C782="",$D782="",$E782="",$F782="",$G782="",$H782="",$I782="",$J782="",$K782="",$L782=""),"",IF($B782="Female",1/(1+EXP(-SUMPRODUCT(Engine!$C$24834:$C$24865,INDIRECT("Coefficients!$CP$2:$CP$33")))),1/(1+EXP(-SUMPRODUCT(Engine!$C$24834:$C$24865,INDIRECT("Coefficients!$CQ$2:$CQ$33"))))))</f>
      </c>
      <c r="BK782" s="8">
        <f>IF(OR($B782="",$C782="",$D782="",$E782="",$F782="",$G782="",$H782="",$I782="",$J782="",$K782="",$L782=""),"",IF($B782="Female",1/(1+EXP(-SUMPRODUCT(Engine!$C$24834:$C$24865,INDIRECT("Coefficients!$CR$2:$CR$33")))),1/(1+EXP(-SUMPRODUCT(Engine!$C$24834:$C$24865,INDIRECT("Coefficients!$CS$2:$CS$33"))))))</f>
      </c>
      <c r="BL782" s="8">
        <f>IF(OR($B782="",$C782="",$D782="",$E782="",$F782="",$G782="",$H782="",$I782="",$J782="",$K782="",$L782=""),"",IF($B782="Female",1/(1+EXP(-SUMPRODUCT(Engine!$C$24834:$C$24865,INDIRECT("Coefficients!$CT$2:$CT$33")))),1/(1+EXP(-SUMPRODUCT(Engine!$C$24834:$C$24865,INDIRECT("Coefficients!$CU$2:$CU$33"))))))</f>
      </c>
      <c r="BM782" s="8">
        <f>IF(OR($B782="",$C782="",$D782="",$E782="",$F782="",$G782="",$H782="",$I782="",$J782="",$K782="",$L782=""),"",IF($B782="Female",1/(1+EXP(-SUMPRODUCT(Engine!$C$24834:$C$24865,INDIRECT("Coefficients!$CV$2:$CV$33")))),1/(1+EXP(-SUMPRODUCT(Engine!$C$24834:$C$24865,INDIRECT("Coefficients!$CW$2:$CW$33"))))))</f>
      </c>
    </row>
    <row r="783" spans="1:6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8">
        <f>IF(OR($B783="",$C783="",$D783="",$E783="",$F783="",$G783="",$H783="",$I783="",$J783="",$K783="",$L783=""),"",IF($B783="Female",1/(1+EXP(-SUMPRODUCT(Engine!$C$24866:$C$24897,INDIRECT("Coefficients!$B$2:$B$33")))),1/(1+EXP(-SUMPRODUCT(Engine!$C$24866:$C$24897,INDIRECT("Coefficients!$C$2:$C$33"))))))</f>
      </c>
      <c r="Q783" s="8">
        <f>IF(OR($B783="",$C783="",$D783="",$E783="",$F783="",$G783="",$H783="",$I783="",$J783="",$K783="",$L783=""),"",IF($B783="Female",1/(1+EXP(-SUMPRODUCT(Engine!$C$24866:$C$24897,INDIRECT("Coefficients!$D$2:$D$33")))),1/(1+EXP(-SUMPRODUCT(Engine!$C$24866:$C$24897,INDIRECT("Coefficients!$E$2:$E$33"))))))</f>
      </c>
      <c r="R783" s="8">
        <f>IF(OR($B783="",$C783="",$D783="",$E783="",$F783="",$G783="",$H783="",$I783="",$J783="",$K783="",$L783=""),"",IF($B783="Female",1/(1+EXP(-SUMPRODUCT(Engine!$C$24866:$C$24897,INDIRECT("Coefficients!$F$2:$F$33")))),1/(1+EXP(-SUMPRODUCT(Engine!$C$24866:$C$24897,INDIRECT("Coefficients!$G$2:$G$33"))))))</f>
      </c>
      <c r="S783" s="8">
        <f>IF(OR($B783="",$C783="",$D783="",$E783="",$F783="",$G783="",$H783="",$I783="",$J783="",$K783="",$L783=""),"",IF($B783="Female",1/(1+EXP(-SUMPRODUCT(Engine!$C$24866:$C$24897,INDIRECT("Coefficients!$H$2:$H$33")))),1/(1+EXP(-SUMPRODUCT(Engine!$C$24866:$C$24897,INDIRECT("Coefficients!$I$2:$I$33"))))))</f>
      </c>
      <c r="T783" s="8">
        <f>IF(OR($B783="",$C783="",$D783="",$E783="",$F783="",$G783="",$H783="",$I783="",$J783="",$K783="",$L783=""),"",IF($B783="Female",1/(1+EXP(-SUMPRODUCT(Engine!$C$24866:$C$24897,INDIRECT("Coefficients!$J$2:$J$33")))),1/(1+EXP(-SUMPRODUCT(Engine!$C$24866:$C$24897,INDIRECT("Coefficients!$K$2:$K$33"))))))</f>
      </c>
      <c r="U783" s="8">
        <f>IF(OR($B783="",$C783="",$D783="",$E783="",$F783="",$G783="",$H783="",$I783="",$J783="",$K783="",$L783=""),"",IF($B783="Female",1/(1+EXP(-SUMPRODUCT(Engine!$C$24866:$C$24897,INDIRECT("Coefficients!$L$2:$L$33")))),1/(1+EXP(-SUMPRODUCT(Engine!$C$24866:$C$24897,INDIRECT("Coefficients!$M$2:$M$33"))))))</f>
      </c>
      <c r="V783" s="8">
        <f>IF(OR($B783="",$C783="",$D783="",$E783="",$F783="",$G783="",$H783="",$I783="",$J783="",$K783="",$L783=""),"",IF($B783="Female",1/(1+EXP(-SUMPRODUCT(Engine!$C$24866:$C$24897,INDIRECT("Coefficients!$N$2:$N$33")))),1/(1+EXP(-SUMPRODUCT(Engine!$C$24866:$C$24897,INDIRECT("Coefficients!$O$2:$O$33"))))))</f>
      </c>
      <c r="W783" s="8">
        <f>IF(OR($B783="",$C783="",$D783="",$E783="",$F783="",$G783="",$H783="",$I783="",$J783="",$K783="",$L783=""),"",IF($B783="Female",1/(1+EXP(-SUMPRODUCT(Engine!$C$24866:$C$24897,INDIRECT("Coefficients!$P$2:$P$33")))),1/(1+EXP(-SUMPRODUCT(Engine!$C$24866:$C$24897,INDIRECT("Coefficients!$Q$2:$Q$33"))))))</f>
      </c>
      <c r="X783" s="8">
        <f>IF(OR($B783="",$C783="",$D783="",$E783="",$F783="",$G783="",$H783="",$I783="",$J783="",$K783="",$L783=""),"",IF($B783="Female",1/(1+EXP(-SUMPRODUCT(Engine!$C$24866:$C$24897,INDIRECT("Coefficients!$R$2:$R$33")))),1/(1+EXP(-SUMPRODUCT(Engine!$C$24866:$C$24897,INDIRECT("Coefficients!$S$2:$S$33"))))))</f>
      </c>
      <c r="Y783" s="8">
        <f>IF(OR($B783="",$C783="",$D783="",$E783="",$F783="",$G783="",$H783="",$I783="",$J783="",$K783="",$L783=""),"",IF($B783="Female",1/(1+EXP(-SUMPRODUCT(Engine!$C$24866:$C$24897,INDIRECT("Coefficients!$T$2:$T$33")))),1/(1+EXP(-SUMPRODUCT(Engine!$C$24866:$C$24897,INDIRECT("Coefficients!$U$2:$U$33"))))))</f>
      </c>
      <c r="Z783" s="8">
        <f>IF(OR($B783="",$C783="",$D783="",$E783="",$F783="",$G783="",$H783="",$I783="",$J783="",$K783="",$L783=""),"",IF($B783="Female",1/(1+EXP(-SUMPRODUCT(Engine!$C$24866:$C$24897,INDIRECT("Coefficients!$V$2:$V$33")))),1/(1+EXP(-SUMPRODUCT(Engine!$C$24866:$C$24897,INDIRECT("Coefficients!$W$2:$W$33"))))))</f>
      </c>
      <c r="AA783" s="8">
        <f>IF(OR($B783="",$C783="",$D783="",$E783="",$F783="",$G783="",$H783="",$I783="",$J783="",$K783="",$L783=""),"",IF($B783="Female",1/(1+EXP(-SUMPRODUCT(Engine!$C$24866:$C$24897,INDIRECT("Coefficients!$X$2:$X$33")))),1/(1+EXP(-SUMPRODUCT(Engine!$C$24866:$C$24897,INDIRECT("Coefficients!$Y$2:$Y$33"))))))</f>
      </c>
      <c r="AB783" s="8">
        <f>IF(OR($B783="",$C783="",$D783="",$E783="",$F783="",$G783="",$H783="",$I783="",$J783="",$K783="",$L783=""),"",IF($B783="Female",1/(1+EXP(-SUMPRODUCT(Engine!$C$24866:$C$24897,INDIRECT("Coefficients!$Z$2:$Z$33")))),1/(1+EXP(-SUMPRODUCT(Engine!$C$24866:$C$24897,INDIRECT("Coefficients!$AA$2:$AA$33"))))))</f>
      </c>
      <c r="AC783" s="8">
        <f>IF(OR($B783="",$C783="",$D783="",$E783="",$F783="",$G783="",$H783="",$I783="",$J783="",$K783="",$L783=""),"",IF($B783="Female",1/(1+EXP(-SUMPRODUCT(Engine!$C$24866:$C$24897,INDIRECT("Coefficients!$AB$2:$AB$33")))),1/(1+EXP(-SUMPRODUCT(Engine!$C$24866:$C$24897,INDIRECT("Coefficients!$AC$2:$AC$33"))))))</f>
      </c>
      <c r="AD783" s="8">
        <f>IF(OR($B783="",$C783="",$D783="",$E783="",$F783="",$G783="",$H783="",$I783="",$J783="",$K783="",$L783=""),"",IF($B783="Female",1/(1+EXP(-SUMPRODUCT(Engine!$C$24866:$C$24897,INDIRECT("Coefficients!$AD$2:$AD$33")))),1/(1+EXP(-SUMPRODUCT(Engine!$C$24866:$C$24897,INDIRECT("Coefficients!$AE$2:$AE$33"))))))</f>
      </c>
      <c r="AE783" s="8">
        <f>IF(OR($B783="",$C783="",$D783="",$E783="",$F783="",$G783="",$H783="",$I783="",$J783="",$K783="",$L783=""),"",IF($B783="Female",1/(1+EXP(-SUMPRODUCT(Engine!$C$24866:$C$24897,INDIRECT("Coefficients!$AF$2:$AF$33")))),1/(1+EXP(-SUMPRODUCT(Engine!$C$24866:$C$24897,INDIRECT("Coefficients!$AG$2:$AG$33"))))))</f>
      </c>
      <c r="AF783" s="8">
        <f>IF(OR($B783="",$C783="",$D783="",$E783="",$F783="",$G783="",$H783="",$I783="",$J783="",$K783="",$L783=""),"",IF($B783="Female",1/(1+EXP(-SUMPRODUCT(Engine!$C$24866:$C$24897,INDIRECT("Coefficients!$AH$2:$AH$33")))),1/(1+EXP(-SUMPRODUCT(Engine!$C$24866:$C$24897,INDIRECT("Coefficients!$AI$2:$AI$33"))))))</f>
      </c>
      <c r="AG783" s="8">
        <f>IF(OR($B783="",$C783="",$D783="",$E783="",$F783="",$G783="",$H783="",$I783="",$J783="",$K783="",$L783=""),"",IF($B783="Female",1/(1+EXP(-SUMPRODUCT(Engine!$C$24866:$C$24897,INDIRECT("Coefficients!$AJ$2:$AJ$33")))),1/(1+EXP(-SUMPRODUCT(Engine!$C$24866:$C$24897,INDIRECT("Coefficients!$AK$2:$AK$33"))))))</f>
      </c>
      <c r="AH783" s="8">
        <f>IF(OR($B783="",$C783="",$D783="",$E783="",$F783="",$G783="",$H783="",$I783="",$J783="",$K783="",$L783=""),"",IF($B783="Female",1/(1+EXP(-SUMPRODUCT(Engine!$C$24866:$C$24897,INDIRECT("Coefficients!$AL$2:$AL$33")))),1/(1+EXP(-SUMPRODUCT(Engine!$C$24866:$C$24897,INDIRECT("Coefficients!$AM$2:$AM$33"))))))</f>
      </c>
      <c r="AI783" s="8">
        <f>IF(OR($B783="",$C783="",$D783="",$E783="",$F783="",$G783="",$H783="",$I783="",$J783="",$K783="",$L783=""),"",IF($B783="Female",1/(1+EXP(-SUMPRODUCT(Engine!$C$24866:$C$24897,INDIRECT("Coefficients!$AN$2:$AN$33")))),1/(1+EXP(-SUMPRODUCT(Engine!$C$24866:$C$24897,INDIRECT("Coefficients!$AO$2:$AO$33"))))))</f>
      </c>
      <c r="AJ783" s="8">
        <f>IF(OR($B783="",$C783="",$D783="",$E783="",$F783="",$G783="",$H783="",$I783="",$J783="",$K783="",$L783=""),"",IF($B783="Female",1/(1+EXP(-SUMPRODUCT(Engine!$C$24866:$C$24897,INDIRECT("Coefficients!$AP$2:$AP$33")))),1/(1+EXP(-SUMPRODUCT(Engine!$C$24866:$C$24897,INDIRECT("Coefficients!$AQ$2:$AQ$33"))))))</f>
      </c>
      <c r="AK783" s="8">
        <f>IF(OR($B783="",$C783="",$D783="",$E783="",$F783="",$G783="",$H783="",$I783="",$J783="",$K783="",$L783=""),"",IF($B783="Female",1/(1+EXP(-SUMPRODUCT(Engine!$C$24866:$C$24897,INDIRECT("Coefficients!$AR$2:$AR$33")))),1/(1+EXP(-SUMPRODUCT(Engine!$C$24866:$C$24897,INDIRECT("Coefficients!$AS$2:$AS$33"))))))</f>
      </c>
      <c r="AL783" s="8">
        <f>IF(OR($B783="",$C783="",$D783="",$E783="",$F783="",$G783="",$H783="",$I783="",$J783="",$K783="",$L783=""),"",IF($B783="Female",1/(1+EXP(-SUMPRODUCT(Engine!$C$24866:$C$24897,INDIRECT("Coefficients!$AT$2:$AT$33")))),1/(1+EXP(-SUMPRODUCT(Engine!$C$24866:$C$24897,INDIRECT("Coefficients!$AU$2:$AU$33"))))))</f>
      </c>
      <c r="AM783" s="8">
        <f>IF(OR($B783="",$C783="",$D783="",$E783="",$F783="",$G783="",$H783="",$I783="",$J783="",$K783="",$L783=""),"",IF($B783="Female",1/(1+EXP(-SUMPRODUCT(Engine!$C$24866:$C$24897,INDIRECT("Coefficients!$AV$2:$AV$33")))),1/(1+EXP(-SUMPRODUCT(Engine!$C$24866:$C$24897,INDIRECT("Coefficients!$AW$2:$AW$33"))))))</f>
      </c>
      <c r="AN783" s="8">
        <f>IF(OR($B783="",$C783="",$D783="",$E783="",$F783="",$G783="",$H783="",$I783="",$J783="",$K783="",$L783=""),"",IF($B783="Female",1/(1+EXP(-SUMPRODUCT(Engine!$C$24866:$C$24897,INDIRECT("Coefficients!$AX$2:$AX$33")))),1/(1+EXP(-SUMPRODUCT(Engine!$C$24866:$C$24897,INDIRECT("Coefficients!$AY$2:$AY$33"))))))</f>
      </c>
      <c r="AO783" s="8">
        <f>IF(OR($B783="",$C783="",$D783="",$E783="",$F783="",$G783="",$H783="",$I783="",$J783="",$K783="",$L783=""),"",IF($B783="Female",1/(1+EXP(-SUMPRODUCT(Engine!$C$24866:$C$24897,INDIRECT("Coefficients!$AZ$2:$AZ$33")))),1/(1+EXP(-SUMPRODUCT(Engine!$C$24866:$C$24897,INDIRECT("Coefficients!$BA$2:$BA$33"))))))</f>
      </c>
      <c r="AP783" s="8">
        <f>IF(OR($B783="",$C783="",$D783="",$E783="",$F783="",$G783="",$H783="",$I783="",$J783="",$K783="",$L783=""),"",IF($B783="Female",1/(1+EXP(-SUMPRODUCT(Engine!$C$24866:$C$24897,INDIRECT("Coefficients!$BB$2:$BB$33")))),1/(1+EXP(-SUMPRODUCT(Engine!$C$24866:$C$24897,INDIRECT("Coefficients!$BC$2:$BC$33"))))))</f>
      </c>
      <c r="AQ783" s="8">
        <f>IF(OR($B783="",$C783="",$D783="",$E783="",$F783="",$G783="",$H783="",$I783="",$J783="",$K783="",$L783=""),"",IF($B783="Female",1/(1+EXP(-SUMPRODUCT(Engine!$C$24866:$C$24897,INDIRECT("Coefficients!$BD$2:$BD$33")))),1/(1+EXP(-SUMPRODUCT(Engine!$C$24866:$C$24897,INDIRECT("Coefficients!$BE$2:$BE$33"))))))</f>
      </c>
      <c r="AR783" s="8">
        <f>IF(OR($B783="",$C783="",$D783="",$E783="",$F783="",$G783="",$H783="",$I783="",$J783="",$K783="",$L783=""),"",IF($B783="Female",1/(1+EXP(-SUMPRODUCT(Engine!$C$24866:$C$24897,INDIRECT("Coefficients!$BF$2:$BF$33")))),1/(1+EXP(-SUMPRODUCT(Engine!$C$24866:$C$24897,INDIRECT("Coefficients!$BG$2:$BG$33"))))))</f>
      </c>
      <c r="AS783" s="8">
        <f>IF(OR($B783="",$C783="",$D783="",$E783="",$F783="",$G783="",$H783="",$I783="",$J783="",$K783="",$L783=""),"",IF($B783="Female",1/(1+EXP(-SUMPRODUCT(Engine!$C$24866:$C$24897,INDIRECT("Coefficients!$BH$2:$BH$33")))),1/(1+EXP(-SUMPRODUCT(Engine!$C$24866:$C$24897,INDIRECT("Coefficients!$BI$2:$BI$33"))))))</f>
      </c>
      <c r="AT783" s="8">
        <f>IF(OR($B783="",$C783="",$D783="",$E783="",$F783="",$G783="",$H783="",$I783="",$J783="",$K783="",$L783=""),"",IF($B783="Female",1/(1+EXP(-SUMPRODUCT(Engine!$C$24866:$C$24897,INDIRECT("Coefficients!$BJ$2:$BJ$33")))),1/(1+EXP(-SUMPRODUCT(Engine!$C$24866:$C$24897,INDIRECT("Coefficients!$BK$2:$BK$33"))))))</f>
      </c>
      <c r="AU783" s="8">
        <f>IF(OR($B783="",$C783="",$D783="",$E783="",$F783="",$G783="",$H783="",$I783="",$J783="",$K783="",$L783=""),"",IF($B783="Female",1/(1+EXP(-SUMPRODUCT(Engine!$C$24866:$C$24897,INDIRECT("Coefficients!$BL$2:$BL$33")))),1/(1+EXP(-SUMPRODUCT(Engine!$C$24866:$C$24897,INDIRECT("Coefficients!$BM$2:$BM$33"))))))</f>
      </c>
      <c r="AV783" s="8">
        <f>IF(OR($B783="",$C783="",$D783="",$E783="",$F783="",$G783="",$H783="",$I783="",$J783="",$K783="",$L783=""),"",IF($B783="Female",1/(1+EXP(-SUMPRODUCT(Engine!$C$24866:$C$24897,INDIRECT("Coefficients!$BN$2:$BN$33")))),1/(1+EXP(-SUMPRODUCT(Engine!$C$24866:$C$24897,INDIRECT("Coefficients!$BO$2:$BO$33"))))))</f>
      </c>
      <c r="AW783" s="8">
        <f>IF(OR($B783="",$C783="",$D783="",$E783="",$F783="",$G783="",$H783="",$I783="",$J783="",$K783="",$L783=""),"",IF($B783="Female",1/(1+EXP(-SUMPRODUCT(Engine!$C$24866:$C$24897,INDIRECT("Coefficients!$BP$2:$BP$33")))),1/(1+EXP(-SUMPRODUCT(Engine!$C$24866:$C$24897,INDIRECT("Coefficients!$BQ$2:$BQ$33"))))))</f>
      </c>
      <c r="AX783" s="8">
        <f>IF(OR($B783="",$C783="",$D783="",$E783="",$F783="",$G783="",$H783="",$I783="",$J783="",$K783="",$L783=""),"",IF($B783="Female",1/(1+EXP(-SUMPRODUCT(Engine!$C$24866:$C$24897,INDIRECT("Coefficients!$BR$2:$BR$33")))),1/(1+EXP(-SUMPRODUCT(Engine!$C$24866:$C$24897,INDIRECT("Coefficients!$BS$2:$BS$33"))))))</f>
      </c>
      <c r="AY783" s="8">
        <f>IF(OR($B783="",$C783="",$D783="",$E783="",$F783="",$G783="",$H783="",$I783="",$J783="",$K783="",$L783=""),"",IF($B783="Female",1/(1+EXP(-SUMPRODUCT(Engine!$C$24866:$C$24897,INDIRECT("Coefficients!$BT$2:$BT$33")))),1/(1+EXP(-SUMPRODUCT(Engine!$C$24866:$C$24897,INDIRECT("Coefficients!$BU$2:$BU$33"))))))</f>
      </c>
      <c r="AZ783" s="8">
        <f>IF(OR($B783="",$C783="",$D783="",$E783="",$F783="",$G783="",$H783="",$I783="",$J783="",$K783="",$L783=""),"",IF($B783="Female",1/(1+EXP(-SUMPRODUCT(Engine!$C$24866:$C$24897,INDIRECT("Coefficients!$BV$2:$BV$33")))),1/(1+EXP(-SUMPRODUCT(Engine!$C$24866:$C$24897,INDIRECT("Coefficients!$BW$2:$BW$33"))))))</f>
      </c>
      <c r="BA783" s="8">
        <f>IF(OR($B783="",$C783="",$D783="",$E783="",$F783="",$G783="",$H783="",$I783="",$J783="",$K783="",$L783=""),"",IF($B783="Female",1/(1+EXP(-SUMPRODUCT(Engine!$C$24866:$C$24897,INDIRECT("Coefficients!$BX$2:$BX$33")))),1/(1+EXP(-SUMPRODUCT(Engine!$C$24866:$C$24897,INDIRECT("Coefficients!$BY$2:$BY$33"))))))</f>
      </c>
      <c r="BB783" s="8">
        <f>IF(OR($B783="",$C783="",$D783="",$E783="",$F783="",$G783="",$H783="",$I783="",$J783="",$K783="",$L783=""),"",IF($B783="Female",1/(1+EXP(-SUMPRODUCT(Engine!$C$24866:$C$24897,INDIRECT("Coefficients!$BZ$2:$BZ$33")))),1/(1+EXP(-SUMPRODUCT(Engine!$C$24866:$C$24897,INDIRECT("Coefficients!$CA$2:$CA$33"))))))</f>
      </c>
      <c r="BC783" s="8">
        <f>IF(OR($B783="",$C783="",$D783="",$E783="",$F783="",$G783="",$H783="",$I783="",$J783="",$K783="",$L783=""),"",IF($B783="Female",1/(1+EXP(-SUMPRODUCT(Engine!$C$24866:$C$24897,INDIRECT("Coefficients!$CB$2:$CB$33")))),1/(1+EXP(-SUMPRODUCT(Engine!$C$24866:$C$24897,INDIRECT("Coefficients!$CC$2:$CC$33"))))))</f>
      </c>
      <c r="BD783" s="8">
        <f>IF(OR($B783="",$C783="",$D783="",$E783="",$F783="",$G783="",$H783="",$I783="",$J783="",$K783="",$L783=""),"",IF($B783="Female",1/(1+EXP(-SUMPRODUCT(Engine!$C$24866:$C$24897,INDIRECT("Coefficients!$CD$2:$CD$33")))),1/(1+EXP(-SUMPRODUCT(Engine!$C$24866:$C$24897,INDIRECT("Coefficients!$CE$2:$CE$33"))))))</f>
      </c>
      <c r="BE783" s="8">
        <f>IF(OR($B783="",$C783="",$D783="",$E783="",$F783="",$G783="",$H783="",$I783="",$J783="",$K783="",$L783=""),"",IF($B783="Female",1/(1+EXP(-SUMPRODUCT(Engine!$C$24866:$C$24897,INDIRECT("Coefficients!$CF$2:$CF$33")))),1/(1+EXP(-SUMPRODUCT(Engine!$C$24866:$C$24897,INDIRECT("Coefficients!$CG$2:$CG$33"))))))</f>
      </c>
      <c r="BF783" s="8">
        <f>IF(OR($B783="",$C783="",$D783="",$E783="",$F783="",$G783="",$H783="",$I783="",$J783="",$K783="",$L783=""),"",IF($B783="Female",1/(1+EXP(-SUMPRODUCT(Engine!$C$24866:$C$24897,INDIRECT("Coefficients!$CH$2:$CH$33")))),1/(1+EXP(-SUMPRODUCT(Engine!$C$24866:$C$24897,INDIRECT("Coefficients!$CI$2:$CI$33"))))))</f>
      </c>
      <c r="BG783" s="8">
        <f>IF(OR($B783="",$C783="",$D783="",$E783="",$F783="",$G783="",$H783="",$I783="",$J783="",$K783="",$L783=""),"",IF($B783="Female",1/(1+EXP(-SUMPRODUCT(Engine!$C$24866:$C$24897,INDIRECT("Coefficients!$CJ$2:$CJ$33")))),1/(1+EXP(-SUMPRODUCT(Engine!$C$24866:$C$24897,INDIRECT("Coefficients!$CK$2:$CK$33"))))))</f>
      </c>
      <c r="BH783" s="8">
        <f>IF(OR($B783="",$C783="",$D783="",$E783="",$F783="",$G783="",$H783="",$I783="",$J783="",$K783="",$L783=""),"",IF($B783="Female",1/(1+EXP(-SUMPRODUCT(Engine!$C$24866:$C$24897,INDIRECT("Coefficients!$CL$2:$CL$33")))),1/(1+EXP(-SUMPRODUCT(Engine!$C$24866:$C$24897,INDIRECT("Coefficients!$CM$2:$CM$33"))))))</f>
      </c>
      <c r="BI783" s="8">
        <f>IF(OR($B783="",$C783="",$D783="",$E783="",$F783="",$G783="",$H783="",$I783="",$J783="",$K783="",$L783=""),"",IF($B783="Female",1/(1+EXP(-SUMPRODUCT(Engine!$C$24866:$C$24897,INDIRECT("Coefficients!$CN$2:$CN$33")))),1/(1+EXP(-SUMPRODUCT(Engine!$C$24866:$C$24897,INDIRECT("Coefficients!$CO$2:$CO$33"))))))</f>
      </c>
      <c r="BJ783" s="8">
        <f>IF(OR($B783="",$C783="",$D783="",$E783="",$F783="",$G783="",$H783="",$I783="",$J783="",$K783="",$L783=""),"",IF($B783="Female",1/(1+EXP(-SUMPRODUCT(Engine!$C$24866:$C$24897,INDIRECT("Coefficients!$CP$2:$CP$33")))),1/(1+EXP(-SUMPRODUCT(Engine!$C$24866:$C$24897,INDIRECT("Coefficients!$CQ$2:$CQ$33"))))))</f>
      </c>
      <c r="BK783" s="8">
        <f>IF(OR($B783="",$C783="",$D783="",$E783="",$F783="",$G783="",$H783="",$I783="",$J783="",$K783="",$L783=""),"",IF($B783="Female",1/(1+EXP(-SUMPRODUCT(Engine!$C$24866:$C$24897,INDIRECT("Coefficients!$CR$2:$CR$33")))),1/(1+EXP(-SUMPRODUCT(Engine!$C$24866:$C$24897,INDIRECT("Coefficients!$CS$2:$CS$33"))))))</f>
      </c>
      <c r="BL783" s="8">
        <f>IF(OR($B783="",$C783="",$D783="",$E783="",$F783="",$G783="",$H783="",$I783="",$J783="",$K783="",$L783=""),"",IF($B783="Female",1/(1+EXP(-SUMPRODUCT(Engine!$C$24866:$C$24897,INDIRECT("Coefficients!$CT$2:$CT$33")))),1/(1+EXP(-SUMPRODUCT(Engine!$C$24866:$C$24897,INDIRECT("Coefficients!$CU$2:$CU$33"))))))</f>
      </c>
      <c r="BM783" s="8">
        <f>IF(OR($B783="",$C783="",$D783="",$E783="",$F783="",$G783="",$H783="",$I783="",$J783="",$K783="",$L783=""),"",IF($B783="Female",1/(1+EXP(-SUMPRODUCT(Engine!$C$24866:$C$24897,INDIRECT("Coefficients!$CV$2:$CV$33")))),1/(1+EXP(-SUMPRODUCT(Engine!$C$24866:$C$24897,INDIRECT("Coefficients!$CW$2:$CW$33"))))))</f>
      </c>
    </row>
    <row r="784" spans="1:6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8">
        <f>IF(OR($B784="",$C784="",$D784="",$E784="",$F784="",$G784="",$H784="",$I784="",$J784="",$K784="",$L784=""),"",IF($B784="Female",1/(1+EXP(-SUMPRODUCT(Engine!$C$24898:$C$24929,INDIRECT("Coefficients!$B$2:$B$33")))),1/(1+EXP(-SUMPRODUCT(Engine!$C$24898:$C$24929,INDIRECT("Coefficients!$C$2:$C$33"))))))</f>
      </c>
      <c r="Q784" s="8">
        <f>IF(OR($B784="",$C784="",$D784="",$E784="",$F784="",$G784="",$H784="",$I784="",$J784="",$K784="",$L784=""),"",IF($B784="Female",1/(1+EXP(-SUMPRODUCT(Engine!$C$24898:$C$24929,INDIRECT("Coefficients!$D$2:$D$33")))),1/(1+EXP(-SUMPRODUCT(Engine!$C$24898:$C$24929,INDIRECT("Coefficients!$E$2:$E$33"))))))</f>
      </c>
      <c r="R784" s="8">
        <f>IF(OR($B784="",$C784="",$D784="",$E784="",$F784="",$G784="",$H784="",$I784="",$J784="",$K784="",$L784=""),"",IF($B784="Female",1/(1+EXP(-SUMPRODUCT(Engine!$C$24898:$C$24929,INDIRECT("Coefficients!$F$2:$F$33")))),1/(1+EXP(-SUMPRODUCT(Engine!$C$24898:$C$24929,INDIRECT("Coefficients!$G$2:$G$33"))))))</f>
      </c>
      <c r="S784" s="8">
        <f>IF(OR($B784="",$C784="",$D784="",$E784="",$F784="",$G784="",$H784="",$I784="",$J784="",$K784="",$L784=""),"",IF($B784="Female",1/(1+EXP(-SUMPRODUCT(Engine!$C$24898:$C$24929,INDIRECT("Coefficients!$H$2:$H$33")))),1/(1+EXP(-SUMPRODUCT(Engine!$C$24898:$C$24929,INDIRECT("Coefficients!$I$2:$I$33"))))))</f>
      </c>
      <c r="T784" s="8">
        <f>IF(OR($B784="",$C784="",$D784="",$E784="",$F784="",$G784="",$H784="",$I784="",$J784="",$K784="",$L784=""),"",IF($B784="Female",1/(1+EXP(-SUMPRODUCT(Engine!$C$24898:$C$24929,INDIRECT("Coefficients!$J$2:$J$33")))),1/(1+EXP(-SUMPRODUCT(Engine!$C$24898:$C$24929,INDIRECT("Coefficients!$K$2:$K$33"))))))</f>
      </c>
      <c r="U784" s="8">
        <f>IF(OR($B784="",$C784="",$D784="",$E784="",$F784="",$G784="",$H784="",$I784="",$J784="",$K784="",$L784=""),"",IF($B784="Female",1/(1+EXP(-SUMPRODUCT(Engine!$C$24898:$C$24929,INDIRECT("Coefficients!$L$2:$L$33")))),1/(1+EXP(-SUMPRODUCT(Engine!$C$24898:$C$24929,INDIRECT("Coefficients!$M$2:$M$33"))))))</f>
      </c>
      <c r="V784" s="8">
        <f>IF(OR($B784="",$C784="",$D784="",$E784="",$F784="",$G784="",$H784="",$I784="",$J784="",$K784="",$L784=""),"",IF($B784="Female",1/(1+EXP(-SUMPRODUCT(Engine!$C$24898:$C$24929,INDIRECT("Coefficients!$N$2:$N$33")))),1/(1+EXP(-SUMPRODUCT(Engine!$C$24898:$C$24929,INDIRECT("Coefficients!$O$2:$O$33"))))))</f>
      </c>
      <c r="W784" s="8">
        <f>IF(OR($B784="",$C784="",$D784="",$E784="",$F784="",$G784="",$H784="",$I784="",$J784="",$K784="",$L784=""),"",IF($B784="Female",1/(1+EXP(-SUMPRODUCT(Engine!$C$24898:$C$24929,INDIRECT("Coefficients!$P$2:$P$33")))),1/(1+EXP(-SUMPRODUCT(Engine!$C$24898:$C$24929,INDIRECT("Coefficients!$Q$2:$Q$33"))))))</f>
      </c>
      <c r="X784" s="8">
        <f>IF(OR($B784="",$C784="",$D784="",$E784="",$F784="",$G784="",$H784="",$I784="",$J784="",$K784="",$L784=""),"",IF($B784="Female",1/(1+EXP(-SUMPRODUCT(Engine!$C$24898:$C$24929,INDIRECT("Coefficients!$R$2:$R$33")))),1/(1+EXP(-SUMPRODUCT(Engine!$C$24898:$C$24929,INDIRECT("Coefficients!$S$2:$S$33"))))))</f>
      </c>
      <c r="Y784" s="8">
        <f>IF(OR($B784="",$C784="",$D784="",$E784="",$F784="",$G784="",$H784="",$I784="",$J784="",$K784="",$L784=""),"",IF($B784="Female",1/(1+EXP(-SUMPRODUCT(Engine!$C$24898:$C$24929,INDIRECT("Coefficients!$T$2:$T$33")))),1/(1+EXP(-SUMPRODUCT(Engine!$C$24898:$C$24929,INDIRECT("Coefficients!$U$2:$U$33"))))))</f>
      </c>
      <c r="Z784" s="8">
        <f>IF(OR($B784="",$C784="",$D784="",$E784="",$F784="",$G784="",$H784="",$I784="",$J784="",$K784="",$L784=""),"",IF($B784="Female",1/(1+EXP(-SUMPRODUCT(Engine!$C$24898:$C$24929,INDIRECT("Coefficients!$V$2:$V$33")))),1/(1+EXP(-SUMPRODUCT(Engine!$C$24898:$C$24929,INDIRECT("Coefficients!$W$2:$W$33"))))))</f>
      </c>
      <c r="AA784" s="8">
        <f>IF(OR($B784="",$C784="",$D784="",$E784="",$F784="",$G784="",$H784="",$I784="",$J784="",$K784="",$L784=""),"",IF($B784="Female",1/(1+EXP(-SUMPRODUCT(Engine!$C$24898:$C$24929,INDIRECT("Coefficients!$X$2:$X$33")))),1/(1+EXP(-SUMPRODUCT(Engine!$C$24898:$C$24929,INDIRECT("Coefficients!$Y$2:$Y$33"))))))</f>
      </c>
      <c r="AB784" s="8">
        <f>IF(OR($B784="",$C784="",$D784="",$E784="",$F784="",$G784="",$H784="",$I784="",$J784="",$K784="",$L784=""),"",IF($B784="Female",1/(1+EXP(-SUMPRODUCT(Engine!$C$24898:$C$24929,INDIRECT("Coefficients!$Z$2:$Z$33")))),1/(1+EXP(-SUMPRODUCT(Engine!$C$24898:$C$24929,INDIRECT("Coefficients!$AA$2:$AA$33"))))))</f>
      </c>
      <c r="AC784" s="8">
        <f>IF(OR($B784="",$C784="",$D784="",$E784="",$F784="",$G784="",$H784="",$I784="",$J784="",$K784="",$L784=""),"",IF($B784="Female",1/(1+EXP(-SUMPRODUCT(Engine!$C$24898:$C$24929,INDIRECT("Coefficients!$AB$2:$AB$33")))),1/(1+EXP(-SUMPRODUCT(Engine!$C$24898:$C$24929,INDIRECT("Coefficients!$AC$2:$AC$33"))))))</f>
      </c>
      <c r="AD784" s="8">
        <f>IF(OR($B784="",$C784="",$D784="",$E784="",$F784="",$G784="",$H784="",$I784="",$J784="",$K784="",$L784=""),"",IF($B784="Female",1/(1+EXP(-SUMPRODUCT(Engine!$C$24898:$C$24929,INDIRECT("Coefficients!$AD$2:$AD$33")))),1/(1+EXP(-SUMPRODUCT(Engine!$C$24898:$C$24929,INDIRECT("Coefficients!$AE$2:$AE$33"))))))</f>
      </c>
      <c r="AE784" s="8">
        <f>IF(OR($B784="",$C784="",$D784="",$E784="",$F784="",$G784="",$H784="",$I784="",$J784="",$K784="",$L784=""),"",IF($B784="Female",1/(1+EXP(-SUMPRODUCT(Engine!$C$24898:$C$24929,INDIRECT("Coefficients!$AF$2:$AF$33")))),1/(1+EXP(-SUMPRODUCT(Engine!$C$24898:$C$24929,INDIRECT("Coefficients!$AG$2:$AG$33"))))))</f>
      </c>
      <c r="AF784" s="8">
        <f>IF(OR($B784="",$C784="",$D784="",$E784="",$F784="",$G784="",$H784="",$I784="",$J784="",$K784="",$L784=""),"",IF($B784="Female",1/(1+EXP(-SUMPRODUCT(Engine!$C$24898:$C$24929,INDIRECT("Coefficients!$AH$2:$AH$33")))),1/(1+EXP(-SUMPRODUCT(Engine!$C$24898:$C$24929,INDIRECT("Coefficients!$AI$2:$AI$33"))))))</f>
      </c>
      <c r="AG784" s="8">
        <f>IF(OR($B784="",$C784="",$D784="",$E784="",$F784="",$G784="",$H784="",$I784="",$J784="",$K784="",$L784=""),"",IF($B784="Female",1/(1+EXP(-SUMPRODUCT(Engine!$C$24898:$C$24929,INDIRECT("Coefficients!$AJ$2:$AJ$33")))),1/(1+EXP(-SUMPRODUCT(Engine!$C$24898:$C$24929,INDIRECT("Coefficients!$AK$2:$AK$33"))))))</f>
      </c>
      <c r="AH784" s="8">
        <f>IF(OR($B784="",$C784="",$D784="",$E784="",$F784="",$G784="",$H784="",$I784="",$J784="",$K784="",$L784=""),"",IF($B784="Female",1/(1+EXP(-SUMPRODUCT(Engine!$C$24898:$C$24929,INDIRECT("Coefficients!$AL$2:$AL$33")))),1/(1+EXP(-SUMPRODUCT(Engine!$C$24898:$C$24929,INDIRECT("Coefficients!$AM$2:$AM$33"))))))</f>
      </c>
      <c r="AI784" s="8">
        <f>IF(OR($B784="",$C784="",$D784="",$E784="",$F784="",$G784="",$H784="",$I784="",$J784="",$K784="",$L784=""),"",IF($B784="Female",1/(1+EXP(-SUMPRODUCT(Engine!$C$24898:$C$24929,INDIRECT("Coefficients!$AN$2:$AN$33")))),1/(1+EXP(-SUMPRODUCT(Engine!$C$24898:$C$24929,INDIRECT("Coefficients!$AO$2:$AO$33"))))))</f>
      </c>
      <c r="AJ784" s="8">
        <f>IF(OR($B784="",$C784="",$D784="",$E784="",$F784="",$G784="",$H784="",$I784="",$J784="",$K784="",$L784=""),"",IF($B784="Female",1/(1+EXP(-SUMPRODUCT(Engine!$C$24898:$C$24929,INDIRECT("Coefficients!$AP$2:$AP$33")))),1/(1+EXP(-SUMPRODUCT(Engine!$C$24898:$C$24929,INDIRECT("Coefficients!$AQ$2:$AQ$33"))))))</f>
      </c>
      <c r="AK784" s="8">
        <f>IF(OR($B784="",$C784="",$D784="",$E784="",$F784="",$G784="",$H784="",$I784="",$J784="",$K784="",$L784=""),"",IF($B784="Female",1/(1+EXP(-SUMPRODUCT(Engine!$C$24898:$C$24929,INDIRECT("Coefficients!$AR$2:$AR$33")))),1/(1+EXP(-SUMPRODUCT(Engine!$C$24898:$C$24929,INDIRECT("Coefficients!$AS$2:$AS$33"))))))</f>
      </c>
      <c r="AL784" s="8">
        <f>IF(OR($B784="",$C784="",$D784="",$E784="",$F784="",$G784="",$H784="",$I784="",$J784="",$K784="",$L784=""),"",IF($B784="Female",1/(1+EXP(-SUMPRODUCT(Engine!$C$24898:$C$24929,INDIRECT("Coefficients!$AT$2:$AT$33")))),1/(1+EXP(-SUMPRODUCT(Engine!$C$24898:$C$24929,INDIRECT("Coefficients!$AU$2:$AU$33"))))))</f>
      </c>
      <c r="AM784" s="8">
        <f>IF(OR($B784="",$C784="",$D784="",$E784="",$F784="",$G784="",$H784="",$I784="",$J784="",$K784="",$L784=""),"",IF($B784="Female",1/(1+EXP(-SUMPRODUCT(Engine!$C$24898:$C$24929,INDIRECT("Coefficients!$AV$2:$AV$33")))),1/(1+EXP(-SUMPRODUCT(Engine!$C$24898:$C$24929,INDIRECT("Coefficients!$AW$2:$AW$33"))))))</f>
      </c>
      <c r="AN784" s="8">
        <f>IF(OR($B784="",$C784="",$D784="",$E784="",$F784="",$G784="",$H784="",$I784="",$J784="",$K784="",$L784=""),"",IF($B784="Female",1/(1+EXP(-SUMPRODUCT(Engine!$C$24898:$C$24929,INDIRECT("Coefficients!$AX$2:$AX$33")))),1/(1+EXP(-SUMPRODUCT(Engine!$C$24898:$C$24929,INDIRECT("Coefficients!$AY$2:$AY$33"))))))</f>
      </c>
      <c r="AO784" s="8">
        <f>IF(OR($B784="",$C784="",$D784="",$E784="",$F784="",$G784="",$H784="",$I784="",$J784="",$K784="",$L784=""),"",IF($B784="Female",1/(1+EXP(-SUMPRODUCT(Engine!$C$24898:$C$24929,INDIRECT("Coefficients!$AZ$2:$AZ$33")))),1/(1+EXP(-SUMPRODUCT(Engine!$C$24898:$C$24929,INDIRECT("Coefficients!$BA$2:$BA$33"))))))</f>
      </c>
      <c r="AP784" s="8">
        <f>IF(OR($B784="",$C784="",$D784="",$E784="",$F784="",$G784="",$H784="",$I784="",$J784="",$K784="",$L784=""),"",IF($B784="Female",1/(1+EXP(-SUMPRODUCT(Engine!$C$24898:$C$24929,INDIRECT("Coefficients!$BB$2:$BB$33")))),1/(1+EXP(-SUMPRODUCT(Engine!$C$24898:$C$24929,INDIRECT("Coefficients!$BC$2:$BC$33"))))))</f>
      </c>
      <c r="AQ784" s="8">
        <f>IF(OR($B784="",$C784="",$D784="",$E784="",$F784="",$G784="",$H784="",$I784="",$J784="",$K784="",$L784=""),"",IF($B784="Female",1/(1+EXP(-SUMPRODUCT(Engine!$C$24898:$C$24929,INDIRECT("Coefficients!$BD$2:$BD$33")))),1/(1+EXP(-SUMPRODUCT(Engine!$C$24898:$C$24929,INDIRECT("Coefficients!$BE$2:$BE$33"))))))</f>
      </c>
      <c r="AR784" s="8">
        <f>IF(OR($B784="",$C784="",$D784="",$E784="",$F784="",$G784="",$H784="",$I784="",$J784="",$K784="",$L784=""),"",IF($B784="Female",1/(1+EXP(-SUMPRODUCT(Engine!$C$24898:$C$24929,INDIRECT("Coefficients!$BF$2:$BF$33")))),1/(1+EXP(-SUMPRODUCT(Engine!$C$24898:$C$24929,INDIRECT("Coefficients!$BG$2:$BG$33"))))))</f>
      </c>
      <c r="AS784" s="8">
        <f>IF(OR($B784="",$C784="",$D784="",$E784="",$F784="",$G784="",$H784="",$I784="",$J784="",$K784="",$L784=""),"",IF($B784="Female",1/(1+EXP(-SUMPRODUCT(Engine!$C$24898:$C$24929,INDIRECT("Coefficients!$BH$2:$BH$33")))),1/(1+EXP(-SUMPRODUCT(Engine!$C$24898:$C$24929,INDIRECT("Coefficients!$BI$2:$BI$33"))))))</f>
      </c>
      <c r="AT784" s="8">
        <f>IF(OR($B784="",$C784="",$D784="",$E784="",$F784="",$G784="",$H784="",$I784="",$J784="",$K784="",$L784=""),"",IF($B784="Female",1/(1+EXP(-SUMPRODUCT(Engine!$C$24898:$C$24929,INDIRECT("Coefficients!$BJ$2:$BJ$33")))),1/(1+EXP(-SUMPRODUCT(Engine!$C$24898:$C$24929,INDIRECT("Coefficients!$BK$2:$BK$33"))))))</f>
      </c>
      <c r="AU784" s="8">
        <f>IF(OR($B784="",$C784="",$D784="",$E784="",$F784="",$G784="",$H784="",$I784="",$J784="",$K784="",$L784=""),"",IF($B784="Female",1/(1+EXP(-SUMPRODUCT(Engine!$C$24898:$C$24929,INDIRECT("Coefficients!$BL$2:$BL$33")))),1/(1+EXP(-SUMPRODUCT(Engine!$C$24898:$C$24929,INDIRECT("Coefficients!$BM$2:$BM$33"))))))</f>
      </c>
      <c r="AV784" s="8">
        <f>IF(OR($B784="",$C784="",$D784="",$E784="",$F784="",$G784="",$H784="",$I784="",$J784="",$K784="",$L784=""),"",IF($B784="Female",1/(1+EXP(-SUMPRODUCT(Engine!$C$24898:$C$24929,INDIRECT("Coefficients!$BN$2:$BN$33")))),1/(1+EXP(-SUMPRODUCT(Engine!$C$24898:$C$24929,INDIRECT("Coefficients!$BO$2:$BO$33"))))))</f>
      </c>
      <c r="AW784" s="8">
        <f>IF(OR($B784="",$C784="",$D784="",$E784="",$F784="",$G784="",$H784="",$I784="",$J784="",$K784="",$L784=""),"",IF($B784="Female",1/(1+EXP(-SUMPRODUCT(Engine!$C$24898:$C$24929,INDIRECT("Coefficients!$BP$2:$BP$33")))),1/(1+EXP(-SUMPRODUCT(Engine!$C$24898:$C$24929,INDIRECT("Coefficients!$BQ$2:$BQ$33"))))))</f>
      </c>
      <c r="AX784" s="8">
        <f>IF(OR($B784="",$C784="",$D784="",$E784="",$F784="",$G784="",$H784="",$I784="",$J784="",$K784="",$L784=""),"",IF($B784="Female",1/(1+EXP(-SUMPRODUCT(Engine!$C$24898:$C$24929,INDIRECT("Coefficients!$BR$2:$BR$33")))),1/(1+EXP(-SUMPRODUCT(Engine!$C$24898:$C$24929,INDIRECT("Coefficients!$BS$2:$BS$33"))))))</f>
      </c>
      <c r="AY784" s="8">
        <f>IF(OR($B784="",$C784="",$D784="",$E784="",$F784="",$G784="",$H784="",$I784="",$J784="",$K784="",$L784=""),"",IF($B784="Female",1/(1+EXP(-SUMPRODUCT(Engine!$C$24898:$C$24929,INDIRECT("Coefficients!$BT$2:$BT$33")))),1/(1+EXP(-SUMPRODUCT(Engine!$C$24898:$C$24929,INDIRECT("Coefficients!$BU$2:$BU$33"))))))</f>
      </c>
      <c r="AZ784" s="8">
        <f>IF(OR($B784="",$C784="",$D784="",$E784="",$F784="",$G784="",$H784="",$I784="",$J784="",$K784="",$L784=""),"",IF($B784="Female",1/(1+EXP(-SUMPRODUCT(Engine!$C$24898:$C$24929,INDIRECT("Coefficients!$BV$2:$BV$33")))),1/(1+EXP(-SUMPRODUCT(Engine!$C$24898:$C$24929,INDIRECT("Coefficients!$BW$2:$BW$33"))))))</f>
      </c>
      <c r="BA784" s="8">
        <f>IF(OR($B784="",$C784="",$D784="",$E784="",$F784="",$G784="",$H784="",$I784="",$J784="",$K784="",$L784=""),"",IF($B784="Female",1/(1+EXP(-SUMPRODUCT(Engine!$C$24898:$C$24929,INDIRECT("Coefficients!$BX$2:$BX$33")))),1/(1+EXP(-SUMPRODUCT(Engine!$C$24898:$C$24929,INDIRECT("Coefficients!$BY$2:$BY$33"))))))</f>
      </c>
      <c r="BB784" s="8">
        <f>IF(OR($B784="",$C784="",$D784="",$E784="",$F784="",$G784="",$H784="",$I784="",$J784="",$K784="",$L784=""),"",IF($B784="Female",1/(1+EXP(-SUMPRODUCT(Engine!$C$24898:$C$24929,INDIRECT("Coefficients!$BZ$2:$BZ$33")))),1/(1+EXP(-SUMPRODUCT(Engine!$C$24898:$C$24929,INDIRECT("Coefficients!$CA$2:$CA$33"))))))</f>
      </c>
      <c r="BC784" s="8">
        <f>IF(OR($B784="",$C784="",$D784="",$E784="",$F784="",$G784="",$H784="",$I784="",$J784="",$K784="",$L784=""),"",IF($B784="Female",1/(1+EXP(-SUMPRODUCT(Engine!$C$24898:$C$24929,INDIRECT("Coefficients!$CB$2:$CB$33")))),1/(1+EXP(-SUMPRODUCT(Engine!$C$24898:$C$24929,INDIRECT("Coefficients!$CC$2:$CC$33"))))))</f>
      </c>
      <c r="BD784" s="8">
        <f>IF(OR($B784="",$C784="",$D784="",$E784="",$F784="",$G784="",$H784="",$I784="",$J784="",$K784="",$L784=""),"",IF($B784="Female",1/(1+EXP(-SUMPRODUCT(Engine!$C$24898:$C$24929,INDIRECT("Coefficients!$CD$2:$CD$33")))),1/(1+EXP(-SUMPRODUCT(Engine!$C$24898:$C$24929,INDIRECT("Coefficients!$CE$2:$CE$33"))))))</f>
      </c>
      <c r="BE784" s="8">
        <f>IF(OR($B784="",$C784="",$D784="",$E784="",$F784="",$G784="",$H784="",$I784="",$J784="",$K784="",$L784=""),"",IF($B784="Female",1/(1+EXP(-SUMPRODUCT(Engine!$C$24898:$C$24929,INDIRECT("Coefficients!$CF$2:$CF$33")))),1/(1+EXP(-SUMPRODUCT(Engine!$C$24898:$C$24929,INDIRECT("Coefficients!$CG$2:$CG$33"))))))</f>
      </c>
      <c r="BF784" s="8">
        <f>IF(OR($B784="",$C784="",$D784="",$E784="",$F784="",$G784="",$H784="",$I784="",$J784="",$K784="",$L784=""),"",IF($B784="Female",1/(1+EXP(-SUMPRODUCT(Engine!$C$24898:$C$24929,INDIRECT("Coefficients!$CH$2:$CH$33")))),1/(1+EXP(-SUMPRODUCT(Engine!$C$24898:$C$24929,INDIRECT("Coefficients!$CI$2:$CI$33"))))))</f>
      </c>
      <c r="BG784" s="8">
        <f>IF(OR($B784="",$C784="",$D784="",$E784="",$F784="",$G784="",$H784="",$I784="",$J784="",$K784="",$L784=""),"",IF($B784="Female",1/(1+EXP(-SUMPRODUCT(Engine!$C$24898:$C$24929,INDIRECT("Coefficients!$CJ$2:$CJ$33")))),1/(1+EXP(-SUMPRODUCT(Engine!$C$24898:$C$24929,INDIRECT("Coefficients!$CK$2:$CK$33"))))))</f>
      </c>
      <c r="BH784" s="8">
        <f>IF(OR($B784="",$C784="",$D784="",$E784="",$F784="",$G784="",$H784="",$I784="",$J784="",$K784="",$L784=""),"",IF($B784="Female",1/(1+EXP(-SUMPRODUCT(Engine!$C$24898:$C$24929,INDIRECT("Coefficients!$CL$2:$CL$33")))),1/(1+EXP(-SUMPRODUCT(Engine!$C$24898:$C$24929,INDIRECT("Coefficients!$CM$2:$CM$33"))))))</f>
      </c>
      <c r="BI784" s="8">
        <f>IF(OR($B784="",$C784="",$D784="",$E784="",$F784="",$G784="",$H784="",$I784="",$J784="",$K784="",$L784=""),"",IF($B784="Female",1/(1+EXP(-SUMPRODUCT(Engine!$C$24898:$C$24929,INDIRECT("Coefficients!$CN$2:$CN$33")))),1/(1+EXP(-SUMPRODUCT(Engine!$C$24898:$C$24929,INDIRECT("Coefficients!$CO$2:$CO$33"))))))</f>
      </c>
      <c r="BJ784" s="8">
        <f>IF(OR($B784="",$C784="",$D784="",$E784="",$F784="",$G784="",$H784="",$I784="",$J784="",$K784="",$L784=""),"",IF($B784="Female",1/(1+EXP(-SUMPRODUCT(Engine!$C$24898:$C$24929,INDIRECT("Coefficients!$CP$2:$CP$33")))),1/(1+EXP(-SUMPRODUCT(Engine!$C$24898:$C$24929,INDIRECT("Coefficients!$CQ$2:$CQ$33"))))))</f>
      </c>
      <c r="BK784" s="8">
        <f>IF(OR($B784="",$C784="",$D784="",$E784="",$F784="",$G784="",$H784="",$I784="",$J784="",$K784="",$L784=""),"",IF($B784="Female",1/(1+EXP(-SUMPRODUCT(Engine!$C$24898:$C$24929,INDIRECT("Coefficients!$CR$2:$CR$33")))),1/(1+EXP(-SUMPRODUCT(Engine!$C$24898:$C$24929,INDIRECT("Coefficients!$CS$2:$CS$33"))))))</f>
      </c>
      <c r="BL784" s="8">
        <f>IF(OR($B784="",$C784="",$D784="",$E784="",$F784="",$G784="",$H784="",$I784="",$J784="",$K784="",$L784=""),"",IF($B784="Female",1/(1+EXP(-SUMPRODUCT(Engine!$C$24898:$C$24929,INDIRECT("Coefficients!$CT$2:$CT$33")))),1/(1+EXP(-SUMPRODUCT(Engine!$C$24898:$C$24929,INDIRECT("Coefficients!$CU$2:$CU$33"))))))</f>
      </c>
      <c r="BM784" s="8">
        <f>IF(OR($B784="",$C784="",$D784="",$E784="",$F784="",$G784="",$H784="",$I784="",$J784="",$K784="",$L784=""),"",IF($B784="Female",1/(1+EXP(-SUMPRODUCT(Engine!$C$24898:$C$24929,INDIRECT("Coefficients!$CV$2:$CV$33")))),1/(1+EXP(-SUMPRODUCT(Engine!$C$24898:$C$24929,INDIRECT("Coefficients!$CW$2:$CW$33"))))))</f>
      </c>
    </row>
    <row r="785" spans="1:6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8">
        <f>IF(OR($B785="",$C785="",$D785="",$E785="",$F785="",$G785="",$H785="",$I785="",$J785="",$K785="",$L785=""),"",IF($B785="Female",1/(1+EXP(-SUMPRODUCT(Engine!$C$24930:$C$24961,INDIRECT("Coefficients!$B$2:$B$33")))),1/(1+EXP(-SUMPRODUCT(Engine!$C$24930:$C$24961,INDIRECT("Coefficients!$C$2:$C$33"))))))</f>
      </c>
      <c r="Q785" s="8">
        <f>IF(OR($B785="",$C785="",$D785="",$E785="",$F785="",$G785="",$H785="",$I785="",$J785="",$K785="",$L785=""),"",IF($B785="Female",1/(1+EXP(-SUMPRODUCT(Engine!$C$24930:$C$24961,INDIRECT("Coefficients!$D$2:$D$33")))),1/(1+EXP(-SUMPRODUCT(Engine!$C$24930:$C$24961,INDIRECT("Coefficients!$E$2:$E$33"))))))</f>
      </c>
      <c r="R785" s="8">
        <f>IF(OR($B785="",$C785="",$D785="",$E785="",$F785="",$G785="",$H785="",$I785="",$J785="",$K785="",$L785=""),"",IF($B785="Female",1/(1+EXP(-SUMPRODUCT(Engine!$C$24930:$C$24961,INDIRECT("Coefficients!$F$2:$F$33")))),1/(1+EXP(-SUMPRODUCT(Engine!$C$24930:$C$24961,INDIRECT("Coefficients!$G$2:$G$33"))))))</f>
      </c>
      <c r="S785" s="8">
        <f>IF(OR($B785="",$C785="",$D785="",$E785="",$F785="",$G785="",$H785="",$I785="",$J785="",$K785="",$L785=""),"",IF($B785="Female",1/(1+EXP(-SUMPRODUCT(Engine!$C$24930:$C$24961,INDIRECT("Coefficients!$H$2:$H$33")))),1/(1+EXP(-SUMPRODUCT(Engine!$C$24930:$C$24961,INDIRECT("Coefficients!$I$2:$I$33"))))))</f>
      </c>
      <c r="T785" s="8">
        <f>IF(OR($B785="",$C785="",$D785="",$E785="",$F785="",$G785="",$H785="",$I785="",$J785="",$K785="",$L785=""),"",IF($B785="Female",1/(1+EXP(-SUMPRODUCT(Engine!$C$24930:$C$24961,INDIRECT("Coefficients!$J$2:$J$33")))),1/(1+EXP(-SUMPRODUCT(Engine!$C$24930:$C$24961,INDIRECT("Coefficients!$K$2:$K$33"))))))</f>
      </c>
      <c r="U785" s="8">
        <f>IF(OR($B785="",$C785="",$D785="",$E785="",$F785="",$G785="",$H785="",$I785="",$J785="",$K785="",$L785=""),"",IF($B785="Female",1/(1+EXP(-SUMPRODUCT(Engine!$C$24930:$C$24961,INDIRECT("Coefficients!$L$2:$L$33")))),1/(1+EXP(-SUMPRODUCT(Engine!$C$24930:$C$24961,INDIRECT("Coefficients!$M$2:$M$33"))))))</f>
      </c>
      <c r="V785" s="8">
        <f>IF(OR($B785="",$C785="",$D785="",$E785="",$F785="",$G785="",$H785="",$I785="",$J785="",$K785="",$L785=""),"",IF($B785="Female",1/(1+EXP(-SUMPRODUCT(Engine!$C$24930:$C$24961,INDIRECT("Coefficients!$N$2:$N$33")))),1/(1+EXP(-SUMPRODUCT(Engine!$C$24930:$C$24961,INDIRECT("Coefficients!$O$2:$O$33"))))))</f>
      </c>
      <c r="W785" s="8">
        <f>IF(OR($B785="",$C785="",$D785="",$E785="",$F785="",$G785="",$H785="",$I785="",$J785="",$K785="",$L785=""),"",IF($B785="Female",1/(1+EXP(-SUMPRODUCT(Engine!$C$24930:$C$24961,INDIRECT("Coefficients!$P$2:$P$33")))),1/(1+EXP(-SUMPRODUCT(Engine!$C$24930:$C$24961,INDIRECT("Coefficients!$Q$2:$Q$33"))))))</f>
      </c>
      <c r="X785" s="8">
        <f>IF(OR($B785="",$C785="",$D785="",$E785="",$F785="",$G785="",$H785="",$I785="",$J785="",$K785="",$L785=""),"",IF($B785="Female",1/(1+EXP(-SUMPRODUCT(Engine!$C$24930:$C$24961,INDIRECT("Coefficients!$R$2:$R$33")))),1/(1+EXP(-SUMPRODUCT(Engine!$C$24930:$C$24961,INDIRECT("Coefficients!$S$2:$S$33"))))))</f>
      </c>
      <c r="Y785" s="8">
        <f>IF(OR($B785="",$C785="",$D785="",$E785="",$F785="",$G785="",$H785="",$I785="",$J785="",$K785="",$L785=""),"",IF($B785="Female",1/(1+EXP(-SUMPRODUCT(Engine!$C$24930:$C$24961,INDIRECT("Coefficients!$T$2:$T$33")))),1/(1+EXP(-SUMPRODUCT(Engine!$C$24930:$C$24961,INDIRECT("Coefficients!$U$2:$U$33"))))))</f>
      </c>
      <c r="Z785" s="8">
        <f>IF(OR($B785="",$C785="",$D785="",$E785="",$F785="",$G785="",$H785="",$I785="",$J785="",$K785="",$L785=""),"",IF($B785="Female",1/(1+EXP(-SUMPRODUCT(Engine!$C$24930:$C$24961,INDIRECT("Coefficients!$V$2:$V$33")))),1/(1+EXP(-SUMPRODUCT(Engine!$C$24930:$C$24961,INDIRECT("Coefficients!$W$2:$W$33"))))))</f>
      </c>
      <c r="AA785" s="8">
        <f>IF(OR($B785="",$C785="",$D785="",$E785="",$F785="",$G785="",$H785="",$I785="",$J785="",$K785="",$L785=""),"",IF($B785="Female",1/(1+EXP(-SUMPRODUCT(Engine!$C$24930:$C$24961,INDIRECT("Coefficients!$X$2:$X$33")))),1/(1+EXP(-SUMPRODUCT(Engine!$C$24930:$C$24961,INDIRECT("Coefficients!$Y$2:$Y$33"))))))</f>
      </c>
      <c r="AB785" s="8">
        <f>IF(OR($B785="",$C785="",$D785="",$E785="",$F785="",$G785="",$H785="",$I785="",$J785="",$K785="",$L785=""),"",IF($B785="Female",1/(1+EXP(-SUMPRODUCT(Engine!$C$24930:$C$24961,INDIRECT("Coefficients!$Z$2:$Z$33")))),1/(1+EXP(-SUMPRODUCT(Engine!$C$24930:$C$24961,INDIRECT("Coefficients!$AA$2:$AA$33"))))))</f>
      </c>
      <c r="AC785" s="8">
        <f>IF(OR($B785="",$C785="",$D785="",$E785="",$F785="",$G785="",$H785="",$I785="",$J785="",$K785="",$L785=""),"",IF($B785="Female",1/(1+EXP(-SUMPRODUCT(Engine!$C$24930:$C$24961,INDIRECT("Coefficients!$AB$2:$AB$33")))),1/(1+EXP(-SUMPRODUCT(Engine!$C$24930:$C$24961,INDIRECT("Coefficients!$AC$2:$AC$33"))))))</f>
      </c>
      <c r="AD785" s="8">
        <f>IF(OR($B785="",$C785="",$D785="",$E785="",$F785="",$G785="",$H785="",$I785="",$J785="",$K785="",$L785=""),"",IF($B785="Female",1/(1+EXP(-SUMPRODUCT(Engine!$C$24930:$C$24961,INDIRECT("Coefficients!$AD$2:$AD$33")))),1/(1+EXP(-SUMPRODUCT(Engine!$C$24930:$C$24961,INDIRECT("Coefficients!$AE$2:$AE$33"))))))</f>
      </c>
      <c r="AE785" s="8">
        <f>IF(OR($B785="",$C785="",$D785="",$E785="",$F785="",$G785="",$H785="",$I785="",$J785="",$K785="",$L785=""),"",IF($B785="Female",1/(1+EXP(-SUMPRODUCT(Engine!$C$24930:$C$24961,INDIRECT("Coefficients!$AF$2:$AF$33")))),1/(1+EXP(-SUMPRODUCT(Engine!$C$24930:$C$24961,INDIRECT("Coefficients!$AG$2:$AG$33"))))))</f>
      </c>
      <c r="AF785" s="8">
        <f>IF(OR($B785="",$C785="",$D785="",$E785="",$F785="",$G785="",$H785="",$I785="",$J785="",$K785="",$L785=""),"",IF($B785="Female",1/(1+EXP(-SUMPRODUCT(Engine!$C$24930:$C$24961,INDIRECT("Coefficients!$AH$2:$AH$33")))),1/(1+EXP(-SUMPRODUCT(Engine!$C$24930:$C$24961,INDIRECT("Coefficients!$AI$2:$AI$33"))))))</f>
      </c>
      <c r="AG785" s="8">
        <f>IF(OR($B785="",$C785="",$D785="",$E785="",$F785="",$G785="",$H785="",$I785="",$J785="",$K785="",$L785=""),"",IF($B785="Female",1/(1+EXP(-SUMPRODUCT(Engine!$C$24930:$C$24961,INDIRECT("Coefficients!$AJ$2:$AJ$33")))),1/(1+EXP(-SUMPRODUCT(Engine!$C$24930:$C$24961,INDIRECT("Coefficients!$AK$2:$AK$33"))))))</f>
      </c>
      <c r="AH785" s="8">
        <f>IF(OR($B785="",$C785="",$D785="",$E785="",$F785="",$G785="",$H785="",$I785="",$J785="",$K785="",$L785=""),"",IF($B785="Female",1/(1+EXP(-SUMPRODUCT(Engine!$C$24930:$C$24961,INDIRECT("Coefficients!$AL$2:$AL$33")))),1/(1+EXP(-SUMPRODUCT(Engine!$C$24930:$C$24961,INDIRECT("Coefficients!$AM$2:$AM$33"))))))</f>
      </c>
      <c r="AI785" s="8">
        <f>IF(OR($B785="",$C785="",$D785="",$E785="",$F785="",$G785="",$H785="",$I785="",$J785="",$K785="",$L785=""),"",IF($B785="Female",1/(1+EXP(-SUMPRODUCT(Engine!$C$24930:$C$24961,INDIRECT("Coefficients!$AN$2:$AN$33")))),1/(1+EXP(-SUMPRODUCT(Engine!$C$24930:$C$24961,INDIRECT("Coefficients!$AO$2:$AO$33"))))))</f>
      </c>
      <c r="AJ785" s="8">
        <f>IF(OR($B785="",$C785="",$D785="",$E785="",$F785="",$G785="",$H785="",$I785="",$J785="",$K785="",$L785=""),"",IF($B785="Female",1/(1+EXP(-SUMPRODUCT(Engine!$C$24930:$C$24961,INDIRECT("Coefficients!$AP$2:$AP$33")))),1/(1+EXP(-SUMPRODUCT(Engine!$C$24930:$C$24961,INDIRECT("Coefficients!$AQ$2:$AQ$33"))))))</f>
      </c>
      <c r="AK785" s="8">
        <f>IF(OR($B785="",$C785="",$D785="",$E785="",$F785="",$G785="",$H785="",$I785="",$J785="",$K785="",$L785=""),"",IF($B785="Female",1/(1+EXP(-SUMPRODUCT(Engine!$C$24930:$C$24961,INDIRECT("Coefficients!$AR$2:$AR$33")))),1/(1+EXP(-SUMPRODUCT(Engine!$C$24930:$C$24961,INDIRECT("Coefficients!$AS$2:$AS$33"))))))</f>
      </c>
      <c r="AL785" s="8">
        <f>IF(OR($B785="",$C785="",$D785="",$E785="",$F785="",$G785="",$H785="",$I785="",$J785="",$K785="",$L785=""),"",IF($B785="Female",1/(1+EXP(-SUMPRODUCT(Engine!$C$24930:$C$24961,INDIRECT("Coefficients!$AT$2:$AT$33")))),1/(1+EXP(-SUMPRODUCT(Engine!$C$24930:$C$24961,INDIRECT("Coefficients!$AU$2:$AU$33"))))))</f>
      </c>
      <c r="AM785" s="8">
        <f>IF(OR($B785="",$C785="",$D785="",$E785="",$F785="",$G785="",$H785="",$I785="",$J785="",$K785="",$L785=""),"",IF($B785="Female",1/(1+EXP(-SUMPRODUCT(Engine!$C$24930:$C$24961,INDIRECT("Coefficients!$AV$2:$AV$33")))),1/(1+EXP(-SUMPRODUCT(Engine!$C$24930:$C$24961,INDIRECT("Coefficients!$AW$2:$AW$33"))))))</f>
      </c>
      <c r="AN785" s="8">
        <f>IF(OR($B785="",$C785="",$D785="",$E785="",$F785="",$G785="",$H785="",$I785="",$J785="",$K785="",$L785=""),"",IF($B785="Female",1/(1+EXP(-SUMPRODUCT(Engine!$C$24930:$C$24961,INDIRECT("Coefficients!$AX$2:$AX$33")))),1/(1+EXP(-SUMPRODUCT(Engine!$C$24930:$C$24961,INDIRECT("Coefficients!$AY$2:$AY$33"))))))</f>
      </c>
      <c r="AO785" s="8">
        <f>IF(OR($B785="",$C785="",$D785="",$E785="",$F785="",$G785="",$H785="",$I785="",$J785="",$K785="",$L785=""),"",IF($B785="Female",1/(1+EXP(-SUMPRODUCT(Engine!$C$24930:$C$24961,INDIRECT("Coefficients!$AZ$2:$AZ$33")))),1/(1+EXP(-SUMPRODUCT(Engine!$C$24930:$C$24961,INDIRECT("Coefficients!$BA$2:$BA$33"))))))</f>
      </c>
      <c r="AP785" s="8">
        <f>IF(OR($B785="",$C785="",$D785="",$E785="",$F785="",$G785="",$H785="",$I785="",$J785="",$K785="",$L785=""),"",IF($B785="Female",1/(1+EXP(-SUMPRODUCT(Engine!$C$24930:$C$24961,INDIRECT("Coefficients!$BB$2:$BB$33")))),1/(1+EXP(-SUMPRODUCT(Engine!$C$24930:$C$24961,INDIRECT("Coefficients!$BC$2:$BC$33"))))))</f>
      </c>
      <c r="AQ785" s="8">
        <f>IF(OR($B785="",$C785="",$D785="",$E785="",$F785="",$G785="",$H785="",$I785="",$J785="",$K785="",$L785=""),"",IF($B785="Female",1/(1+EXP(-SUMPRODUCT(Engine!$C$24930:$C$24961,INDIRECT("Coefficients!$BD$2:$BD$33")))),1/(1+EXP(-SUMPRODUCT(Engine!$C$24930:$C$24961,INDIRECT("Coefficients!$BE$2:$BE$33"))))))</f>
      </c>
      <c r="AR785" s="8">
        <f>IF(OR($B785="",$C785="",$D785="",$E785="",$F785="",$G785="",$H785="",$I785="",$J785="",$K785="",$L785=""),"",IF($B785="Female",1/(1+EXP(-SUMPRODUCT(Engine!$C$24930:$C$24961,INDIRECT("Coefficients!$BF$2:$BF$33")))),1/(1+EXP(-SUMPRODUCT(Engine!$C$24930:$C$24961,INDIRECT("Coefficients!$BG$2:$BG$33"))))))</f>
      </c>
      <c r="AS785" s="8">
        <f>IF(OR($B785="",$C785="",$D785="",$E785="",$F785="",$G785="",$H785="",$I785="",$J785="",$K785="",$L785=""),"",IF($B785="Female",1/(1+EXP(-SUMPRODUCT(Engine!$C$24930:$C$24961,INDIRECT("Coefficients!$BH$2:$BH$33")))),1/(1+EXP(-SUMPRODUCT(Engine!$C$24930:$C$24961,INDIRECT("Coefficients!$BI$2:$BI$33"))))))</f>
      </c>
      <c r="AT785" s="8">
        <f>IF(OR($B785="",$C785="",$D785="",$E785="",$F785="",$G785="",$H785="",$I785="",$J785="",$K785="",$L785=""),"",IF($B785="Female",1/(1+EXP(-SUMPRODUCT(Engine!$C$24930:$C$24961,INDIRECT("Coefficients!$BJ$2:$BJ$33")))),1/(1+EXP(-SUMPRODUCT(Engine!$C$24930:$C$24961,INDIRECT("Coefficients!$BK$2:$BK$33"))))))</f>
      </c>
      <c r="AU785" s="8">
        <f>IF(OR($B785="",$C785="",$D785="",$E785="",$F785="",$G785="",$H785="",$I785="",$J785="",$K785="",$L785=""),"",IF($B785="Female",1/(1+EXP(-SUMPRODUCT(Engine!$C$24930:$C$24961,INDIRECT("Coefficients!$BL$2:$BL$33")))),1/(1+EXP(-SUMPRODUCT(Engine!$C$24930:$C$24961,INDIRECT("Coefficients!$BM$2:$BM$33"))))))</f>
      </c>
      <c r="AV785" s="8">
        <f>IF(OR($B785="",$C785="",$D785="",$E785="",$F785="",$G785="",$H785="",$I785="",$J785="",$K785="",$L785=""),"",IF($B785="Female",1/(1+EXP(-SUMPRODUCT(Engine!$C$24930:$C$24961,INDIRECT("Coefficients!$BN$2:$BN$33")))),1/(1+EXP(-SUMPRODUCT(Engine!$C$24930:$C$24961,INDIRECT("Coefficients!$BO$2:$BO$33"))))))</f>
      </c>
      <c r="AW785" s="8">
        <f>IF(OR($B785="",$C785="",$D785="",$E785="",$F785="",$G785="",$H785="",$I785="",$J785="",$K785="",$L785=""),"",IF($B785="Female",1/(1+EXP(-SUMPRODUCT(Engine!$C$24930:$C$24961,INDIRECT("Coefficients!$BP$2:$BP$33")))),1/(1+EXP(-SUMPRODUCT(Engine!$C$24930:$C$24961,INDIRECT("Coefficients!$BQ$2:$BQ$33"))))))</f>
      </c>
      <c r="AX785" s="8">
        <f>IF(OR($B785="",$C785="",$D785="",$E785="",$F785="",$G785="",$H785="",$I785="",$J785="",$K785="",$L785=""),"",IF($B785="Female",1/(1+EXP(-SUMPRODUCT(Engine!$C$24930:$C$24961,INDIRECT("Coefficients!$BR$2:$BR$33")))),1/(1+EXP(-SUMPRODUCT(Engine!$C$24930:$C$24961,INDIRECT("Coefficients!$BS$2:$BS$33"))))))</f>
      </c>
      <c r="AY785" s="8">
        <f>IF(OR($B785="",$C785="",$D785="",$E785="",$F785="",$G785="",$H785="",$I785="",$J785="",$K785="",$L785=""),"",IF($B785="Female",1/(1+EXP(-SUMPRODUCT(Engine!$C$24930:$C$24961,INDIRECT("Coefficients!$BT$2:$BT$33")))),1/(1+EXP(-SUMPRODUCT(Engine!$C$24930:$C$24961,INDIRECT("Coefficients!$BU$2:$BU$33"))))))</f>
      </c>
      <c r="AZ785" s="8">
        <f>IF(OR($B785="",$C785="",$D785="",$E785="",$F785="",$G785="",$H785="",$I785="",$J785="",$K785="",$L785=""),"",IF($B785="Female",1/(1+EXP(-SUMPRODUCT(Engine!$C$24930:$C$24961,INDIRECT("Coefficients!$BV$2:$BV$33")))),1/(1+EXP(-SUMPRODUCT(Engine!$C$24930:$C$24961,INDIRECT("Coefficients!$BW$2:$BW$33"))))))</f>
      </c>
      <c r="BA785" s="8">
        <f>IF(OR($B785="",$C785="",$D785="",$E785="",$F785="",$G785="",$H785="",$I785="",$J785="",$K785="",$L785=""),"",IF($B785="Female",1/(1+EXP(-SUMPRODUCT(Engine!$C$24930:$C$24961,INDIRECT("Coefficients!$BX$2:$BX$33")))),1/(1+EXP(-SUMPRODUCT(Engine!$C$24930:$C$24961,INDIRECT("Coefficients!$BY$2:$BY$33"))))))</f>
      </c>
      <c r="BB785" s="8">
        <f>IF(OR($B785="",$C785="",$D785="",$E785="",$F785="",$G785="",$H785="",$I785="",$J785="",$K785="",$L785=""),"",IF($B785="Female",1/(1+EXP(-SUMPRODUCT(Engine!$C$24930:$C$24961,INDIRECT("Coefficients!$BZ$2:$BZ$33")))),1/(1+EXP(-SUMPRODUCT(Engine!$C$24930:$C$24961,INDIRECT("Coefficients!$CA$2:$CA$33"))))))</f>
      </c>
      <c r="BC785" s="8">
        <f>IF(OR($B785="",$C785="",$D785="",$E785="",$F785="",$G785="",$H785="",$I785="",$J785="",$K785="",$L785=""),"",IF($B785="Female",1/(1+EXP(-SUMPRODUCT(Engine!$C$24930:$C$24961,INDIRECT("Coefficients!$CB$2:$CB$33")))),1/(1+EXP(-SUMPRODUCT(Engine!$C$24930:$C$24961,INDIRECT("Coefficients!$CC$2:$CC$33"))))))</f>
      </c>
      <c r="BD785" s="8">
        <f>IF(OR($B785="",$C785="",$D785="",$E785="",$F785="",$G785="",$H785="",$I785="",$J785="",$K785="",$L785=""),"",IF($B785="Female",1/(1+EXP(-SUMPRODUCT(Engine!$C$24930:$C$24961,INDIRECT("Coefficients!$CD$2:$CD$33")))),1/(1+EXP(-SUMPRODUCT(Engine!$C$24930:$C$24961,INDIRECT("Coefficients!$CE$2:$CE$33"))))))</f>
      </c>
      <c r="BE785" s="8">
        <f>IF(OR($B785="",$C785="",$D785="",$E785="",$F785="",$G785="",$H785="",$I785="",$J785="",$K785="",$L785=""),"",IF($B785="Female",1/(1+EXP(-SUMPRODUCT(Engine!$C$24930:$C$24961,INDIRECT("Coefficients!$CF$2:$CF$33")))),1/(1+EXP(-SUMPRODUCT(Engine!$C$24930:$C$24961,INDIRECT("Coefficients!$CG$2:$CG$33"))))))</f>
      </c>
      <c r="BF785" s="8">
        <f>IF(OR($B785="",$C785="",$D785="",$E785="",$F785="",$G785="",$H785="",$I785="",$J785="",$K785="",$L785=""),"",IF($B785="Female",1/(1+EXP(-SUMPRODUCT(Engine!$C$24930:$C$24961,INDIRECT("Coefficients!$CH$2:$CH$33")))),1/(1+EXP(-SUMPRODUCT(Engine!$C$24930:$C$24961,INDIRECT("Coefficients!$CI$2:$CI$33"))))))</f>
      </c>
      <c r="BG785" s="8">
        <f>IF(OR($B785="",$C785="",$D785="",$E785="",$F785="",$G785="",$H785="",$I785="",$J785="",$K785="",$L785=""),"",IF($B785="Female",1/(1+EXP(-SUMPRODUCT(Engine!$C$24930:$C$24961,INDIRECT("Coefficients!$CJ$2:$CJ$33")))),1/(1+EXP(-SUMPRODUCT(Engine!$C$24930:$C$24961,INDIRECT("Coefficients!$CK$2:$CK$33"))))))</f>
      </c>
      <c r="BH785" s="8">
        <f>IF(OR($B785="",$C785="",$D785="",$E785="",$F785="",$G785="",$H785="",$I785="",$J785="",$K785="",$L785=""),"",IF($B785="Female",1/(1+EXP(-SUMPRODUCT(Engine!$C$24930:$C$24961,INDIRECT("Coefficients!$CL$2:$CL$33")))),1/(1+EXP(-SUMPRODUCT(Engine!$C$24930:$C$24961,INDIRECT("Coefficients!$CM$2:$CM$33"))))))</f>
      </c>
      <c r="BI785" s="8">
        <f>IF(OR($B785="",$C785="",$D785="",$E785="",$F785="",$G785="",$H785="",$I785="",$J785="",$K785="",$L785=""),"",IF($B785="Female",1/(1+EXP(-SUMPRODUCT(Engine!$C$24930:$C$24961,INDIRECT("Coefficients!$CN$2:$CN$33")))),1/(1+EXP(-SUMPRODUCT(Engine!$C$24930:$C$24961,INDIRECT("Coefficients!$CO$2:$CO$33"))))))</f>
      </c>
      <c r="BJ785" s="8">
        <f>IF(OR($B785="",$C785="",$D785="",$E785="",$F785="",$G785="",$H785="",$I785="",$J785="",$K785="",$L785=""),"",IF($B785="Female",1/(1+EXP(-SUMPRODUCT(Engine!$C$24930:$C$24961,INDIRECT("Coefficients!$CP$2:$CP$33")))),1/(1+EXP(-SUMPRODUCT(Engine!$C$24930:$C$24961,INDIRECT("Coefficients!$CQ$2:$CQ$33"))))))</f>
      </c>
      <c r="BK785" s="8">
        <f>IF(OR($B785="",$C785="",$D785="",$E785="",$F785="",$G785="",$H785="",$I785="",$J785="",$K785="",$L785=""),"",IF($B785="Female",1/(1+EXP(-SUMPRODUCT(Engine!$C$24930:$C$24961,INDIRECT("Coefficients!$CR$2:$CR$33")))),1/(1+EXP(-SUMPRODUCT(Engine!$C$24930:$C$24961,INDIRECT("Coefficients!$CS$2:$CS$33"))))))</f>
      </c>
      <c r="BL785" s="8">
        <f>IF(OR($B785="",$C785="",$D785="",$E785="",$F785="",$G785="",$H785="",$I785="",$J785="",$K785="",$L785=""),"",IF($B785="Female",1/(1+EXP(-SUMPRODUCT(Engine!$C$24930:$C$24961,INDIRECT("Coefficients!$CT$2:$CT$33")))),1/(1+EXP(-SUMPRODUCT(Engine!$C$24930:$C$24961,INDIRECT("Coefficients!$CU$2:$CU$33"))))))</f>
      </c>
      <c r="BM785" s="8">
        <f>IF(OR($B785="",$C785="",$D785="",$E785="",$F785="",$G785="",$H785="",$I785="",$J785="",$K785="",$L785=""),"",IF($B785="Female",1/(1+EXP(-SUMPRODUCT(Engine!$C$24930:$C$24961,INDIRECT("Coefficients!$CV$2:$CV$33")))),1/(1+EXP(-SUMPRODUCT(Engine!$C$24930:$C$24961,INDIRECT("Coefficients!$CW$2:$CW$33"))))))</f>
      </c>
    </row>
    <row r="786" spans="1:6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8">
        <f>IF(OR($B786="",$C786="",$D786="",$E786="",$F786="",$G786="",$H786="",$I786="",$J786="",$K786="",$L786=""),"",IF($B786="Female",1/(1+EXP(-SUMPRODUCT(Engine!$C$24962:$C$24993,INDIRECT("Coefficients!$B$2:$B$33")))),1/(1+EXP(-SUMPRODUCT(Engine!$C$24962:$C$24993,INDIRECT("Coefficients!$C$2:$C$33"))))))</f>
      </c>
      <c r="Q786" s="8">
        <f>IF(OR($B786="",$C786="",$D786="",$E786="",$F786="",$G786="",$H786="",$I786="",$J786="",$K786="",$L786=""),"",IF($B786="Female",1/(1+EXP(-SUMPRODUCT(Engine!$C$24962:$C$24993,INDIRECT("Coefficients!$D$2:$D$33")))),1/(1+EXP(-SUMPRODUCT(Engine!$C$24962:$C$24993,INDIRECT("Coefficients!$E$2:$E$33"))))))</f>
      </c>
      <c r="R786" s="8">
        <f>IF(OR($B786="",$C786="",$D786="",$E786="",$F786="",$G786="",$H786="",$I786="",$J786="",$K786="",$L786=""),"",IF($B786="Female",1/(1+EXP(-SUMPRODUCT(Engine!$C$24962:$C$24993,INDIRECT("Coefficients!$F$2:$F$33")))),1/(1+EXP(-SUMPRODUCT(Engine!$C$24962:$C$24993,INDIRECT("Coefficients!$G$2:$G$33"))))))</f>
      </c>
      <c r="S786" s="8">
        <f>IF(OR($B786="",$C786="",$D786="",$E786="",$F786="",$G786="",$H786="",$I786="",$J786="",$K786="",$L786=""),"",IF($B786="Female",1/(1+EXP(-SUMPRODUCT(Engine!$C$24962:$C$24993,INDIRECT("Coefficients!$H$2:$H$33")))),1/(1+EXP(-SUMPRODUCT(Engine!$C$24962:$C$24993,INDIRECT("Coefficients!$I$2:$I$33"))))))</f>
      </c>
      <c r="T786" s="8">
        <f>IF(OR($B786="",$C786="",$D786="",$E786="",$F786="",$G786="",$H786="",$I786="",$J786="",$K786="",$L786=""),"",IF($B786="Female",1/(1+EXP(-SUMPRODUCT(Engine!$C$24962:$C$24993,INDIRECT("Coefficients!$J$2:$J$33")))),1/(1+EXP(-SUMPRODUCT(Engine!$C$24962:$C$24993,INDIRECT("Coefficients!$K$2:$K$33"))))))</f>
      </c>
      <c r="U786" s="8">
        <f>IF(OR($B786="",$C786="",$D786="",$E786="",$F786="",$G786="",$H786="",$I786="",$J786="",$K786="",$L786=""),"",IF($B786="Female",1/(1+EXP(-SUMPRODUCT(Engine!$C$24962:$C$24993,INDIRECT("Coefficients!$L$2:$L$33")))),1/(1+EXP(-SUMPRODUCT(Engine!$C$24962:$C$24993,INDIRECT("Coefficients!$M$2:$M$33"))))))</f>
      </c>
      <c r="V786" s="8">
        <f>IF(OR($B786="",$C786="",$D786="",$E786="",$F786="",$G786="",$H786="",$I786="",$J786="",$K786="",$L786=""),"",IF($B786="Female",1/(1+EXP(-SUMPRODUCT(Engine!$C$24962:$C$24993,INDIRECT("Coefficients!$N$2:$N$33")))),1/(1+EXP(-SUMPRODUCT(Engine!$C$24962:$C$24993,INDIRECT("Coefficients!$O$2:$O$33"))))))</f>
      </c>
      <c r="W786" s="8">
        <f>IF(OR($B786="",$C786="",$D786="",$E786="",$F786="",$G786="",$H786="",$I786="",$J786="",$K786="",$L786=""),"",IF($B786="Female",1/(1+EXP(-SUMPRODUCT(Engine!$C$24962:$C$24993,INDIRECT("Coefficients!$P$2:$P$33")))),1/(1+EXP(-SUMPRODUCT(Engine!$C$24962:$C$24993,INDIRECT("Coefficients!$Q$2:$Q$33"))))))</f>
      </c>
      <c r="X786" s="8">
        <f>IF(OR($B786="",$C786="",$D786="",$E786="",$F786="",$G786="",$H786="",$I786="",$J786="",$K786="",$L786=""),"",IF($B786="Female",1/(1+EXP(-SUMPRODUCT(Engine!$C$24962:$C$24993,INDIRECT("Coefficients!$R$2:$R$33")))),1/(1+EXP(-SUMPRODUCT(Engine!$C$24962:$C$24993,INDIRECT("Coefficients!$S$2:$S$33"))))))</f>
      </c>
      <c r="Y786" s="8">
        <f>IF(OR($B786="",$C786="",$D786="",$E786="",$F786="",$G786="",$H786="",$I786="",$J786="",$K786="",$L786=""),"",IF($B786="Female",1/(1+EXP(-SUMPRODUCT(Engine!$C$24962:$C$24993,INDIRECT("Coefficients!$T$2:$T$33")))),1/(1+EXP(-SUMPRODUCT(Engine!$C$24962:$C$24993,INDIRECT("Coefficients!$U$2:$U$33"))))))</f>
      </c>
      <c r="Z786" s="8">
        <f>IF(OR($B786="",$C786="",$D786="",$E786="",$F786="",$G786="",$H786="",$I786="",$J786="",$K786="",$L786=""),"",IF($B786="Female",1/(1+EXP(-SUMPRODUCT(Engine!$C$24962:$C$24993,INDIRECT("Coefficients!$V$2:$V$33")))),1/(1+EXP(-SUMPRODUCT(Engine!$C$24962:$C$24993,INDIRECT("Coefficients!$W$2:$W$33"))))))</f>
      </c>
      <c r="AA786" s="8">
        <f>IF(OR($B786="",$C786="",$D786="",$E786="",$F786="",$G786="",$H786="",$I786="",$J786="",$K786="",$L786=""),"",IF($B786="Female",1/(1+EXP(-SUMPRODUCT(Engine!$C$24962:$C$24993,INDIRECT("Coefficients!$X$2:$X$33")))),1/(1+EXP(-SUMPRODUCT(Engine!$C$24962:$C$24993,INDIRECT("Coefficients!$Y$2:$Y$33"))))))</f>
      </c>
      <c r="AB786" s="8">
        <f>IF(OR($B786="",$C786="",$D786="",$E786="",$F786="",$G786="",$H786="",$I786="",$J786="",$K786="",$L786=""),"",IF($B786="Female",1/(1+EXP(-SUMPRODUCT(Engine!$C$24962:$C$24993,INDIRECT("Coefficients!$Z$2:$Z$33")))),1/(1+EXP(-SUMPRODUCT(Engine!$C$24962:$C$24993,INDIRECT("Coefficients!$AA$2:$AA$33"))))))</f>
      </c>
      <c r="AC786" s="8">
        <f>IF(OR($B786="",$C786="",$D786="",$E786="",$F786="",$G786="",$H786="",$I786="",$J786="",$K786="",$L786=""),"",IF($B786="Female",1/(1+EXP(-SUMPRODUCT(Engine!$C$24962:$C$24993,INDIRECT("Coefficients!$AB$2:$AB$33")))),1/(1+EXP(-SUMPRODUCT(Engine!$C$24962:$C$24993,INDIRECT("Coefficients!$AC$2:$AC$33"))))))</f>
      </c>
      <c r="AD786" s="8">
        <f>IF(OR($B786="",$C786="",$D786="",$E786="",$F786="",$G786="",$H786="",$I786="",$J786="",$K786="",$L786=""),"",IF($B786="Female",1/(1+EXP(-SUMPRODUCT(Engine!$C$24962:$C$24993,INDIRECT("Coefficients!$AD$2:$AD$33")))),1/(1+EXP(-SUMPRODUCT(Engine!$C$24962:$C$24993,INDIRECT("Coefficients!$AE$2:$AE$33"))))))</f>
      </c>
      <c r="AE786" s="8">
        <f>IF(OR($B786="",$C786="",$D786="",$E786="",$F786="",$G786="",$H786="",$I786="",$J786="",$K786="",$L786=""),"",IF($B786="Female",1/(1+EXP(-SUMPRODUCT(Engine!$C$24962:$C$24993,INDIRECT("Coefficients!$AF$2:$AF$33")))),1/(1+EXP(-SUMPRODUCT(Engine!$C$24962:$C$24993,INDIRECT("Coefficients!$AG$2:$AG$33"))))))</f>
      </c>
      <c r="AF786" s="8">
        <f>IF(OR($B786="",$C786="",$D786="",$E786="",$F786="",$G786="",$H786="",$I786="",$J786="",$K786="",$L786=""),"",IF($B786="Female",1/(1+EXP(-SUMPRODUCT(Engine!$C$24962:$C$24993,INDIRECT("Coefficients!$AH$2:$AH$33")))),1/(1+EXP(-SUMPRODUCT(Engine!$C$24962:$C$24993,INDIRECT("Coefficients!$AI$2:$AI$33"))))))</f>
      </c>
      <c r="AG786" s="8">
        <f>IF(OR($B786="",$C786="",$D786="",$E786="",$F786="",$G786="",$H786="",$I786="",$J786="",$K786="",$L786=""),"",IF($B786="Female",1/(1+EXP(-SUMPRODUCT(Engine!$C$24962:$C$24993,INDIRECT("Coefficients!$AJ$2:$AJ$33")))),1/(1+EXP(-SUMPRODUCT(Engine!$C$24962:$C$24993,INDIRECT("Coefficients!$AK$2:$AK$33"))))))</f>
      </c>
      <c r="AH786" s="8">
        <f>IF(OR($B786="",$C786="",$D786="",$E786="",$F786="",$G786="",$H786="",$I786="",$J786="",$K786="",$L786=""),"",IF($B786="Female",1/(1+EXP(-SUMPRODUCT(Engine!$C$24962:$C$24993,INDIRECT("Coefficients!$AL$2:$AL$33")))),1/(1+EXP(-SUMPRODUCT(Engine!$C$24962:$C$24993,INDIRECT("Coefficients!$AM$2:$AM$33"))))))</f>
      </c>
      <c r="AI786" s="8">
        <f>IF(OR($B786="",$C786="",$D786="",$E786="",$F786="",$G786="",$H786="",$I786="",$J786="",$K786="",$L786=""),"",IF($B786="Female",1/(1+EXP(-SUMPRODUCT(Engine!$C$24962:$C$24993,INDIRECT("Coefficients!$AN$2:$AN$33")))),1/(1+EXP(-SUMPRODUCT(Engine!$C$24962:$C$24993,INDIRECT("Coefficients!$AO$2:$AO$33"))))))</f>
      </c>
      <c r="AJ786" s="8">
        <f>IF(OR($B786="",$C786="",$D786="",$E786="",$F786="",$G786="",$H786="",$I786="",$J786="",$K786="",$L786=""),"",IF($B786="Female",1/(1+EXP(-SUMPRODUCT(Engine!$C$24962:$C$24993,INDIRECT("Coefficients!$AP$2:$AP$33")))),1/(1+EXP(-SUMPRODUCT(Engine!$C$24962:$C$24993,INDIRECT("Coefficients!$AQ$2:$AQ$33"))))))</f>
      </c>
      <c r="AK786" s="8">
        <f>IF(OR($B786="",$C786="",$D786="",$E786="",$F786="",$G786="",$H786="",$I786="",$J786="",$K786="",$L786=""),"",IF($B786="Female",1/(1+EXP(-SUMPRODUCT(Engine!$C$24962:$C$24993,INDIRECT("Coefficients!$AR$2:$AR$33")))),1/(1+EXP(-SUMPRODUCT(Engine!$C$24962:$C$24993,INDIRECT("Coefficients!$AS$2:$AS$33"))))))</f>
      </c>
      <c r="AL786" s="8">
        <f>IF(OR($B786="",$C786="",$D786="",$E786="",$F786="",$G786="",$H786="",$I786="",$J786="",$K786="",$L786=""),"",IF($B786="Female",1/(1+EXP(-SUMPRODUCT(Engine!$C$24962:$C$24993,INDIRECT("Coefficients!$AT$2:$AT$33")))),1/(1+EXP(-SUMPRODUCT(Engine!$C$24962:$C$24993,INDIRECT("Coefficients!$AU$2:$AU$33"))))))</f>
      </c>
      <c r="AM786" s="8">
        <f>IF(OR($B786="",$C786="",$D786="",$E786="",$F786="",$G786="",$H786="",$I786="",$J786="",$K786="",$L786=""),"",IF($B786="Female",1/(1+EXP(-SUMPRODUCT(Engine!$C$24962:$C$24993,INDIRECT("Coefficients!$AV$2:$AV$33")))),1/(1+EXP(-SUMPRODUCT(Engine!$C$24962:$C$24993,INDIRECT("Coefficients!$AW$2:$AW$33"))))))</f>
      </c>
      <c r="AN786" s="8">
        <f>IF(OR($B786="",$C786="",$D786="",$E786="",$F786="",$G786="",$H786="",$I786="",$J786="",$K786="",$L786=""),"",IF($B786="Female",1/(1+EXP(-SUMPRODUCT(Engine!$C$24962:$C$24993,INDIRECT("Coefficients!$AX$2:$AX$33")))),1/(1+EXP(-SUMPRODUCT(Engine!$C$24962:$C$24993,INDIRECT("Coefficients!$AY$2:$AY$33"))))))</f>
      </c>
      <c r="AO786" s="8">
        <f>IF(OR($B786="",$C786="",$D786="",$E786="",$F786="",$G786="",$H786="",$I786="",$J786="",$K786="",$L786=""),"",IF($B786="Female",1/(1+EXP(-SUMPRODUCT(Engine!$C$24962:$C$24993,INDIRECT("Coefficients!$AZ$2:$AZ$33")))),1/(1+EXP(-SUMPRODUCT(Engine!$C$24962:$C$24993,INDIRECT("Coefficients!$BA$2:$BA$33"))))))</f>
      </c>
      <c r="AP786" s="8">
        <f>IF(OR($B786="",$C786="",$D786="",$E786="",$F786="",$G786="",$H786="",$I786="",$J786="",$K786="",$L786=""),"",IF($B786="Female",1/(1+EXP(-SUMPRODUCT(Engine!$C$24962:$C$24993,INDIRECT("Coefficients!$BB$2:$BB$33")))),1/(1+EXP(-SUMPRODUCT(Engine!$C$24962:$C$24993,INDIRECT("Coefficients!$BC$2:$BC$33"))))))</f>
      </c>
      <c r="AQ786" s="8">
        <f>IF(OR($B786="",$C786="",$D786="",$E786="",$F786="",$G786="",$H786="",$I786="",$J786="",$K786="",$L786=""),"",IF($B786="Female",1/(1+EXP(-SUMPRODUCT(Engine!$C$24962:$C$24993,INDIRECT("Coefficients!$BD$2:$BD$33")))),1/(1+EXP(-SUMPRODUCT(Engine!$C$24962:$C$24993,INDIRECT("Coefficients!$BE$2:$BE$33"))))))</f>
      </c>
      <c r="AR786" s="8">
        <f>IF(OR($B786="",$C786="",$D786="",$E786="",$F786="",$G786="",$H786="",$I786="",$J786="",$K786="",$L786=""),"",IF($B786="Female",1/(1+EXP(-SUMPRODUCT(Engine!$C$24962:$C$24993,INDIRECT("Coefficients!$BF$2:$BF$33")))),1/(1+EXP(-SUMPRODUCT(Engine!$C$24962:$C$24993,INDIRECT("Coefficients!$BG$2:$BG$33"))))))</f>
      </c>
      <c r="AS786" s="8">
        <f>IF(OR($B786="",$C786="",$D786="",$E786="",$F786="",$G786="",$H786="",$I786="",$J786="",$K786="",$L786=""),"",IF($B786="Female",1/(1+EXP(-SUMPRODUCT(Engine!$C$24962:$C$24993,INDIRECT("Coefficients!$BH$2:$BH$33")))),1/(1+EXP(-SUMPRODUCT(Engine!$C$24962:$C$24993,INDIRECT("Coefficients!$BI$2:$BI$33"))))))</f>
      </c>
      <c r="AT786" s="8">
        <f>IF(OR($B786="",$C786="",$D786="",$E786="",$F786="",$G786="",$H786="",$I786="",$J786="",$K786="",$L786=""),"",IF($B786="Female",1/(1+EXP(-SUMPRODUCT(Engine!$C$24962:$C$24993,INDIRECT("Coefficients!$BJ$2:$BJ$33")))),1/(1+EXP(-SUMPRODUCT(Engine!$C$24962:$C$24993,INDIRECT("Coefficients!$BK$2:$BK$33"))))))</f>
      </c>
      <c r="AU786" s="8">
        <f>IF(OR($B786="",$C786="",$D786="",$E786="",$F786="",$G786="",$H786="",$I786="",$J786="",$K786="",$L786=""),"",IF($B786="Female",1/(1+EXP(-SUMPRODUCT(Engine!$C$24962:$C$24993,INDIRECT("Coefficients!$BL$2:$BL$33")))),1/(1+EXP(-SUMPRODUCT(Engine!$C$24962:$C$24993,INDIRECT("Coefficients!$BM$2:$BM$33"))))))</f>
      </c>
      <c r="AV786" s="8">
        <f>IF(OR($B786="",$C786="",$D786="",$E786="",$F786="",$G786="",$H786="",$I786="",$J786="",$K786="",$L786=""),"",IF($B786="Female",1/(1+EXP(-SUMPRODUCT(Engine!$C$24962:$C$24993,INDIRECT("Coefficients!$BN$2:$BN$33")))),1/(1+EXP(-SUMPRODUCT(Engine!$C$24962:$C$24993,INDIRECT("Coefficients!$BO$2:$BO$33"))))))</f>
      </c>
      <c r="AW786" s="8">
        <f>IF(OR($B786="",$C786="",$D786="",$E786="",$F786="",$G786="",$H786="",$I786="",$J786="",$K786="",$L786=""),"",IF($B786="Female",1/(1+EXP(-SUMPRODUCT(Engine!$C$24962:$C$24993,INDIRECT("Coefficients!$BP$2:$BP$33")))),1/(1+EXP(-SUMPRODUCT(Engine!$C$24962:$C$24993,INDIRECT("Coefficients!$BQ$2:$BQ$33"))))))</f>
      </c>
      <c r="AX786" s="8">
        <f>IF(OR($B786="",$C786="",$D786="",$E786="",$F786="",$G786="",$H786="",$I786="",$J786="",$K786="",$L786=""),"",IF($B786="Female",1/(1+EXP(-SUMPRODUCT(Engine!$C$24962:$C$24993,INDIRECT("Coefficients!$BR$2:$BR$33")))),1/(1+EXP(-SUMPRODUCT(Engine!$C$24962:$C$24993,INDIRECT("Coefficients!$BS$2:$BS$33"))))))</f>
      </c>
      <c r="AY786" s="8">
        <f>IF(OR($B786="",$C786="",$D786="",$E786="",$F786="",$G786="",$H786="",$I786="",$J786="",$K786="",$L786=""),"",IF($B786="Female",1/(1+EXP(-SUMPRODUCT(Engine!$C$24962:$C$24993,INDIRECT("Coefficients!$BT$2:$BT$33")))),1/(1+EXP(-SUMPRODUCT(Engine!$C$24962:$C$24993,INDIRECT("Coefficients!$BU$2:$BU$33"))))))</f>
      </c>
      <c r="AZ786" s="8">
        <f>IF(OR($B786="",$C786="",$D786="",$E786="",$F786="",$G786="",$H786="",$I786="",$J786="",$K786="",$L786=""),"",IF($B786="Female",1/(1+EXP(-SUMPRODUCT(Engine!$C$24962:$C$24993,INDIRECT("Coefficients!$BV$2:$BV$33")))),1/(1+EXP(-SUMPRODUCT(Engine!$C$24962:$C$24993,INDIRECT("Coefficients!$BW$2:$BW$33"))))))</f>
      </c>
      <c r="BA786" s="8">
        <f>IF(OR($B786="",$C786="",$D786="",$E786="",$F786="",$G786="",$H786="",$I786="",$J786="",$K786="",$L786=""),"",IF($B786="Female",1/(1+EXP(-SUMPRODUCT(Engine!$C$24962:$C$24993,INDIRECT("Coefficients!$BX$2:$BX$33")))),1/(1+EXP(-SUMPRODUCT(Engine!$C$24962:$C$24993,INDIRECT("Coefficients!$BY$2:$BY$33"))))))</f>
      </c>
      <c r="BB786" s="8">
        <f>IF(OR($B786="",$C786="",$D786="",$E786="",$F786="",$G786="",$H786="",$I786="",$J786="",$K786="",$L786=""),"",IF($B786="Female",1/(1+EXP(-SUMPRODUCT(Engine!$C$24962:$C$24993,INDIRECT("Coefficients!$BZ$2:$BZ$33")))),1/(1+EXP(-SUMPRODUCT(Engine!$C$24962:$C$24993,INDIRECT("Coefficients!$CA$2:$CA$33"))))))</f>
      </c>
      <c r="BC786" s="8">
        <f>IF(OR($B786="",$C786="",$D786="",$E786="",$F786="",$G786="",$H786="",$I786="",$J786="",$K786="",$L786=""),"",IF($B786="Female",1/(1+EXP(-SUMPRODUCT(Engine!$C$24962:$C$24993,INDIRECT("Coefficients!$CB$2:$CB$33")))),1/(1+EXP(-SUMPRODUCT(Engine!$C$24962:$C$24993,INDIRECT("Coefficients!$CC$2:$CC$33"))))))</f>
      </c>
      <c r="BD786" s="8">
        <f>IF(OR($B786="",$C786="",$D786="",$E786="",$F786="",$G786="",$H786="",$I786="",$J786="",$K786="",$L786=""),"",IF($B786="Female",1/(1+EXP(-SUMPRODUCT(Engine!$C$24962:$C$24993,INDIRECT("Coefficients!$CD$2:$CD$33")))),1/(1+EXP(-SUMPRODUCT(Engine!$C$24962:$C$24993,INDIRECT("Coefficients!$CE$2:$CE$33"))))))</f>
      </c>
      <c r="BE786" s="8">
        <f>IF(OR($B786="",$C786="",$D786="",$E786="",$F786="",$G786="",$H786="",$I786="",$J786="",$K786="",$L786=""),"",IF($B786="Female",1/(1+EXP(-SUMPRODUCT(Engine!$C$24962:$C$24993,INDIRECT("Coefficients!$CF$2:$CF$33")))),1/(1+EXP(-SUMPRODUCT(Engine!$C$24962:$C$24993,INDIRECT("Coefficients!$CG$2:$CG$33"))))))</f>
      </c>
      <c r="BF786" s="8">
        <f>IF(OR($B786="",$C786="",$D786="",$E786="",$F786="",$G786="",$H786="",$I786="",$J786="",$K786="",$L786=""),"",IF($B786="Female",1/(1+EXP(-SUMPRODUCT(Engine!$C$24962:$C$24993,INDIRECT("Coefficients!$CH$2:$CH$33")))),1/(1+EXP(-SUMPRODUCT(Engine!$C$24962:$C$24993,INDIRECT("Coefficients!$CI$2:$CI$33"))))))</f>
      </c>
      <c r="BG786" s="8">
        <f>IF(OR($B786="",$C786="",$D786="",$E786="",$F786="",$G786="",$H786="",$I786="",$J786="",$K786="",$L786=""),"",IF($B786="Female",1/(1+EXP(-SUMPRODUCT(Engine!$C$24962:$C$24993,INDIRECT("Coefficients!$CJ$2:$CJ$33")))),1/(1+EXP(-SUMPRODUCT(Engine!$C$24962:$C$24993,INDIRECT("Coefficients!$CK$2:$CK$33"))))))</f>
      </c>
      <c r="BH786" s="8">
        <f>IF(OR($B786="",$C786="",$D786="",$E786="",$F786="",$G786="",$H786="",$I786="",$J786="",$K786="",$L786=""),"",IF($B786="Female",1/(1+EXP(-SUMPRODUCT(Engine!$C$24962:$C$24993,INDIRECT("Coefficients!$CL$2:$CL$33")))),1/(1+EXP(-SUMPRODUCT(Engine!$C$24962:$C$24993,INDIRECT("Coefficients!$CM$2:$CM$33"))))))</f>
      </c>
      <c r="BI786" s="8">
        <f>IF(OR($B786="",$C786="",$D786="",$E786="",$F786="",$G786="",$H786="",$I786="",$J786="",$K786="",$L786=""),"",IF($B786="Female",1/(1+EXP(-SUMPRODUCT(Engine!$C$24962:$C$24993,INDIRECT("Coefficients!$CN$2:$CN$33")))),1/(1+EXP(-SUMPRODUCT(Engine!$C$24962:$C$24993,INDIRECT("Coefficients!$CO$2:$CO$33"))))))</f>
      </c>
      <c r="BJ786" s="8">
        <f>IF(OR($B786="",$C786="",$D786="",$E786="",$F786="",$G786="",$H786="",$I786="",$J786="",$K786="",$L786=""),"",IF($B786="Female",1/(1+EXP(-SUMPRODUCT(Engine!$C$24962:$C$24993,INDIRECT("Coefficients!$CP$2:$CP$33")))),1/(1+EXP(-SUMPRODUCT(Engine!$C$24962:$C$24993,INDIRECT("Coefficients!$CQ$2:$CQ$33"))))))</f>
      </c>
      <c r="BK786" s="8">
        <f>IF(OR($B786="",$C786="",$D786="",$E786="",$F786="",$G786="",$H786="",$I786="",$J786="",$K786="",$L786=""),"",IF($B786="Female",1/(1+EXP(-SUMPRODUCT(Engine!$C$24962:$C$24993,INDIRECT("Coefficients!$CR$2:$CR$33")))),1/(1+EXP(-SUMPRODUCT(Engine!$C$24962:$C$24993,INDIRECT("Coefficients!$CS$2:$CS$33"))))))</f>
      </c>
      <c r="BL786" s="8">
        <f>IF(OR($B786="",$C786="",$D786="",$E786="",$F786="",$G786="",$H786="",$I786="",$J786="",$K786="",$L786=""),"",IF($B786="Female",1/(1+EXP(-SUMPRODUCT(Engine!$C$24962:$C$24993,INDIRECT("Coefficients!$CT$2:$CT$33")))),1/(1+EXP(-SUMPRODUCT(Engine!$C$24962:$C$24993,INDIRECT("Coefficients!$CU$2:$CU$33"))))))</f>
      </c>
      <c r="BM786" s="8">
        <f>IF(OR($B786="",$C786="",$D786="",$E786="",$F786="",$G786="",$H786="",$I786="",$J786="",$K786="",$L786=""),"",IF($B786="Female",1/(1+EXP(-SUMPRODUCT(Engine!$C$24962:$C$24993,INDIRECT("Coefficients!$CV$2:$CV$33")))),1/(1+EXP(-SUMPRODUCT(Engine!$C$24962:$C$24993,INDIRECT("Coefficients!$CW$2:$CW$33"))))))</f>
      </c>
    </row>
    <row r="787" spans="1:6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8">
        <f>IF(OR($B787="",$C787="",$D787="",$E787="",$F787="",$G787="",$H787="",$I787="",$J787="",$K787="",$L787=""),"",IF($B787="Female",1/(1+EXP(-SUMPRODUCT(Engine!$C$24994:$C$25025,INDIRECT("Coefficients!$B$2:$B$33")))),1/(1+EXP(-SUMPRODUCT(Engine!$C$24994:$C$25025,INDIRECT("Coefficients!$C$2:$C$33"))))))</f>
      </c>
      <c r="Q787" s="8">
        <f>IF(OR($B787="",$C787="",$D787="",$E787="",$F787="",$G787="",$H787="",$I787="",$J787="",$K787="",$L787=""),"",IF($B787="Female",1/(1+EXP(-SUMPRODUCT(Engine!$C$24994:$C$25025,INDIRECT("Coefficients!$D$2:$D$33")))),1/(1+EXP(-SUMPRODUCT(Engine!$C$24994:$C$25025,INDIRECT("Coefficients!$E$2:$E$33"))))))</f>
      </c>
      <c r="R787" s="8">
        <f>IF(OR($B787="",$C787="",$D787="",$E787="",$F787="",$G787="",$H787="",$I787="",$J787="",$K787="",$L787=""),"",IF($B787="Female",1/(1+EXP(-SUMPRODUCT(Engine!$C$24994:$C$25025,INDIRECT("Coefficients!$F$2:$F$33")))),1/(1+EXP(-SUMPRODUCT(Engine!$C$24994:$C$25025,INDIRECT("Coefficients!$G$2:$G$33"))))))</f>
      </c>
      <c r="S787" s="8">
        <f>IF(OR($B787="",$C787="",$D787="",$E787="",$F787="",$G787="",$H787="",$I787="",$J787="",$K787="",$L787=""),"",IF($B787="Female",1/(1+EXP(-SUMPRODUCT(Engine!$C$24994:$C$25025,INDIRECT("Coefficients!$H$2:$H$33")))),1/(1+EXP(-SUMPRODUCT(Engine!$C$24994:$C$25025,INDIRECT("Coefficients!$I$2:$I$33"))))))</f>
      </c>
      <c r="T787" s="8">
        <f>IF(OR($B787="",$C787="",$D787="",$E787="",$F787="",$G787="",$H787="",$I787="",$J787="",$K787="",$L787=""),"",IF($B787="Female",1/(1+EXP(-SUMPRODUCT(Engine!$C$24994:$C$25025,INDIRECT("Coefficients!$J$2:$J$33")))),1/(1+EXP(-SUMPRODUCT(Engine!$C$24994:$C$25025,INDIRECT("Coefficients!$K$2:$K$33"))))))</f>
      </c>
      <c r="U787" s="8">
        <f>IF(OR($B787="",$C787="",$D787="",$E787="",$F787="",$G787="",$H787="",$I787="",$J787="",$K787="",$L787=""),"",IF($B787="Female",1/(1+EXP(-SUMPRODUCT(Engine!$C$24994:$C$25025,INDIRECT("Coefficients!$L$2:$L$33")))),1/(1+EXP(-SUMPRODUCT(Engine!$C$24994:$C$25025,INDIRECT("Coefficients!$M$2:$M$33"))))))</f>
      </c>
      <c r="V787" s="8">
        <f>IF(OR($B787="",$C787="",$D787="",$E787="",$F787="",$G787="",$H787="",$I787="",$J787="",$K787="",$L787=""),"",IF($B787="Female",1/(1+EXP(-SUMPRODUCT(Engine!$C$24994:$C$25025,INDIRECT("Coefficients!$N$2:$N$33")))),1/(1+EXP(-SUMPRODUCT(Engine!$C$24994:$C$25025,INDIRECT("Coefficients!$O$2:$O$33"))))))</f>
      </c>
      <c r="W787" s="8">
        <f>IF(OR($B787="",$C787="",$D787="",$E787="",$F787="",$G787="",$H787="",$I787="",$J787="",$K787="",$L787=""),"",IF($B787="Female",1/(1+EXP(-SUMPRODUCT(Engine!$C$24994:$C$25025,INDIRECT("Coefficients!$P$2:$P$33")))),1/(1+EXP(-SUMPRODUCT(Engine!$C$24994:$C$25025,INDIRECT("Coefficients!$Q$2:$Q$33"))))))</f>
      </c>
      <c r="X787" s="8">
        <f>IF(OR($B787="",$C787="",$D787="",$E787="",$F787="",$G787="",$H787="",$I787="",$J787="",$K787="",$L787=""),"",IF($B787="Female",1/(1+EXP(-SUMPRODUCT(Engine!$C$24994:$C$25025,INDIRECT("Coefficients!$R$2:$R$33")))),1/(1+EXP(-SUMPRODUCT(Engine!$C$24994:$C$25025,INDIRECT("Coefficients!$S$2:$S$33"))))))</f>
      </c>
      <c r="Y787" s="8">
        <f>IF(OR($B787="",$C787="",$D787="",$E787="",$F787="",$G787="",$H787="",$I787="",$J787="",$K787="",$L787=""),"",IF($B787="Female",1/(1+EXP(-SUMPRODUCT(Engine!$C$24994:$C$25025,INDIRECT("Coefficients!$T$2:$T$33")))),1/(1+EXP(-SUMPRODUCT(Engine!$C$24994:$C$25025,INDIRECT("Coefficients!$U$2:$U$33"))))))</f>
      </c>
      <c r="Z787" s="8">
        <f>IF(OR($B787="",$C787="",$D787="",$E787="",$F787="",$G787="",$H787="",$I787="",$J787="",$K787="",$L787=""),"",IF($B787="Female",1/(1+EXP(-SUMPRODUCT(Engine!$C$24994:$C$25025,INDIRECT("Coefficients!$V$2:$V$33")))),1/(1+EXP(-SUMPRODUCT(Engine!$C$24994:$C$25025,INDIRECT("Coefficients!$W$2:$W$33"))))))</f>
      </c>
      <c r="AA787" s="8">
        <f>IF(OR($B787="",$C787="",$D787="",$E787="",$F787="",$G787="",$H787="",$I787="",$J787="",$K787="",$L787=""),"",IF($B787="Female",1/(1+EXP(-SUMPRODUCT(Engine!$C$24994:$C$25025,INDIRECT("Coefficients!$X$2:$X$33")))),1/(1+EXP(-SUMPRODUCT(Engine!$C$24994:$C$25025,INDIRECT("Coefficients!$Y$2:$Y$33"))))))</f>
      </c>
      <c r="AB787" s="8">
        <f>IF(OR($B787="",$C787="",$D787="",$E787="",$F787="",$G787="",$H787="",$I787="",$J787="",$K787="",$L787=""),"",IF($B787="Female",1/(1+EXP(-SUMPRODUCT(Engine!$C$24994:$C$25025,INDIRECT("Coefficients!$Z$2:$Z$33")))),1/(1+EXP(-SUMPRODUCT(Engine!$C$24994:$C$25025,INDIRECT("Coefficients!$AA$2:$AA$33"))))))</f>
      </c>
      <c r="AC787" s="8">
        <f>IF(OR($B787="",$C787="",$D787="",$E787="",$F787="",$G787="",$H787="",$I787="",$J787="",$K787="",$L787=""),"",IF($B787="Female",1/(1+EXP(-SUMPRODUCT(Engine!$C$24994:$C$25025,INDIRECT("Coefficients!$AB$2:$AB$33")))),1/(1+EXP(-SUMPRODUCT(Engine!$C$24994:$C$25025,INDIRECT("Coefficients!$AC$2:$AC$33"))))))</f>
      </c>
      <c r="AD787" s="8">
        <f>IF(OR($B787="",$C787="",$D787="",$E787="",$F787="",$G787="",$H787="",$I787="",$J787="",$K787="",$L787=""),"",IF($B787="Female",1/(1+EXP(-SUMPRODUCT(Engine!$C$24994:$C$25025,INDIRECT("Coefficients!$AD$2:$AD$33")))),1/(1+EXP(-SUMPRODUCT(Engine!$C$24994:$C$25025,INDIRECT("Coefficients!$AE$2:$AE$33"))))))</f>
      </c>
      <c r="AE787" s="8">
        <f>IF(OR($B787="",$C787="",$D787="",$E787="",$F787="",$G787="",$H787="",$I787="",$J787="",$K787="",$L787=""),"",IF($B787="Female",1/(1+EXP(-SUMPRODUCT(Engine!$C$24994:$C$25025,INDIRECT("Coefficients!$AF$2:$AF$33")))),1/(1+EXP(-SUMPRODUCT(Engine!$C$24994:$C$25025,INDIRECT("Coefficients!$AG$2:$AG$33"))))))</f>
      </c>
      <c r="AF787" s="8">
        <f>IF(OR($B787="",$C787="",$D787="",$E787="",$F787="",$G787="",$H787="",$I787="",$J787="",$K787="",$L787=""),"",IF($B787="Female",1/(1+EXP(-SUMPRODUCT(Engine!$C$24994:$C$25025,INDIRECT("Coefficients!$AH$2:$AH$33")))),1/(1+EXP(-SUMPRODUCT(Engine!$C$24994:$C$25025,INDIRECT("Coefficients!$AI$2:$AI$33"))))))</f>
      </c>
      <c r="AG787" s="8">
        <f>IF(OR($B787="",$C787="",$D787="",$E787="",$F787="",$G787="",$H787="",$I787="",$J787="",$K787="",$L787=""),"",IF($B787="Female",1/(1+EXP(-SUMPRODUCT(Engine!$C$24994:$C$25025,INDIRECT("Coefficients!$AJ$2:$AJ$33")))),1/(1+EXP(-SUMPRODUCT(Engine!$C$24994:$C$25025,INDIRECT("Coefficients!$AK$2:$AK$33"))))))</f>
      </c>
      <c r="AH787" s="8">
        <f>IF(OR($B787="",$C787="",$D787="",$E787="",$F787="",$G787="",$H787="",$I787="",$J787="",$K787="",$L787=""),"",IF($B787="Female",1/(1+EXP(-SUMPRODUCT(Engine!$C$24994:$C$25025,INDIRECT("Coefficients!$AL$2:$AL$33")))),1/(1+EXP(-SUMPRODUCT(Engine!$C$24994:$C$25025,INDIRECT("Coefficients!$AM$2:$AM$33"))))))</f>
      </c>
      <c r="AI787" s="8">
        <f>IF(OR($B787="",$C787="",$D787="",$E787="",$F787="",$G787="",$H787="",$I787="",$J787="",$K787="",$L787=""),"",IF($B787="Female",1/(1+EXP(-SUMPRODUCT(Engine!$C$24994:$C$25025,INDIRECT("Coefficients!$AN$2:$AN$33")))),1/(1+EXP(-SUMPRODUCT(Engine!$C$24994:$C$25025,INDIRECT("Coefficients!$AO$2:$AO$33"))))))</f>
      </c>
      <c r="AJ787" s="8">
        <f>IF(OR($B787="",$C787="",$D787="",$E787="",$F787="",$G787="",$H787="",$I787="",$J787="",$K787="",$L787=""),"",IF($B787="Female",1/(1+EXP(-SUMPRODUCT(Engine!$C$24994:$C$25025,INDIRECT("Coefficients!$AP$2:$AP$33")))),1/(1+EXP(-SUMPRODUCT(Engine!$C$24994:$C$25025,INDIRECT("Coefficients!$AQ$2:$AQ$33"))))))</f>
      </c>
      <c r="AK787" s="8">
        <f>IF(OR($B787="",$C787="",$D787="",$E787="",$F787="",$G787="",$H787="",$I787="",$J787="",$K787="",$L787=""),"",IF($B787="Female",1/(1+EXP(-SUMPRODUCT(Engine!$C$24994:$C$25025,INDIRECT("Coefficients!$AR$2:$AR$33")))),1/(1+EXP(-SUMPRODUCT(Engine!$C$24994:$C$25025,INDIRECT("Coefficients!$AS$2:$AS$33"))))))</f>
      </c>
      <c r="AL787" s="8">
        <f>IF(OR($B787="",$C787="",$D787="",$E787="",$F787="",$G787="",$H787="",$I787="",$J787="",$K787="",$L787=""),"",IF($B787="Female",1/(1+EXP(-SUMPRODUCT(Engine!$C$24994:$C$25025,INDIRECT("Coefficients!$AT$2:$AT$33")))),1/(1+EXP(-SUMPRODUCT(Engine!$C$24994:$C$25025,INDIRECT("Coefficients!$AU$2:$AU$33"))))))</f>
      </c>
      <c r="AM787" s="8">
        <f>IF(OR($B787="",$C787="",$D787="",$E787="",$F787="",$G787="",$H787="",$I787="",$J787="",$K787="",$L787=""),"",IF($B787="Female",1/(1+EXP(-SUMPRODUCT(Engine!$C$24994:$C$25025,INDIRECT("Coefficients!$AV$2:$AV$33")))),1/(1+EXP(-SUMPRODUCT(Engine!$C$24994:$C$25025,INDIRECT("Coefficients!$AW$2:$AW$33"))))))</f>
      </c>
      <c r="AN787" s="8">
        <f>IF(OR($B787="",$C787="",$D787="",$E787="",$F787="",$G787="",$H787="",$I787="",$J787="",$K787="",$L787=""),"",IF($B787="Female",1/(1+EXP(-SUMPRODUCT(Engine!$C$24994:$C$25025,INDIRECT("Coefficients!$AX$2:$AX$33")))),1/(1+EXP(-SUMPRODUCT(Engine!$C$24994:$C$25025,INDIRECT("Coefficients!$AY$2:$AY$33"))))))</f>
      </c>
      <c r="AO787" s="8">
        <f>IF(OR($B787="",$C787="",$D787="",$E787="",$F787="",$G787="",$H787="",$I787="",$J787="",$K787="",$L787=""),"",IF($B787="Female",1/(1+EXP(-SUMPRODUCT(Engine!$C$24994:$C$25025,INDIRECT("Coefficients!$AZ$2:$AZ$33")))),1/(1+EXP(-SUMPRODUCT(Engine!$C$24994:$C$25025,INDIRECT("Coefficients!$BA$2:$BA$33"))))))</f>
      </c>
      <c r="AP787" s="8">
        <f>IF(OR($B787="",$C787="",$D787="",$E787="",$F787="",$G787="",$H787="",$I787="",$J787="",$K787="",$L787=""),"",IF($B787="Female",1/(1+EXP(-SUMPRODUCT(Engine!$C$24994:$C$25025,INDIRECT("Coefficients!$BB$2:$BB$33")))),1/(1+EXP(-SUMPRODUCT(Engine!$C$24994:$C$25025,INDIRECT("Coefficients!$BC$2:$BC$33"))))))</f>
      </c>
      <c r="AQ787" s="8">
        <f>IF(OR($B787="",$C787="",$D787="",$E787="",$F787="",$G787="",$H787="",$I787="",$J787="",$K787="",$L787=""),"",IF($B787="Female",1/(1+EXP(-SUMPRODUCT(Engine!$C$24994:$C$25025,INDIRECT("Coefficients!$BD$2:$BD$33")))),1/(1+EXP(-SUMPRODUCT(Engine!$C$24994:$C$25025,INDIRECT("Coefficients!$BE$2:$BE$33"))))))</f>
      </c>
      <c r="AR787" s="8">
        <f>IF(OR($B787="",$C787="",$D787="",$E787="",$F787="",$G787="",$H787="",$I787="",$J787="",$K787="",$L787=""),"",IF($B787="Female",1/(1+EXP(-SUMPRODUCT(Engine!$C$24994:$C$25025,INDIRECT("Coefficients!$BF$2:$BF$33")))),1/(1+EXP(-SUMPRODUCT(Engine!$C$24994:$C$25025,INDIRECT("Coefficients!$BG$2:$BG$33"))))))</f>
      </c>
      <c r="AS787" s="8">
        <f>IF(OR($B787="",$C787="",$D787="",$E787="",$F787="",$G787="",$H787="",$I787="",$J787="",$K787="",$L787=""),"",IF($B787="Female",1/(1+EXP(-SUMPRODUCT(Engine!$C$24994:$C$25025,INDIRECT("Coefficients!$BH$2:$BH$33")))),1/(1+EXP(-SUMPRODUCT(Engine!$C$24994:$C$25025,INDIRECT("Coefficients!$BI$2:$BI$33"))))))</f>
      </c>
      <c r="AT787" s="8">
        <f>IF(OR($B787="",$C787="",$D787="",$E787="",$F787="",$G787="",$H787="",$I787="",$J787="",$K787="",$L787=""),"",IF($B787="Female",1/(1+EXP(-SUMPRODUCT(Engine!$C$24994:$C$25025,INDIRECT("Coefficients!$BJ$2:$BJ$33")))),1/(1+EXP(-SUMPRODUCT(Engine!$C$24994:$C$25025,INDIRECT("Coefficients!$BK$2:$BK$33"))))))</f>
      </c>
      <c r="AU787" s="8">
        <f>IF(OR($B787="",$C787="",$D787="",$E787="",$F787="",$G787="",$H787="",$I787="",$J787="",$K787="",$L787=""),"",IF($B787="Female",1/(1+EXP(-SUMPRODUCT(Engine!$C$24994:$C$25025,INDIRECT("Coefficients!$BL$2:$BL$33")))),1/(1+EXP(-SUMPRODUCT(Engine!$C$24994:$C$25025,INDIRECT("Coefficients!$BM$2:$BM$33"))))))</f>
      </c>
      <c r="AV787" s="8">
        <f>IF(OR($B787="",$C787="",$D787="",$E787="",$F787="",$G787="",$H787="",$I787="",$J787="",$K787="",$L787=""),"",IF($B787="Female",1/(1+EXP(-SUMPRODUCT(Engine!$C$24994:$C$25025,INDIRECT("Coefficients!$BN$2:$BN$33")))),1/(1+EXP(-SUMPRODUCT(Engine!$C$24994:$C$25025,INDIRECT("Coefficients!$BO$2:$BO$33"))))))</f>
      </c>
      <c r="AW787" s="8">
        <f>IF(OR($B787="",$C787="",$D787="",$E787="",$F787="",$G787="",$H787="",$I787="",$J787="",$K787="",$L787=""),"",IF($B787="Female",1/(1+EXP(-SUMPRODUCT(Engine!$C$24994:$C$25025,INDIRECT("Coefficients!$BP$2:$BP$33")))),1/(1+EXP(-SUMPRODUCT(Engine!$C$24994:$C$25025,INDIRECT("Coefficients!$BQ$2:$BQ$33"))))))</f>
      </c>
      <c r="AX787" s="8">
        <f>IF(OR($B787="",$C787="",$D787="",$E787="",$F787="",$G787="",$H787="",$I787="",$J787="",$K787="",$L787=""),"",IF($B787="Female",1/(1+EXP(-SUMPRODUCT(Engine!$C$24994:$C$25025,INDIRECT("Coefficients!$BR$2:$BR$33")))),1/(1+EXP(-SUMPRODUCT(Engine!$C$24994:$C$25025,INDIRECT("Coefficients!$BS$2:$BS$33"))))))</f>
      </c>
      <c r="AY787" s="8">
        <f>IF(OR($B787="",$C787="",$D787="",$E787="",$F787="",$G787="",$H787="",$I787="",$J787="",$K787="",$L787=""),"",IF($B787="Female",1/(1+EXP(-SUMPRODUCT(Engine!$C$24994:$C$25025,INDIRECT("Coefficients!$BT$2:$BT$33")))),1/(1+EXP(-SUMPRODUCT(Engine!$C$24994:$C$25025,INDIRECT("Coefficients!$BU$2:$BU$33"))))))</f>
      </c>
      <c r="AZ787" s="8">
        <f>IF(OR($B787="",$C787="",$D787="",$E787="",$F787="",$G787="",$H787="",$I787="",$J787="",$K787="",$L787=""),"",IF($B787="Female",1/(1+EXP(-SUMPRODUCT(Engine!$C$24994:$C$25025,INDIRECT("Coefficients!$BV$2:$BV$33")))),1/(1+EXP(-SUMPRODUCT(Engine!$C$24994:$C$25025,INDIRECT("Coefficients!$BW$2:$BW$33"))))))</f>
      </c>
      <c r="BA787" s="8">
        <f>IF(OR($B787="",$C787="",$D787="",$E787="",$F787="",$G787="",$H787="",$I787="",$J787="",$K787="",$L787=""),"",IF($B787="Female",1/(1+EXP(-SUMPRODUCT(Engine!$C$24994:$C$25025,INDIRECT("Coefficients!$BX$2:$BX$33")))),1/(1+EXP(-SUMPRODUCT(Engine!$C$24994:$C$25025,INDIRECT("Coefficients!$BY$2:$BY$33"))))))</f>
      </c>
      <c r="BB787" s="8">
        <f>IF(OR($B787="",$C787="",$D787="",$E787="",$F787="",$G787="",$H787="",$I787="",$J787="",$K787="",$L787=""),"",IF($B787="Female",1/(1+EXP(-SUMPRODUCT(Engine!$C$24994:$C$25025,INDIRECT("Coefficients!$BZ$2:$BZ$33")))),1/(1+EXP(-SUMPRODUCT(Engine!$C$24994:$C$25025,INDIRECT("Coefficients!$CA$2:$CA$33"))))))</f>
      </c>
      <c r="BC787" s="8">
        <f>IF(OR($B787="",$C787="",$D787="",$E787="",$F787="",$G787="",$H787="",$I787="",$J787="",$K787="",$L787=""),"",IF($B787="Female",1/(1+EXP(-SUMPRODUCT(Engine!$C$24994:$C$25025,INDIRECT("Coefficients!$CB$2:$CB$33")))),1/(1+EXP(-SUMPRODUCT(Engine!$C$24994:$C$25025,INDIRECT("Coefficients!$CC$2:$CC$33"))))))</f>
      </c>
      <c r="BD787" s="8">
        <f>IF(OR($B787="",$C787="",$D787="",$E787="",$F787="",$G787="",$H787="",$I787="",$J787="",$K787="",$L787=""),"",IF($B787="Female",1/(1+EXP(-SUMPRODUCT(Engine!$C$24994:$C$25025,INDIRECT("Coefficients!$CD$2:$CD$33")))),1/(1+EXP(-SUMPRODUCT(Engine!$C$24994:$C$25025,INDIRECT("Coefficients!$CE$2:$CE$33"))))))</f>
      </c>
      <c r="BE787" s="8">
        <f>IF(OR($B787="",$C787="",$D787="",$E787="",$F787="",$G787="",$H787="",$I787="",$J787="",$K787="",$L787=""),"",IF($B787="Female",1/(1+EXP(-SUMPRODUCT(Engine!$C$24994:$C$25025,INDIRECT("Coefficients!$CF$2:$CF$33")))),1/(1+EXP(-SUMPRODUCT(Engine!$C$24994:$C$25025,INDIRECT("Coefficients!$CG$2:$CG$33"))))))</f>
      </c>
      <c r="BF787" s="8">
        <f>IF(OR($B787="",$C787="",$D787="",$E787="",$F787="",$G787="",$H787="",$I787="",$J787="",$K787="",$L787=""),"",IF($B787="Female",1/(1+EXP(-SUMPRODUCT(Engine!$C$24994:$C$25025,INDIRECT("Coefficients!$CH$2:$CH$33")))),1/(1+EXP(-SUMPRODUCT(Engine!$C$24994:$C$25025,INDIRECT("Coefficients!$CI$2:$CI$33"))))))</f>
      </c>
      <c r="BG787" s="8">
        <f>IF(OR($B787="",$C787="",$D787="",$E787="",$F787="",$G787="",$H787="",$I787="",$J787="",$K787="",$L787=""),"",IF($B787="Female",1/(1+EXP(-SUMPRODUCT(Engine!$C$24994:$C$25025,INDIRECT("Coefficients!$CJ$2:$CJ$33")))),1/(1+EXP(-SUMPRODUCT(Engine!$C$24994:$C$25025,INDIRECT("Coefficients!$CK$2:$CK$33"))))))</f>
      </c>
      <c r="BH787" s="8">
        <f>IF(OR($B787="",$C787="",$D787="",$E787="",$F787="",$G787="",$H787="",$I787="",$J787="",$K787="",$L787=""),"",IF($B787="Female",1/(1+EXP(-SUMPRODUCT(Engine!$C$24994:$C$25025,INDIRECT("Coefficients!$CL$2:$CL$33")))),1/(1+EXP(-SUMPRODUCT(Engine!$C$24994:$C$25025,INDIRECT("Coefficients!$CM$2:$CM$33"))))))</f>
      </c>
      <c r="BI787" s="8">
        <f>IF(OR($B787="",$C787="",$D787="",$E787="",$F787="",$G787="",$H787="",$I787="",$J787="",$K787="",$L787=""),"",IF($B787="Female",1/(1+EXP(-SUMPRODUCT(Engine!$C$24994:$C$25025,INDIRECT("Coefficients!$CN$2:$CN$33")))),1/(1+EXP(-SUMPRODUCT(Engine!$C$24994:$C$25025,INDIRECT("Coefficients!$CO$2:$CO$33"))))))</f>
      </c>
      <c r="BJ787" s="8">
        <f>IF(OR($B787="",$C787="",$D787="",$E787="",$F787="",$G787="",$H787="",$I787="",$J787="",$K787="",$L787=""),"",IF($B787="Female",1/(1+EXP(-SUMPRODUCT(Engine!$C$24994:$C$25025,INDIRECT("Coefficients!$CP$2:$CP$33")))),1/(1+EXP(-SUMPRODUCT(Engine!$C$24994:$C$25025,INDIRECT("Coefficients!$CQ$2:$CQ$33"))))))</f>
      </c>
      <c r="BK787" s="8">
        <f>IF(OR($B787="",$C787="",$D787="",$E787="",$F787="",$G787="",$H787="",$I787="",$J787="",$K787="",$L787=""),"",IF($B787="Female",1/(1+EXP(-SUMPRODUCT(Engine!$C$24994:$C$25025,INDIRECT("Coefficients!$CR$2:$CR$33")))),1/(1+EXP(-SUMPRODUCT(Engine!$C$24994:$C$25025,INDIRECT("Coefficients!$CS$2:$CS$33"))))))</f>
      </c>
      <c r="BL787" s="8">
        <f>IF(OR($B787="",$C787="",$D787="",$E787="",$F787="",$G787="",$H787="",$I787="",$J787="",$K787="",$L787=""),"",IF($B787="Female",1/(1+EXP(-SUMPRODUCT(Engine!$C$24994:$C$25025,INDIRECT("Coefficients!$CT$2:$CT$33")))),1/(1+EXP(-SUMPRODUCT(Engine!$C$24994:$C$25025,INDIRECT("Coefficients!$CU$2:$CU$33"))))))</f>
      </c>
      <c r="BM787" s="8">
        <f>IF(OR($B787="",$C787="",$D787="",$E787="",$F787="",$G787="",$H787="",$I787="",$J787="",$K787="",$L787=""),"",IF($B787="Female",1/(1+EXP(-SUMPRODUCT(Engine!$C$24994:$C$25025,INDIRECT("Coefficients!$CV$2:$CV$33")))),1/(1+EXP(-SUMPRODUCT(Engine!$C$24994:$C$25025,INDIRECT("Coefficients!$CW$2:$CW$33"))))))</f>
      </c>
    </row>
    <row r="788" spans="1:6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8">
        <f>IF(OR($B788="",$C788="",$D788="",$E788="",$F788="",$G788="",$H788="",$I788="",$J788="",$K788="",$L788=""),"",IF($B788="Female",1/(1+EXP(-SUMPRODUCT(Engine!$C$25026:$C$25057,INDIRECT("Coefficients!$B$2:$B$33")))),1/(1+EXP(-SUMPRODUCT(Engine!$C$25026:$C$25057,INDIRECT("Coefficients!$C$2:$C$33"))))))</f>
      </c>
      <c r="Q788" s="8">
        <f>IF(OR($B788="",$C788="",$D788="",$E788="",$F788="",$G788="",$H788="",$I788="",$J788="",$K788="",$L788=""),"",IF($B788="Female",1/(1+EXP(-SUMPRODUCT(Engine!$C$25026:$C$25057,INDIRECT("Coefficients!$D$2:$D$33")))),1/(1+EXP(-SUMPRODUCT(Engine!$C$25026:$C$25057,INDIRECT("Coefficients!$E$2:$E$33"))))))</f>
      </c>
      <c r="R788" s="8">
        <f>IF(OR($B788="",$C788="",$D788="",$E788="",$F788="",$G788="",$H788="",$I788="",$J788="",$K788="",$L788=""),"",IF($B788="Female",1/(1+EXP(-SUMPRODUCT(Engine!$C$25026:$C$25057,INDIRECT("Coefficients!$F$2:$F$33")))),1/(1+EXP(-SUMPRODUCT(Engine!$C$25026:$C$25057,INDIRECT("Coefficients!$G$2:$G$33"))))))</f>
      </c>
      <c r="S788" s="8">
        <f>IF(OR($B788="",$C788="",$D788="",$E788="",$F788="",$G788="",$H788="",$I788="",$J788="",$K788="",$L788=""),"",IF($B788="Female",1/(1+EXP(-SUMPRODUCT(Engine!$C$25026:$C$25057,INDIRECT("Coefficients!$H$2:$H$33")))),1/(1+EXP(-SUMPRODUCT(Engine!$C$25026:$C$25057,INDIRECT("Coefficients!$I$2:$I$33"))))))</f>
      </c>
      <c r="T788" s="8">
        <f>IF(OR($B788="",$C788="",$D788="",$E788="",$F788="",$G788="",$H788="",$I788="",$J788="",$K788="",$L788=""),"",IF($B788="Female",1/(1+EXP(-SUMPRODUCT(Engine!$C$25026:$C$25057,INDIRECT("Coefficients!$J$2:$J$33")))),1/(1+EXP(-SUMPRODUCT(Engine!$C$25026:$C$25057,INDIRECT("Coefficients!$K$2:$K$33"))))))</f>
      </c>
      <c r="U788" s="8">
        <f>IF(OR($B788="",$C788="",$D788="",$E788="",$F788="",$G788="",$H788="",$I788="",$J788="",$K788="",$L788=""),"",IF($B788="Female",1/(1+EXP(-SUMPRODUCT(Engine!$C$25026:$C$25057,INDIRECT("Coefficients!$L$2:$L$33")))),1/(1+EXP(-SUMPRODUCT(Engine!$C$25026:$C$25057,INDIRECT("Coefficients!$M$2:$M$33"))))))</f>
      </c>
      <c r="V788" s="8">
        <f>IF(OR($B788="",$C788="",$D788="",$E788="",$F788="",$G788="",$H788="",$I788="",$J788="",$K788="",$L788=""),"",IF($B788="Female",1/(1+EXP(-SUMPRODUCT(Engine!$C$25026:$C$25057,INDIRECT("Coefficients!$N$2:$N$33")))),1/(1+EXP(-SUMPRODUCT(Engine!$C$25026:$C$25057,INDIRECT("Coefficients!$O$2:$O$33"))))))</f>
      </c>
      <c r="W788" s="8">
        <f>IF(OR($B788="",$C788="",$D788="",$E788="",$F788="",$G788="",$H788="",$I788="",$J788="",$K788="",$L788=""),"",IF($B788="Female",1/(1+EXP(-SUMPRODUCT(Engine!$C$25026:$C$25057,INDIRECT("Coefficients!$P$2:$P$33")))),1/(1+EXP(-SUMPRODUCT(Engine!$C$25026:$C$25057,INDIRECT("Coefficients!$Q$2:$Q$33"))))))</f>
      </c>
      <c r="X788" s="8">
        <f>IF(OR($B788="",$C788="",$D788="",$E788="",$F788="",$G788="",$H788="",$I788="",$J788="",$K788="",$L788=""),"",IF($B788="Female",1/(1+EXP(-SUMPRODUCT(Engine!$C$25026:$C$25057,INDIRECT("Coefficients!$R$2:$R$33")))),1/(1+EXP(-SUMPRODUCT(Engine!$C$25026:$C$25057,INDIRECT("Coefficients!$S$2:$S$33"))))))</f>
      </c>
      <c r="Y788" s="8">
        <f>IF(OR($B788="",$C788="",$D788="",$E788="",$F788="",$G788="",$H788="",$I788="",$J788="",$K788="",$L788=""),"",IF($B788="Female",1/(1+EXP(-SUMPRODUCT(Engine!$C$25026:$C$25057,INDIRECT("Coefficients!$T$2:$T$33")))),1/(1+EXP(-SUMPRODUCT(Engine!$C$25026:$C$25057,INDIRECT("Coefficients!$U$2:$U$33"))))))</f>
      </c>
      <c r="Z788" s="8">
        <f>IF(OR($B788="",$C788="",$D788="",$E788="",$F788="",$G788="",$H788="",$I788="",$J788="",$K788="",$L788=""),"",IF($B788="Female",1/(1+EXP(-SUMPRODUCT(Engine!$C$25026:$C$25057,INDIRECT("Coefficients!$V$2:$V$33")))),1/(1+EXP(-SUMPRODUCT(Engine!$C$25026:$C$25057,INDIRECT("Coefficients!$W$2:$W$33"))))))</f>
      </c>
      <c r="AA788" s="8">
        <f>IF(OR($B788="",$C788="",$D788="",$E788="",$F788="",$G788="",$H788="",$I788="",$J788="",$K788="",$L788=""),"",IF($B788="Female",1/(1+EXP(-SUMPRODUCT(Engine!$C$25026:$C$25057,INDIRECT("Coefficients!$X$2:$X$33")))),1/(1+EXP(-SUMPRODUCT(Engine!$C$25026:$C$25057,INDIRECT("Coefficients!$Y$2:$Y$33"))))))</f>
      </c>
      <c r="AB788" s="8">
        <f>IF(OR($B788="",$C788="",$D788="",$E788="",$F788="",$G788="",$H788="",$I788="",$J788="",$K788="",$L788=""),"",IF($B788="Female",1/(1+EXP(-SUMPRODUCT(Engine!$C$25026:$C$25057,INDIRECT("Coefficients!$Z$2:$Z$33")))),1/(1+EXP(-SUMPRODUCT(Engine!$C$25026:$C$25057,INDIRECT("Coefficients!$AA$2:$AA$33"))))))</f>
      </c>
      <c r="AC788" s="8">
        <f>IF(OR($B788="",$C788="",$D788="",$E788="",$F788="",$G788="",$H788="",$I788="",$J788="",$K788="",$L788=""),"",IF($B788="Female",1/(1+EXP(-SUMPRODUCT(Engine!$C$25026:$C$25057,INDIRECT("Coefficients!$AB$2:$AB$33")))),1/(1+EXP(-SUMPRODUCT(Engine!$C$25026:$C$25057,INDIRECT("Coefficients!$AC$2:$AC$33"))))))</f>
      </c>
      <c r="AD788" s="8">
        <f>IF(OR($B788="",$C788="",$D788="",$E788="",$F788="",$G788="",$H788="",$I788="",$J788="",$K788="",$L788=""),"",IF($B788="Female",1/(1+EXP(-SUMPRODUCT(Engine!$C$25026:$C$25057,INDIRECT("Coefficients!$AD$2:$AD$33")))),1/(1+EXP(-SUMPRODUCT(Engine!$C$25026:$C$25057,INDIRECT("Coefficients!$AE$2:$AE$33"))))))</f>
      </c>
      <c r="AE788" s="8">
        <f>IF(OR($B788="",$C788="",$D788="",$E788="",$F788="",$G788="",$H788="",$I788="",$J788="",$K788="",$L788=""),"",IF($B788="Female",1/(1+EXP(-SUMPRODUCT(Engine!$C$25026:$C$25057,INDIRECT("Coefficients!$AF$2:$AF$33")))),1/(1+EXP(-SUMPRODUCT(Engine!$C$25026:$C$25057,INDIRECT("Coefficients!$AG$2:$AG$33"))))))</f>
      </c>
      <c r="AF788" s="8">
        <f>IF(OR($B788="",$C788="",$D788="",$E788="",$F788="",$G788="",$H788="",$I788="",$J788="",$K788="",$L788=""),"",IF($B788="Female",1/(1+EXP(-SUMPRODUCT(Engine!$C$25026:$C$25057,INDIRECT("Coefficients!$AH$2:$AH$33")))),1/(1+EXP(-SUMPRODUCT(Engine!$C$25026:$C$25057,INDIRECT("Coefficients!$AI$2:$AI$33"))))))</f>
      </c>
      <c r="AG788" s="8">
        <f>IF(OR($B788="",$C788="",$D788="",$E788="",$F788="",$G788="",$H788="",$I788="",$J788="",$K788="",$L788=""),"",IF($B788="Female",1/(1+EXP(-SUMPRODUCT(Engine!$C$25026:$C$25057,INDIRECT("Coefficients!$AJ$2:$AJ$33")))),1/(1+EXP(-SUMPRODUCT(Engine!$C$25026:$C$25057,INDIRECT("Coefficients!$AK$2:$AK$33"))))))</f>
      </c>
      <c r="AH788" s="8">
        <f>IF(OR($B788="",$C788="",$D788="",$E788="",$F788="",$G788="",$H788="",$I788="",$J788="",$K788="",$L788=""),"",IF($B788="Female",1/(1+EXP(-SUMPRODUCT(Engine!$C$25026:$C$25057,INDIRECT("Coefficients!$AL$2:$AL$33")))),1/(1+EXP(-SUMPRODUCT(Engine!$C$25026:$C$25057,INDIRECT("Coefficients!$AM$2:$AM$33"))))))</f>
      </c>
      <c r="AI788" s="8">
        <f>IF(OR($B788="",$C788="",$D788="",$E788="",$F788="",$G788="",$H788="",$I788="",$J788="",$K788="",$L788=""),"",IF($B788="Female",1/(1+EXP(-SUMPRODUCT(Engine!$C$25026:$C$25057,INDIRECT("Coefficients!$AN$2:$AN$33")))),1/(1+EXP(-SUMPRODUCT(Engine!$C$25026:$C$25057,INDIRECT("Coefficients!$AO$2:$AO$33"))))))</f>
      </c>
      <c r="AJ788" s="8">
        <f>IF(OR($B788="",$C788="",$D788="",$E788="",$F788="",$G788="",$H788="",$I788="",$J788="",$K788="",$L788=""),"",IF($B788="Female",1/(1+EXP(-SUMPRODUCT(Engine!$C$25026:$C$25057,INDIRECT("Coefficients!$AP$2:$AP$33")))),1/(1+EXP(-SUMPRODUCT(Engine!$C$25026:$C$25057,INDIRECT("Coefficients!$AQ$2:$AQ$33"))))))</f>
      </c>
      <c r="AK788" s="8">
        <f>IF(OR($B788="",$C788="",$D788="",$E788="",$F788="",$G788="",$H788="",$I788="",$J788="",$K788="",$L788=""),"",IF($B788="Female",1/(1+EXP(-SUMPRODUCT(Engine!$C$25026:$C$25057,INDIRECT("Coefficients!$AR$2:$AR$33")))),1/(1+EXP(-SUMPRODUCT(Engine!$C$25026:$C$25057,INDIRECT("Coefficients!$AS$2:$AS$33"))))))</f>
      </c>
      <c r="AL788" s="8">
        <f>IF(OR($B788="",$C788="",$D788="",$E788="",$F788="",$G788="",$H788="",$I788="",$J788="",$K788="",$L788=""),"",IF($B788="Female",1/(1+EXP(-SUMPRODUCT(Engine!$C$25026:$C$25057,INDIRECT("Coefficients!$AT$2:$AT$33")))),1/(1+EXP(-SUMPRODUCT(Engine!$C$25026:$C$25057,INDIRECT("Coefficients!$AU$2:$AU$33"))))))</f>
      </c>
      <c r="AM788" s="8">
        <f>IF(OR($B788="",$C788="",$D788="",$E788="",$F788="",$G788="",$H788="",$I788="",$J788="",$K788="",$L788=""),"",IF($B788="Female",1/(1+EXP(-SUMPRODUCT(Engine!$C$25026:$C$25057,INDIRECT("Coefficients!$AV$2:$AV$33")))),1/(1+EXP(-SUMPRODUCT(Engine!$C$25026:$C$25057,INDIRECT("Coefficients!$AW$2:$AW$33"))))))</f>
      </c>
      <c r="AN788" s="8">
        <f>IF(OR($B788="",$C788="",$D788="",$E788="",$F788="",$G788="",$H788="",$I788="",$J788="",$K788="",$L788=""),"",IF($B788="Female",1/(1+EXP(-SUMPRODUCT(Engine!$C$25026:$C$25057,INDIRECT("Coefficients!$AX$2:$AX$33")))),1/(1+EXP(-SUMPRODUCT(Engine!$C$25026:$C$25057,INDIRECT("Coefficients!$AY$2:$AY$33"))))))</f>
      </c>
      <c r="AO788" s="8">
        <f>IF(OR($B788="",$C788="",$D788="",$E788="",$F788="",$G788="",$H788="",$I788="",$J788="",$K788="",$L788=""),"",IF($B788="Female",1/(1+EXP(-SUMPRODUCT(Engine!$C$25026:$C$25057,INDIRECT("Coefficients!$AZ$2:$AZ$33")))),1/(1+EXP(-SUMPRODUCT(Engine!$C$25026:$C$25057,INDIRECT("Coefficients!$BA$2:$BA$33"))))))</f>
      </c>
      <c r="AP788" s="8">
        <f>IF(OR($B788="",$C788="",$D788="",$E788="",$F788="",$G788="",$H788="",$I788="",$J788="",$K788="",$L788=""),"",IF($B788="Female",1/(1+EXP(-SUMPRODUCT(Engine!$C$25026:$C$25057,INDIRECT("Coefficients!$BB$2:$BB$33")))),1/(1+EXP(-SUMPRODUCT(Engine!$C$25026:$C$25057,INDIRECT("Coefficients!$BC$2:$BC$33"))))))</f>
      </c>
      <c r="AQ788" s="8">
        <f>IF(OR($B788="",$C788="",$D788="",$E788="",$F788="",$G788="",$H788="",$I788="",$J788="",$K788="",$L788=""),"",IF($B788="Female",1/(1+EXP(-SUMPRODUCT(Engine!$C$25026:$C$25057,INDIRECT("Coefficients!$BD$2:$BD$33")))),1/(1+EXP(-SUMPRODUCT(Engine!$C$25026:$C$25057,INDIRECT("Coefficients!$BE$2:$BE$33"))))))</f>
      </c>
      <c r="AR788" s="8">
        <f>IF(OR($B788="",$C788="",$D788="",$E788="",$F788="",$G788="",$H788="",$I788="",$J788="",$K788="",$L788=""),"",IF($B788="Female",1/(1+EXP(-SUMPRODUCT(Engine!$C$25026:$C$25057,INDIRECT("Coefficients!$BF$2:$BF$33")))),1/(1+EXP(-SUMPRODUCT(Engine!$C$25026:$C$25057,INDIRECT("Coefficients!$BG$2:$BG$33"))))))</f>
      </c>
      <c r="AS788" s="8">
        <f>IF(OR($B788="",$C788="",$D788="",$E788="",$F788="",$G788="",$H788="",$I788="",$J788="",$K788="",$L788=""),"",IF($B788="Female",1/(1+EXP(-SUMPRODUCT(Engine!$C$25026:$C$25057,INDIRECT("Coefficients!$BH$2:$BH$33")))),1/(1+EXP(-SUMPRODUCT(Engine!$C$25026:$C$25057,INDIRECT("Coefficients!$BI$2:$BI$33"))))))</f>
      </c>
      <c r="AT788" s="8">
        <f>IF(OR($B788="",$C788="",$D788="",$E788="",$F788="",$G788="",$H788="",$I788="",$J788="",$K788="",$L788=""),"",IF($B788="Female",1/(1+EXP(-SUMPRODUCT(Engine!$C$25026:$C$25057,INDIRECT("Coefficients!$BJ$2:$BJ$33")))),1/(1+EXP(-SUMPRODUCT(Engine!$C$25026:$C$25057,INDIRECT("Coefficients!$BK$2:$BK$33"))))))</f>
      </c>
      <c r="AU788" s="8">
        <f>IF(OR($B788="",$C788="",$D788="",$E788="",$F788="",$G788="",$H788="",$I788="",$J788="",$K788="",$L788=""),"",IF($B788="Female",1/(1+EXP(-SUMPRODUCT(Engine!$C$25026:$C$25057,INDIRECT("Coefficients!$BL$2:$BL$33")))),1/(1+EXP(-SUMPRODUCT(Engine!$C$25026:$C$25057,INDIRECT("Coefficients!$BM$2:$BM$33"))))))</f>
      </c>
      <c r="AV788" s="8">
        <f>IF(OR($B788="",$C788="",$D788="",$E788="",$F788="",$G788="",$H788="",$I788="",$J788="",$K788="",$L788=""),"",IF($B788="Female",1/(1+EXP(-SUMPRODUCT(Engine!$C$25026:$C$25057,INDIRECT("Coefficients!$BN$2:$BN$33")))),1/(1+EXP(-SUMPRODUCT(Engine!$C$25026:$C$25057,INDIRECT("Coefficients!$BO$2:$BO$33"))))))</f>
      </c>
      <c r="AW788" s="8">
        <f>IF(OR($B788="",$C788="",$D788="",$E788="",$F788="",$G788="",$H788="",$I788="",$J788="",$K788="",$L788=""),"",IF($B788="Female",1/(1+EXP(-SUMPRODUCT(Engine!$C$25026:$C$25057,INDIRECT("Coefficients!$BP$2:$BP$33")))),1/(1+EXP(-SUMPRODUCT(Engine!$C$25026:$C$25057,INDIRECT("Coefficients!$BQ$2:$BQ$33"))))))</f>
      </c>
      <c r="AX788" s="8">
        <f>IF(OR($B788="",$C788="",$D788="",$E788="",$F788="",$G788="",$H788="",$I788="",$J788="",$K788="",$L788=""),"",IF($B788="Female",1/(1+EXP(-SUMPRODUCT(Engine!$C$25026:$C$25057,INDIRECT("Coefficients!$BR$2:$BR$33")))),1/(1+EXP(-SUMPRODUCT(Engine!$C$25026:$C$25057,INDIRECT("Coefficients!$BS$2:$BS$33"))))))</f>
      </c>
      <c r="AY788" s="8">
        <f>IF(OR($B788="",$C788="",$D788="",$E788="",$F788="",$G788="",$H788="",$I788="",$J788="",$K788="",$L788=""),"",IF($B788="Female",1/(1+EXP(-SUMPRODUCT(Engine!$C$25026:$C$25057,INDIRECT("Coefficients!$BT$2:$BT$33")))),1/(1+EXP(-SUMPRODUCT(Engine!$C$25026:$C$25057,INDIRECT("Coefficients!$BU$2:$BU$33"))))))</f>
      </c>
      <c r="AZ788" s="8">
        <f>IF(OR($B788="",$C788="",$D788="",$E788="",$F788="",$G788="",$H788="",$I788="",$J788="",$K788="",$L788=""),"",IF($B788="Female",1/(1+EXP(-SUMPRODUCT(Engine!$C$25026:$C$25057,INDIRECT("Coefficients!$BV$2:$BV$33")))),1/(1+EXP(-SUMPRODUCT(Engine!$C$25026:$C$25057,INDIRECT("Coefficients!$BW$2:$BW$33"))))))</f>
      </c>
      <c r="BA788" s="8">
        <f>IF(OR($B788="",$C788="",$D788="",$E788="",$F788="",$G788="",$H788="",$I788="",$J788="",$K788="",$L788=""),"",IF($B788="Female",1/(1+EXP(-SUMPRODUCT(Engine!$C$25026:$C$25057,INDIRECT("Coefficients!$BX$2:$BX$33")))),1/(1+EXP(-SUMPRODUCT(Engine!$C$25026:$C$25057,INDIRECT("Coefficients!$BY$2:$BY$33"))))))</f>
      </c>
      <c r="BB788" s="8">
        <f>IF(OR($B788="",$C788="",$D788="",$E788="",$F788="",$G788="",$H788="",$I788="",$J788="",$K788="",$L788=""),"",IF($B788="Female",1/(1+EXP(-SUMPRODUCT(Engine!$C$25026:$C$25057,INDIRECT("Coefficients!$BZ$2:$BZ$33")))),1/(1+EXP(-SUMPRODUCT(Engine!$C$25026:$C$25057,INDIRECT("Coefficients!$CA$2:$CA$33"))))))</f>
      </c>
      <c r="BC788" s="8">
        <f>IF(OR($B788="",$C788="",$D788="",$E788="",$F788="",$G788="",$H788="",$I788="",$J788="",$K788="",$L788=""),"",IF($B788="Female",1/(1+EXP(-SUMPRODUCT(Engine!$C$25026:$C$25057,INDIRECT("Coefficients!$CB$2:$CB$33")))),1/(1+EXP(-SUMPRODUCT(Engine!$C$25026:$C$25057,INDIRECT("Coefficients!$CC$2:$CC$33"))))))</f>
      </c>
      <c r="BD788" s="8">
        <f>IF(OR($B788="",$C788="",$D788="",$E788="",$F788="",$G788="",$H788="",$I788="",$J788="",$K788="",$L788=""),"",IF($B788="Female",1/(1+EXP(-SUMPRODUCT(Engine!$C$25026:$C$25057,INDIRECT("Coefficients!$CD$2:$CD$33")))),1/(1+EXP(-SUMPRODUCT(Engine!$C$25026:$C$25057,INDIRECT("Coefficients!$CE$2:$CE$33"))))))</f>
      </c>
      <c r="BE788" s="8">
        <f>IF(OR($B788="",$C788="",$D788="",$E788="",$F788="",$G788="",$H788="",$I788="",$J788="",$K788="",$L788=""),"",IF($B788="Female",1/(1+EXP(-SUMPRODUCT(Engine!$C$25026:$C$25057,INDIRECT("Coefficients!$CF$2:$CF$33")))),1/(1+EXP(-SUMPRODUCT(Engine!$C$25026:$C$25057,INDIRECT("Coefficients!$CG$2:$CG$33"))))))</f>
      </c>
      <c r="BF788" s="8">
        <f>IF(OR($B788="",$C788="",$D788="",$E788="",$F788="",$G788="",$H788="",$I788="",$J788="",$K788="",$L788=""),"",IF($B788="Female",1/(1+EXP(-SUMPRODUCT(Engine!$C$25026:$C$25057,INDIRECT("Coefficients!$CH$2:$CH$33")))),1/(1+EXP(-SUMPRODUCT(Engine!$C$25026:$C$25057,INDIRECT("Coefficients!$CI$2:$CI$33"))))))</f>
      </c>
      <c r="BG788" s="8">
        <f>IF(OR($B788="",$C788="",$D788="",$E788="",$F788="",$G788="",$H788="",$I788="",$J788="",$K788="",$L788=""),"",IF($B788="Female",1/(1+EXP(-SUMPRODUCT(Engine!$C$25026:$C$25057,INDIRECT("Coefficients!$CJ$2:$CJ$33")))),1/(1+EXP(-SUMPRODUCT(Engine!$C$25026:$C$25057,INDIRECT("Coefficients!$CK$2:$CK$33"))))))</f>
      </c>
      <c r="BH788" s="8">
        <f>IF(OR($B788="",$C788="",$D788="",$E788="",$F788="",$G788="",$H788="",$I788="",$J788="",$K788="",$L788=""),"",IF($B788="Female",1/(1+EXP(-SUMPRODUCT(Engine!$C$25026:$C$25057,INDIRECT("Coefficients!$CL$2:$CL$33")))),1/(1+EXP(-SUMPRODUCT(Engine!$C$25026:$C$25057,INDIRECT("Coefficients!$CM$2:$CM$33"))))))</f>
      </c>
      <c r="BI788" s="8">
        <f>IF(OR($B788="",$C788="",$D788="",$E788="",$F788="",$G788="",$H788="",$I788="",$J788="",$K788="",$L788=""),"",IF($B788="Female",1/(1+EXP(-SUMPRODUCT(Engine!$C$25026:$C$25057,INDIRECT("Coefficients!$CN$2:$CN$33")))),1/(1+EXP(-SUMPRODUCT(Engine!$C$25026:$C$25057,INDIRECT("Coefficients!$CO$2:$CO$33"))))))</f>
      </c>
      <c r="BJ788" s="8">
        <f>IF(OR($B788="",$C788="",$D788="",$E788="",$F788="",$G788="",$H788="",$I788="",$J788="",$K788="",$L788=""),"",IF($B788="Female",1/(1+EXP(-SUMPRODUCT(Engine!$C$25026:$C$25057,INDIRECT("Coefficients!$CP$2:$CP$33")))),1/(1+EXP(-SUMPRODUCT(Engine!$C$25026:$C$25057,INDIRECT("Coefficients!$CQ$2:$CQ$33"))))))</f>
      </c>
      <c r="BK788" s="8">
        <f>IF(OR($B788="",$C788="",$D788="",$E788="",$F788="",$G788="",$H788="",$I788="",$J788="",$K788="",$L788=""),"",IF($B788="Female",1/(1+EXP(-SUMPRODUCT(Engine!$C$25026:$C$25057,INDIRECT("Coefficients!$CR$2:$CR$33")))),1/(1+EXP(-SUMPRODUCT(Engine!$C$25026:$C$25057,INDIRECT("Coefficients!$CS$2:$CS$33"))))))</f>
      </c>
      <c r="BL788" s="8">
        <f>IF(OR($B788="",$C788="",$D788="",$E788="",$F788="",$G788="",$H788="",$I788="",$J788="",$K788="",$L788=""),"",IF($B788="Female",1/(1+EXP(-SUMPRODUCT(Engine!$C$25026:$C$25057,INDIRECT("Coefficients!$CT$2:$CT$33")))),1/(1+EXP(-SUMPRODUCT(Engine!$C$25026:$C$25057,INDIRECT("Coefficients!$CU$2:$CU$33"))))))</f>
      </c>
      <c r="BM788" s="8">
        <f>IF(OR($B788="",$C788="",$D788="",$E788="",$F788="",$G788="",$H788="",$I788="",$J788="",$K788="",$L788=""),"",IF($B788="Female",1/(1+EXP(-SUMPRODUCT(Engine!$C$25026:$C$25057,INDIRECT("Coefficients!$CV$2:$CV$33")))),1/(1+EXP(-SUMPRODUCT(Engine!$C$25026:$C$25057,INDIRECT("Coefficients!$CW$2:$CW$33"))))))</f>
      </c>
    </row>
    <row r="789" spans="1:6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8">
        <f>IF(OR($B789="",$C789="",$D789="",$E789="",$F789="",$G789="",$H789="",$I789="",$J789="",$K789="",$L789=""),"",IF($B789="Female",1/(1+EXP(-SUMPRODUCT(Engine!$C$25058:$C$25089,INDIRECT("Coefficients!$B$2:$B$33")))),1/(1+EXP(-SUMPRODUCT(Engine!$C$25058:$C$25089,INDIRECT("Coefficients!$C$2:$C$33"))))))</f>
      </c>
      <c r="Q789" s="8">
        <f>IF(OR($B789="",$C789="",$D789="",$E789="",$F789="",$G789="",$H789="",$I789="",$J789="",$K789="",$L789=""),"",IF($B789="Female",1/(1+EXP(-SUMPRODUCT(Engine!$C$25058:$C$25089,INDIRECT("Coefficients!$D$2:$D$33")))),1/(1+EXP(-SUMPRODUCT(Engine!$C$25058:$C$25089,INDIRECT("Coefficients!$E$2:$E$33"))))))</f>
      </c>
      <c r="R789" s="8">
        <f>IF(OR($B789="",$C789="",$D789="",$E789="",$F789="",$G789="",$H789="",$I789="",$J789="",$K789="",$L789=""),"",IF($B789="Female",1/(1+EXP(-SUMPRODUCT(Engine!$C$25058:$C$25089,INDIRECT("Coefficients!$F$2:$F$33")))),1/(1+EXP(-SUMPRODUCT(Engine!$C$25058:$C$25089,INDIRECT("Coefficients!$G$2:$G$33"))))))</f>
      </c>
      <c r="S789" s="8">
        <f>IF(OR($B789="",$C789="",$D789="",$E789="",$F789="",$G789="",$H789="",$I789="",$J789="",$K789="",$L789=""),"",IF($B789="Female",1/(1+EXP(-SUMPRODUCT(Engine!$C$25058:$C$25089,INDIRECT("Coefficients!$H$2:$H$33")))),1/(1+EXP(-SUMPRODUCT(Engine!$C$25058:$C$25089,INDIRECT("Coefficients!$I$2:$I$33"))))))</f>
      </c>
      <c r="T789" s="8">
        <f>IF(OR($B789="",$C789="",$D789="",$E789="",$F789="",$G789="",$H789="",$I789="",$J789="",$K789="",$L789=""),"",IF($B789="Female",1/(1+EXP(-SUMPRODUCT(Engine!$C$25058:$C$25089,INDIRECT("Coefficients!$J$2:$J$33")))),1/(1+EXP(-SUMPRODUCT(Engine!$C$25058:$C$25089,INDIRECT("Coefficients!$K$2:$K$33"))))))</f>
      </c>
      <c r="U789" s="8">
        <f>IF(OR($B789="",$C789="",$D789="",$E789="",$F789="",$G789="",$H789="",$I789="",$J789="",$K789="",$L789=""),"",IF($B789="Female",1/(1+EXP(-SUMPRODUCT(Engine!$C$25058:$C$25089,INDIRECT("Coefficients!$L$2:$L$33")))),1/(1+EXP(-SUMPRODUCT(Engine!$C$25058:$C$25089,INDIRECT("Coefficients!$M$2:$M$33"))))))</f>
      </c>
      <c r="V789" s="8">
        <f>IF(OR($B789="",$C789="",$D789="",$E789="",$F789="",$G789="",$H789="",$I789="",$J789="",$K789="",$L789=""),"",IF($B789="Female",1/(1+EXP(-SUMPRODUCT(Engine!$C$25058:$C$25089,INDIRECT("Coefficients!$N$2:$N$33")))),1/(1+EXP(-SUMPRODUCT(Engine!$C$25058:$C$25089,INDIRECT("Coefficients!$O$2:$O$33"))))))</f>
      </c>
      <c r="W789" s="8">
        <f>IF(OR($B789="",$C789="",$D789="",$E789="",$F789="",$G789="",$H789="",$I789="",$J789="",$K789="",$L789=""),"",IF($B789="Female",1/(1+EXP(-SUMPRODUCT(Engine!$C$25058:$C$25089,INDIRECT("Coefficients!$P$2:$P$33")))),1/(1+EXP(-SUMPRODUCT(Engine!$C$25058:$C$25089,INDIRECT("Coefficients!$Q$2:$Q$33"))))))</f>
      </c>
      <c r="X789" s="8">
        <f>IF(OR($B789="",$C789="",$D789="",$E789="",$F789="",$G789="",$H789="",$I789="",$J789="",$K789="",$L789=""),"",IF($B789="Female",1/(1+EXP(-SUMPRODUCT(Engine!$C$25058:$C$25089,INDIRECT("Coefficients!$R$2:$R$33")))),1/(1+EXP(-SUMPRODUCT(Engine!$C$25058:$C$25089,INDIRECT("Coefficients!$S$2:$S$33"))))))</f>
      </c>
      <c r="Y789" s="8">
        <f>IF(OR($B789="",$C789="",$D789="",$E789="",$F789="",$G789="",$H789="",$I789="",$J789="",$K789="",$L789=""),"",IF($B789="Female",1/(1+EXP(-SUMPRODUCT(Engine!$C$25058:$C$25089,INDIRECT("Coefficients!$T$2:$T$33")))),1/(1+EXP(-SUMPRODUCT(Engine!$C$25058:$C$25089,INDIRECT("Coefficients!$U$2:$U$33"))))))</f>
      </c>
      <c r="Z789" s="8">
        <f>IF(OR($B789="",$C789="",$D789="",$E789="",$F789="",$G789="",$H789="",$I789="",$J789="",$K789="",$L789=""),"",IF($B789="Female",1/(1+EXP(-SUMPRODUCT(Engine!$C$25058:$C$25089,INDIRECT("Coefficients!$V$2:$V$33")))),1/(1+EXP(-SUMPRODUCT(Engine!$C$25058:$C$25089,INDIRECT("Coefficients!$W$2:$W$33"))))))</f>
      </c>
      <c r="AA789" s="8">
        <f>IF(OR($B789="",$C789="",$D789="",$E789="",$F789="",$G789="",$H789="",$I789="",$J789="",$K789="",$L789=""),"",IF($B789="Female",1/(1+EXP(-SUMPRODUCT(Engine!$C$25058:$C$25089,INDIRECT("Coefficients!$X$2:$X$33")))),1/(1+EXP(-SUMPRODUCT(Engine!$C$25058:$C$25089,INDIRECT("Coefficients!$Y$2:$Y$33"))))))</f>
      </c>
      <c r="AB789" s="8">
        <f>IF(OR($B789="",$C789="",$D789="",$E789="",$F789="",$G789="",$H789="",$I789="",$J789="",$K789="",$L789=""),"",IF($B789="Female",1/(1+EXP(-SUMPRODUCT(Engine!$C$25058:$C$25089,INDIRECT("Coefficients!$Z$2:$Z$33")))),1/(1+EXP(-SUMPRODUCT(Engine!$C$25058:$C$25089,INDIRECT("Coefficients!$AA$2:$AA$33"))))))</f>
      </c>
      <c r="AC789" s="8">
        <f>IF(OR($B789="",$C789="",$D789="",$E789="",$F789="",$G789="",$H789="",$I789="",$J789="",$K789="",$L789=""),"",IF($B789="Female",1/(1+EXP(-SUMPRODUCT(Engine!$C$25058:$C$25089,INDIRECT("Coefficients!$AB$2:$AB$33")))),1/(1+EXP(-SUMPRODUCT(Engine!$C$25058:$C$25089,INDIRECT("Coefficients!$AC$2:$AC$33"))))))</f>
      </c>
      <c r="AD789" s="8">
        <f>IF(OR($B789="",$C789="",$D789="",$E789="",$F789="",$G789="",$H789="",$I789="",$J789="",$K789="",$L789=""),"",IF($B789="Female",1/(1+EXP(-SUMPRODUCT(Engine!$C$25058:$C$25089,INDIRECT("Coefficients!$AD$2:$AD$33")))),1/(1+EXP(-SUMPRODUCT(Engine!$C$25058:$C$25089,INDIRECT("Coefficients!$AE$2:$AE$33"))))))</f>
      </c>
      <c r="AE789" s="8">
        <f>IF(OR($B789="",$C789="",$D789="",$E789="",$F789="",$G789="",$H789="",$I789="",$J789="",$K789="",$L789=""),"",IF($B789="Female",1/(1+EXP(-SUMPRODUCT(Engine!$C$25058:$C$25089,INDIRECT("Coefficients!$AF$2:$AF$33")))),1/(1+EXP(-SUMPRODUCT(Engine!$C$25058:$C$25089,INDIRECT("Coefficients!$AG$2:$AG$33"))))))</f>
      </c>
      <c r="AF789" s="8">
        <f>IF(OR($B789="",$C789="",$D789="",$E789="",$F789="",$G789="",$H789="",$I789="",$J789="",$K789="",$L789=""),"",IF($B789="Female",1/(1+EXP(-SUMPRODUCT(Engine!$C$25058:$C$25089,INDIRECT("Coefficients!$AH$2:$AH$33")))),1/(1+EXP(-SUMPRODUCT(Engine!$C$25058:$C$25089,INDIRECT("Coefficients!$AI$2:$AI$33"))))))</f>
      </c>
      <c r="AG789" s="8">
        <f>IF(OR($B789="",$C789="",$D789="",$E789="",$F789="",$G789="",$H789="",$I789="",$J789="",$K789="",$L789=""),"",IF($B789="Female",1/(1+EXP(-SUMPRODUCT(Engine!$C$25058:$C$25089,INDIRECT("Coefficients!$AJ$2:$AJ$33")))),1/(1+EXP(-SUMPRODUCT(Engine!$C$25058:$C$25089,INDIRECT("Coefficients!$AK$2:$AK$33"))))))</f>
      </c>
      <c r="AH789" s="8">
        <f>IF(OR($B789="",$C789="",$D789="",$E789="",$F789="",$G789="",$H789="",$I789="",$J789="",$K789="",$L789=""),"",IF($B789="Female",1/(1+EXP(-SUMPRODUCT(Engine!$C$25058:$C$25089,INDIRECT("Coefficients!$AL$2:$AL$33")))),1/(1+EXP(-SUMPRODUCT(Engine!$C$25058:$C$25089,INDIRECT("Coefficients!$AM$2:$AM$33"))))))</f>
      </c>
      <c r="AI789" s="8">
        <f>IF(OR($B789="",$C789="",$D789="",$E789="",$F789="",$G789="",$H789="",$I789="",$J789="",$K789="",$L789=""),"",IF($B789="Female",1/(1+EXP(-SUMPRODUCT(Engine!$C$25058:$C$25089,INDIRECT("Coefficients!$AN$2:$AN$33")))),1/(1+EXP(-SUMPRODUCT(Engine!$C$25058:$C$25089,INDIRECT("Coefficients!$AO$2:$AO$33"))))))</f>
      </c>
      <c r="AJ789" s="8">
        <f>IF(OR($B789="",$C789="",$D789="",$E789="",$F789="",$G789="",$H789="",$I789="",$J789="",$K789="",$L789=""),"",IF($B789="Female",1/(1+EXP(-SUMPRODUCT(Engine!$C$25058:$C$25089,INDIRECT("Coefficients!$AP$2:$AP$33")))),1/(1+EXP(-SUMPRODUCT(Engine!$C$25058:$C$25089,INDIRECT("Coefficients!$AQ$2:$AQ$33"))))))</f>
      </c>
      <c r="AK789" s="8">
        <f>IF(OR($B789="",$C789="",$D789="",$E789="",$F789="",$G789="",$H789="",$I789="",$J789="",$K789="",$L789=""),"",IF($B789="Female",1/(1+EXP(-SUMPRODUCT(Engine!$C$25058:$C$25089,INDIRECT("Coefficients!$AR$2:$AR$33")))),1/(1+EXP(-SUMPRODUCT(Engine!$C$25058:$C$25089,INDIRECT("Coefficients!$AS$2:$AS$33"))))))</f>
      </c>
      <c r="AL789" s="8">
        <f>IF(OR($B789="",$C789="",$D789="",$E789="",$F789="",$G789="",$H789="",$I789="",$J789="",$K789="",$L789=""),"",IF($B789="Female",1/(1+EXP(-SUMPRODUCT(Engine!$C$25058:$C$25089,INDIRECT("Coefficients!$AT$2:$AT$33")))),1/(1+EXP(-SUMPRODUCT(Engine!$C$25058:$C$25089,INDIRECT("Coefficients!$AU$2:$AU$33"))))))</f>
      </c>
      <c r="AM789" s="8">
        <f>IF(OR($B789="",$C789="",$D789="",$E789="",$F789="",$G789="",$H789="",$I789="",$J789="",$K789="",$L789=""),"",IF($B789="Female",1/(1+EXP(-SUMPRODUCT(Engine!$C$25058:$C$25089,INDIRECT("Coefficients!$AV$2:$AV$33")))),1/(1+EXP(-SUMPRODUCT(Engine!$C$25058:$C$25089,INDIRECT("Coefficients!$AW$2:$AW$33"))))))</f>
      </c>
      <c r="AN789" s="8">
        <f>IF(OR($B789="",$C789="",$D789="",$E789="",$F789="",$G789="",$H789="",$I789="",$J789="",$K789="",$L789=""),"",IF($B789="Female",1/(1+EXP(-SUMPRODUCT(Engine!$C$25058:$C$25089,INDIRECT("Coefficients!$AX$2:$AX$33")))),1/(1+EXP(-SUMPRODUCT(Engine!$C$25058:$C$25089,INDIRECT("Coefficients!$AY$2:$AY$33"))))))</f>
      </c>
      <c r="AO789" s="8">
        <f>IF(OR($B789="",$C789="",$D789="",$E789="",$F789="",$G789="",$H789="",$I789="",$J789="",$K789="",$L789=""),"",IF($B789="Female",1/(1+EXP(-SUMPRODUCT(Engine!$C$25058:$C$25089,INDIRECT("Coefficients!$AZ$2:$AZ$33")))),1/(1+EXP(-SUMPRODUCT(Engine!$C$25058:$C$25089,INDIRECT("Coefficients!$BA$2:$BA$33"))))))</f>
      </c>
      <c r="AP789" s="8">
        <f>IF(OR($B789="",$C789="",$D789="",$E789="",$F789="",$G789="",$H789="",$I789="",$J789="",$K789="",$L789=""),"",IF($B789="Female",1/(1+EXP(-SUMPRODUCT(Engine!$C$25058:$C$25089,INDIRECT("Coefficients!$BB$2:$BB$33")))),1/(1+EXP(-SUMPRODUCT(Engine!$C$25058:$C$25089,INDIRECT("Coefficients!$BC$2:$BC$33"))))))</f>
      </c>
      <c r="AQ789" s="8">
        <f>IF(OR($B789="",$C789="",$D789="",$E789="",$F789="",$G789="",$H789="",$I789="",$J789="",$K789="",$L789=""),"",IF($B789="Female",1/(1+EXP(-SUMPRODUCT(Engine!$C$25058:$C$25089,INDIRECT("Coefficients!$BD$2:$BD$33")))),1/(1+EXP(-SUMPRODUCT(Engine!$C$25058:$C$25089,INDIRECT("Coefficients!$BE$2:$BE$33"))))))</f>
      </c>
      <c r="AR789" s="8">
        <f>IF(OR($B789="",$C789="",$D789="",$E789="",$F789="",$G789="",$H789="",$I789="",$J789="",$K789="",$L789=""),"",IF($B789="Female",1/(1+EXP(-SUMPRODUCT(Engine!$C$25058:$C$25089,INDIRECT("Coefficients!$BF$2:$BF$33")))),1/(1+EXP(-SUMPRODUCT(Engine!$C$25058:$C$25089,INDIRECT("Coefficients!$BG$2:$BG$33"))))))</f>
      </c>
      <c r="AS789" s="8">
        <f>IF(OR($B789="",$C789="",$D789="",$E789="",$F789="",$G789="",$H789="",$I789="",$J789="",$K789="",$L789=""),"",IF($B789="Female",1/(1+EXP(-SUMPRODUCT(Engine!$C$25058:$C$25089,INDIRECT("Coefficients!$BH$2:$BH$33")))),1/(1+EXP(-SUMPRODUCT(Engine!$C$25058:$C$25089,INDIRECT("Coefficients!$BI$2:$BI$33"))))))</f>
      </c>
      <c r="AT789" s="8">
        <f>IF(OR($B789="",$C789="",$D789="",$E789="",$F789="",$G789="",$H789="",$I789="",$J789="",$K789="",$L789=""),"",IF($B789="Female",1/(1+EXP(-SUMPRODUCT(Engine!$C$25058:$C$25089,INDIRECT("Coefficients!$BJ$2:$BJ$33")))),1/(1+EXP(-SUMPRODUCT(Engine!$C$25058:$C$25089,INDIRECT("Coefficients!$BK$2:$BK$33"))))))</f>
      </c>
      <c r="AU789" s="8">
        <f>IF(OR($B789="",$C789="",$D789="",$E789="",$F789="",$G789="",$H789="",$I789="",$J789="",$K789="",$L789=""),"",IF($B789="Female",1/(1+EXP(-SUMPRODUCT(Engine!$C$25058:$C$25089,INDIRECT("Coefficients!$BL$2:$BL$33")))),1/(1+EXP(-SUMPRODUCT(Engine!$C$25058:$C$25089,INDIRECT("Coefficients!$BM$2:$BM$33"))))))</f>
      </c>
      <c r="AV789" s="8">
        <f>IF(OR($B789="",$C789="",$D789="",$E789="",$F789="",$G789="",$H789="",$I789="",$J789="",$K789="",$L789=""),"",IF($B789="Female",1/(1+EXP(-SUMPRODUCT(Engine!$C$25058:$C$25089,INDIRECT("Coefficients!$BN$2:$BN$33")))),1/(1+EXP(-SUMPRODUCT(Engine!$C$25058:$C$25089,INDIRECT("Coefficients!$BO$2:$BO$33"))))))</f>
      </c>
      <c r="AW789" s="8">
        <f>IF(OR($B789="",$C789="",$D789="",$E789="",$F789="",$G789="",$H789="",$I789="",$J789="",$K789="",$L789=""),"",IF($B789="Female",1/(1+EXP(-SUMPRODUCT(Engine!$C$25058:$C$25089,INDIRECT("Coefficients!$BP$2:$BP$33")))),1/(1+EXP(-SUMPRODUCT(Engine!$C$25058:$C$25089,INDIRECT("Coefficients!$BQ$2:$BQ$33"))))))</f>
      </c>
      <c r="AX789" s="8">
        <f>IF(OR($B789="",$C789="",$D789="",$E789="",$F789="",$G789="",$H789="",$I789="",$J789="",$K789="",$L789=""),"",IF($B789="Female",1/(1+EXP(-SUMPRODUCT(Engine!$C$25058:$C$25089,INDIRECT("Coefficients!$BR$2:$BR$33")))),1/(1+EXP(-SUMPRODUCT(Engine!$C$25058:$C$25089,INDIRECT("Coefficients!$BS$2:$BS$33"))))))</f>
      </c>
      <c r="AY789" s="8">
        <f>IF(OR($B789="",$C789="",$D789="",$E789="",$F789="",$G789="",$H789="",$I789="",$J789="",$K789="",$L789=""),"",IF($B789="Female",1/(1+EXP(-SUMPRODUCT(Engine!$C$25058:$C$25089,INDIRECT("Coefficients!$BT$2:$BT$33")))),1/(1+EXP(-SUMPRODUCT(Engine!$C$25058:$C$25089,INDIRECT("Coefficients!$BU$2:$BU$33"))))))</f>
      </c>
      <c r="AZ789" s="8">
        <f>IF(OR($B789="",$C789="",$D789="",$E789="",$F789="",$G789="",$H789="",$I789="",$J789="",$K789="",$L789=""),"",IF($B789="Female",1/(1+EXP(-SUMPRODUCT(Engine!$C$25058:$C$25089,INDIRECT("Coefficients!$BV$2:$BV$33")))),1/(1+EXP(-SUMPRODUCT(Engine!$C$25058:$C$25089,INDIRECT("Coefficients!$BW$2:$BW$33"))))))</f>
      </c>
      <c r="BA789" s="8">
        <f>IF(OR($B789="",$C789="",$D789="",$E789="",$F789="",$G789="",$H789="",$I789="",$J789="",$K789="",$L789=""),"",IF($B789="Female",1/(1+EXP(-SUMPRODUCT(Engine!$C$25058:$C$25089,INDIRECT("Coefficients!$BX$2:$BX$33")))),1/(1+EXP(-SUMPRODUCT(Engine!$C$25058:$C$25089,INDIRECT("Coefficients!$BY$2:$BY$33"))))))</f>
      </c>
      <c r="BB789" s="8">
        <f>IF(OR($B789="",$C789="",$D789="",$E789="",$F789="",$G789="",$H789="",$I789="",$J789="",$K789="",$L789=""),"",IF($B789="Female",1/(1+EXP(-SUMPRODUCT(Engine!$C$25058:$C$25089,INDIRECT("Coefficients!$BZ$2:$BZ$33")))),1/(1+EXP(-SUMPRODUCT(Engine!$C$25058:$C$25089,INDIRECT("Coefficients!$CA$2:$CA$33"))))))</f>
      </c>
      <c r="BC789" s="8">
        <f>IF(OR($B789="",$C789="",$D789="",$E789="",$F789="",$G789="",$H789="",$I789="",$J789="",$K789="",$L789=""),"",IF($B789="Female",1/(1+EXP(-SUMPRODUCT(Engine!$C$25058:$C$25089,INDIRECT("Coefficients!$CB$2:$CB$33")))),1/(1+EXP(-SUMPRODUCT(Engine!$C$25058:$C$25089,INDIRECT("Coefficients!$CC$2:$CC$33"))))))</f>
      </c>
      <c r="BD789" s="8">
        <f>IF(OR($B789="",$C789="",$D789="",$E789="",$F789="",$G789="",$H789="",$I789="",$J789="",$K789="",$L789=""),"",IF($B789="Female",1/(1+EXP(-SUMPRODUCT(Engine!$C$25058:$C$25089,INDIRECT("Coefficients!$CD$2:$CD$33")))),1/(1+EXP(-SUMPRODUCT(Engine!$C$25058:$C$25089,INDIRECT("Coefficients!$CE$2:$CE$33"))))))</f>
      </c>
      <c r="BE789" s="8">
        <f>IF(OR($B789="",$C789="",$D789="",$E789="",$F789="",$G789="",$H789="",$I789="",$J789="",$K789="",$L789=""),"",IF($B789="Female",1/(1+EXP(-SUMPRODUCT(Engine!$C$25058:$C$25089,INDIRECT("Coefficients!$CF$2:$CF$33")))),1/(1+EXP(-SUMPRODUCT(Engine!$C$25058:$C$25089,INDIRECT("Coefficients!$CG$2:$CG$33"))))))</f>
      </c>
      <c r="BF789" s="8">
        <f>IF(OR($B789="",$C789="",$D789="",$E789="",$F789="",$G789="",$H789="",$I789="",$J789="",$K789="",$L789=""),"",IF($B789="Female",1/(1+EXP(-SUMPRODUCT(Engine!$C$25058:$C$25089,INDIRECT("Coefficients!$CH$2:$CH$33")))),1/(1+EXP(-SUMPRODUCT(Engine!$C$25058:$C$25089,INDIRECT("Coefficients!$CI$2:$CI$33"))))))</f>
      </c>
      <c r="BG789" s="8">
        <f>IF(OR($B789="",$C789="",$D789="",$E789="",$F789="",$G789="",$H789="",$I789="",$J789="",$K789="",$L789=""),"",IF($B789="Female",1/(1+EXP(-SUMPRODUCT(Engine!$C$25058:$C$25089,INDIRECT("Coefficients!$CJ$2:$CJ$33")))),1/(1+EXP(-SUMPRODUCT(Engine!$C$25058:$C$25089,INDIRECT("Coefficients!$CK$2:$CK$33"))))))</f>
      </c>
      <c r="BH789" s="8">
        <f>IF(OR($B789="",$C789="",$D789="",$E789="",$F789="",$G789="",$H789="",$I789="",$J789="",$K789="",$L789=""),"",IF($B789="Female",1/(1+EXP(-SUMPRODUCT(Engine!$C$25058:$C$25089,INDIRECT("Coefficients!$CL$2:$CL$33")))),1/(1+EXP(-SUMPRODUCT(Engine!$C$25058:$C$25089,INDIRECT("Coefficients!$CM$2:$CM$33"))))))</f>
      </c>
      <c r="BI789" s="8">
        <f>IF(OR($B789="",$C789="",$D789="",$E789="",$F789="",$G789="",$H789="",$I789="",$J789="",$K789="",$L789=""),"",IF($B789="Female",1/(1+EXP(-SUMPRODUCT(Engine!$C$25058:$C$25089,INDIRECT("Coefficients!$CN$2:$CN$33")))),1/(1+EXP(-SUMPRODUCT(Engine!$C$25058:$C$25089,INDIRECT("Coefficients!$CO$2:$CO$33"))))))</f>
      </c>
      <c r="BJ789" s="8">
        <f>IF(OR($B789="",$C789="",$D789="",$E789="",$F789="",$G789="",$H789="",$I789="",$J789="",$K789="",$L789=""),"",IF($B789="Female",1/(1+EXP(-SUMPRODUCT(Engine!$C$25058:$C$25089,INDIRECT("Coefficients!$CP$2:$CP$33")))),1/(1+EXP(-SUMPRODUCT(Engine!$C$25058:$C$25089,INDIRECT("Coefficients!$CQ$2:$CQ$33"))))))</f>
      </c>
      <c r="BK789" s="8">
        <f>IF(OR($B789="",$C789="",$D789="",$E789="",$F789="",$G789="",$H789="",$I789="",$J789="",$K789="",$L789=""),"",IF($B789="Female",1/(1+EXP(-SUMPRODUCT(Engine!$C$25058:$C$25089,INDIRECT("Coefficients!$CR$2:$CR$33")))),1/(1+EXP(-SUMPRODUCT(Engine!$C$25058:$C$25089,INDIRECT("Coefficients!$CS$2:$CS$33"))))))</f>
      </c>
      <c r="BL789" s="8">
        <f>IF(OR($B789="",$C789="",$D789="",$E789="",$F789="",$G789="",$H789="",$I789="",$J789="",$K789="",$L789=""),"",IF($B789="Female",1/(1+EXP(-SUMPRODUCT(Engine!$C$25058:$C$25089,INDIRECT("Coefficients!$CT$2:$CT$33")))),1/(1+EXP(-SUMPRODUCT(Engine!$C$25058:$C$25089,INDIRECT("Coefficients!$CU$2:$CU$33"))))))</f>
      </c>
      <c r="BM789" s="8">
        <f>IF(OR($B789="",$C789="",$D789="",$E789="",$F789="",$G789="",$H789="",$I789="",$J789="",$K789="",$L789=""),"",IF($B789="Female",1/(1+EXP(-SUMPRODUCT(Engine!$C$25058:$C$25089,INDIRECT("Coefficients!$CV$2:$CV$33")))),1/(1+EXP(-SUMPRODUCT(Engine!$C$25058:$C$25089,INDIRECT("Coefficients!$CW$2:$CW$33"))))))</f>
      </c>
    </row>
    <row r="790" spans="1:6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8">
        <f>IF(OR($B790="",$C790="",$D790="",$E790="",$F790="",$G790="",$H790="",$I790="",$J790="",$K790="",$L790=""),"",IF($B790="Female",1/(1+EXP(-SUMPRODUCT(Engine!$C$25090:$C$25121,INDIRECT("Coefficients!$B$2:$B$33")))),1/(1+EXP(-SUMPRODUCT(Engine!$C$25090:$C$25121,INDIRECT("Coefficients!$C$2:$C$33"))))))</f>
      </c>
      <c r="Q790" s="8">
        <f>IF(OR($B790="",$C790="",$D790="",$E790="",$F790="",$G790="",$H790="",$I790="",$J790="",$K790="",$L790=""),"",IF($B790="Female",1/(1+EXP(-SUMPRODUCT(Engine!$C$25090:$C$25121,INDIRECT("Coefficients!$D$2:$D$33")))),1/(1+EXP(-SUMPRODUCT(Engine!$C$25090:$C$25121,INDIRECT("Coefficients!$E$2:$E$33"))))))</f>
      </c>
      <c r="R790" s="8">
        <f>IF(OR($B790="",$C790="",$D790="",$E790="",$F790="",$G790="",$H790="",$I790="",$J790="",$K790="",$L790=""),"",IF($B790="Female",1/(1+EXP(-SUMPRODUCT(Engine!$C$25090:$C$25121,INDIRECT("Coefficients!$F$2:$F$33")))),1/(1+EXP(-SUMPRODUCT(Engine!$C$25090:$C$25121,INDIRECT("Coefficients!$G$2:$G$33"))))))</f>
      </c>
      <c r="S790" s="8">
        <f>IF(OR($B790="",$C790="",$D790="",$E790="",$F790="",$G790="",$H790="",$I790="",$J790="",$K790="",$L790=""),"",IF($B790="Female",1/(1+EXP(-SUMPRODUCT(Engine!$C$25090:$C$25121,INDIRECT("Coefficients!$H$2:$H$33")))),1/(1+EXP(-SUMPRODUCT(Engine!$C$25090:$C$25121,INDIRECT("Coefficients!$I$2:$I$33"))))))</f>
      </c>
      <c r="T790" s="8">
        <f>IF(OR($B790="",$C790="",$D790="",$E790="",$F790="",$G790="",$H790="",$I790="",$J790="",$K790="",$L790=""),"",IF($B790="Female",1/(1+EXP(-SUMPRODUCT(Engine!$C$25090:$C$25121,INDIRECT("Coefficients!$J$2:$J$33")))),1/(1+EXP(-SUMPRODUCT(Engine!$C$25090:$C$25121,INDIRECT("Coefficients!$K$2:$K$33"))))))</f>
      </c>
      <c r="U790" s="8">
        <f>IF(OR($B790="",$C790="",$D790="",$E790="",$F790="",$G790="",$H790="",$I790="",$J790="",$K790="",$L790=""),"",IF($B790="Female",1/(1+EXP(-SUMPRODUCT(Engine!$C$25090:$C$25121,INDIRECT("Coefficients!$L$2:$L$33")))),1/(1+EXP(-SUMPRODUCT(Engine!$C$25090:$C$25121,INDIRECT("Coefficients!$M$2:$M$33"))))))</f>
      </c>
      <c r="V790" s="8">
        <f>IF(OR($B790="",$C790="",$D790="",$E790="",$F790="",$G790="",$H790="",$I790="",$J790="",$K790="",$L790=""),"",IF($B790="Female",1/(1+EXP(-SUMPRODUCT(Engine!$C$25090:$C$25121,INDIRECT("Coefficients!$N$2:$N$33")))),1/(1+EXP(-SUMPRODUCT(Engine!$C$25090:$C$25121,INDIRECT("Coefficients!$O$2:$O$33"))))))</f>
      </c>
      <c r="W790" s="8">
        <f>IF(OR($B790="",$C790="",$D790="",$E790="",$F790="",$G790="",$H790="",$I790="",$J790="",$K790="",$L790=""),"",IF($B790="Female",1/(1+EXP(-SUMPRODUCT(Engine!$C$25090:$C$25121,INDIRECT("Coefficients!$P$2:$P$33")))),1/(1+EXP(-SUMPRODUCT(Engine!$C$25090:$C$25121,INDIRECT("Coefficients!$Q$2:$Q$33"))))))</f>
      </c>
      <c r="X790" s="8">
        <f>IF(OR($B790="",$C790="",$D790="",$E790="",$F790="",$G790="",$H790="",$I790="",$J790="",$K790="",$L790=""),"",IF($B790="Female",1/(1+EXP(-SUMPRODUCT(Engine!$C$25090:$C$25121,INDIRECT("Coefficients!$R$2:$R$33")))),1/(1+EXP(-SUMPRODUCT(Engine!$C$25090:$C$25121,INDIRECT("Coefficients!$S$2:$S$33"))))))</f>
      </c>
      <c r="Y790" s="8">
        <f>IF(OR($B790="",$C790="",$D790="",$E790="",$F790="",$G790="",$H790="",$I790="",$J790="",$K790="",$L790=""),"",IF($B790="Female",1/(1+EXP(-SUMPRODUCT(Engine!$C$25090:$C$25121,INDIRECT("Coefficients!$T$2:$T$33")))),1/(1+EXP(-SUMPRODUCT(Engine!$C$25090:$C$25121,INDIRECT("Coefficients!$U$2:$U$33"))))))</f>
      </c>
      <c r="Z790" s="8">
        <f>IF(OR($B790="",$C790="",$D790="",$E790="",$F790="",$G790="",$H790="",$I790="",$J790="",$K790="",$L790=""),"",IF($B790="Female",1/(1+EXP(-SUMPRODUCT(Engine!$C$25090:$C$25121,INDIRECT("Coefficients!$V$2:$V$33")))),1/(1+EXP(-SUMPRODUCT(Engine!$C$25090:$C$25121,INDIRECT("Coefficients!$W$2:$W$33"))))))</f>
      </c>
      <c r="AA790" s="8">
        <f>IF(OR($B790="",$C790="",$D790="",$E790="",$F790="",$G790="",$H790="",$I790="",$J790="",$K790="",$L790=""),"",IF($B790="Female",1/(1+EXP(-SUMPRODUCT(Engine!$C$25090:$C$25121,INDIRECT("Coefficients!$X$2:$X$33")))),1/(1+EXP(-SUMPRODUCT(Engine!$C$25090:$C$25121,INDIRECT("Coefficients!$Y$2:$Y$33"))))))</f>
      </c>
      <c r="AB790" s="8">
        <f>IF(OR($B790="",$C790="",$D790="",$E790="",$F790="",$G790="",$H790="",$I790="",$J790="",$K790="",$L790=""),"",IF($B790="Female",1/(1+EXP(-SUMPRODUCT(Engine!$C$25090:$C$25121,INDIRECT("Coefficients!$Z$2:$Z$33")))),1/(1+EXP(-SUMPRODUCT(Engine!$C$25090:$C$25121,INDIRECT("Coefficients!$AA$2:$AA$33"))))))</f>
      </c>
      <c r="AC790" s="8">
        <f>IF(OR($B790="",$C790="",$D790="",$E790="",$F790="",$G790="",$H790="",$I790="",$J790="",$K790="",$L790=""),"",IF($B790="Female",1/(1+EXP(-SUMPRODUCT(Engine!$C$25090:$C$25121,INDIRECT("Coefficients!$AB$2:$AB$33")))),1/(1+EXP(-SUMPRODUCT(Engine!$C$25090:$C$25121,INDIRECT("Coefficients!$AC$2:$AC$33"))))))</f>
      </c>
      <c r="AD790" s="8">
        <f>IF(OR($B790="",$C790="",$D790="",$E790="",$F790="",$G790="",$H790="",$I790="",$J790="",$K790="",$L790=""),"",IF($B790="Female",1/(1+EXP(-SUMPRODUCT(Engine!$C$25090:$C$25121,INDIRECT("Coefficients!$AD$2:$AD$33")))),1/(1+EXP(-SUMPRODUCT(Engine!$C$25090:$C$25121,INDIRECT("Coefficients!$AE$2:$AE$33"))))))</f>
      </c>
      <c r="AE790" s="8">
        <f>IF(OR($B790="",$C790="",$D790="",$E790="",$F790="",$G790="",$H790="",$I790="",$J790="",$K790="",$L790=""),"",IF($B790="Female",1/(1+EXP(-SUMPRODUCT(Engine!$C$25090:$C$25121,INDIRECT("Coefficients!$AF$2:$AF$33")))),1/(1+EXP(-SUMPRODUCT(Engine!$C$25090:$C$25121,INDIRECT("Coefficients!$AG$2:$AG$33"))))))</f>
      </c>
      <c r="AF790" s="8">
        <f>IF(OR($B790="",$C790="",$D790="",$E790="",$F790="",$G790="",$H790="",$I790="",$J790="",$K790="",$L790=""),"",IF($B790="Female",1/(1+EXP(-SUMPRODUCT(Engine!$C$25090:$C$25121,INDIRECT("Coefficients!$AH$2:$AH$33")))),1/(1+EXP(-SUMPRODUCT(Engine!$C$25090:$C$25121,INDIRECT("Coefficients!$AI$2:$AI$33"))))))</f>
      </c>
      <c r="AG790" s="8">
        <f>IF(OR($B790="",$C790="",$D790="",$E790="",$F790="",$G790="",$H790="",$I790="",$J790="",$K790="",$L790=""),"",IF($B790="Female",1/(1+EXP(-SUMPRODUCT(Engine!$C$25090:$C$25121,INDIRECT("Coefficients!$AJ$2:$AJ$33")))),1/(1+EXP(-SUMPRODUCT(Engine!$C$25090:$C$25121,INDIRECT("Coefficients!$AK$2:$AK$33"))))))</f>
      </c>
      <c r="AH790" s="8">
        <f>IF(OR($B790="",$C790="",$D790="",$E790="",$F790="",$G790="",$H790="",$I790="",$J790="",$K790="",$L790=""),"",IF($B790="Female",1/(1+EXP(-SUMPRODUCT(Engine!$C$25090:$C$25121,INDIRECT("Coefficients!$AL$2:$AL$33")))),1/(1+EXP(-SUMPRODUCT(Engine!$C$25090:$C$25121,INDIRECT("Coefficients!$AM$2:$AM$33"))))))</f>
      </c>
      <c r="AI790" s="8">
        <f>IF(OR($B790="",$C790="",$D790="",$E790="",$F790="",$G790="",$H790="",$I790="",$J790="",$K790="",$L790=""),"",IF($B790="Female",1/(1+EXP(-SUMPRODUCT(Engine!$C$25090:$C$25121,INDIRECT("Coefficients!$AN$2:$AN$33")))),1/(1+EXP(-SUMPRODUCT(Engine!$C$25090:$C$25121,INDIRECT("Coefficients!$AO$2:$AO$33"))))))</f>
      </c>
      <c r="AJ790" s="8">
        <f>IF(OR($B790="",$C790="",$D790="",$E790="",$F790="",$G790="",$H790="",$I790="",$J790="",$K790="",$L790=""),"",IF($B790="Female",1/(1+EXP(-SUMPRODUCT(Engine!$C$25090:$C$25121,INDIRECT("Coefficients!$AP$2:$AP$33")))),1/(1+EXP(-SUMPRODUCT(Engine!$C$25090:$C$25121,INDIRECT("Coefficients!$AQ$2:$AQ$33"))))))</f>
      </c>
      <c r="AK790" s="8">
        <f>IF(OR($B790="",$C790="",$D790="",$E790="",$F790="",$G790="",$H790="",$I790="",$J790="",$K790="",$L790=""),"",IF($B790="Female",1/(1+EXP(-SUMPRODUCT(Engine!$C$25090:$C$25121,INDIRECT("Coefficients!$AR$2:$AR$33")))),1/(1+EXP(-SUMPRODUCT(Engine!$C$25090:$C$25121,INDIRECT("Coefficients!$AS$2:$AS$33"))))))</f>
      </c>
      <c r="AL790" s="8">
        <f>IF(OR($B790="",$C790="",$D790="",$E790="",$F790="",$G790="",$H790="",$I790="",$J790="",$K790="",$L790=""),"",IF($B790="Female",1/(1+EXP(-SUMPRODUCT(Engine!$C$25090:$C$25121,INDIRECT("Coefficients!$AT$2:$AT$33")))),1/(1+EXP(-SUMPRODUCT(Engine!$C$25090:$C$25121,INDIRECT("Coefficients!$AU$2:$AU$33"))))))</f>
      </c>
      <c r="AM790" s="8">
        <f>IF(OR($B790="",$C790="",$D790="",$E790="",$F790="",$G790="",$H790="",$I790="",$J790="",$K790="",$L790=""),"",IF($B790="Female",1/(1+EXP(-SUMPRODUCT(Engine!$C$25090:$C$25121,INDIRECT("Coefficients!$AV$2:$AV$33")))),1/(1+EXP(-SUMPRODUCT(Engine!$C$25090:$C$25121,INDIRECT("Coefficients!$AW$2:$AW$33"))))))</f>
      </c>
      <c r="AN790" s="8">
        <f>IF(OR($B790="",$C790="",$D790="",$E790="",$F790="",$G790="",$H790="",$I790="",$J790="",$K790="",$L790=""),"",IF($B790="Female",1/(1+EXP(-SUMPRODUCT(Engine!$C$25090:$C$25121,INDIRECT("Coefficients!$AX$2:$AX$33")))),1/(1+EXP(-SUMPRODUCT(Engine!$C$25090:$C$25121,INDIRECT("Coefficients!$AY$2:$AY$33"))))))</f>
      </c>
      <c r="AO790" s="8">
        <f>IF(OR($B790="",$C790="",$D790="",$E790="",$F790="",$G790="",$H790="",$I790="",$J790="",$K790="",$L790=""),"",IF($B790="Female",1/(1+EXP(-SUMPRODUCT(Engine!$C$25090:$C$25121,INDIRECT("Coefficients!$AZ$2:$AZ$33")))),1/(1+EXP(-SUMPRODUCT(Engine!$C$25090:$C$25121,INDIRECT("Coefficients!$BA$2:$BA$33"))))))</f>
      </c>
      <c r="AP790" s="8">
        <f>IF(OR($B790="",$C790="",$D790="",$E790="",$F790="",$G790="",$H790="",$I790="",$J790="",$K790="",$L790=""),"",IF($B790="Female",1/(1+EXP(-SUMPRODUCT(Engine!$C$25090:$C$25121,INDIRECT("Coefficients!$BB$2:$BB$33")))),1/(1+EXP(-SUMPRODUCT(Engine!$C$25090:$C$25121,INDIRECT("Coefficients!$BC$2:$BC$33"))))))</f>
      </c>
      <c r="AQ790" s="8">
        <f>IF(OR($B790="",$C790="",$D790="",$E790="",$F790="",$G790="",$H790="",$I790="",$J790="",$K790="",$L790=""),"",IF($B790="Female",1/(1+EXP(-SUMPRODUCT(Engine!$C$25090:$C$25121,INDIRECT("Coefficients!$BD$2:$BD$33")))),1/(1+EXP(-SUMPRODUCT(Engine!$C$25090:$C$25121,INDIRECT("Coefficients!$BE$2:$BE$33"))))))</f>
      </c>
      <c r="AR790" s="8">
        <f>IF(OR($B790="",$C790="",$D790="",$E790="",$F790="",$G790="",$H790="",$I790="",$J790="",$K790="",$L790=""),"",IF($B790="Female",1/(1+EXP(-SUMPRODUCT(Engine!$C$25090:$C$25121,INDIRECT("Coefficients!$BF$2:$BF$33")))),1/(1+EXP(-SUMPRODUCT(Engine!$C$25090:$C$25121,INDIRECT("Coefficients!$BG$2:$BG$33"))))))</f>
      </c>
      <c r="AS790" s="8">
        <f>IF(OR($B790="",$C790="",$D790="",$E790="",$F790="",$G790="",$H790="",$I790="",$J790="",$K790="",$L790=""),"",IF($B790="Female",1/(1+EXP(-SUMPRODUCT(Engine!$C$25090:$C$25121,INDIRECT("Coefficients!$BH$2:$BH$33")))),1/(1+EXP(-SUMPRODUCT(Engine!$C$25090:$C$25121,INDIRECT("Coefficients!$BI$2:$BI$33"))))))</f>
      </c>
      <c r="AT790" s="8">
        <f>IF(OR($B790="",$C790="",$D790="",$E790="",$F790="",$G790="",$H790="",$I790="",$J790="",$K790="",$L790=""),"",IF($B790="Female",1/(1+EXP(-SUMPRODUCT(Engine!$C$25090:$C$25121,INDIRECT("Coefficients!$BJ$2:$BJ$33")))),1/(1+EXP(-SUMPRODUCT(Engine!$C$25090:$C$25121,INDIRECT("Coefficients!$BK$2:$BK$33"))))))</f>
      </c>
      <c r="AU790" s="8">
        <f>IF(OR($B790="",$C790="",$D790="",$E790="",$F790="",$G790="",$H790="",$I790="",$J790="",$K790="",$L790=""),"",IF($B790="Female",1/(1+EXP(-SUMPRODUCT(Engine!$C$25090:$C$25121,INDIRECT("Coefficients!$BL$2:$BL$33")))),1/(1+EXP(-SUMPRODUCT(Engine!$C$25090:$C$25121,INDIRECT("Coefficients!$BM$2:$BM$33"))))))</f>
      </c>
      <c r="AV790" s="8">
        <f>IF(OR($B790="",$C790="",$D790="",$E790="",$F790="",$G790="",$H790="",$I790="",$J790="",$K790="",$L790=""),"",IF($B790="Female",1/(1+EXP(-SUMPRODUCT(Engine!$C$25090:$C$25121,INDIRECT("Coefficients!$BN$2:$BN$33")))),1/(1+EXP(-SUMPRODUCT(Engine!$C$25090:$C$25121,INDIRECT("Coefficients!$BO$2:$BO$33"))))))</f>
      </c>
      <c r="AW790" s="8">
        <f>IF(OR($B790="",$C790="",$D790="",$E790="",$F790="",$G790="",$H790="",$I790="",$J790="",$K790="",$L790=""),"",IF($B790="Female",1/(1+EXP(-SUMPRODUCT(Engine!$C$25090:$C$25121,INDIRECT("Coefficients!$BP$2:$BP$33")))),1/(1+EXP(-SUMPRODUCT(Engine!$C$25090:$C$25121,INDIRECT("Coefficients!$BQ$2:$BQ$33"))))))</f>
      </c>
      <c r="AX790" s="8">
        <f>IF(OR($B790="",$C790="",$D790="",$E790="",$F790="",$G790="",$H790="",$I790="",$J790="",$K790="",$L790=""),"",IF($B790="Female",1/(1+EXP(-SUMPRODUCT(Engine!$C$25090:$C$25121,INDIRECT("Coefficients!$BR$2:$BR$33")))),1/(1+EXP(-SUMPRODUCT(Engine!$C$25090:$C$25121,INDIRECT("Coefficients!$BS$2:$BS$33"))))))</f>
      </c>
      <c r="AY790" s="8">
        <f>IF(OR($B790="",$C790="",$D790="",$E790="",$F790="",$G790="",$H790="",$I790="",$J790="",$K790="",$L790=""),"",IF($B790="Female",1/(1+EXP(-SUMPRODUCT(Engine!$C$25090:$C$25121,INDIRECT("Coefficients!$BT$2:$BT$33")))),1/(1+EXP(-SUMPRODUCT(Engine!$C$25090:$C$25121,INDIRECT("Coefficients!$BU$2:$BU$33"))))))</f>
      </c>
      <c r="AZ790" s="8">
        <f>IF(OR($B790="",$C790="",$D790="",$E790="",$F790="",$G790="",$H790="",$I790="",$J790="",$K790="",$L790=""),"",IF($B790="Female",1/(1+EXP(-SUMPRODUCT(Engine!$C$25090:$C$25121,INDIRECT("Coefficients!$BV$2:$BV$33")))),1/(1+EXP(-SUMPRODUCT(Engine!$C$25090:$C$25121,INDIRECT("Coefficients!$BW$2:$BW$33"))))))</f>
      </c>
      <c r="BA790" s="8">
        <f>IF(OR($B790="",$C790="",$D790="",$E790="",$F790="",$G790="",$H790="",$I790="",$J790="",$K790="",$L790=""),"",IF($B790="Female",1/(1+EXP(-SUMPRODUCT(Engine!$C$25090:$C$25121,INDIRECT("Coefficients!$BX$2:$BX$33")))),1/(1+EXP(-SUMPRODUCT(Engine!$C$25090:$C$25121,INDIRECT("Coefficients!$BY$2:$BY$33"))))))</f>
      </c>
      <c r="BB790" s="8">
        <f>IF(OR($B790="",$C790="",$D790="",$E790="",$F790="",$G790="",$H790="",$I790="",$J790="",$K790="",$L790=""),"",IF($B790="Female",1/(1+EXP(-SUMPRODUCT(Engine!$C$25090:$C$25121,INDIRECT("Coefficients!$BZ$2:$BZ$33")))),1/(1+EXP(-SUMPRODUCT(Engine!$C$25090:$C$25121,INDIRECT("Coefficients!$CA$2:$CA$33"))))))</f>
      </c>
      <c r="BC790" s="8">
        <f>IF(OR($B790="",$C790="",$D790="",$E790="",$F790="",$G790="",$H790="",$I790="",$J790="",$K790="",$L790=""),"",IF($B790="Female",1/(1+EXP(-SUMPRODUCT(Engine!$C$25090:$C$25121,INDIRECT("Coefficients!$CB$2:$CB$33")))),1/(1+EXP(-SUMPRODUCT(Engine!$C$25090:$C$25121,INDIRECT("Coefficients!$CC$2:$CC$33"))))))</f>
      </c>
      <c r="BD790" s="8">
        <f>IF(OR($B790="",$C790="",$D790="",$E790="",$F790="",$G790="",$H790="",$I790="",$J790="",$K790="",$L790=""),"",IF($B790="Female",1/(1+EXP(-SUMPRODUCT(Engine!$C$25090:$C$25121,INDIRECT("Coefficients!$CD$2:$CD$33")))),1/(1+EXP(-SUMPRODUCT(Engine!$C$25090:$C$25121,INDIRECT("Coefficients!$CE$2:$CE$33"))))))</f>
      </c>
      <c r="BE790" s="8">
        <f>IF(OR($B790="",$C790="",$D790="",$E790="",$F790="",$G790="",$H790="",$I790="",$J790="",$K790="",$L790=""),"",IF($B790="Female",1/(1+EXP(-SUMPRODUCT(Engine!$C$25090:$C$25121,INDIRECT("Coefficients!$CF$2:$CF$33")))),1/(1+EXP(-SUMPRODUCT(Engine!$C$25090:$C$25121,INDIRECT("Coefficients!$CG$2:$CG$33"))))))</f>
      </c>
      <c r="BF790" s="8">
        <f>IF(OR($B790="",$C790="",$D790="",$E790="",$F790="",$G790="",$H790="",$I790="",$J790="",$K790="",$L790=""),"",IF($B790="Female",1/(1+EXP(-SUMPRODUCT(Engine!$C$25090:$C$25121,INDIRECT("Coefficients!$CH$2:$CH$33")))),1/(1+EXP(-SUMPRODUCT(Engine!$C$25090:$C$25121,INDIRECT("Coefficients!$CI$2:$CI$33"))))))</f>
      </c>
      <c r="BG790" s="8">
        <f>IF(OR($B790="",$C790="",$D790="",$E790="",$F790="",$G790="",$H790="",$I790="",$J790="",$K790="",$L790=""),"",IF($B790="Female",1/(1+EXP(-SUMPRODUCT(Engine!$C$25090:$C$25121,INDIRECT("Coefficients!$CJ$2:$CJ$33")))),1/(1+EXP(-SUMPRODUCT(Engine!$C$25090:$C$25121,INDIRECT("Coefficients!$CK$2:$CK$33"))))))</f>
      </c>
      <c r="BH790" s="8">
        <f>IF(OR($B790="",$C790="",$D790="",$E790="",$F790="",$G790="",$H790="",$I790="",$J790="",$K790="",$L790=""),"",IF($B790="Female",1/(1+EXP(-SUMPRODUCT(Engine!$C$25090:$C$25121,INDIRECT("Coefficients!$CL$2:$CL$33")))),1/(1+EXP(-SUMPRODUCT(Engine!$C$25090:$C$25121,INDIRECT("Coefficients!$CM$2:$CM$33"))))))</f>
      </c>
      <c r="BI790" s="8">
        <f>IF(OR($B790="",$C790="",$D790="",$E790="",$F790="",$G790="",$H790="",$I790="",$J790="",$K790="",$L790=""),"",IF($B790="Female",1/(1+EXP(-SUMPRODUCT(Engine!$C$25090:$C$25121,INDIRECT("Coefficients!$CN$2:$CN$33")))),1/(1+EXP(-SUMPRODUCT(Engine!$C$25090:$C$25121,INDIRECT("Coefficients!$CO$2:$CO$33"))))))</f>
      </c>
      <c r="BJ790" s="8">
        <f>IF(OR($B790="",$C790="",$D790="",$E790="",$F790="",$G790="",$H790="",$I790="",$J790="",$K790="",$L790=""),"",IF($B790="Female",1/(1+EXP(-SUMPRODUCT(Engine!$C$25090:$C$25121,INDIRECT("Coefficients!$CP$2:$CP$33")))),1/(1+EXP(-SUMPRODUCT(Engine!$C$25090:$C$25121,INDIRECT("Coefficients!$CQ$2:$CQ$33"))))))</f>
      </c>
      <c r="BK790" s="8">
        <f>IF(OR($B790="",$C790="",$D790="",$E790="",$F790="",$G790="",$H790="",$I790="",$J790="",$K790="",$L790=""),"",IF($B790="Female",1/(1+EXP(-SUMPRODUCT(Engine!$C$25090:$C$25121,INDIRECT("Coefficients!$CR$2:$CR$33")))),1/(1+EXP(-SUMPRODUCT(Engine!$C$25090:$C$25121,INDIRECT("Coefficients!$CS$2:$CS$33"))))))</f>
      </c>
      <c r="BL790" s="8">
        <f>IF(OR($B790="",$C790="",$D790="",$E790="",$F790="",$G790="",$H790="",$I790="",$J790="",$K790="",$L790=""),"",IF($B790="Female",1/(1+EXP(-SUMPRODUCT(Engine!$C$25090:$C$25121,INDIRECT("Coefficients!$CT$2:$CT$33")))),1/(1+EXP(-SUMPRODUCT(Engine!$C$25090:$C$25121,INDIRECT("Coefficients!$CU$2:$CU$33"))))))</f>
      </c>
      <c r="BM790" s="8">
        <f>IF(OR($B790="",$C790="",$D790="",$E790="",$F790="",$G790="",$H790="",$I790="",$J790="",$K790="",$L790=""),"",IF($B790="Female",1/(1+EXP(-SUMPRODUCT(Engine!$C$25090:$C$25121,INDIRECT("Coefficients!$CV$2:$CV$33")))),1/(1+EXP(-SUMPRODUCT(Engine!$C$25090:$C$25121,INDIRECT("Coefficients!$CW$2:$CW$33"))))))</f>
      </c>
    </row>
    <row r="791" spans="1:6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8">
        <f>IF(OR($B791="",$C791="",$D791="",$E791="",$F791="",$G791="",$H791="",$I791="",$J791="",$K791="",$L791=""),"",IF($B791="Female",1/(1+EXP(-SUMPRODUCT(Engine!$C$25122:$C$25153,INDIRECT("Coefficients!$B$2:$B$33")))),1/(1+EXP(-SUMPRODUCT(Engine!$C$25122:$C$25153,INDIRECT("Coefficients!$C$2:$C$33"))))))</f>
      </c>
      <c r="Q791" s="8">
        <f>IF(OR($B791="",$C791="",$D791="",$E791="",$F791="",$G791="",$H791="",$I791="",$J791="",$K791="",$L791=""),"",IF($B791="Female",1/(1+EXP(-SUMPRODUCT(Engine!$C$25122:$C$25153,INDIRECT("Coefficients!$D$2:$D$33")))),1/(1+EXP(-SUMPRODUCT(Engine!$C$25122:$C$25153,INDIRECT("Coefficients!$E$2:$E$33"))))))</f>
      </c>
      <c r="R791" s="8">
        <f>IF(OR($B791="",$C791="",$D791="",$E791="",$F791="",$G791="",$H791="",$I791="",$J791="",$K791="",$L791=""),"",IF($B791="Female",1/(1+EXP(-SUMPRODUCT(Engine!$C$25122:$C$25153,INDIRECT("Coefficients!$F$2:$F$33")))),1/(1+EXP(-SUMPRODUCT(Engine!$C$25122:$C$25153,INDIRECT("Coefficients!$G$2:$G$33"))))))</f>
      </c>
      <c r="S791" s="8">
        <f>IF(OR($B791="",$C791="",$D791="",$E791="",$F791="",$G791="",$H791="",$I791="",$J791="",$K791="",$L791=""),"",IF($B791="Female",1/(1+EXP(-SUMPRODUCT(Engine!$C$25122:$C$25153,INDIRECT("Coefficients!$H$2:$H$33")))),1/(1+EXP(-SUMPRODUCT(Engine!$C$25122:$C$25153,INDIRECT("Coefficients!$I$2:$I$33"))))))</f>
      </c>
      <c r="T791" s="8">
        <f>IF(OR($B791="",$C791="",$D791="",$E791="",$F791="",$G791="",$H791="",$I791="",$J791="",$K791="",$L791=""),"",IF($B791="Female",1/(1+EXP(-SUMPRODUCT(Engine!$C$25122:$C$25153,INDIRECT("Coefficients!$J$2:$J$33")))),1/(1+EXP(-SUMPRODUCT(Engine!$C$25122:$C$25153,INDIRECT("Coefficients!$K$2:$K$33"))))))</f>
      </c>
      <c r="U791" s="8">
        <f>IF(OR($B791="",$C791="",$D791="",$E791="",$F791="",$G791="",$H791="",$I791="",$J791="",$K791="",$L791=""),"",IF($B791="Female",1/(1+EXP(-SUMPRODUCT(Engine!$C$25122:$C$25153,INDIRECT("Coefficients!$L$2:$L$33")))),1/(1+EXP(-SUMPRODUCT(Engine!$C$25122:$C$25153,INDIRECT("Coefficients!$M$2:$M$33"))))))</f>
      </c>
      <c r="V791" s="8">
        <f>IF(OR($B791="",$C791="",$D791="",$E791="",$F791="",$G791="",$H791="",$I791="",$J791="",$K791="",$L791=""),"",IF($B791="Female",1/(1+EXP(-SUMPRODUCT(Engine!$C$25122:$C$25153,INDIRECT("Coefficients!$N$2:$N$33")))),1/(1+EXP(-SUMPRODUCT(Engine!$C$25122:$C$25153,INDIRECT("Coefficients!$O$2:$O$33"))))))</f>
      </c>
      <c r="W791" s="8">
        <f>IF(OR($B791="",$C791="",$D791="",$E791="",$F791="",$G791="",$H791="",$I791="",$J791="",$K791="",$L791=""),"",IF($B791="Female",1/(1+EXP(-SUMPRODUCT(Engine!$C$25122:$C$25153,INDIRECT("Coefficients!$P$2:$P$33")))),1/(1+EXP(-SUMPRODUCT(Engine!$C$25122:$C$25153,INDIRECT("Coefficients!$Q$2:$Q$33"))))))</f>
      </c>
      <c r="X791" s="8">
        <f>IF(OR($B791="",$C791="",$D791="",$E791="",$F791="",$G791="",$H791="",$I791="",$J791="",$K791="",$L791=""),"",IF($B791="Female",1/(1+EXP(-SUMPRODUCT(Engine!$C$25122:$C$25153,INDIRECT("Coefficients!$R$2:$R$33")))),1/(1+EXP(-SUMPRODUCT(Engine!$C$25122:$C$25153,INDIRECT("Coefficients!$S$2:$S$33"))))))</f>
      </c>
      <c r="Y791" s="8">
        <f>IF(OR($B791="",$C791="",$D791="",$E791="",$F791="",$G791="",$H791="",$I791="",$J791="",$K791="",$L791=""),"",IF($B791="Female",1/(1+EXP(-SUMPRODUCT(Engine!$C$25122:$C$25153,INDIRECT("Coefficients!$T$2:$T$33")))),1/(1+EXP(-SUMPRODUCT(Engine!$C$25122:$C$25153,INDIRECT("Coefficients!$U$2:$U$33"))))))</f>
      </c>
      <c r="Z791" s="8">
        <f>IF(OR($B791="",$C791="",$D791="",$E791="",$F791="",$G791="",$H791="",$I791="",$J791="",$K791="",$L791=""),"",IF($B791="Female",1/(1+EXP(-SUMPRODUCT(Engine!$C$25122:$C$25153,INDIRECT("Coefficients!$V$2:$V$33")))),1/(1+EXP(-SUMPRODUCT(Engine!$C$25122:$C$25153,INDIRECT("Coefficients!$W$2:$W$33"))))))</f>
      </c>
      <c r="AA791" s="8">
        <f>IF(OR($B791="",$C791="",$D791="",$E791="",$F791="",$G791="",$H791="",$I791="",$J791="",$K791="",$L791=""),"",IF($B791="Female",1/(1+EXP(-SUMPRODUCT(Engine!$C$25122:$C$25153,INDIRECT("Coefficients!$X$2:$X$33")))),1/(1+EXP(-SUMPRODUCT(Engine!$C$25122:$C$25153,INDIRECT("Coefficients!$Y$2:$Y$33"))))))</f>
      </c>
      <c r="AB791" s="8">
        <f>IF(OR($B791="",$C791="",$D791="",$E791="",$F791="",$G791="",$H791="",$I791="",$J791="",$K791="",$L791=""),"",IF($B791="Female",1/(1+EXP(-SUMPRODUCT(Engine!$C$25122:$C$25153,INDIRECT("Coefficients!$Z$2:$Z$33")))),1/(1+EXP(-SUMPRODUCT(Engine!$C$25122:$C$25153,INDIRECT("Coefficients!$AA$2:$AA$33"))))))</f>
      </c>
      <c r="AC791" s="8">
        <f>IF(OR($B791="",$C791="",$D791="",$E791="",$F791="",$G791="",$H791="",$I791="",$J791="",$K791="",$L791=""),"",IF($B791="Female",1/(1+EXP(-SUMPRODUCT(Engine!$C$25122:$C$25153,INDIRECT("Coefficients!$AB$2:$AB$33")))),1/(1+EXP(-SUMPRODUCT(Engine!$C$25122:$C$25153,INDIRECT("Coefficients!$AC$2:$AC$33"))))))</f>
      </c>
      <c r="AD791" s="8">
        <f>IF(OR($B791="",$C791="",$D791="",$E791="",$F791="",$G791="",$H791="",$I791="",$J791="",$K791="",$L791=""),"",IF($B791="Female",1/(1+EXP(-SUMPRODUCT(Engine!$C$25122:$C$25153,INDIRECT("Coefficients!$AD$2:$AD$33")))),1/(1+EXP(-SUMPRODUCT(Engine!$C$25122:$C$25153,INDIRECT("Coefficients!$AE$2:$AE$33"))))))</f>
      </c>
      <c r="AE791" s="8">
        <f>IF(OR($B791="",$C791="",$D791="",$E791="",$F791="",$G791="",$H791="",$I791="",$J791="",$K791="",$L791=""),"",IF($B791="Female",1/(1+EXP(-SUMPRODUCT(Engine!$C$25122:$C$25153,INDIRECT("Coefficients!$AF$2:$AF$33")))),1/(1+EXP(-SUMPRODUCT(Engine!$C$25122:$C$25153,INDIRECT("Coefficients!$AG$2:$AG$33"))))))</f>
      </c>
      <c r="AF791" s="8">
        <f>IF(OR($B791="",$C791="",$D791="",$E791="",$F791="",$G791="",$H791="",$I791="",$J791="",$K791="",$L791=""),"",IF($B791="Female",1/(1+EXP(-SUMPRODUCT(Engine!$C$25122:$C$25153,INDIRECT("Coefficients!$AH$2:$AH$33")))),1/(1+EXP(-SUMPRODUCT(Engine!$C$25122:$C$25153,INDIRECT("Coefficients!$AI$2:$AI$33"))))))</f>
      </c>
      <c r="AG791" s="8">
        <f>IF(OR($B791="",$C791="",$D791="",$E791="",$F791="",$G791="",$H791="",$I791="",$J791="",$K791="",$L791=""),"",IF($B791="Female",1/(1+EXP(-SUMPRODUCT(Engine!$C$25122:$C$25153,INDIRECT("Coefficients!$AJ$2:$AJ$33")))),1/(1+EXP(-SUMPRODUCT(Engine!$C$25122:$C$25153,INDIRECT("Coefficients!$AK$2:$AK$33"))))))</f>
      </c>
      <c r="AH791" s="8">
        <f>IF(OR($B791="",$C791="",$D791="",$E791="",$F791="",$G791="",$H791="",$I791="",$J791="",$K791="",$L791=""),"",IF($B791="Female",1/(1+EXP(-SUMPRODUCT(Engine!$C$25122:$C$25153,INDIRECT("Coefficients!$AL$2:$AL$33")))),1/(1+EXP(-SUMPRODUCT(Engine!$C$25122:$C$25153,INDIRECT("Coefficients!$AM$2:$AM$33"))))))</f>
      </c>
      <c r="AI791" s="8">
        <f>IF(OR($B791="",$C791="",$D791="",$E791="",$F791="",$G791="",$H791="",$I791="",$J791="",$K791="",$L791=""),"",IF($B791="Female",1/(1+EXP(-SUMPRODUCT(Engine!$C$25122:$C$25153,INDIRECT("Coefficients!$AN$2:$AN$33")))),1/(1+EXP(-SUMPRODUCT(Engine!$C$25122:$C$25153,INDIRECT("Coefficients!$AO$2:$AO$33"))))))</f>
      </c>
      <c r="AJ791" s="8">
        <f>IF(OR($B791="",$C791="",$D791="",$E791="",$F791="",$G791="",$H791="",$I791="",$J791="",$K791="",$L791=""),"",IF($B791="Female",1/(1+EXP(-SUMPRODUCT(Engine!$C$25122:$C$25153,INDIRECT("Coefficients!$AP$2:$AP$33")))),1/(1+EXP(-SUMPRODUCT(Engine!$C$25122:$C$25153,INDIRECT("Coefficients!$AQ$2:$AQ$33"))))))</f>
      </c>
      <c r="AK791" s="8">
        <f>IF(OR($B791="",$C791="",$D791="",$E791="",$F791="",$G791="",$H791="",$I791="",$J791="",$K791="",$L791=""),"",IF($B791="Female",1/(1+EXP(-SUMPRODUCT(Engine!$C$25122:$C$25153,INDIRECT("Coefficients!$AR$2:$AR$33")))),1/(1+EXP(-SUMPRODUCT(Engine!$C$25122:$C$25153,INDIRECT("Coefficients!$AS$2:$AS$33"))))))</f>
      </c>
      <c r="AL791" s="8">
        <f>IF(OR($B791="",$C791="",$D791="",$E791="",$F791="",$G791="",$H791="",$I791="",$J791="",$K791="",$L791=""),"",IF($B791="Female",1/(1+EXP(-SUMPRODUCT(Engine!$C$25122:$C$25153,INDIRECT("Coefficients!$AT$2:$AT$33")))),1/(1+EXP(-SUMPRODUCT(Engine!$C$25122:$C$25153,INDIRECT("Coefficients!$AU$2:$AU$33"))))))</f>
      </c>
      <c r="AM791" s="8">
        <f>IF(OR($B791="",$C791="",$D791="",$E791="",$F791="",$G791="",$H791="",$I791="",$J791="",$K791="",$L791=""),"",IF($B791="Female",1/(1+EXP(-SUMPRODUCT(Engine!$C$25122:$C$25153,INDIRECT("Coefficients!$AV$2:$AV$33")))),1/(1+EXP(-SUMPRODUCT(Engine!$C$25122:$C$25153,INDIRECT("Coefficients!$AW$2:$AW$33"))))))</f>
      </c>
      <c r="AN791" s="8">
        <f>IF(OR($B791="",$C791="",$D791="",$E791="",$F791="",$G791="",$H791="",$I791="",$J791="",$K791="",$L791=""),"",IF($B791="Female",1/(1+EXP(-SUMPRODUCT(Engine!$C$25122:$C$25153,INDIRECT("Coefficients!$AX$2:$AX$33")))),1/(1+EXP(-SUMPRODUCT(Engine!$C$25122:$C$25153,INDIRECT("Coefficients!$AY$2:$AY$33"))))))</f>
      </c>
      <c r="AO791" s="8">
        <f>IF(OR($B791="",$C791="",$D791="",$E791="",$F791="",$G791="",$H791="",$I791="",$J791="",$K791="",$L791=""),"",IF($B791="Female",1/(1+EXP(-SUMPRODUCT(Engine!$C$25122:$C$25153,INDIRECT("Coefficients!$AZ$2:$AZ$33")))),1/(1+EXP(-SUMPRODUCT(Engine!$C$25122:$C$25153,INDIRECT("Coefficients!$BA$2:$BA$33"))))))</f>
      </c>
      <c r="AP791" s="8">
        <f>IF(OR($B791="",$C791="",$D791="",$E791="",$F791="",$G791="",$H791="",$I791="",$J791="",$K791="",$L791=""),"",IF($B791="Female",1/(1+EXP(-SUMPRODUCT(Engine!$C$25122:$C$25153,INDIRECT("Coefficients!$BB$2:$BB$33")))),1/(1+EXP(-SUMPRODUCT(Engine!$C$25122:$C$25153,INDIRECT("Coefficients!$BC$2:$BC$33"))))))</f>
      </c>
      <c r="AQ791" s="8">
        <f>IF(OR($B791="",$C791="",$D791="",$E791="",$F791="",$G791="",$H791="",$I791="",$J791="",$K791="",$L791=""),"",IF($B791="Female",1/(1+EXP(-SUMPRODUCT(Engine!$C$25122:$C$25153,INDIRECT("Coefficients!$BD$2:$BD$33")))),1/(1+EXP(-SUMPRODUCT(Engine!$C$25122:$C$25153,INDIRECT("Coefficients!$BE$2:$BE$33"))))))</f>
      </c>
      <c r="AR791" s="8">
        <f>IF(OR($B791="",$C791="",$D791="",$E791="",$F791="",$G791="",$H791="",$I791="",$J791="",$K791="",$L791=""),"",IF($B791="Female",1/(1+EXP(-SUMPRODUCT(Engine!$C$25122:$C$25153,INDIRECT("Coefficients!$BF$2:$BF$33")))),1/(1+EXP(-SUMPRODUCT(Engine!$C$25122:$C$25153,INDIRECT("Coefficients!$BG$2:$BG$33"))))))</f>
      </c>
      <c r="AS791" s="8">
        <f>IF(OR($B791="",$C791="",$D791="",$E791="",$F791="",$G791="",$H791="",$I791="",$J791="",$K791="",$L791=""),"",IF($B791="Female",1/(1+EXP(-SUMPRODUCT(Engine!$C$25122:$C$25153,INDIRECT("Coefficients!$BH$2:$BH$33")))),1/(1+EXP(-SUMPRODUCT(Engine!$C$25122:$C$25153,INDIRECT("Coefficients!$BI$2:$BI$33"))))))</f>
      </c>
      <c r="AT791" s="8">
        <f>IF(OR($B791="",$C791="",$D791="",$E791="",$F791="",$G791="",$H791="",$I791="",$J791="",$K791="",$L791=""),"",IF($B791="Female",1/(1+EXP(-SUMPRODUCT(Engine!$C$25122:$C$25153,INDIRECT("Coefficients!$BJ$2:$BJ$33")))),1/(1+EXP(-SUMPRODUCT(Engine!$C$25122:$C$25153,INDIRECT("Coefficients!$BK$2:$BK$33"))))))</f>
      </c>
      <c r="AU791" s="8">
        <f>IF(OR($B791="",$C791="",$D791="",$E791="",$F791="",$G791="",$H791="",$I791="",$J791="",$K791="",$L791=""),"",IF($B791="Female",1/(1+EXP(-SUMPRODUCT(Engine!$C$25122:$C$25153,INDIRECT("Coefficients!$BL$2:$BL$33")))),1/(1+EXP(-SUMPRODUCT(Engine!$C$25122:$C$25153,INDIRECT("Coefficients!$BM$2:$BM$33"))))))</f>
      </c>
      <c r="AV791" s="8">
        <f>IF(OR($B791="",$C791="",$D791="",$E791="",$F791="",$G791="",$H791="",$I791="",$J791="",$K791="",$L791=""),"",IF($B791="Female",1/(1+EXP(-SUMPRODUCT(Engine!$C$25122:$C$25153,INDIRECT("Coefficients!$BN$2:$BN$33")))),1/(1+EXP(-SUMPRODUCT(Engine!$C$25122:$C$25153,INDIRECT("Coefficients!$BO$2:$BO$33"))))))</f>
      </c>
      <c r="AW791" s="8">
        <f>IF(OR($B791="",$C791="",$D791="",$E791="",$F791="",$G791="",$H791="",$I791="",$J791="",$K791="",$L791=""),"",IF($B791="Female",1/(1+EXP(-SUMPRODUCT(Engine!$C$25122:$C$25153,INDIRECT("Coefficients!$BP$2:$BP$33")))),1/(1+EXP(-SUMPRODUCT(Engine!$C$25122:$C$25153,INDIRECT("Coefficients!$BQ$2:$BQ$33"))))))</f>
      </c>
      <c r="AX791" s="8">
        <f>IF(OR($B791="",$C791="",$D791="",$E791="",$F791="",$G791="",$H791="",$I791="",$J791="",$K791="",$L791=""),"",IF($B791="Female",1/(1+EXP(-SUMPRODUCT(Engine!$C$25122:$C$25153,INDIRECT("Coefficients!$BR$2:$BR$33")))),1/(1+EXP(-SUMPRODUCT(Engine!$C$25122:$C$25153,INDIRECT("Coefficients!$BS$2:$BS$33"))))))</f>
      </c>
      <c r="AY791" s="8">
        <f>IF(OR($B791="",$C791="",$D791="",$E791="",$F791="",$G791="",$H791="",$I791="",$J791="",$K791="",$L791=""),"",IF($B791="Female",1/(1+EXP(-SUMPRODUCT(Engine!$C$25122:$C$25153,INDIRECT("Coefficients!$BT$2:$BT$33")))),1/(1+EXP(-SUMPRODUCT(Engine!$C$25122:$C$25153,INDIRECT("Coefficients!$BU$2:$BU$33"))))))</f>
      </c>
      <c r="AZ791" s="8">
        <f>IF(OR($B791="",$C791="",$D791="",$E791="",$F791="",$G791="",$H791="",$I791="",$J791="",$K791="",$L791=""),"",IF($B791="Female",1/(1+EXP(-SUMPRODUCT(Engine!$C$25122:$C$25153,INDIRECT("Coefficients!$BV$2:$BV$33")))),1/(1+EXP(-SUMPRODUCT(Engine!$C$25122:$C$25153,INDIRECT("Coefficients!$BW$2:$BW$33"))))))</f>
      </c>
      <c r="BA791" s="8">
        <f>IF(OR($B791="",$C791="",$D791="",$E791="",$F791="",$G791="",$H791="",$I791="",$J791="",$K791="",$L791=""),"",IF($B791="Female",1/(1+EXP(-SUMPRODUCT(Engine!$C$25122:$C$25153,INDIRECT("Coefficients!$BX$2:$BX$33")))),1/(1+EXP(-SUMPRODUCT(Engine!$C$25122:$C$25153,INDIRECT("Coefficients!$BY$2:$BY$33"))))))</f>
      </c>
      <c r="BB791" s="8">
        <f>IF(OR($B791="",$C791="",$D791="",$E791="",$F791="",$G791="",$H791="",$I791="",$J791="",$K791="",$L791=""),"",IF($B791="Female",1/(1+EXP(-SUMPRODUCT(Engine!$C$25122:$C$25153,INDIRECT("Coefficients!$BZ$2:$BZ$33")))),1/(1+EXP(-SUMPRODUCT(Engine!$C$25122:$C$25153,INDIRECT("Coefficients!$CA$2:$CA$33"))))))</f>
      </c>
      <c r="BC791" s="8">
        <f>IF(OR($B791="",$C791="",$D791="",$E791="",$F791="",$G791="",$H791="",$I791="",$J791="",$K791="",$L791=""),"",IF($B791="Female",1/(1+EXP(-SUMPRODUCT(Engine!$C$25122:$C$25153,INDIRECT("Coefficients!$CB$2:$CB$33")))),1/(1+EXP(-SUMPRODUCT(Engine!$C$25122:$C$25153,INDIRECT("Coefficients!$CC$2:$CC$33"))))))</f>
      </c>
      <c r="BD791" s="8">
        <f>IF(OR($B791="",$C791="",$D791="",$E791="",$F791="",$G791="",$H791="",$I791="",$J791="",$K791="",$L791=""),"",IF($B791="Female",1/(1+EXP(-SUMPRODUCT(Engine!$C$25122:$C$25153,INDIRECT("Coefficients!$CD$2:$CD$33")))),1/(1+EXP(-SUMPRODUCT(Engine!$C$25122:$C$25153,INDIRECT("Coefficients!$CE$2:$CE$33"))))))</f>
      </c>
      <c r="BE791" s="8">
        <f>IF(OR($B791="",$C791="",$D791="",$E791="",$F791="",$G791="",$H791="",$I791="",$J791="",$K791="",$L791=""),"",IF($B791="Female",1/(1+EXP(-SUMPRODUCT(Engine!$C$25122:$C$25153,INDIRECT("Coefficients!$CF$2:$CF$33")))),1/(1+EXP(-SUMPRODUCT(Engine!$C$25122:$C$25153,INDIRECT("Coefficients!$CG$2:$CG$33"))))))</f>
      </c>
      <c r="BF791" s="8">
        <f>IF(OR($B791="",$C791="",$D791="",$E791="",$F791="",$G791="",$H791="",$I791="",$J791="",$K791="",$L791=""),"",IF($B791="Female",1/(1+EXP(-SUMPRODUCT(Engine!$C$25122:$C$25153,INDIRECT("Coefficients!$CH$2:$CH$33")))),1/(1+EXP(-SUMPRODUCT(Engine!$C$25122:$C$25153,INDIRECT("Coefficients!$CI$2:$CI$33"))))))</f>
      </c>
      <c r="BG791" s="8">
        <f>IF(OR($B791="",$C791="",$D791="",$E791="",$F791="",$G791="",$H791="",$I791="",$J791="",$K791="",$L791=""),"",IF($B791="Female",1/(1+EXP(-SUMPRODUCT(Engine!$C$25122:$C$25153,INDIRECT("Coefficients!$CJ$2:$CJ$33")))),1/(1+EXP(-SUMPRODUCT(Engine!$C$25122:$C$25153,INDIRECT("Coefficients!$CK$2:$CK$33"))))))</f>
      </c>
      <c r="BH791" s="8">
        <f>IF(OR($B791="",$C791="",$D791="",$E791="",$F791="",$G791="",$H791="",$I791="",$J791="",$K791="",$L791=""),"",IF($B791="Female",1/(1+EXP(-SUMPRODUCT(Engine!$C$25122:$C$25153,INDIRECT("Coefficients!$CL$2:$CL$33")))),1/(1+EXP(-SUMPRODUCT(Engine!$C$25122:$C$25153,INDIRECT("Coefficients!$CM$2:$CM$33"))))))</f>
      </c>
      <c r="BI791" s="8">
        <f>IF(OR($B791="",$C791="",$D791="",$E791="",$F791="",$G791="",$H791="",$I791="",$J791="",$K791="",$L791=""),"",IF($B791="Female",1/(1+EXP(-SUMPRODUCT(Engine!$C$25122:$C$25153,INDIRECT("Coefficients!$CN$2:$CN$33")))),1/(1+EXP(-SUMPRODUCT(Engine!$C$25122:$C$25153,INDIRECT("Coefficients!$CO$2:$CO$33"))))))</f>
      </c>
      <c r="BJ791" s="8">
        <f>IF(OR($B791="",$C791="",$D791="",$E791="",$F791="",$G791="",$H791="",$I791="",$J791="",$K791="",$L791=""),"",IF($B791="Female",1/(1+EXP(-SUMPRODUCT(Engine!$C$25122:$C$25153,INDIRECT("Coefficients!$CP$2:$CP$33")))),1/(1+EXP(-SUMPRODUCT(Engine!$C$25122:$C$25153,INDIRECT("Coefficients!$CQ$2:$CQ$33"))))))</f>
      </c>
      <c r="BK791" s="8">
        <f>IF(OR($B791="",$C791="",$D791="",$E791="",$F791="",$G791="",$H791="",$I791="",$J791="",$K791="",$L791=""),"",IF($B791="Female",1/(1+EXP(-SUMPRODUCT(Engine!$C$25122:$C$25153,INDIRECT("Coefficients!$CR$2:$CR$33")))),1/(1+EXP(-SUMPRODUCT(Engine!$C$25122:$C$25153,INDIRECT("Coefficients!$CS$2:$CS$33"))))))</f>
      </c>
      <c r="BL791" s="8">
        <f>IF(OR($B791="",$C791="",$D791="",$E791="",$F791="",$G791="",$H791="",$I791="",$J791="",$K791="",$L791=""),"",IF($B791="Female",1/(1+EXP(-SUMPRODUCT(Engine!$C$25122:$C$25153,INDIRECT("Coefficients!$CT$2:$CT$33")))),1/(1+EXP(-SUMPRODUCT(Engine!$C$25122:$C$25153,INDIRECT("Coefficients!$CU$2:$CU$33"))))))</f>
      </c>
      <c r="BM791" s="8">
        <f>IF(OR($B791="",$C791="",$D791="",$E791="",$F791="",$G791="",$H791="",$I791="",$J791="",$K791="",$L791=""),"",IF($B791="Female",1/(1+EXP(-SUMPRODUCT(Engine!$C$25122:$C$25153,INDIRECT("Coefficients!$CV$2:$CV$33")))),1/(1+EXP(-SUMPRODUCT(Engine!$C$25122:$C$25153,INDIRECT("Coefficients!$CW$2:$CW$33"))))))</f>
      </c>
    </row>
    <row r="792" spans="1:6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8">
        <f>IF(OR($B792="",$C792="",$D792="",$E792="",$F792="",$G792="",$H792="",$I792="",$J792="",$K792="",$L792=""),"",IF($B792="Female",1/(1+EXP(-SUMPRODUCT(Engine!$C$25154:$C$25185,INDIRECT("Coefficients!$B$2:$B$33")))),1/(1+EXP(-SUMPRODUCT(Engine!$C$25154:$C$25185,INDIRECT("Coefficients!$C$2:$C$33"))))))</f>
      </c>
      <c r="Q792" s="8">
        <f>IF(OR($B792="",$C792="",$D792="",$E792="",$F792="",$G792="",$H792="",$I792="",$J792="",$K792="",$L792=""),"",IF($B792="Female",1/(1+EXP(-SUMPRODUCT(Engine!$C$25154:$C$25185,INDIRECT("Coefficients!$D$2:$D$33")))),1/(1+EXP(-SUMPRODUCT(Engine!$C$25154:$C$25185,INDIRECT("Coefficients!$E$2:$E$33"))))))</f>
      </c>
      <c r="R792" s="8">
        <f>IF(OR($B792="",$C792="",$D792="",$E792="",$F792="",$G792="",$H792="",$I792="",$J792="",$K792="",$L792=""),"",IF($B792="Female",1/(1+EXP(-SUMPRODUCT(Engine!$C$25154:$C$25185,INDIRECT("Coefficients!$F$2:$F$33")))),1/(1+EXP(-SUMPRODUCT(Engine!$C$25154:$C$25185,INDIRECT("Coefficients!$G$2:$G$33"))))))</f>
      </c>
      <c r="S792" s="8">
        <f>IF(OR($B792="",$C792="",$D792="",$E792="",$F792="",$G792="",$H792="",$I792="",$J792="",$K792="",$L792=""),"",IF($B792="Female",1/(1+EXP(-SUMPRODUCT(Engine!$C$25154:$C$25185,INDIRECT("Coefficients!$H$2:$H$33")))),1/(1+EXP(-SUMPRODUCT(Engine!$C$25154:$C$25185,INDIRECT("Coefficients!$I$2:$I$33"))))))</f>
      </c>
      <c r="T792" s="8">
        <f>IF(OR($B792="",$C792="",$D792="",$E792="",$F792="",$G792="",$H792="",$I792="",$J792="",$K792="",$L792=""),"",IF($B792="Female",1/(1+EXP(-SUMPRODUCT(Engine!$C$25154:$C$25185,INDIRECT("Coefficients!$J$2:$J$33")))),1/(1+EXP(-SUMPRODUCT(Engine!$C$25154:$C$25185,INDIRECT("Coefficients!$K$2:$K$33"))))))</f>
      </c>
      <c r="U792" s="8">
        <f>IF(OR($B792="",$C792="",$D792="",$E792="",$F792="",$G792="",$H792="",$I792="",$J792="",$K792="",$L792=""),"",IF($B792="Female",1/(1+EXP(-SUMPRODUCT(Engine!$C$25154:$C$25185,INDIRECT("Coefficients!$L$2:$L$33")))),1/(1+EXP(-SUMPRODUCT(Engine!$C$25154:$C$25185,INDIRECT("Coefficients!$M$2:$M$33"))))))</f>
      </c>
      <c r="V792" s="8">
        <f>IF(OR($B792="",$C792="",$D792="",$E792="",$F792="",$G792="",$H792="",$I792="",$J792="",$K792="",$L792=""),"",IF($B792="Female",1/(1+EXP(-SUMPRODUCT(Engine!$C$25154:$C$25185,INDIRECT("Coefficients!$N$2:$N$33")))),1/(1+EXP(-SUMPRODUCT(Engine!$C$25154:$C$25185,INDIRECT("Coefficients!$O$2:$O$33"))))))</f>
      </c>
      <c r="W792" s="8">
        <f>IF(OR($B792="",$C792="",$D792="",$E792="",$F792="",$G792="",$H792="",$I792="",$J792="",$K792="",$L792=""),"",IF($B792="Female",1/(1+EXP(-SUMPRODUCT(Engine!$C$25154:$C$25185,INDIRECT("Coefficients!$P$2:$P$33")))),1/(1+EXP(-SUMPRODUCT(Engine!$C$25154:$C$25185,INDIRECT("Coefficients!$Q$2:$Q$33"))))))</f>
      </c>
      <c r="X792" s="8">
        <f>IF(OR($B792="",$C792="",$D792="",$E792="",$F792="",$G792="",$H792="",$I792="",$J792="",$K792="",$L792=""),"",IF($B792="Female",1/(1+EXP(-SUMPRODUCT(Engine!$C$25154:$C$25185,INDIRECT("Coefficients!$R$2:$R$33")))),1/(1+EXP(-SUMPRODUCT(Engine!$C$25154:$C$25185,INDIRECT("Coefficients!$S$2:$S$33"))))))</f>
      </c>
      <c r="Y792" s="8">
        <f>IF(OR($B792="",$C792="",$D792="",$E792="",$F792="",$G792="",$H792="",$I792="",$J792="",$K792="",$L792=""),"",IF($B792="Female",1/(1+EXP(-SUMPRODUCT(Engine!$C$25154:$C$25185,INDIRECT("Coefficients!$T$2:$T$33")))),1/(1+EXP(-SUMPRODUCT(Engine!$C$25154:$C$25185,INDIRECT("Coefficients!$U$2:$U$33"))))))</f>
      </c>
      <c r="Z792" s="8">
        <f>IF(OR($B792="",$C792="",$D792="",$E792="",$F792="",$G792="",$H792="",$I792="",$J792="",$K792="",$L792=""),"",IF($B792="Female",1/(1+EXP(-SUMPRODUCT(Engine!$C$25154:$C$25185,INDIRECT("Coefficients!$V$2:$V$33")))),1/(1+EXP(-SUMPRODUCT(Engine!$C$25154:$C$25185,INDIRECT("Coefficients!$W$2:$W$33"))))))</f>
      </c>
      <c r="AA792" s="8">
        <f>IF(OR($B792="",$C792="",$D792="",$E792="",$F792="",$G792="",$H792="",$I792="",$J792="",$K792="",$L792=""),"",IF($B792="Female",1/(1+EXP(-SUMPRODUCT(Engine!$C$25154:$C$25185,INDIRECT("Coefficients!$X$2:$X$33")))),1/(1+EXP(-SUMPRODUCT(Engine!$C$25154:$C$25185,INDIRECT("Coefficients!$Y$2:$Y$33"))))))</f>
      </c>
      <c r="AB792" s="8">
        <f>IF(OR($B792="",$C792="",$D792="",$E792="",$F792="",$G792="",$H792="",$I792="",$J792="",$K792="",$L792=""),"",IF($B792="Female",1/(1+EXP(-SUMPRODUCT(Engine!$C$25154:$C$25185,INDIRECT("Coefficients!$Z$2:$Z$33")))),1/(1+EXP(-SUMPRODUCT(Engine!$C$25154:$C$25185,INDIRECT("Coefficients!$AA$2:$AA$33"))))))</f>
      </c>
      <c r="AC792" s="8">
        <f>IF(OR($B792="",$C792="",$D792="",$E792="",$F792="",$G792="",$H792="",$I792="",$J792="",$K792="",$L792=""),"",IF($B792="Female",1/(1+EXP(-SUMPRODUCT(Engine!$C$25154:$C$25185,INDIRECT("Coefficients!$AB$2:$AB$33")))),1/(1+EXP(-SUMPRODUCT(Engine!$C$25154:$C$25185,INDIRECT("Coefficients!$AC$2:$AC$33"))))))</f>
      </c>
      <c r="AD792" s="8">
        <f>IF(OR($B792="",$C792="",$D792="",$E792="",$F792="",$G792="",$H792="",$I792="",$J792="",$K792="",$L792=""),"",IF($B792="Female",1/(1+EXP(-SUMPRODUCT(Engine!$C$25154:$C$25185,INDIRECT("Coefficients!$AD$2:$AD$33")))),1/(1+EXP(-SUMPRODUCT(Engine!$C$25154:$C$25185,INDIRECT("Coefficients!$AE$2:$AE$33"))))))</f>
      </c>
      <c r="AE792" s="8">
        <f>IF(OR($B792="",$C792="",$D792="",$E792="",$F792="",$G792="",$H792="",$I792="",$J792="",$K792="",$L792=""),"",IF($B792="Female",1/(1+EXP(-SUMPRODUCT(Engine!$C$25154:$C$25185,INDIRECT("Coefficients!$AF$2:$AF$33")))),1/(1+EXP(-SUMPRODUCT(Engine!$C$25154:$C$25185,INDIRECT("Coefficients!$AG$2:$AG$33"))))))</f>
      </c>
      <c r="AF792" s="8">
        <f>IF(OR($B792="",$C792="",$D792="",$E792="",$F792="",$G792="",$H792="",$I792="",$J792="",$K792="",$L792=""),"",IF($B792="Female",1/(1+EXP(-SUMPRODUCT(Engine!$C$25154:$C$25185,INDIRECT("Coefficients!$AH$2:$AH$33")))),1/(1+EXP(-SUMPRODUCT(Engine!$C$25154:$C$25185,INDIRECT("Coefficients!$AI$2:$AI$33"))))))</f>
      </c>
      <c r="AG792" s="8">
        <f>IF(OR($B792="",$C792="",$D792="",$E792="",$F792="",$G792="",$H792="",$I792="",$J792="",$K792="",$L792=""),"",IF($B792="Female",1/(1+EXP(-SUMPRODUCT(Engine!$C$25154:$C$25185,INDIRECT("Coefficients!$AJ$2:$AJ$33")))),1/(1+EXP(-SUMPRODUCT(Engine!$C$25154:$C$25185,INDIRECT("Coefficients!$AK$2:$AK$33"))))))</f>
      </c>
      <c r="AH792" s="8">
        <f>IF(OR($B792="",$C792="",$D792="",$E792="",$F792="",$G792="",$H792="",$I792="",$J792="",$K792="",$L792=""),"",IF($B792="Female",1/(1+EXP(-SUMPRODUCT(Engine!$C$25154:$C$25185,INDIRECT("Coefficients!$AL$2:$AL$33")))),1/(1+EXP(-SUMPRODUCT(Engine!$C$25154:$C$25185,INDIRECT("Coefficients!$AM$2:$AM$33"))))))</f>
      </c>
      <c r="AI792" s="8">
        <f>IF(OR($B792="",$C792="",$D792="",$E792="",$F792="",$G792="",$H792="",$I792="",$J792="",$K792="",$L792=""),"",IF($B792="Female",1/(1+EXP(-SUMPRODUCT(Engine!$C$25154:$C$25185,INDIRECT("Coefficients!$AN$2:$AN$33")))),1/(1+EXP(-SUMPRODUCT(Engine!$C$25154:$C$25185,INDIRECT("Coefficients!$AO$2:$AO$33"))))))</f>
      </c>
      <c r="AJ792" s="8">
        <f>IF(OR($B792="",$C792="",$D792="",$E792="",$F792="",$G792="",$H792="",$I792="",$J792="",$K792="",$L792=""),"",IF($B792="Female",1/(1+EXP(-SUMPRODUCT(Engine!$C$25154:$C$25185,INDIRECT("Coefficients!$AP$2:$AP$33")))),1/(1+EXP(-SUMPRODUCT(Engine!$C$25154:$C$25185,INDIRECT("Coefficients!$AQ$2:$AQ$33"))))))</f>
      </c>
      <c r="AK792" s="8">
        <f>IF(OR($B792="",$C792="",$D792="",$E792="",$F792="",$G792="",$H792="",$I792="",$J792="",$K792="",$L792=""),"",IF($B792="Female",1/(1+EXP(-SUMPRODUCT(Engine!$C$25154:$C$25185,INDIRECT("Coefficients!$AR$2:$AR$33")))),1/(1+EXP(-SUMPRODUCT(Engine!$C$25154:$C$25185,INDIRECT("Coefficients!$AS$2:$AS$33"))))))</f>
      </c>
      <c r="AL792" s="8">
        <f>IF(OR($B792="",$C792="",$D792="",$E792="",$F792="",$G792="",$H792="",$I792="",$J792="",$K792="",$L792=""),"",IF($B792="Female",1/(1+EXP(-SUMPRODUCT(Engine!$C$25154:$C$25185,INDIRECT("Coefficients!$AT$2:$AT$33")))),1/(1+EXP(-SUMPRODUCT(Engine!$C$25154:$C$25185,INDIRECT("Coefficients!$AU$2:$AU$33"))))))</f>
      </c>
      <c r="AM792" s="8">
        <f>IF(OR($B792="",$C792="",$D792="",$E792="",$F792="",$G792="",$H792="",$I792="",$J792="",$K792="",$L792=""),"",IF($B792="Female",1/(1+EXP(-SUMPRODUCT(Engine!$C$25154:$C$25185,INDIRECT("Coefficients!$AV$2:$AV$33")))),1/(1+EXP(-SUMPRODUCT(Engine!$C$25154:$C$25185,INDIRECT("Coefficients!$AW$2:$AW$33"))))))</f>
      </c>
      <c r="AN792" s="8">
        <f>IF(OR($B792="",$C792="",$D792="",$E792="",$F792="",$G792="",$H792="",$I792="",$J792="",$K792="",$L792=""),"",IF($B792="Female",1/(1+EXP(-SUMPRODUCT(Engine!$C$25154:$C$25185,INDIRECT("Coefficients!$AX$2:$AX$33")))),1/(1+EXP(-SUMPRODUCT(Engine!$C$25154:$C$25185,INDIRECT("Coefficients!$AY$2:$AY$33"))))))</f>
      </c>
      <c r="AO792" s="8">
        <f>IF(OR($B792="",$C792="",$D792="",$E792="",$F792="",$G792="",$H792="",$I792="",$J792="",$K792="",$L792=""),"",IF($B792="Female",1/(1+EXP(-SUMPRODUCT(Engine!$C$25154:$C$25185,INDIRECT("Coefficients!$AZ$2:$AZ$33")))),1/(1+EXP(-SUMPRODUCT(Engine!$C$25154:$C$25185,INDIRECT("Coefficients!$BA$2:$BA$33"))))))</f>
      </c>
      <c r="AP792" s="8">
        <f>IF(OR($B792="",$C792="",$D792="",$E792="",$F792="",$G792="",$H792="",$I792="",$J792="",$K792="",$L792=""),"",IF($B792="Female",1/(1+EXP(-SUMPRODUCT(Engine!$C$25154:$C$25185,INDIRECT("Coefficients!$BB$2:$BB$33")))),1/(1+EXP(-SUMPRODUCT(Engine!$C$25154:$C$25185,INDIRECT("Coefficients!$BC$2:$BC$33"))))))</f>
      </c>
      <c r="AQ792" s="8">
        <f>IF(OR($B792="",$C792="",$D792="",$E792="",$F792="",$G792="",$H792="",$I792="",$J792="",$K792="",$L792=""),"",IF($B792="Female",1/(1+EXP(-SUMPRODUCT(Engine!$C$25154:$C$25185,INDIRECT("Coefficients!$BD$2:$BD$33")))),1/(1+EXP(-SUMPRODUCT(Engine!$C$25154:$C$25185,INDIRECT("Coefficients!$BE$2:$BE$33"))))))</f>
      </c>
      <c r="AR792" s="8">
        <f>IF(OR($B792="",$C792="",$D792="",$E792="",$F792="",$G792="",$H792="",$I792="",$J792="",$K792="",$L792=""),"",IF($B792="Female",1/(1+EXP(-SUMPRODUCT(Engine!$C$25154:$C$25185,INDIRECT("Coefficients!$BF$2:$BF$33")))),1/(1+EXP(-SUMPRODUCT(Engine!$C$25154:$C$25185,INDIRECT("Coefficients!$BG$2:$BG$33"))))))</f>
      </c>
      <c r="AS792" s="8">
        <f>IF(OR($B792="",$C792="",$D792="",$E792="",$F792="",$G792="",$H792="",$I792="",$J792="",$K792="",$L792=""),"",IF($B792="Female",1/(1+EXP(-SUMPRODUCT(Engine!$C$25154:$C$25185,INDIRECT("Coefficients!$BH$2:$BH$33")))),1/(1+EXP(-SUMPRODUCT(Engine!$C$25154:$C$25185,INDIRECT("Coefficients!$BI$2:$BI$33"))))))</f>
      </c>
      <c r="AT792" s="8">
        <f>IF(OR($B792="",$C792="",$D792="",$E792="",$F792="",$G792="",$H792="",$I792="",$J792="",$K792="",$L792=""),"",IF($B792="Female",1/(1+EXP(-SUMPRODUCT(Engine!$C$25154:$C$25185,INDIRECT("Coefficients!$BJ$2:$BJ$33")))),1/(1+EXP(-SUMPRODUCT(Engine!$C$25154:$C$25185,INDIRECT("Coefficients!$BK$2:$BK$33"))))))</f>
      </c>
      <c r="AU792" s="8">
        <f>IF(OR($B792="",$C792="",$D792="",$E792="",$F792="",$G792="",$H792="",$I792="",$J792="",$K792="",$L792=""),"",IF($B792="Female",1/(1+EXP(-SUMPRODUCT(Engine!$C$25154:$C$25185,INDIRECT("Coefficients!$BL$2:$BL$33")))),1/(1+EXP(-SUMPRODUCT(Engine!$C$25154:$C$25185,INDIRECT("Coefficients!$BM$2:$BM$33"))))))</f>
      </c>
      <c r="AV792" s="8">
        <f>IF(OR($B792="",$C792="",$D792="",$E792="",$F792="",$G792="",$H792="",$I792="",$J792="",$K792="",$L792=""),"",IF($B792="Female",1/(1+EXP(-SUMPRODUCT(Engine!$C$25154:$C$25185,INDIRECT("Coefficients!$BN$2:$BN$33")))),1/(1+EXP(-SUMPRODUCT(Engine!$C$25154:$C$25185,INDIRECT("Coefficients!$BO$2:$BO$33"))))))</f>
      </c>
      <c r="AW792" s="8">
        <f>IF(OR($B792="",$C792="",$D792="",$E792="",$F792="",$G792="",$H792="",$I792="",$J792="",$K792="",$L792=""),"",IF($B792="Female",1/(1+EXP(-SUMPRODUCT(Engine!$C$25154:$C$25185,INDIRECT("Coefficients!$BP$2:$BP$33")))),1/(1+EXP(-SUMPRODUCT(Engine!$C$25154:$C$25185,INDIRECT("Coefficients!$BQ$2:$BQ$33"))))))</f>
      </c>
      <c r="AX792" s="8">
        <f>IF(OR($B792="",$C792="",$D792="",$E792="",$F792="",$G792="",$H792="",$I792="",$J792="",$K792="",$L792=""),"",IF($B792="Female",1/(1+EXP(-SUMPRODUCT(Engine!$C$25154:$C$25185,INDIRECT("Coefficients!$BR$2:$BR$33")))),1/(1+EXP(-SUMPRODUCT(Engine!$C$25154:$C$25185,INDIRECT("Coefficients!$BS$2:$BS$33"))))))</f>
      </c>
      <c r="AY792" s="8">
        <f>IF(OR($B792="",$C792="",$D792="",$E792="",$F792="",$G792="",$H792="",$I792="",$J792="",$K792="",$L792=""),"",IF($B792="Female",1/(1+EXP(-SUMPRODUCT(Engine!$C$25154:$C$25185,INDIRECT("Coefficients!$BT$2:$BT$33")))),1/(1+EXP(-SUMPRODUCT(Engine!$C$25154:$C$25185,INDIRECT("Coefficients!$BU$2:$BU$33"))))))</f>
      </c>
      <c r="AZ792" s="8">
        <f>IF(OR($B792="",$C792="",$D792="",$E792="",$F792="",$G792="",$H792="",$I792="",$J792="",$K792="",$L792=""),"",IF($B792="Female",1/(1+EXP(-SUMPRODUCT(Engine!$C$25154:$C$25185,INDIRECT("Coefficients!$BV$2:$BV$33")))),1/(1+EXP(-SUMPRODUCT(Engine!$C$25154:$C$25185,INDIRECT("Coefficients!$BW$2:$BW$33"))))))</f>
      </c>
      <c r="BA792" s="8">
        <f>IF(OR($B792="",$C792="",$D792="",$E792="",$F792="",$G792="",$H792="",$I792="",$J792="",$K792="",$L792=""),"",IF($B792="Female",1/(1+EXP(-SUMPRODUCT(Engine!$C$25154:$C$25185,INDIRECT("Coefficients!$BX$2:$BX$33")))),1/(1+EXP(-SUMPRODUCT(Engine!$C$25154:$C$25185,INDIRECT("Coefficients!$BY$2:$BY$33"))))))</f>
      </c>
      <c r="BB792" s="8">
        <f>IF(OR($B792="",$C792="",$D792="",$E792="",$F792="",$G792="",$H792="",$I792="",$J792="",$K792="",$L792=""),"",IF($B792="Female",1/(1+EXP(-SUMPRODUCT(Engine!$C$25154:$C$25185,INDIRECT("Coefficients!$BZ$2:$BZ$33")))),1/(1+EXP(-SUMPRODUCT(Engine!$C$25154:$C$25185,INDIRECT("Coefficients!$CA$2:$CA$33"))))))</f>
      </c>
      <c r="BC792" s="8">
        <f>IF(OR($B792="",$C792="",$D792="",$E792="",$F792="",$G792="",$H792="",$I792="",$J792="",$K792="",$L792=""),"",IF($B792="Female",1/(1+EXP(-SUMPRODUCT(Engine!$C$25154:$C$25185,INDIRECT("Coefficients!$CB$2:$CB$33")))),1/(1+EXP(-SUMPRODUCT(Engine!$C$25154:$C$25185,INDIRECT("Coefficients!$CC$2:$CC$33"))))))</f>
      </c>
      <c r="BD792" s="8">
        <f>IF(OR($B792="",$C792="",$D792="",$E792="",$F792="",$G792="",$H792="",$I792="",$J792="",$K792="",$L792=""),"",IF($B792="Female",1/(1+EXP(-SUMPRODUCT(Engine!$C$25154:$C$25185,INDIRECT("Coefficients!$CD$2:$CD$33")))),1/(1+EXP(-SUMPRODUCT(Engine!$C$25154:$C$25185,INDIRECT("Coefficients!$CE$2:$CE$33"))))))</f>
      </c>
      <c r="BE792" s="8">
        <f>IF(OR($B792="",$C792="",$D792="",$E792="",$F792="",$G792="",$H792="",$I792="",$J792="",$K792="",$L792=""),"",IF($B792="Female",1/(1+EXP(-SUMPRODUCT(Engine!$C$25154:$C$25185,INDIRECT("Coefficients!$CF$2:$CF$33")))),1/(1+EXP(-SUMPRODUCT(Engine!$C$25154:$C$25185,INDIRECT("Coefficients!$CG$2:$CG$33"))))))</f>
      </c>
      <c r="BF792" s="8">
        <f>IF(OR($B792="",$C792="",$D792="",$E792="",$F792="",$G792="",$H792="",$I792="",$J792="",$K792="",$L792=""),"",IF($B792="Female",1/(1+EXP(-SUMPRODUCT(Engine!$C$25154:$C$25185,INDIRECT("Coefficients!$CH$2:$CH$33")))),1/(1+EXP(-SUMPRODUCT(Engine!$C$25154:$C$25185,INDIRECT("Coefficients!$CI$2:$CI$33"))))))</f>
      </c>
      <c r="BG792" s="8">
        <f>IF(OR($B792="",$C792="",$D792="",$E792="",$F792="",$G792="",$H792="",$I792="",$J792="",$K792="",$L792=""),"",IF($B792="Female",1/(1+EXP(-SUMPRODUCT(Engine!$C$25154:$C$25185,INDIRECT("Coefficients!$CJ$2:$CJ$33")))),1/(1+EXP(-SUMPRODUCT(Engine!$C$25154:$C$25185,INDIRECT("Coefficients!$CK$2:$CK$33"))))))</f>
      </c>
      <c r="BH792" s="8">
        <f>IF(OR($B792="",$C792="",$D792="",$E792="",$F792="",$G792="",$H792="",$I792="",$J792="",$K792="",$L792=""),"",IF($B792="Female",1/(1+EXP(-SUMPRODUCT(Engine!$C$25154:$C$25185,INDIRECT("Coefficients!$CL$2:$CL$33")))),1/(1+EXP(-SUMPRODUCT(Engine!$C$25154:$C$25185,INDIRECT("Coefficients!$CM$2:$CM$33"))))))</f>
      </c>
      <c r="BI792" s="8">
        <f>IF(OR($B792="",$C792="",$D792="",$E792="",$F792="",$G792="",$H792="",$I792="",$J792="",$K792="",$L792=""),"",IF($B792="Female",1/(1+EXP(-SUMPRODUCT(Engine!$C$25154:$C$25185,INDIRECT("Coefficients!$CN$2:$CN$33")))),1/(1+EXP(-SUMPRODUCT(Engine!$C$25154:$C$25185,INDIRECT("Coefficients!$CO$2:$CO$33"))))))</f>
      </c>
      <c r="BJ792" s="8">
        <f>IF(OR($B792="",$C792="",$D792="",$E792="",$F792="",$G792="",$H792="",$I792="",$J792="",$K792="",$L792=""),"",IF($B792="Female",1/(1+EXP(-SUMPRODUCT(Engine!$C$25154:$C$25185,INDIRECT("Coefficients!$CP$2:$CP$33")))),1/(1+EXP(-SUMPRODUCT(Engine!$C$25154:$C$25185,INDIRECT("Coefficients!$CQ$2:$CQ$33"))))))</f>
      </c>
      <c r="BK792" s="8">
        <f>IF(OR($B792="",$C792="",$D792="",$E792="",$F792="",$G792="",$H792="",$I792="",$J792="",$K792="",$L792=""),"",IF($B792="Female",1/(1+EXP(-SUMPRODUCT(Engine!$C$25154:$C$25185,INDIRECT("Coefficients!$CR$2:$CR$33")))),1/(1+EXP(-SUMPRODUCT(Engine!$C$25154:$C$25185,INDIRECT("Coefficients!$CS$2:$CS$33"))))))</f>
      </c>
      <c r="BL792" s="8">
        <f>IF(OR($B792="",$C792="",$D792="",$E792="",$F792="",$G792="",$H792="",$I792="",$J792="",$K792="",$L792=""),"",IF($B792="Female",1/(1+EXP(-SUMPRODUCT(Engine!$C$25154:$C$25185,INDIRECT("Coefficients!$CT$2:$CT$33")))),1/(1+EXP(-SUMPRODUCT(Engine!$C$25154:$C$25185,INDIRECT("Coefficients!$CU$2:$CU$33"))))))</f>
      </c>
      <c r="BM792" s="8">
        <f>IF(OR($B792="",$C792="",$D792="",$E792="",$F792="",$G792="",$H792="",$I792="",$J792="",$K792="",$L792=""),"",IF($B792="Female",1/(1+EXP(-SUMPRODUCT(Engine!$C$25154:$C$25185,INDIRECT("Coefficients!$CV$2:$CV$33")))),1/(1+EXP(-SUMPRODUCT(Engine!$C$25154:$C$25185,INDIRECT("Coefficients!$CW$2:$CW$33"))))))</f>
      </c>
    </row>
    <row r="793" spans="1:6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8">
        <f>IF(OR($B793="",$C793="",$D793="",$E793="",$F793="",$G793="",$H793="",$I793="",$J793="",$K793="",$L793=""),"",IF($B793="Female",1/(1+EXP(-SUMPRODUCT(Engine!$C$25186:$C$25217,INDIRECT("Coefficients!$B$2:$B$33")))),1/(1+EXP(-SUMPRODUCT(Engine!$C$25186:$C$25217,INDIRECT("Coefficients!$C$2:$C$33"))))))</f>
      </c>
      <c r="Q793" s="8">
        <f>IF(OR($B793="",$C793="",$D793="",$E793="",$F793="",$G793="",$H793="",$I793="",$J793="",$K793="",$L793=""),"",IF($B793="Female",1/(1+EXP(-SUMPRODUCT(Engine!$C$25186:$C$25217,INDIRECT("Coefficients!$D$2:$D$33")))),1/(1+EXP(-SUMPRODUCT(Engine!$C$25186:$C$25217,INDIRECT("Coefficients!$E$2:$E$33"))))))</f>
      </c>
      <c r="R793" s="8">
        <f>IF(OR($B793="",$C793="",$D793="",$E793="",$F793="",$G793="",$H793="",$I793="",$J793="",$K793="",$L793=""),"",IF($B793="Female",1/(1+EXP(-SUMPRODUCT(Engine!$C$25186:$C$25217,INDIRECT("Coefficients!$F$2:$F$33")))),1/(1+EXP(-SUMPRODUCT(Engine!$C$25186:$C$25217,INDIRECT("Coefficients!$G$2:$G$33"))))))</f>
      </c>
      <c r="S793" s="8">
        <f>IF(OR($B793="",$C793="",$D793="",$E793="",$F793="",$G793="",$H793="",$I793="",$J793="",$K793="",$L793=""),"",IF($B793="Female",1/(1+EXP(-SUMPRODUCT(Engine!$C$25186:$C$25217,INDIRECT("Coefficients!$H$2:$H$33")))),1/(1+EXP(-SUMPRODUCT(Engine!$C$25186:$C$25217,INDIRECT("Coefficients!$I$2:$I$33"))))))</f>
      </c>
      <c r="T793" s="8">
        <f>IF(OR($B793="",$C793="",$D793="",$E793="",$F793="",$G793="",$H793="",$I793="",$J793="",$K793="",$L793=""),"",IF($B793="Female",1/(1+EXP(-SUMPRODUCT(Engine!$C$25186:$C$25217,INDIRECT("Coefficients!$J$2:$J$33")))),1/(1+EXP(-SUMPRODUCT(Engine!$C$25186:$C$25217,INDIRECT("Coefficients!$K$2:$K$33"))))))</f>
      </c>
      <c r="U793" s="8">
        <f>IF(OR($B793="",$C793="",$D793="",$E793="",$F793="",$G793="",$H793="",$I793="",$J793="",$K793="",$L793=""),"",IF($B793="Female",1/(1+EXP(-SUMPRODUCT(Engine!$C$25186:$C$25217,INDIRECT("Coefficients!$L$2:$L$33")))),1/(1+EXP(-SUMPRODUCT(Engine!$C$25186:$C$25217,INDIRECT("Coefficients!$M$2:$M$33"))))))</f>
      </c>
      <c r="V793" s="8">
        <f>IF(OR($B793="",$C793="",$D793="",$E793="",$F793="",$G793="",$H793="",$I793="",$J793="",$K793="",$L793=""),"",IF($B793="Female",1/(1+EXP(-SUMPRODUCT(Engine!$C$25186:$C$25217,INDIRECT("Coefficients!$N$2:$N$33")))),1/(1+EXP(-SUMPRODUCT(Engine!$C$25186:$C$25217,INDIRECT("Coefficients!$O$2:$O$33"))))))</f>
      </c>
      <c r="W793" s="8">
        <f>IF(OR($B793="",$C793="",$D793="",$E793="",$F793="",$G793="",$H793="",$I793="",$J793="",$K793="",$L793=""),"",IF($B793="Female",1/(1+EXP(-SUMPRODUCT(Engine!$C$25186:$C$25217,INDIRECT("Coefficients!$P$2:$P$33")))),1/(1+EXP(-SUMPRODUCT(Engine!$C$25186:$C$25217,INDIRECT("Coefficients!$Q$2:$Q$33"))))))</f>
      </c>
      <c r="X793" s="8">
        <f>IF(OR($B793="",$C793="",$D793="",$E793="",$F793="",$G793="",$H793="",$I793="",$J793="",$K793="",$L793=""),"",IF($B793="Female",1/(1+EXP(-SUMPRODUCT(Engine!$C$25186:$C$25217,INDIRECT("Coefficients!$R$2:$R$33")))),1/(1+EXP(-SUMPRODUCT(Engine!$C$25186:$C$25217,INDIRECT("Coefficients!$S$2:$S$33"))))))</f>
      </c>
      <c r="Y793" s="8">
        <f>IF(OR($B793="",$C793="",$D793="",$E793="",$F793="",$G793="",$H793="",$I793="",$J793="",$K793="",$L793=""),"",IF($B793="Female",1/(1+EXP(-SUMPRODUCT(Engine!$C$25186:$C$25217,INDIRECT("Coefficients!$T$2:$T$33")))),1/(1+EXP(-SUMPRODUCT(Engine!$C$25186:$C$25217,INDIRECT("Coefficients!$U$2:$U$33"))))))</f>
      </c>
      <c r="Z793" s="8">
        <f>IF(OR($B793="",$C793="",$D793="",$E793="",$F793="",$G793="",$H793="",$I793="",$J793="",$K793="",$L793=""),"",IF($B793="Female",1/(1+EXP(-SUMPRODUCT(Engine!$C$25186:$C$25217,INDIRECT("Coefficients!$V$2:$V$33")))),1/(1+EXP(-SUMPRODUCT(Engine!$C$25186:$C$25217,INDIRECT("Coefficients!$W$2:$W$33"))))))</f>
      </c>
      <c r="AA793" s="8">
        <f>IF(OR($B793="",$C793="",$D793="",$E793="",$F793="",$G793="",$H793="",$I793="",$J793="",$K793="",$L793=""),"",IF($B793="Female",1/(1+EXP(-SUMPRODUCT(Engine!$C$25186:$C$25217,INDIRECT("Coefficients!$X$2:$X$33")))),1/(1+EXP(-SUMPRODUCT(Engine!$C$25186:$C$25217,INDIRECT("Coefficients!$Y$2:$Y$33"))))))</f>
      </c>
      <c r="AB793" s="8">
        <f>IF(OR($B793="",$C793="",$D793="",$E793="",$F793="",$G793="",$H793="",$I793="",$J793="",$K793="",$L793=""),"",IF($B793="Female",1/(1+EXP(-SUMPRODUCT(Engine!$C$25186:$C$25217,INDIRECT("Coefficients!$Z$2:$Z$33")))),1/(1+EXP(-SUMPRODUCT(Engine!$C$25186:$C$25217,INDIRECT("Coefficients!$AA$2:$AA$33"))))))</f>
      </c>
      <c r="AC793" s="8">
        <f>IF(OR($B793="",$C793="",$D793="",$E793="",$F793="",$G793="",$H793="",$I793="",$J793="",$K793="",$L793=""),"",IF($B793="Female",1/(1+EXP(-SUMPRODUCT(Engine!$C$25186:$C$25217,INDIRECT("Coefficients!$AB$2:$AB$33")))),1/(1+EXP(-SUMPRODUCT(Engine!$C$25186:$C$25217,INDIRECT("Coefficients!$AC$2:$AC$33"))))))</f>
      </c>
      <c r="AD793" s="8">
        <f>IF(OR($B793="",$C793="",$D793="",$E793="",$F793="",$G793="",$H793="",$I793="",$J793="",$K793="",$L793=""),"",IF($B793="Female",1/(1+EXP(-SUMPRODUCT(Engine!$C$25186:$C$25217,INDIRECT("Coefficients!$AD$2:$AD$33")))),1/(1+EXP(-SUMPRODUCT(Engine!$C$25186:$C$25217,INDIRECT("Coefficients!$AE$2:$AE$33"))))))</f>
      </c>
      <c r="AE793" s="8">
        <f>IF(OR($B793="",$C793="",$D793="",$E793="",$F793="",$G793="",$H793="",$I793="",$J793="",$K793="",$L793=""),"",IF($B793="Female",1/(1+EXP(-SUMPRODUCT(Engine!$C$25186:$C$25217,INDIRECT("Coefficients!$AF$2:$AF$33")))),1/(1+EXP(-SUMPRODUCT(Engine!$C$25186:$C$25217,INDIRECT("Coefficients!$AG$2:$AG$33"))))))</f>
      </c>
      <c r="AF793" s="8">
        <f>IF(OR($B793="",$C793="",$D793="",$E793="",$F793="",$G793="",$H793="",$I793="",$J793="",$K793="",$L793=""),"",IF($B793="Female",1/(1+EXP(-SUMPRODUCT(Engine!$C$25186:$C$25217,INDIRECT("Coefficients!$AH$2:$AH$33")))),1/(1+EXP(-SUMPRODUCT(Engine!$C$25186:$C$25217,INDIRECT("Coefficients!$AI$2:$AI$33"))))))</f>
      </c>
      <c r="AG793" s="8">
        <f>IF(OR($B793="",$C793="",$D793="",$E793="",$F793="",$G793="",$H793="",$I793="",$J793="",$K793="",$L793=""),"",IF($B793="Female",1/(1+EXP(-SUMPRODUCT(Engine!$C$25186:$C$25217,INDIRECT("Coefficients!$AJ$2:$AJ$33")))),1/(1+EXP(-SUMPRODUCT(Engine!$C$25186:$C$25217,INDIRECT("Coefficients!$AK$2:$AK$33"))))))</f>
      </c>
      <c r="AH793" s="8">
        <f>IF(OR($B793="",$C793="",$D793="",$E793="",$F793="",$G793="",$H793="",$I793="",$J793="",$K793="",$L793=""),"",IF($B793="Female",1/(1+EXP(-SUMPRODUCT(Engine!$C$25186:$C$25217,INDIRECT("Coefficients!$AL$2:$AL$33")))),1/(1+EXP(-SUMPRODUCT(Engine!$C$25186:$C$25217,INDIRECT("Coefficients!$AM$2:$AM$33"))))))</f>
      </c>
      <c r="AI793" s="8">
        <f>IF(OR($B793="",$C793="",$D793="",$E793="",$F793="",$G793="",$H793="",$I793="",$J793="",$K793="",$L793=""),"",IF($B793="Female",1/(1+EXP(-SUMPRODUCT(Engine!$C$25186:$C$25217,INDIRECT("Coefficients!$AN$2:$AN$33")))),1/(1+EXP(-SUMPRODUCT(Engine!$C$25186:$C$25217,INDIRECT("Coefficients!$AO$2:$AO$33"))))))</f>
      </c>
      <c r="AJ793" s="8">
        <f>IF(OR($B793="",$C793="",$D793="",$E793="",$F793="",$G793="",$H793="",$I793="",$J793="",$K793="",$L793=""),"",IF($B793="Female",1/(1+EXP(-SUMPRODUCT(Engine!$C$25186:$C$25217,INDIRECT("Coefficients!$AP$2:$AP$33")))),1/(1+EXP(-SUMPRODUCT(Engine!$C$25186:$C$25217,INDIRECT("Coefficients!$AQ$2:$AQ$33"))))))</f>
      </c>
      <c r="AK793" s="8">
        <f>IF(OR($B793="",$C793="",$D793="",$E793="",$F793="",$G793="",$H793="",$I793="",$J793="",$K793="",$L793=""),"",IF($B793="Female",1/(1+EXP(-SUMPRODUCT(Engine!$C$25186:$C$25217,INDIRECT("Coefficients!$AR$2:$AR$33")))),1/(1+EXP(-SUMPRODUCT(Engine!$C$25186:$C$25217,INDIRECT("Coefficients!$AS$2:$AS$33"))))))</f>
      </c>
      <c r="AL793" s="8">
        <f>IF(OR($B793="",$C793="",$D793="",$E793="",$F793="",$G793="",$H793="",$I793="",$J793="",$K793="",$L793=""),"",IF($B793="Female",1/(1+EXP(-SUMPRODUCT(Engine!$C$25186:$C$25217,INDIRECT("Coefficients!$AT$2:$AT$33")))),1/(1+EXP(-SUMPRODUCT(Engine!$C$25186:$C$25217,INDIRECT("Coefficients!$AU$2:$AU$33"))))))</f>
      </c>
      <c r="AM793" s="8">
        <f>IF(OR($B793="",$C793="",$D793="",$E793="",$F793="",$G793="",$H793="",$I793="",$J793="",$K793="",$L793=""),"",IF($B793="Female",1/(1+EXP(-SUMPRODUCT(Engine!$C$25186:$C$25217,INDIRECT("Coefficients!$AV$2:$AV$33")))),1/(1+EXP(-SUMPRODUCT(Engine!$C$25186:$C$25217,INDIRECT("Coefficients!$AW$2:$AW$33"))))))</f>
      </c>
      <c r="AN793" s="8">
        <f>IF(OR($B793="",$C793="",$D793="",$E793="",$F793="",$G793="",$H793="",$I793="",$J793="",$K793="",$L793=""),"",IF($B793="Female",1/(1+EXP(-SUMPRODUCT(Engine!$C$25186:$C$25217,INDIRECT("Coefficients!$AX$2:$AX$33")))),1/(1+EXP(-SUMPRODUCT(Engine!$C$25186:$C$25217,INDIRECT("Coefficients!$AY$2:$AY$33"))))))</f>
      </c>
      <c r="AO793" s="8">
        <f>IF(OR($B793="",$C793="",$D793="",$E793="",$F793="",$G793="",$H793="",$I793="",$J793="",$K793="",$L793=""),"",IF($B793="Female",1/(1+EXP(-SUMPRODUCT(Engine!$C$25186:$C$25217,INDIRECT("Coefficients!$AZ$2:$AZ$33")))),1/(1+EXP(-SUMPRODUCT(Engine!$C$25186:$C$25217,INDIRECT("Coefficients!$BA$2:$BA$33"))))))</f>
      </c>
      <c r="AP793" s="8">
        <f>IF(OR($B793="",$C793="",$D793="",$E793="",$F793="",$G793="",$H793="",$I793="",$J793="",$K793="",$L793=""),"",IF($B793="Female",1/(1+EXP(-SUMPRODUCT(Engine!$C$25186:$C$25217,INDIRECT("Coefficients!$BB$2:$BB$33")))),1/(1+EXP(-SUMPRODUCT(Engine!$C$25186:$C$25217,INDIRECT("Coefficients!$BC$2:$BC$33"))))))</f>
      </c>
      <c r="AQ793" s="8">
        <f>IF(OR($B793="",$C793="",$D793="",$E793="",$F793="",$G793="",$H793="",$I793="",$J793="",$K793="",$L793=""),"",IF($B793="Female",1/(1+EXP(-SUMPRODUCT(Engine!$C$25186:$C$25217,INDIRECT("Coefficients!$BD$2:$BD$33")))),1/(1+EXP(-SUMPRODUCT(Engine!$C$25186:$C$25217,INDIRECT("Coefficients!$BE$2:$BE$33"))))))</f>
      </c>
      <c r="AR793" s="8">
        <f>IF(OR($B793="",$C793="",$D793="",$E793="",$F793="",$G793="",$H793="",$I793="",$J793="",$K793="",$L793=""),"",IF($B793="Female",1/(1+EXP(-SUMPRODUCT(Engine!$C$25186:$C$25217,INDIRECT("Coefficients!$BF$2:$BF$33")))),1/(1+EXP(-SUMPRODUCT(Engine!$C$25186:$C$25217,INDIRECT("Coefficients!$BG$2:$BG$33"))))))</f>
      </c>
      <c r="AS793" s="8">
        <f>IF(OR($B793="",$C793="",$D793="",$E793="",$F793="",$G793="",$H793="",$I793="",$J793="",$K793="",$L793=""),"",IF($B793="Female",1/(1+EXP(-SUMPRODUCT(Engine!$C$25186:$C$25217,INDIRECT("Coefficients!$BH$2:$BH$33")))),1/(1+EXP(-SUMPRODUCT(Engine!$C$25186:$C$25217,INDIRECT("Coefficients!$BI$2:$BI$33"))))))</f>
      </c>
      <c r="AT793" s="8">
        <f>IF(OR($B793="",$C793="",$D793="",$E793="",$F793="",$G793="",$H793="",$I793="",$J793="",$K793="",$L793=""),"",IF($B793="Female",1/(1+EXP(-SUMPRODUCT(Engine!$C$25186:$C$25217,INDIRECT("Coefficients!$BJ$2:$BJ$33")))),1/(1+EXP(-SUMPRODUCT(Engine!$C$25186:$C$25217,INDIRECT("Coefficients!$BK$2:$BK$33"))))))</f>
      </c>
      <c r="AU793" s="8">
        <f>IF(OR($B793="",$C793="",$D793="",$E793="",$F793="",$G793="",$H793="",$I793="",$J793="",$K793="",$L793=""),"",IF($B793="Female",1/(1+EXP(-SUMPRODUCT(Engine!$C$25186:$C$25217,INDIRECT("Coefficients!$BL$2:$BL$33")))),1/(1+EXP(-SUMPRODUCT(Engine!$C$25186:$C$25217,INDIRECT("Coefficients!$BM$2:$BM$33"))))))</f>
      </c>
      <c r="AV793" s="8">
        <f>IF(OR($B793="",$C793="",$D793="",$E793="",$F793="",$G793="",$H793="",$I793="",$J793="",$K793="",$L793=""),"",IF($B793="Female",1/(1+EXP(-SUMPRODUCT(Engine!$C$25186:$C$25217,INDIRECT("Coefficients!$BN$2:$BN$33")))),1/(1+EXP(-SUMPRODUCT(Engine!$C$25186:$C$25217,INDIRECT("Coefficients!$BO$2:$BO$33"))))))</f>
      </c>
      <c r="AW793" s="8">
        <f>IF(OR($B793="",$C793="",$D793="",$E793="",$F793="",$G793="",$H793="",$I793="",$J793="",$K793="",$L793=""),"",IF($B793="Female",1/(1+EXP(-SUMPRODUCT(Engine!$C$25186:$C$25217,INDIRECT("Coefficients!$BP$2:$BP$33")))),1/(1+EXP(-SUMPRODUCT(Engine!$C$25186:$C$25217,INDIRECT("Coefficients!$BQ$2:$BQ$33"))))))</f>
      </c>
      <c r="AX793" s="8">
        <f>IF(OR($B793="",$C793="",$D793="",$E793="",$F793="",$G793="",$H793="",$I793="",$J793="",$K793="",$L793=""),"",IF($B793="Female",1/(1+EXP(-SUMPRODUCT(Engine!$C$25186:$C$25217,INDIRECT("Coefficients!$BR$2:$BR$33")))),1/(1+EXP(-SUMPRODUCT(Engine!$C$25186:$C$25217,INDIRECT("Coefficients!$BS$2:$BS$33"))))))</f>
      </c>
      <c r="AY793" s="8">
        <f>IF(OR($B793="",$C793="",$D793="",$E793="",$F793="",$G793="",$H793="",$I793="",$J793="",$K793="",$L793=""),"",IF($B793="Female",1/(1+EXP(-SUMPRODUCT(Engine!$C$25186:$C$25217,INDIRECT("Coefficients!$BT$2:$BT$33")))),1/(1+EXP(-SUMPRODUCT(Engine!$C$25186:$C$25217,INDIRECT("Coefficients!$BU$2:$BU$33"))))))</f>
      </c>
      <c r="AZ793" s="8">
        <f>IF(OR($B793="",$C793="",$D793="",$E793="",$F793="",$G793="",$H793="",$I793="",$J793="",$K793="",$L793=""),"",IF($B793="Female",1/(1+EXP(-SUMPRODUCT(Engine!$C$25186:$C$25217,INDIRECT("Coefficients!$BV$2:$BV$33")))),1/(1+EXP(-SUMPRODUCT(Engine!$C$25186:$C$25217,INDIRECT("Coefficients!$BW$2:$BW$33"))))))</f>
      </c>
      <c r="BA793" s="8">
        <f>IF(OR($B793="",$C793="",$D793="",$E793="",$F793="",$G793="",$H793="",$I793="",$J793="",$K793="",$L793=""),"",IF($B793="Female",1/(1+EXP(-SUMPRODUCT(Engine!$C$25186:$C$25217,INDIRECT("Coefficients!$BX$2:$BX$33")))),1/(1+EXP(-SUMPRODUCT(Engine!$C$25186:$C$25217,INDIRECT("Coefficients!$BY$2:$BY$33"))))))</f>
      </c>
      <c r="BB793" s="8">
        <f>IF(OR($B793="",$C793="",$D793="",$E793="",$F793="",$G793="",$H793="",$I793="",$J793="",$K793="",$L793=""),"",IF($B793="Female",1/(1+EXP(-SUMPRODUCT(Engine!$C$25186:$C$25217,INDIRECT("Coefficients!$BZ$2:$BZ$33")))),1/(1+EXP(-SUMPRODUCT(Engine!$C$25186:$C$25217,INDIRECT("Coefficients!$CA$2:$CA$33"))))))</f>
      </c>
      <c r="BC793" s="8">
        <f>IF(OR($B793="",$C793="",$D793="",$E793="",$F793="",$G793="",$H793="",$I793="",$J793="",$K793="",$L793=""),"",IF($B793="Female",1/(1+EXP(-SUMPRODUCT(Engine!$C$25186:$C$25217,INDIRECT("Coefficients!$CB$2:$CB$33")))),1/(1+EXP(-SUMPRODUCT(Engine!$C$25186:$C$25217,INDIRECT("Coefficients!$CC$2:$CC$33"))))))</f>
      </c>
      <c r="BD793" s="8">
        <f>IF(OR($B793="",$C793="",$D793="",$E793="",$F793="",$G793="",$H793="",$I793="",$J793="",$K793="",$L793=""),"",IF($B793="Female",1/(1+EXP(-SUMPRODUCT(Engine!$C$25186:$C$25217,INDIRECT("Coefficients!$CD$2:$CD$33")))),1/(1+EXP(-SUMPRODUCT(Engine!$C$25186:$C$25217,INDIRECT("Coefficients!$CE$2:$CE$33"))))))</f>
      </c>
      <c r="BE793" s="8">
        <f>IF(OR($B793="",$C793="",$D793="",$E793="",$F793="",$G793="",$H793="",$I793="",$J793="",$K793="",$L793=""),"",IF($B793="Female",1/(1+EXP(-SUMPRODUCT(Engine!$C$25186:$C$25217,INDIRECT("Coefficients!$CF$2:$CF$33")))),1/(1+EXP(-SUMPRODUCT(Engine!$C$25186:$C$25217,INDIRECT("Coefficients!$CG$2:$CG$33"))))))</f>
      </c>
      <c r="BF793" s="8">
        <f>IF(OR($B793="",$C793="",$D793="",$E793="",$F793="",$G793="",$H793="",$I793="",$J793="",$K793="",$L793=""),"",IF($B793="Female",1/(1+EXP(-SUMPRODUCT(Engine!$C$25186:$C$25217,INDIRECT("Coefficients!$CH$2:$CH$33")))),1/(1+EXP(-SUMPRODUCT(Engine!$C$25186:$C$25217,INDIRECT("Coefficients!$CI$2:$CI$33"))))))</f>
      </c>
      <c r="BG793" s="8">
        <f>IF(OR($B793="",$C793="",$D793="",$E793="",$F793="",$G793="",$H793="",$I793="",$J793="",$K793="",$L793=""),"",IF($B793="Female",1/(1+EXP(-SUMPRODUCT(Engine!$C$25186:$C$25217,INDIRECT("Coefficients!$CJ$2:$CJ$33")))),1/(1+EXP(-SUMPRODUCT(Engine!$C$25186:$C$25217,INDIRECT("Coefficients!$CK$2:$CK$33"))))))</f>
      </c>
      <c r="BH793" s="8">
        <f>IF(OR($B793="",$C793="",$D793="",$E793="",$F793="",$G793="",$H793="",$I793="",$J793="",$K793="",$L793=""),"",IF($B793="Female",1/(1+EXP(-SUMPRODUCT(Engine!$C$25186:$C$25217,INDIRECT("Coefficients!$CL$2:$CL$33")))),1/(1+EXP(-SUMPRODUCT(Engine!$C$25186:$C$25217,INDIRECT("Coefficients!$CM$2:$CM$33"))))))</f>
      </c>
      <c r="BI793" s="8">
        <f>IF(OR($B793="",$C793="",$D793="",$E793="",$F793="",$G793="",$H793="",$I793="",$J793="",$K793="",$L793=""),"",IF($B793="Female",1/(1+EXP(-SUMPRODUCT(Engine!$C$25186:$C$25217,INDIRECT("Coefficients!$CN$2:$CN$33")))),1/(1+EXP(-SUMPRODUCT(Engine!$C$25186:$C$25217,INDIRECT("Coefficients!$CO$2:$CO$33"))))))</f>
      </c>
      <c r="BJ793" s="8">
        <f>IF(OR($B793="",$C793="",$D793="",$E793="",$F793="",$G793="",$H793="",$I793="",$J793="",$K793="",$L793=""),"",IF($B793="Female",1/(1+EXP(-SUMPRODUCT(Engine!$C$25186:$C$25217,INDIRECT("Coefficients!$CP$2:$CP$33")))),1/(1+EXP(-SUMPRODUCT(Engine!$C$25186:$C$25217,INDIRECT("Coefficients!$CQ$2:$CQ$33"))))))</f>
      </c>
      <c r="BK793" s="8">
        <f>IF(OR($B793="",$C793="",$D793="",$E793="",$F793="",$G793="",$H793="",$I793="",$J793="",$K793="",$L793=""),"",IF($B793="Female",1/(1+EXP(-SUMPRODUCT(Engine!$C$25186:$C$25217,INDIRECT("Coefficients!$CR$2:$CR$33")))),1/(1+EXP(-SUMPRODUCT(Engine!$C$25186:$C$25217,INDIRECT("Coefficients!$CS$2:$CS$33"))))))</f>
      </c>
      <c r="BL793" s="8">
        <f>IF(OR($B793="",$C793="",$D793="",$E793="",$F793="",$G793="",$H793="",$I793="",$J793="",$K793="",$L793=""),"",IF($B793="Female",1/(1+EXP(-SUMPRODUCT(Engine!$C$25186:$C$25217,INDIRECT("Coefficients!$CT$2:$CT$33")))),1/(1+EXP(-SUMPRODUCT(Engine!$C$25186:$C$25217,INDIRECT("Coefficients!$CU$2:$CU$33"))))))</f>
      </c>
      <c r="BM793" s="8">
        <f>IF(OR($B793="",$C793="",$D793="",$E793="",$F793="",$G793="",$H793="",$I793="",$J793="",$K793="",$L793=""),"",IF($B793="Female",1/(1+EXP(-SUMPRODUCT(Engine!$C$25186:$C$25217,INDIRECT("Coefficients!$CV$2:$CV$33")))),1/(1+EXP(-SUMPRODUCT(Engine!$C$25186:$C$25217,INDIRECT("Coefficients!$CW$2:$CW$33"))))))</f>
      </c>
    </row>
    <row r="794" spans="1:6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8">
        <f>IF(OR($B794="",$C794="",$D794="",$E794="",$F794="",$G794="",$H794="",$I794="",$J794="",$K794="",$L794=""),"",IF($B794="Female",1/(1+EXP(-SUMPRODUCT(Engine!$C$25218:$C$25249,INDIRECT("Coefficients!$B$2:$B$33")))),1/(1+EXP(-SUMPRODUCT(Engine!$C$25218:$C$25249,INDIRECT("Coefficients!$C$2:$C$33"))))))</f>
      </c>
      <c r="Q794" s="8">
        <f>IF(OR($B794="",$C794="",$D794="",$E794="",$F794="",$G794="",$H794="",$I794="",$J794="",$K794="",$L794=""),"",IF($B794="Female",1/(1+EXP(-SUMPRODUCT(Engine!$C$25218:$C$25249,INDIRECT("Coefficients!$D$2:$D$33")))),1/(1+EXP(-SUMPRODUCT(Engine!$C$25218:$C$25249,INDIRECT("Coefficients!$E$2:$E$33"))))))</f>
      </c>
      <c r="R794" s="8">
        <f>IF(OR($B794="",$C794="",$D794="",$E794="",$F794="",$G794="",$H794="",$I794="",$J794="",$K794="",$L794=""),"",IF($B794="Female",1/(1+EXP(-SUMPRODUCT(Engine!$C$25218:$C$25249,INDIRECT("Coefficients!$F$2:$F$33")))),1/(1+EXP(-SUMPRODUCT(Engine!$C$25218:$C$25249,INDIRECT("Coefficients!$G$2:$G$33"))))))</f>
      </c>
      <c r="S794" s="8">
        <f>IF(OR($B794="",$C794="",$D794="",$E794="",$F794="",$G794="",$H794="",$I794="",$J794="",$K794="",$L794=""),"",IF($B794="Female",1/(1+EXP(-SUMPRODUCT(Engine!$C$25218:$C$25249,INDIRECT("Coefficients!$H$2:$H$33")))),1/(1+EXP(-SUMPRODUCT(Engine!$C$25218:$C$25249,INDIRECT("Coefficients!$I$2:$I$33"))))))</f>
      </c>
      <c r="T794" s="8">
        <f>IF(OR($B794="",$C794="",$D794="",$E794="",$F794="",$G794="",$H794="",$I794="",$J794="",$K794="",$L794=""),"",IF($B794="Female",1/(1+EXP(-SUMPRODUCT(Engine!$C$25218:$C$25249,INDIRECT("Coefficients!$J$2:$J$33")))),1/(1+EXP(-SUMPRODUCT(Engine!$C$25218:$C$25249,INDIRECT("Coefficients!$K$2:$K$33"))))))</f>
      </c>
      <c r="U794" s="8">
        <f>IF(OR($B794="",$C794="",$D794="",$E794="",$F794="",$G794="",$H794="",$I794="",$J794="",$K794="",$L794=""),"",IF($B794="Female",1/(1+EXP(-SUMPRODUCT(Engine!$C$25218:$C$25249,INDIRECT("Coefficients!$L$2:$L$33")))),1/(1+EXP(-SUMPRODUCT(Engine!$C$25218:$C$25249,INDIRECT("Coefficients!$M$2:$M$33"))))))</f>
      </c>
      <c r="V794" s="8">
        <f>IF(OR($B794="",$C794="",$D794="",$E794="",$F794="",$G794="",$H794="",$I794="",$J794="",$K794="",$L794=""),"",IF($B794="Female",1/(1+EXP(-SUMPRODUCT(Engine!$C$25218:$C$25249,INDIRECT("Coefficients!$N$2:$N$33")))),1/(1+EXP(-SUMPRODUCT(Engine!$C$25218:$C$25249,INDIRECT("Coefficients!$O$2:$O$33"))))))</f>
      </c>
      <c r="W794" s="8">
        <f>IF(OR($B794="",$C794="",$D794="",$E794="",$F794="",$G794="",$H794="",$I794="",$J794="",$K794="",$L794=""),"",IF($B794="Female",1/(1+EXP(-SUMPRODUCT(Engine!$C$25218:$C$25249,INDIRECT("Coefficients!$P$2:$P$33")))),1/(1+EXP(-SUMPRODUCT(Engine!$C$25218:$C$25249,INDIRECT("Coefficients!$Q$2:$Q$33"))))))</f>
      </c>
      <c r="X794" s="8">
        <f>IF(OR($B794="",$C794="",$D794="",$E794="",$F794="",$G794="",$H794="",$I794="",$J794="",$K794="",$L794=""),"",IF($B794="Female",1/(1+EXP(-SUMPRODUCT(Engine!$C$25218:$C$25249,INDIRECT("Coefficients!$R$2:$R$33")))),1/(1+EXP(-SUMPRODUCT(Engine!$C$25218:$C$25249,INDIRECT("Coefficients!$S$2:$S$33"))))))</f>
      </c>
      <c r="Y794" s="8">
        <f>IF(OR($B794="",$C794="",$D794="",$E794="",$F794="",$G794="",$H794="",$I794="",$J794="",$K794="",$L794=""),"",IF($B794="Female",1/(1+EXP(-SUMPRODUCT(Engine!$C$25218:$C$25249,INDIRECT("Coefficients!$T$2:$T$33")))),1/(1+EXP(-SUMPRODUCT(Engine!$C$25218:$C$25249,INDIRECT("Coefficients!$U$2:$U$33"))))))</f>
      </c>
      <c r="Z794" s="8">
        <f>IF(OR($B794="",$C794="",$D794="",$E794="",$F794="",$G794="",$H794="",$I794="",$J794="",$K794="",$L794=""),"",IF($B794="Female",1/(1+EXP(-SUMPRODUCT(Engine!$C$25218:$C$25249,INDIRECT("Coefficients!$V$2:$V$33")))),1/(1+EXP(-SUMPRODUCT(Engine!$C$25218:$C$25249,INDIRECT("Coefficients!$W$2:$W$33"))))))</f>
      </c>
      <c r="AA794" s="8">
        <f>IF(OR($B794="",$C794="",$D794="",$E794="",$F794="",$G794="",$H794="",$I794="",$J794="",$K794="",$L794=""),"",IF($B794="Female",1/(1+EXP(-SUMPRODUCT(Engine!$C$25218:$C$25249,INDIRECT("Coefficients!$X$2:$X$33")))),1/(1+EXP(-SUMPRODUCT(Engine!$C$25218:$C$25249,INDIRECT("Coefficients!$Y$2:$Y$33"))))))</f>
      </c>
      <c r="AB794" s="8">
        <f>IF(OR($B794="",$C794="",$D794="",$E794="",$F794="",$G794="",$H794="",$I794="",$J794="",$K794="",$L794=""),"",IF($B794="Female",1/(1+EXP(-SUMPRODUCT(Engine!$C$25218:$C$25249,INDIRECT("Coefficients!$Z$2:$Z$33")))),1/(1+EXP(-SUMPRODUCT(Engine!$C$25218:$C$25249,INDIRECT("Coefficients!$AA$2:$AA$33"))))))</f>
      </c>
      <c r="AC794" s="8">
        <f>IF(OR($B794="",$C794="",$D794="",$E794="",$F794="",$G794="",$H794="",$I794="",$J794="",$K794="",$L794=""),"",IF($B794="Female",1/(1+EXP(-SUMPRODUCT(Engine!$C$25218:$C$25249,INDIRECT("Coefficients!$AB$2:$AB$33")))),1/(1+EXP(-SUMPRODUCT(Engine!$C$25218:$C$25249,INDIRECT("Coefficients!$AC$2:$AC$33"))))))</f>
      </c>
      <c r="AD794" s="8">
        <f>IF(OR($B794="",$C794="",$D794="",$E794="",$F794="",$G794="",$H794="",$I794="",$J794="",$K794="",$L794=""),"",IF($B794="Female",1/(1+EXP(-SUMPRODUCT(Engine!$C$25218:$C$25249,INDIRECT("Coefficients!$AD$2:$AD$33")))),1/(1+EXP(-SUMPRODUCT(Engine!$C$25218:$C$25249,INDIRECT("Coefficients!$AE$2:$AE$33"))))))</f>
      </c>
      <c r="AE794" s="8">
        <f>IF(OR($B794="",$C794="",$D794="",$E794="",$F794="",$G794="",$H794="",$I794="",$J794="",$K794="",$L794=""),"",IF($B794="Female",1/(1+EXP(-SUMPRODUCT(Engine!$C$25218:$C$25249,INDIRECT("Coefficients!$AF$2:$AF$33")))),1/(1+EXP(-SUMPRODUCT(Engine!$C$25218:$C$25249,INDIRECT("Coefficients!$AG$2:$AG$33"))))))</f>
      </c>
      <c r="AF794" s="8">
        <f>IF(OR($B794="",$C794="",$D794="",$E794="",$F794="",$G794="",$H794="",$I794="",$J794="",$K794="",$L794=""),"",IF($B794="Female",1/(1+EXP(-SUMPRODUCT(Engine!$C$25218:$C$25249,INDIRECT("Coefficients!$AH$2:$AH$33")))),1/(1+EXP(-SUMPRODUCT(Engine!$C$25218:$C$25249,INDIRECT("Coefficients!$AI$2:$AI$33"))))))</f>
      </c>
      <c r="AG794" s="8">
        <f>IF(OR($B794="",$C794="",$D794="",$E794="",$F794="",$G794="",$H794="",$I794="",$J794="",$K794="",$L794=""),"",IF($B794="Female",1/(1+EXP(-SUMPRODUCT(Engine!$C$25218:$C$25249,INDIRECT("Coefficients!$AJ$2:$AJ$33")))),1/(1+EXP(-SUMPRODUCT(Engine!$C$25218:$C$25249,INDIRECT("Coefficients!$AK$2:$AK$33"))))))</f>
      </c>
      <c r="AH794" s="8">
        <f>IF(OR($B794="",$C794="",$D794="",$E794="",$F794="",$G794="",$H794="",$I794="",$J794="",$K794="",$L794=""),"",IF($B794="Female",1/(1+EXP(-SUMPRODUCT(Engine!$C$25218:$C$25249,INDIRECT("Coefficients!$AL$2:$AL$33")))),1/(1+EXP(-SUMPRODUCT(Engine!$C$25218:$C$25249,INDIRECT("Coefficients!$AM$2:$AM$33"))))))</f>
      </c>
      <c r="AI794" s="8">
        <f>IF(OR($B794="",$C794="",$D794="",$E794="",$F794="",$G794="",$H794="",$I794="",$J794="",$K794="",$L794=""),"",IF($B794="Female",1/(1+EXP(-SUMPRODUCT(Engine!$C$25218:$C$25249,INDIRECT("Coefficients!$AN$2:$AN$33")))),1/(1+EXP(-SUMPRODUCT(Engine!$C$25218:$C$25249,INDIRECT("Coefficients!$AO$2:$AO$33"))))))</f>
      </c>
      <c r="AJ794" s="8">
        <f>IF(OR($B794="",$C794="",$D794="",$E794="",$F794="",$G794="",$H794="",$I794="",$J794="",$K794="",$L794=""),"",IF($B794="Female",1/(1+EXP(-SUMPRODUCT(Engine!$C$25218:$C$25249,INDIRECT("Coefficients!$AP$2:$AP$33")))),1/(1+EXP(-SUMPRODUCT(Engine!$C$25218:$C$25249,INDIRECT("Coefficients!$AQ$2:$AQ$33"))))))</f>
      </c>
      <c r="AK794" s="8">
        <f>IF(OR($B794="",$C794="",$D794="",$E794="",$F794="",$G794="",$H794="",$I794="",$J794="",$K794="",$L794=""),"",IF($B794="Female",1/(1+EXP(-SUMPRODUCT(Engine!$C$25218:$C$25249,INDIRECT("Coefficients!$AR$2:$AR$33")))),1/(1+EXP(-SUMPRODUCT(Engine!$C$25218:$C$25249,INDIRECT("Coefficients!$AS$2:$AS$33"))))))</f>
      </c>
      <c r="AL794" s="8">
        <f>IF(OR($B794="",$C794="",$D794="",$E794="",$F794="",$G794="",$H794="",$I794="",$J794="",$K794="",$L794=""),"",IF($B794="Female",1/(1+EXP(-SUMPRODUCT(Engine!$C$25218:$C$25249,INDIRECT("Coefficients!$AT$2:$AT$33")))),1/(1+EXP(-SUMPRODUCT(Engine!$C$25218:$C$25249,INDIRECT("Coefficients!$AU$2:$AU$33"))))))</f>
      </c>
      <c r="AM794" s="8">
        <f>IF(OR($B794="",$C794="",$D794="",$E794="",$F794="",$G794="",$H794="",$I794="",$J794="",$K794="",$L794=""),"",IF($B794="Female",1/(1+EXP(-SUMPRODUCT(Engine!$C$25218:$C$25249,INDIRECT("Coefficients!$AV$2:$AV$33")))),1/(1+EXP(-SUMPRODUCT(Engine!$C$25218:$C$25249,INDIRECT("Coefficients!$AW$2:$AW$33"))))))</f>
      </c>
      <c r="AN794" s="8">
        <f>IF(OR($B794="",$C794="",$D794="",$E794="",$F794="",$G794="",$H794="",$I794="",$J794="",$K794="",$L794=""),"",IF($B794="Female",1/(1+EXP(-SUMPRODUCT(Engine!$C$25218:$C$25249,INDIRECT("Coefficients!$AX$2:$AX$33")))),1/(1+EXP(-SUMPRODUCT(Engine!$C$25218:$C$25249,INDIRECT("Coefficients!$AY$2:$AY$33"))))))</f>
      </c>
      <c r="AO794" s="8">
        <f>IF(OR($B794="",$C794="",$D794="",$E794="",$F794="",$G794="",$H794="",$I794="",$J794="",$K794="",$L794=""),"",IF($B794="Female",1/(1+EXP(-SUMPRODUCT(Engine!$C$25218:$C$25249,INDIRECT("Coefficients!$AZ$2:$AZ$33")))),1/(1+EXP(-SUMPRODUCT(Engine!$C$25218:$C$25249,INDIRECT("Coefficients!$BA$2:$BA$33"))))))</f>
      </c>
      <c r="AP794" s="8">
        <f>IF(OR($B794="",$C794="",$D794="",$E794="",$F794="",$G794="",$H794="",$I794="",$J794="",$K794="",$L794=""),"",IF($B794="Female",1/(1+EXP(-SUMPRODUCT(Engine!$C$25218:$C$25249,INDIRECT("Coefficients!$BB$2:$BB$33")))),1/(1+EXP(-SUMPRODUCT(Engine!$C$25218:$C$25249,INDIRECT("Coefficients!$BC$2:$BC$33"))))))</f>
      </c>
      <c r="AQ794" s="8">
        <f>IF(OR($B794="",$C794="",$D794="",$E794="",$F794="",$G794="",$H794="",$I794="",$J794="",$K794="",$L794=""),"",IF($B794="Female",1/(1+EXP(-SUMPRODUCT(Engine!$C$25218:$C$25249,INDIRECT("Coefficients!$BD$2:$BD$33")))),1/(1+EXP(-SUMPRODUCT(Engine!$C$25218:$C$25249,INDIRECT("Coefficients!$BE$2:$BE$33"))))))</f>
      </c>
      <c r="AR794" s="8">
        <f>IF(OR($B794="",$C794="",$D794="",$E794="",$F794="",$G794="",$H794="",$I794="",$J794="",$K794="",$L794=""),"",IF($B794="Female",1/(1+EXP(-SUMPRODUCT(Engine!$C$25218:$C$25249,INDIRECT("Coefficients!$BF$2:$BF$33")))),1/(1+EXP(-SUMPRODUCT(Engine!$C$25218:$C$25249,INDIRECT("Coefficients!$BG$2:$BG$33"))))))</f>
      </c>
      <c r="AS794" s="8">
        <f>IF(OR($B794="",$C794="",$D794="",$E794="",$F794="",$G794="",$H794="",$I794="",$J794="",$K794="",$L794=""),"",IF($B794="Female",1/(1+EXP(-SUMPRODUCT(Engine!$C$25218:$C$25249,INDIRECT("Coefficients!$BH$2:$BH$33")))),1/(1+EXP(-SUMPRODUCT(Engine!$C$25218:$C$25249,INDIRECT("Coefficients!$BI$2:$BI$33"))))))</f>
      </c>
      <c r="AT794" s="8">
        <f>IF(OR($B794="",$C794="",$D794="",$E794="",$F794="",$G794="",$H794="",$I794="",$J794="",$K794="",$L794=""),"",IF($B794="Female",1/(1+EXP(-SUMPRODUCT(Engine!$C$25218:$C$25249,INDIRECT("Coefficients!$BJ$2:$BJ$33")))),1/(1+EXP(-SUMPRODUCT(Engine!$C$25218:$C$25249,INDIRECT("Coefficients!$BK$2:$BK$33"))))))</f>
      </c>
      <c r="AU794" s="8">
        <f>IF(OR($B794="",$C794="",$D794="",$E794="",$F794="",$G794="",$H794="",$I794="",$J794="",$K794="",$L794=""),"",IF($B794="Female",1/(1+EXP(-SUMPRODUCT(Engine!$C$25218:$C$25249,INDIRECT("Coefficients!$BL$2:$BL$33")))),1/(1+EXP(-SUMPRODUCT(Engine!$C$25218:$C$25249,INDIRECT("Coefficients!$BM$2:$BM$33"))))))</f>
      </c>
      <c r="AV794" s="8">
        <f>IF(OR($B794="",$C794="",$D794="",$E794="",$F794="",$G794="",$H794="",$I794="",$J794="",$K794="",$L794=""),"",IF($B794="Female",1/(1+EXP(-SUMPRODUCT(Engine!$C$25218:$C$25249,INDIRECT("Coefficients!$BN$2:$BN$33")))),1/(1+EXP(-SUMPRODUCT(Engine!$C$25218:$C$25249,INDIRECT("Coefficients!$BO$2:$BO$33"))))))</f>
      </c>
      <c r="AW794" s="8">
        <f>IF(OR($B794="",$C794="",$D794="",$E794="",$F794="",$G794="",$H794="",$I794="",$J794="",$K794="",$L794=""),"",IF($B794="Female",1/(1+EXP(-SUMPRODUCT(Engine!$C$25218:$C$25249,INDIRECT("Coefficients!$BP$2:$BP$33")))),1/(1+EXP(-SUMPRODUCT(Engine!$C$25218:$C$25249,INDIRECT("Coefficients!$BQ$2:$BQ$33"))))))</f>
      </c>
      <c r="AX794" s="8">
        <f>IF(OR($B794="",$C794="",$D794="",$E794="",$F794="",$G794="",$H794="",$I794="",$J794="",$K794="",$L794=""),"",IF($B794="Female",1/(1+EXP(-SUMPRODUCT(Engine!$C$25218:$C$25249,INDIRECT("Coefficients!$BR$2:$BR$33")))),1/(1+EXP(-SUMPRODUCT(Engine!$C$25218:$C$25249,INDIRECT("Coefficients!$BS$2:$BS$33"))))))</f>
      </c>
      <c r="AY794" s="8">
        <f>IF(OR($B794="",$C794="",$D794="",$E794="",$F794="",$G794="",$H794="",$I794="",$J794="",$K794="",$L794=""),"",IF($B794="Female",1/(1+EXP(-SUMPRODUCT(Engine!$C$25218:$C$25249,INDIRECT("Coefficients!$BT$2:$BT$33")))),1/(1+EXP(-SUMPRODUCT(Engine!$C$25218:$C$25249,INDIRECT("Coefficients!$BU$2:$BU$33"))))))</f>
      </c>
      <c r="AZ794" s="8">
        <f>IF(OR($B794="",$C794="",$D794="",$E794="",$F794="",$G794="",$H794="",$I794="",$J794="",$K794="",$L794=""),"",IF($B794="Female",1/(1+EXP(-SUMPRODUCT(Engine!$C$25218:$C$25249,INDIRECT("Coefficients!$BV$2:$BV$33")))),1/(1+EXP(-SUMPRODUCT(Engine!$C$25218:$C$25249,INDIRECT("Coefficients!$BW$2:$BW$33"))))))</f>
      </c>
      <c r="BA794" s="8">
        <f>IF(OR($B794="",$C794="",$D794="",$E794="",$F794="",$G794="",$H794="",$I794="",$J794="",$K794="",$L794=""),"",IF($B794="Female",1/(1+EXP(-SUMPRODUCT(Engine!$C$25218:$C$25249,INDIRECT("Coefficients!$BX$2:$BX$33")))),1/(1+EXP(-SUMPRODUCT(Engine!$C$25218:$C$25249,INDIRECT("Coefficients!$BY$2:$BY$33"))))))</f>
      </c>
      <c r="BB794" s="8">
        <f>IF(OR($B794="",$C794="",$D794="",$E794="",$F794="",$G794="",$H794="",$I794="",$J794="",$K794="",$L794=""),"",IF($B794="Female",1/(1+EXP(-SUMPRODUCT(Engine!$C$25218:$C$25249,INDIRECT("Coefficients!$BZ$2:$BZ$33")))),1/(1+EXP(-SUMPRODUCT(Engine!$C$25218:$C$25249,INDIRECT("Coefficients!$CA$2:$CA$33"))))))</f>
      </c>
      <c r="BC794" s="8">
        <f>IF(OR($B794="",$C794="",$D794="",$E794="",$F794="",$G794="",$H794="",$I794="",$J794="",$K794="",$L794=""),"",IF($B794="Female",1/(1+EXP(-SUMPRODUCT(Engine!$C$25218:$C$25249,INDIRECT("Coefficients!$CB$2:$CB$33")))),1/(1+EXP(-SUMPRODUCT(Engine!$C$25218:$C$25249,INDIRECT("Coefficients!$CC$2:$CC$33"))))))</f>
      </c>
      <c r="BD794" s="8">
        <f>IF(OR($B794="",$C794="",$D794="",$E794="",$F794="",$G794="",$H794="",$I794="",$J794="",$K794="",$L794=""),"",IF($B794="Female",1/(1+EXP(-SUMPRODUCT(Engine!$C$25218:$C$25249,INDIRECT("Coefficients!$CD$2:$CD$33")))),1/(1+EXP(-SUMPRODUCT(Engine!$C$25218:$C$25249,INDIRECT("Coefficients!$CE$2:$CE$33"))))))</f>
      </c>
      <c r="BE794" s="8">
        <f>IF(OR($B794="",$C794="",$D794="",$E794="",$F794="",$G794="",$H794="",$I794="",$J794="",$K794="",$L794=""),"",IF($B794="Female",1/(1+EXP(-SUMPRODUCT(Engine!$C$25218:$C$25249,INDIRECT("Coefficients!$CF$2:$CF$33")))),1/(1+EXP(-SUMPRODUCT(Engine!$C$25218:$C$25249,INDIRECT("Coefficients!$CG$2:$CG$33"))))))</f>
      </c>
      <c r="BF794" s="8">
        <f>IF(OR($B794="",$C794="",$D794="",$E794="",$F794="",$G794="",$H794="",$I794="",$J794="",$K794="",$L794=""),"",IF($B794="Female",1/(1+EXP(-SUMPRODUCT(Engine!$C$25218:$C$25249,INDIRECT("Coefficients!$CH$2:$CH$33")))),1/(1+EXP(-SUMPRODUCT(Engine!$C$25218:$C$25249,INDIRECT("Coefficients!$CI$2:$CI$33"))))))</f>
      </c>
      <c r="BG794" s="8">
        <f>IF(OR($B794="",$C794="",$D794="",$E794="",$F794="",$G794="",$H794="",$I794="",$J794="",$K794="",$L794=""),"",IF($B794="Female",1/(1+EXP(-SUMPRODUCT(Engine!$C$25218:$C$25249,INDIRECT("Coefficients!$CJ$2:$CJ$33")))),1/(1+EXP(-SUMPRODUCT(Engine!$C$25218:$C$25249,INDIRECT("Coefficients!$CK$2:$CK$33"))))))</f>
      </c>
      <c r="BH794" s="8">
        <f>IF(OR($B794="",$C794="",$D794="",$E794="",$F794="",$G794="",$H794="",$I794="",$J794="",$K794="",$L794=""),"",IF($B794="Female",1/(1+EXP(-SUMPRODUCT(Engine!$C$25218:$C$25249,INDIRECT("Coefficients!$CL$2:$CL$33")))),1/(1+EXP(-SUMPRODUCT(Engine!$C$25218:$C$25249,INDIRECT("Coefficients!$CM$2:$CM$33"))))))</f>
      </c>
      <c r="BI794" s="8">
        <f>IF(OR($B794="",$C794="",$D794="",$E794="",$F794="",$G794="",$H794="",$I794="",$J794="",$K794="",$L794=""),"",IF($B794="Female",1/(1+EXP(-SUMPRODUCT(Engine!$C$25218:$C$25249,INDIRECT("Coefficients!$CN$2:$CN$33")))),1/(1+EXP(-SUMPRODUCT(Engine!$C$25218:$C$25249,INDIRECT("Coefficients!$CO$2:$CO$33"))))))</f>
      </c>
      <c r="BJ794" s="8">
        <f>IF(OR($B794="",$C794="",$D794="",$E794="",$F794="",$G794="",$H794="",$I794="",$J794="",$K794="",$L794=""),"",IF($B794="Female",1/(1+EXP(-SUMPRODUCT(Engine!$C$25218:$C$25249,INDIRECT("Coefficients!$CP$2:$CP$33")))),1/(1+EXP(-SUMPRODUCT(Engine!$C$25218:$C$25249,INDIRECT("Coefficients!$CQ$2:$CQ$33"))))))</f>
      </c>
      <c r="BK794" s="8">
        <f>IF(OR($B794="",$C794="",$D794="",$E794="",$F794="",$G794="",$H794="",$I794="",$J794="",$K794="",$L794=""),"",IF($B794="Female",1/(1+EXP(-SUMPRODUCT(Engine!$C$25218:$C$25249,INDIRECT("Coefficients!$CR$2:$CR$33")))),1/(1+EXP(-SUMPRODUCT(Engine!$C$25218:$C$25249,INDIRECT("Coefficients!$CS$2:$CS$33"))))))</f>
      </c>
      <c r="BL794" s="8">
        <f>IF(OR($B794="",$C794="",$D794="",$E794="",$F794="",$G794="",$H794="",$I794="",$J794="",$K794="",$L794=""),"",IF($B794="Female",1/(1+EXP(-SUMPRODUCT(Engine!$C$25218:$C$25249,INDIRECT("Coefficients!$CT$2:$CT$33")))),1/(1+EXP(-SUMPRODUCT(Engine!$C$25218:$C$25249,INDIRECT("Coefficients!$CU$2:$CU$33"))))))</f>
      </c>
      <c r="BM794" s="8">
        <f>IF(OR($B794="",$C794="",$D794="",$E794="",$F794="",$G794="",$H794="",$I794="",$J794="",$K794="",$L794=""),"",IF($B794="Female",1/(1+EXP(-SUMPRODUCT(Engine!$C$25218:$C$25249,INDIRECT("Coefficients!$CV$2:$CV$33")))),1/(1+EXP(-SUMPRODUCT(Engine!$C$25218:$C$25249,INDIRECT("Coefficients!$CW$2:$CW$33"))))))</f>
      </c>
    </row>
    <row r="795" spans="1:6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8">
        <f>IF(OR($B795="",$C795="",$D795="",$E795="",$F795="",$G795="",$H795="",$I795="",$J795="",$K795="",$L795=""),"",IF($B795="Female",1/(1+EXP(-SUMPRODUCT(Engine!$C$25250:$C$25281,INDIRECT("Coefficients!$B$2:$B$33")))),1/(1+EXP(-SUMPRODUCT(Engine!$C$25250:$C$25281,INDIRECT("Coefficients!$C$2:$C$33"))))))</f>
      </c>
      <c r="Q795" s="8">
        <f>IF(OR($B795="",$C795="",$D795="",$E795="",$F795="",$G795="",$H795="",$I795="",$J795="",$K795="",$L795=""),"",IF($B795="Female",1/(1+EXP(-SUMPRODUCT(Engine!$C$25250:$C$25281,INDIRECT("Coefficients!$D$2:$D$33")))),1/(1+EXP(-SUMPRODUCT(Engine!$C$25250:$C$25281,INDIRECT("Coefficients!$E$2:$E$33"))))))</f>
      </c>
      <c r="R795" s="8">
        <f>IF(OR($B795="",$C795="",$D795="",$E795="",$F795="",$G795="",$H795="",$I795="",$J795="",$K795="",$L795=""),"",IF($B795="Female",1/(1+EXP(-SUMPRODUCT(Engine!$C$25250:$C$25281,INDIRECT("Coefficients!$F$2:$F$33")))),1/(1+EXP(-SUMPRODUCT(Engine!$C$25250:$C$25281,INDIRECT("Coefficients!$G$2:$G$33"))))))</f>
      </c>
      <c r="S795" s="8">
        <f>IF(OR($B795="",$C795="",$D795="",$E795="",$F795="",$G795="",$H795="",$I795="",$J795="",$K795="",$L795=""),"",IF($B795="Female",1/(1+EXP(-SUMPRODUCT(Engine!$C$25250:$C$25281,INDIRECT("Coefficients!$H$2:$H$33")))),1/(1+EXP(-SUMPRODUCT(Engine!$C$25250:$C$25281,INDIRECT("Coefficients!$I$2:$I$33"))))))</f>
      </c>
      <c r="T795" s="8">
        <f>IF(OR($B795="",$C795="",$D795="",$E795="",$F795="",$G795="",$H795="",$I795="",$J795="",$K795="",$L795=""),"",IF($B795="Female",1/(1+EXP(-SUMPRODUCT(Engine!$C$25250:$C$25281,INDIRECT("Coefficients!$J$2:$J$33")))),1/(1+EXP(-SUMPRODUCT(Engine!$C$25250:$C$25281,INDIRECT("Coefficients!$K$2:$K$33"))))))</f>
      </c>
      <c r="U795" s="8">
        <f>IF(OR($B795="",$C795="",$D795="",$E795="",$F795="",$G795="",$H795="",$I795="",$J795="",$K795="",$L795=""),"",IF($B795="Female",1/(1+EXP(-SUMPRODUCT(Engine!$C$25250:$C$25281,INDIRECT("Coefficients!$L$2:$L$33")))),1/(1+EXP(-SUMPRODUCT(Engine!$C$25250:$C$25281,INDIRECT("Coefficients!$M$2:$M$33"))))))</f>
      </c>
      <c r="V795" s="8">
        <f>IF(OR($B795="",$C795="",$D795="",$E795="",$F795="",$G795="",$H795="",$I795="",$J795="",$K795="",$L795=""),"",IF($B795="Female",1/(1+EXP(-SUMPRODUCT(Engine!$C$25250:$C$25281,INDIRECT("Coefficients!$N$2:$N$33")))),1/(1+EXP(-SUMPRODUCT(Engine!$C$25250:$C$25281,INDIRECT("Coefficients!$O$2:$O$33"))))))</f>
      </c>
      <c r="W795" s="8">
        <f>IF(OR($B795="",$C795="",$D795="",$E795="",$F795="",$G795="",$H795="",$I795="",$J795="",$K795="",$L795=""),"",IF($B795="Female",1/(1+EXP(-SUMPRODUCT(Engine!$C$25250:$C$25281,INDIRECT("Coefficients!$P$2:$P$33")))),1/(1+EXP(-SUMPRODUCT(Engine!$C$25250:$C$25281,INDIRECT("Coefficients!$Q$2:$Q$33"))))))</f>
      </c>
      <c r="X795" s="8">
        <f>IF(OR($B795="",$C795="",$D795="",$E795="",$F795="",$G795="",$H795="",$I795="",$J795="",$K795="",$L795=""),"",IF($B795="Female",1/(1+EXP(-SUMPRODUCT(Engine!$C$25250:$C$25281,INDIRECT("Coefficients!$R$2:$R$33")))),1/(1+EXP(-SUMPRODUCT(Engine!$C$25250:$C$25281,INDIRECT("Coefficients!$S$2:$S$33"))))))</f>
      </c>
      <c r="Y795" s="8">
        <f>IF(OR($B795="",$C795="",$D795="",$E795="",$F795="",$G795="",$H795="",$I795="",$J795="",$K795="",$L795=""),"",IF($B795="Female",1/(1+EXP(-SUMPRODUCT(Engine!$C$25250:$C$25281,INDIRECT("Coefficients!$T$2:$T$33")))),1/(1+EXP(-SUMPRODUCT(Engine!$C$25250:$C$25281,INDIRECT("Coefficients!$U$2:$U$33"))))))</f>
      </c>
      <c r="Z795" s="8">
        <f>IF(OR($B795="",$C795="",$D795="",$E795="",$F795="",$G795="",$H795="",$I795="",$J795="",$K795="",$L795=""),"",IF($B795="Female",1/(1+EXP(-SUMPRODUCT(Engine!$C$25250:$C$25281,INDIRECT("Coefficients!$V$2:$V$33")))),1/(1+EXP(-SUMPRODUCT(Engine!$C$25250:$C$25281,INDIRECT("Coefficients!$W$2:$W$33"))))))</f>
      </c>
      <c r="AA795" s="8">
        <f>IF(OR($B795="",$C795="",$D795="",$E795="",$F795="",$G795="",$H795="",$I795="",$J795="",$K795="",$L795=""),"",IF($B795="Female",1/(1+EXP(-SUMPRODUCT(Engine!$C$25250:$C$25281,INDIRECT("Coefficients!$X$2:$X$33")))),1/(1+EXP(-SUMPRODUCT(Engine!$C$25250:$C$25281,INDIRECT("Coefficients!$Y$2:$Y$33"))))))</f>
      </c>
      <c r="AB795" s="8">
        <f>IF(OR($B795="",$C795="",$D795="",$E795="",$F795="",$G795="",$H795="",$I795="",$J795="",$K795="",$L795=""),"",IF($B795="Female",1/(1+EXP(-SUMPRODUCT(Engine!$C$25250:$C$25281,INDIRECT("Coefficients!$Z$2:$Z$33")))),1/(1+EXP(-SUMPRODUCT(Engine!$C$25250:$C$25281,INDIRECT("Coefficients!$AA$2:$AA$33"))))))</f>
      </c>
      <c r="AC795" s="8">
        <f>IF(OR($B795="",$C795="",$D795="",$E795="",$F795="",$G795="",$H795="",$I795="",$J795="",$K795="",$L795=""),"",IF($B795="Female",1/(1+EXP(-SUMPRODUCT(Engine!$C$25250:$C$25281,INDIRECT("Coefficients!$AB$2:$AB$33")))),1/(1+EXP(-SUMPRODUCT(Engine!$C$25250:$C$25281,INDIRECT("Coefficients!$AC$2:$AC$33"))))))</f>
      </c>
      <c r="AD795" s="8">
        <f>IF(OR($B795="",$C795="",$D795="",$E795="",$F795="",$G795="",$H795="",$I795="",$J795="",$K795="",$L795=""),"",IF($B795="Female",1/(1+EXP(-SUMPRODUCT(Engine!$C$25250:$C$25281,INDIRECT("Coefficients!$AD$2:$AD$33")))),1/(1+EXP(-SUMPRODUCT(Engine!$C$25250:$C$25281,INDIRECT("Coefficients!$AE$2:$AE$33"))))))</f>
      </c>
      <c r="AE795" s="8">
        <f>IF(OR($B795="",$C795="",$D795="",$E795="",$F795="",$G795="",$H795="",$I795="",$J795="",$K795="",$L795=""),"",IF($B795="Female",1/(1+EXP(-SUMPRODUCT(Engine!$C$25250:$C$25281,INDIRECT("Coefficients!$AF$2:$AF$33")))),1/(1+EXP(-SUMPRODUCT(Engine!$C$25250:$C$25281,INDIRECT("Coefficients!$AG$2:$AG$33"))))))</f>
      </c>
      <c r="AF795" s="8">
        <f>IF(OR($B795="",$C795="",$D795="",$E795="",$F795="",$G795="",$H795="",$I795="",$J795="",$K795="",$L795=""),"",IF($B795="Female",1/(1+EXP(-SUMPRODUCT(Engine!$C$25250:$C$25281,INDIRECT("Coefficients!$AH$2:$AH$33")))),1/(1+EXP(-SUMPRODUCT(Engine!$C$25250:$C$25281,INDIRECT("Coefficients!$AI$2:$AI$33"))))))</f>
      </c>
      <c r="AG795" s="8">
        <f>IF(OR($B795="",$C795="",$D795="",$E795="",$F795="",$G795="",$H795="",$I795="",$J795="",$K795="",$L795=""),"",IF($B795="Female",1/(1+EXP(-SUMPRODUCT(Engine!$C$25250:$C$25281,INDIRECT("Coefficients!$AJ$2:$AJ$33")))),1/(1+EXP(-SUMPRODUCT(Engine!$C$25250:$C$25281,INDIRECT("Coefficients!$AK$2:$AK$33"))))))</f>
      </c>
      <c r="AH795" s="8">
        <f>IF(OR($B795="",$C795="",$D795="",$E795="",$F795="",$G795="",$H795="",$I795="",$J795="",$K795="",$L795=""),"",IF($B795="Female",1/(1+EXP(-SUMPRODUCT(Engine!$C$25250:$C$25281,INDIRECT("Coefficients!$AL$2:$AL$33")))),1/(1+EXP(-SUMPRODUCT(Engine!$C$25250:$C$25281,INDIRECT("Coefficients!$AM$2:$AM$33"))))))</f>
      </c>
      <c r="AI795" s="8">
        <f>IF(OR($B795="",$C795="",$D795="",$E795="",$F795="",$G795="",$H795="",$I795="",$J795="",$K795="",$L795=""),"",IF($B795="Female",1/(1+EXP(-SUMPRODUCT(Engine!$C$25250:$C$25281,INDIRECT("Coefficients!$AN$2:$AN$33")))),1/(1+EXP(-SUMPRODUCT(Engine!$C$25250:$C$25281,INDIRECT("Coefficients!$AO$2:$AO$33"))))))</f>
      </c>
      <c r="AJ795" s="8">
        <f>IF(OR($B795="",$C795="",$D795="",$E795="",$F795="",$G795="",$H795="",$I795="",$J795="",$K795="",$L795=""),"",IF($B795="Female",1/(1+EXP(-SUMPRODUCT(Engine!$C$25250:$C$25281,INDIRECT("Coefficients!$AP$2:$AP$33")))),1/(1+EXP(-SUMPRODUCT(Engine!$C$25250:$C$25281,INDIRECT("Coefficients!$AQ$2:$AQ$33"))))))</f>
      </c>
      <c r="AK795" s="8">
        <f>IF(OR($B795="",$C795="",$D795="",$E795="",$F795="",$G795="",$H795="",$I795="",$J795="",$K795="",$L795=""),"",IF($B795="Female",1/(1+EXP(-SUMPRODUCT(Engine!$C$25250:$C$25281,INDIRECT("Coefficients!$AR$2:$AR$33")))),1/(1+EXP(-SUMPRODUCT(Engine!$C$25250:$C$25281,INDIRECT("Coefficients!$AS$2:$AS$33"))))))</f>
      </c>
      <c r="AL795" s="8">
        <f>IF(OR($B795="",$C795="",$D795="",$E795="",$F795="",$G795="",$H795="",$I795="",$J795="",$K795="",$L795=""),"",IF($B795="Female",1/(1+EXP(-SUMPRODUCT(Engine!$C$25250:$C$25281,INDIRECT("Coefficients!$AT$2:$AT$33")))),1/(1+EXP(-SUMPRODUCT(Engine!$C$25250:$C$25281,INDIRECT("Coefficients!$AU$2:$AU$33"))))))</f>
      </c>
      <c r="AM795" s="8">
        <f>IF(OR($B795="",$C795="",$D795="",$E795="",$F795="",$G795="",$H795="",$I795="",$J795="",$K795="",$L795=""),"",IF($B795="Female",1/(1+EXP(-SUMPRODUCT(Engine!$C$25250:$C$25281,INDIRECT("Coefficients!$AV$2:$AV$33")))),1/(1+EXP(-SUMPRODUCT(Engine!$C$25250:$C$25281,INDIRECT("Coefficients!$AW$2:$AW$33"))))))</f>
      </c>
      <c r="AN795" s="8">
        <f>IF(OR($B795="",$C795="",$D795="",$E795="",$F795="",$G795="",$H795="",$I795="",$J795="",$K795="",$L795=""),"",IF($B795="Female",1/(1+EXP(-SUMPRODUCT(Engine!$C$25250:$C$25281,INDIRECT("Coefficients!$AX$2:$AX$33")))),1/(1+EXP(-SUMPRODUCT(Engine!$C$25250:$C$25281,INDIRECT("Coefficients!$AY$2:$AY$33"))))))</f>
      </c>
      <c r="AO795" s="8">
        <f>IF(OR($B795="",$C795="",$D795="",$E795="",$F795="",$G795="",$H795="",$I795="",$J795="",$K795="",$L795=""),"",IF($B795="Female",1/(1+EXP(-SUMPRODUCT(Engine!$C$25250:$C$25281,INDIRECT("Coefficients!$AZ$2:$AZ$33")))),1/(1+EXP(-SUMPRODUCT(Engine!$C$25250:$C$25281,INDIRECT("Coefficients!$BA$2:$BA$33"))))))</f>
      </c>
      <c r="AP795" s="8">
        <f>IF(OR($B795="",$C795="",$D795="",$E795="",$F795="",$G795="",$H795="",$I795="",$J795="",$K795="",$L795=""),"",IF($B795="Female",1/(1+EXP(-SUMPRODUCT(Engine!$C$25250:$C$25281,INDIRECT("Coefficients!$BB$2:$BB$33")))),1/(1+EXP(-SUMPRODUCT(Engine!$C$25250:$C$25281,INDIRECT("Coefficients!$BC$2:$BC$33"))))))</f>
      </c>
      <c r="AQ795" s="8">
        <f>IF(OR($B795="",$C795="",$D795="",$E795="",$F795="",$G795="",$H795="",$I795="",$J795="",$K795="",$L795=""),"",IF($B795="Female",1/(1+EXP(-SUMPRODUCT(Engine!$C$25250:$C$25281,INDIRECT("Coefficients!$BD$2:$BD$33")))),1/(1+EXP(-SUMPRODUCT(Engine!$C$25250:$C$25281,INDIRECT("Coefficients!$BE$2:$BE$33"))))))</f>
      </c>
      <c r="AR795" s="8">
        <f>IF(OR($B795="",$C795="",$D795="",$E795="",$F795="",$G795="",$H795="",$I795="",$J795="",$K795="",$L795=""),"",IF($B795="Female",1/(1+EXP(-SUMPRODUCT(Engine!$C$25250:$C$25281,INDIRECT("Coefficients!$BF$2:$BF$33")))),1/(1+EXP(-SUMPRODUCT(Engine!$C$25250:$C$25281,INDIRECT("Coefficients!$BG$2:$BG$33"))))))</f>
      </c>
      <c r="AS795" s="8">
        <f>IF(OR($B795="",$C795="",$D795="",$E795="",$F795="",$G795="",$H795="",$I795="",$J795="",$K795="",$L795=""),"",IF($B795="Female",1/(1+EXP(-SUMPRODUCT(Engine!$C$25250:$C$25281,INDIRECT("Coefficients!$BH$2:$BH$33")))),1/(1+EXP(-SUMPRODUCT(Engine!$C$25250:$C$25281,INDIRECT("Coefficients!$BI$2:$BI$33"))))))</f>
      </c>
      <c r="AT795" s="8">
        <f>IF(OR($B795="",$C795="",$D795="",$E795="",$F795="",$G795="",$H795="",$I795="",$J795="",$K795="",$L795=""),"",IF($B795="Female",1/(1+EXP(-SUMPRODUCT(Engine!$C$25250:$C$25281,INDIRECT("Coefficients!$BJ$2:$BJ$33")))),1/(1+EXP(-SUMPRODUCT(Engine!$C$25250:$C$25281,INDIRECT("Coefficients!$BK$2:$BK$33"))))))</f>
      </c>
      <c r="AU795" s="8">
        <f>IF(OR($B795="",$C795="",$D795="",$E795="",$F795="",$G795="",$H795="",$I795="",$J795="",$K795="",$L795=""),"",IF($B795="Female",1/(1+EXP(-SUMPRODUCT(Engine!$C$25250:$C$25281,INDIRECT("Coefficients!$BL$2:$BL$33")))),1/(1+EXP(-SUMPRODUCT(Engine!$C$25250:$C$25281,INDIRECT("Coefficients!$BM$2:$BM$33"))))))</f>
      </c>
      <c r="AV795" s="8">
        <f>IF(OR($B795="",$C795="",$D795="",$E795="",$F795="",$G795="",$H795="",$I795="",$J795="",$K795="",$L795=""),"",IF($B795="Female",1/(1+EXP(-SUMPRODUCT(Engine!$C$25250:$C$25281,INDIRECT("Coefficients!$BN$2:$BN$33")))),1/(1+EXP(-SUMPRODUCT(Engine!$C$25250:$C$25281,INDIRECT("Coefficients!$BO$2:$BO$33"))))))</f>
      </c>
      <c r="AW795" s="8">
        <f>IF(OR($B795="",$C795="",$D795="",$E795="",$F795="",$G795="",$H795="",$I795="",$J795="",$K795="",$L795=""),"",IF($B795="Female",1/(1+EXP(-SUMPRODUCT(Engine!$C$25250:$C$25281,INDIRECT("Coefficients!$BP$2:$BP$33")))),1/(1+EXP(-SUMPRODUCT(Engine!$C$25250:$C$25281,INDIRECT("Coefficients!$BQ$2:$BQ$33"))))))</f>
      </c>
      <c r="AX795" s="8">
        <f>IF(OR($B795="",$C795="",$D795="",$E795="",$F795="",$G795="",$H795="",$I795="",$J795="",$K795="",$L795=""),"",IF($B795="Female",1/(1+EXP(-SUMPRODUCT(Engine!$C$25250:$C$25281,INDIRECT("Coefficients!$BR$2:$BR$33")))),1/(1+EXP(-SUMPRODUCT(Engine!$C$25250:$C$25281,INDIRECT("Coefficients!$BS$2:$BS$33"))))))</f>
      </c>
      <c r="AY795" s="8">
        <f>IF(OR($B795="",$C795="",$D795="",$E795="",$F795="",$G795="",$H795="",$I795="",$J795="",$K795="",$L795=""),"",IF($B795="Female",1/(1+EXP(-SUMPRODUCT(Engine!$C$25250:$C$25281,INDIRECT("Coefficients!$BT$2:$BT$33")))),1/(1+EXP(-SUMPRODUCT(Engine!$C$25250:$C$25281,INDIRECT("Coefficients!$BU$2:$BU$33"))))))</f>
      </c>
      <c r="AZ795" s="8">
        <f>IF(OR($B795="",$C795="",$D795="",$E795="",$F795="",$G795="",$H795="",$I795="",$J795="",$K795="",$L795=""),"",IF($B795="Female",1/(1+EXP(-SUMPRODUCT(Engine!$C$25250:$C$25281,INDIRECT("Coefficients!$BV$2:$BV$33")))),1/(1+EXP(-SUMPRODUCT(Engine!$C$25250:$C$25281,INDIRECT("Coefficients!$BW$2:$BW$33"))))))</f>
      </c>
      <c r="BA795" s="8">
        <f>IF(OR($B795="",$C795="",$D795="",$E795="",$F795="",$G795="",$H795="",$I795="",$J795="",$K795="",$L795=""),"",IF($B795="Female",1/(1+EXP(-SUMPRODUCT(Engine!$C$25250:$C$25281,INDIRECT("Coefficients!$BX$2:$BX$33")))),1/(1+EXP(-SUMPRODUCT(Engine!$C$25250:$C$25281,INDIRECT("Coefficients!$BY$2:$BY$33"))))))</f>
      </c>
      <c r="BB795" s="8">
        <f>IF(OR($B795="",$C795="",$D795="",$E795="",$F795="",$G795="",$H795="",$I795="",$J795="",$K795="",$L795=""),"",IF($B795="Female",1/(1+EXP(-SUMPRODUCT(Engine!$C$25250:$C$25281,INDIRECT("Coefficients!$BZ$2:$BZ$33")))),1/(1+EXP(-SUMPRODUCT(Engine!$C$25250:$C$25281,INDIRECT("Coefficients!$CA$2:$CA$33"))))))</f>
      </c>
      <c r="BC795" s="8">
        <f>IF(OR($B795="",$C795="",$D795="",$E795="",$F795="",$G795="",$H795="",$I795="",$J795="",$K795="",$L795=""),"",IF($B795="Female",1/(1+EXP(-SUMPRODUCT(Engine!$C$25250:$C$25281,INDIRECT("Coefficients!$CB$2:$CB$33")))),1/(1+EXP(-SUMPRODUCT(Engine!$C$25250:$C$25281,INDIRECT("Coefficients!$CC$2:$CC$33"))))))</f>
      </c>
      <c r="BD795" s="8">
        <f>IF(OR($B795="",$C795="",$D795="",$E795="",$F795="",$G795="",$H795="",$I795="",$J795="",$K795="",$L795=""),"",IF($B795="Female",1/(1+EXP(-SUMPRODUCT(Engine!$C$25250:$C$25281,INDIRECT("Coefficients!$CD$2:$CD$33")))),1/(1+EXP(-SUMPRODUCT(Engine!$C$25250:$C$25281,INDIRECT("Coefficients!$CE$2:$CE$33"))))))</f>
      </c>
      <c r="BE795" s="8">
        <f>IF(OR($B795="",$C795="",$D795="",$E795="",$F795="",$G795="",$H795="",$I795="",$J795="",$K795="",$L795=""),"",IF($B795="Female",1/(1+EXP(-SUMPRODUCT(Engine!$C$25250:$C$25281,INDIRECT("Coefficients!$CF$2:$CF$33")))),1/(1+EXP(-SUMPRODUCT(Engine!$C$25250:$C$25281,INDIRECT("Coefficients!$CG$2:$CG$33"))))))</f>
      </c>
      <c r="BF795" s="8">
        <f>IF(OR($B795="",$C795="",$D795="",$E795="",$F795="",$G795="",$H795="",$I795="",$J795="",$K795="",$L795=""),"",IF($B795="Female",1/(1+EXP(-SUMPRODUCT(Engine!$C$25250:$C$25281,INDIRECT("Coefficients!$CH$2:$CH$33")))),1/(1+EXP(-SUMPRODUCT(Engine!$C$25250:$C$25281,INDIRECT("Coefficients!$CI$2:$CI$33"))))))</f>
      </c>
      <c r="BG795" s="8">
        <f>IF(OR($B795="",$C795="",$D795="",$E795="",$F795="",$G795="",$H795="",$I795="",$J795="",$K795="",$L795=""),"",IF($B795="Female",1/(1+EXP(-SUMPRODUCT(Engine!$C$25250:$C$25281,INDIRECT("Coefficients!$CJ$2:$CJ$33")))),1/(1+EXP(-SUMPRODUCT(Engine!$C$25250:$C$25281,INDIRECT("Coefficients!$CK$2:$CK$33"))))))</f>
      </c>
      <c r="BH795" s="8">
        <f>IF(OR($B795="",$C795="",$D795="",$E795="",$F795="",$G795="",$H795="",$I795="",$J795="",$K795="",$L795=""),"",IF($B795="Female",1/(1+EXP(-SUMPRODUCT(Engine!$C$25250:$C$25281,INDIRECT("Coefficients!$CL$2:$CL$33")))),1/(1+EXP(-SUMPRODUCT(Engine!$C$25250:$C$25281,INDIRECT("Coefficients!$CM$2:$CM$33"))))))</f>
      </c>
      <c r="BI795" s="8">
        <f>IF(OR($B795="",$C795="",$D795="",$E795="",$F795="",$G795="",$H795="",$I795="",$J795="",$K795="",$L795=""),"",IF($B795="Female",1/(1+EXP(-SUMPRODUCT(Engine!$C$25250:$C$25281,INDIRECT("Coefficients!$CN$2:$CN$33")))),1/(1+EXP(-SUMPRODUCT(Engine!$C$25250:$C$25281,INDIRECT("Coefficients!$CO$2:$CO$33"))))))</f>
      </c>
      <c r="BJ795" s="8">
        <f>IF(OR($B795="",$C795="",$D795="",$E795="",$F795="",$G795="",$H795="",$I795="",$J795="",$K795="",$L795=""),"",IF($B795="Female",1/(1+EXP(-SUMPRODUCT(Engine!$C$25250:$C$25281,INDIRECT("Coefficients!$CP$2:$CP$33")))),1/(1+EXP(-SUMPRODUCT(Engine!$C$25250:$C$25281,INDIRECT("Coefficients!$CQ$2:$CQ$33"))))))</f>
      </c>
      <c r="BK795" s="8">
        <f>IF(OR($B795="",$C795="",$D795="",$E795="",$F795="",$G795="",$H795="",$I795="",$J795="",$K795="",$L795=""),"",IF($B795="Female",1/(1+EXP(-SUMPRODUCT(Engine!$C$25250:$C$25281,INDIRECT("Coefficients!$CR$2:$CR$33")))),1/(1+EXP(-SUMPRODUCT(Engine!$C$25250:$C$25281,INDIRECT("Coefficients!$CS$2:$CS$33"))))))</f>
      </c>
      <c r="BL795" s="8">
        <f>IF(OR($B795="",$C795="",$D795="",$E795="",$F795="",$G795="",$H795="",$I795="",$J795="",$K795="",$L795=""),"",IF($B795="Female",1/(1+EXP(-SUMPRODUCT(Engine!$C$25250:$C$25281,INDIRECT("Coefficients!$CT$2:$CT$33")))),1/(1+EXP(-SUMPRODUCT(Engine!$C$25250:$C$25281,INDIRECT("Coefficients!$CU$2:$CU$33"))))))</f>
      </c>
      <c r="BM795" s="8">
        <f>IF(OR($B795="",$C795="",$D795="",$E795="",$F795="",$G795="",$H795="",$I795="",$J795="",$K795="",$L795=""),"",IF($B795="Female",1/(1+EXP(-SUMPRODUCT(Engine!$C$25250:$C$25281,INDIRECT("Coefficients!$CV$2:$CV$33")))),1/(1+EXP(-SUMPRODUCT(Engine!$C$25250:$C$25281,INDIRECT("Coefficients!$CW$2:$CW$33"))))))</f>
      </c>
    </row>
    <row r="796" spans="1:6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8">
        <f>IF(OR($B796="",$C796="",$D796="",$E796="",$F796="",$G796="",$H796="",$I796="",$J796="",$K796="",$L796=""),"",IF($B796="Female",1/(1+EXP(-SUMPRODUCT(Engine!$C$25282:$C$25313,INDIRECT("Coefficients!$B$2:$B$33")))),1/(1+EXP(-SUMPRODUCT(Engine!$C$25282:$C$25313,INDIRECT("Coefficients!$C$2:$C$33"))))))</f>
      </c>
      <c r="Q796" s="8">
        <f>IF(OR($B796="",$C796="",$D796="",$E796="",$F796="",$G796="",$H796="",$I796="",$J796="",$K796="",$L796=""),"",IF($B796="Female",1/(1+EXP(-SUMPRODUCT(Engine!$C$25282:$C$25313,INDIRECT("Coefficients!$D$2:$D$33")))),1/(1+EXP(-SUMPRODUCT(Engine!$C$25282:$C$25313,INDIRECT("Coefficients!$E$2:$E$33"))))))</f>
      </c>
      <c r="R796" s="8">
        <f>IF(OR($B796="",$C796="",$D796="",$E796="",$F796="",$G796="",$H796="",$I796="",$J796="",$K796="",$L796=""),"",IF($B796="Female",1/(1+EXP(-SUMPRODUCT(Engine!$C$25282:$C$25313,INDIRECT("Coefficients!$F$2:$F$33")))),1/(1+EXP(-SUMPRODUCT(Engine!$C$25282:$C$25313,INDIRECT("Coefficients!$G$2:$G$33"))))))</f>
      </c>
      <c r="S796" s="8">
        <f>IF(OR($B796="",$C796="",$D796="",$E796="",$F796="",$G796="",$H796="",$I796="",$J796="",$K796="",$L796=""),"",IF($B796="Female",1/(1+EXP(-SUMPRODUCT(Engine!$C$25282:$C$25313,INDIRECT("Coefficients!$H$2:$H$33")))),1/(1+EXP(-SUMPRODUCT(Engine!$C$25282:$C$25313,INDIRECT("Coefficients!$I$2:$I$33"))))))</f>
      </c>
      <c r="T796" s="8">
        <f>IF(OR($B796="",$C796="",$D796="",$E796="",$F796="",$G796="",$H796="",$I796="",$J796="",$K796="",$L796=""),"",IF($B796="Female",1/(1+EXP(-SUMPRODUCT(Engine!$C$25282:$C$25313,INDIRECT("Coefficients!$J$2:$J$33")))),1/(1+EXP(-SUMPRODUCT(Engine!$C$25282:$C$25313,INDIRECT("Coefficients!$K$2:$K$33"))))))</f>
      </c>
      <c r="U796" s="8">
        <f>IF(OR($B796="",$C796="",$D796="",$E796="",$F796="",$G796="",$H796="",$I796="",$J796="",$K796="",$L796=""),"",IF($B796="Female",1/(1+EXP(-SUMPRODUCT(Engine!$C$25282:$C$25313,INDIRECT("Coefficients!$L$2:$L$33")))),1/(1+EXP(-SUMPRODUCT(Engine!$C$25282:$C$25313,INDIRECT("Coefficients!$M$2:$M$33"))))))</f>
      </c>
      <c r="V796" s="8">
        <f>IF(OR($B796="",$C796="",$D796="",$E796="",$F796="",$G796="",$H796="",$I796="",$J796="",$K796="",$L796=""),"",IF($B796="Female",1/(1+EXP(-SUMPRODUCT(Engine!$C$25282:$C$25313,INDIRECT("Coefficients!$N$2:$N$33")))),1/(1+EXP(-SUMPRODUCT(Engine!$C$25282:$C$25313,INDIRECT("Coefficients!$O$2:$O$33"))))))</f>
      </c>
      <c r="W796" s="8">
        <f>IF(OR($B796="",$C796="",$D796="",$E796="",$F796="",$G796="",$H796="",$I796="",$J796="",$K796="",$L796=""),"",IF($B796="Female",1/(1+EXP(-SUMPRODUCT(Engine!$C$25282:$C$25313,INDIRECT("Coefficients!$P$2:$P$33")))),1/(1+EXP(-SUMPRODUCT(Engine!$C$25282:$C$25313,INDIRECT("Coefficients!$Q$2:$Q$33"))))))</f>
      </c>
      <c r="X796" s="8">
        <f>IF(OR($B796="",$C796="",$D796="",$E796="",$F796="",$G796="",$H796="",$I796="",$J796="",$K796="",$L796=""),"",IF($B796="Female",1/(1+EXP(-SUMPRODUCT(Engine!$C$25282:$C$25313,INDIRECT("Coefficients!$R$2:$R$33")))),1/(1+EXP(-SUMPRODUCT(Engine!$C$25282:$C$25313,INDIRECT("Coefficients!$S$2:$S$33"))))))</f>
      </c>
      <c r="Y796" s="8">
        <f>IF(OR($B796="",$C796="",$D796="",$E796="",$F796="",$G796="",$H796="",$I796="",$J796="",$K796="",$L796=""),"",IF($B796="Female",1/(1+EXP(-SUMPRODUCT(Engine!$C$25282:$C$25313,INDIRECT("Coefficients!$T$2:$T$33")))),1/(1+EXP(-SUMPRODUCT(Engine!$C$25282:$C$25313,INDIRECT("Coefficients!$U$2:$U$33"))))))</f>
      </c>
      <c r="Z796" s="8">
        <f>IF(OR($B796="",$C796="",$D796="",$E796="",$F796="",$G796="",$H796="",$I796="",$J796="",$K796="",$L796=""),"",IF($B796="Female",1/(1+EXP(-SUMPRODUCT(Engine!$C$25282:$C$25313,INDIRECT("Coefficients!$V$2:$V$33")))),1/(1+EXP(-SUMPRODUCT(Engine!$C$25282:$C$25313,INDIRECT("Coefficients!$W$2:$W$33"))))))</f>
      </c>
      <c r="AA796" s="8">
        <f>IF(OR($B796="",$C796="",$D796="",$E796="",$F796="",$G796="",$H796="",$I796="",$J796="",$K796="",$L796=""),"",IF($B796="Female",1/(1+EXP(-SUMPRODUCT(Engine!$C$25282:$C$25313,INDIRECT("Coefficients!$X$2:$X$33")))),1/(1+EXP(-SUMPRODUCT(Engine!$C$25282:$C$25313,INDIRECT("Coefficients!$Y$2:$Y$33"))))))</f>
      </c>
      <c r="AB796" s="8">
        <f>IF(OR($B796="",$C796="",$D796="",$E796="",$F796="",$G796="",$H796="",$I796="",$J796="",$K796="",$L796=""),"",IF($B796="Female",1/(1+EXP(-SUMPRODUCT(Engine!$C$25282:$C$25313,INDIRECT("Coefficients!$Z$2:$Z$33")))),1/(1+EXP(-SUMPRODUCT(Engine!$C$25282:$C$25313,INDIRECT("Coefficients!$AA$2:$AA$33"))))))</f>
      </c>
      <c r="AC796" s="8">
        <f>IF(OR($B796="",$C796="",$D796="",$E796="",$F796="",$G796="",$H796="",$I796="",$J796="",$K796="",$L796=""),"",IF($B796="Female",1/(1+EXP(-SUMPRODUCT(Engine!$C$25282:$C$25313,INDIRECT("Coefficients!$AB$2:$AB$33")))),1/(1+EXP(-SUMPRODUCT(Engine!$C$25282:$C$25313,INDIRECT("Coefficients!$AC$2:$AC$33"))))))</f>
      </c>
      <c r="AD796" s="8">
        <f>IF(OR($B796="",$C796="",$D796="",$E796="",$F796="",$G796="",$H796="",$I796="",$J796="",$K796="",$L796=""),"",IF($B796="Female",1/(1+EXP(-SUMPRODUCT(Engine!$C$25282:$C$25313,INDIRECT("Coefficients!$AD$2:$AD$33")))),1/(1+EXP(-SUMPRODUCT(Engine!$C$25282:$C$25313,INDIRECT("Coefficients!$AE$2:$AE$33"))))))</f>
      </c>
      <c r="AE796" s="8">
        <f>IF(OR($B796="",$C796="",$D796="",$E796="",$F796="",$G796="",$H796="",$I796="",$J796="",$K796="",$L796=""),"",IF($B796="Female",1/(1+EXP(-SUMPRODUCT(Engine!$C$25282:$C$25313,INDIRECT("Coefficients!$AF$2:$AF$33")))),1/(1+EXP(-SUMPRODUCT(Engine!$C$25282:$C$25313,INDIRECT("Coefficients!$AG$2:$AG$33"))))))</f>
      </c>
      <c r="AF796" s="8">
        <f>IF(OR($B796="",$C796="",$D796="",$E796="",$F796="",$G796="",$H796="",$I796="",$J796="",$K796="",$L796=""),"",IF($B796="Female",1/(1+EXP(-SUMPRODUCT(Engine!$C$25282:$C$25313,INDIRECT("Coefficients!$AH$2:$AH$33")))),1/(1+EXP(-SUMPRODUCT(Engine!$C$25282:$C$25313,INDIRECT("Coefficients!$AI$2:$AI$33"))))))</f>
      </c>
      <c r="AG796" s="8">
        <f>IF(OR($B796="",$C796="",$D796="",$E796="",$F796="",$G796="",$H796="",$I796="",$J796="",$K796="",$L796=""),"",IF($B796="Female",1/(1+EXP(-SUMPRODUCT(Engine!$C$25282:$C$25313,INDIRECT("Coefficients!$AJ$2:$AJ$33")))),1/(1+EXP(-SUMPRODUCT(Engine!$C$25282:$C$25313,INDIRECT("Coefficients!$AK$2:$AK$33"))))))</f>
      </c>
      <c r="AH796" s="8">
        <f>IF(OR($B796="",$C796="",$D796="",$E796="",$F796="",$G796="",$H796="",$I796="",$J796="",$K796="",$L796=""),"",IF($B796="Female",1/(1+EXP(-SUMPRODUCT(Engine!$C$25282:$C$25313,INDIRECT("Coefficients!$AL$2:$AL$33")))),1/(1+EXP(-SUMPRODUCT(Engine!$C$25282:$C$25313,INDIRECT("Coefficients!$AM$2:$AM$33"))))))</f>
      </c>
      <c r="AI796" s="8">
        <f>IF(OR($B796="",$C796="",$D796="",$E796="",$F796="",$G796="",$H796="",$I796="",$J796="",$K796="",$L796=""),"",IF($B796="Female",1/(1+EXP(-SUMPRODUCT(Engine!$C$25282:$C$25313,INDIRECT("Coefficients!$AN$2:$AN$33")))),1/(1+EXP(-SUMPRODUCT(Engine!$C$25282:$C$25313,INDIRECT("Coefficients!$AO$2:$AO$33"))))))</f>
      </c>
      <c r="AJ796" s="8">
        <f>IF(OR($B796="",$C796="",$D796="",$E796="",$F796="",$G796="",$H796="",$I796="",$J796="",$K796="",$L796=""),"",IF($B796="Female",1/(1+EXP(-SUMPRODUCT(Engine!$C$25282:$C$25313,INDIRECT("Coefficients!$AP$2:$AP$33")))),1/(1+EXP(-SUMPRODUCT(Engine!$C$25282:$C$25313,INDIRECT("Coefficients!$AQ$2:$AQ$33"))))))</f>
      </c>
      <c r="AK796" s="8">
        <f>IF(OR($B796="",$C796="",$D796="",$E796="",$F796="",$G796="",$H796="",$I796="",$J796="",$K796="",$L796=""),"",IF($B796="Female",1/(1+EXP(-SUMPRODUCT(Engine!$C$25282:$C$25313,INDIRECT("Coefficients!$AR$2:$AR$33")))),1/(1+EXP(-SUMPRODUCT(Engine!$C$25282:$C$25313,INDIRECT("Coefficients!$AS$2:$AS$33"))))))</f>
      </c>
      <c r="AL796" s="8">
        <f>IF(OR($B796="",$C796="",$D796="",$E796="",$F796="",$G796="",$H796="",$I796="",$J796="",$K796="",$L796=""),"",IF($B796="Female",1/(1+EXP(-SUMPRODUCT(Engine!$C$25282:$C$25313,INDIRECT("Coefficients!$AT$2:$AT$33")))),1/(1+EXP(-SUMPRODUCT(Engine!$C$25282:$C$25313,INDIRECT("Coefficients!$AU$2:$AU$33"))))))</f>
      </c>
      <c r="AM796" s="8">
        <f>IF(OR($B796="",$C796="",$D796="",$E796="",$F796="",$G796="",$H796="",$I796="",$J796="",$K796="",$L796=""),"",IF($B796="Female",1/(1+EXP(-SUMPRODUCT(Engine!$C$25282:$C$25313,INDIRECT("Coefficients!$AV$2:$AV$33")))),1/(1+EXP(-SUMPRODUCT(Engine!$C$25282:$C$25313,INDIRECT("Coefficients!$AW$2:$AW$33"))))))</f>
      </c>
      <c r="AN796" s="8">
        <f>IF(OR($B796="",$C796="",$D796="",$E796="",$F796="",$G796="",$H796="",$I796="",$J796="",$K796="",$L796=""),"",IF($B796="Female",1/(1+EXP(-SUMPRODUCT(Engine!$C$25282:$C$25313,INDIRECT("Coefficients!$AX$2:$AX$33")))),1/(1+EXP(-SUMPRODUCT(Engine!$C$25282:$C$25313,INDIRECT("Coefficients!$AY$2:$AY$33"))))))</f>
      </c>
      <c r="AO796" s="8">
        <f>IF(OR($B796="",$C796="",$D796="",$E796="",$F796="",$G796="",$H796="",$I796="",$J796="",$K796="",$L796=""),"",IF($B796="Female",1/(1+EXP(-SUMPRODUCT(Engine!$C$25282:$C$25313,INDIRECT("Coefficients!$AZ$2:$AZ$33")))),1/(1+EXP(-SUMPRODUCT(Engine!$C$25282:$C$25313,INDIRECT("Coefficients!$BA$2:$BA$33"))))))</f>
      </c>
      <c r="AP796" s="8">
        <f>IF(OR($B796="",$C796="",$D796="",$E796="",$F796="",$G796="",$H796="",$I796="",$J796="",$K796="",$L796=""),"",IF($B796="Female",1/(1+EXP(-SUMPRODUCT(Engine!$C$25282:$C$25313,INDIRECT("Coefficients!$BB$2:$BB$33")))),1/(1+EXP(-SUMPRODUCT(Engine!$C$25282:$C$25313,INDIRECT("Coefficients!$BC$2:$BC$33"))))))</f>
      </c>
      <c r="AQ796" s="8">
        <f>IF(OR($B796="",$C796="",$D796="",$E796="",$F796="",$G796="",$H796="",$I796="",$J796="",$K796="",$L796=""),"",IF($B796="Female",1/(1+EXP(-SUMPRODUCT(Engine!$C$25282:$C$25313,INDIRECT("Coefficients!$BD$2:$BD$33")))),1/(1+EXP(-SUMPRODUCT(Engine!$C$25282:$C$25313,INDIRECT("Coefficients!$BE$2:$BE$33"))))))</f>
      </c>
      <c r="AR796" s="8">
        <f>IF(OR($B796="",$C796="",$D796="",$E796="",$F796="",$G796="",$H796="",$I796="",$J796="",$K796="",$L796=""),"",IF($B796="Female",1/(1+EXP(-SUMPRODUCT(Engine!$C$25282:$C$25313,INDIRECT("Coefficients!$BF$2:$BF$33")))),1/(1+EXP(-SUMPRODUCT(Engine!$C$25282:$C$25313,INDIRECT("Coefficients!$BG$2:$BG$33"))))))</f>
      </c>
      <c r="AS796" s="8">
        <f>IF(OR($B796="",$C796="",$D796="",$E796="",$F796="",$G796="",$H796="",$I796="",$J796="",$K796="",$L796=""),"",IF($B796="Female",1/(1+EXP(-SUMPRODUCT(Engine!$C$25282:$C$25313,INDIRECT("Coefficients!$BH$2:$BH$33")))),1/(1+EXP(-SUMPRODUCT(Engine!$C$25282:$C$25313,INDIRECT("Coefficients!$BI$2:$BI$33"))))))</f>
      </c>
      <c r="AT796" s="8">
        <f>IF(OR($B796="",$C796="",$D796="",$E796="",$F796="",$G796="",$H796="",$I796="",$J796="",$K796="",$L796=""),"",IF($B796="Female",1/(1+EXP(-SUMPRODUCT(Engine!$C$25282:$C$25313,INDIRECT("Coefficients!$BJ$2:$BJ$33")))),1/(1+EXP(-SUMPRODUCT(Engine!$C$25282:$C$25313,INDIRECT("Coefficients!$BK$2:$BK$33"))))))</f>
      </c>
      <c r="AU796" s="8">
        <f>IF(OR($B796="",$C796="",$D796="",$E796="",$F796="",$G796="",$H796="",$I796="",$J796="",$K796="",$L796=""),"",IF($B796="Female",1/(1+EXP(-SUMPRODUCT(Engine!$C$25282:$C$25313,INDIRECT("Coefficients!$BL$2:$BL$33")))),1/(1+EXP(-SUMPRODUCT(Engine!$C$25282:$C$25313,INDIRECT("Coefficients!$BM$2:$BM$33"))))))</f>
      </c>
      <c r="AV796" s="8">
        <f>IF(OR($B796="",$C796="",$D796="",$E796="",$F796="",$G796="",$H796="",$I796="",$J796="",$K796="",$L796=""),"",IF($B796="Female",1/(1+EXP(-SUMPRODUCT(Engine!$C$25282:$C$25313,INDIRECT("Coefficients!$BN$2:$BN$33")))),1/(1+EXP(-SUMPRODUCT(Engine!$C$25282:$C$25313,INDIRECT("Coefficients!$BO$2:$BO$33"))))))</f>
      </c>
      <c r="AW796" s="8">
        <f>IF(OR($B796="",$C796="",$D796="",$E796="",$F796="",$G796="",$H796="",$I796="",$J796="",$K796="",$L796=""),"",IF($B796="Female",1/(1+EXP(-SUMPRODUCT(Engine!$C$25282:$C$25313,INDIRECT("Coefficients!$BP$2:$BP$33")))),1/(1+EXP(-SUMPRODUCT(Engine!$C$25282:$C$25313,INDIRECT("Coefficients!$BQ$2:$BQ$33"))))))</f>
      </c>
      <c r="AX796" s="8">
        <f>IF(OR($B796="",$C796="",$D796="",$E796="",$F796="",$G796="",$H796="",$I796="",$J796="",$K796="",$L796=""),"",IF($B796="Female",1/(1+EXP(-SUMPRODUCT(Engine!$C$25282:$C$25313,INDIRECT("Coefficients!$BR$2:$BR$33")))),1/(1+EXP(-SUMPRODUCT(Engine!$C$25282:$C$25313,INDIRECT("Coefficients!$BS$2:$BS$33"))))))</f>
      </c>
      <c r="AY796" s="8">
        <f>IF(OR($B796="",$C796="",$D796="",$E796="",$F796="",$G796="",$H796="",$I796="",$J796="",$K796="",$L796=""),"",IF($B796="Female",1/(1+EXP(-SUMPRODUCT(Engine!$C$25282:$C$25313,INDIRECT("Coefficients!$BT$2:$BT$33")))),1/(1+EXP(-SUMPRODUCT(Engine!$C$25282:$C$25313,INDIRECT("Coefficients!$BU$2:$BU$33"))))))</f>
      </c>
      <c r="AZ796" s="8">
        <f>IF(OR($B796="",$C796="",$D796="",$E796="",$F796="",$G796="",$H796="",$I796="",$J796="",$K796="",$L796=""),"",IF($B796="Female",1/(1+EXP(-SUMPRODUCT(Engine!$C$25282:$C$25313,INDIRECT("Coefficients!$BV$2:$BV$33")))),1/(1+EXP(-SUMPRODUCT(Engine!$C$25282:$C$25313,INDIRECT("Coefficients!$BW$2:$BW$33"))))))</f>
      </c>
      <c r="BA796" s="8">
        <f>IF(OR($B796="",$C796="",$D796="",$E796="",$F796="",$G796="",$H796="",$I796="",$J796="",$K796="",$L796=""),"",IF($B796="Female",1/(1+EXP(-SUMPRODUCT(Engine!$C$25282:$C$25313,INDIRECT("Coefficients!$BX$2:$BX$33")))),1/(1+EXP(-SUMPRODUCT(Engine!$C$25282:$C$25313,INDIRECT("Coefficients!$BY$2:$BY$33"))))))</f>
      </c>
      <c r="BB796" s="8">
        <f>IF(OR($B796="",$C796="",$D796="",$E796="",$F796="",$G796="",$H796="",$I796="",$J796="",$K796="",$L796=""),"",IF($B796="Female",1/(1+EXP(-SUMPRODUCT(Engine!$C$25282:$C$25313,INDIRECT("Coefficients!$BZ$2:$BZ$33")))),1/(1+EXP(-SUMPRODUCT(Engine!$C$25282:$C$25313,INDIRECT("Coefficients!$CA$2:$CA$33"))))))</f>
      </c>
      <c r="BC796" s="8">
        <f>IF(OR($B796="",$C796="",$D796="",$E796="",$F796="",$G796="",$H796="",$I796="",$J796="",$K796="",$L796=""),"",IF($B796="Female",1/(1+EXP(-SUMPRODUCT(Engine!$C$25282:$C$25313,INDIRECT("Coefficients!$CB$2:$CB$33")))),1/(1+EXP(-SUMPRODUCT(Engine!$C$25282:$C$25313,INDIRECT("Coefficients!$CC$2:$CC$33"))))))</f>
      </c>
      <c r="BD796" s="8">
        <f>IF(OR($B796="",$C796="",$D796="",$E796="",$F796="",$G796="",$H796="",$I796="",$J796="",$K796="",$L796=""),"",IF($B796="Female",1/(1+EXP(-SUMPRODUCT(Engine!$C$25282:$C$25313,INDIRECT("Coefficients!$CD$2:$CD$33")))),1/(1+EXP(-SUMPRODUCT(Engine!$C$25282:$C$25313,INDIRECT("Coefficients!$CE$2:$CE$33"))))))</f>
      </c>
      <c r="BE796" s="8">
        <f>IF(OR($B796="",$C796="",$D796="",$E796="",$F796="",$G796="",$H796="",$I796="",$J796="",$K796="",$L796=""),"",IF($B796="Female",1/(1+EXP(-SUMPRODUCT(Engine!$C$25282:$C$25313,INDIRECT("Coefficients!$CF$2:$CF$33")))),1/(1+EXP(-SUMPRODUCT(Engine!$C$25282:$C$25313,INDIRECT("Coefficients!$CG$2:$CG$33"))))))</f>
      </c>
      <c r="BF796" s="8">
        <f>IF(OR($B796="",$C796="",$D796="",$E796="",$F796="",$G796="",$H796="",$I796="",$J796="",$K796="",$L796=""),"",IF($B796="Female",1/(1+EXP(-SUMPRODUCT(Engine!$C$25282:$C$25313,INDIRECT("Coefficients!$CH$2:$CH$33")))),1/(1+EXP(-SUMPRODUCT(Engine!$C$25282:$C$25313,INDIRECT("Coefficients!$CI$2:$CI$33"))))))</f>
      </c>
      <c r="BG796" s="8">
        <f>IF(OR($B796="",$C796="",$D796="",$E796="",$F796="",$G796="",$H796="",$I796="",$J796="",$K796="",$L796=""),"",IF($B796="Female",1/(1+EXP(-SUMPRODUCT(Engine!$C$25282:$C$25313,INDIRECT("Coefficients!$CJ$2:$CJ$33")))),1/(1+EXP(-SUMPRODUCT(Engine!$C$25282:$C$25313,INDIRECT("Coefficients!$CK$2:$CK$33"))))))</f>
      </c>
      <c r="BH796" s="8">
        <f>IF(OR($B796="",$C796="",$D796="",$E796="",$F796="",$G796="",$H796="",$I796="",$J796="",$K796="",$L796=""),"",IF($B796="Female",1/(1+EXP(-SUMPRODUCT(Engine!$C$25282:$C$25313,INDIRECT("Coefficients!$CL$2:$CL$33")))),1/(1+EXP(-SUMPRODUCT(Engine!$C$25282:$C$25313,INDIRECT("Coefficients!$CM$2:$CM$33"))))))</f>
      </c>
      <c r="BI796" s="8">
        <f>IF(OR($B796="",$C796="",$D796="",$E796="",$F796="",$G796="",$H796="",$I796="",$J796="",$K796="",$L796=""),"",IF($B796="Female",1/(1+EXP(-SUMPRODUCT(Engine!$C$25282:$C$25313,INDIRECT("Coefficients!$CN$2:$CN$33")))),1/(1+EXP(-SUMPRODUCT(Engine!$C$25282:$C$25313,INDIRECT("Coefficients!$CO$2:$CO$33"))))))</f>
      </c>
      <c r="BJ796" s="8">
        <f>IF(OR($B796="",$C796="",$D796="",$E796="",$F796="",$G796="",$H796="",$I796="",$J796="",$K796="",$L796=""),"",IF($B796="Female",1/(1+EXP(-SUMPRODUCT(Engine!$C$25282:$C$25313,INDIRECT("Coefficients!$CP$2:$CP$33")))),1/(1+EXP(-SUMPRODUCT(Engine!$C$25282:$C$25313,INDIRECT("Coefficients!$CQ$2:$CQ$33"))))))</f>
      </c>
      <c r="BK796" s="8">
        <f>IF(OR($B796="",$C796="",$D796="",$E796="",$F796="",$G796="",$H796="",$I796="",$J796="",$K796="",$L796=""),"",IF($B796="Female",1/(1+EXP(-SUMPRODUCT(Engine!$C$25282:$C$25313,INDIRECT("Coefficients!$CR$2:$CR$33")))),1/(1+EXP(-SUMPRODUCT(Engine!$C$25282:$C$25313,INDIRECT("Coefficients!$CS$2:$CS$33"))))))</f>
      </c>
      <c r="BL796" s="8">
        <f>IF(OR($B796="",$C796="",$D796="",$E796="",$F796="",$G796="",$H796="",$I796="",$J796="",$K796="",$L796=""),"",IF($B796="Female",1/(1+EXP(-SUMPRODUCT(Engine!$C$25282:$C$25313,INDIRECT("Coefficients!$CT$2:$CT$33")))),1/(1+EXP(-SUMPRODUCT(Engine!$C$25282:$C$25313,INDIRECT("Coefficients!$CU$2:$CU$33"))))))</f>
      </c>
      <c r="BM796" s="8">
        <f>IF(OR($B796="",$C796="",$D796="",$E796="",$F796="",$G796="",$H796="",$I796="",$J796="",$K796="",$L796=""),"",IF($B796="Female",1/(1+EXP(-SUMPRODUCT(Engine!$C$25282:$C$25313,INDIRECT("Coefficients!$CV$2:$CV$33")))),1/(1+EXP(-SUMPRODUCT(Engine!$C$25282:$C$25313,INDIRECT("Coefficients!$CW$2:$CW$33"))))))</f>
      </c>
    </row>
    <row r="797" spans="1:6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8">
        <f>IF(OR($B797="",$C797="",$D797="",$E797="",$F797="",$G797="",$H797="",$I797="",$J797="",$K797="",$L797=""),"",IF($B797="Female",1/(1+EXP(-SUMPRODUCT(Engine!$C$25314:$C$25345,INDIRECT("Coefficients!$B$2:$B$33")))),1/(1+EXP(-SUMPRODUCT(Engine!$C$25314:$C$25345,INDIRECT("Coefficients!$C$2:$C$33"))))))</f>
      </c>
      <c r="Q797" s="8">
        <f>IF(OR($B797="",$C797="",$D797="",$E797="",$F797="",$G797="",$H797="",$I797="",$J797="",$K797="",$L797=""),"",IF($B797="Female",1/(1+EXP(-SUMPRODUCT(Engine!$C$25314:$C$25345,INDIRECT("Coefficients!$D$2:$D$33")))),1/(1+EXP(-SUMPRODUCT(Engine!$C$25314:$C$25345,INDIRECT("Coefficients!$E$2:$E$33"))))))</f>
      </c>
      <c r="R797" s="8">
        <f>IF(OR($B797="",$C797="",$D797="",$E797="",$F797="",$G797="",$H797="",$I797="",$J797="",$K797="",$L797=""),"",IF($B797="Female",1/(1+EXP(-SUMPRODUCT(Engine!$C$25314:$C$25345,INDIRECT("Coefficients!$F$2:$F$33")))),1/(1+EXP(-SUMPRODUCT(Engine!$C$25314:$C$25345,INDIRECT("Coefficients!$G$2:$G$33"))))))</f>
      </c>
      <c r="S797" s="8">
        <f>IF(OR($B797="",$C797="",$D797="",$E797="",$F797="",$G797="",$H797="",$I797="",$J797="",$K797="",$L797=""),"",IF($B797="Female",1/(1+EXP(-SUMPRODUCT(Engine!$C$25314:$C$25345,INDIRECT("Coefficients!$H$2:$H$33")))),1/(1+EXP(-SUMPRODUCT(Engine!$C$25314:$C$25345,INDIRECT("Coefficients!$I$2:$I$33"))))))</f>
      </c>
      <c r="T797" s="8">
        <f>IF(OR($B797="",$C797="",$D797="",$E797="",$F797="",$G797="",$H797="",$I797="",$J797="",$K797="",$L797=""),"",IF($B797="Female",1/(1+EXP(-SUMPRODUCT(Engine!$C$25314:$C$25345,INDIRECT("Coefficients!$J$2:$J$33")))),1/(1+EXP(-SUMPRODUCT(Engine!$C$25314:$C$25345,INDIRECT("Coefficients!$K$2:$K$33"))))))</f>
      </c>
      <c r="U797" s="8">
        <f>IF(OR($B797="",$C797="",$D797="",$E797="",$F797="",$G797="",$H797="",$I797="",$J797="",$K797="",$L797=""),"",IF($B797="Female",1/(1+EXP(-SUMPRODUCT(Engine!$C$25314:$C$25345,INDIRECT("Coefficients!$L$2:$L$33")))),1/(1+EXP(-SUMPRODUCT(Engine!$C$25314:$C$25345,INDIRECT("Coefficients!$M$2:$M$33"))))))</f>
      </c>
      <c r="V797" s="8">
        <f>IF(OR($B797="",$C797="",$D797="",$E797="",$F797="",$G797="",$H797="",$I797="",$J797="",$K797="",$L797=""),"",IF($B797="Female",1/(1+EXP(-SUMPRODUCT(Engine!$C$25314:$C$25345,INDIRECT("Coefficients!$N$2:$N$33")))),1/(1+EXP(-SUMPRODUCT(Engine!$C$25314:$C$25345,INDIRECT("Coefficients!$O$2:$O$33"))))))</f>
      </c>
      <c r="W797" s="8">
        <f>IF(OR($B797="",$C797="",$D797="",$E797="",$F797="",$G797="",$H797="",$I797="",$J797="",$K797="",$L797=""),"",IF($B797="Female",1/(1+EXP(-SUMPRODUCT(Engine!$C$25314:$C$25345,INDIRECT("Coefficients!$P$2:$P$33")))),1/(1+EXP(-SUMPRODUCT(Engine!$C$25314:$C$25345,INDIRECT("Coefficients!$Q$2:$Q$33"))))))</f>
      </c>
      <c r="X797" s="8">
        <f>IF(OR($B797="",$C797="",$D797="",$E797="",$F797="",$G797="",$H797="",$I797="",$J797="",$K797="",$L797=""),"",IF($B797="Female",1/(1+EXP(-SUMPRODUCT(Engine!$C$25314:$C$25345,INDIRECT("Coefficients!$R$2:$R$33")))),1/(1+EXP(-SUMPRODUCT(Engine!$C$25314:$C$25345,INDIRECT("Coefficients!$S$2:$S$33"))))))</f>
      </c>
      <c r="Y797" s="8">
        <f>IF(OR($B797="",$C797="",$D797="",$E797="",$F797="",$G797="",$H797="",$I797="",$J797="",$K797="",$L797=""),"",IF($B797="Female",1/(1+EXP(-SUMPRODUCT(Engine!$C$25314:$C$25345,INDIRECT("Coefficients!$T$2:$T$33")))),1/(1+EXP(-SUMPRODUCT(Engine!$C$25314:$C$25345,INDIRECT("Coefficients!$U$2:$U$33"))))))</f>
      </c>
      <c r="Z797" s="8">
        <f>IF(OR($B797="",$C797="",$D797="",$E797="",$F797="",$G797="",$H797="",$I797="",$J797="",$K797="",$L797=""),"",IF($B797="Female",1/(1+EXP(-SUMPRODUCT(Engine!$C$25314:$C$25345,INDIRECT("Coefficients!$V$2:$V$33")))),1/(1+EXP(-SUMPRODUCT(Engine!$C$25314:$C$25345,INDIRECT("Coefficients!$W$2:$W$33"))))))</f>
      </c>
      <c r="AA797" s="8">
        <f>IF(OR($B797="",$C797="",$D797="",$E797="",$F797="",$G797="",$H797="",$I797="",$J797="",$K797="",$L797=""),"",IF($B797="Female",1/(1+EXP(-SUMPRODUCT(Engine!$C$25314:$C$25345,INDIRECT("Coefficients!$X$2:$X$33")))),1/(1+EXP(-SUMPRODUCT(Engine!$C$25314:$C$25345,INDIRECT("Coefficients!$Y$2:$Y$33"))))))</f>
      </c>
      <c r="AB797" s="8">
        <f>IF(OR($B797="",$C797="",$D797="",$E797="",$F797="",$G797="",$H797="",$I797="",$J797="",$K797="",$L797=""),"",IF($B797="Female",1/(1+EXP(-SUMPRODUCT(Engine!$C$25314:$C$25345,INDIRECT("Coefficients!$Z$2:$Z$33")))),1/(1+EXP(-SUMPRODUCT(Engine!$C$25314:$C$25345,INDIRECT("Coefficients!$AA$2:$AA$33"))))))</f>
      </c>
      <c r="AC797" s="8">
        <f>IF(OR($B797="",$C797="",$D797="",$E797="",$F797="",$G797="",$H797="",$I797="",$J797="",$K797="",$L797=""),"",IF($B797="Female",1/(1+EXP(-SUMPRODUCT(Engine!$C$25314:$C$25345,INDIRECT("Coefficients!$AB$2:$AB$33")))),1/(1+EXP(-SUMPRODUCT(Engine!$C$25314:$C$25345,INDIRECT("Coefficients!$AC$2:$AC$33"))))))</f>
      </c>
      <c r="AD797" s="8">
        <f>IF(OR($B797="",$C797="",$D797="",$E797="",$F797="",$G797="",$H797="",$I797="",$J797="",$K797="",$L797=""),"",IF($B797="Female",1/(1+EXP(-SUMPRODUCT(Engine!$C$25314:$C$25345,INDIRECT("Coefficients!$AD$2:$AD$33")))),1/(1+EXP(-SUMPRODUCT(Engine!$C$25314:$C$25345,INDIRECT("Coefficients!$AE$2:$AE$33"))))))</f>
      </c>
      <c r="AE797" s="8">
        <f>IF(OR($B797="",$C797="",$D797="",$E797="",$F797="",$G797="",$H797="",$I797="",$J797="",$K797="",$L797=""),"",IF($B797="Female",1/(1+EXP(-SUMPRODUCT(Engine!$C$25314:$C$25345,INDIRECT("Coefficients!$AF$2:$AF$33")))),1/(1+EXP(-SUMPRODUCT(Engine!$C$25314:$C$25345,INDIRECT("Coefficients!$AG$2:$AG$33"))))))</f>
      </c>
      <c r="AF797" s="8">
        <f>IF(OR($B797="",$C797="",$D797="",$E797="",$F797="",$G797="",$H797="",$I797="",$J797="",$K797="",$L797=""),"",IF($B797="Female",1/(1+EXP(-SUMPRODUCT(Engine!$C$25314:$C$25345,INDIRECT("Coefficients!$AH$2:$AH$33")))),1/(1+EXP(-SUMPRODUCT(Engine!$C$25314:$C$25345,INDIRECT("Coefficients!$AI$2:$AI$33"))))))</f>
      </c>
      <c r="AG797" s="8">
        <f>IF(OR($B797="",$C797="",$D797="",$E797="",$F797="",$G797="",$H797="",$I797="",$J797="",$K797="",$L797=""),"",IF($B797="Female",1/(1+EXP(-SUMPRODUCT(Engine!$C$25314:$C$25345,INDIRECT("Coefficients!$AJ$2:$AJ$33")))),1/(1+EXP(-SUMPRODUCT(Engine!$C$25314:$C$25345,INDIRECT("Coefficients!$AK$2:$AK$33"))))))</f>
      </c>
      <c r="AH797" s="8">
        <f>IF(OR($B797="",$C797="",$D797="",$E797="",$F797="",$G797="",$H797="",$I797="",$J797="",$K797="",$L797=""),"",IF($B797="Female",1/(1+EXP(-SUMPRODUCT(Engine!$C$25314:$C$25345,INDIRECT("Coefficients!$AL$2:$AL$33")))),1/(1+EXP(-SUMPRODUCT(Engine!$C$25314:$C$25345,INDIRECT("Coefficients!$AM$2:$AM$33"))))))</f>
      </c>
      <c r="AI797" s="8">
        <f>IF(OR($B797="",$C797="",$D797="",$E797="",$F797="",$G797="",$H797="",$I797="",$J797="",$K797="",$L797=""),"",IF($B797="Female",1/(1+EXP(-SUMPRODUCT(Engine!$C$25314:$C$25345,INDIRECT("Coefficients!$AN$2:$AN$33")))),1/(1+EXP(-SUMPRODUCT(Engine!$C$25314:$C$25345,INDIRECT("Coefficients!$AO$2:$AO$33"))))))</f>
      </c>
      <c r="AJ797" s="8">
        <f>IF(OR($B797="",$C797="",$D797="",$E797="",$F797="",$G797="",$H797="",$I797="",$J797="",$K797="",$L797=""),"",IF($B797="Female",1/(1+EXP(-SUMPRODUCT(Engine!$C$25314:$C$25345,INDIRECT("Coefficients!$AP$2:$AP$33")))),1/(1+EXP(-SUMPRODUCT(Engine!$C$25314:$C$25345,INDIRECT("Coefficients!$AQ$2:$AQ$33"))))))</f>
      </c>
      <c r="AK797" s="8">
        <f>IF(OR($B797="",$C797="",$D797="",$E797="",$F797="",$G797="",$H797="",$I797="",$J797="",$K797="",$L797=""),"",IF($B797="Female",1/(1+EXP(-SUMPRODUCT(Engine!$C$25314:$C$25345,INDIRECT("Coefficients!$AR$2:$AR$33")))),1/(1+EXP(-SUMPRODUCT(Engine!$C$25314:$C$25345,INDIRECT("Coefficients!$AS$2:$AS$33"))))))</f>
      </c>
      <c r="AL797" s="8">
        <f>IF(OR($B797="",$C797="",$D797="",$E797="",$F797="",$G797="",$H797="",$I797="",$J797="",$K797="",$L797=""),"",IF($B797="Female",1/(1+EXP(-SUMPRODUCT(Engine!$C$25314:$C$25345,INDIRECT("Coefficients!$AT$2:$AT$33")))),1/(1+EXP(-SUMPRODUCT(Engine!$C$25314:$C$25345,INDIRECT("Coefficients!$AU$2:$AU$33"))))))</f>
      </c>
      <c r="AM797" s="8">
        <f>IF(OR($B797="",$C797="",$D797="",$E797="",$F797="",$G797="",$H797="",$I797="",$J797="",$K797="",$L797=""),"",IF($B797="Female",1/(1+EXP(-SUMPRODUCT(Engine!$C$25314:$C$25345,INDIRECT("Coefficients!$AV$2:$AV$33")))),1/(1+EXP(-SUMPRODUCT(Engine!$C$25314:$C$25345,INDIRECT("Coefficients!$AW$2:$AW$33"))))))</f>
      </c>
      <c r="AN797" s="8">
        <f>IF(OR($B797="",$C797="",$D797="",$E797="",$F797="",$G797="",$H797="",$I797="",$J797="",$K797="",$L797=""),"",IF($B797="Female",1/(1+EXP(-SUMPRODUCT(Engine!$C$25314:$C$25345,INDIRECT("Coefficients!$AX$2:$AX$33")))),1/(1+EXP(-SUMPRODUCT(Engine!$C$25314:$C$25345,INDIRECT("Coefficients!$AY$2:$AY$33"))))))</f>
      </c>
      <c r="AO797" s="8">
        <f>IF(OR($B797="",$C797="",$D797="",$E797="",$F797="",$G797="",$H797="",$I797="",$J797="",$K797="",$L797=""),"",IF($B797="Female",1/(1+EXP(-SUMPRODUCT(Engine!$C$25314:$C$25345,INDIRECT("Coefficients!$AZ$2:$AZ$33")))),1/(1+EXP(-SUMPRODUCT(Engine!$C$25314:$C$25345,INDIRECT("Coefficients!$BA$2:$BA$33"))))))</f>
      </c>
      <c r="AP797" s="8">
        <f>IF(OR($B797="",$C797="",$D797="",$E797="",$F797="",$G797="",$H797="",$I797="",$J797="",$K797="",$L797=""),"",IF($B797="Female",1/(1+EXP(-SUMPRODUCT(Engine!$C$25314:$C$25345,INDIRECT("Coefficients!$BB$2:$BB$33")))),1/(1+EXP(-SUMPRODUCT(Engine!$C$25314:$C$25345,INDIRECT("Coefficients!$BC$2:$BC$33"))))))</f>
      </c>
      <c r="AQ797" s="8">
        <f>IF(OR($B797="",$C797="",$D797="",$E797="",$F797="",$G797="",$H797="",$I797="",$J797="",$K797="",$L797=""),"",IF($B797="Female",1/(1+EXP(-SUMPRODUCT(Engine!$C$25314:$C$25345,INDIRECT("Coefficients!$BD$2:$BD$33")))),1/(1+EXP(-SUMPRODUCT(Engine!$C$25314:$C$25345,INDIRECT("Coefficients!$BE$2:$BE$33"))))))</f>
      </c>
      <c r="AR797" s="8">
        <f>IF(OR($B797="",$C797="",$D797="",$E797="",$F797="",$G797="",$H797="",$I797="",$J797="",$K797="",$L797=""),"",IF($B797="Female",1/(1+EXP(-SUMPRODUCT(Engine!$C$25314:$C$25345,INDIRECT("Coefficients!$BF$2:$BF$33")))),1/(1+EXP(-SUMPRODUCT(Engine!$C$25314:$C$25345,INDIRECT("Coefficients!$BG$2:$BG$33"))))))</f>
      </c>
      <c r="AS797" s="8">
        <f>IF(OR($B797="",$C797="",$D797="",$E797="",$F797="",$G797="",$H797="",$I797="",$J797="",$K797="",$L797=""),"",IF($B797="Female",1/(1+EXP(-SUMPRODUCT(Engine!$C$25314:$C$25345,INDIRECT("Coefficients!$BH$2:$BH$33")))),1/(1+EXP(-SUMPRODUCT(Engine!$C$25314:$C$25345,INDIRECT("Coefficients!$BI$2:$BI$33"))))))</f>
      </c>
      <c r="AT797" s="8">
        <f>IF(OR($B797="",$C797="",$D797="",$E797="",$F797="",$G797="",$H797="",$I797="",$J797="",$K797="",$L797=""),"",IF($B797="Female",1/(1+EXP(-SUMPRODUCT(Engine!$C$25314:$C$25345,INDIRECT("Coefficients!$BJ$2:$BJ$33")))),1/(1+EXP(-SUMPRODUCT(Engine!$C$25314:$C$25345,INDIRECT("Coefficients!$BK$2:$BK$33"))))))</f>
      </c>
      <c r="AU797" s="8">
        <f>IF(OR($B797="",$C797="",$D797="",$E797="",$F797="",$G797="",$H797="",$I797="",$J797="",$K797="",$L797=""),"",IF($B797="Female",1/(1+EXP(-SUMPRODUCT(Engine!$C$25314:$C$25345,INDIRECT("Coefficients!$BL$2:$BL$33")))),1/(1+EXP(-SUMPRODUCT(Engine!$C$25314:$C$25345,INDIRECT("Coefficients!$BM$2:$BM$33"))))))</f>
      </c>
      <c r="AV797" s="8">
        <f>IF(OR($B797="",$C797="",$D797="",$E797="",$F797="",$G797="",$H797="",$I797="",$J797="",$K797="",$L797=""),"",IF($B797="Female",1/(1+EXP(-SUMPRODUCT(Engine!$C$25314:$C$25345,INDIRECT("Coefficients!$BN$2:$BN$33")))),1/(1+EXP(-SUMPRODUCT(Engine!$C$25314:$C$25345,INDIRECT("Coefficients!$BO$2:$BO$33"))))))</f>
      </c>
      <c r="AW797" s="8">
        <f>IF(OR($B797="",$C797="",$D797="",$E797="",$F797="",$G797="",$H797="",$I797="",$J797="",$K797="",$L797=""),"",IF($B797="Female",1/(1+EXP(-SUMPRODUCT(Engine!$C$25314:$C$25345,INDIRECT("Coefficients!$BP$2:$BP$33")))),1/(1+EXP(-SUMPRODUCT(Engine!$C$25314:$C$25345,INDIRECT("Coefficients!$BQ$2:$BQ$33"))))))</f>
      </c>
      <c r="AX797" s="8">
        <f>IF(OR($B797="",$C797="",$D797="",$E797="",$F797="",$G797="",$H797="",$I797="",$J797="",$K797="",$L797=""),"",IF($B797="Female",1/(1+EXP(-SUMPRODUCT(Engine!$C$25314:$C$25345,INDIRECT("Coefficients!$BR$2:$BR$33")))),1/(1+EXP(-SUMPRODUCT(Engine!$C$25314:$C$25345,INDIRECT("Coefficients!$BS$2:$BS$33"))))))</f>
      </c>
      <c r="AY797" s="8">
        <f>IF(OR($B797="",$C797="",$D797="",$E797="",$F797="",$G797="",$H797="",$I797="",$J797="",$K797="",$L797=""),"",IF($B797="Female",1/(1+EXP(-SUMPRODUCT(Engine!$C$25314:$C$25345,INDIRECT("Coefficients!$BT$2:$BT$33")))),1/(1+EXP(-SUMPRODUCT(Engine!$C$25314:$C$25345,INDIRECT("Coefficients!$BU$2:$BU$33"))))))</f>
      </c>
      <c r="AZ797" s="8">
        <f>IF(OR($B797="",$C797="",$D797="",$E797="",$F797="",$G797="",$H797="",$I797="",$J797="",$K797="",$L797=""),"",IF($B797="Female",1/(1+EXP(-SUMPRODUCT(Engine!$C$25314:$C$25345,INDIRECT("Coefficients!$BV$2:$BV$33")))),1/(1+EXP(-SUMPRODUCT(Engine!$C$25314:$C$25345,INDIRECT("Coefficients!$BW$2:$BW$33"))))))</f>
      </c>
      <c r="BA797" s="8">
        <f>IF(OR($B797="",$C797="",$D797="",$E797="",$F797="",$G797="",$H797="",$I797="",$J797="",$K797="",$L797=""),"",IF($B797="Female",1/(1+EXP(-SUMPRODUCT(Engine!$C$25314:$C$25345,INDIRECT("Coefficients!$BX$2:$BX$33")))),1/(1+EXP(-SUMPRODUCT(Engine!$C$25314:$C$25345,INDIRECT("Coefficients!$BY$2:$BY$33"))))))</f>
      </c>
      <c r="BB797" s="8">
        <f>IF(OR($B797="",$C797="",$D797="",$E797="",$F797="",$G797="",$H797="",$I797="",$J797="",$K797="",$L797=""),"",IF($B797="Female",1/(1+EXP(-SUMPRODUCT(Engine!$C$25314:$C$25345,INDIRECT("Coefficients!$BZ$2:$BZ$33")))),1/(1+EXP(-SUMPRODUCT(Engine!$C$25314:$C$25345,INDIRECT("Coefficients!$CA$2:$CA$33"))))))</f>
      </c>
      <c r="BC797" s="8">
        <f>IF(OR($B797="",$C797="",$D797="",$E797="",$F797="",$G797="",$H797="",$I797="",$J797="",$K797="",$L797=""),"",IF($B797="Female",1/(1+EXP(-SUMPRODUCT(Engine!$C$25314:$C$25345,INDIRECT("Coefficients!$CB$2:$CB$33")))),1/(1+EXP(-SUMPRODUCT(Engine!$C$25314:$C$25345,INDIRECT("Coefficients!$CC$2:$CC$33"))))))</f>
      </c>
      <c r="BD797" s="8">
        <f>IF(OR($B797="",$C797="",$D797="",$E797="",$F797="",$G797="",$H797="",$I797="",$J797="",$K797="",$L797=""),"",IF($B797="Female",1/(1+EXP(-SUMPRODUCT(Engine!$C$25314:$C$25345,INDIRECT("Coefficients!$CD$2:$CD$33")))),1/(1+EXP(-SUMPRODUCT(Engine!$C$25314:$C$25345,INDIRECT("Coefficients!$CE$2:$CE$33"))))))</f>
      </c>
      <c r="BE797" s="8">
        <f>IF(OR($B797="",$C797="",$D797="",$E797="",$F797="",$G797="",$H797="",$I797="",$J797="",$K797="",$L797=""),"",IF($B797="Female",1/(1+EXP(-SUMPRODUCT(Engine!$C$25314:$C$25345,INDIRECT("Coefficients!$CF$2:$CF$33")))),1/(1+EXP(-SUMPRODUCT(Engine!$C$25314:$C$25345,INDIRECT("Coefficients!$CG$2:$CG$33"))))))</f>
      </c>
      <c r="BF797" s="8">
        <f>IF(OR($B797="",$C797="",$D797="",$E797="",$F797="",$G797="",$H797="",$I797="",$J797="",$K797="",$L797=""),"",IF($B797="Female",1/(1+EXP(-SUMPRODUCT(Engine!$C$25314:$C$25345,INDIRECT("Coefficients!$CH$2:$CH$33")))),1/(1+EXP(-SUMPRODUCT(Engine!$C$25314:$C$25345,INDIRECT("Coefficients!$CI$2:$CI$33"))))))</f>
      </c>
      <c r="BG797" s="8">
        <f>IF(OR($B797="",$C797="",$D797="",$E797="",$F797="",$G797="",$H797="",$I797="",$J797="",$K797="",$L797=""),"",IF($B797="Female",1/(1+EXP(-SUMPRODUCT(Engine!$C$25314:$C$25345,INDIRECT("Coefficients!$CJ$2:$CJ$33")))),1/(1+EXP(-SUMPRODUCT(Engine!$C$25314:$C$25345,INDIRECT("Coefficients!$CK$2:$CK$33"))))))</f>
      </c>
      <c r="BH797" s="8">
        <f>IF(OR($B797="",$C797="",$D797="",$E797="",$F797="",$G797="",$H797="",$I797="",$J797="",$K797="",$L797=""),"",IF($B797="Female",1/(1+EXP(-SUMPRODUCT(Engine!$C$25314:$C$25345,INDIRECT("Coefficients!$CL$2:$CL$33")))),1/(1+EXP(-SUMPRODUCT(Engine!$C$25314:$C$25345,INDIRECT("Coefficients!$CM$2:$CM$33"))))))</f>
      </c>
      <c r="BI797" s="8">
        <f>IF(OR($B797="",$C797="",$D797="",$E797="",$F797="",$G797="",$H797="",$I797="",$J797="",$K797="",$L797=""),"",IF($B797="Female",1/(1+EXP(-SUMPRODUCT(Engine!$C$25314:$C$25345,INDIRECT("Coefficients!$CN$2:$CN$33")))),1/(1+EXP(-SUMPRODUCT(Engine!$C$25314:$C$25345,INDIRECT("Coefficients!$CO$2:$CO$33"))))))</f>
      </c>
      <c r="BJ797" s="8">
        <f>IF(OR($B797="",$C797="",$D797="",$E797="",$F797="",$G797="",$H797="",$I797="",$J797="",$K797="",$L797=""),"",IF($B797="Female",1/(1+EXP(-SUMPRODUCT(Engine!$C$25314:$C$25345,INDIRECT("Coefficients!$CP$2:$CP$33")))),1/(1+EXP(-SUMPRODUCT(Engine!$C$25314:$C$25345,INDIRECT("Coefficients!$CQ$2:$CQ$33"))))))</f>
      </c>
      <c r="BK797" s="8">
        <f>IF(OR($B797="",$C797="",$D797="",$E797="",$F797="",$G797="",$H797="",$I797="",$J797="",$K797="",$L797=""),"",IF($B797="Female",1/(1+EXP(-SUMPRODUCT(Engine!$C$25314:$C$25345,INDIRECT("Coefficients!$CR$2:$CR$33")))),1/(1+EXP(-SUMPRODUCT(Engine!$C$25314:$C$25345,INDIRECT("Coefficients!$CS$2:$CS$33"))))))</f>
      </c>
      <c r="BL797" s="8">
        <f>IF(OR($B797="",$C797="",$D797="",$E797="",$F797="",$G797="",$H797="",$I797="",$J797="",$K797="",$L797=""),"",IF($B797="Female",1/(1+EXP(-SUMPRODUCT(Engine!$C$25314:$C$25345,INDIRECT("Coefficients!$CT$2:$CT$33")))),1/(1+EXP(-SUMPRODUCT(Engine!$C$25314:$C$25345,INDIRECT("Coefficients!$CU$2:$CU$33"))))))</f>
      </c>
      <c r="BM797" s="8">
        <f>IF(OR($B797="",$C797="",$D797="",$E797="",$F797="",$G797="",$H797="",$I797="",$J797="",$K797="",$L797=""),"",IF($B797="Female",1/(1+EXP(-SUMPRODUCT(Engine!$C$25314:$C$25345,INDIRECT("Coefficients!$CV$2:$CV$33")))),1/(1+EXP(-SUMPRODUCT(Engine!$C$25314:$C$25345,INDIRECT("Coefficients!$CW$2:$CW$33"))))))</f>
      </c>
    </row>
    <row r="798" spans="1:6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8">
        <f>IF(OR($B798="",$C798="",$D798="",$E798="",$F798="",$G798="",$H798="",$I798="",$J798="",$K798="",$L798=""),"",IF($B798="Female",1/(1+EXP(-SUMPRODUCT(Engine!$C$25346:$C$25377,INDIRECT("Coefficients!$B$2:$B$33")))),1/(1+EXP(-SUMPRODUCT(Engine!$C$25346:$C$25377,INDIRECT("Coefficients!$C$2:$C$33"))))))</f>
      </c>
      <c r="Q798" s="8">
        <f>IF(OR($B798="",$C798="",$D798="",$E798="",$F798="",$G798="",$H798="",$I798="",$J798="",$K798="",$L798=""),"",IF($B798="Female",1/(1+EXP(-SUMPRODUCT(Engine!$C$25346:$C$25377,INDIRECT("Coefficients!$D$2:$D$33")))),1/(1+EXP(-SUMPRODUCT(Engine!$C$25346:$C$25377,INDIRECT("Coefficients!$E$2:$E$33"))))))</f>
      </c>
      <c r="R798" s="8">
        <f>IF(OR($B798="",$C798="",$D798="",$E798="",$F798="",$G798="",$H798="",$I798="",$J798="",$K798="",$L798=""),"",IF($B798="Female",1/(1+EXP(-SUMPRODUCT(Engine!$C$25346:$C$25377,INDIRECT("Coefficients!$F$2:$F$33")))),1/(1+EXP(-SUMPRODUCT(Engine!$C$25346:$C$25377,INDIRECT("Coefficients!$G$2:$G$33"))))))</f>
      </c>
      <c r="S798" s="8">
        <f>IF(OR($B798="",$C798="",$D798="",$E798="",$F798="",$G798="",$H798="",$I798="",$J798="",$K798="",$L798=""),"",IF($B798="Female",1/(1+EXP(-SUMPRODUCT(Engine!$C$25346:$C$25377,INDIRECT("Coefficients!$H$2:$H$33")))),1/(1+EXP(-SUMPRODUCT(Engine!$C$25346:$C$25377,INDIRECT("Coefficients!$I$2:$I$33"))))))</f>
      </c>
      <c r="T798" s="8">
        <f>IF(OR($B798="",$C798="",$D798="",$E798="",$F798="",$G798="",$H798="",$I798="",$J798="",$K798="",$L798=""),"",IF($B798="Female",1/(1+EXP(-SUMPRODUCT(Engine!$C$25346:$C$25377,INDIRECT("Coefficients!$J$2:$J$33")))),1/(1+EXP(-SUMPRODUCT(Engine!$C$25346:$C$25377,INDIRECT("Coefficients!$K$2:$K$33"))))))</f>
      </c>
      <c r="U798" s="8">
        <f>IF(OR($B798="",$C798="",$D798="",$E798="",$F798="",$G798="",$H798="",$I798="",$J798="",$K798="",$L798=""),"",IF($B798="Female",1/(1+EXP(-SUMPRODUCT(Engine!$C$25346:$C$25377,INDIRECT("Coefficients!$L$2:$L$33")))),1/(1+EXP(-SUMPRODUCT(Engine!$C$25346:$C$25377,INDIRECT("Coefficients!$M$2:$M$33"))))))</f>
      </c>
      <c r="V798" s="8">
        <f>IF(OR($B798="",$C798="",$D798="",$E798="",$F798="",$G798="",$H798="",$I798="",$J798="",$K798="",$L798=""),"",IF($B798="Female",1/(1+EXP(-SUMPRODUCT(Engine!$C$25346:$C$25377,INDIRECT("Coefficients!$N$2:$N$33")))),1/(1+EXP(-SUMPRODUCT(Engine!$C$25346:$C$25377,INDIRECT("Coefficients!$O$2:$O$33"))))))</f>
      </c>
      <c r="W798" s="8">
        <f>IF(OR($B798="",$C798="",$D798="",$E798="",$F798="",$G798="",$H798="",$I798="",$J798="",$K798="",$L798=""),"",IF($B798="Female",1/(1+EXP(-SUMPRODUCT(Engine!$C$25346:$C$25377,INDIRECT("Coefficients!$P$2:$P$33")))),1/(1+EXP(-SUMPRODUCT(Engine!$C$25346:$C$25377,INDIRECT("Coefficients!$Q$2:$Q$33"))))))</f>
      </c>
      <c r="X798" s="8">
        <f>IF(OR($B798="",$C798="",$D798="",$E798="",$F798="",$G798="",$H798="",$I798="",$J798="",$K798="",$L798=""),"",IF($B798="Female",1/(1+EXP(-SUMPRODUCT(Engine!$C$25346:$C$25377,INDIRECT("Coefficients!$R$2:$R$33")))),1/(1+EXP(-SUMPRODUCT(Engine!$C$25346:$C$25377,INDIRECT("Coefficients!$S$2:$S$33"))))))</f>
      </c>
      <c r="Y798" s="8">
        <f>IF(OR($B798="",$C798="",$D798="",$E798="",$F798="",$G798="",$H798="",$I798="",$J798="",$K798="",$L798=""),"",IF($B798="Female",1/(1+EXP(-SUMPRODUCT(Engine!$C$25346:$C$25377,INDIRECT("Coefficients!$T$2:$T$33")))),1/(1+EXP(-SUMPRODUCT(Engine!$C$25346:$C$25377,INDIRECT("Coefficients!$U$2:$U$33"))))))</f>
      </c>
      <c r="Z798" s="8">
        <f>IF(OR($B798="",$C798="",$D798="",$E798="",$F798="",$G798="",$H798="",$I798="",$J798="",$K798="",$L798=""),"",IF($B798="Female",1/(1+EXP(-SUMPRODUCT(Engine!$C$25346:$C$25377,INDIRECT("Coefficients!$V$2:$V$33")))),1/(1+EXP(-SUMPRODUCT(Engine!$C$25346:$C$25377,INDIRECT("Coefficients!$W$2:$W$33"))))))</f>
      </c>
      <c r="AA798" s="8">
        <f>IF(OR($B798="",$C798="",$D798="",$E798="",$F798="",$G798="",$H798="",$I798="",$J798="",$K798="",$L798=""),"",IF($B798="Female",1/(1+EXP(-SUMPRODUCT(Engine!$C$25346:$C$25377,INDIRECT("Coefficients!$X$2:$X$33")))),1/(1+EXP(-SUMPRODUCT(Engine!$C$25346:$C$25377,INDIRECT("Coefficients!$Y$2:$Y$33"))))))</f>
      </c>
      <c r="AB798" s="8">
        <f>IF(OR($B798="",$C798="",$D798="",$E798="",$F798="",$G798="",$H798="",$I798="",$J798="",$K798="",$L798=""),"",IF($B798="Female",1/(1+EXP(-SUMPRODUCT(Engine!$C$25346:$C$25377,INDIRECT("Coefficients!$Z$2:$Z$33")))),1/(1+EXP(-SUMPRODUCT(Engine!$C$25346:$C$25377,INDIRECT("Coefficients!$AA$2:$AA$33"))))))</f>
      </c>
      <c r="AC798" s="8">
        <f>IF(OR($B798="",$C798="",$D798="",$E798="",$F798="",$G798="",$H798="",$I798="",$J798="",$K798="",$L798=""),"",IF($B798="Female",1/(1+EXP(-SUMPRODUCT(Engine!$C$25346:$C$25377,INDIRECT("Coefficients!$AB$2:$AB$33")))),1/(1+EXP(-SUMPRODUCT(Engine!$C$25346:$C$25377,INDIRECT("Coefficients!$AC$2:$AC$33"))))))</f>
      </c>
      <c r="AD798" s="8">
        <f>IF(OR($B798="",$C798="",$D798="",$E798="",$F798="",$G798="",$H798="",$I798="",$J798="",$K798="",$L798=""),"",IF($B798="Female",1/(1+EXP(-SUMPRODUCT(Engine!$C$25346:$C$25377,INDIRECT("Coefficients!$AD$2:$AD$33")))),1/(1+EXP(-SUMPRODUCT(Engine!$C$25346:$C$25377,INDIRECT("Coefficients!$AE$2:$AE$33"))))))</f>
      </c>
      <c r="AE798" s="8">
        <f>IF(OR($B798="",$C798="",$D798="",$E798="",$F798="",$G798="",$H798="",$I798="",$J798="",$K798="",$L798=""),"",IF($B798="Female",1/(1+EXP(-SUMPRODUCT(Engine!$C$25346:$C$25377,INDIRECT("Coefficients!$AF$2:$AF$33")))),1/(1+EXP(-SUMPRODUCT(Engine!$C$25346:$C$25377,INDIRECT("Coefficients!$AG$2:$AG$33"))))))</f>
      </c>
      <c r="AF798" s="8">
        <f>IF(OR($B798="",$C798="",$D798="",$E798="",$F798="",$G798="",$H798="",$I798="",$J798="",$K798="",$L798=""),"",IF($B798="Female",1/(1+EXP(-SUMPRODUCT(Engine!$C$25346:$C$25377,INDIRECT("Coefficients!$AH$2:$AH$33")))),1/(1+EXP(-SUMPRODUCT(Engine!$C$25346:$C$25377,INDIRECT("Coefficients!$AI$2:$AI$33"))))))</f>
      </c>
      <c r="AG798" s="8">
        <f>IF(OR($B798="",$C798="",$D798="",$E798="",$F798="",$G798="",$H798="",$I798="",$J798="",$K798="",$L798=""),"",IF($B798="Female",1/(1+EXP(-SUMPRODUCT(Engine!$C$25346:$C$25377,INDIRECT("Coefficients!$AJ$2:$AJ$33")))),1/(1+EXP(-SUMPRODUCT(Engine!$C$25346:$C$25377,INDIRECT("Coefficients!$AK$2:$AK$33"))))))</f>
      </c>
      <c r="AH798" s="8">
        <f>IF(OR($B798="",$C798="",$D798="",$E798="",$F798="",$G798="",$H798="",$I798="",$J798="",$K798="",$L798=""),"",IF($B798="Female",1/(1+EXP(-SUMPRODUCT(Engine!$C$25346:$C$25377,INDIRECT("Coefficients!$AL$2:$AL$33")))),1/(1+EXP(-SUMPRODUCT(Engine!$C$25346:$C$25377,INDIRECT("Coefficients!$AM$2:$AM$33"))))))</f>
      </c>
      <c r="AI798" s="8">
        <f>IF(OR($B798="",$C798="",$D798="",$E798="",$F798="",$G798="",$H798="",$I798="",$J798="",$K798="",$L798=""),"",IF($B798="Female",1/(1+EXP(-SUMPRODUCT(Engine!$C$25346:$C$25377,INDIRECT("Coefficients!$AN$2:$AN$33")))),1/(1+EXP(-SUMPRODUCT(Engine!$C$25346:$C$25377,INDIRECT("Coefficients!$AO$2:$AO$33"))))))</f>
      </c>
      <c r="AJ798" s="8">
        <f>IF(OR($B798="",$C798="",$D798="",$E798="",$F798="",$G798="",$H798="",$I798="",$J798="",$K798="",$L798=""),"",IF($B798="Female",1/(1+EXP(-SUMPRODUCT(Engine!$C$25346:$C$25377,INDIRECT("Coefficients!$AP$2:$AP$33")))),1/(1+EXP(-SUMPRODUCT(Engine!$C$25346:$C$25377,INDIRECT("Coefficients!$AQ$2:$AQ$33"))))))</f>
      </c>
      <c r="AK798" s="8">
        <f>IF(OR($B798="",$C798="",$D798="",$E798="",$F798="",$G798="",$H798="",$I798="",$J798="",$K798="",$L798=""),"",IF($B798="Female",1/(1+EXP(-SUMPRODUCT(Engine!$C$25346:$C$25377,INDIRECT("Coefficients!$AR$2:$AR$33")))),1/(1+EXP(-SUMPRODUCT(Engine!$C$25346:$C$25377,INDIRECT("Coefficients!$AS$2:$AS$33"))))))</f>
      </c>
      <c r="AL798" s="8">
        <f>IF(OR($B798="",$C798="",$D798="",$E798="",$F798="",$G798="",$H798="",$I798="",$J798="",$K798="",$L798=""),"",IF($B798="Female",1/(1+EXP(-SUMPRODUCT(Engine!$C$25346:$C$25377,INDIRECT("Coefficients!$AT$2:$AT$33")))),1/(1+EXP(-SUMPRODUCT(Engine!$C$25346:$C$25377,INDIRECT("Coefficients!$AU$2:$AU$33"))))))</f>
      </c>
      <c r="AM798" s="8">
        <f>IF(OR($B798="",$C798="",$D798="",$E798="",$F798="",$G798="",$H798="",$I798="",$J798="",$K798="",$L798=""),"",IF($B798="Female",1/(1+EXP(-SUMPRODUCT(Engine!$C$25346:$C$25377,INDIRECT("Coefficients!$AV$2:$AV$33")))),1/(1+EXP(-SUMPRODUCT(Engine!$C$25346:$C$25377,INDIRECT("Coefficients!$AW$2:$AW$33"))))))</f>
      </c>
      <c r="AN798" s="8">
        <f>IF(OR($B798="",$C798="",$D798="",$E798="",$F798="",$G798="",$H798="",$I798="",$J798="",$K798="",$L798=""),"",IF($B798="Female",1/(1+EXP(-SUMPRODUCT(Engine!$C$25346:$C$25377,INDIRECT("Coefficients!$AX$2:$AX$33")))),1/(1+EXP(-SUMPRODUCT(Engine!$C$25346:$C$25377,INDIRECT("Coefficients!$AY$2:$AY$33"))))))</f>
      </c>
      <c r="AO798" s="8">
        <f>IF(OR($B798="",$C798="",$D798="",$E798="",$F798="",$G798="",$H798="",$I798="",$J798="",$K798="",$L798=""),"",IF($B798="Female",1/(1+EXP(-SUMPRODUCT(Engine!$C$25346:$C$25377,INDIRECT("Coefficients!$AZ$2:$AZ$33")))),1/(1+EXP(-SUMPRODUCT(Engine!$C$25346:$C$25377,INDIRECT("Coefficients!$BA$2:$BA$33"))))))</f>
      </c>
      <c r="AP798" s="8">
        <f>IF(OR($B798="",$C798="",$D798="",$E798="",$F798="",$G798="",$H798="",$I798="",$J798="",$K798="",$L798=""),"",IF($B798="Female",1/(1+EXP(-SUMPRODUCT(Engine!$C$25346:$C$25377,INDIRECT("Coefficients!$BB$2:$BB$33")))),1/(1+EXP(-SUMPRODUCT(Engine!$C$25346:$C$25377,INDIRECT("Coefficients!$BC$2:$BC$33"))))))</f>
      </c>
      <c r="AQ798" s="8">
        <f>IF(OR($B798="",$C798="",$D798="",$E798="",$F798="",$G798="",$H798="",$I798="",$J798="",$K798="",$L798=""),"",IF($B798="Female",1/(1+EXP(-SUMPRODUCT(Engine!$C$25346:$C$25377,INDIRECT("Coefficients!$BD$2:$BD$33")))),1/(1+EXP(-SUMPRODUCT(Engine!$C$25346:$C$25377,INDIRECT("Coefficients!$BE$2:$BE$33"))))))</f>
      </c>
      <c r="AR798" s="8">
        <f>IF(OR($B798="",$C798="",$D798="",$E798="",$F798="",$G798="",$H798="",$I798="",$J798="",$K798="",$L798=""),"",IF($B798="Female",1/(1+EXP(-SUMPRODUCT(Engine!$C$25346:$C$25377,INDIRECT("Coefficients!$BF$2:$BF$33")))),1/(1+EXP(-SUMPRODUCT(Engine!$C$25346:$C$25377,INDIRECT("Coefficients!$BG$2:$BG$33"))))))</f>
      </c>
      <c r="AS798" s="8">
        <f>IF(OR($B798="",$C798="",$D798="",$E798="",$F798="",$G798="",$H798="",$I798="",$J798="",$K798="",$L798=""),"",IF($B798="Female",1/(1+EXP(-SUMPRODUCT(Engine!$C$25346:$C$25377,INDIRECT("Coefficients!$BH$2:$BH$33")))),1/(1+EXP(-SUMPRODUCT(Engine!$C$25346:$C$25377,INDIRECT("Coefficients!$BI$2:$BI$33"))))))</f>
      </c>
      <c r="AT798" s="8">
        <f>IF(OR($B798="",$C798="",$D798="",$E798="",$F798="",$G798="",$H798="",$I798="",$J798="",$K798="",$L798=""),"",IF($B798="Female",1/(1+EXP(-SUMPRODUCT(Engine!$C$25346:$C$25377,INDIRECT("Coefficients!$BJ$2:$BJ$33")))),1/(1+EXP(-SUMPRODUCT(Engine!$C$25346:$C$25377,INDIRECT("Coefficients!$BK$2:$BK$33"))))))</f>
      </c>
      <c r="AU798" s="8">
        <f>IF(OR($B798="",$C798="",$D798="",$E798="",$F798="",$G798="",$H798="",$I798="",$J798="",$K798="",$L798=""),"",IF($B798="Female",1/(1+EXP(-SUMPRODUCT(Engine!$C$25346:$C$25377,INDIRECT("Coefficients!$BL$2:$BL$33")))),1/(1+EXP(-SUMPRODUCT(Engine!$C$25346:$C$25377,INDIRECT("Coefficients!$BM$2:$BM$33"))))))</f>
      </c>
      <c r="AV798" s="8">
        <f>IF(OR($B798="",$C798="",$D798="",$E798="",$F798="",$G798="",$H798="",$I798="",$J798="",$K798="",$L798=""),"",IF($B798="Female",1/(1+EXP(-SUMPRODUCT(Engine!$C$25346:$C$25377,INDIRECT("Coefficients!$BN$2:$BN$33")))),1/(1+EXP(-SUMPRODUCT(Engine!$C$25346:$C$25377,INDIRECT("Coefficients!$BO$2:$BO$33"))))))</f>
      </c>
      <c r="AW798" s="8">
        <f>IF(OR($B798="",$C798="",$D798="",$E798="",$F798="",$G798="",$H798="",$I798="",$J798="",$K798="",$L798=""),"",IF($B798="Female",1/(1+EXP(-SUMPRODUCT(Engine!$C$25346:$C$25377,INDIRECT("Coefficients!$BP$2:$BP$33")))),1/(1+EXP(-SUMPRODUCT(Engine!$C$25346:$C$25377,INDIRECT("Coefficients!$BQ$2:$BQ$33"))))))</f>
      </c>
      <c r="AX798" s="8">
        <f>IF(OR($B798="",$C798="",$D798="",$E798="",$F798="",$G798="",$H798="",$I798="",$J798="",$K798="",$L798=""),"",IF($B798="Female",1/(1+EXP(-SUMPRODUCT(Engine!$C$25346:$C$25377,INDIRECT("Coefficients!$BR$2:$BR$33")))),1/(1+EXP(-SUMPRODUCT(Engine!$C$25346:$C$25377,INDIRECT("Coefficients!$BS$2:$BS$33"))))))</f>
      </c>
      <c r="AY798" s="8">
        <f>IF(OR($B798="",$C798="",$D798="",$E798="",$F798="",$G798="",$H798="",$I798="",$J798="",$K798="",$L798=""),"",IF($B798="Female",1/(1+EXP(-SUMPRODUCT(Engine!$C$25346:$C$25377,INDIRECT("Coefficients!$BT$2:$BT$33")))),1/(1+EXP(-SUMPRODUCT(Engine!$C$25346:$C$25377,INDIRECT("Coefficients!$BU$2:$BU$33"))))))</f>
      </c>
      <c r="AZ798" s="8">
        <f>IF(OR($B798="",$C798="",$D798="",$E798="",$F798="",$G798="",$H798="",$I798="",$J798="",$K798="",$L798=""),"",IF($B798="Female",1/(1+EXP(-SUMPRODUCT(Engine!$C$25346:$C$25377,INDIRECT("Coefficients!$BV$2:$BV$33")))),1/(1+EXP(-SUMPRODUCT(Engine!$C$25346:$C$25377,INDIRECT("Coefficients!$BW$2:$BW$33"))))))</f>
      </c>
      <c r="BA798" s="8">
        <f>IF(OR($B798="",$C798="",$D798="",$E798="",$F798="",$G798="",$H798="",$I798="",$J798="",$K798="",$L798=""),"",IF($B798="Female",1/(1+EXP(-SUMPRODUCT(Engine!$C$25346:$C$25377,INDIRECT("Coefficients!$BX$2:$BX$33")))),1/(1+EXP(-SUMPRODUCT(Engine!$C$25346:$C$25377,INDIRECT("Coefficients!$BY$2:$BY$33"))))))</f>
      </c>
      <c r="BB798" s="8">
        <f>IF(OR($B798="",$C798="",$D798="",$E798="",$F798="",$G798="",$H798="",$I798="",$J798="",$K798="",$L798=""),"",IF($B798="Female",1/(1+EXP(-SUMPRODUCT(Engine!$C$25346:$C$25377,INDIRECT("Coefficients!$BZ$2:$BZ$33")))),1/(1+EXP(-SUMPRODUCT(Engine!$C$25346:$C$25377,INDIRECT("Coefficients!$CA$2:$CA$33"))))))</f>
      </c>
      <c r="BC798" s="8">
        <f>IF(OR($B798="",$C798="",$D798="",$E798="",$F798="",$G798="",$H798="",$I798="",$J798="",$K798="",$L798=""),"",IF($B798="Female",1/(1+EXP(-SUMPRODUCT(Engine!$C$25346:$C$25377,INDIRECT("Coefficients!$CB$2:$CB$33")))),1/(1+EXP(-SUMPRODUCT(Engine!$C$25346:$C$25377,INDIRECT("Coefficients!$CC$2:$CC$33"))))))</f>
      </c>
      <c r="BD798" s="8">
        <f>IF(OR($B798="",$C798="",$D798="",$E798="",$F798="",$G798="",$H798="",$I798="",$J798="",$K798="",$L798=""),"",IF($B798="Female",1/(1+EXP(-SUMPRODUCT(Engine!$C$25346:$C$25377,INDIRECT("Coefficients!$CD$2:$CD$33")))),1/(1+EXP(-SUMPRODUCT(Engine!$C$25346:$C$25377,INDIRECT("Coefficients!$CE$2:$CE$33"))))))</f>
      </c>
      <c r="BE798" s="8">
        <f>IF(OR($B798="",$C798="",$D798="",$E798="",$F798="",$G798="",$H798="",$I798="",$J798="",$K798="",$L798=""),"",IF($B798="Female",1/(1+EXP(-SUMPRODUCT(Engine!$C$25346:$C$25377,INDIRECT("Coefficients!$CF$2:$CF$33")))),1/(1+EXP(-SUMPRODUCT(Engine!$C$25346:$C$25377,INDIRECT("Coefficients!$CG$2:$CG$33"))))))</f>
      </c>
      <c r="BF798" s="8">
        <f>IF(OR($B798="",$C798="",$D798="",$E798="",$F798="",$G798="",$H798="",$I798="",$J798="",$K798="",$L798=""),"",IF($B798="Female",1/(1+EXP(-SUMPRODUCT(Engine!$C$25346:$C$25377,INDIRECT("Coefficients!$CH$2:$CH$33")))),1/(1+EXP(-SUMPRODUCT(Engine!$C$25346:$C$25377,INDIRECT("Coefficients!$CI$2:$CI$33"))))))</f>
      </c>
      <c r="BG798" s="8">
        <f>IF(OR($B798="",$C798="",$D798="",$E798="",$F798="",$G798="",$H798="",$I798="",$J798="",$K798="",$L798=""),"",IF($B798="Female",1/(1+EXP(-SUMPRODUCT(Engine!$C$25346:$C$25377,INDIRECT("Coefficients!$CJ$2:$CJ$33")))),1/(1+EXP(-SUMPRODUCT(Engine!$C$25346:$C$25377,INDIRECT("Coefficients!$CK$2:$CK$33"))))))</f>
      </c>
      <c r="BH798" s="8">
        <f>IF(OR($B798="",$C798="",$D798="",$E798="",$F798="",$G798="",$H798="",$I798="",$J798="",$K798="",$L798=""),"",IF($B798="Female",1/(1+EXP(-SUMPRODUCT(Engine!$C$25346:$C$25377,INDIRECT("Coefficients!$CL$2:$CL$33")))),1/(1+EXP(-SUMPRODUCT(Engine!$C$25346:$C$25377,INDIRECT("Coefficients!$CM$2:$CM$33"))))))</f>
      </c>
      <c r="BI798" s="8">
        <f>IF(OR($B798="",$C798="",$D798="",$E798="",$F798="",$G798="",$H798="",$I798="",$J798="",$K798="",$L798=""),"",IF($B798="Female",1/(1+EXP(-SUMPRODUCT(Engine!$C$25346:$C$25377,INDIRECT("Coefficients!$CN$2:$CN$33")))),1/(1+EXP(-SUMPRODUCT(Engine!$C$25346:$C$25377,INDIRECT("Coefficients!$CO$2:$CO$33"))))))</f>
      </c>
      <c r="BJ798" s="8">
        <f>IF(OR($B798="",$C798="",$D798="",$E798="",$F798="",$G798="",$H798="",$I798="",$J798="",$K798="",$L798=""),"",IF($B798="Female",1/(1+EXP(-SUMPRODUCT(Engine!$C$25346:$C$25377,INDIRECT("Coefficients!$CP$2:$CP$33")))),1/(1+EXP(-SUMPRODUCT(Engine!$C$25346:$C$25377,INDIRECT("Coefficients!$CQ$2:$CQ$33"))))))</f>
      </c>
      <c r="BK798" s="8">
        <f>IF(OR($B798="",$C798="",$D798="",$E798="",$F798="",$G798="",$H798="",$I798="",$J798="",$K798="",$L798=""),"",IF($B798="Female",1/(1+EXP(-SUMPRODUCT(Engine!$C$25346:$C$25377,INDIRECT("Coefficients!$CR$2:$CR$33")))),1/(1+EXP(-SUMPRODUCT(Engine!$C$25346:$C$25377,INDIRECT("Coefficients!$CS$2:$CS$33"))))))</f>
      </c>
      <c r="BL798" s="8">
        <f>IF(OR($B798="",$C798="",$D798="",$E798="",$F798="",$G798="",$H798="",$I798="",$J798="",$K798="",$L798=""),"",IF($B798="Female",1/(1+EXP(-SUMPRODUCT(Engine!$C$25346:$C$25377,INDIRECT("Coefficients!$CT$2:$CT$33")))),1/(1+EXP(-SUMPRODUCT(Engine!$C$25346:$C$25377,INDIRECT("Coefficients!$CU$2:$CU$33"))))))</f>
      </c>
      <c r="BM798" s="8">
        <f>IF(OR($B798="",$C798="",$D798="",$E798="",$F798="",$G798="",$H798="",$I798="",$J798="",$K798="",$L798=""),"",IF($B798="Female",1/(1+EXP(-SUMPRODUCT(Engine!$C$25346:$C$25377,INDIRECT("Coefficients!$CV$2:$CV$33")))),1/(1+EXP(-SUMPRODUCT(Engine!$C$25346:$C$25377,INDIRECT("Coefficients!$CW$2:$CW$33"))))))</f>
      </c>
    </row>
    <row r="799" spans="1:6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8">
        <f>IF(OR($B799="",$C799="",$D799="",$E799="",$F799="",$G799="",$H799="",$I799="",$J799="",$K799="",$L799=""),"",IF($B799="Female",1/(1+EXP(-SUMPRODUCT(Engine!$C$25378:$C$25409,INDIRECT("Coefficients!$B$2:$B$33")))),1/(1+EXP(-SUMPRODUCT(Engine!$C$25378:$C$25409,INDIRECT("Coefficients!$C$2:$C$33"))))))</f>
      </c>
      <c r="Q799" s="8">
        <f>IF(OR($B799="",$C799="",$D799="",$E799="",$F799="",$G799="",$H799="",$I799="",$J799="",$K799="",$L799=""),"",IF($B799="Female",1/(1+EXP(-SUMPRODUCT(Engine!$C$25378:$C$25409,INDIRECT("Coefficients!$D$2:$D$33")))),1/(1+EXP(-SUMPRODUCT(Engine!$C$25378:$C$25409,INDIRECT("Coefficients!$E$2:$E$33"))))))</f>
      </c>
      <c r="R799" s="8">
        <f>IF(OR($B799="",$C799="",$D799="",$E799="",$F799="",$G799="",$H799="",$I799="",$J799="",$K799="",$L799=""),"",IF($B799="Female",1/(1+EXP(-SUMPRODUCT(Engine!$C$25378:$C$25409,INDIRECT("Coefficients!$F$2:$F$33")))),1/(1+EXP(-SUMPRODUCT(Engine!$C$25378:$C$25409,INDIRECT("Coefficients!$G$2:$G$33"))))))</f>
      </c>
      <c r="S799" s="8">
        <f>IF(OR($B799="",$C799="",$D799="",$E799="",$F799="",$G799="",$H799="",$I799="",$J799="",$K799="",$L799=""),"",IF($B799="Female",1/(1+EXP(-SUMPRODUCT(Engine!$C$25378:$C$25409,INDIRECT("Coefficients!$H$2:$H$33")))),1/(1+EXP(-SUMPRODUCT(Engine!$C$25378:$C$25409,INDIRECT("Coefficients!$I$2:$I$33"))))))</f>
      </c>
      <c r="T799" s="8">
        <f>IF(OR($B799="",$C799="",$D799="",$E799="",$F799="",$G799="",$H799="",$I799="",$J799="",$K799="",$L799=""),"",IF($B799="Female",1/(1+EXP(-SUMPRODUCT(Engine!$C$25378:$C$25409,INDIRECT("Coefficients!$J$2:$J$33")))),1/(1+EXP(-SUMPRODUCT(Engine!$C$25378:$C$25409,INDIRECT("Coefficients!$K$2:$K$33"))))))</f>
      </c>
      <c r="U799" s="8">
        <f>IF(OR($B799="",$C799="",$D799="",$E799="",$F799="",$G799="",$H799="",$I799="",$J799="",$K799="",$L799=""),"",IF($B799="Female",1/(1+EXP(-SUMPRODUCT(Engine!$C$25378:$C$25409,INDIRECT("Coefficients!$L$2:$L$33")))),1/(1+EXP(-SUMPRODUCT(Engine!$C$25378:$C$25409,INDIRECT("Coefficients!$M$2:$M$33"))))))</f>
      </c>
      <c r="V799" s="8">
        <f>IF(OR($B799="",$C799="",$D799="",$E799="",$F799="",$G799="",$H799="",$I799="",$J799="",$K799="",$L799=""),"",IF($B799="Female",1/(1+EXP(-SUMPRODUCT(Engine!$C$25378:$C$25409,INDIRECT("Coefficients!$N$2:$N$33")))),1/(1+EXP(-SUMPRODUCT(Engine!$C$25378:$C$25409,INDIRECT("Coefficients!$O$2:$O$33"))))))</f>
      </c>
      <c r="W799" s="8">
        <f>IF(OR($B799="",$C799="",$D799="",$E799="",$F799="",$G799="",$H799="",$I799="",$J799="",$K799="",$L799=""),"",IF($B799="Female",1/(1+EXP(-SUMPRODUCT(Engine!$C$25378:$C$25409,INDIRECT("Coefficients!$P$2:$P$33")))),1/(1+EXP(-SUMPRODUCT(Engine!$C$25378:$C$25409,INDIRECT("Coefficients!$Q$2:$Q$33"))))))</f>
      </c>
      <c r="X799" s="8">
        <f>IF(OR($B799="",$C799="",$D799="",$E799="",$F799="",$G799="",$H799="",$I799="",$J799="",$K799="",$L799=""),"",IF($B799="Female",1/(1+EXP(-SUMPRODUCT(Engine!$C$25378:$C$25409,INDIRECT("Coefficients!$R$2:$R$33")))),1/(1+EXP(-SUMPRODUCT(Engine!$C$25378:$C$25409,INDIRECT("Coefficients!$S$2:$S$33"))))))</f>
      </c>
      <c r="Y799" s="8">
        <f>IF(OR($B799="",$C799="",$D799="",$E799="",$F799="",$G799="",$H799="",$I799="",$J799="",$K799="",$L799=""),"",IF($B799="Female",1/(1+EXP(-SUMPRODUCT(Engine!$C$25378:$C$25409,INDIRECT("Coefficients!$T$2:$T$33")))),1/(1+EXP(-SUMPRODUCT(Engine!$C$25378:$C$25409,INDIRECT("Coefficients!$U$2:$U$33"))))))</f>
      </c>
      <c r="Z799" s="8">
        <f>IF(OR($B799="",$C799="",$D799="",$E799="",$F799="",$G799="",$H799="",$I799="",$J799="",$K799="",$L799=""),"",IF($B799="Female",1/(1+EXP(-SUMPRODUCT(Engine!$C$25378:$C$25409,INDIRECT("Coefficients!$V$2:$V$33")))),1/(1+EXP(-SUMPRODUCT(Engine!$C$25378:$C$25409,INDIRECT("Coefficients!$W$2:$W$33"))))))</f>
      </c>
      <c r="AA799" s="8">
        <f>IF(OR($B799="",$C799="",$D799="",$E799="",$F799="",$G799="",$H799="",$I799="",$J799="",$K799="",$L799=""),"",IF($B799="Female",1/(1+EXP(-SUMPRODUCT(Engine!$C$25378:$C$25409,INDIRECT("Coefficients!$X$2:$X$33")))),1/(1+EXP(-SUMPRODUCT(Engine!$C$25378:$C$25409,INDIRECT("Coefficients!$Y$2:$Y$33"))))))</f>
      </c>
      <c r="AB799" s="8">
        <f>IF(OR($B799="",$C799="",$D799="",$E799="",$F799="",$G799="",$H799="",$I799="",$J799="",$K799="",$L799=""),"",IF($B799="Female",1/(1+EXP(-SUMPRODUCT(Engine!$C$25378:$C$25409,INDIRECT("Coefficients!$Z$2:$Z$33")))),1/(1+EXP(-SUMPRODUCT(Engine!$C$25378:$C$25409,INDIRECT("Coefficients!$AA$2:$AA$33"))))))</f>
      </c>
      <c r="AC799" s="8">
        <f>IF(OR($B799="",$C799="",$D799="",$E799="",$F799="",$G799="",$H799="",$I799="",$J799="",$K799="",$L799=""),"",IF($B799="Female",1/(1+EXP(-SUMPRODUCT(Engine!$C$25378:$C$25409,INDIRECT("Coefficients!$AB$2:$AB$33")))),1/(1+EXP(-SUMPRODUCT(Engine!$C$25378:$C$25409,INDIRECT("Coefficients!$AC$2:$AC$33"))))))</f>
      </c>
      <c r="AD799" s="8">
        <f>IF(OR($B799="",$C799="",$D799="",$E799="",$F799="",$G799="",$H799="",$I799="",$J799="",$K799="",$L799=""),"",IF($B799="Female",1/(1+EXP(-SUMPRODUCT(Engine!$C$25378:$C$25409,INDIRECT("Coefficients!$AD$2:$AD$33")))),1/(1+EXP(-SUMPRODUCT(Engine!$C$25378:$C$25409,INDIRECT("Coefficients!$AE$2:$AE$33"))))))</f>
      </c>
      <c r="AE799" s="8">
        <f>IF(OR($B799="",$C799="",$D799="",$E799="",$F799="",$G799="",$H799="",$I799="",$J799="",$K799="",$L799=""),"",IF($B799="Female",1/(1+EXP(-SUMPRODUCT(Engine!$C$25378:$C$25409,INDIRECT("Coefficients!$AF$2:$AF$33")))),1/(1+EXP(-SUMPRODUCT(Engine!$C$25378:$C$25409,INDIRECT("Coefficients!$AG$2:$AG$33"))))))</f>
      </c>
      <c r="AF799" s="8">
        <f>IF(OR($B799="",$C799="",$D799="",$E799="",$F799="",$G799="",$H799="",$I799="",$J799="",$K799="",$L799=""),"",IF($B799="Female",1/(1+EXP(-SUMPRODUCT(Engine!$C$25378:$C$25409,INDIRECT("Coefficients!$AH$2:$AH$33")))),1/(1+EXP(-SUMPRODUCT(Engine!$C$25378:$C$25409,INDIRECT("Coefficients!$AI$2:$AI$33"))))))</f>
      </c>
      <c r="AG799" s="8">
        <f>IF(OR($B799="",$C799="",$D799="",$E799="",$F799="",$G799="",$H799="",$I799="",$J799="",$K799="",$L799=""),"",IF($B799="Female",1/(1+EXP(-SUMPRODUCT(Engine!$C$25378:$C$25409,INDIRECT("Coefficients!$AJ$2:$AJ$33")))),1/(1+EXP(-SUMPRODUCT(Engine!$C$25378:$C$25409,INDIRECT("Coefficients!$AK$2:$AK$33"))))))</f>
      </c>
      <c r="AH799" s="8">
        <f>IF(OR($B799="",$C799="",$D799="",$E799="",$F799="",$G799="",$H799="",$I799="",$J799="",$K799="",$L799=""),"",IF($B799="Female",1/(1+EXP(-SUMPRODUCT(Engine!$C$25378:$C$25409,INDIRECT("Coefficients!$AL$2:$AL$33")))),1/(1+EXP(-SUMPRODUCT(Engine!$C$25378:$C$25409,INDIRECT("Coefficients!$AM$2:$AM$33"))))))</f>
      </c>
      <c r="AI799" s="8">
        <f>IF(OR($B799="",$C799="",$D799="",$E799="",$F799="",$G799="",$H799="",$I799="",$J799="",$K799="",$L799=""),"",IF($B799="Female",1/(1+EXP(-SUMPRODUCT(Engine!$C$25378:$C$25409,INDIRECT("Coefficients!$AN$2:$AN$33")))),1/(1+EXP(-SUMPRODUCT(Engine!$C$25378:$C$25409,INDIRECT("Coefficients!$AO$2:$AO$33"))))))</f>
      </c>
      <c r="AJ799" s="8">
        <f>IF(OR($B799="",$C799="",$D799="",$E799="",$F799="",$G799="",$H799="",$I799="",$J799="",$K799="",$L799=""),"",IF($B799="Female",1/(1+EXP(-SUMPRODUCT(Engine!$C$25378:$C$25409,INDIRECT("Coefficients!$AP$2:$AP$33")))),1/(1+EXP(-SUMPRODUCT(Engine!$C$25378:$C$25409,INDIRECT("Coefficients!$AQ$2:$AQ$33"))))))</f>
      </c>
      <c r="AK799" s="8">
        <f>IF(OR($B799="",$C799="",$D799="",$E799="",$F799="",$G799="",$H799="",$I799="",$J799="",$K799="",$L799=""),"",IF($B799="Female",1/(1+EXP(-SUMPRODUCT(Engine!$C$25378:$C$25409,INDIRECT("Coefficients!$AR$2:$AR$33")))),1/(1+EXP(-SUMPRODUCT(Engine!$C$25378:$C$25409,INDIRECT("Coefficients!$AS$2:$AS$33"))))))</f>
      </c>
      <c r="AL799" s="8">
        <f>IF(OR($B799="",$C799="",$D799="",$E799="",$F799="",$G799="",$H799="",$I799="",$J799="",$K799="",$L799=""),"",IF($B799="Female",1/(1+EXP(-SUMPRODUCT(Engine!$C$25378:$C$25409,INDIRECT("Coefficients!$AT$2:$AT$33")))),1/(1+EXP(-SUMPRODUCT(Engine!$C$25378:$C$25409,INDIRECT("Coefficients!$AU$2:$AU$33"))))))</f>
      </c>
      <c r="AM799" s="8">
        <f>IF(OR($B799="",$C799="",$D799="",$E799="",$F799="",$G799="",$H799="",$I799="",$J799="",$K799="",$L799=""),"",IF($B799="Female",1/(1+EXP(-SUMPRODUCT(Engine!$C$25378:$C$25409,INDIRECT("Coefficients!$AV$2:$AV$33")))),1/(1+EXP(-SUMPRODUCT(Engine!$C$25378:$C$25409,INDIRECT("Coefficients!$AW$2:$AW$33"))))))</f>
      </c>
      <c r="AN799" s="8">
        <f>IF(OR($B799="",$C799="",$D799="",$E799="",$F799="",$G799="",$H799="",$I799="",$J799="",$K799="",$L799=""),"",IF($B799="Female",1/(1+EXP(-SUMPRODUCT(Engine!$C$25378:$C$25409,INDIRECT("Coefficients!$AX$2:$AX$33")))),1/(1+EXP(-SUMPRODUCT(Engine!$C$25378:$C$25409,INDIRECT("Coefficients!$AY$2:$AY$33"))))))</f>
      </c>
      <c r="AO799" s="8">
        <f>IF(OR($B799="",$C799="",$D799="",$E799="",$F799="",$G799="",$H799="",$I799="",$J799="",$K799="",$L799=""),"",IF($B799="Female",1/(1+EXP(-SUMPRODUCT(Engine!$C$25378:$C$25409,INDIRECT("Coefficients!$AZ$2:$AZ$33")))),1/(1+EXP(-SUMPRODUCT(Engine!$C$25378:$C$25409,INDIRECT("Coefficients!$BA$2:$BA$33"))))))</f>
      </c>
      <c r="AP799" s="8">
        <f>IF(OR($B799="",$C799="",$D799="",$E799="",$F799="",$G799="",$H799="",$I799="",$J799="",$K799="",$L799=""),"",IF($B799="Female",1/(1+EXP(-SUMPRODUCT(Engine!$C$25378:$C$25409,INDIRECT("Coefficients!$BB$2:$BB$33")))),1/(1+EXP(-SUMPRODUCT(Engine!$C$25378:$C$25409,INDIRECT("Coefficients!$BC$2:$BC$33"))))))</f>
      </c>
      <c r="AQ799" s="8">
        <f>IF(OR($B799="",$C799="",$D799="",$E799="",$F799="",$G799="",$H799="",$I799="",$J799="",$K799="",$L799=""),"",IF($B799="Female",1/(1+EXP(-SUMPRODUCT(Engine!$C$25378:$C$25409,INDIRECT("Coefficients!$BD$2:$BD$33")))),1/(1+EXP(-SUMPRODUCT(Engine!$C$25378:$C$25409,INDIRECT("Coefficients!$BE$2:$BE$33"))))))</f>
      </c>
      <c r="AR799" s="8">
        <f>IF(OR($B799="",$C799="",$D799="",$E799="",$F799="",$G799="",$H799="",$I799="",$J799="",$K799="",$L799=""),"",IF($B799="Female",1/(1+EXP(-SUMPRODUCT(Engine!$C$25378:$C$25409,INDIRECT("Coefficients!$BF$2:$BF$33")))),1/(1+EXP(-SUMPRODUCT(Engine!$C$25378:$C$25409,INDIRECT("Coefficients!$BG$2:$BG$33"))))))</f>
      </c>
      <c r="AS799" s="8">
        <f>IF(OR($B799="",$C799="",$D799="",$E799="",$F799="",$G799="",$H799="",$I799="",$J799="",$K799="",$L799=""),"",IF($B799="Female",1/(1+EXP(-SUMPRODUCT(Engine!$C$25378:$C$25409,INDIRECT("Coefficients!$BH$2:$BH$33")))),1/(1+EXP(-SUMPRODUCT(Engine!$C$25378:$C$25409,INDIRECT("Coefficients!$BI$2:$BI$33"))))))</f>
      </c>
      <c r="AT799" s="8">
        <f>IF(OR($B799="",$C799="",$D799="",$E799="",$F799="",$G799="",$H799="",$I799="",$J799="",$K799="",$L799=""),"",IF($B799="Female",1/(1+EXP(-SUMPRODUCT(Engine!$C$25378:$C$25409,INDIRECT("Coefficients!$BJ$2:$BJ$33")))),1/(1+EXP(-SUMPRODUCT(Engine!$C$25378:$C$25409,INDIRECT("Coefficients!$BK$2:$BK$33"))))))</f>
      </c>
      <c r="AU799" s="8">
        <f>IF(OR($B799="",$C799="",$D799="",$E799="",$F799="",$G799="",$H799="",$I799="",$J799="",$K799="",$L799=""),"",IF($B799="Female",1/(1+EXP(-SUMPRODUCT(Engine!$C$25378:$C$25409,INDIRECT("Coefficients!$BL$2:$BL$33")))),1/(1+EXP(-SUMPRODUCT(Engine!$C$25378:$C$25409,INDIRECT("Coefficients!$BM$2:$BM$33"))))))</f>
      </c>
      <c r="AV799" s="8">
        <f>IF(OR($B799="",$C799="",$D799="",$E799="",$F799="",$G799="",$H799="",$I799="",$J799="",$K799="",$L799=""),"",IF($B799="Female",1/(1+EXP(-SUMPRODUCT(Engine!$C$25378:$C$25409,INDIRECT("Coefficients!$BN$2:$BN$33")))),1/(1+EXP(-SUMPRODUCT(Engine!$C$25378:$C$25409,INDIRECT("Coefficients!$BO$2:$BO$33"))))))</f>
      </c>
      <c r="AW799" s="8">
        <f>IF(OR($B799="",$C799="",$D799="",$E799="",$F799="",$G799="",$H799="",$I799="",$J799="",$K799="",$L799=""),"",IF($B799="Female",1/(1+EXP(-SUMPRODUCT(Engine!$C$25378:$C$25409,INDIRECT("Coefficients!$BP$2:$BP$33")))),1/(1+EXP(-SUMPRODUCT(Engine!$C$25378:$C$25409,INDIRECT("Coefficients!$BQ$2:$BQ$33"))))))</f>
      </c>
      <c r="AX799" s="8">
        <f>IF(OR($B799="",$C799="",$D799="",$E799="",$F799="",$G799="",$H799="",$I799="",$J799="",$K799="",$L799=""),"",IF($B799="Female",1/(1+EXP(-SUMPRODUCT(Engine!$C$25378:$C$25409,INDIRECT("Coefficients!$BR$2:$BR$33")))),1/(1+EXP(-SUMPRODUCT(Engine!$C$25378:$C$25409,INDIRECT("Coefficients!$BS$2:$BS$33"))))))</f>
      </c>
      <c r="AY799" s="8">
        <f>IF(OR($B799="",$C799="",$D799="",$E799="",$F799="",$G799="",$H799="",$I799="",$J799="",$K799="",$L799=""),"",IF($B799="Female",1/(1+EXP(-SUMPRODUCT(Engine!$C$25378:$C$25409,INDIRECT("Coefficients!$BT$2:$BT$33")))),1/(1+EXP(-SUMPRODUCT(Engine!$C$25378:$C$25409,INDIRECT("Coefficients!$BU$2:$BU$33"))))))</f>
      </c>
      <c r="AZ799" s="8">
        <f>IF(OR($B799="",$C799="",$D799="",$E799="",$F799="",$G799="",$H799="",$I799="",$J799="",$K799="",$L799=""),"",IF($B799="Female",1/(1+EXP(-SUMPRODUCT(Engine!$C$25378:$C$25409,INDIRECT("Coefficients!$BV$2:$BV$33")))),1/(1+EXP(-SUMPRODUCT(Engine!$C$25378:$C$25409,INDIRECT("Coefficients!$BW$2:$BW$33"))))))</f>
      </c>
      <c r="BA799" s="8">
        <f>IF(OR($B799="",$C799="",$D799="",$E799="",$F799="",$G799="",$H799="",$I799="",$J799="",$K799="",$L799=""),"",IF($B799="Female",1/(1+EXP(-SUMPRODUCT(Engine!$C$25378:$C$25409,INDIRECT("Coefficients!$BX$2:$BX$33")))),1/(1+EXP(-SUMPRODUCT(Engine!$C$25378:$C$25409,INDIRECT("Coefficients!$BY$2:$BY$33"))))))</f>
      </c>
      <c r="BB799" s="8">
        <f>IF(OR($B799="",$C799="",$D799="",$E799="",$F799="",$G799="",$H799="",$I799="",$J799="",$K799="",$L799=""),"",IF($B799="Female",1/(1+EXP(-SUMPRODUCT(Engine!$C$25378:$C$25409,INDIRECT("Coefficients!$BZ$2:$BZ$33")))),1/(1+EXP(-SUMPRODUCT(Engine!$C$25378:$C$25409,INDIRECT("Coefficients!$CA$2:$CA$33"))))))</f>
      </c>
      <c r="BC799" s="8">
        <f>IF(OR($B799="",$C799="",$D799="",$E799="",$F799="",$G799="",$H799="",$I799="",$J799="",$K799="",$L799=""),"",IF($B799="Female",1/(1+EXP(-SUMPRODUCT(Engine!$C$25378:$C$25409,INDIRECT("Coefficients!$CB$2:$CB$33")))),1/(1+EXP(-SUMPRODUCT(Engine!$C$25378:$C$25409,INDIRECT("Coefficients!$CC$2:$CC$33"))))))</f>
      </c>
      <c r="BD799" s="8">
        <f>IF(OR($B799="",$C799="",$D799="",$E799="",$F799="",$G799="",$H799="",$I799="",$J799="",$K799="",$L799=""),"",IF($B799="Female",1/(1+EXP(-SUMPRODUCT(Engine!$C$25378:$C$25409,INDIRECT("Coefficients!$CD$2:$CD$33")))),1/(1+EXP(-SUMPRODUCT(Engine!$C$25378:$C$25409,INDIRECT("Coefficients!$CE$2:$CE$33"))))))</f>
      </c>
      <c r="BE799" s="8">
        <f>IF(OR($B799="",$C799="",$D799="",$E799="",$F799="",$G799="",$H799="",$I799="",$J799="",$K799="",$L799=""),"",IF($B799="Female",1/(1+EXP(-SUMPRODUCT(Engine!$C$25378:$C$25409,INDIRECT("Coefficients!$CF$2:$CF$33")))),1/(1+EXP(-SUMPRODUCT(Engine!$C$25378:$C$25409,INDIRECT("Coefficients!$CG$2:$CG$33"))))))</f>
      </c>
      <c r="BF799" s="8">
        <f>IF(OR($B799="",$C799="",$D799="",$E799="",$F799="",$G799="",$H799="",$I799="",$J799="",$K799="",$L799=""),"",IF($B799="Female",1/(1+EXP(-SUMPRODUCT(Engine!$C$25378:$C$25409,INDIRECT("Coefficients!$CH$2:$CH$33")))),1/(1+EXP(-SUMPRODUCT(Engine!$C$25378:$C$25409,INDIRECT("Coefficients!$CI$2:$CI$33"))))))</f>
      </c>
      <c r="BG799" s="8">
        <f>IF(OR($B799="",$C799="",$D799="",$E799="",$F799="",$G799="",$H799="",$I799="",$J799="",$K799="",$L799=""),"",IF($B799="Female",1/(1+EXP(-SUMPRODUCT(Engine!$C$25378:$C$25409,INDIRECT("Coefficients!$CJ$2:$CJ$33")))),1/(1+EXP(-SUMPRODUCT(Engine!$C$25378:$C$25409,INDIRECT("Coefficients!$CK$2:$CK$33"))))))</f>
      </c>
      <c r="BH799" s="8">
        <f>IF(OR($B799="",$C799="",$D799="",$E799="",$F799="",$G799="",$H799="",$I799="",$J799="",$K799="",$L799=""),"",IF($B799="Female",1/(1+EXP(-SUMPRODUCT(Engine!$C$25378:$C$25409,INDIRECT("Coefficients!$CL$2:$CL$33")))),1/(1+EXP(-SUMPRODUCT(Engine!$C$25378:$C$25409,INDIRECT("Coefficients!$CM$2:$CM$33"))))))</f>
      </c>
      <c r="BI799" s="8">
        <f>IF(OR($B799="",$C799="",$D799="",$E799="",$F799="",$G799="",$H799="",$I799="",$J799="",$K799="",$L799=""),"",IF($B799="Female",1/(1+EXP(-SUMPRODUCT(Engine!$C$25378:$C$25409,INDIRECT("Coefficients!$CN$2:$CN$33")))),1/(1+EXP(-SUMPRODUCT(Engine!$C$25378:$C$25409,INDIRECT("Coefficients!$CO$2:$CO$33"))))))</f>
      </c>
      <c r="BJ799" s="8">
        <f>IF(OR($B799="",$C799="",$D799="",$E799="",$F799="",$G799="",$H799="",$I799="",$J799="",$K799="",$L799=""),"",IF($B799="Female",1/(1+EXP(-SUMPRODUCT(Engine!$C$25378:$C$25409,INDIRECT("Coefficients!$CP$2:$CP$33")))),1/(1+EXP(-SUMPRODUCT(Engine!$C$25378:$C$25409,INDIRECT("Coefficients!$CQ$2:$CQ$33"))))))</f>
      </c>
      <c r="BK799" s="8">
        <f>IF(OR($B799="",$C799="",$D799="",$E799="",$F799="",$G799="",$H799="",$I799="",$J799="",$K799="",$L799=""),"",IF($B799="Female",1/(1+EXP(-SUMPRODUCT(Engine!$C$25378:$C$25409,INDIRECT("Coefficients!$CR$2:$CR$33")))),1/(1+EXP(-SUMPRODUCT(Engine!$C$25378:$C$25409,INDIRECT("Coefficients!$CS$2:$CS$33"))))))</f>
      </c>
      <c r="BL799" s="8">
        <f>IF(OR($B799="",$C799="",$D799="",$E799="",$F799="",$G799="",$H799="",$I799="",$J799="",$K799="",$L799=""),"",IF($B799="Female",1/(1+EXP(-SUMPRODUCT(Engine!$C$25378:$C$25409,INDIRECT("Coefficients!$CT$2:$CT$33")))),1/(1+EXP(-SUMPRODUCT(Engine!$C$25378:$C$25409,INDIRECT("Coefficients!$CU$2:$CU$33"))))))</f>
      </c>
      <c r="BM799" s="8">
        <f>IF(OR($B799="",$C799="",$D799="",$E799="",$F799="",$G799="",$H799="",$I799="",$J799="",$K799="",$L799=""),"",IF($B799="Female",1/(1+EXP(-SUMPRODUCT(Engine!$C$25378:$C$25409,INDIRECT("Coefficients!$CV$2:$CV$33")))),1/(1+EXP(-SUMPRODUCT(Engine!$C$25378:$C$25409,INDIRECT("Coefficients!$CW$2:$CW$33"))))))</f>
      </c>
    </row>
    <row r="800" spans="1:6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8">
        <f>IF(OR($B800="",$C800="",$D800="",$E800="",$F800="",$G800="",$H800="",$I800="",$J800="",$K800="",$L800=""),"",IF($B800="Female",1/(1+EXP(-SUMPRODUCT(Engine!$C$25410:$C$25441,INDIRECT("Coefficients!$B$2:$B$33")))),1/(1+EXP(-SUMPRODUCT(Engine!$C$25410:$C$25441,INDIRECT("Coefficients!$C$2:$C$33"))))))</f>
      </c>
      <c r="Q800" s="8">
        <f>IF(OR($B800="",$C800="",$D800="",$E800="",$F800="",$G800="",$H800="",$I800="",$J800="",$K800="",$L800=""),"",IF($B800="Female",1/(1+EXP(-SUMPRODUCT(Engine!$C$25410:$C$25441,INDIRECT("Coefficients!$D$2:$D$33")))),1/(1+EXP(-SUMPRODUCT(Engine!$C$25410:$C$25441,INDIRECT("Coefficients!$E$2:$E$33"))))))</f>
      </c>
      <c r="R800" s="8">
        <f>IF(OR($B800="",$C800="",$D800="",$E800="",$F800="",$G800="",$H800="",$I800="",$J800="",$K800="",$L800=""),"",IF($B800="Female",1/(1+EXP(-SUMPRODUCT(Engine!$C$25410:$C$25441,INDIRECT("Coefficients!$F$2:$F$33")))),1/(1+EXP(-SUMPRODUCT(Engine!$C$25410:$C$25441,INDIRECT("Coefficients!$G$2:$G$33"))))))</f>
      </c>
      <c r="S800" s="8">
        <f>IF(OR($B800="",$C800="",$D800="",$E800="",$F800="",$G800="",$H800="",$I800="",$J800="",$K800="",$L800=""),"",IF($B800="Female",1/(1+EXP(-SUMPRODUCT(Engine!$C$25410:$C$25441,INDIRECT("Coefficients!$H$2:$H$33")))),1/(1+EXP(-SUMPRODUCT(Engine!$C$25410:$C$25441,INDIRECT("Coefficients!$I$2:$I$33"))))))</f>
      </c>
      <c r="T800" s="8">
        <f>IF(OR($B800="",$C800="",$D800="",$E800="",$F800="",$G800="",$H800="",$I800="",$J800="",$K800="",$L800=""),"",IF($B800="Female",1/(1+EXP(-SUMPRODUCT(Engine!$C$25410:$C$25441,INDIRECT("Coefficients!$J$2:$J$33")))),1/(1+EXP(-SUMPRODUCT(Engine!$C$25410:$C$25441,INDIRECT("Coefficients!$K$2:$K$33"))))))</f>
      </c>
      <c r="U800" s="8">
        <f>IF(OR($B800="",$C800="",$D800="",$E800="",$F800="",$G800="",$H800="",$I800="",$J800="",$K800="",$L800=""),"",IF($B800="Female",1/(1+EXP(-SUMPRODUCT(Engine!$C$25410:$C$25441,INDIRECT("Coefficients!$L$2:$L$33")))),1/(1+EXP(-SUMPRODUCT(Engine!$C$25410:$C$25441,INDIRECT("Coefficients!$M$2:$M$33"))))))</f>
      </c>
      <c r="V800" s="8">
        <f>IF(OR($B800="",$C800="",$D800="",$E800="",$F800="",$G800="",$H800="",$I800="",$J800="",$K800="",$L800=""),"",IF($B800="Female",1/(1+EXP(-SUMPRODUCT(Engine!$C$25410:$C$25441,INDIRECT("Coefficients!$N$2:$N$33")))),1/(1+EXP(-SUMPRODUCT(Engine!$C$25410:$C$25441,INDIRECT("Coefficients!$O$2:$O$33"))))))</f>
      </c>
      <c r="W800" s="8">
        <f>IF(OR($B800="",$C800="",$D800="",$E800="",$F800="",$G800="",$H800="",$I800="",$J800="",$K800="",$L800=""),"",IF($B800="Female",1/(1+EXP(-SUMPRODUCT(Engine!$C$25410:$C$25441,INDIRECT("Coefficients!$P$2:$P$33")))),1/(1+EXP(-SUMPRODUCT(Engine!$C$25410:$C$25441,INDIRECT("Coefficients!$Q$2:$Q$33"))))))</f>
      </c>
      <c r="X800" s="8">
        <f>IF(OR($B800="",$C800="",$D800="",$E800="",$F800="",$G800="",$H800="",$I800="",$J800="",$K800="",$L800=""),"",IF($B800="Female",1/(1+EXP(-SUMPRODUCT(Engine!$C$25410:$C$25441,INDIRECT("Coefficients!$R$2:$R$33")))),1/(1+EXP(-SUMPRODUCT(Engine!$C$25410:$C$25441,INDIRECT("Coefficients!$S$2:$S$33"))))))</f>
      </c>
      <c r="Y800" s="8">
        <f>IF(OR($B800="",$C800="",$D800="",$E800="",$F800="",$G800="",$H800="",$I800="",$J800="",$K800="",$L800=""),"",IF($B800="Female",1/(1+EXP(-SUMPRODUCT(Engine!$C$25410:$C$25441,INDIRECT("Coefficients!$T$2:$T$33")))),1/(1+EXP(-SUMPRODUCT(Engine!$C$25410:$C$25441,INDIRECT("Coefficients!$U$2:$U$33"))))))</f>
      </c>
      <c r="Z800" s="8">
        <f>IF(OR($B800="",$C800="",$D800="",$E800="",$F800="",$G800="",$H800="",$I800="",$J800="",$K800="",$L800=""),"",IF($B800="Female",1/(1+EXP(-SUMPRODUCT(Engine!$C$25410:$C$25441,INDIRECT("Coefficients!$V$2:$V$33")))),1/(1+EXP(-SUMPRODUCT(Engine!$C$25410:$C$25441,INDIRECT("Coefficients!$W$2:$W$33"))))))</f>
      </c>
      <c r="AA800" s="8">
        <f>IF(OR($B800="",$C800="",$D800="",$E800="",$F800="",$G800="",$H800="",$I800="",$J800="",$K800="",$L800=""),"",IF($B800="Female",1/(1+EXP(-SUMPRODUCT(Engine!$C$25410:$C$25441,INDIRECT("Coefficients!$X$2:$X$33")))),1/(1+EXP(-SUMPRODUCT(Engine!$C$25410:$C$25441,INDIRECT("Coefficients!$Y$2:$Y$33"))))))</f>
      </c>
      <c r="AB800" s="8">
        <f>IF(OR($B800="",$C800="",$D800="",$E800="",$F800="",$G800="",$H800="",$I800="",$J800="",$K800="",$L800=""),"",IF($B800="Female",1/(1+EXP(-SUMPRODUCT(Engine!$C$25410:$C$25441,INDIRECT("Coefficients!$Z$2:$Z$33")))),1/(1+EXP(-SUMPRODUCT(Engine!$C$25410:$C$25441,INDIRECT("Coefficients!$AA$2:$AA$33"))))))</f>
      </c>
      <c r="AC800" s="8">
        <f>IF(OR($B800="",$C800="",$D800="",$E800="",$F800="",$G800="",$H800="",$I800="",$J800="",$K800="",$L800=""),"",IF($B800="Female",1/(1+EXP(-SUMPRODUCT(Engine!$C$25410:$C$25441,INDIRECT("Coefficients!$AB$2:$AB$33")))),1/(1+EXP(-SUMPRODUCT(Engine!$C$25410:$C$25441,INDIRECT("Coefficients!$AC$2:$AC$33"))))))</f>
      </c>
      <c r="AD800" s="8">
        <f>IF(OR($B800="",$C800="",$D800="",$E800="",$F800="",$G800="",$H800="",$I800="",$J800="",$K800="",$L800=""),"",IF($B800="Female",1/(1+EXP(-SUMPRODUCT(Engine!$C$25410:$C$25441,INDIRECT("Coefficients!$AD$2:$AD$33")))),1/(1+EXP(-SUMPRODUCT(Engine!$C$25410:$C$25441,INDIRECT("Coefficients!$AE$2:$AE$33"))))))</f>
      </c>
      <c r="AE800" s="8">
        <f>IF(OR($B800="",$C800="",$D800="",$E800="",$F800="",$G800="",$H800="",$I800="",$J800="",$K800="",$L800=""),"",IF($B800="Female",1/(1+EXP(-SUMPRODUCT(Engine!$C$25410:$C$25441,INDIRECT("Coefficients!$AF$2:$AF$33")))),1/(1+EXP(-SUMPRODUCT(Engine!$C$25410:$C$25441,INDIRECT("Coefficients!$AG$2:$AG$33"))))))</f>
      </c>
      <c r="AF800" s="8">
        <f>IF(OR($B800="",$C800="",$D800="",$E800="",$F800="",$G800="",$H800="",$I800="",$J800="",$K800="",$L800=""),"",IF($B800="Female",1/(1+EXP(-SUMPRODUCT(Engine!$C$25410:$C$25441,INDIRECT("Coefficients!$AH$2:$AH$33")))),1/(1+EXP(-SUMPRODUCT(Engine!$C$25410:$C$25441,INDIRECT("Coefficients!$AI$2:$AI$33"))))))</f>
      </c>
      <c r="AG800" s="8">
        <f>IF(OR($B800="",$C800="",$D800="",$E800="",$F800="",$G800="",$H800="",$I800="",$J800="",$K800="",$L800=""),"",IF($B800="Female",1/(1+EXP(-SUMPRODUCT(Engine!$C$25410:$C$25441,INDIRECT("Coefficients!$AJ$2:$AJ$33")))),1/(1+EXP(-SUMPRODUCT(Engine!$C$25410:$C$25441,INDIRECT("Coefficients!$AK$2:$AK$33"))))))</f>
      </c>
      <c r="AH800" s="8">
        <f>IF(OR($B800="",$C800="",$D800="",$E800="",$F800="",$G800="",$H800="",$I800="",$J800="",$K800="",$L800=""),"",IF($B800="Female",1/(1+EXP(-SUMPRODUCT(Engine!$C$25410:$C$25441,INDIRECT("Coefficients!$AL$2:$AL$33")))),1/(1+EXP(-SUMPRODUCT(Engine!$C$25410:$C$25441,INDIRECT("Coefficients!$AM$2:$AM$33"))))))</f>
      </c>
      <c r="AI800" s="8">
        <f>IF(OR($B800="",$C800="",$D800="",$E800="",$F800="",$G800="",$H800="",$I800="",$J800="",$K800="",$L800=""),"",IF($B800="Female",1/(1+EXP(-SUMPRODUCT(Engine!$C$25410:$C$25441,INDIRECT("Coefficients!$AN$2:$AN$33")))),1/(1+EXP(-SUMPRODUCT(Engine!$C$25410:$C$25441,INDIRECT("Coefficients!$AO$2:$AO$33"))))))</f>
      </c>
      <c r="AJ800" s="8">
        <f>IF(OR($B800="",$C800="",$D800="",$E800="",$F800="",$G800="",$H800="",$I800="",$J800="",$K800="",$L800=""),"",IF($B800="Female",1/(1+EXP(-SUMPRODUCT(Engine!$C$25410:$C$25441,INDIRECT("Coefficients!$AP$2:$AP$33")))),1/(1+EXP(-SUMPRODUCT(Engine!$C$25410:$C$25441,INDIRECT("Coefficients!$AQ$2:$AQ$33"))))))</f>
      </c>
      <c r="AK800" s="8">
        <f>IF(OR($B800="",$C800="",$D800="",$E800="",$F800="",$G800="",$H800="",$I800="",$J800="",$K800="",$L800=""),"",IF($B800="Female",1/(1+EXP(-SUMPRODUCT(Engine!$C$25410:$C$25441,INDIRECT("Coefficients!$AR$2:$AR$33")))),1/(1+EXP(-SUMPRODUCT(Engine!$C$25410:$C$25441,INDIRECT("Coefficients!$AS$2:$AS$33"))))))</f>
      </c>
      <c r="AL800" s="8">
        <f>IF(OR($B800="",$C800="",$D800="",$E800="",$F800="",$G800="",$H800="",$I800="",$J800="",$K800="",$L800=""),"",IF($B800="Female",1/(1+EXP(-SUMPRODUCT(Engine!$C$25410:$C$25441,INDIRECT("Coefficients!$AT$2:$AT$33")))),1/(1+EXP(-SUMPRODUCT(Engine!$C$25410:$C$25441,INDIRECT("Coefficients!$AU$2:$AU$33"))))))</f>
      </c>
      <c r="AM800" s="8">
        <f>IF(OR($B800="",$C800="",$D800="",$E800="",$F800="",$G800="",$H800="",$I800="",$J800="",$K800="",$L800=""),"",IF($B800="Female",1/(1+EXP(-SUMPRODUCT(Engine!$C$25410:$C$25441,INDIRECT("Coefficients!$AV$2:$AV$33")))),1/(1+EXP(-SUMPRODUCT(Engine!$C$25410:$C$25441,INDIRECT("Coefficients!$AW$2:$AW$33"))))))</f>
      </c>
      <c r="AN800" s="8">
        <f>IF(OR($B800="",$C800="",$D800="",$E800="",$F800="",$G800="",$H800="",$I800="",$J800="",$K800="",$L800=""),"",IF($B800="Female",1/(1+EXP(-SUMPRODUCT(Engine!$C$25410:$C$25441,INDIRECT("Coefficients!$AX$2:$AX$33")))),1/(1+EXP(-SUMPRODUCT(Engine!$C$25410:$C$25441,INDIRECT("Coefficients!$AY$2:$AY$33"))))))</f>
      </c>
      <c r="AO800" s="8">
        <f>IF(OR($B800="",$C800="",$D800="",$E800="",$F800="",$G800="",$H800="",$I800="",$J800="",$K800="",$L800=""),"",IF($B800="Female",1/(1+EXP(-SUMPRODUCT(Engine!$C$25410:$C$25441,INDIRECT("Coefficients!$AZ$2:$AZ$33")))),1/(1+EXP(-SUMPRODUCT(Engine!$C$25410:$C$25441,INDIRECT("Coefficients!$BA$2:$BA$33"))))))</f>
      </c>
      <c r="AP800" s="8">
        <f>IF(OR($B800="",$C800="",$D800="",$E800="",$F800="",$G800="",$H800="",$I800="",$J800="",$K800="",$L800=""),"",IF($B800="Female",1/(1+EXP(-SUMPRODUCT(Engine!$C$25410:$C$25441,INDIRECT("Coefficients!$BB$2:$BB$33")))),1/(1+EXP(-SUMPRODUCT(Engine!$C$25410:$C$25441,INDIRECT("Coefficients!$BC$2:$BC$33"))))))</f>
      </c>
      <c r="AQ800" s="8">
        <f>IF(OR($B800="",$C800="",$D800="",$E800="",$F800="",$G800="",$H800="",$I800="",$J800="",$K800="",$L800=""),"",IF($B800="Female",1/(1+EXP(-SUMPRODUCT(Engine!$C$25410:$C$25441,INDIRECT("Coefficients!$BD$2:$BD$33")))),1/(1+EXP(-SUMPRODUCT(Engine!$C$25410:$C$25441,INDIRECT("Coefficients!$BE$2:$BE$33"))))))</f>
      </c>
      <c r="AR800" s="8">
        <f>IF(OR($B800="",$C800="",$D800="",$E800="",$F800="",$G800="",$H800="",$I800="",$J800="",$K800="",$L800=""),"",IF($B800="Female",1/(1+EXP(-SUMPRODUCT(Engine!$C$25410:$C$25441,INDIRECT("Coefficients!$BF$2:$BF$33")))),1/(1+EXP(-SUMPRODUCT(Engine!$C$25410:$C$25441,INDIRECT("Coefficients!$BG$2:$BG$33"))))))</f>
      </c>
      <c r="AS800" s="8">
        <f>IF(OR($B800="",$C800="",$D800="",$E800="",$F800="",$G800="",$H800="",$I800="",$J800="",$K800="",$L800=""),"",IF($B800="Female",1/(1+EXP(-SUMPRODUCT(Engine!$C$25410:$C$25441,INDIRECT("Coefficients!$BH$2:$BH$33")))),1/(1+EXP(-SUMPRODUCT(Engine!$C$25410:$C$25441,INDIRECT("Coefficients!$BI$2:$BI$33"))))))</f>
      </c>
      <c r="AT800" s="8">
        <f>IF(OR($B800="",$C800="",$D800="",$E800="",$F800="",$G800="",$H800="",$I800="",$J800="",$K800="",$L800=""),"",IF($B800="Female",1/(1+EXP(-SUMPRODUCT(Engine!$C$25410:$C$25441,INDIRECT("Coefficients!$BJ$2:$BJ$33")))),1/(1+EXP(-SUMPRODUCT(Engine!$C$25410:$C$25441,INDIRECT("Coefficients!$BK$2:$BK$33"))))))</f>
      </c>
      <c r="AU800" s="8">
        <f>IF(OR($B800="",$C800="",$D800="",$E800="",$F800="",$G800="",$H800="",$I800="",$J800="",$K800="",$L800=""),"",IF($B800="Female",1/(1+EXP(-SUMPRODUCT(Engine!$C$25410:$C$25441,INDIRECT("Coefficients!$BL$2:$BL$33")))),1/(1+EXP(-SUMPRODUCT(Engine!$C$25410:$C$25441,INDIRECT("Coefficients!$BM$2:$BM$33"))))))</f>
      </c>
      <c r="AV800" s="8">
        <f>IF(OR($B800="",$C800="",$D800="",$E800="",$F800="",$G800="",$H800="",$I800="",$J800="",$K800="",$L800=""),"",IF($B800="Female",1/(1+EXP(-SUMPRODUCT(Engine!$C$25410:$C$25441,INDIRECT("Coefficients!$BN$2:$BN$33")))),1/(1+EXP(-SUMPRODUCT(Engine!$C$25410:$C$25441,INDIRECT("Coefficients!$BO$2:$BO$33"))))))</f>
      </c>
      <c r="AW800" s="8">
        <f>IF(OR($B800="",$C800="",$D800="",$E800="",$F800="",$G800="",$H800="",$I800="",$J800="",$K800="",$L800=""),"",IF($B800="Female",1/(1+EXP(-SUMPRODUCT(Engine!$C$25410:$C$25441,INDIRECT("Coefficients!$BP$2:$BP$33")))),1/(1+EXP(-SUMPRODUCT(Engine!$C$25410:$C$25441,INDIRECT("Coefficients!$BQ$2:$BQ$33"))))))</f>
      </c>
      <c r="AX800" s="8">
        <f>IF(OR($B800="",$C800="",$D800="",$E800="",$F800="",$G800="",$H800="",$I800="",$J800="",$K800="",$L800=""),"",IF($B800="Female",1/(1+EXP(-SUMPRODUCT(Engine!$C$25410:$C$25441,INDIRECT("Coefficients!$BR$2:$BR$33")))),1/(1+EXP(-SUMPRODUCT(Engine!$C$25410:$C$25441,INDIRECT("Coefficients!$BS$2:$BS$33"))))))</f>
      </c>
      <c r="AY800" s="8">
        <f>IF(OR($B800="",$C800="",$D800="",$E800="",$F800="",$G800="",$H800="",$I800="",$J800="",$K800="",$L800=""),"",IF($B800="Female",1/(1+EXP(-SUMPRODUCT(Engine!$C$25410:$C$25441,INDIRECT("Coefficients!$BT$2:$BT$33")))),1/(1+EXP(-SUMPRODUCT(Engine!$C$25410:$C$25441,INDIRECT("Coefficients!$BU$2:$BU$33"))))))</f>
      </c>
      <c r="AZ800" s="8">
        <f>IF(OR($B800="",$C800="",$D800="",$E800="",$F800="",$G800="",$H800="",$I800="",$J800="",$K800="",$L800=""),"",IF($B800="Female",1/(1+EXP(-SUMPRODUCT(Engine!$C$25410:$C$25441,INDIRECT("Coefficients!$BV$2:$BV$33")))),1/(1+EXP(-SUMPRODUCT(Engine!$C$25410:$C$25441,INDIRECT("Coefficients!$BW$2:$BW$33"))))))</f>
      </c>
      <c r="BA800" s="8">
        <f>IF(OR($B800="",$C800="",$D800="",$E800="",$F800="",$G800="",$H800="",$I800="",$J800="",$K800="",$L800=""),"",IF($B800="Female",1/(1+EXP(-SUMPRODUCT(Engine!$C$25410:$C$25441,INDIRECT("Coefficients!$BX$2:$BX$33")))),1/(1+EXP(-SUMPRODUCT(Engine!$C$25410:$C$25441,INDIRECT("Coefficients!$BY$2:$BY$33"))))))</f>
      </c>
      <c r="BB800" s="8">
        <f>IF(OR($B800="",$C800="",$D800="",$E800="",$F800="",$G800="",$H800="",$I800="",$J800="",$K800="",$L800=""),"",IF($B800="Female",1/(1+EXP(-SUMPRODUCT(Engine!$C$25410:$C$25441,INDIRECT("Coefficients!$BZ$2:$BZ$33")))),1/(1+EXP(-SUMPRODUCT(Engine!$C$25410:$C$25441,INDIRECT("Coefficients!$CA$2:$CA$33"))))))</f>
      </c>
      <c r="BC800" s="8">
        <f>IF(OR($B800="",$C800="",$D800="",$E800="",$F800="",$G800="",$H800="",$I800="",$J800="",$K800="",$L800=""),"",IF($B800="Female",1/(1+EXP(-SUMPRODUCT(Engine!$C$25410:$C$25441,INDIRECT("Coefficients!$CB$2:$CB$33")))),1/(1+EXP(-SUMPRODUCT(Engine!$C$25410:$C$25441,INDIRECT("Coefficients!$CC$2:$CC$33"))))))</f>
      </c>
      <c r="BD800" s="8">
        <f>IF(OR($B800="",$C800="",$D800="",$E800="",$F800="",$G800="",$H800="",$I800="",$J800="",$K800="",$L800=""),"",IF($B800="Female",1/(1+EXP(-SUMPRODUCT(Engine!$C$25410:$C$25441,INDIRECT("Coefficients!$CD$2:$CD$33")))),1/(1+EXP(-SUMPRODUCT(Engine!$C$25410:$C$25441,INDIRECT("Coefficients!$CE$2:$CE$33"))))))</f>
      </c>
      <c r="BE800" s="8">
        <f>IF(OR($B800="",$C800="",$D800="",$E800="",$F800="",$G800="",$H800="",$I800="",$J800="",$K800="",$L800=""),"",IF($B800="Female",1/(1+EXP(-SUMPRODUCT(Engine!$C$25410:$C$25441,INDIRECT("Coefficients!$CF$2:$CF$33")))),1/(1+EXP(-SUMPRODUCT(Engine!$C$25410:$C$25441,INDIRECT("Coefficients!$CG$2:$CG$33"))))))</f>
      </c>
      <c r="BF800" s="8">
        <f>IF(OR($B800="",$C800="",$D800="",$E800="",$F800="",$G800="",$H800="",$I800="",$J800="",$K800="",$L800=""),"",IF($B800="Female",1/(1+EXP(-SUMPRODUCT(Engine!$C$25410:$C$25441,INDIRECT("Coefficients!$CH$2:$CH$33")))),1/(1+EXP(-SUMPRODUCT(Engine!$C$25410:$C$25441,INDIRECT("Coefficients!$CI$2:$CI$33"))))))</f>
      </c>
      <c r="BG800" s="8">
        <f>IF(OR($B800="",$C800="",$D800="",$E800="",$F800="",$G800="",$H800="",$I800="",$J800="",$K800="",$L800=""),"",IF($B800="Female",1/(1+EXP(-SUMPRODUCT(Engine!$C$25410:$C$25441,INDIRECT("Coefficients!$CJ$2:$CJ$33")))),1/(1+EXP(-SUMPRODUCT(Engine!$C$25410:$C$25441,INDIRECT("Coefficients!$CK$2:$CK$33"))))))</f>
      </c>
      <c r="BH800" s="8">
        <f>IF(OR($B800="",$C800="",$D800="",$E800="",$F800="",$G800="",$H800="",$I800="",$J800="",$K800="",$L800=""),"",IF($B800="Female",1/(1+EXP(-SUMPRODUCT(Engine!$C$25410:$C$25441,INDIRECT("Coefficients!$CL$2:$CL$33")))),1/(1+EXP(-SUMPRODUCT(Engine!$C$25410:$C$25441,INDIRECT("Coefficients!$CM$2:$CM$33"))))))</f>
      </c>
      <c r="BI800" s="8">
        <f>IF(OR($B800="",$C800="",$D800="",$E800="",$F800="",$G800="",$H800="",$I800="",$J800="",$K800="",$L800=""),"",IF($B800="Female",1/(1+EXP(-SUMPRODUCT(Engine!$C$25410:$C$25441,INDIRECT("Coefficients!$CN$2:$CN$33")))),1/(1+EXP(-SUMPRODUCT(Engine!$C$25410:$C$25441,INDIRECT("Coefficients!$CO$2:$CO$33"))))))</f>
      </c>
      <c r="BJ800" s="8">
        <f>IF(OR($B800="",$C800="",$D800="",$E800="",$F800="",$G800="",$H800="",$I800="",$J800="",$K800="",$L800=""),"",IF($B800="Female",1/(1+EXP(-SUMPRODUCT(Engine!$C$25410:$C$25441,INDIRECT("Coefficients!$CP$2:$CP$33")))),1/(1+EXP(-SUMPRODUCT(Engine!$C$25410:$C$25441,INDIRECT("Coefficients!$CQ$2:$CQ$33"))))))</f>
      </c>
      <c r="BK800" s="8">
        <f>IF(OR($B800="",$C800="",$D800="",$E800="",$F800="",$G800="",$H800="",$I800="",$J800="",$K800="",$L800=""),"",IF($B800="Female",1/(1+EXP(-SUMPRODUCT(Engine!$C$25410:$C$25441,INDIRECT("Coefficients!$CR$2:$CR$33")))),1/(1+EXP(-SUMPRODUCT(Engine!$C$25410:$C$25441,INDIRECT("Coefficients!$CS$2:$CS$33"))))))</f>
      </c>
      <c r="BL800" s="8">
        <f>IF(OR($B800="",$C800="",$D800="",$E800="",$F800="",$G800="",$H800="",$I800="",$J800="",$K800="",$L800=""),"",IF($B800="Female",1/(1+EXP(-SUMPRODUCT(Engine!$C$25410:$C$25441,INDIRECT("Coefficients!$CT$2:$CT$33")))),1/(1+EXP(-SUMPRODUCT(Engine!$C$25410:$C$25441,INDIRECT("Coefficients!$CU$2:$CU$33"))))))</f>
      </c>
      <c r="BM800" s="8">
        <f>IF(OR($B800="",$C800="",$D800="",$E800="",$F800="",$G800="",$H800="",$I800="",$J800="",$K800="",$L800=""),"",IF($B800="Female",1/(1+EXP(-SUMPRODUCT(Engine!$C$25410:$C$25441,INDIRECT("Coefficients!$CV$2:$CV$33")))),1/(1+EXP(-SUMPRODUCT(Engine!$C$25410:$C$25441,INDIRECT("Coefficients!$CW$2:$CW$33"))))))</f>
      </c>
    </row>
    <row r="801" spans="1:6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8">
        <f>IF(OR($B801="",$C801="",$D801="",$E801="",$F801="",$G801="",$H801="",$I801="",$J801="",$K801="",$L801=""),"",IF($B801="Female",1/(1+EXP(-SUMPRODUCT(Engine!$C$25442:$C$25473,INDIRECT("Coefficients!$B$2:$B$33")))),1/(1+EXP(-SUMPRODUCT(Engine!$C$25442:$C$25473,INDIRECT("Coefficients!$C$2:$C$33"))))))</f>
      </c>
      <c r="Q801" s="8">
        <f>IF(OR($B801="",$C801="",$D801="",$E801="",$F801="",$G801="",$H801="",$I801="",$J801="",$K801="",$L801=""),"",IF($B801="Female",1/(1+EXP(-SUMPRODUCT(Engine!$C$25442:$C$25473,INDIRECT("Coefficients!$D$2:$D$33")))),1/(1+EXP(-SUMPRODUCT(Engine!$C$25442:$C$25473,INDIRECT("Coefficients!$E$2:$E$33"))))))</f>
      </c>
      <c r="R801" s="8">
        <f>IF(OR($B801="",$C801="",$D801="",$E801="",$F801="",$G801="",$H801="",$I801="",$J801="",$K801="",$L801=""),"",IF($B801="Female",1/(1+EXP(-SUMPRODUCT(Engine!$C$25442:$C$25473,INDIRECT("Coefficients!$F$2:$F$33")))),1/(1+EXP(-SUMPRODUCT(Engine!$C$25442:$C$25473,INDIRECT("Coefficients!$G$2:$G$33"))))))</f>
      </c>
      <c r="S801" s="8">
        <f>IF(OR($B801="",$C801="",$D801="",$E801="",$F801="",$G801="",$H801="",$I801="",$J801="",$K801="",$L801=""),"",IF($B801="Female",1/(1+EXP(-SUMPRODUCT(Engine!$C$25442:$C$25473,INDIRECT("Coefficients!$H$2:$H$33")))),1/(1+EXP(-SUMPRODUCT(Engine!$C$25442:$C$25473,INDIRECT("Coefficients!$I$2:$I$33"))))))</f>
      </c>
      <c r="T801" s="8">
        <f>IF(OR($B801="",$C801="",$D801="",$E801="",$F801="",$G801="",$H801="",$I801="",$J801="",$K801="",$L801=""),"",IF($B801="Female",1/(1+EXP(-SUMPRODUCT(Engine!$C$25442:$C$25473,INDIRECT("Coefficients!$J$2:$J$33")))),1/(1+EXP(-SUMPRODUCT(Engine!$C$25442:$C$25473,INDIRECT("Coefficients!$K$2:$K$33"))))))</f>
      </c>
      <c r="U801" s="8">
        <f>IF(OR($B801="",$C801="",$D801="",$E801="",$F801="",$G801="",$H801="",$I801="",$J801="",$K801="",$L801=""),"",IF($B801="Female",1/(1+EXP(-SUMPRODUCT(Engine!$C$25442:$C$25473,INDIRECT("Coefficients!$L$2:$L$33")))),1/(1+EXP(-SUMPRODUCT(Engine!$C$25442:$C$25473,INDIRECT("Coefficients!$M$2:$M$33"))))))</f>
      </c>
      <c r="V801" s="8">
        <f>IF(OR($B801="",$C801="",$D801="",$E801="",$F801="",$G801="",$H801="",$I801="",$J801="",$K801="",$L801=""),"",IF($B801="Female",1/(1+EXP(-SUMPRODUCT(Engine!$C$25442:$C$25473,INDIRECT("Coefficients!$N$2:$N$33")))),1/(1+EXP(-SUMPRODUCT(Engine!$C$25442:$C$25473,INDIRECT("Coefficients!$O$2:$O$33"))))))</f>
      </c>
      <c r="W801" s="8">
        <f>IF(OR($B801="",$C801="",$D801="",$E801="",$F801="",$G801="",$H801="",$I801="",$J801="",$K801="",$L801=""),"",IF($B801="Female",1/(1+EXP(-SUMPRODUCT(Engine!$C$25442:$C$25473,INDIRECT("Coefficients!$P$2:$P$33")))),1/(1+EXP(-SUMPRODUCT(Engine!$C$25442:$C$25473,INDIRECT("Coefficients!$Q$2:$Q$33"))))))</f>
      </c>
      <c r="X801" s="8">
        <f>IF(OR($B801="",$C801="",$D801="",$E801="",$F801="",$G801="",$H801="",$I801="",$J801="",$K801="",$L801=""),"",IF($B801="Female",1/(1+EXP(-SUMPRODUCT(Engine!$C$25442:$C$25473,INDIRECT("Coefficients!$R$2:$R$33")))),1/(1+EXP(-SUMPRODUCT(Engine!$C$25442:$C$25473,INDIRECT("Coefficients!$S$2:$S$33"))))))</f>
      </c>
      <c r="Y801" s="8">
        <f>IF(OR($B801="",$C801="",$D801="",$E801="",$F801="",$G801="",$H801="",$I801="",$J801="",$K801="",$L801=""),"",IF($B801="Female",1/(1+EXP(-SUMPRODUCT(Engine!$C$25442:$C$25473,INDIRECT("Coefficients!$T$2:$T$33")))),1/(1+EXP(-SUMPRODUCT(Engine!$C$25442:$C$25473,INDIRECT("Coefficients!$U$2:$U$33"))))))</f>
      </c>
      <c r="Z801" s="8">
        <f>IF(OR($B801="",$C801="",$D801="",$E801="",$F801="",$G801="",$H801="",$I801="",$J801="",$K801="",$L801=""),"",IF($B801="Female",1/(1+EXP(-SUMPRODUCT(Engine!$C$25442:$C$25473,INDIRECT("Coefficients!$V$2:$V$33")))),1/(1+EXP(-SUMPRODUCT(Engine!$C$25442:$C$25473,INDIRECT("Coefficients!$W$2:$W$33"))))))</f>
      </c>
      <c r="AA801" s="8">
        <f>IF(OR($B801="",$C801="",$D801="",$E801="",$F801="",$G801="",$H801="",$I801="",$J801="",$K801="",$L801=""),"",IF($B801="Female",1/(1+EXP(-SUMPRODUCT(Engine!$C$25442:$C$25473,INDIRECT("Coefficients!$X$2:$X$33")))),1/(1+EXP(-SUMPRODUCT(Engine!$C$25442:$C$25473,INDIRECT("Coefficients!$Y$2:$Y$33"))))))</f>
      </c>
      <c r="AB801" s="8">
        <f>IF(OR($B801="",$C801="",$D801="",$E801="",$F801="",$G801="",$H801="",$I801="",$J801="",$K801="",$L801=""),"",IF($B801="Female",1/(1+EXP(-SUMPRODUCT(Engine!$C$25442:$C$25473,INDIRECT("Coefficients!$Z$2:$Z$33")))),1/(1+EXP(-SUMPRODUCT(Engine!$C$25442:$C$25473,INDIRECT("Coefficients!$AA$2:$AA$33"))))))</f>
      </c>
      <c r="AC801" s="8">
        <f>IF(OR($B801="",$C801="",$D801="",$E801="",$F801="",$G801="",$H801="",$I801="",$J801="",$K801="",$L801=""),"",IF($B801="Female",1/(1+EXP(-SUMPRODUCT(Engine!$C$25442:$C$25473,INDIRECT("Coefficients!$AB$2:$AB$33")))),1/(1+EXP(-SUMPRODUCT(Engine!$C$25442:$C$25473,INDIRECT("Coefficients!$AC$2:$AC$33"))))))</f>
      </c>
      <c r="AD801" s="8">
        <f>IF(OR($B801="",$C801="",$D801="",$E801="",$F801="",$G801="",$H801="",$I801="",$J801="",$K801="",$L801=""),"",IF($B801="Female",1/(1+EXP(-SUMPRODUCT(Engine!$C$25442:$C$25473,INDIRECT("Coefficients!$AD$2:$AD$33")))),1/(1+EXP(-SUMPRODUCT(Engine!$C$25442:$C$25473,INDIRECT("Coefficients!$AE$2:$AE$33"))))))</f>
      </c>
      <c r="AE801" s="8">
        <f>IF(OR($B801="",$C801="",$D801="",$E801="",$F801="",$G801="",$H801="",$I801="",$J801="",$K801="",$L801=""),"",IF($B801="Female",1/(1+EXP(-SUMPRODUCT(Engine!$C$25442:$C$25473,INDIRECT("Coefficients!$AF$2:$AF$33")))),1/(1+EXP(-SUMPRODUCT(Engine!$C$25442:$C$25473,INDIRECT("Coefficients!$AG$2:$AG$33"))))))</f>
      </c>
      <c r="AF801" s="8">
        <f>IF(OR($B801="",$C801="",$D801="",$E801="",$F801="",$G801="",$H801="",$I801="",$J801="",$K801="",$L801=""),"",IF($B801="Female",1/(1+EXP(-SUMPRODUCT(Engine!$C$25442:$C$25473,INDIRECT("Coefficients!$AH$2:$AH$33")))),1/(1+EXP(-SUMPRODUCT(Engine!$C$25442:$C$25473,INDIRECT("Coefficients!$AI$2:$AI$33"))))))</f>
      </c>
      <c r="AG801" s="8">
        <f>IF(OR($B801="",$C801="",$D801="",$E801="",$F801="",$G801="",$H801="",$I801="",$J801="",$K801="",$L801=""),"",IF($B801="Female",1/(1+EXP(-SUMPRODUCT(Engine!$C$25442:$C$25473,INDIRECT("Coefficients!$AJ$2:$AJ$33")))),1/(1+EXP(-SUMPRODUCT(Engine!$C$25442:$C$25473,INDIRECT("Coefficients!$AK$2:$AK$33"))))))</f>
      </c>
      <c r="AH801" s="8">
        <f>IF(OR($B801="",$C801="",$D801="",$E801="",$F801="",$G801="",$H801="",$I801="",$J801="",$K801="",$L801=""),"",IF($B801="Female",1/(1+EXP(-SUMPRODUCT(Engine!$C$25442:$C$25473,INDIRECT("Coefficients!$AL$2:$AL$33")))),1/(1+EXP(-SUMPRODUCT(Engine!$C$25442:$C$25473,INDIRECT("Coefficients!$AM$2:$AM$33"))))))</f>
      </c>
      <c r="AI801" s="8">
        <f>IF(OR($B801="",$C801="",$D801="",$E801="",$F801="",$G801="",$H801="",$I801="",$J801="",$K801="",$L801=""),"",IF($B801="Female",1/(1+EXP(-SUMPRODUCT(Engine!$C$25442:$C$25473,INDIRECT("Coefficients!$AN$2:$AN$33")))),1/(1+EXP(-SUMPRODUCT(Engine!$C$25442:$C$25473,INDIRECT("Coefficients!$AO$2:$AO$33"))))))</f>
      </c>
      <c r="AJ801" s="8">
        <f>IF(OR($B801="",$C801="",$D801="",$E801="",$F801="",$G801="",$H801="",$I801="",$J801="",$K801="",$L801=""),"",IF($B801="Female",1/(1+EXP(-SUMPRODUCT(Engine!$C$25442:$C$25473,INDIRECT("Coefficients!$AP$2:$AP$33")))),1/(1+EXP(-SUMPRODUCT(Engine!$C$25442:$C$25473,INDIRECT("Coefficients!$AQ$2:$AQ$33"))))))</f>
      </c>
      <c r="AK801" s="8">
        <f>IF(OR($B801="",$C801="",$D801="",$E801="",$F801="",$G801="",$H801="",$I801="",$J801="",$K801="",$L801=""),"",IF($B801="Female",1/(1+EXP(-SUMPRODUCT(Engine!$C$25442:$C$25473,INDIRECT("Coefficients!$AR$2:$AR$33")))),1/(1+EXP(-SUMPRODUCT(Engine!$C$25442:$C$25473,INDIRECT("Coefficients!$AS$2:$AS$33"))))))</f>
      </c>
      <c r="AL801" s="8">
        <f>IF(OR($B801="",$C801="",$D801="",$E801="",$F801="",$G801="",$H801="",$I801="",$J801="",$K801="",$L801=""),"",IF($B801="Female",1/(1+EXP(-SUMPRODUCT(Engine!$C$25442:$C$25473,INDIRECT("Coefficients!$AT$2:$AT$33")))),1/(1+EXP(-SUMPRODUCT(Engine!$C$25442:$C$25473,INDIRECT("Coefficients!$AU$2:$AU$33"))))))</f>
      </c>
      <c r="AM801" s="8">
        <f>IF(OR($B801="",$C801="",$D801="",$E801="",$F801="",$G801="",$H801="",$I801="",$J801="",$K801="",$L801=""),"",IF($B801="Female",1/(1+EXP(-SUMPRODUCT(Engine!$C$25442:$C$25473,INDIRECT("Coefficients!$AV$2:$AV$33")))),1/(1+EXP(-SUMPRODUCT(Engine!$C$25442:$C$25473,INDIRECT("Coefficients!$AW$2:$AW$33"))))))</f>
      </c>
      <c r="AN801" s="8">
        <f>IF(OR($B801="",$C801="",$D801="",$E801="",$F801="",$G801="",$H801="",$I801="",$J801="",$K801="",$L801=""),"",IF($B801="Female",1/(1+EXP(-SUMPRODUCT(Engine!$C$25442:$C$25473,INDIRECT("Coefficients!$AX$2:$AX$33")))),1/(1+EXP(-SUMPRODUCT(Engine!$C$25442:$C$25473,INDIRECT("Coefficients!$AY$2:$AY$33"))))))</f>
      </c>
      <c r="AO801" s="8">
        <f>IF(OR($B801="",$C801="",$D801="",$E801="",$F801="",$G801="",$H801="",$I801="",$J801="",$K801="",$L801=""),"",IF($B801="Female",1/(1+EXP(-SUMPRODUCT(Engine!$C$25442:$C$25473,INDIRECT("Coefficients!$AZ$2:$AZ$33")))),1/(1+EXP(-SUMPRODUCT(Engine!$C$25442:$C$25473,INDIRECT("Coefficients!$BA$2:$BA$33"))))))</f>
      </c>
      <c r="AP801" s="8">
        <f>IF(OR($B801="",$C801="",$D801="",$E801="",$F801="",$G801="",$H801="",$I801="",$J801="",$K801="",$L801=""),"",IF($B801="Female",1/(1+EXP(-SUMPRODUCT(Engine!$C$25442:$C$25473,INDIRECT("Coefficients!$BB$2:$BB$33")))),1/(1+EXP(-SUMPRODUCT(Engine!$C$25442:$C$25473,INDIRECT("Coefficients!$BC$2:$BC$33"))))))</f>
      </c>
      <c r="AQ801" s="8">
        <f>IF(OR($B801="",$C801="",$D801="",$E801="",$F801="",$G801="",$H801="",$I801="",$J801="",$K801="",$L801=""),"",IF($B801="Female",1/(1+EXP(-SUMPRODUCT(Engine!$C$25442:$C$25473,INDIRECT("Coefficients!$BD$2:$BD$33")))),1/(1+EXP(-SUMPRODUCT(Engine!$C$25442:$C$25473,INDIRECT("Coefficients!$BE$2:$BE$33"))))))</f>
      </c>
      <c r="AR801" s="8">
        <f>IF(OR($B801="",$C801="",$D801="",$E801="",$F801="",$G801="",$H801="",$I801="",$J801="",$K801="",$L801=""),"",IF($B801="Female",1/(1+EXP(-SUMPRODUCT(Engine!$C$25442:$C$25473,INDIRECT("Coefficients!$BF$2:$BF$33")))),1/(1+EXP(-SUMPRODUCT(Engine!$C$25442:$C$25473,INDIRECT("Coefficients!$BG$2:$BG$33"))))))</f>
      </c>
      <c r="AS801" s="8">
        <f>IF(OR($B801="",$C801="",$D801="",$E801="",$F801="",$G801="",$H801="",$I801="",$J801="",$K801="",$L801=""),"",IF($B801="Female",1/(1+EXP(-SUMPRODUCT(Engine!$C$25442:$C$25473,INDIRECT("Coefficients!$BH$2:$BH$33")))),1/(1+EXP(-SUMPRODUCT(Engine!$C$25442:$C$25473,INDIRECT("Coefficients!$BI$2:$BI$33"))))))</f>
      </c>
      <c r="AT801" s="8">
        <f>IF(OR($B801="",$C801="",$D801="",$E801="",$F801="",$G801="",$H801="",$I801="",$J801="",$K801="",$L801=""),"",IF($B801="Female",1/(1+EXP(-SUMPRODUCT(Engine!$C$25442:$C$25473,INDIRECT("Coefficients!$BJ$2:$BJ$33")))),1/(1+EXP(-SUMPRODUCT(Engine!$C$25442:$C$25473,INDIRECT("Coefficients!$BK$2:$BK$33"))))))</f>
      </c>
      <c r="AU801" s="8">
        <f>IF(OR($B801="",$C801="",$D801="",$E801="",$F801="",$G801="",$H801="",$I801="",$J801="",$K801="",$L801=""),"",IF($B801="Female",1/(1+EXP(-SUMPRODUCT(Engine!$C$25442:$C$25473,INDIRECT("Coefficients!$BL$2:$BL$33")))),1/(1+EXP(-SUMPRODUCT(Engine!$C$25442:$C$25473,INDIRECT("Coefficients!$BM$2:$BM$33"))))))</f>
      </c>
      <c r="AV801" s="8">
        <f>IF(OR($B801="",$C801="",$D801="",$E801="",$F801="",$G801="",$H801="",$I801="",$J801="",$K801="",$L801=""),"",IF($B801="Female",1/(1+EXP(-SUMPRODUCT(Engine!$C$25442:$C$25473,INDIRECT("Coefficients!$BN$2:$BN$33")))),1/(1+EXP(-SUMPRODUCT(Engine!$C$25442:$C$25473,INDIRECT("Coefficients!$BO$2:$BO$33"))))))</f>
      </c>
      <c r="AW801" s="8">
        <f>IF(OR($B801="",$C801="",$D801="",$E801="",$F801="",$G801="",$H801="",$I801="",$J801="",$K801="",$L801=""),"",IF($B801="Female",1/(1+EXP(-SUMPRODUCT(Engine!$C$25442:$C$25473,INDIRECT("Coefficients!$BP$2:$BP$33")))),1/(1+EXP(-SUMPRODUCT(Engine!$C$25442:$C$25473,INDIRECT("Coefficients!$BQ$2:$BQ$33"))))))</f>
      </c>
      <c r="AX801" s="8">
        <f>IF(OR($B801="",$C801="",$D801="",$E801="",$F801="",$G801="",$H801="",$I801="",$J801="",$K801="",$L801=""),"",IF($B801="Female",1/(1+EXP(-SUMPRODUCT(Engine!$C$25442:$C$25473,INDIRECT("Coefficients!$BR$2:$BR$33")))),1/(1+EXP(-SUMPRODUCT(Engine!$C$25442:$C$25473,INDIRECT("Coefficients!$BS$2:$BS$33"))))))</f>
      </c>
      <c r="AY801" s="8">
        <f>IF(OR($B801="",$C801="",$D801="",$E801="",$F801="",$G801="",$H801="",$I801="",$J801="",$K801="",$L801=""),"",IF($B801="Female",1/(1+EXP(-SUMPRODUCT(Engine!$C$25442:$C$25473,INDIRECT("Coefficients!$BT$2:$BT$33")))),1/(1+EXP(-SUMPRODUCT(Engine!$C$25442:$C$25473,INDIRECT("Coefficients!$BU$2:$BU$33"))))))</f>
      </c>
      <c r="AZ801" s="8">
        <f>IF(OR($B801="",$C801="",$D801="",$E801="",$F801="",$G801="",$H801="",$I801="",$J801="",$K801="",$L801=""),"",IF($B801="Female",1/(1+EXP(-SUMPRODUCT(Engine!$C$25442:$C$25473,INDIRECT("Coefficients!$BV$2:$BV$33")))),1/(1+EXP(-SUMPRODUCT(Engine!$C$25442:$C$25473,INDIRECT("Coefficients!$BW$2:$BW$33"))))))</f>
      </c>
      <c r="BA801" s="8">
        <f>IF(OR($B801="",$C801="",$D801="",$E801="",$F801="",$G801="",$H801="",$I801="",$J801="",$K801="",$L801=""),"",IF($B801="Female",1/(1+EXP(-SUMPRODUCT(Engine!$C$25442:$C$25473,INDIRECT("Coefficients!$BX$2:$BX$33")))),1/(1+EXP(-SUMPRODUCT(Engine!$C$25442:$C$25473,INDIRECT("Coefficients!$BY$2:$BY$33"))))))</f>
      </c>
      <c r="BB801" s="8">
        <f>IF(OR($B801="",$C801="",$D801="",$E801="",$F801="",$G801="",$H801="",$I801="",$J801="",$K801="",$L801=""),"",IF($B801="Female",1/(1+EXP(-SUMPRODUCT(Engine!$C$25442:$C$25473,INDIRECT("Coefficients!$BZ$2:$BZ$33")))),1/(1+EXP(-SUMPRODUCT(Engine!$C$25442:$C$25473,INDIRECT("Coefficients!$CA$2:$CA$33"))))))</f>
      </c>
      <c r="BC801" s="8">
        <f>IF(OR($B801="",$C801="",$D801="",$E801="",$F801="",$G801="",$H801="",$I801="",$J801="",$K801="",$L801=""),"",IF($B801="Female",1/(1+EXP(-SUMPRODUCT(Engine!$C$25442:$C$25473,INDIRECT("Coefficients!$CB$2:$CB$33")))),1/(1+EXP(-SUMPRODUCT(Engine!$C$25442:$C$25473,INDIRECT("Coefficients!$CC$2:$CC$33"))))))</f>
      </c>
      <c r="BD801" s="8">
        <f>IF(OR($B801="",$C801="",$D801="",$E801="",$F801="",$G801="",$H801="",$I801="",$J801="",$K801="",$L801=""),"",IF($B801="Female",1/(1+EXP(-SUMPRODUCT(Engine!$C$25442:$C$25473,INDIRECT("Coefficients!$CD$2:$CD$33")))),1/(1+EXP(-SUMPRODUCT(Engine!$C$25442:$C$25473,INDIRECT("Coefficients!$CE$2:$CE$33"))))))</f>
      </c>
      <c r="BE801" s="8">
        <f>IF(OR($B801="",$C801="",$D801="",$E801="",$F801="",$G801="",$H801="",$I801="",$J801="",$K801="",$L801=""),"",IF($B801="Female",1/(1+EXP(-SUMPRODUCT(Engine!$C$25442:$C$25473,INDIRECT("Coefficients!$CF$2:$CF$33")))),1/(1+EXP(-SUMPRODUCT(Engine!$C$25442:$C$25473,INDIRECT("Coefficients!$CG$2:$CG$33"))))))</f>
      </c>
      <c r="BF801" s="8">
        <f>IF(OR($B801="",$C801="",$D801="",$E801="",$F801="",$G801="",$H801="",$I801="",$J801="",$K801="",$L801=""),"",IF($B801="Female",1/(1+EXP(-SUMPRODUCT(Engine!$C$25442:$C$25473,INDIRECT("Coefficients!$CH$2:$CH$33")))),1/(1+EXP(-SUMPRODUCT(Engine!$C$25442:$C$25473,INDIRECT("Coefficients!$CI$2:$CI$33"))))))</f>
      </c>
      <c r="BG801" s="8">
        <f>IF(OR($B801="",$C801="",$D801="",$E801="",$F801="",$G801="",$H801="",$I801="",$J801="",$K801="",$L801=""),"",IF($B801="Female",1/(1+EXP(-SUMPRODUCT(Engine!$C$25442:$C$25473,INDIRECT("Coefficients!$CJ$2:$CJ$33")))),1/(1+EXP(-SUMPRODUCT(Engine!$C$25442:$C$25473,INDIRECT("Coefficients!$CK$2:$CK$33"))))))</f>
      </c>
      <c r="BH801" s="8">
        <f>IF(OR($B801="",$C801="",$D801="",$E801="",$F801="",$G801="",$H801="",$I801="",$J801="",$K801="",$L801=""),"",IF($B801="Female",1/(1+EXP(-SUMPRODUCT(Engine!$C$25442:$C$25473,INDIRECT("Coefficients!$CL$2:$CL$33")))),1/(1+EXP(-SUMPRODUCT(Engine!$C$25442:$C$25473,INDIRECT("Coefficients!$CM$2:$CM$33"))))))</f>
      </c>
      <c r="BI801" s="8">
        <f>IF(OR($B801="",$C801="",$D801="",$E801="",$F801="",$G801="",$H801="",$I801="",$J801="",$K801="",$L801=""),"",IF($B801="Female",1/(1+EXP(-SUMPRODUCT(Engine!$C$25442:$C$25473,INDIRECT("Coefficients!$CN$2:$CN$33")))),1/(1+EXP(-SUMPRODUCT(Engine!$C$25442:$C$25473,INDIRECT("Coefficients!$CO$2:$CO$33"))))))</f>
      </c>
      <c r="BJ801" s="8">
        <f>IF(OR($B801="",$C801="",$D801="",$E801="",$F801="",$G801="",$H801="",$I801="",$J801="",$K801="",$L801=""),"",IF($B801="Female",1/(1+EXP(-SUMPRODUCT(Engine!$C$25442:$C$25473,INDIRECT("Coefficients!$CP$2:$CP$33")))),1/(1+EXP(-SUMPRODUCT(Engine!$C$25442:$C$25473,INDIRECT("Coefficients!$CQ$2:$CQ$33"))))))</f>
      </c>
      <c r="BK801" s="8">
        <f>IF(OR($B801="",$C801="",$D801="",$E801="",$F801="",$G801="",$H801="",$I801="",$J801="",$K801="",$L801=""),"",IF($B801="Female",1/(1+EXP(-SUMPRODUCT(Engine!$C$25442:$C$25473,INDIRECT("Coefficients!$CR$2:$CR$33")))),1/(1+EXP(-SUMPRODUCT(Engine!$C$25442:$C$25473,INDIRECT("Coefficients!$CS$2:$CS$33"))))))</f>
      </c>
      <c r="BL801" s="8">
        <f>IF(OR($B801="",$C801="",$D801="",$E801="",$F801="",$G801="",$H801="",$I801="",$J801="",$K801="",$L801=""),"",IF($B801="Female",1/(1+EXP(-SUMPRODUCT(Engine!$C$25442:$C$25473,INDIRECT("Coefficients!$CT$2:$CT$33")))),1/(1+EXP(-SUMPRODUCT(Engine!$C$25442:$C$25473,INDIRECT("Coefficients!$CU$2:$CU$33"))))))</f>
      </c>
      <c r="BM801" s="8">
        <f>IF(OR($B801="",$C801="",$D801="",$E801="",$F801="",$G801="",$H801="",$I801="",$J801="",$K801="",$L801=""),"",IF($B801="Female",1/(1+EXP(-SUMPRODUCT(Engine!$C$25442:$C$25473,INDIRECT("Coefficients!$CV$2:$CV$33")))),1/(1+EXP(-SUMPRODUCT(Engine!$C$25442:$C$25473,INDIRECT("Coefficients!$CW$2:$CW$33"))))))</f>
      </c>
    </row>
    <row r="802" spans="1:6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8">
        <f>IF(OR($B802="",$C802="",$D802="",$E802="",$F802="",$G802="",$H802="",$I802="",$J802="",$K802="",$L802=""),"",IF($B802="Female",1/(1+EXP(-SUMPRODUCT(Engine!$C$25474:$C$25505,INDIRECT("Coefficients!$B$2:$B$33")))),1/(1+EXP(-SUMPRODUCT(Engine!$C$25474:$C$25505,INDIRECT("Coefficients!$C$2:$C$33"))))))</f>
      </c>
      <c r="Q802" s="8">
        <f>IF(OR($B802="",$C802="",$D802="",$E802="",$F802="",$G802="",$H802="",$I802="",$J802="",$K802="",$L802=""),"",IF($B802="Female",1/(1+EXP(-SUMPRODUCT(Engine!$C$25474:$C$25505,INDIRECT("Coefficients!$D$2:$D$33")))),1/(1+EXP(-SUMPRODUCT(Engine!$C$25474:$C$25505,INDIRECT("Coefficients!$E$2:$E$33"))))))</f>
      </c>
      <c r="R802" s="8">
        <f>IF(OR($B802="",$C802="",$D802="",$E802="",$F802="",$G802="",$H802="",$I802="",$J802="",$K802="",$L802=""),"",IF($B802="Female",1/(1+EXP(-SUMPRODUCT(Engine!$C$25474:$C$25505,INDIRECT("Coefficients!$F$2:$F$33")))),1/(1+EXP(-SUMPRODUCT(Engine!$C$25474:$C$25505,INDIRECT("Coefficients!$G$2:$G$33"))))))</f>
      </c>
      <c r="S802" s="8">
        <f>IF(OR($B802="",$C802="",$D802="",$E802="",$F802="",$G802="",$H802="",$I802="",$J802="",$K802="",$L802=""),"",IF($B802="Female",1/(1+EXP(-SUMPRODUCT(Engine!$C$25474:$C$25505,INDIRECT("Coefficients!$H$2:$H$33")))),1/(1+EXP(-SUMPRODUCT(Engine!$C$25474:$C$25505,INDIRECT("Coefficients!$I$2:$I$33"))))))</f>
      </c>
      <c r="T802" s="8">
        <f>IF(OR($B802="",$C802="",$D802="",$E802="",$F802="",$G802="",$H802="",$I802="",$J802="",$K802="",$L802=""),"",IF($B802="Female",1/(1+EXP(-SUMPRODUCT(Engine!$C$25474:$C$25505,INDIRECT("Coefficients!$J$2:$J$33")))),1/(1+EXP(-SUMPRODUCT(Engine!$C$25474:$C$25505,INDIRECT("Coefficients!$K$2:$K$33"))))))</f>
      </c>
      <c r="U802" s="8">
        <f>IF(OR($B802="",$C802="",$D802="",$E802="",$F802="",$G802="",$H802="",$I802="",$J802="",$K802="",$L802=""),"",IF($B802="Female",1/(1+EXP(-SUMPRODUCT(Engine!$C$25474:$C$25505,INDIRECT("Coefficients!$L$2:$L$33")))),1/(1+EXP(-SUMPRODUCT(Engine!$C$25474:$C$25505,INDIRECT("Coefficients!$M$2:$M$33"))))))</f>
      </c>
      <c r="V802" s="8">
        <f>IF(OR($B802="",$C802="",$D802="",$E802="",$F802="",$G802="",$H802="",$I802="",$J802="",$K802="",$L802=""),"",IF($B802="Female",1/(1+EXP(-SUMPRODUCT(Engine!$C$25474:$C$25505,INDIRECT("Coefficients!$N$2:$N$33")))),1/(1+EXP(-SUMPRODUCT(Engine!$C$25474:$C$25505,INDIRECT("Coefficients!$O$2:$O$33"))))))</f>
      </c>
      <c r="W802" s="8">
        <f>IF(OR($B802="",$C802="",$D802="",$E802="",$F802="",$G802="",$H802="",$I802="",$J802="",$K802="",$L802=""),"",IF($B802="Female",1/(1+EXP(-SUMPRODUCT(Engine!$C$25474:$C$25505,INDIRECT("Coefficients!$P$2:$P$33")))),1/(1+EXP(-SUMPRODUCT(Engine!$C$25474:$C$25505,INDIRECT("Coefficients!$Q$2:$Q$33"))))))</f>
      </c>
      <c r="X802" s="8">
        <f>IF(OR($B802="",$C802="",$D802="",$E802="",$F802="",$G802="",$H802="",$I802="",$J802="",$K802="",$L802=""),"",IF($B802="Female",1/(1+EXP(-SUMPRODUCT(Engine!$C$25474:$C$25505,INDIRECT("Coefficients!$R$2:$R$33")))),1/(1+EXP(-SUMPRODUCT(Engine!$C$25474:$C$25505,INDIRECT("Coefficients!$S$2:$S$33"))))))</f>
      </c>
      <c r="Y802" s="8">
        <f>IF(OR($B802="",$C802="",$D802="",$E802="",$F802="",$G802="",$H802="",$I802="",$J802="",$K802="",$L802=""),"",IF($B802="Female",1/(1+EXP(-SUMPRODUCT(Engine!$C$25474:$C$25505,INDIRECT("Coefficients!$T$2:$T$33")))),1/(1+EXP(-SUMPRODUCT(Engine!$C$25474:$C$25505,INDIRECT("Coefficients!$U$2:$U$33"))))))</f>
      </c>
      <c r="Z802" s="8">
        <f>IF(OR($B802="",$C802="",$D802="",$E802="",$F802="",$G802="",$H802="",$I802="",$J802="",$K802="",$L802=""),"",IF($B802="Female",1/(1+EXP(-SUMPRODUCT(Engine!$C$25474:$C$25505,INDIRECT("Coefficients!$V$2:$V$33")))),1/(1+EXP(-SUMPRODUCT(Engine!$C$25474:$C$25505,INDIRECT("Coefficients!$W$2:$W$33"))))))</f>
      </c>
      <c r="AA802" s="8">
        <f>IF(OR($B802="",$C802="",$D802="",$E802="",$F802="",$G802="",$H802="",$I802="",$J802="",$K802="",$L802=""),"",IF($B802="Female",1/(1+EXP(-SUMPRODUCT(Engine!$C$25474:$C$25505,INDIRECT("Coefficients!$X$2:$X$33")))),1/(1+EXP(-SUMPRODUCT(Engine!$C$25474:$C$25505,INDIRECT("Coefficients!$Y$2:$Y$33"))))))</f>
      </c>
      <c r="AB802" s="8">
        <f>IF(OR($B802="",$C802="",$D802="",$E802="",$F802="",$G802="",$H802="",$I802="",$J802="",$K802="",$L802=""),"",IF($B802="Female",1/(1+EXP(-SUMPRODUCT(Engine!$C$25474:$C$25505,INDIRECT("Coefficients!$Z$2:$Z$33")))),1/(1+EXP(-SUMPRODUCT(Engine!$C$25474:$C$25505,INDIRECT("Coefficients!$AA$2:$AA$33"))))))</f>
      </c>
      <c r="AC802" s="8">
        <f>IF(OR($B802="",$C802="",$D802="",$E802="",$F802="",$G802="",$H802="",$I802="",$J802="",$K802="",$L802=""),"",IF($B802="Female",1/(1+EXP(-SUMPRODUCT(Engine!$C$25474:$C$25505,INDIRECT("Coefficients!$AB$2:$AB$33")))),1/(1+EXP(-SUMPRODUCT(Engine!$C$25474:$C$25505,INDIRECT("Coefficients!$AC$2:$AC$33"))))))</f>
      </c>
      <c r="AD802" s="8">
        <f>IF(OR($B802="",$C802="",$D802="",$E802="",$F802="",$G802="",$H802="",$I802="",$J802="",$K802="",$L802=""),"",IF($B802="Female",1/(1+EXP(-SUMPRODUCT(Engine!$C$25474:$C$25505,INDIRECT("Coefficients!$AD$2:$AD$33")))),1/(1+EXP(-SUMPRODUCT(Engine!$C$25474:$C$25505,INDIRECT("Coefficients!$AE$2:$AE$33"))))))</f>
      </c>
      <c r="AE802" s="8">
        <f>IF(OR($B802="",$C802="",$D802="",$E802="",$F802="",$G802="",$H802="",$I802="",$J802="",$K802="",$L802=""),"",IF($B802="Female",1/(1+EXP(-SUMPRODUCT(Engine!$C$25474:$C$25505,INDIRECT("Coefficients!$AF$2:$AF$33")))),1/(1+EXP(-SUMPRODUCT(Engine!$C$25474:$C$25505,INDIRECT("Coefficients!$AG$2:$AG$33"))))))</f>
      </c>
      <c r="AF802" s="8">
        <f>IF(OR($B802="",$C802="",$D802="",$E802="",$F802="",$G802="",$H802="",$I802="",$J802="",$K802="",$L802=""),"",IF($B802="Female",1/(1+EXP(-SUMPRODUCT(Engine!$C$25474:$C$25505,INDIRECT("Coefficients!$AH$2:$AH$33")))),1/(1+EXP(-SUMPRODUCT(Engine!$C$25474:$C$25505,INDIRECT("Coefficients!$AI$2:$AI$33"))))))</f>
      </c>
      <c r="AG802" s="8">
        <f>IF(OR($B802="",$C802="",$D802="",$E802="",$F802="",$G802="",$H802="",$I802="",$J802="",$K802="",$L802=""),"",IF($B802="Female",1/(1+EXP(-SUMPRODUCT(Engine!$C$25474:$C$25505,INDIRECT("Coefficients!$AJ$2:$AJ$33")))),1/(1+EXP(-SUMPRODUCT(Engine!$C$25474:$C$25505,INDIRECT("Coefficients!$AK$2:$AK$33"))))))</f>
      </c>
      <c r="AH802" s="8">
        <f>IF(OR($B802="",$C802="",$D802="",$E802="",$F802="",$G802="",$H802="",$I802="",$J802="",$K802="",$L802=""),"",IF($B802="Female",1/(1+EXP(-SUMPRODUCT(Engine!$C$25474:$C$25505,INDIRECT("Coefficients!$AL$2:$AL$33")))),1/(1+EXP(-SUMPRODUCT(Engine!$C$25474:$C$25505,INDIRECT("Coefficients!$AM$2:$AM$33"))))))</f>
      </c>
      <c r="AI802" s="8">
        <f>IF(OR($B802="",$C802="",$D802="",$E802="",$F802="",$G802="",$H802="",$I802="",$J802="",$K802="",$L802=""),"",IF($B802="Female",1/(1+EXP(-SUMPRODUCT(Engine!$C$25474:$C$25505,INDIRECT("Coefficients!$AN$2:$AN$33")))),1/(1+EXP(-SUMPRODUCT(Engine!$C$25474:$C$25505,INDIRECT("Coefficients!$AO$2:$AO$33"))))))</f>
      </c>
      <c r="AJ802" s="8">
        <f>IF(OR($B802="",$C802="",$D802="",$E802="",$F802="",$G802="",$H802="",$I802="",$J802="",$K802="",$L802=""),"",IF($B802="Female",1/(1+EXP(-SUMPRODUCT(Engine!$C$25474:$C$25505,INDIRECT("Coefficients!$AP$2:$AP$33")))),1/(1+EXP(-SUMPRODUCT(Engine!$C$25474:$C$25505,INDIRECT("Coefficients!$AQ$2:$AQ$33"))))))</f>
      </c>
      <c r="AK802" s="8">
        <f>IF(OR($B802="",$C802="",$D802="",$E802="",$F802="",$G802="",$H802="",$I802="",$J802="",$K802="",$L802=""),"",IF($B802="Female",1/(1+EXP(-SUMPRODUCT(Engine!$C$25474:$C$25505,INDIRECT("Coefficients!$AR$2:$AR$33")))),1/(1+EXP(-SUMPRODUCT(Engine!$C$25474:$C$25505,INDIRECT("Coefficients!$AS$2:$AS$33"))))))</f>
      </c>
      <c r="AL802" s="8">
        <f>IF(OR($B802="",$C802="",$D802="",$E802="",$F802="",$G802="",$H802="",$I802="",$J802="",$K802="",$L802=""),"",IF($B802="Female",1/(1+EXP(-SUMPRODUCT(Engine!$C$25474:$C$25505,INDIRECT("Coefficients!$AT$2:$AT$33")))),1/(1+EXP(-SUMPRODUCT(Engine!$C$25474:$C$25505,INDIRECT("Coefficients!$AU$2:$AU$33"))))))</f>
      </c>
      <c r="AM802" s="8">
        <f>IF(OR($B802="",$C802="",$D802="",$E802="",$F802="",$G802="",$H802="",$I802="",$J802="",$K802="",$L802=""),"",IF($B802="Female",1/(1+EXP(-SUMPRODUCT(Engine!$C$25474:$C$25505,INDIRECT("Coefficients!$AV$2:$AV$33")))),1/(1+EXP(-SUMPRODUCT(Engine!$C$25474:$C$25505,INDIRECT("Coefficients!$AW$2:$AW$33"))))))</f>
      </c>
      <c r="AN802" s="8">
        <f>IF(OR($B802="",$C802="",$D802="",$E802="",$F802="",$G802="",$H802="",$I802="",$J802="",$K802="",$L802=""),"",IF($B802="Female",1/(1+EXP(-SUMPRODUCT(Engine!$C$25474:$C$25505,INDIRECT("Coefficients!$AX$2:$AX$33")))),1/(1+EXP(-SUMPRODUCT(Engine!$C$25474:$C$25505,INDIRECT("Coefficients!$AY$2:$AY$33"))))))</f>
      </c>
      <c r="AO802" s="8">
        <f>IF(OR($B802="",$C802="",$D802="",$E802="",$F802="",$G802="",$H802="",$I802="",$J802="",$K802="",$L802=""),"",IF($B802="Female",1/(1+EXP(-SUMPRODUCT(Engine!$C$25474:$C$25505,INDIRECT("Coefficients!$AZ$2:$AZ$33")))),1/(1+EXP(-SUMPRODUCT(Engine!$C$25474:$C$25505,INDIRECT("Coefficients!$BA$2:$BA$33"))))))</f>
      </c>
      <c r="AP802" s="8">
        <f>IF(OR($B802="",$C802="",$D802="",$E802="",$F802="",$G802="",$H802="",$I802="",$J802="",$K802="",$L802=""),"",IF($B802="Female",1/(1+EXP(-SUMPRODUCT(Engine!$C$25474:$C$25505,INDIRECT("Coefficients!$BB$2:$BB$33")))),1/(1+EXP(-SUMPRODUCT(Engine!$C$25474:$C$25505,INDIRECT("Coefficients!$BC$2:$BC$33"))))))</f>
      </c>
      <c r="AQ802" s="8">
        <f>IF(OR($B802="",$C802="",$D802="",$E802="",$F802="",$G802="",$H802="",$I802="",$J802="",$K802="",$L802=""),"",IF($B802="Female",1/(1+EXP(-SUMPRODUCT(Engine!$C$25474:$C$25505,INDIRECT("Coefficients!$BD$2:$BD$33")))),1/(1+EXP(-SUMPRODUCT(Engine!$C$25474:$C$25505,INDIRECT("Coefficients!$BE$2:$BE$33"))))))</f>
      </c>
      <c r="AR802" s="8">
        <f>IF(OR($B802="",$C802="",$D802="",$E802="",$F802="",$G802="",$H802="",$I802="",$J802="",$K802="",$L802=""),"",IF($B802="Female",1/(1+EXP(-SUMPRODUCT(Engine!$C$25474:$C$25505,INDIRECT("Coefficients!$BF$2:$BF$33")))),1/(1+EXP(-SUMPRODUCT(Engine!$C$25474:$C$25505,INDIRECT("Coefficients!$BG$2:$BG$33"))))))</f>
      </c>
      <c r="AS802" s="8">
        <f>IF(OR($B802="",$C802="",$D802="",$E802="",$F802="",$G802="",$H802="",$I802="",$J802="",$K802="",$L802=""),"",IF($B802="Female",1/(1+EXP(-SUMPRODUCT(Engine!$C$25474:$C$25505,INDIRECT("Coefficients!$BH$2:$BH$33")))),1/(1+EXP(-SUMPRODUCT(Engine!$C$25474:$C$25505,INDIRECT("Coefficients!$BI$2:$BI$33"))))))</f>
      </c>
      <c r="AT802" s="8">
        <f>IF(OR($B802="",$C802="",$D802="",$E802="",$F802="",$G802="",$H802="",$I802="",$J802="",$K802="",$L802=""),"",IF($B802="Female",1/(1+EXP(-SUMPRODUCT(Engine!$C$25474:$C$25505,INDIRECT("Coefficients!$BJ$2:$BJ$33")))),1/(1+EXP(-SUMPRODUCT(Engine!$C$25474:$C$25505,INDIRECT("Coefficients!$BK$2:$BK$33"))))))</f>
      </c>
      <c r="AU802" s="8">
        <f>IF(OR($B802="",$C802="",$D802="",$E802="",$F802="",$G802="",$H802="",$I802="",$J802="",$K802="",$L802=""),"",IF($B802="Female",1/(1+EXP(-SUMPRODUCT(Engine!$C$25474:$C$25505,INDIRECT("Coefficients!$BL$2:$BL$33")))),1/(1+EXP(-SUMPRODUCT(Engine!$C$25474:$C$25505,INDIRECT("Coefficients!$BM$2:$BM$33"))))))</f>
      </c>
      <c r="AV802" s="8">
        <f>IF(OR($B802="",$C802="",$D802="",$E802="",$F802="",$G802="",$H802="",$I802="",$J802="",$K802="",$L802=""),"",IF($B802="Female",1/(1+EXP(-SUMPRODUCT(Engine!$C$25474:$C$25505,INDIRECT("Coefficients!$BN$2:$BN$33")))),1/(1+EXP(-SUMPRODUCT(Engine!$C$25474:$C$25505,INDIRECT("Coefficients!$BO$2:$BO$33"))))))</f>
      </c>
      <c r="AW802" s="8">
        <f>IF(OR($B802="",$C802="",$D802="",$E802="",$F802="",$G802="",$H802="",$I802="",$J802="",$K802="",$L802=""),"",IF($B802="Female",1/(1+EXP(-SUMPRODUCT(Engine!$C$25474:$C$25505,INDIRECT("Coefficients!$BP$2:$BP$33")))),1/(1+EXP(-SUMPRODUCT(Engine!$C$25474:$C$25505,INDIRECT("Coefficients!$BQ$2:$BQ$33"))))))</f>
      </c>
      <c r="AX802" s="8">
        <f>IF(OR($B802="",$C802="",$D802="",$E802="",$F802="",$G802="",$H802="",$I802="",$J802="",$K802="",$L802=""),"",IF($B802="Female",1/(1+EXP(-SUMPRODUCT(Engine!$C$25474:$C$25505,INDIRECT("Coefficients!$BR$2:$BR$33")))),1/(1+EXP(-SUMPRODUCT(Engine!$C$25474:$C$25505,INDIRECT("Coefficients!$BS$2:$BS$33"))))))</f>
      </c>
      <c r="AY802" s="8">
        <f>IF(OR($B802="",$C802="",$D802="",$E802="",$F802="",$G802="",$H802="",$I802="",$J802="",$K802="",$L802=""),"",IF($B802="Female",1/(1+EXP(-SUMPRODUCT(Engine!$C$25474:$C$25505,INDIRECT("Coefficients!$BT$2:$BT$33")))),1/(1+EXP(-SUMPRODUCT(Engine!$C$25474:$C$25505,INDIRECT("Coefficients!$BU$2:$BU$33"))))))</f>
      </c>
      <c r="AZ802" s="8">
        <f>IF(OR($B802="",$C802="",$D802="",$E802="",$F802="",$G802="",$H802="",$I802="",$J802="",$K802="",$L802=""),"",IF($B802="Female",1/(1+EXP(-SUMPRODUCT(Engine!$C$25474:$C$25505,INDIRECT("Coefficients!$BV$2:$BV$33")))),1/(1+EXP(-SUMPRODUCT(Engine!$C$25474:$C$25505,INDIRECT("Coefficients!$BW$2:$BW$33"))))))</f>
      </c>
      <c r="BA802" s="8">
        <f>IF(OR($B802="",$C802="",$D802="",$E802="",$F802="",$G802="",$H802="",$I802="",$J802="",$K802="",$L802=""),"",IF($B802="Female",1/(1+EXP(-SUMPRODUCT(Engine!$C$25474:$C$25505,INDIRECT("Coefficients!$BX$2:$BX$33")))),1/(1+EXP(-SUMPRODUCT(Engine!$C$25474:$C$25505,INDIRECT("Coefficients!$BY$2:$BY$33"))))))</f>
      </c>
      <c r="BB802" s="8">
        <f>IF(OR($B802="",$C802="",$D802="",$E802="",$F802="",$G802="",$H802="",$I802="",$J802="",$K802="",$L802=""),"",IF($B802="Female",1/(1+EXP(-SUMPRODUCT(Engine!$C$25474:$C$25505,INDIRECT("Coefficients!$BZ$2:$BZ$33")))),1/(1+EXP(-SUMPRODUCT(Engine!$C$25474:$C$25505,INDIRECT("Coefficients!$CA$2:$CA$33"))))))</f>
      </c>
      <c r="BC802" s="8">
        <f>IF(OR($B802="",$C802="",$D802="",$E802="",$F802="",$G802="",$H802="",$I802="",$J802="",$K802="",$L802=""),"",IF($B802="Female",1/(1+EXP(-SUMPRODUCT(Engine!$C$25474:$C$25505,INDIRECT("Coefficients!$CB$2:$CB$33")))),1/(1+EXP(-SUMPRODUCT(Engine!$C$25474:$C$25505,INDIRECT("Coefficients!$CC$2:$CC$33"))))))</f>
      </c>
      <c r="BD802" s="8">
        <f>IF(OR($B802="",$C802="",$D802="",$E802="",$F802="",$G802="",$H802="",$I802="",$J802="",$K802="",$L802=""),"",IF($B802="Female",1/(1+EXP(-SUMPRODUCT(Engine!$C$25474:$C$25505,INDIRECT("Coefficients!$CD$2:$CD$33")))),1/(1+EXP(-SUMPRODUCT(Engine!$C$25474:$C$25505,INDIRECT("Coefficients!$CE$2:$CE$33"))))))</f>
      </c>
      <c r="BE802" s="8">
        <f>IF(OR($B802="",$C802="",$D802="",$E802="",$F802="",$G802="",$H802="",$I802="",$J802="",$K802="",$L802=""),"",IF($B802="Female",1/(1+EXP(-SUMPRODUCT(Engine!$C$25474:$C$25505,INDIRECT("Coefficients!$CF$2:$CF$33")))),1/(1+EXP(-SUMPRODUCT(Engine!$C$25474:$C$25505,INDIRECT("Coefficients!$CG$2:$CG$33"))))))</f>
      </c>
      <c r="BF802" s="8">
        <f>IF(OR($B802="",$C802="",$D802="",$E802="",$F802="",$G802="",$H802="",$I802="",$J802="",$K802="",$L802=""),"",IF($B802="Female",1/(1+EXP(-SUMPRODUCT(Engine!$C$25474:$C$25505,INDIRECT("Coefficients!$CH$2:$CH$33")))),1/(1+EXP(-SUMPRODUCT(Engine!$C$25474:$C$25505,INDIRECT("Coefficients!$CI$2:$CI$33"))))))</f>
      </c>
      <c r="BG802" s="8">
        <f>IF(OR($B802="",$C802="",$D802="",$E802="",$F802="",$G802="",$H802="",$I802="",$J802="",$K802="",$L802=""),"",IF($B802="Female",1/(1+EXP(-SUMPRODUCT(Engine!$C$25474:$C$25505,INDIRECT("Coefficients!$CJ$2:$CJ$33")))),1/(1+EXP(-SUMPRODUCT(Engine!$C$25474:$C$25505,INDIRECT("Coefficients!$CK$2:$CK$33"))))))</f>
      </c>
      <c r="BH802" s="8">
        <f>IF(OR($B802="",$C802="",$D802="",$E802="",$F802="",$G802="",$H802="",$I802="",$J802="",$K802="",$L802=""),"",IF($B802="Female",1/(1+EXP(-SUMPRODUCT(Engine!$C$25474:$C$25505,INDIRECT("Coefficients!$CL$2:$CL$33")))),1/(1+EXP(-SUMPRODUCT(Engine!$C$25474:$C$25505,INDIRECT("Coefficients!$CM$2:$CM$33"))))))</f>
      </c>
      <c r="BI802" s="8">
        <f>IF(OR($B802="",$C802="",$D802="",$E802="",$F802="",$G802="",$H802="",$I802="",$J802="",$K802="",$L802=""),"",IF($B802="Female",1/(1+EXP(-SUMPRODUCT(Engine!$C$25474:$C$25505,INDIRECT("Coefficients!$CN$2:$CN$33")))),1/(1+EXP(-SUMPRODUCT(Engine!$C$25474:$C$25505,INDIRECT("Coefficients!$CO$2:$CO$33"))))))</f>
      </c>
      <c r="BJ802" s="8">
        <f>IF(OR($B802="",$C802="",$D802="",$E802="",$F802="",$G802="",$H802="",$I802="",$J802="",$K802="",$L802=""),"",IF($B802="Female",1/(1+EXP(-SUMPRODUCT(Engine!$C$25474:$C$25505,INDIRECT("Coefficients!$CP$2:$CP$33")))),1/(1+EXP(-SUMPRODUCT(Engine!$C$25474:$C$25505,INDIRECT("Coefficients!$CQ$2:$CQ$33"))))))</f>
      </c>
      <c r="BK802" s="8">
        <f>IF(OR($B802="",$C802="",$D802="",$E802="",$F802="",$G802="",$H802="",$I802="",$J802="",$K802="",$L802=""),"",IF($B802="Female",1/(1+EXP(-SUMPRODUCT(Engine!$C$25474:$C$25505,INDIRECT("Coefficients!$CR$2:$CR$33")))),1/(1+EXP(-SUMPRODUCT(Engine!$C$25474:$C$25505,INDIRECT("Coefficients!$CS$2:$CS$33"))))))</f>
      </c>
      <c r="BL802" s="8">
        <f>IF(OR($B802="",$C802="",$D802="",$E802="",$F802="",$G802="",$H802="",$I802="",$J802="",$K802="",$L802=""),"",IF($B802="Female",1/(1+EXP(-SUMPRODUCT(Engine!$C$25474:$C$25505,INDIRECT("Coefficients!$CT$2:$CT$33")))),1/(1+EXP(-SUMPRODUCT(Engine!$C$25474:$C$25505,INDIRECT("Coefficients!$CU$2:$CU$33"))))))</f>
      </c>
      <c r="BM802" s="8">
        <f>IF(OR($B802="",$C802="",$D802="",$E802="",$F802="",$G802="",$H802="",$I802="",$J802="",$K802="",$L802=""),"",IF($B802="Female",1/(1+EXP(-SUMPRODUCT(Engine!$C$25474:$C$25505,INDIRECT("Coefficients!$CV$2:$CV$33")))),1/(1+EXP(-SUMPRODUCT(Engine!$C$25474:$C$25505,INDIRECT("Coefficients!$CW$2:$CW$33"))))))</f>
      </c>
    </row>
    <row r="803" spans="1:6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8">
        <f>IF(OR($B803="",$C803="",$D803="",$E803="",$F803="",$G803="",$H803="",$I803="",$J803="",$K803="",$L803=""),"",IF($B803="Female",1/(1+EXP(-SUMPRODUCT(Engine!$C$25506:$C$25537,INDIRECT("Coefficients!$B$2:$B$33")))),1/(1+EXP(-SUMPRODUCT(Engine!$C$25506:$C$25537,INDIRECT("Coefficients!$C$2:$C$33"))))))</f>
      </c>
      <c r="Q803" s="8">
        <f>IF(OR($B803="",$C803="",$D803="",$E803="",$F803="",$G803="",$H803="",$I803="",$J803="",$K803="",$L803=""),"",IF($B803="Female",1/(1+EXP(-SUMPRODUCT(Engine!$C$25506:$C$25537,INDIRECT("Coefficients!$D$2:$D$33")))),1/(1+EXP(-SUMPRODUCT(Engine!$C$25506:$C$25537,INDIRECT("Coefficients!$E$2:$E$33"))))))</f>
      </c>
      <c r="R803" s="8">
        <f>IF(OR($B803="",$C803="",$D803="",$E803="",$F803="",$G803="",$H803="",$I803="",$J803="",$K803="",$L803=""),"",IF($B803="Female",1/(1+EXP(-SUMPRODUCT(Engine!$C$25506:$C$25537,INDIRECT("Coefficients!$F$2:$F$33")))),1/(1+EXP(-SUMPRODUCT(Engine!$C$25506:$C$25537,INDIRECT("Coefficients!$G$2:$G$33"))))))</f>
      </c>
      <c r="S803" s="8">
        <f>IF(OR($B803="",$C803="",$D803="",$E803="",$F803="",$G803="",$H803="",$I803="",$J803="",$K803="",$L803=""),"",IF($B803="Female",1/(1+EXP(-SUMPRODUCT(Engine!$C$25506:$C$25537,INDIRECT("Coefficients!$H$2:$H$33")))),1/(1+EXP(-SUMPRODUCT(Engine!$C$25506:$C$25537,INDIRECT("Coefficients!$I$2:$I$33"))))))</f>
      </c>
      <c r="T803" s="8">
        <f>IF(OR($B803="",$C803="",$D803="",$E803="",$F803="",$G803="",$H803="",$I803="",$J803="",$K803="",$L803=""),"",IF($B803="Female",1/(1+EXP(-SUMPRODUCT(Engine!$C$25506:$C$25537,INDIRECT("Coefficients!$J$2:$J$33")))),1/(1+EXP(-SUMPRODUCT(Engine!$C$25506:$C$25537,INDIRECT("Coefficients!$K$2:$K$33"))))))</f>
      </c>
      <c r="U803" s="8">
        <f>IF(OR($B803="",$C803="",$D803="",$E803="",$F803="",$G803="",$H803="",$I803="",$J803="",$K803="",$L803=""),"",IF($B803="Female",1/(1+EXP(-SUMPRODUCT(Engine!$C$25506:$C$25537,INDIRECT("Coefficients!$L$2:$L$33")))),1/(1+EXP(-SUMPRODUCT(Engine!$C$25506:$C$25537,INDIRECT("Coefficients!$M$2:$M$33"))))))</f>
      </c>
      <c r="V803" s="8">
        <f>IF(OR($B803="",$C803="",$D803="",$E803="",$F803="",$G803="",$H803="",$I803="",$J803="",$K803="",$L803=""),"",IF($B803="Female",1/(1+EXP(-SUMPRODUCT(Engine!$C$25506:$C$25537,INDIRECT("Coefficients!$N$2:$N$33")))),1/(1+EXP(-SUMPRODUCT(Engine!$C$25506:$C$25537,INDIRECT("Coefficients!$O$2:$O$33"))))))</f>
      </c>
      <c r="W803" s="8">
        <f>IF(OR($B803="",$C803="",$D803="",$E803="",$F803="",$G803="",$H803="",$I803="",$J803="",$K803="",$L803=""),"",IF($B803="Female",1/(1+EXP(-SUMPRODUCT(Engine!$C$25506:$C$25537,INDIRECT("Coefficients!$P$2:$P$33")))),1/(1+EXP(-SUMPRODUCT(Engine!$C$25506:$C$25537,INDIRECT("Coefficients!$Q$2:$Q$33"))))))</f>
      </c>
      <c r="X803" s="8">
        <f>IF(OR($B803="",$C803="",$D803="",$E803="",$F803="",$G803="",$H803="",$I803="",$J803="",$K803="",$L803=""),"",IF($B803="Female",1/(1+EXP(-SUMPRODUCT(Engine!$C$25506:$C$25537,INDIRECT("Coefficients!$R$2:$R$33")))),1/(1+EXP(-SUMPRODUCT(Engine!$C$25506:$C$25537,INDIRECT("Coefficients!$S$2:$S$33"))))))</f>
      </c>
      <c r="Y803" s="8">
        <f>IF(OR($B803="",$C803="",$D803="",$E803="",$F803="",$G803="",$H803="",$I803="",$J803="",$K803="",$L803=""),"",IF($B803="Female",1/(1+EXP(-SUMPRODUCT(Engine!$C$25506:$C$25537,INDIRECT("Coefficients!$T$2:$T$33")))),1/(1+EXP(-SUMPRODUCT(Engine!$C$25506:$C$25537,INDIRECT("Coefficients!$U$2:$U$33"))))))</f>
      </c>
      <c r="Z803" s="8">
        <f>IF(OR($B803="",$C803="",$D803="",$E803="",$F803="",$G803="",$H803="",$I803="",$J803="",$K803="",$L803=""),"",IF($B803="Female",1/(1+EXP(-SUMPRODUCT(Engine!$C$25506:$C$25537,INDIRECT("Coefficients!$V$2:$V$33")))),1/(1+EXP(-SUMPRODUCT(Engine!$C$25506:$C$25537,INDIRECT("Coefficients!$W$2:$W$33"))))))</f>
      </c>
      <c r="AA803" s="8">
        <f>IF(OR($B803="",$C803="",$D803="",$E803="",$F803="",$G803="",$H803="",$I803="",$J803="",$K803="",$L803=""),"",IF($B803="Female",1/(1+EXP(-SUMPRODUCT(Engine!$C$25506:$C$25537,INDIRECT("Coefficients!$X$2:$X$33")))),1/(1+EXP(-SUMPRODUCT(Engine!$C$25506:$C$25537,INDIRECT("Coefficients!$Y$2:$Y$33"))))))</f>
      </c>
      <c r="AB803" s="8">
        <f>IF(OR($B803="",$C803="",$D803="",$E803="",$F803="",$G803="",$H803="",$I803="",$J803="",$K803="",$L803=""),"",IF($B803="Female",1/(1+EXP(-SUMPRODUCT(Engine!$C$25506:$C$25537,INDIRECT("Coefficients!$Z$2:$Z$33")))),1/(1+EXP(-SUMPRODUCT(Engine!$C$25506:$C$25537,INDIRECT("Coefficients!$AA$2:$AA$33"))))))</f>
      </c>
      <c r="AC803" s="8">
        <f>IF(OR($B803="",$C803="",$D803="",$E803="",$F803="",$G803="",$H803="",$I803="",$J803="",$K803="",$L803=""),"",IF($B803="Female",1/(1+EXP(-SUMPRODUCT(Engine!$C$25506:$C$25537,INDIRECT("Coefficients!$AB$2:$AB$33")))),1/(1+EXP(-SUMPRODUCT(Engine!$C$25506:$C$25537,INDIRECT("Coefficients!$AC$2:$AC$33"))))))</f>
      </c>
      <c r="AD803" s="8">
        <f>IF(OR($B803="",$C803="",$D803="",$E803="",$F803="",$G803="",$H803="",$I803="",$J803="",$K803="",$L803=""),"",IF($B803="Female",1/(1+EXP(-SUMPRODUCT(Engine!$C$25506:$C$25537,INDIRECT("Coefficients!$AD$2:$AD$33")))),1/(1+EXP(-SUMPRODUCT(Engine!$C$25506:$C$25537,INDIRECT("Coefficients!$AE$2:$AE$33"))))))</f>
      </c>
      <c r="AE803" s="8">
        <f>IF(OR($B803="",$C803="",$D803="",$E803="",$F803="",$G803="",$H803="",$I803="",$J803="",$K803="",$L803=""),"",IF($B803="Female",1/(1+EXP(-SUMPRODUCT(Engine!$C$25506:$C$25537,INDIRECT("Coefficients!$AF$2:$AF$33")))),1/(1+EXP(-SUMPRODUCT(Engine!$C$25506:$C$25537,INDIRECT("Coefficients!$AG$2:$AG$33"))))))</f>
      </c>
      <c r="AF803" s="8">
        <f>IF(OR($B803="",$C803="",$D803="",$E803="",$F803="",$G803="",$H803="",$I803="",$J803="",$K803="",$L803=""),"",IF($B803="Female",1/(1+EXP(-SUMPRODUCT(Engine!$C$25506:$C$25537,INDIRECT("Coefficients!$AH$2:$AH$33")))),1/(1+EXP(-SUMPRODUCT(Engine!$C$25506:$C$25537,INDIRECT("Coefficients!$AI$2:$AI$33"))))))</f>
      </c>
      <c r="AG803" s="8">
        <f>IF(OR($B803="",$C803="",$D803="",$E803="",$F803="",$G803="",$H803="",$I803="",$J803="",$K803="",$L803=""),"",IF($B803="Female",1/(1+EXP(-SUMPRODUCT(Engine!$C$25506:$C$25537,INDIRECT("Coefficients!$AJ$2:$AJ$33")))),1/(1+EXP(-SUMPRODUCT(Engine!$C$25506:$C$25537,INDIRECT("Coefficients!$AK$2:$AK$33"))))))</f>
      </c>
      <c r="AH803" s="8">
        <f>IF(OR($B803="",$C803="",$D803="",$E803="",$F803="",$G803="",$H803="",$I803="",$J803="",$K803="",$L803=""),"",IF($B803="Female",1/(1+EXP(-SUMPRODUCT(Engine!$C$25506:$C$25537,INDIRECT("Coefficients!$AL$2:$AL$33")))),1/(1+EXP(-SUMPRODUCT(Engine!$C$25506:$C$25537,INDIRECT("Coefficients!$AM$2:$AM$33"))))))</f>
      </c>
      <c r="AI803" s="8">
        <f>IF(OR($B803="",$C803="",$D803="",$E803="",$F803="",$G803="",$H803="",$I803="",$J803="",$K803="",$L803=""),"",IF($B803="Female",1/(1+EXP(-SUMPRODUCT(Engine!$C$25506:$C$25537,INDIRECT("Coefficients!$AN$2:$AN$33")))),1/(1+EXP(-SUMPRODUCT(Engine!$C$25506:$C$25537,INDIRECT("Coefficients!$AO$2:$AO$33"))))))</f>
      </c>
      <c r="AJ803" s="8">
        <f>IF(OR($B803="",$C803="",$D803="",$E803="",$F803="",$G803="",$H803="",$I803="",$J803="",$K803="",$L803=""),"",IF($B803="Female",1/(1+EXP(-SUMPRODUCT(Engine!$C$25506:$C$25537,INDIRECT("Coefficients!$AP$2:$AP$33")))),1/(1+EXP(-SUMPRODUCT(Engine!$C$25506:$C$25537,INDIRECT("Coefficients!$AQ$2:$AQ$33"))))))</f>
      </c>
      <c r="AK803" s="8">
        <f>IF(OR($B803="",$C803="",$D803="",$E803="",$F803="",$G803="",$H803="",$I803="",$J803="",$K803="",$L803=""),"",IF($B803="Female",1/(1+EXP(-SUMPRODUCT(Engine!$C$25506:$C$25537,INDIRECT("Coefficients!$AR$2:$AR$33")))),1/(1+EXP(-SUMPRODUCT(Engine!$C$25506:$C$25537,INDIRECT("Coefficients!$AS$2:$AS$33"))))))</f>
      </c>
      <c r="AL803" s="8">
        <f>IF(OR($B803="",$C803="",$D803="",$E803="",$F803="",$G803="",$H803="",$I803="",$J803="",$K803="",$L803=""),"",IF($B803="Female",1/(1+EXP(-SUMPRODUCT(Engine!$C$25506:$C$25537,INDIRECT("Coefficients!$AT$2:$AT$33")))),1/(1+EXP(-SUMPRODUCT(Engine!$C$25506:$C$25537,INDIRECT("Coefficients!$AU$2:$AU$33"))))))</f>
      </c>
      <c r="AM803" s="8">
        <f>IF(OR($B803="",$C803="",$D803="",$E803="",$F803="",$G803="",$H803="",$I803="",$J803="",$K803="",$L803=""),"",IF($B803="Female",1/(1+EXP(-SUMPRODUCT(Engine!$C$25506:$C$25537,INDIRECT("Coefficients!$AV$2:$AV$33")))),1/(1+EXP(-SUMPRODUCT(Engine!$C$25506:$C$25537,INDIRECT("Coefficients!$AW$2:$AW$33"))))))</f>
      </c>
      <c r="AN803" s="8">
        <f>IF(OR($B803="",$C803="",$D803="",$E803="",$F803="",$G803="",$H803="",$I803="",$J803="",$K803="",$L803=""),"",IF($B803="Female",1/(1+EXP(-SUMPRODUCT(Engine!$C$25506:$C$25537,INDIRECT("Coefficients!$AX$2:$AX$33")))),1/(1+EXP(-SUMPRODUCT(Engine!$C$25506:$C$25537,INDIRECT("Coefficients!$AY$2:$AY$33"))))))</f>
      </c>
      <c r="AO803" s="8">
        <f>IF(OR($B803="",$C803="",$D803="",$E803="",$F803="",$G803="",$H803="",$I803="",$J803="",$K803="",$L803=""),"",IF($B803="Female",1/(1+EXP(-SUMPRODUCT(Engine!$C$25506:$C$25537,INDIRECT("Coefficients!$AZ$2:$AZ$33")))),1/(1+EXP(-SUMPRODUCT(Engine!$C$25506:$C$25537,INDIRECT("Coefficients!$BA$2:$BA$33"))))))</f>
      </c>
      <c r="AP803" s="8">
        <f>IF(OR($B803="",$C803="",$D803="",$E803="",$F803="",$G803="",$H803="",$I803="",$J803="",$K803="",$L803=""),"",IF($B803="Female",1/(1+EXP(-SUMPRODUCT(Engine!$C$25506:$C$25537,INDIRECT("Coefficients!$BB$2:$BB$33")))),1/(1+EXP(-SUMPRODUCT(Engine!$C$25506:$C$25537,INDIRECT("Coefficients!$BC$2:$BC$33"))))))</f>
      </c>
      <c r="AQ803" s="8">
        <f>IF(OR($B803="",$C803="",$D803="",$E803="",$F803="",$G803="",$H803="",$I803="",$J803="",$K803="",$L803=""),"",IF($B803="Female",1/(1+EXP(-SUMPRODUCT(Engine!$C$25506:$C$25537,INDIRECT("Coefficients!$BD$2:$BD$33")))),1/(1+EXP(-SUMPRODUCT(Engine!$C$25506:$C$25537,INDIRECT("Coefficients!$BE$2:$BE$33"))))))</f>
      </c>
      <c r="AR803" s="8">
        <f>IF(OR($B803="",$C803="",$D803="",$E803="",$F803="",$G803="",$H803="",$I803="",$J803="",$K803="",$L803=""),"",IF($B803="Female",1/(1+EXP(-SUMPRODUCT(Engine!$C$25506:$C$25537,INDIRECT("Coefficients!$BF$2:$BF$33")))),1/(1+EXP(-SUMPRODUCT(Engine!$C$25506:$C$25537,INDIRECT("Coefficients!$BG$2:$BG$33"))))))</f>
      </c>
      <c r="AS803" s="8">
        <f>IF(OR($B803="",$C803="",$D803="",$E803="",$F803="",$G803="",$H803="",$I803="",$J803="",$K803="",$L803=""),"",IF($B803="Female",1/(1+EXP(-SUMPRODUCT(Engine!$C$25506:$C$25537,INDIRECT("Coefficients!$BH$2:$BH$33")))),1/(1+EXP(-SUMPRODUCT(Engine!$C$25506:$C$25537,INDIRECT("Coefficients!$BI$2:$BI$33"))))))</f>
      </c>
      <c r="AT803" s="8">
        <f>IF(OR($B803="",$C803="",$D803="",$E803="",$F803="",$G803="",$H803="",$I803="",$J803="",$K803="",$L803=""),"",IF($B803="Female",1/(1+EXP(-SUMPRODUCT(Engine!$C$25506:$C$25537,INDIRECT("Coefficients!$BJ$2:$BJ$33")))),1/(1+EXP(-SUMPRODUCT(Engine!$C$25506:$C$25537,INDIRECT("Coefficients!$BK$2:$BK$33"))))))</f>
      </c>
      <c r="AU803" s="8">
        <f>IF(OR($B803="",$C803="",$D803="",$E803="",$F803="",$G803="",$H803="",$I803="",$J803="",$K803="",$L803=""),"",IF($B803="Female",1/(1+EXP(-SUMPRODUCT(Engine!$C$25506:$C$25537,INDIRECT("Coefficients!$BL$2:$BL$33")))),1/(1+EXP(-SUMPRODUCT(Engine!$C$25506:$C$25537,INDIRECT("Coefficients!$BM$2:$BM$33"))))))</f>
      </c>
      <c r="AV803" s="8">
        <f>IF(OR($B803="",$C803="",$D803="",$E803="",$F803="",$G803="",$H803="",$I803="",$J803="",$K803="",$L803=""),"",IF($B803="Female",1/(1+EXP(-SUMPRODUCT(Engine!$C$25506:$C$25537,INDIRECT("Coefficients!$BN$2:$BN$33")))),1/(1+EXP(-SUMPRODUCT(Engine!$C$25506:$C$25537,INDIRECT("Coefficients!$BO$2:$BO$33"))))))</f>
      </c>
      <c r="AW803" s="8">
        <f>IF(OR($B803="",$C803="",$D803="",$E803="",$F803="",$G803="",$H803="",$I803="",$J803="",$K803="",$L803=""),"",IF($B803="Female",1/(1+EXP(-SUMPRODUCT(Engine!$C$25506:$C$25537,INDIRECT("Coefficients!$BP$2:$BP$33")))),1/(1+EXP(-SUMPRODUCT(Engine!$C$25506:$C$25537,INDIRECT("Coefficients!$BQ$2:$BQ$33"))))))</f>
      </c>
      <c r="AX803" s="8">
        <f>IF(OR($B803="",$C803="",$D803="",$E803="",$F803="",$G803="",$H803="",$I803="",$J803="",$K803="",$L803=""),"",IF($B803="Female",1/(1+EXP(-SUMPRODUCT(Engine!$C$25506:$C$25537,INDIRECT("Coefficients!$BR$2:$BR$33")))),1/(1+EXP(-SUMPRODUCT(Engine!$C$25506:$C$25537,INDIRECT("Coefficients!$BS$2:$BS$33"))))))</f>
      </c>
      <c r="AY803" s="8">
        <f>IF(OR($B803="",$C803="",$D803="",$E803="",$F803="",$G803="",$H803="",$I803="",$J803="",$K803="",$L803=""),"",IF($B803="Female",1/(1+EXP(-SUMPRODUCT(Engine!$C$25506:$C$25537,INDIRECT("Coefficients!$BT$2:$BT$33")))),1/(1+EXP(-SUMPRODUCT(Engine!$C$25506:$C$25537,INDIRECT("Coefficients!$BU$2:$BU$33"))))))</f>
      </c>
      <c r="AZ803" s="8">
        <f>IF(OR($B803="",$C803="",$D803="",$E803="",$F803="",$G803="",$H803="",$I803="",$J803="",$K803="",$L803=""),"",IF($B803="Female",1/(1+EXP(-SUMPRODUCT(Engine!$C$25506:$C$25537,INDIRECT("Coefficients!$BV$2:$BV$33")))),1/(1+EXP(-SUMPRODUCT(Engine!$C$25506:$C$25537,INDIRECT("Coefficients!$BW$2:$BW$33"))))))</f>
      </c>
      <c r="BA803" s="8">
        <f>IF(OR($B803="",$C803="",$D803="",$E803="",$F803="",$G803="",$H803="",$I803="",$J803="",$K803="",$L803=""),"",IF($B803="Female",1/(1+EXP(-SUMPRODUCT(Engine!$C$25506:$C$25537,INDIRECT("Coefficients!$BX$2:$BX$33")))),1/(1+EXP(-SUMPRODUCT(Engine!$C$25506:$C$25537,INDIRECT("Coefficients!$BY$2:$BY$33"))))))</f>
      </c>
      <c r="BB803" s="8">
        <f>IF(OR($B803="",$C803="",$D803="",$E803="",$F803="",$G803="",$H803="",$I803="",$J803="",$K803="",$L803=""),"",IF($B803="Female",1/(1+EXP(-SUMPRODUCT(Engine!$C$25506:$C$25537,INDIRECT("Coefficients!$BZ$2:$BZ$33")))),1/(1+EXP(-SUMPRODUCT(Engine!$C$25506:$C$25537,INDIRECT("Coefficients!$CA$2:$CA$33"))))))</f>
      </c>
      <c r="BC803" s="8">
        <f>IF(OR($B803="",$C803="",$D803="",$E803="",$F803="",$G803="",$H803="",$I803="",$J803="",$K803="",$L803=""),"",IF($B803="Female",1/(1+EXP(-SUMPRODUCT(Engine!$C$25506:$C$25537,INDIRECT("Coefficients!$CB$2:$CB$33")))),1/(1+EXP(-SUMPRODUCT(Engine!$C$25506:$C$25537,INDIRECT("Coefficients!$CC$2:$CC$33"))))))</f>
      </c>
      <c r="BD803" s="8">
        <f>IF(OR($B803="",$C803="",$D803="",$E803="",$F803="",$G803="",$H803="",$I803="",$J803="",$K803="",$L803=""),"",IF($B803="Female",1/(1+EXP(-SUMPRODUCT(Engine!$C$25506:$C$25537,INDIRECT("Coefficients!$CD$2:$CD$33")))),1/(1+EXP(-SUMPRODUCT(Engine!$C$25506:$C$25537,INDIRECT("Coefficients!$CE$2:$CE$33"))))))</f>
      </c>
      <c r="BE803" s="8">
        <f>IF(OR($B803="",$C803="",$D803="",$E803="",$F803="",$G803="",$H803="",$I803="",$J803="",$K803="",$L803=""),"",IF($B803="Female",1/(1+EXP(-SUMPRODUCT(Engine!$C$25506:$C$25537,INDIRECT("Coefficients!$CF$2:$CF$33")))),1/(1+EXP(-SUMPRODUCT(Engine!$C$25506:$C$25537,INDIRECT("Coefficients!$CG$2:$CG$33"))))))</f>
      </c>
      <c r="BF803" s="8">
        <f>IF(OR($B803="",$C803="",$D803="",$E803="",$F803="",$G803="",$H803="",$I803="",$J803="",$K803="",$L803=""),"",IF($B803="Female",1/(1+EXP(-SUMPRODUCT(Engine!$C$25506:$C$25537,INDIRECT("Coefficients!$CH$2:$CH$33")))),1/(1+EXP(-SUMPRODUCT(Engine!$C$25506:$C$25537,INDIRECT("Coefficients!$CI$2:$CI$33"))))))</f>
      </c>
      <c r="BG803" s="8">
        <f>IF(OR($B803="",$C803="",$D803="",$E803="",$F803="",$G803="",$H803="",$I803="",$J803="",$K803="",$L803=""),"",IF($B803="Female",1/(1+EXP(-SUMPRODUCT(Engine!$C$25506:$C$25537,INDIRECT("Coefficients!$CJ$2:$CJ$33")))),1/(1+EXP(-SUMPRODUCT(Engine!$C$25506:$C$25537,INDIRECT("Coefficients!$CK$2:$CK$33"))))))</f>
      </c>
      <c r="BH803" s="8">
        <f>IF(OR($B803="",$C803="",$D803="",$E803="",$F803="",$G803="",$H803="",$I803="",$J803="",$K803="",$L803=""),"",IF($B803="Female",1/(1+EXP(-SUMPRODUCT(Engine!$C$25506:$C$25537,INDIRECT("Coefficients!$CL$2:$CL$33")))),1/(1+EXP(-SUMPRODUCT(Engine!$C$25506:$C$25537,INDIRECT("Coefficients!$CM$2:$CM$33"))))))</f>
      </c>
      <c r="BI803" s="8">
        <f>IF(OR($B803="",$C803="",$D803="",$E803="",$F803="",$G803="",$H803="",$I803="",$J803="",$K803="",$L803=""),"",IF($B803="Female",1/(1+EXP(-SUMPRODUCT(Engine!$C$25506:$C$25537,INDIRECT("Coefficients!$CN$2:$CN$33")))),1/(1+EXP(-SUMPRODUCT(Engine!$C$25506:$C$25537,INDIRECT("Coefficients!$CO$2:$CO$33"))))))</f>
      </c>
      <c r="BJ803" s="8">
        <f>IF(OR($B803="",$C803="",$D803="",$E803="",$F803="",$G803="",$H803="",$I803="",$J803="",$K803="",$L803=""),"",IF($B803="Female",1/(1+EXP(-SUMPRODUCT(Engine!$C$25506:$C$25537,INDIRECT("Coefficients!$CP$2:$CP$33")))),1/(1+EXP(-SUMPRODUCT(Engine!$C$25506:$C$25537,INDIRECT("Coefficients!$CQ$2:$CQ$33"))))))</f>
      </c>
      <c r="BK803" s="8">
        <f>IF(OR($B803="",$C803="",$D803="",$E803="",$F803="",$G803="",$H803="",$I803="",$J803="",$K803="",$L803=""),"",IF($B803="Female",1/(1+EXP(-SUMPRODUCT(Engine!$C$25506:$C$25537,INDIRECT("Coefficients!$CR$2:$CR$33")))),1/(1+EXP(-SUMPRODUCT(Engine!$C$25506:$C$25537,INDIRECT("Coefficients!$CS$2:$CS$33"))))))</f>
      </c>
      <c r="BL803" s="8">
        <f>IF(OR($B803="",$C803="",$D803="",$E803="",$F803="",$G803="",$H803="",$I803="",$J803="",$K803="",$L803=""),"",IF($B803="Female",1/(1+EXP(-SUMPRODUCT(Engine!$C$25506:$C$25537,INDIRECT("Coefficients!$CT$2:$CT$33")))),1/(1+EXP(-SUMPRODUCT(Engine!$C$25506:$C$25537,INDIRECT("Coefficients!$CU$2:$CU$33"))))))</f>
      </c>
      <c r="BM803" s="8">
        <f>IF(OR($B803="",$C803="",$D803="",$E803="",$F803="",$G803="",$H803="",$I803="",$J803="",$K803="",$L803=""),"",IF($B803="Female",1/(1+EXP(-SUMPRODUCT(Engine!$C$25506:$C$25537,INDIRECT("Coefficients!$CV$2:$CV$33")))),1/(1+EXP(-SUMPRODUCT(Engine!$C$25506:$C$25537,INDIRECT("Coefficients!$CW$2:$CW$33"))))))</f>
      </c>
    </row>
    <row r="804" spans="1:6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8">
        <f>IF(OR($B804="",$C804="",$D804="",$E804="",$F804="",$G804="",$H804="",$I804="",$J804="",$K804="",$L804=""),"",IF($B804="Female",1/(1+EXP(-SUMPRODUCT(Engine!$C$25538:$C$25569,INDIRECT("Coefficients!$B$2:$B$33")))),1/(1+EXP(-SUMPRODUCT(Engine!$C$25538:$C$25569,INDIRECT("Coefficients!$C$2:$C$33"))))))</f>
      </c>
      <c r="Q804" s="8">
        <f>IF(OR($B804="",$C804="",$D804="",$E804="",$F804="",$G804="",$H804="",$I804="",$J804="",$K804="",$L804=""),"",IF($B804="Female",1/(1+EXP(-SUMPRODUCT(Engine!$C$25538:$C$25569,INDIRECT("Coefficients!$D$2:$D$33")))),1/(1+EXP(-SUMPRODUCT(Engine!$C$25538:$C$25569,INDIRECT("Coefficients!$E$2:$E$33"))))))</f>
      </c>
      <c r="R804" s="8">
        <f>IF(OR($B804="",$C804="",$D804="",$E804="",$F804="",$G804="",$H804="",$I804="",$J804="",$K804="",$L804=""),"",IF($B804="Female",1/(1+EXP(-SUMPRODUCT(Engine!$C$25538:$C$25569,INDIRECT("Coefficients!$F$2:$F$33")))),1/(1+EXP(-SUMPRODUCT(Engine!$C$25538:$C$25569,INDIRECT("Coefficients!$G$2:$G$33"))))))</f>
      </c>
      <c r="S804" s="8">
        <f>IF(OR($B804="",$C804="",$D804="",$E804="",$F804="",$G804="",$H804="",$I804="",$J804="",$K804="",$L804=""),"",IF($B804="Female",1/(1+EXP(-SUMPRODUCT(Engine!$C$25538:$C$25569,INDIRECT("Coefficients!$H$2:$H$33")))),1/(1+EXP(-SUMPRODUCT(Engine!$C$25538:$C$25569,INDIRECT("Coefficients!$I$2:$I$33"))))))</f>
      </c>
      <c r="T804" s="8">
        <f>IF(OR($B804="",$C804="",$D804="",$E804="",$F804="",$G804="",$H804="",$I804="",$J804="",$K804="",$L804=""),"",IF($B804="Female",1/(1+EXP(-SUMPRODUCT(Engine!$C$25538:$C$25569,INDIRECT("Coefficients!$J$2:$J$33")))),1/(1+EXP(-SUMPRODUCT(Engine!$C$25538:$C$25569,INDIRECT("Coefficients!$K$2:$K$33"))))))</f>
      </c>
      <c r="U804" s="8">
        <f>IF(OR($B804="",$C804="",$D804="",$E804="",$F804="",$G804="",$H804="",$I804="",$J804="",$K804="",$L804=""),"",IF($B804="Female",1/(1+EXP(-SUMPRODUCT(Engine!$C$25538:$C$25569,INDIRECT("Coefficients!$L$2:$L$33")))),1/(1+EXP(-SUMPRODUCT(Engine!$C$25538:$C$25569,INDIRECT("Coefficients!$M$2:$M$33"))))))</f>
      </c>
      <c r="V804" s="8">
        <f>IF(OR($B804="",$C804="",$D804="",$E804="",$F804="",$G804="",$H804="",$I804="",$J804="",$K804="",$L804=""),"",IF($B804="Female",1/(1+EXP(-SUMPRODUCT(Engine!$C$25538:$C$25569,INDIRECT("Coefficients!$N$2:$N$33")))),1/(1+EXP(-SUMPRODUCT(Engine!$C$25538:$C$25569,INDIRECT("Coefficients!$O$2:$O$33"))))))</f>
      </c>
      <c r="W804" s="8">
        <f>IF(OR($B804="",$C804="",$D804="",$E804="",$F804="",$G804="",$H804="",$I804="",$J804="",$K804="",$L804=""),"",IF($B804="Female",1/(1+EXP(-SUMPRODUCT(Engine!$C$25538:$C$25569,INDIRECT("Coefficients!$P$2:$P$33")))),1/(1+EXP(-SUMPRODUCT(Engine!$C$25538:$C$25569,INDIRECT("Coefficients!$Q$2:$Q$33"))))))</f>
      </c>
      <c r="X804" s="8">
        <f>IF(OR($B804="",$C804="",$D804="",$E804="",$F804="",$G804="",$H804="",$I804="",$J804="",$K804="",$L804=""),"",IF($B804="Female",1/(1+EXP(-SUMPRODUCT(Engine!$C$25538:$C$25569,INDIRECT("Coefficients!$R$2:$R$33")))),1/(1+EXP(-SUMPRODUCT(Engine!$C$25538:$C$25569,INDIRECT("Coefficients!$S$2:$S$33"))))))</f>
      </c>
      <c r="Y804" s="8">
        <f>IF(OR($B804="",$C804="",$D804="",$E804="",$F804="",$G804="",$H804="",$I804="",$J804="",$K804="",$L804=""),"",IF($B804="Female",1/(1+EXP(-SUMPRODUCT(Engine!$C$25538:$C$25569,INDIRECT("Coefficients!$T$2:$T$33")))),1/(1+EXP(-SUMPRODUCT(Engine!$C$25538:$C$25569,INDIRECT("Coefficients!$U$2:$U$33"))))))</f>
      </c>
      <c r="Z804" s="8">
        <f>IF(OR($B804="",$C804="",$D804="",$E804="",$F804="",$G804="",$H804="",$I804="",$J804="",$K804="",$L804=""),"",IF($B804="Female",1/(1+EXP(-SUMPRODUCT(Engine!$C$25538:$C$25569,INDIRECT("Coefficients!$V$2:$V$33")))),1/(1+EXP(-SUMPRODUCT(Engine!$C$25538:$C$25569,INDIRECT("Coefficients!$W$2:$W$33"))))))</f>
      </c>
      <c r="AA804" s="8">
        <f>IF(OR($B804="",$C804="",$D804="",$E804="",$F804="",$G804="",$H804="",$I804="",$J804="",$K804="",$L804=""),"",IF($B804="Female",1/(1+EXP(-SUMPRODUCT(Engine!$C$25538:$C$25569,INDIRECT("Coefficients!$X$2:$X$33")))),1/(1+EXP(-SUMPRODUCT(Engine!$C$25538:$C$25569,INDIRECT("Coefficients!$Y$2:$Y$33"))))))</f>
      </c>
      <c r="AB804" s="8">
        <f>IF(OR($B804="",$C804="",$D804="",$E804="",$F804="",$G804="",$H804="",$I804="",$J804="",$K804="",$L804=""),"",IF($B804="Female",1/(1+EXP(-SUMPRODUCT(Engine!$C$25538:$C$25569,INDIRECT("Coefficients!$Z$2:$Z$33")))),1/(1+EXP(-SUMPRODUCT(Engine!$C$25538:$C$25569,INDIRECT("Coefficients!$AA$2:$AA$33"))))))</f>
      </c>
      <c r="AC804" s="8">
        <f>IF(OR($B804="",$C804="",$D804="",$E804="",$F804="",$G804="",$H804="",$I804="",$J804="",$K804="",$L804=""),"",IF($B804="Female",1/(1+EXP(-SUMPRODUCT(Engine!$C$25538:$C$25569,INDIRECT("Coefficients!$AB$2:$AB$33")))),1/(1+EXP(-SUMPRODUCT(Engine!$C$25538:$C$25569,INDIRECT("Coefficients!$AC$2:$AC$33"))))))</f>
      </c>
      <c r="AD804" s="8">
        <f>IF(OR($B804="",$C804="",$D804="",$E804="",$F804="",$G804="",$H804="",$I804="",$J804="",$K804="",$L804=""),"",IF($B804="Female",1/(1+EXP(-SUMPRODUCT(Engine!$C$25538:$C$25569,INDIRECT("Coefficients!$AD$2:$AD$33")))),1/(1+EXP(-SUMPRODUCT(Engine!$C$25538:$C$25569,INDIRECT("Coefficients!$AE$2:$AE$33"))))))</f>
      </c>
      <c r="AE804" s="8">
        <f>IF(OR($B804="",$C804="",$D804="",$E804="",$F804="",$G804="",$H804="",$I804="",$J804="",$K804="",$L804=""),"",IF($B804="Female",1/(1+EXP(-SUMPRODUCT(Engine!$C$25538:$C$25569,INDIRECT("Coefficients!$AF$2:$AF$33")))),1/(1+EXP(-SUMPRODUCT(Engine!$C$25538:$C$25569,INDIRECT("Coefficients!$AG$2:$AG$33"))))))</f>
      </c>
      <c r="AF804" s="8">
        <f>IF(OR($B804="",$C804="",$D804="",$E804="",$F804="",$G804="",$H804="",$I804="",$J804="",$K804="",$L804=""),"",IF($B804="Female",1/(1+EXP(-SUMPRODUCT(Engine!$C$25538:$C$25569,INDIRECT("Coefficients!$AH$2:$AH$33")))),1/(1+EXP(-SUMPRODUCT(Engine!$C$25538:$C$25569,INDIRECT("Coefficients!$AI$2:$AI$33"))))))</f>
      </c>
      <c r="AG804" s="8">
        <f>IF(OR($B804="",$C804="",$D804="",$E804="",$F804="",$G804="",$H804="",$I804="",$J804="",$K804="",$L804=""),"",IF($B804="Female",1/(1+EXP(-SUMPRODUCT(Engine!$C$25538:$C$25569,INDIRECT("Coefficients!$AJ$2:$AJ$33")))),1/(1+EXP(-SUMPRODUCT(Engine!$C$25538:$C$25569,INDIRECT("Coefficients!$AK$2:$AK$33"))))))</f>
      </c>
      <c r="AH804" s="8">
        <f>IF(OR($B804="",$C804="",$D804="",$E804="",$F804="",$G804="",$H804="",$I804="",$J804="",$K804="",$L804=""),"",IF($B804="Female",1/(1+EXP(-SUMPRODUCT(Engine!$C$25538:$C$25569,INDIRECT("Coefficients!$AL$2:$AL$33")))),1/(1+EXP(-SUMPRODUCT(Engine!$C$25538:$C$25569,INDIRECT("Coefficients!$AM$2:$AM$33"))))))</f>
      </c>
      <c r="AI804" s="8">
        <f>IF(OR($B804="",$C804="",$D804="",$E804="",$F804="",$G804="",$H804="",$I804="",$J804="",$K804="",$L804=""),"",IF($B804="Female",1/(1+EXP(-SUMPRODUCT(Engine!$C$25538:$C$25569,INDIRECT("Coefficients!$AN$2:$AN$33")))),1/(1+EXP(-SUMPRODUCT(Engine!$C$25538:$C$25569,INDIRECT("Coefficients!$AO$2:$AO$33"))))))</f>
      </c>
      <c r="AJ804" s="8">
        <f>IF(OR($B804="",$C804="",$D804="",$E804="",$F804="",$G804="",$H804="",$I804="",$J804="",$K804="",$L804=""),"",IF($B804="Female",1/(1+EXP(-SUMPRODUCT(Engine!$C$25538:$C$25569,INDIRECT("Coefficients!$AP$2:$AP$33")))),1/(1+EXP(-SUMPRODUCT(Engine!$C$25538:$C$25569,INDIRECT("Coefficients!$AQ$2:$AQ$33"))))))</f>
      </c>
      <c r="AK804" s="8">
        <f>IF(OR($B804="",$C804="",$D804="",$E804="",$F804="",$G804="",$H804="",$I804="",$J804="",$K804="",$L804=""),"",IF($B804="Female",1/(1+EXP(-SUMPRODUCT(Engine!$C$25538:$C$25569,INDIRECT("Coefficients!$AR$2:$AR$33")))),1/(1+EXP(-SUMPRODUCT(Engine!$C$25538:$C$25569,INDIRECT("Coefficients!$AS$2:$AS$33"))))))</f>
      </c>
      <c r="AL804" s="8">
        <f>IF(OR($B804="",$C804="",$D804="",$E804="",$F804="",$G804="",$H804="",$I804="",$J804="",$K804="",$L804=""),"",IF($B804="Female",1/(1+EXP(-SUMPRODUCT(Engine!$C$25538:$C$25569,INDIRECT("Coefficients!$AT$2:$AT$33")))),1/(1+EXP(-SUMPRODUCT(Engine!$C$25538:$C$25569,INDIRECT("Coefficients!$AU$2:$AU$33"))))))</f>
      </c>
      <c r="AM804" s="8">
        <f>IF(OR($B804="",$C804="",$D804="",$E804="",$F804="",$G804="",$H804="",$I804="",$J804="",$K804="",$L804=""),"",IF($B804="Female",1/(1+EXP(-SUMPRODUCT(Engine!$C$25538:$C$25569,INDIRECT("Coefficients!$AV$2:$AV$33")))),1/(1+EXP(-SUMPRODUCT(Engine!$C$25538:$C$25569,INDIRECT("Coefficients!$AW$2:$AW$33"))))))</f>
      </c>
      <c r="AN804" s="8">
        <f>IF(OR($B804="",$C804="",$D804="",$E804="",$F804="",$G804="",$H804="",$I804="",$J804="",$K804="",$L804=""),"",IF($B804="Female",1/(1+EXP(-SUMPRODUCT(Engine!$C$25538:$C$25569,INDIRECT("Coefficients!$AX$2:$AX$33")))),1/(1+EXP(-SUMPRODUCT(Engine!$C$25538:$C$25569,INDIRECT("Coefficients!$AY$2:$AY$33"))))))</f>
      </c>
      <c r="AO804" s="8">
        <f>IF(OR($B804="",$C804="",$D804="",$E804="",$F804="",$G804="",$H804="",$I804="",$J804="",$K804="",$L804=""),"",IF($B804="Female",1/(1+EXP(-SUMPRODUCT(Engine!$C$25538:$C$25569,INDIRECT("Coefficients!$AZ$2:$AZ$33")))),1/(1+EXP(-SUMPRODUCT(Engine!$C$25538:$C$25569,INDIRECT("Coefficients!$BA$2:$BA$33"))))))</f>
      </c>
      <c r="AP804" s="8">
        <f>IF(OR($B804="",$C804="",$D804="",$E804="",$F804="",$G804="",$H804="",$I804="",$J804="",$K804="",$L804=""),"",IF($B804="Female",1/(1+EXP(-SUMPRODUCT(Engine!$C$25538:$C$25569,INDIRECT("Coefficients!$BB$2:$BB$33")))),1/(1+EXP(-SUMPRODUCT(Engine!$C$25538:$C$25569,INDIRECT("Coefficients!$BC$2:$BC$33"))))))</f>
      </c>
      <c r="AQ804" s="8">
        <f>IF(OR($B804="",$C804="",$D804="",$E804="",$F804="",$G804="",$H804="",$I804="",$J804="",$K804="",$L804=""),"",IF($B804="Female",1/(1+EXP(-SUMPRODUCT(Engine!$C$25538:$C$25569,INDIRECT("Coefficients!$BD$2:$BD$33")))),1/(1+EXP(-SUMPRODUCT(Engine!$C$25538:$C$25569,INDIRECT("Coefficients!$BE$2:$BE$33"))))))</f>
      </c>
      <c r="AR804" s="8">
        <f>IF(OR($B804="",$C804="",$D804="",$E804="",$F804="",$G804="",$H804="",$I804="",$J804="",$K804="",$L804=""),"",IF($B804="Female",1/(1+EXP(-SUMPRODUCT(Engine!$C$25538:$C$25569,INDIRECT("Coefficients!$BF$2:$BF$33")))),1/(1+EXP(-SUMPRODUCT(Engine!$C$25538:$C$25569,INDIRECT("Coefficients!$BG$2:$BG$33"))))))</f>
      </c>
      <c r="AS804" s="8">
        <f>IF(OR($B804="",$C804="",$D804="",$E804="",$F804="",$G804="",$H804="",$I804="",$J804="",$K804="",$L804=""),"",IF($B804="Female",1/(1+EXP(-SUMPRODUCT(Engine!$C$25538:$C$25569,INDIRECT("Coefficients!$BH$2:$BH$33")))),1/(1+EXP(-SUMPRODUCT(Engine!$C$25538:$C$25569,INDIRECT("Coefficients!$BI$2:$BI$33"))))))</f>
      </c>
      <c r="AT804" s="8">
        <f>IF(OR($B804="",$C804="",$D804="",$E804="",$F804="",$G804="",$H804="",$I804="",$J804="",$K804="",$L804=""),"",IF($B804="Female",1/(1+EXP(-SUMPRODUCT(Engine!$C$25538:$C$25569,INDIRECT("Coefficients!$BJ$2:$BJ$33")))),1/(1+EXP(-SUMPRODUCT(Engine!$C$25538:$C$25569,INDIRECT("Coefficients!$BK$2:$BK$33"))))))</f>
      </c>
      <c r="AU804" s="8">
        <f>IF(OR($B804="",$C804="",$D804="",$E804="",$F804="",$G804="",$H804="",$I804="",$J804="",$K804="",$L804=""),"",IF($B804="Female",1/(1+EXP(-SUMPRODUCT(Engine!$C$25538:$C$25569,INDIRECT("Coefficients!$BL$2:$BL$33")))),1/(1+EXP(-SUMPRODUCT(Engine!$C$25538:$C$25569,INDIRECT("Coefficients!$BM$2:$BM$33"))))))</f>
      </c>
      <c r="AV804" s="8">
        <f>IF(OR($B804="",$C804="",$D804="",$E804="",$F804="",$G804="",$H804="",$I804="",$J804="",$K804="",$L804=""),"",IF($B804="Female",1/(1+EXP(-SUMPRODUCT(Engine!$C$25538:$C$25569,INDIRECT("Coefficients!$BN$2:$BN$33")))),1/(1+EXP(-SUMPRODUCT(Engine!$C$25538:$C$25569,INDIRECT("Coefficients!$BO$2:$BO$33"))))))</f>
      </c>
      <c r="AW804" s="8">
        <f>IF(OR($B804="",$C804="",$D804="",$E804="",$F804="",$G804="",$H804="",$I804="",$J804="",$K804="",$L804=""),"",IF($B804="Female",1/(1+EXP(-SUMPRODUCT(Engine!$C$25538:$C$25569,INDIRECT("Coefficients!$BP$2:$BP$33")))),1/(1+EXP(-SUMPRODUCT(Engine!$C$25538:$C$25569,INDIRECT("Coefficients!$BQ$2:$BQ$33"))))))</f>
      </c>
      <c r="AX804" s="8">
        <f>IF(OR($B804="",$C804="",$D804="",$E804="",$F804="",$G804="",$H804="",$I804="",$J804="",$K804="",$L804=""),"",IF($B804="Female",1/(1+EXP(-SUMPRODUCT(Engine!$C$25538:$C$25569,INDIRECT("Coefficients!$BR$2:$BR$33")))),1/(1+EXP(-SUMPRODUCT(Engine!$C$25538:$C$25569,INDIRECT("Coefficients!$BS$2:$BS$33"))))))</f>
      </c>
      <c r="AY804" s="8">
        <f>IF(OR($B804="",$C804="",$D804="",$E804="",$F804="",$G804="",$H804="",$I804="",$J804="",$K804="",$L804=""),"",IF($B804="Female",1/(1+EXP(-SUMPRODUCT(Engine!$C$25538:$C$25569,INDIRECT("Coefficients!$BT$2:$BT$33")))),1/(1+EXP(-SUMPRODUCT(Engine!$C$25538:$C$25569,INDIRECT("Coefficients!$BU$2:$BU$33"))))))</f>
      </c>
      <c r="AZ804" s="8">
        <f>IF(OR($B804="",$C804="",$D804="",$E804="",$F804="",$G804="",$H804="",$I804="",$J804="",$K804="",$L804=""),"",IF($B804="Female",1/(1+EXP(-SUMPRODUCT(Engine!$C$25538:$C$25569,INDIRECT("Coefficients!$BV$2:$BV$33")))),1/(1+EXP(-SUMPRODUCT(Engine!$C$25538:$C$25569,INDIRECT("Coefficients!$BW$2:$BW$33"))))))</f>
      </c>
      <c r="BA804" s="8">
        <f>IF(OR($B804="",$C804="",$D804="",$E804="",$F804="",$G804="",$H804="",$I804="",$J804="",$K804="",$L804=""),"",IF($B804="Female",1/(1+EXP(-SUMPRODUCT(Engine!$C$25538:$C$25569,INDIRECT("Coefficients!$BX$2:$BX$33")))),1/(1+EXP(-SUMPRODUCT(Engine!$C$25538:$C$25569,INDIRECT("Coefficients!$BY$2:$BY$33"))))))</f>
      </c>
      <c r="BB804" s="8">
        <f>IF(OR($B804="",$C804="",$D804="",$E804="",$F804="",$G804="",$H804="",$I804="",$J804="",$K804="",$L804=""),"",IF($B804="Female",1/(1+EXP(-SUMPRODUCT(Engine!$C$25538:$C$25569,INDIRECT("Coefficients!$BZ$2:$BZ$33")))),1/(1+EXP(-SUMPRODUCT(Engine!$C$25538:$C$25569,INDIRECT("Coefficients!$CA$2:$CA$33"))))))</f>
      </c>
      <c r="BC804" s="8">
        <f>IF(OR($B804="",$C804="",$D804="",$E804="",$F804="",$G804="",$H804="",$I804="",$J804="",$K804="",$L804=""),"",IF($B804="Female",1/(1+EXP(-SUMPRODUCT(Engine!$C$25538:$C$25569,INDIRECT("Coefficients!$CB$2:$CB$33")))),1/(1+EXP(-SUMPRODUCT(Engine!$C$25538:$C$25569,INDIRECT("Coefficients!$CC$2:$CC$33"))))))</f>
      </c>
      <c r="BD804" s="8">
        <f>IF(OR($B804="",$C804="",$D804="",$E804="",$F804="",$G804="",$H804="",$I804="",$J804="",$K804="",$L804=""),"",IF($B804="Female",1/(1+EXP(-SUMPRODUCT(Engine!$C$25538:$C$25569,INDIRECT("Coefficients!$CD$2:$CD$33")))),1/(1+EXP(-SUMPRODUCT(Engine!$C$25538:$C$25569,INDIRECT("Coefficients!$CE$2:$CE$33"))))))</f>
      </c>
      <c r="BE804" s="8">
        <f>IF(OR($B804="",$C804="",$D804="",$E804="",$F804="",$G804="",$H804="",$I804="",$J804="",$K804="",$L804=""),"",IF($B804="Female",1/(1+EXP(-SUMPRODUCT(Engine!$C$25538:$C$25569,INDIRECT("Coefficients!$CF$2:$CF$33")))),1/(1+EXP(-SUMPRODUCT(Engine!$C$25538:$C$25569,INDIRECT("Coefficients!$CG$2:$CG$33"))))))</f>
      </c>
      <c r="BF804" s="8">
        <f>IF(OR($B804="",$C804="",$D804="",$E804="",$F804="",$G804="",$H804="",$I804="",$J804="",$K804="",$L804=""),"",IF($B804="Female",1/(1+EXP(-SUMPRODUCT(Engine!$C$25538:$C$25569,INDIRECT("Coefficients!$CH$2:$CH$33")))),1/(1+EXP(-SUMPRODUCT(Engine!$C$25538:$C$25569,INDIRECT("Coefficients!$CI$2:$CI$33"))))))</f>
      </c>
      <c r="BG804" s="8">
        <f>IF(OR($B804="",$C804="",$D804="",$E804="",$F804="",$G804="",$H804="",$I804="",$J804="",$K804="",$L804=""),"",IF($B804="Female",1/(1+EXP(-SUMPRODUCT(Engine!$C$25538:$C$25569,INDIRECT("Coefficients!$CJ$2:$CJ$33")))),1/(1+EXP(-SUMPRODUCT(Engine!$C$25538:$C$25569,INDIRECT("Coefficients!$CK$2:$CK$33"))))))</f>
      </c>
      <c r="BH804" s="8">
        <f>IF(OR($B804="",$C804="",$D804="",$E804="",$F804="",$G804="",$H804="",$I804="",$J804="",$K804="",$L804=""),"",IF($B804="Female",1/(1+EXP(-SUMPRODUCT(Engine!$C$25538:$C$25569,INDIRECT("Coefficients!$CL$2:$CL$33")))),1/(1+EXP(-SUMPRODUCT(Engine!$C$25538:$C$25569,INDIRECT("Coefficients!$CM$2:$CM$33"))))))</f>
      </c>
      <c r="BI804" s="8">
        <f>IF(OR($B804="",$C804="",$D804="",$E804="",$F804="",$G804="",$H804="",$I804="",$J804="",$K804="",$L804=""),"",IF($B804="Female",1/(1+EXP(-SUMPRODUCT(Engine!$C$25538:$C$25569,INDIRECT("Coefficients!$CN$2:$CN$33")))),1/(1+EXP(-SUMPRODUCT(Engine!$C$25538:$C$25569,INDIRECT("Coefficients!$CO$2:$CO$33"))))))</f>
      </c>
      <c r="BJ804" s="8">
        <f>IF(OR($B804="",$C804="",$D804="",$E804="",$F804="",$G804="",$H804="",$I804="",$J804="",$K804="",$L804=""),"",IF($B804="Female",1/(1+EXP(-SUMPRODUCT(Engine!$C$25538:$C$25569,INDIRECT("Coefficients!$CP$2:$CP$33")))),1/(1+EXP(-SUMPRODUCT(Engine!$C$25538:$C$25569,INDIRECT("Coefficients!$CQ$2:$CQ$33"))))))</f>
      </c>
      <c r="BK804" s="8">
        <f>IF(OR($B804="",$C804="",$D804="",$E804="",$F804="",$G804="",$H804="",$I804="",$J804="",$K804="",$L804=""),"",IF($B804="Female",1/(1+EXP(-SUMPRODUCT(Engine!$C$25538:$C$25569,INDIRECT("Coefficients!$CR$2:$CR$33")))),1/(1+EXP(-SUMPRODUCT(Engine!$C$25538:$C$25569,INDIRECT("Coefficients!$CS$2:$CS$33"))))))</f>
      </c>
      <c r="BL804" s="8">
        <f>IF(OR($B804="",$C804="",$D804="",$E804="",$F804="",$G804="",$H804="",$I804="",$J804="",$K804="",$L804=""),"",IF($B804="Female",1/(1+EXP(-SUMPRODUCT(Engine!$C$25538:$C$25569,INDIRECT("Coefficients!$CT$2:$CT$33")))),1/(1+EXP(-SUMPRODUCT(Engine!$C$25538:$C$25569,INDIRECT("Coefficients!$CU$2:$CU$33"))))))</f>
      </c>
      <c r="BM804" s="8">
        <f>IF(OR($B804="",$C804="",$D804="",$E804="",$F804="",$G804="",$H804="",$I804="",$J804="",$K804="",$L804=""),"",IF($B804="Female",1/(1+EXP(-SUMPRODUCT(Engine!$C$25538:$C$25569,INDIRECT("Coefficients!$CV$2:$CV$33")))),1/(1+EXP(-SUMPRODUCT(Engine!$C$25538:$C$25569,INDIRECT("Coefficients!$CW$2:$CW$33"))))))</f>
      </c>
    </row>
    <row r="805" spans="1:6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8">
        <f>IF(OR($B805="",$C805="",$D805="",$E805="",$F805="",$G805="",$H805="",$I805="",$J805="",$K805="",$L805=""),"",IF($B805="Female",1/(1+EXP(-SUMPRODUCT(Engine!$C$25570:$C$25601,INDIRECT("Coefficients!$B$2:$B$33")))),1/(1+EXP(-SUMPRODUCT(Engine!$C$25570:$C$25601,INDIRECT("Coefficients!$C$2:$C$33"))))))</f>
      </c>
      <c r="Q805" s="8">
        <f>IF(OR($B805="",$C805="",$D805="",$E805="",$F805="",$G805="",$H805="",$I805="",$J805="",$K805="",$L805=""),"",IF($B805="Female",1/(1+EXP(-SUMPRODUCT(Engine!$C$25570:$C$25601,INDIRECT("Coefficients!$D$2:$D$33")))),1/(1+EXP(-SUMPRODUCT(Engine!$C$25570:$C$25601,INDIRECT("Coefficients!$E$2:$E$33"))))))</f>
      </c>
      <c r="R805" s="8">
        <f>IF(OR($B805="",$C805="",$D805="",$E805="",$F805="",$G805="",$H805="",$I805="",$J805="",$K805="",$L805=""),"",IF($B805="Female",1/(1+EXP(-SUMPRODUCT(Engine!$C$25570:$C$25601,INDIRECT("Coefficients!$F$2:$F$33")))),1/(1+EXP(-SUMPRODUCT(Engine!$C$25570:$C$25601,INDIRECT("Coefficients!$G$2:$G$33"))))))</f>
      </c>
      <c r="S805" s="8">
        <f>IF(OR($B805="",$C805="",$D805="",$E805="",$F805="",$G805="",$H805="",$I805="",$J805="",$K805="",$L805=""),"",IF($B805="Female",1/(1+EXP(-SUMPRODUCT(Engine!$C$25570:$C$25601,INDIRECT("Coefficients!$H$2:$H$33")))),1/(1+EXP(-SUMPRODUCT(Engine!$C$25570:$C$25601,INDIRECT("Coefficients!$I$2:$I$33"))))))</f>
      </c>
      <c r="T805" s="8">
        <f>IF(OR($B805="",$C805="",$D805="",$E805="",$F805="",$G805="",$H805="",$I805="",$J805="",$K805="",$L805=""),"",IF($B805="Female",1/(1+EXP(-SUMPRODUCT(Engine!$C$25570:$C$25601,INDIRECT("Coefficients!$J$2:$J$33")))),1/(1+EXP(-SUMPRODUCT(Engine!$C$25570:$C$25601,INDIRECT("Coefficients!$K$2:$K$33"))))))</f>
      </c>
      <c r="U805" s="8">
        <f>IF(OR($B805="",$C805="",$D805="",$E805="",$F805="",$G805="",$H805="",$I805="",$J805="",$K805="",$L805=""),"",IF($B805="Female",1/(1+EXP(-SUMPRODUCT(Engine!$C$25570:$C$25601,INDIRECT("Coefficients!$L$2:$L$33")))),1/(1+EXP(-SUMPRODUCT(Engine!$C$25570:$C$25601,INDIRECT("Coefficients!$M$2:$M$33"))))))</f>
      </c>
      <c r="V805" s="8">
        <f>IF(OR($B805="",$C805="",$D805="",$E805="",$F805="",$G805="",$H805="",$I805="",$J805="",$K805="",$L805=""),"",IF($B805="Female",1/(1+EXP(-SUMPRODUCT(Engine!$C$25570:$C$25601,INDIRECT("Coefficients!$N$2:$N$33")))),1/(1+EXP(-SUMPRODUCT(Engine!$C$25570:$C$25601,INDIRECT("Coefficients!$O$2:$O$33"))))))</f>
      </c>
      <c r="W805" s="8">
        <f>IF(OR($B805="",$C805="",$D805="",$E805="",$F805="",$G805="",$H805="",$I805="",$J805="",$K805="",$L805=""),"",IF($B805="Female",1/(1+EXP(-SUMPRODUCT(Engine!$C$25570:$C$25601,INDIRECT("Coefficients!$P$2:$P$33")))),1/(1+EXP(-SUMPRODUCT(Engine!$C$25570:$C$25601,INDIRECT("Coefficients!$Q$2:$Q$33"))))))</f>
      </c>
      <c r="X805" s="8">
        <f>IF(OR($B805="",$C805="",$D805="",$E805="",$F805="",$G805="",$H805="",$I805="",$J805="",$K805="",$L805=""),"",IF($B805="Female",1/(1+EXP(-SUMPRODUCT(Engine!$C$25570:$C$25601,INDIRECT("Coefficients!$R$2:$R$33")))),1/(1+EXP(-SUMPRODUCT(Engine!$C$25570:$C$25601,INDIRECT("Coefficients!$S$2:$S$33"))))))</f>
      </c>
      <c r="Y805" s="8">
        <f>IF(OR($B805="",$C805="",$D805="",$E805="",$F805="",$G805="",$H805="",$I805="",$J805="",$K805="",$L805=""),"",IF($B805="Female",1/(1+EXP(-SUMPRODUCT(Engine!$C$25570:$C$25601,INDIRECT("Coefficients!$T$2:$T$33")))),1/(1+EXP(-SUMPRODUCT(Engine!$C$25570:$C$25601,INDIRECT("Coefficients!$U$2:$U$33"))))))</f>
      </c>
      <c r="Z805" s="8">
        <f>IF(OR($B805="",$C805="",$D805="",$E805="",$F805="",$G805="",$H805="",$I805="",$J805="",$K805="",$L805=""),"",IF($B805="Female",1/(1+EXP(-SUMPRODUCT(Engine!$C$25570:$C$25601,INDIRECT("Coefficients!$V$2:$V$33")))),1/(1+EXP(-SUMPRODUCT(Engine!$C$25570:$C$25601,INDIRECT("Coefficients!$W$2:$W$33"))))))</f>
      </c>
      <c r="AA805" s="8">
        <f>IF(OR($B805="",$C805="",$D805="",$E805="",$F805="",$G805="",$H805="",$I805="",$J805="",$K805="",$L805=""),"",IF($B805="Female",1/(1+EXP(-SUMPRODUCT(Engine!$C$25570:$C$25601,INDIRECT("Coefficients!$X$2:$X$33")))),1/(1+EXP(-SUMPRODUCT(Engine!$C$25570:$C$25601,INDIRECT("Coefficients!$Y$2:$Y$33"))))))</f>
      </c>
      <c r="AB805" s="8">
        <f>IF(OR($B805="",$C805="",$D805="",$E805="",$F805="",$G805="",$H805="",$I805="",$J805="",$K805="",$L805=""),"",IF($B805="Female",1/(1+EXP(-SUMPRODUCT(Engine!$C$25570:$C$25601,INDIRECT("Coefficients!$Z$2:$Z$33")))),1/(1+EXP(-SUMPRODUCT(Engine!$C$25570:$C$25601,INDIRECT("Coefficients!$AA$2:$AA$33"))))))</f>
      </c>
      <c r="AC805" s="8">
        <f>IF(OR($B805="",$C805="",$D805="",$E805="",$F805="",$G805="",$H805="",$I805="",$J805="",$K805="",$L805=""),"",IF($B805="Female",1/(1+EXP(-SUMPRODUCT(Engine!$C$25570:$C$25601,INDIRECT("Coefficients!$AB$2:$AB$33")))),1/(1+EXP(-SUMPRODUCT(Engine!$C$25570:$C$25601,INDIRECT("Coefficients!$AC$2:$AC$33"))))))</f>
      </c>
      <c r="AD805" s="8">
        <f>IF(OR($B805="",$C805="",$D805="",$E805="",$F805="",$G805="",$H805="",$I805="",$J805="",$K805="",$L805=""),"",IF($B805="Female",1/(1+EXP(-SUMPRODUCT(Engine!$C$25570:$C$25601,INDIRECT("Coefficients!$AD$2:$AD$33")))),1/(1+EXP(-SUMPRODUCT(Engine!$C$25570:$C$25601,INDIRECT("Coefficients!$AE$2:$AE$33"))))))</f>
      </c>
      <c r="AE805" s="8">
        <f>IF(OR($B805="",$C805="",$D805="",$E805="",$F805="",$G805="",$H805="",$I805="",$J805="",$K805="",$L805=""),"",IF($B805="Female",1/(1+EXP(-SUMPRODUCT(Engine!$C$25570:$C$25601,INDIRECT("Coefficients!$AF$2:$AF$33")))),1/(1+EXP(-SUMPRODUCT(Engine!$C$25570:$C$25601,INDIRECT("Coefficients!$AG$2:$AG$33"))))))</f>
      </c>
      <c r="AF805" s="8">
        <f>IF(OR($B805="",$C805="",$D805="",$E805="",$F805="",$G805="",$H805="",$I805="",$J805="",$K805="",$L805=""),"",IF($B805="Female",1/(1+EXP(-SUMPRODUCT(Engine!$C$25570:$C$25601,INDIRECT("Coefficients!$AH$2:$AH$33")))),1/(1+EXP(-SUMPRODUCT(Engine!$C$25570:$C$25601,INDIRECT("Coefficients!$AI$2:$AI$33"))))))</f>
      </c>
      <c r="AG805" s="8">
        <f>IF(OR($B805="",$C805="",$D805="",$E805="",$F805="",$G805="",$H805="",$I805="",$J805="",$K805="",$L805=""),"",IF($B805="Female",1/(1+EXP(-SUMPRODUCT(Engine!$C$25570:$C$25601,INDIRECT("Coefficients!$AJ$2:$AJ$33")))),1/(1+EXP(-SUMPRODUCT(Engine!$C$25570:$C$25601,INDIRECT("Coefficients!$AK$2:$AK$33"))))))</f>
      </c>
      <c r="AH805" s="8">
        <f>IF(OR($B805="",$C805="",$D805="",$E805="",$F805="",$G805="",$H805="",$I805="",$J805="",$K805="",$L805=""),"",IF($B805="Female",1/(1+EXP(-SUMPRODUCT(Engine!$C$25570:$C$25601,INDIRECT("Coefficients!$AL$2:$AL$33")))),1/(1+EXP(-SUMPRODUCT(Engine!$C$25570:$C$25601,INDIRECT("Coefficients!$AM$2:$AM$33"))))))</f>
      </c>
      <c r="AI805" s="8">
        <f>IF(OR($B805="",$C805="",$D805="",$E805="",$F805="",$G805="",$H805="",$I805="",$J805="",$K805="",$L805=""),"",IF($B805="Female",1/(1+EXP(-SUMPRODUCT(Engine!$C$25570:$C$25601,INDIRECT("Coefficients!$AN$2:$AN$33")))),1/(1+EXP(-SUMPRODUCT(Engine!$C$25570:$C$25601,INDIRECT("Coefficients!$AO$2:$AO$33"))))))</f>
      </c>
      <c r="AJ805" s="8">
        <f>IF(OR($B805="",$C805="",$D805="",$E805="",$F805="",$G805="",$H805="",$I805="",$J805="",$K805="",$L805=""),"",IF($B805="Female",1/(1+EXP(-SUMPRODUCT(Engine!$C$25570:$C$25601,INDIRECT("Coefficients!$AP$2:$AP$33")))),1/(1+EXP(-SUMPRODUCT(Engine!$C$25570:$C$25601,INDIRECT("Coefficients!$AQ$2:$AQ$33"))))))</f>
      </c>
      <c r="AK805" s="8">
        <f>IF(OR($B805="",$C805="",$D805="",$E805="",$F805="",$G805="",$H805="",$I805="",$J805="",$K805="",$L805=""),"",IF($B805="Female",1/(1+EXP(-SUMPRODUCT(Engine!$C$25570:$C$25601,INDIRECT("Coefficients!$AR$2:$AR$33")))),1/(1+EXP(-SUMPRODUCT(Engine!$C$25570:$C$25601,INDIRECT("Coefficients!$AS$2:$AS$33"))))))</f>
      </c>
      <c r="AL805" s="8">
        <f>IF(OR($B805="",$C805="",$D805="",$E805="",$F805="",$G805="",$H805="",$I805="",$J805="",$K805="",$L805=""),"",IF($B805="Female",1/(1+EXP(-SUMPRODUCT(Engine!$C$25570:$C$25601,INDIRECT("Coefficients!$AT$2:$AT$33")))),1/(1+EXP(-SUMPRODUCT(Engine!$C$25570:$C$25601,INDIRECT("Coefficients!$AU$2:$AU$33"))))))</f>
      </c>
      <c r="AM805" s="8">
        <f>IF(OR($B805="",$C805="",$D805="",$E805="",$F805="",$G805="",$H805="",$I805="",$J805="",$K805="",$L805=""),"",IF($B805="Female",1/(1+EXP(-SUMPRODUCT(Engine!$C$25570:$C$25601,INDIRECT("Coefficients!$AV$2:$AV$33")))),1/(1+EXP(-SUMPRODUCT(Engine!$C$25570:$C$25601,INDIRECT("Coefficients!$AW$2:$AW$33"))))))</f>
      </c>
      <c r="AN805" s="8">
        <f>IF(OR($B805="",$C805="",$D805="",$E805="",$F805="",$G805="",$H805="",$I805="",$J805="",$K805="",$L805=""),"",IF($B805="Female",1/(1+EXP(-SUMPRODUCT(Engine!$C$25570:$C$25601,INDIRECT("Coefficients!$AX$2:$AX$33")))),1/(1+EXP(-SUMPRODUCT(Engine!$C$25570:$C$25601,INDIRECT("Coefficients!$AY$2:$AY$33"))))))</f>
      </c>
      <c r="AO805" s="8">
        <f>IF(OR($B805="",$C805="",$D805="",$E805="",$F805="",$G805="",$H805="",$I805="",$J805="",$K805="",$L805=""),"",IF($B805="Female",1/(1+EXP(-SUMPRODUCT(Engine!$C$25570:$C$25601,INDIRECT("Coefficients!$AZ$2:$AZ$33")))),1/(1+EXP(-SUMPRODUCT(Engine!$C$25570:$C$25601,INDIRECT("Coefficients!$BA$2:$BA$33"))))))</f>
      </c>
      <c r="AP805" s="8">
        <f>IF(OR($B805="",$C805="",$D805="",$E805="",$F805="",$G805="",$H805="",$I805="",$J805="",$K805="",$L805=""),"",IF($B805="Female",1/(1+EXP(-SUMPRODUCT(Engine!$C$25570:$C$25601,INDIRECT("Coefficients!$BB$2:$BB$33")))),1/(1+EXP(-SUMPRODUCT(Engine!$C$25570:$C$25601,INDIRECT("Coefficients!$BC$2:$BC$33"))))))</f>
      </c>
      <c r="AQ805" s="8">
        <f>IF(OR($B805="",$C805="",$D805="",$E805="",$F805="",$G805="",$H805="",$I805="",$J805="",$K805="",$L805=""),"",IF($B805="Female",1/(1+EXP(-SUMPRODUCT(Engine!$C$25570:$C$25601,INDIRECT("Coefficients!$BD$2:$BD$33")))),1/(1+EXP(-SUMPRODUCT(Engine!$C$25570:$C$25601,INDIRECT("Coefficients!$BE$2:$BE$33"))))))</f>
      </c>
      <c r="AR805" s="8">
        <f>IF(OR($B805="",$C805="",$D805="",$E805="",$F805="",$G805="",$H805="",$I805="",$J805="",$K805="",$L805=""),"",IF($B805="Female",1/(1+EXP(-SUMPRODUCT(Engine!$C$25570:$C$25601,INDIRECT("Coefficients!$BF$2:$BF$33")))),1/(1+EXP(-SUMPRODUCT(Engine!$C$25570:$C$25601,INDIRECT("Coefficients!$BG$2:$BG$33"))))))</f>
      </c>
      <c r="AS805" s="8">
        <f>IF(OR($B805="",$C805="",$D805="",$E805="",$F805="",$G805="",$H805="",$I805="",$J805="",$K805="",$L805=""),"",IF($B805="Female",1/(1+EXP(-SUMPRODUCT(Engine!$C$25570:$C$25601,INDIRECT("Coefficients!$BH$2:$BH$33")))),1/(1+EXP(-SUMPRODUCT(Engine!$C$25570:$C$25601,INDIRECT("Coefficients!$BI$2:$BI$33"))))))</f>
      </c>
      <c r="AT805" s="8">
        <f>IF(OR($B805="",$C805="",$D805="",$E805="",$F805="",$G805="",$H805="",$I805="",$J805="",$K805="",$L805=""),"",IF($B805="Female",1/(1+EXP(-SUMPRODUCT(Engine!$C$25570:$C$25601,INDIRECT("Coefficients!$BJ$2:$BJ$33")))),1/(1+EXP(-SUMPRODUCT(Engine!$C$25570:$C$25601,INDIRECT("Coefficients!$BK$2:$BK$33"))))))</f>
      </c>
      <c r="AU805" s="8">
        <f>IF(OR($B805="",$C805="",$D805="",$E805="",$F805="",$G805="",$H805="",$I805="",$J805="",$K805="",$L805=""),"",IF($B805="Female",1/(1+EXP(-SUMPRODUCT(Engine!$C$25570:$C$25601,INDIRECT("Coefficients!$BL$2:$BL$33")))),1/(1+EXP(-SUMPRODUCT(Engine!$C$25570:$C$25601,INDIRECT("Coefficients!$BM$2:$BM$33"))))))</f>
      </c>
      <c r="AV805" s="8">
        <f>IF(OR($B805="",$C805="",$D805="",$E805="",$F805="",$G805="",$H805="",$I805="",$J805="",$K805="",$L805=""),"",IF($B805="Female",1/(1+EXP(-SUMPRODUCT(Engine!$C$25570:$C$25601,INDIRECT("Coefficients!$BN$2:$BN$33")))),1/(1+EXP(-SUMPRODUCT(Engine!$C$25570:$C$25601,INDIRECT("Coefficients!$BO$2:$BO$33"))))))</f>
      </c>
      <c r="AW805" s="8">
        <f>IF(OR($B805="",$C805="",$D805="",$E805="",$F805="",$G805="",$H805="",$I805="",$J805="",$K805="",$L805=""),"",IF($B805="Female",1/(1+EXP(-SUMPRODUCT(Engine!$C$25570:$C$25601,INDIRECT("Coefficients!$BP$2:$BP$33")))),1/(1+EXP(-SUMPRODUCT(Engine!$C$25570:$C$25601,INDIRECT("Coefficients!$BQ$2:$BQ$33"))))))</f>
      </c>
      <c r="AX805" s="8">
        <f>IF(OR($B805="",$C805="",$D805="",$E805="",$F805="",$G805="",$H805="",$I805="",$J805="",$K805="",$L805=""),"",IF($B805="Female",1/(1+EXP(-SUMPRODUCT(Engine!$C$25570:$C$25601,INDIRECT("Coefficients!$BR$2:$BR$33")))),1/(1+EXP(-SUMPRODUCT(Engine!$C$25570:$C$25601,INDIRECT("Coefficients!$BS$2:$BS$33"))))))</f>
      </c>
      <c r="AY805" s="8">
        <f>IF(OR($B805="",$C805="",$D805="",$E805="",$F805="",$G805="",$H805="",$I805="",$J805="",$K805="",$L805=""),"",IF($B805="Female",1/(1+EXP(-SUMPRODUCT(Engine!$C$25570:$C$25601,INDIRECT("Coefficients!$BT$2:$BT$33")))),1/(1+EXP(-SUMPRODUCT(Engine!$C$25570:$C$25601,INDIRECT("Coefficients!$BU$2:$BU$33"))))))</f>
      </c>
      <c r="AZ805" s="8">
        <f>IF(OR($B805="",$C805="",$D805="",$E805="",$F805="",$G805="",$H805="",$I805="",$J805="",$K805="",$L805=""),"",IF($B805="Female",1/(1+EXP(-SUMPRODUCT(Engine!$C$25570:$C$25601,INDIRECT("Coefficients!$BV$2:$BV$33")))),1/(1+EXP(-SUMPRODUCT(Engine!$C$25570:$C$25601,INDIRECT("Coefficients!$BW$2:$BW$33"))))))</f>
      </c>
      <c r="BA805" s="8">
        <f>IF(OR($B805="",$C805="",$D805="",$E805="",$F805="",$G805="",$H805="",$I805="",$J805="",$K805="",$L805=""),"",IF($B805="Female",1/(1+EXP(-SUMPRODUCT(Engine!$C$25570:$C$25601,INDIRECT("Coefficients!$BX$2:$BX$33")))),1/(1+EXP(-SUMPRODUCT(Engine!$C$25570:$C$25601,INDIRECT("Coefficients!$BY$2:$BY$33"))))))</f>
      </c>
      <c r="BB805" s="8">
        <f>IF(OR($B805="",$C805="",$D805="",$E805="",$F805="",$G805="",$H805="",$I805="",$J805="",$K805="",$L805=""),"",IF($B805="Female",1/(1+EXP(-SUMPRODUCT(Engine!$C$25570:$C$25601,INDIRECT("Coefficients!$BZ$2:$BZ$33")))),1/(1+EXP(-SUMPRODUCT(Engine!$C$25570:$C$25601,INDIRECT("Coefficients!$CA$2:$CA$33"))))))</f>
      </c>
      <c r="BC805" s="8">
        <f>IF(OR($B805="",$C805="",$D805="",$E805="",$F805="",$G805="",$H805="",$I805="",$J805="",$K805="",$L805=""),"",IF($B805="Female",1/(1+EXP(-SUMPRODUCT(Engine!$C$25570:$C$25601,INDIRECT("Coefficients!$CB$2:$CB$33")))),1/(1+EXP(-SUMPRODUCT(Engine!$C$25570:$C$25601,INDIRECT("Coefficients!$CC$2:$CC$33"))))))</f>
      </c>
      <c r="BD805" s="8">
        <f>IF(OR($B805="",$C805="",$D805="",$E805="",$F805="",$G805="",$H805="",$I805="",$J805="",$K805="",$L805=""),"",IF($B805="Female",1/(1+EXP(-SUMPRODUCT(Engine!$C$25570:$C$25601,INDIRECT("Coefficients!$CD$2:$CD$33")))),1/(1+EXP(-SUMPRODUCT(Engine!$C$25570:$C$25601,INDIRECT("Coefficients!$CE$2:$CE$33"))))))</f>
      </c>
      <c r="BE805" s="8">
        <f>IF(OR($B805="",$C805="",$D805="",$E805="",$F805="",$G805="",$H805="",$I805="",$J805="",$K805="",$L805=""),"",IF($B805="Female",1/(1+EXP(-SUMPRODUCT(Engine!$C$25570:$C$25601,INDIRECT("Coefficients!$CF$2:$CF$33")))),1/(1+EXP(-SUMPRODUCT(Engine!$C$25570:$C$25601,INDIRECT("Coefficients!$CG$2:$CG$33"))))))</f>
      </c>
      <c r="BF805" s="8">
        <f>IF(OR($B805="",$C805="",$D805="",$E805="",$F805="",$G805="",$H805="",$I805="",$J805="",$K805="",$L805=""),"",IF($B805="Female",1/(1+EXP(-SUMPRODUCT(Engine!$C$25570:$C$25601,INDIRECT("Coefficients!$CH$2:$CH$33")))),1/(1+EXP(-SUMPRODUCT(Engine!$C$25570:$C$25601,INDIRECT("Coefficients!$CI$2:$CI$33"))))))</f>
      </c>
      <c r="BG805" s="8">
        <f>IF(OR($B805="",$C805="",$D805="",$E805="",$F805="",$G805="",$H805="",$I805="",$J805="",$K805="",$L805=""),"",IF($B805="Female",1/(1+EXP(-SUMPRODUCT(Engine!$C$25570:$C$25601,INDIRECT("Coefficients!$CJ$2:$CJ$33")))),1/(1+EXP(-SUMPRODUCT(Engine!$C$25570:$C$25601,INDIRECT("Coefficients!$CK$2:$CK$33"))))))</f>
      </c>
      <c r="BH805" s="8">
        <f>IF(OR($B805="",$C805="",$D805="",$E805="",$F805="",$G805="",$H805="",$I805="",$J805="",$K805="",$L805=""),"",IF($B805="Female",1/(1+EXP(-SUMPRODUCT(Engine!$C$25570:$C$25601,INDIRECT("Coefficients!$CL$2:$CL$33")))),1/(1+EXP(-SUMPRODUCT(Engine!$C$25570:$C$25601,INDIRECT("Coefficients!$CM$2:$CM$33"))))))</f>
      </c>
      <c r="BI805" s="8">
        <f>IF(OR($B805="",$C805="",$D805="",$E805="",$F805="",$G805="",$H805="",$I805="",$J805="",$K805="",$L805=""),"",IF($B805="Female",1/(1+EXP(-SUMPRODUCT(Engine!$C$25570:$C$25601,INDIRECT("Coefficients!$CN$2:$CN$33")))),1/(1+EXP(-SUMPRODUCT(Engine!$C$25570:$C$25601,INDIRECT("Coefficients!$CO$2:$CO$33"))))))</f>
      </c>
      <c r="BJ805" s="8">
        <f>IF(OR($B805="",$C805="",$D805="",$E805="",$F805="",$G805="",$H805="",$I805="",$J805="",$K805="",$L805=""),"",IF($B805="Female",1/(1+EXP(-SUMPRODUCT(Engine!$C$25570:$C$25601,INDIRECT("Coefficients!$CP$2:$CP$33")))),1/(1+EXP(-SUMPRODUCT(Engine!$C$25570:$C$25601,INDIRECT("Coefficients!$CQ$2:$CQ$33"))))))</f>
      </c>
      <c r="BK805" s="8">
        <f>IF(OR($B805="",$C805="",$D805="",$E805="",$F805="",$G805="",$H805="",$I805="",$J805="",$K805="",$L805=""),"",IF($B805="Female",1/(1+EXP(-SUMPRODUCT(Engine!$C$25570:$C$25601,INDIRECT("Coefficients!$CR$2:$CR$33")))),1/(1+EXP(-SUMPRODUCT(Engine!$C$25570:$C$25601,INDIRECT("Coefficients!$CS$2:$CS$33"))))))</f>
      </c>
      <c r="BL805" s="8">
        <f>IF(OR($B805="",$C805="",$D805="",$E805="",$F805="",$G805="",$H805="",$I805="",$J805="",$K805="",$L805=""),"",IF($B805="Female",1/(1+EXP(-SUMPRODUCT(Engine!$C$25570:$C$25601,INDIRECT("Coefficients!$CT$2:$CT$33")))),1/(1+EXP(-SUMPRODUCT(Engine!$C$25570:$C$25601,INDIRECT("Coefficients!$CU$2:$CU$33"))))))</f>
      </c>
      <c r="BM805" s="8">
        <f>IF(OR($B805="",$C805="",$D805="",$E805="",$F805="",$G805="",$H805="",$I805="",$J805="",$K805="",$L805=""),"",IF($B805="Female",1/(1+EXP(-SUMPRODUCT(Engine!$C$25570:$C$25601,INDIRECT("Coefficients!$CV$2:$CV$33")))),1/(1+EXP(-SUMPRODUCT(Engine!$C$25570:$C$25601,INDIRECT("Coefficients!$CW$2:$CW$33"))))))</f>
      </c>
    </row>
    <row r="806" spans="1:6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8">
        <f>IF(OR($B806="",$C806="",$D806="",$E806="",$F806="",$G806="",$H806="",$I806="",$J806="",$K806="",$L806=""),"",IF($B806="Female",1/(1+EXP(-SUMPRODUCT(Engine!$C$25602:$C$25633,INDIRECT("Coefficients!$B$2:$B$33")))),1/(1+EXP(-SUMPRODUCT(Engine!$C$25602:$C$25633,INDIRECT("Coefficients!$C$2:$C$33"))))))</f>
      </c>
      <c r="Q806" s="8">
        <f>IF(OR($B806="",$C806="",$D806="",$E806="",$F806="",$G806="",$H806="",$I806="",$J806="",$K806="",$L806=""),"",IF($B806="Female",1/(1+EXP(-SUMPRODUCT(Engine!$C$25602:$C$25633,INDIRECT("Coefficients!$D$2:$D$33")))),1/(1+EXP(-SUMPRODUCT(Engine!$C$25602:$C$25633,INDIRECT("Coefficients!$E$2:$E$33"))))))</f>
      </c>
      <c r="R806" s="8">
        <f>IF(OR($B806="",$C806="",$D806="",$E806="",$F806="",$G806="",$H806="",$I806="",$J806="",$K806="",$L806=""),"",IF($B806="Female",1/(1+EXP(-SUMPRODUCT(Engine!$C$25602:$C$25633,INDIRECT("Coefficients!$F$2:$F$33")))),1/(1+EXP(-SUMPRODUCT(Engine!$C$25602:$C$25633,INDIRECT("Coefficients!$G$2:$G$33"))))))</f>
      </c>
      <c r="S806" s="8">
        <f>IF(OR($B806="",$C806="",$D806="",$E806="",$F806="",$G806="",$H806="",$I806="",$J806="",$K806="",$L806=""),"",IF($B806="Female",1/(1+EXP(-SUMPRODUCT(Engine!$C$25602:$C$25633,INDIRECT("Coefficients!$H$2:$H$33")))),1/(1+EXP(-SUMPRODUCT(Engine!$C$25602:$C$25633,INDIRECT("Coefficients!$I$2:$I$33"))))))</f>
      </c>
      <c r="T806" s="8">
        <f>IF(OR($B806="",$C806="",$D806="",$E806="",$F806="",$G806="",$H806="",$I806="",$J806="",$K806="",$L806=""),"",IF($B806="Female",1/(1+EXP(-SUMPRODUCT(Engine!$C$25602:$C$25633,INDIRECT("Coefficients!$J$2:$J$33")))),1/(1+EXP(-SUMPRODUCT(Engine!$C$25602:$C$25633,INDIRECT("Coefficients!$K$2:$K$33"))))))</f>
      </c>
      <c r="U806" s="8">
        <f>IF(OR($B806="",$C806="",$D806="",$E806="",$F806="",$G806="",$H806="",$I806="",$J806="",$K806="",$L806=""),"",IF($B806="Female",1/(1+EXP(-SUMPRODUCT(Engine!$C$25602:$C$25633,INDIRECT("Coefficients!$L$2:$L$33")))),1/(1+EXP(-SUMPRODUCT(Engine!$C$25602:$C$25633,INDIRECT("Coefficients!$M$2:$M$33"))))))</f>
      </c>
      <c r="V806" s="8">
        <f>IF(OR($B806="",$C806="",$D806="",$E806="",$F806="",$G806="",$H806="",$I806="",$J806="",$K806="",$L806=""),"",IF($B806="Female",1/(1+EXP(-SUMPRODUCT(Engine!$C$25602:$C$25633,INDIRECT("Coefficients!$N$2:$N$33")))),1/(1+EXP(-SUMPRODUCT(Engine!$C$25602:$C$25633,INDIRECT("Coefficients!$O$2:$O$33"))))))</f>
      </c>
      <c r="W806" s="8">
        <f>IF(OR($B806="",$C806="",$D806="",$E806="",$F806="",$G806="",$H806="",$I806="",$J806="",$K806="",$L806=""),"",IF($B806="Female",1/(1+EXP(-SUMPRODUCT(Engine!$C$25602:$C$25633,INDIRECT("Coefficients!$P$2:$P$33")))),1/(1+EXP(-SUMPRODUCT(Engine!$C$25602:$C$25633,INDIRECT("Coefficients!$Q$2:$Q$33"))))))</f>
      </c>
      <c r="X806" s="8">
        <f>IF(OR($B806="",$C806="",$D806="",$E806="",$F806="",$G806="",$H806="",$I806="",$J806="",$K806="",$L806=""),"",IF($B806="Female",1/(1+EXP(-SUMPRODUCT(Engine!$C$25602:$C$25633,INDIRECT("Coefficients!$R$2:$R$33")))),1/(1+EXP(-SUMPRODUCT(Engine!$C$25602:$C$25633,INDIRECT("Coefficients!$S$2:$S$33"))))))</f>
      </c>
      <c r="Y806" s="8">
        <f>IF(OR($B806="",$C806="",$D806="",$E806="",$F806="",$G806="",$H806="",$I806="",$J806="",$K806="",$L806=""),"",IF($B806="Female",1/(1+EXP(-SUMPRODUCT(Engine!$C$25602:$C$25633,INDIRECT("Coefficients!$T$2:$T$33")))),1/(1+EXP(-SUMPRODUCT(Engine!$C$25602:$C$25633,INDIRECT("Coefficients!$U$2:$U$33"))))))</f>
      </c>
      <c r="Z806" s="8">
        <f>IF(OR($B806="",$C806="",$D806="",$E806="",$F806="",$G806="",$H806="",$I806="",$J806="",$K806="",$L806=""),"",IF($B806="Female",1/(1+EXP(-SUMPRODUCT(Engine!$C$25602:$C$25633,INDIRECT("Coefficients!$V$2:$V$33")))),1/(1+EXP(-SUMPRODUCT(Engine!$C$25602:$C$25633,INDIRECT("Coefficients!$W$2:$W$33"))))))</f>
      </c>
      <c r="AA806" s="8">
        <f>IF(OR($B806="",$C806="",$D806="",$E806="",$F806="",$G806="",$H806="",$I806="",$J806="",$K806="",$L806=""),"",IF($B806="Female",1/(1+EXP(-SUMPRODUCT(Engine!$C$25602:$C$25633,INDIRECT("Coefficients!$X$2:$X$33")))),1/(1+EXP(-SUMPRODUCT(Engine!$C$25602:$C$25633,INDIRECT("Coefficients!$Y$2:$Y$33"))))))</f>
      </c>
      <c r="AB806" s="8">
        <f>IF(OR($B806="",$C806="",$D806="",$E806="",$F806="",$G806="",$H806="",$I806="",$J806="",$K806="",$L806=""),"",IF($B806="Female",1/(1+EXP(-SUMPRODUCT(Engine!$C$25602:$C$25633,INDIRECT("Coefficients!$Z$2:$Z$33")))),1/(1+EXP(-SUMPRODUCT(Engine!$C$25602:$C$25633,INDIRECT("Coefficients!$AA$2:$AA$33"))))))</f>
      </c>
      <c r="AC806" s="8">
        <f>IF(OR($B806="",$C806="",$D806="",$E806="",$F806="",$G806="",$H806="",$I806="",$J806="",$K806="",$L806=""),"",IF($B806="Female",1/(1+EXP(-SUMPRODUCT(Engine!$C$25602:$C$25633,INDIRECT("Coefficients!$AB$2:$AB$33")))),1/(1+EXP(-SUMPRODUCT(Engine!$C$25602:$C$25633,INDIRECT("Coefficients!$AC$2:$AC$33"))))))</f>
      </c>
      <c r="AD806" s="8">
        <f>IF(OR($B806="",$C806="",$D806="",$E806="",$F806="",$G806="",$H806="",$I806="",$J806="",$K806="",$L806=""),"",IF($B806="Female",1/(1+EXP(-SUMPRODUCT(Engine!$C$25602:$C$25633,INDIRECT("Coefficients!$AD$2:$AD$33")))),1/(1+EXP(-SUMPRODUCT(Engine!$C$25602:$C$25633,INDIRECT("Coefficients!$AE$2:$AE$33"))))))</f>
      </c>
      <c r="AE806" s="8">
        <f>IF(OR($B806="",$C806="",$D806="",$E806="",$F806="",$G806="",$H806="",$I806="",$J806="",$K806="",$L806=""),"",IF($B806="Female",1/(1+EXP(-SUMPRODUCT(Engine!$C$25602:$C$25633,INDIRECT("Coefficients!$AF$2:$AF$33")))),1/(1+EXP(-SUMPRODUCT(Engine!$C$25602:$C$25633,INDIRECT("Coefficients!$AG$2:$AG$33"))))))</f>
      </c>
      <c r="AF806" s="8">
        <f>IF(OR($B806="",$C806="",$D806="",$E806="",$F806="",$G806="",$H806="",$I806="",$J806="",$K806="",$L806=""),"",IF($B806="Female",1/(1+EXP(-SUMPRODUCT(Engine!$C$25602:$C$25633,INDIRECT("Coefficients!$AH$2:$AH$33")))),1/(1+EXP(-SUMPRODUCT(Engine!$C$25602:$C$25633,INDIRECT("Coefficients!$AI$2:$AI$33"))))))</f>
      </c>
      <c r="AG806" s="8">
        <f>IF(OR($B806="",$C806="",$D806="",$E806="",$F806="",$G806="",$H806="",$I806="",$J806="",$K806="",$L806=""),"",IF($B806="Female",1/(1+EXP(-SUMPRODUCT(Engine!$C$25602:$C$25633,INDIRECT("Coefficients!$AJ$2:$AJ$33")))),1/(1+EXP(-SUMPRODUCT(Engine!$C$25602:$C$25633,INDIRECT("Coefficients!$AK$2:$AK$33"))))))</f>
      </c>
      <c r="AH806" s="8">
        <f>IF(OR($B806="",$C806="",$D806="",$E806="",$F806="",$G806="",$H806="",$I806="",$J806="",$K806="",$L806=""),"",IF($B806="Female",1/(1+EXP(-SUMPRODUCT(Engine!$C$25602:$C$25633,INDIRECT("Coefficients!$AL$2:$AL$33")))),1/(1+EXP(-SUMPRODUCT(Engine!$C$25602:$C$25633,INDIRECT("Coefficients!$AM$2:$AM$33"))))))</f>
      </c>
      <c r="AI806" s="8">
        <f>IF(OR($B806="",$C806="",$D806="",$E806="",$F806="",$G806="",$H806="",$I806="",$J806="",$K806="",$L806=""),"",IF($B806="Female",1/(1+EXP(-SUMPRODUCT(Engine!$C$25602:$C$25633,INDIRECT("Coefficients!$AN$2:$AN$33")))),1/(1+EXP(-SUMPRODUCT(Engine!$C$25602:$C$25633,INDIRECT("Coefficients!$AO$2:$AO$33"))))))</f>
      </c>
      <c r="AJ806" s="8">
        <f>IF(OR($B806="",$C806="",$D806="",$E806="",$F806="",$G806="",$H806="",$I806="",$J806="",$K806="",$L806=""),"",IF($B806="Female",1/(1+EXP(-SUMPRODUCT(Engine!$C$25602:$C$25633,INDIRECT("Coefficients!$AP$2:$AP$33")))),1/(1+EXP(-SUMPRODUCT(Engine!$C$25602:$C$25633,INDIRECT("Coefficients!$AQ$2:$AQ$33"))))))</f>
      </c>
      <c r="AK806" s="8">
        <f>IF(OR($B806="",$C806="",$D806="",$E806="",$F806="",$G806="",$H806="",$I806="",$J806="",$K806="",$L806=""),"",IF($B806="Female",1/(1+EXP(-SUMPRODUCT(Engine!$C$25602:$C$25633,INDIRECT("Coefficients!$AR$2:$AR$33")))),1/(1+EXP(-SUMPRODUCT(Engine!$C$25602:$C$25633,INDIRECT("Coefficients!$AS$2:$AS$33"))))))</f>
      </c>
      <c r="AL806" s="8">
        <f>IF(OR($B806="",$C806="",$D806="",$E806="",$F806="",$G806="",$H806="",$I806="",$J806="",$K806="",$L806=""),"",IF($B806="Female",1/(1+EXP(-SUMPRODUCT(Engine!$C$25602:$C$25633,INDIRECT("Coefficients!$AT$2:$AT$33")))),1/(1+EXP(-SUMPRODUCT(Engine!$C$25602:$C$25633,INDIRECT("Coefficients!$AU$2:$AU$33"))))))</f>
      </c>
      <c r="AM806" s="8">
        <f>IF(OR($B806="",$C806="",$D806="",$E806="",$F806="",$G806="",$H806="",$I806="",$J806="",$K806="",$L806=""),"",IF($B806="Female",1/(1+EXP(-SUMPRODUCT(Engine!$C$25602:$C$25633,INDIRECT("Coefficients!$AV$2:$AV$33")))),1/(1+EXP(-SUMPRODUCT(Engine!$C$25602:$C$25633,INDIRECT("Coefficients!$AW$2:$AW$33"))))))</f>
      </c>
      <c r="AN806" s="8">
        <f>IF(OR($B806="",$C806="",$D806="",$E806="",$F806="",$G806="",$H806="",$I806="",$J806="",$K806="",$L806=""),"",IF($B806="Female",1/(1+EXP(-SUMPRODUCT(Engine!$C$25602:$C$25633,INDIRECT("Coefficients!$AX$2:$AX$33")))),1/(1+EXP(-SUMPRODUCT(Engine!$C$25602:$C$25633,INDIRECT("Coefficients!$AY$2:$AY$33"))))))</f>
      </c>
      <c r="AO806" s="8">
        <f>IF(OR($B806="",$C806="",$D806="",$E806="",$F806="",$G806="",$H806="",$I806="",$J806="",$K806="",$L806=""),"",IF($B806="Female",1/(1+EXP(-SUMPRODUCT(Engine!$C$25602:$C$25633,INDIRECT("Coefficients!$AZ$2:$AZ$33")))),1/(1+EXP(-SUMPRODUCT(Engine!$C$25602:$C$25633,INDIRECT("Coefficients!$BA$2:$BA$33"))))))</f>
      </c>
      <c r="AP806" s="8">
        <f>IF(OR($B806="",$C806="",$D806="",$E806="",$F806="",$G806="",$H806="",$I806="",$J806="",$K806="",$L806=""),"",IF($B806="Female",1/(1+EXP(-SUMPRODUCT(Engine!$C$25602:$C$25633,INDIRECT("Coefficients!$BB$2:$BB$33")))),1/(1+EXP(-SUMPRODUCT(Engine!$C$25602:$C$25633,INDIRECT("Coefficients!$BC$2:$BC$33"))))))</f>
      </c>
      <c r="AQ806" s="8">
        <f>IF(OR($B806="",$C806="",$D806="",$E806="",$F806="",$G806="",$H806="",$I806="",$J806="",$K806="",$L806=""),"",IF($B806="Female",1/(1+EXP(-SUMPRODUCT(Engine!$C$25602:$C$25633,INDIRECT("Coefficients!$BD$2:$BD$33")))),1/(1+EXP(-SUMPRODUCT(Engine!$C$25602:$C$25633,INDIRECT("Coefficients!$BE$2:$BE$33"))))))</f>
      </c>
      <c r="AR806" s="8">
        <f>IF(OR($B806="",$C806="",$D806="",$E806="",$F806="",$G806="",$H806="",$I806="",$J806="",$K806="",$L806=""),"",IF($B806="Female",1/(1+EXP(-SUMPRODUCT(Engine!$C$25602:$C$25633,INDIRECT("Coefficients!$BF$2:$BF$33")))),1/(1+EXP(-SUMPRODUCT(Engine!$C$25602:$C$25633,INDIRECT("Coefficients!$BG$2:$BG$33"))))))</f>
      </c>
      <c r="AS806" s="8">
        <f>IF(OR($B806="",$C806="",$D806="",$E806="",$F806="",$G806="",$H806="",$I806="",$J806="",$K806="",$L806=""),"",IF($B806="Female",1/(1+EXP(-SUMPRODUCT(Engine!$C$25602:$C$25633,INDIRECT("Coefficients!$BH$2:$BH$33")))),1/(1+EXP(-SUMPRODUCT(Engine!$C$25602:$C$25633,INDIRECT("Coefficients!$BI$2:$BI$33"))))))</f>
      </c>
      <c r="AT806" s="8">
        <f>IF(OR($B806="",$C806="",$D806="",$E806="",$F806="",$G806="",$H806="",$I806="",$J806="",$K806="",$L806=""),"",IF($B806="Female",1/(1+EXP(-SUMPRODUCT(Engine!$C$25602:$C$25633,INDIRECT("Coefficients!$BJ$2:$BJ$33")))),1/(1+EXP(-SUMPRODUCT(Engine!$C$25602:$C$25633,INDIRECT("Coefficients!$BK$2:$BK$33"))))))</f>
      </c>
      <c r="AU806" s="8">
        <f>IF(OR($B806="",$C806="",$D806="",$E806="",$F806="",$G806="",$H806="",$I806="",$J806="",$K806="",$L806=""),"",IF($B806="Female",1/(1+EXP(-SUMPRODUCT(Engine!$C$25602:$C$25633,INDIRECT("Coefficients!$BL$2:$BL$33")))),1/(1+EXP(-SUMPRODUCT(Engine!$C$25602:$C$25633,INDIRECT("Coefficients!$BM$2:$BM$33"))))))</f>
      </c>
      <c r="AV806" s="8">
        <f>IF(OR($B806="",$C806="",$D806="",$E806="",$F806="",$G806="",$H806="",$I806="",$J806="",$K806="",$L806=""),"",IF($B806="Female",1/(1+EXP(-SUMPRODUCT(Engine!$C$25602:$C$25633,INDIRECT("Coefficients!$BN$2:$BN$33")))),1/(1+EXP(-SUMPRODUCT(Engine!$C$25602:$C$25633,INDIRECT("Coefficients!$BO$2:$BO$33"))))))</f>
      </c>
      <c r="AW806" s="8">
        <f>IF(OR($B806="",$C806="",$D806="",$E806="",$F806="",$G806="",$H806="",$I806="",$J806="",$K806="",$L806=""),"",IF($B806="Female",1/(1+EXP(-SUMPRODUCT(Engine!$C$25602:$C$25633,INDIRECT("Coefficients!$BP$2:$BP$33")))),1/(1+EXP(-SUMPRODUCT(Engine!$C$25602:$C$25633,INDIRECT("Coefficients!$BQ$2:$BQ$33"))))))</f>
      </c>
      <c r="AX806" s="8">
        <f>IF(OR($B806="",$C806="",$D806="",$E806="",$F806="",$G806="",$H806="",$I806="",$J806="",$K806="",$L806=""),"",IF($B806="Female",1/(1+EXP(-SUMPRODUCT(Engine!$C$25602:$C$25633,INDIRECT("Coefficients!$BR$2:$BR$33")))),1/(1+EXP(-SUMPRODUCT(Engine!$C$25602:$C$25633,INDIRECT("Coefficients!$BS$2:$BS$33"))))))</f>
      </c>
      <c r="AY806" s="8">
        <f>IF(OR($B806="",$C806="",$D806="",$E806="",$F806="",$G806="",$H806="",$I806="",$J806="",$K806="",$L806=""),"",IF($B806="Female",1/(1+EXP(-SUMPRODUCT(Engine!$C$25602:$C$25633,INDIRECT("Coefficients!$BT$2:$BT$33")))),1/(1+EXP(-SUMPRODUCT(Engine!$C$25602:$C$25633,INDIRECT("Coefficients!$BU$2:$BU$33"))))))</f>
      </c>
      <c r="AZ806" s="8">
        <f>IF(OR($B806="",$C806="",$D806="",$E806="",$F806="",$G806="",$H806="",$I806="",$J806="",$K806="",$L806=""),"",IF($B806="Female",1/(1+EXP(-SUMPRODUCT(Engine!$C$25602:$C$25633,INDIRECT("Coefficients!$BV$2:$BV$33")))),1/(1+EXP(-SUMPRODUCT(Engine!$C$25602:$C$25633,INDIRECT("Coefficients!$BW$2:$BW$33"))))))</f>
      </c>
      <c r="BA806" s="8">
        <f>IF(OR($B806="",$C806="",$D806="",$E806="",$F806="",$G806="",$H806="",$I806="",$J806="",$K806="",$L806=""),"",IF($B806="Female",1/(1+EXP(-SUMPRODUCT(Engine!$C$25602:$C$25633,INDIRECT("Coefficients!$BX$2:$BX$33")))),1/(1+EXP(-SUMPRODUCT(Engine!$C$25602:$C$25633,INDIRECT("Coefficients!$BY$2:$BY$33"))))))</f>
      </c>
      <c r="BB806" s="8">
        <f>IF(OR($B806="",$C806="",$D806="",$E806="",$F806="",$G806="",$H806="",$I806="",$J806="",$K806="",$L806=""),"",IF($B806="Female",1/(1+EXP(-SUMPRODUCT(Engine!$C$25602:$C$25633,INDIRECT("Coefficients!$BZ$2:$BZ$33")))),1/(1+EXP(-SUMPRODUCT(Engine!$C$25602:$C$25633,INDIRECT("Coefficients!$CA$2:$CA$33"))))))</f>
      </c>
      <c r="BC806" s="8">
        <f>IF(OR($B806="",$C806="",$D806="",$E806="",$F806="",$G806="",$H806="",$I806="",$J806="",$K806="",$L806=""),"",IF($B806="Female",1/(1+EXP(-SUMPRODUCT(Engine!$C$25602:$C$25633,INDIRECT("Coefficients!$CB$2:$CB$33")))),1/(1+EXP(-SUMPRODUCT(Engine!$C$25602:$C$25633,INDIRECT("Coefficients!$CC$2:$CC$33"))))))</f>
      </c>
      <c r="BD806" s="8">
        <f>IF(OR($B806="",$C806="",$D806="",$E806="",$F806="",$G806="",$H806="",$I806="",$J806="",$K806="",$L806=""),"",IF($B806="Female",1/(1+EXP(-SUMPRODUCT(Engine!$C$25602:$C$25633,INDIRECT("Coefficients!$CD$2:$CD$33")))),1/(1+EXP(-SUMPRODUCT(Engine!$C$25602:$C$25633,INDIRECT("Coefficients!$CE$2:$CE$33"))))))</f>
      </c>
      <c r="BE806" s="8">
        <f>IF(OR($B806="",$C806="",$D806="",$E806="",$F806="",$G806="",$H806="",$I806="",$J806="",$K806="",$L806=""),"",IF($B806="Female",1/(1+EXP(-SUMPRODUCT(Engine!$C$25602:$C$25633,INDIRECT("Coefficients!$CF$2:$CF$33")))),1/(1+EXP(-SUMPRODUCT(Engine!$C$25602:$C$25633,INDIRECT("Coefficients!$CG$2:$CG$33"))))))</f>
      </c>
      <c r="BF806" s="8">
        <f>IF(OR($B806="",$C806="",$D806="",$E806="",$F806="",$G806="",$H806="",$I806="",$J806="",$K806="",$L806=""),"",IF($B806="Female",1/(1+EXP(-SUMPRODUCT(Engine!$C$25602:$C$25633,INDIRECT("Coefficients!$CH$2:$CH$33")))),1/(1+EXP(-SUMPRODUCT(Engine!$C$25602:$C$25633,INDIRECT("Coefficients!$CI$2:$CI$33"))))))</f>
      </c>
      <c r="BG806" s="8">
        <f>IF(OR($B806="",$C806="",$D806="",$E806="",$F806="",$G806="",$H806="",$I806="",$J806="",$K806="",$L806=""),"",IF($B806="Female",1/(1+EXP(-SUMPRODUCT(Engine!$C$25602:$C$25633,INDIRECT("Coefficients!$CJ$2:$CJ$33")))),1/(1+EXP(-SUMPRODUCT(Engine!$C$25602:$C$25633,INDIRECT("Coefficients!$CK$2:$CK$33"))))))</f>
      </c>
      <c r="BH806" s="8">
        <f>IF(OR($B806="",$C806="",$D806="",$E806="",$F806="",$G806="",$H806="",$I806="",$J806="",$K806="",$L806=""),"",IF($B806="Female",1/(1+EXP(-SUMPRODUCT(Engine!$C$25602:$C$25633,INDIRECT("Coefficients!$CL$2:$CL$33")))),1/(1+EXP(-SUMPRODUCT(Engine!$C$25602:$C$25633,INDIRECT("Coefficients!$CM$2:$CM$33"))))))</f>
      </c>
      <c r="BI806" s="8">
        <f>IF(OR($B806="",$C806="",$D806="",$E806="",$F806="",$G806="",$H806="",$I806="",$J806="",$K806="",$L806=""),"",IF($B806="Female",1/(1+EXP(-SUMPRODUCT(Engine!$C$25602:$C$25633,INDIRECT("Coefficients!$CN$2:$CN$33")))),1/(1+EXP(-SUMPRODUCT(Engine!$C$25602:$C$25633,INDIRECT("Coefficients!$CO$2:$CO$33"))))))</f>
      </c>
      <c r="BJ806" s="8">
        <f>IF(OR($B806="",$C806="",$D806="",$E806="",$F806="",$G806="",$H806="",$I806="",$J806="",$K806="",$L806=""),"",IF($B806="Female",1/(1+EXP(-SUMPRODUCT(Engine!$C$25602:$C$25633,INDIRECT("Coefficients!$CP$2:$CP$33")))),1/(1+EXP(-SUMPRODUCT(Engine!$C$25602:$C$25633,INDIRECT("Coefficients!$CQ$2:$CQ$33"))))))</f>
      </c>
      <c r="BK806" s="8">
        <f>IF(OR($B806="",$C806="",$D806="",$E806="",$F806="",$G806="",$H806="",$I806="",$J806="",$K806="",$L806=""),"",IF($B806="Female",1/(1+EXP(-SUMPRODUCT(Engine!$C$25602:$C$25633,INDIRECT("Coefficients!$CR$2:$CR$33")))),1/(1+EXP(-SUMPRODUCT(Engine!$C$25602:$C$25633,INDIRECT("Coefficients!$CS$2:$CS$33"))))))</f>
      </c>
      <c r="BL806" s="8">
        <f>IF(OR($B806="",$C806="",$D806="",$E806="",$F806="",$G806="",$H806="",$I806="",$J806="",$K806="",$L806=""),"",IF($B806="Female",1/(1+EXP(-SUMPRODUCT(Engine!$C$25602:$C$25633,INDIRECT("Coefficients!$CT$2:$CT$33")))),1/(1+EXP(-SUMPRODUCT(Engine!$C$25602:$C$25633,INDIRECT("Coefficients!$CU$2:$CU$33"))))))</f>
      </c>
      <c r="BM806" s="8">
        <f>IF(OR($B806="",$C806="",$D806="",$E806="",$F806="",$G806="",$H806="",$I806="",$J806="",$K806="",$L806=""),"",IF($B806="Female",1/(1+EXP(-SUMPRODUCT(Engine!$C$25602:$C$25633,INDIRECT("Coefficients!$CV$2:$CV$33")))),1/(1+EXP(-SUMPRODUCT(Engine!$C$25602:$C$25633,INDIRECT("Coefficients!$CW$2:$CW$33"))))))</f>
      </c>
    </row>
    <row r="807" spans="1:6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8">
        <f>IF(OR($B807="",$C807="",$D807="",$E807="",$F807="",$G807="",$H807="",$I807="",$J807="",$K807="",$L807=""),"",IF($B807="Female",1/(1+EXP(-SUMPRODUCT(Engine!$C$25634:$C$25665,INDIRECT("Coefficients!$B$2:$B$33")))),1/(1+EXP(-SUMPRODUCT(Engine!$C$25634:$C$25665,INDIRECT("Coefficients!$C$2:$C$33"))))))</f>
      </c>
      <c r="Q807" s="8">
        <f>IF(OR($B807="",$C807="",$D807="",$E807="",$F807="",$G807="",$H807="",$I807="",$J807="",$K807="",$L807=""),"",IF($B807="Female",1/(1+EXP(-SUMPRODUCT(Engine!$C$25634:$C$25665,INDIRECT("Coefficients!$D$2:$D$33")))),1/(1+EXP(-SUMPRODUCT(Engine!$C$25634:$C$25665,INDIRECT("Coefficients!$E$2:$E$33"))))))</f>
      </c>
      <c r="R807" s="8">
        <f>IF(OR($B807="",$C807="",$D807="",$E807="",$F807="",$G807="",$H807="",$I807="",$J807="",$K807="",$L807=""),"",IF($B807="Female",1/(1+EXP(-SUMPRODUCT(Engine!$C$25634:$C$25665,INDIRECT("Coefficients!$F$2:$F$33")))),1/(1+EXP(-SUMPRODUCT(Engine!$C$25634:$C$25665,INDIRECT("Coefficients!$G$2:$G$33"))))))</f>
      </c>
      <c r="S807" s="8">
        <f>IF(OR($B807="",$C807="",$D807="",$E807="",$F807="",$G807="",$H807="",$I807="",$J807="",$K807="",$L807=""),"",IF($B807="Female",1/(1+EXP(-SUMPRODUCT(Engine!$C$25634:$C$25665,INDIRECT("Coefficients!$H$2:$H$33")))),1/(1+EXP(-SUMPRODUCT(Engine!$C$25634:$C$25665,INDIRECT("Coefficients!$I$2:$I$33"))))))</f>
      </c>
      <c r="T807" s="8">
        <f>IF(OR($B807="",$C807="",$D807="",$E807="",$F807="",$G807="",$H807="",$I807="",$J807="",$K807="",$L807=""),"",IF($B807="Female",1/(1+EXP(-SUMPRODUCT(Engine!$C$25634:$C$25665,INDIRECT("Coefficients!$J$2:$J$33")))),1/(1+EXP(-SUMPRODUCT(Engine!$C$25634:$C$25665,INDIRECT("Coefficients!$K$2:$K$33"))))))</f>
      </c>
      <c r="U807" s="8">
        <f>IF(OR($B807="",$C807="",$D807="",$E807="",$F807="",$G807="",$H807="",$I807="",$J807="",$K807="",$L807=""),"",IF($B807="Female",1/(1+EXP(-SUMPRODUCT(Engine!$C$25634:$C$25665,INDIRECT("Coefficients!$L$2:$L$33")))),1/(1+EXP(-SUMPRODUCT(Engine!$C$25634:$C$25665,INDIRECT("Coefficients!$M$2:$M$33"))))))</f>
      </c>
      <c r="V807" s="8">
        <f>IF(OR($B807="",$C807="",$D807="",$E807="",$F807="",$G807="",$H807="",$I807="",$J807="",$K807="",$L807=""),"",IF($B807="Female",1/(1+EXP(-SUMPRODUCT(Engine!$C$25634:$C$25665,INDIRECT("Coefficients!$N$2:$N$33")))),1/(1+EXP(-SUMPRODUCT(Engine!$C$25634:$C$25665,INDIRECT("Coefficients!$O$2:$O$33"))))))</f>
      </c>
      <c r="W807" s="8">
        <f>IF(OR($B807="",$C807="",$D807="",$E807="",$F807="",$G807="",$H807="",$I807="",$J807="",$K807="",$L807=""),"",IF($B807="Female",1/(1+EXP(-SUMPRODUCT(Engine!$C$25634:$C$25665,INDIRECT("Coefficients!$P$2:$P$33")))),1/(1+EXP(-SUMPRODUCT(Engine!$C$25634:$C$25665,INDIRECT("Coefficients!$Q$2:$Q$33"))))))</f>
      </c>
      <c r="X807" s="8">
        <f>IF(OR($B807="",$C807="",$D807="",$E807="",$F807="",$G807="",$H807="",$I807="",$J807="",$K807="",$L807=""),"",IF($B807="Female",1/(1+EXP(-SUMPRODUCT(Engine!$C$25634:$C$25665,INDIRECT("Coefficients!$R$2:$R$33")))),1/(1+EXP(-SUMPRODUCT(Engine!$C$25634:$C$25665,INDIRECT("Coefficients!$S$2:$S$33"))))))</f>
      </c>
      <c r="Y807" s="8">
        <f>IF(OR($B807="",$C807="",$D807="",$E807="",$F807="",$G807="",$H807="",$I807="",$J807="",$K807="",$L807=""),"",IF($B807="Female",1/(1+EXP(-SUMPRODUCT(Engine!$C$25634:$C$25665,INDIRECT("Coefficients!$T$2:$T$33")))),1/(1+EXP(-SUMPRODUCT(Engine!$C$25634:$C$25665,INDIRECT("Coefficients!$U$2:$U$33"))))))</f>
      </c>
      <c r="Z807" s="8">
        <f>IF(OR($B807="",$C807="",$D807="",$E807="",$F807="",$G807="",$H807="",$I807="",$J807="",$K807="",$L807=""),"",IF($B807="Female",1/(1+EXP(-SUMPRODUCT(Engine!$C$25634:$C$25665,INDIRECT("Coefficients!$V$2:$V$33")))),1/(1+EXP(-SUMPRODUCT(Engine!$C$25634:$C$25665,INDIRECT("Coefficients!$W$2:$W$33"))))))</f>
      </c>
      <c r="AA807" s="8">
        <f>IF(OR($B807="",$C807="",$D807="",$E807="",$F807="",$G807="",$H807="",$I807="",$J807="",$K807="",$L807=""),"",IF($B807="Female",1/(1+EXP(-SUMPRODUCT(Engine!$C$25634:$C$25665,INDIRECT("Coefficients!$X$2:$X$33")))),1/(1+EXP(-SUMPRODUCT(Engine!$C$25634:$C$25665,INDIRECT("Coefficients!$Y$2:$Y$33"))))))</f>
      </c>
      <c r="AB807" s="8">
        <f>IF(OR($B807="",$C807="",$D807="",$E807="",$F807="",$G807="",$H807="",$I807="",$J807="",$K807="",$L807=""),"",IF($B807="Female",1/(1+EXP(-SUMPRODUCT(Engine!$C$25634:$C$25665,INDIRECT("Coefficients!$Z$2:$Z$33")))),1/(1+EXP(-SUMPRODUCT(Engine!$C$25634:$C$25665,INDIRECT("Coefficients!$AA$2:$AA$33"))))))</f>
      </c>
      <c r="AC807" s="8">
        <f>IF(OR($B807="",$C807="",$D807="",$E807="",$F807="",$G807="",$H807="",$I807="",$J807="",$K807="",$L807=""),"",IF($B807="Female",1/(1+EXP(-SUMPRODUCT(Engine!$C$25634:$C$25665,INDIRECT("Coefficients!$AB$2:$AB$33")))),1/(1+EXP(-SUMPRODUCT(Engine!$C$25634:$C$25665,INDIRECT("Coefficients!$AC$2:$AC$33"))))))</f>
      </c>
      <c r="AD807" s="8">
        <f>IF(OR($B807="",$C807="",$D807="",$E807="",$F807="",$G807="",$H807="",$I807="",$J807="",$K807="",$L807=""),"",IF($B807="Female",1/(1+EXP(-SUMPRODUCT(Engine!$C$25634:$C$25665,INDIRECT("Coefficients!$AD$2:$AD$33")))),1/(1+EXP(-SUMPRODUCT(Engine!$C$25634:$C$25665,INDIRECT("Coefficients!$AE$2:$AE$33"))))))</f>
      </c>
      <c r="AE807" s="8">
        <f>IF(OR($B807="",$C807="",$D807="",$E807="",$F807="",$G807="",$H807="",$I807="",$J807="",$K807="",$L807=""),"",IF($B807="Female",1/(1+EXP(-SUMPRODUCT(Engine!$C$25634:$C$25665,INDIRECT("Coefficients!$AF$2:$AF$33")))),1/(1+EXP(-SUMPRODUCT(Engine!$C$25634:$C$25665,INDIRECT("Coefficients!$AG$2:$AG$33"))))))</f>
      </c>
      <c r="AF807" s="8">
        <f>IF(OR($B807="",$C807="",$D807="",$E807="",$F807="",$G807="",$H807="",$I807="",$J807="",$K807="",$L807=""),"",IF($B807="Female",1/(1+EXP(-SUMPRODUCT(Engine!$C$25634:$C$25665,INDIRECT("Coefficients!$AH$2:$AH$33")))),1/(1+EXP(-SUMPRODUCT(Engine!$C$25634:$C$25665,INDIRECT("Coefficients!$AI$2:$AI$33"))))))</f>
      </c>
      <c r="AG807" s="8">
        <f>IF(OR($B807="",$C807="",$D807="",$E807="",$F807="",$G807="",$H807="",$I807="",$J807="",$K807="",$L807=""),"",IF($B807="Female",1/(1+EXP(-SUMPRODUCT(Engine!$C$25634:$C$25665,INDIRECT("Coefficients!$AJ$2:$AJ$33")))),1/(1+EXP(-SUMPRODUCT(Engine!$C$25634:$C$25665,INDIRECT("Coefficients!$AK$2:$AK$33"))))))</f>
      </c>
      <c r="AH807" s="8">
        <f>IF(OR($B807="",$C807="",$D807="",$E807="",$F807="",$G807="",$H807="",$I807="",$J807="",$K807="",$L807=""),"",IF($B807="Female",1/(1+EXP(-SUMPRODUCT(Engine!$C$25634:$C$25665,INDIRECT("Coefficients!$AL$2:$AL$33")))),1/(1+EXP(-SUMPRODUCT(Engine!$C$25634:$C$25665,INDIRECT("Coefficients!$AM$2:$AM$33"))))))</f>
      </c>
      <c r="AI807" s="8">
        <f>IF(OR($B807="",$C807="",$D807="",$E807="",$F807="",$G807="",$H807="",$I807="",$J807="",$K807="",$L807=""),"",IF($B807="Female",1/(1+EXP(-SUMPRODUCT(Engine!$C$25634:$C$25665,INDIRECT("Coefficients!$AN$2:$AN$33")))),1/(1+EXP(-SUMPRODUCT(Engine!$C$25634:$C$25665,INDIRECT("Coefficients!$AO$2:$AO$33"))))))</f>
      </c>
      <c r="AJ807" s="8">
        <f>IF(OR($B807="",$C807="",$D807="",$E807="",$F807="",$G807="",$H807="",$I807="",$J807="",$K807="",$L807=""),"",IF($B807="Female",1/(1+EXP(-SUMPRODUCT(Engine!$C$25634:$C$25665,INDIRECT("Coefficients!$AP$2:$AP$33")))),1/(1+EXP(-SUMPRODUCT(Engine!$C$25634:$C$25665,INDIRECT("Coefficients!$AQ$2:$AQ$33"))))))</f>
      </c>
      <c r="AK807" s="8">
        <f>IF(OR($B807="",$C807="",$D807="",$E807="",$F807="",$G807="",$H807="",$I807="",$J807="",$K807="",$L807=""),"",IF($B807="Female",1/(1+EXP(-SUMPRODUCT(Engine!$C$25634:$C$25665,INDIRECT("Coefficients!$AR$2:$AR$33")))),1/(1+EXP(-SUMPRODUCT(Engine!$C$25634:$C$25665,INDIRECT("Coefficients!$AS$2:$AS$33"))))))</f>
      </c>
      <c r="AL807" s="8">
        <f>IF(OR($B807="",$C807="",$D807="",$E807="",$F807="",$G807="",$H807="",$I807="",$J807="",$K807="",$L807=""),"",IF($B807="Female",1/(1+EXP(-SUMPRODUCT(Engine!$C$25634:$C$25665,INDIRECT("Coefficients!$AT$2:$AT$33")))),1/(1+EXP(-SUMPRODUCT(Engine!$C$25634:$C$25665,INDIRECT("Coefficients!$AU$2:$AU$33"))))))</f>
      </c>
      <c r="AM807" s="8">
        <f>IF(OR($B807="",$C807="",$D807="",$E807="",$F807="",$G807="",$H807="",$I807="",$J807="",$K807="",$L807=""),"",IF($B807="Female",1/(1+EXP(-SUMPRODUCT(Engine!$C$25634:$C$25665,INDIRECT("Coefficients!$AV$2:$AV$33")))),1/(1+EXP(-SUMPRODUCT(Engine!$C$25634:$C$25665,INDIRECT("Coefficients!$AW$2:$AW$33"))))))</f>
      </c>
      <c r="AN807" s="8">
        <f>IF(OR($B807="",$C807="",$D807="",$E807="",$F807="",$G807="",$H807="",$I807="",$J807="",$K807="",$L807=""),"",IF($B807="Female",1/(1+EXP(-SUMPRODUCT(Engine!$C$25634:$C$25665,INDIRECT("Coefficients!$AX$2:$AX$33")))),1/(1+EXP(-SUMPRODUCT(Engine!$C$25634:$C$25665,INDIRECT("Coefficients!$AY$2:$AY$33"))))))</f>
      </c>
      <c r="AO807" s="8">
        <f>IF(OR($B807="",$C807="",$D807="",$E807="",$F807="",$G807="",$H807="",$I807="",$J807="",$K807="",$L807=""),"",IF($B807="Female",1/(1+EXP(-SUMPRODUCT(Engine!$C$25634:$C$25665,INDIRECT("Coefficients!$AZ$2:$AZ$33")))),1/(1+EXP(-SUMPRODUCT(Engine!$C$25634:$C$25665,INDIRECT("Coefficients!$BA$2:$BA$33"))))))</f>
      </c>
      <c r="AP807" s="8">
        <f>IF(OR($B807="",$C807="",$D807="",$E807="",$F807="",$G807="",$H807="",$I807="",$J807="",$K807="",$L807=""),"",IF($B807="Female",1/(1+EXP(-SUMPRODUCT(Engine!$C$25634:$C$25665,INDIRECT("Coefficients!$BB$2:$BB$33")))),1/(1+EXP(-SUMPRODUCT(Engine!$C$25634:$C$25665,INDIRECT("Coefficients!$BC$2:$BC$33"))))))</f>
      </c>
      <c r="AQ807" s="8">
        <f>IF(OR($B807="",$C807="",$D807="",$E807="",$F807="",$G807="",$H807="",$I807="",$J807="",$K807="",$L807=""),"",IF($B807="Female",1/(1+EXP(-SUMPRODUCT(Engine!$C$25634:$C$25665,INDIRECT("Coefficients!$BD$2:$BD$33")))),1/(1+EXP(-SUMPRODUCT(Engine!$C$25634:$C$25665,INDIRECT("Coefficients!$BE$2:$BE$33"))))))</f>
      </c>
      <c r="AR807" s="8">
        <f>IF(OR($B807="",$C807="",$D807="",$E807="",$F807="",$G807="",$H807="",$I807="",$J807="",$K807="",$L807=""),"",IF($B807="Female",1/(1+EXP(-SUMPRODUCT(Engine!$C$25634:$C$25665,INDIRECT("Coefficients!$BF$2:$BF$33")))),1/(1+EXP(-SUMPRODUCT(Engine!$C$25634:$C$25665,INDIRECT("Coefficients!$BG$2:$BG$33"))))))</f>
      </c>
      <c r="AS807" s="8">
        <f>IF(OR($B807="",$C807="",$D807="",$E807="",$F807="",$G807="",$H807="",$I807="",$J807="",$K807="",$L807=""),"",IF($B807="Female",1/(1+EXP(-SUMPRODUCT(Engine!$C$25634:$C$25665,INDIRECT("Coefficients!$BH$2:$BH$33")))),1/(1+EXP(-SUMPRODUCT(Engine!$C$25634:$C$25665,INDIRECT("Coefficients!$BI$2:$BI$33"))))))</f>
      </c>
      <c r="AT807" s="8">
        <f>IF(OR($B807="",$C807="",$D807="",$E807="",$F807="",$G807="",$H807="",$I807="",$J807="",$K807="",$L807=""),"",IF($B807="Female",1/(1+EXP(-SUMPRODUCT(Engine!$C$25634:$C$25665,INDIRECT("Coefficients!$BJ$2:$BJ$33")))),1/(1+EXP(-SUMPRODUCT(Engine!$C$25634:$C$25665,INDIRECT("Coefficients!$BK$2:$BK$33"))))))</f>
      </c>
      <c r="AU807" s="8">
        <f>IF(OR($B807="",$C807="",$D807="",$E807="",$F807="",$G807="",$H807="",$I807="",$J807="",$K807="",$L807=""),"",IF($B807="Female",1/(1+EXP(-SUMPRODUCT(Engine!$C$25634:$C$25665,INDIRECT("Coefficients!$BL$2:$BL$33")))),1/(1+EXP(-SUMPRODUCT(Engine!$C$25634:$C$25665,INDIRECT("Coefficients!$BM$2:$BM$33"))))))</f>
      </c>
      <c r="AV807" s="8">
        <f>IF(OR($B807="",$C807="",$D807="",$E807="",$F807="",$G807="",$H807="",$I807="",$J807="",$K807="",$L807=""),"",IF($B807="Female",1/(1+EXP(-SUMPRODUCT(Engine!$C$25634:$C$25665,INDIRECT("Coefficients!$BN$2:$BN$33")))),1/(1+EXP(-SUMPRODUCT(Engine!$C$25634:$C$25665,INDIRECT("Coefficients!$BO$2:$BO$33"))))))</f>
      </c>
      <c r="AW807" s="8">
        <f>IF(OR($B807="",$C807="",$D807="",$E807="",$F807="",$G807="",$H807="",$I807="",$J807="",$K807="",$L807=""),"",IF($B807="Female",1/(1+EXP(-SUMPRODUCT(Engine!$C$25634:$C$25665,INDIRECT("Coefficients!$BP$2:$BP$33")))),1/(1+EXP(-SUMPRODUCT(Engine!$C$25634:$C$25665,INDIRECT("Coefficients!$BQ$2:$BQ$33"))))))</f>
      </c>
      <c r="AX807" s="8">
        <f>IF(OR($B807="",$C807="",$D807="",$E807="",$F807="",$G807="",$H807="",$I807="",$J807="",$K807="",$L807=""),"",IF($B807="Female",1/(1+EXP(-SUMPRODUCT(Engine!$C$25634:$C$25665,INDIRECT("Coefficients!$BR$2:$BR$33")))),1/(1+EXP(-SUMPRODUCT(Engine!$C$25634:$C$25665,INDIRECT("Coefficients!$BS$2:$BS$33"))))))</f>
      </c>
      <c r="AY807" s="8">
        <f>IF(OR($B807="",$C807="",$D807="",$E807="",$F807="",$G807="",$H807="",$I807="",$J807="",$K807="",$L807=""),"",IF($B807="Female",1/(1+EXP(-SUMPRODUCT(Engine!$C$25634:$C$25665,INDIRECT("Coefficients!$BT$2:$BT$33")))),1/(1+EXP(-SUMPRODUCT(Engine!$C$25634:$C$25665,INDIRECT("Coefficients!$BU$2:$BU$33"))))))</f>
      </c>
      <c r="AZ807" s="8">
        <f>IF(OR($B807="",$C807="",$D807="",$E807="",$F807="",$G807="",$H807="",$I807="",$J807="",$K807="",$L807=""),"",IF($B807="Female",1/(1+EXP(-SUMPRODUCT(Engine!$C$25634:$C$25665,INDIRECT("Coefficients!$BV$2:$BV$33")))),1/(1+EXP(-SUMPRODUCT(Engine!$C$25634:$C$25665,INDIRECT("Coefficients!$BW$2:$BW$33"))))))</f>
      </c>
      <c r="BA807" s="8">
        <f>IF(OR($B807="",$C807="",$D807="",$E807="",$F807="",$G807="",$H807="",$I807="",$J807="",$K807="",$L807=""),"",IF($B807="Female",1/(1+EXP(-SUMPRODUCT(Engine!$C$25634:$C$25665,INDIRECT("Coefficients!$BX$2:$BX$33")))),1/(1+EXP(-SUMPRODUCT(Engine!$C$25634:$C$25665,INDIRECT("Coefficients!$BY$2:$BY$33"))))))</f>
      </c>
      <c r="BB807" s="8">
        <f>IF(OR($B807="",$C807="",$D807="",$E807="",$F807="",$G807="",$H807="",$I807="",$J807="",$K807="",$L807=""),"",IF($B807="Female",1/(1+EXP(-SUMPRODUCT(Engine!$C$25634:$C$25665,INDIRECT("Coefficients!$BZ$2:$BZ$33")))),1/(1+EXP(-SUMPRODUCT(Engine!$C$25634:$C$25665,INDIRECT("Coefficients!$CA$2:$CA$33"))))))</f>
      </c>
      <c r="BC807" s="8">
        <f>IF(OR($B807="",$C807="",$D807="",$E807="",$F807="",$G807="",$H807="",$I807="",$J807="",$K807="",$L807=""),"",IF($B807="Female",1/(1+EXP(-SUMPRODUCT(Engine!$C$25634:$C$25665,INDIRECT("Coefficients!$CB$2:$CB$33")))),1/(1+EXP(-SUMPRODUCT(Engine!$C$25634:$C$25665,INDIRECT("Coefficients!$CC$2:$CC$33"))))))</f>
      </c>
      <c r="BD807" s="8">
        <f>IF(OR($B807="",$C807="",$D807="",$E807="",$F807="",$G807="",$H807="",$I807="",$J807="",$K807="",$L807=""),"",IF($B807="Female",1/(1+EXP(-SUMPRODUCT(Engine!$C$25634:$C$25665,INDIRECT("Coefficients!$CD$2:$CD$33")))),1/(1+EXP(-SUMPRODUCT(Engine!$C$25634:$C$25665,INDIRECT("Coefficients!$CE$2:$CE$33"))))))</f>
      </c>
      <c r="BE807" s="8">
        <f>IF(OR($B807="",$C807="",$D807="",$E807="",$F807="",$G807="",$H807="",$I807="",$J807="",$K807="",$L807=""),"",IF($B807="Female",1/(1+EXP(-SUMPRODUCT(Engine!$C$25634:$C$25665,INDIRECT("Coefficients!$CF$2:$CF$33")))),1/(1+EXP(-SUMPRODUCT(Engine!$C$25634:$C$25665,INDIRECT("Coefficients!$CG$2:$CG$33"))))))</f>
      </c>
      <c r="BF807" s="8">
        <f>IF(OR($B807="",$C807="",$D807="",$E807="",$F807="",$G807="",$H807="",$I807="",$J807="",$K807="",$L807=""),"",IF($B807="Female",1/(1+EXP(-SUMPRODUCT(Engine!$C$25634:$C$25665,INDIRECT("Coefficients!$CH$2:$CH$33")))),1/(1+EXP(-SUMPRODUCT(Engine!$C$25634:$C$25665,INDIRECT("Coefficients!$CI$2:$CI$33"))))))</f>
      </c>
      <c r="BG807" s="8">
        <f>IF(OR($B807="",$C807="",$D807="",$E807="",$F807="",$G807="",$H807="",$I807="",$J807="",$K807="",$L807=""),"",IF($B807="Female",1/(1+EXP(-SUMPRODUCT(Engine!$C$25634:$C$25665,INDIRECT("Coefficients!$CJ$2:$CJ$33")))),1/(1+EXP(-SUMPRODUCT(Engine!$C$25634:$C$25665,INDIRECT("Coefficients!$CK$2:$CK$33"))))))</f>
      </c>
      <c r="BH807" s="8">
        <f>IF(OR($B807="",$C807="",$D807="",$E807="",$F807="",$G807="",$H807="",$I807="",$J807="",$K807="",$L807=""),"",IF($B807="Female",1/(1+EXP(-SUMPRODUCT(Engine!$C$25634:$C$25665,INDIRECT("Coefficients!$CL$2:$CL$33")))),1/(1+EXP(-SUMPRODUCT(Engine!$C$25634:$C$25665,INDIRECT("Coefficients!$CM$2:$CM$33"))))))</f>
      </c>
      <c r="BI807" s="8">
        <f>IF(OR($B807="",$C807="",$D807="",$E807="",$F807="",$G807="",$H807="",$I807="",$J807="",$K807="",$L807=""),"",IF($B807="Female",1/(1+EXP(-SUMPRODUCT(Engine!$C$25634:$C$25665,INDIRECT("Coefficients!$CN$2:$CN$33")))),1/(1+EXP(-SUMPRODUCT(Engine!$C$25634:$C$25665,INDIRECT("Coefficients!$CO$2:$CO$33"))))))</f>
      </c>
      <c r="BJ807" s="8">
        <f>IF(OR($B807="",$C807="",$D807="",$E807="",$F807="",$G807="",$H807="",$I807="",$J807="",$K807="",$L807=""),"",IF($B807="Female",1/(1+EXP(-SUMPRODUCT(Engine!$C$25634:$C$25665,INDIRECT("Coefficients!$CP$2:$CP$33")))),1/(1+EXP(-SUMPRODUCT(Engine!$C$25634:$C$25665,INDIRECT("Coefficients!$CQ$2:$CQ$33"))))))</f>
      </c>
      <c r="BK807" s="8">
        <f>IF(OR($B807="",$C807="",$D807="",$E807="",$F807="",$G807="",$H807="",$I807="",$J807="",$K807="",$L807=""),"",IF($B807="Female",1/(1+EXP(-SUMPRODUCT(Engine!$C$25634:$C$25665,INDIRECT("Coefficients!$CR$2:$CR$33")))),1/(1+EXP(-SUMPRODUCT(Engine!$C$25634:$C$25665,INDIRECT("Coefficients!$CS$2:$CS$33"))))))</f>
      </c>
      <c r="BL807" s="8">
        <f>IF(OR($B807="",$C807="",$D807="",$E807="",$F807="",$G807="",$H807="",$I807="",$J807="",$K807="",$L807=""),"",IF($B807="Female",1/(1+EXP(-SUMPRODUCT(Engine!$C$25634:$C$25665,INDIRECT("Coefficients!$CT$2:$CT$33")))),1/(1+EXP(-SUMPRODUCT(Engine!$C$25634:$C$25665,INDIRECT("Coefficients!$CU$2:$CU$33"))))))</f>
      </c>
      <c r="BM807" s="8">
        <f>IF(OR($B807="",$C807="",$D807="",$E807="",$F807="",$G807="",$H807="",$I807="",$J807="",$K807="",$L807=""),"",IF($B807="Female",1/(1+EXP(-SUMPRODUCT(Engine!$C$25634:$C$25665,INDIRECT("Coefficients!$CV$2:$CV$33")))),1/(1+EXP(-SUMPRODUCT(Engine!$C$25634:$C$25665,INDIRECT("Coefficients!$CW$2:$CW$33"))))))</f>
      </c>
    </row>
    <row r="808" spans="1:6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8">
        <f>IF(OR($B808="",$C808="",$D808="",$E808="",$F808="",$G808="",$H808="",$I808="",$J808="",$K808="",$L808=""),"",IF($B808="Female",1/(1+EXP(-SUMPRODUCT(Engine!$C$25666:$C$25697,INDIRECT("Coefficients!$B$2:$B$33")))),1/(1+EXP(-SUMPRODUCT(Engine!$C$25666:$C$25697,INDIRECT("Coefficients!$C$2:$C$33"))))))</f>
      </c>
      <c r="Q808" s="8">
        <f>IF(OR($B808="",$C808="",$D808="",$E808="",$F808="",$G808="",$H808="",$I808="",$J808="",$K808="",$L808=""),"",IF($B808="Female",1/(1+EXP(-SUMPRODUCT(Engine!$C$25666:$C$25697,INDIRECT("Coefficients!$D$2:$D$33")))),1/(1+EXP(-SUMPRODUCT(Engine!$C$25666:$C$25697,INDIRECT("Coefficients!$E$2:$E$33"))))))</f>
      </c>
      <c r="R808" s="8">
        <f>IF(OR($B808="",$C808="",$D808="",$E808="",$F808="",$G808="",$H808="",$I808="",$J808="",$K808="",$L808=""),"",IF($B808="Female",1/(1+EXP(-SUMPRODUCT(Engine!$C$25666:$C$25697,INDIRECT("Coefficients!$F$2:$F$33")))),1/(1+EXP(-SUMPRODUCT(Engine!$C$25666:$C$25697,INDIRECT("Coefficients!$G$2:$G$33"))))))</f>
      </c>
      <c r="S808" s="8">
        <f>IF(OR($B808="",$C808="",$D808="",$E808="",$F808="",$G808="",$H808="",$I808="",$J808="",$K808="",$L808=""),"",IF($B808="Female",1/(1+EXP(-SUMPRODUCT(Engine!$C$25666:$C$25697,INDIRECT("Coefficients!$H$2:$H$33")))),1/(1+EXP(-SUMPRODUCT(Engine!$C$25666:$C$25697,INDIRECT("Coefficients!$I$2:$I$33"))))))</f>
      </c>
      <c r="T808" s="8">
        <f>IF(OR($B808="",$C808="",$D808="",$E808="",$F808="",$G808="",$H808="",$I808="",$J808="",$K808="",$L808=""),"",IF($B808="Female",1/(1+EXP(-SUMPRODUCT(Engine!$C$25666:$C$25697,INDIRECT("Coefficients!$J$2:$J$33")))),1/(1+EXP(-SUMPRODUCT(Engine!$C$25666:$C$25697,INDIRECT("Coefficients!$K$2:$K$33"))))))</f>
      </c>
      <c r="U808" s="8">
        <f>IF(OR($B808="",$C808="",$D808="",$E808="",$F808="",$G808="",$H808="",$I808="",$J808="",$K808="",$L808=""),"",IF($B808="Female",1/(1+EXP(-SUMPRODUCT(Engine!$C$25666:$C$25697,INDIRECT("Coefficients!$L$2:$L$33")))),1/(1+EXP(-SUMPRODUCT(Engine!$C$25666:$C$25697,INDIRECT("Coefficients!$M$2:$M$33"))))))</f>
      </c>
      <c r="V808" s="8">
        <f>IF(OR($B808="",$C808="",$D808="",$E808="",$F808="",$G808="",$H808="",$I808="",$J808="",$K808="",$L808=""),"",IF($B808="Female",1/(1+EXP(-SUMPRODUCT(Engine!$C$25666:$C$25697,INDIRECT("Coefficients!$N$2:$N$33")))),1/(1+EXP(-SUMPRODUCT(Engine!$C$25666:$C$25697,INDIRECT("Coefficients!$O$2:$O$33"))))))</f>
      </c>
      <c r="W808" s="8">
        <f>IF(OR($B808="",$C808="",$D808="",$E808="",$F808="",$G808="",$H808="",$I808="",$J808="",$K808="",$L808=""),"",IF($B808="Female",1/(1+EXP(-SUMPRODUCT(Engine!$C$25666:$C$25697,INDIRECT("Coefficients!$P$2:$P$33")))),1/(1+EXP(-SUMPRODUCT(Engine!$C$25666:$C$25697,INDIRECT("Coefficients!$Q$2:$Q$33"))))))</f>
      </c>
      <c r="X808" s="8">
        <f>IF(OR($B808="",$C808="",$D808="",$E808="",$F808="",$G808="",$H808="",$I808="",$J808="",$K808="",$L808=""),"",IF($B808="Female",1/(1+EXP(-SUMPRODUCT(Engine!$C$25666:$C$25697,INDIRECT("Coefficients!$R$2:$R$33")))),1/(1+EXP(-SUMPRODUCT(Engine!$C$25666:$C$25697,INDIRECT("Coefficients!$S$2:$S$33"))))))</f>
      </c>
      <c r="Y808" s="8">
        <f>IF(OR($B808="",$C808="",$D808="",$E808="",$F808="",$G808="",$H808="",$I808="",$J808="",$K808="",$L808=""),"",IF($B808="Female",1/(1+EXP(-SUMPRODUCT(Engine!$C$25666:$C$25697,INDIRECT("Coefficients!$T$2:$T$33")))),1/(1+EXP(-SUMPRODUCT(Engine!$C$25666:$C$25697,INDIRECT("Coefficients!$U$2:$U$33"))))))</f>
      </c>
      <c r="Z808" s="8">
        <f>IF(OR($B808="",$C808="",$D808="",$E808="",$F808="",$G808="",$H808="",$I808="",$J808="",$K808="",$L808=""),"",IF($B808="Female",1/(1+EXP(-SUMPRODUCT(Engine!$C$25666:$C$25697,INDIRECT("Coefficients!$V$2:$V$33")))),1/(1+EXP(-SUMPRODUCT(Engine!$C$25666:$C$25697,INDIRECT("Coefficients!$W$2:$W$33"))))))</f>
      </c>
      <c r="AA808" s="8">
        <f>IF(OR($B808="",$C808="",$D808="",$E808="",$F808="",$G808="",$H808="",$I808="",$J808="",$K808="",$L808=""),"",IF($B808="Female",1/(1+EXP(-SUMPRODUCT(Engine!$C$25666:$C$25697,INDIRECT("Coefficients!$X$2:$X$33")))),1/(1+EXP(-SUMPRODUCT(Engine!$C$25666:$C$25697,INDIRECT("Coefficients!$Y$2:$Y$33"))))))</f>
      </c>
      <c r="AB808" s="8">
        <f>IF(OR($B808="",$C808="",$D808="",$E808="",$F808="",$G808="",$H808="",$I808="",$J808="",$K808="",$L808=""),"",IF($B808="Female",1/(1+EXP(-SUMPRODUCT(Engine!$C$25666:$C$25697,INDIRECT("Coefficients!$Z$2:$Z$33")))),1/(1+EXP(-SUMPRODUCT(Engine!$C$25666:$C$25697,INDIRECT("Coefficients!$AA$2:$AA$33"))))))</f>
      </c>
      <c r="AC808" s="8">
        <f>IF(OR($B808="",$C808="",$D808="",$E808="",$F808="",$G808="",$H808="",$I808="",$J808="",$K808="",$L808=""),"",IF($B808="Female",1/(1+EXP(-SUMPRODUCT(Engine!$C$25666:$C$25697,INDIRECT("Coefficients!$AB$2:$AB$33")))),1/(1+EXP(-SUMPRODUCT(Engine!$C$25666:$C$25697,INDIRECT("Coefficients!$AC$2:$AC$33"))))))</f>
      </c>
      <c r="AD808" s="8">
        <f>IF(OR($B808="",$C808="",$D808="",$E808="",$F808="",$G808="",$H808="",$I808="",$J808="",$K808="",$L808=""),"",IF($B808="Female",1/(1+EXP(-SUMPRODUCT(Engine!$C$25666:$C$25697,INDIRECT("Coefficients!$AD$2:$AD$33")))),1/(1+EXP(-SUMPRODUCT(Engine!$C$25666:$C$25697,INDIRECT("Coefficients!$AE$2:$AE$33"))))))</f>
      </c>
      <c r="AE808" s="8">
        <f>IF(OR($B808="",$C808="",$D808="",$E808="",$F808="",$G808="",$H808="",$I808="",$J808="",$K808="",$L808=""),"",IF($B808="Female",1/(1+EXP(-SUMPRODUCT(Engine!$C$25666:$C$25697,INDIRECT("Coefficients!$AF$2:$AF$33")))),1/(1+EXP(-SUMPRODUCT(Engine!$C$25666:$C$25697,INDIRECT("Coefficients!$AG$2:$AG$33"))))))</f>
      </c>
      <c r="AF808" s="8">
        <f>IF(OR($B808="",$C808="",$D808="",$E808="",$F808="",$G808="",$H808="",$I808="",$J808="",$K808="",$L808=""),"",IF($B808="Female",1/(1+EXP(-SUMPRODUCT(Engine!$C$25666:$C$25697,INDIRECT("Coefficients!$AH$2:$AH$33")))),1/(1+EXP(-SUMPRODUCT(Engine!$C$25666:$C$25697,INDIRECT("Coefficients!$AI$2:$AI$33"))))))</f>
      </c>
      <c r="AG808" s="8">
        <f>IF(OR($B808="",$C808="",$D808="",$E808="",$F808="",$G808="",$H808="",$I808="",$J808="",$K808="",$L808=""),"",IF($B808="Female",1/(1+EXP(-SUMPRODUCT(Engine!$C$25666:$C$25697,INDIRECT("Coefficients!$AJ$2:$AJ$33")))),1/(1+EXP(-SUMPRODUCT(Engine!$C$25666:$C$25697,INDIRECT("Coefficients!$AK$2:$AK$33"))))))</f>
      </c>
      <c r="AH808" s="8">
        <f>IF(OR($B808="",$C808="",$D808="",$E808="",$F808="",$G808="",$H808="",$I808="",$J808="",$K808="",$L808=""),"",IF($B808="Female",1/(1+EXP(-SUMPRODUCT(Engine!$C$25666:$C$25697,INDIRECT("Coefficients!$AL$2:$AL$33")))),1/(1+EXP(-SUMPRODUCT(Engine!$C$25666:$C$25697,INDIRECT("Coefficients!$AM$2:$AM$33"))))))</f>
      </c>
      <c r="AI808" s="8">
        <f>IF(OR($B808="",$C808="",$D808="",$E808="",$F808="",$G808="",$H808="",$I808="",$J808="",$K808="",$L808=""),"",IF($B808="Female",1/(1+EXP(-SUMPRODUCT(Engine!$C$25666:$C$25697,INDIRECT("Coefficients!$AN$2:$AN$33")))),1/(1+EXP(-SUMPRODUCT(Engine!$C$25666:$C$25697,INDIRECT("Coefficients!$AO$2:$AO$33"))))))</f>
      </c>
      <c r="AJ808" s="8">
        <f>IF(OR($B808="",$C808="",$D808="",$E808="",$F808="",$G808="",$H808="",$I808="",$J808="",$K808="",$L808=""),"",IF($B808="Female",1/(1+EXP(-SUMPRODUCT(Engine!$C$25666:$C$25697,INDIRECT("Coefficients!$AP$2:$AP$33")))),1/(1+EXP(-SUMPRODUCT(Engine!$C$25666:$C$25697,INDIRECT("Coefficients!$AQ$2:$AQ$33"))))))</f>
      </c>
      <c r="AK808" s="8">
        <f>IF(OR($B808="",$C808="",$D808="",$E808="",$F808="",$G808="",$H808="",$I808="",$J808="",$K808="",$L808=""),"",IF($B808="Female",1/(1+EXP(-SUMPRODUCT(Engine!$C$25666:$C$25697,INDIRECT("Coefficients!$AR$2:$AR$33")))),1/(1+EXP(-SUMPRODUCT(Engine!$C$25666:$C$25697,INDIRECT("Coefficients!$AS$2:$AS$33"))))))</f>
      </c>
      <c r="AL808" s="8">
        <f>IF(OR($B808="",$C808="",$D808="",$E808="",$F808="",$G808="",$H808="",$I808="",$J808="",$K808="",$L808=""),"",IF($B808="Female",1/(1+EXP(-SUMPRODUCT(Engine!$C$25666:$C$25697,INDIRECT("Coefficients!$AT$2:$AT$33")))),1/(1+EXP(-SUMPRODUCT(Engine!$C$25666:$C$25697,INDIRECT("Coefficients!$AU$2:$AU$33"))))))</f>
      </c>
      <c r="AM808" s="8">
        <f>IF(OR($B808="",$C808="",$D808="",$E808="",$F808="",$G808="",$H808="",$I808="",$J808="",$K808="",$L808=""),"",IF($B808="Female",1/(1+EXP(-SUMPRODUCT(Engine!$C$25666:$C$25697,INDIRECT("Coefficients!$AV$2:$AV$33")))),1/(1+EXP(-SUMPRODUCT(Engine!$C$25666:$C$25697,INDIRECT("Coefficients!$AW$2:$AW$33"))))))</f>
      </c>
      <c r="AN808" s="8">
        <f>IF(OR($B808="",$C808="",$D808="",$E808="",$F808="",$G808="",$H808="",$I808="",$J808="",$K808="",$L808=""),"",IF($B808="Female",1/(1+EXP(-SUMPRODUCT(Engine!$C$25666:$C$25697,INDIRECT("Coefficients!$AX$2:$AX$33")))),1/(1+EXP(-SUMPRODUCT(Engine!$C$25666:$C$25697,INDIRECT("Coefficients!$AY$2:$AY$33"))))))</f>
      </c>
      <c r="AO808" s="8">
        <f>IF(OR($B808="",$C808="",$D808="",$E808="",$F808="",$G808="",$H808="",$I808="",$J808="",$K808="",$L808=""),"",IF($B808="Female",1/(1+EXP(-SUMPRODUCT(Engine!$C$25666:$C$25697,INDIRECT("Coefficients!$AZ$2:$AZ$33")))),1/(1+EXP(-SUMPRODUCT(Engine!$C$25666:$C$25697,INDIRECT("Coefficients!$BA$2:$BA$33"))))))</f>
      </c>
      <c r="AP808" s="8">
        <f>IF(OR($B808="",$C808="",$D808="",$E808="",$F808="",$G808="",$H808="",$I808="",$J808="",$K808="",$L808=""),"",IF($B808="Female",1/(1+EXP(-SUMPRODUCT(Engine!$C$25666:$C$25697,INDIRECT("Coefficients!$BB$2:$BB$33")))),1/(1+EXP(-SUMPRODUCT(Engine!$C$25666:$C$25697,INDIRECT("Coefficients!$BC$2:$BC$33"))))))</f>
      </c>
      <c r="AQ808" s="8">
        <f>IF(OR($B808="",$C808="",$D808="",$E808="",$F808="",$G808="",$H808="",$I808="",$J808="",$K808="",$L808=""),"",IF($B808="Female",1/(1+EXP(-SUMPRODUCT(Engine!$C$25666:$C$25697,INDIRECT("Coefficients!$BD$2:$BD$33")))),1/(1+EXP(-SUMPRODUCT(Engine!$C$25666:$C$25697,INDIRECT("Coefficients!$BE$2:$BE$33"))))))</f>
      </c>
      <c r="AR808" s="8">
        <f>IF(OR($B808="",$C808="",$D808="",$E808="",$F808="",$G808="",$H808="",$I808="",$J808="",$K808="",$L808=""),"",IF($B808="Female",1/(1+EXP(-SUMPRODUCT(Engine!$C$25666:$C$25697,INDIRECT("Coefficients!$BF$2:$BF$33")))),1/(1+EXP(-SUMPRODUCT(Engine!$C$25666:$C$25697,INDIRECT("Coefficients!$BG$2:$BG$33"))))))</f>
      </c>
      <c r="AS808" s="8">
        <f>IF(OR($B808="",$C808="",$D808="",$E808="",$F808="",$G808="",$H808="",$I808="",$J808="",$K808="",$L808=""),"",IF($B808="Female",1/(1+EXP(-SUMPRODUCT(Engine!$C$25666:$C$25697,INDIRECT("Coefficients!$BH$2:$BH$33")))),1/(1+EXP(-SUMPRODUCT(Engine!$C$25666:$C$25697,INDIRECT("Coefficients!$BI$2:$BI$33"))))))</f>
      </c>
      <c r="AT808" s="8">
        <f>IF(OR($B808="",$C808="",$D808="",$E808="",$F808="",$G808="",$H808="",$I808="",$J808="",$K808="",$L808=""),"",IF($B808="Female",1/(1+EXP(-SUMPRODUCT(Engine!$C$25666:$C$25697,INDIRECT("Coefficients!$BJ$2:$BJ$33")))),1/(1+EXP(-SUMPRODUCT(Engine!$C$25666:$C$25697,INDIRECT("Coefficients!$BK$2:$BK$33"))))))</f>
      </c>
      <c r="AU808" s="8">
        <f>IF(OR($B808="",$C808="",$D808="",$E808="",$F808="",$G808="",$H808="",$I808="",$J808="",$K808="",$L808=""),"",IF($B808="Female",1/(1+EXP(-SUMPRODUCT(Engine!$C$25666:$C$25697,INDIRECT("Coefficients!$BL$2:$BL$33")))),1/(1+EXP(-SUMPRODUCT(Engine!$C$25666:$C$25697,INDIRECT("Coefficients!$BM$2:$BM$33"))))))</f>
      </c>
      <c r="AV808" s="8">
        <f>IF(OR($B808="",$C808="",$D808="",$E808="",$F808="",$G808="",$H808="",$I808="",$J808="",$K808="",$L808=""),"",IF($B808="Female",1/(1+EXP(-SUMPRODUCT(Engine!$C$25666:$C$25697,INDIRECT("Coefficients!$BN$2:$BN$33")))),1/(1+EXP(-SUMPRODUCT(Engine!$C$25666:$C$25697,INDIRECT("Coefficients!$BO$2:$BO$33"))))))</f>
      </c>
      <c r="AW808" s="8">
        <f>IF(OR($B808="",$C808="",$D808="",$E808="",$F808="",$G808="",$H808="",$I808="",$J808="",$K808="",$L808=""),"",IF($B808="Female",1/(1+EXP(-SUMPRODUCT(Engine!$C$25666:$C$25697,INDIRECT("Coefficients!$BP$2:$BP$33")))),1/(1+EXP(-SUMPRODUCT(Engine!$C$25666:$C$25697,INDIRECT("Coefficients!$BQ$2:$BQ$33"))))))</f>
      </c>
      <c r="AX808" s="8">
        <f>IF(OR($B808="",$C808="",$D808="",$E808="",$F808="",$G808="",$H808="",$I808="",$J808="",$K808="",$L808=""),"",IF($B808="Female",1/(1+EXP(-SUMPRODUCT(Engine!$C$25666:$C$25697,INDIRECT("Coefficients!$BR$2:$BR$33")))),1/(1+EXP(-SUMPRODUCT(Engine!$C$25666:$C$25697,INDIRECT("Coefficients!$BS$2:$BS$33"))))))</f>
      </c>
      <c r="AY808" s="8">
        <f>IF(OR($B808="",$C808="",$D808="",$E808="",$F808="",$G808="",$H808="",$I808="",$J808="",$K808="",$L808=""),"",IF($B808="Female",1/(1+EXP(-SUMPRODUCT(Engine!$C$25666:$C$25697,INDIRECT("Coefficients!$BT$2:$BT$33")))),1/(1+EXP(-SUMPRODUCT(Engine!$C$25666:$C$25697,INDIRECT("Coefficients!$BU$2:$BU$33"))))))</f>
      </c>
      <c r="AZ808" s="8">
        <f>IF(OR($B808="",$C808="",$D808="",$E808="",$F808="",$G808="",$H808="",$I808="",$J808="",$K808="",$L808=""),"",IF($B808="Female",1/(1+EXP(-SUMPRODUCT(Engine!$C$25666:$C$25697,INDIRECT("Coefficients!$BV$2:$BV$33")))),1/(1+EXP(-SUMPRODUCT(Engine!$C$25666:$C$25697,INDIRECT("Coefficients!$BW$2:$BW$33"))))))</f>
      </c>
      <c r="BA808" s="8">
        <f>IF(OR($B808="",$C808="",$D808="",$E808="",$F808="",$G808="",$H808="",$I808="",$J808="",$K808="",$L808=""),"",IF($B808="Female",1/(1+EXP(-SUMPRODUCT(Engine!$C$25666:$C$25697,INDIRECT("Coefficients!$BX$2:$BX$33")))),1/(1+EXP(-SUMPRODUCT(Engine!$C$25666:$C$25697,INDIRECT("Coefficients!$BY$2:$BY$33"))))))</f>
      </c>
      <c r="BB808" s="8">
        <f>IF(OR($B808="",$C808="",$D808="",$E808="",$F808="",$G808="",$H808="",$I808="",$J808="",$K808="",$L808=""),"",IF($B808="Female",1/(1+EXP(-SUMPRODUCT(Engine!$C$25666:$C$25697,INDIRECT("Coefficients!$BZ$2:$BZ$33")))),1/(1+EXP(-SUMPRODUCT(Engine!$C$25666:$C$25697,INDIRECT("Coefficients!$CA$2:$CA$33"))))))</f>
      </c>
      <c r="BC808" s="8">
        <f>IF(OR($B808="",$C808="",$D808="",$E808="",$F808="",$G808="",$H808="",$I808="",$J808="",$K808="",$L808=""),"",IF($B808="Female",1/(1+EXP(-SUMPRODUCT(Engine!$C$25666:$C$25697,INDIRECT("Coefficients!$CB$2:$CB$33")))),1/(1+EXP(-SUMPRODUCT(Engine!$C$25666:$C$25697,INDIRECT("Coefficients!$CC$2:$CC$33"))))))</f>
      </c>
      <c r="BD808" s="8">
        <f>IF(OR($B808="",$C808="",$D808="",$E808="",$F808="",$G808="",$H808="",$I808="",$J808="",$K808="",$L808=""),"",IF($B808="Female",1/(1+EXP(-SUMPRODUCT(Engine!$C$25666:$C$25697,INDIRECT("Coefficients!$CD$2:$CD$33")))),1/(1+EXP(-SUMPRODUCT(Engine!$C$25666:$C$25697,INDIRECT("Coefficients!$CE$2:$CE$33"))))))</f>
      </c>
      <c r="BE808" s="8">
        <f>IF(OR($B808="",$C808="",$D808="",$E808="",$F808="",$G808="",$H808="",$I808="",$J808="",$K808="",$L808=""),"",IF($B808="Female",1/(1+EXP(-SUMPRODUCT(Engine!$C$25666:$C$25697,INDIRECT("Coefficients!$CF$2:$CF$33")))),1/(1+EXP(-SUMPRODUCT(Engine!$C$25666:$C$25697,INDIRECT("Coefficients!$CG$2:$CG$33"))))))</f>
      </c>
      <c r="BF808" s="8">
        <f>IF(OR($B808="",$C808="",$D808="",$E808="",$F808="",$G808="",$H808="",$I808="",$J808="",$K808="",$L808=""),"",IF($B808="Female",1/(1+EXP(-SUMPRODUCT(Engine!$C$25666:$C$25697,INDIRECT("Coefficients!$CH$2:$CH$33")))),1/(1+EXP(-SUMPRODUCT(Engine!$C$25666:$C$25697,INDIRECT("Coefficients!$CI$2:$CI$33"))))))</f>
      </c>
      <c r="BG808" s="8">
        <f>IF(OR($B808="",$C808="",$D808="",$E808="",$F808="",$G808="",$H808="",$I808="",$J808="",$K808="",$L808=""),"",IF($B808="Female",1/(1+EXP(-SUMPRODUCT(Engine!$C$25666:$C$25697,INDIRECT("Coefficients!$CJ$2:$CJ$33")))),1/(1+EXP(-SUMPRODUCT(Engine!$C$25666:$C$25697,INDIRECT("Coefficients!$CK$2:$CK$33"))))))</f>
      </c>
      <c r="BH808" s="8">
        <f>IF(OR($B808="",$C808="",$D808="",$E808="",$F808="",$G808="",$H808="",$I808="",$J808="",$K808="",$L808=""),"",IF($B808="Female",1/(1+EXP(-SUMPRODUCT(Engine!$C$25666:$C$25697,INDIRECT("Coefficients!$CL$2:$CL$33")))),1/(1+EXP(-SUMPRODUCT(Engine!$C$25666:$C$25697,INDIRECT("Coefficients!$CM$2:$CM$33"))))))</f>
      </c>
      <c r="BI808" s="8">
        <f>IF(OR($B808="",$C808="",$D808="",$E808="",$F808="",$G808="",$H808="",$I808="",$J808="",$K808="",$L808=""),"",IF($B808="Female",1/(1+EXP(-SUMPRODUCT(Engine!$C$25666:$C$25697,INDIRECT("Coefficients!$CN$2:$CN$33")))),1/(1+EXP(-SUMPRODUCT(Engine!$C$25666:$C$25697,INDIRECT("Coefficients!$CO$2:$CO$33"))))))</f>
      </c>
      <c r="BJ808" s="8">
        <f>IF(OR($B808="",$C808="",$D808="",$E808="",$F808="",$G808="",$H808="",$I808="",$J808="",$K808="",$L808=""),"",IF($B808="Female",1/(1+EXP(-SUMPRODUCT(Engine!$C$25666:$C$25697,INDIRECT("Coefficients!$CP$2:$CP$33")))),1/(1+EXP(-SUMPRODUCT(Engine!$C$25666:$C$25697,INDIRECT("Coefficients!$CQ$2:$CQ$33"))))))</f>
      </c>
      <c r="BK808" s="8">
        <f>IF(OR($B808="",$C808="",$D808="",$E808="",$F808="",$G808="",$H808="",$I808="",$J808="",$K808="",$L808=""),"",IF($B808="Female",1/(1+EXP(-SUMPRODUCT(Engine!$C$25666:$C$25697,INDIRECT("Coefficients!$CR$2:$CR$33")))),1/(1+EXP(-SUMPRODUCT(Engine!$C$25666:$C$25697,INDIRECT("Coefficients!$CS$2:$CS$33"))))))</f>
      </c>
      <c r="BL808" s="8">
        <f>IF(OR($B808="",$C808="",$D808="",$E808="",$F808="",$G808="",$H808="",$I808="",$J808="",$K808="",$L808=""),"",IF($B808="Female",1/(1+EXP(-SUMPRODUCT(Engine!$C$25666:$C$25697,INDIRECT("Coefficients!$CT$2:$CT$33")))),1/(1+EXP(-SUMPRODUCT(Engine!$C$25666:$C$25697,INDIRECT("Coefficients!$CU$2:$CU$33"))))))</f>
      </c>
      <c r="BM808" s="8">
        <f>IF(OR($B808="",$C808="",$D808="",$E808="",$F808="",$G808="",$H808="",$I808="",$J808="",$K808="",$L808=""),"",IF($B808="Female",1/(1+EXP(-SUMPRODUCT(Engine!$C$25666:$C$25697,INDIRECT("Coefficients!$CV$2:$CV$33")))),1/(1+EXP(-SUMPRODUCT(Engine!$C$25666:$C$25697,INDIRECT("Coefficients!$CW$2:$CW$33"))))))</f>
      </c>
    </row>
    <row r="809" spans="1:6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8">
        <f>IF(OR($B809="",$C809="",$D809="",$E809="",$F809="",$G809="",$H809="",$I809="",$J809="",$K809="",$L809=""),"",IF($B809="Female",1/(1+EXP(-SUMPRODUCT(Engine!$C$25698:$C$25729,INDIRECT("Coefficients!$B$2:$B$33")))),1/(1+EXP(-SUMPRODUCT(Engine!$C$25698:$C$25729,INDIRECT("Coefficients!$C$2:$C$33"))))))</f>
      </c>
      <c r="Q809" s="8">
        <f>IF(OR($B809="",$C809="",$D809="",$E809="",$F809="",$G809="",$H809="",$I809="",$J809="",$K809="",$L809=""),"",IF($B809="Female",1/(1+EXP(-SUMPRODUCT(Engine!$C$25698:$C$25729,INDIRECT("Coefficients!$D$2:$D$33")))),1/(1+EXP(-SUMPRODUCT(Engine!$C$25698:$C$25729,INDIRECT("Coefficients!$E$2:$E$33"))))))</f>
      </c>
      <c r="R809" s="8">
        <f>IF(OR($B809="",$C809="",$D809="",$E809="",$F809="",$G809="",$H809="",$I809="",$J809="",$K809="",$L809=""),"",IF($B809="Female",1/(1+EXP(-SUMPRODUCT(Engine!$C$25698:$C$25729,INDIRECT("Coefficients!$F$2:$F$33")))),1/(1+EXP(-SUMPRODUCT(Engine!$C$25698:$C$25729,INDIRECT("Coefficients!$G$2:$G$33"))))))</f>
      </c>
      <c r="S809" s="8">
        <f>IF(OR($B809="",$C809="",$D809="",$E809="",$F809="",$G809="",$H809="",$I809="",$J809="",$K809="",$L809=""),"",IF($B809="Female",1/(1+EXP(-SUMPRODUCT(Engine!$C$25698:$C$25729,INDIRECT("Coefficients!$H$2:$H$33")))),1/(1+EXP(-SUMPRODUCT(Engine!$C$25698:$C$25729,INDIRECT("Coefficients!$I$2:$I$33"))))))</f>
      </c>
      <c r="T809" s="8">
        <f>IF(OR($B809="",$C809="",$D809="",$E809="",$F809="",$G809="",$H809="",$I809="",$J809="",$K809="",$L809=""),"",IF($B809="Female",1/(1+EXP(-SUMPRODUCT(Engine!$C$25698:$C$25729,INDIRECT("Coefficients!$J$2:$J$33")))),1/(1+EXP(-SUMPRODUCT(Engine!$C$25698:$C$25729,INDIRECT("Coefficients!$K$2:$K$33"))))))</f>
      </c>
      <c r="U809" s="8">
        <f>IF(OR($B809="",$C809="",$D809="",$E809="",$F809="",$G809="",$H809="",$I809="",$J809="",$K809="",$L809=""),"",IF($B809="Female",1/(1+EXP(-SUMPRODUCT(Engine!$C$25698:$C$25729,INDIRECT("Coefficients!$L$2:$L$33")))),1/(1+EXP(-SUMPRODUCT(Engine!$C$25698:$C$25729,INDIRECT("Coefficients!$M$2:$M$33"))))))</f>
      </c>
      <c r="V809" s="8">
        <f>IF(OR($B809="",$C809="",$D809="",$E809="",$F809="",$G809="",$H809="",$I809="",$J809="",$K809="",$L809=""),"",IF($B809="Female",1/(1+EXP(-SUMPRODUCT(Engine!$C$25698:$C$25729,INDIRECT("Coefficients!$N$2:$N$33")))),1/(1+EXP(-SUMPRODUCT(Engine!$C$25698:$C$25729,INDIRECT("Coefficients!$O$2:$O$33"))))))</f>
      </c>
      <c r="W809" s="8">
        <f>IF(OR($B809="",$C809="",$D809="",$E809="",$F809="",$G809="",$H809="",$I809="",$J809="",$K809="",$L809=""),"",IF($B809="Female",1/(1+EXP(-SUMPRODUCT(Engine!$C$25698:$C$25729,INDIRECT("Coefficients!$P$2:$P$33")))),1/(1+EXP(-SUMPRODUCT(Engine!$C$25698:$C$25729,INDIRECT("Coefficients!$Q$2:$Q$33"))))))</f>
      </c>
      <c r="X809" s="8">
        <f>IF(OR($B809="",$C809="",$D809="",$E809="",$F809="",$G809="",$H809="",$I809="",$J809="",$K809="",$L809=""),"",IF($B809="Female",1/(1+EXP(-SUMPRODUCT(Engine!$C$25698:$C$25729,INDIRECT("Coefficients!$R$2:$R$33")))),1/(1+EXP(-SUMPRODUCT(Engine!$C$25698:$C$25729,INDIRECT("Coefficients!$S$2:$S$33"))))))</f>
      </c>
      <c r="Y809" s="8">
        <f>IF(OR($B809="",$C809="",$D809="",$E809="",$F809="",$G809="",$H809="",$I809="",$J809="",$K809="",$L809=""),"",IF($B809="Female",1/(1+EXP(-SUMPRODUCT(Engine!$C$25698:$C$25729,INDIRECT("Coefficients!$T$2:$T$33")))),1/(1+EXP(-SUMPRODUCT(Engine!$C$25698:$C$25729,INDIRECT("Coefficients!$U$2:$U$33"))))))</f>
      </c>
      <c r="Z809" s="8">
        <f>IF(OR($B809="",$C809="",$D809="",$E809="",$F809="",$G809="",$H809="",$I809="",$J809="",$K809="",$L809=""),"",IF($B809="Female",1/(1+EXP(-SUMPRODUCT(Engine!$C$25698:$C$25729,INDIRECT("Coefficients!$V$2:$V$33")))),1/(1+EXP(-SUMPRODUCT(Engine!$C$25698:$C$25729,INDIRECT("Coefficients!$W$2:$W$33"))))))</f>
      </c>
      <c r="AA809" s="8">
        <f>IF(OR($B809="",$C809="",$D809="",$E809="",$F809="",$G809="",$H809="",$I809="",$J809="",$K809="",$L809=""),"",IF($B809="Female",1/(1+EXP(-SUMPRODUCT(Engine!$C$25698:$C$25729,INDIRECT("Coefficients!$X$2:$X$33")))),1/(1+EXP(-SUMPRODUCT(Engine!$C$25698:$C$25729,INDIRECT("Coefficients!$Y$2:$Y$33"))))))</f>
      </c>
      <c r="AB809" s="8">
        <f>IF(OR($B809="",$C809="",$D809="",$E809="",$F809="",$G809="",$H809="",$I809="",$J809="",$K809="",$L809=""),"",IF($B809="Female",1/(1+EXP(-SUMPRODUCT(Engine!$C$25698:$C$25729,INDIRECT("Coefficients!$Z$2:$Z$33")))),1/(1+EXP(-SUMPRODUCT(Engine!$C$25698:$C$25729,INDIRECT("Coefficients!$AA$2:$AA$33"))))))</f>
      </c>
      <c r="AC809" s="8">
        <f>IF(OR($B809="",$C809="",$D809="",$E809="",$F809="",$G809="",$H809="",$I809="",$J809="",$K809="",$L809=""),"",IF($B809="Female",1/(1+EXP(-SUMPRODUCT(Engine!$C$25698:$C$25729,INDIRECT("Coefficients!$AB$2:$AB$33")))),1/(1+EXP(-SUMPRODUCT(Engine!$C$25698:$C$25729,INDIRECT("Coefficients!$AC$2:$AC$33"))))))</f>
      </c>
      <c r="AD809" s="8">
        <f>IF(OR($B809="",$C809="",$D809="",$E809="",$F809="",$G809="",$H809="",$I809="",$J809="",$K809="",$L809=""),"",IF($B809="Female",1/(1+EXP(-SUMPRODUCT(Engine!$C$25698:$C$25729,INDIRECT("Coefficients!$AD$2:$AD$33")))),1/(1+EXP(-SUMPRODUCT(Engine!$C$25698:$C$25729,INDIRECT("Coefficients!$AE$2:$AE$33"))))))</f>
      </c>
      <c r="AE809" s="8">
        <f>IF(OR($B809="",$C809="",$D809="",$E809="",$F809="",$G809="",$H809="",$I809="",$J809="",$K809="",$L809=""),"",IF($B809="Female",1/(1+EXP(-SUMPRODUCT(Engine!$C$25698:$C$25729,INDIRECT("Coefficients!$AF$2:$AF$33")))),1/(1+EXP(-SUMPRODUCT(Engine!$C$25698:$C$25729,INDIRECT("Coefficients!$AG$2:$AG$33"))))))</f>
      </c>
      <c r="AF809" s="8">
        <f>IF(OR($B809="",$C809="",$D809="",$E809="",$F809="",$G809="",$H809="",$I809="",$J809="",$K809="",$L809=""),"",IF($B809="Female",1/(1+EXP(-SUMPRODUCT(Engine!$C$25698:$C$25729,INDIRECT("Coefficients!$AH$2:$AH$33")))),1/(1+EXP(-SUMPRODUCT(Engine!$C$25698:$C$25729,INDIRECT("Coefficients!$AI$2:$AI$33"))))))</f>
      </c>
      <c r="AG809" s="8">
        <f>IF(OR($B809="",$C809="",$D809="",$E809="",$F809="",$G809="",$H809="",$I809="",$J809="",$K809="",$L809=""),"",IF($B809="Female",1/(1+EXP(-SUMPRODUCT(Engine!$C$25698:$C$25729,INDIRECT("Coefficients!$AJ$2:$AJ$33")))),1/(1+EXP(-SUMPRODUCT(Engine!$C$25698:$C$25729,INDIRECT("Coefficients!$AK$2:$AK$33"))))))</f>
      </c>
      <c r="AH809" s="8">
        <f>IF(OR($B809="",$C809="",$D809="",$E809="",$F809="",$G809="",$H809="",$I809="",$J809="",$K809="",$L809=""),"",IF($B809="Female",1/(1+EXP(-SUMPRODUCT(Engine!$C$25698:$C$25729,INDIRECT("Coefficients!$AL$2:$AL$33")))),1/(1+EXP(-SUMPRODUCT(Engine!$C$25698:$C$25729,INDIRECT("Coefficients!$AM$2:$AM$33"))))))</f>
      </c>
      <c r="AI809" s="8">
        <f>IF(OR($B809="",$C809="",$D809="",$E809="",$F809="",$G809="",$H809="",$I809="",$J809="",$K809="",$L809=""),"",IF($B809="Female",1/(1+EXP(-SUMPRODUCT(Engine!$C$25698:$C$25729,INDIRECT("Coefficients!$AN$2:$AN$33")))),1/(1+EXP(-SUMPRODUCT(Engine!$C$25698:$C$25729,INDIRECT("Coefficients!$AO$2:$AO$33"))))))</f>
      </c>
      <c r="AJ809" s="8">
        <f>IF(OR($B809="",$C809="",$D809="",$E809="",$F809="",$G809="",$H809="",$I809="",$J809="",$K809="",$L809=""),"",IF($B809="Female",1/(1+EXP(-SUMPRODUCT(Engine!$C$25698:$C$25729,INDIRECT("Coefficients!$AP$2:$AP$33")))),1/(1+EXP(-SUMPRODUCT(Engine!$C$25698:$C$25729,INDIRECT("Coefficients!$AQ$2:$AQ$33"))))))</f>
      </c>
      <c r="AK809" s="8">
        <f>IF(OR($B809="",$C809="",$D809="",$E809="",$F809="",$G809="",$H809="",$I809="",$J809="",$K809="",$L809=""),"",IF($B809="Female",1/(1+EXP(-SUMPRODUCT(Engine!$C$25698:$C$25729,INDIRECT("Coefficients!$AR$2:$AR$33")))),1/(1+EXP(-SUMPRODUCT(Engine!$C$25698:$C$25729,INDIRECT("Coefficients!$AS$2:$AS$33"))))))</f>
      </c>
      <c r="AL809" s="8">
        <f>IF(OR($B809="",$C809="",$D809="",$E809="",$F809="",$G809="",$H809="",$I809="",$J809="",$K809="",$L809=""),"",IF($B809="Female",1/(1+EXP(-SUMPRODUCT(Engine!$C$25698:$C$25729,INDIRECT("Coefficients!$AT$2:$AT$33")))),1/(1+EXP(-SUMPRODUCT(Engine!$C$25698:$C$25729,INDIRECT("Coefficients!$AU$2:$AU$33"))))))</f>
      </c>
      <c r="AM809" s="8">
        <f>IF(OR($B809="",$C809="",$D809="",$E809="",$F809="",$G809="",$H809="",$I809="",$J809="",$K809="",$L809=""),"",IF($B809="Female",1/(1+EXP(-SUMPRODUCT(Engine!$C$25698:$C$25729,INDIRECT("Coefficients!$AV$2:$AV$33")))),1/(1+EXP(-SUMPRODUCT(Engine!$C$25698:$C$25729,INDIRECT("Coefficients!$AW$2:$AW$33"))))))</f>
      </c>
      <c r="AN809" s="8">
        <f>IF(OR($B809="",$C809="",$D809="",$E809="",$F809="",$G809="",$H809="",$I809="",$J809="",$K809="",$L809=""),"",IF($B809="Female",1/(1+EXP(-SUMPRODUCT(Engine!$C$25698:$C$25729,INDIRECT("Coefficients!$AX$2:$AX$33")))),1/(1+EXP(-SUMPRODUCT(Engine!$C$25698:$C$25729,INDIRECT("Coefficients!$AY$2:$AY$33"))))))</f>
      </c>
      <c r="AO809" s="8">
        <f>IF(OR($B809="",$C809="",$D809="",$E809="",$F809="",$G809="",$H809="",$I809="",$J809="",$K809="",$L809=""),"",IF($B809="Female",1/(1+EXP(-SUMPRODUCT(Engine!$C$25698:$C$25729,INDIRECT("Coefficients!$AZ$2:$AZ$33")))),1/(1+EXP(-SUMPRODUCT(Engine!$C$25698:$C$25729,INDIRECT("Coefficients!$BA$2:$BA$33"))))))</f>
      </c>
      <c r="AP809" s="8">
        <f>IF(OR($B809="",$C809="",$D809="",$E809="",$F809="",$G809="",$H809="",$I809="",$J809="",$K809="",$L809=""),"",IF($B809="Female",1/(1+EXP(-SUMPRODUCT(Engine!$C$25698:$C$25729,INDIRECT("Coefficients!$BB$2:$BB$33")))),1/(1+EXP(-SUMPRODUCT(Engine!$C$25698:$C$25729,INDIRECT("Coefficients!$BC$2:$BC$33"))))))</f>
      </c>
      <c r="AQ809" s="8">
        <f>IF(OR($B809="",$C809="",$D809="",$E809="",$F809="",$G809="",$H809="",$I809="",$J809="",$K809="",$L809=""),"",IF($B809="Female",1/(1+EXP(-SUMPRODUCT(Engine!$C$25698:$C$25729,INDIRECT("Coefficients!$BD$2:$BD$33")))),1/(1+EXP(-SUMPRODUCT(Engine!$C$25698:$C$25729,INDIRECT("Coefficients!$BE$2:$BE$33"))))))</f>
      </c>
      <c r="AR809" s="8">
        <f>IF(OR($B809="",$C809="",$D809="",$E809="",$F809="",$G809="",$H809="",$I809="",$J809="",$K809="",$L809=""),"",IF($B809="Female",1/(1+EXP(-SUMPRODUCT(Engine!$C$25698:$C$25729,INDIRECT("Coefficients!$BF$2:$BF$33")))),1/(1+EXP(-SUMPRODUCT(Engine!$C$25698:$C$25729,INDIRECT("Coefficients!$BG$2:$BG$33"))))))</f>
      </c>
      <c r="AS809" s="8">
        <f>IF(OR($B809="",$C809="",$D809="",$E809="",$F809="",$G809="",$H809="",$I809="",$J809="",$K809="",$L809=""),"",IF($B809="Female",1/(1+EXP(-SUMPRODUCT(Engine!$C$25698:$C$25729,INDIRECT("Coefficients!$BH$2:$BH$33")))),1/(1+EXP(-SUMPRODUCT(Engine!$C$25698:$C$25729,INDIRECT("Coefficients!$BI$2:$BI$33"))))))</f>
      </c>
      <c r="AT809" s="8">
        <f>IF(OR($B809="",$C809="",$D809="",$E809="",$F809="",$G809="",$H809="",$I809="",$J809="",$K809="",$L809=""),"",IF($B809="Female",1/(1+EXP(-SUMPRODUCT(Engine!$C$25698:$C$25729,INDIRECT("Coefficients!$BJ$2:$BJ$33")))),1/(1+EXP(-SUMPRODUCT(Engine!$C$25698:$C$25729,INDIRECT("Coefficients!$BK$2:$BK$33"))))))</f>
      </c>
      <c r="AU809" s="8">
        <f>IF(OR($B809="",$C809="",$D809="",$E809="",$F809="",$G809="",$H809="",$I809="",$J809="",$K809="",$L809=""),"",IF($B809="Female",1/(1+EXP(-SUMPRODUCT(Engine!$C$25698:$C$25729,INDIRECT("Coefficients!$BL$2:$BL$33")))),1/(1+EXP(-SUMPRODUCT(Engine!$C$25698:$C$25729,INDIRECT("Coefficients!$BM$2:$BM$33"))))))</f>
      </c>
      <c r="AV809" s="8">
        <f>IF(OR($B809="",$C809="",$D809="",$E809="",$F809="",$G809="",$H809="",$I809="",$J809="",$K809="",$L809=""),"",IF($B809="Female",1/(1+EXP(-SUMPRODUCT(Engine!$C$25698:$C$25729,INDIRECT("Coefficients!$BN$2:$BN$33")))),1/(1+EXP(-SUMPRODUCT(Engine!$C$25698:$C$25729,INDIRECT("Coefficients!$BO$2:$BO$33"))))))</f>
      </c>
      <c r="AW809" s="8">
        <f>IF(OR($B809="",$C809="",$D809="",$E809="",$F809="",$G809="",$H809="",$I809="",$J809="",$K809="",$L809=""),"",IF($B809="Female",1/(1+EXP(-SUMPRODUCT(Engine!$C$25698:$C$25729,INDIRECT("Coefficients!$BP$2:$BP$33")))),1/(1+EXP(-SUMPRODUCT(Engine!$C$25698:$C$25729,INDIRECT("Coefficients!$BQ$2:$BQ$33"))))))</f>
      </c>
      <c r="AX809" s="8">
        <f>IF(OR($B809="",$C809="",$D809="",$E809="",$F809="",$G809="",$H809="",$I809="",$J809="",$K809="",$L809=""),"",IF($B809="Female",1/(1+EXP(-SUMPRODUCT(Engine!$C$25698:$C$25729,INDIRECT("Coefficients!$BR$2:$BR$33")))),1/(1+EXP(-SUMPRODUCT(Engine!$C$25698:$C$25729,INDIRECT("Coefficients!$BS$2:$BS$33"))))))</f>
      </c>
      <c r="AY809" s="8">
        <f>IF(OR($B809="",$C809="",$D809="",$E809="",$F809="",$G809="",$H809="",$I809="",$J809="",$K809="",$L809=""),"",IF($B809="Female",1/(1+EXP(-SUMPRODUCT(Engine!$C$25698:$C$25729,INDIRECT("Coefficients!$BT$2:$BT$33")))),1/(1+EXP(-SUMPRODUCT(Engine!$C$25698:$C$25729,INDIRECT("Coefficients!$BU$2:$BU$33"))))))</f>
      </c>
      <c r="AZ809" s="8">
        <f>IF(OR($B809="",$C809="",$D809="",$E809="",$F809="",$G809="",$H809="",$I809="",$J809="",$K809="",$L809=""),"",IF($B809="Female",1/(1+EXP(-SUMPRODUCT(Engine!$C$25698:$C$25729,INDIRECT("Coefficients!$BV$2:$BV$33")))),1/(1+EXP(-SUMPRODUCT(Engine!$C$25698:$C$25729,INDIRECT("Coefficients!$BW$2:$BW$33"))))))</f>
      </c>
      <c r="BA809" s="8">
        <f>IF(OR($B809="",$C809="",$D809="",$E809="",$F809="",$G809="",$H809="",$I809="",$J809="",$K809="",$L809=""),"",IF($B809="Female",1/(1+EXP(-SUMPRODUCT(Engine!$C$25698:$C$25729,INDIRECT("Coefficients!$BX$2:$BX$33")))),1/(1+EXP(-SUMPRODUCT(Engine!$C$25698:$C$25729,INDIRECT("Coefficients!$BY$2:$BY$33"))))))</f>
      </c>
      <c r="BB809" s="8">
        <f>IF(OR($B809="",$C809="",$D809="",$E809="",$F809="",$G809="",$H809="",$I809="",$J809="",$K809="",$L809=""),"",IF($B809="Female",1/(1+EXP(-SUMPRODUCT(Engine!$C$25698:$C$25729,INDIRECT("Coefficients!$BZ$2:$BZ$33")))),1/(1+EXP(-SUMPRODUCT(Engine!$C$25698:$C$25729,INDIRECT("Coefficients!$CA$2:$CA$33"))))))</f>
      </c>
      <c r="BC809" s="8">
        <f>IF(OR($B809="",$C809="",$D809="",$E809="",$F809="",$G809="",$H809="",$I809="",$J809="",$K809="",$L809=""),"",IF($B809="Female",1/(1+EXP(-SUMPRODUCT(Engine!$C$25698:$C$25729,INDIRECT("Coefficients!$CB$2:$CB$33")))),1/(1+EXP(-SUMPRODUCT(Engine!$C$25698:$C$25729,INDIRECT("Coefficients!$CC$2:$CC$33"))))))</f>
      </c>
      <c r="BD809" s="8">
        <f>IF(OR($B809="",$C809="",$D809="",$E809="",$F809="",$G809="",$H809="",$I809="",$J809="",$K809="",$L809=""),"",IF($B809="Female",1/(1+EXP(-SUMPRODUCT(Engine!$C$25698:$C$25729,INDIRECT("Coefficients!$CD$2:$CD$33")))),1/(1+EXP(-SUMPRODUCT(Engine!$C$25698:$C$25729,INDIRECT("Coefficients!$CE$2:$CE$33"))))))</f>
      </c>
      <c r="BE809" s="8">
        <f>IF(OR($B809="",$C809="",$D809="",$E809="",$F809="",$G809="",$H809="",$I809="",$J809="",$K809="",$L809=""),"",IF($B809="Female",1/(1+EXP(-SUMPRODUCT(Engine!$C$25698:$C$25729,INDIRECT("Coefficients!$CF$2:$CF$33")))),1/(1+EXP(-SUMPRODUCT(Engine!$C$25698:$C$25729,INDIRECT("Coefficients!$CG$2:$CG$33"))))))</f>
      </c>
      <c r="BF809" s="8">
        <f>IF(OR($B809="",$C809="",$D809="",$E809="",$F809="",$G809="",$H809="",$I809="",$J809="",$K809="",$L809=""),"",IF($B809="Female",1/(1+EXP(-SUMPRODUCT(Engine!$C$25698:$C$25729,INDIRECT("Coefficients!$CH$2:$CH$33")))),1/(1+EXP(-SUMPRODUCT(Engine!$C$25698:$C$25729,INDIRECT("Coefficients!$CI$2:$CI$33"))))))</f>
      </c>
      <c r="BG809" s="8">
        <f>IF(OR($B809="",$C809="",$D809="",$E809="",$F809="",$G809="",$H809="",$I809="",$J809="",$K809="",$L809=""),"",IF($B809="Female",1/(1+EXP(-SUMPRODUCT(Engine!$C$25698:$C$25729,INDIRECT("Coefficients!$CJ$2:$CJ$33")))),1/(1+EXP(-SUMPRODUCT(Engine!$C$25698:$C$25729,INDIRECT("Coefficients!$CK$2:$CK$33"))))))</f>
      </c>
      <c r="BH809" s="8">
        <f>IF(OR($B809="",$C809="",$D809="",$E809="",$F809="",$G809="",$H809="",$I809="",$J809="",$K809="",$L809=""),"",IF($B809="Female",1/(1+EXP(-SUMPRODUCT(Engine!$C$25698:$C$25729,INDIRECT("Coefficients!$CL$2:$CL$33")))),1/(1+EXP(-SUMPRODUCT(Engine!$C$25698:$C$25729,INDIRECT("Coefficients!$CM$2:$CM$33"))))))</f>
      </c>
      <c r="BI809" s="8">
        <f>IF(OR($B809="",$C809="",$D809="",$E809="",$F809="",$G809="",$H809="",$I809="",$J809="",$K809="",$L809=""),"",IF($B809="Female",1/(1+EXP(-SUMPRODUCT(Engine!$C$25698:$C$25729,INDIRECT("Coefficients!$CN$2:$CN$33")))),1/(1+EXP(-SUMPRODUCT(Engine!$C$25698:$C$25729,INDIRECT("Coefficients!$CO$2:$CO$33"))))))</f>
      </c>
      <c r="BJ809" s="8">
        <f>IF(OR($B809="",$C809="",$D809="",$E809="",$F809="",$G809="",$H809="",$I809="",$J809="",$K809="",$L809=""),"",IF($B809="Female",1/(1+EXP(-SUMPRODUCT(Engine!$C$25698:$C$25729,INDIRECT("Coefficients!$CP$2:$CP$33")))),1/(1+EXP(-SUMPRODUCT(Engine!$C$25698:$C$25729,INDIRECT("Coefficients!$CQ$2:$CQ$33"))))))</f>
      </c>
      <c r="BK809" s="8">
        <f>IF(OR($B809="",$C809="",$D809="",$E809="",$F809="",$G809="",$H809="",$I809="",$J809="",$K809="",$L809=""),"",IF($B809="Female",1/(1+EXP(-SUMPRODUCT(Engine!$C$25698:$C$25729,INDIRECT("Coefficients!$CR$2:$CR$33")))),1/(1+EXP(-SUMPRODUCT(Engine!$C$25698:$C$25729,INDIRECT("Coefficients!$CS$2:$CS$33"))))))</f>
      </c>
      <c r="BL809" s="8">
        <f>IF(OR($B809="",$C809="",$D809="",$E809="",$F809="",$G809="",$H809="",$I809="",$J809="",$K809="",$L809=""),"",IF($B809="Female",1/(1+EXP(-SUMPRODUCT(Engine!$C$25698:$C$25729,INDIRECT("Coefficients!$CT$2:$CT$33")))),1/(1+EXP(-SUMPRODUCT(Engine!$C$25698:$C$25729,INDIRECT("Coefficients!$CU$2:$CU$33"))))))</f>
      </c>
      <c r="BM809" s="8">
        <f>IF(OR($B809="",$C809="",$D809="",$E809="",$F809="",$G809="",$H809="",$I809="",$J809="",$K809="",$L809=""),"",IF($B809="Female",1/(1+EXP(-SUMPRODUCT(Engine!$C$25698:$C$25729,INDIRECT("Coefficients!$CV$2:$CV$33")))),1/(1+EXP(-SUMPRODUCT(Engine!$C$25698:$C$25729,INDIRECT("Coefficients!$CW$2:$CW$33"))))))</f>
      </c>
    </row>
    <row r="810" spans="1:6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8">
        <f>IF(OR($B810="",$C810="",$D810="",$E810="",$F810="",$G810="",$H810="",$I810="",$J810="",$K810="",$L810=""),"",IF($B810="Female",1/(1+EXP(-SUMPRODUCT(Engine!$C$25730:$C$25761,INDIRECT("Coefficients!$B$2:$B$33")))),1/(1+EXP(-SUMPRODUCT(Engine!$C$25730:$C$25761,INDIRECT("Coefficients!$C$2:$C$33"))))))</f>
      </c>
      <c r="Q810" s="8">
        <f>IF(OR($B810="",$C810="",$D810="",$E810="",$F810="",$G810="",$H810="",$I810="",$J810="",$K810="",$L810=""),"",IF($B810="Female",1/(1+EXP(-SUMPRODUCT(Engine!$C$25730:$C$25761,INDIRECT("Coefficients!$D$2:$D$33")))),1/(1+EXP(-SUMPRODUCT(Engine!$C$25730:$C$25761,INDIRECT("Coefficients!$E$2:$E$33"))))))</f>
      </c>
      <c r="R810" s="8">
        <f>IF(OR($B810="",$C810="",$D810="",$E810="",$F810="",$G810="",$H810="",$I810="",$J810="",$K810="",$L810=""),"",IF($B810="Female",1/(1+EXP(-SUMPRODUCT(Engine!$C$25730:$C$25761,INDIRECT("Coefficients!$F$2:$F$33")))),1/(1+EXP(-SUMPRODUCT(Engine!$C$25730:$C$25761,INDIRECT("Coefficients!$G$2:$G$33"))))))</f>
      </c>
      <c r="S810" s="8">
        <f>IF(OR($B810="",$C810="",$D810="",$E810="",$F810="",$G810="",$H810="",$I810="",$J810="",$K810="",$L810=""),"",IF($B810="Female",1/(1+EXP(-SUMPRODUCT(Engine!$C$25730:$C$25761,INDIRECT("Coefficients!$H$2:$H$33")))),1/(1+EXP(-SUMPRODUCT(Engine!$C$25730:$C$25761,INDIRECT("Coefficients!$I$2:$I$33"))))))</f>
      </c>
      <c r="T810" s="8">
        <f>IF(OR($B810="",$C810="",$D810="",$E810="",$F810="",$G810="",$H810="",$I810="",$J810="",$K810="",$L810=""),"",IF($B810="Female",1/(1+EXP(-SUMPRODUCT(Engine!$C$25730:$C$25761,INDIRECT("Coefficients!$J$2:$J$33")))),1/(1+EXP(-SUMPRODUCT(Engine!$C$25730:$C$25761,INDIRECT("Coefficients!$K$2:$K$33"))))))</f>
      </c>
      <c r="U810" s="8">
        <f>IF(OR($B810="",$C810="",$D810="",$E810="",$F810="",$G810="",$H810="",$I810="",$J810="",$K810="",$L810=""),"",IF($B810="Female",1/(1+EXP(-SUMPRODUCT(Engine!$C$25730:$C$25761,INDIRECT("Coefficients!$L$2:$L$33")))),1/(1+EXP(-SUMPRODUCT(Engine!$C$25730:$C$25761,INDIRECT("Coefficients!$M$2:$M$33"))))))</f>
      </c>
      <c r="V810" s="8">
        <f>IF(OR($B810="",$C810="",$D810="",$E810="",$F810="",$G810="",$H810="",$I810="",$J810="",$K810="",$L810=""),"",IF($B810="Female",1/(1+EXP(-SUMPRODUCT(Engine!$C$25730:$C$25761,INDIRECT("Coefficients!$N$2:$N$33")))),1/(1+EXP(-SUMPRODUCT(Engine!$C$25730:$C$25761,INDIRECT("Coefficients!$O$2:$O$33"))))))</f>
      </c>
      <c r="W810" s="8">
        <f>IF(OR($B810="",$C810="",$D810="",$E810="",$F810="",$G810="",$H810="",$I810="",$J810="",$K810="",$L810=""),"",IF($B810="Female",1/(1+EXP(-SUMPRODUCT(Engine!$C$25730:$C$25761,INDIRECT("Coefficients!$P$2:$P$33")))),1/(1+EXP(-SUMPRODUCT(Engine!$C$25730:$C$25761,INDIRECT("Coefficients!$Q$2:$Q$33"))))))</f>
      </c>
      <c r="X810" s="8">
        <f>IF(OR($B810="",$C810="",$D810="",$E810="",$F810="",$G810="",$H810="",$I810="",$J810="",$K810="",$L810=""),"",IF($B810="Female",1/(1+EXP(-SUMPRODUCT(Engine!$C$25730:$C$25761,INDIRECT("Coefficients!$R$2:$R$33")))),1/(1+EXP(-SUMPRODUCT(Engine!$C$25730:$C$25761,INDIRECT("Coefficients!$S$2:$S$33"))))))</f>
      </c>
      <c r="Y810" s="8">
        <f>IF(OR($B810="",$C810="",$D810="",$E810="",$F810="",$G810="",$H810="",$I810="",$J810="",$K810="",$L810=""),"",IF($B810="Female",1/(1+EXP(-SUMPRODUCT(Engine!$C$25730:$C$25761,INDIRECT("Coefficients!$T$2:$T$33")))),1/(1+EXP(-SUMPRODUCT(Engine!$C$25730:$C$25761,INDIRECT("Coefficients!$U$2:$U$33"))))))</f>
      </c>
      <c r="Z810" s="8">
        <f>IF(OR($B810="",$C810="",$D810="",$E810="",$F810="",$G810="",$H810="",$I810="",$J810="",$K810="",$L810=""),"",IF($B810="Female",1/(1+EXP(-SUMPRODUCT(Engine!$C$25730:$C$25761,INDIRECT("Coefficients!$V$2:$V$33")))),1/(1+EXP(-SUMPRODUCT(Engine!$C$25730:$C$25761,INDIRECT("Coefficients!$W$2:$W$33"))))))</f>
      </c>
      <c r="AA810" s="8">
        <f>IF(OR($B810="",$C810="",$D810="",$E810="",$F810="",$G810="",$H810="",$I810="",$J810="",$K810="",$L810=""),"",IF($B810="Female",1/(1+EXP(-SUMPRODUCT(Engine!$C$25730:$C$25761,INDIRECT("Coefficients!$X$2:$X$33")))),1/(1+EXP(-SUMPRODUCT(Engine!$C$25730:$C$25761,INDIRECT("Coefficients!$Y$2:$Y$33"))))))</f>
      </c>
      <c r="AB810" s="8">
        <f>IF(OR($B810="",$C810="",$D810="",$E810="",$F810="",$G810="",$H810="",$I810="",$J810="",$K810="",$L810=""),"",IF($B810="Female",1/(1+EXP(-SUMPRODUCT(Engine!$C$25730:$C$25761,INDIRECT("Coefficients!$Z$2:$Z$33")))),1/(1+EXP(-SUMPRODUCT(Engine!$C$25730:$C$25761,INDIRECT("Coefficients!$AA$2:$AA$33"))))))</f>
      </c>
      <c r="AC810" s="8">
        <f>IF(OR($B810="",$C810="",$D810="",$E810="",$F810="",$G810="",$H810="",$I810="",$J810="",$K810="",$L810=""),"",IF($B810="Female",1/(1+EXP(-SUMPRODUCT(Engine!$C$25730:$C$25761,INDIRECT("Coefficients!$AB$2:$AB$33")))),1/(1+EXP(-SUMPRODUCT(Engine!$C$25730:$C$25761,INDIRECT("Coefficients!$AC$2:$AC$33"))))))</f>
      </c>
      <c r="AD810" s="8">
        <f>IF(OR($B810="",$C810="",$D810="",$E810="",$F810="",$G810="",$H810="",$I810="",$J810="",$K810="",$L810=""),"",IF($B810="Female",1/(1+EXP(-SUMPRODUCT(Engine!$C$25730:$C$25761,INDIRECT("Coefficients!$AD$2:$AD$33")))),1/(1+EXP(-SUMPRODUCT(Engine!$C$25730:$C$25761,INDIRECT("Coefficients!$AE$2:$AE$33"))))))</f>
      </c>
      <c r="AE810" s="8">
        <f>IF(OR($B810="",$C810="",$D810="",$E810="",$F810="",$G810="",$H810="",$I810="",$J810="",$K810="",$L810=""),"",IF($B810="Female",1/(1+EXP(-SUMPRODUCT(Engine!$C$25730:$C$25761,INDIRECT("Coefficients!$AF$2:$AF$33")))),1/(1+EXP(-SUMPRODUCT(Engine!$C$25730:$C$25761,INDIRECT("Coefficients!$AG$2:$AG$33"))))))</f>
      </c>
      <c r="AF810" s="8">
        <f>IF(OR($B810="",$C810="",$D810="",$E810="",$F810="",$G810="",$H810="",$I810="",$J810="",$K810="",$L810=""),"",IF($B810="Female",1/(1+EXP(-SUMPRODUCT(Engine!$C$25730:$C$25761,INDIRECT("Coefficients!$AH$2:$AH$33")))),1/(1+EXP(-SUMPRODUCT(Engine!$C$25730:$C$25761,INDIRECT("Coefficients!$AI$2:$AI$33"))))))</f>
      </c>
      <c r="AG810" s="8">
        <f>IF(OR($B810="",$C810="",$D810="",$E810="",$F810="",$G810="",$H810="",$I810="",$J810="",$K810="",$L810=""),"",IF($B810="Female",1/(1+EXP(-SUMPRODUCT(Engine!$C$25730:$C$25761,INDIRECT("Coefficients!$AJ$2:$AJ$33")))),1/(1+EXP(-SUMPRODUCT(Engine!$C$25730:$C$25761,INDIRECT("Coefficients!$AK$2:$AK$33"))))))</f>
      </c>
      <c r="AH810" s="8">
        <f>IF(OR($B810="",$C810="",$D810="",$E810="",$F810="",$G810="",$H810="",$I810="",$J810="",$K810="",$L810=""),"",IF($B810="Female",1/(1+EXP(-SUMPRODUCT(Engine!$C$25730:$C$25761,INDIRECT("Coefficients!$AL$2:$AL$33")))),1/(1+EXP(-SUMPRODUCT(Engine!$C$25730:$C$25761,INDIRECT("Coefficients!$AM$2:$AM$33"))))))</f>
      </c>
      <c r="AI810" s="8">
        <f>IF(OR($B810="",$C810="",$D810="",$E810="",$F810="",$G810="",$H810="",$I810="",$J810="",$K810="",$L810=""),"",IF($B810="Female",1/(1+EXP(-SUMPRODUCT(Engine!$C$25730:$C$25761,INDIRECT("Coefficients!$AN$2:$AN$33")))),1/(1+EXP(-SUMPRODUCT(Engine!$C$25730:$C$25761,INDIRECT("Coefficients!$AO$2:$AO$33"))))))</f>
      </c>
      <c r="AJ810" s="8">
        <f>IF(OR($B810="",$C810="",$D810="",$E810="",$F810="",$G810="",$H810="",$I810="",$J810="",$K810="",$L810=""),"",IF($B810="Female",1/(1+EXP(-SUMPRODUCT(Engine!$C$25730:$C$25761,INDIRECT("Coefficients!$AP$2:$AP$33")))),1/(1+EXP(-SUMPRODUCT(Engine!$C$25730:$C$25761,INDIRECT("Coefficients!$AQ$2:$AQ$33"))))))</f>
      </c>
      <c r="AK810" s="8">
        <f>IF(OR($B810="",$C810="",$D810="",$E810="",$F810="",$G810="",$H810="",$I810="",$J810="",$K810="",$L810=""),"",IF($B810="Female",1/(1+EXP(-SUMPRODUCT(Engine!$C$25730:$C$25761,INDIRECT("Coefficients!$AR$2:$AR$33")))),1/(1+EXP(-SUMPRODUCT(Engine!$C$25730:$C$25761,INDIRECT("Coefficients!$AS$2:$AS$33"))))))</f>
      </c>
      <c r="AL810" s="8">
        <f>IF(OR($B810="",$C810="",$D810="",$E810="",$F810="",$G810="",$H810="",$I810="",$J810="",$K810="",$L810=""),"",IF($B810="Female",1/(1+EXP(-SUMPRODUCT(Engine!$C$25730:$C$25761,INDIRECT("Coefficients!$AT$2:$AT$33")))),1/(1+EXP(-SUMPRODUCT(Engine!$C$25730:$C$25761,INDIRECT("Coefficients!$AU$2:$AU$33"))))))</f>
      </c>
      <c r="AM810" s="8">
        <f>IF(OR($B810="",$C810="",$D810="",$E810="",$F810="",$G810="",$H810="",$I810="",$J810="",$K810="",$L810=""),"",IF($B810="Female",1/(1+EXP(-SUMPRODUCT(Engine!$C$25730:$C$25761,INDIRECT("Coefficients!$AV$2:$AV$33")))),1/(1+EXP(-SUMPRODUCT(Engine!$C$25730:$C$25761,INDIRECT("Coefficients!$AW$2:$AW$33"))))))</f>
      </c>
      <c r="AN810" s="8">
        <f>IF(OR($B810="",$C810="",$D810="",$E810="",$F810="",$G810="",$H810="",$I810="",$J810="",$K810="",$L810=""),"",IF($B810="Female",1/(1+EXP(-SUMPRODUCT(Engine!$C$25730:$C$25761,INDIRECT("Coefficients!$AX$2:$AX$33")))),1/(1+EXP(-SUMPRODUCT(Engine!$C$25730:$C$25761,INDIRECT("Coefficients!$AY$2:$AY$33"))))))</f>
      </c>
      <c r="AO810" s="8">
        <f>IF(OR($B810="",$C810="",$D810="",$E810="",$F810="",$G810="",$H810="",$I810="",$J810="",$K810="",$L810=""),"",IF($B810="Female",1/(1+EXP(-SUMPRODUCT(Engine!$C$25730:$C$25761,INDIRECT("Coefficients!$AZ$2:$AZ$33")))),1/(1+EXP(-SUMPRODUCT(Engine!$C$25730:$C$25761,INDIRECT("Coefficients!$BA$2:$BA$33"))))))</f>
      </c>
      <c r="AP810" s="8">
        <f>IF(OR($B810="",$C810="",$D810="",$E810="",$F810="",$G810="",$H810="",$I810="",$J810="",$K810="",$L810=""),"",IF($B810="Female",1/(1+EXP(-SUMPRODUCT(Engine!$C$25730:$C$25761,INDIRECT("Coefficients!$BB$2:$BB$33")))),1/(1+EXP(-SUMPRODUCT(Engine!$C$25730:$C$25761,INDIRECT("Coefficients!$BC$2:$BC$33"))))))</f>
      </c>
      <c r="AQ810" s="8">
        <f>IF(OR($B810="",$C810="",$D810="",$E810="",$F810="",$G810="",$H810="",$I810="",$J810="",$K810="",$L810=""),"",IF($B810="Female",1/(1+EXP(-SUMPRODUCT(Engine!$C$25730:$C$25761,INDIRECT("Coefficients!$BD$2:$BD$33")))),1/(1+EXP(-SUMPRODUCT(Engine!$C$25730:$C$25761,INDIRECT("Coefficients!$BE$2:$BE$33"))))))</f>
      </c>
      <c r="AR810" s="8">
        <f>IF(OR($B810="",$C810="",$D810="",$E810="",$F810="",$G810="",$H810="",$I810="",$J810="",$K810="",$L810=""),"",IF($B810="Female",1/(1+EXP(-SUMPRODUCT(Engine!$C$25730:$C$25761,INDIRECT("Coefficients!$BF$2:$BF$33")))),1/(1+EXP(-SUMPRODUCT(Engine!$C$25730:$C$25761,INDIRECT("Coefficients!$BG$2:$BG$33"))))))</f>
      </c>
      <c r="AS810" s="8">
        <f>IF(OR($B810="",$C810="",$D810="",$E810="",$F810="",$G810="",$H810="",$I810="",$J810="",$K810="",$L810=""),"",IF($B810="Female",1/(1+EXP(-SUMPRODUCT(Engine!$C$25730:$C$25761,INDIRECT("Coefficients!$BH$2:$BH$33")))),1/(1+EXP(-SUMPRODUCT(Engine!$C$25730:$C$25761,INDIRECT("Coefficients!$BI$2:$BI$33"))))))</f>
      </c>
      <c r="AT810" s="8">
        <f>IF(OR($B810="",$C810="",$D810="",$E810="",$F810="",$G810="",$H810="",$I810="",$J810="",$K810="",$L810=""),"",IF($B810="Female",1/(1+EXP(-SUMPRODUCT(Engine!$C$25730:$C$25761,INDIRECT("Coefficients!$BJ$2:$BJ$33")))),1/(1+EXP(-SUMPRODUCT(Engine!$C$25730:$C$25761,INDIRECT("Coefficients!$BK$2:$BK$33"))))))</f>
      </c>
      <c r="AU810" s="8">
        <f>IF(OR($B810="",$C810="",$D810="",$E810="",$F810="",$G810="",$H810="",$I810="",$J810="",$K810="",$L810=""),"",IF($B810="Female",1/(1+EXP(-SUMPRODUCT(Engine!$C$25730:$C$25761,INDIRECT("Coefficients!$BL$2:$BL$33")))),1/(1+EXP(-SUMPRODUCT(Engine!$C$25730:$C$25761,INDIRECT("Coefficients!$BM$2:$BM$33"))))))</f>
      </c>
      <c r="AV810" s="8">
        <f>IF(OR($B810="",$C810="",$D810="",$E810="",$F810="",$G810="",$H810="",$I810="",$J810="",$K810="",$L810=""),"",IF($B810="Female",1/(1+EXP(-SUMPRODUCT(Engine!$C$25730:$C$25761,INDIRECT("Coefficients!$BN$2:$BN$33")))),1/(1+EXP(-SUMPRODUCT(Engine!$C$25730:$C$25761,INDIRECT("Coefficients!$BO$2:$BO$33"))))))</f>
      </c>
      <c r="AW810" s="8">
        <f>IF(OR($B810="",$C810="",$D810="",$E810="",$F810="",$G810="",$H810="",$I810="",$J810="",$K810="",$L810=""),"",IF($B810="Female",1/(1+EXP(-SUMPRODUCT(Engine!$C$25730:$C$25761,INDIRECT("Coefficients!$BP$2:$BP$33")))),1/(1+EXP(-SUMPRODUCT(Engine!$C$25730:$C$25761,INDIRECT("Coefficients!$BQ$2:$BQ$33"))))))</f>
      </c>
      <c r="AX810" s="8">
        <f>IF(OR($B810="",$C810="",$D810="",$E810="",$F810="",$G810="",$H810="",$I810="",$J810="",$K810="",$L810=""),"",IF($B810="Female",1/(1+EXP(-SUMPRODUCT(Engine!$C$25730:$C$25761,INDIRECT("Coefficients!$BR$2:$BR$33")))),1/(1+EXP(-SUMPRODUCT(Engine!$C$25730:$C$25761,INDIRECT("Coefficients!$BS$2:$BS$33"))))))</f>
      </c>
      <c r="AY810" s="8">
        <f>IF(OR($B810="",$C810="",$D810="",$E810="",$F810="",$G810="",$H810="",$I810="",$J810="",$K810="",$L810=""),"",IF($B810="Female",1/(1+EXP(-SUMPRODUCT(Engine!$C$25730:$C$25761,INDIRECT("Coefficients!$BT$2:$BT$33")))),1/(1+EXP(-SUMPRODUCT(Engine!$C$25730:$C$25761,INDIRECT("Coefficients!$BU$2:$BU$33"))))))</f>
      </c>
      <c r="AZ810" s="8">
        <f>IF(OR($B810="",$C810="",$D810="",$E810="",$F810="",$G810="",$H810="",$I810="",$J810="",$K810="",$L810=""),"",IF($B810="Female",1/(1+EXP(-SUMPRODUCT(Engine!$C$25730:$C$25761,INDIRECT("Coefficients!$BV$2:$BV$33")))),1/(1+EXP(-SUMPRODUCT(Engine!$C$25730:$C$25761,INDIRECT("Coefficients!$BW$2:$BW$33"))))))</f>
      </c>
      <c r="BA810" s="8">
        <f>IF(OR($B810="",$C810="",$D810="",$E810="",$F810="",$G810="",$H810="",$I810="",$J810="",$K810="",$L810=""),"",IF($B810="Female",1/(1+EXP(-SUMPRODUCT(Engine!$C$25730:$C$25761,INDIRECT("Coefficients!$BX$2:$BX$33")))),1/(1+EXP(-SUMPRODUCT(Engine!$C$25730:$C$25761,INDIRECT("Coefficients!$BY$2:$BY$33"))))))</f>
      </c>
      <c r="BB810" s="8">
        <f>IF(OR($B810="",$C810="",$D810="",$E810="",$F810="",$G810="",$H810="",$I810="",$J810="",$K810="",$L810=""),"",IF($B810="Female",1/(1+EXP(-SUMPRODUCT(Engine!$C$25730:$C$25761,INDIRECT("Coefficients!$BZ$2:$BZ$33")))),1/(1+EXP(-SUMPRODUCT(Engine!$C$25730:$C$25761,INDIRECT("Coefficients!$CA$2:$CA$33"))))))</f>
      </c>
      <c r="BC810" s="8">
        <f>IF(OR($B810="",$C810="",$D810="",$E810="",$F810="",$G810="",$H810="",$I810="",$J810="",$K810="",$L810=""),"",IF($B810="Female",1/(1+EXP(-SUMPRODUCT(Engine!$C$25730:$C$25761,INDIRECT("Coefficients!$CB$2:$CB$33")))),1/(1+EXP(-SUMPRODUCT(Engine!$C$25730:$C$25761,INDIRECT("Coefficients!$CC$2:$CC$33"))))))</f>
      </c>
      <c r="BD810" s="8">
        <f>IF(OR($B810="",$C810="",$D810="",$E810="",$F810="",$G810="",$H810="",$I810="",$J810="",$K810="",$L810=""),"",IF($B810="Female",1/(1+EXP(-SUMPRODUCT(Engine!$C$25730:$C$25761,INDIRECT("Coefficients!$CD$2:$CD$33")))),1/(1+EXP(-SUMPRODUCT(Engine!$C$25730:$C$25761,INDIRECT("Coefficients!$CE$2:$CE$33"))))))</f>
      </c>
      <c r="BE810" s="8">
        <f>IF(OR($B810="",$C810="",$D810="",$E810="",$F810="",$G810="",$H810="",$I810="",$J810="",$K810="",$L810=""),"",IF($B810="Female",1/(1+EXP(-SUMPRODUCT(Engine!$C$25730:$C$25761,INDIRECT("Coefficients!$CF$2:$CF$33")))),1/(1+EXP(-SUMPRODUCT(Engine!$C$25730:$C$25761,INDIRECT("Coefficients!$CG$2:$CG$33"))))))</f>
      </c>
      <c r="BF810" s="8">
        <f>IF(OR($B810="",$C810="",$D810="",$E810="",$F810="",$G810="",$H810="",$I810="",$J810="",$K810="",$L810=""),"",IF($B810="Female",1/(1+EXP(-SUMPRODUCT(Engine!$C$25730:$C$25761,INDIRECT("Coefficients!$CH$2:$CH$33")))),1/(1+EXP(-SUMPRODUCT(Engine!$C$25730:$C$25761,INDIRECT("Coefficients!$CI$2:$CI$33"))))))</f>
      </c>
      <c r="BG810" s="8">
        <f>IF(OR($B810="",$C810="",$D810="",$E810="",$F810="",$G810="",$H810="",$I810="",$J810="",$K810="",$L810=""),"",IF($B810="Female",1/(1+EXP(-SUMPRODUCT(Engine!$C$25730:$C$25761,INDIRECT("Coefficients!$CJ$2:$CJ$33")))),1/(1+EXP(-SUMPRODUCT(Engine!$C$25730:$C$25761,INDIRECT("Coefficients!$CK$2:$CK$33"))))))</f>
      </c>
      <c r="BH810" s="8">
        <f>IF(OR($B810="",$C810="",$D810="",$E810="",$F810="",$G810="",$H810="",$I810="",$J810="",$K810="",$L810=""),"",IF($B810="Female",1/(1+EXP(-SUMPRODUCT(Engine!$C$25730:$C$25761,INDIRECT("Coefficients!$CL$2:$CL$33")))),1/(1+EXP(-SUMPRODUCT(Engine!$C$25730:$C$25761,INDIRECT("Coefficients!$CM$2:$CM$33"))))))</f>
      </c>
      <c r="BI810" s="8">
        <f>IF(OR($B810="",$C810="",$D810="",$E810="",$F810="",$G810="",$H810="",$I810="",$J810="",$K810="",$L810=""),"",IF($B810="Female",1/(1+EXP(-SUMPRODUCT(Engine!$C$25730:$C$25761,INDIRECT("Coefficients!$CN$2:$CN$33")))),1/(1+EXP(-SUMPRODUCT(Engine!$C$25730:$C$25761,INDIRECT("Coefficients!$CO$2:$CO$33"))))))</f>
      </c>
      <c r="BJ810" s="8">
        <f>IF(OR($B810="",$C810="",$D810="",$E810="",$F810="",$G810="",$H810="",$I810="",$J810="",$K810="",$L810=""),"",IF($B810="Female",1/(1+EXP(-SUMPRODUCT(Engine!$C$25730:$C$25761,INDIRECT("Coefficients!$CP$2:$CP$33")))),1/(1+EXP(-SUMPRODUCT(Engine!$C$25730:$C$25761,INDIRECT("Coefficients!$CQ$2:$CQ$33"))))))</f>
      </c>
      <c r="BK810" s="8">
        <f>IF(OR($B810="",$C810="",$D810="",$E810="",$F810="",$G810="",$H810="",$I810="",$J810="",$K810="",$L810=""),"",IF($B810="Female",1/(1+EXP(-SUMPRODUCT(Engine!$C$25730:$C$25761,INDIRECT("Coefficients!$CR$2:$CR$33")))),1/(1+EXP(-SUMPRODUCT(Engine!$C$25730:$C$25761,INDIRECT("Coefficients!$CS$2:$CS$33"))))))</f>
      </c>
      <c r="BL810" s="8">
        <f>IF(OR($B810="",$C810="",$D810="",$E810="",$F810="",$G810="",$H810="",$I810="",$J810="",$K810="",$L810=""),"",IF($B810="Female",1/(1+EXP(-SUMPRODUCT(Engine!$C$25730:$C$25761,INDIRECT("Coefficients!$CT$2:$CT$33")))),1/(1+EXP(-SUMPRODUCT(Engine!$C$25730:$C$25761,INDIRECT("Coefficients!$CU$2:$CU$33"))))))</f>
      </c>
      <c r="BM810" s="8">
        <f>IF(OR($B810="",$C810="",$D810="",$E810="",$F810="",$G810="",$H810="",$I810="",$J810="",$K810="",$L810=""),"",IF($B810="Female",1/(1+EXP(-SUMPRODUCT(Engine!$C$25730:$C$25761,INDIRECT("Coefficients!$CV$2:$CV$33")))),1/(1+EXP(-SUMPRODUCT(Engine!$C$25730:$C$25761,INDIRECT("Coefficients!$CW$2:$CW$33"))))))</f>
      </c>
    </row>
    <row r="811" spans="1:6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8">
        <f>IF(OR($B811="",$C811="",$D811="",$E811="",$F811="",$G811="",$H811="",$I811="",$J811="",$K811="",$L811=""),"",IF($B811="Female",1/(1+EXP(-SUMPRODUCT(Engine!$C$25762:$C$25793,INDIRECT("Coefficients!$B$2:$B$33")))),1/(1+EXP(-SUMPRODUCT(Engine!$C$25762:$C$25793,INDIRECT("Coefficients!$C$2:$C$33"))))))</f>
      </c>
      <c r="Q811" s="8">
        <f>IF(OR($B811="",$C811="",$D811="",$E811="",$F811="",$G811="",$H811="",$I811="",$J811="",$K811="",$L811=""),"",IF($B811="Female",1/(1+EXP(-SUMPRODUCT(Engine!$C$25762:$C$25793,INDIRECT("Coefficients!$D$2:$D$33")))),1/(1+EXP(-SUMPRODUCT(Engine!$C$25762:$C$25793,INDIRECT("Coefficients!$E$2:$E$33"))))))</f>
      </c>
      <c r="R811" s="8">
        <f>IF(OR($B811="",$C811="",$D811="",$E811="",$F811="",$G811="",$H811="",$I811="",$J811="",$K811="",$L811=""),"",IF($B811="Female",1/(1+EXP(-SUMPRODUCT(Engine!$C$25762:$C$25793,INDIRECT("Coefficients!$F$2:$F$33")))),1/(1+EXP(-SUMPRODUCT(Engine!$C$25762:$C$25793,INDIRECT("Coefficients!$G$2:$G$33"))))))</f>
      </c>
      <c r="S811" s="8">
        <f>IF(OR($B811="",$C811="",$D811="",$E811="",$F811="",$G811="",$H811="",$I811="",$J811="",$K811="",$L811=""),"",IF($B811="Female",1/(1+EXP(-SUMPRODUCT(Engine!$C$25762:$C$25793,INDIRECT("Coefficients!$H$2:$H$33")))),1/(1+EXP(-SUMPRODUCT(Engine!$C$25762:$C$25793,INDIRECT("Coefficients!$I$2:$I$33"))))))</f>
      </c>
      <c r="T811" s="8">
        <f>IF(OR($B811="",$C811="",$D811="",$E811="",$F811="",$G811="",$H811="",$I811="",$J811="",$K811="",$L811=""),"",IF($B811="Female",1/(1+EXP(-SUMPRODUCT(Engine!$C$25762:$C$25793,INDIRECT("Coefficients!$J$2:$J$33")))),1/(1+EXP(-SUMPRODUCT(Engine!$C$25762:$C$25793,INDIRECT("Coefficients!$K$2:$K$33"))))))</f>
      </c>
      <c r="U811" s="8">
        <f>IF(OR($B811="",$C811="",$D811="",$E811="",$F811="",$G811="",$H811="",$I811="",$J811="",$K811="",$L811=""),"",IF($B811="Female",1/(1+EXP(-SUMPRODUCT(Engine!$C$25762:$C$25793,INDIRECT("Coefficients!$L$2:$L$33")))),1/(1+EXP(-SUMPRODUCT(Engine!$C$25762:$C$25793,INDIRECT("Coefficients!$M$2:$M$33"))))))</f>
      </c>
      <c r="V811" s="8">
        <f>IF(OR($B811="",$C811="",$D811="",$E811="",$F811="",$G811="",$H811="",$I811="",$J811="",$K811="",$L811=""),"",IF($B811="Female",1/(1+EXP(-SUMPRODUCT(Engine!$C$25762:$C$25793,INDIRECT("Coefficients!$N$2:$N$33")))),1/(1+EXP(-SUMPRODUCT(Engine!$C$25762:$C$25793,INDIRECT("Coefficients!$O$2:$O$33"))))))</f>
      </c>
      <c r="W811" s="8">
        <f>IF(OR($B811="",$C811="",$D811="",$E811="",$F811="",$G811="",$H811="",$I811="",$J811="",$K811="",$L811=""),"",IF($B811="Female",1/(1+EXP(-SUMPRODUCT(Engine!$C$25762:$C$25793,INDIRECT("Coefficients!$P$2:$P$33")))),1/(1+EXP(-SUMPRODUCT(Engine!$C$25762:$C$25793,INDIRECT("Coefficients!$Q$2:$Q$33"))))))</f>
      </c>
      <c r="X811" s="8">
        <f>IF(OR($B811="",$C811="",$D811="",$E811="",$F811="",$G811="",$H811="",$I811="",$J811="",$K811="",$L811=""),"",IF($B811="Female",1/(1+EXP(-SUMPRODUCT(Engine!$C$25762:$C$25793,INDIRECT("Coefficients!$R$2:$R$33")))),1/(1+EXP(-SUMPRODUCT(Engine!$C$25762:$C$25793,INDIRECT("Coefficients!$S$2:$S$33"))))))</f>
      </c>
      <c r="Y811" s="8">
        <f>IF(OR($B811="",$C811="",$D811="",$E811="",$F811="",$G811="",$H811="",$I811="",$J811="",$K811="",$L811=""),"",IF($B811="Female",1/(1+EXP(-SUMPRODUCT(Engine!$C$25762:$C$25793,INDIRECT("Coefficients!$T$2:$T$33")))),1/(1+EXP(-SUMPRODUCT(Engine!$C$25762:$C$25793,INDIRECT("Coefficients!$U$2:$U$33"))))))</f>
      </c>
      <c r="Z811" s="8">
        <f>IF(OR($B811="",$C811="",$D811="",$E811="",$F811="",$G811="",$H811="",$I811="",$J811="",$K811="",$L811=""),"",IF($B811="Female",1/(1+EXP(-SUMPRODUCT(Engine!$C$25762:$C$25793,INDIRECT("Coefficients!$V$2:$V$33")))),1/(1+EXP(-SUMPRODUCT(Engine!$C$25762:$C$25793,INDIRECT("Coefficients!$W$2:$W$33"))))))</f>
      </c>
      <c r="AA811" s="8">
        <f>IF(OR($B811="",$C811="",$D811="",$E811="",$F811="",$G811="",$H811="",$I811="",$J811="",$K811="",$L811=""),"",IF($B811="Female",1/(1+EXP(-SUMPRODUCT(Engine!$C$25762:$C$25793,INDIRECT("Coefficients!$X$2:$X$33")))),1/(1+EXP(-SUMPRODUCT(Engine!$C$25762:$C$25793,INDIRECT("Coefficients!$Y$2:$Y$33"))))))</f>
      </c>
      <c r="AB811" s="8">
        <f>IF(OR($B811="",$C811="",$D811="",$E811="",$F811="",$G811="",$H811="",$I811="",$J811="",$K811="",$L811=""),"",IF($B811="Female",1/(1+EXP(-SUMPRODUCT(Engine!$C$25762:$C$25793,INDIRECT("Coefficients!$Z$2:$Z$33")))),1/(1+EXP(-SUMPRODUCT(Engine!$C$25762:$C$25793,INDIRECT("Coefficients!$AA$2:$AA$33"))))))</f>
      </c>
      <c r="AC811" s="8">
        <f>IF(OR($B811="",$C811="",$D811="",$E811="",$F811="",$G811="",$H811="",$I811="",$J811="",$K811="",$L811=""),"",IF($B811="Female",1/(1+EXP(-SUMPRODUCT(Engine!$C$25762:$C$25793,INDIRECT("Coefficients!$AB$2:$AB$33")))),1/(1+EXP(-SUMPRODUCT(Engine!$C$25762:$C$25793,INDIRECT("Coefficients!$AC$2:$AC$33"))))))</f>
      </c>
      <c r="AD811" s="8">
        <f>IF(OR($B811="",$C811="",$D811="",$E811="",$F811="",$G811="",$H811="",$I811="",$J811="",$K811="",$L811=""),"",IF($B811="Female",1/(1+EXP(-SUMPRODUCT(Engine!$C$25762:$C$25793,INDIRECT("Coefficients!$AD$2:$AD$33")))),1/(1+EXP(-SUMPRODUCT(Engine!$C$25762:$C$25793,INDIRECT("Coefficients!$AE$2:$AE$33"))))))</f>
      </c>
      <c r="AE811" s="8">
        <f>IF(OR($B811="",$C811="",$D811="",$E811="",$F811="",$G811="",$H811="",$I811="",$J811="",$K811="",$L811=""),"",IF($B811="Female",1/(1+EXP(-SUMPRODUCT(Engine!$C$25762:$C$25793,INDIRECT("Coefficients!$AF$2:$AF$33")))),1/(1+EXP(-SUMPRODUCT(Engine!$C$25762:$C$25793,INDIRECT("Coefficients!$AG$2:$AG$33"))))))</f>
      </c>
      <c r="AF811" s="8">
        <f>IF(OR($B811="",$C811="",$D811="",$E811="",$F811="",$G811="",$H811="",$I811="",$J811="",$K811="",$L811=""),"",IF($B811="Female",1/(1+EXP(-SUMPRODUCT(Engine!$C$25762:$C$25793,INDIRECT("Coefficients!$AH$2:$AH$33")))),1/(1+EXP(-SUMPRODUCT(Engine!$C$25762:$C$25793,INDIRECT("Coefficients!$AI$2:$AI$33"))))))</f>
      </c>
      <c r="AG811" s="8">
        <f>IF(OR($B811="",$C811="",$D811="",$E811="",$F811="",$G811="",$H811="",$I811="",$J811="",$K811="",$L811=""),"",IF($B811="Female",1/(1+EXP(-SUMPRODUCT(Engine!$C$25762:$C$25793,INDIRECT("Coefficients!$AJ$2:$AJ$33")))),1/(1+EXP(-SUMPRODUCT(Engine!$C$25762:$C$25793,INDIRECT("Coefficients!$AK$2:$AK$33"))))))</f>
      </c>
      <c r="AH811" s="8">
        <f>IF(OR($B811="",$C811="",$D811="",$E811="",$F811="",$G811="",$H811="",$I811="",$J811="",$K811="",$L811=""),"",IF($B811="Female",1/(1+EXP(-SUMPRODUCT(Engine!$C$25762:$C$25793,INDIRECT("Coefficients!$AL$2:$AL$33")))),1/(1+EXP(-SUMPRODUCT(Engine!$C$25762:$C$25793,INDIRECT("Coefficients!$AM$2:$AM$33"))))))</f>
      </c>
      <c r="AI811" s="8">
        <f>IF(OR($B811="",$C811="",$D811="",$E811="",$F811="",$G811="",$H811="",$I811="",$J811="",$K811="",$L811=""),"",IF($B811="Female",1/(1+EXP(-SUMPRODUCT(Engine!$C$25762:$C$25793,INDIRECT("Coefficients!$AN$2:$AN$33")))),1/(1+EXP(-SUMPRODUCT(Engine!$C$25762:$C$25793,INDIRECT("Coefficients!$AO$2:$AO$33"))))))</f>
      </c>
      <c r="AJ811" s="8">
        <f>IF(OR($B811="",$C811="",$D811="",$E811="",$F811="",$G811="",$H811="",$I811="",$J811="",$K811="",$L811=""),"",IF($B811="Female",1/(1+EXP(-SUMPRODUCT(Engine!$C$25762:$C$25793,INDIRECT("Coefficients!$AP$2:$AP$33")))),1/(1+EXP(-SUMPRODUCT(Engine!$C$25762:$C$25793,INDIRECT("Coefficients!$AQ$2:$AQ$33"))))))</f>
      </c>
      <c r="AK811" s="8">
        <f>IF(OR($B811="",$C811="",$D811="",$E811="",$F811="",$G811="",$H811="",$I811="",$J811="",$K811="",$L811=""),"",IF($B811="Female",1/(1+EXP(-SUMPRODUCT(Engine!$C$25762:$C$25793,INDIRECT("Coefficients!$AR$2:$AR$33")))),1/(1+EXP(-SUMPRODUCT(Engine!$C$25762:$C$25793,INDIRECT("Coefficients!$AS$2:$AS$33"))))))</f>
      </c>
      <c r="AL811" s="8">
        <f>IF(OR($B811="",$C811="",$D811="",$E811="",$F811="",$G811="",$H811="",$I811="",$J811="",$K811="",$L811=""),"",IF($B811="Female",1/(1+EXP(-SUMPRODUCT(Engine!$C$25762:$C$25793,INDIRECT("Coefficients!$AT$2:$AT$33")))),1/(1+EXP(-SUMPRODUCT(Engine!$C$25762:$C$25793,INDIRECT("Coefficients!$AU$2:$AU$33"))))))</f>
      </c>
      <c r="AM811" s="8">
        <f>IF(OR($B811="",$C811="",$D811="",$E811="",$F811="",$G811="",$H811="",$I811="",$J811="",$K811="",$L811=""),"",IF($B811="Female",1/(1+EXP(-SUMPRODUCT(Engine!$C$25762:$C$25793,INDIRECT("Coefficients!$AV$2:$AV$33")))),1/(1+EXP(-SUMPRODUCT(Engine!$C$25762:$C$25793,INDIRECT("Coefficients!$AW$2:$AW$33"))))))</f>
      </c>
      <c r="AN811" s="8">
        <f>IF(OR($B811="",$C811="",$D811="",$E811="",$F811="",$G811="",$H811="",$I811="",$J811="",$K811="",$L811=""),"",IF($B811="Female",1/(1+EXP(-SUMPRODUCT(Engine!$C$25762:$C$25793,INDIRECT("Coefficients!$AX$2:$AX$33")))),1/(1+EXP(-SUMPRODUCT(Engine!$C$25762:$C$25793,INDIRECT("Coefficients!$AY$2:$AY$33"))))))</f>
      </c>
      <c r="AO811" s="8">
        <f>IF(OR($B811="",$C811="",$D811="",$E811="",$F811="",$G811="",$H811="",$I811="",$J811="",$K811="",$L811=""),"",IF($B811="Female",1/(1+EXP(-SUMPRODUCT(Engine!$C$25762:$C$25793,INDIRECT("Coefficients!$AZ$2:$AZ$33")))),1/(1+EXP(-SUMPRODUCT(Engine!$C$25762:$C$25793,INDIRECT("Coefficients!$BA$2:$BA$33"))))))</f>
      </c>
      <c r="AP811" s="8">
        <f>IF(OR($B811="",$C811="",$D811="",$E811="",$F811="",$G811="",$H811="",$I811="",$J811="",$K811="",$L811=""),"",IF($B811="Female",1/(1+EXP(-SUMPRODUCT(Engine!$C$25762:$C$25793,INDIRECT("Coefficients!$BB$2:$BB$33")))),1/(1+EXP(-SUMPRODUCT(Engine!$C$25762:$C$25793,INDIRECT("Coefficients!$BC$2:$BC$33"))))))</f>
      </c>
      <c r="AQ811" s="8">
        <f>IF(OR($B811="",$C811="",$D811="",$E811="",$F811="",$G811="",$H811="",$I811="",$J811="",$K811="",$L811=""),"",IF($B811="Female",1/(1+EXP(-SUMPRODUCT(Engine!$C$25762:$C$25793,INDIRECT("Coefficients!$BD$2:$BD$33")))),1/(1+EXP(-SUMPRODUCT(Engine!$C$25762:$C$25793,INDIRECT("Coefficients!$BE$2:$BE$33"))))))</f>
      </c>
      <c r="AR811" s="8">
        <f>IF(OR($B811="",$C811="",$D811="",$E811="",$F811="",$G811="",$H811="",$I811="",$J811="",$K811="",$L811=""),"",IF($B811="Female",1/(1+EXP(-SUMPRODUCT(Engine!$C$25762:$C$25793,INDIRECT("Coefficients!$BF$2:$BF$33")))),1/(1+EXP(-SUMPRODUCT(Engine!$C$25762:$C$25793,INDIRECT("Coefficients!$BG$2:$BG$33"))))))</f>
      </c>
      <c r="AS811" s="8">
        <f>IF(OR($B811="",$C811="",$D811="",$E811="",$F811="",$G811="",$H811="",$I811="",$J811="",$K811="",$L811=""),"",IF($B811="Female",1/(1+EXP(-SUMPRODUCT(Engine!$C$25762:$C$25793,INDIRECT("Coefficients!$BH$2:$BH$33")))),1/(1+EXP(-SUMPRODUCT(Engine!$C$25762:$C$25793,INDIRECT("Coefficients!$BI$2:$BI$33"))))))</f>
      </c>
      <c r="AT811" s="8">
        <f>IF(OR($B811="",$C811="",$D811="",$E811="",$F811="",$G811="",$H811="",$I811="",$J811="",$K811="",$L811=""),"",IF($B811="Female",1/(1+EXP(-SUMPRODUCT(Engine!$C$25762:$C$25793,INDIRECT("Coefficients!$BJ$2:$BJ$33")))),1/(1+EXP(-SUMPRODUCT(Engine!$C$25762:$C$25793,INDIRECT("Coefficients!$BK$2:$BK$33"))))))</f>
      </c>
      <c r="AU811" s="8">
        <f>IF(OR($B811="",$C811="",$D811="",$E811="",$F811="",$G811="",$H811="",$I811="",$J811="",$K811="",$L811=""),"",IF($B811="Female",1/(1+EXP(-SUMPRODUCT(Engine!$C$25762:$C$25793,INDIRECT("Coefficients!$BL$2:$BL$33")))),1/(1+EXP(-SUMPRODUCT(Engine!$C$25762:$C$25793,INDIRECT("Coefficients!$BM$2:$BM$33"))))))</f>
      </c>
      <c r="AV811" s="8">
        <f>IF(OR($B811="",$C811="",$D811="",$E811="",$F811="",$G811="",$H811="",$I811="",$J811="",$K811="",$L811=""),"",IF($B811="Female",1/(1+EXP(-SUMPRODUCT(Engine!$C$25762:$C$25793,INDIRECT("Coefficients!$BN$2:$BN$33")))),1/(1+EXP(-SUMPRODUCT(Engine!$C$25762:$C$25793,INDIRECT("Coefficients!$BO$2:$BO$33"))))))</f>
      </c>
      <c r="AW811" s="8">
        <f>IF(OR($B811="",$C811="",$D811="",$E811="",$F811="",$G811="",$H811="",$I811="",$J811="",$K811="",$L811=""),"",IF($B811="Female",1/(1+EXP(-SUMPRODUCT(Engine!$C$25762:$C$25793,INDIRECT("Coefficients!$BP$2:$BP$33")))),1/(1+EXP(-SUMPRODUCT(Engine!$C$25762:$C$25793,INDIRECT("Coefficients!$BQ$2:$BQ$33"))))))</f>
      </c>
      <c r="AX811" s="8">
        <f>IF(OR($B811="",$C811="",$D811="",$E811="",$F811="",$G811="",$H811="",$I811="",$J811="",$K811="",$L811=""),"",IF($B811="Female",1/(1+EXP(-SUMPRODUCT(Engine!$C$25762:$C$25793,INDIRECT("Coefficients!$BR$2:$BR$33")))),1/(1+EXP(-SUMPRODUCT(Engine!$C$25762:$C$25793,INDIRECT("Coefficients!$BS$2:$BS$33"))))))</f>
      </c>
      <c r="AY811" s="8">
        <f>IF(OR($B811="",$C811="",$D811="",$E811="",$F811="",$G811="",$H811="",$I811="",$J811="",$K811="",$L811=""),"",IF($B811="Female",1/(1+EXP(-SUMPRODUCT(Engine!$C$25762:$C$25793,INDIRECT("Coefficients!$BT$2:$BT$33")))),1/(1+EXP(-SUMPRODUCT(Engine!$C$25762:$C$25793,INDIRECT("Coefficients!$BU$2:$BU$33"))))))</f>
      </c>
      <c r="AZ811" s="8">
        <f>IF(OR($B811="",$C811="",$D811="",$E811="",$F811="",$G811="",$H811="",$I811="",$J811="",$K811="",$L811=""),"",IF($B811="Female",1/(1+EXP(-SUMPRODUCT(Engine!$C$25762:$C$25793,INDIRECT("Coefficients!$BV$2:$BV$33")))),1/(1+EXP(-SUMPRODUCT(Engine!$C$25762:$C$25793,INDIRECT("Coefficients!$BW$2:$BW$33"))))))</f>
      </c>
      <c r="BA811" s="8">
        <f>IF(OR($B811="",$C811="",$D811="",$E811="",$F811="",$G811="",$H811="",$I811="",$J811="",$K811="",$L811=""),"",IF($B811="Female",1/(1+EXP(-SUMPRODUCT(Engine!$C$25762:$C$25793,INDIRECT("Coefficients!$BX$2:$BX$33")))),1/(1+EXP(-SUMPRODUCT(Engine!$C$25762:$C$25793,INDIRECT("Coefficients!$BY$2:$BY$33"))))))</f>
      </c>
      <c r="BB811" s="8">
        <f>IF(OR($B811="",$C811="",$D811="",$E811="",$F811="",$G811="",$H811="",$I811="",$J811="",$K811="",$L811=""),"",IF($B811="Female",1/(1+EXP(-SUMPRODUCT(Engine!$C$25762:$C$25793,INDIRECT("Coefficients!$BZ$2:$BZ$33")))),1/(1+EXP(-SUMPRODUCT(Engine!$C$25762:$C$25793,INDIRECT("Coefficients!$CA$2:$CA$33"))))))</f>
      </c>
      <c r="BC811" s="8">
        <f>IF(OR($B811="",$C811="",$D811="",$E811="",$F811="",$G811="",$H811="",$I811="",$J811="",$K811="",$L811=""),"",IF($B811="Female",1/(1+EXP(-SUMPRODUCT(Engine!$C$25762:$C$25793,INDIRECT("Coefficients!$CB$2:$CB$33")))),1/(1+EXP(-SUMPRODUCT(Engine!$C$25762:$C$25793,INDIRECT("Coefficients!$CC$2:$CC$33"))))))</f>
      </c>
      <c r="BD811" s="8">
        <f>IF(OR($B811="",$C811="",$D811="",$E811="",$F811="",$G811="",$H811="",$I811="",$J811="",$K811="",$L811=""),"",IF($B811="Female",1/(1+EXP(-SUMPRODUCT(Engine!$C$25762:$C$25793,INDIRECT("Coefficients!$CD$2:$CD$33")))),1/(1+EXP(-SUMPRODUCT(Engine!$C$25762:$C$25793,INDIRECT("Coefficients!$CE$2:$CE$33"))))))</f>
      </c>
      <c r="BE811" s="8">
        <f>IF(OR($B811="",$C811="",$D811="",$E811="",$F811="",$G811="",$H811="",$I811="",$J811="",$K811="",$L811=""),"",IF($B811="Female",1/(1+EXP(-SUMPRODUCT(Engine!$C$25762:$C$25793,INDIRECT("Coefficients!$CF$2:$CF$33")))),1/(1+EXP(-SUMPRODUCT(Engine!$C$25762:$C$25793,INDIRECT("Coefficients!$CG$2:$CG$33"))))))</f>
      </c>
      <c r="BF811" s="8">
        <f>IF(OR($B811="",$C811="",$D811="",$E811="",$F811="",$G811="",$H811="",$I811="",$J811="",$K811="",$L811=""),"",IF($B811="Female",1/(1+EXP(-SUMPRODUCT(Engine!$C$25762:$C$25793,INDIRECT("Coefficients!$CH$2:$CH$33")))),1/(1+EXP(-SUMPRODUCT(Engine!$C$25762:$C$25793,INDIRECT("Coefficients!$CI$2:$CI$33"))))))</f>
      </c>
      <c r="BG811" s="8">
        <f>IF(OR($B811="",$C811="",$D811="",$E811="",$F811="",$G811="",$H811="",$I811="",$J811="",$K811="",$L811=""),"",IF($B811="Female",1/(1+EXP(-SUMPRODUCT(Engine!$C$25762:$C$25793,INDIRECT("Coefficients!$CJ$2:$CJ$33")))),1/(1+EXP(-SUMPRODUCT(Engine!$C$25762:$C$25793,INDIRECT("Coefficients!$CK$2:$CK$33"))))))</f>
      </c>
      <c r="BH811" s="8">
        <f>IF(OR($B811="",$C811="",$D811="",$E811="",$F811="",$G811="",$H811="",$I811="",$J811="",$K811="",$L811=""),"",IF($B811="Female",1/(1+EXP(-SUMPRODUCT(Engine!$C$25762:$C$25793,INDIRECT("Coefficients!$CL$2:$CL$33")))),1/(1+EXP(-SUMPRODUCT(Engine!$C$25762:$C$25793,INDIRECT("Coefficients!$CM$2:$CM$33"))))))</f>
      </c>
      <c r="BI811" s="8">
        <f>IF(OR($B811="",$C811="",$D811="",$E811="",$F811="",$G811="",$H811="",$I811="",$J811="",$K811="",$L811=""),"",IF($B811="Female",1/(1+EXP(-SUMPRODUCT(Engine!$C$25762:$C$25793,INDIRECT("Coefficients!$CN$2:$CN$33")))),1/(1+EXP(-SUMPRODUCT(Engine!$C$25762:$C$25793,INDIRECT("Coefficients!$CO$2:$CO$33"))))))</f>
      </c>
      <c r="BJ811" s="8">
        <f>IF(OR($B811="",$C811="",$D811="",$E811="",$F811="",$G811="",$H811="",$I811="",$J811="",$K811="",$L811=""),"",IF($B811="Female",1/(1+EXP(-SUMPRODUCT(Engine!$C$25762:$C$25793,INDIRECT("Coefficients!$CP$2:$CP$33")))),1/(1+EXP(-SUMPRODUCT(Engine!$C$25762:$C$25793,INDIRECT("Coefficients!$CQ$2:$CQ$33"))))))</f>
      </c>
      <c r="BK811" s="8">
        <f>IF(OR($B811="",$C811="",$D811="",$E811="",$F811="",$G811="",$H811="",$I811="",$J811="",$K811="",$L811=""),"",IF($B811="Female",1/(1+EXP(-SUMPRODUCT(Engine!$C$25762:$C$25793,INDIRECT("Coefficients!$CR$2:$CR$33")))),1/(1+EXP(-SUMPRODUCT(Engine!$C$25762:$C$25793,INDIRECT("Coefficients!$CS$2:$CS$33"))))))</f>
      </c>
      <c r="BL811" s="8">
        <f>IF(OR($B811="",$C811="",$D811="",$E811="",$F811="",$G811="",$H811="",$I811="",$J811="",$K811="",$L811=""),"",IF($B811="Female",1/(1+EXP(-SUMPRODUCT(Engine!$C$25762:$C$25793,INDIRECT("Coefficients!$CT$2:$CT$33")))),1/(1+EXP(-SUMPRODUCT(Engine!$C$25762:$C$25793,INDIRECT("Coefficients!$CU$2:$CU$33"))))))</f>
      </c>
      <c r="BM811" s="8">
        <f>IF(OR($B811="",$C811="",$D811="",$E811="",$F811="",$G811="",$H811="",$I811="",$J811="",$K811="",$L811=""),"",IF($B811="Female",1/(1+EXP(-SUMPRODUCT(Engine!$C$25762:$C$25793,INDIRECT("Coefficients!$CV$2:$CV$33")))),1/(1+EXP(-SUMPRODUCT(Engine!$C$25762:$C$25793,INDIRECT("Coefficients!$CW$2:$CW$33"))))))</f>
      </c>
    </row>
    <row r="812" spans="1:6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8">
        <f>IF(OR($B812="",$C812="",$D812="",$E812="",$F812="",$G812="",$H812="",$I812="",$J812="",$K812="",$L812=""),"",IF($B812="Female",1/(1+EXP(-SUMPRODUCT(Engine!$C$25794:$C$25825,INDIRECT("Coefficients!$B$2:$B$33")))),1/(1+EXP(-SUMPRODUCT(Engine!$C$25794:$C$25825,INDIRECT("Coefficients!$C$2:$C$33"))))))</f>
      </c>
      <c r="Q812" s="8">
        <f>IF(OR($B812="",$C812="",$D812="",$E812="",$F812="",$G812="",$H812="",$I812="",$J812="",$K812="",$L812=""),"",IF($B812="Female",1/(1+EXP(-SUMPRODUCT(Engine!$C$25794:$C$25825,INDIRECT("Coefficients!$D$2:$D$33")))),1/(1+EXP(-SUMPRODUCT(Engine!$C$25794:$C$25825,INDIRECT("Coefficients!$E$2:$E$33"))))))</f>
      </c>
      <c r="R812" s="8">
        <f>IF(OR($B812="",$C812="",$D812="",$E812="",$F812="",$G812="",$H812="",$I812="",$J812="",$K812="",$L812=""),"",IF($B812="Female",1/(1+EXP(-SUMPRODUCT(Engine!$C$25794:$C$25825,INDIRECT("Coefficients!$F$2:$F$33")))),1/(1+EXP(-SUMPRODUCT(Engine!$C$25794:$C$25825,INDIRECT("Coefficients!$G$2:$G$33"))))))</f>
      </c>
      <c r="S812" s="8">
        <f>IF(OR($B812="",$C812="",$D812="",$E812="",$F812="",$G812="",$H812="",$I812="",$J812="",$K812="",$L812=""),"",IF($B812="Female",1/(1+EXP(-SUMPRODUCT(Engine!$C$25794:$C$25825,INDIRECT("Coefficients!$H$2:$H$33")))),1/(1+EXP(-SUMPRODUCT(Engine!$C$25794:$C$25825,INDIRECT("Coefficients!$I$2:$I$33"))))))</f>
      </c>
      <c r="T812" s="8">
        <f>IF(OR($B812="",$C812="",$D812="",$E812="",$F812="",$G812="",$H812="",$I812="",$J812="",$K812="",$L812=""),"",IF($B812="Female",1/(1+EXP(-SUMPRODUCT(Engine!$C$25794:$C$25825,INDIRECT("Coefficients!$J$2:$J$33")))),1/(1+EXP(-SUMPRODUCT(Engine!$C$25794:$C$25825,INDIRECT("Coefficients!$K$2:$K$33"))))))</f>
      </c>
      <c r="U812" s="8">
        <f>IF(OR($B812="",$C812="",$D812="",$E812="",$F812="",$G812="",$H812="",$I812="",$J812="",$K812="",$L812=""),"",IF($B812="Female",1/(1+EXP(-SUMPRODUCT(Engine!$C$25794:$C$25825,INDIRECT("Coefficients!$L$2:$L$33")))),1/(1+EXP(-SUMPRODUCT(Engine!$C$25794:$C$25825,INDIRECT("Coefficients!$M$2:$M$33"))))))</f>
      </c>
      <c r="V812" s="8">
        <f>IF(OR($B812="",$C812="",$D812="",$E812="",$F812="",$G812="",$H812="",$I812="",$J812="",$K812="",$L812=""),"",IF($B812="Female",1/(1+EXP(-SUMPRODUCT(Engine!$C$25794:$C$25825,INDIRECT("Coefficients!$N$2:$N$33")))),1/(1+EXP(-SUMPRODUCT(Engine!$C$25794:$C$25825,INDIRECT("Coefficients!$O$2:$O$33"))))))</f>
      </c>
      <c r="W812" s="8">
        <f>IF(OR($B812="",$C812="",$D812="",$E812="",$F812="",$G812="",$H812="",$I812="",$J812="",$K812="",$L812=""),"",IF($B812="Female",1/(1+EXP(-SUMPRODUCT(Engine!$C$25794:$C$25825,INDIRECT("Coefficients!$P$2:$P$33")))),1/(1+EXP(-SUMPRODUCT(Engine!$C$25794:$C$25825,INDIRECT("Coefficients!$Q$2:$Q$33"))))))</f>
      </c>
      <c r="X812" s="8">
        <f>IF(OR($B812="",$C812="",$D812="",$E812="",$F812="",$G812="",$H812="",$I812="",$J812="",$K812="",$L812=""),"",IF($B812="Female",1/(1+EXP(-SUMPRODUCT(Engine!$C$25794:$C$25825,INDIRECT("Coefficients!$R$2:$R$33")))),1/(1+EXP(-SUMPRODUCT(Engine!$C$25794:$C$25825,INDIRECT("Coefficients!$S$2:$S$33"))))))</f>
      </c>
      <c r="Y812" s="8">
        <f>IF(OR($B812="",$C812="",$D812="",$E812="",$F812="",$G812="",$H812="",$I812="",$J812="",$K812="",$L812=""),"",IF($B812="Female",1/(1+EXP(-SUMPRODUCT(Engine!$C$25794:$C$25825,INDIRECT("Coefficients!$T$2:$T$33")))),1/(1+EXP(-SUMPRODUCT(Engine!$C$25794:$C$25825,INDIRECT("Coefficients!$U$2:$U$33"))))))</f>
      </c>
      <c r="Z812" s="8">
        <f>IF(OR($B812="",$C812="",$D812="",$E812="",$F812="",$G812="",$H812="",$I812="",$J812="",$K812="",$L812=""),"",IF($B812="Female",1/(1+EXP(-SUMPRODUCT(Engine!$C$25794:$C$25825,INDIRECT("Coefficients!$V$2:$V$33")))),1/(1+EXP(-SUMPRODUCT(Engine!$C$25794:$C$25825,INDIRECT("Coefficients!$W$2:$W$33"))))))</f>
      </c>
      <c r="AA812" s="8">
        <f>IF(OR($B812="",$C812="",$D812="",$E812="",$F812="",$G812="",$H812="",$I812="",$J812="",$K812="",$L812=""),"",IF($B812="Female",1/(1+EXP(-SUMPRODUCT(Engine!$C$25794:$C$25825,INDIRECT("Coefficients!$X$2:$X$33")))),1/(1+EXP(-SUMPRODUCT(Engine!$C$25794:$C$25825,INDIRECT("Coefficients!$Y$2:$Y$33"))))))</f>
      </c>
      <c r="AB812" s="8">
        <f>IF(OR($B812="",$C812="",$D812="",$E812="",$F812="",$G812="",$H812="",$I812="",$J812="",$K812="",$L812=""),"",IF($B812="Female",1/(1+EXP(-SUMPRODUCT(Engine!$C$25794:$C$25825,INDIRECT("Coefficients!$Z$2:$Z$33")))),1/(1+EXP(-SUMPRODUCT(Engine!$C$25794:$C$25825,INDIRECT("Coefficients!$AA$2:$AA$33"))))))</f>
      </c>
      <c r="AC812" s="8">
        <f>IF(OR($B812="",$C812="",$D812="",$E812="",$F812="",$G812="",$H812="",$I812="",$J812="",$K812="",$L812=""),"",IF($B812="Female",1/(1+EXP(-SUMPRODUCT(Engine!$C$25794:$C$25825,INDIRECT("Coefficients!$AB$2:$AB$33")))),1/(1+EXP(-SUMPRODUCT(Engine!$C$25794:$C$25825,INDIRECT("Coefficients!$AC$2:$AC$33"))))))</f>
      </c>
      <c r="AD812" s="8">
        <f>IF(OR($B812="",$C812="",$D812="",$E812="",$F812="",$G812="",$H812="",$I812="",$J812="",$K812="",$L812=""),"",IF($B812="Female",1/(1+EXP(-SUMPRODUCT(Engine!$C$25794:$C$25825,INDIRECT("Coefficients!$AD$2:$AD$33")))),1/(1+EXP(-SUMPRODUCT(Engine!$C$25794:$C$25825,INDIRECT("Coefficients!$AE$2:$AE$33"))))))</f>
      </c>
      <c r="AE812" s="8">
        <f>IF(OR($B812="",$C812="",$D812="",$E812="",$F812="",$G812="",$H812="",$I812="",$J812="",$K812="",$L812=""),"",IF($B812="Female",1/(1+EXP(-SUMPRODUCT(Engine!$C$25794:$C$25825,INDIRECT("Coefficients!$AF$2:$AF$33")))),1/(1+EXP(-SUMPRODUCT(Engine!$C$25794:$C$25825,INDIRECT("Coefficients!$AG$2:$AG$33"))))))</f>
      </c>
      <c r="AF812" s="8">
        <f>IF(OR($B812="",$C812="",$D812="",$E812="",$F812="",$G812="",$H812="",$I812="",$J812="",$K812="",$L812=""),"",IF($B812="Female",1/(1+EXP(-SUMPRODUCT(Engine!$C$25794:$C$25825,INDIRECT("Coefficients!$AH$2:$AH$33")))),1/(1+EXP(-SUMPRODUCT(Engine!$C$25794:$C$25825,INDIRECT("Coefficients!$AI$2:$AI$33"))))))</f>
      </c>
      <c r="AG812" s="8">
        <f>IF(OR($B812="",$C812="",$D812="",$E812="",$F812="",$G812="",$H812="",$I812="",$J812="",$K812="",$L812=""),"",IF($B812="Female",1/(1+EXP(-SUMPRODUCT(Engine!$C$25794:$C$25825,INDIRECT("Coefficients!$AJ$2:$AJ$33")))),1/(1+EXP(-SUMPRODUCT(Engine!$C$25794:$C$25825,INDIRECT("Coefficients!$AK$2:$AK$33"))))))</f>
      </c>
      <c r="AH812" s="8">
        <f>IF(OR($B812="",$C812="",$D812="",$E812="",$F812="",$G812="",$H812="",$I812="",$J812="",$K812="",$L812=""),"",IF($B812="Female",1/(1+EXP(-SUMPRODUCT(Engine!$C$25794:$C$25825,INDIRECT("Coefficients!$AL$2:$AL$33")))),1/(1+EXP(-SUMPRODUCT(Engine!$C$25794:$C$25825,INDIRECT("Coefficients!$AM$2:$AM$33"))))))</f>
      </c>
      <c r="AI812" s="8">
        <f>IF(OR($B812="",$C812="",$D812="",$E812="",$F812="",$G812="",$H812="",$I812="",$J812="",$K812="",$L812=""),"",IF($B812="Female",1/(1+EXP(-SUMPRODUCT(Engine!$C$25794:$C$25825,INDIRECT("Coefficients!$AN$2:$AN$33")))),1/(1+EXP(-SUMPRODUCT(Engine!$C$25794:$C$25825,INDIRECT("Coefficients!$AO$2:$AO$33"))))))</f>
      </c>
      <c r="AJ812" s="8">
        <f>IF(OR($B812="",$C812="",$D812="",$E812="",$F812="",$G812="",$H812="",$I812="",$J812="",$K812="",$L812=""),"",IF($B812="Female",1/(1+EXP(-SUMPRODUCT(Engine!$C$25794:$C$25825,INDIRECT("Coefficients!$AP$2:$AP$33")))),1/(1+EXP(-SUMPRODUCT(Engine!$C$25794:$C$25825,INDIRECT("Coefficients!$AQ$2:$AQ$33"))))))</f>
      </c>
      <c r="AK812" s="8">
        <f>IF(OR($B812="",$C812="",$D812="",$E812="",$F812="",$G812="",$H812="",$I812="",$J812="",$K812="",$L812=""),"",IF($B812="Female",1/(1+EXP(-SUMPRODUCT(Engine!$C$25794:$C$25825,INDIRECT("Coefficients!$AR$2:$AR$33")))),1/(1+EXP(-SUMPRODUCT(Engine!$C$25794:$C$25825,INDIRECT("Coefficients!$AS$2:$AS$33"))))))</f>
      </c>
      <c r="AL812" s="8">
        <f>IF(OR($B812="",$C812="",$D812="",$E812="",$F812="",$G812="",$H812="",$I812="",$J812="",$K812="",$L812=""),"",IF($B812="Female",1/(1+EXP(-SUMPRODUCT(Engine!$C$25794:$C$25825,INDIRECT("Coefficients!$AT$2:$AT$33")))),1/(1+EXP(-SUMPRODUCT(Engine!$C$25794:$C$25825,INDIRECT("Coefficients!$AU$2:$AU$33"))))))</f>
      </c>
      <c r="AM812" s="8">
        <f>IF(OR($B812="",$C812="",$D812="",$E812="",$F812="",$G812="",$H812="",$I812="",$J812="",$K812="",$L812=""),"",IF($B812="Female",1/(1+EXP(-SUMPRODUCT(Engine!$C$25794:$C$25825,INDIRECT("Coefficients!$AV$2:$AV$33")))),1/(1+EXP(-SUMPRODUCT(Engine!$C$25794:$C$25825,INDIRECT("Coefficients!$AW$2:$AW$33"))))))</f>
      </c>
      <c r="AN812" s="8">
        <f>IF(OR($B812="",$C812="",$D812="",$E812="",$F812="",$G812="",$H812="",$I812="",$J812="",$K812="",$L812=""),"",IF($B812="Female",1/(1+EXP(-SUMPRODUCT(Engine!$C$25794:$C$25825,INDIRECT("Coefficients!$AX$2:$AX$33")))),1/(1+EXP(-SUMPRODUCT(Engine!$C$25794:$C$25825,INDIRECT("Coefficients!$AY$2:$AY$33"))))))</f>
      </c>
      <c r="AO812" s="8">
        <f>IF(OR($B812="",$C812="",$D812="",$E812="",$F812="",$G812="",$H812="",$I812="",$J812="",$K812="",$L812=""),"",IF($B812="Female",1/(1+EXP(-SUMPRODUCT(Engine!$C$25794:$C$25825,INDIRECT("Coefficients!$AZ$2:$AZ$33")))),1/(1+EXP(-SUMPRODUCT(Engine!$C$25794:$C$25825,INDIRECT("Coefficients!$BA$2:$BA$33"))))))</f>
      </c>
      <c r="AP812" s="8">
        <f>IF(OR($B812="",$C812="",$D812="",$E812="",$F812="",$G812="",$H812="",$I812="",$J812="",$K812="",$L812=""),"",IF($B812="Female",1/(1+EXP(-SUMPRODUCT(Engine!$C$25794:$C$25825,INDIRECT("Coefficients!$BB$2:$BB$33")))),1/(1+EXP(-SUMPRODUCT(Engine!$C$25794:$C$25825,INDIRECT("Coefficients!$BC$2:$BC$33"))))))</f>
      </c>
      <c r="AQ812" s="8">
        <f>IF(OR($B812="",$C812="",$D812="",$E812="",$F812="",$G812="",$H812="",$I812="",$J812="",$K812="",$L812=""),"",IF($B812="Female",1/(1+EXP(-SUMPRODUCT(Engine!$C$25794:$C$25825,INDIRECT("Coefficients!$BD$2:$BD$33")))),1/(1+EXP(-SUMPRODUCT(Engine!$C$25794:$C$25825,INDIRECT("Coefficients!$BE$2:$BE$33"))))))</f>
      </c>
      <c r="AR812" s="8">
        <f>IF(OR($B812="",$C812="",$D812="",$E812="",$F812="",$G812="",$H812="",$I812="",$J812="",$K812="",$L812=""),"",IF($B812="Female",1/(1+EXP(-SUMPRODUCT(Engine!$C$25794:$C$25825,INDIRECT("Coefficients!$BF$2:$BF$33")))),1/(1+EXP(-SUMPRODUCT(Engine!$C$25794:$C$25825,INDIRECT("Coefficients!$BG$2:$BG$33"))))))</f>
      </c>
      <c r="AS812" s="8">
        <f>IF(OR($B812="",$C812="",$D812="",$E812="",$F812="",$G812="",$H812="",$I812="",$J812="",$K812="",$L812=""),"",IF($B812="Female",1/(1+EXP(-SUMPRODUCT(Engine!$C$25794:$C$25825,INDIRECT("Coefficients!$BH$2:$BH$33")))),1/(1+EXP(-SUMPRODUCT(Engine!$C$25794:$C$25825,INDIRECT("Coefficients!$BI$2:$BI$33"))))))</f>
      </c>
      <c r="AT812" s="8">
        <f>IF(OR($B812="",$C812="",$D812="",$E812="",$F812="",$G812="",$H812="",$I812="",$J812="",$K812="",$L812=""),"",IF($B812="Female",1/(1+EXP(-SUMPRODUCT(Engine!$C$25794:$C$25825,INDIRECT("Coefficients!$BJ$2:$BJ$33")))),1/(1+EXP(-SUMPRODUCT(Engine!$C$25794:$C$25825,INDIRECT("Coefficients!$BK$2:$BK$33"))))))</f>
      </c>
      <c r="AU812" s="8">
        <f>IF(OR($B812="",$C812="",$D812="",$E812="",$F812="",$G812="",$H812="",$I812="",$J812="",$K812="",$L812=""),"",IF($B812="Female",1/(1+EXP(-SUMPRODUCT(Engine!$C$25794:$C$25825,INDIRECT("Coefficients!$BL$2:$BL$33")))),1/(1+EXP(-SUMPRODUCT(Engine!$C$25794:$C$25825,INDIRECT("Coefficients!$BM$2:$BM$33"))))))</f>
      </c>
      <c r="AV812" s="8">
        <f>IF(OR($B812="",$C812="",$D812="",$E812="",$F812="",$G812="",$H812="",$I812="",$J812="",$K812="",$L812=""),"",IF($B812="Female",1/(1+EXP(-SUMPRODUCT(Engine!$C$25794:$C$25825,INDIRECT("Coefficients!$BN$2:$BN$33")))),1/(1+EXP(-SUMPRODUCT(Engine!$C$25794:$C$25825,INDIRECT("Coefficients!$BO$2:$BO$33"))))))</f>
      </c>
      <c r="AW812" s="8">
        <f>IF(OR($B812="",$C812="",$D812="",$E812="",$F812="",$G812="",$H812="",$I812="",$J812="",$K812="",$L812=""),"",IF($B812="Female",1/(1+EXP(-SUMPRODUCT(Engine!$C$25794:$C$25825,INDIRECT("Coefficients!$BP$2:$BP$33")))),1/(1+EXP(-SUMPRODUCT(Engine!$C$25794:$C$25825,INDIRECT("Coefficients!$BQ$2:$BQ$33"))))))</f>
      </c>
      <c r="AX812" s="8">
        <f>IF(OR($B812="",$C812="",$D812="",$E812="",$F812="",$G812="",$H812="",$I812="",$J812="",$K812="",$L812=""),"",IF($B812="Female",1/(1+EXP(-SUMPRODUCT(Engine!$C$25794:$C$25825,INDIRECT("Coefficients!$BR$2:$BR$33")))),1/(1+EXP(-SUMPRODUCT(Engine!$C$25794:$C$25825,INDIRECT("Coefficients!$BS$2:$BS$33"))))))</f>
      </c>
      <c r="AY812" s="8">
        <f>IF(OR($B812="",$C812="",$D812="",$E812="",$F812="",$G812="",$H812="",$I812="",$J812="",$K812="",$L812=""),"",IF($B812="Female",1/(1+EXP(-SUMPRODUCT(Engine!$C$25794:$C$25825,INDIRECT("Coefficients!$BT$2:$BT$33")))),1/(1+EXP(-SUMPRODUCT(Engine!$C$25794:$C$25825,INDIRECT("Coefficients!$BU$2:$BU$33"))))))</f>
      </c>
      <c r="AZ812" s="8">
        <f>IF(OR($B812="",$C812="",$D812="",$E812="",$F812="",$G812="",$H812="",$I812="",$J812="",$K812="",$L812=""),"",IF($B812="Female",1/(1+EXP(-SUMPRODUCT(Engine!$C$25794:$C$25825,INDIRECT("Coefficients!$BV$2:$BV$33")))),1/(1+EXP(-SUMPRODUCT(Engine!$C$25794:$C$25825,INDIRECT("Coefficients!$BW$2:$BW$33"))))))</f>
      </c>
      <c r="BA812" s="8">
        <f>IF(OR($B812="",$C812="",$D812="",$E812="",$F812="",$G812="",$H812="",$I812="",$J812="",$K812="",$L812=""),"",IF($B812="Female",1/(1+EXP(-SUMPRODUCT(Engine!$C$25794:$C$25825,INDIRECT("Coefficients!$BX$2:$BX$33")))),1/(1+EXP(-SUMPRODUCT(Engine!$C$25794:$C$25825,INDIRECT("Coefficients!$BY$2:$BY$33"))))))</f>
      </c>
      <c r="BB812" s="8">
        <f>IF(OR($B812="",$C812="",$D812="",$E812="",$F812="",$G812="",$H812="",$I812="",$J812="",$K812="",$L812=""),"",IF($B812="Female",1/(1+EXP(-SUMPRODUCT(Engine!$C$25794:$C$25825,INDIRECT("Coefficients!$BZ$2:$BZ$33")))),1/(1+EXP(-SUMPRODUCT(Engine!$C$25794:$C$25825,INDIRECT("Coefficients!$CA$2:$CA$33"))))))</f>
      </c>
      <c r="BC812" s="8">
        <f>IF(OR($B812="",$C812="",$D812="",$E812="",$F812="",$G812="",$H812="",$I812="",$J812="",$K812="",$L812=""),"",IF($B812="Female",1/(1+EXP(-SUMPRODUCT(Engine!$C$25794:$C$25825,INDIRECT("Coefficients!$CB$2:$CB$33")))),1/(1+EXP(-SUMPRODUCT(Engine!$C$25794:$C$25825,INDIRECT("Coefficients!$CC$2:$CC$33"))))))</f>
      </c>
      <c r="BD812" s="8">
        <f>IF(OR($B812="",$C812="",$D812="",$E812="",$F812="",$G812="",$H812="",$I812="",$J812="",$K812="",$L812=""),"",IF($B812="Female",1/(1+EXP(-SUMPRODUCT(Engine!$C$25794:$C$25825,INDIRECT("Coefficients!$CD$2:$CD$33")))),1/(1+EXP(-SUMPRODUCT(Engine!$C$25794:$C$25825,INDIRECT("Coefficients!$CE$2:$CE$33"))))))</f>
      </c>
      <c r="BE812" s="8">
        <f>IF(OR($B812="",$C812="",$D812="",$E812="",$F812="",$G812="",$H812="",$I812="",$J812="",$K812="",$L812=""),"",IF($B812="Female",1/(1+EXP(-SUMPRODUCT(Engine!$C$25794:$C$25825,INDIRECT("Coefficients!$CF$2:$CF$33")))),1/(1+EXP(-SUMPRODUCT(Engine!$C$25794:$C$25825,INDIRECT("Coefficients!$CG$2:$CG$33"))))))</f>
      </c>
      <c r="BF812" s="8">
        <f>IF(OR($B812="",$C812="",$D812="",$E812="",$F812="",$G812="",$H812="",$I812="",$J812="",$K812="",$L812=""),"",IF($B812="Female",1/(1+EXP(-SUMPRODUCT(Engine!$C$25794:$C$25825,INDIRECT("Coefficients!$CH$2:$CH$33")))),1/(1+EXP(-SUMPRODUCT(Engine!$C$25794:$C$25825,INDIRECT("Coefficients!$CI$2:$CI$33"))))))</f>
      </c>
      <c r="BG812" s="8">
        <f>IF(OR($B812="",$C812="",$D812="",$E812="",$F812="",$G812="",$H812="",$I812="",$J812="",$K812="",$L812=""),"",IF($B812="Female",1/(1+EXP(-SUMPRODUCT(Engine!$C$25794:$C$25825,INDIRECT("Coefficients!$CJ$2:$CJ$33")))),1/(1+EXP(-SUMPRODUCT(Engine!$C$25794:$C$25825,INDIRECT("Coefficients!$CK$2:$CK$33"))))))</f>
      </c>
      <c r="BH812" s="8">
        <f>IF(OR($B812="",$C812="",$D812="",$E812="",$F812="",$G812="",$H812="",$I812="",$J812="",$K812="",$L812=""),"",IF($B812="Female",1/(1+EXP(-SUMPRODUCT(Engine!$C$25794:$C$25825,INDIRECT("Coefficients!$CL$2:$CL$33")))),1/(1+EXP(-SUMPRODUCT(Engine!$C$25794:$C$25825,INDIRECT("Coefficients!$CM$2:$CM$33"))))))</f>
      </c>
      <c r="BI812" s="8">
        <f>IF(OR($B812="",$C812="",$D812="",$E812="",$F812="",$G812="",$H812="",$I812="",$J812="",$K812="",$L812=""),"",IF($B812="Female",1/(1+EXP(-SUMPRODUCT(Engine!$C$25794:$C$25825,INDIRECT("Coefficients!$CN$2:$CN$33")))),1/(1+EXP(-SUMPRODUCT(Engine!$C$25794:$C$25825,INDIRECT("Coefficients!$CO$2:$CO$33"))))))</f>
      </c>
      <c r="BJ812" s="8">
        <f>IF(OR($B812="",$C812="",$D812="",$E812="",$F812="",$G812="",$H812="",$I812="",$J812="",$K812="",$L812=""),"",IF($B812="Female",1/(1+EXP(-SUMPRODUCT(Engine!$C$25794:$C$25825,INDIRECT("Coefficients!$CP$2:$CP$33")))),1/(1+EXP(-SUMPRODUCT(Engine!$C$25794:$C$25825,INDIRECT("Coefficients!$CQ$2:$CQ$33"))))))</f>
      </c>
      <c r="BK812" s="8">
        <f>IF(OR($B812="",$C812="",$D812="",$E812="",$F812="",$G812="",$H812="",$I812="",$J812="",$K812="",$L812=""),"",IF($B812="Female",1/(1+EXP(-SUMPRODUCT(Engine!$C$25794:$C$25825,INDIRECT("Coefficients!$CR$2:$CR$33")))),1/(1+EXP(-SUMPRODUCT(Engine!$C$25794:$C$25825,INDIRECT("Coefficients!$CS$2:$CS$33"))))))</f>
      </c>
      <c r="BL812" s="8">
        <f>IF(OR($B812="",$C812="",$D812="",$E812="",$F812="",$G812="",$H812="",$I812="",$J812="",$K812="",$L812=""),"",IF($B812="Female",1/(1+EXP(-SUMPRODUCT(Engine!$C$25794:$C$25825,INDIRECT("Coefficients!$CT$2:$CT$33")))),1/(1+EXP(-SUMPRODUCT(Engine!$C$25794:$C$25825,INDIRECT("Coefficients!$CU$2:$CU$33"))))))</f>
      </c>
      <c r="BM812" s="8">
        <f>IF(OR($B812="",$C812="",$D812="",$E812="",$F812="",$G812="",$H812="",$I812="",$J812="",$K812="",$L812=""),"",IF($B812="Female",1/(1+EXP(-SUMPRODUCT(Engine!$C$25794:$C$25825,INDIRECT("Coefficients!$CV$2:$CV$33")))),1/(1+EXP(-SUMPRODUCT(Engine!$C$25794:$C$25825,INDIRECT("Coefficients!$CW$2:$CW$33"))))))</f>
      </c>
    </row>
    <row r="813" spans="1:6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8">
        <f>IF(OR($B813="",$C813="",$D813="",$E813="",$F813="",$G813="",$H813="",$I813="",$J813="",$K813="",$L813=""),"",IF($B813="Female",1/(1+EXP(-SUMPRODUCT(Engine!$C$25826:$C$25857,INDIRECT("Coefficients!$B$2:$B$33")))),1/(1+EXP(-SUMPRODUCT(Engine!$C$25826:$C$25857,INDIRECT("Coefficients!$C$2:$C$33"))))))</f>
      </c>
      <c r="Q813" s="8">
        <f>IF(OR($B813="",$C813="",$D813="",$E813="",$F813="",$G813="",$H813="",$I813="",$J813="",$K813="",$L813=""),"",IF($B813="Female",1/(1+EXP(-SUMPRODUCT(Engine!$C$25826:$C$25857,INDIRECT("Coefficients!$D$2:$D$33")))),1/(1+EXP(-SUMPRODUCT(Engine!$C$25826:$C$25857,INDIRECT("Coefficients!$E$2:$E$33"))))))</f>
      </c>
      <c r="R813" s="8">
        <f>IF(OR($B813="",$C813="",$D813="",$E813="",$F813="",$G813="",$H813="",$I813="",$J813="",$K813="",$L813=""),"",IF($B813="Female",1/(1+EXP(-SUMPRODUCT(Engine!$C$25826:$C$25857,INDIRECT("Coefficients!$F$2:$F$33")))),1/(1+EXP(-SUMPRODUCT(Engine!$C$25826:$C$25857,INDIRECT("Coefficients!$G$2:$G$33"))))))</f>
      </c>
      <c r="S813" s="8">
        <f>IF(OR($B813="",$C813="",$D813="",$E813="",$F813="",$G813="",$H813="",$I813="",$J813="",$K813="",$L813=""),"",IF($B813="Female",1/(1+EXP(-SUMPRODUCT(Engine!$C$25826:$C$25857,INDIRECT("Coefficients!$H$2:$H$33")))),1/(1+EXP(-SUMPRODUCT(Engine!$C$25826:$C$25857,INDIRECT("Coefficients!$I$2:$I$33"))))))</f>
      </c>
      <c r="T813" s="8">
        <f>IF(OR($B813="",$C813="",$D813="",$E813="",$F813="",$G813="",$H813="",$I813="",$J813="",$K813="",$L813=""),"",IF($B813="Female",1/(1+EXP(-SUMPRODUCT(Engine!$C$25826:$C$25857,INDIRECT("Coefficients!$J$2:$J$33")))),1/(1+EXP(-SUMPRODUCT(Engine!$C$25826:$C$25857,INDIRECT("Coefficients!$K$2:$K$33"))))))</f>
      </c>
      <c r="U813" s="8">
        <f>IF(OR($B813="",$C813="",$D813="",$E813="",$F813="",$G813="",$H813="",$I813="",$J813="",$K813="",$L813=""),"",IF($B813="Female",1/(1+EXP(-SUMPRODUCT(Engine!$C$25826:$C$25857,INDIRECT("Coefficients!$L$2:$L$33")))),1/(1+EXP(-SUMPRODUCT(Engine!$C$25826:$C$25857,INDIRECT("Coefficients!$M$2:$M$33"))))))</f>
      </c>
      <c r="V813" s="8">
        <f>IF(OR($B813="",$C813="",$D813="",$E813="",$F813="",$G813="",$H813="",$I813="",$J813="",$K813="",$L813=""),"",IF($B813="Female",1/(1+EXP(-SUMPRODUCT(Engine!$C$25826:$C$25857,INDIRECT("Coefficients!$N$2:$N$33")))),1/(1+EXP(-SUMPRODUCT(Engine!$C$25826:$C$25857,INDIRECT("Coefficients!$O$2:$O$33"))))))</f>
      </c>
      <c r="W813" s="8">
        <f>IF(OR($B813="",$C813="",$D813="",$E813="",$F813="",$G813="",$H813="",$I813="",$J813="",$K813="",$L813=""),"",IF($B813="Female",1/(1+EXP(-SUMPRODUCT(Engine!$C$25826:$C$25857,INDIRECT("Coefficients!$P$2:$P$33")))),1/(1+EXP(-SUMPRODUCT(Engine!$C$25826:$C$25857,INDIRECT("Coefficients!$Q$2:$Q$33"))))))</f>
      </c>
      <c r="X813" s="8">
        <f>IF(OR($B813="",$C813="",$D813="",$E813="",$F813="",$G813="",$H813="",$I813="",$J813="",$K813="",$L813=""),"",IF($B813="Female",1/(1+EXP(-SUMPRODUCT(Engine!$C$25826:$C$25857,INDIRECT("Coefficients!$R$2:$R$33")))),1/(1+EXP(-SUMPRODUCT(Engine!$C$25826:$C$25857,INDIRECT("Coefficients!$S$2:$S$33"))))))</f>
      </c>
      <c r="Y813" s="8">
        <f>IF(OR($B813="",$C813="",$D813="",$E813="",$F813="",$G813="",$H813="",$I813="",$J813="",$K813="",$L813=""),"",IF($B813="Female",1/(1+EXP(-SUMPRODUCT(Engine!$C$25826:$C$25857,INDIRECT("Coefficients!$T$2:$T$33")))),1/(1+EXP(-SUMPRODUCT(Engine!$C$25826:$C$25857,INDIRECT("Coefficients!$U$2:$U$33"))))))</f>
      </c>
      <c r="Z813" s="8">
        <f>IF(OR($B813="",$C813="",$D813="",$E813="",$F813="",$G813="",$H813="",$I813="",$J813="",$K813="",$L813=""),"",IF($B813="Female",1/(1+EXP(-SUMPRODUCT(Engine!$C$25826:$C$25857,INDIRECT("Coefficients!$V$2:$V$33")))),1/(1+EXP(-SUMPRODUCT(Engine!$C$25826:$C$25857,INDIRECT("Coefficients!$W$2:$W$33"))))))</f>
      </c>
      <c r="AA813" s="8">
        <f>IF(OR($B813="",$C813="",$D813="",$E813="",$F813="",$G813="",$H813="",$I813="",$J813="",$K813="",$L813=""),"",IF($B813="Female",1/(1+EXP(-SUMPRODUCT(Engine!$C$25826:$C$25857,INDIRECT("Coefficients!$X$2:$X$33")))),1/(1+EXP(-SUMPRODUCT(Engine!$C$25826:$C$25857,INDIRECT("Coefficients!$Y$2:$Y$33"))))))</f>
      </c>
      <c r="AB813" s="8">
        <f>IF(OR($B813="",$C813="",$D813="",$E813="",$F813="",$G813="",$H813="",$I813="",$J813="",$K813="",$L813=""),"",IF($B813="Female",1/(1+EXP(-SUMPRODUCT(Engine!$C$25826:$C$25857,INDIRECT("Coefficients!$Z$2:$Z$33")))),1/(1+EXP(-SUMPRODUCT(Engine!$C$25826:$C$25857,INDIRECT("Coefficients!$AA$2:$AA$33"))))))</f>
      </c>
      <c r="AC813" s="8">
        <f>IF(OR($B813="",$C813="",$D813="",$E813="",$F813="",$G813="",$H813="",$I813="",$J813="",$K813="",$L813=""),"",IF($B813="Female",1/(1+EXP(-SUMPRODUCT(Engine!$C$25826:$C$25857,INDIRECT("Coefficients!$AB$2:$AB$33")))),1/(1+EXP(-SUMPRODUCT(Engine!$C$25826:$C$25857,INDIRECT("Coefficients!$AC$2:$AC$33"))))))</f>
      </c>
      <c r="AD813" s="8">
        <f>IF(OR($B813="",$C813="",$D813="",$E813="",$F813="",$G813="",$H813="",$I813="",$J813="",$K813="",$L813=""),"",IF($B813="Female",1/(1+EXP(-SUMPRODUCT(Engine!$C$25826:$C$25857,INDIRECT("Coefficients!$AD$2:$AD$33")))),1/(1+EXP(-SUMPRODUCT(Engine!$C$25826:$C$25857,INDIRECT("Coefficients!$AE$2:$AE$33"))))))</f>
      </c>
      <c r="AE813" s="8">
        <f>IF(OR($B813="",$C813="",$D813="",$E813="",$F813="",$G813="",$H813="",$I813="",$J813="",$K813="",$L813=""),"",IF($B813="Female",1/(1+EXP(-SUMPRODUCT(Engine!$C$25826:$C$25857,INDIRECT("Coefficients!$AF$2:$AF$33")))),1/(1+EXP(-SUMPRODUCT(Engine!$C$25826:$C$25857,INDIRECT("Coefficients!$AG$2:$AG$33"))))))</f>
      </c>
      <c r="AF813" s="8">
        <f>IF(OR($B813="",$C813="",$D813="",$E813="",$F813="",$G813="",$H813="",$I813="",$J813="",$K813="",$L813=""),"",IF($B813="Female",1/(1+EXP(-SUMPRODUCT(Engine!$C$25826:$C$25857,INDIRECT("Coefficients!$AH$2:$AH$33")))),1/(1+EXP(-SUMPRODUCT(Engine!$C$25826:$C$25857,INDIRECT("Coefficients!$AI$2:$AI$33"))))))</f>
      </c>
      <c r="AG813" s="8">
        <f>IF(OR($B813="",$C813="",$D813="",$E813="",$F813="",$G813="",$H813="",$I813="",$J813="",$K813="",$L813=""),"",IF($B813="Female",1/(1+EXP(-SUMPRODUCT(Engine!$C$25826:$C$25857,INDIRECT("Coefficients!$AJ$2:$AJ$33")))),1/(1+EXP(-SUMPRODUCT(Engine!$C$25826:$C$25857,INDIRECT("Coefficients!$AK$2:$AK$33"))))))</f>
      </c>
      <c r="AH813" s="8">
        <f>IF(OR($B813="",$C813="",$D813="",$E813="",$F813="",$G813="",$H813="",$I813="",$J813="",$K813="",$L813=""),"",IF($B813="Female",1/(1+EXP(-SUMPRODUCT(Engine!$C$25826:$C$25857,INDIRECT("Coefficients!$AL$2:$AL$33")))),1/(1+EXP(-SUMPRODUCT(Engine!$C$25826:$C$25857,INDIRECT("Coefficients!$AM$2:$AM$33"))))))</f>
      </c>
      <c r="AI813" s="8">
        <f>IF(OR($B813="",$C813="",$D813="",$E813="",$F813="",$G813="",$H813="",$I813="",$J813="",$K813="",$L813=""),"",IF($B813="Female",1/(1+EXP(-SUMPRODUCT(Engine!$C$25826:$C$25857,INDIRECT("Coefficients!$AN$2:$AN$33")))),1/(1+EXP(-SUMPRODUCT(Engine!$C$25826:$C$25857,INDIRECT("Coefficients!$AO$2:$AO$33"))))))</f>
      </c>
      <c r="AJ813" s="8">
        <f>IF(OR($B813="",$C813="",$D813="",$E813="",$F813="",$G813="",$H813="",$I813="",$J813="",$K813="",$L813=""),"",IF($B813="Female",1/(1+EXP(-SUMPRODUCT(Engine!$C$25826:$C$25857,INDIRECT("Coefficients!$AP$2:$AP$33")))),1/(1+EXP(-SUMPRODUCT(Engine!$C$25826:$C$25857,INDIRECT("Coefficients!$AQ$2:$AQ$33"))))))</f>
      </c>
      <c r="AK813" s="8">
        <f>IF(OR($B813="",$C813="",$D813="",$E813="",$F813="",$G813="",$H813="",$I813="",$J813="",$K813="",$L813=""),"",IF($B813="Female",1/(1+EXP(-SUMPRODUCT(Engine!$C$25826:$C$25857,INDIRECT("Coefficients!$AR$2:$AR$33")))),1/(1+EXP(-SUMPRODUCT(Engine!$C$25826:$C$25857,INDIRECT("Coefficients!$AS$2:$AS$33"))))))</f>
      </c>
      <c r="AL813" s="8">
        <f>IF(OR($B813="",$C813="",$D813="",$E813="",$F813="",$G813="",$H813="",$I813="",$J813="",$K813="",$L813=""),"",IF($B813="Female",1/(1+EXP(-SUMPRODUCT(Engine!$C$25826:$C$25857,INDIRECT("Coefficients!$AT$2:$AT$33")))),1/(1+EXP(-SUMPRODUCT(Engine!$C$25826:$C$25857,INDIRECT("Coefficients!$AU$2:$AU$33"))))))</f>
      </c>
      <c r="AM813" s="8">
        <f>IF(OR($B813="",$C813="",$D813="",$E813="",$F813="",$G813="",$H813="",$I813="",$J813="",$K813="",$L813=""),"",IF($B813="Female",1/(1+EXP(-SUMPRODUCT(Engine!$C$25826:$C$25857,INDIRECT("Coefficients!$AV$2:$AV$33")))),1/(1+EXP(-SUMPRODUCT(Engine!$C$25826:$C$25857,INDIRECT("Coefficients!$AW$2:$AW$33"))))))</f>
      </c>
      <c r="AN813" s="8">
        <f>IF(OR($B813="",$C813="",$D813="",$E813="",$F813="",$G813="",$H813="",$I813="",$J813="",$K813="",$L813=""),"",IF($B813="Female",1/(1+EXP(-SUMPRODUCT(Engine!$C$25826:$C$25857,INDIRECT("Coefficients!$AX$2:$AX$33")))),1/(1+EXP(-SUMPRODUCT(Engine!$C$25826:$C$25857,INDIRECT("Coefficients!$AY$2:$AY$33"))))))</f>
      </c>
      <c r="AO813" s="8">
        <f>IF(OR($B813="",$C813="",$D813="",$E813="",$F813="",$G813="",$H813="",$I813="",$J813="",$K813="",$L813=""),"",IF($B813="Female",1/(1+EXP(-SUMPRODUCT(Engine!$C$25826:$C$25857,INDIRECT("Coefficients!$AZ$2:$AZ$33")))),1/(1+EXP(-SUMPRODUCT(Engine!$C$25826:$C$25857,INDIRECT("Coefficients!$BA$2:$BA$33"))))))</f>
      </c>
      <c r="AP813" s="8">
        <f>IF(OR($B813="",$C813="",$D813="",$E813="",$F813="",$G813="",$H813="",$I813="",$J813="",$K813="",$L813=""),"",IF($B813="Female",1/(1+EXP(-SUMPRODUCT(Engine!$C$25826:$C$25857,INDIRECT("Coefficients!$BB$2:$BB$33")))),1/(1+EXP(-SUMPRODUCT(Engine!$C$25826:$C$25857,INDIRECT("Coefficients!$BC$2:$BC$33"))))))</f>
      </c>
      <c r="AQ813" s="8">
        <f>IF(OR($B813="",$C813="",$D813="",$E813="",$F813="",$G813="",$H813="",$I813="",$J813="",$K813="",$L813=""),"",IF($B813="Female",1/(1+EXP(-SUMPRODUCT(Engine!$C$25826:$C$25857,INDIRECT("Coefficients!$BD$2:$BD$33")))),1/(1+EXP(-SUMPRODUCT(Engine!$C$25826:$C$25857,INDIRECT("Coefficients!$BE$2:$BE$33"))))))</f>
      </c>
      <c r="AR813" s="8">
        <f>IF(OR($B813="",$C813="",$D813="",$E813="",$F813="",$G813="",$H813="",$I813="",$J813="",$K813="",$L813=""),"",IF($B813="Female",1/(1+EXP(-SUMPRODUCT(Engine!$C$25826:$C$25857,INDIRECT("Coefficients!$BF$2:$BF$33")))),1/(1+EXP(-SUMPRODUCT(Engine!$C$25826:$C$25857,INDIRECT("Coefficients!$BG$2:$BG$33"))))))</f>
      </c>
      <c r="AS813" s="8">
        <f>IF(OR($B813="",$C813="",$D813="",$E813="",$F813="",$G813="",$H813="",$I813="",$J813="",$K813="",$L813=""),"",IF($B813="Female",1/(1+EXP(-SUMPRODUCT(Engine!$C$25826:$C$25857,INDIRECT("Coefficients!$BH$2:$BH$33")))),1/(1+EXP(-SUMPRODUCT(Engine!$C$25826:$C$25857,INDIRECT("Coefficients!$BI$2:$BI$33"))))))</f>
      </c>
      <c r="AT813" s="8">
        <f>IF(OR($B813="",$C813="",$D813="",$E813="",$F813="",$G813="",$H813="",$I813="",$J813="",$K813="",$L813=""),"",IF($B813="Female",1/(1+EXP(-SUMPRODUCT(Engine!$C$25826:$C$25857,INDIRECT("Coefficients!$BJ$2:$BJ$33")))),1/(1+EXP(-SUMPRODUCT(Engine!$C$25826:$C$25857,INDIRECT("Coefficients!$BK$2:$BK$33"))))))</f>
      </c>
      <c r="AU813" s="8">
        <f>IF(OR($B813="",$C813="",$D813="",$E813="",$F813="",$G813="",$H813="",$I813="",$J813="",$K813="",$L813=""),"",IF($B813="Female",1/(1+EXP(-SUMPRODUCT(Engine!$C$25826:$C$25857,INDIRECT("Coefficients!$BL$2:$BL$33")))),1/(1+EXP(-SUMPRODUCT(Engine!$C$25826:$C$25857,INDIRECT("Coefficients!$BM$2:$BM$33"))))))</f>
      </c>
      <c r="AV813" s="8">
        <f>IF(OR($B813="",$C813="",$D813="",$E813="",$F813="",$G813="",$H813="",$I813="",$J813="",$K813="",$L813=""),"",IF($B813="Female",1/(1+EXP(-SUMPRODUCT(Engine!$C$25826:$C$25857,INDIRECT("Coefficients!$BN$2:$BN$33")))),1/(1+EXP(-SUMPRODUCT(Engine!$C$25826:$C$25857,INDIRECT("Coefficients!$BO$2:$BO$33"))))))</f>
      </c>
      <c r="AW813" s="8">
        <f>IF(OR($B813="",$C813="",$D813="",$E813="",$F813="",$G813="",$H813="",$I813="",$J813="",$K813="",$L813=""),"",IF($B813="Female",1/(1+EXP(-SUMPRODUCT(Engine!$C$25826:$C$25857,INDIRECT("Coefficients!$BP$2:$BP$33")))),1/(1+EXP(-SUMPRODUCT(Engine!$C$25826:$C$25857,INDIRECT("Coefficients!$BQ$2:$BQ$33"))))))</f>
      </c>
      <c r="AX813" s="8">
        <f>IF(OR($B813="",$C813="",$D813="",$E813="",$F813="",$G813="",$H813="",$I813="",$J813="",$K813="",$L813=""),"",IF($B813="Female",1/(1+EXP(-SUMPRODUCT(Engine!$C$25826:$C$25857,INDIRECT("Coefficients!$BR$2:$BR$33")))),1/(1+EXP(-SUMPRODUCT(Engine!$C$25826:$C$25857,INDIRECT("Coefficients!$BS$2:$BS$33"))))))</f>
      </c>
      <c r="AY813" s="8">
        <f>IF(OR($B813="",$C813="",$D813="",$E813="",$F813="",$G813="",$H813="",$I813="",$J813="",$K813="",$L813=""),"",IF($B813="Female",1/(1+EXP(-SUMPRODUCT(Engine!$C$25826:$C$25857,INDIRECT("Coefficients!$BT$2:$BT$33")))),1/(1+EXP(-SUMPRODUCT(Engine!$C$25826:$C$25857,INDIRECT("Coefficients!$BU$2:$BU$33"))))))</f>
      </c>
      <c r="AZ813" s="8">
        <f>IF(OR($B813="",$C813="",$D813="",$E813="",$F813="",$G813="",$H813="",$I813="",$J813="",$K813="",$L813=""),"",IF($B813="Female",1/(1+EXP(-SUMPRODUCT(Engine!$C$25826:$C$25857,INDIRECT("Coefficients!$BV$2:$BV$33")))),1/(1+EXP(-SUMPRODUCT(Engine!$C$25826:$C$25857,INDIRECT("Coefficients!$BW$2:$BW$33"))))))</f>
      </c>
      <c r="BA813" s="8">
        <f>IF(OR($B813="",$C813="",$D813="",$E813="",$F813="",$G813="",$H813="",$I813="",$J813="",$K813="",$L813=""),"",IF($B813="Female",1/(1+EXP(-SUMPRODUCT(Engine!$C$25826:$C$25857,INDIRECT("Coefficients!$BX$2:$BX$33")))),1/(1+EXP(-SUMPRODUCT(Engine!$C$25826:$C$25857,INDIRECT("Coefficients!$BY$2:$BY$33"))))))</f>
      </c>
      <c r="BB813" s="8">
        <f>IF(OR($B813="",$C813="",$D813="",$E813="",$F813="",$G813="",$H813="",$I813="",$J813="",$K813="",$L813=""),"",IF($B813="Female",1/(1+EXP(-SUMPRODUCT(Engine!$C$25826:$C$25857,INDIRECT("Coefficients!$BZ$2:$BZ$33")))),1/(1+EXP(-SUMPRODUCT(Engine!$C$25826:$C$25857,INDIRECT("Coefficients!$CA$2:$CA$33"))))))</f>
      </c>
      <c r="BC813" s="8">
        <f>IF(OR($B813="",$C813="",$D813="",$E813="",$F813="",$G813="",$H813="",$I813="",$J813="",$K813="",$L813=""),"",IF($B813="Female",1/(1+EXP(-SUMPRODUCT(Engine!$C$25826:$C$25857,INDIRECT("Coefficients!$CB$2:$CB$33")))),1/(1+EXP(-SUMPRODUCT(Engine!$C$25826:$C$25857,INDIRECT("Coefficients!$CC$2:$CC$33"))))))</f>
      </c>
      <c r="BD813" s="8">
        <f>IF(OR($B813="",$C813="",$D813="",$E813="",$F813="",$G813="",$H813="",$I813="",$J813="",$K813="",$L813=""),"",IF($B813="Female",1/(1+EXP(-SUMPRODUCT(Engine!$C$25826:$C$25857,INDIRECT("Coefficients!$CD$2:$CD$33")))),1/(1+EXP(-SUMPRODUCT(Engine!$C$25826:$C$25857,INDIRECT("Coefficients!$CE$2:$CE$33"))))))</f>
      </c>
      <c r="BE813" s="8">
        <f>IF(OR($B813="",$C813="",$D813="",$E813="",$F813="",$G813="",$H813="",$I813="",$J813="",$K813="",$L813=""),"",IF($B813="Female",1/(1+EXP(-SUMPRODUCT(Engine!$C$25826:$C$25857,INDIRECT("Coefficients!$CF$2:$CF$33")))),1/(1+EXP(-SUMPRODUCT(Engine!$C$25826:$C$25857,INDIRECT("Coefficients!$CG$2:$CG$33"))))))</f>
      </c>
      <c r="BF813" s="8">
        <f>IF(OR($B813="",$C813="",$D813="",$E813="",$F813="",$G813="",$H813="",$I813="",$J813="",$K813="",$L813=""),"",IF($B813="Female",1/(1+EXP(-SUMPRODUCT(Engine!$C$25826:$C$25857,INDIRECT("Coefficients!$CH$2:$CH$33")))),1/(1+EXP(-SUMPRODUCT(Engine!$C$25826:$C$25857,INDIRECT("Coefficients!$CI$2:$CI$33"))))))</f>
      </c>
      <c r="BG813" s="8">
        <f>IF(OR($B813="",$C813="",$D813="",$E813="",$F813="",$G813="",$H813="",$I813="",$J813="",$K813="",$L813=""),"",IF($B813="Female",1/(1+EXP(-SUMPRODUCT(Engine!$C$25826:$C$25857,INDIRECT("Coefficients!$CJ$2:$CJ$33")))),1/(1+EXP(-SUMPRODUCT(Engine!$C$25826:$C$25857,INDIRECT("Coefficients!$CK$2:$CK$33"))))))</f>
      </c>
      <c r="BH813" s="8">
        <f>IF(OR($B813="",$C813="",$D813="",$E813="",$F813="",$G813="",$H813="",$I813="",$J813="",$K813="",$L813=""),"",IF($B813="Female",1/(1+EXP(-SUMPRODUCT(Engine!$C$25826:$C$25857,INDIRECT("Coefficients!$CL$2:$CL$33")))),1/(1+EXP(-SUMPRODUCT(Engine!$C$25826:$C$25857,INDIRECT("Coefficients!$CM$2:$CM$33"))))))</f>
      </c>
      <c r="BI813" s="8">
        <f>IF(OR($B813="",$C813="",$D813="",$E813="",$F813="",$G813="",$H813="",$I813="",$J813="",$K813="",$L813=""),"",IF($B813="Female",1/(1+EXP(-SUMPRODUCT(Engine!$C$25826:$C$25857,INDIRECT("Coefficients!$CN$2:$CN$33")))),1/(1+EXP(-SUMPRODUCT(Engine!$C$25826:$C$25857,INDIRECT("Coefficients!$CO$2:$CO$33"))))))</f>
      </c>
      <c r="BJ813" s="8">
        <f>IF(OR($B813="",$C813="",$D813="",$E813="",$F813="",$G813="",$H813="",$I813="",$J813="",$K813="",$L813=""),"",IF($B813="Female",1/(1+EXP(-SUMPRODUCT(Engine!$C$25826:$C$25857,INDIRECT("Coefficients!$CP$2:$CP$33")))),1/(1+EXP(-SUMPRODUCT(Engine!$C$25826:$C$25857,INDIRECT("Coefficients!$CQ$2:$CQ$33"))))))</f>
      </c>
      <c r="BK813" s="8">
        <f>IF(OR($B813="",$C813="",$D813="",$E813="",$F813="",$G813="",$H813="",$I813="",$J813="",$K813="",$L813=""),"",IF($B813="Female",1/(1+EXP(-SUMPRODUCT(Engine!$C$25826:$C$25857,INDIRECT("Coefficients!$CR$2:$CR$33")))),1/(1+EXP(-SUMPRODUCT(Engine!$C$25826:$C$25857,INDIRECT("Coefficients!$CS$2:$CS$33"))))))</f>
      </c>
      <c r="BL813" s="8">
        <f>IF(OR($B813="",$C813="",$D813="",$E813="",$F813="",$G813="",$H813="",$I813="",$J813="",$K813="",$L813=""),"",IF($B813="Female",1/(1+EXP(-SUMPRODUCT(Engine!$C$25826:$C$25857,INDIRECT("Coefficients!$CT$2:$CT$33")))),1/(1+EXP(-SUMPRODUCT(Engine!$C$25826:$C$25857,INDIRECT("Coefficients!$CU$2:$CU$33"))))))</f>
      </c>
      <c r="BM813" s="8">
        <f>IF(OR($B813="",$C813="",$D813="",$E813="",$F813="",$G813="",$H813="",$I813="",$J813="",$K813="",$L813=""),"",IF($B813="Female",1/(1+EXP(-SUMPRODUCT(Engine!$C$25826:$C$25857,INDIRECT("Coefficients!$CV$2:$CV$33")))),1/(1+EXP(-SUMPRODUCT(Engine!$C$25826:$C$25857,INDIRECT("Coefficients!$CW$2:$CW$33"))))))</f>
      </c>
    </row>
    <row r="814" spans="1:6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8">
        <f>IF(OR($B814="",$C814="",$D814="",$E814="",$F814="",$G814="",$H814="",$I814="",$J814="",$K814="",$L814=""),"",IF($B814="Female",1/(1+EXP(-SUMPRODUCT(Engine!$C$25858:$C$25889,INDIRECT("Coefficients!$B$2:$B$33")))),1/(1+EXP(-SUMPRODUCT(Engine!$C$25858:$C$25889,INDIRECT("Coefficients!$C$2:$C$33"))))))</f>
      </c>
      <c r="Q814" s="8">
        <f>IF(OR($B814="",$C814="",$D814="",$E814="",$F814="",$G814="",$H814="",$I814="",$J814="",$K814="",$L814=""),"",IF($B814="Female",1/(1+EXP(-SUMPRODUCT(Engine!$C$25858:$C$25889,INDIRECT("Coefficients!$D$2:$D$33")))),1/(1+EXP(-SUMPRODUCT(Engine!$C$25858:$C$25889,INDIRECT("Coefficients!$E$2:$E$33"))))))</f>
      </c>
      <c r="R814" s="8">
        <f>IF(OR($B814="",$C814="",$D814="",$E814="",$F814="",$G814="",$H814="",$I814="",$J814="",$K814="",$L814=""),"",IF($B814="Female",1/(1+EXP(-SUMPRODUCT(Engine!$C$25858:$C$25889,INDIRECT("Coefficients!$F$2:$F$33")))),1/(1+EXP(-SUMPRODUCT(Engine!$C$25858:$C$25889,INDIRECT("Coefficients!$G$2:$G$33"))))))</f>
      </c>
      <c r="S814" s="8">
        <f>IF(OR($B814="",$C814="",$D814="",$E814="",$F814="",$G814="",$H814="",$I814="",$J814="",$K814="",$L814=""),"",IF($B814="Female",1/(1+EXP(-SUMPRODUCT(Engine!$C$25858:$C$25889,INDIRECT("Coefficients!$H$2:$H$33")))),1/(1+EXP(-SUMPRODUCT(Engine!$C$25858:$C$25889,INDIRECT("Coefficients!$I$2:$I$33"))))))</f>
      </c>
      <c r="T814" s="8">
        <f>IF(OR($B814="",$C814="",$D814="",$E814="",$F814="",$G814="",$H814="",$I814="",$J814="",$K814="",$L814=""),"",IF($B814="Female",1/(1+EXP(-SUMPRODUCT(Engine!$C$25858:$C$25889,INDIRECT("Coefficients!$J$2:$J$33")))),1/(1+EXP(-SUMPRODUCT(Engine!$C$25858:$C$25889,INDIRECT("Coefficients!$K$2:$K$33"))))))</f>
      </c>
      <c r="U814" s="8">
        <f>IF(OR($B814="",$C814="",$D814="",$E814="",$F814="",$G814="",$H814="",$I814="",$J814="",$K814="",$L814=""),"",IF($B814="Female",1/(1+EXP(-SUMPRODUCT(Engine!$C$25858:$C$25889,INDIRECT("Coefficients!$L$2:$L$33")))),1/(1+EXP(-SUMPRODUCT(Engine!$C$25858:$C$25889,INDIRECT("Coefficients!$M$2:$M$33"))))))</f>
      </c>
      <c r="V814" s="8">
        <f>IF(OR($B814="",$C814="",$D814="",$E814="",$F814="",$G814="",$H814="",$I814="",$J814="",$K814="",$L814=""),"",IF($B814="Female",1/(1+EXP(-SUMPRODUCT(Engine!$C$25858:$C$25889,INDIRECT("Coefficients!$N$2:$N$33")))),1/(1+EXP(-SUMPRODUCT(Engine!$C$25858:$C$25889,INDIRECT("Coefficients!$O$2:$O$33"))))))</f>
      </c>
      <c r="W814" s="8">
        <f>IF(OR($B814="",$C814="",$D814="",$E814="",$F814="",$G814="",$H814="",$I814="",$J814="",$K814="",$L814=""),"",IF($B814="Female",1/(1+EXP(-SUMPRODUCT(Engine!$C$25858:$C$25889,INDIRECT("Coefficients!$P$2:$P$33")))),1/(1+EXP(-SUMPRODUCT(Engine!$C$25858:$C$25889,INDIRECT("Coefficients!$Q$2:$Q$33"))))))</f>
      </c>
      <c r="X814" s="8">
        <f>IF(OR($B814="",$C814="",$D814="",$E814="",$F814="",$G814="",$H814="",$I814="",$J814="",$K814="",$L814=""),"",IF($B814="Female",1/(1+EXP(-SUMPRODUCT(Engine!$C$25858:$C$25889,INDIRECT("Coefficients!$R$2:$R$33")))),1/(1+EXP(-SUMPRODUCT(Engine!$C$25858:$C$25889,INDIRECT("Coefficients!$S$2:$S$33"))))))</f>
      </c>
      <c r="Y814" s="8">
        <f>IF(OR($B814="",$C814="",$D814="",$E814="",$F814="",$G814="",$H814="",$I814="",$J814="",$K814="",$L814=""),"",IF($B814="Female",1/(1+EXP(-SUMPRODUCT(Engine!$C$25858:$C$25889,INDIRECT("Coefficients!$T$2:$T$33")))),1/(1+EXP(-SUMPRODUCT(Engine!$C$25858:$C$25889,INDIRECT("Coefficients!$U$2:$U$33"))))))</f>
      </c>
      <c r="Z814" s="8">
        <f>IF(OR($B814="",$C814="",$D814="",$E814="",$F814="",$G814="",$H814="",$I814="",$J814="",$K814="",$L814=""),"",IF($B814="Female",1/(1+EXP(-SUMPRODUCT(Engine!$C$25858:$C$25889,INDIRECT("Coefficients!$V$2:$V$33")))),1/(1+EXP(-SUMPRODUCT(Engine!$C$25858:$C$25889,INDIRECT("Coefficients!$W$2:$W$33"))))))</f>
      </c>
      <c r="AA814" s="8">
        <f>IF(OR($B814="",$C814="",$D814="",$E814="",$F814="",$G814="",$H814="",$I814="",$J814="",$K814="",$L814=""),"",IF($B814="Female",1/(1+EXP(-SUMPRODUCT(Engine!$C$25858:$C$25889,INDIRECT("Coefficients!$X$2:$X$33")))),1/(1+EXP(-SUMPRODUCT(Engine!$C$25858:$C$25889,INDIRECT("Coefficients!$Y$2:$Y$33"))))))</f>
      </c>
      <c r="AB814" s="8">
        <f>IF(OR($B814="",$C814="",$D814="",$E814="",$F814="",$G814="",$H814="",$I814="",$J814="",$K814="",$L814=""),"",IF($B814="Female",1/(1+EXP(-SUMPRODUCT(Engine!$C$25858:$C$25889,INDIRECT("Coefficients!$Z$2:$Z$33")))),1/(1+EXP(-SUMPRODUCT(Engine!$C$25858:$C$25889,INDIRECT("Coefficients!$AA$2:$AA$33"))))))</f>
      </c>
      <c r="AC814" s="8">
        <f>IF(OR($B814="",$C814="",$D814="",$E814="",$F814="",$G814="",$H814="",$I814="",$J814="",$K814="",$L814=""),"",IF($B814="Female",1/(1+EXP(-SUMPRODUCT(Engine!$C$25858:$C$25889,INDIRECT("Coefficients!$AB$2:$AB$33")))),1/(1+EXP(-SUMPRODUCT(Engine!$C$25858:$C$25889,INDIRECT("Coefficients!$AC$2:$AC$33"))))))</f>
      </c>
      <c r="AD814" s="8">
        <f>IF(OR($B814="",$C814="",$D814="",$E814="",$F814="",$G814="",$H814="",$I814="",$J814="",$K814="",$L814=""),"",IF($B814="Female",1/(1+EXP(-SUMPRODUCT(Engine!$C$25858:$C$25889,INDIRECT("Coefficients!$AD$2:$AD$33")))),1/(1+EXP(-SUMPRODUCT(Engine!$C$25858:$C$25889,INDIRECT("Coefficients!$AE$2:$AE$33"))))))</f>
      </c>
      <c r="AE814" s="8">
        <f>IF(OR($B814="",$C814="",$D814="",$E814="",$F814="",$G814="",$H814="",$I814="",$J814="",$K814="",$L814=""),"",IF($B814="Female",1/(1+EXP(-SUMPRODUCT(Engine!$C$25858:$C$25889,INDIRECT("Coefficients!$AF$2:$AF$33")))),1/(1+EXP(-SUMPRODUCT(Engine!$C$25858:$C$25889,INDIRECT("Coefficients!$AG$2:$AG$33"))))))</f>
      </c>
      <c r="AF814" s="8">
        <f>IF(OR($B814="",$C814="",$D814="",$E814="",$F814="",$G814="",$H814="",$I814="",$J814="",$K814="",$L814=""),"",IF($B814="Female",1/(1+EXP(-SUMPRODUCT(Engine!$C$25858:$C$25889,INDIRECT("Coefficients!$AH$2:$AH$33")))),1/(1+EXP(-SUMPRODUCT(Engine!$C$25858:$C$25889,INDIRECT("Coefficients!$AI$2:$AI$33"))))))</f>
      </c>
      <c r="AG814" s="8">
        <f>IF(OR($B814="",$C814="",$D814="",$E814="",$F814="",$G814="",$H814="",$I814="",$J814="",$K814="",$L814=""),"",IF($B814="Female",1/(1+EXP(-SUMPRODUCT(Engine!$C$25858:$C$25889,INDIRECT("Coefficients!$AJ$2:$AJ$33")))),1/(1+EXP(-SUMPRODUCT(Engine!$C$25858:$C$25889,INDIRECT("Coefficients!$AK$2:$AK$33"))))))</f>
      </c>
      <c r="AH814" s="8">
        <f>IF(OR($B814="",$C814="",$D814="",$E814="",$F814="",$G814="",$H814="",$I814="",$J814="",$K814="",$L814=""),"",IF($B814="Female",1/(1+EXP(-SUMPRODUCT(Engine!$C$25858:$C$25889,INDIRECT("Coefficients!$AL$2:$AL$33")))),1/(1+EXP(-SUMPRODUCT(Engine!$C$25858:$C$25889,INDIRECT("Coefficients!$AM$2:$AM$33"))))))</f>
      </c>
      <c r="AI814" s="8">
        <f>IF(OR($B814="",$C814="",$D814="",$E814="",$F814="",$G814="",$H814="",$I814="",$J814="",$K814="",$L814=""),"",IF($B814="Female",1/(1+EXP(-SUMPRODUCT(Engine!$C$25858:$C$25889,INDIRECT("Coefficients!$AN$2:$AN$33")))),1/(1+EXP(-SUMPRODUCT(Engine!$C$25858:$C$25889,INDIRECT("Coefficients!$AO$2:$AO$33"))))))</f>
      </c>
      <c r="AJ814" s="8">
        <f>IF(OR($B814="",$C814="",$D814="",$E814="",$F814="",$G814="",$H814="",$I814="",$J814="",$K814="",$L814=""),"",IF($B814="Female",1/(1+EXP(-SUMPRODUCT(Engine!$C$25858:$C$25889,INDIRECT("Coefficients!$AP$2:$AP$33")))),1/(1+EXP(-SUMPRODUCT(Engine!$C$25858:$C$25889,INDIRECT("Coefficients!$AQ$2:$AQ$33"))))))</f>
      </c>
      <c r="AK814" s="8">
        <f>IF(OR($B814="",$C814="",$D814="",$E814="",$F814="",$G814="",$H814="",$I814="",$J814="",$K814="",$L814=""),"",IF($B814="Female",1/(1+EXP(-SUMPRODUCT(Engine!$C$25858:$C$25889,INDIRECT("Coefficients!$AR$2:$AR$33")))),1/(1+EXP(-SUMPRODUCT(Engine!$C$25858:$C$25889,INDIRECT("Coefficients!$AS$2:$AS$33"))))))</f>
      </c>
      <c r="AL814" s="8">
        <f>IF(OR($B814="",$C814="",$D814="",$E814="",$F814="",$G814="",$H814="",$I814="",$J814="",$K814="",$L814=""),"",IF($B814="Female",1/(1+EXP(-SUMPRODUCT(Engine!$C$25858:$C$25889,INDIRECT("Coefficients!$AT$2:$AT$33")))),1/(1+EXP(-SUMPRODUCT(Engine!$C$25858:$C$25889,INDIRECT("Coefficients!$AU$2:$AU$33"))))))</f>
      </c>
      <c r="AM814" s="8">
        <f>IF(OR($B814="",$C814="",$D814="",$E814="",$F814="",$G814="",$H814="",$I814="",$J814="",$K814="",$L814=""),"",IF($B814="Female",1/(1+EXP(-SUMPRODUCT(Engine!$C$25858:$C$25889,INDIRECT("Coefficients!$AV$2:$AV$33")))),1/(1+EXP(-SUMPRODUCT(Engine!$C$25858:$C$25889,INDIRECT("Coefficients!$AW$2:$AW$33"))))))</f>
      </c>
      <c r="AN814" s="8">
        <f>IF(OR($B814="",$C814="",$D814="",$E814="",$F814="",$G814="",$H814="",$I814="",$J814="",$K814="",$L814=""),"",IF($B814="Female",1/(1+EXP(-SUMPRODUCT(Engine!$C$25858:$C$25889,INDIRECT("Coefficients!$AX$2:$AX$33")))),1/(1+EXP(-SUMPRODUCT(Engine!$C$25858:$C$25889,INDIRECT("Coefficients!$AY$2:$AY$33"))))))</f>
      </c>
      <c r="AO814" s="8">
        <f>IF(OR($B814="",$C814="",$D814="",$E814="",$F814="",$G814="",$H814="",$I814="",$J814="",$K814="",$L814=""),"",IF($B814="Female",1/(1+EXP(-SUMPRODUCT(Engine!$C$25858:$C$25889,INDIRECT("Coefficients!$AZ$2:$AZ$33")))),1/(1+EXP(-SUMPRODUCT(Engine!$C$25858:$C$25889,INDIRECT("Coefficients!$BA$2:$BA$33"))))))</f>
      </c>
      <c r="AP814" s="8">
        <f>IF(OR($B814="",$C814="",$D814="",$E814="",$F814="",$G814="",$H814="",$I814="",$J814="",$K814="",$L814=""),"",IF($B814="Female",1/(1+EXP(-SUMPRODUCT(Engine!$C$25858:$C$25889,INDIRECT("Coefficients!$BB$2:$BB$33")))),1/(1+EXP(-SUMPRODUCT(Engine!$C$25858:$C$25889,INDIRECT("Coefficients!$BC$2:$BC$33"))))))</f>
      </c>
      <c r="AQ814" s="8">
        <f>IF(OR($B814="",$C814="",$D814="",$E814="",$F814="",$G814="",$H814="",$I814="",$J814="",$K814="",$L814=""),"",IF($B814="Female",1/(1+EXP(-SUMPRODUCT(Engine!$C$25858:$C$25889,INDIRECT("Coefficients!$BD$2:$BD$33")))),1/(1+EXP(-SUMPRODUCT(Engine!$C$25858:$C$25889,INDIRECT("Coefficients!$BE$2:$BE$33"))))))</f>
      </c>
      <c r="AR814" s="8">
        <f>IF(OR($B814="",$C814="",$D814="",$E814="",$F814="",$G814="",$H814="",$I814="",$J814="",$K814="",$L814=""),"",IF($B814="Female",1/(1+EXP(-SUMPRODUCT(Engine!$C$25858:$C$25889,INDIRECT("Coefficients!$BF$2:$BF$33")))),1/(1+EXP(-SUMPRODUCT(Engine!$C$25858:$C$25889,INDIRECT("Coefficients!$BG$2:$BG$33"))))))</f>
      </c>
      <c r="AS814" s="8">
        <f>IF(OR($B814="",$C814="",$D814="",$E814="",$F814="",$G814="",$H814="",$I814="",$J814="",$K814="",$L814=""),"",IF($B814="Female",1/(1+EXP(-SUMPRODUCT(Engine!$C$25858:$C$25889,INDIRECT("Coefficients!$BH$2:$BH$33")))),1/(1+EXP(-SUMPRODUCT(Engine!$C$25858:$C$25889,INDIRECT("Coefficients!$BI$2:$BI$33"))))))</f>
      </c>
      <c r="AT814" s="8">
        <f>IF(OR($B814="",$C814="",$D814="",$E814="",$F814="",$G814="",$H814="",$I814="",$J814="",$K814="",$L814=""),"",IF($B814="Female",1/(1+EXP(-SUMPRODUCT(Engine!$C$25858:$C$25889,INDIRECT("Coefficients!$BJ$2:$BJ$33")))),1/(1+EXP(-SUMPRODUCT(Engine!$C$25858:$C$25889,INDIRECT("Coefficients!$BK$2:$BK$33"))))))</f>
      </c>
      <c r="AU814" s="8">
        <f>IF(OR($B814="",$C814="",$D814="",$E814="",$F814="",$G814="",$H814="",$I814="",$J814="",$K814="",$L814=""),"",IF($B814="Female",1/(1+EXP(-SUMPRODUCT(Engine!$C$25858:$C$25889,INDIRECT("Coefficients!$BL$2:$BL$33")))),1/(1+EXP(-SUMPRODUCT(Engine!$C$25858:$C$25889,INDIRECT("Coefficients!$BM$2:$BM$33"))))))</f>
      </c>
      <c r="AV814" s="8">
        <f>IF(OR($B814="",$C814="",$D814="",$E814="",$F814="",$G814="",$H814="",$I814="",$J814="",$K814="",$L814=""),"",IF($B814="Female",1/(1+EXP(-SUMPRODUCT(Engine!$C$25858:$C$25889,INDIRECT("Coefficients!$BN$2:$BN$33")))),1/(1+EXP(-SUMPRODUCT(Engine!$C$25858:$C$25889,INDIRECT("Coefficients!$BO$2:$BO$33"))))))</f>
      </c>
      <c r="AW814" s="8">
        <f>IF(OR($B814="",$C814="",$D814="",$E814="",$F814="",$G814="",$H814="",$I814="",$J814="",$K814="",$L814=""),"",IF($B814="Female",1/(1+EXP(-SUMPRODUCT(Engine!$C$25858:$C$25889,INDIRECT("Coefficients!$BP$2:$BP$33")))),1/(1+EXP(-SUMPRODUCT(Engine!$C$25858:$C$25889,INDIRECT("Coefficients!$BQ$2:$BQ$33"))))))</f>
      </c>
      <c r="AX814" s="8">
        <f>IF(OR($B814="",$C814="",$D814="",$E814="",$F814="",$G814="",$H814="",$I814="",$J814="",$K814="",$L814=""),"",IF($B814="Female",1/(1+EXP(-SUMPRODUCT(Engine!$C$25858:$C$25889,INDIRECT("Coefficients!$BR$2:$BR$33")))),1/(1+EXP(-SUMPRODUCT(Engine!$C$25858:$C$25889,INDIRECT("Coefficients!$BS$2:$BS$33"))))))</f>
      </c>
      <c r="AY814" s="8">
        <f>IF(OR($B814="",$C814="",$D814="",$E814="",$F814="",$G814="",$H814="",$I814="",$J814="",$K814="",$L814=""),"",IF($B814="Female",1/(1+EXP(-SUMPRODUCT(Engine!$C$25858:$C$25889,INDIRECT("Coefficients!$BT$2:$BT$33")))),1/(1+EXP(-SUMPRODUCT(Engine!$C$25858:$C$25889,INDIRECT("Coefficients!$BU$2:$BU$33"))))))</f>
      </c>
      <c r="AZ814" s="8">
        <f>IF(OR($B814="",$C814="",$D814="",$E814="",$F814="",$G814="",$H814="",$I814="",$J814="",$K814="",$L814=""),"",IF($B814="Female",1/(1+EXP(-SUMPRODUCT(Engine!$C$25858:$C$25889,INDIRECT("Coefficients!$BV$2:$BV$33")))),1/(1+EXP(-SUMPRODUCT(Engine!$C$25858:$C$25889,INDIRECT("Coefficients!$BW$2:$BW$33"))))))</f>
      </c>
      <c r="BA814" s="8">
        <f>IF(OR($B814="",$C814="",$D814="",$E814="",$F814="",$G814="",$H814="",$I814="",$J814="",$K814="",$L814=""),"",IF($B814="Female",1/(1+EXP(-SUMPRODUCT(Engine!$C$25858:$C$25889,INDIRECT("Coefficients!$BX$2:$BX$33")))),1/(1+EXP(-SUMPRODUCT(Engine!$C$25858:$C$25889,INDIRECT("Coefficients!$BY$2:$BY$33"))))))</f>
      </c>
      <c r="BB814" s="8">
        <f>IF(OR($B814="",$C814="",$D814="",$E814="",$F814="",$G814="",$H814="",$I814="",$J814="",$K814="",$L814=""),"",IF($B814="Female",1/(1+EXP(-SUMPRODUCT(Engine!$C$25858:$C$25889,INDIRECT("Coefficients!$BZ$2:$BZ$33")))),1/(1+EXP(-SUMPRODUCT(Engine!$C$25858:$C$25889,INDIRECT("Coefficients!$CA$2:$CA$33"))))))</f>
      </c>
      <c r="BC814" s="8">
        <f>IF(OR($B814="",$C814="",$D814="",$E814="",$F814="",$G814="",$H814="",$I814="",$J814="",$K814="",$L814=""),"",IF($B814="Female",1/(1+EXP(-SUMPRODUCT(Engine!$C$25858:$C$25889,INDIRECT("Coefficients!$CB$2:$CB$33")))),1/(1+EXP(-SUMPRODUCT(Engine!$C$25858:$C$25889,INDIRECT("Coefficients!$CC$2:$CC$33"))))))</f>
      </c>
      <c r="BD814" s="8">
        <f>IF(OR($B814="",$C814="",$D814="",$E814="",$F814="",$G814="",$H814="",$I814="",$J814="",$K814="",$L814=""),"",IF($B814="Female",1/(1+EXP(-SUMPRODUCT(Engine!$C$25858:$C$25889,INDIRECT("Coefficients!$CD$2:$CD$33")))),1/(1+EXP(-SUMPRODUCT(Engine!$C$25858:$C$25889,INDIRECT("Coefficients!$CE$2:$CE$33"))))))</f>
      </c>
      <c r="BE814" s="8">
        <f>IF(OR($B814="",$C814="",$D814="",$E814="",$F814="",$G814="",$H814="",$I814="",$J814="",$K814="",$L814=""),"",IF($B814="Female",1/(1+EXP(-SUMPRODUCT(Engine!$C$25858:$C$25889,INDIRECT("Coefficients!$CF$2:$CF$33")))),1/(1+EXP(-SUMPRODUCT(Engine!$C$25858:$C$25889,INDIRECT("Coefficients!$CG$2:$CG$33"))))))</f>
      </c>
      <c r="BF814" s="8">
        <f>IF(OR($B814="",$C814="",$D814="",$E814="",$F814="",$G814="",$H814="",$I814="",$J814="",$K814="",$L814=""),"",IF($B814="Female",1/(1+EXP(-SUMPRODUCT(Engine!$C$25858:$C$25889,INDIRECT("Coefficients!$CH$2:$CH$33")))),1/(1+EXP(-SUMPRODUCT(Engine!$C$25858:$C$25889,INDIRECT("Coefficients!$CI$2:$CI$33"))))))</f>
      </c>
      <c r="BG814" s="8">
        <f>IF(OR($B814="",$C814="",$D814="",$E814="",$F814="",$G814="",$H814="",$I814="",$J814="",$K814="",$L814=""),"",IF($B814="Female",1/(1+EXP(-SUMPRODUCT(Engine!$C$25858:$C$25889,INDIRECT("Coefficients!$CJ$2:$CJ$33")))),1/(1+EXP(-SUMPRODUCT(Engine!$C$25858:$C$25889,INDIRECT("Coefficients!$CK$2:$CK$33"))))))</f>
      </c>
      <c r="BH814" s="8">
        <f>IF(OR($B814="",$C814="",$D814="",$E814="",$F814="",$G814="",$H814="",$I814="",$J814="",$K814="",$L814=""),"",IF($B814="Female",1/(1+EXP(-SUMPRODUCT(Engine!$C$25858:$C$25889,INDIRECT("Coefficients!$CL$2:$CL$33")))),1/(1+EXP(-SUMPRODUCT(Engine!$C$25858:$C$25889,INDIRECT("Coefficients!$CM$2:$CM$33"))))))</f>
      </c>
      <c r="BI814" s="8">
        <f>IF(OR($B814="",$C814="",$D814="",$E814="",$F814="",$G814="",$H814="",$I814="",$J814="",$K814="",$L814=""),"",IF($B814="Female",1/(1+EXP(-SUMPRODUCT(Engine!$C$25858:$C$25889,INDIRECT("Coefficients!$CN$2:$CN$33")))),1/(1+EXP(-SUMPRODUCT(Engine!$C$25858:$C$25889,INDIRECT("Coefficients!$CO$2:$CO$33"))))))</f>
      </c>
      <c r="BJ814" s="8">
        <f>IF(OR($B814="",$C814="",$D814="",$E814="",$F814="",$G814="",$H814="",$I814="",$J814="",$K814="",$L814=""),"",IF($B814="Female",1/(1+EXP(-SUMPRODUCT(Engine!$C$25858:$C$25889,INDIRECT("Coefficients!$CP$2:$CP$33")))),1/(1+EXP(-SUMPRODUCT(Engine!$C$25858:$C$25889,INDIRECT("Coefficients!$CQ$2:$CQ$33"))))))</f>
      </c>
      <c r="BK814" s="8">
        <f>IF(OR($B814="",$C814="",$D814="",$E814="",$F814="",$G814="",$H814="",$I814="",$J814="",$K814="",$L814=""),"",IF($B814="Female",1/(1+EXP(-SUMPRODUCT(Engine!$C$25858:$C$25889,INDIRECT("Coefficients!$CR$2:$CR$33")))),1/(1+EXP(-SUMPRODUCT(Engine!$C$25858:$C$25889,INDIRECT("Coefficients!$CS$2:$CS$33"))))))</f>
      </c>
      <c r="BL814" s="8">
        <f>IF(OR($B814="",$C814="",$D814="",$E814="",$F814="",$G814="",$H814="",$I814="",$J814="",$K814="",$L814=""),"",IF($B814="Female",1/(1+EXP(-SUMPRODUCT(Engine!$C$25858:$C$25889,INDIRECT("Coefficients!$CT$2:$CT$33")))),1/(1+EXP(-SUMPRODUCT(Engine!$C$25858:$C$25889,INDIRECT("Coefficients!$CU$2:$CU$33"))))))</f>
      </c>
      <c r="BM814" s="8">
        <f>IF(OR($B814="",$C814="",$D814="",$E814="",$F814="",$G814="",$H814="",$I814="",$J814="",$K814="",$L814=""),"",IF($B814="Female",1/(1+EXP(-SUMPRODUCT(Engine!$C$25858:$C$25889,INDIRECT("Coefficients!$CV$2:$CV$33")))),1/(1+EXP(-SUMPRODUCT(Engine!$C$25858:$C$25889,INDIRECT("Coefficients!$CW$2:$CW$33"))))))</f>
      </c>
    </row>
    <row r="815" spans="1:6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8">
        <f>IF(OR($B815="",$C815="",$D815="",$E815="",$F815="",$G815="",$H815="",$I815="",$J815="",$K815="",$L815=""),"",IF($B815="Female",1/(1+EXP(-SUMPRODUCT(Engine!$C$25890:$C$25921,INDIRECT("Coefficients!$B$2:$B$33")))),1/(1+EXP(-SUMPRODUCT(Engine!$C$25890:$C$25921,INDIRECT("Coefficients!$C$2:$C$33"))))))</f>
      </c>
      <c r="Q815" s="8">
        <f>IF(OR($B815="",$C815="",$D815="",$E815="",$F815="",$G815="",$H815="",$I815="",$J815="",$K815="",$L815=""),"",IF($B815="Female",1/(1+EXP(-SUMPRODUCT(Engine!$C$25890:$C$25921,INDIRECT("Coefficients!$D$2:$D$33")))),1/(1+EXP(-SUMPRODUCT(Engine!$C$25890:$C$25921,INDIRECT("Coefficients!$E$2:$E$33"))))))</f>
      </c>
      <c r="R815" s="8">
        <f>IF(OR($B815="",$C815="",$D815="",$E815="",$F815="",$G815="",$H815="",$I815="",$J815="",$K815="",$L815=""),"",IF($B815="Female",1/(1+EXP(-SUMPRODUCT(Engine!$C$25890:$C$25921,INDIRECT("Coefficients!$F$2:$F$33")))),1/(1+EXP(-SUMPRODUCT(Engine!$C$25890:$C$25921,INDIRECT("Coefficients!$G$2:$G$33"))))))</f>
      </c>
      <c r="S815" s="8">
        <f>IF(OR($B815="",$C815="",$D815="",$E815="",$F815="",$G815="",$H815="",$I815="",$J815="",$K815="",$L815=""),"",IF($B815="Female",1/(1+EXP(-SUMPRODUCT(Engine!$C$25890:$C$25921,INDIRECT("Coefficients!$H$2:$H$33")))),1/(1+EXP(-SUMPRODUCT(Engine!$C$25890:$C$25921,INDIRECT("Coefficients!$I$2:$I$33"))))))</f>
      </c>
      <c r="T815" s="8">
        <f>IF(OR($B815="",$C815="",$D815="",$E815="",$F815="",$G815="",$H815="",$I815="",$J815="",$K815="",$L815=""),"",IF($B815="Female",1/(1+EXP(-SUMPRODUCT(Engine!$C$25890:$C$25921,INDIRECT("Coefficients!$J$2:$J$33")))),1/(1+EXP(-SUMPRODUCT(Engine!$C$25890:$C$25921,INDIRECT("Coefficients!$K$2:$K$33"))))))</f>
      </c>
      <c r="U815" s="8">
        <f>IF(OR($B815="",$C815="",$D815="",$E815="",$F815="",$G815="",$H815="",$I815="",$J815="",$K815="",$L815=""),"",IF($B815="Female",1/(1+EXP(-SUMPRODUCT(Engine!$C$25890:$C$25921,INDIRECT("Coefficients!$L$2:$L$33")))),1/(1+EXP(-SUMPRODUCT(Engine!$C$25890:$C$25921,INDIRECT("Coefficients!$M$2:$M$33"))))))</f>
      </c>
      <c r="V815" s="8">
        <f>IF(OR($B815="",$C815="",$D815="",$E815="",$F815="",$G815="",$H815="",$I815="",$J815="",$K815="",$L815=""),"",IF($B815="Female",1/(1+EXP(-SUMPRODUCT(Engine!$C$25890:$C$25921,INDIRECT("Coefficients!$N$2:$N$33")))),1/(1+EXP(-SUMPRODUCT(Engine!$C$25890:$C$25921,INDIRECT("Coefficients!$O$2:$O$33"))))))</f>
      </c>
      <c r="W815" s="8">
        <f>IF(OR($B815="",$C815="",$D815="",$E815="",$F815="",$G815="",$H815="",$I815="",$J815="",$K815="",$L815=""),"",IF($B815="Female",1/(1+EXP(-SUMPRODUCT(Engine!$C$25890:$C$25921,INDIRECT("Coefficients!$P$2:$P$33")))),1/(1+EXP(-SUMPRODUCT(Engine!$C$25890:$C$25921,INDIRECT("Coefficients!$Q$2:$Q$33"))))))</f>
      </c>
      <c r="X815" s="8">
        <f>IF(OR($B815="",$C815="",$D815="",$E815="",$F815="",$G815="",$H815="",$I815="",$J815="",$K815="",$L815=""),"",IF($B815="Female",1/(1+EXP(-SUMPRODUCT(Engine!$C$25890:$C$25921,INDIRECT("Coefficients!$R$2:$R$33")))),1/(1+EXP(-SUMPRODUCT(Engine!$C$25890:$C$25921,INDIRECT("Coefficients!$S$2:$S$33"))))))</f>
      </c>
      <c r="Y815" s="8">
        <f>IF(OR($B815="",$C815="",$D815="",$E815="",$F815="",$G815="",$H815="",$I815="",$J815="",$K815="",$L815=""),"",IF($B815="Female",1/(1+EXP(-SUMPRODUCT(Engine!$C$25890:$C$25921,INDIRECT("Coefficients!$T$2:$T$33")))),1/(1+EXP(-SUMPRODUCT(Engine!$C$25890:$C$25921,INDIRECT("Coefficients!$U$2:$U$33"))))))</f>
      </c>
      <c r="Z815" s="8">
        <f>IF(OR($B815="",$C815="",$D815="",$E815="",$F815="",$G815="",$H815="",$I815="",$J815="",$K815="",$L815=""),"",IF($B815="Female",1/(1+EXP(-SUMPRODUCT(Engine!$C$25890:$C$25921,INDIRECT("Coefficients!$V$2:$V$33")))),1/(1+EXP(-SUMPRODUCT(Engine!$C$25890:$C$25921,INDIRECT("Coefficients!$W$2:$W$33"))))))</f>
      </c>
      <c r="AA815" s="8">
        <f>IF(OR($B815="",$C815="",$D815="",$E815="",$F815="",$G815="",$H815="",$I815="",$J815="",$K815="",$L815=""),"",IF($B815="Female",1/(1+EXP(-SUMPRODUCT(Engine!$C$25890:$C$25921,INDIRECT("Coefficients!$X$2:$X$33")))),1/(1+EXP(-SUMPRODUCT(Engine!$C$25890:$C$25921,INDIRECT("Coefficients!$Y$2:$Y$33"))))))</f>
      </c>
      <c r="AB815" s="8">
        <f>IF(OR($B815="",$C815="",$D815="",$E815="",$F815="",$G815="",$H815="",$I815="",$J815="",$K815="",$L815=""),"",IF($B815="Female",1/(1+EXP(-SUMPRODUCT(Engine!$C$25890:$C$25921,INDIRECT("Coefficients!$Z$2:$Z$33")))),1/(1+EXP(-SUMPRODUCT(Engine!$C$25890:$C$25921,INDIRECT("Coefficients!$AA$2:$AA$33"))))))</f>
      </c>
      <c r="AC815" s="8">
        <f>IF(OR($B815="",$C815="",$D815="",$E815="",$F815="",$G815="",$H815="",$I815="",$J815="",$K815="",$L815=""),"",IF($B815="Female",1/(1+EXP(-SUMPRODUCT(Engine!$C$25890:$C$25921,INDIRECT("Coefficients!$AB$2:$AB$33")))),1/(1+EXP(-SUMPRODUCT(Engine!$C$25890:$C$25921,INDIRECT("Coefficients!$AC$2:$AC$33"))))))</f>
      </c>
      <c r="AD815" s="8">
        <f>IF(OR($B815="",$C815="",$D815="",$E815="",$F815="",$G815="",$H815="",$I815="",$J815="",$K815="",$L815=""),"",IF($B815="Female",1/(1+EXP(-SUMPRODUCT(Engine!$C$25890:$C$25921,INDIRECT("Coefficients!$AD$2:$AD$33")))),1/(1+EXP(-SUMPRODUCT(Engine!$C$25890:$C$25921,INDIRECT("Coefficients!$AE$2:$AE$33"))))))</f>
      </c>
      <c r="AE815" s="8">
        <f>IF(OR($B815="",$C815="",$D815="",$E815="",$F815="",$G815="",$H815="",$I815="",$J815="",$K815="",$L815=""),"",IF($B815="Female",1/(1+EXP(-SUMPRODUCT(Engine!$C$25890:$C$25921,INDIRECT("Coefficients!$AF$2:$AF$33")))),1/(1+EXP(-SUMPRODUCT(Engine!$C$25890:$C$25921,INDIRECT("Coefficients!$AG$2:$AG$33"))))))</f>
      </c>
      <c r="AF815" s="8">
        <f>IF(OR($B815="",$C815="",$D815="",$E815="",$F815="",$G815="",$H815="",$I815="",$J815="",$K815="",$L815=""),"",IF($B815="Female",1/(1+EXP(-SUMPRODUCT(Engine!$C$25890:$C$25921,INDIRECT("Coefficients!$AH$2:$AH$33")))),1/(1+EXP(-SUMPRODUCT(Engine!$C$25890:$C$25921,INDIRECT("Coefficients!$AI$2:$AI$33"))))))</f>
      </c>
      <c r="AG815" s="8">
        <f>IF(OR($B815="",$C815="",$D815="",$E815="",$F815="",$G815="",$H815="",$I815="",$J815="",$K815="",$L815=""),"",IF($B815="Female",1/(1+EXP(-SUMPRODUCT(Engine!$C$25890:$C$25921,INDIRECT("Coefficients!$AJ$2:$AJ$33")))),1/(1+EXP(-SUMPRODUCT(Engine!$C$25890:$C$25921,INDIRECT("Coefficients!$AK$2:$AK$33"))))))</f>
      </c>
      <c r="AH815" s="8">
        <f>IF(OR($B815="",$C815="",$D815="",$E815="",$F815="",$G815="",$H815="",$I815="",$J815="",$K815="",$L815=""),"",IF($B815="Female",1/(1+EXP(-SUMPRODUCT(Engine!$C$25890:$C$25921,INDIRECT("Coefficients!$AL$2:$AL$33")))),1/(1+EXP(-SUMPRODUCT(Engine!$C$25890:$C$25921,INDIRECT("Coefficients!$AM$2:$AM$33"))))))</f>
      </c>
      <c r="AI815" s="8">
        <f>IF(OR($B815="",$C815="",$D815="",$E815="",$F815="",$G815="",$H815="",$I815="",$J815="",$K815="",$L815=""),"",IF($B815="Female",1/(1+EXP(-SUMPRODUCT(Engine!$C$25890:$C$25921,INDIRECT("Coefficients!$AN$2:$AN$33")))),1/(1+EXP(-SUMPRODUCT(Engine!$C$25890:$C$25921,INDIRECT("Coefficients!$AO$2:$AO$33"))))))</f>
      </c>
      <c r="AJ815" s="8">
        <f>IF(OR($B815="",$C815="",$D815="",$E815="",$F815="",$G815="",$H815="",$I815="",$J815="",$K815="",$L815=""),"",IF($B815="Female",1/(1+EXP(-SUMPRODUCT(Engine!$C$25890:$C$25921,INDIRECT("Coefficients!$AP$2:$AP$33")))),1/(1+EXP(-SUMPRODUCT(Engine!$C$25890:$C$25921,INDIRECT("Coefficients!$AQ$2:$AQ$33"))))))</f>
      </c>
      <c r="AK815" s="8">
        <f>IF(OR($B815="",$C815="",$D815="",$E815="",$F815="",$G815="",$H815="",$I815="",$J815="",$K815="",$L815=""),"",IF($B815="Female",1/(1+EXP(-SUMPRODUCT(Engine!$C$25890:$C$25921,INDIRECT("Coefficients!$AR$2:$AR$33")))),1/(1+EXP(-SUMPRODUCT(Engine!$C$25890:$C$25921,INDIRECT("Coefficients!$AS$2:$AS$33"))))))</f>
      </c>
      <c r="AL815" s="8">
        <f>IF(OR($B815="",$C815="",$D815="",$E815="",$F815="",$G815="",$H815="",$I815="",$J815="",$K815="",$L815=""),"",IF($B815="Female",1/(1+EXP(-SUMPRODUCT(Engine!$C$25890:$C$25921,INDIRECT("Coefficients!$AT$2:$AT$33")))),1/(1+EXP(-SUMPRODUCT(Engine!$C$25890:$C$25921,INDIRECT("Coefficients!$AU$2:$AU$33"))))))</f>
      </c>
      <c r="AM815" s="8">
        <f>IF(OR($B815="",$C815="",$D815="",$E815="",$F815="",$G815="",$H815="",$I815="",$J815="",$K815="",$L815=""),"",IF($B815="Female",1/(1+EXP(-SUMPRODUCT(Engine!$C$25890:$C$25921,INDIRECT("Coefficients!$AV$2:$AV$33")))),1/(1+EXP(-SUMPRODUCT(Engine!$C$25890:$C$25921,INDIRECT("Coefficients!$AW$2:$AW$33"))))))</f>
      </c>
      <c r="AN815" s="8">
        <f>IF(OR($B815="",$C815="",$D815="",$E815="",$F815="",$G815="",$H815="",$I815="",$J815="",$K815="",$L815=""),"",IF($B815="Female",1/(1+EXP(-SUMPRODUCT(Engine!$C$25890:$C$25921,INDIRECT("Coefficients!$AX$2:$AX$33")))),1/(1+EXP(-SUMPRODUCT(Engine!$C$25890:$C$25921,INDIRECT("Coefficients!$AY$2:$AY$33"))))))</f>
      </c>
      <c r="AO815" s="8">
        <f>IF(OR($B815="",$C815="",$D815="",$E815="",$F815="",$G815="",$H815="",$I815="",$J815="",$K815="",$L815=""),"",IF($B815="Female",1/(1+EXP(-SUMPRODUCT(Engine!$C$25890:$C$25921,INDIRECT("Coefficients!$AZ$2:$AZ$33")))),1/(1+EXP(-SUMPRODUCT(Engine!$C$25890:$C$25921,INDIRECT("Coefficients!$BA$2:$BA$33"))))))</f>
      </c>
      <c r="AP815" s="8">
        <f>IF(OR($B815="",$C815="",$D815="",$E815="",$F815="",$G815="",$H815="",$I815="",$J815="",$K815="",$L815=""),"",IF($B815="Female",1/(1+EXP(-SUMPRODUCT(Engine!$C$25890:$C$25921,INDIRECT("Coefficients!$BB$2:$BB$33")))),1/(1+EXP(-SUMPRODUCT(Engine!$C$25890:$C$25921,INDIRECT("Coefficients!$BC$2:$BC$33"))))))</f>
      </c>
      <c r="AQ815" s="8">
        <f>IF(OR($B815="",$C815="",$D815="",$E815="",$F815="",$G815="",$H815="",$I815="",$J815="",$K815="",$L815=""),"",IF($B815="Female",1/(1+EXP(-SUMPRODUCT(Engine!$C$25890:$C$25921,INDIRECT("Coefficients!$BD$2:$BD$33")))),1/(1+EXP(-SUMPRODUCT(Engine!$C$25890:$C$25921,INDIRECT("Coefficients!$BE$2:$BE$33"))))))</f>
      </c>
      <c r="AR815" s="8">
        <f>IF(OR($B815="",$C815="",$D815="",$E815="",$F815="",$G815="",$H815="",$I815="",$J815="",$K815="",$L815=""),"",IF($B815="Female",1/(1+EXP(-SUMPRODUCT(Engine!$C$25890:$C$25921,INDIRECT("Coefficients!$BF$2:$BF$33")))),1/(1+EXP(-SUMPRODUCT(Engine!$C$25890:$C$25921,INDIRECT("Coefficients!$BG$2:$BG$33"))))))</f>
      </c>
      <c r="AS815" s="8">
        <f>IF(OR($B815="",$C815="",$D815="",$E815="",$F815="",$G815="",$H815="",$I815="",$J815="",$K815="",$L815=""),"",IF($B815="Female",1/(1+EXP(-SUMPRODUCT(Engine!$C$25890:$C$25921,INDIRECT("Coefficients!$BH$2:$BH$33")))),1/(1+EXP(-SUMPRODUCT(Engine!$C$25890:$C$25921,INDIRECT("Coefficients!$BI$2:$BI$33"))))))</f>
      </c>
      <c r="AT815" s="8">
        <f>IF(OR($B815="",$C815="",$D815="",$E815="",$F815="",$G815="",$H815="",$I815="",$J815="",$K815="",$L815=""),"",IF($B815="Female",1/(1+EXP(-SUMPRODUCT(Engine!$C$25890:$C$25921,INDIRECT("Coefficients!$BJ$2:$BJ$33")))),1/(1+EXP(-SUMPRODUCT(Engine!$C$25890:$C$25921,INDIRECT("Coefficients!$BK$2:$BK$33"))))))</f>
      </c>
      <c r="AU815" s="8">
        <f>IF(OR($B815="",$C815="",$D815="",$E815="",$F815="",$G815="",$H815="",$I815="",$J815="",$K815="",$L815=""),"",IF($B815="Female",1/(1+EXP(-SUMPRODUCT(Engine!$C$25890:$C$25921,INDIRECT("Coefficients!$BL$2:$BL$33")))),1/(1+EXP(-SUMPRODUCT(Engine!$C$25890:$C$25921,INDIRECT("Coefficients!$BM$2:$BM$33"))))))</f>
      </c>
      <c r="AV815" s="8">
        <f>IF(OR($B815="",$C815="",$D815="",$E815="",$F815="",$G815="",$H815="",$I815="",$J815="",$K815="",$L815=""),"",IF($B815="Female",1/(1+EXP(-SUMPRODUCT(Engine!$C$25890:$C$25921,INDIRECT("Coefficients!$BN$2:$BN$33")))),1/(1+EXP(-SUMPRODUCT(Engine!$C$25890:$C$25921,INDIRECT("Coefficients!$BO$2:$BO$33"))))))</f>
      </c>
      <c r="AW815" s="8">
        <f>IF(OR($B815="",$C815="",$D815="",$E815="",$F815="",$G815="",$H815="",$I815="",$J815="",$K815="",$L815=""),"",IF($B815="Female",1/(1+EXP(-SUMPRODUCT(Engine!$C$25890:$C$25921,INDIRECT("Coefficients!$BP$2:$BP$33")))),1/(1+EXP(-SUMPRODUCT(Engine!$C$25890:$C$25921,INDIRECT("Coefficients!$BQ$2:$BQ$33"))))))</f>
      </c>
      <c r="AX815" s="8">
        <f>IF(OR($B815="",$C815="",$D815="",$E815="",$F815="",$G815="",$H815="",$I815="",$J815="",$K815="",$L815=""),"",IF($B815="Female",1/(1+EXP(-SUMPRODUCT(Engine!$C$25890:$C$25921,INDIRECT("Coefficients!$BR$2:$BR$33")))),1/(1+EXP(-SUMPRODUCT(Engine!$C$25890:$C$25921,INDIRECT("Coefficients!$BS$2:$BS$33"))))))</f>
      </c>
      <c r="AY815" s="8">
        <f>IF(OR($B815="",$C815="",$D815="",$E815="",$F815="",$G815="",$H815="",$I815="",$J815="",$K815="",$L815=""),"",IF($B815="Female",1/(1+EXP(-SUMPRODUCT(Engine!$C$25890:$C$25921,INDIRECT("Coefficients!$BT$2:$BT$33")))),1/(1+EXP(-SUMPRODUCT(Engine!$C$25890:$C$25921,INDIRECT("Coefficients!$BU$2:$BU$33"))))))</f>
      </c>
      <c r="AZ815" s="8">
        <f>IF(OR($B815="",$C815="",$D815="",$E815="",$F815="",$G815="",$H815="",$I815="",$J815="",$K815="",$L815=""),"",IF($B815="Female",1/(1+EXP(-SUMPRODUCT(Engine!$C$25890:$C$25921,INDIRECT("Coefficients!$BV$2:$BV$33")))),1/(1+EXP(-SUMPRODUCT(Engine!$C$25890:$C$25921,INDIRECT("Coefficients!$BW$2:$BW$33"))))))</f>
      </c>
      <c r="BA815" s="8">
        <f>IF(OR($B815="",$C815="",$D815="",$E815="",$F815="",$G815="",$H815="",$I815="",$J815="",$K815="",$L815=""),"",IF($B815="Female",1/(1+EXP(-SUMPRODUCT(Engine!$C$25890:$C$25921,INDIRECT("Coefficients!$BX$2:$BX$33")))),1/(1+EXP(-SUMPRODUCT(Engine!$C$25890:$C$25921,INDIRECT("Coefficients!$BY$2:$BY$33"))))))</f>
      </c>
      <c r="BB815" s="8">
        <f>IF(OR($B815="",$C815="",$D815="",$E815="",$F815="",$G815="",$H815="",$I815="",$J815="",$K815="",$L815=""),"",IF($B815="Female",1/(1+EXP(-SUMPRODUCT(Engine!$C$25890:$C$25921,INDIRECT("Coefficients!$BZ$2:$BZ$33")))),1/(1+EXP(-SUMPRODUCT(Engine!$C$25890:$C$25921,INDIRECT("Coefficients!$CA$2:$CA$33"))))))</f>
      </c>
      <c r="BC815" s="8">
        <f>IF(OR($B815="",$C815="",$D815="",$E815="",$F815="",$G815="",$H815="",$I815="",$J815="",$K815="",$L815=""),"",IF($B815="Female",1/(1+EXP(-SUMPRODUCT(Engine!$C$25890:$C$25921,INDIRECT("Coefficients!$CB$2:$CB$33")))),1/(1+EXP(-SUMPRODUCT(Engine!$C$25890:$C$25921,INDIRECT("Coefficients!$CC$2:$CC$33"))))))</f>
      </c>
      <c r="BD815" s="8">
        <f>IF(OR($B815="",$C815="",$D815="",$E815="",$F815="",$G815="",$H815="",$I815="",$J815="",$K815="",$L815=""),"",IF($B815="Female",1/(1+EXP(-SUMPRODUCT(Engine!$C$25890:$C$25921,INDIRECT("Coefficients!$CD$2:$CD$33")))),1/(1+EXP(-SUMPRODUCT(Engine!$C$25890:$C$25921,INDIRECT("Coefficients!$CE$2:$CE$33"))))))</f>
      </c>
      <c r="BE815" s="8">
        <f>IF(OR($B815="",$C815="",$D815="",$E815="",$F815="",$G815="",$H815="",$I815="",$J815="",$K815="",$L815=""),"",IF($B815="Female",1/(1+EXP(-SUMPRODUCT(Engine!$C$25890:$C$25921,INDIRECT("Coefficients!$CF$2:$CF$33")))),1/(1+EXP(-SUMPRODUCT(Engine!$C$25890:$C$25921,INDIRECT("Coefficients!$CG$2:$CG$33"))))))</f>
      </c>
      <c r="BF815" s="8">
        <f>IF(OR($B815="",$C815="",$D815="",$E815="",$F815="",$G815="",$H815="",$I815="",$J815="",$K815="",$L815=""),"",IF($B815="Female",1/(1+EXP(-SUMPRODUCT(Engine!$C$25890:$C$25921,INDIRECT("Coefficients!$CH$2:$CH$33")))),1/(1+EXP(-SUMPRODUCT(Engine!$C$25890:$C$25921,INDIRECT("Coefficients!$CI$2:$CI$33"))))))</f>
      </c>
      <c r="BG815" s="8">
        <f>IF(OR($B815="",$C815="",$D815="",$E815="",$F815="",$G815="",$H815="",$I815="",$J815="",$K815="",$L815=""),"",IF($B815="Female",1/(1+EXP(-SUMPRODUCT(Engine!$C$25890:$C$25921,INDIRECT("Coefficients!$CJ$2:$CJ$33")))),1/(1+EXP(-SUMPRODUCT(Engine!$C$25890:$C$25921,INDIRECT("Coefficients!$CK$2:$CK$33"))))))</f>
      </c>
      <c r="BH815" s="8">
        <f>IF(OR($B815="",$C815="",$D815="",$E815="",$F815="",$G815="",$H815="",$I815="",$J815="",$K815="",$L815=""),"",IF($B815="Female",1/(1+EXP(-SUMPRODUCT(Engine!$C$25890:$C$25921,INDIRECT("Coefficients!$CL$2:$CL$33")))),1/(1+EXP(-SUMPRODUCT(Engine!$C$25890:$C$25921,INDIRECT("Coefficients!$CM$2:$CM$33"))))))</f>
      </c>
      <c r="BI815" s="8">
        <f>IF(OR($B815="",$C815="",$D815="",$E815="",$F815="",$G815="",$H815="",$I815="",$J815="",$K815="",$L815=""),"",IF($B815="Female",1/(1+EXP(-SUMPRODUCT(Engine!$C$25890:$C$25921,INDIRECT("Coefficients!$CN$2:$CN$33")))),1/(1+EXP(-SUMPRODUCT(Engine!$C$25890:$C$25921,INDIRECT("Coefficients!$CO$2:$CO$33"))))))</f>
      </c>
      <c r="BJ815" s="8">
        <f>IF(OR($B815="",$C815="",$D815="",$E815="",$F815="",$G815="",$H815="",$I815="",$J815="",$K815="",$L815=""),"",IF($B815="Female",1/(1+EXP(-SUMPRODUCT(Engine!$C$25890:$C$25921,INDIRECT("Coefficients!$CP$2:$CP$33")))),1/(1+EXP(-SUMPRODUCT(Engine!$C$25890:$C$25921,INDIRECT("Coefficients!$CQ$2:$CQ$33"))))))</f>
      </c>
      <c r="BK815" s="8">
        <f>IF(OR($B815="",$C815="",$D815="",$E815="",$F815="",$G815="",$H815="",$I815="",$J815="",$K815="",$L815=""),"",IF($B815="Female",1/(1+EXP(-SUMPRODUCT(Engine!$C$25890:$C$25921,INDIRECT("Coefficients!$CR$2:$CR$33")))),1/(1+EXP(-SUMPRODUCT(Engine!$C$25890:$C$25921,INDIRECT("Coefficients!$CS$2:$CS$33"))))))</f>
      </c>
      <c r="BL815" s="8">
        <f>IF(OR($B815="",$C815="",$D815="",$E815="",$F815="",$G815="",$H815="",$I815="",$J815="",$K815="",$L815=""),"",IF($B815="Female",1/(1+EXP(-SUMPRODUCT(Engine!$C$25890:$C$25921,INDIRECT("Coefficients!$CT$2:$CT$33")))),1/(1+EXP(-SUMPRODUCT(Engine!$C$25890:$C$25921,INDIRECT("Coefficients!$CU$2:$CU$33"))))))</f>
      </c>
      <c r="BM815" s="8">
        <f>IF(OR($B815="",$C815="",$D815="",$E815="",$F815="",$G815="",$H815="",$I815="",$J815="",$K815="",$L815=""),"",IF($B815="Female",1/(1+EXP(-SUMPRODUCT(Engine!$C$25890:$C$25921,INDIRECT("Coefficients!$CV$2:$CV$33")))),1/(1+EXP(-SUMPRODUCT(Engine!$C$25890:$C$25921,INDIRECT("Coefficients!$CW$2:$CW$33"))))))</f>
      </c>
    </row>
    <row r="816" spans="1:6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8">
        <f>IF(OR($B816="",$C816="",$D816="",$E816="",$F816="",$G816="",$H816="",$I816="",$J816="",$K816="",$L816=""),"",IF($B816="Female",1/(1+EXP(-SUMPRODUCT(Engine!$C$25922:$C$25953,INDIRECT("Coefficients!$B$2:$B$33")))),1/(1+EXP(-SUMPRODUCT(Engine!$C$25922:$C$25953,INDIRECT("Coefficients!$C$2:$C$33"))))))</f>
      </c>
      <c r="Q816" s="8">
        <f>IF(OR($B816="",$C816="",$D816="",$E816="",$F816="",$G816="",$H816="",$I816="",$J816="",$K816="",$L816=""),"",IF($B816="Female",1/(1+EXP(-SUMPRODUCT(Engine!$C$25922:$C$25953,INDIRECT("Coefficients!$D$2:$D$33")))),1/(1+EXP(-SUMPRODUCT(Engine!$C$25922:$C$25953,INDIRECT("Coefficients!$E$2:$E$33"))))))</f>
      </c>
      <c r="R816" s="8">
        <f>IF(OR($B816="",$C816="",$D816="",$E816="",$F816="",$G816="",$H816="",$I816="",$J816="",$K816="",$L816=""),"",IF($B816="Female",1/(1+EXP(-SUMPRODUCT(Engine!$C$25922:$C$25953,INDIRECT("Coefficients!$F$2:$F$33")))),1/(1+EXP(-SUMPRODUCT(Engine!$C$25922:$C$25953,INDIRECT("Coefficients!$G$2:$G$33"))))))</f>
      </c>
      <c r="S816" s="8">
        <f>IF(OR($B816="",$C816="",$D816="",$E816="",$F816="",$G816="",$H816="",$I816="",$J816="",$K816="",$L816=""),"",IF($B816="Female",1/(1+EXP(-SUMPRODUCT(Engine!$C$25922:$C$25953,INDIRECT("Coefficients!$H$2:$H$33")))),1/(1+EXP(-SUMPRODUCT(Engine!$C$25922:$C$25953,INDIRECT("Coefficients!$I$2:$I$33"))))))</f>
      </c>
      <c r="T816" s="8">
        <f>IF(OR($B816="",$C816="",$D816="",$E816="",$F816="",$G816="",$H816="",$I816="",$J816="",$K816="",$L816=""),"",IF($B816="Female",1/(1+EXP(-SUMPRODUCT(Engine!$C$25922:$C$25953,INDIRECT("Coefficients!$J$2:$J$33")))),1/(1+EXP(-SUMPRODUCT(Engine!$C$25922:$C$25953,INDIRECT("Coefficients!$K$2:$K$33"))))))</f>
      </c>
      <c r="U816" s="8">
        <f>IF(OR($B816="",$C816="",$D816="",$E816="",$F816="",$G816="",$H816="",$I816="",$J816="",$K816="",$L816=""),"",IF($B816="Female",1/(1+EXP(-SUMPRODUCT(Engine!$C$25922:$C$25953,INDIRECT("Coefficients!$L$2:$L$33")))),1/(1+EXP(-SUMPRODUCT(Engine!$C$25922:$C$25953,INDIRECT("Coefficients!$M$2:$M$33"))))))</f>
      </c>
      <c r="V816" s="8">
        <f>IF(OR($B816="",$C816="",$D816="",$E816="",$F816="",$G816="",$H816="",$I816="",$J816="",$K816="",$L816=""),"",IF($B816="Female",1/(1+EXP(-SUMPRODUCT(Engine!$C$25922:$C$25953,INDIRECT("Coefficients!$N$2:$N$33")))),1/(1+EXP(-SUMPRODUCT(Engine!$C$25922:$C$25953,INDIRECT("Coefficients!$O$2:$O$33"))))))</f>
      </c>
      <c r="W816" s="8">
        <f>IF(OR($B816="",$C816="",$D816="",$E816="",$F816="",$G816="",$H816="",$I816="",$J816="",$K816="",$L816=""),"",IF($B816="Female",1/(1+EXP(-SUMPRODUCT(Engine!$C$25922:$C$25953,INDIRECT("Coefficients!$P$2:$P$33")))),1/(1+EXP(-SUMPRODUCT(Engine!$C$25922:$C$25953,INDIRECT("Coefficients!$Q$2:$Q$33"))))))</f>
      </c>
      <c r="X816" s="8">
        <f>IF(OR($B816="",$C816="",$D816="",$E816="",$F816="",$G816="",$H816="",$I816="",$J816="",$K816="",$L816=""),"",IF($B816="Female",1/(1+EXP(-SUMPRODUCT(Engine!$C$25922:$C$25953,INDIRECT("Coefficients!$R$2:$R$33")))),1/(1+EXP(-SUMPRODUCT(Engine!$C$25922:$C$25953,INDIRECT("Coefficients!$S$2:$S$33"))))))</f>
      </c>
      <c r="Y816" s="8">
        <f>IF(OR($B816="",$C816="",$D816="",$E816="",$F816="",$G816="",$H816="",$I816="",$J816="",$K816="",$L816=""),"",IF($B816="Female",1/(1+EXP(-SUMPRODUCT(Engine!$C$25922:$C$25953,INDIRECT("Coefficients!$T$2:$T$33")))),1/(1+EXP(-SUMPRODUCT(Engine!$C$25922:$C$25953,INDIRECT("Coefficients!$U$2:$U$33"))))))</f>
      </c>
      <c r="Z816" s="8">
        <f>IF(OR($B816="",$C816="",$D816="",$E816="",$F816="",$G816="",$H816="",$I816="",$J816="",$K816="",$L816=""),"",IF($B816="Female",1/(1+EXP(-SUMPRODUCT(Engine!$C$25922:$C$25953,INDIRECT("Coefficients!$V$2:$V$33")))),1/(1+EXP(-SUMPRODUCT(Engine!$C$25922:$C$25953,INDIRECT("Coefficients!$W$2:$W$33"))))))</f>
      </c>
      <c r="AA816" s="8">
        <f>IF(OR($B816="",$C816="",$D816="",$E816="",$F816="",$G816="",$H816="",$I816="",$J816="",$K816="",$L816=""),"",IF($B816="Female",1/(1+EXP(-SUMPRODUCT(Engine!$C$25922:$C$25953,INDIRECT("Coefficients!$X$2:$X$33")))),1/(1+EXP(-SUMPRODUCT(Engine!$C$25922:$C$25953,INDIRECT("Coefficients!$Y$2:$Y$33"))))))</f>
      </c>
      <c r="AB816" s="8">
        <f>IF(OR($B816="",$C816="",$D816="",$E816="",$F816="",$G816="",$H816="",$I816="",$J816="",$K816="",$L816=""),"",IF($B816="Female",1/(1+EXP(-SUMPRODUCT(Engine!$C$25922:$C$25953,INDIRECT("Coefficients!$Z$2:$Z$33")))),1/(1+EXP(-SUMPRODUCT(Engine!$C$25922:$C$25953,INDIRECT("Coefficients!$AA$2:$AA$33"))))))</f>
      </c>
      <c r="AC816" s="8">
        <f>IF(OR($B816="",$C816="",$D816="",$E816="",$F816="",$G816="",$H816="",$I816="",$J816="",$K816="",$L816=""),"",IF($B816="Female",1/(1+EXP(-SUMPRODUCT(Engine!$C$25922:$C$25953,INDIRECT("Coefficients!$AB$2:$AB$33")))),1/(1+EXP(-SUMPRODUCT(Engine!$C$25922:$C$25953,INDIRECT("Coefficients!$AC$2:$AC$33"))))))</f>
      </c>
      <c r="AD816" s="8">
        <f>IF(OR($B816="",$C816="",$D816="",$E816="",$F816="",$G816="",$H816="",$I816="",$J816="",$K816="",$L816=""),"",IF($B816="Female",1/(1+EXP(-SUMPRODUCT(Engine!$C$25922:$C$25953,INDIRECT("Coefficients!$AD$2:$AD$33")))),1/(1+EXP(-SUMPRODUCT(Engine!$C$25922:$C$25953,INDIRECT("Coefficients!$AE$2:$AE$33"))))))</f>
      </c>
      <c r="AE816" s="8">
        <f>IF(OR($B816="",$C816="",$D816="",$E816="",$F816="",$G816="",$H816="",$I816="",$J816="",$K816="",$L816=""),"",IF($B816="Female",1/(1+EXP(-SUMPRODUCT(Engine!$C$25922:$C$25953,INDIRECT("Coefficients!$AF$2:$AF$33")))),1/(1+EXP(-SUMPRODUCT(Engine!$C$25922:$C$25953,INDIRECT("Coefficients!$AG$2:$AG$33"))))))</f>
      </c>
      <c r="AF816" s="8">
        <f>IF(OR($B816="",$C816="",$D816="",$E816="",$F816="",$G816="",$H816="",$I816="",$J816="",$K816="",$L816=""),"",IF($B816="Female",1/(1+EXP(-SUMPRODUCT(Engine!$C$25922:$C$25953,INDIRECT("Coefficients!$AH$2:$AH$33")))),1/(1+EXP(-SUMPRODUCT(Engine!$C$25922:$C$25953,INDIRECT("Coefficients!$AI$2:$AI$33"))))))</f>
      </c>
      <c r="AG816" s="8">
        <f>IF(OR($B816="",$C816="",$D816="",$E816="",$F816="",$G816="",$H816="",$I816="",$J816="",$K816="",$L816=""),"",IF($B816="Female",1/(1+EXP(-SUMPRODUCT(Engine!$C$25922:$C$25953,INDIRECT("Coefficients!$AJ$2:$AJ$33")))),1/(1+EXP(-SUMPRODUCT(Engine!$C$25922:$C$25953,INDIRECT("Coefficients!$AK$2:$AK$33"))))))</f>
      </c>
      <c r="AH816" s="8">
        <f>IF(OR($B816="",$C816="",$D816="",$E816="",$F816="",$G816="",$H816="",$I816="",$J816="",$K816="",$L816=""),"",IF($B816="Female",1/(1+EXP(-SUMPRODUCT(Engine!$C$25922:$C$25953,INDIRECT("Coefficients!$AL$2:$AL$33")))),1/(1+EXP(-SUMPRODUCT(Engine!$C$25922:$C$25953,INDIRECT("Coefficients!$AM$2:$AM$33"))))))</f>
      </c>
      <c r="AI816" s="8">
        <f>IF(OR($B816="",$C816="",$D816="",$E816="",$F816="",$G816="",$H816="",$I816="",$J816="",$K816="",$L816=""),"",IF($B816="Female",1/(1+EXP(-SUMPRODUCT(Engine!$C$25922:$C$25953,INDIRECT("Coefficients!$AN$2:$AN$33")))),1/(1+EXP(-SUMPRODUCT(Engine!$C$25922:$C$25953,INDIRECT("Coefficients!$AO$2:$AO$33"))))))</f>
      </c>
      <c r="AJ816" s="8">
        <f>IF(OR($B816="",$C816="",$D816="",$E816="",$F816="",$G816="",$H816="",$I816="",$J816="",$K816="",$L816=""),"",IF($B816="Female",1/(1+EXP(-SUMPRODUCT(Engine!$C$25922:$C$25953,INDIRECT("Coefficients!$AP$2:$AP$33")))),1/(1+EXP(-SUMPRODUCT(Engine!$C$25922:$C$25953,INDIRECT("Coefficients!$AQ$2:$AQ$33"))))))</f>
      </c>
      <c r="AK816" s="8">
        <f>IF(OR($B816="",$C816="",$D816="",$E816="",$F816="",$G816="",$H816="",$I816="",$J816="",$K816="",$L816=""),"",IF($B816="Female",1/(1+EXP(-SUMPRODUCT(Engine!$C$25922:$C$25953,INDIRECT("Coefficients!$AR$2:$AR$33")))),1/(1+EXP(-SUMPRODUCT(Engine!$C$25922:$C$25953,INDIRECT("Coefficients!$AS$2:$AS$33"))))))</f>
      </c>
      <c r="AL816" s="8">
        <f>IF(OR($B816="",$C816="",$D816="",$E816="",$F816="",$G816="",$H816="",$I816="",$J816="",$K816="",$L816=""),"",IF($B816="Female",1/(1+EXP(-SUMPRODUCT(Engine!$C$25922:$C$25953,INDIRECT("Coefficients!$AT$2:$AT$33")))),1/(1+EXP(-SUMPRODUCT(Engine!$C$25922:$C$25953,INDIRECT("Coefficients!$AU$2:$AU$33"))))))</f>
      </c>
      <c r="AM816" s="8">
        <f>IF(OR($B816="",$C816="",$D816="",$E816="",$F816="",$G816="",$H816="",$I816="",$J816="",$K816="",$L816=""),"",IF($B816="Female",1/(1+EXP(-SUMPRODUCT(Engine!$C$25922:$C$25953,INDIRECT("Coefficients!$AV$2:$AV$33")))),1/(1+EXP(-SUMPRODUCT(Engine!$C$25922:$C$25953,INDIRECT("Coefficients!$AW$2:$AW$33"))))))</f>
      </c>
      <c r="AN816" s="8">
        <f>IF(OR($B816="",$C816="",$D816="",$E816="",$F816="",$G816="",$H816="",$I816="",$J816="",$K816="",$L816=""),"",IF($B816="Female",1/(1+EXP(-SUMPRODUCT(Engine!$C$25922:$C$25953,INDIRECT("Coefficients!$AX$2:$AX$33")))),1/(1+EXP(-SUMPRODUCT(Engine!$C$25922:$C$25953,INDIRECT("Coefficients!$AY$2:$AY$33"))))))</f>
      </c>
      <c r="AO816" s="8">
        <f>IF(OR($B816="",$C816="",$D816="",$E816="",$F816="",$G816="",$H816="",$I816="",$J816="",$K816="",$L816=""),"",IF($B816="Female",1/(1+EXP(-SUMPRODUCT(Engine!$C$25922:$C$25953,INDIRECT("Coefficients!$AZ$2:$AZ$33")))),1/(1+EXP(-SUMPRODUCT(Engine!$C$25922:$C$25953,INDIRECT("Coefficients!$BA$2:$BA$33"))))))</f>
      </c>
      <c r="AP816" s="8">
        <f>IF(OR($B816="",$C816="",$D816="",$E816="",$F816="",$G816="",$H816="",$I816="",$J816="",$K816="",$L816=""),"",IF($B816="Female",1/(1+EXP(-SUMPRODUCT(Engine!$C$25922:$C$25953,INDIRECT("Coefficients!$BB$2:$BB$33")))),1/(1+EXP(-SUMPRODUCT(Engine!$C$25922:$C$25953,INDIRECT("Coefficients!$BC$2:$BC$33"))))))</f>
      </c>
      <c r="AQ816" s="8">
        <f>IF(OR($B816="",$C816="",$D816="",$E816="",$F816="",$G816="",$H816="",$I816="",$J816="",$K816="",$L816=""),"",IF($B816="Female",1/(1+EXP(-SUMPRODUCT(Engine!$C$25922:$C$25953,INDIRECT("Coefficients!$BD$2:$BD$33")))),1/(1+EXP(-SUMPRODUCT(Engine!$C$25922:$C$25953,INDIRECT("Coefficients!$BE$2:$BE$33"))))))</f>
      </c>
      <c r="AR816" s="8">
        <f>IF(OR($B816="",$C816="",$D816="",$E816="",$F816="",$G816="",$H816="",$I816="",$J816="",$K816="",$L816=""),"",IF($B816="Female",1/(1+EXP(-SUMPRODUCT(Engine!$C$25922:$C$25953,INDIRECT("Coefficients!$BF$2:$BF$33")))),1/(1+EXP(-SUMPRODUCT(Engine!$C$25922:$C$25953,INDIRECT("Coefficients!$BG$2:$BG$33"))))))</f>
      </c>
      <c r="AS816" s="8">
        <f>IF(OR($B816="",$C816="",$D816="",$E816="",$F816="",$G816="",$H816="",$I816="",$J816="",$K816="",$L816=""),"",IF($B816="Female",1/(1+EXP(-SUMPRODUCT(Engine!$C$25922:$C$25953,INDIRECT("Coefficients!$BH$2:$BH$33")))),1/(1+EXP(-SUMPRODUCT(Engine!$C$25922:$C$25953,INDIRECT("Coefficients!$BI$2:$BI$33"))))))</f>
      </c>
      <c r="AT816" s="8">
        <f>IF(OR($B816="",$C816="",$D816="",$E816="",$F816="",$G816="",$H816="",$I816="",$J816="",$K816="",$L816=""),"",IF($B816="Female",1/(1+EXP(-SUMPRODUCT(Engine!$C$25922:$C$25953,INDIRECT("Coefficients!$BJ$2:$BJ$33")))),1/(1+EXP(-SUMPRODUCT(Engine!$C$25922:$C$25953,INDIRECT("Coefficients!$BK$2:$BK$33"))))))</f>
      </c>
      <c r="AU816" s="8">
        <f>IF(OR($B816="",$C816="",$D816="",$E816="",$F816="",$G816="",$H816="",$I816="",$J816="",$K816="",$L816=""),"",IF($B816="Female",1/(1+EXP(-SUMPRODUCT(Engine!$C$25922:$C$25953,INDIRECT("Coefficients!$BL$2:$BL$33")))),1/(1+EXP(-SUMPRODUCT(Engine!$C$25922:$C$25953,INDIRECT("Coefficients!$BM$2:$BM$33"))))))</f>
      </c>
      <c r="AV816" s="8">
        <f>IF(OR($B816="",$C816="",$D816="",$E816="",$F816="",$G816="",$H816="",$I816="",$J816="",$K816="",$L816=""),"",IF($B816="Female",1/(1+EXP(-SUMPRODUCT(Engine!$C$25922:$C$25953,INDIRECT("Coefficients!$BN$2:$BN$33")))),1/(1+EXP(-SUMPRODUCT(Engine!$C$25922:$C$25953,INDIRECT("Coefficients!$BO$2:$BO$33"))))))</f>
      </c>
      <c r="AW816" s="8">
        <f>IF(OR($B816="",$C816="",$D816="",$E816="",$F816="",$G816="",$H816="",$I816="",$J816="",$K816="",$L816=""),"",IF($B816="Female",1/(1+EXP(-SUMPRODUCT(Engine!$C$25922:$C$25953,INDIRECT("Coefficients!$BP$2:$BP$33")))),1/(1+EXP(-SUMPRODUCT(Engine!$C$25922:$C$25953,INDIRECT("Coefficients!$BQ$2:$BQ$33"))))))</f>
      </c>
      <c r="AX816" s="8">
        <f>IF(OR($B816="",$C816="",$D816="",$E816="",$F816="",$G816="",$H816="",$I816="",$J816="",$K816="",$L816=""),"",IF($B816="Female",1/(1+EXP(-SUMPRODUCT(Engine!$C$25922:$C$25953,INDIRECT("Coefficients!$BR$2:$BR$33")))),1/(1+EXP(-SUMPRODUCT(Engine!$C$25922:$C$25953,INDIRECT("Coefficients!$BS$2:$BS$33"))))))</f>
      </c>
      <c r="AY816" s="8">
        <f>IF(OR($B816="",$C816="",$D816="",$E816="",$F816="",$G816="",$H816="",$I816="",$J816="",$K816="",$L816=""),"",IF($B816="Female",1/(1+EXP(-SUMPRODUCT(Engine!$C$25922:$C$25953,INDIRECT("Coefficients!$BT$2:$BT$33")))),1/(1+EXP(-SUMPRODUCT(Engine!$C$25922:$C$25953,INDIRECT("Coefficients!$BU$2:$BU$33"))))))</f>
      </c>
      <c r="AZ816" s="8">
        <f>IF(OR($B816="",$C816="",$D816="",$E816="",$F816="",$G816="",$H816="",$I816="",$J816="",$K816="",$L816=""),"",IF($B816="Female",1/(1+EXP(-SUMPRODUCT(Engine!$C$25922:$C$25953,INDIRECT("Coefficients!$BV$2:$BV$33")))),1/(1+EXP(-SUMPRODUCT(Engine!$C$25922:$C$25953,INDIRECT("Coefficients!$BW$2:$BW$33"))))))</f>
      </c>
      <c r="BA816" s="8">
        <f>IF(OR($B816="",$C816="",$D816="",$E816="",$F816="",$G816="",$H816="",$I816="",$J816="",$K816="",$L816=""),"",IF($B816="Female",1/(1+EXP(-SUMPRODUCT(Engine!$C$25922:$C$25953,INDIRECT("Coefficients!$BX$2:$BX$33")))),1/(1+EXP(-SUMPRODUCT(Engine!$C$25922:$C$25953,INDIRECT("Coefficients!$BY$2:$BY$33"))))))</f>
      </c>
      <c r="BB816" s="8">
        <f>IF(OR($B816="",$C816="",$D816="",$E816="",$F816="",$G816="",$H816="",$I816="",$J816="",$K816="",$L816=""),"",IF($B816="Female",1/(1+EXP(-SUMPRODUCT(Engine!$C$25922:$C$25953,INDIRECT("Coefficients!$BZ$2:$BZ$33")))),1/(1+EXP(-SUMPRODUCT(Engine!$C$25922:$C$25953,INDIRECT("Coefficients!$CA$2:$CA$33"))))))</f>
      </c>
      <c r="BC816" s="8">
        <f>IF(OR($B816="",$C816="",$D816="",$E816="",$F816="",$G816="",$H816="",$I816="",$J816="",$K816="",$L816=""),"",IF($B816="Female",1/(1+EXP(-SUMPRODUCT(Engine!$C$25922:$C$25953,INDIRECT("Coefficients!$CB$2:$CB$33")))),1/(1+EXP(-SUMPRODUCT(Engine!$C$25922:$C$25953,INDIRECT("Coefficients!$CC$2:$CC$33"))))))</f>
      </c>
      <c r="BD816" s="8">
        <f>IF(OR($B816="",$C816="",$D816="",$E816="",$F816="",$G816="",$H816="",$I816="",$J816="",$K816="",$L816=""),"",IF($B816="Female",1/(1+EXP(-SUMPRODUCT(Engine!$C$25922:$C$25953,INDIRECT("Coefficients!$CD$2:$CD$33")))),1/(1+EXP(-SUMPRODUCT(Engine!$C$25922:$C$25953,INDIRECT("Coefficients!$CE$2:$CE$33"))))))</f>
      </c>
      <c r="BE816" s="8">
        <f>IF(OR($B816="",$C816="",$D816="",$E816="",$F816="",$G816="",$H816="",$I816="",$J816="",$K816="",$L816=""),"",IF($B816="Female",1/(1+EXP(-SUMPRODUCT(Engine!$C$25922:$C$25953,INDIRECT("Coefficients!$CF$2:$CF$33")))),1/(1+EXP(-SUMPRODUCT(Engine!$C$25922:$C$25953,INDIRECT("Coefficients!$CG$2:$CG$33"))))))</f>
      </c>
      <c r="BF816" s="8">
        <f>IF(OR($B816="",$C816="",$D816="",$E816="",$F816="",$G816="",$H816="",$I816="",$J816="",$K816="",$L816=""),"",IF($B816="Female",1/(1+EXP(-SUMPRODUCT(Engine!$C$25922:$C$25953,INDIRECT("Coefficients!$CH$2:$CH$33")))),1/(1+EXP(-SUMPRODUCT(Engine!$C$25922:$C$25953,INDIRECT("Coefficients!$CI$2:$CI$33"))))))</f>
      </c>
      <c r="BG816" s="8">
        <f>IF(OR($B816="",$C816="",$D816="",$E816="",$F816="",$G816="",$H816="",$I816="",$J816="",$K816="",$L816=""),"",IF($B816="Female",1/(1+EXP(-SUMPRODUCT(Engine!$C$25922:$C$25953,INDIRECT("Coefficients!$CJ$2:$CJ$33")))),1/(1+EXP(-SUMPRODUCT(Engine!$C$25922:$C$25953,INDIRECT("Coefficients!$CK$2:$CK$33"))))))</f>
      </c>
      <c r="BH816" s="8">
        <f>IF(OR($B816="",$C816="",$D816="",$E816="",$F816="",$G816="",$H816="",$I816="",$J816="",$K816="",$L816=""),"",IF($B816="Female",1/(1+EXP(-SUMPRODUCT(Engine!$C$25922:$C$25953,INDIRECT("Coefficients!$CL$2:$CL$33")))),1/(1+EXP(-SUMPRODUCT(Engine!$C$25922:$C$25953,INDIRECT("Coefficients!$CM$2:$CM$33"))))))</f>
      </c>
      <c r="BI816" s="8">
        <f>IF(OR($B816="",$C816="",$D816="",$E816="",$F816="",$G816="",$H816="",$I816="",$J816="",$K816="",$L816=""),"",IF($B816="Female",1/(1+EXP(-SUMPRODUCT(Engine!$C$25922:$C$25953,INDIRECT("Coefficients!$CN$2:$CN$33")))),1/(1+EXP(-SUMPRODUCT(Engine!$C$25922:$C$25953,INDIRECT("Coefficients!$CO$2:$CO$33"))))))</f>
      </c>
      <c r="BJ816" s="8">
        <f>IF(OR($B816="",$C816="",$D816="",$E816="",$F816="",$G816="",$H816="",$I816="",$J816="",$K816="",$L816=""),"",IF($B816="Female",1/(1+EXP(-SUMPRODUCT(Engine!$C$25922:$C$25953,INDIRECT("Coefficients!$CP$2:$CP$33")))),1/(1+EXP(-SUMPRODUCT(Engine!$C$25922:$C$25953,INDIRECT("Coefficients!$CQ$2:$CQ$33"))))))</f>
      </c>
      <c r="BK816" s="8">
        <f>IF(OR($B816="",$C816="",$D816="",$E816="",$F816="",$G816="",$H816="",$I816="",$J816="",$K816="",$L816=""),"",IF($B816="Female",1/(1+EXP(-SUMPRODUCT(Engine!$C$25922:$C$25953,INDIRECT("Coefficients!$CR$2:$CR$33")))),1/(1+EXP(-SUMPRODUCT(Engine!$C$25922:$C$25953,INDIRECT("Coefficients!$CS$2:$CS$33"))))))</f>
      </c>
      <c r="BL816" s="8">
        <f>IF(OR($B816="",$C816="",$D816="",$E816="",$F816="",$G816="",$H816="",$I816="",$J816="",$K816="",$L816=""),"",IF($B816="Female",1/(1+EXP(-SUMPRODUCT(Engine!$C$25922:$C$25953,INDIRECT("Coefficients!$CT$2:$CT$33")))),1/(1+EXP(-SUMPRODUCT(Engine!$C$25922:$C$25953,INDIRECT("Coefficients!$CU$2:$CU$33"))))))</f>
      </c>
      <c r="BM816" s="8">
        <f>IF(OR($B816="",$C816="",$D816="",$E816="",$F816="",$G816="",$H816="",$I816="",$J816="",$K816="",$L816=""),"",IF($B816="Female",1/(1+EXP(-SUMPRODUCT(Engine!$C$25922:$C$25953,INDIRECT("Coefficients!$CV$2:$CV$33")))),1/(1+EXP(-SUMPRODUCT(Engine!$C$25922:$C$25953,INDIRECT("Coefficients!$CW$2:$CW$33"))))))</f>
      </c>
    </row>
    <row r="817" spans="1:6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8">
        <f>IF(OR($B817="",$C817="",$D817="",$E817="",$F817="",$G817="",$H817="",$I817="",$J817="",$K817="",$L817=""),"",IF($B817="Female",1/(1+EXP(-SUMPRODUCT(Engine!$C$25954:$C$25985,INDIRECT("Coefficients!$B$2:$B$33")))),1/(1+EXP(-SUMPRODUCT(Engine!$C$25954:$C$25985,INDIRECT("Coefficients!$C$2:$C$33"))))))</f>
      </c>
      <c r="Q817" s="8">
        <f>IF(OR($B817="",$C817="",$D817="",$E817="",$F817="",$G817="",$H817="",$I817="",$J817="",$K817="",$L817=""),"",IF($B817="Female",1/(1+EXP(-SUMPRODUCT(Engine!$C$25954:$C$25985,INDIRECT("Coefficients!$D$2:$D$33")))),1/(1+EXP(-SUMPRODUCT(Engine!$C$25954:$C$25985,INDIRECT("Coefficients!$E$2:$E$33"))))))</f>
      </c>
      <c r="R817" s="8">
        <f>IF(OR($B817="",$C817="",$D817="",$E817="",$F817="",$G817="",$H817="",$I817="",$J817="",$K817="",$L817=""),"",IF($B817="Female",1/(1+EXP(-SUMPRODUCT(Engine!$C$25954:$C$25985,INDIRECT("Coefficients!$F$2:$F$33")))),1/(1+EXP(-SUMPRODUCT(Engine!$C$25954:$C$25985,INDIRECT("Coefficients!$G$2:$G$33"))))))</f>
      </c>
      <c r="S817" s="8">
        <f>IF(OR($B817="",$C817="",$D817="",$E817="",$F817="",$G817="",$H817="",$I817="",$J817="",$K817="",$L817=""),"",IF($B817="Female",1/(1+EXP(-SUMPRODUCT(Engine!$C$25954:$C$25985,INDIRECT("Coefficients!$H$2:$H$33")))),1/(1+EXP(-SUMPRODUCT(Engine!$C$25954:$C$25985,INDIRECT("Coefficients!$I$2:$I$33"))))))</f>
      </c>
      <c r="T817" s="8">
        <f>IF(OR($B817="",$C817="",$D817="",$E817="",$F817="",$G817="",$H817="",$I817="",$J817="",$K817="",$L817=""),"",IF($B817="Female",1/(1+EXP(-SUMPRODUCT(Engine!$C$25954:$C$25985,INDIRECT("Coefficients!$J$2:$J$33")))),1/(1+EXP(-SUMPRODUCT(Engine!$C$25954:$C$25985,INDIRECT("Coefficients!$K$2:$K$33"))))))</f>
      </c>
      <c r="U817" s="8">
        <f>IF(OR($B817="",$C817="",$D817="",$E817="",$F817="",$G817="",$H817="",$I817="",$J817="",$K817="",$L817=""),"",IF($B817="Female",1/(1+EXP(-SUMPRODUCT(Engine!$C$25954:$C$25985,INDIRECT("Coefficients!$L$2:$L$33")))),1/(1+EXP(-SUMPRODUCT(Engine!$C$25954:$C$25985,INDIRECT("Coefficients!$M$2:$M$33"))))))</f>
      </c>
      <c r="V817" s="8">
        <f>IF(OR($B817="",$C817="",$D817="",$E817="",$F817="",$G817="",$H817="",$I817="",$J817="",$K817="",$L817=""),"",IF($B817="Female",1/(1+EXP(-SUMPRODUCT(Engine!$C$25954:$C$25985,INDIRECT("Coefficients!$N$2:$N$33")))),1/(1+EXP(-SUMPRODUCT(Engine!$C$25954:$C$25985,INDIRECT("Coefficients!$O$2:$O$33"))))))</f>
      </c>
      <c r="W817" s="8">
        <f>IF(OR($B817="",$C817="",$D817="",$E817="",$F817="",$G817="",$H817="",$I817="",$J817="",$K817="",$L817=""),"",IF($B817="Female",1/(1+EXP(-SUMPRODUCT(Engine!$C$25954:$C$25985,INDIRECT("Coefficients!$P$2:$P$33")))),1/(1+EXP(-SUMPRODUCT(Engine!$C$25954:$C$25985,INDIRECT("Coefficients!$Q$2:$Q$33"))))))</f>
      </c>
      <c r="X817" s="8">
        <f>IF(OR($B817="",$C817="",$D817="",$E817="",$F817="",$G817="",$H817="",$I817="",$J817="",$K817="",$L817=""),"",IF($B817="Female",1/(1+EXP(-SUMPRODUCT(Engine!$C$25954:$C$25985,INDIRECT("Coefficients!$R$2:$R$33")))),1/(1+EXP(-SUMPRODUCT(Engine!$C$25954:$C$25985,INDIRECT("Coefficients!$S$2:$S$33"))))))</f>
      </c>
      <c r="Y817" s="8">
        <f>IF(OR($B817="",$C817="",$D817="",$E817="",$F817="",$G817="",$H817="",$I817="",$J817="",$K817="",$L817=""),"",IF($B817="Female",1/(1+EXP(-SUMPRODUCT(Engine!$C$25954:$C$25985,INDIRECT("Coefficients!$T$2:$T$33")))),1/(1+EXP(-SUMPRODUCT(Engine!$C$25954:$C$25985,INDIRECT("Coefficients!$U$2:$U$33"))))))</f>
      </c>
      <c r="Z817" s="8">
        <f>IF(OR($B817="",$C817="",$D817="",$E817="",$F817="",$G817="",$H817="",$I817="",$J817="",$K817="",$L817=""),"",IF($B817="Female",1/(1+EXP(-SUMPRODUCT(Engine!$C$25954:$C$25985,INDIRECT("Coefficients!$V$2:$V$33")))),1/(1+EXP(-SUMPRODUCT(Engine!$C$25954:$C$25985,INDIRECT("Coefficients!$W$2:$W$33"))))))</f>
      </c>
      <c r="AA817" s="8">
        <f>IF(OR($B817="",$C817="",$D817="",$E817="",$F817="",$G817="",$H817="",$I817="",$J817="",$K817="",$L817=""),"",IF($B817="Female",1/(1+EXP(-SUMPRODUCT(Engine!$C$25954:$C$25985,INDIRECT("Coefficients!$X$2:$X$33")))),1/(1+EXP(-SUMPRODUCT(Engine!$C$25954:$C$25985,INDIRECT("Coefficients!$Y$2:$Y$33"))))))</f>
      </c>
      <c r="AB817" s="8">
        <f>IF(OR($B817="",$C817="",$D817="",$E817="",$F817="",$G817="",$H817="",$I817="",$J817="",$K817="",$L817=""),"",IF($B817="Female",1/(1+EXP(-SUMPRODUCT(Engine!$C$25954:$C$25985,INDIRECT("Coefficients!$Z$2:$Z$33")))),1/(1+EXP(-SUMPRODUCT(Engine!$C$25954:$C$25985,INDIRECT("Coefficients!$AA$2:$AA$33"))))))</f>
      </c>
      <c r="AC817" s="8">
        <f>IF(OR($B817="",$C817="",$D817="",$E817="",$F817="",$G817="",$H817="",$I817="",$J817="",$K817="",$L817=""),"",IF($B817="Female",1/(1+EXP(-SUMPRODUCT(Engine!$C$25954:$C$25985,INDIRECT("Coefficients!$AB$2:$AB$33")))),1/(1+EXP(-SUMPRODUCT(Engine!$C$25954:$C$25985,INDIRECT("Coefficients!$AC$2:$AC$33"))))))</f>
      </c>
      <c r="AD817" s="8">
        <f>IF(OR($B817="",$C817="",$D817="",$E817="",$F817="",$G817="",$H817="",$I817="",$J817="",$K817="",$L817=""),"",IF($B817="Female",1/(1+EXP(-SUMPRODUCT(Engine!$C$25954:$C$25985,INDIRECT("Coefficients!$AD$2:$AD$33")))),1/(1+EXP(-SUMPRODUCT(Engine!$C$25954:$C$25985,INDIRECT("Coefficients!$AE$2:$AE$33"))))))</f>
      </c>
      <c r="AE817" s="8">
        <f>IF(OR($B817="",$C817="",$D817="",$E817="",$F817="",$G817="",$H817="",$I817="",$J817="",$K817="",$L817=""),"",IF($B817="Female",1/(1+EXP(-SUMPRODUCT(Engine!$C$25954:$C$25985,INDIRECT("Coefficients!$AF$2:$AF$33")))),1/(1+EXP(-SUMPRODUCT(Engine!$C$25954:$C$25985,INDIRECT("Coefficients!$AG$2:$AG$33"))))))</f>
      </c>
      <c r="AF817" s="8">
        <f>IF(OR($B817="",$C817="",$D817="",$E817="",$F817="",$G817="",$H817="",$I817="",$J817="",$K817="",$L817=""),"",IF($B817="Female",1/(1+EXP(-SUMPRODUCT(Engine!$C$25954:$C$25985,INDIRECT("Coefficients!$AH$2:$AH$33")))),1/(1+EXP(-SUMPRODUCT(Engine!$C$25954:$C$25985,INDIRECT("Coefficients!$AI$2:$AI$33"))))))</f>
      </c>
      <c r="AG817" s="8">
        <f>IF(OR($B817="",$C817="",$D817="",$E817="",$F817="",$G817="",$H817="",$I817="",$J817="",$K817="",$L817=""),"",IF($B817="Female",1/(1+EXP(-SUMPRODUCT(Engine!$C$25954:$C$25985,INDIRECT("Coefficients!$AJ$2:$AJ$33")))),1/(1+EXP(-SUMPRODUCT(Engine!$C$25954:$C$25985,INDIRECT("Coefficients!$AK$2:$AK$33"))))))</f>
      </c>
      <c r="AH817" s="8">
        <f>IF(OR($B817="",$C817="",$D817="",$E817="",$F817="",$G817="",$H817="",$I817="",$J817="",$K817="",$L817=""),"",IF($B817="Female",1/(1+EXP(-SUMPRODUCT(Engine!$C$25954:$C$25985,INDIRECT("Coefficients!$AL$2:$AL$33")))),1/(1+EXP(-SUMPRODUCT(Engine!$C$25954:$C$25985,INDIRECT("Coefficients!$AM$2:$AM$33"))))))</f>
      </c>
      <c r="AI817" s="8">
        <f>IF(OR($B817="",$C817="",$D817="",$E817="",$F817="",$G817="",$H817="",$I817="",$J817="",$K817="",$L817=""),"",IF($B817="Female",1/(1+EXP(-SUMPRODUCT(Engine!$C$25954:$C$25985,INDIRECT("Coefficients!$AN$2:$AN$33")))),1/(1+EXP(-SUMPRODUCT(Engine!$C$25954:$C$25985,INDIRECT("Coefficients!$AO$2:$AO$33"))))))</f>
      </c>
      <c r="AJ817" s="8">
        <f>IF(OR($B817="",$C817="",$D817="",$E817="",$F817="",$G817="",$H817="",$I817="",$J817="",$K817="",$L817=""),"",IF($B817="Female",1/(1+EXP(-SUMPRODUCT(Engine!$C$25954:$C$25985,INDIRECT("Coefficients!$AP$2:$AP$33")))),1/(1+EXP(-SUMPRODUCT(Engine!$C$25954:$C$25985,INDIRECT("Coefficients!$AQ$2:$AQ$33"))))))</f>
      </c>
      <c r="AK817" s="8">
        <f>IF(OR($B817="",$C817="",$D817="",$E817="",$F817="",$G817="",$H817="",$I817="",$J817="",$K817="",$L817=""),"",IF($B817="Female",1/(1+EXP(-SUMPRODUCT(Engine!$C$25954:$C$25985,INDIRECT("Coefficients!$AR$2:$AR$33")))),1/(1+EXP(-SUMPRODUCT(Engine!$C$25954:$C$25985,INDIRECT("Coefficients!$AS$2:$AS$33"))))))</f>
      </c>
      <c r="AL817" s="8">
        <f>IF(OR($B817="",$C817="",$D817="",$E817="",$F817="",$G817="",$H817="",$I817="",$J817="",$K817="",$L817=""),"",IF($B817="Female",1/(1+EXP(-SUMPRODUCT(Engine!$C$25954:$C$25985,INDIRECT("Coefficients!$AT$2:$AT$33")))),1/(1+EXP(-SUMPRODUCT(Engine!$C$25954:$C$25985,INDIRECT("Coefficients!$AU$2:$AU$33"))))))</f>
      </c>
      <c r="AM817" s="8">
        <f>IF(OR($B817="",$C817="",$D817="",$E817="",$F817="",$G817="",$H817="",$I817="",$J817="",$K817="",$L817=""),"",IF($B817="Female",1/(1+EXP(-SUMPRODUCT(Engine!$C$25954:$C$25985,INDIRECT("Coefficients!$AV$2:$AV$33")))),1/(1+EXP(-SUMPRODUCT(Engine!$C$25954:$C$25985,INDIRECT("Coefficients!$AW$2:$AW$33"))))))</f>
      </c>
      <c r="AN817" s="8">
        <f>IF(OR($B817="",$C817="",$D817="",$E817="",$F817="",$G817="",$H817="",$I817="",$J817="",$K817="",$L817=""),"",IF($B817="Female",1/(1+EXP(-SUMPRODUCT(Engine!$C$25954:$C$25985,INDIRECT("Coefficients!$AX$2:$AX$33")))),1/(1+EXP(-SUMPRODUCT(Engine!$C$25954:$C$25985,INDIRECT("Coefficients!$AY$2:$AY$33"))))))</f>
      </c>
      <c r="AO817" s="8">
        <f>IF(OR($B817="",$C817="",$D817="",$E817="",$F817="",$G817="",$H817="",$I817="",$J817="",$K817="",$L817=""),"",IF($B817="Female",1/(1+EXP(-SUMPRODUCT(Engine!$C$25954:$C$25985,INDIRECT("Coefficients!$AZ$2:$AZ$33")))),1/(1+EXP(-SUMPRODUCT(Engine!$C$25954:$C$25985,INDIRECT("Coefficients!$BA$2:$BA$33"))))))</f>
      </c>
      <c r="AP817" s="8">
        <f>IF(OR($B817="",$C817="",$D817="",$E817="",$F817="",$G817="",$H817="",$I817="",$J817="",$K817="",$L817=""),"",IF($B817="Female",1/(1+EXP(-SUMPRODUCT(Engine!$C$25954:$C$25985,INDIRECT("Coefficients!$BB$2:$BB$33")))),1/(1+EXP(-SUMPRODUCT(Engine!$C$25954:$C$25985,INDIRECT("Coefficients!$BC$2:$BC$33"))))))</f>
      </c>
      <c r="AQ817" s="8">
        <f>IF(OR($B817="",$C817="",$D817="",$E817="",$F817="",$G817="",$H817="",$I817="",$J817="",$K817="",$L817=""),"",IF($B817="Female",1/(1+EXP(-SUMPRODUCT(Engine!$C$25954:$C$25985,INDIRECT("Coefficients!$BD$2:$BD$33")))),1/(1+EXP(-SUMPRODUCT(Engine!$C$25954:$C$25985,INDIRECT("Coefficients!$BE$2:$BE$33"))))))</f>
      </c>
      <c r="AR817" s="8">
        <f>IF(OR($B817="",$C817="",$D817="",$E817="",$F817="",$G817="",$H817="",$I817="",$J817="",$K817="",$L817=""),"",IF($B817="Female",1/(1+EXP(-SUMPRODUCT(Engine!$C$25954:$C$25985,INDIRECT("Coefficients!$BF$2:$BF$33")))),1/(1+EXP(-SUMPRODUCT(Engine!$C$25954:$C$25985,INDIRECT("Coefficients!$BG$2:$BG$33"))))))</f>
      </c>
      <c r="AS817" s="8">
        <f>IF(OR($B817="",$C817="",$D817="",$E817="",$F817="",$G817="",$H817="",$I817="",$J817="",$K817="",$L817=""),"",IF($B817="Female",1/(1+EXP(-SUMPRODUCT(Engine!$C$25954:$C$25985,INDIRECT("Coefficients!$BH$2:$BH$33")))),1/(1+EXP(-SUMPRODUCT(Engine!$C$25954:$C$25985,INDIRECT("Coefficients!$BI$2:$BI$33"))))))</f>
      </c>
      <c r="AT817" s="8">
        <f>IF(OR($B817="",$C817="",$D817="",$E817="",$F817="",$G817="",$H817="",$I817="",$J817="",$K817="",$L817=""),"",IF($B817="Female",1/(1+EXP(-SUMPRODUCT(Engine!$C$25954:$C$25985,INDIRECT("Coefficients!$BJ$2:$BJ$33")))),1/(1+EXP(-SUMPRODUCT(Engine!$C$25954:$C$25985,INDIRECT("Coefficients!$BK$2:$BK$33"))))))</f>
      </c>
      <c r="AU817" s="8">
        <f>IF(OR($B817="",$C817="",$D817="",$E817="",$F817="",$G817="",$H817="",$I817="",$J817="",$K817="",$L817=""),"",IF($B817="Female",1/(1+EXP(-SUMPRODUCT(Engine!$C$25954:$C$25985,INDIRECT("Coefficients!$BL$2:$BL$33")))),1/(1+EXP(-SUMPRODUCT(Engine!$C$25954:$C$25985,INDIRECT("Coefficients!$BM$2:$BM$33"))))))</f>
      </c>
      <c r="AV817" s="8">
        <f>IF(OR($B817="",$C817="",$D817="",$E817="",$F817="",$G817="",$H817="",$I817="",$J817="",$K817="",$L817=""),"",IF($B817="Female",1/(1+EXP(-SUMPRODUCT(Engine!$C$25954:$C$25985,INDIRECT("Coefficients!$BN$2:$BN$33")))),1/(1+EXP(-SUMPRODUCT(Engine!$C$25954:$C$25985,INDIRECT("Coefficients!$BO$2:$BO$33"))))))</f>
      </c>
      <c r="AW817" s="8">
        <f>IF(OR($B817="",$C817="",$D817="",$E817="",$F817="",$G817="",$H817="",$I817="",$J817="",$K817="",$L817=""),"",IF($B817="Female",1/(1+EXP(-SUMPRODUCT(Engine!$C$25954:$C$25985,INDIRECT("Coefficients!$BP$2:$BP$33")))),1/(1+EXP(-SUMPRODUCT(Engine!$C$25954:$C$25985,INDIRECT("Coefficients!$BQ$2:$BQ$33"))))))</f>
      </c>
      <c r="AX817" s="8">
        <f>IF(OR($B817="",$C817="",$D817="",$E817="",$F817="",$G817="",$H817="",$I817="",$J817="",$K817="",$L817=""),"",IF($B817="Female",1/(1+EXP(-SUMPRODUCT(Engine!$C$25954:$C$25985,INDIRECT("Coefficients!$BR$2:$BR$33")))),1/(1+EXP(-SUMPRODUCT(Engine!$C$25954:$C$25985,INDIRECT("Coefficients!$BS$2:$BS$33"))))))</f>
      </c>
      <c r="AY817" s="8">
        <f>IF(OR($B817="",$C817="",$D817="",$E817="",$F817="",$G817="",$H817="",$I817="",$J817="",$K817="",$L817=""),"",IF($B817="Female",1/(1+EXP(-SUMPRODUCT(Engine!$C$25954:$C$25985,INDIRECT("Coefficients!$BT$2:$BT$33")))),1/(1+EXP(-SUMPRODUCT(Engine!$C$25954:$C$25985,INDIRECT("Coefficients!$BU$2:$BU$33"))))))</f>
      </c>
      <c r="AZ817" s="8">
        <f>IF(OR($B817="",$C817="",$D817="",$E817="",$F817="",$G817="",$H817="",$I817="",$J817="",$K817="",$L817=""),"",IF($B817="Female",1/(1+EXP(-SUMPRODUCT(Engine!$C$25954:$C$25985,INDIRECT("Coefficients!$BV$2:$BV$33")))),1/(1+EXP(-SUMPRODUCT(Engine!$C$25954:$C$25985,INDIRECT("Coefficients!$BW$2:$BW$33"))))))</f>
      </c>
      <c r="BA817" s="8">
        <f>IF(OR($B817="",$C817="",$D817="",$E817="",$F817="",$G817="",$H817="",$I817="",$J817="",$K817="",$L817=""),"",IF($B817="Female",1/(1+EXP(-SUMPRODUCT(Engine!$C$25954:$C$25985,INDIRECT("Coefficients!$BX$2:$BX$33")))),1/(1+EXP(-SUMPRODUCT(Engine!$C$25954:$C$25985,INDIRECT("Coefficients!$BY$2:$BY$33"))))))</f>
      </c>
      <c r="BB817" s="8">
        <f>IF(OR($B817="",$C817="",$D817="",$E817="",$F817="",$G817="",$H817="",$I817="",$J817="",$K817="",$L817=""),"",IF($B817="Female",1/(1+EXP(-SUMPRODUCT(Engine!$C$25954:$C$25985,INDIRECT("Coefficients!$BZ$2:$BZ$33")))),1/(1+EXP(-SUMPRODUCT(Engine!$C$25954:$C$25985,INDIRECT("Coefficients!$CA$2:$CA$33"))))))</f>
      </c>
      <c r="BC817" s="8">
        <f>IF(OR($B817="",$C817="",$D817="",$E817="",$F817="",$G817="",$H817="",$I817="",$J817="",$K817="",$L817=""),"",IF($B817="Female",1/(1+EXP(-SUMPRODUCT(Engine!$C$25954:$C$25985,INDIRECT("Coefficients!$CB$2:$CB$33")))),1/(1+EXP(-SUMPRODUCT(Engine!$C$25954:$C$25985,INDIRECT("Coefficients!$CC$2:$CC$33"))))))</f>
      </c>
      <c r="BD817" s="8">
        <f>IF(OR($B817="",$C817="",$D817="",$E817="",$F817="",$G817="",$H817="",$I817="",$J817="",$K817="",$L817=""),"",IF($B817="Female",1/(1+EXP(-SUMPRODUCT(Engine!$C$25954:$C$25985,INDIRECT("Coefficients!$CD$2:$CD$33")))),1/(1+EXP(-SUMPRODUCT(Engine!$C$25954:$C$25985,INDIRECT("Coefficients!$CE$2:$CE$33"))))))</f>
      </c>
      <c r="BE817" s="8">
        <f>IF(OR($B817="",$C817="",$D817="",$E817="",$F817="",$G817="",$H817="",$I817="",$J817="",$K817="",$L817=""),"",IF($B817="Female",1/(1+EXP(-SUMPRODUCT(Engine!$C$25954:$C$25985,INDIRECT("Coefficients!$CF$2:$CF$33")))),1/(1+EXP(-SUMPRODUCT(Engine!$C$25954:$C$25985,INDIRECT("Coefficients!$CG$2:$CG$33"))))))</f>
      </c>
      <c r="BF817" s="8">
        <f>IF(OR($B817="",$C817="",$D817="",$E817="",$F817="",$G817="",$H817="",$I817="",$J817="",$K817="",$L817=""),"",IF($B817="Female",1/(1+EXP(-SUMPRODUCT(Engine!$C$25954:$C$25985,INDIRECT("Coefficients!$CH$2:$CH$33")))),1/(1+EXP(-SUMPRODUCT(Engine!$C$25954:$C$25985,INDIRECT("Coefficients!$CI$2:$CI$33"))))))</f>
      </c>
      <c r="BG817" s="8">
        <f>IF(OR($B817="",$C817="",$D817="",$E817="",$F817="",$G817="",$H817="",$I817="",$J817="",$K817="",$L817=""),"",IF($B817="Female",1/(1+EXP(-SUMPRODUCT(Engine!$C$25954:$C$25985,INDIRECT("Coefficients!$CJ$2:$CJ$33")))),1/(1+EXP(-SUMPRODUCT(Engine!$C$25954:$C$25985,INDIRECT("Coefficients!$CK$2:$CK$33"))))))</f>
      </c>
      <c r="BH817" s="8">
        <f>IF(OR($B817="",$C817="",$D817="",$E817="",$F817="",$G817="",$H817="",$I817="",$J817="",$K817="",$L817=""),"",IF($B817="Female",1/(1+EXP(-SUMPRODUCT(Engine!$C$25954:$C$25985,INDIRECT("Coefficients!$CL$2:$CL$33")))),1/(1+EXP(-SUMPRODUCT(Engine!$C$25954:$C$25985,INDIRECT("Coefficients!$CM$2:$CM$33"))))))</f>
      </c>
      <c r="BI817" s="8">
        <f>IF(OR($B817="",$C817="",$D817="",$E817="",$F817="",$G817="",$H817="",$I817="",$J817="",$K817="",$L817=""),"",IF($B817="Female",1/(1+EXP(-SUMPRODUCT(Engine!$C$25954:$C$25985,INDIRECT("Coefficients!$CN$2:$CN$33")))),1/(1+EXP(-SUMPRODUCT(Engine!$C$25954:$C$25985,INDIRECT("Coefficients!$CO$2:$CO$33"))))))</f>
      </c>
      <c r="BJ817" s="8">
        <f>IF(OR($B817="",$C817="",$D817="",$E817="",$F817="",$G817="",$H817="",$I817="",$J817="",$K817="",$L817=""),"",IF($B817="Female",1/(1+EXP(-SUMPRODUCT(Engine!$C$25954:$C$25985,INDIRECT("Coefficients!$CP$2:$CP$33")))),1/(1+EXP(-SUMPRODUCT(Engine!$C$25954:$C$25985,INDIRECT("Coefficients!$CQ$2:$CQ$33"))))))</f>
      </c>
      <c r="BK817" s="8">
        <f>IF(OR($B817="",$C817="",$D817="",$E817="",$F817="",$G817="",$H817="",$I817="",$J817="",$K817="",$L817=""),"",IF($B817="Female",1/(1+EXP(-SUMPRODUCT(Engine!$C$25954:$C$25985,INDIRECT("Coefficients!$CR$2:$CR$33")))),1/(1+EXP(-SUMPRODUCT(Engine!$C$25954:$C$25985,INDIRECT("Coefficients!$CS$2:$CS$33"))))))</f>
      </c>
      <c r="BL817" s="8">
        <f>IF(OR($B817="",$C817="",$D817="",$E817="",$F817="",$G817="",$H817="",$I817="",$J817="",$K817="",$L817=""),"",IF($B817="Female",1/(1+EXP(-SUMPRODUCT(Engine!$C$25954:$C$25985,INDIRECT("Coefficients!$CT$2:$CT$33")))),1/(1+EXP(-SUMPRODUCT(Engine!$C$25954:$C$25985,INDIRECT("Coefficients!$CU$2:$CU$33"))))))</f>
      </c>
      <c r="BM817" s="8">
        <f>IF(OR($B817="",$C817="",$D817="",$E817="",$F817="",$G817="",$H817="",$I817="",$J817="",$K817="",$L817=""),"",IF($B817="Female",1/(1+EXP(-SUMPRODUCT(Engine!$C$25954:$C$25985,INDIRECT("Coefficients!$CV$2:$CV$33")))),1/(1+EXP(-SUMPRODUCT(Engine!$C$25954:$C$25985,INDIRECT("Coefficients!$CW$2:$CW$33"))))))</f>
      </c>
    </row>
    <row r="818" spans="1:6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8">
        <f>IF(OR($B818="",$C818="",$D818="",$E818="",$F818="",$G818="",$H818="",$I818="",$J818="",$K818="",$L818=""),"",IF($B818="Female",1/(1+EXP(-SUMPRODUCT(Engine!$C$25986:$C$26017,INDIRECT("Coefficients!$B$2:$B$33")))),1/(1+EXP(-SUMPRODUCT(Engine!$C$25986:$C$26017,INDIRECT("Coefficients!$C$2:$C$33"))))))</f>
      </c>
      <c r="Q818" s="8">
        <f>IF(OR($B818="",$C818="",$D818="",$E818="",$F818="",$G818="",$H818="",$I818="",$J818="",$K818="",$L818=""),"",IF($B818="Female",1/(1+EXP(-SUMPRODUCT(Engine!$C$25986:$C$26017,INDIRECT("Coefficients!$D$2:$D$33")))),1/(1+EXP(-SUMPRODUCT(Engine!$C$25986:$C$26017,INDIRECT("Coefficients!$E$2:$E$33"))))))</f>
      </c>
      <c r="R818" s="8">
        <f>IF(OR($B818="",$C818="",$D818="",$E818="",$F818="",$G818="",$H818="",$I818="",$J818="",$K818="",$L818=""),"",IF($B818="Female",1/(1+EXP(-SUMPRODUCT(Engine!$C$25986:$C$26017,INDIRECT("Coefficients!$F$2:$F$33")))),1/(1+EXP(-SUMPRODUCT(Engine!$C$25986:$C$26017,INDIRECT("Coefficients!$G$2:$G$33"))))))</f>
      </c>
      <c r="S818" s="8">
        <f>IF(OR($B818="",$C818="",$D818="",$E818="",$F818="",$G818="",$H818="",$I818="",$J818="",$K818="",$L818=""),"",IF($B818="Female",1/(1+EXP(-SUMPRODUCT(Engine!$C$25986:$C$26017,INDIRECT("Coefficients!$H$2:$H$33")))),1/(1+EXP(-SUMPRODUCT(Engine!$C$25986:$C$26017,INDIRECT("Coefficients!$I$2:$I$33"))))))</f>
      </c>
      <c r="T818" s="8">
        <f>IF(OR($B818="",$C818="",$D818="",$E818="",$F818="",$G818="",$H818="",$I818="",$J818="",$K818="",$L818=""),"",IF($B818="Female",1/(1+EXP(-SUMPRODUCT(Engine!$C$25986:$C$26017,INDIRECT("Coefficients!$J$2:$J$33")))),1/(1+EXP(-SUMPRODUCT(Engine!$C$25986:$C$26017,INDIRECT("Coefficients!$K$2:$K$33"))))))</f>
      </c>
      <c r="U818" s="8">
        <f>IF(OR($B818="",$C818="",$D818="",$E818="",$F818="",$G818="",$H818="",$I818="",$J818="",$K818="",$L818=""),"",IF($B818="Female",1/(1+EXP(-SUMPRODUCT(Engine!$C$25986:$C$26017,INDIRECT("Coefficients!$L$2:$L$33")))),1/(1+EXP(-SUMPRODUCT(Engine!$C$25986:$C$26017,INDIRECT("Coefficients!$M$2:$M$33"))))))</f>
      </c>
      <c r="V818" s="8">
        <f>IF(OR($B818="",$C818="",$D818="",$E818="",$F818="",$G818="",$H818="",$I818="",$J818="",$K818="",$L818=""),"",IF($B818="Female",1/(1+EXP(-SUMPRODUCT(Engine!$C$25986:$C$26017,INDIRECT("Coefficients!$N$2:$N$33")))),1/(1+EXP(-SUMPRODUCT(Engine!$C$25986:$C$26017,INDIRECT("Coefficients!$O$2:$O$33"))))))</f>
      </c>
      <c r="W818" s="8">
        <f>IF(OR($B818="",$C818="",$D818="",$E818="",$F818="",$G818="",$H818="",$I818="",$J818="",$K818="",$L818=""),"",IF($B818="Female",1/(1+EXP(-SUMPRODUCT(Engine!$C$25986:$C$26017,INDIRECT("Coefficients!$P$2:$P$33")))),1/(1+EXP(-SUMPRODUCT(Engine!$C$25986:$C$26017,INDIRECT("Coefficients!$Q$2:$Q$33"))))))</f>
      </c>
      <c r="X818" s="8">
        <f>IF(OR($B818="",$C818="",$D818="",$E818="",$F818="",$G818="",$H818="",$I818="",$J818="",$K818="",$L818=""),"",IF($B818="Female",1/(1+EXP(-SUMPRODUCT(Engine!$C$25986:$C$26017,INDIRECT("Coefficients!$R$2:$R$33")))),1/(1+EXP(-SUMPRODUCT(Engine!$C$25986:$C$26017,INDIRECT("Coefficients!$S$2:$S$33"))))))</f>
      </c>
      <c r="Y818" s="8">
        <f>IF(OR($B818="",$C818="",$D818="",$E818="",$F818="",$G818="",$H818="",$I818="",$J818="",$K818="",$L818=""),"",IF($B818="Female",1/(1+EXP(-SUMPRODUCT(Engine!$C$25986:$C$26017,INDIRECT("Coefficients!$T$2:$T$33")))),1/(1+EXP(-SUMPRODUCT(Engine!$C$25986:$C$26017,INDIRECT("Coefficients!$U$2:$U$33"))))))</f>
      </c>
      <c r="Z818" s="8">
        <f>IF(OR($B818="",$C818="",$D818="",$E818="",$F818="",$G818="",$H818="",$I818="",$J818="",$K818="",$L818=""),"",IF($B818="Female",1/(1+EXP(-SUMPRODUCT(Engine!$C$25986:$C$26017,INDIRECT("Coefficients!$V$2:$V$33")))),1/(1+EXP(-SUMPRODUCT(Engine!$C$25986:$C$26017,INDIRECT("Coefficients!$W$2:$W$33"))))))</f>
      </c>
      <c r="AA818" s="8">
        <f>IF(OR($B818="",$C818="",$D818="",$E818="",$F818="",$G818="",$H818="",$I818="",$J818="",$K818="",$L818=""),"",IF($B818="Female",1/(1+EXP(-SUMPRODUCT(Engine!$C$25986:$C$26017,INDIRECT("Coefficients!$X$2:$X$33")))),1/(1+EXP(-SUMPRODUCT(Engine!$C$25986:$C$26017,INDIRECT("Coefficients!$Y$2:$Y$33"))))))</f>
      </c>
      <c r="AB818" s="8">
        <f>IF(OR($B818="",$C818="",$D818="",$E818="",$F818="",$G818="",$H818="",$I818="",$J818="",$K818="",$L818=""),"",IF($B818="Female",1/(1+EXP(-SUMPRODUCT(Engine!$C$25986:$C$26017,INDIRECT("Coefficients!$Z$2:$Z$33")))),1/(1+EXP(-SUMPRODUCT(Engine!$C$25986:$C$26017,INDIRECT("Coefficients!$AA$2:$AA$33"))))))</f>
      </c>
      <c r="AC818" s="8">
        <f>IF(OR($B818="",$C818="",$D818="",$E818="",$F818="",$G818="",$H818="",$I818="",$J818="",$K818="",$L818=""),"",IF($B818="Female",1/(1+EXP(-SUMPRODUCT(Engine!$C$25986:$C$26017,INDIRECT("Coefficients!$AB$2:$AB$33")))),1/(1+EXP(-SUMPRODUCT(Engine!$C$25986:$C$26017,INDIRECT("Coefficients!$AC$2:$AC$33"))))))</f>
      </c>
      <c r="AD818" s="8">
        <f>IF(OR($B818="",$C818="",$D818="",$E818="",$F818="",$G818="",$H818="",$I818="",$J818="",$K818="",$L818=""),"",IF($B818="Female",1/(1+EXP(-SUMPRODUCT(Engine!$C$25986:$C$26017,INDIRECT("Coefficients!$AD$2:$AD$33")))),1/(1+EXP(-SUMPRODUCT(Engine!$C$25986:$C$26017,INDIRECT("Coefficients!$AE$2:$AE$33"))))))</f>
      </c>
      <c r="AE818" s="8">
        <f>IF(OR($B818="",$C818="",$D818="",$E818="",$F818="",$G818="",$H818="",$I818="",$J818="",$K818="",$L818=""),"",IF($B818="Female",1/(1+EXP(-SUMPRODUCT(Engine!$C$25986:$C$26017,INDIRECT("Coefficients!$AF$2:$AF$33")))),1/(1+EXP(-SUMPRODUCT(Engine!$C$25986:$C$26017,INDIRECT("Coefficients!$AG$2:$AG$33"))))))</f>
      </c>
      <c r="AF818" s="8">
        <f>IF(OR($B818="",$C818="",$D818="",$E818="",$F818="",$G818="",$H818="",$I818="",$J818="",$K818="",$L818=""),"",IF($B818="Female",1/(1+EXP(-SUMPRODUCT(Engine!$C$25986:$C$26017,INDIRECT("Coefficients!$AH$2:$AH$33")))),1/(1+EXP(-SUMPRODUCT(Engine!$C$25986:$C$26017,INDIRECT("Coefficients!$AI$2:$AI$33"))))))</f>
      </c>
      <c r="AG818" s="8">
        <f>IF(OR($B818="",$C818="",$D818="",$E818="",$F818="",$G818="",$H818="",$I818="",$J818="",$K818="",$L818=""),"",IF($B818="Female",1/(1+EXP(-SUMPRODUCT(Engine!$C$25986:$C$26017,INDIRECT("Coefficients!$AJ$2:$AJ$33")))),1/(1+EXP(-SUMPRODUCT(Engine!$C$25986:$C$26017,INDIRECT("Coefficients!$AK$2:$AK$33"))))))</f>
      </c>
      <c r="AH818" s="8">
        <f>IF(OR($B818="",$C818="",$D818="",$E818="",$F818="",$G818="",$H818="",$I818="",$J818="",$K818="",$L818=""),"",IF($B818="Female",1/(1+EXP(-SUMPRODUCT(Engine!$C$25986:$C$26017,INDIRECT("Coefficients!$AL$2:$AL$33")))),1/(1+EXP(-SUMPRODUCT(Engine!$C$25986:$C$26017,INDIRECT("Coefficients!$AM$2:$AM$33"))))))</f>
      </c>
      <c r="AI818" s="8">
        <f>IF(OR($B818="",$C818="",$D818="",$E818="",$F818="",$G818="",$H818="",$I818="",$J818="",$K818="",$L818=""),"",IF($B818="Female",1/(1+EXP(-SUMPRODUCT(Engine!$C$25986:$C$26017,INDIRECT("Coefficients!$AN$2:$AN$33")))),1/(1+EXP(-SUMPRODUCT(Engine!$C$25986:$C$26017,INDIRECT("Coefficients!$AO$2:$AO$33"))))))</f>
      </c>
      <c r="AJ818" s="8">
        <f>IF(OR($B818="",$C818="",$D818="",$E818="",$F818="",$G818="",$H818="",$I818="",$J818="",$K818="",$L818=""),"",IF($B818="Female",1/(1+EXP(-SUMPRODUCT(Engine!$C$25986:$C$26017,INDIRECT("Coefficients!$AP$2:$AP$33")))),1/(1+EXP(-SUMPRODUCT(Engine!$C$25986:$C$26017,INDIRECT("Coefficients!$AQ$2:$AQ$33"))))))</f>
      </c>
      <c r="AK818" s="8">
        <f>IF(OR($B818="",$C818="",$D818="",$E818="",$F818="",$G818="",$H818="",$I818="",$J818="",$K818="",$L818=""),"",IF($B818="Female",1/(1+EXP(-SUMPRODUCT(Engine!$C$25986:$C$26017,INDIRECT("Coefficients!$AR$2:$AR$33")))),1/(1+EXP(-SUMPRODUCT(Engine!$C$25986:$C$26017,INDIRECT("Coefficients!$AS$2:$AS$33"))))))</f>
      </c>
      <c r="AL818" s="8">
        <f>IF(OR($B818="",$C818="",$D818="",$E818="",$F818="",$G818="",$H818="",$I818="",$J818="",$K818="",$L818=""),"",IF($B818="Female",1/(1+EXP(-SUMPRODUCT(Engine!$C$25986:$C$26017,INDIRECT("Coefficients!$AT$2:$AT$33")))),1/(1+EXP(-SUMPRODUCT(Engine!$C$25986:$C$26017,INDIRECT("Coefficients!$AU$2:$AU$33"))))))</f>
      </c>
      <c r="AM818" s="8">
        <f>IF(OR($B818="",$C818="",$D818="",$E818="",$F818="",$G818="",$H818="",$I818="",$J818="",$K818="",$L818=""),"",IF($B818="Female",1/(1+EXP(-SUMPRODUCT(Engine!$C$25986:$C$26017,INDIRECT("Coefficients!$AV$2:$AV$33")))),1/(1+EXP(-SUMPRODUCT(Engine!$C$25986:$C$26017,INDIRECT("Coefficients!$AW$2:$AW$33"))))))</f>
      </c>
      <c r="AN818" s="8">
        <f>IF(OR($B818="",$C818="",$D818="",$E818="",$F818="",$G818="",$H818="",$I818="",$J818="",$K818="",$L818=""),"",IF($B818="Female",1/(1+EXP(-SUMPRODUCT(Engine!$C$25986:$C$26017,INDIRECT("Coefficients!$AX$2:$AX$33")))),1/(1+EXP(-SUMPRODUCT(Engine!$C$25986:$C$26017,INDIRECT("Coefficients!$AY$2:$AY$33"))))))</f>
      </c>
      <c r="AO818" s="8">
        <f>IF(OR($B818="",$C818="",$D818="",$E818="",$F818="",$G818="",$H818="",$I818="",$J818="",$K818="",$L818=""),"",IF($B818="Female",1/(1+EXP(-SUMPRODUCT(Engine!$C$25986:$C$26017,INDIRECT("Coefficients!$AZ$2:$AZ$33")))),1/(1+EXP(-SUMPRODUCT(Engine!$C$25986:$C$26017,INDIRECT("Coefficients!$BA$2:$BA$33"))))))</f>
      </c>
      <c r="AP818" s="8">
        <f>IF(OR($B818="",$C818="",$D818="",$E818="",$F818="",$G818="",$H818="",$I818="",$J818="",$K818="",$L818=""),"",IF($B818="Female",1/(1+EXP(-SUMPRODUCT(Engine!$C$25986:$C$26017,INDIRECT("Coefficients!$BB$2:$BB$33")))),1/(1+EXP(-SUMPRODUCT(Engine!$C$25986:$C$26017,INDIRECT("Coefficients!$BC$2:$BC$33"))))))</f>
      </c>
      <c r="AQ818" s="8">
        <f>IF(OR($B818="",$C818="",$D818="",$E818="",$F818="",$G818="",$H818="",$I818="",$J818="",$K818="",$L818=""),"",IF($B818="Female",1/(1+EXP(-SUMPRODUCT(Engine!$C$25986:$C$26017,INDIRECT("Coefficients!$BD$2:$BD$33")))),1/(1+EXP(-SUMPRODUCT(Engine!$C$25986:$C$26017,INDIRECT("Coefficients!$BE$2:$BE$33"))))))</f>
      </c>
      <c r="AR818" s="8">
        <f>IF(OR($B818="",$C818="",$D818="",$E818="",$F818="",$G818="",$H818="",$I818="",$J818="",$K818="",$L818=""),"",IF($B818="Female",1/(1+EXP(-SUMPRODUCT(Engine!$C$25986:$C$26017,INDIRECT("Coefficients!$BF$2:$BF$33")))),1/(1+EXP(-SUMPRODUCT(Engine!$C$25986:$C$26017,INDIRECT("Coefficients!$BG$2:$BG$33"))))))</f>
      </c>
      <c r="AS818" s="8">
        <f>IF(OR($B818="",$C818="",$D818="",$E818="",$F818="",$G818="",$H818="",$I818="",$J818="",$K818="",$L818=""),"",IF($B818="Female",1/(1+EXP(-SUMPRODUCT(Engine!$C$25986:$C$26017,INDIRECT("Coefficients!$BH$2:$BH$33")))),1/(1+EXP(-SUMPRODUCT(Engine!$C$25986:$C$26017,INDIRECT("Coefficients!$BI$2:$BI$33"))))))</f>
      </c>
      <c r="AT818" s="8">
        <f>IF(OR($B818="",$C818="",$D818="",$E818="",$F818="",$G818="",$H818="",$I818="",$J818="",$K818="",$L818=""),"",IF($B818="Female",1/(1+EXP(-SUMPRODUCT(Engine!$C$25986:$C$26017,INDIRECT("Coefficients!$BJ$2:$BJ$33")))),1/(1+EXP(-SUMPRODUCT(Engine!$C$25986:$C$26017,INDIRECT("Coefficients!$BK$2:$BK$33"))))))</f>
      </c>
      <c r="AU818" s="8">
        <f>IF(OR($B818="",$C818="",$D818="",$E818="",$F818="",$G818="",$H818="",$I818="",$J818="",$K818="",$L818=""),"",IF($B818="Female",1/(1+EXP(-SUMPRODUCT(Engine!$C$25986:$C$26017,INDIRECT("Coefficients!$BL$2:$BL$33")))),1/(1+EXP(-SUMPRODUCT(Engine!$C$25986:$C$26017,INDIRECT("Coefficients!$BM$2:$BM$33"))))))</f>
      </c>
      <c r="AV818" s="8">
        <f>IF(OR($B818="",$C818="",$D818="",$E818="",$F818="",$G818="",$H818="",$I818="",$J818="",$K818="",$L818=""),"",IF($B818="Female",1/(1+EXP(-SUMPRODUCT(Engine!$C$25986:$C$26017,INDIRECT("Coefficients!$BN$2:$BN$33")))),1/(1+EXP(-SUMPRODUCT(Engine!$C$25986:$C$26017,INDIRECT("Coefficients!$BO$2:$BO$33"))))))</f>
      </c>
      <c r="AW818" s="8">
        <f>IF(OR($B818="",$C818="",$D818="",$E818="",$F818="",$G818="",$H818="",$I818="",$J818="",$K818="",$L818=""),"",IF($B818="Female",1/(1+EXP(-SUMPRODUCT(Engine!$C$25986:$C$26017,INDIRECT("Coefficients!$BP$2:$BP$33")))),1/(1+EXP(-SUMPRODUCT(Engine!$C$25986:$C$26017,INDIRECT("Coefficients!$BQ$2:$BQ$33"))))))</f>
      </c>
      <c r="AX818" s="8">
        <f>IF(OR($B818="",$C818="",$D818="",$E818="",$F818="",$G818="",$H818="",$I818="",$J818="",$K818="",$L818=""),"",IF($B818="Female",1/(1+EXP(-SUMPRODUCT(Engine!$C$25986:$C$26017,INDIRECT("Coefficients!$BR$2:$BR$33")))),1/(1+EXP(-SUMPRODUCT(Engine!$C$25986:$C$26017,INDIRECT("Coefficients!$BS$2:$BS$33"))))))</f>
      </c>
      <c r="AY818" s="8">
        <f>IF(OR($B818="",$C818="",$D818="",$E818="",$F818="",$G818="",$H818="",$I818="",$J818="",$K818="",$L818=""),"",IF($B818="Female",1/(1+EXP(-SUMPRODUCT(Engine!$C$25986:$C$26017,INDIRECT("Coefficients!$BT$2:$BT$33")))),1/(1+EXP(-SUMPRODUCT(Engine!$C$25986:$C$26017,INDIRECT("Coefficients!$BU$2:$BU$33"))))))</f>
      </c>
      <c r="AZ818" s="8">
        <f>IF(OR($B818="",$C818="",$D818="",$E818="",$F818="",$G818="",$H818="",$I818="",$J818="",$K818="",$L818=""),"",IF($B818="Female",1/(1+EXP(-SUMPRODUCT(Engine!$C$25986:$C$26017,INDIRECT("Coefficients!$BV$2:$BV$33")))),1/(1+EXP(-SUMPRODUCT(Engine!$C$25986:$C$26017,INDIRECT("Coefficients!$BW$2:$BW$33"))))))</f>
      </c>
      <c r="BA818" s="8">
        <f>IF(OR($B818="",$C818="",$D818="",$E818="",$F818="",$G818="",$H818="",$I818="",$J818="",$K818="",$L818=""),"",IF($B818="Female",1/(1+EXP(-SUMPRODUCT(Engine!$C$25986:$C$26017,INDIRECT("Coefficients!$BX$2:$BX$33")))),1/(1+EXP(-SUMPRODUCT(Engine!$C$25986:$C$26017,INDIRECT("Coefficients!$BY$2:$BY$33"))))))</f>
      </c>
      <c r="BB818" s="8">
        <f>IF(OR($B818="",$C818="",$D818="",$E818="",$F818="",$G818="",$H818="",$I818="",$J818="",$K818="",$L818=""),"",IF($B818="Female",1/(1+EXP(-SUMPRODUCT(Engine!$C$25986:$C$26017,INDIRECT("Coefficients!$BZ$2:$BZ$33")))),1/(1+EXP(-SUMPRODUCT(Engine!$C$25986:$C$26017,INDIRECT("Coefficients!$CA$2:$CA$33"))))))</f>
      </c>
      <c r="BC818" s="8">
        <f>IF(OR($B818="",$C818="",$D818="",$E818="",$F818="",$G818="",$H818="",$I818="",$J818="",$K818="",$L818=""),"",IF($B818="Female",1/(1+EXP(-SUMPRODUCT(Engine!$C$25986:$C$26017,INDIRECT("Coefficients!$CB$2:$CB$33")))),1/(1+EXP(-SUMPRODUCT(Engine!$C$25986:$C$26017,INDIRECT("Coefficients!$CC$2:$CC$33"))))))</f>
      </c>
      <c r="BD818" s="8">
        <f>IF(OR($B818="",$C818="",$D818="",$E818="",$F818="",$G818="",$H818="",$I818="",$J818="",$K818="",$L818=""),"",IF($B818="Female",1/(1+EXP(-SUMPRODUCT(Engine!$C$25986:$C$26017,INDIRECT("Coefficients!$CD$2:$CD$33")))),1/(1+EXP(-SUMPRODUCT(Engine!$C$25986:$C$26017,INDIRECT("Coefficients!$CE$2:$CE$33"))))))</f>
      </c>
      <c r="BE818" s="8">
        <f>IF(OR($B818="",$C818="",$D818="",$E818="",$F818="",$G818="",$H818="",$I818="",$J818="",$K818="",$L818=""),"",IF($B818="Female",1/(1+EXP(-SUMPRODUCT(Engine!$C$25986:$C$26017,INDIRECT("Coefficients!$CF$2:$CF$33")))),1/(1+EXP(-SUMPRODUCT(Engine!$C$25986:$C$26017,INDIRECT("Coefficients!$CG$2:$CG$33"))))))</f>
      </c>
      <c r="BF818" s="8">
        <f>IF(OR($B818="",$C818="",$D818="",$E818="",$F818="",$G818="",$H818="",$I818="",$J818="",$K818="",$L818=""),"",IF($B818="Female",1/(1+EXP(-SUMPRODUCT(Engine!$C$25986:$C$26017,INDIRECT("Coefficients!$CH$2:$CH$33")))),1/(1+EXP(-SUMPRODUCT(Engine!$C$25986:$C$26017,INDIRECT("Coefficients!$CI$2:$CI$33"))))))</f>
      </c>
      <c r="BG818" s="8">
        <f>IF(OR($B818="",$C818="",$D818="",$E818="",$F818="",$G818="",$H818="",$I818="",$J818="",$K818="",$L818=""),"",IF($B818="Female",1/(1+EXP(-SUMPRODUCT(Engine!$C$25986:$C$26017,INDIRECT("Coefficients!$CJ$2:$CJ$33")))),1/(1+EXP(-SUMPRODUCT(Engine!$C$25986:$C$26017,INDIRECT("Coefficients!$CK$2:$CK$33"))))))</f>
      </c>
      <c r="BH818" s="8">
        <f>IF(OR($B818="",$C818="",$D818="",$E818="",$F818="",$G818="",$H818="",$I818="",$J818="",$K818="",$L818=""),"",IF($B818="Female",1/(1+EXP(-SUMPRODUCT(Engine!$C$25986:$C$26017,INDIRECT("Coefficients!$CL$2:$CL$33")))),1/(1+EXP(-SUMPRODUCT(Engine!$C$25986:$C$26017,INDIRECT("Coefficients!$CM$2:$CM$33"))))))</f>
      </c>
      <c r="BI818" s="8">
        <f>IF(OR($B818="",$C818="",$D818="",$E818="",$F818="",$G818="",$H818="",$I818="",$J818="",$K818="",$L818=""),"",IF($B818="Female",1/(1+EXP(-SUMPRODUCT(Engine!$C$25986:$C$26017,INDIRECT("Coefficients!$CN$2:$CN$33")))),1/(1+EXP(-SUMPRODUCT(Engine!$C$25986:$C$26017,INDIRECT("Coefficients!$CO$2:$CO$33"))))))</f>
      </c>
      <c r="BJ818" s="8">
        <f>IF(OR($B818="",$C818="",$D818="",$E818="",$F818="",$G818="",$H818="",$I818="",$J818="",$K818="",$L818=""),"",IF($B818="Female",1/(1+EXP(-SUMPRODUCT(Engine!$C$25986:$C$26017,INDIRECT("Coefficients!$CP$2:$CP$33")))),1/(1+EXP(-SUMPRODUCT(Engine!$C$25986:$C$26017,INDIRECT("Coefficients!$CQ$2:$CQ$33"))))))</f>
      </c>
      <c r="BK818" s="8">
        <f>IF(OR($B818="",$C818="",$D818="",$E818="",$F818="",$G818="",$H818="",$I818="",$J818="",$K818="",$L818=""),"",IF($B818="Female",1/(1+EXP(-SUMPRODUCT(Engine!$C$25986:$C$26017,INDIRECT("Coefficients!$CR$2:$CR$33")))),1/(1+EXP(-SUMPRODUCT(Engine!$C$25986:$C$26017,INDIRECT("Coefficients!$CS$2:$CS$33"))))))</f>
      </c>
      <c r="BL818" s="8">
        <f>IF(OR($B818="",$C818="",$D818="",$E818="",$F818="",$G818="",$H818="",$I818="",$J818="",$K818="",$L818=""),"",IF($B818="Female",1/(1+EXP(-SUMPRODUCT(Engine!$C$25986:$C$26017,INDIRECT("Coefficients!$CT$2:$CT$33")))),1/(1+EXP(-SUMPRODUCT(Engine!$C$25986:$C$26017,INDIRECT("Coefficients!$CU$2:$CU$33"))))))</f>
      </c>
      <c r="BM818" s="8">
        <f>IF(OR($B818="",$C818="",$D818="",$E818="",$F818="",$G818="",$H818="",$I818="",$J818="",$K818="",$L818=""),"",IF($B818="Female",1/(1+EXP(-SUMPRODUCT(Engine!$C$25986:$C$26017,INDIRECT("Coefficients!$CV$2:$CV$33")))),1/(1+EXP(-SUMPRODUCT(Engine!$C$25986:$C$26017,INDIRECT("Coefficients!$CW$2:$CW$33"))))))</f>
      </c>
    </row>
    <row r="819" spans="1:6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8">
        <f>IF(OR($B819="",$C819="",$D819="",$E819="",$F819="",$G819="",$H819="",$I819="",$J819="",$K819="",$L819=""),"",IF($B819="Female",1/(1+EXP(-SUMPRODUCT(Engine!$C$26018:$C$26049,INDIRECT("Coefficients!$B$2:$B$33")))),1/(1+EXP(-SUMPRODUCT(Engine!$C$26018:$C$26049,INDIRECT("Coefficients!$C$2:$C$33"))))))</f>
      </c>
      <c r="Q819" s="8">
        <f>IF(OR($B819="",$C819="",$D819="",$E819="",$F819="",$G819="",$H819="",$I819="",$J819="",$K819="",$L819=""),"",IF($B819="Female",1/(1+EXP(-SUMPRODUCT(Engine!$C$26018:$C$26049,INDIRECT("Coefficients!$D$2:$D$33")))),1/(1+EXP(-SUMPRODUCT(Engine!$C$26018:$C$26049,INDIRECT("Coefficients!$E$2:$E$33"))))))</f>
      </c>
      <c r="R819" s="8">
        <f>IF(OR($B819="",$C819="",$D819="",$E819="",$F819="",$G819="",$H819="",$I819="",$J819="",$K819="",$L819=""),"",IF($B819="Female",1/(1+EXP(-SUMPRODUCT(Engine!$C$26018:$C$26049,INDIRECT("Coefficients!$F$2:$F$33")))),1/(1+EXP(-SUMPRODUCT(Engine!$C$26018:$C$26049,INDIRECT("Coefficients!$G$2:$G$33"))))))</f>
      </c>
      <c r="S819" s="8">
        <f>IF(OR($B819="",$C819="",$D819="",$E819="",$F819="",$G819="",$H819="",$I819="",$J819="",$K819="",$L819=""),"",IF($B819="Female",1/(1+EXP(-SUMPRODUCT(Engine!$C$26018:$C$26049,INDIRECT("Coefficients!$H$2:$H$33")))),1/(1+EXP(-SUMPRODUCT(Engine!$C$26018:$C$26049,INDIRECT("Coefficients!$I$2:$I$33"))))))</f>
      </c>
      <c r="T819" s="8">
        <f>IF(OR($B819="",$C819="",$D819="",$E819="",$F819="",$G819="",$H819="",$I819="",$J819="",$K819="",$L819=""),"",IF($B819="Female",1/(1+EXP(-SUMPRODUCT(Engine!$C$26018:$C$26049,INDIRECT("Coefficients!$J$2:$J$33")))),1/(1+EXP(-SUMPRODUCT(Engine!$C$26018:$C$26049,INDIRECT("Coefficients!$K$2:$K$33"))))))</f>
      </c>
      <c r="U819" s="8">
        <f>IF(OR($B819="",$C819="",$D819="",$E819="",$F819="",$G819="",$H819="",$I819="",$J819="",$K819="",$L819=""),"",IF($B819="Female",1/(1+EXP(-SUMPRODUCT(Engine!$C$26018:$C$26049,INDIRECT("Coefficients!$L$2:$L$33")))),1/(1+EXP(-SUMPRODUCT(Engine!$C$26018:$C$26049,INDIRECT("Coefficients!$M$2:$M$33"))))))</f>
      </c>
      <c r="V819" s="8">
        <f>IF(OR($B819="",$C819="",$D819="",$E819="",$F819="",$G819="",$H819="",$I819="",$J819="",$K819="",$L819=""),"",IF($B819="Female",1/(1+EXP(-SUMPRODUCT(Engine!$C$26018:$C$26049,INDIRECT("Coefficients!$N$2:$N$33")))),1/(1+EXP(-SUMPRODUCT(Engine!$C$26018:$C$26049,INDIRECT("Coefficients!$O$2:$O$33"))))))</f>
      </c>
      <c r="W819" s="8">
        <f>IF(OR($B819="",$C819="",$D819="",$E819="",$F819="",$G819="",$H819="",$I819="",$J819="",$K819="",$L819=""),"",IF($B819="Female",1/(1+EXP(-SUMPRODUCT(Engine!$C$26018:$C$26049,INDIRECT("Coefficients!$P$2:$P$33")))),1/(1+EXP(-SUMPRODUCT(Engine!$C$26018:$C$26049,INDIRECT("Coefficients!$Q$2:$Q$33"))))))</f>
      </c>
      <c r="X819" s="8">
        <f>IF(OR($B819="",$C819="",$D819="",$E819="",$F819="",$G819="",$H819="",$I819="",$J819="",$K819="",$L819=""),"",IF($B819="Female",1/(1+EXP(-SUMPRODUCT(Engine!$C$26018:$C$26049,INDIRECT("Coefficients!$R$2:$R$33")))),1/(1+EXP(-SUMPRODUCT(Engine!$C$26018:$C$26049,INDIRECT("Coefficients!$S$2:$S$33"))))))</f>
      </c>
      <c r="Y819" s="8">
        <f>IF(OR($B819="",$C819="",$D819="",$E819="",$F819="",$G819="",$H819="",$I819="",$J819="",$K819="",$L819=""),"",IF($B819="Female",1/(1+EXP(-SUMPRODUCT(Engine!$C$26018:$C$26049,INDIRECT("Coefficients!$T$2:$T$33")))),1/(1+EXP(-SUMPRODUCT(Engine!$C$26018:$C$26049,INDIRECT("Coefficients!$U$2:$U$33"))))))</f>
      </c>
      <c r="Z819" s="8">
        <f>IF(OR($B819="",$C819="",$D819="",$E819="",$F819="",$G819="",$H819="",$I819="",$J819="",$K819="",$L819=""),"",IF($B819="Female",1/(1+EXP(-SUMPRODUCT(Engine!$C$26018:$C$26049,INDIRECT("Coefficients!$V$2:$V$33")))),1/(1+EXP(-SUMPRODUCT(Engine!$C$26018:$C$26049,INDIRECT("Coefficients!$W$2:$W$33"))))))</f>
      </c>
      <c r="AA819" s="8">
        <f>IF(OR($B819="",$C819="",$D819="",$E819="",$F819="",$G819="",$H819="",$I819="",$J819="",$K819="",$L819=""),"",IF($B819="Female",1/(1+EXP(-SUMPRODUCT(Engine!$C$26018:$C$26049,INDIRECT("Coefficients!$X$2:$X$33")))),1/(1+EXP(-SUMPRODUCT(Engine!$C$26018:$C$26049,INDIRECT("Coefficients!$Y$2:$Y$33"))))))</f>
      </c>
      <c r="AB819" s="8">
        <f>IF(OR($B819="",$C819="",$D819="",$E819="",$F819="",$G819="",$H819="",$I819="",$J819="",$K819="",$L819=""),"",IF($B819="Female",1/(1+EXP(-SUMPRODUCT(Engine!$C$26018:$C$26049,INDIRECT("Coefficients!$Z$2:$Z$33")))),1/(1+EXP(-SUMPRODUCT(Engine!$C$26018:$C$26049,INDIRECT("Coefficients!$AA$2:$AA$33"))))))</f>
      </c>
      <c r="AC819" s="8">
        <f>IF(OR($B819="",$C819="",$D819="",$E819="",$F819="",$G819="",$H819="",$I819="",$J819="",$K819="",$L819=""),"",IF($B819="Female",1/(1+EXP(-SUMPRODUCT(Engine!$C$26018:$C$26049,INDIRECT("Coefficients!$AB$2:$AB$33")))),1/(1+EXP(-SUMPRODUCT(Engine!$C$26018:$C$26049,INDIRECT("Coefficients!$AC$2:$AC$33"))))))</f>
      </c>
      <c r="AD819" s="8">
        <f>IF(OR($B819="",$C819="",$D819="",$E819="",$F819="",$G819="",$H819="",$I819="",$J819="",$K819="",$L819=""),"",IF($B819="Female",1/(1+EXP(-SUMPRODUCT(Engine!$C$26018:$C$26049,INDIRECT("Coefficients!$AD$2:$AD$33")))),1/(1+EXP(-SUMPRODUCT(Engine!$C$26018:$C$26049,INDIRECT("Coefficients!$AE$2:$AE$33"))))))</f>
      </c>
      <c r="AE819" s="8">
        <f>IF(OR($B819="",$C819="",$D819="",$E819="",$F819="",$G819="",$H819="",$I819="",$J819="",$K819="",$L819=""),"",IF($B819="Female",1/(1+EXP(-SUMPRODUCT(Engine!$C$26018:$C$26049,INDIRECT("Coefficients!$AF$2:$AF$33")))),1/(1+EXP(-SUMPRODUCT(Engine!$C$26018:$C$26049,INDIRECT("Coefficients!$AG$2:$AG$33"))))))</f>
      </c>
      <c r="AF819" s="8">
        <f>IF(OR($B819="",$C819="",$D819="",$E819="",$F819="",$G819="",$H819="",$I819="",$J819="",$K819="",$L819=""),"",IF($B819="Female",1/(1+EXP(-SUMPRODUCT(Engine!$C$26018:$C$26049,INDIRECT("Coefficients!$AH$2:$AH$33")))),1/(1+EXP(-SUMPRODUCT(Engine!$C$26018:$C$26049,INDIRECT("Coefficients!$AI$2:$AI$33"))))))</f>
      </c>
      <c r="AG819" s="8">
        <f>IF(OR($B819="",$C819="",$D819="",$E819="",$F819="",$G819="",$H819="",$I819="",$J819="",$K819="",$L819=""),"",IF($B819="Female",1/(1+EXP(-SUMPRODUCT(Engine!$C$26018:$C$26049,INDIRECT("Coefficients!$AJ$2:$AJ$33")))),1/(1+EXP(-SUMPRODUCT(Engine!$C$26018:$C$26049,INDIRECT("Coefficients!$AK$2:$AK$33"))))))</f>
      </c>
      <c r="AH819" s="8">
        <f>IF(OR($B819="",$C819="",$D819="",$E819="",$F819="",$G819="",$H819="",$I819="",$J819="",$K819="",$L819=""),"",IF($B819="Female",1/(1+EXP(-SUMPRODUCT(Engine!$C$26018:$C$26049,INDIRECT("Coefficients!$AL$2:$AL$33")))),1/(1+EXP(-SUMPRODUCT(Engine!$C$26018:$C$26049,INDIRECT("Coefficients!$AM$2:$AM$33"))))))</f>
      </c>
      <c r="AI819" s="8">
        <f>IF(OR($B819="",$C819="",$D819="",$E819="",$F819="",$G819="",$H819="",$I819="",$J819="",$K819="",$L819=""),"",IF($B819="Female",1/(1+EXP(-SUMPRODUCT(Engine!$C$26018:$C$26049,INDIRECT("Coefficients!$AN$2:$AN$33")))),1/(1+EXP(-SUMPRODUCT(Engine!$C$26018:$C$26049,INDIRECT("Coefficients!$AO$2:$AO$33"))))))</f>
      </c>
      <c r="AJ819" s="8">
        <f>IF(OR($B819="",$C819="",$D819="",$E819="",$F819="",$G819="",$H819="",$I819="",$J819="",$K819="",$L819=""),"",IF($B819="Female",1/(1+EXP(-SUMPRODUCT(Engine!$C$26018:$C$26049,INDIRECT("Coefficients!$AP$2:$AP$33")))),1/(1+EXP(-SUMPRODUCT(Engine!$C$26018:$C$26049,INDIRECT("Coefficients!$AQ$2:$AQ$33"))))))</f>
      </c>
      <c r="AK819" s="8">
        <f>IF(OR($B819="",$C819="",$D819="",$E819="",$F819="",$G819="",$H819="",$I819="",$J819="",$K819="",$L819=""),"",IF($B819="Female",1/(1+EXP(-SUMPRODUCT(Engine!$C$26018:$C$26049,INDIRECT("Coefficients!$AR$2:$AR$33")))),1/(1+EXP(-SUMPRODUCT(Engine!$C$26018:$C$26049,INDIRECT("Coefficients!$AS$2:$AS$33"))))))</f>
      </c>
      <c r="AL819" s="8">
        <f>IF(OR($B819="",$C819="",$D819="",$E819="",$F819="",$G819="",$H819="",$I819="",$J819="",$K819="",$L819=""),"",IF($B819="Female",1/(1+EXP(-SUMPRODUCT(Engine!$C$26018:$C$26049,INDIRECT("Coefficients!$AT$2:$AT$33")))),1/(1+EXP(-SUMPRODUCT(Engine!$C$26018:$C$26049,INDIRECT("Coefficients!$AU$2:$AU$33"))))))</f>
      </c>
      <c r="AM819" s="8">
        <f>IF(OR($B819="",$C819="",$D819="",$E819="",$F819="",$G819="",$H819="",$I819="",$J819="",$K819="",$L819=""),"",IF($B819="Female",1/(1+EXP(-SUMPRODUCT(Engine!$C$26018:$C$26049,INDIRECT("Coefficients!$AV$2:$AV$33")))),1/(1+EXP(-SUMPRODUCT(Engine!$C$26018:$C$26049,INDIRECT("Coefficients!$AW$2:$AW$33"))))))</f>
      </c>
      <c r="AN819" s="8">
        <f>IF(OR($B819="",$C819="",$D819="",$E819="",$F819="",$G819="",$H819="",$I819="",$J819="",$K819="",$L819=""),"",IF($B819="Female",1/(1+EXP(-SUMPRODUCT(Engine!$C$26018:$C$26049,INDIRECT("Coefficients!$AX$2:$AX$33")))),1/(1+EXP(-SUMPRODUCT(Engine!$C$26018:$C$26049,INDIRECT("Coefficients!$AY$2:$AY$33"))))))</f>
      </c>
      <c r="AO819" s="8">
        <f>IF(OR($B819="",$C819="",$D819="",$E819="",$F819="",$G819="",$H819="",$I819="",$J819="",$K819="",$L819=""),"",IF($B819="Female",1/(1+EXP(-SUMPRODUCT(Engine!$C$26018:$C$26049,INDIRECT("Coefficients!$AZ$2:$AZ$33")))),1/(1+EXP(-SUMPRODUCT(Engine!$C$26018:$C$26049,INDIRECT("Coefficients!$BA$2:$BA$33"))))))</f>
      </c>
      <c r="AP819" s="8">
        <f>IF(OR($B819="",$C819="",$D819="",$E819="",$F819="",$G819="",$H819="",$I819="",$J819="",$K819="",$L819=""),"",IF($B819="Female",1/(1+EXP(-SUMPRODUCT(Engine!$C$26018:$C$26049,INDIRECT("Coefficients!$BB$2:$BB$33")))),1/(1+EXP(-SUMPRODUCT(Engine!$C$26018:$C$26049,INDIRECT("Coefficients!$BC$2:$BC$33"))))))</f>
      </c>
      <c r="AQ819" s="8">
        <f>IF(OR($B819="",$C819="",$D819="",$E819="",$F819="",$G819="",$H819="",$I819="",$J819="",$K819="",$L819=""),"",IF($B819="Female",1/(1+EXP(-SUMPRODUCT(Engine!$C$26018:$C$26049,INDIRECT("Coefficients!$BD$2:$BD$33")))),1/(1+EXP(-SUMPRODUCT(Engine!$C$26018:$C$26049,INDIRECT("Coefficients!$BE$2:$BE$33"))))))</f>
      </c>
      <c r="AR819" s="8">
        <f>IF(OR($B819="",$C819="",$D819="",$E819="",$F819="",$G819="",$H819="",$I819="",$J819="",$K819="",$L819=""),"",IF($B819="Female",1/(1+EXP(-SUMPRODUCT(Engine!$C$26018:$C$26049,INDIRECT("Coefficients!$BF$2:$BF$33")))),1/(1+EXP(-SUMPRODUCT(Engine!$C$26018:$C$26049,INDIRECT("Coefficients!$BG$2:$BG$33"))))))</f>
      </c>
      <c r="AS819" s="8">
        <f>IF(OR($B819="",$C819="",$D819="",$E819="",$F819="",$G819="",$H819="",$I819="",$J819="",$K819="",$L819=""),"",IF($B819="Female",1/(1+EXP(-SUMPRODUCT(Engine!$C$26018:$C$26049,INDIRECT("Coefficients!$BH$2:$BH$33")))),1/(1+EXP(-SUMPRODUCT(Engine!$C$26018:$C$26049,INDIRECT("Coefficients!$BI$2:$BI$33"))))))</f>
      </c>
      <c r="AT819" s="8">
        <f>IF(OR($B819="",$C819="",$D819="",$E819="",$F819="",$G819="",$H819="",$I819="",$J819="",$K819="",$L819=""),"",IF($B819="Female",1/(1+EXP(-SUMPRODUCT(Engine!$C$26018:$C$26049,INDIRECT("Coefficients!$BJ$2:$BJ$33")))),1/(1+EXP(-SUMPRODUCT(Engine!$C$26018:$C$26049,INDIRECT("Coefficients!$BK$2:$BK$33"))))))</f>
      </c>
      <c r="AU819" s="8">
        <f>IF(OR($B819="",$C819="",$D819="",$E819="",$F819="",$G819="",$H819="",$I819="",$J819="",$K819="",$L819=""),"",IF($B819="Female",1/(1+EXP(-SUMPRODUCT(Engine!$C$26018:$C$26049,INDIRECT("Coefficients!$BL$2:$BL$33")))),1/(1+EXP(-SUMPRODUCT(Engine!$C$26018:$C$26049,INDIRECT("Coefficients!$BM$2:$BM$33"))))))</f>
      </c>
      <c r="AV819" s="8">
        <f>IF(OR($B819="",$C819="",$D819="",$E819="",$F819="",$G819="",$H819="",$I819="",$J819="",$K819="",$L819=""),"",IF($B819="Female",1/(1+EXP(-SUMPRODUCT(Engine!$C$26018:$C$26049,INDIRECT("Coefficients!$BN$2:$BN$33")))),1/(1+EXP(-SUMPRODUCT(Engine!$C$26018:$C$26049,INDIRECT("Coefficients!$BO$2:$BO$33"))))))</f>
      </c>
      <c r="AW819" s="8">
        <f>IF(OR($B819="",$C819="",$D819="",$E819="",$F819="",$G819="",$H819="",$I819="",$J819="",$K819="",$L819=""),"",IF($B819="Female",1/(1+EXP(-SUMPRODUCT(Engine!$C$26018:$C$26049,INDIRECT("Coefficients!$BP$2:$BP$33")))),1/(1+EXP(-SUMPRODUCT(Engine!$C$26018:$C$26049,INDIRECT("Coefficients!$BQ$2:$BQ$33"))))))</f>
      </c>
      <c r="AX819" s="8">
        <f>IF(OR($B819="",$C819="",$D819="",$E819="",$F819="",$G819="",$H819="",$I819="",$J819="",$K819="",$L819=""),"",IF($B819="Female",1/(1+EXP(-SUMPRODUCT(Engine!$C$26018:$C$26049,INDIRECT("Coefficients!$BR$2:$BR$33")))),1/(1+EXP(-SUMPRODUCT(Engine!$C$26018:$C$26049,INDIRECT("Coefficients!$BS$2:$BS$33"))))))</f>
      </c>
      <c r="AY819" s="8">
        <f>IF(OR($B819="",$C819="",$D819="",$E819="",$F819="",$G819="",$H819="",$I819="",$J819="",$K819="",$L819=""),"",IF($B819="Female",1/(1+EXP(-SUMPRODUCT(Engine!$C$26018:$C$26049,INDIRECT("Coefficients!$BT$2:$BT$33")))),1/(1+EXP(-SUMPRODUCT(Engine!$C$26018:$C$26049,INDIRECT("Coefficients!$BU$2:$BU$33"))))))</f>
      </c>
      <c r="AZ819" s="8">
        <f>IF(OR($B819="",$C819="",$D819="",$E819="",$F819="",$G819="",$H819="",$I819="",$J819="",$K819="",$L819=""),"",IF($B819="Female",1/(1+EXP(-SUMPRODUCT(Engine!$C$26018:$C$26049,INDIRECT("Coefficients!$BV$2:$BV$33")))),1/(1+EXP(-SUMPRODUCT(Engine!$C$26018:$C$26049,INDIRECT("Coefficients!$BW$2:$BW$33"))))))</f>
      </c>
      <c r="BA819" s="8">
        <f>IF(OR($B819="",$C819="",$D819="",$E819="",$F819="",$G819="",$H819="",$I819="",$J819="",$K819="",$L819=""),"",IF($B819="Female",1/(1+EXP(-SUMPRODUCT(Engine!$C$26018:$C$26049,INDIRECT("Coefficients!$BX$2:$BX$33")))),1/(1+EXP(-SUMPRODUCT(Engine!$C$26018:$C$26049,INDIRECT("Coefficients!$BY$2:$BY$33"))))))</f>
      </c>
      <c r="BB819" s="8">
        <f>IF(OR($B819="",$C819="",$D819="",$E819="",$F819="",$G819="",$H819="",$I819="",$J819="",$K819="",$L819=""),"",IF($B819="Female",1/(1+EXP(-SUMPRODUCT(Engine!$C$26018:$C$26049,INDIRECT("Coefficients!$BZ$2:$BZ$33")))),1/(1+EXP(-SUMPRODUCT(Engine!$C$26018:$C$26049,INDIRECT("Coefficients!$CA$2:$CA$33"))))))</f>
      </c>
      <c r="BC819" s="8">
        <f>IF(OR($B819="",$C819="",$D819="",$E819="",$F819="",$G819="",$H819="",$I819="",$J819="",$K819="",$L819=""),"",IF($B819="Female",1/(1+EXP(-SUMPRODUCT(Engine!$C$26018:$C$26049,INDIRECT("Coefficients!$CB$2:$CB$33")))),1/(1+EXP(-SUMPRODUCT(Engine!$C$26018:$C$26049,INDIRECT("Coefficients!$CC$2:$CC$33"))))))</f>
      </c>
      <c r="BD819" s="8">
        <f>IF(OR($B819="",$C819="",$D819="",$E819="",$F819="",$G819="",$H819="",$I819="",$J819="",$K819="",$L819=""),"",IF($B819="Female",1/(1+EXP(-SUMPRODUCT(Engine!$C$26018:$C$26049,INDIRECT("Coefficients!$CD$2:$CD$33")))),1/(1+EXP(-SUMPRODUCT(Engine!$C$26018:$C$26049,INDIRECT("Coefficients!$CE$2:$CE$33"))))))</f>
      </c>
      <c r="BE819" s="8">
        <f>IF(OR($B819="",$C819="",$D819="",$E819="",$F819="",$G819="",$H819="",$I819="",$J819="",$K819="",$L819=""),"",IF($B819="Female",1/(1+EXP(-SUMPRODUCT(Engine!$C$26018:$C$26049,INDIRECT("Coefficients!$CF$2:$CF$33")))),1/(1+EXP(-SUMPRODUCT(Engine!$C$26018:$C$26049,INDIRECT("Coefficients!$CG$2:$CG$33"))))))</f>
      </c>
      <c r="BF819" s="8">
        <f>IF(OR($B819="",$C819="",$D819="",$E819="",$F819="",$G819="",$H819="",$I819="",$J819="",$K819="",$L819=""),"",IF($B819="Female",1/(1+EXP(-SUMPRODUCT(Engine!$C$26018:$C$26049,INDIRECT("Coefficients!$CH$2:$CH$33")))),1/(1+EXP(-SUMPRODUCT(Engine!$C$26018:$C$26049,INDIRECT("Coefficients!$CI$2:$CI$33"))))))</f>
      </c>
      <c r="BG819" s="8">
        <f>IF(OR($B819="",$C819="",$D819="",$E819="",$F819="",$G819="",$H819="",$I819="",$J819="",$K819="",$L819=""),"",IF($B819="Female",1/(1+EXP(-SUMPRODUCT(Engine!$C$26018:$C$26049,INDIRECT("Coefficients!$CJ$2:$CJ$33")))),1/(1+EXP(-SUMPRODUCT(Engine!$C$26018:$C$26049,INDIRECT("Coefficients!$CK$2:$CK$33"))))))</f>
      </c>
      <c r="BH819" s="8">
        <f>IF(OR($B819="",$C819="",$D819="",$E819="",$F819="",$G819="",$H819="",$I819="",$J819="",$K819="",$L819=""),"",IF($B819="Female",1/(1+EXP(-SUMPRODUCT(Engine!$C$26018:$C$26049,INDIRECT("Coefficients!$CL$2:$CL$33")))),1/(1+EXP(-SUMPRODUCT(Engine!$C$26018:$C$26049,INDIRECT("Coefficients!$CM$2:$CM$33"))))))</f>
      </c>
      <c r="BI819" s="8">
        <f>IF(OR($B819="",$C819="",$D819="",$E819="",$F819="",$G819="",$H819="",$I819="",$J819="",$K819="",$L819=""),"",IF($B819="Female",1/(1+EXP(-SUMPRODUCT(Engine!$C$26018:$C$26049,INDIRECT("Coefficients!$CN$2:$CN$33")))),1/(1+EXP(-SUMPRODUCT(Engine!$C$26018:$C$26049,INDIRECT("Coefficients!$CO$2:$CO$33"))))))</f>
      </c>
      <c r="BJ819" s="8">
        <f>IF(OR($B819="",$C819="",$D819="",$E819="",$F819="",$G819="",$H819="",$I819="",$J819="",$K819="",$L819=""),"",IF($B819="Female",1/(1+EXP(-SUMPRODUCT(Engine!$C$26018:$C$26049,INDIRECT("Coefficients!$CP$2:$CP$33")))),1/(1+EXP(-SUMPRODUCT(Engine!$C$26018:$C$26049,INDIRECT("Coefficients!$CQ$2:$CQ$33"))))))</f>
      </c>
      <c r="BK819" s="8">
        <f>IF(OR($B819="",$C819="",$D819="",$E819="",$F819="",$G819="",$H819="",$I819="",$J819="",$K819="",$L819=""),"",IF($B819="Female",1/(1+EXP(-SUMPRODUCT(Engine!$C$26018:$C$26049,INDIRECT("Coefficients!$CR$2:$CR$33")))),1/(1+EXP(-SUMPRODUCT(Engine!$C$26018:$C$26049,INDIRECT("Coefficients!$CS$2:$CS$33"))))))</f>
      </c>
      <c r="BL819" s="8">
        <f>IF(OR($B819="",$C819="",$D819="",$E819="",$F819="",$G819="",$H819="",$I819="",$J819="",$K819="",$L819=""),"",IF($B819="Female",1/(1+EXP(-SUMPRODUCT(Engine!$C$26018:$C$26049,INDIRECT("Coefficients!$CT$2:$CT$33")))),1/(1+EXP(-SUMPRODUCT(Engine!$C$26018:$C$26049,INDIRECT("Coefficients!$CU$2:$CU$33"))))))</f>
      </c>
      <c r="BM819" s="8">
        <f>IF(OR($B819="",$C819="",$D819="",$E819="",$F819="",$G819="",$H819="",$I819="",$J819="",$K819="",$L819=""),"",IF($B819="Female",1/(1+EXP(-SUMPRODUCT(Engine!$C$26018:$C$26049,INDIRECT("Coefficients!$CV$2:$CV$33")))),1/(1+EXP(-SUMPRODUCT(Engine!$C$26018:$C$26049,INDIRECT("Coefficients!$CW$2:$CW$33"))))))</f>
      </c>
    </row>
    <row r="820" spans="1:6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8">
        <f>IF(OR($B820="",$C820="",$D820="",$E820="",$F820="",$G820="",$H820="",$I820="",$J820="",$K820="",$L820=""),"",IF($B820="Female",1/(1+EXP(-SUMPRODUCT(Engine!$C$26050:$C$26081,INDIRECT("Coefficients!$B$2:$B$33")))),1/(1+EXP(-SUMPRODUCT(Engine!$C$26050:$C$26081,INDIRECT("Coefficients!$C$2:$C$33"))))))</f>
      </c>
      <c r="Q820" s="8">
        <f>IF(OR($B820="",$C820="",$D820="",$E820="",$F820="",$G820="",$H820="",$I820="",$J820="",$K820="",$L820=""),"",IF($B820="Female",1/(1+EXP(-SUMPRODUCT(Engine!$C$26050:$C$26081,INDIRECT("Coefficients!$D$2:$D$33")))),1/(1+EXP(-SUMPRODUCT(Engine!$C$26050:$C$26081,INDIRECT("Coefficients!$E$2:$E$33"))))))</f>
      </c>
      <c r="R820" s="8">
        <f>IF(OR($B820="",$C820="",$D820="",$E820="",$F820="",$G820="",$H820="",$I820="",$J820="",$K820="",$L820=""),"",IF($B820="Female",1/(1+EXP(-SUMPRODUCT(Engine!$C$26050:$C$26081,INDIRECT("Coefficients!$F$2:$F$33")))),1/(1+EXP(-SUMPRODUCT(Engine!$C$26050:$C$26081,INDIRECT("Coefficients!$G$2:$G$33"))))))</f>
      </c>
      <c r="S820" s="8">
        <f>IF(OR($B820="",$C820="",$D820="",$E820="",$F820="",$G820="",$H820="",$I820="",$J820="",$K820="",$L820=""),"",IF($B820="Female",1/(1+EXP(-SUMPRODUCT(Engine!$C$26050:$C$26081,INDIRECT("Coefficients!$H$2:$H$33")))),1/(1+EXP(-SUMPRODUCT(Engine!$C$26050:$C$26081,INDIRECT("Coefficients!$I$2:$I$33"))))))</f>
      </c>
      <c r="T820" s="8">
        <f>IF(OR($B820="",$C820="",$D820="",$E820="",$F820="",$G820="",$H820="",$I820="",$J820="",$K820="",$L820=""),"",IF($B820="Female",1/(1+EXP(-SUMPRODUCT(Engine!$C$26050:$C$26081,INDIRECT("Coefficients!$J$2:$J$33")))),1/(1+EXP(-SUMPRODUCT(Engine!$C$26050:$C$26081,INDIRECT("Coefficients!$K$2:$K$33"))))))</f>
      </c>
      <c r="U820" s="8">
        <f>IF(OR($B820="",$C820="",$D820="",$E820="",$F820="",$G820="",$H820="",$I820="",$J820="",$K820="",$L820=""),"",IF($B820="Female",1/(1+EXP(-SUMPRODUCT(Engine!$C$26050:$C$26081,INDIRECT("Coefficients!$L$2:$L$33")))),1/(1+EXP(-SUMPRODUCT(Engine!$C$26050:$C$26081,INDIRECT("Coefficients!$M$2:$M$33"))))))</f>
      </c>
      <c r="V820" s="8">
        <f>IF(OR($B820="",$C820="",$D820="",$E820="",$F820="",$G820="",$H820="",$I820="",$J820="",$K820="",$L820=""),"",IF($B820="Female",1/(1+EXP(-SUMPRODUCT(Engine!$C$26050:$C$26081,INDIRECT("Coefficients!$N$2:$N$33")))),1/(1+EXP(-SUMPRODUCT(Engine!$C$26050:$C$26081,INDIRECT("Coefficients!$O$2:$O$33"))))))</f>
      </c>
      <c r="W820" s="8">
        <f>IF(OR($B820="",$C820="",$D820="",$E820="",$F820="",$G820="",$H820="",$I820="",$J820="",$K820="",$L820=""),"",IF($B820="Female",1/(1+EXP(-SUMPRODUCT(Engine!$C$26050:$C$26081,INDIRECT("Coefficients!$P$2:$P$33")))),1/(1+EXP(-SUMPRODUCT(Engine!$C$26050:$C$26081,INDIRECT("Coefficients!$Q$2:$Q$33"))))))</f>
      </c>
      <c r="X820" s="8">
        <f>IF(OR($B820="",$C820="",$D820="",$E820="",$F820="",$G820="",$H820="",$I820="",$J820="",$K820="",$L820=""),"",IF($B820="Female",1/(1+EXP(-SUMPRODUCT(Engine!$C$26050:$C$26081,INDIRECT("Coefficients!$R$2:$R$33")))),1/(1+EXP(-SUMPRODUCT(Engine!$C$26050:$C$26081,INDIRECT("Coefficients!$S$2:$S$33"))))))</f>
      </c>
      <c r="Y820" s="8">
        <f>IF(OR($B820="",$C820="",$D820="",$E820="",$F820="",$G820="",$H820="",$I820="",$J820="",$K820="",$L820=""),"",IF($B820="Female",1/(1+EXP(-SUMPRODUCT(Engine!$C$26050:$C$26081,INDIRECT("Coefficients!$T$2:$T$33")))),1/(1+EXP(-SUMPRODUCT(Engine!$C$26050:$C$26081,INDIRECT("Coefficients!$U$2:$U$33"))))))</f>
      </c>
      <c r="Z820" s="8">
        <f>IF(OR($B820="",$C820="",$D820="",$E820="",$F820="",$G820="",$H820="",$I820="",$J820="",$K820="",$L820=""),"",IF($B820="Female",1/(1+EXP(-SUMPRODUCT(Engine!$C$26050:$C$26081,INDIRECT("Coefficients!$V$2:$V$33")))),1/(1+EXP(-SUMPRODUCT(Engine!$C$26050:$C$26081,INDIRECT("Coefficients!$W$2:$W$33"))))))</f>
      </c>
      <c r="AA820" s="8">
        <f>IF(OR($B820="",$C820="",$D820="",$E820="",$F820="",$G820="",$H820="",$I820="",$J820="",$K820="",$L820=""),"",IF($B820="Female",1/(1+EXP(-SUMPRODUCT(Engine!$C$26050:$C$26081,INDIRECT("Coefficients!$X$2:$X$33")))),1/(1+EXP(-SUMPRODUCT(Engine!$C$26050:$C$26081,INDIRECT("Coefficients!$Y$2:$Y$33"))))))</f>
      </c>
      <c r="AB820" s="8">
        <f>IF(OR($B820="",$C820="",$D820="",$E820="",$F820="",$G820="",$H820="",$I820="",$J820="",$K820="",$L820=""),"",IF($B820="Female",1/(1+EXP(-SUMPRODUCT(Engine!$C$26050:$C$26081,INDIRECT("Coefficients!$Z$2:$Z$33")))),1/(1+EXP(-SUMPRODUCT(Engine!$C$26050:$C$26081,INDIRECT("Coefficients!$AA$2:$AA$33"))))))</f>
      </c>
      <c r="AC820" s="8">
        <f>IF(OR($B820="",$C820="",$D820="",$E820="",$F820="",$G820="",$H820="",$I820="",$J820="",$K820="",$L820=""),"",IF($B820="Female",1/(1+EXP(-SUMPRODUCT(Engine!$C$26050:$C$26081,INDIRECT("Coefficients!$AB$2:$AB$33")))),1/(1+EXP(-SUMPRODUCT(Engine!$C$26050:$C$26081,INDIRECT("Coefficients!$AC$2:$AC$33"))))))</f>
      </c>
      <c r="AD820" s="8">
        <f>IF(OR($B820="",$C820="",$D820="",$E820="",$F820="",$G820="",$H820="",$I820="",$J820="",$K820="",$L820=""),"",IF($B820="Female",1/(1+EXP(-SUMPRODUCT(Engine!$C$26050:$C$26081,INDIRECT("Coefficients!$AD$2:$AD$33")))),1/(1+EXP(-SUMPRODUCT(Engine!$C$26050:$C$26081,INDIRECT("Coefficients!$AE$2:$AE$33"))))))</f>
      </c>
      <c r="AE820" s="8">
        <f>IF(OR($B820="",$C820="",$D820="",$E820="",$F820="",$G820="",$H820="",$I820="",$J820="",$K820="",$L820=""),"",IF($B820="Female",1/(1+EXP(-SUMPRODUCT(Engine!$C$26050:$C$26081,INDIRECT("Coefficients!$AF$2:$AF$33")))),1/(1+EXP(-SUMPRODUCT(Engine!$C$26050:$C$26081,INDIRECT("Coefficients!$AG$2:$AG$33"))))))</f>
      </c>
      <c r="AF820" s="8">
        <f>IF(OR($B820="",$C820="",$D820="",$E820="",$F820="",$G820="",$H820="",$I820="",$J820="",$K820="",$L820=""),"",IF($B820="Female",1/(1+EXP(-SUMPRODUCT(Engine!$C$26050:$C$26081,INDIRECT("Coefficients!$AH$2:$AH$33")))),1/(1+EXP(-SUMPRODUCT(Engine!$C$26050:$C$26081,INDIRECT("Coefficients!$AI$2:$AI$33"))))))</f>
      </c>
      <c r="AG820" s="8">
        <f>IF(OR($B820="",$C820="",$D820="",$E820="",$F820="",$G820="",$H820="",$I820="",$J820="",$K820="",$L820=""),"",IF($B820="Female",1/(1+EXP(-SUMPRODUCT(Engine!$C$26050:$C$26081,INDIRECT("Coefficients!$AJ$2:$AJ$33")))),1/(1+EXP(-SUMPRODUCT(Engine!$C$26050:$C$26081,INDIRECT("Coefficients!$AK$2:$AK$33"))))))</f>
      </c>
      <c r="AH820" s="8">
        <f>IF(OR($B820="",$C820="",$D820="",$E820="",$F820="",$G820="",$H820="",$I820="",$J820="",$K820="",$L820=""),"",IF($B820="Female",1/(1+EXP(-SUMPRODUCT(Engine!$C$26050:$C$26081,INDIRECT("Coefficients!$AL$2:$AL$33")))),1/(1+EXP(-SUMPRODUCT(Engine!$C$26050:$C$26081,INDIRECT("Coefficients!$AM$2:$AM$33"))))))</f>
      </c>
      <c r="AI820" s="8">
        <f>IF(OR($B820="",$C820="",$D820="",$E820="",$F820="",$G820="",$H820="",$I820="",$J820="",$K820="",$L820=""),"",IF($B820="Female",1/(1+EXP(-SUMPRODUCT(Engine!$C$26050:$C$26081,INDIRECT("Coefficients!$AN$2:$AN$33")))),1/(1+EXP(-SUMPRODUCT(Engine!$C$26050:$C$26081,INDIRECT("Coefficients!$AO$2:$AO$33"))))))</f>
      </c>
      <c r="AJ820" s="8">
        <f>IF(OR($B820="",$C820="",$D820="",$E820="",$F820="",$G820="",$H820="",$I820="",$J820="",$K820="",$L820=""),"",IF($B820="Female",1/(1+EXP(-SUMPRODUCT(Engine!$C$26050:$C$26081,INDIRECT("Coefficients!$AP$2:$AP$33")))),1/(1+EXP(-SUMPRODUCT(Engine!$C$26050:$C$26081,INDIRECT("Coefficients!$AQ$2:$AQ$33"))))))</f>
      </c>
      <c r="AK820" s="8">
        <f>IF(OR($B820="",$C820="",$D820="",$E820="",$F820="",$G820="",$H820="",$I820="",$J820="",$K820="",$L820=""),"",IF($B820="Female",1/(1+EXP(-SUMPRODUCT(Engine!$C$26050:$C$26081,INDIRECT("Coefficients!$AR$2:$AR$33")))),1/(1+EXP(-SUMPRODUCT(Engine!$C$26050:$C$26081,INDIRECT("Coefficients!$AS$2:$AS$33"))))))</f>
      </c>
      <c r="AL820" s="8">
        <f>IF(OR($B820="",$C820="",$D820="",$E820="",$F820="",$G820="",$H820="",$I820="",$J820="",$K820="",$L820=""),"",IF($B820="Female",1/(1+EXP(-SUMPRODUCT(Engine!$C$26050:$C$26081,INDIRECT("Coefficients!$AT$2:$AT$33")))),1/(1+EXP(-SUMPRODUCT(Engine!$C$26050:$C$26081,INDIRECT("Coefficients!$AU$2:$AU$33"))))))</f>
      </c>
      <c r="AM820" s="8">
        <f>IF(OR($B820="",$C820="",$D820="",$E820="",$F820="",$G820="",$H820="",$I820="",$J820="",$K820="",$L820=""),"",IF($B820="Female",1/(1+EXP(-SUMPRODUCT(Engine!$C$26050:$C$26081,INDIRECT("Coefficients!$AV$2:$AV$33")))),1/(1+EXP(-SUMPRODUCT(Engine!$C$26050:$C$26081,INDIRECT("Coefficients!$AW$2:$AW$33"))))))</f>
      </c>
      <c r="AN820" s="8">
        <f>IF(OR($B820="",$C820="",$D820="",$E820="",$F820="",$G820="",$H820="",$I820="",$J820="",$K820="",$L820=""),"",IF($B820="Female",1/(1+EXP(-SUMPRODUCT(Engine!$C$26050:$C$26081,INDIRECT("Coefficients!$AX$2:$AX$33")))),1/(1+EXP(-SUMPRODUCT(Engine!$C$26050:$C$26081,INDIRECT("Coefficients!$AY$2:$AY$33"))))))</f>
      </c>
      <c r="AO820" s="8">
        <f>IF(OR($B820="",$C820="",$D820="",$E820="",$F820="",$G820="",$H820="",$I820="",$J820="",$K820="",$L820=""),"",IF($B820="Female",1/(1+EXP(-SUMPRODUCT(Engine!$C$26050:$C$26081,INDIRECT("Coefficients!$AZ$2:$AZ$33")))),1/(1+EXP(-SUMPRODUCT(Engine!$C$26050:$C$26081,INDIRECT("Coefficients!$BA$2:$BA$33"))))))</f>
      </c>
      <c r="AP820" s="8">
        <f>IF(OR($B820="",$C820="",$D820="",$E820="",$F820="",$G820="",$H820="",$I820="",$J820="",$K820="",$L820=""),"",IF($B820="Female",1/(1+EXP(-SUMPRODUCT(Engine!$C$26050:$C$26081,INDIRECT("Coefficients!$BB$2:$BB$33")))),1/(1+EXP(-SUMPRODUCT(Engine!$C$26050:$C$26081,INDIRECT("Coefficients!$BC$2:$BC$33"))))))</f>
      </c>
      <c r="AQ820" s="8">
        <f>IF(OR($B820="",$C820="",$D820="",$E820="",$F820="",$G820="",$H820="",$I820="",$J820="",$K820="",$L820=""),"",IF($B820="Female",1/(1+EXP(-SUMPRODUCT(Engine!$C$26050:$C$26081,INDIRECT("Coefficients!$BD$2:$BD$33")))),1/(1+EXP(-SUMPRODUCT(Engine!$C$26050:$C$26081,INDIRECT("Coefficients!$BE$2:$BE$33"))))))</f>
      </c>
      <c r="AR820" s="8">
        <f>IF(OR($B820="",$C820="",$D820="",$E820="",$F820="",$G820="",$H820="",$I820="",$J820="",$K820="",$L820=""),"",IF($B820="Female",1/(1+EXP(-SUMPRODUCT(Engine!$C$26050:$C$26081,INDIRECT("Coefficients!$BF$2:$BF$33")))),1/(1+EXP(-SUMPRODUCT(Engine!$C$26050:$C$26081,INDIRECT("Coefficients!$BG$2:$BG$33"))))))</f>
      </c>
      <c r="AS820" s="8">
        <f>IF(OR($B820="",$C820="",$D820="",$E820="",$F820="",$G820="",$H820="",$I820="",$J820="",$K820="",$L820=""),"",IF($B820="Female",1/(1+EXP(-SUMPRODUCT(Engine!$C$26050:$C$26081,INDIRECT("Coefficients!$BH$2:$BH$33")))),1/(1+EXP(-SUMPRODUCT(Engine!$C$26050:$C$26081,INDIRECT("Coefficients!$BI$2:$BI$33"))))))</f>
      </c>
      <c r="AT820" s="8">
        <f>IF(OR($B820="",$C820="",$D820="",$E820="",$F820="",$G820="",$H820="",$I820="",$J820="",$K820="",$L820=""),"",IF($B820="Female",1/(1+EXP(-SUMPRODUCT(Engine!$C$26050:$C$26081,INDIRECT("Coefficients!$BJ$2:$BJ$33")))),1/(1+EXP(-SUMPRODUCT(Engine!$C$26050:$C$26081,INDIRECT("Coefficients!$BK$2:$BK$33"))))))</f>
      </c>
      <c r="AU820" s="8">
        <f>IF(OR($B820="",$C820="",$D820="",$E820="",$F820="",$G820="",$H820="",$I820="",$J820="",$K820="",$L820=""),"",IF($B820="Female",1/(1+EXP(-SUMPRODUCT(Engine!$C$26050:$C$26081,INDIRECT("Coefficients!$BL$2:$BL$33")))),1/(1+EXP(-SUMPRODUCT(Engine!$C$26050:$C$26081,INDIRECT("Coefficients!$BM$2:$BM$33"))))))</f>
      </c>
      <c r="AV820" s="8">
        <f>IF(OR($B820="",$C820="",$D820="",$E820="",$F820="",$G820="",$H820="",$I820="",$J820="",$K820="",$L820=""),"",IF($B820="Female",1/(1+EXP(-SUMPRODUCT(Engine!$C$26050:$C$26081,INDIRECT("Coefficients!$BN$2:$BN$33")))),1/(1+EXP(-SUMPRODUCT(Engine!$C$26050:$C$26081,INDIRECT("Coefficients!$BO$2:$BO$33"))))))</f>
      </c>
      <c r="AW820" s="8">
        <f>IF(OR($B820="",$C820="",$D820="",$E820="",$F820="",$G820="",$H820="",$I820="",$J820="",$K820="",$L820=""),"",IF($B820="Female",1/(1+EXP(-SUMPRODUCT(Engine!$C$26050:$C$26081,INDIRECT("Coefficients!$BP$2:$BP$33")))),1/(1+EXP(-SUMPRODUCT(Engine!$C$26050:$C$26081,INDIRECT("Coefficients!$BQ$2:$BQ$33"))))))</f>
      </c>
      <c r="AX820" s="8">
        <f>IF(OR($B820="",$C820="",$D820="",$E820="",$F820="",$G820="",$H820="",$I820="",$J820="",$K820="",$L820=""),"",IF($B820="Female",1/(1+EXP(-SUMPRODUCT(Engine!$C$26050:$C$26081,INDIRECT("Coefficients!$BR$2:$BR$33")))),1/(1+EXP(-SUMPRODUCT(Engine!$C$26050:$C$26081,INDIRECT("Coefficients!$BS$2:$BS$33"))))))</f>
      </c>
      <c r="AY820" s="8">
        <f>IF(OR($B820="",$C820="",$D820="",$E820="",$F820="",$G820="",$H820="",$I820="",$J820="",$K820="",$L820=""),"",IF($B820="Female",1/(1+EXP(-SUMPRODUCT(Engine!$C$26050:$C$26081,INDIRECT("Coefficients!$BT$2:$BT$33")))),1/(1+EXP(-SUMPRODUCT(Engine!$C$26050:$C$26081,INDIRECT("Coefficients!$BU$2:$BU$33"))))))</f>
      </c>
      <c r="AZ820" s="8">
        <f>IF(OR($B820="",$C820="",$D820="",$E820="",$F820="",$G820="",$H820="",$I820="",$J820="",$K820="",$L820=""),"",IF($B820="Female",1/(1+EXP(-SUMPRODUCT(Engine!$C$26050:$C$26081,INDIRECT("Coefficients!$BV$2:$BV$33")))),1/(1+EXP(-SUMPRODUCT(Engine!$C$26050:$C$26081,INDIRECT("Coefficients!$BW$2:$BW$33"))))))</f>
      </c>
      <c r="BA820" s="8">
        <f>IF(OR($B820="",$C820="",$D820="",$E820="",$F820="",$G820="",$H820="",$I820="",$J820="",$K820="",$L820=""),"",IF($B820="Female",1/(1+EXP(-SUMPRODUCT(Engine!$C$26050:$C$26081,INDIRECT("Coefficients!$BX$2:$BX$33")))),1/(1+EXP(-SUMPRODUCT(Engine!$C$26050:$C$26081,INDIRECT("Coefficients!$BY$2:$BY$33"))))))</f>
      </c>
      <c r="BB820" s="8">
        <f>IF(OR($B820="",$C820="",$D820="",$E820="",$F820="",$G820="",$H820="",$I820="",$J820="",$K820="",$L820=""),"",IF($B820="Female",1/(1+EXP(-SUMPRODUCT(Engine!$C$26050:$C$26081,INDIRECT("Coefficients!$BZ$2:$BZ$33")))),1/(1+EXP(-SUMPRODUCT(Engine!$C$26050:$C$26081,INDIRECT("Coefficients!$CA$2:$CA$33"))))))</f>
      </c>
      <c r="BC820" s="8">
        <f>IF(OR($B820="",$C820="",$D820="",$E820="",$F820="",$G820="",$H820="",$I820="",$J820="",$K820="",$L820=""),"",IF($B820="Female",1/(1+EXP(-SUMPRODUCT(Engine!$C$26050:$C$26081,INDIRECT("Coefficients!$CB$2:$CB$33")))),1/(1+EXP(-SUMPRODUCT(Engine!$C$26050:$C$26081,INDIRECT("Coefficients!$CC$2:$CC$33"))))))</f>
      </c>
      <c r="BD820" s="8">
        <f>IF(OR($B820="",$C820="",$D820="",$E820="",$F820="",$G820="",$H820="",$I820="",$J820="",$K820="",$L820=""),"",IF($B820="Female",1/(1+EXP(-SUMPRODUCT(Engine!$C$26050:$C$26081,INDIRECT("Coefficients!$CD$2:$CD$33")))),1/(1+EXP(-SUMPRODUCT(Engine!$C$26050:$C$26081,INDIRECT("Coefficients!$CE$2:$CE$33"))))))</f>
      </c>
      <c r="BE820" s="8">
        <f>IF(OR($B820="",$C820="",$D820="",$E820="",$F820="",$G820="",$H820="",$I820="",$J820="",$K820="",$L820=""),"",IF($B820="Female",1/(1+EXP(-SUMPRODUCT(Engine!$C$26050:$C$26081,INDIRECT("Coefficients!$CF$2:$CF$33")))),1/(1+EXP(-SUMPRODUCT(Engine!$C$26050:$C$26081,INDIRECT("Coefficients!$CG$2:$CG$33"))))))</f>
      </c>
      <c r="BF820" s="8">
        <f>IF(OR($B820="",$C820="",$D820="",$E820="",$F820="",$G820="",$H820="",$I820="",$J820="",$K820="",$L820=""),"",IF($B820="Female",1/(1+EXP(-SUMPRODUCT(Engine!$C$26050:$C$26081,INDIRECT("Coefficients!$CH$2:$CH$33")))),1/(1+EXP(-SUMPRODUCT(Engine!$C$26050:$C$26081,INDIRECT("Coefficients!$CI$2:$CI$33"))))))</f>
      </c>
      <c r="BG820" s="8">
        <f>IF(OR($B820="",$C820="",$D820="",$E820="",$F820="",$G820="",$H820="",$I820="",$J820="",$K820="",$L820=""),"",IF($B820="Female",1/(1+EXP(-SUMPRODUCT(Engine!$C$26050:$C$26081,INDIRECT("Coefficients!$CJ$2:$CJ$33")))),1/(1+EXP(-SUMPRODUCT(Engine!$C$26050:$C$26081,INDIRECT("Coefficients!$CK$2:$CK$33"))))))</f>
      </c>
      <c r="BH820" s="8">
        <f>IF(OR($B820="",$C820="",$D820="",$E820="",$F820="",$G820="",$H820="",$I820="",$J820="",$K820="",$L820=""),"",IF($B820="Female",1/(1+EXP(-SUMPRODUCT(Engine!$C$26050:$C$26081,INDIRECT("Coefficients!$CL$2:$CL$33")))),1/(1+EXP(-SUMPRODUCT(Engine!$C$26050:$C$26081,INDIRECT("Coefficients!$CM$2:$CM$33"))))))</f>
      </c>
      <c r="BI820" s="8">
        <f>IF(OR($B820="",$C820="",$D820="",$E820="",$F820="",$G820="",$H820="",$I820="",$J820="",$K820="",$L820=""),"",IF($B820="Female",1/(1+EXP(-SUMPRODUCT(Engine!$C$26050:$C$26081,INDIRECT("Coefficients!$CN$2:$CN$33")))),1/(1+EXP(-SUMPRODUCT(Engine!$C$26050:$C$26081,INDIRECT("Coefficients!$CO$2:$CO$33"))))))</f>
      </c>
      <c r="BJ820" s="8">
        <f>IF(OR($B820="",$C820="",$D820="",$E820="",$F820="",$G820="",$H820="",$I820="",$J820="",$K820="",$L820=""),"",IF($B820="Female",1/(1+EXP(-SUMPRODUCT(Engine!$C$26050:$C$26081,INDIRECT("Coefficients!$CP$2:$CP$33")))),1/(1+EXP(-SUMPRODUCT(Engine!$C$26050:$C$26081,INDIRECT("Coefficients!$CQ$2:$CQ$33"))))))</f>
      </c>
      <c r="BK820" s="8">
        <f>IF(OR($B820="",$C820="",$D820="",$E820="",$F820="",$G820="",$H820="",$I820="",$J820="",$K820="",$L820=""),"",IF($B820="Female",1/(1+EXP(-SUMPRODUCT(Engine!$C$26050:$C$26081,INDIRECT("Coefficients!$CR$2:$CR$33")))),1/(1+EXP(-SUMPRODUCT(Engine!$C$26050:$C$26081,INDIRECT("Coefficients!$CS$2:$CS$33"))))))</f>
      </c>
      <c r="BL820" s="8">
        <f>IF(OR($B820="",$C820="",$D820="",$E820="",$F820="",$G820="",$H820="",$I820="",$J820="",$K820="",$L820=""),"",IF($B820="Female",1/(1+EXP(-SUMPRODUCT(Engine!$C$26050:$C$26081,INDIRECT("Coefficients!$CT$2:$CT$33")))),1/(1+EXP(-SUMPRODUCT(Engine!$C$26050:$C$26081,INDIRECT("Coefficients!$CU$2:$CU$33"))))))</f>
      </c>
      <c r="BM820" s="8">
        <f>IF(OR($B820="",$C820="",$D820="",$E820="",$F820="",$G820="",$H820="",$I820="",$J820="",$K820="",$L820=""),"",IF($B820="Female",1/(1+EXP(-SUMPRODUCT(Engine!$C$26050:$C$26081,INDIRECT("Coefficients!$CV$2:$CV$33")))),1/(1+EXP(-SUMPRODUCT(Engine!$C$26050:$C$26081,INDIRECT("Coefficients!$CW$2:$CW$33"))))))</f>
      </c>
    </row>
    <row r="821" spans="1:6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8">
        <f>IF(OR($B821="",$C821="",$D821="",$E821="",$F821="",$G821="",$H821="",$I821="",$J821="",$K821="",$L821=""),"",IF($B821="Female",1/(1+EXP(-SUMPRODUCT(Engine!$C$26082:$C$26113,INDIRECT("Coefficients!$B$2:$B$33")))),1/(1+EXP(-SUMPRODUCT(Engine!$C$26082:$C$26113,INDIRECT("Coefficients!$C$2:$C$33"))))))</f>
      </c>
      <c r="Q821" s="8">
        <f>IF(OR($B821="",$C821="",$D821="",$E821="",$F821="",$G821="",$H821="",$I821="",$J821="",$K821="",$L821=""),"",IF($B821="Female",1/(1+EXP(-SUMPRODUCT(Engine!$C$26082:$C$26113,INDIRECT("Coefficients!$D$2:$D$33")))),1/(1+EXP(-SUMPRODUCT(Engine!$C$26082:$C$26113,INDIRECT("Coefficients!$E$2:$E$33"))))))</f>
      </c>
      <c r="R821" s="8">
        <f>IF(OR($B821="",$C821="",$D821="",$E821="",$F821="",$G821="",$H821="",$I821="",$J821="",$K821="",$L821=""),"",IF($B821="Female",1/(1+EXP(-SUMPRODUCT(Engine!$C$26082:$C$26113,INDIRECT("Coefficients!$F$2:$F$33")))),1/(1+EXP(-SUMPRODUCT(Engine!$C$26082:$C$26113,INDIRECT("Coefficients!$G$2:$G$33"))))))</f>
      </c>
      <c r="S821" s="8">
        <f>IF(OR($B821="",$C821="",$D821="",$E821="",$F821="",$G821="",$H821="",$I821="",$J821="",$K821="",$L821=""),"",IF($B821="Female",1/(1+EXP(-SUMPRODUCT(Engine!$C$26082:$C$26113,INDIRECT("Coefficients!$H$2:$H$33")))),1/(1+EXP(-SUMPRODUCT(Engine!$C$26082:$C$26113,INDIRECT("Coefficients!$I$2:$I$33"))))))</f>
      </c>
      <c r="T821" s="8">
        <f>IF(OR($B821="",$C821="",$D821="",$E821="",$F821="",$G821="",$H821="",$I821="",$J821="",$K821="",$L821=""),"",IF($B821="Female",1/(1+EXP(-SUMPRODUCT(Engine!$C$26082:$C$26113,INDIRECT("Coefficients!$J$2:$J$33")))),1/(1+EXP(-SUMPRODUCT(Engine!$C$26082:$C$26113,INDIRECT("Coefficients!$K$2:$K$33"))))))</f>
      </c>
      <c r="U821" s="8">
        <f>IF(OR($B821="",$C821="",$D821="",$E821="",$F821="",$G821="",$H821="",$I821="",$J821="",$K821="",$L821=""),"",IF($B821="Female",1/(1+EXP(-SUMPRODUCT(Engine!$C$26082:$C$26113,INDIRECT("Coefficients!$L$2:$L$33")))),1/(1+EXP(-SUMPRODUCT(Engine!$C$26082:$C$26113,INDIRECT("Coefficients!$M$2:$M$33"))))))</f>
      </c>
      <c r="V821" s="8">
        <f>IF(OR($B821="",$C821="",$D821="",$E821="",$F821="",$G821="",$H821="",$I821="",$J821="",$K821="",$L821=""),"",IF($B821="Female",1/(1+EXP(-SUMPRODUCT(Engine!$C$26082:$C$26113,INDIRECT("Coefficients!$N$2:$N$33")))),1/(1+EXP(-SUMPRODUCT(Engine!$C$26082:$C$26113,INDIRECT("Coefficients!$O$2:$O$33"))))))</f>
      </c>
      <c r="W821" s="8">
        <f>IF(OR($B821="",$C821="",$D821="",$E821="",$F821="",$G821="",$H821="",$I821="",$J821="",$K821="",$L821=""),"",IF($B821="Female",1/(1+EXP(-SUMPRODUCT(Engine!$C$26082:$C$26113,INDIRECT("Coefficients!$P$2:$P$33")))),1/(1+EXP(-SUMPRODUCT(Engine!$C$26082:$C$26113,INDIRECT("Coefficients!$Q$2:$Q$33"))))))</f>
      </c>
      <c r="X821" s="8">
        <f>IF(OR($B821="",$C821="",$D821="",$E821="",$F821="",$G821="",$H821="",$I821="",$J821="",$K821="",$L821=""),"",IF($B821="Female",1/(1+EXP(-SUMPRODUCT(Engine!$C$26082:$C$26113,INDIRECT("Coefficients!$R$2:$R$33")))),1/(1+EXP(-SUMPRODUCT(Engine!$C$26082:$C$26113,INDIRECT("Coefficients!$S$2:$S$33"))))))</f>
      </c>
      <c r="Y821" s="8">
        <f>IF(OR($B821="",$C821="",$D821="",$E821="",$F821="",$G821="",$H821="",$I821="",$J821="",$K821="",$L821=""),"",IF($B821="Female",1/(1+EXP(-SUMPRODUCT(Engine!$C$26082:$C$26113,INDIRECT("Coefficients!$T$2:$T$33")))),1/(1+EXP(-SUMPRODUCT(Engine!$C$26082:$C$26113,INDIRECT("Coefficients!$U$2:$U$33"))))))</f>
      </c>
      <c r="Z821" s="8">
        <f>IF(OR($B821="",$C821="",$D821="",$E821="",$F821="",$G821="",$H821="",$I821="",$J821="",$K821="",$L821=""),"",IF($B821="Female",1/(1+EXP(-SUMPRODUCT(Engine!$C$26082:$C$26113,INDIRECT("Coefficients!$V$2:$V$33")))),1/(1+EXP(-SUMPRODUCT(Engine!$C$26082:$C$26113,INDIRECT("Coefficients!$W$2:$W$33"))))))</f>
      </c>
      <c r="AA821" s="8">
        <f>IF(OR($B821="",$C821="",$D821="",$E821="",$F821="",$G821="",$H821="",$I821="",$J821="",$K821="",$L821=""),"",IF($B821="Female",1/(1+EXP(-SUMPRODUCT(Engine!$C$26082:$C$26113,INDIRECT("Coefficients!$X$2:$X$33")))),1/(1+EXP(-SUMPRODUCT(Engine!$C$26082:$C$26113,INDIRECT("Coefficients!$Y$2:$Y$33"))))))</f>
      </c>
      <c r="AB821" s="8">
        <f>IF(OR($B821="",$C821="",$D821="",$E821="",$F821="",$G821="",$H821="",$I821="",$J821="",$K821="",$L821=""),"",IF($B821="Female",1/(1+EXP(-SUMPRODUCT(Engine!$C$26082:$C$26113,INDIRECT("Coefficients!$Z$2:$Z$33")))),1/(1+EXP(-SUMPRODUCT(Engine!$C$26082:$C$26113,INDIRECT("Coefficients!$AA$2:$AA$33"))))))</f>
      </c>
      <c r="AC821" s="8">
        <f>IF(OR($B821="",$C821="",$D821="",$E821="",$F821="",$G821="",$H821="",$I821="",$J821="",$K821="",$L821=""),"",IF($B821="Female",1/(1+EXP(-SUMPRODUCT(Engine!$C$26082:$C$26113,INDIRECT("Coefficients!$AB$2:$AB$33")))),1/(1+EXP(-SUMPRODUCT(Engine!$C$26082:$C$26113,INDIRECT("Coefficients!$AC$2:$AC$33"))))))</f>
      </c>
      <c r="AD821" s="8">
        <f>IF(OR($B821="",$C821="",$D821="",$E821="",$F821="",$G821="",$H821="",$I821="",$J821="",$K821="",$L821=""),"",IF($B821="Female",1/(1+EXP(-SUMPRODUCT(Engine!$C$26082:$C$26113,INDIRECT("Coefficients!$AD$2:$AD$33")))),1/(1+EXP(-SUMPRODUCT(Engine!$C$26082:$C$26113,INDIRECT("Coefficients!$AE$2:$AE$33"))))))</f>
      </c>
      <c r="AE821" s="8">
        <f>IF(OR($B821="",$C821="",$D821="",$E821="",$F821="",$G821="",$H821="",$I821="",$J821="",$K821="",$L821=""),"",IF($B821="Female",1/(1+EXP(-SUMPRODUCT(Engine!$C$26082:$C$26113,INDIRECT("Coefficients!$AF$2:$AF$33")))),1/(1+EXP(-SUMPRODUCT(Engine!$C$26082:$C$26113,INDIRECT("Coefficients!$AG$2:$AG$33"))))))</f>
      </c>
      <c r="AF821" s="8">
        <f>IF(OR($B821="",$C821="",$D821="",$E821="",$F821="",$G821="",$H821="",$I821="",$J821="",$K821="",$L821=""),"",IF($B821="Female",1/(1+EXP(-SUMPRODUCT(Engine!$C$26082:$C$26113,INDIRECT("Coefficients!$AH$2:$AH$33")))),1/(1+EXP(-SUMPRODUCT(Engine!$C$26082:$C$26113,INDIRECT("Coefficients!$AI$2:$AI$33"))))))</f>
      </c>
      <c r="AG821" s="8">
        <f>IF(OR($B821="",$C821="",$D821="",$E821="",$F821="",$G821="",$H821="",$I821="",$J821="",$K821="",$L821=""),"",IF($B821="Female",1/(1+EXP(-SUMPRODUCT(Engine!$C$26082:$C$26113,INDIRECT("Coefficients!$AJ$2:$AJ$33")))),1/(1+EXP(-SUMPRODUCT(Engine!$C$26082:$C$26113,INDIRECT("Coefficients!$AK$2:$AK$33"))))))</f>
      </c>
      <c r="AH821" s="8">
        <f>IF(OR($B821="",$C821="",$D821="",$E821="",$F821="",$G821="",$H821="",$I821="",$J821="",$K821="",$L821=""),"",IF($B821="Female",1/(1+EXP(-SUMPRODUCT(Engine!$C$26082:$C$26113,INDIRECT("Coefficients!$AL$2:$AL$33")))),1/(1+EXP(-SUMPRODUCT(Engine!$C$26082:$C$26113,INDIRECT("Coefficients!$AM$2:$AM$33"))))))</f>
      </c>
      <c r="AI821" s="8">
        <f>IF(OR($B821="",$C821="",$D821="",$E821="",$F821="",$G821="",$H821="",$I821="",$J821="",$K821="",$L821=""),"",IF($B821="Female",1/(1+EXP(-SUMPRODUCT(Engine!$C$26082:$C$26113,INDIRECT("Coefficients!$AN$2:$AN$33")))),1/(1+EXP(-SUMPRODUCT(Engine!$C$26082:$C$26113,INDIRECT("Coefficients!$AO$2:$AO$33"))))))</f>
      </c>
      <c r="AJ821" s="8">
        <f>IF(OR($B821="",$C821="",$D821="",$E821="",$F821="",$G821="",$H821="",$I821="",$J821="",$K821="",$L821=""),"",IF($B821="Female",1/(1+EXP(-SUMPRODUCT(Engine!$C$26082:$C$26113,INDIRECT("Coefficients!$AP$2:$AP$33")))),1/(1+EXP(-SUMPRODUCT(Engine!$C$26082:$C$26113,INDIRECT("Coefficients!$AQ$2:$AQ$33"))))))</f>
      </c>
      <c r="AK821" s="8">
        <f>IF(OR($B821="",$C821="",$D821="",$E821="",$F821="",$G821="",$H821="",$I821="",$J821="",$K821="",$L821=""),"",IF($B821="Female",1/(1+EXP(-SUMPRODUCT(Engine!$C$26082:$C$26113,INDIRECT("Coefficients!$AR$2:$AR$33")))),1/(1+EXP(-SUMPRODUCT(Engine!$C$26082:$C$26113,INDIRECT("Coefficients!$AS$2:$AS$33"))))))</f>
      </c>
      <c r="AL821" s="8">
        <f>IF(OR($B821="",$C821="",$D821="",$E821="",$F821="",$G821="",$H821="",$I821="",$J821="",$K821="",$L821=""),"",IF($B821="Female",1/(1+EXP(-SUMPRODUCT(Engine!$C$26082:$C$26113,INDIRECT("Coefficients!$AT$2:$AT$33")))),1/(1+EXP(-SUMPRODUCT(Engine!$C$26082:$C$26113,INDIRECT("Coefficients!$AU$2:$AU$33"))))))</f>
      </c>
      <c r="AM821" s="8">
        <f>IF(OR($B821="",$C821="",$D821="",$E821="",$F821="",$G821="",$H821="",$I821="",$J821="",$K821="",$L821=""),"",IF($B821="Female",1/(1+EXP(-SUMPRODUCT(Engine!$C$26082:$C$26113,INDIRECT("Coefficients!$AV$2:$AV$33")))),1/(1+EXP(-SUMPRODUCT(Engine!$C$26082:$C$26113,INDIRECT("Coefficients!$AW$2:$AW$33"))))))</f>
      </c>
      <c r="AN821" s="8">
        <f>IF(OR($B821="",$C821="",$D821="",$E821="",$F821="",$G821="",$H821="",$I821="",$J821="",$K821="",$L821=""),"",IF($B821="Female",1/(1+EXP(-SUMPRODUCT(Engine!$C$26082:$C$26113,INDIRECT("Coefficients!$AX$2:$AX$33")))),1/(1+EXP(-SUMPRODUCT(Engine!$C$26082:$C$26113,INDIRECT("Coefficients!$AY$2:$AY$33"))))))</f>
      </c>
      <c r="AO821" s="8">
        <f>IF(OR($B821="",$C821="",$D821="",$E821="",$F821="",$G821="",$H821="",$I821="",$J821="",$K821="",$L821=""),"",IF($B821="Female",1/(1+EXP(-SUMPRODUCT(Engine!$C$26082:$C$26113,INDIRECT("Coefficients!$AZ$2:$AZ$33")))),1/(1+EXP(-SUMPRODUCT(Engine!$C$26082:$C$26113,INDIRECT("Coefficients!$BA$2:$BA$33"))))))</f>
      </c>
      <c r="AP821" s="8">
        <f>IF(OR($B821="",$C821="",$D821="",$E821="",$F821="",$G821="",$H821="",$I821="",$J821="",$K821="",$L821=""),"",IF($B821="Female",1/(1+EXP(-SUMPRODUCT(Engine!$C$26082:$C$26113,INDIRECT("Coefficients!$BB$2:$BB$33")))),1/(1+EXP(-SUMPRODUCT(Engine!$C$26082:$C$26113,INDIRECT("Coefficients!$BC$2:$BC$33"))))))</f>
      </c>
      <c r="AQ821" s="8">
        <f>IF(OR($B821="",$C821="",$D821="",$E821="",$F821="",$G821="",$H821="",$I821="",$J821="",$K821="",$L821=""),"",IF($B821="Female",1/(1+EXP(-SUMPRODUCT(Engine!$C$26082:$C$26113,INDIRECT("Coefficients!$BD$2:$BD$33")))),1/(1+EXP(-SUMPRODUCT(Engine!$C$26082:$C$26113,INDIRECT("Coefficients!$BE$2:$BE$33"))))))</f>
      </c>
      <c r="AR821" s="8">
        <f>IF(OR($B821="",$C821="",$D821="",$E821="",$F821="",$G821="",$H821="",$I821="",$J821="",$K821="",$L821=""),"",IF($B821="Female",1/(1+EXP(-SUMPRODUCT(Engine!$C$26082:$C$26113,INDIRECT("Coefficients!$BF$2:$BF$33")))),1/(1+EXP(-SUMPRODUCT(Engine!$C$26082:$C$26113,INDIRECT("Coefficients!$BG$2:$BG$33"))))))</f>
      </c>
      <c r="AS821" s="8">
        <f>IF(OR($B821="",$C821="",$D821="",$E821="",$F821="",$G821="",$H821="",$I821="",$J821="",$K821="",$L821=""),"",IF($B821="Female",1/(1+EXP(-SUMPRODUCT(Engine!$C$26082:$C$26113,INDIRECT("Coefficients!$BH$2:$BH$33")))),1/(1+EXP(-SUMPRODUCT(Engine!$C$26082:$C$26113,INDIRECT("Coefficients!$BI$2:$BI$33"))))))</f>
      </c>
      <c r="AT821" s="8">
        <f>IF(OR($B821="",$C821="",$D821="",$E821="",$F821="",$G821="",$H821="",$I821="",$J821="",$K821="",$L821=""),"",IF($B821="Female",1/(1+EXP(-SUMPRODUCT(Engine!$C$26082:$C$26113,INDIRECT("Coefficients!$BJ$2:$BJ$33")))),1/(1+EXP(-SUMPRODUCT(Engine!$C$26082:$C$26113,INDIRECT("Coefficients!$BK$2:$BK$33"))))))</f>
      </c>
      <c r="AU821" s="8">
        <f>IF(OR($B821="",$C821="",$D821="",$E821="",$F821="",$G821="",$H821="",$I821="",$J821="",$K821="",$L821=""),"",IF($B821="Female",1/(1+EXP(-SUMPRODUCT(Engine!$C$26082:$C$26113,INDIRECT("Coefficients!$BL$2:$BL$33")))),1/(1+EXP(-SUMPRODUCT(Engine!$C$26082:$C$26113,INDIRECT("Coefficients!$BM$2:$BM$33"))))))</f>
      </c>
      <c r="AV821" s="8">
        <f>IF(OR($B821="",$C821="",$D821="",$E821="",$F821="",$G821="",$H821="",$I821="",$J821="",$K821="",$L821=""),"",IF($B821="Female",1/(1+EXP(-SUMPRODUCT(Engine!$C$26082:$C$26113,INDIRECT("Coefficients!$BN$2:$BN$33")))),1/(1+EXP(-SUMPRODUCT(Engine!$C$26082:$C$26113,INDIRECT("Coefficients!$BO$2:$BO$33"))))))</f>
      </c>
      <c r="AW821" s="8">
        <f>IF(OR($B821="",$C821="",$D821="",$E821="",$F821="",$G821="",$H821="",$I821="",$J821="",$K821="",$L821=""),"",IF($B821="Female",1/(1+EXP(-SUMPRODUCT(Engine!$C$26082:$C$26113,INDIRECT("Coefficients!$BP$2:$BP$33")))),1/(1+EXP(-SUMPRODUCT(Engine!$C$26082:$C$26113,INDIRECT("Coefficients!$BQ$2:$BQ$33"))))))</f>
      </c>
      <c r="AX821" s="8">
        <f>IF(OR($B821="",$C821="",$D821="",$E821="",$F821="",$G821="",$H821="",$I821="",$J821="",$K821="",$L821=""),"",IF($B821="Female",1/(1+EXP(-SUMPRODUCT(Engine!$C$26082:$C$26113,INDIRECT("Coefficients!$BR$2:$BR$33")))),1/(1+EXP(-SUMPRODUCT(Engine!$C$26082:$C$26113,INDIRECT("Coefficients!$BS$2:$BS$33"))))))</f>
      </c>
      <c r="AY821" s="8">
        <f>IF(OR($B821="",$C821="",$D821="",$E821="",$F821="",$G821="",$H821="",$I821="",$J821="",$K821="",$L821=""),"",IF($B821="Female",1/(1+EXP(-SUMPRODUCT(Engine!$C$26082:$C$26113,INDIRECT("Coefficients!$BT$2:$BT$33")))),1/(1+EXP(-SUMPRODUCT(Engine!$C$26082:$C$26113,INDIRECT("Coefficients!$BU$2:$BU$33"))))))</f>
      </c>
      <c r="AZ821" s="8">
        <f>IF(OR($B821="",$C821="",$D821="",$E821="",$F821="",$G821="",$H821="",$I821="",$J821="",$K821="",$L821=""),"",IF($B821="Female",1/(1+EXP(-SUMPRODUCT(Engine!$C$26082:$C$26113,INDIRECT("Coefficients!$BV$2:$BV$33")))),1/(1+EXP(-SUMPRODUCT(Engine!$C$26082:$C$26113,INDIRECT("Coefficients!$BW$2:$BW$33"))))))</f>
      </c>
      <c r="BA821" s="8">
        <f>IF(OR($B821="",$C821="",$D821="",$E821="",$F821="",$G821="",$H821="",$I821="",$J821="",$K821="",$L821=""),"",IF($B821="Female",1/(1+EXP(-SUMPRODUCT(Engine!$C$26082:$C$26113,INDIRECT("Coefficients!$BX$2:$BX$33")))),1/(1+EXP(-SUMPRODUCT(Engine!$C$26082:$C$26113,INDIRECT("Coefficients!$BY$2:$BY$33"))))))</f>
      </c>
      <c r="BB821" s="8">
        <f>IF(OR($B821="",$C821="",$D821="",$E821="",$F821="",$G821="",$H821="",$I821="",$J821="",$K821="",$L821=""),"",IF($B821="Female",1/(1+EXP(-SUMPRODUCT(Engine!$C$26082:$C$26113,INDIRECT("Coefficients!$BZ$2:$BZ$33")))),1/(1+EXP(-SUMPRODUCT(Engine!$C$26082:$C$26113,INDIRECT("Coefficients!$CA$2:$CA$33"))))))</f>
      </c>
      <c r="BC821" s="8">
        <f>IF(OR($B821="",$C821="",$D821="",$E821="",$F821="",$G821="",$H821="",$I821="",$J821="",$K821="",$L821=""),"",IF($B821="Female",1/(1+EXP(-SUMPRODUCT(Engine!$C$26082:$C$26113,INDIRECT("Coefficients!$CB$2:$CB$33")))),1/(1+EXP(-SUMPRODUCT(Engine!$C$26082:$C$26113,INDIRECT("Coefficients!$CC$2:$CC$33"))))))</f>
      </c>
      <c r="BD821" s="8">
        <f>IF(OR($B821="",$C821="",$D821="",$E821="",$F821="",$G821="",$H821="",$I821="",$J821="",$K821="",$L821=""),"",IF($B821="Female",1/(1+EXP(-SUMPRODUCT(Engine!$C$26082:$C$26113,INDIRECT("Coefficients!$CD$2:$CD$33")))),1/(1+EXP(-SUMPRODUCT(Engine!$C$26082:$C$26113,INDIRECT("Coefficients!$CE$2:$CE$33"))))))</f>
      </c>
      <c r="BE821" s="8">
        <f>IF(OR($B821="",$C821="",$D821="",$E821="",$F821="",$G821="",$H821="",$I821="",$J821="",$K821="",$L821=""),"",IF($B821="Female",1/(1+EXP(-SUMPRODUCT(Engine!$C$26082:$C$26113,INDIRECT("Coefficients!$CF$2:$CF$33")))),1/(1+EXP(-SUMPRODUCT(Engine!$C$26082:$C$26113,INDIRECT("Coefficients!$CG$2:$CG$33"))))))</f>
      </c>
      <c r="BF821" s="8">
        <f>IF(OR($B821="",$C821="",$D821="",$E821="",$F821="",$G821="",$H821="",$I821="",$J821="",$K821="",$L821=""),"",IF($B821="Female",1/(1+EXP(-SUMPRODUCT(Engine!$C$26082:$C$26113,INDIRECT("Coefficients!$CH$2:$CH$33")))),1/(1+EXP(-SUMPRODUCT(Engine!$C$26082:$C$26113,INDIRECT("Coefficients!$CI$2:$CI$33"))))))</f>
      </c>
      <c r="BG821" s="8">
        <f>IF(OR($B821="",$C821="",$D821="",$E821="",$F821="",$G821="",$H821="",$I821="",$J821="",$K821="",$L821=""),"",IF($B821="Female",1/(1+EXP(-SUMPRODUCT(Engine!$C$26082:$C$26113,INDIRECT("Coefficients!$CJ$2:$CJ$33")))),1/(1+EXP(-SUMPRODUCT(Engine!$C$26082:$C$26113,INDIRECT("Coefficients!$CK$2:$CK$33"))))))</f>
      </c>
      <c r="BH821" s="8">
        <f>IF(OR($B821="",$C821="",$D821="",$E821="",$F821="",$G821="",$H821="",$I821="",$J821="",$K821="",$L821=""),"",IF($B821="Female",1/(1+EXP(-SUMPRODUCT(Engine!$C$26082:$C$26113,INDIRECT("Coefficients!$CL$2:$CL$33")))),1/(1+EXP(-SUMPRODUCT(Engine!$C$26082:$C$26113,INDIRECT("Coefficients!$CM$2:$CM$33"))))))</f>
      </c>
      <c r="BI821" s="8">
        <f>IF(OR($B821="",$C821="",$D821="",$E821="",$F821="",$G821="",$H821="",$I821="",$J821="",$K821="",$L821=""),"",IF($B821="Female",1/(1+EXP(-SUMPRODUCT(Engine!$C$26082:$C$26113,INDIRECT("Coefficients!$CN$2:$CN$33")))),1/(1+EXP(-SUMPRODUCT(Engine!$C$26082:$C$26113,INDIRECT("Coefficients!$CO$2:$CO$33"))))))</f>
      </c>
      <c r="BJ821" s="8">
        <f>IF(OR($B821="",$C821="",$D821="",$E821="",$F821="",$G821="",$H821="",$I821="",$J821="",$K821="",$L821=""),"",IF($B821="Female",1/(1+EXP(-SUMPRODUCT(Engine!$C$26082:$C$26113,INDIRECT("Coefficients!$CP$2:$CP$33")))),1/(1+EXP(-SUMPRODUCT(Engine!$C$26082:$C$26113,INDIRECT("Coefficients!$CQ$2:$CQ$33"))))))</f>
      </c>
      <c r="BK821" s="8">
        <f>IF(OR($B821="",$C821="",$D821="",$E821="",$F821="",$G821="",$H821="",$I821="",$J821="",$K821="",$L821=""),"",IF($B821="Female",1/(1+EXP(-SUMPRODUCT(Engine!$C$26082:$C$26113,INDIRECT("Coefficients!$CR$2:$CR$33")))),1/(1+EXP(-SUMPRODUCT(Engine!$C$26082:$C$26113,INDIRECT("Coefficients!$CS$2:$CS$33"))))))</f>
      </c>
      <c r="BL821" s="8">
        <f>IF(OR($B821="",$C821="",$D821="",$E821="",$F821="",$G821="",$H821="",$I821="",$J821="",$K821="",$L821=""),"",IF($B821="Female",1/(1+EXP(-SUMPRODUCT(Engine!$C$26082:$C$26113,INDIRECT("Coefficients!$CT$2:$CT$33")))),1/(1+EXP(-SUMPRODUCT(Engine!$C$26082:$C$26113,INDIRECT("Coefficients!$CU$2:$CU$33"))))))</f>
      </c>
      <c r="BM821" s="8">
        <f>IF(OR($B821="",$C821="",$D821="",$E821="",$F821="",$G821="",$H821="",$I821="",$J821="",$K821="",$L821=""),"",IF($B821="Female",1/(1+EXP(-SUMPRODUCT(Engine!$C$26082:$C$26113,INDIRECT("Coefficients!$CV$2:$CV$33")))),1/(1+EXP(-SUMPRODUCT(Engine!$C$26082:$C$26113,INDIRECT("Coefficients!$CW$2:$CW$33"))))))</f>
      </c>
    </row>
    <row r="822" spans="1:6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8">
        <f>IF(OR($B822="",$C822="",$D822="",$E822="",$F822="",$G822="",$H822="",$I822="",$J822="",$K822="",$L822=""),"",IF($B822="Female",1/(1+EXP(-SUMPRODUCT(Engine!$C$26114:$C$26145,INDIRECT("Coefficients!$B$2:$B$33")))),1/(1+EXP(-SUMPRODUCT(Engine!$C$26114:$C$26145,INDIRECT("Coefficients!$C$2:$C$33"))))))</f>
      </c>
      <c r="Q822" s="8">
        <f>IF(OR($B822="",$C822="",$D822="",$E822="",$F822="",$G822="",$H822="",$I822="",$J822="",$K822="",$L822=""),"",IF($B822="Female",1/(1+EXP(-SUMPRODUCT(Engine!$C$26114:$C$26145,INDIRECT("Coefficients!$D$2:$D$33")))),1/(1+EXP(-SUMPRODUCT(Engine!$C$26114:$C$26145,INDIRECT("Coefficients!$E$2:$E$33"))))))</f>
      </c>
      <c r="R822" s="8">
        <f>IF(OR($B822="",$C822="",$D822="",$E822="",$F822="",$G822="",$H822="",$I822="",$J822="",$K822="",$L822=""),"",IF($B822="Female",1/(1+EXP(-SUMPRODUCT(Engine!$C$26114:$C$26145,INDIRECT("Coefficients!$F$2:$F$33")))),1/(1+EXP(-SUMPRODUCT(Engine!$C$26114:$C$26145,INDIRECT("Coefficients!$G$2:$G$33"))))))</f>
      </c>
      <c r="S822" s="8">
        <f>IF(OR($B822="",$C822="",$D822="",$E822="",$F822="",$G822="",$H822="",$I822="",$J822="",$K822="",$L822=""),"",IF($B822="Female",1/(1+EXP(-SUMPRODUCT(Engine!$C$26114:$C$26145,INDIRECT("Coefficients!$H$2:$H$33")))),1/(1+EXP(-SUMPRODUCT(Engine!$C$26114:$C$26145,INDIRECT("Coefficients!$I$2:$I$33"))))))</f>
      </c>
      <c r="T822" s="8">
        <f>IF(OR($B822="",$C822="",$D822="",$E822="",$F822="",$G822="",$H822="",$I822="",$J822="",$K822="",$L822=""),"",IF($B822="Female",1/(1+EXP(-SUMPRODUCT(Engine!$C$26114:$C$26145,INDIRECT("Coefficients!$J$2:$J$33")))),1/(1+EXP(-SUMPRODUCT(Engine!$C$26114:$C$26145,INDIRECT("Coefficients!$K$2:$K$33"))))))</f>
      </c>
      <c r="U822" s="8">
        <f>IF(OR($B822="",$C822="",$D822="",$E822="",$F822="",$G822="",$H822="",$I822="",$J822="",$K822="",$L822=""),"",IF($B822="Female",1/(1+EXP(-SUMPRODUCT(Engine!$C$26114:$C$26145,INDIRECT("Coefficients!$L$2:$L$33")))),1/(1+EXP(-SUMPRODUCT(Engine!$C$26114:$C$26145,INDIRECT("Coefficients!$M$2:$M$33"))))))</f>
      </c>
      <c r="V822" s="8">
        <f>IF(OR($B822="",$C822="",$D822="",$E822="",$F822="",$G822="",$H822="",$I822="",$J822="",$K822="",$L822=""),"",IF($B822="Female",1/(1+EXP(-SUMPRODUCT(Engine!$C$26114:$C$26145,INDIRECT("Coefficients!$N$2:$N$33")))),1/(1+EXP(-SUMPRODUCT(Engine!$C$26114:$C$26145,INDIRECT("Coefficients!$O$2:$O$33"))))))</f>
      </c>
      <c r="W822" s="8">
        <f>IF(OR($B822="",$C822="",$D822="",$E822="",$F822="",$G822="",$H822="",$I822="",$J822="",$K822="",$L822=""),"",IF($B822="Female",1/(1+EXP(-SUMPRODUCT(Engine!$C$26114:$C$26145,INDIRECT("Coefficients!$P$2:$P$33")))),1/(1+EXP(-SUMPRODUCT(Engine!$C$26114:$C$26145,INDIRECT("Coefficients!$Q$2:$Q$33"))))))</f>
      </c>
      <c r="X822" s="8">
        <f>IF(OR($B822="",$C822="",$D822="",$E822="",$F822="",$G822="",$H822="",$I822="",$J822="",$K822="",$L822=""),"",IF($B822="Female",1/(1+EXP(-SUMPRODUCT(Engine!$C$26114:$C$26145,INDIRECT("Coefficients!$R$2:$R$33")))),1/(1+EXP(-SUMPRODUCT(Engine!$C$26114:$C$26145,INDIRECT("Coefficients!$S$2:$S$33"))))))</f>
      </c>
      <c r="Y822" s="8">
        <f>IF(OR($B822="",$C822="",$D822="",$E822="",$F822="",$G822="",$H822="",$I822="",$J822="",$K822="",$L822=""),"",IF($B822="Female",1/(1+EXP(-SUMPRODUCT(Engine!$C$26114:$C$26145,INDIRECT("Coefficients!$T$2:$T$33")))),1/(1+EXP(-SUMPRODUCT(Engine!$C$26114:$C$26145,INDIRECT("Coefficients!$U$2:$U$33"))))))</f>
      </c>
      <c r="Z822" s="8">
        <f>IF(OR($B822="",$C822="",$D822="",$E822="",$F822="",$G822="",$H822="",$I822="",$J822="",$K822="",$L822=""),"",IF($B822="Female",1/(1+EXP(-SUMPRODUCT(Engine!$C$26114:$C$26145,INDIRECT("Coefficients!$V$2:$V$33")))),1/(1+EXP(-SUMPRODUCT(Engine!$C$26114:$C$26145,INDIRECT("Coefficients!$W$2:$W$33"))))))</f>
      </c>
      <c r="AA822" s="8">
        <f>IF(OR($B822="",$C822="",$D822="",$E822="",$F822="",$G822="",$H822="",$I822="",$J822="",$K822="",$L822=""),"",IF($B822="Female",1/(1+EXP(-SUMPRODUCT(Engine!$C$26114:$C$26145,INDIRECT("Coefficients!$X$2:$X$33")))),1/(1+EXP(-SUMPRODUCT(Engine!$C$26114:$C$26145,INDIRECT("Coefficients!$Y$2:$Y$33"))))))</f>
      </c>
      <c r="AB822" s="8">
        <f>IF(OR($B822="",$C822="",$D822="",$E822="",$F822="",$G822="",$H822="",$I822="",$J822="",$K822="",$L822=""),"",IF($B822="Female",1/(1+EXP(-SUMPRODUCT(Engine!$C$26114:$C$26145,INDIRECT("Coefficients!$Z$2:$Z$33")))),1/(1+EXP(-SUMPRODUCT(Engine!$C$26114:$C$26145,INDIRECT("Coefficients!$AA$2:$AA$33"))))))</f>
      </c>
      <c r="AC822" s="8">
        <f>IF(OR($B822="",$C822="",$D822="",$E822="",$F822="",$G822="",$H822="",$I822="",$J822="",$K822="",$L822=""),"",IF($B822="Female",1/(1+EXP(-SUMPRODUCT(Engine!$C$26114:$C$26145,INDIRECT("Coefficients!$AB$2:$AB$33")))),1/(1+EXP(-SUMPRODUCT(Engine!$C$26114:$C$26145,INDIRECT("Coefficients!$AC$2:$AC$33"))))))</f>
      </c>
      <c r="AD822" s="8">
        <f>IF(OR($B822="",$C822="",$D822="",$E822="",$F822="",$G822="",$H822="",$I822="",$J822="",$K822="",$L822=""),"",IF($B822="Female",1/(1+EXP(-SUMPRODUCT(Engine!$C$26114:$C$26145,INDIRECT("Coefficients!$AD$2:$AD$33")))),1/(1+EXP(-SUMPRODUCT(Engine!$C$26114:$C$26145,INDIRECT("Coefficients!$AE$2:$AE$33"))))))</f>
      </c>
      <c r="AE822" s="8">
        <f>IF(OR($B822="",$C822="",$D822="",$E822="",$F822="",$G822="",$H822="",$I822="",$J822="",$K822="",$L822=""),"",IF($B822="Female",1/(1+EXP(-SUMPRODUCT(Engine!$C$26114:$C$26145,INDIRECT("Coefficients!$AF$2:$AF$33")))),1/(1+EXP(-SUMPRODUCT(Engine!$C$26114:$C$26145,INDIRECT("Coefficients!$AG$2:$AG$33"))))))</f>
      </c>
      <c r="AF822" s="8">
        <f>IF(OR($B822="",$C822="",$D822="",$E822="",$F822="",$G822="",$H822="",$I822="",$J822="",$K822="",$L822=""),"",IF($B822="Female",1/(1+EXP(-SUMPRODUCT(Engine!$C$26114:$C$26145,INDIRECT("Coefficients!$AH$2:$AH$33")))),1/(1+EXP(-SUMPRODUCT(Engine!$C$26114:$C$26145,INDIRECT("Coefficients!$AI$2:$AI$33"))))))</f>
      </c>
      <c r="AG822" s="8">
        <f>IF(OR($B822="",$C822="",$D822="",$E822="",$F822="",$G822="",$H822="",$I822="",$J822="",$K822="",$L822=""),"",IF($B822="Female",1/(1+EXP(-SUMPRODUCT(Engine!$C$26114:$C$26145,INDIRECT("Coefficients!$AJ$2:$AJ$33")))),1/(1+EXP(-SUMPRODUCT(Engine!$C$26114:$C$26145,INDIRECT("Coefficients!$AK$2:$AK$33"))))))</f>
      </c>
      <c r="AH822" s="8">
        <f>IF(OR($B822="",$C822="",$D822="",$E822="",$F822="",$G822="",$H822="",$I822="",$J822="",$K822="",$L822=""),"",IF($B822="Female",1/(1+EXP(-SUMPRODUCT(Engine!$C$26114:$C$26145,INDIRECT("Coefficients!$AL$2:$AL$33")))),1/(1+EXP(-SUMPRODUCT(Engine!$C$26114:$C$26145,INDIRECT("Coefficients!$AM$2:$AM$33"))))))</f>
      </c>
      <c r="AI822" s="8">
        <f>IF(OR($B822="",$C822="",$D822="",$E822="",$F822="",$G822="",$H822="",$I822="",$J822="",$K822="",$L822=""),"",IF($B822="Female",1/(1+EXP(-SUMPRODUCT(Engine!$C$26114:$C$26145,INDIRECT("Coefficients!$AN$2:$AN$33")))),1/(1+EXP(-SUMPRODUCT(Engine!$C$26114:$C$26145,INDIRECT("Coefficients!$AO$2:$AO$33"))))))</f>
      </c>
      <c r="AJ822" s="8">
        <f>IF(OR($B822="",$C822="",$D822="",$E822="",$F822="",$G822="",$H822="",$I822="",$J822="",$K822="",$L822=""),"",IF($B822="Female",1/(1+EXP(-SUMPRODUCT(Engine!$C$26114:$C$26145,INDIRECT("Coefficients!$AP$2:$AP$33")))),1/(1+EXP(-SUMPRODUCT(Engine!$C$26114:$C$26145,INDIRECT("Coefficients!$AQ$2:$AQ$33"))))))</f>
      </c>
      <c r="AK822" s="8">
        <f>IF(OR($B822="",$C822="",$D822="",$E822="",$F822="",$G822="",$H822="",$I822="",$J822="",$K822="",$L822=""),"",IF($B822="Female",1/(1+EXP(-SUMPRODUCT(Engine!$C$26114:$C$26145,INDIRECT("Coefficients!$AR$2:$AR$33")))),1/(1+EXP(-SUMPRODUCT(Engine!$C$26114:$C$26145,INDIRECT("Coefficients!$AS$2:$AS$33"))))))</f>
      </c>
      <c r="AL822" s="8">
        <f>IF(OR($B822="",$C822="",$D822="",$E822="",$F822="",$G822="",$H822="",$I822="",$J822="",$K822="",$L822=""),"",IF($B822="Female",1/(1+EXP(-SUMPRODUCT(Engine!$C$26114:$C$26145,INDIRECT("Coefficients!$AT$2:$AT$33")))),1/(1+EXP(-SUMPRODUCT(Engine!$C$26114:$C$26145,INDIRECT("Coefficients!$AU$2:$AU$33"))))))</f>
      </c>
      <c r="AM822" s="8">
        <f>IF(OR($B822="",$C822="",$D822="",$E822="",$F822="",$G822="",$H822="",$I822="",$J822="",$K822="",$L822=""),"",IF($B822="Female",1/(1+EXP(-SUMPRODUCT(Engine!$C$26114:$C$26145,INDIRECT("Coefficients!$AV$2:$AV$33")))),1/(1+EXP(-SUMPRODUCT(Engine!$C$26114:$C$26145,INDIRECT("Coefficients!$AW$2:$AW$33"))))))</f>
      </c>
      <c r="AN822" s="8">
        <f>IF(OR($B822="",$C822="",$D822="",$E822="",$F822="",$G822="",$H822="",$I822="",$J822="",$K822="",$L822=""),"",IF($B822="Female",1/(1+EXP(-SUMPRODUCT(Engine!$C$26114:$C$26145,INDIRECT("Coefficients!$AX$2:$AX$33")))),1/(1+EXP(-SUMPRODUCT(Engine!$C$26114:$C$26145,INDIRECT("Coefficients!$AY$2:$AY$33"))))))</f>
      </c>
      <c r="AO822" s="8">
        <f>IF(OR($B822="",$C822="",$D822="",$E822="",$F822="",$G822="",$H822="",$I822="",$J822="",$K822="",$L822=""),"",IF($B822="Female",1/(1+EXP(-SUMPRODUCT(Engine!$C$26114:$C$26145,INDIRECT("Coefficients!$AZ$2:$AZ$33")))),1/(1+EXP(-SUMPRODUCT(Engine!$C$26114:$C$26145,INDIRECT("Coefficients!$BA$2:$BA$33"))))))</f>
      </c>
      <c r="AP822" s="8">
        <f>IF(OR($B822="",$C822="",$D822="",$E822="",$F822="",$G822="",$H822="",$I822="",$J822="",$K822="",$L822=""),"",IF($B822="Female",1/(1+EXP(-SUMPRODUCT(Engine!$C$26114:$C$26145,INDIRECT("Coefficients!$BB$2:$BB$33")))),1/(1+EXP(-SUMPRODUCT(Engine!$C$26114:$C$26145,INDIRECT("Coefficients!$BC$2:$BC$33"))))))</f>
      </c>
      <c r="AQ822" s="8">
        <f>IF(OR($B822="",$C822="",$D822="",$E822="",$F822="",$G822="",$H822="",$I822="",$J822="",$K822="",$L822=""),"",IF($B822="Female",1/(1+EXP(-SUMPRODUCT(Engine!$C$26114:$C$26145,INDIRECT("Coefficients!$BD$2:$BD$33")))),1/(1+EXP(-SUMPRODUCT(Engine!$C$26114:$C$26145,INDIRECT("Coefficients!$BE$2:$BE$33"))))))</f>
      </c>
      <c r="AR822" s="8">
        <f>IF(OR($B822="",$C822="",$D822="",$E822="",$F822="",$G822="",$H822="",$I822="",$J822="",$K822="",$L822=""),"",IF($B822="Female",1/(1+EXP(-SUMPRODUCT(Engine!$C$26114:$C$26145,INDIRECT("Coefficients!$BF$2:$BF$33")))),1/(1+EXP(-SUMPRODUCT(Engine!$C$26114:$C$26145,INDIRECT("Coefficients!$BG$2:$BG$33"))))))</f>
      </c>
      <c r="AS822" s="8">
        <f>IF(OR($B822="",$C822="",$D822="",$E822="",$F822="",$G822="",$H822="",$I822="",$J822="",$K822="",$L822=""),"",IF($B822="Female",1/(1+EXP(-SUMPRODUCT(Engine!$C$26114:$C$26145,INDIRECT("Coefficients!$BH$2:$BH$33")))),1/(1+EXP(-SUMPRODUCT(Engine!$C$26114:$C$26145,INDIRECT("Coefficients!$BI$2:$BI$33"))))))</f>
      </c>
      <c r="AT822" s="8">
        <f>IF(OR($B822="",$C822="",$D822="",$E822="",$F822="",$G822="",$H822="",$I822="",$J822="",$K822="",$L822=""),"",IF($B822="Female",1/(1+EXP(-SUMPRODUCT(Engine!$C$26114:$C$26145,INDIRECT("Coefficients!$BJ$2:$BJ$33")))),1/(1+EXP(-SUMPRODUCT(Engine!$C$26114:$C$26145,INDIRECT("Coefficients!$BK$2:$BK$33"))))))</f>
      </c>
      <c r="AU822" s="8">
        <f>IF(OR($B822="",$C822="",$D822="",$E822="",$F822="",$G822="",$H822="",$I822="",$J822="",$K822="",$L822=""),"",IF($B822="Female",1/(1+EXP(-SUMPRODUCT(Engine!$C$26114:$C$26145,INDIRECT("Coefficients!$BL$2:$BL$33")))),1/(1+EXP(-SUMPRODUCT(Engine!$C$26114:$C$26145,INDIRECT("Coefficients!$BM$2:$BM$33"))))))</f>
      </c>
      <c r="AV822" s="8">
        <f>IF(OR($B822="",$C822="",$D822="",$E822="",$F822="",$G822="",$H822="",$I822="",$J822="",$K822="",$L822=""),"",IF($B822="Female",1/(1+EXP(-SUMPRODUCT(Engine!$C$26114:$C$26145,INDIRECT("Coefficients!$BN$2:$BN$33")))),1/(1+EXP(-SUMPRODUCT(Engine!$C$26114:$C$26145,INDIRECT("Coefficients!$BO$2:$BO$33"))))))</f>
      </c>
      <c r="AW822" s="8">
        <f>IF(OR($B822="",$C822="",$D822="",$E822="",$F822="",$G822="",$H822="",$I822="",$J822="",$K822="",$L822=""),"",IF($B822="Female",1/(1+EXP(-SUMPRODUCT(Engine!$C$26114:$C$26145,INDIRECT("Coefficients!$BP$2:$BP$33")))),1/(1+EXP(-SUMPRODUCT(Engine!$C$26114:$C$26145,INDIRECT("Coefficients!$BQ$2:$BQ$33"))))))</f>
      </c>
      <c r="AX822" s="8">
        <f>IF(OR($B822="",$C822="",$D822="",$E822="",$F822="",$G822="",$H822="",$I822="",$J822="",$K822="",$L822=""),"",IF($B822="Female",1/(1+EXP(-SUMPRODUCT(Engine!$C$26114:$C$26145,INDIRECT("Coefficients!$BR$2:$BR$33")))),1/(1+EXP(-SUMPRODUCT(Engine!$C$26114:$C$26145,INDIRECT("Coefficients!$BS$2:$BS$33"))))))</f>
      </c>
      <c r="AY822" s="8">
        <f>IF(OR($B822="",$C822="",$D822="",$E822="",$F822="",$G822="",$H822="",$I822="",$J822="",$K822="",$L822=""),"",IF($B822="Female",1/(1+EXP(-SUMPRODUCT(Engine!$C$26114:$C$26145,INDIRECT("Coefficients!$BT$2:$BT$33")))),1/(1+EXP(-SUMPRODUCT(Engine!$C$26114:$C$26145,INDIRECT("Coefficients!$BU$2:$BU$33"))))))</f>
      </c>
      <c r="AZ822" s="8">
        <f>IF(OR($B822="",$C822="",$D822="",$E822="",$F822="",$G822="",$H822="",$I822="",$J822="",$K822="",$L822=""),"",IF($B822="Female",1/(1+EXP(-SUMPRODUCT(Engine!$C$26114:$C$26145,INDIRECT("Coefficients!$BV$2:$BV$33")))),1/(1+EXP(-SUMPRODUCT(Engine!$C$26114:$C$26145,INDIRECT("Coefficients!$BW$2:$BW$33"))))))</f>
      </c>
      <c r="BA822" s="8">
        <f>IF(OR($B822="",$C822="",$D822="",$E822="",$F822="",$G822="",$H822="",$I822="",$J822="",$K822="",$L822=""),"",IF($B822="Female",1/(1+EXP(-SUMPRODUCT(Engine!$C$26114:$C$26145,INDIRECT("Coefficients!$BX$2:$BX$33")))),1/(1+EXP(-SUMPRODUCT(Engine!$C$26114:$C$26145,INDIRECT("Coefficients!$BY$2:$BY$33"))))))</f>
      </c>
      <c r="BB822" s="8">
        <f>IF(OR($B822="",$C822="",$D822="",$E822="",$F822="",$G822="",$H822="",$I822="",$J822="",$K822="",$L822=""),"",IF($B822="Female",1/(1+EXP(-SUMPRODUCT(Engine!$C$26114:$C$26145,INDIRECT("Coefficients!$BZ$2:$BZ$33")))),1/(1+EXP(-SUMPRODUCT(Engine!$C$26114:$C$26145,INDIRECT("Coefficients!$CA$2:$CA$33"))))))</f>
      </c>
      <c r="BC822" s="8">
        <f>IF(OR($B822="",$C822="",$D822="",$E822="",$F822="",$G822="",$H822="",$I822="",$J822="",$K822="",$L822=""),"",IF($B822="Female",1/(1+EXP(-SUMPRODUCT(Engine!$C$26114:$C$26145,INDIRECT("Coefficients!$CB$2:$CB$33")))),1/(1+EXP(-SUMPRODUCT(Engine!$C$26114:$C$26145,INDIRECT("Coefficients!$CC$2:$CC$33"))))))</f>
      </c>
      <c r="BD822" s="8">
        <f>IF(OR($B822="",$C822="",$D822="",$E822="",$F822="",$G822="",$H822="",$I822="",$J822="",$K822="",$L822=""),"",IF($B822="Female",1/(1+EXP(-SUMPRODUCT(Engine!$C$26114:$C$26145,INDIRECT("Coefficients!$CD$2:$CD$33")))),1/(1+EXP(-SUMPRODUCT(Engine!$C$26114:$C$26145,INDIRECT("Coefficients!$CE$2:$CE$33"))))))</f>
      </c>
      <c r="BE822" s="8">
        <f>IF(OR($B822="",$C822="",$D822="",$E822="",$F822="",$G822="",$H822="",$I822="",$J822="",$K822="",$L822=""),"",IF($B822="Female",1/(1+EXP(-SUMPRODUCT(Engine!$C$26114:$C$26145,INDIRECT("Coefficients!$CF$2:$CF$33")))),1/(1+EXP(-SUMPRODUCT(Engine!$C$26114:$C$26145,INDIRECT("Coefficients!$CG$2:$CG$33"))))))</f>
      </c>
      <c r="BF822" s="8">
        <f>IF(OR($B822="",$C822="",$D822="",$E822="",$F822="",$G822="",$H822="",$I822="",$J822="",$K822="",$L822=""),"",IF($B822="Female",1/(1+EXP(-SUMPRODUCT(Engine!$C$26114:$C$26145,INDIRECT("Coefficients!$CH$2:$CH$33")))),1/(1+EXP(-SUMPRODUCT(Engine!$C$26114:$C$26145,INDIRECT("Coefficients!$CI$2:$CI$33"))))))</f>
      </c>
      <c r="BG822" s="8">
        <f>IF(OR($B822="",$C822="",$D822="",$E822="",$F822="",$G822="",$H822="",$I822="",$J822="",$K822="",$L822=""),"",IF($B822="Female",1/(1+EXP(-SUMPRODUCT(Engine!$C$26114:$C$26145,INDIRECT("Coefficients!$CJ$2:$CJ$33")))),1/(1+EXP(-SUMPRODUCT(Engine!$C$26114:$C$26145,INDIRECT("Coefficients!$CK$2:$CK$33"))))))</f>
      </c>
      <c r="BH822" s="8">
        <f>IF(OR($B822="",$C822="",$D822="",$E822="",$F822="",$G822="",$H822="",$I822="",$J822="",$K822="",$L822=""),"",IF($B822="Female",1/(1+EXP(-SUMPRODUCT(Engine!$C$26114:$C$26145,INDIRECT("Coefficients!$CL$2:$CL$33")))),1/(1+EXP(-SUMPRODUCT(Engine!$C$26114:$C$26145,INDIRECT("Coefficients!$CM$2:$CM$33"))))))</f>
      </c>
      <c r="BI822" s="8">
        <f>IF(OR($B822="",$C822="",$D822="",$E822="",$F822="",$G822="",$H822="",$I822="",$J822="",$K822="",$L822=""),"",IF($B822="Female",1/(1+EXP(-SUMPRODUCT(Engine!$C$26114:$C$26145,INDIRECT("Coefficients!$CN$2:$CN$33")))),1/(1+EXP(-SUMPRODUCT(Engine!$C$26114:$C$26145,INDIRECT("Coefficients!$CO$2:$CO$33"))))))</f>
      </c>
      <c r="BJ822" s="8">
        <f>IF(OR($B822="",$C822="",$D822="",$E822="",$F822="",$G822="",$H822="",$I822="",$J822="",$K822="",$L822=""),"",IF($B822="Female",1/(1+EXP(-SUMPRODUCT(Engine!$C$26114:$C$26145,INDIRECT("Coefficients!$CP$2:$CP$33")))),1/(1+EXP(-SUMPRODUCT(Engine!$C$26114:$C$26145,INDIRECT("Coefficients!$CQ$2:$CQ$33"))))))</f>
      </c>
      <c r="BK822" s="8">
        <f>IF(OR($B822="",$C822="",$D822="",$E822="",$F822="",$G822="",$H822="",$I822="",$J822="",$K822="",$L822=""),"",IF($B822="Female",1/(1+EXP(-SUMPRODUCT(Engine!$C$26114:$C$26145,INDIRECT("Coefficients!$CR$2:$CR$33")))),1/(1+EXP(-SUMPRODUCT(Engine!$C$26114:$C$26145,INDIRECT("Coefficients!$CS$2:$CS$33"))))))</f>
      </c>
      <c r="BL822" s="8">
        <f>IF(OR($B822="",$C822="",$D822="",$E822="",$F822="",$G822="",$H822="",$I822="",$J822="",$K822="",$L822=""),"",IF($B822="Female",1/(1+EXP(-SUMPRODUCT(Engine!$C$26114:$C$26145,INDIRECT("Coefficients!$CT$2:$CT$33")))),1/(1+EXP(-SUMPRODUCT(Engine!$C$26114:$C$26145,INDIRECT("Coefficients!$CU$2:$CU$33"))))))</f>
      </c>
      <c r="BM822" s="8">
        <f>IF(OR($B822="",$C822="",$D822="",$E822="",$F822="",$G822="",$H822="",$I822="",$J822="",$K822="",$L822=""),"",IF($B822="Female",1/(1+EXP(-SUMPRODUCT(Engine!$C$26114:$C$26145,INDIRECT("Coefficients!$CV$2:$CV$33")))),1/(1+EXP(-SUMPRODUCT(Engine!$C$26114:$C$26145,INDIRECT("Coefficients!$CW$2:$CW$33"))))))</f>
      </c>
    </row>
    <row r="823" spans="1:6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8">
        <f>IF(OR($B823="",$C823="",$D823="",$E823="",$F823="",$G823="",$H823="",$I823="",$J823="",$K823="",$L823=""),"",IF($B823="Female",1/(1+EXP(-SUMPRODUCT(Engine!$C$26146:$C$26177,INDIRECT("Coefficients!$B$2:$B$33")))),1/(1+EXP(-SUMPRODUCT(Engine!$C$26146:$C$26177,INDIRECT("Coefficients!$C$2:$C$33"))))))</f>
      </c>
      <c r="Q823" s="8">
        <f>IF(OR($B823="",$C823="",$D823="",$E823="",$F823="",$G823="",$H823="",$I823="",$J823="",$K823="",$L823=""),"",IF($B823="Female",1/(1+EXP(-SUMPRODUCT(Engine!$C$26146:$C$26177,INDIRECT("Coefficients!$D$2:$D$33")))),1/(1+EXP(-SUMPRODUCT(Engine!$C$26146:$C$26177,INDIRECT("Coefficients!$E$2:$E$33"))))))</f>
      </c>
      <c r="R823" s="8">
        <f>IF(OR($B823="",$C823="",$D823="",$E823="",$F823="",$G823="",$H823="",$I823="",$J823="",$K823="",$L823=""),"",IF($B823="Female",1/(1+EXP(-SUMPRODUCT(Engine!$C$26146:$C$26177,INDIRECT("Coefficients!$F$2:$F$33")))),1/(1+EXP(-SUMPRODUCT(Engine!$C$26146:$C$26177,INDIRECT("Coefficients!$G$2:$G$33"))))))</f>
      </c>
      <c r="S823" s="8">
        <f>IF(OR($B823="",$C823="",$D823="",$E823="",$F823="",$G823="",$H823="",$I823="",$J823="",$K823="",$L823=""),"",IF($B823="Female",1/(1+EXP(-SUMPRODUCT(Engine!$C$26146:$C$26177,INDIRECT("Coefficients!$H$2:$H$33")))),1/(1+EXP(-SUMPRODUCT(Engine!$C$26146:$C$26177,INDIRECT("Coefficients!$I$2:$I$33"))))))</f>
      </c>
      <c r="T823" s="8">
        <f>IF(OR($B823="",$C823="",$D823="",$E823="",$F823="",$G823="",$H823="",$I823="",$J823="",$K823="",$L823=""),"",IF($B823="Female",1/(1+EXP(-SUMPRODUCT(Engine!$C$26146:$C$26177,INDIRECT("Coefficients!$J$2:$J$33")))),1/(1+EXP(-SUMPRODUCT(Engine!$C$26146:$C$26177,INDIRECT("Coefficients!$K$2:$K$33"))))))</f>
      </c>
      <c r="U823" s="8">
        <f>IF(OR($B823="",$C823="",$D823="",$E823="",$F823="",$G823="",$H823="",$I823="",$J823="",$K823="",$L823=""),"",IF($B823="Female",1/(1+EXP(-SUMPRODUCT(Engine!$C$26146:$C$26177,INDIRECT("Coefficients!$L$2:$L$33")))),1/(1+EXP(-SUMPRODUCT(Engine!$C$26146:$C$26177,INDIRECT("Coefficients!$M$2:$M$33"))))))</f>
      </c>
      <c r="V823" s="8">
        <f>IF(OR($B823="",$C823="",$D823="",$E823="",$F823="",$G823="",$H823="",$I823="",$J823="",$K823="",$L823=""),"",IF($B823="Female",1/(1+EXP(-SUMPRODUCT(Engine!$C$26146:$C$26177,INDIRECT("Coefficients!$N$2:$N$33")))),1/(1+EXP(-SUMPRODUCT(Engine!$C$26146:$C$26177,INDIRECT("Coefficients!$O$2:$O$33"))))))</f>
      </c>
      <c r="W823" s="8">
        <f>IF(OR($B823="",$C823="",$D823="",$E823="",$F823="",$G823="",$H823="",$I823="",$J823="",$K823="",$L823=""),"",IF($B823="Female",1/(1+EXP(-SUMPRODUCT(Engine!$C$26146:$C$26177,INDIRECT("Coefficients!$P$2:$P$33")))),1/(1+EXP(-SUMPRODUCT(Engine!$C$26146:$C$26177,INDIRECT("Coefficients!$Q$2:$Q$33"))))))</f>
      </c>
      <c r="X823" s="8">
        <f>IF(OR($B823="",$C823="",$D823="",$E823="",$F823="",$G823="",$H823="",$I823="",$J823="",$K823="",$L823=""),"",IF($B823="Female",1/(1+EXP(-SUMPRODUCT(Engine!$C$26146:$C$26177,INDIRECT("Coefficients!$R$2:$R$33")))),1/(1+EXP(-SUMPRODUCT(Engine!$C$26146:$C$26177,INDIRECT("Coefficients!$S$2:$S$33"))))))</f>
      </c>
      <c r="Y823" s="8">
        <f>IF(OR($B823="",$C823="",$D823="",$E823="",$F823="",$G823="",$H823="",$I823="",$J823="",$K823="",$L823=""),"",IF($B823="Female",1/(1+EXP(-SUMPRODUCT(Engine!$C$26146:$C$26177,INDIRECT("Coefficients!$T$2:$T$33")))),1/(1+EXP(-SUMPRODUCT(Engine!$C$26146:$C$26177,INDIRECT("Coefficients!$U$2:$U$33"))))))</f>
      </c>
      <c r="Z823" s="8">
        <f>IF(OR($B823="",$C823="",$D823="",$E823="",$F823="",$G823="",$H823="",$I823="",$J823="",$K823="",$L823=""),"",IF($B823="Female",1/(1+EXP(-SUMPRODUCT(Engine!$C$26146:$C$26177,INDIRECT("Coefficients!$V$2:$V$33")))),1/(1+EXP(-SUMPRODUCT(Engine!$C$26146:$C$26177,INDIRECT("Coefficients!$W$2:$W$33"))))))</f>
      </c>
      <c r="AA823" s="8">
        <f>IF(OR($B823="",$C823="",$D823="",$E823="",$F823="",$G823="",$H823="",$I823="",$J823="",$K823="",$L823=""),"",IF($B823="Female",1/(1+EXP(-SUMPRODUCT(Engine!$C$26146:$C$26177,INDIRECT("Coefficients!$X$2:$X$33")))),1/(1+EXP(-SUMPRODUCT(Engine!$C$26146:$C$26177,INDIRECT("Coefficients!$Y$2:$Y$33"))))))</f>
      </c>
      <c r="AB823" s="8">
        <f>IF(OR($B823="",$C823="",$D823="",$E823="",$F823="",$G823="",$H823="",$I823="",$J823="",$K823="",$L823=""),"",IF($B823="Female",1/(1+EXP(-SUMPRODUCT(Engine!$C$26146:$C$26177,INDIRECT("Coefficients!$Z$2:$Z$33")))),1/(1+EXP(-SUMPRODUCT(Engine!$C$26146:$C$26177,INDIRECT("Coefficients!$AA$2:$AA$33"))))))</f>
      </c>
      <c r="AC823" s="8">
        <f>IF(OR($B823="",$C823="",$D823="",$E823="",$F823="",$G823="",$H823="",$I823="",$J823="",$K823="",$L823=""),"",IF($B823="Female",1/(1+EXP(-SUMPRODUCT(Engine!$C$26146:$C$26177,INDIRECT("Coefficients!$AB$2:$AB$33")))),1/(1+EXP(-SUMPRODUCT(Engine!$C$26146:$C$26177,INDIRECT("Coefficients!$AC$2:$AC$33"))))))</f>
      </c>
      <c r="AD823" s="8">
        <f>IF(OR($B823="",$C823="",$D823="",$E823="",$F823="",$G823="",$H823="",$I823="",$J823="",$K823="",$L823=""),"",IF($B823="Female",1/(1+EXP(-SUMPRODUCT(Engine!$C$26146:$C$26177,INDIRECT("Coefficients!$AD$2:$AD$33")))),1/(1+EXP(-SUMPRODUCT(Engine!$C$26146:$C$26177,INDIRECT("Coefficients!$AE$2:$AE$33"))))))</f>
      </c>
      <c r="AE823" s="8">
        <f>IF(OR($B823="",$C823="",$D823="",$E823="",$F823="",$G823="",$H823="",$I823="",$J823="",$K823="",$L823=""),"",IF($B823="Female",1/(1+EXP(-SUMPRODUCT(Engine!$C$26146:$C$26177,INDIRECT("Coefficients!$AF$2:$AF$33")))),1/(1+EXP(-SUMPRODUCT(Engine!$C$26146:$C$26177,INDIRECT("Coefficients!$AG$2:$AG$33"))))))</f>
      </c>
      <c r="AF823" s="8">
        <f>IF(OR($B823="",$C823="",$D823="",$E823="",$F823="",$G823="",$H823="",$I823="",$J823="",$K823="",$L823=""),"",IF($B823="Female",1/(1+EXP(-SUMPRODUCT(Engine!$C$26146:$C$26177,INDIRECT("Coefficients!$AH$2:$AH$33")))),1/(1+EXP(-SUMPRODUCT(Engine!$C$26146:$C$26177,INDIRECT("Coefficients!$AI$2:$AI$33"))))))</f>
      </c>
      <c r="AG823" s="8">
        <f>IF(OR($B823="",$C823="",$D823="",$E823="",$F823="",$G823="",$H823="",$I823="",$J823="",$K823="",$L823=""),"",IF($B823="Female",1/(1+EXP(-SUMPRODUCT(Engine!$C$26146:$C$26177,INDIRECT("Coefficients!$AJ$2:$AJ$33")))),1/(1+EXP(-SUMPRODUCT(Engine!$C$26146:$C$26177,INDIRECT("Coefficients!$AK$2:$AK$33"))))))</f>
      </c>
      <c r="AH823" s="8">
        <f>IF(OR($B823="",$C823="",$D823="",$E823="",$F823="",$G823="",$H823="",$I823="",$J823="",$K823="",$L823=""),"",IF($B823="Female",1/(1+EXP(-SUMPRODUCT(Engine!$C$26146:$C$26177,INDIRECT("Coefficients!$AL$2:$AL$33")))),1/(1+EXP(-SUMPRODUCT(Engine!$C$26146:$C$26177,INDIRECT("Coefficients!$AM$2:$AM$33"))))))</f>
      </c>
      <c r="AI823" s="8">
        <f>IF(OR($B823="",$C823="",$D823="",$E823="",$F823="",$G823="",$H823="",$I823="",$J823="",$K823="",$L823=""),"",IF($B823="Female",1/(1+EXP(-SUMPRODUCT(Engine!$C$26146:$C$26177,INDIRECT("Coefficients!$AN$2:$AN$33")))),1/(1+EXP(-SUMPRODUCT(Engine!$C$26146:$C$26177,INDIRECT("Coefficients!$AO$2:$AO$33"))))))</f>
      </c>
      <c r="AJ823" s="8">
        <f>IF(OR($B823="",$C823="",$D823="",$E823="",$F823="",$G823="",$H823="",$I823="",$J823="",$K823="",$L823=""),"",IF($B823="Female",1/(1+EXP(-SUMPRODUCT(Engine!$C$26146:$C$26177,INDIRECT("Coefficients!$AP$2:$AP$33")))),1/(1+EXP(-SUMPRODUCT(Engine!$C$26146:$C$26177,INDIRECT("Coefficients!$AQ$2:$AQ$33"))))))</f>
      </c>
      <c r="AK823" s="8">
        <f>IF(OR($B823="",$C823="",$D823="",$E823="",$F823="",$G823="",$H823="",$I823="",$J823="",$K823="",$L823=""),"",IF($B823="Female",1/(1+EXP(-SUMPRODUCT(Engine!$C$26146:$C$26177,INDIRECT("Coefficients!$AR$2:$AR$33")))),1/(1+EXP(-SUMPRODUCT(Engine!$C$26146:$C$26177,INDIRECT("Coefficients!$AS$2:$AS$33"))))))</f>
      </c>
      <c r="AL823" s="8">
        <f>IF(OR($B823="",$C823="",$D823="",$E823="",$F823="",$G823="",$H823="",$I823="",$J823="",$K823="",$L823=""),"",IF($B823="Female",1/(1+EXP(-SUMPRODUCT(Engine!$C$26146:$C$26177,INDIRECT("Coefficients!$AT$2:$AT$33")))),1/(1+EXP(-SUMPRODUCT(Engine!$C$26146:$C$26177,INDIRECT("Coefficients!$AU$2:$AU$33"))))))</f>
      </c>
      <c r="AM823" s="8">
        <f>IF(OR($B823="",$C823="",$D823="",$E823="",$F823="",$G823="",$H823="",$I823="",$J823="",$K823="",$L823=""),"",IF($B823="Female",1/(1+EXP(-SUMPRODUCT(Engine!$C$26146:$C$26177,INDIRECT("Coefficients!$AV$2:$AV$33")))),1/(1+EXP(-SUMPRODUCT(Engine!$C$26146:$C$26177,INDIRECT("Coefficients!$AW$2:$AW$33"))))))</f>
      </c>
      <c r="AN823" s="8">
        <f>IF(OR($B823="",$C823="",$D823="",$E823="",$F823="",$G823="",$H823="",$I823="",$J823="",$K823="",$L823=""),"",IF($B823="Female",1/(1+EXP(-SUMPRODUCT(Engine!$C$26146:$C$26177,INDIRECT("Coefficients!$AX$2:$AX$33")))),1/(1+EXP(-SUMPRODUCT(Engine!$C$26146:$C$26177,INDIRECT("Coefficients!$AY$2:$AY$33"))))))</f>
      </c>
      <c r="AO823" s="8">
        <f>IF(OR($B823="",$C823="",$D823="",$E823="",$F823="",$G823="",$H823="",$I823="",$J823="",$K823="",$L823=""),"",IF($B823="Female",1/(1+EXP(-SUMPRODUCT(Engine!$C$26146:$C$26177,INDIRECT("Coefficients!$AZ$2:$AZ$33")))),1/(1+EXP(-SUMPRODUCT(Engine!$C$26146:$C$26177,INDIRECT("Coefficients!$BA$2:$BA$33"))))))</f>
      </c>
      <c r="AP823" s="8">
        <f>IF(OR($B823="",$C823="",$D823="",$E823="",$F823="",$G823="",$H823="",$I823="",$J823="",$K823="",$L823=""),"",IF($B823="Female",1/(1+EXP(-SUMPRODUCT(Engine!$C$26146:$C$26177,INDIRECT("Coefficients!$BB$2:$BB$33")))),1/(1+EXP(-SUMPRODUCT(Engine!$C$26146:$C$26177,INDIRECT("Coefficients!$BC$2:$BC$33"))))))</f>
      </c>
      <c r="AQ823" s="8">
        <f>IF(OR($B823="",$C823="",$D823="",$E823="",$F823="",$G823="",$H823="",$I823="",$J823="",$K823="",$L823=""),"",IF($B823="Female",1/(1+EXP(-SUMPRODUCT(Engine!$C$26146:$C$26177,INDIRECT("Coefficients!$BD$2:$BD$33")))),1/(1+EXP(-SUMPRODUCT(Engine!$C$26146:$C$26177,INDIRECT("Coefficients!$BE$2:$BE$33"))))))</f>
      </c>
      <c r="AR823" s="8">
        <f>IF(OR($B823="",$C823="",$D823="",$E823="",$F823="",$G823="",$H823="",$I823="",$J823="",$K823="",$L823=""),"",IF($B823="Female",1/(1+EXP(-SUMPRODUCT(Engine!$C$26146:$C$26177,INDIRECT("Coefficients!$BF$2:$BF$33")))),1/(1+EXP(-SUMPRODUCT(Engine!$C$26146:$C$26177,INDIRECT("Coefficients!$BG$2:$BG$33"))))))</f>
      </c>
      <c r="AS823" s="8">
        <f>IF(OR($B823="",$C823="",$D823="",$E823="",$F823="",$G823="",$H823="",$I823="",$J823="",$K823="",$L823=""),"",IF($B823="Female",1/(1+EXP(-SUMPRODUCT(Engine!$C$26146:$C$26177,INDIRECT("Coefficients!$BH$2:$BH$33")))),1/(1+EXP(-SUMPRODUCT(Engine!$C$26146:$C$26177,INDIRECT("Coefficients!$BI$2:$BI$33"))))))</f>
      </c>
      <c r="AT823" s="8">
        <f>IF(OR($B823="",$C823="",$D823="",$E823="",$F823="",$G823="",$H823="",$I823="",$J823="",$K823="",$L823=""),"",IF($B823="Female",1/(1+EXP(-SUMPRODUCT(Engine!$C$26146:$C$26177,INDIRECT("Coefficients!$BJ$2:$BJ$33")))),1/(1+EXP(-SUMPRODUCT(Engine!$C$26146:$C$26177,INDIRECT("Coefficients!$BK$2:$BK$33"))))))</f>
      </c>
      <c r="AU823" s="8">
        <f>IF(OR($B823="",$C823="",$D823="",$E823="",$F823="",$G823="",$H823="",$I823="",$J823="",$K823="",$L823=""),"",IF($B823="Female",1/(1+EXP(-SUMPRODUCT(Engine!$C$26146:$C$26177,INDIRECT("Coefficients!$BL$2:$BL$33")))),1/(1+EXP(-SUMPRODUCT(Engine!$C$26146:$C$26177,INDIRECT("Coefficients!$BM$2:$BM$33"))))))</f>
      </c>
      <c r="AV823" s="8">
        <f>IF(OR($B823="",$C823="",$D823="",$E823="",$F823="",$G823="",$H823="",$I823="",$J823="",$K823="",$L823=""),"",IF($B823="Female",1/(1+EXP(-SUMPRODUCT(Engine!$C$26146:$C$26177,INDIRECT("Coefficients!$BN$2:$BN$33")))),1/(1+EXP(-SUMPRODUCT(Engine!$C$26146:$C$26177,INDIRECT("Coefficients!$BO$2:$BO$33"))))))</f>
      </c>
      <c r="AW823" s="8">
        <f>IF(OR($B823="",$C823="",$D823="",$E823="",$F823="",$G823="",$H823="",$I823="",$J823="",$K823="",$L823=""),"",IF($B823="Female",1/(1+EXP(-SUMPRODUCT(Engine!$C$26146:$C$26177,INDIRECT("Coefficients!$BP$2:$BP$33")))),1/(1+EXP(-SUMPRODUCT(Engine!$C$26146:$C$26177,INDIRECT("Coefficients!$BQ$2:$BQ$33"))))))</f>
      </c>
      <c r="AX823" s="8">
        <f>IF(OR($B823="",$C823="",$D823="",$E823="",$F823="",$G823="",$H823="",$I823="",$J823="",$K823="",$L823=""),"",IF($B823="Female",1/(1+EXP(-SUMPRODUCT(Engine!$C$26146:$C$26177,INDIRECT("Coefficients!$BR$2:$BR$33")))),1/(1+EXP(-SUMPRODUCT(Engine!$C$26146:$C$26177,INDIRECT("Coefficients!$BS$2:$BS$33"))))))</f>
      </c>
      <c r="AY823" s="8">
        <f>IF(OR($B823="",$C823="",$D823="",$E823="",$F823="",$G823="",$H823="",$I823="",$J823="",$K823="",$L823=""),"",IF($B823="Female",1/(1+EXP(-SUMPRODUCT(Engine!$C$26146:$C$26177,INDIRECT("Coefficients!$BT$2:$BT$33")))),1/(1+EXP(-SUMPRODUCT(Engine!$C$26146:$C$26177,INDIRECT("Coefficients!$BU$2:$BU$33"))))))</f>
      </c>
      <c r="AZ823" s="8">
        <f>IF(OR($B823="",$C823="",$D823="",$E823="",$F823="",$G823="",$H823="",$I823="",$J823="",$K823="",$L823=""),"",IF($B823="Female",1/(1+EXP(-SUMPRODUCT(Engine!$C$26146:$C$26177,INDIRECT("Coefficients!$BV$2:$BV$33")))),1/(1+EXP(-SUMPRODUCT(Engine!$C$26146:$C$26177,INDIRECT("Coefficients!$BW$2:$BW$33"))))))</f>
      </c>
      <c r="BA823" s="8">
        <f>IF(OR($B823="",$C823="",$D823="",$E823="",$F823="",$G823="",$H823="",$I823="",$J823="",$K823="",$L823=""),"",IF($B823="Female",1/(1+EXP(-SUMPRODUCT(Engine!$C$26146:$C$26177,INDIRECT("Coefficients!$BX$2:$BX$33")))),1/(1+EXP(-SUMPRODUCT(Engine!$C$26146:$C$26177,INDIRECT("Coefficients!$BY$2:$BY$33"))))))</f>
      </c>
      <c r="BB823" s="8">
        <f>IF(OR($B823="",$C823="",$D823="",$E823="",$F823="",$G823="",$H823="",$I823="",$J823="",$K823="",$L823=""),"",IF($B823="Female",1/(1+EXP(-SUMPRODUCT(Engine!$C$26146:$C$26177,INDIRECT("Coefficients!$BZ$2:$BZ$33")))),1/(1+EXP(-SUMPRODUCT(Engine!$C$26146:$C$26177,INDIRECT("Coefficients!$CA$2:$CA$33"))))))</f>
      </c>
      <c r="BC823" s="8">
        <f>IF(OR($B823="",$C823="",$D823="",$E823="",$F823="",$G823="",$H823="",$I823="",$J823="",$K823="",$L823=""),"",IF($B823="Female",1/(1+EXP(-SUMPRODUCT(Engine!$C$26146:$C$26177,INDIRECT("Coefficients!$CB$2:$CB$33")))),1/(1+EXP(-SUMPRODUCT(Engine!$C$26146:$C$26177,INDIRECT("Coefficients!$CC$2:$CC$33"))))))</f>
      </c>
      <c r="BD823" s="8">
        <f>IF(OR($B823="",$C823="",$D823="",$E823="",$F823="",$G823="",$H823="",$I823="",$J823="",$K823="",$L823=""),"",IF($B823="Female",1/(1+EXP(-SUMPRODUCT(Engine!$C$26146:$C$26177,INDIRECT("Coefficients!$CD$2:$CD$33")))),1/(1+EXP(-SUMPRODUCT(Engine!$C$26146:$C$26177,INDIRECT("Coefficients!$CE$2:$CE$33"))))))</f>
      </c>
      <c r="BE823" s="8">
        <f>IF(OR($B823="",$C823="",$D823="",$E823="",$F823="",$G823="",$H823="",$I823="",$J823="",$K823="",$L823=""),"",IF($B823="Female",1/(1+EXP(-SUMPRODUCT(Engine!$C$26146:$C$26177,INDIRECT("Coefficients!$CF$2:$CF$33")))),1/(1+EXP(-SUMPRODUCT(Engine!$C$26146:$C$26177,INDIRECT("Coefficients!$CG$2:$CG$33"))))))</f>
      </c>
      <c r="BF823" s="8">
        <f>IF(OR($B823="",$C823="",$D823="",$E823="",$F823="",$G823="",$H823="",$I823="",$J823="",$K823="",$L823=""),"",IF($B823="Female",1/(1+EXP(-SUMPRODUCT(Engine!$C$26146:$C$26177,INDIRECT("Coefficients!$CH$2:$CH$33")))),1/(1+EXP(-SUMPRODUCT(Engine!$C$26146:$C$26177,INDIRECT("Coefficients!$CI$2:$CI$33"))))))</f>
      </c>
      <c r="BG823" s="8">
        <f>IF(OR($B823="",$C823="",$D823="",$E823="",$F823="",$G823="",$H823="",$I823="",$J823="",$K823="",$L823=""),"",IF($B823="Female",1/(1+EXP(-SUMPRODUCT(Engine!$C$26146:$C$26177,INDIRECT("Coefficients!$CJ$2:$CJ$33")))),1/(1+EXP(-SUMPRODUCT(Engine!$C$26146:$C$26177,INDIRECT("Coefficients!$CK$2:$CK$33"))))))</f>
      </c>
      <c r="BH823" s="8">
        <f>IF(OR($B823="",$C823="",$D823="",$E823="",$F823="",$G823="",$H823="",$I823="",$J823="",$K823="",$L823=""),"",IF($B823="Female",1/(1+EXP(-SUMPRODUCT(Engine!$C$26146:$C$26177,INDIRECT("Coefficients!$CL$2:$CL$33")))),1/(1+EXP(-SUMPRODUCT(Engine!$C$26146:$C$26177,INDIRECT("Coefficients!$CM$2:$CM$33"))))))</f>
      </c>
      <c r="BI823" s="8">
        <f>IF(OR($B823="",$C823="",$D823="",$E823="",$F823="",$G823="",$H823="",$I823="",$J823="",$K823="",$L823=""),"",IF($B823="Female",1/(1+EXP(-SUMPRODUCT(Engine!$C$26146:$C$26177,INDIRECT("Coefficients!$CN$2:$CN$33")))),1/(1+EXP(-SUMPRODUCT(Engine!$C$26146:$C$26177,INDIRECT("Coefficients!$CO$2:$CO$33"))))))</f>
      </c>
      <c r="BJ823" s="8">
        <f>IF(OR($B823="",$C823="",$D823="",$E823="",$F823="",$G823="",$H823="",$I823="",$J823="",$K823="",$L823=""),"",IF($B823="Female",1/(1+EXP(-SUMPRODUCT(Engine!$C$26146:$C$26177,INDIRECT("Coefficients!$CP$2:$CP$33")))),1/(1+EXP(-SUMPRODUCT(Engine!$C$26146:$C$26177,INDIRECT("Coefficients!$CQ$2:$CQ$33"))))))</f>
      </c>
      <c r="BK823" s="8">
        <f>IF(OR($B823="",$C823="",$D823="",$E823="",$F823="",$G823="",$H823="",$I823="",$J823="",$K823="",$L823=""),"",IF($B823="Female",1/(1+EXP(-SUMPRODUCT(Engine!$C$26146:$C$26177,INDIRECT("Coefficients!$CR$2:$CR$33")))),1/(1+EXP(-SUMPRODUCT(Engine!$C$26146:$C$26177,INDIRECT("Coefficients!$CS$2:$CS$33"))))))</f>
      </c>
      <c r="BL823" s="8">
        <f>IF(OR($B823="",$C823="",$D823="",$E823="",$F823="",$G823="",$H823="",$I823="",$J823="",$K823="",$L823=""),"",IF($B823="Female",1/(1+EXP(-SUMPRODUCT(Engine!$C$26146:$C$26177,INDIRECT("Coefficients!$CT$2:$CT$33")))),1/(1+EXP(-SUMPRODUCT(Engine!$C$26146:$C$26177,INDIRECT("Coefficients!$CU$2:$CU$33"))))))</f>
      </c>
      <c r="BM823" s="8">
        <f>IF(OR($B823="",$C823="",$D823="",$E823="",$F823="",$G823="",$H823="",$I823="",$J823="",$K823="",$L823=""),"",IF($B823="Female",1/(1+EXP(-SUMPRODUCT(Engine!$C$26146:$C$26177,INDIRECT("Coefficients!$CV$2:$CV$33")))),1/(1+EXP(-SUMPRODUCT(Engine!$C$26146:$C$26177,INDIRECT("Coefficients!$CW$2:$CW$33"))))))</f>
      </c>
    </row>
    <row r="824" spans="1:6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8">
        <f>IF(OR($B824="",$C824="",$D824="",$E824="",$F824="",$G824="",$H824="",$I824="",$J824="",$K824="",$L824=""),"",IF($B824="Female",1/(1+EXP(-SUMPRODUCT(Engine!$C$26178:$C$26209,INDIRECT("Coefficients!$B$2:$B$33")))),1/(1+EXP(-SUMPRODUCT(Engine!$C$26178:$C$26209,INDIRECT("Coefficients!$C$2:$C$33"))))))</f>
      </c>
      <c r="Q824" s="8">
        <f>IF(OR($B824="",$C824="",$D824="",$E824="",$F824="",$G824="",$H824="",$I824="",$J824="",$K824="",$L824=""),"",IF($B824="Female",1/(1+EXP(-SUMPRODUCT(Engine!$C$26178:$C$26209,INDIRECT("Coefficients!$D$2:$D$33")))),1/(1+EXP(-SUMPRODUCT(Engine!$C$26178:$C$26209,INDIRECT("Coefficients!$E$2:$E$33"))))))</f>
      </c>
      <c r="R824" s="8">
        <f>IF(OR($B824="",$C824="",$D824="",$E824="",$F824="",$G824="",$H824="",$I824="",$J824="",$K824="",$L824=""),"",IF($B824="Female",1/(1+EXP(-SUMPRODUCT(Engine!$C$26178:$C$26209,INDIRECT("Coefficients!$F$2:$F$33")))),1/(1+EXP(-SUMPRODUCT(Engine!$C$26178:$C$26209,INDIRECT("Coefficients!$G$2:$G$33"))))))</f>
      </c>
      <c r="S824" s="8">
        <f>IF(OR($B824="",$C824="",$D824="",$E824="",$F824="",$G824="",$H824="",$I824="",$J824="",$K824="",$L824=""),"",IF($B824="Female",1/(1+EXP(-SUMPRODUCT(Engine!$C$26178:$C$26209,INDIRECT("Coefficients!$H$2:$H$33")))),1/(1+EXP(-SUMPRODUCT(Engine!$C$26178:$C$26209,INDIRECT("Coefficients!$I$2:$I$33"))))))</f>
      </c>
      <c r="T824" s="8">
        <f>IF(OR($B824="",$C824="",$D824="",$E824="",$F824="",$G824="",$H824="",$I824="",$J824="",$K824="",$L824=""),"",IF($B824="Female",1/(1+EXP(-SUMPRODUCT(Engine!$C$26178:$C$26209,INDIRECT("Coefficients!$J$2:$J$33")))),1/(1+EXP(-SUMPRODUCT(Engine!$C$26178:$C$26209,INDIRECT("Coefficients!$K$2:$K$33"))))))</f>
      </c>
      <c r="U824" s="8">
        <f>IF(OR($B824="",$C824="",$D824="",$E824="",$F824="",$G824="",$H824="",$I824="",$J824="",$K824="",$L824=""),"",IF($B824="Female",1/(1+EXP(-SUMPRODUCT(Engine!$C$26178:$C$26209,INDIRECT("Coefficients!$L$2:$L$33")))),1/(1+EXP(-SUMPRODUCT(Engine!$C$26178:$C$26209,INDIRECT("Coefficients!$M$2:$M$33"))))))</f>
      </c>
      <c r="V824" s="8">
        <f>IF(OR($B824="",$C824="",$D824="",$E824="",$F824="",$G824="",$H824="",$I824="",$J824="",$K824="",$L824=""),"",IF($B824="Female",1/(1+EXP(-SUMPRODUCT(Engine!$C$26178:$C$26209,INDIRECT("Coefficients!$N$2:$N$33")))),1/(1+EXP(-SUMPRODUCT(Engine!$C$26178:$C$26209,INDIRECT("Coefficients!$O$2:$O$33"))))))</f>
      </c>
      <c r="W824" s="8">
        <f>IF(OR($B824="",$C824="",$D824="",$E824="",$F824="",$G824="",$H824="",$I824="",$J824="",$K824="",$L824=""),"",IF($B824="Female",1/(1+EXP(-SUMPRODUCT(Engine!$C$26178:$C$26209,INDIRECT("Coefficients!$P$2:$P$33")))),1/(1+EXP(-SUMPRODUCT(Engine!$C$26178:$C$26209,INDIRECT("Coefficients!$Q$2:$Q$33"))))))</f>
      </c>
      <c r="X824" s="8">
        <f>IF(OR($B824="",$C824="",$D824="",$E824="",$F824="",$G824="",$H824="",$I824="",$J824="",$K824="",$L824=""),"",IF($B824="Female",1/(1+EXP(-SUMPRODUCT(Engine!$C$26178:$C$26209,INDIRECT("Coefficients!$R$2:$R$33")))),1/(1+EXP(-SUMPRODUCT(Engine!$C$26178:$C$26209,INDIRECT("Coefficients!$S$2:$S$33"))))))</f>
      </c>
      <c r="Y824" s="8">
        <f>IF(OR($B824="",$C824="",$D824="",$E824="",$F824="",$G824="",$H824="",$I824="",$J824="",$K824="",$L824=""),"",IF($B824="Female",1/(1+EXP(-SUMPRODUCT(Engine!$C$26178:$C$26209,INDIRECT("Coefficients!$T$2:$T$33")))),1/(1+EXP(-SUMPRODUCT(Engine!$C$26178:$C$26209,INDIRECT("Coefficients!$U$2:$U$33"))))))</f>
      </c>
      <c r="Z824" s="8">
        <f>IF(OR($B824="",$C824="",$D824="",$E824="",$F824="",$G824="",$H824="",$I824="",$J824="",$K824="",$L824=""),"",IF($B824="Female",1/(1+EXP(-SUMPRODUCT(Engine!$C$26178:$C$26209,INDIRECT("Coefficients!$V$2:$V$33")))),1/(1+EXP(-SUMPRODUCT(Engine!$C$26178:$C$26209,INDIRECT("Coefficients!$W$2:$W$33"))))))</f>
      </c>
      <c r="AA824" s="8">
        <f>IF(OR($B824="",$C824="",$D824="",$E824="",$F824="",$G824="",$H824="",$I824="",$J824="",$K824="",$L824=""),"",IF($B824="Female",1/(1+EXP(-SUMPRODUCT(Engine!$C$26178:$C$26209,INDIRECT("Coefficients!$X$2:$X$33")))),1/(1+EXP(-SUMPRODUCT(Engine!$C$26178:$C$26209,INDIRECT("Coefficients!$Y$2:$Y$33"))))))</f>
      </c>
      <c r="AB824" s="8">
        <f>IF(OR($B824="",$C824="",$D824="",$E824="",$F824="",$G824="",$H824="",$I824="",$J824="",$K824="",$L824=""),"",IF($B824="Female",1/(1+EXP(-SUMPRODUCT(Engine!$C$26178:$C$26209,INDIRECT("Coefficients!$Z$2:$Z$33")))),1/(1+EXP(-SUMPRODUCT(Engine!$C$26178:$C$26209,INDIRECT("Coefficients!$AA$2:$AA$33"))))))</f>
      </c>
      <c r="AC824" s="8">
        <f>IF(OR($B824="",$C824="",$D824="",$E824="",$F824="",$G824="",$H824="",$I824="",$J824="",$K824="",$L824=""),"",IF($B824="Female",1/(1+EXP(-SUMPRODUCT(Engine!$C$26178:$C$26209,INDIRECT("Coefficients!$AB$2:$AB$33")))),1/(1+EXP(-SUMPRODUCT(Engine!$C$26178:$C$26209,INDIRECT("Coefficients!$AC$2:$AC$33"))))))</f>
      </c>
      <c r="AD824" s="8">
        <f>IF(OR($B824="",$C824="",$D824="",$E824="",$F824="",$G824="",$H824="",$I824="",$J824="",$K824="",$L824=""),"",IF($B824="Female",1/(1+EXP(-SUMPRODUCT(Engine!$C$26178:$C$26209,INDIRECT("Coefficients!$AD$2:$AD$33")))),1/(1+EXP(-SUMPRODUCT(Engine!$C$26178:$C$26209,INDIRECT("Coefficients!$AE$2:$AE$33"))))))</f>
      </c>
      <c r="AE824" s="8">
        <f>IF(OR($B824="",$C824="",$D824="",$E824="",$F824="",$G824="",$H824="",$I824="",$J824="",$K824="",$L824=""),"",IF($B824="Female",1/(1+EXP(-SUMPRODUCT(Engine!$C$26178:$C$26209,INDIRECT("Coefficients!$AF$2:$AF$33")))),1/(1+EXP(-SUMPRODUCT(Engine!$C$26178:$C$26209,INDIRECT("Coefficients!$AG$2:$AG$33"))))))</f>
      </c>
      <c r="AF824" s="8">
        <f>IF(OR($B824="",$C824="",$D824="",$E824="",$F824="",$G824="",$H824="",$I824="",$J824="",$K824="",$L824=""),"",IF($B824="Female",1/(1+EXP(-SUMPRODUCT(Engine!$C$26178:$C$26209,INDIRECT("Coefficients!$AH$2:$AH$33")))),1/(1+EXP(-SUMPRODUCT(Engine!$C$26178:$C$26209,INDIRECT("Coefficients!$AI$2:$AI$33"))))))</f>
      </c>
      <c r="AG824" s="8">
        <f>IF(OR($B824="",$C824="",$D824="",$E824="",$F824="",$G824="",$H824="",$I824="",$J824="",$K824="",$L824=""),"",IF($B824="Female",1/(1+EXP(-SUMPRODUCT(Engine!$C$26178:$C$26209,INDIRECT("Coefficients!$AJ$2:$AJ$33")))),1/(1+EXP(-SUMPRODUCT(Engine!$C$26178:$C$26209,INDIRECT("Coefficients!$AK$2:$AK$33"))))))</f>
      </c>
      <c r="AH824" s="8">
        <f>IF(OR($B824="",$C824="",$D824="",$E824="",$F824="",$G824="",$H824="",$I824="",$J824="",$K824="",$L824=""),"",IF($B824="Female",1/(1+EXP(-SUMPRODUCT(Engine!$C$26178:$C$26209,INDIRECT("Coefficients!$AL$2:$AL$33")))),1/(1+EXP(-SUMPRODUCT(Engine!$C$26178:$C$26209,INDIRECT("Coefficients!$AM$2:$AM$33"))))))</f>
      </c>
      <c r="AI824" s="8">
        <f>IF(OR($B824="",$C824="",$D824="",$E824="",$F824="",$G824="",$H824="",$I824="",$J824="",$K824="",$L824=""),"",IF($B824="Female",1/(1+EXP(-SUMPRODUCT(Engine!$C$26178:$C$26209,INDIRECT("Coefficients!$AN$2:$AN$33")))),1/(1+EXP(-SUMPRODUCT(Engine!$C$26178:$C$26209,INDIRECT("Coefficients!$AO$2:$AO$33"))))))</f>
      </c>
      <c r="AJ824" s="8">
        <f>IF(OR($B824="",$C824="",$D824="",$E824="",$F824="",$G824="",$H824="",$I824="",$J824="",$K824="",$L824=""),"",IF($B824="Female",1/(1+EXP(-SUMPRODUCT(Engine!$C$26178:$C$26209,INDIRECT("Coefficients!$AP$2:$AP$33")))),1/(1+EXP(-SUMPRODUCT(Engine!$C$26178:$C$26209,INDIRECT("Coefficients!$AQ$2:$AQ$33"))))))</f>
      </c>
      <c r="AK824" s="8">
        <f>IF(OR($B824="",$C824="",$D824="",$E824="",$F824="",$G824="",$H824="",$I824="",$J824="",$K824="",$L824=""),"",IF($B824="Female",1/(1+EXP(-SUMPRODUCT(Engine!$C$26178:$C$26209,INDIRECT("Coefficients!$AR$2:$AR$33")))),1/(1+EXP(-SUMPRODUCT(Engine!$C$26178:$C$26209,INDIRECT("Coefficients!$AS$2:$AS$33"))))))</f>
      </c>
      <c r="AL824" s="8">
        <f>IF(OR($B824="",$C824="",$D824="",$E824="",$F824="",$G824="",$H824="",$I824="",$J824="",$K824="",$L824=""),"",IF($B824="Female",1/(1+EXP(-SUMPRODUCT(Engine!$C$26178:$C$26209,INDIRECT("Coefficients!$AT$2:$AT$33")))),1/(1+EXP(-SUMPRODUCT(Engine!$C$26178:$C$26209,INDIRECT("Coefficients!$AU$2:$AU$33"))))))</f>
      </c>
      <c r="AM824" s="8">
        <f>IF(OR($B824="",$C824="",$D824="",$E824="",$F824="",$G824="",$H824="",$I824="",$J824="",$K824="",$L824=""),"",IF($B824="Female",1/(1+EXP(-SUMPRODUCT(Engine!$C$26178:$C$26209,INDIRECT("Coefficients!$AV$2:$AV$33")))),1/(1+EXP(-SUMPRODUCT(Engine!$C$26178:$C$26209,INDIRECT("Coefficients!$AW$2:$AW$33"))))))</f>
      </c>
      <c r="AN824" s="8">
        <f>IF(OR($B824="",$C824="",$D824="",$E824="",$F824="",$G824="",$H824="",$I824="",$J824="",$K824="",$L824=""),"",IF($B824="Female",1/(1+EXP(-SUMPRODUCT(Engine!$C$26178:$C$26209,INDIRECT("Coefficients!$AX$2:$AX$33")))),1/(1+EXP(-SUMPRODUCT(Engine!$C$26178:$C$26209,INDIRECT("Coefficients!$AY$2:$AY$33"))))))</f>
      </c>
      <c r="AO824" s="8">
        <f>IF(OR($B824="",$C824="",$D824="",$E824="",$F824="",$G824="",$H824="",$I824="",$J824="",$K824="",$L824=""),"",IF($B824="Female",1/(1+EXP(-SUMPRODUCT(Engine!$C$26178:$C$26209,INDIRECT("Coefficients!$AZ$2:$AZ$33")))),1/(1+EXP(-SUMPRODUCT(Engine!$C$26178:$C$26209,INDIRECT("Coefficients!$BA$2:$BA$33"))))))</f>
      </c>
      <c r="AP824" s="8">
        <f>IF(OR($B824="",$C824="",$D824="",$E824="",$F824="",$G824="",$H824="",$I824="",$J824="",$K824="",$L824=""),"",IF($B824="Female",1/(1+EXP(-SUMPRODUCT(Engine!$C$26178:$C$26209,INDIRECT("Coefficients!$BB$2:$BB$33")))),1/(1+EXP(-SUMPRODUCT(Engine!$C$26178:$C$26209,INDIRECT("Coefficients!$BC$2:$BC$33"))))))</f>
      </c>
      <c r="AQ824" s="8">
        <f>IF(OR($B824="",$C824="",$D824="",$E824="",$F824="",$G824="",$H824="",$I824="",$J824="",$K824="",$L824=""),"",IF($B824="Female",1/(1+EXP(-SUMPRODUCT(Engine!$C$26178:$C$26209,INDIRECT("Coefficients!$BD$2:$BD$33")))),1/(1+EXP(-SUMPRODUCT(Engine!$C$26178:$C$26209,INDIRECT("Coefficients!$BE$2:$BE$33"))))))</f>
      </c>
      <c r="AR824" s="8">
        <f>IF(OR($B824="",$C824="",$D824="",$E824="",$F824="",$G824="",$H824="",$I824="",$J824="",$K824="",$L824=""),"",IF($B824="Female",1/(1+EXP(-SUMPRODUCT(Engine!$C$26178:$C$26209,INDIRECT("Coefficients!$BF$2:$BF$33")))),1/(1+EXP(-SUMPRODUCT(Engine!$C$26178:$C$26209,INDIRECT("Coefficients!$BG$2:$BG$33"))))))</f>
      </c>
      <c r="AS824" s="8">
        <f>IF(OR($B824="",$C824="",$D824="",$E824="",$F824="",$G824="",$H824="",$I824="",$J824="",$K824="",$L824=""),"",IF($B824="Female",1/(1+EXP(-SUMPRODUCT(Engine!$C$26178:$C$26209,INDIRECT("Coefficients!$BH$2:$BH$33")))),1/(1+EXP(-SUMPRODUCT(Engine!$C$26178:$C$26209,INDIRECT("Coefficients!$BI$2:$BI$33"))))))</f>
      </c>
      <c r="AT824" s="8">
        <f>IF(OR($B824="",$C824="",$D824="",$E824="",$F824="",$G824="",$H824="",$I824="",$J824="",$K824="",$L824=""),"",IF($B824="Female",1/(1+EXP(-SUMPRODUCT(Engine!$C$26178:$C$26209,INDIRECT("Coefficients!$BJ$2:$BJ$33")))),1/(1+EXP(-SUMPRODUCT(Engine!$C$26178:$C$26209,INDIRECT("Coefficients!$BK$2:$BK$33"))))))</f>
      </c>
      <c r="AU824" s="8">
        <f>IF(OR($B824="",$C824="",$D824="",$E824="",$F824="",$G824="",$H824="",$I824="",$J824="",$K824="",$L824=""),"",IF($B824="Female",1/(1+EXP(-SUMPRODUCT(Engine!$C$26178:$C$26209,INDIRECT("Coefficients!$BL$2:$BL$33")))),1/(1+EXP(-SUMPRODUCT(Engine!$C$26178:$C$26209,INDIRECT("Coefficients!$BM$2:$BM$33"))))))</f>
      </c>
      <c r="AV824" s="8">
        <f>IF(OR($B824="",$C824="",$D824="",$E824="",$F824="",$G824="",$H824="",$I824="",$J824="",$K824="",$L824=""),"",IF($B824="Female",1/(1+EXP(-SUMPRODUCT(Engine!$C$26178:$C$26209,INDIRECT("Coefficients!$BN$2:$BN$33")))),1/(1+EXP(-SUMPRODUCT(Engine!$C$26178:$C$26209,INDIRECT("Coefficients!$BO$2:$BO$33"))))))</f>
      </c>
      <c r="AW824" s="8">
        <f>IF(OR($B824="",$C824="",$D824="",$E824="",$F824="",$G824="",$H824="",$I824="",$J824="",$K824="",$L824=""),"",IF($B824="Female",1/(1+EXP(-SUMPRODUCT(Engine!$C$26178:$C$26209,INDIRECT("Coefficients!$BP$2:$BP$33")))),1/(1+EXP(-SUMPRODUCT(Engine!$C$26178:$C$26209,INDIRECT("Coefficients!$BQ$2:$BQ$33"))))))</f>
      </c>
      <c r="AX824" s="8">
        <f>IF(OR($B824="",$C824="",$D824="",$E824="",$F824="",$G824="",$H824="",$I824="",$J824="",$K824="",$L824=""),"",IF($B824="Female",1/(1+EXP(-SUMPRODUCT(Engine!$C$26178:$C$26209,INDIRECT("Coefficients!$BR$2:$BR$33")))),1/(1+EXP(-SUMPRODUCT(Engine!$C$26178:$C$26209,INDIRECT("Coefficients!$BS$2:$BS$33"))))))</f>
      </c>
      <c r="AY824" s="8">
        <f>IF(OR($B824="",$C824="",$D824="",$E824="",$F824="",$G824="",$H824="",$I824="",$J824="",$K824="",$L824=""),"",IF($B824="Female",1/(1+EXP(-SUMPRODUCT(Engine!$C$26178:$C$26209,INDIRECT("Coefficients!$BT$2:$BT$33")))),1/(1+EXP(-SUMPRODUCT(Engine!$C$26178:$C$26209,INDIRECT("Coefficients!$BU$2:$BU$33"))))))</f>
      </c>
      <c r="AZ824" s="8">
        <f>IF(OR($B824="",$C824="",$D824="",$E824="",$F824="",$G824="",$H824="",$I824="",$J824="",$K824="",$L824=""),"",IF($B824="Female",1/(1+EXP(-SUMPRODUCT(Engine!$C$26178:$C$26209,INDIRECT("Coefficients!$BV$2:$BV$33")))),1/(1+EXP(-SUMPRODUCT(Engine!$C$26178:$C$26209,INDIRECT("Coefficients!$BW$2:$BW$33"))))))</f>
      </c>
      <c r="BA824" s="8">
        <f>IF(OR($B824="",$C824="",$D824="",$E824="",$F824="",$G824="",$H824="",$I824="",$J824="",$K824="",$L824=""),"",IF($B824="Female",1/(1+EXP(-SUMPRODUCT(Engine!$C$26178:$C$26209,INDIRECT("Coefficients!$BX$2:$BX$33")))),1/(1+EXP(-SUMPRODUCT(Engine!$C$26178:$C$26209,INDIRECT("Coefficients!$BY$2:$BY$33"))))))</f>
      </c>
      <c r="BB824" s="8">
        <f>IF(OR($B824="",$C824="",$D824="",$E824="",$F824="",$G824="",$H824="",$I824="",$J824="",$K824="",$L824=""),"",IF($B824="Female",1/(1+EXP(-SUMPRODUCT(Engine!$C$26178:$C$26209,INDIRECT("Coefficients!$BZ$2:$BZ$33")))),1/(1+EXP(-SUMPRODUCT(Engine!$C$26178:$C$26209,INDIRECT("Coefficients!$CA$2:$CA$33"))))))</f>
      </c>
      <c r="BC824" s="8">
        <f>IF(OR($B824="",$C824="",$D824="",$E824="",$F824="",$G824="",$H824="",$I824="",$J824="",$K824="",$L824=""),"",IF($B824="Female",1/(1+EXP(-SUMPRODUCT(Engine!$C$26178:$C$26209,INDIRECT("Coefficients!$CB$2:$CB$33")))),1/(1+EXP(-SUMPRODUCT(Engine!$C$26178:$C$26209,INDIRECT("Coefficients!$CC$2:$CC$33"))))))</f>
      </c>
      <c r="BD824" s="8">
        <f>IF(OR($B824="",$C824="",$D824="",$E824="",$F824="",$G824="",$H824="",$I824="",$J824="",$K824="",$L824=""),"",IF($B824="Female",1/(1+EXP(-SUMPRODUCT(Engine!$C$26178:$C$26209,INDIRECT("Coefficients!$CD$2:$CD$33")))),1/(1+EXP(-SUMPRODUCT(Engine!$C$26178:$C$26209,INDIRECT("Coefficients!$CE$2:$CE$33"))))))</f>
      </c>
      <c r="BE824" s="8">
        <f>IF(OR($B824="",$C824="",$D824="",$E824="",$F824="",$G824="",$H824="",$I824="",$J824="",$K824="",$L824=""),"",IF($B824="Female",1/(1+EXP(-SUMPRODUCT(Engine!$C$26178:$C$26209,INDIRECT("Coefficients!$CF$2:$CF$33")))),1/(1+EXP(-SUMPRODUCT(Engine!$C$26178:$C$26209,INDIRECT("Coefficients!$CG$2:$CG$33"))))))</f>
      </c>
      <c r="BF824" s="8">
        <f>IF(OR($B824="",$C824="",$D824="",$E824="",$F824="",$G824="",$H824="",$I824="",$J824="",$K824="",$L824=""),"",IF($B824="Female",1/(1+EXP(-SUMPRODUCT(Engine!$C$26178:$C$26209,INDIRECT("Coefficients!$CH$2:$CH$33")))),1/(1+EXP(-SUMPRODUCT(Engine!$C$26178:$C$26209,INDIRECT("Coefficients!$CI$2:$CI$33"))))))</f>
      </c>
      <c r="BG824" s="8">
        <f>IF(OR($B824="",$C824="",$D824="",$E824="",$F824="",$G824="",$H824="",$I824="",$J824="",$K824="",$L824=""),"",IF($B824="Female",1/(1+EXP(-SUMPRODUCT(Engine!$C$26178:$C$26209,INDIRECT("Coefficients!$CJ$2:$CJ$33")))),1/(1+EXP(-SUMPRODUCT(Engine!$C$26178:$C$26209,INDIRECT("Coefficients!$CK$2:$CK$33"))))))</f>
      </c>
      <c r="BH824" s="8">
        <f>IF(OR($B824="",$C824="",$D824="",$E824="",$F824="",$G824="",$H824="",$I824="",$J824="",$K824="",$L824=""),"",IF($B824="Female",1/(1+EXP(-SUMPRODUCT(Engine!$C$26178:$C$26209,INDIRECT("Coefficients!$CL$2:$CL$33")))),1/(1+EXP(-SUMPRODUCT(Engine!$C$26178:$C$26209,INDIRECT("Coefficients!$CM$2:$CM$33"))))))</f>
      </c>
      <c r="BI824" s="8">
        <f>IF(OR($B824="",$C824="",$D824="",$E824="",$F824="",$G824="",$H824="",$I824="",$J824="",$K824="",$L824=""),"",IF($B824="Female",1/(1+EXP(-SUMPRODUCT(Engine!$C$26178:$C$26209,INDIRECT("Coefficients!$CN$2:$CN$33")))),1/(1+EXP(-SUMPRODUCT(Engine!$C$26178:$C$26209,INDIRECT("Coefficients!$CO$2:$CO$33"))))))</f>
      </c>
      <c r="BJ824" s="8">
        <f>IF(OR($B824="",$C824="",$D824="",$E824="",$F824="",$G824="",$H824="",$I824="",$J824="",$K824="",$L824=""),"",IF($B824="Female",1/(1+EXP(-SUMPRODUCT(Engine!$C$26178:$C$26209,INDIRECT("Coefficients!$CP$2:$CP$33")))),1/(1+EXP(-SUMPRODUCT(Engine!$C$26178:$C$26209,INDIRECT("Coefficients!$CQ$2:$CQ$33"))))))</f>
      </c>
      <c r="BK824" s="8">
        <f>IF(OR($B824="",$C824="",$D824="",$E824="",$F824="",$G824="",$H824="",$I824="",$J824="",$K824="",$L824=""),"",IF($B824="Female",1/(1+EXP(-SUMPRODUCT(Engine!$C$26178:$C$26209,INDIRECT("Coefficients!$CR$2:$CR$33")))),1/(1+EXP(-SUMPRODUCT(Engine!$C$26178:$C$26209,INDIRECT("Coefficients!$CS$2:$CS$33"))))))</f>
      </c>
      <c r="BL824" s="8">
        <f>IF(OR($B824="",$C824="",$D824="",$E824="",$F824="",$G824="",$H824="",$I824="",$J824="",$K824="",$L824=""),"",IF($B824="Female",1/(1+EXP(-SUMPRODUCT(Engine!$C$26178:$C$26209,INDIRECT("Coefficients!$CT$2:$CT$33")))),1/(1+EXP(-SUMPRODUCT(Engine!$C$26178:$C$26209,INDIRECT("Coefficients!$CU$2:$CU$33"))))))</f>
      </c>
      <c r="BM824" s="8">
        <f>IF(OR($B824="",$C824="",$D824="",$E824="",$F824="",$G824="",$H824="",$I824="",$J824="",$K824="",$L824=""),"",IF($B824="Female",1/(1+EXP(-SUMPRODUCT(Engine!$C$26178:$C$26209,INDIRECT("Coefficients!$CV$2:$CV$33")))),1/(1+EXP(-SUMPRODUCT(Engine!$C$26178:$C$26209,INDIRECT("Coefficients!$CW$2:$CW$33"))))))</f>
      </c>
    </row>
    <row r="825" spans="1:6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8">
        <f>IF(OR($B825="",$C825="",$D825="",$E825="",$F825="",$G825="",$H825="",$I825="",$J825="",$K825="",$L825=""),"",IF($B825="Female",1/(1+EXP(-SUMPRODUCT(Engine!$C$26210:$C$26241,INDIRECT("Coefficients!$B$2:$B$33")))),1/(1+EXP(-SUMPRODUCT(Engine!$C$26210:$C$26241,INDIRECT("Coefficients!$C$2:$C$33"))))))</f>
      </c>
      <c r="Q825" s="8">
        <f>IF(OR($B825="",$C825="",$D825="",$E825="",$F825="",$G825="",$H825="",$I825="",$J825="",$K825="",$L825=""),"",IF($B825="Female",1/(1+EXP(-SUMPRODUCT(Engine!$C$26210:$C$26241,INDIRECT("Coefficients!$D$2:$D$33")))),1/(1+EXP(-SUMPRODUCT(Engine!$C$26210:$C$26241,INDIRECT("Coefficients!$E$2:$E$33"))))))</f>
      </c>
      <c r="R825" s="8">
        <f>IF(OR($B825="",$C825="",$D825="",$E825="",$F825="",$G825="",$H825="",$I825="",$J825="",$K825="",$L825=""),"",IF($B825="Female",1/(1+EXP(-SUMPRODUCT(Engine!$C$26210:$C$26241,INDIRECT("Coefficients!$F$2:$F$33")))),1/(1+EXP(-SUMPRODUCT(Engine!$C$26210:$C$26241,INDIRECT("Coefficients!$G$2:$G$33"))))))</f>
      </c>
      <c r="S825" s="8">
        <f>IF(OR($B825="",$C825="",$D825="",$E825="",$F825="",$G825="",$H825="",$I825="",$J825="",$K825="",$L825=""),"",IF($B825="Female",1/(1+EXP(-SUMPRODUCT(Engine!$C$26210:$C$26241,INDIRECT("Coefficients!$H$2:$H$33")))),1/(1+EXP(-SUMPRODUCT(Engine!$C$26210:$C$26241,INDIRECT("Coefficients!$I$2:$I$33"))))))</f>
      </c>
      <c r="T825" s="8">
        <f>IF(OR($B825="",$C825="",$D825="",$E825="",$F825="",$G825="",$H825="",$I825="",$J825="",$K825="",$L825=""),"",IF($B825="Female",1/(1+EXP(-SUMPRODUCT(Engine!$C$26210:$C$26241,INDIRECT("Coefficients!$J$2:$J$33")))),1/(1+EXP(-SUMPRODUCT(Engine!$C$26210:$C$26241,INDIRECT("Coefficients!$K$2:$K$33"))))))</f>
      </c>
      <c r="U825" s="8">
        <f>IF(OR($B825="",$C825="",$D825="",$E825="",$F825="",$G825="",$H825="",$I825="",$J825="",$K825="",$L825=""),"",IF($B825="Female",1/(1+EXP(-SUMPRODUCT(Engine!$C$26210:$C$26241,INDIRECT("Coefficients!$L$2:$L$33")))),1/(1+EXP(-SUMPRODUCT(Engine!$C$26210:$C$26241,INDIRECT("Coefficients!$M$2:$M$33"))))))</f>
      </c>
      <c r="V825" s="8">
        <f>IF(OR($B825="",$C825="",$D825="",$E825="",$F825="",$G825="",$H825="",$I825="",$J825="",$K825="",$L825=""),"",IF($B825="Female",1/(1+EXP(-SUMPRODUCT(Engine!$C$26210:$C$26241,INDIRECT("Coefficients!$N$2:$N$33")))),1/(1+EXP(-SUMPRODUCT(Engine!$C$26210:$C$26241,INDIRECT("Coefficients!$O$2:$O$33"))))))</f>
      </c>
      <c r="W825" s="8">
        <f>IF(OR($B825="",$C825="",$D825="",$E825="",$F825="",$G825="",$H825="",$I825="",$J825="",$K825="",$L825=""),"",IF($B825="Female",1/(1+EXP(-SUMPRODUCT(Engine!$C$26210:$C$26241,INDIRECT("Coefficients!$P$2:$P$33")))),1/(1+EXP(-SUMPRODUCT(Engine!$C$26210:$C$26241,INDIRECT("Coefficients!$Q$2:$Q$33"))))))</f>
      </c>
      <c r="X825" s="8">
        <f>IF(OR($B825="",$C825="",$D825="",$E825="",$F825="",$G825="",$H825="",$I825="",$J825="",$K825="",$L825=""),"",IF($B825="Female",1/(1+EXP(-SUMPRODUCT(Engine!$C$26210:$C$26241,INDIRECT("Coefficients!$R$2:$R$33")))),1/(1+EXP(-SUMPRODUCT(Engine!$C$26210:$C$26241,INDIRECT("Coefficients!$S$2:$S$33"))))))</f>
      </c>
      <c r="Y825" s="8">
        <f>IF(OR($B825="",$C825="",$D825="",$E825="",$F825="",$G825="",$H825="",$I825="",$J825="",$K825="",$L825=""),"",IF($B825="Female",1/(1+EXP(-SUMPRODUCT(Engine!$C$26210:$C$26241,INDIRECT("Coefficients!$T$2:$T$33")))),1/(1+EXP(-SUMPRODUCT(Engine!$C$26210:$C$26241,INDIRECT("Coefficients!$U$2:$U$33"))))))</f>
      </c>
      <c r="Z825" s="8">
        <f>IF(OR($B825="",$C825="",$D825="",$E825="",$F825="",$G825="",$H825="",$I825="",$J825="",$K825="",$L825=""),"",IF($B825="Female",1/(1+EXP(-SUMPRODUCT(Engine!$C$26210:$C$26241,INDIRECT("Coefficients!$V$2:$V$33")))),1/(1+EXP(-SUMPRODUCT(Engine!$C$26210:$C$26241,INDIRECT("Coefficients!$W$2:$W$33"))))))</f>
      </c>
      <c r="AA825" s="8">
        <f>IF(OR($B825="",$C825="",$D825="",$E825="",$F825="",$G825="",$H825="",$I825="",$J825="",$K825="",$L825=""),"",IF($B825="Female",1/(1+EXP(-SUMPRODUCT(Engine!$C$26210:$C$26241,INDIRECT("Coefficients!$X$2:$X$33")))),1/(1+EXP(-SUMPRODUCT(Engine!$C$26210:$C$26241,INDIRECT("Coefficients!$Y$2:$Y$33"))))))</f>
      </c>
      <c r="AB825" s="8">
        <f>IF(OR($B825="",$C825="",$D825="",$E825="",$F825="",$G825="",$H825="",$I825="",$J825="",$K825="",$L825=""),"",IF($B825="Female",1/(1+EXP(-SUMPRODUCT(Engine!$C$26210:$C$26241,INDIRECT("Coefficients!$Z$2:$Z$33")))),1/(1+EXP(-SUMPRODUCT(Engine!$C$26210:$C$26241,INDIRECT("Coefficients!$AA$2:$AA$33"))))))</f>
      </c>
      <c r="AC825" s="8">
        <f>IF(OR($B825="",$C825="",$D825="",$E825="",$F825="",$G825="",$H825="",$I825="",$J825="",$K825="",$L825=""),"",IF($B825="Female",1/(1+EXP(-SUMPRODUCT(Engine!$C$26210:$C$26241,INDIRECT("Coefficients!$AB$2:$AB$33")))),1/(1+EXP(-SUMPRODUCT(Engine!$C$26210:$C$26241,INDIRECT("Coefficients!$AC$2:$AC$33"))))))</f>
      </c>
      <c r="AD825" s="8">
        <f>IF(OR($B825="",$C825="",$D825="",$E825="",$F825="",$G825="",$H825="",$I825="",$J825="",$K825="",$L825=""),"",IF($B825="Female",1/(1+EXP(-SUMPRODUCT(Engine!$C$26210:$C$26241,INDIRECT("Coefficients!$AD$2:$AD$33")))),1/(1+EXP(-SUMPRODUCT(Engine!$C$26210:$C$26241,INDIRECT("Coefficients!$AE$2:$AE$33"))))))</f>
      </c>
      <c r="AE825" s="8">
        <f>IF(OR($B825="",$C825="",$D825="",$E825="",$F825="",$G825="",$H825="",$I825="",$J825="",$K825="",$L825=""),"",IF($B825="Female",1/(1+EXP(-SUMPRODUCT(Engine!$C$26210:$C$26241,INDIRECT("Coefficients!$AF$2:$AF$33")))),1/(1+EXP(-SUMPRODUCT(Engine!$C$26210:$C$26241,INDIRECT("Coefficients!$AG$2:$AG$33"))))))</f>
      </c>
      <c r="AF825" s="8">
        <f>IF(OR($B825="",$C825="",$D825="",$E825="",$F825="",$G825="",$H825="",$I825="",$J825="",$K825="",$L825=""),"",IF($B825="Female",1/(1+EXP(-SUMPRODUCT(Engine!$C$26210:$C$26241,INDIRECT("Coefficients!$AH$2:$AH$33")))),1/(1+EXP(-SUMPRODUCT(Engine!$C$26210:$C$26241,INDIRECT("Coefficients!$AI$2:$AI$33"))))))</f>
      </c>
      <c r="AG825" s="8">
        <f>IF(OR($B825="",$C825="",$D825="",$E825="",$F825="",$G825="",$H825="",$I825="",$J825="",$K825="",$L825=""),"",IF($B825="Female",1/(1+EXP(-SUMPRODUCT(Engine!$C$26210:$C$26241,INDIRECT("Coefficients!$AJ$2:$AJ$33")))),1/(1+EXP(-SUMPRODUCT(Engine!$C$26210:$C$26241,INDIRECT("Coefficients!$AK$2:$AK$33"))))))</f>
      </c>
      <c r="AH825" s="8">
        <f>IF(OR($B825="",$C825="",$D825="",$E825="",$F825="",$G825="",$H825="",$I825="",$J825="",$K825="",$L825=""),"",IF($B825="Female",1/(1+EXP(-SUMPRODUCT(Engine!$C$26210:$C$26241,INDIRECT("Coefficients!$AL$2:$AL$33")))),1/(1+EXP(-SUMPRODUCT(Engine!$C$26210:$C$26241,INDIRECT("Coefficients!$AM$2:$AM$33"))))))</f>
      </c>
      <c r="AI825" s="8">
        <f>IF(OR($B825="",$C825="",$D825="",$E825="",$F825="",$G825="",$H825="",$I825="",$J825="",$K825="",$L825=""),"",IF($B825="Female",1/(1+EXP(-SUMPRODUCT(Engine!$C$26210:$C$26241,INDIRECT("Coefficients!$AN$2:$AN$33")))),1/(1+EXP(-SUMPRODUCT(Engine!$C$26210:$C$26241,INDIRECT("Coefficients!$AO$2:$AO$33"))))))</f>
      </c>
      <c r="AJ825" s="8">
        <f>IF(OR($B825="",$C825="",$D825="",$E825="",$F825="",$G825="",$H825="",$I825="",$J825="",$K825="",$L825=""),"",IF($B825="Female",1/(1+EXP(-SUMPRODUCT(Engine!$C$26210:$C$26241,INDIRECT("Coefficients!$AP$2:$AP$33")))),1/(1+EXP(-SUMPRODUCT(Engine!$C$26210:$C$26241,INDIRECT("Coefficients!$AQ$2:$AQ$33"))))))</f>
      </c>
      <c r="AK825" s="8">
        <f>IF(OR($B825="",$C825="",$D825="",$E825="",$F825="",$G825="",$H825="",$I825="",$J825="",$K825="",$L825=""),"",IF($B825="Female",1/(1+EXP(-SUMPRODUCT(Engine!$C$26210:$C$26241,INDIRECT("Coefficients!$AR$2:$AR$33")))),1/(1+EXP(-SUMPRODUCT(Engine!$C$26210:$C$26241,INDIRECT("Coefficients!$AS$2:$AS$33"))))))</f>
      </c>
      <c r="AL825" s="8">
        <f>IF(OR($B825="",$C825="",$D825="",$E825="",$F825="",$G825="",$H825="",$I825="",$J825="",$K825="",$L825=""),"",IF($B825="Female",1/(1+EXP(-SUMPRODUCT(Engine!$C$26210:$C$26241,INDIRECT("Coefficients!$AT$2:$AT$33")))),1/(1+EXP(-SUMPRODUCT(Engine!$C$26210:$C$26241,INDIRECT("Coefficients!$AU$2:$AU$33"))))))</f>
      </c>
      <c r="AM825" s="8">
        <f>IF(OR($B825="",$C825="",$D825="",$E825="",$F825="",$G825="",$H825="",$I825="",$J825="",$K825="",$L825=""),"",IF($B825="Female",1/(1+EXP(-SUMPRODUCT(Engine!$C$26210:$C$26241,INDIRECT("Coefficients!$AV$2:$AV$33")))),1/(1+EXP(-SUMPRODUCT(Engine!$C$26210:$C$26241,INDIRECT("Coefficients!$AW$2:$AW$33"))))))</f>
      </c>
      <c r="AN825" s="8">
        <f>IF(OR($B825="",$C825="",$D825="",$E825="",$F825="",$G825="",$H825="",$I825="",$J825="",$K825="",$L825=""),"",IF($B825="Female",1/(1+EXP(-SUMPRODUCT(Engine!$C$26210:$C$26241,INDIRECT("Coefficients!$AX$2:$AX$33")))),1/(1+EXP(-SUMPRODUCT(Engine!$C$26210:$C$26241,INDIRECT("Coefficients!$AY$2:$AY$33"))))))</f>
      </c>
      <c r="AO825" s="8">
        <f>IF(OR($B825="",$C825="",$D825="",$E825="",$F825="",$G825="",$H825="",$I825="",$J825="",$K825="",$L825=""),"",IF($B825="Female",1/(1+EXP(-SUMPRODUCT(Engine!$C$26210:$C$26241,INDIRECT("Coefficients!$AZ$2:$AZ$33")))),1/(1+EXP(-SUMPRODUCT(Engine!$C$26210:$C$26241,INDIRECT("Coefficients!$BA$2:$BA$33"))))))</f>
      </c>
      <c r="AP825" s="8">
        <f>IF(OR($B825="",$C825="",$D825="",$E825="",$F825="",$G825="",$H825="",$I825="",$J825="",$K825="",$L825=""),"",IF($B825="Female",1/(1+EXP(-SUMPRODUCT(Engine!$C$26210:$C$26241,INDIRECT("Coefficients!$BB$2:$BB$33")))),1/(1+EXP(-SUMPRODUCT(Engine!$C$26210:$C$26241,INDIRECT("Coefficients!$BC$2:$BC$33"))))))</f>
      </c>
      <c r="AQ825" s="8">
        <f>IF(OR($B825="",$C825="",$D825="",$E825="",$F825="",$G825="",$H825="",$I825="",$J825="",$K825="",$L825=""),"",IF($B825="Female",1/(1+EXP(-SUMPRODUCT(Engine!$C$26210:$C$26241,INDIRECT("Coefficients!$BD$2:$BD$33")))),1/(1+EXP(-SUMPRODUCT(Engine!$C$26210:$C$26241,INDIRECT("Coefficients!$BE$2:$BE$33"))))))</f>
      </c>
      <c r="AR825" s="8">
        <f>IF(OR($B825="",$C825="",$D825="",$E825="",$F825="",$G825="",$H825="",$I825="",$J825="",$K825="",$L825=""),"",IF($B825="Female",1/(1+EXP(-SUMPRODUCT(Engine!$C$26210:$C$26241,INDIRECT("Coefficients!$BF$2:$BF$33")))),1/(1+EXP(-SUMPRODUCT(Engine!$C$26210:$C$26241,INDIRECT("Coefficients!$BG$2:$BG$33"))))))</f>
      </c>
      <c r="AS825" s="8">
        <f>IF(OR($B825="",$C825="",$D825="",$E825="",$F825="",$G825="",$H825="",$I825="",$J825="",$K825="",$L825=""),"",IF($B825="Female",1/(1+EXP(-SUMPRODUCT(Engine!$C$26210:$C$26241,INDIRECT("Coefficients!$BH$2:$BH$33")))),1/(1+EXP(-SUMPRODUCT(Engine!$C$26210:$C$26241,INDIRECT("Coefficients!$BI$2:$BI$33"))))))</f>
      </c>
      <c r="AT825" s="8">
        <f>IF(OR($B825="",$C825="",$D825="",$E825="",$F825="",$G825="",$H825="",$I825="",$J825="",$K825="",$L825=""),"",IF($B825="Female",1/(1+EXP(-SUMPRODUCT(Engine!$C$26210:$C$26241,INDIRECT("Coefficients!$BJ$2:$BJ$33")))),1/(1+EXP(-SUMPRODUCT(Engine!$C$26210:$C$26241,INDIRECT("Coefficients!$BK$2:$BK$33"))))))</f>
      </c>
      <c r="AU825" s="8">
        <f>IF(OR($B825="",$C825="",$D825="",$E825="",$F825="",$G825="",$H825="",$I825="",$J825="",$K825="",$L825=""),"",IF($B825="Female",1/(1+EXP(-SUMPRODUCT(Engine!$C$26210:$C$26241,INDIRECT("Coefficients!$BL$2:$BL$33")))),1/(1+EXP(-SUMPRODUCT(Engine!$C$26210:$C$26241,INDIRECT("Coefficients!$BM$2:$BM$33"))))))</f>
      </c>
      <c r="AV825" s="8">
        <f>IF(OR($B825="",$C825="",$D825="",$E825="",$F825="",$G825="",$H825="",$I825="",$J825="",$K825="",$L825=""),"",IF($B825="Female",1/(1+EXP(-SUMPRODUCT(Engine!$C$26210:$C$26241,INDIRECT("Coefficients!$BN$2:$BN$33")))),1/(1+EXP(-SUMPRODUCT(Engine!$C$26210:$C$26241,INDIRECT("Coefficients!$BO$2:$BO$33"))))))</f>
      </c>
      <c r="AW825" s="8">
        <f>IF(OR($B825="",$C825="",$D825="",$E825="",$F825="",$G825="",$H825="",$I825="",$J825="",$K825="",$L825=""),"",IF($B825="Female",1/(1+EXP(-SUMPRODUCT(Engine!$C$26210:$C$26241,INDIRECT("Coefficients!$BP$2:$BP$33")))),1/(1+EXP(-SUMPRODUCT(Engine!$C$26210:$C$26241,INDIRECT("Coefficients!$BQ$2:$BQ$33"))))))</f>
      </c>
      <c r="AX825" s="8">
        <f>IF(OR($B825="",$C825="",$D825="",$E825="",$F825="",$G825="",$H825="",$I825="",$J825="",$K825="",$L825=""),"",IF($B825="Female",1/(1+EXP(-SUMPRODUCT(Engine!$C$26210:$C$26241,INDIRECT("Coefficients!$BR$2:$BR$33")))),1/(1+EXP(-SUMPRODUCT(Engine!$C$26210:$C$26241,INDIRECT("Coefficients!$BS$2:$BS$33"))))))</f>
      </c>
      <c r="AY825" s="8">
        <f>IF(OR($B825="",$C825="",$D825="",$E825="",$F825="",$G825="",$H825="",$I825="",$J825="",$K825="",$L825=""),"",IF($B825="Female",1/(1+EXP(-SUMPRODUCT(Engine!$C$26210:$C$26241,INDIRECT("Coefficients!$BT$2:$BT$33")))),1/(1+EXP(-SUMPRODUCT(Engine!$C$26210:$C$26241,INDIRECT("Coefficients!$BU$2:$BU$33"))))))</f>
      </c>
      <c r="AZ825" s="8">
        <f>IF(OR($B825="",$C825="",$D825="",$E825="",$F825="",$G825="",$H825="",$I825="",$J825="",$K825="",$L825=""),"",IF($B825="Female",1/(1+EXP(-SUMPRODUCT(Engine!$C$26210:$C$26241,INDIRECT("Coefficients!$BV$2:$BV$33")))),1/(1+EXP(-SUMPRODUCT(Engine!$C$26210:$C$26241,INDIRECT("Coefficients!$BW$2:$BW$33"))))))</f>
      </c>
      <c r="BA825" s="8">
        <f>IF(OR($B825="",$C825="",$D825="",$E825="",$F825="",$G825="",$H825="",$I825="",$J825="",$K825="",$L825=""),"",IF($B825="Female",1/(1+EXP(-SUMPRODUCT(Engine!$C$26210:$C$26241,INDIRECT("Coefficients!$BX$2:$BX$33")))),1/(1+EXP(-SUMPRODUCT(Engine!$C$26210:$C$26241,INDIRECT("Coefficients!$BY$2:$BY$33"))))))</f>
      </c>
      <c r="BB825" s="8">
        <f>IF(OR($B825="",$C825="",$D825="",$E825="",$F825="",$G825="",$H825="",$I825="",$J825="",$K825="",$L825=""),"",IF($B825="Female",1/(1+EXP(-SUMPRODUCT(Engine!$C$26210:$C$26241,INDIRECT("Coefficients!$BZ$2:$BZ$33")))),1/(1+EXP(-SUMPRODUCT(Engine!$C$26210:$C$26241,INDIRECT("Coefficients!$CA$2:$CA$33"))))))</f>
      </c>
      <c r="BC825" s="8">
        <f>IF(OR($B825="",$C825="",$D825="",$E825="",$F825="",$G825="",$H825="",$I825="",$J825="",$K825="",$L825=""),"",IF($B825="Female",1/(1+EXP(-SUMPRODUCT(Engine!$C$26210:$C$26241,INDIRECT("Coefficients!$CB$2:$CB$33")))),1/(1+EXP(-SUMPRODUCT(Engine!$C$26210:$C$26241,INDIRECT("Coefficients!$CC$2:$CC$33"))))))</f>
      </c>
      <c r="BD825" s="8">
        <f>IF(OR($B825="",$C825="",$D825="",$E825="",$F825="",$G825="",$H825="",$I825="",$J825="",$K825="",$L825=""),"",IF($B825="Female",1/(1+EXP(-SUMPRODUCT(Engine!$C$26210:$C$26241,INDIRECT("Coefficients!$CD$2:$CD$33")))),1/(1+EXP(-SUMPRODUCT(Engine!$C$26210:$C$26241,INDIRECT("Coefficients!$CE$2:$CE$33"))))))</f>
      </c>
      <c r="BE825" s="8">
        <f>IF(OR($B825="",$C825="",$D825="",$E825="",$F825="",$G825="",$H825="",$I825="",$J825="",$K825="",$L825=""),"",IF($B825="Female",1/(1+EXP(-SUMPRODUCT(Engine!$C$26210:$C$26241,INDIRECT("Coefficients!$CF$2:$CF$33")))),1/(1+EXP(-SUMPRODUCT(Engine!$C$26210:$C$26241,INDIRECT("Coefficients!$CG$2:$CG$33"))))))</f>
      </c>
      <c r="BF825" s="8">
        <f>IF(OR($B825="",$C825="",$D825="",$E825="",$F825="",$G825="",$H825="",$I825="",$J825="",$K825="",$L825=""),"",IF($B825="Female",1/(1+EXP(-SUMPRODUCT(Engine!$C$26210:$C$26241,INDIRECT("Coefficients!$CH$2:$CH$33")))),1/(1+EXP(-SUMPRODUCT(Engine!$C$26210:$C$26241,INDIRECT("Coefficients!$CI$2:$CI$33"))))))</f>
      </c>
      <c r="BG825" s="8">
        <f>IF(OR($B825="",$C825="",$D825="",$E825="",$F825="",$G825="",$H825="",$I825="",$J825="",$K825="",$L825=""),"",IF($B825="Female",1/(1+EXP(-SUMPRODUCT(Engine!$C$26210:$C$26241,INDIRECT("Coefficients!$CJ$2:$CJ$33")))),1/(1+EXP(-SUMPRODUCT(Engine!$C$26210:$C$26241,INDIRECT("Coefficients!$CK$2:$CK$33"))))))</f>
      </c>
      <c r="BH825" s="8">
        <f>IF(OR($B825="",$C825="",$D825="",$E825="",$F825="",$G825="",$H825="",$I825="",$J825="",$K825="",$L825=""),"",IF($B825="Female",1/(1+EXP(-SUMPRODUCT(Engine!$C$26210:$C$26241,INDIRECT("Coefficients!$CL$2:$CL$33")))),1/(1+EXP(-SUMPRODUCT(Engine!$C$26210:$C$26241,INDIRECT("Coefficients!$CM$2:$CM$33"))))))</f>
      </c>
      <c r="BI825" s="8">
        <f>IF(OR($B825="",$C825="",$D825="",$E825="",$F825="",$G825="",$H825="",$I825="",$J825="",$K825="",$L825=""),"",IF($B825="Female",1/(1+EXP(-SUMPRODUCT(Engine!$C$26210:$C$26241,INDIRECT("Coefficients!$CN$2:$CN$33")))),1/(1+EXP(-SUMPRODUCT(Engine!$C$26210:$C$26241,INDIRECT("Coefficients!$CO$2:$CO$33"))))))</f>
      </c>
      <c r="BJ825" s="8">
        <f>IF(OR($B825="",$C825="",$D825="",$E825="",$F825="",$G825="",$H825="",$I825="",$J825="",$K825="",$L825=""),"",IF($B825="Female",1/(1+EXP(-SUMPRODUCT(Engine!$C$26210:$C$26241,INDIRECT("Coefficients!$CP$2:$CP$33")))),1/(1+EXP(-SUMPRODUCT(Engine!$C$26210:$C$26241,INDIRECT("Coefficients!$CQ$2:$CQ$33"))))))</f>
      </c>
      <c r="BK825" s="8">
        <f>IF(OR($B825="",$C825="",$D825="",$E825="",$F825="",$G825="",$H825="",$I825="",$J825="",$K825="",$L825=""),"",IF($B825="Female",1/(1+EXP(-SUMPRODUCT(Engine!$C$26210:$C$26241,INDIRECT("Coefficients!$CR$2:$CR$33")))),1/(1+EXP(-SUMPRODUCT(Engine!$C$26210:$C$26241,INDIRECT("Coefficients!$CS$2:$CS$33"))))))</f>
      </c>
      <c r="BL825" s="8">
        <f>IF(OR($B825="",$C825="",$D825="",$E825="",$F825="",$G825="",$H825="",$I825="",$J825="",$K825="",$L825=""),"",IF($B825="Female",1/(1+EXP(-SUMPRODUCT(Engine!$C$26210:$C$26241,INDIRECT("Coefficients!$CT$2:$CT$33")))),1/(1+EXP(-SUMPRODUCT(Engine!$C$26210:$C$26241,INDIRECT("Coefficients!$CU$2:$CU$33"))))))</f>
      </c>
      <c r="BM825" s="8">
        <f>IF(OR($B825="",$C825="",$D825="",$E825="",$F825="",$G825="",$H825="",$I825="",$J825="",$K825="",$L825=""),"",IF($B825="Female",1/(1+EXP(-SUMPRODUCT(Engine!$C$26210:$C$26241,INDIRECT("Coefficients!$CV$2:$CV$33")))),1/(1+EXP(-SUMPRODUCT(Engine!$C$26210:$C$26241,INDIRECT("Coefficients!$CW$2:$CW$33"))))))</f>
      </c>
    </row>
    <row r="826" spans="1:6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8">
        <f>IF(OR($B826="",$C826="",$D826="",$E826="",$F826="",$G826="",$H826="",$I826="",$J826="",$K826="",$L826=""),"",IF($B826="Female",1/(1+EXP(-SUMPRODUCT(Engine!$C$26242:$C$26273,INDIRECT("Coefficients!$B$2:$B$33")))),1/(1+EXP(-SUMPRODUCT(Engine!$C$26242:$C$26273,INDIRECT("Coefficients!$C$2:$C$33"))))))</f>
      </c>
      <c r="Q826" s="8">
        <f>IF(OR($B826="",$C826="",$D826="",$E826="",$F826="",$G826="",$H826="",$I826="",$J826="",$K826="",$L826=""),"",IF($B826="Female",1/(1+EXP(-SUMPRODUCT(Engine!$C$26242:$C$26273,INDIRECT("Coefficients!$D$2:$D$33")))),1/(1+EXP(-SUMPRODUCT(Engine!$C$26242:$C$26273,INDIRECT("Coefficients!$E$2:$E$33"))))))</f>
      </c>
      <c r="R826" s="8">
        <f>IF(OR($B826="",$C826="",$D826="",$E826="",$F826="",$G826="",$H826="",$I826="",$J826="",$K826="",$L826=""),"",IF($B826="Female",1/(1+EXP(-SUMPRODUCT(Engine!$C$26242:$C$26273,INDIRECT("Coefficients!$F$2:$F$33")))),1/(1+EXP(-SUMPRODUCT(Engine!$C$26242:$C$26273,INDIRECT("Coefficients!$G$2:$G$33"))))))</f>
      </c>
      <c r="S826" s="8">
        <f>IF(OR($B826="",$C826="",$D826="",$E826="",$F826="",$G826="",$H826="",$I826="",$J826="",$K826="",$L826=""),"",IF($B826="Female",1/(1+EXP(-SUMPRODUCT(Engine!$C$26242:$C$26273,INDIRECT("Coefficients!$H$2:$H$33")))),1/(1+EXP(-SUMPRODUCT(Engine!$C$26242:$C$26273,INDIRECT("Coefficients!$I$2:$I$33"))))))</f>
      </c>
      <c r="T826" s="8">
        <f>IF(OR($B826="",$C826="",$D826="",$E826="",$F826="",$G826="",$H826="",$I826="",$J826="",$K826="",$L826=""),"",IF($B826="Female",1/(1+EXP(-SUMPRODUCT(Engine!$C$26242:$C$26273,INDIRECT("Coefficients!$J$2:$J$33")))),1/(1+EXP(-SUMPRODUCT(Engine!$C$26242:$C$26273,INDIRECT("Coefficients!$K$2:$K$33"))))))</f>
      </c>
      <c r="U826" s="8">
        <f>IF(OR($B826="",$C826="",$D826="",$E826="",$F826="",$G826="",$H826="",$I826="",$J826="",$K826="",$L826=""),"",IF($B826="Female",1/(1+EXP(-SUMPRODUCT(Engine!$C$26242:$C$26273,INDIRECT("Coefficients!$L$2:$L$33")))),1/(1+EXP(-SUMPRODUCT(Engine!$C$26242:$C$26273,INDIRECT("Coefficients!$M$2:$M$33"))))))</f>
      </c>
      <c r="V826" s="8">
        <f>IF(OR($B826="",$C826="",$D826="",$E826="",$F826="",$G826="",$H826="",$I826="",$J826="",$K826="",$L826=""),"",IF($B826="Female",1/(1+EXP(-SUMPRODUCT(Engine!$C$26242:$C$26273,INDIRECT("Coefficients!$N$2:$N$33")))),1/(1+EXP(-SUMPRODUCT(Engine!$C$26242:$C$26273,INDIRECT("Coefficients!$O$2:$O$33"))))))</f>
      </c>
      <c r="W826" s="8">
        <f>IF(OR($B826="",$C826="",$D826="",$E826="",$F826="",$G826="",$H826="",$I826="",$J826="",$K826="",$L826=""),"",IF($B826="Female",1/(1+EXP(-SUMPRODUCT(Engine!$C$26242:$C$26273,INDIRECT("Coefficients!$P$2:$P$33")))),1/(1+EXP(-SUMPRODUCT(Engine!$C$26242:$C$26273,INDIRECT("Coefficients!$Q$2:$Q$33"))))))</f>
      </c>
      <c r="X826" s="8">
        <f>IF(OR($B826="",$C826="",$D826="",$E826="",$F826="",$G826="",$H826="",$I826="",$J826="",$K826="",$L826=""),"",IF($B826="Female",1/(1+EXP(-SUMPRODUCT(Engine!$C$26242:$C$26273,INDIRECT("Coefficients!$R$2:$R$33")))),1/(1+EXP(-SUMPRODUCT(Engine!$C$26242:$C$26273,INDIRECT("Coefficients!$S$2:$S$33"))))))</f>
      </c>
      <c r="Y826" s="8">
        <f>IF(OR($B826="",$C826="",$D826="",$E826="",$F826="",$G826="",$H826="",$I826="",$J826="",$K826="",$L826=""),"",IF($B826="Female",1/(1+EXP(-SUMPRODUCT(Engine!$C$26242:$C$26273,INDIRECT("Coefficients!$T$2:$T$33")))),1/(1+EXP(-SUMPRODUCT(Engine!$C$26242:$C$26273,INDIRECT("Coefficients!$U$2:$U$33"))))))</f>
      </c>
      <c r="Z826" s="8">
        <f>IF(OR($B826="",$C826="",$D826="",$E826="",$F826="",$G826="",$H826="",$I826="",$J826="",$K826="",$L826=""),"",IF($B826="Female",1/(1+EXP(-SUMPRODUCT(Engine!$C$26242:$C$26273,INDIRECT("Coefficients!$V$2:$V$33")))),1/(1+EXP(-SUMPRODUCT(Engine!$C$26242:$C$26273,INDIRECT("Coefficients!$W$2:$W$33"))))))</f>
      </c>
      <c r="AA826" s="8">
        <f>IF(OR($B826="",$C826="",$D826="",$E826="",$F826="",$G826="",$H826="",$I826="",$J826="",$K826="",$L826=""),"",IF($B826="Female",1/(1+EXP(-SUMPRODUCT(Engine!$C$26242:$C$26273,INDIRECT("Coefficients!$X$2:$X$33")))),1/(1+EXP(-SUMPRODUCT(Engine!$C$26242:$C$26273,INDIRECT("Coefficients!$Y$2:$Y$33"))))))</f>
      </c>
      <c r="AB826" s="8">
        <f>IF(OR($B826="",$C826="",$D826="",$E826="",$F826="",$G826="",$H826="",$I826="",$J826="",$K826="",$L826=""),"",IF($B826="Female",1/(1+EXP(-SUMPRODUCT(Engine!$C$26242:$C$26273,INDIRECT("Coefficients!$Z$2:$Z$33")))),1/(1+EXP(-SUMPRODUCT(Engine!$C$26242:$C$26273,INDIRECT("Coefficients!$AA$2:$AA$33"))))))</f>
      </c>
      <c r="AC826" s="8">
        <f>IF(OR($B826="",$C826="",$D826="",$E826="",$F826="",$G826="",$H826="",$I826="",$J826="",$K826="",$L826=""),"",IF($B826="Female",1/(1+EXP(-SUMPRODUCT(Engine!$C$26242:$C$26273,INDIRECT("Coefficients!$AB$2:$AB$33")))),1/(1+EXP(-SUMPRODUCT(Engine!$C$26242:$C$26273,INDIRECT("Coefficients!$AC$2:$AC$33"))))))</f>
      </c>
      <c r="AD826" s="8">
        <f>IF(OR($B826="",$C826="",$D826="",$E826="",$F826="",$G826="",$H826="",$I826="",$J826="",$K826="",$L826=""),"",IF($B826="Female",1/(1+EXP(-SUMPRODUCT(Engine!$C$26242:$C$26273,INDIRECT("Coefficients!$AD$2:$AD$33")))),1/(1+EXP(-SUMPRODUCT(Engine!$C$26242:$C$26273,INDIRECT("Coefficients!$AE$2:$AE$33"))))))</f>
      </c>
      <c r="AE826" s="8">
        <f>IF(OR($B826="",$C826="",$D826="",$E826="",$F826="",$G826="",$H826="",$I826="",$J826="",$K826="",$L826=""),"",IF($B826="Female",1/(1+EXP(-SUMPRODUCT(Engine!$C$26242:$C$26273,INDIRECT("Coefficients!$AF$2:$AF$33")))),1/(1+EXP(-SUMPRODUCT(Engine!$C$26242:$C$26273,INDIRECT("Coefficients!$AG$2:$AG$33"))))))</f>
      </c>
      <c r="AF826" s="8">
        <f>IF(OR($B826="",$C826="",$D826="",$E826="",$F826="",$G826="",$H826="",$I826="",$J826="",$K826="",$L826=""),"",IF($B826="Female",1/(1+EXP(-SUMPRODUCT(Engine!$C$26242:$C$26273,INDIRECT("Coefficients!$AH$2:$AH$33")))),1/(1+EXP(-SUMPRODUCT(Engine!$C$26242:$C$26273,INDIRECT("Coefficients!$AI$2:$AI$33"))))))</f>
      </c>
      <c r="AG826" s="8">
        <f>IF(OR($B826="",$C826="",$D826="",$E826="",$F826="",$G826="",$H826="",$I826="",$J826="",$K826="",$L826=""),"",IF($B826="Female",1/(1+EXP(-SUMPRODUCT(Engine!$C$26242:$C$26273,INDIRECT("Coefficients!$AJ$2:$AJ$33")))),1/(1+EXP(-SUMPRODUCT(Engine!$C$26242:$C$26273,INDIRECT("Coefficients!$AK$2:$AK$33"))))))</f>
      </c>
      <c r="AH826" s="8">
        <f>IF(OR($B826="",$C826="",$D826="",$E826="",$F826="",$G826="",$H826="",$I826="",$J826="",$K826="",$L826=""),"",IF($B826="Female",1/(1+EXP(-SUMPRODUCT(Engine!$C$26242:$C$26273,INDIRECT("Coefficients!$AL$2:$AL$33")))),1/(1+EXP(-SUMPRODUCT(Engine!$C$26242:$C$26273,INDIRECT("Coefficients!$AM$2:$AM$33"))))))</f>
      </c>
      <c r="AI826" s="8">
        <f>IF(OR($B826="",$C826="",$D826="",$E826="",$F826="",$G826="",$H826="",$I826="",$J826="",$K826="",$L826=""),"",IF($B826="Female",1/(1+EXP(-SUMPRODUCT(Engine!$C$26242:$C$26273,INDIRECT("Coefficients!$AN$2:$AN$33")))),1/(1+EXP(-SUMPRODUCT(Engine!$C$26242:$C$26273,INDIRECT("Coefficients!$AO$2:$AO$33"))))))</f>
      </c>
      <c r="AJ826" s="8">
        <f>IF(OR($B826="",$C826="",$D826="",$E826="",$F826="",$G826="",$H826="",$I826="",$J826="",$K826="",$L826=""),"",IF($B826="Female",1/(1+EXP(-SUMPRODUCT(Engine!$C$26242:$C$26273,INDIRECT("Coefficients!$AP$2:$AP$33")))),1/(1+EXP(-SUMPRODUCT(Engine!$C$26242:$C$26273,INDIRECT("Coefficients!$AQ$2:$AQ$33"))))))</f>
      </c>
      <c r="AK826" s="8">
        <f>IF(OR($B826="",$C826="",$D826="",$E826="",$F826="",$G826="",$H826="",$I826="",$J826="",$K826="",$L826=""),"",IF($B826="Female",1/(1+EXP(-SUMPRODUCT(Engine!$C$26242:$C$26273,INDIRECT("Coefficients!$AR$2:$AR$33")))),1/(1+EXP(-SUMPRODUCT(Engine!$C$26242:$C$26273,INDIRECT("Coefficients!$AS$2:$AS$33"))))))</f>
      </c>
      <c r="AL826" s="8">
        <f>IF(OR($B826="",$C826="",$D826="",$E826="",$F826="",$G826="",$H826="",$I826="",$J826="",$K826="",$L826=""),"",IF($B826="Female",1/(1+EXP(-SUMPRODUCT(Engine!$C$26242:$C$26273,INDIRECT("Coefficients!$AT$2:$AT$33")))),1/(1+EXP(-SUMPRODUCT(Engine!$C$26242:$C$26273,INDIRECT("Coefficients!$AU$2:$AU$33"))))))</f>
      </c>
      <c r="AM826" s="8">
        <f>IF(OR($B826="",$C826="",$D826="",$E826="",$F826="",$G826="",$H826="",$I826="",$J826="",$K826="",$L826=""),"",IF($B826="Female",1/(1+EXP(-SUMPRODUCT(Engine!$C$26242:$C$26273,INDIRECT("Coefficients!$AV$2:$AV$33")))),1/(1+EXP(-SUMPRODUCT(Engine!$C$26242:$C$26273,INDIRECT("Coefficients!$AW$2:$AW$33"))))))</f>
      </c>
      <c r="AN826" s="8">
        <f>IF(OR($B826="",$C826="",$D826="",$E826="",$F826="",$G826="",$H826="",$I826="",$J826="",$K826="",$L826=""),"",IF($B826="Female",1/(1+EXP(-SUMPRODUCT(Engine!$C$26242:$C$26273,INDIRECT("Coefficients!$AX$2:$AX$33")))),1/(1+EXP(-SUMPRODUCT(Engine!$C$26242:$C$26273,INDIRECT("Coefficients!$AY$2:$AY$33"))))))</f>
      </c>
      <c r="AO826" s="8">
        <f>IF(OR($B826="",$C826="",$D826="",$E826="",$F826="",$G826="",$H826="",$I826="",$J826="",$K826="",$L826=""),"",IF($B826="Female",1/(1+EXP(-SUMPRODUCT(Engine!$C$26242:$C$26273,INDIRECT("Coefficients!$AZ$2:$AZ$33")))),1/(1+EXP(-SUMPRODUCT(Engine!$C$26242:$C$26273,INDIRECT("Coefficients!$BA$2:$BA$33"))))))</f>
      </c>
      <c r="AP826" s="8">
        <f>IF(OR($B826="",$C826="",$D826="",$E826="",$F826="",$G826="",$H826="",$I826="",$J826="",$K826="",$L826=""),"",IF($B826="Female",1/(1+EXP(-SUMPRODUCT(Engine!$C$26242:$C$26273,INDIRECT("Coefficients!$BB$2:$BB$33")))),1/(1+EXP(-SUMPRODUCT(Engine!$C$26242:$C$26273,INDIRECT("Coefficients!$BC$2:$BC$33"))))))</f>
      </c>
      <c r="AQ826" s="8">
        <f>IF(OR($B826="",$C826="",$D826="",$E826="",$F826="",$G826="",$H826="",$I826="",$J826="",$K826="",$L826=""),"",IF($B826="Female",1/(1+EXP(-SUMPRODUCT(Engine!$C$26242:$C$26273,INDIRECT("Coefficients!$BD$2:$BD$33")))),1/(1+EXP(-SUMPRODUCT(Engine!$C$26242:$C$26273,INDIRECT("Coefficients!$BE$2:$BE$33"))))))</f>
      </c>
      <c r="AR826" s="8">
        <f>IF(OR($B826="",$C826="",$D826="",$E826="",$F826="",$G826="",$H826="",$I826="",$J826="",$K826="",$L826=""),"",IF($B826="Female",1/(1+EXP(-SUMPRODUCT(Engine!$C$26242:$C$26273,INDIRECT("Coefficients!$BF$2:$BF$33")))),1/(1+EXP(-SUMPRODUCT(Engine!$C$26242:$C$26273,INDIRECT("Coefficients!$BG$2:$BG$33"))))))</f>
      </c>
      <c r="AS826" s="8">
        <f>IF(OR($B826="",$C826="",$D826="",$E826="",$F826="",$G826="",$H826="",$I826="",$J826="",$K826="",$L826=""),"",IF($B826="Female",1/(1+EXP(-SUMPRODUCT(Engine!$C$26242:$C$26273,INDIRECT("Coefficients!$BH$2:$BH$33")))),1/(1+EXP(-SUMPRODUCT(Engine!$C$26242:$C$26273,INDIRECT("Coefficients!$BI$2:$BI$33"))))))</f>
      </c>
      <c r="AT826" s="8">
        <f>IF(OR($B826="",$C826="",$D826="",$E826="",$F826="",$G826="",$H826="",$I826="",$J826="",$K826="",$L826=""),"",IF($B826="Female",1/(1+EXP(-SUMPRODUCT(Engine!$C$26242:$C$26273,INDIRECT("Coefficients!$BJ$2:$BJ$33")))),1/(1+EXP(-SUMPRODUCT(Engine!$C$26242:$C$26273,INDIRECT("Coefficients!$BK$2:$BK$33"))))))</f>
      </c>
      <c r="AU826" s="8">
        <f>IF(OR($B826="",$C826="",$D826="",$E826="",$F826="",$G826="",$H826="",$I826="",$J826="",$K826="",$L826=""),"",IF($B826="Female",1/(1+EXP(-SUMPRODUCT(Engine!$C$26242:$C$26273,INDIRECT("Coefficients!$BL$2:$BL$33")))),1/(1+EXP(-SUMPRODUCT(Engine!$C$26242:$C$26273,INDIRECT("Coefficients!$BM$2:$BM$33"))))))</f>
      </c>
      <c r="AV826" s="8">
        <f>IF(OR($B826="",$C826="",$D826="",$E826="",$F826="",$G826="",$H826="",$I826="",$J826="",$K826="",$L826=""),"",IF($B826="Female",1/(1+EXP(-SUMPRODUCT(Engine!$C$26242:$C$26273,INDIRECT("Coefficients!$BN$2:$BN$33")))),1/(1+EXP(-SUMPRODUCT(Engine!$C$26242:$C$26273,INDIRECT("Coefficients!$BO$2:$BO$33"))))))</f>
      </c>
      <c r="AW826" s="8">
        <f>IF(OR($B826="",$C826="",$D826="",$E826="",$F826="",$G826="",$H826="",$I826="",$J826="",$K826="",$L826=""),"",IF($B826="Female",1/(1+EXP(-SUMPRODUCT(Engine!$C$26242:$C$26273,INDIRECT("Coefficients!$BP$2:$BP$33")))),1/(1+EXP(-SUMPRODUCT(Engine!$C$26242:$C$26273,INDIRECT("Coefficients!$BQ$2:$BQ$33"))))))</f>
      </c>
      <c r="AX826" s="8">
        <f>IF(OR($B826="",$C826="",$D826="",$E826="",$F826="",$G826="",$H826="",$I826="",$J826="",$K826="",$L826=""),"",IF($B826="Female",1/(1+EXP(-SUMPRODUCT(Engine!$C$26242:$C$26273,INDIRECT("Coefficients!$BR$2:$BR$33")))),1/(1+EXP(-SUMPRODUCT(Engine!$C$26242:$C$26273,INDIRECT("Coefficients!$BS$2:$BS$33"))))))</f>
      </c>
      <c r="AY826" s="8">
        <f>IF(OR($B826="",$C826="",$D826="",$E826="",$F826="",$G826="",$H826="",$I826="",$J826="",$K826="",$L826=""),"",IF($B826="Female",1/(1+EXP(-SUMPRODUCT(Engine!$C$26242:$C$26273,INDIRECT("Coefficients!$BT$2:$BT$33")))),1/(1+EXP(-SUMPRODUCT(Engine!$C$26242:$C$26273,INDIRECT("Coefficients!$BU$2:$BU$33"))))))</f>
      </c>
      <c r="AZ826" s="8">
        <f>IF(OR($B826="",$C826="",$D826="",$E826="",$F826="",$G826="",$H826="",$I826="",$J826="",$K826="",$L826=""),"",IF($B826="Female",1/(1+EXP(-SUMPRODUCT(Engine!$C$26242:$C$26273,INDIRECT("Coefficients!$BV$2:$BV$33")))),1/(1+EXP(-SUMPRODUCT(Engine!$C$26242:$C$26273,INDIRECT("Coefficients!$BW$2:$BW$33"))))))</f>
      </c>
      <c r="BA826" s="8">
        <f>IF(OR($B826="",$C826="",$D826="",$E826="",$F826="",$G826="",$H826="",$I826="",$J826="",$K826="",$L826=""),"",IF($B826="Female",1/(1+EXP(-SUMPRODUCT(Engine!$C$26242:$C$26273,INDIRECT("Coefficients!$BX$2:$BX$33")))),1/(1+EXP(-SUMPRODUCT(Engine!$C$26242:$C$26273,INDIRECT("Coefficients!$BY$2:$BY$33"))))))</f>
      </c>
      <c r="BB826" s="8">
        <f>IF(OR($B826="",$C826="",$D826="",$E826="",$F826="",$G826="",$H826="",$I826="",$J826="",$K826="",$L826=""),"",IF($B826="Female",1/(1+EXP(-SUMPRODUCT(Engine!$C$26242:$C$26273,INDIRECT("Coefficients!$BZ$2:$BZ$33")))),1/(1+EXP(-SUMPRODUCT(Engine!$C$26242:$C$26273,INDIRECT("Coefficients!$CA$2:$CA$33"))))))</f>
      </c>
      <c r="BC826" s="8">
        <f>IF(OR($B826="",$C826="",$D826="",$E826="",$F826="",$G826="",$H826="",$I826="",$J826="",$K826="",$L826=""),"",IF($B826="Female",1/(1+EXP(-SUMPRODUCT(Engine!$C$26242:$C$26273,INDIRECT("Coefficients!$CB$2:$CB$33")))),1/(1+EXP(-SUMPRODUCT(Engine!$C$26242:$C$26273,INDIRECT("Coefficients!$CC$2:$CC$33"))))))</f>
      </c>
      <c r="BD826" s="8">
        <f>IF(OR($B826="",$C826="",$D826="",$E826="",$F826="",$G826="",$H826="",$I826="",$J826="",$K826="",$L826=""),"",IF($B826="Female",1/(1+EXP(-SUMPRODUCT(Engine!$C$26242:$C$26273,INDIRECT("Coefficients!$CD$2:$CD$33")))),1/(1+EXP(-SUMPRODUCT(Engine!$C$26242:$C$26273,INDIRECT("Coefficients!$CE$2:$CE$33"))))))</f>
      </c>
      <c r="BE826" s="8">
        <f>IF(OR($B826="",$C826="",$D826="",$E826="",$F826="",$G826="",$H826="",$I826="",$J826="",$K826="",$L826=""),"",IF($B826="Female",1/(1+EXP(-SUMPRODUCT(Engine!$C$26242:$C$26273,INDIRECT("Coefficients!$CF$2:$CF$33")))),1/(1+EXP(-SUMPRODUCT(Engine!$C$26242:$C$26273,INDIRECT("Coefficients!$CG$2:$CG$33"))))))</f>
      </c>
      <c r="BF826" s="8">
        <f>IF(OR($B826="",$C826="",$D826="",$E826="",$F826="",$G826="",$H826="",$I826="",$J826="",$K826="",$L826=""),"",IF($B826="Female",1/(1+EXP(-SUMPRODUCT(Engine!$C$26242:$C$26273,INDIRECT("Coefficients!$CH$2:$CH$33")))),1/(1+EXP(-SUMPRODUCT(Engine!$C$26242:$C$26273,INDIRECT("Coefficients!$CI$2:$CI$33"))))))</f>
      </c>
      <c r="BG826" s="8">
        <f>IF(OR($B826="",$C826="",$D826="",$E826="",$F826="",$G826="",$H826="",$I826="",$J826="",$K826="",$L826=""),"",IF($B826="Female",1/(1+EXP(-SUMPRODUCT(Engine!$C$26242:$C$26273,INDIRECT("Coefficients!$CJ$2:$CJ$33")))),1/(1+EXP(-SUMPRODUCT(Engine!$C$26242:$C$26273,INDIRECT("Coefficients!$CK$2:$CK$33"))))))</f>
      </c>
      <c r="BH826" s="8">
        <f>IF(OR($B826="",$C826="",$D826="",$E826="",$F826="",$G826="",$H826="",$I826="",$J826="",$K826="",$L826=""),"",IF($B826="Female",1/(1+EXP(-SUMPRODUCT(Engine!$C$26242:$C$26273,INDIRECT("Coefficients!$CL$2:$CL$33")))),1/(1+EXP(-SUMPRODUCT(Engine!$C$26242:$C$26273,INDIRECT("Coefficients!$CM$2:$CM$33"))))))</f>
      </c>
      <c r="BI826" s="8">
        <f>IF(OR($B826="",$C826="",$D826="",$E826="",$F826="",$G826="",$H826="",$I826="",$J826="",$K826="",$L826=""),"",IF($B826="Female",1/(1+EXP(-SUMPRODUCT(Engine!$C$26242:$C$26273,INDIRECT("Coefficients!$CN$2:$CN$33")))),1/(1+EXP(-SUMPRODUCT(Engine!$C$26242:$C$26273,INDIRECT("Coefficients!$CO$2:$CO$33"))))))</f>
      </c>
      <c r="BJ826" s="8">
        <f>IF(OR($B826="",$C826="",$D826="",$E826="",$F826="",$G826="",$H826="",$I826="",$J826="",$K826="",$L826=""),"",IF($B826="Female",1/(1+EXP(-SUMPRODUCT(Engine!$C$26242:$C$26273,INDIRECT("Coefficients!$CP$2:$CP$33")))),1/(1+EXP(-SUMPRODUCT(Engine!$C$26242:$C$26273,INDIRECT("Coefficients!$CQ$2:$CQ$33"))))))</f>
      </c>
      <c r="BK826" s="8">
        <f>IF(OR($B826="",$C826="",$D826="",$E826="",$F826="",$G826="",$H826="",$I826="",$J826="",$K826="",$L826=""),"",IF($B826="Female",1/(1+EXP(-SUMPRODUCT(Engine!$C$26242:$C$26273,INDIRECT("Coefficients!$CR$2:$CR$33")))),1/(1+EXP(-SUMPRODUCT(Engine!$C$26242:$C$26273,INDIRECT("Coefficients!$CS$2:$CS$33"))))))</f>
      </c>
      <c r="BL826" s="8">
        <f>IF(OR($B826="",$C826="",$D826="",$E826="",$F826="",$G826="",$H826="",$I826="",$J826="",$K826="",$L826=""),"",IF($B826="Female",1/(1+EXP(-SUMPRODUCT(Engine!$C$26242:$C$26273,INDIRECT("Coefficients!$CT$2:$CT$33")))),1/(1+EXP(-SUMPRODUCT(Engine!$C$26242:$C$26273,INDIRECT("Coefficients!$CU$2:$CU$33"))))))</f>
      </c>
      <c r="BM826" s="8">
        <f>IF(OR($B826="",$C826="",$D826="",$E826="",$F826="",$G826="",$H826="",$I826="",$J826="",$K826="",$L826=""),"",IF($B826="Female",1/(1+EXP(-SUMPRODUCT(Engine!$C$26242:$C$26273,INDIRECT("Coefficients!$CV$2:$CV$33")))),1/(1+EXP(-SUMPRODUCT(Engine!$C$26242:$C$26273,INDIRECT("Coefficients!$CW$2:$CW$33"))))))</f>
      </c>
    </row>
    <row r="827" spans="1:6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8">
        <f>IF(OR($B827="",$C827="",$D827="",$E827="",$F827="",$G827="",$H827="",$I827="",$J827="",$K827="",$L827=""),"",IF($B827="Female",1/(1+EXP(-SUMPRODUCT(Engine!$C$26274:$C$26305,INDIRECT("Coefficients!$B$2:$B$33")))),1/(1+EXP(-SUMPRODUCT(Engine!$C$26274:$C$26305,INDIRECT("Coefficients!$C$2:$C$33"))))))</f>
      </c>
      <c r="Q827" s="8">
        <f>IF(OR($B827="",$C827="",$D827="",$E827="",$F827="",$G827="",$H827="",$I827="",$J827="",$K827="",$L827=""),"",IF($B827="Female",1/(1+EXP(-SUMPRODUCT(Engine!$C$26274:$C$26305,INDIRECT("Coefficients!$D$2:$D$33")))),1/(1+EXP(-SUMPRODUCT(Engine!$C$26274:$C$26305,INDIRECT("Coefficients!$E$2:$E$33"))))))</f>
      </c>
      <c r="R827" s="8">
        <f>IF(OR($B827="",$C827="",$D827="",$E827="",$F827="",$G827="",$H827="",$I827="",$J827="",$K827="",$L827=""),"",IF($B827="Female",1/(1+EXP(-SUMPRODUCT(Engine!$C$26274:$C$26305,INDIRECT("Coefficients!$F$2:$F$33")))),1/(1+EXP(-SUMPRODUCT(Engine!$C$26274:$C$26305,INDIRECT("Coefficients!$G$2:$G$33"))))))</f>
      </c>
      <c r="S827" s="8">
        <f>IF(OR($B827="",$C827="",$D827="",$E827="",$F827="",$G827="",$H827="",$I827="",$J827="",$K827="",$L827=""),"",IF($B827="Female",1/(1+EXP(-SUMPRODUCT(Engine!$C$26274:$C$26305,INDIRECT("Coefficients!$H$2:$H$33")))),1/(1+EXP(-SUMPRODUCT(Engine!$C$26274:$C$26305,INDIRECT("Coefficients!$I$2:$I$33"))))))</f>
      </c>
      <c r="T827" s="8">
        <f>IF(OR($B827="",$C827="",$D827="",$E827="",$F827="",$G827="",$H827="",$I827="",$J827="",$K827="",$L827=""),"",IF($B827="Female",1/(1+EXP(-SUMPRODUCT(Engine!$C$26274:$C$26305,INDIRECT("Coefficients!$J$2:$J$33")))),1/(1+EXP(-SUMPRODUCT(Engine!$C$26274:$C$26305,INDIRECT("Coefficients!$K$2:$K$33"))))))</f>
      </c>
      <c r="U827" s="8">
        <f>IF(OR($B827="",$C827="",$D827="",$E827="",$F827="",$G827="",$H827="",$I827="",$J827="",$K827="",$L827=""),"",IF($B827="Female",1/(1+EXP(-SUMPRODUCT(Engine!$C$26274:$C$26305,INDIRECT("Coefficients!$L$2:$L$33")))),1/(1+EXP(-SUMPRODUCT(Engine!$C$26274:$C$26305,INDIRECT("Coefficients!$M$2:$M$33"))))))</f>
      </c>
      <c r="V827" s="8">
        <f>IF(OR($B827="",$C827="",$D827="",$E827="",$F827="",$G827="",$H827="",$I827="",$J827="",$K827="",$L827=""),"",IF($B827="Female",1/(1+EXP(-SUMPRODUCT(Engine!$C$26274:$C$26305,INDIRECT("Coefficients!$N$2:$N$33")))),1/(1+EXP(-SUMPRODUCT(Engine!$C$26274:$C$26305,INDIRECT("Coefficients!$O$2:$O$33"))))))</f>
      </c>
      <c r="W827" s="8">
        <f>IF(OR($B827="",$C827="",$D827="",$E827="",$F827="",$G827="",$H827="",$I827="",$J827="",$K827="",$L827=""),"",IF($B827="Female",1/(1+EXP(-SUMPRODUCT(Engine!$C$26274:$C$26305,INDIRECT("Coefficients!$P$2:$P$33")))),1/(1+EXP(-SUMPRODUCT(Engine!$C$26274:$C$26305,INDIRECT("Coefficients!$Q$2:$Q$33"))))))</f>
      </c>
      <c r="X827" s="8">
        <f>IF(OR($B827="",$C827="",$D827="",$E827="",$F827="",$G827="",$H827="",$I827="",$J827="",$K827="",$L827=""),"",IF($B827="Female",1/(1+EXP(-SUMPRODUCT(Engine!$C$26274:$C$26305,INDIRECT("Coefficients!$R$2:$R$33")))),1/(1+EXP(-SUMPRODUCT(Engine!$C$26274:$C$26305,INDIRECT("Coefficients!$S$2:$S$33"))))))</f>
      </c>
      <c r="Y827" s="8">
        <f>IF(OR($B827="",$C827="",$D827="",$E827="",$F827="",$G827="",$H827="",$I827="",$J827="",$K827="",$L827=""),"",IF($B827="Female",1/(1+EXP(-SUMPRODUCT(Engine!$C$26274:$C$26305,INDIRECT("Coefficients!$T$2:$T$33")))),1/(1+EXP(-SUMPRODUCT(Engine!$C$26274:$C$26305,INDIRECT("Coefficients!$U$2:$U$33"))))))</f>
      </c>
      <c r="Z827" s="8">
        <f>IF(OR($B827="",$C827="",$D827="",$E827="",$F827="",$G827="",$H827="",$I827="",$J827="",$K827="",$L827=""),"",IF($B827="Female",1/(1+EXP(-SUMPRODUCT(Engine!$C$26274:$C$26305,INDIRECT("Coefficients!$V$2:$V$33")))),1/(1+EXP(-SUMPRODUCT(Engine!$C$26274:$C$26305,INDIRECT("Coefficients!$W$2:$W$33"))))))</f>
      </c>
      <c r="AA827" s="8">
        <f>IF(OR($B827="",$C827="",$D827="",$E827="",$F827="",$G827="",$H827="",$I827="",$J827="",$K827="",$L827=""),"",IF($B827="Female",1/(1+EXP(-SUMPRODUCT(Engine!$C$26274:$C$26305,INDIRECT("Coefficients!$X$2:$X$33")))),1/(1+EXP(-SUMPRODUCT(Engine!$C$26274:$C$26305,INDIRECT("Coefficients!$Y$2:$Y$33"))))))</f>
      </c>
      <c r="AB827" s="8">
        <f>IF(OR($B827="",$C827="",$D827="",$E827="",$F827="",$G827="",$H827="",$I827="",$J827="",$K827="",$L827=""),"",IF($B827="Female",1/(1+EXP(-SUMPRODUCT(Engine!$C$26274:$C$26305,INDIRECT("Coefficients!$Z$2:$Z$33")))),1/(1+EXP(-SUMPRODUCT(Engine!$C$26274:$C$26305,INDIRECT("Coefficients!$AA$2:$AA$33"))))))</f>
      </c>
      <c r="AC827" s="8">
        <f>IF(OR($B827="",$C827="",$D827="",$E827="",$F827="",$G827="",$H827="",$I827="",$J827="",$K827="",$L827=""),"",IF($B827="Female",1/(1+EXP(-SUMPRODUCT(Engine!$C$26274:$C$26305,INDIRECT("Coefficients!$AB$2:$AB$33")))),1/(1+EXP(-SUMPRODUCT(Engine!$C$26274:$C$26305,INDIRECT("Coefficients!$AC$2:$AC$33"))))))</f>
      </c>
      <c r="AD827" s="8">
        <f>IF(OR($B827="",$C827="",$D827="",$E827="",$F827="",$G827="",$H827="",$I827="",$J827="",$K827="",$L827=""),"",IF($B827="Female",1/(1+EXP(-SUMPRODUCT(Engine!$C$26274:$C$26305,INDIRECT("Coefficients!$AD$2:$AD$33")))),1/(1+EXP(-SUMPRODUCT(Engine!$C$26274:$C$26305,INDIRECT("Coefficients!$AE$2:$AE$33"))))))</f>
      </c>
      <c r="AE827" s="8">
        <f>IF(OR($B827="",$C827="",$D827="",$E827="",$F827="",$G827="",$H827="",$I827="",$J827="",$K827="",$L827=""),"",IF($B827="Female",1/(1+EXP(-SUMPRODUCT(Engine!$C$26274:$C$26305,INDIRECT("Coefficients!$AF$2:$AF$33")))),1/(1+EXP(-SUMPRODUCT(Engine!$C$26274:$C$26305,INDIRECT("Coefficients!$AG$2:$AG$33"))))))</f>
      </c>
      <c r="AF827" s="8">
        <f>IF(OR($B827="",$C827="",$D827="",$E827="",$F827="",$G827="",$H827="",$I827="",$J827="",$K827="",$L827=""),"",IF($B827="Female",1/(1+EXP(-SUMPRODUCT(Engine!$C$26274:$C$26305,INDIRECT("Coefficients!$AH$2:$AH$33")))),1/(1+EXP(-SUMPRODUCT(Engine!$C$26274:$C$26305,INDIRECT("Coefficients!$AI$2:$AI$33"))))))</f>
      </c>
      <c r="AG827" s="8">
        <f>IF(OR($B827="",$C827="",$D827="",$E827="",$F827="",$G827="",$H827="",$I827="",$J827="",$K827="",$L827=""),"",IF($B827="Female",1/(1+EXP(-SUMPRODUCT(Engine!$C$26274:$C$26305,INDIRECT("Coefficients!$AJ$2:$AJ$33")))),1/(1+EXP(-SUMPRODUCT(Engine!$C$26274:$C$26305,INDIRECT("Coefficients!$AK$2:$AK$33"))))))</f>
      </c>
      <c r="AH827" s="8">
        <f>IF(OR($B827="",$C827="",$D827="",$E827="",$F827="",$G827="",$H827="",$I827="",$J827="",$K827="",$L827=""),"",IF($B827="Female",1/(1+EXP(-SUMPRODUCT(Engine!$C$26274:$C$26305,INDIRECT("Coefficients!$AL$2:$AL$33")))),1/(1+EXP(-SUMPRODUCT(Engine!$C$26274:$C$26305,INDIRECT("Coefficients!$AM$2:$AM$33"))))))</f>
      </c>
      <c r="AI827" s="8">
        <f>IF(OR($B827="",$C827="",$D827="",$E827="",$F827="",$G827="",$H827="",$I827="",$J827="",$K827="",$L827=""),"",IF($B827="Female",1/(1+EXP(-SUMPRODUCT(Engine!$C$26274:$C$26305,INDIRECT("Coefficients!$AN$2:$AN$33")))),1/(1+EXP(-SUMPRODUCT(Engine!$C$26274:$C$26305,INDIRECT("Coefficients!$AO$2:$AO$33"))))))</f>
      </c>
      <c r="AJ827" s="8">
        <f>IF(OR($B827="",$C827="",$D827="",$E827="",$F827="",$G827="",$H827="",$I827="",$J827="",$K827="",$L827=""),"",IF($B827="Female",1/(1+EXP(-SUMPRODUCT(Engine!$C$26274:$C$26305,INDIRECT("Coefficients!$AP$2:$AP$33")))),1/(1+EXP(-SUMPRODUCT(Engine!$C$26274:$C$26305,INDIRECT("Coefficients!$AQ$2:$AQ$33"))))))</f>
      </c>
      <c r="AK827" s="8">
        <f>IF(OR($B827="",$C827="",$D827="",$E827="",$F827="",$G827="",$H827="",$I827="",$J827="",$K827="",$L827=""),"",IF($B827="Female",1/(1+EXP(-SUMPRODUCT(Engine!$C$26274:$C$26305,INDIRECT("Coefficients!$AR$2:$AR$33")))),1/(1+EXP(-SUMPRODUCT(Engine!$C$26274:$C$26305,INDIRECT("Coefficients!$AS$2:$AS$33"))))))</f>
      </c>
      <c r="AL827" s="8">
        <f>IF(OR($B827="",$C827="",$D827="",$E827="",$F827="",$G827="",$H827="",$I827="",$J827="",$K827="",$L827=""),"",IF($B827="Female",1/(1+EXP(-SUMPRODUCT(Engine!$C$26274:$C$26305,INDIRECT("Coefficients!$AT$2:$AT$33")))),1/(1+EXP(-SUMPRODUCT(Engine!$C$26274:$C$26305,INDIRECT("Coefficients!$AU$2:$AU$33"))))))</f>
      </c>
      <c r="AM827" s="8">
        <f>IF(OR($B827="",$C827="",$D827="",$E827="",$F827="",$G827="",$H827="",$I827="",$J827="",$K827="",$L827=""),"",IF($B827="Female",1/(1+EXP(-SUMPRODUCT(Engine!$C$26274:$C$26305,INDIRECT("Coefficients!$AV$2:$AV$33")))),1/(1+EXP(-SUMPRODUCT(Engine!$C$26274:$C$26305,INDIRECT("Coefficients!$AW$2:$AW$33"))))))</f>
      </c>
      <c r="AN827" s="8">
        <f>IF(OR($B827="",$C827="",$D827="",$E827="",$F827="",$G827="",$H827="",$I827="",$J827="",$K827="",$L827=""),"",IF($B827="Female",1/(1+EXP(-SUMPRODUCT(Engine!$C$26274:$C$26305,INDIRECT("Coefficients!$AX$2:$AX$33")))),1/(1+EXP(-SUMPRODUCT(Engine!$C$26274:$C$26305,INDIRECT("Coefficients!$AY$2:$AY$33"))))))</f>
      </c>
      <c r="AO827" s="8">
        <f>IF(OR($B827="",$C827="",$D827="",$E827="",$F827="",$G827="",$H827="",$I827="",$J827="",$K827="",$L827=""),"",IF($B827="Female",1/(1+EXP(-SUMPRODUCT(Engine!$C$26274:$C$26305,INDIRECT("Coefficients!$AZ$2:$AZ$33")))),1/(1+EXP(-SUMPRODUCT(Engine!$C$26274:$C$26305,INDIRECT("Coefficients!$BA$2:$BA$33"))))))</f>
      </c>
      <c r="AP827" s="8">
        <f>IF(OR($B827="",$C827="",$D827="",$E827="",$F827="",$G827="",$H827="",$I827="",$J827="",$K827="",$L827=""),"",IF($B827="Female",1/(1+EXP(-SUMPRODUCT(Engine!$C$26274:$C$26305,INDIRECT("Coefficients!$BB$2:$BB$33")))),1/(1+EXP(-SUMPRODUCT(Engine!$C$26274:$C$26305,INDIRECT("Coefficients!$BC$2:$BC$33"))))))</f>
      </c>
      <c r="AQ827" s="8">
        <f>IF(OR($B827="",$C827="",$D827="",$E827="",$F827="",$G827="",$H827="",$I827="",$J827="",$K827="",$L827=""),"",IF($B827="Female",1/(1+EXP(-SUMPRODUCT(Engine!$C$26274:$C$26305,INDIRECT("Coefficients!$BD$2:$BD$33")))),1/(1+EXP(-SUMPRODUCT(Engine!$C$26274:$C$26305,INDIRECT("Coefficients!$BE$2:$BE$33"))))))</f>
      </c>
      <c r="AR827" s="8">
        <f>IF(OR($B827="",$C827="",$D827="",$E827="",$F827="",$G827="",$H827="",$I827="",$J827="",$K827="",$L827=""),"",IF($B827="Female",1/(1+EXP(-SUMPRODUCT(Engine!$C$26274:$C$26305,INDIRECT("Coefficients!$BF$2:$BF$33")))),1/(1+EXP(-SUMPRODUCT(Engine!$C$26274:$C$26305,INDIRECT("Coefficients!$BG$2:$BG$33"))))))</f>
      </c>
      <c r="AS827" s="8">
        <f>IF(OR($B827="",$C827="",$D827="",$E827="",$F827="",$G827="",$H827="",$I827="",$J827="",$K827="",$L827=""),"",IF($B827="Female",1/(1+EXP(-SUMPRODUCT(Engine!$C$26274:$C$26305,INDIRECT("Coefficients!$BH$2:$BH$33")))),1/(1+EXP(-SUMPRODUCT(Engine!$C$26274:$C$26305,INDIRECT("Coefficients!$BI$2:$BI$33"))))))</f>
      </c>
      <c r="AT827" s="8">
        <f>IF(OR($B827="",$C827="",$D827="",$E827="",$F827="",$G827="",$H827="",$I827="",$J827="",$K827="",$L827=""),"",IF($B827="Female",1/(1+EXP(-SUMPRODUCT(Engine!$C$26274:$C$26305,INDIRECT("Coefficients!$BJ$2:$BJ$33")))),1/(1+EXP(-SUMPRODUCT(Engine!$C$26274:$C$26305,INDIRECT("Coefficients!$BK$2:$BK$33"))))))</f>
      </c>
      <c r="AU827" s="8">
        <f>IF(OR($B827="",$C827="",$D827="",$E827="",$F827="",$G827="",$H827="",$I827="",$J827="",$K827="",$L827=""),"",IF($B827="Female",1/(1+EXP(-SUMPRODUCT(Engine!$C$26274:$C$26305,INDIRECT("Coefficients!$BL$2:$BL$33")))),1/(1+EXP(-SUMPRODUCT(Engine!$C$26274:$C$26305,INDIRECT("Coefficients!$BM$2:$BM$33"))))))</f>
      </c>
      <c r="AV827" s="8">
        <f>IF(OR($B827="",$C827="",$D827="",$E827="",$F827="",$G827="",$H827="",$I827="",$J827="",$K827="",$L827=""),"",IF($B827="Female",1/(1+EXP(-SUMPRODUCT(Engine!$C$26274:$C$26305,INDIRECT("Coefficients!$BN$2:$BN$33")))),1/(1+EXP(-SUMPRODUCT(Engine!$C$26274:$C$26305,INDIRECT("Coefficients!$BO$2:$BO$33"))))))</f>
      </c>
      <c r="AW827" s="8">
        <f>IF(OR($B827="",$C827="",$D827="",$E827="",$F827="",$G827="",$H827="",$I827="",$J827="",$K827="",$L827=""),"",IF($B827="Female",1/(1+EXP(-SUMPRODUCT(Engine!$C$26274:$C$26305,INDIRECT("Coefficients!$BP$2:$BP$33")))),1/(1+EXP(-SUMPRODUCT(Engine!$C$26274:$C$26305,INDIRECT("Coefficients!$BQ$2:$BQ$33"))))))</f>
      </c>
      <c r="AX827" s="8">
        <f>IF(OR($B827="",$C827="",$D827="",$E827="",$F827="",$G827="",$H827="",$I827="",$J827="",$K827="",$L827=""),"",IF($B827="Female",1/(1+EXP(-SUMPRODUCT(Engine!$C$26274:$C$26305,INDIRECT("Coefficients!$BR$2:$BR$33")))),1/(1+EXP(-SUMPRODUCT(Engine!$C$26274:$C$26305,INDIRECT("Coefficients!$BS$2:$BS$33"))))))</f>
      </c>
      <c r="AY827" s="8">
        <f>IF(OR($B827="",$C827="",$D827="",$E827="",$F827="",$G827="",$H827="",$I827="",$J827="",$K827="",$L827=""),"",IF($B827="Female",1/(1+EXP(-SUMPRODUCT(Engine!$C$26274:$C$26305,INDIRECT("Coefficients!$BT$2:$BT$33")))),1/(1+EXP(-SUMPRODUCT(Engine!$C$26274:$C$26305,INDIRECT("Coefficients!$BU$2:$BU$33"))))))</f>
      </c>
      <c r="AZ827" s="8">
        <f>IF(OR($B827="",$C827="",$D827="",$E827="",$F827="",$G827="",$H827="",$I827="",$J827="",$K827="",$L827=""),"",IF($B827="Female",1/(1+EXP(-SUMPRODUCT(Engine!$C$26274:$C$26305,INDIRECT("Coefficients!$BV$2:$BV$33")))),1/(1+EXP(-SUMPRODUCT(Engine!$C$26274:$C$26305,INDIRECT("Coefficients!$BW$2:$BW$33"))))))</f>
      </c>
      <c r="BA827" s="8">
        <f>IF(OR($B827="",$C827="",$D827="",$E827="",$F827="",$G827="",$H827="",$I827="",$J827="",$K827="",$L827=""),"",IF($B827="Female",1/(1+EXP(-SUMPRODUCT(Engine!$C$26274:$C$26305,INDIRECT("Coefficients!$BX$2:$BX$33")))),1/(1+EXP(-SUMPRODUCT(Engine!$C$26274:$C$26305,INDIRECT("Coefficients!$BY$2:$BY$33"))))))</f>
      </c>
      <c r="BB827" s="8">
        <f>IF(OR($B827="",$C827="",$D827="",$E827="",$F827="",$G827="",$H827="",$I827="",$J827="",$K827="",$L827=""),"",IF($B827="Female",1/(1+EXP(-SUMPRODUCT(Engine!$C$26274:$C$26305,INDIRECT("Coefficients!$BZ$2:$BZ$33")))),1/(1+EXP(-SUMPRODUCT(Engine!$C$26274:$C$26305,INDIRECT("Coefficients!$CA$2:$CA$33"))))))</f>
      </c>
      <c r="BC827" s="8">
        <f>IF(OR($B827="",$C827="",$D827="",$E827="",$F827="",$G827="",$H827="",$I827="",$J827="",$K827="",$L827=""),"",IF($B827="Female",1/(1+EXP(-SUMPRODUCT(Engine!$C$26274:$C$26305,INDIRECT("Coefficients!$CB$2:$CB$33")))),1/(1+EXP(-SUMPRODUCT(Engine!$C$26274:$C$26305,INDIRECT("Coefficients!$CC$2:$CC$33"))))))</f>
      </c>
      <c r="BD827" s="8">
        <f>IF(OR($B827="",$C827="",$D827="",$E827="",$F827="",$G827="",$H827="",$I827="",$J827="",$K827="",$L827=""),"",IF($B827="Female",1/(1+EXP(-SUMPRODUCT(Engine!$C$26274:$C$26305,INDIRECT("Coefficients!$CD$2:$CD$33")))),1/(1+EXP(-SUMPRODUCT(Engine!$C$26274:$C$26305,INDIRECT("Coefficients!$CE$2:$CE$33"))))))</f>
      </c>
      <c r="BE827" s="8">
        <f>IF(OR($B827="",$C827="",$D827="",$E827="",$F827="",$G827="",$H827="",$I827="",$J827="",$K827="",$L827=""),"",IF($B827="Female",1/(1+EXP(-SUMPRODUCT(Engine!$C$26274:$C$26305,INDIRECT("Coefficients!$CF$2:$CF$33")))),1/(1+EXP(-SUMPRODUCT(Engine!$C$26274:$C$26305,INDIRECT("Coefficients!$CG$2:$CG$33"))))))</f>
      </c>
      <c r="BF827" s="8">
        <f>IF(OR($B827="",$C827="",$D827="",$E827="",$F827="",$G827="",$H827="",$I827="",$J827="",$K827="",$L827=""),"",IF($B827="Female",1/(1+EXP(-SUMPRODUCT(Engine!$C$26274:$C$26305,INDIRECT("Coefficients!$CH$2:$CH$33")))),1/(1+EXP(-SUMPRODUCT(Engine!$C$26274:$C$26305,INDIRECT("Coefficients!$CI$2:$CI$33"))))))</f>
      </c>
      <c r="BG827" s="8">
        <f>IF(OR($B827="",$C827="",$D827="",$E827="",$F827="",$G827="",$H827="",$I827="",$J827="",$K827="",$L827=""),"",IF($B827="Female",1/(1+EXP(-SUMPRODUCT(Engine!$C$26274:$C$26305,INDIRECT("Coefficients!$CJ$2:$CJ$33")))),1/(1+EXP(-SUMPRODUCT(Engine!$C$26274:$C$26305,INDIRECT("Coefficients!$CK$2:$CK$33"))))))</f>
      </c>
      <c r="BH827" s="8">
        <f>IF(OR($B827="",$C827="",$D827="",$E827="",$F827="",$G827="",$H827="",$I827="",$J827="",$K827="",$L827=""),"",IF($B827="Female",1/(1+EXP(-SUMPRODUCT(Engine!$C$26274:$C$26305,INDIRECT("Coefficients!$CL$2:$CL$33")))),1/(1+EXP(-SUMPRODUCT(Engine!$C$26274:$C$26305,INDIRECT("Coefficients!$CM$2:$CM$33"))))))</f>
      </c>
      <c r="BI827" s="8">
        <f>IF(OR($B827="",$C827="",$D827="",$E827="",$F827="",$G827="",$H827="",$I827="",$J827="",$K827="",$L827=""),"",IF($B827="Female",1/(1+EXP(-SUMPRODUCT(Engine!$C$26274:$C$26305,INDIRECT("Coefficients!$CN$2:$CN$33")))),1/(1+EXP(-SUMPRODUCT(Engine!$C$26274:$C$26305,INDIRECT("Coefficients!$CO$2:$CO$33"))))))</f>
      </c>
      <c r="BJ827" s="8">
        <f>IF(OR($B827="",$C827="",$D827="",$E827="",$F827="",$G827="",$H827="",$I827="",$J827="",$K827="",$L827=""),"",IF($B827="Female",1/(1+EXP(-SUMPRODUCT(Engine!$C$26274:$C$26305,INDIRECT("Coefficients!$CP$2:$CP$33")))),1/(1+EXP(-SUMPRODUCT(Engine!$C$26274:$C$26305,INDIRECT("Coefficients!$CQ$2:$CQ$33"))))))</f>
      </c>
      <c r="BK827" s="8">
        <f>IF(OR($B827="",$C827="",$D827="",$E827="",$F827="",$G827="",$H827="",$I827="",$J827="",$K827="",$L827=""),"",IF($B827="Female",1/(1+EXP(-SUMPRODUCT(Engine!$C$26274:$C$26305,INDIRECT("Coefficients!$CR$2:$CR$33")))),1/(1+EXP(-SUMPRODUCT(Engine!$C$26274:$C$26305,INDIRECT("Coefficients!$CS$2:$CS$33"))))))</f>
      </c>
      <c r="BL827" s="8">
        <f>IF(OR($B827="",$C827="",$D827="",$E827="",$F827="",$G827="",$H827="",$I827="",$J827="",$K827="",$L827=""),"",IF($B827="Female",1/(1+EXP(-SUMPRODUCT(Engine!$C$26274:$C$26305,INDIRECT("Coefficients!$CT$2:$CT$33")))),1/(1+EXP(-SUMPRODUCT(Engine!$C$26274:$C$26305,INDIRECT("Coefficients!$CU$2:$CU$33"))))))</f>
      </c>
      <c r="BM827" s="8">
        <f>IF(OR($B827="",$C827="",$D827="",$E827="",$F827="",$G827="",$H827="",$I827="",$J827="",$K827="",$L827=""),"",IF($B827="Female",1/(1+EXP(-SUMPRODUCT(Engine!$C$26274:$C$26305,INDIRECT("Coefficients!$CV$2:$CV$33")))),1/(1+EXP(-SUMPRODUCT(Engine!$C$26274:$C$26305,INDIRECT("Coefficients!$CW$2:$CW$33"))))))</f>
      </c>
    </row>
    <row r="828" spans="1:6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8">
        <f>IF(OR($B828="",$C828="",$D828="",$E828="",$F828="",$G828="",$H828="",$I828="",$J828="",$K828="",$L828=""),"",IF($B828="Female",1/(1+EXP(-SUMPRODUCT(Engine!$C$26306:$C$26337,INDIRECT("Coefficients!$B$2:$B$33")))),1/(1+EXP(-SUMPRODUCT(Engine!$C$26306:$C$26337,INDIRECT("Coefficients!$C$2:$C$33"))))))</f>
      </c>
      <c r="Q828" s="8">
        <f>IF(OR($B828="",$C828="",$D828="",$E828="",$F828="",$G828="",$H828="",$I828="",$J828="",$K828="",$L828=""),"",IF($B828="Female",1/(1+EXP(-SUMPRODUCT(Engine!$C$26306:$C$26337,INDIRECT("Coefficients!$D$2:$D$33")))),1/(1+EXP(-SUMPRODUCT(Engine!$C$26306:$C$26337,INDIRECT("Coefficients!$E$2:$E$33"))))))</f>
      </c>
      <c r="R828" s="8">
        <f>IF(OR($B828="",$C828="",$D828="",$E828="",$F828="",$G828="",$H828="",$I828="",$J828="",$K828="",$L828=""),"",IF($B828="Female",1/(1+EXP(-SUMPRODUCT(Engine!$C$26306:$C$26337,INDIRECT("Coefficients!$F$2:$F$33")))),1/(1+EXP(-SUMPRODUCT(Engine!$C$26306:$C$26337,INDIRECT("Coefficients!$G$2:$G$33"))))))</f>
      </c>
      <c r="S828" s="8">
        <f>IF(OR($B828="",$C828="",$D828="",$E828="",$F828="",$G828="",$H828="",$I828="",$J828="",$K828="",$L828=""),"",IF($B828="Female",1/(1+EXP(-SUMPRODUCT(Engine!$C$26306:$C$26337,INDIRECT("Coefficients!$H$2:$H$33")))),1/(1+EXP(-SUMPRODUCT(Engine!$C$26306:$C$26337,INDIRECT("Coefficients!$I$2:$I$33"))))))</f>
      </c>
      <c r="T828" s="8">
        <f>IF(OR($B828="",$C828="",$D828="",$E828="",$F828="",$G828="",$H828="",$I828="",$J828="",$K828="",$L828=""),"",IF($B828="Female",1/(1+EXP(-SUMPRODUCT(Engine!$C$26306:$C$26337,INDIRECT("Coefficients!$J$2:$J$33")))),1/(1+EXP(-SUMPRODUCT(Engine!$C$26306:$C$26337,INDIRECT("Coefficients!$K$2:$K$33"))))))</f>
      </c>
      <c r="U828" s="8">
        <f>IF(OR($B828="",$C828="",$D828="",$E828="",$F828="",$G828="",$H828="",$I828="",$J828="",$K828="",$L828=""),"",IF($B828="Female",1/(1+EXP(-SUMPRODUCT(Engine!$C$26306:$C$26337,INDIRECT("Coefficients!$L$2:$L$33")))),1/(1+EXP(-SUMPRODUCT(Engine!$C$26306:$C$26337,INDIRECT("Coefficients!$M$2:$M$33"))))))</f>
      </c>
      <c r="V828" s="8">
        <f>IF(OR($B828="",$C828="",$D828="",$E828="",$F828="",$G828="",$H828="",$I828="",$J828="",$K828="",$L828=""),"",IF($B828="Female",1/(1+EXP(-SUMPRODUCT(Engine!$C$26306:$C$26337,INDIRECT("Coefficients!$N$2:$N$33")))),1/(1+EXP(-SUMPRODUCT(Engine!$C$26306:$C$26337,INDIRECT("Coefficients!$O$2:$O$33"))))))</f>
      </c>
      <c r="W828" s="8">
        <f>IF(OR($B828="",$C828="",$D828="",$E828="",$F828="",$G828="",$H828="",$I828="",$J828="",$K828="",$L828=""),"",IF($B828="Female",1/(1+EXP(-SUMPRODUCT(Engine!$C$26306:$C$26337,INDIRECT("Coefficients!$P$2:$P$33")))),1/(1+EXP(-SUMPRODUCT(Engine!$C$26306:$C$26337,INDIRECT("Coefficients!$Q$2:$Q$33"))))))</f>
      </c>
      <c r="X828" s="8">
        <f>IF(OR($B828="",$C828="",$D828="",$E828="",$F828="",$G828="",$H828="",$I828="",$J828="",$K828="",$L828=""),"",IF($B828="Female",1/(1+EXP(-SUMPRODUCT(Engine!$C$26306:$C$26337,INDIRECT("Coefficients!$R$2:$R$33")))),1/(1+EXP(-SUMPRODUCT(Engine!$C$26306:$C$26337,INDIRECT("Coefficients!$S$2:$S$33"))))))</f>
      </c>
      <c r="Y828" s="8">
        <f>IF(OR($B828="",$C828="",$D828="",$E828="",$F828="",$G828="",$H828="",$I828="",$J828="",$K828="",$L828=""),"",IF($B828="Female",1/(1+EXP(-SUMPRODUCT(Engine!$C$26306:$C$26337,INDIRECT("Coefficients!$T$2:$T$33")))),1/(1+EXP(-SUMPRODUCT(Engine!$C$26306:$C$26337,INDIRECT("Coefficients!$U$2:$U$33"))))))</f>
      </c>
      <c r="Z828" s="8">
        <f>IF(OR($B828="",$C828="",$D828="",$E828="",$F828="",$G828="",$H828="",$I828="",$J828="",$K828="",$L828=""),"",IF($B828="Female",1/(1+EXP(-SUMPRODUCT(Engine!$C$26306:$C$26337,INDIRECT("Coefficients!$V$2:$V$33")))),1/(1+EXP(-SUMPRODUCT(Engine!$C$26306:$C$26337,INDIRECT("Coefficients!$W$2:$W$33"))))))</f>
      </c>
      <c r="AA828" s="8">
        <f>IF(OR($B828="",$C828="",$D828="",$E828="",$F828="",$G828="",$H828="",$I828="",$J828="",$K828="",$L828=""),"",IF($B828="Female",1/(1+EXP(-SUMPRODUCT(Engine!$C$26306:$C$26337,INDIRECT("Coefficients!$X$2:$X$33")))),1/(1+EXP(-SUMPRODUCT(Engine!$C$26306:$C$26337,INDIRECT("Coefficients!$Y$2:$Y$33"))))))</f>
      </c>
      <c r="AB828" s="8">
        <f>IF(OR($B828="",$C828="",$D828="",$E828="",$F828="",$G828="",$H828="",$I828="",$J828="",$K828="",$L828=""),"",IF($B828="Female",1/(1+EXP(-SUMPRODUCT(Engine!$C$26306:$C$26337,INDIRECT("Coefficients!$Z$2:$Z$33")))),1/(1+EXP(-SUMPRODUCT(Engine!$C$26306:$C$26337,INDIRECT("Coefficients!$AA$2:$AA$33"))))))</f>
      </c>
      <c r="AC828" s="8">
        <f>IF(OR($B828="",$C828="",$D828="",$E828="",$F828="",$G828="",$H828="",$I828="",$J828="",$K828="",$L828=""),"",IF($B828="Female",1/(1+EXP(-SUMPRODUCT(Engine!$C$26306:$C$26337,INDIRECT("Coefficients!$AB$2:$AB$33")))),1/(1+EXP(-SUMPRODUCT(Engine!$C$26306:$C$26337,INDIRECT("Coefficients!$AC$2:$AC$33"))))))</f>
      </c>
      <c r="AD828" s="8">
        <f>IF(OR($B828="",$C828="",$D828="",$E828="",$F828="",$G828="",$H828="",$I828="",$J828="",$K828="",$L828=""),"",IF($B828="Female",1/(1+EXP(-SUMPRODUCT(Engine!$C$26306:$C$26337,INDIRECT("Coefficients!$AD$2:$AD$33")))),1/(1+EXP(-SUMPRODUCT(Engine!$C$26306:$C$26337,INDIRECT("Coefficients!$AE$2:$AE$33"))))))</f>
      </c>
      <c r="AE828" s="8">
        <f>IF(OR($B828="",$C828="",$D828="",$E828="",$F828="",$G828="",$H828="",$I828="",$J828="",$K828="",$L828=""),"",IF($B828="Female",1/(1+EXP(-SUMPRODUCT(Engine!$C$26306:$C$26337,INDIRECT("Coefficients!$AF$2:$AF$33")))),1/(1+EXP(-SUMPRODUCT(Engine!$C$26306:$C$26337,INDIRECT("Coefficients!$AG$2:$AG$33"))))))</f>
      </c>
      <c r="AF828" s="8">
        <f>IF(OR($B828="",$C828="",$D828="",$E828="",$F828="",$G828="",$H828="",$I828="",$J828="",$K828="",$L828=""),"",IF($B828="Female",1/(1+EXP(-SUMPRODUCT(Engine!$C$26306:$C$26337,INDIRECT("Coefficients!$AH$2:$AH$33")))),1/(1+EXP(-SUMPRODUCT(Engine!$C$26306:$C$26337,INDIRECT("Coefficients!$AI$2:$AI$33"))))))</f>
      </c>
      <c r="AG828" s="8">
        <f>IF(OR($B828="",$C828="",$D828="",$E828="",$F828="",$G828="",$H828="",$I828="",$J828="",$K828="",$L828=""),"",IF($B828="Female",1/(1+EXP(-SUMPRODUCT(Engine!$C$26306:$C$26337,INDIRECT("Coefficients!$AJ$2:$AJ$33")))),1/(1+EXP(-SUMPRODUCT(Engine!$C$26306:$C$26337,INDIRECT("Coefficients!$AK$2:$AK$33"))))))</f>
      </c>
      <c r="AH828" s="8">
        <f>IF(OR($B828="",$C828="",$D828="",$E828="",$F828="",$G828="",$H828="",$I828="",$J828="",$K828="",$L828=""),"",IF($B828="Female",1/(1+EXP(-SUMPRODUCT(Engine!$C$26306:$C$26337,INDIRECT("Coefficients!$AL$2:$AL$33")))),1/(1+EXP(-SUMPRODUCT(Engine!$C$26306:$C$26337,INDIRECT("Coefficients!$AM$2:$AM$33"))))))</f>
      </c>
      <c r="AI828" s="8">
        <f>IF(OR($B828="",$C828="",$D828="",$E828="",$F828="",$G828="",$H828="",$I828="",$J828="",$K828="",$L828=""),"",IF($B828="Female",1/(1+EXP(-SUMPRODUCT(Engine!$C$26306:$C$26337,INDIRECT("Coefficients!$AN$2:$AN$33")))),1/(1+EXP(-SUMPRODUCT(Engine!$C$26306:$C$26337,INDIRECT("Coefficients!$AO$2:$AO$33"))))))</f>
      </c>
      <c r="AJ828" s="8">
        <f>IF(OR($B828="",$C828="",$D828="",$E828="",$F828="",$G828="",$H828="",$I828="",$J828="",$K828="",$L828=""),"",IF($B828="Female",1/(1+EXP(-SUMPRODUCT(Engine!$C$26306:$C$26337,INDIRECT("Coefficients!$AP$2:$AP$33")))),1/(1+EXP(-SUMPRODUCT(Engine!$C$26306:$C$26337,INDIRECT("Coefficients!$AQ$2:$AQ$33"))))))</f>
      </c>
      <c r="AK828" s="8">
        <f>IF(OR($B828="",$C828="",$D828="",$E828="",$F828="",$G828="",$H828="",$I828="",$J828="",$K828="",$L828=""),"",IF($B828="Female",1/(1+EXP(-SUMPRODUCT(Engine!$C$26306:$C$26337,INDIRECT("Coefficients!$AR$2:$AR$33")))),1/(1+EXP(-SUMPRODUCT(Engine!$C$26306:$C$26337,INDIRECT("Coefficients!$AS$2:$AS$33"))))))</f>
      </c>
      <c r="AL828" s="8">
        <f>IF(OR($B828="",$C828="",$D828="",$E828="",$F828="",$G828="",$H828="",$I828="",$J828="",$K828="",$L828=""),"",IF($B828="Female",1/(1+EXP(-SUMPRODUCT(Engine!$C$26306:$C$26337,INDIRECT("Coefficients!$AT$2:$AT$33")))),1/(1+EXP(-SUMPRODUCT(Engine!$C$26306:$C$26337,INDIRECT("Coefficients!$AU$2:$AU$33"))))))</f>
      </c>
      <c r="AM828" s="8">
        <f>IF(OR($B828="",$C828="",$D828="",$E828="",$F828="",$G828="",$H828="",$I828="",$J828="",$K828="",$L828=""),"",IF($B828="Female",1/(1+EXP(-SUMPRODUCT(Engine!$C$26306:$C$26337,INDIRECT("Coefficients!$AV$2:$AV$33")))),1/(1+EXP(-SUMPRODUCT(Engine!$C$26306:$C$26337,INDIRECT("Coefficients!$AW$2:$AW$33"))))))</f>
      </c>
      <c r="AN828" s="8">
        <f>IF(OR($B828="",$C828="",$D828="",$E828="",$F828="",$G828="",$H828="",$I828="",$J828="",$K828="",$L828=""),"",IF($B828="Female",1/(1+EXP(-SUMPRODUCT(Engine!$C$26306:$C$26337,INDIRECT("Coefficients!$AX$2:$AX$33")))),1/(1+EXP(-SUMPRODUCT(Engine!$C$26306:$C$26337,INDIRECT("Coefficients!$AY$2:$AY$33"))))))</f>
      </c>
      <c r="AO828" s="8">
        <f>IF(OR($B828="",$C828="",$D828="",$E828="",$F828="",$G828="",$H828="",$I828="",$J828="",$K828="",$L828=""),"",IF($B828="Female",1/(1+EXP(-SUMPRODUCT(Engine!$C$26306:$C$26337,INDIRECT("Coefficients!$AZ$2:$AZ$33")))),1/(1+EXP(-SUMPRODUCT(Engine!$C$26306:$C$26337,INDIRECT("Coefficients!$BA$2:$BA$33"))))))</f>
      </c>
      <c r="AP828" s="8">
        <f>IF(OR($B828="",$C828="",$D828="",$E828="",$F828="",$G828="",$H828="",$I828="",$J828="",$K828="",$L828=""),"",IF($B828="Female",1/(1+EXP(-SUMPRODUCT(Engine!$C$26306:$C$26337,INDIRECT("Coefficients!$BB$2:$BB$33")))),1/(1+EXP(-SUMPRODUCT(Engine!$C$26306:$C$26337,INDIRECT("Coefficients!$BC$2:$BC$33"))))))</f>
      </c>
      <c r="AQ828" s="8">
        <f>IF(OR($B828="",$C828="",$D828="",$E828="",$F828="",$G828="",$H828="",$I828="",$J828="",$K828="",$L828=""),"",IF($B828="Female",1/(1+EXP(-SUMPRODUCT(Engine!$C$26306:$C$26337,INDIRECT("Coefficients!$BD$2:$BD$33")))),1/(1+EXP(-SUMPRODUCT(Engine!$C$26306:$C$26337,INDIRECT("Coefficients!$BE$2:$BE$33"))))))</f>
      </c>
      <c r="AR828" s="8">
        <f>IF(OR($B828="",$C828="",$D828="",$E828="",$F828="",$G828="",$H828="",$I828="",$J828="",$K828="",$L828=""),"",IF($B828="Female",1/(1+EXP(-SUMPRODUCT(Engine!$C$26306:$C$26337,INDIRECT("Coefficients!$BF$2:$BF$33")))),1/(1+EXP(-SUMPRODUCT(Engine!$C$26306:$C$26337,INDIRECT("Coefficients!$BG$2:$BG$33"))))))</f>
      </c>
      <c r="AS828" s="8">
        <f>IF(OR($B828="",$C828="",$D828="",$E828="",$F828="",$G828="",$H828="",$I828="",$J828="",$K828="",$L828=""),"",IF($B828="Female",1/(1+EXP(-SUMPRODUCT(Engine!$C$26306:$C$26337,INDIRECT("Coefficients!$BH$2:$BH$33")))),1/(1+EXP(-SUMPRODUCT(Engine!$C$26306:$C$26337,INDIRECT("Coefficients!$BI$2:$BI$33"))))))</f>
      </c>
      <c r="AT828" s="8">
        <f>IF(OR($B828="",$C828="",$D828="",$E828="",$F828="",$G828="",$H828="",$I828="",$J828="",$K828="",$L828=""),"",IF($B828="Female",1/(1+EXP(-SUMPRODUCT(Engine!$C$26306:$C$26337,INDIRECT("Coefficients!$BJ$2:$BJ$33")))),1/(1+EXP(-SUMPRODUCT(Engine!$C$26306:$C$26337,INDIRECT("Coefficients!$BK$2:$BK$33"))))))</f>
      </c>
      <c r="AU828" s="8">
        <f>IF(OR($B828="",$C828="",$D828="",$E828="",$F828="",$G828="",$H828="",$I828="",$J828="",$K828="",$L828=""),"",IF($B828="Female",1/(1+EXP(-SUMPRODUCT(Engine!$C$26306:$C$26337,INDIRECT("Coefficients!$BL$2:$BL$33")))),1/(1+EXP(-SUMPRODUCT(Engine!$C$26306:$C$26337,INDIRECT("Coefficients!$BM$2:$BM$33"))))))</f>
      </c>
      <c r="AV828" s="8">
        <f>IF(OR($B828="",$C828="",$D828="",$E828="",$F828="",$G828="",$H828="",$I828="",$J828="",$K828="",$L828=""),"",IF($B828="Female",1/(1+EXP(-SUMPRODUCT(Engine!$C$26306:$C$26337,INDIRECT("Coefficients!$BN$2:$BN$33")))),1/(1+EXP(-SUMPRODUCT(Engine!$C$26306:$C$26337,INDIRECT("Coefficients!$BO$2:$BO$33"))))))</f>
      </c>
      <c r="AW828" s="8">
        <f>IF(OR($B828="",$C828="",$D828="",$E828="",$F828="",$G828="",$H828="",$I828="",$J828="",$K828="",$L828=""),"",IF($B828="Female",1/(1+EXP(-SUMPRODUCT(Engine!$C$26306:$C$26337,INDIRECT("Coefficients!$BP$2:$BP$33")))),1/(1+EXP(-SUMPRODUCT(Engine!$C$26306:$C$26337,INDIRECT("Coefficients!$BQ$2:$BQ$33"))))))</f>
      </c>
      <c r="AX828" s="8">
        <f>IF(OR($B828="",$C828="",$D828="",$E828="",$F828="",$G828="",$H828="",$I828="",$J828="",$K828="",$L828=""),"",IF($B828="Female",1/(1+EXP(-SUMPRODUCT(Engine!$C$26306:$C$26337,INDIRECT("Coefficients!$BR$2:$BR$33")))),1/(1+EXP(-SUMPRODUCT(Engine!$C$26306:$C$26337,INDIRECT("Coefficients!$BS$2:$BS$33"))))))</f>
      </c>
      <c r="AY828" s="8">
        <f>IF(OR($B828="",$C828="",$D828="",$E828="",$F828="",$G828="",$H828="",$I828="",$J828="",$K828="",$L828=""),"",IF($B828="Female",1/(1+EXP(-SUMPRODUCT(Engine!$C$26306:$C$26337,INDIRECT("Coefficients!$BT$2:$BT$33")))),1/(1+EXP(-SUMPRODUCT(Engine!$C$26306:$C$26337,INDIRECT("Coefficients!$BU$2:$BU$33"))))))</f>
      </c>
      <c r="AZ828" s="8">
        <f>IF(OR($B828="",$C828="",$D828="",$E828="",$F828="",$G828="",$H828="",$I828="",$J828="",$K828="",$L828=""),"",IF($B828="Female",1/(1+EXP(-SUMPRODUCT(Engine!$C$26306:$C$26337,INDIRECT("Coefficients!$BV$2:$BV$33")))),1/(1+EXP(-SUMPRODUCT(Engine!$C$26306:$C$26337,INDIRECT("Coefficients!$BW$2:$BW$33"))))))</f>
      </c>
      <c r="BA828" s="8">
        <f>IF(OR($B828="",$C828="",$D828="",$E828="",$F828="",$G828="",$H828="",$I828="",$J828="",$K828="",$L828=""),"",IF($B828="Female",1/(1+EXP(-SUMPRODUCT(Engine!$C$26306:$C$26337,INDIRECT("Coefficients!$BX$2:$BX$33")))),1/(1+EXP(-SUMPRODUCT(Engine!$C$26306:$C$26337,INDIRECT("Coefficients!$BY$2:$BY$33"))))))</f>
      </c>
      <c r="BB828" s="8">
        <f>IF(OR($B828="",$C828="",$D828="",$E828="",$F828="",$G828="",$H828="",$I828="",$J828="",$K828="",$L828=""),"",IF($B828="Female",1/(1+EXP(-SUMPRODUCT(Engine!$C$26306:$C$26337,INDIRECT("Coefficients!$BZ$2:$BZ$33")))),1/(1+EXP(-SUMPRODUCT(Engine!$C$26306:$C$26337,INDIRECT("Coefficients!$CA$2:$CA$33"))))))</f>
      </c>
      <c r="BC828" s="8">
        <f>IF(OR($B828="",$C828="",$D828="",$E828="",$F828="",$G828="",$H828="",$I828="",$J828="",$K828="",$L828=""),"",IF($B828="Female",1/(1+EXP(-SUMPRODUCT(Engine!$C$26306:$C$26337,INDIRECT("Coefficients!$CB$2:$CB$33")))),1/(1+EXP(-SUMPRODUCT(Engine!$C$26306:$C$26337,INDIRECT("Coefficients!$CC$2:$CC$33"))))))</f>
      </c>
      <c r="BD828" s="8">
        <f>IF(OR($B828="",$C828="",$D828="",$E828="",$F828="",$G828="",$H828="",$I828="",$J828="",$K828="",$L828=""),"",IF($B828="Female",1/(1+EXP(-SUMPRODUCT(Engine!$C$26306:$C$26337,INDIRECT("Coefficients!$CD$2:$CD$33")))),1/(1+EXP(-SUMPRODUCT(Engine!$C$26306:$C$26337,INDIRECT("Coefficients!$CE$2:$CE$33"))))))</f>
      </c>
      <c r="BE828" s="8">
        <f>IF(OR($B828="",$C828="",$D828="",$E828="",$F828="",$G828="",$H828="",$I828="",$J828="",$K828="",$L828=""),"",IF($B828="Female",1/(1+EXP(-SUMPRODUCT(Engine!$C$26306:$C$26337,INDIRECT("Coefficients!$CF$2:$CF$33")))),1/(1+EXP(-SUMPRODUCT(Engine!$C$26306:$C$26337,INDIRECT("Coefficients!$CG$2:$CG$33"))))))</f>
      </c>
      <c r="BF828" s="8">
        <f>IF(OR($B828="",$C828="",$D828="",$E828="",$F828="",$G828="",$H828="",$I828="",$J828="",$K828="",$L828=""),"",IF($B828="Female",1/(1+EXP(-SUMPRODUCT(Engine!$C$26306:$C$26337,INDIRECT("Coefficients!$CH$2:$CH$33")))),1/(1+EXP(-SUMPRODUCT(Engine!$C$26306:$C$26337,INDIRECT("Coefficients!$CI$2:$CI$33"))))))</f>
      </c>
      <c r="BG828" s="8">
        <f>IF(OR($B828="",$C828="",$D828="",$E828="",$F828="",$G828="",$H828="",$I828="",$J828="",$K828="",$L828=""),"",IF($B828="Female",1/(1+EXP(-SUMPRODUCT(Engine!$C$26306:$C$26337,INDIRECT("Coefficients!$CJ$2:$CJ$33")))),1/(1+EXP(-SUMPRODUCT(Engine!$C$26306:$C$26337,INDIRECT("Coefficients!$CK$2:$CK$33"))))))</f>
      </c>
      <c r="BH828" s="8">
        <f>IF(OR($B828="",$C828="",$D828="",$E828="",$F828="",$G828="",$H828="",$I828="",$J828="",$K828="",$L828=""),"",IF($B828="Female",1/(1+EXP(-SUMPRODUCT(Engine!$C$26306:$C$26337,INDIRECT("Coefficients!$CL$2:$CL$33")))),1/(1+EXP(-SUMPRODUCT(Engine!$C$26306:$C$26337,INDIRECT("Coefficients!$CM$2:$CM$33"))))))</f>
      </c>
      <c r="BI828" s="8">
        <f>IF(OR($B828="",$C828="",$D828="",$E828="",$F828="",$G828="",$H828="",$I828="",$J828="",$K828="",$L828=""),"",IF($B828="Female",1/(1+EXP(-SUMPRODUCT(Engine!$C$26306:$C$26337,INDIRECT("Coefficients!$CN$2:$CN$33")))),1/(1+EXP(-SUMPRODUCT(Engine!$C$26306:$C$26337,INDIRECT("Coefficients!$CO$2:$CO$33"))))))</f>
      </c>
      <c r="BJ828" s="8">
        <f>IF(OR($B828="",$C828="",$D828="",$E828="",$F828="",$G828="",$H828="",$I828="",$J828="",$K828="",$L828=""),"",IF($B828="Female",1/(1+EXP(-SUMPRODUCT(Engine!$C$26306:$C$26337,INDIRECT("Coefficients!$CP$2:$CP$33")))),1/(1+EXP(-SUMPRODUCT(Engine!$C$26306:$C$26337,INDIRECT("Coefficients!$CQ$2:$CQ$33"))))))</f>
      </c>
      <c r="BK828" s="8">
        <f>IF(OR($B828="",$C828="",$D828="",$E828="",$F828="",$G828="",$H828="",$I828="",$J828="",$K828="",$L828=""),"",IF($B828="Female",1/(1+EXP(-SUMPRODUCT(Engine!$C$26306:$C$26337,INDIRECT("Coefficients!$CR$2:$CR$33")))),1/(1+EXP(-SUMPRODUCT(Engine!$C$26306:$C$26337,INDIRECT("Coefficients!$CS$2:$CS$33"))))))</f>
      </c>
      <c r="BL828" s="8">
        <f>IF(OR($B828="",$C828="",$D828="",$E828="",$F828="",$G828="",$H828="",$I828="",$J828="",$K828="",$L828=""),"",IF($B828="Female",1/(1+EXP(-SUMPRODUCT(Engine!$C$26306:$C$26337,INDIRECT("Coefficients!$CT$2:$CT$33")))),1/(1+EXP(-SUMPRODUCT(Engine!$C$26306:$C$26337,INDIRECT("Coefficients!$CU$2:$CU$33"))))))</f>
      </c>
      <c r="BM828" s="8">
        <f>IF(OR($B828="",$C828="",$D828="",$E828="",$F828="",$G828="",$H828="",$I828="",$J828="",$K828="",$L828=""),"",IF($B828="Female",1/(1+EXP(-SUMPRODUCT(Engine!$C$26306:$C$26337,INDIRECT("Coefficients!$CV$2:$CV$33")))),1/(1+EXP(-SUMPRODUCT(Engine!$C$26306:$C$26337,INDIRECT("Coefficients!$CW$2:$CW$33"))))))</f>
      </c>
    </row>
    <row r="829" spans="1:6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8">
        <f>IF(OR($B829="",$C829="",$D829="",$E829="",$F829="",$G829="",$H829="",$I829="",$J829="",$K829="",$L829=""),"",IF($B829="Female",1/(1+EXP(-SUMPRODUCT(Engine!$C$26338:$C$26369,INDIRECT("Coefficients!$B$2:$B$33")))),1/(1+EXP(-SUMPRODUCT(Engine!$C$26338:$C$26369,INDIRECT("Coefficients!$C$2:$C$33"))))))</f>
      </c>
      <c r="Q829" s="8">
        <f>IF(OR($B829="",$C829="",$D829="",$E829="",$F829="",$G829="",$H829="",$I829="",$J829="",$K829="",$L829=""),"",IF($B829="Female",1/(1+EXP(-SUMPRODUCT(Engine!$C$26338:$C$26369,INDIRECT("Coefficients!$D$2:$D$33")))),1/(1+EXP(-SUMPRODUCT(Engine!$C$26338:$C$26369,INDIRECT("Coefficients!$E$2:$E$33"))))))</f>
      </c>
      <c r="R829" s="8">
        <f>IF(OR($B829="",$C829="",$D829="",$E829="",$F829="",$G829="",$H829="",$I829="",$J829="",$K829="",$L829=""),"",IF($B829="Female",1/(1+EXP(-SUMPRODUCT(Engine!$C$26338:$C$26369,INDIRECT("Coefficients!$F$2:$F$33")))),1/(1+EXP(-SUMPRODUCT(Engine!$C$26338:$C$26369,INDIRECT("Coefficients!$G$2:$G$33"))))))</f>
      </c>
      <c r="S829" s="8">
        <f>IF(OR($B829="",$C829="",$D829="",$E829="",$F829="",$G829="",$H829="",$I829="",$J829="",$K829="",$L829=""),"",IF($B829="Female",1/(1+EXP(-SUMPRODUCT(Engine!$C$26338:$C$26369,INDIRECT("Coefficients!$H$2:$H$33")))),1/(1+EXP(-SUMPRODUCT(Engine!$C$26338:$C$26369,INDIRECT("Coefficients!$I$2:$I$33"))))))</f>
      </c>
      <c r="T829" s="8">
        <f>IF(OR($B829="",$C829="",$D829="",$E829="",$F829="",$G829="",$H829="",$I829="",$J829="",$K829="",$L829=""),"",IF($B829="Female",1/(1+EXP(-SUMPRODUCT(Engine!$C$26338:$C$26369,INDIRECT("Coefficients!$J$2:$J$33")))),1/(1+EXP(-SUMPRODUCT(Engine!$C$26338:$C$26369,INDIRECT("Coefficients!$K$2:$K$33"))))))</f>
      </c>
      <c r="U829" s="8">
        <f>IF(OR($B829="",$C829="",$D829="",$E829="",$F829="",$G829="",$H829="",$I829="",$J829="",$K829="",$L829=""),"",IF($B829="Female",1/(1+EXP(-SUMPRODUCT(Engine!$C$26338:$C$26369,INDIRECT("Coefficients!$L$2:$L$33")))),1/(1+EXP(-SUMPRODUCT(Engine!$C$26338:$C$26369,INDIRECT("Coefficients!$M$2:$M$33"))))))</f>
      </c>
      <c r="V829" s="8">
        <f>IF(OR($B829="",$C829="",$D829="",$E829="",$F829="",$G829="",$H829="",$I829="",$J829="",$K829="",$L829=""),"",IF($B829="Female",1/(1+EXP(-SUMPRODUCT(Engine!$C$26338:$C$26369,INDIRECT("Coefficients!$N$2:$N$33")))),1/(1+EXP(-SUMPRODUCT(Engine!$C$26338:$C$26369,INDIRECT("Coefficients!$O$2:$O$33"))))))</f>
      </c>
      <c r="W829" s="8">
        <f>IF(OR($B829="",$C829="",$D829="",$E829="",$F829="",$G829="",$H829="",$I829="",$J829="",$K829="",$L829=""),"",IF($B829="Female",1/(1+EXP(-SUMPRODUCT(Engine!$C$26338:$C$26369,INDIRECT("Coefficients!$P$2:$P$33")))),1/(1+EXP(-SUMPRODUCT(Engine!$C$26338:$C$26369,INDIRECT("Coefficients!$Q$2:$Q$33"))))))</f>
      </c>
      <c r="X829" s="8">
        <f>IF(OR($B829="",$C829="",$D829="",$E829="",$F829="",$G829="",$H829="",$I829="",$J829="",$K829="",$L829=""),"",IF($B829="Female",1/(1+EXP(-SUMPRODUCT(Engine!$C$26338:$C$26369,INDIRECT("Coefficients!$R$2:$R$33")))),1/(1+EXP(-SUMPRODUCT(Engine!$C$26338:$C$26369,INDIRECT("Coefficients!$S$2:$S$33"))))))</f>
      </c>
      <c r="Y829" s="8">
        <f>IF(OR($B829="",$C829="",$D829="",$E829="",$F829="",$G829="",$H829="",$I829="",$J829="",$K829="",$L829=""),"",IF($B829="Female",1/(1+EXP(-SUMPRODUCT(Engine!$C$26338:$C$26369,INDIRECT("Coefficients!$T$2:$T$33")))),1/(1+EXP(-SUMPRODUCT(Engine!$C$26338:$C$26369,INDIRECT("Coefficients!$U$2:$U$33"))))))</f>
      </c>
      <c r="Z829" s="8">
        <f>IF(OR($B829="",$C829="",$D829="",$E829="",$F829="",$G829="",$H829="",$I829="",$J829="",$K829="",$L829=""),"",IF($B829="Female",1/(1+EXP(-SUMPRODUCT(Engine!$C$26338:$C$26369,INDIRECT("Coefficients!$V$2:$V$33")))),1/(1+EXP(-SUMPRODUCT(Engine!$C$26338:$C$26369,INDIRECT("Coefficients!$W$2:$W$33"))))))</f>
      </c>
      <c r="AA829" s="8">
        <f>IF(OR($B829="",$C829="",$D829="",$E829="",$F829="",$G829="",$H829="",$I829="",$J829="",$K829="",$L829=""),"",IF($B829="Female",1/(1+EXP(-SUMPRODUCT(Engine!$C$26338:$C$26369,INDIRECT("Coefficients!$X$2:$X$33")))),1/(1+EXP(-SUMPRODUCT(Engine!$C$26338:$C$26369,INDIRECT("Coefficients!$Y$2:$Y$33"))))))</f>
      </c>
      <c r="AB829" s="8">
        <f>IF(OR($B829="",$C829="",$D829="",$E829="",$F829="",$G829="",$H829="",$I829="",$J829="",$K829="",$L829=""),"",IF($B829="Female",1/(1+EXP(-SUMPRODUCT(Engine!$C$26338:$C$26369,INDIRECT("Coefficients!$Z$2:$Z$33")))),1/(1+EXP(-SUMPRODUCT(Engine!$C$26338:$C$26369,INDIRECT("Coefficients!$AA$2:$AA$33"))))))</f>
      </c>
      <c r="AC829" s="8">
        <f>IF(OR($B829="",$C829="",$D829="",$E829="",$F829="",$G829="",$H829="",$I829="",$J829="",$K829="",$L829=""),"",IF($B829="Female",1/(1+EXP(-SUMPRODUCT(Engine!$C$26338:$C$26369,INDIRECT("Coefficients!$AB$2:$AB$33")))),1/(1+EXP(-SUMPRODUCT(Engine!$C$26338:$C$26369,INDIRECT("Coefficients!$AC$2:$AC$33"))))))</f>
      </c>
      <c r="AD829" s="8">
        <f>IF(OR($B829="",$C829="",$D829="",$E829="",$F829="",$G829="",$H829="",$I829="",$J829="",$K829="",$L829=""),"",IF($B829="Female",1/(1+EXP(-SUMPRODUCT(Engine!$C$26338:$C$26369,INDIRECT("Coefficients!$AD$2:$AD$33")))),1/(1+EXP(-SUMPRODUCT(Engine!$C$26338:$C$26369,INDIRECT("Coefficients!$AE$2:$AE$33"))))))</f>
      </c>
      <c r="AE829" s="8">
        <f>IF(OR($B829="",$C829="",$D829="",$E829="",$F829="",$G829="",$H829="",$I829="",$J829="",$K829="",$L829=""),"",IF($B829="Female",1/(1+EXP(-SUMPRODUCT(Engine!$C$26338:$C$26369,INDIRECT("Coefficients!$AF$2:$AF$33")))),1/(1+EXP(-SUMPRODUCT(Engine!$C$26338:$C$26369,INDIRECT("Coefficients!$AG$2:$AG$33"))))))</f>
      </c>
      <c r="AF829" s="8">
        <f>IF(OR($B829="",$C829="",$D829="",$E829="",$F829="",$G829="",$H829="",$I829="",$J829="",$K829="",$L829=""),"",IF($B829="Female",1/(1+EXP(-SUMPRODUCT(Engine!$C$26338:$C$26369,INDIRECT("Coefficients!$AH$2:$AH$33")))),1/(1+EXP(-SUMPRODUCT(Engine!$C$26338:$C$26369,INDIRECT("Coefficients!$AI$2:$AI$33"))))))</f>
      </c>
      <c r="AG829" s="8">
        <f>IF(OR($B829="",$C829="",$D829="",$E829="",$F829="",$G829="",$H829="",$I829="",$J829="",$K829="",$L829=""),"",IF($B829="Female",1/(1+EXP(-SUMPRODUCT(Engine!$C$26338:$C$26369,INDIRECT("Coefficients!$AJ$2:$AJ$33")))),1/(1+EXP(-SUMPRODUCT(Engine!$C$26338:$C$26369,INDIRECT("Coefficients!$AK$2:$AK$33"))))))</f>
      </c>
      <c r="AH829" s="8">
        <f>IF(OR($B829="",$C829="",$D829="",$E829="",$F829="",$G829="",$H829="",$I829="",$J829="",$K829="",$L829=""),"",IF($B829="Female",1/(1+EXP(-SUMPRODUCT(Engine!$C$26338:$C$26369,INDIRECT("Coefficients!$AL$2:$AL$33")))),1/(1+EXP(-SUMPRODUCT(Engine!$C$26338:$C$26369,INDIRECT("Coefficients!$AM$2:$AM$33"))))))</f>
      </c>
      <c r="AI829" s="8">
        <f>IF(OR($B829="",$C829="",$D829="",$E829="",$F829="",$G829="",$H829="",$I829="",$J829="",$K829="",$L829=""),"",IF($B829="Female",1/(1+EXP(-SUMPRODUCT(Engine!$C$26338:$C$26369,INDIRECT("Coefficients!$AN$2:$AN$33")))),1/(1+EXP(-SUMPRODUCT(Engine!$C$26338:$C$26369,INDIRECT("Coefficients!$AO$2:$AO$33"))))))</f>
      </c>
      <c r="AJ829" s="8">
        <f>IF(OR($B829="",$C829="",$D829="",$E829="",$F829="",$G829="",$H829="",$I829="",$J829="",$K829="",$L829=""),"",IF($B829="Female",1/(1+EXP(-SUMPRODUCT(Engine!$C$26338:$C$26369,INDIRECT("Coefficients!$AP$2:$AP$33")))),1/(1+EXP(-SUMPRODUCT(Engine!$C$26338:$C$26369,INDIRECT("Coefficients!$AQ$2:$AQ$33"))))))</f>
      </c>
      <c r="AK829" s="8">
        <f>IF(OR($B829="",$C829="",$D829="",$E829="",$F829="",$G829="",$H829="",$I829="",$J829="",$K829="",$L829=""),"",IF($B829="Female",1/(1+EXP(-SUMPRODUCT(Engine!$C$26338:$C$26369,INDIRECT("Coefficients!$AR$2:$AR$33")))),1/(1+EXP(-SUMPRODUCT(Engine!$C$26338:$C$26369,INDIRECT("Coefficients!$AS$2:$AS$33"))))))</f>
      </c>
      <c r="AL829" s="8">
        <f>IF(OR($B829="",$C829="",$D829="",$E829="",$F829="",$G829="",$H829="",$I829="",$J829="",$K829="",$L829=""),"",IF($B829="Female",1/(1+EXP(-SUMPRODUCT(Engine!$C$26338:$C$26369,INDIRECT("Coefficients!$AT$2:$AT$33")))),1/(1+EXP(-SUMPRODUCT(Engine!$C$26338:$C$26369,INDIRECT("Coefficients!$AU$2:$AU$33"))))))</f>
      </c>
      <c r="AM829" s="8">
        <f>IF(OR($B829="",$C829="",$D829="",$E829="",$F829="",$G829="",$H829="",$I829="",$J829="",$K829="",$L829=""),"",IF($B829="Female",1/(1+EXP(-SUMPRODUCT(Engine!$C$26338:$C$26369,INDIRECT("Coefficients!$AV$2:$AV$33")))),1/(1+EXP(-SUMPRODUCT(Engine!$C$26338:$C$26369,INDIRECT("Coefficients!$AW$2:$AW$33"))))))</f>
      </c>
      <c r="AN829" s="8">
        <f>IF(OR($B829="",$C829="",$D829="",$E829="",$F829="",$G829="",$H829="",$I829="",$J829="",$K829="",$L829=""),"",IF($B829="Female",1/(1+EXP(-SUMPRODUCT(Engine!$C$26338:$C$26369,INDIRECT("Coefficients!$AX$2:$AX$33")))),1/(1+EXP(-SUMPRODUCT(Engine!$C$26338:$C$26369,INDIRECT("Coefficients!$AY$2:$AY$33"))))))</f>
      </c>
      <c r="AO829" s="8">
        <f>IF(OR($B829="",$C829="",$D829="",$E829="",$F829="",$G829="",$H829="",$I829="",$J829="",$K829="",$L829=""),"",IF($B829="Female",1/(1+EXP(-SUMPRODUCT(Engine!$C$26338:$C$26369,INDIRECT("Coefficients!$AZ$2:$AZ$33")))),1/(1+EXP(-SUMPRODUCT(Engine!$C$26338:$C$26369,INDIRECT("Coefficients!$BA$2:$BA$33"))))))</f>
      </c>
      <c r="AP829" s="8">
        <f>IF(OR($B829="",$C829="",$D829="",$E829="",$F829="",$G829="",$H829="",$I829="",$J829="",$K829="",$L829=""),"",IF($B829="Female",1/(1+EXP(-SUMPRODUCT(Engine!$C$26338:$C$26369,INDIRECT("Coefficients!$BB$2:$BB$33")))),1/(1+EXP(-SUMPRODUCT(Engine!$C$26338:$C$26369,INDIRECT("Coefficients!$BC$2:$BC$33"))))))</f>
      </c>
      <c r="AQ829" s="8">
        <f>IF(OR($B829="",$C829="",$D829="",$E829="",$F829="",$G829="",$H829="",$I829="",$J829="",$K829="",$L829=""),"",IF($B829="Female",1/(1+EXP(-SUMPRODUCT(Engine!$C$26338:$C$26369,INDIRECT("Coefficients!$BD$2:$BD$33")))),1/(1+EXP(-SUMPRODUCT(Engine!$C$26338:$C$26369,INDIRECT("Coefficients!$BE$2:$BE$33"))))))</f>
      </c>
      <c r="AR829" s="8">
        <f>IF(OR($B829="",$C829="",$D829="",$E829="",$F829="",$G829="",$H829="",$I829="",$J829="",$K829="",$L829=""),"",IF($B829="Female",1/(1+EXP(-SUMPRODUCT(Engine!$C$26338:$C$26369,INDIRECT("Coefficients!$BF$2:$BF$33")))),1/(1+EXP(-SUMPRODUCT(Engine!$C$26338:$C$26369,INDIRECT("Coefficients!$BG$2:$BG$33"))))))</f>
      </c>
      <c r="AS829" s="8">
        <f>IF(OR($B829="",$C829="",$D829="",$E829="",$F829="",$G829="",$H829="",$I829="",$J829="",$K829="",$L829=""),"",IF($B829="Female",1/(1+EXP(-SUMPRODUCT(Engine!$C$26338:$C$26369,INDIRECT("Coefficients!$BH$2:$BH$33")))),1/(1+EXP(-SUMPRODUCT(Engine!$C$26338:$C$26369,INDIRECT("Coefficients!$BI$2:$BI$33"))))))</f>
      </c>
      <c r="AT829" s="8">
        <f>IF(OR($B829="",$C829="",$D829="",$E829="",$F829="",$G829="",$H829="",$I829="",$J829="",$K829="",$L829=""),"",IF($B829="Female",1/(1+EXP(-SUMPRODUCT(Engine!$C$26338:$C$26369,INDIRECT("Coefficients!$BJ$2:$BJ$33")))),1/(1+EXP(-SUMPRODUCT(Engine!$C$26338:$C$26369,INDIRECT("Coefficients!$BK$2:$BK$33"))))))</f>
      </c>
      <c r="AU829" s="8">
        <f>IF(OR($B829="",$C829="",$D829="",$E829="",$F829="",$G829="",$H829="",$I829="",$J829="",$K829="",$L829=""),"",IF($B829="Female",1/(1+EXP(-SUMPRODUCT(Engine!$C$26338:$C$26369,INDIRECT("Coefficients!$BL$2:$BL$33")))),1/(1+EXP(-SUMPRODUCT(Engine!$C$26338:$C$26369,INDIRECT("Coefficients!$BM$2:$BM$33"))))))</f>
      </c>
      <c r="AV829" s="8">
        <f>IF(OR($B829="",$C829="",$D829="",$E829="",$F829="",$G829="",$H829="",$I829="",$J829="",$K829="",$L829=""),"",IF($B829="Female",1/(1+EXP(-SUMPRODUCT(Engine!$C$26338:$C$26369,INDIRECT("Coefficients!$BN$2:$BN$33")))),1/(1+EXP(-SUMPRODUCT(Engine!$C$26338:$C$26369,INDIRECT("Coefficients!$BO$2:$BO$33"))))))</f>
      </c>
      <c r="AW829" s="8">
        <f>IF(OR($B829="",$C829="",$D829="",$E829="",$F829="",$G829="",$H829="",$I829="",$J829="",$K829="",$L829=""),"",IF($B829="Female",1/(1+EXP(-SUMPRODUCT(Engine!$C$26338:$C$26369,INDIRECT("Coefficients!$BP$2:$BP$33")))),1/(1+EXP(-SUMPRODUCT(Engine!$C$26338:$C$26369,INDIRECT("Coefficients!$BQ$2:$BQ$33"))))))</f>
      </c>
      <c r="AX829" s="8">
        <f>IF(OR($B829="",$C829="",$D829="",$E829="",$F829="",$G829="",$H829="",$I829="",$J829="",$K829="",$L829=""),"",IF($B829="Female",1/(1+EXP(-SUMPRODUCT(Engine!$C$26338:$C$26369,INDIRECT("Coefficients!$BR$2:$BR$33")))),1/(1+EXP(-SUMPRODUCT(Engine!$C$26338:$C$26369,INDIRECT("Coefficients!$BS$2:$BS$33"))))))</f>
      </c>
      <c r="AY829" s="8">
        <f>IF(OR($B829="",$C829="",$D829="",$E829="",$F829="",$G829="",$H829="",$I829="",$J829="",$K829="",$L829=""),"",IF($B829="Female",1/(1+EXP(-SUMPRODUCT(Engine!$C$26338:$C$26369,INDIRECT("Coefficients!$BT$2:$BT$33")))),1/(1+EXP(-SUMPRODUCT(Engine!$C$26338:$C$26369,INDIRECT("Coefficients!$BU$2:$BU$33"))))))</f>
      </c>
      <c r="AZ829" s="8">
        <f>IF(OR($B829="",$C829="",$D829="",$E829="",$F829="",$G829="",$H829="",$I829="",$J829="",$K829="",$L829=""),"",IF($B829="Female",1/(1+EXP(-SUMPRODUCT(Engine!$C$26338:$C$26369,INDIRECT("Coefficients!$BV$2:$BV$33")))),1/(1+EXP(-SUMPRODUCT(Engine!$C$26338:$C$26369,INDIRECT("Coefficients!$BW$2:$BW$33"))))))</f>
      </c>
      <c r="BA829" s="8">
        <f>IF(OR($B829="",$C829="",$D829="",$E829="",$F829="",$G829="",$H829="",$I829="",$J829="",$K829="",$L829=""),"",IF($B829="Female",1/(1+EXP(-SUMPRODUCT(Engine!$C$26338:$C$26369,INDIRECT("Coefficients!$BX$2:$BX$33")))),1/(1+EXP(-SUMPRODUCT(Engine!$C$26338:$C$26369,INDIRECT("Coefficients!$BY$2:$BY$33"))))))</f>
      </c>
      <c r="BB829" s="8">
        <f>IF(OR($B829="",$C829="",$D829="",$E829="",$F829="",$G829="",$H829="",$I829="",$J829="",$K829="",$L829=""),"",IF($B829="Female",1/(1+EXP(-SUMPRODUCT(Engine!$C$26338:$C$26369,INDIRECT("Coefficients!$BZ$2:$BZ$33")))),1/(1+EXP(-SUMPRODUCT(Engine!$C$26338:$C$26369,INDIRECT("Coefficients!$CA$2:$CA$33"))))))</f>
      </c>
      <c r="BC829" s="8">
        <f>IF(OR($B829="",$C829="",$D829="",$E829="",$F829="",$G829="",$H829="",$I829="",$J829="",$K829="",$L829=""),"",IF($B829="Female",1/(1+EXP(-SUMPRODUCT(Engine!$C$26338:$C$26369,INDIRECT("Coefficients!$CB$2:$CB$33")))),1/(1+EXP(-SUMPRODUCT(Engine!$C$26338:$C$26369,INDIRECT("Coefficients!$CC$2:$CC$33"))))))</f>
      </c>
      <c r="BD829" s="8">
        <f>IF(OR($B829="",$C829="",$D829="",$E829="",$F829="",$G829="",$H829="",$I829="",$J829="",$K829="",$L829=""),"",IF($B829="Female",1/(1+EXP(-SUMPRODUCT(Engine!$C$26338:$C$26369,INDIRECT("Coefficients!$CD$2:$CD$33")))),1/(1+EXP(-SUMPRODUCT(Engine!$C$26338:$C$26369,INDIRECT("Coefficients!$CE$2:$CE$33"))))))</f>
      </c>
      <c r="BE829" s="8">
        <f>IF(OR($B829="",$C829="",$D829="",$E829="",$F829="",$G829="",$H829="",$I829="",$J829="",$K829="",$L829=""),"",IF($B829="Female",1/(1+EXP(-SUMPRODUCT(Engine!$C$26338:$C$26369,INDIRECT("Coefficients!$CF$2:$CF$33")))),1/(1+EXP(-SUMPRODUCT(Engine!$C$26338:$C$26369,INDIRECT("Coefficients!$CG$2:$CG$33"))))))</f>
      </c>
      <c r="BF829" s="8">
        <f>IF(OR($B829="",$C829="",$D829="",$E829="",$F829="",$G829="",$H829="",$I829="",$J829="",$K829="",$L829=""),"",IF($B829="Female",1/(1+EXP(-SUMPRODUCT(Engine!$C$26338:$C$26369,INDIRECT("Coefficients!$CH$2:$CH$33")))),1/(1+EXP(-SUMPRODUCT(Engine!$C$26338:$C$26369,INDIRECT("Coefficients!$CI$2:$CI$33"))))))</f>
      </c>
      <c r="BG829" s="8">
        <f>IF(OR($B829="",$C829="",$D829="",$E829="",$F829="",$G829="",$H829="",$I829="",$J829="",$K829="",$L829=""),"",IF($B829="Female",1/(1+EXP(-SUMPRODUCT(Engine!$C$26338:$C$26369,INDIRECT("Coefficients!$CJ$2:$CJ$33")))),1/(1+EXP(-SUMPRODUCT(Engine!$C$26338:$C$26369,INDIRECT("Coefficients!$CK$2:$CK$33"))))))</f>
      </c>
      <c r="BH829" s="8">
        <f>IF(OR($B829="",$C829="",$D829="",$E829="",$F829="",$G829="",$H829="",$I829="",$J829="",$K829="",$L829=""),"",IF($B829="Female",1/(1+EXP(-SUMPRODUCT(Engine!$C$26338:$C$26369,INDIRECT("Coefficients!$CL$2:$CL$33")))),1/(1+EXP(-SUMPRODUCT(Engine!$C$26338:$C$26369,INDIRECT("Coefficients!$CM$2:$CM$33"))))))</f>
      </c>
      <c r="BI829" s="8">
        <f>IF(OR($B829="",$C829="",$D829="",$E829="",$F829="",$G829="",$H829="",$I829="",$J829="",$K829="",$L829=""),"",IF($B829="Female",1/(1+EXP(-SUMPRODUCT(Engine!$C$26338:$C$26369,INDIRECT("Coefficients!$CN$2:$CN$33")))),1/(1+EXP(-SUMPRODUCT(Engine!$C$26338:$C$26369,INDIRECT("Coefficients!$CO$2:$CO$33"))))))</f>
      </c>
      <c r="BJ829" s="8">
        <f>IF(OR($B829="",$C829="",$D829="",$E829="",$F829="",$G829="",$H829="",$I829="",$J829="",$K829="",$L829=""),"",IF($B829="Female",1/(1+EXP(-SUMPRODUCT(Engine!$C$26338:$C$26369,INDIRECT("Coefficients!$CP$2:$CP$33")))),1/(1+EXP(-SUMPRODUCT(Engine!$C$26338:$C$26369,INDIRECT("Coefficients!$CQ$2:$CQ$33"))))))</f>
      </c>
      <c r="BK829" s="8">
        <f>IF(OR($B829="",$C829="",$D829="",$E829="",$F829="",$G829="",$H829="",$I829="",$J829="",$K829="",$L829=""),"",IF($B829="Female",1/(1+EXP(-SUMPRODUCT(Engine!$C$26338:$C$26369,INDIRECT("Coefficients!$CR$2:$CR$33")))),1/(1+EXP(-SUMPRODUCT(Engine!$C$26338:$C$26369,INDIRECT("Coefficients!$CS$2:$CS$33"))))))</f>
      </c>
      <c r="BL829" s="8">
        <f>IF(OR($B829="",$C829="",$D829="",$E829="",$F829="",$G829="",$H829="",$I829="",$J829="",$K829="",$L829=""),"",IF($B829="Female",1/(1+EXP(-SUMPRODUCT(Engine!$C$26338:$C$26369,INDIRECT("Coefficients!$CT$2:$CT$33")))),1/(1+EXP(-SUMPRODUCT(Engine!$C$26338:$C$26369,INDIRECT("Coefficients!$CU$2:$CU$33"))))))</f>
      </c>
      <c r="BM829" s="8">
        <f>IF(OR($B829="",$C829="",$D829="",$E829="",$F829="",$G829="",$H829="",$I829="",$J829="",$K829="",$L829=""),"",IF($B829="Female",1/(1+EXP(-SUMPRODUCT(Engine!$C$26338:$C$26369,INDIRECT("Coefficients!$CV$2:$CV$33")))),1/(1+EXP(-SUMPRODUCT(Engine!$C$26338:$C$26369,INDIRECT("Coefficients!$CW$2:$CW$33"))))))</f>
      </c>
    </row>
    <row r="830" spans="1:6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8">
        <f>IF(OR($B830="",$C830="",$D830="",$E830="",$F830="",$G830="",$H830="",$I830="",$J830="",$K830="",$L830=""),"",IF($B830="Female",1/(1+EXP(-SUMPRODUCT(Engine!$C$26370:$C$26401,INDIRECT("Coefficients!$B$2:$B$33")))),1/(1+EXP(-SUMPRODUCT(Engine!$C$26370:$C$26401,INDIRECT("Coefficients!$C$2:$C$33"))))))</f>
      </c>
      <c r="Q830" s="8">
        <f>IF(OR($B830="",$C830="",$D830="",$E830="",$F830="",$G830="",$H830="",$I830="",$J830="",$K830="",$L830=""),"",IF($B830="Female",1/(1+EXP(-SUMPRODUCT(Engine!$C$26370:$C$26401,INDIRECT("Coefficients!$D$2:$D$33")))),1/(1+EXP(-SUMPRODUCT(Engine!$C$26370:$C$26401,INDIRECT("Coefficients!$E$2:$E$33"))))))</f>
      </c>
      <c r="R830" s="8">
        <f>IF(OR($B830="",$C830="",$D830="",$E830="",$F830="",$G830="",$H830="",$I830="",$J830="",$K830="",$L830=""),"",IF($B830="Female",1/(1+EXP(-SUMPRODUCT(Engine!$C$26370:$C$26401,INDIRECT("Coefficients!$F$2:$F$33")))),1/(1+EXP(-SUMPRODUCT(Engine!$C$26370:$C$26401,INDIRECT("Coefficients!$G$2:$G$33"))))))</f>
      </c>
      <c r="S830" s="8">
        <f>IF(OR($B830="",$C830="",$D830="",$E830="",$F830="",$G830="",$H830="",$I830="",$J830="",$K830="",$L830=""),"",IF($B830="Female",1/(1+EXP(-SUMPRODUCT(Engine!$C$26370:$C$26401,INDIRECT("Coefficients!$H$2:$H$33")))),1/(1+EXP(-SUMPRODUCT(Engine!$C$26370:$C$26401,INDIRECT("Coefficients!$I$2:$I$33"))))))</f>
      </c>
      <c r="T830" s="8">
        <f>IF(OR($B830="",$C830="",$D830="",$E830="",$F830="",$G830="",$H830="",$I830="",$J830="",$K830="",$L830=""),"",IF($B830="Female",1/(1+EXP(-SUMPRODUCT(Engine!$C$26370:$C$26401,INDIRECT("Coefficients!$J$2:$J$33")))),1/(1+EXP(-SUMPRODUCT(Engine!$C$26370:$C$26401,INDIRECT("Coefficients!$K$2:$K$33"))))))</f>
      </c>
      <c r="U830" s="8">
        <f>IF(OR($B830="",$C830="",$D830="",$E830="",$F830="",$G830="",$H830="",$I830="",$J830="",$K830="",$L830=""),"",IF($B830="Female",1/(1+EXP(-SUMPRODUCT(Engine!$C$26370:$C$26401,INDIRECT("Coefficients!$L$2:$L$33")))),1/(1+EXP(-SUMPRODUCT(Engine!$C$26370:$C$26401,INDIRECT("Coefficients!$M$2:$M$33"))))))</f>
      </c>
      <c r="V830" s="8">
        <f>IF(OR($B830="",$C830="",$D830="",$E830="",$F830="",$G830="",$H830="",$I830="",$J830="",$K830="",$L830=""),"",IF($B830="Female",1/(1+EXP(-SUMPRODUCT(Engine!$C$26370:$C$26401,INDIRECT("Coefficients!$N$2:$N$33")))),1/(1+EXP(-SUMPRODUCT(Engine!$C$26370:$C$26401,INDIRECT("Coefficients!$O$2:$O$33"))))))</f>
      </c>
      <c r="W830" s="8">
        <f>IF(OR($B830="",$C830="",$D830="",$E830="",$F830="",$G830="",$H830="",$I830="",$J830="",$K830="",$L830=""),"",IF($B830="Female",1/(1+EXP(-SUMPRODUCT(Engine!$C$26370:$C$26401,INDIRECT("Coefficients!$P$2:$P$33")))),1/(1+EXP(-SUMPRODUCT(Engine!$C$26370:$C$26401,INDIRECT("Coefficients!$Q$2:$Q$33"))))))</f>
      </c>
      <c r="X830" s="8">
        <f>IF(OR($B830="",$C830="",$D830="",$E830="",$F830="",$G830="",$H830="",$I830="",$J830="",$K830="",$L830=""),"",IF($B830="Female",1/(1+EXP(-SUMPRODUCT(Engine!$C$26370:$C$26401,INDIRECT("Coefficients!$R$2:$R$33")))),1/(1+EXP(-SUMPRODUCT(Engine!$C$26370:$C$26401,INDIRECT("Coefficients!$S$2:$S$33"))))))</f>
      </c>
      <c r="Y830" s="8">
        <f>IF(OR($B830="",$C830="",$D830="",$E830="",$F830="",$G830="",$H830="",$I830="",$J830="",$K830="",$L830=""),"",IF($B830="Female",1/(1+EXP(-SUMPRODUCT(Engine!$C$26370:$C$26401,INDIRECT("Coefficients!$T$2:$T$33")))),1/(1+EXP(-SUMPRODUCT(Engine!$C$26370:$C$26401,INDIRECT("Coefficients!$U$2:$U$33"))))))</f>
      </c>
      <c r="Z830" s="8">
        <f>IF(OR($B830="",$C830="",$D830="",$E830="",$F830="",$G830="",$H830="",$I830="",$J830="",$K830="",$L830=""),"",IF($B830="Female",1/(1+EXP(-SUMPRODUCT(Engine!$C$26370:$C$26401,INDIRECT("Coefficients!$V$2:$V$33")))),1/(1+EXP(-SUMPRODUCT(Engine!$C$26370:$C$26401,INDIRECT("Coefficients!$W$2:$W$33"))))))</f>
      </c>
      <c r="AA830" s="8">
        <f>IF(OR($B830="",$C830="",$D830="",$E830="",$F830="",$G830="",$H830="",$I830="",$J830="",$K830="",$L830=""),"",IF($B830="Female",1/(1+EXP(-SUMPRODUCT(Engine!$C$26370:$C$26401,INDIRECT("Coefficients!$X$2:$X$33")))),1/(1+EXP(-SUMPRODUCT(Engine!$C$26370:$C$26401,INDIRECT("Coefficients!$Y$2:$Y$33"))))))</f>
      </c>
      <c r="AB830" s="8">
        <f>IF(OR($B830="",$C830="",$D830="",$E830="",$F830="",$G830="",$H830="",$I830="",$J830="",$K830="",$L830=""),"",IF($B830="Female",1/(1+EXP(-SUMPRODUCT(Engine!$C$26370:$C$26401,INDIRECT("Coefficients!$Z$2:$Z$33")))),1/(1+EXP(-SUMPRODUCT(Engine!$C$26370:$C$26401,INDIRECT("Coefficients!$AA$2:$AA$33"))))))</f>
      </c>
      <c r="AC830" s="8">
        <f>IF(OR($B830="",$C830="",$D830="",$E830="",$F830="",$G830="",$H830="",$I830="",$J830="",$K830="",$L830=""),"",IF($B830="Female",1/(1+EXP(-SUMPRODUCT(Engine!$C$26370:$C$26401,INDIRECT("Coefficients!$AB$2:$AB$33")))),1/(1+EXP(-SUMPRODUCT(Engine!$C$26370:$C$26401,INDIRECT("Coefficients!$AC$2:$AC$33"))))))</f>
      </c>
      <c r="AD830" s="8">
        <f>IF(OR($B830="",$C830="",$D830="",$E830="",$F830="",$G830="",$H830="",$I830="",$J830="",$K830="",$L830=""),"",IF($B830="Female",1/(1+EXP(-SUMPRODUCT(Engine!$C$26370:$C$26401,INDIRECT("Coefficients!$AD$2:$AD$33")))),1/(1+EXP(-SUMPRODUCT(Engine!$C$26370:$C$26401,INDIRECT("Coefficients!$AE$2:$AE$33"))))))</f>
      </c>
      <c r="AE830" s="8">
        <f>IF(OR($B830="",$C830="",$D830="",$E830="",$F830="",$G830="",$H830="",$I830="",$J830="",$K830="",$L830=""),"",IF($B830="Female",1/(1+EXP(-SUMPRODUCT(Engine!$C$26370:$C$26401,INDIRECT("Coefficients!$AF$2:$AF$33")))),1/(1+EXP(-SUMPRODUCT(Engine!$C$26370:$C$26401,INDIRECT("Coefficients!$AG$2:$AG$33"))))))</f>
      </c>
      <c r="AF830" s="8">
        <f>IF(OR($B830="",$C830="",$D830="",$E830="",$F830="",$G830="",$H830="",$I830="",$J830="",$K830="",$L830=""),"",IF($B830="Female",1/(1+EXP(-SUMPRODUCT(Engine!$C$26370:$C$26401,INDIRECT("Coefficients!$AH$2:$AH$33")))),1/(1+EXP(-SUMPRODUCT(Engine!$C$26370:$C$26401,INDIRECT("Coefficients!$AI$2:$AI$33"))))))</f>
      </c>
      <c r="AG830" s="8">
        <f>IF(OR($B830="",$C830="",$D830="",$E830="",$F830="",$G830="",$H830="",$I830="",$J830="",$K830="",$L830=""),"",IF($B830="Female",1/(1+EXP(-SUMPRODUCT(Engine!$C$26370:$C$26401,INDIRECT("Coefficients!$AJ$2:$AJ$33")))),1/(1+EXP(-SUMPRODUCT(Engine!$C$26370:$C$26401,INDIRECT("Coefficients!$AK$2:$AK$33"))))))</f>
      </c>
      <c r="AH830" s="8">
        <f>IF(OR($B830="",$C830="",$D830="",$E830="",$F830="",$G830="",$H830="",$I830="",$J830="",$K830="",$L830=""),"",IF($B830="Female",1/(1+EXP(-SUMPRODUCT(Engine!$C$26370:$C$26401,INDIRECT("Coefficients!$AL$2:$AL$33")))),1/(1+EXP(-SUMPRODUCT(Engine!$C$26370:$C$26401,INDIRECT("Coefficients!$AM$2:$AM$33"))))))</f>
      </c>
      <c r="AI830" s="8">
        <f>IF(OR($B830="",$C830="",$D830="",$E830="",$F830="",$G830="",$H830="",$I830="",$J830="",$K830="",$L830=""),"",IF($B830="Female",1/(1+EXP(-SUMPRODUCT(Engine!$C$26370:$C$26401,INDIRECT("Coefficients!$AN$2:$AN$33")))),1/(1+EXP(-SUMPRODUCT(Engine!$C$26370:$C$26401,INDIRECT("Coefficients!$AO$2:$AO$33"))))))</f>
      </c>
      <c r="AJ830" s="8">
        <f>IF(OR($B830="",$C830="",$D830="",$E830="",$F830="",$G830="",$H830="",$I830="",$J830="",$K830="",$L830=""),"",IF($B830="Female",1/(1+EXP(-SUMPRODUCT(Engine!$C$26370:$C$26401,INDIRECT("Coefficients!$AP$2:$AP$33")))),1/(1+EXP(-SUMPRODUCT(Engine!$C$26370:$C$26401,INDIRECT("Coefficients!$AQ$2:$AQ$33"))))))</f>
      </c>
      <c r="AK830" s="8">
        <f>IF(OR($B830="",$C830="",$D830="",$E830="",$F830="",$G830="",$H830="",$I830="",$J830="",$K830="",$L830=""),"",IF($B830="Female",1/(1+EXP(-SUMPRODUCT(Engine!$C$26370:$C$26401,INDIRECT("Coefficients!$AR$2:$AR$33")))),1/(1+EXP(-SUMPRODUCT(Engine!$C$26370:$C$26401,INDIRECT("Coefficients!$AS$2:$AS$33"))))))</f>
      </c>
      <c r="AL830" s="8">
        <f>IF(OR($B830="",$C830="",$D830="",$E830="",$F830="",$G830="",$H830="",$I830="",$J830="",$K830="",$L830=""),"",IF($B830="Female",1/(1+EXP(-SUMPRODUCT(Engine!$C$26370:$C$26401,INDIRECT("Coefficients!$AT$2:$AT$33")))),1/(1+EXP(-SUMPRODUCT(Engine!$C$26370:$C$26401,INDIRECT("Coefficients!$AU$2:$AU$33"))))))</f>
      </c>
      <c r="AM830" s="8">
        <f>IF(OR($B830="",$C830="",$D830="",$E830="",$F830="",$G830="",$H830="",$I830="",$J830="",$K830="",$L830=""),"",IF($B830="Female",1/(1+EXP(-SUMPRODUCT(Engine!$C$26370:$C$26401,INDIRECT("Coefficients!$AV$2:$AV$33")))),1/(1+EXP(-SUMPRODUCT(Engine!$C$26370:$C$26401,INDIRECT("Coefficients!$AW$2:$AW$33"))))))</f>
      </c>
      <c r="AN830" s="8">
        <f>IF(OR($B830="",$C830="",$D830="",$E830="",$F830="",$G830="",$H830="",$I830="",$J830="",$K830="",$L830=""),"",IF($B830="Female",1/(1+EXP(-SUMPRODUCT(Engine!$C$26370:$C$26401,INDIRECT("Coefficients!$AX$2:$AX$33")))),1/(1+EXP(-SUMPRODUCT(Engine!$C$26370:$C$26401,INDIRECT("Coefficients!$AY$2:$AY$33"))))))</f>
      </c>
      <c r="AO830" s="8">
        <f>IF(OR($B830="",$C830="",$D830="",$E830="",$F830="",$G830="",$H830="",$I830="",$J830="",$K830="",$L830=""),"",IF($B830="Female",1/(1+EXP(-SUMPRODUCT(Engine!$C$26370:$C$26401,INDIRECT("Coefficients!$AZ$2:$AZ$33")))),1/(1+EXP(-SUMPRODUCT(Engine!$C$26370:$C$26401,INDIRECT("Coefficients!$BA$2:$BA$33"))))))</f>
      </c>
      <c r="AP830" s="8">
        <f>IF(OR($B830="",$C830="",$D830="",$E830="",$F830="",$G830="",$H830="",$I830="",$J830="",$K830="",$L830=""),"",IF($B830="Female",1/(1+EXP(-SUMPRODUCT(Engine!$C$26370:$C$26401,INDIRECT("Coefficients!$BB$2:$BB$33")))),1/(1+EXP(-SUMPRODUCT(Engine!$C$26370:$C$26401,INDIRECT("Coefficients!$BC$2:$BC$33"))))))</f>
      </c>
      <c r="AQ830" s="8">
        <f>IF(OR($B830="",$C830="",$D830="",$E830="",$F830="",$G830="",$H830="",$I830="",$J830="",$K830="",$L830=""),"",IF($B830="Female",1/(1+EXP(-SUMPRODUCT(Engine!$C$26370:$C$26401,INDIRECT("Coefficients!$BD$2:$BD$33")))),1/(1+EXP(-SUMPRODUCT(Engine!$C$26370:$C$26401,INDIRECT("Coefficients!$BE$2:$BE$33"))))))</f>
      </c>
      <c r="AR830" s="8">
        <f>IF(OR($B830="",$C830="",$D830="",$E830="",$F830="",$G830="",$H830="",$I830="",$J830="",$K830="",$L830=""),"",IF($B830="Female",1/(1+EXP(-SUMPRODUCT(Engine!$C$26370:$C$26401,INDIRECT("Coefficients!$BF$2:$BF$33")))),1/(1+EXP(-SUMPRODUCT(Engine!$C$26370:$C$26401,INDIRECT("Coefficients!$BG$2:$BG$33"))))))</f>
      </c>
      <c r="AS830" s="8">
        <f>IF(OR($B830="",$C830="",$D830="",$E830="",$F830="",$G830="",$H830="",$I830="",$J830="",$K830="",$L830=""),"",IF($B830="Female",1/(1+EXP(-SUMPRODUCT(Engine!$C$26370:$C$26401,INDIRECT("Coefficients!$BH$2:$BH$33")))),1/(1+EXP(-SUMPRODUCT(Engine!$C$26370:$C$26401,INDIRECT("Coefficients!$BI$2:$BI$33"))))))</f>
      </c>
      <c r="AT830" s="8">
        <f>IF(OR($B830="",$C830="",$D830="",$E830="",$F830="",$G830="",$H830="",$I830="",$J830="",$K830="",$L830=""),"",IF($B830="Female",1/(1+EXP(-SUMPRODUCT(Engine!$C$26370:$C$26401,INDIRECT("Coefficients!$BJ$2:$BJ$33")))),1/(1+EXP(-SUMPRODUCT(Engine!$C$26370:$C$26401,INDIRECT("Coefficients!$BK$2:$BK$33"))))))</f>
      </c>
      <c r="AU830" s="8">
        <f>IF(OR($B830="",$C830="",$D830="",$E830="",$F830="",$G830="",$H830="",$I830="",$J830="",$K830="",$L830=""),"",IF($B830="Female",1/(1+EXP(-SUMPRODUCT(Engine!$C$26370:$C$26401,INDIRECT("Coefficients!$BL$2:$BL$33")))),1/(1+EXP(-SUMPRODUCT(Engine!$C$26370:$C$26401,INDIRECT("Coefficients!$BM$2:$BM$33"))))))</f>
      </c>
      <c r="AV830" s="8">
        <f>IF(OR($B830="",$C830="",$D830="",$E830="",$F830="",$G830="",$H830="",$I830="",$J830="",$K830="",$L830=""),"",IF($B830="Female",1/(1+EXP(-SUMPRODUCT(Engine!$C$26370:$C$26401,INDIRECT("Coefficients!$BN$2:$BN$33")))),1/(1+EXP(-SUMPRODUCT(Engine!$C$26370:$C$26401,INDIRECT("Coefficients!$BO$2:$BO$33"))))))</f>
      </c>
      <c r="AW830" s="8">
        <f>IF(OR($B830="",$C830="",$D830="",$E830="",$F830="",$G830="",$H830="",$I830="",$J830="",$K830="",$L830=""),"",IF($B830="Female",1/(1+EXP(-SUMPRODUCT(Engine!$C$26370:$C$26401,INDIRECT("Coefficients!$BP$2:$BP$33")))),1/(1+EXP(-SUMPRODUCT(Engine!$C$26370:$C$26401,INDIRECT("Coefficients!$BQ$2:$BQ$33"))))))</f>
      </c>
      <c r="AX830" s="8">
        <f>IF(OR($B830="",$C830="",$D830="",$E830="",$F830="",$G830="",$H830="",$I830="",$J830="",$K830="",$L830=""),"",IF($B830="Female",1/(1+EXP(-SUMPRODUCT(Engine!$C$26370:$C$26401,INDIRECT("Coefficients!$BR$2:$BR$33")))),1/(1+EXP(-SUMPRODUCT(Engine!$C$26370:$C$26401,INDIRECT("Coefficients!$BS$2:$BS$33"))))))</f>
      </c>
      <c r="AY830" s="8">
        <f>IF(OR($B830="",$C830="",$D830="",$E830="",$F830="",$G830="",$H830="",$I830="",$J830="",$K830="",$L830=""),"",IF($B830="Female",1/(1+EXP(-SUMPRODUCT(Engine!$C$26370:$C$26401,INDIRECT("Coefficients!$BT$2:$BT$33")))),1/(1+EXP(-SUMPRODUCT(Engine!$C$26370:$C$26401,INDIRECT("Coefficients!$BU$2:$BU$33"))))))</f>
      </c>
      <c r="AZ830" s="8">
        <f>IF(OR($B830="",$C830="",$D830="",$E830="",$F830="",$G830="",$H830="",$I830="",$J830="",$K830="",$L830=""),"",IF($B830="Female",1/(1+EXP(-SUMPRODUCT(Engine!$C$26370:$C$26401,INDIRECT("Coefficients!$BV$2:$BV$33")))),1/(1+EXP(-SUMPRODUCT(Engine!$C$26370:$C$26401,INDIRECT("Coefficients!$BW$2:$BW$33"))))))</f>
      </c>
      <c r="BA830" s="8">
        <f>IF(OR($B830="",$C830="",$D830="",$E830="",$F830="",$G830="",$H830="",$I830="",$J830="",$K830="",$L830=""),"",IF($B830="Female",1/(1+EXP(-SUMPRODUCT(Engine!$C$26370:$C$26401,INDIRECT("Coefficients!$BX$2:$BX$33")))),1/(1+EXP(-SUMPRODUCT(Engine!$C$26370:$C$26401,INDIRECT("Coefficients!$BY$2:$BY$33"))))))</f>
      </c>
      <c r="BB830" s="8">
        <f>IF(OR($B830="",$C830="",$D830="",$E830="",$F830="",$G830="",$H830="",$I830="",$J830="",$K830="",$L830=""),"",IF($B830="Female",1/(1+EXP(-SUMPRODUCT(Engine!$C$26370:$C$26401,INDIRECT("Coefficients!$BZ$2:$BZ$33")))),1/(1+EXP(-SUMPRODUCT(Engine!$C$26370:$C$26401,INDIRECT("Coefficients!$CA$2:$CA$33"))))))</f>
      </c>
      <c r="BC830" s="8">
        <f>IF(OR($B830="",$C830="",$D830="",$E830="",$F830="",$G830="",$H830="",$I830="",$J830="",$K830="",$L830=""),"",IF($B830="Female",1/(1+EXP(-SUMPRODUCT(Engine!$C$26370:$C$26401,INDIRECT("Coefficients!$CB$2:$CB$33")))),1/(1+EXP(-SUMPRODUCT(Engine!$C$26370:$C$26401,INDIRECT("Coefficients!$CC$2:$CC$33"))))))</f>
      </c>
      <c r="BD830" s="8">
        <f>IF(OR($B830="",$C830="",$D830="",$E830="",$F830="",$G830="",$H830="",$I830="",$J830="",$K830="",$L830=""),"",IF($B830="Female",1/(1+EXP(-SUMPRODUCT(Engine!$C$26370:$C$26401,INDIRECT("Coefficients!$CD$2:$CD$33")))),1/(1+EXP(-SUMPRODUCT(Engine!$C$26370:$C$26401,INDIRECT("Coefficients!$CE$2:$CE$33"))))))</f>
      </c>
      <c r="BE830" s="8">
        <f>IF(OR($B830="",$C830="",$D830="",$E830="",$F830="",$G830="",$H830="",$I830="",$J830="",$K830="",$L830=""),"",IF($B830="Female",1/(1+EXP(-SUMPRODUCT(Engine!$C$26370:$C$26401,INDIRECT("Coefficients!$CF$2:$CF$33")))),1/(1+EXP(-SUMPRODUCT(Engine!$C$26370:$C$26401,INDIRECT("Coefficients!$CG$2:$CG$33"))))))</f>
      </c>
      <c r="BF830" s="8">
        <f>IF(OR($B830="",$C830="",$D830="",$E830="",$F830="",$G830="",$H830="",$I830="",$J830="",$K830="",$L830=""),"",IF($B830="Female",1/(1+EXP(-SUMPRODUCT(Engine!$C$26370:$C$26401,INDIRECT("Coefficients!$CH$2:$CH$33")))),1/(1+EXP(-SUMPRODUCT(Engine!$C$26370:$C$26401,INDIRECT("Coefficients!$CI$2:$CI$33"))))))</f>
      </c>
      <c r="BG830" s="8">
        <f>IF(OR($B830="",$C830="",$D830="",$E830="",$F830="",$G830="",$H830="",$I830="",$J830="",$K830="",$L830=""),"",IF($B830="Female",1/(1+EXP(-SUMPRODUCT(Engine!$C$26370:$C$26401,INDIRECT("Coefficients!$CJ$2:$CJ$33")))),1/(1+EXP(-SUMPRODUCT(Engine!$C$26370:$C$26401,INDIRECT("Coefficients!$CK$2:$CK$33"))))))</f>
      </c>
      <c r="BH830" s="8">
        <f>IF(OR($B830="",$C830="",$D830="",$E830="",$F830="",$G830="",$H830="",$I830="",$J830="",$K830="",$L830=""),"",IF($B830="Female",1/(1+EXP(-SUMPRODUCT(Engine!$C$26370:$C$26401,INDIRECT("Coefficients!$CL$2:$CL$33")))),1/(1+EXP(-SUMPRODUCT(Engine!$C$26370:$C$26401,INDIRECT("Coefficients!$CM$2:$CM$33"))))))</f>
      </c>
      <c r="BI830" s="8">
        <f>IF(OR($B830="",$C830="",$D830="",$E830="",$F830="",$G830="",$H830="",$I830="",$J830="",$K830="",$L830=""),"",IF($B830="Female",1/(1+EXP(-SUMPRODUCT(Engine!$C$26370:$C$26401,INDIRECT("Coefficients!$CN$2:$CN$33")))),1/(1+EXP(-SUMPRODUCT(Engine!$C$26370:$C$26401,INDIRECT("Coefficients!$CO$2:$CO$33"))))))</f>
      </c>
      <c r="BJ830" s="8">
        <f>IF(OR($B830="",$C830="",$D830="",$E830="",$F830="",$G830="",$H830="",$I830="",$J830="",$K830="",$L830=""),"",IF($B830="Female",1/(1+EXP(-SUMPRODUCT(Engine!$C$26370:$C$26401,INDIRECT("Coefficients!$CP$2:$CP$33")))),1/(1+EXP(-SUMPRODUCT(Engine!$C$26370:$C$26401,INDIRECT("Coefficients!$CQ$2:$CQ$33"))))))</f>
      </c>
      <c r="BK830" s="8">
        <f>IF(OR($B830="",$C830="",$D830="",$E830="",$F830="",$G830="",$H830="",$I830="",$J830="",$K830="",$L830=""),"",IF($B830="Female",1/(1+EXP(-SUMPRODUCT(Engine!$C$26370:$C$26401,INDIRECT("Coefficients!$CR$2:$CR$33")))),1/(1+EXP(-SUMPRODUCT(Engine!$C$26370:$C$26401,INDIRECT("Coefficients!$CS$2:$CS$33"))))))</f>
      </c>
      <c r="BL830" s="8">
        <f>IF(OR($B830="",$C830="",$D830="",$E830="",$F830="",$G830="",$H830="",$I830="",$J830="",$K830="",$L830=""),"",IF($B830="Female",1/(1+EXP(-SUMPRODUCT(Engine!$C$26370:$C$26401,INDIRECT("Coefficients!$CT$2:$CT$33")))),1/(1+EXP(-SUMPRODUCT(Engine!$C$26370:$C$26401,INDIRECT("Coefficients!$CU$2:$CU$33"))))))</f>
      </c>
      <c r="BM830" s="8">
        <f>IF(OR($B830="",$C830="",$D830="",$E830="",$F830="",$G830="",$H830="",$I830="",$J830="",$K830="",$L830=""),"",IF($B830="Female",1/(1+EXP(-SUMPRODUCT(Engine!$C$26370:$C$26401,INDIRECT("Coefficients!$CV$2:$CV$33")))),1/(1+EXP(-SUMPRODUCT(Engine!$C$26370:$C$26401,INDIRECT("Coefficients!$CW$2:$CW$33"))))))</f>
      </c>
    </row>
    <row r="831" spans="1:6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8">
        <f>IF(OR($B831="",$C831="",$D831="",$E831="",$F831="",$G831="",$H831="",$I831="",$J831="",$K831="",$L831=""),"",IF($B831="Female",1/(1+EXP(-SUMPRODUCT(Engine!$C$26402:$C$26433,INDIRECT("Coefficients!$B$2:$B$33")))),1/(1+EXP(-SUMPRODUCT(Engine!$C$26402:$C$26433,INDIRECT("Coefficients!$C$2:$C$33"))))))</f>
      </c>
      <c r="Q831" s="8">
        <f>IF(OR($B831="",$C831="",$D831="",$E831="",$F831="",$G831="",$H831="",$I831="",$J831="",$K831="",$L831=""),"",IF($B831="Female",1/(1+EXP(-SUMPRODUCT(Engine!$C$26402:$C$26433,INDIRECT("Coefficients!$D$2:$D$33")))),1/(1+EXP(-SUMPRODUCT(Engine!$C$26402:$C$26433,INDIRECT("Coefficients!$E$2:$E$33"))))))</f>
      </c>
      <c r="R831" s="8">
        <f>IF(OR($B831="",$C831="",$D831="",$E831="",$F831="",$G831="",$H831="",$I831="",$J831="",$K831="",$L831=""),"",IF($B831="Female",1/(1+EXP(-SUMPRODUCT(Engine!$C$26402:$C$26433,INDIRECT("Coefficients!$F$2:$F$33")))),1/(1+EXP(-SUMPRODUCT(Engine!$C$26402:$C$26433,INDIRECT("Coefficients!$G$2:$G$33"))))))</f>
      </c>
      <c r="S831" s="8">
        <f>IF(OR($B831="",$C831="",$D831="",$E831="",$F831="",$G831="",$H831="",$I831="",$J831="",$K831="",$L831=""),"",IF($B831="Female",1/(1+EXP(-SUMPRODUCT(Engine!$C$26402:$C$26433,INDIRECT("Coefficients!$H$2:$H$33")))),1/(1+EXP(-SUMPRODUCT(Engine!$C$26402:$C$26433,INDIRECT("Coefficients!$I$2:$I$33"))))))</f>
      </c>
      <c r="T831" s="8">
        <f>IF(OR($B831="",$C831="",$D831="",$E831="",$F831="",$G831="",$H831="",$I831="",$J831="",$K831="",$L831=""),"",IF($B831="Female",1/(1+EXP(-SUMPRODUCT(Engine!$C$26402:$C$26433,INDIRECT("Coefficients!$J$2:$J$33")))),1/(1+EXP(-SUMPRODUCT(Engine!$C$26402:$C$26433,INDIRECT("Coefficients!$K$2:$K$33"))))))</f>
      </c>
      <c r="U831" s="8">
        <f>IF(OR($B831="",$C831="",$D831="",$E831="",$F831="",$G831="",$H831="",$I831="",$J831="",$K831="",$L831=""),"",IF($B831="Female",1/(1+EXP(-SUMPRODUCT(Engine!$C$26402:$C$26433,INDIRECT("Coefficients!$L$2:$L$33")))),1/(1+EXP(-SUMPRODUCT(Engine!$C$26402:$C$26433,INDIRECT("Coefficients!$M$2:$M$33"))))))</f>
      </c>
      <c r="V831" s="8">
        <f>IF(OR($B831="",$C831="",$D831="",$E831="",$F831="",$G831="",$H831="",$I831="",$J831="",$K831="",$L831=""),"",IF($B831="Female",1/(1+EXP(-SUMPRODUCT(Engine!$C$26402:$C$26433,INDIRECT("Coefficients!$N$2:$N$33")))),1/(1+EXP(-SUMPRODUCT(Engine!$C$26402:$C$26433,INDIRECT("Coefficients!$O$2:$O$33"))))))</f>
      </c>
      <c r="W831" s="8">
        <f>IF(OR($B831="",$C831="",$D831="",$E831="",$F831="",$G831="",$H831="",$I831="",$J831="",$K831="",$L831=""),"",IF($B831="Female",1/(1+EXP(-SUMPRODUCT(Engine!$C$26402:$C$26433,INDIRECT("Coefficients!$P$2:$P$33")))),1/(1+EXP(-SUMPRODUCT(Engine!$C$26402:$C$26433,INDIRECT("Coefficients!$Q$2:$Q$33"))))))</f>
      </c>
      <c r="X831" s="8">
        <f>IF(OR($B831="",$C831="",$D831="",$E831="",$F831="",$G831="",$H831="",$I831="",$J831="",$K831="",$L831=""),"",IF($B831="Female",1/(1+EXP(-SUMPRODUCT(Engine!$C$26402:$C$26433,INDIRECT("Coefficients!$R$2:$R$33")))),1/(1+EXP(-SUMPRODUCT(Engine!$C$26402:$C$26433,INDIRECT("Coefficients!$S$2:$S$33"))))))</f>
      </c>
      <c r="Y831" s="8">
        <f>IF(OR($B831="",$C831="",$D831="",$E831="",$F831="",$G831="",$H831="",$I831="",$J831="",$K831="",$L831=""),"",IF($B831="Female",1/(1+EXP(-SUMPRODUCT(Engine!$C$26402:$C$26433,INDIRECT("Coefficients!$T$2:$T$33")))),1/(1+EXP(-SUMPRODUCT(Engine!$C$26402:$C$26433,INDIRECT("Coefficients!$U$2:$U$33"))))))</f>
      </c>
      <c r="Z831" s="8">
        <f>IF(OR($B831="",$C831="",$D831="",$E831="",$F831="",$G831="",$H831="",$I831="",$J831="",$K831="",$L831=""),"",IF($B831="Female",1/(1+EXP(-SUMPRODUCT(Engine!$C$26402:$C$26433,INDIRECT("Coefficients!$V$2:$V$33")))),1/(1+EXP(-SUMPRODUCT(Engine!$C$26402:$C$26433,INDIRECT("Coefficients!$W$2:$W$33"))))))</f>
      </c>
      <c r="AA831" s="8">
        <f>IF(OR($B831="",$C831="",$D831="",$E831="",$F831="",$G831="",$H831="",$I831="",$J831="",$K831="",$L831=""),"",IF($B831="Female",1/(1+EXP(-SUMPRODUCT(Engine!$C$26402:$C$26433,INDIRECT("Coefficients!$X$2:$X$33")))),1/(1+EXP(-SUMPRODUCT(Engine!$C$26402:$C$26433,INDIRECT("Coefficients!$Y$2:$Y$33"))))))</f>
      </c>
      <c r="AB831" s="8">
        <f>IF(OR($B831="",$C831="",$D831="",$E831="",$F831="",$G831="",$H831="",$I831="",$J831="",$K831="",$L831=""),"",IF($B831="Female",1/(1+EXP(-SUMPRODUCT(Engine!$C$26402:$C$26433,INDIRECT("Coefficients!$Z$2:$Z$33")))),1/(1+EXP(-SUMPRODUCT(Engine!$C$26402:$C$26433,INDIRECT("Coefficients!$AA$2:$AA$33"))))))</f>
      </c>
      <c r="AC831" s="8">
        <f>IF(OR($B831="",$C831="",$D831="",$E831="",$F831="",$G831="",$H831="",$I831="",$J831="",$K831="",$L831=""),"",IF($B831="Female",1/(1+EXP(-SUMPRODUCT(Engine!$C$26402:$C$26433,INDIRECT("Coefficients!$AB$2:$AB$33")))),1/(1+EXP(-SUMPRODUCT(Engine!$C$26402:$C$26433,INDIRECT("Coefficients!$AC$2:$AC$33"))))))</f>
      </c>
      <c r="AD831" s="8">
        <f>IF(OR($B831="",$C831="",$D831="",$E831="",$F831="",$G831="",$H831="",$I831="",$J831="",$K831="",$L831=""),"",IF($B831="Female",1/(1+EXP(-SUMPRODUCT(Engine!$C$26402:$C$26433,INDIRECT("Coefficients!$AD$2:$AD$33")))),1/(1+EXP(-SUMPRODUCT(Engine!$C$26402:$C$26433,INDIRECT("Coefficients!$AE$2:$AE$33"))))))</f>
      </c>
      <c r="AE831" s="8">
        <f>IF(OR($B831="",$C831="",$D831="",$E831="",$F831="",$G831="",$H831="",$I831="",$J831="",$K831="",$L831=""),"",IF($B831="Female",1/(1+EXP(-SUMPRODUCT(Engine!$C$26402:$C$26433,INDIRECT("Coefficients!$AF$2:$AF$33")))),1/(1+EXP(-SUMPRODUCT(Engine!$C$26402:$C$26433,INDIRECT("Coefficients!$AG$2:$AG$33"))))))</f>
      </c>
      <c r="AF831" s="8">
        <f>IF(OR($B831="",$C831="",$D831="",$E831="",$F831="",$G831="",$H831="",$I831="",$J831="",$K831="",$L831=""),"",IF($B831="Female",1/(1+EXP(-SUMPRODUCT(Engine!$C$26402:$C$26433,INDIRECT("Coefficients!$AH$2:$AH$33")))),1/(1+EXP(-SUMPRODUCT(Engine!$C$26402:$C$26433,INDIRECT("Coefficients!$AI$2:$AI$33"))))))</f>
      </c>
      <c r="AG831" s="8">
        <f>IF(OR($B831="",$C831="",$D831="",$E831="",$F831="",$G831="",$H831="",$I831="",$J831="",$K831="",$L831=""),"",IF($B831="Female",1/(1+EXP(-SUMPRODUCT(Engine!$C$26402:$C$26433,INDIRECT("Coefficients!$AJ$2:$AJ$33")))),1/(1+EXP(-SUMPRODUCT(Engine!$C$26402:$C$26433,INDIRECT("Coefficients!$AK$2:$AK$33"))))))</f>
      </c>
      <c r="AH831" s="8">
        <f>IF(OR($B831="",$C831="",$D831="",$E831="",$F831="",$G831="",$H831="",$I831="",$J831="",$K831="",$L831=""),"",IF($B831="Female",1/(1+EXP(-SUMPRODUCT(Engine!$C$26402:$C$26433,INDIRECT("Coefficients!$AL$2:$AL$33")))),1/(1+EXP(-SUMPRODUCT(Engine!$C$26402:$C$26433,INDIRECT("Coefficients!$AM$2:$AM$33"))))))</f>
      </c>
      <c r="AI831" s="8">
        <f>IF(OR($B831="",$C831="",$D831="",$E831="",$F831="",$G831="",$H831="",$I831="",$J831="",$K831="",$L831=""),"",IF($B831="Female",1/(1+EXP(-SUMPRODUCT(Engine!$C$26402:$C$26433,INDIRECT("Coefficients!$AN$2:$AN$33")))),1/(1+EXP(-SUMPRODUCT(Engine!$C$26402:$C$26433,INDIRECT("Coefficients!$AO$2:$AO$33"))))))</f>
      </c>
      <c r="AJ831" s="8">
        <f>IF(OR($B831="",$C831="",$D831="",$E831="",$F831="",$G831="",$H831="",$I831="",$J831="",$K831="",$L831=""),"",IF($B831="Female",1/(1+EXP(-SUMPRODUCT(Engine!$C$26402:$C$26433,INDIRECT("Coefficients!$AP$2:$AP$33")))),1/(1+EXP(-SUMPRODUCT(Engine!$C$26402:$C$26433,INDIRECT("Coefficients!$AQ$2:$AQ$33"))))))</f>
      </c>
      <c r="AK831" s="8">
        <f>IF(OR($B831="",$C831="",$D831="",$E831="",$F831="",$G831="",$H831="",$I831="",$J831="",$K831="",$L831=""),"",IF($B831="Female",1/(1+EXP(-SUMPRODUCT(Engine!$C$26402:$C$26433,INDIRECT("Coefficients!$AR$2:$AR$33")))),1/(1+EXP(-SUMPRODUCT(Engine!$C$26402:$C$26433,INDIRECT("Coefficients!$AS$2:$AS$33"))))))</f>
      </c>
      <c r="AL831" s="8">
        <f>IF(OR($B831="",$C831="",$D831="",$E831="",$F831="",$G831="",$H831="",$I831="",$J831="",$K831="",$L831=""),"",IF($B831="Female",1/(1+EXP(-SUMPRODUCT(Engine!$C$26402:$C$26433,INDIRECT("Coefficients!$AT$2:$AT$33")))),1/(1+EXP(-SUMPRODUCT(Engine!$C$26402:$C$26433,INDIRECT("Coefficients!$AU$2:$AU$33"))))))</f>
      </c>
      <c r="AM831" s="8">
        <f>IF(OR($B831="",$C831="",$D831="",$E831="",$F831="",$G831="",$H831="",$I831="",$J831="",$K831="",$L831=""),"",IF($B831="Female",1/(1+EXP(-SUMPRODUCT(Engine!$C$26402:$C$26433,INDIRECT("Coefficients!$AV$2:$AV$33")))),1/(1+EXP(-SUMPRODUCT(Engine!$C$26402:$C$26433,INDIRECT("Coefficients!$AW$2:$AW$33"))))))</f>
      </c>
      <c r="AN831" s="8">
        <f>IF(OR($B831="",$C831="",$D831="",$E831="",$F831="",$G831="",$H831="",$I831="",$J831="",$K831="",$L831=""),"",IF($B831="Female",1/(1+EXP(-SUMPRODUCT(Engine!$C$26402:$C$26433,INDIRECT("Coefficients!$AX$2:$AX$33")))),1/(1+EXP(-SUMPRODUCT(Engine!$C$26402:$C$26433,INDIRECT("Coefficients!$AY$2:$AY$33"))))))</f>
      </c>
      <c r="AO831" s="8">
        <f>IF(OR($B831="",$C831="",$D831="",$E831="",$F831="",$G831="",$H831="",$I831="",$J831="",$K831="",$L831=""),"",IF($B831="Female",1/(1+EXP(-SUMPRODUCT(Engine!$C$26402:$C$26433,INDIRECT("Coefficients!$AZ$2:$AZ$33")))),1/(1+EXP(-SUMPRODUCT(Engine!$C$26402:$C$26433,INDIRECT("Coefficients!$BA$2:$BA$33"))))))</f>
      </c>
      <c r="AP831" s="8">
        <f>IF(OR($B831="",$C831="",$D831="",$E831="",$F831="",$G831="",$H831="",$I831="",$J831="",$K831="",$L831=""),"",IF($B831="Female",1/(1+EXP(-SUMPRODUCT(Engine!$C$26402:$C$26433,INDIRECT("Coefficients!$BB$2:$BB$33")))),1/(1+EXP(-SUMPRODUCT(Engine!$C$26402:$C$26433,INDIRECT("Coefficients!$BC$2:$BC$33"))))))</f>
      </c>
      <c r="AQ831" s="8">
        <f>IF(OR($B831="",$C831="",$D831="",$E831="",$F831="",$G831="",$H831="",$I831="",$J831="",$K831="",$L831=""),"",IF($B831="Female",1/(1+EXP(-SUMPRODUCT(Engine!$C$26402:$C$26433,INDIRECT("Coefficients!$BD$2:$BD$33")))),1/(1+EXP(-SUMPRODUCT(Engine!$C$26402:$C$26433,INDIRECT("Coefficients!$BE$2:$BE$33"))))))</f>
      </c>
      <c r="AR831" s="8">
        <f>IF(OR($B831="",$C831="",$D831="",$E831="",$F831="",$G831="",$H831="",$I831="",$J831="",$K831="",$L831=""),"",IF($B831="Female",1/(1+EXP(-SUMPRODUCT(Engine!$C$26402:$C$26433,INDIRECT("Coefficients!$BF$2:$BF$33")))),1/(1+EXP(-SUMPRODUCT(Engine!$C$26402:$C$26433,INDIRECT("Coefficients!$BG$2:$BG$33"))))))</f>
      </c>
      <c r="AS831" s="8">
        <f>IF(OR($B831="",$C831="",$D831="",$E831="",$F831="",$G831="",$H831="",$I831="",$J831="",$K831="",$L831=""),"",IF($B831="Female",1/(1+EXP(-SUMPRODUCT(Engine!$C$26402:$C$26433,INDIRECT("Coefficients!$BH$2:$BH$33")))),1/(1+EXP(-SUMPRODUCT(Engine!$C$26402:$C$26433,INDIRECT("Coefficients!$BI$2:$BI$33"))))))</f>
      </c>
      <c r="AT831" s="8">
        <f>IF(OR($B831="",$C831="",$D831="",$E831="",$F831="",$G831="",$H831="",$I831="",$J831="",$K831="",$L831=""),"",IF($B831="Female",1/(1+EXP(-SUMPRODUCT(Engine!$C$26402:$C$26433,INDIRECT("Coefficients!$BJ$2:$BJ$33")))),1/(1+EXP(-SUMPRODUCT(Engine!$C$26402:$C$26433,INDIRECT("Coefficients!$BK$2:$BK$33"))))))</f>
      </c>
      <c r="AU831" s="8">
        <f>IF(OR($B831="",$C831="",$D831="",$E831="",$F831="",$G831="",$H831="",$I831="",$J831="",$K831="",$L831=""),"",IF($B831="Female",1/(1+EXP(-SUMPRODUCT(Engine!$C$26402:$C$26433,INDIRECT("Coefficients!$BL$2:$BL$33")))),1/(1+EXP(-SUMPRODUCT(Engine!$C$26402:$C$26433,INDIRECT("Coefficients!$BM$2:$BM$33"))))))</f>
      </c>
      <c r="AV831" s="8">
        <f>IF(OR($B831="",$C831="",$D831="",$E831="",$F831="",$G831="",$H831="",$I831="",$J831="",$K831="",$L831=""),"",IF($B831="Female",1/(1+EXP(-SUMPRODUCT(Engine!$C$26402:$C$26433,INDIRECT("Coefficients!$BN$2:$BN$33")))),1/(1+EXP(-SUMPRODUCT(Engine!$C$26402:$C$26433,INDIRECT("Coefficients!$BO$2:$BO$33"))))))</f>
      </c>
      <c r="AW831" s="8">
        <f>IF(OR($B831="",$C831="",$D831="",$E831="",$F831="",$G831="",$H831="",$I831="",$J831="",$K831="",$L831=""),"",IF($B831="Female",1/(1+EXP(-SUMPRODUCT(Engine!$C$26402:$C$26433,INDIRECT("Coefficients!$BP$2:$BP$33")))),1/(1+EXP(-SUMPRODUCT(Engine!$C$26402:$C$26433,INDIRECT("Coefficients!$BQ$2:$BQ$33"))))))</f>
      </c>
      <c r="AX831" s="8">
        <f>IF(OR($B831="",$C831="",$D831="",$E831="",$F831="",$G831="",$H831="",$I831="",$J831="",$K831="",$L831=""),"",IF($B831="Female",1/(1+EXP(-SUMPRODUCT(Engine!$C$26402:$C$26433,INDIRECT("Coefficients!$BR$2:$BR$33")))),1/(1+EXP(-SUMPRODUCT(Engine!$C$26402:$C$26433,INDIRECT("Coefficients!$BS$2:$BS$33"))))))</f>
      </c>
      <c r="AY831" s="8">
        <f>IF(OR($B831="",$C831="",$D831="",$E831="",$F831="",$G831="",$H831="",$I831="",$J831="",$K831="",$L831=""),"",IF($B831="Female",1/(1+EXP(-SUMPRODUCT(Engine!$C$26402:$C$26433,INDIRECT("Coefficients!$BT$2:$BT$33")))),1/(1+EXP(-SUMPRODUCT(Engine!$C$26402:$C$26433,INDIRECT("Coefficients!$BU$2:$BU$33"))))))</f>
      </c>
      <c r="AZ831" s="8">
        <f>IF(OR($B831="",$C831="",$D831="",$E831="",$F831="",$G831="",$H831="",$I831="",$J831="",$K831="",$L831=""),"",IF($B831="Female",1/(1+EXP(-SUMPRODUCT(Engine!$C$26402:$C$26433,INDIRECT("Coefficients!$BV$2:$BV$33")))),1/(1+EXP(-SUMPRODUCT(Engine!$C$26402:$C$26433,INDIRECT("Coefficients!$BW$2:$BW$33"))))))</f>
      </c>
      <c r="BA831" s="8">
        <f>IF(OR($B831="",$C831="",$D831="",$E831="",$F831="",$G831="",$H831="",$I831="",$J831="",$K831="",$L831=""),"",IF($B831="Female",1/(1+EXP(-SUMPRODUCT(Engine!$C$26402:$C$26433,INDIRECT("Coefficients!$BX$2:$BX$33")))),1/(1+EXP(-SUMPRODUCT(Engine!$C$26402:$C$26433,INDIRECT("Coefficients!$BY$2:$BY$33"))))))</f>
      </c>
      <c r="BB831" s="8">
        <f>IF(OR($B831="",$C831="",$D831="",$E831="",$F831="",$G831="",$H831="",$I831="",$J831="",$K831="",$L831=""),"",IF($B831="Female",1/(1+EXP(-SUMPRODUCT(Engine!$C$26402:$C$26433,INDIRECT("Coefficients!$BZ$2:$BZ$33")))),1/(1+EXP(-SUMPRODUCT(Engine!$C$26402:$C$26433,INDIRECT("Coefficients!$CA$2:$CA$33"))))))</f>
      </c>
      <c r="BC831" s="8">
        <f>IF(OR($B831="",$C831="",$D831="",$E831="",$F831="",$G831="",$H831="",$I831="",$J831="",$K831="",$L831=""),"",IF($B831="Female",1/(1+EXP(-SUMPRODUCT(Engine!$C$26402:$C$26433,INDIRECT("Coefficients!$CB$2:$CB$33")))),1/(1+EXP(-SUMPRODUCT(Engine!$C$26402:$C$26433,INDIRECT("Coefficients!$CC$2:$CC$33"))))))</f>
      </c>
      <c r="BD831" s="8">
        <f>IF(OR($B831="",$C831="",$D831="",$E831="",$F831="",$G831="",$H831="",$I831="",$J831="",$K831="",$L831=""),"",IF($B831="Female",1/(1+EXP(-SUMPRODUCT(Engine!$C$26402:$C$26433,INDIRECT("Coefficients!$CD$2:$CD$33")))),1/(1+EXP(-SUMPRODUCT(Engine!$C$26402:$C$26433,INDIRECT("Coefficients!$CE$2:$CE$33"))))))</f>
      </c>
      <c r="BE831" s="8">
        <f>IF(OR($B831="",$C831="",$D831="",$E831="",$F831="",$G831="",$H831="",$I831="",$J831="",$K831="",$L831=""),"",IF($B831="Female",1/(1+EXP(-SUMPRODUCT(Engine!$C$26402:$C$26433,INDIRECT("Coefficients!$CF$2:$CF$33")))),1/(1+EXP(-SUMPRODUCT(Engine!$C$26402:$C$26433,INDIRECT("Coefficients!$CG$2:$CG$33"))))))</f>
      </c>
      <c r="BF831" s="8">
        <f>IF(OR($B831="",$C831="",$D831="",$E831="",$F831="",$G831="",$H831="",$I831="",$J831="",$K831="",$L831=""),"",IF($B831="Female",1/(1+EXP(-SUMPRODUCT(Engine!$C$26402:$C$26433,INDIRECT("Coefficients!$CH$2:$CH$33")))),1/(1+EXP(-SUMPRODUCT(Engine!$C$26402:$C$26433,INDIRECT("Coefficients!$CI$2:$CI$33"))))))</f>
      </c>
      <c r="BG831" s="8">
        <f>IF(OR($B831="",$C831="",$D831="",$E831="",$F831="",$G831="",$H831="",$I831="",$J831="",$K831="",$L831=""),"",IF($B831="Female",1/(1+EXP(-SUMPRODUCT(Engine!$C$26402:$C$26433,INDIRECT("Coefficients!$CJ$2:$CJ$33")))),1/(1+EXP(-SUMPRODUCT(Engine!$C$26402:$C$26433,INDIRECT("Coefficients!$CK$2:$CK$33"))))))</f>
      </c>
      <c r="BH831" s="8">
        <f>IF(OR($B831="",$C831="",$D831="",$E831="",$F831="",$G831="",$H831="",$I831="",$J831="",$K831="",$L831=""),"",IF($B831="Female",1/(1+EXP(-SUMPRODUCT(Engine!$C$26402:$C$26433,INDIRECT("Coefficients!$CL$2:$CL$33")))),1/(1+EXP(-SUMPRODUCT(Engine!$C$26402:$C$26433,INDIRECT("Coefficients!$CM$2:$CM$33"))))))</f>
      </c>
      <c r="BI831" s="8">
        <f>IF(OR($B831="",$C831="",$D831="",$E831="",$F831="",$G831="",$H831="",$I831="",$J831="",$K831="",$L831=""),"",IF($B831="Female",1/(1+EXP(-SUMPRODUCT(Engine!$C$26402:$C$26433,INDIRECT("Coefficients!$CN$2:$CN$33")))),1/(1+EXP(-SUMPRODUCT(Engine!$C$26402:$C$26433,INDIRECT("Coefficients!$CO$2:$CO$33"))))))</f>
      </c>
      <c r="BJ831" s="8">
        <f>IF(OR($B831="",$C831="",$D831="",$E831="",$F831="",$G831="",$H831="",$I831="",$J831="",$K831="",$L831=""),"",IF($B831="Female",1/(1+EXP(-SUMPRODUCT(Engine!$C$26402:$C$26433,INDIRECT("Coefficients!$CP$2:$CP$33")))),1/(1+EXP(-SUMPRODUCT(Engine!$C$26402:$C$26433,INDIRECT("Coefficients!$CQ$2:$CQ$33"))))))</f>
      </c>
      <c r="BK831" s="8">
        <f>IF(OR($B831="",$C831="",$D831="",$E831="",$F831="",$G831="",$H831="",$I831="",$J831="",$K831="",$L831=""),"",IF($B831="Female",1/(1+EXP(-SUMPRODUCT(Engine!$C$26402:$C$26433,INDIRECT("Coefficients!$CR$2:$CR$33")))),1/(1+EXP(-SUMPRODUCT(Engine!$C$26402:$C$26433,INDIRECT("Coefficients!$CS$2:$CS$33"))))))</f>
      </c>
      <c r="BL831" s="8">
        <f>IF(OR($B831="",$C831="",$D831="",$E831="",$F831="",$G831="",$H831="",$I831="",$J831="",$K831="",$L831=""),"",IF($B831="Female",1/(1+EXP(-SUMPRODUCT(Engine!$C$26402:$C$26433,INDIRECT("Coefficients!$CT$2:$CT$33")))),1/(1+EXP(-SUMPRODUCT(Engine!$C$26402:$C$26433,INDIRECT("Coefficients!$CU$2:$CU$33"))))))</f>
      </c>
      <c r="BM831" s="8">
        <f>IF(OR($B831="",$C831="",$D831="",$E831="",$F831="",$G831="",$H831="",$I831="",$J831="",$K831="",$L831=""),"",IF($B831="Female",1/(1+EXP(-SUMPRODUCT(Engine!$C$26402:$C$26433,INDIRECT("Coefficients!$CV$2:$CV$33")))),1/(1+EXP(-SUMPRODUCT(Engine!$C$26402:$C$26433,INDIRECT("Coefficients!$CW$2:$CW$33"))))))</f>
      </c>
    </row>
    <row r="832" spans="1:6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8">
        <f>IF(OR($B832="",$C832="",$D832="",$E832="",$F832="",$G832="",$H832="",$I832="",$J832="",$K832="",$L832=""),"",IF($B832="Female",1/(1+EXP(-SUMPRODUCT(Engine!$C$26434:$C$26465,INDIRECT("Coefficients!$B$2:$B$33")))),1/(1+EXP(-SUMPRODUCT(Engine!$C$26434:$C$26465,INDIRECT("Coefficients!$C$2:$C$33"))))))</f>
      </c>
      <c r="Q832" s="8">
        <f>IF(OR($B832="",$C832="",$D832="",$E832="",$F832="",$G832="",$H832="",$I832="",$J832="",$K832="",$L832=""),"",IF($B832="Female",1/(1+EXP(-SUMPRODUCT(Engine!$C$26434:$C$26465,INDIRECT("Coefficients!$D$2:$D$33")))),1/(1+EXP(-SUMPRODUCT(Engine!$C$26434:$C$26465,INDIRECT("Coefficients!$E$2:$E$33"))))))</f>
      </c>
      <c r="R832" s="8">
        <f>IF(OR($B832="",$C832="",$D832="",$E832="",$F832="",$G832="",$H832="",$I832="",$J832="",$K832="",$L832=""),"",IF($B832="Female",1/(1+EXP(-SUMPRODUCT(Engine!$C$26434:$C$26465,INDIRECT("Coefficients!$F$2:$F$33")))),1/(1+EXP(-SUMPRODUCT(Engine!$C$26434:$C$26465,INDIRECT("Coefficients!$G$2:$G$33"))))))</f>
      </c>
      <c r="S832" s="8">
        <f>IF(OR($B832="",$C832="",$D832="",$E832="",$F832="",$G832="",$H832="",$I832="",$J832="",$K832="",$L832=""),"",IF($B832="Female",1/(1+EXP(-SUMPRODUCT(Engine!$C$26434:$C$26465,INDIRECT("Coefficients!$H$2:$H$33")))),1/(1+EXP(-SUMPRODUCT(Engine!$C$26434:$C$26465,INDIRECT("Coefficients!$I$2:$I$33"))))))</f>
      </c>
      <c r="T832" s="8">
        <f>IF(OR($B832="",$C832="",$D832="",$E832="",$F832="",$G832="",$H832="",$I832="",$J832="",$K832="",$L832=""),"",IF($B832="Female",1/(1+EXP(-SUMPRODUCT(Engine!$C$26434:$C$26465,INDIRECT("Coefficients!$J$2:$J$33")))),1/(1+EXP(-SUMPRODUCT(Engine!$C$26434:$C$26465,INDIRECT("Coefficients!$K$2:$K$33"))))))</f>
      </c>
      <c r="U832" s="8">
        <f>IF(OR($B832="",$C832="",$D832="",$E832="",$F832="",$G832="",$H832="",$I832="",$J832="",$K832="",$L832=""),"",IF($B832="Female",1/(1+EXP(-SUMPRODUCT(Engine!$C$26434:$C$26465,INDIRECT("Coefficients!$L$2:$L$33")))),1/(1+EXP(-SUMPRODUCT(Engine!$C$26434:$C$26465,INDIRECT("Coefficients!$M$2:$M$33"))))))</f>
      </c>
      <c r="V832" s="8">
        <f>IF(OR($B832="",$C832="",$D832="",$E832="",$F832="",$G832="",$H832="",$I832="",$J832="",$K832="",$L832=""),"",IF($B832="Female",1/(1+EXP(-SUMPRODUCT(Engine!$C$26434:$C$26465,INDIRECT("Coefficients!$N$2:$N$33")))),1/(1+EXP(-SUMPRODUCT(Engine!$C$26434:$C$26465,INDIRECT("Coefficients!$O$2:$O$33"))))))</f>
      </c>
      <c r="W832" s="8">
        <f>IF(OR($B832="",$C832="",$D832="",$E832="",$F832="",$G832="",$H832="",$I832="",$J832="",$K832="",$L832=""),"",IF($B832="Female",1/(1+EXP(-SUMPRODUCT(Engine!$C$26434:$C$26465,INDIRECT("Coefficients!$P$2:$P$33")))),1/(1+EXP(-SUMPRODUCT(Engine!$C$26434:$C$26465,INDIRECT("Coefficients!$Q$2:$Q$33"))))))</f>
      </c>
      <c r="X832" s="8">
        <f>IF(OR($B832="",$C832="",$D832="",$E832="",$F832="",$G832="",$H832="",$I832="",$J832="",$K832="",$L832=""),"",IF($B832="Female",1/(1+EXP(-SUMPRODUCT(Engine!$C$26434:$C$26465,INDIRECT("Coefficients!$R$2:$R$33")))),1/(1+EXP(-SUMPRODUCT(Engine!$C$26434:$C$26465,INDIRECT("Coefficients!$S$2:$S$33"))))))</f>
      </c>
      <c r="Y832" s="8">
        <f>IF(OR($B832="",$C832="",$D832="",$E832="",$F832="",$G832="",$H832="",$I832="",$J832="",$K832="",$L832=""),"",IF($B832="Female",1/(1+EXP(-SUMPRODUCT(Engine!$C$26434:$C$26465,INDIRECT("Coefficients!$T$2:$T$33")))),1/(1+EXP(-SUMPRODUCT(Engine!$C$26434:$C$26465,INDIRECT("Coefficients!$U$2:$U$33"))))))</f>
      </c>
      <c r="Z832" s="8">
        <f>IF(OR($B832="",$C832="",$D832="",$E832="",$F832="",$G832="",$H832="",$I832="",$J832="",$K832="",$L832=""),"",IF($B832="Female",1/(1+EXP(-SUMPRODUCT(Engine!$C$26434:$C$26465,INDIRECT("Coefficients!$V$2:$V$33")))),1/(1+EXP(-SUMPRODUCT(Engine!$C$26434:$C$26465,INDIRECT("Coefficients!$W$2:$W$33"))))))</f>
      </c>
      <c r="AA832" s="8">
        <f>IF(OR($B832="",$C832="",$D832="",$E832="",$F832="",$G832="",$H832="",$I832="",$J832="",$K832="",$L832=""),"",IF($B832="Female",1/(1+EXP(-SUMPRODUCT(Engine!$C$26434:$C$26465,INDIRECT("Coefficients!$X$2:$X$33")))),1/(1+EXP(-SUMPRODUCT(Engine!$C$26434:$C$26465,INDIRECT("Coefficients!$Y$2:$Y$33"))))))</f>
      </c>
      <c r="AB832" s="8">
        <f>IF(OR($B832="",$C832="",$D832="",$E832="",$F832="",$G832="",$H832="",$I832="",$J832="",$K832="",$L832=""),"",IF($B832="Female",1/(1+EXP(-SUMPRODUCT(Engine!$C$26434:$C$26465,INDIRECT("Coefficients!$Z$2:$Z$33")))),1/(1+EXP(-SUMPRODUCT(Engine!$C$26434:$C$26465,INDIRECT("Coefficients!$AA$2:$AA$33"))))))</f>
      </c>
      <c r="AC832" s="8">
        <f>IF(OR($B832="",$C832="",$D832="",$E832="",$F832="",$G832="",$H832="",$I832="",$J832="",$K832="",$L832=""),"",IF($B832="Female",1/(1+EXP(-SUMPRODUCT(Engine!$C$26434:$C$26465,INDIRECT("Coefficients!$AB$2:$AB$33")))),1/(1+EXP(-SUMPRODUCT(Engine!$C$26434:$C$26465,INDIRECT("Coefficients!$AC$2:$AC$33"))))))</f>
      </c>
      <c r="AD832" s="8">
        <f>IF(OR($B832="",$C832="",$D832="",$E832="",$F832="",$G832="",$H832="",$I832="",$J832="",$K832="",$L832=""),"",IF($B832="Female",1/(1+EXP(-SUMPRODUCT(Engine!$C$26434:$C$26465,INDIRECT("Coefficients!$AD$2:$AD$33")))),1/(1+EXP(-SUMPRODUCT(Engine!$C$26434:$C$26465,INDIRECT("Coefficients!$AE$2:$AE$33"))))))</f>
      </c>
      <c r="AE832" s="8">
        <f>IF(OR($B832="",$C832="",$D832="",$E832="",$F832="",$G832="",$H832="",$I832="",$J832="",$K832="",$L832=""),"",IF($B832="Female",1/(1+EXP(-SUMPRODUCT(Engine!$C$26434:$C$26465,INDIRECT("Coefficients!$AF$2:$AF$33")))),1/(1+EXP(-SUMPRODUCT(Engine!$C$26434:$C$26465,INDIRECT("Coefficients!$AG$2:$AG$33"))))))</f>
      </c>
      <c r="AF832" s="8">
        <f>IF(OR($B832="",$C832="",$D832="",$E832="",$F832="",$G832="",$H832="",$I832="",$J832="",$K832="",$L832=""),"",IF($B832="Female",1/(1+EXP(-SUMPRODUCT(Engine!$C$26434:$C$26465,INDIRECT("Coefficients!$AH$2:$AH$33")))),1/(1+EXP(-SUMPRODUCT(Engine!$C$26434:$C$26465,INDIRECT("Coefficients!$AI$2:$AI$33"))))))</f>
      </c>
      <c r="AG832" s="8">
        <f>IF(OR($B832="",$C832="",$D832="",$E832="",$F832="",$G832="",$H832="",$I832="",$J832="",$K832="",$L832=""),"",IF($B832="Female",1/(1+EXP(-SUMPRODUCT(Engine!$C$26434:$C$26465,INDIRECT("Coefficients!$AJ$2:$AJ$33")))),1/(1+EXP(-SUMPRODUCT(Engine!$C$26434:$C$26465,INDIRECT("Coefficients!$AK$2:$AK$33"))))))</f>
      </c>
      <c r="AH832" s="8">
        <f>IF(OR($B832="",$C832="",$D832="",$E832="",$F832="",$G832="",$H832="",$I832="",$J832="",$K832="",$L832=""),"",IF($B832="Female",1/(1+EXP(-SUMPRODUCT(Engine!$C$26434:$C$26465,INDIRECT("Coefficients!$AL$2:$AL$33")))),1/(1+EXP(-SUMPRODUCT(Engine!$C$26434:$C$26465,INDIRECT("Coefficients!$AM$2:$AM$33"))))))</f>
      </c>
      <c r="AI832" s="8">
        <f>IF(OR($B832="",$C832="",$D832="",$E832="",$F832="",$G832="",$H832="",$I832="",$J832="",$K832="",$L832=""),"",IF($B832="Female",1/(1+EXP(-SUMPRODUCT(Engine!$C$26434:$C$26465,INDIRECT("Coefficients!$AN$2:$AN$33")))),1/(1+EXP(-SUMPRODUCT(Engine!$C$26434:$C$26465,INDIRECT("Coefficients!$AO$2:$AO$33"))))))</f>
      </c>
      <c r="AJ832" s="8">
        <f>IF(OR($B832="",$C832="",$D832="",$E832="",$F832="",$G832="",$H832="",$I832="",$J832="",$K832="",$L832=""),"",IF($B832="Female",1/(1+EXP(-SUMPRODUCT(Engine!$C$26434:$C$26465,INDIRECT("Coefficients!$AP$2:$AP$33")))),1/(1+EXP(-SUMPRODUCT(Engine!$C$26434:$C$26465,INDIRECT("Coefficients!$AQ$2:$AQ$33"))))))</f>
      </c>
      <c r="AK832" s="8">
        <f>IF(OR($B832="",$C832="",$D832="",$E832="",$F832="",$G832="",$H832="",$I832="",$J832="",$K832="",$L832=""),"",IF($B832="Female",1/(1+EXP(-SUMPRODUCT(Engine!$C$26434:$C$26465,INDIRECT("Coefficients!$AR$2:$AR$33")))),1/(1+EXP(-SUMPRODUCT(Engine!$C$26434:$C$26465,INDIRECT("Coefficients!$AS$2:$AS$33"))))))</f>
      </c>
      <c r="AL832" s="8">
        <f>IF(OR($B832="",$C832="",$D832="",$E832="",$F832="",$G832="",$H832="",$I832="",$J832="",$K832="",$L832=""),"",IF($B832="Female",1/(1+EXP(-SUMPRODUCT(Engine!$C$26434:$C$26465,INDIRECT("Coefficients!$AT$2:$AT$33")))),1/(1+EXP(-SUMPRODUCT(Engine!$C$26434:$C$26465,INDIRECT("Coefficients!$AU$2:$AU$33"))))))</f>
      </c>
      <c r="AM832" s="8">
        <f>IF(OR($B832="",$C832="",$D832="",$E832="",$F832="",$G832="",$H832="",$I832="",$J832="",$K832="",$L832=""),"",IF($B832="Female",1/(1+EXP(-SUMPRODUCT(Engine!$C$26434:$C$26465,INDIRECT("Coefficients!$AV$2:$AV$33")))),1/(1+EXP(-SUMPRODUCT(Engine!$C$26434:$C$26465,INDIRECT("Coefficients!$AW$2:$AW$33"))))))</f>
      </c>
      <c r="AN832" s="8">
        <f>IF(OR($B832="",$C832="",$D832="",$E832="",$F832="",$G832="",$H832="",$I832="",$J832="",$K832="",$L832=""),"",IF($B832="Female",1/(1+EXP(-SUMPRODUCT(Engine!$C$26434:$C$26465,INDIRECT("Coefficients!$AX$2:$AX$33")))),1/(1+EXP(-SUMPRODUCT(Engine!$C$26434:$C$26465,INDIRECT("Coefficients!$AY$2:$AY$33"))))))</f>
      </c>
      <c r="AO832" s="8">
        <f>IF(OR($B832="",$C832="",$D832="",$E832="",$F832="",$G832="",$H832="",$I832="",$J832="",$K832="",$L832=""),"",IF($B832="Female",1/(1+EXP(-SUMPRODUCT(Engine!$C$26434:$C$26465,INDIRECT("Coefficients!$AZ$2:$AZ$33")))),1/(1+EXP(-SUMPRODUCT(Engine!$C$26434:$C$26465,INDIRECT("Coefficients!$BA$2:$BA$33"))))))</f>
      </c>
      <c r="AP832" s="8">
        <f>IF(OR($B832="",$C832="",$D832="",$E832="",$F832="",$G832="",$H832="",$I832="",$J832="",$K832="",$L832=""),"",IF($B832="Female",1/(1+EXP(-SUMPRODUCT(Engine!$C$26434:$C$26465,INDIRECT("Coefficients!$BB$2:$BB$33")))),1/(1+EXP(-SUMPRODUCT(Engine!$C$26434:$C$26465,INDIRECT("Coefficients!$BC$2:$BC$33"))))))</f>
      </c>
      <c r="AQ832" s="8">
        <f>IF(OR($B832="",$C832="",$D832="",$E832="",$F832="",$G832="",$H832="",$I832="",$J832="",$K832="",$L832=""),"",IF($B832="Female",1/(1+EXP(-SUMPRODUCT(Engine!$C$26434:$C$26465,INDIRECT("Coefficients!$BD$2:$BD$33")))),1/(1+EXP(-SUMPRODUCT(Engine!$C$26434:$C$26465,INDIRECT("Coefficients!$BE$2:$BE$33"))))))</f>
      </c>
      <c r="AR832" s="8">
        <f>IF(OR($B832="",$C832="",$D832="",$E832="",$F832="",$G832="",$H832="",$I832="",$J832="",$K832="",$L832=""),"",IF($B832="Female",1/(1+EXP(-SUMPRODUCT(Engine!$C$26434:$C$26465,INDIRECT("Coefficients!$BF$2:$BF$33")))),1/(1+EXP(-SUMPRODUCT(Engine!$C$26434:$C$26465,INDIRECT("Coefficients!$BG$2:$BG$33"))))))</f>
      </c>
      <c r="AS832" s="8">
        <f>IF(OR($B832="",$C832="",$D832="",$E832="",$F832="",$G832="",$H832="",$I832="",$J832="",$K832="",$L832=""),"",IF($B832="Female",1/(1+EXP(-SUMPRODUCT(Engine!$C$26434:$C$26465,INDIRECT("Coefficients!$BH$2:$BH$33")))),1/(1+EXP(-SUMPRODUCT(Engine!$C$26434:$C$26465,INDIRECT("Coefficients!$BI$2:$BI$33"))))))</f>
      </c>
      <c r="AT832" s="8">
        <f>IF(OR($B832="",$C832="",$D832="",$E832="",$F832="",$G832="",$H832="",$I832="",$J832="",$K832="",$L832=""),"",IF($B832="Female",1/(1+EXP(-SUMPRODUCT(Engine!$C$26434:$C$26465,INDIRECT("Coefficients!$BJ$2:$BJ$33")))),1/(1+EXP(-SUMPRODUCT(Engine!$C$26434:$C$26465,INDIRECT("Coefficients!$BK$2:$BK$33"))))))</f>
      </c>
      <c r="AU832" s="8">
        <f>IF(OR($B832="",$C832="",$D832="",$E832="",$F832="",$G832="",$H832="",$I832="",$J832="",$K832="",$L832=""),"",IF($B832="Female",1/(1+EXP(-SUMPRODUCT(Engine!$C$26434:$C$26465,INDIRECT("Coefficients!$BL$2:$BL$33")))),1/(1+EXP(-SUMPRODUCT(Engine!$C$26434:$C$26465,INDIRECT("Coefficients!$BM$2:$BM$33"))))))</f>
      </c>
      <c r="AV832" s="8">
        <f>IF(OR($B832="",$C832="",$D832="",$E832="",$F832="",$G832="",$H832="",$I832="",$J832="",$K832="",$L832=""),"",IF($B832="Female",1/(1+EXP(-SUMPRODUCT(Engine!$C$26434:$C$26465,INDIRECT("Coefficients!$BN$2:$BN$33")))),1/(1+EXP(-SUMPRODUCT(Engine!$C$26434:$C$26465,INDIRECT("Coefficients!$BO$2:$BO$33"))))))</f>
      </c>
      <c r="AW832" s="8">
        <f>IF(OR($B832="",$C832="",$D832="",$E832="",$F832="",$G832="",$H832="",$I832="",$J832="",$K832="",$L832=""),"",IF($B832="Female",1/(1+EXP(-SUMPRODUCT(Engine!$C$26434:$C$26465,INDIRECT("Coefficients!$BP$2:$BP$33")))),1/(1+EXP(-SUMPRODUCT(Engine!$C$26434:$C$26465,INDIRECT("Coefficients!$BQ$2:$BQ$33"))))))</f>
      </c>
      <c r="AX832" s="8">
        <f>IF(OR($B832="",$C832="",$D832="",$E832="",$F832="",$G832="",$H832="",$I832="",$J832="",$K832="",$L832=""),"",IF($B832="Female",1/(1+EXP(-SUMPRODUCT(Engine!$C$26434:$C$26465,INDIRECT("Coefficients!$BR$2:$BR$33")))),1/(1+EXP(-SUMPRODUCT(Engine!$C$26434:$C$26465,INDIRECT("Coefficients!$BS$2:$BS$33"))))))</f>
      </c>
      <c r="AY832" s="8">
        <f>IF(OR($B832="",$C832="",$D832="",$E832="",$F832="",$G832="",$H832="",$I832="",$J832="",$K832="",$L832=""),"",IF($B832="Female",1/(1+EXP(-SUMPRODUCT(Engine!$C$26434:$C$26465,INDIRECT("Coefficients!$BT$2:$BT$33")))),1/(1+EXP(-SUMPRODUCT(Engine!$C$26434:$C$26465,INDIRECT("Coefficients!$BU$2:$BU$33"))))))</f>
      </c>
      <c r="AZ832" s="8">
        <f>IF(OR($B832="",$C832="",$D832="",$E832="",$F832="",$G832="",$H832="",$I832="",$J832="",$K832="",$L832=""),"",IF($B832="Female",1/(1+EXP(-SUMPRODUCT(Engine!$C$26434:$C$26465,INDIRECT("Coefficients!$BV$2:$BV$33")))),1/(1+EXP(-SUMPRODUCT(Engine!$C$26434:$C$26465,INDIRECT("Coefficients!$BW$2:$BW$33"))))))</f>
      </c>
      <c r="BA832" s="8">
        <f>IF(OR($B832="",$C832="",$D832="",$E832="",$F832="",$G832="",$H832="",$I832="",$J832="",$K832="",$L832=""),"",IF($B832="Female",1/(1+EXP(-SUMPRODUCT(Engine!$C$26434:$C$26465,INDIRECT("Coefficients!$BX$2:$BX$33")))),1/(1+EXP(-SUMPRODUCT(Engine!$C$26434:$C$26465,INDIRECT("Coefficients!$BY$2:$BY$33"))))))</f>
      </c>
      <c r="BB832" s="8">
        <f>IF(OR($B832="",$C832="",$D832="",$E832="",$F832="",$G832="",$H832="",$I832="",$J832="",$K832="",$L832=""),"",IF($B832="Female",1/(1+EXP(-SUMPRODUCT(Engine!$C$26434:$C$26465,INDIRECT("Coefficients!$BZ$2:$BZ$33")))),1/(1+EXP(-SUMPRODUCT(Engine!$C$26434:$C$26465,INDIRECT("Coefficients!$CA$2:$CA$33"))))))</f>
      </c>
      <c r="BC832" s="8">
        <f>IF(OR($B832="",$C832="",$D832="",$E832="",$F832="",$G832="",$H832="",$I832="",$J832="",$K832="",$L832=""),"",IF($B832="Female",1/(1+EXP(-SUMPRODUCT(Engine!$C$26434:$C$26465,INDIRECT("Coefficients!$CB$2:$CB$33")))),1/(1+EXP(-SUMPRODUCT(Engine!$C$26434:$C$26465,INDIRECT("Coefficients!$CC$2:$CC$33"))))))</f>
      </c>
      <c r="BD832" s="8">
        <f>IF(OR($B832="",$C832="",$D832="",$E832="",$F832="",$G832="",$H832="",$I832="",$J832="",$K832="",$L832=""),"",IF($B832="Female",1/(1+EXP(-SUMPRODUCT(Engine!$C$26434:$C$26465,INDIRECT("Coefficients!$CD$2:$CD$33")))),1/(1+EXP(-SUMPRODUCT(Engine!$C$26434:$C$26465,INDIRECT("Coefficients!$CE$2:$CE$33"))))))</f>
      </c>
      <c r="BE832" s="8">
        <f>IF(OR($B832="",$C832="",$D832="",$E832="",$F832="",$G832="",$H832="",$I832="",$J832="",$K832="",$L832=""),"",IF($B832="Female",1/(1+EXP(-SUMPRODUCT(Engine!$C$26434:$C$26465,INDIRECT("Coefficients!$CF$2:$CF$33")))),1/(1+EXP(-SUMPRODUCT(Engine!$C$26434:$C$26465,INDIRECT("Coefficients!$CG$2:$CG$33"))))))</f>
      </c>
      <c r="BF832" s="8">
        <f>IF(OR($B832="",$C832="",$D832="",$E832="",$F832="",$G832="",$H832="",$I832="",$J832="",$K832="",$L832=""),"",IF($B832="Female",1/(1+EXP(-SUMPRODUCT(Engine!$C$26434:$C$26465,INDIRECT("Coefficients!$CH$2:$CH$33")))),1/(1+EXP(-SUMPRODUCT(Engine!$C$26434:$C$26465,INDIRECT("Coefficients!$CI$2:$CI$33"))))))</f>
      </c>
      <c r="BG832" s="8">
        <f>IF(OR($B832="",$C832="",$D832="",$E832="",$F832="",$G832="",$H832="",$I832="",$J832="",$K832="",$L832=""),"",IF($B832="Female",1/(1+EXP(-SUMPRODUCT(Engine!$C$26434:$C$26465,INDIRECT("Coefficients!$CJ$2:$CJ$33")))),1/(1+EXP(-SUMPRODUCT(Engine!$C$26434:$C$26465,INDIRECT("Coefficients!$CK$2:$CK$33"))))))</f>
      </c>
      <c r="BH832" s="8">
        <f>IF(OR($B832="",$C832="",$D832="",$E832="",$F832="",$G832="",$H832="",$I832="",$J832="",$K832="",$L832=""),"",IF($B832="Female",1/(1+EXP(-SUMPRODUCT(Engine!$C$26434:$C$26465,INDIRECT("Coefficients!$CL$2:$CL$33")))),1/(1+EXP(-SUMPRODUCT(Engine!$C$26434:$C$26465,INDIRECT("Coefficients!$CM$2:$CM$33"))))))</f>
      </c>
      <c r="BI832" s="8">
        <f>IF(OR($B832="",$C832="",$D832="",$E832="",$F832="",$G832="",$H832="",$I832="",$J832="",$K832="",$L832=""),"",IF($B832="Female",1/(1+EXP(-SUMPRODUCT(Engine!$C$26434:$C$26465,INDIRECT("Coefficients!$CN$2:$CN$33")))),1/(1+EXP(-SUMPRODUCT(Engine!$C$26434:$C$26465,INDIRECT("Coefficients!$CO$2:$CO$33"))))))</f>
      </c>
      <c r="BJ832" s="8">
        <f>IF(OR($B832="",$C832="",$D832="",$E832="",$F832="",$G832="",$H832="",$I832="",$J832="",$K832="",$L832=""),"",IF($B832="Female",1/(1+EXP(-SUMPRODUCT(Engine!$C$26434:$C$26465,INDIRECT("Coefficients!$CP$2:$CP$33")))),1/(1+EXP(-SUMPRODUCT(Engine!$C$26434:$C$26465,INDIRECT("Coefficients!$CQ$2:$CQ$33"))))))</f>
      </c>
      <c r="BK832" s="8">
        <f>IF(OR($B832="",$C832="",$D832="",$E832="",$F832="",$G832="",$H832="",$I832="",$J832="",$K832="",$L832=""),"",IF($B832="Female",1/(1+EXP(-SUMPRODUCT(Engine!$C$26434:$C$26465,INDIRECT("Coefficients!$CR$2:$CR$33")))),1/(1+EXP(-SUMPRODUCT(Engine!$C$26434:$C$26465,INDIRECT("Coefficients!$CS$2:$CS$33"))))))</f>
      </c>
      <c r="BL832" s="8">
        <f>IF(OR($B832="",$C832="",$D832="",$E832="",$F832="",$G832="",$H832="",$I832="",$J832="",$K832="",$L832=""),"",IF($B832="Female",1/(1+EXP(-SUMPRODUCT(Engine!$C$26434:$C$26465,INDIRECT("Coefficients!$CT$2:$CT$33")))),1/(1+EXP(-SUMPRODUCT(Engine!$C$26434:$C$26465,INDIRECT("Coefficients!$CU$2:$CU$33"))))))</f>
      </c>
      <c r="BM832" s="8">
        <f>IF(OR($B832="",$C832="",$D832="",$E832="",$F832="",$G832="",$H832="",$I832="",$J832="",$K832="",$L832=""),"",IF($B832="Female",1/(1+EXP(-SUMPRODUCT(Engine!$C$26434:$C$26465,INDIRECT("Coefficients!$CV$2:$CV$33")))),1/(1+EXP(-SUMPRODUCT(Engine!$C$26434:$C$26465,INDIRECT("Coefficients!$CW$2:$CW$33"))))))</f>
      </c>
    </row>
    <row r="833" spans="1:6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8">
        <f>IF(OR($B833="",$C833="",$D833="",$E833="",$F833="",$G833="",$H833="",$I833="",$J833="",$K833="",$L833=""),"",IF($B833="Female",1/(1+EXP(-SUMPRODUCT(Engine!$C$26466:$C$26497,INDIRECT("Coefficients!$B$2:$B$33")))),1/(1+EXP(-SUMPRODUCT(Engine!$C$26466:$C$26497,INDIRECT("Coefficients!$C$2:$C$33"))))))</f>
      </c>
      <c r="Q833" s="8">
        <f>IF(OR($B833="",$C833="",$D833="",$E833="",$F833="",$G833="",$H833="",$I833="",$J833="",$K833="",$L833=""),"",IF($B833="Female",1/(1+EXP(-SUMPRODUCT(Engine!$C$26466:$C$26497,INDIRECT("Coefficients!$D$2:$D$33")))),1/(1+EXP(-SUMPRODUCT(Engine!$C$26466:$C$26497,INDIRECT("Coefficients!$E$2:$E$33"))))))</f>
      </c>
      <c r="R833" s="8">
        <f>IF(OR($B833="",$C833="",$D833="",$E833="",$F833="",$G833="",$H833="",$I833="",$J833="",$K833="",$L833=""),"",IF($B833="Female",1/(1+EXP(-SUMPRODUCT(Engine!$C$26466:$C$26497,INDIRECT("Coefficients!$F$2:$F$33")))),1/(1+EXP(-SUMPRODUCT(Engine!$C$26466:$C$26497,INDIRECT("Coefficients!$G$2:$G$33"))))))</f>
      </c>
      <c r="S833" s="8">
        <f>IF(OR($B833="",$C833="",$D833="",$E833="",$F833="",$G833="",$H833="",$I833="",$J833="",$K833="",$L833=""),"",IF($B833="Female",1/(1+EXP(-SUMPRODUCT(Engine!$C$26466:$C$26497,INDIRECT("Coefficients!$H$2:$H$33")))),1/(1+EXP(-SUMPRODUCT(Engine!$C$26466:$C$26497,INDIRECT("Coefficients!$I$2:$I$33"))))))</f>
      </c>
      <c r="T833" s="8">
        <f>IF(OR($B833="",$C833="",$D833="",$E833="",$F833="",$G833="",$H833="",$I833="",$J833="",$K833="",$L833=""),"",IF($B833="Female",1/(1+EXP(-SUMPRODUCT(Engine!$C$26466:$C$26497,INDIRECT("Coefficients!$J$2:$J$33")))),1/(1+EXP(-SUMPRODUCT(Engine!$C$26466:$C$26497,INDIRECT("Coefficients!$K$2:$K$33"))))))</f>
      </c>
      <c r="U833" s="8">
        <f>IF(OR($B833="",$C833="",$D833="",$E833="",$F833="",$G833="",$H833="",$I833="",$J833="",$K833="",$L833=""),"",IF($B833="Female",1/(1+EXP(-SUMPRODUCT(Engine!$C$26466:$C$26497,INDIRECT("Coefficients!$L$2:$L$33")))),1/(1+EXP(-SUMPRODUCT(Engine!$C$26466:$C$26497,INDIRECT("Coefficients!$M$2:$M$33"))))))</f>
      </c>
      <c r="V833" s="8">
        <f>IF(OR($B833="",$C833="",$D833="",$E833="",$F833="",$G833="",$H833="",$I833="",$J833="",$K833="",$L833=""),"",IF($B833="Female",1/(1+EXP(-SUMPRODUCT(Engine!$C$26466:$C$26497,INDIRECT("Coefficients!$N$2:$N$33")))),1/(1+EXP(-SUMPRODUCT(Engine!$C$26466:$C$26497,INDIRECT("Coefficients!$O$2:$O$33"))))))</f>
      </c>
      <c r="W833" s="8">
        <f>IF(OR($B833="",$C833="",$D833="",$E833="",$F833="",$G833="",$H833="",$I833="",$J833="",$K833="",$L833=""),"",IF($B833="Female",1/(1+EXP(-SUMPRODUCT(Engine!$C$26466:$C$26497,INDIRECT("Coefficients!$P$2:$P$33")))),1/(1+EXP(-SUMPRODUCT(Engine!$C$26466:$C$26497,INDIRECT("Coefficients!$Q$2:$Q$33"))))))</f>
      </c>
      <c r="X833" s="8">
        <f>IF(OR($B833="",$C833="",$D833="",$E833="",$F833="",$G833="",$H833="",$I833="",$J833="",$K833="",$L833=""),"",IF($B833="Female",1/(1+EXP(-SUMPRODUCT(Engine!$C$26466:$C$26497,INDIRECT("Coefficients!$R$2:$R$33")))),1/(1+EXP(-SUMPRODUCT(Engine!$C$26466:$C$26497,INDIRECT("Coefficients!$S$2:$S$33"))))))</f>
      </c>
      <c r="Y833" s="8">
        <f>IF(OR($B833="",$C833="",$D833="",$E833="",$F833="",$G833="",$H833="",$I833="",$J833="",$K833="",$L833=""),"",IF($B833="Female",1/(1+EXP(-SUMPRODUCT(Engine!$C$26466:$C$26497,INDIRECT("Coefficients!$T$2:$T$33")))),1/(1+EXP(-SUMPRODUCT(Engine!$C$26466:$C$26497,INDIRECT("Coefficients!$U$2:$U$33"))))))</f>
      </c>
      <c r="Z833" s="8">
        <f>IF(OR($B833="",$C833="",$D833="",$E833="",$F833="",$G833="",$H833="",$I833="",$J833="",$K833="",$L833=""),"",IF($B833="Female",1/(1+EXP(-SUMPRODUCT(Engine!$C$26466:$C$26497,INDIRECT("Coefficients!$V$2:$V$33")))),1/(1+EXP(-SUMPRODUCT(Engine!$C$26466:$C$26497,INDIRECT("Coefficients!$W$2:$W$33"))))))</f>
      </c>
      <c r="AA833" s="8">
        <f>IF(OR($B833="",$C833="",$D833="",$E833="",$F833="",$G833="",$H833="",$I833="",$J833="",$K833="",$L833=""),"",IF($B833="Female",1/(1+EXP(-SUMPRODUCT(Engine!$C$26466:$C$26497,INDIRECT("Coefficients!$X$2:$X$33")))),1/(1+EXP(-SUMPRODUCT(Engine!$C$26466:$C$26497,INDIRECT("Coefficients!$Y$2:$Y$33"))))))</f>
      </c>
      <c r="AB833" s="8">
        <f>IF(OR($B833="",$C833="",$D833="",$E833="",$F833="",$G833="",$H833="",$I833="",$J833="",$K833="",$L833=""),"",IF($B833="Female",1/(1+EXP(-SUMPRODUCT(Engine!$C$26466:$C$26497,INDIRECT("Coefficients!$Z$2:$Z$33")))),1/(1+EXP(-SUMPRODUCT(Engine!$C$26466:$C$26497,INDIRECT("Coefficients!$AA$2:$AA$33"))))))</f>
      </c>
      <c r="AC833" s="8">
        <f>IF(OR($B833="",$C833="",$D833="",$E833="",$F833="",$G833="",$H833="",$I833="",$J833="",$K833="",$L833=""),"",IF($B833="Female",1/(1+EXP(-SUMPRODUCT(Engine!$C$26466:$C$26497,INDIRECT("Coefficients!$AB$2:$AB$33")))),1/(1+EXP(-SUMPRODUCT(Engine!$C$26466:$C$26497,INDIRECT("Coefficients!$AC$2:$AC$33"))))))</f>
      </c>
      <c r="AD833" s="8">
        <f>IF(OR($B833="",$C833="",$D833="",$E833="",$F833="",$G833="",$H833="",$I833="",$J833="",$K833="",$L833=""),"",IF($B833="Female",1/(1+EXP(-SUMPRODUCT(Engine!$C$26466:$C$26497,INDIRECT("Coefficients!$AD$2:$AD$33")))),1/(1+EXP(-SUMPRODUCT(Engine!$C$26466:$C$26497,INDIRECT("Coefficients!$AE$2:$AE$33"))))))</f>
      </c>
      <c r="AE833" s="8">
        <f>IF(OR($B833="",$C833="",$D833="",$E833="",$F833="",$G833="",$H833="",$I833="",$J833="",$K833="",$L833=""),"",IF($B833="Female",1/(1+EXP(-SUMPRODUCT(Engine!$C$26466:$C$26497,INDIRECT("Coefficients!$AF$2:$AF$33")))),1/(1+EXP(-SUMPRODUCT(Engine!$C$26466:$C$26497,INDIRECT("Coefficients!$AG$2:$AG$33"))))))</f>
      </c>
      <c r="AF833" s="8">
        <f>IF(OR($B833="",$C833="",$D833="",$E833="",$F833="",$G833="",$H833="",$I833="",$J833="",$K833="",$L833=""),"",IF($B833="Female",1/(1+EXP(-SUMPRODUCT(Engine!$C$26466:$C$26497,INDIRECT("Coefficients!$AH$2:$AH$33")))),1/(1+EXP(-SUMPRODUCT(Engine!$C$26466:$C$26497,INDIRECT("Coefficients!$AI$2:$AI$33"))))))</f>
      </c>
      <c r="AG833" s="8">
        <f>IF(OR($B833="",$C833="",$D833="",$E833="",$F833="",$G833="",$H833="",$I833="",$J833="",$K833="",$L833=""),"",IF($B833="Female",1/(1+EXP(-SUMPRODUCT(Engine!$C$26466:$C$26497,INDIRECT("Coefficients!$AJ$2:$AJ$33")))),1/(1+EXP(-SUMPRODUCT(Engine!$C$26466:$C$26497,INDIRECT("Coefficients!$AK$2:$AK$33"))))))</f>
      </c>
      <c r="AH833" s="8">
        <f>IF(OR($B833="",$C833="",$D833="",$E833="",$F833="",$G833="",$H833="",$I833="",$J833="",$K833="",$L833=""),"",IF($B833="Female",1/(1+EXP(-SUMPRODUCT(Engine!$C$26466:$C$26497,INDIRECT("Coefficients!$AL$2:$AL$33")))),1/(1+EXP(-SUMPRODUCT(Engine!$C$26466:$C$26497,INDIRECT("Coefficients!$AM$2:$AM$33"))))))</f>
      </c>
      <c r="AI833" s="8">
        <f>IF(OR($B833="",$C833="",$D833="",$E833="",$F833="",$G833="",$H833="",$I833="",$J833="",$K833="",$L833=""),"",IF($B833="Female",1/(1+EXP(-SUMPRODUCT(Engine!$C$26466:$C$26497,INDIRECT("Coefficients!$AN$2:$AN$33")))),1/(1+EXP(-SUMPRODUCT(Engine!$C$26466:$C$26497,INDIRECT("Coefficients!$AO$2:$AO$33"))))))</f>
      </c>
      <c r="AJ833" s="8">
        <f>IF(OR($B833="",$C833="",$D833="",$E833="",$F833="",$G833="",$H833="",$I833="",$J833="",$K833="",$L833=""),"",IF($B833="Female",1/(1+EXP(-SUMPRODUCT(Engine!$C$26466:$C$26497,INDIRECT("Coefficients!$AP$2:$AP$33")))),1/(1+EXP(-SUMPRODUCT(Engine!$C$26466:$C$26497,INDIRECT("Coefficients!$AQ$2:$AQ$33"))))))</f>
      </c>
      <c r="AK833" s="8">
        <f>IF(OR($B833="",$C833="",$D833="",$E833="",$F833="",$G833="",$H833="",$I833="",$J833="",$K833="",$L833=""),"",IF($B833="Female",1/(1+EXP(-SUMPRODUCT(Engine!$C$26466:$C$26497,INDIRECT("Coefficients!$AR$2:$AR$33")))),1/(1+EXP(-SUMPRODUCT(Engine!$C$26466:$C$26497,INDIRECT("Coefficients!$AS$2:$AS$33"))))))</f>
      </c>
      <c r="AL833" s="8">
        <f>IF(OR($B833="",$C833="",$D833="",$E833="",$F833="",$G833="",$H833="",$I833="",$J833="",$K833="",$L833=""),"",IF($B833="Female",1/(1+EXP(-SUMPRODUCT(Engine!$C$26466:$C$26497,INDIRECT("Coefficients!$AT$2:$AT$33")))),1/(1+EXP(-SUMPRODUCT(Engine!$C$26466:$C$26497,INDIRECT("Coefficients!$AU$2:$AU$33"))))))</f>
      </c>
      <c r="AM833" s="8">
        <f>IF(OR($B833="",$C833="",$D833="",$E833="",$F833="",$G833="",$H833="",$I833="",$J833="",$K833="",$L833=""),"",IF($B833="Female",1/(1+EXP(-SUMPRODUCT(Engine!$C$26466:$C$26497,INDIRECT("Coefficients!$AV$2:$AV$33")))),1/(1+EXP(-SUMPRODUCT(Engine!$C$26466:$C$26497,INDIRECT("Coefficients!$AW$2:$AW$33"))))))</f>
      </c>
      <c r="AN833" s="8">
        <f>IF(OR($B833="",$C833="",$D833="",$E833="",$F833="",$G833="",$H833="",$I833="",$J833="",$K833="",$L833=""),"",IF($B833="Female",1/(1+EXP(-SUMPRODUCT(Engine!$C$26466:$C$26497,INDIRECT("Coefficients!$AX$2:$AX$33")))),1/(1+EXP(-SUMPRODUCT(Engine!$C$26466:$C$26497,INDIRECT("Coefficients!$AY$2:$AY$33"))))))</f>
      </c>
      <c r="AO833" s="8">
        <f>IF(OR($B833="",$C833="",$D833="",$E833="",$F833="",$G833="",$H833="",$I833="",$J833="",$K833="",$L833=""),"",IF($B833="Female",1/(1+EXP(-SUMPRODUCT(Engine!$C$26466:$C$26497,INDIRECT("Coefficients!$AZ$2:$AZ$33")))),1/(1+EXP(-SUMPRODUCT(Engine!$C$26466:$C$26497,INDIRECT("Coefficients!$BA$2:$BA$33"))))))</f>
      </c>
      <c r="AP833" s="8">
        <f>IF(OR($B833="",$C833="",$D833="",$E833="",$F833="",$G833="",$H833="",$I833="",$J833="",$K833="",$L833=""),"",IF($B833="Female",1/(1+EXP(-SUMPRODUCT(Engine!$C$26466:$C$26497,INDIRECT("Coefficients!$BB$2:$BB$33")))),1/(1+EXP(-SUMPRODUCT(Engine!$C$26466:$C$26497,INDIRECT("Coefficients!$BC$2:$BC$33"))))))</f>
      </c>
      <c r="AQ833" s="8">
        <f>IF(OR($B833="",$C833="",$D833="",$E833="",$F833="",$G833="",$H833="",$I833="",$J833="",$K833="",$L833=""),"",IF($B833="Female",1/(1+EXP(-SUMPRODUCT(Engine!$C$26466:$C$26497,INDIRECT("Coefficients!$BD$2:$BD$33")))),1/(1+EXP(-SUMPRODUCT(Engine!$C$26466:$C$26497,INDIRECT("Coefficients!$BE$2:$BE$33"))))))</f>
      </c>
      <c r="AR833" s="8">
        <f>IF(OR($B833="",$C833="",$D833="",$E833="",$F833="",$G833="",$H833="",$I833="",$J833="",$K833="",$L833=""),"",IF($B833="Female",1/(1+EXP(-SUMPRODUCT(Engine!$C$26466:$C$26497,INDIRECT("Coefficients!$BF$2:$BF$33")))),1/(1+EXP(-SUMPRODUCT(Engine!$C$26466:$C$26497,INDIRECT("Coefficients!$BG$2:$BG$33"))))))</f>
      </c>
      <c r="AS833" s="8">
        <f>IF(OR($B833="",$C833="",$D833="",$E833="",$F833="",$G833="",$H833="",$I833="",$J833="",$K833="",$L833=""),"",IF($B833="Female",1/(1+EXP(-SUMPRODUCT(Engine!$C$26466:$C$26497,INDIRECT("Coefficients!$BH$2:$BH$33")))),1/(1+EXP(-SUMPRODUCT(Engine!$C$26466:$C$26497,INDIRECT("Coefficients!$BI$2:$BI$33"))))))</f>
      </c>
      <c r="AT833" s="8">
        <f>IF(OR($B833="",$C833="",$D833="",$E833="",$F833="",$G833="",$H833="",$I833="",$J833="",$K833="",$L833=""),"",IF($B833="Female",1/(1+EXP(-SUMPRODUCT(Engine!$C$26466:$C$26497,INDIRECT("Coefficients!$BJ$2:$BJ$33")))),1/(1+EXP(-SUMPRODUCT(Engine!$C$26466:$C$26497,INDIRECT("Coefficients!$BK$2:$BK$33"))))))</f>
      </c>
      <c r="AU833" s="8">
        <f>IF(OR($B833="",$C833="",$D833="",$E833="",$F833="",$G833="",$H833="",$I833="",$J833="",$K833="",$L833=""),"",IF($B833="Female",1/(1+EXP(-SUMPRODUCT(Engine!$C$26466:$C$26497,INDIRECT("Coefficients!$BL$2:$BL$33")))),1/(1+EXP(-SUMPRODUCT(Engine!$C$26466:$C$26497,INDIRECT("Coefficients!$BM$2:$BM$33"))))))</f>
      </c>
      <c r="AV833" s="8">
        <f>IF(OR($B833="",$C833="",$D833="",$E833="",$F833="",$G833="",$H833="",$I833="",$J833="",$K833="",$L833=""),"",IF($B833="Female",1/(1+EXP(-SUMPRODUCT(Engine!$C$26466:$C$26497,INDIRECT("Coefficients!$BN$2:$BN$33")))),1/(1+EXP(-SUMPRODUCT(Engine!$C$26466:$C$26497,INDIRECT("Coefficients!$BO$2:$BO$33"))))))</f>
      </c>
      <c r="AW833" s="8">
        <f>IF(OR($B833="",$C833="",$D833="",$E833="",$F833="",$G833="",$H833="",$I833="",$J833="",$K833="",$L833=""),"",IF($B833="Female",1/(1+EXP(-SUMPRODUCT(Engine!$C$26466:$C$26497,INDIRECT("Coefficients!$BP$2:$BP$33")))),1/(1+EXP(-SUMPRODUCT(Engine!$C$26466:$C$26497,INDIRECT("Coefficients!$BQ$2:$BQ$33"))))))</f>
      </c>
      <c r="AX833" s="8">
        <f>IF(OR($B833="",$C833="",$D833="",$E833="",$F833="",$G833="",$H833="",$I833="",$J833="",$K833="",$L833=""),"",IF($B833="Female",1/(1+EXP(-SUMPRODUCT(Engine!$C$26466:$C$26497,INDIRECT("Coefficients!$BR$2:$BR$33")))),1/(1+EXP(-SUMPRODUCT(Engine!$C$26466:$C$26497,INDIRECT("Coefficients!$BS$2:$BS$33"))))))</f>
      </c>
      <c r="AY833" s="8">
        <f>IF(OR($B833="",$C833="",$D833="",$E833="",$F833="",$G833="",$H833="",$I833="",$J833="",$K833="",$L833=""),"",IF($B833="Female",1/(1+EXP(-SUMPRODUCT(Engine!$C$26466:$C$26497,INDIRECT("Coefficients!$BT$2:$BT$33")))),1/(1+EXP(-SUMPRODUCT(Engine!$C$26466:$C$26497,INDIRECT("Coefficients!$BU$2:$BU$33"))))))</f>
      </c>
      <c r="AZ833" s="8">
        <f>IF(OR($B833="",$C833="",$D833="",$E833="",$F833="",$G833="",$H833="",$I833="",$J833="",$K833="",$L833=""),"",IF($B833="Female",1/(1+EXP(-SUMPRODUCT(Engine!$C$26466:$C$26497,INDIRECT("Coefficients!$BV$2:$BV$33")))),1/(1+EXP(-SUMPRODUCT(Engine!$C$26466:$C$26497,INDIRECT("Coefficients!$BW$2:$BW$33"))))))</f>
      </c>
      <c r="BA833" s="8">
        <f>IF(OR($B833="",$C833="",$D833="",$E833="",$F833="",$G833="",$H833="",$I833="",$J833="",$K833="",$L833=""),"",IF($B833="Female",1/(1+EXP(-SUMPRODUCT(Engine!$C$26466:$C$26497,INDIRECT("Coefficients!$BX$2:$BX$33")))),1/(1+EXP(-SUMPRODUCT(Engine!$C$26466:$C$26497,INDIRECT("Coefficients!$BY$2:$BY$33"))))))</f>
      </c>
      <c r="BB833" s="8">
        <f>IF(OR($B833="",$C833="",$D833="",$E833="",$F833="",$G833="",$H833="",$I833="",$J833="",$K833="",$L833=""),"",IF($B833="Female",1/(1+EXP(-SUMPRODUCT(Engine!$C$26466:$C$26497,INDIRECT("Coefficients!$BZ$2:$BZ$33")))),1/(1+EXP(-SUMPRODUCT(Engine!$C$26466:$C$26497,INDIRECT("Coefficients!$CA$2:$CA$33"))))))</f>
      </c>
      <c r="BC833" s="8">
        <f>IF(OR($B833="",$C833="",$D833="",$E833="",$F833="",$G833="",$H833="",$I833="",$J833="",$K833="",$L833=""),"",IF($B833="Female",1/(1+EXP(-SUMPRODUCT(Engine!$C$26466:$C$26497,INDIRECT("Coefficients!$CB$2:$CB$33")))),1/(1+EXP(-SUMPRODUCT(Engine!$C$26466:$C$26497,INDIRECT("Coefficients!$CC$2:$CC$33"))))))</f>
      </c>
      <c r="BD833" s="8">
        <f>IF(OR($B833="",$C833="",$D833="",$E833="",$F833="",$G833="",$H833="",$I833="",$J833="",$K833="",$L833=""),"",IF($B833="Female",1/(1+EXP(-SUMPRODUCT(Engine!$C$26466:$C$26497,INDIRECT("Coefficients!$CD$2:$CD$33")))),1/(1+EXP(-SUMPRODUCT(Engine!$C$26466:$C$26497,INDIRECT("Coefficients!$CE$2:$CE$33"))))))</f>
      </c>
      <c r="BE833" s="8">
        <f>IF(OR($B833="",$C833="",$D833="",$E833="",$F833="",$G833="",$H833="",$I833="",$J833="",$K833="",$L833=""),"",IF($B833="Female",1/(1+EXP(-SUMPRODUCT(Engine!$C$26466:$C$26497,INDIRECT("Coefficients!$CF$2:$CF$33")))),1/(1+EXP(-SUMPRODUCT(Engine!$C$26466:$C$26497,INDIRECT("Coefficients!$CG$2:$CG$33"))))))</f>
      </c>
      <c r="BF833" s="8">
        <f>IF(OR($B833="",$C833="",$D833="",$E833="",$F833="",$G833="",$H833="",$I833="",$J833="",$K833="",$L833=""),"",IF($B833="Female",1/(1+EXP(-SUMPRODUCT(Engine!$C$26466:$C$26497,INDIRECT("Coefficients!$CH$2:$CH$33")))),1/(1+EXP(-SUMPRODUCT(Engine!$C$26466:$C$26497,INDIRECT("Coefficients!$CI$2:$CI$33"))))))</f>
      </c>
      <c r="BG833" s="8">
        <f>IF(OR($B833="",$C833="",$D833="",$E833="",$F833="",$G833="",$H833="",$I833="",$J833="",$K833="",$L833=""),"",IF($B833="Female",1/(1+EXP(-SUMPRODUCT(Engine!$C$26466:$C$26497,INDIRECT("Coefficients!$CJ$2:$CJ$33")))),1/(1+EXP(-SUMPRODUCT(Engine!$C$26466:$C$26497,INDIRECT("Coefficients!$CK$2:$CK$33"))))))</f>
      </c>
      <c r="BH833" s="8">
        <f>IF(OR($B833="",$C833="",$D833="",$E833="",$F833="",$G833="",$H833="",$I833="",$J833="",$K833="",$L833=""),"",IF($B833="Female",1/(1+EXP(-SUMPRODUCT(Engine!$C$26466:$C$26497,INDIRECT("Coefficients!$CL$2:$CL$33")))),1/(1+EXP(-SUMPRODUCT(Engine!$C$26466:$C$26497,INDIRECT("Coefficients!$CM$2:$CM$33"))))))</f>
      </c>
      <c r="BI833" s="8">
        <f>IF(OR($B833="",$C833="",$D833="",$E833="",$F833="",$G833="",$H833="",$I833="",$J833="",$K833="",$L833=""),"",IF($B833="Female",1/(1+EXP(-SUMPRODUCT(Engine!$C$26466:$C$26497,INDIRECT("Coefficients!$CN$2:$CN$33")))),1/(1+EXP(-SUMPRODUCT(Engine!$C$26466:$C$26497,INDIRECT("Coefficients!$CO$2:$CO$33"))))))</f>
      </c>
      <c r="BJ833" s="8">
        <f>IF(OR($B833="",$C833="",$D833="",$E833="",$F833="",$G833="",$H833="",$I833="",$J833="",$K833="",$L833=""),"",IF($B833="Female",1/(1+EXP(-SUMPRODUCT(Engine!$C$26466:$C$26497,INDIRECT("Coefficients!$CP$2:$CP$33")))),1/(1+EXP(-SUMPRODUCT(Engine!$C$26466:$C$26497,INDIRECT("Coefficients!$CQ$2:$CQ$33"))))))</f>
      </c>
      <c r="BK833" s="8">
        <f>IF(OR($B833="",$C833="",$D833="",$E833="",$F833="",$G833="",$H833="",$I833="",$J833="",$K833="",$L833=""),"",IF($B833="Female",1/(1+EXP(-SUMPRODUCT(Engine!$C$26466:$C$26497,INDIRECT("Coefficients!$CR$2:$CR$33")))),1/(1+EXP(-SUMPRODUCT(Engine!$C$26466:$C$26497,INDIRECT("Coefficients!$CS$2:$CS$33"))))))</f>
      </c>
      <c r="BL833" s="8">
        <f>IF(OR($B833="",$C833="",$D833="",$E833="",$F833="",$G833="",$H833="",$I833="",$J833="",$K833="",$L833=""),"",IF($B833="Female",1/(1+EXP(-SUMPRODUCT(Engine!$C$26466:$C$26497,INDIRECT("Coefficients!$CT$2:$CT$33")))),1/(1+EXP(-SUMPRODUCT(Engine!$C$26466:$C$26497,INDIRECT("Coefficients!$CU$2:$CU$33"))))))</f>
      </c>
      <c r="BM833" s="8">
        <f>IF(OR($B833="",$C833="",$D833="",$E833="",$F833="",$G833="",$H833="",$I833="",$J833="",$K833="",$L833=""),"",IF($B833="Female",1/(1+EXP(-SUMPRODUCT(Engine!$C$26466:$C$26497,INDIRECT("Coefficients!$CV$2:$CV$33")))),1/(1+EXP(-SUMPRODUCT(Engine!$C$26466:$C$26497,INDIRECT("Coefficients!$CW$2:$CW$33"))))))</f>
      </c>
    </row>
    <row r="834" spans="1:6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8">
        <f>IF(OR($B834="",$C834="",$D834="",$E834="",$F834="",$G834="",$H834="",$I834="",$J834="",$K834="",$L834=""),"",IF($B834="Female",1/(1+EXP(-SUMPRODUCT(Engine!$C$26498:$C$26529,INDIRECT("Coefficients!$B$2:$B$33")))),1/(1+EXP(-SUMPRODUCT(Engine!$C$26498:$C$26529,INDIRECT("Coefficients!$C$2:$C$33"))))))</f>
      </c>
      <c r="Q834" s="8">
        <f>IF(OR($B834="",$C834="",$D834="",$E834="",$F834="",$G834="",$H834="",$I834="",$J834="",$K834="",$L834=""),"",IF($B834="Female",1/(1+EXP(-SUMPRODUCT(Engine!$C$26498:$C$26529,INDIRECT("Coefficients!$D$2:$D$33")))),1/(1+EXP(-SUMPRODUCT(Engine!$C$26498:$C$26529,INDIRECT("Coefficients!$E$2:$E$33"))))))</f>
      </c>
      <c r="R834" s="8">
        <f>IF(OR($B834="",$C834="",$D834="",$E834="",$F834="",$G834="",$H834="",$I834="",$J834="",$K834="",$L834=""),"",IF($B834="Female",1/(1+EXP(-SUMPRODUCT(Engine!$C$26498:$C$26529,INDIRECT("Coefficients!$F$2:$F$33")))),1/(1+EXP(-SUMPRODUCT(Engine!$C$26498:$C$26529,INDIRECT("Coefficients!$G$2:$G$33"))))))</f>
      </c>
      <c r="S834" s="8">
        <f>IF(OR($B834="",$C834="",$D834="",$E834="",$F834="",$G834="",$H834="",$I834="",$J834="",$K834="",$L834=""),"",IF($B834="Female",1/(1+EXP(-SUMPRODUCT(Engine!$C$26498:$C$26529,INDIRECT("Coefficients!$H$2:$H$33")))),1/(1+EXP(-SUMPRODUCT(Engine!$C$26498:$C$26529,INDIRECT("Coefficients!$I$2:$I$33"))))))</f>
      </c>
      <c r="T834" s="8">
        <f>IF(OR($B834="",$C834="",$D834="",$E834="",$F834="",$G834="",$H834="",$I834="",$J834="",$K834="",$L834=""),"",IF($B834="Female",1/(1+EXP(-SUMPRODUCT(Engine!$C$26498:$C$26529,INDIRECT("Coefficients!$J$2:$J$33")))),1/(1+EXP(-SUMPRODUCT(Engine!$C$26498:$C$26529,INDIRECT("Coefficients!$K$2:$K$33"))))))</f>
      </c>
      <c r="U834" s="8">
        <f>IF(OR($B834="",$C834="",$D834="",$E834="",$F834="",$G834="",$H834="",$I834="",$J834="",$K834="",$L834=""),"",IF($B834="Female",1/(1+EXP(-SUMPRODUCT(Engine!$C$26498:$C$26529,INDIRECT("Coefficients!$L$2:$L$33")))),1/(1+EXP(-SUMPRODUCT(Engine!$C$26498:$C$26529,INDIRECT("Coefficients!$M$2:$M$33"))))))</f>
      </c>
      <c r="V834" s="8">
        <f>IF(OR($B834="",$C834="",$D834="",$E834="",$F834="",$G834="",$H834="",$I834="",$J834="",$K834="",$L834=""),"",IF($B834="Female",1/(1+EXP(-SUMPRODUCT(Engine!$C$26498:$C$26529,INDIRECT("Coefficients!$N$2:$N$33")))),1/(1+EXP(-SUMPRODUCT(Engine!$C$26498:$C$26529,INDIRECT("Coefficients!$O$2:$O$33"))))))</f>
      </c>
      <c r="W834" s="8">
        <f>IF(OR($B834="",$C834="",$D834="",$E834="",$F834="",$G834="",$H834="",$I834="",$J834="",$K834="",$L834=""),"",IF($B834="Female",1/(1+EXP(-SUMPRODUCT(Engine!$C$26498:$C$26529,INDIRECT("Coefficients!$P$2:$P$33")))),1/(1+EXP(-SUMPRODUCT(Engine!$C$26498:$C$26529,INDIRECT("Coefficients!$Q$2:$Q$33"))))))</f>
      </c>
      <c r="X834" s="8">
        <f>IF(OR($B834="",$C834="",$D834="",$E834="",$F834="",$G834="",$H834="",$I834="",$J834="",$K834="",$L834=""),"",IF($B834="Female",1/(1+EXP(-SUMPRODUCT(Engine!$C$26498:$C$26529,INDIRECT("Coefficients!$R$2:$R$33")))),1/(1+EXP(-SUMPRODUCT(Engine!$C$26498:$C$26529,INDIRECT("Coefficients!$S$2:$S$33"))))))</f>
      </c>
      <c r="Y834" s="8">
        <f>IF(OR($B834="",$C834="",$D834="",$E834="",$F834="",$G834="",$H834="",$I834="",$J834="",$K834="",$L834=""),"",IF($B834="Female",1/(1+EXP(-SUMPRODUCT(Engine!$C$26498:$C$26529,INDIRECT("Coefficients!$T$2:$T$33")))),1/(1+EXP(-SUMPRODUCT(Engine!$C$26498:$C$26529,INDIRECT("Coefficients!$U$2:$U$33"))))))</f>
      </c>
      <c r="Z834" s="8">
        <f>IF(OR($B834="",$C834="",$D834="",$E834="",$F834="",$G834="",$H834="",$I834="",$J834="",$K834="",$L834=""),"",IF($B834="Female",1/(1+EXP(-SUMPRODUCT(Engine!$C$26498:$C$26529,INDIRECT("Coefficients!$V$2:$V$33")))),1/(1+EXP(-SUMPRODUCT(Engine!$C$26498:$C$26529,INDIRECT("Coefficients!$W$2:$W$33"))))))</f>
      </c>
      <c r="AA834" s="8">
        <f>IF(OR($B834="",$C834="",$D834="",$E834="",$F834="",$G834="",$H834="",$I834="",$J834="",$K834="",$L834=""),"",IF($B834="Female",1/(1+EXP(-SUMPRODUCT(Engine!$C$26498:$C$26529,INDIRECT("Coefficients!$X$2:$X$33")))),1/(1+EXP(-SUMPRODUCT(Engine!$C$26498:$C$26529,INDIRECT("Coefficients!$Y$2:$Y$33"))))))</f>
      </c>
      <c r="AB834" s="8">
        <f>IF(OR($B834="",$C834="",$D834="",$E834="",$F834="",$G834="",$H834="",$I834="",$J834="",$K834="",$L834=""),"",IF($B834="Female",1/(1+EXP(-SUMPRODUCT(Engine!$C$26498:$C$26529,INDIRECT("Coefficients!$Z$2:$Z$33")))),1/(1+EXP(-SUMPRODUCT(Engine!$C$26498:$C$26529,INDIRECT("Coefficients!$AA$2:$AA$33"))))))</f>
      </c>
      <c r="AC834" s="8">
        <f>IF(OR($B834="",$C834="",$D834="",$E834="",$F834="",$G834="",$H834="",$I834="",$J834="",$K834="",$L834=""),"",IF($B834="Female",1/(1+EXP(-SUMPRODUCT(Engine!$C$26498:$C$26529,INDIRECT("Coefficients!$AB$2:$AB$33")))),1/(1+EXP(-SUMPRODUCT(Engine!$C$26498:$C$26529,INDIRECT("Coefficients!$AC$2:$AC$33"))))))</f>
      </c>
      <c r="AD834" s="8">
        <f>IF(OR($B834="",$C834="",$D834="",$E834="",$F834="",$G834="",$H834="",$I834="",$J834="",$K834="",$L834=""),"",IF($B834="Female",1/(1+EXP(-SUMPRODUCT(Engine!$C$26498:$C$26529,INDIRECT("Coefficients!$AD$2:$AD$33")))),1/(1+EXP(-SUMPRODUCT(Engine!$C$26498:$C$26529,INDIRECT("Coefficients!$AE$2:$AE$33"))))))</f>
      </c>
      <c r="AE834" s="8">
        <f>IF(OR($B834="",$C834="",$D834="",$E834="",$F834="",$G834="",$H834="",$I834="",$J834="",$K834="",$L834=""),"",IF($B834="Female",1/(1+EXP(-SUMPRODUCT(Engine!$C$26498:$C$26529,INDIRECT("Coefficients!$AF$2:$AF$33")))),1/(1+EXP(-SUMPRODUCT(Engine!$C$26498:$C$26529,INDIRECT("Coefficients!$AG$2:$AG$33"))))))</f>
      </c>
      <c r="AF834" s="8">
        <f>IF(OR($B834="",$C834="",$D834="",$E834="",$F834="",$G834="",$H834="",$I834="",$J834="",$K834="",$L834=""),"",IF($B834="Female",1/(1+EXP(-SUMPRODUCT(Engine!$C$26498:$C$26529,INDIRECT("Coefficients!$AH$2:$AH$33")))),1/(1+EXP(-SUMPRODUCT(Engine!$C$26498:$C$26529,INDIRECT("Coefficients!$AI$2:$AI$33"))))))</f>
      </c>
      <c r="AG834" s="8">
        <f>IF(OR($B834="",$C834="",$D834="",$E834="",$F834="",$G834="",$H834="",$I834="",$J834="",$K834="",$L834=""),"",IF($B834="Female",1/(1+EXP(-SUMPRODUCT(Engine!$C$26498:$C$26529,INDIRECT("Coefficients!$AJ$2:$AJ$33")))),1/(1+EXP(-SUMPRODUCT(Engine!$C$26498:$C$26529,INDIRECT("Coefficients!$AK$2:$AK$33"))))))</f>
      </c>
      <c r="AH834" s="8">
        <f>IF(OR($B834="",$C834="",$D834="",$E834="",$F834="",$G834="",$H834="",$I834="",$J834="",$K834="",$L834=""),"",IF($B834="Female",1/(1+EXP(-SUMPRODUCT(Engine!$C$26498:$C$26529,INDIRECT("Coefficients!$AL$2:$AL$33")))),1/(1+EXP(-SUMPRODUCT(Engine!$C$26498:$C$26529,INDIRECT("Coefficients!$AM$2:$AM$33"))))))</f>
      </c>
      <c r="AI834" s="8">
        <f>IF(OR($B834="",$C834="",$D834="",$E834="",$F834="",$G834="",$H834="",$I834="",$J834="",$K834="",$L834=""),"",IF($B834="Female",1/(1+EXP(-SUMPRODUCT(Engine!$C$26498:$C$26529,INDIRECT("Coefficients!$AN$2:$AN$33")))),1/(1+EXP(-SUMPRODUCT(Engine!$C$26498:$C$26529,INDIRECT("Coefficients!$AO$2:$AO$33"))))))</f>
      </c>
      <c r="AJ834" s="8">
        <f>IF(OR($B834="",$C834="",$D834="",$E834="",$F834="",$G834="",$H834="",$I834="",$J834="",$K834="",$L834=""),"",IF($B834="Female",1/(1+EXP(-SUMPRODUCT(Engine!$C$26498:$C$26529,INDIRECT("Coefficients!$AP$2:$AP$33")))),1/(1+EXP(-SUMPRODUCT(Engine!$C$26498:$C$26529,INDIRECT("Coefficients!$AQ$2:$AQ$33"))))))</f>
      </c>
      <c r="AK834" s="8">
        <f>IF(OR($B834="",$C834="",$D834="",$E834="",$F834="",$G834="",$H834="",$I834="",$J834="",$K834="",$L834=""),"",IF($B834="Female",1/(1+EXP(-SUMPRODUCT(Engine!$C$26498:$C$26529,INDIRECT("Coefficients!$AR$2:$AR$33")))),1/(1+EXP(-SUMPRODUCT(Engine!$C$26498:$C$26529,INDIRECT("Coefficients!$AS$2:$AS$33"))))))</f>
      </c>
      <c r="AL834" s="8">
        <f>IF(OR($B834="",$C834="",$D834="",$E834="",$F834="",$G834="",$H834="",$I834="",$J834="",$K834="",$L834=""),"",IF($B834="Female",1/(1+EXP(-SUMPRODUCT(Engine!$C$26498:$C$26529,INDIRECT("Coefficients!$AT$2:$AT$33")))),1/(1+EXP(-SUMPRODUCT(Engine!$C$26498:$C$26529,INDIRECT("Coefficients!$AU$2:$AU$33"))))))</f>
      </c>
      <c r="AM834" s="8">
        <f>IF(OR($B834="",$C834="",$D834="",$E834="",$F834="",$G834="",$H834="",$I834="",$J834="",$K834="",$L834=""),"",IF($B834="Female",1/(1+EXP(-SUMPRODUCT(Engine!$C$26498:$C$26529,INDIRECT("Coefficients!$AV$2:$AV$33")))),1/(1+EXP(-SUMPRODUCT(Engine!$C$26498:$C$26529,INDIRECT("Coefficients!$AW$2:$AW$33"))))))</f>
      </c>
      <c r="AN834" s="8">
        <f>IF(OR($B834="",$C834="",$D834="",$E834="",$F834="",$G834="",$H834="",$I834="",$J834="",$K834="",$L834=""),"",IF($B834="Female",1/(1+EXP(-SUMPRODUCT(Engine!$C$26498:$C$26529,INDIRECT("Coefficients!$AX$2:$AX$33")))),1/(1+EXP(-SUMPRODUCT(Engine!$C$26498:$C$26529,INDIRECT("Coefficients!$AY$2:$AY$33"))))))</f>
      </c>
      <c r="AO834" s="8">
        <f>IF(OR($B834="",$C834="",$D834="",$E834="",$F834="",$G834="",$H834="",$I834="",$J834="",$K834="",$L834=""),"",IF($B834="Female",1/(1+EXP(-SUMPRODUCT(Engine!$C$26498:$C$26529,INDIRECT("Coefficients!$AZ$2:$AZ$33")))),1/(1+EXP(-SUMPRODUCT(Engine!$C$26498:$C$26529,INDIRECT("Coefficients!$BA$2:$BA$33"))))))</f>
      </c>
      <c r="AP834" s="8">
        <f>IF(OR($B834="",$C834="",$D834="",$E834="",$F834="",$G834="",$H834="",$I834="",$J834="",$K834="",$L834=""),"",IF($B834="Female",1/(1+EXP(-SUMPRODUCT(Engine!$C$26498:$C$26529,INDIRECT("Coefficients!$BB$2:$BB$33")))),1/(1+EXP(-SUMPRODUCT(Engine!$C$26498:$C$26529,INDIRECT("Coefficients!$BC$2:$BC$33"))))))</f>
      </c>
      <c r="AQ834" s="8">
        <f>IF(OR($B834="",$C834="",$D834="",$E834="",$F834="",$G834="",$H834="",$I834="",$J834="",$K834="",$L834=""),"",IF($B834="Female",1/(1+EXP(-SUMPRODUCT(Engine!$C$26498:$C$26529,INDIRECT("Coefficients!$BD$2:$BD$33")))),1/(1+EXP(-SUMPRODUCT(Engine!$C$26498:$C$26529,INDIRECT("Coefficients!$BE$2:$BE$33"))))))</f>
      </c>
      <c r="AR834" s="8">
        <f>IF(OR($B834="",$C834="",$D834="",$E834="",$F834="",$G834="",$H834="",$I834="",$J834="",$K834="",$L834=""),"",IF($B834="Female",1/(1+EXP(-SUMPRODUCT(Engine!$C$26498:$C$26529,INDIRECT("Coefficients!$BF$2:$BF$33")))),1/(1+EXP(-SUMPRODUCT(Engine!$C$26498:$C$26529,INDIRECT("Coefficients!$BG$2:$BG$33"))))))</f>
      </c>
      <c r="AS834" s="8">
        <f>IF(OR($B834="",$C834="",$D834="",$E834="",$F834="",$G834="",$H834="",$I834="",$J834="",$K834="",$L834=""),"",IF($B834="Female",1/(1+EXP(-SUMPRODUCT(Engine!$C$26498:$C$26529,INDIRECT("Coefficients!$BH$2:$BH$33")))),1/(1+EXP(-SUMPRODUCT(Engine!$C$26498:$C$26529,INDIRECT("Coefficients!$BI$2:$BI$33"))))))</f>
      </c>
      <c r="AT834" s="8">
        <f>IF(OR($B834="",$C834="",$D834="",$E834="",$F834="",$G834="",$H834="",$I834="",$J834="",$K834="",$L834=""),"",IF($B834="Female",1/(1+EXP(-SUMPRODUCT(Engine!$C$26498:$C$26529,INDIRECT("Coefficients!$BJ$2:$BJ$33")))),1/(1+EXP(-SUMPRODUCT(Engine!$C$26498:$C$26529,INDIRECT("Coefficients!$BK$2:$BK$33"))))))</f>
      </c>
      <c r="AU834" s="8">
        <f>IF(OR($B834="",$C834="",$D834="",$E834="",$F834="",$G834="",$H834="",$I834="",$J834="",$K834="",$L834=""),"",IF($B834="Female",1/(1+EXP(-SUMPRODUCT(Engine!$C$26498:$C$26529,INDIRECT("Coefficients!$BL$2:$BL$33")))),1/(1+EXP(-SUMPRODUCT(Engine!$C$26498:$C$26529,INDIRECT("Coefficients!$BM$2:$BM$33"))))))</f>
      </c>
      <c r="AV834" s="8">
        <f>IF(OR($B834="",$C834="",$D834="",$E834="",$F834="",$G834="",$H834="",$I834="",$J834="",$K834="",$L834=""),"",IF($B834="Female",1/(1+EXP(-SUMPRODUCT(Engine!$C$26498:$C$26529,INDIRECT("Coefficients!$BN$2:$BN$33")))),1/(1+EXP(-SUMPRODUCT(Engine!$C$26498:$C$26529,INDIRECT("Coefficients!$BO$2:$BO$33"))))))</f>
      </c>
      <c r="AW834" s="8">
        <f>IF(OR($B834="",$C834="",$D834="",$E834="",$F834="",$G834="",$H834="",$I834="",$J834="",$K834="",$L834=""),"",IF($B834="Female",1/(1+EXP(-SUMPRODUCT(Engine!$C$26498:$C$26529,INDIRECT("Coefficients!$BP$2:$BP$33")))),1/(1+EXP(-SUMPRODUCT(Engine!$C$26498:$C$26529,INDIRECT("Coefficients!$BQ$2:$BQ$33"))))))</f>
      </c>
      <c r="AX834" s="8">
        <f>IF(OR($B834="",$C834="",$D834="",$E834="",$F834="",$G834="",$H834="",$I834="",$J834="",$K834="",$L834=""),"",IF($B834="Female",1/(1+EXP(-SUMPRODUCT(Engine!$C$26498:$C$26529,INDIRECT("Coefficients!$BR$2:$BR$33")))),1/(1+EXP(-SUMPRODUCT(Engine!$C$26498:$C$26529,INDIRECT("Coefficients!$BS$2:$BS$33"))))))</f>
      </c>
      <c r="AY834" s="8">
        <f>IF(OR($B834="",$C834="",$D834="",$E834="",$F834="",$G834="",$H834="",$I834="",$J834="",$K834="",$L834=""),"",IF($B834="Female",1/(1+EXP(-SUMPRODUCT(Engine!$C$26498:$C$26529,INDIRECT("Coefficients!$BT$2:$BT$33")))),1/(1+EXP(-SUMPRODUCT(Engine!$C$26498:$C$26529,INDIRECT("Coefficients!$BU$2:$BU$33"))))))</f>
      </c>
      <c r="AZ834" s="8">
        <f>IF(OR($B834="",$C834="",$D834="",$E834="",$F834="",$G834="",$H834="",$I834="",$J834="",$K834="",$L834=""),"",IF($B834="Female",1/(1+EXP(-SUMPRODUCT(Engine!$C$26498:$C$26529,INDIRECT("Coefficients!$BV$2:$BV$33")))),1/(1+EXP(-SUMPRODUCT(Engine!$C$26498:$C$26529,INDIRECT("Coefficients!$BW$2:$BW$33"))))))</f>
      </c>
      <c r="BA834" s="8">
        <f>IF(OR($B834="",$C834="",$D834="",$E834="",$F834="",$G834="",$H834="",$I834="",$J834="",$K834="",$L834=""),"",IF($B834="Female",1/(1+EXP(-SUMPRODUCT(Engine!$C$26498:$C$26529,INDIRECT("Coefficients!$BX$2:$BX$33")))),1/(1+EXP(-SUMPRODUCT(Engine!$C$26498:$C$26529,INDIRECT("Coefficients!$BY$2:$BY$33"))))))</f>
      </c>
      <c r="BB834" s="8">
        <f>IF(OR($B834="",$C834="",$D834="",$E834="",$F834="",$G834="",$H834="",$I834="",$J834="",$K834="",$L834=""),"",IF($B834="Female",1/(1+EXP(-SUMPRODUCT(Engine!$C$26498:$C$26529,INDIRECT("Coefficients!$BZ$2:$BZ$33")))),1/(1+EXP(-SUMPRODUCT(Engine!$C$26498:$C$26529,INDIRECT("Coefficients!$CA$2:$CA$33"))))))</f>
      </c>
      <c r="BC834" s="8">
        <f>IF(OR($B834="",$C834="",$D834="",$E834="",$F834="",$G834="",$H834="",$I834="",$J834="",$K834="",$L834=""),"",IF($B834="Female",1/(1+EXP(-SUMPRODUCT(Engine!$C$26498:$C$26529,INDIRECT("Coefficients!$CB$2:$CB$33")))),1/(1+EXP(-SUMPRODUCT(Engine!$C$26498:$C$26529,INDIRECT("Coefficients!$CC$2:$CC$33"))))))</f>
      </c>
      <c r="BD834" s="8">
        <f>IF(OR($B834="",$C834="",$D834="",$E834="",$F834="",$G834="",$H834="",$I834="",$J834="",$K834="",$L834=""),"",IF($B834="Female",1/(1+EXP(-SUMPRODUCT(Engine!$C$26498:$C$26529,INDIRECT("Coefficients!$CD$2:$CD$33")))),1/(1+EXP(-SUMPRODUCT(Engine!$C$26498:$C$26529,INDIRECT("Coefficients!$CE$2:$CE$33"))))))</f>
      </c>
      <c r="BE834" s="8">
        <f>IF(OR($B834="",$C834="",$D834="",$E834="",$F834="",$G834="",$H834="",$I834="",$J834="",$K834="",$L834=""),"",IF($B834="Female",1/(1+EXP(-SUMPRODUCT(Engine!$C$26498:$C$26529,INDIRECT("Coefficients!$CF$2:$CF$33")))),1/(1+EXP(-SUMPRODUCT(Engine!$C$26498:$C$26529,INDIRECT("Coefficients!$CG$2:$CG$33"))))))</f>
      </c>
      <c r="BF834" s="8">
        <f>IF(OR($B834="",$C834="",$D834="",$E834="",$F834="",$G834="",$H834="",$I834="",$J834="",$K834="",$L834=""),"",IF($B834="Female",1/(1+EXP(-SUMPRODUCT(Engine!$C$26498:$C$26529,INDIRECT("Coefficients!$CH$2:$CH$33")))),1/(1+EXP(-SUMPRODUCT(Engine!$C$26498:$C$26529,INDIRECT("Coefficients!$CI$2:$CI$33"))))))</f>
      </c>
      <c r="BG834" s="8">
        <f>IF(OR($B834="",$C834="",$D834="",$E834="",$F834="",$G834="",$H834="",$I834="",$J834="",$K834="",$L834=""),"",IF($B834="Female",1/(1+EXP(-SUMPRODUCT(Engine!$C$26498:$C$26529,INDIRECT("Coefficients!$CJ$2:$CJ$33")))),1/(1+EXP(-SUMPRODUCT(Engine!$C$26498:$C$26529,INDIRECT("Coefficients!$CK$2:$CK$33"))))))</f>
      </c>
      <c r="BH834" s="8">
        <f>IF(OR($B834="",$C834="",$D834="",$E834="",$F834="",$G834="",$H834="",$I834="",$J834="",$K834="",$L834=""),"",IF($B834="Female",1/(1+EXP(-SUMPRODUCT(Engine!$C$26498:$C$26529,INDIRECT("Coefficients!$CL$2:$CL$33")))),1/(1+EXP(-SUMPRODUCT(Engine!$C$26498:$C$26529,INDIRECT("Coefficients!$CM$2:$CM$33"))))))</f>
      </c>
      <c r="BI834" s="8">
        <f>IF(OR($B834="",$C834="",$D834="",$E834="",$F834="",$G834="",$H834="",$I834="",$J834="",$K834="",$L834=""),"",IF($B834="Female",1/(1+EXP(-SUMPRODUCT(Engine!$C$26498:$C$26529,INDIRECT("Coefficients!$CN$2:$CN$33")))),1/(1+EXP(-SUMPRODUCT(Engine!$C$26498:$C$26529,INDIRECT("Coefficients!$CO$2:$CO$33"))))))</f>
      </c>
      <c r="BJ834" s="8">
        <f>IF(OR($B834="",$C834="",$D834="",$E834="",$F834="",$G834="",$H834="",$I834="",$J834="",$K834="",$L834=""),"",IF($B834="Female",1/(1+EXP(-SUMPRODUCT(Engine!$C$26498:$C$26529,INDIRECT("Coefficients!$CP$2:$CP$33")))),1/(1+EXP(-SUMPRODUCT(Engine!$C$26498:$C$26529,INDIRECT("Coefficients!$CQ$2:$CQ$33"))))))</f>
      </c>
      <c r="BK834" s="8">
        <f>IF(OR($B834="",$C834="",$D834="",$E834="",$F834="",$G834="",$H834="",$I834="",$J834="",$K834="",$L834=""),"",IF($B834="Female",1/(1+EXP(-SUMPRODUCT(Engine!$C$26498:$C$26529,INDIRECT("Coefficients!$CR$2:$CR$33")))),1/(1+EXP(-SUMPRODUCT(Engine!$C$26498:$C$26529,INDIRECT("Coefficients!$CS$2:$CS$33"))))))</f>
      </c>
      <c r="BL834" s="8">
        <f>IF(OR($B834="",$C834="",$D834="",$E834="",$F834="",$G834="",$H834="",$I834="",$J834="",$K834="",$L834=""),"",IF($B834="Female",1/(1+EXP(-SUMPRODUCT(Engine!$C$26498:$C$26529,INDIRECT("Coefficients!$CT$2:$CT$33")))),1/(1+EXP(-SUMPRODUCT(Engine!$C$26498:$C$26529,INDIRECT("Coefficients!$CU$2:$CU$33"))))))</f>
      </c>
      <c r="BM834" s="8">
        <f>IF(OR($B834="",$C834="",$D834="",$E834="",$F834="",$G834="",$H834="",$I834="",$J834="",$K834="",$L834=""),"",IF($B834="Female",1/(1+EXP(-SUMPRODUCT(Engine!$C$26498:$C$26529,INDIRECT("Coefficients!$CV$2:$CV$33")))),1/(1+EXP(-SUMPRODUCT(Engine!$C$26498:$C$26529,INDIRECT("Coefficients!$CW$2:$CW$33"))))))</f>
      </c>
    </row>
    <row r="835" spans="1:6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8">
        <f>IF(OR($B835="",$C835="",$D835="",$E835="",$F835="",$G835="",$H835="",$I835="",$J835="",$K835="",$L835=""),"",IF($B835="Female",1/(1+EXP(-SUMPRODUCT(Engine!$C$26530:$C$26561,INDIRECT("Coefficients!$B$2:$B$33")))),1/(1+EXP(-SUMPRODUCT(Engine!$C$26530:$C$26561,INDIRECT("Coefficients!$C$2:$C$33"))))))</f>
      </c>
      <c r="Q835" s="8">
        <f>IF(OR($B835="",$C835="",$D835="",$E835="",$F835="",$G835="",$H835="",$I835="",$J835="",$K835="",$L835=""),"",IF($B835="Female",1/(1+EXP(-SUMPRODUCT(Engine!$C$26530:$C$26561,INDIRECT("Coefficients!$D$2:$D$33")))),1/(1+EXP(-SUMPRODUCT(Engine!$C$26530:$C$26561,INDIRECT("Coefficients!$E$2:$E$33"))))))</f>
      </c>
      <c r="R835" s="8">
        <f>IF(OR($B835="",$C835="",$D835="",$E835="",$F835="",$G835="",$H835="",$I835="",$J835="",$K835="",$L835=""),"",IF($B835="Female",1/(1+EXP(-SUMPRODUCT(Engine!$C$26530:$C$26561,INDIRECT("Coefficients!$F$2:$F$33")))),1/(1+EXP(-SUMPRODUCT(Engine!$C$26530:$C$26561,INDIRECT("Coefficients!$G$2:$G$33"))))))</f>
      </c>
      <c r="S835" s="8">
        <f>IF(OR($B835="",$C835="",$D835="",$E835="",$F835="",$G835="",$H835="",$I835="",$J835="",$K835="",$L835=""),"",IF($B835="Female",1/(1+EXP(-SUMPRODUCT(Engine!$C$26530:$C$26561,INDIRECT("Coefficients!$H$2:$H$33")))),1/(1+EXP(-SUMPRODUCT(Engine!$C$26530:$C$26561,INDIRECT("Coefficients!$I$2:$I$33"))))))</f>
      </c>
      <c r="T835" s="8">
        <f>IF(OR($B835="",$C835="",$D835="",$E835="",$F835="",$G835="",$H835="",$I835="",$J835="",$K835="",$L835=""),"",IF($B835="Female",1/(1+EXP(-SUMPRODUCT(Engine!$C$26530:$C$26561,INDIRECT("Coefficients!$J$2:$J$33")))),1/(1+EXP(-SUMPRODUCT(Engine!$C$26530:$C$26561,INDIRECT("Coefficients!$K$2:$K$33"))))))</f>
      </c>
      <c r="U835" s="8">
        <f>IF(OR($B835="",$C835="",$D835="",$E835="",$F835="",$G835="",$H835="",$I835="",$J835="",$K835="",$L835=""),"",IF($B835="Female",1/(1+EXP(-SUMPRODUCT(Engine!$C$26530:$C$26561,INDIRECT("Coefficients!$L$2:$L$33")))),1/(1+EXP(-SUMPRODUCT(Engine!$C$26530:$C$26561,INDIRECT("Coefficients!$M$2:$M$33"))))))</f>
      </c>
      <c r="V835" s="8">
        <f>IF(OR($B835="",$C835="",$D835="",$E835="",$F835="",$G835="",$H835="",$I835="",$J835="",$K835="",$L835=""),"",IF($B835="Female",1/(1+EXP(-SUMPRODUCT(Engine!$C$26530:$C$26561,INDIRECT("Coefficients!$N$2:$N$33")))),1/(1+EXP(-SUMPRODUCT(Engine!$C$26530:$C$26561,INDIRECT("Coefficients!$O$2:$O$33"))))))</f>
      </c>
      <c r="W835" s="8">
        <f>IF(OR($B835="",$C835="",$D835="",$E835="",$F835="",$G835="",$H835="",$I835="",$J835="",$K835="",$L835=""),"",IF($B835="Female",1/(1+EXP(-SUMPRODUCT(Engine!$C$26530:$C$26561,INDIRECT("Coefficients!$P$2:$P$33")))),1/(1+EXP(-SUMPRODUCT(Engine!$C$26530:$C$26561,INDIRECT("Coefficients!$Q$2:$Q$33"))))))</f>
      </c>
      <c r="X835" s="8">
        <f>IF(OR($B835="",$C835="",$D835="",$E835="",$F835="",$G835="",$H835="",$I835="",$J835="",$K835="",$L835=""),"",IF($B835="Female",1/(1+EXP(-SUMPRODUCT(Engine!$C$26530:$C$26561,INDIRECT("Coefficients!$R$2:$R$33")))),1/(1+EXP(-SUMPRODUCT(Engine!$C$26530:$C$26561,INDIRECT("Coefficients!$S$2:$S$33"))))))</f>
      </c>
      <c r="Y835" s="8">
        <f>IF(OR($B835="",$C835="",$D835="",$E835="",$F835="",$G835="",$H835="",$I835="",$J835="",$K835="",$L835=""),"",IF($B835="Female",1/(1+EXP(-SUMPRODUCT(Engine!$C$26530:$C$26561,INDIRECT("Coefficients!$T$2:$T$33")))),1/(1+EXP(-SUMPRODUCT(Engine!$C$26530:$C$26561,INDIRECT("Coefficients!$U$2:$U$33"))))))</f>
      </c>
      <c r="Z835" s="8">
        <f>IF(OR($B835="",$C835="",$D835="",$E835="",$F835="",$G835="",$H835="",$I835="",$J835="",$K835="",$L835=""),"",IF($B835="Female",1/(1+EXP(-SUMPRODUCT(Engine!$C$26530:$C$26561,INDIRECT("Coefficients!$V$2:$V$33")))),1/(1+EXP(-SUMPRODUCT(Engine!$C$26530:$C$26561,INDIRECT("Coefficients!$W$2:$W$33"))))))</f>
      </c>
      <c r="AA835" s="8">
        <f>IF(OR($B835="",$C835="",$D835="",$E835="",$F835="",$G835="",$H835="",$I835="",$J835="",$K835="",$L835=""),"",IF($B835="Female",1/(1+EXP(-SUMPRODUCT(Engine!$C$26530:$C$26561,INDIRECT("Coefficients!$X$2:$X$33")))),1/(1+EXP(-SUMPRODUCT(Engine!$C$26530:$C$26561,INDIRECT("Coefficients!$Y$2:$Y$33"))))))</f>
      </c>
      <c r="AB835" s="8">
        <f>IF(OR($B835="",$C835="",$D835="",$E835="",$F835="",$G835="",$H835="",$I835="",$J835="",$K835="",$L835=""),"",IF($B835="Female",1/(1+EXP(-SUMPRODUCT(Engine!$C$26530:$C$26561,INDIRECT("Coefficients!$Z$2:$Z$33")))),1/(1+EXP(-SUMPRODUCT(Engine!$C$26530:$C$26561,INDIRECT("Coefficients!$AA$2:$AA$33"))))))</f>
      </c>
      <c r="AC835" s="8">
        <f>IF(OR($B835="",$C835="",$D835="",$E835="",$F835="",$G835="",$H835="",$I835="",$J835="",$K835="",$L835=""),"",IF($B835="Female",1/(1+EXP(-SUMPRODUCT(Engine!$C$26530:$C$26561,INDIRECT("Coefficients!$AB$2:$AB$33")))),1/(1+EXP(-SUMPRODUCT(Engine!$C$26530:$C$26561,INDIRECT("Coefficients!$AC$2:$AC$33"))))))</f>
      </c>
      <c r="AD835" s="8">
        <f>IF(OR($B835="",$C835="",$D835="",$E835="",$F835="",$G835="",$H835="",$I835="",$J835="",$K835="",$L835=""),"",IF($B835="Female",1/(1+EXP(-SUMPRODUCT(Engine!$C$26530:$C$26561,INDIRECT("Coefficients!$AD$2:$AD$33")))),1/(1+EXP(-SUMPRODUCT(Engine!$C$26530:$C$26561,INDIRECT("Coefficients!$AE$2:$AE$33"))))))</f>
      </c>
      <c r="AE835" s="8">
        <f>IF(OR($B835="",$C835="",$D835="",$E835="",$F835="",$G835="",$H835="",$I835="",$J835="",$K835="",$L835=""),"",IF($B835="Female",1/(1+EXP(-SUMPRODUCT(Engine!$C$26530:$C$26561,INDIRECT("Coefficients!$AF$2:$AF$33")))),1/(1+EXP(-SUMPRODUCT(Engine!$C$26530:$C$26561,INDIRECT("Coefficients!$AG$2:$AG$33"))))))</f>
      </c>
      <c r="AF835" s="8">
        <f>IF(OR($B835="",$C835="",$D835="",$E835="",$F835="",$G835="",$H835="",$I835="",$J835="",$K835="",$L835=""),"",IF($B835="Female",1/(1+EXP(-SUMPRODUCT(Engine!$C$26530:$C$26561,INDIRECT("Coefficients!$AH$2:$AH$33")))),1/(1+EXP(-SUMPRODUCT(Engine!$C$26530:$C$26561,INDIRECT("Coefficients!$AI$2:$AI$33"))))))</f>
      </c>
      <c r="AG835" s="8">
        <f>IF(OR($B835="",$C835="",$D835="",$E835="",$F835="",$G835="",$H835="",$I835="",$J835="",$K835="",$L835=""),"",IF($B835="Female",1/(1+EXP(-SUMPRODUCT(Engine!$C$26530:$C$26561,INDIRECT("Coefficients!$AJ$2:$AJ$33")))),1/(1+EXP(-SUMPRODUCT(Engine!$C$26530:$C$26561,INDIRECT("Coefficients!$AK$2:$AK$33"))))))</f>
      </c>
      <c r="AH835" s="8">
        <f>IF(OR($B835="",$C835="",$D835="",$E835="",$F835="",$G835="",$H835="",$I835="",$J835="",$K835="",$L835=""),"",IF($B835="Female",1/(1+EXP(-SUMPRODUCT(Engine!$C$26530:$C$26561,INDIRECT("Coefficients!$AL$2:$AL$33")))),1/(1+EXP(-SUMPRODUCT(Engine!$C$26530:$C$26561,INDIRECT("Coefficients!$AM$2:$AM$33"))))))</f>
      </c>
      <c r="AI835" s="8">
        <f>IF(OR($B835="",$C835="",$D835="",$E835="",$F835="",$G835="",$H835="",$I835="",$J835="",$K835="",$L835=""),"",IF($B835="Female",1/(1+EXP(-SUMPRODUCT(Engine!$C$26530:$C$26561,INDIRECT("Coefficients!$AN$2:$AN$33")))),1/(1+EXP(-SUMPRODUCT(Engine!$C$26530:$C$26561,INDIRECT("Coefficients!$AO$2:$AO$33"))))))</f>
      </c>
      <c r="AJ835" s="8">
        <f>IF(OR($B835="",$C835="",$D835="",$E835="",$F835="",$G835="",$H835="",$I835="",$J835="",$K835="",$L835=""),"",IF($B835="Female",1/(1+EXP(-SUMPRODUCT(Engine!$C$26530:$C$26561,INDIRECT("Coefficients!$AP$2:$AP$33")))),1/(1+EXP(-SUMPRODUCT(Engine!$C$26530:$C$26561,INDIRECT("Coefficients!$AQ$2:$AQ$33"))))))</f>
      </c>
      <c r="AK835" s="8">
        <f>IF(OR($B835="",$C835="",$D835="",$E835="",$F835="",$G835="",$H835="",$I835="",$J835="",$K835="",$L835=""),"",IF($B835="Female",1/(1+EXP(-SUMPRODUCT(Engine!$C$26530:$C$26561,INDIRECT("Coefficients!$AR$2:$AR$33")))),1/(1+EXP(-SUMPRODUCT(Engine!$C$26530:$C$26561,INDIRECT("Coefficients!$AS$2:$AS$33"))))))</f>
      </c>
      <c r="AL835" s="8">
        <f>IF(OR($B835="",$C835="",$D835="",$E835="",$F835="",$G835="",$H835="",$I835="",$J835="",$K835="",$L835=""),"",IF($B835="Female",1/(1+EXP(-SUMPRODUCT(Engine!$C$26530:$C$26561,INDIRECT("Coefficients!$AT$2:$AT$33")))),1/(1+EXP(-SUMPRODUCT(Engine!$C$26530:$C$26561,INDIRECT("Coefficients!$AU$2:$AU$33"))))))</f>
      </c>
      <c r="AM835" s="8">
        <f>IF(OR($B835="",$C835="",$D835="",$E835="",$F835="",$G835="",$H835="",$I835="",$J835="",$K835="",$L835=""),"",IF($B835="Female",1/(1+EXP(-SUMPRODUCT(Engine!$C$26530:$C$26561,INDIRECT("Coefficients!$AV$2:$AV$33")))),1/(1+EXP(-SUMPRODUCT(Engine!$C$26530:$C$26561,INDIRECT("Coefficients!$AW$2:$AW$33"))))))</f>
      </c>
      <c r="AN835" s="8">
        <f>IF(OR($B835="",$C835="",$D835="",$E835="",$F835="",$G835="",$H835="",$I835="",$J835="",$K835="",$L835=""),"",IF($B835="Female",1/(1+EXP(-SUMPRODUCT(Engine!$C$26530:$C$26561,INDIRECT("Coefficients!$AX$2:$AX$33")))),1/(1+EXP(-SUMPRODUCT(Engine!$C$26530:$C$26561,INDIRECT("Coefficients!$AY$2:$AY$33"))))))</f>
      </c>
      <c r="AO835" s="8">
        <f>IF(OR($B835="",$C835="",$D835="",$E835="",$F835="",$G835="",$H835="",$I835="",$J835="",$K835="",$L835=""),"",IF($B835="Female",1/(1+EXP(-SUMPRODUCT(Engine!$C$26530:$C$26561,INDIRECT("Coefficients!$AZ$2:$AZ$33")))),1/(1+EXP(-SUMPRODUCT(Engine!$C$26530:$C$26561,INDIRECT("Coefficients!$BA$2:$BA$33"))))))</f>
      </c>
      <c r="AP835" s="8">
        <f>IF(OR($B835="",$C835="",$D835="",$E835="",$F835="",$G835="",$H835="",$I835="",$J835="",$K835="",$L835=""),"",IF($B835="Female",1/(1+EXP(-SUMPRODUCT(Engine!$C$26530:$C$26561,INDIRECT("Coefficients!$BB$2:$BB$33")))),1/(1+EXP(-SUMPRODUCT(Engine!$C$26530:$C$26561,INDIRECT("Coefficients!$BC$2:$BC$33"))))))</f>
      </c>
      <c r="AQ835" s="8">
        <f>IF(OR($B835="",$C835="",$D835="",$E835="",$F835="",$G835="",$H835="",$I835="",$J835="",$K835="",$L835=""),"",IF($B835="Female",1/(1+EXP(-SUMPRODUCT(Engine!$C$26530:$C$26561,INDIRECT("Coefficients!$BD$2:$BD$33")))),1/(1+EXP(-SUMPRODUCT(Engine!$C$26530:$C$26561,INDIRECT("Coefficients!$BE$2:$BE$33"))))))</f>
      </c>
      <c r="AR835" s="8">
        <f>IF(OR($B835="",$C835="",$D835="",$E835="",$F835="",$G835="",$H835="",$I835="",$J835="",$K835="",$L835=""),"",IF($B835="Female",1/(1+EXP(-SUMPRODUCT(Engine!$C$26530:$C$26561,INDIRECT("Coefficients!$BF$2:$BF$33")))),1/(1+EXP(-SUMPRODUCT(Engine!$C$26530:$C$26561,INDIRECT("Coefficients!$BG$2:$BG$33"))))))</f>
      </c>
      <c r="AS835" s="8">
        <f>IF(OR($B835="",$C835="",$D835="",$E835="",$F835="",$G835="",$H835="",$I835="",$J835="",$K835="",$L835=""),"",IF($B835="Female",1/(1+EXP(-SUMPRODUCT(Engine!$C$26530:$C$26561,INDIRECT("Coefficients!$BH$2:$BH$33")))),1/(1+EXP(-SUMPRODUCT(Engine!$C$26530:$C$26561,INDIRECT("Coefficients!$BI$2:$BI$33"))))))</f>
      </c>
      <c r="AT835" s="8">
        <f>IF(OR($B835="",$C835="",$D835="",$E835="",$F835="",$G835="",$H835="",$I835="",$J835="",$K835="",$L835=""),"",IF($B835="Female",1/(1+EXP(-SUMPRODUCT(Engine!$C$26530:$C$26561,INDIRECT("Coefficients!$BJ$2:$BJ$33")))),1/(1+EXP(-SUMPRODUCT(Engine!$C$26530:$C$26561,INDIRECT("Coefficients!$BK$2:$BK$33"))))))</f>
      </c>
      <c r="AU835" s="8">
        <f>IF(OR($B835="",$C835="",$D835="",$E835="",$F835="",$G835="",$H835="",$I835="",$J835="",$K835="",$L835=""),"",IF($B835="Female",1/(1+EXP(-SUMPRODUCT(Engine!$C$26530:$C$26561,INDIRECT("Coefficients!$BL$2:$BL$33")))),1/(1+EXP(-SUMPRODUCT(Engine!$C$26530:$C$26561,INDIRECT("Coefficients!$BM$2:$BM$33"))))))</f>
      </c>
      <c r="AV835" s="8">
        <f>IF(OR($B835="",$C835="",$D835="",$E835="",$F835="",$G835="",$H835="",$I835="",$J835="",$K835="",$L835=""),"",IF($B835="Female",1/(1+EXP(-SUMPRODUCT(Engine!$C$26530:$C$26561,INDIRECT("Coefficients!$BN$2:$BN$33")))),1/(1+EXP(-SUMPRODUCT(Engine!$C$26530:$C$26561,INDIRECT("Coefficients!$BO$2:$BO$33"))))))</f>
      </c>
      <c r="AW835" s="8">
        <f>IF(OR($B835="",$C835="",$D835="",$E835="",$F835="",$G835="",$H835="",$I835="",$J835="",$K835="",$L835=""),"",IF($B835="Female",1/(1+EXP(-SUMPRODUCT(Engine!$C$26530:$C$26561,INDIRECT("Coefficients!$BP$2:$BP$33")))),1/(1+EXP(-SUMPRODUCT(Engine!$C$26530:$C$26561,INDIRECT("Coefficients!$BQ$2:$BQ$33"))))))</f>
      </c>
      <c r="AX835" s="8">
        <f>IF(OR($B835="",$C835="",$D835="",$E835="",$F835="",$G835="",$H835="",$I835="",$J835="",$K835="",$L835=""),"",IF($B835="Female",1/(1+EXP(-SUMPRODUCT(Engine!$C$26530:$C$26561,INDIRECT("Coefficients!$BR$2:$BR$33")))),1/(1+EXP(-SUMPRODUCT(Engine!$C$26530:$C$26561,INDIRECT("Coefficients!$BS$2:$BS$33"))))))</f>
      </c>
      <c r="AY835" s="8">
        <f>IF(OR($B835="",$C835="",$D835="",$E835="",$F835="",$G835="",$H835="",$I835="",$J835="",$K835="",$L835=""),"",IF($B835="Female",1/(1+EXP(-SUMPRODUCT(Engine!$C$26530:$C$26561,INDIRECT("Coefficients!$BT$2:$BT$33")))),1/(1+EXP(-SUMPRODUCT(Engine!$C$26530:$C$26561,INDIRECT("Coefficients!$BU$2:$BU$33"))))))</f>
      </c>
      <c r="AZ835" s="8">
        <f>IF(OR($B835="",$C835="",$D835="",$E835="",$F835="",$G835="",$H835="",$I835="",$J835="",$K835="",$L835=""),"",IF($B835="Female",1/(1+EXP(-SUMPRODUCT(Engine!$C$26530:$C$26561,INDIRECT("Coefficients!$BV$2:$BV$33")))),1/(1+EXP(-SUMPRODUCT(Engine!$C$26530:$C$26561,INDIRECT("Coefficients!$BW$2:$BW$33"))))))</f>
      </c>
      <c r="BA835" s="8">
        <f>IF(OR($B835="",$C835="",$D835="",$E835="",$F835="",$G835="",$H835="",$I835="",$J835="",$K835="",$L835=""),"",IF($B835="Female",1/(1+EXP(-SUMPRODUCT(Engine!$C$26530:$C$26561,INDIRECT("Coefficients!$BX$2:$BX$33")))),1/(1+EXP(-SUMPRODUCT(Engine!$C$26530:$C$26561,INDIRECT("Coefficients!$BY$2:$BY$33"))))))</f>
      </c>
      <c r="BB835" s="8">
        <f>IF(OR($B835="",$C835="",$D835="",$E835="",$F835="",$G835="",$H835="",$I835="",$J835="",$K835="",$L835=""),"",IF($B835="Female",1/(1+EXP(-SUMPRODUCT(Engine!$C$26530:$C$26561,INDIRECT("Coefficients!$BZ$2:$BZ$33")))),1/(1+EXP(-SUMPRODUCT(Engine!$C$26530:$C$26561,INDIRECT("Coefficients!$CA$2:$CA$33"))))))</f>
      </c>
      <c r="BC835" s="8">
        <f>IF(OR($B835="",$C835="",$D835="",$E835="",$F835="",$G835="",$H835="",$I835="",$J835="",$K835="",$L835=""),"",IF($B835="Female",1/(1+EXP(-SUMPRODUCT(Engine!$C$26530:$C$26561,INDIRECT("Coefficients!$CB$2:$CB$33")))),1/(1+EXP(-SUMPRODUCT(Engine!$C$26530:$C$26561,INDIRECT("Coefficients!$CC$2:$CC$33"))))))</f>
      </c>
      <c r="BD835" s="8">
        <f>IF(OR($B835="",$C835="",$D835="",$E835="",$F835="",$G835="",$H835="",$I835="",$J835="",$K835="",$L835=""),"",IF($B835="Female",1/(1+EXP(-SUMPRODUCT(Engine!$C$26530:$C$26561,INDIRECT("Coefficients!$CD$2:$CD$33")))),1/(1+EXP(-SUMPRODUCT(Engine!$C$26530:$C$26561,INDIRECT("Coefficients!$CE$2:$CE$33"))))))</f>
      </c>
      <c r="BE835" s="8">
        <f>IF(OR($B835="",$C835="",$D835="",$E835="",$F835="",$G835="",$H835="",$I835="",$J835="",$K835="",$L835=""),"",IF($B835="Female",1/(1+EXP(-SUMPRODUCT(Engine!$C$26530:$C$26561,INDIRECT("Coefficients!$CF$2:$CF$33")))),1/(1+EXP(-SUMPRODUCT(Engine!$C$26530:$C$26561,INDIRECT("Coefficients!$CG$2:$CG$33"))))))</f>
      </c>
      <c r="BF835" s="8">
        <f>IF(OR($B835="",$C835="",$D835="",$E835="",$F835="",$G835="",$H835="",$I835="",$J835="",$K835="",$L835=""),"",IF($B835="Female",1/(1+EXP(-SUMPRODUCT(Engine!$C$26530:$C$26561,INDIRECT("Coefficients!$CH$2:$CH$33")))),1/(1+EXP(-SUMPRODUCT(Engine!$C$26530:$C$26561,INDIRECT("Coefficients!$CI$2:$CI$33"))))))</f>
      </c>
      <c r="BG835" s="8">
        <f>IF(OR($B835="",$C835="",$D835="",$E835="",$F835="",$G835="",$H835="",$I835="",$J835="",$K835="",$L835=""),"",IF($B835="Female",1/(1+EXP(-SUMPRODUCT(Engine!$C$26530:$C$26561,INDIRECT("Coefficients!$CJ$2:$CJ$33")))),1/(1+EXP(-SUMPRODUCT(Engine!$C$26530:$C$26561,INDIRECT("Coefficients!$CK$2:$CK$33"))))))</f>
      </c>
      <c r="BH835" s="8">
        <f>IF(OR($B835="",$C835="",$D835="",$E835="",$F835="",$G835="",$H835="",$I835="",$J835="",$K835="",$L835=""),"",IF($B835="Female",1/(1+EXP(-SUMPRODUCT(Engine!$C$26530:$C$26561,INDIRECT("Coefficients!$CL$2:$CL$33")))),1/(1+EXP(-SUMPRODUCT(Engine!$C$26530:$C$26561,INDIRECT("Coefficients!$CM$2:$CM$33"))))))</f>
      </c>
      <c r="BI835" s="8">
        <f>IF(OR($B835="",$C835="",$D835="",$E835="",$F835="",$G835="",$H835="",$I835="",$J835="",$K835="",$L835=""),"",IF($B835="Female",1/(1+EXP(-SUMPRODUCT(Engine!$C$26530:$C$26561,INDIRECT("Coefficients!$CN$2:$CN$33")))),1/(1+EXP(-SUMPRODUCT(Engine!$C$26530:$C$26561,INDIRECT("Coefficients!$CO$2:$CO$33"))))))</f>
      </c>
      <c r="BJ835" s="8">
        <f>IF(OR($B835="",$C835="",$D835="",$E835="",$F835="",$G835="",$H835="",$I835="",$J835="",$K835="",$L835=""),"",IF($B835="Female",1/(1+EXP(-SUMPRODUCT(Engine!$C$26530:$C$26561,INDIRECT("Coefficients!$CP$2:$CP$33")))),1/(1+EXP(-SUMPRODUCT(Engine!$C$26530:$C$26561,INDIRECT("Coefficients!$CQ$2:$CQ$33"))))))</f>
      </c>
      <c r="BK835" s="8">
        <f>IF(OR($B835="",$C835="",$D835="",$E835="",$F835="",$G835="",$H835="",$I835="",$J835="",$K835="",$L835=""),"",IF($B835="Female",1/(1+EXP(-SUMPRODUCT(Engine!$C$26530:$C$26561,INDIRECT("Coefficients!$CR$2:$CR$33")))),1/(1+EXP(-SUMPRODUCT(Engine!$C$26530:$C$26561,INDIRECT("Coefficients!$CS$2:$CS$33"))))))</f>
      </c>
      <c r="BL835" s="8">
        <f>IF(OR($B835="",$C835="",$D835="",$E835="",$F835="",$G835="",$H835="",$I835="",$J835="",$K835="",$L835=""),"",IF($B835="Female",1/(1+EXP(-SUMPRODUCT(Engine!$C$26530:$C$26561,INDIRECT("Coefficients!$CT$2:$CT$33")))),1/(1+EXP(-SUMPRODUCT(Engine!$C$26530:$C$26561,INDIRECT("Coefficients!$CU$2:$CU$33"))))))</f>
      </c>
      <c r="BM835" s="8">
        <f>IF(OR($B835="",$C835="",$D835="",$E835="",$F835="",$G835="",$H835="",$I835="",$J835="",$K835="",$L835=""),"",IF($B835="Female",1/(1+EXP(-SUMPRODUCT(Engine!$C$26530:$C$26561,INDIRECT("Coefficients!$CV$2:$CV$33")))),1/(1+EXP(-SUMPRODUCT(Engine!$C$26530:$C$26561,INDIRECT("Coefficients!$CW$2:$CW$33"))))))</f>
      </c>
    </row>
    <row r="836" spans="1:6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8">
        <f>IF(OR($B836="",$C836="",$D836="",$E836="",$F836="",$G836="",$H836="",$I836="",$J836="",$K836="",$L836=""),"",IF($B836="Female",1/(1+EXP(-SUMPRODUCT(Engine!$C$26562:$C$26593,INDIRECT("Coefficients!$B$2:$B$33")))),1/(1+EXP(-SUMPRODUCT(Engine!$C$26562:$C$26593,INDIRECT("Coefficients!$C$2:$C$33"))))))</f>
      </c>
      <c r="Q836" s="8">
        <f>IF(OR($B836="",$C836="",$D836="",$E836="",$F836="",$G836="",$H836="",$I836="",$J836="",$K836="",$L836=""),"",IF($B836="Female",1/(1+EXP(-SUMPRODUCT(Engine!$C$26562:$C$26593,INDIRECT("Coefficients!$D$2:$D$33")))),1/(1+EXP(-SUMPRODUCT(Engine!$C$26562:$C$26593,INDIRECT("Coefficients!$E$2:$E$33"))))))</f>
      </c>
      <c r="R836" s="8">
        <f>IF(OR($B836="",$C836="",$D836="",$E836="",$F836="",$G836="",$H836="",$I836="",$J836="",$K836="",$L836=""),"",IF($B836="Female",1/(1+EXP(-SUMPRODUCT(Engine!$C$26562:$C$26593,INDIRECT("Coefficients!$F$2:$F$33")))),1/(1+EXP(-SUMPRODUCT(Engine!$C$26562:$C$26593,INDIRECT("Coefficients!$G$2:$G$33"))))))</f>
      </c>
      <c r="S836" s="8">
        <f>IF(OR($B836="",$C836="",$D836="",$E836="",$F836="",$G836="",$H836="",$I836="",$J836="",$K836="",$L836=""),"",IF($B836="Female",1/(1+EXP(-SUMPRODUCT(Engine!$C$26562:$C$26593,INDIRECT("Coefficients!$H$2:$H$33")))),1/(1+EXP(-SUMPRODUCT(Engine!$C$26562:$C$26593,INDIRECT("Coefficients!$I$2:$I$33"))))))</f>
      </c>
      <c r="T836" s="8">
        <f>IF(OR($B836="",$C836="",$D836="",$E836="",$F836="",$G836="",$H836="",$I836="",$J836="",$K836="",$L836=""),"",IF($B836="Female",1/(1+EXP(-SUMPRODUCT(Engine!$C$26562:$C$26593,INDIRECT("Coefficients!$J$2:$J$33")))),1/(1+EXP(-SUMPRODUCT(Engine!$C$26562:$C$26593,INDIRECT("Coefficients!$K$2:$K$33"))))))</f>
      </c>
      <c r="U836" s="8">
        <f>IF(OR($B836="",$C836="",$D836="",$E836="",$F836="",$G836="",$H836="",$I836="",$J836="",$K836="",$L836=""),"",IF($B836="Female",1/(1+EXP(-SUMPRODUCT(Engine!$C$26562:$C$26593,INDIRECT("Coefficients!$L$2:$L$33")))),1/(1+EXP(-SUMPRODUCT(Engine!$C$26562:$C$26593,INDIRECT("Coefficients!$M$2:$M$33"))))))</f>
      </c>
      <c r="V836" s="8">
        <f>IF(OR($B836="",$C836="",$D836="",$E836="",$F836="",$G836="",$H836="",$I836="",$J836="",$K836="",$L836=""),"",IF($B836="Female",1/(1+EXP(-SUMPRODUCT(Engine!$C$26562:$C$26593,INDIRECT("Coefficients!$N$2:$N$33")))),1/(1+EXP(-SUMPRODUCT(Engine!$C$26562:$C$26593,INDIRECT("Coefficients!$O$2:$O$33"))))))</f>
      </c>
      <c r="W836" s="8">
        <f>IF(OR($B836="",$C836="",$D836="",$E836="",$F836="",$G836="",$H836="",$I836="",$J836="",$K836="",$L836=""),"",IF($B836="Female",1/(1+EXP(-SUMPRODUCT(Engine!$C$26562:$C$26593,INDIRECT("Coefficients!$P$2:$P$33")))),1/(1+EXP(-SUMPRODUCT(Engine!$C$26562:$C$26593,INDIRECT("Coefficients!$Q$2:$Q$33"))))))</f>
      </c>
      <c r="X836" s="8">
        <f>IF(OR($B836="",$C836="",$D836="",$E836="",$F836="",$G836="",$H836="",$I836="",$J836="",$K836="",$L836=""),"",IF($B836="Female",1/(1+EXP(-SUMPRODUCT(Engine!$C$26562:$C$26593,INDIRECT("Coefficients!$R$2:$R$33")))),1/(1+EXP(-SUMPRODUCT(Engine!$C$26562:$C$26593,INDIRECT("Coefficients!$S$2:$S$33"))))))</f>
      </c>
      <c r="Y836" s="8">
        <f>IF(OR($B836="",$C836="",$D836="",$E836="",$F836="",$G836="",$H836="",$I836="",$J836="",$K836="",$L836=""),"",IF($B836="Female",1/(1+EXP(-SUMPRODUCT(Engine!$C$26562:$C$26593,INDIRECT("Coefficients!$T$2:$T$33")))),1/(1+EXP(-SUMPRODUCT(Engine!$C$26562:$C$26593,INDIRECT("Coefficients!$U$2:$U$33"))))))</f>
      </c>
      <c r="Z836" s="8">
        <f>IF(OR($B836="",$C836="",$D836="",$E836="",$F836="",$G836="",$H836="",$I836="",$J836="",$K836="",$L836=""),"",IF($B836="Female",1/(1+EXP(-SUMPRODUCT(Engine!$C$26562:$C$26593,INDIRECT("Coefficients!$V$2:$V$33")))),1/(1+EXP(-SUMPRODUCT(Engine!$C$26562:$C$26593,INDIRECT("Coefficients!$W$2:$W$33"))))))</f>
      </c>
      <c r="AA836" s="8">
        <f>IF(OR($B836="",$C836="",$D836="",$E836="",$F836="",$G836="",$H836="",$I836="",$J836="",$K836="",$L836=""),"",IF($B836="Female",1/(1+EXP(-SUMPRODUCT(Engine!$C$26562:$C$26593,INDIRECT("Coefficients!$X$2:$X$33")))),1/(1+EXP(-SUMPRODUCT(Engine!$C$26562:$C$26593,INDIRECT("Coefficients!$Y$2:$Y$33"))))))</f>
      </c>
      <c r="AB836" s="8">
        <f>IF(OR($B836="",$C836="",$D836="",$E836="",$F836="",$G836="",$H836="",$I836="",$J836="",$K836="",$L836=""),"",IF($B836="Female",1/(1+EXP(-SUMPRODUCT(Engine!$C$26562:$C$26593,INDIRECT("Coefficients!$Z$2:$Z$33")))),1/(1+EXP(-SUMPRODUCT(Engine!$C$26562:$C$26593,INDIRECT("Coefficients!$AA$2:$AA$33"))))))</f>
      </c>
      <c r="AC836" s="8">
        <f>IF(OR($B836="",$C836="",$D836="",$E836="",$F836="",$G836="",$H836="",$I836="",$J836="",$K836="",$L836=""),"",IF($B836="Female",1/(1+EXP(-SUMPRODUCT(Engine!$C$26562:$C$26593,INDIRECT("Coefficients!$AB$2:$AB$33")))),1/(1+EXP(-SUMPRODUCT(Engine!$C$26562:$C$26593,INDIRECT("Coefficients!$AC$2:$AC$33"))))))</f>
      </c>
      <c r="AD836" s="8">
        <f>IF(OR($B836="",$C836="",$D836="",$E836="",$F836="",$G836="",$H836="",$I836="",$J836="",$K836="",$L836=""),"",IF($B836="Female",1/(1+EXP(-SUMPRODUCT(Engine!$C$26562:$C$26593,INDIRECT("Coefficients!$AD$2:$AD$33")))),1/(1+EXP(-SUMPRODUCT(Engine!$C$26562:$C$26593,INDIRECT("Coefficients!$AE$2:$AE$33"))))))</f>
      </c>
      <c r="AE836" s="8">
        <f>IF(OR($B836="",$C836="",$D836="",$E836="",$F836="",$G836="",$H836="",$I836="",$J836="",$K836="",$L836=""),"",IF($B836="Female",1/(1+EXP(-SUMPRODUCT(Engine!$C$26562:$C$26593,INDIRECT("Coefficients!$AF$2:$AF$33")))),1/(1+EXP(-SUMPRODUCT(Engine!$C$26562:$C$26593,INDIRECT("Coefficients!$AG$2:$AG$33"))))))</f>
      </c>
      <c r="AF836" s="8">
        <f>IF(OR($B836="",$C836="",$D836="",$E836="",$F836="",$G836="",$H836="",$I836="",$J836="",$K836="",$L836=""),"",IF($B836="Female",1/(1+EXP(-SUMPRODUCT(Engine!$C$26562:$C$26593,INDIRECT("Coefficients!$AH$2:$AH$33")))),1/(1+EXP(-SUMPRODUCT(Engine!$C$26562:$C$26593,INDIRECT("Coefficients!$AI$2:$AI$33"))))))</f>
      </c>
      <c r="AG836" s="8">
        <f>IF(OR($B836="",$C836="",$D836="",$E836="",$F836="",$G836="",$H836="",$I836="",$J836="",$K836="",$L836=""),"",IF($B836="Female",1/(1+EXP(-SUMPRODUCT(Engine!$C$26562:$C$26593,INDIRECT("Coefficients!$AJ$2:$AJ$33")))),1/(1+EXP(-SUMPRODUCT(Engine!$C$26562:$C$26593,INDIRECT("Coefficients!$AK$2:$AK$33"))))))</f>
      </c>
      <c r="AH836" s="8">
        <f>IF(OR($B836="",$C836="",$D836="",$E836="",$F836="",$G836="",$H836="",$I836="",$J836="",$K836="",$L836=""),"",IF($B836="Female",1/(1+EXP(-SUMPRODUCT(Engine!$C$26562:$C$26593,INDIRECT("Coefficients!$AL$2:$AL$33")))),1/(1+EXP(-SUMPRODUCT(Engine!$C$26562:$C$26593,INDIRECT("Coefficients!$AM$2:$AM$33"))))))</f>
      </c>
      <c r="AI836" s="8">
        <f>IF(OR($B836="",$C836="",$D836="",$E836="",$F836="",$G836="",$H836="",$I836="",$J836="",$K836="",$L836=""),"",IF($B836="Female",1/(1+EXP(-SUMPRODUCT(Engine!$C$26562:$C$26593,INDIRECT("Coefficients!$AN$2:$AN$33")))),1/(1+EXP(-SUMPRODUCT(Engine!$C$26562:$C$26593,INDIRECT("Coefficients!$AO$2:$AO$33"))))))</f>
      </c>
      <c r="AJ836" s="8">
        <f>IF(OR($B836="",$C836="",$D836="",$E836="",$F836="",$G836="",$H836="",$I836="",$J836="",$K836="",$L836=""),"",IF($B836="Female",1/(1+EXP(-SUMPRODUCT(Engine!$C$26562:$C$26593,INDIRECT("Coefficients!$AP$2:$AP$33")))),1/(1+EXP(-SUMPRODUCT(Engine!$C$26562:$C$26593,INDIRECT("Coefficients!$AQ$2:$AQ$33"))))))</f>
      </c>
      <c r="AK836" s="8">
        <f>IF(OR($B836="",$C836="",$D836="",$E836="",$F836="",$G836="",$H836="",$I836="",$J836="",$K836="",$L836=""),"",IF($B836="Female",1/(1+EXP(-SUMPRODUCT(Engine!$C$26562:$C$26593,INDIRECT("Coefficients!$AR$2:$AR$33")))),1/(1+EXP(-SUMPRODUCT(Engine!$C$26562:$C$26593,INDIRECT("Coefficients!$AS$2:$AS$33"))))))</f>
      </c>
      <c r="AL836" s="8">
        <f>IF(OR($B836="",$C836="",$D836="",$E836="",$F836="",$G836="",$H836="",$I836="",$J836="",$K836="",$L836=""),"",IF($B836="Female",1/(1+EXP(-SUMPRODUCT(Engine!$C$26562:$C$26593,INDIRECT("Coefficients!$AT$2:$AT$33")))),1/(1+EXP(-SUMPRODUCT(Engine!$C$26562:$C$26593,INDIRECT("Coefficients!$AU$2:$AU$33"))))))</f>
      </c>
      <c r="AM836" s="8">
        <f>IF(OR($B836="",$C836="",$D836="",$E836="",$F836="",$G836="",$H836="",$I836="",$J836="",$K836="",$L836=""),"",IF($B836="Female",1/(1+EXP(-SUMPRODUCT(Engine!$C$26562:$C$26593,INDIRECT("Coefficients!$AV$2:$AV$33")))),1/(1+EXP(-SUMPRODUCT(Engine!$C$26562:$C$26593,INDIRECT("Coefficients!$AW$2:$AW$33"))))))</f>
      </c>
      <c r="AN836" s="8">
        <f>IF(OR($B836="",$C836="",$D836="",$E836="",$F836="",$G836="",$H836="",$I836="",$J836="",$K836="",$L836=""),"",IF($B836="Female",1/(1+EXP(-SUMPRODUCT(Engine!$C$26562:$C$26593,INDIRECT("Coefficients!$AX$2:$AX$33")))),1/(1+EXP(-SUMPRODUCT(Engine!$C$26562:$C$26593,INDIRECT("Coefficients!$AY$2:$AY$33"))))))</f>
      </c>
      <c r="AO836" s="8">
        <f>IF(OR($B836="",$C836="",$D836="",$E836="",$F836="",$G836="",$H836="",$I836="",$J836="",$K836="",$L836=""),"",IF($B836="Female",1/(1+EXP(-SUMPRODUCT(Engine!$C$26562:$C$26593,INDIRECT("Coefficients!$AZ$2:$AZ$33")))),1/(1+EXP(-SUMPRODUCT(Engine!$C$26562:$C$26593,INDIRECT("Coefficients!$BA$2:$BA$33"))))))</f>
      </c>
      <c r="AP836" s="8">
        <f>IF(OR($B836="",$C836="",$D836="",$E836="",$F836="",$G836="",$H836="",$I836="",$J836="",$K836="",$L836=""),"",IF($B836="Female",1/(1+EXP(-SUMPRODUCT(Engine!$C$26562:$C$26593,INDIRECT("Coefficients!$BB$2:$BB$33")))),1/(1+EXP(-SUMPRODUCT(Engine!$C$26562:$C$26593,INDIRECT("Coefficients!$BC$2:$BC$33"))))))</f>
      </c>
      <c r="AQ836" s="8">
        <f>IF(OR($B836="",$C836="",$D836="",$E836="",$F836="",$G836="",$H836="",$I836="",$J836="",$K836="",$L836=""),"",IF($B836="Female",1/(1+EXP(-SUMPRODUCT(Engine!$C$26562:$C$26593,INDIRECT("Coefficients!$BD$2:$BD$33")))),1/(1+EXP(-SUMPRODUCT(Engine!$C$26562:$C$26593,INDIRECT("Coefficients!$BE$2:$BE$33"))))))</f>
      </c>
      <c r="AR836" s="8">
        <f>IF(OR($B836="",$C836="",$D836="",$E836="",$F836="",$G836="",$H836="",$I836="",$J836="",$K836="",$L836=""),"",IF($B836="Female",1/(1+EXP(-SUMPRODUCT(Engine!$C$26562:$C$26593,INDIRECT("Coefficients!$BF$2:$BF$33")))),1/(1+EXP(-SUMPRODUCT(Engine!$C$26562:$C$26593,INDIRECT("Coefficients!$BG$2:$BG$33"))))))</f>
      </c>
      <c r="AS836" s="8">
        <f>IF(OR($B836="",$C836="",$D836="",$E836="",$F836="",$G836="",$H836="",$I836="",$J836="",$K836="",$L836=""),"",IF($B836="Female",1/(1+EXP(-SUMPRODUCT(Engine!$C$26562:$C$26593,INDIRECT("Coefficients!$BH$2:$BH$33")))),1/(1+EXP(-SUMPRODUCT(Engine!$C$26562:$C$26593,INDIRECT("Coefficients!$BI$2:$BI$33"))))))</f>
      </c>
      <c r="AT836" s="8">
        <f>IF(OR($B836="",$C836="",$D836="",$E836="",$F836="",$G836="",$H836="",$I836="",$J836="",$K836="",$L836=""),"",IF($B836="Female",1/(1+EXP(-SUMPRODUCT(Engine!$C$26562:$C$26593,INDIRECT("Coefficients!$BJ$2:$BJ$33")))),1/(1+EXP(-SUMPRODUCT(Engine!$C$26562:$C$26593,INDIRECT("Coefficients!$BK$2:$BK$33"))))))</f>
      </c>
      <c r="AU836" s="8">
        <f>IF(OR($B836="",$C836="",$D836="",$E836="",$F836="",$G836="",$H836="",$I836="",$J836="",$K836="",$L836=""),"",IF($B836="Female",1/(1+EXP(-SUMPRODUCT(Engine!$C$26562:$C$26593,INDIRECT("Coefficients!$BL$2:$BL$33")))),1/(1+EXP(-SUMPRODUCT(Engine!$C$26562:$C$26593,INDIRECT("Coefficients!$BM$2:$BM$33"))))))</f>
      </c>
      <c r="AV836" s="8">
        <f>IF(OR($B836="",$C836="",$D836="",$E836="",$F836="",$G836="",$H836="",$I836="",$J836="",$K836="",$L836=""),"",IF($B836="Female",1/(1+EXP(-SUMPRODUCT(Engine!$C$26562:$C$26593,INDIRECT("Coefficients!$BN$2:$BN$33")))),1/(1+EXP(-SUMPRODUCT(Engine!$C$26562:$C$26593,INDIRECT("Coefficients!$BO$2:$BO$33"))))))</f>
      </c>
      <c r="AW836" s="8">
        <f>IF(OR($B836="",$C836="",$D836="",$E836="",$F836="",$G836="",$H836="",$I836="",$J836="",$K836="",$L836=""),"",IF($B836="Female",1/(1+EXP(-SUMPRODUCT(Engine!$C$26562:$C$26593,INDIRECT("Coefficients!$BP$2:$BP$33")))),1/(1+EXP(-SUMPRODUCT(Engine!$C$26562:$C$26593,INDIRECT("Coefficients!$BQ$2:$BQ$33"))))))</f>
      </c>
      <c r="AX836" s="8">
        <f>IF(OR($B836="",$C836="",$D836="",$E836="",$F836="",$G836="",$H836="",$I836="",$J836="",$K836="",$L836=""),"",IF($B836="Female",1/(1+EXP(-SUMPRODUCT(Engine!$C$26562:$C$26593,INDIRECT("Coefficients!$BR$2:$BR$33")))),1/(1+EXP(-SUMPRODUCT(Engine!$C$26562:$C$26593,INDIRECT("Coefficients!$BS$2:$BS$33"))))))</f>
      </c>
      <c r="AY836" s="8">
        <f>IF(OR($B836="",$C836="",$D836="",$E836="",$F836="",$G836="",$H836="",$I836="",$J836="",$K836="",$L836=""),"",IF($B836="Female",1/(1+EXP(-SUMPRODUCT(Engine!$C$26562:$C$26593,INDIRECT("Coefficients!$BT$2:$BT$33")))),1/(1+EXP(-SUMPRODUCT(Engine!$C$26562:$C$26593,INDIRECT("Coefficients!$BU$2:$BU$33"))))))</f>
      </c>
      <c r="AZ836" s="8">
        <f>IF(OR($B836="",$C836="",$D836="",$E836="",$F836="",$G836="",$H836="",$I836="",$J836="",$K836="",$L836=""),"",IF($B836="Female",1/(1+EXP(-SUMPRODUCT(Engine!$C$26562:$C$26593,INDIRECT("Coefficients!$BV$2:$BV$33")))),1/(1+EXP(-SUMPRODUCT(Engine!$C$26562:$C$26593,INDIRECT("Coefficients!$BW$2:$BW$33"))))))</f>
      </c>
      <c r="BA836" s="8">
        <f>IF(OR($B836="",$C836="",$D836="",$E836="",$F836="",$G836="",$H836="",$I836="",$J836="",$K836="",$L836=""),"",IF($B836="Female",1/(1+EXP(-SUMPRODUCT(Engine!$C$26562:$C$26593,INDIRECT("Coefficients!$BX$2:$BX$33")))),1/(1+EXP(-SUMPRODUCT(Engine!$C$26562:$C$26593,INDIRECT("Coefficients!$BY$2:$BY$33"))))))</f>
      </c>
      <c r="BB836" s="8">
        <f>IF(OR($B836="",$C836="",$D836="",$E836="",$F836="",$G836="",$H836="",$I836="",$J836="",$K836="",$L836=""),"",IF($B836="Female",1/(1+EXP(-SUMPRODUCT(Engine!$C$26562:$C$26593,INDIRECT("Coefficients!$BZ$2:$BZ$33")))),1/(1+EXP(-SUMPRODUCT(Engine!$C$26562:$C$26593,INDIRECT("Coefficients!$CA$2:$CA$33"))))))</f>
      </c>
      <c r="BC836" s="8">
        <f>IF(OR($B836="",$C836="",$D836="",$E836="",$F836="",$G836="",$H836="",$I836="",$J836="",$K836="",$L836=""),"",IF($B836="Female",1/(1+EXP(-SUMPRODUCT(Engine!$C$26562:$C$26593,INDIRECT("Coefficients!$CB$2:$CB$33")))),1/(1+EXP(-SUMPRODUCT(Engine!$C$26562:$C$26593,INDIRECT("Coefficients!$CC$2:$CC$33"))))))</f>
      </c>
      <c r="BD836" s="8">
        <f>IF(OR($B836="",$C836="",$D836="",$E836="",$F836="",$G836="",$H836="",$I836="",$J836="",$K836="",$L836=""),"",IF($B836="Female",1/(1+EXP(-SUMPRODUCT(Engine!$C$26562:$C$26593,INDIRECT("Coefficients!$CD$2:$CD$33")))),1/(1+EXP(-SUMPRODUCT(Engine!$C$26562:$C$26593,INDIRECT("Coefficients!$CE$2:$CE$33"))))))</f>
      </c>
      <c r="BE836" s="8">
        <f>IF(OR($B836="",$C836="",$D836="",$E836="",$F836="",$G836="",$H836="",$I836="",$J836="",$K836="",$L836=""),"",IF($B836="Female",1/(1+EXP(-SUMPRODUCT(Engine!$C$26562:$C$26593,INDIRECT("Coefficients!$CF$2:$CF$33")))),1/(1+EXP(-SUMPRODUCT(Engine!$C$26562:$C$26593,INDIRECT("Coefficients!$CG$2:$CG$33"))))))</f>
      </c>
      <c r="BF836" s="8">
        <f>IF(OR($B836="",$C836="",$D836="",$E836="",$F836="",$G836="",$H836="",$I836="",$J836="",$K836="",$L836=""),"",IF($B836="Female",1/(1+EXP(-SUMPRODUCT(Engine!$C$26562:$C$26593,INDIRECT("Coefficients!$CH$2:$CH$33")))),1/(1+EXP(-SUMPRODUCT(Engine!$C$26562:$C$26593,INDIRECT("Coefficients!$CI$2:$CI$33"))))))</f>
      </c>
      <c r="BG836" s="8">
        <f>IF(OR($B836="",$C836="",$D836="",$E836="",$F836="",$G836="",$H836="",$I836="",$J836="",$K836="",$L836=""),"",IF($B836="Female",1/(1+EXP(-SUMPRODUCT(Engine!$C$26562:$C$26593,INDIRECT("Coefficients!$CJ$2:$CJ$33")))),1/(1+EXP(-SUMPRODUCT(Engine!$C$26562:$C$26593,INDIRECT("Coefficients!$CK$2:$CK$33"))))))</f>
      </c>
      <c r="BH836" s="8">
        <f>IF(OR($B836="",$C836="",$D836="",$E836="",$F836="",$G836="",$H836="",$I836="",$J836="",$K836="",$L836=""),"",IF($B836="Female",1/(1+EXP(-SUMPRODUCT(Engine!$C$26562:$C$26593,INDIRECT("Coefficients!$CL$2:$CL$33")))),1/(1+EXP(-SUMPRODUCT(Engine!$C$26562:$C$26593,INDIRECT("Coefficients!$CM$2:$CM$33"))))))</f>
      </c>
      <c r="BI836" s="8">
        <f>IF(OR($B836="",$C836="",$D836="",$E836="",$F836="",$G836="",$H836="",$I836="",$J836="",$K836="",$L836=""),"",IF($B836="Female",1/(1+EXP(-SUMPRODUCT(Engine!$C$26562:$C$26593,INDIRECT("Coefficients!$CN$2:$CN$33")))),1/(1+EXP(-SUMPRODUCT(Engine!$C$26562:$C$26593,INDIRECT("Coefficients!$CO$2:$CO$33"))))))</f>
      </c>
      <c r="BJ836" s="8">
        <f>IF(OR($B836="",$C836="",$D836="",$E836="",$F836="",$G836="",$H836="",$I836="",$J836="",$K836="",$L836=""),"",IF($B836="Female",1/(1+EXP(-SUMPRODUCT(Engine!$C$26562:$C$26593,INDIRECT("Coefficients!$CP$2:$CP$33")))),1/(1+EXP(-SUMPRODUCT(Engine!$C$26562:$C$26593,INDIRECT("Coefficients!$CQ$2:$CQ$33"))))))</f>
      </c>
      <c r="BK836" s="8">
        <f>IF(OR($B836="",$C836="",$D836="",$E836="",$F836="",$G836="",$H836="",$I836="",$J836="",$K836="",$L836=""),"",IF($B836="Female",1/(1+EXP(-SUMPRODUCT(Engine!$C$26562:$C$26593,INDIRECT("Coefficients!$CR$2:$CR$33")))),1/(1+EXP(-SUMPRODUCT(Engine!$C$26562:$C$26593,INDIRECT("Coefficients!$CS$2:$CS$33"))))))</f>
      </c>
      <c r="BL836" s="8">
        <f>IF(OR($B836="",$C836="",$D836="",$E836="",$F836="",$G836="",$H836="",$I836="",$J836="",$K836="",$L836=""),"",IF($B836="Female",1/(1+EXP(-SUMPRODUCT(Engine!$C$26562:$C$26593,INDIRECT("Coefficients!$CT$2:$CT$33")))),1/(1+EXP(-SUMPRODUCT(Engine!$C$26562:$C$26593,INDIRECT("Coefficients!$CU$2:$CU$33"))))))</f>
      </c>
      <c r="BM836" s="8">
        <f>IF(OR($B836="",$C836="",$D836="",$E836="",$F836="",$G836="",$H836="",$I836="",$J836="",$K836="",$L836=""),"",IF($B836="Female",1/(1+EXP(-SUMPRODUCT(Engine!$C$26562:$C$26593,INDIRECT("Coefficients!$CV$2:$CV$33")))),1/(1+EXP(-SUMPRODUCT(Engine!$C$26562:$C$26593,INDIRECT("Coefficients!$CW$2:$CW$33"))))))</f>
      </c>
    </row>
    <row r="837" spans="1:6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8">
        <f>IF(OR($B837="",$C837="",$D837="",$E837="",$F837="",$G837="",$H837="",$I837="",$J837="",$K837="",$L837=""),"",IF($B837="Female",1/(1+EXP(-SUMPRODUCT(Engine!$C$26594:$C$26625,INDIRECT("Coefficients!$B$2:$B$33")))),1/(1+EXP(-SUMPRODUCT(Engine!$C$26594:$C$26625,INDIRECT("Coefficients!$C$2:$C$33"))))))</f>
      </c>
      <c r="Q837" s="8">
        <f>IF(OR($B837="",$C837="",$D837="",$E837="",$F837="",$G837="",$H837="",$I837="",$J837="",$K837="",$L837=""),"",IF($B837="Female",1/(1+EXP(-SUMPRODUCT(Engine!$C$26594:$C$26625,INDIRECT("Coefficients!$D$2:$D$33")))),1/(1+EXP(-SUMPRODUCT(Engine!$C$26594:$C$26625,INDIRECT("Coefficients!$E$2:$E$33"))))))</f>
      </c>
      <c r="R837" s="8">
        <f>IF(OR($B837="",$C837="",$D837="",$E837="",$F837="",$G837="",$H837="",$I837="",$J837="",$K837="",$L837=""),"",IF($B837="Female",1/(1+EXP(-SUMPRODUCT(Engine!$C$26594:$C$26625,INDIRECT("Coefficients!$F$2:$F$33")))),1/(1+EXP(-SUMPRODUCT(Engine!$C$26594:$C$26625,INDIRECT("Coefficients!$G$2:$G$33"))))))</f>
      </c>
      <c r="S837" s="8">
        <f>IF(OR($B837="",$C837="",$D837="",$E837="",$F837="",$G837="",$H837="",$I837="",$J837="",$K837="",$L837=""),"",IF($B837="Female",1/(1+EXP(-SUMPRODUCT(Engine!$C$26594:$C$26625,INDIRECT("Coefficients!$H$2:$H$33")))),1/(1+EXP(-SUMPRODUCT(Engine!$C$26594:$C$26625,INDIRECT("Coefficients!$I$2:$I$33"))))))</f>
      </c>
      <c r="T837" s="8">
        <f>IF(OR($B837="",$C837="",$D837="",$E837="",$F837="",$G837="",$H837="",$I837="",$J837="",$K837="",$L837=""),"",IF($B837="Female",1/(1+EXP(-SUMPRODUCT(Engine!$C$26594:$C$26625,INDIRECT("Coefficients!$J$2:$J$33")))),1/(1+EXP(-SUMPRODUCT(Engine!$C$26594:$C$26625,INDIRECT("Coefficients!$K$2:$K$33"))))))</f>
      </c>
      <c r="U837" s="8">
        <f>IF(OR($B837="",$C837="",$D837="",$E837="",$F837="",$G837="",$H837="",$I837="",$J837="",$K837="",$L837=""),"",IF($B837="Female",1/(1+EXP(-SUMPRODUCT(Engine!$C$26594:$C$26625,INDIRECT("Coefficients!$L$2:$L$33")))),1/(1+EXP(-SUMPRODUCT(Engine!$C$26594:$C$26625,INDIRECT("Coefficients!$M$2:$M$33"))))))</f>
      </c>
      <c r="V837" s="8">
        <f>IF(OR($B837="",$C837="",$D837="",$E837="",$F837="",$G837="",$H837="",$I837="",$J837="",$K837="",$L837=""),"",IF($B837="Female",1/(1+EXP(-SUMPRODUCT(Engine!$C$26594:$C$26625,INDIRECT("Coefficients!$N$2:$N$33")))),1/(1+EXP(-SUMPRODUCT(Engine!$C$26594:$C$26625,INDIRECT("Coefficients!$O$2:$O$33"))))))</f>
      </c>
      <c r="W837" s="8">
        <f>IF(OR($B837="",$C837="",$D837="",$E837="",$F837="",$G837="",$H837="",$I837="",$J837="",$K837="",$L837=""),"",IF($B837="Female",1/(1+EXP(-SUMPRODUCT(Engine!$C$26594:$C$26625,INDIRECT("Coefficients!$P$2:$P$33")))),1/(1+EXP(-SUMPRODUCT(Engine!$C$26594:$C$26625,INDIRECT("Coefficients!$Q$2:$Q$33"))))))</f>
      </c>
      <c r="X837" s="8">
        <f>IF(OR($B837="",$C837="",$D837="",$E837="",$F837="",$G837="",$H837="",$I837="",$J837="",$K837="",$L837=""),"",IF($B837="Female",1/(1+EXP(-SUMPRODUCT(Engine!$C$26594:$C$26625,INDIRECT("Coefficients!$R$2:$R$33")))),1/(1+EXP(-SUMPRODUCT(Engine!$C$26594:$C$26625,INDIRECT("Coefficients!$S$2:$S$33"))))))</f>
      </c>
      <c r="Y837" s="8">
        <f>IF(OR($B837="",$C837="",$D837="",$E837="",$F837="",$G837="",$H837="",$I837="",$J837="",$K837="",$L837=""),"",IF($B837="Female",1/(1+EXP(-SUMPRODUCT(Engine!$C$26594:$C$26625,INDIRECT("Coefficients!$T$2:$T$33")))),1/(1+EXP(-SUMPRODUCT(Engine!$C$26594:$C$26625,INDIRECT("Coefficients!$U$2:$U$33"))))))</f>
      </c>
      <c r="Z837" s="8">
        <f>IF(OR($B837="",$C837="",$D837="",$E837="",$F837="",$G837="",$H837="",$I837="",$J837="",$K837="",$L837=""),"",IF($B837="Female",1/(1+EXP(-SUMPRODUCT(Engine!$C$26594:$C$26625,INDIRECT("Coefficients!$V$2:$V$33")))),1/(1+EXP(-SUMPRODUCT(Engine!$C$26594:$C$26625,INDIRECT("Coefficients!$W$2:$W$33"))))))</f>
      </c>
      <c r="AA837" s="8">
        <f>IF(OR($B837="",$C837="",$D837="",$E837="",$F837="",$G837="",$H837="",$I837="",$J837="",$K837="",$L837=""),"",IF($B837="Female",1/(1+EXP(-SUMPRODUCT(Engine!$C$26594:$C$26625,INDIRECT("Coefficients!$X$2:$X$33")))),1/(1+EXP(-SUMPRODUCT(Engine!$C$26594:$C$26625,INDIRECT("Coefficients!$Y$2:$Y$33"))))))</f>
      </c>
      <c r="AB837" s="8">
        <f>IF(OR($B837="",$C837="",$D837="",$E837="",$F837="",$G837="",$H837="",$I837="",$J837="",$K837="",$L837=""),"",IF($B837="Female",1/(1+EXP(-SUMPRODUCT(Engine!$C$26594:$C$26625,INDIRECT("Coefficients!$Z$2:$Z$33")))),1/(1+EXP(-SUMPRODUCT(Engine!$C$26594:$C$26625,INDIRECT("Coefficients!$AA$2:$AA$33"))))))</f>
      </c>
      <c r="AC837" s="8">
        <f>IF(OR($B837="",$C837="",$D837="",$E837="",$F837="",$G837="",$H837="",$I837="",$J837="",$K837="",$L837=""),"",IF($B837="Female",1/(1+EXP(-SUMPRODUCT(Engine!$C$26594:$C$26625,INDIRECT("Coefficients!$AB$2:$AB$33")))),1/(1+EXP(-SUMPRODUCT(Engine!$C$26594:$C$26625,INDIRECT("Coefficients!$AC$2:$AC$33"))))))</f>
      </c>
      <c r="AD837" s="8">
        <f>IF(OR($B837="",$C837="",$D837="",$E837="",$F837="",$G837="",$H837="",$I837="",$J837="",$K837="",$L837=""),"",IF($B837="Female",1/(1+EXP(-SUMPRODUCT(Engine!$C$26594:$C$26625,INDIRECT("Coefficients!$AD$2:$AD$33")))),1/(1+EXP(-SUMPRODUCT(Engine!$C$26594:$C$26625,INDIRECT("Coefficients!$AE$2:$AE$33"))))))</f>
      </c>
      <c r="AE837" s="8">
        <f>IF(OR($B837="",$C837="",$D837="",$E837="",$F837="",$G837="",$H837="",$I837="",$J837="",$K837="",$L837=""),"",IF($B837="Female",1/(1+EXP(-SUMPRODUCT(Engine!$C$26594:$C$26625,INDIRECT("Coefficients!$AF$2:$AF$33")))),1/(1+EXP(-SUMPRODUCT(Engine!$C$26594:$C$26625,INDIRECT("Coefficients!$AG$2:$AG$33"))))))</f>
      </c>
      <c r="AF837" s="8">
        <f>IF(OR($B837="",$C837="",$D837="",$E837="",$F837="",$G837="",$H837="",$I837="",$J837="",$K837="",$L837=""),"",IF($B837="Female",1/(1+EXP(-SUMPRODUCT(Engine!$C$26594:$C$26625,INDIRECT("Coefficients!$AH$2:$AH$33")))),1/(1+EXP(-SUMPRODUCT(Engine!$C$26594:$C$26625,INDIRECT("Coefficients!$AI$2:$AI$33"))))))</f>
      </c>
      <c r="AG837" s="8">
        <f>IF(OR($B837="",$C837="",$D837="",$E837="",$F837="",$G837="",$H837="",$I837="",$J837="",$K837="",$L837=""),"",IF($B837="Female",1/(1+EXP(-SUMPRODUCT(Engine!$C$26594:$C$26625,INDIRECT("Coefficients!$AJ$2:$AJ$33")))),1/(1+EXP(-SUMPRODUCT(Engine!$C$26594:$C$26625,INDIRECT("Coefficients!$AK$2:$AK$33"))))))</f>
      </c>
      <c r="AH837" s="8">
        <f>IF(OR($B837="",$C837="",$D837="",$E837="",$F837="",$G837="",$H837="",$I837="",$J837="",$K837="",$L837=""),"",IF($B837="Female",1/(1+EXP(-SUMPRODUCT(Engine!$C$26594:$C$26625,INDIRECT("Coefficients!$AL$2:$AL$33")))),1/(1+EXP(-SUMPRODUCT(Engine!$C$26594:$C$26625,INDIRECT("Coefficients!$AM$2:$AM$33"))))))</f>
      </c>
      <c r="AI837" s="8">
        <f>IF(OR($B837="",$C837="",$D837="",$E837="",$F837="",$G837="",$H837="",$I837="",$J837="",$K837="",$L837=""),"",IF($B837="Female",1/(1+EXP(-SUMPRODUCT(Engine!$C$26594:$C$26625,INDIRECT("Coefficients!$AN$2:$AN$33")))),1/(1+EXP(-SUMPRODUCT(Engine!$C$26594:$C$26625,INDIRECT("Coefficients!$AO$2:$AO$33"))))))</f>
      </c>
      <c r="AJ837" s="8">
        <f>IF(OR($B837="",$C837="",$D837="",$E837="",$F837="",$G837="",$H837="",$I837="",$J837="",$K837="",$L837=""),"",IF($B837="Female",1/(1+EXP(-SUMPRODUCT(Engine!$C$26594:$C$26625,INDIRECT("Coefficients!$AP$2:$AP$33")))),1/(1+EXP(-SUMPRODUCT(Engine!$C$26594:$C$26625,INDIRECT("Coefficients!$AQ$2:$AQ$33"))))))</f>
      </c>
      <c r="AK837" s="8">
        <f>IF(OR($B837="",$C837="",$D837="",$E837="",$F837="",$G837="",$H837="",$I837="",$J837="",$K837="",$L837=""),"",IF($B837="Female",1/(1+EXP(-SUMPRODUCT(Engine!$C$26594:$C$26625,INDIRECT("Coefficients!$AR$2:$AR$33")))),1/(1+EXP(-SUMPRODUCT(Engine!$C$26594:$C$26625,INDIRECT("Coefficients!$AS$2:$AS$33"))))))</f>
      </c>
      <c r="AL837" s="8">
        <f>IF(OR($B837="",$C837="",$D837="",$E837="",$F837="",$G837="",$H837="",$I837="",$J837="",$K837="",$L837=""),"",IF($B837="Female",1/(1+EXP(-SUMPRODUCT(Engine!$C$26594:$C$26625,INDIRECT("Coefficients!$AT$2:$AT$33")))),1/(1+EXP(-SUMPRODUCT(Engine!$C$26594:$C$26625,INDIRECT("Coefficients!$AU$2:$AU$33"))))))</f>
      </c>
      <c r="AM837" s="8">
        <f>IF(OR($B837="",$C837="",$D837="",$E837="",$F837="",$G837="",$H837="",$I837="",$J837="",$K837="",$L837=""),"",IF($B837="Female",1/(1+EXP(-SUMPRODUCT(Engine!$C$26594:$C$26625,INDIRECT("Coefficients!$AV$2:$AV$33")))),1/(1+EXP(-SUMPRODUCT(Engine!$C$26594:$C$26625,INDIRECT("Coefficients!$AW$2:$AW$33"))))))</f>
      </c>
      <c r="AN837" s="8">
        <f>IF(OR($B837="",$C837="",$D837="",$E837="",$F837="",$G837="",$H837="",$I837="",$J837="",$K837="",$L837=""),"",IF($B837="Female",1/(1+EXP(-SUMPRODUCT(Engine!$C$26594:$C$26625,INDIRECT("Coefficients!$AX$2:$AX$33")))),1/(1+EXP(-SUMPRODUCT(Engine!$C$26594:$C$26625,INDIRECT("Coefficients!$AY$2:$AY$33"))))))</f>
      </c>
      <c r="AO837" s="8">
        <f>IF(OR($B837="",$C837="",$D837="",$E837="",$F837="",$G837="",$H837="",$I837="",$J837="",$K837="",$L837=""),"",IF($B837="Female",1/(1+EXP(-SUMPRODUCT(Engine!$C$26594:$C$26625,INDIRECT("Coefficients!$AZ$2:$AZ$33")))),1/(1+EXP(-SUMPRODUCT(Engine!$C$26594:$C$26625,INDIRECT("Coefficients!$BA$2:$BA$33"))))))</f>
      </c>
      <c r="AP837" s="8">
        <f>IF(OR($B837="",$C837="",$D837="",$E837="",$F837="",$G837="",$H837="",$I837="",$J837="",$K837="",$L837=""),"",IF($B837="Female",1/(1+EXP(-SUMPRODUCT(Engine!$C$26594:$C$26625,INDIRECT("Coefficients!$BB$2:$BB$33")))),1/(1+EXP(-SUMPRODUCT(Engine!$C$26594:$C$26625,INDIRECT("Coefficients!$BC$2:$BC$33"))))))</f>
      </c>
      <c r="AQ837" s="8">
        <f>IF(OR($B837="",$C837="",$D837="",$E837="",$F837="",$G837="",$H837="",$I837="",$J837="",$K837="",$L837=""),"",IF($B837="Female",1/(1+EXP(-SUMPRODUCT(Engine!$C$26594:$C$26625,INDIRECT("Coefficients!$BD$2:$BD$33")))),1/(1+EXP(-SUMPRODUCT(Engine!$C$26594:$C$26625,INDIRECT("Coefficients!$BE$2:$BE$33"))))))</f>
      </c>
      <c r="AR837" s="8">
        <f>IF(OR($B837="",$C837="",$D837="",$E837="",$F837="",$G837="",$H837="",$I837="",$J837="",$K837="",$L837=""),"",IF($B837="Female",1/(1+EXP(-SUMPRODUCT(Engine!$C$26594:$C$26625,INDIRECT("Coefficients!$BF$2:$BF$33")))),1/(1+EXP(-SUMPRODUCT(Engine!$C$26594:$C$26625,INDIRECT("Coefficients!$BG$2:$BG$33"))))))</f>
      </c>
      <c r="AS837" s="8">
        <f>IF(OR($B837="",$C837="",$D837="",$E837="",$F837="",$G837="",$H837="",$I837="",$J837="",$K837="",$L837=""),"",IF($B837="Female",1/(1+EXP(-SUMPRODUCT(Engine!$C$26594:$C$26625,INDIRECT("Coefficients!$BH$2:$BH$33")))),1/(1+EXP(-SUMPRODUCT(Engine!$C$26594:$C$26625,INDIRECT("Coefficients!$BI$2:$BI$33"))))))</f>
      </c>
      <c r="AT837" s="8">
        <f>IF(OR($B837="",$C837="",$D837="",$E837="",$F837="",$G837="",$H837="",$I837="",$J837="",$K837="",$L837=""),"",IF($B837="Female",1/(1+EXP(-SUMPRODUCT(Engine!$C$26594:$C$26625,INDIRECT("Coefficients!$BJ$2:$BJ$33")))),1/(1+EXP(-SUMPRODUCT(Engine!$C$26594:$C$26625,INDIRECT("Coefficients!$BK$2:$BK$33"))))))</f>
      </c>
      <c r="AU837" s="8">
        <f>IF(OR($B837="",$C837="",$D837="",$E837="",$F837="",$G837="",$H837="",$I837="",$J837="",$K837="",$L837=""),"",IF($B837="Female",1/(1+EXP(-SUMPRODUCT(Engine!$C$26594:$C$26625,INDIRECT("Coefficients!$BL$2:$BL$33")))),1/(1+EXP(-SUMPRODUCT(Engine!$C$26594:$C$26625,INDIRECT("Coefficients!$BM$2:$BM$33"))))))</f>
      </c>
      <c r="AV837" s="8">
        <f>IF(OR($B837="",$C837="",$D837="",$E837="",$F837="",$G837="",$H837="",$I837="",$J837="",$K837="",$L837=""),"",IF($B837="Female",1/(1+EXP(-SUMPRODUCT(Engine!$C$26594:$C$26625,INDIRECT("Coefficients!$BN$2:$BN$33")))),1/(1+EXP(-SUMPRODUCT(Engine!$C$26594:$C$26625,INDIRECT("Coefficients!$BO$2:$BO$33"))))))</f>
      </c>
      <c r="AW837" s="8">
        <f>IF(OR($B837="",$C837="",$D837="",$E837="",$F837="",$G837="",$H837="",$I837="",$J837="",$K837="",$L837=""),"",IF($B837="Female",1/(1+EXP(-SUMPRODUCT(Engine!$C$26594:$C$26625,INDIRECT("Coefficients!$BP$2:$BP$33")))),1/(1+EXP(-SUMPRODUCT(Engine!$C$26594:$C$26625,INDIRECT("Coefficients!$BQ$2:$BQ$33"))))))</f>
      </c>
      <c r="AX837" s="8">
        <f>IF(OR($B837="",$C837="",$D837="",$E837="",$F837="",$G837="",$H837="",$I837="",$J837="",$K837="",$L837=""),"",IF($B837="Female",1/(1+EXP(-SUMPRODUCT(Engine!$C$26594:$C$26625,INDIRECT("Coefficients!$BR$2:$BR$33")))),1/(1+EXP(-SUMPRODUCT(Engine!$C$26594:$C$26625,INDIRECT("Coefficients!$BS$2:$BS$33"))))))</f>
      </c>
      <c r="AY837" s="8">
        <f>IF(OR($B837="",$C837="",$D837="",$E837="",$F837="",$G837="",$H837="",$I837="",$J837="",$K837="",$L837=""),"",IF($B837="Female",1/(1+EXP(-SUMPRODUCT(Engine!$C$26594:$C$26625,INDIRECT("Coefficients!$BT$2:$BT$33")))),1/(1+EXP(-SUMPRODUCT(Engine!$C$26594:$C$26625,INDIRECT("Coefficients!$BU$2:$BU$33"))))))</f>
      </c>
      <c r="AZ837" s="8">
        <f>IF(OR($B837="",$C837="",$D837="",$E837="",$F837="",$G837="",$H837="",$I837="",$J837="",$K837="",$L837=""),"",IF($B837="Female",1/(1+EXP(-SUMPRODUCT(Engine!$C$26594:$C$26625,INDIRECT("Coefficients!$BV$2:$BV$33")))),1/(1+EXP(-SUMPRODUCT(Engine!$C$26594:$C$26625,INDIRECT("Coefficients!$BW$2:$BW$33"))))))</f>
      </c>
      <c r="BA837" s="8">
        <f>IF(OR($B837="",$C837="",$D837="",$E837="",$F837="",$G837="",$H837="",$I837="",$J837="",$K837="",$L837=""),"",IF($B837="Female",1/(1+EXP(-SUMPRODUCT(Engine!$C$26594:$C$26625,INDIRECT("Coefficients!$BX$2:$BX$33")))),1/(1+EXP(-SUMPRODUCT(Engine!$C$26594:$C$26625,INDIRECT("Coefficients!$BY$2:$BY$33"))))))</f>
      </c>
      <c r="BB837" s="8">
        <f>IF(OR($B837="",$C837="",$D837="",$E837="",$F837="",$G837="",$H837="",$I837="",$J837="",$K837="",$L837=""),"",IF($B837="Female",1/(1+EXP(-SUMPRODUCT(Engine!$C$26594:$C$26625,INDIRECT("Coefficients!$BZ$2:$BZ$33")))),1/(1+EXP(-SUMPRODUCT(Engine!$C$26594:$C$26625,INDIRECT("Coefficients!$CA$2:$CA$33"))))))</f>
      </c>
      <c r="BC837" s="8">
        <f>IF(OR($B837="",$C837="",$D837="",$E837="",$F837="",$G837="",$H837="",$I837="",$J837="",$K837="",$L837=""),"",IF($B837="Female",1/(1+EXP(-SUMPRODUCT(Engine!$C$26594:$C$26625,INDIRECT("Coefficients!$CB$2:$CB$33")))),1/(1+EXP(-SUMPRODUCT(Engine!$C$26594:$C$26625,INDIRECT("Coefficients!$CC$2:$CC$33"))))))</f>
      </c>
      <c r="BD837" s="8">
        <f>IF(OR($B837="",$C837="",$D837="",$E837="",$F837="",$G837="",$H837="",$I837="",$J837="",$K837="",$L837=""),"",IF($B837="Female",1/(1+EXP(-SUMPRODUCT(Engine!$C$26594:$C$26625,INDIRECT("Coefficients!$CD$2:$CD$33")))),1/(1+EXP(-SUMPRODUCT(Engine!$C$26594:$C$26625,INDIRECT("Coefficients!$CE$2:$CE$33"))))))</f>
      </c>
      <c r="BE837" s="8">
        <f>IF(OR($B837="",$C837="",$D837="",$E837="",$F837="",$G837="",$H837="",$I837="",$J837="",$K837="",$L837=""),"",IF($B837="Female",1/(1+EXP(-SUMPRODUCT(Engine!$C$26594:$C$26625,INDIRECT("Coefficients!$CF$2:$CF$33")))),1/(1+EXP(-SUMPRODUCT(Engine!$C$26594:$C$26625,INDIRECT("Coefficients!$CG$2:$CG$33"))))))</f>
      </c>
      <c r="BF837" s="8">
        <f>IF(OR($B837="",$C837="",$D837="",$E837="",$F837="",$G837="",$H837="",$I837="",$J837="",$K837="",$L837=""),"",IF($B837="Female",1/(1+EXP(-SUMPRODUCT(Engine!$C$26594:$C$26625,INDIRECT("Coefficients!$CH$2:$CH$33")))),1/(1+EXP(-SUMPRODUCT(Engine!$C$26594:$C$26625,INDIRECT("Coefficients!$CI$2:$CI$33"))))))</f>
      </c>
      <c r="BG837" s="8">
        <f>IF(OR($B837="",$C837="",$D837="",$E837="",$F837="",$G837="",$H837="",$I837="",$J837="",$K837="",$L837=""),"",IF($B837="Female",1/(1+EXP(-SUMPRODUCT(Engine!$C$26594:$C$26625,INDIRECT("Coefficients!$CJ$2:$CJ$33")))),1/(1+EXP(-SUMPRODUCT(Engine!$C$26594:$C$26625,INDIRECT("Coefficients!$CK$2:$CK$33"))))))</f>
      </c>
      <c r="BH837" s="8">
        <f>IF(OR($B837="",$C837="",$D837="",$E837="",$F837="",$G837="",$H837="",$I837="",$J837="",$K837="",$L837=""),"",IF($B837="Female",1/(1+EXP(-SUMPRODUCT(Engine!$C$26594:$C$26625,INDIRECT("Coefficients!$CL$2:$CL$33")))),1/(1+EXP(-SUMPRODUCT(Engine!$C$26594:$C$26625,INDIRECT("Coefficients!$CM$2:$CM$33"))))))</f>
      </c>
      <c r="BI837" s="8">
        <f>IF(OR($B837="",$C837="",$D837="",$E837="",$F837="",$G837="",$H837="",$I837="",$J837="",$K837="",$L837=""),"",IF($B837="Female",1/(1+EXP(-SUMPRODUCT(Engine!$C$26594:$C$26625,INDIRECT("Coefficients!$CN$2:$CN$33")))),1/(1+EXP(-SUMPRODUCT(Engine!$C$26594:$C$26625,INDIRECT("Coefficients!$CO$2:$CO$33"))))))</f>
      </c>
      <c r="BJ837" s="8">
        <f>IF(OR($B837="",$C837="",$D837="",$E837="",$F837="",$G837="",$H837="",$I837="",$J837="",$K837="",$L837=""),"",IF($B837="Female",1/(1+EXP(-SUMPRODUCT(Engine!$C$26594:$C$26625,INDIRECT("Coefficients!$CP$2:$CP$33")))),1/(1+EXP(-SUMPRODUCT(Engine!$C$26594:$C$26625,INDIRECT("Coefficients!$CQ$2:$CQ$33"))))))</f>
      </c>
      <c r="BK837" s="8">
        <f>IF(OR($B837="",$C837="",$D837="",$E837="",$F837="",$G837="",$H837="",$I837="",$J837="",$K837="",$L837=""),"",IF($B837="Female",1/(1+EXP(-SUMPRODUCT(Engine!$C$26594:$C$26625,INDIRECT("Coefficients!$CR$2:$CR$33")))),1/(1+EXP(-SUMPRODUCT(Engine!$C$26594:$C$26625,INDIRECT("Coefficients!$CS$2:$CS$33"))))))</f>
      </c>
      <c r="BL837" s="8">
        <f>IF(OR($B837="",$C837="",$D837="",$E837="",$F837="",$G837="",$H837="",$I837="",$J837="",$K837="",$L837=""),"",IF($B837="Female",1/(1+EXP(-SUMPRODUCT(Engine!$C$26594:$C$26625,INDIRECT("Coefficients!$CT$2:$CT$33")))),1/(1+EXP(-SUMPRODUCT(Engine!$C$26594:$C$26625,INDIRECT("Coefficients!$CU$2:$CU$33"))))))</f>
      </c>
      <c r="BM837" s="8">
        <f>IF(OR($B837="",$C837="",$D837="",$E837="",$F837="",$G837="",$H837="",$I837="",$J837="",$K837="",$L837=""),"",IF($B837="Female",1/(1+EXP(-SUMPRODUCT(Engine!$C$26594:$C$26625,INDIRECT("Coefficients!$CV$2:$CV$33")))),1/(1+EXP(-SUMPRODUCT(Engine!$C$26594:$C$26625,INDIRECT("Coefficients!$CW$2:$CW$33"))))))</f>
      </c>
    </row>
    <row r="838" spans="1:6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8">
        <f>IF(OR($B838="",$C838="",$D838="",$E838="",$F838="",$G838="",$H838="",$I838="",$J838="",$K838="",$L838=""),"",IF($B838="Female",1/(1+EXP(-SUMPRODUCT(Engine!$C$26626:$C$26657,INDIRECT("Coefficients!$B$2:$B$33")))),1/(1+EXP(-SUMPRODUCT(Engine!$C$26626:$C$26657,INDIRECT("Coefficients!$C$2:$C$33"))))))</f>
      </c>
      <c r="Q838" s="8">
        <f>IF(OR($B838="",$C838="",$D838="",$E838="",$F838="",$G838="",$H838="",$I838="",$J838="",$K838="",$L838=""),"",IF($B838="Female",1/(1+EXP(-SUMPRODUCT(Engine!$C$26626:$C$26657,INDIRECT("Coefficients!$D$2:$D$33")))),1/(1+EXP(-SUMPRODUCT(Engine!$C$26626:$C$26657,INDIRECT("Coefficients!$E$2:$E$33"))))))</f>
      </c>
      <c r="R838" s="8">
        <f>IF(OR($B838="",$C838="",$D838="",$E838="",$F838="",$G838="",$H838="",$I838="",$J838="",$K838="",$L838=""),"",IF($B838="Female",1/(1+EXP(-SUMPRODUCT(Engine!$C$26626:$C$26657,INDIRECT("Coefficients!$F$2:$F$33")))),1/(1+EXP(-SUMPRODUCT(Engine!$C$26626:$C$26657,INDIRECT("Coefficients!$G$2:$G$33"))))))</f>
      </c>
      <c r="S838" s="8">
        <f>IF(OR($B838="",$C838="",$D838="",$E838="",$F838="",$G838="",$H838="",$I838="",$J838="",$K838="",$L838=""),"",IF($B838="Female",1/(1+EXP(-SUMPRODUCT(Engine!$C$26626:$C$26657,INDIRECT("Coefficients!$H$2:$H$33")))),1/(1+EXP(-SUMPRODUCT(Engine!$C$26626:$C$26657,INDIRECT("Coefficients!$I$2:$I$33"))))))</f>
      </c>
      <c r="T838" s="8">
        <f>IF(OR($B838="",$C838="",$D838="",$E838="",$F838="",$G838="",$H838="",$I838="",$J838="",$K838="",$L838=""),"",IF($B838="Female",1/(1+EXP(-SUMPRODUCT(Engine!$C$26626:$C$26657,INDIRECT("Coefficients!$J$2:$J$33")))),1/(1+EXP(-SUMPRODUCT(Engine!$C$26626:$C$26657,INDIRECT("Coefficients!$K$2:$K$33"))))))</f>
      </c>
      <c r="U838" s="8">
        <f>IF(OR($B838="",$C838="",$D838="",$E838="",$F838="",$G838="",$H838="",$I838="",$J838="",$K838="",$L838=""),"",IF($B838="Female",1/(1+EXP(-SUMPRODUCT(Engine!$C$26626:$C$26657,INDIRECT("Coefficients!$L$2:$L$33")))),1/(1+EXP(-SUMPRODUCT(Engine!$C$26626:$C$26657,INDIRECT("Coefficients!$M$2:$M$33"))))))</f>
      </c>
      <c r="V838" s="8">
        <f>IF(OR($B838="",$C838="",$D838="",$E838="",$F838="",$G838="",$H838="",$I838="",$J838="",$K838="",$L838=""),"",IF($B838="Female",1/(1+EXP(-SUMPRODUCT(Engine!$C$26626:$C$26657,INDIRECT("Coefficients!$N$2:$N$33")))),1/(1+EXP(-SUMPRODUCT(Engine!$C$26626:$C$26657,INDIRECT("Coefficients!$O$2:$O$33"))))))</f>
      </c>
      <c r="W838" s="8">
        <f>IF(OR($B838="",$C838="",$D838="",$E838="",$F838="",$G838="",$H838="",$I838="",$J838="",$K838="",$L838=""),"",IF($B838="Female",1/(1+EXP(-SUMPRODUCT(Engine!$C$26626:$C$26657,INDIRECT("Coefficients!$P$2:$P$33")))),1/(1+EXP(-SUMPRODUCT(Engine!$C$26626:$C$26657,INDIRECT("Coefficients!$Q$2:$Q$33"))))))</f>
      </c>
      <c r="X838" s="8">
        <f>IF(OR($B838="",$C838="",$D838="",$E838="",$F838="",$G838="",$H838="",$I838="",$J838="",$K838="",$L838=""),"",IF($B838="Female",1/(1+EXP(-SUMPRODUCT(Engine!$C$26626:$C$26657,INDIRECT("Coefficients!$R$2:$R$33")))),1/(1+EXP(-SUMPRODUCT(Engine!$C$26626:$C$26657,INDIRECT("Coefficients!$S$2:$S$33"))))))</f>
      </c>
      <c r="Y838" s="8">
        <f>IF(OR($B838="",$C838="",$D838="",$E838="",$F838="",$G838="",$H838="",$I838="",$J838="",$K838="",$L838=""),"",IF($B838="Female",1/(1+EXP(-SUMPRODUCT(Engine!$C$26626:$C$26657,INDIRECT("Coefficients!$T$2:$T$33")))),1/(1+EXP(-SUMPRODUCT(Engine!$C$26626:$C$26657,INDIRECT("Coefficients!$U$2:$U$33"))))))</f>
      </c>
      <c r="Z838" s="8">
        <f>IF(OR($B838="",$C838="",$D838="",$E838="",$F838="",$G838="",$H838="",$I838="",$J838="",$K838="",$L838=""),"",IF($B838="Female",1/(1+EXP(-SUMPRODUCT(Engine!$C$26626:$C$26657,INDIRECT("Coefficients!$V$2:$V$33")))),1/(1+EXP(-SUMPRODUCT(Engine!$C$26626:$C$26657,INDIRECT("Coefficients!$W$2:$W$33"))))))</f>
      </c>
      <c r="AA838" s="8">
        <f>IF(OR($B838="",$C838="",$D838="",$E838="",$F838="",$G838="",$H838="",$I838="",$J838="",$K838="",$L838=""),"",IF($B838="Female",1/(1+EXP(-SUMPRODUCT(Engine!$C$26626:$C$26657,INDIRECT("Coefficients!$X$2:$X$33")))),1/(1+EXP(-SUMPRODUCT(Engine!$C$26626:$C$26657,INDIRECT("Coefficients!$Y$2:$Y$33"))))))</f>
      </c>
      <c r="AB838" s="8">
        <f>IF(OR($B838="",$C838="",$D838="",$E838="",$F838="",$G838="",$H838="",$I838="",$J838="",$K838="",$L838=""),"",IF($B838="Female",1/(1+EXP(-SUMPRODUCT(Engine!$C$26626:$C$26657,INDIRECT("Coefficients!$Z$2:$Z$33")))),1/(1+EXP(-SUMPRODUCT(Engine!$C$26626:$C$26657,INDIRECT("Coefficients!$AA$2:$AA$33"))))))</f>
      </c>
      <c r="AC838" s="8">
        <f>IF(OR($B838="",$C838="",$D838="",$E838="",$F838="",$G838="",$H838="",$I838="",$J838="",$K838="",$L838=""),"",IF($B838="Female",1/(1+EXP(-SUMPRODUCT(Engine!$C$26626:$C$26657,INDIRECT("Coefficients!$AB$2:$AB$33")))),1/(1+EXP(-SUMPRODUCT(Engine!$C$26626:$C$26657,INDIRECT("Coefficients!$AC$2:$AC$33"))))))</f>
      </c>
      <c r="AD838" s="8">
        <f>IF(OR($B838="",$C838="",$D838="",$E838="",$F838="",$G838="",$H838="",$I838="",$J838="",$K838="",$L838=""),"",IF($B838="Female",1/(1+EXP(-SUMPRODUCT(Engine!$C$26626:$C$26657,INDIRECT("Coefficients!$AD$2:$AD$33")))),1/(1+EXP(-SUMPRODUCT(Engine!$C$26626:$C$26657,INDIRECT("Coefficients!$AE$2:$AE$33"))))))</f>
      </c>
      <c r="AE838" s="8">
        <f>IF(OR($B838="",$C838="",$D838="",$E838="",$F838="",$G838="",$H838="",$I838="",$J838="",$K838="",$L838=""),"",IF($B838="Female",1/(1+EXP(-SUMPRODUCT(Engine!$C$26626:$C$26657,INDIRECT("Coefficients!$AF$2:$AF$33")))),1/(1+EXP(-SUMPRODUCT(Engine!$C$26626:$C$26657,INDIRECT("Coefficients!$AG$2:$AG$33"))))))</f>
      </c>
      <c r="AF838" s="8">
        <f>IF(OR($B838="",$C838="",$D838="",$E838="",$F838="",$G838="",$H838="",$I838="",$J838="",$K838="",$L838=""),"",IF($B838="Female",1/(1+EXP(-SUMPRODUCT(Engine!$C$26626:$C$26657,INDIRECT("Coefficients!$AH$2:$AH$33")))),1/(1+EXP(-SUMPRODUCT(Engine!$C$26626:$C$26657,INDIRECT("Coefficients!$AI$2:$AI$33"))))))</f>
      </c>
      <c r="AG838" s="8">
        <f>IF(OR($B838="",$C838="",$D838="",$E838="",$F838="",$G838="",$H838="",$I838="",$J838="",$K838="",$L838=""),"",IF($B838="Female",1/(1+EXP(-SUMPRODUCT(Engine!$C$26626:$C$26657,INDIRECT("Coefficients!$AJ$2:$AJ$33")))),1/(1+EXP(-SUMPRODUCT(Engine!$C$26626:$C$26657,INDIRECT("Coefficients!$AK$2:$AK$33"))))))</f>
      </c>
      <c r="AH838" s="8">
        <f>IF(OR($B838="",$C838="",$D838="",$E838="",$F838="",$G838="",$H838="",$I838="",$J838="",$K838="",$L838=""),"",IF($B838="Female",1/(1+EXP(-SUMPRODUCT(Engine!$C$26626:$C$26657,INDIRECT("Coefficients!$AL$2:$AL$33")))),1/(1+EXP(-SUMPRODUCT(Engine!$C$26626:$C$26657,INDIRECT("Coefficients!$AM$2:$AM$33"))))))</f>
      </c>
      <c r="AI838" s="8">
        <f>IF(OR($B838="",$C838="",$D838="",$E838="",$F838="",$G838="",$H838="",$I838="",$J838="",$K838="",$L838=""),"",IF($B838="Female",1/(1+EXP(-SUMPRODUCT(Engine!$C$26626:$C$26657,INDIRECT("Coefficients!$AN$2:$AN$33")))),1/(1+EXP(-SUMPRODUCT(Engine!$C$26626:$C$26657,INDIRECT("Coefficients!$AO$2:$AO$33"))))))</f>
      </c>
      <c r="AJ838" s="8">
        <f>IF(OR($B838="",$C838="",$D838="",$E838="",$F838="",$G838="",$H838="",$I838="",$J838="",$K838="",$L838=""),"",IF($B838="Female",1/(1+EXP(-SUMPRODUCT(Engine!$C$26626:$C$26657,INDIRECT("Coefficients!$AP$2:$AP$33")))),1/(1+EXP(-SUMPRODUCT(Engine!$C$26626:$C$26657,INDIRECT("Coefficients!$AQ$2:$AQ$33"))))))</f>
      </c>
      <c r="AK838" s="8">
        <f>IF(OR($B838="",$C838="",$D838="",$E838="",$F838="",$G838="",$H838="",$I838="",$J838="",$K838="",$L838=""),"",IF($B838="Female",1/(1+EXP(-SUMPRODUCT(Engine!$C$26626:$C$26657,INDIRECT("Coefficients!$AR$2:$AR$33")))),1/(1+EXP(-SUMPRODUCT(Engine!$C$26626:$C$26657,INDIRECT("Coefficients!$AS$2:$AS$33"))))))</f>
      </c>
      <c r="AL838" s="8">
        <f>IF(OR($B838="",$C838="",$D838="",$E838="",$F838="",$G838="",$H838="",$I838="",$J838="",$K838="",$L838=""),"",IF($B838="Female",1/(1+EXP(-SUMPRODUCT(Engine!$C$26626:$C$26657,INDIRECT("Coefficients!$AT$2:$AT$33")))),1/(1+EXP(-SUMPRODUCT(Engine!$C$26626:$C$26657,INDIRECT("Coefficients!$AU$2:$AU$33"))))))</f>
      </c>
      <c r="AM838" s="8">
        <f>IF(OR($B838="",$C838="",$D838="",$E838="",$F838="",$G838="",$H838="",$I838="",$J838="",$K838="",$L838=""),"",IF($B838="Female",1/(1+EXP(-SUMPRODUCT(Engine!$C$26626:$C$26657,INDIRECT("Coefficients!$AV$2:$AV$33")))),1/(1+EXP(-SUMPRODUCT(Engine!$C$26626:$C$26657,INDIRECT("Coefficients!$AW$2:$AW$33"))))))</f>
      </c>
      <c r="AN838" s="8">
        <f>IF(OR($B838="",$C838="",$D838="",$E838="",$F838="",$G838="",$H838="",$I838="",$J838="",$K838="",$L838=""),"",IF($B838="Female",1/(1+EXP(-SUMPRODUCT(Engine!$C$26626:$C$26657,INDIRECT("Coefficients!$AX$2:$AX$33")))),1/(1+EXP(-SUMPRODUCT(Engine!$C$26626:$C$26657,INDIRECT("Coefficients!$AY$2:$AY$33"))))))</f>
      </c>
      <c r="AO838" s="8">
        <f>IF(OR($B838="",$C838="",$D838="",$E838="",$F838="",$G838="",$H838="",$I838="",$J838="",$K838="",$L838=""),"",IF($B838="Female",1/(1+EXP(-SUMPRODUCT(Engine!$C$26626:$C$26657,INDIRECT("Coefficients!$AZ$2:$AZ$33")))),1/(1+EXP(-SUMPRODUCT(Engine!$C$26626:$C$26657,INDIRECT("Coefficients!$BA$2:$BA$33"))))))</f>
      </c>
      <c r="AP838" s="8">
        <f>IF(OR($B838="",$C838="",$D838="",$E838="",$F838="",$G838="",$H838="",$I838="",$J838="",$K838="",$L838=""),"",IF($B838="Female",1/(1+EXP(-SUMPRODUCT(Engine!$C$26626:$C$26657,INDIRECT("Coefficients!$BB$2:$BB$33")))),1/(1+EXP(-SUMPRODUCT(Engine!$C$26626:$C$26657,INDIRECT("Coefficients!$BC$2:$BC$33"))))))</f>
      </c>
      <c r="AQ838" s="8">
        <f>IF(OR($B838="",$C838="",$D838="",$E838="",$F838="",$G838="",$H838="",$I838="",$J838="",$K838="",$L838=""),"",IF($B838="Female",1/(1+EXP(-SUMPRODUCT(Engine!$C$26626:$C$26657,INDIRECT("Coefficients!$BD$2:$BD$33")))),1/(1+EXP(-SUMPRODUCT(Engine!$C$26626:$C$26657,INDIRECT("Coefficients!$BE$2:$BE$33"))))))</f>
      </c>
      <c r="AR838" s="8">
        <f>IF(OR($B838="",$C838="",$D838="",$E838="",$F838="",$G838="",$H838="",$I838="",$J838="",$K838="",$L838=""),"",IF($B838="Female",1/(1+EXP(-SUMPRODUCT(Engine!$C$26626:$C$26657,INDIRECT("Coefficients!$BF$2:$BF$33")))),1/(1+EXP(-SUMPRODUCT(Engine!$C$26626:$C$26657,INDIRECT("Coefficients!$BG$2:$BG$33"))))))</f>
      </c>
      <c r="AS838" s="8">
        <f>IF(OR($B838="",$C838="",$D838="",$E838="",$F838="",$G838="",$H838="",$I838="",$J838="",$K838="",$L838=""),"",IF($B838="Female",1/(1+EXP(-SUMPRODUCT(Engine!$C$26626:$C$26657,INDIRECT("Coefficients!$BH$2:$BH$33")))),1/(1+EXP(-SUMPRODUCT(Engine!$C$26626:$C$26657,INDIRECT("Coefficients!$BI$2:$BI$33"))))))</f>
      </c>
      <c r="AT838" s="8">
        <f>IF(OR($B838="",$C838="",$D838="",$E838="",$F838="",$G838="",$H838="",$I838="",$J838="",$K838="",$L838=""),"",IF($B838="Female",1/(1+EXP(-SUMPRODUCT(Engine!$C$26626:$C$26657,INDIRECT("Coefficients!$BJ$2:$BJ$33")))),1/(1+EXP(-SUMPRODUCT(Engine!$C$26626:$C$26657,INDIRECT("Coefficients!$BK$2:$BK$33"))))))</f>
      </c>
      <c r="AU838" s="8">
        <f>IF(OR($B838="",$C838="",$D838="",$E838="",$F838="",$G838="",$H838="",$I838="",$J838="",$K838="",$L838=""),"",IF($B838="Female",1/(1+EXP(-SUMPRODUCT(Engine!$C$26626:$C$26657,INDIRECT("Coefficients!$BL$2:$BL$33")))),1/(1+EXP(-SUMPRODUCT(Engine!$C$26626:$C$26657,INDIRECT("Coefficients!$BM$2:$BM$33"))))))</f>
      </c>
      <c r="AV838" s="8">
        <f>IF(OR($B838="",$C838="",$D838="",$E838="",$F838="",$G838="",$H838="",$I838="",$J838="",$K838="",$L838=""),"",IF($B838="Female",1/(1+EXP(-SUMPRODUCT(Engine!$C$26626:$C$26657,INDIRECT("Coefficients!$BN$2:$BN$33")))),1/(1+EXP(-SUMPRODUCT(Engine!$C$26626:$C$26657,INDIRECT("Coefficients!$BO$2:$BO$33"))))))</f>
      </c>
      <c r="AW838" s="8">
        <f>IF(OR($B838="",$C838="",$D838="",$E838="",$F838="",$G838="",$H838="",$I838="",$J838="",$K838="",$L838=""),"",IF($B838="Female",1/(1+EXP(-SUMPRODUCT(Engine!$C$26626:$C$26657,INDIRECT("Coefficients!$BP$2:$BP$33")))),1/(1+EXP(-SUMPRODUCT(Engine!$C$26626:$C$26657,INDIRECT("Coefficients!$BQ$2:$BQ$33"))))))</f>
      </c>
      <c r="AX838" s="8">
        <f>IF(OR($B838="",$C838="",$D838="",$E838="",$F838="",$G838="",$H838="",$I838="",$J838="",$K838="",$L838=""),"",IF($B838="Female",1/(1+EXP(-SUMPRODUCT(Engine!$C$26626:$C$26657,INDIRECT("Coefficients!$BR$2:$BR$33")))),1/(1+EXP(-SUMPRODUCT(Engine!$C$26626:$C$26657,INDIRECT("Coefficients!$BS$2:$BS$33"))))))</f>
      </c>
      <c r="AY838" s="8">
        <f>IF(OR($B838="",$C838="",$D838="",$E838="",$F838="",$G838="",$H838="",$I838="",$J838="",$K838="",$L838=""),"",IF($B838="Female",1/(1+EXP(-SUMPRODUCT(Engine!$C$26626:$C$26657,INDIRECT("Coefficients!$BT$2:$BT$33")))),1/(1+EXP(-SUMPRODUCT(Engine!$C$26626:$C$26657,INDIRECT("Coefficients!$BU$2:$BU$33"))))))</f>
      </c>
      <c r="AZ838" s="8">
        <f>IF(OR($B838="",$C838="",$D838="",$E838="",$F838="",$G838="",$H838="",$I838="",$J838="",$K838="",$L838=""),"",IF($B838="Female",1/(1+EXP(-SUMPRODUCT(Engine!$C$26626:$C$26657,INDIRECT("Coefficients!$BV$2:$BV$33")))),1/(1+EXP(-SUMPRODUCT(Engine!$C$26626:$C$26657,INDIRECT("Coefficients!$BW$2:$BW$33"))))))</f>
      </c>
      <c r="BA838" s="8">
        <f>IF(OR($B838="",$C838="",$D838="",$E838="",$F838="",$G838="",$H838="",$I838="",$J838="",$K838="",$L838=""),"",IF($B838="Female",1/(1+EXP(-SUMPRODUCT(Engine!$C$26626:$C$26657,INDIRECT("Coefficients!$BX$2:$BX$33")))),1/(1+EXP(-SUMPRODUCT(Engine!$C$26626:$C$26657,INDIRECT("Coefficients!$BY$2:$BY$33"))))))</f>
      </c>
      <c r="BB838" s="8">
        <f>IF(OR($B838="",$C838="",$D838="",$E838="",$F838="",$G838="",$H838="",$I838="",$J838="",$K838="",$L838=""),"",IF($B838="Female",1/(1+EXP(-SUMPRODUCT(Engine!$C$26626:$C$26657,INDIRECT("Coefficients!$BZ$2:$BZ$33")))),1/(1+EXP(-SUMPRODUCT(Engine!$C$26626:$C$26657,INDIRECT("Coefficients!$CA$2:$CA$33"))))))</f>
      </c>
      <c r="BC838" s="8">
        <f>IF(OR($B838="",$C838="",$D838="",$E838="",$F838="",$G838="",$H838="",$I838="",$J838="",$K838="",$L838=""),"",IF($B838="Female",1/(1+EXP(-SUMPRODUCT(Engine!$C$26626:$C$26657,INDIRECT("Coefficients!$CB$2:$CB$33")))),1/(1+EXP(-SUMPRODUCT(Engine!$C$26626:$C$26657,INDIRECT("Coefficients!$CC$2:$CC$33"))))))</f>
      </c>
      <c r="BD838" s="8">
        <f>IF(OR($B838="",$C838="",$D838="",$E838="",$F838="",$G838="",$H838="",$I838="",$J838="",$K838="",$L838=""),"",IF($B838="Female",1/(1+EXP(-SUMPRODUCT(Engine!$C$26626:$C$26657,INDIRECT("Coefficients!$CD$2:$CD$33")))),1/(1+EXP(-SUMPRODUCT(Engine!$C$26626:$C$26657,INDIRECT("Coefficients!$CE$2:$CE$33"))))))</f>
      </c>
      <c r="BE838" s="8">
        <f>IF(OR($B838="",$C838="",$D838="",$E838="",$F838="",$G838="",$H838="",$I838="",$J838="",$K838="",$L838=""),"",IF($B838="Female",1/(1+EXP(-SUMPRODUCT(Engine!$C$26626:$C$26657,INDIRECT("Coefficients!$CF$2:$CF$33")))),1/(1+EXP(-SUMPRODUCT(Engine!$C$26626:$C$26657,INDIRECT("Coefficients!$CG$2:$CG$33"))))))</f>
      </c>
      <c r="BF838" s="8">
        <f>IF(OR($B838="",$C838="",$D838="",$E838="",$F838="",$G838="",$H838="",$I838="",$J838="",$K838="",$L838=""),"",IF($B838="Female",1/(1+EXP(-SUMPRODUCT(Engine!$C$26626:$C$26657,INDIRECT("Coefficients!$CH$2:$CH$33")))),1/(1+EXP(-SUMPRODUCT(Engine!$C$26626:$C$26657,INDIRECT("Coefficients!$CI$2:$CI$33"))))))</f>
      </c>
      <c r="BG838" s="8">
        <f>IF(OR($B838="",$C838="",$D838="",$E838="",$F838="",$G838="",$H838="",$I838="",$J838="",$K838="",$L838=""),"",IF($B838="Female",1/(1+EXP(-SUMPRODUCT(Engine!$C$26626:$C$26657,INDIRECT("Coefficients!$CJ$2:$CJ$33")))),1/(1+EXP(-SUMPRODUCT(Engine!$C$26626:$C$26657,INDIRECT("Coefficients!$CK$2:$CK$33"))))))</f>
      </c>
      <c r="BH838" s="8">
        <f>IF(OR($B838="",$C838="",$D838="",$E838="",$F838="",$G838="",$H838="",$I838="",$J838="",$K838="",$L838=""),"",IF($B838="Female",1/(1+EXP(-SUMPRODUCT(Engine!$C$26626:$C$26657,INDIRECT("Coefficients!$CL$2:$CL$33")))),1/(1+EXP(-SUMPRODUCT(Engine!$C$26626:$C$26657,INDIRECT("Coefficients!$CM$2:$CM$33"))))))</f>
      </c>
      <c r="BI838" s="8">
        <f>IF(OR($B838="",$C838="",$D838="",$E838="",$F838="",$G838="",$H838="",$I838="",$J838="",$K838="",$L838=""),"",IF($B838="Female",1/(1+EXP(-SUMPRODUCT(Engine!$C$26626:$C$26657,INDIRECT("Coefficients!$CN$2:$CN$33")))),1/(1+EXP(-SUMPRODUCT(Engine!$C$26626:$C$26657,INDIRECT("Coefficients!$CO$2:$CO$33"))))))</f>
      </c>
      <c r="BJ838" s="8">
        <f>IF(OR($B838="",$C838="",$D838="",$E838="",$F838="",$G838="",$H838="",$I838="",$J838="",$K838="",$L838=""),"",IF($B838="Female",1/(1+EXP(-SUMPRODUCT(Engine!$C$26626:$C$26657,INDIRECT("Coefficients!$CP$2:$CP$33")))),1/(1+EXP(-SUMPRODUCT(Engine!$C$26626:$C$26657,INDIRECT("Coefficients!$CQ$2:$CQ$33"))))))</f>
      </c>
      <c r="BK838" s="8">
        <f>IF(OR($B838="",$C838="",$D838="",$E838="",$F838="",$G838="",$H838="",$I838="",$J838="",$K838="",$L838=""),"",IF($B838="Female",1/(1+EXP(-SUMPRODUCT(Engine!$C$26626:$C$26657,INDIRECT("Coefficients!$CR$2:$CR$33")))),1/(1+EXP(-SUMPRODUCT(Engine!$C$26626:$C$26657,INDIRECT("Coefficients!$CS$2:$CS$33"))))))</f>
      </c>
      <c r="BL838" s="8">
        <f>IF(OR($B838="",$C838="",$D838="",$E838="",$F838="",$G838="",$H838="",$I838="",$J838="",$K838="",$L838=""),"",IF($B838="Female",1/(1+EXP(-SUMPRODUCT(Engine!$C$26626:$C$26657,INDIRECT("Coefficients!$CT$2:$CT$33")))),1/(1+EXP(-SUMPRODUCT(Engine!$C$26626:$C$26657,INDIRECT("Coefficients!$CU$2:$CU$33"))))))</f>
      </c>
      <c r="BM838" s="8">
        <f>IF(OR($B838="",$C838="",$D838="",$E838="",$F838="",$G838="",$H838="",$I838="",$J838="",$K838="",$L838=""),"",IF($B838="Female",1/(1+EXP(-SUMPRODUCT(Engine!$C$26626:$C$26657,INDIRECT("Coefficients!$CV$2:$CV$33")))),1/(1+EXP(-SUMPRODUCT(Engine!$C$26626:$C$26657,INDIRECT("Coefficients!$CW$2:$CW$33"))))))</f>
      </c>
    </row>
    <row r="839" spans="1:6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8">
        <f>IF(OR($B839="",$C839="",$D839="",$E839="",$F839="",$G839="",$H839="",$I839="",$J839="",$K839="",$L839=""),"",IF($B839="Female",1/(1+EXP(-SUMPRODUCT(Engine!$C$26658:$C$26689,INDIRECT("Coefficients!$B$2:$B$33")))),1/(1+EXP(-SUMPRODUCT(Engine!$C$26658:$C$26689,INDIRECT("Coefficients!$C$2:$C$33"))))))</f>
      </c>
      <c r="Q839" s="8">
        <f>IF(OR($B839="",$C839="",$D839="",$E839="",$F839="",$G839="",$H839="",$I839="",$J839="",$K839="",$L839=""),"",IF($B839="Female",1/(1+EXP(-SUMPRODUCT(Engine!$C$26658:$C$26689,INDIRECT("Coefficients!$D$2:$D$33")))),1/(1+EXP(-SUMPRODUCT(Engine!$C$26658:$C$26689,INDIRECT("Coefficients!$E$2:$E$33"))))))</f>
      </c>
      <c r="R839" s="8">
        <f>IF(OR($B839="",$C839="",$D839="",$E839="",$F839="",$G839="",$H839="",$I839="",$J839="",$K839="",$L839=""),"",IF($B839="Female",1/(1+EXP(-SUMPRODUCT(Engine!$C$26658:$C$26689,INDIRECT("Coefficients!$F$2:$F$33")))),1/(1+EXP(-SUMPRODUCT(Engine!$C$26658:$C$26689,INDIRECT("Coefficients!$G$2:$G$33"))))))</f>
      </c>
      <c r="S839" s="8">
        <f>IF(OR($B839="",$C839="",$D839="",$E839="",$F839="",$G839="",$H839="",$I839="",$J839="",$K839="",$L839=""),"",IF($B839="Female",1/(1+EXP(-SUMPRODUCT(Engine!$C$26658:$C$26689,INDIRECT("Coefficients!$H$2:$H$33")))),1/(1+EXP(-SUMPRODUCT(Engine!$C$26658:$C$26689,INDIRECT("Coefficients!$I$2:$I$33"))))))</f>
      </c>
      <c r="T839" s="8">
        <f>IF(OR($B839="",$C839="",$D839="",$E839="",$F839="",$G839="",$H839="",$I839="",$J839="",$K839="",$L839=""),"",IF($B839="Female",1/(1+EXP(-SUMPRODUCT(Engine!$C$26658:$C$26689,INDIRECT("Coefficients!$J$2:$J$33")))),1/(1+EXP(-SUMPRODUCT(Engine!$C$26658:$C$26689,INDIRECT("Coefficients!$K$2:$K$33"))))))</f>
      </c>
      <c r="U839" s="8">
        <f>IF(OR($B839="",$C839="",$D839="",$E839="",$F839="",$G839="",$H839="",$I839="",$J839="",$K839="",$L839=""),"",IF($B839="Female",1/(1+EXP(-SUMPRODUCT(Engine!$C$26658:$C$26689,INDIRECT("Coefficients!$L$2:$L$33")))),1/(1+EXP(-SUMPRODUCT(Engine!$C$26658:$C$26689,INDIRECT("Coefficients!$M$2:$M$33"))))))</f>
      </c>
      <c r="V839" s="8">
        <f>IF(OR($B839="",$C839="",$D839="",$E839="",$F839="",$G839="",$H839="",$I839="",$J839="",$K839="",$L839=""),"",IF($B839="Female",1/(1+EXP(-SUMPRODUCT(Engine!$C$26658:$C$26689,INDIRECT("Coefficients!$N$2:$N$33")))),1/(1+EXP(-SUMPRODUCT(Engine!$C$26658:$C$26689,INDIRECT("Coefficients!$O$2:$O$33"))))))</f>
      </c>
      <c r="W839" s="8">
        <f>IF(OR($B839="",$C839="",$D839="",$E839="",$F839="",$G839="",$H839="",$I839="",$J839="",$K839="",$L839=""),"",IF($B839="Female",1/(1+EXP(-SUMPRODUCT(Engine!$C$26658:$C$26689,INDIRECT("Coefficients!$P$2:$P$33")))),1/(1+EXP(-SUMPRODUCT(Engine!$C$26658:$C$26689,INDIRECT("Coefficients!$Q$2:$Q$33"))))))</f>
      </c>
      <c r="X839" s="8">
        <f>IF(OR($B839="",$C839="",$D839="",$E839="",$F839="",$G839="",$H839="",$I839="",$J839="",$K839="",$L839=""),"",IF($B839="Female",1/(1+EXP(-SUMPRODUCT(Engine!$C$26658:$C$26689,INDIRECT("Coefficients!$R$2:$R$33")))),1/(1+EXP(-SUMPRODUCT(Engine!$C$26658:$C$26689,INDIRECT("Coefficients!$S$2:$S$33"))))))</f>
      </c>
      <c r="Y839" s="8">
        <f>IF(OR($B839="",$C839="",$D839="",$E839="",$F839="",$G839="",$H839="",$I839="",$J839="",$K839="",$L839=""),"",IF($B839="Female",1/(1+EXP(-SUMPRODUCT(Engine!$C$26658:$C$26689,INDIRECT("Coefficients!$T$2:$T$33")))),1/(1+EXP(-SUMPRODUCT(Engine!$C$26658:$C$26689,INDIRECT("Coefficients!$U$2:$U$33"))))))</f>
      </c>
      <c r="Z839" s="8">
        <f>IF(OR($B839="",$C839="",$D839="",$E839="",$F839="",$G839="",$H839="",$I839="",$J839="",$K839="",$L839=""),"",IF($B839="Female",1/(1+EXP(-SUMPRODUCT(Engine!$C$26658:$C$26689,INDIRECT("Coefficients!$V$2:$V$33")))),1/(1+EXP(-SUMPRODUCT(Engine!$C$26658:$C$26689,INDIRECT("Coefficients!$W$2:$W$33"))))))</f>
      </c>
      <c r="AA839" s="8">
        <f>IF(OR($B839="",$C839="",$D839="",$E839="",$F839="",$G839="",$H839="",$I839="",$J839="",$K839="",$L839=""),"",IF($B839="Female",1/(1+EXP(-SUMPRODUCT(Engine!$C$26658:$C$26689,INDIRECT("Coefficients!$X$2:$X$33")))),1/(1+EXP(-SUMPRODUCT(Engine!$C$26658:$C$26689,INDIRECT("Coefficients!$Y$2:$Y$33"))))))</f>
      </c>
      <c r="AB839" s="8">
        <f>IF(OR($B839="",$C839="",$D839="",$E839="",$F839="",$G839="",$H839="",$I839="",$J839="",$K839="",$L839=""),"",IF($B839="Female",1/(1+EXP(-SUMPRODUCT(Engine!$C$26658:$C$26689,INDIRECT("Coefficients!$Z$2:$Z$33")))),1/(1+EXP(-SUMPRODUCT(Engine!$C$26658:$C$26689,INDIRECT("Coefficients!$AA$2:$AA$33"))))))</f>
      </c>
      <c r="AC839" s="8">
        <f>IF(OR($B839="",$C839="",$D839="",$E839="",$F839="",$G839="",$H839="",$I839="",$J839="",$K839="",$L839=""),"",IF($B839="Female",1/(1+EXP(-SUMPRODUCT(Engine!$C$26658:$C$26689,INDIRECT("Coefficients!$AB$2:$AB$33")))),1/(1+EXP(-SUMPRODUCT(Engine!$C$26658:$C$26689,INDIRECT("Coefficients!$AC$2:$AC$33"))))))</f>
      </c>
      <c r="AD839" s="8">
        <f>IF(OR($B839="",$C839="",$D839="",$E839="",$F839="",$G839="",$H839="",$I839="",$J839="",$K839="",$L839=""),"",IF($B839="Female",1/(1+EXP(-SUMPRODUCT(Engine!$C$26658:$C$26689,INDIRECT("Coefficients!$AD$2:$AD$33")))),1/(1+EXP(-SUMPRODUCT(Engine!$C$26658:$C$26689,INDIRECT("Coefficients!$AE$2:$AE$33"))))))</f>
      </c>
      <c r="AE839" s="8">
        <f>IF(OR($B839="",$C839="",$D839="",$E839="",$F839="",$G839="",$H839="",$I839="",$J839="",$K839="",$L839=""),"",IF($B839="Female",1/(1+EXP(-SUMPRODUCT(Engine!$C$26658:$C$26689,INDIRECT("Coefficients!$AF$2:$AF$33")))),1/(1+EXP(-SUMPRODUCT(Engine!$C$26658:$C$26689,INDIRECT("Coefficients!$AG$2:$AG$33"))))))</f>
      </c>
      <c r="AF839" s="8">
        <f>IF(OR($B839="",$C839="",$D839="",$E839="",$F839="",$G839="",$H839="",$I839="",$J839="",$K839="",$L839=""),"",IF($B839="Female",1/(1+EXP(-SUMPRODUCT(Engine!$C$26658:$C$26689,INDIRECT("Coefficients!$AH$2:$AH$33")))),1/(1+EXP(-SUMPRODUCT(Engine!$C$26658:$C$26689,INDIRECT("Coefficients!$AI$2:$AI$33"))))))</f>
      </c>
      <c r="AG839" s="8">
        <f>IF(OR($B839="",$C839="",$D839="",$E839="",$F839="",$G839="",$H839="",$I839="",$J839="",$K839="",$L839=""),"",IF($B839="Female",1/(1+EXP(-SUMPRODUCT(Engine!$C$26658:$C$26689,INDIRECT("Coefficients!$AJ$2:$AJ$33")))),1/(1+EXP(-SUMPRODUCT(Engine!$C$26658:$C$26689,INDIRECT("Coefficients!$AK$2:$AK$33"))))))</f>
      </c>
      <c r="AH839" s="8">
        <f>IF(OR($B839="",$C839="",$D839="",$E839="",$F839="",$G839="",$H839="",$I839="",$J839="",$K839="",$L839=""),"",IF($B839="Female",1/(1+EXP(-SUMPRODUCT(Engine!$C$26658:$C$26689,INDIRECT("Coefficients!$AL$2:$AL$33")))),1/(1+EXP(-SUMPRODUCT(Engine!$C$26658:$C$26689,INDIRECT("Coefficients!$AM$2:$AM$33"))))))</f>
      </c>
      <c r="AI839" s="8">
        <f>IF(OR($B839="",$C839="",$D839="",$E839="",$F839="",$G839="",$H839="",$I839="",$J839="",$K839="",$L839=""),"",IF($B839="Female",1/(1+EXP(-SUMPRODUCT(Engine!$C$26658:$C$26689,INDIRECT("Coefficients!$AN$2:$AN$33")))),1/(1+EXP(-SUMPRODUCT(Engine!$C$26658:$C$26689,INDIRECT("Coefficients!$AO$2:$AO$33"))))))</f>
      </c>
      <c r="AJ839" s="8">
        <f>IF(OR($B839="",$C839="",$D839="",$E839="",$F839="",$G839="",$H839="",$I839="",$J839="",$K839="",$L839=""),"",IF($B839="Female",1/(1+EXP(-SUMPRODUCT(Engine!$C$26658:$C$26689,INDIRECT("Coefficients!$AP$2:$AP$33")))),1/(1+EXP(-SUMPRODUCT(Engine!$C$26658:$C$26689,INDIRECT("Coefficients!$AQ$2:$AQ$33"))))))</f>
      </c>
      <c r="AK839" s="8">
        <f>IF(OR($B839="",$C839="",$D839="",$E839="",$F839="",$G839="",$H839="",$I839="",$J839="",$K839="",$L839=""),"",IF($B839="Female",1/(1+EXP(-SUMPRODUCT(Engine!$C$26658:$C$26689,INDIRECT("Coefficients!$AR$2:$AR$33")))),1/(1+EXP(-SUMPRODUCT(Engine!$C$26658:$C$26689,INDIRECT("Coefficients!$AS$2:$AS$33"))))))</f>
      </c>
      <c r="AL839" s="8">
        <f>IF(OR($B839="",$C839="",$D839="",$E839="",$F839="",$G839="",$H839="",$I839="",$J839="",$K839="",$L839=""),"",IF($B839="Female",1/(1+EXP(-SUMPRODUCT(Engine!$C$26658:$C$26689,INDIRECT("Coefficients!$AT$2:$AT$33")))),1/(1+EXP(-SUMPRODUCT(Engine!$C$26658:$C$26689,INDIRECT("Coefficients!$AU$2:$AU$33"))))))</f>
      </c>
      <c r="AM839" s="8">
        <f>IF(OR($B839="",$C839="",$D839="",$E839="",$F839="",$G839="",$H839="",$I839="",$J839="",$K839="",$L839=""),"",IF($B839="Female",1/(1+EXP(-SUMPRODUCT(Engine!$C$26658:$C$26689,INDIRECT("Coefficients!$AV$2:$AV$33")))),1/(1+EXP(-SUMPRODUCT(Engine!$C$26658:$C$26689,INDIRECT("Coefficients!$AW$2:$AW$33"))))))</f>
      </c>
      <c r="AN839" s="8">
        <f>IF(OR($B839="",$C839="",$D839="",$E839="",$F839="",$G839="",$H839="",$I839="",$J839="",$K839="",$L839=""),"",IF($B839="Female",1/(1+EXP(-SUMPRODUCT(Engine!$C$26658:$C$26689,INDIRECT("Coefficients!$AX$2:$AX$33")))),1/(1+EXP(-SUMPRODUCT(Engine!$C$26658:$C$26689,INDIRECT("Coefficients!$AY$2:$AY$33"))))))</f>
      </c>
      <c r="AO839" s="8">
        <f>IF(OR($B839="",$C839="",$D839="",$E839="",$F839="",$G839="",$H839="",$I839="",$J839="",$K839="",$L839=""),"",IF($B839="Female",1/(1+EXP(-SUMPRODUCT(Engine!$C$26658:$C$26689,INDIRECT("Coefficients!$AZ$2:$AZ$33")))),1/(1+EXP(-SUMPRODUCT(Engine!$C$26658:$C$26689,INDIRECT("Coefficients!$BA$2:$BA$33"))))))</f>
      </c>
      <c r="AP839" s="8">
        <f>IF(OR($B839="",$C839="",$D839="",$E839="",$F839="",$G839="",$H839="",$I839="",$J839="",$K839="",$L839=""),"",IF($B839="Female",1/(1+EXP(-SUMPRODUCT(Engine!$C$26658:$C$26689,INDIRECT("Coefficients!$BB$2:$BB$33")))),1/(1+EXP(-SUMPRODUCT(Engine!$C$26658:$C$26689,INDIRECT("Coefficients!$BC$2:$BC$33"))))))</f>
      </c>
      <c r="AQ839" s="8">
        <f>IF(OR($B839="",$C839="",$D839="",$E839="",$F839="",$G839="",$H839="",$I839="",$J839="",$K839="",$L839=""),"",IF($B839="Female",1/(1+EXP(-SUMPRODUCT(Engine!$C$26658:$C$26689,INDIRECT("Coefficients!$BD$2:$BD$33")))),1/(1+EXP(-SUMPRODUCT(Engine!$C$26658:$C$26689,INDIRECT("Coefficients!$BE$2:$BE$33"))))))</f>
      </c>
      <c r="AR839" s="8">
        <f>IF(OR($B839="",$C839="",$D839="",$E839="",$F839="",$G839="",$H839="",$I839="",$J839="",$K839="",$L839=""),"",IF($B839="Female",1/(1+EXP(-SUMPRODUCT(Engine!$C$26658:$C$26689,INDIRECT("Coefficients!$BF$2:$BF$33")))),1/(1+EXP(-SUMPRODUCT(Engine!$C$26658:$C$26689,INDIRECT("Coefficients!$BG$2:$BG$33"))))))</f>
      </c>
      <c r="AS839" s="8">
        <f>IF(OR($B839="",$C839="",$D839="",$E839="",$F839="",$G839="",$H839="",$I839="",$J839="",$K839="",$L839=""),"",IF($B839="Female",1/(1+EXP(-SUMPRODUCT(Engine!$C$26658:$C$26689,INDIRECT("Coefficients!$BH$2:$BH$33")))),1/(1+EXP(-SUMPRODUCT(Engine!$C$26658:$C$26689,INDIRECT("Coefficients!$BI$2:$BI$33"))))))</f>
      </c>
      <c r="AT839" s="8">
        <f>IF(OR($B839="",$C839="",$D839="",$E839="",$F839="",$G839="",$H839="",$I839="",$J839="",$K839="",$L839=""),"",IF($B839="Female",1/(1+EXP(-SUMPRODUCT(Engine!$C$26658:$C$26689,INDIRECT("Coefficients!$BJ$2:$BJ$33")))),1/(1+EXP(-SUMPRODUCT(Engine!$C$26658:$C$26689,INDIRECT("Coefficients!$BK$2:$BK$33"))))))</f>
      </c>
      <c r="AU839" s="8">
        <f>IF(OR($B839="",$C839="",$D839="",$E839="",$F839="",$G839="",$H839="",$I839="",$J839="",$K839="",$L839=""),"",IF($B839="Female",1/(1+EXP(-SUMPRODUCT(Engine!$C$26658:$C$26689,INDIRECT("Coefficients!$BL$2:$BL$33")))),1/(1+EXP(-SUMPRODUCT(Engine!$C$26658:$C$26689,INDIRECT("Coefficients!$BM$2:$BM$33"))))))</f>
      </c>
      <c r="AV839" s="8">
        <f>IF(OR($B839="",$C839="",$D839="",$E839="",$F839="",$G839="",$H839="",$I839="",$J839="",$K839="",$L839=""),"",IF($B839="Female",1/(1+EXP(-SUMPRODUCT(Engine!$C$26658:$C$26689,INDIRECT("Coefficients!$BN$2:$BN$33")))),1/(1+EXP(-SUMPRODUCT(Engine!$C$26658:$C$26689,INDIRECT("Coefficients!$BO$2:$BO$33"))))))</f>
      </c>
      <c r="AW839" s="8">
        <f>IF(OR($B839="",$C839="",$D839="",$E839="",$F839="",$G839="",$H839="",$I839="",$J839="",$K839="",$L839=""),"",IF($B839="Female",1/(1+EXP(-SUMPRODUCT(Engine!$C$26658:$C$26689,INDIRECT("Coefficients!$BP$2:$BP$33")))),1/(1+EXP(-SUMPRODUCT(Engine!$C$26658:$C$26689,INDIRECT("Coefficients!$BQ$2:$BQ$33"))))))</f>
      </c>
      <c r="AX839" s="8">
        <f>IF(OR($B839="",$C839="",$D839="",$E839="",$F839="",$G839="",$H839="",$I839="",$J839="",$K839="",$L839=""),"",IF($B839="Female",1/(1+EXP(-SUMPRODUCT(Engine!$C$26658:$C$26689,INDIRECT("Coefficients!$BR$2:$BR$33")))),1/(1+EXP(-SUMPRODUCT(Engine!$C$26658:$C$26689,INDIRECT("Coefficients!$BS$2:$BS$33"))))))</f>
      </c>
      <c r="AY839" s="8">
        <f>IF(OR($B839="",$C839="",$D839="",$E839="",$F839="",$G839="",$H839="",$I839="",$J839="",$K839="",$L839=""),"",IF($B839="Female",1/(1+EXP(-SUMPRODUCT(Engine!$C$26658:$C$26689,INDIRECT("Coefficients!$BT$2:$BT$33")))),1/(1+EXP(-SUMPRODUCT(Engine!$C$26658:$C$26689,INDIRECT("Coefficients!$BU$2:$BU$33"))))))</f>
      </c>
      <c r="AZ839" s="8">
        <f>IF(OR($B839="",$C839="",$D839="",$E839="",$F839="",$G839="",$H839="",$I839="",$J839="",$K839="",$L839=""),"",IF($B839="Female",1/(1+EXP(-SUMPRODUCT(Engine!$C$26658:$C$26689,INDIRECT("Coefficients!$BV$2:$BV$33")))),1/(1+EXP(-SUMPRODUCT(Engine!$C$26658:$C$26689,INDIRECT("Coefficients!$BW$2:$BW$33"))))))</f>
      </c>
      <c r="BA839" s="8">
        <f>IF(OR($B839="",$C839="",$D839="",$E839="",$F839="",$G839="",$H839="",$I839="",$J839="",$K839="",$L839=""),"",IF($B839="Female",1/(1+EXP(-SUMPRODUCT(Engine!$C$26658:$C$26689,INDIRECT("Coefficients!$BX$2:$BX$33")))),1/(1+EXP(-SUMPRODUCT(Engine!$C$26658:$C$26689,INDIRECT("Coefficients!$BY$2:$BY$33"))))))</f>
      </c>
      <c r="BB839" s="8">
        <f>IF(OR($B839="",$C839="",$D839="",$E839="",$F839="",$G839="",$H839="",$I839="",$J839="",$K839="",$L839=""),"",IF($B839="Female",1/(1+EXP(-SUMPRODUCT(Engine!$C$26658:$C$26689,INDIRECT("Coefficients!$BZ$2:$BZ$33")))),1/(1+EXP(-SUMPRODUCT(Engine!$C$26658:$C$26689,INDIRECT("Coefficients!$CA$2:$CA$33"))))))</f>
      </c>
      <c r="BC839" s="8">
        <f>IF(OR($B839="",$C839="",$D839="",$E839="",$F839="",$G839="",$H839="",$I839="",$J839="",$K839="",$L839=""),"",IF($B839="Female",1/(1+EXP(-SUMPRODUCT(Engine!$C$26658:$C$26689,INDIRECT("Coefficients!$CB$2:$CB$33")))),1/(1+EXP(-SUMPRODUCT(Engine!$C$26658:$C$26689,INDIRECT("Coefficients!$CC$2:$CC$33"))))))</f>
      </c>
      <c r="BD839" s="8">
        <f>IF(OR($B839="",$C839="",$D839="",$E839="",$F839="",$G839="",$H839="",$I839="",$J839="",$K839="",$L839=""),"",IF($B839="Female",1/(1+EXP(-SUMPRODUCT(Engine!$C$26658:$C$26689,INDIRECT("Coefficients!$CD$2:$CD$33")))),1/(1+EXP(-SUMPRODUCT(Engine!$C$26658:$C$26689,INDIRECT("Coefficients!$CE$2:$CE$33"))))))</f>
      </c>
      <c r="BE839" s="8">
        <f>IF(OR($B839="",$C839="",$D839="",$E839="",$F839="",$G839="",$H839="",$I839="",$J839="",$K839="",$L839=""),"",IF($B839="Female",1/(1+EXP(-SUMPRODUCT(Engine!$C$26658:$C$26689,INDIRECT("Coefficients!$CF$2:$CF$33")))),1/(1+EXP(-SUMPRODUCT(Engine!$C$26658:$C$26689,INDIRECT("Coefficients!$CG$2:$CG$33"))))))</f>
      </c>
      <c r="BF839" s="8">
        <f>IF(OR($B839="",$C839="",$D839="",$E839="",$F839="",$G839="",$H839="",$I839="",$J839="",$K839="",$L839=""),"",IF($B839="Female",1/(1+EXP(-SUMPRODUCT(Engine!$C$26658:$C$26689,INDIRECT("Coefficients!$CH$2:$CH$33")))),1/(1+EXP(-SUMPRODUCT(Engine!$C$26658:$C$26689,INDIRECT("Coefficients!$CI$2:$CI$33"))))))</f>
      </c>
      <c r="BG839" s="8">
        <f>IF(OR($B839="",$C839="",$D839="",$E839="",$F839="",$G839="",$H839="",$I839="",$J839="",$K839="",$L839=""),"",IF($B839="Female",1/(1+EXP(-SUMPRODUCT(Engine!$C$26658:$C$26689,INDIRECT("Coefficients!$CJ$2:$CJ$33")))),1/(1+EXP(-SUMPRODUCT(Engine!$C$26658:$C$26689,INDIRECT("Coefficients!$CK$2:$CK$33"))))))</f>
      </c>
      <c r="BH839" s="8">
        <f>IF(OR($B839="",$C839="",$D839="",$E839="",$F839="",$G839="",$H839="",$I839="",$J839="",$K839="",$L839=""),"",IF($B839="Female",1/(1+EXP(-SUMPRODUCT(Engine!$C$26658:$C$26689,INDIRECT("Coefficients!$CL$2:$CL$33")))),1/(1+EXP(-SUMPRODUCT(Engine!$C$26658:$C$26689,INDIRECT("Coefficients!$CM$2:$CM$33"))))))</f>
      </c>
      <c r="BI839" s="8">
        <f>IF(OR($B839="",$C839="",$D839="",$E839="",$F839="",$G839="",$H839="",$I839="",$J839="",$K839="",$L839=""),"",IF($B839="Female",1/(1+EXP(-SUMPRODUCT(Engine!$C$26658:$C$26689,INDIRECT("Coefficients!$CN$2:$CN$33")))),1/(1+EXP(-SUMPRODUCT(Engine!$C$26658:$C$26689,INDIRECT("Coefficients!$CO$2:$CO$33"))))))</f>
      </c>
      <c r="BJ839" s="8">
        <f>IF(OR($B839="",$C839="",$D839="",$E839="",$F839="",$G839="",$H839="",$I839="",$J839="",$K839="",$L839=""),"",IF($B839="Female",1/(1+EXP(-SUMPRODUCT(Engine!$C$26658:$C$26689,INDIRECT("Coefficients!$CP$2:$CP$33")))),1/(1+EXP(-SUMPRODUCT(Engine!$C$26658:$C$26689,INDIRECT("Coefficients!$CQ$2:$CQ$33"))))))</f>
      </c>
      <c r="BK839" s="8">
        <f>IF(OR($B839="",$C839="",$D839="",$E839="",$F839="",$G839="",$H839="",$I839="",$J839="",$K839="",$L839=""),"",IF($B839="Female",1/(1+EXP(-SUMPRODUCT(Engine!$C$26658:$C$26689,INDIRECT("Coefficients!$CR$2:$CR$33")))),1/(1+EXP(-SUMPRODUCT(Engine!$C$26658:$C$26689,INDIRECT("Coefficients!$CS$2:$CS$33"))))))</f>
      </c>
      <c r="BL839" s="8">
        <f>IF(OR($B839="",$C839="",$D839="",$E839="",$F839="",$G839="",$H839="",$I839="",$J839="",$K839="",$L839=""),"",IF($B839="Female",1/(1+EXP(-SUMPRODUCT(Engine!$C$26658:$C$26689,INDIRECT("Coefficients!$CT$2:$CT$33")))),1/(1+EXP(-SUMPRODUCT(Engine!$C$26658:$C$26689,INDIRECT("Coefficients!$CU$2:$CU$33"))))))</f>
      </c>
      <c r="BM839" s="8">
        <f>IF(OR($B839="",$C839="",$D839="",$E839="",$F839="",$G839="",$H839="",$I839="",$J839="",$K839="",$L839=""),"",IF($B839="Female",1/(1+EXP(-SUMPRODUCT(Engine!$C$26658:$C$26689,INDIRECT("Coefficients!$CV$2:$CV$33")))),1/(1+EXP(-SUMPRODUCT(Engine!$C$26658:$C$26689,INDIRECT("Coefficients!$CW$2:$CW$33"))))))</f>
      </c>
    </row>
    <row r="840" spans="1:6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8">
        <f>IF(OR($B840="",$C840="",$D840="",$E840="",$F840="",$G840="",$H840="",$I840="",$J840="",$K840="",$L840=""),"",IF($B840="Female",1/(1+EXP(-SUMPRODUCT(Engine!$C$26690:$C$26721,INDIRECT("Coefficients!$B$2:$B$33")))),1/(1+EXP(-SUMPRODUCT(Engine!$C$26690:$C$26721,INDIRECT("Coefficients!$C$2:$C$33"))))))</f>
      </c>
      <c r="Q840" s="8">
        <f>IF(OR($B840="",$C840="",$D840="",$E840="",$F840="",$G840="",$H840="",$I840="",$J840="",$K840="",$L840=""),"",IF($B840="Female",1/(1+EXP(-SUMPRODUCT(Engine!$C$26690:$C$26721,INDIRECT("Coefficients!$D$2:$D$33")))),1/(1+EXP(-SUMPRODUCT(Engine!$C$26690:$C$26721,INDIRECT("Coefficients!$E$2:$E$33"))))))</f>
      </c>
      <c r="R840" s="8">
        <f>IF(OR($B840="",$C840="",$D840="",$E840="",$F840="",$G840="",$H840="",$I840="",$J840="",$K840="",$L840=""),"",IF($B840="Female",1/(1+EXP(-SUMPRODUCT(Engine!$C$26690:$C$26721,INDIRECT("Coefficients!$F$2:$F$33")))),1/(1+EXP(-SUMPRODUCT(Engine!$C$26690:$C$26721,INDIRECT("Coefficients!$G$2:$G$33"))))))</f>
      </c>
      <c r="S840" s="8">
        <f>IF(OR($B840="",$C840="",$D840="",$E840="",$F840="",$G840="",$H840="",$I840="",$J840="",$K840="",$L840=""),"",IF($B840="Female",1/(1+EXP(-SUMPRODUCT(Engine!$C$26690:$C$26721,INDIRECT("Coefficients!$H$2:$H$33")))),1/(1+EXP(-SUMPRODUCT(Engine!$C$26690:$C$26721,INDIRECT("Coefficients!$I$2:$I$33"))))))</f>
      </c>
      <c r="T840" s="8">
        <f>IF(OR($B840="",$C840="",$D840="",$E840="",$F840="",$G840="",$H840="",$I840="",$J840="",$K840="",$L840=""),"",IF($B840="Female",1/(1+EXP(-SUMPRODUCT(Engine!$C$26690:$C$26721,INDIRECT("Coefficients!$J$2:$J$33")))),1/(1+EXP(-SUMPRODUCT(Engine!$C$26690:$C$26721,INDIRECT("Coefficients!$K$2:$K$33"))))))</f>
      </c>
      <c r="U840" s="8">
        <f>IF(OR($B840="",$C840="",$D840="",$E840="",$F840="",$G840="",$H840="",$I840="",$J840="",$K840="",$L840=""),"",IF($B840="Female",1/(1+EXP(-SUMPRODUCT(Engine!$C$26690:$C$26721,INDIRECT("Coefficients!$L$2:$L$33")))),1/(1+EXP(-SUMPRODUCT(Engine!$C$26690:$C$26721,INDIRECT("Coefficients!$M$2:$M$33"))))))</f>
      </c>
      <c r="V840" s="8">
        <f>IF(OR($B840="",$C840="",$D840="",$E840="",$F840="",$G840="",$H840="",$I840="",$J840="",$K840="",$L840=""),"",IF($B840="Female",1/(1+EXP(-SUMPRODUCT(Engine!$C$26690:$C$26721,INDIRECT("Coefficients!$N$2:$N$33")))),1/(1+EXP(-SUMPRODUCT(Engine!$C$26690:$C$26721,INDIRECT("Coefficients!$O$2:$O$33"))))))</f>
      </c>
      <c r="W840" s="8">
        <f>IF(OR($B840="",$C840="",$D840="",$E840="",$F840="",$G840="",$H840="",$I840="",$J840="",$K840="",$L840=""),"",IF($B840="Female",1/(1+EXP(-SUMPRODUCT(Engine!$C$26690:$C$26721,INDIRECT("Coefficients!$P$2:$P$33")))),1/(1+EXP(-SUMPRODUCT(Engine!$C$26690:$C$26721,INDIRECT("Coefficients!$Q$2:$Q$33"))))))</f>
      </c>
      <c r="X840" s="8">
        <f>IF(OR($B840="",$C840="",$D840="",$E840="",$F840="",$G840="",$H840="",$I840="",$J840="",$K840="",$L840=""),"",IF($B840="Female",1/(1+EXP(-SUMPRODUCT(Engine!$C$26690:$C$26721,INDIRECT("Coefficients!$R$2:$R$33")))),1/(1+EXP(-SUMPRODUCT(Engine!$C$26690:$C$26721,INDIRECT("Coefficients!$S$2:$S$33"))))))</f>
      </c>
      <c r="Y840" s="8">
        <f>IF(OR($B840="",$C840="",$D840="",$E840="",$F840="",$G840="",$H840="",$I840="",$J840="",$K840="",$L840=""),"",IF($B840="Female",1/(1+EXP(-SUMPRODUCT(Engine!$C$26690:$C$26721,INDIRECT("Coefficients!$T$2:$T$33")))),1/(1+EXP(-SUMPRODUCT(Engine!$C$26690:$C$26721,INDIRECT("Coefficients!$U$2:$U$33"))))))</f>
      </c>
      <c r="Z840" s="8">
        <f>IF(OR($B840="",$C840="",$D840="",$E840="",$F840="",$G840="",$H840="",$I840="",$J840="",$K840="",$L840=""),"",IF($B840="Female",1/(1+EXP(-SUMPRODUCT(Engine!$C$26690:$C$26721,INDIRECT("Coefficients!$V$2:$V$33")))),1/(1+EXP(-SUMPRODUCT(Engine!$C$26690:$C$26721,INDIRECT("Coefficients!$W$2:$W$33"))))))</f>
      </c>
      <c r="AA840" s="8">
        <f>IF(OR($B840="",$C840="",$D840="",$E840="",$F840="",$G840="",$H840="",$I840="",$J840="",$K840="",$L840=""),"",IF($B840="Female",1/(1+EXP(-SUMPRODUCT(Engine!$C$26690:$C$26721,INDIRECT("Coefficients!$X$2:$X$33")))),1/(1+EXP(-SUMPRODUCT(Engine!$C$26690:$C$26721,INDIRECT("Coefficients!$Y$2:$Y$33"))))))</f>
      </c>
      <c r="AB840" s="8">
        <f>IF(OR($B840="",$C840="",$D840="",$E840="",$F840="",$G840="",$H840="",$I840="",$J840="",$K840="",$L840=""),"",IF($B840="Female",1/(1+EXP(-SUMPRODUCT(Engine!$C$26690:$C$26721,INDIRECT("Coefficients!$Z$2:$Z$33")))),1/(1+EXP(-SUMPRODUCT(Engine!$C$26690:$C$26721,INDIRECT("Coefficients!$AA$2:$AA$33"))))))</f>
      </c>
      <c r="AC840" s="8">
        <f>IF(OR($B840="",$C840="",$D840="",$E840="",$F840="",$G840="",$H840="",$I840="",$J840="",$K840="",$L840=""),"",IF($B840="Female",1/(1+EXP(-SUMPRODUCT(Engine!$C$26690:$C$26721,INDIRECT("Coefficients!$AB$2:$AB$33")))),1/(1+EXP(-SUMPRODUCT(Engine!$C$26690:$C$26721,INDIRECT("Coefficients!$AC$2:$AC$33"))))))</f>
      </c>
      <c r="AD840" s="8">
        <f>IF(OR($B840="",$C840="",$D840="",$E840="",$F840="",$G840="",$H840="",$I840="",$J840="",$K840="",$L840=""),"",IF($B840="Female",1/(1+EXP(-SUMPRODUCT(Engine!$C$26690:$C$26721,INDIRECT("Coefficients!$AD$2:$AD$33")))),1/(1+EXP(-SUMPRODUCT(Engine!$C$26690:$C$26721,INDIRECT("Coefficients!$AE$2:$AE$33"))))))</f>
      </c>
      <c r="AE840" s="8">
        <f>IF(OR($B840="",$C840="",$D840="",$E840="",$F840="",$G840="",$H840="",$I840="",$J840="",$K840="",$L840=""),"",IF($B840="Female",1/(1+EXP(-SUMPRODUCT(Engine!$C$26690:$C$26721,INDIRECT("Coefficients!$AF$2:$AF$33")))),1/(1+EXP(-SUMPRODUCT(Engine!$C$26690:$C$26721,INDIRECT("Coefficients!$AG$2:$AG$33"))))))</f>
      </c>
      <c r="AF840" s="8">
        <f>IF(OR($B840="",$C840="",$D840="",$E840="",$F840="",$G840="",$H840="",$I840="",$J840="",$K840="",$L840=""),"",IF($B840="Female",1/(1+EXP(-SUMPRODUCT(Engine!$C$26690:$C$26721,INDIRECT("Coefficients!$AH$2:$AH$33")))),1/(1+EXP(-SUMPRODUCT(Engine!$C$26690:$C$26721,INDIRECT("Coefficients!$AI$2:$AI$33"))))))</f>
      </c>
      <c r="AG840" s="8">
        <f>IF(OR($B840="",$C840="",$D840="",$E840="",$F840="",$G840="",$H840="",$I840="",$J840="",$K840="",$L840=""),"",IF($B840="Female",1/(1+EXP(-SUMPRODUCT(Engine!$C$26690:$C$26721,INDIRECT("Coefficients!$AJ$2:$AJ$33")))),1/(1+EXP(-SUMPRODUCT(Engine!$C$26690:$C$26721,INDIRECT("Coefficients!$AK$2:$AK$33"))))))</f>
      </c>
      <c r="AH840" s="8">
        <f>IF(OR($B840="",$C840="",$D840="",$E840="",$F840="",$G840="",$H840="",$I840="",$J840="",$K840="",$L840=""),"",IF($B840="Female",1/(1+EXP(-SUMPRODUCT(Engine!$C$26690:$C$26721,INDIRECT("Coefficients!$AL$2:$AL$33")))),1/(1+EXP(-SUMPRODUCT(Engine!$C$26690:$C$26721,INDIRECT("Coefficients!$AM$2:$AM$33"))))))</f>
      </c>
      <c r="AI840" s="8">
        <f>IF(OR($B840="",$C840="",$D840="",$E840="",$F840="",$G840="",$H840="",$I840="",$J840="",$K840="",$L840=""),"",IF($B840="Female",1/(1+EXP(-SUMPRODUCT(Engine!$C$26690:$C$26721,INDIRECT("Coefficients!$AN$2:$AN$33")))),1/(1+EXP(-SUMPRODUCT(Engine!$C$26690:$C$26721,INDIRECT("Coefficients!$AO$2:$AO$33"))))))</f>
      </c>
      <c r="AJ840" s="8">
        <f>IF(OR($B840="",$C840="",$D840="",$E840="",$F840="",$G840="",$H840="",$I840="",$J840="",$K840="",$L840=""),"",IF($B840="Female",1/(1+EXP(-SUMPRODUCT(Engine!$C$26690:$C$26721,INDIRECT("Coefficients!$AP$2:$AP$33")))),1/(1+EXP(-SUMPRODUCT(Engine!$C$26690:$C$26721,INDIRECT("Coefficients!$AQ$2:$AQ$33"))))))</f>
      </c>
      <c r="AK840" s="8">
        <f>IF(OR($B840="",$C840="",$D840="",$E840="",$F840="",$G840="",$H840="",$I840="",$J840="",$K840="",$L840=""),"",IF($B840="Female",1/(1+EXP(-SUMPRODUCT(Engine!$C$26690:$C$26721,INDIRECT("Coefficients!$AR$2:$AR$33")))),1/(1+EXP(-SUMPRODUCT(Engine!$C$26690:$C$26721,INDIRECT("Coefficients!$AS$2:$AS$33"))))))</f>
      </c>
      <c r="AL840" s="8">
        <f>IF(OR($B840="",$C840="",$D840="",$E840="",$F840="",$G840="",$H840="",$I840="",$J840="",$K840="",$L840=""),"",IF($B840="Female",1/(1+EXP(-SUMPRODUCT(Engine!$C$26690:$C$26721,INDIRECT("Coefficients!$AT$2:$AT$33")))),1/(1+EXP(-SUMPRODUCT(Engine!$C$26690:$C$26721,INDIRECT("Coefficients!$AU$2:$AU$33"))))))</f>
      </c>
      <c r="AM840" s="8">
        <f>IF(OR($B840="",$C840="",$D840="",$E840="",$F840="",$G840="",$H840="",$I840="",$J840="",$K840="",$L840=""),"",IF($B840="Female",1/(1+EXP(-SUMPRODUCT(Engine!$C$26690:$C$26721,INDIRECT("Coefficients!$AV$2:$AV$33")))),1/(1+EXP(-SUMPRODUCT(Engine!$C$26690:$C$26721,INDIRECT("Coefficients!$AW$2:$AW$33"))))))</f>
      </c>
      <c r="AN840" s="8">
        <f>IF(OR($B840="",$C840="",$D840="",$E840="",$F840="",$G840="",$H840="",$I840="",$J840="",$K840="",$L840=""),"",IF($B840="Female",1/(1+EXP(-SUMPRODUCT(Engine!$C$26690:$C$26721,INDIRECT("Coefficients!$AX$2:$AX$33")))),1/(1+EXP(-SUMPRODUCT(Engine!$C$26690:$C$26721,INDIRECT("Coefficients!$AY$2:$AY$33"))))))</f>
      </c>
      <c r="AO840" s="8">
        <f>IF(OR($B840="",$C840="",$D840="",$E840="",$F840="",$G840="",$H840="",$I840="",$J840="",$K840="",$L840=""),"",IF($B840="Female",1/(1+EXP(-SUMPRODUCT(Engine!$C$26690:$C$26721,INDIRECT("Coefficients!$AZ$2:$AZ$33")))),1/(1+EXP(-SUMPRODUCT(Engine!$C$26690:$C$26721,INDIRECT("Coefficients!$BA$2:$BA$33"))))))</f>
      </c>
      <c r="AP840" s="8">
        <f>IF(OR($B840="",$C840="",$D840="",$E840="",$F840="",$G840="",$H840="",$I840="",$J840="",$K840="",$L840=""),"",IF($B840="Female",1/(1+EXP(-SUMPRODUCT(Engine!$C$26690:$C$26721,INDIRECT("Coefficients!$BB$2:$BB$33")))),1/(1+EXP(-SUMPRODUCT(Engine!$C$26690:$C$26721,INDIRECT("Coefficients!$BC$2:$BC$33"))))))</f>
      </c>
      <c r="AQ840" s="8">
        <f>IF(OR($B840="",$C840="",$D840="",$E840="",$F840="",$G840="",$H840="",$I840="",$J840="",$K840="",$L840=""),"",IF($B840="Female",1/(1+EXP(-SUMPRODUCT(Engine!$C$26690:$C$26721,INDIRECT("Coefficients!$BD$2:$BD$33")))),1/(1+EXP(-SUMPRODUCT(Engine!$C$26690:$C$26721,INDIRECT("Coefficients!$BE$2:$BE$33"))))))</f>
      </c>
      <c r="AR840" s="8">
        <f>IF(OR($B840="",$C840="",$D840="",$E840="",$F840="",$G840="",$H840="",$I840="",$J840="",$K840="",$L840=""),"",IF($B840="Female",1/(1+EXP(-SUMPRODUCT(Engine!$C$26690:$C$26721,INDIRECT("Coefficients!$BF$2:$BF$33")))),1/(1+EXP(-SUMPRODUCT(Engine!$C$26690:$C$26721,INDIRECT("Coefficients!$BG$2:$BG$33"))))))</f>
      </c>
      <c r="AS840" s="8">
        <f>IF(OR($B840="",$C840="",$D840="",$E840="",$F840="",$G840="",$H840="",$I840="",$J840="",$K840="",$L840=""),"",IF($B840="Female",1/(1+EXP(-SUMPRODUCT(Engine!$C$26690:$C$26721,INDIRECT("Coefficients!$BH$2:$BH$33")))),1/(1+EXP(-SUMPRODUCT(Engine!$C$26690:$C$26721,INDIRECT("Coefficients!$BI$2:$BI$33"))))))</f>
      </c>
      <c r="AT840" s="8">
        <f>IF(OR($B840="",$C840="",$D840="",$E840="",$F840="",$G840="",$H840="",$I840="",$J840="",$K840="",$L840=""),"",IF($B840="Female",1/(1+EXP(-SUMPRODUCT(Engine!$C$26690:$C$26721,INDIRECT("Coefficients!$BJ$2:$BJ$33")))),1/(1+EXP(-SUMPRODUCT(Engine!$C$26690:$C$26721,INDIRECT("Coefficients!$BK$2:$BK$33"))))))</f>
      </c>
      <c r="AU840" s="8">
        <f>IF(OR($B840="",$C840="",$D840="",$E840="",$F840="",$G840="",$H840="",$I840="",$J840="",$K840="",$L840=""),"",IF($B840="Female",1/(1+EXP(-SUMPRODUCT(Engine!$C$26690:$C$26721,INDIRECT("Coefficients!$BL$2:$BL$33")))),1/(1+EXP(-SUMPRODUCT(Engine!$C$26690:$C$26721,INDIRECT("Coefficients!$BM$2:$BM$33"))))))</f>
      </c>
      <c r="AV840" s="8">
        <f>IF(OR($B840="",$C840="",$D840="",$E840="",$F840="",$G840="",$H840="",$I840="",$J840="",$K840="",$L840=""),"",IF($B840="Female",1/(1+EXP(-SUMPRODUCT(Engine!$C$26690:$C$26721,INDIRECT("Coefficients!$BN$2:$BN$33")))),1/(1+EXP(-SUMPRODUCT(Engine!$C$26690:$C$26721,INDIRECT("Coefficients!$BO$2:$BO$33"))))))</f>
      </c>
      <c r="AW840" s="8">
        <f>IF(OR($B840="",$C840="",$D840="",$E840="",$F840="",$G840="",$H840="",$I840="",$J840="",$K840="",$L840=""),"",IF($B840="Female",1/(1+EXP(-SUMPRODUCT(Engine!$C$26690:$C$26721,INDIRECT("Coefficients!$BP$2:$BP$33")))),1/(1+EXP(-SUMPRODUCT(Engine!$C$26690:$C$26721,INDIRECT("Coefficients!$BQ$2:$BQ$33"))))))</f>
      </c>
      <c r="AX840" s="8">
        <f>IF(OR($B840="",$C840="",$D840="",$E840="",$F840="",$G840="",$H840="",$I840="",$J840="",$K840="",$L840=""),"",IF($B840="Female",1/(1+EXP(-SUMPRODUCT(Engine!$C$26690:$C$26721,INDIRECT("Coefficients!$BR$2:$BR$33")))),1/(1+EXP(-SUMPRODUCT(Engine!$C$26690:$C$26721,INDIRECT("Coefficients!$BS$2:$BS$33"))))))</f>
      </c>
      <c r="AY840" s="8">
        <f>IF(OR($B840="",$C840="",$D840="",$E840="",$F840="",$G840="",$H840="",$I840="",$J840="",$K840="",$L840=""),"",IF($B840="Female",1/(1+EXP(-SUMPRODUCT(Engine!$C$26690:$C$26721,INDIRECT("Coefficients!$BT$2:$BT$33")))),1/(1+EXP(-SUMPRODUCT(Engine!$C$26690:$C$26721,INDIRECT("Coefficients!$BU$2:$BU$33"))))))</f>
      </c>
      <c r="AZ840" s="8">
        <f>IF(OR($B840="",$C840="",$D840="",$E840="",$F840="",$G840="",$H840="",$I840="",$J840="",$K840="",$L840=""),"",IF($B840="Female",1/(1+EXP(-SUMPRODUCT(Engine!$C$26690:$C$26721,INDIRECT("Coefficients!$BV$2:$BV$33")))),1/(1+EXP(-SUMPRODUCT(Engine!$C$26690:$C$26721,INDIRECT("Coefficients!$BW$2:$BW$33"))))))</f>
      </c>
      <c r="BA840" s="8">
        <f>IF(OR($B840="",$C840="",$D840="",$E840="",$F840="",$G840="",$H840="",$I840="",$J840="",$K840="",$L840=""),"",IF($B840="Female",1/(1+EXP(-SUMPRODUCT(Engine!$C$26690:$C$26721,INDIRECT("Coefficients!$BX$2:$BX$33")))),1/(1+EXP(-SUMPRODUCT(Engine!$C$26690:$C$26721,INDIRECT("Coefficients!$BY$2:$BY$33"))))))</f>
      </c>
      <c r="BB840" s="8">
        <f>IF(OR($B840="",$C840="",$D840="",$E840="",$F840="",$G840="",$H840="",$I840="",$J840="",$K840="",$L840=""),"",IF($B840="Female",1/(1+EXP(-SUMPRODUCT(Engine!$C$26690:$C$26721,INDIRECT("Coefficients!$BZ$2:$BZ$33")))),1/(1+EXP(-SUMPRODUCT(Engine!$C$26690:$C$26721,INDIRECT("Coefficients!$CA$2:$CA$33"))))))</f>
      </c>
      <c r="BC840" s="8">
        <f>IF(OR($B840="",$C840="",$D840="",$E840="",$F840="",$G840="",$H840="",$I840="",$J840="",$K840="",$L840=""),"",IF($B840="Female",1/(1+EXP(-SUMPRODUCT(Engine!$C$26690:$C$26721,INDIRECT("Coefficients!$CB$2:$CB$33")))),1/(1+EXP(-SUMPRODUCT(Engine!$C$26690:$C$26721,INDIRECT("Coefficients!$CC$2:$CC$33"))))))</f>
      </c>
      <c r="BD840" s="8">
        <f>IF(OR($B840="",$C840="",$D840="",$E840="",$F840="",$G840="",$H840="",$I840="",$J840="",$K840="",$L840=""),"",IF($B840="Female",1/(1+EXP(-SUMPRODUCT(Engine!$C$26690:$C$26721,INDIRECT("Coefficients!$CD$2:$CD$33")))),1/(1+EXP(-SUMPRODUCT(Engine!$C$26690:$C$26721,INDIRECT("Coefficients!$CE$2:$CE$33"))))))</f>
      </c>
      <c r="BE840" s="8">
        <f>IF(OR($B840="",$C840="",$D840="",$E840="",$F840="",$G840="",$H840="",$I840="",$J840="",$K840="",$L840=""),"",IF($B840="Female",1/(1+EXP(-SUMPRODUCT(Engine!$C$26690:$C$26721,INDIRECT("Coefficients!$CF$2:$CF$33")))),1/(1+EXP(-SUMPRODUCT(Engine!$C$26690:$C$26721,INDIRECT("Coefficients!$CG$2:$CG$33"))))))</f>
      </c>
      <c r="BF840" s="8">
        <f>IF(OR($B840="",$C840="",$D840="",$E840="",$F840="",$G840="",$H840="",$I840="",$J840="",$K840="",$L840=""),"",IF($B840="Female",1/(1+EXP(-SUMPRODUCT(Engine!$C$26690:$C$26721,INDIRECT("Coefficients!$CH$2:$CH$33")))),1/(1+EXP(-SUMPRODUCT(Engine!$C$26690:$C$26721,INDIRECT("Coefficients!$CI$2:$CI$33"))))))</f>
      </c>
      <c r="BG840" s="8">
        <f>IF(OR($B840="",$C840="",$D840="",$E840="",$F840="",$G840="",$H840="",$I840="",$J840="",$K840="",$L840=""),"",IF($B840="Female",1/(1+EXP(-SUMPRODUCT(Engine!$C$26690:$C$26721,INDIRECT("Coefficients!$CJ$2:$CJ$33")))),1/(1+EXP(-SUMPRODUCT(Engine!$C$26690:$C$26721,INDIRECT("Coefficients!$CK$2:$CK$33"))))))</f>
      </c>
      <c r="BH840" s="8">
        <f>IF(OR($B840="",$C840="",$D840="",$E840="",$F840="",$G840="",$H840="",$I840="",$J840="",$K840="",$L840=""),"",IF($B840="Female",1/(1+EXP(-SUMPRODUCT(Engine!$C$26690:$C$26721,INDIRECT("Coefficients!$CL$2:$CL$33")))),1/(1+EXP(-SUMPRODUCT(Engine!$C$26690:$C$26721,INDIRECT("Coefficients!$CM$2:$CM$33"))))))</f>
      </c>
      <c r="BI840" s="8">
        <f>IF(OR($B840="",$C840="",$D840="",$E840="",$F840="",$G840="",$H840="",$I840="",$J840="",$K840="",$L840=""),"",IF($B840="Female",1/(1+EXP(-SUMPRODUCT(Engine!$C$26690:$C$26721,INDIRECT("Coefficients!$CN$2:$CN$33")))),1/(1+EXP(-SUMPRODUCT(Engine!$C$26690:$C$26721,INDIRECT("Coefficients!$CO$2:$CO$33"))))))</f>
      </c>
      <c r="BJ840" s="8">
        <f>IF(OR($B840="",$C840="",$D840="",$E840="",$F840="",$G840="",$H840="",$I840="",$J840="",$K840="",$L840=""),"",IF($B840="Female",1/(1+EXP(-SUMPRODUCT(Engine!$C$26690:$C$26721,INDIRECT("Coefficients!$CP$2:$CP$33")))),1/(1+EXP(-SUMPRODUCT(Engine!$C$26690:$C$26721,INDIRECT("Coefficients!$CQ$2:$CQ$33"))))))</f>
      </c>
      <c r="BK840" s="8">
        <f>IF(OR($B840="",$C840="",$D840="",$E840="",$F840="",$G840="",$H840="",$I840="",$J840="",$K840="",$L840=""),"",IF($B840="Female",1/(1+EXP(-SUMPRODUCT(Engine!$C$26690:$C$26721,INDIRECT("Coefficients!$CR$2:$CR$33")))),1/(1+EXP(-SUMPRODUCT(Engine!$C$26690:$C$26721,INDIRECT("Coefficients!$CS$2:$CS$33"))))))</f>
      </c>
      <c r="BL840" s="8">
        <f>IF(OR($B840="",$C840="",$D840="",$E840="",$F840="",$G840="",$H840="",$I840="",$J840="",$K840="",$L840=""),"",IF($B840="Female",1/(1+EXP(-SUMPRODUCT(Engine!$C$26690:$C$26721,INDIRECT("Coefficients!$CT$2:$CT$33")))),1/(1+EXP(-SUMPRODUCT(Engine!$C$26690:$C$26721,INDIRECT("Coefficients!$CU$2:$CU$33"))))))</f>
      </c>
      <c r="BM840" s="8">
        <f>IF(OR($B840="",$C840="",$D840="",$E840="",$F840="",$G840="",$H840="",$I840="",$J840="",$K840="",$L840=""),"",IF($B840="Female",1/(1+EXP(-SUMPRODUCT(Engine!$C$26690:$C$26721,INDIRECT("Coefficients!$CV$2:$CV$33")))),1/(1+EXP(-SUMPRODUCT(Engine!$C$26690:$C$26721,INDIRECT("Coefficients!$CW$2:$CW$33"))))))</f>
      </c>
    </row>
    <row r="841" spans="1:6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8">
        <f>IF(OR($B841="",$C841="",$D841="",$E841="",$F841="",$G841="",$H841="",$I841="",$J841="",$K841="",$L841=""),"",IF($B841="Female",1/(1+EXP(-SUMPRODUCT(Engine!$C$26722:$C$26753,INDIRECT("Coefficients!$B$2:$B$33")))),1/(1+EXP(-SUMPRODUCT(Engine!$C$26722:$C$26753,INDIRECT("Coefficients!$C$2:$C$33"))))))</f>
      </c>
      <c r="Q841" s="8">
        <f>IF(OR($B841="",$C841="",$D841="",$E841="",$F841="",$G841="",$H841="",$I841="",$J841="",$K841="",$L841=""),"",IF($B841="Female",1/(1+EXP(-SUMPRODUCT(Engine!$C$26722:$C$26753,INDIRECT("Coefficients!$D$2:$D$33")))),1/(1+EXP(-SUMPRODUCT(Engine!$C$26722:$C$26753,INDIRECT("Coefficients!$E$2:$E$33"))))))</f>
      </c>
      <c r="R841" s="8">
        <f>IF(OR($B841="",$C841="",$D841="",$E841="",$F841="",$G841="",$H841="",$I841="",$J841="",$K841="",$L841=""),"",IF($B841="Female",1/(1+EXP(-SUMPRODUCT(Engine!$C$26722:$C$26753,INDIRECT("Coefficients!$F$2:$F$33")))),1/(1+EXP(-SUMPRODUCT(Engine!$C$26722:$C$26753,INDIRECT("Coefficients!$G$2:$G$33"))))))</f>
      </c>
      <c r="S841" s="8">
        <f>IF(OR($B841="",$C841="",$D841="",$E841="",$F841="",$G841="",$H841="",$I841="",$J841="",$K841="",$L841=""),"",IF($B841="Female",1/(1+EXP(-SUMPRODUCT(Engine!$C$26722:$C$26753,INDIRECT("Coefficients!$H$2:$H$33")))),1/(1+EXP(-SUMPRODUCT(Engine!$C$26722:$C$26753,INDIRECT("Coefficients!$I$2:$I$33"))))))</f>
      </c>
      <c r="T841" s="8">
        <f>IF(OR($B841="",$C841="",$D841="",$E841="",$F841="",$G841="",$H841="",$I841="",$J841="",$K841="",$L841=""),"",IF($B841="Female",1/(1+EXP(-SUMPRODUCT(Engine!$C$26722:$C$26753,INDIRECT("Coefficients!$J$2:$J$33")))),1/(1+EXP(-SUMPRODUCT(Engine!$C$26722:$C$26753,INDIRECT("Coefficients!$K$2:$K$33"))))))</f>
      </c>
      <c r="U841" s="8">
        <f>IF(OR($B841="",$C841="",$D841="",$E841="",$F841="",$G841="",$H841="",$I841="",$J841="",$K841="",$L841=""),"",IF($B841="Female",1/(1+EXP(-SUMPRODUCT(Engine!$C$26722:$C$26753,INDIRECT("Coefficients!$L$2:$L$33")))),1/(1+EXP(-SUMPRODUCT(Engine!$C$26722:$C$26753,INDIRECT("Coefficients!$M$2:$M$33"))))))</f>
      </c>
      <c r="V841" s="8">
        <f>IF(OR($B841="",$C841="",$D841="",$E841="",$F841="",$G841="",$H841="",$I841="",$J841="",$K841="",$L841=""),"",IF($B841="Female",1/(1+EXP(-SUMPRODUCT(Engine!$C$26722:$C$26753,INDIRECT("Coefficients!$N$2:$N$33")))),1/(1+EXP(-SUMPRODUCT(Engine!$C$26722:$C$26753,INDIRECT("Coefficients!$O$2:$O$33"))))))</f>
      </c>
      <c r="W841" s="8">
        <f>IF(OR($B841="",$C841="",$D841="",$E841="",$F841="",$G841="",$H841="",$I841="",$J841="",$K841="",$L841=""),"",IF($B841="Female",1/(1+EXP(-SUMPRODUCT(Engine!$C$26722:$C$26753,INDIRECT("Coefficients!$P$2:$P$33")))),1/(1+EXP(-SUMPRODUCT(Engine!$C$26722:$C$26753,INDIRECT("Coefficients!$Q$2:$Q$33"))))))</f>
      </c>
      <c r="X841" s="8">
        <f>IF(OR($B841="",$C841="",$D841="",$E841="",$F841="",$G841="",$H841="",$I841="",$J841="",$K841="",$L841=""),"",IF($B841="Female",1/(1+EXP(-SUMPRODUCT(Engine!$C$26722:$C$26753,INDIRECT("Coefficients!$R$2:$R$33")))),1/(1+EXP(-SUMPRODUCT(Engine!$C$26722:$C$26753,INDIRECT("Coefficients!$S$2:$S$33"))))))</f>
      </c>
      <c r="Y841" s="8">
        <f>IF(OR($B841="",$C841="",$D841="",$E841="",$F841="",$G841="",$H841="",$I841="",$J841="",$K841="",$L841=""),"",IF($B841="Female",1/(1+EXP(-SUMPRODUCT(Engine!$C$26722:$C$26753,INDIRECT("Coefficients!$T$2:$T$33")))),1/(1+EXP(-SUMPRODUCT(Engine!$C$26722:$C$26753,INDIRECT("Coefficients!$U$2:$U$33"))))))</f>
      </c>
      <c r="Z841" s="8">
        <f>IF(OR($B841="",$C841="",$D841="",$E841="",$F841="",$G841="",$H841="",$I841="",$J841="",$K841="",$L841=""),"",IF($B841="Female",1/(1+EXP(-SUMPRODUCT(Engine!$C$26722:$C$26753,INDIRECT("Coefficients!$V$2:$V$33")))),1/(1+EXP(-SUMPRODUCT(Engine!$C$26722:$C$26753,INDIRECT("Coefficients!$W$2:$W$33"))))))</f>
      </c>
      <c r="AA841" s="8">
        <f>IF(OR($B841="",$C841="",$D841="",$E841="",$F841="",$G841="",$H841="",$I841="",$J841="",$K841="",$L841=""),"",IF($B841="Female",1/(1+EXP(-SUMPRODUCT(Engine!$C$26722:$C$26753,INDIRECT("Coefficients!$X$2:$X$33")))),1/(1+EXP(-SUMPRODUCT(Engine!$C$26722:$C$26753,INDIRECT("Coefficients!$Y$2:$Y$33"))))))</f>
      </c>
      <c r="AB841" s="8">
        <f>IF(OR($B841="",$C841="",$D841="",$E841="",$F841="",$G841="",$H841="",$I841="",$J841="",$K841="",$L841=""),"",IF($B841="Female",1/(1+EXP(-SUMPRODUCT(Engine!$C$26722:$C$26753,INDIRECT("Coefficients!$Z$2:$Z$33")))),1/(1+EXP(-SUMPRODUCT(Engine!$C$26722:$C$26753,INDIRECT("Coefficients!$AA$2:$AA$33"))))))</f>
      </c>
      <c r="AC841" s="8">
        <f>IF(OR($B841="",$C841="",$D841="",$E841="",$F841="",$G841="",$H841="",$I841="",$J841="",$K841="",$L841=""),"",IF($B841="Female",1/(1+EXP(-SUMPRODUCT(Engine!$C$26722:$C$26753,INDIRECT("Coefficients!$AB$2:$AB$33")))),1/(1+EXP(-SUMPRODUCT(Engine!$C$26722:$C$26753,INDIRECT("Coefficients!$AC$2:$AC$33"))))))</f>
      </c>
      <c r="AD841" s="8">
        <f>IF(OR($B841="",$C841="",$D841="",$E841="",$F841="",$G841="",$H841="",$I841="",$J841="",$K841="",$L841=""),"",IF($B841="Female",1/(1+EXP(-SUMPRODUCT(Engine!$C$26722:$C$26753,INDIRECT("Coefficients!$AD$2:$AD$33")))),1/(1+EXP(-SUMPRODUCT(Engine!$C$26722:$C$26753,INDIRECT("Coefficients!$AE$2:$AE$33"))))))</f>
      </c>
      <c r="AE841" s="8">
        <f>IF(OR($B841="",$C841="",$D841="",$E841="",$F841="",$G841="",$H841="",$I841="",$J841="",$K841="",$L841=""),"",IF($B841="Female",1/(1+EXP(-SUMPRODUCT(Engine!$C$26722:$C$26753,INDIRECT("Coefficients!$AF$2:$AF$33")))),1/(1+EXP(-SUMPRODUCT(Engine!$C$26722:$C$26753,INDIRECT("Coefficients!$AG$2:$AG$33"))))))</f>
      </c>
      <c r="AF841" s="8">
        <f>IF(OR($B841="",$C841="",$D841="",$E841="",$F841="",$G841="",$H841="",$I841="",$J841="",$K841="",$L841=""),"",IF($B841="Female",1/(1+EXP(-SUMPRODUCT(Engine!$C$26722:$C$26753,INDIRECT("Coefficients!$AH$2:$AH$33")))),1/(1+EXP(-SUMPRODUCT(Engine!$C$26722:$C$26753,INDIRECT("Coefficients!$AI$2:$AI$33"))))))</f>
      </c>
      <c r="AG841" s="8">
        <f>IF(OR($B841="",$C841="",$D841="",$E841="",$F841="",$G841="",$H841="",$I841="",$J841="",$K841="",$L841=""),"",IF($B841="Female",1/(1+EXP(-SUMPRODUCT(Engine!$C$26722:$C$26753,INDIRECT("Coefficients!$AJ$2:$AJ$33")))),1/(1+EXP(-SUMPRODUCT(Engine!$C$26722:$C$26753,INDIRECT("Coefficients!$AK$2:$AK$33"))))))</f>
      </c>
      <c r="AH841" s="8">
        <f>IF(OR($B841="",$C841="",$D841="",$E841="",$F841="",$G841="",$H841="",$I841="",$J841="",$K841="",$L841=""),"",IF($B841="Female",1/(1+EXP(-SUMPRODUCT(Engine!$C$26722:$C$26753,INDIRECT("Coefficients!$AL$2:$AL$33")))),1/(1+EXP(-SUMPRODUCT(Engine!$C$26722:$C$26753,INDIRECT("Coefficients!$AM$2:$AM$33"))))))</f>
      </c>
      <c r="AI841" s="8">
        <f>IF(OR($B841="",$C841="",$D841="",$E841="",$F841="",$G841="",$H841="",$I841="",$J841="",$K841="",$L841=""),"",IF($B841="Female",1/(1+EXP(-SUMPRODUCT(Engine!$C$26722:$C$26753,INDIRECT("Coefficients!$AN$2:$AN$33")))),1/(1+EXP(-SUMPRODUCT(Engine!$C$26722:$C$26753,INDIRECT("Coefficients!$AO$2:$AO$33"))))))</f>
      </c>
      <c r="AJ841" s="8">
        <f>IF(OR($B841="",$C841="",$D841="",$E841="",$F841="",$G841="",$H841="",$I841="",$J841="",$K841="",$L841=""),"",IF($B841="Female",1/(1+EXP(-SUMPRODUCT(Engine!$C$26722:$C$26753,INDIRECT("Coefficients!$AP$2:$AP$33")))),1/(1+EXP(-SUMPRODUCT(Engine!$C$26722:$C$26753,INDIRECT("Coefficients!$AQ$2:$AQ$33"))))))</f>
      </c>
      <c r="AK841" s="8">
        <f>IF(OR($B841="",$C841="",$D841="",$E841="",$F841="",$G841="",$H841="",$I841="",$J841="",$K841="",$L841=""),"",IF($B841="Female",1/(1+EXP(-SUMPRODUCT(Engine!$C$26722:$C$26753,INDIRECT("Coefficients!$AR$2:$AR$33")))),1/(1+EXP(-SUMPRODUCT(Engine!$C$26722:$C$26753,INDIRECT("Coefficients!$AS$2:$AS$33"))))))</f>
      </c>
      <c r="AL841" s="8">
        <f>IF(OR($B841="",$C841="",$D841="",$E841="",$F841="",$G841="",$H841="",$I841="",$J841="",$K841="",$L841=""),"",IF($B841="Female",1/(1+EXP(-SUMPRODUCT(Engine!$C$26722:$C$26753,INDIRECT("Coefficients!$AT$2:$AT$33")))),1/(1+EXP(-SUMPRODUCT(Engine!$C$26722:$C$26753,INDIRECT("Coefficients!$AU$2:$AU$33"))))))</f>
      </c>
      <c r="AM841" s="8">
        <f>IF(OR($B841="",$C841="",$D841="",$E841="",$F841="",$G841="",$H841="",$I841="",$J841="",$K841="",$L841=""),"",IF($B841="Female",1/(1+EXP(-SUMPRODUCT(Engine!$C$26722:$C$26753,INDIRECT("Coefficients!$AV$2:$AV$33")))),1/(1+EXP(-SUMPRODUCT(Engine!$C$26722:$C$26753,INDIRECT("Coefficients!$AW$2:$AW$33"))))))</f>
      </c>
      <c r="AN841" s="8">
        <f>IF(OR($B841="",$C841="",$D841="",$E841="",$F841="",$G841="",$H841="",$I841="",$J841="",$K841="",$L841=""),"",IF($B841="Female",1/(1+EXP(-SUMPRODUCT(Engine!$C$26722:$C$26753,INDIRECT("Coefficients!$AX$2:$AX$33")))),1/(1+EXP(-SUMPRODUCT(Engine!$C$26722:$C$26753,INDIRECT("Coefficients!$AY$2:$AY$33"))))))</f>
      </c>
      <c r="AO841" s="8">
        <f>IF(OR($B841="",$C841="",$D841="",$E841="",$F841="",$G841="",$H841="",$I841="",$J841="",$K841="",$L841=""),"",IF($B841="Female",1/(1+EXP(-SUMPRODUCT(Engine!$C$26722:$C$26753,INDIRECT("Coefficients!$AZ$2:$AZ$33")))),1/(1+EXP(-SUMPRODUCT(Engine!$C$26722:$C$26753,INDIRECT("Coefficients!$BA$2:$BA$33"))))))</f>
      </c>
      <c r="AP841" s="8">
        <f>IF(OR($B841="",$C841="",$D841="",$E841="",$F841="",$G841="",$H841="",$I841="",$J841="",$K841="",$L841=""),"",IF($B841="Female",1/(1+EXP(-SUMPRODUCT(Engine!$C$26722:$C$26753,INDIRECT("Coefficients!$BB$2:$BB$33")))),1/(1+EXP(-SUMPRODUCT(Engine!$C$26722:$C$26753,INDIRECT("Coefficients!$BC$2:$BC$33"))))))</f>
      </c>
      <c r="AQ841" s="8">
        <f>IF(OR($B841="",$C841="",$D841="",$E841="",$F841="",$G841="",$H841="",$I841="",$J841="",$K841="",$L841=""),"",IF($B841="Female",1/(1+EXP(-SUMPRODUCT(Engine!$C$26722:$C$26753,INDIRECT("Coefficients!$BD$2:$BD$33")))),1/(1+EXP(-SUMPRODUCT(Engine!$C$26722:$C$26753,INDIRECT("Coefficients!$BE$2:$BE$33"))))))</f>
      </c>
      <c r="AR841" s="8">
        <f>IF(OR($B841="",$C841="",$D841="",$E841="",$F841="",$G841="",$H841="",$I841="",$J841="",$K841="",$L841=""),"",IF($B841="Female",1/(1+EXP(-SUMPRODUCT(Engine!$C$26722:$C$26753,INDIRECT("Coefficients!$BF$2:$BF$33")))),1/(1+EXP(-SUMPRODUCT(Engine!$C$26722:$C$26753,INDIRECT("Coefficients!$BG$2:$BG$33"))))))</f>
      </c>
      <c r="AS841" s="8">
        <f>IF(OR($B841="",$C841="",$D841="",$E841="",$F841="",$G841="",$H841="",$I841="",$J841="",$K841="",$L841=""),"",IF($B841="Female",1/(1+EXP(-SUMPRODUCT(Engine!$C$26722:$C$26753,INDIRECT("Coefficients!$BH$2:$BH$33")))),1/(1+EXP(-SUMPRODUCT(Engine!$C$26722:$C$26753,INDIRECT("Coefficients!$BI$2:$BI$33"))))))</f>
      </c>
      <c r="AT841" s="8">
        <f>IF(OR($B841="",$C841="",$D841="",$E841="",$F841="",$G841="",$H841="",$I841="",$J841="",$K841="",$L841=""),"",IF($B841="Female",1/(1+EXP(-SUMPRODUCT(Engine!$C$26722:$C$26753,INDIRECT("Coefficients!$BJ$2:$BJ$33")))),1/(1+EXP(-SUMPRODUCT(Engine!$C$26722:$C$26753,INDIRECT("Coefficients!$BK$2:$BK$33"))))))</f>
      </c>
      <c r="AU841" s="8">
        <f>IF(OR($B841="",$C841="",$D841="",$E841="",$F841="",$G841="",$H841="",$I841="",$J841="",$K841="",$L841=""),"",IF($B841="Female",1/(1+EXP(-SUMPRODUCT(Engine!$C$26722:$C$26753,INDIRECT("Coefficients!$BL$2:$BL$33")))),1/(1+EXP(-SUMPRODUCT(Engine!$C$26722:$C$26753,INDIRECT("Coefficients!$BM$2:$BM$33"))))))</f>
      </c>
      <c r="AV841" s="8">
        <f>IF(OR($B841="",$C841="",$D841="",$E841="",$F841="",$G841="",$H841="",$I841="",$J841="",$K841="",$L841=""),"",IF($B841="Female",1/(1+EXP(-SUMPRODUCT(Engine!$C$26722:$C$26753,INDIRECT("Coefficients!$BN$2:$BN$33")))),1/(1+EXP(-SUMPRODUCT(Engine!$C$26722:$C$26753,INDIRECT("Coefficients!$BO$2:$BO$33"))))))</f>
      </c>
      <c r="AW841" s="8">
        <f>IF(OR($B841="",$C841="",$D841="",$E841="",$F841="",$G841="",$H841="",$I841="",$J841="",$K841="",$L841=""),"",IF($B841="Female",1/(1+EXP(-SUMPRODUCT(Engine!$C$26722:$C$26753,INDIRECT("Coefficients!$BP$2:$BP$33")))),1/(1+EXP(-SUMPRODUCT(Engine!$C$26722:$C$26753,INDIRECT("Coefficients!$BQ$2:$BQ$33"))))))</f>
      </c>
      <c r="AX841" s="8">
        <f>IF(OR($B841="",$C841="",$D841="",$E841="",$F841="",$G841="",$H841="",$I841="",$J841="",$K841="",$L841=""),"",IF($B841="Female",1/(1+EXP(-SUMPRODUCT(Engine!$C$26722:$C$26753,INDIRECT("Coefficients!$BR$2:$BR$33")))),1/(1+EXP(-SUMPRODUCT(Engine!$C$26722:$C$26753,INDIRECT("Coefficients!$BS$2:$BS$33"))))))</f>
      </c>
      <c r="AY841" s="8">
        <f>IF(OR($B841="",$C841="",$D841="",$E841="",$F841="",$G841="",$H841="",$I841="",$J841="",$K841="",$L841=""),"",IF($B841="Female",1/(1+EXP(-SUMPRODUCT(Engine!$C$26722:$C$26753,INDIRECT("Coefficients!$BT$2:$BT$33")))),1/(1+EXP(-SUMPRODUCT(Engine!$C$26722:$C$26753,INDIRECT("Coefficients!$BU$2:$BU$33"))))))</f>
      </c>
      <c r="AZ841" s="8">
        <f>IF(OR($B841="",$C841="",$D841="",$E841="",$F841="",$G841="",$H841="",$I841="",$J841="",$K841="",$L841=""),"",IF($B841="Female",1/(1+EXP(-SUMPRODUCT(Engine!$C$26722:$C$26753,INDIRECT("Coefficients!$BV$2:$BV$33")))),1/(1+EXP(-SUMPRODUCT(Engine!$C$26722:$C$26753,INDIRECT("Coefficients!$BW$2:$BW$33"))))))</f>
      </c>
      <c r="BA841" s="8">
        <f>IF(OR($B841="",$C841="",$D841="",$E841="",$F841="",$G841="",$H841="",$I841="",$J841="",$K841="",$L841=""),"",IF($B841="Female",1/(1+EXP(-SUMPRODUCT(Engine!$C$26722:$C$26753,INDIRECT("Coefficients!$BX$2:$BX$33")))),1/(1+EXP(-SUMPRODUCT(Engine!$C$26722:$C$26753,INDIRECT("Coefficients!$BY$2:$BY$33"))))))</f>
      </c>
      <c r="BB841" s="8">
        <f>IF(OR($B841="",$C841="",$D841="",$E841="",$F841="",$G841="",$H841="",$I841="",$J841="",$K841="",$L841=""),"",IF($B841="Female",1/(1+EXP(-SUMPRODUCT(Engine!$C$26722:$C$26753,INDIRECT("Coefficients!$BZ$2:$BZ$33")))),1/(1+EXP(-SUMPRODUCT(Engine!$C$26722:$C$26753,INDIRECT("Coefficients!$CA$2:$CA$33"))))))</f>
      </c>
      <c r="BC841" s="8">
        <f>IF(OR($B841="",$C841="",$D841="",$E841="",$F841="",$G841="",$H841="",$I841="",$J841="",$K841="",$L841=""),"",IF($B841="Female",1/(1+EXP(-SUMPRODUCT(Engine!$C$26722:$C$26753,INDIRECT("Coefficients!$CB$2:$CB$33")))),1/(1+EXP(-SUMPRODUCT(Engine!$C$26722:$C$26753,INDIRECT("Coefficients!$CC$2:$CC$33"))))))</f>
      </c>
      <c r="BD841" s="8">
        <f>IF(OR($B841="",$C841="",$D841="",$E841="",$F841="",$G841="",$H841="",$I841="",$J841="",$K841="",$L841=""),"",IF($B841="Female",1/(1+EXP(-SUMPRODUCT(Engine!$C$26722:$C$26753,INDIRECT("Coefficients!$CD$2:$CD$33")))),1/(1+EXP(-SUMPRODUCT(Engine!$C$26722:$C$26753,INDIRECT("Coefficients!$CE$2:$CE$33"))))))</f>
      </c>
      <c r="BE841" s="8">
        <f>IF(OR($B841="",$C841="",$D841="",$E841="",$F841="",$G841="",$H841="",$I841="",$J841="",$K841="",$L841=""),"",IF($B841="Female",1/(1+EXP(-SUMPRODUCT(Engine!$C$26722:$C$26753,INDIRECT("Coefficients!$CF$2:$CF$33")))),1/(1+EXP(-SUMPRODUCT(Engine!$C$26722:$C$26753,INDIRECT("Coefficients!$CG$2:$CG$33"))))))</f>
      </c>
      <c r="BF841" s="8">
        <f>IF(OR($B841="",$C841="",$D841="",$E841="",$F841="",$G841="",$H841="",$I841="",$J841="",$K841="",$L841=""),"",IF($B841="Female",1/(1+EXP(-SUMPRODUCT(Engine!$C$26722:$C$26753,INDIRECT("Coefficients!$CH$2:$CH$33")))),1/(1+EXP(-SUMPRODUCT(Engine!$C$26722:$C$26753,INDIRECT("Coefficients!$CI$2:$CI$33"))))))</f>
      </c>
      <c r="BG841" s="8">
        <f>IF(OR($B841="",$C841="",$D841="",$E841="",$F841="",$G841="",$H841="",$I841="",$J841="",$K841="",$L841=""),"",IF($B841="Female",1/(1+EXP(-SUMPRODUCT(Engine!$C$26722:$C$26753,INDIRECT("Coefficients!$CJ$2:$CJ$33")))),1/(1+EXP(-SUMPRODUCT(Engine!$C$26722:$C$26753,INDIRECT("Coefficients!$CK$2:$CK$33"))))))</f>
      </c>
      <c r="BH841" s="8">
        <f>IF(OR($B841="",$C841="",$D841="",$E841="",$F841="",$G841="",$H841="",$I841="",$J841="",$K841="",$L841=""),"",IF($B841="Female",1/(1+EXP(-SUMPRODUCT(Engine!$C$26722:$C$26753,INDIRECT("Coefficients!$CL$2:$CL$33")))),1/(1+EXP(-SUMPRODUCT(Engine!$C$26722:$C$26753,INDIRECT("Coefficients!$CM$2:$CM$33"))))))</f>
      </c>
      <c r="BI841" s="8">
        <f>IF(OR($B841="",$C841="",$D841="",$E841="",$F841="",$G841="",$H841="",$I841="",$J841="",$K841="",$L841=""),"",IF($B841="Female",1/(1+EXP(-SUMPRODUCT(Engine!$C$26722:$C$26753,INDIRECT("Coefficients!$CN$2:$CN$33")))),1/(1+EXP(-SUMPRODUCT(Engine!$C$26722:$C$26753,INDIRECT("Coefficients!$CO$2:$CO$33"))))))</f>
      </c>
      <c r="BJ841" s="8">
        <f>IF(OR($B841="",$C841="",$D841="",$E841="",$F841="",$G841="",$H841="",$I841="",$J841="",$K841="",$L841=""),"",IF($B841="Female",1/(1+EXP(-SUMPRODUCT(Engine!$C$26722:$C$26753,INDIRECT("Coefficients!$CP$2:$CP$33")))),1/(1+EXP(-SUMPRODUCT(Engine!$C$26722:$C$26753,INDIRECT("Coefficients!$CQ$2:$CQ$33"))))))</f>
      </c>
      <c r="BK841" s="8">
        <f>IF(OR($B841="",$C841="",$D841="",$E841="",$F841="",$G841="",$H841="",$I841="",$J841="",$K841="",$L841=""),"",IF($B841="Female",1/(1+EXP(-SUMPRODUCT(Engine!$C$26722:$C$26753,INDIRECT("Coefficients!$CR$2:$CR$33")))),1/(1+EXP(-SUMPRODUCT(Engine!$C$26722:$C$26753,INDIRECT("Coefficients!$CS$2:$CS$33"))))))</f>
      </c>
      <c r="BL841" s="8">
        <f>IF(OR($B841="",$C841="",$D841="",$E841="",$F841="",$G841="",$H841="",$I841="",$J841="",$K841="",$L841=""),"",IF($B841="Female",1/(1+EXP(-SUMPRODUCT(Engine!$C$26722:$C$26753,INDIRECT("Coefficients!$CT$2:$CT$33")))),1/(1+EXP(-SUMPRODUCT(Engine!$C$26722:$C$26753,INDIRECT("Coefficients!$CU$2:$CU$33"))))))</f>
      </c>
      <c r="BM841" s="8">
        <f>IF(OR($B841="",$C841="",$D841="",$E841="",$F841="",$G841="",$H841="",$I841="",$J841="",$K841="",$L841=""),"",IF($B841="Female",1/(1+EXP(-SUMPRODUCT(Engine!$C$26722:$C$26753,INDIRECT("Coefficients!$CV$2:$CV$33")))),1/(1+EXP(-SUMPRODUCT(Engine!$C$26722:$C$26753,INDIRECT("Coefficients!$CW$2:$CW$33"))))))</f>
      </c>
    </row>
    <row r="842" spans="1:6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8">
        <f>IF(OR($B842="",$C842="",$D842="",$E842="",$F842="",$G842="",$H842="",$I842="",$J842="",$K842="",$L842=""),"",IF($B842="Female",1/(1+EXP(-SUMPRODUCT(Engine!$C$26754:$C$26785,INDIRECT("Coefficients!$B$2:$B$33")))),1/(1+EXP(-SUMPRODUCT(Engine!$C$26754:$C$26785,INDIRECT("Coefficients!$C$2:$C$33"))))))</f>
      </c>
      <c r="Q842" s="8">
        <f>IF(OR($B842="",$C842="",$D842="",$E842="",$F842="",$G842="",$H842="",$I842="",$J842="",$K842="",$L842=""),"",IF($B842="Female",1/(1+EXP(-SUMPRODUCT(Engine!$C$26754:$C$26785,INDIRECT("Coefficients!$D$2:$D$33")))),1/(1+EXP(-SUMPRODUCT(Engine!$C$26754:$C$26785,INDIRECT("Coefficients!$E$2:$E$33"))))))</f>
      </c>
      <c r="R842" s="8">
        <f>IF(OR($B842="",$C842="",$D842="",$E842="",$F842="",$G842="",$H842="",$I842="",$J842="",$K842="",$L842=""),"",IF($B842="Female",1/(1+EXP(-SUMPRODUCT(Engine!$C$26754:$C$26785,INDIRECT("Coefficients!$F$2:$F$33")))),1/(1+EXP(-SUMPRODUCT(Engine!$C$26754:$C$26785,INDIRECT("Coefficients!$G$2:$G$33"))))))</f>
      </c>
      <c r="S842" s="8">
        <f>IF(OR($B842="",$C842="",$D842="",$E842="",$F842="",$G842="",$H842="",$I842="",$J842="",$K842="",$L842=""),"",IF($B842="Female",1/(1+EXP(-SUMPRODUCT(Engine!$C$26754:$C$26785,INDIRECT("Coefficients!$H$2:$H$33")))),1/(1+EXP(-SUMPRODUCT(Engine!$C$26754:$C$26785,INDIRECT("Coefficients!$I$2:$I$33"))))))</f>
      </c>
      <c r="T842" s="8">
        <f>IF(OR($B842="",$C842="",$D842="",$E842="",$F842="",$G842="",$H842="",$I842="",$J842="",$K842="",$L842=""),"",IF($B842="Female",1/(1+EXP(-SUMPRODUCT(Engine!$C$26754:$C$26785,INDIRECT("Coefficients!$J$2:$J$33")))),1/(1+EXP(-SUMPRODUCT(Engine!$C$26754:$C$26785,INDIRECT("Coefficients!$K$2:$K$33"))))))</f>
      </c>
      <c r="U842" s="8">
        <f>IF(OR($B842="",$C842="",$D842="",$E842="",$F842="",$G842="",$H842="",$I842="",$J842="",$K842="",$L842=""),"",IF($B842="Female",1/(1+EXP(-SUMPRODUCT(Engine!$C$26754:$C$26785,INDIRECT("Coefficients!$L$2:$L$33")))),1/(1+EXP(-SUMPRODUCT(Engine!$C$26754:$C$26785,INDIRECT("Coefficients!$M$2:$M$33"))))))</f>
      </c>
      <c r="V842" s="8">
        <f>IF(OR($B842="",$C842="",$D842="",$E842="",$F842="",$G842="",$H842="",$I842="",$J842="",$K842="",$L842=""),"",IF($B842="Female",1/(1+EXP(-SUMPRODUCT(Engine!$C$26754:$C$26785,INDIRECT("Coefficients!$N$2:$N$33")))),1/(1+EXP(-SUMPRODUCT(Engine!$C$26754:$C$26785,INDIRECT("Coefficients!$O$2:$O$33"))))))</f>
      </c>
      <c r="W842" s="8">
        <f>IF(OR($B842="",$C842="",$D842="",$E842="",$F842="",$G842="",$H842="",$I842="",$J842="",$K842="",$L842=""),"",IF($B842="Female",1/(1+EXP(-SUMPRODUCT(Engine!$C$26754:$C$26785,INDIRECT("Coefficients!$P$2:$P$33")))),1/(1+EXP(-SUMPRODUCT(Engine!$C$26754:$C$26785,INDIRECT("Coefficients!$Q$2:$Q$33"))))))</f>
      </c>
      <c r="X842" s="8">
        <f>IF(OR($B842="",$C842="",$D842="",$E842="",$F842="",$G842="",$H842="",$I842="",$J842="",$K842="",$L842=""),"",IF($B842="Female",1/(1+EXP(-SUMPRODUCT(Engine!$C$26754:$C$26785,INDIRECT("Coefficients!$R$2:$R$33")))),1/(1+EXP(-SUMPRODUCT(Engine!$C$26754:$C$26785,INDIRECT("Coefficients!$S$2:$S$33"))))))</f>
      </c>
      <c r="Y842" s="8">
        <f>IF(OR($B842="",$C842="",$D842="",$E842="",$F842="",$G842="",$H842="",$I842="",$J842="",$K842="",$L842=""),"",IF($B842="Female",1/(1+EXP(-SUMPRODUCT(Engine!$C$26754:$C$26785,INDIRECT("Coefficients!$T$2:$T$33")))),1/(1+EXP(-SUMPRODUCT(Engine!$C$26754:$C$26785,INDIRECT("Coefficients!$U$2:$U$33"))))))</f>
      </c>
      <c r="Z842" s="8">
        <f>IF(OR($B842="",$C842="",$D842="",$E842="",$F842="",$G842="",$H842="",$I842="",$J842="",$K842="",$L842=""),"",IF($B842="Female",1/(1+EXP(-SUMPRODUCT(Engine!$C$26754:$C$26785,INDIRECT("Coefficients!$V$2:$V$33")))),1/(1+EXP(-SUMPRODUCT(Engine!$C$26754:$C$26785,INDIRECT("Coefficients!$W$2:$W$33"))))))</f>
      </c>
      <c r="AA842" s="8">
        <f>IF(OR($B842="",$C842="",$D842="",$E842="",$F842="",$G842="",$H842="",$I842="",$J842="",$K842="",$L842=""),"",IF($B842="Female",1/(1+EXP(-SUMPRODUCT(Engine!$C$26754:$C$26785,INDIRECT("Coefficients!$X$2:$X$33")))),1/(1+EXP(-SUMPRODUCT(Engine!$C$26754:$C$26785,INDIRECT("Coefficients!$Y$2:$Y$33"))))))</f>
      </c>
      <c r="AB842" s="8">
        <f>IF(OR($B842="",$C842="",$D842="",$E842="",$F842="",$G842="",$H842="",$I842="",$J842="",$K842="",$L842=""),"",IF($B842="Female",1/(1+EXP(-SUMPRODUCT(Engine!$C$26754:$C$26785,INDIRECT("Coefficients!$Z$2:$Z$33")))),1/(1+EXP(-SUMPRODUCT(Engine!$C$26754:$C$26785,INDIRECT("Coefficients!$AA$2:$AA$33"))))))</f>
      </c>
      <c r="AC842" s="8">
        <f>IF(OR($B842="",$C842="",$D842="",$E842="",$F842="",$G842="",$H842="",$I842="",$J842="",$K842="",$L842=""),"",IF($B842="Female",1/(1+EXP(-SUMPRODUCT(Engine!$C$26754:$C$26785,INDIRECT("Coefficients!$AB$2:$AB$33")))),1/(1+EXP(-SUMPRODUCT(Engine!$C$26754:$C$26785,INDIRECT("Coefficients!$AC$2:$AC$33"))))))</f>
      </c>
      <c r="AD842" s="8">
        <f>IF(OR($B842="",$C842="",$D842="",$E842="",$F842="",$G842="",$H842="",$I842="",$J842="",$K842="",$L842=""),"",IF($B842="Female",1/(1+EXP(-SUMPRODUCT(Engine!$C$26754:$C$26785,INDIRECT("Coefficients!$AD$2:$AD$33")))),1/(1+EXP(-SUMPRODUCT(Engine!$C$26754:$C$26785,INDIRECT("Coefficients!$AE$2:$AE$33"))))))</f>
      </c>
      <c r="AE842" s="8">
        <f>IF(OR($B842="",$C842="",$D842="",$E842="",$F842="",$G842="",$H842="",$I842="",$J842="",$K842="",$L842=""),"",IF($B842="Female",1/(1+EXP(-SUMPRODUCT(Engine!$C$26754:$C$26785,INDIRECT("Coefficients!$AF$2:$AF$33")))),1/(1+EXP(-SUMPRODUCT(Engine!$C$26754:$C$26785,INDIRECT("Coefficients!$AG$2:$AG$33"))))))</f>
      </c>
      <c r="AF842" s="8">
        <f>IF(OR($B842="",$C842="",$D842="",$E842="",$F842="",$G842="",$H842="",$I842="",$J842="",$K842="",$L842=""),"",IF($B842="Female",1/(1+EXP(-SUMPRODUCT(Engine!$C$26754:$C$26785,INDIRECT("Coefficients!$AH$2:$AH$33")))),1/(1+EXP(-SUMPRODUCT(Engine!$C$26754:$C$26785,INDIRECT("Coefficients!$AI$2:$AI$33"))))))</f>
      </c>
      <c r="AG842" s="8">
        <f>IF(OR($B842="",$C842="",$D842="",$E842="",$F842="",$G842="",$H842="",$I842="",$J842="",$K842="",$L842=""),"",IF($B842="Female",1/(1+EXP(-SUMPRODUCT(Engine!$C$26754:$C$26785,INDIRECT("Coefficients!$AJ$2:$AJ$33")))),1/(1+EXP(-SUMPRODUCT(Engine!$C$26754:$C$26785,INDIRECT("Coefficients!$AK$2:$AK$33"))))))</f>
      </c>
      <c r="AH842" s="8">
        <f>IF(OR($B842="",$C842="",$D842="",$E842="",$F842="",$G842="",$H842="",$I842="",$J842="",$K842="",$L842=""),"",IF($B842="Female",1/(1+EXP(-SUMPRODUCT(Engine!$C$26754:$C$26785,INDIRECT("Coefficients!$AL$2:$AL$33")))),1/(1+EXP(-SUMPRODUCT(Engine!$C$26754:$C$26785,INDIRECT("Coefficients!$AM$2:$AM$33"))))))</f>
      </c>
      <c r="AI842" s="8">
        <f>IF(OR($B842="",$C842="",$D842="",$E842="",$F842="",$G842="",$H842="",$I842="",$J842="",$K842="",$L842=""),"",IF($B842="Female",1/(1+EXP(-SUMPRODUCT(Engine!$C$26754:$C$26785,INDIRECT("Coefficients!$AN$2:$AN$33")))),1/(1+EXP(-SUMPRODUCT(Engine!$C$26754:$C$26785,INDIRECT("Coefficients!$AO$2:$AO$33"))))))</f>
      </c>
      <c r="AJ842" s="8">
        <f>IF(OR($B842="",$C842="",$D842="",$E842="",$F842="",$G842="",$H842="",$I842="",$J842="",$K842="",$L842=""),"",IF($B842="Female",1/(1+EXP(-SUMPRODUCT(Engine!$C$26754:$C$26785,INDIRECT("Coefficients!$AP$2:$AP$33")))),1/(1+EXP(-SUMPRODUCT(Engine!$C$26754:$C$26785,INDIRECT("Coefficients!$AQ$2:$AQ$33"))))))</f>
      </c>
      <c r="AK842" s="8">
        <f>IF(OR($B842="",$C842="",$D842="",$E842="",$F842="",$G842="",$H842="",$I842="",$J842="",$K842="",$L842=""),"",IF($B842="Female",1/(1+EXP(-SUMPRODUCT(Engine!$C$26754:$C$26785,INDIRECT("Coefficients!$AR$2:$AR$33")))),1/(1+EXP(-SUMPRODUCT(Engine!$C$26754:$C$26785,INDIRECT("Coefficients!$AS$2:$AS$33"))))))</f>
      </c>
      <c r="AL842" s="8">
        <f>IF(OR($B842="",$C842="",$D842="",$E842="",$F842="",$G842="",$H842="",$I842="",$J842="",$K842="",$L842=""),"",IF($B842="Female",1/(1+EXP(-SUMPRODUCT(Engine!$C$26754:$C$26785,INDIRECT("Coefficients!$AT$2:$AT$33")))),1/(1+EXP(-SUMPRODUCT(Engine!$C$26754:$C$26785,INDIRECT("Coefficients!$AU$2:$AU$33"))))))</f>
      </c>
      <c r="AM842" s="8">
        <f>IF(OR($B842="",$C842="",$D842="",$E842="",$F842="",$G842="",$H842="",$I842="",$J842="",$K842="",$L842=""),"",IF($B842="Female",1/(1+EXP(-SUMPRODUCT(Engine!$C$26754:$C$26785,INDIRECT("Coefficients!$AV$2:$AV$33")))),1/(1+EXP(-SUMPRODUCT(Engine!$C$26754:$C$26785,INDIRECT("Coefficients!$AW$2:$AW$33"))))))</f>
      </c>
      <c r="AN842" s="8">
        <f>IF(OR($B842="",$C842="",$D842="",$E842="",$F842="",$G842="",$H842="",$I842="",$J842="",$K842="",$L842=""),"",IF($B842="Female",1/(1+EXP(-SUMPRODUCT(Engine!$C$26754:$C$26785,INDIRECT("Coefficients!$AX$2:$AX$33")))),1/(1+EXP(-SUMPRODUCT(Engine!$C$26754:$C$26785,INDIRECT("Coefficients!$AY$2:$AY$33"))))))</f>
      </c>
      <c r="AO842" s="8">
        <f>IF(OR($B842="",$C842="",$D842="",$E842="",$F842="",$G842="",$H842="",$I842="",$J842="",$K842="",$L842=""),"",IF($B842="Female",1/(1+EXP(-SUMPRODUCT(Engine!$C$26754:$C$26785,INDIRECT("Coefficients!$AZ$2:$AZ$33")))),1/(1+EXP(-SUMPRODUCT(Engine!$C$26754:$C$26785,INDIRECT("Coefficients!$BA$2:$BA$33"))))))</f>
      </c>
      <c r="AP842" s="8">
        <f>IF(OR($B842="",$C842="",$D842="",$E842="",$F842="",$G842="",$H842="",$I842="",$J842="",$K842="",$L842=""),"",IF($B842="Female",1/(1+EXP(-SUMPRODUCT(Engine!$C$26754:$C$26785,INDIRECT("Coefficients!$BB$2:$BB$33")))),1/(1+EXP(-SUMPRODUCT(Engine!$C$26754:$C$26785,INDIRECT("Coefficients!$BC$2:$BC$33"))))))</f>
      </c>
      <c r="AQ842" s="8">
        <f>IF(OR($B842="",$C842="",$D842="",$E842="",$F842="",$G842="",$H842="",$I842="",$J842="",$K842="",$L842=""),"",IF($B842="Female",1/(1+EXP(-SUMPRODUCT(Engine!$C$26754:$C$26785,INDIRECT("Coefficients!$BD$2:$BD$33")))),1/(1+EXP(-SUMPRODUCT(Engine!$C$26754:$C$26785,INDIRECT("Coefficients!$BE$2:$BE$33"))))))</f>
      </c>
      <c r="AR842" s="8">
        <f>IF(OR($B842="",$C842="",$D842="",$E842="",$F842="",$G842="",$H842="",$I842="",$J842="",$K842="",$L842=""),"",IF($B842="Female",1/(1+EXP(-SUMPRODUCT(Engine!$C$26754:$C$26785,INDIRECT("Coefficients!$BF$2:$BF$33")))),1/(1+EXP(-SUMPRODUCT(Engine!$C$26754:$C$26785,INDIRECT("Coefficients!$BG$2:$BG$33"))))))</f>
      </c>
      <c r="AS842" s="8">
        <f>IF(OR($B842="",$C842="",$D842="",$E842="",$F842="",$G842="",$H842="",$I842="",$J842="",$K842="",$L842=""),"",IF($B842="Female",1/(1+EXP(-SUMPRODUCT(Engine!$C$26754:$C$26785,INDIRECT("Coefficients!$BH$2:$BH$33")))),1/(1+EXP(-SUMPRODUCT(Engine!$C$26754:$C$26785,INDIRECT("Coefficients!$BI$2:$BI$33"))))))</f>
      </c>
      <c r="AT842" s="8">
        <f>IF(OR($B842="",$C842="",$D842="",$E842="",$F842="",$G842="",$H842="",$I842="",$J842="",$K842="",$L842=""),"",IF($B842="Female",1/(1+EXP(-SUMPRODUCT(Engine!$C$26754:$C$26785,INDIRECT("Coefficients!$BJ$2:$BJ$33")))),1/(1+EXP(-SUMPRODUCT(Engine!$C$26754:$C$26785,INDIRECT("Coefficients!$BK$2:$BK$33"))))))</f>
      </c>
      <c r="AU842" s="8">
        <f>IF(OR($B842="",$C842="",$D842="",$E842="",$F842="",$G842="",$H842="",$I842="",$J842="",$K842="",$L842=""),"",IF($B842="Female",1/(1+EXP(-SUMPRODUCT(Engine!$C$26754:$C$26785,INDIRECT("Coefficients!$BL$2:$BL$33")))),1/(1+EXP(-SUMPRODUCT(Engine!$C$26754:$C$26785,INDIRECT("Coefficients!$BM$2:$BM$33"))))))</f>
      </c>
      <c r="AV842" s="8">
        <f>IF(OR($B842="",$C842="",$D842="",$E842="",$F842="",$G842="",$H842="",$I842="",$J842="",$K842="",$L842=""),"",IF($B842="Female",1/(1+EXP(-SUMPRODUCT(Engine!$C$26754:$C$26785,INDIRECT("Coefficients!$BN$2:$BN$33")))),1/(1+EXP(-SUMPRODUCT(Engine!$C$26754:$C$26785,INDIRECT("Coefficients!$BO$2:$BO$33"))))))</f>
      </c>
      <c r="AW842" s="8">
        <f>IF(OR($B842="",$C842="",$D842="",$E842="",$F842="",$G842="",$H842="",$I842="",$J842="",$K842="",$L842=""),"",IF($B842="Female",1/(1+EXP(-SUMPRODUCT(Engine!$C$26754:$C$26785,INDIRECT("Coefficients!$BP$2:$BP$33")))),1/(1+EXP(-SUMPRODUCT(Engine!$C$26754:$C$26785,INDIRECT("Coefficients!$BQ$2:$BQ$33"))))))</f>
      </c>
      <c r="AX842" s="8">
        <f>IF(OR($B842="",$C842="",$D842="",$E842="",$F842="",$G842="",$H842="",$I842="",$J842="",$K842="",$L842=""),"",IF($B842="Female",1/(1+EXP(-SUMPRODUCT(Engine!$C$26754:$C$26785,INDIRECT("Coefficients!$BR$2:$BR$33")))),1/(1+EXP(-SUMPRODUCT(Engine!$C$26754:$C$26785,INDIRECT("Coefficients!$BS$2:$BS$33"))))))</f>
      </c>
      <c r="AY842" s="8">
        <f>IF(OR($B842="",$C842="",$D842="",$E842="",$F842="",$G842="",$H842="",$I842="",$J842="",$K842="",$L842=""),"",IF($B842="Female",1/(1+EXP(-SUMPRODUCT(Engine!$C$26754:$C$26785,INDIRECT("Coefficients!$BT$2:$BT$33")))),1/(1+EXP(-SUMPRODUCT(Engine!$C$26754:$C$26785,INDIRECT("Coefficients!$BU$2:$BU$33"))))))</f>
      </c>
      <c r="AZ842" s="8">
        <f>IF(OR($B842="",$C842="",$D842="",$E842="",$F842="",$G842="",$H842="",$I842="",$J842="",$K842="",$L842=""),"",IF($B842="Female",1/(1+EXP(-SUMPRODUCT(Engine!$C$26754:$C$26785,INDIRECT("Coefficients!$BV$2:$BV$33")))),1/(1+EXP(-SUMPRODUCT(Engine!$C$26754:$C$26785,INDIRECT("Coefficients!$BW$2:$BW$33"))))))</f>
      </c>
      <c r="BA842" s="8">
        <f>IF(OR($B842="",$C842="",$D842="",$E842="",$F842="",$G842="",$H842="",$I842="",$J842="",$K842="",$L842=""),"",IF($B842="Female",1/(1+EXP(-SUMPRODUCT(Engine!$C$26754:$C$26785,INDIRECT("Coefficients!$BX$2:$BX$33")))),1/(1+EXP(-SUMPRODUCT(Engine!$C$26754:$C$26785,INDIRECT("Coefficients!$BY$2:$BY$33"))))))</f>
      </c>
      <c r="BB842" s="8">
        <f>IF(OR($B842="",$C842="",$D842="",$E842="",$F842="",$G842="",$H842="",$I842="",$J842="",$K842="",$L842=""),"",IF($B842="Female",1/(1+EXP(-SUMPRODUCT(Engine!$C$26754:$C$26785,INDIRECT("Coefficients!$BZ$2:$BZ$33")))),1/(1+EXP(-SUMPRODUCT(Engine!$C$26754:$C$26785,INDIRECT("Coefficients!$CA$2:$CA$33"))))))</f>
      </c>
      <c r="BC842" s="8">
        <f>IF(OR($B842="",$C842="",$D842="",$E842="",$F842="",$G842="",$H842="",$I842="",$J842="",$K842="",$L842=""),"",IF($B842="Female",1/(1+EXP(-SUMPRODUCT(Engine!$C$26754:$C$26785,INDIRECT("Coefficients!$CB$2:$CB$33")))),1/(1+EXP(-SUMPRODUCT(Engine!$C$26754:$C$26785,INDIRECT("Coefficients!$CC$2:$CC$33"))))))</f>
      </c>
      <c r="BD842" s="8">
        <f>IF(OR($B842="",$C842="",$D842="",$E842="",$F842="",$G842="",$H842="",$I842="",$J842="",$K842="",$L842=""),"",IF($B842="Female",1/(1+EXP(-SUMPRODUCT(Engine!$C$26754:$C$26785,INDIRECT("Coefficients!$CD$2:$CD$33")))),1/(1+EXP(-SUMPRODUCT(Engine!$C$26754:$C$26785,INDIRECT("Coefficients!$CE$2:$CE$33"))))))</f>
      </c>
      <c r="BE842" s="8">
        <f>IF(OR($B842="",$C842="",$D842="",$E842="",$F842="",$G842="",$H842="",$I842="",$J842="",$K842="",$L842=""),"",IF($B842="Female",1/(1+EXP(-SUMPRODUCT(Engine!$C$26754:$C$26785,INDIRECT("Coefficients!$CF$2:$CF$33")))),1/(1+EXP(-SUMPRODUCT(Engine!$C$26754:$C$26785,INDIRECT("Coefficients!$CG$2:$CG$33"))))))</f>
      </c>
      <c r="BF842" s="8">
        <f>IF(OR($B842="",$C842="",$D842="",$E842="",$F842="",$G842="",$H842="",$I842="",$J842="",$K842="",$L842=""),"",IF($B842="Female",1/(1+EXP(-SUMPRODUCT(Engine!$C$26754:$C$26785,INDIRECT("Coefficients!$CH$2:$CH$33")))),1/(1+EXP(-SUMPRODUCT(Engine!$C$26754:$C$26785,INDIRECT("Coefficients!$CI$2:$CI$33"))))))</f>
      </c>
      <c r="BG842" s="8">
        <f>IF(OR($B842="",$C842="",$D842="",$E842="",$F842="",$G842="",$H842="",$I842="",$J842="",$K842="",$L842=""),"",IF($B842="Female",1/(1+EXP(-SUMPRODUCT(Engine!$C$26754:$C$26785,INDIRECT("Coefficients!$CJ$2:$CJ$33")))),1/(1+EXP(-SUMPRODUCT(Engine!$C$26754:$C$26785,INDIRECT("Coefficients!$CK$2:$CK$33"))))))</f>
      </c>
      <c r="BH842" s="8">
        <f>IF(OR($B842="",$C842="",$D842="",$E842="",$F842="",$G842="",$H842="",$I842="",$J842="",$K842="",$L842=""),"",IF($B842="Female",1/(1+EXP(-SUMPRODUCT(Engine!$C$26754:$C$26785,INDIRECT("Coefficients!$CL$2:$CL$33")))),1/(1+EXP(-SUMPRODUCT(Engine!$C$26754:$C$26785,INDIRECT("Coefficients!$CM$2:$CM$33"))))))</f>
      </c>
      <c r="BI842" s="8">
        <f>IF(OR($B842="",$C842="",$D842="",$E842="",$F842="",$G842="",$H842="",$I842="",$J842="",$K842="",$L842=""),"",IF($B842="Female",1/(1+EXP(-SUMPRODUCT(Engine!$C$26754:$C$26785,INDIRECT("Coefficients!$CN$2:$CN$33")))),1/(1+EXP(-SUMPRODUCT(Engine!$C$26754:$C$26785,INDIRECT("Coefficients!$CO$2:$CO$33"))))))</f>
      </c>
      <c r="BJ842" s="8">
        <f>IF(OR($B842="",$C842="",$D842="",$E842="",$F842="",$G842="",$H842="",$I842="",$J842="",$K842="",$L842=""),"",IF($B842="Female",1/(1+EXP(-SUMPRODUCT(Engine!$C$26754:$C$26785,INDIRECT("Coefficients!$CP$2:$CP$33")))),1/(1+EXP(-SUMPRODUCT(Engine!$C$26754:$C$26785,INDIRECT("Coefficients!$CQ$2:$CQ$33"))))))</f>
      </c>
      <c r="BK842" s="8">
        <f>IF(OR($B842="",$C842="",$D842="",$E842="",$F842="",$G842="",$H842="",$I842="",$J842="",$K842="",$L842=""),"",IF($B842="Female",1/(1+EXP(-SUMPRODUCT(Engine!$C$26754:$C$26785,INDIRECT("Coefficients!$CR$2:$CR$33")))),1/(1+EXP(-SUMPRODUCT(Engine!$C$26754:$C$26785,INDIRECT("Coefficients!$CS$2:$CS$33"))))))</f>
      </c>
      <c r="BL842" s="8">
        <f>IF(OR($B842="",$C842="",$D842="",$E842="",$F842="",$G842="",$H842="",$I842="",$J842="",$K842="",$L842=""),"",IF($B842="Female",1/(1+EXP(-SUMPRODUCT(Engine!$C$26754:$C$26785,INDIRECT("Coefficients!$CT$2:$CT$33")))),1/(1+EXP(-SUMPRODUCT(Engine!$C$26754:$C$26785,INDIRECT("Coefficients!$CU$2:$CU$33"))))))</f>
      </c>
      <c r="BM842" s="8">
        <f>IF(OR($B842="",$C842="",$D842="",$E842="",$F842="",$G842="",$H842="",$I842="",$J842="",$K842="",$L842=""),"",IF($B842="Female",1/(1+EXP(-SUMPRODUCT(Engine!$C$26754:$C$26785,INDIRECT("Coefficients!$CV$2:$CV$33")))),1/(1+EXP(-SUMPRODUCT(Engine!$C$26754:$C$26785,INDIRECT("Coefficients!$CW$2:$CW$33"))))))</f>
      </c>
    </row>
    <row r="843" spans="1:6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8">
        <f>IF(OR($B843="",$C843="",$D843="",$E843="",$F843="",$G843="",$H843="",$I843="",$J843="",$K843="",$L843=""),"",IF($B843="Female",1/(1+EXP(-SUMPRODUCT(Engine!$C$26786:$C$26817,INDIRECT("Coefficients!$B$2:$B$33")))),1/(1+EXP(-SUMPRODUCT(Engine!$C$26786:$C$26817,INDIRECT("Coefficients!$C$2:$C$33"))))))</f>
      </c>
      <c r="Q843" s="8">
        <f>IF(OR($B843="",$C843="",$D843="",$E843="",$F843="",$G843="",$H843="",$I843="",$J843="",$K843="",$L843=""),"",IF($B843="Female",1/(1+EXP(-SUMPRODUCT(Engine!$C$26786:$C$26817,INDIRECT("Coefficients!$D$2:$D$33")))),1/(1+EXP(-SUMPRODUCT(Engine!$C$26786:$C$26817,INDIRECT("Coefficients!$E$2:$E$33"))))))</f>
      </c>
      <c r="R843" s="8">
        <f>IF(OR($B843="",$C843="",$D843="",$E843="",$F843="",$G843="",$H843="",$I843="",$J843="",$K843="",$L843=""),"",IF($B843="Female",1/(1+EXP(-SUMPRODUCT(Engine!$C$26786:$C$26817,INDIRECT("Coefficients!$F$2:$F$33")))),1/(1+EXP(-SUMPRODUCT(Engine!$C$26786:$C$26817,INDIRECT("Coefficients!$G$2:$G$33"))))))</f>
      </c>
      <c r="S843" s="8">
        <f>IF(OR($B843="",$C843="",$D843="",$E843="",$F843="",$G843="",$H843="",$I843="",$J843="",$K843="",$L843=""),"",IF($B843="Female",1/(1+EXP(-SUMPRODUCT(Engine!$C$26786:$C$26817,INDIRECT("Coefficients!$H$2:$H$33")))),1/(1+EXP(-SUMPRODUCT(Engine!$C$26786:$C$26817,INDIRECT("Coefficients!$I$2:$I$33"))))))</f>
      </c>
      <c r="T843" s="8">
        <f>IF(OR($B843="",$C843="",$D843="",$E843="",$F843="",$G843="",$H843="",$I843="",$J843="",$K843="",$L843=""),"",IF($B843="Female",1/(1+EXP(-SUMPRODUCT(Engine!$C$26786:$C$26817,INDIRECT("Coefficients!$J$2:$J$33")))),1/(1+EXP(-SUMPRODUCT(Engine!$C$26786:$C$26817,INDIRECT("Coefficients!$K$2:$K$33"))))))</f>
      </c>
      <c r="U843" s="8">
        <f>IF(OR($B843="",$C843="",$D843="",$E843="",$F843="",$G843="",$H843="",$I843="",$J843="",$K843="",$L843=""),"",IF($B843="Female",1/(1+EXP(-SUMPRODUCT(Engine!$C$26786:$C$26817,INDIRECT("Coefficients!$L$2:$L$33")))),1/(1+EXP(-SUMPRODUCT(Engine!$C$26786:$C$26817,INDIRECT("Coefficients!$M$2:$M$33"))))))</f>
      </c>
      <c r="V843" s="8">
        <f>IF(OR($B843="",$C843="",$D843="",$E843="",$F843="",$G843="",$H843="",$I843="",$J843="",$K843="",$L843=""),"",IF($B843="Female",1/(1+EXP(-SUMPRODUCT(Engine!$C$26786:$C$26817,INDIRECT("Coefficients!$N$2:$N$33")))),1/(1+EXP(-SUMPRODUCT(Engine!$C$26786:$C$26817,INDIRECT("Coefficients!$O$2:$O$33"))))))</f>
      </c>
      <c r="W843" s="8">
        <f>IF(OR($B843="",$C843="",$D843="",$E843="",$F843="",$G843="",$H843="",$I843="",$J843="",$K843="",$L843=""),"",IF($B843="Female",1/(1+EXP(-SUMPRODUCT(Engine!$C$26786:$C$26817,INDIRECT("Coefficients!$P$2:$P$33")))),1/(1+EXP(-SUMPRODUCT(Engine!$C$26786:$C$26817,INDIRECT("Coefficients!$Q$2:$Q$33"))))))</f>
      </c>
      <c r="X843" s="8">
        <f>IF(OR($B843="",$C843="",$D843="",$E843="",$F843="",$G843="",$H843="",$I843="",$J843="",$K843="",$L843=""),"",IF($B843="Female",1/(1+EXP(-SUMPRODUCT(Engine!$C$26786:$C$26817,INDIRECT("Coefficients!$R$2:$R$33")))),1/(1+EXP(-SUMPRODUCT(Engine!$C$26786:$C$26817,INDIRECT("Coefficients!$S$2:$S$33"))))))</f>
      </c>
      <c r="Y843" s="8">
        <f>IF(OR($B843="",$C843="",$D843="",$E843="",$F843="",$G843="",$H843="",$I843="",$J843="",$K843="",$L843=""),"",IF($B843="Female",1/(1+EXP(-SUMPRODUCT(Engine!$C$26786:$C$26817,INDIRECT("Coefficients!$T$2:$T$33")))),1/(1+EXP(-SUMPRODUCT(Engine!$C$26786:$C$26817,INDIRECT("Coefficients!$U$2:$U$33"))))))</f>
      </c>
      <c r="Z843" s="8">
        <f>IF(OR($B843="",$C843="",$D843="",$E843="",$F843="",$G843="",$H843="",$I843="",$J843="",$K843="",$L843=""),"",IF($B843="Female",1/(1+EXP(-SUMPRODUCT(Engine!$C$26786:$C$26817,INDIRECT("Coefficients!$V$2:$V$33")))),1/(1+EXP(-SUMPRODUCT(Engine!$C$26786:$C$26817,INDIRECT("Coefficients!$W$2:$W$33"))))))</f>
      </c>
      <c r="AA843" s="8">
        <f>IF(OR($B843="",$C843="",$D843="",$E843="",$F843="",$G843="",$H843="",$I843="",$J843="",$K843="",$L843=""),"",IF($B843="Female",1/(1+EXP(-SUMPRODUCT(Engine!$C$26786:$C$26817,INDIRECT("Coefficients!$X$2:$X$33")))),1/(1+EXP(-SUMPRODUCT(Engine!$C$26786:$C$26817,INDIRECT("Coefficients!$Y$2:$Y$33"))))))</f>
      </c>
      <c r="AB843" s="8">
        <f>IF(OR($B843="",$C843="",$D843="",$E843="",$F843="",$G843="",$H843="",$I843="",$J843="",$K843="",$L843=""),"",IF($B843="Female",1/(1+EXP(-SUMPRODUCT(Engine!$C$26786:$C$26817,INDIRECT("Coefficients!$Z$2:$Z$33")))),1/(1+EXP(-SUMPRODUCT(Engine!$C$26786:$C$26817,INDIRECT("Coefficients!$AA$2:$AA$33"))))))</f>
      </c>
      <c r="AC843" s="8">
        <f>IF(OR($B843="",$C843="",$D843="",$E843="",$F843="",$G843="",$H843="",$I843="",$J843="",$K843="",$L843=""),"",IF($B843="Female",1/(1+EXP(-SUMPRODUCT(Engine!$C$26786:$C$26817,INDIRECT("Coefficients!$AB$2:$AB$33")))),1/(1+EXP(-SUMPRODUCT(Engine!$C$26786:$C$26817,INDIRECT("Coefficients!$AC$2:$AC$33"))))))</f>
      </c>
      <c r="AD843" s="8">
        <f>IF(OR($B843="",$C843="",$D843="",$E843="",$F843="",$G843="",$H843="",$I843="",$J843="",$K843="",$L843=""),"",IF($B843="Female",1/(1+EXP(-SUMPRODUCT(Engine!$C$26786:$C$26817,INDIRECT("Coefficients!$AD$2:$AD$33")))),1/(1+EXP(-SUMPRODUCT(Engine!$C$26786:$C$26817,INDIRECT("Coefficients!$AE$2:$AE$33"))))))</f>
      </c>
      <c r="AE843" s="8">
        <f>IF(OR($B843="",$C843="",$D843="",$E843="",$F843="",$G843="",$H843="",$I843="",$J843="",$K843="",$L843=""),"",IF($B843="Female",1/(1+EXP(-SUMPRODUCT(Engine!$C$26786:$C$26817,INDIRECT("Coefficients!$AF$2:$AF$33")))),1/(1+EXP(-SUMPRODUCT(Engine!$C$26786:$C$26817,INDIRECT("Coefficients!$AG$2:$AG$33"))))))</f>
      </c>
      <c r="AF843" s="8">
        <f>IF(OR($B843="",$C843="",$D843="",$E843="",$F843="",$G843="",$H843="",$I843="",$J843="",$K843="",$L843=""),"",IF($B843="Female",1/(1+EXP(-SUMPRODUCT(Engine!$C$26786:$C$26817,INDIRECT("Coefficients!$AH$2:$AH$33")))),1/(1+EXP(-SUMPRODUCT(Engine!$C$26786:$C$26817,INDIRECT("Coefficients!$AI$2:$AI$33"))))))</f>
      </c>
      <c r="AG843" s="8">
        <f>IF(OR($B843="",$C843="",$D843="",$E843="",$F843="",$G843="",$H843="",$I843="",$J843="",$K843="",$L843=""),"",IF($B843="Female",1/(1+EXP(-SUMPRODUCT(Engine!$C$26786:$C$26817,INDIRECT("Coefficients!$AJ$2:$AJ$33")))),1/(1+EXP(-SUMPRODUCT(Engine!$C$26786:$C$26817,INDIRECT("Coefficients!$AK$2:$AK$33"))))))</f>
      </c>
      <c r="AH843" s="8">
        <f>IF(OR($B843="",$C843="",$D843="",$E843="",$F843="",$G843="",$H843="",$I843="",$J843="",$K843="",$L843=""),"",IF($B843="Female",1/(1+EXP(-SUMPRODUCT(Engine!$C$26786:$C$26817,INDIRECT("Coefficients!$AL$2:$AL$33")))),1/(1+EXP(-SUMPRODUCT(Engine!$C$26786:$C$26817,INDIRECT("Coefficients!$AM$2:$AM$33"))))))</f>
      </c>
      <c r="AI843" s="8">
        <f>IF(OR($B843="",$C843="",$D843="",$E843="",$F843="",$G843="",$H843="",$I843="",$J843="",$K843="",$L843=""),"",IF($B843="Female",1/(1+EXP(-SUMPRODUCT(Engine!$C$26786:$C$26817,INDIRECT("Coefficients!$AN$2:$AN$33")))),1/(1+EXP(-SUMPRODUCT(Engine!$C$26786:$C$26817,INDIRECT("Coefficients!$AO$2:$AO$33"))))))</f>
      </c>
      <c r="AJ843" s="8">
        <f>IF(OR($B843="",$C843="",$D843="",$E843="",$F843="",$G843="",$H843="",$I843="",$J843="",$K843="",$L843=""),"",IF($B843="Female",1/(1+EXP(-SUMPRODUCT(Engine!$C$26786:$C$26817,INDIRECT("Coefficients!$AP$2:$AP$33")))),1/(1+EXP(-SUMPRODUCT(Engine!$C$26786:$C$26817,INDIRECT("Coefficients!$AQ$2:$AQ$33"))))))</f>
      </c>
      <c r="AK843" s="8">
        <f>IF(OR($B843="",$C843="",$D843="",$E843="",$F843="",$G843="",$H843="",$I843="",$J843="",$K843="",$L843=""),"",IF($B843="Female",1/(1+EXP(-SUMPRODUCT(Engine!$C$26786:$C$26817,INDIRECT("Coefficients!$AR$2:$AR$33")))),1/(1+EXP(-SUMPRODUCT(Engine!$C$26786:$C$26817,INDIRECT("Coefficients!$AS$2:$AS$33"))))))</f>
      </c>
      <c r="AL843" s="8">
        <f>IF(OR($B843="",$C843="",$D843="",$E843="",$F843="",$G843="",$H843="",$I843="",$J843="",$K843="",$L843=""),"",IF($B843="Female",1/(1+EXP(-SUMPRODUCT(Engine!$C$26786:$C$26817,INDIRECT("Coefficients!$AT$2:$AT$33")))),1/(1+EXP(-SUMPRODUCT(Engine!$C$26786:$C$26817,INDIRECT("Coefficients!$AU$2:$AU$33"))))))</f>
      </c>
      <c r="AM843" s="8">
        <f>IF(OR($B843="",$C843="",$D843="",$E843="",$F843="",$G843="",$H843="",$I843="",$J843="",$K843="",$L843=""),"",IF($B843="Female",1/(1+EXP(-SUMPRODUCT(Engine!$C$26786:$C$26817,INDIRECT("Coefficients!$AV$2:$AV$33")))),1/(1+EXP(-SUMPRODUCT(Engine!$C$26786:$C$26817,INDIRECT("Coefficients!$AW$2:$AW$33"))))))</f>
      </c>
      <c r="AN843" s="8">
        <f>IF(OR($B843="",$C843="",$D843="",$E843="",$F843="",$G843="",$H843="",$I843="",$J843="",$K843="",$L843=""),"",IF($B843="Female",1/(1+EXP(-SUMPRODUCT(Engine!$C$26786:$C$26817,INDIRECT("Coefficients!$AX$2:$AX$33")))),1/(1+EXP(-SUMPRODUCT(Engine!$C$26786:$C$26817,INDIRECT("Coefficients!$AY$2:$AY$33"))))))</f>
      </c>
      <c r="AO843" s="8">
        <f>IF(OR($B843="",$C843="",$D843="",$E843="",$F843="",$G843="",$H843="",$I843="",$J843="",$K843="",$L843=""),"",IF($B843="Female",1/(1+EXP(-SUMPRODUCT(Engine!$C$26786:$C$26817,INDIRECT("Coefficients!$AZ$2:$AZ$33")))),1/(1+EXP(-SUMPRODUCT(Engine!$C$26786:$C$26817,INDIRECT("Coefficients!$BA$2:$BA$33"))))))</f>
      </c>
      <c r="AP843" s="8">
        <f>IF(OR($B843="",$C843="",$D843="",$E843="",$F843="",$G843="",$H843="",$I843="",$J843="",$K843="",$L843=""),"",IF($B843="Female",1/(1+EXP(-SUMPRODUCT(Engine!$C$26786:$C$26817,INDIRECT("Coefficients!$BB$2:$BB$33")))),1/(1+EXP(-SUMPRODUCT(Engine!$C$26786:$C$26817,INDIRECT("Coefficients!$BC$2:$BC$33"))))))</f>
      </c>
      <c r="AQ843" s="8">
        <f>IF(OR($B843="",$C843="",$D843="",$E843="",$F843="",$G843="",$H843="",$I843="",$J843="",$K843="",$L843=""),"",IF($B843="Female",1/(1+EXP(-SUMPRODUCT(Engine!$C$26786:$C$26817,INDIRECT("Coefficients!$BD$2:$BD$33")))),1/(1+EXP(-SUMPRODUCT(Engine!$C$26786:$C$26817,INDIRECT("Coefficients!$BE$2:$BE$33"))))))</f>
      </c>
      <c r="AR843" s="8">
        <f>IF(OR($B843="",$C843="",$D843="",$E843="",$F843="",$G843="",$H843="",$I843="",$J843="",$K843="",$L843=""),"",IF($B843="Female",1/(1+EXP(-SUMPRODUCT(Engine!$C$26786:$C$26817,INDIRECT("Coefficients!$BF$2:$BF$33")))),1/(1+EXP(-SUMPRODUCT(Engine!$C$26786:$C$26817,INDIRECT("Coefficients!$BG$2:$BG$33"))))))</f>
      </c>
      <c r="AS843" s="8">
        <f>IF(OR($B843="",$C843="",$D843="",$E843="",$F843="",$G843="",$H843="",$I843="",$J843="",$K843="",$L843=""),"",IF($B843="Female",1/(1+EXP(-SUMPRODUCT(Engine!$C$26786:$C$26817,INDIRECT("Coefficients!$BH$2:$BH$33")))),1/(1+EXP(-SUMPRODUCT(Engine!$C$26786:$C$26817,INDIRECT("Coefficients!$BI$2:$BI$33"))))))</f>
      </c>
      <c r="AT843" s="8">
        <f>IF(OR($B843="",$C843="",$D843="",$E843="",$F843="",$G843="",$H843="",$I843="",$J843="",$K843="",$L843=""),"",IF($B843="Female",1/(1+EXP(-SUMPRODUCT(Engine!$C$26786:$C$26817,INDIRECT("Coefficients!$BJ$2:$BJ$33")))),1/(1+EXP(-SUMPRODUCT(Engine!$C$26786:$C$26817,INDIRECT("Coefficients!$BK$2:$BK$33"))))))</f>
      </c>
      <c r="AU843" s="8">
        <f>IF(OR($B843="",$C843="",$D843="",$E843="",$F843="",$G843="",$H843="",$I843="",$J843="",$K843="",$L843=""),"",IF($B843="Female",1/(1+EXP(-SUMPRODUCT(Engine!$C$26786:$C$26817,INDIRECT("Coefficients!$BL$2:$BL$33")))),1/(1+EXP(-SUMPRODUCT(Engine!$C$26786:$C$26817,INDIRECT("Coefficients!$BM$2:$BM$33"))))))</f>
      </c>
      <c r="AV843" s="8">
        <f>IF(OR($B843="",$C843="",$D843="",$E843="",$F843="",$G843="",$H843="",$I843="",$J843="",$K843="",$L843=""),"",IF($B843="Female",1/(1+EXP(-SUMPRODUCT(Engine!$C$26786:$C$26817,INDIRECT("Coefficients!$BN$2:$BN$33")))),1/(1+EXP(-SUMPRODUCT(Engine!$C$26786:$C$26817,INDIRECT("Coefficients!$BO$2:$BO$33"))))))</f>
      </c>
      <c r="AW843" s="8">
        <f>IF(OR($B843="",$C843="",$D843="",$E843="",$F843="",$G843="",$H843="",$I843="",$J843="",$K843="",$L843=""),"",IF($B843="Female",1/(1+EXP(-SUMPRODUCT(Engine!$C$26786:$C$26817,INDIRECT("Coefficients!$BP$2:$BP$33")))),1/(1+EXP(-SUMPRODUCT(Engine!$C$26786:$C$26817,INDIRECT("Coefficients!$BQ$2:$BQ$33"))))))</f>
      </c>
      <c r="AX843" s="8">
        <f>IF(OR($B843="",$C843="",$D843="",$E843="",$F843="",$G843="",$H843="",$I843="",$J843="",$K843="",$L843=""),"",IF($B843="Female",1/(1+EXP(-SUMPRODUCT(Engine!$C$26786:$C$26817,INDIRECT("Coefficients!$BR$2:$BR$33")))),1/(1+EXP(-SUMPRODUCT(Engine!$C$26786:$C$26817,INDIRECT("Coefficients!$BS$2:$BS$33"))))))</f>
      </c>
      <c r="AY843" s="8">
        <f>IF(OR($B843="",$C843="",$D843="",$E843="",$F843="",$G843="",$H843="",$I843="",$J843="",$K843="",$L843=""),"",IF($B843="Female",1/(1+EXP(-SUMPRODUCT(Engine!$C$26786:$C$26817,INDIRECT("Coefficients!$BT$2:$BT$33")))),1/(1+EXP(-SUMPRODUCT(Engine!$C$26786:$C$26817,INDIRECT("Coefficients!$BU$2:$BU$33"))))))</f>
      </c>
      <c r="AZ843" s="8">
        <f>IF(OR($B843="",$C843="",$D843="",$E843="",$F843="",$G843="",$H843="",$I843="",$J843="",$K843="",$L843=""),"",IF($B843="Female",1/(1+EXP(-SUMPRODUCT(Engine!$C$26786:$C$26817,INDIRECT("Coefficients!$BV$2:$BV$33")))),1/(1+EXP(-SUMPRODUCT(Engine!$C$26786:$C$26817,INDIRECT("Coefficients!$BW$2:$BW$33"))))))</f>
      </c>
      <c r="BA843" s="8">
        <f>IF(OR($B843="",$C843="",$D843="",$E843="",$F843="",$G843="",$H843="",$I843="",$J843="",$K843="",$L843=""),"",IF($B843="Female",1/(1+EXP(-SUMPRODUCT(Engine!$C$26786:$C$26817,INDIRECT("Coefficients!$BX$2:$BX$33")))),1/(1+EXP(-SUMPRODUCT(Engine!$C$26786:$C$26817,INDIRECT("Coefficients!$BY$2:$BY$33"))))))</f>
      </c>
      <c r="BB843" s="8">
        <f>IF(OR($B843="",$C843="",$D843="",$E843="",$F843="",$G843="",$H843="",$I843="",$J843="",$K843="",$L843=""),"",IF($B843="Female",1/(1+EXP(-SUMPRODUCT(Engine!$C$26786:$C$26817,INDIRECT("Coefficients!$BZ$2:$BZ$33")))),1/(1+EXP(-SUMPRODUCT(Engine!$C$26786:$C$26817,INDIRECT("Coefficients!$CA$2:$CA$33"))))))</f>
      </c>
      <c r="BC843" s="8">
        <f>IF(OR($B843="",$C843="",$D843="",$E843="",$F843="",$G843="",$H843="",$I843="",$J843="",$K843="",$L843=""),"",IF($B843="Female",1/(1+EXP(-SUMPRODUCT(Engine!$C$26786:$C$26817,INDIRECT("Coefficients!$CB$2:$CB$33")))),1/(1+EXP(-SUMPRODUCT(Engine!$C$26786:$C$26817,INDIRECT("Coefficients!$CC$2:$CC$33"))))))</f>
      </c>
      <c r="BD843" s="8">
        <f>IF(OR($B843="",$C843="",$D843="",$E843="",$F843="",$G843="",$H843="",$I843="",$J843="",$K843="",$L843=""),"",IF($B843="Female",1/(1+EXP(-SUMPRODUCT(Engine!$C$26786:$C$26817,INDIRECT("Coefficients!$CD$2:$CD$33")))),1/(1+EXP(-SUMPRODUCT(Engine!$C$26786:$C$26817,INDIRECT("Coefficients!$CE$2:$CE$33"))))))</f>
      </c>
      <c r="BE843" s="8">
        <f>IF(OR($B843="",$C843="",$D843="",$E843="",$F843="",$G843="",$H843="",$I843="",$J843="",$K843="",$L843=""),"",IF($B843="Female",1/(1+EXP(-SUMPRODUCT(Engine!$C$26786:$C$26817,INDIRECT("Coefficients!$CF$2:$CF$33")))),1/(1+EXP(-SUMPRODUCT(Engine!$C$26786:$C$26817,INDIRECT("Coefficients!$CG$2:$CG$33"))))))</f>
      </c>
      <c r="BF843" s="8">
        <f>IF(OR($B843="",$C843="",$D843="",$E843="",$F843="",$G843="",$H843="",$I843="",$J843="",$K843="",$L843=""),"",IF($B843="Female",1/(1+EXP(-SUMPRODUCT(Engine!$C$26786:$C$26817,INDIRECT("Coefficients!$CH$2:$CH$33")))),1/(1+EXP(-SUMPRODUCT(Engine!$C$26786:$C$26817,INDIRECT("Coefficients!$CI$2:$CI$33"))))))</f>
      </c>
      <c r="BG843" s="8">
        <f>IF(OR($B843="",$C843="",$D843="",$E843="",$F843="",$G843="",$H843="",$I843="",$J843="",$K843="",$L843=""),"",IF($B843="Female",1/(1+EXP(-SUMPRODUCT(Engine!$C$26786:$C$26817,INDIRECT("Coefficients!$CJ$2:$CJ$33")))),1/(1+EXP(-SUMPRODUCT(Engine!$C$26786:$C$26817,INDIRECT("Coefficients!$CK$2:$CK$33"))))))</f>
      </c>
      <c r="BH843" s="8">
        <f>IF(OR($B843="",$C843="",$D843="",$E843="",$F843="",$G843="",$H843="",$I843="",$J843="",$K843="",$L843=""),"",IF($B843="Female",1/(1+EXP(-SUMPRODUCT(Engine!$C$26786:$C$26817,INDIRECT("Coefficients!$CL$2:$CL$33")))),1/(1+EXP(-SUMPRODUCT(Engine!$C$26786:$C$26817,INDIRECT("Coefficients!$CM$2:$CM$33"))))))</f>
      </c>
      <c r="BI843" s="8">
        <f>IF(OR($B843="",$C843="",$D843="",$E843="",$F843="",$G843="",$H843="",$I843="",$J843="",$K843="",$L843=""),"",IF($B843="Female",1/(1+EXP(-SUMPRODUCT(Engine!$C$26786:$C$26817,INDIRECT("Coefficients!$CN$2:$CN$33")))),1/(1+EXP(-SUMPRODUCT(Engine!$C$26786:$C$26817,INDIRECT("Coefficients!$CO$2:$CO$33"))))))</f>
      </c>
      <c r="BJ843" s="8">
        <f>IF(OR($B843="",$C843="",$D843="",$E843="",$F843="",$G843="",$H843="",$I843="",$J843="",$K843="",$L843=""),"",IF($B843="Female",1/(1+EXP(-SUMPRODUCT(Engine!$C$26786:$C$26817,INDIRECT("Coefficients!$CP$2:$CP$33")))),1/(1+EXP(-SUMPRODUCT(Engine!$C$26786:$C$26817,INDIRECT("Coefficients!$CQ$2:$CQ$33"))))))</f>
      </c>
      <c r="BK843" s="8">
        <f>IF(OR($B843="",$C843="",$D843="",$E843="",$F843="",$G843="",$H843="",$I843="",$J843="",$K843="",$L843=""),"",IF($B843="Female",1/(1+EXP(-SUMPRODUCT(Engine!$C$26786:$C$26817,INDIRECT("Coefficients!$CR$2:$CR$33")))),1/(1+EXP(-SUMPRODUCT(Engine!$C$26786:$C$26817,INDIRECT("Coefficients!$CS$2:$CS$33"))))))</f>
      </c>
      <c r="BL843" s="8">
        <f>IF(OR($B843="",$C843="",$D843="",$E843="",$F843="",$G843="",$H843="",$I843="",$J843="",$K843="",$L843=""),"",IF($B843="Female",1/(1+EXP(-SUMPRODUCT(Engine!$C$26786:$C$26817,INDIRECT("Coefficients!$CT$2:$CT$33")))),1/(1+EXP(-SUMPRODUCT(Engine!$C$26786:$C$26817,INDIRECT("Coefficients!$CU$2:$CU$33"))))))</f>
      </c>
      <c r="BM843" s="8">
        <f>IF(OR($B843="",$C843="",$D843="",$E843="",$F843="",$G843="",$H843="",$I843="",$J843="",$K843="",$L843=""),"",IF($B843="Female",1/(1+EXP(-SUMPRODUCT(Engine!$C$26786:$C$26817,INDIRECT("Coefficients!$CV$2:$CV$33")))),1/(1+EXP(-SUMPRODUCT(Engine!$C$26786:$C$26817,INDIRECT("Coefficients!$CW$2:$CW$33"))))))</f>
      </c>
    </row>
    <row r="844" spans="1:6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8">
        <f>IF(OR($B844="",$C844="",$D844="",$E844="",$F844="",$G844="",$H844="",$I844="",$J844="",$K844="",$L844=""),"",IF($B844="Female",1/(1+EXP(-SUMPRODUCT(Engine!$C$26818:$C$26849,INDIRECT("Coefficients!$B$2:$B$33")))),1/(1+EXP(-SUMPRODUCT(Engine!$C$26818:$C$26849,INDIRECT("Coefficients!$C$2:$C$33"))))))</f>
      </c>
      <c r="Q844" s="8">
        <f>IF(OR($B844="",$C844="",$D844="",$E844="",$F844="",$G844="",$H844="",$I844="",$J844="",$K844="",$L844=""),"",IF($B844="Female",1/(1+EXP(-SUMPRODUCT(Engine!$C$26818:$C$26849,INDIRECT("Coefficients!$D$2:$D$33")))),1/(1+EXP(-SUMPRODUCT(Engine!$C$26818:$C$26849,INDIRECT("Coefficients!$E$2:$E$33"))))))</f>
      </c>
      <c r="R844" s="8">
        <f>IF(OR($B844="",$C844="",$D844="",$E844="",$F844="",$G844="",$H844="",$I844="",$J844="",$K844="",$L844=""),"",IF($B844="Female",1/(1+EXP(-SUMPRODUCT(Engine!$C$26818:$C$26849,INDIRECT("Coefficients!$F$2:$F$33")))),1/(1+EXP(-SUMPRODUCT(Engine!$C$26818:$C$26849,INDIRECT("Coefficients!$G$2:$G$33"))))))</f>
      </c>
      <c r="S844" s="8">
        <f>IF(OR($B844="",$C844="",$D844="",$E844="",$F844="",$G844="",$H844="",$I844="",$J844="",$K844="",$L844=""),"",IF($B844="Female",1/(1+EXP(-SUMPRODUCT(Engine!$C$26818:$C$26849,INDIRECT("Coefficients!$H$2:$H$33")))),1/(1+EXP(-SUMPRODUCT(Engine!$C$26818:$C$26849,INDIRECT("Coefficients!$I$2:$I$33"))))))</f>
      </c>
      <c r="T844" s="8">
        <f>IF(OR($B844="",$C844="",$D844="",$E844="",$F844="",$G844="",$H844="",$I844="",$J844="",$K844="",$L844=""),"",IF($B844="Female",1/(1+EXP(-SUMPRODUCT(Engine!$C$26818:$C$26849,INDIRECT("Coefficients!$J$2:$J$33")))),1/(1+EXP(-SUMPRODUCT(Engine!$C$26818:$C$26849,INDIRECT("Coefficients!$K$2:$K$33"))))))</f>
      </c>
      <c r="U844" s="8">
        <f>IF(OR($B844="",$C844="",$D844="",$E844="",$F844="",$G844="",$H844="",$I844="",$J844="",$K844="",$L844=""),"",IF($B844="Female",1/(1+EXP(-SUMPRODUCT(Engine!$C$26818:$C$26849,INDIRECT("Coefficients!$L$2:$L$33")))),1/(1+EXP(-SUMPRODUCT(Engine!$C$26818:$C$26849,INDIRECT("Coefficients!$M$2:$M$33"))))))</f>
      </c>
      <c r="V844" s="8">
        <f>IF(OR($B844="",$C844="",$D844="",$E844="",$F844="",$G844="",$H844="",$I844="",$J844="",$K844="",$L844=""),"",IF($B844="Female",1/(1+EXP(-SUMPRODUCT(Engine!$C$26818:$C$26849,INDIRECT("Coefficients!$N$2:$N$33")))),1/(1+EXP(-SUMPRODUCT(Engine!$C$26818:$C$26849,INDIRECT("Coefficients!$O$2:$O$33"))))))</f>
      </c>
      <c r="W844" s="8">
        <f>IF(OR($B844="",$C844="",$D844="",$E844="",$F844="",$G844="",$H844="",$I844="",$J844="",$K844="",$L844=""),"",IF($B844="Female",1/(1+EXP(-SUMPRODUCT(Engine!$C$26818:$C$26849,INDIRECT("Coefficients!$P$2:$P$33")))),1/(1+EXP(-SUMPRODUCT(Engine!$C$26818:$C$26849,INDIRECT("Coefficients!$Q$2:$Q$33"))))))</f>
      </c>
      <c r="X844" s="8">
        <f>IF(OR($B844="",$C844="",$D844="",$E844="",$F844="",$G844="",$H844="",$I844="",$J844="",$K844="",$L844=""),"",IF($B844="Female",1/(1+EXP(-SUMPRODUCT(Engine!$C$26818:$C$26849,INDIRECT("Coefficients!$R$2:$R$33")))),1/(1+EXP(-SUMPRODUCT(Engine!$C$26818:$C$26849,INDIRECT("Coefficients!$S$2:$S$33"))))))</f>
      </c>
      <c r="Y844" s="8">
        <f>IF(OR($B844="",$C844="",$D844="",$E844="",$F844="",$G844="",$H844="",$I844="",$J844="",$K844="",$L844=""),"",IF($B844="Female",1/(1+EXP(-SUMPRODUCT(Engine!$C$26818:$C$26849,INDIRECT("Coefficients!$T$2:$T$33")))),1/(1+EXP(-SUMPRODUCT(Engine!$C$26818:$C$26849,INDIRECT("Coefficients!$U$2:$U$33"))))))</f>
      </c>
      <c r="Z844" s="8">
        <f>IF(OR($B844="",$C844="",$D844="",$E844="",$F844="",$G844="",$H844="",$I844="",$J844="",$K844="",$L844=""),"",IF($B844="Female",1/(1+EXP(-SUMPRODUCT(Engine!$C$26818:$C$26849,INDIRECT("Coefficients!$V$2:$V$33")))),1/(1+EXP(-SUMPRODUCT(Engine!$C$26818:$C$26849,INDIRECT("Coefficients!$W$2:$W$33"))))))</f>
      </c>
      <c r="AA844" s="8">
        <f>IF(OR($B844="",$C844="",$D844="",$E844="",$F844="",$G844="",$H844="",$I844="",$J844="",$K844="",$L844=""),"",IF($B844="Female",1/(1+EXP(-SUMPRODUCT(Engine!$C$26818:$C$26849,INDIRECT("Coefficients!$X$2:$X$33")))),1/(1+EXP(-SUMPRODUCT(Engine!$C$26818:$C$26849,INDIRECT("Coefficients!$Y$2:$Y$33"))))))</f>
      </c>
      <c r="AB844" s="8">
        <f>IF(OR($B844="",$C844="",$D844="",$E844="",$F844="",$G844="",$H844="",$I844="",$J844="",$K844="",$L844=""),"",IF($B844="Female",1/(1+EXP(-SUMPRODUCT(Engine!$C$26818:$C$26849,INDIRECT("Coefficients!$Z$2:$Z$33")))),1/(1+EXP(-SUMPRODUCT(Engine!$C$26818:$C$26849,INDIRECT("Coefficients!$AA$2:$AA$33"))))))</f>
      </c>
      <c r="AC844" s="8">
        <f>IF(OR($B844="",$C844="",$D844="",$E844="",$F844="",$G844="",$H844="",$I844="",$J844="",$K844="",$L844=""),"",IF($B844="Female",1/(1+EXP(-SUMPRODUCT(Engine!$C$26818:$C$26849,INDIRECT("Coefficients!$AB$2:$AB$33")))),1/(1+EXP(-SUMPRODUCT(Engine!$C$26818:$C$26849,INDIRECT("Coefficients!$AC$2:$AC$33"))))))</f>
      </c>
      <c r="AD844" s="8">
        <f>IF(OR($B844="",$C844="",$D844="",$E844="",$F844="",$G844="",$H844="",$I844="",$J844="",$K844="",$L844=""),"",IF($B844="Female",1/(1+EXP(-SUMPRODUCT(Engine!$C$26818:$C$26849,INDIRECT("Coefficients!$AD$2:$AD$33")))),1/(1+EXP(-SUMPRODUCT(Engine!$C$26818:$C$26849,INDIRECT("Coefficients!$AE$2:$AE$33"))))))</f>
      </c>
      <c r="AE844" s="8">
        <f>IF(OR($B844="",$C844="",$D844="",$E844="",$F844="",$G844="",$H844="",$I844="",$J844="",$K844="",$L844=""),"",IF($B844="Female",1/(1+EXP(-SUMPRODUCT(Engine!$C$26818:$C$26849,INDIRECT("Coefficients!$AF$2:$AF$33")))),1/(1+EXP(-SUMPRODUCT(Engine!$C$26818:$C$26849,INDIRECT("Coefficients!$AG$2:$AG$33"))))))</f>
      </c>
      <c r="AF844" s="8">
        <f>IF(OR($B844="",$C844="",$D844="",$E844="",$F844="",$G844="",$H844="",$I844="",$J844="",$K844="",$L844=""),"",IF($B844="Female",1/(1+EXP(-SUMPRODUCT(Engine!$C$26818:$C$26849,INDIRECT("Coefficients!$AH$2:$AH$33")))),1/(1+EXP(-SUMPRODUCT(Engine!$C$26818:$C$26849,INDIRECT("Coefficients!$AI$2:$AI$33"))))))</f>
      </c>
      <c r="AG844" s="8">
        <f>IF(OR($B844="",$C844="",$D844="",$E844="",$F844="",$G844="",$H844="",$I844="",$J844="",$K844="",$L844=""),"",IF($B844="Female",1/(1+EXP(-SUMPRODUCT(Engine!$C$26818:$C$26849,INDIRECT("Coefficients!$AJ$2:$AJ$33")))),1/(1+EXP(-SUMPRODUCT(Engine!$C$26818:$C$26849,INDIRECT("Coefficients!$AK$2:$AK$33"))))))</f>
      </c>
      <c r="AH844" s="8">
        <f>IF(OR($B844="",$C844="",$D844="",$E844="",$F844="",$G844="",$H844="",$I844="",$J844="",$K844="",$L844=""),"",IF($B844="Female",1/(1+EXP(-SUMPRODUCT(Engine!$C$26818:$C$26849,INDIRECT("Coefficients!$AL$2:$AL$33")))),1/(1+EXP(-SUMPRODUCT(Engine!$C$26818:$C$26849,INDIRECT("Coefficients!$AM$2:$AM$33"))))))</f>
      </c>
      <c r="AI844" s="8">
        <f>IF(OR($B844="",$C844="",$D844="",$E844="",$F844="",$G844="",$H844="",$I844="",$J844="",$K844="",$L844=""),"",IF($B844="Female",1/(1+EXP(-SUMPRODUCT(Engine!$C$26818:$C$26849,INDIRECT("Coefficients!$AN$2:$AN$33")))),1/(1+EXP(-SUMPRODUCT(Engine!$C$26818:$C$26849,INDIRECT("Coefficients!$AO$2:$AO$33"))))))</f>
      </c>
      <c r="AJ844" s="8">
        <f>IF(OR($B844="",$C844="",$D844="",$E844="",$F844="",$G844="",$H844="",$I844="",$J844="",$K844="",$L844=""),"",IF($B844="Female",1/(1+EXP(-SUMPRODUCT(Engine!$C$26818:$C$26849,INDIRECT("Coefficients!$AP$2:$AP$33")))),1/(1+EXP(-SUMPRODUCT(Engine!$C$26818:$C$26849,INDIRECT("Coefficients!$AQ$2:$AQ$33"))))))</f>
      </c>
      <c r="AK844" s="8">
        <f>IF(OR($B844="",$C844="",$D844="",$E844="",$F844="",$G844="",$H844="",$I844="",$J844="",$K844="",$L844=""),"",IF($B844="Female",1/(1+EXP(-SUMPRODUCT(Engine!$C$26818:$C$26849,INDIRECT("Coefficients!$AR$2:$AR$33")))),1/(1+EXP(-SUMPRODUCT(Engine!$C$26818:$C$26849,INDIRECT("Coefficients!$AS$2:$AS$33"))))))</f>
      </c>
      <c r="AL844" s="8">
        <f>IF(OR($B844="",$C844="",$D844="",$E844="",$F844="",$G844="",$H844="",$I844="",$J844="",$K844="",$L844=""),"",IF($B844="Female",1/(1+EXP(-SUMPRODUCT(Engine!$C$26818:$C$26849,INDIRECT("Coefficients!$AT$2:$AT$33")))),1/(1+EXP(-SUMPRODUCT(Engine!$C$26818:$C$26849,INDIRECT("Coefficients!$AU$2:$AU$33"))))))</f>
      </c>
      <c r="AM844" s="8">
        <f>IF(OR($B844="",$C844="",$D844="",$E844="",$F844="",$G844="",$H844="",$I844="",$J844="",$K844="",$L844=""),"",IF($B844="Female",1/(1+EXP(-SUMPRODUCT(Engine!$C$26818:$C$26849,INDIRECT("Coefficients!$AV$2:$AV$33")))),1/(1+EXP(-SUMPRODUCT(Engine!$C$26818:$C$26849,INDIRECT("Coefficients!$AW$2:$AW$33"))))))</f>
      </c>
      <c r="AN844" s="8">
        <f>IF(OR($B844="",$C844="",$D844="",$E844="",$F844="",$G844="",$H844="",$I844="",$J844="",$K844="",$L844=""),"",IF($B844="Female",1/(1+EXP(-SUMPRODUCT(Engine!$C$26818:$C$26849,INDIRECT("Coefficients!$AX$2:$AX$33")))),1/(1+EXP(-SUMPRODUCT(Engine!$C$26818:$C$26849,INDIRECT("Coefficients!$AY$2:$AY$33"))))))</f>
      </c>
      <c r="AO844" s="8">
        <f>IF(OR($B844="",$C844="",$D844="",$E844="",$F844="",$G844="",$H844="",$I844="",$J844="",$K844="",$L844=""),"",IF($B844="Female",1/(1+EXP(-SUMPRODUCT(Engine!$C$26818:$C$26849,INDIRECT("Coefficients!$AZ$2:$AZ$33")))),1/(1+EXP(-SUMPRODUCT(Engine!$C$26818:$C$26849,INDIRECT("Coefficients!$BA$2:$BA$33"))))))</f>
      </c>
      <c r="AP844" s="8">
        <f>IF(OR($B844="",$C844="",$D844="",$E844="",$F844="",$G844="",$H844="",$I844="",$J844="",$K844="",$L844=""),"",IF($B844="Female",1/(1+EXP(-SUMPRODUCT(Engine!$C$26818:$C$26849,INDIRECT("Coefficients!$BB$2:$BB$33")))),1/(1+EXP(-SUMPRODUCT(Engine!$C$26818:$C$26849,INDIRECT("Coefficients!$BC$2:$BC$33"))))))</f>
      </c>
      <c r="AQ844" s="8">
        <f>IF(OR($B844="",$C844="",$D844="",$E844="",$F844="",$G844="",$H844="",$I844="",$J844="",$K844="",$L844=""),"",IF($B844="Female",1/(1+EXP(-SUMPRODUCT(Engine!$C$26818:$C$26849,INDIRECT("Coefficients!$BD$2:$BD$33")))),1/(1+EXP(-SUMPRODUCT(Engine!$C$26818:$C$26849,INDIRECT("Coefficients!$BE$2:$BE$33"))))))</f>
      </c>
      <c r="AR844" s="8">
        <f>IF(OR($B844="",$C844="",$D844="",$E844="",$F844="",$G844="",$H844="",$I844="",$J844="",$K844="",$L844=""),"",IF($B844="Female",1/(1+EXP(-SUMPRODUCT(Engine!$C$26818:$C$26849,INDIRECT("Coefficients!$BF$2:$BF$33")))),1/(1+EXP(-SUMPRODUCT(Engine!$C$26818:$C$26849,INDIRECT("Coefficients!$BG$2:$BG$33"))))))</f>
      </c>
      <c r="AS844" s="8">
        <f>IF(OR($B844="",$C844="",$D844="",$E844="",$F844="",$G844="",$H844="",$I844="",$J844="",$K844="",$L844=""),"",IF($B844="Female",1/(1+EXP(-SUMPRODUCT(Engine!$C$26818:$C$26849,INDIRECT("Coefficients!$BH$2:$BH$33")))),1/(1+EXP(-SUMPRODUCT(Engine!$C$26818:$C$26849,INDIRECT("Coefficients!$BI$2:$BI$33"))))))</f>
      </c>
      <c r="AT844" s="8">
        <f>IF(OR($B844="",$C844="",$D844="",$E844="",$F844="",$G844="",$H844="",$I844="",$J844="",$K844="",$L844=""),"",IF($B844="Female",1/(1+EXP(-SUMPRODUCT(Engine!$C$26818:$C$26849,INDIRECT("Coefficients!$BJ$2:$BJ$33")))),1/(1+EXP(-SUMPRODUCT(Engine!$C$26818:$C$26849,INDIRECT("Coefficients!$BK$2:$BK$33"))))))</f>
      </c>
      <c r="AU844" s="8">
        <f>IF(OR($B844="",$C844="",$D844="",$E844="",$F844="",$G844="",$H844="",$I844="",$J844="",$K844="",$L844=""),"",IF($B844="Female",1/(1+EXP(-SUMPRODUCT(Engine!$C$26818:$C$26849,INDIRECT("Coefficients!$BL$2:$BL$33")))),1/(1+EXP(-SUMPRODUCT(Engine!$C$26818:$C$26849,INDIRECT("Coefficients!$BM$2:$BM$33"))))))</f>
      </c>
      <c r="AV844" s="8">
        <f>IF(OR($B844="",$C844="",$D844="",$E844="",$F844="",$G844="",$H844="",$I844="",$J844="",$K844="",$L844=""),"",IF($B844="Female",1/(1+EXP(-SUMPRODUCT(Engine!$C$26818:$C$26849,INDIRECT("Coefficients!$BN$2:$BN$33")))),1/(1+EXP(-SUMPRODUCT(Engine!$C$26818:$C$26849,INDIRECT("Coefficients!$BO$2:$BO$33"))))))</f>
      </c>
      <c r="AW844" s="8">
        <f>IF(OR($B844="",$C844="",$D844="",$E844="",$F844="",$G844="",$H844="",$I844="",$J844="",$K844="",$L844=""),"",IF($B844="Female",1/(1+EXP(-SUMPRODUCT(Engine!$C$26818:$C$26849,INDIRECT("Coefficients!$BP$2:$BP$33")))),1/(1+EXP(-SUMPRODUCT(Engine!$C$26818:$C$26849,INDIRECT("Coefficients!$BQ$2:$BQ$33"))))))</f>
      </c>
      <c r="AX844" s="8">
        <f>IF(OR($B844="",$C844="",$D844="",$E844="",$F844="",$G844="",$H844="",$I844="",$J844="",$K844="",$L844=""),"",IF($B844="Female",1/(1+EXP(-SUMPRODUCT(Engine!$C$26818:$C$26849,INDIRECT("Coefficients!$BR$2:$BR$33")))),1/(1+EXP(-SUMPRODUCT(Engine!$C$26818:$C$26849,INDIRECT("Coefficients!$BS$2:$BS$33"))))))</f>
      </c>
      <c r="AY844" s="8">
        <f>IF(OR($B844="",$C844="",$D844="",$E844="",$F844="",$G844="",$H844="",$I844="",$J844="",$K844="",$L844=""),"",IF($B844="Female",1/(1+EXP(-SUMPRODUCT(Engine!$C$26818:$C$26849,INDIRECT("Coefficients!$BT$2:$BT$33")))),1/(1+EXP(-SUMPRODUCT(Engine!$C$26818:$C$26849,INDIRECT("Coefficients!$BU$2:$BU$33"))))))</f>
      </c>
      <c r="AZ844" s="8">
        <f>IF(OR($B844="",$C844="",$D844="",$E844="",$F844="",$G844="",$H844="",$I844="",$J844="",$K844="",$L844=""),"",IF($B844="Female",1/(1+EXP(-SUMPRODUCT(Engine!$C$26818:$C$26849,INDIRECT("Coefficients!$BV$2:$BV$33")))),1/(1+EXP(-SUMPRODUCT(Engine!$C$26818:$C$26849,INDIRECT("Coefficients!$BW$2:$BW$33"))))))</f>
      </c>
      <c r="BA844" s="8">
        <f>IF(OR($B844="",$C844="",$D844="",$E844="",$F844="",$G844="",$H844="",$I844="",$J844="",$K844="",$L844=""),"",IF($B844="Female",1/(1+EXP(-SUMPRODUCT(Engine!$C$26818:$C$26849,INDIRECT("Coefficients!$BX$2:$BX$33")))),1/(1+EXP(-SUMPRODUCT(Engine!$C$26818:$C$26849,INDIRECT("Coefficients!$BY$2:$BY$33"))))))</f>
      </c>
      <c r="BB844" s="8">
        <f>IF(OR($B844="",$C844="",$D844="",$E844="",$F844="",$G844="",$H844="",$I844="",$J844="",$K844="",$L844=""),"",IF($B844="Female",1/(1+EXP(-SUMPRODUCT(Engine!$C$26818:$C$26849,INDIRECT("Coefficients!$BZ$2:$BZ$33")))),1/(1+EXP(-SUMPRODUCT(Engine!$C$26818:$C$26849,INDIRECT("Coefficients!$CA$2:$CA$33"))))))</f>
      </c>
      <c r="BC844" s="8">
        <f>IF(OR($B844="",$C844="",$D844="",$E844="",$F844="",$G844="",$H844="",$I844="",$J844="",$K844="",$L844=""),"",IF($B844="Female",1/(1+EXP(-SUMPRODUCT(Engine!$C$26818:$C$26849,INDIRECT("Coefficients!$CB$2:$CB$33")))),1/(1+EXP(-SUMPRODUCT(Engine!$C$26818:$C$26849,INDIRECT("Coefficients!$CC$2:$CC$33"))))))</f>
      </c>
      <c r="BD844" s="8">
        <f>IF(OR($B844="",$C844="",$D844="",$E844="",$F844="",$G844="",$H844="",$I844="",$J844="",$K844="",$L844=""),"",IF($B844="Female",1/(1+EXP(-SUMPRODUCT(Engine!$C$26818:$C$26849,INDIRECT("Coefficients!$CD$2:$CD$33")))),1/(1+EXP(-SUMPRODUCT(Engine!$C$26818:$C$26849,INDIRECT("Coefficients!$CE$2:$CE$33"))))))</f>
      </c>
      <c r="BE844" s="8">
        <f>IF(OR($B844="",$C844="",$D844="",$E844="",$F844="",$G844="",$H844="",$I844="",$J844="",$K844="",$L844=""),"",IF($B844="Female",1/(1+EXP(-SUMPRODUCT(Engine!$C$26818:$C$26849,INDIRECT("Coefficients!$CF$2:$CF$33")))),1/(1+EXP(-SUMPRODUCT(Engine!$C$26818:$C$26849,INDIRECT("Coefficients!$CG$2:$CG$33"))))))</f>
      </c>
      <c r="BF844" s="8">
        <f>IF(OR($B844="",$C844="",$D844="",$E844="",$F844="",$G844="",$H844="",$I844="",$J844="",$K844="",$L844=""),"",IF($B844="Female",1/(1+EXP(-SUMPRODUCT(Engine!$C$26818:$C$26849,INDIRECT("Coefficients!$CH$2:$CH$33")))),1/(1+EXP(-SUMPRODUCT(Engine!$C$26818:$C$26849,INDIRECT("Coefficients!$CI$2:$CI$33"))))))</f>
      </c>
      <c r="BG844" s="8">
        <f>IF(OR($B844="",$C844="",$D844="",$E844="",$F844="",$G844="",$H844="",$I844="",$J844="",$K844="",$L844=""),"",IF($B844="Female",1/(1+EXP(-SUMPRODUCT(Engine!$C$26818:$C$26849,INDIRECT("Coefficients!$CJ$2:$CJ$33")))),1/(1+EXP(-SUMPRODUCT(Engine!$C$26818:$C$26849,INDIRECT("Coefficients!$CK$2:$CK$33"))))))</f>
      </c>
      <c r="BH844" s="8">
        <f>IF(OR($B844="",$C844="",$D844="",$E844="",$F844="",$G844="",$H844="",$I844="",$J844="",$K844="",$L844=""),"",IF($B844="Female",1/(1+EXP(-SUMPRODUCT(Engine!$C$26818:$C$26849,INDIRECT("Coefficients!$CL$2:$CL$33")))),1/(1+EXP(-SUMPRODUCT(Engine!$C$26818:$C$26849,INDIRECT("Coefficients!$CM$2:$CM$33"))))))</f>
      </c>
      <c r="BI844" s="8">
        <f>IF(OR($B844="",$C844="",$D844="",$E844="",$F844="",$G844="",$H844="",$I844="",$J844="",$K844="",$L844=""),"",IF($B844="Female",1/(1+EXP(-SUMPRODUCT(Engine!$C$26818:$C$26849,INDIRECT("Coefficients!$CN$2:$CN$33")))),1/(1+EXP(-SUMPRODUCT(Engine!$C$26818:$C$26849,INDIRECT("Coefficients!$CO$2:$CO$33"))))))</f>
      </c>
      <c r="BJ844" s="8">
        <f>IF(OR($B844="",$C844="",$D844="",$E844="",$F844="",$G844="",$H844="",$I844="",$J844="",$K844="",$L844=""),"",IF($B844="Female",1/(1+EXP(-SUMPRODUCT(Engine!$C$26818:$C$26849,INDIRECT("Coefficients!$CP$2:$CP$33")))),1/(1+EXP(-SUMPRODUCT(Engine!$C$26818:$C$26849,INDIRECT("Coefficients!$CQ$2:$CQ$33"))))))</f>
      </c>
      <c r="BK844" s="8">
        <f>IF(OR($B844="",$C844="",$D844="",$E844="",$F844="",$G844="",$H844="",$I844="",$J844="",$K844="",$L844=""),"",IF($B844="Female",1/(1+EXP(-SUMPRODUCT(Engine!$C$26818:$C$26849,INDIRECT("Coefficients!$CR$2:$CR$33")))),1/(1+EXP(-SUMPRODUCT(Engine!$C$26818:$C$26849,INDIRECT("Coefficients!$CS$2:$CS$33"))))))</f>
      </c>
      <c r="BL844" s="8">
        <f>IF(OR($B844="",$C844="",$D844="",$E844="",$F844="",$G844="",$H844="",$I844="",$J844="",$K844="",$L844=""),"",IF($B844="Female",1/(1+EXP(-SUMPRODUCT(Engine!$C$26818:$C$26849,INDIRECT("Coefficients!$CT$2:$CT$33")))),1/(1+EXP(-SUMPRODUCT(Engine!$C$26818:$C$26849,INDIRECT("Coefficients!$CU$2:$CU$33"))))))</f>
      </c>
      <c r="BM844" s="8">
        <f>IF(OR($B844="",$C844="",$D844="",$E844="",$F844="",$G844="",$H844="",$I844="",$J844="",$K844="",$L844=""),"",IF($B844="Female",1/(1+EXP(-SUMPRODUCT(Engine!$C$26818:$C$26849,INDIRECT("Coefficients!$CV$2:$CV$33")))),1/(1+EXP(-SUMPRODUCT(Engine!$C$26818:$C$26849,INDIRECT("Coefficients!$CW$2:$CW$33"))))))</f>
      </c>
    </row>
    <row r="845" spans="1:6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8">
        <f>IF(OR($B845="",$C845="",$D845="",$E845="",$F845="",$G845="",$H845="",$I845="",$J845="",$K845="",$L845=""),"",IF($B845="Female",1/(1+EXP(-SUMPRODUCT(Engine!$C$26850:$C$26881,INDIRECT("Coefficients!$B$2:$B$33")))),1/(1+EXP(-SUMPRODUCT(Engine!$C$26850:$C$26881,INDIRECT("Coefficients!$C$2:$C$33"))))))</f>
      </c>
      <c r="Q845" s="8">
        <f>IF(OR($B845="",$C845="",$D845="",$E845="",$F845="",$G845="",$H845="",$I845="",$J845="",$K845="",$L845=""),"",IF($B845="Female",1/(1+EXP(-SUMPRODUCT(Engine!$C$26850:$C$26881,INDIRECT("Coefficients!$D$2:$D$33")))),1/(1+EXP(-SUMPRODUCT(Engine!$C$26850:$C$26881,INDIRECT("Coefficients!$E$2:$E$33"))))))</f>
      </c>
      <c r="R845" s="8">
        <f>IF(OR($B845="",$C845="",$D845="",$E845="",$F845="",$G845="",$H845="",$I845="",$J845="",$K845="",$L845=""),"",IF($B845="Female",1/(1+EXP(-SUMPRODUCT(Engine!$C$26850:$C$26881,INDIRECT("Coefficients!$F$2:$F$33")))),1/(1+EXP(-SUMPRODUCT(Engine!$C$26850:$C$26881,INDIRECT("Coefficients!$G$2:$G$33"))))))</f>
      </c>
      <c r="S845" s="8">
        <f>IF(OR($B845="",$C845="",$D845="",$E845="",$F845="",$G845="",$H845="",$I845="",$J845="",$K845="",$L845=""),"",IF($B845="Female",1/(1+EXP(-SUMPRODUCT(Engine!$C$26850:$C$26881,INDIRECT("Coefficients!$H$2:$H$33")))),1/(1+EXP(-SUMPRODUCT(Engine!$C$26850:$C$26881,INDIRECT("Coefficients!$I$2:$I$33"))))))</f>
      </c>
      <c r="T845" s="8">
        <f>IF(OR($B845="",$C845="",$D845="",$E845="",$F845="",$G845="",$H845="",$I845="",$J845="",$K845="",$L845=""),"",IF($B845="Female",1/(1+EXP(-SUMPRODUCT(Engine!$C$26850:$C$26881,INDIRECT("Coefficients!$J$2:$J$33")))),1/(1+EXP(-SUMPRODUCT(Engine!$C$26850:$C$26881,INDIRECT("Coefficients!$K$2:$K$33"))))))</f>
      </c>
      <c r="U845" s="8">
        <f>IF(OR($B845="",$C845="",$D845="",$E845="",$F845="",$G845="",$H845="",$I845="",$J845="",$K845="",$L845=""),"",IF($B845="Female",1/(1+EXP(-SUMPRODUCT(Engine!$C$26850:$C$26881,INDIRECT("Coefficients!$L$2:$L$33")))),1/(1+EXP(-SUMPRODUCT(Engine!$C$26850:$C$26881,INDIRECT("Coefficients!$M$2:$M$33"))))))</f>
      </c>
      <c r="V845" s="8">
        <f>IF(OR($B845="",$C845="",$D845="",$E845="",$F845="",$G845="",$H845="",$I845="",$J845="",$K845="",$L845=""),"",IF($B845="Female",1/(1+EXP(-SUMPRODUCT(Engine!$C$26850:$C$26881,INDIRECT("Coefficients!$N$2:$N$33")))),1/(1+EXP(-SUMPRODUCT(Engine!$C$26850:$C$26881,INDIRECT("Coefficients!$O$2:$O$33"))))))</f>
      </c>
      <c r="W845" s="8">
        <f>IF(OR($B845="",$C845="",$D845="",$E845="",$F845="",$G845="",$H845="",$I845="",$J845="",$K845="",$L845=""),"",IF($B845="Female",1/(1+EXP(-SUMPRODUCT(Engine!$C$26850:$C$26881,INDIRECT("Coefficients!$P$2:$P$33")))),1/(1+EXP(-SUMPRODUCT(Engine!$C$26850:$C$26881,INDIRECT("Coefficients!$Q$2:$Q$33"))))))</f>
      </c>
      <c r="X845" s="8">
        <f>IF(OR($B845="",$C845="",$D845="",$E845="",$F845="",$G845="",$H845="",$I845="",$J845="",$K845="",$L845=""),"",IF($B845="Female",1/(1+EXP(-SUMPRODUCT(Engine!$C$26850:$C$26881,INDIRECT("Coefficients!$R$2:$R$33")))),1/(1+EXP(-SUMPRODUCT(Engine!$C$26850:$C$26881,INDIRECT("Coefficients!$S$2:$S$33"))))))</f>
      </c>
      <c r="Y845" s="8">
        <f>IF(OR($B845="",$C845="",$D845="",$E845="",$F845="",$G845="",$H845="",$I845="",$J845="",$K845="",$L845=""),"",IF($B845="Female",1/(1+EXP(-SUMPRODUCT(Engine!$C$26850:$C$26881,INDIRECT("Coefficients!$T$2:$T$33")))),1/(1+EXP(-SUMPRODUCT(Engine!$C$26850:$C$26881,INDIRECT("Coefficients!$U$2:$U$33"))))))</f>
      </c>
      <c r="Z845" s="8">
        <f>IF(OR($B845="",$C845="",$D845="",$E845="",$F845="",$G845="",$H845="",$I845="",$J845="",$K845="",$L845=""),"",IF($B845="Female",1/(1+EXP(-SUMPRODUCT(Engine!$C$26850:$C$26881,INDIRECT("Coefficients!$V$2:$V$33")))),1/(1+EXP(-SUMPRODUCT(Engine!$C$26850:$C$26881,INDIRECT("Coefficients!$W$2:$W$33"))))))</f>
      </c>
      <c r="AA845" s="8">
        <f>IF(OR($B845="",$C845="",$D845="",$E845="",$F845="",$G845="",$H845="",$I845="",$J845="",$K845="",$L845=""),"",IF($B845="Female",1/(1+EXP(-SUMPRODUCT(Engine!$C$26850:$C$26881,INDIRECT("Coefficients!$X$2:$X$33")))),1/(1+EXP(-SUMPRODUCT(Engine!$C$26850:$C$26881,INDIRECT("Coefficients!$Y$2:$Y$33"))))))</f>
      </c>
      <c r="AB845" s="8">
        <f>IF(OR($B845="",$C845="",$D845="",$E845="",$F845="",$G845="",$H845="",$I845="",$J845="",$K845="",$L845=""),"",IF($B845="Female",1/(1+EXP(-SUMPRODUCT(Engine!$C$26850:$C$26881,INDIRECT("Coefficients!$Z$2:$Z$33")))),1/(1+EXP(-SUMPRODUCT(Engine!$C$26850:$C$26881,INDIRECT("Coefficients!$AA$2:$AA$33"))))))</f>
      </c>
      <c r="AC845" s="8">
        <f>IF(OR($B845="",$C845="",$D845="",$E845="",$F845="",$G845="",$H845="",$I845="",$J845="",$K845="",$L845=""),"",IF($B845="Female",1/(1+EXP(-SUMPRODUCT(Engine!$C$26850:$C$26881,INDIRECT("Coefficients!$AB$2:$AB$33")))),1/(1+EXP(-SUMPRODUCT(Engine!$C$26850:$C$26881,INDIRECT("Coefficients!$AC$2:$AC$33"))))))</f>
      </c>
      <c r="AD845" s="8">
        <f>IF(OR($B845="",$C845="",$D845="",$E845="",$F845="",$G845="",$H845="",$I845="",$J845="",$K845="",$L845=""),"",IF($B845="Female",1/(1+EXP(-SUMPRODUCT(Engine!$C$26850:$C$26881,INDIRECT("Coefficients!$AD$2:$AD$33")))),1/(1+EXP(-SUMPRODUCT(Engine!$C$26850:$C$26881,INDIRECT("Coefficients!$AE$2:$AE$33"))))))</f>
      </c>
      <c r="AE845" s="8">
        <f>IF(OR($B845="",$C845="",$D845="",$E845="",$F845="",$G845="",$H845="",$I845="",$J845="",$K845="",$L845=""),"",IF($B845="Female",1/(1+EXP(-SUMPRODUCT(Engine!$C$26850:$C$26881,INDIRECT("Coefficients!$AF$2:$AF$33")))),1/(1+EXP(-SUMPRODUCT(Engine!$C$26850:$C$26881,INDIRECT("Coefficients!$AG$2:$AG$33"))))))</f>
      </c>
      <c r="AF845" s="8">
        <f>IF(OR($B845="",$C845="",$D845="",$E845="",$F845="",$G845="",$H845="",$I845="",$J845="",$K845="",$L845=""),"",IF($B845="Female",1/(1+EXP(-SUMPRODUCT(Engine!$C$26850:$C$26881,INDIRECT("Coefficients!$AH$2:$AH$33")))),1/(1+EXP(-SUMPRODUCT(Engine!$C$26850:$C$26881,INDIRECT("Coefficients!$AI$2:$AI$33"))))))</f>
      </c>
      <c r="AG845" s="8">
        <f>IF(OR($B845="",$C845="",$D845="",$E845="",$F845="",$G845="",$H845="",$I845="",$J845="",$K845="",$L845=""),"",IF($B845="Female",1/(1+EXP(-SUMPRODUCT(Engine!$C$26850:$C$26881,INDIRECT("Coefficients!$AJ$2:$AJ$33")))),1/(1+EXP(-SUMPRODUCT(Engine!$C$26850:$C$26881,INDIRECT("Coefficients!$AK$2:$AK$33"))))))</f>
      </c>
      <c r="AH845" s="8">
        <f>IF(OR($B845="",$C845="",$D845="",$E845="",$F845="",$G845="",$H845="",$I845="",$J845="",$K845="",$L845=""),"",IF($B845="Female",1/(1+EXP(-SUMPRODUCT(Engine!$C$26850:$C$26881,INDIRECT("Coefficients!$AL$2:$AL$33")))),1/(1+EXP(-SUMPRODUCT(Engine!$C$26850:$C$26881,INDIRECT("Coefficients!$AM$2:$AM$33"))))))</f>
      </c>
      <c r="AI845" s="8">
        <f>IF(OR($B845="",$C845="",$D845="",$E845="",$F845="",$G845="",$H845="",$I845="",$J845="",$K845="",$L845=""),"",IF($B845="Female",1/(1+EXP(-SUMPRODUCT(Engine!$C$26850:$C$26881,INDIRECT("Coefficients!$AN$2:$AN$33")))),1/(1+EXP(-SUMPRODUCT(Engine!$C$26850:$C$26881,INDIRECT("Coefficients!$AO$2:$AO$33"))))))</f>
      </c>
      <c r="AJ845" s="8">
        <f>IF(OR($B845="",$C845="",$D845="",$E845="",$F845="",$G845="",$H845="",$I845="",$J845="",$K845="",$L845=""),"",IF($B845="Female",1/(1+EXP(-SUMPRODUCT(Engine!$C$26850:$C$26881,INDIRECT("Coefficients!$AP$2:$AP$33")))),1/(1+EXP(-SUMPRODUCT(Engine!$C$26850:$C$26881,INDIRECT("Coefficients!$AQ$2:$AQ$33"))))))</f>
      </c>
      <c r="AK845" s="8">
        <f>IF(OR($B845="",$C845="",$D845="",$E845="",$F845="",$G845="",$H845="",$I845="",$J845="",$K845="",$L845=""),"",IF($B845="Female",1/(1+EXP(-SUMPRODUCT(Engine!$C$26850:$C$26881,INDIRECT("Coefficients!$AR$2:$AR$33")))),1/(1+EXP(-SUMPRODUCT(Engine!$C$26850:$C$26881,INDIRECT("Coefficients!$AS$2:$AS$33"))))))</f>
      </c>
      <c r="AL845" s="8">
        <f>IF(OR($B845="",$C845="",$D845="",$E845="",$F845="",$G845="",$H845="",$I845="",$J845="",$K845="",$L845=""),"",IF($B845="Female",1/(1+EXP(-SUMPRODUCT(Engine!$C$26850:$C$26881,INDIRECT("Coefficients!$AT$2:$AT$33")))),1/(1+EXP(-SUMPRODUCT(Engine!$C$26850:$C$26881,INDIRECT("Coefficients!$AU$2:$AU$33"))))))</f>
      </c>
      <c r="AM845" s="8">
        <f>IF(OR($B845="",$C845="",$D845="",$E845="",$F845="",$G845="",$H845="",$I845="",$J845="",$K845="",$L845=""),"",IF($B845="Female",1/(1+EXP(-SUMPRODUCT(Engine!$C$26850:$C$26881,INDIRECT("Coefficients!$AV$2:$AV$33")))),1/(1+EXP(-SUMPRODUCT(Engine!$C$26850:$C$26881,INDIRECT("Coefficients!$AW$2:$AW$33"))))))</f>
      </c>
      <c r="AN845" s="8">
        <f>IF(OR($B845="",$C845="",$D845="",$E845="",$F845="",$G845="",$H845="",$I845="",$J845="",$K845="",$L845=""),"",IF($B845="Female",1/(1+EXP(-SUMPRODUCT(Engine!$C$26850:$C$26881,INDIRECT("Coefficients!$AX$2:$AX$33")))),1/(1+EXP(-SUMPRODUCT(Engine!$C$26850:$C$26881,INDIRECT("Coefficients!$AY$2:$AY$33"))))))</f>
      </c>
      <c r="AO845" s="8">
        <f>IF(OR($B845="",$C845="",$D845="",$E845="",$F845="",$G845="",$H845="",$I845="",$J845="",$K845="",$L845=""),"",IF($B845="Female",1/(1+EXP(-SUMPRODUCT(Engine!$C$26850:$C$26881,INDIRECT("Coefficients!$AZ$2:$AZ$33")))),1/(1+EXP(-SUMPRODUCT(Engine!$C$26850:$C$26881,INDIRECT("Coefficients!$BA$2:$BA$33"))))))</f>
      </c>
      <c r="AP845" s="8">
        <f>IF(OR($B845="",$C845="",$D845="",$E845="",$F845="",$G845="",$H845="",$I845="",$J845="",$K845="",$L845=""),"",IF($B845="Female",1/(1+EXP(-SUMPRODUCT(Engine!$C$26850:$C$26881,INDIRECT("Coefficients!$BB$2:$BB$33")))),1/(1+EXP(-SUMPRODUCT(Engine!$C$26850:$C$26881,INDIRECT("Coefficients!$BC$2:$BC$33"))))))</f>
      </c>
      <c r="AQ845" s="8">
        <f>IF(OR($B845="",$C845="",$D845="",$E845="",$F845="",$G845="",$H845="",$I845="",$J845="",$K845="",$L845=""),"",IF($B845="Female",1/(1+EXP(-SUMPRODUCT(Engine!$C$26850:$C$26881,INDIRECT("Coefficients!$BD$2:$BD$33")))),1/(1+EXP(-SUMPRODUCT(Engine!$C$26850:$C$26881,INDIRECT("Coefficients!$BE$2:$BE$33"))))))</f>
      </c>
      <c r="AR845" s="8">
        <f>IF(OR($B845="",$C845="",$D845="",$E845="",$F845="",$G845="",$H845="",$I845="",$J845="",$K845="",$L845=""),"",IF($B845="Female",1/(1+EXP(-SUMPRODUCT(Engine!$C$26850:$C$26881,INDIRECT("Coefficients!$BF$2:$BF$33")))),1/(1+EXP(-SUMPRODUCT(Engine!$C$26850:$C$26881,INDIRECT("Coefficients!$BG$2:$BG$33"))))))</f>
      </c>
      <c r="AS845" s="8">
        <f>IF(OR($B845="",$C845="",$D845="",$E845="",$F845="",$G845="",$H845="",$I845="",$J845="",$K845="",$L845=""),"",IF($B845="Female",1/(1+EXP(-SUMPRODUCT(Engine!$C$26850:$C$26881,INDIRECT("Coefficients!$BH$2:$BH$33")))),1/(1+EXP(-SUMPRODUCT(Engine!$C$26850:$C$26881,INDIRECT("Coefficients!$BI$2:$BI$33"))))))</f>
      </c>
      <c r="AT845" s="8">
        <f>IF(OR($B845="",$C845="",$D845="",$E845="",$F845="",$G845="",$H845="",$I845="",$J845="",$K845="",$L845=""),"",IF($B845="Female",1/(1+EXP(-SUMPRODUCT(Engine!$C$26850:$C$26881,INDIRECT("Coefficients!$BJ$2:$BJ$33")))),1/(1+EXP(-SUMPRODUCT(Engine!$C$26850:$C$26881,INDIRECT("Coefficients!$BK$2:$BK$33"))))))</f>
      </c>
      <c r="AU845" s="8">
        <f>IF(OR($B845="",$C845="",$D845="",$E845="",$F845="",$G845="",$H845="",$I845="",$J845="",$K845="",$L845=""),"",IF($B845="Female",1/(1+EXP(-SUMPRODUCT(Engine!$C$26850:$C$26881,INDIRECT("Coefficients!$BL$2:$BL$33")))),1/(1+EXP(-SUMPRODUCT(Engine!$C$26850:$C$26881,INDIRECT("Coefficients!$BM$2:$BM$33"))))))</f>
      </c>
      <c r="AV845" s="8">
        <f>IF(OR($B845="",$C845="",$D845="",$E845="",$F845="",$G845="",$H845="",$I845="",$J845="",$K845="",$L845=""),"",IF($B845="Female",1/(1+EXP(-SUMPRODUCT(Engine!$C$26850:$C$26881,INDIRECT("Coefficients!$BN$2:$BN$33")))),1/(1+EXP(-SUMPRODUCT(Engine!$C$26850:$C$26881,INDIRECT("Coefficients!$BO$2:$BO$33"))))))</f>
      </c>
      <c r="AW845" s="8">
        <f>IF(OR($B845="",$C845="",$D845="",$E845="",$F845="",$G845="",$H845="",$I845="",$J845="",$K845="",$L845=""),"",IF($B845="Female",1/(1+EXP(-SUMPRODUCT(Engine!$C$26850:$C$26881,INDIRECT("Coefficients!$BP$2:$BP$33")))),1/(1+EXP(-SUMPRODUCT(Engine!$C$26850:$C$26881,INDIRECT("Coefficients!$BQ$2:$BQ$33"))))))</f>
      </c>
      <c r="AX845" s="8">
        <f>IF(OR($B845="",$C845="",$D845="",$E845="",$F845="",$G845="",$H845="",$I845="",$J845="",$K845="",$L845=""),"",IF($B845="Female",1/(1+EXP(-SUMPRODUCT(Engine!$C$26850:$C$26881,INDIRECT("Coefficients!$BR$2:$BR$33")))),1/(1+EXP(-SUMPRODUCT(Engine!$C$26850:$C$26881,INDIRECT("Coefficients!$BS$2:$BS$33"))))))</f>
      </c>
      <c r="AY845" s="8">
        <f>IF(OR($B845="",$C845="",$D845="",$E845="",$F845="",$G845="",$H845="",$I845="",$J845="",$K845="",$L845=""),"",IF($B845="Female",1/(1+EXP(-SUMPRODUCT(Engine!$C$26850:$C$26881,INDIRECT("Coefficients!$BT$2:$BT$33")))),1/(1+EXP(-SUMPRODUCT(Engine!$C$26850:$C$26881,INDIRECT("Coefficients!$BU$2:$BU$33"))))))</f>
      </c>
      <c r="AZ845" s="8">
        <f>IF(OR($B845="",$C845="",$D845="",$E845="",$F845="",$G845="",$H845="",$I845="",$J845="",$K845="",$L845=""),"",IF($B845="Female",1/(1+EXP(-SUMPRODUCT(Engine!$C$26850:$C$26881,INDIRECT("Coefficients!$BV$2:$BV$33")))),1/(1+EXP(-SUMPRODUCT(Engine!$C$26850:$C$26881,INDIRECT("Coefficients!$BW$2:$BW$33"))))))</f>
      </c>
      <c r="BA845" s="8">
        <f>IF(OR($B845="",$C845="",$D845="",$E845="",$F845="",$G845="",$H845="",$I845="",$J845="",$K845="",$L845=""),"",IF($B845="Female",1/(1+EXP(-SUMPRODUCT(Engine!$C$26850:$C$26881,INDIRECT("Coefficients!$BX$2:$BX$33")))),1/(1+EXP(-SUMPRODUCT(Engine!$C$26850:$C$26881,INDIRECT("Coefficients!$BY$2:$BY$33"))))))</f>
      </c>
      <c r="BB845" s="8">
        <f>IF(OR($B845="",$C845="",$D845="",$E845="",$F845="",$G845="",$H845="",$I845="",$J845="",$K845="",$L845=""),"",IF($B845="Female",1/(1+EXP(-SUMPRODUCT(Engine!$C$26850:$C$26881,INDIRECT("Coefficients!$BZ$2:$BZ$33")))),1/(1+EXP(-SUMPRODUCT(Engine!$C$26850:$C$26881,INDIRECT("Coefficients!$CA$2:$CA$33"))))))</f>
      </c>
      <c r="BC845" s="8">
        <f>IF(OR($B845="",$C845="",$D845="",$E845="",$F845="",$G845="",$H845="",$I845="",$J845="",$K845="",$L845=""),"",IF($B845="Female",1/(1+EXP(-SUMPRODUCT(Engine!$C$26850:$C$26881,INDIRECT("Coefficients!$CB$2:$CB$33")))),1/(1+EXP(-SUMPRODUCT(Engine!$C$26850:$C$26881,INDIRECT("Coefficients!$CC$2:$CC$33"))))))</f>
      </c>
      <c r="BD845" s="8">
        <f>IF(OR($B845="",$C845="",$D845="",$E845="",$F845="",$G845="",$H845="",$I845="",$J845="",$K845="",$L845=""),"",IF($B845="Female",1/(1+EXP(-SUMPRODUCT(Engine!$C$26850:$C$26881,INDIRECT("Coefficients!$CD$2:$CD$33")))),1/(1+EXP(-SUMPRODUCT(Engine!$C$26850:$C$26881,INDIRECT("Coefficients!$CE$2:$CE$33"))))))</f>
      </c>
      <c r="BE845" s="8">
        <f>IF(OR($B845="",$C845="",$D845="",$E845="",$F845="",$G845="",$H845="",$I845="",$J845="",$K845="",$L845=""),"",IF($B845="Female",1/(1+EXP(-SUMPRODUCT(Engine!$C$26850:$C$26881,INDIRECT("Coefficients!$CF$2:$CF$33")))),1/(1+EXP(-SUMPRODUCT(Engine!$C$26850:$C$26881,INDIRECT("Coefficients!$CG$2:$CG$33"))))))</f>
      </c>
      <c r="BF845" s="8">
        <f>IF(OR($B845="",$C845="",$D845="",$E845="",$F845="",$G845="",$H845="",$I845="",$J845="",$K845="",$L845=""),"",IF($B845="Female",1/(1+EXP(-SUMPRODUCT(Engine!$C$26850:$C$26881,INDIRECT("Coefficients!$CH$2:$CH$33")))),1/(1+EXP(-SUMPRODUCT(Engine!$C$26850:$C$26881,INDIRECT("Coefficients!$CI$2:$CI$33"))))))</f>
      </c>
      <c r="BG845" s="8">
        <f>IF(OR($B845="",$C845="",$D845="",$E845="",$F845="",$G845="",$H845="",$I845="",$J845="",$K845="",$L845=""),"",IF($B845="Female",1/(1+EXP(-SUMPRODUCT(Engine!$C$26850:$C$26881,INDIRECT("Coefficients!$CJ$2:$CJ$33")))),1/(1+EXP(-SUMPRODUCT(Engine!$C$26850:$C$26881,INDIRECT("Coefficients!$CK$2:$CK$33"))))))</f>
      </c>
      <c r="BH845" s="8">
        <f>IF(OR($B845="",$C845="",$D845="",$E845="",$F845="",$G845="",$H845="",$I845="",$J845="",$K845="",$L845=""),"",IF($B845="Female",1/(1+EXP(-SUMPRODUCT(Engine!$C$26850:$C$26881,INDIRECT("Coefficients!$CL$2:$CL$33")))),1/(1+EXP(-SUMPRODUCT(Engine!$C$26850:$C$26881,INDIRECT("Coefficients!$CM$2:$CM$33"))))))</f>
      </c>
      <c r="BI845" s="8">
        <f>IF(OR($B845="",$C845="",$D845="",$E845="",$F845="",$G845="",$H845="",$I845="",$J845="",$K845="",$L845=""),"",IF($B845="Female",1/(1+EXP(-SUMPRODUCT(Engine!$C$26850:$C$26881,INDIRECT("Coefficients!$CN$2:$CN$33")))),1/(1+EXP(-SUMPRODUCT(Engine!$C$26850:$C$26881,INDIRECT("Coefficients!$CO$2:$CO$33"))))))</f>
      </c>
      <c r="BJ845" s="8">
        <f>IF(OR($B845="",$C845="",$D845="",$E845="",$F845="",$G845="",$H845="",$I845="",$J845="",$K845="",$L845=""),"",IF($B845="Female",1/(1+EXP(-SUMPRODUCT(Engine!$C$26850:$C$26881,INDIRECT("Coefficients!$CP$2:$CP$33")))),1/(1+EXP(-SUMPRODUCT(Engine!$C$26850:$C$26881,INDIRECT("Coefficients!$CQ$2:$CQ$33"))))))</f>
      </c>
      <c r="BK845" s="8">
        <f>IF(OR($B845="",$C845="",$D845="",$E845="",$F845="",$G845="",$H845="",$I845="",$J845="",$K845="",$L845=""),"",IF($B845="Female",1/(1+EXP(-SUMPRODUCT(Engine!$C$26850:$C$26881,INDIRECT("Coefficients!$CR$2:$CR$33")))),1/(1+EXP(-SUMPRODUCT(Engine!$C$26850:$C$26881,INDIRECT("Coefficients!$CS$2:$CS$33"))))))</f>
      </c>
      <c r="BL845" s="8">
        <f>IF(OR($B845="",$C845="",$D845="",$E845="",$F845="",$G845="",$H845="",$I845="",$J845="",$K845="",$L845=""),"",IF($B845="Female",1/(1+EXP(-SUMPRODUCT(Engine!$C$26850:$C$26881,INDIRECT("Coefficients!$CT$2:$CT$33")))),1/(1+EXP(-SUMPRODUCT(Engine!$C$26850:$C$26881,INDIRECT("Coefficients!$CU$2:$CU$33"))))))</f>
      </c>
      <c r="BM845" s="8">
        <f>IF(OR($B845="",$C845="",$D845="",$E845="",$F845="",$G845="",$H845="",$I845="",$J845="",$K845="",$L845=""),"",IF($B845="Female",1/(1+EXP(-SUMPRODUCT(Engine!$C$26850:$C$26881,INDIRECT("Coefficients!$CV$2:$CV$33")))),1/(1+EXP(-SUMPRODUCT(Engine!$C$26850:$C$26881,INDIRECT("Coefficients!$CW$2:$CW$33"))))))</f>
      </c>
    </row>
    <row r="846" spans="1:6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8">
        <f>IF(OR($B846="",$C846="",$D846="",$E846="",$F846="",$G846="",$H846="",$I846="",$J846="",$K846="",$L846=""),"",IF($B846="Female",1/(1+EXP(-SUMPRODUCT(Engine!$C$26882:$C$26913,INDIRECT("Coefficients!$B$2:$B$33")))),1/(1+EXP(-SUMPRODUCT(Engine!$C$26882:$C$26913,INDIRECT("Coefficients!$C$2:$C$33"))))))</f>
      </c>
      <c r="Q846" s="8">
        <f>IF(OR($B846="",$C846="",$D846="",$E846="",$F846="",$G846="",$H846="",$I846="",$J846="",$K846="",$L846=""),"",IF($B846="Female",1/(1+EXP(-SUMPRODUCT(Engine!$C$26882:$C$26913,INDIRECT("Coefficients!$D$2:$D$33")))),1/(1+EXP(-SUMPRODUCT(Engine!$C$26882:$C$26913,INDIRECT("Coefficients!$E$2:$E$33"))))))</f>
      </c>
      <c r="R846" s="8">
        <f>IF(OR($B846="",$C846="",$D846="",$E846="",$F846="",$G846="",$H846="",$I846="",$J846="",$K846="",$L846=""),"",IF($B846="Female",1/(1+EXP(-SUMPRODUCT(Engine!$C$26882:$C$26913,INDIRECT("Coefficients!$F$2:$F$33")))),1/(1+EXP(-SUMPRODUCT(Engine!$C$26882:$C$26913,INDIRECT("Coefficients!$G$2:$G$33"))))))</f>
      </c>
      <c r="S846" s="8">
        <f>IF(OR($B846="",$C846="",$D846="",$E846="",$F846="",$G846="",$H846="",$I846="",$J846="",$K846="",$L846=""),"",IF($B846="Female",1/(1+EXP(-SUMPRODUCT(Engine!$C$26882:$C$26913,INDIRECT("Coefficients!$H$2:$H$33")))),1/(1+EXP(-SUMPRODUCT(Engine!$C$26882:$C$26913,INDIRECT("Coefficients!$I$2:$I$33"))))))</f>
      </c>
      <c r="T846" s="8">
        <f>IF(OR($B846="",$C846="",$D846="",$E846="",$F846="",$G846="",$H846="",$I846="",$J846="",$K846="",$L846=""),"",IF($B846="Female",1/(1+EXP(-SUMPRODUCT(Engine!$C$26882:$C$26913,INDIRECT("Coefficients!$J$2:$J$33")))),1/(1+EXP(-SUMPRODUCT(Engine!$C$26882:$C$26913,INDIRECT("Coefficients!$K$2:$K$33"))))))</f>
      </c>
      <c r="U846" s="8">
        <f>IF(OR($B846="",$C846="",$D846="",$E846="",$F846="",$G846="",$H846="",$I846="",$J846="",$K846="",$L846=""),"",IF($B846="Female",1/(1+EXP(-SUMPRODUCT(Engine!$C$26882:$C$26913,INDIRECT("Coefficients!$L$2:$L$33")))),1/(1+EXP(-SUMPRODUCT(Engine!$C$26882:$C$26913,INDIRECT("Coefficients!$M$2:$M$33"))))))</f>
      </c>
      <c r="V846" s="8">
        <f>IF(OR($B846="",$C846="",$D846="",$E846="",$F846="",$G846="",$H846="",$I846="",$J846="",$K846="",$L846=""),"",IF($B846="Female",1/(1+EXP(-SUMPRODUCT(Engine!$C$26882:$C$26913,INDIRECT("Coefficients!$N$2:$N$33")))),1/(1+EXP(-SUMPRODUCT(Engine!$C$26882:$C$26913,INDIRECT("Coefficients!$O$2:$O$33"))))))</f>
      </c>
      <c r="W846" s="8">
        <f>IF(OR($B846="",$C846="",$D846="",$E846="",$F846="",$G846="",$H846="",$I846="",$J846="",$K846="",$L846=""),"",IF($B846="Female",1/(1+EXP(-SUMPRODUCT(Engine!$C$26882:$C$26913,INDIRECT("Coefficients!$P$2:$P$33")))),1/(1+EXP(-SUMPRODUCT(Engine!$C$26882:$C$26913,INDIRECT("Coefficients!$Q$2:$Q$33"))))))</f>
      </c>
      <c r="X846" s="8">
        <f>IF(OR($B846="",$C846="",$D846="",$E846="",$F846="",$G846="",$H846="",$I846="",$J846="",$K846="",$L846=""),"",IF($B846="Female",1/(1+EXP(-SUMPRODUCT(Engine!$C$26882:$C$26913,INDIRECT("Coefficients!$R$2:$R$33")))),1/(1+EXP(-SUMPRODUCT(Engine!$C$26882:$C$26913,INDIRECT("Coefficients!$S$2:$S$33"))))))</f>
      </c>
      <c r="Y846" s="8">
        <f>IF(OR($B846="",$C846="",$D846="",$E846="",$F846="",$G846="",$H846="",$I846="",$J846="",$K846="",$L846=""),"",IF($B846="Female",1/(1+EXP(-SUMPRODUCT(Engine!$C$26882:$C$26913,INDIRECT("Coefficients!$T$2:$T$33")))),1/(1+EXP(-SUMPRODUCT(Engine!$C$26882:$C$26913,INDIRECT("Coefficients!$U$2:$U$33"))))))</f>
      </c>
      <c r="Z846" s="8">
        <f>IF(OR($B846="",$C846="",$D846="",$E846="",$F846="",$G846="",$H846="",$I846="",$J846="",$K846="",$L846=""),"",IF($B846="Female",1/(1+EXP(-SUMPRODUCT(Engine!$C$26882:$C$26913,INDIRECT("Coefficients!$V$2:$V$33")))),1/(1+EXP(-SUMPRODUCT(Engine!$C$26882:$C$26913,INDIRECT("Coefficients!$W$2:$W$33"))))))</f>
      </c>
      <c r="AA846" s="8">
        <f>IF(OR($B846="",$C846="",$D846="",$E846="",$F846="",$G846="",$H846="",$I846="",$J846="",$K846="",$L846=""),"",IF($B846="Female",1/(1+EXP(-SUMPRODUCT(Engine!$C$26882:$C$26913,INDIRECT("Coefficients!$X$2:$X$33")))),1/(1+EXP(-SUMPRODUCT(Engine!$C$26882:$C$26913,INDIRECT("Coefficients!$Y$2:$Y$33"))))))</f>
      </c>
      <c r="AB846" s="8">
        <f>IF(OR($B846="",$C846="",$D846="",$E846="",$F846="",$G846="",$H846="",$I846="",$J846="",$K846="",$L846=""),"",IF($B846="Female",1/(1+EXP(-SUMPRODUCT(Engine!$C$26882:$C$26913,INDIRECT("Coefficients!$Z$2:$Z$33")))),1/(1+EXP(-SUMPRODUCT(Engine!$C$26882:$C$26913,INDIRECT("Coefficients!$AA$2:$AA$33"))))))</f>
      </c>
      <c r="AC846" s="8">
        <f>IF(OR($B846="",$C846="",$D846="",$E846="",$F846="",$G846="",$H846="",$I846="",$J846="",$K846="",$L846=""),"",IF($B846="Female",1/(1+EXP(-SUMPRODUCT(Engine!$C$26882:$C$26913,INDIRECT("Coefficients!$AB$2:$AB$33")))),1/(1+EXP(-SUMPRODUCT(Engine!$C$26882:$C$26913,INDIRECT("Coefficients!$AC$2:$AC$33"))))))</f>
      </c>
      <c r="AD846" s="8">
        <f>IF(OR($B846="",$C846="",$D846="",$E846="",$F846="",$G846="",$H846="",$I846="",$J846="",$K846="",$L846=""),"",IF($B846="Female",1/(1+EXP(-SUMPRODUCT(Engine!$C$26882:$C$26913,INDIRECT("Coefficients!$AD$2:$AD$33")))),1/(1+EXP(-SUMPRODUCT(Engine!$C$26882:$C$26913,INDIRECT("Coefficients!$AE$2:$AE$33"))))))</f>
      </c>
      <c r="AE846" s="8">
        <f>IF(OR($B846="",$C846="",$D846="",$E846="",$F846="",$G846="",$H846="",$I846="",$J846="",$K846="",$L846=""),"",IF($B846="Female",1/(1+EXP(-SUMPRODUCT(Engine!$C$26882:$C$26913,INDIRECT("Coefficients!$AF$2:$AF$33")))),1/(1+EXP(-SUMPRODUCT(Engine!$C$26882:$C$26913,INDIRECT("Coefficients!$AG$2:$AG$33"))))))</f>
      </c>
      <c r="AF846" s="8">
        <f>IF(OR($B846="",$C846="",$D846="",$E846="",$F846="",$G846="",$H846="",$I846="",$J846="",$K846="",$L846=""),"",IF($B846="Female",1/(1+EXP(-SUMPRODUCT(Engine!$C$26882:$C$26913,INDIRECT("Coefficients!$AH$2:$AH$33")))),1/(1+EXP(-SUMPRODUCT(Engine!$C$26882:$C$26913,INDIRECT("Coefficients!$AI$2:$AI$33"))))))</f>
      </c>
      <c r="AG846" s="8">
        <f>IF(OR($B846="",$C846="",$D846="",$E846="",$F846="",$G846="",$H846="",$I846="",$J846="",$K846="",$L846=""),"",IF($B846="Female",1/(1+EXP(-SUMPRODUCT(Engine!$C$26882:$C$26913,INDIRECT("Coefficients!$AJ$2:$AJ$33")))),1/(1+EXP(-SUMPRODUCT(Engine!$C$26882:$C$26913,INDIRECT("Coefficients!$AK$2:$AK$33"))))))</f>
      </c>
      <c r="AH846" s="8">
        <f>IF(OR($B846="",$C846="",$D846="",$E846="",$F846="",$G846="",$H846="",$I846="",$J846="",$K846="",$L846=""),"",IF($B846="Female",1/(1+EXP(-SUMPRODUCT(Engine!$C$26882:$C$26913,INDIRECT("Coefficients!$AL$2:$AL$33")))),1/(1+EXP(-SUMPRODUCT(Engine!$C$26882:$C$26913,INDIRECT("Coefficients!$AM$2:$AM$33"))))))</f>
      </c>
      <c r="AI846" s="8">
        <f>IF(OR($B846="",$C846="",$D846="",$E846="",$F846="",$G846="",$H846="",$I846="",$J846="",$K846="",$L846=""),"",IF($B846="Female",1/(1+EXP(-SUMPRODUCT(Engine!$C$26882:$C$26913,INDIRECT("Coefficients!$AN$2:$AN$33")))),1/(1+EXP(-SUMPRODUCT(Engine!$C$26882:$C$26913,INDIRECT("Coefficients!$AO$2:$AO$33"))))))</f>
      </c>
      <c r="AJ846" s="8">
        <f>IF(OR($B846="",$C846="",$D846="",$E846="",$F846="",$G846="",$H846="",$I846="",$J846="",$K846="",$L846=""),"",IF($B846="Female",1/(1+EXP(-SUMPRODUCT(Engine!$C$26882:$C$26913,INDIRECT("Coefficients!$AP$2:$AP$33")))),1/(1+EXP(-SUMPRODUCT(Engine!$C$26882:$C$26913,INDIRECT("Coefficients!$AQ$2:$AQ$33"))))))</f>
      </c>
      <c r="AK846" s="8">
        <f>IF(OR($B846="",$C846="",$D846="",$E846="",$F846="",$G846="",$H846="",$I846="",$J846="",$K846="",$L846=""),"",IF($B846="Female",1/(1+EXP(-SUMPRODUCT(Engine!$C$26882:$C$26913,INDIRECT("Coefficients!$AR$2:$AR$33")))),1/(1+EXP(-SUMPRODUCT(Engine!$C$26882:$C$26913,INDIRECT("Coefficients!$AS$2:$AS$33"))))))</f>
      </c>
      <c r="AL846" s="8">
        <f>IF(OR($B846="",$C846="",$D846="",$E846="",$F846="",$G846="",$H846="",$I846="",$J846="",$K846="",$L846=""),"",IF($B846="Female",1/(1+EXP(-SUMPRODUCT(Engine!$C$26882:$C$26913,INDIRECT("Coefficients!$AT$2:$AT$33")))),1/(1+EXP(-SUMPRODUCT(Engine!$C$26882:$C$26913,INDIRECT("Coefficients!$AU$2:$AU$33"))))))</f>
      </c>
      <c r="AM846" s="8">
        <f>IF(OR($B846="",$C846="",$D846="",$E846="",$F846="",$G846="",$H846="",$I846="",$J846="",$K846="",$L846=""),"",IF($B846="Female",1/(1+EXP(-SUMPRODUCT(Engine!$C$26882:$C$26913,INDIRECT("Coefficients!$AV$2:$AV$33")))),1/(1+EXP(-SUMPRODUCT(Engine!$C$26882:$C$26913,INDIRECT("Coefficients!$AW$2:$AW$33"))))))</f>
      </c>
      <c r="AN846" s="8">
        <f>IF(OR($B846="",$C846="",$D846="",$E846="",$F846="",$G846="",$H846="",$I846="",$J846="",$K846="",$L846=""),"",IF($B846="Female",1/(1+EXP(-SUMPRODUCT(Engine!$C$26882:$C$26913,INDIRECT("Coefficients!$AX$2:$AX$33")))),1/(1+EXP(-SUMPRODUCT(Engine!$C$26882:$C$26913,INDIRECT("Coefficients!$AY$2:$AY$33"))))))</f>
      </c>
      <c r="AO846" s="8">
        <f>IF(OR($B846="",$C846="",$D846="",$E846="",$F846="",$G846="",$H846="",$I846="",$J846="",$K846="",$L846=""),"",IF($B846="Female",1/(1+EXP(-SUMPRODUCT(Engine!$C$26882:$C$26913,INDIRECT("Coefficients!$AZ$2:$AZ$33")))),1/(1+EXP(-SUMPRODUCT(Engine!$C$26882:$C$26913,INDIRECT("Coefficients!$BA$2:$BA$33"))))))</f>
      </c>
      <c r="AP846" s="8">
        <f>IF(OR($B846="",$C846="",$D846="",$E846="",$F846="",$G846="",$H846="",$I846="",$J846="",$K846="",$L846=""),"",IF($B846="Female",1/(1+EXP(-SUMPRODUCT(Engine!$C$26882:$C$26913,INDIRECT("Coefficients!$BB$2:$BB$33")))),1/(1+EXP(-SUMPRODUCT(Engine!$C$26882:$C$26913,INDIRECT("Coefficients!$BC$2:$BC$33"))))))</f>
      </c>
      <c r="AQ846" s="8">
        <f>IF(OR($B846="",$C846="",$D846="",$E846="",$F846="",$G846="",$H846="",$I846="",$J846="",$K846="",$L846=""),"",IF($B846="Female",1/(1+EXP(-SUMPRODUCT(Engine!$C$26882:$C$26913,INDIRECT("Coefficients!$BD$2:$BD$33")))),1/(1+EXP(-SUMPRODUCT(Engine!$C$26882:$C$26913,INDIRECT("Coefficients!$BE$2:$BE$33"))))))</f>
      </c>
      <c r="AR846" s="8">
        <f>IF(OR($B846="",$C846="",$D846="",$E846="",$F846="",$G846="",$H846="",$I846="",$J846="",$K846="",$L846=""),"",IF($B846="Female",1/(1+EXP(-SUMPRODUCT(Engine!$C$26882:$C$26913,INDIRECT("Coefficients!$BF$2:$BF$33")))),1/(1+EXP(-SUMPRODUCT(Engine!$C$26882:$C$26913,INDIRECT("Coefficients!$BG$2:$BG$33"))))))</f>
      </c>
      <c r="AS846" s="8">
        <f>IF(OR($B846="",$C846="",$D846="",$E846="",$F846="",$G846="",$H846="",$I846="",$J846="",$K846="",$L846=""),"",IF($B846="Female",1/(1+EXP(-SUMPRODUCT(Engine!$C$26882:$C$26913,INDIRECT("Coefficients!$BH$2:$BH$33")))),1/(1+EXP(-SUMPRODUCT(Engine!$C$26882:$C$26913,INDIRECT("Coefficients!$BI$2:$BI$33"))))))</f>
      </c>
      <c r="AT846" s="8">
        <f>IF(OR($B846="",$C846="",$D846="",$E846="",$F846="",$G846="",$H846="",$I846="",$J846="",$K846="",$L846=""),"",IF($B846="Female",1/(1+EXP(-SUMPRODUCT(Engine!$C$26882:$C$26913,INDIRECT("Coefficients!$BJ$2:$BJ$33")))),1/(1+EXP(-SUMPRODUCT(Engine!$C$26882:$C$26913,INDIRECT("Coefficients!$BK$2:$BK$33"))))))</f>
      </c>
      <c r="AU846" s="8">
        <f>IF(OR($B846="",$C846="",$D846="",$E846="",$F846="",$G846="",$H846="",$I846="",$J846="",$K846="",$L846=""),"",IF($B846="Female",1/(1+EXP(-SUMPRODUCT(Engine!$C$26882:$C$26913,INDIRECT("Coefficients!$BL$2:$BL$33")))),1/(1+EXP(-SUMPRODUCT(Engine!$C$26882:$C$26913,INDIRECT("Coefficients!$BM$2:$BM$33"))))))</f>
      </c>
      <c r="AV846" s="8">
        <f>IF(OR($B846="",$C846="",$D846="",$E846="",$F846="",$G846="",$H846="",$I846="",$J846="",$K846="",$L846=""),"",IF($B846="Female",1/(1+EXP(-SUMPRODUCT(Engine!$C$26882:$C$26913,INDIRECT("Coefficients!$BN$2:$BN$33")))),1/(1+EXP(-SUMPRODUCT(Engine!$C$26882:$C$26913,INDIRECT("Coefficients!$BO$2:$BO$33"))))))</f>
      </c>
      <c r="AW846" s="8">
        <f>IF(OR($B846="",$C846="",$D846="",$E846="",$F846="",$G846="",$H846="",$I846="",$J846="",$K846="",$L846=""),"",IF($B846="Female",1/(1+EXP(-SUMPRODUCT(Engine!$C$26882:$C$26913,INDIRECT("Coefficients!$BP$2:$BP$33")))),1/(1+EXP(-SUMPRODUCT(Engine!$C$26882:$C$26913,INDIRECT("Coefficients!$BQ$2:$BQ$33"))))))</f>
      </c>
      <c r="AX846" s="8">
        <f>IF(OR($B846="",$C846="",$D846="",$E846="",$F846="",$G846="",$H846="",$I846="",$J846="",$K846="",$L846=""),"",IF($B846="Female",1/(1+EXP(-SUMPRODUCT(Engine!$C$26882:$C$26913,INDIRECT("Coefficients!$BR$2:$BR$33")))),1/(1+EXP(-SUMPRODUCT(Engine!$C$26882:$C$26913,INDIRECT("Coefficients!$BS$2:$BS$33"))))))</f>
      </c>
      <c r="AY846" s="8">
        <f>IF(OR($B846="",$C846="",$D846="",$E846="",$F846="",$G846="",$H846="",$I846="",$J846="",$K846="",$L846=""),"",IF($B846="Female",1/(1+EXP(-SUMPRODUCT(Engine!$C$26882:$C$26913,INDIRECT("Coefficients!$BT$2:$BT$33")))),1/(1+EXP(-SUMPRODUCT(Engine!$C$26882:$C$26913,INDIRECT("Coefficients!$BU$2:$BU$33"))))))</f>
      </c>
      <c r="AZ846" s="8">
        <f>IF(OR($B846="",$C846="",$D846="",$E846="",$F846="",$G846="",$H846="",$I846="",$J846="",$K846="",$L846=""),"",IF($B846="Female",1/(1+EXP(-SUMPRODUCT(Engine!$C$26882:$C$26913,INDIRECT("Coefficients!$BV$2:$BV$33")))),1/(1+EXP(-SUMPRODUCT(Engine!$C$26882:$C$26913,INDIRECT("Coefficients!$BW$2:$BW$33"))))))</f>
      </c>
      <c r="BA846" s="8">
        <f>IF(OR($B846="",$C846="",$D846="",$E846="",$F846="",$G846="",$H846="",$I846="",$J846="",$K846="",$L846=""),"",IF($B846="Female",1/(1+EXP(-SUMPRODUCT(Engine!$C$26882:$C$26913,INDIRECT("Coefficients!$BX$2:$BX$33")))),1/(1+EXP(-SUMPRODUCT(Engine!$C$26882:$C$26913,INDIRECT("Coefficients!$BY$2:$BY$33"))))))</f>
      </c>
      <c r="BB846" s="8">
        <f>IF(OR($B846="",$C846="",$D846="",$E846="",$F846="",$G846="",$H846="",$I846="",$J846="",$K846="",$L846=""),"",IF($B846="Female",1/(1+EXP(-SUMPRODUCT(Engine!$C$26882:$C$26913,INDIRECT("Coefficients!$BZ$2:$BZ$33")))),1/(1+EXP(-SUMPRODUCT(Engine!$C$26882:$C$26913,INDIRECT("Coefficients!$CA$2:$CA$33"))))))</f>
      </c>
      <c r="BC846" s="8">
        <f>IF(OR($B846="",$C846="",$D846="",$E846="",$F846="",$G846="",$H846="",$I846="",$J846="",$K846="",$L846=""),"",IF($B846="Female",1/(1+EXP(-SUMPRODUCT(Engine!$C$26882:$C$26913,INDIRECT("Coefficients!$CB$2:$CB$33")))),1/(1+EXP(-SUMPRODUCT(Engine!$C$26882:$C$26913,INDIRECT("Coefficients!$CC$2:$CC$33"))))))</f>
      </c>
      <c r="BD846" s="8">
        <f>IF(OR($B846="",$C846="",$D846="",$E846="",$F846="",$G846="",$H846="",$I846="",$J846="",$K846="",$L846=""),"",IF($B846="Female",1/(1+EXP(-SUMPRODUCT(Engine!$C$26882:$C$26913,INDIRECT("Coefficients!$CD$2:$CD$33")))),1/(1+EXP(-SUMPRODUCT(Engine!$C$26882:$C$26913,INDIRECT("Coefficients!$CE$2:$CE$33"))))))</f>
      </c>
      <c r="BE846" s="8">
        <f>IF(OR($B846="",$C846="",$D846="",$E846="",$F846="",$G846="",$H846="",$I846="",$J846="",$K846="",$L846=""),"",IF($B846="Female",1/(1+EXP(-SUMPRODUCT(Engine!$C$26882:$C$26913,INDIRECT("Coefficients!$CF$2:$CF$33")))),1/(1+EXP(-SUMPRODUCT(Engine!$C$26882:$C$26913,INDIRECT("Coefficients!$CG$2:$CG$33"))))))</f>
      </c>
      <c r="BF846" s="8">
        <f>IF(OR($B846="",$C846="",$D846="",$E846="",$F846="",$G846="",$H846="",$I846="",$J846="",$K846="",$L846=""),"",IF($B846="Female",1/(1+EXP(-SUMPRODUCT(Engine!$C$26882:$C$26913,INDIRECT("Coefficients!$CH$2:$CH$33")))),1/(1+EXP(-SUMPRODUCT(Engine!$C$26882:$C$26913,INDIRECT("Coefficients!$CI$2:$CI$33"))))))</f>
      </c>
      <c r="BG846" s="8">
        <f>IF(OR($B846="",$C846="",$D846="",$E846="",$F846="",$G846="",$H846="",$I846="",$J846="",$K846="",$L846=""),"",IF($B846="Female",1/(1+EXP(-SUMPRODUCT(Engine!$C$26882:$C$26913,INDIRECT("Coefficients!$CJ$2:$CJ$33")))),1/(1+EXP(-SUMPRODUCT(Engine!$C$26882:$C$26913,INDIRECT("Coefficients!$CK$2:$CK$33"))))))</f>
      </c>
      <c r="BH846" s="8">
        <f>IF(OR($B846="",$C846="",$D846="",$E846="",$F846="",$G846="",$H846="",$I846="",$J846="",$K846="",$L846=""),"",IF($B846="Female",1/(1+EXP(-SUMPRODUCT(Engine!$C$26882:$C$26913,INDIRECT("Coefficients!$CL$2:$CL$33")))),1/(1+EXP(-SUMPRODUCT(Engine!$C$26882:$C$26913,INDIRECT("Coefficients!$CM$2:$CM$33"))))))</f>
      </c>
      <c r="BI846" s="8">
        <f>IF(OR($B846="",$C846="",$D846="",$E846="",$F846="",$G846="",$H846="",$I846="",$J846="",$K846="",$L846=""),"",IF($B846="Female",1/(1+EXP(-SUMPRODUCT(Engine!$C$26882:$C$26913,INDIRECT("Coefficients!$CN$2:$CN$33")))),1/(1+EXP(-SUMPRODUCT(Engine!$C$26882:$C$26913,INDIRECT("Coefficients!$CO$2:$CO$33"))))))</f>
      </c>
      <c r="BJ846" s="8">
        <f>IF(OR($B846="",$C846="",$D846="",$E846="",$F846="",$G846="",$H846="",$I846="",$J846="",$K846="",$L846=""),"",IF($B846="Female",1/(1+EXP(-SUMPRODUCT(Engine!$C$26882:$C$26913,INDIRECT("Coefficients!$CP$2:$CP$33")))),1/(1+EXP(-SUMPRODUCT(Engine!$C$26882:$C$26913,INDIRECT("Coefficients!$CQ$2:$CQ$33"))))))</f>
      </c>
      <c r="BK846" s="8">
        <f>IF(OR($B846="",$C846="",$D846="",$E846="",$F846="",$G846="",$H846="",$I846="",$J846="",$K846="",$L846=""),"",IF($B846="Female",1/(1+EXP(-SUMPRODUCT(Engine!$C$26882:$C$26913,INDIRECT("Coefficients!$CR$2:$CR$33")))),1/(1+EXP(-SUMPRODUCT(Engine!$C$26882:$C$26913,INDIRECT("Coefficients!$CS$2:$CS$33"))))))</f>
      </c>
      <c r="BL846" s="8">
        <f>IF(OR($B846="",$C846="",$D846="",$E846="",$F846="",$G846="",$H846="",$I846="",$J846="",$K846="",$L846=""),"",IF($B846="Female",1/(1+EXP(-SUMPRODUCT(Engine!$C$26882:$C$26913,INDIRECT("Coefficients!$CT$2:$CT$33")))),1/(1+EXP(-SUMPRODUCT(Engine!$C$26882:$C$26913,INDIRECT("Coefficients!$CU$2:$CU$33"))))))</f>
      </c>
      <c r="BM846" s="8">
        <f>IF(OR($B846="",$C846="",$D846="",$E846="",$F846="",$G846="",$H846="",$I846="",$J846="",$K846="",$L846=""),"",IF($B846="Female",1/(1+EXP(-SUMPRODUCT(Engine!$C$26882:$C$26913,INDIRECT("Coefficients!$CV$2:$CV$33")))),1/(1+EXP(-SUMPRODUCT(Engine!$C$26882:$C$26913,INDIRECT("Coefficients!$CW$2:$CW$33"))))))</f>
      </c>
    </row>
    <row r="847" spans="1:6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8">
        <f>IF(OR($B847="",$C847="",$D847="",$E847="",$F847="",$G847="",$H847="",$I847="",$J847="",$K847="",$L847=""),"",IF($B847="Female",1/(1+EXP(-SUMPRODUCT(Engine!$C$26914:$C$26945,INDIRECT("Coefficients!$B$2:$B$33")))),1/(1+EXP(-SUMPRODUCT(Engine!$C$26914:$C$26945,INDIRECT("Coefficients!$C$2:$C$33"))))))</f>
      </c>
      <c r="Q847" s="8">
        <f>IF(OR($B847="",$C847="",$D847="",$E847="",$F847="",$G847="",$H847="",$I847="",$J847="",$K847="",$L847=""),"",IF($B847="Female",1/(1+EXP(-SUMPRODUCT(Engine!$C$26914:$C$26945,INDIRECT("Coefficients!$D$2:$D$33")))),1/(1+EXP(-SUMPRODUCT(Engine!$C$26914:$C$26945,INDIRECT("Coefficients!$E$2:$E$33"))))))</f>
      </c>
      <c r="R847" s="8">
        <f>IF(OR($B847="",$C847="",$D847="",$E847="",$F847="",$G847="",$H847="",$I847="",$J847="",$K847="",$L847=""),"",IF($B847="Female",1/(1+EXP(-SUMPRODUCT(Engine!$C$26914:$C$26945,INDIRECT("Coefficients!$F$2:$F$33")))),1/(1+EXP(-SUMPRODUCT(Engine!$C$26914:$C$26945,INDIRECT("Coefficients!$G$2:$G$33"))))))</f>
      </c>
      <c r="S847" s="8">
        <f>IF(OR($B847="",$C847="",$D847="",$E847="",$F847="",$G847="",$H847="",$I847="",$J847="",$K847="",$L847=""),"",IF($B847="Female",1/(1+EXP(-SUMPRODUCT(Engine!$C$26914:$C$26945,INDIRECT("Coefficients!$H$2:$H$33")))),1/(1+EXP(-SUMPRODUCT(Engine!$C$26914:$C$26945,INDIRECT("Coefficients!$I$2:$I$33"))))))</f>
      </c>
      <c r="T847" s="8">
        <f>IF(OR($B847="",$C847="",$D847="",$E847="",$F847="",$G847="",$H847="",$I847="",$J847="",$K847="",$L847=""),"",IF($B847="Female",1/(1+EXP(-SUMPRODUCT(Engine!$C$26914:$C$26945,INDIRECT("Coefficients!$J$2:$J$33")))),1/(1+EXP(-SUMPRODUCT(Engine!$C$26914:$C$26945,INDIRECT("Coefficients!$K$2:$K$33"))))))</f>
      </c>
      <c r="U847" s="8">
        <f>IF(OR($B847="",$C847="",$D847="",$E847="",$F847="",$G847="",$H847="",$I847="",$J847="",$K847="",$L847=""),"",IF($B847="Female",1/(1+EXP(-SUMPRODUCT(Engine!$C$26914:$C$26945,INDIRECT("Coefficients!$L$2:$L$33")))),1/(1+EXP(-SUMPRODUCT(Engine!$C$26914:$C$26945,INDIRECT("Coefficients!$M$2:$M$33"))))))</f>
      </c>
      <c r="V847" s="8">
        <f>IF(OR($B847="",$C847="",$D847="",$E847="",$F847="",$G847="",$H847="",$I847="",$J847="",$K847="",$L847=""),"",IF($B847="Female",1/(1+EXP(-SUMPRODUCT(Engine!$C$26914:$C$26945,INDIRECT("Coefficients!$N$2:$N$33")))),1/(1+EXP(-SUMPRODUCT(Engine!$C$26914:$C$26945,INDIRECT("Coefficients!$O$2:$O$33"))))))</f>
      </c>
      <c r="W847" s="8">
        <f>IF(OR($B847="",$C847="",$D847="",$E847="",$F847="",$G847="",$H847="",$I847="",$J847="",$K847="",$L847=""),"",IF($B847="Female",1/(1+EXP(-SUMPRODUCT(Engine!$C$26914:$C$26945,INDIRECT("Coefficients!$P$2:$P$33")))),1/(1+EXP(-SUMPRODUCT(Engine!$C$26914:$C$26945,INDIRECT("Coefficients!$Q$2:$Q$33"))))))</f>
      </c>
      <c r="X847" s="8">
        <f>IF(OR($B847="",$C847="",$D847="",$E847="",$F847="",$G847="",$H847="",$I847="",$J847="",$K847="",$L847=""),"",IF($B847="Female",1/(1+EXP(-SUMPRODUCT(Engine!$C$26914:$C$26945,INDIRECT("Coefficients!$R$2:$R$33")))),1/(1+EXP(-SUMPRODUCT(Engine!$C$26914:$C$26945,INDIRECT("Coefficients!$S$2:$S$33"))))))</f>
      </c>
      <c r="Y847" s="8">
        <f>IF(OR($B847="",$C847="",$D847="",$E847="",$F847="",$G847="",$H847="",$I847="",$J847="",$K847="",$L847=""),"",IF($B847="Female",1/(1+EXP(-SUMPRODUCT(Engine!$C$26914:$C$26945,INDIRECT("Coefficients!$T$2:$T$33")))),1/(1+EXP(-SUMPRODUCT(Engine!$C$26914:$C$26945,INDIRECT("Coefficients!$U$2:$U$33"))))))</f>
      </c>
      <c r="Z847" s="8">
        <f>IF(OR($B847="",$C847="",$D847="",$E847="",$F847="",$G847="",$H847="",$I847="",$J847="",$K847="",$L847=""),"",IF($B847="Female",1/(1+EXP(-SUMPRODUCT(Engine!$C$26914:$C$26945,INDIRECT("Coefficients!$V$2:$V$33")))),1/(1+EXP(-SUMPRODUCT(Engine!$C$26914:$C$26945,INDIRECT("Coefficients!$W$2:$W$33"))))))</f>
      </c>
      <c r="AA847" s="8">
        <f>IF(OR($B847="",$C847="",$D847="",$E847="",$F847="",$G847="",$H847="",$I847="",$J847="",$K847="",$L847=""),"",IF($B847="Female",1/(1+EXP(-SUMPRODUCT(Engine!$C$26914:$C$26945,INDIRECT("Coefficients!$X$2:$X$33")))),1/(1+EXP(-SUMPRODUCT(Engine!$C$26914:$C$26945,INDIRECT("Coefficients!$Y$2:$Y$33"))))))</f>
      </c>
      <c r="AB847" s="8">
        <f>IF(OR($B847="",$C847="",$D847="",$E847="",$F847="",$G847="",$H847="",$I847="",$J847="",$K847="",$L847=""),"",IF($B847="Female",1/(1+EXP(-SUMPRODUCT(Engine!$C$26914:$C$26945,INDIRECT("Coefficients!$Z$2:$Z$33")))),1/(1+EXP(-SUMPRODUCT(Engine!$C$26914:$C$26945,INDIRECT("Coefficients!$AA$2:$AA$33"))))))</f>
      </c>
      <c r="AC847" s="8">
        <f>IF(OR($B847="",$C847="",$D847="",$E847="",$F847="",$G847="",$H847="",$I847="",$J847="",$K847="",$L847=""),"",IF($B847="Female",1/(1+EXP(-SUMPRODUCT(Engine!$C$26914:$C$26945,INDIRECT("Coefficients!$AB$2:$AB$33")))),1/(1+EXP(-SUMPRODUCT(Engine!$C$26914:$C$26945,INDIRECT("Coefficients!$AC$2:$AC$33"))))))</f>
      </c>
      <c r="AD847" s="8">
        <f>IF(OR($B847="",$C847="",$D847="",$E847="",$F847="",$G847="",$H847="",$I847="",$J847="",$K847="",$L847=""),"",IF($B847="Female",1/(1+EXP(-SUMPRODUCT(Engine!$C$26914:$C$26945,INDIRECT("Coefficients!$AD$2:$AD$33")))),1/(1+EXP(-SUMPRODUCT(Engine!$C$26914:$C$26945,INDIRECT("Coefficients!$AE$2:$AE$33"))))))</f>
      </c>
      <c r="AE847" s="8">
        <f>IF(OR($B847="",$C847="",$D847="",$E847="",$F847="",$G847="",$H847="",$I847="",$J847="",$K847="",$L847=""),"",IF($B847="Female",1/(1+EXP(-SUMPRODUCT(Engine!$C$26914:$C$26945,INDIRECT("Coefficients!$AF$2:$AF$33")))),1/(1+EXP(-SUMPRODUCT(Engine!$C$26914:$C$26945,INDIRECT("Coefficients!$AG$2:$AG$33"))))))</f>
      </c>
      <c r="AF847" s="8">
        <f>IF(OR($B847="",$C847="",$D847="",$E847="",$F847="",$G847="",$H847="",$I847="",$J847="",$K847="",$L847=""),"",IF($B847="Female",1/(1+EXP(-SUMPRODUCT(Engine!$C$26914:$C$26945,INDIRECT("Coefficients!$AH$2:$AH$33")))),1/(1+EXP(-SUMPRODUCT(Engine!$C$26914:$C$26945,INDIRECT("Coefficients!$AI$2:$AI$33"))))))</f>
      </c>
      <c r="AG847" s="8">
        <f>IF(OR($B847="",$C847="",$D847="",$E847="",$F847="",$G847="",$H847="",$I847="",$J847="",$K847="",$L847=""),"",IF($B847="Female",1/(1+EXP(-SUMPRODUCT(Engine!$C$26914:$C$26945,INDIRECT("Coefficients!$AJ$2:$AJ$33")))),1/(1+EXP(-SUMPRODUCT(Engine!$C$26914:$C$26945,INDIRECT("Coefficients!$AK$2:$AK$33"))))))</f>
      </c>
      <c r="AH847" s="8">
        <f>IF(OR($B847="",$C847="",$D847="",$E847="",$F847="",$G847="",$H847="",$I847="",$J847="",$K847="",$L847=""),"",IF($B847="Female",1/(1+EXP(-SUMPRODUCT(Engine!$C$26914:$C$26945,INDIRECT("Coefficients!$AL$2:$AL$33")))),1/(1+EXP(-SUMPRODUCT(Engine!$C$26914:$C$26945,INDIRECT("Coefficients!$AM$2:$AM$33"))))))</f>
      </c>
      <c r="AI847" s="8">
        <f>IF(OR($B847="",$C847="",$D847="",$E847="",$F847="",$G847="",$H847="",$I847="",$J847="",$K847="",$L847=""),"",IF($B847="Female",1/(1+EXP(-SUMPRODUCT(Engine!$C$26914:$C$26945,INDIRECT("Coefficients!$AN$2:$AN$33")))),1/(1+EXP(-SUMPRODUCT(Engine!$C$26914:$C$26945,INDIRECT("Coefficients!$AO$2:$AO$33"))))))</f>
      </c>
      <c r="AJ847" s="8">
        <f>IF(OR($B847="",$C847="",$D847="",$E847="",$F847="",$G847="",$H847="",$I847="",$J847="",$K847="",$L847=""),"",IF($B847="Female",1/(1+EXP(-SUMPRODUCT(Engine!$C$26914:$C$26945,INDIRECT("Coefficients!$AP$2:$AP$33")))),1/(1+EXP(-SUMPRODUCT(Engine!$C$26914:$C$26945,INDIRECT("Coefficients!$AQ$2:$AQ$33"))))))</f>
      </c>
      <c r="AK847" s="8">
        <f>IF(OR($B847="",$C847="",$D847="",$E847="",$F847="",$G847="",$H847="",$I847="",$J847="",$K847="",$L847=""),"",IF($B847="Female",1/(1+EXP(-SUMPRODUCT(Engine!$C$26914:$C$26945,INDIRECT("Coefficients!$AR$2:$AR$33")))),1/(1+EXP(-SUMPRODUCT(Engine!$C$26914:$C$26945,INDIRECT("Coefficients!$AS$2:$AS$33"))))))</f>
      </c>
      <c r="AL847" s="8">
        <f>IF(OR($B847="",$C847="",$D847="",$E847="",$F847="",$G847="",$H847="",$I847="",$J847="",$K847="",$L847=""),"",IF($B847="Female",1/(1+EXP(-SUMPRODUCT(Engine!$C$26914:$C$26945,INDIRECT("Coefficients!$AT$2:$AT$33")))),1/(1+EXP(-SUMPRODUCT(Engine!$C$26914:$C$26945,INDIRECT("Coefficients!$AU$2:$AU$33"))))))</f>
      </c>
      <c r="AM847" s="8">
        <f>IF(OR($B847="",$C847="",$D847="",$E847="",$F847="",$G847="",$H847="",$I847="",$J847="",$K847="",$L847=""),"",IF($B847="Female",1/(1+EXP(-SUMPRODUCT(Engine!$C$26914:$C$26945,INDIRECT("Coefficients!$AV$2:$AV$33")))),1/(1+EXP(-SUMPRODUCT(Engine!$C$26914:$C$26945,INDIRECT("Coefficients!$AW$2:$AW$33"))))))</f>
      </c>
      <c r="AN847" s="8">
        <f>IF(OR($B847="",$C847="",$D847="",$E847="",$F847="",$G847="",$H847="",$I847="",$J847="",$K847="",$L847=""),"",IF($B847="Female",1/(1+EXP(-SUMPRODUCT(Engine!$C$26914:$C$26945,INDIRECT("Coefficients!$AX$2:$AX$33")))),1/(1+EXP(-SUMPRODUCT(Engine!$C$26914:$C$26945,INDIRECT("Coefficients!$AY$2:$AY$33"))))))</f>
      </c>
      <c r="AO847" s="8">
        <f>IF(OR($B847="",$C847="",$D847="",$E847="",$F847="",$G847="",$H847="",$I847="",$J847="",$K847="",$L847=""),"",IF($B847="Female",1/(1+EXP(-SUMPRODUCT(Engine!$C$26914:$C$26945,INDIRECT("Coefficients!$AZ$2:$AZ$33")))),1/(1+EXP(-SUMPRODUCT(Engine!$C$26914:$C$26945,INDIRECT("Coefficients!$BA$2:$BA$33"))))))</f>
      </c>
      <c r="AP847" s="8">
        <f>IF(OR($B847="",$C847="",$D847="",$E847="",$F847="",$G847="",$H847="",$I847="",$J847="",$K847="",$L847=""),"",IF($B847="Female",1/(1+EXP(-SUMPRODUCT(Engine!$C$26914:$C$26945,INDIRECT("Coefficients!$BB$2:$BB$33")))),1/(1+EXP(-SUMPRODUCT(Engine!$C$26914:$C$26945,INDIRECT("Coefficients!$BC$2:$BC$33"))))))</f>
      </c>
      <c r="AQ847" s="8">
        <f>IF(OR($B847="",$C847="",$D847="",$E847="",$F847="",$G847="",$H847="",$I847="",$J847="",$K847="",$L847=""),"",IF($B847="Female",1/(1+EXP(-SUMPRODUCT(Engine!$C$26914:$C$26945,INDIRECT("Coefficients!$BD$2:$BD$33")))),1/(1+EXP(-SUMPRODUCT(Engine!$C$26914:$C$26945,INDIRECT("Coefficients!$BE$2:$BE$33"))))))</f>
      </c>
      <c r="AR847" s="8">
        <f>IF(OR($B847="",$C847="",$D847="",$E847="",$F847="",$G847="",$H847="",$I847="",$J847="",$K847="",$L847=""),"",IF($B847="Female",1/(1+EXP(-SUMPRODUCT(Engine!$C$26914:$C$26945,INDIRECT("Coefficients!$BF$2:$BF$33")))),1/(1+EXP(-SUMPRODUCT(Engine!$C$26914:$C$26945,INDIRECT("Coefficients!$BG$2:$BG$33"))))))</f>
      </c>
      <c r="AS847" s="8">
        <f>IF(OR($B847="",$C847="",$D847="",$E847="",$F847="",$G847="",$H847="",$I847="",$J847="",$K847="",$L847=""),"",IF($B847="Female",1/(1+EXP(-SUMPRODUCT(Engine!$C$26914:$C$26945,INDIRECT("Coefficients!$BH$2:$BH$33")))),1/(1+EXP(-SUMPRODUCT(Engine!$C$26914:$C$26945,INDIRECT("Coefficients!$BI$2:$BI$33"))))))</f>
      </c>
      <c r="AT847" s="8">
        <f>IF(OR($B847="",$C847="",$D847="",$E847="",$F847="",$G847="",$H847="",$I847="",$J847="",$K847="",$L847=""),"",IF($B847="Female",1/(1+EXP(-SUMPRODUCT(Engine!$C$26914:$C$26945,INDIRECT("Coefficients!$BJ$2:$BJ$33")))),1/(1+EXP(-SUMPRODUCT(Engine!$C$26914:$C$26945,INDIRECT("Coefficients!$BK$2:$BK$33"))))))</f>
      </c>
      <c r="AU847" s="8">
        <f>IF(OR($B847="",$C847="",$D847="",$E847="",$F847="",$G847="",$H847="",$I847="",$J847="",$K847="",$L847=""),"",IF($B847="Female",1/(1+EXP(-SUMPRODUCT(Engine!$C$26914:$C$26945,INDIRECT("Coefficients!$BL$2:$BL$33")))),1/(1+EXP(-SUMPRODUCT(Engine!$C$26914:$C$26945,INDIRECT("Coefficients!$BM$2:$BM$33"))))))</f>
      </c>
      <c r="AV847" s="8">
        <f>IF(OR($B847="",$C847="",$D847="",$E847="",$F847="",$G847="",$H847="",$I847="",$J847="",$K847="",$L847=""),"",IF($B847="Female",1/(1+EXP(-SUMPRODUCT(Engine!$C$26914:$C$26945,INDIRECT("Coefficients!$BN$2:$BN$33")))),1/(1+EXP(-SUMPRODUCT(Engine!$C$26914:$C$26945,INDIRECT("Coefficients!$BO$2:$BO$33"))))))</f>
      </c>
      <c r="AW847" s="8">
        <f>IF(OR($B847="",$C847="",$D847="",$E847="",$F847="",$G847="",$H847="",$I847="",$J847="",$K847="",$L847=""),"",IF($B847="Female",1/(1+EXP(-SUMPRODUCT(Engine!$C$26914:$C$26945,INDIRECT("Coefficients!$BP$2:$BP$33")))),1/(1+EXP(-SUMPRODUCT(Engine!$C$26914:$C$26945,INDIRECT("Coefficients!$BQ$2:$BQ$33"))))))</f>
      </c>
      <c r="AX847" s="8">
        <f>IF(OR($B847="",$C847="",$D847="",$E847="",$F847="",$G847="",$H847="",$I847="",$J847="",$K847="",$L847=""),"",IF($B847="Female",1/(1+EXP(-SUMPRODUCT(Engine!$C$26914:$C$26945,INDIRECT("Coefficients!$BR$2:$BR$33")))),1/(1+EXP(-SUMPRODUCT(Engine!$C$26914:$C$26945,INDIRECT("Coefficients!$BS$2:$BS$33"))))))</f>
      </c>
      <c r="AY847" s="8">
        <f>IF(OR($B847="",$C847="",$D847="",$E847="",$F847="",$G847="",$H847="",$I847="",$J847="",$K847="",$L847=""),"",IF($B847="Female",1/(1+EXP(-SUMPRODUCT(Engine!$C$26914:$C$26945,INDIRECT("Coefficients!$BT$2:$BT$33")))),1/(1+EXP(-SUMPRODUCT(Engine!$C$26914:$C$26945,INDIRECT("Coefficients!$BU$2:$BU$33"))))))</f>
      </c>
      <c r="AZ847" s="8">
        <f>IF(OR($B847="",$C847="",$D847="",$E847="",$F847="",$G847="",$H847="",$I847="",$J847="",$K847="",$L847=""),"",IF($B847="Female",1/(1+EXP(-SUMPRODUCT(Engine!$C$26914:$C$26945,INDIRECT("Coefficients!$BV$2:$BV$33")))),1/(1+EXP(-SUMPRODUCT(Engine!$C$26914:$C$26945,INDIRECT("Coefficients!$BW$2:$BW$33"))))))</f>
      </c>
      <c r="BA847" s="8">
        <f>IF(OR($B847="",$C847="",$D847="",$E847="",$F847="",$G847="",$H847="",$I847="",$J847="",$K847="",$L847=""),"",IF($B847="Female",1/(1+EXP(-SUMPRODUCT(Engine!$C$26914:$C$26945,INDIRECT("Coefficients!$BX$2:$BX$33")))),1/(1+EXP(-SUMPRODUCT(Engine!$C$26914:$C$26945,INDIRECT("Coefficients!$BY$2:$BY$33"))))))</f>
      </c>
      <c r="BB847" s="8">
        <f>IF(OR($B847="",$C847="",$D847="",$E847="",$F847="",$G847="",$H847="",$I847="",$J847="",$K847="",$L847=""),"",IF($B847="Female",1/(1+EXP(-SUMPRODUCT(Engine!$C$26914:$C$26945,INDIRECT("Coefficients!$BZ$2:$BZ$33")))),1/(1+EXP(-SUMPRODUCT(Engine!$C$26914:$C$26945,INDIRECT("Coefficients!$CA$2:$CA$33"))))))</f>
      </c>
      <c r="BC847" s="8">
        <f>IF(OR($B847="",$C847="",$D847="",$E847="",$F847="",$G847="",$H847="",$I847="",$J847="",$K847="",$L847=""),"",IF($B847="Female",1/(1+EXP(-SUMPRODUCT(Engine!$C$26914:$C$26945,INDIRECT("Coefficients!$CB$2:$CB$33")))),1/(1+EXP(-SUMPRODUCT(Engine!$C$26914:$C$26945,INDIRECT("Coefficients!$CC$2:$CC$33"))))))</f>
      </c>
      <c r="BD847" s="8">
        <f>IF(OR($B847="",$C847="",$D847="",$E847="",$F847="",$G847="",$H847="",$I847="",$J847="",$K847="",$L847=""),"",IF($B847="Female",1/(1+EXP(-SUMPRODUCT(Engine!$C$26914:$C$26945,INDIRECT("Coefficients!$CD$2:$CD$33")))),1/(1+EXP(-SUMPRODUCT(Engine!$C$26914:$C$26945,INDIRECT("Coefficients!$CE$2:$CE$33"))))))</f>
      </c>
      <c r="BE847" s="8">
        <f>IF(OR($B847="",$C847="",$D847="",$E847="",$F847="",$G847="",$H847="",$I847="",$J847="",$K847="",$L847=""),"",IF($B847="Female",1/(1+EXP(-SUMPRODUCT(Engine!$C$26914:$C$26945,INDIRECT("Coefficients!$CF$2:$CF$33")))),1/(1+EXP(-SUMPRODUCT(Engine!$C$26914:$C$26945,INDIRECT("Coefficients!$CG$2:$CG$33"))))))</f>
      </c>
      <c r="BF847" s="8">
        <f>IF(OR($B847="",$C847="",$D847="",$E847="",$F847="",$G847="",$H847="",$I847="",$J847="",$K847="",$L847=""),"",IF($B847="Female",1/(1+EXP(-SUMPRODUCT(Engine!$C$26914:$C$26945,INDIRECT("Coefficients!$CH$2:$CH$33")))),1/(1+EXP(-SUMPRODUCT(Engine!$C$26914:$C$26945,INDIRECT("Coefficients!$CI$2:$CI$33"))))))</f>
      </c>
      <c r="BG847" s="8">
        <f>IF(OR($B847="",$C847="",$D847="",$E847="",$F847="",$G847="",$H847="",$I847="",$J847="",$K847="",$L847=""),"",IF($B847="Female",1/(1+EXP(-SUMPRODUCT(Engine!$C$26914:$C$26945,INDIRECT("Coefficients!$CJ$2:$CJ$33")))),1/(1+EXP(-SUMPRODUCT(Engine!$C$26914:$C$26945,INDIRECT("Coefficients!$CK$2:$CK$33"))))))</f>
      </c>
      <c r="BH847" s="8">
        <f>IF(OR($B847="",$C847="",$D847="",$E847="",$F847="",$G847="",$H847="",$I847="",$J847="",$K847="",$L847=""),"",IF($B847="Female",1/(1+EXP(-SUMPRODUCT(Engine!$C$26914:$C$26945,INDIRECT("Coefficients!$CL$2:$CL$33")))),1/(1+EXP(-SUMPRODUCT(Engine!$C$26914:$C$26945,INDIRECT("Coefficients!$CM$2:$CM$33"))))))</f>
      </c>
      <c r="BI847" s="8">
        <f>IF(OR($B847="",$C847="",$D847="",$E847="",$F847="",$G847="",$H847="",$I847="",$J847="",$K847="",$L847=""),"",IF($B847="Female",1/(1+EXP(-SUMPRODUCT(Engine!$C$26914:$C$26945,INDIRECT("Coefficients!$CN$2:$CN$33")))),1/(1+EXP(-SUMPRODUCT(Engine!$C$26914:$C$26945,INDIRECT("Coefficients!$CO$2:$CO$33"))))))</f>
      </c>
      <c r="BJ847" s="8">
        <f>IF(OR($B847="",$C847="",$D847="",$E847="",$F847="",$G847="",$H847="",$I847="",$J847="",$K847="",$L847=""),"",IF($B847="Female",1/(1+EXP(-SUMPRODUCT(Engine!$C$26914:$C$26945,INDIRECT("Coefficients!$CP$2:$CP$33")))),1/(1+EXP(-SUMPRODUCT(Engine!$C$26914:$C$26945,INDIRECT("Coefficients!$CQ$2:$CQ$33"))))))</f>
      </c>
      <c r="BK847" s="8">
        <f>IF(OR($B847="",$C847="",$D847="",$E847="",$F847="",$G847="",$H847="",$I847="",$J847="",$K847="",$L847=""),"",IF($B847="Female",1/(1+EXP(-SUMPRODUCT(Engine!$C$26914:$C$26945,INDIRECT("Coefficients!$CR$2:$CR$33")))),1/(1+EXP(-SUMPRODUCT(Engine!$C$26914:$C$26945,INDIRECT("Coefficients!$CS$2:$CS$33"))))))</f>
      </c>
      <c r="BL847" s="8">
        <f>IF(OR($B847="",$C847="",$D847="",$E847="",$F847="",$G847="",$H847="",$I847="",$J847="",$K847="",$L847=""),"",IF($B847="Female",1/(1+EXP(-SUMPRODUCT(Engine!$C$26914:$C$26945,INDIRECT("Coefficients!$CT$2:$CT$33")))),1/(1+EXP(-SUMPRODUCT(Engine!$C$26914:$C$26945,INDIRECT("Coefficients!$CU$2:$CU$33"))))))</f>
      </c>
      <c r="BM847" s="8">
        <f>IF(OR($B847="",$C847="",$D847="",$E847="",$F847="",$G847="",$H847="",$I847="",$J847="",$K847="",$L847=""),"",IF($B847="Female",1/(1+EXP(-SUMPRODUCT(Engine!$C$26914:$C$26945,INDIRECT("Coefficients!$CV$2:$CV$33")))),1/(1+EXP(-SUMPRODUCT(Engine!$C$26914:$C$26945,INDIRECT("Coefficients!$CW$2:$CW$33"))))))</f>
      </c>
    </row>
    <row r="848" spans="1:6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8">
        <f>IF(OR($B848="",$C848="",$D848="",$E848="",$F848="",$G848="",$H848="",$I848="",$J848="",$K848="",$L848=""),"",IF($B848="Female",1/(1+EXP(-SUMPRODUCT(Engine!$C$26946:$C$26977,INDIRECT("Coefficients!$B$2:$B$33")))),1/(1+EXP(-SUMPRODUCT(Engine!$C$26946:$C$26977,INDIRECT("Coefficients!$C$2:$C$33"))))))</f>
      </c>
      <c r="Q848" s="8">
        <f>IF(OR($B848="",$C848="",$D848="",$E848="",$F848="",$G848="",$H848="",$I848="",$J848="",$K848="",$L848=""),"",IF($B848="Female",1/(1+EXP(-SUMPRODUCT(Engine!$C$26946:$C$26977,INDIRECT("Coefficients!$D$2:$D$33")))),1/(1+EXP(-SUMPRODUCT(Engine!$C$26946:$C$26977,INDIRECT("Coefficients!$E$2:$E$33"))))))</f>
      </c>
      <c r="R848" s="8">
        <f>IF(OR($B848="",$C848="",$D848="",$E848="",$F848="",$G848="",$H848="",$I848="",$J848="",$K848="",$L848=""),"",IF($B848="Female",1/(1+EXP(-SUMPRODUCT(Engine!$C$26946:$C$26977,INDIRECT("Coefficients!$F$2:$F$33")))),1/(1+EXP(-SUMPRODUCT(Engine!$C$26946:$C$26977,INDIRECT("Coefficients!$G$2:$G$33"))))))</f>
      </c>
      <c r="S848" s="8">
        <f>IF(OR($B848="",$C848="",$D848="",$E848="",$F848="",$G848="",$H848="",$I848="",$J848="",$K848="",$L848=""),"",IF($B848="Female",1/(1+EXP(-SUMPRODUCT(Engine!$C$26946:$C$26977,INDIRECT("Coefficients!$H$2:$H$33")))),1/(1+EXP(-SUMPRODUCT(Engine!$C$26946:$C$26977,INDIRECT("Coefficients!$I$2:$I$33"))))))</f>
      </c>
      <c r="T848" s="8">
        <f>IF(OR($B848="",$C848="",$D848="",$E848="",$F848="",$G848="",$H848="",$I848="",$J848="",$K848="",$L848=""),"",IF($B848="Female",1/(1+EXP(-SUMPRODUCT(Engine!$C$26946:$C$26977,INDIRECT("Coefficients!$J$2:$J$33")))),1/(1+EXP(-SUMPRODUCT(Engine!$C$26946:$C$26977,INDIRECT("Coefficients!$K$2:$K$33"))))))</f>
      </c>
      <c r="U848" s="8">
        <f>IF(OR($B848="",$C848="",$D848="",$E848="",$F848="",$G848="",$H848="",$I848="",$J848="",$K848="",$L848=""),"",IF($B848="Female",1/(1+EXP(-SUMPRODUCT(Engine!$C$26946:$C$26977,INDIRECT("Coefficients!$L$2:$L$33")))),1/(1+EXP(-SUMPRODUCT(Engine!$C$26946:$C$26977,INDIRECT("Coefficients!$M$2:$M$33"))))))</f>
      </c>
      <c r="V848" s="8">
        <f>IF(OR($B848="",$C848="",$D848="",$E848="",$F848="",$G848="",$H848="",$I848="",$J848="",$K848="",$L848=""),"",IF($B848="Female",1/(1+EXP(-SUMPRODUCT(Engine!$C$26946:$C$26977,INDIRECT("Coefficients!$N$2:$N$33")))),1/(1+EXP(-SUMPRODUCT(Engine!$C$26946:$C$26977,INDIRECT("Coefficients!$O$2:$O$33"))))))</f>
      </c>
      <c r="W848" s="8">
        <f>IF(OR($B848="",$C848="",$D848="",$E848="",$F848="",$G848="",$H848="",$I848="",$J848="",$K848="",$L848=""),"",IF($B848="Female",1/(1+EXP(-SUMPRODUCT(Engine!$C$26946:$C$26977,INDIRECT("Coefficients!$P$2:$P$33")))),1/(1+EXP(-SUMPRODUCT(Engine!$C$26946:$C$26977,INDIRECT("Coefficients!$Q$2:$Q$33"))))))</f>
      </c>
      <c r="X848" s="8">
        <f>IF(OR($B848="",$C848="",$D848="",$E848="",$F848="",$G848="",$H848="",$I848="",$J848="",$K848="",$L848=""),"",IF($B848="Female",1/(1+EXP(-SUMPRODUCT(Engine!$C$26946:$C$26977,INDIRECT("Coefficients!$R$2:$R$33")))),1/(1+EXP(-SUMPRODUCT(Engine!$C$26946:$C$26977,INDIRECT("Coefficients!$S$2:$S$33"))))))</f>
      </c>
      <c r="Y848" s="8">
        <f>IF(OR($B848="",$C848="",$D848="",$E848="",$F848="",$G848="",$H848="",$I848="",$J848="",$K848="",$L848=""),"",IF($B848="Female",1/(1+EXP(-SUMPRODUCT(Engine!$C$26946:$C$26977,INDIRECT("Coefficients!$T$2:$T$33")))),1/(1+EXP(-SUMPRODUCT(Engine!$C$26946:$C$26977,INDIRECT("Coefficients!$U$2:$U$33"))))))</f>
      </c>
      <c r="Z848" s="8">
        <f>IF(OR($B848="",$C848="",$D848="",$E848="",$F848="",$G848="",$H848="",$I848="",$J848="",$K848="",$L848=""),"",IF($B848="Female",1/(1+EXP(-SUMPRODUCT(Engine!$C$26946:$C$26977,INDIRECT("Coefficients!$V$2:$V$33")))),1/(1+EXP(-SUMPRODUCT(Engine!$C$26946:$C$26977,INDIRECT("Coefficients!$W$2:$W$33"))))))</f>
      </c>
      <c r="AA848" s="8">
        <f>IF(OR($B848="",$C848="",$D848="",$E848="",$F848="",$G848="",$H848="",$I848="",$J848="",$K848="",$L848=""),"",IF($B848="Female",1/(1+EXP(-SUMPRODUCT(Engine!$C$26946:$C$26977,INDIRECT("Coefficients!$X$2:$X$33")))),1/(1+EXP(-SUMPRODUCT(Engine!$C$26946:$C$26977,INDIRECT("Coefficients!$Y$2:$Y$33"))))))</f>
      </c>
      <c r="AB848" s="8">
        <f>IF(OR($B848="",$C848="",$D848="",$E848="",$F848="",$G848="",$H848="",$I848="",$J848="",$K848="",$L848=""),"",IF($B848="Female",1/(1+EXP(-SUMPRODUCT(Engine!$C$26946:$C$26977,INDIRECT("Coefficients!$Z$2:$Z$33")))),1/(1+EXP(-SUMPRODUCT(Engine!$C$26946:$C$26977,INDIRECT("Coefficients!$AA$2:$AA$33"))))))</f>
      </c>
      <c r="AC848" s="8">
        <f>IF(OR($B848="",$C848="",$D848="",$E848="",$F848="",$G848="",$H848="",$I848="",$J848="",$K848="",$L848=""),"",IF($B848="Female",1/(1+EXP(-SUMPRODUCT(Engine!$C$26946:$C$26977,INDIRECT("Coefficients!$AB$2:$AB$33")))),1/(1+EXP(-SUMPRODUCT(Engine!$C$26946:$C$26977,INDIRECT("Coefficients!$AC$2:$AC$33"))))))</f>
      </c>
      <c r="AD848" s="8">
        <f>IF(OR($B848="",$C848="",$D848="",$E848="",$F848="",$G848="",$H848="",$I848="",$J848="",$K848="",$L848=""),"",IF($B848="Female",1/(1+EXP(-SUMPRODUCT(Engine!$C$26946:$C$26977,INDIRECT("Coefficients!$AD$2:$AD$33")))),1/(1+EXP(-SUMPRODUCT(Engine!$C$26946:$C$26977,INDIRECT("Coefficients!$AE$2:$AE$33"))))))</f>
      </c>
      <c r="AE848" s="8">
        <f>IF(OR($B848="",$C848="",$D848="",$E848="",$F848="",$G848="",$H848="",$I848="",$J848="",$K848="",$L848=""),"",IF($B848="Female",1/(1+EXP(-SUMPRODUCT(Engine!$C$26946:$C$26977,INDIRECT("Coefficients!$AF$2:$AF$33")))),1/(1+EXP(-SUMPRODUCT(Engine!$C$26946:$C$26977,INDIRECT("Coefficients!$AG$2:$AG$33"))))))</f>
      </c>
      <c r="AF848" s="8">
        <f>IF(OR($B848="",$C848="",$D848="",$E848="",$F848="",$G848="",$H848="",$I848="",$J848="",$K848="",$L848=""),"",IF($B848="Female",1/(1+EXP(-SUMPRODUCT(Engine!$C$26946:$C$26977,INDIRECT("Coefficients!$AH$2:$AH$33")))),1/(1+EXP(-SUMPRODUCT(Engine!$C$26946:$C$26977,INDIRECT("Coefficients!$AI$2:$AI$33"))))))</f>
      </c>
      <c r="AG848" s="8">
        <f>IF(OR($B848="",$C848="",$D848="",$E848="",$F848="",$G848="",$H848="",$I848="",$J848="",$K848="",$L848=""),"",IF($B848="Female",1/(1+EXP(-SUMPRODUCT(Engine!$C$26946:$C$26977,INDIRECT("Coefficients!$AJ$2:$AJ$33")))),1/(1+EXP(-SUMPRODUCT(Engine!$C$26946:$C$26977,INDIRECT("Coefficients!$AK$2:$AK$33"))))))</f>
      </c>
      <c r="AH848" s="8">
        <f>IF(OR($B848="",$C848="",$D848="",$E848="",$F848="",$G848="",$H848="",$I848="",$J848="",$K848="",$L848=""),"",IF($B848="Female",1/(1+EXP(-SUMPRODUCT(Engine!$C$26946:$C$26977,INDIRECT("Coefficients!$AL$2:$AL$33")))),1/(1+EXP(-SUMPRODUCT(Engine!$C$26946:$C$26977,INDIRECT("Coefficients!$AM$2:$AM$33"))))))</f>
      </c>
      <c r="AI848" s="8">
        <f>IF(OR($B848="",$C848="",$D848="",$E848="",$F848="",$G848="",$H848="",$I848="",$J848="",$K848="",$L848=""),"",IF($B848="Female",1/(1+EXP(-SUMPRODUCT(Engine!$C$26946:$C$26977,INDIRECT("Coefficients!$AN$2:$AN$33")))),1/(1+EXP(-SUMPRODUCT(Engine!$C$26946:$C$26977,INDIRECT("Coefficients!$AO$2:$AO$33"))))))</f>
      </c>
      <c r="AJ848" s="8">
        <f>IF(OR($B848="",$C848="",$D848="",$E848="",$F848="",$G848="",$H848="",$I848="",$J848="",$K848="",$L848=""),"",IF($B848="Female",1/(1+EXP(-SUMPRODUCT(Engine!$C$26946:$C$26977,INDIRECT("Coefficients!$AP$2:$AP$33")))),1/(1+EXP(-SUMPRODUCT(Engine!$C$26946:$C$26977,INDIRECT("Coefficients!$AQ$2:$AQ$33"))))))</f>
      </c>
      <c r="AK848" s="8">
        <f>IF(OR($B848="",$C848="",$D848="",$E848="",$F848="",$G848="",$H848="",$I848="",$J848="",$K848="",$L848=""),"",IF($B848="Female",1/(1+EXP(-SUMPRODUCT(Engine!$C$26946:$C$26977,INDIRECT("Coefficients!$AR$2:$AR$33")))),1/(1+EXP(-SUMPRODUCT(Engine!$C$26946:$C$26977,INDIRECT("Coefficients!$AS$2:$AS$33"))))))</f>
      </c>
      <c r="AL848" s="8">
        <f>IF(OR($B848="",$C848="",$D848="",$E848="",$F848="",$G848="",$H848="",$I848="",$J848="",$K848="",$L848=""),"",IF($B848="Female",1/(1+EXP(-SUMPRODUCT(Engine!$C$26946:$C$26977,INDIRECT("Coefficients!$AT$2:$AT$33")))),1/(1+EXP(-SUMPRODUCT(Engine!$C$26946:$C$26977,INDIRECT("Coefficients!$AU$2:$AU$33"))))))</f>
      </c>
      <c r="AM848" s="8">
        <f>IF(OR($B848="",$C848="",$D848="",$E848="",$F848="",$G848="",$H848="",$I848="",$J848="",$K848="",$L848=""),"",IF($B848="Female",1/(1+EXP(-SUMPRODUCT(Engine!$C$26946:$C$26977,INDIRECT("Coefficients!$AV$2:$AV$33")))),1/(1+EXP(-SUMPRODUCT(Engine!$C$26946:$C$26977,INDIRECT("Coefficients!$AW$2:$AW$33"))))))</f>
      </c>
      <c r="AN848" s="8">
        <f>IF(OR($B848="",$C848="",$D848="",$E848="",$F848="",$G848="",$H848="",$I848="",$J848="",$K848="",$L848=""),"",IF($B848="Female",1/(1+EXP(-SUMPRODUCT(Engine!$C$26946:$C$26977,INDIRECT("Coefficients!$AX$2:$AX$33")))),1/(1+EXP(-SUMPRODUCT(Engine!$C$26946:$C$26977,INDIRECT("Coefficients!$AY$2:$AY$33"))))))</f>
      </c>
      <c r="AO848" s="8">
        <f>IF(OR($B848="",$C848="",$D848="",$E848="",$F848="",$G848="",$H848="",$I848="",$J848="",$K848="",$L848=""),"",IF($B848="Female",1/(1+EXP(-SUMPRODUCT(Engine!$C$26946:$C$26977,INDIRECT("Coefficients!$AZ$2:$AZ$33")))),1/(1+EXP(-SUMPRODUCT(Engine!$C$26946:$C$26977,INDIRECT("Coefficients!$BA$2:$BA$33"))))))</f>
      </c>
      <c r="AP848" s="8">
        <f>IF(OR($B848="",$C848="",$D848="",$E848="",$F848="",$G848="",$H848="",$I848="",$J848="",$K848="",$L848=""),"",IF($B848="Female",1/(1+EXP(-SUMPRODUCT(Engine!$C$26946:$C$26977,INDIRECT("Coefficients!$BB$2:$BB$33")))),1/(1+EXP(-SUMPRODUCT(Engine!$C$26946:$C$26977,INDIRECT("Coefficients!$BC$2:$BC$33"))))))</f>
      </c>
      <c r="AQ848" s="8">
        <f>IF(OR($B848="",$C848="",$D848="",$E848="",$F848="",$G848="",$H848="",$I848="",$J848="",$K848="",$L848=""),"",IF($B848="Female",1/(1+EXP(-SUMPRODUCT(Engine!$C$26946:$C$26977,INDIRECT("Coefficients!$BD$2:$BD$33")))),1/(1+EXP(-SUMPRODUCT(Engine!$C$26946:$C$26977,INDIRECT("Coefficients!$BE$2:$BE$33"))))))</f>
      </c>
      <c r="AR848" s="8">
        <f>IF(OR($B848="",$C848="",$D848="",$E848="",$F848="",$G848="",$H848="",$I848="",$J848="",$K848="",$L848=""),"",IF($B848="Female",1/(1+EXP(-SUMPRODUCT(Engine!$C$26946:$C$26977,INDIRECT("Coefficients!$BF$2:$BF$33")))),1/(1+EXP(-SUMPRODUCT(Engine!$C$26946:$C$26977,INDIRECT("Coefficients!$BG$2:$BG$33"))))))</f>
      </c>
      <c r="AS848" s="8">
        <f>IF(OR($B848="",$C848="",$D848="",$E848="",$F848="",$G848="",$H848="",$I848="",$J848="",$K848="",$L848=""),"",IF($B848="Female",1/(1+EXP(-SUMPRODUCT(Engine!$C$26946:$C$26977,INDIRECT("Coefficients!$BH$2:$BH$33")))),1/(1+EXP(-SUMPRODUCT(Engine!$C$26946:$C$26977,INDIRECT("Coefficients!$BI$2:$BI$33"))))))</f>
      </c>
      <c r="AT848" s="8">
        <f>IF(OR($B848="",$C848="",$D848="",$E848="",$F848="",$G848="",$H848="",$I848="",$J848="",$K848="",$L848=""),"",IF($B848="Female",1/(1+EXP(-SUMPRODUCT(Engine!$C$26946:$C$26977,INDIRECT("Coefficients!$BJ$2:$BJ$33")))),1/(1+EXP(-SUMPRODUCT(Engine!$C$26946:$C$26977,INDIRECT("Coefficients!$BK$2:$BK$33"))))))</f>
      </c>
      <c r="AU848" s="8">
        <f>IF(OR($B848="",$C848="",$D848="",$E848="",$F848="",$G848="",$H848="",$I848="",$J848="",$K848="",$L848=""),"",IF($B848="Female",1/(1+EXP(-SUMPRODUCT(Engine!$C$26946:$C$26977,INDIRECT("Coefficients!$BL$2:$BL$33")))),1/(1+EXP(-SUMPRODUCT(Engine!$C$26946:$C$26977,INDIRECT("Coefficients!$BM$2:$BM$33"))))))</f>
      </c>
      <c r="AV848" s="8">
        <f>IF(OR($B848="",$C848="",$D848="",$E848="",$F848="",$G848="",$H848="",$I848="",$J848="",$K848="",$L848=""),"",IF($B848="Female",1/(1+EXP(-SUMPRODUCT(Engine!$C$26946:$C$26977,INDIRECT("Coefficients!$BN$2:$BN$33")))),1/(1+EXP(-SUMPRODUCT(Engine!$C$26946:$C$26977,INDIRECT("Coefficients!$BO$2:$BO$33"))))))</f>
      </c>
      <c r="AW848" s="8">
        <f>IF(OR($B848="",$C848="",$D848="",$E848="",$F848="",$G848="",$H848="",$I848="",$J848="",$K848="",$L848=""),"",IF($B848="Female",1/(1+EXP(-SUMPRODUCT(Engine!$C$26946:$C$26977,INDIRECT("Coefficients!$BP$2:$BP$33")))),1/(1+EXP(-SUMPRODUCT(Engine!$C$26946:$C$26977,INDIRECT("Coefficients!$BQ$2:$BQ$33"))))))</f>
      </c>
      <c r="AX848" s="8">
        <f>IF(OR($B848="",$C848="",$D848="",$E848="",$F848="",$G848="",$H848="",$I848="",$J848="",$K848="",$L848=""),"",IF($B848="Female",1/(1+EXP(-SUMPRODUCT(Engine!$C$26946:$C$26977,INDIRECT("Coefficients!$BR$2:$BR$33")))),1/(1+EXP(-SUMPRODUCT(Engine!$C$26946:$C$26977,INDIRECT("Coefficients!$BS$2:$BS$33"))))))</f>
      </c>
      <c r="AY848" s="8">
        <f>IF(OR($B848="",$C848="",$D848="",$E848="",$F848="",$G848="",$H848="",$I848="",$J848="",$K848="",$L848=""),"",IF($B848="Female",1/(1+EXP(-SUMPRODUCT(Engine!$C$26946:$C$26977,INDIRECT("Coefficients!$BT$2:$BT$33")))),1/(1+EXP(-SUMPRODUCT(Engine!$C$26946:$C$26977,INDIRECT("Coefficients!$BU$2:$BU$33"))))))</f>
      </c>
      <c r="AZ848" s="8">
        <f>IF(OR($B848="",$C848="",$D848="",$E848="",$F848="",$G848="",$H848="",$I848="",$J848="",$K848="",$L848=""),"",IF($B848="Female",1/(1+EXP(-SUMPRODUCT(Engine!$C$26946:$C$26977,INDIRECT("Coefficients!$BV$2:$BV$33")))),1/(1+EXP(-SUMPRODUCT(Engine!$C$26946:$C$26977,INDIRECT("Coefficients!$BW$2:$BW$33"))))))</f>
      </c>
      <c r="BA848" s="8">
        <f>IF(OR($B848="",$C848="",$D848="",$E848="",$F848="",$G848="",$H848="",$I848="",$J848="",$K848="",$L848=""),"",IF($B848="Female",1/(1+EXP(-SUMPRODUCT(Engine!$C$26946:$C$26977,INDIRECT("Coefficients!$BX$2:$BX$33")))),1/(1+EXP(-SUMPRODUCT(Engine!$C$26946:$C$26977,INDIRECT("Coefficients!$BY$2:$BY$33"))))))</f>
      </c>
      <c r="BB848" s="8">
        <f>IF(OR($B848="",$C848="",$D848="",$E848="",$F848="",$G848="",$H848="",$I848="",$J848="",$K848="",$L848=""),"",IF($B848="Female",1/(1+EXP(-SUMPRODUCT(Engine!$C$26946:$C$26977,INDIRECT("Coefficients!$BZ$2:$BZ$33")))),1/(1+EXP(-SUMPRODUCT(Engine!$C$26946:$C$26977,INDIRECT("Coefficients!$CA$2:$CA$33"))))))</f>
      </c>
      <c r="BC848" s="8">
        <f>IF(OR($B848="",$C848="",$D848="",$E848="",$F848="",$G848="",$H848="",$I848="",$J848="",$K848="",$L848=""),"",IF($B848="Female",1/(1+EXP(-SUMPRODUCT(Engine!$C$26946:$C$26977,INDIRECT("Coefficients!$CB$2:$CB$33")))),1/(1+EXP(-SUMPRODUCT(Engine!$C$26946:$C$26977,INDIRECT("Coefficients!$CC$2:$CC$33"))))))</f>
      </c>
      <c r="BD848" s="8">
        <f>IF(OR($B848="",$C848="",$D848="",$E848="",$F848="",$G848="",$H848="",$I848="",$J848="",$K848="",$L848=""),"",IF($B848="Female",1/(1+EXP(-SUMPRODUCT(Engine!$C$26946:$C$26977,INDIRECT("Coefficients!$CD$2:$CD$33")))),1/(1+EXP(-SUMPRODUCT(Engine!$C$26946:$C$26977,INDIRECT("Coefficients!$CE$2:$CE$33"))))))</f>
      </c>
      <c r="BE848" s="8">
        <f>IF(OR($B848="",$C848="",$D848="",$E848="",$F848="",$G848="",$H848="",$I848="",$J848="",$K848="",$L848=""),"",IF($B848="Female",1/(1+EXP(-SUMPRODUCT(Engine!$C$26946:$C$26977,INDIRECT("Coefficients!$CF$2:$CF$33")))),1/(1+EXP(-SUMPRODUCT(Engine!$C$26946:$C$26977,INDIRECT("Coefficients!$CG$2:$CG$33"))))))</f>
      </c>
      <c r="BF848" s="8">
        <f>IF(OR($B848="",$C848="",$D848="",$E848="",$F848="",$G848="",$H848="",$I848="",$J848="",$K848="",$L848=""),"",IF($B848="Female",1/(1+EXP(-SUMPRODUCT(Engine!$C$26946:$C$26977,INDIRECT("Coefficients!$CH$2:$CH$33")))),1/(1+EXP(-SUMPRODUCT(Engine!$C$26946:$C$26977,INDIRECT("Coefficients!$CI$2:$CI$33"))))))</f>
      </c>
      <c r="BG848" s="8">
        <f>IF(OR($B848="",$C848="",$D848="",$E848="",$F848="",$G848="",$H848="",$I848="",$J848="",$K848="",$L848=""),"",IF($B848="Female",1/(1+EXP(-SUMPRODUCT(Engine!$C$26946:$C$26977,INDIRECT("Coefficients!$CJ$2:$CJ$33")))),1/(1+EXP(-SUMPRODUCT(Engine!$C$26946:$C$26977,INDIRECT("Coefficients!$CK$2:$CK$33"))))))</f>
      </c>
      <c r="BH848" s="8">
        <f>IF(OR($B848="",$C848="",$D848="",$E848="",$F848="",$G848="",$H848="",$I848="",$J848="",$K848="",$L848=""),"",IF($B848="Female",1/(1+EXP(-SUMPRODUCT(Engine!$C$26946:$C$26977,INDIRECT("Coefficients!$CL$2:$CL$33")))),1/(1+EXP(-SUMPRODUCT(Engine!$C$26946:$C$26977,INDIRECT("Coefficients!$CM$2:$CM$33"))))))</f>
      </c>
      <c r="BI848" s="8">
        <f>IF(OR($B848="",$C848="",$D848="",$E848="",$F848="",$G848="",$H848="",$I848="",$J848="",$K848="",$L848=""),"",IF($B848="Female",1/(1+EXP(-SUMPRODUCT(Engine!$C$26946:$C$26977,INDIRECT("Coefficients!$CN$2:$CN$33")))),1/(1+EXP(-SUMPRODUCT(Engine!$C$26946:$C$26977,INDIRECT("Coefficients!$CO$2:$CO$33"))))))</f>
      </c>
      <c r="BJ848" s="8">
        <f>IF(OR($B848="",$C848="",$D848="",$E848="",$F848="",$G848="",$H848="",$I848="",$J848="",$K848="",$L848=""),"",IF($B848="Female",1/(1+EXP(-SUMPRODUCT(Engine!$C$26946:$C$26977,INDIRECT("Coefficients!$CP$2:$CP$33")))),1/(1+EXP(-SUMPRODUCT(Engine!$C$26946:$C$26977,INDIRECT("Coefficients!$CQ$2:$CQ$33"))))))</f>
      </c>
      <c r="BK848" s="8">
        <f>IF(OR($B848="",$C848="",$D848="",$E848="",$F848="",$G848="",$H848="",$I848="",$J848="",$K848="",$L848=""),"",IF($B848="Female",1/(1+EXP(-SUMPRODUCT(Engine!$C$26946:$C$26977,INDIRECT("Coefficients!$CR$2:$CR$33")))),1/(1+EXP(-SUMPRODUCT(Engine!$C$26946:$C$26977,INDIRECT("Coefficients!$CS$2:$CS$33"))))))</f>
      </c>
      <c r="BL848" s="8">
        <f>IF(OR($B848="",$C848="",$D848="",$E848="",$F848="",$G848="",$H848="",$I848="",$J848="",$K848="",$L848=""),"",IF($B848="Female",1/(1+EXP(-SUMPRODUCT(Engine!$C$26946:$C$26977,INDIRECT("Coefficients!$CT$2:$CT$33")))),1/(1+EXP(-SUMPRODUCT(Engine!$C$26946:$C$26977,INDIRECT("Coefficients!$CU$2:$CU$33"))))))</f>
      </c>
      <c r="BM848" s="8">
        <f>IF(OR($B848="",$C848="",$D848="",$E848="",$F848="",$G848="",$H848="",$I848="",$J848="",$K848="",$L848=""),"",IF($B848="Female",1/(1+EXP(-SUMPRODUCT(Engine!$C$26946:$C$26977,INDIRECT("Coefficients!$CV$2:$CV$33")))),1/(1+EXP(-SUMPRODUCT(Engine!$C$26946:$C$26977,INDIRECT("Coefficients!$CW$2:$CW$33"))))))</f>
      </c>
    </row>
    <row r="849" spans="1:6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8">
        <f>IF(OR($B849="",$C849="",$D849="",$E849="",$F849="",$G849="",$H849="",$I849="",$J849="",$K849="",$L849=""),"",IF($B849="Female",1/(1+EXP(-SUMPRODUCT(Engine!$C$26978:$C$27009,INDIRECT("Coefficients!$B$2:$B$33")))),1/(1+EXP(-SUMPRODUCT(Engine!$C$26978:$C$27009,INDIRECT("Coefficients!$C$2:$C$33"))))))</f>
      </c>
      <c r="Q849" s="8">
        <f>IF(OR($B849="",$C849="",$D849="",$E849="",$F849="",$G849="",$H849="",$I849="",$J849="",$K849="",$L849=""),"",IF($B849="Female",1/(1+EXP(-SUMPRODUCT(Engine!$C$26978:$C$27009,INDIRECT("Coefficients!$D$2:$D$33")))),1/(1+EXP(-SUMPRODUCT(Engine!$C$26978:$C$27009,INDIRECT("Coefficients!$E$2:$E$33"))))))</f>
      </c>
      <c r="R849" s="8">
        <f>IF(OR($B849="",$C849="",$D849="",$E849="",$F849="",$G849="",$H849="",$I849="",$J849="",$K849="",$L849=""),"",IF($B849="Female",1/(1+EXP(-SUMPRODUCT(Engine!$C$26978:$C$27009,INDIRECT("Coefficients!$F$2:$F$33")))),1/(1+EXP(-SUMPRODUCT(Engine!$C$26978:$C$27009,INDIRECT("Coefficients!$G$2:$G$33"))))))</f>
      </c>
      <c r="S849" s="8">
        <f>IF(OR($B849="",$C849="",$D849="",$E849="",$F849="",$G849="",$H849="",$I849="",$J849="",$K849="",$L849=""),"",IF($B849="Female",1/(1+EXP(-SUMPRODUCT(Engine!$C$26978:$C$27009,INDIRECT("Coefficients!$H$2:$H$33")))),1/(1+EXP(-SUMPRODUCT(Engine!$C$26978:$C$27009,INDIRECT("Coefficients!$I$2:$I$33"))))))</f>
      </c>
      <c r="T849" s="8">
        <f>IF(OR($B849="",$C849="",$D849="",$E849="",$F849="",$G849="",$H849="",$I849="",$J849="",$K849="",$L849=""),"",IF($B849="Female",1/(1+EXP(-SUMPRODUCT(Engine!$C$26978:$C$27009,INDIRECT("Coefficients!$J$2:$J$33")))),1/(1+EXP(-SUMPRODUCT(Engine!$C$26978:$C$27009,INDIRECT("Coefficients!$K$2:$K$33"))))))</f>
      </c>
      <c r="U849" s="8">
        <f>IF(OR($B849="",$C849="",$D849="",$E849="",$F849="",$G849="",$H849="",$I849="",$J849="",$K849="",$L849=""),"",IF($B849="Female",1/(1+EXP(-SUMPRODUCT(Engine!$C$26978:$C$27009,INDIRECT("Coefficients!$L$2:$L$33")))),1/(1+EXP(-SUMPRODUCT(Engine!$C$26978:$C$27009,INDIRECT("Coefficients!$M$2:$M$33"))))))</f>
      </c>
      <c r="V849" s="8">
        <f>IF(OR($B849="",$C849="",$D849="",$E849="",$F849="",$G849="",$H849="",$I849="",$J849="",$K849="",$L849=""),"",IF($B849="Female",1/(1+EXP(-SUMPRODUCT(Engine!$C$26978:$C$27009,INDIRECT("Coefficients!$N$2:$N$33")))),1/(1+EXP(-SUMPRODUCT(Engine!$C$26978:$C$27009,INDIRECT("Coefficients!$O$2:$O$33"))))))</f>
      </c>
      <c r="W849" s="8">
        <f>IF(OR($B849="",$C849="",$D849="",$E849="",$F849="",$G849="",$H849="",$I849="",$J849="",$K849="",$L849=""),"",IF($B849="Female",1/(1+EXP(-SUMPRODUCT(Engine!$C$26978:$C$27009,INDIRECT("Coefficients!$P$2:$P$33")))),1/(1+EXP(-SUMPRODUCT(Engine!$C$26978:$C$27009,INDIRECT("Coefficients!$Q$2:$Q$33"))))))</f>
      </c>
      <c r="X849" s="8">
        <f>IF(OR($B849="",$C849="",$D849="",$E849="",$F849="",$G849="",$H849="",$I849="",$J849="",$K849="",$L849=""),"",IF($B849="Female",1/(1+EXP(-SUMPRODUCT(Engine!$C$26978:$C$27009,INDIRECT("Coefficients!$R$2:$R$33")))),1/(1+EXP(-SUMPRODUCT(Engine!$C$26978:$C$27009,INDIRECT("Coefficients!$S$2:$S$33"))))))</f>
      </c>
      <c r="Y849" s="8">
        <f>IF(OR($B849="",$C849="",$D849="",$E849="",$F849="",$G849="",$H849="",$I849="",$J849="",$K849="",$L849=""),"",IF($B849="Female",1/(1+EXP(-SUMPRODUCT(Engine!$C$26978:$C$27009,INDIRECT("Coefficients!$T$2:$T$33")))),1/(1+EXP(-SUMPRODUCT(Engine!$C$26978:$C$27009,INDIRECT("Coefficients!$U$2:$U$33"))))))</f>
      </c>
      <c r="Z849" s="8">
        <f>IF(OR($B849="",$C849="",$D849="",$E849="",$F849="",$G849="",$H849="",$I849="",$J849="",$K849="",$L849=""),"",IF($B849="Female",1/(1+EXP(-SUMPRODUCT(Engine!$C$26978:$C$27009,INDIRECT("Coefficients!$V$2:$V$33")))),1/(1+EXP(-SUMPRODUCT(Engine!$C$26978:$C$27009,INDIRECT("Coefficients!$W$2:$W$33"))))))</f>
      </c>
      <c r="AA849" s="8">
        <f>IF(OR($B849="",$C849="",$D849="",$E849="",$F849="",$G849="",$H849="",$I849="",$J849="",$K849="",$L849=""),"",IF($B849="Female",1/(1+EXP(-SUMPRODUCT(Engine!$C$26978:$C$27009,INDIRECT("Coefficients!$X$2:$X$33")))),1/(1+EXP(-SUMPRODUCT(Engine!$C$26978:$C$27009,INDIRECT("Coefficients!$Y$2:$Y$33"))))))</f>
      </c>
      <c r="AB849" s="8">
        <f>IF(OR($B849="",$C849="",$D849="",$E849="",$F849="",$G849="",$H849="",$I849="",$J849="",$K849="",$L849=""),"",IF($B849="Female",1/(1+EXP(-SUMPRODUCT(Engine!$C$26978:$C$27009,INDIRECT("Coefficients!$Z$2:$Z$33")))),1/(1+EXP(-SUMPRODUCT(Engine!$C$26978:$C$27009,INDIRECT("Coefficients!$AA$2:$AA$33"))))))</f>
      </c>
      <c r="AC849" s="8">
        <f>IF(OR($B849="",$C849="",$D849="",$E849="",$F849="",$G849="",$H849="",$I849="",$J849="",$K849="",$L849=""),"",IF($B849="Female",1/(1+EXP(-SUMPRODUCT(Engine!$C$26978:$C$27009,INDIRECT("Coefficients!$AB$2:$AB$33")))),1/(1+EXP(-SUMPRODUCT(Engine!$C$26978:$C$27009,INDIRECT("Coefficients!$AC$2:$AC$33"))))))</f>
      </c>
      <c r="AD849" s="8">
        <f>IF(OR($B849="",$C849="",$D849="",$E849="",$F849="",$G849="",$H849="",$I849="",$J849="",$K849="",$L849=""),"",IF($B849="Female",1/(1+EXP(-SUMPRODUCT(Engine!$C$26978:$C$27009,INDIRECT("Coefficients!$AD$2:$AD$33")))),1/(1+EXP(-SUMPRODUCT(Engine!$C$26978:$C$27009,INDIRECT("Coefficients!$AE$2:$AE$33"))))))</f>
      </c>
      <c r="AE849" s="8">
        <f>IF(OR($B849="",$C849="",$D849="",$E849="",$F849="",$G849="",$H849="",$I849="",$J849="",$K849="",$L849=""),"",IF($B849="Female",1/(1+EXP(-SUMPRODUCT(Engine!$C$26978:$C$27009,INDIRECT("Coefficients!$AF$2:$AF$33")))),1/(1+EXP(-SUMPRODUCT(Engine!$C$26978:$C$27009,INDIRECT("Coefficients!$AG$2:$AG$33"))))))</f>
      </c>
      <c r="AF849" s="8">
        <f>IF(OR($B849="",$C849="",$D849="",$E849="",$F849="",$G849="",$H849="",$I849="",$J849="",$K849="",$L849=""),"",IF($B849="Female",1/(1+EXP(-SUMPRODUCT(Engine!$C$26978:$C$27009,INDIRECT("Coefficients!$AH$2:$AH$33")))),1/(1+EXP(-SUMPRODUCT(Engine!$C$26978:$C$27009,INDIRECT("Coefficients!$AI$2:$AI$33"))))))</f>
      </c>
      <c r="AG849" s="8">
        <f>IF(OR($B849="",$C849="",$D849="",$E849="",$F849="",$G849="",$H849="",$I849="",$J849="",$K849="",$L849=""),"",IF($B849="Female",1/(1+EXP(-SUMPRODUCT(Engine!$C$26978:$C$27009,INDIRECT("Coefficients!$AJ$2:$AJ$33")))),1/(1+EXP(-SUMPRODUCT(Engine!$C$26978:$C$27009,INDIRECT("Coefficients!$AK$2:$AK$33"))))))</f>
      </c>
      <c r="AH849" s="8">
        <f>IF(OR($B849="",$C849="",$D849="",$E849="",$F849="",$G849="",$H849="",$I849="",$J849="",$K849="",$L849=""),"",IF($B849="Female",1/(1+EXP(-SUMPRODUCT(Engine!$C$26978:$C$27009,INDIRECT("Coefficients!$AL$2:$AL$33")))),1/(1+EXP(-SUMPRODUCT(Engine!$C$26978:$C$27009,INDIRECT("Coefficients!$AM$2:$AM$33"))))))</f>
      </c>
      <c r="AI849" s="8">
        <f>IF(OR($B849="",$C849="",$D849="",$E849="",$F849="",$G849="",$H849="",$I849="",$J849="",$K849="",$L849=""),"",IF($B849="Female",1/(1+EXP(-SUMPRODUCT(Engine!$C$26978:$C$27009,INDIRECT("Coefficients!$AN$2:$AN$33")))),1/(1+EXP(-SUMPRODUCT(Engine!$C$26978:$C$27009,INDIRECT("Coefficients!$AO$2:$AO$33"))))))</f>
      </c>
      <c r="AJ849" s="8">
        <f>IF(OR($B849="",$C849="",$D849="",$E849="",$F849="",$G849="",$H849="",$I849="",$J849="",$K849="",$L849=""),"",IF($B849="Female",1/(1+EXP(-SUMPRODUCT(Engine!$C$26978:$C$27009,INDIRECT("Coefficients!$AP$2:$AP$33")))),1/(1+EXP(-SUMPRODUCT(Engine!$C$26978:$C$27009,INDIRECT("Coefficients!$AQ$2:$AQ$33"))))))</f>
      </c>
      <c r="AK849" s="8">
        <f>IF(OR($B849="",$C849="",$D849="",$E849="",$F849="",$G849="",$H849="",$I849="",$J849="",$K849="",$L849=""),"",IF($B849="Female",1/(1+EXP(-SUMPRODUCT(Engine!$C$26978:$C$27009,INDIRECT("Coefficients!$AR$2:$AR$33")))),1/(1+EXP(-SUMPRODUCT(Engine!$C$26978:$C$27009,INDIRECT("Coefficients!$AS$2:$AS$33"))))))</f>
      </c>
      <c r="AL849" s="8">
        <f>IF(OR($B849="",$C849="",$D849="",$E849="",$F849="",$G849="",$H849="",$I849="",$J849="",$K849="",$L849=""),"",IF($B849="Female",1/(1+EXP(-SUMPRODUCT(Engine!$C$26978:$C$27009,INDIRECT("Coefficients!$AT$2:$AT$33")))),1/(1+EXP(-SUMPRODUCT(Engine!$C$26978:$C$27009,INDIRECT("Coefficients!$AU$2:$AU$33"))))))</f>
      </c>
      <c r="AM849" s="8">
        <f>IF(OR($B849="",$C849="",$D849="",$E849="",$F849="",$G849="",$H849="",$I849="",$J849="",$K849="",$L849=""),"",IF($B849="Female",1/(1+EXP(-SUMPRODUCT(Engine!$C$26978:$C$27009,INDIRECT("Coefficients!$AV$2:$AV$33")))),1/(1+EXP(-SUMPRODUCT(Engine!$C$26978:$C$27009,INDIRECT("Coefficients!$AW$2:$AW$33"))))))</f>
      </c>
      <c r="AN849" s="8">
        <f>IF(OR($B849="",$C849="",$D849="",$E849="",$F849="",$G849="",$H849="",$I849="",$J849="",$K849="",$L849=""),"",IF($B849="Female",1/(1+EXP(-SUMPRODUCT(Engine!$C$26978:$C$27009,INDIRECT("Coefficients!$AX$2:$AX$33")))),1/(1+EXP(-SUMPRODUCT(Engine!$C$26978:$C$27009,INDIRECT("Coefficients!$AY$2:$AY$33"))))))</f>
      </c>
      <c r="AO849" s="8">
        <f>IF(OR($B849="",$C849="",$D849="",$E849="",$F849="",$G849="",$H849="",$I849="",$J849="",$K849="",$L849=""),"",IF($B849="Female",1/(1+EXP(-SUMPRODUCT(Engine!$C$26978:$C$27009,INDIRECT("Coefficients!$AZ$2:$AZ$33")))),1/(1+EXP(-SUMPRODUCT(Engine!$C$26978:$C$27009,INDIRECT("Coefficients!$BA$2:$BA$33"))))))</f>
      </c>
      <c r="AP849" s="8">
        <f>IF(OR($B849="",$C849="",$D849="",$E849="",$F849="",$G849="",$H849="",$I849="",$J849="",$K849="",$L849=""),"",IF($B849="Female",1/(1+EXP(-SUMPRODUCT(Engine!$C$26978:$C$27009,INDIRECT("Coefficients!$BB$2:$BB$33")))),1/(1+EXP(-SUMPRODUCT(Engine!$C$26978:$C$27009,INDIRECT("Coefficients!$BC$2:$BC$33"))))))</f>
      </c>
      <c r="AQ849" s="8">
        <f>IF(OR($B849="",$C849="",$D849="",$E849="",$F849="",$G849="",$H849="",$I849="",$J849="",$K849="",$L849=""),"",IF($B849="Female",1/(1+EXP(-SUMPRODUCT(Engine!$C$26978:$C$27009,INDIRECT("Coefficients!$BD$2:$BD$33")))),1/(1+EXP(-SUMPRODUCT(Engine!$C$26978:$C$27009,INDIRECT("Coefficients!$BE$2:$BE$33"))))))</f>
      </c>
      <c r="AR849" s="8">
        <f>IF(OR($B849="",$C849="",$D849="",$E849="",$F849="",$G849="",$H849="",$I849="",$J849="",$K849="",$L849=""),"",IF($B849="Female",1/(1+EXP(-SUMPRODUCT(Engine!$C$26978:$C$27009,INDIRECT("Coefficients!$BF$2:$BF$33")))),1/(1+EXP(-SUMPRODUCT(Engine!$C$26978:$C$27009,INDIRECT("Coefficients!$BG$2:$BG$33"))))))</f>
      </c>
      <c r="AS849" s="8">
        <f>IF(OR($B849="",$C849="",$D849="",$E849="",$F849="",$G849="",$H849="",$I849="",$J849="",$K849="",$L849=""),"",IF($B849="Female",1/(1+EXP(-SUMPRODUCT(Engine!$C$26978:$C$27009,INDIRECT("Coefficients!$BH$2:$BH$33")))),1/(1+EXP(-SUMPRODUCT(Engine!$C$26978:$C$27009,INDIRECT("Coefficients!$BI$2:$BI$33"))))))</f>
      </c>
      <c r="AT849" s="8">
        <f>IF(OR($B849="",$C849="",$D849="",$E849="",$F849="",$G849="",$H849="",$I849="",$J849="",$K849="",$L849=""),"",IF($B849="Female",1/(1+EXP(-SUMPRODUCT(Engine!$C$26978:$C$27009,INDIRECT("Coefficients!$BJ$2:$BJ$33")))),1/(1+EXP(-SUMPRODUCT(Engine!$C$26978:$C$27009,INDIRECT("Coefficients!$BK$2:$BK$33"))))))</f>
      </c>
      <c r="AU849" s="8">
        <f>IF(OR($B849="",$C849="",$D849="",$E849="",$F849="",$G849="",$H849="",$I849="",$J849="",$K849="",$L849=""),"",IF($B849="Female",1/(1+EXP(-SUMPRODUCT(Engine!$C$26978:$C$27009,INDIRECT("Coefficients!$BL$2:$BL$33")))),1/(1+EXP(-SUMPRODUCT(Engine!$C$26978:$C$27009,INDIRECT("Coefficients!$BM$2:$BM$33"))))))</f>
      </c>
      <c r="AV849" s="8">
        <f>IF(OR($B849="",$C849="",$D849="",$E849="",$F849="",$G849="",$H849="",$I849="",$J849="",$K849="",$L849=""),"",IF($B849="Female",1/(1+EXP(-SUMPRODUCT(Engine!$C$26978:$C$27009,INDIRECT("Coefficients!$BN$2:$BN$33")))),1/(1+EXP(-SUMPRODUCT(Engine!$C$26978:$C$27009,INDIRECT("Coefficients!$BO$2:$BO$33"))))))</f>
      </c>
      <c r="AW849" s="8">
        <f>IF(OR($B849="",$C849="",$D849="",$E849="",$F849="",$G849="",$H849="",$I849="",$J849="",$K849="",$L849=""),"",IF($B849="Female",1/(1+EXP(-SUMPRODUCT(Engine!$C$26978:$C$27009,INDIRECT("Coefficients!$BP$2:$BP$33")))),1/(1+EXP(-SUMPRODUCT(Engine!$C$26978:$C$27009,INDIRECT("Coefficients!$BQ$2:$BQ$33"))))))</f>
      </c>
      <c r="AX849" s="8">
        <f>IF(OR($B849="",$C849="",$D849="",$E849="",$F849="",$G849="",$H849="",$I849="",$J849="",$K849="",$L849=""),"",IF($B849="Female",1/(1+EXP(-SUMPRODUCT(Engine!$C$26978:$C$27009,INDIRECT("Coefficients!$BR$2:$BR$33")))),1/(1+EXP(-SUMPRODUCT(Engine!$C$26978:$C$27009,INDIRECT("Coefficients!$BS$2:$BS$33"))))))</f>
      </c>
      <c r="AY849" s="8">
        <f>IF(OR($B849="",$C849="",$D849="",$E849="",$F849="",$G849="",$H849="",$I849="",$J849="",$K849="",$L849=""),"",IF($B849="Female",1/(1+EXP(-SUMPRODUCT(Engine!$C$26978:$C$27009,INDIRECT("Coefficients!$BT$2:$BT$33")))),1/(1+EXP(-SUMPRODUCT(Engine!$C$26978:$C$27009,INDIRECT("Coefficients!$BU$2:$BU$33"))))))</f>
      </c>
      <c r="AZ849" s="8">
        <f>IF(OR($B849="",$C849="",$D849="",$E849="",$F849="",$G849="",$H849="",$I849="",$J849="",$K849="",$L849=""),"",IF($B849="Female",1/(1+EXP(-SUMPRODUCT(Engine!$C$26978:$C$27009,INDIRECT("Coefficients!$BV$2:$BV$33")))),1/(1+EXP(-SUMPRODUCT(Engine!$C$26978:$C$27009,INDIRECT("Coefficients!$BW$2:$BW$33"))))))</f>
      </c>
      <c r="BA849" s="8">
        <f>IF(OR($B849="",$C849="",$D849="",$E849="",$F849="",$G849="",$H849="",$I849="",$J849="",$K849="",$L849=""),"",IF($B849="Female",1/(1+EXP(-SUMPRODUCT(Engine!$C$26978:$C$27009,INDIRECT("Coefficients!$BX$2:$BX$33")))),1/(1+EXP(-SUMPRODUCT(Engine!$C$26978:$C$27009,INDIRECT("Coefficients!$BY$2:$BY$33"))))))</f>
      </c>
      <c r="BB849" s="8">
        <f>IF(OR($B849="",$C849="",$D849="",$E849="",$F849="",$G849="",$H849="",$I849="",$J849="",$K849="",$L849=""),"",IF($B849="Female",1/(1+EXP(-SUMPRODUCT(Engine!$C$26978:$C$27009,INDIRECT("Coefficients!$BZ$2:$BZ$33")))),1/(1+EXP(-SUMPRODUCT(Engine!$C$26978:$C$27009,INDIRECT("Coefficients!$CA$2:$CA$33"))))))</f>
      </c>
      <c r="BC849" s="8">
        <f>IF(OR($B849="",$C849="",$D849="",$E849="",$F849="",$G849="",$H849="",$I849="",$J849="",$K849="",$L849=""),"",IF($B849="Female",1/(1+EXP(-SUMPRODUCT(Engine!$C$26978:$C$27009,INDIRECT("Coefficients!$CB$2:$CB$33")))),1/(1+EXP(-SUMPRODUCT(Engine!$C$26978:$C$27009,INDIRECT("Coefficients!$CC$2:$CC$33"))))))</f>
      </c>
      <c r="BD849" s="8">
        <f>IF(OR($B849="",$C849="",$D849="",$E849="",$F849="",$G849="",$H849="",$I849="",$J849="",$K849="",$L849=""),"",IF($B849="Female",1/(1+EXP(-SUMPRODUCT(Engine!$C$26978:$C$27009,INDIRECT("Coefficients!$CD$2:$CD$33")))),1/(1+EXP(-SUMPRODUCT(Engine!$C$26978:$C$27009,INDIRECT("Coefficients!$CE$2:$CE$33"))))))</f>
      </c>
      <c r="BE849" s="8">
        <f>IF(OR($B849="",$C849="",$D849="",$E849="",$F849="",$G849="",$H849="",$I849="",$J849="",$K849="",$L849=""),"",IF($B849="Female",1/(1+EXP(-SUMPRODUCT(Engine!$C$26978:$C$27009,INDIRECT("Coefficients!$CF$2:$CF$33")))),1/(1+EXP(-SUMPRODUCT(Engine!$C$26978:$C$27009,INDIRECT("Coefficients!$CG$2:$CG$33"))))))</f>
      </c>
      <c r="BF849" s="8">
        <f>IF(OR($B849="",$C849="",$D849="",$E849="",$F849="",$G849="",$H849="",$I849="",$J849="",$K849="",$L849=""),"",IF($B849="Female",1/(1+EXP(-SUMPRODUCT(Engine!$C$26978:$C$27009,INDIRECT("Coefficients!$CH$2:$CH$33")))),1/(1+EXP(-SUMPRODUCT(Engine!$C$26978:$C$27009,INDIRECT("Coefficients!$CI$2:$CI$33"))))))</f>
      </c>
      <c r="BG849" s="8">
        <f>IF(OR($B849="",$C849="",$D849="",$E849="",$F849="",$G849="",$H849="",$I849="",$J849="",$K849="",$L849=""),"",IF($B849="Female",1/(1+EXP(-SUMPRODUCT(Engine!$C$26978:$C$27009,INDIRECT("Coefficients!$CJ$2:$CJ$33")))),1/(1+EXP(-SUMPRODUCT(Engine!$C$26978:$C$27009,INDIRECT("Coefficients!$CK$2:$CK$33"))))))</f>
      </c>
      <c r="BH849" s="8">
        <f>IF(OR($B849="",$C849="",$D849="",$E849="",$F849="",$G849="",$H849="",$I849="",$J849="",$K849="",$L849=""),"",IF($B849="Female",1/(1+EXP(-SUMPRODUCT(Engine!$C$26978:$C$27009,INDIRECT("Coefficients!$CL$2:$CL$33")))),1/(1+EXP(-SUMPRODUCT(Engine!$C$26978:$C$27009,INDIRECT("Coefficients!$CM$2:$CM$33"))))))</f>
      </c>
      <c r="BI849" s="8">
        <f>IF(OR($B849="",$C849="",$D849="",$E849="",$F849="",$G849="",$H849="",$I849="",$J849="",$K849="",$L849=""),"",IF($B849="Female",1/(1+EXP(-SUMPRODUCT(Engine!$C$26978:$C$27009,INDIRECT("Coefficients!$CN$2:$CN$33")))),1/(1+EXP(-SUMPRODUCT(Engine!$C$26978:$C$27009,INDIRECT("Coefficients!$CO$2:$CO$33"))))))</f>
      </c>
      <c r="BJ849" s="8">
        <f>IF(OR($B849="",$C849="",$D849="",$E849="",$F849="",$G849="",$H849="",$I849="",$J849="",$K849="",$L849=""),"",IF($B849="Female",1/(1+EXP(-SUMPRODUCT(Engine!$C$26978:$C$27009,INDIRECT("Coefficients!$CP$2:$CP$33")))),1/(1+EXP(-SUMPRODUCT(Engine!$C$26978:$C$27009,INDIRECT("Coefficients!$CQ$2:$CQ$33"))))))</f>
      </c>
      <c r="BK849" s="8">
        <f>IF(OR($B849="",$C849="",$D849="",$E849="",$F849="",$G849="",$H849="",$I849="",$J849="",$K849="",$L849=""),"",IF($B849="Female",1/(1+EXP(-SUMPRODUCT(Engine!$C$26978:$C$27009,INDIRECT("Coefficients!$CR$2:$CR$33")))),1/(1+EXP(-SUMPRODUCT(Engine!$C$26978:$C$27009,INDIRECT("Coefficients!$CS$2:$CS$33"))))))</f>
      </c>
      <c r="BL849" s="8">
        <f>IF(OR($B849="",$C849="",$D849="",$E849="",$F849="",$G849="",$H849="",$I849="",$J849="",$K849="",$L849=""),"",IF($B849="Female",1/(1+EXP(-SUMPRODUCT(Engine!$C$26978:$C$27009,INDIRECT("Coefficients!$CT$2:$CT$33")))),1/(1+EXP(-SUMPRODUCT(Engine!$C$26978:$C$27009,INDIRECT("Coefficients!$CU$2:$CU$33"))))))</f>
      </c>
      <c r="BM849" s="8">
        <f>IF(OR($B849="",$C849="",$D849="",$E849="",$F849="",$G849="",$H849="",$I849="",$J849="",$K849="",$L849=""),"",IF($B849="Female",1/(1+EXP(-SUMPRODUCT(Engine!$C$26978:$C$27009,INDIRECT("Coefficients!$CV$2:$CV$33")))),1/(1+EXP(-SUMPRODUCT(Engine!$C$26978:$C$27009,INDIRECT("Coefficients!$CW$2:$CW$33"))))))</f>
      </c>
    </row>
    <row r="850" spans="1:6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8">
        <f>IF(OR($B850="",$C850="",$D850="",$E850="",$F850="",$G850="",$H850="",$I850="",$J850="",$K850="",$L850=""),"",IF($B850="Female",1/(1+EXP(-SUMPRODUCT(Engine!$C$27010:$C$27041,INDIRECT("Coefficients!$B$2:$B$33")))),1/(1+EXP(-SUMPRODUCT(Engine!$C$27010:$C$27041,INDIRECT("Coefficients!$C$2:$C$33"))))))</f>
      </c>
      <c r="Q850" s="8">
        <f>IF(OR($B850="",$C850="",$D850="",$E850="",$F850="",$G850="",$H850="",$I850="",$J850="",$K850="",$L850=""),"",IF($B850="Female",1/(1+EXP(-SUMPRODUCT(Engine!$C$27010:$C$27041,INDIRECT("Coefficients!$D$2:$D$33")))),1/(1+EXP(-SUMPRODUCT(Engine!$C$27010:$C$27041,INDIRECT("Coefficients!$E$2:$E$33"))))))</f>
      </c>
      <c r="R850" s="8">
        <f>IF(OR($B850="",$C850="",$D850="",$E850="",$F850="",$G850="",$H850="",$I850="",$J850="",$K850="",$L850=""),"",IF($B850="Female",1/(1+EXP(-SUMPRODUCT(Engine!$C$27010:$C$27041,INDIRECT("Coefficients!$F$2:$F$33")))),1/(1+EXP(-SUMPRODUCT(Engine!$C$27010:$C$27041,INDIRECT("Coefficients!$G$2:$G$33"))))))</f>
      </c>
      <c r="S850" s="8">
        <f>IF(OR($B850="",$C850="",$D850="",$E850="",$F850="",$G850="",$H850="",$I850="",$J850="",$K850="",$L850=""),"",IF($B850="Female",1/(1+EXP(-SUMPRODUCT(Engine!$C$27010:$C$27041,INDIRECT("Coefficients!$H$2:$H$33")))),1/(1+EXP(-SUMPRODUCT(Engine!$C$27010:$C$27041,INDIRECT("Coefficients!$I$2:$I$33"))))))</f>
      </c>
      <c r="T850" s="8">
        <f>IF(OR($B850="",$C850="",$D850="",$E850="",$F850="",$G850="",$H850="",$I850="",$J850="",$K850="",$L850=""),"",IF($B850="Female",1/(1+EXP(-SUMPRODUCT(Engine!$C$27010:$C$27041,INDIRECT("Coefficients!$J$2:$J$33")))),1/(1+EXP(-SUMPRODUCT(Engine!$C$27010:$C$27041,INDIRECT("Coefficients!$K$2:$K$33"))))))</f>
      </c>
      <c r="U850" s="8">
        <f>IF(OR($B850="",$C850="",$D850="",$E850="",$F850="",$G850="",$H850="",$I850="",$J850="",$K850="",$L850=""),"",IF($B850="Female",1/(1+EXP(-SUMPRODUCT(Engine!$C$27010:$C$27041,INDIRECT("Coefficients!$L$2:$L$33")))),1/(1+EXP(-SUMPRODUCT(Engine!$C$27010:$C$27041,INDIRECT("Coefficients!$M$2:$M$33"))))))</f>
      </c>
      <c r="V850" s="8">
        <f>IF(OR($B850="",$C850="",$D850="",$E850="",$F850="",$G850="",$H850="",$I850="",$J850="",$K850="",$L850=""),"",IF($B850="Female",1/(1+EXP(-SUMPRODUCT(Engine!$C$27010:$C$27041,INDIRECT("Coefficients!$N$2:$N$33")))),1/(1+EXP(-SUMPRODUCT(Engine!$C$27010:$C$27041,INDIRECT("Coefficients!$O$2:$O$33"))))))</f>
      </c>
      <c r="W850" s="8">
        <f>IF(OR($B850="",$C850="",$D850="",$E850="",$F850="",$G850="",$H850="",$I850="",$J850="",$K850="",$L850=""),"",IF($B850="Female",1/(1+EXP(-SUMPRODUCT(Engine!$C$27010:$C$27041,INDIRECT("Coefficients!$P$2:$P$33")))),1/(1+EXP(-SUMPRODUCT(Engine!$C$27010:$C$27041,INDIRECT("Coefficients!$Q$2:$Q$33"))))))</f>
      </c>
      <c r="X850" s="8">
        <f>IF(OR($B850="",$C850="",$D850="",$E850="",$F850="",$G850="",$H850="",$I850="",$J850="",$K850="",$L850=""),"",IF($B850="Female",1/(1+EXP(-SUMPRODUCT(Engine!$C$27010:$C$27041,INDIRECT("Coefficients!$R$2:$R$33")))),1/(1+EXP(-SUMPRODUCT(Engine!$C$27010:$C$27041,INDIRECT("Coefficients!$S$2:$S$33"))))))</f>
      </c>
      <c r="Y850" s="8">
        <f>IF(OR($B850="",$C850="",$D850="",$E850="",$F850="",$G850="",$H850="",$I850="",$J850="",$K850="",$L850=""),"",IF($B850="Female",1/(1+EXP(-SUMPRODUCT(Engine!$C$27010:$C$27041,INDIRECT("Coefficients!$T$2:$T$33")))),1/(1+EXP(-SUMPRODUCT(Engine!$C$27010:$C$27041,INDIRECT("Coefficients!$U$2:$U$33"))))))</f>
      </c>
      <c r="Z850" s="8">
        <f>IF(OR($B850="",$C850="",$D850="",$E850="",$F850="",$G850="",$H850="",$I850="",$J850="",$K850="",$L850=""),"",IF($B850="Female",1/(1+EXP(-SUMPRODUCT(Engine!$C$27010:$C$27041,INDIRECT("Coefficients!$V$2:$V$33")))),1/(1+EXP(-SUMPRODUCT(Engine!$C$27010:$C$27041,INDIRECT("Coefficients!$W$2:$W$33"))))))</f>
      </c>
      <c r="AA850" s="8">
        <f>IF(OR($B850="",$C850="",$D850="",$E850="",$F850="",$G850="",$H850="",$I850="",$J850="",$K850="",$L850=""),"",IF($B850="Female",1/(1+EXP(-SUMPRODUCT(Engine!$C$27010:$C$27041,INDIRECT("Coefficients!$X$2:$X$33")))),1/(1+EXP(-SUMPRODUCT(Engine!$C$27010:$C$27041,INDIRECT("Coefficients!$Y$2:$Y$33"))))))</f>
      </c>
      <c r="AB850" s="8">
        <f>IF(OR($B850="",$C850="",$D850="",$E850="",$F850="",$G850="",$H850="",$I850="",$J850="",$K850="",$L850=""),"",IF($B850="Female",1/(1+EXP(-SUMPRODUCT(Engine!$C$27010:$C$27041,INDIRECT("Coefficients!$Z$2:$Z$33")))),1/(1+EXP(-SUMPRODUCT(Engine!$C$27010:$C$27041,INDIRECT("Coefficients!$AA$2:$AA$33"))))))</f>
      </c>
      <c r="AC850" s="8">
        <f>IF(OR($B850="",$C850="",$D850="",$E850="",$F850="",$G850="",$H850="",$I850="",$J850="",$K850="",$L850=""),"",IF($B850="Female",1/(1+EXP(-SUMPRODUCT(Engine!$C$27010:$C$27041,INDIRECT("Coefficients!$AB$2:$AB$33")))),1/(1+EXP(-SUMPRODUCT(Engine!$C$27010:$C$27041,INDIRECT("Coefficients!$AC$2:$AC$33"))))))</f>
      </c>
      <c r="AD850" s="8">
        <f>IF(OR($B850="",$C850="",$D850="",$E850="",$F850="",$G850="",$H850="",$I850="",$J850="",$K850="",$L850=""),"",IF($B850="Female",1/(1+EXP(-SUMPRODUCT(Engine!$C$27010:$C$27041,INDIRECT("Coefficients!$AD$2:$AD$33")))),1/(1+EXP(-SUMPRODUCT(Engine!$C$27010:$C$27041,INDIRECT("Coefficients!$AE$2:$AE$33"))))))</f>
      </c>
      <c r="AE850" s="8">
        <f>IF(OR($B850="",$C850="",$D850="",$E850="",$F850="",$G850="",$H850="",$I850="",$J850="",$K850="",$L850=""),"",IF($B850="Female",1/(1+EXP(-SUMPRODUCT(Engine!$C$27010:$C$27041,INDIRECT("Coefficients!$AF$2:$AF$33")))),1/(1+EXP(-SUMPRODUCT(Engine!$C$27010:$C$27041,INDIRECT("Coefficients!$AG$2:$AG$33"))))))</f>
      </c>
      <c r="AF850" s="8">
        <f>IF(OR($B850="",$C850="",$D850="",$E850="",$F850="",$G850="",$H850="",$I850="",$J850="",$K850="",$L850=""),"",IF($B850="Female",1/(1+EXP(-SUMPRODUCT(Engine!$C$27010:$C$27041,INDIRECT("Coefficients!$AH$2:$AH$33")))),1/(1+EXP(-SUMPRODUCT(Engine!$C$27010:$C$27041,INDIRECT("Coefficients!$AI$2:$AI$33"))))))</f>
      </c>
      <c r="AG850" s="8">
        <f>IF(OR($B850="",$C850="",$D850="",$E850="",$F850="",$G850="",$H850="",$I850="",$J850="",$K850="",$L850=""),"",IF($B850="Female",1/(1+EXP(-SUMPRODUCT(Engine!$C$27010:$C$27041,INDIRECT("Coefficients!$AJ$2:$AJ$33")))),1/(1+EXP(-SUMPRODUCT(Engine!$C$27010:$C$27041,INDIRECT("Coefficients!$AK$2:$AK$33"))))))</f>
      </c>
      <c r="AH850" s="8">
        <f>IF(OR($B850="",$C850="",$D850="",$E850="",$F850="",$G850="",$H850="",$I850="",$J850="",$K850="",$L850=""),"",IF($B850="Female",1/(1+EXP(-SUMPRODUCT(Engine!$C$27010:$C$27041,INDIRECT("Coefficients!$AL$2:$AL$33")))),1/(1+EXP(-SUMPRODUCT(Engine!$C$27010:$C$27041,INDIRECT("Coefficients!$AM$2:$AM$33"))))))</f>
      </c>
      <c r="AI850" s="8">
        <f>IF(OR($B850="",$C850="",$D850="",$E850="",$F850="",$G850="",$H850="",$I850="",$J850="",$K850="",$L850=""),"",IF($B850="Female",1/(1+EXP(-SUMPRODUCT(Engine!$C$27010:$C$27041,INDIRECT("Coefficients!$AN$2:$AN$33")))),1/(1+EXP(-SUMPRODUCT(Engine!$C$27010:$C$27041,INDIRECT("Coefficients!$AO$2:$AO$33"))))))</f>
      </c>
      <c r="AJ850" s="8">
        <f>IF(OR($B850="",$C850="",$D850="",$E850="",$F850="",$G850="",$H850="",$I850="",$J850="",$K850="",$L850=""),"",IF($B850="Female",1/(1+EXP(-SUMPRODUCT(Engine!$C$27010:$C$27041,INDIRECT("Coefficients!$AP$2:$AP$33")))),1/(1+EXP(-SUMPRODUCT(Engine!$C$27010:$C$27041,INDIRECT("Coefficients!$AQ$2:$AQ$33"))))))</f>
      </c>
      <c r="AK850" s="8">
        <f>IF(OR($B850="",$C850="",$D850="",$E850="",$F850="",$G850="",$H850="",$I850="",$J850="",$K850="",$L850=""),"",IF($B850="Female",1/(1+EXP(-SUMPRODUCT(Engine!$C$27010:$C$27041,INDIRECT("Coefficients!$AR$2:$AR$33")))),1/(1+EXP(-SUMPRODUCT(Engine!$C$27010:$C$27041,INDIRECT("Coefficients!$AS$2:$AS$33"))))))</f>
      </c>
      <c r="AL850" s="8">
        <f>IF(OR($B850="",$C850="",$D850="",$E850="",$F850="",$G850="",$H850="",$I850="",$J850="",$K850="",$L850=""),"",IF($B850="Female",1/(1+EXP(-SUMPRODUCT(Engine!$C$27010:$C$27041,INDIRECT("Coefficients!$AT$2:$AT$33")))),1/(1+EXP(-SUMPRODUCT(Engine!$C$27010:$C$27041,INDIRECT("Coefficients!$AU$2:$AU$33"))))))</f>
      </c>
      <c r="AM850" s="8">
        <f>IF(OR($B850="",$C850="",$D850="",$E850="",$F850="",$G850="",$H850="",$I850="",$J850="",$K850="",$L850=""),"",IF($B850="Female",1/(1+EXP(-SUMPRODUCT(Engine!$C$27010:$C$27041,INDIRECT("Coefficients!$AV$2:$AV$33")))),1/(1+EXP(-SUMPRODUCT(Engine!$C$27010:$C$27041,INDIRECT("Coefficients!$AW$2:$AW$33"))))))</f>
      </c>
      <c r="AN850" s="8">
        <f>IF(OR($B850="",$C850="",$D850="",$E850="",$F850="",$G850="",$H850="",$I850="",$J850="",$K850="",$L850=""),"",IF($B850="Female",1/(1+EXP(-SUMPRODUCT(Engine!$C$27010:$C$27041,INDIRECT("Coefficients!$AX$2:$AX$33")))),1/(1+EXP(-SUMPRODUCT(Engine!$C$27010:$C$27041,INDIRECT("Coefficients!$AY$2:$AY$33"))))))</f>
      </c>
      <c r="AO850" s="8">
        <f>IF(OR($B850="",$C850="",$D850="",$E850="",$F850="",$G850="",$H850="",$I850="",$J850="",$K850="",$L850=""),"",IF($B850="Female",1/(1+EXP(-SUMPRODUCT(Engine!$C$27010:$C$27041,INDIRECT("Coefficients!$AZ$2:$AZ$33")))),1/(1+EXP(-SUMPRODUCT(Engine!$C$27010:$C$27041,INDIRECT("Coefficients!$BA$2:$BA$33"))))))</f>
      </c>
      <c r="AP850" s="8">
        <f>IF(OR($B850="",$C850="",$D850="",$E850="",$F850="",$G850="",$H850="",$I850="",$J850="",$K850="",$L850=""),"",IF($B850="Female",1/(1+EXP(-SUMPRODUCT(Engine!$C$27010:$C$27041,INDIRECT("Coefficients!$BB$2:$BB$33")))),1/(1+EXP(-SUMPRODUCT(Engine!$C$27010:$C$27041,INDIRECT("Coefficients!$BC$2:$BC$33"))))))</f>
      </c>
      <c r="AQ850" s="8">
        <f>IF(OR($B850="",$C850="",$D850="",$E850="",$F850="",$G850="",$H850="",$I850="",$J850="",$K850="",$L850=""),"",IF($B850="Female",1/(1+EXP(-SUMPRODUCT(Engine!$C$27010:$C$27041,INDIRECT("Coefficients!$BD$2:$BD$33")))),1/(1+EXP(-SUMPRODUCT(Engine!$C$27010:$C$27041,INDIRECT("Coefficients!$BE$2:$BE$33"))))))</f>
      </c>
      <c r="AR850" s="8">
        <f>IF(OR($B850="",$C850="",$D850="",$E850="",$F850="",$G850="",$H850="",$I850="",$J850="",$K850="",$L850=""),"",IF($B850="Female",1/(1+EXP(-SUMPRODUCT(Engine!$C$27010:$C$27041,INDIRECT("Coefficients!$BF$2:$BF$33")))),1/(1+EXP(-SUMPRODUCT(Engine!$C$27010:$C$27041,INDIRECT("Coefficients!$BG$2:$BG$33"))))))</f>
      </c>
      <c r="AS850" s="8">
        <f>IF(OR($B850="",$C850="",$D850="",$E850="",$F850="",$G850="",$H850="",$I850="",$J850="",$K850="",$L850=""),"",IF($B850="Female",1/(1+EXP(-SUMPRODUCT(Engine!$C$27010:$C$27041,INDIRECT("Coefficients!$BH$2:$BH$33")))),1/(1+EXP(-SUMPRODUCT(Engine!$C$27010:$C$27041,INDIRECT("Coefficients!$BI$2:$BI$33"))))))</f>
      </c>
      <c r="AT850" s="8">
        <f>IF(OR($B850="",$C850="",$D850="",$E850="",$F850="",$G850="",$H850="",$I850="",$J850="",$K850="",$L850=""),"",IF($B850="Female",1/(1+EXP(-SUMPRODUCT(Engine!$C$27010:$C$27041,INDIRECT("Coefficients!$BJ$2:$BJ$33")))),1/(1+EXP(-SUMPRODUCT(Engine!$C$27010:$C$27041,INDIRECT("Coefficients!$BK$2:$BK$33"))))))</f>
      </c>
      <c r="AU850" s="8">
        <f>IF(OR($B850="",$C850="",$D850="",$E850="",$F850="",$G850="",$H850="",$I850="",$J850="",$K850="",$L850=""),"",IF($B850="Female",1/(1+EXP(-SUMPRODUCT(Engine!$C$27010:$C$27041,INDIRECT("Coefficients!$BL$2:$BL$33")))),1/(1+EXP(-SUMPRODUCT(Engine!$C$27010:$C$27041,INDIRECT("Coefficients!$BM$2:$BM$33"))))))</f>
      </c>
      <c r="AV850" s="8">
        <f>IF(OR($B850="",$C850="",$D850="",$E850="",$F850="",$G850="",$H850="",$I850="",$J850="",$K850="",$L850=""),"",IF($B850="Female",1/(1+EXP(-SUMPRODUCT(Engine!$C$27010:$C$27041,INDIRECT("Coefficients!$BN$2:$BN$33")))),1/(1+EXP(-SUMPRODUCT(Engine!$C$27010:$C$27041,INDIRECT("Coefficients!$BO$2:$BO$33"))))))</f>
      </c>
      <c r="AW850" s="8">
        <f>IF(OR($B850="",$C850="",$D850="",$E850="",$F850="",$G850="",$H850="",$I850="",$J850="",$K850="",$L850=""),"",IF($B850="Female",1/(1+EXP(-SUMPRODUCT(Engine!$C$27010:$C$27041,INDIRECT("Coefficients!$BP$2:$BP$33")))),1/(1+EXP(-SUMPRODUCT(Engine!$C$27010:$C$27041,INDIRECT("Coefficients!$BQ$2:$BQ$33"))))))</f>
      </c>
      <c r="AX850" s="8">
        <f>IF(OR($B850="",$C850="",$D850="",$E850="",$F850="",$G850="",$H850="",$I850="",$J850="",$K850="",$L850=""),"",IF($B850="Female",1/(1+EXP(-SUMPRODUCT(Engine!$C$27010:$C$27041,INDIRECT("Coefficients!$BR$2:$BR$33")))),1/(1+EXP(-SUMPRODUCT(Engine!$C$27010:$C$27041,INDIRECT("Coefficients!$BS$2:$BS$33"))))))</f>
      </c>
      <c r="AY850" s="8">
        <f>IF(OR($B850="",$C850="",$D850="",$E850="",$F850="",$G850="",$H850="",$I850="",$J850="",$K850="",$L850=""),"",IF($B850="Female",1/(1+EXP(-SUMPRODUCT(Engine!$C$27010:$C$27041,INDIRECT("Coefficients!$BT$2:$BT$33")))),1/(1+EXP(-SUMPRODUCT(Engine!$C$27010:$C$27041,INDIRECT("Coefficients!$BU$2:$BU$33"))))))</f>
      </c>
      <c r="AZ850" s="8">
        <f>IF(OR($B850="",$C850="",$D850="",$E850="",$F850="",$G850="",$H850="",$I850="",$J850="",$K850="",$L850=""),"",IF($B850="Female",1/(1+EXP(-SUMPRODUCT(Engine!$C$27010:$C$27041,INDIRECT("Coefficients!$BV$2:$BV$33")))),1/(1+EXP(-SUMPRODUCT(Engine!$C$27010:$C$27041,INDIRECT("Coefficients!$BW$2:$BW$33"))))))</f>
      </c>
      <c r="BA850" s="8">
        <f>IF(OR($B850="",$C850="",$D850="",$E850="",$F850="",$G850="",$H850="",$I850="",$J850="",$K850="",$L850=""),"",IF($B850="Female",1/(1+EXP(-SUMPRODUCT(Engine!$C$27010:$C$27041,INDIRECT("Coefficients!$BX$2:$BX$33")))),1/(1+EXP(-SUMPRODUCT(Engine!$C$27010:$C$27041,INDIRECT("Coefficients!$BY$2:$BY$33"))))))</f>
      </c>
      <c r="BB850" s="8">
        <f>IF(OR($B850="",$C850="",$D850="",$E850="",$F850="",$G850="",$H850="",$I850="",$J850="",$K850="",$L850=""),"",IF($B850="Female",1/(1+EXP(-SUMPRODUCT(Engine!$C$27010:$C$27041,INDIRECT("Coefficients!$BZ$2:$BZ$33")))),1/(1+EXP(-SUMPRODUCT(Engine!$C$27010:$C$27041,INDIRECT("Coefficients!$CA$2:$CA$33"))))))</f>
      </c>
      <c r="BC850" s="8">
        <f>IF(OR($B850="",$C850="",$D850="",$E850="",$F850="",$G850="",$H850="",$I850="",$J850="",$K850="",$L850=""),"",IF($B850="Female",1/(1+EXP(-SUMPRODUCT(Engine!$C$27010:$C$27041,INDIRECT("Coefficients!$CB$2:$CB$33")))),1/(1+EXP(-SUMPRODUCT(Engine!$C$27010:$C$27041,INDIRECT("Coefficients!$CC$2:$CC$33"))))))</f>
      </c>
      <c r="BD850" s="8">
        <f>IF(OR($B850="",$C850="",$D850="",$E850="",$F850="",$G850="",$H850="",$I850="",$J850="",$K850="",$L850=""),"",IF($B850="Female",1/(1+EXP(-SUMPRODUCT(Engine!$C$27010:$C$27041,INDIRECT("Coefficients!$CD$2:$CD$33")))),1/(1+EXP(-SUMPRODUCT(Engine!$C$27010:$C$27041,INDIRECT("Coefficients!$CE$2:$CE$33"))))))</f>
      </c>
      <c r="BE850" s="8">
        <f>IF(OR($B850="",$C850="",$D850="",$E850="",$F850="",$G850="",$H850="",$I850="",$J850="",$K850="",$L850=""),"",IF($B850="Female",1/(1+EXP(-SUMPRODUCT(Engine!$C$27010:$C$27041,INDIRECT("Coefficients!$CF$2:$CF$33")))),1/(1+EXP(-SUMPRODUCT(Engine!$C$27010:$C$27041,INDIRECT("Coefficients!$CG$2:$CG$33"))))))</f>
      </c>
      <c r="BF850" s="8">
        <f>IF(OR($B850="",$C850="",$D850="",$E850="",$F850="",$G850="",$H850="",$I850="",$J850="",$K850="",$L850=""),"",IF($B850="Female",1/(1+EXP(-SUMPRODUCT(Engine!$C$27010:$C$27041,INDIRECT("Coefficients!$CH$2:$CH$33")))),1/(1+EXP(-SUMPRODUCT(Engine!$C$27010:$C$27041,INDIRECT("Coefficients!$CI$2:$CI$33"))))))</f>
      </c>
      <c r="BG850" s="8">
        <f>IF(OR($B850="",$C850="",$D850="",$E850="",$F850="",$G850="",$H850="",$I850="",$J850="",$K850="",$L850=""),"",IF($B850="Female",1/(1+EXP(-SUMPRODUCT(Engine!$C$27010:$C$27041,INDIRECT("Coefficients!$CJ$2:$CJ$33")))),1/(1+EXP(-SUMPRODUCT(Engine!$C$27010:$C$27041,INDIRECT("Coefficients!$CK$2:$CK$33"))))))</f>
      </c>
      <c r="BH850" s="8">
        <f>IF(OR($B850="",$C850="",$D850="",$E850="",$F850="",$G850="",$H850="",$I850="",$J850="",$K850="",$L850=""),"",IF($B850="Female",1/(1+EXP(-SUMPRODUCT(Engine!$C$27010:$C$27041,INDIRECT("Coefficients!$CL$2:$CL$33")))),1/(1+EXP(-SUMPRODUCT(Engine!$C$27010:$C$27041,INDIRECT("Coefficients!$CM$2:$CM$33"))))))</f>
      </c>
      <c r="BI850" s="8">
        <f>IF(OR($B850="",$C850="",$D850="",$E850="",$F850="",$G850="",$H850="",$I850="",$J850="",$K850="",$L850=""),"",IF($B850="Female",1/(1+EXP(-SUMPRODUCT(Engine!$C$27010:$C$27041,INDIRECT("Coefficients!$CN$2:$CN$33")))),1/(1+EXP(-SUMPRODUCT(Engine!$C$27010:$C$27041,INDIRECT("Coefficients!$CO$2:$CO$33"))))))</f>
      </c>
      <c r="BJ850" s="8">
        <f>IF(OR($B850="",$C850="",$D850="",$E850="",$F850="",$G850="",$H850="",$I850="",$J850="",$K850="",$L850=""),"",IF($B850="Female",1/(1+EXP(-SUMPRODUCT(Engine!$C$27010:$C$27041,INDIRECT("Coefficients!$CP$2:$CP$33")))),1/(1+EXP(-SUMPRODUCT(Engine!$C$27010:$C$27041,INDIRECT("Coefficients!$CQ$2:$CQ$33"))))))</f>
      </c>
      <c r="BK850" s="8">
        <f>IF(OR($B850="",$C850="",$D850="",$E850="",$F850="",$G850="",$H850="",$I850="",$J850="",$K850="",$L850=""),"",IF($B850="Female",1/(1+EXP(-SUMPRODUCT(Engine!$C$27010:$C$27041,INDIRECT("Coefficients!$CR$2:$CR$33")))),1/(1+EXP(-SUMPRODUCT(Engine!$C$27010:$C$27041,INDIRECT("Coefficients!$CS$2:$CS$33"))))))</f>
      </c>
      <c r="BL850" s="8">
        <f>IF(OR($B850="",$C850="",$D850="",$E850="",$F850="",$G850="",$H850="",$I850="",$J850="",$K850="",$L850=""),"",IF($B850="Female",1/(1+EXP(-SUMPRODUCT(Engine!$C$27010:$C$27041,INDIRECT("Coefficients!$CT$2:$CT$33")))),1/(1+EXP(-SUMPRODUCT(Engine!$C$27010:$C$27041,INDIRECT("Coefficients!$CU$2:$CU$33"))))))</f>
      </c>
      <c r="BM850" s="8">
        <f>IF(OR($B850="",$C850="",$D850="",$E850="",$F850="",$G850="",$H850="",$I850="",$J850="",$K850="",$L850=""),"",IF($B850="Female",1/(1+EXP(-SUMPRODUCT(Engine!$C$27010:$C$27041,INDIRECT("Coefficients!$CV$2:$CV$33")))),1/(1+EXP(-SUMPRODUCT(Engine!$C$27010:$C$27041,INDIRECT("Coefficients!$CW$2:$CW$33"))))))</f>
      </c>
    </row>
    <row r="851" spans="1:6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8">
        <f>IF(OR($B851="",$C851="",$D851="",$E851="",$F851="",$G851="",$H851="",$I851="",$J851="",$K851="",$L851=""),"",IF($B851="Female",1/(1+EXP(-SUMPRODUCT(Engine!$C$27042:$C$27073,INDIRECT("Coefficients!$B$2:$B$33")))),1/(1+EXP(-SUMPRODUCT(Engine!$C$27042:$C$27073,INDIRECT("Coefficients!$C$2:$C$33"))))))</f>
      </c>
      <c r="Q851" s="8">
        <f>IF(OR($B851="",$C851="",$D851="",$E851="",$F851="",$G851="",$H851="",$I851="",$J851="",$K851="",$L851=""),"",IF($B851="Female",1/(1+EXP(-SUMPRODUCT(Engine!$C$27042:$C$27073,INDIRECT("Coefficients!$D$2:$D$33")))),1/(1+EXP(-SUMPRODUCT(Engine!$C$27042:$C$27073,INDIRECT("Coefficients!$E$2:$E$33"))))))</f>
      </c>
      <c r="R851" s="8">
        <f>IF(OR($B851="",$C851="",$D851="",$E851="",$F851="",$G851="",$H851="",$I851="",$J851="",$K851="",$L851=""),"",IF($B851="Female",1/(1+EXP(-SUMPRODUCT(Engine!$C$27042:$C$27073,INDIRECT("Coefficients!$F$2:$F$33")))),1/(1+EXP(-SUMPRODUCT(Engine!$C$27042:$C$27073,INDIRECT("Coefficients!$G$2:$G$33"))))))</f>
      </c>
      <c r="S851" s="8">
        <f>IF(OR($B851="",$C851="",$D851="",$E851="",$F851="",$G851="",$H851="",$I851="",$J851="",$K851="",$L851=""),"",IF($B851="Female",1/(1+EXP(-SUMPRODUCT(Engine!$C$27042:$C$27073,INDIRECT("Coefficients!$H$2:$H$33")))),1/(1+EXP(-SUMPRODUCT(Engine!$C$27042:$C$27073,INDIRECT("Coefficients!$I$2:$I$33"))))))</f>
      </c>
      <c r="T851" s="8">
        <f>IF(OR($B851="",$C851="",$D851="",$E851="",$F851="",$G851="",$H851="",$I851="",$J851="",$K851="",$L851=""),"",IF($B851="Female",1/(1+EXP(-SUMPRODUCT(Engine!$C$27042:$C$27073,INDIRECT("Coefficients!$J$2:$J$33")))),1/(1+EXP(-SUMPRODUCT(Engine!$C$27042:$C$27073,INDIRECT("Coefficients!$K$2:$K$33"))))))</f>
      </c>
      <c r="U851" s="8">
        <f>IF(OR($B851="",$C851="",$D851="",$E851="",$F851="",$G851="",$H851="",$I851="",$J851="",$K851="",$L851=""),"",IF($B851="Female",1/(1+EXP(-SUMPRODUCT(Engine!$C$27042:$C$27073,INDIRECT("Coefficients!$L$2:$L$33")))),1/(1+EXP(-SUMPRODUCT(Engine!$C$27042:$C$27073,INDIRECT("Coefficients!$M$2:$M$33"))))))</f>
      </c>
      <c r="V851" s="8">
        <f>IF(OR($B851="",$C851="",$D851="",$E851="",$F851="",$G851="",$H851="",$I851="",$J851="",$K851="",$L851=""),"",IF($B851="Female",1/(1+EXP(-SUMPRODUCT(Engine!$C$27042:$C$27073,INDIRECT("Coefficients!$N$2:$N$33")))),1/(1+EXP(-SUMPRODUCT(Engine!$C$27042:$C$27073,INDIRECT("Coefficients!$O$2:$O$33"))))))</f>
      </c>
      <c r="W851" s="8">
        <f>IF(OR($B851="",$C851="",$D851="",$E851="",$F851="",$G851="",$H851="",$I851="",$J851="",$K851="",$L851=""),"",IF($B851="Female",1/(1+EXP(-SUMPRODUCT(Engine!$C$27042:$C$27073,INDIRECT("Coefficients!$P$2:$P$33")))),1/(1+EXP(-SUMPRODUCT(Engine!$C$27042:$C$27073,INDIRECT("Coefficients!$Q$2:$Q$33"))))))</f>
      </c>
      <c r="X851" s="8">
        <f>IF(OR($B851="",$C851="",$D851="",$E851="",$F851="",$G851="",$H851="",$I851="",$J851="",$K851="",$L851=""),"",IF($B851="Female",1/(1+EXP(-SUMPRODUCT(Engine!$C$27042:$C$27073,INDIRECT("Coefficients!$R$2:$R$33")))),1/(1+EXP(-SUMPRODUCT(Engine!$C$27042:$C$27073,INDIRECT("Coefficients!$S$2:$S$33"))))))</f>
      </c>
      <c r="Y851" s="8">
        <f>IF(OR($B851="",$C851="",$D851="",$E851="",$F851="",$G851="",$H851="",$I851="",$J851="",$K851="",$L851=""),"",IF($B851="Female",1/(1+EXP(-SUMPRODUCT(Engine!$C$27042:$C$27073,INDIRECT("Coefficients!$T$2:$T$33")))),1/(1+EXP(-SUMPRODUCT(Engine!$C$27042:$C$27073,INDIRECT("Coefficients!$U$2:$U$33"))))))</f>
      </c>
      <c r="Z851" s="8">
        <f>IF(OR($B851="",$C851="",$D851="",$E851="",$F851="",$G851="",$H851="",$I851="",$J851="",$K851="",$L851=""),"",IF($B851="Female",1/(1+EXP(-SUMPRODUCT(Engine!$C$27042:$C$27073,INDIRECT("Coefficients!$V$2:$V$33")))),1/(1+EXP(-SUMPRODUCT(Engine!$C$27042:$C$27073,INDIRECT("Coefficients!$W$2:$W$33"))))))</f>
      </c>
      <c r="AA851" s="8">
        <f>IF(OR($B851="",$C851="",$D851="",$E851="",$F851="",$G851="",$H851="",$I851="",$J851="",$K851="",$L851=""),"",IF($B851="Female",1/(1+EXP(-SUMPRODUCT(Engine!$C$27042:$C$27073,INDIRECT("Coefficients!$X$2:$X$33")))),1/(1+EXP(-SUMPRODUCT(Engine!$C$27042:$C$27073,INDIRECT("Coefficients!$Y$2:$Y$33"))))))</f>
      </c>
      <c r="AB851" s="8">
        <f>IF(OR($B851="",$C851="",$D851="",$E851="",$F851="",$G851="",$H851="",$I851="",$J851="",$K851="",$L851=""),"",IF($B851="Female",1/(1+EXP(-SUMPRODUCT(Engine!$C$27042:$C$27073,INDIRECT("Coefficients!$Z$2:$Z$33")))),1/(1+EXP(-SUMPRODUCT(Engine!$C$27042:$C$27073,INDIRECT("Coefficients!$AA$2:$AA$33"))))))</f>
      </c>
      <c r="AC851" s="8">
        <f>IF(OR($B851="",$C851="",$D851="",$E851="",$F851="",$G851="",$H851="",$I851="",$J851="",$K851="",$L851=""),"",IF($B851="Female",1/(1+EXP(-SUMPRODUCT(Engine!$C$27042:$C$27073,INDIRECT("Coefficients!$AB$2:$AB$33")))),1/(1+EXP(-SUMPRODUCT(Engine!$C$27042:$C$27073,INDIRECT("Coefficients!$AC$2:$AC$33"))))))</f>
      </c>
      <c r="AD851" s="8">
        <f>IF(OR($B851="",$C851="",$D851="",$E851="",$F851="",$G851="",$H851="",$I851="",$J851="",$K851="",$L851=""),"",IF($B851="Female",1/(1+EXP(-SUMPRODUCT(Engine!$C$27042:$C$27073,INDIRECT("Coefficients!$AD$2:$AD$33")))),1/(1+EXP(-SUMPRODUCT(Engine!$C$27042:$C$27073,INDIRECT("Coefficients!$AE$2:$AE$33"))))))</f>
      </c>
      <c r="AE851" s="8">
        <f>IF(OR($B851="",$C851="",$D851="",$E851="",$F851="",$G851="",$H851="",$I851="",$J851="",$K851="",$L851=""),"",IF($B851="Female",1/(1+EXP(-SUMPRODUCT(Engine!$C$27042:$C$27073,INDIRECT("Coefficients!$AF$2:$AF$33")))),1/(1+EXP(-SUMPRODUCT(Engine!$C$27042:$C$27073,INDIRECT("Coefficients!$AG$2:$AG$33"))))))</f>
      </c>
      <c r="AF851" s="8">
        <f>IF(OR($B851="",$C851="",$D851="",$E851="",$F851="",$G851="",$H851="",$I851="",$J851="",$K851="",$L851=""),"",IF($B851="Female",1/(1+EXP(-SUMPRODUCT(Engine!$C$27042:$C$27073,INDIRECT("Coefficients!$AH$2:$AH$33")))),1/(1+EXP(-SUMPRODUCT(Engine!$C$27042:$C$27073,INDIRECT("Coefficients!$AI$2:$AI$33"))))))</f>
      </c>
      <c r="AG851" s="8">
        <f>IF(OR($B851="",$C851="",$D851="",$E851="",$F851="",$G851="",$H851="",$I851="",$J851="",$K851="",$L851=""),"",IF($B851="Female",1/(1+EXP(-SUMPRODUCT(Engine!$C$27042:$C$27073,INDIRECT("Coefficients!$AJ$2:$AJ$33")))),1/(1+EXP(-SUMPRODUCT(Engine!$C$27042:$C$27073,INDIRECT("Coefficients!$AK$2:$AK$33"))))))</f>
      </c>
      <c r="AH851" s="8">
        <f>IF(OR($B851="",$C851="",$D851="",$E851="",$F851="",$G851="",$H851="",$I851="",$J851="",$K851="",$L851=""),"",IF($B851="Female",1/(1+EXP(-SUMPRODUCT(Engine!$C$27042:$C$27073,INDIRECT("Coefficients!$AL$2:$AL$33")))),1/(1+EXP(-SUMPRODUCT(Engine!$C$27042:$C$27073,INDIRECT("Coefficients!$AM$2:$AM$33"))))))</f>
      </c>
      <c r="AI851" s="8">
        <f>IF(OR($B851="",$C851="",$D851="",$E851="",$F851="",$G851="",$H851="",$I851="",$J851="",$K851="",$L851=""),"",IF($B851="Female",1/(1+EXP(-SUMPRODUCT(Engine!$C$27042:$C$27073,INDIRECT("Coefficients!$AN$2:$AN$33")))),1/(1+EXP(-SUMPRODUCT(Engine!$C$27042:$C$27073,INDIRECT("Coefficients!$AO$2:$AO$33"))))))</f>
      </c>
      <c r="AJ851" s="8">
        <f>IF(OR($B851="",$C851="",$D851="",$E851="",$F851="",$G851="",$H851="",$I851="",$J851="",$K851="",$L851=""),"",IF($B851="Female",1/(1+EXP(-SUMPRODUCT(Engine!$C$27042:$C$27073,INDIRECT("Coefficients!$AP$2:$AP$33")))),1/(1+EXP(-SUMPRODUCT(Engine!$C$27042:$C$27073,INDIRECT("Coefficients!$AQ$2:$AQ$33"))))))</f>
      </c>
      <c r="AK851" s="8">
        <f>IF(OR($B851="",$C851="",$D851="",$E851="",$F851="",$G851="",$H851="",$I851="",$J851="",$K851="",$L851=""),"",IF($B851="Female",1/(1+EXP(-SUMPRODUCT(Engine!$C$27042:$C$27073,INDIRECT("Coefficients!$AR$2:$AR$33")))),1/(1+EXP(-SUMPRODUCT(Engine!$C$27042:$C$27073,INDIRECT("Coefficients!$AS$2:$AS$33"))))))</f>
      </c>
      <c r="AL851" s="8">
        <f>IF(OR($B851="",$C851="",$D851="",$E851="",$F851="",$G851="",$H851="",$I851="",$J851="",$K851="",$L851=""),"",IF($B851="Female",1/(1+EXP(-SUMPRODUCT(Engine!$C$27042:$C$27073,INDIRECT("Coefficients!$AT$2:$AT$33")))),1/(1+EXP(-SUMPRODUCT(Engine!$C$27042:$C$27073,INDIRECT("Coefficients!$AU$2:$AU$33"))))))</f>
      </c>
      <c r="AM851" s="8">
        <f>IF(OR($B851="",$C851="",$D851="",$E851="",$F851="",$G851="",$H851="",$I851="",$J851="",$K851="",$L851=""),"",IF($B851="Female",1/(1+EXP(-SUMPRODUCT(Engine!$C$27042:$C$27073,INDIRECT("Coefficients!$AV$2:$AV$33")))),1/(1+EXP(-SUMPRODUCT(Engine!$C$27042:$C$27073,INDIRECT("Coefficients!$AW$2:$AW$33"))))))</f>
      </c>
      <c r="AN851" s="8">
        <f>IF(OR($B851="",$C851="",$D851="",$E851="",$F851="",$G851="",$H851="",$I851="",$J851="",$K851="",$L851=""),"",IF($B851="Female",1/(1+EXP(-SUMPRODUCT(Engine!$C$27042:$C$27073,INDIRECT("Coefficients!$AX$2:$AX$33")))),1/(1+EXP(-SUMPRODUCT(Engine!$C$27042:$C$27073,INDIRECT("Coefficients!$AY$2:$AY$33"))))))</f>
      </c>
      <c r="AO851" s="8">
        <f>IF(OR($B851="",$C851="",$D851="",$E851="",$F851="",$G851="",$H851="",$I851="",$J851="",$K851="",$L851=""),"",IF($B851="Female",1/(1+EXP(-SUMPRODUCT(Engine!$C$27042:$C$27073,INDIRECT("Coefficients!$AZ$2:$AZ$33")))),1/(1+EXP(-SUMPRODUCT(Engine!$C$27042:$C$27073,INDIRECT("Coefficients!$BA$2:$BA$33"))))))</f>
      </c>
      <c r="AP851" s="8">
        <f>IF(OR($B851="",$C851="",$D851="",$E851="",$F851="",$G851="",$H851="",$I851="",$J851="",$K851="",$L851=""),"",IF($B851="Female",1/(1+EXP(-SUMPRODUCT(Engine!$C$27042:$C$27073,INDIRECT("Coefficients!$BB$2:$BB$33")))),1/(1+EXP(-SUMPRODUCT(Engine!$C$27042:$C$27073,INDIRECT("Coefficients!$BC$2:$BC$33"))))))</f>
      </c>
      <c r="AQ851" s="8">
        <f>IF(OR($B851="",$C851="",$D851="",$E851="",$F851="",$G851="",$H851="",$I851="",$J851="",$K851="",$L851=""),"",IF($B851="Female",1/(1+EXP(-SUMPRODUCT(Engine!$C$27042:$C$27073,INDIRECT("Coefficients!$BD$2:$BD$33")))),1/(1+EXP(-SUMPRODUCT(Engine!$C$27042:$C$27073,INDIRECT("Coefficients!$BE$2:$BE$33"))))))</f>
      </c>
      <c r="AR851" s="8">
        <f>IF(OR($B851="",$C851="",$D851="",$E851="",$F851="",$G851="",$H851="",$I851="",$J851="",$K851="",$L851=""),"",IF($B851="Female",1/(1+EXP(-SUMPRODUCT(Engine!$C$27042:$C$27073,INDIRECT("Coefficients!$BF$2:$BF$33")))),1/(1+EXP(-SUMPRODUCT(Engine!$C$27042:$C$27073,INDIRECT("Coefficients!$BG$2:$BG$33"))))))</f>
      </c>
      <c r="AS851" s="8">
        <f>IF(OR($B851="",$C851="",$D851="",$E851="",$F851="",$G851="",$H851="",$I851="",$J851="",$K851="",$L851=""),"",IF($B851="Female",1/(1+EXP(-SUMPRODUCT(Engine!$C$27042:$C$27073,INDIRECT("Coefficients!$BH$2:$BH$33")))),1/(1+EXP(-SUMPRODUCT(Engine!$C$27042:$C$27073,INDIRECT("Coefficients!$BI$2:$BI$33"))))))</f>
      </c>
      <c r="AT851" s="8">
        <f>IF(OR($B851="",$C851="",$D851="",$E851="",$F851="",$G851="",$H851="",$I851="",$J851="",$K851="",$L851=""),"",IF($B851="Female",1/(1+EXP(-SUMPRODUCT(Engine!$C$27042:$C$27073,INDIRECT("Coefficients!$BJ$2:$BJ$33")))),1/(1+EXP(-SUMPRODUCT(Engine!$C$27042:$C$27073,INDIRECT("Coefficients!$BK$2:$BK$33"))))))</f>
      </c>
      <c r="AU851" s="8">
        <f>IF(OR($B851="",$C851="",$D851="",$E851="",$F851="",$G851="",$H851="",$I851="",$J851="",$K851="",$L851=""),"",IF($B851="Female",1/(1+EXP(-SUMPRODUCT(Engine!$C$27042:$C$27073,INDIRECT("Coefficients!$BL$2:$BL$33")))),1/(1+EXP(-SUMPRODUCT(Engine!$C$27042:$C$27073,INDIRECT("Coefficients!$BM$2:$BM$33"))))))</f>
      </c>
      <c r="AV851" s="8">
        <f>IF(OR($B851="",$C851="",$D851="",$E851="",$F851="",$G851="",$H851="",$I851="",$J851="",$K851="",$L851=""),"",IF($B851="Female",1/(1+EXP(-SUMPRODUCT(Engine!$C$27042:$C$27073,INDIRECT("Coefficients!$BN$2:$BN$33")))),1/(1+EXP(-SUMPRODUCT(Engine!$C$27042:$C$27073,INDIRECT("Coefficients!$BO$2:$BO$33"))))))</f>
      </c>
      <c r="AW851" s="8">
        <f>IF(OR($B851="",$C851="",$D851="",$E851="",$F851="",$G851="",$H851="",$I851="",$J851="",$K851="",$L851=""),"",IF($B851="Female",1/(1+EXP(-SUMPRODUCT(Engine!$C$27042:$C$27073,INDIRECT("Coefficients!$BP$2:$BP$33")))),1/(1+EXP(-SUMPRODUCT(Engine!$C$27042:$C$27073,INDIRECT("Coefficients!$BQ$2:$BQ$33"))))))</f>
      </c>
      <c r="AX851" s="8">
        <f>IF(OR($B851="",$C851="",$D851="",$E851="",$F851="",$G851="",$H851="",$I851="",$J851="",$K851="",$L851=""),"",IF($B851="Female",1/(1+EXP(-SUMPRODUCT(Engine!$C$27042:$C$27073,INDIRECT("Coefficients!$BR$2:$BR$33")))),1/(1+EXP(-SUMPRODUCT(Engine!$C$27042:$C$27073,INDIRECT("Coefficients!$BS$2:$BS$33"))))))</f>
      </c>
      <c r="AY851" s="8">
        <f>IF(OR($B851="",$C851="",$D851="",$E851="",$F851="",$G851="",$H851="",$I851="",$J851="",$K851="",$L851=""),"",IF($B851="Female",1/(1+EXP(-SUMPRODUCT(Engine!$C$27042:$C$27073,INDIRECT("Coefficients!$BT$2:$BT$33")))),1/(1+EXP(-SUMPRODUCT(Engine!$C$27042:$C$27073,INDIRECT("Coefficients!$BU$2:$BU$33"))))))</f>
      </c>
      <c r="AZ851" s="8">
        <f>IF(OR($B851="",$C851="",$D851="",$E851="",$F851="",$G851="",$H851="",$I851="",$J851="",$K851="",$L851=""),"",IF($B851="Female",1/(1+EXP(-SUMPRODUCT(Engine!$C$27042:$C$27073,INDIRECT("Coefficients!$BV$2:$BV$33")))),1/(1+EXP(-SUMPRODUCT(Engine!$C$27042:$C$27073,INDIRECT("Coefficients!$BW$2:$BW$33"))))))</f>
      </c>
      <c r="BA851" s="8">
        <f>IF(OR($B851="",$C851="",$D851="",$E851="",$F851="",$G851="",$H851="",$I851="",$J851="",$K851="",$L851=""),"",IF($B851="Female",1/(1+EXP(-SUMPRODUCT(Engine!$C$27042:$C$27073,INDIRECT("Coefficients!$BX$2:$BX$33")))),1/(1+EXP(-SUMPRODUCT(Engine!$C$27042:$C$27073,INDIRECT("Coefficients!$BY$2:$BY$33"))))))</f>
      </c>
      <c r="BB851" s="8">
        <f>IF(OR($B851="",$C851="",$D851="",$E851="",$F851="",$G851="",$H851="",$I851="",$J851="",$K851="",$L851=""),"",IF($B851="Female",1/(1+EXP(-SUMPRODUCT(Engine!$C$27042:$C$27073,INDIRECT("Coefficients!$BZ$2:$BZ$33")))),1/(1+EXP(-SUMPRODUCT(Engine!$C$27042:$C$27073,INDIRECT("Coefficients!$CA$2:$CA$33"))))))</f>
      </c>
      <c r="BC851" s="8">
        <f>IF(OR($B851="",$C851="",$D851="",$E851="",$F851="",$G851="",$H851="",$I851="",$J851="",$K851="",$L851=""),"",IF($B851="Female",1/(1+EXP(-SUMPRODUCT(Engine!$C$27042:$C$27073,INDIRECT("Coefficients!$CB$2:$CB$33")))),1/(1+EXP(-SUMPRODUCT(Engine!$C$27042:$C$27073,INDIRECT("Coefficients!$CC$2:$CC$33"))))))</f>
      </c>
      <c r="BD851" s="8">
        <f>IF(OR($B851="",$C851="",$D851="",$E851="",$F851="",$G851="",$H851="",$I851="",$J851="",$K851="",$L851=""),"",IF($B851="Female",1/(1+EXP(-SUMPRODUCT(Engine!$C$27042:$C$27073,INDIRECT("Coefficients!$CD$2:$CD$33")))),1/(1+EXP(-SUMPRODUCT(Engine!$C$27042:$C$27073,INDIRECT("Coefficients!$CE$2:$CE$33"))))))</f>
      </c>
      <c r="BE851" s="8">
        <f>IF(OR($B851="",$C851="",$D851="",$E851="",$F851="",$G851="",$H851="",$I851="",$J851="",$K851="",$L851=""),"",IF($B851="Female",1/(1+EXP(-SUMPRODUCT(Engine!$C$27042:$C$27073,INDIRECT("Coefficients!$CF$2:$CF$33")))),1/(1+EXP(-SUMPRODUCT(Engine!$C$27042:$C$27073,INDIRECT("Coefficients!$CG$2:$CG$33"))))))</f>
      </c>
      <c r="BF851" s="8">
        <f>IF(OR($B851="",$C851="",$D851="",$E851="",$F851="",$G851="",$H851="",$I851="",$J851="",$K851="",$L851=""),"",IF($B851="Female",1/(1+EXP(-SUMPRODUCT(Engine!$C$27042:$C$27073,INDIRECT("Coefficients!$CH$2:$CH$33")))),1/(1+EXP(-SUMPRODUCT(Engine!$C$27042:$C$27073,INDIRECT("Coefficients!$CI$2:$CI$33"))))))</f>
      </c>
      <c r="BG851" s="8">
        <f>IF(OR($B851="",$C851="",$D851="",$E851="",$F851="",$G851="",$H851="",$I851="",$J851="",$K851="",$L851=""),"",IF($B851="Female",1/(1+EXP(-SUMPRODUCT(Engine!$C$27042:$C$27073,INDIRECT("Coefficients!$CJ$2:$CJ$33")))),1/(1+EXP(-SUMPRODUCT(Engine!$C$27042:$C$27073,INDIRECT("Coefficients!$CK$2:$CK$33"))))))</f>
      </c>
      <c r="BH851" s="8">
        <f>IF(OR($B851="",$C851="",$D851="",$E851="",$F851="",$G851="",$H851="",$I851="",$J851="",$K851="",$L851=""),"",IF($B851="Female",1/(1+EXP(-SUMPRODUCT(Engine!$C$27042:$C$27073,INDIRECT("Coefficients!$CL$2:$CL$33")))),1/(1+EXP(-SUMPRODUCT(Engine!$C$27042:$C$27073,INDIRECT("Coefficients!$CM$2:$CM$33"))))))</f>
      </c>
      <c r="BI851" s="8">
        <f>IF(OR($B851="",$C851="",$D851="",$E851="",$F851="",$G851="",$H851="",$I851="",$J851="",$K851="",$L851=""),"",IF($B851="Female",1/(1+EXP(-SUMPRODUCT(Engine!$C$27042:$C$27073,INDIRECT("Coefficients!$CN$2:$CN$33")))),1/(1+EXP(-SUMPRODUCT(Engine!$C$27042:$C$27073,INDIRECT("Coefficients!$CO$2:$CO$33"))))))</f>
      </c>
      <c r="BJ851" s="8">
        <f>IF(OR($B851="",$C851="",$D851="",$E851="",$F851="",$G851="",$H851="",$I851="",$J851="",$K851="",$L851=""),"",IF($B851="Female",1/(1+EXP(-SUMPRODUCT(Engine!$C$27042:$C$27073,INDIRECT("Coefficients!$CP$2:$CP$33")))),1/(1+EXP(-SUMPRODUCT(Engine!$C$27042:$C$27073,INDIRECT("Coefficients!$CQ$2:$CQ$33"))))))</f>
      </c>
      <c r="BK851" s="8">
        <f>IF(OR($B851="",$C851="",$D851="",$E851="",$F851="",$G851="",$H851="",$I851="",$J851="",$K851="",$L851=""),"",IF($B851="Female",1/(1+EXP(-SUMPRODUCT(Engine!$C$27042:$C$27073,INDIRECT("Coefficients!$CR$2:$CR$33")))),1/(1+EXP(-SUMPRODUCT(Engine!$C$27042:$C$27073,INDIRECT("Coefficients!$CS$2:$CS$33"))))))</f>
      </c>
      <c r="BL851" s="8">
        <f>IF(OR($B851="",$C851="",$D851="",$E851="",$F851="",$G851="",$H851="",$I851="",$J851="",$K851="",$L851=""),"",IF($B851="Female",1/(1+EXP(-SUMPRODUCT(Engine!$C$27042:$C$27073,INDIRECT("Coefficients!$CT$2:$CT$33")))),1/(1+EXP(-SUMPRODUCT(Engine!$C$27042:$C$27073,INDIRECT("Coefficients!$CU$2:$CU$33"))))))</f>
      </c>
      <c r="BM851" s="8">
        <f>IF(OR($B851="",$C851="",$D851="",$E851="",$F851="",$G851="",$H851="",$I851="",$J851="",$K851="",$L851=""),"",IF($B851="Female",1/(1+EXP(-SUMPRODUCT(Engine!$C$27042:$C$27073,INDIRECT("Coefficients!$CV$2:$CV$33")))),1/(1+EXP(-SUMPRODUCT(Engine!$C$27042:$C$27073,INDIRECT("Coefficients!$CW$2:$CW$33"))))))</f>
      </c>
    </row>
    <row r="852" spans="1:6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8">
        <f>IF(OR($B852="",$C852="",$D852="",$E852="",$F852="",$G852="",$H852="",$I852="",$J852="",$K852="",$L852=""),"",IF($B852="Female",1/(1+EXP(-SUMPRODUCT(Engine!$C$27074:$C$27105,INDIRECT("Coefficients!$B$2:$B$33")))),1/(1+EXP(-SUMPRODUCT(Engine!$C$27074:$C$27105,INDIRECT("Coefficients!$C$2:$C$33"))))))</f>
      </c>
      <c r="Q852" s="8">
        <f>IF(OR($B852="",$C852="",$D852="",$E852="",$F852="",$G852="",$H852="",$I852="",$J852="",$K852="",$L852=""),"",IF($B852="Female",1/(1+EXP(-SUMPRODUCT(Engine!$C$27074:$C$27105,INDIRECT("Coefficients!$D$2:$D$33")))),1/(1+EXP(-SUMPRODUCT(Engine!$C$27074:$C$27105,INDIRECT("Coefficients!$E$2:$E$33"))))))</f>
      </c>
      <c r="R852" s="8">
        <f>IF(OR($B852="",$C852="",$D852="",$E852="",$F852="",$G852="",$H852="",$I852="",$J852="",$K852="",$L852=""),"",IF($B852="Female",1/(1+EXP(-SUMPRODUCT(Engine!$C$27074:$C$27105,INDIRECT("Coefficients!$F$2:$F$33")))),1/(1+EXP(-SUMPRODUCT(Engine!$C$27074:$C$27105,INDIRECT("Coefficients!$G$2:$G$33"))))))</f>
      </c>
      <c r="S852" s="8">
        <f>IF(OR($B852="",$C852="",$D852="",$E852="",$F852="",$G852="",$H852="",$I852="",$J852="",$K852="",$L852=""),"",IF($B852="Female",1/(1+EXP(-SUMPRODUCT(Engine!$C$27074:$C$27105,INDIRECT("Coefficients!$H$2:$H$33")))),1/(1+EXP(-SUMPRODUCT(Engine!$C$27074:$C$27105,INDIRECT("Coefficients!$I$2:$I$33"))))))</f>
      </c>
      <c r="T852" s="8">
        <f>IF(OR($B852="",$C852="",$D852="",$E852="",$F852="",$G852="",$H852="",$I852="",$J852="",$K852="",$L852=""),"",IF($B852="Female",1/(1+EXP(-SUMPRODUCT(Engine!$C$27074:$C$27105,INDIRECT("Coefficients!$J$2:$J$33")))),1/(1+EXP(-SUMPRODUCT(Engine!$C$27074:$C$27105,INDIRECT("Coefficients!$K$2:$K$33"))))))</f>
      </c>
      <c r="U852" s="8">
        <f>IF(OR($B852="",$C852="",$D852="",$E852="",$F852="",$G852="",$H852="",$I852="",$J852="",$K852="",$L852=""),"",IF($B852="Female",1/(1+EXP(-SUMPRODUCT(Engine!$C$27074:$C$27105,INDIRECT("Coefficients!$L$2:$L$33")))),1/(1+EXP(-SUMPRODUCT(Engine!$C$27074:$C$27105,INDIRECT("Coefficients!$M$2:$M$33"))))))</f>
      </c>
      <c r="V852" s="8">
        <f>IF(OR($B852="",$C852="",$D852="",$E852="",$F852="",$G852="",$H852="",$I852="",$J852="",$K852="",$L852=""),"",IF($B852="Female",1/(1+EXP(-SUMPRODUCT(Engine!$C$27074:$C$27105,INDIRECT("Coefficients!$N$2:$N$33")))),1/(1+EXP(-SUMPRODUCT(Engine!$C$27074:$C$27105,INDIRECT("Coefficients!$O$2:$O$33"))))))</f>
      </c>
      <c r="W852" s="8">
        <f>IF(OR($B852="",$C852="",$D852="",$E852="",$F852="",$G852="",$H852="",$I852="",$J852="",$K852="",$L852=""),"",IF($B852="Female",1/(1+EXP(-SUMPRODUCT(Engine!$C$27074:$C$27105,INDIRECT("Coefficients!$P$2:$P$33")))),1/(1+EXP(-SUMPRODUCT(Engine!$C$27074:$C$27105,INDIRECT("Coefficients!$Q$2:$Q$33"))))))</f>
      </c>
      <c r="X852" s="8">
        <f>IF(OR($B852="",$C852="",$D852="",$E852="",$F852="",$G852="",$H852="",$I852="",$J852="",$K852="",$L852=""),"",IF($B852="Female",1/(1+EXP(-SUMPRODUCT(Engine!$C$27074:$C$27105,INDIRECT("Coefficients!$R$2:$R$33")))),1/(1+EXP(-SUMPRODUCT(Engine!$C$27074:$C$27105,INDIRECT("Coefficients!$S$2:$S$33"))))))</f>
      </c>
      <c r="Y852" s="8">
        <f>IF(OR($B852="",$C852="",$D852="",$E852="",$F852="",$G852="",$H852="",$I852="",$J852="",$K852="",$L852=""),"",IF($B852="Female",1/(1+EXP(-SUMPRODUCT(Engine!$C$27074:$C$27105,INDIRECT("Coefficients!$T$2:$T$33")))),1/(1+EXP(-SUMPRODUCT(Engine!$C$27074:$C$27105,INDIRECT("Coefficients!$U$2:$U$33"))))))</f>
      </c>
      <c r="Z852" s="8">
        <f>IF(OR($B852="",$C852="",$D852="",$E852="",$F852="",$G852="",$H852="",$I852="",$J852="",$K852="",$L852=""),"",IF($B852="Female",1/(1+EXP(-SUMPRODUCT(Engine!$C$27074:$C$27105,INDIRECT("Coefficients!$V$2:$V$33")))),1/(1+EXP(-SUMPRODUCT(Engine!$C$27074:$C$27105,INDIRECT("Coefficients!$W$2:$W$33"))))))</f>
      </c>
      <c r="AA852" s="8">
        <f>IF(OR($B852="",$C852="",$D852="",$E852="",$F852="",$G852="",$H852="",$I852="",$J852="",$K852="",$L852=""),"",IF($B852="Female",1/(1+EXP(-SUMPRODUCT(Engine!$C$27074:$C$27105,INDIRECT("Coefficients!$X$2:$X$33")))),1/(1+EXP(-SUMPRODUCT(Engine!$C$27074:$C$27105,INDIRECT("Coefficients!$Y$2:$Y$33"))))))</f>
      </c>
      <c r="AB852" s="8">
        <f>IF(OR($B852="",$C852="",$D852="",$E852="",$F852="",$G852="",$H852="",$I852="",$J852="",$K852="",$L852=""),"",IF($B852="Female",1/(1+EXP(-SUMPRODUCT(Engine!$C$27074:$C$27105,INDIRECT("Coefficients!$Z$2:$Z$33")))),1/(1+EXP(-SUMPRODUCT(Engine!$C$27074:$C$27105,INDIRECT("Coefficients!$AA$2:$AA$33"))))))</f>
      </c>
      <c r="AC852" s="8">
        <f>IF(OR($B852="",$C852="",$D852="",$E852="",$F852="",$G852="",$H852="",$I852="",$J852="",$K852="",$L852=""),"",IF($B852="Female",1/(1+EXP(-SUMPRODUCT(Engine!$C$27074:$C$27105,INDIRECT("Coefficients!$AB$2:$AB$33")))),1/(1+EXP(-SUMPRODUCT(Engine!$C$27074:$C$27105,INDIRECT("Coefficients!$AC$2:$AC$33"))))))</f>
      </c>
      <c r="AD852" s="8">
        <f>IF(OR($B852="",$C852="",$D852="",$E852="",$F852="",$G852="",$H852="",$I852="",$J852="",$K852="",$L852=""),"",IF($B852="Female",1/(1+EXP(-SUMPRODUCT(Engine!$C$27074:$C$27105,INDIRECT("Coefficients!$AD$2:$AD$33")))),1/(1+EXP(-SUMPRODUCT(Engine!$C$27074:$C$27105,INDIRECT("Coefficients!$AE$2:$AE$33"))))))</f>
      </c>
      <c r="AE852" s="8">
        <f>IF(OR($B852="",$C852="",$D852="",$E852="",$F852="",$G852="",$H852="",$I852="",$J852="",$K852="",$L852=""),"",IF($B852="Female",1/(1+EXP(-SUMPRODUCT(Engine!$C$27074:$C$27105,INDIRECT("Coefficients!$AF$2:$AF$33")))),1/(1+EXP(-SUMPRODUCT(Engine!$C$27074:$C$27105,INDIRECT("Coefficients!$AG$2:$AG$33"))))))</f>
      </c>
      <c r="AF852" s="8">
        <f>IF(OR($B852="",$C852="",$D852="",$E852="",$F852="",$G852="",$H852="",$I852="",$J852="",$K852="",$L852=""),"",IF($B852="Female",1/(1+EXP(-SUMPRODUCT(Engine!$C$27074:$C$27105,INDIRECT("Coefficients!$AH$2:$AH$33")))),1/(1+EXP(-SUMPRODUCT(Engine!$C$27074:$C$27105,INDIRECT("Coefficients!$AI$2:$AI$33"))))))</f>
      </c>
      <c r="AG852" s="8">
        <f>IF(OR($B852="",$C852="",$D852="",$E852="",$F852="",$G852="",$H852="",$I852="",$J852="",$K852="",$L852=""),"",IF($B852="Female",1/(1+EXP(-SUMPRODUCT(Engine!$C$27074:$C$27105,INDIRECT("Coefficients!$AJ$2:$AJ$33")))),1/(1+EXP(-SUMPRODUCT(Engine!$C$27074:$C$27105,INDIRECT("Coefficients!$AK$2:$AK$33"))))))</f>
      </c>
      <c r="AH852" s="8">
        <f>IF(OR($B852="",$C852="",$D852="",$E852="",$F852="",$G852="",$H852="",$I852="",$J852="",$K852="",$L852=""),"",IF($B852="Female",1/(1+EXP(-SUMPRODUCT(Engine!$C$27074:$C$27105,INDIRECT("Coefficients!$AL$2:$AL$33")))),1/(1+EXP(-SUMPRODUCT(Engine!$C$27074:$C$27105,INDIRECT("Coefficients!$AM$2:$AM$33"))))))</f>
      </c>
      <c r="AI852" s="8">
        <f>IF(OR($B852="",$C852="",$D852="",$E852="",$F852="",$G852="",$H852="",$I852="",$J852="",$K852="",$L852=""),"",IF($B852="Female",1/(1+EXP(-SUMPRODUCT(Engine!$C$27074:$C$27105,INDIRECT("Coefficients!$AN$2:$AN$33")))),1/(1+EXP(-SUMPRODUCT(Engine!$C$27074:$C$27105,INDIRECT("Coefficients!$AO$2:$AO$33"))))))</f>
      </c>
      <c r="AJ852" s="8">
        <f>IF(OR($B852="",$C852="",$D852="",$E852="",$F852="",$G852="",$H852="",$I852="",$J852="",$K852="",$L852=""),"",IF($B852="Female",1/(1+EXP(-SUMPRODUCT(Engine!$C$27074:$C$27105,INDIRECT("Coefficients!$AP$2:$AP$33")))),1/(1+EXP(-SUMPRODUCT(Engine!$C$27074:$C$27105,INDIRECT("Coefficients!$AQ$2:$AQ$33"))))))</f>
      </c>
      <c r="AK852" s="8">
        <f>IF(OR($B852="",$C852="",$D852="",$E852="",$F852="",$G852="",$H852="",$I852="",$J852="",$K852="",$L852=""),"",IF($B852="Female",1/(1+EXP(-SUMPRODUCT(Engine!$C$27074:$C$27105,INDIRECT("Coefficients!$AR$2:$AR$33")))),1/(1+EXP(-SUMPRODUCT(Engine!$C$27074:$C$27105,INDIRECT("Coefficients!$AS$2:$AS$33"))))))</f>
      </c>
      <c r="AL852" s="8">
        <f>IF(OR($B852="",$C852="",$D852="",$E852="",$F852="",$G852="",$H852="",$I852="",$J852="",$K852="",$L852=""),"",IF($B852="Female",1/(1+EXP(-SUMPRODUCT(Engine!$C$27074:$C$27105,INDIRECT("Coefficients!$AT$2:$AT$33")))),1/(1+EXP(-SUMPRODUCT(Engine!$C$27074:$C$27105,INDIRECT("Coefficients!$AU$2:$AU$33"))))))</f>
      </c>
      <c r="AM852" s="8">
        <f>IF(OR($B852="",$C852="",$D852="",$E852="",$F852="",$G852="",$H852="",$I852="",$J852="",$K852="",$L852=""),"",IF($B852="Female",1/(1+EXP(-SUMPRODUCT(Engine!$C$27074:$C$27105,INDIRECT("Coefficients!$AV$2:$AV$33")))),1/(1+EXP(-SUMPRODUCT(Engine!$C$27074:$C$27105,INDIRECT("Coefficients!$AW$2:$AW$33"))))))</f>
      </c>
      <c r="AN852" s="8">
        <f>IF(OR($B852="",$C852="",$D852="",$E852="",$F852="",$G852="",$H852="",$I852="",$J852="",$K852="",$L852=""),"",IF($B852="Female",1/(1+EXP(-SUMPRODUCT(Engine!$C$27074:$C$27105,INDIRECT("Coefficients!$AX$2:$AX$33")))),1/(1+EXP(-SUMPRODUCT(Engine!$C$27074:$C$27105,INDIRECT("Coefficients!$AY$2:$AY$33"))))))</f>
      </c>
      <c r="AO852" s="8">
        <f>IF(OR($B852="",$C852="",$D852="",$E852="",$F852="",$G852="",$H852="",$I852="",$J852="",$K852="",$L852=""),"",IF($B852="Female",1/(1+EXP(-SUMPRODUCT(Engine!$C$27074:$C$27105,INDIRECT("Coefficients!$AZ$2:$AZ$33")))),1/(1+EXP(-SUMPRODUCT(Engine!$C$27074:$C$27105,INDIRECT("Coefficients!$BA$2:$BA$33"))))))</f>
      </c>
      <c r="AP852" s="8">
        <f>IF(OR($B852="",$C852="",$D852="",$E852="",$F852="",$G852="",$H852="",$I852="",$J852="",$K852="",$L852=""),"",IF($B852="Female",1/(1+EXP(-SUMPRODUCT(Engine!$C$27074:$C$27105,INDIRECT("Coefficients!$BB$2:$BB$33")))),1/(1+EXP(-SUMPRODUCT(Engine!$C$27074:$C$27105,INDIRECT("Coefficients!$BC$2:$BC$33"))))))</f>
      </c>
      <c r="AQ852" s="8">
        <f>IF(OR($B852="",$C852="",$D852="",$E852="",$F852="",$G852="",$H852="",$I852="",$J852="",$K852="",$L852=""),"",IF($B852="Female",1/(1+EXP(-SUMPRODUCT(Engine!$C$27074:$C$27105,INDIRECT("Coefficients!$BD$2:$BD$33")))),1/(1+EXP(-SUMPRODUCT(Engine!$C$27074:$C$27105,INDIRECT("Coefficients!$BE$2:$BE$33"))))))</f>
      </c>
      <c r="AR852" s="8">
        <f>IF(OR($B852="",$C852="",$D852="",$E852="",$F852="",$G852="",$H852="",$I852="",$J852="",$K852="",$L852=""),"",IF($B852="Female",1/(1+EXP(-SUMPRODUCT(Engine!$C$27074:$C$27105,INDIRECT("Coefficients!$BF$2:$BF$33")))),1/(1+EXP(-SUMPRODUCT(Engine!$C$27074:$C$27105,INDIRECT("Coefficients!$BG$2:$BG$33"))))))</f>
      </c>
      <c r="AS852" s="8">
        <f>IF(OR($B852="",$C852="",$D852="",$E852="",$F852="",$G852="",$H852="",$I852="",$J852="",$K852="",$L852=""),"",IF($B852="Female",1/(1+EXP(-SUMPRODUCT(Engine!$C$27074:$C$27105,INDIRECT("Coefficients!$BH$2:$BH$33")))),1/(1+EXP(-SUMPRODUCT(Engine!$C$27074:$C$27105,INDIRECT("Coefficients!$BI$2:$BI$33"))))))</f>
      </c>
      <c r="AT852" s="8">
        <f>IF(OR($B852="",$C852="",$D852="",$E852="",$F852="",$G852="",$H852="",$I852="",$J852="",$K852="",$L852=""),"",IF($B852="Female",1/(1+EXP(-SUMPRODUCT(Engine!$C$27074:$C$27105,INDIRECT("Coefficients!$BJ$2:$BJ$33")))),1/(1+EXP(-SUMPRODUCT(Engine!$C$27074:$C$27105,INDIRECT("Coefficients!$BK$2:$BK$33"))))))</f>
      </c>
      <c r="AU852" s="8">
        <f>IF(OR($B852="",$C852="",$D852="",$E852="",$F852="",$G852="",$H852="",$I852="",$J852="",$K852="",$L852=""),"",IF($B852="Female",1/(1+EXP(-SUMPRODUCT(Engine!$C$27074:$C$27105,INDIRECT("Coefficients!$BL$2:$BL$33")))),1/(1+EXP(-SUMPRODUCT(Engine!$C$27074:$C$27105,INDIRECT("Coefficients!$BM$2:$BM$33"))))))</f>
      </c>
      <c r="AV852" s="8">
        <f>IF(OR($B852="",$C852="",$D852="",$E852="",$F852="",$G852="",$H852="",$I852="",$J852="",$K852="",$L852=""),"",IF($B852="Female",1/(1+EXP(-SUMPRODUCT(Engine!$C$27074:$C$27105,INDIRECT("Coefficients!$BN$2:$BN$33")))),1/(1+EXP(-SUMPRODUCT(Engine!$C$27074:$C$27105,INDIRECT("Coefficients!$BO$2:$BO$33"))))))</f>
      </c>
      <c r="AW852" s="8">
        <f>IF(OR($B852="",$C852="",$D852="",$E852="",$F852="",$G852="",$H852="",$I852="",$J852="",$K852="",$L852=""),"",IF($B852="Female",1/(1+EXP(-SUMPRODUCT(Engine!$C$27074:$C$27105,INDIRECT("Coefficients!$BP$2:$BP$33")))),1/(1+EXP(-SUMPRODUCT(Engine!$C$27074:$C$27105,INDIRECT("Coefficients!$BQ$2:$BQ$33"))))))</f>
      </c>
      <c r="AX852" s="8">
        <f>IF(OR($B852="",$C852="",$D852="",$E852="",$F852="",$G852="",$H852="",$I852="",$J852="",$K852="",$L852=""),"",IF($B852="Female",1/(1+EXP(-SUMPRODUCT(Engine!$C$27074:$C$27105,INDIRECT("Coefficients!$BR$2:$BR$33")))),1/(1+EXP(-SUMPRODUCT(Engine!$C$27074:$C$27105,INDIRECT("Coefficients!$BS$2:$BS$33"))))))</f>
      </c>
      <c r="AY852" s="8">
        <f>IF(OR($B852="",$C852="",$D852="",$E852="",$F852="",$G852="",$H852="",$I852="",$J852="",$K852="",$L852=""),"",IF($B852="Female",1/(1+EXP(-SUMPRODUCT(Engine!$C$27074:$C$27105,INDIRECT("Coefficients!$BT$2:$BT$33")))),1/(1+EXP(-SUMPRODUCT(Engine!$C$27074:$C$27105,INDIRECT("Coefficients!$BU$2:$BU$33"))))))</f>
      </c>
      <c r="AZ852" s="8">
        <f>IF(OR($B852="",$C852="",$D852="",$E852="",$F852="",$G852="",$H852="",$I852="",$J852="",$K852="",$L852=""),"",IF($B852="Female",1/(1+EXP(-SUMPRODUCT(Engine!$C$27074:$C$27105,INDIRECT("Coefficients!$BV$2:$BV$33")))),1/(1+EXP(-SUMPRODUCT(Engine!$C$27074:$C$27105,INDIRECT("Coefficients!$BW$2:$BW$33"))))))</f>
      </c>
      <c r="BA852" s="8">
        <f>IF(OR($B852="",$C852="",$D852="",$E852="",$F852="",$G852="",$H852="",$I852="",$J852="",$K852="",$L852=""),"",IF($B852="Female",1/(1+EXP(-SUMPRODUCT(Engine!$C$27074:$C$27105,INDIRECT("Coefficients!$BX$2:$BX$33")))),1/(1+EXP(-SUMPRODUCT(Engine!$C$27074:$C$27105,INDIRECT("Coefficients!$BY$2:$BY$33"))))))</f>
      </c>
      <c r="BB852" s="8">
        <f>IF(OR($B852="",$C852="",$D852="",$E852="",$F852="",$G852="",$H852="",$I852="",$J852="",$K852="",$L852=""),"",IF($B852="Female",1/(1+EXP(-SUMPRODUCT(Engine!$C$27074:$C$27105,INDIRECT("Coefficients!$BZ$2:$BZ$33")))),1/(1+EXP(-SUMPRODUCT(Engine!$C$27074:$C$27105,INDIRECT("Coefficients!$CA$2:$CA$33"))))))</f>
      </c>
      <c r="BC852" s="8">
        <f>IF(OR($B852="",$C852="",$D852="",$E852="",$F852="",$G852="",$H852="",$I852="",$J852="",$K852="",$L852=""),"",IF($B852="Female",1/(1+EXP(-SUMPRODUCT(Engine!$C$27074:$C$27105,INDIRECT("Coefficients!$CB$2:$CB$33")))),1/(1+EXP(-SUMPRODUCT(Engine!$C$27074:$C$27105,INDIRECT("Coefficients!$CC$2:$CC$33"))))))</f>
      </c>
      <c r="BD852" s="8">
        <f>IF(OR($B852="",$C852="",$D852="",$E852="",$F852="",$G852="",$H852="",$I852="",$J852="",$K852="",$L852=""),"",IF($B852="Female",1/(1+EXP(-SUMPRODUCT(Engine!$C$27074:$C$27105,INDIRECT("Coefficients!$CD$2:$CD$33")))),1/(1+EXP(-SUMPRODUCT(Engine!$C$27074:$C$27105,INDIRECT("Coefficients!$CE$2:$CE$33"))))))</f>
      </c>
      <c r="BE852" s="8">
        <f>IF(OR($B852="",$C852="",$D852="",$E852="",$F852="",$G852="",$H852="",$I852="",$J852="",$K852="",$L852=""),"",IF($B852="Female",1/(1+EXP(-SUMPRODUCT(Engine!$C$27074:$C$27105,INDIRECT("Coefficients!$CF$2:$CF$33")))),1/(1+EXP(-SUMPRODUCT(Engine!$C$27074:$C$27105,INDIRECT("Coefficients!$CG$2:$CG$33"))))))</f>
      </c>
      <c r="BF852" s="8">
        <f>IF(OR($B852="",$C852="",$D852="",$E852="",$F852="",$G852="",$H852="",$I852="",$J852="",$K852="",$L852=""),"",IF($B852="Female",1/(1+EXP(-SUMPRODUCT(Engine!$C$27074:$C$27105,INDIRECT("Coefficients!$CH$2:$CH$33")))),1/(1+EXP(-SUMPRODUCT(Engine!$C$27074:$C$27105,INDIRECT("Coefficients!$CI$2:$CI$33"))))))</f>
      </c>
      <c r="BG852" s="8">
        <f>IF(OR($B852="",$C852="",$D852="",$E852="",$F852="",$G852="",$H852="",$I852="",$J852="",$K852="",$L852=""),"",IF($B852="Female",1/(1+EXP(-SUMPRODUCT(Engine!$C$27074:$C$27105,INDIRECT("Coefficients!$CJ$2:$CJ$33")))),1/(1+EXP(-SUMPRODUCT(Engine!$C$27074:$C$27105,INDIRECT("Coefficients!$CK$2:$CK$33"))))))</f>
      </c>
      <c r="BH852" s="8">
        <f>IF(OR($B852="",$C852="",$D852="",$E852="",$F852="",$G852="",$H852="",$I852="",$J852="",$K852="",$L852=""),"",IF($B852="Female",1/(1+EXP(-SUMPRODUCT(Engine!$C$27074:$C$27105,INDIRECT("Coefficients!$CL$2:$CL$33")))),1/(1+EXP(-SUMPRODUCT(Engine!$C$27074:$C$27105,INDIRECT("Coefficients!$CM$2:$CM$33"))))))</f>
      </c>
      <c r="BI852" s="8">
        <f>IF(OR($B852="",$C852="",$D852="",$E852="",$F852="",$G852="",$H852="",$I852="",$J852="",$K852="",$L852=""),"",IF($B852="Female",1/(1+EXP(-SUMPRODUCT(Engine!$C$27074:$C$27105,INDIRECT("Coefficients!$CN$2:$CN$33")))),1/(1+EXP(-SUMPRODUCT(Engine!$C$27074:$C$27105,INDIRECT("Coefficients!$CO$2:$CO$33"))))))</f>
      </c>
      <c r="BJ852" s="8">
        <f>IF(OR($B852="",$C852="",$D852="",$E852="",$F852="",$G852="",$H852="",$I852="",$J852="",$K852="",$L852=""),"",IF($B852="Female",1/(1+EXP(-SUMPRODUCT(Engine!$C$27074:$C$27105,INDIRECT("Coefficients!$CP$2:$CP$33")))),1/(1+EXP(-SUMPRODUCT(Engine!$C$27074:$C$27105,INDIRECT("Coefficients!$CQ$2:$CQ$33"))))))</f>
      </c>
      <c r="BK852" s="8">
        <f>IF(OR($B852="",$C852="",$D852="",$E852="",$F852="",$G852="",$H852="",$I852="",$J852="",$K852="",$L852=""),"",IF($B852="Female",1/(1+EXP(-SUMPRODUCT(Engine!$C$27074:$C$27105,INDIRECT("Coefficients!$CR$2:$CR$33")))),1/(1+EXP(-SUMPRODUCT(Engine!$C$27074:$C$27105,INDIRECT("Coefficients!$CS$2:$CS$33"))))))</f>
      </c>
      <c r="BL852" s="8">
        <f>IF(OR($B852="",$C852="",$D852="",$E852="",$F852="",$G852="",$H852="",$I852="",$J852="",$K852="",$L852=""),"",IF($B852="Female",1/(1+EXP(-SUMPRODUCT(Engine!$C$27074:$C$27105,INDIRECT("Coefficients!$CT$2:$CT$33")))),1/(1+EXP(-SUMPRODUCT(Engine!$C$27074:$C$27105,INDIRECT("Coefficients!$CU$2:$CU$33"))))))</f>
      </c>
      <c r="BM852" s="8">
        <f>IF(OR($B852="",$C852="",$D852="",$E852="",$F852="",$G852="",$H852="",$I852="",$J852="",$K852="",$L852=""),"",IF($B852="Female",1/(1+EXP(-SUMPRODUCT(Engine!$C$27074:$C$27105,INDIRECT("Coefficients!$CV$2:$CV$33")))),1/(1+EXP(-SUMPRODUCT(Engine!$C$27074:$C$27105,INDIRECT("Coefficients!$CW$2:$CW$33"))))))</f>
      </c>
    </row>
    <row r="853" spans="1:6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8">
        <f>IF(OR($B853="",$C853="",$D853="",$E853="",$F853="",$G853="",$H853="",$I853="",$J853="",$K853="",$L853=""),"",IF($B853="Female",1/(1+EXP(-SUMPRODUCT(Engine!$C$27106:$C$27137,INDIRECT("Coefficients!$B$2:$B$33")))),1/(1+EXP(-SUMPRODUCT(Engine!$C$27106:$C$27137,INDIRECT("Coefficients!$C$2:$C$33"))))))</f>
      </c>
      <c r="Q853" s="8">
        <f>IF(OR($B853="",$C853="",$D853="",$E853="",$F853="",$G853="",$H853="",$I853="",$J853="",$K853="",$L853=""),"",IF($B853="Female",1/(1+EXP(-SUMPRODUCT(Engine!$C$27106:$C$27137,INDIRECT("Coefficients!$D$2:$D$33")))),1/(1+EXP(-SUMPRODUCT(Engine!$C$27106:$C$27137,INDIRECT("Coefficients!$E$2:$E$33"))))))</f>
      </c>
      <c r="R853" s="8">
        <f>IF(OR($B853="",$C853="",$D853="",$E853="",$F853="",$G853="",$H853="",$I853="",$J853="",$K853="",$L853=""),"",IF($B853="Female",1/(1+EXP(-SUMPRODUCT(Engine!$C$27106:$C$27137,INDIRECT("Coefficients!$F$2:$F$33")))),1/(1+EXP(-SUMPRODUCT(Engine!$C$27106:$C$27137,INDIRECT("Coefficients!$G$2:$G$33"))))))</f>
      </c>
      <c r="S853" s="8">
        <f>IF(OR($B853="",$C853="",$D853="",$E853="",$F853="",$G853="",$H853="",$I853="",$J853="",$K853="",$L853=""),"",IF($B853="Female",1/(1+EXP(-SUMPRODUCT(Engine!$C$27106:$C$27137,INDIRECT("Coefficients!$H$2:$H$33")))),1/(1+EXP(-SUMPRODUCT(Engine!$C$27106:$C$27137,INDIRECT("Coefficients!$I$2:$I$33"))))))</f>
      </c>
      <c r="T853" s="8">
        <f>IF(OR($B853="",$C853="",$D853="",$E853="",$F853="",$G853="",$H853="",$I853="",$J853="",$K853="",$L853=""),"",IF($B853="Female",1/(1+EXP(-SUMPRODUCT(Engine!$C$27106:$C$27137,INDIRECT("Coefficients!$J$2:$J$33")))),1/(1+EXP(-SUMPRODUCT(Engine!$C$27106:$C$27137,INDIRECT("Coefficients!$K$2:$K$33"))))))</f>
      </c>
      <c r="U853" s="8">
        <f>IF(OR($B853="",$C853="",$D853="",$E853="",$F853="",$G853="",$H853="",$I853="",$J853="",$K853="",$L853=""),"",IF($B853="Female",1/(1+EXP(-SUMPRODUCT(Engine!$C$27106:$C$27137,INDIRECT("Coefficients!$L$2:$L$33")))),1/(1+EXP(-SUMPRODUCT(Engine!$C$27106:$C$27137,INDIRECT("Coefficients!$M$2:$M$33"))))))</f>
      </c>
      <c r="V853" s="8">
        <f>IF(OR($B853="",$C853="",$D853="",$E853="",$F853="",$G853="",$H853="",$I853="",$J853="",$K853="",$L853=""),"",IF($B853="Female",1/(1+EXP(-SUMPRODUCT(Engine!$C$27106:$C$27137,INDIRECT("Coefficients!$N$2:$N$33")))),1/(1+EXP(-SUMPRODUCT(Engine!$C$27106:$C$27137,INDIRECT("Coefficients!$O$2:$O$33"))))))</f>
      </c>
      <c r="W853" s="8">
        <f>IF(OR($B853="",$C853="",$D853="",$E853="",$F853="",$G853="",$H853="",$I853="",$J853="",$K853="",$L853=""),"",IF($B853="Female",1/(1+EXP(-SUMPRODUCT(Engine!$C$27106:$C$27137,INDIRECT("Coefficients!$P$2:$P$33")))),1/(1+EXP(-SUMPRODUCT(Engine!$C$27106:$C$27137,INDIRECT("Coefficients!$Q$2:$Q$33"))))))</f>
      </c>
      <c r="X853" s="8">
        <f>IF(OR($B853="",$C853="",$D853="",$E853="",$F853="",$G853="",$H853="",$I853="",$J853="",$K853="",$L853=""),"",IF($B853="Female",1/(1+EXP(-SUMPRODUCT(Engine!$C$27106:$C$27137,INDIRECT("Coefficients!$R$2:$R$33")))),1/(1+EXP(-SUMPRODUCT(Engine!$C$27106:$C$27137,INDIRECT("Coefficients!$S$2:$S$33"))))))</f>
      </c>
      <c r="Y853" s="8">
        <f>IF(OR($B853="",$C853="",$D853="",$E853="",$F853="",$G853="",$H853="",$I853="",$J853="",$K853="",$L853=""),"",IF($B853="Female",1/(1+EXP(-SUMPRODUCT(Engine!$C$27106:$C$27137,INDIRECT("Coefficients!$T$2:$T$33")))),1/(1+EXP(-SUMPRODUCT(Engine!$C$27106:$C$27137,INDIRECT("Coefficients!$U$2:$U$33"))))))</f>
      </c>
      <c r="Z853" s="8">
        <f>IF(OR($B853="",$C853="",$D853="",$E853="",$F853="",$G853="",$H853="",$I853="",$J853="",$K853="",$L853=""),"",IF($B853="Female",1/(1+EXP(-SUMPRODUCT(Engine!$C$27106:$C$27137,INDIRECT("Coefficients!$V$2:$V$33")))),1/(1+EXP(-SUMPRODUCT(Engine!$C$27106:$C$27137,INDIRECT("Coefficients!$W$2:$W$33"))))))</f>
      </c>
      <c r="AA853" s="8">
        <f>IF(OR($B853="",$C853="",$D853="",$E853="",$F853="",$G853="",$H853="",$I853="",$J853="",$K853="",$L853=""),"",IF($B853="Female",1/(1+EXP(-SUMPRODUCT(Engine!$C$27106:$C$27137,INDIRECT("Coefficients!$X$2:$X$33")))),1/(1+EXP(-SUMPRODUCT(Engine!$C$27106:$C$27137,INDIRECT("Coefficients!$Y$2:$Y$33"))))))</f>
      </c>
      <c r="AB853" s="8">
        <f>IF(OR($B853="",$C853="",$D853="",$E853="",$F853="",$G853="",$H853="",$I853="",$J853="",$K853="",$L853=""),"",IF($B853="Female",1/(1+EXP(-SUMPRODUCT(Engine!$C$27106:$C$27137,INDIRECT("Coefficients!$Z$2:$Z$33")))),1/(1+EXP(-SUMPRODUCT(Engine!$C$27106:$C$27137,INDIRECT("Coefficients!$AA$2:$AA$33"))))))</f>
      </c>
      <c r="AC853" s="8">
        <f>IF(OR($B853="",$C853="",$D853="",$E853="",$F853="",$G853="",$H853="",$I853="",$J853="",$K853="",$L853=""),"",IF($B853="Female",1/(1+EXP(-SUMPRODUCT(Engine!$C$27106:$C$27137,INDIRECT("Coefficients!$AB$2:$AB$33")))),1/(1+EXP(-SUMPRODUCT(Engine!$C$27106:$C$27137,INDIRECT("Coefficients!$AC$2:$AC$33"))))))</f>
      </c>
      <c r="AD853" s="8">
        <f>IF(OR($B853="",$C853="",$D853="",$E853="",$F853="",$G853="",$H853="",$I853="",$J853="",$K853="",$L853=""),"",IF($B853="Female",1/(1+EXP(-SUMPRODUCT(Engine!$C$27106:$C$27137,INDIRECT("Coefficients!$AD$2:$AD$33")))),1/(1+EXP(-SUMPRODUCT(Engine!$C$27106:$C$27137,INDIRECT("Coefficients!$AE$2:$AE$33"))))))</f>
      </c>
      <c r="AE853" s="8">
        <f>IF(OR($B853="",$C853="",$D853="",$E853="",$F853="",$G853="",$H853="",$I853="",$J853="",$K853="",$L853=""),"",IF($B853="Female",1/(1+EXP(-SUMPRODUCT(Engine!$C$27106:$C$27137,INDIRECT("Coefficients!$AF$2:$AF$33")))),1/(1+EXP(-SUMPRODUCT(Engine!$C$27106:$C$27137,INDIRECT("Coefficients!$AG$2:$AG$33"))))))</f>
      </c>
      <c r="AF853" s="8">
        <f>IF(OR($B853="",$C853="",$D853="",$E853="",$F853="",$G853="",$H853="",$I853="",$J853="",$K853="",$L853=""),"",IF($B853="Female",1/(1+EXP(-SUMPRODUCT(Engine!$C$27106:$C$27137,INDIRECT("Coefficients!$AH$2:$AH$33")))),1/(1+EXP(-SUMPRODUCT(Engine!$C$27106:$C$27137,INDIRECT("Coefficients!$AI$2:$AI$33"))))))</f>
      </c>
      <c r="AG853" s="8">
        <f>IF(OR($B853="",$C853="",$D853="",$E853="",$F853="",$G853="",$H853="",$I853="",$J853="",$K853="",$L853=""),"",IF($B853="Female",1/(1+EXP(-SUMPRODUCT(Engine!$C$27106:$C$27137,INDIRECT("Coefficients!$AJ$2:$AJ$33")))),1/(1+EXP(-SUMPRODUCT(Engine!$C$27106:$C$27137,INDIRECT("Coefficients!$AK$2:$AK$33"))))))</f>
      </c>
      <c r="AH853" s="8">
        <f>IF(OR($B853="",$C853="",$D853="",$E853="",$F853="",$G853="",$H853="",$I853="",$J853="",$K853="",$L853=""),"",IF($B853="Female",1/(1+EXP(-SUMPRODUCT(Engine!$C$27106:$C$27137,INDIRECT("Coefficients!$AL$2:$AL$33")))),1/(1+EXP(-SUMPRODUCT(Engine!$C$27106:$C$27137,INDIRECT("Coefficients!$AM$2:$AM$33"))))))</f>
      </c>
      <c r="AI853" s="8">
        <f>IF(OR($B853="",$C853="",$D853="",$E853="",$F853="",$G853="",$H853="",$I853="",$J853="",$K853="",$L853=""),"",IF($B853="Female",1/(1+EXP(-SUMPRODUCT(Engine!$C$27106:$C$27137,INDIRECT("Coefficients!$AN$2:$AN$33")))),1/(1+EXP(-SUMPRODUCT(Engine!$C$27106:$C$27137,INDIRECT("Coefficients!$AO$2:$AO$33"))))))</f>
      </c>
      <c r="AJ853" s="8">
        <f>IF(OR($B853="",$C853="",$D853="",$E853="",$F853="",$G853="",$H853="",$I853="",$J853="",$K853="",$L853=""),"",IF($B853="Female",1/(1+EXP(-SUMPRODUCT(Engine!$C$27106:$C$27137,INDIRECT("Coefficients!$AP$2:$AP$33")))),1/(1+EXP(-SUMPRODUCT(Engine!$C$27106:$C$27137,INDIRECT("Coefficients!$AQ$2:$AQ$33"))))))</f>
      </c>
      <c r="AK853" s="8">
        <f>IF(OR($B853="",$C853="",$D853="",$E853="",$F853="",$G853="",$H853="",$I853="",$J853="",$K853="",$L853=""),"",IF($B853="Female",1/(1+EXP(-SUMPRODUCT(Engine!$C$27106:$C$27137,INDIRECT("Coefficients!$AR$2:$AR$33")))),1/(1+EXP(-SUMPRODUCT(Engine!$C$27106:$C$27137,INDIRECT("Coefficients!$AS$2:$AS$33"))))))</f>
      </c>
      <c r="AL853" s="8">
        <f>IF(OR($B853="",$C853="",$D853="",$E853="",$F853="",$G853="",$H853="",$I853="",$J853="",$K853="",$L853=""),"",IF($B853="Female",1/(1+EXP(-SUMPRODUCT(Engine!$C$27106:$C$27137,INDIRECT("Coefficients!$AT$2:$AT$33")))),1/(1+EXP(-SUMPRODUCT(Engine!$C$27106:$C$27137,INDIRECT("Coefficients!$AU$2:$AU$33"))))))</f>
      </c>
      <c r="AM853" s="8">
        <f>IF(OR($B853="",$C853="",$D853="",$E853="",$F853="",$G853="",$H853="",$I853="",$J853="",$K853="",$L853=""),"",IF($B853="Female",1/(1+EXP(-SUMPRODUCT(Engine!$C$27106:$C$27137,INDIRECT("Coefficients!$AV$2:$AV$33")))),1/(1+EXP(-SUMPRODUCT(Engine!$C$27106:$C$27137,INDIRECT("Coefficients!$AW$2:$AW$33"))))))</f>
      </c>
      <c r="AN853" s="8">
        <f>IF(OR($B853="",$C853="",$D853="",$E853="",$F853="",$G853="",$H853="",$I853="",$J853="",$K853="",$L853=""),"",IF($B853="Female",1/(1+EXP(-SUMPRODUCT(Engine!$C$27106:$C$27137,INDIRECT("Coefficients!$AX$2:$AX$33")))),1/(1+EXP(-SUMPRODUCT(Engine!$C$27106:$C$27137,INDIRECT("Coefficients!$AY$2:$AY$33"))))))</f>
      </c>
      <c r="AO853" s="8">
        <f>IF(OR($B853="",$C853="",$D853="",$E853="",$F853="",$G853="",$H853="",$I853="",$J853="",$K853="",$L853=""),"",IF($B853="Female",1/(1+EXP(-SUMPRODUCT(Engine!$C$27106:$C$27137,INDIRECT("Coefficients!$AZ$2:$AZ$33")))),1/(1+EXP(-SUMPRODUCT(Engine!$C$27106:$C$27137,INDIRECT("Coefficients!$BA$2:$BA$33"))))))</f>
      </c>
      <c r="AP853" s="8">
        <f>IF(OR($B853="",$C853="",$D853="",$E853="",$F853="",$G853="",$H853="",$I853="",$J853="",$K853="",$L853=""),"",IF($B853="Female",1/(1+EXP(-SUMPRODUCT(Engine!$C$27106:$C$27137,INDIRECT("Coefficients!$BB$2:$BB$33")))),1/(1+EXP(-SUMPRODUCT(Engine!$C$27106:$C$27137,INDIRECT("Coefficients!$BC$2:$BC$33"))))))</f>
      </c>
      <c r="AQ853" s="8">
        <f>IF(OR($B853="",$C853="",$D853="",$E853="",$F853="",$G853="",$H853="",$I853="",$J853="",$K853="",$L853=""),"",IF($B853="Female",1/(1+EXP(-SUMPRODUCT(Engine!$C$27106:$C$27137,INDIRECT("Coefficients!$BD$2:$BD$33")))),1/(1+EXP(-SUMPRODUCT(Engine!$C$27106:$C$27137,INDIRECT("Coefficients!$BE$2:$BE$33"))))))</f>
      </c>
      <c r="AR853" s="8">
        <f>IF(OR($B853="",$C853="",$D853="",$E853="",$F853="",$G853="",$H853="",$I853="",$J853="",$K853="",$L853=""),"",IF($B853="Female",1/(1+EXP(-SUMPRODUCT(Engine!$C$27106:$C$27137,INDIRECT("Coefficients!$BF$2:$BF$33")))),1/(1+EXP(-SUMPRODUCT(Engine!$C$27106:$C$27137,INDIRECT("Coefficients!$BG$2:$BG$33"))))))</f>
      </c>
      <c r="AS853" s="8">
        <f>IF(OR($B853="",$C853="",$D853="",$E853="",$F853="",$G853="",$H853="",$I853="",$J853="",$K853="",$L853=""),"",IF($B853="Female",1/(1+EXP(-SUMPRODUCT(Engine!$C$27106:$C$27137,INDIRECT("Coefficients!$BH$2:$BH$33")))),1/(1+EXP(-SUMPRODUCT(Engine!$C$27106:$C$27137,INDIRECT("Coefficients!$BI$2:$BI$33"))))))</f>
      </c>
      <c r="AT853" s="8">
        <f>IF(OR($B853="",$C853="",$D853="",$E853="",$F853="",$G853="",$H853="",$I853="",$J853="",$K853="",$L853=""),"",IF($B853="Female",1/(1+EXP(-SUMPRODUCT(Engine!$C$27106:$C$27137,INDIRECT("Coefficients!$BJ$2:$BJ$33")))),1/(1+EXP(-SUMPRODUCT(Engine!$C$27106:$C$27137,INDIRECT("Coefficients!$BK$2:$BK$33"))))))</f>
      </c>
      <c r="AU853" s="8">
        <f>IF(OR($B853="",$C853="",$D853="",$E853="",$F853="",$G853="",$H853="",$I853="",$J853="",$K853="",$L853=""),"",IF($B853="Female",1/(1+EXP(-SUMPRODUCT(Engine!$C$27106:$C$27137,INDIRECT("Coefficients!$BL$2:$BL$33")))),1/(1+EXP(-SUMPRODUCT(Engine!$C$27106:$C$27137,INDIRECT("Coefficients!$BM$2:$BM$33"))))))</f>
      </c>
      <c r="AV853" s="8">
        <f>IF(OR($B853="",$C853="",$D853="",$E853="",$F853="",$G853="",$H853="",$I853="",$J853="",$K853="",$L853=""),"",IF($B853="Female",1/(1+EXP(-SUMPRODUCT(Engine!$C$27106:$C$27137,INDIRECT("Coefficients!$BN$2:$BN$33")))),1/(1+EXP(-SUMPRODUCT(Engine!$C$27106:$C$27137,INDIRECT("Coefficients!$BO$2:$BO$33"))))))</f>
      </c>
      <c r="AW853" s="8">
        <f>IF(OR($B853="",$C853="",$D853="",$E853="",$F853="",$G853="",$H853="",$I853="",$J853="",$K853="",$L853=""),"",IF($B853="Female",1/(1+EXP(-SUMPRODUCT(Engine!$C$27106:$C$27137,INDIRECT("Coefficients!$BP$2:$BP$33")))),1/(1+EXP(-SUMPRODUCT(Engine!$C$27106:$C$27137,INDIRECT("Coefficients!$BQ$2:$BQ$33"))))))</f>
      </c>
      <c r="AX853" s="8">
        <f>IF(OR($B853="",$C853="",$D853="",$E853="",$F853="",$G853="",$H853="",$I853="",$J853="",$K853="",$L853=""),"",IF($B853="Female",1/(1+EXP(-SUMPRODUCT(Engine!$C$27106:$C$27137,INDIRECT("Coefficients!$BR$2:$BR$33")))),1/(1+EXP(-SUMPRODUCT(Engine!$C$27106:$C$27137,INDIRECT("Coefficients!$BS$2:$BS$33"))))))</f>
      </c>
      <c r="AY853" s="8">
        <f>IF(OR($B853="",$C853="",$D853="",$E853="",$F853="",$G853="",$H853="",$I853="",$J853="",$K853="",$L853=""),"",IF($B853="Female",1/(1+EXP(-SUMPRODUCT(Engine!$C$27106:$C$27137,INDIRECT("Coefficients!$BT$2:$BT$33")))),1/(1+EXP(-SUMPRODUCT(Engine!$C$27106:$C$27137,INDIRECT("Coefficients!$BU$2:$BU$33"))))))</f>
      </c>
      <c r="AZ853" s="8">
        <f>IF(OR($B853="",$C853="",$D853="",$E853="",$F853="",$G853="",$H853="",$I853="",$J853="",$K853="",$L853=""),"",IF($B853="Female",1/(1+EXP(-SUMPRODUCT(Engine!$C$27106:$C$27137,INDIRECT("Coefficients!$BV$2:$BV$33")))),1/(1+EXP(-SUMPRODUCT(Engine!$C$27106:$C$27137,INDIRECT("Coefficients!$BW$2:$BW$33"))))))</f>
      </c>
      <c r="BA853" s="8">
        <f>IF(OR($B853="",$C853="",$D853="",$E853="",$F853="",$G853="",$H853="",$I853="",$J853="",$K853="",$L853=""),"",IF($B853="Female",1/(1+EXP(-SUMPRODUCT(Engine!$C$27106:$C$27137,INDIRECT("Coefficients!$BX$2:$BX$33")))),1/(1+EXP(-SUMPRODUCT(Engine!$C$27106:$C$27137,INDIRECT("Coefficients!$BY$2:$BY$33"))))))</f>
      </c>
      <c r="BB853" s="8">
        <f>IF(OR($B853="",$C853="",$D853="",$E853="",$F853="",$G853="",$H853="",$I853="",$J853="",$K853="",$L853=""),"",IF($B853="Female",1/(1+EXP(-SUMPRODUCT(Engine!$C$27106:$C$27137,INDIRECT("Coefficients!$BZ$2:$BZ$33")))),1/(1+EXP(-SUMPRODUCT(Engine!$C$27106:$C$27137,INDIRECT("Coefficients!$CA$2:$CA$33"))))))</f>
      </c>
      <c r="BC853" s="8">
        <f>IF(OR($B853="",$C853="",$D853="",$E853="",$F853="",$G853="",$H853="",$I853="",$J853="",$K853="",$L853=""),"",IF($B853="Female",1/(1+EXP(-SUMPRODUCT(Engine!$C$27106:$C$27137,INDIRECT("Coefficients!$CB$2:$CB$33")))),1/(1+EXP(-SUMPRODUCT(Engine!$C$27106:$C$27137,INDIRECT("Coefficients!$CC$2:$CC$33"))))))</f>
      </c>
      <c r="BD853" s="8">
        <f>IF(OR($B853="",$C853="",$D853="",$E853="",$F853="",$G853="",$H853="",$I853="",$J853="",$K853="",$L853=""),"",IF($B853="Female",1/(1+EXP(-SUMPRODUCT(Engine!$C$27106:$C$27137,INDIRECT("Coefficients!$CD$2:$CD$33")))),1/(1+EXP(-SUMPRODUCT(Engine!$C$27106:$C$27137,INDIRECT("Coefficients!$CE$2:$CE$33"))))))</f>
      </c>
      <c r="BE853" s="8">
        <f>IF(OR($B853="",$C853="",$D853="",$E853="",$F853="",$G853="",$H853="",$I853="",$J853="",$K853="",$L853=""),"",IF($B853="Female",1/(1+EXP(-SUMPRODUCT(Engine!$C$27106:$C$27137,INDIRECT("Coefficients!$CF$2:$CF$33")))),1/(1+EXP(-SUMPRODUCT(Engine!$C$27106:$C$27137,INDIRECT("Coefficients!$CG$2:$CG$33"))))))</f>
      </c>
      <c r="BF853" s="8">
        <f>IF(OR($B853="",$C853="",$D853="",$E853="",$F853="",$G853="",$H853="",$I853="",$J853="",$K853="",$L853=""),"",IF($B853="Female",1/(1+EXP(-SUMPRODUCT(Engine!$C$27106:$C$27137,INDIRECT("Coefficients!$CH$2:$CH$33")))),1/(1+EXP(-SUMPRODUCT(Engine!$C$27106:$C$27137,INDIRECT("Coefficients!$CI$2:$CI$33"))))))</f>
      </c>
      <c r="BG853" s="8">
        <f>IF(OR($B853="",$C853="",$D853="",$E853="",$F853="",$G853="",$H853="",$I853="",$J853="",$K853="",$L853=""),"",IF($B853="Female",1/(1+EXP(-SUMPRODUCT(Engine!$C$27106:$C$27137,INDIRECT("Coefficients!$CJ$2:$CJ$33")))),1/(1+EXP(-SUMPRODUCT(Engine!$C$27106:$C$27137,INDIRECT("Coefficients!$CK$2:$CK$33"))))))</f>
      </c>
      <c r="BH853" s="8">
        <f>IF(OR($B853="",$C853="",$D853="",$E853="",$F853="",$G853="",$H853="",$I853="",$J853="",$K853="",$L853=""),"",IF($B853="Female",1/(1+EXP(-SUMPRODUCT(Engine!$C$27106:$C$27137,INDIRECT("Coefficients!$CL$2:$CL$33")))),1/(1+EXP(-SUMPRODUCT(Engine!$C$27106:$C$27137,INDIRECT("Coefficients!$CM$2:$CM$33"))))))</f>
      </c>
      <c r="BI853" s="8">
        <f>IF(OR($B853="",$C853="",$D853="",$E853="",$F853="",$G853="",$H853="",$I853="",$J853="",$K853="",$L853=""),"",IF($B853="Female",1/(1+EXP(-SUMPRODUCT(Engine!$C$27106:$C$27137,INDIRECT("Coefficients!$CN$2:$CN$33")))),1/(1+EXP(-SUMPRODUCT(Engine!$C$27106:$C$27137,INDIRECT("Coefficients!$CO$2:$CO$33"))))))</f>
      </c>
      <c r="BJ853" s="8">
        <f>IF(OR($B853="",$C853="",$D853="",$E853="",$F853="",$G853="",$H853="",$I853="",$J853="",$K853="",$L853=""),"",IF($B853="Female",1/(1+EXP(-SUMPRODUCT(Engine!$C$27106:$C$27137,INDIRECT("Coefficients!$CP$2:$CP$33")))),1/(1+EXP(-SUMPRODUCT(Engine!$C$27106:$C$27137,INDIRECT("Coefficients!$CQ$2:$CQ$33"))))))</f>
      </c>
      <c r="BK853" s="8">
        <f>IF(OR($B853="",$C853="",$D853="",$E853="",$F853="",$G853="",$H853="",$I853="",$J853="",$K853="",$L853=""),"",IF($B853="Female",1/(1+EXP(-SUMPRODUCT(Engine!$C$27106:$C$27137,INDIRECT("Coefficients!$CR$2:$CR$33")))),1/(1+EXP(-SUMPRODUCT(Engine!$C$27106:$C$27137,INDIRECT("Coefficients!$CS$2:$CS$33"))))))</f>
      </c>
      <c r="BL853" s="8">
        <f>IF(OR($B853="",$C853="",$D853="",$E853="",$F853="",$G853="",$H853="",$I853="",$J853="",$K853="",$L853=""),"",IF($B853="Female",1/(1+EXP(-SUMPRODUCT(Engine!$C$27106:$C$27137,INDIRECT("Coefficients!$CT$2:$CT$33")))),1/(1+EXP(-SUMPRODUCT(Engine!$C$27106:$C$27137,INDIRECT("Coefficients!$CU$2:$CU$33"))))))</f>
      </c>
      <c r="BM853" s="8">
        <f>IF(OR($B853="",$C853="",$D853="",$E853="",$F853="",$G853="",$H853="",$I853="",$J853="",$K853="",$L853=""),"",IF($B853="Female",1/(1+EXP(-SUMPRODUCT(Engine!$C$27106:$C$27137,INDIRECT("Coefficients!$CV$2:$CV$33")))),1/(1+EXP(-SUMPRODUCT(Engine!$C$27106:$C$27137,INDIRECT("Coefficients!$CW$2:$CW$33"))))))</f>
      </c>
    </row>
    <row r="854" spans="1:6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8">
        <f>IF(OR($B854="",$C854="",$D854="",$E854="",$F854="",$G854="",$H854="",$I854="",$J854="",$K854="",$L854=""),"",IF($B854="Female",1/(1+EXP(-SUMPRODUCT(Engine!$C$27138:$C$27169,INDIRECT("Coefficients!$B$2:$B$33")))),1/(1+EXP(-SUMPRODUCT(Engine!$C$27138:$C$27169,INDIRECT("Coefficients!$C$2:$C$33"))))))</f>
      </c>
      <c r="Q854" s="8">
        <f>IF(OR($B854="",$C854="",$D854="",$E854="",$F854="",$G854="",$H854="",$I854="",$J854="",$K854="",$L854=""),"",IF($B854="Female",1/(1+EXP(-SUMPRODUCT(Engine!$C$27138:$C$27169,INDIRECT("Coefficients!$D$2:$D$33")))),1/(1+EXP(-SUMPRODUCT(Engine!$C$27138:$C$27169,INDIRECT("Coefficients!$E$2:$E$33"))))))</f>
      </c>
      <c r="R854" s="8">
        <f>IF(OR($B854="",$C854="",$D854="",$E854="",$F854="",$G854="",$H854="",$I854="",$J854="",$K854="",$L854=""),"",IF($B854="Female",1/(1+EXP(-SUMPRODUCT(Engine!$C$27138:$C$27169,INDIRECT("Coefficients!$F$2:$F$33")))),1/(1+EXP(-SUMPRODUCT(Engine!$C$27138:$C$27169,INDIRECT("Coefficients!$G$2:$G$33"))))))</f>
      </c>
      <c r="S854" s="8">
        <f>IF(OR($B854="",$C854="",$D854="",$E854="",$F854="",$G854="",$H854="",$I854="",$J854="",$K854="",$L854=""),"",IF($B854="Female",1/(1+EXP(-SUMPRODUCT(Engine!$C$27138:$C$27169,INDIRECT("Coefficients!$H$2:$H$33")))),1/(1+EXP(-SUMPRODUCT(Engine!$C$27138:$C$27169,INDIRECT("Coefficients!$I$2:$I$33"))))))</f>
      </c>
      <c r="T854" s="8">
        <f>IF(OR($B854="",$C854="",$D854="",$E854="",$F854="",$G854="",$H854="",$I854="",$J854="",$K854="",$L854=""),"",IF($B854="Female",1/(1+EXP(-SUMPRODUCT(Engine!$C$27138:$C$27169,INDIRECT("Coefficients!$J$2:$J$33")))),1/(1+EXP(-SUMPRODUCT(Engine!$C$27138:$C$27169,INDIRECT("Coefficients!$K$2:$K$33"))))))</f>
      </c>
      <c r="U854" s="8">
        <f>IF(OR($B854="",$C854="",$D854="",$E854="",$F854="",$G854="",$H854="",$I854="",$J854="",$K854="",$L854=""),"",IF($B854="Female",1/(1+EXP(-SUMPRODUCT(Engine!$C$27138:$C$27169,INDIRECT("Coefficients!$L$2:$L$33")))),1/(1+EXP(-SUMPRODUCT(Engine!$C$27138:$C$27169,INDIRECT("Coefficients!$M$2:$M$33"))))))</f>
      </c>
      <c r="V854" s="8">
        <f>IF(OR($B854="",$C854="",$D854="",$E854="",$F854="",$G854="",$H854="",$I854="",$J854="",$K854="",$L854=""),"",IF($B854="Female",1/(1+EXP(-SUMPRODUCT(Engine!$C$27138:$C$27169,INDIRECT("Coefficients!$N$2:$N$33")))),1/(1+EXP(-SUMPRODUCT(Engine!$C$27138:$C$27169,INDIRECT("Coefficients!$O$2:$O$33"))))))</f>
      </c>
      <c r="W854" s="8">
        <f>IF(OR($B854="",$C854="",$D854="",$E854="",$F854="",$G854="",$H854="",$I854="",$J854="",$K854="",$L854=""),"",IF($B854="Female",1/(1+EXP(-SUMPRODUCT(Engine!$C$27138:$C$27169,INDIRECT("Coefficients!$P$2:$P$33")))),1/(1+EXP(-SUMPRODUCT(Engine!$C$27138:$C$27169,INDIRECT("Coefficients!$Q$2:$Q$33"))))))</f>
      </c>
      <c r="X854" s="8">
        <f>IF(OR($B854="",$C854="",$D854="",$E854="",$F854="",$G854="",$H854="",$I854="",$J854="",$K854="",$L854=""),"",IF($B854="Female",1/(1+EXP(-SUMPRODUCT(Engine!$C$27138:$C$27169,INDIRECT("Coefficients!$R$2:$R$33")))),1/(1+EXP(-SUMPRODUCT(Engine!$C$27138:$C$27169,INDIRECT("Coefficients!$S$2:$S$33"))))))</f>
      </c>
      <c r="Y854" s="8">
        <f>IF(OR($B854="",$C854="",$D854="",$E854="",$F854="",$G854="",$H854="",$I854="",$J854="",$K854="",$L854=""),"",IF($B854="Female",1/(1+EXP(-SUMPRODUCT(Engine!$C$27138:$C$27169,INDIRECT("Coefficients!$T$2:$T$33")))),1/(1+EXP(-SUMPRODUCT(Engine!$C$27138:$C$27169,INDIRECT("Coefficients!$U$2:$U$33"))))))</f>
      </c>
      <c r="Z854" s="8">
        <f>IF(OR($B854="",$C854="",$D854="",$E854="",$F854="",$G854="",$H854="",$I854="",$J854="",$K854="",$L854=""),"",IF($B854="Female",1/(1+EXP(-SUMPRODUCT(Engine!$C$27138:$C$27169,INDIRECT("Coefficients!$V$2:$V$33")))),1/(1+EXP(-SUMPRODUCT(Engine!$C$27138:$C$27169,INDIRECT("Coefficients!$W$2:$W$33"))))))</f>
      </c>
      <c r="AA854" s="8">
        <f>IF(OR($B854="",$C854="",$D854="",$E854="",$F854="",$G854="",$H854="",$I854="",$J854="",$K854="",$L854=""),"",IF($B854="Female",1/(1+EXP(-SUMPRODUCT(Engine!$C$27138:$C$27169,INDIRECT("Coefficients!$X$2:$X$33")))),1/(1+EXP(-SUMPRODUCT(Engine!$C$27138:$C$27169,INDIRECT("Coefficients!$Y$2:$Y$33"))))))</f>
      </c>
      <c r="AB854" s="8">
        <f>IF(OR($B854="",$C854="",$D854="",$E854="",$F854="",$G854="",$H854="",$I854="",$J854="",$K854="",$L854=""),"",IF($B854="Female",1/(1+EXP(-SUMPRODUCT(Engine!$C$27138:$C$27169,INDIRECT("Coefficients!$Z$2:$Z$33")))),1/(1+EXP(-SUMPRODUCT(Engine!$C$27138:$C$27169,INDIRECT("Coefficients!$AA$2:$AA$33"))))))</f>
      </c>
      <c r="AC854" s="8">
        <f>IF(OR($B854="",$C854="",$D854="",$E854="",$F854="",$G854="",$H854="",$I854="",$J854="",$K854="",$L854=""),"",IF($B854="Female",1/(1+EXP(-SUMPRODUCT(Engine!$C$27138:$C$27169,INDIRECT("Coefficients!$AB$2:$AB$33")))),1/(1+EXP(-SUMPRODUCT(Engine!$C$27138:$C$27169,INDIRECT("Coefficients!$AC$2:$AC$33"))))))</f>
      </c>
      <c r="AD854" s="8">
        <f>IF(OR($B854="",$C854="",$D854="",$E854="",$F854="",$G854="",$H854="",$I854="",$J854="",$K854="",$L854=""),"",IF($B854="Female",1/(1+EXP(-SUMPRODUCT(Engine!$C$27138:$C$27169,INDIRECT("Coefficients!$AD$2:$AD$33")))),1/(1+EXP(-SUMPRODUCT(Engine!$C$27138:$C$27169,INDIRECT("Coefficients!$AE$2:$AE$33"))))))</f>
      </c>
      <c r="AE854" s="8">
        <f>IF(OR($B854="",$C854="",$D854="",$E854="",$F854="",$G854="",$H854="",$I854="",$J854="",$K854="",$L854=""),"",IF($B854="Female",1/(1+EXP(-SUMPRODUCT(Engine!$C$27138:$C$27169,INDIRECT("Coefficients!$AF$2:$AF$33")))),1/(1+EXP(-SUMPRODUCT(Engine!$C$27138:$C$27169,INDIRECT("Coefficients!$AG$2:$AG$33"))))))</f>
      </c>
      <c r="AF854" s="8">
        <f>IF(OR($B854="",$C854="",$D854="",$E854="",$F854="",$G854="",$H854="",$I854="",$J854="",$K854="",$L854=""),"",IF($B854="Female",1/(1+EXP(-SUMPRODUCT(Engine!$C$27138:$C$27169,INDIRECT("Coefficients!$AH$2:$AH$33")))),1/(1+EXP(-SUMPRODUCT(Engine!$C$27138:$C$27169,INDIRECT("Coefficients!$AI$2:$AI$33"))))))</f>
      </c>
      <c r="AG854" s="8">
        <f>IF(OR($B854="",$C854="",$D854="",$E854="",$F854="",$G854="",$H854="",$I854="",$J854="",$K854="",$L854=""),"",IF($B854="Female",1/(1+EXP(-SUMPRODUCT(Engine!$C$27138:$C$27169,INDIRECT("Coefficients!$AJ$2:$AJ$33")))),1/(1+EXP(-SUMPRODUCT(Engine!$C$27138:$C$27169,INDIRECT("Coefficients!$AK$2:$AK$33"))))))</f>
      </c>
      <c r="AH854" s="8">
        <f>IF(OR($B854="",$C854="",$D854="",$E854="",$F854="",$G854="",$H854="",$I854="",$J854="",$K854="",$L854=""),"",IF($B854="Female",1/(1+EXP(-SUMPRODUCT(Engine!$C$27138:$C$27169,INDIRECT("Coefficients!$AL$2:$AL$33")))),1/(1+EXP(-SUMPRODUCT(Engine!$C$27138:$C$27169,INDIRECT("Coefficients!$AM$2:$AM$33"))))))</f>
      </c>
      <c r="AI854" s="8">
        <f>IF(OR($B854="",$C854="",$D854="",$E854="",$F854="",$G854="",$H854="",$I854="",$J854="",$K854="",$L854=""),"",IF($B854="Female",1/(1+EXP(-SUMPRODUCT(Engine!$C$27138:$C$27169,INDIRECT("Coefficients!$AN$2:$AN$33")))),1/(1+EXP(-SUMPRODUCT(Engine!$C$27138:$C$27169,INDIRECT("Coefficients!$AO$2:$AO$33"))))))</f>
      </c>
      <c r="AJ854" s="8">
        <f>IF(OR($B854="",$C854="",$D854="",$E854="",$F854="",$G854="",$H854="",$I854="",$J854="",$K854="",$L854=""),"",IF($B854="Female",1/(1+EXP(-SUMPRODUCT(Engine!$C$27138:$C$27169,INDIRECT("Coefficients!$AP$2:$AP$33")))),1/(1+EXP(-SUMPRODUCT(Engine!$C$27138:$C$27169,INDIRECT("Coefficients!$AQ$2:$AQ$33"))))))</f>
      </c>
      <c r="AK854" s="8">
        <f>IF(OR($B854="",$C854="",$D854="",$E854="",$F854="",$G854="",$H854="",$I854="",$J854="",$K854="",$L854=""),"",IF($B854="Female",1/(1+EXP(-SUMPRODUCT(Engine!$C$27138:$C$27169,INDIRECT("Coefficients!$AR$2:$AR$33")))),1/(1+EXP(-SUMPRODUCT(Engine!$C$27138:$C$27169,INDIRECT("Coefficients!$AS$2:$AS$33"))))))</f>
      </c>
      <c r="AL854" s="8">
        <f>IF(OR($B854="",$C854="",$D854="",$E854="",$F854="",$G854="",$H854="",$I854="",$J854="",$K854="",$L854=""),"",IF($B854="Female",1/(1+EXP(-SUMPRODUCT(Engine!$C$27138:$C$27169,INDIRECT("Coefficients!$AT$2:$AT$33")))),1/(1+EXP(-SUMPRODUCT(Engine!$C$27138:$C$27169,INDIRECT("Coefficients!$AU$2:$AU$33"))))))</f>
      </c>
      <c r="AM854" s="8">
        <f>IF(OR($B854="",$C854="",$D854="",$E854="",$F854="",$G854="",$H854="",$I854="",$J854="",$K854="",$L854=""),"",IF($B854="Female",1/(1+EXP(-SUMPRODUCT(Engine!$C$27138:$C$27169,INDIRECT("Coefficients!$AV$2:$AV$33")))),1/(1+EXP(-SUMPRODUCT(Engine!$C$27138:$C$27169,INDIRECT("Coefficients!$AW$2:$AW$33"))))))</f>
      </c>
      <c r="AN854" s="8">
        <f>IF(OR($B854="",$C854="",$D854="",$E854="",$F854="",$G854="",$H854="",$I854="",$J854="",$K854="",$L854=""),"",IF($B854="Female",1/(1+EXP(-SUMPRODUCT(Engine!$C$27138:$C$27169,INDIRECT("Coefficients!$AX$2:$AX$33")))),1/(1+EXP(-SUMPRODUCT(Engine!$C$27138:$C$27169,INDIRECT("Coefficients!$AY$2:$AY$33"))))))</f>
      </c>
      <c r="AO854" s="8">
        <f>IF(OR($B854="",$C854="",$D854="",$E854="",$F854="",$G854="",$H854="",$I854="",$J854="",$K854="",$L854=""),"",IF($B854="Female",1/(1+EXP(-SUMPRODUCT(Engine!$C$27138:$C$27169,INDIRECT("Coefficients!$AZ$2:$AZ$33")))),1/(1+EXP(-SUMPRODUCT(Engine!$C$27138:$C$27169,INDIRECT("Coefficients!$BA$2:$BA$33"))))))</f>
      </c>
      <c r="AP854" s="8">
        <f>IF(OR($B854="",$C854="",$D854="",$E854="",$F854="",$G854="",$H854="",$I854="",$J854="",$K854="",$L854=""),"",IF($B854="Female",1/(1+EXP(-SUMPRODUCT(Engine!$C$27138:$C$27169,INDIRECT("Coefficients!$BB$2:$BB$33")))),1/(1+EXP(-SUMPRODUCT(Engine!$C$27138:$C$27169,INDIRECT("Coefficients!$BC$2:$BC$33"))))))</f>
      </c>
      <c r="AQ854" s="8">
        <f>IF(OR($B854="",$C854="",$D854="",$E854="",$F854="",$G854="",$H854="",$I854="",$J854="",$K854="",$L854=""),"",IF($B854="Female",1/(1+EXP(-SUMPRODUCT(Engine!$C$27138:$C$27169,INDIRECT("Coefficients!$BD$2:$BD$33")))),1/(1+EXP(-SUMPRODUCT(Engine!$C$27138:$C$27169,INDIRECT("Coefficients!$BE$2:$BE$33"))))))</f>
      </c>
      <c r="AR854" s="8">
        <f>IF(OR($B854="",$C854="",$D854="",$E854="",$F854="",$G854="",$H854="",$I854="",$J854="",$K854="",$L854=""),"",IF($B854="Female",1/(1+EXP(-SUMPRODUCT(Engine!$C$27138:$C$27169,INDIRECT("Coefficients!$BF$2:$BF$33")))),1/(1+EXP(-SUMPRODUCT(Engine!$C$27138:$C$27169,INDIRECT("Coefficients!$BG$2:$BG$33"))))))</f>
      </c>
      <c r="AS854" s="8">
        <f>IF(OR($B854="",$C854="",$D854="",$E854="",$F854="",$G854="",$H854="",$I854="",$J854="",$K854="",$L854=""),"",IF($B854="Female",1/(1+EXP(-SUMPRODUCT(Engine!$C$27138:$C$27169,INDIRECT("Coefficients!$BH$2:$BH$33")))),1/(1+EXP(-SUMPRODUCT(Engine!$C$27138:$C$27169,INDIRECT("Coefficients!$BI$2:$BI$33"))))))</f>
      </c>
      <c r="AT854" s="8">
        <f>IF(OR($B854="",$C854="",$D854="",$E854="",$F854="",$G854="",$H854="",$I854="",$J854="",$K854="",$L854=""),"",IF($B854="Female",1/(1+EXP(-SUMPRODUCT(Engine!$C$27138:$C$27169,INDIRECT("Coefficients!$BJ$2:$BJ$33")))),1/(1+EXP(-SUMPRODUCT(Engine!$C$27138:$C$27169,INDIRECT("Coefficients!$BK$2:$BK$33"))))))</f>
      </c>
      <c r="AU854" s="8">
        <f>IF(OR($B854="",$C854="",$D854="",$E854="",$F854="",$G854="",$H854="",$I854="",$J854="",$K854="",$L854=""),"",IF($B854="Female",1/(1+EXP(-SUMPRODUCT(Engine!$C$27138:$C$27169,INDIRECT("Coefficients!$BL$2:$BL$33")))),1/(1+EXP(-SUMPRODUCT(Engine!$C$27138:$C$27169,INDIRECT("Coefficients!$BM$2:$BM$33"))))))</f>
      </c>
      <c r="AV854" s="8">
        <f>IF(OR($B854="",$C854="",$D854="",$E854="",$F854="",$G854="",$H854="",$I854="",$J854="",$K854="",$L854=""),"",IF($B854="Female",1/(1+EXP(-SUMPRODUCT(Engine!$C$27138:$C$27169,INDIRECT("Coefficients!$BN$2:$BN$33")))),1/(1+EXP(-SUMPRODUCT(Engine!$C$27138:$C$27169,INDIRECT("Coefficients!$BO$2:$BO$33"))))))</f>
      </c>
      <c r="AW854" s="8">
        <f>IF(OR($B854="",$C854="",$D854="",$E854="",$F854="",$G854="",$H854="",$I854="",$J854="",$K854="",$L854=""),"",IF($B854="Female",1/(1+EXP(-SUMPRODUCT(Engine!$C$27138:$C$27169,INDIRECT("Coefficients!$BP$2:$BP$33")))),1/(1+EXP(-SUMPRODUCT(Engine!$C$27138:$C$27169,INDIRECT("Coefficients!$BQ$2:$BQ$33"))))))</f>
      </c>
      <c r="AX854" s="8">
        <f>IF(OR($B854="",$C854="",$D854="",$E854="",$F854="",$G854="",$H854="",$I854="",$J854="",$K854="",$L854=""),"",IF($B854="Female",1/(1+EXP(-SUMPRODUCT(Engine!$C$27138:$C$27169,INDIRECT("Coefficients!$BR$2:$BR$33")))),1/(1+EXP(-SUMPRODUCT(Engine!$C$27138:$C$27169,INDIRECT("Coefficients!$BS$2:$BS$33"))))))</f>
      </c>
      <c r="AY854" s="8">
        <f>IF(OR($B854="",$C854="",$D854="",$E854="",$F854="",$G854="",$H854="",$I854="",$J854="",$K854="",$L854=""),"",IF($B854="Female",1/(1+EXP(-SUMPRODUCT(Engine!$C$27138:$C$27169,INDIRECT("Coefficients!$BT$2:$BT$33")))),1/(1+EXP(-SUMPRODUCT(Engine!$C$27138:$C$27169,INDIRECT("Coefficients!$BU$2:$BU$33"))))))</f>
      </c>
      <c r="AZ854" s="8">
        <f>IF(OR($B854="",$C854="",$D854="",$E854="",$F854="",$G854="",$H854="",$I854="",$J854="",$K854="",$L854=""),"",IF($B854="Female",1/(1+EXP(-SUMPRODUCT(Engine!$C$27138:$C$27169,INDIRECT("Coefficients!$BV$2:$BV$33")))),1/(1+EXP(-SUMPRODUCT(Engine!$C$27138:$C$27169,INDIRECT("Coefficients!$BW$2:$BW$33"))))))</f>
      </c>
      <c r="BA854" s="8">
        <f>IF(OR($B854="",$C854="",$D854="",$E854="",$F854="",$G854="",$H854="",$I854="",$J854="",$K854="",$L854=""),"",IF($B854="Female",1/(1+EXP(-SUMPRODUCT(Engine!$C$27138:$C$27169,INDIRECT("Coefficients!$BX$2:$BX$33")))),1/(1+EXP(-SUMPRODUCT(Engine!$C$27138:$C$27169,INDIRECT("Coefficients!$BY$2:$BY$33"))))))</f>
      </c>
      <c r="BB854" s="8">
        <f>IF(OR($B854="",$C854="",$D854="",$E854="",$F854="",$G854="",$H854="",$I854="",$J854="",$K854="",$L854=""),"",IF($B854="Female",1/(1+EXP(-SUMPRODUCT(Engine!$C$27138:$C$27169,INDIRECT("Coefficients!$BZ$2:$BZ$33")))),1/(1+EXP(-SUMPRODUCT(Engine!$C$27138:$C$27169,INDIRECT("Coefficients!$CA$2:$CA$33"))))))</f>
      </c>
      <c r="BC854" s="8">
        <f>IF(OR($B854="",$C854="",$D854="",$E854="",$F854="",$G854="",$H854="",$I854="",$J854="",$K854="",$L854=""),"",IF($B854="Female",1/(1+EXP(-SUMPRODUCT(Engine!$C$27138:$C$27169,INDIRECT("Coefficients!$CB$2:$CB$33")))),1/(1+EXP(-SUMPRODUCT(Engine!$C$27138:$C$27169,INDIRECT("Coefficients!$CC$2:$CC$33"))))))</f>
      </c>
      <c r="BD854" s="8">
        <f>IF(OR($B854="",$C854="",$D854="",$E854="",$F854="",$G854="",$H854="",$I854="",$J854="",$K854="",$L854=""),"",IF($B854="Female",1/(1+EXP(-SUMPRODUCT(Engine!$C$27138:$C$27169,INDIRECT("Coefficients!$CD$2:$CD$33")))),1/(1+EXP(-SUMPRODUCT(Engine!$C$27138:$C$27169,INDIRECT("Coefficients!$CE$2:$CE$33"))))))</f>
      </c>
      <c r="BE854" s="8">
        <f>IF(OR($B854="",$C854="",$D854="",$E854="",$F854="",$G854="",$H854="",$I854="",$J854="",$K854="",$L854=""),"",IF($B854="Female",1/(1+EXP(-SUMPRODUCT(Engine!$C$27138:$C$27169,INDIRECT("Coefficients!$CF$2:$CF$33")))),1/(1+EXP(-SUMPRODUCT(Engine!$C$27138:$C$27169,INDIRECT("Coefficients!$CG$2:$CG$33"))))))</f>
      </c>
      <c r="BF854" s="8">
        <f>IF(OR($B854="",$C854="",$D854="",$E854="",$F854="",$G854="",$H854="",$I854="",$J854="",$K854="",$L854=""),"",IF($B854="Female",1/(1+EXP(-SUMPRODUCT(Engine!$C$27138:$C$27169,INDIRECT("Coefficients!$CH$2:$CH$33")))),1/(1+EXP(-SUMPRODUCT(Engine!$C$27138:$C$27169,INDIRECT("Coefficients!$CI$2:$CI$33"))))))</f>
      </c>
      <c r="BG854" s="8">
        <f>IF(OR($B854="",$C854="",$D854="",$E854="",$F854="",$G854="",$H854="",$I854="",$J854="",$K854="",$L854=""),"",IF($B854="Female",1/(1+EXP(-SUMPRODUCT(Engine!$C$27138:$C$27169,INDIRECT("Coefficients!$CJ$2:$CJ$33")))),1/(1+EXP(-SUMPRODUCT(Engine!$C$27138:$C$27169,INDIRECT("Coefficients!$CK$2:$CK$33"))))))</f>
      </c>
      <c r="BH854" s="8">
        <f>IF(OR($B854="",$C854="",$D854="",$E854="",$F854="",$G854="",$H854="",$I854="",$J854="",$K854="",$L854=""),"",IF($B854="Female",1/(1+EXP(-SUMPRODUCT(Engine!$C$27138:$C$27169,INDIRECT("Coefficients!$CL$2:$CL$33")))),1/(1+EXP(-SUMPRODUCT(Engine!$C$27138:$C$27169,INDIRECT("Coefficients!$CM$2:$CM$33"))))))</f>
      </c>
      <c r="BI854" s="8">
        <f>IF(OR($B854="",$C854="",$D854="",$E854="",$F854="",$G854="",$H854="",$I854="",$J854="",$K854="",$L854=""),"",IF($B854="Female",1/(1+EXP(-SUMPRODUCT(Engine!$C$27138:$C$27169,INDIRECT("Coefficients!$CN$2:$CN$33")))),1/(1+EXP(-SUMPRODUCT(Engine!$C$27138:$C$27169,INDIRECT("Coefficients!$CO$2:$CO$33"))))))</f>
      </c>
      <c r="BJ854" s="8">
        <f>IF(OR($B854="",$C854="",$D854="",$E854="",$F854="",$G854="",$H854="",$I854="",$J854="",$K854="",$L854=""),"",IF($B854="Female",1/(1+EXP(-SUMPRODUCT(Engine!$C$27138:$C$27169,INDIRECT("Coefficients!$CP$2:$CP$33")))),1/(1+EXP(-SUMPRODUCT(Engine!$C$27138:$C$27169,INDIRECT("Coefficients!$CQ$2:$CQ$33"))))))</f>
      </c>
      <c r="BK854" s="8">
        <f>IF(OR($B854="",$C854="",$D854="",$E854="",$F854="",$G854="",$H854="",$I854="",$J854="",$K854="",$L854=""),"",IF($B854="Female",1/(1+EXP(-SUMPRODUCT(Engine!$C$27138:$C$27169,INDIRECT("Coefficients!$CR$2:$CR$33")))),1/(1+EXP(-SUMPRODUCT(Engine!$C$27138:$C$27169,INDIRECT("Coefficients!$CS$2:$CS$33"))))))</f>
      </c>
      <c r="BL854" s="8">
        <f>IF(OR($B854="",$C854="",$D854="",$E854="",$F854="",$G854="",$H854="",$I854="",$J854="",$K854="",$L854=""),"",IF($B854="Female",1/(1+EXP(-SUMPRODUCT(Engine!$C$27138:$C$27169,INDIRECT("Coefficients!$CT$2:$CT$33")))),1/(1+EXP(-SUMPRODUCT(Engine!$C$27138:$C$27169,INDIRECT("Coefficients!$CU$2:$CU$33"))))))</f>
      </c>
      <c r="BM854" s="8">
        <f>IF(OR($B854="",$C854="",$D854="",$E854="",$F854="",$G854="",$H854="",$I854="",$J854="",$K854="",$L854=""),"",IF($B854="Female",1/(1+EXP(-SUMPRODUCT(Engine!$C$27138:$C$27169,INDIRECT("Coefficients!$CV$2:$CV$33")))),1/(1+EXP(-SUMPRODUCT(Engine!$C$27138:$C$27169,INDIRECT("Coefficients!$CW$2:$CW$33"))))))</f>
      </c>
    </row>
    <row r="855" spans="1:6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8">
        <f>IF(OR($B855="",$C855="",$D855="",$E855="",$F855="",$G855="",$H855="",$I855="",$J855="",$K855="",$L855=""),"",IF($B855="Female",1/(1+EXP(-SUMPRODUCT(Engine!$C$27170:$C$27201,INDIRECT("Coefficients!$B$2:$B$33")))),1/(1+EXP(-SUMPRODUCT(Engine!$C$27170:$C$27201,INDIRECT("Coefficients!$C$2:$C$33"))))))</f>
      </c>
      <c r="Q855" s="8">
        <f>IF(OR($B855="",$C855="",$D855="",$E855="",$F855="",$G855="",$H855="",$I855="",$J855="",$K855="",$L855=""),"",IF($B855="Female",1/(1+EXP(-SUMPRODUCT(Engine!$C$27170:$C$27201,INDIRECT("Coefficients!$D$2:$D$33")))),1/(1+EXP(-SUMPRODUCT(Engine!$C$27170:$C$27201,INDIRECT("Coefficients!$E$2:$E$33"))))))</f>
      </c>
      <c r="R855" s="8">
        <f>IF(OR($B855="",$C855="",$D855="",$E855="",$F855="",$G855="",$H855="",$I855="",$J855="",$K855="",$L855=""),"",IF($B855="Female",1/(1+EXP(-SUMPRODUCT(Engine!$C$27170:$C$27201,INDIRECT("Coefficients!$F$2:$F$33")))),1/(1+EXP(-SUMPRODUCT(Engine!$C$27170:$C$27201,INDIRECT("Coefficients!$G$2:$G$33"))))))</f>
      </c>
      <c r="S855" s="8">
        <f>IF(OR($B855="",$C855="",$D855="",$E855="",$F855="",$G855="",$H855="",$I855="",$J855="",$K855="",$L855=""),"",IF($B855="Female",1/(1+EXP(-SUMPRODUCT(Engine!$C$27170:$C$27201,INDIRECT("Coefficients!$H$2:$H$33")))),1/(1+EXP(-SUMPRODUCT(Engine!$C$27170:$C$27201,INDIRECT("Coefficients!$I$2:$I$33"))))))</f>
      </c>
      <c r="T855" s="8">
        <f>IF(OR($B855="",$C855="",$D855="",$E855="",$F855="",$G855="",$H855="",$I855="",$J855="",$K855="",$L855=""),"",IF($B855="Female",1/(1+EXP(-SUMPRODUCT(Engine!$C$27170:$C$27201,INDIRECT("Coefficients!$J$2:$J$33")))),1/(1+EXP(-SUMPRODUCT(Engine!$C$27170:$C$27201,INDIRECT("Coefficients!$K$2:$K$33"))))))</f>
      </c>
      <c r="U855" s="8">
        <f>IF(OR($B855="",$C855="",$D855="",$E855="",$F855="",$G855="",$H855="",$I855="",$J855="",$K855="",$L855=""),"",IF($B855="Female",1/(1+EXP(-SUMPRODUCT(Engine!$C$27170:$C$27201,INDIRECT("Coefficients!$L$2:$L$33")))),1/(1+EXP(-SUMPRODUCT(Engine!$C$27170:$C$27201,INDIRECT("Coefficients!$M$2:$M$33"))))))</f>
      </c>
      <c r="V855" s="8">
        <f>IF(OR($B855="",$C855="",$D855="",$E855="",$F855="",$G855="",$H855="",$I855="",$J855="",$K855="",$L855=""),"",IF($B855="Female",1/(1+EXP(-SUMPRODUCT(Engine!$C$27170:$C$27201,INDIRECT("Coefficients!$N$2:$N$33")))),1/(1+EXP(-SUMPRODUCT(Engine!$C$27170:$C$27201,INDIRECT("Coefficients!$O$2:$O$33"))))))</f>
      </c>
      <c r="W855" s="8">
        <f>IF(OR($B855="",$C855="",$D855="",$E855="",$F855="",$G855="",$H855="",$I855="",$J855="",$K855="",$L855=""),"",IF($B855="Female",1/(1+EXP(-SUMPRODUCT(Engine!$C$27170:$C$27201,INDIRECT("Coefficients!$P$2:$P$33")))),1/(1+EXP(-SUMPRODUCT(Engine!$C$27170:$C$27201,INDIRECT("Coefficients!$Q$2:$Q$33"))))))</f>
      </c>
      <c r="X855" s="8">
        <f>IF(OR($B855="",$C855="",$D855="",$E855="",$F855="",$G855="",$H855="",$I855="",$J855="",$K855="",$L855=""),"",IF($B855="Female",1/(1+EXP(-SUMPRODUCT(Engine!$C$27170:$C$27201,INDIRECT("Coefficients!$R$2:$R$33")))),1/(1+EXP(-SUMPRODUCT(Engine!$C$27170:$C$27201,INDIRECT("Coefficients!$S$2:$S$33"))))))</f>
      </c>
      <c r="Y855" s="8">
        <f>IF(OR($B855="",$C855="",$D855="",$E855="",$F855="",$G855="",$H855="",$I855="",$J855="",$K855="",$L855=""),"",IF($B855="Female",1/(1+EXP(-SUMPRODUCT(Engine!$C$27170:$C$27201,INDIRECT("Coefficients!$T$2:$T$33")))),1/(1+EXP(-SUMPRODUCT(Engine!$C$27170:$C$27201,INDIRECT("Coefficients!$U$2:$U$33"))))))</f>
      </c>
      <c r="Z855" s="8">
        <f>IF(OR($B855="",$C855="",$D855="",$E855="",$F855="",$G855="",$H855="",$I855="",$J855="",$K855="",$L855=""),"",IF($B855="Female",1/(1+EXP(-SUMPRODUCT(Engine!$C$27170:$C$27201,INDIRECT("Coefficients!$V$2:$V$33")))),1/(1+EXP(-SUMPRODUCT(Engine!$C$27170:$C$27201,INDIRECT("Coefficients!$W$2:$W$33"))))))</f>
      </c>
      <c r="AA855" s="8">
        <f>IF(OR($B855="",$C855="",$D855="",$E855="",$F855="",$G855="",$H855="",$I855="",$J855="",$K855="",$L855=""),"",IF($B855="Female",1/(1+EXP(-SUMPRODUCT(Engine!$C$27170:$C$27201,INDIRECT("Coefficients!$X$2:$X$33")))),1/(1+EXP(-SUMPRODUCT(Engine!$C$27170:$C$27201,INDIRECT("Coefficients!$Y$2:$Y$33"))))))</f>
      </c>
      <c r="AB855" s="8">
        <f>IF(OR($B855="",$C855="",$D855="",$E855="",$F855="",$G855="",$H855="",$I855="",$J855="",$K855="",$L855=""),"",IF($B855="Female",1/(1+EXP(-SUMPRODUCT(Engine!$C$27170:$C$27201,INDIRECT("Coefficients!$Z$2:$Z$33")))),1/(1+EXP(-SUMPRODUCT(Engine!$C$27170:$C$27201,INDIRECT("Coefficients!$AA$2:$AA$33"))))))</f>
      </c>
      <c r="AC855" s="8">
        <f>IF(OR($B855="",$C855="",$D855="",$E855="",$F855="",$G855="",$H855="",$I855="",$J855="",$K855="",$L855=""),"",IF($B855="Female",1/(1+EXP(-SUMPRODUCT(Engine!$C$27170:$C$27201,INDIRECT("Coefficients!$AB$2:$AB$33")))),1/(1+EXP(-SUMPRODUCT(Engine!$C$27170:$C$27201,INDIRECT("Coefficients!$AC$2:$AC$33"))))))</f>
      </c>
      <c r="AD855" s="8">
        <f>IF(OR($B855="",$C855="",$D855="",$E855="",$F855="",$G855="",$H855="",$I855="",$J855="",$K855="",$L855=""),"",IF($B855="Female",1/(1+EXP(-SUMPRODUCT(Engine!$C$27170:$C$27201,INDIRECT("Coefficients!$AD$2:$AD$33")))),1/(1+EXP(-SUMPRODUCT(Engine!$C$27170:$C$27201,INDIRECT("Coefficients!$AE$2:$AE$33"))))))</f>
      </c>
      <c r="AE855" s="8">
        <f>IF(OR($B855="",$C855="",$D855="",$E855="",$F855="",$G855="",$H855="",$I855="",$J855="",$K855="",$L855=""),"",IF($B855="Female",1/(1+EXP(-SUMPRODUCT(Engine!$C$27170:$C$27201,INDIRECT("Coefficients!$AF$2:$AF$33")))),1/(1+EXP(-SUMPRODUCT(Engine!$C$27170:$C$27201,INDIRECT("Coefficients!$AG$2:$AG$33"))))))</f>
      </c>
      <c r="AF855" s="8">
        <f>IF(OR($B855="",$C855="",$D855="",$E855="",$F855="",$G855="",$H855="",$I855="",$J855="",$K855="",$L855=""),"",IF($B855="Female",1/(1+EXP(-SUMPRODUCT(Engine!$C$27170:$C$27201,INDIRECT("Coefficients!$AH$2:$AH$33")))),1/(1+EXP(-SUMPRODUCT(Engine!$C$27170:$C$27201,INDIRECT("Coefficients!$AI$2:$AI$33"))))))</f>
      </c>
      <c r="AG855" s="8">
        <f>IF(OR($B855="",$C855="",$D855="",$E855="",$F855="",$G855="",$H855="",$I855="",$J855="",$K855="",$L855=""),"",IF($B855="Female",1/(1+EXP(-SUMPRODUCT(Engine!$C$27170:$C$27201,INDIRECT("Coefficients!$AJ$2:$AJ$33")))),1/(1+EXP(-SUMPRODUCT(Engine!$C$27170:$C$27201,INDIRECT("Coefficients!$AK$2:$AK$33"))))))</f>
      </c>
      <c r="AH855" s="8">
        <f>IF(OR($B855="",$C855="",$D855="",$E855="",$F855="",$G855="",$H855="",$I855="",$J855="",$K855="",$L855=""),"",IF($B855="Female",1/(1+EXP(-SUMPRODUCT(Engine!$C$27170:$C$27201,INDIRECT("Coefficients!$AL$2:$AL$33")))),1/(1+EXP(-SUMPRODUCT(Engine!$C$27170:$C$27201,INDIRECT("Coefficients!$AM$2:$AM$33"))))))</f>
      </c>
      <c r="AI855" s="8">
        <f>IF(OR($B855="",$C855="",$D855="",$E855="",$F855="",$G855="",$H855="",$I855="",$J855="",$K855="",$L855=""),"",IF($B855="Female",1/(1+EXP(-SUMPRODUCT(Engine!$C$27170:$C$27201,INDIRECT("Coefficients!$AN$2:$AN$33")))),1/(1+EXP(-SUMPRODUCT(Engine!$C$27170:$C$27201,INDIRECT("Coefficients!$AO$2:$AO$33"))))))</f>
      </c>
      <c r="AJ855" s="8">
        <f>IF(OR($B855="",$C855="",$D855="",$E855="",$F855="",$G855="",$H855="",$I855="",$J855="",$K855="",$L855=""),"",IF($B855="Female",1/(1+EXP(-SUMPRODUCT(Engine!$C$27170:$C$27201,INDIRECT("Coefficients!$AP$2:$AP$33")))),1/(1+EXP(-SUMPRODUCT(Engine!$C$27170:$C$27201,INDIRECT("Coefficients!$AQ$2:$AQ$33"))))))</f>
      </c>
      <c r="AK855" s="8">
        <f>IF(OR($B855="",$C855="",$D855="",$E855="",$F855="",$G855="",$H855="",$I855="",$J855="",$K855="",$L855=""),"",IF($B855="Female",1/(1+EXP(-SUMPRODUCT(Engine!$C$27170:$C$27201,INDIRECT("Coefficients!$AR$2:$AR$33")))),1/(1+EXP(-SUMPRODUCT(Engine!$C$27170:$C$27201,INDIRECT("Coefficients!$AS$2:$AS$33"))))))</f>
      </c>
      <c r="AL855" s="8">
        <f>IF(OR($B855="",$C855="",$D855="",$E855="",$F855="",$G855="",$H855="",$I855="",$J855="",$K855="",$L855=""),"",IF($B855="Female",1/(1+EXP(-SUMPRODUCT(Engine!$C$27170:$C$27201,INDIRECT("Coefficients!$AT$2:$AT$33")))),1/(1+EXP(-SUMPRODUCT(Engine!$C$27170:$C$27201,INDIRECT("Coefficients!$AU$2:$AU$33"))))))</f>
      </c>
      <c r="AM855" s="8">
        <f>IF(OR($B855="",$C855="",$D855="",$E855="",$F855="",$G855="",$H855="",$I855="",$J855="",$K855="",$L855=""),"",IF($B855="Female",1/(1+EXP(-SUMPRODUCT(Engine!$C$27170:$C$27201,INDIRECT("Coefficients!$AV$2:$AV$33")))),1/(1+EXP(-SUMPRODUCT(Engine!$C$27170:$C$27201,INDIRECT("Coefficients!$AW$2:$AW$33"))))))</f>
      </c>
      <c r="AN855" s="8">
        <f>IF(OR($B855="",$C855="",$D855="",$E855="",$F855="",$G855="",$H855="",$I855="",$J855="",$K855="",$L855=""),"",IF($B855="Female",1/(1+EXP(-SUMPRODUCT(Engine!$C$27170:$C$27201,INDIRECT("Coefficients!$AX$2:$AX$33")))),1/(1+EXP(-SUMPRODUCT(Engine!$C$27170:$C$27201,INDIRECT("Coefficients!$AY$2:$AY$33"))))))</f>
      </c>
      <c r="AO855" s="8">
        <f>IF(OR($B855="",$C855="",$D855="",$E855="",$F855="",$G855="",$H855="",$I855="",$J855="",$K855="",$L855=""),"",IF($B855="Female",1/(1+EXP(-SUMPRODUCT(Engine!$C$27170:$C$27201,INDIRECT("Coefficients!$AZ$2:$AZ$33")))),1/(1+EXP(-SUMPRODUCT(Engine!$C$27170:$C$27201,INDIRECT("Coefficients!$BA$2:$BA$33"))))))</f>
      </c>
      <c r="AP855" s="8">
        <f>IF(OR($B855="",$C855="",$D855="",$E855="",$F855="",$G855="",$H855="",$I855="",$J855="",$K855="",$L855=""),"",IF($B855="Female",1/(1+EXP(-SUMPRODUCT(Engine!$C$27170:$C$27201,INDIRECT("Coefficients!$BB$2:$BB$33")))),1/(1+EXP(-SUMPRODUCT(Engine!$C$27170:$C$27201,INDIRECT("Coefficients!$BC$2:$BC$33"))))))</f>
      </c>
      <c r="AQ855" s="8">
        <f>IF(OR($B855="",$C855="",$D855="",$E855="",$F855="",$G855="",$H855="",$I855="",$J855="",$K855="",$L855=""),"",IF($B855="Female",1/(1+EXP(-SUMPRODUCT(Engine!$C$27170:$C$27201,INDIRECT("Coefficients!$BD$2:$BD$33")))),1/(1+EXP(-SUMPRODUCT(Engine!$C$27170:$C$27201,INDIRECT("Coefficients!$BE$2:$BE$33"))))))</f>
      </c>
      <c r="AR855" s="8">
        <f>IF(OR($B855="",$C855="",$D855="",$E855="",$F855="",$G855="",$H855="",$I855="",$J855="",$K855="",$L855=""),"",IF($B855="Female",1/(1+EXP(-SUMPRODUCT(Engine!$C$27170:$C$27201,INDIRECT("Coefficients!$BF$2:$BF$33")))),1/(1+EXP(-SUMPRODUCT(Engine!$C$27170:$C$27201,INDIRECT("Coefficients!$BG$2:$BG$33"))))))</f>
      </c>
      <c r="AS855" s="8">
        <f>IF(OR($B855="",$C855="",$D855="",$E855="",$F855="",$G855="",$H855="",$I855="",$J855="",$K855="",$L855=""),"",IF($B855="Female",1/(1+EXP(-SUMPRODUCT(Engine!$C$27170:$C$27201,INDIRECT("Coefficients!$BH$2:$BH$33")))),1/(1+EXP(-SUMPRODUCT(Engine!$C$27170:$C$27201,INDIRECT("Coefficients!$BI$2:$BI$33"))))))</f>
      </c>
      <c r="AT855" s="8">
        <f>IF(OR($B855="",$C855="",$D855="",$E855="",$F855="",$G855="",$H855="",$I855="",$J855="",$K855="",$L855=""),"",IF($B855="Female",1/(1+EXP(-SUMPRODUCT(Engine!$C$27170:$C$27201,INDIRECT("Coefficients!$BJ$2:$BJ$33")))),1/(1+EXP(-SUMPRODUCT(Engine!$C$27170:$C$27201,INDIRECT("Coefficients!$BK$2:$BK$33"))))))</f>
      </c>
      <c r="AU855" s="8">
        <f>IF(OR($B855="",$C855="",$D855="",$E855="",$F855="",$G855="",$H855="",$I855="",$J855="",$K855="",$L855=""),"",IF($B855="Female",1/(1+EXP(-SUMPRODUCT(Engine!$C$27170:$C$27201,INDIRECT("Coefficients!$BL$2:$BL$33")))),1/(1+EXP(-SUMPRODUCT(Engine!$C$27170:$C$27201,INDIRECT("Coefficients!$BM$2:$BM$33"))))))</f>
      </c>
      <c r="AV855" s="8">
        <f>IF(OR($B855="",$C855="",$D855="",$E855="",$F855="",$G855="",$H855="",$I855="",$J855="",$K855="",$L855=""),"",IF($B855="Female",1/(1+EXP(-SUMPRODUCT(Engine!$C$27170:$C$27201,INDIRECT("Coefficients!$BN$2:$BN$33")))),1/(1+EXP(-SUMPRODUCT(Engine!$C$27170:$C$27201,INDIRECT("Coefficients!$BO$2:$BO$33"))))))</f>
      </c>
      <c r="AW855" s="8">
        <f>IF(OR($B855="",$C855="",$D855="",$E855="",$F855="",$G855="",$H855="",$I855="",$J855="",$K855="",$L855=""),"",IF($B855="Female",1/(1+EXP(-SUMPRODUCT(Engine!$C$27170:$C$27201,INDIRECT("Coefficients!$BP$2:$BP$33")))),1/(1+EXP(-SUMPRODUCT(Engine!$C$27170:$C$27201,INDIRECT("Coefficients!$BQ$2:$BQ$33"))))))</f>
      </c>
      <c r="AX855" s="8">
        <f>IF(OR($B855="",$C855="",$D855="",$E855="",$F855="",$G855="",$H855="",$I855="",$J855="",$K855="",$L855=""),"",IF($B855="Female",1/(1+EXP(-SUMPRODUCT(Engine!$C$27170:$C$27201,INDIRECT("Coefficients!$BR$2:$BR$33")))),1/(1+EXP(-SUMPRODUCT(Engine!$C$27170:$C$27201,INDIRECT("Coefficients!$BS$2:$BS$33"))))))</f>
      </c>
      <c r="AY855" s="8">
        <f>IF(OR($B855="",$C855="",$D855="",$E855="",$F855="",$G855="",$H855="",$I855="",$J855="",$K855="",$L855=""),"",IF($B855="Female",1/(1+EXP(-SUMPRODUCT(Engine!$C$27170:$C$27201,INDIRECT("Coefficients!$BT$2:$BT$33")))),1/(1+EXP(-SUMPRODUCT(Engine!$C$27170:$C$27201,INDIRECT("Coefficients!$BU$2:$BU$33"))))))</f>
      </c>
      <c r="AZ855" s="8">
        <f>IF(OR($B855="",$C855="",$D855="",$E855="",$F855="",$G855="",$H855="",$I855="",$J855="",$K855="",$L855=""),"",IF($B855="Female",1/(1+EXP(-SUMPRODUCT(Engine!$C$27170:$C$27201,INDIRECT("Coefficients!$BV$2:$BV$33")))),1/(1+EXP(-SUMPRODUCT(Engine!$C$27170:$C$27201,INDIRECT("Coefficients!$BW$2:$BW$33"))))))</f>
      </c>
      <c r="BA855" s="8">
        <f>IF(OR($B855="",$C855="",$D855="",$E855="",$F855="",$G855="",$H855="",$I855="",$J855="",$K855="",$L855=""),"",IF($B855="Female",1/(1+EXP(-SUMPRODUCT(Engine!$C$27170:$C$27201,INDIRECT("Coefficients!$BX$2:$BX$33")))),1/(1+EXP(-SUMPRODUCT(Engine!$C$27170:$C$27201,INDIRECT("Coefficients!$BY$2:$BY$33"))))))</f>
      </c>
      <c r="BB855" s="8">
        <f>IF(OR($B855="",$C855="",$D855="",$E855="",$F855="",$G855="",$H855="",$I855="",$J855="",$K855="",$L855=""),"",IF($B855="Female",1/(1+EXP(-SUMPRODUCT(Engine!$C$27170:$C$27201,INDIRECT("Coefficients!$BZ$2:$BZ$33")))),1/(1+EXP(-SUMPRODUCT(Engine!$C$27170:$C$27201,INDIRECT("Coefficients!$CA$2:$CA$33"))))))</f>
      </c>
      <c r="BC855" s="8">
        <f>IF(OR($B855="",$C855="",$D855="",$E855="",$F855="",$G855="",$H855="",$I855="",$J855="",$K855="",$L855=""),"",IF($B855="Female",1/(1+EXP(-SUMPRODUCT(Engine!$C$27170:$C$27201,INDIRECT("Coefficients!$CB$2:$CB$33")))),1/(1+EXP(-SUMPRODUCT(Engine!$C$27170:$C$27201,INDIRECT("Coefficients!$CC$2:$CC$33"))))))</f>
      </c>
      <c r="BD855" s="8">
        <f>IF(OR($B855="",$C855="",$D855="",$E855="",$F855="",$G855="",$H855="",$I855="",$J855="",$K855="",$L855=""),"",IF($B855="Female",1/(1+EXP(-SUMPRODUCT(Engine!$C$27170:$C$27201,INDIRECT("Coefficients!$CD$2:$CD$33")))),1/(1+EXP(-SUMPRODUCT(Engine!$C$27170:$C$27201,INDIRECT("Coefficients!$CE$2:$CE$33"))))))</f>
      </c>
      <c r="BE855" s="8">
        <f>IF(OR($B855="",$C855="",$D855="",$E855="",$F855="",$G855="",$H855="",$I855="",$J855="",$K855="",$L855=""),"",IF($B855="Female",1/(1+EXP(-SUMPRODUCT(Engine!$C$27170:$C$27201,INDIRECT("Coefficients!$CF$2:$CF$33")))),1/(1+EXP(-SUMPRODUCT(Engine!$C$27170:$C$27201,INDIRECT("Coefficients!$CG$2:$CG$33"))))))</f>
      </c>
      <c r="BF855" s="8">
        <f>IF(OR($B855="",$C855="",$D855="",$E855="",$F855="",$G855="",$H855="",$I855="",$J855="",$K855="",$L855=""),"",IF($B855="Female",1/(1+EXP(-SUMPRODUCT(Engine!$C$27170:$C$27201,INDIRECT("Coefficients!$CH$2:$CH$33")))),1/(1+EXP(-SUMPRODUCT(Engine!$C$27170:$C$27201,INDIRECT("Coefficients!$CI$2:$CI$33"))))))</f>
      </c>
      <c r="BG855" s="8">
        <f>IF(OR($B855="",$C855="",$D855="",$E855="",$F855="",$G855="",$H855="",$I855="",$J855="",$K855="",$L855=""),"",IF($B855="Female",1/(1+EXP(-SUMPRODUCT(Engine!$C$27170:$C$27201,INDIRECT("Coefficients!$CJ$2:$CJ$33")))),1/(1+EXP(-SUMPRODUCT(Engine!$C$27170:$C$27201,INDIRECT("Coefficients!$CK$2:$CK$33"))))))</f>
      </c>
      <c r="BH855" s="8">
        <f>IF(OR($B855="",$C855="",$D855="",$E855="",$F855="",$G855="",$H855="",$I855="",$J855="",$K855="",$L855=""),"",IF($B855="Female",1/(1+EXP(-SUMPRODUCT(Engine!$C$27170:$C$27201,INDIRECT("Coefficients!$CL$2:$CL$33")))),1/(1+EXP(-SUMPRODUCT(Engine!$C$27170:$C$27201,INDIRECT("Coefficients!$CM$2:$CM$33"))))))</f>
      </c>
      <c r="BI855" s="8">
        <f>IF(OR($B855="",$C855="",$D855="",$E855="",$F855="",$G855="",$H855="",$I855="",$J855="",$K855="",$L855=""),"",IF($B855="Female",1/(1+EXP(-SUMPRODUCT(Engine!$C$27170:$C$27201,INDIRECT("Coefficients!$CN$2:$CN$33")))),1/(1+EXP(-SUMPRODUCT(Engine!$C$27170:$C$27201,INDIRECT("Coefficients!$CO$2:$CO$33"))))))</f>
      </c>
      <c r="BJ855" s="8">
        <f>IF(OR($B855="",$C855="",$D855="",$E855="",$F855="",$G855="",$H855="",$I855="",$J855="",$K855="",$L855=""),"",IF($B855="Female",1/(1+EXP(-SUMPRODUCT(Engine!$C$27170:$C$27201,INDIRECT("Coefficients!$CP$2:$CP$33")))),1/(1+EXP(-SUMPRODUCT(Engine!$C$27170:$C$27201,INDIRECT("Coefficients!$CQ$2:$CQ$33"))))))</f>
      </c>
      <c r="BK855" s="8">
        <f>IF(OR($B855="",$C855="",$D855="",$E855="",$F855="",$G855="",$H855="",$I855="",$J855="",$K855="",$L855=""),"",IF($B855="Female",1/(1+EXP(-SUMPRODUCT(Engine!$C$27170:$C$27201,INDIRECT("Coefficients!$CR$2:$CR$33")))),1/(1+EXP(-SUMPRODUCT(Engine!$C$27170:$C$27201,INDIRECT("Coefficients!$CS$2:$CS$33"))))))</f>
      </c>
      <c r="BL855" s="8">
        <f>IF(OR($B855="",$C855="",$D855="",$E855="",$F855="",$G855="",$H855="",$I855="",$J855="",$K855="",$L855=""),"",IF($B855="Female",1/(1+EXP(-SUMPRODUCT(Engine!$C$27170:$C$27201,INDIRECT("Coefficients!$CT$2:$CT$33")))),1/(1+EXP(-SUMPRODUCT(Engine!$C$27170:$C$27201,INDIRECT("Coefficients!$CU$2:$CU$33"))))))</f>
      </c>
      <c r="BM855" s="8">
        <f>IF(OR($B855="",$C855="",$D855="",$E855="",$F855="",$G855="",$H855="",$I855="",$J855="",$K855="",$L855=""),"",IF($B855="Female",1/(1+EXP(-SUMPRODUCT(Engine!$C$27170:$C$27201,INDIRECT("Coefficients!$CV$2:$CV$33")))),1/(1+EXP(-SUMPRODUCT(Engine!$C$27170:$C$27201,INDIRECT("Coefficients!$CW$2:$CW$33"))))))</f>
      </c>
    </row>
    <row r="856" spans="1:6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8">
        <f>IF(OR($B856="",$C856="",$D856="",$E856="",$F856="",$G856="",$H856="",$I856="",$J856="",$K856="",$L856=""),"",IF($B856="Female",1/(1+EXP(-SUMPRODUCT(Engine!$C$27202:$C$27233,INDIRECT("Coefficients!$B$2:$B$33")))),1/(1+EXP(-SUMPRODUCT(Engine!$C$27202:$C$27233,INDIRECT("Coefficients!$C$2:$C$33"))))))</f>
      </c>
      <c r="Q856" s="8">
        <f>IF(OR($B856="",$C856="",$D856="",$E856="",$F856="",$G856="",$H856="",$I856="",$J856="",$K856="",$L856=""),"",IF($B856="Female",1/(1+EXP(-SUMPRODUCT(Engine!$C$27202:$C$27233,INDIRECT("Coefficients!$D$2:$D$33")))),1/(1+EXP(-SUMPRODUCT(Engine!$C$27202:$C$27233,INDIRECT("Coefficients!$E$2:$E$33"))))))</f>
      </c>
      <c r="R856" s="8">
        <f>IF(OR($B856="",$C856="",$D856="",$E856="",$F856="",$G856="",$H856="",$I856="",$J856="",$K856="",$L856=""),"",IF($B856="Female",1/(1+EXP(-SUMPRODUCT(Engine!$C$27202:$C$27233,INDIRECT("Coefficients!$F$2:$F$33")))),1/(1+EXP(-SUMPRODUCT(Engine!$C$27202:$C$27233,INDIRECT("Coefficients!$G$2:$G$33"))))))</f>
      </c>
      <c r="S856" s="8">
        <f>IF(OR($B856="",$C856="",$D856="",$E856="",$F856="",$G856="",$H856="",$I856="",$J856="",$K856="",$L856=""),"",IF($B856="Female",1/(1+EXP(-SUMPRODUCT(Engine!$C$27202:$C$27233,INDIRECT("Coefficients!$H$2:$H$33")))),1/(1+EXP(-SUMPRODUCT(Engine!$C$27202:$C$27233,INDIRECT("Coefficients!$I$2:$I$33"))))))</f>
      </c>
      <c r="T856" s="8">
        <f>IF(OR($B856="",$C856="",$D856="",$E856="",$F856="",$G856="",$H856="",$I856="",$J856="",$K856="",$L856=""),"",IF($B856="Female",1/(1+EXP(-SUMPRODUCT(Engine!$C$27202:$C$27233,INDIRECT("Coefficients!$J$2:$J$33")))),1/(1+EXP(-SUMPRODUCT(Engine!$C$27202:$C$27233,INDIRECT("Coefficients!$K$2:$K$33"))))))</f>
      </c>
      <c r="U856" s="8">
        <f>IF(OR($B856="",$C856="",$D856="",$E856="",$F856="",$G856="",$H856="",$I856="",$J856="",$K856="",$L856=""),"",IF($B856="Female",1/(1+EXP(-SUMPRODUCT(Engine!$C$27202:$C$27233,INDIRECT("Coefficients!$L$2:$L$33")))),1/(1+EXP(-SUMPRODUCT(Engine!$C$27202:$C$27233,INDIRECT("Coefficients!$M$2:$M$33"))))))</f>
      </c>
      <c r="V856" s="8">
        <f>IF(OR($B856="",$C856="",$D856="",$E856="",$F856="",$G856="",$H856="",$I856="",$J856="",$K856="",$L856=""),"",IF($B856="Female",1/(1+EXP(-SUMPRODUCT(Engine!$C$27202:$C$27233,INDIRECT("Coefficients!$N$2:$N$33")))),1/(1+EXP(-SUMPRODUCT(Engine!$C$27202:$C$27233,INDIRECT("Coefficients!$O$2:$O$33"))))))</f>
      </c>
      <c r="W856" s="8">
        <f>IF(OR($B856="",$C856="",$D856="",$E856="",$F856="",$G856="",$H856="",$I856="",$J856="",$K856="",$L856=""),"",IF($B856="Female",1/(1+EXP(-SUMPRODUCT(Engine!$C$27202:$C$27233,INDIRECT("Coefficients!$P$2:$P$33")))),1/(1+EXP(-SUMPRODUCT(Engine!$C$27202:$C$27233,INDIRECT("Coefficients!$Q$2:$Q$33"))))))</f>
      </c>
      <c r="X856" s="8">
        <f>IF(OR($B856="",$C856="",$D856="",$E856="",$F856="",$G856="",$H856="",$I856="",$J856="",$K856="",$L856=""),"",IF($B856="Female",1/(1+EXP(-SUMPRODUCT(Engine!$C$27202:$C$27233,INDIRECT("Coefficients!$R$2:$R$33")))),1/(1+EXP(-SUMPRODUCT(Engine!$C$27202:$C$27233,INDIRECT("Coefficients!$S$2:$S$33"))))))</f>
      </c>
      <c r="Y856" s="8">
        <f>IF(OR($B856="",$C856="",$D856="",$E856="",$F856="",$G856="",$H856="",$I856="",$J856="",$K856="",$L856=""),"",IF($B856="Female",1/(1+EXP(-SUMPRODUCT(Engine!$C$27202:$C$27233,INDIRECT("Coefficients!$T$2:$T$33")))),1/(1+EXP(-SUMPRODUCT(Engine!$C$27202:$C$27233,INDIRECT("Coefficients!$U$2:$U$33"))))))</f>
      </c>
      <c r="Z856" s="8">
        <f>IF(OR($B856="",$C856="",$D856="",$E856="",$F856="",$G856="",$H856="",$I856="",$J856="",$K856="",$L856=""),"",IF($B856="Female",1/(1+EXP(-SUMPRODUCT(Engine!$C$27202:$C$27233,INDIRECT("Coefficients!$V$2:$V$33")))),1/(1+EXP(-SUMPRODUCT(Engine!$C$27202:$C$27233,INDIRECT("Coefficients!$W$2:$W$33"))))))</f>
      </c>
      <c r="AA856" s="8">
        <f>IF(OR($B856="",$C856="",$D856="",$E856="",$F856="",$G856="",$H856="",$I856="",$J856="",$K856="",$L856=""),"",IF($B856="Female",1/(1+EXP(-SUMPRODUCT(Engine!$C$27202:$C$27233,INDIRECT("Coefficients!$X$2:$X$33")))),1/(1+EXP(-SUMPRODUCT(Engine!$C$27202:$C$27233,INDIRECT("Coefficients!$Y$2:$Y$33"))))))</f>
      </c>
      <c r="AB856" s="8">
        <f>IF(OR($B856="",$C856="",$D856="",$E856="",$F856="",$G856="",$H856="",$I856="",$J856="",$K856="",$L856=""),"",IF($B856="Female",1/(1+EXP(-SUMPRODUCT(Engine!$C$27202:$C$27233,INDIRECT("Coefficients!$Z$2:$Z$33")))),1/(1+EXP(-SUMPRODUCT(Engine!$C$27202:$C$27233,INDIRECT("Coefficients!$AA$2:$AA$33"))))))</f>
      </c>
      <c r="AC856" s="8">
        <f>IF(OR($B856="",$C856="",$D856="",$E856="",$F856="",$G856="",$H856="",$I856="",$J856="",$K856="",$L856=""),"",IF($B856="Female",1/(1+EXP(-SUMPRODUCT(Engine!$C$27202:$C$27233,INDIRECT("Coefficients!$AB$2:$AB$33")))),1/(1+EXP(-SUMPRODUCT(Engine!$C$27202:$C$27233,INDIRECT("Coefficients!$AC$2:$AC$33"))))))</f>
      </c>
      <c r="AD856" s="8">
        <f>IF(OR($B856="",$C856="",$D856="",$E856="",$F856="",$G856="",$H856="",$I856="",$J856="",$K856="",$L856=""),"",IF($B856="Female",1/(1+EXP(-SUMPRODUCT(Engine!$C$27202:$C$27233,INDIRECT("Coefficients!$AD$2:$AD$33")))),1/(1+EXP(-SUMPRODUCT(Engine!$C$27202:$C$27233,INDIRECT("Coefficients!$AE$2:$AE$33"))))))</f>
      </c>
      <c r="AE856" s="8">
        <f>IF(OR($B856="",$C856="",$D856="",$E856="",$F856="",$G856="",$H856="",$I856="",$J856="",$K856="",$L856=""),"",IF($B856="Female",1/(1+EXP(-SUMPRODUCT(Engine!$C$27202:$C$27233,INDIRECT("Coefficients!$AF$2:$AF$33")))),1/(1+EXP(-SUMPRODUCT(Engine!$C$27202:$C$27233,INDIRECT("Coefficients!$AG$2:$AG$33"))))))</f>
      </c>
      <c r="AF856" s="8">
        <f>IF(OR($B856="",$C856="",$D856="",$E856="",$F856="",$G856="",$H856="",$I856="",$J856="",$K856="",$L856=""),"",IF($B856="Female",1/(1+EXP(-SUMPRODUCT(Engine!$C$27202:$C$27233,INDIRECT("Coefficients!$AH$2:$AH$33")))),1/(1+EXP(-SUMPRODUCT(Engine!$C$27202:$C$27233,INDIRECT("Coefficients!$AI$2:$AI$33"))))))</f>
      </c>
      <c r="AG856" s="8">
        <f>IF(OR($B856="",$C856="",$D856="",$E856="",$F856="",$G856="",$H856="",$I856="",$J856="",$K856="",$L856=""),"",IF($B856="Female",1/(1+EXP(-SUMPRODUCT(Engine!$C$27202:$C$27233,INDIRECT("Coefficients!$AJ$2:$AJ$33")))),1/(1+EXP(-SUMPRODUCT(Engine!$C$27202:$C$27233,INDIRECT("Coefficients!$AK$2:$AK$33"))))))</f>
      </c>
      <c r="AH856" s="8">
        <f>IF(OR($B856="",$C856="",$D856="",$E856="",$F856="",$G856="",$H856="",$I856="",$J856="",$K856="",$L856=""),"",IF($B856="Female",1/(1+EXP(-SUMPRODUCT(Engine!$C$27202:$C$27233,INDIRECT("Coefficients!$AL$2:$AL$33")))),1/(1+EXP(-SUMPRODUCT(Engine!$C$27202:$C$27233,INDIRECT("Coefficients!$AM$2:$AM$33"))))))</f>
      </c>
      <c r="AI856" s="8">
        <f>IF(OR($B856="",$C856="",$D856="",$E856="",$F856="",$G856="",$H856="",$I856="",$J856="",$K856="",$L856=""),"",IF($B856="Female",1/(1+EXP(-SUMPRODUCT(Engine!$C$27202:$C$27233,INDIRECT("Coefficients!$AN$2:$AN$33")))),1/(1+EXP(-SUMPRODUCT(Engine!$C$27202:$C$27233,INDIRECT("Coefficients!$AO$2:$AO$33"))))))</f>
      </c>
      <c r="AJ856" s="8">
        <f>IF(OR($B856="",$C856="",$D856="",$E856="",$F856="",$G856="",$H856="",$I856="",$J856="",$K856="",$L856=""),"",IF($B856="Female",1/(1+EXP(-SUMPRODUCT(Engine!$C$27202:$C$27233,INDIRECT("Coefficients!$AP$2:$AP$33")))),1/(1+EXP(-SUMPRODUCT(Engine!$C$27202:$C$27233,INDIRECT("Coefficients!$AQ$2:$AQ$33"))))))</f>
      </c>
      <c r="AK856" s="8">
        <f>IF(OR($B856="",$C856="",$D856="",$E856="",$F856="",$G856="",$H856="",$I856="",$J856="",$K856="",$L856=""),"",IF($B856="Female",1/(1+EXP(-SUMPRODUCT(Engine!$C$27202:$C$27233,INDIRECT("Coefficients!$AR$2:$AR$33")))),1/(1+EXP(-SUMPRODUCT(Engine!$C$27202:$C$27233,INDIRECT("Coefficients!$AS$2:$AS$33"))))))</f>
      </c>
      <c r="AL856" s="8">
        <f>IF(OR($B856="",$C856="",$D856="",$E856="",$F856="",$G856="",$H856="",$I856="",$J856="",$K856="",$L856=""),"",IF($B856="Female",1/(1+EXP(-SUMPRODUCT(Engine!$C$27202:$C$27233,INDIRECT("Coefficients!$AT$2:$AT$33")))),1/(1+EXP(-SUMPRODUCT(Engine!$C$27202:$C$27233,INDIRECT("Coefficients!$AU$2:$AU$33"))))))</f>
      </c>
      <c r="AM856" s="8">
        <f>IF(OR($B856="",$C856="",$D856="",$E856="",$F856="",$G856="",$H856="",$I856="",$J856="",$K856="",$L856=""),"",IF($B856="Female",1/(1+EXP(-SUMPRODUCT(Engine!$C$27202:$C$27233,INDIRECT("Coefficients!$AV$2:$AV$33")))),1/(1+EXP(-SUMPRODUCT(Engine!$C$27202:$C$27233,INDIRECT("Coefficients!$AW$2:$AW$33"))))))</f>
      </c>
      <c r="AN856" s="8">
        <f>IF(OR($B856="",$C856="",$D856="",$E856="",$F856="",$G856="",$H856="",$I856="",$J856="",$K856="",$L856=""),"",IF($B856="Female",1/(1+EXP(-SUMPRODUCT(Engine!$C$27202:$C$27233,INDIRECT("Coefficients!$AX$2:$AX$33")))),1/(1+EXP(-SUMPRODUCT(Engine!$C$27202:$C$27233,INDIRECT("Coefficients!$AY$2:$AY$33"))))))</f>
      </c>
      <c r="AO856" s="8">
        <f>IF(OR($B856="",$C856="",$D856="",$E856="",$F856="",$G856="",$H856="",$I856="",$J856="",$K856="",$L856=""),"",IF($B856="Female",1/(1+EXP(-SUMPRODUCT(Engine!$C$27202:$C$27233,INDIRECT("Coefficients!$AZ$2:$AZ$33")))),1/(1+EXP(-SUMPRODUCT(Engine!$C$27202:$C$27233,INDIRECT("Coefficients!$BA$2:$BA$33"))))))</f>
      </c>
      <c r="AP856" s="8">
        <f>IF(OR($B856="",$C856="",$D856="",$E856="",$F856="",$G856="",$H856="",$I856="",$J856="",$K856="",$L856=""),"",IF($B856="Female",1/(1+EXP(-SUMPRODUCT(Engine!$C$27202:$C$27233,INDIRECT("Coefficients!$BB$2:$BB$33")))),1/(1+EXP(-SUMPRODUCT(Engine!$C$27202:$C$27233,INDIRECT("Coefficients!$BC$2:$BC$33"))))))</f>
      </c>
      <c r="AQ856" s="8">
        <f>IF(OR($B856="",$C856="",$D856="",$E856="",$F856="",$G856="",$H856="",$I856="",$J856="",$K856="",$L856=""),"",IF($B856="Female",1/(1+EXP(-SUMPRODUCT(Engine!$C$27202:$C$27233,INDIRECT("Coefficients!$BD$2:$BD$33")))),1/(1+EXP(-SUMPRODUCT(Engine!$C$27202:$C$27233,INDIRECT("Coefficients!$BE$2:$BE$33"))))))</f>
      </c>
      <c r="AR856" s="8">
        <f>IF(OR($B856="",$C856="",$D856="",$E856="",$F856="",$G856="",$H856="",$I856="",$J856="",$K856="",$L856=""),"",IF($B856="Female",1/(1+EXP(-SUMPRODUCT(Engine!$C$27202:$C$27233,INDIRECT("Coefficients!$BF$2:$BF$33")))),1/(1+EXP(-SUMPRODUCT(Engine!$C$27202:$C$27233,INDIRECT("Coefficients!$BG$2:$BG$33"))))))</f>
      </c>
      <c r="AS856" s="8">
        <f>IF(OR($B856="",$C856="",$D856="",$E856="",$F856="",$G856="",$H856="",$I856="",$J856="",$K856="",$L856=""),"",IF($B856="Female",1/(1+EXP(-SUMPRODUCT(Engine!$C$27202:$C$27233,INDIRECT("Coefficients!$BH$2:$BH$33")))),1/(1+EXP(-SUMPRODUCT(Engine!$C$27202:$C$27233,INDIRECT("Coefficients!$BI$2:$BI$33"))))))</f>
      </c>
      <c r="AT856" s="8">
        <f>IF(OR($B856="",$C856="",$D856="",$E856="",$F856="",$G856="",$H856="",$I856="",$J856="",$K856="",$L856=""),"",IF($B856="Female",1/(1+EXP(-SUMPRODUCT(Engine!$C$27202:$C$27233,INDIRECT("Coefficients!$BJ$2:$BJ$33")))),1/(1+EXP(-SUMPRODUCT(Engine!$C$27202:$C$27233,INDIRECT("Coefficients!$BK$2:$BK$33"))))))</f>
      </c>
      <c r="AU856" s="8">
        <f>IF(OR($B856="",$C856="",$D856="",$E856="",$F856="",$G856="",$H856="",$I856="",$J856="",$K856="",$L856=""),"",IF($B856="Female",1/(1+EXP(-SUMPRODUCT(Engine!$C$27202:$C$27233,INDIRECT("Coefficients!$BL$2:$BL$33")))),1/(1+EXP(-SUMPRODUCT(Engine!$C$27202:$C$27233,INDIRECT("Coefficients!$BM$2:$BM$33"))))))</f>
      </c>
      <c r="AV856" s="8">
        <f>IF(OR($B856="",$C856="",$D856="",$E856="",$F856="",$G856="",$H856="",$I856="",$J856="",$K856="",$L856=""),"",IF($B856="Female",1/(1+EXP(-SUMPRODUCT(Engine!$C$27202:$C$27233,INDIRECT("Coefficients!$BN$2:$BN$33")))),1/(1+EXP(-SUMPRODUCT(Engine!$C$27202:$C$27233,INDIRECT("Coefficients!$BO$2:$BO$33"))))))</f>
      </c>
      <c r="AW856" s="8">
        <f>IF(OR($B856="",$C856="",$D856="",$E856="",$F856="",$G856="",$H856="",$I856="",$J856="",$K856="",$L856=""),"",IF($B856="Female",1/(1+EXP(-SUMPRODUCT(Engine!$C$27202:$C$27233,INDIRECT("Coefficients!$BP$2:$BP$33")))),1/(1+EXP(-SUMPRODUCT(Engine!$C$27202:$C$27233,INDIRECT("Coefficients!$BQ$2:$BQ$33"))))))</f>
      </c>
      <c r="AX856" s="8">
        <f>IF(OR($B856="",$C856="",$D856="",$E856="",$F856="",$G856="",$H856="",$I856="",$J856="",$K856="",$L856=""),"",IF($B856="Female",1/(1+EXP(-SUMPRODUCT(Engine!$C$27202:$C$27233,INDIRECT("Coefficients!$BR$2:$BR$33")))),1/(1+EXP(-SUMPRODUCT(Engine!$C$27202:$C$27233,INDIRECT("Coefficients!$BS$2:$BS$33"))))))</f>
      </c>
      <c r="AY856" s="8">
        <f>IF(OR($B856="",$C856="",$D856="",$E856="",$F856="",$G856="",$H856="",$I856="",$J856="",$K856="",$L856=""),"",IF($B856="Female",1/(1+EXP(-SUMPRODUCT(Engine!$C$27202:$C$27233,INDIRECT("Coefficients!$BT$2:$BT$33")))),1/(1+EXP(-SUMPRODUCT(Engine!$C$27202:$C$27233,INDIRECT("Coefficients!$BU$2:$BU$33"))))))</f>
      </c>
      <c r="AZ856" s="8">
        <f>IF(OR($B856="",$C856="",$D856="",$E856="",$F856="",$G856="",$H856="",$I856="",$J856="",$K856="",$L856=""),"",IF($B856="Female",1/(1+EXP(-SUMPRODUCT(Engine!$C$27202:$C$27233,INDIRECT("Coefficients!$BV$2:$BV$33")))),1/(1+EXP(-SUMPRODUCT(Engine!$C$27202:$C$27233,INDIRECT("Coefficients!$BW$2:$BW$33"))))))</f>
      </c>
      <c r="BA856" s="8">
        <f>IF(OR($B856="",$C856="",$D856="",$E856="",$F856="",$G856="",$H856="",$I856="",$J856="",$K856="",$L856=""),"",IF($B856="Female",1/(1+EXP(-SUMPRODUCT(Engine!$C$27202:$C$27233,INDIRECT("Coefficients!$BX$2:$BX$33")))),1/(1+EXP(-SUMPRODUCT(Engine!$C$27202:$C$27233,INDIRECT("Coefficients!$BY$2:$BY$33"))))))</f>
      </c>
      <c r="BB856" s="8">
        <f>IF(OR($B856="",$C856="",$D856="",$E856="",$F856="",$G856="",$H856="",$I856="",$J856="",$K856="",$L856=""),"",IF($B856="Female",1/(1+EXP(-SUMPRODUCT(Engine!$C$27202:$C$27233,INDIRECT("Coefficients!$BZ$2:$BZ$33")))),1/(1+EXP(-SUMPRODUCT(Engine!$C$27202:$C$27233,INDIRECT("Coefficients!$CA$2:$CA$33"))))))</f>
      </c>
      <c r="BC856" s="8">
        <f>IF(OR($B856="",$C856="",$D856="",$E856="",$F856="",$G856="",$H856="",$I856="",$J856="",$K856="",$L856=""),"",IF($B856="Female",1/(1+EXP(-SUMPRODUCT(Engine!$C$27202:$C$27233,INDIRECT("Coefficients!$CB$2:$CB$33")))),1/(1+EXP(-SUMPRODUCT(Engine!$C$27202:$C$27233,INDIRECT("Coefficients!$CC$2:$CC$33"))))))</f>
      </c>
      <c r="BD856" s="8">
        <f>IF(OR($B856="",$C856="",$D856="",$E856="",$F856="",$G856="",$H856="",$I856="",$J856="",$K856="",$L856=""),"",IF($B856="Female",1/(1+EXP(-SUMPRODUCT(Engine!$C$27202:$C$27233,INDIRECT("Coefficients!$CD$2:$CD$33")))),1/(1+EXP(-SUMPRODUCT(Engine!$C$27202:$C$27233,INDIRECT("Coefficients!$CE$2:$CE$33"))))))</f>
      </c>
      <c r="BE856" s="8">
        <f>IF(OR($B856="",$C856="",$D856="",$E856="",$F856="",$G856="",$H856="",$I856="",$J856="",$K856="",$L856=""),"",IF($B856="Female",1/(1+EXP(-SUMPRODUCT(Engine!$C$27202:$C$27233,INDIRECT("Coefficients!$CF$2:$CF$33")))),1/(1+EXP(-SUMPRODUCT(Engine!$C$27202:$C$27233,INDIRECT("Coefficients!$CG$2:$CG$33"))))))</f>
      </c>
      <c r="BF856" s="8">
        <f>IF(OR($B856="",$C856="",$D856="",$E856="",$F856="",$G856="",$H856="",$I856="",$J856="",$K856="",$L856=""),"",IF($B856="Female",1/(1+EXP(-SUMPRODUCT(Engine!$C$27202:$C$27233,INDIRECT("Coefficients!$CH$2:$CH$33")))),1/(1+EXP(-SUMPRODUCT(Engine!$C$27202:$C$27233,INDIRECT("Coefficients!$CI$2:$CI$33"))))))</f>
      </c>
      <c r="BG856" s="8">
        <f>IF(OR($B856="",$C856="",$D856="",$E856="",$F856="",$G856="",$H856="",$I856="",$J856="",$K856="",$L856=""),"",IF($B856="Female",1/(1+EXP(-SUMPRODUCT(Engine!$C$27202:$C$27233,INDIRECT("Coefficients!$CJ$2:$CJ$33")))),1/(1+EXP(-SUMPRODUCT(Engine!$C$27202:$C$27233,INDIRECT("Coefficients!$CK$2:$CK$33"))))))</f>
      </c>
      <c r="BH856" s="8">
        <f>IF(OR($B856="",$C856="",$D856="",$E856="",$F856="",$G856="",$H856="",$I856="",$J856="",$K856="",$L856=""),"",IF($B856="Female",1/(1+EXP(-SUMPRODUCT(Engine!$C$27202:$C$27233,INDIRECT("Coefficients!$CL$2:$CL$33")))),1/(1+EXP(-SUMPRODUCT(Engine!$C$27202:$C$27233,INDIRECT("Coefficients!$CM$2:$CM$33"))))))</f>
      </c>
      <c r="BI856" s="8">
        <f>IF(OR($B856="",$C856="",$D856="",$E856="",$F856="",$G856="",$H856="",$I856="",$J856="",$K856="",$L856=""),"",IF($B856="Female",1/(1+EXP(-SUMPRODUCT(Engine!$C$27202:$C$27233,INDIRECT("Coefficients!$CN$2:$CN$33")))),1/(1+EXP(-SUMPRODUCT(Engine!$C$27202:$C$27233,INDIRECT("Coefficients!$CO$2:$CO$33"))))))</f>
      </c>
      <c r="BJ856" s="8">
        <f>IF(OR($B856="",$C856="",$D856="",$E856="",$F856="",$G856="",$H856="",$I856="",$J856="",$K856="",$L856=""),"",IF($B856="Female",1/(1+EXP(-SUMPRODUCT(Engine!$C$27202:$C$27233,INDIRECT("Coefficients!$CP$2:$CP$33")))),1/(1+EXP(-SUMPRODUCT(Engine!$C$27202:$C$27233,INDIRECT("Coefficients!$CQ$2:$CQ$33"))))))</f>
      </c>
      <c r="BK856" s="8">
        <f>IF(OR($B856="",$C856="",$D856="",$E856="",$F856="",$G856="",$H856="",$I856="",$J856="",$K856="",$L856=""),"",IF($B856="Female",1/(1+EXP(-SUMPRODUCT(Engine!$C$27202:$C$27233,INDIRECT("Coefficients!$CR$2:$CR$33")))),1/(1+EXP(-SUMPRODUCT(Engine!$C$27202:$C$27233,INDIRECT("Coefficients!$CS$2:$CS$33"))))))</f>
      </c>
      <c r="BL856" s="8">
        <f>IF(OR($B856="",$C856="",$D856="",$E856="",$F856="",$G856="",$H856="",$I856="",$J856="",$K856="",$L856=""),"",IF($B856="Female",1/(1+EXP(-SUMPRODUCT(Engine!$C$27202:$C$27233,INDIRECT("Coefficients!$CT$2:$CT$33")))),1/(1+EXP(-SUMPRODUCT(Engine!$C$27202:$C$27233,INDIRECT("Coefficients!$CU$2:$CU$33"))))))</f>
      </c>
      <c r="BM856" s="8">
        <f>IF(OR($B856="",$C856="",$D856="",$E856="",$F856="",$G856="",$H856="",$I856="",$J856="",$K856="",$L856=""),"",IF($B856="Female",1/(1+EXP(-SUMPRODUCT(Engine!$C$27202:$C$27233,INDIRECT("Coefficients!$CV$2:$CV$33")))),1/(1+EXP(-SUMPRODUCT(Engine!$C$27202:$C$27233,INDIRECT("Coefficients!$CW$2:$CW$33"))))))</f>
      </c>
    </row>
    <row r="857" spans="1:6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8">
        <f>IF(OR($B857="",$C857="",$D857="",$E857="",$F857="",$G857="",$H857="",$I857="",$J857="",$K857="",$L857=""),"",IF($B857="Female",1/(1+EXP(-SUMPRODUCT(Engine!$C$27234:$C$27265,INDIRECT("Coefficients!$B$2:$B$33")))),1/(1+EXP(-SUMPRODUCT(Engine!$C$27234:$C$27265,INDIRECT("Coefficients!$C$2:$C$33"))))))</f>
      </c>
      <c r="Q857" s="8">
        <f>IF(OR($B857="",$C857="",$D857="",$E857="",$F857="",$G857="",$H857="",$I857="",$J857="",$K857="",$L857=""),"",IF($B857="Female",1/(1+EXP(-SUMPRODUCT(Engine!$C$27234:$C$27265,INDIRECT("Coefficients!$D$2:$D$33")))),1/(1+EXP(-SUMPRODUCT(Engine!$C$27234:$C$27265,INDIRECT("Coefficients!$E$2:$E$33"))))))</f>
      </c>
      <c r="R857" s="8">
        <f>IF(OR($B857="",$C857="",$D857="",$E857="",$F857="",$G857="",$H857="",$I857="",$J857="",$K857="",$L857=""),"",IF($B857="Female",1/(1+EXP(-SUMPRODUCT(Engine!$C$27234:$C$27265,INDIRECT("Coefficients!$F$2:$F$33")))),1/(1+EXP(-SUMPRODUCT(Engine!$C$27234:$C$27265,INDIRECT("Coefficients!$G$2:$G$33"))))))</f>
      </c>
      <c r="S857" s="8">
        <f>IF(OR($B857="",$C857="",$D857="",$E857="",$F857="",$G857="",$H857="",$I857="",$J857="",$K857="",$L857=""),"",IF($B857="Female",1/(1+EXP(-SUMPRODUCT(Engine!$C$27234:$C$27265,INDIRECT("Coefficients!$H$2:$H$33")))),1/(1+EXP(-SUMPRODUCT(Engine!$C$27234:$C$27265,INDIRECT("Coefficients!$I$2:$I$33"))))))</f>
      </c>
      <c r="T857" s="8">
        <f>IF(OR($B857="",$C857="",$D857="",$E857="",$F857="",$G857="",$H857="",$I857="",$J857="",$K857="",$L857=""),"",IF($B857="Female",1/(1+EXP(-SUMPRODUCT(Engine!$C$27234:$C$27265,INDIRECT("Coefficients!$J$2:$J$33")))),1/(1+EXP(-SUMPRODUCT(Engine!$C$27234:$C$27265,INDIRECT("Coefficients!$K$2:$K$33"))))))</f>
      </c>
      <c r="U857" s="8">
        <f>IF(OR($B857="",$C857="",$D857="",$E857="",$F857="",$G857="",$H857="",$I857="",$J857="",$K857="",$L857=""),"",IF($B857="Female",1/(1+EXP(-SUMPRODUCT(Engine!$C$27234:$C$27265,INDIRECT("Coefficients!$L$2:$L$33")))),1/(1+EXP(-SUMPRODUCT(Engine!$C$27234:$C$27265,INDIRECT("Coefficients!$M$2:$M$33"))))))</f>
      </c>
      <c r="V857" s="8">
        <f>IF(OR($B857="",$C857="",$D857="",$E857="",$F857="",$G857="",$H857="",$I857="",$J857="",$K857="",$L857=""),"",IF($B857="Female",1/(1+EXP(-SUMPRODUCT(Engine!$C$27234:$C$27265,INDIRECT("Coefficients!$N$2:$N$33")))),1/(1+EXP(-SUMPRODUCT(Engine!$C$27234:$C$27265,INDIRECT("Coefficients!$O$2:$O$33"))))))</f>
      </c>
      <c r="W857" s="8">
        <f>IF(OR($B857="",$C857="",$D857="",$E857="",$F857="",$G857="",$H857="",$I857="",$J857="",$K857="",$L857=""),"",IF($B857="Female",1/(1+EXP(-SUMPRODUCT(Engine!$C$27234:$C$27265,INDIRECT("Coefficients!$P$2:$P$33")))),1/(1+EXP(-SUMPRODUCT(Engine!$C$27234:$C$27265,INDIRECT("Coefficients!$Q$2:$Q$33"))))))</f>
      </c>
      <c r="X857" s="8">
        <f>IF(OR($B857="",$C857="",$D857="",$E857="",$F857="",$G857="",$H857="",$I857="",$J857="",$K857="",$L857=""),"",IF($B857="Female",1/(1+EXP(-SUMPRODUCT(Engine!$C$27234:$C$27265,INDIRECT("Coefficients!$R$2:$R$33")))),1/(1+EXP(-SUMPRODUCT(Engine!$C$27234:$C$27265,INDIRECT("Coefficients!$S$2:$S$33"))))))</f>
      </c>
      <c r="Y857" s="8">
        <f>IF(OR($B857="",$C857="",$D857="",$E857="",$F857="",$G857="",$H857="",$I857="",$J857="",$K857="",$L857=""),"",IF($B857="Female",1/(1+EXP(-SUMPRODUCT(Engine!$C$27234:$C$27265,INDIRECT("Coefficients!$T$2:$T$33")))),1/(1+EXP(-SUMPRODUCT(Engine!$C$27234:$C$27265,INDIRECT("Coefficients!$U$2:$U$33"))))))</f>
      </c>
      <c r="Z857" s="8">
        <f>IF(OR($B857="",$C857="",$D857="",$E857="",$F857="",$G857="",$H857="",$I857="",$J857="",$K857="",$L857=""),"",IF($B857="Female",1/(1+EXP(-SUMPRODUCT(Engine!$C$27234:$C$27265,INDIRECT("Coefficients!$V$2:$V$33")))),1/(1+EXP(-SUMPRODUCT(Engine!$C$27234:$C$27265,INDIRECT("Coefficients!$W$2:$W$33"))))))</f>
      </c>
      <c r="AA857" s="8">
        <f>IF(OR($B857="",$C857="",$D857="",$E857="",$F857="",$G857="",$H857="",$I857="",$J857="",$K857="",$L857=""),"",IF($B857="Female",1/(1+EXP(-SUMPRODUCT(Engine!$C$27234:$C$27265,INDIRECT("Coefficients!$X$2:$X$33")))),1/(1+EXP(-SUMPRODUCT(Engine!$C$27234:$C$27265,INDIRECT("Coefficients!$Y$2:$Y$33"))))))</f>
      </c>
      <c r="AB857" s="8">
        <f>IF(OR($B857="",$C857="",$D857="",$E857="",$F857="",$G857="",$H857="",$I857="",$J857="",$K857="",$L857=""),"",IF($B857="Female",1/(1+EXP(-SUMPRODUCT(Engine!$C$27234:$C$27265,INDIRECT("Coefficients!$Z$2:$Z$33")))),1/(1+EXP(-SUMPRODUCT(Engine!$C$27234:$C$27265,INDIRECT("Coefficients!$AA$2:$AA$33"))))))</f>
      </c>
      <c r="AC857" s="8">
        <f>IF(OR($B857="",$C857="",$D857="",$E857="",$F857="",$G857="",$H857="",$I857="",$J857="",$K857="",$L857=""),"",IF($B857="Female",1/(1+EXP(-SUMPRODUCT(Engine!$C$27234:$C$27265,INDIRECT("Coefficients!$AB$2:$AB$33")))),1/(1+EXP(-SUMPRODUCT(Engine!$C$27234:$C$27265,INDIRECT("Coefficients!$AC$2:$AC$33"))))))</f>
      </c>
      <c r="AD857" s="8">
        <f>IF(OR($B857="",$C857="",$D857="",$E857="",$F857="",$G857="",$H857="",$I857="",$J857="",$K857="",$L857=""),"",IF($B857="Female",1/(1+EXP(-SUMPRODUCT(Engine!$C$27234:$C$27265,INDIRECT("Coefficients!$AD$2:$AD$33")))),1/(1+EXP(-SUMPRODUCT(Engine!$C$27234:$C$27265,INDIRECT("Coefficients!$AE$2:$AE$33"))))))</f>
      </c>
      <c r="AE857" s="8">
        <f>IF(OR($B857="",$C857="",$D857="",$E857="",$F857="",$G857="",$H857="",$I857="",$J857="",$K857="",$L857=""),"",IF($B857="Female",1/(1+EXP(-SUMPRODUCT(Engine!$C$27234:$C$27265,INDIRECT("Coefficients!$AF$2:$AF$33")))),1/(1+EXP(-SUMPRODUCT(Engine!$C$27234:$C$27265,INDIRECT("Coefficients!$AG$2:$AG$33"))))))</f>
      </c>
      <c r="AF857" s="8">
        <f>IF(OR($B857="",$C857="",$D857="",$E857="",$F857="",$G857="",$H857="",$I857="",$J857="",$K857="",$L857=""),"",IF($B857="Female",1/(1+EXP(-SUMPRODUCT(Engine!$C$27234:$C$27265,INDIRECT("Coefficients!$AH$2:$AH$33")))),1/(1+EXP(-SUMPRODUCT(Engine!$C$27234:$C$27265,INDIRECT("Coefficients!$AI$2:$AI$33"))))))</f>
      </c>
      <c r="AG857" s="8">
        <f>IF(OR($B857="",$C857="",$D857="",$E857="",$F857="",$G857="",$H857="",$I857="",$J857="",$K857="",$L857=""),"",IF($B857="Female",1/(1+EXP(-SUMPRODUCT(Engine!$C$27234:$C$27265,INDIRECT("Coefficients!$AJ$2:$AJ$33")))),1/(1+EXP(-SUMPRODUCT(Engine!$C$27234:$C$27265,INDIRECT("Coefficients!$AK$2:$AK$33"))))))</f>
      </c>
      <c r="AH857" s="8">
        <f>IF(OR($B857="",$C857="",$D857="",$E857="",$F857="",$G857="",$H857="",$I857="",$J857="",$K857="",$L857=""),"",IF($B857="Female",1/(1+EXP(-SUMPRODUCT(Engine!$C$27234:$C$27265,INDIRECT("Coefficients!$AL$2:$AL$33")))),1/(1+EXP(-SUMPRODUCT(Engine!$C$27234:$C$27265,INDIRECT("Coefficients!$AM$2:$AM$33"))))))</f>
      </c>
      <c r="AI857" s="8">
        <f>IF(OR($B857="",$C857="",$D857="",$E857="",$F857="",$G857="",$H857="",$I857="",$J857="",$K857="",$L857=""),"",IF($B857="Female",1/(1+EXP(-SUMPRODUCT(Engine!$C$27234:$C$27265,INDIRECT("Coefficients!$AN$2:$AN$33")))),1/(1+EXP(-SUMPRODUCT(Engine!$C$27234:$C$27265,INDIRECT("Coefficients!$AO$2:$AO$33"))))))</f>
      </c>
      <c r="AJ857" s="8">
        <f>IF(OR($B857="",$C857="",$D857="",$E857="",$F857="",$G857="",$H857="",$I857="",$J857="",$K857="",$L857=""),"",IF($B857="Female",1/(1+EXP(-SUMPRODUCT(Engine!$C$27234:$C$27265,INDIRECT("Coefficients!$AP$2:$AP$33")))),1/(1+EXP(-SUMPRODUCT(Engine!$C$27234:$C$27265,INDIRECT("Coefficients!$AQ$2:$AQ$33"))))))</f>
      </c>
      <c r="AK857" s="8">
        <f>IF(OR($B857="",$C857="",$D857="",$E857="",$F857="",$G857="",$H857="",$I857="",$J857="",$K857="",$L857=""),"",IF($B857="Female",1/(1+EXP(-SUMPRODUCT(Engine!$C$27234:$C$27265,INDIRECT("Coefficients!$AR$2:$AR$33")))),1/(1+EXP(-SUMPRODUCT(Engine!$C$27234:$C$27265,INDIRECT("Coefficients!$AS$2:$AS$33"))))))</f>
      </c>
      <c r="AL857" s="8">
        <f>IF(OR($B857="",$C857="",$D857="",$E857="",$F857="",$G857="",$H857="",$I857="",$J857="",$K857="",$L857=""),"",IF($B857="Female",1/(1+EXP(-SUMPRODUCT(Engine!$C$27234:$C$27265,INDIRECT("Coefficients!$AT$2:$AT$33")))),1/(1+EXP(-SUMPRODUCT(Engine!$C$27234:$C$27265,INDIRECT("Coefficients!$AU$2:$AU$33"))))))</f>
      </c>
      <c r="AM857" s="8">
        <f>IF(OR($B857="",$C857="",$D857="",$E857="",$F857="",$G857="",$H857="",$I857="",$J857="",$K857="",$L857=""),"",IF($B857="Female",1/(1+EXP(-SUMPRODUCT(Engine!$C$27234:$C$27265,INDIRECT("Coefficients!$AV$2:$AV$33")))),1/(1+EXP(-SUMPRODUCT(Engine!$C$27234:$C$27265,INDIRECT("Coefficients!$AW$2:$AW$33"))))))</f>
      </c>
      <c r="AN857" s="8">
        <f>IF(OR($B857="",$C857="",$D857="",$E857="",$F857="",$G857="",$H857="",$I857="",$J857="",$K857="",$L857=""),"",IF($B857="Female",1/(1+EXP(-SUMPRODUCT(Engine!$C$27234:$C$27265,INDIRECT("Coefficients!$AX$2:$AX$33")))),1/(1+EXP(-SUMPRODUCT(Engine!$C$27234:$C$27265,INDIRECT("Coefficients!$AY$2:$AY$33"))))))</f>
      </c>
      <c r="AO857" s="8">
        <f>IF(OR($B857="",$C857="",$D857="",$E857="",$F857="",$G857="",$H857="",$I857="",$J857="",$K857="",$L857=""),"",IF($B857="Female",1/(1+EXP(-SUMPRODUCT(Engine!$C$27234:$C$27265,INDIRECT("Coefficients!$AZ$2:$AZ$33")))),1/(1+EXP(-SUMPRODUCT(Engine!$C$27234:$C$27265,INDIRECT("Coefficients!$BA$2:$BA$33"))))))</f>
      </c>
      <c r="AP857" s="8">
        <f>IF(OR($B857="",$C857="",$D857="",$E857="",$F857="",$G857="",$H857="",$I857="",$J857="",$K857="",$L857=""),"",IF($B857="Female",1/(1+EXP(-SUMPRODUCT(Engine!$C$27234:$C$27265,INDIRECT("Coefficients!$BB$2:$BB$33")))),1/(1+EXP(-SUMPRODUCT(Engine!$C$27234:$C$27265,INDIRECT("Coefficients!$BC$2:$BC$33"))))))</f>
      </c>
      <c r="AQ857" s="8">
        <f>IF(OR($B857="",$C857="",$D857="",$E857="",$F857="",$G857="",$H857="",$I857="",$J857="",$K857="",$L857=""),"",IF($B857="Female",1/(1+EXP(-SUMPRODUCT(Engine!$C$27234:$C$27265,INDIRECT("Coefficients!$BD$2:$BD$33")))),1/(1+EXP(-SUMPRODUCT(Engine!$C$27234:$C$27265,INDIRECT("Coefficients!$BE$2:$BE$33"))))))</f>
      </c>
      <c r="AR857" s="8">
        <f>IF(OR($B857="",$C857="",$D857="",$E857="",$F857="",$G857="",$H857="",$I857="",$J857="",$K857="",$L857=""),"",IF($B857="Female",1/(1+EXP(-SUMPRODUCT(Engine!$C$27234:$C$27265,INDIRECT("Coefficients!$BF$2:$BF$33")))),1/(1+EXP(-SUMPRODUCT(Engine!$C$27234:$C$27265,INDIRECT("Coefficients!$BG$2:$BG$33"))))))</f>
      </c>
      <c r="AS857" s="8">
        <f>IF(OR($B857="",$C857="",$D857="",$E857="",$F857="",$G857="",$H857="",$I857="",$J857="",$K857="",$L857=""),"",IF($B857="Female",1/(1+EXP(-SUMPRODUCT(Engine!$C$27234:$C$27265,INDIRECT("Coefficients!$BH$2:$BH$33")))),1/(1+EXP(-SUMPRODUCT(Engine!$C$27234:$C$27265,INDIRECT("Coefficients!$BI$2:$BI$33"))))))</f>
      </c>
      <c r="AT857" s="8">
        <f>IF(OR($B857="",$C857="",$D857="",$E857="",$F857="",$G857="",$H857="",$I857="",$J857="",$K857="",$L857=""),"",IF($B857="Female",1/(1+EXP(-SUMPRODUCT(Engine!$C$27234:$C$27265,INDIRECT("Coefficients!$BJ$2:$BJ$33")))),1/(1+EXP(-SUMPRODUCT(Engine!$C$27234:$C$27265,INDIRECT("Coefficients!$BK$2:$BK$33"))))))</f>
      </c>
      <c r="AU857" s="8">
        <f>IF(OR($B857="",$C857="",$D857="",$E857="",$F857="",$G857="",$H857="",$I857="",$J857="",$K857="",$L857=""),"",IF($B857="Female",1/(1+EXP(-SUMPRODUCT(Engine!$C$27234:$C$27265,INDIRECT("Coefficients!$BL$2:$BL$33")))),1/(1+EXP(-SUMPRODUCT(Engine!$C$27234:$C$27265,INDIRECT("Coefficients!$BM$2:$BM$33"))))))</f>
      </c>
      <c r="AV857" s="8">
        <f>IF(OR($B857="",$C857="",$D857="",$E857="",$F857="",$G857="",$H857="",$I857="",$J857="",$K857="",$L857=""),"",IF($B857="Female",1/(1+EXP(-SUMPRODUCT(Engine!$C$27234:$C$27265,INDIRECT("Coefficients!$BN$2:$BN$33")))),1/(1+EXP(-SUMPRODUCT(Engine!$C$27234:$C$27265,INDIRECT("Coefficients!$BO$2:$BO$33"))))))</f>
      </c>
      <c r="AW857" s="8">
        <f>IF(OR($B857="",$C857="",$D857="",$E857="",$F857="",$G857="",$H857="",$I857="",$J857="",$K857="",$L857=""),"",IF($B857="Female",1/(1+EXP(-SUMPRODUCT(Engine!$C$27234:$C$27265,INDIRECT("Coefficients!$BP$2:$BP$33")))),1/(1+EXP(-SUMPRODUCT(Engine!$C$27234:$C$27265,INDIRECT("Coefficients!$BQ$2:$BQ$33"))))))</f>
      </c>
      <c r="AX857" s="8">
        <f>IF(OR($B857="",$C857="",$D857="",$E857="",$F857="",$G857="",$H857="",$I857="",$J857="",$K857="",$L857=""),"",IF($B857="Female",1/(1+EXP(-SUMPRODUCT(Engine!$C$27234:$C$27265,INDIRECT("Coefficients!$BR$2:$BR$33")))),1/(1+EXP(-SUMPRODUCT(Engine!$C$27234:$C$27265,INDIRECT("Coefficients!$BS$2:$BS$33"))))))</f>
      </c>
      <c r="AY857" s="8">
        <f>IF(OR($B857="",$C857="",$D857="",$E857="",$F857="",$G857="",$H857="",$I857="",$J857="",$K857="",$L857=""),"",IF($B857="Female",1/(1+EXP(-SUMPRODUCT(Engine!$C$27234:$C$27265,INDIRECT("Coefficients!$BT$2:$BT$33")))),1/(1+EXP(-SUMPRODUCT(Engine!$C$27234:$C$27265,INDIRECT("Coefficients!$BU$2:$BU$33"))))))</f>
      </c>
      <c r="AZ857" s="8">
        <f>IF(OR($B857="",$C857="",$D857="",$E857="",$F857="",$G857="",$H857="",$I857="",$J857="",$K857="",$L857=""),"",IF($B857="Female",1/(1+EXP(-SUMPRODUCT(Engine!$C$27234:$C$27265,INDIRECT("Coefficients!$BV$2:$BV$33")))),1/(1+EXP(-SUMPRODUCT(Engine!$C$27234:$C$27265,INDIRECT("Coefficients!$BW$2:$BW$33"))))))</f>
      </c>
      <c r="BA857" s="8">
        <f>IF(OR($B857="",$C857="",$D857="",$E857="",$F857="",$G857="",$H857="",$I857="",$J857="",$K857="",$L857=""),"",IF($B857="Female",1/(1+EXP(-SUMPRODUCT(Engine!$C$27234:$C$27265,INDIRECT("Coefficients!$BX$2:$BX$33")))),1/(1+EXP(-SUMPRODUCT(Engine!$C$27234:$C$27265,INDIRECT("Coefficients!$BY$2:$BY$33"))))))</f>
      </c>
      <c r="BB857" s="8">
        <f>IF(OR($B857="",$C857="",$D857="",$E857="",$F857="",$G857="",$H857="",$I857="",$J857="",$K857="",$L857=""),"",IF($B857="Female",1/(1+EXP(-SUMPRODUCT(Engine!$C$27234:$C$27265,INDIRECT("Coefficients!$BZ$2:$BZ$33")))),1/(1+EXP(-SUMPRODUCT(Engine!$C$27234:$C$27265,INDIRECT("Coefficients!$CA$2:$CA$33"))))))</f>
      </c>
      <c r="BC857" s="8">
        <f>IF(OR($B857="",$C857="",$D857="",$E857="",$F857="",$G857="",$H857="",$I857="",$J857="",$K857="",$L857=""),"",IF($B857="Female",1/(1+EXP(-SUMPRODUCT(Engine!$C$27234:$C$27265,INDIRECT("Coefficients!$CB$2:$CB$33")))),1/(1+EXP(-SUMPRODUCT(Engine!$C$27234:$C$27265,INDIRECT("Coefficients!$CC$2:$CC$33"))))))</f>
      </c>
      <c r="BD857" s="8">
        <f>IF(OR($B857="",$C857="",$D857="",$E857="",$F857="",$G857="",$H857="",$I857="",$J857="",$K857="",$L857=""),"",IF($B857="Female",1/(1+EXP(-SUMPRODUCT(Engine!$C$27234:$C$27265,INDIRECT("Coefficients!$CD$2:$CD$33")))),1/(1+EXP(-SUMPRODUCT(Engine!$C$27234:$C$27265,INDIRECT("Coefficients!$CE$2:$CE$33"))))))</f>
      </c>
      <c r="BE857" s="8">
        <f>IF(OR($B857="",$C857="",$D857="",$E857="",$F857="",$G857="",$H857="",$I857="",$J857="",$K857="",$L857=""),"",IF($B857="Female",1/(1+EXP(-SUMPRODUCT(Engine!$C$27234:$C$27265,INDIRECT("Coefficients!$CF$2:$CF$33")))),1/(1+EXP(-SUMPRODUCT(Engine!$C$27234:$C$27265,INDIRECT("Coefficients!$CG$2:$CG$33"))))))</f>
      </c>
      <c r="BF857" s="8">
        <f>IF(OR($B857="",$C857="",$D857="",$E857="",$F857="",$G857="",$H857="",$I857="",$J857="",$K857="",$L857=""),"",IF($B857="Female",1/(1+EXP(-SUMPRODUCT(Engine!$C$27234:$C$27265,INDIRECT("Coefficients!$CH$2:$CH$33")))),1/(1+EXP(-SUMPRODUCT(Engine!$C$27234:$C$27265,INDIRECT("Coefficients!$CI$2:$CI$33"))))))</f>
      </c>
      <c r="BG857" s="8">
        <f>IF(OR($B857="",$C857="",$D857="",$E857="",$F857="",$G857="",$H857="",$I857="",$J857="",$K857="",$L857=""),"",IF($B857="Female",1/(1+EXP(-SUMPRODUCT(Engine!$C$27234:$C$27265,INDIRECT("Coefficients!$CJ$2:$CJ$33")))),1/(1+EXP(-SUMPRODUCT(Engine!$C$27234:$C$27265,INDIRECT("Coefficients!$CK$2:$CK$33"))))))</f>
      </c>
      <c r="BH857" s="8">
        <f>IF(OR($B857="",$C857="",$D857="",$E857="",$F857="",$G857="",$H857="",$I857="",$J857="",$K857="",$L857=""),"",IF($B857="Female",1/(1+EXP(-SUMPRODUCT(Engine!$C$27234:$C$27265,INDIRECT("Coefficients!$CL$2:$CL$33")))),1/(1+EXP(-SUMPRODUCT(Engine!$C$27234:$C$27265,INDIRECT("Coefficients!$CM$2:$CM$33"))))))</f>
      </c>
      <c r="BI857" s="8">
        <f>IF(OR($B857="",$C857="",$D857="",$E857="",$F857="",$G857="",$H857="",$I857="",$J857="",$K857="",$L857=""),"",IF($B857="Female",1/(1+EXP(-SUMPRODUCT(Engine!$C$27234:$C$27265,INDIRECT("Coefficients!$CN$2:$CN$33")))),1/(1+EXP(-SUMPRODUCT(Engine!$C$27234:$C$27265,INDIRECT("Coefficients!$CO$2:$CO$33"))))))</f>
      </c>
      <c r="BJ857" s="8">
        <f>IF(OR($B857="",$C857="",$D857="",$E857="",$F857="",$G857="",$H857="",$I857="",$J857="",$K857="",$L857=""),"",IF($B857="Female",1/(1+EXP(-SUMPRODUCT(Engine!$C$27234:$C$27265,INDIRECT("Coefficients!$CP$2:$CP$33")))),1/(1+EXP(-SUMPRODUCT(Engine!$C$27234:$C$27265,INDIRECT("Coefficients!$CQ$2:$CQ$33"))))))</f>
      </c>
      <c r="BK857" s="8">
        <f>IF(OR($B857="",$C857="",$D857="",$E857="",$F857="",$G857="",$H857="",$I857="",$J857="",$K857="",$L857=""),"",IF($B857="Female",1/(1+EXP(-SUMPRODUCT(Engine!$C$27234:$C$27265,INDIRECT("Coefficients!$CR$2:$CR$33")))),1/(1+EXP(-SUMPRODUCT(Engine!$C$27234:$C$27265,INDIRECT("Coefficients!$CS$2:$CS$33"))))))</f>
      </c>
      <c r="BL857" s="8">
        <f>IF(OR($B857="",$C857="",$D857="",$E857="",$F857="",$G857="",$H857="",$I857="",$J857="",$K857="",$L857=""),"",IF($B857="Female",1/(1+EXP(-SUMPRODUCT(Engine!$C$27234:$C$27265,INDIRECT("Coefficients!$CT$2:$CT$33")))),1/(1+EXP(-SUMPRODUCT(Engine!$C$27234:$C$27265,INDIRECT("Coefficients!$CU$2:$CU$33"))))))</f>
      </c>
      <c r="BM857" s="8">
        <f>IF(OR($B857="",$C857="",$D857="",$E857="",$F857="",$G857="",$H857="",$I857="",$J857="",$K857="",$L857=""),"",IF($B857="Female",1/(1+EXP(-SUMPRODUCT(Engine!$C$27234:$C$27265,INDIRECT("Coefficients!$CV$2:$CV$33")))),1/(1+EXP(-SUMPRODUCT(Engine!$C$27234:$C$27265,INDIRECT("Coefficients!$CW$2:$CW$33"))))))</f>
      </c>
    </row>
    <row r="858" spans="1:6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8">
        <f>IF(OR($B858="",$C858="",$D858="",$E858="",$F858="",$G858="",$H858="",$I858="",$J858="",$K858="",$L858=""),"",IF($B858="Female",1/(1+EXP(-SUMPRODUCT(Engine!$C$27266:$C$27297,INDIRECT("Coefficients!$B$2:$B$33")))),1/(1+EXP(-SUMPRODUCT(Engine!$C$27266:$C$27297,INDIRECT("Coefficients!$C$2:$C$33"))))))</f>
      </c>
      <c r="Q858" s="8">
        <f>IF(OR($B858="",$C858="",$D858="",$E858="",$F858="",$G858="",$H858="",$I858="",$J858="",$K858="",$L858=""),"",IF($B858="Female",1/(1+EXP(-SUMPRODUCT(Engine!$C$27266:$C$27297,INDIRECT("Coefficients!$D$2:$D$33")))),1/(1+EXP(-SUMPRODUCT(Engine!$C$27266:$C$27297,INDIRECT("Coefficients!$E$2:$E$33"))))))</f>
      </c>
      <c r="R858" s="8">
        <f>IF(OR($B858="",$C858="",$D858="",$E858="",$F858="",$G858="",$H858="",$I858="",$J858="",$K858="",$L858=""),"",IF($B858="Female",1/(1+EXP(-SUMPRODUCT(Engine!$C$27266:$C$27297,INDIRECT("Coefficients!$F$2:$F$33")))),1/(1+EXP(-SUMPRODUCT(Engine!$C$27266:$C$27297,INDIRECT("Coefficients!$G$2:$G$33"))))))</f>
      </c>
      <c r="S858" s="8">
        <f>IF(OR($B858="",$C858="",$D858="",$E858="",$F858="",$G858="",$H858="",$I858="",$J858="",$K858="",$L858=""),"",IF($B858="Female",1/(1+EXP(-SUMPRODUCT(Engine!$C$27266:$C$27297,INDIRECT("Coefficients!$H$2:$H$33")))),1/(1+EXP(-SUMPRODUCT(Engine!$C$27266:$C$27297,INDIRECT("Coefficients!$I$2:$I$33"))))))</f>
      </c>
      <c r="T858" s="8">
        <f>IF(OR($B858="",$C858="",$D858="",$E858="",$F858="",$G858="",$H858="",$I858="",$J858="",$K858="",$L858=""),"",IF($B858="Female",1/(1+EXP(-SUMPRODUCT(Engine!$C$27266:$C$27297,INDIRECT("Coefficients!$J$2:$J$33")))),1/(1+EXP(-SUMPRODUCT(Engine!$C$27266:$C$27297,INDIRECT("Coefficients!$K$2:$K$33"))))))</f>
      </c>
      <c r="U858" s="8">
        <f>IF(OR($B858="",$C858="",$D858="",$E858="",$F858="",$G858="",$H858="",$I858="",$J858="",$K858="",$L858=""),"",IF($B858="Female",1/(1+EXP(-SUMPRODUCT(Engine!$C$27266:$C$27297,INDIRECT("Coefficients!$L$2:$L$33")))),1/(1+EXP(-SUMPRODUCT(Engine!$C$27266:$C$27297,INDIRECT("Coefficients!$M$2:$M$33"))))))</f>
      </c>
      <c r="V858" s="8">
        <f>IF(OR($B858="",$C858="",$D858="",$E858="",$F858="",$G858="",$H858="",$I858="",$J858="",$K858="",$L858=""),"",IF($B858="Female",1/(1+EXP(-SUMPRODUCT(Engine!$C$27266:$C$27297,INDIRECT("Coefficients!$N$2:$N$33")))),1/(1+EXP(-SUMPRODUCT(Engine!$C$27266:$C$27297,INDIRECT("Coefficients!$O$2:$O$33"))))))</f>
      </c>
      <c r="W858" s="8">
        <f>IF(OR($B858="",$C858="",$D858="",$E858="",$F858="",$G858="",$H858="",$I858="",$J858="",$K858="",$L858=""),"",IF($B858="Female",1/(1+EXP(-SUMPRODUCT(Engine!$C$27266:$C$27297,INDIRECT("Coefficients!$P$2:$P$33")))),1/(1+EXP(-SUMPRODUCT(Engine!$C$27266:$C$27297,INDIRECT("Coefficients!$Q$2:$Q$33"))))))</f>
      </c>
      <c r="X858" s="8">
        <f>IF(OR($B858="",$C858="",$D858="",$E858="",$F858="",$G858="",$H858="",$I858="",$J858="",$K858="",$L858=""),"",IF($B858="Female",1/(1+EXP(-SUMPRODUCT(Engine!$C$27266:$C$27297,INDIRECT("Coefficients!$R$2:$R$33")))),1/(1+EXP(-SUMPRODUCT(Engine!$C$27266:$C$27297,INDIRECT("Coefficients!$S$2:$S$33"))))))</f>
      </c>
      <c r="Y858" s="8">
        <f>IF(OR($B858="",$C858="",$D858="",$E858="",$F858="",$G858="",$H858="",$I858="",$J858="",$K858="",$L858=""),"",IF($B858="Female",1/(1+EXP(-SUMPRODUCT(Engine!$C$27266:$C$27297,INDIRECT("Coefficients!$T$2:$T$33")))),1/(1+EXP(-SUMPRODUCT(Engine!$C$27266:$C$27297,INDIRECT("Coefficients!$U$2:$U$33"))))))</f>
      </c>
      <c r="Z858" s="8">
        <f>IF(OR($B858="",$C858="",$D858="",$E858="",$F858="",$G858="",$H858="",$I858="",$J858="",$K858="",$L858=""),"",IF($B858="Female",1/(1+EXP(-SUMPRODUCT(Engine!$C$27266:$C$27297,INDIRECT("Coefficients!$V$2:$V$33")))),1/(1+EXP(-SUMPRODUCT(Engine!$C$27266:$C$27297,INDIRECT("Coefficients!$W$2:$W$33"))))))</f>
      </c>
      <c r="AA858" s="8">
        <f>IF(OR($B858="",$C858="",$D858="",$E858="",$F858="",$G858="",$H858="",$I858="",$J858="",$K858="",$L858=""),"",IF($B858="Female",1/(1+EXP(-SUMPRODUCT(Engine!$C$27266:$C$27297,INDIRECT("Coefficients!$X$2:$X$33")))),1/(1+EXP(-SUMPRODUCT(Engine!$C$27266:$C$27297,INDIRECT("Coefficients!$Y$2:$Y$33"))))))</f>
      </c>
      <c r="AB858" s="8">
        <f>IF(OR($B858="",$C858="",$D858="",$E858="",$F858="",$G858="",$H858="",$I858="",$J858="",$K858="",$L858=""),"",IF($B858="Female",1/(1+EXP(-SUMPRODUCT(Engine!$C$27266:$C$27297,INDIRECT("Coefficients!$Z$2:$Z$33")))),1/(1+EXP(-SUMPRODUCT(Engine!$C$27266:$C$27297,INDIRECT("Coefficients!$AA$2:$AA$33"))))))</f>
      </c>
      <c r="AC858" s="8">
        <f>IF(OR($B858="",$C858="",$D858="",$E858="",$F858="",$G858="",$H858="",$I858="",$J858="",$K858="",$L858=""),"",IF($B858="Female",1/(1+EXP(-SUMPRODUCT(Engine!$C$27266:$C$27297,INDIRECT("Coefficients!$AB$2:$AB$33")))),1/(1+EXP(-SUMPRODUCT(Engine!$C$27266:$C$27297,INDIRECT("Coefficients!$AC$2:$AC$33"))))))</f>
      </c>
      <c r="AD858" s="8">
        <f>IF(OR($B858="",$C858="",$D858="",$E858="",$F858="",$G858="",$H858="",$I858="",$J858="",$K858="",$L858=""),"",IF($B858="Female",1/(1+EXP(-SUMPRODUCT(Engine!$C$27266:$C$27297,INDIRECT("Coefficients!$AD$2:$AD$33")))),1/(1+EXP(-SUMPRODUCT(Engine!$C$27266:$C$27297,INDIRECT("Coefficients!$AE$2:$AE$33"))))))</f>
      </c>
      <c r="AE858" s="8">
        <f>IF(OR($B858="",$C858="",$D858="",$E858="",$F858="",$G858="",$H858="",$I858="",$J858="",$K858="",$L858=""),"",IF($B858="Female",1/(1+EXP(-SUMPRODUCT(Engine!$C$27266:$C$27297,INDIRECT("Coefficients!$AF$2:$AF$33")))),1/(1+EXP(-SUMPRODUCT(Engine!$C$27266:$C$27297,INDIRECT("Coefficients!$AG$2:$AG$33"))))))</f>
      </c>
      <c r="AF858" s="8">
        <f>IF(OR($B858="",$C858="",$D858="",$E858="",$F858="",$G858="",$H858="",$I858="",$J858="",$K858="",$L858=""),"",IF($B858="Female",1/(1+EXP(-SUMPRODUCT(Engine!$C$27266:$C$27297,INDIRECT("Coefficients!$AH$2:$AH$33")))),1/(1+EXP(-SUMPRODUCT(Engine!$C$27266:$C$27297,INDIRECT("Coefficients!$AI$2:$AI$33"))))))</f>
      </c>
      <c r="AG858" s="8">
        <f>IF(OR($B858="",$C858="",$D858="",$E858="",$F858="",$G858="",$H858="",$I858="",$J858="",$K858="",$L858=""),"",IF($B858="Female",1/(1+EXP(-SUMPRODUCT(Engine!$C$27266:$C$27297,INDIRECT("Coefficients!$AJ$2:$AJ$33")))),1/(1+EXP(-SUMPRODUCT(Engine!$C$27266:$C$27297,INDIRECT("Coefficients!$AK$2:$AK$33"))))))</f>
      </c>
      <c r="AH858" s="8">
        <f>IF(OR($B858="",$C858="",$D858="",$E858="",$F858="",$G858="",$H858="",$I858="",$J858="",$K858="",$L858=""),"",IF($B858="Female",1/(1+EXP(-SUMPRODUCT(Engine!$C$27266:$C$27297,INDIRECT("Coefficients!$AL$2:$AL$33")))),1/(1+EXP(-SUMPRODUCT(Engine!$C$27266:$C$27297,INDIRECT("Coefficients!$AM$2:$AM$33"))))))</f>
      </c>
      <c r="AI858" s="8">
        <f>IF(OR($B858="",$C858="",$D858="",$E858="",$F858="",$G858="",$H858="",$I858="",$J858="",$K858="",$L858=""),"",IF($B858="Female",1/(1+EXP(-SUMPRODUCT(Engine!$C$27266:$C$27297,INDIRECT("Coefficients!$AN$2:$AN$33")))),1/(1+EXP(-SUMPRODUCT(Engine!$C$27266:$C$27297,INDIRECT("Coefficients!$AO$2:$AO$33"))))))</f>
      </c>
      <c r="AJ858" s="8">
        <f>IF(OR($B858="",$C858="",$D858="",$E858="",$F858="",$G858="",$H858="",$I858="",$J858="",$K858="",$L858=""),"",IF($B858="Female",1/(1+EXP(-SUMPRODUCT(Engine!$C$27266:$C$27297,INDIRECT("Coefficients!$AP$2:$AP$33")))),1/(1+EXP(-SUMPRODUCT(Engine!$C$27266:$C$27297,INDIRECT("Coefficients!$AQ$2:$AQ$33"))))))</f>
      </c>
      <c r="AK858" s="8">
        <f>IF(OR($B858="",$C858="",$D858="",$E858="",$F858="",$G858="",$H858="",$I858="",$J858="",$K858="",$L858=""),"",IF($B858="Female",1/(1+EXP(-SUMPRODUCT(Engine!$C$27266:$C$27297,INDIRECT("Coefficients!$AR$2:$AR$33")))),1/(1+EXP(-SUMPRODUCT(Engine!$C$27266:$C$27297,INDIRECT("Coefficients!$AS$2:$AS$33"))))))</f>
      </c>
      <c r="AL858" s="8">
        <f>IF(OR($B858="",$C858="",$D858="",$E858="",$F858="",$G858="",$H858="",$I858="",$J858="",$K858="",$L858=""),"",IF($B858="Female",1/(1+EXP(-SUMPRODUCT(Engine!$C$27266:$C$27297,INDIRECT("Coefficients!$AT$2:$AT$33")))),1/(1+EXP(-SUMPRODUCT(Engine!$C$27266:$C$27297,INDIRECT("Coefficients!$AU$2:$AU$33"))))))</f>
      </c>
      <c r="AM858" s="8">
        <f>IF(OR($B858="",$C858="",$D858="",$E858="",$F858="",$G858="",$H858="",$I858="",$J858="",$K858="",$L858=""),"",IF($B858="Female",1/(1+EXP(-SUMPRODUCT(Engine!$C$27266:$C$27297,INDIRECT("Coefficients!$AV$2:$AV$33")))),1/(1+EXP(-SUMPRODUCT(Engine!$C$27266:$C$27297,INDIRECT("Coefficients!$AW$2:$AW$33"))))))</f>
      </c>
      <c r="AN858" s="8">
        <f>IF(OR($B858="",$C858="",$D858="",$E858="",$F858="",$G858="",$H858="",$I858="",$J858="",$K858="",$L858=""),"",IF($B858="Female",1/(1+EXP(-SUMPRODUCT(Engine!$C$27266:$C$27297,INDIRECT("Coefficients!$AX$2:$AX$33")))),1/(1+EXP(-SUMPRODUCT(Engine!$C$27266:$C$27297,INDIRECT("Coefficients!$AY$2:$AY$33"))))))</f>
      </c>
      <c r="AO858" s="8">
        <f>IF(OR($B858="",$C858="",$D858="",$E858="",$F858="",$G858="",$H858="",$I858="",$J858="",$K858="",$L858=""),"",IF($B858="Female",1/(1+EXP(-SUMPRODUCT(Engine!$C$27266:$C$27297,INDIRECT("Coefficients!$AZ$2:$AZ$33")))),1/(1+EXP(-SUMPRODUCT(Engine!$C$27266:$C$27297,INDIRECT("Coefficients!$BA$2:$BA$33"))))))</f>
      </c>
      <c r="AP858" s="8">
        <f>IF(OR($B858="",$C858="",$D858="",$E858="",$F858="",$G858="",$H858="",$I858="",$J858="",$K858="",$L858=""),"",IF($B858="Female",1/(1+EXP(-SUMPRODUCT(Engine!$C$27266:$C$27297,INDIRECT("Coefficients!$BB$2:$BB$33")))),1/(1+EXP(-SUMPRODUCT(Engine!$C$27266:$C$27297,INDIRECT("Coefficients!$BC$2:$BC$33"))))))</f>
      </c>
      <c r="AQ858" s="8">
        <f>IF(OR($B858="",$C858="",$D858="",$E858="",$F858="",$G858="",$H858="",$I858="",$J858="",$K858="",$L858=""),"",IF($B858="Female",1/(1+EXP(-SUMPRODUCT(Engine!$C$27266:$C$27297,INDIRECT("Coefficients!$BD$2:$BD$33")))),1/(1+EXP(-SUMPRODUCT(Engine!$C$27266:$C$27297,INDIRECT("Coefficients!$BE$2:$BE$33"))))))</f>
      </c>
      <c r="AR858" s="8">
        <f>IF(OR($B858="",$C858="",$D858="",$E858="",$F858="",$G858="",$H858="",$I858="",$J858="",$K858="",$L858=""),"",IF($B858="Female",1/(1+EXP(-SUMPRODUCT(Engine!$C$27266:$C$27297,INDIRECT("Coefficients!$BF$2:$BF$33")))),1/(1+EXP(-SUMPRODUCT(Engine!$C$27266:$C$27297,INDIRECT("Coefficients!$BG$2:$BG$33"))))))</f>
      </c>
      <c r="AS858" s="8">
        <f>IF(OR($B858="",$C858="",$D858="",$E858="",$F858="",$G858="",$H858="",$I858="",$J858="",$K858="",$L858=""),"",IF($B858="Female",1/(1+EXP(-SUMPRODUCT(Engine!$C$27266:$C$27297,INDIRECT("Coefficients!$BH$2:$BH$33")))),1/(1+EXP(-SUMPRODUCT(Engine!$C$27266:$C$27297,INDIRECT("Coefficients!$BI$2:$BI$33"))))))</f>
      </c>
      <c r="AT858" s="8">
        <f>IF(OR($B858="",$C858="",$D858="",$E858="",$F858="",$G858="",$H858="",$I858="",$J858="",$K858="",$L858=""),"",IF($B858="Female",1/(1+EXP(-SUMPRODUCT(Engine!$C$27266:$C$27297,INDIRECT("Coefficients!$BJ$2:$BJ$33")))),1/(1+EXP(-SUMPRODUCT(Engine!$C$27266:$C$27297,INDIRECT("Coefficients!$BK$2:$BK$33"))))))</f>
      </c>
      <c r="AU858" s="8">
        <f>IF(OR($B858="",$C858="",$D858="",$E858="",$F858="",$G858="",$H858="",$I858="",$J858="",$K858="",$L858=""),"",IF($B858="Female",1/(1+EXP(-SUMPRODUCT(Engine!$C$27266:$C$27297,INDIRECT("Coefficients!$BL$2:$BL$33")))),1/(1+EXP(-SUMPRODUCT(Engine!$C$27266:$C$27297,INDIRECT("Coefficients!$BM$2:$BM$33"))))))</f>
      </c>
      <c r="AV858" s="8">
        <f>IF(OR($B858="",$C858="",$D858="",$E858="",$F858="",$G858="",$H858="",$I858="",$J858="",$K858="",$L858=""),"",IF($B858="Female",1/(1+EXP(-SUMPRODUCT(Engine!$C$27266:$C$27297,INDIRECT("Coefficients!$BN$2:$BN$33")))),1/(1+EXP(-SUMPRODUCT(Engine!$C$27266:$C$27297,INDIRECT("Coefficients!$BO$2:$BO$33"))))))</f>
      </c>
      <c r="AW858" s="8">
        <f>IF(OR($B858="",$C858="",$D858="",$E858="",$F858="",$G858="",$H858="",$I858="",$J858="",$K858="",$L858=""),"",IF($B858="Female",1/(1+EXP(-SUMPRODUCT(Engine!$C$27266:$C$27297,INDIRECT("Coefficients!$BP$2:$BP$33")))),1/(1+EXP(-SUMPRODUCT(Engine!$C$27266:$C$27297,INDIRECT("Coefficients!$BQ$2:$BQ$33"))))))</f>
      </c>
      <c r="AX858" s="8">
        <f>IF(OR($B858="",$C858="",$D858="",$E858="",$F858="",$G858="",$H858="",$I858="",$J858="",$K858="",$L858=""),"",IF($B858="Female",1/(1+EXP(-SUMPRODUCT(Engine!$C$27266:$C$27297,INDIRECT("Coefficients!$BR$2:$BR$33")))),1/(1+EXP(-SUMPRODUCT(Engine!$C$27266:$C$27297,INDIRECT("Coefficients!$BS$2:$BS$33"))))))</f>
      </c>
      <c r="AY858" s="8">
        <f>IF(OR($B858="",$C858="",$D858="",$E858="",$F858="",$G858="",$H858="",$I858="",$J858="",$K858="",$L858=""),"",IF($B858="Female",1/(1+EXP(-SUMPRODUCT(Engine!$C$27266:$C$27297,INDIRECT("Coefficients!$BT$2:$BT$33")))),1/(1+EXP(-SUMPRODUCT(Engine!$C$27266:$C$27297,INDIRECT("Coefficients!$BU$2:$BU$33"))))))</f>
      </c>
      <c r="AZ858" s="8">
        <f>IF(OR($B858="",$C858="",$D858="",$E858="",$F858="",$G858="",$H858="",$I858="",$J858="",$K858="",$L858=""),"",IF($B858="Female",1/(1+EXP(-SUMPRODUCT(Engine!$C$27266:$C$27297,INDIRECT("Coefficients!$BV$2:$BV$33")))),1/(1+EXP(-SUMPRODUCT(Engine!$C$27266:$C$27297,INDIRECT("Coefficients!$BW$2:$BW$33"))))))</f>
      </c>
      <c r="BA858" s="8">
        <f>IF(OR($B858="",$C858="",$D858="",$E858="",$F858="",$G858="",$H858="",$I858="",$J858="",$K858="",$L858=""),"",IF($B858="Female",1/(1+EXP(-SUMPRODUCT(Engine!$C$27266:$C$27297,INDIRECT("Coefficients!$BX$2:$BX$33")))),1/(1+EXP(-SUMPRODUCT(Engine!$C$27266:$C$27297,INDIRECT("Coefficients!$BY$2:$BY$33"))))))</f>
      </c>
      <c r="BB858" s="8">
        <f>IF(OR($B858="",$C858="",$D858="",$E858="",$F858="",$G858="",$H858="",$I858="",$J858="",$K858="",$L858=""),"",IF($B858="Female",1/(1+EXP(-SUMPRODUCT(Engine!$C$27266:$C$27297,INDIRECT("Coefficients!$BZ$2:$BZ$33")))),1/(1+EXP(-SUMPRODUCT(Engine!$C$27266:$C$27297,INDIRECT("Coefficients!$CA$2:$CA$33"))))))</f>
      </c>
      <c r="BC858" s="8">
        <f>IF(OR($B858="",$C858="",$D858="",$E858="",$F858="",$G858="",$H858="",$I858="",$J858="",$K858="",$L858=""),"",IF($B858="Female",1/(1+EXP(-SUMPRODUCT(Engine!$C$27266:$C$27297,INDIRECT("Coefficients!$CB$2:$CB$33")))),1/(1+EXP(-SUMPRODUCT(Engine!$C$27266:$C$27297,INDIRECT("Coefficients!$CC$2:$CC$33"))))))</f>
      </c>
      <c r="BD858" s="8">
        <f>IF(OR($B858="",$C858="",$D858="",$E858="",$F858="",$G858="",$H858="",$I858="",$J858="",$K858="",$L858=""),"",IF($B858="Female",1/(1+EXP(-SUMPRODUCT(Engine!$C$27266:$C$27297,INDIRECT("Coefficients!$CD$2:$CD$33")))),1/(1+EXP(-SUMPRODUCT(Engine!$C$27266:$C$27297,INDIRECT("Coefficients!$CE$2:$CE$33"))))))</f>
      </c>
      <c r="BE858" s="8">
        <f>IF(OR($B858="",$C858="",$D858="",$E858="",$F858="",$G858="",$H858="",$I858="",$J858="",$K858="",$L858=""),"",IF($B858="Female",1/(1+EXP(-SUMPRODUCT(Engine!$C$27266:$C$27297,INDIRECT("Coefficients!$CF$2:$CF$33")))),1/(1+EXP(-SUMPRODUCT(Engine!$C$27266:$C$27297,INDIRECT("Coefficients!$CG$2:$CG$33"))))))</f>
      </c>
      <c r="BF858" s="8">
        <f>IF(OR($B858="",$C858="",$D858="",$E858="",$F858="",$G858="",$H858="",$I858="",$J858="",$K858="",$L858=""),"",IF($B858="Female",1/(1+EXP(-SUMPRODUCT(Engine!$C$27266:$C$27297,INDIRECT("Coefficients!$CH$2:$CH$33")))),1/(1+EXP(-SUMPRODUCT(Engine!$C$27266:$C$27297,INDIRECT("Coefficients!$CI$2:$CI$33"))))))</f>
      </c>
      <c r="BG858" s="8">
        <f>IF(OR($B858="",$C858="",$D858="",$E858="",$F858="",$G858="",$H858="",$I858="",$J858="",$K858="",$L858=""),"",IF($B858="Female",1/(1+EXP(-SUMPRODUCT(Engine!$C$27266:$C$27297,INDIRECT("Coefficients!$CJ$2:$CJ$33")))),1/(1+EXP(-SUMPRODUCT(Engine!$C$27266:$C$27297,INDIRECT("Coefficients!$CK$2:$CK$33"))))))</f>
      </c>
      <c r="BH858" s="8">
        <f>IF(OR($B858="",$C858="",$D858="",$E858="",$F858="",$G858="",$H858="",$I858="",$J858="",$K858="",$L858=""),"",IF($B858="Female",1/(1+EXP(-SUMPRODUCT(Engine!$C$27266:$C$27297,INDIRECT("Coefficients!$CL$2:$CL$33")))),1/(1+EXP(-SUMPRODUCT(Engine!$C$27266:$C$27297,INDIRECT("Coefficients!$CM$2:$CM$33"))))))</f>
      </c>
      <c r="BI858" s="8">
        <f>IF(OR($B858="",$C858="",$D858="",$E858="",$F858="",$G858="",$H858="",$I858="",$J858="",$K858="",$L858=""),"",IF($B858="Female",1/(1+EXP(-SUMPRODUCT(Engine!$C$27266:$C$27297,INDIRECT("Coefficients!$CN$2:$CN$33")))),1/(1+EXP(-SUMPRODUCT(Engine!$C$27266:$C$27297,INDIRECT("Coefficients!$CO$2:$CO$33"))))))</f>
      </c>
      <c r="BJ858" s="8">
        <f>IF(OR($B858="",$C858="",$D858="",$E858="",$F858="",$G858="",$H858="",$I858="",$J858="",$K858="",$L858=""),"",IF($B858="Female",1/(1+EXP(-SUMPRODUCT(Engine!$C$27266:$C$27297,INDIRECT("Coefficients!$CP$2:$CP$33")))),1/(1+EXP(-SUMPRODUCT(Engine!$C$27266:$C$27297,INDIRECT("Coefficients!$CQ$2:$CQ$33"))))))</f>
      </c>
      <c r="BK858" s="8">
        <f>IF(OR($B858="",$C858="",$D858="",$E858="",$F858="",$G858="",$H858="",$I858="",$J858="",$K858="",$L858=""),"",IF($B858="Female",1/(1+EXP(-SUMPRODUCT(Engine!$C$27266:$C$27297,INDIRECT("Coefficients!$CR$2:$CR$33")))),1/(1+EXP(-SUMPRODUCT(Engine!$C$27266:$C$27297,INDIRECT("Coefficients!$CS$2:$CS$33"))))))</f>
      </c>
      <c r="BL858" s="8">
        <f>IF(OR($B858="",$C858="",$D858="",$E858="",$F858="",$G858="",$H858="",$I858="",$J858="",$K858="",$L858=""),"",IF($B858="Female",1/(1+EXP(-SUMPRODUCT(Engine!$C$27266:$C$27297,INDIRECT("Coefficients!$CT$2:$CT$33")))),1/(1+EXP(-SUMPRODUCT(Engine!$C$27266:$C$27297,INDIRECT("Coefficients!$CU$2:$CU$33"))))))</f>
      </c>
      <c r="BM858" s="8">
        <f>IF(OR($B858="",$C858="",$D858="",$E858="",$F858="",$G858="",$H858="",$I858="",$J858="",$K858="",$L858=""),"",IF($B858="Female",1/(1+EXP(-SUMPRODUCT(Engine!$C$27266:$C$27297,INDIRECT("Coefficients!$CV$2:$CV$33")))),1/(1+EXP(-SUMPRODUCT(Engine!$C$27266:$C$27297,INDIRECT("Coefficients!$CW$2:$CW$33"))))))</f>
      </c>
    </row>
    <row r="859" spans="1:6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8">
        <f>IF(OR($B859="",$C859="",$D859="",$E859="",$F859="",$G859="",$H859="",$I859="",$J859="",$K859="",$L859=""),"",IF($B859="Female",1/(1+EXP(-SUMPRODUCT(Engine!$C$27298:$C$27329,INDIRECT("Coefficients!$B$2:$B$33")))),1/(1+EXP(-SUMPRODUCT(Engine!$C$27298:$C$27329,INDIRECT("Coefficients!$C$2:$C$33"))))))</f>
      </c>
      <c r="Q859" s="8">
        <f>IF(OR($B859="",$C859="",$D859="",$E859="",$F859="",$G859="",$H859="",$I859="",$J859="",$K859="",$L859=""),"",IF($B859="Female",1/(1+EXP(-SUMPRODUCT(Engine!$C$27298:$C$27329,INDIRECT("Coefficients!$D$2:$D$33")))),1/(1+EXP(-SUMPRODUCT(Engine!$C$27298:$C$27329,INDIRECT("Coefficients!$E$2:$E$33"))))))</f>
      </c>
      <c r="R859" s="8">
        <f>IF(OR($B859="",$C859="",$D859="",$E859="",$F859="",$G859="",$H859="",$I859="",$J859="",$K859="",$L859=""),"",IF($B859="Female",1/(1+EXP(-SUMPRODUCT(Engine!$C$27298:$C$27329,INDIRECT("Coefficients!$F$2:$F$33")))),1/(1+EXP(-SUMPRODUCT(Engine!$C$27298:$C$27329,INDIRECT("Coefficients!$G$2:$G$33"))))))</f>
      </c>
      <c r="S859" s="8">
        <f>IF(OR($B859="",$C859="",$D859="",$E859="",$F859="",$G859="",$H859="",$I859="",$J859="",$K859="",$L859=""),"",IF($B859="Female",1/(1+EXP(-SUMPRODUCT(Engine!$C$27298:$C$27329,INDIRECT("Coefficients!$H$2:$H$33")))),1/(1+EXP(-SUMPRODUCT(Engine!$C$27298:$C$27329,INDIRECT("Coefficients!$I$2:$I$33"))))))</f>
      </c>
      <c r="T859" s="8">
        <f>IF(OR($B859="",$C859="",$D859="",$E859="",$F859="",$G859="",$H859="",$I859="",$J859="",$K859="",$L859=""),"",IF($B859="Female",1/(1+EXP(-SUMPRODUCT(Engine!$C$27298:$C$27329,INDIRECT("Coefficients!$J$2:$J$33")))),1/(1+EXP(-SUMPRODUCT(Engine!$C$27298:$C$27329,INDIRECT("Coefficients!$K$2:$K$33"))))))</f>
      </c>
      <c r="U859" s="8">
        <f>IF(OR($B859="",$C859="",$D859="",$E859="",$F859="",$G859="",$H859="",$I859="",$J859="",$K859="",$L859=""),"",IF($B859="Female",1/(1+EXP(-SUMPRODUCT(Engine!$C$27298:$C$27329,INDIRECT("Coefficients!$L$2:$L$33")))),1/(1+EXP(-SUMPRODUCT(Engine!$C$27298:$C$27329,INDIRECT("Coefficients!$M$2:$M$33"))))))</f>
      </c>
      <c r="V859" s="8">
        <f>IF(OR($B859="",$C859="",$D859="",$E859="",$F859="",$G859="",$H859="",$I859="",$J859="",$K859="",$L859=""),"",IF($B859="Female",1/(1+EXP(-SUMPRODUCT(Engine!$C$27298:$C$27329,INDIRECT("Coefficients!$N$2:$N$33")))),1/(1+EXP(-SUMPRODUCT(Engine!$C$27298:$C$27329,INDIRECT("Coefficients!$O$2:$O$33"))))))</f>
      </c>
      <c r="W859" s="8">
        <f>IF(OR($B859="",$C859="",$D859="",$E859="",$F859="",$G859="",$H859="",$I859="",$J859="",$K859="",$L859=""),"",IF($B859="Female",1/(1+EXP(-SUMPRODUCT(Engine!$C$27298:$C$27329,INDIRECT("Coefficients!$P$2:$P$33")))),1/(1+EXP(-SUMPRODUCT(Engine!$C$27298:$C$27329,INDIRECT("Coefficients!$Q$2:$Q$33"))))))</f>
      </c>
      <c r="X859" s="8">
        <f>IF(OR($B859="",$C859="",$D859="",$E859="",$F859="",$G859="",$H859="",$I859="",$J859="",$K859="",$L859=""),"",IF($B859="Female",1/(1+EXP(-SUMPRODUCT(Engine!$C$27298:$C$27329,INDIRECT("Coefficients!$R$2:$R$33")))),1/(1+EXP(-SUMPRODUCT(Engine!$C$27298:$C$27329,INDIRECT("Coefficients!$S$2:$S$33"))))))</f>
      </c>
      <c r="Y859" s="8">
        <f>IF(OR($B859="",$C859="",$D859="",$E859="",$F859="",$G859="",$H859="",$I859="",$J859="",$K859="",$L859=""),"",IF($B859="Female",1/(1+EXP(-SUMPRODUCT(Engine!$C$27298:$C$27329,INDIRECT("Coefficients!$T$2:$T$33")))),1/(1+EXP(-SUMPRODUCT(Engine!$C$27298:$C$27329,INDIRECT("Coefficients!$U$2:$U$33"))))))</f>
      </c>
      <c r="Z859" s="8">
        <f>IF(OR($B859="",$C859="",$D859="",$E859="",$F859="",$G859="",$H859="",$I859="",$J859="",$K859="",$L859=""),"",IF($B859="Female",1/(1+EXP(-SUMPRODUCT(Engine!$C$27298:$C$27329,INDIRECT("Coefficients!$V$2:$V$33")))),1/(1+EXP(-SUMPRODUCT(Engine!$C$27298:$C$27329,INDIRECT("Coefficients!$W$2:$W$33"))))))</f>
      </c>
      <c r="AA859" s="8">
        <f>IF(OR($B859="",$C859="",$D859="",$E859="",$F859="",$G859="",$H859="",$I859="",$J859="",$K859="",$L859=""),"",IF($B859="Female",1/(1+EXP(-SUMPRODUCT(Engine!$C$27298:$C$27329,INDIRECT("Coefficients!$X$2:$X$33")))),1/(1+EXP(-SUMPRODUCT(Engine!$C$27298:$C$27329,INDIRECT("Coefficients!$Y$2:$Y$33"))))))</f>
      </c>
      <c r="AB859" s="8">
        <f>IF(OR($B859="",$C859="",$D859="",$E859="",$F859="",$G859="",$H859="",$I859="",$J859="",$K859="",$L859=""),"",IF($B859="Female",1/(1+EXP(-SUMPRODUCT(Engine!$C$27298:$C$27329,INDIRECT("Coefficients!$Z$2:$Z$33")))),1/(1+EXP(-SUMPRODUCT(Engine!$C$27298:$C$27329,INDIRECT("Coefficients!$AA$2:$AA$33"))))))</f>
      </c>
      <c r="AC859" s="8">
        <f>IF(OR($B859="",$C859="",$D859="",$E859="",$F859="",$G859="",$H859="",$I859="",$J859="",$K859="",$L859=""),"",IF($B859="Female",1/(1+EXP(-SUMPRODUCT(Engine!$C$27298:$C$27329,INDIRECT("Coefficients!$AB$2:$AB$33")))),1/(1+EXP(-SUMPRODUCT(Engine!$C$27298:$C$27329,INDIRECT("Coefficients!$AC$2:$AC$33"))))))</f>
      </c>
      <c r="AD859" s="8">
        <f>IF(OR($B859="",$C859="",$D859="",$E859="",$F859="",$G859="",$H859="",$I859="",$J859="",$K859="",$L859=""),"",IF($B859="Female",1/(1+EXP(-SUMPRODUCT(Engine!$C$27298:$C$27329,INDIRECT("Coefficients!$AD$2:$AD$33")))),1/(1+EXP(-SUMPRODUCT(Engine!$C$27298:$C$27329,INDIRECT("Coefficients!$AE$2:$AE$33"))))))</f>
      </c>
      <c r="AE859" s="8">
        <f>IF(OR($B859="",$C859="",$D859="",$E859="",$F859="",$G859="",$H859="",$I859="",$J859="",$K859="",$L859=""),"",IF($B859="Female",1/(1+EXP(-SUMPRODUCT(Engine!$C$27298:$C$27329,INDIRECT("Coefficients!$AF$2:$AF$33")))),1/(1+EXP(-SUMPRODUCT(Engine!$C$27298:$C$27329,INDIRECT("Coefficients!$AG$2:$AG$33"))))))</f>
      </c>
      <c r="AF859" s="8">
        <f>IF(OR($B859="",$C859="",$D859="",$E859="",$F859="",$G859="",$H859="",$I859="",$J859="",$K859="",$L859=""),"",IF($B859="Female",1/(1+EXP(-SUMPRODUCT(Engine!$C$27298:$C$27329,INDIRECT("Coefficients!$AH$2:$AH$33")))),1/(1+EXP(-SUMPRODUCT(Engine!$C$27298:$C$27329,INDIRECT("Coefficients!$AI$2:$AI$33"))))))</f>
      </c>
      <c r="AG859" s="8">
        <f>IF(OR($B859="",$C859="",$D859="",$E859="",$F859="",$G859="",$H859="",$I859="",$J859="",$K859="",$L859=""),"",IF($B859="Female",1/(1+EXP(-SUMPRODUCT(Engine!$C$27298:$C$27329,INDIRECT("Coefficients!$AJ$2:$AJ$33")))),1/(1+EXP(-SUMPRODUCT(Engine!$C$27298:$C$27329,INDIRECT("Coefficients!$AK$2:$AK$33"))))))</f>
      </c>
      <c r="AH859" s="8">
        <f>IF(OR($B859="",$C859="",$D859="",$E859="",$F859="",$G859="",$H859="",$I859="",$J859="",$K859="",$L859=""),"",IF($B859="Female",1/(1+EXP(-SUMPRODUCT(Engine!$C$27298:$C$27329,INDIRECT("Coefficients!$AL$2:$AL$33")))),1/(1+EXP(-SUMPRODUCT(Engine!$C$27298:$C$27329,INDIRECT("Coefficients!$AM$2:$AM$33"))))))</f>
      </c>
      <c r="AI859" s="8">
        <f>IF(OR($B859="",$C859="",$D859="",$E859="",$F859="",$G859="",$H859="",$I859="",$J859="",$K859="",$L859=""),"",IF($B859="Female",1/(1+EXP(-SUMPRODUCT(Engine!$C$27298:$C$27329,INDIRECT("Coefficients!$AN$2:$AN$33")))),1/(1+EXP(-SUMPRODUCT(Engine!$C$27298:$C$27329,INDIRECT("Coefficients!$AO$2:$AO$33"))))))</f>
      </c>
      <c r="AJ859" s="8">
        <f>IF(OR($B859="",$C859="",$D859="",$E859="",$F859="",$G859="",$H859="",$I859="",$J859="",$K859="",$L859=""),"",IF($B859="Female",1/(1+EXP(-SUMPRODUCT(Engine!$C$27298:$C$27329,INDIRECT("Coefficients!$AP$2:$AP$33")))),1/(1+EXP(-SUMPRODUCT(Engine!$C$27298:$C$27329,INDIRECT("Coefficients!$AQ$2:$AQ$33"))))))</f>
      </c>
      <c r="AK859" s="8">
        <f>IF(OR($B859="",$C859="",$D859="",$E859="",$F859="",$G859="",$H859="",$I859="",$J859="",$K859="",$L859=""),"",IF($B859="Female",1/(1+EXP(-SUMPRODUCT(Engine!$C$27298:$C$27329,INDIRECT("Coefficients!$AR$2:$AR$33")))),1/(1+EXP(-SUMPRODUCT(Engine!$C$27298:$C$27329,INDIRECT("Coefficients!$AS$2:$AS$33"))))))</f>
      </c>
      <c r="AL859" s="8">
        <f>IF(OR($B859="",$C859="",$D859="",$E859="",$F859="",$G859="",$H859="",$I859="",$J859="",$K859="",$L859=""),"",IF($B859="Female",1/(1+EXP(-SUMPRODUCT(Engine!$C$27298:$C$27329,INDIRECT("Coefficients!$AT$2:$AT$33")))),1/(1+EXP(-SUMPRODUCT(Engine!$C$27298:$C$27329,INDIRECT("Coefficients!$AU$2:$AU$33"))))))</f>
      </c>
      <c r="AM859" s="8">
        <f>IF(OR($B859="",$C859="",$D859="",$E859="",$F859="",$G859="",$H859="",$I859="",$J859="",$K859="",$L859=""),"",IF($B859="Female",1/(1+EXP(-SUMPRODUCT(Engine!$C$27298:$C$27329,INDIRECT("Coefficients!$AV$2:$AV$33")))),1/(1+EXP(-SUMPRODUCT(Engine!$C$27298:$C$27329,INDIRECT("Coefficients!$AW$2:$AW$33"))))))</f>
      </c>
      <c r="AN859" s="8">
        <f>IF(OR($B859="",$C859="",$D859="",$E859="",$F859="",$G859="",$H859="",$I859="",$J859="",$K859="",$L859=""),"",IF($B859="Female",1/(1+EXP(-SUMPRODUCT(Engine!$C$27298:$C$27329,INDIRECT("Coefficients!$AX$2:$AX$33")))),1/(1+EXP(-SUMPRODUCT(Engine!$C$27298:$C$27329,INDIRECT("Coefficients!$AY$2:$AY$33"))))))</f>
      </c>
      <c r="AO859" s="8">
        <f>IF(OR($B859="",$C859="",$D859="",$E859="",$F859="",$G859="",$H859="",$I859="",$J859="",$K859="",$L859=""),"",IF($B859="Female",1/(1+EXP(-SUMPRODUCT(Engine!$C$27298:$C$27329,INDIRECT("Coefficients!$AZ$2:$AZ$33")))),1/(1+EXP(-SUMPRODUCT(Engine!$C$27298:$C$27329,INDIRECT("Coefficients!$BA$2:$BA$33"))))))</f>
      </c>
      <c r="AP859" s="8">
        <f>IF(OR($B859="",$C859="",$D859="",$E859="",$F859="",$G859="",$H859="",$I859="",$J859="",$K859="",$L859=""),"",IF($B859="Female",1/(1+EXP(-SUMPRODUCT(Engine!$C$27298:$C$27329,INDIRECT("Coefficients!$BB$2:$BB$33")))),1/(1+EXP(-SUMPRODUCT(Engine!$C$27298:$C$27329,INDIRECT("Coefficients!$BC$2:$BC$33"))))))</f>
      </c>
      <c r="AQ859" s="8">
        <f>IF(OR($B859="",$C859="",$D859="",$E859="",$F859="",$G859="",$H859="",$I859="",$J859="",$K859="",$L859=""),"",IF($B859="Female",1/(1+EXP(-SUMPRODUCT(Engine!$C$27298:$C$27329,INDIRECT("Coefficients!$BD$2:$BD$33")))),1/(1+EXP(-SUMPRODUCT(Engine!$C$27298:$C$27329,INDIRECT("Coefficients!$BE$2:$BE$33"))))))</f>
      </c>
      <c r="AR859" s="8">
        <f>IF(OR($B859="",$C859="",$D859="",$E859="",$F859="",$G859="",$H859="",$I859="",$J859="",$K859="",$L859=""),"",IF($B859="Female",1/(1+EXP(-SUMPRODUCT(Engine!$C$27298:$C$27329,INDIRECT("Coefficients!$BF$2:$BF$33")))),1/(1+EXP(-SUMPRODUCT(Engine!$C$27298:$C$27329,INDIRECT("Coefficients!$BG$2:$BG$33"))))))</f>
      </c>
      <c r="AS859" s="8">
        <f>IF(OR($B859="",$C859="",$D859="",$E859="",$F859="",$G859="",$H859="",$I859="",$J859="",$K859="",$L859=""),"",IF($B859="Female",1/(1+EXP(-SUMPRODUCT(Engine!$C$27298:$C$27329,INDIRECT("Coefficients!$BH$2:$BH$33")))),1/(1+EXP(-SUMPRODUCT(Engine!$C$27298:$C$27329,INDIRECT("Coefficients!$BI$2:$BI$33"))))))</f>
      </c>
      <c r="AT859" s="8">
        <f>IF(OR($B859="",$C859="",$D859="",$E859="",$F859="",$G859="",$H859="",$I859="",$J859="",$K859="",$L859=""),"",IF($B859="Female",1/(1+EXP(-SUMPRODUCT(Engine!$C$27298:$C$27329,INDIRECT("Coefficients!$BJ$2:$BJ$33")))),1/(1+EXP(-SUMPRODUCT(Engine!$C$27298:$C$27329,INDIRECT("Coefficients!$BK$2:$BK$33"))))))</f>
      </c>
      <c r="AU859" s="8">
        <f>IF(OR($B859="",$C859="",$D859="",$E859="",$F859="",$G859="",$H859="",$I859="",$J859="",$K859="",$L859=""),"",IF($B859="Female",1/(1+EXP(-SUMPRODUCT(Engine!$C$27298:$C$27329,INDIRECT("Coefficients!$BL$2:$BL$33")))),1/(1+EXP(-SUMPRODUCT(Engine!$C$27298:$C$27329,INDIRECT("Coefficients!$BM$2:$BM$33"))))))</f>
      </c>
      <c r="AV859" s="8">
        <f>IF(OR($B859="",$C859="",$D859="",$E859="",$F859="",$G859="",$H859="",$I859="",$J859="",$K859="",$L859=""),"",IF($B859="Female",1/(1+EXP(-SUMPRODUCT(Engine!$C$27298:$C$27329,INDIRECT("Coefficients!$BN$2:$BN$33")))),1/(1+EXP(-SUMPRODUCT(Engine!$C$27298:$C$27329,INDIRECT("Coefficients!$BO$2:$BO$33"))))))</f>
      </c>
      <c r="AW859" s="8">
        <f>IF(OR($B859="",$C859="",$D859="",$E859="",$F859="",$G859="",$H859="",$I859="",$J859="",$K859="",$L859=""),"",IF($B859="Female",1/(1+EXP(-SUMPRODUCT(Engine!$C$27298:$C$27329,INDIRECT("Coefficients!$BP$2:$BP$33")))),1/(1+EXP(-SUMPRODUCT(Engine!$C$27298:$C$27329,INDIRECT("Coefficients!$BQ$2:$BQ$33"))))))</f>
      </c>
      <c r="AX859" s="8">
        <f>IF(OR($B859="",$C859="",$D859="",$E859="",$F859="",$G859="",$H859="",$I859="",$J859="",$K859="",$L859=""),"",IF($B859="Female",1/(1+EXP(-SUMPRODUCT(Engine!$C$27298:$C$27329,INDIRECT("Coefficients!$BR$2:$BR$33")))),1/(1+EXP(-SUMPRODUCT(Engine!$C$27298:$C$27329,INDIRECT("Coefficients!$BS$2:$BS$33"))))))</f>
      </c>
      <c r="AY859" s="8">
        <f>IF(OR($B859="",$C859="",$D859="",$E859="",$F859="",$G859="",$H859="",$I859="",$J859="",$K859="",$L859=""),"",IF($B859="Female",1/(1+EXP(-SUMPRODUCT(Engine!$C$27298:$C$27329,INDIRECT("Coefficients!$BT$2:$BT$33")))),1/(1+EXP(-SUMPRODUCT(Engine!$C$27298:$C$27329,INDIRECT("Coefficients!$BU$2:$BU$33"))))))</f>
      </c>
      <c r="AZ859" s="8">
        <f>IF(OR($B859="",$C859="",$D859="",$E859="",$F859="",$G859="",$H859="",$I859="",$J859="",$K859="",$L859=""),"",IF($B859="Female",1/(1+EXP(-SUMPRODUCT(Engine!$C$27298:$C$27329,INDIRECT("Coefficients!$BV$2:$BV$33")))),1/(1+EXP(-SUMPRODUCT(Engine!$C$27298:$C$27329,INDIRECT("Coefficients!$BW$2:$BW$33"))))))</f>
      </c>
      <c r="BA859" s="8">
        <f>IF(OR($B859="",$C859="",$D859="",$E859="",$F859="",$G859="",$H859="",$I859="",$J859="",$K859="",$L859=""),"",IF($B859="Female",1/(1+EXP(-SUMPRODUCT(Engine!$C$27298:$C$27329,INDIRECT("Coefficients!$BX$2:$BX$33")))),1/(1+EXP(-SUMPRODUCT(Engine!$C$27298:$C$27329,INDIRECT("Coefficients!$BY$2:$BY$33"))))))</f>
      </c>
      <c r="BB859" s="8">
        <f>IF(OR($B859="",$C859="",$D859="",$E859="",$F859="",$G859="",$H859="",$I859="",$J859="",$K859="",$L859=""),"",IF($B859="Female",1/(1+EXP(-SUMPRODUCT(Engine!$C$27298:$C$27329,INDIRECT("Coefficients!$BZ$2:$BZ$33")))),1/(1+EXP(-SUMPRODUCT(Engine!$C$27298:$C$27329,INDIRECT("Coefficients!$CA$2:$CA$33"))))))</f>
      </c>
      <c r="BC859" s="8">
        <f>IF(OR($B859="",$C859="",$D859="",$E859="",$F859="",$G859="",$H859="",$I859="",$J859="",$K859="",$L859=""),"",IF($B859="Female",1/(1+EXP(-SUMPRODUCT(Engine!$C$27298:$C$27329,INDIRECT("Coefficients!$CB$2:$CB$33")))),1/(1+EXP(-SUMPRODUCT(Engine!$C$27298:$C$27329,INDIRECT("Coefficients!$CC$2:$CC$33"))))))</f>
      </c>
      <c r="BD859" s="8">
        <f>IF(OR($B859="",$C859="",$D859="",$E859="",$F859="",$G859="",$H859="",$I859="",$J859="",$K859="",$L859=""),"",IF($B859="Female",1/(1+EXP(-SUMPRODUCT(Engine!$C$27298:$C$27329,INDIRECT("Coefficients!$CD$2:$CD$33")))),1/(1+EXP(-SUMPRODUCT(Engine!$C$27298:$C$27329,INDIRECT("Coefficients!$CE$2:$CE$33"))))))</f>
      </c>
      <c r="BE859" s="8">
        <f>IF(OR($B859="",$C859="",$D859="",$E859="",$F859="",$G859="",$H859="",$I859="",$J859="",$K859="",$L859=""),"",IF($B859="Female",1/(1+EXP(-SUMPRODUCT(Engine!$C$27298:$C$27329,INDIRECT("Coefficients!$CF$2:$CF$33")))),1/(1+EXP(-SUMPRODUCT(Engine!$C$27298:$C$27329,INDIRECT("Coefficients!$CG$2:$CG$33"))))))</f>
      </c>
      <c r="BF859" s="8">
        <f>IF(OR($B859="",$C859="",$D859="",$E859="",$F859="",$G859="",$H859="",$I859="",$J859="",$K859="",$L859=""),"",IF($B859="Female",1/(1+EXP(-SUMPRODUCT(Engine!$C$27298:$C$27329,INDIRECT("Coefficients!$CH$2:$CH$33")))),1/(1+EXP(-SUMPRODUCT(Engine!$C$27298:$C$27329,INDIRECT("Coefficients!$CI$2:$CI$33"))))))</f>
      </c>
      <c r="BG859" s="8">
        <f>IF(OR($B859="",$C859="",$D859="",$E859="",$F859="",$G859="",$H859="",$I859="",$J859="",$K859="",$L859=""),"",IF($B859="Female",1/(1+EXP(-SUMPRODUCT(Engine!$C$27298:$C$27329,INDIRECT("Coefficients!$CJ$2:$CJ$33")))),1/(1+EXP(-SUMPRODUCT(Engine!$C$27298:$C$27329,INDIRECT("Coefficients!$CK$2:$CK$33"))))))</f>
      </c>
      <c r="BH859" s="8">
        <f>IF(OR($B859="",$C859="",$D859="",$E859="",$F859="",$G859="",$H859="",$I859="",$J859="",$K859="",$L859=""),"",IF($B859="Female",1/(1+EXP(-SUMPRODUCT(Engine!$C$27298:$C$27329,INDIRECT("Coefficients!$CL$2:$CL$33")))),1/(1+EXP(-SUMPRODUCT(Engine!$C$27298:$C$27329,INDIRECT("Coefficients!$CM$2:$CM$33"))))))</f>
      </c>
      <c r="BI859" s="8">
        <f>IF(OR($B859="",$C859="",$D859="",$E859="",$F859="",$G859="",$H859="",$I859="",$J859="",$K859="",$L859=""),"",IF($B859="Female",1/(1+EXP(-SUMPRODUCT(Engine!$C$27298:$C$27329,INDIRECT("Coefficients!$CN$2:$CN$33")))),1/(1+EXP(-SUMPRODUCT(Engine!$C$27298:$C$27329,INDIRECT("Coefficients!$CO$2:$CO$33"))))))</f>
      </c>
      <c r="BJ859" s="8">
        <f>IF(OR($B859="",$C859="",$D859="",$E859="",$F859="",$G859="",$H859="",$I859="",$J859="",$K859="",$L859=""),"",IF($B859="Female",1/(1+EXP(-SUMPRODUCT(Engine!$C$27298:$C$27329,INDIRECT("Coefficients!$CP$2:$CP$33")))),1/(1+EXP(-SUMPRODUCT(Engine!$C$27298:$C$27329,INDIRECT("Coefficients!$CQ$2:$CQ$33"))))))</f>
      </c>
      <c r="BK859" s="8">
        <f>IF(OR($B859="",$C859="",$D859="",$E859="",$F859="",$G859="",$H859="",$I859="",$J859="",$K859="",$L859=""),"",IF($B859="Female",1/(1+EXP(-SUMPRODUCT(Engine!$C$27298:$C$27329,INDIRECT("Coefficients!$CR$2:$CR$33")))),1/(1+EXP(-SUMPRODUCT(Engine!$C$27298:$C$27329,INDIRECT("Coefficients!$CS$2:$CS$33"))))))</f>
      </c>
      <c r="BL859" s="8">
        <f>IF(OR($B859="",$C859="",$D859="",$E859="",$F859="",$G859="",$H859="",$I859="",$J859="",$K859="",$L859=""),"",IF($B859="Female",1/(1+EXP(-SUMPRODUCT(Engine!$C$27298:$C$27329,INDIRECT("Coefficients!$CT$2:$CT$33")))),1/(1+EXP(-SUMPRODUCT(Engine!$C$27298:$C$27329,INDIRECT("Coefficients!$CU$2:$CU$33"))))))</f>
      </c>
      <c r="BM859" s="8">
        <f>IF(OR($B859="",$C859="",$D859="",$E859="",$F859="",$G859="",$H859="",$I859="",$J859="",$K859="",$L859=""),"",IF($B859="Female",1/(1+EXP(-SUMPRODUCT(Engine!$C$27298:$C$27329,INDIRECT("Coefficients!$CV$2:$CV$33")))),1/(1+EXP(-SUMPRODUCT(Engine!$C$27298:$C$27329,INDIRECT("Coefficients!$CW$2:$CW$33"))))))</f>
      </c>
    </row>
    <row r="860" spans="1:6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8">
        <f>IF(OR($B860="",$C860="",$D860="",$E860="",$F860="",$G860="",$H860="",$I860="",$J860="",$K860="",$L860=""),"",IF($B860="Female",1/(1+EXP(-SUMPRODUCT(Engine!$C$27330:$C$27361,INDIRECT("Coefficients!$B$2:$B$33")))),1/(1+EXP(-SUMPRODUCT(Engine!$C$27330:$C$27361,INDIRECT("Coefficients!$C$2:$C$33"))))))</f>
      </c>
      <c r="Q860" s="8">
        <f>IF(OR($B860="",$C860="",$D860="",$E860="",$F860="",$G860="",$H860="",$I860="",$J860="",$K860="",$L860=""),"",IF($B860="Female",1/(1+EXP(-SUMPRODUCT(Engine!$C$27330:$C$27361,INDIRECT("Coefficients!$D$2:$D$33")))),1/(1+EXP(-SUMPRODUCT(Engine!$C$27330:$C$27361,INDIRECT("Coefficients!$E$2:$E$33"))))))</f>
      </c>
      <c r="R860" s="8">
        <f>IF(OR($B860="",$C860="",$D860="",$E860="",$F860="",$G860="",$H860="",$I860="",$J860="",$K860="",$L860=""),"",IF($B860="Female",1/(1+EXP(-SUMPRODUCT(Engine!$C$27330:$C$27361,INDIRECT("Coefficients!$F$2:$F$33")))),1/(1+EXP(-SUMPRODUCT(Engine!$C$27330:$C$27361,INDIRECT("Coefficients!$G$2:$G$33"))))))</f>
      </c>
      <c r="S860" s="8">
        <f>IF(OR($B860="",$C860="",$D860="",$E860="",$F860="",$G860="",$H860="",$I860="",$J860="",$K860="",$L860=""),"",IF($B860="Female",1/(1+EXP(-SUMPRODUCT(Engine!$C$27330:$C$27361,INDIRECT("Coefficients!$H$2:$H$33")))),1/(1+EXP(-SUMPRODUCT(Engine!$C$27330:$C$27361,INDIRECT("Coefficients!$I$2:$I$33"))))))</f>
      </c>
      <c r="T860" s="8">
        <f>IF(OR($B860="",$C860="",$D860="",$E860="",$F860="",$G860="",$H860="",$I860="",$J860="",$K860="",$L860=""),"",IF($B860="Female",1/(1+EXP(-SUMPRODUCT(Engine!$C$27330:$C$27361,INDIRECT("Coefficients!$J$2:$J$33")))),1/(1+EXP(-SUMPRODUCT(Engine!$C$27330:$C$27361,INDIRECT("Coefficients!$K$2:$K$33"))))))</f>
      </c>
      <c r="U860" s="8">
        <f>IF(OR($B860="",$C860="",$D860="",$E860="",$F860="",$G860="",$H860="",$I860="",$J860="",$K860="",$L860=""),"",IF($B860="Female",1/(1+EXP(-SUMPRODUCT(Engine!$C$27330:$C$27361,INDIRECT("Coefficients!$L$2:$L$33")))),1/(1+EXP(-SUMPRODUCT(Engine!$C$27330:$C$27361,INDIRECT("Coefficients!$M$2:$M$33"))))))</f>
      </c>
      <c r="V860" s="8">
        <f>IF(OR($B860="",$C860="",$D860="",$E860="",$F860="",$G860="",$H860="",$I860="",$J860="",$K860="",$L860=""),"",IF($B860="Female",1/(1+EXP(-SUMPRODUCT(Engine!$C$27330:$C$27361,INDIRECT("Coefficients!$N$2:$N$33")))),1/(1+EXP(-SUMPRODUCT(Engine!$C$27330:$C$27361,INDIRECT("Coefficients!$O$2:$O$33"))))))</f>
      </c>
      <c r="W860" s="8">
        <f>IF(OR($B860="",$C860="",$D860="",$E860="",$F860="",$G860="",$H860="",$I860="",$J860="",$K860="",$L860=""),"",IF($B860="Female",1/(1+EXP(-SUMPRODUCT(Engine!$C$27330:$C$27361,INDIRECT("Coefficients!$P$2:$P$33")))),1/(1+EXP(-SUMPRODUCT(Engine!$C$27330:$C$27361,INDIRECT("Coefficients!$Q$2:$Q$33"))))))</f>
      </c>
      <c r="X860" s="8">
        <f>IF(OR($B860="",$C860="",$D860="",$E860="",$F860="",$G860="",$H860="",$I860="",$J860="",$K860="",$L860=""),"",IF($B860="Female",1/(1+EXP(-SUMPRODUCT(Engine!$C$27330:$C$27361,INDIRECT("Coefficients!$R$2:$R$33")))),1/(1+EXP(-SUMPRODUCT(Engine!$C$27330:$C$27361,INDIRECT("Coefficients!$S$2:$S$33"))))))</f>
      </c>
      <c r="Y860" s="8">
        <f>IF(OR($B860="",$C860="",$D860="",$E860="",$F860="",$G860="",$H860="",$I860="",$J860="",$K860="",$L860=""),"",IF($B860="Female",1/(1+EXP(-SUMPRODUCT(Engine!$C$27330:$C$27361,INDIRECT("Coefficients!$T$2:$T$33")))),1/(1+EXP(-SUMPRODUCT(Engine!$C$27330:$C$27361,INDIRECT("Coefficients!$U$2:$U$33"))))))</f>
      </c>
      <c r="Z860" s="8">
        <f>IF(OR($B860="",$C860="",$D860="",$E860="",$F860="",$G860="",$H860="",$I860="",$J860="",$K860="",$L860=""),"",IF($B860="Female",1/(1+EXP(-SUMPRODUCT(Engine!$C$27330:$C$27361,INDIRECT("Coefficients!$V$2:$V$33")))),1/(1+EXP(-SUMPRODUCT(Engine!$C$27330:$C$27361,INDIRECT("Coefficients!$W$2:$W$33"))))))</f>
      </c>
      <c r="AA860" s="8">
        <f>IF(OR($B860="",$C860="",$D860="",$E860="",$F860="",$G860="",$H860="",$I860="",$J860="",$K860="",$L860=""),"",IF($B860="Female",1/(1+EXP(-SUMPRODUCT(Engine!$C$27330:$C$27361,INDIRECT("Coefficients!$X$2:$X$33")))),1/(1+EXP(-SUMPRODUCT(Engine!$C$27330:$C$27361,INDIRECT("Coefficients!$Y$2:$Y$33"))))))</f>
      </c>
      <c r="AB860" s="8">
        <f>IF(OR($B860="",$C860="",$D860="",$E860="",$F860="",$G860="",$H860="",$I860="",$J860="",$K860="",$L860=""),"",IF($B860="Female",1/(1+EXP(-SUMPRODUCT(Engine!$C$27330:$C$27361,INDIRECT("Coefficients!$Z$2:$Z$33")))),1/(1+EXP(-SUMPRODUCT(Engine!$C$27330:$C$27361,INDIRECT("Coefficients!$AA$2:$AA$33"))))))</f>
      </c>
      <c r="AC860" s="8">
        <f>IF(OR($B860="",$C860="",$D860="",$E860="",$F860="",$G860="",$H860="",$I860="",$J860="",$K860="",$L860=""),"",IF($B860="Female",1/(1+EXP(-SUMPRODUCT(Engine!$C$27330:$C$27361,INDIRECT("Coefficients!$AB$2:$AB$33")))),1/(1+EXP(-SUMPRODUCT(Engine!$C$27330:$C$27361,INDIRECT("Coefficients!$AC$2:$AC$33"))))))</f>
      </c>
      <c r="AD860" s="8">
        <f>IF(OR($B860="",$C860="",$D860="",$E860="",$F860="",$G860="",$H860="",$I860="",$J860="",$K860="",$L860=""),"",IF($B860="Female",1/(1+EXP(-SUMPRODUCT(Engine!$C$27330:$C$27361,INDIRECT("Coefficients!$AD$2:$AD$33")))),1/(1+EXP(-SUMPRODUCT(Engine!$C$27330:$C$27361,INDIRECT("Coefficients!$AE$2:$AE$33"))))))</f>
      </c>
      <c r="AE860" s="8">
        <f>IF(OR($B860="",$C860="",$D860="",$E860="",$F860="",$G860="",$H860="",$I860="",$J860="",$K860="",$L860=""),"",IF($B860="Female",1/(1+EXP(-SUMPRODUCT(Engine!$C$27330:$C$27361,INDIRECT("Coefficients!$AF$2:$AF$33")))),1/(1+EXP(-SUMPRODUCT(Engine!$C$27330:$C$27361,INDIRECT("Coefficients!$AG$2:$AG$33"))))))</f>
      </c>
      <c r="AF860" s="8">
        <f>IF(OR($B860="",$C860="",$D860="",$E860="",$F860="",$G860="",$H860="",$I860="",$J860="",$K860="",$L860=""),"",IF($B860="Female",1/(1+EXP(-SUMPRODUCT(Engine!$C$27330:$C$27361,INDIRECT("Coefficients!$AH$2:$AH$33")))),1/(1+EXP(-SUMPRODUCT(Engine!$C$27330:$C$27361,INDIRECT("Coefficients!$AI$2:$AI$33"))))))</f>
      </c>
      <c r="AG860" s="8">
        <f>IF(OR($B860="",$C860="",$D860="",$E860="",$F860="",$G860="",$H860="",$I860="",$J860="",$K860="",$L860=""),"",IF($B860="Female",1/(1+EXP(-SUMPRODUCT(Engine!$C$27330:$C$27361,INDIRECT("Coefficients!$AJ$2:$AJ$33")))),1/(1+EXP(-SUMPRODUCT(Engine!$C$27330:$C$27361,INDIRECT("Coefficients!$AK$2:$AK$33"))))))</f>
      </c>
      <c r="AH860" s="8">
        <f>IF(OR($B860="",$C860="",$D860="",$E860="",$F860="",$G860="",$H860="",$I860="",$J860="",$K860="",$L860=""),"",IF($B860="Female",1/(1+EXP(-SUMPRODUCT(Engine!$C$27330:$C$27361,INDIRECT("Coefficients!$AL$2:$AL$33")))),1/(1+EXP(-SUMPRODUCT(Engine!$C$27330:$C$27361,INDIRECT("Coefficients!$AM$2:$AM$33"))))))</f>
      </c>
      <c r="AI860" s="8">
        <f>IF(OR($B860="",$C860="",$D860="",$E860="",$F860="",$G860="",$H860="",$I860="",$J860="",$K860="",$L860=""),"",IF($B860="Female",1/(1+EXP(-SUMPRODUCT(Engine!$C$27330:$C$27361,INDIRECT("Coefficients!$AN$2:$AN$33")))),1/(1+EXP(-SUMPRODUCT(Engine!$C$27330:$C$27361,INDIRECT("Coefficients!$AO$2:$AO$33"))))))</f>
      </c>
      <c r="AJ860" s="8">
        <f>IF(OR($B860="",$C860="",$D860="",$E860="",$F860="",$G860="",$H860="",$I860="",$J860="",$K860="",$L860=""),"",IF($B860="Female",1/(1+EXP(-SUMPRODUCT(Engine!$C$27330:$C$27361,INDIRECT("Coefficients!$AP$2:$AP$33")))),1/(1+EXP(-SUMPRODUCT(Engine!$C$27330:$C$27361,INDIRECT("Coefficients!$AQ$2:$AQ$33"))))))</f>
      </c>
      <c r="AK860" s="8">
        <f>IF(OR($B860="",$C860="",$D860="",$E860="",$F860="",$G860="",$H860="",$I860="",$J860="",$K860="",$L860=""),"",IF($B860="Female",1/(1+EXP(-SUMPRODUCT(Engine!$C$27330:$C$27361,INDIRECT("Coefficients!$AR$2:$AR$33")))),1/(1+EXP(-SUMPRODUCT(Engine!$C$27330:$C$27361,INDIRECT("Coefficients!$AS$2:$AS$33"))))))</f>
      </c>
      <c r="AL860" s="8">
        <f>IF(OR($B860="",$C860="",$D860="",$E860="",$F860="",$G860="",$H860="",$I860="",$J860="",$K860="",$L860=""),"",IF($B860="Female",1/(1+EXP(-SUMPRODUCT(Engine!$C$27330:$C$27361,INDIRECT("Coefficients!$AT$2:$AT$33")))),1/(1+EXP(-SUMPRODUCT(Engine!$C$27330:$C$27361,INDIRECT("Coefficients!$AU$2:$AU$33"))))))</f>
      </c>
      <c r="AM860" s="8">
        <f>IF(OR($B860="",$C860="",$D860="",$E860="",$F860="",$G860="",$H860="",$I860="",$J860="",$K860="",$L860=""),"",IF($B860="Female",1/(1+EXP(-SUMPRODUCT(Engine!$C$27330:$C$27361,INDIRECT("Coefficients!$AV$2:$AV$33")))),1/(1+EXP(-SUMPRODUCT(Engine!$C$27330:$C$27361,INDIRECT("Coefficients!$AW$2:$AW$33"))))))</f>
      </c>
      <c r="AN860" s="8">
        <f>IF(OR($B860="",$C860="",$D860="",$E860="",$F860="",$G860="",$H860="",$I860="",$J860="",$K860="",$L860=""),"",IF($B860="Female",1/(1+EXP(-SUMPRODUCT(Engine!$C$27330:$C$27361,INDIRECT("Coefficients!$AX$2:$AX$33")))),1/(1+EXP(-SUMPRODUCT(Engine!$C$27330:$C$27361,INDIRECT("Coefficients!$AY$2:$AY$33"))))))</f>
      </c>
      <c r="AO860" s="8">
        <f>IF(OR($B860="",$C860="",$D860="",$E860="",$F860="",$G860="",$H860="",$I860="",$J860="",$K860="",$L860=""),"",IF($B860="Female",1/(1+EXP(-SUMPRODUCT(Engine!$C$27330:$C$27361,INDIRECT("Coefficients!$AZ$2:$AZ$33")))),1/(1+EXP(-SUMPRODUCT(Engine!$C$27330:$C$27361,INDIRECT("Coefficients!$BA$2:$BA$33"))))))</f>
      </c>
      <c r="AP860" s="8">
        <f>IF(OR($B860="",$C860="",$D860="",$E860="",$F860="",$G860="",$H860="",$I860="",$J860="",$K860="",$L860=""),"",IF($B860="Female",1/(1+EXP(-SUMPRODUCT(Engine!$C$27330:$C$27361,INDIRECT("Coefficients!$BB$2:$BB$33")))),1/(1+EXP(-SUMPRODUCT(Engine!$C$27330:$C$27361,INDIRECT("Coefficients!$BC$2:$BC$33"))))))</f>
      </c>
      <c r="AQ860" s="8">
        <f>IF(OR($B860="",$C860="",$D860="",$E860="",$F860="",$G860="",$H860="",$I860="",$J860="",$K860="",$L860=""),"",IF($B860="Female",1/(1+EXP(-SUMPRODUCT(Engine!$C$27330:$C$27361,INDIRECT("Coefficients!$BD$2:$BD$33")))),1/(1+EXP(-SUMPRODUCT(Engine!$C$27330:$C$27361,INDIRECT("Coefficients!$BE$2:$BE$33"))))))</f>
      </c>
      <c r="AR860" s="8">
        <f>IF(OR($B860="",$C860="",$D860="",$E860="",$F860="",$G860="",$H860="",$I860="",$J860="",$K860="",$L860=""),"",IF($B860="Female",1/(1+EXP(-SUMPRODUCT(Engine!$C$27330:$C$27361,INDIRECT("Coefficients!$BF$2:$BF$33")))),1/(1+EXP(-SUMPRODUCT(Engine!$C$27330:$C$27361,INDIRECT("Coefficients!$BG$2:$BG$33"))))))</f>
      </c>
      <c r="AS860" s="8">
        <f>IF(OR($B860="",$C860="",$D860="",$E860="",$F860="",$G860="",$H860="",$I860="",$J860="",$K860="",$L860=""),"",IF($B860="Female",1/(1+EXP(-SUMPRODUCT(Engine!$C$27330:$C$27361,INDIRECT("Coefficients!$BH$2:$BH$33")))),1/(1+EXP(-SUMPRODUCT(Engine!$C$27330:$C$27361,INDIRECT("Coefficients!$BI$2:$BI$33"))))))</f>
      </c>
      <c r="AT860" s="8">
        <f>IF(OR($B860="",$C860="",$D860="",$E860="",$F860="",$G860="",$H860="",$I860="",$J860="",$K860="",$L860=""),"",IF($B860="Female",1/(1+EXP(-SUMPRODUCT(Engine!$C$27330:$C$27361,INDIRECT("Coefficients!$BJ$2:$BJ$33")))),1/(1+EXP(-SUMPRODUCT(Engine!$C$27330:$C$27361,INDIRECT("Coefficients!$BK$2:$BK$33"))))))</f>
      </c>
      <c r="AU860" s="8">
        <f>IF(OR($B860="",$C860="",$D860="",$E860="",$F860="",$G860="",$H860="",$I860="",$J860="",$K860="",$L860=""),"",IF($B860="Female",1/(1+EXP(-SUMPRODUCT(Engine!$C$27330:$C$27361,INDIRECT("Coefficients!$BL$2:$BL$33")))),1/(1+EXP(-SUMPRODUCT(Engine!$C$27330:$C$27361,INDIRECT("Coefficients!$BM$2:$BM$33"))))))</f>
      </c>
      <c r="AV860" s="8">
        <f>IF(OR($B860="",$C860="",$D860="",$E860="",$F860="",$G860="",$H860="",$I860="",$J860="",$K860="",$L860=""),"",IF($B860="Female",1/(1+EXP(-SUMPRODUCT(Engine!$C$27330:$C$27361,INDIRECT("Coefficients!$BN$2:$BN$33")))),1/(1+EXP(-SUMPRODUCT(Engine!$C$27330:$C$27361,INDIRECT("Coefficients!$BO$2:$BO$33"))))))</f>
      </c>
      <c r="AW860" s="8">
        <f>IF(OR($B860="",$C860="",$D860="",$E860="",$F860="",$G860="",$H860="",$I860="",$J860="",$K860="",$L860=""),"",IF($B860="Female",1/(1+EXP(-SUMPRODUCT(Engine!$C$27330:$C$27361,INDIRECT("Coefficients!$BP$2:$BP$33")))),1/(1+EXP(-SUMPRODUCT(Engine!$C$27330:$C$27361,INDIRECT("Coefficients!$BQ$2:$BQ$33"))))))</f>
      </c>
      <c r="AX860" s="8">
        <f>IF(OR($B860="",$C860="",$D860="",$E860="",$F860="",$G860="",$H860="",$I860="",$J860="",$K860="",$L860=""),"",IF($B860="Female",1/(1+EXP(-SUMPRODUCT(Engine!$C$27330:$C$27361,INDIRECT("Coefficients!$BR$2:$BR$33")))),1/(1+EXP(-SUMPRODUCT(Engine!$C$27330:$C$27361,INDIRECT("Coefficients!$BS$2:$BS$33"))))))</f>
      </c>
      <c r="AY860" s="8">
        <f>IF(OR($B860="",$C860="",$D860="",$E860="",$F860="",$G860="",$H860="",$I860="",$J860="",$K860="",$L860=""),"",IF($B860="Female",1/(1+EXP(-SUMPRODUCT(Engine!$C$27330:$C$27361,INDIRECT("Coefficients!$BT$2:$BT$33")))),1/(1+EXP(-SUMPRODUCT(Engine!$C$27330:$C$27361,INDIRECT("Coefficients!$BU$2:$BU$33"))))))</f>
      </c>
      <c r="AZ860" s="8">
        <f>IF(OR($B860="",$C860="",$D860="",$E860="",$F860="",$G860="",$H860="",$I860="",$J860="",$K860="",$L860=""),"",IF($B860="Female",1/(1+EXP(-SUMPRODUCT(Engine!$C$27330:$C$27361,INDIRECT("Coefficients!$BV$2:$BV$33")))),1/(1+EXP(-SUMPRODUCT(Engine!$C$27330:$C$27361,INDIRECT("Coefficients!$BW$2:$BW$33"))))))</f>
      </c>
      <c r="BA860" s="8">
        <f>IF(OR($B860="",$C860="",$D860="",$E860="",$F860="",$G860="",$H860="",$I860="",$J860="",$K860="",$L860=""),"",IF($B860="Female",1/(1+EXP(-SUMPRODUCT(Engine!$C$27330:$C$27361,INDIRECT("Coefficients!$BX$2:$BX$33")))),1/(1+EXP(-SUMPRODUCT(Engine!$C$27330:$C$27361,INDIRECT("Coefficients!$BY$2:$BY$33"))))))</f>
      </c>
      <c r="BB860" s="8">
        <f>IF(OR($B860="",$C860="",$D860="",$E860="",$F860="",$G860="",$H860="",$I860="",$J860="",$K860="",$L860=""),"",IF($B860="Female",1/(1+EXP(-SUMPRODUCT(Engine!$C$27330:$C$27361,INDIRECT("Coefficients!$BZ$2:$BZ$33")))),1/(1+EXP(-SUMPRODUCT(Engine!$C$27330:$C$27361,INDIRECT("Coefficients!$CA$2:$CA$33"))))))</f>
      </c>
      <c r="BC860" s="8">
        <f>IF(OR($B860="",$C860="",$D860="",$E860="",$F860="",$G860="",$H860="",$I860="",$J860="",$K860="",$L860=""),"",IF($B860="Female",1/(1+EXP(-SUMPRODUCT(Engine!$C$27330:$C$27361,INDIRECT("Coefficients!$CB$2:$CB$33")))),1/(1+EXP(-SUMPRODUCT(Engine!$C$27330:$C$27361,INDIRECT("Coefficients!$CC$2:$CC$33"))))))</f>
      </c>
      <c r="BD860" s="8">
        <f>IF(OR($B860="",$C860="",$D860="",$E860="",$F860="",$G860="",$H860="",$I860="",$J860="",$K860="",$L860=""),"",IF($B860="Female",1/(1+EXP(-SUMPRODUCT(Engine!$C$27330:$C$27361,INDIRECT("Coefficients!$CD$2:$CD$33")))),1/(1+EXP(-SUMPRODUCT(Engine!$C$27330:$C$27361,INDIRECT("Coefficients!$CE$2:$CE$33"))))))</f>
      </c>
      <c r="BE860" s="8">
        <f>IF(OR($B860="",$C860="",$D860="",$E860="",$F860="",$G860="",$H860="",$I860="",$J860="",$K860="",$L860=""),"",IF($B860="Female",1/(1+EXP(-SUMPRODUCT(Engine!$C$27330:$C$27361,INDIRECT("Coefficients!$CF$2:$CF$33")))),1/(1+EXP(-SUMPRODUCT(Engine!$C$27330:$C$27361,INDIRECT("Coefficients!$CG$2:$CG$33"))))))</f>
      </c>
      <c r="BF860" s="8">
        <f>IF(OR($B860="",$C860="",$D860="",$E860="",$F860="",$G860="",$H860="",$I860="",$J860="",$K860="",$L860=""),"",IF($B860="Female",1/(1+EXP(-SUMPRODUCT(Engine!$C$27330:$C$27361,INDIRECT("Coefficients!$CH$2:$CH$33")))),1/(1+EXP(-SUMPRODUCT(Engine!$C$27330:$C$27361,INDIRECT("Coefficients!$CI$2:$CI$33"))))))</f>
      </c>
      <c r="BG860" s="8">
        <f>IF(OR($B860="",$C860="",$D860="",$E860="",$F860="",$G860="",$H860="",$I860="",$J860="",$K860="",$L860=""),"",IF($B860="Female",1/(1+EXP(-SUMPRODUCT(Engine!$C$27330:$C$27361,INDIRECT("Coefficients!$CJ$2:$CJ$33")))),1/(1+EXP(-SUMPRODUCT(Engine!$C$27330:$C$27361,INDIRECT("Coefficients!$CK$2:$CK$33"))))))</f>
      </c>
      <c r="BH860" s="8">
        <f>IF(OR($B860="",$C860="",$D860="",$E860="",$F860="",$G860="",$H860="",$I860="",$J860="",$K860="",$L860=""),"",IF($B860="Female",1/(1+EXP(-SUMPRODUCT(Engine!$C$27330:$C$27361,INDIRECT("Coefficients!$CL$2:$CL$33")))),1/(1+EXP(-SUMPRODUCT(Engine!$C$27330:$C$27361,INDIRECT("Coefficients!$CM$2:$CM$33"))))))</f>
      </c>
      <c r="BI860" s="8">
        <f>IF(OR($B860="",$C860="",$D860="",$E860="",$F860="",$G860="",$H860="",$I860="",$J860="",$K860="",$L860=""),"",IF($B860="Female",1/(1+EXP(-SUMPRODUCT(Engine!$C$27330:$C$27361,INDIRECT("Coefficients!$CN$2:$CN$33")))),1/(1+EXP(-SUMPRODUCT(Engine!$C$27330:$C$27361,INDIRECT("Coefficients!$CO$2:$CO$33"))))))</f>
      </c>
      <c r="BJ860" s="8">
        <f>IF(OR($B860="",$C860="",$D860="",$E860="",$F860="",$G860="",$H860="",$I860="",$J860="",$K860="",$L860=""),"",IF($B860="Female",1/(1+EXP(-SUMPRODUCT(Engine!$C$27330:$C$27361,INDIRECT("Coefficients!$CP$2:$CP$33")))),1/(1+EXP(-SUMPRODUCT(Engine!$C$27330:$C$27361,INDIRECT("Coefficients!$CQ$2:$CQ$33"))))))</f>
      </c>
      <c r="BK860" s="8">
        <f>IF(OR($B860="",$C860="",$D860="",$E860="",$F860="",$G860="",$H860="",$I860="",$J860="",$K860="",$L860=""),"",IF($B860="Female",1/(1+EXP(-SUMPRODUCT(Engine!$C$27330:$C$27361,INDIRECT("Coefficients!$CR$2:$CR$33")))),1/(1+EXP(-SUMPRODUCT(Engine!$C$27330:$C$27361,INDIRECT("Coefficients!$CS$2:$CS$33"))))))</f>
      </c>
      <c r="BL860" s="8">
        <f>IF(OR($B860="",$C860="",$D860="",$E860="",$F860="",$G860="",$H860="",$I860="",$J860="",$K860="",$L860=""),"",IF($B860="Female",1/(1+EXP(-SUMPRODUCT(Engine!$C$27330:$C$27361,INDIRECT("Coefficients!$CT$2:$CT$33")))),1/(1+EXP(-SUMPRODUCT(Engine!$C$27330:$C$27361,INDIRECT("Coefficients!$CU$2:$CU$33"))))))</f>
      </c>
      <c r="BM860" s="8">
        <f>IF(OR($B860="",$C860="",$D860="",$E860="",$F860="",$G860="",$H860="",$I860="",$J860="",$K860="",$L860=""),"",IF($B860="Female",1/(1+EXP(-SUMPRODUCT(Engine!$C$27330:$C$27361,INDIRECT("Coefficients!$CV$2:$CV$33")))),1/(1+EXP(-SUMPRODUCT(Engine!$C$27330:$C$27361,INDIRECT("Coefficients!$CW$2:$CW$33"))))))</f>
      </c>
    </row>
    <row r="861" spans="1:6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8">
        <f>IF(OR($B861="",$C861="",$D861="",$E861="",$F861="",$G861="",$H861="",$I861="",$J861="",$K861="",$L861=""),"",IF($B861="Female",1/(1+EXP(-SUMPRODUCT(Engine!$C$27362:$C$27393,INDIRECT("Coefficients!$B$2:$B$33")))),1/(1+EXP(-SUMPRODUCT(Engine!$C$27362:$C$27393,INDIRECT("Coefficients!$C$2:$C$33"))))))</f>
      </c>
      <c r="Q861" s="8">
        <f>IF(OR($B861="",$C861="",$D861="",$E861="",$F861="",$G861="",$H861="",$I861="",$J861="",$K861="",$L861=""),"",IF($B861="Female",1/(1+EXP(-SUMPRODUCT(Engine!$C$27362:$C$27393,INDIRECT("Coefficients!$D$2:$D$33")))),1/(1+EXP(-SUMPRODUCT(Engine!$C$27362:$C$27393,INDIRECT("Coefficients!$E$2:$E$33"))))))</f>
      </c>
      <c r="R861" s="8">
        <f>IF(OR($B861="",$C861="",$D861="",$E861="",$F861="",$G861="",$H861="",$I861="",$J861="",$K861="",$L861=""),"",IF($B861="Female",1/(1+EXP(-SUMPRODUCT(Engine!$C$27362:$C$27393,INDIRECT("Coefficients!$F$2:$F$33")))),1/(1+EXP(-SUMPRODUCT(Engine!$C$27362:$C$27393,INDIRECT("Coefficients!$G$2:$G$33"))))))</f>
      </c>
      <c r="S861" s="8">
        <f>IF(OR($B861="",$C861="",$D861="",$E861="",$F861="",$G861="",$H861="",$I861="",$J861="",$K861="",$L861=""),"",IF($B861="Female",1/(1+EXP(-SUMPRODUCT(Engine!$C$27362:$C$27393,INDIRECT("Coefficients!$H$2:$H$33")))),1/(1+EXP(-SUMPRODUCT(Engine!$C$27362:$C$27393,INDIRECT("Coefficients!$I$2:$I$33"))))))</f>
      </c>
      <c r="T861" s="8">
        <f>IF(OR($B861="",$C861="",$D861="",$E861="",$F861="",$G861="",$H861="",$I861="",$J861="",$K861="",$L861=""),"",IF($B861="Female",1/(1+EXP(-SUMPRODUCT(Engine!$C$27362:$C$27393,INDIRECT("Coefficients!$J$2:$J$33")))),1/(1+EXP(-SUMPRODUCT(Engine!$C$27362:$C$27393,INDIRECT("Coefficients!$K$2:$K$33"))))))</f>
      </c>
      <c r="U861" s="8">
        <f>IF(OR($B861="",$C861="",$D861="",$E861="",$F861="",$G861="",$H861="",$I861="",$J861="",$K861="",$L861=""),"",IF($B861="Female",1/(1+EXP(-SUMPRODUCT(Engine!$C$27362:$C$27393,INDIRECT("Coefficients!$L$2:$L$33")))),1/(1+EXP(-SUMPRODUCT(Engine!$C$27362:$C$27393,INDIRECT("Coefficients!$M$2:$M$33"))))))</f>
      </c>
      <c r="V861" s="8">
        <f>IF(OR($B861="",$C861="",$D861="",$E861="",$F861="",$G861="",$H861="",$I861="",$J861="",$K861="",$L861=""),"",IF($B861="Female",1/(1+EXP(-SUMPRODUCT(Engine!$C$27362:$C$27393,INDIRECT("Coefficients!$N$2:$N$33")))),1/(1+EXP(-SUMPRODUCT(Engine!$C$27362:$C$27393,INDIRECT("Coefficients!$O$2:$O$33"))))))</f>
      </c>
      <c r="W861" s="8">
        <f>IF(OR($B861="",$C861="",$D861="",$E861="",$F861="",$G861="",$H861="",$I861="",$J861="",$K861="",$L861=""),"",IF($B861="Female",1/(1+EXP(-SUMPRODUCT(Engine!$C$27362:$C$27393,INDIRECT("Coefficients!$P$2:$P$33")))),1/(1+EXP(-SUMPRODUCT(Engine!$C$27362:$C$27393,INDIRECT("Coefficients!$Q$2:$Q$33"))))))</f>
      </c>
      <c r="X861" s="8">
        <f>IF(OR($B861="",$C861="",$D861="",$E861="",$F861="",$G861="",$H861="",$I861="",$J861="",$K861="",$L861=""),"",IF($B861="Female",1/(1+EXP(-SUMPRODUCT(Engine!$C$27362:$C$27393,INDIRECT("Coefficients!$R$2:$R$33")))),1/(1+EXP(-SUMPRODUCT(Engine!$C$27362:$C$27393,INDIRECT("Coefficients!$S$2:$S$33"))))))</f>
      </c>
      <c r="Y861" s="8">
        <f>IF(OR($B861="",$C861="",$D861="",$E861="",$F861="",$G861="",$H861="",$I861="",$J861="",$K861="",$L861=""),"",IF($B861="Female",1/(1+EXP(-SUMPRODUCT(Engine!$C$27362:$C$27393,INDIRECT("Coefficients!$T$2:$T$33")))),1/(1+EXP(-SUMPRODUCT(Engine!$C$27362:$C$27393,INDIRECT("Coefficients!$U$2:$U$33"))))))</f>
      </c>
      <c r="Z861" s="8">
        <f>IF(OR($B861="",$C861="",$D861="",$E861="",$F861="",$G861="",$H861="",$I861="",$J861="",$K861="",$L861=""),"",IF($B861="Female",1/(1+EXP(-SUMPRODUCT(Engine!$C$27362:$C$27393,INDIRECT("Coefficients!$V$2:$V$33")))),1/(1+EXP(-SUMPRODUCT(Engine!$C$27362:$C$27393,INDIRECT("Coefficients!$W$2:$W$33"))))))</f>
      </c>
      <c r="AA861" s="8">
        <f>IF(OR($B861="",$C861="",$D861="",$E861="",$F861="",$G861="",$H861="",$I861="",$J861="",$K861="",$L861=""),"",IF($B861="Female",1/(1+EXP(-SUMPRODUCT(Engine!$C$27362:$C$27393,INDIRECT("Coefficients!$X$2:$X$33")))),1/(1+EXP(-SUMPRODUCT(Engine!$C$27362:$C$27393,INDIRECT("Coefficients!$Y$2:$Y$33"))))))</f>
      </c>
      <c r="AB861" s="8">
        <f>IF(OR($B861="",$C861="",$D861="",$E861="",$F861="",$G861="",$H861="",$I861="",$J861="",$K861="",$L861=""),"",IF($B861="Female",1/(1+EXP(-SUMPRODUCT(Engine!$C$27362:$C$27393,INDIRECT("Coefficients!$Z$2:$Z$33")))),1/(1+EXP(-SUMPRODUCT(Engine!$C$27362:$C$27393,INDIRECT("Coefficients!$AA$2:$AA$33"))))))</f>
      </c>
      <c r="AC861" s="8">
        <f>IF(OR($B861="",$C861="",$D861="",$E861="",$F861="",$G861="",$H861="",$I861="",$J861="",$K861="",$L861=""),"",IF($B861="Female",1/(1+EXP(-SUMPRODUCT(Engine!$C$27362:$C$27393,INDIRECT("Coefficients!$AB$2:$AB$33")))),1/(1+EXP(-SUMPRODUCT(Engine!$C$27362:$C$27393,INDIRECT("Coefficients!$AC$2:$AC$33"))))))</f>
      </c>
      <c r="AD861" s="8">
        <f>IF(OR($B861="",$C861="",$D861="",$E861="",$F861="",$G861="",$H861="",$I861="",$J861="",$K861="",$L861=""),"",IF($B861="Female",1/(1+EXP(-SUMPRODUCT(Engine!$C$27362:$C$27393,INDIRECT("Coefficients!$AD$2:$AD$33")))),1/(1+EXP(-SUMPRODUCT(Engine!$C$27362:$C$27393,INDIRECT("Coefficients!$AE$2:$AE$33"))))))</f>
      </c>
      <c r="AE861" s="8">
        <f>IF(OR($B861="",$C861="",$D861="",$E861="",$F861="",$G861="",$H861="",$I861="",$J861="",$K861="",$L861=""),"",IF($B861="Female",1/(1+EXP(-SUMPRODUCT(Engine!$C$27362:$C$27393,INDIRECT("Coefficients!$AF$2:$AF$33")))),1/(1+EXP(-SUMPRODUCT(Engine!$C$27362:$C$27393,INDIRECT("Coefficients!$AG$2:$AG$33"))))))</f>
      </c>
      <c r="AF861" s="8">
        <f>IF(OR($B861="",$C861="",$D861="",$E861="",$F861="",$G861="",$H861="",$I861="",$J861="",$K861="",$L861=""),"",IF($B861="Female",1/(1+EXP(-SUMPRODUCT(Engine!$C$27362:$C$27393,INDIRECT("Coefficients!$AH$2:$AH$33")))),1/(1+EXP(-SUMPRODUCT(Engine!$C$27362:$C$27393,INDIRECT("Coefficients!$AI$2:$AI$33"))))))</f>
      </c>
      <c r="AG861" s="8">
        <f>IF(OR($B861="",$C861="",$D861="",$E861="",$F861="",$G861="",$H861="",$I861="",$J861="",$K861="",$L861=""),"",IF($B861="Female",1/(1+EXP(-SUMPRODUCT(Engine!$C$27362:$C$27393,INDIRECT("Coefficients!$AJ$2:$AJ$33")))),1/(1+EXP(-SUMPRODUCT(Engine!$C$27362:$C$27393,INDIRECT("Coefficients!$AK$2:$AK$33"))))))</f>
      </c>
      <c r="AH861" s="8">
        <f>IF(OR($B861="",$C861="",$D861="",$E861="",$F861="",$G861="",$H861="",$I861="",$J861="",$K861="",$L861=""),"",IF($B861="Female",1/(1+EXP(-SUMPRODUCT(Engine!$C$27362:$C$27393,INDIRECT("Coefficients!$AL$2:$AL$33")))),1/(1+EXP(-SUMPRODUCT(Engine!$C$27362:$C$27393,INDIRECT("Coefficients!$AM$2:$AM$33"))))))</f>
      </c>
      <c r="AI861" s="8">
        <f>IF(OR($B861="",$C861="",$D861="",$E861="",$F861="",$G861="",$H861="",$I861="",$J861="",$K861="",$L861=""),"",IF($B861="Female",1/(1+EXP(-SUMPRODUCT(Engine!$C$27362:$C$27393,INDIRECT("Coefficients!$AN$2:$AN$33")))),1/(1+EXP(-SUMPRODUCT(Engine!$C$27362:$C$27393,INDIRECT("Coefficients!$AO$2:$AO$33"))))))</f>
      </c>
      <c r="AJ861" s="8">
        <f>IF(OR($B861="",$C861="",$D861="",$E861="",$F861="",$G861="",$H861="",$I861="",$J861="",$K861="",$L861=""),"",IF($B861="Female",1/(1+EXP(-SUMPRODUCT(Engine!$C$27362:$C$27393,INDIRECT("Coefficients!$AP$2:$AP$33")))),1/(1+EXP(-SUMPRODUCT(Engine!$C$27362:$C$27393,INDIRECT("Coefficients!$AQ$2:$AQ$33"))))))</f>
      </c>
      <c r="AK861" s="8">
        <f>IF(OR($B861="",$C861="",$D861="",$E861="",$F861="",$G861="",$H861="",$I861="",$J861="",$K861="",$L861=""),"",IF($B861="Female",1/(1+EXP(-SUMPRODUCT(Engine!$C$27362:$C$27393,INDIRECT("Coefficients!$AR$2:$AR$33")))),1/(1+EXP(-SUMPRODUCT(Engine!$C$27362:$C$27393,INDIRECT("Coefficients!$AS$2:$AS$33"))))))</f>
      </c>
      <c r="AL861" s="8">
        <f>IF(OR($B861="",$C861="",$D861="",$E861="",$F861="",$G861="",$H861="",$I861="",$J861="",$K861="",$L861=""),"",IF($B861="Female",1/(1+EXP(-SUMPRODUCT(Engine!$C$27362:$C$27393,INDIRECT("Coefficients!$AT$2:$AT$33")))),1/(1+EXP(-SUMPRODUCT(Engine!$C$27362:$C$27393,INDIRECT("Coefficients!$AU$2:$AU$33"))))))</f>
      </c>
      <c r="AM861" s="8">
        <f>IF(OR($B861="",$C861="",$D861="",$E861="",$F861="",$G861="",$H861="",$I861="",$J861="",$K861="",$L861=""),"",IF($B861="Female",1/(1+EXP(-SUMPRODUCT(Engine!$C$27362:$C$27393,INDIRECT("Coefficients!$AV$2:$AV$33")))),1/(1+EXP(-SUMPRODUCT(Engine!$C$27362:$C$27393,INDIRECT("Coefficients!$AW$2:$AW$33"))))))</f>
      </c>
      <c r="AN861" s="8">
        <f>IF(OR($B861="",$C861="",$D861="",$E861="",$F861="",$G861="",$H861="",$I861="",$J861="",$K861="",$L861=""),"",IF($B861="Female",1/(1+EXP(-SUMPRODUCT(Engine!$C$27362:$C$27393,INDIRECT("Coefficients!$AX$2:$AX$33")))),1/(1+EXP(-SUMPRODUCT(Engine!$C$27362:$C$27393,INDIRECT("Coefficients!$AY$2:$AY$33"))))))</f>
      </c>
      <c r="AO861" s="8">
        <f>IF(OR($B861="",$C861="",$D861="",$E861="",$F861="",$G861="",$H861="",$I861="",$J861="",$K861="",$L861=""),"",IF($B861="Female",1/(1+EXP(-SUMPRODUCT(Engine!$C$27362:$C$27393,INDIRECT("Coefficients!$AZ$2:$AZ$33")))),1/(1+EXP(-SUMPRODUCT(Engine!$C$27362:$C$27393,INDIRECT("Coefficients!$BA$2:$BA$33"))))))</f>
      </c>
      <c r="AP861" s="8">
        <f>IF(OR($B861="",$C861="",$D861="",$E861="",$F861="",$G861="",$H861="",$I861="",$J861="",$K861="",$L861=""),"",IF($B861="Female",1/(1+EXP(-SUMPRODUCT(Engine!$C$27362:$C$27393,INDIRECT("Coefficients!$BB$2:$BB$33")))),1/(1+EXP(-SUMPRODUCT(Engine!$C$27362:$C$27393,INDIRECT("Coefficients!$BC$2:$BC$33"))))))</f>
      </c>
      <c r="AQ861" s="8">
        <f>IF(OR($B861="",$C861="",$D861="",$E861="",$F861="",$G861="",$H861="",$I861="",$J861="",$K861="",$L861=""),"",IF($B861="Female",1/(1+EXP(-SUMPRODUCT(Engine!$C$27362:$C$27393,INDIRECT("Coefficients!$BD$2:$BD$33")))),1/(1+EXP(-SUMPRODUCT(Engine!$C$27362:$C$27393,INDIRECT("Coefficients!$BE$2:$BE$33"))))))</f>
      </c>
      <c r="AR861" s="8">
        <f>IF(OR($B861="",$C861="",$D861="",$E861="",$F861="",$G861="",$H861="",$I861="",$J861="",$K861="",$L861=""),"",IF($B861="Female",1/(1+EXP(-SUMPRODUCT(Engine!$C$27362:$C$27393,INDIRECT("Coefficients!$BF$2:$BF$33")))),1/(1+EXP(-SUMPRODUCT(Engine!$C$27362:$C$27393,INDIRECT("Coefficients!$BG$2:$BG$33"))))))</f>
      </c>
      <c r="AS861" s="8">
        <f>IF(OR($B861="",$C861="",$D861="",$E861="",$F861="",$G861="",$H861="",$I861="",$J861="",$K861="",$L861=""),"",IF($B861="Female",1/(1+EXP(-SUMPRODUCT(Engine!$C$27362:$C$27393,INDIRECT("Coefficients!$BH$2:$BH$33")))),1/(1+EXP(-SUMPRODUCT(Engine!$C$27362:$C$27393,INDIRECT("Coefficients!$BI$2:$BI$33"))))))</f>
      </c>
      <c r="AT861" s="8">
        <f>IF(OR($B861="",$C861="",$D861="",$E861="",$F861="",$G861="",$H861="",$I861="",$J861="",$K861="",$L861=""),"",IF($B861="Female",1/(1+EXP(-SUMPRODUCT(Engine!$C$27362:$C$27393,INDIRECT("Coefficients!$BJ$2:$BJ$33")))),1/(1+EXP(-SUMPRODUCT(Engine!$C$27362:$C$27393,INDIRECT("Coefficients!$BK$2:$BK$33"))))))</f>
      </c>
      <c r="AU861" s="8">
        <f>IF(OR($B861="",$C861="",$D861="",$E861="",$F861="",$G861="",$H861="",$I861="",$J861="",$K861="",$L861=""),"",IF($B861="Female",1/(1+EXP(-SUMPRODUCT(Engine!$C$27362:$C$27393,INDIRECT("Coefficients!$BL$2:$BL$33")))),1/(1+EXP(-SUMPRODUCT(Engine!$C$27362:$C$27393,INDIRECT("Coefficients!$BM$2:$BM$33"))))))</f>
      </c>
      <c r="AV861" s="8">
        <f>IF(OR($B861="",$C861="",$D861="",$E861="",$F861="",$G861="",$H861="",$I861="",$J861="",$K861="",$L861=""),"",IF($B861="Female",1/(1+EXP(-SUMPRODUCT(Engine!$C$27362:$C$27393,INDIRECT("Coefficients!$BN$2:$BN$33")))),1/(1+EXP(-SUMPRODUCT(Engine!$C$27362:$C$27393,INDIRECT("Coefficients!$BO$2:$BO$33"))))))</f>
      </c>
      <c r="AW861" s="8">
        <f>IF(OR($B861="",$C861="",$D861="",$E861="",$F861="",$G861="",$H861="",$I861="",$J861="",$K861="",$L861=""),"",IF($B861="Female",1/(1+EXP(-SUMPRODUCT(Engine!$C$27362:$C$27393,INDIRECT("Coefficients!$BP$2:$BP$33")))),1/(1+EXP(-SUMPRODUCT(Engine!$C$27362:$C$27393,INDIRECT("Coefficients!$BQ$2:$BQ$33"))))))</f>
      </c>
      <c r="AX861" s="8">
        <f>IF(OR($B861="",$C861="",$D861="",$E861="",$F861="",$G861="",$H861="",$I861="",$J861="",$K861="",$L861=""),"",IF($B861="Female",1/(1+EXP(-SUMPRODUCT(Engine!$C$27362:$C$27393,INDIRECT("Coefficients!$BR$2:$BR$33")))),1/(1+EXP(-SUMPRODUCT(Engine!$C$27362:$C$27393,INDIRECT("Coefficients!$BS$2:$BS$33"))))))</f>
      </c>
      <c r="AY861" s="8">
        <f>IF(OR($B861="",$C861="",$D861="",$E861="",$F861="",$G861="",$H861="",$I861="",$J861="",$K861="",$L861=""),"",IF($B861="Female",1/(1+EXP(-SUMPRODUCT(Engine!$C$27362:$C$27393,INDIRECT("Coefficients!$BT$2:$BT$33")))),1/(1+EXP(-SUMPRODUCT(Engine!$C$27362:$C$27393,INDIRECT("Coefficients!$BU$2:$BU$33"))))))</f>
      </c>
      <c r="AZ861" s="8">
        <f>IF(OR($B861="",$C861="",$D861="",$E861="",$F861="",$G861="",$H861="",$I861="",$J861="",$K861="",$L861=""),"",IF($B861="Female",1/(1+EXP(-SUMPRODUCT(Engine!$C$27362:$C$27393,INDIRECT("Coefficients!$BV$2:$BV$33")))),1/(1+EXP(-SUMPRODUCT(Engine!$C$27362:$C$27393,INDIRECT("Coefficients!$BW$2:$BW$33"))))))</f>
      </c>
      <c r="BA861" s="8">
        <f>IF(OR($B861="",$C861="",$D861="",$E861="",$F861="",$G861="",$H861="",$I861="",$J861="",$K861="",$L861=""),"",IF($B861="Female",1/(1+EXP(-SUMPRODUCT(Engine!$C$27362:$C$27393,INDIRECT("Coefficients!$BX$2:$BX$33")))),1/(1+EXP(-SUMPRODUCT(Engine!$C$27362:$C$27393,INDIRECT("Coefficients!$BY$2:$BY$33"))))))</f>
      </c>
      <c r="BB861" s="8">
        <f>IF(OR($B861="",$C861="",$D861="",$E861="",$F861="",$G861="",$H861="",$I861="",$J861="",$K861="",$L861=""),"",IF($B861="Female",1/(1+EXP(-SUMPRODUCT(Engine!$C$27362:$C$27393,INDIRECT("Coefficients!$BZ$2:$BZ$33")))),1/(1+EXP(-SUMPRODUCT(Engine!$C$27362:$C$27393,INDIRECT("Coefficients!$CA$2:$CA$33"))))))</f>
      </c>
      <c r="BC861" s="8">
        <f>IF(OR($B861="",$C861="",$D861="",$E861="",$F861="",$G861="",$H861="",$I861="",$J861="",$K861="",$L861=""),"",IF($B861="Female",1/(1+EXP(-SUMPRODUCT(Engine!$C$27362:$C$27393,INDIRECT("Coefficients!$CB$2:$CB$33")))),1/(1+EXP(-SUMPRODUCT(Engine!$C$27362:$C$27393,INDIRECT("Coefficients!$CC$2:$CC$33"))))))</f>
      </c>
      <c r="BD861" s="8">
        <f>IF(OR($B861="",$C861="",$D861="",$E861="",$F861="",$G861="",$H861="",$I861="",$J861="",$K861="",$L861=""),"",IF($B861="Female",1/(1+EXP(-SUMPRODUCT(Engine!$C$27362:$C$27393,INDIRECT("Coefficients!$CD$2:$CD$33")))),1/(1+EXP(-SUMPRODUCT(Engine!$C$27362:$C$27393,INDIRECT("Coefficients!$CE$2:$CE$33"))))))</f>
      </c>
      <c r="BE861" s="8">
        <f>IF(OR($B861="",$C861="",$D861="",$E861="",$F861="",$G861="",$H861="",$I861="",$J861="",$K861="",$L861=""),"",IF($B861="Female",1/(1+EXP(-SUMPRODUCT(Engine!$C$27362:$C$27393,INDIRECT("Coefficients!$CF$2:$CF$33")))),1/(1+EXP(-SUMPRODUCT(Engine!$C$27362:$C$27393,INDIRECT("Coefficients!$CG$2:$CG$33"))))))</f>
      </c>
      <c r="BF861" s="8">
        <f>IF(OR($B861="",$C861="",$D861="",$E861="",$F861="",$G861="",$H861="",$I861="",$J861="",$K861="",$L861=""),"",IF($B861="Female",1/(1+EXP(-SUMPRODUCT(Engine!$C$27362:$C$27393,INDIRECT("Coefficients!$CH$2:$CH$33")))),1/(1+EXP(-SUMPRODUCT(Engine!$C$27362:$C$27393,INDIRECT("Coefficients!$CI$2:$CI$33"))))))</f>
      </c>
      <c r="BG861" s="8">
        <f>IF(OR($B861="",$C861="",$D861="",$E861="",$F861="",$G861="",$H861="",$I861="",$J861="",$K861="",$L861=""),"",IF($B861="Female",1/(1+EXP(-SUMPRODUCT(Engine!$C$27362:$C$27393,INDIRECT("Coefficients!$CJ$2:$CJ$33")))),1/(1+EXP(-SUMPRODUCT(Engine!$C$27362:$C$27393,INDIRECT("Coefficients!$CK$2:$CK$33"))))))</f>
      </c>
      <c r="BH861" s="8">
        <f>IF(OR($B861="",$C861="",$D861="",$E861="",$F861="",$G861="",$H861="",$I861="",$J861="",$K861="",$L861=""),"",IF($B861="Female",1/(1+EXP(-SUMPRODUCT(Engine!$C$27362:$C$27393,INDIRECT("Coefficients!$CL$2:$CL$33")))),1/(1+EXP(-SUMPRODUCT(Engine!$C$27362:$C$27393,INDIRECT("Coefficients!$CM$2:$CM$33"))))))</f>
      </c>
      <c r="BI861" s="8">
        <f>IF(OR($B861="",$C861="",$D861="",$E861="",$F861="",$G861="",$H861="",$I861="",$J861="",$K861="",$L861=""),"",IF($B861="Female",1/(1+EXP(-SUMPRODUCT(Engine!$C$27362:$C$27393,INDIRECT("Coefficients!$CN$2:$CN$33")))),1/(1+EXP(-SUMPRODUCT(Engine!$C$27362:$C$27393,INDIRECT("Coefficients!$CO$2:$CO$33"))))))</f>
      </c>
      <c r="BJ861" s="8">
        <f>IF(OR($B861="",$C861="",$D861="",$E861="",$F861="",$G861="",$H861="",$I861="",$J861="",$K861="",$L861=""),"",IF($B861="Female",1/(1+EXP(-SUMPRODUCT(Engine!$C$27362:$C$27393,INDIRECT("Coefficients!$CP$2:$CP$33")))),1/(1+EXP(-SUMPRODUCT(Engine!$C$27362:$C$27393,INDIRECT("Coefficients!$CQ$2:$CQ$33"))))))</f>
      </c>
      <c r="BK861" s="8">
        <f>IF(OR($B861="",$C861="",$D861="",$E861="",$F861="",$G861="",$H861="",$I861="",$J861="",$K861="",$L861=""),"",IF($B861="Female",1/(1+EXP(-SUMPRODUCT(Engine!$C$27362:$C$27393,INDIRECT("Coefficients!$CR$2:$CR$33")))),1/(1+EXP(-SUMPRODUCT(Engine!$C$27362:$C$27393,INDIRECT("Coefficients!$CS$2:$CS$33"))))))</f>
      </c>
      <c r="BL861" s="8">
        <f>IF(OR($B861="",$C861="",$D861="",$E861="",$F861="",$G861="",$H861="",$I861="",$J861="",$K861="",$L861=""),"",IF($B861="Female",1/(1+EXP(-SUMPRODUCT(Engine!$C$27362:$C$27393,INDIRECT("Coefficients!$CT$2:$CT$33")))),1/(1+EXP(-SUMPRODUCT(Engine!$C$27362:$C$27393,INDIRECT("Coefficients!$CU$2:$CU$33"))))))</f>
      </c>
      <c r="BM861" s="8">
        <f>IF(OR($B861="",$C861="",$D861="",$E861="",$F861="",$G861="",$H861="",$I861="",$J861="",$K861="",$L861=""),"",IF($B861="Female",1/(1+EXP(-SUMPRODUCT(Engine!$C$27362:$C$27393,INDIRECT("Coefficients!$CV$2:$CV$33")))),1/(1+EXP(-SUMPRODUCT(Engine!$C$27362:$C$27393,INDIRECT("Coefficients!$CW$2:$CW$33"))))))</f>
      </c>
    </row>
    <row r="862" spans="1:6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8">
        <f>IF(OR($B862="",$C862="",$D862="",$E862="",$F862="",$G862="",$H862="",$I862="",$J862="",$K862="",$L862=""),"",IF($B862="Female",1/(1+EXP(-SUMPRODUCT(Engine!$C$27394:$C$27425,INDIRECT("Coefficients!$B$2:$B$33")))),1/(1+EXP(-SUMPRODUCT(Engine!$C$27394:$C$27425,INDIRECT("Coefficients!$C$2:$C$33"))))))</f>
      </c>
      <c r="Q862" s="8">
        <f>IF(OR($B862="",$C862="",$D862="",$E862="",$F862="",$G862="",$H862="",$I862="",$J862="",$K862="",$L862=""),"",IF($B862="Female",1/(1+EXP(-SUMPRODUCT(Engine!$C$27394:$C$27425,INDIRECT("Coefficients!$D$2:$D$33")))),1/(1+EXP(-SUMPRODUCT(Engine!$C$27394:$C$27425,INDIRECT("Coefficients!$E$2:$E$33"))))))</f>
      </c>
      <c r="R862" s="8">
        <f>IF(OR($B862="",$C862="",$D862="",$E862="",$F862="",$G862="",$H862="",$I862="",$J862="",$K862="",$L862=""),"",IF($B862="Female",1/(1+EXP(-SUMPRODUCT(Engine!$C$27394:$C$27425,INDIRECT("Coefficients!$F$2:$F$33")))),1/(1+EXP(-SUMPRODUCT(Engine!$C$27394:$C$27425,INDIRECT("Coefficients!$G$2:$G$33"))))))</f>
      </c>
      <c r="S862" s="8">
        <f>IF(OR($B862="",$C862="",$D862="",$E862="",$F862="",$G862="",$H862="",$I862="",$J862="",$K862="",$L862=""),"",IF($B862="Female",1/(1+EXP(-SUMPRODUCT(Engine!$C$27394:$C$27425,INDIRECT("Coefficients!$H$2:$H$33")))),1/(1+EXP(-SUMPRODUCT(Engine!$C$27394:$C$27425,INDIRECT("Coefficients!$I$2:$I$33"))))))</f>
      </c>
      <c r="T862" s="8">
        <f>IF(OR($B862="",$C862="",$D862="",$E862="",$F862="",$G862="",$H862="",$I862="",$J862="",$K862="",$L862=""),"",IF($B862="Female",1/(1+EXP(-SUMPRODUCT(Engine!$C$27394:$C$27425,INDIRECT("Coefficients!$J$2:$J$33")))),1/(1+EXP(-SUMPRODUCT(Engine!$C$27394:$C$27425,INDIRECT("Coefficients!$K$2:$K$33"))))))</f>
      </c>
      <c r="U862" s="8">
        <f>IF(OR($B862="",$C862="",$D862="",$E862="",$F862="",$G862="",$H862="",$I862="",$J862="",$K862="",$L862=""),"",IF($B862="Female",1/(1+EXP(-SUMPRODUCT(Engine!$C$27394:$C$27425,INDIRECT("Coefficients!$L$2:$L$33")))),1/(1+EXP(-SUMPRODUCT(Engine!$C$27394:$C$27425,INDIRECT("Coefficients!$M$2:$M$33"))))))</f>
      </c>
      <c r="V862" s="8">
        <f>IF(OR($B862="",$C862="",$D862="",$E862="",$F862="",$G862="",$H862="",$I862="",$J862="",$K862="",$L862=""),"",IF($B862="Female",1/(1+EXP(-SUMPRODUCT(Engine!$C$27394:$C$27425,INDIRECT("Coefficients!$N$2:$N$33")))),1/(1+EXP(-SUMPRODUCT(Engine!$C$27394:$C$27425,INDIRECT("Coefficients!$O$2:$O$33"))))))</f>
      </c>
      <c r="W862" s="8">
        <f>IF(OR($B862="",$C862="",$D862="",$E862="",$F862="",$G862="",$H862="",$I862="",$J862="",$K862="",$L862=""),"",IF($B862="Female",1/(1+EXP(-SUMPRODUCT(Engine!$C$27394:$C$27425,INDIRECT("Coefficients!$P$2:$P$33")))),1/(1+EXP(-SUMPRODUCT(Engine!$C$27394:$C$27425,INDIRECT("Coefficients!$Q$2:$Q$33"))))))</f>
      </c>
      <c r="X862" s="8">
        <f>IF(OR($B862="",$C862="",$D862="",$E862="",$F862="",$G862="",$H862="",$I862="",$J862="",$K862="",$L862=""),"",IF($B862="Female",1/(1+EXP(-SUMPRODUCT(Engine!$C$27394:$C$27425,INDIRECT("Coefficients!$R$2:$R$33")))),1/(1+EXP(-SUMPRODUCT(Engine!$C$27394:$C$27425,INDIRECT("Coefficients!$S$2:$S$33"))))))</f>
      </c>
      <c r="Y862" s="8">
        <f>IF(OR($B862="",$C862="",$D862="",$E862="",$F862="",$G862="",$H862="",$I862="",$J862="",$K862="",$L862=""),"",IF($B862="Female",1/(1+EXP(-SUMPRODUCT(Engine!$C$27394:$C$27425,INDIRECT("Coefficients!$T$2:$T$33")))),1/(1+EXP(-SUMPRODUCT(Engine!$C$27394:$C$27425,INDIRECT("Coefficients!$U$2:$U$33"))))))</f>
      </c>
      <c r="Z862" s="8">
        <f>IF(OR($B862="",$C862="",$D862="",$E862="",$F862="",$G862="",$H862="",$I862="",$J862="",$K862="",$L862=""),"",IF($B862="Female",1/(1+EXP(-SUMPRODUCT(Engine!$C$27394:$C$27425,INDIRECT("Coefficients!$V$2:$V$33")))),1/(1+EXP(-SUMPRODUCT(Engine!$C$27394:$C$27425,INDIRECT("Coefficients!$W$2:$W$33"))))))</f>
      </c>
      <c r="AA862" s="8">
        <f>IF(OR($B862="",$C862="",$D862="",$E862="",$F862="",$G862="",$H862="",$I862="",$J862="",$K862="",$L862=""),"",IF($B862="Female",1/(1+EXP(-SUMPRODUCT(Engine!$C$27394:$C$27425,INDIRECT("Coefficients!$X$2:$X$33")))),1/(1+EXP(-SUMPRODUCT(Engine!$C$27394:$C$27425,INDIRECT("Coefficients!$Y$2:$Y$33"))))))</f>
      </c>
      <c r="AB862" s="8">
        <f>IF(OR($B862="",$C862="",$D862="",$E862="",$F862="",$G862="",$H862="",$I862="",$J862="",$K862="",$L862=""),"",IF($B862="Female",1/(1+EXP(-SUMPRODUCT(Engine!$C$27394:$C$27425,INDIRECT("Coefficients!$Z$2:$Z$33")))),1/(1+EXP(-SUMPRODUCT(Engine!$C$27394:$C$27425,INDIRECT("Coefficients!$AA$2:$AA$33"))))))</f>
      </c>
      <c r="AC862" s="8">
        <f>IF(OR($B862="",$C862="",$D862="",$E862="",$F862="",$G862="",$H862="",$I862="",$J862="",$K862="",$L862=""),"",IF($B862="Female",1/(1+EXP(-SUMPRODUCT(Engine!$C$27394:$C$27425,INDIRECT("Coefficients!$AB$2:$AB$33")))),1/(1+EXP(-SUMPRODUCT(Engine!$C$27394:$C$27425,INDIRECT("Coefficients!$AC$2:$AC$33"))))))</f>
      </c>
      <c r="AD862" s="8">
        <f>IF(OR($B862="",$C862="",$D862="",$E862="",$F862="",$G862="",$H862="",$I862="",$J862="",$K862="",$L862=""),"",IF($B862="Female",1/(1+EXP(-SUMPRODUCT(Engine!$C$27394:$C$27425,INDIRECT("Coefficients!$AD$2:$AD$33")))),1/(1+EXP(-SUMPRODUCT(Engine!$C$27394:$C$27425,INDIRECT("Coefficients!$AE$2:$AE$33"))))))</f>
      </c>
      <c r="AE862" s="8">
        <f>IF(OR($B862="",$C862="",$D862="",$E862="",$F862="",$G862="",$H862="",$I862="",$J862="",$K862="",$L862=""),"",IF($B862="Female",1/(1+EXP(-SUMPRODUCT(Engine!$C$27394:$C$27425,INDIRECT("Coefficients!$AF$2:$AF$33")))),1/(1+EXP(-SUMPRODUCT(Engine!$C$27394:$C$27425,INDIRECT("Coefficients!$AG$2:$AG$33"))))))</f>
      </c>
      <c r="AF862" s="8">
        <f>IF(OR($B862="",$C862="",$D862="",$E862="",$F862="",$G862="",$H862="",$I862="",$J862="",$K862="",$L862=""),"",IF($B862="Female",1/(1+EXP(-SUMPRODUCT(Engine!$C$27394:$C$27425,INDIRECT("Coefficients!$AH$2:$AH$33")))),1/(1+EXP(-SUMPRODUCT(Engine!$C$27394:$C$27425,INDIRECT("Coefficients!$AI$2:$AI$33"))))))</f>
      </c>
      <c r="AG862" s="8">
        <f>IF(OR($B862="",$C862="",$D862="",$E862="",$F862="",$G862="",$H862="",$I862="",$J862="",$K862="",$L862=""),"",IF($B862="Female",1/(1+EXP(-SUMPRODUCT(Engine!$C$27394:$C$27425,INDIRECT("Coefficients!$AJ$2:$AJ$33")))),1/(1+EXP(-SUMPRODUCT(Engine!$C$27394:$C$27425,INDIRECT("Coefficients!$AK$2:$AK$33"))))))</f>
      </c>
      <c r="AH862" s="8">
        <f>IF(OR($B862="",$C862="",$D862="",$E862="",$F862="",$G862="",$H862="",$I862="",$J862="",$K862="",$L862=""),"",IF($B862="Female",1/(1+EXP(-SUMPRODUCT(Engine!$C$27394:$C$27425,INDIRECT("Coefficients!$AL$2:$AL$33")))),1/(1+EXP(-SUMPRODUCT(Engine!$C$27394:$C$27425,INDIRECT("Coefficients!$AM$2:$AM$33"))))))</f>
      </c>
      <c r="AI862" s="8">
        <f>IF(OR($B862="",$C862="",$D862="",$E862="",$F862="",$G862="",$H862="",$I862="",$J862="",$K862="",$L862=""),"",IF($B862="Female",1/(1+EXP(-SUMPRODUCT(Engine!$C$27394:$C$27425,INDIRECT("Coefficients!$AN$2:$AN$33")))),1/(1+EXP(-SUMPRODUCT(Engine!$C$27394:$C$27425,INDIRECT("Coefficients!$AO$2:$AO$33"))))))</f>
      </c>
      <c r="AJ862" s="8">
        <f>IF(OR($B862="",$C862="",$D862="",$E862="",$F862="",$G862="",$H862="",$I862="",$J862="",$K862="",$L862=""),"",IF($B862="Female",1/(1+EXP(-SUMPRODUCT(Engine!$C$27394:$C$27425,INDIRECT("Coefficients!$AP$2:$AP$33")))),1/(1+EXP(-SUMPRODUCT(Engine!$C$27394:$C$27425,INDIRECT("Coefficients!$AQ$2:$AQ$33"))))))</f>
      </c>
      <c r="AK862" s="8">
        <f>IF(OR($B862="",$C862="",$D862="",$E862="",$F862="",$G862="",$H862="",$I862="",$J862="",$K862="",$L862=""),"",IF($B862="Female",1/(1+EXP(-SUMPRODUCT(Engine!$C$27394:$C$27425,INDIRECT("Coefficients!$AR$2:$AR$33")))),1/(1+EXP(-SUMPRODUCT(Engine!$C$27394:$C$27425,INDIRECT("Coefficients!$AS$2:$AS$33"))))))</f>
      </c>
      <c r="AL862" s="8">
        <f>IF(OR($B862="",$C862="",$D862="",$E862="",$F862="",$G862="",$H862="",$I862="",$J862="",$K862="",$L862=""),"",IF($B862="Female",1/(1+EXP(-SUMPRODUCT(Engine!$C$27394:$C$27425,INDIRECT("Coefficients!$AT$2:$AT$33")))),1/(1+EXP(-SUMPRODUCT(Engine!$C$27394:$C$27425,INDIRECT("Coefficients!$AU$2:$AU$33"))))))</f>
      </c>
      <c r="AM862" s="8">
        <f>IF(OR($B862="",$C862="",$D862="",$E862="",$F862="",$G862="",$H862="",$I862="",$J862="",$K862="",$L862=""),"",IF($B862="Female",1/(1+EXP(-SUMPRODUCT(Engine!$C$27394:$C$27425,INDIRECT("Coefficients!$AV$2:$AV$33")))),1/(1+EXP(-SUMPRODUCT(Engine!$C$27394:$C$27425,INDIRECT("Coefficients!$AW$2:$AW$33"))))))</f>
      </c>
      <c r="AN862" s="8">
        <f>IF(OR($B862="",$C862="",$D862="",$E862="",$F862="",$G862="",$H862="",$I862="",$J862="",$K862="",$L862=""),"",IF($B862="Female",1/(1+EXP(-SUMPRODUCT(Engine!$C$27394:$C$27425,INDIRECT("Coefficients!$AX$2:$AX$33")))),1/(1+EXP(-SUMPRODUCT(Engine!$C$27394:$C$27425,INDIRECT("Coefficients!$AY$2:$AY$33"))))))</f>
      </c>
      <c r="AO862" s="8">
        <f>IF(OR($B862="",$C862="",$D862="",$E862="",$F862="",$G862="",$H862="",$I862="",$J862="",$K862="",$L862=""),"",IF($B862="Female",1/(1+EXP(-SUMPRODUCT(Engine!$C$27394:$C$27425,INDIRECT("Coefficients!$AZ$2:$AZ$33")))),1/(1+EXP(-SUMPRODUCT(Engine!$C$27394:$C$27425,INDIRECT("Coefficients!$BA$2:$BA$33"))))))</f>
      </c>
      <c r="AP862" s="8">
        <f>IF(OR($B862="",$C862="",$D862="",$E862="",$F862="",$G862="",$H862="",$I862="",$J862="",$K862="",$L862=""),"",IF($B862="Female",1/(1+EXP(-SUMPRODUCT(Engine!$C$27394:$C$27425,INDIRECT("Coefficients!$BB$2:$BB$33")))),1/(1+EXP(-SUMPRODUCT(Engine!$C$27394:$C$27425,INDIRECT("Coefficients!$BC$2:$BC$33"))))))</f>
      </c>
      <c r="AQ862" s="8">
        <f>IF(OR($B862="",$C862="",$D862="",$E862="",$F862="",$G862="",$H862="",$I862="",$J862="",$K862="",$L862=""),"",IF($B862="Female",1/(1+EXP(-SUMPRODUCT(Engine!$C$27394:$C$27425,INDIRECT("Coefficients!$BD$2:$BD$33")))),1/(1+EXP(-SUMPRODUCT(Engine!$C$27394:$C$27425,INDIRECT("Coefficients!$BE$2:$BE$33"))))))</f>
      </c>
      <c r="AR862" s="8">
        <f>IF(OR($B862="",$C862="",$D862="",$E862="",$F862="",$G862="",$H862="",$I862="",$J862="",$K862="",$L862=""),"",IF($B862="Female",1/(1+EXP(-SUMPRODUCT(Engine!$C$27394:$C$27425,INDIRECT("Coefficients!$BF$2:$BF$33")))),1/(1+EXP(-SUMPRODUCT(Engine!$C$27394:$C$27425,INDIRECT("Coefficients!$BG$2:$BG$33"))))))</f>
      </c>
      <c r="AS862" s="8">
        <f>IF(OR($B862="",$C862="",$D862="",$E862="",$F862="",$G862="",$H862="",$I862="",$J862="",$K862="",$L862=""),"",IF($B862="Female",1/(1+EXP(-SUMPRODUCT(Engine!$C$27394:$C$27425,INDIRECT("Coefficients!$BH$2:$BH$33")))),1/(1+EXP(-SUMPRODUCT(Engine!$C$27394:$C$27425,INDIRECT("Coefficients!$BI$2:$BI$33"))))))</f>
      </c>
      <c r="AT862" s="8">
        <f>IF(OR($B862="",$C862="",$D862="",$E862="",$F862="",$G862="",$H862="",$I862="",$J862="",$K862="",$L862=""),"",IF($B862="Female",1/(1+EXP(-SUMPRODUCT(Engine!$C$27394:$C$27425,INDIRECT("Coefficients!$BJ$2:$BJ$33")))),1/(1+EXP(-SUMPRODUCT(Engine!$C$27394:$C$27425,INDIRECT("Coefficients!$BK$2:$BK$33"))))))</f>
      </c>
      <c r="AU862" s="8">
        <f>IF(OR($B862="",$C862="",$D862="",$E862="",$F862="",$G862="",$H862="",$I862="",$J862="",$K862="",$L862=""),"",IF($B862="Female",1/(1+EXP(-SUMPRODUCT(Engine!$C$27394:$C$27425,INDIRECT("Coefficients!$BL$2:$BL$33")))),1/(1+EXP(-SUMPRODUCT(Engine!$C$27394:$C$27425,INDIRECT("Coefficients!$BM$2:$BM$33"))))))</f>
      </c>
      <c r="AV862" s="8">
        <f>IF(OR($B862="",$C862="",$D862="",$E862="",$F862="",$G862="",$H862="",$I862="",$J862="",$K862="",$L862=""),"",IF($B862="Female",1/(1+EXP(-SUMPRODUCT(Engine!$C$27394:$C$27425,INDIRECT("Coefficients!$BN$2:$BN$33")))),1/(1+EXP(-SUMPRODUCT(Engine!$C$27394:$C$27425,INDIRECT("Coefficients!$BO$2:$BO$33"))))))</f>
      </c>
      <c r="AW862" s="8">
        <f>IF(OR($B862="",$C862="",$D862="",$E862="",$F862="",$G862="",$H862="",$I862="",$J862="",$K862="",$L862=""),"",IF($B862="Female",1/(1+EXP(-SUMPRODUCT(Engine!$C$27394:$C$27425,INDIRECT("Coefficients!$BP$2:$BP$33")))),1/(1+EXP(-SUMPRODUCT(Engine!$C$27394:$C$27425,INDIRECT("Coefficients!$BQ$2:$BQ$33"))))))</f>
      </c>
      <c r="AX862" s="8">
        <f>IF(OR($B862="",$C862="",$D862="",$E862="",$F862="",$G862="",$H862="",$I862="",$J862="",$K862="",$L862=""),"",IF($B862="Female",1/(1+EXP(-SUMPRODUCT(Engine!$C$27394:$C$27425,INDIRECT("Coefficients!$BR$2:$BR$33")))),1/(1+EXP(-SUMPRODUCT(Engine!$C$27394:$C$27425,INDIRECT("Coefficients!$BS$2:$BS$33"))))))</f>
      </c>
      <c r="AY862" s="8">
        <f>IF(OR($B862="",$C862="",$D862="",$E862="",$F862="",$G862="",$H862="",$I862="",$J862="",$K862="",$L862=""),"",IF($B862="Female",1/(1+EXP(-SUMPRODUCT(Engine!$C$27394:$C$27425,INDIRECT("Coefficients!$BT$2:$BT$33")))),1/(1+EXP(-SUMPRODUCT(Engine!$C$27394:$C$27425,INDIRECT("Coefficients!$BU$2:$BU$33"))))))</f>
      </c>
      <c r="AZ862" s="8">
        <f>IF(OR($B862="",$C862="",$D862="",$E862="",$F862="",$G862="",$H862="",$I862="",$J862="",$K862="",$L862=""),"",IF($B862="Female",1/(1+EXP(-SUMPRODUCT(Engine!$C$27394:$C$27425,INDIRECT("Coefficients!$BV$2:$BV$33")))),1/(1+EXP(-SUMPRODUCT(Engine!$C$27394:$C$27425,INDIRECT("Coefficients!$BW$2:$BW$33"))))))</f>
      </c>
      <c r="BA862" s="8">
        <f>IF(OR($B862="",$C862="",$D862="",$E862="",$F862="",$G862="",$H862="",$I862="",$J862="",$K862="",$L862=""),"",IF($B862="Female",1/(1+EXP(-SUMPRODUCT(Engine!$C$27394:$C$27425,INDIRECT("Coefficients!$BX$2:$BX$33")))),1/(1+EXP(-SUMPRODUCT(Engine!$C$27394:$C$27425,INDIRECT("Coefficients!$BY$2:$BY$33"))))))</f>
      </c>
      <c r="BB862" s="8">
        <f>IF(OR($B862="",$C862="",$D862="",$E862="",$F862="",$G862="",$H862="",$I862="",$J862="",$K862="",$L862=""),"",IF($B862="Female",1/(1+EXP(-SUMPRODUCT(Engine!$C$27394:$C$27425,INDIRECT("Coefficients!$BZ$2:$BZ$33")))),1/(1+EXP(-SUMPRODUCT(Engine!$C$27394:$C$27425,INDIRECT("Coefficients!$CA$2:$CA$33"))))))</f>
      </c>
      <c r="BC862" s="8">
        <f>IF(OR($B862="",$C862="",$D862="",$E862="",$F862="",$G862="",$H862="",$I862="",$J862="",$K862="",$L862=""),"",IF($B862="Female",1/(1+EXP(-SUMPRODUCT(Engine!$C$27394:$C$27425,INDIRECT("Coefficients!$CB$2:$CB$33")))),1/(1+EXP(-SUMPRODUCT(Engine!$C$27394:$C$27425,INDIRECT("Coefficients!$CC$2:$CC$33"))))))</f>
      </c>
      <c r="BD862" s="8">
        <f>IF(OR($B862="",$C862="",$D862="",$E862="",$F862="",$G862="",$H862="",$I862="",$J862="",$K862="",$L862=""),"",IF($B862="Female",1/(1+EXP(-SUMPRODUCT(Engine!$C$27394:$C$27425,INDIRECT("Coefficients!$CD$2:$CD$33")))),1/(1+EXP(-SUMPRODUCT(Engine!$C$27394:$C$27425,INDIRECT("Coefficients!$CE$2:$CE$33"))))))</f>
      </c>
      <c r="BE862" s="8">
        <f>IF(OR($B862="",$C862="",$D862="",$E862="",$F862="",$G862="",$H862="",$I862="",$J862="",$K862="",$L862=""),"",IF($B862="Female",1/(1+EXP(-SUMPRODUCT(Engine!$C$27394:$C$27425,INDIRECT("Coefficients!$CF$2:$CF$33")))),1/(1+EXP(-SUMPRODUCT(Engine!$C$27394:$C$27425,INDIRECT("Coefficients!$CG$2:$CG$33"))))))</f>
      </c>
      <c r="BF862" s="8">
        <f>IF(OR($B862="",$C862="",$D862="",$E862="",$F862="",$G862="",$H862="",$I862="",$J862="",$K862="",$L862=""),"",IF($B862="Female",1/(1+EXP(-SUMPRODUCT(Engine!$C$27394:$C$27425,INDIRECT("Coefficients!$CH$2:$CH$33")))),1/(1+EXP(-SUMPRODUCT(Engine!$C$27394:$C$27425,INDIRECT("Coefficients!$CI$2:$CI$33"))))))</f>
      </c>
      <c r="BG862" s="8">
        <f>IF(OR($B862="",$C862="",$D862="",$E862="",$F862="",$G862="",$H862="",$I862="",$J862="",$K862="",$L862=""),"",IF($B862="Female",1/(1+EXP(-SUMPRODUCT(Engine!$C$27394:$C$27425,INDIRECT("Coefficients!$CJ$2:$CJ$33")))),1/(1+EXP(-SUMPRODUCT(Engine!$C$27394:$C$27425,INDIRECT("Coefficients!$CK$2:$CK$33"))))))</f>
      </c>
      <c r="BH862" s="8">
        <f>IF(OR($B862="",$C862="",$D862="",$E862="",$F862="",$G862="",$H862="",$I862="",$J862="",$K862="",$L862=""),"",IF($B862="Female",1/(1+EXP(-SUMPRODUCT(Engine!$C$27394:$C$27425,INDIRECT("Coefficients!$CL$2:$CL$33")))),1/(1+EXP(-SUMPRODUCT(Engine!$C$27394:$C$27425,INDIRECT("Coefficients!$CM$2:$CM$33"))))))</f>
      </c>
      <c r="BI862" s="8">
        <f>IF(OR($B862="",$C862="",$D862="",$E862="",$F862="",$G862="",$H862="",$I862="",$J862="",$K862="",$L862=""),"",IF($B862="Female",1/(1+EXP(-SUMPRODUCT(Engine!$C$27394:$C$27425,INDIRECT("Coefficients!$CN$2:$CN$33")))),1/(1+EXP(-SUMPRODUCT(Engine!$C$27394:$C$27425,INDIRECT("Coefficients!$CO$2:$CO$33"))))))</f>
      </c>
      <c r="BJ862" s="8">
        <f>IF(OR($B862="",$C862="",$D862="",$E862="",$F862="",$G862="",$H862="",$I862="",$J862="",$K862="",$L862=""),"",IF($B862="Female",1/(1+EXP(-SUMPRODUCT(Engine!$C$27394:$C$27425,INDIRECT("Coefficients!$CP$2:$CP$33")))),1/(1+EXP(-SUMPRODUCT(Engine!$C$27394:$C$27425,INDIRECT("Coefficients!$CQ$2:$CQ$33"))))))</f>
      </c>
      <c r="BK862" s="8">
        <f>IF(OR($B862="",$C862="",$D862="",$E862="",$F862="",$G862="",$H862="",$I862="",$J862="",$K862="",$L862=""),"",IF($B862="Female",1/(1+EXP(-SUMPRODUCT(Engine!$C$27394:$C$27425,INDIRECT("Coefficients!$CR$2:$CR$33")))),1/(1+EXP(-SUMPRODUCT(Engine!$C$27394:$C$27425,INDIRECT("Coefficients!$CS$2:$CS$33"))))))</f>
      </c>
      <c r="BL862" s="8">
        <f>IF(OR($B862="",$C862="",$D862="",$E862="",$F862="",$G862="",$H862="",$I862="",$J862="",$K862="",$L862=""),"",IF($B862="Female",1/(1+EXP(-SUMPRODUCT(Engine!$C$27394:$C$27425,INDIRECT("Coefficients!$CT$2:$CT$33")))),1/(1+EXP(-SUMPRODUCT(Engine!$C$27394:$C$27425,INDIRECT("Coefficients!$CU$2:$CU$33"))))))</f>
      </c>
      <c r="BM862" s="8">
        <f>IF(OR($B862="",$C862="",$D862="",$E862="",$F862="",$G862="",$H862="",$I862="",$J862="",$K862="",$L862=""),"",IF($B862="Female",1/(1+EXP(-SUMPRODUCT(Engine!$C$27394:$C$27425,INDIRECT("Coefficients!$CV$2:$CV$33")))),1/(1+EXP(-SUMPRODUCT(Engine!$C$27394:$C$27425,INDIRECT("Coefficients!$CW$2:$CW$33"))))))</f>
      </c>
    </row>
    <row r="863" spans="1:6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8">
        <f>IF(OR($B863="",$C863="",$D863="",$E863="",$F863="",$G863="",$H863="",$I863="",$J863="",$K863="",$L863=""),"",IF($B863="Female",1/(1+EXP(-SUMPRODUCT(Engine!$C$27426:$C$27457,INDIRECT("Coefficients!$B$2:$B$33")))),1/(1+EXP(-SUMPRODUCT(Engine!$C$27426:$C$27457,INDIRECT("Coefficients!$C$2:$C$33"))))))</f>
      </c>
      <c r="Q863" s="8">
        <f>IF(OR($B863="",$C863="",$D863="",$E863="",$F863="",$G863="",$H863="",$I863="",$J863="",$K863="",$L863=""),"",IF($B863="Female",1/(1+EXP(-SUMPRODUCT(Engine!$C$27426:$C$27457,INDIRECT("Coefficients!$D$2:$D$33")))),1/(1+EXP(-SUMPRODUCT(Engine!$C$27426:$C$27457,INDIRECT("Coefficients!$E$2:$E$33"))))))</f>
      </c>
      <c r="R863" s="8">
        <f>IF(OR($B863="",$C863="",$D863="",$E863="",$F863="",$G863="",$H863="",$I863="",$J863="",$K863="",$L863=""),"",IF($B863="Female",1/(1+EXP(-SUMPRODUCT(Engine!$C$27426:$C$27457,INDIRECT("Coefficients!$F$2:$F$33")))),1/(1+EXP(-SUMPRODUCT(Engine!$C$27426:$C$27457,INDIRECT("Coefficients!$G$2:$G$33"))))))</f>
      </c>
      <c r="S863" s="8">
        <f>IF(OR($B863="",$C863="",$D863="",$E863="",$F863="",$G863="",$H863="",$I863="",$J863="",$K863="",$L863=""),"",IF($B863="Female",1/(1+EXP(-SUMPRODUCT(Engine!$C$27426:$C$27457,INDIRECT("Coefficients!$H$2:$H$33")))),1/(1+EXP(-SUMPRODUCT(Engine!$C$27426:$C$27457,INDIRECT("Coefficients!$I$2:$I$33"))))))</f>
      </c>
      <c r="T863" s="8">
        <f>IF(OR($B863="",$C863="",$D863="",$E863="",$F863="",$G863="",$H863="",$I863="",$J863="",$K863="",$L863=""),"",IF($B863="Female",1/(1+EXP(-SUMPRODUCT(Engine!$C$27426:$C$27457,INDIRECT("Coefficients!$J$2:$J$33")))),1/(1+EXP(-SUMPRODUCT(Engine!$C$27426:$C$27457,INDIRECT("Coefficients!$K$2:$K$33"))))))</f>
      </c>
      <c r="U863" s="8">
        <f>IF(OR($B863="",$C863="",$D863="",$E863="",$F863="",$G863="",$H863="",$I863="",$J863="",$K863="",$L863=""),"",IF($B863="Female",1/(1+EXP(-SUMPRODUCT(Engine!$C$27426:$C$27457,INDIRECT("Coefficients!$L$2:$L$33")))),1/(1+EXP(-SUMPRODUCT(Engine!$C$27426:$C$27457,INDIRECT("Coefficients!$M$2:$M$33"))))))</f>
      </c>
      <c r="V863" s="8">
        <f>IF(OR($B863="",$C863="",$D863="",$E863="",$F863="",$G863="",$H863="",$I863="",$J863="",$K863="",$L863=""),"",IF($B863="Female",1/(1+EXP(-SUMPRODUCT(Engine!$C$27426:$C$27457,INDIRECT("Coefficients!$N$2:$N$33")))),1/(1+EXP(-SUMPRODUCT(Engine!$C$27426:$C$27457,INDIRECT("Coefficients!$O$2:$O$33"))))))</f>
      </c>
      <c r="W863" s="8">
        <f>IF(OR($B863="",$C863="",$D863="",$E863="",$F863="",$G863="",$H863="",$I863="",$J863="",$K863="",$L863=""),"",IF($B863="Female",1/(1+EXP(-SUMPRODUCT(Engine!$C$27426:$C$27457,INDIRECT("Coefficients!$P$2:$P$33")))),1/(1+EXP(-SUMPRODUCT(Engine!$C$27426:$C$27457,INDIRECT("Coefficients!$Q$2:$Q$33"))))))</f>
      </c>
      <c r="X863" s="8">
        <f>IF(OR($B863="",$C863="",$D863="",$E863="",$F863="",$G863="",$H863="",$I863="",$J863="",$K863="",$L863=""),"",IF($B863="Female",1/(1+EXP(-SUMPRODUCT(Engine!$C$27426:$C$27457,INDIRECT("Coefficients!$R$2:$R$33")))),1/(1+EXP(-SUMPRODUCT(Engine!$C$27426:$C$27457,INDIRECT("Coefficients!$S$2:$S$33"))))))</f>
      </c>
      <c r="Y863" s="8">
        <f>IF(OR($B863="",$C863="",$D863="",$E863="",$F863="",$G863="",$H863="",$I863="",$J863="",$K863="",$L863=""),"",IF($B863="Female",1/(1+EXP(-SUMPRODUCT(Engine!$C$27426:$C$27457,INDIRECT("Coefficients!$T$2:$T$33")))),1/(1+EXP(-SUMPRODUCT(Engine!$C$27426:$C$27457,INDIRECT("Coefficients!$U$2:$U$33"))))))</f>
      </c>
      <c r="Z863" s="8">
        <f>IF(OR($B863="",$C863="",$D863="",$E863="",$F863="",$G863="",$H863="",$I863="",$J863="",$K863="",$L863=""),"",IF($B863="Female",1/(1+EXP(-SUMPRODUCT(Engine!$C$27426:$C$27457,INDIRECT("Coefficients!$V$2:$V$33")))),1/(1+EXP(-SUMPRODUCT(Engine!$C$27426:$C$27457,INDIRECT("Coefficients!$W$2:$W$33"))))))</f>
      </c>
      <c r="AA863" s="8">
        <f>IF(OR($B863="",$C863="",$D863="",$E863="",$F863="",$G863="",$H863="",$I863="",$J863="",$K863="",$L863=""),"",IF($B863="Female",1/(1+EXP(-SUMPRODUCT(Engine!$C$27426:$C$27457,INDIRECT("Coefficients!$X$2:$X$33")))),1/(1+EXP(-SUMPRODUCT(Engine!$C$27426:$C$27457,INDIRECT("Coefficients!$Y$2:$Y$33"))))))</f>
      </c>
      <c r="AB863" s="8">
        <f>IF(OR($B863="",$C863="",$D863="",$E863="",$F863="",$G863="",$H863="",$I863="",$J863="",$K863="",$L863=""),"",IF($B863="Female",1/(1+EXP(-SUMPRODUCT(Engine!$C$27426:$C$27457,INDIRECT("Coefficients!$Z$2:$Z$33")))),1/(1+EXP(-SUMPRODUCT(Engine!$C$27426:$C$27457,INDIRECT("Coefficients!$AA$2:$AA$33"))))))</f>
      </c>
      <c r="AC863" s="8">
        <f>IF(OR($B863="",$C863="",$D863="",$E863="",$F863="",$G863="",$H863="",$I863="",$J863="",$K863="",$L863=""),"",IF($B863="Female",1/(1+EXP(-SUMPRODUCT(Engine!$C$27426:$C$27457,INDIRECT("Coefficients!$AB$2:$AB$33")))),1/(1+EXP(-SUMPRODUCT(Engine!$C$27426:$C$27457,INDIRECT("Coefficients!$AC$2:$AC$33"))))))</f>
      </c>
      <c r="AD863" s="8">
        <f>IF(OR($B863="",$C863="",$D863="",$E863="",$F863="",$G863="",$H863="",$I863="",$J863="",$K863="",$L863=""),"",IF($B863="Female",1/(1+EXP(-SUMPRODUCT(Engine!$C$27426:$C$27457,INDIRECT("Coefficients!$AD$2:$AD$33")))),1/(1+EXP(-SUMPRODUCT(Engine!$C$27426:$C$27457,INDIRECT("Coefficients!$AE$2:$AE$33"))))))</f>
      </c>
      <c r="AE863" s="8">
        <f>IF(OR($B863="",$C863="",$D863="",$E863="",$F863="",$G863="",$H863="",$I863="",$J863="",$K863="",$L863=""),"",IF($B863="Female",1/(1+EXP(-SUMPRODUCT(Engine!$C$27426:$C$27457,INDIRECT("Coefficients!$AF$2:$AF$33")))),1/(1+EXP(-SUMPRODUCT(Engine!$C$27426:$C$27457,INDIRECT("Coefficients!$AG$2:$AG$33"))))))</f>
      </c>
      <c r="AF863" s="8">
        <f>IF(OR($B863="",$C863="",$D863="",$E863="",$F863="",$G863="",$H863="",$I863="",$J863="",$K863="",$L863=""),"",IF($B863="Female",1/(1+EXP(-SUMPRODUCT(Engine!$C$27426:$C$27457,INDIRECT("Coefficients!$AH$2:$AH$33")))),1/(1+EXP(-SUMPRODUCT(Engine!$C$27426:$C$27457,INDIRECT("Coefficients!$AI$2:$AI$33"))))))</f>
      </c>
      <c r="AG863" s="8">
        <f>IF(OR($B863="",$C863="",$D863="",$E863="",$F863="",$G863="",$H863="",$I863="",$J863="",$K863="",$L863=""),"",IF($B863="Female",1/(1+EXP(-SUMPRODUCT(Engine!$C$27426:$C$27457,INDIRECT("Coefficients!$AJ$2:$AJ$33")))),1/(1+EXP(-SUMPRODUCT(Engine!$C$27426:$C$27457,INDIRECT("Coefficients!$AK$2:$AK$33"))))))</f>
      </c>
      <c r="AH863" s="8">
        <f>IF(OR($B863="",$C863="",$D863="",$E863="",$F863="",$G863="",$H863="",$I863="",$J863="",$K863="",$L863=""),"",IF($B863="Female",1/(1+EXP(-SUMPRODUCT(Engine!$C$27426:$C$27457,INDIRECT("Coefficients!$AL$2:$AL$33")))),1/(1+EXP(-SUMPRODUCT(Engine!$C$27426:$C$27457,INDIRECT("Coefficients!$AM$2:$AM$33"))))))</f>
      </c>
      <c r="AI863" s="8">
        <f>IF(OR($B863="",$C863="",$D863="",$E863="",$F863="",$G863="",$H863="",$I863="",$J863="",$K863="",$L863=""),"",IF($B863="Female",1/(1+EXP(-SUMPRODUCT(Engine!$C$27426:$C$27457,INDIRECT("Coefficients!$AN$2:$AN$33")))),1/(1+EXP(-SUMPRODUCT(Engine!$C$27426:$C$27457,INDIRECT("Coefficients!$AO$2:$AO$33"))))))</f>
      </c>
      <c r="AJ863" s="8">
        <f>IF(OR($B863="",$C863="",$D863="",$E863="",$F863="",$G863="",$H863="",$I863="",$J863="",$K863="",$L863=""),"",IF($B863="Female",1/(1+EXP(-SUMPRODUCT(Engine!$C$27426:$C$27457,INDIRECT("Coefficients!$AP$2:$AP$33")))),1/(1+EXP(-SUMPRODUCT(Engine!$C$27426:$C$27457,INDIRECT("Coefficients!$AQ$2:$AQ$33"))))))</f>
      </c>
      <c r="AK863" s="8">
        <f>IF(OR($B863="",$C863="",$D863="",$E863="",$F863="",$G863="",$H863="",$I863="",$J863="",$K863="",$L863=""),"",IF($B863="Female",1/(1+EXP(-SUMPRODUCT(Engine!$C$27426:$C$27457,INDIRECT("Coefficients!$AR$2:$AR$33")))),1/(1+EXP(-SUMPRODUCT(Engine!$C$27426:$C$27457,INDIRECT("Coefficients!$AS$2:$AS$33"))))))</f>
      </c>
      <c r="AL863" s="8">
        <f>IF(OR($B863="",$C863="",$D863="",$E863="",$F863="",$G863="",$H863="",$I863="",$J863="",$K863="",$L863=""),"",IF($B863="Female",1/(1+EXP(-SUMPRODUCT(Engine!$C$27426:$C$27457,INDIRECT("Coefficients!$AT$2:$AT$33")))),1/(1+EXP(-SUMPRODUCT(Engine!$C$27426:$C$27457,INDIRECT("Coefficients!$AU$2:$AU$33"))))))</f>
      </c>
      <c r="AM863" s="8">
        <f>IF(OR($B863="",$C863="",$D863="",$E863="",$F863="",$G863="",$H863="",$I863="",$J863="",$K863="",$L863=""),"",IF($B863="Female",1/(1+EXP(-SUMPRODUCT(Engine!$C$27426:$C$27457,INDIRECT("Coefficients!$AV$2:$AV$33")))),1/(1+EXP(-SUMPRODUCT(Engine!$C$27426:$C$27457,INDIRECT("Coefficients!$AW$2:$AW$33"))))))</f>
      </c>
      <c r="AN863" s="8">
        <f>IF(OR($B863="",$C863="",$D863="",$E863="",$F863="",$G863="",$H863="",$I863="",$J863="",$K863="",$L863=""),"",IF($B863="Female",1/(1+EXP(-SUMPRODUCT(Engine!$C$27426:$C$27457,INDIRECT("Coefficients!$AX$2:$AX$33")))),1/(1+EXP(-SUMPRODUCT(Engine!$C$27426:$C$27457,INDIRECT("Coefficients!$AY$2:$AY$33"))))))</f>
      </c>
      <c r="AO863" s="8">
        <f>IF(OR($B863="",$C863="",$D863="",$E863="",$F863="",$G863="",$H863="",$I863="",$J863="",$K863="",$L863=""),"",IF($B863="Female",1/(1+EXP(-SUMPRODUCT(Engine!$C$27426:$C$27457,INDIRECT("Coefficients!$AZ$2:$AZ$33")))),1/(1+EXP(-SUMPRODUCT(Engine!$C$27426:$C$27457,INDIRECT("Coefficients!$BA$2:$BA$33"))))))</f>
      </c>
      <c r="AP863" s="8">
        <f>IF(OR($B863="",$C863="",$D863="",$E863="",$F863="",$G863="",$H863="",$I863="",$J863="",$K863="",$L863=""),"",IF($B863="Female",1/(1+EXP(-SUMPRODUCT(Engine!$C$27426:$C$27457,INDIRECT("Coefficients!$BB$2:$BB$33")))),1/(1+EXP(-SUMPRODUCT(Engine!$C$27426:$C$27457,INDIRECT("Coefficients!$BC$2:$BC$33"))))))</f>
      </c>
      <c r="AQ863" s="8">
        <f>IF(OR($B863="",$C863="",$D863="",$E863="",$F863="",$G863="",$H863="",$I863="",$J863="",$K863="",$L863=""),"",IF($B863="Female",1/(1+EXP(-SUMPRODUCT(Engine!$C$27426:$C$27457,INDIRECT("Coefficients!$BD$2:$BD$33")))),1/(1+EXP(-SUMPRODUCT(Engine!$C$27426:$C$27457,INDIRECT("Coefficients!$BE$2:$BE$33"))))))</f>
      </c>
      <c r="AR863" s="8">
        <f>IF(OR($B863="",$C863="",$D863="",$E863="",$F863="",$G863="",$H863="",$I863="",$J863="",$K863="",$L863=""),"",IF($B863="Female",1/(1+EXP(-SUMPRODUCT(Engine!$C$27426:$C$27457,INDIRECT("Coefficients!$BF$2:$BF$33")))),1/(1+EXP(-SUMPRODUCT(Engine!$C$27426:$C$27457,INDIRECT("Coefficients!$BG$2:$BG$33"))))))</f>
      </c>
      <c r="AS863" s="8">
        <f>IF(OR($B863="",$C863="",$D863="",$E863="",$F863="",$G863="",$H863="",$I863="",$J863="",$K863="",$L863=""),"",IF($B863="Female",1/(1+EXP(-SUMPRODUCT(Engine!$C$27426:$C$27457,INDIRECT("Coefficients!$BH$2:$BH$33")))),1/(1+EXP(-SUMPRODUCT(Engine!$C$27426:$C$27457,INDIRECT("Coefficients!$BI$2:$BI$33"))))))</f>
      </c>
      <c r="AT863" s="8">
        <f>IF(OR($B863="",$C863="",$D863="",$E863="",$F863="",$G863="",$H863="",$I863="",$J863="",$K863="",$L863=""),"",IF($B863="Female",1/(1+EXP(-SUMPRODUCT(Engine!$C$27426:$C$27457,INDIRECT("Coefficients!$BJ$2:$BJ$33")))),1/(1+EXP(-SUMPRODUCT(Engine!$C$27426:$C$27457,INDIRECT("Coefficients!$BK$2:$BK$33"))))))</f>
      </c>
      <c r="AU863" s="8">
        <f>IF(OR($B863="",$C863="",$D863="",$E863="",$F863="",$G863="",$H863="",$I863="",$J863="",$K863="",$L863=""),"",IF($B863="Female",1/(1+EXP(-SUMPRODUCT(Engine!$C$27426:$C$27457,INDIRECT("Coefficients!$BL$2:$BL$33")))),1/(1+EXP(-SUMPRODUCT(Engine!$C$27426:$C$27457,INDIRECT("Coefficients!$BM$2:$BM$33"))))))</f>
      </c>
      <c r="AV863" s="8">
        <f>IF(OR($B863="",$C863="",$D863="",$E863="",$F863="",$G863="",$H863="",$I863="",$J863="",$K863="",$L863=""),"",IF($B863="Female",1/(1+EXP(-SUMPRODUCT(Engine!$C$27426:$C$27457,INDIRECT("Coefficients!$BN$2:$BN$33")))),1/(1+EXP(-SUMPRODUCT(Engine!$C$27426:$C$27457,INDIRECT("Coefficients!$BO$2:$BO$33"))))))</f>
      </c>
      <c r="AW863" s="8">
        <f>IF(OR($B863="",$C863="",$D863="",$E863="",$F863="",$G863="",$H863="",$I863="",$J863="",$K863="",$L863=""),"",IF($B863="Female",1/(1+EXP(-SUMPRODUCT(Engine!$C$27426:$C$27457,INDIRECT("Coefficients!$BP$2:$BP$33")))),1/(1+EXP(-SUMPRODUCT(Engine!$C$27426:$C$27457,INDIRECT("Coefficients!$BQ$2:$BQ$33"))))))</f>
      </c>
      <c r="AX863" s="8">
        <f>IF(OR($B863="",$C863="",$D863="",$E863="",$F863="",$G863="",$H863="",$I863="",$J863="",$K863="",$L863=""),"",IF($B863="Female",1/(1+EXP(-SUMPRODUCT(Engine!$C$27426:$C$27457,INDIRECT("Coefficients!$BR$2:$BR$33")))),1/(1+EXP(-SUMPRODUCT(Engine!$C$27426:$C$27457,INDIRECT("Coefficients!$BS$2:$BS$33"))))))</f>
      </c>
      <c r="AY863" s="8">
        <f>IF(OR($B863="",$C863="",$D863="",$E863="",$F863="",$G863="",$H863="",$I863="",$J863="",$K863="",$L863=""),"",IF($B863="Female",1/(1+EXP(-SUMPRODUCT(Engine!$C$27426:$C$27457,INDIRECT("Coefficients!$BT$2:$BT$33")))),1/(1+EXP(-SUMPRODUCT(Engine!$C$27426:$C$27457,INDIRECT("Coefficients!$BU$2:$BU$33"))))))</f>
      </c>
      <c r="AZ863" s="8">
        <f>IF(OR($B863="",$C863="",$D863="",$E863="",$F863="",$G863="",$H863="",$I863="",$J863="",$K863="",$L863=""),"",IF($B863="Female",1/(1+EXP(-SUMPRODUCT(Engine!$C$27426:$C$27457,INDIRECT("Coefficients!$BV$2:$BV$33")))),1/(1+EXP(-SUMPRODUCT(Engine!$C$27426:$C$27457,INDIRECT("Coefficients!$BW$2:$BW$33"))))))</f>
      </c>
      <c r="BA863" s="8">
        <f>IF(OR($B863="",$C863="",$D863="",$E863="",$F863="",$G863="",$H863="",$I863="",$J863="",$K863="",$L863=""),"",IF($B863="Female",1/(1+EXP(-SUMPRODUCT(Engine!$C$27426:$C$27457,INDIRECT("Coefficients!$BX$2:$BX$33")))),1/(1+EXP(-SUMPRODUCT(Engine!$C$27426:$C$27457,INDIRECT("Coefficients!$BY$2:$BY$33"))))))</f>
      </c>
      <c r="BB863" s="8">
        <f>IF(OR($B863="",$C863="",$D863="",$E863="",$F863="",$G863="",$H863="",$I863="",$J863="",$K863="",$L863=""),"",IF($B863="Female",1/(1+EXP(-SUMPRODUCT(Engine!$C$27426:$C$27457,INDIRECT("Coefficients!$BZ$2:$BZ$33")))),1/(1+EXP(-SUMPRODUCT(Engine!$C$27426:$C$27457,INDIRECT("Coefficients!$CA$2:$CA$33"))))))</f>
      </c>
      <c r="BC863" s="8">
        <f>IF(OR($B863="",$C863="",$D863="",$E863="",$F863="",$G863="",$H863="",$I863="",$J863="",$K863="",$L863=""),"",IF($B863="Female",1/(1+EXP(-SUMPRODUCT(Engine!$C$27426:$C$27457,INDIRECT("Coefficients!$CB$2:$CB$33")))),1/(1+EXP(-SUMPRODUCT(Engine!$C$27426:$C$27457,INDIRECT("Coefficients!$CC$2:$CC$33"))))))</f>
      </c>
      <c r="BD863" s="8">
        <f>IF(OR($B863="",$C863="",$D863="",$E863="",$F863="",$G863="",$H863="",$I863="",$J863="",$K863="",$L863=""),"",IF($B863="Female",1/(1+EXP(-SUMPRODUCT(Engine!$C$27426:$C$27457,INDIRECT("Coefficients!$CD$2:$CD$33")))),1/(1+EXP(-SUMPRODUCT(Engine!$C$27426:$C$27457,INDIRECT("Coefficients!$CE$2:$CE$33"))))))</f>
      </c>
      <c r="BE863" s="8">
        <f>IF(OR($B863="",$C863="",$D863="",$E863="",$F863="",$G863="",$H863="",$I863="",$J863="",$K863="",$L863=""),"",IF($B863="Female",1/(1+EXP(-SUMPRODUCT(Engine!$C$27426:$C$27457,INDIRECT("Coefficients!$CF$2:$CF$33")))),1/(1+EXP(-SUMPRODUCT(Engine!$C$27426:$C$27457,INDIRECT("Coefficients!$CG$2:$CG$33"))))))</f>
      </c>
      <c r="BF863" s="8">
        <f>IF(OR($B863="",$C863="",$D863="",$E863="",$F863="",$G863="",$H863="",$I863="",$J863="",$K863="",$L863=""),"",IF($B863="Female",1/(1+EXP(-SUMPRODUCT(Engine!$C$27426:$C$27457,INDIRECT("Coefficients!$CH$2:$CH$33")))),1/(1+EXP(-SUMPRODUCT(Engine!$C$27426:$C$27457,INDIRECT("Coefficients!$CI$2:$CI$33"))))))</f>
      </c>
      <c r="BG863" s="8">
        <f>IF(OR($B863="",$C863="",$D863="",$E863="",$F863="",$G863="",$H863="",$I863="",$J863="",$K863="",$L863=""),"",IF($B863="Female",1/(1+EXP(-SUMPRODUCT(Engine!$C$27426:$C$27457,INDIRECT("Coefficients!$CJ$2:$CJ$33")))),1/(1+EXP(-SUMPRODUCT(Engine!$C$27426:$C$27457,INDIRECT("Coefficients!$CK$2:$CK$33"))))))</f>
      </c>
      <c r="BH863" s="8">
        <f>IF(OR($B863="",$C863="",$D863="",$E863="",$F863="",$G863="",$H863="",$I863="",$J863="",$K863="",$L863=""),"",IF($B863="Female",1/(1+EXP(-SUMPRODUCT(Engine!$C$27426:$C$27457,INDIRECT("Coefficients!$CL$2:$CL$33")))),1/(1+EXP(-SUMPRODUCT(Engine!$C$27426:$C$27457,INDIRECT("Coefficients!$CM$2:$CM$33"))))))</f>
      </c>
      <c r="BI863" s="8">
        <f>IF(OR($B863="",$C863="",$D863="",$E863="",$F863="",$G863="",$H863="",$I863="",$J863="",$K863="",$L863=""),"",IF($B863="Female",1/(1+EXP(-SUMPRODUCT(Engine!$C$27426:$C$27457,INDIRECT("Coefficients!$CN$2:$CN$33")))),1/(1+EXP(-SUMPRODUCT(Engine!$C$27426:$C$27457,INDIRECT("Coefficients!$CO$2:$CO$33"))))))</f>
      </c>
      <c r="BJ863" s="8">
        <f>IF(OR($B863="",$C863="",$D863="",$E863="",$F863="",$G863="",$H863="",$I863="",$J863="",$K863="",$L863=""),"",IF($B863="Female",1/(1+EXP(-SUMPRODUCT(Engine!$C$27426:$C$27457,INDIRECT("Coefficients!$CP$2:$CP$33")))),1/(1+EXP(-SUMPRODUCT(Engine!$C$27426:$C$27457,INDIRECT("Coefficients!$CQ$2:$CQ$33"))))))</f>
      </c>
      <c r="BK863" s="8">
        <f>IF(OR($B863="",$C863="",$D863="",$E863="",$F863="",$G863="",$H863="",$I863="",$J863="",$K863="",$L863=""),"",IF($B863="Female",1/(1+EXP(-SUMPRODUCT(Engine!$C$27426:$C$27457,INDIRECT("Coefficients!$CR$2:$CR$33")))),1/(1+EXP(-SUMPRODUCT(Engine!$C$27426:$C$27457,INDIRECT("Coefficients!$CS$2:$CS$33"))))))</f>
      </c>
      <c r="BL863" s="8">
        <f>IF(OR($B863="",$C863="",$D863="",$E863="",$F863="",$G863="",$H863="",$I863="",$J863="",$K863="",$L863=""),"",IF($B863="Female",1/(1+EXP(-SUMPRODUCT(Engine!$C$27426:$C$27457,INDIRECT("Coefficients!$CT$2:$CT$33")))),1/(1+EXP(-SUMPRODUCT(Engine!$C$27426:$C$27457,INDIRECT("Coefficients!$CU$2:$CU$33"))))))</f>
      </c>
      <c r="BM863" s="8">
        <f>IF(OR($B863="",$C863="",$D863="",$E863="",$F863="",$G863="",$H863="",$I863="",$J863="",$K863="",$L863=""),"",IF($B863="Female",1/(1+EXP(-SUMPRODUCT(Engine!$C$27426:$C$27457,INDIRECT("Coefficients!$CV$2:$CV$33")))),1/(1+EXP(-SUMPRODUCT(Engine!$C$27426:$C$27457,INDIRECT("Coefficients!$CW$2:$CW$33"))))))</f>
      </c>
    </row>
    <row r="864" spans="1:6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8">
        <f>IF(OR($B864="",$C864="",$D864="",$E864="",$F864="",$G864="",$H864="",$I864="",$J864="",$K864="",$L864=""),"",IF($B864="Female",1/(1+EXP(-SUMPRODUCT(Engine!$C$27458:$C$27489,INDIRECT("Coefficients!$B$2:$B$33")))),1/(1+EXP(-SUMPRODUCT(Engine!$C$27458:$C$27489,INDIRECT("Coefficients!$C$2:$C$33"))))))</f>
      </c>
      <c r="Q864" s="8">
        <f>IF(OR($B864="",$C864="",$D864="",$E864="",$F864="",$G864="",$H864="",$I864="",$J864="",$K864="",$L864=""),"",IF($B864="Female",1/(1+EXP(-SUMPRODUCT(Engine!$C$27458:$C$27489,INDIRECT("Coefficients!$D$2:$D$33")))),1/(1+EXP(-SUMPRODUCT(Engine!$C$27458:$C$27489,INDIRECT("Coefficients!$E$2:$E$33"))))))</f>
      </c>
      <c r="R864" s="8">
        <f>IF(OR($B864="",$C864="",$D864="",$E864="",$F864="",$G864="",$H864="",$I864="",$J864="",$K864="",$L864=""),"",IF($B864="Female",1/(1+EXP(-SUMPRODUCT(Engine!$C$27458:$C$27489,INDIRECT("Coefficients!$F$2:$F$33")))),1/(1+EXP(-SUMPRODUCT(Engine!$C$27458:$C$27489,INDIRECT("Coefficients!$G$2:$G$33"))))))</f>
      </c>
      <c r="S864" s="8">
        <f>IF(OR($B864="",$C864="",$D864="",$E864="",$F864="",$G864="",$H864="",$I864="",$J864="",$K864="",$L864=""),"",IF($B864="Female",1/(1+EXP(-SUMPRODUCT(Engine!$C$27458:$C$27489,INDIRECT("Coefficients!$H$2:$H$33")))),1/(1+EXP(-SUMPRODUCT(Engine!$C$27458:$C$27489,INDIRECT("Coefficients!$I$2:$I$33"))))))</f>
      </c>
      <c r="T864" s="8">
        <f>IF(OR($B864="",$C864="",$D864="",$E864="",$F864="",$G864="",$H864="",$I864="",$J864="",$K864="",$L864=""),"",IF($B864="Female",1/(1+EXP(-SUMPRODUCT(Engine!$C$27458:$C$27489,INDIRECT("Coefficients!$J$2:$J$33")))),1/(1+EXP(-SUMPRODUCT(Engine!$C$27458:$C$27489,INDIRECT("Coefficients!$K$2:$K$33"))))))</f>
      </c>
      <c r="U864" s="8">
        <f>IF(OR($B864="",$C864="",$D864="",$E864="",$F864="",$G864="",$H864="",$I864="",$J864="",$K864="",$L864=""),"",IF($B864="Female",1/(1+EXP(-SUMPRODUCT(Engine!$C$27458:$C$27489,INDIRECT("Coefficients!$L$2:$L$33")))),1/(1+EXP(-SUMPRODUCT(Engine!$C$27458:$C$27489,INDIRECT("Coefficients!$M$2:$M$33"))))))</f>
      </c>
      <c r="V864" s="8">
        <f>IF(OR($B864="",$C864="",$D864="",$E864="",$F864="",$G864="",$H864="",$I864="",$J864="",$K864="",$L864=""),"",IF($B864="Female",1/(1+EXP(-SUMPRODUCT(Engine!$C$27458:$C$27489,INDIRECT("Coefficients!$N$2:$N$33")))),1/(1+EXP(-SUMPRODUCT(Engine!$C$27458:$C$27489,INDIRECT("Coefficients!$O$2:$O$33"))))))</f>
      </c>
      <c r="W864" s="8">
        <f>IF(OR($B864="",$C864="",$D864="",$E864="",$F864="",$G864="",$H864="",$I864="",$J864="",$K864="",$L864=""),"",IF($B864="Female",1/(1+EXP(-SUMPRODUCT(Engine!$C$27458:$C$27489,INDIRECT("Coefficients!$P$2:$P$33")))),1/(1+EXP(-SUMPRODUCT(Engine!$C$27458:$C$27489,INDIRECT("Coefficients!$Q$2:$Q$33"))))))</f>
      </c>
      <c r="X864" s="8">
        <f>IF(OR($B864="",$C864="",$D864="",$E864="",$F864="",$G864="",$H864="",$I864="",$J864="",$K864="",$L864=""),"",IF($B864="Female",1/(1+EXP(-SUMPRODUCT(Engine!$C$27458:$C$27489,INDIRECT("Coefficients!$R$2:$R$33")))),1/(1+EXP(-SUMPRODUCT(Engine!$C$27458:$C$27489,INDIRECT("Coefficients!$S$2:$S$33"))))))</f>
      </c>
      <c r="Y864" s="8">
        <f>IF(OR($B864="",$C864="",$D864="",$E864="",$F864="",$G864="",$H864="",$I864="",$J864="",$K864="",$L864=""),"",IF($B864="Female",1/(1+EXP(-SUMPRODUCT(Engine!$C$27458:$C$27489,INDIRECT("Coefficients!$T$2:$T$33")))),1/(1+EXP(-SUMPRODUCT(Engine!$C$27458:$C$27489,INDIRECT("Coefficients!$U$2:$U$33"))))))</f>
      </c>
      <c r="Z864" s="8">
        <f>IF(OR($B864="",$C864="",$D864="",$E864="",$F864="",$G864="",$H864="",$I864="",$J864="",$K864="",$L864=""),"",IF($B864="Female",1/(1+EXP(-SUMPRODUCT(Engine!$C$27458:$C$27489,INDIRECT("Coefficients!$V$2:$V$33")))),1/(1+EXP(-SUMPRODUCT(Engine!$C$27458:$C$27489,INDIRECT("Coefficients!$W$2:$W$33"))))))</f>
      </c>
      <c r="AA864" s="8">
        <f>IF(OR($B864="",$C864="",$D864="",$E864="",$F864="",$G864="",$H864="",$I864="",$J864="",$K864="",$L864=""),"",IF($B864="Female",1/(1+EXP(-SUMPRODUCT(Engine!$C$27458:$C$27489,INDIRECT("Coefficients!$X$2:$X$33")))),1/(1+EXP(-SUMPRODUCT(Engine!$C$27458:$C$27489,INDIRECT("Coefficients!$Y$2:$Y$33"))))))</f>
      </c>
      <c r="AB864" s="8">
        <f>IF(OR($B864="",$C864="",$D864="",$E864="",$F864="",$G864="",$H864="",$I864="",$J864="",$K864="",$L864=""),"",IF($B864="Female",1/(1+EXP(-SUMPRODUCT(Engine!$C$27458:$C$27489,INDIRECT("Coefficients!$Z$2:$Z$33")))),1/(1+EXP(-SUMPRODUCT(Engine!$C$27458:$C$27489,INDIRECT("Coefficients!$AA$2:$AA$33"))))))</f>
      </c>
      <c r="AC864" s="8">
        <f>IF(OR($B864="",$C864="",$D864="",$E864="",$F864="",$G864="",$H864="",$I864="",$J864="",$K864="",$L864=""),"",IF($B864="Female",1/(1+EXP(-SUMPRODUCT(Engine!$C$27458:$C$27489,INDIRECT("Coefficients!$AB$2:$AB$33")))),1/(1+EXP(-SUMPRODUCT(Engine!$C$27458:$C$27489,INDIRECT("Coefficients!$AC$2:$AC$33"))))))</f>
      </c>
      <c r="AD864" s="8">
        <f>IF(OR($B864="",$C864="",$D864="",$E864="",$F864="",$G864="",$H864="",$I864="",$J864="",$K864="",$L864=""),"",IF($B864="Female",1/(1+EXP(-SUMPRODUCT(Engine!$C$27458:$C$27489,INDIRECT("Coefficients!$AD$2:$AD$33")))),1/(1+EXP(-SUMPRODUCT(Engine!$C$27458:$C$27489,INDIRECT("Coefficients!$AE$2:$AE$33"))))))</f>
      </c>
      <c r="AE864" s="8">
        <f>IF(OR($B864="",$C864="",$D864="",$E864="",$F864="",$G864="",$H864="",$I864="",$J864="",$K864="",$L864=""),"",IF($B864="Female",1/(1+EXP(-SUMPRODUCT(Engine!$C$27458:$C$27489,INDIRECT("Coefficients!$AF$2:$AF$33")))),1/(1+EXP(-SUMPRODUCT(Engine!$C$27458:$C$27489,INDIRECT("Coefficients!$AG$2:$AG$33"))))))</f>
      </c>
      <c r="AF864" s="8">
        <f>IF(OR($B864="",$C864="",$D864="",$E864="",$F864="",$G864="",$H864="",$I864="",$J864="",$K864="",$L864=""),"",IF($B864="Female",1/(1+EXP(-SUMPRODUCT(Engine!$C$27458:$C$27489,INDIRECT("Coefficients!$AH$2:$AH$33")))),1/(1+EXP(-SUMPRODUCT(Engine!$C$27458:$C$27489,INDIRECT("Coefficients!$AI$2:$AI$33"))))))</f>
      </c>
      <c r="AG864" s="8">
        <f>IF(OR($B864="",$C864="",$D864="",$E864="",$F864="",$G864="",$H864="",$I864="",$J864="",$K864="",$L864=""),"",IF($B864="Female",1/(1+EXP(-SUMPRODUCT(Engine!$C$27458:$C$27489,INDIRECT("Coefficients!$AJ$2:$AJ$33")))),1/(1+EXP(-SUMPRODUCT(Engine!$C$27458:$C$27489,INDIRECT("Coefficients!$AK$2:$AK$33"))))))</f>
      </c>
      <c r="AH864" s="8">
        <f>IF(OR($B864="",$C864="",$D864="",$E864="",$F864="",$G864="",$H864="",$I864="",$J864="",$K864="",$L864=""),"",IF($B864="Female",1/(1+EXP(-SUMPRODUCT(Engine!$C$27458:$C$27489,INDIRECT("Coefficients!$AL$2:$AL$33")))),1/(1+EXP(-SUMPRODUCT(Engine!$C$27458:$C$27489,INDIRECT("Coefficients!$AM$2:$AM$33"))))))</f>
      </c>
      <c r="AI864" s="8">
        <f>IF(OR($B864="",$C864="",$D864="",$E864="",$F864="",$G864="",$H864="",$I864="",$J864="",$K864="",$L864=""),"",IF($B864="Female",1/(1+EXP(-SUMPRODUCT(Engine!$C$27458:$C$27489,INDIRECT("Coefficients!$AN$2:$AN$33")))),1/(1+EXP(-SUMPRODUCT(Engine!$C$27458:$C$27489,INDIRECT("Coefficients!$AO$2:$AO$33"))))))</f>
      </c>
      <c r="AJ864" s="8">
        <f>IF(OR($B864="",$C864="",$D864="",$E864="",$F864="",$G864="",$H864="",$I864="",$J864="",$K864="",$L864=""),"",IF($B864="Female",1/(1+EXP(-SUMPRODUCT(Engine!$C$27458:$C$27489,INDIRECT("Coefficients!$AP$2:$AP$33")))),1/(1+EXP(-SUMPRODUCT(Engine!$C$27458:$C$27489,INDIRECT("Coefficients!$AQ$2:$AQ$33"))))))</f>
      </c>
      <c r="AK864" s="8">
        <f>IF(OR($B864="",$C864="",$D864="",$E864="",$F864="",$G864="",$H864="",$I864="",$J864="",$K864="",$L864=""),"",IF($B864="Female",1/(1+EXP(-SUMPRODUCT(Engine!$C$27458:$C$27489,INDIRECT("Coefficients!$AR$2:$AR$33")))),1/(1+EXP(-SUMPRODUCT(Engine!$C$27458:$C$27489,INDIRECT("Coefficients!$AS$2:$AS$33"))))))</f>
      </c>
      <c r="AL864" s="8">
        <f>IF(OR($B864="",$C864="",$D864="",$E864="",$F864="",$G864="",$H864="",$I864="",$J864="",$K864="",$L864=""),"",IF($B864="Female",1/(1+EXP(-SUMPRODUCT(Engine!$C$27458:$C$27489,INDIRECT("Coefficients!$AT$2:$AT$33")))),1/(1+EXP(-SUMPRODUCT(Engine!$C$27458:$C$27489,INDIRECT("Coefficients!$AU$2:$AU$33"))))))</f>
      </c>
      <c r="AM864" s="8">
        <f>IF(OR($B864="",$C864="",$D864="",$E864="",$F864="",$G864="",$H864="",$I864="",$J864="",$K864="",$L864=""),"",IF($B864="Female",1/(1+EXP(-SUMPRODUCT(Engine!$C$27458:$C$27489,INDIRECT("Coefficients!$AV$2:$AV$33")))),1/(1+EXP(-SUMPRODUCT(Engine!$C$27458:$C$27489,INDIRECT("Coefficients!$AW$2:$AW$33"))))))</f>
      </c>
      <c r="AN864" s="8">
        <f>IF(OR($B864="",$C864="",$D864="",$E864="",$F864="",$G864="",$H864="",$I864="",$J864="",$K864="",$L864=""),"",IF($B864="Female",1/(1+EXP(-SUMPRODUCT(Engine!$C$27458:$C$27489,INDIRECT("Coefficients!$AX$2:$AX$33")))),1/(1+EXP(-SUMPRODUCT(Engine!$C$27458:$C$27489,INDIRECT("Coefficients!$AY$2:$AY$33"))))))</f>
      </c>
      <c r="AO864" s="8">
        <f>IF(OR($B864="",$C864="",$D864="",$E864="",$F864="",$G864="",$H864="",$I864="",$J864="",$K864="",$L864=""),"",IF($B864="Female",1/(1+EXP(-SUMPRODUCT(Engine!$C$27458:$C$27489,INDIRECT("Coefficients!$AZ$2:$AZ$33")))),1/(1+EXP(-SUMPRODUCT(Engine!$C$27458:$C$27489,INDIRECT("Coefficients!$BA$2:$BA$33"))))))</f>
      </c>
      <c r="AP864" s="8">
        <f>IF(OR($B864="",$C864="",$D864="",$E864="",$F864="",$G864="",$H864="",$I864="",$J864="",$K864="",$L864=""),"",IF($B864="Female",1/(1+EXP(-SUMPRODUCT(Engine!$C$27458:$C$27489,INDIRECT("Coefficients!$BB$2:$BB$33")))),1/(1+EXP(-SUMPRODUCT(Engine!$C$27458:$C$27489,INDIRECT("Coefficients!$BC$2:$BC$33"))))))</f>
      </c>
      <c r="AQ864" s="8">
        <f>IF(OR($B864="",$C864="",$D864="",$E864="",$F864="",$G864="",$H864="",$I864="",$J864="",$K864="",$L864=""),"",IF($B864="Female",1/(1+EXP(-SUMPRODUCT(Engine!$C$27458:$C$27489,INDIRECT("Coefficients!$BD$2:$BD$33")))),1/(1+EXP(-SUMPRODUCT(Engine!$C$27458:$C$27489,INDIRECT("Coefficients!$BE$2:$BE$33"))))))</f>
      </c>
      <c r="AR864" s="8">
        <f>IF(OR($B864="",$C864="",$D864="",$E864="",$F864="",$G864="",$H864="",$I864="",$J864="",$K864="",$L864=""),"",IF($B864="Female",1/(1+EXP(-SUMPRODUCT(Engine!$C$27458:$C$27489,INDIRECT("Coefficients!$BF$2:$BF$33")))),1/(1+EXP(-SUMPRODUCT(Engine!$C$27458:$C$27489,INDIRECT("Coefficients!$BG$2:$BG$33"))))))</f>
      </c>
      <c r="AS864" s="8">
        <f>IF(OR($B864="",$C864="",$D864="",$E864="",$F864="",$G864="",$H864="",$I864="",$J864="",$K864="",$L864=""),"",IF($B864="Female",1/(1+EXP(-SUMPRODUCT(Engine!$C$27458:$C$27489,INDIRECT("Coefficients!$BH$2:$BH$33")))),1/(1+EXP(-SUMPRODUCT(Engine!$C$27458:$C$27489,INDIRECT("Coefficients!$BI$2:$BI$33"))))))</f>
      </c>
      <c r="AT864" s="8">
        <f>IF(OR($B864="",$C864="",$D864="",$E864="",$F864="",$G864="",$H864="",$I864="",$J864="",$K864="",$L864=""),"",IF($B864="Female",1/(1+EXP(-SUMPRODUCT(Engine!$C$27458:$C$27489,INDIRECT("Coefficients!$BJ$2:$BJ$33")))),1/(1+EXP(-SUMPRODUCT(Engine!$C$27458:$C$27489,INDIRECT("Coefficients!$BK$2:$BK$33"))))))</f>
      </c>
      <c r="AU864" s="8">
        <f>IF(OR($B864="",$C864="",$D864="",$E864="",$F864="",$G864="",$H864="",$I864="",$J864="",$K864="",$L864=""),"",IF($B864="Female",1/(1+EXP(-SUMPRODUCT(Engine!$C$27458:$C$27489,INDIRECT("Coefficients!$BL$2:$BL$33")))),1/(1+EXP(-SUMPRODUCT(Engine!$C$27458:$C$27489,INDIRECT("Coefficients!$BM$2:$BM$33"))))))</f>
      </c>
      <c r="AV864" s="8">
        <f>IF(OR($B864="",$C864="",$D864="",$E864="",$F864="",$G864="",$H864="",$I864="",$J864="",$K864="",$L864=""),"",IF($B864="Female",1/(1+EXP(-SUMPRODUCT(Engine!$C$27458:$C$27489,INDIRECT("Coefficients!$BN$2:$BN$33")))),1/(1+EXP(-SUMPRODUCT(Engine!$C$27458:$C$27489,INDIRECT("Coefficients!$BO$2:$BO$33"))))))</f>
      </c>
      <c r="AW864" s="8">
        <f>IF(OR($B864="",$C864="",$D864="",$E864="",$F864="",$G864="",$H864="",$I864="",$J864="",$K864="",$L864=""),"",IF($B864="Female",1/(1+EXP(-SUMPRODUCT(Engine!$C$27458:$C$27489,INDIRECT("Coefficients!$BP$2:$BP$33")))),1/(1+EXP(-SUMPRODUCT(Engine!$C$27458:$C$27489,INDIRECT("Coefficients!$BQ$2:$BQ$33"))))))</f>
      </c>
      <c r="AX864" s="8">
        <f>IF(OR($B864="",$C864="",$D864="",$E864="",$F864="",$G864="",$H864="",$I864="",$J864="",$K864="",$L864=""),"",IF($B864="Female",1/(1+EXP(-SUMPRODUCT(Engine!$C$27458:$C$27489,INDIRECT("Coefficients!$BR$2:$BR$33")))),1/(1+EXP(-SUMPRODUCT(Engine!$C$27458:$C$27489,INDIRECT("Coefficients!$BS$2:$BS$33"))))))</f>
      </c>
      <c r="AY864" s="8">
        <f>IF(OR($B864="",$C864="",$D864="",$E864="",$F864="",$G864="",$H864="",$I864="",$J864="",$K864="",$L864=""),"",IF($B864="Female",1/(1+EXP(-SUMPRODUCT(Engine!$C$27458:$C$27489,INDIRECT("Coefficients!$BT$2:$BT$33")))),1/(1+EXP(-SUMPRODUCT(Engine!$C$27458:$C$27489,INDIRECT("Coefficients!$BU$2:$BU$33"))))))</f>
      </c>
      <c r="AZ864" s="8">
        <f>IF(OR($B864="",$C864="",$D864="",$E864="",$F864="",$G864="",$H864="",$I864="",$J864="",$K864="",$L864=""),"",IF($B864="Female",1/(1+EXP(-SUMPRODUCT(Engine!$C$27458:$C$27489,INDIRECT("Coefficients!$BV$2:$BV$33")))),1/(1+EXP(-SUMPRODUCT(Engine!$C$27458:$C$27489,INDIRECT("Coefficients!$BW$2:$BW$33"))))))</f>
      </c>
      <c r="BA864" s="8">
        <f>IF(OR($B864="",$C864="",$D864="",$E864="",$F864="",$G864="",$H864="",$I864="",$J864="",$K864="",$L864=""),"",IF($B864="Female",1/(1+EXP(-SUMPRODUCT(Engine!$C$27458:$C$27489,INDIRECT("Coefficients!$BX$2:$BX$33")))),1/(1+EXP(-SUMPRODUCT(Engine!$C$27458:$C$27489,INDIRECT("Coefficients!$BY$2:$BY$33"))))))</f>
      </c>
      <c r="BB864" s="8">
        <f>IF(OR($B864="",$C864="",$D864="",$E864="",$F864="",$G864="",$H864="",$I864="",$J864="",$K864="",$L864=""),"",IF($B864="Female",1/(1+EXP(-SUMPRODUCT(Engine!$C$27458:$C$27489,INDIRECT("Coefficients!$BZ$2:$BZ$33")))),1/(1+EXP(-SUMPRODUCT(Engine!$C$27458:$C$27489,INDIRECT("Coefficients!$CA$2:$CA$33"))))))</f>
      </c>
      <c r="BC864" s="8">
        <f>IF(OR($B864="",$C864="",$D864="",$E864="",$F864="",$G864="",$H864="",$I864="",$J864="",$K864="",$L864=""),"",IF($B864="Female",1/(1+EXP(-SUMPRODUCT(Engine!$C$27458:$C$27489,INDIRECT("Coefficients!$CB$2:$CB$33")))),1/(1+EXP(-SUMPRODUCT(Engine!$C$27458:$C$27489,INDIRECT("Coefficients!$CC$2:$CC$33"))))))</f>
      </c>
      <c r="BD864" s="8">
        <f>IF(OR($B864="",$C864="",$D864="",$E864="",$F864="",$G864="",$H864="",$I864="",$J864="",$K864="",$L864=""),"",IF($B864="Female",1/(1+EXP(-SUMPRODUCT(Engine!$C$27458:$C$27489,INDIRECT("Coefficients!$CD$2:$CD$33")))),1/(1+EXP(-SUMPRODUCT(Engine!$C$27458:$C$27489,INDIRECT("Coefficients!$CE$2:$CE$33"))))))</f>
      </c>
      <c r="BE864" s="8">
        <f>IF(OR($B864="",$C864="",$D864="",$E864="",$F864="",$G864="",$H864="",$I864="",$J864="",$K864="",$L864=""),"",IF($B864="Female",1/(1+EXP(-SUMPRODUCT(Engine!$C$27458:$C$27489,INDIRECT("Coefficients!$CF$2:$CF$33")))),1/(1+EXP(-SUMPRODUCT(Engine!$C$27458:$C$27489,INDIRECT("Coefficients!$CG$2:$CG$33"))))))</f>
      </c>
      <c r="BF864" s="8">
        <f>IF(OR($B864="",$C864="",$D864="",$E864="",$F864="",$G864="",$H864="",$I864="",$J864="",$K864="",$L864=""),"",IF($B864="Female",1/(1+EXP(-SUMPRODUCT(Engine!$C$27458:$C$27489,INDIRECT("Coefficients!$CH$2:$CH$33")))),1/(1+EXP(-SUMPRODUCT(Engine!$C$27458:$C$27489,INDIRECT("Coefficients!$CI$2:$CI$33"))))))</f>
      </c>
      <c r="BG864" s="8">
        <f>IF(OR($B864="",$C864="",$D864="",$E864="",$F864="",$G864="",$H864="",$I864="",$J864="",$K864="",$L864=""),"",IF($B864="Female",1/(1+EXP(-SUMPRODUCT(Engine!$C$27458:$C$27489,INDIRECT("Coefficients!$CJ$2:$CJ$33")))),1/(1+EXP(-SUMPRODUCT(Engine!$C$27458:$C$27489,INDIRECT("Coefficients!$CK$2:$CK$33"))))))</f>
      </c>
      <c r="BH864" s="8">
        <f>IF(OR($B864="",$C864="",$D864="",$E864="",$F864="",$G864="",$H864="",$I864="",$J864="",$K864="",$L864=""),"",IF($B864="Female",1/(1+EXP(-SUMPRODUCT(Engine!$C$27458:$C$27489,INDIRECT("Coefficients!$CL$2:$CL$33")))),1/(1+EXP(-SUMPRODUCT(Engine!$C$27458:$C$27489,INDIRECT("Coefficients!$CM$2:$CM$33"))))))</f>
      </c>
      <c r="BI864" s="8">
        <f>IF(OR($B864="",$C864="",$D864="",$E864="",$F864="",$G864="",$H864="",$I864="",$J864="",$K864="",$L864=""),"",IF($B864="Female",1/(1+EXP(-SUMPRODUCT(Engine!$C$27458:$C$27489,INDIRECT("Coefficients!$CN$2:$CN$33")))),1/(1+EXP(-SUMPRODUCT(Engine!$C$27458:$C$27489,INDIRECT("Coefficients!$CO$2:$CO$33"))))))</f>
      </c>
      <c r="BJ864" s="8">
        <f>IF(OR($B864="",$C864="",$D864="",$E864="",$F864="",$G864="",$H864="",$I864="",$J864="",$K864="",$L864=""),"",IF($B864="Female",1/(1+EXP(-SUMPRODUCT(Engine!$C$27458:$C$27489,INDIRECT("Coefficients!$CP$2:$CP$33")))),1/(1+EXP(-SUMPRODUCT(Engine!$C$27458:$C$27489,INDIRECT("Coefficients!$CQ$2:$CQ$33"))))))</f>
      </c>
      <c r="BK864" s="8">
        <f>IF(OR($B864="",$C864="",$D864="",$E864="",$F864="",$G864="",$H864="",$I864="",$J864="",$K864="",$L864=""),"",IF($B864="Female",1/(1+EXP(-SUMPRODUCT(Engine!$C$27458:$C$27489,INDIRECT("Coefficients!$CR$2:$CR$33")))),1/(1+EXP(-SUMPRODUCT(Engine!$C$27458:$C$27489,INDIRECT("Coefficients!$CS$2:$CS$33"))))))</f>
      </c>
      <c r="BL864" s="8">
        <f>IF(OR($B864="",$C864="",$D864="",$E864="",$F864="",$G864="",$H864="",$I864="",$J864="",$K864="",$L864=""),"",IF($B864="Female",1/(1+EXP(-SUMPRODUCT(Engine!$C$27458:$C$27489,INDIRECT("Coefficients!$CT$2:$CT$33")))),1/(1+EXP(-SUMPRODUCT(Engine!$C$27458:$C$27489,INDIRECT("Coefficients!$CU$2:$CU$33"))))))</f>
      </c>
      <c r="BM864" s="8">
        <f>IF(OR($B864="",$C864="",$D864="",$E864="",$F864="",$G864="",$H864="",$I864="",$J864="",$K864="",$L864=""),"",IF($B864="Female",1/(1+EXP(-SUMPRODUCT(Engine!$C$27458:$C$27489,INDIRECT("Coefficients!$CV$2:$CV$33")))),1/(1+EXP(-SUMPRODUCT(Engine!$C$27458:$C$27489,INDIRECT("Coefficients!$CW$2:$CW$33"))))))</f>
      </c>
    </row>
    <row r="865" spans="1:6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8">
        <f>IF(OR($B865="",$C865="",$D865="",$E865="",$F865="",$G865="",$H865="",$I865="",$J865="",$K865="",$L865=""),"",IF($B865="Female",1/(1+EXP(-SUMPRODUCT(Engine!$C$27490:$C$27521,INDIRECT("Coefficients!$B$2:$B$33")))),1/(1+EXP(-SUMPRODUCT(Engine!$C$27490:$C$27521,INDIRECT("Coefficients!$C$2:$C$33"))))))</f>
      </c>
      <c r="Q865" s="8">
        <f>IF(OR($B865="",$C865="",$D865="",$E865="",$F865="",$G865="",$H865="",$I865="",$J865="",$K865="",$L865=""),"",IF($B865="Female",1/(1+EXP(-SUMPRODUCT(Engine!$C$27490:$C$27521,INDIRECT("Coefficients!$D$2:$D$33")))),1/(1+EXP(-SUMPRODUCT(Engine!$C$27490:$C$27521,INDIRECT("Coefficients!$E$2:$E$33"))))))</f>
      </c>
      <c r="R865" s="8">
        <f>IF(OR($B865="",$C865="",$D865="",$E865="",$F865="",$G865="",$H865="",$I865="",$J865="",$K865="",$L865=""),"",IF($B865="Female",1/(1+EXP(-SUMPRODUCT(Engine!$C$27490:$C$27521,INDIRECT("Coefficients!$F$2:$F$33")))),1/(1+EXP(-SUMPRODUCT(Engine!$C$27490:$C$27521,INDIRECT("Coefficients!$G$2:$G$33"))))))</f>
      </c>
      <c r="S865" s="8">
        <f>IF(OR($B865="",$C865="",$D865="",$E865="",$F865="",$G865="",$H865="",$I865="",$J865="",$K865="",$L865=""),"",IF($B865="Female",1/(1+EXP(-SUMPRODUCT(Engine!$C$27490:$C$27521,INDIRECT("Coefficients!$H$2:$H$33")))),1/(1+EXP(-SUMPRODUCT(Engine!$C$27490:$C$27521,INDIRECT("Coefficients!$I$2:$I$33"))))))</f>
      </c>
      <c r="T865" s="8">
        <f>IF(OR($B865="",$C865="",$D865="",$E865="",$F865="",$G865="",$H865="",$I865="",$J865="",$K865="",$L865=""),"",IF($B865="Female",1/(1+EXP(-SUMPRODUCT(Engine!$C$27490:$C$27521,INDIRECT("Coefficients!$J$2:$J$33")))),1/(1+EXP(-SUMPRODUCT(Engine!$C$27490:$C$27521,INDIRECT("Coefficients!$K$2:$K$33"))))))</f>
      </c>
      <c r="U865" s="8">
        <f>IF(OR($B865="",$C865="",$D865="",$E865="",$F865="",$G865="",$H865="",$I865="",$J865="",$K865="",$L865=""),"",IF($B865="Female",1/(1+EXP(-SUMPRODUCT(Engine!$C$27490:$C$27521,INDIRECT("Coefficients!$L$2:$L$33")))),1/(1+EXP(-SUMPRODUCT(Engine!$C$27490:$C$27521,INDIRECT("Coefficients!$M$2:$M$33"))))))</f>
      </c>
      <c r="V865" s="8">
        <f>IF(OR($B865="",$C865="",$D865="",$E865="",$F865="",$G865="",$H865="",$I865="",$J865="",$K865="",$L865=""),"",IF($B865="Female",1/(1+EXP(-SUMPRODUCT(Engine!$C$27490:$C$27521,INDIRECT("Coefficients!$N$2:$N$33")))),1/(1+EXP(-SUMPRODUCT(Engine!$C$27490:$C$27521,INDIRECT("Coefficients!$O$2:$O$33"))))))</f>
      </c>
      <c r="W865" s="8">
        <f>IF(OR($B865="",$C865="",$D865="",$E865="",$F865="",$G865="",$H865="",$I865="",$J865="",$K865="",$L865=""),"",IF($B865="Female",1/(1+EXP(-SUMPRODUCT(Engine!$C$27490:$C$27521,INDIRECT("Coefficients!$P$2:$P$33")))),1/(1+EXP(-SUMPRODUCT(Engine!$C$27490:$C$27521,INDIRECT("Coefficients!$Q$2:$Q$33"))))))</f>
      </c>
      <c r="X865" s="8">
        <f>IF(OR($B865="",$C865="",$D865="",$E865="",$F865="",$G865="",$H865="",$I865="",$J865="",$K865="",$L865=""),"",IF($B865="Female",1/(1+EXP(-SUMPRODUCT(Engine!$C$27490:$C$27521,INDIRECT("Coefficients!$R$2:$R$33")))),1/(1+EXP(-SUMPRODUCT(Engine!$C$27490:$C$27521,INDIRECT("Coefficients!$S$2:$S$33"))))))</f>
      </c>
      <c r="Y865" s="8">
        <f>IF(OR($B865="",$C865="",$D865="",$E865="",$F865="",$G865="",$H865="",$I865="",$J865="",$K865="",$L865=""),"",IF($B865="Female",1/(1+EXP(-SUMPRODUCT(Engine!$C$27490:$C$27521,INDIRECT("Coefficients!$T$2:$T$33")))),1/(1+EXP(-SUMPRODUCT(Engine!$C$27490:$C$27521,INDIRECT("Coefficients!$U$2:$U$33"))))))</f>
      </c>
      <c r="Z865" s="8">
        <f>IF(OR($B865="",$C865="",$D865="",$E865="",$F865="",$G865="",$H865="",$I865="",$J865="",$K865="",$L865=""),"",IF($B865="Female",1/(1+EXP(-SUMPRODUCT(Engine!$C$27490:$C$27521,INDIRECT("Coefficients!$V$2:$V$33")))),1/(1+EXP(-SUMPRODUCT(Engine!$C$27490:$C$27521,INDIRECT("Coefficients!$W$2:$W$33"))))))</f>
      </c>
      <c r="AA865" s="8">
        <f>IF(OR($B865="",$C865="",$D865="",$E865="",$F865="",$G865="",$H865="",$I865="",$J865="",$K865="",$L865=""),"",IF($B865="Female",1/(1+EXP(-SUMPRODUCT(Engine!$C$27490:$C$27521,INDIRECT("Coefficients!$X$2:$X$33")))),1/(1+EXP(-SUMPRODUCT(Engine!$C$27490:$C$27521,INDIRECT("Coefficients!$Y$2:$Y$33"))))))</f>
      </c>
      <c r="AB865" s="8">
        <f>IF(OR($B865="",$C865="",$D865="",$E865="",$F865="",$G865="",$H865="",$I865="",$J865="",$K865="",$L865=""),"",IF($B865="Female",1/(1+EXP(-SUMPRODUCT(Engine!$C$27490:$C$27521,INDIRECT("Coefficients!$Z$2:$Z$33")))),1/(1+EXP(-SUMPRODUCT(Engine!$C$27490:$C$27521,INDIRECT("Coefficients!$AA$2:$AA$33"))))))</f>
      </c>
      <c r="AC865" s="8">
        <f>IF(OR($B865="",$C865="",$D865="",$E865="",$F865="",$G865="",$H865="",$I865="",$J865="",$K865="",$L865=""),"",IF($B865="Female",1/(1+EXP(-SUMPRODUCT(Engine!$C$27490:$C$27521,INDIRECT("Coefficients!$AB$2:$AB$33")))),1/(1+EXP(-SUMPRODUCT(Engine!$C$27490:$C$27521,INDIRECT("Coefficients!$AC$2:$AC$33"))))))</f>
      </c>
      <c r="AD865" s="8">
        <f>IF(OR($B865="",$C865="",$D865="",$E865="",$F865="",$G865="",$H865="",$I865="",$J865="",$K865="",$L865=""),"",IF($B865="Female",1/(1+EXP(-SUMPRODUCT(Engine!$C$27490:$C$27521,INDIRECT("Coefficients!$AD$2:$AD$33")))),1/(1+EXP(-SUMPRODUCT(Engine!$C$27490:$C$27521,INDIRECT("Coefficients!$AE$2:$AE$33"))))))</f>
      </c>
      <c r="AE865" s="8">
        <f>IF(OR($B865="",$C865="",$D865="",$E865="",$F865="",$G865="",$H865="",$I865="",$J865="",$K865="",$L865=""),"",IF($B865="Female",1/(1+EXP(-SUMPRODUCT(Engine!$C$27490:$C$27521,INDIRECT("Coefficients!$AF$2:$AF$33")))),1/(1+EXP(-SUMPRODUCT(Engine!$C$27490:$C$27521,INDIRECT("Coefficients!$AG$2:$AG$33"))))))</f>
      </c>
      <c r="AF865" s="8">
        <f>IF(OR($B865="",$C865="",$D865="",$E865="",$F865="",$G865="",$H865="",$I865="",$J865="",$K865="",$L865=""),"",IF($B865="Female",1/(1+EXP(-SUMPRODUCT(Engine!$C$27490:$C$27521,INDIRECT("Coefficients!$AH$2:$AH$33")))),1/(1+EXP(-SUMPRODUCT(Engine!$C$27490:$C$27521,INDIRECT("Coefficients!$AI$2:$AI$33"))))))</f>
      </c>
      <c r="AG865" s="8">
        <f>IF(OR($B865="",$C865="",$D865="",$E865="",$F865="",$G865="",$H865="",$I865="",$J865="",$K865="",$L865=""),"",IF($B865="Female",1/(1+EXP(-SUMPRODUCT(Engine!$C$27490:$C$27521,INDIRECT("Coefficients!$AJ$2:$AJ$33")))),1/(1+EXP(-SUMPRODUCT(Engine!$C$27490:$C$27521,INDIRECT("Coefficients!$AK$2:$AK$33"))))))</f>
      </c>
      <c r="AH865" s="8">
        <f>IF(OR($B865="",$C865="",$D865="",$E865="",$F865="",$G865="",$H865="",$I865="",$J865="",$K865="",$L865=""),"",IF($B865="Female",1/(1+EXP(-SUMPRODUCT(Engine!$C$27490:$C$27521,INDIRECT("Coefficients!$AL$2:$AL$33")))),1/(1+EXP(-SUMPRODUCT(Engine!$C$27490:$C$27521,INDIRECT("Coefficients!$AM$2:$AM$33"))))))</f>
      </c>
      <c r="AI865" s="8">
        <f>IF(OR($B865="",$C865="",$D865="",$E865="",$F865="",$G865="",$H865="",$I865="",$J865="",$K865="",$L865=""),"",IF($B865="Female",1/(1+EXP(-SUMPRODUCT(Engine!$C$27490:$C$27521,INDIRECT("Coefficients!$AN$2:$AN$33")))),1/(1+EXP(-SUMPRODUCT(Engine!$C$27490:$C$27521,INDIRECT("Coefficients!$AO$2:$AO$33"))))))</f>
      </c>
      <c r="AJ865" s="8">
        <f>IF(OR($B865="",$C865="",$D865="",$E865="",$F865="",$G865="",$H865="",$I865="",$J865="",$K865="",$L865=""),"",IF($B865="Female",1/(1+EXP(-SUMPRODUCT(Engine!$C$27490:$C$27521,INDIRECT("Coefficients!$AP$2:$AP$33")))),1/(1+EXP(-SUMPRODUCT(Engine!$C$27490:$C$27521,INDIRECT("Coefficients!$AQ$2:$AQ$33"))))))</f>
      </c>
      <c r="AK865" s="8">
        <f>IF(OR($B865="",$C865="",$D865="",$E865="",$F865="",$G865="",$H865="",$I865="",$J865="",$K865="",$L865=""),"",IF($B865="Female",1/(1+EXP(-SUMPRODUCT(Engine!$C$27490:$C$27521,INDIRECT("Coefficients!$AR$2:$AR$33")))),1/(1+EXP(-SUMPRODUCT(Engine!$C$27490:$C$27521,INDIRECT("Coefficients!$AS$2:$AS$33"))))))</f>
      </c>
      <c r="AL865" s="8">
        <f>IF(OR($B865="",$C865="",$D865="",$E865="",$F865="",$G865="",$H865="",$I865="",$J865="",$K865="",$L865=""),"",IF($B865="Female",1/(1+EXP(-SUMPRODUCT(Engine!$C$27490:$C$27521,INDIRECT("Coefficients!$AT$2:$AT$33")))),1/(1+EXP(-SUMPRODUCT(Engine!$C$27490:$C$27521,INDIRECT("Coefficients!$AU$2:$AU$33"))))))</f>
      </c>
      <c r="AM865" s="8">
        <f>IF(OR($B865="",$C865="",$D865="",$E865="",$F865="",$G865="",$H865="",$I865="",$J865="",$K865="",$L865=""),"",IF($B865="Female",1/(1+EXP(-SUMPRODUCT(Engine!$C$27490:$C$27521,INDIRECT("Coefficients!$AV$2:$AV$33")))),1/(1+EXP(-SUMPRODUCT(Engine!$C$27490:$C$27521,INDIRECT("Coefficients!$AW$2:$AW$33"))))))</f>
      </c>
      <c r="AN865" s="8">
        <f>IF(OR($B865="",$C865="",$D865="",$E865="",$F865="",$G865="",$H865="",$I865="",$J865="",$K865="",$L865=""),"",IF($B865="Female",1/(1+EXP(-SUMPRODUCT(Engine!$C$27490:$C$27521,INDIRECT("Coefficients!$AX$2:$AX$33")))),1/(1+EXP(-SUMPRODUCT(Engine!$C$27490:$C$27521,INDIRECT("Coefficients!$AY$2:$AY$33"))))))</f>
      </c>
      <c r="AO865" s="8">
        <f>IF(OR($B865="",$C865="",$D865="",$E865="",$F865="",$G865="",$H865="",$I865="",$J865="",$K865="",$L865=""),"",IF($B865="Female",1/(1+EXP(-SUMPRODUCT(Engine!$C$27490:$C$27521,INDIRECT("Coefficients!$AZ$2:$AZ$33")))),1/(1+EXP(-SUMPRODUCT(Engine!$C$27490:$C$27521,INDIRECT("Coefficients!$BA$2:$BA$33"))))))</f>
      </c>
      <c r="AP865" s="8">
        <f>IF(OR($B865="",$C865="",$D865="",$E865="",$F865="",$G865="",$H865="",$I865="",$J865="",$K865="",$L865=""),"",IF($B865="Female",1/(1+EXP(-SUMPRODUCT(Engine!$C$27490:$C$27521,INDIRECT("Coefficients!$BB$2:$BB$33")))),1/(1+EXP(-SUMPRODUCT(Engine!$C$27490:$C$27521,INDIRECT("Coefficients!$BC$2:$BC$33"))))))</f>
      </c>
      <c r="AQ865" s="8">
        <f>IF(OR($B865="",$C865="",$D865="",$E865="",$F865="",$G865="",$H865="",$I865="",$J865="",$K865="",$L865=""),"",IF($B865="Female",1/(1+EXP(-SUMPRODUCT(Engine!$C$27490:$C$27521,INDIRECT("Coefficients!$BD$2:$BD$33")))),1/(1+EXP(-SUMPRODUCT(Engine!$C$27490:$C$27521,INDIRECT("Coefficients!$BE$2:$BE$33"))))))</f>
      </c>
      <c r="AR865" s="8">
        <f>IF(OR($B865="",$C865="",$D865="",$E865="",$F865="",$G865="",$H865="",$I865="",$J865="",$K865="",$L865=""),"",IF($B865="Female",1/(1+EXP(-SUMPRODUCT(Engine!$C$27490:$C$27521,INDIRECT("Coefficients!$BF$2:$BF$33")))),1/(1+EXP(-SUMPRODUCT(Engine!$C$27490:$C$27521,INDIRECT("Coefficients!$BG$2:$BG$33"))))))</f>
      </c>
      <c r="AS865" s="8">
        <f>IF(OR($B865="",$C865="",$D865="",$E865="",$F865="",$G865="",$H865="",$I865="",$J865="",$K865="",$L865=""),"",IF($B865="Female",1/(1+EXP(-SUMPRODUCT(Engine!$C$27490:$C$27521,INDIRECT("Coefficients!$BH$2:$BH$33")))),1/(1+EXP(-SUMPRODUCT(Engine!$C$27490:$C$27521,INDIRECT("Coefficients!$BI$2:$BI$33"))))))</f>
      </c>
      <c r="AT865" s="8">
        <f>IF(OR($B865="",$C865="",$D865="",$E865="",$F865="",$G865="",$H865="",$I865="",$J865="",$K865="",$L865=""),"",IF($B865="Female",1/(1+EXP(-SUMPRODUCT(Engine!$C$27490:$C$27521,INDIRECT("Coefficients!$BJ$2:$BJ$33")))),1/(1+EXP(-SUMPRODUCT(Engine!$C$27490:$C$27521,INDIRECT("Coefficients!$BK$2:$BK$33"))))))</f>
      </c>
      <c r="AU865" s="8">
        <f>IF(OR($B865="",$C865="",$D865="",$E865="",$F865="",$G865="",$H865="",$I865="",$J865="",$K865="",$L865=""),"",IF($B865="Female",1/(1+EXP(-SUMPRODUCT(Engine!$C$27490:$C$27521,INDIRECT("Coefficients!$BL$2:$BL$33")))),1/(1+EXP(-SUMPRODUCT(Engine!$C$27490:$C$27521,INDIRECT("Coefficients!$BM$2:$BM$33"))))))</f>
      </c>
      <c r="AV865" s="8">
        <f>IF(OR($B865="",$C865="",$D865="",$E865="",$F865="",$G865="",$H865="",$I865="",$J865="",$K865="",$L865=""),"",IF($B865="Female",1/(1+EXP(-SUMPRODUCT(Engine!$C$27490:$C$27521,INDIRECT("Coefficients!$BN$2:$BN$33")))),1/(1+EXP(-SUMPRODUCT(Engine!$C$27490:$C$27521,INDIRECT("Coefficients!$BO$2:$BO$33"))))))</f>
      </c>
      <c r="AW865" s="8">
        <f>IF(OR($B865="",$C865="",$D865="",$E865="",$F865="",$G865="",$H865="",$I865="",$J865="",$K865="",$L865=""),"",IF($B865="Female",1/(1+EXP(-SUMPRODUCT(Engine!$C$27490:$C$27521,INDIRECT("Coefficients!$BP$2:$BP$33")))),1/(1+EXP(-SUMPRODUCT(Engine!$C$27490:$C$27521,INDIRECT("Coefficients!$BQ$2:$BQ$33"))))))</f>
      </c>
      <c r="AX865" s="8">
        <f>IF(OR($B865="",$C865="",$D865="",$E865="",$F865="",$G865="",$H865="",$I865="",$J865="",$K865="",$L865=""),"",IF($B865="Female",1/(1+EXP(-SUMPRODUCT(Engine!$C$27490:$C$27521,INDIRECT("Coefficients!$BR$2:$BR$33")))),1/(1+EXP(-SUMPRODUCT(Engine!$C$27490:$C$27521,INDIRECT("Coefficients!$BS$2:$BS$33"))))))</f>
      </c>
      <c r="AY865" s="8">
        <f>IF(OR($B865="",$C865="",$D865="",$E865="",$F865="",$G865="",$H865="",$I865="",$J865="",$K865="",$L865=""),"",IF($B865="Female",1/(1+EXP(-SUMPRODUCT(Engine!$C$27490:$C$27521,INDIRECT("Coefficients!$BT$2:$BT$33")))),1/(1+EXP(-SUMPRODUCT(Engine!$C$27490:$C$27521,INDIRECT("Coefficients!$BU$2:$BU$33"))))))</f>
      </c>
      <c r="AZ865" s="8">
        <f>IF(OR($B865="",$C865="",$D865="",$E865="",$F865="",$G865="",$H865="",$I865="",$J865="",$K865="",$L865=""),"",IF($B865="Female",1/(1+EXP(-SUMPRODUCT(Engine!$C$27490:$C$27521,INDIRECT("Coefficients!$BV$2:$BV$33")))),1/(1+EXP(-SUMPRODUCT(Engine!$C$27490:$C$27521,INDIRECT("Coefficients!$BW$2:$BW$33"))))))</f>
      </c>
      <c r="BA865" s="8">
        <f>IF(OR($B865="",$C865="",$D865="",$E865="",$F865="",$G865="",$H865="",$I865="",$J865="",$K865="",$L865=""),"",IF($B865="Female",1/(1+EXP(-SUMPRODUCT(Engine!$C$27490:$C$27521,INDIRECT("Coefficients!$BX$2:$BX$33")))),1/(1+EXP(-SUMPRODUCT(Engine!$C$27490:$C$27521,INDIRECT("Coefficients!$BY$2:$BY$33"))))))</f>
      </c>
      <c r="BB865" s="8">
        <f>IF(OR($B865="",$C865="",$D865="",$E865="",$F865="",$G865="",$H865="",$I865="",$J865="",$K865="",$L865=""),"",IF($B865="Female",1/(1+EXP(-SUMPRODUCT(Engine!$C$27490:$C$27521,INDIRECT("Coefficients!$BZ$2:$BZ$33")))),1/(1+EXP(-SUMPRODUCT(Engine!$C$27490:$C$27521,INDIRECT("Coefficients!$CA$2:$CA$33"))))))</f>
      </c>
      <c r="BC865" s="8">
        <f>IF(OR($B865="",$C865="",$D865="",$E865="",$F865="",$G865="",$H865="",$I865="",$J865="",$K865="",$L865=""),"",IF($B865="Female",1/(1+EXP(-SUMPRODUCT(Engine!$C$27490:$C$27521,INDIRECT("Coefficients!$CB$2:$CB$33")))),1/(1+EXP(-SUMPRODUCT(Engine!$C$27490:$C$27521,INDIRECT("Coefficients!$CC$2:$CC$33"))))))</f>
      </c>
      <c r="BD865" s="8">
        <f>IF(OR($B865="",$C865="",$D865="",$E865="",$F865="",$G865="",$H865="",$I865="",$J865="",$K865="",$L865=""),"",IF($B865="Female",1/(1+EXP(-SUMPRODUCT(Engine!$C$27490:$C$27521,INDIRECT("Coefficients!$CD$2:$CD$33")))),1/(1+EXP(-SUMPRODUCT(Engine!$C$27490:$C$27521,INDIRECT("Coefficients!$CE$2:$CE$33"))))))</f>
      </c>
      <c r="BE865" s="8">
        <f>IF(OR($B865="",$C865="",$D865="",$E865="",$F865="",$G865="",$H865="",$I865="",$J865="",$K865="",$L865=""),"",IF($B865="Female",1/(1+EXP(-SUMPRODUCT(Engine!$C$27490:$C$27521,INDIRECT("Coefficients!$CF$2:$CF$33")))),1/(1+EXP(-SUMPRODUCT(Engine!$C$27490:$C$27521,INDIRECT("Coefficients!$CG$2:$CG$33"))))))</f>
      </c>
      <c r="BF865" s="8">
        <f>IF(OR($B865="",$C865="",$D865="",$E865="",$F865="",$G865="",$H865="",$I865="",$J865="",$K865="",$L865=""),"",IF($B865="Female",1/(1+EXP(-SUMPRODUCT(Engine!$C$27490:$C$27521,INDIRECT("Coefficients!$CH$2:$CH$33")))),1/(1+EXP(-SUMPRODUCT(Engine!$C$27490:$C$27521,INDIRECT("Coefficients!$CI$2:$CI$33"))))))</f>
      </c>
      <c r="BG865" s="8">
        <f>IF(OR($B865="",$C865="",$D865="",$E865="",$F865="",$G865="",$H865="",$I865="",$J865="",$K865="",$L865=""),"",IF($B865="Female",1/(1+EXP(-SUMPRODUCT(Engine!$C$27490:$C$27521,INDIRECT("Coefficients!$CJ$2:$CJ$33")))),1/(1+EXP(-SUMPRODUCT(Engine!$C$27490:$C$27521,INDIRECT("Coefficients!$CK$2:$CK$33"))))))</f>
      </c>
      <c r="BH865" s="8">
        <f>IF(OR($B865="",$C865="",$D865="",$E865="",$F865="",$G865="",$H865="",$I865="",$J865="",$K865="",$L865=""),"",IF($B865="Female",1/(1+EXP(-SUMPRODUCT(Engine!$C$27490:$C$27521,INDIRECT("Coefficients!$CL$2:$CL$33")))),1/(1+EXP(-SUMPRODUCT(Engine!$C$27490:$C$27521,INDIRECT("Coefficients!$CM$2:$CM$33"))))))</f>
      </c>
      <c r="BI865" s="8">
        <f>IF(OR($B865="",$C865="",$D865="",$E865="",$F865="",$G865="",$H865="",$I865="",$J865="",$K865="",$L865=""),"",IF($B865="Female",1/(1+EXP(-SUMPRODUCT(Engine!$C$27490:$C$27521,INDIRECT("Coefficients!$CN$2:$CN$33")))),1/(1+EXP(-SUMPRODUCT(Engine!$C$27490:$C$27521,INDIRECT("Coefficients!$CO$2:$CO$33"))))))</f>
      </c>
      <c r="BJ865" s="8">
        <f>IF(OR($B865="",$C865="",$D865="",$E865="",$F865="",$G865="",$H865="",$I865="",$J865="",$K865="",$L865=""),"",IF($B865="Female",1/(1+EXP(-SUMPRODUCT(Engine!$C$27490:$C$27521,INDIRECT("Coefficients!$CP$2:$CP$33")))),1/(1+EXP(-SUMPRODUCT(Engine!$C$27490:$C$27521,INDIRECT("Coefficients!$CQ$2:$CQ$33"))))))</f>
      </c>
      <c r="BK865" s="8">
        <f>IF(OR($B865="",$C865="",$D865="",$E865="",$F865="",$G865="",$H865="",$I865="",$J865="",$K865="",$L865=""),"",IF($B865="Female",1/(1+EXP(-SUMPRODUCT(Engine!$C$27490:$C$27521,INDIRECT("Coefficients!$CR$2:$CR$33")))),1/(1+EXP(-SUMPRODUCT(Engine!$C$27490:$C$27521,INDIRECT("Coefficients!$CS$2:$CS$33"))))))</f>
      </c>
      <c r="BL865" s="8">
        <f>IF(OR($B865="",$C865="",$D865="",$E865="",$F865="",$G865="",$H865="",$I865="",$J865="",$K865="",$L865=""),"",IF($B865="Female",1/(1+EXP(-SUMPRODUCT(Engine!$C$27490:$C$27521,INDIRECT("Coefficients!$CT$2:$CT$33")))),1/(1+EXP(-SUMPRODUCT(Engine!$C$27490:$C$27521,INDIRECT("Coefficients!$CU$2:$CU$33"))))))</f>
      </c>
      <c r="BM865" s="8">
        <f>IF(OR($B865="",$C865="",$D865="",$E865="",$F865="",$G865="",$H865="",$I865="",$J865="",$K865="",$L865=""),"",IF($B865="Female",1/(1+EXP(-SUMPRODUCT(Engine!$C$27490:$C$27521,INDIRECT("Coefficients!$CV$2:$CV$33")))),1/(1+EXP(-SUMPRODUCT(Engine!$C$27490:$C$27521,INDIRECT("Coefficients!$CW$2:$CW$33"))))))</f>
      </c>
    </row>
    <row r="866" spans="1:6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8">
        <f>IF(OR($B866="",$C866="",$D866="",$E866="",$F866="",$G866="",$H866="",$I866="",$J866="",$K866="",$L866=""),"",IF($B866="Female",1/(1+EXP(-SUMPRODUCT(Engine!$C$27522:$C$27553,INDIRECT("Coefficients!$B$2:$B$33")))),1/(1+EXP(-SUMPRODUCT(Engine!$C$27522:$C$27553,INDIRECT("Coefficients!$C$2:$C$33"))))))</f>
      </c>
      <c r="Q866" s="8">
        <f>IF(OR($B866="",$C866="",$D866="",$E866="",$F866="",$G866="",$H866="",$I866="",$J866="",$K866="",$L866=""),"",IF($B866="Female",1/(1+EXP(-SUMPRODUCT(Engine!$C$27522:$C$27553,INDIRECT("Coefficients!$D$2:$D$33")))),1/(1+EXP(-SUMPRODUCT(Engine!$C$27522:$C$27553,INDIRECT("Coefficients!$E$2:$E$33"))))))</f>
      </c>
      <c r="R866" s="8">
        <f>IF(OR($B866="",$C866="",$D866="",$E866="",$F866="",$G866="",$H866="",$I866="",$J866="",$K866="",$L866=""),"",IF($B866="Female",1/(1+EXP(-SUMPRODUCT(Engine!$C$27522:$C$27553,INDIRECT("Coefficients!$F$2:$F$33")))),1/(1+EXP(-SUMPRODUCT(Engine!$C$27522:$C$27553,INDIRECT("Coefficients!$G$2:$G$33"))))))</f>
      </c>
      <c r="S866" s="8">
        <f>IF(OR($B866="",$C866="",$D866="",$E866="",$F866="",$G866="",$H866="",$I866="",$J866="",$K866="",$L866=""),"",IF($B866="Female",1/(1+EXP(-SUMPRODUCT(Engine!$C$27522:$C$27553,INDIRECT("Coefficients!$H$2:$H$33")))),1/(1+EXP(-SUMPRODUCT(Engine!$C$27522:$C$27553,INDIRECT("Coefficients!$I$2:$I$33"))))))</f>
      </c>
      <c r="T866" s="8">
        <f>IF(OR($B866="",$C866="",$D866="",$E866="",$F866="",$G866="",$H866="",$I866="",$J866="",$K866="",$L866=""),"",IF($B866="Female",1/(1+EXP(-SUMPRODUCT(Engine!$C$27522:$C$27553,INDIRECT("Coefficients!$J$2:$J$33")))),1/(1+EXP(-SUMPRODUCT(Engine!$C$27522:$C$27553,INDIRECT("Coefficients!$K$2:$K$33"))))))</f>
      </c>
      <c r="U866" s="8">
        <f>IF(OR($B866="",$C866="",$D866="",$E866="",$F866="",$G866="",$H866="",$I866="",$J866="",$K866="",$L866=""),"",IF($B866="Female",1/(1+EXP(-SUMPRODUCT(Engine!$C$27522:$C$27553,INDIRECT("Coefficients!$L$2:$L$33")))),1/(1+EXP(-SUMPRODUCT(Engine!$C$27522:$C$27553,INDIRECT("Coefficients!$M$2:$M$33"))))))</f>
      </c>
      <c r="V866" s="8">
        <f>IF(OR($B866="",$C866="",$D866="",$E866="",$F866="",$G866="",$H866="",$I866="",$J866="",$K866="",$L866=""),"",IF($B866="Female",1/(1+EXP(-SUMPRODUCT(Engine!$C$27522:$C$27553,INDIRECT("Coefficients!$N$2:$N$33")))),1/(1+EXP(-SUMPRODUCT(Engine!$C$27522:$C$27553,INDIRECT("Coefficients!$O$2:$O$33"))))))</f>
      </c>
      <c r="W866" s="8">
        <f>IF(OR($B866="",$C866="",$D866="",$E866="",$F866="",$G866="",$H866="",$I866="",$J866="",$K866="",$L866=""),"",IF($B866="Female",1/(1+EXP(-SUMPRODUCT(Engine!$C$27522:$C$27553,INDIRECT("Coefficients!$P$2:$P$33")))),1/(1+EXP(-SUMPRODUCT(Engine!$C$27522:$C$27553,INDIRECT("Coefficients!$Q$2:$Q$33"))))))</f>
      </c>
      <c r="X866" s="8">
        <f>IF(OR($B866="",$C866="",$D866="",$E866="",$F866="",$G866="",$H866="",$I866="",$J866="",$K866="",$L866=""),"",IF($B866="Female",1/(1+EXP(-SUMPRODUCT(Engine!$C$27522:$C$27553,INDIRECT("Coefficients!$R$2:$R$33")))),1/(1+EXP(-SUMPRODUCT(Engine!$C$27522:$C$27553,INDIRECT("Coefficients!$S$2:$S$33"))))))</f>
      </c>
      <c r="Y866" s="8">
        <f>IF(OR($B866="",$C866="",$D866="",$E866="",$F866="",$G866="",$H866="",$I866="",$J866="",$K866="",$L866=""),"",IF($B866="Female",1/(1+EXP(-SUMPRODUCT(Engine!$C$27522:$C$27553,INDIRECT("Coefficients!$T$2:$T$33")))),1/(1+EXP(-SUMPRODUCT(Engine!$C$27522:$C$27553,INDIRECT("Coefficients!$U$2:$U$33"))))))</f>
      </c>
      <c r="Z866" s="8">
        <f>IF(OR($B866="",$C866="",$D866="",$E866="",$F866="",$G866="",$H866="",$I866="",$J866="",$K866="",$L866=""),"",IF($B866="Female",1/(1+EXP(-SUMPRODUCT(Engine!$C$27522:$C$27553,INDIRECT("Coefficients!$V$2:$V$33")))),1/(1+EXP(-SUMPRODUCT(Engine!$C$27522:$C$27553,INDIRECT("Coefficients!$W$2:$W$33"))))))</f>
      </c>
      <c r="AA866" s="8">
        <f>IF(OR($B866="",$C866="",$D866="",$E866="",$F866="",$G866="",$H866="",$I866="",$J866="",$K866="",$L866=""),"",IF($B866="Female",1/(1+EXP(-SUMPRODUCT(Engine!$C$27522:$C$27553,INDIRECT("Coefficients!$X$2:$X$33")))),1/(1+EXP(-SUMPRODUCT(Engine!$C$27522:$C$27553,INDIRECT("Coefficients!$Y$2:$Y$33"))))))</f>
      </c>
      <c r="AB866" s="8">
        <f>IF(OR($B866="",$C866="",$D866="",$E866="",$F866="",$G866="",$H866="",$I866="",$J866="",$K866="",$L866=""),"",IF($B866="Female",1/(1+EXP(-SUMPRODUCT(Engine!$C$27522:$C$27553,INDIRECT("Coefficients!$Z$2:$Z$33")))),1/(1+EXP(-SUMPRODUCT(Engine!$C$27522:$C$27553,INDIRECT("Coefficients!$AA$2:$AA$33"))))))</f>
      </c>
      <c r="AC866" s="8">
        <f>IF(OR($B866="",$C866="",$D866="",$E866="",$F866="",$G866="",$H866="",$I866="",$J866="",$K866="",$L866=""),"",IF($B866="Female",1/(1+EXP(-SUMPRODUCT(Engine!$C$27522:$C$27553,INDIRECT("Coefficients!$AB$2:$AB$33")))),1/(1+EXP(-SUMPRODUCT(Engine!$C$27522:$C$27553,INDIRECT("Coefficients!$AC$2:$AC$33"))))))</f>
      </c>
      <c r="AD866" s="8">
        <f>IF(OR($B866="",$C866="",$D866="",$E866="",$F866="",$G866="",$H866="",$I866="",$J866="",$K866="",$L866=""),"",IF($B866="Female",1/(1+EXP(-SUMPRODUCT(Engine!$C$27522:$C$27553,INDIRECT("Coefficients!$AD$2:$AD$33")))),1/(1+EXP(-SUMPRODUCT(Engine!$C$27522:$C$27553,INDIRECT("Coefficients!$AE$2:$AE$33"))))))</f>
      </c>
      <c r="AE866" s="8">
        <f>IF(OR($B866="",$C866="",$D866="",$E866="",$F866="",$G866="",$H866="",$I866="",$J866="",$K866="",$L866=""),"",IF($B866="Female",1/(1+EXP(-SUMPRODUCT(Engine!$C$27522:$C$27553,INDIRECT("Coefficients!$AF$2:$AF$33")))),1/(1+EXP(-SUMPRODUCT(Engine!$C$27522:$C$27553,INDIRECT("Coefficients!$AG$2:$AG$33"))))))</f>
      </c>
      <c r="AF866" s="8">
        <f>IF(OR($B866="",$C866="",$D866="",$E866="",$F866="",$G866="",$H866="",$I866="",$J866="",$K866="",$L866=""),"",IF($B866="Female",1/(1+EXP(-SUMPRODUCT(Engine!$C$27522:$C$27553,INDIRECT("Coefficients!$AH$2:$AH$33")))),1/(1+EXP(-SUMPRODUCT(Engine!$C$27522:$C$27553,INDIRECT("Coefficients!$AI$2:$AI$33"))))))</f>
      </c>
      <c r="AG866" s="8">
        <f>IF(OR($B866="",$C866="",$D866="",$E866="",$F866="",$G866="",$H866="",$I866="",$J866="",$K866="",$L866=""),"",IF($B866="Female",1/(1+EXP(-SUMPRODUCT(Engine!$C$27522:$C$27553,INDIRECT("Coefficients!$AJ$2:$AJ$33")))),1/(1+EXP(-SUMPRODUCT(Engine!$C$27522:$C$27553,INDIRECT("Coefficients!$AK$2:$AK$33"))))))</f>
      </c>
      <c r="AH866" s="8">
        <f>IF(OR($B866="",$C866="",$D866="",$E866="",$F866="",$G866="",$H866="",$I866="",$J866="",$K866="",$L866=""),"",IF($B866="Female",1/(1+EXP(-SUMPRODUCT(Engine!$C$27522:$C$27553,INDIRECT("Coefficients!$AL$2:$AL$33")))),1/(1+EXP(-SUMPRODUCT(Engine!$C$27522:$C$27553,INDIRECT("Coefficients!$AM$2:$AM$33"))))))</f>
      </c>
      <c r="AI866" s="8">
        <f>IF(OR($B866="",$C866="",$D866="",$E866="",$F866="",$G866="",$H866="",$I866="",$J866="",$K866="",$L866=""),"",IF($B866="Female",1/(1+EXP(-SUMPRODUCT(Engine!$C$27522:$C$27553,INDIRECT("Coefficients!$AN$2:$AN$33")))),1/(1+EXP(-SUMPRODUCT(Engine!$C$27522:$C$27553,INDIRECT("Coefficients!$AO$2:$AO$33"))))))</f>
      </c>
      <c r="AJ866" s="8">
        <f>IF(OR($B866="",$C866="",$D866="",$E866="",$F866="",$G866="",$H866="",$I866="",$J866="",$K866="",$L866=""),"",IF($B866="Female",1/(1+EXP(-SUMPRODUCT(Engine!$C$27522:$C$27553,INDIRECT("Coefficients!$AP$2:$AP$33")))),1/(1+EXP(-SUMPRODUCT(Engine!$C$27522:$C$27553,INDIRECT("Coefficients!$AQ$2:$AQ$33"))))))</f>
      </c>
      <c r="AK866" s="8">
        <f>IF(OR($B866="",$C866="",$D866="",$E866="",$F866="",$G866="",$H866="",$I866="",$J866="",$K866="",$L866=""),"",IF($B866="Female",1/(1+EXP(-SUMPRODUCT(Engine!$C$27522:$C$27553,INDIRECT("Coefficients!$AR$2:$AR$33")))),1/(1+EXP(-SUMPRODUCT(Engine!$C$27522:$C$27553,INDIRECT("Coefficients!$AS$2:$AS$33"))))))</f>
      </c>
      <c r="AL866" s="8">
        <f>IF(OR($B866="",$C866="",$D866="",$E866="",$F866="",$G866="",$H866="",$I866="",$J866="",$K866="",$L866=""),"",IF($B866="Female",1/(1+EXP(-SUMPRODUCT(Engine!$C$27522:$C$27553,INDIRECT("Coefficients!$AT$2:$AT$33")))),1/(1+EXP(-SUMPRODUCT(Engine!$C$27522:$C$27553,INDIRECT("Coefficients!$AU$2:$AU$33"))))))</f>
      </c>
      <c r="AM866" s="8">
        <f>IF(OR($B866="",$C866="",$D866="",$E866="",$F866="",$G866="",$H866="",$I866="",$J866="",$K866="",$L866=""),"",IF($B866="Female",1/(1+EXP(-SUMPRODUCT(Engine!$C$27522:$C$27553,INDIRECT("Coefficients!$AV$2:$AV$33")))),1/(1+EXP(-SUMPRODUCT(Engine!$C$27522:$C$27553,INDIRECT("Coefficients!$AW$2:$AW$33"))))))</f>
      </c>
      <c r="AN866" s="8">
        <f>IF(OR($B866="",$C866="",$D866="",$E866="",$F866="",$G866="",$H866="",$I866="",$J866="",$K866="",$L866=""),"",IF($B866="Female",1/(1+EXP(-SUMPRODUCT(Engine!$C$27522:$C$27553,INDIRECT("Coefficients!$AX$2:$AX$33")))),1/(1+EXP(-SUMPRODUCT(Engine!$C$27522:$C$27553,INDIRECT("Coefficients!$AY$2:$AY$33"))))))</f>
      </c>
      <c r="AO866" s="8">
        <f>IF(OR($B866="",$C866="",$D866="",$E866="",$F866="",$G866="",$H866="",$I866="",$J866="",$K866="",$L866=""),"",IF($B866="Female",1/(1+EXP(-SUMPRODUCT(Engine!$C$27522:$C$27553,INDIRECT("Coefficients!$AZ$2:$AZ$33")))),1/(1+EXP(-SUMPRODUCT(Engine!$C$27522:$C$27553,INDIRECT("Coefficients!$BA$2:$BA$33"))))))</f>
      </c>
      <c r="AP866" s="8">
        <f>IF(OR($B866="",$C866="",$D866="",$E866="",$F866="",$G866="",$H866="",$I866="",$J866="",$K866="",$L866=""),"",IF($B866="Female",1/(1+EXP(-SUMPRODUCT(Engine!$C$27522:$C$27553,INDIRECT("Coefficients!$BB$2:$BB$33")))),1/(1+EXP(-SUMPRODUCT(Engine!$C$27522:$C$27553,INDIRECT("Coefficients!$BC$2:$BC$33"))))))</f>
      </c>
      <c r="AQ866" s="8">
        <f>IF(OR($B866="",$C866="",$D866="",$E866="",$F866="",$G866="",$H866="",$I866="",$J866="",$K866="",$L866=""),"",IF($B866="Female",1/(1+EXP(-SUMPRODUCT(Engine!$C$27522:$C$27553,INDIRECT("Coefficients!$BD$2:$BD$33")))),1/(1+EXP(-SUMPRODUCT(Engine!$C$27522:$C$27553,INDIRECT("Coefficients!$BE$2:$BE$33"))))))</f>
      </c>
      <c r="AR866" s="8">
        <f>IF(OR($B866="",$C866="",$D866="",$E866="",$F866="",$G866="",$H866="",$I866="",$J866="",$K866="",$L866=""),"",IF($B866="Female",1/(1+EXP(-SUMPRODUCT(Engine!$C$27522:$C$27553,INDIRECT("Coefficients!$BF$2:$BF$33")))),1/(1+EXP(-SUMPRODUCT(Engine!$C$27522:$C$27553,INDIRECT("Coefficients!$BG$2:$BG$33"))))))</f>
      </c>
      <c r="AS866" s="8">
        <f>IF(OR($B866="",$C866="",$D866="",$E866="",$F866="",$G866="",$H866="",$I866="",$J866="",$K866="",$L866=""),"",IF($B866="Female",1/(1+EXP(-SUMPRODUCT(Engine!$C$27522:$C$27553,INDIRECT("Coefficients!$BH$2:$BH$33")))),1/(1+EXP(-SUMPRODUCT(Engine!$C$27522:$C$27553,INDIRECT("Coefficients!$BI$2:$BI$33"))))))</f>
      </c>
      <c r="AT866" s="8">
        <f>IF(OR($B866="",$C866="",$D866="",$E866="",$F866="",$G866="",$H866="",$I866="",$J866="",$K866="",$L866=""),"",IF($B866="Female",1/(1+EXP(-SUMPRODUCT(Engine!$C$27522:$C$27553,INDIRECT("Coefficients!$BJ$2:$BJ$33")))),1/(1+EXP(-SUMPRODUCT(Engine!$C$27522:$C$27553,INDIRECT("Coefficients!$BK$2:$BK$33"))))))</f>
      </c>
      <c r="AU866" s="8">
        <f>IF(OR($B866="",$C866="",$D866="",$E866="",$F866="",$G866="",$H866="",$I866="",$J866="",$K866="",$L866=""),"",IF($B866="Female",1/(1+EXP(-SUMPRODUCT(Engine!$C$27522:$C$27553,INDIRECT("Coefficients!$BL$2:$BL$33")))),1/(1+EXP(-SUMPRODUCT(Engine!$C$27522:$C$27553,INDIRECT("Coefficients!$BM$2:$BM$33"))))))</f>
      </c>
      <c r="AV866" s="8">
        <f>IF(OR($B866="",$C866="",$D866="",$E866="",$F866="",$G866="",$H866="",$I866="",$J866="",$K866="",$L866=""),"",IF($B866="Female",1/(1+EXP(-SUMPRODUCT(Engine!$C$27522:$C$27553,INDIRECT("Coefficients!$BN$2:$BN$33")))),1/(1+EXP(-SUMPRODUCT(Engine!$C$27522:$C$27553,INDIRECT("Coefficients!$BO$2:$BO$33"))))))</f>
      </c>
      <c r="AW866" s="8">
        <f>IF(OR($B866="",$C866="",$D866="",$E866="",$F866="",$G866="",$H866="",$I866="",$J866="",$K866="",$L866=""),"",IF($B866="Female",1/(1+EXP(-SUMPRODUCT(Engine!$C$27522:$C$27553,INDIRECT("Coefficients!$BP$2:$BP$33")))),1/(1+EXP(-SUMPRODUCT(Engine!$C$27522:$C$27553,INDIRECT("Coefficients!$BQ$2:$BQ$33"))))))</f>
      </c>
      <c r="AX866" s="8">
        <f>IF(OR($B866="",$C866="",$D866="",$E866="",$F866="",$G866="",$H866="",$I866="",$J866="",$K866="",$L866=""),"",IF($B866="Female",1/(1+EXP(-SUMPRODUCT(Engine!$C$27522:$C$27553,INDIRECT("Coefficients!$BR$2:$BR$33")))),1/(1+EXP(-SUMPRODUCT(Engine!$C$27522:$C$27553,INDIRECT("Coefficients!$BS$2:$BS$33"))))))</f>
      </c>
      <c r="AY866" s="8">
        <f>IF(OR($B866="",$C866="",$D866="",$E866="",$F866="",$G866="",$H866="",$I866="",$J866="",$K866="",$L866=""),"",IF($B866="Female",1/(1+EXP(-SUMPRODUCT(Engine!$C$27522:$C$27553,INDIRECT("Coefficients!$BT$2:$BT$33")))),1/(1+EXP(-SUMPRODUCT(Engine!$C$27522:$C$27553,INDIRECT("Coefficients!$BU$2:$BU$33"))))))</f>
      </c>
      <c r="AZ866" s="8">
        <f>IF(OR($B866="",$C866="",$D866="",$E866="",$F866="",$G866="",$H866="",$I866="",$J866="",$K866="",$L866=""),"",IF($B866="Female",1/(1+EXP(-SUMPRODUCT(Engine!$C$27522:$C$27553,INDIRECT("Coefficients!$BV$2:$BV$33")))),1/(1+EXP(-SUMPRODUCT(Engine!$C$27522:$C$27553,INDIRECT("Coefficients!$BW$2:$BW$33"))))))</f>
      </c>
      <c r="BA866" s="8">
        <f>IF(OR($B866="",$C866="",$D866="",$E866="",$F866="",$G866="",$H866="",$I866="",$J866="",$K866="",$L866=""),"",IF($B866="Female",1/(1+EXP(-SUMPRODUCT(Engine!$C$27522:$C$27553,INDIRECT("Coefficients!$BX$2:$BX$33")))),1/(1+EXP(-SUMPRODUCT(Engine!$C$27522:$C$27553,INDIRECT("Coefficients!$BY$2:$BY$33"))))))</f>
      </c>
      <c r="BB866" s="8">
        <f>IF(OR($B866="",$C866="",$D866="",$E866="",$F866="",$G866="",$H866="",$I866="",$J866="",$K866="",$L866=""),"",IF($B866="Female",1/(1+EXP(-SUMPRODUCT(Engine!$C$27522:$C$27553,INDIRECT("Coefficients!$BZ$2:$BZ$33")))),1/(1+EXP(-SUMPRODUCT(Engine!$C$27522:$C$27553,INDIRECT("Coefficients!$CA$2:$CA$33"))))))</f>
      </c>
      <c r="BC866" s="8">
        <f>IF(OR($B866="",$C866="",$D866="",$E866="",$F866="",$G866="",$H866="",$I866="",$J866="",$K866="",$L866=""),"",IF($B866="Female",1/(1+EXP(-SUMPRODUCT(Engine!$C$27522:$C$27553,INDIRECT("Coefficients!$CB$2:$CB$33")))),1/(1+EXP(-SUMPRODUCT(Engine!$C$27522:$C$27553,INDIRECT("Coefficients!$CC$2:$CC$33"))))))</f>
      </c>
      <c r="BD866" s="8">
        <f>IF(OR($B866="",$C866="",$D866="",$E866="",$F866="",$G866="",$H866="",$I866="",$J866="",$K866="",$L866=""),"",IF($B866="Female",1/(1+EXP(-SUMPRODUCT(Engine!$C$27522:$C$27553,INDIRECT("Coefficients!$CD$2:$CD$33")))),1/(1+EXP(-SUMPRODUCT(Engine!$C$27522:$C$27553,INDIRECT("Coefficients!$CE$2:$CE$33"))))))</f>
      </c>
      <c r="BE866" s="8">
        <f>IF(OR($B866="",$C866="",$D866="",$E866="",$F866="",$G866="",$H866="",$I866="",$J866="",$K866="",$L866=""),"",IF($B866="Female",1/(1+EXP(-SUMPRODUCT(Engine!$C$27522:$C$27553,INDIRECT("Coefficients!$CF$2:$CF$33")))),1/(1+EXP(-SUMPRODUCT(Engine!$C$27522:$C$27553,INDIRECT("Coefficients!$CG$2:$CG$33"))))))</f>
      </c>
      <c r="BF866" s="8">
        <f>IF(OR($B866="",$C866="",$D866="",$E866="",$F866="",$G866="",$H866="",$I866="",$J866="",$K866="",$L866=""),"",IF($B866="Female",1/(1+EXP(-SUMPRODUCT(Engine!$C$27522:$C$27553,INDIRECT("Coefficients!$CH$2:$CH$33")))),1/(1+EXP(-SUMPRODUCT(Engine!$C$27522:$C$27553,INDIRECT("Coefficients!$CI$2:$CI$33"))))))</f>
      </c>
      <c r="BG866" s="8">
        <f>IF(OR($B866="",$C866="",$D866="",$E866="",$F866="",$G866="",$H866="",$I866="",$J866="",$K866="",$L866=""),"",IF($B866="Female",1/(1+EXP(-SUMPRODUCT(Engine!$C$27522:$C$27553,INDIRECT("Coefficients!$CJ$2:$CJ$33")))),1/(1+EXP(-SUMPRODUCT(Engine!$C$27522:$C$27553,INDIRECT("Coefficients!$CK$2:$CK$33"))))))</f>
      </c>
      <c r="BH866" s="8">
        <f>IF(OR($B866="",$C866="",$D866="",$E866="",$F866="",$G866="",$H866="",$I866="",$J866="",$K866="",$L866=""),"",IF($B866="Female",1/(1+EXP(-SUMPRODUCT(Engine!$C$27522:$C$27553,INDIRECT("Coefficients!$CL$2:$CL$33")))),1/(1+EXP(-SUMPRODUCT(Engine!$C$27522:$C$27553,INDIRECT("Coefficients!$CM$2:$CM$33"))))))</f>
      </c>
      <c r="BI866" s="8">
        <f>IF(OR($B866="",$C866="",$D866="",$E866="",$F866="",$G866="",$H866="",$I866="",$J866="",$K866="",$L866=""),"",IF($B866="Female",1/(1+EXP(-SUMPRODUCT(Engine!$C$27522:$C$27553,INDIRECT("Coefficients!$CN$2:$CN$33")))),1/(1+EXP(-SUMPRODUCT(Engine!$C$27522:$C$27553,INDIRECT("Coefficients!$CO$2:$CO$33"))))))</f>
      </c>
      <c r="BJ866" s="8">
        <f>IF(OR($B866="",$C866="",$D866="",$E866="",$F866="",$G866="",$H866="",$I866="",$J866="",$K866="",$L866=""),"",IF($B866="Female",1/(1+EXP(-SUMPRODUCT(Engine!$C$27522:$C$27553,INDIRECT("Coefficients!$CP$2:$CP$33")))),1/(1+EXP(-SUMPRODUCT(Engine!$C$27522:$C$27553,INDIRECT("Coefficients!$CQ$2:$CQ$33"))))))</f>
      </c>
      <c r="BK866" s="8">
        <f>IF(OR($B866="",$C866="",$D866="",$E866="",$F866="",$G866="",$H866="",$I866="",$J866="",$K866="",$L866=""),"",IF($B866="Female",1/(1+EXP(-SUMPRODUCT(Engine!$C$27522:$C$27553,INDIRECT("Coefficients!$CR$2:$CR$33")))),1/(1+EXP(-SUMPRODUCT(Engine!$C$27522:$C$27553,INDIRECT("Coefficients!$CS$2:$CS$33"))))))</f>
      </c>
      <c r="BL866" s="8">
        <f>IF(OR($B866="",$C866="",$D866="",$E866="",$F866="",$G866="",$H866="",$I866="",$J866="",$K866="",$L866=""),"",IF($B866="Female",1/(1+EXP(-SUMPRODUCT(Engine!$C$27522:$C$27553,INDIRECT("Coefficients!$CT$2:$CT$33")))),1/(1+EXP(-SUMPRODUCT(Engine!$C$27522:$C$27553,INDIRECT("Coefficients!$CU$2:$CU$33"))))))</f>
      </c>
      <c r="BM866" s="8">
        <f>IF(OR($B866="",$C866="",$D866="",$E866="",$F866="",$G866="",$H866="",$I866="",$J866="",$K866="",$L866=""),"",IF($B866="Female",1/(1+EXP(-SUMPRODUCT(Engine!$C$27522:$C$27553,INDIRECT("Coefficients!$CV$2:$CV$33")))),1/(1+EXP(-SUMPRODUCT(Engine!$C$27522:$C$27553,INDIRECT("Coefficients!$CW$2:$CW$33"))))))</f>
      </c>
    </row>
    <row r="867" spans="1:6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8">
        <f>IF(OR($B867="",$C867="",$D867="",$E867="",$F867="",$G867="",$H867="",$I867="",$J867="",$K867="",$L867=""),"",IF($B867="Female",1/(1+EXP(-SUMPRODUCT(Engine!$C$27554:$C$27585,INDIRECT("Coefficients!$B$2:$B$33")))),1/(1+EXP(-SUMPRODUCT(Engine!$C$27554:$C$27585,INDIRECT("Coefficients!$C$2:$C$33"))))))</f>
      </c>
      <c r="Q867" s="8">
        <f>IF(OR($B867="",$C867="",$D867="",$E867="",$F867="",$G867="",$H867="",$I867="",$J867="",$K867="",$L867=""),"",IF($B867="Female",1/(1+EXP(-SUMPRODUCT(Engine!$C$27554:$C$27585,INDIRECT("Coefficients!$D$2:$D$33")))),1/(1+EXP(-SUMPRODUCT(Engine!$C$27554:$C$27585,INDIRECT("Coefficients!$E$2:$E$33"))))))</f>
      </c>
      <c r="R867" s="8">
        <f>IF(OR($B867="",$C867="",$D867="",$E867="",$F867="",$G867="",$H867="",$I867="",$J867="",$K867="",$L867=""),"",IF($B867="Female",1/(1+EXP(-SUMPRODUCT(Engine!$C$27554:$C$27585,INDIRECT("Coefficients!$F$2:$F$33")))),1/(1+EXP(-SUMPRODUCT(Engine!$C$27554:$C$27585,INDIRECT("Coefficients!$G$2:$G$33"))))))</f>
      </c>
      <c r="S867" s="8">
        <f>IF(OR($B867="",$C867="",$D867="",$E867="",$F867="",$G867="",$H867="",$I867="",$J867="",$K867="",$L867=""),"",IF($B867="Female",1/(1+EXP(-SUMPRODUCT(Engine!$C$27554:$C$27585,INDIRECT("Coefficients!$H$2:$H$33")))),1/(1+EXP(-SUMPRODUCT(Engine!$C$27554:$C$27585,INDIRECT("Coefficients!$I$2:$I$33"))))))</f>
      </c>
      <c r="T867" s="8">
        <f>IF(OR($B867="",$C867="",$D867="",$E867="",$F867="",$G867="",$H867="",$I867="",$J867="",$K867="",$L867=""),"",IF($B867="Female",1/(1+EXP(-SUMPRODUCT(Engine!$C$27554:$C$27585,INDIRECT("Coefficients!$J$2:$J$33")))),1/(1+EXP(-SUMPRODUCT(Engine!$C$27554:$C$27585,INDIRECT("Coefficients!$K$2:$K$33"))))))</f>
      </c>
      <c r="U867" s="8">
        <f>IF(OR($B867="",$C867="",$D867="",$E867="",$F867="",$G867="",$H867="",$I867="",$J867="",$K867="",$L867=""),"",IF($B867="Female",1/(1+EXP(-SUMPRODUCT(Engine!$C$27554:$C$27585,INDIRECT("Coefficients!$L$2:$L$33")))),1/(1+EXP(-SUMPRODUCT(Engine!$C$27554:$C$27585,INDIRECT("Coefficients!$M$2:$M$33"))))))</f>
      </c>
      <c r="V867" s="8">
        <f>IF(OR($B867="",$C867="",$D867="",$E867="",$F867="",$G867="",$H867="",$I867="",$J867="",$K867="",$L867=""),"",IF($B867="Female",1/(1+EXP(-SUMPRODUCT(Engine!$C$27554:$C$27585,INDIRECT("Coefficients!$N$2:$N$33")))),1/(1+EXP(-SUMPRODUCT(Engine!$C$27554:$C$27585,INDIRECT("Coefficients!$O$2:$O$33"))))))</f>
      </c>
      <c r="W867" s="8">
        <f>IF(OR($B867="",$C867="",$D867="",$E867="",$F867="",$G867="",$H867="",$I867="",$J867="",$K867="",$L867=""),"",IF($B867="Female",1/(1+EXP(-SUMPRODUCT(Engine!$C$27554:$C$27585,INDIRECT("Coefficients!$P$2:$P$33")))),1/(1+EXP(-SUMPRODUCT(Engine!$C$27554:$C$27585,INDIRECT("Coefficients!$Q$2:$Q$33"))))))</f>
      </c>
      <c r="X867" s="8">
        <f>IF(OR($B867="",$C867="",$D867="",$E867="",$F867="",$G867="",$H867="",$I867="",$J867="",$K867="",$L867=""),"",IF($B867="Female",1/(1+EXP(-SUMPRODUCT(Engine!$C$27554:$C$27585,INDIRECT("Coefficients!$R$2:$R$33")))),1/(1+EXP(-SUMPRODUCT(Engine!$C$27554:$C$27585,INDIRECT("Coefficients!$S$2:$S$33"))))))</f>
      </c>
      <c r="Y867" s="8">
        <f>IF(OR($B867="",$C867="",$D867="",$E867="",$F867="",$G867="",$H867="",$I867="",$J867="",$K867="",$L867=""),"",IF($B867="Female",1/(1+EXP(-SUMPRODUCT(Engine!$C$27554:$C$27585,INDIRECT("Coefficients!$T$2:$T$33")))),1/(1+EXP(-SUMPRODUCT(Engine!$C$27554:$C$27585,INDIRECT("Coefficients!$U$2:$U$33"))))))</f>
      </c>
      <c r="Z867" s="8">
        <f>IF(OR($B867="",$C867="",$D867="",$E867="",$F867="",$G867="",$H867="",$I867="",$J867="",$K867="",$L867=""),"",IF($B867="Female",1/(1+EXP(-SUMPRODUCT(Engine!$C$27554:$C$27585,INDIRECT("Coefficients!$V$2:$V$33")))),1/(1+EXP(-SUMPRODUCT(Engine!$C$27554:$C$27585,INDIRECT("Coefficients!$W$2:$W$33"))))))</f>
      </c>
      <c r="AA867" s="8">
        <f>IF(OR($B867="",$C867="",$D867="",$E867="",$F867="",$G867="",$H867="",$I867="",$J867="",$K867="",$L867=""),"",IF($B867="Female",1/(1+EXP(-SUMPRODUCT(Engine!$C$27554:$C$27585,INDIRECT("Coefficients!$X$2:$X$33")))),1/(1+EXP(-SUMPRODUCT(Engine!$C$27554:$C$27585,INDIRECT("Coefficients!$Y$2:$Y$33"))))))</f>
      </c>
      <c r="AB867" s="8">
        <f>IF(OR($B867="",$C867="",$D867="",$E867="",$F867="",$G867="",$H867="",$I867="",$J867="",$K867="",$L867=""),"",IF($B867="Female",1/(1+EXP(-SUMPRODUCT(Engine!$C$27554:$C$27585,INDIRECT("Coefficients!$Z$2:$Z$33")))),1/(1+EXP(-SUMPRODUCT(Engine!$C$27554:$C$27585,INDIRECT("Coefficients!$AA$2:$AA$33"))))))</f>
      </c>
      <c r="AC867" s="8">
        <f>IF(OR($B867="",$C867="",$D867="",$E867="",$F867="",$G867="",$H867="",$I867="",$J867="",$K867="",$L867=""),"",IF($B867="Female",1/(1+EXP(-SUMPRODUCT(Engine!$C$27554:$C$27585,INDIRECT("Coefficients!$AB$2:$AB$33")))),1/(1+EXP(-SUMPRODUCT(Engine!$C$27554:$C$27585,INDIRECT("Coefficients!$AC$2:$AC$33"))))))</f>
      </c>
      <c r="AD867" s="8">
        <f>IF(OR($B867="",$C867="",$D867="",$E867="",$F867="",$G867="",$H867="",$I867="",$J867="",$K867="",$L867=""),"",IF($B867="Female",1/(1+EXP(-SUMPRODUCT(Engine!$C$27554:$C$27585,INDIRECT("Coefficients!$AD$2:$AD$33")))),1/(1+EXP(-SUMPRODUCT(Engine!$C$27554:$C$27585,INDIRECT("Coefficients!$AE$2:$AE$33"))))))</f>
      </c>
      <c r="AE867" s="8">
        <f>IF(OR($B867="",$C867="",$D867="",$E867="",$F867="",$G867="",$H867="",$I867="",$J867="",$K867="",$L867=""),"",IF($B867="Female",1/(1+EXP(-SUMPRODUCT(Engine!$C$27554:$C$27585,INDIRECT("Coefficients!$AF$2:$AF$33")))),1/(1+EXP(-SUMPRODUCT(Engine!$C$27554:$C$27585,INDIRECT("Coefficients!$AG$2:$AG$33"))))))</f>
      </c>
      <c r="AF867" s="8">
        <f>IF(OR($B867="",$C867="",$D867="",$E867="",$F867="",$G867="",$H867="",$I867="",$J867="",$K867="",$L867=""),"",IF($B867="Female",1/(1+EXP(-SUMPRODUCT(Engine!$C$27554:$C$27585,INDIRECT("Coefficients!$AH$2:$AH$33")))),1/(1+EXP(-SUMPRODUCT(Engine!$C$27554:$C$27585,INDIRECT("Coefficients!$AI$2:$AI$33"))))))</f>
      </c>
      <c r="AG867" s="8">
        <f>IF(OR($B867="",$C867="",$D867="",$E867="",$F867="",$G867="",$H867="",$I867="",$J867="",$K867="",$L867=""),"",IF($B867="Female",1/(1+EXP(-SUMPRODUCT(Engine!$C$27554:$C$27585,INDIRECT("Coefficients!$AJ$2:$AJ$33")))),1/(1+EXP(-SUMPRODUCT(Engine!$C$27554:$C$27585,INDIRECT("Coefficients!$AK$2:$AK$33"))))))</f>
      </c>
      <c r="AH867" s="8">
        <f>IF(OR($B867="",$C867="",$D867="",$E867="",$F867="",$G867="",$H867="",$I867="",$J867="",$K867="",$L867=""),"",IF($B867="Female",1/(1+EXP(-SUMPRODUCT(Engine!$C$27554:$C$27585,INDIRECT("Coefficients!$AL$2:$AL$33")))),1/(1+EXP(-SUMPRODUCT(Engine!$C$27554:$C$27585,INDIRECT("Coefficients!$AM$2:$AM$33"))))))</f>
      </c>
      <c r="AI867" s="8">
        <f>IF(OR($B867="",$C867="",$D867="",$E867="",$F867="",$G867="",$H867="",$I867="",$J867="",$K867="",$L867=""),"",IF($B867="Female",1/(1+EXP(-SUMPRODUCT(Engine!$C$27554:$C$27585,INDIRECT("Coefficients!$AN$2:$AN$33")))),1/(1+EXP(-SUMPRODUCT(Engine!$C$27554:$C$27585,INDIRECT("Coefficients!$AO$2:$AO$33"))))))</f>
      </c>
      <c r="AJ867" s="8">
        <f>IF(OR($B867="",$C867="",$D867="",$E867="",$F867="",$G867="",$H867="",$I867="",$J867="",$K867="",$L867=""),"",IF($B867="Female",1/(1+EXP(-SUMPRODUCT(Engine!$C$27554:$C$27585,INDIRECT("Coefficients!$AP$2:$AP$33")))),1/(1+EXP(-SUMPRODUCT(Engine!$C$27554:$C$27585,INDIRECT("Coefficients!$AQ$2:$AQ$33"))))))</f>
      </c>
      <c r="AK867" s="8">
        <f>IF(OR($B867="",$C867="",$D867="",$E867="",$F867="",$G867="",$H867="",$I867="",$J867="",$K867="",$L867=""),"",IF($B867="Female",1/(1+EXP(-SUMPRODUCT(Engine!$C$27554:$C$27585,INDIRECT("Coefficients!$AR$2:$AR$33")))),1/(1+EXP(-SUMPRODUCT(Engine!$C$27554:$C$27585,INDIRECT("Coefficients!$AS$2:$AS$33"))))))</f>
      </c>
      <c r="AL867" s="8">
        <f>IF(OR($B867="",$C867="",$D867="",$E867="",$F867="",$G867="",$H867="",$I867="",$J867="",$K867="",$L867=""),"",IF($B867="Female",1/(1+EXP(-SUMPRODUCT(Engine!$C$27554:$C$27585,INDIRECT("Coefficients!$AT$2:$AT$33")))),1/(1+EXP(-SUMPRODUCT(Engine!$C$27554:$C$27585,INDIRECT("Coefficients!$AU$2:$AU$33"))))))</f>
      </c>
      <c r="AM867" s="8">
        <f>IF(OR($B867="",$C867="",$D867="",$E867="",$F867="",$G867="",$H867="",$I867="",$J867="",$K867="",$L867=""),"",IF($B867="Female",1/(1+EXP(-SUMPRODUCT(Engine!$C$27554:$C$27585,INDIRECT("Coefficients!$AV$2:$AV$33")))),1/(1+EXP(-SUMPRODUCT(Engine!$C$27554:$C$27585,INDIRECT("Coefficients!$AW$2:$AW$33"))))))</f>
      </c>
      <c r="AN867" s="8">
        <f>IF(OR($B867="",$C867="",$D867="",$E867="",$F867="",$G867="",$H867="",$I867="",$J867="",$K867="",$L867=""),"",IF($B867="Female",1/(1+EXP(-SUMPRODUCT(Engine!$C$27554:$C$27585,INDIRECT("Coefficients!$AX$2:$AX$33")))),1/(1+EXP(-SUMPRODUCT(Engine!$C$27554:$C$27585,INDIRECT("Coefficients!$AY$2:$AY$33"))))))</f>
      </c>
      <c r="AO867" s="8">
        <f>IF(OR($B867="",$C867="",$D867="",$E867="",$F867="",$G867="",$H867="",$I867="",$J867="",$K867="",$L867=""),"",IF($B867="Female",1/(1+EXP(-SUMPRODUCT(Engine!$C$27554:$C$27585,INDIRECT("Coefficients!$AZ$2:$AZ$33")))),1/(1+EXP(-SUMPRODUCT(Engine!$C$27554:$C$27585,INDIRECT("Coefficients!$BA$2:$BA$33"))))))</f>
      </c>
      <c r="AP867" s="8">
        <f>IF(OR($B867="",$C867="",$D867="",$E867="",$F867="",$G867="",$H867="",$I867="",$J867="",$K867="",$L867=""),"",IF($B867="Female",1/(1+EXP(-SUMPRODUCT(Engine!$C$27554:$C$27585,INDIRECT("Coefficients!$BB$2:$BB$33")))),1/(1+EXP(-SUMPRODUCT(Engine!$C$27554:$C$27585,INDIRECT("Coefficients!$BC$2:$BC$33"))))))</f>
      </c>
      <c r="AQ867" s="8">
        <f>IF(OR($B867="",$C867="",$D867="",$E867="",$F867="",$G867="",$H867="",$I867="",$J867="",$K867="",$L867=""),"",IF($B867="Female",1/(1+EXP(-SUMPRODUCT(Engine!$C$27554:$C$27585,INDIRECT("Coefficients!$BD$2:$BD$33")))),1/(1+EXP(-SUMPRODUCT(Engine!$C$27554:$C$27585,INDIRECT("Coefficients!$BE$2:$BE$33"))))))</f>
      </c>
      <c r="AR867" s="8">
        <f>IF(OR($B867="",$C867="",$D867="",$E867="",$F867="",$G867="",$H867="",$I867="",$J867="",$K867="",$L867=""),"",IF($B867="Female",1/(1+EXP(-SUMPRODUCT(Engine!$C$27554:$C$27585,INDIRECT("Coefficients!$BF$2:$BF$33")))),1/(1+EXP(-SUMPRODUCT(Engine!$C$27554:$C$27585,INDIRECT("Coefficients!$BG$2:$BG$33"))))))</f>
      </c>
      <c r="AS867" s="8">
        <f>IF(OR($B867="",$C867="",$D867="",$E867="",$F867="",$G867="",$H867="",$I867="",$J867="",$K867="",$L867=""),"",IF($B867="Female",1/(1+EXP(-SUMPRODUCT(Engine!$C$27554:$C$27585,INDIRECT("Coefficients!$BH$2:$BH$33")))),1/(1+EXP(-SUMPRODUCT(Engine!$C$27554:$C$27585,INDIRECT("Coefficients!$BI$2:$BI$33"))))))</f>
      </c>
      <c r="AT867" s="8">
        <f>IF(OR($B867="",$C867="",$D867="",$E867="",$F867="",$G867="",$H867="",$I867="",$J867="",$K867="",$L867=""),"",IF($B867="Female",1/(1+EXP(-SUMPRODUCT(Engine!$C$27554:$C$27585,INDIRECT("Coefficients!$BJ$2:$BJ$33")))),1/(1+EXP(-SUMPRODUCT(Engine!$C$27554:$C$27585,INDIRECT("Coefficients!$BK$2:$BK$33"))))))</f>
      </c>
      <c r="AU867" s="8">
        <f>IF(OR($B867="",$C867="",$D867="",$E867="",$F867="",$G867="",$H867="",$I867="",$J867="",$K867="",$L867=""),"",IF($B867="Female",1/(1+EXP(-SUMPRODUCT(Engine!$C$27554:$C$27585,INDIRECT("Coefficients!$BL$2:$BL$33")))),1/(1+EXP(-SUMPRODUCT(Engine!$C$27554:$C$27585,INDIRECT("Coefficients!$BM$2:$BM$33"))))))</f>
      </c>
      <c r="AV867" s="8">
        <f>IF(OR($B867="",$C867="",$D867="",$E867="",$F867="",$G867="",$H867="",$I867="",$J867="",$K867="",$L867=""),"",IF($B867="Female",1/(1+EXP(-SUMPRODUCT(Engine!$C$27554:$C$27585,INDIRECT("Coefficients!$BN$2:$BN$33")))),1/(1+EXP(-SUMPRODUCT(Engine!$C$27554:$C$27585,INDIRECT("Coefficients!$BO$2:$BO$33"))))))</f>
      </c>
      <c r="AW867" s="8">
        <f>IF(OR($B867="",$C867="",$D867="",$E867="",$F867="",$G867="",$H867="",$I867="",$J867="",$K867="",$L867=""),"",IF($B867="Female",1/(1+EXP(-SUMPRODUCT(Engine!$C$27554:$C$27585,INDIRECT("Coefficients!$BP$2:$BP$33")))),1/(1+EXP(-SUMPRODUCT(Engine!$C$27554:$C$27585,INDIRECT("Coefficients!$BQ$2:$BQ$33"))))))</f>
      </c>
      <c r="AX867" s="8">
        <f>IF(OR($B867="",$C867="",$D867="",$E867="",$F867="",$G867="",$H867="",$I867="",$J867="",$K867="",$L867=""),"",IF($B867="Female",1/(1+EXP(-SUMPRODUCT(Engine!$C$27554:$C$27585,INDIRECT("Coefficients!$BR$2:$BR$33")))),1/(1+EXP(-SUMPRODUCT(Engine!$C$27554:$C$27585,INDIRECT("Coefficients!$BS$2:$BS$33"))))))</f>
      </c>
      <c r="AY867" s="8">
        <f>IF(OR($B867="",$C867="",$D867="",$E867="",$F867="",$G867="",$H867="",$I867="",$J867="",$K867="",$L867=""),"",IF($B867="Female",1/(1+EXP(-SUMPRODUCT(Engine!$C$27554:$C$27585,INDIRECT("Coefficients!$BT$2:$BT$33")))),1/(1+EXP(-SUMPRODUCT(Engine!$C$27554:$C$27585,INDIRECT("Coefficients!$BU$2:$BU$33"))))))</f>
      </c>
      <c r="AZ867" s="8">
        <f>IF(OR($B867="",$C867="",$D867="",$E867="",$F867="",$G867="",$H867="",$I867="",$J867="",$K867="",$L867=""),"",IF($B867="Female",1/(1+EXP(-SUMPRODUCT(Engine!$C$27554:$C$27585,INDIRECT("Coefficients!$BV$2:$BV$33")))),1/(1+EXP(-SUMPRODUCT(Engine!$C$27554:$C$27585,INDIRECT("Coefficients!$BW$2:$BW$33"))))))</f>
      </c>
      <c r="BA867" s="8">
        <f>IF(OR($B867="",$C867="",$D867="",$E867="",$F867="",$G867="",$H867="",$I867="",$J867="",$K867="",$L867=""),"",IF($B867="Female",1/(1+EXP(-SUMPRODUCT(Engine!$C$27554:$C$27585,INDIRECT("Coefficients!$BX$2:$BX$33")))),1/(1+EXP(-SUMPRODUCT(Engine!$C$27554:$C$27585,INDIRECT("Coefficients!$BY$2:$BY$33"))))))</f>
      </c>
      <c r="BB867" s="8">
        <f>IF(OR($B867="",$C867="",$D867="",$E867="",$F867="",$G867="",$H867="",$I867="",$J867="",$K867="",$L867=""),"",IF($B867="Female",1/(1+EXP(-SUMPRODUCT(Engine!$C$27554:$C$27585,INDIRECT("Coefficients!$BZ$2:$BZ$33")))),1/(1+EXP(-SUMPRODUCT(Engine!$C$27554:$C$27585,INDIRECT("Coefficients!$CA$2:$CA$33"))))))</f>
      </c>
      <c r="BC867" s="8">
        <f>IF(OR($B867="",$C867="",$D867="",$E867="",$F867="",$G867="",$H867="",$I867="",$J867="",$K867="",$L867=""),"",IF($B867="Female",1/(1+EXP(-SUMPRODUCT(Engine!$C$27554:$C$27585,INDIRECT("Coefficients!$CB$2:$CB$33")))),1/(1+EXP(-SUMPRODUCT(Engine!$C$27554:$C$27585,INDIRECT("Coefficients!$CC$2:$CC$33"))))))</f>
      </c>
      <c r="BD867" s="8">
        <f>IF(OR($B867="",$C867="",$D867="",$E867="",$F867="",$G867="",$H867="",$I867="",$J867="",$K867="",$L867=""),"",IF($B867="Female",1/(1+EXP(-SUMPRODUCT(Engine!$C$27554:$C$27585,INDIRECT("Coefficients!$CD$2:$CD$33")))),1/(1+EXP(-SUMPRODUCT(Engine!$C$27554:$C$27585,INDIRECT("Coefficients!$CE$2:$CE$33"))))))</f>
      </c>
      <c r="BE867" s="8">
        <f>IF(OR($B867="",$C867="",$D867="",$E867="",$F867="",$G867="",$H867="",$I867="",$J867="",$K867="",$L867=""),"",IF($B867="Female",1/(1+EXP(-SUMPRODUCT(Engine!$C$27554:$C$27585,INDIRECT("Coefficients!$CF$2:$CF$33")))),1/(1+EXP(-SUMPRODUCT(Engine!$C$27554:$C$27585,INDIRECT("Coefficients!$CG$2:$CG$33"))))))</f>
      </c>
      <c r="BF867" s="8">
        <f>IF(OR($B867="",$C867="",$D867="",$E867="",$F867="",$G867="",$H867="",$I867="",$J867="",$K867="",$L867=""),"",IF($B867="Female",1/(1+EXP(-SUMPRODUCT(Engine!$C$27554:$C$27585,INDIRECT("Coefficients!$CH$2:$CH$33")))),1/(1+EXP(-SUMPRODUCT(Engine!$C$27554:$C$27585,INDIRECT("Coefficients!$CI$2:$CI$33"))))))</f>
      </c>
      <c r="BG867" s="8">
        <f>IF(OR($B867="",$C867="",$D867="",$E867="",$F867="",$G867="",$H867="",$I867="",$J867="",$K867="",$L867=""),"",IF($B867="Female",1/(1+EXP(-SUMPRODUCT(Engine!$C$27554:$C$27585,INDIRECT("Coefficients!$CJ$2:$CJ$33")))),1/(1+EXP(-SUMPRODUCT(Engine!$C$27554:$C$27585,INDIRECT("Coefficients!$CK$2:$CK$33"))))))</f>
      </c>
      <c r="BH867" s="8">
        <f>IF(OR($B867="",$C867="",$D867="",$E867="",$F867="",$G867="",$H867="",$I867="",$J867="",$K867="",$L867=""),"",IF($B867="Female",1/(1+EXP(-SUMPRODUCT(Engine!$C$27554:$C$27585,INDIRECT("Coefficients!$CL$2:$CL$33")))),1/(1+EXP(-SUMPRODUCT(Engine!$C$27554:$C$27585,INDIRECT("Coefficients!$CM$2:$CM$33"))))))</f>
      </c>
      <c r="BI867" s="8">
        <f>IF(OR($B867="",$C867="",$D867="",$E867="",$F867="",$G867="",$H867="",$I867="",$J867="",$K867="",$L867=""),"",IF($B867="Female",1/(1+EXP(-SUMPRODUCT(Engine!$C$27554:$C$27585,INDIRECT("Coefficients!$CN$2:$CN$33")))),1/(1+EXP(-SUMPRODUCT(Engine!$C$27554:$C$27585,INDIRECT("Coefficients!$CO$2:$CO$33"))))))</f>
      </c>
      <c r="BJ867" s="8">
        <f>IF(OR($B867="",$C867="",$D867="",$E867="",$F867="",$G867="",$H867="",$I867="",$J867="",$K867="",$L867=""),"",IF($B867="Female",1/(1+EXP(-SUMPRODUCT(Engine!$C$27554:$C$27585,INDIRECT("Coefficients!$CP$2:$CP$33")))),1/(1+EXP(-SUMPRODUCT(Engine!$C$27554:$C$27585,INDIRECT("Coefficients!$CQ$2:$CQ$33"))))))</f>
      </c>
      <c r="BK867" s="8">
        <f>IF(OR($B867="",$C867="",$D867="",$E867="",$F867="",$G867="",$H867="",$I867="",$J867="",$K867="",$L867=""),"",IF($B867="Female",1/(1+EXP(-SUMPRODUCT(Engine!$C$27554:$C$27585,INDIRECT("Coefficients!$CR$2:$CR$33")))),1/(1+EXP(-SUMPRODUCT(Engine!$C$27554:$C$27585,INDIRECT("Coefficients!$CS$2:$CS$33"))))))</f>
      </c>
      <c r="BL867" s="8">
        <f>IF(OR($B867="",$C867="",$D867="",$E867="",$F867="",$G867="",$H867="",$I867="",$J867="",$K867="",$L867=""),"",IF($B867="Female",1/(1+EXP(-SUMPRODUCT(Engine!$C$27554:$C$27585,INDIRECT("Coefficients!$CT$2:$CT$33")))),1/(1+EXP(-SUMPRODUCT(Engine!$C$27554:$C$27585,INDIRECT("Coefficients!$CU$2:$CU$33"))))))</f>
      </c>
      <c r="BM867" s="8">
        <f>IF(OR($B867="",$C867="",$D867="",$E867="",$F867="",$G867="",$H867="",$I867="",$J867="",$K867="",$L867=""),"",IF($B867="Female",1/(1+EXP(-SUMPRODUCT(Engine!$C$27554:$C$27585,INDIRECT("Coefficients!$CV$2:$CV$33")))),1/(1+EXP(-SUMPRODUCT(Engine!$C$27554:$C$27585,INDIRECT("Coefficients!$CW$2:$CW$33"))))))</f>
      </c>
    </row>
    <row r="868" spans="1:6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8">
        <f>IF(OR($B868="",$C868="",$D868="",$E868="",$F868="",$G868="",$H868="",$I868="",$J868="",$K868="",$L868=""),"",IF($B868="Female",1/(1+EXP(-SUMPRODUCT(Engine!$C$27586:$C$27617,INDIRECT("Coefficients!$B$2:$B$33")))),1/(1+EXP(-SUMPRODUCT(Engine!$C$27586:$C$27617,INDIRECT("Coefficients!$C$2:$C$33"))))))</f>
      </c>
      <c r="Q868" s="8">
        <f>IF(OR($B868="",$C868="",$D868="",$E868="",$F868="",$G868="",$H868="",$I868="",$J868="",$K868="",$L868=""),"",IF($B868="Female",1/(1+EXP(-SUMPRODUCT(Engine!$C$27586:$C$27617,INDIRECT("Coefficients!$D$2:$D$33")))),1/(1+EXP(-SUMPRODUCT(Engine!$C$27586:$C$27617,INDIRECT("Coefficients!$E$2:$E$33"))))))</f>
      </c>
      <c r="R868" s="8">
        <f>IF(OR($B868="",$C868="",$D868="",$E868="",$F868="",$G868="",$H868="",$I868="",$J868="",$K868="",$L868=""),"",IF($B868="Female",1/(1+EXP(-SUMPRODUCT(Engine!$C$27586:$C$27617,INDIRECT("Coefficients!$F$2:$F$33")))),1/(1+EXP(-SUMPRODUCT(Engine!$C$27586:$C$27617,INDIRECT("Coefficients!$G$2:$G$33"))))))</f>
      </c>
      <c r="S868" s="8">
        <f>IF(OR($B868="",$C868="",$D868="",$E868="",$F868="",$G868="",$H868="",$I868="",$J868="",$K868="",$L868=""),"",IF($B868="Female",1/(1+EXP(-SUMPRODUCT(Engine!$C$27586:$C$27617,INDIRECT("Coefficients!$H$2:$H$33")))),1/(1+EXP(-SUMPRODUCT(Engine!$C$27586:$C$27617,INDIRECT("Coefficients!$I$2:$I$33"))))))</f>
      </c>
      <c r="T868" s="8">
        <f>IF(OR($B868="",$C868="",$D868="",$E868="",$F868="",$G868="",$H868="",$I868="",$J868="",$K868="",$L868=""),"",IF($B868="Female",1/(1+EXP(-SUMPRODUCT(Engine!$C$27586:$C$27617,INDIRECT("Coefficients!$J$2:$J$33")))),1/(1+EXP(-SUMPRODUCT(Engine!$C$27586:$C$27617,INDIRECT("Coefficients!$K$2:$K$33"))))))</f>
      </c>
      <c r="U868" s="8">
        <f>IF(OR($B868="",$C868="",$D868="",$E868="",$F868="",$G868="",$H868="",$I868="",$J868="",$K868="",$L868=""),"",IF($B868="Female",1/(1+EXP(-SUMPRODUCT(Engine!$C$27586:$C$27617,INDIRECT("Coefficients!$L$2:$L$33")))),1/(1+EXP(-SUMPRODUCT(Engine!$C$27586:$C$27617,INDIRECT("Coefficients!$M$2:$M$33"))))))</f>
      </c>
      <c r="V868" s="8">
        <f>IF(OR($B868="",$C868="",$D868="",$E868="",$F868="",$G868="",$H868="",$I868="",$J868="",$K868="",$L868=""),"",IF($B868="Female",1/(1+EXP(-SUMPRODUCT(Engine!$C$27586:$C$27617,INDIRECT("Coefficients!$N$2:$N$33")))),1/(1+EXP(-SUMPRODUCT(Engine!$C$27586:$C$27617,INDIRECT("Coefficients!$O$2:$O$33"))))))</f>
      </c>
      <c r="W868" s="8">
        <f>IF(OR($B868="",$C868="",$D868="",$E868="",$F868="",$G868="",$H868="",$I868="",$J868="",$K868="",$L868=""),"",IF($B868="Female",1/(1+EXP(-SUMPRODUCT(Engine!$C$27586:$C$27617,INDIRECT("Coefficients!$P$2:$P$33")))),1/(1+EXP(-SUMPRODUCT(Engine!$C$27586:$C$27617,INDIRECT("Coefficients!$Q$2:$Q$33"))))))</f>
      </c>
      <c r="X868" s="8">
        <f>IF(OR($B868="",$C868="",$D868="",$E868="",$F868="",$G868="",$H868="",$I868="",$J868="",$K868="",$L868=""),"",IF($B868="Female",1/(1+EXP(-SUMPRODUCT(Engine!$C$27586:$C$27617,INDIRECT("Coefficients!$R$2:$R$33")))),1/(1+EXP(-SUMPRODUCT(Engine!$C$27586:$C$27617,INDIRECT("Coefficients!$S$2:$S$33"))))))</f>
      </c>
      <c r="Y868" s="8">
        <f>IF(OR($B868="",$C868="",$D868="",$E868="",$F868="",$G868="",$H868="",$I868="",$J868="",$K868="",$L868=""),"",IF($B868="Female",1/(1+EXP(-SUMPRODUCT(Engine!$C$27586:$C$27617,INDIRECT("Coefficients!$T$2:$T$33")))),1/(1+EXP(-SUMPRODUCT(Engine!$C$27586:$C$27617,INDIRECT("Coefficients!$U$2:$U$33"))))))</f>
      </c>
      <c r="Z868" s="8">
        <f>IF(OR($B868="",$C868="",$D868="",$E868="",$F868="",$G868="",$H868="",$I868="",$J868="",$K868="",$L868=""),"",IF($B868="Female",1/(1+EXP(-SUMPRODUCT(Engine!$C$27586:$C$27617,INDIRECT("Coefficients!$V$2:$V$33")))),1/(1+EXP(-SUMPRODUCT(Engine!$C$27586:$C$27617,INDIRECT("Coefficients!$W$2:$W$33"))))))</f>
      </c>
      <c r="AA868" s="8">
        <f>IF(OR($B868="",$C868="",$D868="",$E868="",$F868="",$G868="",$H868="",$I868="",$J868="",$K868="",$L868=""),"",IF($B868="Female",1/(1+EXP(-SUMPRODUCT(Engine!$C$27586:$C$27617,INDIRECT("Coefficients!$X$2:$X$33")))),1/(1+EXP(-SUMPRODUCT(Engine!$C$27586:$C$27617,INDIRECT("Coefficients!$Y$2:$Y$33"))))))</f>
      </c>
      <c r="AB868" s="8">
        <f>IF(OR($B868="",$C868="",$D868="",$E868="",$F868="",$G868="",$H868="",$I868="",$J868="",$K868="",$L868=""),"",IF($B868="Female",1/(1+EXP(-SUMPRODUCT(Engine!$C$27586:$C$27617,INDIRECT("Coefficients!$Z$2:$Z$33")))),1/(1+EXP(-SUMPRODUCT(Engine!$C$27586:$C$27617,INDIRECT("Coefficients!$AA$2:$AA$33"))))))</f>
      </c>
      <c r="AC868" s="8">
        <f>IF(OR($B868="",$C868="",$D868="",$E868="",$F868="",$G868="",$H868="",$I868="",$J868="",$K868="",$L868=""),"",IF($B868="Female",1/(1+EXP(-SUMPRODUCT(Engine!$C$27586:$C$27617,INDIRECT("Coefficients!$AB$2:$AB$33")))),1/(1+EXP(-SUMPRODUCT(Engine!$C$27586:$C$27617,INDIRECT("Coefficients!$AC$2:$AC$33"))))))</f>
      </c>
      <c r="AD868" s="8">
        <f>IF(OR($B868="",$C868="",$D868="",$E868="",$F868="",$G868="",$H868="",$I868="",$J868="",$K868="",$L868=""),"",IF($B868="Female",1/(1+EXP(-SUMPRODUCT(Engine!$C$27586:$C$27617,INDIRECT("Coefficients!$AD$2:$AD$33")))),1/(1+EXP(-SUMPRODUCT(Engine!$C$27586:$C$27617,INDIRECT("Coefficients!$AE$2:$AE$33"))))))</f>
      </c>
      <c r="AE868" s="8">
        <f>IF(OR($B868="",$C868="",$D868="",$E868="",$F868="",$G868="",$H868="",$I868="",$J868="",$K868="",$L868=""),"",IF($B868="Female",1/(1+EXP(-SUMPRODUCT(Engine!$C$27586:$C$27617,INDIRECT("Coefficients!$AF$2:$AF$33")))),1/(1+EXP(-SUMPRODUCT(Engine!$C$27586:$C$27617,INDIRECT("Coefficients!$AG$2:$AG$33"))))))</f>
      </c>
      <c r="AF868" s="8">
        <f>IF(OR($B868="",$C868="",$D868="",$E868="",$F868="",$G868="",$H868="",$I868="",$J868="",$K868="",$L868=""),"",IF($B868="Female",1/(1+EXP(-SUMPRODUCT(Engine!$C$27586:$C$27617,INDIRECT("Coefficients!$AH$2:$AH$33")))),1/(1+EXP(-SUMPRODUCT(Engine!$C$27586:$C$27617,INDIRECT("Coefficients!$AI$2:$AI$33"))))))</f>
      </c>
      <c r="AG868" s="8">
        <f>IF(OR($B868="",$C868="",$D868="",$E868="",$F868="",$G868="",$H868="",$I868="",$J868="",$K868="",$L868=""),"",IF($B868="Female",1/(1+EXP(-SUMPRODUCT(Engine!$C$27586:$C$27617,INDIRECT("Coefficients!$AJ$2:$AJ$33")))),1/(1+EXP(-SUMPRODUCT(Engine!$C$27586:$C$27617,INDIRECT("Coefficients!$AK$2:$AK$33"))))))</f>
      </c>
      <c r="AH868" s="8">
        <f>IF(OR($B868="",$C868="",$D868="",$E868="",$F868="",$G868="",$H868="",$I868="",$J868="",$K868="",$L868=""),"",IF($B868="Female",1/(1+EXP(-SUMPRODUCT(Engine!$C$27586:$C$27617,INDIRECT("Coefficients!$AL$2:$AL$33")))),1/(1+EXP(-SUMPRODUCT(Engine!$C$27586:$C$27617,INDIRECT("Coefficients!$AM$2:$AM$33"))))))</f>
      </c>
      <c r="AI868" s="8">
        <f>IF(OR($B868="",$C868="",$D868="",$E868="",$F868="",$G868="",$H868="",$I868="",$J868="",$K868="",$L868=""),"",IF($B868="Female",1/(1+EXP(-SUMPRODUCT(Engine!$C$27586:$C$27617,INDIRECT("Coefficients!$AN$2:$AN$33")))),1/(1+EXP(-SUMPRODUCT(Engine!$C$27586:$C$27617,INDIRECT("Coefficients!$AO$2:$AO$33"))))))</f>
      </c>
      <c r="AJ868" s="8">
        <f>IF(OR($B868="",$C868="",$D868="",$E868="",$F868="",$G868="",$H868="",$I868="",$J868="",$K868="",$L868=""),"",IF($B868="Female",1/(1+EXP(-SUMPRODUCT(Engine!$C$27586:$C$27617,INDIRECT("Coefficients!$AP$2:$AP$33")))),1/(1+EXP(-SUMPRODUCT(Engine!$C$27586:$C$27617,INDIRECT("Coefficients!$AQ$2:$AQ$33"))))))</f>
      </c>
      <c r="AK868" s="8">
        <f>IF(OR($B868="",$C868="",$D868="",$E868="",$F868="",$G868="",$H868="",$I868="",$J868="",$K868="",$L868=""),"",IF($B868="Female",1/(1+EXP(-SUMPRODUCT(Engine!$C$27586:$C$27617,INDIRECT("Coefficients!$AR$2:$AR$33")))),1/(1+EXP(-SUMPRODUCT(Engine!$C$27586:$C$27617,INDIRECT("Coefficients!$AS$2:$AS$33"))))))</f>
      </c>
      <c r="AL868" s="8">
        <f>IF(OR($B868="",$C868="",$D868="",$E868="",$F868="",$G868="",$H868="",$I868="",$J868="",$K868="",$L868=""),"",IF($B868="Female",1/(1+EXP(-SUMPRODUCT(Engine!$C$27586:$C$27617,INDIRECT("Coefficients!$AT$2:$AT$33")))),1/(1+EXP(-SUMPRODUCT(Engine!$C$27586:$C$27617,INDIRECT("Coefficients!$AU$2:$AU$33"))))))</f>
      </c>
      <c r="AM868" s="8">
        <f>IF(OR($B868="",$C868="",$D868="",$E868="",$F868="",$G868="",$H868="",$I868="",$J868="",$K868="",$L868=""),"",IF($B868="Female",1/(1+EXP(-SUMPRODUCT(Engine!$C$27586:$C$27617,INDIRECT("Coefficients!$AV$2:$AV$33")))),1/(1+EXP(-SUMPRODUCT(Engine!$C$27586:$C$27617,INDIRECT("Coefficients!$AW$2:$AW$33"))))))</f>
      </c>
      <c r="AN868" s="8">
        <f>IF(OR($B868="",$C868="",$D868="",$E868="",$F868="",$G868="",$H868="",$I868="",$J868="",$K868="",$L868=""),"",IF($B868="Female",1/(1+EXP(-SUMPRODUCT(Engine!$C$27586:$C$27617,INDIRECT("Coefficients!$AX$2:$AX$33")))),1/(1+EXP(-SUMPRODUCT(Engine!$C$27586:$C$27617,INDIRECT("Coefficients!$AY$2:$AY$33"))))))</f>
      </c>
      <c r="AO868" s="8">
        <f>IF(OR($B868="",$C868="",$D868="",$E868="",$F868="",$G868="",$H868="",$I868="",$J868="",$K868="",$L868=""),"",IF($B868="Female",1/(1+EXP(-SUMPRODUCT(Engine!$C$27586:$C$27617,INDIRECT("Coefficients!$AZ$2:$AZ$33")))),1/(1+EXP(-SUMPRODUCT(Engine!$C$27586:$C$27617,INDIRECT("Coefficients!$BA$2:$BA$33"))))))</f>
      </c>
      <c r="AP868" s="8">
        <f>IF(OR($B868="",$C868="",$D868="",$E868="",$F868="",$G868="",$H868="",$I868="",$J868="",$K868="",$L868=""),"",IF($B868="Female",1/(1+EXP(-SUMPRODUCT(Engine!$C$27586:$C$27617,INDIRECT("Coefficients!$BB$2:$BB$33")))),1/(1+EXP(-SUMPRODUCT(Engine!$C$27586:$C$27617,INDIRECT("Coefficients!$BC$2:$BC$33"))))))</f>
      </c>
      <c r="AQ868" s="8">
        <f>IF(OR($B868="",$C868="",$D868="",$E868="",$F868="",$G868="",$H868="",$I868="",$J868="",$K868="",$L868=""),"",IF($B868="Female",1/(1+EXP(-SUMPRODUCT(Engine!$C$27586:$C$27617,INDIRECT("Coefficients!$BD$2:$BD$33")))),1/(1+EXP(-SUMPRODUCT(Engine!$C$27586:$C$27617,INDIRECT("Coefficients!$BE$2:$BE$33"))))))</f>
      </c>
      <c r="AR868" s="8">
        <f>IF(OR($B868="",$C868="",$D868="",$E868="",$F868="",$G868="",$H868="",$I868="",$J868="",$K868="",$L868=""),"",IF($B868="Female",1/(1+EXP(-SUMPRODUCT(Engine!$C$27586:$C$27617,INDIRECT("Coefficients!$BF$2:$BF$33")))),1/(1+EXP(-SUMPRODUCT(Engine!$C$27586:$C$27617,INDIRECT("Coefficients!$BG$2:$BG$33"))))))</f>
      </c>
      <c r="AS868" s="8">
        <f>IF(OR($B868="",$C868="",$D868="",$E868="",$F868="",$G868="",$H868="",$I868="",$J868="",$K868="",$L868=""),"",IF($B868="Female",1/(1+EXP(-SUMPRODUCT(Engine!$C$27586:$C$27617,INDIRECT("Coefficients!$BH$2:$BH$33")))),1/(1+EXP(-SUMPRODUCT(Engine!$C$27586:$C$27617,INDIRECT("Coefficients!$BI$2:$BI$33"))))))</f>
      </c>
      <c r="AT868" s="8">
        <f>IF(OR($B868="",$C868="",$D868="",$E868="",$F868="",$G868="",$H868="",$I868="",$J868="",$K868="",$L868=""),"",IF($B868="Female",1/(1+EXP(-SUMPRODUCT(Engine!$C$27586:$C$27617,INDIRECT("Coefficients!$BJ$2:$BJ$33")))),1/(1+EXP(-SUMPRODUCT(Engine!$C$27586:$C$27617,INDIRECT("Coefficients!$BK$2:$BK$33"))))))</f>
      </c>
      <c r="AU868" s="8">
        <f>IF(OR($B868="",$C868="",$D868="",$E868="",$F868="",$G868="",$H868="",$I868="",$J868="",$K868="",$L868=""),"",IF($B868="Female",1/(1+EXP(-SUMPRODUCT(Engine!$C$27586:$C$27617,INDIRECT("Coefficients!$BL$2:$BL$33")))),1/(1+EXP(-SUMPRODUCT(Engine!$C$27586:$C$27617,INDIRECT("Coefficients!$BM$2:$BM$33"))))))</f>
      </c>
      <c r="AV868" s="8">
        <f>IF(OR($B868="",$C868="",$D868="",$E868="",$F868="",$G868="",$H868="",$I868="",$J868="",$K868="",$L868=""),"",IF($B868="Female",1/(1+EXP(-SUMPRODUCT(Engine!$C$27586:$C$27617,INDIRECT("Coefficients!$BN$2:$BN$33")))),1/(1+EXP(-SUMPRODUCT(Engine!$C$27586:$C$27617,INDIRECT("Coefficients!$BO$2:$BO$33"))))))</f>
      </c>
      <c r="AW868" s="8">
        <f>IF(OR($B868="",$C868="",$D868="",$E868="",$F868="",$G868="",$H868="",$I868="",$J868="",$K868="",$L868=""),"",IF($B868="Female",1/(1+EXP(-SUMPRODUCT(Engine!$C$27586:$C$27617,INDIRECT("Coefficients!$BP$2:$BP$33")))),1/(1+EXP(-SUMPRODUCT(Engine!$C$27586:$C$27617,INDIRECT("Coefficients!$BQ$2:$BQ$33"))))))</f>
      </c>
      <c r="AX868" s="8">
        <f>IF(OR($B868="",$C868="",$D868="",$E868="",$F868="",$G868="",$H868="",$I868="",$J868="",$K868="",$L868=""),"",IF($B868="Female",1/(1+EXP(-SUMPRODUCT(Engine!$C$27586:$C$27617,INDIRECT("Coefficients!$BR$2:$BR$33")))),1/(1+EXP(-SUMPRODUCT(Engine!$C$27586:$C$27617,INDIRECT("Coefficients!$BS$2:$BS$33"))))))</f>
      </c>
      <c r="AY868" s="8">
        <f>IF(OR($B868="",$C868="",$D868="",$E868="",$F868="",$G868="",$H868="",$I868="",$J868="",$K868="",$L868=""),"",IF($B868="Female",1/(1+EXP(-SUMPRODUCT(Engine!$C$27586:$C$27617,INDIRECT("Coefficients!$BT$2:$BT$33")))),1/(1+EXP(-SUMPRODUCT(Engine!$C$27586:$C$27617,INDIRECT("Coefficients!$BU$2:$BU$33"))))))</f>
      </c>
      <c r="AZ868" s="8">
        <f>IF(OR($B868="",$C868="",$D868="",$E868="",$F868="",$G868="",$H868="",$I868="",$J868="",$K868="",$L868=""),"",IF($B868="Female",1/(1+EXP(-SUMPRODUCT(Engine!$C$27586:$C$27617,INDIRECT("Coefficients!$BV$2:$BV$33")))),1/(1+EXP(-SUMPRODUCT(Engine!$C$27586:$C$27617,INDIRECT("Coefficients!$BW$2:$BW$33"))))))</f>
      </c>
      <c r="BA868" s="8">
        <f>IF(OR($B868="",$C868="",$D868="",$E868="",$F868="",$G868="",$H868="",$I868="",$J868="",$K868="",$L868=""),"",IF($B868="Female",1/(1+EXP(-SUMPRODUCT(Engine!$C$27586:$C$27617,INDIRECT("Coefficients!$BX$2:$BX$33")))),1/(1+EXP(-SUMPRODUCT(Engine!$C$27586:$C$27617,INDIRECT("Coefficients!$BY$2:$BY$33"))))))</f>
      </c>
      <c r="BB868" s="8">
        <f>IF(OR($B868="",$C868="",$D868="",$E868="",$F868="",$G868="",$H868="",$I868="",$J868="",$K868="",$L868=""),"",IF($B868="Female",1/(1+EXP(-SUMPRODUCT(Engine!$C$27586:$C$27617,INDIRECT("Coefficients!$BZ$2:$BZ$33")))),1/(1+EXP(-SUMPRODUCT(Engine!$C$27586:$C$27617,INDIRECT("Coefficients!$CA$2:$CA$33"))))))</f>
      </c>
      <c r="BC868" s="8">
        <f>IF(OR($B868="",$C868="",$D868="",$E868="",$F868="",$G868="",$H868="",$I868="",$J868="",$K868="",$L868=""),"",IF($B868="Female",1/(1+EXP(-SUMPRODUCT(Engine!$C$27586:$C$27617,INDIRECT("Coefficients!$CB$2:$CB$33")))),1/(1+EXP(-SUMPRODUCT(Engine!$C$27586:$C$27617,INDIRECT("Coefficients!$CC$2:$CC$33"))))))</f>
      </c>
      <c r="BD868" s="8">
        <f>IF(OR($B868="",$C868="",$D868="",$E868="",$F868="",$G868="",$H868="",$I868="",$J868="",$K868="",$L868=""),"",IF($B868="Female",1/(1+EXP(-SUMPRODUCT(Engine!$C$27586:$C$27617,INDIRECT("Coefficients!$CD$2:$CD$33")))),1/(1+EXP(-SUMPRODUCT(Engine!$C$27586:$C$27617,INDIRECT("Coefficients!$CE$2:$CE$33"))))))</f>
      </c>
      <c r="BE868" s="8">
        <f>IF(OR($B868="",$C868="",$D868="",$E868="",$F868="",$G868="",$H868="",$I868="",$J868="",$K868="",$L868=""),"",IF($B868="Female",1/(1+EXP(-SUMPRODUCT(Engine!$C$27586:$C$27617,INDIRECT("Coefficients!$CF$2:$CF$33")))),1/(1+EXP(-SUMPRODUCT(Engine!$C$27586:$C$27617,INDIRECT("Coefficients!$CG$2:$CG$33"))))))</f>
      </c>
      <c r="BF868" s="8">
        <f>IF(OR($B868="",$C868="",$D868="",$E868="",$F868="",$G868="",$H868="",$I868="",$J868="",$K868="",$L868=""),"",IF($B868="Female",1/(1+EXP(-SUMPRODUCT(Engine!$C$27586:$C$27617,INDIRECT("Coefficients!$CH$2:$CH$33")))),1/(1+EXP(-SUMPRODUCT(Engine!$C$27586:$C$27617,INDIRECT("Coefficients!$CI$2:$CI$33"))))))</f>
      </c>
      <c r="BG868" s="8">
        <f>IF(OR($B868="",$C868="",$D868="",$E868="",$F868="",$G868="",$H868="",$I868="",$J868="",$K868="",$L868=""),"",IF($B868="Female",1/(1+EXP(-SUMPRODUCT(Engine!$C$27586:$C$27617,INDIRECT("Coefficients!$CJ$2:$CJ$33")))),1/(1+EXP(-SUMPRODUCT(Engine!$C$27586:$C$27617,INDIRECT("Coefficients!$CK$2:$CK$33"))))))</f>
      </c>
      <c r="BH868" s="8">
        <f>IF(OR($B868="",$C868="",$D868="",$E868="",$F868="",$G868="",$H868="",$I868="",$J868="",$K868="",$L868=""),"",IF($B868="Female",1/(1+EXP(-SUMPRODUCT(Engine!$C$27586:$C$27617,INDIRECT("Coefficients!$CL$2:$CL$33")))),1/(1+EXP(-SUMPRODUCT(Engine!$C$27586:$C$27617,INDIRECT("Coefficients!$CM$2:$CM$33"))))))</f>
      </c>
      <c r="BI868" s="8">
        <f>IF(OR($B868="",$C868="",$D868="",$E868="",$F868="",$G868="",$H868="",$I868="",$J868="",$K868="",$L868=""),"",IF($B868="Female",1/(1+EXP(-SUMPRODUCT(Engine!$C$27586:$C$27617,INDIRECT("Coefficients!$CN$2:$CN$33")))),1/(1+EXP(-SUMPRODUCT(Engine!$C$27586:$C$27617,INDIRECT("Coefficients!$CO$2:$CO$33"))))))</f>
      </c>
      <c r="BJ868" s="8">
        <f>IF(OR($B868="",$C868="",$D868="",$E868="",$F868="",$G868="",$H868="",$I868="",$J868="",$K868="",$L868=""),"",IF($B868="Female",1/(1+EXP(-SUMPRODUCT(Engine!$C$27586:$C$27617,INDIRECT("Coefficients!$CP$2:$CP$33")))),1/(1+EXP(-SUMPRODUCT(Engine!$C$27586:$C$27617,INDIRECT("Coefficients!$CQ$2:$CQ$33"))))))</f>
      </c>
      <c r="BK868" s="8">
        <f>IF(OR($B868="",$C868="",$D868="",$E868="",$F868="",$G868="",$H868="",$I868="",$J868="",$K868="",$L868=""),"",IF($B868="Female",1/(1+EXP(-SUMPRODUCT(Engine!$C$27586:$C$27617,INDIRECT("Coefficients!$CR$2:$CR$33")))),1/(1+EXP(-SUMPRODUCT(Engine!$C$27586:$C$27617,INDIRECT("Coefficients!$CS$2:$CS$33"))))))</f>
      </c>
      <c r="BL868" s="8">
        <f>IF(OR($B868="",$C868="",$D868="",$E868="",$F868="",$G868="",$H868="",$I868="",$J868="",$K868="",$L868=""),"",IF($B868="Female",1/(1+EXP(-SUMPRODUCT(Engine!$C$27586:$C$27617,INDIRECT("Coefficients!$CT$2:$CT$33")))),1/(1+EXP(-SUMPRODUCT(Engine!$C$27586:$C$27617,INDIRECT("Coefficients!$CU$2:$CU$33"))))))</f>
      </c>
      <c r="BM868" s="8">
        <f>IF(OR($B868="",$C868="",$D868="",$E868="",$F868="",$G868="",$H868="",$I868="",$J868="",$K868="",$L868=""),"",IF($B868="Female",1/(1+EXP(-SUMPRODUCT(Engine!$C$27586:$C$27617,INDIRECT("Coefficients!$CV$2:$CV$33")))),1/(1+EXP(-SUMPRODUCT(Engine!$C$27586:$C$27617,INDIRECT("Coefficients!$CW$2:$CW$33"))))))</f>
      </c>
    </row>
    <row r="869" spans="1:6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8">
        <f>IF(OR($B869="",$C869="",$D869="",$E869="",$F869="",$G869="",$H869="",$I869="",$J869="",$K869="",$L869=""),"",IF($B869="Female",1/(1+EXP(-SUMPRODUCT(Engine!$C$27618:$C$27649,INDIRECT("Coefficients!$B$2:$B$33")))),1/(1+EXP(-SUMPRODUCT(Engine!$C$27618:$C$27649,INDIRECT("Coefficients!$C$2:$C$33"))))))</f>
      </c>
      <c r="Q869" s="8">
        <f>IF(OR($B869="",$C869="",$D869="",$E869="",$F869="",$G869="",$H869="",$I869="",$J869="",$K869="",$L869=""),"",IF($B869="Female",1/(1+EXP(-SUMPRODUCT(Engine!$C$27618:$C$27649,INDIRECT("Coefficients!$D$2:$D$33")))),1/(1+EXP(-SUMPRODUCT(Engine!$C$27618:$C$27649,INDIRECT("Coefficients!$E$2:$E$33"))))))</f>
      </c>
      <c r="R869" s="8">
        <f>IF(OR($B869="",$C869="",$D869="",$E869="",$F869="",$G869="",$H869="",$I869="",$J869="",$K869="",$L869=""),"",IF($B869="Female",1/(1+EXP(-SUMPRODUCT(Engine!$C$27618:$C$27649,INDIRECT("Coefficients!$F$2:$F$33")))),1/(1+EXP(-SUMPRODUCT(Engine!$C$27618:$C$27649,INDIRECT("Coefficients!$G$2:$G$33"))))))</f>
      </c>
      <c r="S869" s="8">
        <f>IF(OR($B869="",$C869="",$D869="",$E869="",$F869="",$G869="",$H869="",$I869="",$J869="",$K869="",$L869=""),"",IF($B869="Female",1/(1+EXP(-SUMPRODUCT(Engine!$C$27618:$C$27649,INDIRECT("Coefficients!$H$2:$H$33")))),1/(1+EXP(-SUMPRODUCT(Engine!$C$27618:$C$27649,INDIRECT("Coefficients!$I$2:$I$33"))))))</f>
      </c>
      <c r="T869" s="8">
        <f>IF(OR($B869="",$C869="",$D869="",$E869="",$F869="",$G869="",$H869="",$I869="",$J869="",$K869="",$L869=""),"",IF($B869="Female",1/(1+EXP(-SUMPRODUCT(Engine!$C$27618:$C$27649,INDIRECT("Coefficients!$J$2:$J$33")))),1/(1+EXP(-SUMPRODUCT(Engine!$C$27618:$C$27649,INDIRECT("Coefficients!$K$2:$K$33"))))))</f>
      </c>
      <c r="U869" s="8">
        <f>IF(OR($B869="",$C869="",$D869="",$E869="",$F869="",$G869="",$H869="",$I869="",$J869="",$K869="",$L869=""),"",IF($B869="Female",1/(1+EXP(-SUMPRODUCT(Engine!$C$27618:$C$27649,INDIRECT("Coefficients!$L$2:$L$33")))),1/(1+EXP(-SUMPRODUCT(Engine!$C$27618:$C$27649,INDIRECT("Coefficients!$M$2:$M$33"))))))</f>
      </c>
      <c r="V869" s="8">
        <f>IF(OR($B869="",$C869="",$D869="",$E869="",$F869="",$G869="",$H869="",$I869="",$J869="",$K869="",$L869=""),"",IF($B869="Female",1/(1+EXP(-SUMPRODUCT(Engine!$C$27618:$C$27649,INDIRECT("Coefficients!$N$2:$N$33")))),1/(1+EXP(-SUMPRODUCT(Engine!$C$27618:$C$27649,INDIRECT("Coefficients!$O$2:$O$33"))))))</f>
      </c>
      <c r="W869" s="8">
        <f>IF(OR($B869="",$C869="",$D869="",$E869="",$F869="",$G869="",$H869="",$I869="",$J869="",$K869="",$L869=""),"",IF($B869="Female",1/(1+EXP(-SUMPRODUCT(Engine!$C$27618:$C$27649,INDIRECT("Coefficients!$P$2:$P$33")))),1/(1+EXP(-SUMPRODUCT(Engine!$C$27618:$C$27649,INDIRECT("Coefficients!$Q$2:$Q$33"))))))</f>
      </c>
      <c r="X869" s="8">
        <f>IF(OR($B869="",$C869="",$D869="",$E869="",$F869="",$G869="",$H869="",$I869="",$J869="",$K869="",$L869=""),"",IF($B869="Female",1/(1+EXP(-SUMPRODUCT(Engine!$C$27618:$C$27649,INDIRECT("Coefficients!$R$2:$R$33")))),1/(1+EXP(-SUMPRODUCT(Engine!$C$27618:$C$27649,INDIRECT("Coefficients!$S$2:$S$33"))))))</f>
      </c>
      <c r="Y869" s="8">
        <f>IF(OR($B869="",$C869="",$D869="",$E869="",$F869="",$G869="",$H869="",$I869="",$J869="",$K869="",$L869=""),"",IF($B869="Female",1/(1+EXP(-SUMPRODUCT(Engine!$C$27618:$C$27649,INDIRECT("Coefficients!$T$2:$T$33")))),1/(1+EXP(-SUMPRODUCT(Engine!$C$27618:$C$27649,INDIRECT("Coefficients!$U$2:$U$33"))))))</f>
      </c>
      <c r="Z869" s="8">
        <f>IF(OR($B869="",$C869="",$D869="",$E869="",$F869="",$G869="",$H869="",$I869="",$J869="",$K869="",$L869=""),"",IF($B869="Female",1/(1+EXP(-SUMPRODUCT(Engine!$C$27618:$C$27649,INDIRECT("Coefficients!$V$2:$V$33")))),1/(1+EXP(-SUMPRODUCT(Engine!$C$27618:$C$27649,INDIRECT("Coefficients!$W$2:$W$33"))))))</f>
      </c>
      <c r="AA869" s="8">
        <f>IF(OR($B869="",$C869="",$D869="",$E869="",$F869="",$G869="",$H869="",$I869="",$J869="",$K869="",$L869=""),"",IF($B869="Female",1/(1+EXP(-SUMPRODUCT(Engine!$C$27618:$C$27649,INDIRECT("Coefficients!$X$2:$X$33")))),1/(1+EXP(-SUMPRODUCT(Engine!$C$27618:$C$27649,INDIRECT("Coefficients!$Y$2:$Y$33"))))))</f>
      </c>
      <c r="AB869" s="8">
        <f>IF(OR($B869="",$C869="",$D869="",$E869="",$F869="",$G869="",$H869="",$I869="",$J869="",$K869="",$L869=""),"",IF($B869="Female",1/(1+EXP(-SUMPRODUCT(Engine!$C$27618:$C$27649,INDIRECT("Coefficients!$Z$2:$Z$33")))),1/(1+EXP(-SUMPRODUCT(Engine!$C$27618:$C$27649,INDIRECT("Coefficients!$AA$2:$AA$33"))))))</f>
      </c>
      <c r="AC869" s="8">
        <f>IF(OR($B869="",$C869="",$D869="",$E869="",$F869="",$G869="",$H869="",$I869="",$J869="",$K869="",$L869=""),"",IF($B869="Female",1/(1+EXP(-SUMPRODUCT(Engine!$C$27618:$C$27649,INDIRECT("Coefficients!$AB$2:$AB$33")))),1/(1+EXP(-SUMPRODUCT(Engine!$C$27618:$C$27649,INDIRECT("Coefficients!$AC$2:$AC$33"))))))</f>
      </c>
      <c r="AD869" s="8">
        <f>IF(OR($B869="",$C869="",$D869="",$E869="",$F869="",$G869="",$H869="",$I869="",$J869="",$K869="",$L869=""),"",IF($B869="Female",1/(1+EXP(-SUMPRODUCT(Engine!$C$27618:$C$27649,INDIRECT("Coefficients!$AD$2:$AD$33")))),1/(1+EXP(-SUMPRODUCT(Engine!$C$27618:$C$27649,INDIRECT("Coefficients!$AE$2:$AE$33"))))))</f>
      </c>
      <c r="AE869" s="8">
        <f>IF(OR($B869="",$C869="",$D869="",$E869="",$F869="",$G869="",$H869="",$I869="",$J869="",$K869="",$L869=""),"",IF($B869="Female",1/(1+EXP(-SUMPRODUCT(Engine!$C$27618:$C$27649,INDIRECT("Coefficients!$AF$2:$AF$33")))),1/(1+EXP(-SUMPRODUCT(Engine!$C$27618:$C$27649,INDIRECT("Coefficients!$AG$2:$AG$33"))))))</f>
      </c>
      <c r="AF869" s="8">
        <f>IF(OR($B869="",$C869="",$D869="",$E869="",$F869="",$G869="",$H869="",$I869="",$J869="",$K869="",$L869=""),"",IF($B869="Female",1/(1+EXP(-SUMPRODUCT(Engine!$C$27618:$C$27649,INDIRECT("Coefficients!$AH$2:$AH$33")))),1/(1+EXP(-SUMPRODUCT(Engine!$C$27618:$C$27649,INDIRECT("Coefficients!$AI$2:$AI$33"))))))</f>
      </c>
      <c r="AG869" s="8">
        <f>IF(OR($B869="",$C869="",$D869="",$E869="",$F869="",$G869="",$H869="",$I869="",$J869="",$K869="",$L869=""),"",IF($B869="Female",1/(1+EXP(-SUMPRODUCT(Engine!$C$27618:$C$27649,INDIRECT("Coefficients!$AJ$2:$AJ$33")))),1/(1+EXP(-SUMPRODUCT(Engine!$C$27618:$C$27649,INDIRECT("Coefficients!$AK$2:$AK$33"))))))</f>
      </c>
      <c r="AH869" s="8">
        <f>IF(OR($B869="",$C869="",$D869="",$E869="",$F869="",$G869="",$H869="",$I869="",$J869="",$K869="",$L869=""),"",IF($B869="Female",1/(1+EXP(-SUMPRODUCT(Engine!$C$27618:$C$27649,INDIRECT("Coefficients!$AL$2:$AL$33")))),1/(1+EXP(-SUMPRODUCT(Engine!$C$27618:$C$27649,INDIRECT("Coefficients!$AM$2:$AM$33"))))))</f>
      </c>
      <c r="AI869" s="8">
        <f>IF(OR($B869="",$C869="",$D869="",$E869="",$F869="",$G869="",$H869="",$I869="",$J869="",$K869="",$L869=""),"",IF($B869="Female",1/(1+EXP(-SUMPRODUCT(Engine!$C$27618:$C$27649,INDIRECT("Coefficients!$AN$2:$AN$33")))),1/(1+EXP(-SUMPRODUCT(Engine!$C$27618:$C$27649,INDIRECT("Coefficients!$AO$2:$AO$33"))))))</f>
      </c>
      <c r="AJ869" s="8">
        <f>IF(OR($B869="",$C869="",$D869="",$E869="",$F869="",$G869="",$H869="",$I869="",$J869="",$K869="",$L869=""),"",IF($B869="Female",1/(1+EXP(-SUMPRODUCT(Engine!$C$27618:$C$27649,INDIRECT("Coefficients!$AP$2:$AP$33")))),1/(1+EXP(-SUMPRODUCT(Engine!$C$27618:$C$27649,INDIRECT("Coefficients!$AQ$2:$AQ$33"))))))</f>
      </c>
      <c r="AK869" s="8">
        <f>IF(OR($B869="",$C869="",$D869="",$E869="",$F869="",$G869="",$H869="",$I869="",$J869="",$K869="",$L869=""),"",IF($B869="Female",1/(1+EXP(-SUMPRODUCT(Engine!$C$27618:$C$27649,INDIRECT("Coefficients!$AR$2:$AR$33")))),1/(1+EXP(-SUMPRODUCT(Engine!$C$27618:$C$27649,INDIRECT("Coefficients!$AS$2:$AS$33"))))))</f>
      </c>
      <c r="AL869" s="8">
        <f>IF(OR($B869="",$C869="",$D869="",$E869="",$F869="",$G869="",$H869="",$I869="",$J869="",$K869="",$L869=""),"",IF($B869="Female",1/(1+EXP(-SUMPRODUCT(Engine!$C$27618:$C$27649,INDIRECT("Coefficients!$AT$2:$AT$33")))),1/(1+EXP(-SUMPRODUCT(Engine!$C$27618:$C$27649,INDIRECT("Coefficients!$AU$2:$AU$33"))))))</f>
      </c>
      <c r="AM869" s="8">
        <f>IF(OR($B869="",$C869="",$D869="",$E869="",$F869="",$G869="",$H869="",$I869="",$J869="",$K869="",$L869=""),"",IF($B869="Female",1/(1+EXP(-SUMPRODUCT(Engine!$C$27618:$C$27649,INDIRECT("Coefficients!$AV$2:$AV$33")))),1/(1+EXP(-SUMPRODUCT(Engine!$C$27618:$C$27649,INDIRECT("Coefficients!$AW$2:$AW$33"))))))</f>
      </c>
      <c r="AN869" s="8">
        <f>IF(OR($B869="",$C869="",$D869="",$E869="",$F869="",$G869="",$H869="",$I869="",$J869="",$K869="",$L869=""),"",IF($B869="Female",1/(1+EXP(-SUMPRODUCT(Engine!$C$27618:$C$27649,INDIRECT("Coefficients!$AX$2:$AX$33")))),1/(1+EXP(-SUMPRODUCT(Engine!$C$27618:$C$27649,INDIRECT("Coefficients!$AY$2:$AY$33"))))))</f>
      </c>
      <c r="AO869" s="8">
        <f>IF(OR($B869="",$C869="",$D869="",$E869="",$F869="",$G869="",$H869="",$I869="",$J869="",$K869="",$L869=""),"",IF($B869="Female",1/(1+EXP(-SUMPRODUCT(Engine!$C$27618:$C$27649,INDIRECT("Coefficients!$AZ$2:$AZ$33")))),1/(1+EXP(-SUMPRODUCT(Engine!$C$27618:$C$27649,INDIRECT("Coefficients!$BA$2:$BA$33"))))))</f>
      </c>
      <c r="AP869" s="8">
        <f>IF(OR($B869="",$C869="",$D869="",$E869="",$F869="",$G869="",$H869="",$I869="",$J869="",$K869="",$L869=""),"",IF($B869="Female",1/(1+EXP(-SUMPRODUCT(Engine!$C$27618:$C$27649,INDIRECT("Coefficients!$BB$2:$BB$33")))),1/(1+EXP(-SUMPRODUCT(Engine!$C$27618:$C$27649,INDIRECT("Coefficients!$BC$2:$BC$33"))))))</f>
      </c>
      <c r="AQ869" s="8">
        <f>IF(OR($B869="",$C869="",$D869="",$E869="",$F869="",$G869="",$H869="",$I869="",$J869="",$K869="",$L869=""),"",IF($B869="Female",1/(1+EXP(-SUMPRODUCT(Engine!$C$27618:$C$27649,INDIRECT("Coefficients!$BD$2:$BD$33")))),1/(1+EXP(-SUMPRODUCT(Engine!$C$27618:$C$27649,INDIRECT("Coefficients!$BE$2:$BE$33"))))))</f>
      </c>
      <c r="AR869" s="8">
        <f>IF(OR($B869="",$C869="",$D869="",$E869="",$F869="",$G869="",$H869="",$I869="",$J869="",$K869="",$L869=""),"",IF($B869="Female",1/(1+EXP(-SUMPRODUCT(Engine!$C$27618:$C$27649,INDIRECT("Coefficients!$BF$2:$BF$33")))),1/(1+EXP(-SUMPRODUCT(Engine!$C$27618:$C$27649,INDIRECT("Coefficients!$BG$2:$BG$33"))))))</f>
      </c>
      <c r="AS869" s="8">
        <f>IF(OR($B869="",$C869="",$D869="",$E869="",$F869="",$G869="",$H869="",$I869="",$J869="",$K869="",$L869=""),"",IF($B869="Female",1/(1+EXP(-SUMPRODUCT(Engine!$C$27618:$C$27649,INDIRECT("Coefficients!$BH$2:$BH$33")))),1/(1+EXP(-SUMPRODUCT(Engine!$C$27618:$C$27649,INDIRECT("Coefficients!$BI$2:$BI$33"))))))</f>
      </c>
      <c r="AT869" s="8">
        <f>IF(OR($B869="",$C869="",$D869="",$E869="",$F869="",$G869="",$H869="",$I869="",$J869="",$K869="",$L869=""),"",IF($B869="Female",1/(1+EXP(-SUMPRODUCT(Engine!$C$27618:$C$27649,INDIRECT("Coefficients!$BJ$2:$BJ$33")))),1/(1+EXP(-SUMPRODUCT(Engine!$C$27618:$C$27649,INDIRECT("Coefficients!$BK$2:$BK$33"))))))</f>
      </c>
      <c r="AU869" s="8">
        <f>IF(OR($B869="",$C869="",$D869="",$E869="",$F869="",$G869="",$H869="",$I869="",$J869="",$K869="",$L869=""),"",IF($B869="Female",1/(1+EXP(-SUMPRODUCT(Engine!$C$27618:$C$27649,INDIRECT("Coefficients!$BL$2:$BL$33")))),1/(1+EXP(-SUMPRODUCT(Engine!$C$27618:$C$27649,INDIRECT("Coefficients!$BM$2:$BM$33"))))))</f>
      </c>
      <c r="AV869" s="8">
        <f>IF(OR($B869="",$C869="",$D869="",$E869="",$F869="",$G869="",$H869="",$I869="",$J869="",$K869="",$L869=""),"",IF($B869="Female",1/(1+EXP(-SUMPRODUCT(Engine!$C$27618:$C$27649,INDIRECT("Coefficients!$BN$2:$BN$33")))),1/(1+EXP(-SUMPRODUCT(Engine!$C$27618:$C$27649,INDIRECT("Coefficients!$BO$2:$BO$33"))))))</f>
      </c>
      <c r="AW869" s="8">
        <f>IF(OR($B869="",$C869="",$D869="",$E869="",$F869="",$G869="",$H869="",$I869="",$J869="",$K869="",$L869=""),"",IF($B869="Female",1/(1+EXP(-SUMPRODUCT(Engine!$C$27618:$C$27649,INDIRECT("Coefficients!$BP$2:$BP$33")))),1/(1+EXP(-SUMPRODUCT(Engine!$C$27618:$C$27649,INDIRECT("Coefficients!$BQ$2:$BQ$33"))))))</f>
      </c>
      <c r="AX869" s="8">
        <f>IF(OR($B869="",$C869="",$D869="",$E869="",$F869="",$G869="",$H869="",$I869="",$J869="",$K869="",$L869=""),"",IF($B869="Female",1/(1+EXP(-SUMPRODUCT(Engine!$C$27618:$C$27649,INDIRECT("Coefficients!$BR$2:$BR$33")))),1/(1+EXP(-SUMPRODUCT(Engine!$C$27618:$C$27649,INDIRECT("Coefficients!$BS$2:$BS$33"))))))</f>
      </c>
      <c r="AY869" s="8">
        <f>IF(OR($B869="",$C869="",$D869="",$E869="",$F869="",$G869="",$H869="",$I869="",$J869="",$K869="",$L869=""),"",IF($B869="Female",1/(1+EXP(-SUMPRODUCT(Engine!$C$27618:$C$27649,INDIRECT("Coefficients!$BT$2:$BT$33")))),1/(1+EXP(-SUMPRODUCT(Engine!$C$27618:$C$27649,INDIRECT("Coefficients!$BU$2:$BU$33"))))))</f>
      </c>
      <c r="AZ869" s="8">
        <f>IF(OR($B869="",$C869="",$D869="",$E869="",$F869="",$G869="",$H869="",$I869="",$J869="",$K869="",$L869=""),"",IF($B869="Female",1/(1+EXP(-SUMPRODUCT(Engine!$C$27618:$C$27649,INDIRECT("Coefficients!$BV$2:$BV$33")))),1/(1+EXP(-SUMPRODUCT(Engine!$C$27618:$C$27649,INDIRECT("Coefficients!$BW$2:$BW$33"))))))</f>
      </c>
      <c r="BA869" s="8">
        <f>IF(OR($B869="",$C869="",$D869="",$E869="",$F869="",$G869="",$H869="",$I869="",$J869="",$K869="",$L869=""),"",IF($B869="Female",1/(1+EXP(-SUMPRODUCT(Engine!$C$27618:$C$27649,INDIRECT("Coefficients!$BX$2:$BX$33")))),1/(1+EXP(-SUMPRODUCT(Engine!$C$27618:$C$27649,INDIRECT("Coefficients!$BY$2:$BY$33"))))))</f>
      </c>
      <c r="BB869" s="8">
        <f>IF(OR($B869="",$C869="",$D869="",$E869="",$F869="",$G869="",$H869="",$I869="",$J869="",$K869="",$L869=""),"",IF($B869="Female",1/(1+EXP(-SUMPRODUCT(Engine!$C$27618:$C$27649,INDIRECT("Coefficients!$BZ$2:$BZ$33")))),1/(1+EXP(-SUMPRODUCT(Engine!$C$27618:$C$27649,INDIRECT("Coefficients!$CA$2:$CA$33"))))))</f>
      </c>
      <c r="BC869" s="8">
        <f>IF(OR($B869="",$C869="",$D869="",$E869="",$F869="",$G869="",$H869="",$I869="",$J869="",$K869="",$L869=""),"",IF($B869="Female",1/(1+EXP(-SUMPRODUCT(Engine!$C$27618:$C$27649,INDIRECT("Coefficients!$CB$2:$CB$33")))),1/(1+EXP(-SUMPRODUCT(Engine!$C$27618:$C$27649,INDIRECT("Coefficients!$CC$2:$CC$33"))))))</f>
      </c>
      <c r="BD869" s="8">
        <f>IF(OR($B869="",$C869="",$D869="",$E869="",$F869="",$G869="",$H869="",$I869="",$J869="",$K869="",$L869=""),"",IF($B869="Female",1/(1+EXP(-SUMPRODUCT(Engine!$C$27618:$C$27649,INDIRECT("Coefficients!$CD$2:$CD$33")))),1/(1+EXP(-SUMPRODUCT(Engine!$C$27618:$C$27649,INDIRECT("Coefficients!$CE$2:$CE$33"))))))</f>
      </c>
      <c r="BE869" s="8">
        <f>IF(OR($B869="",$C869="",$D869="",$E869="",$F869="",$G869="",$H869="",$I869="",$J869="",$K869="",$L869=""),"",IF($B869="Female",1/(1+EXP(-SUMPRODUCT(Engine!$C$27618:$C$27649,INDIRECT("Coefficients!$CF$2:$CF$33")))),1/(1+EXP(-SUMPRODUCT(Engine!$C$27618:$C$27649,INDIRECT("Coefficients!$CG$2:$CG$33"))))))</f>
      </c>
      <c r="BF869" s="8">
        <f>IF(OR($B869="",$C869="",$D869="",$E869="",$F869="",$G869="",$H869="",$I869="",$J869="",$K869="",$L869=""),"",IF($B869="Female",1/(1+EXP(-SUMPRODUCT(Engine!$C$27618:$C$27649,INDIRECT("Coefficients!$CH$2:$CH$33")))),1/(1+EXP(-SUMPRODUCT(Engine!$C$27618:$C$27649,INDIRECT("Coefficients!$CI$2:$CI$33"))))))</f>
      </c>
      <c r="BG869" s="8">
        <f>IF(OR($B869="",$C869="",$D869="",$E869="",$F869="",$G869="",$H869="",$I869="",$J869="",$K869="",$L869=""),"",IF($B869="Female",1/(1+EXP(-SUMPRODUCT(Engine!$C$27618:$C$27649,INDIRECT("Coefficients!$CJ$2:$CJ$33")))),1/(1+EXP(-SUMPRODUCT(Engine!$C$27618:$C$27649,INDIRECT("Coefficients!$CK$2:$CK$33"))))))</f>
      </c>
      <c r="BH869" s="8">
        <f>IF(OR($B869="",$C869="",$D869="",$E869="",$F869="",$G869="",$H869="",$I869="",$J869="",$K869="",$L869=""),"",IF($B869="Female",1/(1+EXP(-SUMPRODUCT(Engine!$C$27618:$C$27649,INDIRECT("Coefficients!$CL$2:$CL$33")))),1/(1+EXP(-SUMPRODUCT(Engine!$C$27618:$C$27649,INDIRECT("Coefficients!$CM$2:$CM$33"))))))</f>
      </c>
      <c r="BI869" s="8">
        <f>IF(OR($B869="",$C869="",$D869="",$E869="",$F869="",$G869="",$H869="",$I869="",$J869="",$K869="",$L869=""),"",IF($B869="Female",1/(1+EXP(-SUMPRODUCT(Engine!$C$27618:$C$27649,INDIRECT("Coefficients!$CN$2:$CN$33")))),1/(1+EXP(-SUMPRODUCT(Engine!$C$27618:$C$27649,INDIRECT("Coefficients!$CO$2:$CO$33"))))))</f>
      </c>
      <c r="BJ869" s="8">
        <f>IF(OR($B869="",$C869="",$D869="",$E869="",$F869="",$G869="",$H869="",$I869="",$J869="",$K869="",$L869=""),"",IF($B869="Female",1/(1+EXP(-SUMPRODUCT(Engine!$C$27618:$C$27649,INDIRECT("Coefficients!$CP$2:$CP$33")))),1/(1+EXP(-SUMPRODUCT(Engine!$C$27618:$C$27649,INDIRECT("Coefficients!$CQ$2:$CQ$33"))))))</f>
      </c>
      <c r="BK869" s="8">
        <f>IF(OR($B869="",$C869="",$D869="",$E869="",$F869="",$G869="",$H869="",$I869="",$J869="",$K869="",$L869=""),"",IF($B869="Female",1/(1+EXP(-SUMPRODUCT(Engine!$C$27618:$C$27649,INDIRECT("Coefficients!$CR$2:$CR$33")))),1/(1+EXP(-SUMPRODUCT(Engine!$C$27618:$C$27649,INDIRECT("Coefficients!$CS$2:$CS$33"))))))</f>
      </c>
      <c r="BL869" s="8">
        <f>IF(OR($B869="",$C869="",$D869="",$E869="",$F869="",$G869="",$H869="",$I869="",$J869="",$K869="",$L869=""),"",IF($B869="Female",1/(1+EXP(-SUMPRODUCT(Engine!$C$27618:$C$27649,INDIRECT("Coefficients!$CT$2:$CT$33")))),1/(1+EXP(-SUMPRODUCT(Engine!$C$27618:$C$27649,INDIRECT("Coefficients!$CU$2:$CU$33"))))))</f>
      </c>
      <c r="BM869" s="8">
        <f>IF(OR($B869="",$C869="",$D869="",$E869="",$F869="",$G869="",$H869="",$I869="",$J869="",$K869="",$L869=""),"",IF($B869="Female",1/(1+EXP(-SUMPRODUCT(Engine!$C$27618:$C$27649,INDIRECT("Coefficients!$CV$2:$CV$33")))),1/(1+EXP(-SUMPRODUCT(Engine!$C$27618:$C$27649,INDIRECT("Coefficients!$CW$2:$CW$33"))))))</f>
      </c>
    </row>
    <row r="870" spans="1:6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8">
        <f>IF(OR($B870="",$C870="",$D870="",$E870="",$F870="",$G870="",$H870="",$I870="",$J870="",$K870="",$L870=""),"",IF($B870="Female",1/(1+EXP(-SUMPRODUCT(Engine!$C$27650:$C$27681,INDIRECT("Coefficients!$B$2:$B$33")))),1/(1+EXP(-SUMPRODUCT(Engine!$C$27650:$C$27681,INDIRECT("Coefficients!$C$2:$C$33"))))))</f>
      </c>
      <c r="Q870" s="8">
        <f>IF(OR($B870="",$C870="",$D870="",$E870="",$F870="",$G870="",$H870="",$I870="",$J870="",$K870="",$L870=""),"",IF($B870="Female",1/(1+EXP(-SUMPRODUCT(Engine!$C$27650:$C$27681,INDIRECT("Coefficients!$D$2:$D$33")))),1/(1+EXP(-SUMPRODUCT(Engine!$C$27650:$C$27681,INDIRECT("Coefficients!$E$2:$E$33"))))))</f>
      </c>
      <c r="R870" s="8">
        <f>IF(OR($B870="",$C870="",$D870="",$E870="",$F870="",$G870="",$H870="",$I870="",$J870="",$K870="",$L870=""),"",IF($B870="Female",1/(1+EXP(-SUMPRODUCT(Engine!$C$27650:$C$27681,INDIRECT("Coefficients!$F$2:$F$33")))),1/(1+EXP(-SUMPRODUCT(Engine!$C$27650:$C$27681,INDIRECT("Coefficients!$G$2:$G$33"))))))</f>
      </c>
      <c r="S870" s="8">
        <f>IF(OR($B870="",$C870="",$D870="",$E870="",$F870="",$G870="",$H870="",$I870="",$J870="",$K870="",$L870=""),"",IF($B870="Female",1/(1+EXP(-SUMPRODUCT(Engine!$C$27650:$C$27681,INDIRECT("Coefficients!$H$2:$H$33")))),1/(1+EXP(-SUMPRODUCT(Engine!$C$27650:$C$27681,INDIRECT("Coefficients!$I$2:$I$33"))))))</f>
      </c>
      <c r="T870" s="8">
        <f>IF(OR($B870="",$C870="",$D870="",$E870="",$F870="",$G870="",$H870="",$I870="",$J870="",$K870="",$L870=""),"",IF($B870="Female",1/(1+EXP(-SUMPRODUCT(Engine!$C$27650:$C$27681,INDIRECT("Coefficients!$J$2:$J$33")))),1/(1+EXP(-SUMPRODUCT(Engine!$C$27650:$C$27681,INDIRECT("Coefficients!$K$2:$K$33"))))))</f>
      </c>
      <c r="U870" s="8">
        <f>IF(OR($B870="",$C870="",$D870="",$E870="",$F870="",$G870="",$H870="",$I870="",$J870="",$K870="",$L870=""),"",IF($B870="Female",1/(1+EXP(-SUMPRODUCT(Engine!$C$27650:$C$27681,INDIRECT("Coefficients!$L$2:$L$33")))),1/(1+EXP(-SUMPRODUCT(Engine!$C$27650:$C$27681,INDIRECT("Coefficients!$M$2:$M$33"))))))</f>
      </c>
      <c r="V870" s="8">
        <f>IF(OR($B870="",$C870="",$D870="",$E870="",$F870="",$G870="",$H870="",$I870="",$J870="",$K870="",$L870=""),"",IF($B870="Female",1/(1+EXP(-SUMPRODUCT(Engine!$C$27650:$C$27681,INDIRECT("Coefficients!$N$2:$N$33")))),1/(1+EXP(-SUMPRODUCT(Engine!$C$27650:$C$27681,INDIRECT("Coefficients!$O$2:$O$33"))))))</f>
      </c>
      <c r="W870" s="8">
        <f>IF(OR($B870="",$C870="",$D870="",$E870="",$F870="",$G870="",$H870="",$I870="",$J870="",$K870="",$L870=""),"",IF($B870="Female",1/(1+EXP(-SUMPRODUCT(Engine!$C$27650:$C$27681,INDIRECT("Coefficients!$P$2:$P$33")))),1/(1+EXP(-SUMPRODUCT(Engine!$C$27650:$C$27681,INDIRECT("Coefficients!$Q$2:$Q$33"))))))</f>
      </c>
      <c r="X870" s="8">
        <f>IF(OR($B870="",$C870="",$D870="",$E870="",$F870="",$G870="",$H870="",$I870="",$J870="",$K870="",$L870=""),"",IF($B870="Female",1/(1+EXP(-SUMPRODUCT(Engine!$C$27650:$C$27681,INDIRECT("Coefficients!$R$2:$R$33")))),1/(1+EXP(-SUMPRODUCT(Engine!$C$27650:$C$27681,INDIRECT("Coefficients!$S$2:$S$33"))))))</f>
      </c>
      <c r="Y870" s="8">
        <f>IF(OR($B870="",$C870="",$D870="",$E870="",$F870="",$G870="",$H870="",$I870="",$J870="",$K870="",$L870=""),"",IF($B870="Female",1/(1+EXP(-SUMPRODUCT(Engine!$C$27650:$C$27681,INDIRECT("Coefficients!$T$2:$T$33")))),1/(1+EXP(-SUMPRODUCT(Engine!$C$27650:$C$27681,INDIRECT("Coefficients!$U$2:$U$33"))))))</f>
      </c>
      <c r="Z870" s="8">
        <f>IF(OR($B870="",$C870="",$D870="",$E870="",$F870="",$G870="",$H870="",$I870="",$J870="",$K870="",$L870=""),"",IF($B870="Female",1/(1+EXP(-SUMPRODUCT(Engine!$C$27650:$C$27681,INDIRECT("Coefficients!$V$2:$V$33")))),1/(1+EXP(-SUMPRODUCT(Engine!$C$27650:$C$27681,INDIRECT("Coefficients!$W$2:$W$33"))))))</f>
      </c>
      <c r="AA870" s="8">
        <f>IF(OR($B870="",$C870="",$D870="",$E870="",$F870="",$G870="",$H870="",$I870="",$J870="",$K870="",$L870=""),"",IF($B870="Female",1/(1+EXP(-SUMPRODUCT(Engine!$C$27650:$C$27681,INDIRECT("Coefficients!$X$2:$X$33")))),1/(1+EXP(-SUMPRODUCT(Engine!$C$27650:$C$27681,INDIRECT("Coefficients!$Y$2:$Y$33"))))))</f>
      </c>
      <c r="AB870" s="8">
        <f>IF(OR($B870="",$C870="",$D870="",$E870="",$F870="",$G870="",$H870="",$I870="",$J870="",$K870="",$L870=""),"",IF($B870="Female",1/(1+EXP(-SUMPRODUCT(Engine!$C$27650:$C$27681,INDIRECT("Coefficients!$Z$2:$Z$33")))),1/(1+EXP(-SUMPRODUCT(Engine!$C$27650:$C$27681,INDIRECT("Coefficients!$AA$2:$AA$33"))))))</f>
      </c>
      <c r="AC870" s="8">
        <f>IF(OR($B870="",$C870="",$D870="",$E870="",$F870="",$G870="",$H870="",$I870="",$J870="",$K870="",$L870=""),"",IF($B870="Female",1/(1+EXP(-SUMPRODUCT(Engine!$C$27650:$C$27681,INDIRECT("Coefficients!$AB$2:$AB$33")))),1/(1+EXP(-SUMPRODUCT(Engine!$C$27650:$C$27681,INDIRECT("Coefficients!$AC$2:$AC$33"))))))</f>
      </c>
      <c r="AD870" s="8">
        <f>IF(OR($B870="",$C870="",$D870="",$E870="",$F870="",$G870="",$H870="",$I870="",$J870="",$K870="",$L870=""),"",IF($B870="Female",1/(1+EXP(-SUMPRODUCT(Engine!$C$27650:$C$27681,INDIRECT("Coefficients!$AD$2:$AD$33")))),1/(1+EXP(-SUMPRODUCT(Engine!$C$27650:$C$27681,INDIRECT("Coefficients!$AE$2:$AE$33"))))))</f>
      </c>
      <c r="AE870" s="8">
        <f>IF(OR($B870="",$C870="",$D870="",$E870="",$F870="",$G870="",$H870="",$I870="",$J870="",$K870="",$L870=""),"",IF($B870="Female",1/(1+EXP(-SUMPRODUCT(Engine!$C$27650:$C$27681,INDIRECT("Coefficients!$AF$2:$AF$33")))),1/(1+EXP(-SUMPRODUCT(Engine!$C$27650:$C$27681,INDIRECT("Coefficients!$AG$2:$AG$33"))))))</f>
      </c>
      <c r="AF870" s="8">
        <f>IF(OR($B870="",$C870="",$D870="",$E870="",$F870="",$G870="",$H870="",$I870="",$J870="",$K870="",$L870=""),"",IF($B870="Female",1/(1+EXP(-SUMPRODUCT(Engine!$C$27650:$C$27681,INDIRECT("Coefficients!$AH$2:$AH$33")))),1/(1+EXP(-SUMPRODUCT(Engine!$C$27650:$C$27681,INDIRECT("Coefficients!$AI$2:$AI$33"))))))</f>
      </c>
      <c r="AG870" s="8">
        <f>IF(OR($B870="",$C870="",$D870="",$E870="",$F870="",$G870="",$H870="",$I870="",$J870="",$K870="",$L870=""),"",IF($B870="Female",1/(1+EXP(-SUMPRODUCT(Engine!$C$27650:$C$27681,INDIRECT("Coefficients!$AJ$2:$AJ$33")))),1/(1+EXP(-SUMPRODUCT(Engine!$C$27650:$C$27681,INDIRECT("Coefficients!$AK$2:$AK$33"))))))</f>
      </c>
      <c r="AH870" s="8">
        <f>IF(OR($B870="",$C870="",$D870="",$E870="",$F870="",$G870="",$H870="",$I870="",$J870="",$K870="",$L870=""),"",IF($B870="Female",1/(1+EXP(-SUMPRODUCT(Engine!$C$27650:$C$27681,INDIRECT("Coefficients!$AL$2:$AL$33")))),1/(1+EXP(-SUMPRODUCT(Engine!$C$27650:$C$27681,INDIRECT("Coefficients!$AM$2:$AM$33"))))))</f>
      </c>
      <c r="AI870" s="8">
        <f>IF(OR($B870="",$C870="",$D870="",$E870="",$F870="",$G870="",$H870="",$I870="",$J870="",$K870="",$L870=""),"",IF($B870="Female",1/(1+EXP(-SUMPRODUCT(Engine!$C$27650:$C$27681,INDIRECT("Coefficients!$AN$2:$AN$33")))),1/(1+EXP(-SUMPRODUCT(Engine!$C$27650:$C$27681,INDIRECT("Coefficients!$AO$2:$AO$33"))))))</f>
      </c>
      <c r="AJ870" s="8">
        <f>IF(OR($B870="",$C870="",$D870="",$E870="",$F870="",$G870="",$H870="",$I870="",$J870="",$K870="",$L870=""),"",IF($B870="Female",1/(1+EXP(-SUMPRODUCT(Engine!$C$27650:$C$27681,INDIRECT("Coefficients!$AP$2:$AP$33")))),1/(1+EXP(-SUMPRODUCT(Engine!$C$27650:$C$27681,INDIRECT("Coefficients!$AQ$2:$AQ$33"))))))</f>
      </c>
      <c r="AK870" s="8">
        <f>IF(OR($B870="",$C870="",$D870="",$E870="",$F870="",$G870="",$H870="",$I870="",$J870="",$K870="",$L870=""),"",IF($B870="Female",1/(1+EXP(-SUMPRODUCT(Engine!$C$27650:$C$27681,INDIRECT("Coefficients!$AR$2:$AR$33")))),1/(1+EXP(-SUMPRODUCT(Engine!$C$27650:$C$27681,INDIRECT("Coefficients!$AS$2:$AS$33"))))))</f>
      </c>
      <c r="AL870" s="8">
        <f>IF(OR($B870="",$C870="",$D870="",$E870="",$F870="",$G870="",$H870="",$I870="",$J870="",$K870="",$L870=""),"",IF($B870="Female",1/(1+EXP(-SUMPRODUCT(Engine!$C$27650:$C$27681,INDIRECT("Coefficients!$AT$2:$AT$33")))),1/(1+EXP(-SUMPRODUCT(Engine!$C$27650:$C$27681,INDIRECT("Coefficients!$AU$2:$AU$33"))))))</f>
      </c>
      <c r="AM870" s="8">
        <f>IF(OR($B870="",$C870="",$D870="",$E870="",$F870="",$G870="",$H870="",$I870="",$J870="",$K870="",$L870=""),"",IF($B870="Female",1/(1+EXP(-SUMPRODUCT(Engine!$C$27650:$C$27681,INDIRECT("Coefficients!$AV$2:$AV$33")))),1/(1+EXP(-SUMPRODUCT(Engine!$C$27650:$C$27681,INDIRECT("Coefficients!$AW$2:$AW$33"))))))</f>
      </c>
      <c r="AN870" s="8">
        <f>IF(OR($B870="",$C870="",$D870="",$E870="",$F870="",$G870="",$H870="",$I870="",$J870="",$K870="",$L870=""),"",IF($B870="Female",1/(1+EXP(-SUMPRODUCT(Engine!$C$27650:$C$27681,INDIRECT("Coefficients!$AX$2:$AX$33")))),1/(1+EXP(-SUMPRODUCT(Engine!$C$27650:$C$27681,INDIRECT("Coefficients!$AY$2:$AY$33"))))))</f>
      </c>
      <c r="AO870" s="8">
        <f>IF(OR($B870="",$C870="",$D870="",$E870="",$F870="",$G870="",$H870="",$I870="",$J870="",$K870="",$L870=""),"",IF($B870="Female",1/(1+EXP(-SUMPRODUCT(Engine!$C$27650:$C$27681,INDIRECT("Coefficients!$AZ$2:$AZ$33")))),1/(1+EXP(-SUMPRODUCT(Engine!$C$27650:$C$27681,INDIRECT("Coefficients!$BA$2:$BA$33"))))))</f>
      </c>
      <c r="AP870" s="8">
        <f>IF(OR($B870="",$C870="",$D870="",$E870="",$F870="",$G870="",$H870="",$I870="",$J870="",$K870="",$L870=""),"",IF($B870="Female",1/(1+EXP(-SUMPRODUCT(Engine!$C$27650:$C$27681,INDIRECT("Coefficients!$BB$2:$BB$33")))),1/(1+EXP(-SUMPRODUCT(Engine!$C$27650:$C$27681,INDIRECT("Coefficients!$BC$2:$BC$33"))))))</f>
      </c>
      <c r="AQ870" s="8">
        <f>IF(OR($B870="",$C870="",$D870="",$E870="",$F870="",$G870="",$H870="",$I870="",$J870="",$K870="",$L870=""),"",IF($B870="Female",1/(1+EXP(-SUMPRODUCT(Engine!$C$27650:$C$27681,INDIRECT("Coefficients!$BD$2:$BD$33")))),1/(1+EXP(-SUMPRODUCT(Engine!$C$27650:$C$27681,INDIRECT("Coefficients!$BE$2:$BE$33"))))))</f>
      </c>
      <c r="AR870" s="8">
        <f>IF(OR($B870="",$C870="",$D870="",$E870="",$F870="",$G870="",$H870="",$I870="",$J870="",$K870="",$L870=""),"",IF($B870="Female",1/(1+EXP(-SUMPRODUCT(Engine!$C$27650:$C$27681,INDIRECT("Coefficients!$BF$2:$BF$33")))),1/(1+EXP(-SUMPRODUCT(Engine!$C$27650:$C$27681,INDIRECT("Coefficients!$BG$2:$BG$33"))))))</f>
      </c>
      <c r="AS870" s="8">
        <f>IF(OR($B870="",$C870="",$D870="",$E870="",$F870="",$G870="",$H870="",$I870="",$J870="",$K870="",$L870=""),"",IF($B870="Female",1/(1+EXP(-SUMPRODUCT(Engine!$C$27650:$C$27681,INDIRECT("Coefficients!$BH$2:$BH$33")))),1/(1+EXP(-SUMPRODUCT(Engine!$C$27650:$C$27681,INDIRECT("Coefficients!$BI$2:$BI$33"))))))</f>
      </c>
      <c r="AT870" s="8">
        <f>IF(OR($B870="",$C870="",$D870="",$E870="",$F870="",$G870="",$H870="",$I870="",$J870="",$K870="",$L870=""),"",IF($B870="Female",1/(1+EXP(-SUMPRODUCT(Engine!$C$27650:$C$27681,INDIRECT("Coefficients!$BJ$2:$BJ$33")))),1/(1+EXP(-SUMPRODUCT(Engine!$C$27650:$C$27681,INDIRECT("Coefficients!$BK$2:$BK$33"))))))</f>
      </c>
      <c r="AU870" s="8">
        <f>IF(OR($B870="",$C870="",$D870="",$E870="",$F870="",$G870="",$H870="",$I870="",$J870="",$K870="",$L870=""),"",IF($B870="Female",1/(1+EXP(-SUMPRODUCT(Engine!$C$27650:$C$27681,INDIRECT("Coefficients!$BL$2:$BL$33")))),1/(1+EXP(-SUMPRODUCT(Engine!$C$27650:$C$27681,INDIRECT("Coefficients!$BM$2:$BM$33"))))))</f>
      </c>
      <c r="AV870" s="8">
        <f>IF(OR($B870="",$C870="",$D870="",$E870="",$F870="",$G870="",$H870="",$I870="",$J870="",$K870="",$L870=""),"",IF($B870="Female",1/(1+EXP(-SUMPRODUCT(Engine!$C$27650:$C$27681,INDIRECT("Coefficients!$BN$2:$BN$33")))),1/(1+EXP(-SUMPRODUCT(Engine!$C$27650:$C$27681,INDIRECT("Coefficients!$BO$2:$BO$33"))))))</f>
      </c>
      <c r="AW870" s="8">
        <f>IF(OR($B870="",$C870="",$D870="",$E870="",$F870="",$G870="",$H870="",$I870="",$J870="",$K870="",$L870=""),"",IF($B870="Female",1/(1+EXP(-SUMPRODUCT(Engine!$C$27650:$C$27681,INDIRECT("Coefficients!$BP$2:$BP$33")))),1/(1+EXP(-SUMPRODUCT(Engine!$C$27650:$C$27681,INDIRECT("Coefficients!$BQ$2:$BQ$33"))))))</f>
      </c>
      <c r="AX870" s="8">
        <f>IF(OR($B870="",$C870="",$D870="",$E870="",$F870="",$G870="",$H870="",$I870="",$J870="",$K870="",$L870=""),"",IF($B870="Female",1/(1+EXP(-SUMPRODUCT(Engine!$C$27650:$C$27681,INDIRECT("Coefficients!$BR$2:$BR$33")))),1/(1+EXP(-SUMPRODUCT(Engine!$C$27650:$C$27681,INDIRECT("Coefficients!$BS$2:$BS$33"))))))</f>
      </c>
      <c r="AY870" s="8">
        <f>IF(OR($B870="",$C870="",$D870="",$E870="",$F870="",$G870="",$H870="",$I870="",$J870="",$K870="",$L870=""),"",IF($B870="Female",1/(1+EXP(-SUMPRODUCT(Engine!$C$27650:$C$27681,INDIRECT("Coefficients!$BT$2:$BT$33")))),1/(1+EXP(-SUMPRODUCT(Engine!$C$27650:$C$27681,INDIRECT("Coefficients!$BU$2:$BU$33"))))))</f>
      </c>
      <c r="AZ870" s="8">
        <f>IF(OR($B870="",$C870="",$D870="",$E870="",$F870="",$G870="",$H870="",$I870="",$J870="",$K870="",$L870=""),"",IF($B870="Female",1/(1+EXP(-SUMPRODUCT(Engine!$C$27650:$C$27681,INDIRECT("Coefficients!$BV$2:$BV$33")))),1/(1+EXP(-SUMPRODUCT(Engine!$C$27650:$C$27681,INDIRECT("Coefficients!$BW$2:$BW$33"))))))</f>
      </c>
      <c r="BA870" s="8">
        <f>IF(OR($B870="",$C870="",$D870="",$E870="",$F870="",$G870="",$H870="",$I870="",$J870="",$K870="",$L870=""),"",IF($B870="Female",1/(1+EXP(-SUMPRODUCT(Engine!$C$27650:$C$27681,INDIRECT("Coefficients!$BX$2:$BX$33")))),1/(1+EXP(-SUMPRODUCT(Engine!$C$27650:$C$27681,INDIRECT("Coefficients!$BY$2:$BY$33"))))))</f>
      </c>
      <c r="BB870" s="8">
        <f>IF(OR($B870="",$C870="",$D870="",$E870="",$F870="",$G870="",$H870="",$I870="",$J870="",$K870="",$L870=""),"",IF($B870="Female",1/(1+EXP(-SUMPRODUCT(Engine!$C$27650:$C$27681,INDIRECT("Coefficients!$BZ$2:$BZ$33")))),1/(1+EXP(-SUMPRODUCT(Engine!$C$27650:$C$27681,INDIRECT("Coefficients!$CA$2:$CA$33"))))))</f>
      </c>
      <c r="BC870" s="8">
        <f>IF(OR($B870="",$C870="",$D870="",$E870="",$F870="",$G870="",$H870="",$I870="",$J870="",$K870="",$L870=""),"",IF($B870="Female",1/(1+EXP(-SUMPRODUCT(Engine!$C$27650:$C$27681,INDIRECT("Coefficients!$CB$2:$CB$33")))),1/(1+EXP(-SUMPRODUCT(Engine!$C$27650:$C$27681,INDIRECT("Coefficients!$CC$2:$CC$33"))))))</f>
      </c>
      <c r="BD870" s="8">
        <f>IF(OR($B870="",$C870="",$D870="",$E870="",$F870="",$G870="",$H870="",$I870="",$J870="",$K870="",$L870=""),"",IF($B870="Female",1/(1+EXP(-SUMPRODUCT(Engine!$C$27650:$C$27681,INDIRECT("Coefficients!$CD$2:$CD$33")))),1/(1+EXP(-SUMPRODUCT(Engine!$C$27650:$C$27681,INDIRECT("Coefficients!$CE$2:$CE$33"))))))</f>
      </c>
      <c r="BE870" s="8">
        <f>IF(OR($B870="",$C870="",$D870="",$E870="",$F870="",$G870="",$H870="",$I870="",$J870="",$K870="",$L870=""),"",IF($B870="Female",1/(1+EXP(-SUMPRODUCT(Engine!$C$27650:$C$27681,INDIRECT("Coefficients!$CF$2:$CF$33")))),1/(1+EXP(-SUMPRODUCT(Engine!$C$27650:$C$27681,INDIRECT("Coefficients!$CG$2:$CG$33"))))))</f>
      </c>
      <c r="BF870" s="8">
        <f>IF(OR($B870="",$C870="",$D870="",$E870="",$F870="",$G870="",$H870="",$I870="",$J870="",$K870="",$L870=""),"",IF($B870="Female",1/(1+EXP(-SUMPRODUCT(Engine!$C$27650:$C$27681,INDIRECT("Coefficients!$CH$2:$CH$33")))),1/(1+EXP(-SUMPRODUCT(Engine!$C$27650:$C$27681,INDIRECT("Coefficients!$CI$2:$CI$33"))))))</f>
      </c>
      <c r="BG870" s="8">
        <f>IF(OR($B870="",$C870="",$D870="",$E870="",$F870="",$G870="",$H870="",$I870="",$J870="",$K870="",$L870=""),"",IF($B870="Female",1/(1+EXP(-SUMPRODUCT(Engine!$C$27650:$C$27681,INDIRECT("Coefficients!$CJ$2:$CJ$33")))),1/(1+EXP(-SUMPRODUCT(Engine!$C$27650:$C$27681,INDIRECT("Coefficients!$CK$2:$CK$33"))))))</f>
      </c>
      <c r="BH870" s="8">
        <f>IF(OR($B870="",$C870="",$D870="",$E870="",$F870="",$G870="",$H870="",$I870="",$J870="",$K870="",$L870=""),"",IF($B870="Female",1/(1+EXP(-SUMPRODUCT(Engine!$C$27650:$C$27681,INDIRECT("Coefficients!$CL$2:$CL$33")))),1/(1+EXP(-SUMPRODUCT(Engine!$C$27650:$C$27681,INDIRECT("Coefficients!$CM$2:$CM$33"))))))</f>
      </c>
      <c r="BI870" s="8">
        <f>IF(OR($B870="",$C870="",$D870="",$E870="",$F870="",$G870="",$H870="",$I870="",$J870="",$K870="",$L870=""),"",IF($B870="Female",1/(1+EXP(-SUMPRODUCT(Engine!$C$27650:$C$27681,INDIRECT("Coefficients!$CN$2:$CN$33")))),1/(1+EXP(-SUMPRODUCT(Engine!$C$27650:$C$27681,INDIRECT("Coefficients!$CO$2:$CO$33"))))))</f>
      </c>
      <c r="BJ870" s="8">
        <f>IF(OR($B870="",$C870="",$D870="",$E870="",$F870="",$G870="",$H870="",$I870="",$J870="",$K870="",$L870=""),"",IF($B870="Female",1/(1+EXP(-SUMPRODUCT(Engine!$C$27650:$C$27681,INDIRECT("Coefficients!$CP$2:$CP$33")))),1/(1+EXP(-SUMPRODUCT(Engine!$C$27650:$C$27681,INDIRECT("Coefficients!$CQ$2:$CQ$33"))))))</f>
      </c>
      <c r="BK870" s="8">
        <f>IF(OR($B870="",$C870="",$D870="",$E870="",$F870="",$G870="",$H870="",$I870="",$J870="",$K870="",$L870=""),"",IF($B870="Female",1/(1+EXP(-SUMPRODUCT(Engine!$C$27650:$C$27681,INDIRECT("Coefficients!$CR$2:$CR$33")))),1/(1+EXP(-SUMPRODUCT(Engine!$C$27650:$C$27681,INDIRECT("Coefficients!$CS$2:$CS$33"))))))</f>
      </c>
      <c r="BL870" s="8">
        <f>IF(OR($B870="",$C870="",$D870="",$E870="",$F870="",$G870="",$H870="",$I870="",$J870="",$K870="",$L870=""),"",IF($B870="Female",1/(1+EXP(-SUMPRODUCT(Engine!$C$27650:$C$27681,INDIRECT("Coefficients!$CT$2:$CT$33")))),1/(1+EXP(-SUMPRODUCT(Engine!$C$27650:$C$27681,INDIRECT("Coefficients!$CU$2:$CU$33"))))))</f>
      </c>
      <c r="BM870" s="8">
        <f>IF(OR($B870="",$C870="",$D870="",$E870="",$F870="",$G870="",$H870="",$I870="",$J870="",$K870="",$L870=""),"",IF($B870="Female",1/(1+EXP(-SUMPRODUCT(Engine!$C$27650:$C$27681,INDIRECT("Coefficients!$CV$2:$CV$33")))),1/(1+EXP(-SUMPRODUCT(Engine!$C$27650:$C$27681,INDIRECT("Coefficients!$CW$2:$CW$33"))))))</f>
      </c>
    </row>
    <row r="871" spans="1:6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8">
        <f>IF(OR($B871="",$C871="",$D871="",$E871="",$F871="",$G871="",$H871="",$I871="",$J871="",$K871="",$L871=""),"",IF($B871="Female",1/(1+EXP(-SUMPRODUCT(Engine!$C$27682:$C$27713,INDIRECT("Coefficients!$B$2:$B$33")))),1/(1+EXP(-SUMPRODUCT(Engine!$C$27682:$C$27713,INDIRECT("Coefficients!$C$2:$C$33"))))))</f>
      </c>
      <c r="Q871" s="8">
        <f>IF(OR($B871="",$C871="",$D871="",$E871="",$F871="",$G871="",$H871="",$I871="",$J871="",$K871="",$L871=""),"",IF($B871="Female",1/(1+EXP(-SUMPRODUCT(Engine!$C$27682:$C$27713,INDIRECT("Coefficients!$D$2:$D$33")))),1/(1+EXP(-SUMPRODUCT(Engine!$C$27682:$C$27713,INDIRECT("Coefficients!$E$2:$E$33"))))))</f>
      </c>
      <c r="R871" s="8">
        <f>IF(OR($B871="",$C871="",$D871="",$E871="",$F871="",$G871="",$H871="",$I871="",$J871="",$K871="",$L871=""),"",IF($B871="Female",1/(1+EXP(-SUMPRODUCT(Engine!$C$27682:$C$27713,INDIRECT("Coefficients!$F$2:$F$33")))),1/(1+EXP(-SUMPRODUCT(Engine!$C$27682:$C$27713,INDIRECT("Coefficients!$G$2:$G$33"))))))</f>
      </c>
      <c r="S871" s="8">
        <f>IF(OR($B871="",$C871="",$D871="",$E871="",$F871="",$G871="",$H871="",$I871="",$J871="",$K871="",$L871=""),"",IF($B871="Female",1/(1+EXP(-SUMPRODUCT(Engine!$C$27682:$C$27713,INDIRECT("Coefficients!$H$2:$H$33")))),1/(1+EXP(-SUMPRODUCT(Engine!$C$27682:$C$27713,INDIRECT("Coefficients!$I$2:$I$33"))))))</f>
      </c>
      <c r="T871" s="8">
        <f>IF(OR($B871="",$C871="",$D871="",$E871="",$F871="",$G871="",$H871="",$I871="",$J871="",$K871="",$L871=""),"",IF($B871="Female",1/(1+EXP(-SUMPRODUCT(Engine!$C$27682:$C$27713,INDIRECT("Coefficients!$J$2:$J$33")))),1/(1+EXP(-SUMPRODUCT(Engine!$C$27682:$C$27713,INDIRECT("Coefficients!$K$2:$K$33"))))))</f>
      </c>
      <c r="U871" s="8">
        <f>IF(OR($B871="",$C871="",$D871="",$E871="",$F871="",$G871="",$H871="",$I871="",$J871="",$K871="",$L871=""),"",IF($B871="Female",1/(1+EXP(-SUMPRODUCT(Engine!$C$27682:$C$27713,INDIRECT("Coefficients!$L$2:$L$33")))),1/(1+EXP(-SUMPRODUCT(Engine!$C$27682:$C$27713,INDIRECT("Coefficients!$M$2:$M$33"))))))</f>
      </c>
      <c r="V871" s="8">
        <f>IF(OR($B871="",$C871="",$D871="",$E871="",$F871="",$G871="",$H871="",$I871="",$J871="",$K871="",$L871=""),"",IF($B871="Female",1/(1+EXP(-SUMPRODUCT(Engine!$C$27682:$C$27713,INDIRECT("Coefficients!$N$2:$N$33")))),1/(1+EXP(-SUMPRODUCT(Engine!$C$27682:$C$27713,INDIRECT("Coefficients!$O$2:$O$33"))))))</f>
      </c>
      <c r="W871" s="8">
        <f>IF(OR($B871="",$C871="",$D871="",$E871="",$F871="",$G871="",$H871="",$I871="",$J871="",$K871="",$L871=""),"",IF($B871="Female",1/(1+EXP(-SUMPRODUCT(Engine!$C$27682:$C$27713,INDIRECT("Coefficients!$P$2:$P$33")))),1/(1+EXP(-SUMPRODUCT(Engine!$C$27682:$C$27713,INDIRECT("Coefficients!$Q$2:$Q$33"))))))</f>
      </c>
      <c r="X871" s="8">
        <f>IF(OR($B871="",$C871="",$D871="",$E871="",$F871="",$G871="",$H871="",$I871="",$J871="",$K871="",$L871=""),"",IF($B871="Female",1/(1+EXP(-SUMPRODUCT(Engine!$C$27682:$C$27713,INDIRECT("Coefficients!$R$2:$R$33")))),1/(1+EXP(-SUMPRODUCT(Engine!$C$27682:$C$27713,INDIRECT("Coefficients!$S$2:$S$33"))))))</f>
      </c>
      <c r="Y871" s="8">
        <f>IF(OR($B871="",$C871="",$D871="",$E871="",$F871="",$G871="",$H871="",$I871="",$J871="",$K871="",$L871=""),"",IF($B871="Female",1/(1+EXP(-SUMPRODUCT(Engine!$C$27682:$C$27713,INDIRECT("Coefficients!$T$2:$T$33")))),1/(1+EXP(-SUMPRODUCT(Engine!$C$27682:$C$27713,INDIRECT("Coefficients!$U$2:$U$33"))))))</f>
      </c>
      <c r="Z871" s="8">
        <f>IF(OR($B871="",$C871="",$D871="",$E871="",$F871="",$G871="",$H871="",$I871="",$J871="",$K871="",$L871=""),"",IF($B871="Female",1/(1+EXP(-SUMPRODUCT(Engine!$C$27682:$C$27713,INDIRECT("Coefficients!$V$2:$V$33")))),1/(1+EXP(-SUMPRODUCT(Engine!$C$27682:$C$27713,INDIRECT("Coefficients!$W$2:$W$33"))))))</f>
      </c>
      <c r="AA871" s="8">
        <f>IF(OR($B871="",$C871="",$D871="",$E871="",$F871="",$G871="",$H871="",$I871="",$J871="",$K871="",$L871=""),"",IF($B871="Female",1/(1+EXP(-SUMPRODUCT(Engine!$C$27682:$C$27713,INDIRECT("Coefficients!$X$2:$X$33")))),1/(1+EXP(-SUMPRODUCT(Engine!$C$27682:$C$27713,INDIRECT("Coefficients!$Y$2:$Y$33"))))))</f>
      </c>
      <c r="AB871" s="8">
        <f>IF(OR($B871="",$C871="",$D871="",$E871="",$F871="",$G871="",$H871="",$I871="",$J871="",$K871="",$L871=""),"",IF($B871="Female",1/(1+EXP(-SUMPRODUCT(Engine!$C$27682:$C$27713,INDIRECT("Coefficients!$Z$2:$Z$33")))),1/(1+EXP(-SUMPRODUCT(Engine!$C$27682:$C$27713,INDIRECT("Coefficients!$AA$2:$AA$33"))))))</f>
      </c>
      <c r="AC871" s="8">
        <f>IF(OR($B871="",$C871="",$D871="",$E871="",$F871="",$G871="",$H871="",$I871="",$J871="",$K871="",$L871=""),"",IF($B871="Female",1/(1+EXP(-SUMPRODUCT(Engine!$C$27682:$C$27713,INDIRECT("Coefficients!$AB$2:$AB$33")))),1/(1+EXP(-SUMPRODUCT(Engine!$C$27682:$C$27713,INDIRECT("Coefficients!$AC$2:$AC$33"))))))</f>
      </c>
      <c r="AD871" s="8">
        <f>IF(OR($B871="",$C871="",$D871="",$E871="",$F871="",$G871="",$H871="",$I871="",$J871="",$K871="",$L871=""),"",IF($B871="Female",1/(1+EXP(-SUMPRODUCT(Engine!$C$27682:$C$27713,INDIRECT("Coefficients!$AD$2:$AD$33")))),1/(1+EXP(-SUMPRODUCT(Engine!$C$27682:$C$27713,INDIRECT("Coefficients!$AE$2:$AE$33"))))))</f>
      </c>
      <c r="AE871" s="8">
        <f>IF(OR($B871="",$C871="",$D871="",$E871="",$F871="",$G871="",$H871="",$I871="",$J871="",$K871="",$L871=""),"",IF($B871="Female",1/(1+EXP(-SUMPRODUCT(Engine!$C$27682:$C$27713,INDIRECT("Coefficients!$AF$2:$AF$33")))),1/(1+EXP(-SUMPRODUCT(Engine!$C$27682:$C$27713,INDIRECT("Coefficients!$AG$2:$AG$33"))))))</f>
      </c>
      <c r="AF871" s="8">
        <f>IF(OR($B871="",$C871="",$D871="",$E871="",$F871="",$G871="",$H871="",$I871="",$J871="",$K871="",$L871=""),"",IF($B871="Female",1/(1+EXP(-SUMPRODUCT(Engine!$C$27682:$C$27713,INDIRECT("Coefficients!$AH$2:$AH$33")))),1/(1+EXP(-SUMPRODUCT(Engine!$C$27682:$C$27713,INDIRECT("Coefficients!$AI$2:$AI$33"))))))</f>
      </c>
      <c r="AG871" s="8">
        <f>IF(OR($B871="",$C871="",$D871="",$E871="",$F871="",$G871="",$H871="",$I871="",$J871="",$K871="",$L871=""),"",IF($B871="Female",1/(1+EXP(-SUMPRODUCT(Engine!$C$27682:$C$27713,INDIRECT("Coefficients!$AJ$2:$AJ$33")))),1/(1+EXP(-SUMPRODUCT(Engine!$C$27682:$C$27713,INDIRECT("Coefficients!$AK$2:$AK$33"))))))</f>
      </c>
      <c r="AH871" s="8">
        <f>IF(OR($B871="",$C871="",$D871="",$E871="",$F871="",$G871="",$H871="",$I871="",$J871="",$K871="",$L871=""),"",IF($B871="Female",1/(1+EXP(-SUMPRODUCT(Engine!$C$27682:$C$27713,INDIRECT("Coefficients!$AL$2:$AL$33")))),1/(1+EXP(-SUMPRODUCT(Engine!$C$27682:$C$27713,INDIRECT("Coefficients!$AM$2:$AM$33"))))))</f>
      </c>
      <c r="AI871" s="8">
        <f>IF(OR($B871="",$C871="",$D871="",$E871="",$F871="",$G871="",$H871="",$I871="",$J871="",$K871="",$L871=""),"",IF($B871="Female",1/(1+EXP(-SUMPRODUCT(Engine!$C$27682:$C$27713,INDIRECT("Coefficients!$AN$2:$AN$33")))),1/(1+EXP(-SUMPRODUCT(Engine!$C$27682:$C$27713,INDIRECT("Coefficients!$AO$2:$AO$33"))))))</f>
      </c>
      <c r="AJ871" s="8">
        <f>IF(OR($B871="",$C871="",$D871="",$E871="",$F871="",$G871="",$H871="",$I871="",$J871="",$K871="",$L871=""),"",IF($B871="Female",1/(1+EXP(-SUMPRODUCT(Engine!$C$27682:$C$27713,INDIRECT("Coefficients!$AP$2:$AP$33")))),1/(1+EXP(-SUMPRODUCT(Engine!$C$27682:$C$27713,INDIRECT("Coefficients!$AQ$2:$AQ$33"))))))</f>
      </c>
      <c r="AK871" s="8">
        <f>IF(OR($B871="",$C871="",$D871="",$E871="",$F871="",$G871="",$H871="",$I871="",$J871="",$K871="",$L871=""),"",IF($B871="Female",1/(1+EXP(-SUMPRODUCT(Engine!$C$27682:$C$27713,INDIRECT("Coefficients!$AR$2:$AR$33")))),1/(1+EXP(-SUMPRODUCT(Engine!$C$27682:$C$27713,INDIRECT("Coefficients!$AS$2:$AS$33"))))))</f>
      </c>
      <c r="AL871" s="8">
        <f>IF(OR($B871="",$C871="",$D871="",$E871="",$F871="",$G871="",$H871="",$I871="",$J871="",$K871="",$L871=""),"",IF($B871="Female",1/(1+EXP(-SUMPRODUCT(Engine!$C$27682:$C$27713,INDIRECT("Coefficients!$AT$2:$AT$33")))),1/(1+EXP(-SUMPRODUCT(Engine!$C$27682:$C$27713,INDIRECT("Coefficients!$AU$2:$AU$33"))))))</f>
      </c>
      <c r="AM871" s="8">
        <f>IF(OR($B871="",$C871="",$D871="",$E871="",$F871="",$G871="",$H871="",$I871="",$J871="",$K871="",$L871=""),"",IF($B871="Female",1/(1+EXP(-SUMPRODUCT(Engine!$C$27682:$C$27713,INDIRECT("Coefficients!$AV$2:$AV$33")))),1/(1+EXP(-SUMPRODUCT(Engine!$C$27682:$C$27713,INDIRECT("Coefficients!$AW$2:$AW$33"))))))</f>
      </c>
      <c r="AN871" s="8">
        <f>IF(OR($B871="",$C871="",$D871="",$E871="",$F871="",$G871="",$H871="",$I871="",$J871="",$K871="",$L871=""),"",IF($B871="Female",1/(1+EXP(-SUMPRODUCT(Engine!$C$27682:$C$27713,INDIRECT("Coefficients!$AX$2:$AX$33")))),1/(1+EXP(-SUMPRODUCT(Engine!$C$27682:$C$27713,INDIRECT("Coefficients!$AY$2:$AY$33"))))))</f>
      </c>
      <c r="AO871" s="8">
        <f>IF(OR($B871="",$C871="",$D871="",$E871="",$F871="",$G871="",$H871="",$I871="",$J871="",$K871="",$L871=""),"",IF($B871="Female",1/(1+EXP(-SUMPRODUCT(Engine!$C$27682:$C$27713,INDIRECT("Coefficients!$AZ$2:$AZ$33")))),1/(1+EXP(-SUMPRODUCT(Engine!$C$27682:$C$27713,INDIRECT("Coefficients!$BA$2:$BA$33"))))))</f>
      </c>
      <c r="AP871" s="8">
        <f>IF(OR($B871="",$C871="",$D871="",$E871="",$F871="",$G871="",$H871="",$I871="",$J871="",$K871="",$L871=""),"",IF($B871="Female",1/(1+EXP(-SUMPRODUCT(Engine!$C$27682:$C$27713,INDIRECT("Coefficients!$BB$2:$BB$33")))),1/(1+EXP(-SUMPRODUCT(Engine!$C$27682:$C$27713,INDIRECT("Coefficients!$BC$2:$BC$33"))))))</f>
      </c>
      <c r="AQ871" s="8">
        <f>IF(OR($B871="",$C871="",$D871="",$E871="",$F871="",$G871="",$H871="",$I871="",$J871="",$K871="",$L871=""),"",IF($B871="Female",1/(1+EXP(-SUMPRODUCT(Engine!$C$27682:$C$27713,INDIRECT("Coefficients!$BD$2:$BD$33")))),1/(1+EXP(-SUMPRODUCT(Engine!$C$27682:$C$27713,INDIRECT("Coefficients!$BE$2:$BE$33"))))))</f>
      </c>
      <c r="AR871" s="8">
        <f>IF(OR($B871="",$C871="",$D871="",$E871="",$F871="",$G871="",$H871="",$I871="",$J871="",$K871="",$L871=""),"",IF($B871="Female",1/(1+EXP(-SUMPRODUCT(Engine!$C$27682:$C$27713,INDIRECT("Coefficients!$BF$2:$BF$33")))),1/(1+EXP(-SUMPRODUCT(Engine!$C$27682:$C$27713,INDIRECT("Coefficients!$BG$2:$BG$33"))))))</f>
      </c>
      <c r="AS871" s="8">
        <f>IF(OR($B871="",$C871="",$D871="",$E871="",$F871="",$G871="",$H871="",$I871="",$J871="",$K871="",$L871=""),"",IF($B871="Female",1/(1+EXP(-SUMPRODUCT(Engine!$C$27682:$C$27713,INDIRECT("Coefficients!$BH$2:$BH$33")))),1/(1+EXP(-SUMPRODUCT(Engine!$C$27682:$C$27713,INDIRECT("Coefficients!$BI$2:$BI$33"))))))</f>
      </c>
      <c r="AT871" s="8">
        <f>IF(OR($B871="",$C871="",$D871="",$E871="",$F871="",$G871="",$H871="",$I871="",$J871="",$K871="",$L871=""),"",IF($B871="Female",1/(1+EXP(-SUMPRODUCT(Engine!$C$27682:$C$27713,INDIRECT("Coefficients!$BJ$2:$BJ$33")))),1/(1+EXP(-SUMPRODUCT(Engine!$C$27682:$C$27713,INDIRECT("Coefficients!$BK$2:$BK$33"))))))</f>
      </c>
      <c r="AU871" s="8">
        <f>IF(OR($B871="",$C871="",$D871="",$E871="",$F871="",$G871="",$H871="",$I871="",$J871="",$K871="",$L871=""),"",IF($B871="Female",1/(1+EXP(-SUMPRODUCT(Engine!$C$27682:$C$27713,INDIRECT("Coefficients!$BL$2:$BL$33")))),1/(1+EXP(-SUMPRODUCT(Engine!$C$27682:$C$27713,INDIRECT("Coefficients!$BM$2:$BM$33"))))))</f>
      </c>
      <c r="AV871" s="8">
        <f>IF(OR($B871="",$C871="",$D871="",$E871="",$F871="",$G871="",$H871="",$I871="",$J871="",$K871="",$L871=""),"",IF($B871="Female",1/(1+EXP(-SUMPRODUCT(Engine!$C$27682:$C$27713,INDIRECT("Coefficients!$BN$2:$BN$33")))),1/(1+EXP(-SUMPRODUCT(Engine!$C$27682:$C$27713,INDIRECT("Coefficients!$BO$2:$BO$33"))))))</f>
      </c>
      <c r="AW871" s="8">
        <f>IF(OR($B871="",$C871="",$D871="",$E871="",$F871="",$G871="",$H871="",$I871="",$J871="",$K871="",$L871=""),"",IF($B871="Female",1/(1+EXP(-SUMPRODUCT(Engine!$C$27682:$C$27713,INDIRECT("Coefficients!$BP$2:$BP$33")))),1/(1+EXP(-SUMPRODUCT(Engine!$C$27682:$C$27713,INDIRECT("Coefficients!$BQ$2:$BQ$33"))))))</f>
      </c>
      <c r="AX871" s="8">
        <f>IF(OR($B871="",$C871="",$D871="",$E871="",$F871="",$G871="",$H871="",$I871="",$J871="",$K871="",$L871=""),"",IF($B871="Female",1/(1+EXP(-SUMPRODUCT(Engine!$C$27682:$C$27713,INDIRECT("Coefficients!$BR$2:$BR$33")))),1/(1+EXP(-SUMPRODUCT(Engine!$C$27682:$C$27713,INDIRECT("Coefficients!$BS$2:$BS$33"))))))</f>
      </c>
      <c r="AY871" s="8">
        <f>IF(OR($B871="",$C871="",$D871="",$E871="",$F871="",$G871="",$H871="",$I871="",$J871="",$K871="",$L871=""),"",IF($B871="Female",1/(1+EXP(-SUMPRODUCT(Engine!$C$27682:$C$27713,INDIRECT("Coefficients!$BT$2:$BT$33")))),1/(1+EXP(-SUMPRODUCT(Engine!$C$27682:$C$27713,INDIRECT("Coefficients!$BU$2:$BU$33"))))))</f>
      </c>
      <c r="AZ871" s="8">
        <f>IF(OR($B871="",$C871="",$D871="",$E871="",$F871="",$G871="",$H871="",$I871="",$J871="",$K871="",$L871=""),"",IF($B871="Female",1/(1+EXP(-SUMPRODUCT(Engine!$C$27682:$C$27713,INDIRECT("Coefficients!$BV$2:$BV$33")))),1/(1+EXP(-SUMPRODUCT(Engine!$C$27682:$C$27713,INDIRECT("Coefficients!$BW$2:$BW$33"))))))</f>
      </c>
      <c r="BA871" s="8">
        <f>IF(OR($B871="",$C871="",$D871="",$E871="",$F871="",$G871="",$H871="",$I871="",$J871="",$K871="",$L871=""),"",IF($B871="Female",1/(1+EXP(-SUMPRODUCT(Engine!$C$27682:$C$27713,INDIRECT("Coefficients!$BX$2:$BX$33")))),1/(1+EXP(-SUMPRODUCT(Engine!$C$27682:$C$27713,INDIRECT("Coefficients!$BY$2:$BY$33"))))))</f>
      </c>
      <c r="BB871" s="8">
        <f>IF(OR($B871="",$C871="",$D871="",$E871="",$F871="",$G871="",$H871="",$I871="",$J871="",$K871="",$L871=""),"",IF($B871="Female",1/(1+EXP(-SUMPRODUCT(Engine!$C$27682:$C$27713,INDIRECT("Coefficients!$BZ$2:$BZ$33")))),1/(1+EXP(-SUMPRODUCT(Engine!$C$27682:$C$27713,INDIRECT("Coefficients!$CA$2:$CA$33"))))))</f>
      </c>
      <c r="BC871" s="8">
        <f>IF(OR($B871="",$C871="",$D871="",$E871="",$F871="",$G871="",$H871="",$I871="",$J871="",$K871="",$L871=""),"",IF($B871="Female",1/(1+EXP(-SUMPRODUCT(Engine!$C$27682:$C$27713,INDIRECT("Coefficients!$CB$2:$CB$33")))),1/(1+EXP(-SUMPRODUCT(Engine!$C$27682:$C$27713,INDIRECT("Coefficients!$CC$2:$CC$33"))))))</f>
      </c>
      <c r="BD871" s="8">
        <f>IF(OR($B871="",$C871="",$D871="",$E871="",$F871="",$G871="",$H871="",$I871="",$J871="",$K871="",$L871=""),"",IF($B871="Female",1/(1+EXP(-SUMPRODUCT(Engine!$C$27682:$C$27713,INDIRECT("Coefficients!$CD$2:$CD$33")))),1/(1+EXP(-SUMPRODUCT(Engine!$C$27682:$C$27713,INDIRECT("Coefficients!$CE$2:$CE$33"))))))</f>
      </c>
      <c r="BE871" s="8">
        <f>IF(OR($B871="",$C871="",$D871="",$E871="",$F871="",$G871="",$H871="",$I871="",$J871="",$K871="",$L871=""),"",IF($B871="Female",1/(1+EXP(-SUMPRODUCT(Engine!$C$27682:$C$27713,INDIRECT("Coefficients!$CF$2:$CF$33")))),1/(1+EXP(-SUMPRODUCT(Engine!$C$27682:$C$27713,INDIRECT("Coefficients!$CG$2:$CG$33"))))))</f>
      </c>
      <c r="BF871" s="8">
        <f>IF(OR($B871="",$C871="",$D871="",$E871="",$F871="",$G871="",$H871="",$I871="",$J871="",$K871="",$L871=""),"",IF($B871="Female",1/(1+EXP(-SUMPRODUCT(Engine!$C$27682:$C$27713,INDIRECT("Coefficients!$CH$2:$CH$33")))),1/(1+EXP(-SUMPRODUCT(Engine!$C$27682:$C$27713,INDIRECT("Coefficients!$CI$2:$CI$33"))))))</f>
      </c>
      <c r="BG871" s="8">
        <f>IF(OR($B871="",$C871="",$D871="",$E871="",$F871="",$G871="",$H871="",$I871="",$J871="",$K871="",$L871=""),"",IF($B871="Female",1/(1+EXP(-SUMPRODUCT(Engine!$C$27682:$C$27713,INDIRECT("Coefficients!$CJ$2:$CJ$33")))),1/(1+EXP(-SUMPRODUCT(Engine!$C$27682:$C$27713,INDIRECT("Coefficients!$CK$2:$CK$33"))))))</f>
      </c>
      <c r="BH871" s="8">
        <f>IF(OR($B871="",$C871="",$D871="",$E871="",$F871="",$G871="",$H871="",$I871="",$J871="",$K871="",$L871=""),"",IF($B871="Female",1/(1+EXP(-SUMPRODUCT(Engine!$C$27682:$C$27713,INDIRECT("Coefficients!$CL$2:$CL$33")))),1/(1+EXP(-SUMPRODUCT(Engine!$C$27682:$C$27713,INDIRECT("Coefficients!$CM$2:$CM$33"))))))</f>
      </c>
      <c r="BI871" s="8">
        <f>IF(OR($B871="",$C871="",$D871="",$E871="",$F871="",$G871="",$H871="",$I871="",$J871="",$K871="",$L871=""),"",IF($B871="Female",1/(1+EXP(-SUMPRODUCT(Engine!$C$27682:$C$27713,INDIRECT("Coefficients!$CN$2:$CN$33")))),1/(1+EXP(-SUMPRODUCT(Engine!$C$27682:$C$27713,INDIRECT("Coefficients!$CO$2:$CO$33"))))))</f>
      </c>
      <c r="BJ871" s="8">
        <f>IF(OR($B871="",$C871="",$D871="",$E871="",$F871="",$G871="",$H871="",$I871="",$J871="",$K871="",$L871=""),"",IF($B871="Female",1/(1+EXP(-SUMPRODUCT(Engine!$C$27682:$C$27713,INDIRECT("Coefficients!$CP$2:$CP$33")))),1/(1+EXP(-SUMPRODUCT(Engine!$C$27682:$C$27713,INDIRECT("Coefficients!$CQ$2:$CQ$33"))))))</f>
      </c>
      <c r="BK871" s="8">
        <f>IF(OR($B871="",$C871="",$D871="",$E871="",$F871="",$G871="",$H871="",$I871="",$J871="",$K871="",$L871=""),"",IF($B871="Female",1/(1+EXP(-SUMPRODUCT(Engine!$C$27682:$C$27713,INDIRECT("Coefficients!$CR$2:$CR$33")))),1/(1+EXP(-SUMPRODUCT(Engine!$C$27682:$C$27713,INDIRECT("Coefficients!$CS$2:$CS$33"))))))</f>
      </c>
      <c r="BL871" s="8">
        <f>IF(OR($B871="",$C871="",$D871="",$E871="",$F871="",$G871="",$H871="",$I871="",$J871="",$K871="",$L871=""),"",IF($B871="Female",1/(1+EXP(-SUMPRODUCT(Engine!$C$27682:$C$27713,INDIRECT("Coefficients!$CT$2:$CT$33")))),1/(1+EXP(-SUMPRODUCT(Engine!$C$27682:$C$27713,INDIRECT("Coefficients!$CU$2:$CU$33"))))))</f>
      </c>
      <c r="BM871" s="8">
        <f>IF(OR($B871="",$C871="",$D871="",$E871="",$F871="",$G871="",$H871="",$I871="",$J871="",$K871="",$L871=""),"",IF($B871="Female",1/(1+EXP(-SUMPRODUCT(Engine!$C$27682:$C$27713,INDIRECT("Coefficients!$CV$2:$CV$33")))),1/(1+EXP(-SUMPRODUCT(Engine!$C$27682:$C$27713,INDIRECT("Coefficients!$CW$2:$CW$33"))))))</f>
      </c>
    </row>
    <row r="872" spans="1:6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8">
        <f>IF(OR($B872="",$C872="",$D872="",$E872="",$F872="",$G872="",$H872="",$I872="",$J872="",$K872="",$L872=""),"",IF($B872="Female",1/(1+EXP(-SUMPRODUCT(Engine!$C$27714:$C$27745,INDIRECT("Coefficients!$B$2:$B$33")))),1/(1+EXP(-SUMPRODUCT(Engine!$C$27714:$C$27745,INDIRECT("Coefficients!$C$2:$C$33"))))))</f>
      </c>
      <c r="Q872" s="8">
        <f>IF(OR($B872="",$C872="",$D872="",$E872="",$F872="",$G872="",$H872="",$I872="",$J872="",$K872="",$L872=""),"",IF($B872="Female",1/(1+EXP(-SUMPRODUCT(Engine!$C$27714:$C$27745,INDIRECT("Coefficients!$D$2:$D$33")))),1/(1+EXP(-SUMPRODUCT(Engine!$C$27714:$C$27745,INDIRECT("Coefficients!$E$2:$E$33"))))))</f>
      </c>
      <c r="R872" s="8">
        <f>IF(OR($B872="",$C872="",$D872="",$E872="",$F872="",$G872="",$H872="",$I872="",$J872="",$K872="",$L872=""),"",IF($B872="Female",1/(1+EXP(-SUMPRODUCT(Engine!$C$27714:$C$27745,INDIRECT("Coefficients!$F$2:$F$33")))),1/(1+EXP(-SUMPRODUCT(Engine!$C$27714:$C$27745,INDIRECT("Coefficients!$G$2:$G$33"))))))</f>
      </c>
      <c r="S872" s="8">
        <f>IF(OR($B872="",$C872="",$D872="",$E872="",$F872="",$G872="",$H872="",$I872="",$J872="",$K872="",$L872=""),"",IF($B872="Female",1/(1+EXP(-SUMPRODUCT(Engine!$C$27714:$C$27745,INDIRECT("Coefficients!$H$2:$H$33")))),1/(1+EXP(-SUMPRODUCT(Engine!$C$27714:$C$27745,INDIRECT("Coefficients!$I$2:$I$33"))))))</f>
      </c>
      <c r="T872" s="8">
        <f>IF(OR($B872="",$C872="",$D872="",$E872="",$F872="",$G872="",$H872="",$I872="",$J872="",$K872="",$L872=""),"",IF($B872="Female",1/(1+EXP(-SUMPRODUCT(Engine!$C$27714:$C$27745,INDIRECT("Coefficients!$J$2:$J$33")))),1/(1+EXP(-SUMPRODUCT(Engine!$C$27714:$C$27745,INDIRECT("Coefficients!$K$2:$K$33"))))))</f>
      </c>
      <c r="U872" s="8">
        <f>IF(OR($B872="",$C872="",$D872="",$E872="",$F872="",$G872="",$H872="",$I872="",$J872="",$K872="",$L872=""),"",IF($B872="Female",1/(1+EXP(-SUMPRODUCT(Engine!$C$27714:$C$27745,INDIRECT("Coefficients!$L$2:$L$33")))),1/(1+EXP(-SUMPRODUCT(Engine!$C$27714:$C$27745,INDIRECT("Coefficients!$M$2:$M$33"))))))</f>
      </c>
      <c r="V872" s="8">
        <f>IF(OR($B872="",$C872="",$D872="",$E872="",$F872="",$G872="",$H872="",$I872="",$J872="",$K872="",$L872=""),"",IF($B872="Female",1/(1+EXP(-SUMPRODUCT(Engine!$C$27714:$C$27745,INDIRECT("Coefficients!$N$2:$N$33")))),1/(1+EXP(-SUMPRODUCT(Engine!$C$27714:$C$27745,INDIRECT("Coefficients!$O$2:$O$33"))))))</f>
      </c>
      <c r="W872" s="8">
        <f>IF(OR($B872="",$C872="",$D872="",$E872="",$F872="",$G872="",$H872="",$I872="",$J872="",$K872="",$L872=""),"",IF($B872="Female",1/(1+EXP(-SUMPRODUCT(Engine!$C$27714:$C$27745,INDIRECT("Coefficients!$P$2:$P$33")))),1/(1+EXP(-SUMPRODUCT(Engine!$C$27714:$C$27745,INDIRECT("Coefficients!$Q$2:$Q$33"))))))</f>
      </c>
      <c r="X872" s="8">
        <f>IF(OR($B872="",$C872="",$D872="",$E872="",$F872="",$G872="",$H872="",$I872="",$J872="",$K872="",$L872=""),"",IF($B872="Female",1/(1+EXP(-SUMPRODUCT(Engine!$C$27714:$C$27745,INDIRECT("Coefficients!$R$2:$R$33")))),1/(1+EXP(-SUMPRODUCT(Engine!$C$27714:$C$27745,INDIRECT("Coefficients!$S$2:$S$33"))))))</f>
      </c>
      <c r="Y872" s="8">
        <f>IF(OR($B872="",$C872="",$D872="",$E872="",$F872="",$G872="",$H872="",$I872="",$J872="",$K872="",$L872=""),"",IF($B872="Female",1/(1+EXP(-SUMPRODUCT(Engine!$C$27714:$C$27745,INDIRECT("Coefficients!$T$2:$T$33")))),1/(1+EXP(-SUMPRODUCT(Engine!$C$27714:$C$27745,INDIRECT("Coefficients!$U$2:$U$33"))))))</f>
      </c>
      <c r="Z872" s="8">
        <f>IF(OR($B872="",$C872="",$D872="",$E872="",$F872="",$G872="",$H872="",$I872="",$J872="",$K872="",$L872=""),"",IF($B872="Female",1/(1+EXP(-SUMPRODUCT(Engine!$C$27714:$C$27745,INDIRECT("Coefficients!$V$2:$V$33")))),1/(1+EXP(-SUMPRODUCT(Engine!$C$27714:$C$27745,INDIRECT("Coefficients!$W$2:$W$33"))))))</f>
      </c>
      <c r="AA872" s="8">
        <f>IF(OR($B872="",$C872="",$D872="",$E872="",$F872="",$G872="",$H872="",$I872="",$J872="",$K872="",$L872=""),"",IF($B872="Female",1/(1+EXP(-SUMPRODUCT(Engine!$C$27714:$C$27745,INDIRECT("Coefficients!$X$2:$X$33")))),1/(1+EXP(-SUMPRODUCT(Engine!$C$27714:$C$27745,INDIRECT("Coefficients!$Y$2:$Y$33"))))))</f>
      </c>
      <c r="AB872" s="8">
        <f>IF(OR($B872="",$C872="",$D872="",$E872="",$F872="",$G872="",$H872="",$I872="",$J872="",$K872="",$L872=""),"",IF($B872="Female",1/(1+EXP(-SUMPRODUCT(Engine!$C$27714:$C$27745,INDIRECT("Coefficients!$Z$2:$Z$33")))),1/(1+EXP(-SUMPRODUCT(Engine!$C$27714:$C$27745,INDIRECT("Coefficients!$AA$2:$AA$33"))))))</f>
      </c>
      <c r="AC872" s="8">
        <f>IF(OR($B872="",$C872="",$D872="",$E872="",$F872="",$G872="",$H872="",$I872="",$J872="",$K872="",$L872=""),"",IF($B872="Female",1/(1+EXP(-SUMPRODUCT(Engine!$C$27714:$C$27745,INDIRECT("Coefficients!$AB$2:$AB$33")))),1/(1+EXP(-SUMPRODUCT(Engine!$C$27714:$C$27745,INDIRECT("Coefficients!$AC$2:$AC$33"))))))</f>
      </c>
      <c r="AD872" s="8">
        <f>IF(OR($B872="",$C872="",$D872="",$E872="",$F872="",$G872="",$H872="",$I872="",$J872="",$K872="",$L872=""),"",IF($B872="Female",1/(1+EXP(-SUMPRODUCT(Engine!$C$27714:$C$27745,INDIRECT("Coefficients!$AD$2:$AD$33")))),1/(1+EXP(-SUMPRODUCT(Engine!$C$27714:$C$27745,INDIRECT("Coefficients!$AE$2:$AE$33"))))))</f>
      </c>
      <c r="AE872" s="8">
        <f>IF(OR($B872="",$C872="",$D872="",$E872="",$F872="",$G872="",$H872="",$I872="",$J872="",$K872="",$L872=""),"",IF($B872="Female",1/(1+EXP(-SUMPRODUCT(Engine!$C$27714:$C$27745,INDIRECT("Coefficients!$AF$2:$AF$33")))),1/(1+EXP(-SUMPRODUCT(Engine!$C$27714:$C$27745,INDIRECT("Coefficients!$AG$2:$AG$33"))))))</f>
      </c>
      <c r="AF872" s="8">
        <f>IF(OR($B872="",$C872="",$D872="",$E872="",$F872="",$G872="",$H872="",$I872="",$J872="",$K872="",$L872=""),"",IF($B872="Female",1/(1+EXP(-SUMPRODUCT(Engine!$C$27714:$C$27745,INDIRECT("Coefficients!$AH$2:$AH$33")))),1/(1+EXP(-SUMPRODUCT(Engine!$C$27714:$C$27745,INDIRECT("Coefficients!$AI$2:$AI$33"))))))</f>
      </c>
      <c r="AG872" s="8">
        <f>IF(OR($B872="",$C872="",$D872="",$E872="",$F872="",$G872="",$H872="",$I872="",$J872="",$K872="",$L872=""),"",IF($B872="Female",1/(1+EXP(-SUMPRODUCT(Engine!$C$27714:$C$27745,INDIRECT("Coefficients!$AJ$2:$AJ$33")))),1/(1+EXP(-SUMPRODUCT(Engine!$C$27714:$C$27745,INDIRECT("Coefficients!$AK$2:$AK$33"))))))</f>
      </c>
      <c r="AH872" s="8">
        <f>IF(OR($B872="",$C872="",$D872="",$E872="",$F872="",$G872="",$H872="",$I872="",$J872="",$K872="",$L872=""),"",IF($B872="Female",1/(1+EXP(-SUMPRODUCT(Engine!$C$27714:$C$27745,INDIRECT("Coefficients!$AL$2:$AL$33")))),1/(1+EXP(-SUMPRODUCT(Engine!$C$27714:$C$27745,INDIRECT("Coefficients!$AM$2:$AM$33"))))))</f>
      </c>
      <c r="AI872" s="8">
        <f>IF(OR($B872="",$C872="",$D872="",$E872="",$F872="",$G872="",$H872="",$I872="",$J872="",$K872="",$L872=""),"",IF($B872="Female",1/(1+EXP(-SUMPRODUCT(Engine!$C$27714:$C$27745,INDIRECT("Coefficients!$AN$2:$AN$33")))),1/(1+EXP(-SUMPRODUCT(Engine!$C$27714:$C$27745,INDIRECT("Coefficients!$AO$2:$AO$33"))))))</f>
      </c>
      <c r="AJ872" s="8">
        <f>IF(OR($B872="",$C872="",$D872="",$E872="",$F872="",$G872="",$H872="",$I872="",$J872="",$K872="",$L872=""),"",IF($B872="Female",1/(1+EXP(-SUMPRODUCT(Engine!$C$27714:$C$27745,INDIRECT("Coefficients!$AP$2:$AP$33")))),1/(1+EXP(-SUMPRODUCT(Engine!$C$27714:$C$27745,INDIRECT("Coefficients!$AQ$2:$AQ$33"))))))</f>
      </c>
      <c r="AK872" s="8">
        <f>IF(OR($B872="",$C872="",$D872="",$E872="",$F872="",$G872="",$H872="",$I872="",$J872="",$K872="",$L872=""),"",IF($B872="Female",1/(1+EXP(-SUMPRODUCT(Engine!$C$27714:$C$27745,INDIRECT("Coefficients!$AR$2:$AR$33")))),1/(1+EXP(-SUMPRODUCT(Engine!$C$27714:$C$27745,INDIRECT("Coefficients!$AS$2:$AS$33"))))))</f>
      </c>
      <c r="AL872" s="8">
        <f>IF(OR($B872="",$C872="",$D872="",$E872="",$F872="",$G872="",$H872="",$I872="",$J872="",$K872="",$L872=""),"",IF($B872="Female",1/(1+EXP(-SUMPRODUCT(Engine!$C$27714:$C$27745,INDIRECT("Coefficients!$AT$2:$AT$33")))),1/(1+EXP(-SUMPRODUCT(Engine!$C$27714:$C$27745,INDIRECT("Coefficients!$AU$2:$AU$33"))))))</f>
      </c>
      <c r="AM872" s="8">
        <f>IF(OR($B872="",$C872="",$D872="",$E872="",$F872="",$G872="",$H872="",$I872="",$J872="",$K872="",$L872=""),"",IF($B872="Female",1/(1+EXP(-SUMPRODUCT(Engine!$C$27714:$C$27745,INDIRECT("Coefficients!$AV$2:$AV$33")))),1/(1+EXP(-SUMPRODUCT(Engine!$C$27714:$C$27745,INDIRECT("Coefficients!$AW$2:$AW$33"))))))</f>
      </c>
      <c r="AN872" s="8">
        <f>IF(OR($B872="",$C872="",$D872="",$E872="",$F872="",$G872="",$H872="",$I872="",$J872="",$K872="",$L872=""),"",IF($B872="Female",1/(1+EXP(-SUMPRODUCT(Engine!$C$27714:$C$27745,INDIRECT("Coefficients!$AX$2:$AX$33")))),1/(1+EXP(-SUMPRODUCT(Engine!$C$27714:$C$27745,INDIRECT("Coefficients!$AY$2:$AY$33"))))))</f>
      </c>
      <c r="AO872" s="8">
        <f>IF(OR($B872="",$C872="",$D872="",$E872="",$F872="",$G872="",$H872="",$I872="",$J872="",$K872="",$L872=""),"",IF($B872="Female",1/(1+EXP(-SUMPRODUCT(Engine!$C$27714:$C$27745,INDIRECT("Coefficients!$AZ$2:$AZ$33")))),1/(1+EXP(-SUMPRODUCT(Engine!$C$27714:$C$27745,INDIRECT("Coefficients!$BA$2:$BA$33"))))))</f>
      </c>
      <c r="AP872" s="8">
        <f>IF(OR($B872="",$C872="",$D872="",$E872="",$F872="",$G872="",$H872="",$I872="",$J872="",$K872="",$L872=""),"",IF($B872="Female",1/(1+EXP(-SUMPRODUCT(Engine!$C$27714:$C$27745,INDIRECT("Coefficients!$BB$2:$BB$33")))),1/(1+EXP(-SUMPRODUCT(Engine!$C$27714:$C$27745,INDIRECT("Coefficients!$BC$2:$BC$33"))))))</f>
      </c>
      <c r="AQ872" s="8">
        <f>IF(OR($B872="",$C872="",$D872="",$E872="",$F872="",$G872="",$H872="",$I872="",$J872="",$K872="",$L872=""),"",IF($B872="Female",1/(1+EXP(-SUMPRODUCT(Engine!$C$27714:$C$27745,INDIRECT("Coefficients!$BD$2:$BD$33")))),1/(1+EXP(-SUMPRODUCT(Engine!$C$27714:$C$27745,INDIRECT("Coefficients!$BE$2:$BE$33"))))))</f>
      </c>
      <c r="AR872" s="8">
        <f>IF(OR($B872="",$C872="",$D872="",$E872="",$F872="",$G872="",$H872="",$I872="",$J872="",$K872="",$L872=""),"",IF($B872="Female",1/(1+EXP(-SUMPRODUCT(Engine!$C$27714:$C$27745,INDIRECT("Coefficients!$BF$2:$BF$33")))),1/(1+EXP(-SUMPRODUCT(Engine!$C$27714:$C$27745,INDIRECT("Coefficients!$BG$2:$BG$33"))))))</f>
      </c>
      <c r="AS872" s="8">
        <f>IF(OR($B872="",$C872="",$D872="",$E872="",$F872="",$G872="",$H872="",$I872="",$J872="",$K872="",$L872=""),"",IF($B872="Female",1/(1+EXP(-SUMPRODUCT(Engine!$C$27714:$C$27745,INDIRECT("Coefficients!$BH$2:$BH$33")))),1/(1+EXP(-SUMPRODUCT(Engine!$C$27714:$C$27745,INDIRECT("Coefficients!$BI$2:$BI$33"))))))</f>
      </c>
      <c r="AT872" s="8">
        <f>IF(OR($B872="",$C872="",$D872="",$E872="",$F872="",$G872="",$H872="",$I872="",$J872="",$K872="",$L872=""),"",IF($B872="Female",1/(1+EXP(-SUMPRODUCT(Engine!$C$27714:$C$27745,INDIRECT("Coefficients!$BJ$2:$BJ$33")))),1/(1+EXP(-SUMPRODUCT(Engine!$C$27714:$C$27745,INDIRECT("Coefficients!$BK$2:$BK$33"))))))</f>
      </c>
      <c r="AU872" s="8">
        <f>IF(OR($B872="",$C872="",$D872="",$E872="",$F872="",$G872="",$H872="",$I872="",$J872="",$K872="",$L872=""),"",IF($B872="Female",1/(1+EXP(-SUMPRODUCT(Engine!$C$27714:$C$27745,INDIRECT("Coefficients!$BL$2:$BL$33")))),1/(1+EXP(-SUMPRODUCT(Engine!$C$27714:$C$27745,INDIRECT("Coefficients!$BM$2:$BM$33"))))))</f>
      </c>
      <c r="AV872" s="8">
        <f>IF(OR($B872="",$C872="",$D872="",$E872="",$F872="",$G872="",$H872="",$I872="",$J872="",$K872="",$L872=""),"",IF($B872="Female",1/(1+EXP(-SUMPRODUCT(Engine!$C$27714:$C$27745,INDIRECT("Coefficients!$BN$2:$BN$33")))),1/(1+EXP(-SUMPRODUCT(Engine!$C$27714:$C$27745,INDIRECT("Coefficients!$BO$2:$BO$33"))))))</f>
      </c>
      <c r="AW872" s="8">
        <f>IF(OR($B872="",$C872="",$D872="",$E872="",$F872="",$G872="",$H872="",$I872="",$J872="",$K872="",$L872=""),"",IF($B872="Female",1/(1+EXP(-SUMPRODUCT(Engine!$C$27714:$C$27745,INDIRECT("Coefficients!$BP$2:$BP$33")))),1/(1+EXP(-SUMPRODUCT(Engine!$C$27714:$C$27745,INDIRECT("Coefficients!$BQ$2:$BQ$33"))))))</f>
      </c>
      <c r="AX872" s="8">
        <f>IF(OR($B872="",$C872="",$D872="",$E872="",$F872="",$G872="",$H872="",$I872="",$J872="",$K872="",$L872=""),"",IF($B872="Female",1/(1+EXP(-SUMPRODUCT(Engine!$C$27714:$C$27745,INDIRECT("Coefficients!$BR$2:$BR$33")))),1/(1+EXP(-SUMPRODUCT(Engine!$C$27714:$C$27745,INDIRECT("Coefficients!$BS$2:$BS$33"))))))</f>
      </c>
      <c r="AY872" s="8">
        <f>IF(OR($B872="",$C872="",$D872="",$E872="",$F872="",$G872="",$H872="",$I872="",$J872="",$K872="",$L872=""),"",IF($B872="Female",1/(1+EXP(-SUMPRODUCT(Engine!$C$27714:$C$27745,INDIRECT("Coefficients!$BT$2:$BT$33")))),1/(1+EXP(-SUMPRODUCT(Engine!$C$27714:$C$27745,INDIRECT("Coefficients!$BU$2:$BU$33"))))))</f>
      </c>
      <c r="AZ872" s="8">
        <f>IF(OR($B872="",$C872="",$D872="",$E872="",$F872="",$G872="",$H872="",$I872="",$J872="",$K872="",$L872=""),"",IF($B872="Female",1/(1+EXP(-SUMPRODUCT(Engine!$C$27714:$C$27745,INDIRECT("Coefficients!$BV$2:$BV$33")))),1/(1+EXP(-SUMPRODUCT(Engine!$C$27714:$C$27745,INDIRECT("Coefficients!$BW$2:$BW$33"))))))</f>
      </c>
      <c r="BA872" s="8">
        <f>IF(OR($B872="",$C872="",$D872="",$E872="",$F872="",$G872="",$H872="",$I872="",$J872="",$K872="",$L872=""),"",IF($B872="Female",1/(1+EXP(-SUMPRODUCT(Engine!$C$27714:$C$27745,INDIRECT("Coefficients!$BX$2:$BX$33")))),1/(1+EXP(-SUMPRODUCT(Engine!$C$27714:$C$27745,INDIRECT("Coefficients!$BY$2:$BY$33"))))))</f>
      </c>
      <c r="BB872" s="8">
        <f>IF(OR($B872="",$C872="",$D872="",$E872="",$F872="",$G872="",$H872="",$I872="",$J872="",$K872="",$L872=""),"",IF($B872="Female",1/(1+EXP(-SUMPRODUCT(Engine!$C$27714:$C$27745,INDIRECT("Coefficients!$BZ$2:$BZ$33")))),1/(1+EXP(-SUMPRODUCT(Engine!$C$27714:$C$27745,INDIRECT("Coefficients!$CA$2:$CA$33"))))))</f>
      </c>
      <c r="BC872" s="8">
        <f>IF(OR($B872="",$C872="",$D872="",$E872="",$F872="",$G872="",$H872="",$I872="",$J872="",$K872="",$L872=""),"",IF($B872="Female",1/(1+EXP(-SUMPRODUCT(Engine!$C$27714:$C$27745,INDIRECT("Coefficients!$CB$2:$CB$33")))),1/(1+EXP(-SUMPRODUCT(Engine!$C$27714:$C$27745,INDIRECT("Coefficients!$CC$2:$CC$33"))))))</f>
      </c>
      <c r="BD872" s="8">
        <f>IF(OR($B872="",$C872="",$D872="",$E872="",$F872="",$G872="",$H872="",$I872="",$J872="",$K872="",$L872=""),"",IF($B872="Female",1/(1+EXP(-SUMPRODUCT(Engine!$C$27714:$C$27745,INDIRECT("Coefficients!$CD$2:$CD$33")))),1/(1+EXP(-SUMPRODUCT(Engine!$C$27714:$C$27745,INDIRECT("Coefficients!$CE$2:$CE$33"))))))</f>
      </c>
      <c r="BE872" s="8">
        <f>IF(OR($B872="",$C872="",$D872="",$E872="",$F872="",$G872="",$H872="",$I872="",$J872="",$K872="",$L872=""),"",IF($B872="Female",1/(1+EXP(-SUMPRODUCT(Engine!$C$27714:$C$27745,INDIRECT("Coefficients!$CF$2:$CF$33")))),1/(1+EXP(-SUMPRODUCT(Engine!$C$27714:$C$27745,INDIRECT("Coefficients!$CG$2:$CG$33"))))))</f>
      </c>
      <c r="BF872" s="8">
        <f>IF(OR($B872="",$C872="",$D872="",$E872="",$F872="",$G872="",$H872="",$I872="",$J872="",$K872="",$L872=""),"",IF($B872="Female",1/(1+EXP(-SUMPRODUCT(Engine!$C$27714:$C$27745,INDIRECT("Coefficients!$CH$2:$CH$33")))),1/(1+EXP(-SUMPRODUCT(Engine!$C$27714:$C$27745,INDIRECT("Coefficients!$CI$2:$CI$33"))))))</f>
      </c>
      <c r="BG872" s="8">
        <f>IF(OR($B872="",$C872="",$D872="",$E872="",$F872="",$G872="",$H872="",$I872="",$J872="",$K872="",$L872=""),"",IF($B872="Female",1/(1+EXP(-SUMPRODUCT(Engine!$C$27714:$C$27745,INDIRECT("Coefficients!$CJ$2:$CJ$33")))),1/(1+EXP(-SUMPRODUCT(Engine!$C$27714:$C$27745,INDIRECT("Coefficients!$CK$2:$CK$33"))))))</f>
      </c>
      <c r="BH872" s="8">
        <f>IF(OR($B872="",$C872="",$D872="",$E872="",$F872="",$G872="",$H872="",$I872="",$J872="",$K872="",$L872=""),"",IF($B872="Female",1/(1+EXP(-SUMPRODUCT(Engine!$C$27714:$C$27745,INDIRECT("Coefficients!$CL$2:$CL$33")))),1/(1+EXP(-SUMPRODUCT(Engine!$C$27714:$C$27745,INDIRECT("Coefficients!$CM$2:$CM$33"))))))</f>
      </c>
      <c r="BI872" s="8">
        <f>IF(OR($B872="",$C872="",$D872="",$E872="",$F872="",$G872="",$H872="",$I872="",$J872="",$K872="",$L872=""),"",IF($B872="Female",1/(1+EXP(-SUMPRODUCT(Engine!$C$27714:$C$27745,INDIRECT("Coefficients!$CN$2:$CN$33")))),1/(1+EXP(-SUMPRODUCT(Engine!$C$27714:$C$27745,INDIRECT("Coefficients!$CO$2:$CO$33"))))))</f>
      </c>
      <c r="BJ872" s="8">
        <f>IF(OR($B872="",$C872="",$D872="",$E872="",$F872="",$G872="",$H872="",$I872="",$J872="",$K872="",$L872=""),"",IF($B872="Female",1/(1+EXP(-SUMPRODUCT(Engine!$C$27714:$C$27745,INDIRECT("Coefficients!$CP$2:$CP$33")))),1/(1+EXP(-SUMPRODUCT(Engine!$C$27714:$C$27745,INDIRECT("Coefficients!$CQ$2:$CQ$33"))))))</f>
      </c>
      <c r="BK872" s="8">
        <f>IF(OR($B872="",$C872="",$D872="",$E872="",$F872="",$G872="",$H872="",$I872="",$J872="",$K872="",$L872=""),"",IF($B872="Female",1/(1+EXP(-SUMPRODUCT(Engine!$C$27714:$C$27745,INDIRECT("Coefficients!$CR$2:$CR$33")))),1/(1+EXP(-SUMPRODUCT(Engine!$C$27714:$C$27745,INDIRECT("Coefficients!$CS$2:$CS$33"))))))</f>
      </c>
      <c r="BL872" s="8">
        <f>IF(OR($B872="",$C872="",$D872="",$E872="",$F872="",$G872="",$H872="",$I872="",$J872="",$K872="",$L872=""),"",IF($B872="Female",1/(1+EXP(-SUMPRODUCT(Engine!$C$27714:$C$27745,INDIRECT("Coefficients!$CT$2:$CT$33")))),1/(1+EXP(-SUMPRODUCT(Engine!$C$27714:$C$27745,INDIRECT("Coefficients!$CU$2:$CU$33"))))))</f>
      </c>
      <c r="BM872" s="8">
        <f>IF(OR($B872="",$C872="",$D872="",$E872="",$F872="",$G872="",$H872="",$I872="",$J872="",$K872="",$L872=""),"",IF($B872="Female",1/(1+EXP(-SUMPRODUCT(Engine!$C$27714:$C$27745,INDIRECT("Coefficients!$CV$2:$CV$33")))),1/(1+EXP(-SUMPRODUCT(Engine!$C$27714:$C$27745,INDIRECT("Coefficients!$CW$2:$CW$33"))))))</f>
      </c>
    </row>
    <row r="873" spans="1:6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8">
        <f>IF(OR($B873="",$C873="",$D873="",$E873="",$F873="",$G873="",$H873="",$I873="",$J873="",$K873="",$L873=""),"",IF($B873="Female",1/(1+EXP(-SUMPRODUCT(Engine!$C$27746:$C$27777,INDIRECT("Coefficients!$B$2:$B$33")))),1/(1+EXP(-SUMPRODUCT(Engine!$C$27746:$C$27777,INDIRECT("Coefficients!$C$2:$C$33"))))))</f>
      </c>
      <c r="Q873" s="8">
        <f>IF(OR($B873="",$C873="",$D873="",$E873="",$F873="",$G873="",$H873="",$I873="",$J873="",$K873="",$L873=""),"",IF($B873="Female",1/(1+EXP(-SUMPRODUCT(Engine!$C$27746:$C$27777,INDIRECT("Coefficients!$D$2:$D$33")))),1/(1+EXP(-SUMPRODUCT(Engine!$C$27746:$C$27777,INDIRECT("Coefficients!$E$2:$E$33"))))))</f>
      </c>
      <c r="R873" s="8">
        <f>IF(OR($B873="",$C873="",$D873="",$E873="",$F873="",$G873="",$H873="",$I873="",$J873="",$K873="",$L873=""),"",IF($B873="Female",1/(1+EXP(-SUMPRODUCT(Engine!$C$27746:$C$27777,INDIRECT("Coefficients!$F$2:$F$33")))),1/(1+EXP(-SUMPRODUCT(Engine!$C$27746:$C$27777,INDIRECT("Coefficients!$G$2:$G$33"))))))</f>
      </c>
      <c r="S873" s="8">
        <f>IF(OR($B873="",$C873="",$D873="",$E873="",$F873="",$G873="",$H873="",$I873="",$J873="",$K873="",$L873=""),"",IF($B873="Female",1/(1+EXP(-SUMPRODUCT(Engine!$C$27746:$C$27777,INDIRECT("Coefficients!$H$2:$H$33")))),1/(1+EXP(-SUMPRODUCT(Engine!$C$27746:$C$27777,INDIRECT("Coefficients!$I$2:$I$33"))))))</f>
      </c>
      <c r="T873" s="8">
        <f>IF(OR($B873="",$C873="",$D873="",$E873="",$F873="",$G873="",$H873="",$I873="",$J873="",$K873="",$L873=""),"",IF($B873="Female",1/(1+EXP(-SUMPRODUCT(Engine!$C$27746:$C$27777,INDIRECT("Coefficients!$J$2:$J$33")))),1/(1+EXP(-SUMPRODUCT(Engine!$C$27746:$C$27777,INDIRECT("Coefficients!$K$2:$K$33"))))))</f>
      </c>
      <c r="U873" s="8">
        <f>IF(OR($B873="",$C873="",$D873="",$E873="",$F873="",$G873="",$H873="",$I873="",$J873="",$K873="",$L873=""),"",IF($B873="Female",1/(1+EXP(-SUMPRODUCT(Engine!$C$27746:$C$27777,INDIRECT("Coefficients!$L$2:$L$33")))),1/(1+EXP(-SUMPRODUCT(Engine!$C$27746:$C$27777,INDIRECT("Coefficients!$M$2:$M$33"))))))</f>
      </c>
      <c r="V873" s="8">
        <f>IF(OR($B873="",$C873="",$D873="",$E873="",$F873="",$G873="",$H873="",$I873="",$J873="",$K873="",$L873=""),"",IF($B873="Female",1/(1+EXP(-SUMPRODUCT(Engine!$C$27746:$C$27777,INDIRECT("Coefficients!$N$2:$N$33")))),1/(1+EXP(-SUMPRODUCT(Engine!$C$27746:$C$27777,INDIRECT("Coefficients!$O$2:$O$33"))))))</f>
      </c>
      <c r="W873" s="8">
        <f>IF(OR($B873="",$C873="",$D873="",$E873="",$F873="",$G873="",$H873="",$I873="",$J873="",$K873="",$L873=""),"",IF($B873="Female",1/(1+EXP(-SUMPRODUCT(Engine!$C$27746:$C$27777,INDIRECT("Coefficients!$P$2:$P$33")))),1/(1+EXP(-SUMPRODUCT(Engine!$C$27746:$C$27777,INDIRECT("Coefficients!$Q$2:$Q$33"))))))</f>
      </c>
      <c r="X873" s="8">
        <f>IF(OR($B873="",$C873="",$D873="",$E873="",$F873="",$G873="",$H873="",$I873="",$J873="",$K873="",$L873=""),"",IF($B873="Female",1/(1+EXP(-SUMPRODUCT(Engine!$C$27746:$C$27777,INDIRECT("Coefficients!$R$2:$R$33")))),1/(1+EXP(-SUMPRODUCT(Engine!$C$27746:$C$27777,INDIRECT("Coefficients!$S$2:$S$33"))))))</f>
      </c>
      <c r="Y873" s="8">
        <f>IF(OR($B873="",$C873="",$D873="",$E873="",$F873="",$G873="",$H873="",$I873="",$J873="",$K873="",$L873=""),"",IF($B873="Female",1/(1+EXP(-SUMPRODUCT(Engine!$C$27746:$C$27777,INDIRECT("Coefficients!$T$2:$T$33")))),1/(1+EXP(-SUMPRODUCT(Engine!$C$27746:$C$27777,INDIRECT("Coefficients!$U$2:$U$33"))))))</f>
      </c>
      <c r="Z873" s="8">
        <f>IF(OR($B873="",$C873="",$D873="",$E873="",$F873="",$G873="",$H873="",$I873="",$J873="",$K873="",$L873=""),"",IF($B873="Female",1/(1+EXP(-SUMPRODUCT(Engine!$C$27746:$C$27777,INDIRECT("Coefficients!$V$2:$V$33")))),1/(1+EXP(-SUMPRODUCT(Engine!$C$27746:$C$27777,INDIRECT("Coefficients!$W$2:$W$33"))))))</f>
      </c>
      <c r="AA873" s="8">
        <f>IF(OR($B873="",$C873="",$D873="",$E873="",$F873="",$G873="",$H873="",$I873="",$J873="",$K873="",$L873=""),"",IF($B873="Female",1/(1+EXP(-SUMPRODUCT(Engine!$C$27746:$C$27777,INDIRECT("Coefficients!$X$2:$X$33")))),1/(1+EXP(-SUMPRODUCT(Engine!$C$27746:$C$27777,INDIRECT("Coefficients!$Y$2:$Y$33"))))))</f>
      </c>
      <c r="AB873" s="8">
        <f>IF(OR($B873="",$C873="",$D873="",$E873="",$F873="",$G873="",$H873="",$I873="",$J873="",$K873="",$L873=""),"",IF($B873="Female",1/(1+EXP(-SUMPRODUCT(Engine!$C$27746:$C$27777,INDIRECT("Coefficients!$Z$2:$Z$33")))),1/(1+EXP(-SUMPRODUCT(Engine!$C$27746:$C$27777,INDIRECT("Coefficients!$AA$2:$AA$33"))))))</f>
      </c>
      <c r="AC873" s="8">
        <f>IF(OR($B873="",$C873="",$D873="",$E873="",$F873="",$G873="",$H873="",$I873="",$J873="",$K873="",$L873=""),"",IF($B873="Female",1/(1+EXP(-SUMPRODUCT(Engine!$C$27746:$C$27777,INDIRECT("Coefficients!$AB$2:$AB$33")))),1/(1+EXP(-SUMPRODUCT(Engine!$C$27746:$C$27777,INDIRECT("Coefficients!$AC$2:$AC$33"))))))</f>
      </c>
      <c r="AD873" s="8">
        <f>IF(OR($B873="",$C873="",$D873="",$E873="",$F873="",$G873="",$H873="",$I873="",$J873="",$K873="",$L873=""),"",IF($B873="Female",1/(1+EXP(-SUMPRODUCT(Engine!$C$27746:$C$27777,INDIRECT("Coefficients!$AD$2:$AD$33")))),1/(1+EXP(-SUMPRODUCT(Engine!$C$27746:$C$27777,INDIRECT("Coefficients!$AE$2:$AE$33"))))))</f>
      </c>
      <c r="AE873" s="8">
        <f>IF(OR($B873="",$C873="",$D873="",$E873="",$F873="",$G873="",$H873="",$I873="",$J873="",$K873="",$L873=""),"",IF($B873="Female",1/(1+EXP(-SUMPRODUCT(Engine!$C$27746:$C$27777,INDIRECT("Coefficients!$AF$2:$AF$33")))),1/(1+EXP(-SUMPRODUCT(Engine!$C$27746:$C$27777,INDIRECT("Coefficients!$AG$2:$AG$33"))))))</f>
      </c>
      <c r="AF873" s="8">
        <f>IF(OR($B873="",$C873="",$D873="",$E873="",$F873="",$G873="",$H873="",$I873="",$J873="",$K873="",$L873=""),"",IF($B873="Female",1/(1+EXP(-SUMPRODUCT(Engine!$C$27746:$C$27777,INDIRECT("Coefficients!$AH$2:$AH$33")))),1/(1+EXP(-SUMPRODUCT(Engine!$C$27746:$C$27777,INDIRECT("Coefficients!$AI$2:$AI$33"))))))</f>
      </c>
      <c r="AG873" s="8">
        <f>IF(OR($B873="",$C873="",$D873="",$E873="",$F873="",$G873="",$H873="",$I873="",$J873="",$K873="",$L873=""),"",IF($B873="Female",1/(1+EXP(-SUMPRODUCT(Engine!$C$27746:$C$27777,INDIRECT("Coefficients!$AJ$2:$AJ$33")))),1/(1+EXP(-SUMPRODUCT(Engine!$C$27746:$C$27777,INDIRECT("Coefficients!$AK$2:$AK$33"))))))</f>
      </c>
      <c r="AH873" s="8">
        <f>IF(OR($B873="",$C873="",$D873="",$E873="",$F873="",$G873="",$H873="",$I873="",$J873="",$K873="",$L873=""),"",IF($B873="Female",1/(1+EXP(-SUMPRODUCT(Engine!$C$27746:$C$27777,INDIRECT("Coefficients!$AL$2:$AL$33")))),1/(1+EXP(-SUMPRODUCT(Engine!$C$27746:$C$27777,INDIRECT("Coefficients!$AM$2:$AM$33"))))))</f>
      </c>
      <c r="AI873" s="8">
        <f>IF(OR($B873="",$C873="",$D873="",$E873="",$F873="",$G873="",$H873="",$I873="",$J873="",$K873="",$L873=""),"",IF($B873="Female",1/(1+EXP(-SUMPRODUCT(Engine!$C$27746:$C$27777,INDIRECT("Coefficients!$AN$2:$AN$33")))),1/(1+EXP(-SUMPRODUCT(Engine!$C$27746:$C$27777,INDIRECT("Coefficients!$AO$2:$AO$33"))))))</f>
      </c>
      <c r="AJ873" s="8">
        <f>IF(OR($B873="",$C873="",$D873="",$E873="",$F873="",$G873="",$H873="",$I873="",$J873="",$K873="",$L873=""),"",IF($B873="Female",1/(1+EXP(-SUMPRODUCT(Engine!$C$27746:$C$27777,INDIRECT("Coefficients!$AP$2:$AP$33")))),1/(1+EXP(-SUMPRODUCT(Engine!$C$27746:$C$27777,INDIRECT("Coefficients!$AQ$2:$AQ$33"))))))</f>
      </c>
      <c r="AK873" s="8">
        <f>IF(OR($B873="",$C873="",$D873="",$E873="",$F873="",$G873="",$H873="",$I873="",$J873="",$K873="",$L873=""),"",IF($B873="Female",1/(1+EXP(-SUMPRODUCT(Engine!$C$27746:$C$27777,INDIRECT("Coefficients!$AR$2:$AR$33")))),1/(1+EXP(-SUMPRODUCT(Engine!$C$27746:$C$27777,INDIRECT("Coefficients!$AS$2:$AS$33"))))))</f>
      </c>
      <c r="AL873" s="8">
        <f>IF(OR($B873="",$C873="",$D873="",$E873="",$F873="",$G873="",$H873="",$I873="",$J873="",$K873="",$L873=""),"",IF($B873="Female",1/(1+EXP(-SUMPRODUCT(Engine!$C$27746:$C$27777,INDIRECT("Coefficients!$AT$2:$AT$33")))),1/(1+EXP(-SUMPRODUCT(Engine!$C$27746:$C$27777,INDIRECT("Coefficients!$AU$2:$AU$33"))))))</f>
      </c>
      <c r="AM873" s="8">
        <f>IF(OR($B873="",$C873="",$D873="",$E873="",$F873="",$G873="",$H873="",$I873="",$J873="",$K873="",$L873=""),"",IF($B873="Female",1/(1+EXP(-SUMPRODUCT(Engine!$C$27746:$C$27777,INDIRECT("Coefficients!$AV$2:$AV$33")))),1/(1+EXP(-SUMPRODUCT(Engine!$C$27746:$C$27777,INDIRECT("Coefficients!$AW$2:$AW$33"))))))</f>
      </c>
      <c r="AN873" s="8">
        <f>IF(OR($B873="",$C873="",$D873="",$E873="",$F873="",$G873="",$H873="",$I873="",$J873="",$K873="",$L873=""),"",IF($B873="Female",1/(1+EXP(-SUMPRODUCT(Engine!$C$27746:$C$27777,INDIRECT("Coefficients!$AX$2:$AX$33")))),1/(1+EXP(-SUMPRODUCT(Engine!$C$27746:$C$27777,INDIRECT("Coefficients!$AY$2:$AY$33"))))))</f>
      </c>
      <c r="AO873" s="8">
        <f>IF(OR($B873="",$C873="",$D873="",$E873="",$F873="",$G873="",$H873="",$I873="",$J873="",$K873="",$L873=""),"",IF($B873="Female",1/(1+EXP(-SUMPRODUCT(Engine!$C$27746:$C$27777,INDIRECT("Coefficients!$AZ$2:$AZ$33")))),1/(1+EXP(-SUMPRODUCT(Engine!$C$27746:$C$27777,INDIRECT("Coefficients!$BA$2:$BA$33"))))))</f>
      </c>
      <c r="AP873" s="8">
        <f>IF(OR($B873="",$C873="",$D873="",$E873="",$F873="",$G873="",$H873="",$I873="",$J873="",$K873="",$L873=""),"",IF($B873="Female",1/(1+EXP(-SUMPRODUCT(Engine!$C$27746:$C$27777,INDIRECT("Coefficients!$BB$2:$BB$33")))),1/(1+EXP(-SUMPRODUCT(Engine!$C$27746:$C$27777,INDIRECT("Coefficients!$BC$2:$BC$33"))))))</f>
      </c>
      <c r="AQ873" s="8">
        <f>IF(OR($B873="",$C873="",$D873="",$E873="",$F873="",$G873="",$H873="",$I873="",$J873="",$K873="",$L873=""),"",IF($B873="Female",1/(1+EXP(-SUMPRODUCT(Engine!$C$27746:$C$27777,INDIRECT("Coefficients!$BD$2:$BD$33")))),1/(1+EXP(-SUMPRODUCT(Engine!$C$27746:$C$27777,INDIRECT("Coefficients!$BE$2:$BE$33"))))))</f>
      </c>
      <c r="AR873" s="8">
        <f>IF(OR($B873="",$C873="",$D873="",$E873="",$F873="",$G873="",$H873="",$I873="",$J873="",$K873="",$L873=""),"",IF($B873="Female",1/(1+EXP(-SUMPRODUCT(Engine!$C$27746:$C$27777,INDIRECT("Coefficients!$BF$2:$BF$33")))),1/(1+EXP(-SUMPRODUCT(Engine!$C$27746:$C$27777,INDIRECT("Coefficients!$BG$2:$BG$33"))))))</f>
      </c>
      <c r="AS873" s="8">
        <f>IF(OR($B873="",$C873="",$D873="",$E873="",$F873="",$G873="",$H873="",$I873="",$J873="",$K873="",$L873=""),"",IF($B873="Female",1/(1+EXP(-SUMPRODUCT(Engine!$C$27746:$C$27777,INDIRECT("Coefficients!$BH$2:$BH$33")))),1/(1+EXP(-SUMPRODUCT(Engine!$C$27746:$C$27777,INDIRECT("Coefficients!$BI$2:$BI$33"))))))</f>
      </c>
      <c r="AT873" s="8">
        <f>IF(OR($B873="",$C873="",$D873="",$E873="",$F873="",$G873="",$H873="",$I873="",$J873="",$K873="",$L873=""),"",IF($B873="Female",1/(1+EXP(-SUMPRODUCT(Engine!$C$27746:$C$27777,INDIRECT("Coefficients!$BJ$2:$BJ$33")))),1/(1+EXP(-SUMPRODUCT(Engine!$C$27746:$C$27777,INDIRECT("Coefficients!$BK$2:$BK$33"))))))</f>
      </c>
      <c r="AU873" s="8">
        <f>IF(OR($B873="",$C873="",$D873="",$E873="",$F873="",$G873="",$H873="",$I873="",$J873="",$K873="",$L873=""),"",IF($B873="Female",1/(1+EXP(-SUMPRODUCT(Engine!$C$27746:$C$27777,INDIRECT("Coefficients!$BL$2:$BL$33")))),1/(1+EXP(-SUMPRODUCT(Engine!$C$27746:$C$27777,INDIRECT("Coefficients!$BM$2:$BM$33"))))))</f>
      </c>
      <c r="AV873" s="8">
        <f>IF(OR($B873="",$C873="",$D873="",$E873="",$F873="",$G873="",$H873="",$I873="",$J873="",$K873="",$L873=""),"",IF($B873="Female",1/(1+EXP(-SUMPRODUCT(Engine!$C$27746:$C$27777,INDIRECT("Coefficients!$BN$2:$BN$33")))),1/(1+EXP(-SUMPRODUCT(Engine!$C$27746:$C$27777,INDIRECT("Coefficients!$BO$2:$BO$33"))))))</f>
      </c>
      <c r="AW873" s="8">
        <f>IF(OR($B873="",$C873="",$D873="",$E873="",$F873="",$G873="",$H873="",$I873="",$J873="",$K873="",$L873=""),"",IF($B873="Female",1/(1+EXP(-SUMPRODUCT(Engine!$C$27746:$C$27777,INDIRECT("Coefficients!$BP$2:$BP$33")))),1/(1+EXP(-SUMPRODUCT(Engine!$C$27746:$C$27777,INDIRECT("Coefficients!$BQ$2:$BQ$33"))))))</f>
      </c>
      <c r="AX873" s="8">
        <f>IF(OR($B873="",$C873="",$D873="",$E873="",$F873="",$G873="",$H873="",$I873="",$J873="",$K873="",$L873=""),"",IF($B873="Female",1/(1+EXP(-SUMPRODUCT(Engine!$C$27746:$C$27777,INDIRECT("Coefficients!$BR$2:$BR$33")))),1/(1+EXP(-SUMPRODUCT(Engine!$C$27746:$C$27777,INDIRECT("Coefficients!$BS$2:$BS$33"))))))</f>
      </c>
      <c r="AY873" s="8">
        <f>IF(OR($B873="",$C873="",$D873="",$E873="",$F873="",$G873="",$H873="",$I873="",$J873="",$K873="",$L873=""),"",IF($B873="Female",1/(1+EXP(-SUMPRODUCT(Engine!$C$27746:$C$27777,INDIRECT("Coefficients!$BT$2:$BT$33")))),1/(1+EXP(-SUMPRODUCT(Engine!$C$27746:$C$27777,INDIRECT("Coefficients!$BU$2:$BU$33"))))))</f>
      </c>
      <c r="AZ873" s="8">
        <f>IF(OR($B873="",$C873="",$D873="",$E873="",$F873="",$G873="",$H873="",$I873="",$J873="",$K873="",$L873=""),"",IF($B873="Female",1/(1+EXP(-SUMPRODUCT(Engine!$C$27746:$C$27777,INDIRECT("Coefficients!$BV$2:$BV$33")))),1/(1+EXP(-SUMPRODUCT(Engine!$C$27746:$C$27777,INDIRECT("Coefficients!$BW$2:$BW$33"))))))</f>
      </c>
      <c r="BA873" s="8">
        <f>IF(OR($B873="",$C873="",$D873="",$E873="",$F873="",$G873="",$H873="",$I873="",$J873="",$K873="",$L873=""),"",IF($B873="Female",1/(1+EXP(-SUMPRODUCT(Engine!$C$27746:$C$27777,INDIRECT("Coefficients!$BX$2:$BX$33")))),1/(1+EXP(-SUMPRODUCT(Engine!$C$27746:$C$27777,INDIRECT("Coefficients!$BY$2:$BY$33"))))))</f>
      </c>
      <c r="BB873" s="8">
        <f>IF(OR($B873="",$C873="",$D873="",$E873="",$F873="",$G873="",$H873="",$I873="",$J873="",$K873="",$L873=""),"",IF($B873="Female",1/(1+EXP(-SUMPRODUCT(Engine!$C$27746:$C$27777,INDIRECT("Coefficients!$BZ$2:$BZ$33")))),1/(1+EXP(-SUMPRODUCT(Engine!$C$27746:$C$27777,INDIRECT("Coefficients!$CA$2:$CA$33"))))))</f>
      </c>
      <c r="BC873" s="8">
        <f>IF(OR($B873="",$C873="",$D873="",$E873="",$F873="",$G873="",$H873="",$I873="",$J873="",$K873="",$L873=""),"",IF($B873="Female",1/(1+EXP(-SUMPRODUCT(Engine!$C$27746:$C$27777,INDIRECT("Coefficients!$CB$2:$CB$33")))),1/(1+EXP(-SUMPRODUCT(Engine!$C$27746:$C$27777,INDIRECT("Coefficients!$CC$2:$CC$33"))))))</f>
      </c>
      <c r="BD873" s="8">
        <f>IF(OR($B873="",$C873="",$D873="",$E873="",$F873="",$G873="",$H873="",$I873="",$J873="",$K873="",$L873=""),"",IF($B873="Female",1/(1+EXP(-SUMPRODUCT(Engine!$C$27746:$C$27777,INDIRECT("Coefficients!$CD$2:$CD$33")))),1/(1+EXP(-SUMPRODUCT(Engine!$C$27746:$C$27777,INDIRECT("Coefficients!$CE$2:$CE$33"))))))</f>
      </c>
      <c r="BE873" s="8">
        <f>IF(OR($B873="",$C873="",$D873="",$E873="",$F873="",$G873="",$H873="",$I873="",$J873="",$K873="",$L873=""),"",IF($B873="Female",1/(1+EXP(-SUMPRODUCT(Engine!$C$27746:$C$27777,INDIRECT("Coefficients!$CF$2:$CF$33")))),1/(1+EXP(-SUMPRODUCT(Engine!$C$27746:$C$27777,INDIRECT("Coefficients!$CG$2:$CG$33"))))))</f>
      </c>
      <c r="BF873" s="8">
        <f>IF(OR($B873="",$C873="",$D873="",$E873="",$F873="",$G873="",$H873="",$I873="",$J873="",$K873="",$L873=""),"",IF($B873="Female",1/(1+EXP(-SUMPRODUCT(Engine!$C$27746:$C$27777,INDIRECT("Coefficients!$CH$2:$CH$33")))),1/(1+EXP(-SUMPRODUCT(Engine!$C$27746:$C$27777,INDIRECT("Coefficients!$CI$2:$CI$33"))))))</f>
      </c>
      <c r="BG873" s="8">
        <f>IF(OR($B873="",$C873="",$D873="",$E873="",$F873="",$G873="",$H873="",$I873="",$J873="",$K873="",$L873=""),"",IF($B873="Female",1/(1+EXP(-SUMPRODUCT(Engine!$C$27746:$C$27777,INDIRECT("Coefficients!$CJ$2:$CJ$33")))),1/(1+EXP(-SUMPRODUCT(Engine!$C$27746:$C$27777,INDIRECT("Coefficients!$CK$2:$CK$33"))))))</f>
      </c>
      <c r="BH873" s="8">
        <f>IF(OR($B873="",$C873="",$D873="",$E873="",$F873="",$G873="",$H873="",$I873="",$J873="",$K873="",$L873=""),"",IF($B873="Female",1/(1+EXP(-SUMPRODUCT(Engine!$C$27746:$C$27777,INDIRECT("Coefficients!$CL$2:$CL$33")))),1/(1+EXP(-SUMPRODUCT(Engine!$C$27746:$C$27777,INDIRECT("Coefficients!$CM$2:$CM$33"))))))</f>
      </c>
      <c r="BI873" s="8">
        <f>IF(OR($B873="",$C873="",$D873="",$E873="",$F873="",$G873="",$H873="",$I873="",$J873="",$K873="",$L873=""),"",IF($B873="Female",1/(1+EXP(-SUMPRODUCT(Engine!$C$27746:$C$27777,INDIRECT("Coefficients!$CN$2:$CN$33")))),1/(1+EXP(-SUMPRODUCT(Engine!$C$27746:$C$27777,INDIRECT("Coefficients!$CO$2:$CO$33"))))))</f>
      </c>
      <c r="BJ873" s="8">
        <f>IF(OR($B873="",$C873="",$D873="",$E873="",$F873="",$G873="",$H873="",$I873="",$J873="",$K873="",$L873=""),"",IF($B873="Female",1/(1+EXP(-SUMPRODUCT(Engine!$C$27746:$C$27777,INDIRECT("Coefficients!$CP$2:$CP$33")))),1/(1+EXP(-SUMPRODUCT(Engine!$C$27746:$C$27777,INDIRECT("Coefficients!$CQ$2:$CQ$33"))))))</f>
      </c>
      <c r="BK873" s="8">
        <f>IF(OR($B873="",$C873="",$D873="",$E873="",$F873="",$G873="",$H873="",$I873="",$J873="",$K873="",$L873=""),"",IF($B873="Female",1/(1+EXP(-SUMPRODUCT(Engine!$C$27746:$C$27777,INDIRECT("Coefficients!$CR$2:$CR$33")))),1/(1+EXP(-SUMPRODUCT(Engine!$C$27746:$C$27777,INDIRECT("Coefficients!$CS$2:$CS$33"))))))</f>
      </c>
      <c r="BL873" s="8">
        <f>IF(OR($B873="",$C873="",$D873="",$E873="",$F873="",$G873="",$H873="",$I873="",$J873="",$K873="",$L873=""),"",IF($B873="Female",1/(1+EXP(-SUMPRODUCT(Engine!$C$27746:$C$27777,INDIRECT("Coefficients!$CT$2:$CT$33")))),1/(1+EXP(-SUMPRODUCT(Engine!$C$27746:$C$27777,INDIRECT("Coefficients!$CU$2:$CU$33"))))))</f>
      </c>
      <c r="BM873" s="8">
        <f>IF(OR($B873="",$C873="",$D873="",$E873="",$F873="",$G873="",$H873="",$I873="",$J873="",$K873="",$L873=""),"",IF($B873="Female",1/(1+EXP(-SUMPRODUCT(Engine!$C$27746:$C$27777,INDIRECT("Coefficients!$CV$2:$CV$33")))),1/(1+EXP(-SUMPRODUCT(Engine!$C$27746:$C$27777,INDIRECT("Coefficients!$CW$2:$CW$33"))))))</f>
      </c>
    </row>
    <row r="874" spans="1:6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8">
        <f>IF(OR($B874="",$C874="",$D874="",$E874="",$F874="",$G874="",$H874="",$I874="",$J874="",$K874="",$L874=""),"",IF($B874="Female",1/(1+EXP(-SUMPRODUCT(Engine!$C$27778:$C$27809,INDIRECT("Coefficients!$B$2:$B$33")))),1/(1+EXP(-SUMPRODUCT(Engine!$C$27778:$C$27809,INDIRECT("Coefficients!$C$2:$C$33"))))))</f>
      </c>
      <c r="Q874" s="8">
        <f>IF(OR($B874="",$C874="",$D874="",$E874="",$F874="",$G874="",$H874="",$I874="",$J874="",$K874="",$L874=""),"",IF($B874="Female",1/(1+EXP(-SUMPRODUCT(Engine!$C$27778:$C$27809,INDIRECT("Coefficients!$D$2:$D$33")))),1/(1+EXP(-SUMPRODUCT(Engine!$C$27778:$C$27809,INDIRECT("Coefficients!$E$2:$E$33"))))))</f>
      </c>
      <c r="R874" s="8">
        <f>IF(OR($B874="",$C874="",$D874="",$E874="",$F874="",$G874="",$H874="",$I874="",$J874="",$K874="",$L874=""),"",IF($B874="Female",1/(1+EXP(-SUMPRODUCT(Engine!$C$27778:$C$27809,INDIRECT("Coefficients!$F$2:$F$33")))),1/(1+EXP(-SUMPRODUCT(Engine!$C$27778:$C$27809,INDIRECT("Coefficients!$G$2:$G$33"))))))</f>
      </c>
      <c r="S874" s="8">
        <f>IF(OR($B874="",$C874="",$D874="",$E874="",$F874="",$G874="",$H874="",$I874="",$J874="",$K874="",$L874=""),"",IF($B874="Female",1/(1+EXP(-SUMPRODUCT(Engine!$C$27778:$C$27809,INDIRECT("Coefficients!$H$2:$H$33")))),1/(1+EXP(-SUMPRODUCT(Engine!$C$27778:$C$27809,INDIRECT("Coefficients!$I$2:$I$33"))))))</f>
      </c>
      <c r="T874" s="8">
        <f>IF(OR($B874="",$C874="",$D874="",$E874="",$F874="",$G874="",$H874="",$I874="",$J874="",$K874="",$L874=""),"",IF($B874="Female",1/(1+EXP(-SUMPRODUCT(Engine!$C$27778:$C$27809,INDIRECT("Coefficients!$J$2:$J$33")))),1/(1+EXP(-SUMPRODUCT(Engine!$C$27778:$C$27809,INDIRECT("Coefficients!$K$2:$K$33"))))))</f>
      </c>
      <c r="U874" s="8">
        <f>IF(OR($B874="",$C874="",$D874="",$E874="",$F874="",$G874="",$H874="",$I874="",$J874="",$K874="",$L874=""),"",IF($B874="Female",1/(1+EXP(-SUMPRODUCT(Engine!$C$27778:$C$27809,INDIRECT("Coefficients!$L$2:$L$33")))),1/(1+EXP(-SUMPRODUCT(Engine!$C$27778:$C$27809,INDIRECT("Coefficients!$M$2:$M$33"))))))</f>
      </c>
      <c r="V874" s="8">
        <f>IF(OR($B874="",$C874="",$D874="",$E874="",$F874="",$G874="",$H874="",$I874="",$J874="",$K874="",$L874=""),"",IF($B874="Female",1/(1+EXP(-SUMPRODUCT(Engine!$C$27778:$C$27809,INDIRECT("Coefficients!$N$2:$N$33")))),1/(1+EXP(-SUMPRODUCT(Engine!$C$27778:$C$27809,INDIRECT("Coefficients!$O$2:$O$33"))))))</f>
      </c>
      <c r="W874" s="8">
        <f>IF(OR($B874="",$C874="",$D874="",$E874="",$F874="",$G874="",$H874="",$I874="",$J874="",$K874="",$L874=""),"",IF($B874="Female",1/(1+EXP(-SUMPRODUCT(Engine!$C$27778:$C$27809,INDIRECT("Coefficients!$P$2:$P$33")))),1/(1+EXP(-SUMPRODUCT(Engine!$C$27778:$C$27809,INDIRECT("Coefficients!$Q$2:$Q$33"))))))</f>
      </c>
      <c r="X874" s="8">
        <f>IF(OR($B874="",$C874="",$D874="",$E874="",$F874="",$G874="",$H874="",$I874="",$J874="",$K874="",$L874=""),"",IF($B874="Female",1/(1+EXP(-SUMPRODUCT(Engine!$C$27778:$C$27809,INDIRECT("Coefficients!$R$2:$R$33")))),1/(1+EXP(-SUMPRODUCT(Engine!$C$27778:$C$27809,INDIRECT("Coefficients!$S$2:$S$33"))))))</f>
      </c>
      <c r="Y874" s="8">
        <f>IF(OR($B874="",$C874="",$D874="",$E874="",$F874="",$G874="",$H874="",$I874="",$J874="",$K874="",$L874=""),"",IF($B874="Female",1/(1+EXP(-SUMPRODUCT(Engine!$C$27778:$C$27809,INDIRECT("Coefficients!$T$2:$T$33")))),1/(1+EXP(-SUMPRODUCT(Engine!$C$27778:$C$27809,INDIRECT("Coefficients!$U$2:$U$33"))))))</f>
      </c>
      <c r="Z874" s="8">
        <f>IF(OR($B874="",$C874="",$D874="",$E874="",$F874="",$G874="",$H874="",$I874="",$J874="",$K874="",$L874=""),"",IF($B874="Female",1/(1+EXP(-SUMPRODUCT(Engine!$C$27778:$C$27809,INDIRECT("Coefficients!$V$2:$V$33")))),1/(1+EXP(-SUMPRODUCT(Engine!$C$27778:$C$27809,INDIRECT("Coefficients!$W$2:$W$33"))))))</f>
      </c>
      <c r="AA874" s="8">
        <f>IF(OR($B874="",$C874="",$D874="",$E874="",$F874="",$G874="",$H874="",$I874="",$J874="",$K874="",$L874=""),"",IF($B874="Female",1/(1+EXP(-SUMPRODUCT(Engine!$C$27778:$C$27809,INDIRECT("Coefficients!$X$2:$X$33")))),1/(1+EXP(-SUMPRODUCT(Engine!$C$27778:$C$27809,INDIRECT("Coefficients!$Y$2:$Y$33"))))))</f>
      </c>
      <c r="AB874" s="8">
        <f>IF(OR($B874="",$C874="",$D874="",$E874="",$F874="",$G874="",$H874="",$I874="",$J874="",$K874="",$L874=""),"",IF($B874="Female",1/(1+EXP(-SUMPRODUCT(Engine!$C$27778:$C$27809,INDIRECT("Coefficients!$Z$2:$Z$33")))),1/(1+EXP(-SUMPRODUCT(Engine!$C$27778:$C$27809,INDIRECT("Coefficients!$AA$2:$AA$33"))))))</f>
      </c>
      <c r="AC874" s="8">
        <f>IF(OR($B874="",$C874="",$D874="",$E874="",$F874="",$G874="",$H874="",$I874="",$J874="",$K874="",$L874=""),"",IF($B874="Female",1/(1+EXP(-SUMPRODUCT(Engine!$C$27778:$C$27809,INDIRECT("Coefficients!$AB$2:$AB$33")))),1/(1+EXP(-SUMPRODUCT(Engine!$C$27778:$C$27809,INDIRECT("Coefficients!$AC$2:$AC$33"))))))</f>
      </c>
      <c r="AD874" s="8">
        <f>IF(OR($B874="",$C874="",$D874="",$E874="",$F874="",$G874="",$H874="",$I874="",$J874="",$K874="",$L874=""),"",IF($B874="Female",1/(1+EXP(-SUMPRODUCT(Engine!$C$27778:$C$27809,INDIRECT("Coefficients!$AD$2:$AD$33")))),1/(1+EXP(-SUMPRODUCT(Engine!$C$27778:$C$27809,INDIRECT("Coefficients!$AE$2:$AE$33"))))))</f>
      </c>
      <c r="AE874" s="8">
        <f>IF(OR($B874="",$C874="",$D874="",$E874="",$F874="",$G874="",$H874="",$I874="",$J874="",$K874="",$L874=""),"",IF($B874="Female",1/(1+EXP(-SUMPRODUCT(Engine!$C$27778:$C$27809,INDIRECT("Coefficients!$AF$2:$AF$33")))),1/(1+EXP(-SUMPRODUCT(Engine!$C$27778:$C$27809,INDIRECT("Coefficients!$AG$2:$AG$33"))))))</f>
      </c>
      <c r="AF874" s="8">
        <f>IF(OR($B874="",$C874="",$D874="",$E874="",$F874="",$G874="",$H874="",$I874="",$J874="",$K874="",$L874=""),"",IF($B874="Female",1/(1+EXP(-SUMPRODUCT(Engine!$C$27778:$C$27809,INDIRECT("Coefficients!$AH$2:$AH$33")))),1/(1+EXP(-SUMPRODUCT(Engine!$C$27778:$C$27809,INDIRECT("Coefficients!$AI$2:$AI$33"))))))</f>
      </c>
      <c r="AG874" s="8">
        <f>IF(OR($B874="",$C874="",$D874="",$E874="",$F874="",$G874="",$H874="",$I874="",$J874="",$K874="",$L874=""),"",IF($B874="Female",1/(1+EXP(-SUMPRODUCT(Engine!$C$27778:$C$27809,INDIRECT("Coefficients!$AJ$2:$AJ$33")))),1/(1+EXP(-SUMPRODUCT(Engine!$C$27778:$C$27809,INDIRECT("Coefficients!$AK$2:$AK$33"))))))</f>
      </c>
      <c r="AH874" s="8">
        <f>IF(OR($B874="",$C874="",$D874="",$E874="",$F874="",$G874="",$H874="",$I874="",$J874="",$K874="",$L874=""),"",IF($B874="Female",1/(1+EXP(-SUMPRODUCT(Engine!$C$27778:$C$27809,INDIRECT("Coefficients!$AL$2:$AL$33")))),1/(1+EXP(-SUMPRODUCT(Engine!$C$27778:$C$27809,INDIRECT("Coefficients!$AM$2:$AM$33"))))))</f>
      </c>
      <c r="AI874" s="8">
        <f>IF(OR($B874="",$C874="",$D874="",$E874="",$F874="",$G874="",$H874="",$I874="",$J874="",$K874="",$L874=""),"",IF($B874="Female",1/(1+EXP(-SUMPRODUCT(Engine!$C$27778:$C$27809,INDIRECT("Coefficients!$AN$2:$AN$33")))),1/(1+EXP(-SUMPRODUCT(Engine!$C$27778:$C$27809,INDIRECT("Coefficients!$AO$2:$AO$33"))))))</f>
      </c>
      <c r="AJ874" s="8">
        <f>IF(OR($B874="",$C874="",$D874="",$E874="",$F874="",$G874="",$H874="",$I874="",$J874="",$K874="",$L874=""),"",IF($B874="Female",1/(1+EXP(-SUMPRODUCT(Engine!$C$27778:$C$27809,INDIRECT("Coefficients!$AP$2:$AP$33")))),1/(1+EXP(-SUMPRODUCT(Engine!$C$27778:$C$27809,INDIRECT("Coefficients!$AQ$2:$AQ$33"))))))</f>
      </c>
      <c r="AK874" s="8">
        <f>IF(OR($B874="",$C874="",$D874="",$E874="",$F874="",$G874="",$H874="",$I874="",$J874="",$K874="",$L874=""),"",IF($B874="Female",1/(1+EXP(-SUMPRODUCT(Engine!$C$27778:$C$27809,INDIRECT("Coefficients!$AR$2:$AR$33")))),1/(1+EXP(-SUMPRODUCT(Engine!$C$27778:$C$27809,INDIRECT("Coefficients!$AS$2:$AS$33"))))))</f>
      </c>
      <c r="AL874" s="8">
        <f>IF(OR($B874="",$C874="",$D874="",$E874="",$F874="",$G874="",$H874="",$I874="",$J874="",$K874="",$L874=""),"",IF($B874="Female",1/(1+EXP(-SUMPRODUCT(Engine!$C$27778:$C$27809,INDIRECT("Coefficients!$AT$2:$AT$33")))),1/(1+EXP(-SUMPRODUCT(Engine!$C$27778:$C$27809,INDIRECT("Coefficients!$AU$2:$AU$33"))))))</f>
      </c>
      <c r="AM874" s="8">
        <f>IF(OR($B874="",$C874="",$D874="",$E874="",$F874="",$G874="",$H874="",$I874="",$J874="",$K874="",$L874=""),"",IF($B874="Female",1/(1+EXP(-SUMPRODUCT(Engine!$C$27778:$C$27809,INDIRECT("Coefficients!$AV$2:$AV$33")))),1/(1+EXP(-SUMPRODUCT(Engine!$C$27778:$C$27809,INDIRECT("Coefficients!$AW$2:$AW$33"))))))</f>
      </c>
      <c r="AN874" s="8">
        <f>IF(OR($B874="",$C874="",$D874="",$E874="",$F874="",$G874="",$H874="",$I874="",$J874="",$K874="",$L874=""),"",IF($B874="Female",1/(1+EXP(-SUMPRODUCT(Engine!$C$27778:$C$27809,INDIRECT("Coefficients!$AX$2:$AX$33")))),1/(1+EXP(-SUMPRODUCT(Engine!$C$27778:$C$27809,INDIRECT("Coefficients!$AY$2:$AY$33"))))))</f>
      </c>
      <c r="AO874" s="8">
        <f>IF(OR($B874="",$C874="",$D874="",$E874="",$F874="",$G874="",$H874="",$I874="",$J874="",$K874="",$L874=""),"",IF($B874="Female",1/(1+EXP(-SUMPRODUCT(Engine!$C$27778:$C$27809,INDIRECT("Coefficients!$AZ$2:$AZ$33")))),1/(1+EXP(-SUMPRODUCT(Engine!$C$27778:$C$27809,INDIRECT("Coefficients!$BA$2:$BA$33"))))))</f>
      </c>
      <c r="AP874" s="8">
        <f>IF(OR($B874="",$C874="",$D874="",$E874="",$F874="",$G874="",$H874="",$I874="",$J874="",$K874="",$L874=""),"",IF($B874="Female",1/(1+EXP(-SUMPRODUCT(Engine!$C$27778:$C$27809,INDIRECT("Coefficients!$BB$2:$BB$33")))),1/(1+EXP(-SUMPRODUCT(Engine!$C$27778:$C$27809,INDIRECT("Coefficients!$BC$2:$BC$33"))))))</f>
      </c>
      <c r="AQ874" s="8">
        <f>IF(OR($B874="",$C874="",$D874="",$E874="",$F874="",$G874="",$H874="",$I874="",$J874="",$K874="",$L874=""),"",IF($B874="Female",1/(1+EXP(-SUMPRODUCT(Engine!$C$27778:$C$27809,INDIRECT("Coefficients!$BD$2:$BD$33")))),1/(1+EXP(-SUMPRODUCT(Engine!$C$27778:$C$27809,INDIRECT("Coefficients!$BE$2:$BE$33"))))))</f>
      </c>
      <c r="AR874" s="8">
        <f>IF(OR($B874="",$C874="",$D874="",$E874="",$F874="",$G874="",$H874="",$I874="",$J874="",$K874="",$L874=""),"",IF($B874="Female",1/(1+EXP(-SUMPRODUCT(Engine!$C$27778:$C$27809,INDIRECT("Coefficients!$BF$2:$BF$33")))),1/(1+EXP(-SUMPRODUCT(Engine!$C$27778:$C$27809,INDIRECT("Coefficients!$BG$2:$BG$33"))))))</f>
      </c>
      <c r="AS874" s="8">
        <f>IF(OR($B874="",$C874="",$D874="",$E874="",$F874="",$G874="",$H874="",$I874="",$J874="",$K874="",$L874=""),"",IF($B874="Female",1/(1+EXP(-SUMPRODUCT(Engine!$C$27778:$C$27809,INDIRECT("Coefficients!$BH$2:$BH$33")))),1/(1+EXP(-SUMPRODUCT(Engine!$C$27778:$C$27809,INDIRECT("Coefficients!$BI$2:$BI$33"))))))</f>
      </c>
      <c r="AT874" s="8">
        <f>IF(OR($B874="",$C874="",$D874="",$E874="",$F874="",$G874="",$H874="",$I874="",$J874="",$K874="",$L874=""),"",IF($B874="Female",1/(1+EXP(-SUMPRODUCT(Engine!$C$27778:$C$27809,INDIRECT("Coefficients!$BJ$2:$BJ$33")))),1/(1+EXP(-SUMPRODUCT(Engine!$C$27778:$C$27809,INDIRECT("Coefficients!$BK$2:$BK$33"))))))</f>
      </c>
      <c r="AU874" s="8">
        <f>IF(OR($B874="",$C874="",$D874="",$E874="",$F874="",$G874="",$H874="",$I874="",$J874="",$K874="",$L874=""),"",IF($B874="Female",1/(1+EXP(-SUMPRODUCT(Engine!$C$27778:$C$27809,INDIRECT("Coefficients!$BL$2:$BL$33")))),1/(1+EXP(-SUMPRODUCT(Engine!$C$27778:$C$27809,INDIRECT("Coefficients!$BM$2:$BM$33"))))))</f>
      </c>
      <c r="AV874" s="8">
        <f>IF(OR($B874="",$C874="",$D874="",$E874="",$F874="",$G874="",$H874="",$I874="",$J874="",$K874="",$L874=""),"",IF($B874="Female",1/(1+EXP(-SUMPRODUCT(Engine!$C$27778:$C$27809,INDIRECT("Coefficients!$BN$2:$BN$33")))),1/(1+EXP(-SUMPRODUCT(Engine!$C$27778:$C$27809,INDIRECT("Coefficients!$BO$2:$BO$33"))))))</f>
      </c>
      <c r="AW874" s="8">
        <f>IF(OR($B874="",$C874="",$D874="",$E874="",$F874="",$G874="",$H874="",$I874="",$J874="",$K874="",$L874=""),"",IF($B874="Female",1/(1+EXP(-SUMPRODUCT(Engine!$C$27778:$C$27809,INDIRECT("Coefficients!$BP$2:$BP$33")))),1/(1+EXP(-SUMPRODUCT(Engine!$C$27778:$C$27809,INDIRECT("Coefficients!$BQ$2:$BQ$33"))))))</f>
      </c>
      <c r="AX874" s="8">
        <f>IF(OR($B874="",$C874="",$D874="",$E874="",$F874="",$G874="",$H874="",$I874="",$J874="",$K874="",$L874=""),"",IF($B874="Female",1/(1+EXP(-SUMPRODUCT(Engine!$C$27778:$C$27809,INDIRECT("Coefficients!$BR$2:$BR$33")))),1/(1+EXP(-SUMPRODUCT(Engine!$C$27778:$C$27809,INDIRECT("Coefficients!$BS$2:$BS$33"))))))</f>
      </c>
      <c r="AY874" s="8">
        <f>IF(OR($B874="",$C874="",$D874="",$E874="",$F874="",$G874="",$H874="",$I874="",$J874="",$K874="",$L874=""),"",IF($B874="Female",1/(1+EXP(-SUMPRODUCT(Engine!$C$27778:$C$27809,INDIRECT("Coefficients!$BT$2:$BT$33")))),1/(1+EXP(-SUMPRODUCT(Engine!$C$27778:$C$27809,INDIRECT("Coefficients!$BU$2:$BU$33"))))))</f>
      </c>
      <c r="AZ874" s="8">
        <f>IF(OR($B874="",$C874="",$D874="",$E874="",$F874="",$G874="",$H874="",$I874="",$J874="",$K874="",$L874=""),"",IF($B874="Female",1/(1+EXP(-SUMPRODUCT(Engine!$C$27778:$C$27809,INDIRECT("Coefficients!$BV$2:$BV$33")))),1/(1+EXP(-SUMPRODUCT(Engine!$C$27778:$C$27809,INDIRECT("Coefficients!$BW$2:$BW$33"))))))</f>
      </c>
      <c r="BA874" s="8">
        <f>IF(OR($B874="",$C874="",$D874="",$E874="",$F874="",$G874="",$H874="",$I874="",$J874="",$K874="",$L874=""),"",IF($B874="Female",1/(1+EXP(-SUMPRODUCT(Engine!$C$27778:$C$27809,INDIRECT("Coefficients!$BX$2:$BX$33")))),1/(1+EXP(-SUMPRODUCT(Engine!$C$27778:$C$27809,INDIRECT("Coefficients!$BY$2:$BY$33"))))))</f>
      </c>
      <c r="BB874" s="8">
        <f>IF(OR($B874="",$C874="",$D874="",$E874="",$F874="",$G874="",$H874="",$I874="",$J874="",$K874="",$L874=""),"",IF($B874="Female",1/(1+EXP(-SUMPRODUCT(Engine!$C$27778:$C$27809,INDIRECT("Coefficients!$BZ$2:$BZ$33")))),1/(1+EXP(-SUMPRODUCT(Engine!$C$27778:$C$27809,INDIRECT("Coefficients!$CA$2:$CA$33"))))))</f>
      </c>
      <c r="BC874" s="8">
        <f>IF(OR($B874="",$C874="",$D874="",$E874="",$F874="",$G874="",$H874="",$I874="",$J874="",$K874="",$L874=""),"",IF($B874="Female",1/(1+EXP(-SUMPRODUCT(Engine!$C$27778:$C$27809,INDIRECT("Coefficients!$CB$2:$CB$33")))),1/(1+EXP(-SUMPRODUCT(Engine!$C$27778:$C$27809,INDIRECT("Coefficients!$CC$2:$CC$33"))))))</f>
      </c>
      <c r="BD874" s="8">
        <f>IF(OR($B874="",$C874="",$D874="",$E874="",$F874="",$G874="",$H874="",$I874="",$J874="",$K874="",$L874=""),"",IF($B874="Female",1/(1+EXP(-SUMPRODUCT(Engine!$C$27778:$C$27809,INDIRECT("Coefficients!$CD$2:$CD$33")))),1/(1+EXP(-SUMPRODUCT(Engine!$C$27778:$C$27809,INDIRECT("Coefficients!$CE$2:$CE$33"))))))</f>
      </c>
      <c r="BE874" s="8">
        <f>IF(OR($B874="",$C874="",$D874="",$E874="",$F874="",$G874="",$H874="",$I874="",$J874="",$K874="",$L874=""),"",IF($B874="Female",1/(1+EXP(-SUMPRODUCT(Engine!$C$27778:$C$27809,INDIRECT("Coefficients!$CF$2:$CF$33")))),1/(1+EXP(-SUMPRODUCT(Engine!$C$27778:$C$27809,INDIRECT("Coefficients!$CG$2:$CG$33"))))))</f>
      </c>
      <c r="BF874" s="8">
        <f>IF(OR($B874="",$C874="",$D874="",$E874="",$F874="",$G874="",$H874="",$I874="",$J874="",$K874="",$L874=""),"",IF($B874="Female",1/(1+EXP(-SUMPRODUCT(Engine!$C$27778:$C$27809,INDIRECT("Coefficients!$CH$2:$CH$33")))),1/(1+EXP(-SUMPRODUCT(Engine!$C$27778:$C$27809,INDIRECT("Coefficients!$CI$2:$CI$33"))))))</f>
      </c>
      <c r="BG874" s="8">
        <f>IF(OR($B874="",$C874="",$D874="",$E874="",$F874="",$G874="",$H874="",$I874="",$J874="",$K874="",$L874=""),"",IF($B874="Female",1/(1+EXP(-SUMPRODUCT(Engine!$C$27778:$C$27809,INDIRECT("Coefficients!$CJ$2:$CJ$33")))),1/(1+EXP(-SUMPRODUCT(Engine!$C$27778:$C$27809,INDIRECT("Coefficients!$CK$2:$CK$33"))))))</f>
      </c>
      <c r="BH874" s="8">
        <f>IF(OR($B874="",$C874="",$D874="",$E874="",$F874="",$G874="",$H874="",$I874="",$J874="",$K874="",$L874=""),"",IF($B874="Female",1/(1+EXP(-SUMPRODUCT(Engine!$C$27778:$C$27809,INDIRECT("Coefficients!$CL$2:$CL$33")))),1/(1+EXP(-SUMPRODUCT(Engine!$C$27778:$C$27809,INDIRECT("Coefficients!$CM$2:$CM$33"))))))</f>
      </c>
      <c r="BI874" s="8">
        <f>IF(OR($B874="",$C874="",$D874="",$E874="",$F874="",$G874="",$H874="",$I874="",$J874="",$K874="",$L874=""),"",IF($B874="Female",1/(1+EXP(-SUMPRODUCT(Engine!$C$27778:$C$27809,INDIRECT("Coefficients!$CN$2:$CN$33")))),1/(1+EXP(-SUMPRODUCT(Engine!$C$27778:$C$27809,INDIRECT("Coefficients!$CO$2:$CO$33"))))))</f>
      </c>
      <c r="BJ874" s="8">
        <f>IF(OR($B874="",$C874="",$D874="",$E874="",$F874="",$G874="",$H874="",$I874="",$J874="",$K874="",$L874=""),"",IF($B874="Female",1/(1+EXP(-SUMPRODUCT(Engine!$C$27778:$C$27809,INDIRECT("Coefficients!$CP$2:$CP$33")))),1/(1+EXP(-SUMPRODUCT(Engine!$C$27778:$C$27809,INDIRECT("Coefficients!$CQ$2:$CQ$33"))))))</f>
      </c>
      <c r="BK874" s="8">
        <f>IF(OR($B874="",$C874="",$D874="",$E874="",$F874="",$G874="",$H874="",$I874="",$J874="",$K874="",$L874=""),"",IF($B874="Female",1/(1+EXP(-SUMPRODUCT(Engine!$C$27778:$C$27809,INDIRECT("Coefficients!$CR$2:$CR$33")))),1/(1+EXP(-SUMPRODUCT(Engine!$C$27778:$C$27809,INDIRECT("Coefficients!$CS$2:$CS$33"))))))</f>
      </c>
      <c r="BL874" s="8">
        <f>IF(OR($B874="",$C874="",$D874="",$E874="",$F874="",$G874="",$H874="",$I874="",$J874="",$K874="",$L874=""),"",IF($B874="Female",1/(1+EXP(-SUMPRODUCT(Engine!$C$27778:$C$27809,INDIRECT("Coefficients!$CT$2:$CT$33")))),1/(1+EXP(-SUMPRODUCT(Engine!$C$27778:$C$27809,INDIRECT("Coefficients!$CU$2:$CU$33"))))))</f>
      </c>
      <c r="BM874" s="8">
        <f>IF(OR($B874="",$C874="",$D874="",$E874="",$F874="",$G874="",$H874="",$I874="",$J874="",$K874="",$L874=""),"",IF($B874="Female",1/(1+EXP(-SUMPRODUCT(Engine!$C$27778:$C$27809,INDIRECT("Coefficients!$CV$2:$CV$33")))),1/(1+EXP(-SUMPRODUCT(Engine!$C$27778:$C$27809,INDIRECT("Coefficients!$CW$2:$CW$33"))))))</f>
      </c>
    </row>
    <row r="875" spans="1:6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8">
        <f>IF(OR($B875="",$C875="",$D875="",$E875="",$F875="",$G875="",$H875="",$I875="",$J875="",$K875="",$L875=""),"",IF($B875="Female",1/(1+EXP(-SUMPRODUCT(Engine!$C$27810:$C$27841,INDIRECT("Coefficients!$B$2:$B$33")))),1/(1+EXP(-SUMPRODUCT(Engine!$C$27810:$C$27841,INDIRECT("Coefficients!$C$2:$C$33"))))))</f>
      </c>
      <c r="Q875" s="8">
        <f>IF(OR($B875="",$C875="",$D875="",$E875="",$F875="",$G875="",$H875="",$I875="",$J875="",$K875="",$L875=""),"",IF($B875="Female",1/(1+EXP(-SUMPRODUCT(Engine!$C$27810:$C$27841,INDIRECT("Coefficients!$D$2:$D$33")))),1/(1+EXP(-SUMPRODUCT(Engine!$C$27810:$C$27841,INDIRECT("Coefficients!$E$2:$E$33"))))))</f>
      </c>
      <c r="R875" s="8">
        <f>IF(OR($B875="",$C875="",$D875="",$E875="",$F875="",$G875="",$H875="",$I875="",$J875="",$K875="",$L875=""),"",IF($B875="Female",1/(1+EXP(-SUMPRODUCT(Engine!$C$27810:$C$27841,INDIRECT("Coefficients!$F$2:$F$33")))),1/(1+EXP(-SUMPRODUCT(Engine!$C$27810:$C$27841,INDIRECT("Coefficients!$G$2:$G$33"))))))</f>
      </c>
      <c r="S875" s="8">
        <f>IF(OR($B875="",$C875="",$D875="",$E875="",$F875="",$G875="",$H875="",$I875="",$J875="",$K875="",$L875=""),"",IF($B875="Female",1/(1+EXP(-SUMPRODUCT(Engine!$C$27810:$C$27841,INDIRECT("Coefficients!$H$2:$H$33")))),1/(1+EXP(-SUMPRODUCT(Engine!$C$27810:$C$27841,INDIRECT("Coefficients!$I$2:$I$33"))))))</f>
      </c>
      <c r="T875" s="8">
        <f>IF(OR($B875="",$C875="",$D875="",$E875="",$F875="",$G875="",$H875="",$I875="",$J875="",$K875="",$L875=""),"",IF($B875="Female",1/(1+EXP(-SUMPRODUCT(Engine!$C$27810:$C$27841,INDIRECT("Coefficients!$J$2:$J$33")))),1/(1+EXP(-SUMPRODUCT(Engine!$C$27810:$C$27841,INDIRECT("Coefficients!$K$2:$K$33"))))))</f>
      </c>
      <c r="U875" s="8">
        <f>IF(OR($B875="",$C875="",$D875="",$E875="",$F875="",$G875="",$H875="",$I875="",$J875="",$K875="",$L875=""),"",IF($B875="Female",1/(1+EXP(-SUMPRODUCT(Engine!$C$27810:$C$27841,INDIRECT("Coefficients!$L$2:$L$33")))),1/(1+EXP(-SUMPRODUCT(Engine!$C$27810:$C$27841,INDIRECT("Coefficients!$M$2:$M$33"))))))</f>
      </c>
      <c r="V875" s="8">
        <f>IF(OR($B875="",$C875="",$D875="",$E875="",$F875="",$G875="",$H875="",$I875="",$J875="",$K875="",$L875=""),"",IF($B875="Female",1/(1+EXP(-SUMPRODUCT(Engine!$C$27810:$C$27841,INDIRECT("Coefficients!$N$2:$N$33")))),1/(1+EXP(-SUMPRODUCT(Engine!$C$27810:$C$27841,INDIRECT("Coefficients!$O$2:$O$33"))))))</f>
      </c>
      <c r="W875" s="8">
        <f>IF(OR($B875="",$C875="",$D875="",$E875="",$F875="",$G875="",$H875="",$I875="",$J875="",$K875="",$L875=""),"",IF($B875="Female",1/(1+EXP(-SUMPRODUCT(Engine!$C$27810:$C$27841,INDIRECT("Coefficients!$P$2:$P$33")))),1/(1+EXP(-SUMPRODUCT(Engine!$C$27810:$C$27841,INDIRECT("Coefficients!$Q$2:$Q$33"))))))</f>
      </c>
      <c r="X875" s="8">
        <f>IF(OR($B875="",$C875="",$D875="",$E875="",$F875="",$G875="",$H875="",$I875="",$J875="",$K875="",$L875=""),"",IF($B875="Female",1/(1+EXP(-SUMPRODUCT(Engine!$C$27810:$C$27841,INDIRECT("Coefficients!$R$2:$R$33")))),1/(1+EXP(-SUMPRODUCT(Engine!$C$27810:$C$27841,INDIRECT("Coefficients!$S$2:$S$33"))))))</f>
      </c>
      <c r="Y875" s="8">
        <f>IF(OR($B875="",$C875="",$D875="",$E875="",$F875="",$G875="",$H875="",$I875="",$J875="",$K875="",$L875=""),"",IF($B875="Female",1/(1+EXP(-SUMPRODUCT(Engine!$C$27810:$C$27841,INDIRECT("Coefficients!$T$2:$T$33")))),1/(1+EXP(-SUMPRODUCT(Engine!$C$27810:$C$27841,INDIRECT("Coefficients!$U$2:$U$33"))))))</f>
      </c>
      <c r="Z875" s="8">
        <f>IF(OR($B875="",$C875="",$D875="",$E875="",$F875="",$G875="",$H875="",$I875="",$J875="",$K875="",$L875=""),"",IF($B875="Female",1/(1+EXP(-SUMPRODUCT(Engine!$C$27810:$C$27841,INDIRECT("Coefficients!$V$2:$V$33")))),1/(1+EXP(-SUMPRODUCT(Engine!$C$27810:$C$27841,INDIRECT("Coefficients!$W$2:$W$33"))))))</f>
      </c>
      <c r="AA875" s="8">
        <f>IF(OR($B875="",$C875="",$D875="",$E875="",$F875="",$G875="",$H875="",$I875="",$J875="",$K875="",$L875=""),"",IF($B875="Female",1/(1+EXP(-SUMPRODUCT(Engine!$C$27810:$C$27841,INDIRECT("Coefficients!$X$2:$X$33")))),1/(1+EXP(-SUMPRODUCT(Engine!$C$27810:$C$27841,INDIRECT("Coefficients!$Y$2:$Y$33"))))))</f>
      </c>
      <c r="AB875" s="8">
        <f>IF(OR($B875="",$C875="",$D875="",$E875="",$F875="",$G875="",$H875="",$I875="",$J875="",$K875="",$L875=""),"",IF($B875="Female",1/(1+EXP(-SUMPRODUCT(Engine!$C$27810:$C$27841,INDIRECT("Coefficients!$Z$2:$Z$33")))),1/(1+EXP(-SUMPRODUCT(Engine!$C$27810:$C$27841,INDIRECT("Coefficients!$AA$2:$AA$33"))))))</f>
      </c>
      <c r="AC875" s="8">
        <f>IF(OR($B875="",$C875="",$D875="",$E875="",$F875="",$G875="",$H875="",$I875="",$J875="",$K875="",$L875=""),"",IF($B875="Female",1/(1+EXP(-SUMPRODUCT(Engine!$C$27810:$C$27841,INDIRECT("Coefficients!$AB$2:$AB$33")))),1/(1+EXP(-SUMPRODUCT(Engine!$C$27810:$C$27841,INDIRECT("Coefficients!$AC$2:$AC$33"))))))</f>
      </c>
      <c r="AD875" s="8">
        <f>IF(OR($B875="",$C875="",$D875="",$E875="",$F875="",$G875="",$H875="",$I875="",$J875="",$K875="",$L875=""),"",IF($B875="Female",1/(1+EXP(-SUMPRODUCT(Engine!$C$27810:$C$27841,INDIRECT("Coefficients!$AD$2:$AD$33")))),1/(1+EXP(-SUMPRODUCT(Engine!$C$27810:$C$27841,INDIRECT("Coefficients!$AE$2:$AE$33"))))))</f>
      </c>
      <c r="AE875" s="8">
        <f>IF(OR($B875="",$C875="",$D875="",$E875="",$F875="",$G875="",$H875="",$I875="",$J875="",$K875="",$L875=""),"",IF($B875="Female",1/(1+EXP(-SUMPRODUCT(Engine!$C$27810:$C$27841,INDIRECT("Coefficients!$AF$2:$AF$33")))),1/(1+EXP(-SUMPRODUCT(Engine!$C$27810:$C$27841,INDIRECT("Coefficients!$AG$2:$AG$33"))))))</f>
      </c>
      <c r="AF875" s="8">
        <f>IF(OR($B875="",$C875="",$D875="",$E875="",$F875="",$G875="",$H875="",$I875="",$J875="",$K875="",$L875=""),"",IF($B875="Female",1/(1+EXP(-SUMPRODUCT(Engine!$C$27810:$C$27841,INDIRECT("Coefficients!$AH$2:$AH$33")))),1/(1+EXP(-SUMPRODUCT(Engine!$C$27810:$C$27841,INDIRECT("Coefficients!$AI$2:$AI$33"))))))</f>
      </c>
      <c r="AG875" s="8">
        <f>IF(OR($B875="",$C875="",$D875="",$E875="",$F875="",$G875="",$H875="",$I875="",$J875="",$K875="",$L875=""),"",IF($B875="Female",1/(1+EXP(-SUMPRODUCT(Engine!$C$27810:$C$27841,INDIRECT("Coefficients!$AJ$2:$AJ$33")))),1/(1+EXP(-SUMPRODUCT(Engine!$C$27810:$C$27841,INDIRECT("Coefficients!$AK$2:$AK$33"))))))</f>
      </c>
      <c r="AH875" s="8">
        <f>IF(OR($B875="",$C875="",$D875="",$E875="",$F875="",$G875="",$H875="",$I875="",$J875="",$K875="",$L875=""),"",IF($B875="Female",1/(1+EXP(-SUMPRODUCT(Engine!$C$27810:$C$27841,INDIRECT("Coefficients!$AL$2:$AL$33")))),1/(1+EXP(-SUMPRODUCT(Engine!$C$27810:$C$27841,INDIRECT("Coefficients!$AM$2:$AM$33"))))))</f>
      </c>
      <c r="AI875" s="8">
        <f>IF(OR($B875="",$C875="",$D875="",$E875="",$F875="",$G875="",$H875="",$I875="",$J875="",$K875="",$L875=""),"",IF($B875="Female",1/(1+EXP(-SUMPRODUCT(Engine!$C$27810:$C$27841,INDIRECT("Coefficients!$AN$2:$AN$33")))),1/(1+EXP(-SUMPRODUCT(Engine!$C$27810:$C$27841,INDIRECT("Coefficients!$AO$2:$AO$33"))))))</f>
      </c>
      <c r="AJ875" s="8">
        <f>IF(OR($B875="",$C875="",$D875="",$E875="",$F875="",$G875="",$H875="",$I875="",$J875="",$K875="",$L875=""),"",IF($B875="Female",1/(1+EXP(-SUMPRODUCT(Engine!$C$27810:$C$27841,INDIRECT("Coefficients!$AP$2:$AP$33")))),1/(1+EXP(-SUMPRODUCT(Engine!$C$27810:$C$27841,INDIRECT("Coefficients!$AQ$2:$AQ$33"))))))</f>
      </c>
      <c r="AK875" s="8">
        <f>IF(OR($B875="",$C875="",$D875="",$E875="",$F875="",$G875="",$H875="",$I875="",$J875="",$K875="",$L875=""),"",IF($B875="Female",1/(1+EXP(-SUMPRODUCT(Engine!$C$27810:$C$27841,INDIRECT("Coefficients!$AR$2:$AR$33")))),1/(1+EXP(-SUMPRODUCT(Engine!$C$27810:$C$27841,INDIRECT("Coefficients!$AS$2:$AS$33"))))))</f>
      </c>
      <c r="AL875" s="8">
        <f>IF(OR($B875="",$C875="",$D875="",$E875="",$F875="",$G875="",$H875="",$I875="",$J875="",$K875="",$L875=""),"",IF($B875="Female",1/(1+EXP(-SUMPRODUCT(Engine!$C$27810:$C$27841,INDIRECT("Coefficients!$AT$2:$AT$33")))),1/(1+EXP(-SUMPRODUCT(Engine!$C$27810:$C$27841,INDIRECT("Coefficients!$AU$2:$AU$33"))))))</f>
      </c>
      <c r="AM875" s="8">
        <f>IF(OR($B875="",$C875="",$D875="",$E875="",$F875="",$G875="",$H875="",$I875="",$J875="",$K875="",$L875=""),"",IF($B875="Female",1/(1+EXP(-SUMPRODUCT(Engine!$C$27810:$C$27841,INDIRECT("Coefficients!$AV$2:$AV$33")))),1/(1+EXP(-SUMPRODUCT(Engine!$C$27810:$C$27841,INDIRECT("Coefficients!$AW$2:$AW$33"))))))</f>
      </c>
      <c r="AN875" s="8">
        <f>IF(OR($B875="",$C875="",$D875="",$E875="",$F875="",$G875="",$H875="",$I875="",$J875="",$K875="",$L875=""),"",IF($B875="Female",1/(1+EXP(-SUMPRODUCT(Engine!$C$27810:$C$27841,INDIRECT("Coefficients!$AX$2:$AX$33")))),1/(1+EXP(-SUMPRODUCT(Engine!$C$27810:$C$27841,INDIRECT("Coefficients!$AY$2:$AY$33"))))))</f>
      </c>
      <c r="AO875" s="8">
        <f>IF(OR($B875="",$C875="",$D875="",$E875="",$F875="",$G875="",$H875="",$I875="",$J875="",$K875="",$L875=""),"",IF($B875="Female",1/(1+EXP(-SUMPRODUCT(Engine!$C$27810:$C$27841,INDIRECT("Coefficients!$AZ$2:$AZ$33")))),1/(1+EXP(-SUMPRODUCT(Engine!$C$27810:$C$27841,INDIRECT("Coefficients!$BA$2:$BA$33"))))))</f>
      </c>
      <c r="AP875" s="8">
        <f>IF(OR($B875="",$C875="",$D875="",$E875="",$F875="",$G875="",$H875="",$I875="",$J875="",$K875="",$L875=""),"",IF($B875="Female",1/(1+EXP(-SUMPRODUCT(Engine!$C$27810:$C$27841,INDIRECT("Coefficients!$BB$2:$BB$33")))),1/(1+EXP(-SUMPRODUCT(Engine!$C$27810:$C$27841,INDIRECT("Coefficients!$BC$2:$BC$33"))))))</f>
      </c>
      <c r="AQ875" s="8">
        <f>IF(OR($B875="",$C875="",$D875="",$E875="",$F875="",$G875="",$H875="",$I875="",$J875="",$K875="",$L875=""),"",IF($B875="Female",1/(1+EXP(-SUMPRODUCT(Engine!$C$27810:$C$27841,INDIRECT("Coefficients!$BD$2:$BD$33")))),1/(1+EXP(-SUMPRODUCT(Engine!$C$27810:$C$27841,INDIRECT("Coefficients!$BE$2:$BE$33"))))))</f>
      </c>
      <c r="AR875" s="8">
        <f>IF(OR($B875="",$C875="",$D875="",$E875="",$F875="",$G875="",$H875="",$I875="",$J875="",$K875="",$L875=""),"",IF($B875="Female",1/(1+EXP(-SUMPRODUCT(Engine!$C$27810:$C$27841,INDIRECT("Coefficients!$BF$2:$BF$33")))),1/(1+EXP(-SUMPRODUCT(Engine!$C$27810:$C$27841,INDIRECT("Coefficients!$BG$2:$BG$33"))))))</f>
      </c>
      <c r="AS875" s="8">
        <f>IF(OR($B875="",$C875="",$D875="",$E875="",$F875="",$G875="",$H875="",$I875="",$J875="",$K875="",$L875=""),"",IF($B875="Female",1/(1+EXP(-SUMPRODUCT(Engine!$C$27810:$C$27841,INDIRECT("Coefficients!$BH$2:$BH$33")))),1/(1+EXP(-SUMPRODUCT(Engine!$C$27810:$C$27841,INDIRECT("Coefficients!$BI$2:$BI$33"))))))</f>
      </c>
      <c r="AT875" s="8">
        <f>IF(OR($B875="",$C875="",$D875="",$E875="",$F875="",$G875="",$H875="",$I875="",$J875="",$K875="",$L875=""),"",IF($B875="Female",1/(1+EXP(-SUMPRODUCT(Engine!$C$27810:$C$27841,INDIRECT("Coefficients!$BJ$2:$BJ$33")))),1/(1+EXP(-SUMPRODUCT(Engine!$C$27810:$C$27841,INDIRECT("Coefficients!$BK$2:$BK$33"))))))</f>
      </c>
      <c r="AU875" s="8">
        <f>IF(OR($B875="",$C875="",$D875="",$E875="",$F875="",$G875="",$H875="",$I875="",$J875="",$K875="",$L875=""),"",IF($B875="Female",1/(1+EXP(-SUMPRODUCT(Engine!$C$27810:$C$27841,INDIRECT("Coefficients!$BL$2:$BL$33")))),1/(1+EXP(-SUMPRODUCT(Engine!$C$27810:$C$27841,INDIRECT("Coefficients!$BM$2:$BM$33"))))))</f>
      </c>
      <c r="AV875" s="8">
        <f>IF(OR($B875="",$C875="",$D875="",$E875="",$F875="",$G875="",$H875="",$I875="",$J875="",$K875="",$L875=""),"",IF($B875="Female",1/(1+EXP(-SUMPRODUCT(Engine!$C$27810:$C$27841,INDIRECT("Coefficients!$BN$2:$BN$33")))),1/(1+EXP(-SUMPRODUCT(Engine!$C$27810:$C$27841,INDIRECT("Coefficients!$BO$2:$BO$33"))))))</f>
      </c>
      <c r="AW875" s="8">
        <f>IF(OR($B875="",$C875="",$D875="",$E875="",$F875="",$G875="",$H875="",$I875="",$J875="",$K875="",$L875=""),"",IF($B875="Female",1/(1+EXP(-SUMPRODUCT(Engine!$C$27810:$C$27841,INDIRECT("Coefficients!$BP$2:$BP$33")))),1/(1+EXP(-SUMPRODUCT(Engine!$C$27810:$C$27841,INDIRECT("Coefficients!$BQ$2:$BQ$33"))))))</f>
      </c>
      <c r="AX875" s="8">
        <f>IF(OR($B875="",$C875="",$D875="",$E875="",$F875="",$G875="",$H875="",$I875="",$J875="",$K875="",$L875=""),"",IF($B875="Female",1/(1+EXP(-SUMPRODUCT(Engine!$C$27810:$C$27841,INDIRECT("Coefficients!$BR$2:$BR$33")))),1/(1+EXP(-SUMPRODUCT(Engine!$C$27810:$C$27841,INDIRECT("Coefficients!$BS$2:$BS$33"))))))</f>
      </c>
      <c r="AY875" s="8">
        <f>IF(OR($B875="",$C875="",$D875="",$E875="",$F875="",$G875="",$H875="",$I875="",$J875="",$K875="",$L875=""),"",IF($B875="Female",1/(1+EXP(-SUMPRODUCT(Engine!$C$27810:$C$27841,INDIRECT("Coefficients!$BT$2:$BT$33")))),1/(1+EXP(-SUMPRODUCT(Engine!$C$27810:$C$27841,INDIRECT("Coefficients!$BU$2:$BU$33"))))))</f>
      </c>
      <c r="AZ875" s="8">
        <f>IF(OR($B875="",$C875="",$D875="",$E875="",$F875="",$G875="",$H875="",$I875="",$J875="",$K875="",$L875=""),"",IF($B875="Female",1/(1+EXP(-SUMPRODUCT(Engine!$C$27810:$C$27841,INDIRECT("Coefficients!$BV$2:$BV$33")))),1/(1+EXP(-SUMPRODUCT(Engine!$C$27810:$C$27841,INDIRECT("Coefficients!$BW$2:$BW$33"))))))</f>
      </c>
      <c r="BA875" s="8">
        <f>IF(OR($B875="",$C875="",$D875="",$E875="",$F875="",$G875="",$H875="",$I875="",$J875="",$K875="",$L875=""),"",IF($B875="Female",1/(1+EXP(-SUMPRODUCT(Engine!$C$27810:$C$27841,INDIRECT("Coefficients!$BX$2:$BX$33")))),1/(1+EXP(-SUMPRODUCT(Engine!$C$27810:$C$27841,INDIRECT("Coefficients!$BY$2:$BY$33"))))))</f>
      </c>
      <c r="BB875" s="8">
        <f>IF(OR($B875="",$C875="",$D875="",$E875="",$F875="",$G875="",$H875="",$I875="",$J875="",$K875="",$L875=""),"",IF($B875="Female",1/(1+EXP(-SUMPRODUCT(Engine!$C$27810:$C$27841,INDIRECT("Coefficients!$BZ$2:$BZ$33")))),1/(1+EXP(-SUMPRODUCT(Engine!$C$27810:$C$27841,INDIRECT("Coefficients!$CA$2:$CA$33"))))))</f>
      </c>
      <c r="BC875" s="8">
        <f>IF(OR($B875="",$C875="",$D875="",$E875="",$F875="",$G875="",$H875="",$I875="",$J875="",$K875="",$L875=""),"",IF($B875="Female",1/(1+EXP(-SUMPRODUCT(Engine!$C$27810:$C$27841,INDIRECT("Coefficients!$CB$2:$CB$33")))),1/(1+EXP(-SUMPRODUCT(Engine!$C$27810:$C$27841,INDIRECT("Coefficients!$CC$2:$CC$33"))))))</f>
      </c>
      <c r="BD875" s="8">
        <f>IF(OR($B875="",$C875="",$D875="",$E875="",$F875="",$G875="",$H875="",$I875="",$J875="",$K875="",$L875=""),"",IF($B875="Female",1/(1+EXP(-SUMPRODUCT(Engine!$C$27810:$C$27841,INDIRECT("Coefficients!$CD$2:$CD$33")))),1/(1+EXP(-SUMPRODUCT(Engine!$C$27810:$C$27841,INDIRECT("Coefficients!$CE$2:$CE$33"))))))</f>
      </c>
      <c r="BE875" s="8">
        <f>IF(OR($B875="",$C875="",$D875="",$E875="",$F875="",$G875="",$H875="",$I875="",$J875="",$K875="",$L875=""),"",IF($B875="Female",1/(1+EXP(-SUMPRODUCT(Engine!$C$27810:$C$27841,INDIRECT("Coefficients!$CF$2:$CF$33")))),1/(1+EXP(-SUMPRODUCT(Engine!$C$27810:$C$27841,INDIRECT("Coefficients!$CG$2:$CG$33"))))))</f>
      </c>
      <c r="BF875" s="8">
        <f>IF(OR($B875="",$C875="",$D875="",$E875="",$F875="",$G875="",$H875="",$I875="",$J875="",$K875="",$L875=""),"",IF($B875="Female",1/(1+EXP(-SUMPRODUCT(Engine!$C$27810:$C$27841,INDIRECT("Coefficients!$CH$2:$CH$33")))),1/(1+EXP(-SUMPRODUCT(Engine!$C$27810:$C$27841,INDIRECT("Coefficients!$CI$2:$CI$33"))))))</f>
      </c>
      <c r="BG875" s="8">
        <f>IF(OR($B875="",$C875="",$D875="",$E875="",$F875="",$G875="",$H875="",$I875="",$J875="",$K875="",$L875=""),"",IF($B875="Female",1/(1+EXP(-SUMPRODUCT(Engine!$C$27810:$C$27841,INDIRECT("Coefficients!$CJ$2:$CJ$33")))),1/(1+EXP(-SUMPRODUCT(Engine!$C$27810:$C$27841,INDIRECT("Coefficients!$CK$2:$CK$33"))))))</f>
      </c>
      <c r="BH875" s="8">
        <f>IF(OR($B875="",$C875="",$D875="",$E875="",$F875="",$G875="",$H875="",$I875="",$J875="",$K875="",$L875=""),"",IF($B875="Female",1/(1+EXP(-SUMPRODUCT(Engine!$C$27810:$C$27841,INDIRECT("Coefficients!$CL$2:$CL$33")))),1/(1+EXP(-SUMPRODUCT(Engine!$C$27810:$C$27841,INDIRECT("Coefficients!$CM$2:$CM$33"))))))</f>
      </c>
      <c r="BI875" s="8">
        <f>IF(OR($B875="",$C875="",$D875="",$E875="",$F875="",$G875="",$H875="",$I875="",$J875="",$K875="",$L875=""),"",IF($B875="Female",1/(1+EXP(-SUMPRODUCT(Engine!$C$27810:$C$27841,INDIRECT("Coefficients!$CN$2:$CN$33")))),1/(1+EXP(-SUMPRODUCT(Engine!$C$27810:$C$27841,INDIRECT("Coefficients!$CO$2:$CO$33"))))))</f>
      </c>
      <c r="BJ875" s="8">
        <f>IF(OR($B875="",$C875="",$D875="",$E875="",$F875="",$G875="",$H875="",$I875="",$J875="",$K875="",$L875=""),"",IF($B875="Female",1/(1+EXP(-SUMPRODUCT(Engine!$C$27810:$C$27841,INDIRECT("Coefficients!$CP$2:$CP$33")))),1/(1+EXP(-SUMPRODUCT(Engine!$C$27810:$C$27841,INDIRECT("Coefficients!$CQ$2:$CQ$33"))))))</f>
      </c>
      <c r="BK875" s="8">
        <f>IF(OR($B875="",$C875="",$D875="",$E875="",$F875="",$G875="",$H875="",$I875="",$J875="",$K875="",$L875=""),"",IF($B875="Female",1/(1+EXP(-SUMPRODUCT(Engine!$C$27810:$C$27841,INDIRECT("Coefficients!$CR$2:$CR$33")))),1/(1+EXP(-SUMPRODUCT(Engine!$C$27810:$C$27841,INDIRECT("Coefficients!$CS$2:$CS$33"))))))</f>
      </c>
      <c r="BL875" s="8">
        <f>IF(OR($B875="",$C875="",$D875="",$E875="",$F875="",$G875="",$H875="",$I875="",$J875="",$K875="",$L875=""),"",IF($B875="Female",1/(1+EXP(-SUMPRODUCT(Engine!$C$27810:$C$27841,INDIRECT("Coefficients!$CT$2:$CT$33")))),1/(1+EXP(-SUMPRODUCT(Engine!$C$27810:$C$27841,INDIRECT("Coefficients!$CU$2:$CU$33"))))))</f>
      </c>
      <c r="BM875" s="8">
        <f>IF(OR($B875="",$C875="",$D875="",$E875="",$F875="",$G875="",$H875="",$I875="",$J875="",$K875="",$L875=""),"",IF($B875="Female",1/(1+EXP(-SUMPRODUCT(Engine!$C$27810:$C$27841,INDIRECT("Coefficients!$CV$2:$CV$33")))),1/(1+EXP(-SUMPRODUCT(Engine!$C$27810:$C$27841,INDIRECT("Coefficients!$CW$2:$CW$33"))))))</f>
      </c>
    </row>
    <row r="876" spans="1:6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8">
        <f>IF(OR($B876="",$C876="",$D876="",$E876="",$F876="",$G876="",$H876="",$I876="",$J876="",$K876="",$L876=""),"",IF($B876="Female",1/(1+EXP(-SUMPRODUCT(Engine!$C$27842:$C$27873,INDIRECT("Coefficients!$B$2:$B$33")))),1/(1+EXP(-SUMPRODUCT(Engine!$C$27842:$C$27873,INDIRECT("Coefficients!$C$2:$C$33"))))))</f>
      </c>
      <c r="Q876" s="8">
        <f>IF(OR($B876="",$C876="",$D876="",$E876="",$F876="",$G876="",$H876="",$I876="",$J876="",$K876="",$L876=""),"",IF($B876="Female",1/(1+EXP(-SUMPRODUCT(Engine!$C$27842:$C$27873,INDIRECT("Coefficients!$D$2:$D$33")))),1/(1+EXP(-SUMPRODUCT(Engine!$C$27842:$C$27873,INDIRECT("Coefficients!$E$2:$E$33"))))))</f>
      </c>
      <c r="R876" s="8">
        <f>IF(OR($B876="",$C876="",$D876="",$E876="",$F876="",$G876="",$H876="",$I876="",$J876="",$K876="",$L876=""),"",IF($B876="Female",1/(1+EXP(-SUMPRODUCT(Engine!$C$27842:$C$27873,INDIRECT("Coefficients!$F$2:$F$33")))),1/(1+EXP(-SUMPRODUCT(Engine!$C$27842:$C$27873,INDIRECT("Coefficients!$G$2:$G$33"))))))</f>
      </c>
      <c r="S876" s="8">
        <f>IF(OR($B876="",$C876="",$D876="",$E876="",$F876="",$G876="",$H876="",$I876="",$J876="",$K876="",$L876=""),"",IF($B876="Female",1/(1+EXP(-SUMPRODUCT(Engine!$C$27842:$C$27873,INDIRECT("Coefficients!$H$2:$H$33")))),1/(1+EXP(-SUMPRODUCT(Engine!$C$27842:$C$27873,INDIRECT("Coefficients!$I$2:$I$33"))))))</f>
      </c>
      <c r="T876" s="8">
        <f>IF(OR($B876="",$C876="",$D876="",$E876="",$F876="",$G876="",$H876="",$I876="",$J876="",$K876="",$L876=""),"",IF($B876="Female",1/(1+EXP(-SUMPRODUCT(Engine!$C$27842:$C$27873,INDIRECT("Coefficients!$J$2:$J$33")))),1/(1+EXP(-SUMPRODUCT(Engine!$C$27842:$C$27873,INDIRECT("Coefficients!$K$2:$K$33"))))))</f>
      </c>
      <c r="U876" s="8">
        <f>IF(OR($B876="",$C876="",$D876="",$E876="",$F876="",$G876="",$H876="",$I876="",$J876="",$K876="",$L876=""),"",IF($B876="Female",1/(1+EXP(-SUMPRODUCT(Engine!$C$27842:$C$27873,INDIRECT("Coefficients!$L$2:$L$33")))),1/(1+EXP(-SUMPRODUCT(Engine!$C$27842:$C$27873,INDIRECT("Coefficients!$M$2:$M$33"))))))</f>
      </c>
      <c r="V876" s="8">
        <f>IF(OR($B876="",$C876="",$D876="",$E876="",$F876="",$G876="",$H876="",$I876="",$J876="",$K876="",$L876=""),"",IF($B876="Female",1/(1+EXP(-SUMPRODUCT(Engine!$C$27842:$C$27873,INDIRECT("Coefficients!$N$2:$N$33")))),1/(1+EXP(-SUMPRODUCT(Engine!$C$27842:$C$27873,INDIRECT("Coefficients!$O$2:$O$33"))))))</f>
      </c>
      <c r="W876" s="8">
        <f>IF(OR($B876="",$C876="",$D876="",$E876="",$F876="",$G876="",$H876="",$I876="",$J876="",$K876="",$L876=""),"",IF($B876="Female",1/(1+EXP(-SUMPRODUCT(Engine!$C$27842:$C$27873,INDIRECT("Coefficients!$P$2:$P$33")))),1/(1+EXP(-SUMPRODUCT(Engine!$C$27842:$C$27873,INDIRECT("Coefficients!$Q$2:$Q$33"))))))</f>
      </c>
      <c r="X876" s="8">
        <f>IF(OR($B876="",$C876="",$D876="",$E876="",$F876="",$G876="",$H876="",$I876="",$J876="",$K876="",$L876=""),"",IF($B876="Female",1/(1+EXP(-SUMPRODUCT(Engine!$C$27842:$C$27873,INDIRECT("Coefficients!$R$2:$R$33")))),1/(1+EXP(-SUMPRODUCT(Engine!$C$27842:$C$27873,INDIRECT("Coefficients!$S$2:$S$33"))))))</f>
      </c>
      <c r="Y876" s="8">
        <f>IF(OR($B876="",$C876="",$D876="",$E876="",$F876="",$G876="",$H876="",$I876="",$J876="",$K876="",$L876=""),"",IF($B876="Female",1/(1+EXP(-SUMPRODUCT(Engine!$C$27842:$C$27873,INDIRECT("Coefficients!$T$2:$T$33")))),1/(1+EXP(-SUMPRODUCT(Engine!$C$27842:$C$27873,INDIRECT("Coefficients!$U$2:$U$33"))))))</f>
      </c>
      <c r="Z876" s="8">
        <f>IF(OR($B876="",$C876="",$D876="",$E876="",$F876="",$G876="",$H876="",$I876="",$J876="",$K876="",$L876=""),"",IF($B876="Female",1/(1+EXP(-SUMPRODUCT(Engine!$C$27842:$C$27873,INDIRECT("Coefficients!$V$2:$V$33")))),1/(1+EXP(-SUMPRODUCT(Engine!$C$27842:$C$27873,INDIRECT("Coefficients!$W$2:$W$33"))))))</f>
      </c>
      <c r="AA876" s="8">
        <f>IF(OR($B876="",$C876="",$D876="",$E876="",$F876="",$G876="",$H876="",$I876="",$J876="",$K876="",$L876=""),"",IF($B876="Female",1/(1+EXP(-SUMPRODUCT(Engine!$C$27842:$C$27873,INDIRECT("Coefficients!$X$2:$X$33")))),1/(1+EXP(-SUMPRODUCT(Engine!$C$27842:$C$27873,INDIRECT("Coefficients!$Y$2:$Y$33"))))))</f>
      </c>
      <c r="AB876" s="8">
        <f>IF(OR($B876="",$C876="",$D876="",$E876="",$F876="",$G876="",$H876="",$I876="",$J876="",$K876="",$L876=""),"",IF($B876="Female",1/(1+EXP(-SUMPRODUCT(Engine!$C$27842:$C$27873,INDIRECT("Coefficients!$Z$2:$Z$33")))),1/(1+EXP(-SUMPRODUCT(Engine!$C$27842:$C$27873,INDIRECT("Coefficients!$AA$2:$AA$33"))))))</f>
      </c>
      <c r="AC876" s="8">
        <f>IF(OR($B876="",$C876="",$D876="",$E876="",$F876="",$G876="",$H876="",$I876="",$J876="",$K876="",$L876=""),"",IF($B876="Female",1/(1+EXP(-SUMPRODUCT(Engine!$C$27842:$C$27873,INDIRECT("Coefficients!$AB$2:$AB$33")))),1/(1+EXP(-SUMPRODUCT(Engine!$C$27842:$C$27873,INDIRECT("Coefficients!$AC$2:$AC$33"))))))</f>
      </c>
      <c r="AD876" s="8">
        <f>IF(OR($B876="",$C876="",$D876="",$E876="",$F876="",$G876="",$H876="",$I876="",$J876="",$K876="",$L876=""),"",IF($B876="Female",1/(1+EXP(-SUMPRODUCT(Engine!$C$27842:$C$27873,INDIRECT("Coefficients!$AD$2:$AD$33")))),1/(1+EXP(-SUMPRODUCT(Engine!$C$27842:$C$27873,INDIRECT("Coefficients!$AE$2:$AE$33"))))))</f>
      </c>
      <c r="AE876" s="8">
        <f>IF(OR($B876="",$C876="",$D876="",$E876="",$F876="",$G876="",$H876="",$I876="",$J876="",$K876="",$L876=""),"",IF($B876="Female",1/(1+EXP(-SUMPRODUCT(Engine!$C$27842:$C$27873,INDIRECT("Coefficients!$AF$2:$AF$33")))),1/(1+EXP(-SUMPRODUCT(Engine!$C$27842:$C$27873,INDIRECT("Coefficients!$AG$2:$AG$33"))))))</f>
      </c>
      <c r="AF876" s="8">
        <f>IF(OR($B876="",$C876="",$D876="",$E876="",$F876="",$G876="",$H876="",$I876="",$J876="",$K876="",$L876=""),"",IF($B876="Female",1/(1+EXP(-SUMPRODUCT(Engine!$C$27842:$C$27873,INDIRECT("Coefficients!$AH$2:$AH$33")))),1/(1+EXP(-SUMPRODUCT(Engine!$C$27842:$C$27873,INDIRECT("Coefficients!$AI$2:$AI$33"))))))</f>
      </c>
      <c r="AG876" s="8">
        <f>IF(OR($B876="",$C876="",$D876="",$E876="",$F876="",$G876="",$H876="",$I876="",$J876="",$K876="",$L876=""),"",IF($B876="Female",1/(1+EXP(-SUMPRODUCT(Engine!$C$27842:$C$27873,INDIRECT("Coefficients!$AJ$2:$AJ$33")))),1/(1+EXP(-SUMPRODUCT(Engine!$C$27842:$C$27873,INDIRECT("Coefficients!$AK$2:$AK$33"))))))</f>
      </c>
      <c r="AH876" s="8">
        <f>IF(OR($B876="",$C876="",$D876="",$E876="",$F876="",$G876="",$H876="",$I876="",$J876="",$K876="",$L876=""),"",IF($B876="Female",1/(1+EXP(-SUMPRODUCT(Engine!$C$27842:$C$27873,INDIRECT("Coefficients!$AL$2:$AL$33")))),1/(1+EXP(-SUMPRODUCT(Engine!$C$27842:$C$27873,INDIRECT("Coefficients!$AM$2:$AM$33"))))))</f>
      </c>
      <c r="AI876" s="8">
        <f>IF(OR($B876="",$C876="",$D876="",$E876="",$F876="",$G876="",$H876="",$I876="",$J876="",$K876="",$L876=""),"",IF($B876="Female",1/(1+EXP(-SUMPRODUCT(Engine!$C$27842:$C$27873,INDIRECT("Coefficients!$AN$2:$AN$33")))),1/(1+EXP(-SUMPRODUCT(Engine!$C$27842:$C$27873,INDIRECT("Coefficients!$AO$2:$AO$33"))))))</f>
      </c>
      <c r="AJ876" s="8">
        <f>IF(OR($B876="",$C876="",$D876="",$E876="",$F876="",$G876="",$H876="",$I876="",$J876="",$K876="",$L876=""),"",IF($B876="Female",1/(1+EXP(-SUMPRODUCT(Engine!$C$27842:$C$27873,INDIRECT("Coefficients!$AP$2:$AP$33")))),1/(1+EXP(-SUMPRODUCT(Engine!$C$27842:$C$27873,INDIRECT("Coefficients!$AQ$2:$AQ$33"))))))</f>
      </c>
      <c r="AK876" s="8">
        <f>IF(OR($B876="",$C876="",$D876="",$E876="",$F876="",$G876="",$H876="",$I876="",$J876="",$K876="",$L876=""),"",IF($B876="Female",1/(1+EXP(-SUMPRODUCT(Engine!$C$27842:$C$27873,INDIRECT("Coefficients!$AR$2:$AR$33")))),1/(1+EXP(-SUMPRODUCT(Engine!$C$27842:$C$27873,INDIRECT("Coefficients!$AS$2:$AS$33"))))))</f>
      </c>
      <c r="AL876" s="8">
        <f>IF(OR($B876="",$C876="",$D876="",$E876="",$F876="",$G876="",$H876="",$I876="",$J876="",$K876="",$L876=""),"",IF($B876="Female",1/(1+EXP(-SUMPRODUCT(Engine!$C$27842:$C$27873,INDIRECT("Coefficients!$AT$2:$AT$33")))),1/(1+EXP(-SUMPRODUCT(Engine!$C$27842:$C$27873,INDIRECT("Coefficients!$AU$2:$AU$33"))))))</f>
      </c>
      <c r="AM876" s="8">
        <f>IF(OR($B876="",$C876="",$D876="",$E876="",$F876="",$G876="",$H876="",$I876="",$J876="",$K876="",$L876=""),"",IF($B876="Female",1/(1+EXP(-SUMPRODUCT(Engine!$C$27842:$C$27873,INDIRECT("Coefficients!$AV$2:$AV$33")))),1/(1+EXP(-SUMPRODUCT(Engine!$C$27842:$C$27873,INDIRECT("Coefficients!$AW$2:$AW$33"))))))</f>
      </c>
      <c r="AN876" s="8">
        <f>IF(OR($B876="",$C876="",$D876="",$E876="",$F876="",$G876="",$H876="",$I876="",$J876="",$K876="",$L876=""),"",IF($B876="Female",1/(1+EXP(-SUMPRODUCT(Engine!$C$27842:$C$27873,INDIRECT("Coefficients!$AX$2:$AX$33")))),1/(1+EXP(-SUMPRODUCT(Engine!$C$27842:$C$27873,INDIRECT("Coefficients!$AY$2:$AY$33"))))))</f>
      </c>
      <c r="AO876" s="8">
        <f>IF(OR($B876="",$C876="",$D876="",$E876="",$F876="",$G876="",$H876="",$I876="",$J876="",$K876="",$L876=""),"",IF($B876="Female",1/(1+EXP(-SUMPRODUCT(Engine!$C$27842:$C$27873,INDIRECT("Coefficients!$AZ$2:$AZ$33")))),1/(1+EXP(-SUMPRODUCT(Engine!$C$27842:$C$27873,INDIRECT("Coefficients!$BA$2:$BA$33"))))))</f>
      </c>
      <c r="AP876" s="8">
        <f>IF(OR($B876="",$C876="",$D876="",$E876="",$F876="",$G876="",$H876="",$I876="",$J876="",$K876="",$L876=""),"",IF($B876="Female",1/(1+EXP(-SUMPRODUCT(Engine!$C$27842:$C$27873,INDIRECT("Coefficients!$BB$2:$BB$33")))),1/(1+EXP(-SUMPRODUCT(Engine!$C$27842:$C$27873,INDIRECT("Coefficients!$BC$2:$BC$33"))))))</f>
      </c>
      <c r="AQ876" s="8">
        <f>IF(OR($B876="",$C876="",$D876="",$E876="",$F876="",$G876="",$H876="",$I876="",$J876="",$K876="",$L876=""),"",IF($B876="Female",1/(1+EXP(-SUMPRODUCT(Engine!$C$27842:$C$27873,INDIRECT("Coefficients!$BD$2:$BD$33")))),1/(1+EXP(-SUMPRODUCT(Engine!$C$27842:$C$27873,INDIRECT("Coefficients!$BE$2:$BE$33"))))))</f>
      </c>
      <c r="AR876" s="8">
        <f>IF(OR($B876="",$C876="",$D876="",$E876="",$F876="",$G876="",$H876="",$I876="",$J876="",$K876="",$L876=""),"",IF($B876="Female",1/(1+EXP(-SUMPRODUCT(Engine!$C$27842:$C$27873,INDIRECT("Coefficients!$BF$2:$BF$33")))),1/(1+EXP(-SUMPRODUCT(Engine!$C$27842:$C$27873,INDIRECT("Coefficients!$BG$2:$BG$33"))))))</f>
      </c>
      <c r="AS876" s="8">
        <f>IF(OR($B876="",$C876="",$D876="",$E876="",$F876="",$G876="",$H876="",$I876="",$J876="",$K876="",$L876=""),"",IF($B876="Female",1/(1+EXP(-SUMPRODUCT(Engine!$C$27842:$C$27873,INDIRECT("Coefficients!$BH$2:$BH$33")))),1/(1+EXP(-SUMPRODUCT(Engine!$C$27842:$C$27873,INDIRECT("Coefficients!$BI$2:$BI$33"))))))</f>
      </c>
      <c r="AT876" s="8">
        <f>IF(OR($B876="",$C876="",$D876="",$E876="",$F876="",$G876="",$H876="",$I876="",$J876="",$K876="",$L876=""),"",IF($B876="Female",1/(1+EXP(-SUMPRODUCT(Engine!$C$27842:$C$27873,INDIRECT("Coefficients!$BJ$2:$BJ$33")))),1/(1+EXP(-SUMPRODUCT(Engine!$C$27842:$C$27873,INDIRECT("Coefficients!$BK$2:$BK$33"))))))</f>
      </c>
      <c r="AU876" s="8">
        <f>IF(OR($B876="",$C876="",$D876="",$E876="",$F876="",$G876="",$H876="",$I876="",$J876="",$K876="",$L876=""),"",IF($B876="Female",1/(1+EXP(-SUMPRODUCT(Engine!$C$27842:$C$27873,INDIRECT("Coefficients!$BL$2:$BL$33")))),1/(1+EXP(-SUMPRODUCT(Engine!$C$27842:$C$27873,INDIRECT("Coefficients!$BM$2:$BM$33"))))))</f>
      </c>
      <c r="AV876" s="8">
        <f>IF(OR($B876="",$C876="",$D876="",$E876="",$F876="",$G876="",$H876="",$I876="",$J876="",$K876="",$L876=""),"",IF($B876="Female",1/(1+EXP(-SUMPRODUCT(Engine!$C$27842:$C$27873,INDIRECT("Coefficients!$BN$2:$BN$33")))),1/(1+EXP(-SUMPRODUCT(Engine!$C$27842:$C$27873,INDIRECT("Coefficients!$BO$2:$BO$33"))))))</f>
      </c>
      <c r="AW876" s="8">
        <f>IF(OR($B876="",$C876="",$D876="",$E876="",$F876="",$G876="",$H876="",$I876="",$J876="",$K876="",$L876=""),"",IF($B876="Female",1/(1+EXP(-SUMPRODUCT(Engine!$C$27842:$C$27873,INDIRECT("Coefficients!$BP$2:$BP$33")))),1/(1+EXP(-SUMPRODUCT(Engine!$C$27842:$C$27873,INDIRECT("Coefficients!$BQ$2:$BQ$33"))))))</f>
      </c>
      <c r="AX876" s="8">
        <f>IF(OR($B876="",$C876="",$D876="",$E876="",$F876="",$G876="",$H876="",$I876="",$J876="",$K876="",$L876=""),"",IF($B876="Female",1/(1+EXP(-SUMPRODUCT(Engine!$C$27842:$C$27873,INDIRECT("Coefficients!$BR$2:$BR$33")))),1/(1+EXP(-SUMPRODUCT(Engine!$C$27842:$C$27873,INDIRECT("Coefficients!$BS$2:$BS$33"))))))</f>
      </c>
      <c r="AY876" s="8">
        <f>IF(OR($B876="",$C876="",$D876="",$E876="",$F876="",$G876="",$H876="",$I876="",$J876="",$K876="",$L876=""),"",IF($B876="Female",1/(1+EXP(-SUMPRODUCT(Engine!$C$27842:$C$27873,INDIRECT("Coefficients!$BT$2:$BT$33")))),1/(1+EXP(-SUMPRODUCT(Engine!$C$27842:$C$27873,INDIRECT("Coefficients!$BU$2:$BU$33"))))))</f>
      </c>
      <c r="AZ876" s="8">
        <f>IF(OR($B876="",$C876="",$D876="",$E876="",$F876="",$G876="",$H876="",$I876="",$J876="",$K876="",$L876=""),"",IF($B876="Female",1/(1+EXP(-SUMPRODUCT(Engine!$C$27842:$C$27873,INDIRECT("Coefficients!$BV$2:$BV$33")))),1/(1+EXP(-SUMPRODUCT(Engine!$C$27842:$C$27873,INDIRECT("Coefficients!$BW$2:$BW$33"))))))</f>
      </c>
      <c r="BA876" s="8">
        <f>IF(OR($B876="",$C876="",$D876="",$E876="",$F876="",$G876="",$H876="",$I876="",$J876="",$K876="",$L876=""),"",IF($B876="Female",1/(1+EXP(-SUMPRODUCT(Engine!$C$27842:$C$27873,INDIRECT("Coefficients!$BX$2:$BX$33")))),1/(1+EXP(-SUMPRODUCT(Engine!$C$27842:$C$27873,INDIRECT("Coefficients!$BY$2:$BY$33"))))))</f>
      </c>
      <c r="BB876" s="8">
        <f>IF(OR($B876="",$C876="",$D876="",$E876="",$F876="",$G876="",$H876="",$I876="",$J876="",$K876="",$L876=""),"",IF($B876="Female",1/(1+EXP(-SUMPRODUCT(Engine!$C$27842:$C$27873,INDIRECT("Coefficients!$BZ$2:$BZ$33")))),1/(1+EXP(-SUMPRODUCT(Engine!$C$27842:$C$27873,INDIRECT("Coefficients!$CA$2:$CA$33"))))))</f>
      </c>
      <c r="BC876" s="8">
        <f>IF(OR($B876="",$C876="",$D876="",$E876="",$F876="",$G876="",$H876="",$I876="",$J876="",$K876="",$L876=""),"",IF($B876="Female",1/(1+EXP(-SUMPRODUCT(Engine!$C$27842:$C$27873,INDIRECT("Coefficients!$CB$2:$CB$33")))),1/(1+EXP(-SUMPRODUCT(Engine!$C$27842:$C$27873,INDIRECT("Coefficients!$CC$2:$CC$33"))))))</f>
      </c>
      <c r="BD876" s="8">
        <f>IF(OR($B876="",$C876="",$D876="",$E876="",$F876="",$G876="",$H876="",$I876="",$J876="",$K876="",$L876=""),"",IF($B876="Female",1/(1+EXP(-SUMPRODUCT(Engine!$C$27842:$C$27873,INDIRECT("Coefficients!$CD$2:$CD$33")))),1/(1+EXP(-SUMPRODUCT(Engine!$C$27842:$C$27873,INDIRECT("Coefficients!$CE$2:$CE$33"))))))</f>
      </c>
      <c r="BE876" s="8">
        <f>IF(OR($B876="",$C876="",$D876="",$E876="",$F876="",$G876="",$H876="",$I876="",$J876="",$K876="",$L876=""),"",IF($B876="Female",1/(1+EXP(-SUMPRODUCT(Engine!$C$27842:$C$27873,INDIRECT("Coefficients!$CF$2:$CF$33")))),1/(1+EXP(-SUMPRODUCT(Engine!$C$27842:$C$27873,INDIRECT("Coefficients!$CG$2:$CG$33"))))))</f>
      </c>
      <c r="BF876" s="8">
        <f>IF(OR($B876="",$C876="",$D876="",$E876="",$F876="",$G876="",$H876="",$I876="",$J876="",$K876="",$L876=""),"",IF($B876="Female",1/(1+EXP(-SUMPRODUCT(Engine!$C$27842:$C$27873,INDIRECT("Coefficients!$CH$2:$CH$33")))),1/(1+EXP(-SUMPRODUCT(Engine!$C$27842:$C$27873,INDIRECT("Coefficients!$CI$2:$CI$33"))))))</f>
      </c>
      <c r="BG876" s="8">
        <f>IF(OR($B876="",$C876="",$D876="",$E876="",$F876="",$G876="",$H876="",$I876="",$J876="",$K876="",$L876=""),"",IF($B876="Female",1/(1+EXP(-SUMPRODUCT(Engine!$C$27842:$C$27873,INDIRECT("Coefficients!$CJ$2:$CJ$33")))),1/(1+EXP(-SUMPRODUCT(Engine!$C$27842:$C$27873,INDIRECT("Coefficients!$CK$2:$CK$33"))))))</f>
      </c>
      <c r="BH876" s="8">
        <f>IF(OR($B876="",$C876="",$D876="",$E876="",$F876="",$G876="",$H876="",$I876="",$J876="",$K876="",$L876=""),"",IF($B876="Female",1/(1+EXP(-SUMPRODUCT(Engine!$C$27842:$C$27873,INDIRECT("Coefficients!$CL$2:$CL$33")))),1/(1+EXP(-SUMPRODUCT(Engine!$C$27842:$C$27873,INDIRECT("Coefficients!$CM$2:$CM$33"))))))</f>
      </c>
      <c r="BI876" s="8">
        <f>IF(OR($B876="",$C876="",$D876="",$E876="",$F876="",$G876="",$H876="",$I876="",$J876="",$K876="",$L876=""),"",IF($B876="Female",1/(1+EXP(-SUMPRODUCT(Engine!$C$27842:$C$27873,INDIRECT("Coefficients!$CN$2:$CN$33")))),1/(1+EXP(-SUMPRODUCT(Engine!$C$27842:$C$27873,INDIRECT("Coefficients!$CO$2:$CO$33"))))))</f>
      </c>
      <c r="BJ876" s="8">
        <f>IF(OR($B876="",$C876="",$D876="",$E876="",$F876="",$G876="",$H876="",$I876="",$J876="",$K876="",$L876=""),"",IF($B876="Female",1/(1+EXP(-SUMPRODUCT(Engine!$C$27842:$C$27873,INDIRECT("Coefficients!$CP$2:$CP$33")))),1/(1+EXP(-SUMPRODUCT(Engine!$C$27842:$C$27873,INDIRECT("Coefficients!$CQ$2:$CQ$33"))))))</f>
      </c>
      <c r="BK876" s="8">
        <f>IF(OR($B876="",$C876="",$D876="",$E876="",$F876="",$G876="",$H876="",$I876="",$J876="",$K876="",$L876=""),"",IF($B876="Female",1/(1+EXP(-SUMPRODUCT(Engine!$C$27842:$C$27873,INDIRECT("Coefficients!$CR$2:$CR$33")))),1/(1+EXP(-SUMPRODUCT(Engine!$C$27842:$C$27873,INDIRECT("Coefficients!$CS$2:$CS$33"))))))</f>
      </c>
      <c r="BL876" s="8">
        <f>IF(OR($B876="",$C876="",$D876="",$E876="",$F876="",$G876="",$H876="",$I876="",$J876="",$K876="",$L876=""),"",IF($B876="Female",1/(1+EXP(-SUMPRODUCT(Engine!$C$27842:$C$27873,INDIRECT("Coefficients!$CT$2:$CT$33")))),1/(1+EXP(-SUMPRODUCT(Engine!$C$27842:$C$27873,INDIRECT("Coefficients!$CU$2:$CU$33"))))))</f>
      </c>
      <c r="BM876" s="8">
        <f>IF(OR($B876="",$C876="",$D876="",$E876="",$F876="",$G876="",$H876="",$I876="",$J876="",$K876="",$L876=""),"",IF($B876="Female",1/(1+EXP(-SUMPRODUCT(Engine!$C$27842:$C$27873,INDIRECT("Coefficients!$CV$2:$CV$33")))),1/(1+EXP(-SUMPRODUCT(Engine!$C$27842:$C$27873,INDIRECT("Coefficients!$CW$2:$CW$33"))))))</f>
      </c>
    </row>
    <row r="877" spans="1:6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8">
        <f>IF(OR($B877="",$C877="",$D877="",$E877="",$F877="",$G877="",$H877="",$I877="",$J877="",$K877="",$L877=""),"",IF($B877="Female",1/(1+EXP(-SUMPRODUCT(Engine!$C$27874:$C$27905,INDIRECT("Coefficients!$B$2:$B$33")))),1/(1+EXP(-SUMPRODUCT(Engine!$C$27874:$C$27905,INDIRECT("Coefficients!$C$2:$C$33"))))))</f>
      </c>
      <c r="Q877" s="8">
        <f>IF(OR($B877="",$C877="",$D877="",$E877="",$F877="",$G877="",$H877="",$I877="",$J877="",$K877="",$L877=""),"",IF($B877="Female",1/(1+EXP(-SUMPRODUCT(Engine!$C$27874:$C$27905,INDIRECT("Coefficients!$D$2:$D$33")))),1/(1+EXP(-SUMPRODUCT(Engine!$C$27874:$C$27905,INDIRECT("Coefficients!$E$2:$E$33"))))))</f>
      </c>
      <c r="R877" s="8">
        <f>IF(OR($B877="",$C877="",$D877="",$E877="",$F877="",$G877="",$H877="",$I877="",$J877="",$K877="",$L877=""),"",IF($B877="Female",1/(1+EXP(-SUMPRODUCT(Engine!$C$27874:$C$27905,INDIRECT("Coefficients!$F$2:$F$33")))),1/(1+EXP(-SUMPRODUCT(Engine!$C$27874:$C$27905,INDIRECT("Coefficients!$G$2:$G$33"))))))</f>
      </c>
      <c r="S877" s="8">
        <f>IF(OR($B877="",$C877="",$D877="",$E877="",$F877="",$G877="",$H877="",$I877="",$J877="",$K877="",$L877=""),"",IF($B877="Female",1/(1+EXP(-SUMPRODUCT(Engine!$C$27874:$C$27905,INDIRECT("Coefficients!$H$2:$H$33")))),1/(1+EXP(-SUMPRODUCT(Engine!$C$27874:$C$27905,INDIRECT("Coefficients!$I$2:$I$33"))))))</f>
      </c>
      <c r="T877" s="8">
        <f>IF(OR($B877="",$C877="",$D877="",$E877="",$F877="",$G877="",$H877="",$I877="",$J877="",$K877="",$L877=""),"",IF($B877="Female",1/(1+EXP(-SUMPRODUCT(Engine!$C$27874:$C$27905,INDIRECT("Coefficients!$J$2:$J$33")))),1/(1+EXP(-SUMPRODUCT(Engine!$C$27874:$C$27905,INDIRECT("Coefficients!$K$2:$K$33"))))))</f>
      </c>
      <c r="U877" s="8">
        <f>IF(OR($B877="",$C877="",$D877="",$E877="",$F877="",$G877="",$H877="",$I877="",$J877="",$K877="",$L877=""),"",IF($B877="Female",1/(1+EXP(-SUMPRODUCT(Engine!$C$27874:$C$27905,INDIRECT("Coefficients!$L$2:$L$33")))),1/(1+EXP(-SUMPRODUCT(Engine!$C$27874:$C$27905,INDIRECT("Coefficients!$M$2:$M$33"))))))</f>
      </c>
      <c r="V877" s="8">
        <f>IF(OR($B877="",$C877="",$D877="",$E877="",$F877="",$G877="",$H877="",$I877="",$J877="",$K877="",$L877=""),"",IF($B877="Female",1/(1+EXP(-SUMPRODUCT(Engine!$C$27874:$C$27905,INDIRECT("Coefficients!$N$2:$N$33")))),1/(1+EXP(-SUMPRODUCT(Engine!$C$27874:$C$27905,INDIRECT("Coefficients!$O$2:$O$33"))))))</f>
      </c>
      <c r="W877" s="8">
        <f>IF(OR($B877="",$C877="",$D877="",$E877="",$F877="",$G877="",$H877="",$I877="",$J877="",$K877="",$L877=""),"",IF($B877="Female",1/(1+EXP(-SUMPRODUCT(Engine!$C$27874:$C$27905,INDIRECT("Coefficients!$P$2:$P$33")))),1/(1+EXP(-SUMPRODUCT(Engine!$C$27874:$C$27905,INDIRECT("Coefficients!$Q$2:$Q$33"))))))</f>
      </c>
      <c r="X877" s="8">
        <f>IF(OR($B877="",$C877="",$D877="",$E877="",$F877="",$G877="",$H877="",$I877="",$J877="",$K877="",$L877=""),"",IF($B877="Female",1/(1+EXP(-SUMPRODUCT(Engine!$C$27874:$C$27905,INDIRECT("Coefficients!$R$2:$R$33")))),1/(1+EXP(-SUMPRODUCT(Engine!$C$27874:$C$27905,INDIRECT("Coefficients!$S$2:$S$33"))))))</f>
      </c>
      <c r="Y877" s="8">
        <f>IF(OR($B877="",$C877="",$D877="",$E877="",$F877="",$G877="",$H877="",$I877="",$J877="",$K877="",$L877=""),"",IF($B877="Female",1/(1+EXP(-SUMPRODUCT(Engine!$C$27874:$C$27905,INDIRECT("Coefficients!$T$2:$T$33")))),1/(1+EXP(-SUMPRODUCT(Engine!$C$27874:$C$27905,INDIRECT("Coefficients!$U$2:$U$33"))))))</f>
      </c>
      <c r="Z877" s="8">
        <f>IF(OR($B877="",$C877="",$D877="",$E877="",$F877="",$G877="",$H877="",$I877="",$J877="",$K877="",$L877=""),"",IF($B877="Female",1/(1+EXP(-SUMPRODUCT(Engine!$C$27874:$C$27905,INDIRECT("Coefficients!$V$2:$V$33")))),1/(1+EXP(-SUMPRODUCT(Engine!$C$27874:$C$27905,INDIRECT("Coefficients!$W$2:$W$33"))))))</f>
      </c>
      <c r="AA877" s="8">
        <f>IF(OR($B877="",$C877="",$D877="",$E877="",$F877="",$G877="",$H877="",$I877="",$J877="",$K877="",$L877=""),"",IF($B877="Female",1/(1+EXP(-SUMPRODUCT(Engine!$C$27874:$C$27905,INDIRECT("Coefficients!$X$2:$X$33")))),1/(1+EXP(-SUMPRODUCT(Engine!$C$27874:$C$27905,INDIRECT("Coefficients!$Y$2:$Y$33"))))))</f>
      </c>
      <c r="AB877" s="8">
        <f>IF(OR($B877="",$C877="",$D877="",$E877="",$F877="",$G877="",$H877="",$I877="",$J877="",$K877="",$L877=""),"",IF($B877="Female",1/(1+EXP(-SUMPRODUCT(Engine!$C$27874:$C$27905,INDIRECT("Coefficients!$Z$2:$Z$33")))),1/(1+EXP(-SUMPRODUCT(Engine!$C$27874:$C$27905,INDIRECT("Coefficients!$AA$2:$AA$33"))))))</f>
      </c>
      <c r="AC877" s="8">
        <f>IF(OR($B877="",$C877="",$D877="",$E877="",$F877="",$G877="",$H877="",$I877="",$J877="",$K877="",$L877=""),"",IF($B877="Female",1/(1+EXP(-SUMPRODUCT(Engine!$C$27874:$C$27905,INDIRECT("Coefficients!$AB$2:$AB$33")))),1/(1+EXP(-SUMPRODUCT(Engine!$C$27874:$C$27905,INDIRECT("Coefficients!$AC$2:$AC$33"))))))</f>
      </c>
      <c r="AD877" s="8">
        <f>IF(OR($B877="",$C877="",$D877="",$E877="",$F877="",$G877="",$H877="",$I877="",$J877="",$K877="",$L877=""),"",IF($B877="Female",1/(1+EXP(-SUMPRODUCT(Engine!$C$27874:$C$27905,INDIRECT("Coefficients!$AD$2:$AD$33")))),1/(1+EXP(-SUMPRODUCT(Engine!$C$27874:$C$27905,INDIRECT("Coefficients!$AE$2:$AE$33"))))))</f>
      </c>
      <c r="AE877" s="8">
        <f>IF(OR($B877="",$C877="",$D877="",$E877="",$F877="",$G877="",$H877="",$I877="",$J877="",$K877="",$L877=""),"",IF($B877="Female",1/(1+EXP(-SUMPRODUCT(Engine!$C$27874:$C$27905,INDIRECT("Coefficients!$AF$2:$AF$33")))),1/(1+EXP(-SUMPRODUCT(Engine!$C$27874:$C$27905,INDIRECT("Coefficients!$AG$2:$AG$33"))))))</f>
      </c>
      <c r="AF877" s="8">
        <f>IF(OR($B877="",$C877="",$D877="",$E877="",$F877="",$G877="",$H877="",$I877="",$J877="",$K877="",$L877=""),"",IF($B877="Female",1/(1+EXP(-SUMPRODUCT(Engine!$C$27874:$C$27905,INDIRECT("Coefficients!$AH$2:$AH$33")))),1/(1+EXP(-SUMPRODUCT(Engine!$C$27874:$C$27905,INDIRECT("Coefficients!$AI$2:$AI$33"))))))</f>
      </c>
      <c r="AG877" s="8">
        <f>IF(OR($B877="",$C877="",$D877="",$E877="",$F877="",$G877="",$H877="",$I877="",$J877="",$K877="",$L877=""),"",IF($B877="Female",1/(1+EXP(-SUMPRODUCT(Engine!$C$27874:$C$27905,INDIRECT("Coefficients!$AJ$2:$AJ$33")))),1/(1+EXP(-SUMPRODUCT(Engine!$C$27874:$C$27905,INDIRECT("Coefficients!$AK$2:$AK$33"))))))</f>
      </c>
      <c r="AH877" s="8">
        <f>IF(OR($B877="",$C877="",$D877="",$E877="",$F877="",$G877="",$H877="",$I877="",$J877="",$K877="",$L877=""),"",IF($B877="Female",1/(1+EXP(-SUMPRODUCT(Engine!$C$27874:$C$27905,INDIRECT("Coefficients!$AL$2:$AL$33")))),1/(1+EXP(-SUMPRODUCT(Engine!$C$27874:$C$27905,INDIRECT("Coefficients!$AM$2:$AM$33"))))))</f>
      </c>
      <c r="AI877" s="8">
        <f>IF(OR($B877="",$C877="",$D877="",$E877="",$F877="",$G877="",$H877="",$I877="",$J877="",$K877="",$L877=""),"",IF($B877="Female",1/(1+EXP(-SUMPRODUCT(Engine!$C$27874:$C$27905,INDIRECT("Coefficients!$AN$2:$AN$33")))),1/(1+EXP(-SUMPRODUCT(Engine!$C$27874:$C$27905,INDIRECT("Coefficients!$AO$2:$AO$33"))))))</f>
      </c>
      <c r="AJ877" s="8">
        <f>IF(OR($B877="",$C877="",$D877="",$E877="",$F877="",$G877="",$H877="",$I877="",$J877="",$K877="",$L877=""),"",IF($B877="Female",1/(1+EXP(-SUMPRODUCT(Engine!$C$27874:$C$27905,INDIRECT("Coefficients!$AP$2:$AP$33")))),1/(1+EXP(-SUMPRODUCT(Engine!$C$27874:$C$27905,INDIRECT("Coefficients!$AQ$2:$AQ$33"))))))</f>
      </c>
      <c r="AK877" s="8">
        <f>IF(OR($B877="",$C877="",$D877="",$E877="",$F877="",$G877="",$H877="",$I877="",$J877="",$K877="",$L877=""),"",IF($B877="Female",1/(1+EXP(-SUMPRODUCT(Engine!$C$27874:$C$27905,INDIRECT("Coefficients!$AR$2:$AR$33")))),1/(1+EXP(-SUMPRODUCT(Engine!$C$27874:$C$27905,INDIRECT("Coefficients!$AS$2:$AS$33"))))))</f>
      </c>
      <c r="AL877" s="8">
        <f>IF(OR($B877="",$C877="",$D877="",$E877="",$F877="",$G877="",$H877="",$I877="",$J877="",$K877="",$L877=""),"",IF($B877="Female",1/(1+EXP(-SUMPRODUCT(Engine!$C$27874:$C$27905,INDIRECT("Coefficients!$AT$2:$AT$33")))),1/(1+EXP(-SUMPRODUCT(Engine!$C$27874:$C$27905,INDIRECT("Coefficients!$AU$2:$AU$33"))))))</f>
      </c>
      <c r="AM877" s="8">
        <f>IF(OR($B877="",$C877="",$D877="",$E877="",$F877="",$G877="",$H877="",$I877="",$J877="",$K877="",$L877=""),"",IF($B877="Female",1/(1+EXP(-SUMPRODUCT(Engine!$C$27874:$C$27905,INDIRECT("Coefficients!$AV$2:$AV$33")))),1/(1+EXP(-SUMPRODUCT(Engine!$C$27874:$C$27905,INDIRECT("Coefficients!$AW$2:$AW$33"))))))</f>
      </c>
      <c r="AN877" s="8">
        <f>IF(OR($B877="",$C877="",$D877="",$E877="",$F877="",$G877="",$H877="",$I877="",$J877="",$K877="",$L877=""),"",IF($B877="Female",1/(1+EXP(-SUMPRODUCT(Engine!$C$27874:$C$27905,INDIRECT("Coefficients!$AX$2:$AX$33")))),1/(1+EXP(-SUMPRODUCT(Engine!$C$27874:$C$27905,INDIRECT("Coefficients!$AY$2:$AY$33"))))))</f>
      </c>
      <c r="AO877" s="8">
        <f>IF(OR($B877="",$C877="",$D877="",$E877="",$F877="",$G877="",$H877="",$I877="",$J877="",$K877="",$L877=""),"",IF($B877="Female",1/(1+EXP(-SUMPRODUCT(Engine!$C$27874:$C$27905,INDIRECT("Coefficients!$AZ$2:$AZ$33")))),1/(1+EXP(-SUMPRODUCT(Engine!$C$27874:$C$27905,INDIRECT("Coefficients!$BA$2:$BA$33"))))))</f>
      </c>
      <c r="AP877" s="8">
        <f>IF(OR($B877="",$C877="",$D877="",$E877="",$F877="",$G877="",$H877="",$I877="",$J877="",$K877="",$L877=""),"",IF($B877="Female",1/(1+EXP(-SUMPRODUCT(Engine!$C$27874:$C$27905,INDIRECT("Coefficients!$BB$2:$BB$33")))),1/(1+EXP(-SUMPRODUCT(Engine!$C$27874:$C$27905,INDIRECT("Coefficients!$BC$2:$BC$33"))))))</f>
      </c>
      <c r="AQ877" s="8">
        <f>IF(OR($B877="",$C877="",$D877="",$E877="",$F877="",$G877="",$H877="",$I877="",$J877="",$K877="",$L877=""),"",IF($B877="Female",1/(1+EXP(-SUMPRODUCT(Engine!$C$27874:$C$27905,INDIRECT("Coefficients!$BD$2:$BD$33")))),1/(1+EXP(-SUMPRODUCT(Engine!$C$27874:$C$27905,INDIRECT("Coefficients!$BE$2:$BE$33"))))))</f>
      </c>
      <c r="AR877" s="8">
        <f>IF(OR($B877="",$C877="",$D877="",$E877="",$F877="",$G877="",$H877="",$I877="",$J877="",$K877="",$L877=""),"",IF($B877="Female",1/(1+EXP(-SUMPRODUCT(Engine!$C$27874:$C$27905,INDIRECT("Coefficients!$BF$2:$BF$33")))),1/(1+EXP(-SUMPRODUCT(Engine!$C$27874:$C$27905,INDIRECT("Coefficients!$BG$2:$BG$33"))))))</f>
      </c>
      <c r="AS877" s="8">
        <f>IF(OR($B877="",$C877="",$D877="",$E877="",$F877="",$G877="",$H877="",$I877="",$J877="",$K877="",$L877=""),"",IF($B877="Female",1/(1+EXP(-SUMPRODUCT(Engine!$C$27874:$C$27905,INDIRECT("Coefficients!$BH$2:$BH$33")))),1/(1+EXP(-SUMPRODUCT(Engine!$C$27874:$C$27905,INDIRECT("Coefficients!$BI$2:$BI$33"))))))</f>
      </c>
      <c r="AT877" s="8">
        <f>IF(OR($B877="",$C877="",$D877="",$E877="",$F877="",$G877="",$H877="",$I877="",$J877="",$K877="",$L877=""),"",IF($B877="Female",1/(1+EXP(-SUMPRODUCT(Engine!$C$27874:$C$27905,INDIRECT("Coefficients!$BJ$2:$BJ$33")))),1/(1+EXP(-SUMPRODUCT(Engine!$C$27874:$C$27905,INDIRECT("Coefficients!$BK$2:$BK$33"))))))</f>
      </c>
      <c r="AU877" s="8">
        <f>IF(OR($B877="",$C877="",$D877="",$E877="",$F877="",$G877="",$H877="",$I877="",$J877="",$K877="",$L877=""),"",IF($B877="Female",1/(1+EXP(-SUMPRODUCT(Engine!$C$27874:$C$27905,INDIRECT("Coefficients!$BL$2:$BL$33")))),1/(1+EXP(-SUMPRODUCT(Engine!$C$27874:$C$27905,INDIRECT("Coefficients!$BM$2:$BM$33"))))))</f>
      </c>
      <c r="AV877" s="8">
        <f>IF(OR($B877="",$C877="",$D877="",$E877="",$F877="",$G877="",$H877="",$I877="",$J877="",$K877="",$L877=""),"",IF($B877="Female",1/(1+EXP(-SUMPRODUCT(Engine!$C$27874:$C$27905,INDIRECT("Coefficients!$BN$2:$BN$33")))),1/(1+EXP(-SUMPRODUCT(Engine!$C$27874:$C$27905,INDIRECT("Coefficients!$BO$2:$BO$33"))))))</f>
      </c>
      <c r="AW877" s="8">
        <f>IF(OR($B877="",$C877="",$D877="",$E877="",$F877="",$G877="",$H877="",$I877="",$J877="",$K877="",$L877=""),"",IF($B877="Female",1/(1+EXP(-SUMPRODUCT(Engine!$C$27874:$C$27905,INDIRECT("Coefficients!$BP$2:$BP$33")))),1/(1+EXP(-SUMPRODUCT(Engine!$C$27874:$C$27905,INDIRECT("Coefficients!$BQ$2:$BQ$33"))))))</f>
      </c>
      <c r="AX877" s="8">
        <f>IF(OR($B877="",$C877="",$D877="",$E877="",$F877="",$G877="",$H877="",$I877="",$J877="",$K877="",$L877=""),"",IF($B877="Female",1/(1+EXP(-SUMPRODUCT(Engine!$C$27874:$C$27905,INDIRECT("Coefficients!$BR$2:$BR$33")))),1/(1+EXP(-SUMPRODUCT(Engine!$C$27874:$C$27905,INDIRECT("Coefficients!$BS$2:$BS$33"))))))</f>
      </c>
      <c r="AY877" s="8">
        <f>IF(OR($B877="",$C877="",$D877="",$E877="",$F877="",$G877="",$H877="",$I877="",$J877="",$K877="",$L877=""),"",IF($B877="Female",1/(1+EXP(-SUMPRODUCT(Engine!$C$27874:$C$27905,INDIRECT("Coefficients!$BT$2:$BT$33")))),1/(1+EXP(-SUMPRODUCT(Engine!$C$27874:$C$27905,INDIRECT("Coefficients!$BU$2:$BU$33"))))))</f>
      </c>
      <c r="AZ877" s="8">
        <f>IF(OR($B877="",$C877="",$D877="",$E877="",$F877="",$G877="",$H877="",$I877="",$J877="",$K877="",$L877=""),"",IF($B877="Female",1/(1+EXP(-SUMPRODUCT(Engine!$C$27874:$C$27905,INDIRECT("Coefficients!$BV$2:$BV$33")))),1/(1+EXP(-SUMPRODUCT(Engine!$C$27874:$C$27905,INDIRECT("Coefficients!$BW$2:$BW$33"))))))</f>
      </c>
      <c r="BA877" s="8">
        <f>IF(OR($B877="",$C877="",$D877="",$E877="",$F877="",$G877="",$H877="",$I877="",$J877="",$K877="",$L877=""),"",IF($B877="Female",1/(1+EXP(-SUMPRODUCT(Engine!$C$27874:$C$27905,INDIRECT("Coefficients!$BX$2:$BX$33")))),1/(1+EXP(-SUMPRODUCT(Engine!$C$27874:$C$27905,INDIRECT("Coefficients!$BY$2:$BY$33"))))))</f>
      </c>
      <c r="BB877" s="8">
        <f>IF(OR($B877="",$C877="",$D877="",$E877="",$F877="",$G877="",$H877="",$I877="",$J877="",$K877="",$L877=""),"",IF($B877="Female",1/(1+EXP(-SUMPRODUCT(Engine!$C$27874:$C$27905,INDIRECT("Coefficients!$BZ$2:$BZ$33")))),1/(1+EXP(-SUMPRODUCT(Engine!$C$27874:$C$27905,INDIRECT("Coefficients!$CA$2:$CA$33"))))))</f>
      </c>
      <c r="BC877" s="8">
        <f>IF(OR($B877="",$C877="",$D877="",$E877="",$F877="",$G877="",$H877="",$I877="",$J877="",$K877="",$L877=""),"",IF($B877="Female",1/(1+EXP(-SUMPRODUCT(Engine!$C$27874:$C$27905,INDIRECT("Coefficients!$CB$2:$CB$33")))),1/(1+EXP(-SUMPRODUCT(Engine!$C$27874:$C$27905,INDIRECT("Coefficients!$CC$2:$CC$33"))))))</f>
      </c>
      <c r="BD877" s="8">
        <f>IF(OR($B877="",$C877="",$D877="",$E877="",$F877="",$G877="",$H877="",$I877="",$J877="",$K877="",$L877=""),"",IF($B877="Female",1/(1+EXP(-SUMPRODUCT(Engine!$C$27874:$C$27905,INDIRECT("Coefficients!$CD$2:$CD$33")))),1/(1+EXP(-SUMPRODUCT(Engine!$C$27874:$C$27905,INDIRECT("Coefficients!$CE$2:$CE$33"))))))</f>
      </c>
      <c r="BE877" s="8">
        <f>IF(OR($B877="",$C877="",$D877="",$E877="",$F877="",$G877="",$H877="",$I877="",$J877="",$K877="",$L877=""),"",IF($B877="Female",1/(1+EXP(-SUMPRODUCT(Engine!$C$27874:$C$27905,INDIRECT("Coefficients!$CF$2:$CF$33")))),1/(1+EXP(-SUMPRODUCT(Engine!$C$27874:$C$27905,INDIRECT("Coefficients!$CG$2:$CG$33"))))))</f>
      </c>
      <c r="BF877" s="8">
        <f>IF(OR($B877="",$C877="",$D877="",$E877="",$F877="",$G877="",$H877="",$I877="",$J877="",$K877="",$L877=""),"",IF($B877="Female",1/(1+EXP(-SUMPRODUCT(Engine!$C$27874:$C$27905,INDIRECT("Coefficients!$CH$2:$CH$33")))),1/(1+EXP(-SUMPRODUCT(Engine!$C$27874:$C$27905,INDIRECT("Coefficients!$CI$2:$CI$33"))))))</f>
      </c>
      <c r="BG877" s="8">
        <f>IF(OR($B877="",$C877="",$D877="",$E877="",$F877="",$G877="",$H877="",$I877="",$J877="",$K877="",$L877=""),"",IF($B877="Female",1/(1+EXP(-SUMPRODUCT(Engine!$C$27874:$C$27905,INDIRECT("Coefficients!$CJ$2:$CJ$33")))),1/(1+EXP(-SUMPRODUCT(Engine!$C$27874:$C$27905,INDIRECT("Coefficients!$CK$2:$CK$33"))))))</f>
      </c>
      <c r="BH877" s="8">
        <f>IF(OR($B877="",$C877="",$D877="",$E877="",$F877="",$G877="",$H877="",$I877="",$J877="",$K877="",$L877=""),"",IF($B877="Female",1/(1+EXP(-SUMPRODUCT(Engine!$C$27874:$C$27905,INDIRECT("Coefficients!$CL$2:$CL$33")))),1/(1+EXP(-SUMPRODUCT(Engine!$C$27874:$C$27905,INDIRECT("Coefficients!$CM$2:$CM$33"))))))</f>
      </c>
      <c r="BI877" s="8">
        <f>IF(OR($B877="",$C877="",$D877="",$E877="",$F877="",$G877="",$H877="",$I877="",$J877="",$K877="",$L877=""),"",IF($B877="Female",1/(1+EXP(-SUMPRODUCT(Engine!$C$27874:$C$27905,INDIRECT("Coefficients!$CN$2:$CN$33")))),1/(1+EXP(-SUMPRODUCT(Engine!$C$27874:$C$27905,INDIRECT("Coefficients!$CO$2:$CO$33"))))))</f>
      </c>
      <c r="BJ877" s="8">
        <f>IF(OR($B877="",$C877="",$D877="",$E877="",$F877="",$G877="",$H877="",$I877="",$J877="",$K877="",$L877=""),"",IF($B877="Female",1/(1+EXP(-SUMPRODUCT(Engine!$C$27874:$C$27905,INDIRECT("Coefficients!$CP$2:$CP$33")))),1/(1+EXP(-SUMPRODUCT(Engine!$C$27874:$C$27905,INDIRECT("Coefficients!$CQ$2:$CQ$33"))))))</f>
      </c>
      <c r="BK877" s="8">
        <f>IF(OR($B877="",$C877="",$D877="",$E877="",$F877="",$G877="",$H877="",$I877="",$J877="",$K877="",$L877=""),"",IF($B877="Female",1/(1+EXP(-SUMPRODUCT(Engine!$C$27874:$C$27905,INDIRECT("Coefficients!$CR$2:$CR$33")))),1/(1+EXP(-SUMPRODUCT(Engine!$C$27874:$C$27905,INDIRECT("Coefficients!$CS$2:$CS$33"))))))</f>
      </c>
      <c r="BL877" s="8">
        <f>IF(OR($B877="",$C877="",$D877="",$E877="",$F877="",$G877="",$H877="",$I877="",$J877="",$K877="",$L877=""),"",IF($B877="Female",1/(1+EXP(-SUMPRODUCT(Engine!$C$27874:$C$27905,INDIRECT("Coefficients!$CT$2:$CT$33")))),1/(1+EXP(-SUMPRODUCT(Engine!$C$27874:$C$27905,INDIRECT("Coefficients!$CU$2:$CU$33"))))))</f>
      </c>
      <c r="BM877" s="8">
        <f>IF(OR($B877="",$C877="",$D877="",$E877="",$F877="",$G877="",$H877="",$I877="",$J877="",$K877="",$L877=""),"",IF($B877="Female",1/(1+EXP(-SUMPRODUCT(Engine!$C$27874:$C$27905,INDIRECT("Coefficients!$CV$2:$CV$33")))),1/(1+EXP(-SUMPRODUCT(Engine!$C$27874:$C$27905,INDIRECT("Coefficients!$CW$2:$CW$33"))))))</f>
      </c>
    </row>
    <row r="878" spans="1:6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8">
        <f>IF(OR($B878="",$C878="",$D878="",$E878="",$F878="",$G878="",$H878="",$I878="",$J878="",$K878="",$L878=""),"",IF($B878="Female",1/(1+EXP(-SUMPRODUCT(Engine!$C$27906:$C$27937,INDIRECT("Coefficients!$B$2:$B$33")))),1/(1+EXP(-SUMPRODUCT(Engine!$C$27906:$C$27937,INDIRECT("Coefficients!$C$2:$C$33"))))))</f>
      </c>
      <c r="Q878" s="8">
        <f>IF(OR($B878="",$C878="",$D878="",$E878="",$F878="",$G878="",$H878="",$I878="",$J878="",$K878="",$L878=""),"",IF($B878="Female",1/(1+EXP(-SUMPRODUCT(Engine!$C$27906:$C$27937,INDIRECT("Coefficients!$D$2:$D$33")))),1/(1+EXP(-SUMPRODUCT(Engine!$C$27906:$C$27937,INDIRECT("Coefficients!$E$2:$E$33"))))))</f>
      </c>
      <c r="R878" s="8">
        <f>IF(OR($B878="",$C878="",$D878="",$E878="",$F878="",$G878="",$H878="",$I878="",$J878="",$K878="",$L878=""),"",IF($B878="Female",1/(1+EXP(-SUMPRODUCT(Engine!$C$27906:$C$27937,INDIRECT("Coefficients!$F$2:$F$33")))),1/(1+EXP(-SUMPRODUCT(Engine!$C$27906:$C$27937,INDIRECT("Coefficients!$G$2:$G$33"))))))</f>
      </c>
      <c r="S878" s="8">
        <f>IF(OR($B878="",$C878="",$D878="",$E878="",$F878="",$G878="",$H878="",$I878="",$J878="",$K878="",$L878=""),"",IF($B878="Female",1/(1+EXP(-SUMPRODUCT(Engine!$C$27906:$C$27937,INDIRECT("Coefficients!$H$2:$H$33")))),1/(1+EXP(-SUMPRODUCT(Engine!$C$27906:$C$27937,INDIRECT("Coefficients!$I$2:$I$33"))))))</f>
      </c>
      <c r="T878" s="8">
        <f>IF(OR($B878="",$C878="",$D878="",$E878="",$F878="",$G878="",$H878="",$I878="",$J878="",$K878="",$L878=""),"",IF($B878="Female",1/(1+EXP(-SUMPRODUCT(Engine!$C$27906:$C$27937,INDIRECT("Coefficients!$J$2:$J$33")))),1/(1+EXP(-SUMPRODUCT(Engine!$C$27906:$C$27937,INDIRECT("Coefficients!$K$2:$K$33"))))))</f>
      </c>
      <c r="U878" s="8">
        <f>IF(OR($B878="",$C878="",$D878="",$E878="",$F878="",$G878="",$H878="",$I878="",$J878="",$K878="",$L878=""),"",IF($B878="Female",1/(1+EXP(-SUMPRODUCT(Engine!$C$27906:$C$27937,INDIRECT("Coefficients!$L$2:$L$33")))),1/(1+EXP(-SUMPRODUCT(Engine!$C$27906:$C$27937,INDIRECT("Coefficients!$M$2:$M$33"))))))</f>
      </c>
      <c r="V878" s="8">
        <f>IF(OR($B878="",$C878="",$D878="",$E878="",$F878="",$G878="",$H878="",$I878="",$J878="",$K878="",$L878=""),"",IF($B878="Female",1/(1+EXP(-SUMPRODUCT(Engine!$C$27906:$C$27937,INDIRECT("Coefficients!$N$2:$N$33")))),1/(1+EXP(-SUMPRODUCT(Engine!$C$27906:$C$27937,INDIRECT("Coefficients!$O$2:$O$33"))))))</f>
      </c>
      <c r="W878" s="8">
        <f>IF(OR($B878="",$C878="",$D878="",$E878="",$F878="",$G878="",$H878="",$I878="",$J878="",$K878="",$L878=""),"",IF($B878="Female",1/(1+EXP(-SUMPRODUCT(Engine!$C$27906:$C$27937,INDIRECT("Coefficients!$P$2:$P$33")))),1/(1+EXP(-SUMPRODUCT(Engine!$C$27906:$C$27937,INDIRECT("Coefficients!$Q$2:$Q$33"))))))</f>
      </c>
      <c r="X878" s="8">
        <f>IF(OR($B878="",$C878="",$D878="",$E878="",$F878="",$G878="",$H878="",$I878="",$J878="",$K878="",$L878=""),"",IF($B878="Female",1/(1+EXP(-SUMPRODUCT(Engine!$C$27906:$C$27937,INDIRECT("Coefficients!$R$2:$R$33")))),1/(1+EXP(-SUMPRODUCT(Engine!$C$27906:$C$27937,INDIRECT("Coefficients!$S$2:$S$33"))))))</f>
      </c>
      <c r="Y878" s="8">
        <f>IF(OR($B878="",$C878="",$D878="",$E878="",$F878="",$G878="",$H878="",$I878="",$J878="",$K878="",$L878=""),"",IF($B878="Female",1/(1+EXP(-SUMPRODUCT(Engine!$C$27906:$C$27937,INDIRECT("Coefficients!$T$2:$T$33")))),1/(1+EXP(-SUMPRODUCT(Engine!$C$27906:$C$27937,INDIRECT("Coefficients!$U$2:$U$33"))))))</f>
      </c>
      <c r="Z878" s="8">
        <f>IF(OR($B878="",$C878="",$D878="",$E878="",$F878="",$G878="",$H878="",$I878="",$J878="",$K878="",$L878=""),"",IF($B878="Female",1/(1+EXP(-SUMPRODUCT(Engine!$C$27906:$C$27937,INDIRECT("Coefficients!$V$2:$V$33")))),1/(1+EXP(-SUMPRODUCT(Engine!$C$27906:$C$27937,INDIRECT("Coefficients!$W$2:$W$33"))))))</f>
      </c>
      <c r="AA878" s="8">
        <f>IF(OR($B878="",$C878="",$D878="",$E878="",$F878="",$G878="",$H878="",$I878="",$J878="",$K878="",$L878=""),"",IF($B878="Female",1/(1+EXP(-SUMPRODUCT(Engine!$C$27906:$C$27937,INDIRECT("Coefficients!$X$2:$X$33")))),1/(1+EXP(-SUMPRODUCT(Engine!$C$27906:$C$27937,INDIRECT("Coefficients!$Y$2:$Y$33"))))))</f>
      </c>
      <c r="AB878" s="8">
        <f>IF(OR($B878="",$C878="",$D878="",$E878="",$F878="",$G878="",$H878="",$I878="",$J878="",$K878="",$L878=""),"",IF($B878="Female",1/(1+EXP(-SUMPRODUCT(Engine!$C$27906:$C$27937,INDIRECT("Coefficients!$Z$2:$Z$33")))),1/(1+EXP(-SUMPRODUCT(Engine!$C$27906:$C$27937,INDIRECT("Coefficients!$AA$2:$AA$33"))))))</f>
      </c>
      <c r="AC878" s="8">
        <f>IF(OR($B878="",$C878="",$D878="",$E878="",$F878="",$G878="",$H878="",$I878="",$J878="",$K878="",$L878=""),"",IF($B878="Female",1/(1+EXP(-SUMPRODUCT(Engine!$C$27906:$C$27937,INDIRECT("Coefficients!$AB$2:$AB$33")))),1/(1+EXP(-SUMPRODUCT(Engine!$C$27906:$C$27937,INDIRECT("Coefficients!$AC$2:$AC$33"))))))</f>
      </c>
      <c r="AD878" s="8">
        <f>IF(OR($B878="",$C878="",$D878="",$E878="",$F878="",$G878="",$H878="",$I878="",$J878="",$K878="",$L878=""),"",IF($B878="Female",1/(1+EXP(-SUMPRODUCT(Engine!$C$27906:$C$27937,INDIRECT("Coefficients!$AD$2:$AD$33")))),1/(1+EXP(-SUMPRODUCT(Engine!$C$27906:$C$27937,INDIRECT("Coefficients!$AE$2:$AE$33"))))))</f>
      </c>
      <c r="AE878" s="8">
        <f>IF(OR($B878="",$C878="",$D878="",$E878="",$F878="",$G878="",$H878="",$I878="",$J878="",$K878="",$L878=""),"",IF($B878="Female",1/(1+EXP(-SUMPRODUCT(Engine!$C$27906:$C$27937,INDIRECT("Coefficients!$AF$2:$AF$33")))),1/(1+EXP(-SUMPRODUCT(Engine!$C$27906:$C$27937,INDIRECT("Coefficients!$AG$2:$AG$33"))))))</f>
      </c>
      <c r="AF878" s="8">
        <f>IF(OR($B878="",$C878="",$D878="",$E878="",$F878="",$G878="",$H878="",$I878="",$J878="",$K878="",$L878=""),"",IF($B878="Female",1/(1+EXP(-SUMPRODUCT(Engine!$C$27906:$C$27937,INDIRECT("Coefficients!$AH$2:$AH$33")))),1/(1+EXP(-SUMPRODUCT(Engine!$C$27906:$C$27937,INDIRECT("Coefficients!$AI$2:$AI$33"))))))</f>
      </c>
      <c r="AG878" s="8">
        <f>IF(OR($B878="",$C878="",$D878="",$E878="",$F878="",$G878="",$H878="",$I878="",$J878="",$K878="",$L878=""),"",IF($B878="Female",1/(1+EXP(-SUMPRODUCT(Engine!$C$27906:$C$27937,INDIRECT("Coefficients!$AJ$2:$AJ$33")))),1/(1+EXP(-SUMPRODUCT(Engine!$C$27906:$C$27937,INDIRECT("Coefficients!$AK$2:$AK$33"))))))</f>
      </c>
      <c r="AH878" s="8">
        <f>IF(OR($B878="",$C878="",$D878="",$E878="",$F878="",$G878="",$H878="",$I878="",$J878="",$K878="",$L878=""),"",IF($B878="Female",1/(1+EXP(-SUMPRODUCT(Engine!$C$27906:$C$27937,INDIRECT("Coefficients!$AL$2:$AL$33")))),1/(1+EXP(-SUMPRODUCT(Engine!$C$27906:$C$27937,INDIRECT("Coefficients!$AM$2:$AM$33"))))))</f>
      </c>
      <c r="AI878" s="8">
        <f>IF(OR($B878="",$C878="",$D878="",$E878="",$F878="",$G878="",$H878="",$I878="",$J878="",$K878="",$L878=""),"",IF($B878="Female",1/(1+EXP(-SUMPRODUCT(Engine!$C$27906:$C$27937,INDIRECT("Coefficients!$AN$2:$AN$33")))),1/(1+EXP(-SUMPRODUCT(Engine!$C$27906:$C$27937,INDIRECT("Coefficients!$AO$2:$AO$33"))))))</f>
      </c>
      <c r="AJ878" s="8">
        <f>IF(OR($B878="",$C878="",$D878="",$E878="",$F878="",$G878="",$H878="",$I878="",$J878="",$K878="",$L878=""),"",IF($B878="Female",1/(1+EXP(-SUMPRODUCT(Engine!$C$27906:$C$27937,INDIRECT("Coefficients!$AP$2:$AP$33")))),1/(1+EXP(-SUMPRODUCT(Engine!$C$27906:$C$27937,INDIRECT("Coefficients!$AQ$2:$AQ$33"))))))</f>
      </c>
      <c r="AK878" s="8">
        <f>IF(OR($B878="",$C878="",$D878="",$E878="",$F878="",$G878="",$H878="",$I878="",$J878="",$K878="",$L878=""),"",IF($B878="Female",1/(1+EXP(-SUMPRODUCT(Engine!$C$27906:$C$27937,INDIRECT("Coefficients!$AR$2:$AR$33")))),1/(1+EXP(-SUMPRODUCT(Engine!$C$27906:$C$27937,INDIRECT("Coefficients!$AS$2:$AS$33"))))))</f>
      </c>
      <c r="AL878" s="8">
        <f>IF(OR($B878="",$C878="",$D878="",$E878="",$F878="",$G878="",$H878="",$I878="",$J878="",$K878="",$L878=""),"",IF($B878="Female",1/(1+EXP(-SUMPRODUCT(Engine!$C$27906:$C$27937,INDIRECT("Coefficients!$AT$2:$AT$33")))),1/(1+EXP(-SUMPRODUCT(Engine!$C$27906:$C$27937,INDIRECT("Coefficients!$AU$2:$AU$33"))))))</f>
      </c>
      <c r="AM878" s="8">
        <f>IF(OR($B878="",$C878="",$D878="",$E878="",$F878="",$G878="",$H878="",$I878="",$J878="",$K878="",$L878=""),"",IF($B878="Female",1/(1+EXP(-SUMPRODUCT(Engine!$C$27906:$C$27937,INDIRECT("Coefficients!$AV$2:$AV$33")))),1/(1+EXP(-SUMPRODUCT(Engine!$C$27906:$C$27937,INDIRECT("Coefficients!$AW$2:$AW$33"))))))</f>
      </c>
      <c r="AN878" s="8">
        <f>IF(OR($B878="",$C878="",$D878="",$E878="",$F878="",$G878="",$H878="",$I878="",$J878="",$K878="",$L878=""),"",IF($B878="Female",1/(1+EXP(-SUMPRODUCT(Engine!$C$27906:$C$27937,INDIRECT("Coefficients!$AX$2:$AX$33")))),1/(1+EXP(-SUMPRODUCT(Engine!$C$27906:$C$27937,INDIRECT("Coefficients!$AY$2:$AY$33"))))))</f>
      </c>
      <c r="AO878" s="8">
        <f>IF(OR($B878="",$C878="",$D878="",$E878="",$F878="",$G878="",$H878="",$I878="",$J878="",$K878="",$L878=""),"",IF($B878="Female",1/(1+EXP(-SUMPRODUCT(Engine!$C$27906:$C$27937,INDIRECT("Coefficients!$AZ$2:$AZ$33")))),1/(1+EXP(-SUMPRODUCT(Engine!$C$27906:$C$27937,INDIRECT("Coefficients!$BA$2:$BA$33"))))))</f>
      </c>
      <c r="AP878" s="8">
        <f>IF(OR($B878="",$C878="",$D878="",$E878="",$F878="",$G878="",$H878="",$I878="",$J878="",$K878="",$L878=""),"",IF($B878="Female",1/(1+EXP(-SUMPRODUCT(Engine!$C$27906:$C$27937,INDIRECT("Coefficients!$BB$2:$BB$33")))),1/(1+EXP(-SUMPRODUCT(Engine!$C$27906:$C$27937,INDIRECT("Coefficients!$BC$2:$BC$33"))))))</f>
      </c>
      <c r="AQ878" s="8">
        <f>IF(OR($B878="",$C878="",$D878="",$E878="",$F878="",$G878="",$H878="",$I878="",$J878="",$K878="",$L878=""),"",IF($B878="Female",1/(1+EXP(-SUMPRODUCT(Engine!$C$27906:$C$27937,INDIRECT("Coefficients!$BD$2:$BD$33")))),1/(1+EXP(-SUMPRODUCT(Engine!$C$27906:$C$27937,INDIRECT("Coefficients!$BE$2:$BE$33"))))))</f>
      </c>
      <c r="AR878" s="8">
        <f>IF(OR($B878="",$C878="",$D878="",$E878="",$F878="",$G878="",$H878="",$I878="",$J878="",$K878="",$L878=""),"",IF($B878="Female",1/(1+EXP(-SUMPRODUCT(Engine!$C$27906:$C$27937,INDIRECT("Coefficients!$BF$2:$BF$33")))),1/(1+EXP(-SUMPRODUCT(Engine!$C$27906:$C$27937,INDIRECT("Coefficients!$BG$2:$BG$33"))))))</f>
      </c>
      <c r="AS878" s="8">
        <f>IF(OR($B878="",$C878="",$D878="",$E878="",$F878="",$G878="",$H878="",$I878="",$J878="",$K878="",$L878=""),"",IF($B878="Female",1/(1+EXP(-SUMPRODUCT(Engine!$C$27906:$C$27937,INDIRECT("Coefficients!$BH$2:$BH$33")))),1/(1+EXP(-SUMPRODUCT(Engine!$C$27906:$C$27937,INDIRECT("Coefficients!$BI$2:$BI$33"))))))</f>
      </c>
      <c r="AT878" s="8">
        <f>IF(OR($B878="",$C878="",$D878="",$E878="",$F878="",$G878="",$H878="",$I878="",$J878="",$K878="",$L878=""),"",IF($B878="Female",1/(1+EXP(-SUMPRODUCT(Engine!$C$27906:$C$27937,INDIRECT("Coefficients!$BJ$2:$BJ$33")))),1/(1+EXP(-SUMPRODUCT(Engine!$C$27906:$C$27937,INDIRECT("Coefficients!$BK$2:$BK$33"))))))</f>
      </c>
      <c r="AU878" s="8">
        <f>IF(OR($B878="",$C878="",$D878="",$E878="",$F878="",$G878="",$H878="",$I878="",$J878="",$K878="",$L878=""),"",IF($B878="Female",1/(1+EXP(-SUMPRODUCT(Engine!$C$27906:$C$27937,INDIRECT("Coefficients!$BL$2:$BL$33")))),1/(1+EXP(-SUMPRODUCT(Engine!$C$27906:$C$27937,INDIRECT("Coefficients!$BM$2:$BM$33"))))))</f>
      </c>
      <c r="AV878" s="8">
        <f>IF(OR($B878="",$C878="",$D878="",$E878="",$F878="",$G878="",$H878="",$I878="",$J878="",$K878="",$L878=""),"",IF($B878="Female",1/(1+EXP(-SUMPRODUCT(Engine!$C$27906:$C$27937,INDIRECT("Coefficients!$BN$2:$BN$33")))),1/(1+EXP(-SUMPRODUCT(Engine!$C$27906:$C$27937,INDIRECT("Coefficients!$BO$2:$BO$33"))))))</f>
      </c>
      <c r="AW878" s="8">
        <f>IF(OR($B878="",$C878="",$D878="",$E878="",$F878="",$G878="",$H878="",$I878="",$J878="",$K878="",$L878=""),"",IF($B878="Female",1/(1+EXP(-SUMPRODUCT(Engine!$C$27906:$C$27937,INDIRECT("Coefficients!$BP$2:$BP$33")))),1/(1+EXP(-SUMPRODUCT(Engine!$C$27906:$C$27937,INDIRECT("Coefficients!$BQ$2:$BQ$33"))))))</f>
      </c>
      <c r="AX878" s="8">
        <f>IF(OR($B878="",$C878="",$D878="",$E878="",$F878="",$G878="",$H878="",$I878="",$J878="",$K878="",$L878=""),"",IF($B878="Female",1/(1+EXP(-SUMPRODUCT(Engine!$C$27906:$C$27937,INDIRECT("Coefficients!$BR$2:$BR$33")))),1/(1+EXP(-SUMPRODUCT(Engine!$C$27906:$C$27937,INDIRECT("Coefficients!$BS$2:$BS$33"))))))</f>
      </c>
      <c r="AY878" s="8">
        <f>IF(OR($B878="",$C878="",$D878="",$E878="",$F878="",$G878="",$H878="",$I878="",$J878="",$K878="",$L878=""),"",IF($B878="Female",1/(1+EXP(-SUMPRODUCT(Engine!$C$27906:$C$27937,INDIRECT("Coefficients!$BT$2:$BT$33")))),1/(1+EXP(-SUMPRODUCT(Engine!$C$27906:$C$27937,INDIRECT("Coefficients!$BU$2:$BU$33"))))))</f>
      </c>
      <c r="AZ878" s="8">
        <f>IF(OR($B878="",$C878="",$D878="",$E878="",$F878="",$G878="",$H878="",$I878="",$J878="",$K878="",$L878=""),"",IF($B878="Female",1/(1+EXP(-SUMPRODUCT(Engine!$C$27906:$C$27937,INDIRECT("Coefficients!$BV$2:$BV$33")))),1/(1+EXP(-SUMPRODUCT(Engine!$C$27906:$C$27937,INDIRECT("Coefficients!$BW$2:$BW$33"))))))</f>
      </c>
      <c r="BA878" s="8">
        <f>IF(OR($B878="",$C878="",$D878="",$E878="",$F878="",$G878="",$H878="",$I878="",$J878="",$K878="",$L878=""),"",IF($B878="Female",1/(1+EXP(-SUMPRODUCT(Engine!$C$27906:$C$27937,INDIRECT("Coefficients!$BX$2:$BX$33")))),1/(1+EXP(-SUMPRODUCT(Engine!$C$27906:$C$27937,INDIRECT("Coefficients!$BY$2:$BY$33"))))))</f>
      </c>
      <c r="BB878" s="8">
        <f>IF(OR($B878="",$C878="",$D878="",$E878="",$F878="",$G878="",$H878="",$I878="",$J878="",$K878="",$L878=""),"",IF($B878="Female",1/(1+EXP(-SUMPRODUCT(Engine!$C$27906:$C$27937,INDIRECT("Coefficients!$BZ$2:$BZ$33")))),1/(1+EXP(-SUMPRODUCT(Engine!$C$27906:$C$27937,INDIRECT("Coefficients!$CA$2:$CA$33"))))))</f>
      </c>
      <c r="BC878" s="8">
        <f>IF(OR($B878="",$C878="",$D878="",$E878="",$F878="",$G878="",$H878="",$I878="",$J878="",$K878="",$L878=""),"",IF($B878="Female",1/(1+EXP(-SUMPRODUCT(Engine!$C$27906:$C$27937,INDIRECT("Coefficients!$CB$2:$CB$33")))),1/(1+EXP(-SUMPRODUCT(Engine!$C$27906:$C$27937,INDIRECT("Coefficients!$CC$2:$CC$33"))))))</f>
      </c>
      <c r="BD878" s="8">
        <f>IF(OR($B878="",$C878="",$D878="",$E878="",$F878="",$G878="",$H878="",$I878="",$J878="",$K878="",$L878=""),"",IF($B878="Female",1/(1+EXP(-SUMPRODUCT(Engine!$C$27906:$C$27937,INDIRECT("Coefficients!$CD$2:$CD$33")))),1/(1+EXP(-SUMPRODUCT(Engine!$C$27906:$C$27937,INDIRECT("Coefficients!$CE$2:$CE$33"))))))</f>
      </c>
      <c r="BE878" s="8">
        <f>IF(OR($B878="",$C878="",$D878="",$E878="",$F878="",$G878="",$H878="",$I878="",$J878="",$K878="",$L878=""),"",IF($B878="Female",1/(1+EXP(-SUMPRODUCT(Engine!$C$27906:$C$27937,INDIRECT("Coefficients!$CF$2:$CF$33")))),1/(1+EXP(-SUMPRODUCT(Engine!$C$27906:$C$27937,INDIRECT("Coefficients!$CG$2:$CG$33"))))))</f>
      </c>
      <c r="BF878" s="8">
        <f>IF(OR($B878="",$C878="",$D878="",$E878="",$F878="",$G878="",$H878="",$I878="",$J878="",$K878="",$L878=""),"",IF($B878="Female",1/(1+EXP(-SUMPRODUCT(Engine!$C$27906:$C$27937,INDIRECT("Coefficients!$CH$2:$CH$33")))),1/(1+EXP(-SUMPRODUCT(Engine!$C$27906:$C$27937,INDIRECT("Coefficients!$CI$2:$CI$33"))))))</f>
      </c>
      <c r="BG878" s="8">
        <f>IF(OR($B878="",$C878="",$D878="",$E878="",$F878="",$G878="",$H878="",$I878="",$J878="",$K878="",$L878=""),"",IF($B878="Female",1/(1+EXP(-SUMPRODUCT(Engine!$C$27906:$C$27937,INDIRECT("Coefficients!$CJ$2:$CJ$33")))),1/(1+EXP(-SUMPRODUCT(Engine!$C$27906:$C$27937,INDIRECT("Coefficients!$CK$2:$CK$33"))))))</f>
      </c>
      <c r="BH878" s="8">
        <f>IF(OR($B878="",$C878="",$D878="",$E878="",$F878="",$G878="",$H878="",$I878="",$J878="",$K878="",$L878=""),"",IF($B878="Female",1/(1+EXP(-SUMPRODUCT(Engine!$C$27906:$C$27937,INDIRECT("Coefficients!$CL$2:$CL$33")))),1/(1+EXP(-SUMPRODUCT(Engine!$C$27906:$C$27937,INDIRECT("Coefficients!$CM$2:$CM$33"))))))</f>
      </c>
      <c r="BI878" s="8">
        <f>IF(OR($B878="",$C878="",$D878="",$E878="",$F878="",$G878="",$H878="",$I878="",$J878="",$K878="",$L878=""),"",IF($B878="Female",1/(1+EXP(-SUMPRODUCT(Engine!$C$27906:$C$27937,INDIRECT("Coefficients!$CN$2:$CN$33")))),1/(1+EXP(-SUMPRODUCT(Engine!$C$27906:$C$27937,INDIRECT("Coefficients!$CO$2:$CO$33"))))))</f>
      </c>
      <c r="BJ878" s="8">
        <f>IF(OR($B878="",$C878="",$D878="",$E878="",$F878="",$G878="",$H878="",$I878="",$J878="",$K878="",$L878=""),"",IF($B878="Female",1/(1+EXP(-SUMPRODUCT(Engine!$C$27906:$C$27937,INDIRECT("Coefficients!$CP$2:$CP$33")))),1/(1+EXP(-SUMPRODUCT(Engine!$C$27906:$C$27937,INDIRECT("Coefficients!$CQ$2:$CQ$33"))))))</f>
      </c>
      <c r="BK878" s="8">
        <f>IF(OR($B878="",$C878="",$D878="",$E878="",$F878="",$G878="",$H878="",$I878="",$J878="",$K878="",$L878=""),"",IF($B878="Female",1/(1+EXP(-SUMPRODUCT(Engine!$C$27906:$C$27937,INDIRECT("Coefficients!$CR$2:$CR$33")))),1/(1+EXP(-SUMPRODUCT(Engine!$C$27906:$C$27937,INDIRECT("Coefficients!$CS$2:$CS$33"))))))</f>
      </c>
      <c r="BL878" s="8">
        <f>IF(OR($B878="",$C878="",$D878="",$E878="",$F878="",$G878="",$H878="",$I878="",$J878="",$K878="",$L878=""),"",IF($B878="Female",1/(1+EXP(-SUMPRODUCT(Engine!$C$27906:$C$27937,INDIRECT("Coefficients!$CT$2:$CT$33")))),1/(1+EXP(-SUMPRODUCT(Engine!$C$27906:$C$27937,INDIRECT("Coefficients!$CU$2:$CU$33"))))))</f>
      </c>
      <c r="BM878" s="8">
        <f>IF(OR($B878="",$C878="",$D878="",$E878="",$F878="",$G878="",$H878="",$I878="",$J878="",$K878="",$L878=""),"",IF($B878="Female",1/(1+EXP(-SUMPRODUCT(Engine!$C$27906:$C$27937,INDIRECT("Coefficients!$CV$2:$CV$33")))),1/(1+EXP(-SUMPRODUCT(Engine!$C$27906:$C$27937,INDIRECT("Coefficients!$CW$2:$CW$33"))))))</f>
      </c>
    </row>
    <row r="879" spans="1:6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8">
        <f>IF(OR($B879="",$C879="",$D879="",$E879="",$F879="",$G879="",$H879="",$I879="",$J879="",$K879="",$L879=""),"",IF($B879="Female",1/(1+EXP(-SUMPRODUCT(Engine!$C$27938:$C$27969,INDIRECT("Coefficients!$B$2:$B$33")))),1/(1+EXP(-SUMPRODUCT(Engine!$C$27938:$C$27969,INDIRECT("Coefficients!$C$2:$C$33"))))))</f>
      </c>
      <c r="Q879" s="8">
        <f>IF(OR($B879="",$C879="",$D879="",$E879="",$F879="",$G879="",$H879="",$I879="",$J879="",$K879="",$L879=""),"",IF($B879="Female",1/(1+EXP(-SUMPRODUCT(Engine!$C$27938:$C$27969,INDIRECT("Coefficients!$D$2:$D$33")))),1/(1+EXP(-SUMPRODUCT(Engine!$C$27938:$C$27969,INDIRECT("Coefficients!$E$2:$E$33"))))))</f>
      </c>
      <c r="R879" s="8">
        <f>IF(OR($B879="",$C879="",$D879="",$E879="",$F879="",$G879="",$H879="",$I879="",$J879="",$K879="",$L879=""),"",IF($B879="Female",1/(1+EXP(-SUMPRODUCT(Engine!$C$27938:$C$27969,INDIRECT("Coefficients!$F$2:$F$33")))),1/(1+EXP(-SUMPRODUCT(Engine!$C$27938:$C$27969,INDIRECT("Coefficients!$G$2:$G$33"))))))</f>
      </c>
      <c r="S879" s="8">
        <f>IF(OR($B879="",$C879="",$D879="",$E879="",$F879="",$G879="",$H879="",$I879="",$J879="",$K879="",$L879=""),"",IF($B879="Female",1/(1+EXP(-SUMPRODUCT(Engine!$C$27938:$C$27969,INDIRECT("Coefficients!$H$2:$H$33")))),1/(1+EXP(-SUMPRODUCT(Engine!$C$27938:$C$27969,INDIRECT("Coefficients!$I$2:$I$33"))))))</f>
      </c>
      <c r="T879" s="8">
        <f>IF(OR($B879="",$C879="",$D879="",$E879="",$F879="",$G879="",$H879="",$I879="",$J879="",$K879="",$L879=""),"",IF($B879="Female",1/(1+EXP(-SUMPRODUCT(Engine!$C$27938:$C$27969,INDIRECT("Coefficients!$J$2:$J$33")))),1/(1+EXP(-SUMPRODUCT(Engine!$C$27938:$C$27969,INDIRECT("Coefficients!$K$2:$K$33"))))))</f>
      </c>
      <c r="U879" s="8">
        <f>IF(OR($B879="",$C879="",$D879="",$E879="",$F879="",$G879="",$H879="",$I879="",$J879="",$K879="",$L879=""),"",IF($B879="Female",1/(1+EXP(-SUMPRODUCT(Engine!$C$27938:$C$27969,INDIRECT("Coefficients!$L$2:$L$33")))),1/(1+EXP(-SUMPRODUCT(Engine!$C$27938:$C$27969,INDIRECT("Coefficients!$M$2:$M$33"))))))</f>
      </c>
      <c r="V879" s="8">
        <f>IF(OR($B879="",$C879="",$D879="",$E879="",$F879="",$G879="",$H879="",$I879="",$J879="",$K879="",$L879=""),"",IF($B879="Female",1/(1+EXP(-SUMPRODUCT(Engine!$C$27938:$C$27969,INDIRECT("Coefficients!$N$2:$N$33")))),1/(1+EXP(-SUMPRODUCT(Engine!$C$27938:$C$27969,INDIRECT("Coefficients!$O$2:$O$33"))))))</f>
      </c>
      <c r="W879" s="8">
        <f>IF(OR($B879="",$C879="",$D879="",$E879="",$F879="",$G879="",$H879="",$I879="",$J879="",$K879="",$L879=""),"",IF($B879="Female",1/(1+EXP(-SUMPRODUCT(Engine!$C$27938:$C$27969,INDIRECT("Coefficients!$P$2:$P$33")))),1/(1+EXP(-SUMPRODUCT(Engine!$C$27938:$C$27969,INDIRECT("Coefficients!$Q$2:$Q$33"))))))</f>
      </c>
      <c r="X879" s="8">
        <f>IF(OR($B879="",$C879="",$D879="",$E879="",$F879="",$G879="",$H879="",$I879="",$J879="",$K879="",$L879=""),"",IF($B879="Female",1/(1+EXP(-SUMPRODUCT(Engine!$C$27938:$C$27969,INDIRECT("Coefficients!$R$2:$R$33")))),1/(1+EXP(-SUMPRODUCT(Engine!$C$27938:$C$27969,INDIRECT("Coefficients!$S$2:$S$33"))))))</f>
      </c>
      <c r="Y879" s="8">
        <f>IF(OR($B879="",$C879="",$D879="",$E879="",$F879="",$G879="",$H879="",$I879="",$J879="",$K879="",$L879=""),"",IF($B879="Female",1/(1+EXP(-SUMPRODUCT(Engine!$C$27938:$C$27969,INDIRECT("Coefficients!$T$2:$T$33")))),1/(1+EXP(-SUMPRODUCT(Engine!$C$27938:$C$27969,INDIRECT("Coefficients!$U$2:$U$33"))))))</f>
      </c>
      <c r="Z879" s="8">
        <f>IF(OR($B879="",$C879="",$D879="",$E879="",$F879="",$G879="",$H879="",$I879="",$J879="",$K879="",$L879=""),"",IF($B879="Female",1/(1+EXP(-SUMPRODUCT(Engine!$C$27938:$C$27969,INDIRECT("Coefficients!$V$2:$V$33")))),1/(1+EXP(-SUMPRODUCT(Engine!$C$27938:$C$27969,INDIRECT("Coefficients!$W$2:$W$33"))))))</f>
      </c>
      <c r="AA879" s="8">
        <f>IF(OR($B879="",$C879="",$D879="",$E879="",$F879="",$G879="",$H879="",$I879="",$J879="",$K879="",$L879=""),"",IF($B879="Female",1/(1+EXP(-SUMPRODUCT(Engine!$C$27938:$C$27969,INDIRECT("Coefficients!$X$2:$X$33")))),1/(1+EXP(-SUMPRODUCT(Engine!$C$27938:$C$27969,INDIRECT("Coefficients!$Y$2:$Y$33"))))))</f>
      </c>
      <c r="AB879" s="8">
        <f>IF(OR($B879="",$C879="",$D879="",$E879="",$F879="",$G879="",$H879="",$I879="",$J879="",$K879="",$L879=""),"",IF($B879="Female",1/(1+EXP(-SUMPRODUCT(Engine!$C$27938:$C$27969,INDIRECT("Coefficients!$Z$2:$Z$33")))),1/(1+EXP(-SUMPRODUCT(Engine!$C$27938:$C$27969,INDIRECT("Coefficients!$AA$2:$AA$33"))))))</f>
      </c>
      <c r="AC879" s="8">
        <f>IF(OR($B879="",$C879="",$D879="",$E879="",$F879="",$G879="",$H879="",$I879="",$J879="",$K879="",$L879=""),"",IF($B879="Female",1/(1+EXP(-SUMPRODUCT(Engine!$C$27938:$C$27969,INDIRECT("Coefficients!$AB$2:$AB$33")))),1/(1+EXP(-SUMPRODUCT(Engine!$C$27938:$C$27969,INDIRECT("Coefficients!$AC$2:$AC$33"))))))</f>
      </c>
      <c r="AD879" s="8">
        <f>IF(OR($B879="",$C879="",$D879="",$E879="",$F879="",$G879="",$H879="",$I879="",$J879="",$K879="",$L879=""),"",IF($B879="Female",1/(1+EXP(-SUMPRODUCT(Engine!$C$27938:$C$27969,INDIRECT("Coefficients!$AD$2:$AD$33")))),1/(1+EXP(-SUMPRODUCT(Engine!$C$27938:$C$27969,INDIRECT("Coefficients!$AE$2:$AE$33"))))))</f>
      </c>
      <c r="AE879" s="8">
        <f>IF(OR($B879="",$C879="",$D879="",$E879="",$F879="",$G879="",$H879="",$I879="",$J879="",$K879="",$L879=""),"",IF($B879="Female",1/(1+EXP(-SUMPRODUCT(Engine!$C$27938:$C$27969,INDIRECT("Coefficients!$AF$2:$AF$33")))),1/(1+EXP(-SUMPRODUCT(Engine!$C$27938:$C$27969,INDIRECT("Coefficients!$AG$2:$AG$33"))))))</f>
      </c>
      <c r="AF879" s="8">
        <f>IF(OR($B879="",$C879="",$D879="",$E879="",$F879="",$G879="",$H879="",$I879="",$J879="",$K879="",$L879=""),"",IF($B879="Female",1/(1+EXP(-SUMPRODUCT(Engine!$C$27938:$C$27969,INDIRECT("Coefficients!$AH$2:$AH$33")))),1/(1+EXP(-SUMPRODUCT(Engine!$C$27938:$C$27969,INDIRECT("Coefficients!$AI$2:$AI$33"))))))</f>
      </c>
      <c r="AG879" s="8">
        <f>IF(OR($B879="",$C879="",$D879="",$E879="",$F879="",$G879="",$H879="",$I879="",$J879="",$K879="",$L879=""),"",IF($B879="Female",1/(1+EXP(-SUMPRODUCT(Engine!$C$27938:$C$27969,INDIRECT("Coefficients!$AJ$2:$AJ$33")))),1/(1+EXP(-SUMPRODUCT(Engine!$C$27938:$C$27969,INDIRECT("Coefficients!$AK$2:$AK$33"))))))</f>
      </c>
      <c r="AH879" s="8">
        <f>IF(OR($B879="",$C879="",$D879="",$E879="",$F879="",$G879="",$H879="",$I879="",$J879="",$K879="",$L879=""),"",IF($B879="Female",1/(1+EXP(-SUMPRODUCT(Engine!$C$27938:$C$27969,INDIRECT("Coefficients!$AL$2:$AL$33")))),1/(1+EXP(-SUMPRODUCT(Engine!$C$27938:$C$27969,INDIRECT("Coefficients!$AM$2:$AM$33"))))))</f>
      </c>
      <c r="AI879" s="8">
        <f>IF(OR($B879="",$C879="",$D879="",$E879="",$F879="",$G879="",$H879="",$I879="",$J879="",$K879="",$L879=""),"",IF($B879="Female",1/(1+EXP(-SUMPRODUCT(Engine!$C$27938:$C$27969,INDIRECT("Coefficients!$AN$2:$AN$33")))),1/(1+EXP(-SUMPRODUCT(Engine!$C$27938:$C$27969,INDIRECT("Coefficients!$AO$2:$AO$33"))))))</f>
      </c>
      <c r="AJ879" s="8">
        <f>IF(OR($B879="",$C879="",$D879="",$E879="",$F879="",$G879="",$H879="",$I879="",$J879="",$K879="",$L879=""),"",IF($B879="Female",1/(1+EXP(-SUMPRODUCT(Engine!$C$27938:$C$27969,INDIRECT("Coefficients!$AP$2:$AP$33")))),1/(1+EXP(-SUMPRODUCT(Engine!$C$27938:$C$27969,INDIRECT("Coefficients!$AQ$2:$AQ$33"))))))</f>
      </c>
      <c r="AK879" s="8">
        <f>IF(OR($B879="",$C879="",$D879="",$E879="",$F879="",$G879="",$H879="",$I879="",$J879="",$K879="",$L879=""),"",IF($B879="Female",1/(1+EXP(-SUMPRODUCT(Engine!$C$27938:$C$27969,INDIRECT("Coefficients!$AR$2:$AR$33")))),1/(1+EXP(-SUMPRODUCT(Engine!$C$27938:$C$27969,INDIRECT("Coefficients!$AS$2:$AS$33"))))))</f>
      </c>
      <c r="AL879" s="8">
        <f>IF(OR($B879="",$C879="",$D879="",$E879="",$F879="",$G879="",$H879="",$I879="",$J879="",$K879="",$L879=""),"",IF($B879="Female",1/(1+EXP(-SUMPRODUCT(Engine!$C$27938:$C$27969,INDIRECT("Coefficients!$AT$2:$AT$33")))),1/(1+EXP(-SUMPRODUCT(Engine!$C$27938:$C$27969,INDIRECT("Coefficients!$AU$2:$AU$33"))))))</f>
      </c>
      <c r="AM879" s="8">
        <f>IF(OR($B879="",$C879="",$D879="",$E879="",$F879="",$G879="",$H879="",$I879="",$J879="",$K879="",$L879=""),"",IF($B879="Female",1/(1+EXP(-SUMPRODUCT(Engine!$C$27938:$C$27969,INDIRECT("Coefficients!$AV$2:$AV$33")))),1/(1+EXP(-SUMPRODUCT(Engine!$C$27938:$C$27969,INDIRECT("Coefficients!$AW$2:$AW$33"))))))</f>
      </c>
      <c r="AN879" s="8">
        <f>IF(OR($B879="",$C879="",$D879="",$E879="",$F879="",$G879="",$H879="",$I879="",$J879="",$K879="",$L879=""),"",IF($B879="Female",1/(1+EXP(-SUMPRODUCT(Engine!$C$27938:$C$27969,INDIRECT("Coefficients!$AX$2:$AX$33")))),1/(1+EXP(-SUMPRODUCT(Engine!$C$27938:$C$27969,INDIRECT("Coefficients!$AY$2:$AY$33"))))))</f>
      </c>
      <c r="AO879" s="8">
        <f>IF(OR($B879="",$C879="",$D879="",$E879="",$F879="",$G879="",$H879="",$I879="",$J879="",$K879="",$L879=""),"",IF($B879="Female",1/(1+EXP(-SUMPRODUCT(Engine!$C$27938:$C$27969,INDIRECT("Coefficients!$AZ$2:$AZ$33")))),1/(1+EXP(-SUMPRODUCT(Engine!$C$27938:$C$27969,INDIRECT("Coefficients!$BA$2:$BA$33"))))))</f>
      </c>
      <c r="AP879" s="8">
        <f>IF(OR($B879="",$C879="",$D879="",$E879="",$F879="",$G879="",$H879="",$I879="",$J879="",$K879="",$L879=""),"",IF($B879="Female",1/(1+EXP(-SUMPRODUCT(Engine!$C$27938:$C$27969,INDIRECT("Coefficients!$BB$2:$BB$33")))),1/(1+EXP(-SUMPRODUCT(Engine!$C$27938:$C$27969,INDIRECT("Coefficients!$BC$2:$BC$33"))))))</f>
      </c>
      <c r="AQ879" s="8">
        <f>IF(OR($B879="",$C879="",$D879="",$E879="",$F879="",$G879="",$H879="",$I879="",$J879="",$K879="",$L879=""),"",IF($B879="Female",1/(1+EXP(-SUMPRODUCT(Engine!$C$27938:$C$27969,INDIRECT("Coefficients!$BD$2:$BD$33")))),1/(1+EXP(-SUMPRODUCT(Engine!$C$27938:$C$27969,INDIRECT("Coefficients!$BE$2:$BE$33"))))))</f>
      </c>
      <c r="AR879" s="8">
        <f>IF(OR($B879="",$C879="",$D879="",$E879="",$F879="",$G879="",$H879="",$I879="",$J879="",$K879="",$L879=""),"",IF($B879="Female",1/(1+EXP(-SUMPRODUCT(Engine!$C$27938:$C$27969,INDIRECT("Coefficients!$BF$2:$BF$33")))),1/(1+EXP(-SUMPRODUCT(Engine!$C$27938:$C$27969,INDIRECT("Coefficients!$BG$2:$BG$33"))))))</f>
      </c>
      <c r="AS879" s="8">
        <f>IF(OR($B879="",$C879="",$D879="",$E879="",$F879="",$G879="",$H879="",$I879="",$J879="",$K879="",$L879=""),"",IF($B879="Female",1/(1+EXP(-SUMPRODUCT(Engine!$C$27938:$C$27969,INDIRECT("Coefficients!$BH$2:$BH$33")))),1/(1+EXP(-SUMPRODUCT(Engine!$C$27938:$C$27969,INDIRECT("Coefficients!$BI$2:$BI$33"))))))</f>
      </c>
      <c r="AT879" s="8">
        <f>IF(OR($B879="",$C879="",$D879="",$E879="",$F879="",$G879="",$H879="",$I879="",$J879="",$K879="",$L879=""),"",IF($B879="Female",1/(1+EXP(-SUMPRODUCT(Engine!$C$27938:$C$27969,INDIRECT("Coefficients!$BJ$2:$BJ$33")))),1/(1+EXP(-SUMPRODUCT(Engine!$C$27938:$C$27969,INDIRECT("Coefficients!$BK$2:$BK$33"))))))</f>
      </c>
      <c r="AU879" s="8">
        <f>IF(OR($B879="",$C879="",$D879="",$E879="",$F879="",$G879="",$H879="",$I879="",$J879="",$K879="",$L879=""),"",IF($B879="Female",1/(1+EXP(-SUMPRODUCT(Engine!$C$27938:$C$27969,INDIRECT("Coefficients!$BL$2:$BL$33")))),1/(1+EXP(-SUMPRODUCT(Engine!$C$27938:$C$27969,INDIRECT("Coefficients!$BM$2:$BM$33"))))))</f>
      </c>
      <c r="AV879" s="8">
        <f>IF(OR($B879="",$C879="",$D879="",$E879="",$F879="",$G879="",$H879="",$I879="",$J879="",$K879="",$L879=""),"",IF($B879="Female",1/(1+EXP(-SUMPRODUCT(Engine!$C$27938:$C$27969,INDIRECT("Coefficients!$BN$2:$BN$33")))),1/(1+EXP(-SUMPRODUCT(Engine!$C$27938:$C$27969,INDIRECT("Coefficients!$BO$2:$BO$33"))))))</f>
      </c>
      <c r="AW879" s="8">
        <f>IF(OR($B879="",$C879="",$D879="",$E879="",$F879="",$G879="",$H879="",$I879="",$J879="",$K879="",$L879=""),"",IF($B879="Female",1/(1+EXP(-SUMPRODUCT(Engine!$C$27938:$C$27969,INDIRECT("Coefficients!$BP$2:$BP$33")))),1/(1+EXP(-SUMPRODUCT(Engine!$C$27938:$C$27969,INDIRECT("Coefficients!$BQ$2:$BQ$33"))))))</f>
      </c>
      <c r="AX879" s="8">
        <f>IF(OR($B879="",$C879="",$D879="",$E879="",$F879="",$G879="",$H879="",$I879="",$J879="",$K879="",$L879=""),"",IF($B879="Female",1/(1+EXP(-SUMPRODUCT(Engine!$C$27938:$C$27969,INDIRECT("Coefficients!$BR$2:$BR$33")))),1/(1+EXP(-SUMPRODUCT(Engine!$C$27938:$C$27969,INDIRECT("Coefficients!$BS$2:$BS$33"))))))</f>
      </c>
      <c r="AY879" s="8">
        <f>IF(OR($B879="",$C879="",$D879="",$E879="",$F879="",$G879="",$H879="",$I879="",$J879="",$K879="",$L879=""),"",IF($B879="Female",1/(1+EXP(-SUMPRODUCT(Engine!$C$27938:$C$27969,INDIRECT("Coefficients!$BT$2:$BT$33")))),1/(1+EXP(-SUMPRODUCT(Engine!$C$27938:$C$27969,INDIRECT("Coefficients!$BU$2:$BU$33"))))))</f>
      </c>
      <c r="AZ879" s="8">
        <f>IF(OR($B879="",$C879="",$D879="",$E879="",$F879="",$G879="",$H879="",$I879="",$J879="",$K879="",$L879=""),"",IF($B879="Female",1/(1+EXP(-SUMPRODUCT(Engine!$C$27938:$C$27969,INDIRECT("Coefficients!$BV$2:$BV$33")))),1/(1+EXP(-SUMPRODUCT(Engine!$C$27938:$C$27969,INDIRECT("Coefficients!$BW$2:$BW$33"))))))</f>
      </c>
      <c r="BA879" s="8">
        <f>IF(OR($B879="",$C879="",$D879="",$E879="",$F879="",$G879="",$H879="",$I879="",$J879="",$K879="",$L879=""),"",IF($B879="Female",1/(1+EXP(-SUMPRODUCT(Engine!$C$27938:$C$27969,INDIRECT("Coefficients!$BX$2:$BX$33")))),1/(1+EXP(-SUMPRODUCT(Engine!$C$27938:$C$27969,INDIRECT("Coefficients!$BY$2:$BY$33"))))))</f>
      </c>
      <c r="BB879" s="8">
        <f>IF(OR($B879="",$C879="",$D879="",$E879="",$F879="",$G879="",$H879="",$I879="",$J879="",$K879="",$L879=""),"",IF($B879="Female",1/(1+EXP(-SUMPRODUCT(Engine!$C$27938:$C$27969,INDIRECT("Coefficients!$BZ$2:$BZ$33")))),1/(1+EXP(-SUMPRODUCT(Engine!$C$27938:$C$27969,INDIRECT("Coefficients!$CA$2:$CA$33"))))))</f>
      </c>
      <c r="BC879" s="8">
        <f>IF(OR($B879="",$C879="",$D879="",$E879="",$F879="",$G879="",$H879="",$I879="",$J879="",$K879="",$L879=""),"",IF($B879="Female",1/(1+EXP(-SUMPRODUCT(Engine!$C$27938:$C$27969,INDIRECT("Coefficients!$CB$2:$CB$33")))),1/(1+EXP(-SUMPRODUCT(Engine!$C$27938:$C$27969,INDIRECT("Coefficients!$CC$2:$CC$33"))))))</f>
      </c>
      <c r="BD879" s="8">
        <f>IF(OR($B879="",$C879="",$D879="",$E879="",$F879="",$G879="",$H879="",$I879="",$J879="",$K879="",$L879=""),"",IF($B879="Female",1/(1+EXP(-SUMPRODUCT(Engine!$C$27938:$C$27969,INDIRECT("Coefficients!$CD$2:$CD$33")))),1/(1+EXP(-SUMPRODUCT(Engine!$C$27938:$C$27969,INDIRECT("Coefficients!$CE$2:$CE$33"))))))</f>
      </c>
      <c r="BE879" s="8">
        <f>IF(OR($B879="",$C879="",$D879="",$E879="",$F879="",$G879="",$H879="",$I879="",$J879="",$K879="",$L879=""),"",IF($B879="Female",1/(1+EXP(-SUMPRODUCT(Engine!$C$27938:$C$27969,INDIRECT("Coefficients!$CF$2:$CF$33")))),1/(1+EXP(-SUMPRODUCT(Engine!$C$27938:$C$27969,INDIRECT("Coefficients!$CG$2:$CG$33"))))))</f>
      </c>
      <c r="BF879" s="8">
        <f>IF(OR($B879="",$C879="",$D879="",$E879="",$F879="",$G879="",$H879="",$I879="",$J879="",$K879="",$L879=""),"",IF($B879="Female",1/(1+EXP(-SUMPRODUCT(Engine!$C$27938:$C$27969,INDIRECT("Coefficients!$CH$2:$CH$33")))),1/(1+EXP(-SUMPRODUCT(Engine!$C$27938:$C$27969,INDIRECT("Coefficients!$CI$2:$CI$33"))))))</f>
      </c>
      <c r="BG879" s="8">
        <f>IF(OR($B879="",$C879="",$D879="",$E879="",$F879="",$G879="",$H879="",$I879="",$J879="",$K879="",$L879=""),"",IF($B879="Female",1/(1+EXP(-SUMPRODUCT(Engine!$C$27938:$C$27969,INDIRECT("Coefficients!$CJ$2:$CJ$33")))),1/(1+EXP(-SUMPRODUCT(Engine!$C$27938:$C$27969,INDIRECT("Coefficients!$CK$2:$CK$33"))))))</f>
      </c>
      <c r="BH879" s="8">
        <f>IF(OR($B879="",$C879="",$D879="",$E879="",$F879="",$G879="",$H879="",$I879="",$J879="",$K879="",$L879=""),"",IF($B879="Female",1/(1+EXP(-SUMPRODUCT(Engine!$C$27938:$C$27969,INDIRECT("Coefficients!$CL$2:$CL$33")))),1/(1+EXP(-SUMPRODUCT(Engine!$C$27938:$C$27969,INDIRECT("Coefficients!$CM$2:$CM$33"))))))</f>
      </c>
      <c r="BI879" s="8">
        <f>IF(OR($B879="",$C879="",$D879="",$E879="",$F879="",$G879="",$H879="",$I879="",$J879="",$K879="",$L879=""),"",IF($B879="Female",1/(1+EXP(-SUMPRODUCT(Engine!$C$27938:$C$27969,INDIRECT("Coefficients!$CN$2:$CN$33")))),1/(1+EXP(-SUMPRODUCT(Engine!$C$27938:$C$27969,INDIRECT("Coefficients!$CO$2:$CO$33"))))))</f>
      </c>
      <c r="BJ879" s="8">
        <f>IF(OR($B879="",$C879="",$D879="",$E879="",$F879="",$G879="",$H879="",$I879="",$J879="",$K879="",$L879=""),"",IF($B879="Female",1/(1+EXP(-SUMPRODUCT(Engine!$C$27938:$C$27969,INDIRECT("Coefficients!$CP$2:$CP$33")))),1/(1+EXP(-SUMPRODUCT(Engine!$C$27938:$C$27969,INDIRECT("Coefficients!$CQ$2:$CQ$33"))))))</f>
      </c>
      <c r="BK879" s="8">
        <f>IF(OR($B879="",$C879="",$D879="",$E879="",$F879="",$G879="",$H879="",$I879="",$J879="",$K879="",$L879=""),"",IF($B879="Female",1/(1+EXP(-SUMPRODUCT(Engine!$C$27938:$C$27969,INDIRECT("Coefficients!$CR$2:$CR$33")))),1/(1+EXP(-SUMPRODUCT(Engine!$C$27938:$C$27969,INDIRECT("Coefficients!$CS$2:$CS$33"))))))</f>
      </c>
      <c r="BL879" s="8">
        <f>IF(OR($B879="",$C879="",$D879="",$E879="",$F879="",$G879="",$H879="",$I879="",$J879="",$K879="",$L879=""),"",IF($B879="Female",1/(1+EXP(-SUMPRODUCT(Engine!$C$27938:$C$27969,INDIRECT("Coefficients!$CT$2:$CT$33")))),1/(1+EXP(-SUMPRODUCT(Engine!$C$27938:$C$27969,INDIRECT("Coefficients!$CU$2:$CU$33"))))))</f>
      </c>
      <c r="BM879" s="8">
        <f>IF(OR($B879="",$C879="",$D879="",$E879="",$F879="",$G879="",$H879="",$I879="",$J879="",$K879="",$L879=""),"",IF($B879="Female",1/(1+EXP(-SUMPRODUCT(Engine!$C$27938:$C$27969,INDIRECT("Coefficients!$CV$2:$CV$33")))),1/(1+EXP(-SUMPRODUCT(Engine!$C$27938:$C$27969,INDIRECT("Coefficients!$CW$2:$CW$33"))))))</f>
      </c>
    </row>
    <row r="880" spans="1:6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8">
        <f>IF(OR($B880="",$C880="",$D880="",$E880="",$F880="",$G880="",$H880="",$I880="",$J880="",$K880="",$L880=""),"",IF($B880="Female",1/(1+EXP(-SUMPRODUCT(Engine!$C$27970:$C$28001,INDIRECT("Coefficients!$B$2:$B$33")))),1/(1+EXP(-SUMPRODUCT(Engine!$C$27970:$C$28001,INDIRECT("Coefficients!$C$2:$C$33"))))))</f>
      </c>
      <c r="Q880" s="8">
        <f>IF(OR($B880="",$C880="",$D880="",$E880="",$F880="",$G880="",$H880="",$I880="",$J880="",$K880="",$L880=""),"",IF($B880="Female",1/(1+EXP(-SUMPRODUCT(Engine!$C$27970:$C$28001,INDIRECT("Coefficients!$D$2:$D$33")))),1/(1+EXP(-SUMPRODUCT(Engine!$C$27970:$C$28001,INDIRECT("Coefficients!$E$2:$E$33"))))))</f>
      </c>
      <c r="R880" s="8">
        <f>IF(OR($B880="",$C880="",$D880="",$E880="",$F880="",$G880="",$H880="",$I880="",$J880="",$K880="",$L880=""),"",IF($B880="Female",1/(1+EXP(-SUMPRODUCT(Engine!$C$27970:$C$28001,INDIRECT("Coefficients!$F$2:$F$33")))),1/(1+EXP(-SUMPRODUCT(Engine!$C$27970:$C$28001,INDIRECT("Coefficients!$G$2:$G$33"))))))</f>
      </c>
      <c r="S880" s="8">
        <f>IF(OR($B880="",$C880="",$D880="",$E880="",$F880="",$G880="",$H880="",$I880="",$J880="",$K880="",$L880=""),"",IF($B880="Female",1/(1+EXP(-SUMPRODUCT(Engine!$C$27970:$C$28001,INDIRECT("Coefficients!$H$2:$H$33")))),1/(1+EXP(-SUMPRODUCT(Engine!$C$27970:$C$28001,INDIRECT("Coefficients!$I$2:$I$33"))))))</f>
      </c>
      <c r="T880" s="8">
        <f>IF(OR($B880="",$C880="",$D880="",$E880="",$F880="",$G880="",$H880="",$I880="",$J880="",$K880="",$L880=""),"",IF($B880="Female",1/(1+EXP(-SUMPRODUCT(Engine!$C$27970:$C$28001,INDIRECT("Coefficients!$J$2:$J$33")))),1/(1+EXP(-SUMPRODUCT(Engine!$C$27970:$C$28001,INDIRECT("Coefficients!$K$2:$K$33"))))))</f>
      </c>
      <c r="U880" s="8">
        <f>IF(OR($B880="",$C880="",$D880="",$E880="",$F880="",$G880="",$H880="",$I880="",$J880="",$K880="",$L880=""),"",IF($B880="Female",1/(1+EXP(-SUMPRODUCT(Engine!$C$27970:$C$28001,INDIRECT("Coefficients!$L$2:$L$33")))),1/(1+EXP(-SUMPRODUCT(Engine!$C$27970:$C$28001,INDIRECT("Coefficients!$M$2:$M$33"))))))</f>
      </c>
      <c r="V880" s="8">
        <f>IF(OR($B880="",$C880="",$D880="",$E880="",$F880="",$G880="",$H880="",$I880="",$J880="",$K880="",$L880=""),"",IF($B880="Female",1/(1+EXP(-SUMPRODUCT(Engine!$C$27970:$C$28001,INDIRECT("Coefficients!$N$2:$N$33")))),1/(1+EXP(-SUMPRODUCT(Engine!$C$27970:$C$28001,INDIRECT("Coefficients!$O$2:$O$33"))))))</f>
      </c>
      <c r="W880" s="8">
        <f>IF(OR($B880="",$C880="",$D880="",$E880="",$F880="",$G880="",$H880="",$I880="",$J880="",$K880="",$L880=""),"",IF($B880="Female",1/(1+EXP(-SUMPRODUCT(Engine!$C$27970:$C$28001,INDIRECT("Coefficients!$P$2:$P$33")))),1/(1+EXP(-SUMPRODUCT(Engine!$C$27970:$C$28001,INDIRECT("Coefficients!$Q$2:$Q$33"))))))</f>
      </c>
      <c r="X880" s="8">
        <f>IF(OR($B880="",$C880="",$D880="",$E880="",$F880="",$G880="",$H880="",$I880="",$J880="",$K880="",$L880=""),"",IF($B880="Female",1/(1+EXP(-SUMPRODUCT(Engine!$C$27970:$C$28001,INDIRECT("Coefficients!$R$2:$R$33")))),1/(1+EXP(-SUMPRODUCT(Engine!$C$27970:$C$28001,INDIRECT("Coefficients!$S$2:$S$33"))))))</f>
      </c>
      <c r="Y880" s="8">
        <f>IF(OR($B880="",$C880="",$D880="",$E880="",$F880="",$G880="",$H880="",$I880="",$J880="",$K880="",$L880=""),"",IF($B880="Female",1/(1+EXP(-SUMPRODUCT(Engine!$C$27970:$C$28001,INDIRECT("Coefficients!$T$2:$T$33")))),1/(1+EXP(-SUMPRODUCT(Engine!$C$27970:$C$28001,INDIRECT("Coefficients!$U$2:$U$33"))))))</f>
      </c>
      <c r="Z880" s="8">
        <f>IF(OR($B880="",$C880="",$D880="",$E880="",$F880="",$G880="",$H880="",$I880="",$J880="",$K880="",$L880=""),"",IF($B880="Female",1/(1+EXP(-SUMPRODUCT(Engine!$C$27970:$C$28001,INDIRECT("Coefficients!$V$2:$V$33")))),1/(1+EXP(-SUMPRODUCT(Engine!$C$27970:$C$28001,INDIRECT("Coefficients!$W$2:$W$33"))))))</f>
      </c>
      <c r="AA880" s="8">
        <f>IF(OR($B880="",$C880="",$D880="",$E880="",$F880="",$G880="",$H880="",$I880="",$J880="",$K880="",$L880=""),"",IF($B880="Female",1/(1+EXP(-SUMPRODUCT(Engine!$C$27970:$C$28001,INDIRECT("Coefficients!$X$2:$X$33")))),1/(1+EXP(-SUMPRODUCT(Engine!$C$27970:$C$28001,INDIRECT("Coefficients!$Y$2:$Y$33"))))))</f>
      </c>
      <c r="AB880" s="8">
        <f>IF(OR($B880="",$C880="",$D880="",$E880="",$F880="",$G880="",$H880="",$I880="",$J880="",$K880="",$L880=""),"",IF($B880="Female",1/(1+EXP(-SUMPRODUCT(Engine!$C$27970:$C$28001,INDIRECT("Coefficients!$Z$2:$Z$33")))),1/(1+EXP(-SUMPRODUCT(Engine!$C$27970:$C$28001,INDIRECT("Coefficients!$AA$2:$AA$33"))))))</f>
      </c>
      <c r="AC880" s="8">
        <f>IF(OR($B880="",$C880="",$D880="",$E880="",$F880="",$G880="",$H880="",$I880="",$J880="",$K880="",$L880=""),"",IF($B880="Female",1/(1+EXP(-SUMPRODUCT(Engine!$C$27970:$C$28001,INDIRECT("Coefficients!$AB$2:$AB$33")))),1/(1+EXP(-SUMPRODUCT(Engine!$C$27970:$C$28001,INDIRECT("Coefficients!$AC$2:$AC$33"))))))</f>
      </c>
      <c r="AD880" s="8">
        <f>IF(OR($B880="",$C880="",$D880="",$E880="",$F880="",$G880="",$H880="",$I880="",$J880="",$K880="",$L880=""),"",IF($B880="Female",1/(1+EXP(-SUMPRODUCT(Engine!$C$27970:$C$28001,INDIRECT("Coefficients!$AD$2:$AD$33")))),1/(1+EXP(-SUMPRODUCT(Engine!$C$27970:$C$28001,INDIRECT("Coefficients!$AE$2:$AE$33"))))))</f>
      </c>
      <c r="AE880" s="8">
        <f>IF(OR($B880="",$C880="",$D880="",$E880="",$F880="",$G880="",$H880="",$I880="",$J880="",$K880="",$L880=""),"",IF($B880="Female",1/(1+EXP(-SUMPRODUCT(Engine!$C$27970:$C$28001,INDIRECT("Coefficients!$AF$2:$AF$33")))),1/(1+EXP(-SUMPRODUCT(Engine!$C$27970:$C$28001,INDIRECT("Coefficients!$AG$2:$AG$33"))))))</f>
      </c>
      <c r="AF880" s="8">
        <f>IF(OR($B880="",$C880="",$D880="",$E880="",$F880="",$G880="",$H880="",$I880="",$J880="",$K880="",$L880=""),"",IF($B880="Female",1/(1+EXP(-SUMPRODUCT(Engine!$C$27970:$C$28001,INDIRECT("Coefficients!$AH$2:$AH$33")))),1/(1+EXP(-SUMPRODUCT(Engine!$C$27970:$C$28001,INDIRECT("Coefficients!$AI$2:$AI$33"))))))</f>
      </c>
      <c r="AG880" s="8">
        <f>IF(OR($B880="",$C880="",$D880="",$E880="",$F880="",$G880="",$H880="",$I880="",$J880="",$K880="",$L880=""),"",IF($B880="Female",1/(1+EXP(-SUMPRODUCT(Engine!$C$27970:$C$28001,INDIRECT("Coefficients!$AJ$2:$AJ$33")))),1/(1+EXP(-SUMPRODUCT(Engine!$C$27970:$C$28001,INDIRECT("Coefficients!$AK$2:$AK$33"))))))</f>
      </c>
      <c r="AH880" s="8">
        <f>IF(OR($B880="",$C880="",$D880="",$E880="",$F880="",$G880="",$H880="",$I880="",$J880="",$K880="",$L880=""),"",IF($B880="Female",1/(1+EXP(-SUMPRODUCT(Engine!$C$27970:$C$28001,INDIRECT("Coefficients!$AL$2:$AL$33")))),1/(1+EXP(-SUMPRODUCT(Engine!$C$27970:$C$28001,INDIRECT("Coefficients!$AM$2:$AM$33"))))))</f>
      </c>
      <c r="AI880" s="8">
        <f>IF(OR($B880="",$C880="",$D880="",$E880="",$F880="",$G880="",$H880="",$I880="",$J880="",$K880="",$L880=""),"",IF($B880="Female",1/(1+EXP(-SUMPRODUCT(Engine!$C$27970:$C$28001,INDIRECT("Coefficients!$AN$2:$AN$33")))),1/(1+EXP(-SUMPRODUCT(Engine!$C$27970:$C$28001,INDIRECT("Coefficients!$AO$2:$AO$33"))))))</f>
      </c>
      <c r="AJ880" s="8">
        <f>IF(OR($B880="",$C880="",$D880="",$E880="",$F880="",$G880="",$H880="",$I880="",$J880="",$K880="",$L880=""),"",IF($B880="Female",1/(1+EXP(-SUMPRODUCT(Engine!$C$27970:$C$28001,INDIRECT("Coefficients!$AP$2:$AP$33")))),1/(1+EXP(-SUMPRODUCT(Engine!$C$27970:$C$28001,INDIRECT("Coefficients!$AQ$2:$AQ$33"))))))</f>
      </c>
      <c r="AK880" s="8">
        <f>IF(OR($B880="",$C880="",$D880="",$E880="",$F880="",$G880="",$H880="",$I880="",$J880="",$K880="",$L880=""),"",IF($B880="Female",1/(1+EXP(-SUMPRODUCT(Engine!$C$27970:$C$28001,INDIRECT("Coefficients!$AR$2:$AR$33")))),1/(1+EXP(-SUMPRODUCT(Engine!$C$27970:$C$28001,INDIRECT("Coefficients!$AS$2:$AS$33"))))))</f>
      </c>
      <c r="AL880" s="8">
        <f>IF(OR($B880="",$C880="",$D880="",$E880="",$F880="",$G880="",$H880="",$I880="",$J880="",$K880="",$L880=""),"",IF($B880="Female",1/(1+EXP(-SUMPRODUCT(Engine!$C$27970:$C$28001,INDIRECT("Coefficients!$AT$2:$AT$33")))),1/(1+EXP(-SUMPRODUCT(Engine!$C$27970:$C$28001,INDIRECT("Coefficients!$AU$2:$AU$33"))))))</f>
      </c>
      <c r="AM880" s="8">
        <f>IF(OR($B880="",$C880="",$D880="",$E880="",$F880="",$G880="",$H880="",$I880="",$J880="",$K880="",$L880=""),"",IF($B880="Female",1/(1+EXP(-SUMPRODUCT(Engine!$C$27970:$C$28001,INDIRECT("Coefficients!$AV$2:$AV$33")))),1/(1+EXP(-SUMPRODUCT(Engine!$C$27970:$C$28001,INDIRECT("Coefficients!$AW$2:$AW$33"))))))</f>
      </c>
      <c r="AN880" s="8">
        <f>IF(OR($B880="",$C880="",$D880="",$E880="",$F880="",$G880="",$H880="",$I880="",$J880="",$K880="",$L880=""),"",IF($B880="Female",1/(1+EXP(-SUMPRODUCT(Engine!$C$27970:$C$28001,INDIRECT("Coefficients!$AX$2:$AX$33")))),1/(1+EXP(-SUMPRODUCT(Engine!$C$27970:$C$28001,INDIRECT("Coefficients!$AY$2:$AY$33"))))))</f>
      </c>
      <c r="AO880" s="8">
        <f>IF(OR($B880="",$C880="",$D880="",$E880="",$F880="",$G880="",$H880="",$I880="",$J880="",$K880="",$L880=""),"",IF($B880="Female",1/(1+EXP(-SUMPRODUCT(Engine!$C$27970:$C$28001,INDIRECT("Coefficients!$AZ$2:$AZ$33")))),1/(1+EXP(-SUMPRODUCT(Engine!$C$27970:$C$28001,INDIRECT("Coefficients!$BA$2:$BA$33"))))))</f>
      </c>
      <c r="AP880" s="8">
        <f>IF(OR($B880="",$C880="",$D880="",$E880="",$F880="",$G880="",$H880="",$I880="",$J880="",$K880="",$L880=""),"",IF($B880="Female",1/(1+EXP(-SUMPRODUCT(Engine!$C$27970:$C$28001,INDIRECT("Coefficients!$BB$2:$BB$33")))),1/(1+EXP(-SUMPRODUCT(Engine!$C$27970:$C$28001,INDIRECT("Coefficients!$BC$2:$BC$33"))))))</f>
      </c>
      <c r="AQ880" s="8">
        <f>IF(OR($B880="",$C880="",$D880="",$E880="",$F880="",$G880="",$H880="",$I880="",$J880="",$K880="",$L880=""),"",IF($B880="Female",1/(1+EXP(-SUMPRODUCT(Engine!$C$27970:$C$28001,INDIRECT("Coefficients!$BD$2:$BD$33")))),1/(1+EXP(-SUMPRODUCT(Engine!$C$27970:$C$28001,INDIRECT("Coefficients!$BE$2:$BE$33"))))))</f>
      </c>
      <c r="AR880" s="8">
        <f>IF(OR($B880="",$C880="",$D880="",$E880="",$F880="",$G880="",$H880="",$I880="",$J880="",$K880="",$L880=""),"",IF($B880="Female",1/(1+EXP(-SUMPRODUCT(Engine!$C$27970:$C$28001,INDIRECT("Coefficients!$BF$2:$BF$33")))),1/(1+EXP(-SUMPRODUCT(Engine!$C$27970:$C$28001,INDIRECT("Coefficients!$BG$2:$BG$33"))))))</f>
      </c>
      <c r="AS880" s="8">
        <f>IF(OR($B880="",$C880="",$D880="",$E880="",$F880="",$G880="",$H880="",$I880="",$J880="",$K880="",$L880=""),"",IF($B880="Female",1/(1+EXP(-SUMPRODUCT(Engine!$C$27970:$C$28001,INDIRECT("Coefficients!$BH$2:$BH$33")))),1/(1+EXP(-SUMPRODUCT(Engine!$C$27970:$C$28001,INDIRECT("Coefficients!$BI$2:$BI$33"))))))</f>
      </c>
      <c r="AT880" s="8">
        <f>IF(OR($B880="",$C880="",$D880="",$E880="",$F880="",$G880="",$H880="",$I880="",$J880="",$K880="",$L880=""),"",IF($B880="Female",1/(1+EXP(-SUMPRODUCT(Engine!$C$27970:$C$28001,INDIRECT("Coefficients!$BJ$2:$BJ$33")))),1/(1+EXP(-SUMPRODUCT(Engine!$C$27970:$C$28001,INDIRECT("Coefficients!$BK$2:$BK$33"))))))</f>
      </c>
      <c r="AU880" s="8">
        <f>IF(OR($B880="",$C880="",$D880="",$E880="",$F880="",$G880="",$H880="",$I880="",$J880="",$K880="",$L880=""),"",IF($B880="Female",1/(1+EXP(-SUMPRODUCT(Engine!$C$27970:$C$28001,INDIRECT("Coefficients!$BL$2:$BL$33")))),1/(1+EXP(-SUMPRODUCT(Engine!$C$27970:$C$28001,INDIRECT("Coefficients!$BM$2:$BM$33"))))))</f>
      </c>
      <c r="AV880" s="8">
        <f>IF(OR($B880="",$C880="",$D880="",$E880="",$F880="",$G880="",$H880="",$I880="",$J880="",$K880="",$L880=""),"",IF($B880="Female",1/(1+EXP(-SUMPRODUCT(Engine!$C$27970:$C$28001,INDIRECT("Coefficients!$BN$2:$BN$33")))),1/(1+EXP(-SUMPRODUCT(Engine!$C$27970:$C$28001,INDIRECT("Coefficients!$BO$2:$BO$33"))))))</f>
      </c>
      <c r="AW880" s="8">
        <f>IF(OR($B880="",$C880="",$D880="",$E880="",$F880="",$G880="",$H880="",$I880="",$J880="",$K880="",$L880=""),"",IF($B880="Female",1/(1+EXP(-SUMPRODUCT(Engine!$C$27970:$C$28001,INDIRECT("Coefficients!$BP$2:$BP$33")))),1/(1+EXP(-SUMPRODUCT(Engine!$C$27970:$C$28001,INDIRECT("Coefficients!$BQ$2:$BQ$33"))))))</f>
      </c>
      <c r="AX880" s="8">
        <f>IF(OR($B880="",$C880="",$D880="",$E880="",$F880="",$G880="",$H880="",$I880="",$J880="",$K880="",$L880=""),"",IF($B880="Female",1/(1+EXP(-SUMPRODUCT(Engine!$C$27970:$C$28001,INDIRECT("Coefficients!$BR$2:$BR$33")))),1/(1+EXP(-SUMPRODUCT(Engine!$C$27970:$C$28001,INDIRECT("Coefficients!$BS$2:$BS$33"))))))</f>
      </c>
      <c r="AY880" s="8">
        <f>IF(OR($B880="",$C880="",$D880="",$E880="",$F880="",$G880="",$H880="",$I880="",$J880="",$K880="",$L880=""),"",IF($B880="Female",1/(1+EXP(-SUMPRODUCT(Engine!$C$27970:$C$28001,INDIRECT("Coefficients!$BT$2:$BT$33")))),1/(1+EXP(-SUMPRODUCT(Engine!$C$27970:$C$28001,INDIRECT("Coefficients!$BU$2:$BU$33"))))))</f>
      </c>
      <c r="AZ880" s="8">
        <f>IF(OR($B880="",$C880="",$D880="",$E880="",$F880="",$G880="",$H880="",$I880="",$J880="",$K880="",$L880=""),"",IF($B880="Female",1/(1+EXP(-SUMPRODUCT(Engine!$C$27970:$C$28001,INDIRECT("Coefficients!$BV$2:$BV$33")))),1/(1+EXP(-SUMPRODUCT(Engine!$C$27970:$C$28001,INDIRECT("Coefficients!$BW$2:$BW$33"))))))</f>
      </c>
      <c r="BA880" s="8">
        <f>IF(OR($B880="",$C880="",$D880="",$E880="",$F880="",$G880="",$H880="",$I880="",$J880="",$K880="",$L880=""),"",IF($B880="Female",1/(1+EXP(-SUMPRODUCT(Engine!$C$27970:$C$28001,INDIRECT("Coefficients!$BX$2:$BX$33")))),1/(1+EXP(-SUMPRODUCT(Engine!$C$27970:$C$28001,INDIRECT("Coefficients!$BY$2:$BY$33"))))))</f>
      </c>
      <c r="BB880" s="8">
        <f>IF(OR($B880="",$C880="",$D880="",$E880="",$F880="",$G880="",$H880="",$I880="",$J880="",$K880="",$L880=""),"",IF($B880="Female",1/(1+EXP(-SUMPRODUCT(Engine!$C$27970:$C$28001,INDIRECT("Coefficients!$BZ$2:$BZ$33")))),1/(1+EXP(-SUMPRODUCT(Engine!$C$27970:$C$28001,INDIRECT("Coefficients!$CA$2:$CA$33"))))))</f>
      </c>
      <c r="BC880" s="8">
        <f>IF(OR($B880="",$C880="",$D880="",$E880="",$F880="",$G880="",$H880="",$I880="",$J880="",$K880="",$L880=""),"",IF($B880="Female",1/(1+EXP(-SUMPRODUCT(Engine!$C$27970:$C$28001,INDIRECT("Coefficients!$CB$2:$CB$33")))),1/(1+EXP(-SUMPRODUCT(Engine!$C$27970:$C$28001,INDIRECT("Coefficients!$CC$2:$CC$33"))))))</f>
      </c>
      <c r="BD880" s="8">
        <f>IF(OR($B880="",$C880="",$D880="",$E880="",$F880="",$G880="",$H880="",$I880="",$J880="",$K880="",$L880=""),"",IF($B880="Female",1/(1+EXP(-SUMPRODUCT(Engine!$C$27970:$C$28001,INDIRECT("Coefficients!$CD$2:$CD$33")))),1/(1+EXP(-SUMPRODUCT(Engine!$C$27970:$C$28001,INDIRECT("Coefficients!$CE$2:$CE$33"))))))</f>
      </c>
      <c r="BE880" s="8">
        <f>IF(OR($B880="",$C880="",$D880="",$E880="",$F880="",$G880="",$H880="",$I880="",$J880="",$K880="",$L880=""),"",IF($B880="Female",1/(1+EXP(-SUMPRODUCT(Engine!$C$27970:$C$28001,INDIRECT("Coefficients!$CF$2:$CF$33")))),1/(1+EXP(-SUMPRODUCT(Engine!$C$27970:$C$28001,INDIRECT("Coefficients!$CG$2:$CG$33"))))))</f>
      </c>
      <c r="BF880" s="8">
        <f>IF(OR($B880="",$C880="",$D880="",$E880="",$F880="",$G880="",$H880="",$I880="",$J880="",$K880="",$L880=""),"",IF($B880="Female",1/(1+EXP(-SUMPRODUCT(Engine!$C$27970:$C$28001,INDIRECT("Coefficients!$CH$2:$CH$33")))),1/(1+EXP(-SUMPRODUCT(Engine!$C$27970:$C$28001,INDIRECT("Coefficients!$CI$2:$CI$33"))))))</f>
      </c>
      <c r="BG880" s="8">
        <f>IF(OR($B880="",$C880="",$D880="",$E880="",$F880="",$G880="",$H880="",$I880="",$J880="",$K880="",$L880=""),"",IF($B880="Female",1/(1+EXP(-SUMPRODUCT(Engine!$C$27970:$C$28001,INDIRECT("Coefficients!$CJ$2:$CJ$33")))),1/(1+EXP(-SUMPRODUCT(Engine!$C$27970:$C$28001,INDIRECT("Coefficients!$CK$2:$CK$33"))))))</f>
      </c>
      <c r="BH880" s="8">
        <f>IF(OR($B880="",$C880="",$D880="",$E880="",$F880="",$G880="",$H880="",$I880="",$J880="",$K880="",$L880=""),"",IF($B880="Female",1/(1+EXP(-SUMPRODUCT(Engine!$C$27970:$C$28001,INDIRECT("Coefficients!$CL$2:$CL$33")))),1/(1+EXP(-SUMPRODUCT(Engine!$C$27970:$C$28001,INDIRECT("Coefficients!$CM$2:$CM$33"))))))</f>
      </c>
      <c r="BI880" s="8">
        <f>IF(OR($B880="",$C880="",$D880="",$E880="",$F880="",$G880="",$H880="",$I880="",$J880="",$K880="",$L880=""),"",IF($B880="Female",1/(1+EXP(-SUMPRODUCT(Engine!$C$27970:$C$28001,INDIRECT("Coefficients!$CN$2:$CN$33")))),1/(1+EXP(-SUMPRODUCT(Engine!$C$27970:$C$28001,INDIRECT("Coefficients!$CO$2:$CO$33"))))))</f>
      </c>
      <c r="BJ880" s="8">
        <f>IF(OR($B880="",$C880="",$D880="",$E880="",$F880="",$G880="",$H880="",$I880="",$J880="",$K880="",$L880=""),"",IF($B880="Female",1/(1+EXP(-SUMPRODUCT(Engine!$C$27970:$C$28001,INDIRECT("Coefficients!$CP$2:$CP$33")))),1/(1+EXP(-SUMPRODUCT(Engine!$C$27970:$C$28001,INDIRECT("Coefficients!$CQ$2:$CQ$33"))))))</f>
      </c>
      <c r="BK880" s="8">
        <f>IF(OR($B880="",$C880="",$D880="",$E880="",$F880="",$G880="",$H880="",$I880="",$J880="",$K880="",$L880=""),"",IF($B880="Female",1/(1+EXP(-SUMPRODUCT(Engine!$C$27970:$C$28001,INDIRECT("Coefficients!$CR$2:$CR$33")))),1/(1+EXP(-SUMPRODUCT(Engine!$C$27970:$C$28001,INDIRECT("Coefficients!$CS$2:$CS$33"))))))</f>
      </c>
      <c r="BL880" s="8">
        <f>IF(OR($B880="",$C880="",$D880="",$E880="",$F880="",$G880="",$H880="",$I880="",$J880="",$K880="",$L880=""),"",IF($B880="Female",1/(1+EXP(-SUMPRODUCT(Engine!$C$27970:$C$28001,INDIRECT("Coefficients!$CT$2:$CT$33")))),1/(1+EXP(-SUMPRODUCT(Engine!$C$27970:$C$28001,INDIRECT("Coefficients!$CU$2:$CU$33"))))))</f>
      </c>
      <c r="BM880" s="8">
        <f>IF(OR($B880="",$C880="",$D880="",$E880="",$F880="",$G880="",$H880="",$I880="",$J880="",$K880="",$L880=""),"",IF($B880="Female",1/(1+EXP(-SUMPRODUCT(Engine!$C$27970:$C$28001,INDIRECT("Coefficients!$CV$2:$CV$33")))),1/(1+EXP(-SUMPRODUCT(Engine!$C$27970:$C$28001,INDIRECT("Coefficients!$CW$2:$CW$33"))))))</f>
      </c>
    </row>
    <row r="881" spans="1:6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8">
        <f>IF(OR($B881="",$C881="",$D881="",$E881="",$F881="",$G881="",$H881="",$I881="",$J881="",$K881="",$L881=""),"",IF($B881="Female",1/(1+EXP(-SUMPRODUCT(Engine!$C$28002:$C$28033,INDIRECT("Coefficients!$B$2:$B$33")))),1/(1+EXP(-SUMPRODUCT(Engine!$C$28002:$C$28033,INDIRECT("Coefficients!$C$2:$C$33"))))))</f>
      </c>
      <c r="Q881" s="8">
        <f>IF(OR($B881="",$C881="",$D881="",$E881="",$F881="",$G881="",$H881="",$I881="",$J881="",$K881="",$L881=""),"",IF($B881="Female",1/(1+EXP(-SUMPRODUCT(Engine!$C$28002:$C$28033,INDIRECT("Coefficients!$D$2:$D$33")))),1/(1+EXP(-SUMPRODUCT(Engine!$C$28002:$C$28033,INDIRECT("Coefficients!$E$2:$E$33"))))))</f>
      </c>
      <c r="R881" s="8">
        <f>IF(OR($B881="",$C881="",$D881="",$E881="",$F881="",$G881="",$H881="",$I881="",$J881="",$K881="",$L881=""),"",IF($B881="Female",1/(1+EXP(-SUMPRODUCT(Engine!$C$28002:$C$28033,INDIRECT("Coefficients!$F$2:$F$33")))),1/(1+EXP(-SUMPRODUCT(Engine!$C$28002:$C$28033,INDIRECT("Coefficients!$G$2:$G$33"))))))</f>
      </c>
      <c r="S881" s="8">
        <f>IF(OR($B881="",$C881="",$D881="",$E881="",$F881="",$G881="",$H881="",$I881="",$J881="",$K881="",$L881=""),"",IF($B881="Female",1/(1+EXP(-SUMPRODUCT(Engine!$C$28002:$C$28033,INDIRECT("Coefficients!$H$2:$H$33")))),1/(1+EXP(-SUMPRODUCT(Engine!$C$28002:$C$28033,INDIRECT("Coefficients!$I$2:$I$33"))))))</f>
      </c>
      <c r="T881" s="8">
        <f>IF(OR($B881="",$C881="",$D881="",$E881="",$F881="",$G881="",$H881="",$I881="",$J881="",$K881="",$L881=""),"",IF($B881="Female",1/(1+EXP(-SUMPRODUCT(Engine!$C$28002:$C$28033,INDIRECT("Coefficients!$J$2:$J$33")))),1/(1+EXP(-SUMPRODUCT(Engine!$C$28002:$C$28033,INDIRECT("Coefficients!$K$2:$K$33"))))))</f>
      </c>
      <c r="U881" s="8">
        <f>IF(OR($B881="",$C881="",$D881="",$E881="",$F881="",$G881="",$H881="",$I881="",$J881="",$K881="",$L881=""),"",IF($B881="Female",1/(1+EXP(-SUMPRODUCT(Engine!$C$28002:$C$28033,INDIRECT("Coefficients!$L$2:$L$33")))),1/(1+EXP(-SUMPRODUCT(Engine!$C$28002:$C$28033,INDIRECT("Coefficients!$M$2:$M$33"))))))</f>
      </c>
      <c r="V881" s="8">
        <f>IF(OR($B881="",$C881="",$D881="",$E881="",$F881="",$G881="",$H881="",$I881="",$J881="",$K881="",$L881=""),"",IF($B881="Female",1/(1+EXP(-SUMPRODUCT(Engine!$C$28002:$C$28033,INDIRECT("Coefficients!$N$2:$N$33")))),1/(1+EXP(-SUMPRODUCT(Engine!$C$28002:$C$28033,INDIRECT("Coefficients!$O$2:$O$33"))))))</f>
      </c>
      <c r="W881" s="8">
        <f>IF(OR($B881="",$C881="",$D881="",$E881="",$F881="",$G881="",$H881="",$I881="",$J881="",$K881="",$L881=""),"",IF($B881="Female",1/(1+EXP(-SUMPRODUCT(Engine!$C$28002:$C$28033,INDIRECT("Coefficients!$P$2:$P$33")))),1/(1+EXP(-SUMPRODUCT(Engine!$C$28002:$C$28033,INDIRECT("Coefficients!$Q$2:$Q$33"))))))</f>
      </c>
      <c r="X881" s="8">
        <f>IF(OR($B881="",$C881="",$D881="",$E881="",$F881="",$G881="",$H881="",$I881="",$J881="",$K881="",$L881=""),"",IF($B881="Female",1/(1+EXP(-SUMPRODUCT(Engine!$C$28002:$C$28033,INDIRECT("Coefficients!$R$2:$R$33")))),1/(1+EXP(-SUMPRODUCT(Engine!$C$28002:$C$28033,INDIRECT("Coefficients!$S$2:$S$33"))))))</f>
      </c>
      <c r="Y881" s="8">
        <f>IF(OR($B881="",$C881="",$D881="",$E881="",$F881="",$G881="",$H881="",$I881="",$J881="",$K881="",$L881=""),"",IF($B881="Female",1/(1+EXP(-SUMPRODUCT(Engine!$C$28002:$C$28033,INDIRECT("Coefficients!$T$2:$T$33")))),1/(1+EXP(-SUMPRODUCT(Engine!$C$28002:$C$28033,INDIRECT("Coefficients!$U$2:$U$33"))))))</f>
      </c>
      <c r="Z881" s="8">
        <f>IF(OR($B881="",$C881="",$D881="",$E881="",$F881="",$G881="",$H881="",$I881="",$J881="",$K881="",$L881=""),"",IF($B881="Female",1/(1+EXP(-SUMPRODUCT(Engine!$C$28002:$C$28033,INDIRECT("Coefficients!$V$2:$V$33")))),1/(1+EXP(-SUMPRODUCT(Engine!$C$28002:$C$28033,INDIRECT("Coefficients!$W$2:$W$33"))))))</f>
      </c>
      <c r="AA881" s="8">
        <f>IF(OR($B881="",$C881="",$D881="",$E881="",$F881="",$G881="",$H881="",$I881="",$J881="",$K881="",$L881=""),"",IF($B881="Female",1/(1+EXP(-SUMPRODUCT(Engine!$C$28002:$C$28033,INDIRECT("Coefficients!$X$2:$X$33")))),1/(1+EXP(-SUMPRODUCT(Engine!$C$28002:$C$28033,INDIRECT("Coefficients!$Y$2:$Y$33"))))))</f>
      </c>
      <c r="AB881" s="8">
        <f>IF(OR($B881="",$C881="",$D881="",$E881="",$F881="",$G881="",$H881="",$I881="",$J881="",$K881="",$L881=""),"",IF($B881="Female",1/(1+EXP(-SUMPRODUCT(Engine!$C$28002:$C$28033,INDIRECT("Coefficients!$Z$2:$Z$33")))),1/(1+EXP(-SUMPRODUCT(Engine!$C$28002:$C$28033,INDIRECT("Coefficients!$AA$2:$AA$33"))))))</f>
      </c>
      <c r="AC881" s="8">
        <f>IF(OR($B881="",$C881="",$D881="",$E881="",$F881="",$G881="",$H881="",$I881="",$J881="",$K881="",$L881=""),"",IF($B881="Female",1/(1+EXP(-SUMPRODUCT(Engine!$C$28002:$C$28033,INDIRECT("Coefficients!$AB$2:$AB$33")))),1/(1+EXP(-SUMPRODUCT(Engine!$C$28002:$C$28033,INDIRECT("Coefficients!$AC$2:$AC$33"))))))</f>
      </c>
      <c r="AD881" s="8">
        <f>IF(OR($B881="",$C881="",$D881="",$E881="",$F881="",$G881="",$H881="",$I881="",$J881="",$K881="",$L881=""),"",IF($B881="Female",1/(1+EXP(-SUMPRODUCT(Engine!$C$28002:$C$28033,INDIRECT("Coefficients!$AD$2:$AD$33")))),1/(1+EXP(-SUMPRODUCT(Engine!$C$28002:$C$28033,INDIRECT("Coefficients!$AE$2:$AE$33"))))))</f>
      </c>
      <c r="AE881" s="8">
        <f>IF(OR($B881="",$C881="",$D881="",$E881="",$F881="",$G881="",$H881="",$I881="",$J881="",$K881="",$L881=""),"",IF($B881="Female",1/(1+EXP(-SUMPRODUCT(Engine!$C$28002:$C$28033,INDIRECT("Coefficients!$AF$2:$AF$33")))),1/(1+EXP(-SUMPRODUCT(Engine!$C$28002:$C$28033,INDIRECT("Coefficients!$AG$2:$AG$33"))))))</f>
      </c>
      <c r="AF881" s="8">
        <f>IF(OR($B881="",$C881="",$D881="",$E881="",$F881="",$G881="",$H881="",$I881="",$J881="",$K881="",$L881=""),"",IF($B881="Female",1/(1+EXP(-SUMPRODUCT(Engine!$C$28002:$C$28033,INDIRECT("Coefficients!$AH$2:$AH$33")))),1/(1+EXP(-SUMPRODUCT(Engine!$C$28002:$C$28033,INDIRECT("Coefficients!$AI$2:$AI$33"))))))</f>
      </c>
      <c r="AG881" s="8">
        <f>IF(OR($B881="",$C881="",$D881="",$E881="",$F881="",$G881="",$H881="",$I881="",$J881="",$K881="",$L881=""),"",IF($B881="Female",1/(1+EXP(-SUMPRODUCT(Engine!$C$28002:$C$28033,INDIRECT("Coefficients!$AJ$2:$AJ$33")))),1/(1+EXP(-SUMPRODUCT(Engine!$C$28002:$C$28033,INDIRECT("Coefficients!$AK$2:$AK$33"))))))</f>
      </c>
      <c r="AH881" s="8">
        <f>IF(OR($B881="",$C881="",$D881="",$E881="",$F881="",$G881="",$H881="",$I881="",$J881="",$K881="",$L881=""),"",IF($B881="Female",1/(1+EXP(-SUMPRODUCT(Engine!$C$28002:$C$28033,INDIRECT("Coefficients!$AL$2:$AL$33")))),1/(1+EXP(-SUMPRODUCT(Engine!$C$28002:$C$28033,INDIRECT("Coefficients!$AM$2:$AM$33"))))))</f>
      </c>
      <c r="AI881" s="8">
        <f>IF(OR($B881="",$C881="",$D881="",$E881="",$F881="",$G881="",$H881="",$I881="",$J881="",$K881="",$L881=""),"",IF($B881="Female",1/(1+EXP(-SUMPRODUCT(Engine!$C$28002:$C$28033,INDIRECT("Coefficients!$AN$2:$AN$33")))),1/(1+EXP(-SUMPRODUCT(Engine!$C$28002:$C$28033,INDIRECT("Coefficients!$AO$2:$AO$33"))))))</f>
      </c>
      <c r="AJ881" s="8">
        <f>IF(OR($B881="",$C881="",$D881="",$E881="",$F881="",$G881="",$H881="",$I881="",$J881="",$K881="",$L881=""),"",IF($B881="Female",1/(1+EXP(-SUMPRODUCT(Engine!$C$28002:$C$28033,INDIRECT("Coefficients!$AP$2:$AP$33")))),1/(1+EXP(-SUMPRODUCT(Engine!$C$28002:$C$28033,INDIRECT("Coefficients!$AQ$2:$AQ$33"))))))</f>
      </c>
      <c r="AK881" s="8">
        <f>IF(OR($B881="",$C881="",$D881="",$E881="",$F881="",$G881="",$H881="",$I881="",$J881="",$K881="",$L881=""),"",IF($B881="Female",1/(1+EXP(-SUMPRODUCT(Engine!$C$28002:$C$28033,INDIRECT("Coefficients!$AR$2:$AR$33")))),1/(1+EXP(-SUMPRODUCT(Engine!$C$28002:$C$28033,INDIRECT("Coefficients!$AS$2:$AS$33"))))))</f>
      </c>
      <c r="AL881" s="8">
        <f>IF(OR($B881="",$C881="",$D881="",$E881="",$F881="",$G881="",$H881="",$I881="",$J881="",$K881="",$L881=""),"",IF($B881="Female",1/(1+EXP(-SUMPRODUCT(Engine!$C$28002:$C$28033,INDIRECT("Coefficients!$AT$2:$AT$33")))),1/(1+EXP(-SUMPRODUCT(Engine!$C$28002:$C$28033,INDIRECT("Coefficients!$AU$2:$AU$33"))))))</f>
      </c>
      <c r="AM881" s="8">
        <f>IF(OR($B881="",$C881="",$D881="",$E881="",$F881="",$G881="",$H881="",$I881="",$J881="",$K881="",$L881=""),"",IF($B881="Female",1/(1+EXP(-SUMPRODUCT(Engine!$C$28002:$C$28033,INDIRECT("Coefficients!$AV$2:$AV$33")))),1/(1+EXP(-SUMPRODUCT(Engine!$C$28002:$C$28033,INDIRECT("Coefficients!$AW$2:$AW$33"))))))</f>
      </c>
      <c r="AN881" s="8">
        <f>IF(OR($B881="",$C881="",$D881="",$E881="",$F881="",$G881="",$H881="",$I881="",$J881="",$K881="",$L881=""),"",IF($B881="Female",1/(1+EXP(-SUMPRODUCT(Engine!$C$28002:$C$28033,INDIRECT("Coefficients!$AX$2:$AX$33")))),1/(1+EXP(-SUMPRODUCT(Engine!$C$28002:$C$28033,INDIRECT("Coefficients!$AY$2:$AY$33"))))))</f>
      </c>
      <c r="AO881" s="8">
        <f>IF(OR($B881="",$C881="",$D881="",$E881="",$F881="",$G881="",$H881="",$I881="",$J881="",$K881="",$L881=""),"",IF($B881="Female",1/(1+EXP(-SUMPRODUCT(Engine!$C$28002:$C$28033,INDIRECT("Coefficients!$AZ$2:$AZ$33")))),1/(1+EXP(-SUMPRODUCT(Engine!$C$28002:$C$28033,INDIRECT("Coefficients!$BA$2:$BA$33"))))))</f>
      </c>
      <c r="AP881" s="8">
        <f>IF(OR($B881="",$C881="",$D881="",$E881="",$F881="",$G881="",$H881="",$I881="",$J881="",$K881="",$L881=""),"",IF($B881="Female",1/(1+EXP(-SUMPRODUCT(Engine!$C$28002:$C$28033,INDIRECT("Coefficients!$BB$2:$BB$33")))),1/(1+EXP(-SUMPRODUCT(Engine!$C$28002:$C$28033,INDIRECT("Coefficients!$BC$2:$BC$33"))))))</f>
      </c>
      <c r="AQ881" s="8">
        <f>IF(OR($B881="",$C881="",$D881="",$E881="",$F881="",$G881="",$H881="",$I881="",$J881="",$K881="",$L881=""),"",IF($B881="Female",1/(1+EXP(-SUMPRODUCT(Engine!$C$28002:$C$28033,INDIRECT("Coefficients!$BD$2:$BD$33")))),1/(1+EXP(-SUMPRODUCT(Engine!$C$28002:$C$28033,INDIRECT("Coefficients!$BE$2:$BE$33"))))))</f>
      </c>
      <c r="AR881" s="8">
        <f>IF(OR($B881="",$C881="",$D881="",$E881="",$F881="",$G881="",$H881="",$I881="",$J881="",$K881="",$L881=""),"",IF($B881="Female",1/(1+EXP(-SUMPRODUCT(Engine!$C$28002:$C$28033,INDIRECT("Coefficients!$BF$2:$BF$33")))),1/(1+EXP(-SUMPRODUCT(Engine!$C$28002:$C$28033,INDIRECT("Coefficients!$BG$2:$BG$33"))))))</f>
      </c>
      <c r="AS881" s="8">
        <f>IF(OR($B881="",$C881="",$D881="",$E881="",$F881="",$G881="",$H881="",$I881="",$J881="",$K881="",$L881=""),"",IF($B881="Female",1/(1+EXP(-SUMPRODUCT(Engine!$C$28002:$C$28033,INDIRECT("Coefficients!$BH$2:$BH$33")))),1/(1+EXP(-SUMPRODUCT(Engine!$C$28002:$C$28033,INDIRECT("Coefficients!$BI$2:$BI$33"))))))</f>
      </c>
      <c r="AT881" s="8">
        <f>IF(OR($B881="",$C881="",$D881="",$E881="",$F881="",$G881="",$H881="",$I881="",$J881="",$K881="",$L881=""),"",IF($B881="Female",1/(1+EXP(-SUMPRODUCT(Engine!$C$28002:$C$28033,INDIRECT("Coefficients!$BJ$2:$BJ$33")))),1/(1+EXP(-SUMPRODUCT(Engine!$C$28002:$C$28033,INDIRECT("Coefficients!$BK$2:$BK$33"))))))</f>
      </c>
      <c r="AU881" s="8">
        <f>IF(OR($B881="",$C881="",$D881="",$E881="",$F881="",$G881="",$H881="",$I881="",$J881="",$K881="",$L881=""),"",IF($B881="Female",1/(1+EXP(-SUMPRODUCT(Engine!$C$28002:$C$28033,INDIRECT("Coefficients!$BL$2:$BL$33")))),1/(1+EXP(-SUMPRODUCT(Engine!$C$28002:$C$28033,INDIRECT("Coefficients!$BM$2:$BM$33"))))))</f>
      </c>
      <c r="AV881" s="8">
        <f>IF(OR($B881="",$C881="",$D881="",$E881="",$F881="",$G881="",$H881="",$I881="",$J881="",$K881="",$L881=""),"",IF($B881="Female",1/(1+EXP(-SUMPRODUCT(Engine!$C$28002:$C$28033,INDIRECT("Coefficients!$BN$2:$BN$33")))),1/(1+EXP(-SUMPRODUCT(Engine!$C$28002:$C$28033,INDIRECT("Coefficients!$BO$2:$BO$33"))))))</f>
      </c>
      <c r="AW881" s="8">
        <f>IF(OR($B881="",$C881="",$D881="",$E881="",$F881="",$G881="",$H881="",$I881="",$J881="",$K881="",$L881=""),"",IF($B881="Female",1/(1+EXP(-SUMPRODUCT(Engine!$C$28002:$C$28033,INDIRECT("Coefficients!$BP$2:$BP$33")))),1/(1+EXP(-SUMPRODUCT(Engine!$C$28002:$C$28033,INDIRECT("Coefficients!$BQ$2:$BQ$33"))))))</f>
      </c>
      <c r="AX881" s="8">
        <f>IF(OR($B881="",$C881="",$D881="",$E881="",$F881="",$G881="",$H881="",$I881="",$J881="",$K881="",$L881=""),"",IF($B881="Female",1/(1+EXP(-SUMPRODUCT(Engine!$C$28002:$C$28033,INDIRECT("Coefficients!$BR$2:$BR$33")))),1/(1+EXP(-SUMPRODUCT(Engine!$C$28002:$C$28033,INDIRECT("Coefficients!$BS$2:$BS$33"))))))</f>
      </c>
      <c r="AY881" s="8">
        <f>IF(OR($B881="",$C881="",$D881="",$E881="",$F881="",$G881="",$H881="",$I881="",$J881="",$K881="",$L881=""),"",IF($B881="Female",1/(1+EXP(-SUMPRODUCT(Engine!$C$28002:$C$28033,INDIRECT("Coefficients!$BT$2:$BT$33")))),1/(1+EXP(-SUMPRODUCT(Engine!$C$28002:$C$28033,INDIRECT("Coefficients!$BU$2:$BU$33"))))))</f>
      </c>
      <c r="AZ881" s="8">
        <f>IF(OR($B881="",$C881="",$D881="",$E881="",$F881="",$G881="",$H881="",$I881="",$J881="",$K881="",$L881=""),"",IF($B881="Female",1/(1+EXP(-SUMPRODUCT(Engine!$C$28002:$C$28033,INDIRECT("Coefficients!$BV$2:$BV$33")))),1/(1+EXP(-SUMPRODUCT(Engine!$C$28002:$C$28033,INDIRECT("Coefficients!$BW$2:$BW$33"))))))</f>
      </c>
      <c r="BA881" s="8">
        <f>IF(OR($B881="",$C881="",$D881="",$E881="",$F881="",$G881="",$H881="",$I881="",$J881="",$K881="",$L881=""),"",IF($B881="Female",1/(1+EXP(-SUMPRODUCT(Engine!$C$28002:$C$28033,INDIRECT("Coefficients!$BX$2:$BX$33")))),1/(1+EXP(-SUMPRODUCT(Engine!$C$28002:$C$28033,INDIRECT("Coefficients!$BY$2:$BY$33"))))))</f>
      </c>
      <c r="BB881" s="8">
        <f>IF(OR($B881="",$C881="",$D881="",$E881="",$F881="",$G881="",$H881="",$I881="",$J881="",$K881="",$L881=""),"",IF($B881="Female",1/(1+EXP(-SUMPRODUCT(Engine!$C$28002:$C$28033,INDIRECT("Coefficients!$BZ$2:$BZ$33")))),1/(1+EXP(-SUMPRODUCT(Engine!$C$28002:$C$28033,INDIRECT("Coefficients!$CA$2:$CA$33"))))))</f>
      </c>
      <c r="BC881" s="8">
        <f>IF(OR($B881="",$C881="",$D881="",$E881="",$F881="",$G881="",$H881="",$I881="",$J881="",$K881="",$L881=""),"",IF($B881="Female",1/(1+EXP(-SUMPRODUCT(Engine!$C$28002:$C$28033,INDIRECT("Coefficients!$CB$2:$CB$33")))),1/(1+EXP(-SUMPRODUCT(Engine!$C$28002:$C$28033,INDIRECT("Coefficients!$CC$2:$CC$33"))))))</f>
      </c>
      <c r="BD881" s="8">
        <f>IF(OR($B881="",$C881="",$D881="",$E881="",$F881="",$G881="",$H881="",$I881="",$J881="",$K881="",$L881=""),"",IF($B881="Female",1/(1+EXP(-SUMPRODUCT(Engine!$C$28002:$C$28033,INDIRECT("Coefficients!$CD$2:$CD$33")))),1/(1+EXP(-SUMPRODUCT(Engine!$C$28002:$C$28033,INDIRECT("Coefficients!$CE$2:$CE$33"))))))</f>
      </c>
      <c r="BE881" s="8">
        <f>IF(OR($B881="",$C881="",$D881="",$E881="",$F881="",$G881="",$H881="",$I881="",$J881="",$K881="",$L881=""),"",IF($B881="Female",1/(1+EXP(-SUMPRODUCT(Engine!$C$28002:$C$28033,INDIRECT("Coefficients!$CF$2:$CF$33")))),1/(1+EXP(-SUMPRODUCT(Engine!$C$28002:$C$28033,INDIRECT("Coefficients!$CG$2:$CG$33"))))))</f>
      </c>
      <c r="BF881" s="8">
        <f>IF(OR($B881="",$C881="",$D881="",$E881="",$F881="",$G881="",$H881="",$I881="",$J881="",$K881="",$L881=""),"",IF($B881="Female",1/(1+EXP(-SUMPRODUCT(Engine!$C$28002:$C$28033,INDIRECT("Coefficients!$CH$2:$CH$33")))),1/(1+EXP(-SUMPRODUCT(Engine!$C$28002:$C$28033,INDIRECT("Coefficients!$CI$2:$CI$33"))))))</f>
      </c>
      <c r="BG881" s="8">
        <f>IF(OR($B881="",$C881="",$D881="",$E881="",$F881="",$G881="",$H881="",$I881="",$J881="",$K881="",$L881=""),"",IF($B881="Female",1/(1+EXP(-SUMPRODUCT(Engine!$C$28002:$C$28033,INDIRECT("Coefficients!$CJ$2:$CJ$33")))),1/(1+EXP(-SUMPRODUCT(Engine!$C$28002:$C$28033,INDIRECT("Coefficients!$CK$2:$CK$33"))))))</f>
      </c>
      <c r="BH881" s="8">
        <f>IF(OR($B881="",$C881="",$D881="",$E881="",$F881="",$G881="",$H881="",$I881="",$J881="",$K881="",$L881=""),"",IF($B881="Female",1/(1+EXP(-SUMPRODUCT(Engine!$C$28002:$C$28033,INDIRECT("Coefficients!$CL$2:$CL$33")))),1/(1+EXP(-SUMPRODUCT(Engine!$C$28002:$C$28033,INDIRECT("Coefficients!$CM$2:$CM$33"))))))</f>
      </c>
      <c r="BI881" s="8">
        <f>IF(OR($B881="",$C881="",$D881="",$E881="",$F881="",$G881="",$H881="",$I881="",$J881="",$K881="",$L881=""),"",IF($B881="Female",1/(1+EXP(-SUMPRODUCT(Engine!$C$28002:$C$28033,INDIRECT("Coefficients!$CN$2:$CN$33")))),1/(1+EXP(-SUMPRODUCT(Engine!$C$28002:$C$28033,INDIRECT("Coefficients!$CO$2:$CO$33"))))))</f>
      </c>
      <c r="BJ881" s="8">
        <f>IF(OR($B881="",$C881="",$D881="",$E881="",$F881="",$G881="",$H881="",$I881="",$J881="",$K881="",$L881=""),"",IF($B881="Female",1/(1+EXP(-SUMPRODUCT(Engine!$C$28002:$C$28033,INDIRECT("Coefficients!$CP$2:$CP$33")))),1/(1+EXP(-SUMPRODUCT(Engine!$C$28002:$C$28033,INDIRECT("Coefficients!$CQ$2:$CQ$33"))))))</f>
      </c>
      <c r="BK881" s="8">
        <f>IF(OR($B881="",$C881="",$D881="",$E881="",$F881="",$G881="",$H881="",$I881="",$J881="",$K881="",$L881=""),"",IF($B881="Female",1/(1+EXP(-SUMPRODUCT(Engine!$C$28002:$C$28033,INDIRECT("Coefficients!$CR$2:$CR$33")))),1/(1+EXP(-SUMPRODUCT(Engine!$C$28002:$C$28033,INDIRECT("Coefficients!$CS$2:$CS$33"))))))</f>
      </c>
      <c r="BL881" s="8">
        <f>IF(OR($B881="",$C881="",$D881="",$E881="",$F881="",$G881="",$H881="",$I881="",$J881="",$K881="",$L881=""),"",IF($B881="Female",1/(1+EXP(-SUMPRODUCT(Engine!$C$28002:$C$28033,INDIRECT("Coefficients!$CT$2:$CT$33")))),1/(1+EXP(-SUMPRODUCT(Engine!$C$28002:$C$28033,INDIRECT("Coefficients!$CU$2:$CU$33"))))))</f>
      </c>
      <c r="BM881" s="8">
        <f>IF(OR($B881="",$C881="",$D881="",$E881="",$F881="",$G881="",$H881="",$I881="",$J881="",$K881="",$L881=""),"",IF($B881="Female",1/(1+EXP(-SUMPRODUCT(Engine!$C$28002:$C$28033,INDIRECT("Coefficients!$CV$2:$CV$33")))),1/(1+EXP(-SUMPRODUCT(Engine!$C$28002:$C$28033,INDIRECT("Coefficients!$CW$2:$CW$33"))))))</f>
      </c>
    </row>
    <row r="882" spans="1:6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8">
        <f>IF(OR($B882="",$C882="",$D882="",$E882="",$F882="",$G882="",$H882="",$I882="",$J882="",$K882="",$L882=""),"",IF($B882="Female",1/(1+EXP(-SUMPRODUCT(Engine!$C$28034:$C$28065,INDIRECT("Coefficients!$B$2:$B$33")))),1/(1+EXP(-SUMPRODUCT(Engine!$C$28034:$C$28065,INDIRECT("Coefficients!$C$2:$C$33"))))))</f>
      </c>
      <c r="Q882" s="8">
        <f>IF(OR($B882="",$C882="",$D882="",$E882="",$F882="",$G882="",$H882="",$I882="",$J882="",$K882="",$L882=""),"",IF($B882="Female",1/(1+EXP(-SUMPRODUCT(Engine!$C$28034:$C$28065,INDIRECT("Coefficients!$D$2:$D$33")))),1/(1+EXP(-SUMPRODUCT(Engine!$C$28034:$C$28065,INDIRECT("Coefficients!$E$2:$E$33"))))))</f>
      </c>
      <c r="R882" s="8">
        <f>IF(OR($B882="",$C882="",$D882="",$E882="",$F882="",$G882="",$H882="",$I882="",$J882="",$K882="",$L882=""),"",IF($B882="Female",1/(1+EXP(-SUMPRODUCT(Engine!$C$28034:$C$28065,INDIRECT("Coefficients!$F$2:$F$33")))),1/(1+EXP(-SUMPRODUCT(Engine!$C$28034:$C$28065,INDIRECT("Coefficients!$G$2:$G$33"))))))</f>
      </c>
      <c r="S882" s="8">
        <f>IF(OR($B882="",$C882="",$D882="",$E882="",$F882="",$G882="",$H882="",$I882="",$J882="",$K882="",$L882=""),"",IF($B882="Female",1/(1+EXP(-SUMPRODUCT(Engine!$C$28034:$C$28065,INDIRECT("Coefficients!$H$2:$H$33")))),1/(1+EXP(-SUMPRODUCT(Engine!$C$28034:$C$28065,INDIRECT("Coefficients!$I$2:$I$33"))))))</f>
      </c>
      <c r="T882" s="8">
        <f>IF(OR($B882="",$C882="",$D882="",$E882="",$F882="",$G882="",$H882="",$I882="",$J882="",$K882="",$L882=""),"",IF($B882="Female",1/(1+EXP(-SUMPRODUCT(Engine!$C$28034:$C$28065,INDIRECT("Coefficients!$J$2:$J$33")))),1/(1+EXP(-SUMPRODUCT(Engine!$C$28034:$C$28065,INDIRECT("Coefficients!$K$2:$K$33"))))))</f>
      </c>
      <c r="U882" s="8">
        <f>IF(OR($B882="",$C882="",$D882="",$E882="",$F882="",$G882="",$H882="",$I882="",$J882="",$K882="",$L882=""),"",IF($B882="Female",1/(1+EXP(-SUMPRODUCT(Engine!$C$28034:$C$28065,INDIRECT("Coefficients!$L$2:$L$33")))),1/(1+EXP(-SUMPRODUCT(Engine!$C$28034:$C$28065,INDIRECT("Coefficients!$M$2:$M$33"))))))</f>
      </c>
      <c r="V882" s="8">
        <f>IF(OR($B882="",$C882="",$D882="",$E882="",$F882="",$G882="",$H882="",$I882="",$J882="",$K882="",$L882=""),"",IF($B882="Female",1/(1+EXP(-SUMPRODUCT(Engine!$C$28034:$C$28065,INDIRECT("Coefficients!$N$2:$N$33")))),1/(1+EXP(-SUMPRODUCT(Engine!$C$28034:$C$28065,INDIRECT("Coefficients!$O$2:$O$33"))))))</f>
      </c>
      <c r="W882" s="8">
        <f>IF(OR($B882="",$C882="",$D882="",$E882="",$F882="",$G882="",$H882="",$I882="",$J882="",$K882="",$L882=""),"",IF($B882="Female",1/(1+EXP(-SUMPRODUCT(Engine!$C$28034:$C$28065,INDIRECT("Coefficients!$P$2:$P$33")))),1/(1+EXP(-SUMPRODUCT(Engine!$C$28034:$C$28065,INDIRECT("Coefficients!$Q$2:$Q$33"))))))</f>
      </c>
      <c r="X882" s="8">
        <f>IF(OR($B882="",$C882="",$D882="",$E882="",$F882="",$G882="",$H882="",$I882="",$J882="",$K882="",$L882=""),"",IF($B882="Female",1/(1+EXP(-SUMPRODUCT(Engine!$C$28034:$C$28065,INDIRECT("Coefficients!$R$2:$R$33")))),1/(1+EXP(-SUMPRODUCT(Engine!$C$28034:$C$28065,INDIRECT("Coefficients!$S$2:$S$33"))))))</f>
      </c>
      <c r="Y882" s="8">
        <f>IF(OR($B882="",$C882="",$D882="",$E882="",$F882="",$G882="",$H882="",$I882="",$J882="",$K882="",$L882=""),"",IF($B882="Female",1/(1+EXP(-SUMPRODUCT(Engine!$C$28034:$C$28065,INDIRECT("Coefficients!$T$2:$T$33")))),1/(1+EXP(-SUMPRODUCT(Engine!$C$28034:$C$28065,INDIRECT("Coefficients!$U$2:$U$33"))))))</f>
      </c>
      <c r="Z882" s="8">
        <f>IF(OR($B882="",$C882="",$D882="",$E882="",$F882="",$G882="",$H882="",$I882="",$J882="",$K882="",$L882=""),"",IF($B882="Female",1/(1+EXP(-SUMPRODUCT(Engine!$C$28034:$C$28065,INDIRECT("Coefficients!$V$2:$V$33")))),1/(1+EXP(-SUMPRODUCT(Engine!$C$28034:$C$28065,INDIRECT("Coefficients!$W$2:$W$33"))))))</f>
      </c>
      <c r="AA882" s="8">
        <f>IF(OR($B882="",$C882="",$D882="",$E882="",$F882="",$G882="",$H882="",$I882="",$J882="",$K882="",$L882=""),"",IF($B882="Female",1/(1+EXP(-SUMPRODUCT(Engine!$C$28034:$C$28065,INDIRECT("Coefficients!$X$2:$X$33")))),1/(1+EXP(-SUMPRODUCT(Engine!$C$28034:$C$28065,INDIRECT("Coefficients!$Y$2:$Y$33"))))))</f>
      </c>
      <c r="AB882" s="8">
        <f>IF(OR($B882="",$C882="",$D882="",$E882="",$F882="",$G882="",$H882="",$I882="",$J882="",$K882="",$L882=""),"",IF($B882="Female",1/(1+EXP(-SUMPRODUCT(Engine!$C$28034:$C$28065,INDIRECT("Coefficients!$Z$2:$Z$33")))),1/(1+EXP(-SUMPRODUCT(Engine!$C$28034:$C$28065,INDIRECT("Coefficients!$AA$2:$AA$33"))))))</f>
      </c>
      <c r="AC882" s="8">
        <f>IF(OR($B882="",$C882="",$D882="",$E882="",$F882="",$G882="",$H882="",$I882="",$J882="",$K882="",$L882=""),"",IF($B882="Female",1/(1+EXP(-SUMPRODUCT(Engine!$C$28034:$C$28065,INDIRECT("Coefficients!$AB$2:$AB$33")))),1/(1+EXP(-SUMPRODUCT(Engine!$C$28034:$C$28065,INDIRECT("Coefficients!$AC$2:$AC$33"))))))</f>
      </c>
      <c r="AD882" s="8">
        <f>IF(OR($B882="",$C882="",$D882="",$E882="",$F882="",$G882="",$H882="",$I882="",$J882="",$K882="",$L882=""),"",IF($B882="Female",1/(1+EXP(-SUMPRODUCT(Engine!$C$28034:$C$28065,INDIRECT("Coefficients!$AD$2:$AD$33")))),1/(1+EXP(-SUMPRODUCT(Engine!$C$28034:$C$28065,INDIRECT("Coefficients!$AE$2:$AE$33"))))))</f>
      </c>
      <c r="AE882" s="8">
        <f>IF(OR($B882="",$C882="",$D882="",$E882="",$F882="",$G882="",$H882="",$I882="",$J882="",$K882="",$L882=""),"",IF($B882="Female",1/(1+EXP(-SUMPRODUCT(Engine!$C$28034:$C$28065,INDIRECT("Coefficients!$AF$2:$AF$33")))),1/(1+EXP(-SUMPRODUCT(Engine!$C$28034:$C$28065,INDIRECT("Coefficients!$AG$2:$AG$33"))))))</f>
      </c>
      <c r="AF882" s="8">
        <f>IF(OR($B882="",$C882="",$D882="",$E882="",$F882="",$G882="",$H882="",$I882="",$J882="",$K882="",$L882=""),"",IF($B882="Female",1/(1+EXP(-SUMPRODUCT(Engine!$C$28034:$C$28065,INDIRECT("Coefficients!$AH$2:$AH$33")))),1/(1+EXP(-SUMPRODUCT(Engine!$C$28034:$C$28065,INDIRECT("Coefficients!$AI$2:$AI$33"))))))</f>
      </c>
      <c r="AG882" s="8">
        <f>IF(OR($B882="",$C882="",$D882="",$E882="",$F882="",$G882="",$H882="",$I882="",$J882="",$K882="",$L882=""),"",IF($B882="Female",1/(1+EXP(-SUMPRODUCT(Engine!$C$28034:$C$28065,INDIRECT("Coefficients!$AJ$2:$AJ$33")))),1/(1+EXP(-SUMPRODUCT(Engine!$C$28034:$C$28065,INDIRECT("Coefficients!$AK$2:$AK$33"))))))</f>
      </c>
      <c r="AH882" s="8">
        <f>IF(OR($B882="",$C882="",$D882="",$E882="",$F882="",$G882="",$H882="",$I882="",$J882="",$K882="",$L882=""),"",IF($B882="Female",1/(1+EXP(-SUMPRODUCT(Engine!$C$28034:$C$28065,INDIRECT("Coefficients!$AL$2:$AL$33")))),1/(1+EXP(-SUMPRODUCT(Engine!$C$28034:$C$28065,INDIRECT("Coefficients!$AM$2:$AM$33"))))))</f>
      </c>
      <c r="AI882" s="8">
        <f>IF(OR($B882="",$C882="",$D882="",$E882="",$F882="",$G882="",$H882="",$I882="",$J882="",$K882="",$L882=""),"",IF($B882="Female",1/(1+EXP(-SUMPRODUCT(Engine!$C$28034:$C$28065,INDIRECT("Coefficients!$AN$2:$AN$33")))),1/(1+EXP(-SUMPRODUCT(Engine!$C$28034:$C$28065,INDIRECT("Coefficients!$AO$2:$AO$33"))))))</f>
      </c>
      <c r="AJ882" s="8">
        <f>IF(OR($B882="",$C882="",$D882="",$E882="",$F882="",$G882="",$H882="",$I882="",$J882="",$K882="",$L882=""),"",IF($B882="Female",1/(1+EXP(-SUMPRODUCT(Engine!$C$28034:$C$28065,INDIRECT("Coefficients!$AP$2:$AP$33")))),1/(1+EXP(-SUMPRODUCT(Engine!$C$28034:$C$28065,INDIRECT("Coefficients!$AQ$2:$AQ$33"))))))</f>
      </c>
      <c r="AK882" s="8">
        <f>IF(OR($B882="",$C882="",$D882="",$E882="",$F882="",$G882="",$H882="",$I882="",$J882="",$K882="",$L882=""),"",IF($B882="Female",1/(1+EXP(-SUMPRODUCT(Engine!$C$28034:$C$28065,INDIRECT("Coefficients!$AR$2:$AR$33")))),1/(1+EXP(-SUMPRODUCT(Engine!$C$28034:$C$28065,INDIRECT("Coefficients!$AS$2:$AS$33"))))))</f>
      </c>
      <c r="AL882" s="8">
        <f>IF(OR($B882="",$C882="",$D882="",$E882="",$F882="",$G882="",$H882="",$I882="",$J882="",$K882="",$L882=""),"",IF($B882="Female",1/(1+EXP(-SUMPRODUCT(Engine!$C$28034:$C$28065,INDIRECT("Coefficients!$AT$2:$AT$33")))),1/(1+EXP(-SUMPRODUCT(Engine!$C$28034:$C$28065,INDIRECT("Coefficients!$AU$2:$AU$33"))))))</f>
      </c>
      <c r="AM882" s="8">
        <f>IF(OR($B882="",$C882="",$D882="",$E882="",$F882="",$G882="",$H882="",$I882="",$J882="",$K882="",$L882=""),"",IF($B882="Female",1/(1+EXP(-SUMPRODUCT(Engine!$C$28034:$C$28065,INDIRECT("Coefficients!$AV$2:$AV$33")))),1/(1+EXP(-SUMPRODUCT(Engine!$C$28034:$C$28065,INDIRECT("Coefficients!$AW$2:$AW$33"))))))</f>
      </c>
      <c r="AN882" s="8">
        <f>IF(OR($B882="",$C882="",$D882="",$E882="",$F882="",$G882="",$H882="",$I882="",$J882="",$K882="",$L882=""),"",IF($B882="Female",1/(1+EXP(-SUMPRODUCT(Engine!$C$28034:$C$28065,INDIRECT("Coefficients!$AX$2:$AX$33")))),1/(1+EXP(-SUMPRODUCT(Engine!$C$28034:$C$28065,INDIRECT("Coefficients!$AY$2:$AY$33"))))))</f>
      </c>
      <c r="AO882" s="8">
        <f>IF(OR($B882="",$C882="",$D882="",$E882="",$F882="",$G882="",$H882="",$I882="",$J882="",$K882="",$L882=""),"",IF($B882="Female",1/(1+EXP(-SUMPRODUCT(Engine!$C$28034:$C$28065,INDIRECT("Coefficients!$AZ$2:$AZ$33")))),1/(1+EXP(-SUMPRODUCT(Engine!$C$28034:$C$28065,INDIRECT("Coefficients!$BA$2:$BA$33"))))))</f>
      </c>
      <c r="AP882" s="8">
        <f>IF(OR($B882="",$C882="",$D882="",$E882="",$F882="",$G882="",$H882="",$I882="",$J882="",$K882="",$L882=""),"",IF($B882="Female",1/(1+EXP(-SUMPRODUCT(Engine!$C$28034:$C$28065,INDIRECT("Coefficients!$BB$2:$BB$33")))),1/(1+EXP(-SUMPRODUCT(Engine!$C$28034:$C$28065,INDIRECT("Coefficients!$BC$2:$BC$33"))))))</f>
      </c>
      <c r="AQ882" s="8">
        <f>IF(OR($B882="",$C882="",$D882="",$E882="",$F882="",$G882="",$H882="",$I882="",$J882="",$K882="",$L882=""),"",IF($B882="Female",1/(1+EXP(-SUMPRODUCT(Engine!$C$28034:$C$28065,INDIRECT("Coefficients!$BD$2:$BD$33")))),1/(1+EXP(-SUMPRODUCT(Engine!$C$28034:$C$28065,INDIRECT("Coefficients!$BE$2:$BE$33"))))))</f>
      </c>
      <c r="AR882" s="8">
        <f>IF(OR($B882="",$C882="",$D882="",$E882="",$F882="",$G882="",$H882="",$I882="",$J882="",$K882="",$L882=""),"",IF($B882="Female",1/(1+EXP(-SUMPRODUCT(Engine!$C$28034:$C$28065,INDIRECT("Coefficients!$BF$2:$BF$33")))),1/(1+EXP(-SUMPRODUCT(Engine!$C$28034:$C$28065,INDIRECT("Coefficients!$BG$2:$BG$33"))))))</f>
      </c>
      <c r="AS882" s="8">
        <f>IF(OR($B882="",$C882="",$D882="",$E882="",$F882="",$G882="",$H882="",$I882="",$J882="",$K882="",$L882=""),"",IF($B882="Female",1/(1+EXP(-SUMPRODUCT(Engine!$C$28034:$C$28065,INDIRECT("Coefficients!$BH$2:$BH$33")))),1/(1+EXP(-SUMPRODUCT(Engine!$C$28034:$C$28065,INDIRECT("Coefficients!$BI$2:$BI$33"))))))</f>
      </c>
      <c r="AT882" s="8">
        <f>IF(OR($B882="",$C882="",$D882="",$E882="",$F882="",$G882="",$H882="",$I882="",$J882="",$K882="",$L882=""),"",IF($B882="Female",1/(1+EXP(-SUMPRODUCT(Engine!$C$28034:$C$28065,INDIRECT("Coefficients!$BJ$2:$BJ$33")))),1/(1+EXP(-SUMPRODUCT(Engine!$C$28034:$C$28065,INDIRECT("Coefficients!$BK$2:$BK$33"))))))</f>
      </c>
      <c r="AU882" s="8">
        <f>IF(OR($B882="",$C882="",$D882="",$E882="",$F882="",$G882="",$H882="",$I882="",$J882="",$K882="",$L882=""),"",IF($B882="Female",1/(1+EXP(-SUMPRODUCT(Engine!$C$28034:$C$28065,INDIRECT("Coefficients!$BL$2:$BL$33")))),1/(1+EXP(-SUMPRODUCT(Engine!$C$28034:$C$28065,INDIRECT("Coefficients!$BM$2:$BM$33"))))))</f>
      </c>
      <c r="AV882" s="8">
        <f>IF(OR($B882="",$C882="",$D882="",$E882="",$F882="",$G882="",$H882="",$I882="",$J882="",$K882="",$L882=""),"",IF($B882="Female",1/(1+EXP(-SUMPRODUCT(Engine!$C$28034:$C$28065,INDIRECT("Coefficients!$BN$2:$BN$33")))),1/(1+EXP(-SUMPRODUCT(Engine!$C$28034:$C$28065,INDIRECT("Coefficients!$BO$2:$BO$33"))))))</f>
      </c>
      <c r="AW882" s="8">
        <f>IF(OR($B882="",$C882="",$D882="",$E882="",$F882="",$G882="",$H882="",$I882="",$J882="",$K882="",$L882=""),"",IF($B882="Female",1/(1+EXP(-SUMPRODUCT(Engine!$C$28034:$C$28065,INDIRECT("Coefficients!$BP$2:$BP$33")))),1/(1+EXP(-SUMPRODUCT(Engine!$C$28034:$C$28065,INDIRECT("Coefficients!$BQ$2:$BQ$33"))))))</f>
      </c>
      <c r="AX882" s="8">
        <f>IF(OR($B882="",$C882="",$D882="",$E882="",$F882="",$G882="",$H882="",$I882="",$J882="",$K882="",$L882=""),"",IF($B882="Female",1/(1+EXP(-SUMPRODUCT(Engine!$C$28034:$C$28065,INDIRECT("Coefficients!$BR$2:$BR$33")))),1/(1+EXP(-SUMPRODUCT(Engine!$C$28034:$C$28065,INDIRECT("Coefficients!$BS$2:$BS$33"))))))</f>
      </c>
      <c r="AY882" s="8">
        <f>IF(OR($B882="",$C882="",$D882="",$E882="",$F882="",$G882="",$H882="",$I882="",$J882="",$K882="",$L882=""),"",IF($B882="Female",1/(1+EXP(-SUMPRODUCT(Engine!$C$28034:$C$28065,INDIRECT("Coefficients!$BT$2:$BT$33")))),1/(1+EXP(-SUMPRODUCT(Engine!$C$28034:$C$28065,INDIRECT("Coefficients!$BU$2:$BU$33"))))))</f>
      </c>
      <c r="AZ882" s="8">
        <f>IF(OR($B882="",$C882="",$D882="",$E882="",$F882="",$G882="",$H882="",$I882="",$J882="",$K882="",$L882=""),"",IF($B882="Female",1/(1+EXP(-SUMPRODUCT(Engine!$C$28034:$C$28065,INDIRECT("Coefficients!$BV$2:$BV$33")))),1/(1+EXP(-SUMPRODUCT(Engine!$C$28034:$C$28065,INDIRECT("Coefficients!$BW$2:$BW$33"))))))</f>
      </c>
      <c r="BA882" s="8">
        <f>IF(OR($B882="",$C882="",$D882="",$E882="",$F882="",$G882="",$H882="",$I882="",$J882="",$K882="",$L882=""),"",IF($B882="Female",1/(1+EXP(-SUMPRODUCT(Engine!$C$28034:$C$28065,INDIRECT("Coefficients!$BX$2:$BX$33")))),1/(1+EXP(-SUMPRODUCT(Engine!$C$28034:$C$28065,INDIRECT("Coefficients!$BY$2:$BY$33"))))))</f>
      </c>
      <c r="BB882" s="8">
        <f>IF(OR($B882="",$C882="",$D882="",$E882="",$F882="",$G882="",$H882="",$I882="",$J882="",$K882="",$L882=""),"",IF($B882="Female",1/(1+EXP(-SUMPRODUCT(Engine!$C$28034:$C$28065,INDIRECT("Coefficients!$BZ$2:$BZ$33")))),1/(1+EXP(-SUMPRODUCT(Engine!$C$28034:$C$28065,INDIRECT("Coefficients!$CA$2:$CA$33"))))))</f>
      </c>
      <c r="BC882" s="8">
        <f>IF(OR($B882="",$C882="",$D882="",$E882="",$F882="",$G882="",$H882="",$I882="",$J882="",$K882="",$L882=""),"",IF($B882="Female",1/(1+EXP(-SUMPRODUCT(Engine!$C$28034:$C$28065,INDIRECT("Coefficients!$CB$2:$CB$33")))),1/(1+EXP(-SUMPRODUCT(Engine!$C$28034:$C$28065,INDIRECT("Coefficients!$CC$2:$CC$33"))))))</f>
      </c>
      <c r="BD882" s="8">
        <f>IF(OR($B882="",$C882="",$D882="",$E882="",$F882="",$G882="",$H882="",$I882="",$J882="",$K882="",$L882=""),"",IF($B882="Female",1/(1+EXP(-SUMPRODUCT(Engine!$C$28034:$C$28065,INDIRECT("Coefficients!$CD$2:$CD$33")))),1/(1+EXP(-SUMPRODUCT(Engine!$C$28034:$C$28065,INDIRECT("Coefficients!$CE$2:$CE$33"))))))</f>
      </c>
      <c r="BE882" s="8">
        <f>IF(OR($B882="",$C882="",$D882="",$E882="",$F882="",$G882="",$H882="",$I882="",$J882="",$K882="",$L882=""),"",IF($B882="Female",1/(1+EXP(-SUMPRODUCT(Engine!$C$28034:$C$28065,INDIRECT("Coefficients!$CF$2:$CF$33")))),1/(1+EXP(-SUMPRODUCT(Engine!$C$28034:$C$28065,INDIRECT("Coefficients!$CG$2:$CG$33"))))))</f>
      </c>
      <c r="BF882" s="8">
        <f>IF(OR($B882="",$C882="",$D882="",$E882="",$F882="",$G882="",$H882="",$I882="",$J882="",$K882="",$L882=""),"",IF($B882="Female",1/(1+EXP(-SUMPRODUCT(Engine!$C$28034:$C$28065,INDIRECT("Coefficients!$CH$2:$CH$33")))),1/(1+EXP(-SUMPRODUCT(Engine!$C$28034:$C$28065,INDIRECT("Coefficients!$CI$2:$CI$33"))))))</f>
      </c>
      <c r="BG882" s="8">
        <f>IF(OR($B882="",$C882="",$D882="",$E882="",$F882="",$G882="",$H882="",$I882="",$J882="",$K882="",$L882=""),"",IF($B882="Female",1/(1+EXP(-SUMPRODUCT(Engine!$C$28034:$C$28065,INDIRECT("Coefficients!$CJ$2:$CJ$33")))),1/(1+EXP(-SUMPRODUCT(Engine!$C$28034:$C$28065,INDIRECT("Coefficients!$CK$2:$CK$33"))))))</f>
      </c>
      <c r="BH882" s="8">
        <f>IF(OR($B882="",$C882="",$D882="",$E882="",$F882="",$G882="",$H882="",$I882="",$J882="",$K882="",$L882=""),"",IF($B882="Female",1/(1+EXP(-SUMPRODUCT(Engine!$C$28034:$C$28065,INDIRECT("Coefficients!$CL$2:$CL$33")))),1/(1+EXP(-SUMPRODUCT(Engine!$C$28034:$C$28065,INDIRECT("Coefficients!$CM$2:$CM$33"))))))</f>
      </c>
      <c r="BI882" s="8">
        <f>IF(OR($B882="",$C882="",$D882="",$E882="",$F882="",$G882="",$H882="",$I882="",$J882="",$K882="",$L882=""),"",IF($B882="Female",1/(1+EXP(-SUMPRODUCT(Engine!$C$28034:$C$28065,INDIRECT("Coefficients!$CN$2:$CN$33")))),1/(1+EXP(-SUMPRODUCT(Engine!$C$28034:$C$28065,INDIRECT("Coefficients!$CO$2:$CO$33"))))))</f>
      </c>
      <c r="BJ882" s="8">
        <f>IF(OR($B882="",$C882="",$D882="",$E882="",$F882="",$G882="",$H882="",$I882="",$J882="",$K882="",$L882=""),"",IF($B882="Female",1/(1+EXP(-SUMPRODUCT(Engine!$C$28034:$C$28065,INDIRECT("Coefficients!$CP$2:$CP$33")))),1/(1+EXP(-SUMPRODUCT(Engine!$C$28034:$C$28065,INDIRECT("Coefficients!$CQ$2:$CQ$33"))))))</f>
      </c>
      <c r="BK882" s="8">
        <f>IF(OR($B882="",$C882="",$D882="",$E882="",$F882="",$G882="",$H882="",$I882="",$J882="",$K882="",$L882=""),"",IF($B882="Female",1/(1+EXP(-SUMPRODUCT(Engine!$C$28034:$C$28065,INDIRECT("Coefficients!$CR$2:$CR$33")))),1/(1+EXP(-SUMPRODUCT(Engine!$C$28034:$C$28065,INDIRECT("Coefficients!$CS$2:$CS$33"))))))</f>
      </c>
      <c r="BL882" s="8">
        <f>IF(OR($B882="",$C882="",$D882="",$E882="",$F882="",$G882="",$H882="",$I882="",$J882="",$K882="",$L882=""),"",IF($B882="Female",1/(1+EXP(-SUMPRODUCT(Engine!$C$28034:$C$28065,INDIRECT("Coefficients!$CT$2:$CT$33")))),1/(1+EXP(-SUMPRODUCT(Engine!$C$28034:$C$28065,INDIRECT("Coefficients!$CU$2:$CU$33"))))))</f>
      </c>
      <c r="BM882" s="8">
        <f>IF(OR($B882="",$C882="",$D882="",$E882="",$F882="",$G882="",$H882="",$I882="",$J882="",$K882="",$L882=""),"",IF($B882="Female",1/(1+EXP(-SUMPRODUCT(Engine!$C$28034:$C$28065,INDIRECT("Coefficients!$CV$2:$CV$33")))),1/(1+EXP(-SUMPRODUCT(Engine!$C$28034:$C$28065,INDIRECT("Coefficients!$CW$2:$CW$33"))))))</f>
      </c>
    </row>
    <row r="883" spans="1:6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8">
        <f>IF(OR($B883="",$C883="",$D883="",$E883="",$F883="",$G883="",$H883="",$I883="",$J883="",$K883="",$L883=""),"",IF($B883="Female",1/(1+EXP(-SUMPRODUCT(Engine!$C$28066:$C$28097,INDIRECT("Coefficients!$B$2:$B$33")))),1/(1+EXP(-SUMPRODUCT(Engine!$C$28066:$C$28097,INDIRECT("Coefficients!$C$2:$C$33"))))))</f>
      </c>
      <c r="Q883" s="8">
        <f>IF(OR($B883="",$C883="",$D883="",$E883="",$F883="",$G883="",$H883="",$I883="",$J883="",$K883="",$L883=""),"",IF($B883="Female",1/(1+EXP(-SUMPRODUCT(Engine!$C$28066:$C$28097,INDIRECT("Coefficients!$D$2:$D$33")))),1/(1+EXP(-SUMPRODUCT(Engine!$C$28066:$C$28097,INDIRECT("Coefficients!$E$2:$E$33"))))))</f>
      </c>
      <c r="R883" s="8">
        <f>IF(OR($B883="",$C883="",$D883="",$E883="",$F883="",$G883="",$H883="",$I883="",$J883="",$K883="",$L883=""),"",IF($B883="Female",1/(1+EXP(-SUMPRODUCT(Engine!$C$28066:$C$28097,INDIRECT("Coefficients!$F$2:$F$33")))),1/(1+EXP(-SUMPRODUCT(Engine!$C$28066:$C$28097,INDIRECT("Coefficients!$G$2:$G$33"))))))</f>
      </c>
      <c r="S883" s="8">
        <f>IF(OR($B883="",$C883="",$D883="",$E883="",$F883="",$G883="",$H883="",$I883="",$J883="",$K883="",$L883=""),"",IF($B883="Female",1/(1+EXP(-SUMPRODUCT(Engine!$C$28066:$C$28097,INDIRECT("Coefficients!$H$2:$H$33")))),1/(1+EXP(-SUMPRODUCT(Engine!$C$28066:$C$28097,INDIRECT("Coefficients!$I$2:$I$33"))))))</f>
      </c>
      <c r="T883" s="8">
        <f>IF(OR($B883="",$C883="",$D883="",$E883="",$F883="",$G883="",$H883="",$I883="",$J883="",$K883="",$L883=""),"",IF($B883="Female",1/(1+EXP(-SUMPRODUCT(Engine!$C$28066:$C$28097,INDIRECT("Coefficients!$J$2:$J$33")))),1/(1+EXP(-SUMPRODUCT(Engine!$C$28066:$C$28097,INDIRECT("Coefficients!$K$2:$K$33"))))))</f>
      </c>
      <c r="U883" s="8">
        <f>IF(OR($B883="",$C883="",$D883="",$E883="",$F883="",$G883="",$H883="",$I883="",$J883="",$K883="",$L883=""),"",IF($B883="Female",1/(1+EXP(-SUMPRODUCT(Engine!$C$28066:$C$28097,INDIRECT("Coefficients!$L$2:$L$33")))),1/(1+EXP(-SUMPRODUCT(Engine!$C$28066:$C$28097,INDIRECT("Coefficients!$M$2:$M$33"))))))</f>
      </c>
      <c r="V883" s="8">
        <f>IF(OR($B883="",$C883="",$D883="",$E883="",$F883="",$G883="",$H883="",$I883="",$J883="",$K883="",$L883=""),"",IF($B883="Female",1/(1+EXP(-SUMPRODUCT(Engine!$C$28066:$C$28097,INDIRECT("Coefficients!$N$2:$N$33")))),1/(1+EXP(-SUMPRODUCT(Engine!$C$28066:$C$28097,INDIRECT("Coefficients!$O$2:$O$33"))))))</f>
      </c>
      <c r="W883" s="8">
        <f>IF(OR($B883="",$C883="",$D883="",$E883="",$F883="",$G883="",$H883="",$I883="",$J883="",$K883="",$L883=""),"",IF($B883="Female",1/(1+EXP(-SUMPRODUCT(Engine!$C$28066:$C$28097,INDIRECT("Coefficients!$P$2:$P$33")))),1/(1+EXP(-SUMPRODUCT(Engine!$C$28066:$C$28097,INDIRECT("Coefficients!$Q$2:$Q$33"))))))</f>
      </c>
      <c r="X883" s="8">
        <f>IF(OR($B883="",$C883="",$D883="",$E883="",$F883="",$G883="",$H883="",$I883="",$J883="",$K883="",$L883=""),"",IF($B883="Female",1/(1+EXP(-SUMPRODUCT(Engine!$C$28066:$C$28097,INDIRECT("Coefficients!$R$2:$R$33")))),1/(1+EXP(-SUMPRODUCT(Engine!$C$28066:$C$28097,INDIRECT("Coefficients!$S$2:$S$33"))))))</f>
      </c>
      <c r="Y883" s="8">
        <f>IF(OR($B883="",$C883="",$D883="",$E883="",$F883="",$G883="",$H883="",$I883="",$J883="",$K883="",$L883=""),"",IF($B883="Female",1/(1+EXP(-SUMPRODUCT(Engine!$C$28066:$C$28097,INDIRECT("Coefficients!$T$2:$T$33")))),1/(1+EXP(-SUMPRODUCT(Engine!$C$28066:$C$28097,INDIRECT("Coefficients!$U$2:$U$33"))))))</f>
      </c>
      <c r="Z883" s="8">
        <f>IF(OR($B883="",$C883="",$D883="",$E883="",$F883="",$G883="",$H883="",$I883="",$J883="",$K883="",$L883=""),"",IF($B883="Female",1/(1+EXP(-SUMPRODUCT(Engine!$C$28066:$C$28097,INDIRECT("Coefficients!$V$2:$V$33")))),1/(1+EXP(-SUMPRODUCT(Engine!$C$28066:$C$28097,INDIRECT("Coefficients!$W$2:$W$33"))))))</f>
      </c>
      <c r="AA883" s="8">
        <f>IF(OR($B883="",$C883="",$D883="",$E883="",$F883="",$G883="",$H883="",$I883="",$J883="",$K883="",$L883=""),"",IF($B883="Female",1/(1+EXP(-SUMPRODUCT(Engine!$C$28066:$C$28097,INDIRECT("Coefficients!$X$2:$X$33")))),1/(1+EXP(-SUMPRODUCT(Engine!$C$28066:$C$28097,INDIRECT("Coefficients!$Y$2:$Y$33"))))))</f>
      </c>
      <c r="AB883" s="8">
        <f>IF(OR($B883="",$C883="",$D883="",$E883="",$F883="",$G883="",$H883="",$I883="",$J883="",$K883="",$L883=""),"",IF($B883="Female",1/(1+EXP(-SUMPRODUCT(Engine!$C$28066:$C$28097,INDIRECT("Coefficients!$Z$2:$Z$33")))),1/(1+EXP(-SUMPRODUCT(Engine!$C$28066:$C$28097,INDIRECT("Coefficients!$AA$2:$AA$33"))))))</f>
      </c>
      <c r="AC883" s="8">
        <f>IF(OR($B883="",$C883="",$D883="",$E883="",$F883="",$G883="",$H883="",$I883="",$J883="",$K883="",$L883=""),"",IF($B883="Female",1/(1+EXP(-SUMPRODUCT(Engine!$C$28066:$C$28097,INDIRECT("Coefficients!$AB$2:$AB$33")))),1/(1+EXP(-SUMPRODUCT(Engine!$C$28066:$C$28097,INDIRECT("Coefficients!$AC$2:$AC$33"))))))</f>
      </c>
      <c r="AD883" s="8">
        <f>IF(OR($B883="",$C883="",$D883="",$E883="",$F883="",$G883="",$H883="",$I883="",$J883="",$K883="",$L883=""),"",IF($B883="Female",1/(1+EXP(-SUMPRODUCT(Engine!$C$28066:$C$28097,INDIRECT("Coefficients!$AD$2:$AD$33")))),1/(1+EXP(-SUMPRODUCT(Engine!$C$28066:$C$28097,INDIRECT("Coefficients!$AE$2:$AE$33"))))))</f>
      </c>
      <c r="AE883" s="8">
        <f>IF(OR($B883="",$C883="",$D883="",$E883="",$F883="",$G883="",$H883="",$I883="",$J883="",$K883="",$L883=""),"",IF($B883="Female",1/(1+EXP(-SUMPRODUCT(Engine!$C$28066:$C$28097,INDIRECT("Coefficients!$AF$2:$AF$33")))),1/(1+EXP(-SUMPRODUCT(Engine!$C$28066:$C$28097,INDIRECT("Coefficients!$AG$2:$AG$33"))))))</f>
      </c>
      <c r="AF883" s="8">
        <f>IF(OR($B883="",$C883="",$D883="",$E883="",$F883="",$G883="",$H883="",$I883="",$J883="",$K883="",$L883=""),"",IF($B883="Female",1/(1+EXP(-SUMPRODUCT(Engine!$C$28066:$C$28097,INDIRECT("Coefficients!$AH$2:$AH$33")))),1/(1+EXP(-SUMPRODUCT(Engine!$C$28066:$C$28097,INDIRECT("Coefficients!$AI$2:$AI$33"))))))</f>
      </c>
      <c r="AG883" s="8">
        <f>IF(OR($B883="",$C883="",$D883="",$E883="",$F883="",$G883="",$H883="",$I883="",$J883="",$K883="",$L883=""),"",IF($B883="Female",1/(1+EXP(-SUMPRODUCT(Engine!$C$28066:$C$28097,INDIRECT("Coefficients!$AJ$2:$AJ$33")))),1/(1+EXP(-SUMPRODUCT(Engine!$C$28066:$C$28097,INDIRECT("Coefficients!$AK$2:$AK$33"))))))</f>
      </c>
      <c r="AH883" s="8">
        <f>IF(OR($B883="",$C883="",$D883="",$E883="",$F883="",$G883="",$H883="",$I883="",$J883="",$K883="",$L883=""),"",IF($B883="Female",1/(1+EXP(-SUMPRODUCT(Engine!$C$28066:$C$28097,INDIRECT("Coefficients!$AL$2:$AL$33")))),1/(1+EXP(-SUMPRODUCT(Engine!$C$28066:$C$28097,INDIRECT("Coefficients!$AM$2:$AM$33"))))))</f>
      </c>
      <c r="AI883" s="8">
        <f>IF(OR($B883="",$C883="",$D883="",$E883="",$F883="",$G883="",$H883="",$I883="",$J883="",$K883="",$L883=""),"",IF($B883="Female",1/(1+EXP(-SUMPRODUCT(Engine!$C$28066:$C$28097,INDIRECT("Coefficients!$AN$2:$AN$33")))),1/(1+EXP(-SUMPRODUCT(Engine!$C$28066:$C$28097,INDIRECT("Coefficients!$AO$2:$AO$33"))))))</f>
      </c>
      <c r="AJ883" s="8">
        <f>IF(OR($B883="",$C883="",$D883="",$E883="",$F883="",$G883="",$H883="",$I883="",$J883="",$K883="",$L883=""),"",IF($B883="Female",1/(1+EXP(-SUMPRODUCT(Engine!$C$28066:$C$28097,INDIRECT("Coefficients!$AP$2:$AP$33")))),1/(1+EXP(-SUMPRODUCT(Engine!$C$28066:$C$28097,INDIRECT("Coefficients!$AQ$2:$AQ$33"))))))</f>
      </c>
      <c r="AK883" s="8">
        <f>IF(OR($B883="",$C883="",$D883="",$E883="",$F883="",$G883="",$H883="",$I883="",$J883="",$K883="",$L883=""),"",IF($B883="Female",1/(1+EXP(-SUMPRODUCT(Engine!$C$28066:$C$28097,INDIRECT("Coefficients!$AR$2:$AR$33")))),1/(1+EXP(-SUMPRODUCT(Engine!$C$28066:$C$28097,INDIRECT("Coefficients!$AS$2:$AS$33"))))))</f>
      </c>
      <c r="AL883" s="8">
        <f>IF(OR($B883="",$C883="",$D883="",$E883="",$F883="",$G883="",$H883="",$I883="",$J883="",$K883="",$L883=""),"",IF($B883="Female",1/(1+EXP(-SUMPRODUCT(Engine!$C$28066:$C$28097,INDIRECT("Coefficients!$AT$2:$AT$33")))),1/(1+EXP(-SUMPRODUCT(Engine!$C$28066:$C$28097,INDIRECT("Coefficients!$AU$2:$AU$33"))))))</f>
      </c>
      <c r="AM883" s="8">
        <f>IF(OR($B883="",$C883="",$D883="",$E883="",$F883="",$G883="",$H883="",$I883="",$J883="",$K883="",$L883=""),"",IF($B883="Female",1/(1+EXP(-SUMPRODUCT(Engine!$C$28066:$C$28097,INDIRECT("Coefficients!$AV$2:$AV$33")))),1/(1+EXP(-SUMPRODUCT(Engine!$C$28066:$C$28097,INDIRECT("Coefficients!$AW$2:$AW$33"))))))</f>
      </c>
      <c r="AN883" s="8">
        <f>IF(OR($B883="",$C883="",$D883="",$E883="",$F883="",$G883="",$H883="",$I883="",$J883="",$K883="",$L883=""),"",IF($B883="Female",1/(1+EXP(-SUMPRODUCT(Engine!$C$28066:$C$28097,INDIRECT("Coefficients!$AX$2:$AX$33")))),1/(1+EXP(-SUMPRODUCT(Engine!$C$28066:$C$28097,INDIRECT("Coefficients!$AY$2:$AY$33"))))))</f>
      </c>
      <c r="AO883" s="8">
        <f>IF(OR($B883="",$C883="",$D883="",$E883="",$F883="",$G883="",$H883="",$I883="",$J883="",$K883="",$L883=""),"",IF($B883="Female",1/(1+EXP(-SUMPRODUCT(Engine!$C$28066:$C$28097,INDIRECT("Coefficients!$AZ$2:$AZ$33")))),1/(1+EXP(-SUMPRODUCT(Engine!$C$28066:$C$28097,INDIRECT("Coefficients!$BA$2:$BA$33"))))))</f>
      </c>
      <c r="AP883" s="8">
        <f>IF(OR($B883="",$C883="",$D883="",$E883="",$F883="",$G883="",$H883="",$I883="",$J883="",$K883="",$L883=""),"",IF($B883="Female",1/(1+EXP(-SUMPRODUCT(Engine!$C$28066:$C$28097,INDIRECT("Coefficients!$BB$2:$BB$33")))),1/(1+EXP(-SUMPRODUCT(Engine!$C$28066:$C$28097,INDIRECT("Coefficients!$BC$2:$BC$33"))))))</f>
      </c>
      <c r="AQ883" s="8">
        <f>IF(OR($B883="",$C883="",$D883="",$E883="",$F883="",$G883="",$H883="",$I883="",$J883="",$K883="",$L883=""),"",IF($B883="Female",1/(1+EXP(-SUMPRODUCT(Engine!$C$28066:$C$28097,INDIRECT("Coefficients!$BD$2:$BD$33")))),1/(1+EXP(-SUMPRODUCT(Engine!$C$28066:$C$28097,INDIRECT("Coefficients!$BE$2:$BE$33"))))))</f>
      </c>
      <c r="AR883" s="8">
        <f>IF(OR($B883="",$C883="",$D883="",$E883="",$F883="",$G883="",$H883="",$I883="",$J883="",$K883="",$L883=""),"",IF($B883="Female",1/(1+EXP(-SUMPRODUCT(Engine!$C$28066:$C$28097,INDIRECT("Coefficients!$BF$2:$BF$33")))),1/(1+EXP(-SUMPRODUCT(Engine!$C$28066:$C$28097,INDIRECT("Coefficients!$BG$2:$BG$33"))))))</f>
      </c>
      <c r="AS883" s="8">
        <f>IF(OR($B883="",$C883="",$D883="",$E883="",$F883="",$G883="",$H883="",$I883="",$J883="",$K883="",$L883=""),"",IF($B883="Female",1/(1+EXP(-SUMPRODUCT(Engine!$C$28066:$C$28097,INDIRECT("Coefficients!$BH$2:$BH$33")))),1/(1+EXP(-SUMPRODUCT(Engine!$C$28066:$C$28097,INDIRECT("Coefficients!$BI$2:$BI$33"))))))</f>
      </c>
      <c r="AT883" s="8">
        <f>IF(OR($B883="",$C883="",$D883="",$E883="",$F883="",$G883="",$H883="",$I883="",$J883="",$K883="",$L883=""),"",IF($B883="Female",1/(1+EXP(-SUMPRODUCT(Engine!$C$28066:$C$28097,INDIRECT("Coefficients!$BJ$2:$BJ$33")))),1/(1+EXP(-SUMPRODUCT(Engine!$C$28066:$C$28097,INDIRECT("Coefficients!$BK$2:$BK$33"))))))</f>
      </c>
      <c r="AU883" s="8">
        <f>IF(OR($B883="",$C883="",$D883="",$E883="",$F883="",$G883="",$H883="",$I883="",$J883="",$K883="",$L883=""),"",IF($B883="Female",1/(1+EXP(-SUMPRODUCT(Engine!$C$28066:$C$28097,INDIRECT("Coefficients!$BL$2:$BL$33")))),1/(1+EXP(-SUMPRODUCT(Engine!$C$28066:$C$28097,INDIRECT("Coefficients!$BM$2:$BM$33"))))))</f>
      </c>
      <c r="AV883" s="8">
        <f>IF(OR($B883="",$C883="",$D883="",$E883="",$F883="",$G883="",$H883="",$I883="",$J883="",$K883="",$L883=""),"",IF($B883="Female",1/(1+EXP(-SUMPRODUCT(Engine!$C$28066:$C$28097,INDIRECT("Coefficients!$BN$2:$BN$33")))),1/(1+EXP(-SUMPRODUCT(Engine!$C$28066:$C$28097,INDIRECT("Coefficients!$BO$2:$BO$33"))))))</f>
      </c>
      <c r="AW883" s="8">
        <f>IF(OR($B883="",$C883="",$D883="",$E883="",$F883="",$G883="",$H883="",$I883="",$J883="",$K883="",$L883=""),"",IF($B883="Female",1/(1+EXP(-SUMPRODUCT(Engine!$C$28066:$C$28097,INDIRECT("Coefficients!$BP$2:$BP$33")))),1/(1+EXP(-SUMPRODUCT(Engine!$C$28066:$C$28097,INDIRECT("Coefficients!$BQ$2:$BQ$33"))))))</f>
      </c>
      <c r="AX883" s="8">
        <f>IF(OR($B883="",$C883="",$D883="",$E883="",$F883="",$G883="",$H883="",$I883="",$J883="",$K883="",$L883=""),"",IF($B883="Female",1/(1+EXP(-SUMPRODUCT(Engine!$C$28066:$C$28097,INDIRECT("Coefficients!$BR$2:$BR$33")))),1/(1+EXP(-SUMPRODUCT(Engine!$C$28066:$C$28097,INDIRECT("Coefficients!$BS$2:$BS$33"))))))</f>
      </c>
      <c r="AY883" s="8">
        <f>IF(OR($B883="",$C883="",$D883="",$E883="",$F883="",$G883="",$H883="",$I883="",$J883="",$K883="",$L883=""),"",IF($B883="Female",1/(1+EXP(-SUMPRODUCT(Engine!$C$28066:$C$28097,INDIRECT("Coefficients!$BT$2:$BT$33")))),1/(1+EXP(-SUMPRODUCT(Engine!$C$28066:$C$28097,INDIRECT("Coefficients!$BU$2:$BU$33"))))))</f>
      </c>
      <c r="AZ883" s="8">
        <f>IF(OR($B883="",$C883="",$D883="",$E883="",$F883="",$G883="",$H883="",$I883="",$J883="",$K883="",$L883=""),"",IF($B883="Female",1/(1+EXP(-SUMPRODUCT(Engine!$C$28066:$C$28097,INDIRECT("Coefficients!$BV$2:$BV$33")))),1/(1+EXP(-SUMPRODUCT(Engine!$C$28066:$C$28097,INDIRECT("Coefficients!$BW$2:$BW$33"))))))</f>
      </c>
      <c r="BA883" s="8">
        <f>IF(OR($B883="",$C883="",$D883="",$E883="",$F883="",$G883="",$H883="",$I883="",$J883="",$K883="",$L883=""),"",IF($B883="Female",1/(1+EXP(-SUMPRODUCT(Engine!$C$28066:$C$28097,INDIRECT("Coefficients!$BX$2:$BX$33")))),1/(1+EXP(-SUMPRODUCT(Engine!$C$28066:$C$28097,INDIRECT("Coefficients!$BY$2:$BY$33"))))))</f>
      </c>
      <c r="BB883" s="8">
        <f>IF(OR($B883="",$C883="",$D883="",$E883="",$F883="",$G883="",$H883="",$I883="",$J883="",$K883="",$L883=""),"",IF($B883="Female",1/(1+EXP(-SUMPRODUCT(Engine!$C$28066:$C$28097,INDIRECT("Coefficients!$BZ$2:$BZ$33")))),1/(1+EXP(-SUMPRODUCT(Engine!$C$28066:$C$28097,INDIRECT("Coefficients!$CA$2:$CA$33"))))))</f>
      </c>
      <c r="BC883" s="8">
        <f>IF(OR($B883="",$C883="",$D883="",$E883="",$F883="",$G883="",$H883="",$I883="",$J883="",$K883="",$L883=""),"",IF($B883="Female",1/(1+EXP(-SUMPRODUCT(Engine!$C$28066:$C$28097,INDIRECT("Coefficients!$CB$2:$CB$33")))),1/(1+EXP(-SUMPRODUCT(Engine!$C$28066:$C$28097,INDIRECT("Coefficients!$CC$2:$CC$33"))))))</f>
      </c>
      <c r="BD883" s="8">
        <f>IF(OR($B883="",$C883="",$D883="",$E883="",$F883="",$G883="",$H883="",$I883="",$J883="",$K883="",$L883=""),"",IF($B883="Female",1/(1+EXP(-SUMPRODUCT(Engine!$C$28066:$C$28097,INDIRECT("Coefficients!$CD$2:$CD$33")))),1/(1+EXP(-SUMPRODUCT(Engine!$C$28066:$C$28097,INDIRECT("Coefficients!$CE$2:$CE$33"))))))</f>
      </c>
      <c r="BE883" s="8">
        <f>IF(OR($B883="",$C883="",$D883="",$E883="",$F883="",$G883="",$H883="",$I883="",$J883="",$K883="",$L883=""),"",IF($B883="Female",1/(1+EXP(-SUMPRODUCT(Engine!$C$28066:$C$28097,INDIRECT("Coefficients!$CF$2:$CF$33")))),1/(1+EXP(-SUMPRODUCT(Engine!$C$28066:$C$28097,INDIRECT("Coefficients!$CG$2:$CG$33"))))))</f>
      </c>
      <c r="BF883" s="8">
        <f>IF(OR($B883="",$C883="",$D883="",$E883="",$F883="",$G883="",$H883="",$I883="",$J883="",$K883="",$L883=""),"",IF($B883="Female",1/(1+EXP(-SUMPRODUCT(Engine!$C$28066:$C$28097,INDIRECT("Coefficients!$CH$2:$CH$33")))),1/(1+EXP(-SUMPRODUCT(Engine!$C$28066:$C$28097,INDIRECT("Coefficients!$CI$2:$CI$33"))))))</f>
      </c>
      <c r="BG883" s="8">
        <f>IF(OR($B883="",$C883="",$D883="",$E883="",$F883="",$G883="",$H883="",$I883="",$J883="",$K883="",$L883=""),"",IF($B883="Female",1/(1+EXP(-SUMPRODUCT(Engine!$C$28066:$C$28097,INDIRECT("Coefficients!$CJ$2:$CJ$33")))),1/(1+EXP(-SUMPRODUCT(Engine!$C$28066:$C$28097,INDIRECT("Coefficients!$CK$2:$CK$33"))))))</f>
      </c>
      <c r="BH883" s="8">
        <f>IF(OR($B883="",$C883="",$D883="",$E883="",$F883="",$G883="",$H883="",$I883="",$J883="",$K883="",$L883=""),"",IF($B883="Female",1/(1+EXP(-SUMPRODUCT(Engine!$C$28066:$C$28097,INDIRECT("Coefficients!$CL$2:$CL$33")))),1/(1+EXP(-SUMPRODUCT(Engine!$C$28066:$C$28097,INDIRECT("Coefficients!$CM$2:$CM$33"))))))</f>
      </c>
      <c r="BI883" s="8">
        <f>IF(OR($B883="",$C883="",$D883="",$E883="",$F883="",$G883="",$H883="",$I883="",$J883="",$K883="",$L883=""),"",IF($B883="Female",1/(1+EXP(-SUMPRODUCT(Engine!$C$28066:$C$28097,INDIRECT("Coefficients!$CN$2:$CN$33")))),1/(1+EXP(-SUMPRODUCT(Engine!$C$28066:$C$28097,INDIRECT("Coefficients!$CO$2:$CO$33"))))))</f>
      </c>
      <c r="BJ883" s="8">
        <f>IF(OR($B883="",$C883="",$D883="",$E883="",$F883="",$G883="",$H883="",$I883="",$J883="",$K883="",$L883=""),"",IF($B883="Female",1/(1+EXP(-SUMPRODUCT(Engine!$C$28066:$C$28097,INDIRECT("Coefficients!$CP$2:$CP$33")))),1/(1+EXP(-SUMPRODUCT(Engine!$C$28066:$C$28097,INDIRECT("Coefficients!$CQ$2:$CQ$33"))))))</f>
      </c>
      <c r="BK883" s="8">
        <f>IF(OR($B883="",$C883="",$D883="",$E883="",$F883="",$G883="",$H883="",$I883="",$J883="",$K883="",$L883=""),"",IF($B883="Female",1/(1+EXP(-SUMPRODUCT(Engine!$C$28066:$C$28097,INDIRECT("Coefficients!$CR$2:$CR$33")))),1/(1+EXP(-SUMPRODUCT(Engine!$C$28066:$C$28097,INDIRECT("Coefficients!$CS$2:$CS$33"))))))</f>
      </c>
      <c r="BL883" s="8">
        <f>IF(OR($B883="",$C883="",$D883="",$E883="",$F883="",$G883="",$H883="",$I883="",$J883="",$K883="",$L883=""),"",IF($B883="Female",1/(1+EXP(-SUMPRODUCT(Engine!$C$28066:$C$28097,INDIRECT("Coefficients!$CT$2:$CT$33")))),1/(1+EXP(-SUMPRODUCT(Engine!$C$28066:$C$28097,INDIRECT("Coefficients!$CU$2:$CU$33"))))))</f>
      </c>
      <c r="BM883" s="8">
        <f>IF(OR($B883="",$C883="",$D883="",$E883="",$F883="",$G883="",$H883="",$I883="",$J883="",$K883="",$L883=""),"",IF($B883="Female",1/(1+EXP(-SUMPRODUCT(Engine!$C$28066:$C$28097,INDIRECT("Coefficients!$CV$2:$CV$33")))),1/(1+EXP(-SUMPRODUCT(Engine!$C$28066:$C$28097,INDIRECT("Coefficients!$CW$2:$CW$33"))))))</f>
      </c>
    </row>
    <row r="884" spans="1:6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8">
        <f>IF(OR($B884="",$C884="",$D884="",$E884="",$F884="",$G884="",$H884="",$I884="",$J884="",$K884="",$L884=""),"",IF($B884="Female",1/(1+EXP(-SUMPRODUCT(Engine!$C$28098:$C$28129,INDIRECT("Coefficients!$B$2:$B$33")))),1/(1+EXP(-SUMPRODUCT(Engine!$C$28098:$C$28129,INDIRECT("Coefficients!$C$2:$C$33"))))))</f>
      </c>
      <c r="Q884" s="8">
        <f>IF(OR($B884="",$C884="",$D884="",$E884="",$F884="",$G884="",$H884="",$I884="",$J884="",$K884="",$L884=""),"",IF($B884="Female",1/(1+EXP(-SUMPRODUCT(Engine!$C$28098:$C$28129,INDIRECT("Coefficients!$D$2:$D$33")))),1/(1+EXP(-SUMPRODUCT(Engine!$C$28098:$C$28129,INDIRECT("Coefficients!$E$2:$E$33"))))))</f>
      </c>
      <c r="R884" s="8">
        <f>IF(OR($B884="",$C884="",$D884="",$E884="",$F884="",$G884="",$H884="",$I884="",$J884="",$K884="",$L884=""),"",IF($B884="Female",1/(1+EXP(-SUMPRODUCT(Engine!$C$28098:$C$28129,INDIRECT("Coefficients!$F$2:$F$33")))),1/(1+EXP(-SUMPRODUCT(Engine!$C$28098:$C$28129,INDIRECT("Coefficients!$G$2:$G$33"))))))</f>
      </c>
      <c r="S884" s="8">
        <f>IF(OR($B884="",$C884="",$D884="",$E884="",$F884="",$G884="",$H884="",$I884="",$J884="",$K884="",$L884=""),"",IF($B884="Female",1/(1+EXP(-SUMPRODUCT(Engine!$C$28098:$C$28129,INDIRECT("Coefficients!$H$2:$H$33")))),1/(1+EXP(-SUMPRODUCT(Engine!$C$28098:$C$28129,INDIRECT("Coefficients!$I$2:$I$33"))))))</f>
      </c>
      <c r="T884" s="8">
        <f>IF(OR($B884="",$C884="",$D884="",$E884="",$F884="",$G884="",$H884="",$I884="",$J884="",$K884="",$L884=""),"",IF($B884="Female",1/(1+EXP(-SUMPRODUCT(Engine!$C$28098:$C$28129,INDIRECT("Coefficients!$J$2:$J$33")))),1/(1+EXP(-SUMPRODUCT(Engine!$C$28098:$C$28129,INDIRECT("Coefficients!$K$2:$K$33"))))))</f>
      </c>
      <c r="U884" s="8">
        <f>IF(OR($B884="",$C884="",$D884="",$E884="",$F884="",$G884="",$H884="",$I884="",$J884="",$K884="",$L884=""),"",IF($B884="Female",1/(1+EXP(-SUMPRODUCT(Engine!$C$28098:$C$28129,INDIRECT("Coefficients!$L$2:$L$33")))),1/(1+EXP(-SUMPRODUCT(Engine!$C$28098:$C$28129,INDIRECT("Coefficients!$M$2:$M$33"))))))</f>
      </c>
      <c r="V884" s="8">
        <f>IF(OR($B884="",$C884="",$D884="",$E884="",$F884="",$G884="",$H884="",$I884="",$J884="",$K884="",$L884=""),"",IF($B884="Female",1/(1+EXP(-SUMPRODUCT(Engine!$C$28098:$C$28129,INDIRECT("Coefficients!$N$2:$N$33")))),1/(1+EXP(-SUMPRODUCT(Engine!$C$28098:$C$28129,INDIRECT("Coefficients!$O$2:$O$33"))))))</f>
      </c>
      <c r="W884" s="8">
        <f>IF(OR($B884="",$C884="",$D884="",$E884="",$F884="",$G884="",$H884="",$I884="",$J884="",$K884="",$L884=""),"",IF($B884="Female",1/(1+EXP(-SUMPRODUCT(Engine!$C$28098:$C$28129,INDIRECT("Coefficients!$P$2:$P$33")))),1/(1+EXP(-SUMPRODUCT(Engine!$C$28098:$C$28129,INDIRECT("Coefficients!$Q$2:$Q$33"))))))</f>
      </c>
      <c r="X884" s="8">
        <f>IF(OR($B884="",$C884="",$D884="",$E884="",$F884="",$G884="",$H884="",$I884="",$J884="",$K884="",$L884=""),"",IF($B884="Female",1/(1+EXP(-SUMPRODUCT(Engine!$C$28098:$C$28129,INDIRECT("Coefficients!$R$2:$R$33")))),1/(1+EXP(-SUMPRODUCT(Engine!$C$28098:$C$28129,INDIRECT("Coefficients!$S$2:$S$33"))))))</f>
      </c>
      <c r="Y884" s="8">
        <f>IF(OR($B884="",$C884="",$D884="",$E884="",$F884="",$G884="",$H884="",$I884="",$J884="",$K884="",$L884=""),"",IF($B884="Female",1/(1+EXP(-SUMPRODUCT(Engine!$C$28098:$C$28129,INDIRECT("Coefficients!$T$2:$T$33")))),1/(1+EXP(-SUMPRODUCT(Engine!$C$28098:$C$28129,INDIRECT("Coefficients!$U$2:$U$33"))))))</f>
      </c>
      <c r="Z884" s="8">
        <f>IF(OR($B884="",$C884="",$D884="",$E884="",$F884="",$G884="",$H884="",$I884="",$J884="",$K884="",$L884=""),"",IF($B884="Female",1/(1+EXP(-SUMPRODUCT(Engine!$C$28098:$C$28129,INDIRECT("Coefficients!$V$2:$V$33")))),1/(1+EXP(-SUMPRODUCT(Engine!$C$28098:$C$28129,INDIRECT("Coefficients!$W$2:$W$33"))))))</f>
      </c>
      <c r="AA884" s="8">
        <f>IF(OR($B884="",$C884="",$D884="",$E884="",$F884="",$G884="",$H884="",$I884="",$J884="",$K884="",$L884=""),"",IF($B884="Female",1/(1+EXP(-SUMPRODUCT(Engine!$C$28098:$C$28129,INDIRECT("Coefficients!$X$2:$X$33")))),1/(1+EXP(-SUMPRODUCT(Engine!$C$28098:$C$28129,INDIRECT("Coefficients!$Y$2:$Y$33"))))))</f>
      </c>
      <c r="AB884" s="8">
        <f>IF(OR($B884="",$C884="",$D884="",$E884="",$F884="",$G884="",$H884="",$I884="",$J884="",$K884="",$L884=""),"",IF($B884="Female",1/(1+EXP(-SUMPRODUCT(Engine!$C$28098:$C$28129,INDIRECT("Coefficients!$Z$2:$Z$33")))),1/(1+EXP(-SUMPRODUCT(Engine!$C$28098:$C$28129,INDIRECT("Coefficients!$AA$2:$AA$33"))))))</f>
      </c>
      <c r="AC884" s="8">
        <f>IF(OR($B884="",$C884="",$D884="",$E884="",$F884="",$G884="",$H884="",$I884="",$J884="",$K884="",$L884=""),"",IF($B884="Female",1/(1+EXP(-SUMPRODUCT(Engine!$C$28098:$C$28129,INDIRECT("Coefficients!$AB$2:$AB$33")))),1/(1+EXP(-SUMPRODUCT(Engine!$C$28098:$C$28129,INDIRECT("Coefficients!$AC$2:$AC$33"))))))</f>
      </c>
      <c r="AD884" s="8">
        <f>IF(OR($B884="",$C884="",$D884="",$E884="",$F884="",$G884="",$H884="",$I884="",$J884="",$K884="",$L884=""),"",IF($B884="Female",1/(1+EXP(-SUMPRODUCT(Engine!$C$28098:$C$28129,INDIRECT("Coefficients!$AD$2:$AD$33")))),1/(1+EXP(-SUMPRODUCT(Engine!$C$28098:$C$28129,INDIRECT("Coefficients!$AE$2:$AE$33"))))))</f>
      </c>
      <c r="AE884" s="8">
        <f>IF(OR($B884="",$C884="",$D884="",$E884="",$F884="",$G884="",$H884="",$I884="",$J884="",$K884="",$L884=""),"",IF($B884="Female",1/(1+EXP(-SUMPRODUCT(Engine!$C$28098:$C$28129,INDIRECT("Coefficients!$AF$2:$AF$33")))),1/(1+EXP(-SUMPRODUCT(Engine!$C$28098:$C$28129,INDIRECT("Coefficients!$AG$2:$AG$33"))))))</f>
      </c>
      <c r="AF884" s="8">
        <f>IF(OR($B884="",$C884="",$D884="",$E884="",$F884="",$G884="",$H884="",$I884="",$J884="",$K884="",$L884=""),"",IF($B884="Female",1/(1+EXP(-SUMPRODUCT(Engine!$C$28098:$C$28129,INDIRECT("Coefficients!$AH$2:$AH$33")))),1/(1+EXP(-SUMPRODUCT(Engine!$C$28098:$C$28129,INDIRECT("Coefficients!$AI$2:$AI$33"))))))</f>
      </c>
      <c r="AG884" s="8">
        <f>IF(OR($B884="",$C884="",$D884="",$E884="",$F884="",$G884="",$H884="",$I884="",$J884="",$K884="",$L884=""),"",IF($B884="Female",1/(1+EXP(-SUMPRODUCT(Engine!$C$28098:$C$28129,INDIRECT("Coefficients!$AJ$2:$AJ$33")))),1/(1+EXP(-SUMPRODUCT(Engine!$C$28098:$C$28129,INDIRECT("Coefficients!$AK$2:$AK$33"))))))</f>
      </c>
      <c r="AH884" s="8">
        <f>IF(OR($B884="",$C884="",$D884="",$E884="",$F884="",$G884="",$H884="",$I884="",$J884="",$K884="",$L884=""),"",IF($B884="Female",1/(1+EXP(-SUMPRODUCT(Engine!$C$28098:$C$28129,INDIRECT("Coefficients!$AL$2:$AL$33")))),1/(1+EXP(-SUMPRODUCT(Engine!$C$28098:$C$28129,INDIRECT("Coefficients!$AM$2:$AM$33"))))))</f>
      </c>
      <c r="AI884" s="8">
        <f>IF(OR($B884="",$C884="",$D884="",$E884="",$F884="",$G884="",$H884="",$I884="",$J884="",$K884="",$L884=""),"",IF($B884="Female",1/(1+EXP(-SUMPRODUCT(Engine!$C$28098:$C$28129,INDIRECT("Coefficients!$AN$2:$AN$33")))),1/(1+EXP(-SUMPRODUCT(Engine!$C$28098:$C$28129,INDIRECT("Coefficients!$AO$2:$AO$33"))))))</f>
      </c>
      <c r="AJ884" s="8">
        <f>IF(OR($B884="",$C884="",$D884="",$E884="",$F884="",$G884="",$H884="",$I884="",$J884="",$K884="",$L884=""),"",IF($B884="Female",1/(1+EXP(-SUMPRODUCT(Engine!$C$28098:$C$28129,INDIRECT("Coefficients!$AP$2:$AP$33")))),1/(1+EXP(-SUMPRODUCT(Engine!$C$28098:$C$28129,INDIRECT("Coefficients!$AQ$2:$AQ$33"))))))</f>
      </c>
      <c r="AK884" s="8">
        <f>IF(OR($B884="",$C884="",$D884="",$E884="",$F884="",$G884="",$H884="",$I884="",$J884="",$K884="",$L884=""),"",IF($B884="Female",1/(1+EXP(-SUMPRODUCT(Engine!$C$28098:$C$28129,INDIRECT("Coefficients!$AR$2:$AR$33")))),1/(1+EXP(-SUMPRODUCT(Engine!$C$28098:$C$28129,INDIRECT("Coefficients!$AS$2:$AS$33"))))))</f>
      </c>
      <c r="AL884" s="8">
        <f>IF(OR($B884="",$C884="",$D884="",$E884="",$F884="",$G884="",$H884="",$I884="",$J884="",$K884="",$L884=""),"",IF($B884="Female",1/(1+EXP(-SUMPRODUCT(Engine!$C$28098:$C$28129,INDIRECT("Coefficients!$AT$2:$AT$33")))),1/(1+EXP(-SUMPRODUCT(Engine!$C$28098:$C$28129,INDIRECT("Coefficients!$AU$2:$AU$33"))))))</f>
      </c>
      <c r="AM884" s="8">
        <f>IF(OR($B884="",$C884="",$D884="",$E884="",$F884="",$G884="",$H884="",$I884="",$J884="",$K884="",$L884=""),"",IF($B884="Female",1/(1+EXP(-SUMPRODUCT(Engine!$C$28098:$C$28129,INDIRECT("Coefficients!$AV$2:$AV$33")))),1/(1+EXP(-SUMPRODUCT(Engine!$C$28098:$C$28129,INDIRECT("Coefficients!$AW$2:$AW$33"))))))</f>
      </c>
      <c r="AN884" s="8">
        <f>IF(OR($B884="",$C884="",$D884="",$E884="",$F884="",$G884="",$H884="",$I884="",$J884="",$K884="",$L884=""),"",IF($B884="Female",1/(1+EXP(-SUMPRODUCT(Engine!$C$28098:$C$28129,INDIRECT("Coefficients!$AX$2:$AX$33")))),1/(1+EXP(-SUMPRODUCT(Engine!$C$28098:$C$28129,INDIRECT("Coefficients!$AY$2:$AY$33"))))))</f>
      </c>
      <c r="AO884" s="8">
        <f>IF(OR($B884="",$C884="",$D884="",$E884="",$F884="",$G884="",$H884="",$I884="",$J884="",$K884="",$L884=""),"",IF($B884="Female",1/(1+EXP(-SUMPRODUCT(Engine!$C$28098:$C$28129,INDIRECT("Coefficients!$AZ$2:$AZ$33")))),1/(1+EXP(-SUMPRODUCT(Engine!$C$28098:$C$28129,INDIRECT("Coefficients!$BA$2:$BA$33"))))))</f>
      </c>
      <c r="AP884" s="8">
        <f>IF(OR($B884="",$C884="",$D884="",$E884="",$F884="",$G884="",$H884="",$I884="",$J884="",$K884="",$L884=""),"",IF($B884="Female",1/(1+EXP(-SUMPRODUCT(Engine!$C$28098:$C$28129,INDIRECT("Coefficients!$BB$2:$BB$33")))),1/(1+EXP(-SUMPRODUCT(Engine!$C$28098:$C$28129,INDIRECT("Coefficients!$BC$2:$BC$33"))))))</f>
      </c>
      <c r="AQ884" s="8">
        <f>IF(OR($B884="",$C884="",$D884="",$E884="",$F884="",$G884="",$H884="",$I884="",$J884="",$K884="",$L884=""),"",IF($B884="Female",1/(1+EXP(-SUMPRODUCT(Engine!$C$28098:$C$28129,INDIRECT("Coefficients!$BD$2:$BD$33")))),1/(1+EXP(-SUMPRODUCT(Engine!$C$28098:$C$28129,INDIRECT("Coefficients!$BE$2:$BE$33"))))))</f>
      </c>
      <c r="AR884" s="8">
        <f>IF(OR($B884="",$C884="",$D884="",$E884="",$F884="",$G884="",$H884="",$I884="",$J884="",$K884="",$L884=""),"",IF($B884="Female",1/(1+EXP(-SUMPRODUCT(Engine!$C$28098:$C$28129,INDIRECT("Coefficients!$BF$2:$BF$33")))),1/(1+EXP(-SUMPRODUCT(Engine!$C$28098:$C$28129,INDIRECT("Coefficients!$BG$2:$BG$33"))))))</f>
      </c>
      <c r="AS884" s="8">
        <f>IF(OR($B884="",$C884="",$D884="",$E884="",$F884="",$G884="",$H884="",$I884="",$J884="",$K884="",$L884=""),"",IF($B884="Female",1/(1+EXP(-SUMPRODUCT(Engine!$C$28098:$C$28129,INDIRECT("Coefficients!$BH$2:$BH$33")))),1/(1+EXP(-SUMPRODUCT(Engine!$C$28098:$C$28129,INDIRECT("Coefficients!$BI$2:$BI$33"))))))</f>
      </c>
      <c r="AT884" s="8">
        <f>IF(OR($B884="",$C884="",$D884="",$E884="",$F884="",$G884="",$H884="",$I884="",$J884="",$K884="",$L884=""),"",IF($B884="Female",1/(1+EXP(-SUMPRODUCT(Engine!$C$28098:$C$28129,INDIRECT("Coefficients!$BJ$2:$BJ$33")))),1/(1+EXP(-SUMPRODUCT(Engine!$C$28098:$C$28129,INDIRECT("Coefficients!$BK$2:$BK$33"))))))</f>
      </c>
      <c r="AU884" s="8">
        <f>IF(OR($B884="",$C884="",$D884="",$E884="",$F884="",$G884="",$H884="",$I884="",$J884="",$K884="",$L884=""),"",IF($B884="Female",1/(1+EXP(-SUMPRODUCT(Engine!$C$28098:$C$28129,INDIRECT("Coefficients!$BL$2:$BL$33")))),1/(1+EXP(-SUMPRODUCT(Engine!$C$28098:$C$28129,INDIRECT("Coefficients!$BM$2:$BM$33"))))))</f>
      </c>
      <c r="AV884" s="8">
        <f>IF(OR($B884="",$C884="",$D884="",$E884="",$F884="",$G884="",$H884="",$I884="",$J884="",$K884="",$L884=""),"",IF($B884="Female",1/(1+EXP(-SUMPRODUCT(Engine!$C$28098:$C$28129,INDIRECT("Coefficients!$BN$2:$BN$33")))),1/(1+EXP(-SUMPRODUCT(Engine!$C$28098:$C$28129,INDIRECT("Coefficients!$BO$2:$BO$33"))))))</f>
      </c>
      <c r="AW884" s="8">
        <f>IF(OR($B884="",$C884="",$D884="",$E884="",$F884="",$G884="",$H884="",$I884="",$J884="",$K884="",$L884=""),"",IF($B884="Female",1/(1+EXP(-SUMPRODUCT(Engine!$C$28098:$C$28129,INDIRECT("Coefficients!$BP$2:$BP$33")))),1/(1+EXP(-SUMPRODUCT(Engine!$C$28098:$C$28129,INDIRECT("Coefficients!$BQ$2:$BQ$33"))))))</f>
      </c>
      <c r="AX884" s="8">
        <f>IF(OR($B884="",$C884="",$D884="",$E884="",$F884="",$G884="",$H884="",$I884="",$J884="",$K884="",$L884=""),"",IF($B884="Female",1/(1+EXP(-SUMPRODUCT(Engine!$C$28098:$C$28129,INDIRECT("Coefficients!$BR$2:$BR$33")))),1/(1+EXP(-SUMPRODUCT(Engine!$C$28098:$C$28129,INDIRECT("Coefficients!$BS$2:$BS$33"))))))</f>
      </c>
      <c r="AY884" s="8">
        <f>IF(OR($B884="",$C884="",$D884="",$E884="",$F884="",$G884="",$H884="",$I884="",$J884="",$K884="",$L884=""),"",IF($B884="Female",1/(1+EXP(-SUMPRODUCT(Engine!$C$28098:$C$28129,INDIRECT("Coefficients!$BT$2:$BT$33")))),1/(1+EXP(-SUMPRODUCT(Engine!$C$28098:$C$28129,INDIRECT("Coefficients!$BU$2:$BU$33"))))))</f>
      </c>
      <c r="AZ884" s="8">
        <f>IF(OR($B884="",$C884="",$D884="",$E884="",$F884="",$G884="",$H884="",$I884="",$J884="",$K884="",$L884=""),"",IF($B884="Female",1/(1+EXP(-SUMPRODUCT(Engine!$C$28098:$C$28129,INDIRECT("Coefficients!$BV$2:$BV$33")))),1/(1+EXP(-SUMPRODUCT(Engine!$C$28098:$C$28129,INDIRECT("Coefficients!$BW$2:$BW$33"))))))</f>
      </c>
      <c r="BA884" s="8">
        <f>IF(OR($B884="",$C884="",$D884="",$E884="",$F884="",$G884="",$H884="",$I884="",$J884="",$K884="",$L884=""),"",IF($B884="Female",1/(1+EXP(-SUMPRODUCT(Engine!$C$28098:$C$28129,INDIRECT("Coefficients!$BX$2:$BX$33")))),1/(1+EXP(-SUMPRODUCT(Engine!$C$28098:$C$28129,INDIRECT("Coefficients!$BY$2:$BY$33"))))))</f>
      </c>
      <c r="BB884" s="8">
        <f>IF(OR($B884="",$C884="",$D884="",$E884="",$F884="",$G884="",$H884="",$I884="",$J884="",$K884="",$L884=""),"",IF($B884="Female",1/(1+EXP(-SUMPRODUCT(Engine!$C$28098:$C$28129,INDIRECT("Coefficients!$BZ$2:$BZ$33")))),1/(1+EXP(-SUMPRODUCT(Engine!$C$28098:$C$28129,INDIRECT("Coefficients!$CA$2:$CA$33"))))))</f>
      </c>
      <c r="BC884" s="8">
        <f>IF(OR($B884="",$C884="",$D884="",$E884="",$F884="",$G884="",$H884="",$I884="",$J884="",$K884="",$L884=""),"",IF($B884="Female",1/(1+EXP(-SUMPRODUCT(Engine!$C$28098:$C$28129,INDIRECT("Coefficients!$CB$2:$CB$33")))),1/(1+EXP(-SUMPRODUCT(Engine!$C$28098:$C$28129,INDIRECT("Coefficients!$CC$2:$CC$33"))))))</f>
      </c>
      <c r="BD884" s="8">
        <f>IF(OR($B884="",$C884="",$D884="",$E884="",$F884="",$G884="",$H884="",$I884="",$J884="",$K884="",$L884=""),"",IF($B884="Female",1/(1+EXP(-SUMPRODUCT(Engine!$C$28098:$C$28129,INDIRECT("Coefficients!$CD$2:$CD$33")))),1/(1+EXP(-SUMPRODUCT(Engine!$C$28098:$C$28129,INDIRECT("Coefficients!$CE$2:$CE$33"))))))</f>
      </c>
      <c r="BE884" s="8">
        <f>IF(OR($B884="",$C884="",$D884="",$E884="",$F884="",$G884="",$H884="",$I884="",$J884="",$K884="",$L884=""),"",IF($B884="Female",1/(1+EXP(-SUMPRODUCT(Engine!$C$28098:$C$28129,INDIRECT("Coefficients!$CF$2:$CF$33")))),1/(1+EXP(-SUMPRODUCT(Engine!$C$28098:$C$28129,INDIRECT("Coefficients!$CG$2:$CG$33"))))))</f>
      </c>
      <c r="BF884" s="8">
        <f>IF(OR($B884="",$C884="",$D884="",$E884="",$F884="",$G884="",$H884="",$I884="",$J884="",$K884="",$L884=""),"",IF($B884="Female",1/(1+EXP(-SUMPRODUCT(Engine!$C$28098:$C$28129,INDIRECT("Coefficients!$CH$2:$CH$33")))),1/(1+EXP(-SUMPRODUCT(Engine!$C$28098:$C$28129,INDIRECT("Coefficients!$CI$2:$CI$33"))))))</f>
      </c>
      <c r="BG884" s="8">
        <f>IF(OR($B884="",$C884="",$D884="",$E884="",$F884="",$G884="",$H884="",$I884="",$J884="",$K884="",$L884=""),"",IF($B884="Female",1/(1+EXP(-SUMPRODUCT(Engine!$C$28098:$C$28129,INDIRECT("Coefficients!$CJ$2:$CJ$33")))),1/(1+EXP(-SUMPRODUCT(Engine!$C$28098:$C$28129,INDIRECT("Coefficients!$CK$2:$CK$33"))))))</f>
      </c>
      <c r="BH884" s="8">
        <f>IF(OR($B884="",$C884="",$D884="",$E884="",$F884="",$G884="",$H884="",$I884="",$J884="",$K884="",$L884=""),"",IF($B884="Female",1/(1+EXP(-SUMPRODUCT(Engine!$C$28098:$C$28129,INDIRECT("Coefficients!$CL$2:$CL$33")))),1/(1+EXP(-SUMPRODUCT(Engine!$C$28098:$C$28129,INDIRECT("Coefficients!$CM$2:$CM$33"))))))</f>
      </c>
      <c r="BI884" s="8">
        <f>IF(OR($B884="",$C884="",$D884="",$E884="",$F884="",$G884="",$H884="",$I884="",$J884="",$K884="",$L884=""),"",IF($B884="Female",1/(1+EXP(-SUMPRODUCT(Engine!$C$28098:$C$28129,INDIRECT("Coefficients!$CN$2:$CN$33")))),1/(1+EXP(-SUMPRODUCT(Engine!$C$28098:$C$28129,INDIRECT("Coefficients!$CO$2:$CO$33"))))))</f>
      </c>
      <c r="BJ884" s="8">
        <f>IF(OR($B884="",$C884="",$D884="",$E884="",$F884="",$G884="",$H884="",$I884="",$J884="",$K884="",$L884=""),"",IF($B884="Female",1/(1+EXP(-SUMPRODUCT(Engine!$C$28098:$C$28129,INDIRECT("Coefficients!$CP$2:$CP$33")))),1/(1+EXP(-SUMPRODUCT(Engine!$C$28098:$C$28129,INDIRECT("Coefficients!$CQ$2:$CQ$33"))))))</f>
      </c>
      <c r="BK884" s="8">
        <f>IF(OR($B884="",$C884="",$D884="",$E884="",$F884="",$G884="",$H884="",$I884="",$J884="",$K884="",$L884=""),"",IF($B884="Female",1/(1+EXP(-SUMPRODUCT(Engine!$C$28098:$C$28129,INDIRECT("Coefficients!$CR$2:$CR$33")))),1/(1+EXP(-SUMPRODUCT(Engine!$C$28098:$C$28129,INDIRECT("Coefficients!$CS$2:$CS$33"))))))</f>
      </c>
      <c r="BL884" s="8">
        <f>IF(OR($B884="",$C884="",$D884="",$E884="",$F884="",$G884="",$H884="",$I884="",$J884="",$K884="",$L884=""),"",IF($B884="Female",1/(1+EXP(-SUMPRODUCT(Engine!$C$28098:$C$28129,INDIRECT("Coefficients!$CT$2:$CT$33")))),1/(1+EXP(-SUMPRODUCT(Engine!$C$28098:$C$28129,INDIRECT("Coefficients!$CU$2:$CU$33"))))))</f>
      </c>
      <c r="BM884" s="8">
        <f>IF(OR($B884="",$C884="",$D884="",$E884="",$F884="",$G884="",$H884="",$I884="",$J884="",$K884="",$L884=""),"",IF($B884="Female",1/(1+EXP(-SUMPRODUCT(Engine!$C$28098:$C$28129,INDIRECT("Coefficients!$CV$2:$CV$33")))),1/(1+EXP(-SUMPRODUCT(Engine!$C$28098:$C$28129,INDIRECT("Coefficients!$CW$2:$CW$33"))))))</f>
      </c>
    </row>
    <row r="885" spans="1:6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8">
        <f>IF(OR($B885="",$C885="",$D885="",$E885="",$F885="",$G885="",$H885="",$I885="",$J885="",$K885="",$L885=""),"",IF($B885="Female",1/(1+EXP(-SUMPRODUCT(Engine!$C$28130:$C$28161,INDIRECT("Coefficients!$B$2:$B$33")))),1/(1+EXP(-SUMPRODUCT(Engine!$C$28130:$C$28161,INDIRECT("Coefficients!$C$2:$C$33"))))))</f>
      </c>
      <c r="Q885" s="8">
        <f>IF(OR($B885="",$C885="",$D885="",$E885="",$F885="",$G885="",$H885="",$I885="",$J885="",$K885="",$L885=""),"",IF($B885="Female",1/(1+EXP(-SUMPRODUCT(Engine!$C$28130:$C$28161,INDIRECT("Coefficients!$D$2:$D$33")))),1/(1+EXP(-SUMPRODUCT(Engine!$C$28130:$C$28161,INDIRECT("Coefficients!$E$2:$E$33"))))))</f>
      </c>
      <c r="R885" s="8">
        <f>IF(OR($B885="",$C885="",$D885="",$E885="",$F885="",$G885="",$H885="",$I885="",$J885="",$K885="",$L885=""),"",IF($B885="Female",1/(1+EXP(-SUMPRODUCT(Engine!$C$28130:$C$28161,INDIRECT("Coefficients!$F$2:$F$33")))),1/(1+EXP(-SUMPRODUCT(Engine!$C$28130:$C$28161,INDIRECT("Coefficients!$G$2:$G$33"))))))</f>
      </c>
      <c r="S885" s="8">
        <f>IF(OR($B885="",$C885="",$D885="",$E885="",$F885="",$G885="",$H885="",$I885="",$J885="",$K885="",$L885=""),"",IF($B885="Female",1/(1+EXP(-SUMPRODUCT(Engine!$C$28130:$C$28161,INDIRECT("Coefficients!$H$2:$H$33")))),1/(1+EXP(-SUMPRODUCT(Engine!$C$28130:$C$28161,INDIRECT("Coefficients!$I$2:$I$33"))))))</f>
      </c>
      <c r="T885" s="8">
        <f>IF(OR($B885="",$C885="",$D885="",$E885="",$F885="",$G885="",$H885="",$I885="",$J885="",$K885="",$L885=""),"",IF($B885="Female",1/(1+EXP(-SUMPRODUCT(Engine!$C$28130:$C$28161,INDIRECT("Coefficients!$J$2:$J$33")))),1/(1+EXP(-SUMPRODUCT(Engine!$C$28130:$C$28161,INDIRECT("Coefficients!$K$2:$K$33"))))))</f>
      </c>
      <c r="U885" s="8">
        <f>IF(OR($B885="",$C885="",$D885="",$E885="",$F885="",$G885="",$H885="",$I885="",$J885="",$K885="",$L885=""),"",IF($B885="Female",1/(1+EXP(-SUMPRODUCT(Engine!$C$28130:$C$28161,INDIRECT("Coefficients!$L$2:$L$33")))),1/(1+EXP(-SUMPRODUCT(Engine!$C$28130:$C$28161,INDIRECT("Coefficients!$M$2:$M$33"))))))</f>
      </c>
      <c r="V885" s="8">
        <f>IF(OR($B885="",$C885="",$D885="",$E885="",$F885="",$G885="",$H885="",$I885="",$J885="",$K885="",$L885=""),"",IF($B885="Female",1/(1+EXP(-SUMPRODUCT(Engine!$C$28130:$C$28161,INDIRECT("Coefficients!$N$2:$N$33")))),1/(1+EXP(-SUMPRODUCT(Engine!$C$28130:$C$28161,INDIRECT("Coefficients!$O$2:$O$33"))))))</f>
      </c>
      <c r="W885" s="8">
        <f>IF(OR($B885="",$C885="",$D885="",$E885="",$F885="",$G885="",$H885="",$I885="",$J885="",$K885="",$L885=""),"",IF($B885="Female",1/(1+EXP(-SUMPRODUCT(Engine!$C$28130:$C$28161,INDIRECT("Coefficients!$P$2:$P$33")))),1/(1+EXP(-SUMPRODUCT(Engine!$C$28130:$C$28161,INDIRECT("Coefficients!$Q$2:$Q$33"))))))</f>
      </c>
      <c r="X885" s="8">
        <f>IF(OR($B885="",$C885="",$D885="",$E885="",$F885="",$G885="",$H885="",$I885="",$J885="",$K885="",$L885=""),"",IF($B885="Female",1/(1+EXP(-SUMPRODUCT(Engine!$C$28130:$C$28161,INDIRECT("Coefficients!$R$2:$R$33")))),1/(1+EXP(-SUMPRODUCT(Engine!$C$28130:$C$28161,INDIRECT("Coefficients!$S$2:$S$33"))))))</f>
      </c>
      <c r="Y885" s="8">
        <f>IF(OR($B885="",$C885="",$D885="",$E885="",$F885="",$G885="",$H885="",$I885="",$J885="",$K885="",$L885=""),"",IF($B885="Female",1/(1+EXP(-SUMPRODUCT(Engine!$C$28130:$C$28161,INDIRECT("Coefficients!$T$2:$T$33")))),1/(1+EXP(-SUMPRODUCT(Engine!$C$28130:$C$28161,INDIRECT("Coefficients!$U$2:$U$33"))))))</f>
      </c>
      <c r="Z885" s="8">
        <f>IF(OR($B885="",$C885="",$D885="",$E885="",$F885="",$G885="",$H885="",$I885="",$J885="",$K885="",$L885=""),"",IF($B885="Female",1/(1+EXP(-SUMPRODUCT(Engine!$C$28130:$C$28161,INDIRECT("Coefficients!$V$2:$V$33")))),1/(1+EXP(-SUMPRODUCT(Engine!$C$28130:$C$28161,INDIRECT("Coefficients!$W$2:$W$33"))))))</f>
      </c>
      <c r="AA885" s="8">
        <f>IF(OR($B885="",$C885="",$D885="",$E885="",$F885="",$G885="",$H885="",$I885="",$J885="",$K885="",$L885=""),"",IF($B885="Female",1/(1+EXP(-SUMPRODUCT(Engine!$C$28130:$C$28161,INDIRECT("Coefficients!$X$2:$X$33")))),1/(1+EXP(-SUMPRODUCT(Engine!$C$28130:$C$28161,INDIRECT("Coefficients!$Y$2:$Y$33"))))))</f>
      </c>
      <c r="AB885" s="8">
        <f>IF(OR($B885="",$C885="",$D885="",$E885="",$F885="",$G885="",$H885="",$I885="",$J885="",$K885="",$L885=""),"",IF($B885="Female",1/(1+EXP(-SUMPRODUCT(Engine!$C$28130:$C$28161,INDIRECT("Coefficients!$Z$2:$Z$33")))),1/(1+EXP(-SUMPRODUCT(Engine!$C$28130:$C$28161,INDIRECT("Coefficients!$AA$2:$AA$33"))))))</f>
      </c>
      <c r="AC885" s="8">
        <f>IF(OR($B885="",$C885="",$D885="",$E885="",$F885="",$G885="",$H885="",$I885="",$J885="",$K885="",$L885=""),"",IF($B885="Female",1/(1+EXP(-SUMPRODUCT(Engine!$C$28130:$C$28161,INDIRECT("Coefficients!$AB$2:$AB$33")))),1/(1+EXP(-SUMPRODUCT(Engine!$C$28130:$C$28161,INDIRECT("Coefficients!$AC$2:$AC$33"))))))</f>
      </c>
      <c r="AD885" s="8">
        <f>IF(OR($B885="",$C885="",$D885="",$E885="",$F885="",$G885="",$H885="",$I885="",$J885="",$K885="",$L885=""),"",IF($B885="Female",1/(1+EXP(-SUMPRODUCT(Engine!$C$28130:$C$28161,INDIRECT("Coefficients!$AD$2:$AD$33")))),1/(1+EXP(-SUMPRODUCT(Engine!$C$28130:$C$28161,INDIRECT("Coefficients!$AE$2:$AE$33"))))))</f>
      </c>
      <c r="AE885" s="8">
        <f>IF(OR($B885="",$C885="",$D885="",$E885="",$F885="",$G885="",$H885="",$I885="",$J885="",$K885="",$L885=""),"",IF($B885="Female",1/(1+EXP(-SUMPRODUCT(Engine!$C$28130:$C$28161,INDIRECT("Coefficients!$AF$2:$AF$33")))),1/(1+EXP(-SUMPRODUCT(Engine!$C$28130:$C$28161,INDIRECT("Coefficients!$AG$2:$AG$33"))))))</f>
      </c>
      <c r="AF885" s="8">
        <f>IF(OR($B885="",$C885="",$D885="",$E885="",$F885="",$G885="",$H885="",$I885="",$J885="",$K885="",$L885=""),"",IF($B885="Female",1/(1+EXP(-SUMPRODUCT(Engine!$C$28130:$C$28161,INDIRECT("Coefficients!$AH$2:$AH$33")))),1/(1+EXP(-SUMPRODUCT(Engine!$C$28130:$C$28161,INDIRECT("Coefficients!$AI$2:$AI$33"))))))</f>
      </c>
      <c r="AG885" s="8">
        <f>IF(OR($B885="",$C885="",$D885="",$E885="",$F885="",$G885="",$H885="",$I885="",$J885="",$K885="",$L885=""),"",IF($B885="Female",1/(1+EXP(-SUMPRODUCT(Engine!$C$28130:$C$28161,INDIRECT("Coefficients!$AJ$2:$AJ$33")))),1/(1+EXP(-SUMPRODUCT(Engine!$C$28130:$C$28161,INDIRECT("Coefficients!$AK$2:$AK$33"))))))</f>
      </c>
      <c r="AH885" s="8">
        <f>IF(OR($B885="",$C885="",$D885="",$E885="",$F885="",$G885="",$H885="",$I885="",$J885="",$K885="",$L885=""),"",IF($B885="Female",1/(1+EXP(-SUMPRODUCT(Engine!$C$28130:$C$28161,INDIRECT("Coefficients!$AL$2:$AL$33")))),1/(1+EXP(-SUMPRODUCT(Engine!$C$28130:$C$28161,INDIRECT("Coefficients!$AM$2:$AM$33"))))))</f>
      </c>
      <c r="AI885" s="8">
        <f>IF(OR($B885="",$C885="",$D885="",$E885="",$F885="",$G885="",$H885="",$I885="",$J885="",$K885="",$L885=""),"",IF($B885="Female",1/(1+EXP(-SUMPRODUCT(Engine!$C$28130:$C$28161,INDIRECT("Coefficients!$AN$2:$AN$33")))),1/(1+EXP(-SUMPRODUCT(Engine!$C$28130:$C$28161,INDIRECT("Coefficients!$AO$2:$AO$33"))))))</f>
      </c>
      <c r="AJ885" s="8">
        <f>IF(OR($B885="",$C885="",$D885="",$E885="",$F885="",$G885="",$H885="",$I885="",$J885="",$K885="",$L885=""),"",IF($B885="Female",1/(1+EXP(-SUMPRODUCT(Engine!$C$28130:$C$28161,INDIRECT("Coefficients!$AP$2:$AP$33")))),1/(1+EXP(-SUMPRODUCT(Engine!$C$28130:$C$28161,INDIRECT("Coefficients!$AQ$2:$AQ$33"))))))</f>
      </c>
      <c r="AK885" s="8">
        <f>IF(OR($B885="",$C885="",$D885="",$E885="",$F885="",$G885="",$H885="",$I885="",$J885="",$K885="",$L885=""),"",IF($B885="Female",1/(1+EXP(-SUMPRODUCT(Engine!$C$28130:$C$28161,INDIRECT("Coefficients!$AR$2:$AR$33")))),1/(1+EXP(-SUMPRODUCT(Engine!$C$28130:$C$28161,INDIRECT("Coefficients!$AS$2:$AS$33"))))))</f>
      </c>
      <c r="AL885" s="8">
        <f>IF(OR($B885="",$C885="",$D885="",$E885="",$F885="",$G885="",$H885="",$I885="",$J885="",$K885="",$L885=""),"",IF($B885="Female",1/(1+EXP(-SUMPRODUCT(Engine!$C$28130:$C$28161,INDIRECT("Coefficients!$AT$2:$AT$33")))),1/(1+EXP(-SUMPRODUCT(Engine!$C$28130:$C$28161,INDIRECT("Coefficients!$AU$2:$AU$33"))))))</f>
      </c>
      <c r="AM885" s="8">
        <f>IF(OR($B885="",$C885="",$D885="",$E885="",$F885="",$G885="",$H885="",$I885="",$J885="",$K885="",$L885=""),"",IF($B885="Female",1/(1+EXP(-SUMPRODUCT(Engine!$C$28130:$C$28161,INDIRECT("Coefficients!$AV$2:$AV$33")))),1/(1+EXP(-SUMPRODUCT(Engine!$C$28130:$C$28161,INDIRECT("Coefficients!$AW$2:$AW$33"))))))</f>
      </c>
      <c r="AN885" s="8">
        <f>IF(OR($B885="",$C885="",$D885="",$E885="",$F885="",$G885="",$H885="",$I885="",$J885="",$K885="",$L885=""),"",IF($B885="Female",1/(1+EXP(-SUMPRODUCT(Engine!$C$28130:$C$28161,INDIRECT("Coefficients!$AX$2:$AX$33")))),1/(1+EXP(-SUMPRODUCT(Engine!$C$28130:$C$28161,INDIRECT("Coefficients!$AY$2:$AY$33"))))))</f>
      </c>
      <c r="AO885" s="8">
        <f>IF(OR($B885="",$C885="",$D885="",$E885="",$F885="",$G885="",$H885="",$I885="",$J885="",$K885="",$L885=""),"",IF($B885="Female",1/(1+EXP(-SUMPRODUCT(Engine!$C$28130:$C$28161,INDIRECT("Coefficients!$AZ$2:$AZ$33")))),1/(1+EXP(-SUMPRODUCT(Engine!$C$28130:$C$28161,INDIRECT("Coefficients!$BA$2:$BA$33"))))))</f>
      </c>
      <c r="AP885" s="8">
        <f>IF(OR($B885="",$C885="",$D885="",$E885="",$F885="",$G885="",$H885="",$I885="",$J885="",$K885="",$L885=""),"",IF($B885="Female",1/(1+EXP(-SUMPRODUCT(Engine!$C$28130:$C$28161,INDIRECT("Coefficients!$BB$2:$BB$33")))),1/(1+EXP(-SUMPRODUCT(Engine!$C$28130:$C$28161,INDIRECT("Coefficients!$BC$2:$BC$33"))))))</f>
      </c>
      <c r="AQ885" s="8">
        <f>IF(OR($B885="",$C885="",$D885="",$E885="",$F885="",$G885="",$H885="",$I885="",$J885="",$K885="",$L885=""),"",IF($B885="Female",1/(1+EXP(-SUMPRODUCT(Engine!$C$28130:$C$28161,INDIRECT("Coefficients!$BD$2:$BD$33")))),1/(1+EXP(-SUMPRODUCT(Engine!$C$28130:$C$28161,INDIRECT("Coefficients!$BE$2:$BE$33"))))))</f>
      </c>
      <c r="AR885" s="8">
        <f>IF(OR($B885="",$C885="",$D885="",$E885="",$F885="",$G885="",$H885="",$I885="",$J885="",$K885="",$L885=""),"",IF($B885="Female",1/(1+EXP(-SUMPRODUCT(Engine!$C$28130:$C$28161,INDIRECT("Coefficients!$BF$2:$BF$33")))),1/(1+EXP(-SUMPRODUCT(Engine!$C$28130:$C$28161,INDIRECT("Coefficients!$BG$2:$BG$33"))))))</f>
      </c>
      <c r="AS885" s="8">
        <f>IF(OR($B885="",$C885="",$D885="",$E885="",$F885="",$G885="",$H885="",$I885="",$J885="",$K885="",$L885=""),"",IF($B885="Female",1/(1+EXP(-SUMPRODUCT(Engine!$C$28130:$C$28161,INDIRECT("Coefficients!$BH$2:$BH$33")))),1/(1+EXP(-SUMPRODUCT(Engine!$C$28130:$C$28161,INDIRECT("Coefficients!$BI$2:$BI$33"))))))</f>
      </c>
      <c r="AT885" s="8">
        <f>IF(OR($B885="",$C885="",$D885="",$E885="",$F885="",$G885="",$H885="",$I885="",$J885="",$K885="",$L885=""),"",IF($B885="Female",1/(1+EXP(-SUMPRODUCT(Engine!$C$28130:$C$28161,INDIRECT("Coefficients!$BJ$2:$BJ$33")))),1/(1+EXP(-SUMPRODUCT(Engine!$C$28130:$C$28161,INDIRECT("Coefficients!$BK$2:$BK$33"))))))</f>
      </c>
      <c r="AU885" s="8">
        <f>IF(OR($B885="",$C885="",$D885="",$E885="",$F885="",$G885="",$H885="",$I885="",$J885="",$K885="",$L885=""),"",IF($B885="Female",1/(1+EXP(-SUMPRODUCT(Engine!$C$28130:$C$28161,INDIRECT("Coefficients!$BL$2:$BL$33")))),1/(1+EXP(-SUMPRODUCT(Engine!$C$28130:$C$28161,INDIRECT("Coefficients!$BM$2:$BM$33"))))))</f>
      </c>
      <c r="AV885" s="8">
        <f>IF(OR($B885="",$C885="",$D885="",$E885="",$F885="",$G885="",$H885="",$I885="",$J885="",$K885="",$L885=""),"",IF($B885="Female",1/(1+EXP(-SUMPRODUCT(Engine!$C$28130:$C$28161,INDIRECT("Coefficients!$BN$2:$BN$33")))),1/(1+EXP(-SUMPRODUCT(Engine!$C$28130:$C$28161,INDIRECT("Coefficients!$BO$2:$BO$33"))))))</f>
      </c>
      <c r="AW885" s="8">
        <f>IF(OR($B885="",$C885="",$D885="",$E885="",$F885="",$G885="",$H885="",$I885="",$J885="",$K885="",$L885=""),"",IF($B885="Female",1/(1+EXP(-SUMPRODUCT(Engine!$C$28130:$C$28161,INDIRECT("Coefficients!$BP$2:$BP$33")))),1/(1+EXP(-SUMPRODUCT(Engine!$C$28130:$C$28161,INDIRECT("Coefficients!$BQ$2:$BQ$33"))))))</f>
      </c>
      <c r="AX885" s="8">
        <f>IF(OR($B885="",$C885="",$D885="",$E885="",$F885="",$G885="",$H885="",$I885="",$J885="",$K885="",$L885=""),"",IF($B885="Female",1/(1+EXP(-SUMPRODUCT(Engine!$C$28130:$C$28161,INDIRECT("Coefficients!$BR$2:$BR$33")))),1/(1+EXP(-SUMPRODUCT(Engine!$C$28130:$C$28161,INDIRECT("Coefficients!$BS$2:$BS$33"))))))</f>
      </c>
      <c r="AY885" s="8">
        <f>IF(OR($B885="",$C885="",$D885="",$E885="",$F885="",$G885="",$H885="",$I885="",$J885="",$K885="",$L885=""),"",IF($B885="Female",1/(1+EXP(-SUMPRODUCT(Engine!$C$28130:$C$28161,INDIRECT("Coefficients!$BT$2:$BT$33")))),1/(1+EXP(-SUMPRODUCT(Engine!$C$28130:$C$28161,INDIRECT("Coefficients!$BU$2:$BU$33"))))))</f>
      </c>
      <c r="AZ885" s="8">
        <f>IF(OR($B885="",$C885="",$D885="",$E885="",$F885="",$G885="",$H885="",$I885="",$J885="",$K885="",$L885=""),"",IF($B885="Female",1/(1+EXP(-SUMPRODUCT(Engine!$C$28130:$C$28161,INDIRECT("Coefficients!$BV$2:$BV$33")))),1/(1+EXP(-SUMPRODUCT(Engine!$C$28130:$C$28161,INDIRECT("Coefficients!$BW$2:$BW$33"))))))</f>
      </c>
      <c r="BA885" s="8">
        <f>IF(OR($B885="",$C885="",$D885="",$E885="",$F885="",$G885="",$H885="",$I885="",$J885="",$K885="",$L885=""),"",IF($B885="Female",1/(1+EXP(-SUMPRODUCT(Engine!$C$28130:$C$28161,INDIRECT("Coefficients!$BX$2:$BX$33")))),1/(1+EXP(-SUMPRODUCT(Engine!$C$28130:$C$28161,INDIRECT("Coefficients!$BY$2:$BY$33"))))))</f>
      </c>
      <c r="BB885" s="8">
        <f>IF(OR($B885="",$C885="",$D885="",$E885="",$F885="",$G885="",$H885="",$I885="",$J885="",$K885="",$L885=""),"",IF($B885="Female",1/(1+EXP(-SUMPRODUCT(Engine!$C$28130:$C$28161,INDIRECT("Coefficients!$BZ$2:$BZ$33")))),1/(1+EXP(-SUMPRODUCT(Engine!$C$28130:$C$28161,INDIRECT("Coefficients!$CA$2:$CA$33"))))))</f>
      </c>
      <c r="BC885" s="8">
        <f>IF(OR($B885="",$C885="",$D885="",$E885="",$F885="",$G885="",$H885="",$I885="",$J885="",$K885="",$L885=""),"",IF($B885="Female",1/(1+EXP(-SUMPRODUCT(Engine!$C$28130:$C$28161,INDIRECT("Coefficients!$CB$2:$CB$33")))),1/(1+EXP(-SUMPRODUCT(Engine!$C$28130:$C$28161,INDIRECT("Coefficients!$CC$2:$CC$33"))))))</f>
      </c>
      <c r="BD885" s="8">
        <f>IF(OR($B885="",$C885="",$D885="",$E885="",$F885="",$G885="",$H885="",$I885="",$J885="",$K885="",$L885=""),"",IF($B885="Female",1/(1+EXP(-SUMPRODUCT(Engine!$C$28130:$C$28161,INDIRECT("Coefficients!$CD$2:$CD$33")))),1/(1+EXP(-SUMPRODUCT(Engine!$C$28130:$C$28161,INDIRECT("Coefficients!$CE$2:$CE$33"))))))</f>
      </c>
      <c r="BE885" s="8">
        <f>IF(OR($B885="",$C885="",$D885="",$E885="",$F885="",$G885="",$H885="",$I885="",$J885="",$K885="",$L885=""),"",IF($B885="Female",1/(1+EXP(-SUMPRODUCT(Engine!$C$28130:$C$28161,INDIRECT("Coefficients!$CF$2:$CF$33")))),1/(1+EXP(-SUMPRODUCT(Engine!$C$28130:$C$28161,INDIRECT("Coefficients!$CG$2:$CG$33"))))))</f>
      </c>
      <c r="BF885" s="8">
        <f>IF(OR($B885="",$C885="",$D885="",$E885="",$F885="",$G885="",$H885="",$I885="",$J885="",$K885="",$L885=""),"",IF($B885="Female",1/(1+EXP(-SUMPRODUCT(Engine!$C$28130:$C$28161,INDIRECT("Coefficients!$CH$2:$CH$33")))),1/(1+EXP(-SUMPRODUCT(Engine!$C$28130:$C$28161,INDIRECT("Coefficients!$CI$2:$CI$33"))))))</f>
      </c>
      <c r="BG885" s="8">
        <f>IF(OR($B885="",$C885="",$D885="",$E885="",$F885="",$G885="",$H885="",$I885="",$J885="",$K885="",$L885=""),"",IF($B885="Female",1/(1+EXP(-SUMPRODUCT(Engine!$C$28130:$C$28161,INDIRECT("Coefficients!$CJ$2:$CJ$33")))),1/(1+EXP(-SUMPRODUCT(Engine!$C$28130:$C$28161,INDIRECT("Coefficients!$CK$2:$CK$33"))))))</f>
      </c>
      <c r="BH885" s="8">
        <f>IF(OR($B885="",$C885="",$D885="",$E885="",$F885="",$G885="",$H885="",$I885="",$J885="",$K885="",$L885=""),"",IF($B885="Female",1/(1+EXP(-SUMPRODUCT(Engine!$C$28130:$C$28161,INDIRECT("Coefficients!$CL$2:$CL$33")))),1/(1+EXP(-SUMPRODUCT(Engine!$C$28130:$C$28161,INDIRECT("Coefficients!$CM$2:$CM$33"))))))</f>
      </c>
      <c r="BI885" s="8">
        <f>IF(OR($B885="",$C885="",$D885="",$E885="",$F885="",$G885="",$H885="",$I885="",$J885="",$K885="",$L885=""),"",IF($B885="Female",1/(1+EXP(-SUMPRODUCT(Engine!$C$28130:$C$28161,INDIRECT("Coefficients!$CN$2:$CN$33")))),1/(1+EXP(-SUMPRODUCT(Engine!$C$28130:$C$28161,INDIRECT("Coefficients!$CO$2:$CO$33"))))))</f>
      </c>
      <c r="BJ885" s="8">
        <f>IF(OR($B885="",$C885="",$D885="",$E885="",$F885="",$G885="",$H885="",$I885="",$J885="",$K885="",$L885=""),"",IF($B885="Female",1/(1+EXP(-SUMPRODUCT(Engine!$C$28130:$C$28161,INDIRECT("Coefficients!$CP$2:$CP$33")))),1/(1+EXP(-SUMPRODUCT(Engine!$C$28130:$C$28161,INDIRECT("Coefficients!$CQ$2:$CQ$33"))))))</f>
      </c>
      <c r="BK885" s="8">
        <f>IF(OR($B885="",$C885="",$D885="",$E885="",$F885="",$G885="",$H885="",$I885="",$J885="",$K885="",$L885=""),"",IF($B885="Female",1/(1+EXP(-SUMPRODUCT(Engine!$C$28130:$C$28161,INDIRECT("Coefficients!$CR$2:$CR$33")))),1/(1+EXP(-SUMPRODUCT(Engine!$C$28130:$C$28161,INDIRECT("Coefficients!$CS$2:$CS$33"))))))</f>
      </c>
      <c r="BL885" s="8">
        <f>IF(OR($B885="",$C885="",$D885="",$E885="",$F885="",$G885="",$H885="",$I885="",$J885="",$K885="",$L885=""),"",IF($B885="Female",1/(1+EXP(-SUMPRODUCT(Engine!$C$28130:$C$28161,INDIRECT("Coefficients!$CT$2:$CT$33")))),1/(1+EXP(-SUMPRODUCT(Engine!$C$28130:$C$28161,INDIRECT("Coefficients!$CU$2:$CU$33"))))))</f>
      </c>
      <c r="BM885" s="8">
        <f>IF(OR($B885="",$C885="",$D885="",$E885="",$F885="",$G885="",$H885="",$I885="",$J885="",$K885="",$L885=""),"",IF($B885="Female",1/(1+EXP(-SUMPRODUCT(Engine!$C$28130:$C$28161,INDIRECT("Coefficients!$CV$2:$CV$33")))),1/(1+EXP(-SUMPRODUCT(Engine!$C$28130:$C$28161,INDIRECT("Coefficients!$CW$2:$CW$33"))))))</f>
      </c>
    </row>
    <row r="886" spans="1:6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8">
        <f>IF(OR($B886="",$C886="",$D886="",$E886="",$F886="",$G886="",$H886="",$I886="",$J886="",$K886="",$L886=""),"",IF($B886="Female",1/(1+EXP(-SUMPRODUCT(Engine!$C$28162:$C$28193,INDIRECT("Coefficients!$B$2:$B$33")))),1/(1+EXP(-SUMPRODUCT(Engine!$C$28162:$C$28193,INDIRECT("Coefficients!$C$2:$C$33"))))))</f>
      </c>
      <c r="Q886" s="8">
        <f>IF(OR($B886="",$C886="",$D886="",$E886="",$F886="",$G886="",$H886="",$I886="",$J886="",$K886="",$L886=""),"",IF($B886="Female",1/(1+EXP(-SUMPRODUCT(Engine!$C$28162:$C$28193,INDIRECT("Coefficients!$D$2:$D$33")))),1/(1+EXP(-SUMPRODUCT(Engine!$C$28162:$C$28193,INDIRECT("Coefficients!$E$2:$E$33"))))))</f>
      </c>
      <c r="R886" s="8">
        <f>IF(OR($B886="",$C886="",$D886="",$E886="",$F886="",$G886="",$H886="",$I886="",$J886="",$K886="",$L886=""),"",IF($B886="Female",1/(1+EXP(-SUMPRODUCT(Engine!$C$28162:$C$28193,INDIRECT("Coefficients!$F$2:$F$33")))),1/(1+EXP(-SUMPRODUCT(Engine!$C$28162:$C$28193,INDIRECT("Coefficients!$G$2:$G$33"))))))</f>
      </c>
      <c r="S886" s="8">
        <f>IF(OR($B886="",$C886="",$D886="",$E886="",$F886="",$G886="",$H886="",$I886="",$J886="",$K886="",$L886=""),"",IF($B886="Female",1/(1+EXP(-SUMPRODUCT(Engine!$C$28162:$C$28193,INDIRECT("Coefficients!$H$2:$H$33")))),1/(1+EXP(-SUMPRODUCT(Engine!$C$28162:$C$28193,INDIRECT("Coefficients!$I$2:$I$33"))))))</f>
      </c>
      <c r="T886" s="8">
        <f>IF(OR($B886="",$C886="",$D886="",$E886="",$F886="",$G886="",$H886="",$I886="",$J886="",$K886="",$L886=""),"",IF($B886="Female",1/(1+EXP(-SUMPRODUCT(Engine!$C$28162:$C$28193,INDIRECT("Coefficients!$J$2:$J$33")))),1/(1+EXP(-SUMPRODUCT(Engine!$C$28162:$C$28193,INDIRECT("Coefficients!$K$2:$K$33"))))))</f>
      </c>
      <c r="U886" s="8">
        <f>IF(OR($B886="",$C886="",$D886="",$E886="",$F886="",$G886="",$H886="",$I886="",$J886="",$K886="",$L886=""),"",IF($B886="Female",1/(1+EXP(-SUMPRODUCT(Engine!$C$28162:$C$28193,INDIRECT("Coefficients!$L$2:$L$33")))),1/(1+EXP(-SUMPRODUCT(Engine!$C$28162:$C$28193,INDIRECT("Coefficients!$M$2:$M$33"))))))</f>
      </c>
      <c r="V886" s="8">
        <f>IF(OR($B886="",$C886="",$D886="",$E886="",$F886="",$G886="",$H886="",$I886="",$J886="",$K886="",$L886=""),"",IF($B886="Female",1/(1+EXP(-SUMPRODUCT(Engine!$C$28162:$C$28193,INDIRECT("Coefficients!$N$2:$N$33")))),1/(1+EXP(-SUMPRODUCT(Engine!$C$28162:$C$28193,INDIRECT("Coefficients!$O$2:$O$33"))))))</f>
      </c>
      <c r="W886" s="8">
        <f>IF(OR($B886="",$C886="",$D886="",$E886="",$F886="",$G886="",$H886="",$I886="",$J886="",$K886="",$L886=""),"",IF($B886="Female",1/(1+EXP(-SUMPRODUCT(Engine!$C$28162:$C$28193,INDIRECT("Coefficients!$P$2:$P$33")))),1/(1+EXP(-SUMPRODUCT(Engine!$C$28162:$C$28193,INDIRECT("Coefficients!$Q$2:$Q$33"))))))</f>
      </c>
      <c r="X886" s="8">
        <f>IF(OR($B886="",$C886="",$D886="",$E886="",$F886="",$G886="",$H886="",$I886="",$J886="",$K886="",$L886=""),"",IF($B886="Female",1/(1+EXP(-SUMPRODUCT(Engine!$C$28162:$C$28193,INDIRECT("Coefficients!$R$2:$R$33")))),1/(1+EXP(-SUMPRODUCT(Engine!$C$28162:$C$28193,INDIRECT("Coefficients!$S$2:$S$33"))))))</f>
      </c>
      <c r="Y886" s="8">
        <f>IF(OR($B886="",$C886="",$D886="",$E886="",$F886="",$G886="",$H886="",$I886="",$J886="",$K886="",$L886=""),"",IF($B886="Female",1/(1+EXP(-SUMPRODUCT(Engine!$C$28162:$C$28193,INDIRECT("Coefficients!$T$2:$T$33")))),1/(1+EXP(-SUMPRODUCT(Engine!$C$28162:$C$28193,INDIRECT("Coefficients!$U$2:$U$33"))))))</f>
      </c>
      <c r="Z886" s="8">
        <f>IF(OR($B886="",$C886="",$D886="",$E886="",$F886="",$G886="",$H886="",$I886="",$J886="",$K886="",$L886=""),"",IF($B886="Female",1/(1+EXP(-SUMPRODUCT(Engine!$C$28162:$C$28193,INDIRECT("Coefficients!$V$2:$V$33")))),1/(1+EXP(-SUMPRODUCT(Engine!$C$28162:$C$28193,INDIRECT("Coefficients!$W$2:$W$33"))))))</f>
      </c>
      <c r="AA886" s="8">
        <f>IF(OR($B886="",$C886="",$D886="",$E886="",$F886="",$G886="",$H886="",$I886="",$J886="",$K886="",$L886=""),"",IF($B886="Female",1/(1+EXP(-SUMPRODUCT(Engine!$C$28162:$C$28193,INDIRECT("Coefficients!$X$2:$X$33")))),1/(1+EXP(-SUMPRODUCT(Engine!$C$28162:$C$28193,INDIRECT("Coefficients!$Y$2:$Y$33"))))))</f>
      </c>
      <c r="AB886" s="8">
        <f>IF(OR($B886="",$C886="",$D886="",$E886="",$F886="",$G886="",$H886="",$I886="",$J886="",$K886="",$L886=""),"",IF($B886="Female",1/(1+EXP(-SUMPRODUCT(Engine!$C$28162:$C$28193,INDIRECT("Coefficients!$Z$2:$Z$33")))),1/(1+EXP(-SUMPRODUCT(Engine!$C$28162:$C$28193,INDIRECT("Coefficients!$AA$2:$AA$33"))))))</f>
      </c>
      <c r="AC886" s="8">
        <f>IF(OR($B886="",$C886="",$D886="",$E886="",$F886="",$G886="",$H886="",$I886="",$J886="",$K886="",$L886=""),"",IF($B886="Female",1/(1+EXP(-SUMPRODUCT(Engine!$C$28162:$C$28193,INDIRECT("Coefficients!$AB$2:$AB$33")))),1/(1+EXP(-SUMPRODUCT(Engine!$C$28162:$C$28193,INDIRECT("Coefficients!$AC$2:$AC$33"))))))</f>
      </c>
      <c r="AD886" s="8">
        <f>IF(OR($B886="",$C886="",$D886="",$E886="",$F886="",$G886="",$H886="",$I886="",$J886="",$K886="",$L886=""),"",IF($B886="Female",1/(1+EXP(-SUMPRODUCT(Engine!$C$28162:$C$28193,INDIRECT("Coefficients!$AD$2:$AD$33")))),1/(1+EXP(-SUMPRODUCT(Engine!$C$28162:$C$28193,INDIRECT("Coefficients!$AE$2:$AE$33"))))))</f>
      </c>
      <c r="AE886" s="8">
        <f>IF(OR($B886="",$C886="",$D886="",$E886="",$F886="",$G886="",$H886="",$I886="",$J886="",$K886="",$L886=""),"",IF($B886="Female",1/(1+EXP(-SUMPRODUCT(Engine!$C$28162:$C$28193,INDIRECT("Coefficients!$AF$2:$AF$33")))),1/(1+EXP(-SUMPRODUCT(Engine!$C$28162:$C$28193,INDIRECT("Coefficients!$AG$2:$AG$33"))))))</f>
      </c>
      <c r="AF886" s="8">
        <f>IF(OR($B886="",$C886="",$D886="",$E886="",$F886="",$G886="",$H886="",$I886="",$J886="",$K886="",$L886=""),"",IF($B886="Female",1/(1+EXP(-SUMPRODUCT(Engine!$C$28162:$C$28193,INDIRECT("Coefficients!$AH$2:$AH$33")))),1/(1+EXP(-SUMPRODUCT(Engine!$C$28162:$C$28193,INDIRECT("Coefficients!$AI$2:$AI$33"))))))</f>
      </c>
      <c r="AG886" s="8">
        <f>IF(OR($B886="",$C886="",$D886="",$E886="",$F886="",$G886="",$H886="",$I886="",$J886="",$K886="",$L886=""),"",IF($B886="Female",1/(1+EXP(-SUMPRODUCT(Engine!$C$28162:$C$28193,INDIRECT("Coefficients!$AJ$2:$AJ$33")))),1/(1+EXP(-SUMPRODUCT(Engine!$C$28162:$C$28193,INDIRECT("Coefficients!$AK$2:$AK$33"))))))</f>
      </c>
      <c r="AH886" s="8">
        <f>IF(OR($B886="",$C886="",$D886="",$E886="",$F886="",$G886="",$H886="",$I886="",$J886="",$K886="",$L886=""),"",IF($B886="Female",1/(1+EXP(-SUMPRODUCT(Engine!$C$28162:$C$28193,INDIRECT("Coefficients!$AL$2:$AL$33")))),1/(1+EXP(-SUMPRODUCT(Engine!$C$28162:$C$28193,INDIRECT("Coefficients!$AM$2:$AM$33"))))))</f>
      </c>
      <c r="AI886" s="8">
        <f>IF(OR($B886="",$C886="",$D886="",$E886="",$F886="",$G886="",$H886="",$I886="",$J886="",$K886="",$L886=""),"",IF($B886="Female",1/(1+EXP(-SUMPRODUCT(Engine!$C$28162:$C$28193,INDIRECT("Coefficients!$AN$2:$AN$33")))),1/(1+EXP(-SUMPRODUCT(Engine!$C$28162:$C$28193,INDIRECT("Coefficients!$AO$2:$AO$33"))))))</f>
      </c>
      <c r="AJ886" s="8">
        <f>IF(OR($B886="",$C886="",$D886="",$E886="",$F886="",$G886="",$H886="",$I886="",$J886="",$K886="",$L886=""),"",IF($B886="Female",1/(1+EXP(-SUMPRODUCT(Engine!$C$28162:$C$28193,INDIRECT("Coefficients!$AP$2:$AP$33")))),1/(1+EXP(-SUMPRODUCT(Engine!$C$28162:$C$28193,INDIRECT("Coefficients!$AQ$2:$AQ$33"))))))</f>
      </c>
      <c r="AK886" s="8">
        <f>IF(OR($B886="",$C886="",$D886="",$E886="",$F886="",$G886="",$H886="",$I886="",$J886="",$K886="",$L886=""),"",IF($B886="Female",1/(1+EXP(-SUMPRODUCT(Engine!$C$28162:$C$28193,INDIRECT("Coefficients!$AR$2:$AR$33")))),1/(1+EXP(-SUMPRODUCT(Engine!$C$28162:$C$28193,INDIRECT("Coefficients!$AS$2:$AS$33"))))))</f>
      </c>
      <c r="AL886" s="8">
        <f>IF(OR($B886="",$C886="",$D886="",$E886="",$F886="",$G886="",$H886="",$I886="",$J886="",$K886="",$L886=""),"",IF($B886="Female",1/(1+EXP(-SUMPRODUCT(Engine!$C$28162:$C$28193,INDIRECT("Coefficients!$AT$2:$AT$33")))),1/(1+EXP(-SUMPRODUCT(Engine!$C$28162:$C$28193,INDIRECT("Coefficients!$AU$2:$AU$33"))))))</f>
      </c>
      <c r="AM886" s="8">
        <f>IF(OR($B886="",$C886="",$D886="",$E886="",$F886="",$G886="",$H886="",$I886="",$J886="",$K886="",$L886=""),"",IF($B886="Female",1/(1+EXP(-SUMPRODUCT(Engine!$C$28162:$C$28193,INDIRECT("Coefficients!$AV$2:$AV$33")))),1/(1+EXP(-SUMPRODUCT(Engine!$C$28162:$C$28193,INDIRECT("Coefficients!$AW$2:$AW$33"))))))</f>
      </c>
      <c r="AN886" s="8">
        <f>IF(OR($B886="",$C886="",$D886="",$E886="",$F886="",$G886="",$H886="",$I886="",$J886="",$K886="",$L886=""),"",IF($B886="Female",1/(1+EXP(-SUMPRODUCT(Engine!$C$28162:$C$28193,INDIRECT("Coefficients!$AX$2:$AX$33")))),1/(1+EXP(-SUMPRODUCT(Engine!$C$28162:$C$28193,INDIRECT("Coefficients!$AY$2:$AY$33"))))))</f>
      </c>
      <c r="AO886" s="8">
        <f>IF(OR($B886="",$C886="",$D886="",$E886="",$F886="",$G886="",$H886="",$I886="",$J886="",$K886="",$L886=""),"",IF($B886="Female",1/(1+EXP(-SUMPRODUCT(Engine!$C$28162:$C$28193,INDIRECT("Coefficients!$AZ$2:$AZ$33")))),1/(1+EXP(-SUMPRODUCT(Engine!$C$28162:$C$28193,INDIRECT("Coefficients!$BA$2:$BA$33"))))))</f>
      </c>
      <c r="AP886" s="8">
        <f>IF(OR($B886="",$C886="",$D886="",$E886="",$F886="",$G886="",$H886="",$I886="",$J886="",$K886="",$L886=""),"",IF($B886="Female",1/(1+EXP(-SUMPRODUCT(Engine!$C$28162:$C$28193,INDIRECT("Coefficients!$BB$2:$BB$33")))),1/(1+EXP(-SUMPRODUCT(Engine!$C$28162:$C$28193,INDIRECT("Coefficients!$BC$2:$BC$33"))))))</f>
      </c>
      <c r="AQ886" s="8">
        <f>IF(OR($B886="",$C886="",$D886="",$E886="",$F886="",$G886="",$H886="",$I886="",$J886="",$K886="",$L886=""),"",IF($B886="Female",1/(1+EXP(-SUMPRODUCT(Engine!$C$28162:$C$28193,INDIRECT("Coefficients!$BD$2:$BD$33")))),1/(1+EXP(-SUMPRODUCT(Engine!$C$28162:$C$28193,INDIRECT("Coefficients!$BE$2:$BE$33"))))))</f>
      </c>
      <c r="AR886" s="8">
        <f>IF(OR($B886="",$C886="",$D886="",$E886="",$F886="",$G886="",$H886="",$I886="",$J886="",$K886="",$L886=""),"",IF($B886="Female",1/(1+EXP(-SUMPRODUCT(Engine!$C$28162:$C$28193,INDIRECT("Coefficients!$BF$2:$BF$33")))),1/(1+EXP(-SUMPRODUCT(Engine!$C$28162:$C$28193,INDIRECT("Coefficients!$BG$2:$BG$33"))))))</f>
      </c>
      <c r="AS886" s="8">
        <f>IF(OR($B886="",$C886="",$D886="",$E886="",$F886="",$G886="",$H886="",$I886="",$J886="",$K886="",$L886=""),"",IF($B886="Female",1/(1+EXP(-SUMPRODUCT(Engine!$C$28162:$C$28193,INDIRECT("Coefficients!$BH$2:$BH$33")))),1/(1+EXP(-SUMPRODUCT(Engine!$C$28162:$C$28193,INDIRECT("Coefficients!$BI$2:$BI$33"))))))</f>
      </c>
      <c r="AT886" s="8">
        <f>IF(OR($B886="",$C886="",$D886="",$E886="",$F886="",$G886="",$H886="",$I886="",$J886="",$K886="",$L886=""),"",IF($B886="Female",1/(1+EXP(-SUMPRODUCT(Engine!$C$28162:$C$28193,INDIRECT("Coefficients!$BJ$2:$BJ$33")))),1/(1+EXP(-SUMPRODUCT(Engine!$C$28162:$C$28193,INDIRECT("Coefficients!$BK$2:$BK$33"))))))</f>
      </c>
      <c r="AU886" s="8">
        <f>IF(OR($B886="",$C886="",$D886="",$E886="",$F886="",$G886="",$H886="",$I886="",$J886="",$K886="",$L886=""),"",IF($B886="Female",1/(1+EXP(-SUMPRODUCT(Engine!$C$28162:$C$28193,INDIRECT("Coefficients!$BL$2:$BL$33")))),1/(1+EXP(-SUMPRODUCT(Engine!$C$28162:$C$28193,INDIRECT("Coefficients!$BM$2:$BM$33"))))))</f>
      </c>
      <c r="AV886" s="8">
        <f>IF(OR($B886="",$C886="",$D886="",$E886="",$F886="",$G886="",$H886="",$I886="",$J886="",$K886="",$L886=""),"",IF($B886="Female",1/(1+EXP(-SUMPRODUCT(Engine!$C$28162:$C$28193,INDIRECT("Coefficients!$BN$2:$BN$33")))),1/(1+EXP(-SUMPRODUCT(Engine!$C$28162:$C$28193,INDIRECT("Coefficients!$BO$2:$BO$33"))))))</f>
      </c>
      <c r="AW886" s="8">
        <f>IF(OR($B886="",$C886="",$D886="",$E886="",$F886="",$G886="",$H886="",$I886="",$J886="",$K886="",$L886=""),"",IF($B886="Female",1/(1+EXP(-SUMPRODUCT(Engine!$C$28162:$C$28193,INDIRECT("Coefficients!$BP$2:$BP$33")))),1/(1+EXP(-SUMPRODUCT(Engine!$C$28162:$C$28193,INDIRECT("Coefficients!$BQ$2:$BQ$33"))))))</f>
      </c>
      <c r="AX886" s="8">
        <f>IF(OR($B886="",$C886="",$D886="",$E886="",$F886="",$G886="",$H886="",$I886="",$J886="",$K886="",$L886=""),"",IF($B886="Female",1/(1+EXP(-SUMPRODUCT(Engine!$C$28162:$C$28193,INDIRECT("Coefficients!$BR$2:$BR$33")))),1/(1+EXP(-SUMPRODUCT(Engine!$C$28162:$C$28193,INDIRECT("Coefficients!$BS$2:$BS$33"))))))</f>
      </c>
      <c r="AY886" s="8">
        <f>IF(OR($B886="",$C886="",$D886="",$E886="",$F886="",$G886="",$H886="",$I886="",$J886="",$K886="",$L886=""),"",IF($B886="Female",1/(1+EXP(-SUMPRODUCT(Engine!$C$28162:$C$28193,INDIRECT("Coefficients!$BT$2:$BT$33")))),1/(1+EXP(-SUMPRODUCT(Engine!$C$28162:$C$28193,INDIRECT("Coefficients!$BU$2:$BU$33"))))))</f>
      </c>
      <c r="AZ886" s="8">
        <f>IF(OR($B886="",$C886="",$D886="",$E886="",$F886="",$G886="",$H886="",$I886="",$J886="",$K886="",$L886=""),"",IF($B886="Female",1/(1+EXP(-SUMPRODUCT(Engine!$C$28162:$C$28193,INDIRECT("Coefficients!$BV$2:$BV$33")))),1/(1+EXP(-SUMPRODUCT(Engine!$C$28162:$C$28193,INDIRECT("Coefficients!$BW$2:$BW$33"))))))</f>
      </c>
      <c r="BA886" s="8">
        <f>IF(OR($B886="",$C886="",$D886="",$E886="",$F886="",$G886="",$H886="",$I886="",$J886="",$K886="",$L886=""),"",IF($B886="Female",1/(1+EXP(-SUMPRODUCT(Engine!$C$28162:$C$28193,INDIRECT("Coefficients!$BX$2:$BX$33")))),1/(1+EXP(-SUMPRODUCT(Engine!$C$28162:$C$28193,INDIRECT("Coefficients!$BY$2:$BY$33"))))))</f>
      </c>
      <c r="BB886" s="8">
        <f>IF(OR($B886="",$C886="",$D886="",$E886="",$F886="",$G886="",$H886="",$I886="",$J886="",$K886="",$L886=""),"",IF($B886="Female",1/(1+EXP(-SUMPRODUCT(Engine!$C$28162:$C$28193,INDIRECT("Coefficients!$BZ$2:$BZ$33")))),1/(1+EXP(-SUMPRODUCT(Engine!$C$28162:$C$28193,INDIRECT("Coefficients!$CA$2:$CA$33"))))))</f>
      </c>
      <c r="BC886" s="8">
        <f>IF(OR($B886="",$C886="",$D886="",$E886="",$F886="",$G886="",$H886="",$I886="",$J886="",$K886="",$L886=""),"",IF($B886="Female",1/(1+EXP(-SUMPRODUCT(Engine!$C$28162:$C$28193,INDIRECT("Coefficients!$CB$2:$CB$33")))),1/(1+EXP(-SUMPRODUCT(Engine!$C$28162:$C$28193,INDIRECT("Coefficients!$CC$2:$CC$33"))))))</f>
      </c>
      <c r="BD886" s="8">
        <f>IF(OR($B886="",$C886="",$D886="",$E886="",$F886="",$G886="",$H886="",$I886="",$J886="",$K886="",$L886=""),"",IF($B886="Female",1/(1+EXP(-SUMPRODUCT(Engine!$C$28162:$C$28193,INDIRECT("Coefficients!$CD$2:$CD$33")))),1/(1+EXP(-SUMPRODUCT(Engine!$C$28162:$C$28193,INDIRECT("Coefficients!$CE$2:$CE$33"))))))</f>
      </c>
      <c r="BE886" s="8">
        <f>IF(OR($B886="",$C886="",$D886="",$E886="",$F886="",$G886="",$H886="",$I886="",$J886="",$K886="",$L886=""),"",IF($B886="Female",1/(1+EXP(-SUMPRODUCT(Engine!$C$28162:$C$28193,INDIRECT("Coefficients!$CF$2:$CF$33")))),1/(1+EXP(-SUMPRODUCT(Engine!$C$28162:$C$28193,INDIRECT("Coefficients!$CG$2:$CG$33"))))))</f>
      </c>
      <c r="BF886" s="8">
        <f>IF(OR($B886="",$C886="",$D886="",$E886="",$F886="",$G886="",$H886="",$I886="",$J886="",$K886="",$L886=""),"",IF($B886="Female",1/(1+EXP(-SUMPRODUCT(Engine!$C$28162:$C$28193,INDIRECT("Coefficients!$CH$2:$CH$33")))),1/(1+EXP(-SUMPRODUCT(Engine!$C$28162:$C$28193,INDIRECT("Coefficients!$CI$2:$CI$33"))))))</f>
      </c>
      <c r="BG886" s="8">
        <f>IF(OR($B886="",$C886="",$D886="",$E886="",$F886="",$G886="",$H886="",$I886="",$J886="",$K886="",$L886=""),"",IF($B886="Female",1/(1+EXP(-SUMPRODUCT(Engine!$C$28162:$C$28193,INDIRECT("Coefficients!$CJ$2:$CJ$33")))),1/(1+EXP(-SUMPRODUCT(Engine!$C$28162:$C$28193,INDIRECT("Coefficients!$CK$2:$CK$33"))))))</f>
      </c>
      <c r="BH886" s="8">
        <f>IF(OR($B886="",$C886="",$D886="",$E886="",$F886="",$G886="",$H886="",$I886="",$J886="",$K886="",$L886=""),"",IF($B886="Female",1/(1+EXP(-SUMPRODUCT(Engine!$C$28162:$C$28193,INDIRECT("Coefficients!$CL$2:$CL$33")))),1/(1+EXP(-SUMPRODUCT(Engine!$C$28162:$C$28193,INDIRECT("Coefficients!$CM$2:$CM$33"))))))</f>
      </c>
      <c r="BI886" s="8">
        <f>IF(OR($B886="",$C886="",$D886="",$E886="",$F886="",$G886="",$H886="",$I886="",$J886="",$K886="",$L886=""),"",IF($B886="Female",1/(1+EXP(-SUMPRODUCT(Engine!$C$28162:$C$28193,INDIRECT("Coefficients!$CN$2:$CN$33")))),1/(1+EXP(-SUMPRODUCT(Engine!$C$28162:$C$28193,INDIRECT("Coefficients!$CO$2:$CO$33"))))))</f>
      </c>
      <c r="BJ886" s="8">
        <f>IF(OR($B886="",$C886="",$D886="",$E886="",$F886="",$G886="",$H886="",$I886="",$J886="",$K886="",$L886=""),"",IF($B886="Female",1/(1+EXP(-SUMPRODUCT(Engine!$C$28162:$C$28193,INDIRECT("Coefficients!$CP$2:$CP$33")))),1/(1+EXP(-SUMPRODUCT(Engine!$C$28162:$C$28193,INDIRECT("Coefficients!$CQ$2:$CQ$33"))))))</f>
      </c>
      <c r="BK886" s="8">
        <f>IF(OR($B886="",$C886="",$D886="",$E886="",$F886="",$G886="",$H886="",$I886="",$J886="",$K886="",$L886=""),"",IF($B886="Female",1/(1+EXP(-SUMPRODUCT(Engine!$C$28162:$C$28193,INDIRECT("Coefficients!$CR$2:$CR$33")))),1/(1+EXP(-SUMPRODUCT(Engine!$C$28162:$C$28193,INDIRECT("Coefficients!$CS$2:$CS$33"))))))</f>
      </c>
      <c r="BL886" s="8">
        <f>IF(OR($B886="",$C886="",$D886="",$E886="",$F886="",$G886="",$H886="",$I886="",$J886="",$K886="",$L886=""),"",IF($B886="Female",1/(1+EXP(-SUMPRODUCT(Engine!$C$28162:$C$28193,INDIRECT("Coefficients!$CT$2:$CT$33")))),1/(1+EXP(-SUMPRODUCT(Engine!$C$28162:$C$28193,INDIRECT("Coefficients!$CU$2:$CU$33"))))))</f>
      </c>
      <c r="BM886" s="8">
        <f>IF(OR($B886="",$C886="",$D886="",$E886="",$F886="",$G886="",$H886="",$I886="",$J886="",$K886="",$L886=""),"",IF($B886="Female",1/(1+EXP(-SUMPRODUCT(Engine!$C$28162:$C$28193,INDIRECT("Coefficients!$CV$2:$CV$33")))),1/(1+EXP(-SUMPRODUCT(Engine!$C$28162:$C$28193,INDIRECT("Coefficients!$CW$2:$CW$33"))))))</f>
      </c>
    </row>
    <row r="887" spans="1:6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8">
        <f>IF(OR($B887="",$C887="",$D887="",$E887="",$F887="",$G887="",$H887="",$I887="",$J887="",$K887="",$L887=""),"",IF($B887="Female",1/(1+EXP(-SUMPRODUCT(Engine!$C$28194:$C$28225,INDIRECT("Coefficients!$B$2:$B$33")))),1/(1+EXP(-SUMPRODUCT(Engine!$C$28194:$C$28225,INDIRECT("Coefficients!$C$2:$C$33"))))))</f>
      </c>
      <c r="Q887" s="8">
        <f>IF(OR($B887="",$C887="",$D887="",$E887="",$F887="",$G887="",$H887="",$I887="",$J887="",$K887="",$L887=""),"",IF($B887="Female",1/(1+EXP(-SUMPRODUCT(Engine!$C$28194:$C$28225,INDIRECT("Coefficients!$D$2:$D$33")))),1/(1+EXP(-SUMPRODUCT(Engine!$C$28194:$C$28225,INDIRECT("Coefficients!$E$2:$E$33"))))))</f>
      </c>
      <c r="R887" s="8">
        <f>IF(OR($B887="",$C887="",$D887="",$E887="",$F887="",$G887="",$H887="",$I887="",$J887="",$K887="",$L887=""),"",IF($B887="Female",1/(1+EXP(-SUMPRODUCT(Engine!$C$28194:$C$28225,INDIRECT("Coefficients!$F$2:$F$33")))),1/(1+EXP(-SUMPRODUCT(Engine!$C$28194:$C$28225,INDIRECT("Coefficients!$G$2:$G$33"))))))</f>
      </c>
      <c r="S887" s="8">
        <f>IF(OR($B887="",$C887="",$D887="",$E887="",$F887="",$G887="",$H887="",$I887="",$J887="",$K887="",$L887=""),"",IF($B887="Female",1/(1+EXP(-SUMPRODUCT(Engine!$C$28194:$C$28225,INDIRECT("Coefficients!$H$2:$H$33")))),1/(1+EXP(-SUMPRODUCT(Engine!$C$28194:$C$28225,INDIRECT("Coefficients!$I$2:$I$33"))))))</f>
      </c>
      <c r="T887" s="8">
        <f>IF(OR($B887="",$C887="",$D887="",$E887="",$F887="",$G887="",$H887="",$I887="",$J887="",$K887="",$L887=""),"",IF($B887="Female",1/(1+EXP(-SUMPRODUCT(Engine!$C$28194:$C$28225,INDIRECT("Coefficients!$J$2:$J$33")))),1/(1+EXP(-SUMPRODUCT(Engine!$C$28194:$C$28225,INDIRECT("Coefficients!$K$2:$K$33"))))))</f>
      </c>
      <c r="U887" s="8">
        <f>IF(OR($B887="",$C887="",$D887="",$E887="",$F887="",$G887="",$H887="",$I887="",$J887="",$K887="",$L887=""),"",IF($B887="Female",1/(1+EXP(-SUMPRODUCT(Engine!$C$28194:$C$28225,INDIRECT("Coefficients!$L$2:$L$33")))),1/(1+EXP(-SUMPRODUCT(Engine!$C$28194:$C$28225,INDIRECT("Coefficients!$M$2:$M$33"))))))</f>
      </c>
      <c r="V887" s="8">
        <f>IF(OR($B887="",$C887="",$D887="",$E887="",$F887="",$G887="",$H887="",$I887="",$J887="",$K887="",$L887=""),"",IF($B887="Female",1/(1+EXP(-SUMPRODUCT(Engine!$C$28194:$C$28225,INDIRECT("Coefficients!$N$2:$N$33")))),1/(1+EXP(-SUMPRODUCT(Engine!$C$28194:$C$28225,INDIRECT("Coefficients!$O$2:$O$33"))))))</f>
      </c>
      <c r="W887" s="8">
        <f>IF(OR($B887="",$C887="",$D887="",$E887="",$F887="",$G887="",$H887="",$I887="",$J887="",$K887="",$L887=""),"",IF($B887="Female",1/(1+EXP(-SUMPRODUCT(Engine!$C$28194:$C$28225,INDIRECT("Coefficients!$P$2:$P$33")))),1/(1+EXP(-SUMPRODUCT(Engine!$C$28194:$C$28225,INDIRECT("Coefficients!$Q$2:$Q$33"))))))</f>
      </c>
      <c r="X887" s="8">
        <f>IF(OR($B887="",$C887="",$D887="",$E887="",$F887="",$G887="",$H887="",$I887="",$J887="",$K887="",$L887=""),"",IF($B887="Female",1/(1+EXP(-SUMPRODUCT(Engine!$C$28194:$C$28225,INDIRECT("Coefficients!$R$2:$R$33")))),1/(1+EXP(-SUMPRODUCT(Engine!$C$28194:$C$28225,INDIRECT("Coefficients!$S$2:$S$33"))))))</f>
      </c>
      <c r="Y887" s="8">
        <f>IF(OR($B887="",$C887="",$D887="",$E887="",$F887="",$G887="",$H887="",$I887="",$J887="",$K887="",$L887=""),"",IF($B887="Female",1/(1+EXP(-SUMPRODUCT(Engine!$C$28194:$C$28225,INDIRECT("Coefficients!$T$2:$T$33")))),1/(1+EXP(-SUMPRODUCT(Engine!$C$28194:$C$28225,INDIRECT("Coefficients!$U$2:$U$33"))))))</f>
      </c>
      <c r="Z887" s="8">
        <f>IF(OR($B887="",$C887="",$D887="",$E887="",$F887="",$G887="",$H887="",$I887="",$J887="",$K887="",$L887=""),"",IF($B887="Female",1/(1+EXP(-SUMPRODUCT(Engine!$C$28194:$C$28225,INDIRECT("Coefficients!$V$2:$V$33")))),1/(1+EXP(-SUMPRODUCT(Engine!$C$28194:$C$28225,INDIRECT("Coefficients!$W$2:$W$33"))))))</f>
      </c>
      <c r="AA887" s="8">
        <f>IF(OR($B887="",$C887="",$D887="",$E887="",$F887="",$G887="",$H887="",$I887="",$J887="",$K887="",$L887=""),"",IF($B887="Female",1/(1+EXP(-SUMPRODUCT(Engine!$C$28194:$C$28225,INDIRECT("Coefficients!$X$2:$X$33")))),1/(1+EXP(-SUMPRODUCT(Engine!$C$28194:$C$28225,INDIRECT("Coefficients!$Y$2:$Y$33"))))))</f>
      </c>
      <c r="AB887" s="8">
        <f>IF(OR($B887="",$C887="",$D887="",$E887="",$F887="",$G887="",$H887="",$I887="",$J887="",$K887="",$L887=""),"",IF($B887="Female",1/(1+EXP(-SUMPRODUCT(Engine!$C$28194:$C$28225,INDIRECT("Coefficients!$Z$2:$Z$33")))),1/(1+EXP(-SUMPRODUCT(Engine!$C$28194:$C$28225,INDIRECT("Coefficients!$AA$2:$AA$33"))))))</f>
      </c>
      <c r="AC887" s="8">
        <f>IF(OR($B887="",$C887="",$D887="",$E887="",$F887="",$G887="",$H887="",$I887="",$J887="",$K887="",$L887=""),"",IF($B887="Female",1/(1+EXP(-SUMPRODUCT(Engine!$C$28194:$C$28225,INDIRECT("Coefficients!$AB$2:$AB$33")))),1/(1+EXP(-SUMPRODUCT(Engine!$C$28194:$C$28225,INDIRECT("Coefficients!$AC$2:$AC$33"))))))</f>
      </c>
      <c r="AD887" s="8">
        <f>IF(OR($B887="",$C887="",$D887="",$E887="",$F887="",$G887="",$H887="",$I887="",$J887="",$K887="",$L887=""),"",IF($B887="Female",1/(1+EXP(-SUMPRODUCT(Engine!$C$28194:$C$28225,INDIRECT("Coefficients!$AD$2:$AD$33")))),1/(1+EXP(-SUMPRODUCT(Engine!$C$28194:$C$28225,INDIRECT("Coefficients!$AE$2:$AE$33"))))))</f>
      </c>
      <c r="AE887" s="8">
        <f>IF(OR($B887="",$C887="",$D887="",$E887="",$F887="",$G887="",$H887="",$I887="",$J887="",$K887="",$L887=""),"",IF($B887="Female",1/(1+EXP(-SUMPRODUCT(Engine!$C$28194:$C$28225,INDIRECT("Coefficients!$AF$2:$AF$33")))),1/(1+EXP(-SUMPRODUCT(Engine!$C$28194:$C$28225,INDIRECT("Coefficients!$AG$2:$AG$33"))))))</f>
      </c>
      <c r="AF887" s="8">
        <f>IF(OR($B887="",$C887="",$D887="",$E887="",$F887="",$G887="",$H887="",$I887="",$J887="",$K887="",$L887=""),"",IF($B887="Female",1/(1+EXP(-SUMPRODUCT(Engine!$C$28194:$C$28225,INDIRECT("Coefficients!$AH$2:$AH$33")))),1/(1+EXP(-SUMPRODUCT(Engine!$C$28194:$C$28225,INDIRECT("Coefficients!$AI$2:$AI$33"))))))</f>
      </c>
      <c r="AG887" s="8">
        <f>IF(OR($B887="",$C887="",$D887="",$E887="",$F887="",$G887="",$H887="",$I887="",$J887="",$K887="",$L887=""),"",IF($B887="Female",1/(1+EXP(-SUMPRODUCT(Engine!$C$28194:$C$28225,INDIRECT("Coefficients!$AJ$2:$AJ$33")))),1/(1+EXP(-SUMPRODUCT(Engine!$C$28194:$C$28225,INDIRECT("Coefficients!$AK$2:$AK$33"))))))</f>
      </c>
      <c r="AH887" s="8">
        <f>IF(OR($B887="",$C887="",$D887="",$E887="",$F887="",$G887="",$H887="",$I887="",$J887="",$K887="",$L887=""),"",IF($B887="Female",1/(1+EXP(-SUMPRODUCT(Engine!$C$28194:$C$28225,INDIRECT("Coefficients!$AL$2:$AL$33")))),1/(1+EXP(-SUMPRODUCT(Engine!$C$28194:$C$28225,INDIRECT("Coefficients!$AM$2:$AM$33"))))))</f>
      </c>
      <c r="AI887" s="8">
        <f>IF(OR($B887="",$C887="",$D887="",$E887="",$F887="",$G887="",$H887="",$I887="",$J887="",$K887="",$L887=""),"",IF($B887="Female",1/(1+EXP(-SUMPRODUCT(Engine!$C$28194:$C$28225,INDIRECT("Coefficients!$AN$2:$AN$33")))),1/(1+EXP(-SUMPRODUCT(Engine!$C$28194:$C$28225,INDIRECT("Coefficients!$AO$2:$AO$33"))))))</f>
      </c>
      <c r="AJ887" s="8">
        <f>IF(OR($B887="",$C887="",$D887="",$E887="",$F887="",$G887="",$H887="",$I887="",$J887="",$K887="",$L887=""),"",IF($B887="Female",1/(1+EXP(-SUMPRODUCT(Engine!$C$28194:$C$28225,INDIRECT("Coefficients!$AP$2:$AP$33")))),1/(1+EXP(-SUMPRODUCT(Engine!$C$28194:$C$28225,INDIRECT("Coefficients!$AQ$2:$AQ$33"))))))</f>
      </c>
      <c r="AK887" s="8">
        <f>IF(OR($B887="",$C887="",$D887="",$E887="",$F887="",$G887="",$H887="",$I887="",$J887="",$K887="",$L887=""),"",IF($B887="Female",1/(1+EXP(-SUMPRODUCT(Engine!$C$28194:$C$28225,INDIRECT("Coefficients!$AR$2:$AR$33")))),1/(1+EXP(-SUMPRODUCT(Engine!$C$28194:$C$28225,INDIRECT("Coefficients!$AS$2:$AS$33"))))))</f>
      </c>
      <c r="AL887" s="8">
        <f>IF(OR($B887="",$C887="",$D887="",$E887="",$F887="",$G887="",$H887="",$I887="",$J887="",$K887="",$L887=""),"",IF($B887="Female",1/(1+EXP(-SUMPRODUCT(Engine!$C$28194:$C$28225,INDIRECT("Coefficients!$AT$2:$AT$33")))),1/(1+EXP(-SUMPRODUCT(Engine!$C$28194:$C$28225,INDIRECT("Coefficients!$AU$2:$AU$33"))))))</f>
      </c>
      <c r="AM887" s="8">
        <f>IF(OR($B887="",$C887="",$D887="",$E887="",$F887="",$G887="",$H887="",$I887="",$J887="",$K887="",$L887=""),"",IF($B887="Female",1/(1+EXP(-SUMPRODUCT(Engine!$C$28194:$C$28225,INDIRECT("Coefficients!$AV$2:$AV$33")))),1/(1+EXP(-SUMPRODUCT(Engine!$C$28194:$C$28225,INDIRECT("Coefficients!$AW$2:$AW$33"))))))</f>
      </c>
      <c r="AN887" s="8">
        <f>IF(OR($B887="",$C887="",$D887="",$E887="",$F887="",$G887="",$H887="",$I887="",$J887="",$K887="",$L887=""),"",IF($B887="Female",1/(1+EXP(-SUMPRODUCT(Engine!$C$28194:$C$28225,INDIRECT("Coefficients!$AX$2:$AX$33")))),1/(1+EXP(-SUMPRODUCT(Engine!$C$28194:$C$28225,INDIRECT("Coefficients!$AY$2:$AY$33"))))))</f>
      </c>
      <c r="AO887" s="8">
        <f>IF(OR($B887="",$C887="",$D887="",$E887="",$F887="",$G887="",$H887="",$I887="",$J887="",$K887="",$L887=""),"",IF($B887="Female",1/(1+EXP(-SUMPRODUCT(Engine!$C$28194:$C$28225,INDIRECT("Coefficients!$AZ$2:$AZ$33")))),1/(1+EXP(-SUMPRODUCT(Engine!$C$28194:$C$28225,INDIRECT("Coefficients!$BA$2:$BA$33"))))))</f>
      </c>
      <c r="AP887" s="8">
        <f>IF(OR($B887="",$C887="",$D887="",$E887="",$F887="",$G887="",$H887="",$I887="",$J887="",$K887="",$L887=""),"",IF($B887="Female",1/(1+EXP(-SUMPRODUCT(Engine!$C$28194:$C$28225,INDIRECT("Coefficients!$BB$2:$BB$33")))),1/(1+EXP(-SUMPRODUCT(Engine!$C$28194:$C$28225,INDIRECT("Coefficients!$BC$2:$BC$33"))))))</f>
      </c>
      <c r="AQ887" s="8">
        <f>IF(OR($B887="",$C887="",$D887="",$E887="",$F887="",$G887="",$H887="",$I887="",$J887="",$K887="",$L887=""),"",IF($B887="Female",1/(1+EXP(-SUMPRODUCT(Engine!$C$28194:$C$28225,INDIRECT("Coefficients!$BD$2:$BD$33")))),1/(1+EXP(-SUMPRODUCT(Engine!$C$28194:$C$28225,INDIRECT("Coefficients!$BE$2:$BE$33"))))))</f>
      </c>
      <c r="AR887" s="8">
        <f>IF(OR($B887="",$C887="",$D887="",$E887="",$F887="",$G887="",$H887="",$I887="",$J887="",$K887="",$L887=""),"",IF($B887="Female",1/(1+EXP(-SUMPRODUCT(Engine!$C$28194:$C$28225,INDIRECT("Coefficients!$BF$2:$BF$33")))),1/(1+EXP(-SUMPRODUCT(Engine!$C$28194:$C$28225,INDIRECT("Coefficients!$BG$2:$BG$33"))))))</f>
      </c>
      <c r="AS887" s="8">
        <f>IF(OR($B887="",$C887="",$D887="",$E887="",$F887="",$G887="",$H887="",$I887="",$J887="",$K887="",$L887=""),"",IF($B887="Female",1/(1+EXP(-SUMPRODUCT(Engine!$C$28194:$C$28225,INDIRECT("Coefficients!$BH$2:$BH$33")))),1/(1+EXP(-SUMPRODUCT(Engine!$C$28194:$C$28225,INDIRECT("Coefficients!$BI$2:$BI$33"))))))</f>
      </c>
      <c r="AT887" s="8">
        <f>IF(OR($B887="",$C887="",$D887="",$E887="",$F887="",$G887="",$H887="",$I887="",$J887="",$K887="",$L887=""),"",IF($B887="Female",1/(1+EXP(-SUMPRODUCT(Engine!$C$28194:$C$28225,INDIRECT("Coefficients!$BJ$2:$BJ$33")))),1/(1+EXP(-SUMPRODUCT(Engine!$C$28194:$C$28225,INDIRECT("Coefficients!$BK$2:$BK$33"))))))</f>
      </c>
      <c r="AU887" s="8">
        <f>IF(OR($B887="",$C887="",$D887="",$E887="",$F887="",$G887="",$H887="",$I887="",$J887="",$K887="",$L887=""),"",IF($B887="Female",1/(1+EXP(-SUMPRODUCT(Engine!$C$28194:$C$28225,INDIRECT("Coefficients!$BL$2:$BL$33")))),1/(1+EXP(-SUMPRODUCT(Engine!$C$28194:$C$28225,INDIRECT("Coefficients!$BM$2:$BM$33"))))))</f>
      </c>
      <c r="AV887" s="8">
        <f>IF(OR($B887="",$C887="",$D887="",$E887="",$F887="",$G887="",$H887="",$I887="",$J887="",$K887="",$L887=""),"",IF($B887="Female",1/(1+EXP(-SUMPRODUCT(Engine!$C$28194:$C$28225,INDIRECT("Coefficients!$BN$2:$BN$33")))),1/(1+EXP(-SUMPRODUCT(Engine!$C$28194:$C$28225,INDIRECT("Coefficients!$BO$2:$BO$33"))))))</f>
      </c>
      <c r="AW887" s="8">
        <f>IF(OR($B887="",$C887="",$D887="",$E887="",$F887="",$G887="",$H887="",$I887="",$J887="",$K887="",$L887=""),"",IF($B887="Female",1/(1+EXP(-SUMPRODUCT(Engine!$C$28194:$C$28225,INDIRECT("Coefficients!$BP$2:$BP$33")))),1/(1+EXP(-SUMPRODUCT(Engine!$C$28194:$C$28225,INDIRECT("Coefficients!$BQ$2:$BQ$33"))))))</f>
      </c>
      <c r="AX887" s="8">
        <f>IF(OR($B887="",$C887="",$D887="",$E887="",$F887="",$G887="",$H887="",$I887="",$J887="",$K887="",$L887=""),"",IF($B887="Female",1/(1+EXP(-SUMPRODUCT(Engine!$C$28194:$C$28225,INDIRECT("Coefficients!$BR$2:$BR$33")))),1/(1+EXP(-SUMPRODUCT(Engine!$C$28194:$C$28225,INDIRECT("Coefficients!$BS$2:$BS$33"))))))</f>
      </c>
      <c r="AY887" s="8">
        <f>IF(OR($B887="",$C887="",$D887="",$E887="",$F887="",$G887="",$H887="",$I887="",$J887="",$K887="",$L887=""),"",IF($B887="Female",1/(1+EXP(-SUMPRODUCT(Engine!$C$28194:$C$28225,INDIRECT("Coefficients!$BT$2:$BT$33")))),1/(1+EXP(-SUMPRODUCT(Engine!$C$28194:$C$28225,INDIRECT("Coefficients!$BU$2:$BU$33"))))))</f>
      </c>
      <c r="AZ887" s="8">
        <f>IF(OR($B887="",$C887="",$D887="",$E887="",$F887="",$G887="",$H887="",$I887="",$J887="",$K887="",$L887=""),"",IF($B887="Female",1/(1+EXP(-SUMPRODUCT(Engine!$C$28194:$C$28225,INDIRECT("Coefficients!$BV$2:$BV$33")))),1/(1+EXP(-SUMPRODUCT(Engine!$C$28194:$C$28225,INDIRECT("Coefficients!$BW$2:$BW$33"))))))</f>
      </c>
      <c r="BA887" s="8">
        <f>IF(OR($B887="",$C887="",$D887="",$E887="",$F887="",$G887="",$H887="",$I887="",$J887="",$K887="",$L887=""),"",IF($B887="Female",1/(1+EXP(-SUMPRODUCT(Engine!$C$28194:$C$28225,INDIRECT("Coefficients!$BX$2:$BX$33")))),1/(1+EXP(-SUMPRODUCT(Engine!$C$28194:$C$28225,INDIRECT("Coefficients!$BY$2:$BY$33"))))))</f>
      </c>
      <c r="BB887" s="8">
        <f>IF(OR($B887="",$C887="",$D887="",$E887="",$F887="",$G887="",$H887="",$I887="",$J887="",$K887="",$L887=""),"",IF($B887="Female",1/(1+EXP(-SUMPRODUCT(Engine!$C$28194:$C$28225,INDIRECT("Coefficients!$BZ$2:$BZ$33")))),1/(1+EXP(-SUMPRODUCT(Engine!$C$28194:$C$28225,INDIRECT("Coefficients!$CA$2:$CA$33"))))))</f>
      </c>
      <c r="BC887" s="8">
        <f>IF(OR($B887="",$C887="",$D887="",$E887="",$F887="",$G887="",$H887="",$I887="",$J887="",$K887="",$L887=""),"",IF($B887="Female",1/(1+EXP(-SUMPRODUCT(Engine!$C$28194:$C$28225,INDIRECT("Coefficients!$CB$2:$CB$33")))),1/(1+EXP(-SUMPRODUCT(Engine!$C$28194:$C$28225,INDIRECT("Coefficients!$CC$2:$CC$33"))))))</f>
      </c>
      <c r="BD887" s="8">
        <f>IF(OR($B887="",$C887="",$D887="",$E887="",$F887="",$G887="",$H887="",$I887="",$J887="",$K887="",$L887=""),"",IF($B887="Female",1/(1+EXP(-SUMPRODUCT(Engine!$C$28194:$C$28225,INDIRECT("Coefficients!$CD$2:$CD$33")))),1/(1+EXP(-SUMPRODUCT(Engine!$C$28194:$C$28225,INDIRECT("Coefficients!$CE$2:$CE$33"))))))</f>
      </c>
      <c r="BE887" s="8">
        <f>IF(OR($B887="",$C887="",$D887="",$E887="",$F887="",$G887="",$H887="",$I887="",$J887="",$K887="",$L887=""),"",IF($B887="Female",1/(1+EXP(-SUMPRODUCT(Engine!$C$28194:$C$28225,INDIRECT("Coefficients!$CF$2:$CF$33")))),1/(1+EXP(-SUMPRODUCT(Engine!$C$28194:$C$28225,INDIRECT("Coefficients!$CG$2:$CG$33"))))))</f>
      </c>
      <c r="BF887" s="8">
        <f>IF(OR($B887="",$C887="",$D887="",$E887="",$F887="",$G887="",$H887="",$I887="",$J887="",$K887="",$L887=""),"",IF($B887="Female",1/(1+EXP(-SUMPRODUCT(Engine!$C$28194:$C$28225,INDIRECT("Coefficients!$CH$2:$CH$33")))),1/(1+EXP(-SUMPRODUCT(Engine!$C$28194:$C$28225,INDIRECT("Coefficients!$CI$2:$CI$33"))))))</f>
      </c>
      <c r="BG887" s="8">
        <f>IF(OR($B887="",$C887="",$D887="",$E887="",$F887="",$G887="",$H887="",$I887="",$J887="",$K887="",$L887=""),"",IF($B887="Female",1/(1+EXP(-SUMPRODUCT(Engine!$C$28194:$C$28225,INDIRECT("Coefficients!$CJ$2:$CJ$33")))),1/(1+EXP(-SUMPRODUCT(Engine!$C$28194:$C$28225,INDIRECT("Coefficients!$CK$2:$CK$33"))))))</f>
      </c>
      <c r="BH887" s="8">
        <f>IF(OR($B887="",$C887="",$D887="",$E887="",$F887="",$G887="",$H887="",$I887="",$J887="",$K887="",$L887=""),"",IF($B887="Female",1/(1+EXP(-SUMPRODUCT(Engine!$C$28194:$C$28225,INDIRECT("Coefficients!$CL$2:$CL$33")))),1/(1+EXP(-SUMPRODUCT(Engine!$C$28194:$C$28225,INDIRECT("Coefficients!$CM$2:$CM$33"))))))</f>
      </c>
      <c r="BI887" s="8">
        <f>IF(OR($B887="",$C887="",$D887="",$E887="",$F887="",$G887="",$H887="",$I887="",$J887="",$K887="",$L887=""),"",IF($B887="Female",1/(1+EXP(-SUMPRODUCT(Engine!$C$28194:$C$28225,INDIRECT("Coefficients!$CN$2:$CN$33")))),1/(1+EXP(-SUMPRODUCT(Engine!$C$28194:$C$28225,INDIRECT("Coefficients!$CO$2:$CO$33"))))))</f>
      </c>
      <c r="BJ887" s="8">
        <f>IF(OR($B887="",$C887="",$D887="",$E887="",$F887="",$G887="",$H887="",$I887="",$J887="",$K887="",$L887=""),"",IF($B887="Female",1/(1+EXP(-SUMPRODUCT(Engine!$C$28194:$C$28225,INDIRECT("Coefficients!$CP$2:$CP$33")))),1/(1+EXP(-SUMPRODUCT(Engine!$C$28194:$C$28225,INDIRECT("Coefficients!$CQ$2:$CQ$33"))))))</f>
      </c>
      <c r="BK887" s="8">
        <f>IF(OR($B887="",$C887="",$D887="",$E887="",$F887="",$G887="",$H887="",$I887="",$J887="",$K887="",$L887=""),"",IF($B887="Female",1/(1+EXP(-SUMPRODUCT(Engine!$C$28194:$C$28225,INDIRECT("Coefficients!$CR$2:$CR$33")))),1/(1+EXP(-SUMPRODUCT(Engine!$C$28194:$C$28225,INDIRECT("Coefficients!$CS$2:$CS$33"))))))</f>
      </c>
      <c r="BL887" s="8">
        <f>IF(OR($B887="",$C887="",$D887="",$E887="",$F887="",$G887="",$H887="",$I887="",$J887="",$K887="",$L887=""),"",IF($B887="Female",1/(1+EXP(-SUMPRODUCT(Engine!$C$28194:$C$28225,INDIRECT("Coefficients!$CT$2:$CT$33")))),1/(1+EXP(-SUMPRODUCT(Engine!$C$28194:$C$28225,INDIRECT("Coefficients!$CU$2:$CU$33"))))))</f>
      </c>
      <c r="BM887" s="8">
        <f>IF(OR($B887="",$C887="",$D887="",$E887="",$F887="",$G887="",$H887="",$I887="",$J887="",$K887="",$L887=""),"",IF($B887="Female",1/(1+EXP(-SUMPRODUCT(Engine!$C$28194:$C$28225,INDIRECT("Coefficients!$CV$2:$CV$33")))),1/(1+EXP(-SUMPRODUCT(Engine!$C$28194:$C$28225,INDIRECT("Coefficients!$CW$2:$CW$33"))))))</f>
      </c>
    </row>
    <row r="888" spans="1:6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8">
        <f>IF(OR($B888="",$C888="",$D888="",$E888="",$F888="",$G888="",$H888="",$I888="",$J888="",$K888="",$L888=""),"",IF($B888="Female",1/(1+EXP(-SUMPRODUCT(Engine!$C$28226:$C$28257,INDIRECT("Coefficients!$B$2:$B$33")))),1/(1+EXP(-SUMPRODUCT(Engine!$C$28226:$C$28257,INDIRECT("Coefficients!$C$2:$C$33"))))))</f>
      </c>
      <c r="Q888" s="8">
        <f>IF(OR($B888="",$C888="",$D888="",$E888="",$F888="",$G888="",$H888="",$I888="",$J888="",$K888="",$L888=""),"",IF($B888="Female",1/(1+EXP(-SUMPRODUCT(Engine!$C$28226:$C$28257,INDIRECT("Coefficients!$D$2:$D$33")))),1/(1+EXP(-SUMPRODUCT(Engine!$C$28226:$C$28257,INDIRECT("Coefficients!$E$2:$E$33"))))))</f>
      </c>
      <c r="R888" s="8">
        <f>IF(OR($B888="",$C888="",$D888="",$E888="",$F888="",$G888="",$H888="",$I888="",$J888="",$K888="",$L888=""),"",IF($B888="Female",1/(1+EXP(-SUMPRODUCT(Engine!$C$28226:$C$28257,INDIRECT("Coefficients!$F$2:$F$33")))),1/(1+EXP(-SUMPRODUCT(Engine!$C$28226:$C$28257,INDIRECT("Coefficients!$G$2:$G$33"))))))</f>
      </c>
      <c r="S888" s="8">
        <f>IF(OR($B888="",$C888="",$D888="",$E888="",$F888="",$G888="",$H888="",$I888="",$J888="",$K888="",$L888=""),"",IF($B888="Female",1/(1+EXP(-SUMPRODUCT(Engine!$C$28226:$C$28257,INDIRECT("Coefficients!$H$2:$H$33")))),1/(1+EXP(-SUMPRODUCT(Engine!$C$28226:$C$28257,INDIRECT("Coefficients!$I$2:$I$33"))))))</f>
      </c>
      <c r="T888" s="8">
        <f>IF(OR($B888="",$C888="",$D888="",$E888="",$F888="",$G888="",$H888="",$I888="",$J888="",$K888="",$L888=""),"",IF($B888="Female",1/(1+EXP(-SUMPRODUCT(Engine!$C$28226:$C$28257,INDIRECT("Coefficients!$J$2:$J$33")))),1/(1+EXP(-SUMPRODUCT(Engine!$C$28226:$C$28257,INDIRECT("Coefficients!$K$2:$K$33"))))))</f>
      </c>
      <c r="U888" s="8">
        <f>IF(OR($B888="",$C888="",$D888="",$E888="",$F888="",$G888="",$H888="",$I888="",$J888="",$K888="",$L888=""),"",IF($B888="Female",1/(1+EXP(-SUMPRODUCT(Engine!$C$28226:$C$28257,INDIRECT("Coefficients!$L$2:$L$33")))),1/(1+EXP(-SUMPRODUCT(Engine!$C$28226:$C$28257,INDIRECT("Coefficients!$M$2:$M$33"))))))</f>
      </c>
      <c r="V888" s="8">
        <f>IF(OR($B888="",$C888="",$D888="",$E888="",$F888="",$G888="",$H888="",$I888="",$J888="",$K888="",$L888=""),"",IF($B888="Female",1/(1+EXP(-SUMPRODUCT(Engine!$C$28226:$C$28257,INDIRECT("Coefficients!$N$2:$N$33")))),1/(1+EXP(-SUMPRODUCT(Engine!$C$28226:$C$28257,INDIRECT("Coefficients!$O$2:$O$33"))))))</f>
      </c>
      <c r="W888" s="8">
        <f>IF(OR($B888="",$C888="",$D888="",$E888="",$F888="",$G888="",$H888="",$I888="",$J888="",$K888="",$L888=""),"",IF($B888="Female",1/(1+EXP(-SUMPRODUCT(Engine!$C$28226:$C$28257,INDIRECT("Coefficients!$P$2:$P$33")))),1/(1+EXP(-SUMPRODUCT(Engine!$C$28226:$C$28257,INDIRECT("Coefficients!$Q$2:$Q$33"))))))</f>
      </c>
      <c r="X888" s="8">
        <f>IF(OR($B888="",$C888="",$D888="",$E888="",$F888="",$G888="",$H888="",$I888="",$J888="",$K888="",$L888=""),"",IF($B888="Female",1/(1+EXP(-SUMPRODUCT(Engine!$C$28226:$C$28257,INDIRECT("Coefficients!$R$2:$R$33")))),1/(1+EXP(-SUMPRODUCT(Engine!$C$28226:$C$28257,INDIRECT("Coefficients!$S$2:$S$33"))))))</f>
      </c>
      <c r="Y888" s="8">
        <f>IF(OR($B888="",$C888="",$D888="",$E888="",$F888="",$G888="",$H888="",$I888="",$J888="",$K888="",$L888=""),"",IF($B888="Female",1/(1+EXP(-SUMPRODUCT(Engine!$C$28226:$C$28257,INDIRECT("Coefficients!$T$2:$T$33")))),1/(1+EXP(-SUMPRODUCT(Engine!$C$28226:$C$28257,INDIRECT("Coefficients!$U$2:$U$33"))))))</f>
      </c>
      <c r="Z888" s="8">
        <f>IF(OR($B888="",$C888="",$D888="",$E888="",$F888="",$G888="",$H888="",$I888="",$J888="",$K888="",$L888=""),"",IF($B888="Female",1/(1+EXP(-SUMPRODUCT(Engine!$C$28226:$C$28257,INDIRECT("Coefficients!$V$2:$V$33")))),1/(1+EXP(-SUMPRODUCT(Engine!$C$28226:$C$28257,INDIRECT("Coefficients!$W$2:$W$33"))))))</f>
      </c>
      <c r="AA888" s="8">
        <f>IF(OR($B888="",$C888="",$D888="",$E888="",$F888="",$G888="",$H888="",$I888="",$J888="",$K888="",$L888=""),"",IF($B888="Female",1/(1+EXP(-SUMPRODUCT(Engine!$C$28226:$C$28257,INDIRECT("Coefficients!$X$2:$X$33")))),1/(1+EXP(-SUMPRODUCT(Engine!$C$28226:$C$28257,INDIRECT("Coefficients!$Y$2:$Y$33"))))))</f>
      </c>
      <c r="AB888" s="8">
        <f>IF(OR($B888="",$C888="",$D888="",$E888="",$F888="",$G888="",$H888="",$I888="",$J888="",$K888="",$L888=""),"",IF($B888="Female",1/(1+EXP(-SUMPRODUCT(Engine!$C$28226:$C$28257,INDIRECT("Coefficients!$Z$2:$Z$33")))),1/(1+EXP(-SUMPRODUCT(Engine!$C$28226:$C$28257,INDIRECT("Coefficients!$AA$2:$AA$33"))))))</f>
      </c>
      <c r="AC888" s="8">
        <f>IF(OR($B888="",$C888="",$D888="",$E888="",$F888="",$G888="",$H888="",$I888="",$J888="",$K888="",$L888=""),"",IF($B888="Female",1/(1+EXP(-SUMPRODUCT(Engine!$C$28226:$C$28257,INDIRECT("Coefficients!$AB$2:$AB$33")))),1/(1+EXP(-SUMPRODUCT(Engine!$C$28226:$C$28257,INDIRECT("Coefficients!$AC$2:$AC$33"))))))</f>
      </c>
      <c r="AD888" s="8">
        <f>IF(OR($B888="",$C888="",$D888="",$E888="",$F888="",$G888="",$H888="",$I888="",$J888="",$K888="",$L888=""),"",IF($B888="Female",1/(1+EXP(-SUMPRODUCT(Engine!$C$28226:$C$28257,INDIRECT("Coefficients!$AD$2:$AD$33")))),1/(1+EXP(-SUMPRODUCT(Engine!$C$28226:$C$28257,INDIRECT("Coefficients!$AE$2:$AE$33"))))))</f>
      </c>
      <c r="AE888" s="8">
        <f>IF(OR($B888="",$C888="",$D888="",$E888="",$F888="",$G888="",$H888="",$I888="",$J888="",$K888="",$L888=""),"",IF($B888="Female",1/(1+EXP(-SUMPRODUCT(Engine!$C$28226:$C$28257,INDIRECT("Coefficients!$AF$2:$AF$33")))),1/(1+EXP(-SUMPRODUCT(Engine!$C$28226:$C$28257,INDIRECT("Coefficients!$AG$2:$AG$33"))))))</f>
      </c>
      <c r="AF888" s="8">
        <f>IF(OR($B888="",$C888="",$D888="",$E888="",$F888="",$G888="",$H888="",$I888="",$J888="",$K888="",$L888=""),"",IF($B888="Female",1/(1+EXP(-SUMPRODUCT(Engine!$C$28226:$C$28257,INDIRECT("Coefficients!$AH$2:$AH$33")))),1/(1+EXP(-SUMPRODUCT(Engine!$C$28226:$C$28257,INDIRECT("Coefficients!$AI$2:$AI$33"))))))</f>
      </c>
      <c r="AG888" s="8">
        <f>IF(OR($B888="",$C888="",$D888="",$E888="",$F888="",$G888="",$H888="",$I888="",$J888="",$K888="",$L888=""),"",IF($B888="Female",1/(1+EXP(-SUMPRODUCT(Engine!$C$28226:$C$28257,INDIRECT("Coefficients!$AJ$2:$AJ$33")))),1/(1+EXP(-SUMPRODUCT(Engine!$C$28226:$C$28257,INDIRECT("Coefficients!$AK$2:$AK$33"))))))</f>
      </c>
      <c r="AH888" s="8">
        <f>IF(OR($B888="",$C888="",$D888="",$E888="",$F888="",$G888="",$H888="",$I888="",$J888="",$K888="",$L888=""),"",IF($B888="Female",1/(1+EXP(-SUMPRODUCT(Engine!$C$28226:$C$28257,INDIRECT("Coefficients!$AL$2:$AL$33")))),1/(1+EXP(-SUMPRODUCT(Engine!$C$28226:$C$28257,INDIRECT("Coefficients!$AM$2:$AM$33"))))))</f>
      </c>
      <c r="AI888" s="8">
        <f>IF(OR($B888="",$C888="",$D888="",$E888="",$F888="",$G888="",$H888="",$I888="",$J888="",$K888="",$L888=""),"",IF($B888="Female",1/(1+EXP(-SUMPRODUCT(Engine!$C$28226:$C$28257,INDIRECT("Coefficients!$AN$2:$AN$33")))),1/(1+EXP(-SUMPRODUCT(Engine!$C$28226:$C$28257,INDIRECT("Coefficients!$AO$2:$AO$33"))))))</f>
      </c>
      <c r="AJ888" s="8">
        <f>IF(OR($B888="",$C888="",$D888="",$E888="",$F888="",$G888="",$H888="",$I888="",$J888="",$K888="",$L888=""),"",IF($B888="Female",1/(1+EXP(-SUMPRODUCT(Engine!$C$28226:$C$28257,INDIRECT("Coefficients!$AP$2:$AP$33")))),1/(1+EXP(-SUMPRODUCT(Engine!$C$28226:$C$28257,INDIRECT("Coefficients!$AQ$2:$AQ$33"))))))</f>
      </c>
      <c r="AK888" s="8">
        <f>IF(OR($B888="",$C888="",$D888="",$E888="",$F888="",$G888="",$H888="",$I888="",$J888="",$K888="",$L888=""),"",IF($B888="Female",1/(1+EXP(-SUMPRODUCT(Engine!$C$28226:$C$28257,INDIRECT("Coefficients!$AR$2:$AR$33")))),1/(1+EXP(-SUMPRODUCT(Engine!$C$28226:$C$28257,INDIRECT("Coefficients!$AS$2:$AS$33"))))))</f>
      </c>
      <c r="AL888" s="8">
        <f>IF(OR($B888="",$C888="",$D888="",$E888="",$F888="",$G888="",$H888="",$I888="",$J888="",$K888="",$L888=""),"",IF($B888="Female",1/(1+EXP(-SUMPRODUCT(Engine!$C$28226:$C$28257,INDIRECT("Coefficients!$AT$2:$AT$33")))),1/(1+EXP(-SUMPRODUCT(Engine!$C$28226:$C$28257,INDIRECT("Coefficients!$AU$2:$AU$33"))))))</f>
      </c>
      <c r="AM888" s="8">
        <f>IF(OR($B888="",$C888="",$D888="",$E888="",$F888="",$G888="",$H888="",$I888="",$J888="",$K888="",$L888=""),"",IF($B888="Female",1/(1+EXP(-SUMPRODUCT(Engine!$C$28226:$C$28257,INDIRECT("Coefficients!$AV$2:$AV$33")))),1/(1+EXP(-SUMPRODUCT(Engine!$C$28226:$C$28257,INDIRECT("Coefficients!$AW$2:$AW$33"))))))</f>
      </c>
      <c r="AN888" s="8">
        <f>IF(OR($B888="",$C888="",$D888="",$E888="",$F888="",$G888="",$H888="",$I888="",$J888="",$K888="",$L888=""),"",IF($B888="Female",1/(1+EXP(-SUMPRODUCT(Engine!$C$28226:$C$28257,INDIRECT("Coefficients!$AX$2:$AX$33")))),1/(1+EXP(-SUMPRODUCT(Engine!$C$28226:$C$28257,INDIRECT("Coefficients!$AY$2:$AY$33"))))))</f>
      </c>
      <c r="AO888" s="8">
        <f>IF(OR($B888="",$C888="",$D888="",$E888="",$F888="",$G888="",$H888="",$I888="",$J888="",$K888="",$L888=""),"",IF($B888="Female",1/(1+EXP(-SUMPRODUCT(Engine!$C$28226:$C$28257,INDIRECT("Coefficients!$AZ$2:$AZ$33")))),1/(1+EXP(-SUMPRODUCT(Engine!$C$28226:$C$28257,INDIRECT("Coefficients!$BA$2:$BA$33"))))))</f>
      </c>
      <c r="AP888" s="8">
        <f>IF(OR($B888="",$C888="",$D888="",$E888="",$F888="",$G888="",$H888="",$I888="",$J888="",$K888="",$L888=""),"",IF($B888="Female",1/(1+EXP(-SUMPRODUCT(Engine!$C$28226:$C$28257,INDIRECT("Coefficients!$BB$2:$BB$33")))),1/(1+EXP(-SUMPRODUCT(Engine!$C$28226:$C$28257,INDIRECT("Coefficients!$BC$2:$BC$33"))))))</f>
      </c>
      <c r="AQ888" s="8">
        <f>IF(OR($B888="",$C888="",$D888="",$E888="",$F888="",$G888="",$H888="",$I888="",$J888="",$K888="",$L888=""),"",IF($B888="Female",1/(1+EXP(-SUMPRODUCT(Engine!$C$28226:$C$28257,INDIRECT("Coefficients!$BD$2:$BD$33")))),1/(1+EXP(-SUMPRODUCT(Engine!$C$28226:$C$28257,INDIRECT("Coefficients!$BE$2:$BE$33"))))))</f>
      </c>
      <c r="AR888" s="8">
        <f>IF(OR($B888="",$C888="",$D888="",$E888="",$F888="",$G888="",$H888="",$I888="",$J888="",$K888="",$L888=""),"",IF($B888="Female",1/(1+EXP(-SUMPRODUCT(Engine!$C$28226:$C$28257,INDIRECT("Coefficients!$BF$2:$BF$33")))),1/(1+EXP(-SUMPRODUCT(Engine!$C$28226:$C$28257,INDIRECT("Coefficients!$BG$2:$BG$33"))))))</f>
      </c>
      <c r="AS888" s="8">
        <f>IF(OR($B888="",$C888="",$D888="",$E888="",$F888="",$G888="",$H888="",$I888="",$J888="",$K888="",$L888=""),"",IF($B888="Female",1/(1+EXP(-SUMPRODUCT(Engine!$C$28226:$C$28257,INDIRECT("Coefficients!$BH$2:$BH$33")))),1/(1+EXP(-SUMPRODUCT(Engine!$C$28226:$C$28257,INDIRECT("Coefficients!$BI$2:$BI$33"))))))</f>
      </c>
      <c r="AT888" s="8">
        <f>IF(OR($B888="",$C888="",$D888="",$E888="",$F888="",$G888="",$H888="",$I888="",$J888="",$K888="",$L888=""),"",IF($B888="Female",1/(1+EXP(-SUMPRODUCT(Engine!$C$28226:$C$28257,INDIRECT("Coefficients!$BJ$2:$BJ$33")))),1/(1+EXP(-SUMPRODUCT(Engine!$C$28226:$C$28257,INDIRECT("Coefficients!$BK$2:$BK$33"))))))</f>
      </c>
      <c r="AU888" s="8">
        <f>IF(OR($B888="",$C888="",$D888="",$E888="",$F888="",$G888="",$H888="",$I888="",$J888="",$K888="",$L888=""),"",IF($B888="Female",1/(1+EXP(-SUMPRODUCT(Engine!$C$28226:$C$28257,INDIRECT("Coefficients!$BL$2:$BL$33")))),1/(1+EXP(-SUMPRODUCT(Engine!$C$28226:$C$28257,INDIRECT("Coefficients!$BM$2:$BM$33"))))))</f>
      </c>
      <c r="AV888" s="8">
        <f>IF(OR($B888="",$C888="",$D888="",$E888="",$F888="",$G888="",$H888="",$I888="",$J888="",$K888="",$L888=""),"",IF($B888="Female",1/(1+EXP(-SUMPRODUCT(Engine!$C$28226:$C$28257,INDIRECT("Coefficients!$BN$2:$BN$33")))),1/(1+EXP(-SUMPRODUCT(Engine!$C$28226:$C$28257,INDIRECT("Coefficients!$BO$2:$BO$33"))))))</f>
      </c>
      <c r="AW888" s="8">
        <f>IF(OR($B888="",$C888="",$D888="",$E888="",$F888="",$G888="",$H888="",$I888="",$J888="",$K888="",$L888=""),"",IF($B888="Female",1/(1+EXP(-SUMPRODUCT(Engine!$C$28226:$C$28257,INDIRECT("Coefficients!$BP$2:$BP$33")))),1/(1+EXP(-SUMPRODUCT(Engine!$C$28226:$C$28257,INDIRECT("Coefficients!$BQ$2:$BQ$33"))))))</f>
      </c>
      <c r="AX888" s="8">
        <f>IF(OR($B888="",$C888="",$D888="",$E888="",$F888="",$G888="",$H888="",$I888="",$J888="",$K888="",$L888=""),"",IF($B888="Female",1/(1+EXP(-SUMPRODUCT(Engine!$C$28226:$C$28257,INDIRECT("Coefficients!$BR$2:$BR$33")))),1/(1+EXP(-SUMPRODUCT(Engine!$C$28226:$C$28257,INDIRECT("Coefficients!$BS$2:$BS$33"))))))</f>
      </c>
      <c r="AY888" s="8">
        <f>IF(OR($B888="",$C888="",$D888="",$E888="",$F888="",$G888="",$H888="",$I888="",$J888="",$K888="",$L888=""),"",IF($B888="Female",1/(1+EXP(-SUMPRODUCT(Engine!$C$28226:$C$28257,INDIRECT("Coefficients!$BT$2:$BT$33")))),1/(1+EXP(-SUMPRODUCT(Engine!$C$28226:$C$28257,INDIRECT("Coefficients!$BU$2:$BU$33"))))))</f>
      </c>
      <c r="AZ888" s="8">
        <f>IF(OR($B888="",$C888="",$D888="",$E888="",$F888="",$G888="",$H888="",$I888="",$J888="",$K888="",$L888=""),"",IF($B888="Female",1/(1+EXP(-SUMPRODUCT(Engine!$C$28226:$C$28257,INDIRECT("Coefficients!$BV$2:$BV$33")))),1/(1+EXP(-SUMPRODUCT(Engine!$C$28226:$C$28257,INDIRECT("Coefficients!$BW$2:$BW$33"))))))</f>
      </c>
      <c r="BA888" s="8">
        <f>IF(OR($B888="",$C888="",$D888="",$E888="",$F888="",$G888="",$H888="",$I888="",$J888="",$K888="",$L888=""),"",IF($B888="Female",1/(1+EXP(-SUMPRODUCT(Engine!$C$28226:$C$28257,INDIRECT("Coefficients!$BX$2:$BX$33")))),1/(1+EXP(-SUMPRODUCT(Engine!$C$28226:$C$28257,INDIRECT("Coefficients!$BY$2:$BY$33"))))))</f>
      </c>
      <c r="BB888" s="8">
        <f>IF(OR($B888="",$C888="",$D888="",$E888="",$F888="",$G888="",$H888="",$I888="",$J888="",$K888="",$L888=""),"",IF($B888="Female",1/(1+EXP(-SUMPRODUCT(Engine!$C$28226:$C$28257,INDIRECT("Coefficients!$BZ$2:$BZ$33")))),1/(1+EXP(-SUMPRODUCT(Engine!$C$28226:$C$28257,INDIRECT("Coefficients!$CA$2:$CA$33"))))))</f>
      </c>
      <c r="BC888" s="8">
        <f>IF(OR($B888="",$C888="",$D888="",$E888="",$F888="",$G888="",$H888="",$I888="",$J888="",$K888="",$L888=""),"",IF($B888="Female",1/(1+EXP(-SUMPRODUCT(Engine!$C$28226:$C$28257,INDIRECT("Coefficients!$CB$2:$CB$33")))),1/(1+EXP(-SUMPRODUCT(Engine!$C$28226:$C$28257,INDIRECT("Coefficients!$CC$2:$CC$33"))))))</f>
      </c>
      <c r="BD888" s="8">
        <f>IF(OR($B888="",$C888="",$D888="",$E888="",$F888="",$G888="",$H888="",$I888="",$J888="",$K888="",$L888=""),"",IF($B888="Female",1/(1+EXP(-SUMPRODUCT(Engine!$C$28226:$C$28257,INDIRECT("Coefficients!$CD$2:$CD$33")))),1/(1+EXP(-SUMPRODUCT(Engine!$C$28226:$C$28257,INDIRECT("Coefficients!$CE$2:$CE$33"))))))</f>
      </c>
      <c r="BE888" s="8">
        <f>IF(OR($B888="",$C888="",$D888="",$E888="",$F888="",$G888="",$H888="",$I888="",$J888="",$K888="",$L888=""),"",IF($B888="Female",1/(1+EXP(-SUMPRODUCT(Engine!$C$28226:$C$28257,INDIRECT("Coefficients!$CF$2:$CF$33")))),1/(1+EXP(-SUMPRODUCT(Engine!$C$28226:$C$28257,INDIRECT("Coefficients!$CG$2:$CG$33"))))))</f>
      </c>
      <c r="BF888" s="8">
        <f>IF(OR($B888="",$C888="",$D888="",$E888="",$F888="",$G888="",$H888="",$I888="",$J888="",$K888="",$L888=""),"",IF($B888="Female",1/(1+EXP(-SUMPRODUCT(Engine!$C$28226:$C$28257,INDIRECT("Coefficients!$CH$2:$CH$33")))),1/(1+EXP(-SUMPRODUCT(Engine!$C$28226:$C$28257,INDIRECT("Coefficients!$CI$2:$CI$33"))))))</f>
      </c>
      <c r="BG888" s="8">
        <f>IF(OR($B888="",$C888="",$D888="",$E888="",$F888="",$G888="",$H888="",$I888="",$J888="",$K888="",$L888=""),"",IF($B888="Female",1/(1+EXP(-SUMPRODUCT(Engine!$C$28226:$C$28257,INDIRECT("Coefficients!$CJ$2:$CJ$33")))),1/(1+EXP(-SUMPRODUCT(Engine!$C$28226:$C$28257,INDIRECT("Coefficients!$CK$2:$CK$33"))))))</f>
      </c>
      <c r="BH888" s="8">
        <f>IF(OR($B888="",$C888="",$D888="",$E888="",$F888="",$G888="",$H888="",$I888="",$J888="",$K888="",$L888=""),"",IF($B888="Female",1/(1+EXP(-SUMPRODUCT(Engine!$C$28226:$C$28257,INDIRECT("Coefficients!$CL$2:$CL$33")))),1/(1+EXP(-SUMPRODUCT(Engine!$C$28226:$C$28257,INDIRECT("Coefficients!$CM$2:$CM$33"))))))</f>
      </c>
      <c r="BI888" s="8">
        <f>IF(OR($B888="",$C888="",$D888="",$E888="",$F888="",$G888="",$H888="",$I888="",$J888="",$K888="",$L888=""),"",IF($B888="Female",1/(1+EXP(-SUMPRODUCT(Engine!$C$28226:$C$28257,INDIRECT("Coefficients!$CN$2:$CN$33")))),1/(1+EXP(-SUMPRODUCT(Engine!$C$28226:$C$28257,INDIRECT("Coefficients!$CO$2:$CO$33"))))))</f>
      </c>
      <c r="BJ888" s="8">
        <f>IF(OR($B888="",$C888="",$D888="",$E888="",$F888="",$G888="",$H888="",$I888="",$J888="",$K888="",$L888=""),"",IF($B888="Female",1/(1+EXP(-SUMPRODUCT(Engine!$C$28226:$C$28257,INDIRECT("Coefficients!$CP$2:$CP$33")))),1/(1+EXP(-SUMPRODUCT(Engine!$C$28226:$C$28257,INDIRECT("Coefficients!$CQ$2:$CQ$33"))))))</f>
      </c>
      <c r="BK888" s="8">
        <f>IF(OR($B888="",$C888="",$D888="",$E888="",$F888="",$G888="",$H888="",$I888="",$J888="",$K888="",$L888=""),"",IF($B888="Female",1/(1+EXP(-SUMPRODUCT(Engine!$C$28226:$C$28257,INDIRECT("Coefficients!$CR$2:$CR$33")))),1/(1+EXP(-SUMPRODUCT(Engine!$C$28226:$C$28257,INDIRECT("Coefficients!$CS$2:$CS$33"))))))</f>
      </c>
      <c r="BL888" s="8">
        <f>IF(OR($B888="",$C888="",$D888="",$E888="",$F888="",$G888="",$H888="",$I888="",$J888="",$K888="",$L888=""),"",IF($B888="Female",1/(1+EXP(-SUMPRODUCT(Engine!$C$28226:$C$28257,INDIRECT("Coefficients!$CT$2:$CT$33")))),1/(1+EXP(-SUMPRODUCT(Engine!$C$28226:$C$28257,INDIRECT("Coefficients!$CU$2:$CU$33"))))))</f>
      </c>
      <c r="BM888" s="8">
        <f>IF(OR($B888="",$C888="",$D888="",$E888="",$F888="",$G888="",$H888="",$I888="",$J888="",$K888="",$L888=""),"",IF($B888="Female",1/(1+EXP(-SUMPRODUCT(Engine!$C$28226:$C$28257,INDIRECT("Coefficients!$CV$2:$CV$33")))),1/(1+EXP(-SUMPRODUCT(Engine!$C$28226:$C$28257,INDIRECT("Coefficients!$CW$2:$CW$33"))))))</f>
      </c>
    </row>
    <row r="889" spans="1:6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8">
        <f>IF(OR($B889="",$C889="",$D889="",$E889="",$F889="",$G889="",$H889="",$I889="",$J889="",$K889="",$L889=""),"",IF($B889="Female",1/(1+EXP(-SUMPRODUCT(Engine!$C$28258:$C$28289,INDIRECT("Coefficients!$B$2:$B$33")))),1/(1+EXP(-SUMPRODUCT(Engine!$C$28258:$C$28289,INDIRECT("Coefficients!$C$2:$C$33"))))))</f>
      </c>
      <c r="Q889" s="8">
        <f>IF(OR($B889="",$C889="",$D889="",$E889="",$F889="",$G889="",$H889="",$I889="",$J889="",$K889="",$L889=""),"",IF($B889="Female",1/(1+EXP(-SUMPRODUCT(Engine!$C$28258:$C$28289,INDIRECT("Coefficients!$D$2:$D$33")))),1/(1+EXP(-SUMPRODUCT(Engine!$C$28258:$C$28289,INDIRECT("Coefficients!$E$2:$E$33"))))))</f>
      </c>
      <c r="R889" s="8">
        <f>IF(OR($B889="",$C889="",$D889="",$E889="",$F889="",$G889="",$H889="",$I889="",$J889="",$K889="",$L889=""),"",IF($B889="Female",1/(1+EXP(-SUMPRODUCT(Engine!$C$28258:$C$28289,INDIRECT("Coefficients!$F$2:$F$33")))),1/(1+EXP(-SUMPRODUCT(Engine!$C$28258:$C$28289,INDIRECT("Coefficients!$G$2:$G$33"))))))</f>
      </c>
      <c r="S889" s="8">
        <f>IF(OR($B889="",$C889="",$D889="",$E889="",$F889="",$G889="",$H889="",$I889="",$J889="",$K889="",$L889=""),"",IF($B889="Female",1/(1+EXP(-SUMPRODUCT(Engine!$C$28258:$C$28289,INDIRECT("Coefficients!$H$2:$H$33")))),1/(1+EXP(-SUMPRODUCT(Engine!$C$28258:$C$28289,INDIRECT("Coefficients!$I$2:$I$33"))))))</f>
      </c>
      <c r="T889" s="8">
        <f>IF(OR($B889="",$C889="",$D889="",$E889="",$F889="",$G889="",$H889="",$I889="",$J889="",$K889="",$L889=""),"",IF($B889="Female",1/(1+EXP(-SUMPRODUCT(Engine!$C$28258:$C$28289,INDIRECT("Coefficients!$J$2:$J$33")))),1/(1+EXP(-SUMPRODUCT(Engine!$C$28258:$C$28289,INDIRECT("Coefficients!$K$2:$K$33"))))))</f>
      </c>
      <c r="U889" s="8">
        <f>IF(OR($B889="",$C889="",$D889="",$E889="",$F889="",$G889="",$H889="",$I889="",$J889="",$K889="",$L889=""),"",IF($B889="Female",1/(1+EXP(-SUMPRODUCT(Engine!$C$28258:$C$28289,INDIRECT("Coefficients!$L$2:$L$33")))),1/(1+EXP(-SUMPRODUCT(Engine!$C$28258:$C$28289,INDIRECT("Coefficients!$M$2:$M$33"))))))</f>
      </c>
      <c r="V889" s="8">
        <f>IF(OR($B889="",$C889="",$D889="",$E889="",$F889="",$G889="",$H889="",$I889="",$J889="",$K889="",$L889=""),"",IF($B889="Female",1/(1+EXP(-SUMPRODUCT(Engine!$C$28258:$C$28289,INDIRECT("Coefficients!$N$2:$N$33")))),1/(1+EXP(-SUMPRODUCT(Engine!$C$28258:$C$28289,INDIRECT("Coefficients!$O$2:$O$33"))))))</f>
      </c>
      <c r="W889" s="8">
        <f>IF(OR($B889="",$C889="",$D889="",$E889="",$F889="",$G889="",$H889="",$I889="",$J889="",$K889="",$L889=""),"",IF($B889="Female",1/(1+EXP(-SUMPRODUCT(Engine!$C$28258:$C$28289,INDIRECT("Coefficients!$P$2:$P$33")))),1/(1+EXP(-SUMPRODUCT(Engine!$C$28258:$C$28289,INDIRECT("Coefficients!$Q$2:$Q$33"))))))</f>
      </c>
      <c r="X889" s="8">
        <f>IF(OR($B889="",$C889="",$D889="",$E889="",$F889="",$G889="",$H889="",$I889="",$J889="",$K889="",$L889=""),"",IF($B889="Female",1/(1+EXP(-SUMPRODUCT(Engine!$C$28258:$C$28289,INDIRECT("Coefficients!$R$2:$R$33")))),1/(1+EXP(-SUMPRODUCT(Engine!$C$28258:$C$28289,INDIRECT("Coefficients!$S$2:$S$33"))))))</f>
      </c>
      <c r="Y889" s="8">
        <f>IF(OR($B889="",$C889="",$D889="",$E889="",$F889="",$G889="",$H889="",$I889="",$J889="",$K889="",$L889=""),"",IF($B889="Female",1/(1+EXP(-SUMPRODUCT(Engine!$C$28258:$C$28289,INDIRECT("Coefficients!$T$2:$T$33")))),1/(1+EXP(-SUMPRODUCT(Engine!$C$28258:$C$28289,INDIRECT("Coefficients!$U$2:$U$33"))))))</f>
      </c>
      <c r="Z889" s="8">
        <f>IF(OR($B889="",$C889="",$D889="",$E889="",$F889="",$G889="",$H889="",$I889="",$J889="",$K889="",$L889=""),"",IF($B889="Female",1/(1+EXP(-SUMPRODUCT(Engine!$C$28258:$C$28289,INDIRECT("Coefficients!$V$2:$V$33")))),1/(1+EXP(-SUMPRODUCT(Engine!$C$28258:$C$28289,INDIRECT("Coefficients!$W$2:$W$33"))))))</f>
      </c>
      <c r="AA889" s="8">
        <f>IF(OR($B889="",$C889="",$D889="",$E889="",$F889="",$G889="",$H889="",$I889="",$J889="",$K889="",$L889=""),"",IF($B889="Female",1/(1+EXP(-SUMPRODUCT(Engine!$C$28258:$C$28289,INDIRECT("Coefficients!$X$2:$X$33")))),1/(1+EXP(-SUMPRODUCT(Engine!$C$28258:$C$28289,INDIRECT("Coefficients!$Y$2:$Y$33"))))))</f>
      </c>
      <c r="AB889" s="8">
        <f>IF(OR($B889="",$C889="",$D889="",$E889="",$F889="",$G889="",$H889="",$I889="",$J889="",$K889="",$L889=""),"",IF($B889="Female",1/(1+EXP(-SUMPRODUCT(Engine!$C$28258:$C$28289,INDIRECT("Coefficients!$Z$2:$Z$33")))),1/(1+EXP(-SUMPRODUCT(Engine!$C$28258:$C$28289,INDIRECT("Coefficients!$AA$2:$AA$33"))))))</f>
      </c>
      <c r="AC889" s="8">
        <f>IF(OR($B889="",$C889="",$D889="",$E889="",$F889="",$G889="",$H889="",$I889="",$J889="",$K889="",$L889=""),"",IF($B889="Female",1/(1+EXP(-SUMPRODUCT(Engine!$C$28258:$C$28289,INDIRECT("Coefficients!$AB$2:$AB$33")))),1/(1+EXP(-SUMPRODUCT(Engine!$C$28258:$C$28289,INDIRECT("Coefficients!$AC$2:$AC$33"))))))</f>
      </c>
      <c r="AD889" s="8">
        <f>IF(OR($B889="",$C889="",$D889="",$E889="",$F889="",$G889="",$H889="",$I889="",$J889="",$K889="",$L889=""),"",IF($B889="Female",1/(1+EXP(-SUMPRODUCT(Engine!$C$28258:$C$28289,INDIRECT("Coefficients!$AD$2:$AD$33")))),1/(1+EXP(-SUMPRODUCT(Engine!$C$28258:$C$28289,INDIRECT("Coefficients!$AE$2:$AE$33"))))))</f>
      </c>
      <c r="AE889" s="8">
        <f>IF(OR($B889="",$C889="",$D889="",$E889="",$F889="",$G889="",$H889="",$I889="",$J889="",$K889="",$L889=""),"",IF($B889="Female",1/(1+EXP(-SUMPRODUCT(Engine!$C$28258:$C$28289,INDIRECT("Coefficients!$AF$2:$AF$33")))),1/(1+EXP(-SUMPRODUCT(Engine!$C$28258:$C$28289,INDIRECT("Coefficients!$AG$2:$AG$33"))))))</f>
      </c>
      <c r="AF889" s="8">
        <f>IF(OR($B889="",$C889="",$D889="",$E889="",$F889="",$G889="",$H889="",$I889="",$J889="",$K889="",$L889=""),"",IF($B889="Female",1/(1+EXP(-SUMPRODUCT(Engine!$C$28258:$C$28289,INDIRECT("Coefficients!$AH$2:$AH$33")))),1/(1+EXP(-SUMPRODUCT(Engine!$C$28258:$C$28289,INDIRECT("Coefficients!$AI$2:$AI$33"))))))</f>
      </c>
      <c r="AG889" s="8">
        <f>IF(OR($B889="",$C889="",$D889="",$E889="",$F889="",$G889="",$H889="",$I889="",$J889="",$K889="",$L889=""),"",IF($B889="Female",1/(1+EXP(-SUMPRODUCT(Engine!$C$28258:$C$28289,INDIRECT("Coefficients!$AJ$2:$AJ$33")))),1/(1+EXP(-SUMPRODUCT(Engine!$C$28258:$C$28289,INDIRECT("Coefficients!$AK$2:$AK$33"))))))</f>
      </c>
      <c r="AH889" s="8">
        <f>IF(OR($B889="",$C889="",$D889="",$E889="",$F889="",$G889="",$H889="",$I889="",$J889="",$K889="",$L889=""),"",IF($B889="Female",1/(1+EXP(-SUMPRODUCT(Engine!$C$28258:$C$28289,INDIRECT("Coefficients!$AL$2:$AL$33")))),1/(1+EXP(-SUMPRODUCT(Engine!$C$28258:$C$28289,INDIRECT("Coefficients!$AM$2:$AM$33"))))))</f>
      </c>
      <c r="AI889" s="8">
        <f>IF(OR($B889="",$C889="",$D889="",$E889="",$F889="",$G889="",$H889="",$I889="",$J889="",$K889="",$L889=""),"",IF($B889="Female",1/(1+EXP(-SUMPRODUCT(Engine!$C$28258:$C$28289,INDIRECT("Coefficients!$AN$2:$AN$33")))),1/(1+EXP(-SUMPRODUCT(Engine!$C$28258:$C$28289,INDIRECT("Coefficients!$AO$2:$AO$33"))))))</f>
      </c>
      <c r="AJ889" s="8">
        <f>IF(OR($B889="",$C889="",$D889="",$E889="",$F889="",$G889="",$H889="",$I889="",$J889="",$K889="",$L889=""),"",IF($B889="Female",1/(1+EXP(-SUMPRODUCT(Engine!$C$28258:$C$28289,INDIRECT("Coefficients!$AP$2:$AP$33")))),1/(1+EXP(-SUMPRODUCT(Engine!$C$28258:$C$28289,INDIRECT("Coefficients!$AQ$2:$AQ$33"))))))</f>
      </c>
      <c r="AK889" s="8">
        <f>IF(OR($B889="",$C889="",$D889="",$E889="",$F889="",$G889="",$H889="",$I889="",$J889="",$K889="",$L889=""),"",IF($B889="Female",1/(1+EXP(-SUMPRODUCT(Engine!$C$28258:$C$28289,INDIRECT("Coefficients!$AR$2:$AR$33")))),1/(1+EXP(-SUMPRODUCT(Engine!$C$28258:$C$28289,INDIRECT("Coefficients!$AS$2:$AS$33"))))))</f>
      </c>
      <c r="AL889" s="8">
        <f>IF(OR($B889="",$C889="",$D889="",$E889="",$F889="",$G889="",$H889="",$I889="",$J889="",$K889="",$L889=""),"",IF($B889="Female",1/(1+EXP(-SUMPRODUCT(Engine!$C$28258:$C$28289,INDIRECT("Coefficients!$AT$2:$AT$33")))),1/(1+EXP(-SUMPRODUCT(Engine!$C$28258:$C$28289,INDIRECT("Coefficients!$AU$2:$AU$33"))))))</f>
      </c>
      <c r="AM889" s="8">
        <f>IF(OR($B889="",$C889="",$D889="",$E889="",$F889="",$G889="",$H889="",$I889="",$J889="",$K889="",$L889=""),"",IF($B889="Female",1/(1+EXP(-SUMPRODUCT(Engine!$C$28258:$C$28289,INDIRECT("Coefficients!$AV$2:$AV$33")))),1/(1+EXP(-SUMPRODUCT(Engine!$C$28258:$C$28289,INDIRECT("Coefficients!$AW$2:$AW$33"))))))</f>
      </c>
      <c r="AN889" s="8">
        <f>IF(OR($B889="",$C889="",$D889="",$E889="",$F889="",$G889="",$H889="",$I889="",$J889="",$K889="",$L889=""),"",IF($B889="Female",1/(1+EXP(-SUMPRODUCT(Engine!$C$28258:$C$28289,INDIRECT("Coefficients!$AX$2:$AX$33")))),1/(1+EXP(-SUMPRODUCT(Engine!$C$28258:$C$28289,INDIRECT("Coefficients!$AY$2:$AY$33"))))))</f>
      </c>
      <c r="AO889" s="8">
        <f>IF(OR($B889="",$C889="",$D889="",$E889="",$F889="",$G889="",$H889="",$I889="",$J889="",$K889="",$L889=""),"",IF($B889="Female",1/(1+EXP(-SUMPRODUCT(Engine!$C$28258:$C$28289,INDIRECT("Coefficients!$AZ$2:$AZ$33")))),1/(1+EXP(-SUMPRODUCT(Engine!$C$28258:$C$28289,INDIRECT("Coefficients!$BA$2:$BA$33"))))))</f>
      </c>
      <c r="AP889" s="8">
        <f>IF(OR($B889="",$C889="",$D889="",$E889="",$F889="",$G889="",$H889="",$I889="",$J889="",$K889="",$L889=""),"",IF($B889="Female",1/(1+EXP(-SUMPRODUCT(Engine!$C$28258:$C$28289,INDIRECT("Coefficients!$BB$2:$BB$33")))),1/(1+EXP(-SUMPRODUCT(Engine!$C$28258:$C$28289,INDIRECT("Coefficients!$BC$2:$BC$33"))))))</f>
      </c>
      <c r="AQ889" s="8">
        <f>IF(OR($B889="",$C889="",$D889="",$E889="",$F889="",$G889="",$H889="",$I889="",$J889="",$K889="",$L889=""),"",IF($B889="Female",1/(1+EXP(-SUMPRODUCT(Engine!$C$28258:$C$28289,INDIRECT("Coefficients!$BD$2:$BD$33")))),1/(1+EXP(-SUMPRODUCT(Engine!$C$28258:$C$28289,INDIRECT("Coefficients!$BE$2:$BE$33"))))))</f>
      </c>
      <c r="AR889" s="8">
        <f>IF(OR($B889="",$C889="",$D889="",$E889="",$F889="",$G889="",$H889="",$I889="",$J889="",$K889="",$L889=""),"",IF($B889="Female",1/(1+EXP(-SUMPRODUCT(Engine!$C$28258:$C$28289,INDIRECT("Coefficients!$BF$2:$BF$33")))),1/(1+EXP(-SUMPRODUCT(Engine!$C$28258:$C$28289,INDIRECT("Coefficients!$BG$2:$BG$33"))))))</f>
      </c>
      <c r="AS889" s="8">
        <f>IF(OR($B889="",$C889="",$D889="",$E889="",$F889="",$G889="",$H889="",$I889="",$J889="",$K889="",$L889=""),"",IF($B889="Female",1/(1+EXP(-SUMPRODUCT(Engine!$C$28258:$C$28289,INDIRECT("Coefficients!$BH$2:$BH$33")))),1/(1+EXP(-SUMPRODUCT(Engine!$C$28258:$C$28289,INDIRECT("Coefficients!$BI$2:$BI$33"))))))</f>
      </c>
      <c r="AT889" s="8">
        <f>IF(OR($B889="",$C889="",$D889="",$E889="",$F889="",$G889="",$H889="",$I889="",$J889="",$K889="",$L889=""),"",IF($B889="Female",1/(1+EXP(-SUMPRODUCT(Engine!$C$28258:$C$28289,INDIRECT("Coefficients!$BJ$2:$BJ$33")))),1/(1+EXP(-SUMPRODUCT(Engine!$C$28258:$C$28289,INDIRECT("Coefficients!$BK$2:$BK$33"))))))</f>
      </c>
      <c r="AU889" s="8">
        <f>IF(OR($B889="",$C889="",$D889="",$E889="",$F889="",$G889="",$H889="",$I889="",$J889="",$K889="",$L889=""),"",IF($B889="Female",1/(1+EXP(-SUMPRODUCT(Engine!$C$28258:$C$28289,INDIRECT("Coefficients!$BL$2:$BL$33")))),1/(1+EXP(-SUMPRODUCT(Engine!$C$28258:$C$28289,INDIRECT("Coefficients!$BM$2:$BM$33"))))))</f>
      </c>
      <c r="AV889" s="8">
        <f>IF(OR($B889="",$C889="",$D889="",$E889="",$F889="",$G889="",$H889="",$I889="",$J889="",$K889="",$L889=""),"",IF($B889="Female",1/(1+EXP(-SUMPRODUCT(Engine!$C$28258:$C$28289,INDIRECT("Coefficients!$BN$2:$BN$33")))),1/(1+EXP(-SUMPRODUCT(Engine!$C$28258:$C$28289,INDIRECT("Coefficients!$BO$2:$BO$33"))))))</f>
      </c>
      <c r="AW889" s="8">
        <f>IF(OR($B889="",$C889="",$D889="",$E889="",$F889="",$G889="",$H889="",$I889="",$J889="",$K889="",$L889=""),"",IF($B889="Female",1/(1+EXP(-SUMPRODUCT(Engine!$C$28258:$C$28289,INDIRECT("Coefficients!$BP$2:$BP$33")))),1/(1+EXP(-SUMPRODUCT(Engine!$C$28258:$C$28289,INDIRECT("Coefficients!$BQ$2:$BQ$33"))))))</f>
      </c>
      <c r="AX889" s="8">
        <f>IF(OR($B889="",$C889="",$D889="",$E889="",$F889="",$G889="",$H889="",$I889="",$J889="",$K889="",$L889=""),"",IF($B889="Female",1/(1+EXP(-SUMPRODUCT(Engine!$C$28258:$C$28289,INDIRECT("Coefficients!$BR$2:$BR$33")))),1/(1+EXP(-SUMPRODUCT(Engine!$C$28258:$C$28289,INDIRECT("Coefficients!$BS$2:$BS$33"))))))</f>
      </c>
      <c r="AY889" s="8">
        <f>IF(OR($B889="",$C889="",$D889="",$E889="",$F889="",$G889="",$H889="",$I889="",$J889="",$K889="",$L889=""),"",IF($B889="Female",1/(1+EXP(-SUMPRODUCT(Engine!$C$28258:$C$28289,INDIRECT("Coefficients!$BT$2:$BT$33")))),1/(1+EXP(-SUMPRODUCT(Engine!$C$28258:$C$28289,INDIRECT("Coefficients!$BU$2:$BU$33"))))))</f>
      </c>
      <c r="AZ889" s="8">
        <f>IF(OR($B889="",$C889="",$D889="",$E889="",$F889="",$G889="",$H889="",$I889="",$J889="",$K889="",$L889=""),"",IF($B889="Female",1/(1+EXP(-SUMPRODUCT(Engine!$C$28258:$C$28289,INDIRECT("Coefficients!$BV$2:$BV$33")))),1/(1+EXP(-SUMPRODUCT(Engine!$C$28258:$C$28289,INDIRECT("Coefficients!$BW$2:$BW$33"))))))</f>
      </c>
      <c r="BA889" s="8">
        <f>IF(OR($B889="",$C889="",$D889="",$E889="",$F889="",$G889="",$H889="",$I889="",$J889="",$K889="",$L889=""),"",IF($B889="Female",1/(1+EXP(-SUMPRODUCT(Engine!$C$28258:$C$28289,INDIRECT("Coefficients!$BX$2:$BX$33")))),1/(1+EXP(-SUMPRODUCT(Engine!$C$28258:$C$28289,INDIRECT("Coefficients!$BY$2:$BY$33"))))))</f>
      </c>
      <c r="BB889" s="8">
        <f>IF(OR($B889="",$C889="",$D889="",$E889="",$F889="",$G889="",$H889="",$I889="",$J889="",$K889="",$L889=""),"",IF($B889="Female",1/(1+EXP(-SUMPRODUCT(Engine!$C$28258:$C$28289,INDIRECT("Coefficients!$BZ$2:$BZ$33")))),1/(1+EXP(-SUMPRODUCT(Engine!$C$28258:$C$28289,INDIRECT("Coefficients!$CA$2:$CA$33"))))))</f>
      </c>
      <c r="BC889" s="8">
        <f>IF(OR($B889="",$C889="",$D889="",$E889="",$F889="",$G889="",$H889="",$I889="",$J889="",$K889="",$L889=""),"",IF($B889="Female",1/(1+EXP(-SUMPRODUCT(Engine!$C$28258:$C$28289,INDIRECT("Coefficients!$CB$2:$CB$33")))),1/(1+EXP(-SUMPRODUCT(Engine!$C$28258:$C$28289,INDIRECT("Coefficients!$CC$2:$CC$33"))))))</f>
      </c>
      <c r="BD889" s="8">
        <f>IF(OR($B889="",$C889="",$D889="",$E889="",$F889="",$G889="",$H889="",$I889="",$J889="",$K889="",$L889=""),"",IF($B889="Female",1/(1+EXP(-SUMPRODUCT(Engine!$C$28258:$C$28289,INDIRECT("Coefficients!$CD$2:$CD$33")))),1/(1+EXP(-SUMPRODUCT(Engine!$C$28258:$C$28289,INDIRECT("Coefficients!$CE$2:$CE$33"))))))</f>
      </c>
      <c r="BE889" s="8">
        <f>IF(OR($B889="",$C889="",$D889="",$E889="",$F889="",$G889="",$H889="",$I889="",$J889="",$K889="",$L889=""),"",IF($B889="Female",1/(1+EXP(-SUMPRODUCT(Engine!$C$28258:$C$28289,INDIRECT("Coefficients!$CF$2:$CF$33")))),1/(1+EXP(-SUMPRODUCT(Engine!$C$28258:$C$28289,INDIRECT("Coefficients!$CG$2:$CG$33"))))))</f>
      </c>
      <c r="BF889" s="8">
        <f>IF(OR($B889="",$C889="",$D889="",$E889="",$F889="",$G889="",$H889="",$I889="",$J889="",$K889="",$L889=""),"",IF($B889="Female",1/(1+EXP(-SUMPRODUCT(Engine!$C$28258:$C$28289,INDIRECT("Coefficients!$CH$2:$CH$33")))),1/(1+EXP(-SUMPRODUCT(Engine!$C$28258:$C$28289,INDIRECT("Coefficients!$CI$2:$CI$33"))))))</f>
      </c>
      <c r="BG889" s="8">
        <f>IF(OR($B889="",$C889="",$D889="",$E889="",$F889="",$G889="",$H889="",$I889="",$J889="",$K889="",$L889=""),"",IF($B889="Female",1/(1+EXP(-SUMPRODUCT(Engine!$C$28258:$C$28289,INDIRECT("Coefficients!$CJ$2:$CJ$33")))),1/(1+EXP(-SUMPRODUCT(Engine!$C$28258:$C$28289,INDIRECT("Coefficients!$CK$2:$CK$33"))))))</f>
      </c>
      <c r="BH889" s="8">
        <f>IF(OR($B889="",$C889="",$D889="",$E889="",$F889="",$G889="",$H889="",$I889="",$J889="",$K889="",$L889=""),"",IF($B889="Female",1/(1+EXP(-SUMPRODUCT(Engine!$C$28258:$C$28289,INDIRECT("Coefficients!$CL$2:$CL$33")))),1/(1+EXP(-SUMPRODUCT(Engine!$C$28258:$C$28289,INDIRECT("Coefficients!$CM$2:$CM$33"))))))</f>
      </c>
      <c r="BI889" s="8">
        <f>IF(OR($B889="",$C889="",$D889="",$E889="",$F889="",$G889="",$H889="",$I889="",$J889="",$K889="",$L889=""),"",IF($B889="Female",1/(1+EXP(-SUMPRODUCT(Engine!$C$28258:$C$28289,INDIRECT("Coefficients!$CN$2:$CN$33")))),1/(1+EXP(-SUMPRODUCT(Engine!$C$28258:$C$28289,INDIRECT("Coefficients!$CO$2:$CO$33"))))))</f>
      </c>
      <c r="BJ889" s="8">
        <f>IF(OR($B889="",$C889="",$D889="",$E889="",$F889="",$G889="",$H889="",$I889="",$J889="",$K889="",$L889=""),"",IF($B889="Female",1/(1+EXP(-SUMPRODUCT(Engine!$C$28258:$C$28289,INDIRECT("Coefficients!$CP$2:$CP$33")))),1/(1+EXP(-SUMPRODUCT(Engine!$C$28258:$C$28289,INDIRECT("Coefficients!$CQ$2:$CQ$33"))))))</f>
      </c>
      <c r="BK889" s="8">
        <f>IF(OR($B889="",$C889="",$D889="",$E889="",$F889="",$G889="",$H889="",$I889="",$J889="",$K889="",$L889=""),"",IF($B889="Female",1/(1+EXP(-SUMPRODUCT(Engine!$C$28258:$C$28289,INDIRECT("Coefficients!$CR$2:$CR$33")))),1/(1+EXP(-SUMPRODUCT(Engine!$C$28258:$C$28289,INDIRECT("Coefficients!$CS$2:$CS$33"))))))</f>
      </c>
      <c r="BL889" s="8">
        <f>IF(OR($B889="",$C889="",$D889="",$E889="",$F889="",$G889="",$H889="",$I889="",$J889="",$K889="",$L889=""),"",IF($B889="Female",1/(1+EXP(-SUMPRODUCT(Engine!$C$28258:$C$28289,INDIRECT("Coefficients!$CT$2:$CT$33")))),1/(1+EXP(-SUMPRODUCT(Engine!$C$28258:$C$28289,INDIRECT("Coefficients!$CU$2:$CU$33"))))))</f>
      </c>
      <c r="BM889" s="8">
        <f>IF(OR($B889="",$C889="",$D889="",$E889="",$F889="",$G889="",$H889="",$I889="",$J889="",$K889="",$L889=""),"",IF($B889="Female",1/(1+EXP(-SUMPRODUCT(Engine!$C$28258:$C$28289,INDIRECT("Coefficients!$CV$2:$CV$33")))),1/(1+EXP(-SUMPRODUCT(Engine!$C$28258:$C$28289,INDIRECT("Coefficients!$CW$2:$CW$33"))))))</f>
      </c>
    </row>
    <row r="890" spans="1:6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8">
        <f>IF(OR($B890="",$C890="",$D890="",$E890="",$F890="",$G890="",$H890="",$I890="",$J890="",$K890="",$L890=""),"",IF($B890="Female",1/(1+EXP(-SUMPRODUCT(Engine!$C$28290:$C$28321,INDIRECT("Coefficients!$B$2:$B$33")))),1/(1+EXP(-SUMPRODUCT(Engine!$C$28290:$C$28321,INDIRECT("Coefficients!$C$2:$C$33"))))))</f>
      </c>
      <c r="Q890" s="8">
        <f>IF(OR($B890="",$C890="",$D890="",$E890="",$F890="",$G890="",$H890="",$I890="",$J890="",$K890="",$L890=""),"",IF($B890="Female",1/(1+EXP(-SUMPRODUCT(Engine!$C$28290:$C$28321,INDIRECT("Coefficients!$D$2:$D$33")))),1/(1+EXP(-SUMPRODUCT(Engine!$C$28290:$C$28321,INDIRECT("Coefficients!$E$2:$E$33"))))))</f>
      </c>
      <c r="R890" s="8">
        <f>IF(OR($B890="",$C890="",$D890="",$E890="",$F890="",$G890="",$H890="",$I890="",$J890="",$K890="",$L890=""),"",IF($B890="Female",1/(1+EXP(-SUMPRODUCT(Engine!$C$28290:$C$28321,INDIRECT("Coefficients!$F$2:$F$33")))),1/(1+EXP(-SUMPRODUCT(Engine!$C$28290:$C$28321,INDIRECT("Coefficients!$G$2:$G$33"))))))</f>
      </c>
      <c r="S890" s="8">
        <f>IF(OR($B890="",$C890="",$D890="",$E890="",$F890="",$G890="",$H890="",$I890="",$J890="",$K890="",$L890=""),"",IF($B890="Female",1/(1+EXP(-SUMPRODUCT(Engine!$C$28290:$C$28321,INDIRECT("Coefficients!$H$2:$H$33")))),1/(1+EXP(-SUMPRODUCT(Engine!$C$28290:$C$28321,INDIRECT("Coefficients!$I$2:$I$33"))))))</f>
      </c>
      <c r="T890" s="8">
        <f>IF(OR($B890="",$C890="",$D890="",$E890="",$F890="",$G890="",$H890="",$I890="",$J890="",$K890="",$L890=""),"",IF($B890="Female",1/(1+EXP(-SUMPRODUCT(Engine!$C$28290:$C$28321,INDIRECT("Coefficients!$J$2:$J$33")))),1/(1+EXP(-SUMPRODUCT(Engine!$C$28290:$C$28321,INDIRECT("Coefficients!$K$2:$K$33"))))))</f>
      </c>
      <c r="U890" s="8">
        <f>IF(OR($B890="",$C890="",$D890="",$E890="",$F890="",$G890="",$H890="",$I890="",$J890="",$K890="",$L890=""),"",IF($B890="Female",1/(1+EXP(-SUMPRODUCT(Engine!$C$28290:$C$28321,INDIRECT("Coefficients!$L$2:$L$33")))),1/(1+EXP(-SUMPRODUCT(Engine!$C$28290:$C$28321,INDIRECT("Coefficients!$M$2:$M$33"))))))</f>
      </c>
      <c r="V890" s="8">
        <f>IF(OR($B890="",$C890="",$D890="",$E890="",$F890="",$G890="",$H890="",$I890="",$J890="",$K890="",$L890=""),"",IF($B890="Female",1/(1+EXP(-SUMPRODUCT(Engine!$C$28290:$C$28321,INDIRECT("Coefficients!$N$2:$N$33")))),1/(1+EXP(-SUMPRODUCT(Engine!$C$28290:$C$28321,INDIRECT("Coefficients!$O$2:$O$33"))))))</f>
      </c>
      <c r="W890" s="8">
        <f>IF(OR($B890="",$C890="",$D890="",$E890="",$F890="",$G890="",$H890="",$I890="",$J890="",$K890="",$L890=""),"",IF($B890="Female",1/(1+EXP(-SUMPRODUCT(Engine!$C$28290:$C$28321,INDIRECT("Coefficients!$P$2:$P$33")))),1/(1+EXP(-SUMPRODUCT(Engine!$C$28290:$C$28321,INDIRECT("Coefficients!$Q$2:$Q$33"))))))</f>
      </c>
      <c r="X890" s="8">
        <f>IF(OR($B890="",$C890="",$D890="",$E890="",$F890="",$G890="",$H890="",$I890="",$J890="",$K890="",$L890=""),"",IF($B890="Female",1/(1+EXP(-SUMPRODUCT(Engine!$C$28290:$C$28321,INDIRECT("Coefficients!$R$2:$R$33")))),1/(1+EXP(-SUMPRODUCT(Engine!$C$28290:$C$28321,INDIRECT("Coefficients!$S$2:$S$33"))))))</f>
      </c>
      <c r="Y890" s="8">
        <f>IF(OR($B890="",$C890="",$D890="",$E890="",$F890="",$G890="",$H890="",$I890="",$J890="",$K890="",$L890=""),"",IF($B890="Female",1/(1+EXP(-SUMPRODUCT(Engine!$C$28290:$C$28321,INDIRECT("Coefficients!$T$2:$T$33")))),1/(1+EXP(-SUMPRODUCT(Engine!$C$28290:$C$28321,INDIRECT("Coefficients!$U$2:$U$33"))))))</f>
      </c>
      <c r="Z890" s="8">
        <f>IF(OR($B890="",$C890="",$D890="",$E890="",$F890="",$G890="",$H890="",$I890="",$J890="",$K890="",$L890=""),"",IF($B890="Female",1/(1+EXP(-SUMPRODUCT(Engine!$C$28290:$C$28321,INDIRECT("Coefficients!$V$2:$V$33")))),1/(1+EXP(-SUMPRODUCT(Engine!$C$28290:$C$28321,INDIRECT("Coefficients!$W$2:$W$33"))))))</f>
      </c>
      <c r="AA890" s="8">
        <f>IF(OR($B890="",$C890="",$D890="",$E890="",$F890="",$G890="",$H890="",$I890="",$J890="",$K890="",$L890=""),"",IF($B890="Female",1/(1+EXP(-SUMPRODUCT(Engine!$C$28290:$C$28321,INDIRECT("Coefficients!$X$2:$X$33")))),1/(1+EXP(-SUMPRODUCT(Engine!$C$28290:$C$28321,INDIRECT("Coefficients!$Y$2:$Y$33"))))))</f>
      </c>
      <c r="AB890" s="8">
        <f>IF(OR($B890="",$C890="",$D890="",$E890="",$F890="",$G890="",$H890="",$I890="",$J890="",$K890="",$L890=""),"",IF($B890="Female",1/(1+EXP(-SUMPRODUCT(Engine!$C$28290:$C$28321,INDIRECT("Coefficients!$Z$2:$Z$33")))),1/(1+EXP(-SUMPRODUCT(Engine!$C$28290:$C$28321,INDIRECT("Coefficients!$AA$2:$AA$33"))))))</f>
      </c>
      <c r="AC890" s="8">
        <f>IF(OR($B890="",$C890="",$D890="",$E890="",$F890="",$G890="",$H890="",$I890="",$J890="",$K890="",$L890=""),"",IF($B890="Female",1/(1+EXP(-SUMPRODUCT(Engine!$C$28290:$C$28321,INDIRECT("Coefficients!$AB$2:$AB$33")))),1/(1+EXP(-SUMPRODUCT(Engine!$C$28290:$C$28321,INDIRECT("Coefficients!$AC$2:$AC$33"))))))</f>
      </c>
      <c r="AD890" s="8">
        <f>IF(OR($B890="",$C890="",$D890="",$E890="",$F890="",$G890="",$H890="",$I890="",$J890="",$K890="",$L890=""),"",IF($B890="Female",1/(1+EXP(-SUMPRODUCT(Engine!$C$28290:$C$28321,INDIRECT("Coefficients!$AD$2:$AD$33")))),1/(1+EXP(-SUMPRODUCT(Engine!$C$28290:$C$28321,INDIRECT("Coefficients!$AE$2:$AE$33"))))))</f>
      </c>
      <c r="AE890" s="8">
        <f>IF(OR($B890="",$C890="",$D890="",$E890="",$F890="",$G890="",$H890="",$I890="",$J890="",$K890="",$L890=""),"",IF($B890="Female",1/(1+EXP(-SUMPRODUCT(Engine!$C$28290:$C$28321,INDIRECT("Coefficients!$AF$2:$AF$33")))),1/(1+EXP(-SUMPRODUCT(Engine!$C$28290:$C$28321,INDIRECT("Coefficients!$AG$2:$AG$33"))))))</f>
      </c>
      <c r="AF890" s="8">
        <f>IF(OR($B890="",$C890="",$D890="",$E890="",$F890="",$G890="",$H890="",$I890="",$J890="",$K890="",$L890=""),"",IF($B890="Female",1/(1+EXP(-SUMPRODUCT(Engine!$C$28290:$C$28321,INDIRECT("Coefficients!$AH$2:$AH$33")))),1/(1+EXP(-SUMPRODUCT(Engine!$C$28290:$C$28321,INDIRECT("Coefficients!$AI$2:$AI$33"))))))</f>
      </c>
      <c r="AG890" s="8">
        <f>IF(OR($B890="",$C890="",$D890="",$E890="",$F890="",$G890="",$H890="",$I890="",$J890="",$K890="",$L890=""),"",IF($B890="Female",1/(1+EXP(-SUMPRODUCT(Engine!$C$28290:$C$28321,INDIRECT("Coefficients!$AJ$2:$AJ$33")))),1/(1+EXP(-SUMPRODUCT(Engine!$C$28290:$C$28321,INDIRECT("Coefficients!$AK$2:$AK$33"))))))</f>
      </c>
      <c r="AH890" s="8">
        <f>IF(OR($B890="",$C890="",$D890="",$E890="",$F890="",$G890="",$H890="",$I890="",$J890="",$K890="",$L890=""),"",IF($B890="Female",1/(1+EXP(-SUMPRODUCT(Engine!$C$28290:$C$28321,INDIRECT("Coefficients!$AL$2:$AL$33")))),1/(1+EXP(-SUMPRODUCT(Engine!$C$28290:$C$28321,INDIRECT("Coefficients!$AM$2:$AM$33"))))))</f>
      </c>
      <c r="AI890" s="8">
        <f>IF(OR($B890="",$C890="",$D890="",$E890="",$F890="",$G890="",$H890="",$I890="",$J890="",$K890="",$L890=""),"",IF($B890="Female",1/(1+EXP(-SUMPRODUCT(Engine!$C$28290:$C$28321,INDIRECT("Coefficients!$AN$2:$AN$33")))),1/(1+EXP(-SUMPRODUCT(Engine!$C$28290:$C$28321,INDIRECT("Coefficients!$AO$2:$AO$33"))))))</f>
      </c>
      <c r="AJ890" s="8">
        <f>IF(OR($B890="",$C890="",$D890="",$E890="",$F890="",$G890="",$H890="",$I890="",$J890="",$K890="",$L890=""),"",IF($B890="Female",1/(1+EXP(-SUMPRODUCT(Engine!$C$28290:$C$28321,INDIRECT("Coefficients!$AP$2:$AP$33")))),1/(1+EXP(-SUMPRODUCT(Engine!$C$28290:$C$28321,INDIRECT("Coefficients!$AQ$2:$AQ$33"))))))</f>
      </c>
      <c r="AK890" s="8">
        <f>IF(OR($B890="",$C890="",$D890="",$E890="",$F890="",$G890="",$H890="",$I890="",$J890="",$K890="",$L890=""),"",IF($B890="Female",1/(1+EXP(-SUMPRODUCT(Engine!$C$28290:$C$28321,INDIRECT("Coefficients!$AR$2:$AR$33")))),1/(1+EXP(-SUMPRODUCT(Engine!$C$28290:$C$28321,INDIRECT("Coefficients!$AS$2:$AS$33"))))))</f>
      </c>
      <c r="AL890" s="8">
        <f>IF(OR($B890="",$C890="",$D890="",$E890="",$F890="",$G890="",$H890="",$I890="",$J890="",$K890="",$L890=""),"",IF($B890="Female",1/(1+EXP(-SUMPRODUCT(Engine!$C$28290:$C$28321,INDIRECT("Coefficients!$AT$2:$AT$33")))),1/(1+EXP(-SUMPRODUCT(Engine!$C$28290:$C$28321,INDIRECT("Coefficients!$AU$2:$AU$33"))))))</f>
      </c>
      <c r="AM890" s="8">
        <f>IF(OR($B890="",$C890="",$D890="",$E890="",$F890="",$G890="",$H890="",$I890="",$J890="",$K890="",$L890=""),"",IF($B890="Female",1/(1+EXP(-SUMPRODUCT(Engine!$C$28290:$C$28321,INDIRECT("Coefficients!$AV$2:$AV$33")))),1/(1+EXP(-SUMPRODUCT(Engine!$C$28290:$C$28321,INDIRECT("Coefficients!$AW$2:$AW$33"))))))</f>
      </c>
      <c r="AN890" s="8">
        <f>IF(OR($B890="",$C890="",$D890="",$E890="",$F890="",$G890="",$H890="",$I890="",$J890="",$K890="",$L890=""),"",IF($B890="Female",1/(1+EXP(-SUMPRODUCT(Engine!$C$28290:$C$28321,INDIRECT("Coefficients!$AX$2:$AX$33")))),1/(1+EXP(-SUMPRODUCT(Engine!$C$28290:$C$28321,INDIRECT("Coefficients!$AY$2:$AY$33"))))))</f>
      </c>
      <c r="AO890" s="8">
        <f>IF(OR($B890="",$C890="",$D890="",$E890="",$F890="",$G890="",$H890="",$I890="",$J890="",$K890="",$L890=""),"",IF($B890="Female",1/(1+EXP(-SUMPRODUCT(Engine!$C$28290:$C$28321,INDIRECT("Coefficients!$AZ$2:$AZ$33")))),1/(1+EXP(-SUMPRODUCT(Engine!$C$28290:$C$28321,INDIRECT("Coefficients!$BA$2:$BA$33"))))))</f>
      </c>
      <c r="AP890" s="8">
        <f>IF(OR($B890="",$C890="",$D890="",$E890="",$F890="",$G890="",$H890="",$I890="",$J890="",$K890="",$L890=""),"",IF($B890="Female",1/(1+EXP(-SUMPRODUCT(Engine!$C$28290:$C$28321,INDIRECT("Coefficients!$BB$2:$BB$33")))),1/(1+EXP(-SUMPRODUCT(Engine!$C$28290:$C$28321,INDIRECT("Coefficients!$BC$2:$BC$33"))))))</f>
      </c>
      <c r="AQ890" s="8">
        <f>IF(OR($B890="",$C890="",$D890="",$E890="",$F890="",$G890="",$H890="",$I890="",$J890="",$K890="",$L890=""),"",IF($B890="Female",1/(1+EXP(-SUMPRODUCT(Engine!$C$28290:$C$28321,INDIRECT("Coefficients!$BD$2:$BD$33")))),1/(1+EXP(-SUMPRODUCT(Engine!$C$28290:$C$28321,INDIRECT("Coefficients!$BE$2:$BE$33"))))))</f>
      </c>
      <c r="AR890" s="8">
        <f>IF(OR($B890="",$C890="",$D890="",$E890="",$F890="",$G890="",$H890="",$I890="",$J890="",$K890="",$L890=""),"",IF($B890="Female",1/(1+EXP(-SUMPRODUCT(Engine!$C$28290:$C$28321,INDIRECT("Coefficients!$BF$2:$BF$33")))),1/(1+EXP(-SUMPRODUCT(Engine!$C$28290:$C$28321,INDIRECT("Coefficients!$BG$2:$BG$33"))))))</f>
      </c>
      <c r="AS890" s="8">
        <f>IF(OR($B890="",$C890="",$D890="",$E890="",$F890="",$G890="",$H890="",$I890="",$J890="",$K890="",$L890=""),"",IF($B890="Female",1/(1+EXP(-SUMPRODUCT(Engine!$C$28290:$C$28321,INDIRECT("Coefficients!$BH$2:$BH$33")))),1/(1+EXP(-SUMPRODUCT(Engine!$C$28290:$C$28321,INDIRECT("Coefficients!$BI$2:$BI$33"))))))</f>
      </c>
      <c r="AT890" s="8">
        <f>IF(OR($B890="",$C890="",$D890="",$E890="",$F890="",$G890="",$H890="",$I890="",$J890="",$K890="",$L890=""),"",IF($B890="Female",1/(1+EXP(-SUMPRODUCT(Engine!$C$28290:$C$28321,INDIRECT("Coefficients!$BJ$2:$BJ$33")))),1/(1+EXP(-SUMPRODUCT(Engine!$C$28290:$C$28321,INDIRECT("Coefficients!$BK$2:$BK$33"))))))</f>
      </c>
      <c r="AU890" s="8">
        <f>IF(OR($B890="",$C890="",$D890="",$E890="",$F890="",$G890="",$H890="",$I890="",$J890="",$K890="",$L890=""),"",IF($B890="Female",1/(1+EXP(-SUMPRODUCT(Engine!$C$28290:$C$28321,INDIRECT("Coefficients!$BL$2:$BL$33")))),1/(1+EXP(-SUMPRODUCT(Engine!$C$28290:$C$28321,INDIRECT("Coefficients!$BM$2:$BM$33"))))))</f>
      </c>
      <c r="AV890" s="8">
        <f>IF(OR($B890="",$C890="",$D890="",$E890="",$F890="",$G890="",$H890="",$I890="",$J890="",$K890="",$L890=""),"",IF($B890="Female",1/(1+EXP(-SUMPRODUCT(Engine!$C$28290:$C$28321,INDIRECT("Coefficients!$BN$2:$BN$33")))),1/(1+EXP(-SUMPRODUCT(Engine!$C$28290:$C$28321,INDIRECT("Coefficients!$BO$2:$BO$33"))))))</f>
      </c>
      <c r="AW890" s="8">
        <f>IF(OR($B890="",$C890="",$D890="",$E890="",$F890="",$G890="",$H890="",$I890="",$J890="",$K890="",$L890=""),"",IF($B890="Female",1/(1+EXP(-SUMPRODUCT(Engine!$C$28290:$C$28321,INDIRECT("Coefficients!$BP$2:$BP$33")))),1/(1+EXP(-SUMPRODUCT(Engine!$C$28290:$C$28321,INDIRECT("Coefficients!$BQ$2:$BQ$33"))))))</f>
      </c>
      <c r="AX890" s="8">
        <f>IF(OR($B890="",$C890="",$D890="",$E890="",$F890="",$G890="",$H890="",$I890="",$J890="",$K890="",$L890=""),"",IF($B890="Female",1/(1+EXP(-SUMPRODUCT(Engine!$C$28290:$C$28321,INDIRECT("Coefficients!$BR$2:$BR$33")))),1/(1+EXP(-SUMPRODUCT(Engine!$C$28290:$C$28321,INDIRECT("Coefficients!$BS$2:$BS$33"))))))</f>
      </c>
      <c r="AY890" s="8">
        <f>IF(OR($B890="",$C890="",$D890="",$E890="",$F890="",$G890="",$H890="",$I890="",$J890="",$K890="",$L890=""),"",IF($B890="Female",1/(1+EXP(-SUMPRODUCT(Engine!$C$28290:$C$28321,INDIRECT("Coefficients!$BT$2:$BT$33")))),1/(1+EXP(-SUMPRODUCT(Engine!$C$28290:$C$28321,INDIRECT("Coefficients!$BU$2:$BU$33"))))))</f>
      </c>
      <c r="AZ890" s="8">
        <f>IF(OR($B890="",$C890="",$D890="",$E890="",$F890="",$G890="",$H890="",$I890="",$J890="",$K890="",$L890=""),"",IF($B890="Female",1/(1+EXP(-SUMPRODUCT(Engine!$C$28290:$C$28321,INDIRECT("Coefficients!$BV$2:$BV$33")))),1/(1+EXP(-SUMPRODUCT(Engine!$C$28290:$C$28321,INDIRECT("Coefficients!$BW$2:$BW$33"))))))</f>
      </c>
      <c r="BA890" s="8">
        <f>IF(OR($B890="",$C890="",$D890="",$E890="",$F890="",$G890="",$H890="",$I890="",$J890="",$K890="",$L890=""),"",IF($B890="Female",1/(1+EXP(-SUMPRODUCT(Engine!$C$28290:$C$28321,INDIRECT("Coefficients!$BX$2:$BX$33")))),1/(1+EXP(-SUMPRODUCT(Engine!$C$28290:$C$28321,INDIRECT("Coefficients!$BY$2:$BY$33"))))))</f>
      </c>
      <c r="BB890" s="8">
        <f>IF(OR($B890="",$C890="",$D890="",$E890="",$F890="",$G890="",$H890="",$I890="",$J890="",$K890="",$L890=""),"",IF($B890="Female",1/(1+EXP(-SUMPRODUCT(Engine!$C$28290:$C$28321,INDIRECT("Coefficients!$BZ$2:$BZ$33")))),1/(1+EXP(-SUMPRODUCT(Engine!$C$28290:$C$28321,INDIRECT("Coefficients!$CA$2:$CA$33"))))))</f>
      </c>
      <c r="BC890" s="8">
        <f>IF(OR($B890="",$C890="",$D890="",$E890="",$F890="",$G890="",$H890="",$I890="",$J890="",$K890="",$L890=""),"",IF($B890="Female",1/(1+EXP(-SUMPRODUCT(Engine!$C$28290:$C$28321,INDIRECT("Coefficients!$CB$2:$CB$33")))),1/(1+EXP(-SUMPRODUCT(Engine!$C$28290:$C$28321,INDIRECT("Coefficients!$CC$2:$CC$33"))))))</f>
      </c>
      <c r="BD890" s="8">
        <f>IF(OR($B890="",$C890="",$D890="",$E890="",$F890="",$G890="",$H890="",$I890="",$J890="",$K890="",$L890=""),"",IF($B890="Female",1/(1+EXP(-SUMPRODUCT(Engine!$C$28290:$C$28321,INDIRECT("Coefficients!$CD$2:$CD$33")))),1/(1+EXP(-SUMPRODUCT(Engine!$C$28290:$C$28321,INDIRECT("Coefficients!$CE$2:$CE$33"))))))</f>
      </c>
      <c r="BE890" s="8">
        <f>IF(OR($B890="",$C890="",$D890="",$E890="",$F890="",$G890="",$H890="",$I890="",$J890="",$K890="",$L890=""),"",IF($B890="Female",1/(1+EXP(-SUMPRODUCT(Engine!$C$28290:$C$28321,INDIRECT("Coefficients!$CF$2:$CF$33")))),1/(1+EXP(-SUMPRODUCT(Engine!$C$28290:$C$28321,INDIRECT("Coefficients!$CG$2:$CG$33"))))))</f>
      </c>
      <c r="BF890" s="8">
        <f>IF(OR($B890="",$C890="",$D890="",$E890="",$F890="",$G890="",$H890="",$I890="",$J890="",$K890="",$L890=""),"",IF($B890="Female",1/(1+EXP(-SUMPRODUCT(Engine!$C$28290:$C$28321,INDIRECT("Coefficients!$CH$2:$CH$33")))),1/(1+EXP(-SUMPRODUCT(Engine!$C$28290:$C$28321,INDIRECT("Coefficients!$CI$2:$CI$33"))))))</f>
      </c>
      <c r="BG890" s="8">
        <f>IF(OR($B890="",$C890="",$D890="",$E890="",$F890="",$G890="",$H890="",$I890="",$J890="",$K890="",$L890=""),"",IF($B890="Female",1/(1+EXP(-SUMPRODUCT(Engine!$C$28290:$C$28321,INDIRECT("Coefficients!$CJ$2:$CJ$33")))),1/(1+EXP(-SUMPRODUCT(Engine!$C$28290:$C$28321,INDIRECT("Coefficients!$CK$2:$CK$33"))))))</f>
      </c>
      <c r="BH890" s="8">
        <f>IF(OR($B890="",$C890="",$D890="",$E890="",$F890="",$G890="",$H890="",$I890="",$J890="",$K890="",$L890=""),"",IF($B890="Female",1/(1+EXP(-SUMPRODUCT(Engine!$C$28290:$C$28321,INDIRECT("Coefficients!$CL$2:$CL$33")))),1/(1+EXP(-SUMPRODUCT(Engine!$C$28290:$C$28321,INDIRECT("Coefficients!$CM$2:$CM$33"))))))</f>
      </c>
      <c r="BI890" s="8">
        <f>IF(OR($B890="",$C890="",$D890="",$E890="",$F890="",$G890="",$H890="",$I890="",$J890="",$K890="",$L890=""),"",IF($B890="Female",1/(1+EXP(-SUMPRODUCT(Engine!$C$28290:$C$28321,INDIRECT("Coefficients!$CN$2:$CN$33")))),1/(1+EXP(-SUMPRODUCT(Engine!$C$28290:$C$28321,INDIRECT("Coefficients!$CO$2:$CO$33"))))))</f>
      </c>
      <c r="BJ890" s="8">
        <f>IF(OR($B890="",$C890="",$D890="",$E890="",$F890="",$G890="",$H890="",$I890="",$J890="",$K890="",$L890=""),"",IF($B890="Female",1/(1+EXP(-SUMPRODUCT(Engine!$C$28290:$C$28321,INDIRECT("Coefficients!$CP$2:$CP$33")))),1/(1+EXP(-SUMPRODUCT(Engine!$C$28290:$C$28321,INDIRECT("Coefficients!$CQ$2:$CQ$33"))))))</f>
      </c>
      <c r="BK890" s="8">
        <f>IF(OR($B890="",$C890="",$D890="",$E890="",$F890="",$G890="",$H890="",$I890="",$J890="",$K890="",$L890=""),"",IF($B890="Female",1/(1+EXP(-SUMPRODUCT(Engine!$C$28290:$C$28321,INDIRECT("Coefficients!$CR$2:$CR$33")))),1/(1+EXP(-SUMPRODUCT(Engine!$C$28290:$C$28321,INDIRECT("Coefficients!$CS$2:$CS$33"))))))</f>
      </c>
      <c r="BL890" s="8">
        <f>IF(OR($B890="",$C890="",$D890="",$E890="",$F890="",$G890="",$H890="",$I890="",$J890="",$K890="",$L890=""),"",IF($B890="Female",1/(1+EXP(-SUMPRODUCT(Engine!$C$28290:$C$28321,INDIRECT("Coefficients!$CT$2:$CT$33")))),1/(1+EXP(-SUMPRODUCT(Engine!$C$28290:$C$28321,INDIRECT("Coefficients!$CU$2:$CU$33"))))))</f>
      </c>
      <c r="BM890" s="8">
        <f>IF(OR($B890="",$C890="",$D890="",$E890="",$F890="",$G890="",$H890="",$I890="",$J890="",$K890="",$L890=""),"",IF($B890="Female",1/(1+EXP(-SUMPRODUCT(Engine!$C$28290:$C$28321,INDIRECT("Coefficients!$CV$2:$CV$33")))),1/(1+EXP(-SUMPRODUCT(Engine!$C$28290:$C$28321,INDIRECT("Coefficients!$CW$2:$CW$33"))))))</f>
      </c>
    </row>
    <row r="891" spans="1:6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8">
        <f>IF(OR($B891="",$C891="",$D891="",$E891="",$F891="",$G891="",$H891="",$I891="",$J891="",$K891="",$L891=""),"",IF($B891="Female",1/(1+EXP(-SUMPRODUCT(Engine!$C$28322:$C$28353,INDIRECT("Coefficients!$B$2:$B$33")))),1/(1+EXP(-SUMPRODUCT(Engine!$C$28322:$C$28353,INDIRECT("Coefficients!$C$2:$C$33"))))))</f>
      </c>
      <c r="Q891" s="8">
        <f>IF(OR($B891="",$C891="",$D891="",$E891="",$F891="",$G891="",$H891="",$I891="",$J891="",$K891="",$L891=""),"",IF($B891="Female",1/(1+EXP(-SUMPRODUCT(Engine!$C$28322:$C$28353,INDIRECT("Coefficients!$D$2:$D$33")))),1/(1+EXP(-SUMPRODUCT(Engine!$C$28322:$C$28353,INDIRECT("Coefficients!$E$2:$E$33"))))))</f>
      </c>
      <c r="R891" s="8">
        <f>IF(OR($B891="",$C891="",$D891="",$E891="",$F891="",$G891="",$H891="",$I891="",$J891="",$K891="",$L891=""),"",IF($B891="Female",1/(1+EXP(-SUMPRODUCT(Engine!$C$28322:$C$28353,INDIRECT("Coefficients!$F$2:$F$33")))),1/(1+EXP(-SUMPRODUCT(Engine!$C$28322:$C$28353,INDIRECT("Coefficients!$G$2:$G$33"))))))</f>
      </c>
      <c r="S891" s="8">
        <f>IF(OR($B891="",$C891="",$D891="",$E891="",$F891="",$G891="",$H891="",$I891="",$J891="",$K891="",$L891=""),"",IF($B891="Female",1/(1+EXP(-SUMPRODUCT(Engine!$C$28322:$C$28353,INDIRECT("Coefficients!$H$2:$H$33")))),1/(1+EXP(-SUMPRODUCT(Engine!$C$28322:$C$28353,INDIRECT("Coefficients!$I$2:$I$33"))))))</f>
      </c>
      <c r="T891" s="8">
        <f>IF(OR($B891="",$C891="",$D891="",$E891="",$F891="",$G891="",$H891="",$I891="",$J891="",$K891="",$L891=""),"",IF($B891="Female",1/(1+EXP(-SUMPRODUCT(Engine!$C$28322:$C$28353,INDIRECT("Coefficients!$J$2:$J$33")))),1/(1+EXP(-SUMPRODUCT(Engine!$C$28322:$C$28353,INDIRECT("Coefficients!$K$2:$K$33"))))))</f>
      </c>
      <c r="U891" s="8">
        <f>IF(OR($B891="",$C891="",$D891="",$E891="",$F891="",$G891="",$H891="",$I891="",$J891="",$K891="",$L891=""),"",IF($B891="Female",1/(1+EXP(-SUMPRODUCT(Engine!$C$28322:$C$28353,INDIRECT("Coefficients!$L$2:$L$33")))),1/(1+EXP(-SUMPRODUCT(Engine!$C$28322:$C$28353,INDIRECT("Coefficients!$M$2:$M$33"))))))</f>
      </c>
      <c r="V891" s="8">
        <f>IF(OR($B891="",$C891="",$D891="",$E891="",$F891="",$G891="",$H891="",$I891="",$J891="",$K891="",$L891=""),"",IF($B891="Female",1/(1+EXP(-SUMPRODUCT(Engine!$C$28322:$C$28353,INDIRECT("Coefficients!$N$2:$N$33")))),1/(1+EXP(-SUMPRODUCT(Engine!$C$28322:$C$28353,INDIRECT("Coefficients!$O$2:$O$33"))))))</f>
      </c>
      <c r="W891" s="8">
        <f>IF(OR($B891="",$C891="",$D891="",$E891="",$F891="",$G891="",$H891="",$I891="",$J891="",$K891="",$L891=""),"",IF($B891="Female",1/(1+EXP(-SUMPRODUCT(Engine!$C$28322:$C$28353,INDIRECT("Coefficients!$P$2:$P$33")))),1/(1+EXP(-SUMPRODUCT(Engine!$C$28322:$C$28353,INDIRECT("Coefficients!$Q$2:$Q$33"))))))</f>
      </c>
      <c r="X891" s="8">
        <f>IF(OR($B891="",$C891="",$D891="",$E891="",$F891="",$G891="",$H891="",$I891="",$J891="",$K891="",$L891=""),"",IF($B891="Female",1/(1+EXP(-SUMPRODUCT(Engine!$C$28322:$C$28353,INDIRECT("Coefficients!$R$2:$R$33")))),1/(1+EXP(-SUMPRODUCT(Engine!$C$28322:$C$28353,INDIRECT("Coefficients!$S$2:$S$33"))))))</f>
      </c>
      <c r="Y891" s="8">
        <f>IF(OR($B891="",$C891="",$D891="",$E891="",$F891="",$G891="",$H891="",$I891="",$J891="",$K891="",$L891=""),"",IF($B891="Female",1/(1+EXP(-SUMPRODUCT(Engine!$C$28322:$C$28353,INDIRECT("Coefficients!$T$2:$T$33")))),1/(1+EXP(-SUMPRODUCT(Engine!$C$28322:$C$28353,INDIRECT("Coefficients!$U$2:$U$33"))))))</f>
      </c>
      <c r="Z891" s="8">
        <f>IF(OR($B891="",$C891="",$D891="",$E891="",$F891="",$G891="",$H891="",$I891="",$J891="",$K891="",$L891=""),"",IF($B891="Female",1/(1+EXP(-SUMPRODUCT(Engine!$C$28322:$C$28353,INDIRECT("Coefficients!$V$2:$V$33")))),1/(1+EXP(-SUMPRODUCT(Engine!$C$28322:$C$28353,INDIRECT("Coefficients!$W$2:$W$33"))))))</f>
      </c>
      <c r="AA891" s="8">
        <f>IF(OR($B891="",$C891="",$D891="",$E891="",$F891="",$G891="",$H891="",$I891="",$J891="",$K891="",$L891=""),"",IF($B891="Female",1/(1+EXP(-SUMPRODUCT(Engine!$C$28322:$C$28353,INDIRECT("Coefficients!$X$2:$X$33")))),1/(1+EXP(-SUMPRODUCT(Engine!$C$28322:$C$28353,INDIRECT("Coefficients!$Y$2:$Y$33"))))))</f>
      </c>
      <c r="AB891" s="8">
        <f>IF(OR($B891="",$C891="",$D891="",$E891="",$F891="",$G891="",$H891="",$I891="",$J891="",$K891="",$L891=""),"",IF($B891="Female",1/(1+EXP(-SUMPRODUCT(Engine!$C$28322:$C$28353,INDIRECT("Coefficients!$Z$2:$Z$33")))),1/(1+EXP(-SUMPRODUCT(Engine!$C$28322:$C$28353,INDIRECT("Coefficients!$AA$2:$AA$33"))))))</f>
      </c>
      <c r="AC891" s="8">
        <f>IF(OR($B891="",$C891="",$D891="",$E891="",$F891="",$G891="",$H891="",$I891="",$J891="",$K891="",$L891=""),"",IF($B891="Female",1/(1+EXP(-SUMPRODUCT(Engine!$C$28322:$C$28353,INDIRECT("Coefficients!$AB$2:$AB$33")))),1/(1+EXP(-SUMPRODUCT(Engine!$C$28322:$C$28353,INDIRECT("Coefficients!$AC$2:$AC$33"))))))</f>
      </c>
      <c r="AD891" s="8">
        <f>IF(OR($B891="",$C891="",$D891="",$E891="",$F891="",$G891="",$H891="",$I891="",$J891="",$K891="",$L891=""),"",IF($B891="Female",1/(1+EXP(-SUMPRODUCT(Engine!$C$28322:$C$28353,INDIRECT("Coefficients!$AD$2:$AD$33")))),1/(1+EXP(-SUMPRODUCT(Engine!$C$28322:$C$28353,INDIRECT("Coefficients!$AE$2:$AE$33"))))))</f>
      </c>
      <c r="AE891" s="8">
        <f>IF(OR($B891="",$C891="",$D891="",$E891="",$F891="",$G891="",$H891="",$I891="",$J891="",$K891="",$L891=""),"",IF($B891="Female",1/(1+EXP(-SUMPRODUCT(Engine!$C$28322:$C$28353,INDIRECT("Coefficients!$AF$2:$AF$33")))),1/(1+EXP(-SUMPRODUCT(Engine!$C$28322:$C$28353,INDIRECT("Coefficients!$AG$2:$AG$33"))))))</f>
      </c>
      <c r="AF891" s="8">
        <f>IF(OR($B891="",$C891="",$D891="",$E891="",$F891="",$G891="",$H891="",$I891="",$J891="",$K891="",$L891=""),"",IF($B891="Female",1/(1+EXP(-SUMPRODUCT(Engine!$C$28322:$C$28353,INDIRECT("Coefficients!$AH$2:$AH$33")))),1/(1+EXP(-SUMPRODUCT(Engine!$C$28322:$C$28353,INDIRECT("Coefficients!$AI$2:$AI$33"))))))</f>
      </c>
      <c r="AG891" s="8">
        <f>IF(OR($B891="",$C891="",$D891="",$E891="",$F891="",$G891="",$H891="",$I891="",$J891="",$K891="",$L891=""),"",IF($B891="Female",1/(1+EXP(-SUMPRODUCT(Engine!$C$28322:$C$28353,INDIRECT("Coefficients!$AJ$2:$AJ$33")))),1/(1+EXP(-SUMPRODUCT(Engine!$C$28322:$C$28353,INDIRECT("Coefficients!$AK$2:$AK$33"))))))</f>
      </c>
      <c r="AH891" s="8">
        <f>IF(OR($B891="",$C891="",$D891="",$E891="",$F891="",$G891="",$H891="",$I891="",$J891="",$K891="",$L891=""),"",IF($B891="Female",1/(1+EXP(-SUMPRODUCT(Engine!$C$28322:$C$28353,INDIRECT("Coefficients!$AL$2:$AL$33")))),1/(1+EXP(-SUMPRODUCT(Engine!$C$28322:$C$28353,INDIRECT("Coefficients!$AM$2:$AM$33"))))))</f>
      </c>
      <c r="AI891" s="8">
        <f>IF(OR($B891="",$C891="",$D891="",$E891="",$F891="",$G891="",$H891="",$I891="",$J891="",$K891="",$L891=""),"",IF($B891="Female",1/(1+EXP(-SUMPRODUCT(Engine!$C$28322:$C$28353,INDIRECT("Coefficients!$AN$2:$AN$33")))),1/(1+EXP(-SUMPRODUCT(Engine!$C$28322:$C$28353,INDIRECT("Coefficients!$AO$2:$AO$33"))))))</f>
      </c>
      <c r="AJ891" s="8">
        <f>IF(OR($B891="",$C891="",$D891="",$E891="",$F891="",$G891="",$H891="",$I891="",$J891="",$K891="",$L891=""),"",IF($B891="Female",1/(1+EXP(-SUMPRODUCT(Engine!$C$28322:$C$28353,INDIRECT("Coefficients!$AP$2:$AP$33")))),1/(1+EXP(-SUMPRODUCT(Engine!$C$28322:$C$28353,INDIRECT("Coefficients!$AQ$2:$AQ$33"))))))</f>
      </c>
      <c r="AK891" s="8">
        <f>IF(OR($B891="",$C891="",$D891="",$E891="",$F891="",$G891="",$H891="",$I891="",$J891="",$K891="",$L891=""),"",IF($B891="Female",1/(1+EXP(-SUMPRODUCT(Engine!$C$28322:$C$28353,INDIRECT("Coefficients!$AR$2:$AR$33")))),1/(1+EXP(-SUMPRODUCT(Engine!$C$28322:$C$28353,INDIRECT("Coefficients!$AS$2:$AS$33"))))))</f>
      </c>
      <c r="AL891" s="8">
        <f>IF(OR($B891="",$C891="",$D891="",$E891="",$F891="",$G891="",$H891="",$I891="",$J891="",$K891="",$L891=""),"",IF($B891="Female",1/(1+EXP(-SUMPRODUCT(Engine!$C$28322:$C$28353,INDIRECT("Coefficients!$AT$2:$AT$33")))),1/(1+EXP(-SUMPRODUCT(Engine!$C$28322:$C$28353,INDIRECT("Coefficients!$AU$2:$AU$33"))))))</f>
      </c>
      <c r="AM891" s="8">
        <f>IF(OR($B891="",$C891="",$D891="",$E891="",$F891="",$G891="",$H891="",$I891="",$J891="",$K891="",$L891=""),"",IF($B891="Female",1/(1+EXP(-SUMPRODUCT(Engine!$C$28322:$C$28353,INDIRECT("Coefficients!$AV$2:$AV$33")))),1/(1+EXP(-SUMPRODUCT(Engine!$C$28322:$C$28353,INDIRECT("Coefficients!$AW$2:$AW$33"))))))</f>
      </c>
      <c r="AN891" s="8">
        <f>IF(OR($B891="",$C891="",$D891="",$E891="",$F891="",$G891="",$H891="",$I891="",$J891="",$K891="",$L891=""),"",IF($B891="Female",1/(1+EXP(-SUMPRODUCT(Engine!$C$28322:$C$28353,INDIRECT("Coefficients!$AX$2:$AX$33")))),1/(1+EXP(-SUMPRODUCT(Engine!$C$28322:$C$28353,INDIRECT("Coefficients!$AY$2:$AY$33"))))))</f>
      </c>
      <c r="AO891" s="8">
        <f>IF(OR($B891="",$C891="",$D891="",$E891="",$F891="",$G891="",$H891="",$I891="",$J891="",$K891="",$L891=""),"",IF($B891="Female",1/(1+EXP(-SUMPRODUCT(Engine!$C$28322:$C$28353,INDIRECT("Coefficients!$AZ$2:$AZ$33")))),1/(1+EXP(-SUMPRODUCT(Engine!$C$28322:$C$28353,INDIRECT("Coefficients!$BA$2:$BA$33"))))))</f>
      </c>
      <c r="AP891" s="8">
        <f>IF(OR($B891="",$C891="",$D891="",$E891="",$F891="",$G891="",$H891="",$I891="",$J891="",$K891="",$L891=""),"",IF($B891="Female",1/(1+EXP(-SUMPRODUCT(Engine!$C$28322:$C$28353,INDIRECT("Coefficients!$BB$2:$BB$33")))),1/(1+EXP(-SUMPRODUCT(Engine!$C$28322:$C$28353,INDIRECT("Coefficients!$BC$2:$BC$33"))))))</f>
      </c>
      <c r="AQ891" s="8">
        <f>IF(OR($B891="",$C891="",$D891="",$E891="",$F891="",$G891="",$H891="",$I891="",$J891="",$K891="",$L891=""),"",IF($B891="Female",1/(1+EXP(-SUMPRODUCT(Engine!$C$28322:$C$28353,INDIRECT("Coefficients!$BD$2:$BD$33")))),1/(1+EXP(-SUMPRODUCT(Engine!$C$28322:$C$28353,INDIRECT("Coefficients!$BE$2:$BE$33"))))))</f>
      </c>
      <c r="AR891" s="8">
        <f>IF(OR($B891="",$C891="",$D891="",$E891="",$F891="",$G891="",$H891="",$I891="",$J891="",$K891="",$L891=""),"",IF($B891="Female",1/(1+EXP(-SUMPRODUCT(Engine!$C$28322:$C$28353,INDIRECT("Coefficients!$BF$2:$BF$33")))),1/(1+EXP(-SUMPRODUCT(Engine!$C$28322:$C$28353,INDIRECT("Coefficients!$BG$2:$BG$33"))))))</f>
      </c>
      <c r="AS891" s="8">
        <f>IF(OR($B891="",$C891="",$D891="",$E891="",$F891="",$G891="",$H891="",$I891="",$J891="",$K891="",$L891=""),"",IF($B891="Female",1/(1+EXP(-SUMPRODUCT(Engine!$C$28322:$C$28353,INDIRECT("Coefficients!$BH$2:$BH$33")))),1/(1+EXP(-SUMPRODUCT(Engine!$C$28322:$C$28353,INDIRECT("Coefficients!$BI$2:$BI$33"))))))</f>
      </c>
      <c r="AT891" s="8">
        <f>IF(OR($B891="",$C891="",$D891="",$E891="",$F891="",$G891="",$H891="",$I891="",$J891="",$K891="",$L891=""),"",IF($B891="Female",1/(1+EXP(-SUMPRODUCT(Engine!$C$28322:$C$28353,INDIRECT("Coefficients!$BJ$2:$BJ$33")))),1/(1+EXP(-SUMPRODUCT(Engine!$C$28322:$C$28353,INDIRECT("Coefficients!$BK$2:$BK$33"))))))</f>
      </c>
      <c r="AU891" s="8">
        <f>IF(OR($B891="",$C891="",$D891="",$E891="",$F891="",$G891="",$H891="",$I891="",$J891="",$K891="",$L891=""),"",IF($B891="Female",1/(1+EXP(-SUMPRODUCT(Engine!$C$28322:$C$28353,INDIRECT("Coefficients!$BL$2:$BL$33")))),1/(1+EXP(-SUMPRODUCT(Engine!$C$28322:$C$28353,INDIRECT("Coefficients!$BM$2:$BM$33"))))))</f>
      </c>
      <c r="AV891" s="8">
        <f>IF(OR($B891="",$C891="",$D891="",$E891="",$F891="",$G891="",$H891="",$I891="",$J891="",$K891="",$L891=""),"",IF($B891="Female",1/(1+EXP(-SUMPRODUCT(Engine!$C$28322:$C$28353,INDIRECT("Coefficients!$BN$2:$BN$33")))),1/(1+EXP(-SUMPRODUCT(Engine!$C$28322:$C$28353,INDIRECT("Coefficients!$BO$2:$BO$33"))))))</f>
      </c>
      <c r="AW891" s="8">
        <f>IF(OR($B891="",$C891="",$D891="",$E891="",$F891="",$G891="",$H891="",$I891="",$J891="",$K891="",$L891=""),"",IF($B891="Female",1/(1+EXP(-SUMPRODUCT(Engine!$C$28322:$C$28353,INDIRECT("Coefficients!$BP$2:$BP$33")))),1/(1+EXP(-SUMPRODUCT(Engine!$C$28322:$C$28353,INDIRECT("Coefficients!$BQ$2:$BQ$33"))))))</f>
      </c>
      <c r="AX891" s="8">
        <f>IF(OR($B891="",$C891="",$D891="",$E891="",$F891="",$G891="",$H891="",$I891="",$J891="",$K891="",$L891=""),"",IF($B891="Female",1/(1+EXP(-SUMPRODUCT(Engine!$C$28322:$C$28353,INDIRECT("Coefficients!$BR$2:$BR$33")))),1/(1+EXP(-SUMPRODUCT(Engine!$C$28322:$C$28353,INDIRECT("Coefficients!$BS$2:$BS$33"))))))</f>
      </c>
      <c r="AY891" s="8">
        <f>IF(OR($B891="",$C891="",$D891="",$E891="",$F891="",$G891="",$H891="",$I891="",$J891="",$K891="",$L891=""),"",IF($B891="Female",1/(1+EXP(-SUMPRODUCT(Engine!$C$28322:$C$28353,INDIRECT("Coefficients!$BT$2:$BT$33")))),1/(1+EXP(-SUMPRODUCT(Engine!$C$28322:$C$28353,INDIRECT("Coefficients!$BU$2:$BU$33"))))))</f>
      </c>
      <c r="AZ891" s="8">
        <f>IF(OR($B891="",$C891="",$D891="",$E891="",$F891="",$G891="",$H891="",$I891="",$J891="",$K891="",$L891=""),"",IF($B891="Female",1/(1+EXP(-SUMPRODUCT(Engine!$C$28322:$C$28353,INDIRECT("Coefficients!$BV$2:$BV$33")))),1/(1+EXP(-SUMPRODUCT(Engine!$C$28322:$C$28353,INDIRECT("Coefficients!$BW$2:$BW$33"))))))</f>
      </c>
      <c r="BA891" s="8">
        <f>IF(OR($B891="",$C891="",$D891="",$E891="",$F891="",$G891="",$H891="",$I891="",$J891="",$K891="",$L891=""),"",IF($B891="Female",1/(1+EXP(-SUMPRODUCT(Engine!$C$28322:$C$28353,INDIRECT("Coefficients!$BX$2:$BX$33")))),1/(1+EXP(-SUMPRODUCT(Engine!$C$28322:$C$28353,INDIRECT("Coefficients!$BY$2:$BY$33"))))))</f>
      </c>
      <c r="BB891" s="8">
        <f>IF(OR($B891="",$C891="",$D891="",$E891="",$F891="",$G891="",$H891="",$I891="",$J891="",$K891="",$L891=""),"",IF($B891="Female",1/(1+EXP(-SUMPRODUCT(Engine!$C$28322:$C$28353,INDIRECT("Coefficients!$BZ$2:$BZ$33")))),1/(1+EXP(-SUMPRODUCT(Engine!$C$28322:$C$28353,INDIRECT("Coefficients!$CA$2:$CA$33"))))))</f>
      </c>
      <c r="BC891" s="8">
        <f>IF(OR($B891="",$C891="",$D891="",$E891="",$F891="",$G891="",$H891="",$I891="",$J891="",$K891="",$L891=""),"",IF($B891="Female",1/(1+EXP(-SUMPRODUCT(Engine!$C$28322:$C$28353,INDIRECT("Coefficients!$CB$2:$CB$33")))),1/(1+EXP(-SUMPRODUCT(Engine!$C$28322:$C$28353,INDIRECT("Coefficients!$CC$2:$CC$33"))))))</f>
      </c>
      <c r="BD891" s="8">
        <f>IF(OR($B891="",$C891="",$D891="",$E891="",$F891="",$G891="",$H891="",$I891="",$J891="",$K891="",$L891=""),"",IF($B891="Female",1/(1+EXP(-SUMPRODUCT(Engine!$C$28322:$C$28353,INDIRECT("Coefficients!$CD$2:$CD$33")))),1/(1+EXP(-SUMPRODUCT(Engine!$C$28322:$C$28353,INDIRECT("Coefficients!$CE$2:$CE$33"))))))</f>
      </c>
      <c r="BE891" s="8">
        <f>IF(OR($B891="",$C891="",$D891="",$E891="",$F891="",$G891="",$H891="",$I891="",$J891="",$K891="",$L891=""),"",IF($B891="Female",1/(1+EXP(-SUMPRODUCT(Engine!$C$28322:$C$28353,INDIRECT("Coefficients!$CF$2:$CF$33")))),1/(1+EXP(-SUMPRODUCT(Engine!$C$28322:$C$28353,INDIRECT("Coefficients!$CG$2:$CG$33"))))))</f>
      </c>
      <c r="BF891" s="8">
        <f>IF(OR($B891="",$C891="",$D891="",$E891="",$F891="",$G891="",$H891="",$I891="",$J891="",$K891="",$L891=""),"",IF($B891="Female",1/(1+EXP(-SUMPRODUCT(Engine!$C$28322:$C$28353,INDIRECT("Coefficients!$CH$2:$CH$33")))),1/(1+EXP(-SUMPRODUCT(Engine!$C$28322:$C$28353,INDIRECT("Coefficients!$CI$2:$CI$33"))))))</f>
      </c>
      <c r="BG891" s="8">
        <f>IF(OR($B891="",$C891="",$D891="",$E891="",$F891="",$G891="",$H891="",$I891="",$J891="",$K891="",$L891=""),"",IF($B891="Female",1/(1+EXP(-SUMPRODUCT(Engine!$C$28322:$C$28353,INDIRECT("Coefficients!$CJ$2:$CJ$33")))),1/(1+EXP(-SUMPRODUCT(Engine!$C$28322:$C$28353,INDIRECT("Coefficients!$CK$2:$CK$33"))))))</f>
      </c>
      <c r="BH891" s="8">
        <f>IF(OR($B891="",$C891="",$D891="",$E891="",$F891="",$G891="",$H891="",$I891="",$J891="",$K891="",$L891=""),"",IF($B891="Female",1/(1+EXP(-SUMPRODUCT(Engine!$C$28322:$C$28353,INDIRECT("Coefficients!$CL$2:$CL$33")))),1/(1+EXP(-SUMPRODUCT(Engine!$C$28322:$C$28353,INDIRECT("Coefficients!$CM$2:$CM$33"))))))</f>
      </c>
      <c r="BI891" s="8">
        <f>IF(OR($B891="",$C891="",$D891="",$E891="",$F891="",$G891="",$H891="",$I891="",$J891="",$K891="",$L891=""),"",IF($B891="Female",1/(1+EXP(-SUMPRODUCT(Engine!$C$28322:$C$28353,INDIRECT("Coefficients!$CN$2:$CN$33")))),1/(1+EXP(-SUMPRODUCT(Engine!$C$28322:$C$28353,INDIRECT("Coefficients!$CO$2:$CO$33"))))))</f>
      </c>
      <c r="BJ891" s="8">
        <f>IF(OR($B891="",$C891="",$D891="",$E891="",$F891="",$G891="",$H891="",$I891="",$J891="",$K891="",$L891=""),"",IF($B891="Female",1/(1+EXP(-SUMPRODUCT(Engine!$C$28322:$C$28353,INDIRECT("Coefficients!$CP$2:$CP$33")))),1/(1+EXP(-SUMPRODUCT(Engine!$C$28322:$C$28353,INDIRECT("Coefficients!$CQ$2:$CQ$33"))))))</f>
      </c>
      <c r="BK891" s="8">
        <f>IF(OR($B891="",$C891="",$D891="",$E891="",$F891="",$G891="",$H891="",$I891="",$J891="",$K891="",$L891=""),"",IF($B891="Female",1/(1+EXP(-SUMPRODUCT(Engine!$C$28322:$C$28353,INDIRECT("Coefficients!$CR$2:$CR$33")))),1/(1+EXP(-SUMPRODUCT(Engine!$C$28322:$C$28353,INDIRECT("Coefficients!$CS$2:$CS$33"))))))</f>
      </c>
      <c r="BL891" s="8">
        <f>IF(OR($B891="",$C891="",$D891="",$E891="",$F891="",$G891="",$H891="",$I891="",$J891="",$K891="",$L891=""),"",IF($B891="Female",1/(1+EXP(-SUMPRODUCT(Engine!$C$28322:$C$28353,INDIRECT("Coefficients!$CT$2:$CT$33")))),1/(1+EXP(-SUMPRODUCT(Engine!$C$28322:$C$28353,INDIRECT("Coefficients!$CU$2:$CU$33"))))))</f>
      </c>
      <c r="BM891" s="8">
        <f>IF(OR($B891="",$C891="",$D891="",$E891="",$F891="",$G891="",$H891="",$I891="",$J891="",$K891="",$L891=""),"",IF($B891="Female",1/(1+EXP(-SUMPRODUCT(Engine!$C$28322:$C$28353,INDIRECT("Coefficients!$CV$2:$CV$33")))),1/(1+EXP(-SUMPRODUCT(Engine!$C$28322:$C$28353,INDIRECT("Coefficients!$CW$2:$CW$33"))))))</f>
      </c>
    </row>
    <row r="892" spans="1:6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8">
        <f>IF(OR($B892="",$C892="",$D892="",$E892="",$F892="",$G892="",$H892="",$I892="",$J892="",$K892="",$L892=""),"",IF($B892="Female",1/(1+EXP(-SUMPRODUCT(Engine!$C$28354:$C$28385,INDIRECT("Coefficients!$B$2:$B$33")))),1/(1+EXP(-SUMPRODUCT(Engine!$C$28354:$C$28385,INDIRECT("Coefficients!$C$2:$C$33"))))))</f>
      </c>
      <c r="Q892" s="8">
        <f>IF(OR($B892="",$C892="",$D892="",$E892="",$F892="",$G892="",$H892="",$I892="",$J892="",$K892="",$L892=""),"",IF($B892="Female",1/(1+EXP(-SUMPRODUCT(Engine!$C$28354:$C$28385,INDIRECT("Coefficients!$D$2:$D$33")))),1/(1+EXP(-SUMPRODUCT(Engine!$C$28354:$C$28385,INDIRECT("Coefficients!$E$2:$E$33"))))))</f>
      </c>
      <c r="R892" s="8">
        <f>IF(OR($B892="",$C892="",$D892="",$E892="",$F892="",$G892="",$H892="",$I892="",$J892="",$K892="",$L892=""),"",IF($B892="Female",1/(1+EXP(-SUMPRODUCT(Engine!$C$28354:$C$28385,INDIRECT("Coefficients!$F$2:$F$33")))),1/(1+EXP(-SUMPRODUCT(Engine!$C$28354:$C$28385,INDIRECT("Coefficients!$G$2:$G$33"))))))</f>
      </c>
      <c r="S892" s="8">
        <f>IF(OR($B892="",$C892="",$D892="",$E892="",$F892="",$G892="",$H892="",$I892="",$J892="",$K892="",$L892=""),"",IF($B892="Female",1/(1+EXP(-SUMPRODUCT(Engine!$C$28354:$C$28385,INDIRECT("Coefficients!$H$2:$H$33")))),1/(1+EXP(-SUMPRODUCT(Engine!$C$28354:$C$28385,INDIRECT("Coefficients!$I$2:$I$33"))))))</f>
      </c>
      <c r="T892" s="8">
        <f>IF(OR($B892="",$C892="",$D892="",$E892="",$F892="",$G892="",$H892="",$I892="",$J892="",$K892="",$L892=""),"",IF($B892="Female",1/(1+EXP(-SUMPRODUCT(Engine!$C$28354:$C$28385,INDIRECT("Coefficients!$J$2:$J$33")))),1/(1+EXP(-SUMPRODUCT(Engine!$C$28354:$C$28385,INDIRECT("Coefficients!$K$2:$K$33"))))))</f>
      </c>
      <c r="U892" s="8">
        <f>IF(OR($B892="",$C892="",$D892="",$E892="",$F892="",$G892="",$H892="",$I892="",$J892="",$K892="",$L892=""),"",IF($B892="Female",1/(1+EXP(-SUMPRODUCT(Engine!$C$28354:$C$28385,INDIRECT("Coefficients!$L$2:$L$33")))),1/(1+EXP(-SUMPRODUCT(Engine!$C$28354:$C$28385,INDIRECT("Coefficients!$M$2:$M$33"))))))</f>
      </c>
      <c r="V892" s="8">
        <f>IF(OR($B892="",$C892="",$D892="",$E892="",$F892="",$G892="",$H892="",$I892="",$J892="",$K892="",$L892=""),"",IF($B892="Female",1/(1+EXP(-SUMPRODUCT(Engine!$C$28354:$C$28385,INDIRECT("Coefficients!$N$2:$N$33")))),1/(1+EXP(-SUMPRODUCT(Engine!$C$28354:$C$28385,INDIRECT("Coefficients!$O$2:$O$33"))))))</f>
      </c>
      <c r="W892" s="8">
        <f>IF(OR($B892="",$C892="",$D892="",$E892="",$F892="",$G892="",$H892="",$I892="",$J892="",$K892="",$L892=""),"",IF($B892="Female",1/(1+EXP(-SUMPRODUCT(Engine!$C$28354:$C$28385,INDIRECT("Coefficients!$P$2:$P$33")))),1/(1+EXP(-SUMPRODUCT(Engine!$C$28354:$C$28385,INDIRECT("Coefficients!$Q$2:$Q$33"))))))</f>
      </c>
      <c r="X892" s="8">
        <f>IF(OR($B892="",$C892="",$D892="",$E892="",$F892="",$G892="",$H892="",$I892="",$J892="",$K892="",$L892=""),"",IF($B892="Female",1/(1+EXP(-SUMPRODUCT(Engine!$C$28354:$C$28385,INDIRECT("Coefficients!$R$2:$R$33")))),1/(1+EXP(-SUMPRODUCT(Engine!$C$28354:$C$28385,INDIRECT("Coefficients!$S$2:$S$33"))))))</f>
      </c>
      <c r="Y892" s="8">
        <f>IF(OR($B892="",$C892="",$D892="",$E892="",$F892="",$G892="",$H892="",$I892="",$J892="",$K892="",$L892=""),"",IF($B892="Female",1/(1+EXP(-SUMPRODUCT(Engine!$C$28354:$C$28385,INDIRECT("Coefficients!$T$2:$T$33")))),1/(1+EXP(-SUMPRODUCT(Engine!$C$28354:$C$28385,INDIRECT("Coefficients!$U$2:$U$33"))))))</f>
      </c>
      <c r="Z892" s="8">
        <f>IF(OR($B892="",$C892="",$D892="",$E892="",$F892="",$G892="",$H892="",$I892="",$J892="",$K892="",$L892=""),"",IF($B892="Female",1/(1+EXP(-SUMPRODUCT(Engine!$C$28354:$C$28385,INDIRECT("Coefficients!$V$2:$V$33")))),1/(1+EXP(-SUMPRODUCT(Engine!$C$28354:$C$28385,INDIRECT("Coefficients!$W$2:$W$33"))))))</f>
      </c>
      <c r="AA892" s="8">
        <f>IF(OR($B892="",$C892="",$D892="",$E892="",$F892="",$G892="",$H892="",$I892="",$J892="",$K892="",$L892=""),"",IF($B892="Female",1/(1+EXP(-SUMPRODUCT(Engine!$C$28354:$C$28385,INDIRECT("Coefficients!$X$2:$X$33")))),1/(1+EXP(-SUMPRODUCT(Engine!$C$28354:$C$28385,INDIRECT("Coefficients!$Y$2:$Y$33"))))))</f>
      </c>
      <c r="AB892" s="8">
        <f>IF(OR($B892="",$C892="",$D892="",$E892="",$F892="",$G892="",$H892="",$I892="",$J892="",$K892="",$L892=""),"",IF($B892="Female",1/(1+EXP(-SUMPRODUCT(Engine!$C$28354:$C$28385,INDIRECT("Coefficients!$Z$2:$Z$33")))),1/(1+EXP(-SUMPRODUCT(Engine!$C$28354:$C$28385,INDIRECT("Coefficients!$AA$2:$AA$33"))))))</f>
      </c>
      <c r="AC892" s="8">
        <f>IF(OR($B892="",$C892="",$D892="",$E892="",$F892="",$G892="",$H892="",$I892="",$J892="",$K892="",$L892=""),"",IF($B892="Female",1/(1+EXP(-SUMPRODUCT(Engine!$C$28354:$C$28385,INDIRECT("Coefficients!$AB$2:$AB$33")))),1/(1+EXP(-SUMPRODUCT(Engine!$C$28354:$C$28385,INDIRECT("Coefficients!$AC$2:$AC$33"))))))</f>
      </c>
      <c r="AD892" s="8">
        <f>IF(OR($B892="",$C892="",$D892="",$E892="",$F892="",$G892="",$H892="",$I892="",$J892="",$K892="",$L892=""),"",IF($B892="Female",1/(1+EXP(-SUMPRODUCT(Engine!$C$28354:$C$28385,INDIRECT("Coefficients!$AD$2:$AD$33")))),1/(1+EXP(-SUMPRODUCT(Engine!$C$28354:$C$28385,INDIRECT("Coefficients!$AE$2:$AE$33"))))))</f>
      </c>
      <c r="AE892" s="8">
        <f>IF(OR($B892="",$C892="",$D892="",$E892="",$F892="",$G892="",$H892="",$I892="",$J892="",$K892="",$L892=""),"",IF($B892="Female",1/(1+EXP(-SUMPRODUCT(Engine!$C$28354:$C$28385,INDIRECT("Coefficients!$AF$2:$AF$33")))),1/(1+EXP(-SUMPRODUCT(Engine!$C$28354:$C$28385,INDIRECT("Coefficients!$AG$2:$AG$33"))))))</f>
      </c>
      <c r="AF892" s="8">
        <f>IF(OR($B892="",$C892="",$D892="",$E892="",$F892="",$G892="",$H892="",$I892="",$J892="",$K892="",$L892=""),"",IF($B892="Female",1/(1+EXP(-SUMPRODUCT(Engine!$C$28354:$C$28385,INDIRECT("Coefficients!$AH$2:$AH$33")))),1/(1+EXP(-SUMPRODUCT(Engine!$C$28354:$C$28385,INDIRECT("Coefficients!$AI$2:$AI$33"))))))</f>
      </c>
      <c r="AG892" s="8">
        <f>IF(OR($B892="",$C892="",$D892="",$E892="",$F892="",$G892="",$H892="",$I892="",$J892="",$K892="",$L892=""),"",IF($B892="Female",1/(1+EXP(-SUMPRODUCT(Engine!$C$28354:$C$28385,INDIRECT("Coefficients!$AJ$2:$AJ$33")))),1/(1+EXP(-SUMPRODUCT(Engine!$C$28354:$C$28385,INDIRECT("Coefficients!$AK$2:$AK$33"))))))</f>
      </c>
      <c r="AH892" s="8">
        <f>IF(OR($B892="",$C892="",$D892="",$E892="",$F892="",$G892="",$H892="",$I892="",$J892="",$K892="",$L892=""),"",IF($B892="Female",1/(1+EXP(-SUMPRODUCT(Engine!$C$28354:$C$28385,INDIRECT("Coefficients!$AL$2:$AL$33")))),1/(1+EXP(-SUMPRODUCT(Engine!$C$28354:$C$28385,INDIRECT("Coefficients!$AM$2:$AM$33"))))))</f>
      </c>
      <c r="AI892" s="8">
        <f>IF(OR($B892="",$C892="",$D892="",$E892="",$F892="",$G892="",$H892="",$I892="",$J892="",$K892="",$L892=""),"",IF($B892="Female",1/(1+EXP(-SUMPRODUCT(Engine!$C$28354:$C$28385,INDIRECT("Coefficients!$AN$2:$AN$33")))),1/(1+EXP(-SUMPRODUCT(Engine!$C$28354:$C$28385,INDIRECT("Coefficients!$AO$2:$AO$33"))))))</f>
      </c>
      <c r="AJ892" s="8">
        <f>IF(OR($B892="",$C892="",$D892="",$E892="",$F892="",$G892="",$H892="",$I892="",$J892="",$K892="",$L892=""),"",IF($B892="Female",1/(1+EXP(-SUMPRODUCT(Engine!$C$28354:$C$28385,INDIRECT("Coefficients!$AP$2:$AP$33")))),1/(1+EXP(-SUMPRODUCT(Engine!$C$28354:$C$28385,INDIRECT("Coefficients!$AQ$2:$AQ$33"))))))</f>
      </c>
      <c r="AK892" s="8">
        <f>IF(OR($B892="",$C892="",$D892="",$E892="",$F892="",$G892="",$H892="",$I892="",$J892="",$K892="",$L892=""),"",IF($B892="Female",1/(1+EXP(-SUMPRODUCT(Engine!$C$28354:$C$28385,INDIRECT("Coefficients!$AR$2:$AR$33")))),1/(1+EXP(-SUMPRODUCT(Engine!$C$28354:$C$28385,INDIRECT("Coefficients!$AS$2:$AS$33"))))))</f>
      </c>
      <c r="AL892" s="8">
        <f>IF(OR($B892="",$C892="",$D892="",$E892="",$F892="",$G892="",$H892="",$I892="",$J892="",$K892="",$L892=""),"",IF($B892="Female",1/(1+EXP(-SUMPRODUCT(Engine!$C$28354:$C$28385,INDIRECT("Coefficients!$AT$2:$AT$33")))),1/(1+EXP(-SUMPRODUCT(Engine!$C$28354:$C$28385,INDIRECT("Coefficients!$AU$2:$AU$33"))))))</f>
      </c>
      <c r="AM892" s="8">
        <f>IF(OR($B892="",$C892="",$D892="",$E892="",$F892="",$G892="",$H892="",$I892="",$J892="",$K892="",$L892=""),"",IF($B892="Female",1/(1+EXP(-SUMPRODUCT(Engine!$C$28354:$C$28385,INDIRECT("Coefficients!$AV$2:$AV$33")))),1/(1+EXP(-SUMPRODUCT(Engine!$C$28354:$C$28385,INDIRECT("Coefficients!$AW$2:$AW$33"))))))</f>
      </c>
      <c r="AN892" s="8">
        <f>IF(OR($B892="",$C892="",$D892="",$E892="",$F892="",$G892="",$H892="",$I892="",$J892="",$K892="",$L892=""),"",IF($B892="Female",1/(1+EXP(-SUMPRODUCT(Engine!$C$28354:$C$28385,INDIRECT("Coefficients!$AX$2:$AX$33")))),1/(1+EXP(-SUMPRODUCT(Engine!$C$28354:$C$28385,INDIRECT("Coefficients!$AY$2:$AY$33"))))))</f>
      </c>
      <c r="AO892" s="8">
        <f>IF(OR($B892="",$C892="",$D892="",$E892="",$F892="",$G892="",$H892="",$I892="",$J892="",$K892="",$L892=""),"",IF($B892="Female",1/(1+EXP(-SUMPRODUCT(Engine!$C$28354:$C$28385,INDIRECT("Coefficients!$AZ$2:$AZ$33")))),1/(1+EXP(-SUMPRODUCT(Engine!$C$28354:$C$28385,INDIRECT("Coefficients!$BA$2:$BA$33"))))))</f>
      </c>
      <c r="AP892" s="8">
        <f>IF(OR($B892="",$C892="",$D892="",$E892="",$F892="",$G892="",$H892="",$I892="",$J892="",$K892="",$L892=""),"",IF($B892="Female",1/(1+EXP(-SUMPRODUCT(Engine!$C$28354:$C$28385,INDIRECT("Coefficients!$BB$2:$BB$33")))),1/(1+EXP(-SUMPRODUCT(Engine!$C$28354:$C$28385,INDIRECT("Coefficients!$BC$2:$BC$33"))))))</f>
      </c>
      <c r="AQ892" s="8">
        <f>IF(OR($B892="",$C892="",$D892="",$E892="",$F892="",$G892="",$H892="",$I892="",$J892="",$K892="",$L892=""),"",IF($B892="Female",1/(1+EXP(-SUMPRODUCT(Engine!$C$28354:$C$28385,INDIRECT("Coefficients!$BD$2:$BD$33")))),1/(1+EXP(-SUMPRODUCT(Engine!$C$28354:$C$28385,INDIRECT("Coefficients!$BE$2:$BE$33"))))))</f>
      </c>
      <c r="AR892" s="8">
        <f>IF(OR($B892="",$C892="",$D892="",$E892="",$F892="",$G892="",$H892="",$I892="",$J892="",$K892="",$L892=""),"",IF($B892="Female",1/(1+EXP(-SUMPRODUCT(Engine!$C$28354:$C$28385,INDIRECT("Coefficients!$BF$2:$BF$33")))),1/(1+EXP(-SUMPRODUCT(Engine!$C$28354:$C$28385,INDIRECT("Coefficients!$BG$2:$BG$33"))))))</f>
      </c>
      <c r="AS892" s="8">
        <f>IF(OR($B892="",$C892="",$D892="",$E892="",$F892="",$G892="",$H892="",$I892="",$J892="",$K892="",$L892=""),"",IF($B892="Female",1/(1+EXP(-SUMPRODUCT(Engine!$C$28354:$C$28385,INDIRECT("Coefficients!$BH$2:$BH$33")))),1/(1+EXP(-SUMPRODUCT(Engine!$C$28354:$C$28385,INDIRECT("Coefficients!$BI$2:$BI$33"))))))</f>
      </c>
      <c r="AT892" s="8">
        <f>IF(OR($B892="",$C892="",$D892="",$E892="",$F892="",$G892="",$H892="",$I892="",$J892="",$K892="",$L892=""),"",IF($B892="Female",1/(1+EXP(-SUMPRODUCT(Engine!$C$28354:$C$28385,INDIRECT("Coefficients!$BJ$2:$BJ$33")))),1/(1+EXP(-SUMPRODUCT(Engine!$C$28354:$C$28385,INDIRECT("Coefficients!$BK$2:$BK$33"))))))</f>
      </c>
      <c r="AU892" s="8">
        <f>IF(OR($B892="",$C892="",$D892="",$E892="",$F892="",$G892="",$H892="",$I892="",$J892="",$K892="",$L892=""),"",IF($B892="Female",1/(1+EXP(-SUMPRODUCT(Engine!$C$28354:$C$28385,INDIRECT("Coefficients!$BL$2:$BL$33")))),1/(1+EXP(-SUMPRODUCT(Engine!$C$28354:$C$28385,INDIRECT("Coefficients!$BM$2:$BM$33"))))))</f>
      </c>
      <c r="AV892" s="8">
        <f>IF(OR($B892="",$C892="",$D892="",$E892="",$F892="",$G892="",$H892="",$I892="",$J892="",$K892="",$L892=""),"",IF($B892="Female",1/(1+EXP(-SUMPRODUCT(Engine!$C$28354:$C$28385,INDIRECT("Coefficients!$BN$2:$BN$33")))),1/(1+EXP(-SUMPRODUCT(Engine!$C$28354:$C$28385,INDIRECT("Coefficients!$BO$2:$BO$33"))))))</f>
      </c>
      <c r="AW892" s="8">
        <f>IF(OR($B892="",$C892="",$D892="",$E892="",$F892="",$G892="",$H892="",$I892="",$J892="",$K892="",$L892=""),"",IF($B892="Female",1/(1+EXP(-SUMPRODUCT(Engine!$C$28354:$C$28385,INDIRECT("Coefficients!$BP$2:$BP$33")))),1/(1+EXP(-SUMPRODUCT(Engine!$C$28354:$C$28385,INDIRECT("Coefficients!$BQ$2:$BQ$33"))))))</f>
      </c>
      <c r="AX892" s="8">
        <f>IF(OR($B892="",$C892="",$D892="",$E892="",$F892="",$G892="",$H892="",$I892="",$J892="",$K892="",$L892=""),"",IF($B892="Female",1/(1+EXP(-SUMPRODUCT(Engine!$C$28354:$C$28385,INDIRECT("Coefficients!$BR$2:$BR$33")))),1/(1+EXP(-SUMPRODUCT(Engine!$C$28354:$C$28385,INDIRECT("Coefficients!$BS$2:$BS$33"))))))</f>
      </c>
      <c r="AY892" s="8">
        <f>IF(OR($B892="",$C892="",$D892="",$E892="",$F892="",$G892="",$H892="",$I892="",$J892="",$K892="",$L892=""),"",IF($B892="Female",1/(1+EXP(-SUMPRODUCT(Engine!$C$28354:$C$28385,INDIRECT("Coefficients!$BT$2:$BT$33")))),1/(1+EXP(-SUMPRODUCT(Engine!$C$28354:$C$28385,INDIRECT("Coefficients!$BU$2:$BU$33"))))))</f>
      </c>
      <c r="AZ892" s="8">
        <f>IF(OR($B892="",$C892="",$D892="",$E892="",$F892="",$G892="",$H892="",$I892="",$J892="",$K892="",$L892=""),"",IF($B892="Female",1/(1+EXP(-SUMPRODUCT(Engine!$C$28354:$C$28385,INDIRECT("Coefficients!$BV$2:$BV$33")))),1/(1+EXP(-SUMPRODUCT(Engine!$C$28354:$C$28385,INDIRECT("Coefficients!$BW$2:$BW$33"))))))</f>
      </c>
      <c r="BA892" s="8">
        <f>IF(OR($B892="",$C892="",$D892="",$E892="",$F892="",$G892="",$H892="",$I892="",$J892="",$K892="",$L892=""),"",IF($B892="Female",1/(1+EXP(-SUMPRODUCT(Engine!$C$28354:$C$28385,INDIRECT("Coefficients!$BX$2:$BX$33")))),1/(1+EXP(-SUMPRODUCT(Engine!$C$28354:$C$28385,INDIRECT("Coefficients!$BY$2:$BY$33"))))))</f>
      </c>
      <c r="BB892" s="8">
        <f>IF(OR($B892="",$C892="",$D892="",$E892="",$F892="",$G892="",$H892="",$I892="",$J892="",$K892="",$L892=""),"",IF($B892="Female",1/(1+EXP(-SUMPRODUCT(Engine!$C$28354:$C$28385,INDIRECT("Coefficients!$BZ$2:$BZ$33")))),1/(1+EXP(-SUMPRODUCT(Engine!$C$28354:$C$28385,INDIRECT("Coefficients!$CA$2:$CA$33"))))))</f>
      </c>
      <c r="BC892" s="8">
        <f>IF(OR($B892="",$C892="",$D892="",$E892="",$F892="",$G892="",$H892="",$I892="",$J892="",$K892="",$L892=""),"",IF($B892="Female",1/(1+EXP(-SUMPRODUCT(Engine!$C$28354:$C$28385,INDIRECT("Coefficients!$CB$2:$CB$33")))),1/(1+EXP(-SUMPRODUCT(Engine!$C$28354:$C$28385,INDIRECT("Coefficients!$CC$2:$CC$33"))))))</f>
      </c>
      <c r="BD892" s="8">
        <f>IF(OR($B892="",$C892="",$D892="",$E892="",$F892="",$G892="",$H892="",$I892="",$J892="",$K892="",$L892=""),"",IF($B892="Female",1/(1+EXP(-SUMPRODUCT(Engine!$C$28354:$C$28385,INDIRECT("Coefficients!$CD$2:$CD$33")))),1/(1+EXP(-SUMPRODUCT(Engine!$C$28354:$C$28385,INDIRECT("Coefficients!$CE$2:$CE$33"))))))</f>
      </c>
      <c r="BE892" s="8">
        <f>IF(OR($B892="",$C892="",$D892="",$E892="",$F892="",$G892="",$H892="",$I892="",$J892="",$K892="",$L892=""),"",IF($B892="Female",1/(1+EXP(-SUMPRODUCT(Engine!$C$28354:$C$28385,INDIRECT("Coefficients!$CF$2:$CF$33")))),1/(1+EXP(-SUMPRODUCT(Engine!$C$28354:$C$28385,INDIRECT("Coefficients!$CG$2:$CG$33"))))))</f>
      </c>
      <c r="BF892" s="8">
        <f>IF(OR($B892="",$C892="",$D892="",$E892="",$F892="",$G892="",$H892="",$I892="",$J892="",$K892="",$L892=""),"",IF($B892="Female",1/(1+EXP(-SUMPRODUCT(Engine!$C$28354:$C$28385,INDIRECT("Coefficients!$CH$2:$CH$33")))),1/(1+EXP(-SUMPRODUCT(Engine!$C$28354:$C$28385,INDIRECT("Coefficients!$CI$2:$CI$33"))))))</f>
      </c>
      <c r="BG892" s="8">
        <f>IF(OR($B892="",$C892="",$D892="",$E892="",$F892="",$G892="",$H892="",$I892="",$J892="",$K892="",$L892=""),"",IF($B892="Female",1/(1+EXP(-SUMPRODUCT(Engine!$C$28354:$C$28385,INDIRECT("Coefficients!$CJ$2:$CJ$33")))),1/(1+EXP(-SUMPRODUCT(Engine!$C$28354:$C$28385,INDIRECT("Coefficients!$CK$2:$CK$33"))))))</f>
      </c>
      <c r="BH892" s="8">
        <f>IF(OR($B892="",$C892="",$D892="",$E892="",$F892="",$G892="",$H892="",$I892="",$J892="",$K892="",$L892=""),"",IF($B892="Female",1/(1+EXP(-SUMPRODUCT(Engine!$C$28354:$C$28385,INDIRECT("Coefficients!$CL$2:$CL$33")))),1/(1+EXP(-SUMPRODUCT(Engine!$C$28354:$C$28385,INDIRECT("Coefficients!$CM$2:$CM$33"))))))</f>
      </c>
      <c r="BI892" s="8">
        <f>IF(OR($B892="",$C892="",$D892="",$E892="",$F892="",$G892="",$H892="",$I892="",$J892="",$K892="",$L892=""),"",IF($B892="Female",1/(1+EXP(-SUMPRODUCT(Engine!$C$28354:$C$28385,INDIRECT("Coefficients!$CN$2:$CN$33")))),1/(1+EXP(-SUMPRODUCT(Engine!$C$28354:$C$28385,INDIRECT("Coefficients!$CO$2:$CO$33"))))))</f>
      </c>
      <c r="BJ892" s="8">
        <f>IF(OR($B892="",$C892="",$D892="",$E892="",$F892="",$G892="",$H892="",$I892="",$J892="",$K892="",$L892=""),"",IF($B892="Female",1/(1+EXP(-SUMPRODUCT(Engine!$C$28354:$C$28385,INDIRECT("Coefficients!$CP$2:$CP$33")))),1/(1+EXP(-SUMPRODUCT(Engine!$C$28354:$C$28385,INDIRECT("Coefficients!$CQ$2:$CQ$33"))))))</f>
      </c>
      <c r="BK892" s="8">
        <f>IF(OR($B892="",$C892="",$D892="",$E892="",$F892="",$G892="",$H892="",$I892="",$J892="",$K892="",$L892=""),"",IF($B892="Female",1/(1+EXP(-SUMPRODUCT(Engine!$C$28354:$C$28385,INDIRECT("Coefficients!$CR$2:$CR$33")))),1/(1+EXP(-SUMPRODUCT(Engine!$C$28354:$C$28385,INDIRECT("Coefficients!$CS$2:$CS$33"))))))</f>
      </c>
      <c r="BL892" s="8">
        <f>IF(OR($B892="",$C892="",$D892="",$E892="",$F892="",$G892="",$H892="",$I892="",$J892="",$K892="",$L892=""),"",IF($B892="Female",1/(1+EXP(-SUMPRODUCT(Engine!$C$28354:$C$28385,INDIRECT("Coefficients!$CT$2:$CT$33")))),1/(1+EXP(-SUMPRODUCT(Engine!$C$28354:$C$28385,INDIRECT("Coefficients!$CU$2:$CU$33"))))))</f>
      </c>
      <c r="BM892" s="8">
        <f>IF(OR($B892="",$C892="",$D892="",$E892="",$F892="",$G892="",$H892="",$I892="",$J892="",$K892="",$L892=""),"",IF($B892="Female",1/(1+EXP(-SUMPRODUCT(Engine!$C$28354:$C$28385,INDIRECT("Coefficients!$CV$2:$CV$33")))),1/(1+EXP(-SUMPRODUCT(Engine!$C$28354:$C$28385,INDIRECT("Coefficients!$CW$2:$CW$33"))))))</f>
      </c>
    </row>
    <row r="893" spans="1:6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8">
        <f>IF(OR($B893="",$C893="",$D893="",$E893="",$F893="",$G893="",$H893="",$I893="",$J893="",$K893="",$L893=""),"",IF($B893="Female",1/(1+EXP(-SUMPRODUCT(Engine!$C$28386:$C$28417,INDIRECT("Coefficients!$B$2:$B$33")))),1/(1+EXP(-SUMPRODUCT(Engine!$C$28386:$C$28417,INDIRECT("Coefficients!$C$2:$C$33"))))))</f>
      </c>
      <c r="Q893" s="8">
        <f>IF(OR($B893="",$C893="",$D893="",$E893="",$F893="",$G893="",$H893="",$I893="",$J893="",$K893="",$L893=""),"",IF($B893="Female",1/(1+EXP(-SUMPRODUCT(Engine!$C$28386:$C$28417,INDIRECT("Coefficients!$D$2:$D$33")))),1/(1+EXP(-SUMPRODUCT(Engine!$C$28386:$C$28417,INDIRECT("Coefficients!$E$2:$E$33"))))))</f>
      </c>
      <c r="R893" s="8">
        <f>IF(OR($B893="",$C893="",$D893="",$E893="",$F893="",$G893="",$H893="",$I893="",$J893="",$K893="",$L893=""),"",IF($B893="Female",1/(1+EXP(-SUMPRODUCT(Engine!$C$28386:$C$28417,INDIRECT("Coefficients!$F$2:$F$33")))),1/(1+EXP(-SUMPRODUCT(Engine!$C$28386:$C$28417,INDIRECT("Coefficients!$G$2:$G$33"))))))</f>
      </c>
      <c r="S893" s="8">
        <f>IF(OR($B893="",$C893="",$D893="",$E893="",$F893="",$G893="",$H893="",$I893="",$J893="",$K893="",$L893=""),"",IF($B893="Female",1/(1+EXP(-SUMPRODUCT(Engine!$C$28386:$C$28417,INDIRECT("Coefficients!$H$2:$H$33")))),1/(1+EXP(-SUMPRODUCT(Engine!$C$28386:$C$28417,INDIRECT("Coefficients!$I$2:$I$33"))))))</f>
      </c>
      <c r="T893" s="8">
        <f>IF(OR($B893="",$C893="",$D893="",$E893="",$F893="",$G893="",$H893="",$I893="",$J893="",$K893="",$L893=""),"",IF($B893="Female",1/(1+EXP(-SUMPRODUCT(Engine!$C$28386:$C$28417,INDIRECT("Coefficients!$J$2:$J$33")))),1/(1+EXP(-SUMPRODUCT(Engine!$C$28386:$C$28417,INDIRECT("Coefficients!$K$2:$K$33"))))))</f>
      </c>
      <c r="U893" s="8">
        <f>IF(OR($B893="",$C893="",$D893="",$E893="",$F893="",$G893="",$H893="",$I893="",$J893="",$K893="",$L893=""),"",IF($B893="Female",1/(1+EXP(-SUMPRODUCT(Engine!$C$28386:$C$28417,INDIRECT("Coefficients!$L$2:$L$33")))),1/(1+EXP(-SUMPRODUCT(Engine!$C$28386:$C$28417,INDIRECT("Coefficients!$M$2:$M$33"))))))</f>
      </c>
      <c r="V893" s="8">
        <f>IF(OR($B893="",$C893="",$D893="",$E893="",$F893="",$G893="",$H893="",$I893="",$J893="",$K893="",$L893=""),"",IF($B893="Female",1/(1+EXP(-SUMPRODUCT(Engine!$C$28386:$C$28417,INDIRECT("Coefficients!$N$2:$N$33")))),1/(1+EXP(-SUMPRODUCT(Engine!$C$28386:$C$28417,INDIRECT("Coefficients!$O$2:$O$33"))))))</f>
      </c>
      <c r="W893" s="8">
        <f>IF(OR($B893="",$C893="",$D893="",$E893="",$F893="",$G893="",$H893="",$I893="",$J893="",$K893="",$L893=""),"",IF($B893="Female",1/(1+EXP(-SUMPRODUCT(Engine!$C$28386:$C$28417,INDIRECT("Coefficients!$P$2:$P$33")))),1/(1+EXP(-SUMPRODUCT(Engine!$C$28386:$C$28417,INDIRECT("Coefficients!$Q$2:$Q$33"))))))</f>
      </c>
      <c r="X893" s="8">
        <f>IF(OR($B893="",$C893="",$D893="",$E893="",$F893="",$G893="",$H893="",$I893="",$J893="",$K893="",$L893=""),"",IF($B893="Female",1/(1+EXP(-SUMPRODUCT(Engine!$C$28386:$C$28417,INDIRECT("Coefficients!$R$2:$R$33")))),1/(1+EXP(-SUMPRODUCT(Engine!$C$28386:$C$28417,INDIRECT("Coefficients!$S$2:$S$33"))))))</f>
      </c>
      <c r="Y893" s="8">
        <f>IF(OR($B893="",$C893="",$D893="",$E893="",$F893="",$G893="",$H893="",$I893="",$J893="",$K893="",$L893=""),"",IF($B893="Female",1/(1+EXP(-SUMPRODUCT(Engine!$C$28386:$C$28417,INDIRECT("Coefficients!$T$2:$T$33")))),1/(1+EXP(-SUMPRODUCT(Engine!$C$28386:$C$28417,INDIRECT("Coefficients!$U$2:$U$33"))))))</f>
      </c>
      <c r="Z893" s="8">
        <f>IF(OR($B893="",$C893="",$D893="",$E893="",$F893="",$G893="",$H893="",$I893="",$J893="",$K893="",$L893=""),"",IF($B893="Female",1/(1+EXP(-SUMPRODUCT(Engine!$C$28386:$C$28417,INDIRECT("Coefficients!$V$2:$V$33")))),1/(1+EXP(-SUMPRODUCT(Engine!$C$28386:$C$28417,INDIRECT("Coefficients!$W$2:$W$33"))))))</f>
      </c>
      <c r="AA893" s="8">
        <f>IF(OR($B893="",$C893="",$D893="",$E893="",$F893="",$G893="",$H893="",$I893="",$J893="",$K893="",$L893=""),"",IF($B893="Female",1/(1+EXP(-SUMPRODUCT(Engine!$C$28386:$C$28417,INDIRECT("Coefficients!$X$2:$X$33")))),1/(1+EXP(-SUMPRODUCT(Engine!$C$28386:$C$28417,INDIRECT("Coefficients!$Y$2:$Y$33"))))))</f>
      </c>
      <c r="AB893" s="8">
        <f>IF(OR($B893="",$C893="",$D893="",$E893="",$F893="",$G893="",$H893="",$I893="",$J893="",$K893="",$L893=""),"",IF($B893="Female",1/(1+EXP(-SUMPRODUCT(Engine!$C$28386:$C$28417,INDIRECT("Coefficients!$Z$2:$Z$33")))),1/(1+EXP(-SUMPRODUCT(Engine!$C$28386:$C$28417,INDIRECT("Coefficients!$AA$2:$AA$33"))))))</f>
      </c>
      <c r="AC893" s="8">
        <f>IF(OR($B893="",$C893="",$D893="",$E893="",$F893="",$G893="",$H893="",$I893="",$J893="",$K893="",$L893=""),"",IF($B893="Female",1/(1+EXP(-SUMPRODUCT(Engine!$C$28386:$C$28417,INDIRECT("Coefficients!$AB$2:$AB$33")))),1/(1+EXP(-SUMPRODUCT(Engine!$C$28386:$C$28417,INDIRECT("Coefficients!$AC$2:$AC$33"))))))</f>
      </c>
      <c r="AD893" s="8">
        <f>IF(OR($B893="",$C893="",$D893="",$E893="",$F893="",$G893="",$H893="",$I893="",$J893="",$K893="",$L893=""),"",IF($B893="Female",1/(1+EXP(-SUMPRODUCT(Engine!$C$28386:$C$28417,INDIRECT("Coefficients!$AD$2:$AD$33")))),1/(1+EXP(-SUMPRODUCT(Engine!$C$28386:$C$28417,INDIRECT("Coefficients!$AE$2:$AE$33"))))))</f>
      </c>
      <c r="AE893" s="8">
        <f>IF(OR($B893="",$C893="",$D893="",$E893="",$F893="",$G893="",$H893="",$I893="",$J893="",$K893="",$L893=""),"",IF($B893="Female",1/(1+EXP(-SUMPRODUCT(Engine!$C$28386:$C$28417,INDIRECT("Coefficients!$AF$2:$AF$33")))),1/(1+EXP(-SUMPRODUCT(Engine!$C$28386:$C$28417,INDIRECT("Coefficients!$AG$2:$AG$33"))))))</f>
      </c>
      <c r="AF893" s="8">
        <f>IF(OR($B893="",$C893="",$D893="",$E893="",$F893="",$G893="",$H893="",$I893="",$J893="",$K893="",$L893=""),"",IF($B893="Female",1/(1+EXP(-SUMPRODUCT(Engine!$C$28386:$C$28417,INDIRECT("Coefficients!$AH$2:$AH$33")))),1/(1+EXP(-SUMPRODUCT(Engine!$C$28386:$C$28417,INDIRECT("Coefficients!$AI$2:$AI$33"))))))</f>
      </c>
      <c r="AG893" s="8">
        <f>IF(OR($B893="",$C893="",$D893="",$E893="",$F893="",$G893="",$H893="",$I893="",$J893="",$K893="",$L893=""),"",IF($B893="Female",1/(1+EXP(-SUMPRODUCT(Engine!$C$28386:$C$28417,INDIRECT("Coefficients!$AJ$2:$AJ$33")))),1/(1+EXP(-SUMPRODUCT(Engine!$C$28386:$C$28417,INDIRECT("Coefficients!$AK$2:$AK$33"))))))</f>
      </c>
      <c r="AH893" s="8">
        <f>IF(OR($B893="",$C893="",$D893="",$E893="",$F893="",$G893="",$H893="",$I893="",$J893="",$K893="",$L893=""),"",IF($B893="Female",1/(1+EXP(-SUMPRODUCT(Engine!$C$28386:$C$28417,INDIRECT("Coefficients!$AL$2:$AL$33")))),1/(1+EXP(-SUMPRODUCT(Engine!$C$28386:$C$28417,INDIRECT("Coefficients!$AM$2:$AM$33"))))))</f>
      </c>
      <c r="AI893" s="8">
        <f>IF(OR($B893="",$C893="",$D893="",$E893="",$F893="",$G893="",$H893="",$I893="",$J893="",$K893="",$L893=""),"",IF($B893="Female",1/(1+EXP(-SUMPRODUCT(Engine!$C$28386:$C$28417,INDIRECT("Coefficients!$AN$2:$AN$33")))),1/(1+EXP(-SUMPRODUCT(Engine!$C$28386:$C$28417,INDIRECT("Coefficients!$AO$2:$AO$33"))))))</f>
      </c>
      <c r="AJ893" s="8">
        <f>IF(OR($B893="",$C893="",$D893="",$E893="",$F893="",$G893="",$H893="",$I893="",$J893="",$K893="",$L893=""),"",IF($B893="Female",1/(1+EXP(-SUMPRODUCT(Engine!$C$28386:$C$28417,INDIRECT("Coefficients!$AP$2:$AP$33")))),1/(1+EXP(-SUMPRODUCT(Engine!$C$28386:$C$28417,INDIRECT("Coefficients!$AQ$2:$AQ$33"))))))</f>
      </c>
      <c r="AK893" s="8">
        <f>IF(OR($B893="",$C893="",$D893="",$E893="",$F893="",$G893="",$H893="",$I893="",$J893="",$K893="",$L893=""),"",IF($B893="Female",1/(1+EXP(-SUMPRODUCT(Engine!$C$28386:$C$28417,INDIRECT("Coefficients!$AR$2:$AR$33")))),1/(1+EXP(-SUMPRODUCT(Engine!$C$28386:$C$28417,INDIRECT("Coefficients!$AS$2:$AS$33"))))))</f>
      </c>
      <c r="AL893" s="8">
        <f>IF(OR($B893="",$C893="",$D893="",$E893="",$F893="",$G893="",$H893="",$I893="",$J893="",$K893="",$L893=""),"",IF($B893="Female",1/(1+EXP(-SUMPRODUCT(Engine!$C$28386:$C$28417,INDIRECT("Coefficients!$AT$2:$AT$33")))),1/(1+EXP(-SUMPRODUCT(Engine!$C$28386:$C$28417,INDIRECT("Coefficients!$AU$2:$AU$33"))))))</f>
      </c>
      <c r="AM893" s="8">
        <f>IF(OR($B893="",$C893="",$D893="",$E893="",$F893="",$G893="",$H893="",$I893="",$J893="",$K893="",$L893=""),"",IF($B893="Female",1/(1+EXP(-SUMPRODUCT(Engine!$C$28386:$C$28417,INDIRECT("Coefficients!$AV$2:$AV$33")))),1/(1+EXP(-SUMPRODUCT(Engine!$C$28386:$C$28417,INDIRECT("Coefficients!$AW$2:$AW$33"))))))</f>
      </c>
      <c r="AN893" s="8">
        <f>IF(OR($B893="",$C893="",$D893="",$E893="",$F893="",$G893="",$H893="",$I893="",$J893="",$K893="",$L893=""),"",IF($B893="Female",1/(1+EXP(-SUMPRODUCT(Engine!$C$28386:$C$28417,INDIRECT("Coefficients!$AX$2:$AX$33")))),1/(1+EXP(-SUMPRODUCT(Engine!$C$28386:$C$28417,INDIRECT("Coefficients!$AY$2:$AY$33"))))))</f>
      </c>
      <c r="AO893" s="8">
        <f>IF(OR($B893="",$C893="",$D893="",$E893="",$F893="",$G893="",$H893="",$I893="",$J893="",$K893="",$L893=""),"",IF($B893="Female",1/(1+EXP(-SUMPRODUCT(Engine!$C$28386:$C$28417,INDIRECT("Coefficients!$AZ$2:$AZ$33")))),1/(1+EXP(-SUMPRODUCT(Engine!$C$28386:$C$28417,INDIRECT("Coefficients!$BA$2:$BA$33"))))))</f>
      </c>
      <c r="AP893" s="8">
        <f>IF(OR($B893="",$C893="",$D893="",$E893="",$F893="",$G893="",$H893="",$I893="",$J893="",$K893="",$L893=""),"",IF($B893="Female",1/(1+EXP(-SUMPRODUCT(Engine!$C$28386:$C$28417,INDIRECT("Coefficients!$BB$2:$BB$33")))),1/(1+EXP(-SUMPRODUCT(Engine!$C$28386:$C$28417,INDIRECT("Coefficients!$BC$2:$BC$33"))))))</f>
      </c>
      <c r="AQ893" s="8">
        <f>IF(OR($B893="",$C893="",$D893="",$E893="",$F893="",$G893="",$H893="",$I893="",$J893="",$K893="",$L893=""),"",IF($B893="Female",1/(1+EXP(-SUMPRODUCT(Engine!$C$28386:$C$28417,INDIRECT("Coefficients!$BD$2:$BD$33")))),1/(1+EXP(-SUMPRODUCT(Engine!$C$28386:$C$28417,INDIRECT("Coefficients!$BE$2:$BE$33"))))))</f>
      </c>
      <c r="AR893" s="8">
        <f>IF(OR($B893="",$C893="",$D893="",$E893="",$F893="",$G893="",$H893="",$I893="",$J893="",$K893="",$L893=""),"",IF($B893="Female",1/(1+EXP(-SUMPRODUCT(Engine!$C$28386:$C$28417,INDIRECT("Coefficients!$BF$2:$BF$33")))),1/(1+EXP(-SUMPRODUCT(Engine!$C$28386:$C$28417,INDIRECT("Coefficients!$BG$2:$BG$33"))))))</f>
      </c>
      <c r="AS893" s="8">
        <f>IF(OR($B893="",$C893="",$D893="",$E893="",$F893="",$G893="",$H893="",$I893="",$J893="",$K893="",$L893=""),"",IF($B893="Female",1/(1+EXP(-SUMPRODUCT(Engine!$C$28386:$C$28417,INDIRECT("Coefficients!$BH$2:$BH$33")))),1/(1+EXP(-SUMPRODUCT(Engine!$C$28386:$C$28417,INDIRECT("Coefficients!$BI$2:$BI$33"))))))</f>
      </c>
      <c r="AT893" s="8">
        <f>IF(OR($B893="",$C893="",$D893="",$E893="",$F893="",$G893="",$H893="",$I893="",$J893="",$K893="",$L893=""),"",IF($B893="Female",1/(1+EXP(-SUMPRODUCT(Engine!$C$28386:$C$28417,INDIRECT("Coefficients!$BJ$2:$BJ$33")))),1/(1+EXP(-SUMPRODUCT(Engine!$C$28386:$C$28417,INDIRECT("Coefficients!$BK$2:$BK$33"))))))</f>
      </c>
      <c r="AU893" s="8">
        <f>IF(OR($B893="",$C893="",$D893="",$E893="",$F893="",$G893="",$H893="",$I893="",$J893="",$K893="",$L893=""),"",IF($B893="Female",1/(1+EXP(-SUMPRODUCT(Engine!$C$28386:$C$28417,INDIRECT("Coefficients!$BL$2:$BL$33")))),1/(1+EXP(-SUMPRODUCT(Engine!$C$28386:$C$28417,INDIRECT("Coefficients!$BM$2:$BM$33"))))))</f>
      </c>
      <c r="AV893" s="8">
        <f>IF(OR($B893="",$C893="",$D893="",$E893="",$F893="",$G893="",$H893="",$I893="",$J893="",$K893="",$L893=""),"",IF($B893="Female",1/(1+EXP(-SUMPRODUCT(Engine!$C$28386:$C$28417,INDIRECT("Coefficients!$BN$2:$BN$33")))),1/(1+EXP(-SUMPRODUCT(Engine!$C$28386:$C$28417,INDIRECT("Coefficients!$BO$2:$BO$33"))))))</f>
      </c>
      <c r="AW893" s="8">
        <f>IF(OR($B893="",$C893="",$D893="",$E893="",$F893="",$G893="",$H893="",$I893="",$J893="",$K893="",$L893=""),"",IF($B893="Female",1/(1+EXP(-SUMPRODUCT(Engine!$C$28386:$C$28417,INDIRECT("Coefficients!$BP$2:$BP$33")))),1/(1+EXP(-SUMPRODUCT(Engine!$C$28386:$C$28417,INDIRECT("Coefficients!$BQ$2:$BQ$33"))))))</f>
      </c>
      <c r="AX893" s="8">
        <f>IF(OR($B893="",$C893="",$D893="",$E893="",$F893="",$G893="",$H893="",$I893="",$J893="",$K893="",$L893=""),"",IF($B893="Female",1/(1+EXP(-SUMPRODUCT(Engine!$C$28386:$C$28417,INDIRECT("Coefficients!$BR$2:$BR$33")))),1/(1+EXP(-SUMPRODUCT(Engine!$C$28386:$C$28417,INDIRECT("Coefficients!$BS$2:$BS$33"))))))</f>
      </c>
      <c r="AY893" s="8">
        <f>IF(OR($B893="",$C893="",$D893="",$E893="",$F893="",$G893="",$H893="",$I893="",$J893="",$K893="",$L893=""),"",IF($B893="Female",1/(1+EXP(-SUMPRODUCT(Engine!$C$28386:$C$28417,INDIRECT("Coefficients!$BT$2:$BT$33")))),1/(1+EXP(-SUMPRODUCT(Engine!$C$28386:$C$28417,INDIRECT("Coefficients!$BU$2:$BU$33"))))))</f>
      </c>
      <c r="AZ893" s="8">
        <f>IF(OR($B893="",$C893="",$D893="",$E893="",$F893="",$G893="",$H893="",$I893="",$J893="",$K893="",$L893=""),"",IF($B893="Female",1/(1+EXP(-SUMPRODUCT(Engine!$C$28386:$C$28417,INDIRECT("Coefficients!$BV$2:$BV$33")))),1/(1+EXP(-SUMPRODUCT(Engine!$C$28386:$C$28417,INDIRECT("Coefficients!$BW$2:$BW$33"))))))</f>
      </c>
      <c r="BA893" s="8">
        <f>IF(OR($B893="",$C893="",$D893="",$E893="",$F893="",$G893="",$H893="",$I893="",$J893="",$K893="",$L893=""),"",IF($B893="Female",1/(1+EXP(-SUMPRODUCT(Engine!$C$28386:$C$28417,INDIRECT("Coefficients!$BX$2:$BX$33")))),1/(1+EXP(-SUMPRODUCT(Engine!$C$28386:$C$28417,INDIRECT("Coefficients!$BY$2:$BY$33"))))))</f>
      </c>
      <c r="BB893" s="8">
        <f>IF(OR($B893="",$C893="",$D893="",$E893="",$F893="",$G893="",$H893="",$I893="",$J893="",$K893="",$L893=""),"",IF($B893="Female",1/(1+EXP(-SUMPRODUCT(Engine!$C$28386:$C$28417,INDIRECT("Coefficients!$BZ$2:$BZ$33")))),1/(1+EXP(-SUMPRODUCT(Engine!$C$28386:$C$28417,INDIRECT("Coefficients!$CA$2:$CA$33"))))))</f>
      </c>
      <c r="BC893" s="8">
        <f>IF(OR($B893="",$C893="",$D893="",$E893="",$F893="",$G893="",$H893="",$I893="",$J893="",$K893="",$L893=""),"",IF($B893="Female",1/(1+EXP(-SUMPRODUCT(Engine!$C$28386:$C$28417,INDIRECT("Coefficients!$CB$2:$CB$33")))),1/(1+EXP(-SUMPRODUCT(Engine!$C$28386:$C$28417,INDIRECT("Coefficients!$CC$2:$CC$33"))))))</f>
      </c>
      <c r="BD893" s="8">
        <f>IF(OR($B893="",$C893="",$D893="",$E893="",$F893="",$G893="",$H893="",$I893="",$J893="",$K893="",$L893=""),"",IF($B893="Female",1/(1+EXP(-SUMPRODUCT(Engine!$C$28386:$C$28417,INDIRECT("Coefficients!$CD$2:$CD$33")))),1/(1+EXP(-SUMPRODUCT(Engine!$C$28386:$C$28417,INDIRECT("Coefficients!$CE$2:$CE$33"))))))</f>
      </c>
      <c r="BE893" s="8">
        <f>IF(OR($B893="",$C893="",$D893="",$E893="",$F893="",$G893="",$H893="",$I893="",$J893="",$K893="",$L893=""),"",IF($B893="Female",1/(1+EXP(-SUMPRODUCT(Engine!$C$28386:$C$28417,INDIRECT("Coefficients!$CF$2:$CF$33")))),1/(1+EXP(-SUMPRODUCT(Engine!$C$28386:$C$28417,INDIRECT("Coefficients!$CG$2:$CG$33"))))))</f>
      </c>
      <c r="BF893" s="8">
        <f>IF(OR($B893="",$C893="",$D893="",$E893="",$F893="",$G893="",$H893="",$I893="",$J893="",$K893="",$L893=""),"",IF($B893="Female",1/(1+EXP(-SUMPRODUCT(Engine!$C$28386:$C$28417,INDIRECT("Coefficients!$CH$2:$CH$33")))),1/(1+EXP(-SUMPRODUCT(Engine!$C$28386:$C$28417,INDIRECT("Coefficients!$CI$2:$CI$33"))))))</f>
      </c>
      <c r="BG893" s="8">
        <f>IF(OR($B893="",$C893="",$D893="",$E893="",$F893="",$G893="",$H893="",$I893="",$J893="",$K893="",$L893=""),"",IF($B893="Female",1/(1+EXP(-SUMPRODUCT(Engine!$C$28386:$C$28417,INDIRECT("Coefficients!$CJ$2:$CJ$33")))),1/(1+EXP(-SUMPRODUCT(Engine!$C$28386:$C$28417,INDIRECT("Coefficients!$CK$2:$CK$33"))))))</f>
      </c>
      <c r="BH893" s="8">
        <f>IF(OR($B893="",$C893="",$D893="",$E893="",$F893="",$G893="",$H893="",$I893="",$J893="",$K893="",$L893=""),"",IF($B893="Female",1/(1+EXP(-SUMPRODUCT(Engine!$C$28386:$C$28417,INDIRECT("Coefficients!$CL$2:$CL$33")))),1/(1+EXP(-SUMPRODUCT(Engine!$C$28386:$C$28417,INDIRECT("Coefficients!$CM$2:$CM$33"))))))</f>
      </c>
      <c r="BI893" s="8">
        <f>IF(OR($B893="",$C893="",$D893="",$E893="",$F893="",$G893="",$H893="",$I893="",$J893="",$K893="",$L893=""),"",IF($B893="Female",1/(1+EXP(-SUMPRODUCT(Engine!$C$28386:$C$28417,INDIRECT("Coefficients!$CN$2:$CN$33")))),1/(1+EXP(-SUMPRODUCT(Engine!$C$28386:$C$28417,INDIRECT("Coefficients!$CO$2:$CO$33"))))))</f>
      </c>
      <c r="BJ893" s="8">
        <f>IF(OR($B893="",$C893="",$D893="",$E893="",$F893="",$G893="",$H893="",$I893="",$J893="",$K893="",$L893=""),"",IF($B893="Female",1/(1+EXP(-SUMPRODUCT(Engine!$C$28386:$C$28417,INDIRECT("Coefficients!$CP$2:$CP$33")))),1/(1+EXP(-SUMPRODUCT(Engine!$C$28386:$C$28417,INDIRECT("Coefficients!$CQ$2:$CQ$33"))))))</f>
      </c>
      <c r="BK893" s="8">
        <f>IF(OR($B893="",$C893="",$D893="",$E893="",$F893="",$G893="",$H893="",$I893="",$J893="",$K893="",$L893=""),"",IF($B893="Female",1/(1+EXP(-SUMPRODUCT(Engine!$C$28386:$C$28417,INDIRECT("Coefficients!$CR$2:$CR$33")))),1/(1+EXP(-SUMPRODUCT(Engine!$C$28386:$C$28417,INDIRECT("Coefficients!$CS$2:$CS$33"))))))</f>
      </c>
      <c r="BL893" s="8">
        <f>IF(OR($B893="",$C893="",$D893="",$E893="",$F893="",$G893="",$H893="",$I893="",$J893="",$K893="",$L893=""),"",IF($B893="Female",1/(1+EXP(-SUMPRODUCT(Engine!$C$28386:$C$28417,INDIRECT("Coefficients!$CT$2:$CT$33")))),1/(1+EXP(-SUMPRODUCT(Engine!$C$28386:$C$28417,INDIRECT("Coefficients!$CU$2:$CU$33"))))))</f>
      </c>
      <c r="BM893" s="8">
        <f>IF(OR($B893="",$C893="",$D893="",$E893="",$F893="",$G893="",$H893="",$I893="",$J893="",$K893="",$L893=""),"",IF($B893="Female",1/(1+EXP(-SUMPRODUCT(Engine!$C$28386:$C$28417,INDIRECT("Coefficients!$CV$2:$CV$33")))),1/(1+EXP(-SUMPRODUCT(Engine!$C$28386:$C$28417,INDIRECT("Coefficients!$CW$2:$CW$33"))))))</f>
      </c>
    </row>
    <row r="894" spans="1:6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8">
        <f>IF(OR($B894="",$C894="",$D894="",$E894="",$F894="",$G894="",$H894="",$I894="",$J894="",$K894="",$L894=""),"",IF($B894="Female",1/(1+EXP(-SUMPRODUCT(Engine!$C$28418:$C$28449,INDIRECT("Coefficients!$B$2:$B$33")))),1/(1+EXP(-SUMPRODUCT(Engine!$C$28418:$C$28449,INDIRECT("Coefficients!$C$2:$C$33"))))))</f>
      </c>
      <c r="Q894" s="8">
        <f>IF(OR($B894="",$C894="",$D894="",$E894="",$F894="",$G894="",$H894="",$I894="",$J894="",$K894="",$L894=""),"",IF($B894="Female",1/(1+EXP(-SUMPRODUCT(Engine!$C$28418:$C$28449,INDIRECT("Coefficients!$D$2:$D$33")))),1/(1+EXP(-SUMPRODUCT(Engine!$C$28418:$C$28449,INDIRECT("Coefficients!$E$2:$E$33"))))))</f>
      </c>
      <c r="R894" s="8">
        <f>IF(OR($B894="",$C894="",$D894="",$E894="",$F894="",$G894="",$H894="",$I894="",$J894="",$K894="",$L894=""),"",IF($B894="Female",1/(1+EXP(-SUMPRODUCT(Engine!$C$28418:$C$28449,INDIRECT("Coefficients!$F$2:$F$33")))),1/(1+EXP(-SUMPRODUCT(Engine!$C$28418:$C$28449,INDIRECT("Coefficients!$G$2:$G$33"))))))</f>
      </c>
      <c r="S894" s="8">
        <f>IF(OR($B894="",$C894="",$D894="",$E894="",$F894="",$G894="",$H894="",$I894="",$J894="",$K894="",$L894=""),"",IF($B894="Female",1/(1+EXP(-SUMPRODUCT(Engine!$C$28418:$C$28449,INDIRECT("Coefficients!$H$2:$H$33")))),1/(1+EXP(-SUMPRODUCT(Engine!$C$28418:$C$28449,INDIRECT("Coefficients!$I$2:$I$33"))))))</f>
      </c>
      <c r="T894" s="8">
        <f>IF(OR($B894="",$C894="",$D894="",$E894="",$F894="",$G894="",$H894="",$I894="",$J894="",$K894="",$L894=""),"",IF($B894="Female",1/(1+EXP(-SUMPRODUCT(Engine!$C$28418:$C$28449,INDIRECT("Coefficients!$J$2:$J$33")))),1/(1+EXP(-SUMPRODUCT(Engine!$C$28418:$C$28449,INDIRECT("Coefficients!$K$2:$K$33"))))))</f>
      </c>
      <c r="U894" s="8">
        <f>IF(OR($B894="",$C894="",$D894="",$E894="",$F894="",$G894="",$H894="",$I894="",$J894="",$K894="",$L894=""),"",IF($B894="Female",1/(1+EXP(-SUMPRODUCT(Engine!$C$28418:$C$28449,INDIRECT("Coefficients!$L$2:$L$33")))),1/(1+EXP(-SUMPRODUCT(Engine!$C$28418:$C$28449,INDIRECT("Coefficients!$M$2:$M$33"))))))</f>
      </c>
      <c r="V894" s="8">
        <f>IF(OR($B894="",$C894="",$D894="",$E894="",$F894="",$G894="",$H894="",$I894="",$J894="",$K894="",$L894=""),"",IF($B894="Female",1/(1+EXP(-SUMPRODUCT(Engine!$C$28418:$C$28449,INDIRECT("Coefficients!$N$2:$N$33")))),1/(1+EXP(-SUMPRODUCT(Engine!$C$28418:$C$28449,INDIRECT("Coefficients!$O$2:$O$33"))))))</f>
      </c>
      <c r="W894" s="8">
        <f>IF(OR($B894="",$C894="",$D894="",$E894="",$F894="",$G894="",$H894="",$I894="",$J894="",$K894="",$L894=""),"",IF($B894="Female",1/(1+EXP(-SUMPRODUCT(Engine!$C$28418:$C$28449,INDIRECT("Coefficients!$P$2:$P$33")))),1/(1+EXP(-SUMPRODUCT(Engine!$C$28418:$C$28449,INDIRECT("Coefficients!$Q$2:$Q$33"))))))</f>
      </c>
      <c r="X894" s="8">
        <f>IF(OR($B894="",$C894="",$D894="",$E894="",$F894="",$G894="",$H894="",$I894="",$J894="",$K894="",$L894=""),"",IF($B894="Female",1/(1+EXP(-SUMPRODUCT(Engine!$C$28418:$C$28449,INDIRECT("Coefficients!$R$2:$R$33")))),1/(1+EXP(-SUMPRODUCT(Engine!$C$28418:$C$28449,INDIRECT("Coefficients!$S$2:$S$33"))))))</f>
      </c>
      <c r="Y894" s="8">
        <f>IF(OR($B894="",$C894="",$D894="",$E894="",$F894="",$G894="",$H894="",$I894="",$J894="",$K894="",$L894=""),"",IF($B894="Female",1/(1+EXP(-SUMPRODUCT(Engine!$C$28418:$C$28449,INDIRECT("Coefficients!$T$2:$T$33")))),1/(1+EXP(-SUMPRODUCT(Engine!$C$28418:$C$28449,INDIRECT("Coefficients!$U$2:$U$33"))))))</f>
      </c>
      <c r="Z894" s="8">
        <f>IF(OR($B894="",$C894="",$D894="",$E894="",$F894="",$G894="",$H894="",$I894="",$J894="",$K894="",$L894=""),"",IF($B894="Female",1/(1+EXP(-SUMPRODUCT(Engine!$C$28418:$C$28449,INDIRECT("Coefficients!$V$2:$V$33")))),1/(1+EXP(-SUMPRODUCT(Engine!$C$28418:$C$28449,INDIRECT("Coefficients!$W$2:$W$33"))))))</f>
      </c>
      <c r="AA894" s="8">
        <f>IF(OR($B894="",$C894="",$D894="",$E894="",$F894="",$G894="",$H894="",$I894="",$J894="",$K894="",$L894=""),"",IF($B894="Female",1/(1+EXP(-SUMPRODUCT(Engine!$C$28418:$C$28449,INDIRECT("Coefficients!$X$2:$X$33")))),1/(1+EXP(-SUMPRODUCT(Engine!$C$28418:$C$28449,INDIRECT("Coefficients!$Y$2:$Y$33"))))))</f>
      </c>
      <c r="AB894" s="8">
        <f>IF(OR($B894="",$C894="",$D894="",$E894="",$F894="",$G894="",$H894="",$I894="",$J894="",$K894="",$L894=""),"",IF($B894="Female",1/(1+EXP(-SUMPRODUCT(Engine!$C$28418:$C$28449,INDIRECT("Coefficients!$Z$2:$Z$33")))),1/(1+EXP(-SUMPRODUCT(Engine!$C$28418:$C$28449,INDIRECT("Coefficients!$AA$2:$AA$33"))))))</f>
      </c>
      <c r="AC894" s="8">
        <f>IF(OR($B894="",$C894="",$D894="",$E894="",$F894="",$G894="",$H894="",$I894="",$J894="",$K894="",$L894=""),"",IF($B894="Female",1/(1+EXP(-SUMPRODUCT(Engine!$C$28418:$C$28449,INDIRECT("Coefficients!$AB$2:$AB$33")))),1/(1+EXP(-SUMPRODUCT(Engine!$C$28418:$C$28449,INDIRECT("Coefficients!$AC$2:$AC$33"))))))</f>
      </c>
      <c r="AD894" s="8">
        <f>IF(OR($B894="",$C894="",$D894="",$E894="",$F894="",$G894="",$H894="",$I894="",$J894="",$K894="",$L894=""),"",IF($B894="Female",1/(1+EXP(-SUMPRODUCT(Engine!$C$28418:$C$28449,INDIRECT("Coefficients!$AD$2:$AD$33")))),1/(1+EXP(-SUMPRODUCT(Engine!$C$28418:$C$28449,INDIRECT("Coefficients!$AE$2:$AE$33"))))))</f>
      </c>
      <c r="AE894" s="8">
        <f>IF(OR($B894="",$C894="",$D894="",$E894="",$F894="",$G894="",$H894="",$I894="",$J894="",$K894="",$L894=""),"",IF($B894="Female",1/(1+EXP(-SUMPRODUCT(Engine!$C$28418:$C$28449,INDIRECT("Coefficients!$AF$2:$AF$33")))),1/(1+EXP(-SUMPRODUCT(Engine!$C$28418:$C$28449,INDIRECT("Coefficients!$AG$2:$AG$33"))))))</f>
      </c>
      <c r="AF894" s="8">
        <f>IF(OR($B894="",$C894="",$D894="",$E894="",$F894="",$G894="",$H894="",$I894="",$J894="",$K894="",$L894=""),"",IF($B894="Female",1/(1+EXP(-SUMPRODUCT(Engine!$C$28418:$C$28449,INDIRECT("Coefficients!$AH$2:$AH$33")))),1/(1+EXP(-SUMPRODUCT(Engine!$C$28418:$C$28449,INDIRECT("Coefficients!$AI$2:$AI$33"))))))</f>
      </c>
      <c r="AG894" s="8">
        <f>IF(OR($B894="",$C894="",$D894="",$E894="",$F894="",$G894="",$H894="",$I894="",$J894="",$K894="",$L894=""),"",IF($B894="Female",1/(1+EXP(-SUMPRODUCT(Engine!$C$28418:$C$28449,INDIRECT("Coefficients!$AJ$2:$AJ$33")))),1/(1+EXP(-SUMPRODUCT(Engine!$C$28418:$C$28449,INDIRECT("Coefficients!$AK$2:$AK$33"))))))</f>
      </c>
      <c r="AH894" s="8">
        <f>IF(OR($B894="",$C894="",$D894="",$E894="",$F894="",$G894="",$H894="",$I894="",$J894="",$K894="",$L894=""),"",IF($B894="Female",1/(1+EXP(-SUMPRODUCT(Engine!$C$28418:$C$28449,INDIRECT("Coefficients!$AL$2:$AL$33")))),1/(1+EXP(-SUMPRODUCT(Engine!$C$28418:$C$28449,INDIRECT("Coefficients!$AM$2:$AM$33"))))))</f>
      </c>
      <c r="AI894" s="8">
        <f>IF(OR($B894="",$C894="",$D894="",$E894="",$F894="",$G894="",$H894="",$I894="",$J894="",$K894="",$L894=""),"",IF($B894="Female",1/(1+EXP(-SUMPRODUCT(Engine!$C$28418:$C$28449,INDIRECT("Coefficients!$AN$2:$AN$33")))),1/(1+EXP(-SUMPRODUCT(Engine!$C$28418:$C$28449,INDIRECT("Coefficients!$AO$2:$AO$33"))))))</f>
      </c>
      <c r="AJ894" s="8">
        <f>IF(OR($B894="",$C894="",$D894="",$E894="",$F894="",$G894="",$H894="",$I894="",$J894="",$K894="",$L894=""),"",IF($B894="Female",1/(1+EXP(-SUMPRODUCT(Engine!$C$28418:$C$28449,INDIRECT("Coefficients!$AP$2:$AP$33")))),1/(1+EXP(-SUMPRODUCT(Engine!$C$28418:$C$28449,INDIRECT("Coefficients!$AQ$2:$AQ$33"))))))</f>
      </c>
      <c r="AK894" s="8">
        <f>IF(OR($B894="",$C894="",$D894="",$E894="",$F894="",$G894="",$H894="",$I894="",$J894="",$K894="",$L894=""),"",IF($B894="Female",1/(1+EXP(-SUMPRODUCT(Engine!$C$28418:$C$28449,INDIRECT("Coefficients!$AR$2:$AR$33")))),1/(1+EXP(-SUMPRODUCT(Engine!$C$28418:$C$28449,INDIRECT("Coefficients!$AS$2:$AS$33"))))))</f>
      </c>
      <c r="AL894" s="8">
        <f>IF(OR($B894="",$C894="",$D894="",$E894="",$F894="",$G894="",$H894="",$I894="",$J894="",$K894="",$L894=""),"",IF($B894="Female",1/(1+EXP(-SUMPRODUCT(Engine!$C$28418:$C$28449,INDIRECT("Coefficients!$AT$2:$AT$33")))),1/(1+EXP(-SUMPRODUCT(Engine!$C$28418:$C$28449,INDIRECT("Coefficients!$AU$2:$AU$33"))))))</f>
      </c>
      <c r="AM894" s="8">
        <f>IF(OR($B894="",$C894="",$D894="",$E894="",$F894="",$G894="",$H894="",$I894="",$J894="",$K894="",$L894=""),"",IF($B894="Female",1/(1+EXP(-SUMPRODUCT(Engine!$C$28418:$C$28449,INDIRECT("Coefficients!$AV$2:$AV$33")))),1/(1+EXP(-SUMPRODUCT(Engine!$C$28418:$C$28449,INDIRECT("Coefficients!$AW$2:$AW$33"))))))</f>
      </c>
      <c r="AN894" s="8">
        <f>IF(OR($B894="",$C894="",$D894="",$E894="",$F894="",$G894="",$H894="",$I894="",$J894="",$K894="",$L894=""),"",IF($B894="Female",1/(1+EXP(-SUMPRODUCT(Engine!$C$28418:$C$28449,INDIRECT("Coefficients!$AX$2:$AX$33")))),1/(1+EXP(-SUMPRODUCT(Engine!$C$28418:$C$28449,INDIRECT("Coefficients!$AY$2:$AY$33"))))))</f>
      </c>
      <c r="AO894" s="8">
        <f>IF(OR($B894="",$C894="",$D894="",$E894="",$F894="",$G894="",$H894="",$I894="",$J894="",$K894="",$L894=""),"",IF($B894="Female",1/(1+EXP(-SUMPRODUCT(Engine!$C$28418:$C$28449,INDIRECT("Coefficients!$AZ$2:$AZ$33")))),1/(1+EXP(-SUMPRODUCT(Engine!$C$28418:$C$28449,INDIRECT("Coefficients!$BA$2:$BA$33"))))))</f>
      </c>
      <c r="AP894" s="8">
        <f>IF(OR($B894="",$C894="",$D894="",$E894="",$F894="",$G894="",$H894="",$I894="",$J894="",$K894="",$L894=""),"",IF($B894="Female",1/(1+EXP(-SUMPRODUCT(Engine!$C$28418:$C$28449,INDIRECT("Coefficients!$BB$2:$BB$33")))),1/(1+EXP(-SUMPRODUCT(Engine!$C$28418:$C$28449,INDIRECT("Coefficients!$BC$2:$BC$33"))))))</f>
      </c>
      <c r="AQ894" s="8">
        <f>IF(OR($B894="",$C894="",$D894="",$E894="",$F894="",$G894="",$H894="",$I894="",$J894="",$K894="",$L894=""),"",IF($B894="Female",1/(1+EXP(-SUMPRODUCT(Engine!$C$28418:$C$28449,INDIRECT("Coefficients!$BD$2:$BD$33")))),1/(1+EXP(-SUMPRODUCT(Engine!$C$28418:$C$28449,INDIRECT("Coefficients!$BE$2:$BE$33"))))))</f>
      </c>
      <c r="AR894" s="8">
        <f>IF(OR($B894="",$C894="",$D894="",$E894="",$F894="",$G894="",$H894="",$I894="",$J894="",$K894="",$L894=""),"",IF($B894="Female",1/(1+EXP(-SUMPRODUCT(Engine!$C$28418:$C$28449,INDIRECT("Coefficients!$BF$2:$BF$33")))),1/(1+EXP(-SUMPRODUCT(Engine!$C$28418:$C$28449,INDIRECT("Coefficients!$BG$2:$BG$33"))))))</f>
      </c>
      <c r="AS894" s="8">
        <f>IF(OR($B894="",$C894="",$D894="",$E894="",$F894="",$G894="",$H894="",$I894="",$J894="",$K894="",$L894=""),"",IF($B894="Female",1/(1+EXP(-SUMPRODUCT(Engine!$C$28418:$C$28449,INDIRECT("Coefficients!$BH$2:$BH$33")))),1/(1+EXP(-SUMPRODUCT(Engine!$C$28418:$C$28449,INDIRECT("Coefficients!$BI$2:$BI$33"))))))</f>
      </c>
      <c r="AT894" s="8">
        <f>IF(OR($B894="",$C894="",$D894="",$E894="",$F894="",$G894="",$H894="",$I894="",$J894="",$K894="",$L894=""),"",IF($B894="Female",1/(1+EXP(-SUMPRODUCT(Engine!$C$28418:$C$28449,INDIRECT("Coefficients!$BJ$2:$BJ$33")))),1/(1+EXP(-SUMPRODUCT(Engine!$C$28418:$C$28449,INDIRECT("Coefficients!$BK$2:$BK$33"))))))</f>
      </c>
      <c r="AU894" s="8">
        <f>IF(OR($B894="",$C894="",$D894="",$E894="",$F894="",$G894="",$H894="",$I894="",$J894="",$K894="",$L894=""),"",IF($B894="Female",1/(1+EXP(-SUMPRODUCT(Engine!$C$28418:$C$28449,INDIRECT("Coefficients!$BL$2:$BL$33")))),1/(1+EXP(-SUMPRODUCT(Engine!$C$28418:$C$28449,INDIRECT("Coefficients!$BM$2:$BM$33"))))))</f>
      </c>
      <c r="AV894" s="8">
        <f>IF(OR($B894="",$C894="",$D894="",$E894="",$F894="",$G894="",$H894="",$I894="",$J894="",$K894="",$L894=""),"",IF($B894="Female",1/(1+EXP(-SUMPRODUCT(Engine!$C$28418:$C$28449,INDIRECT("Coefficients!$BN$2:$BN$33")))),1/(1+EXP(-SUMPRODUCT(Engine!$C$28418:$C$28449,INDIRECT("Coefficients!$BO$2:$BO$33"))))))</f>
      </c>
      <c r="AW894" s="8">
        <f>IF(OR($B894="",$C894="",$D894="",$E894="",$F894="",$G894="",$H894="",$I894="",$J894="",$K894="",$L894=""),"",IF($B894="Female",1/(1+EXP(-SUMPRODUCT(Engine!$C$28418:$C$28449,INDIRECT("Coefficients!$BP$2:$BP$33")))),1/(1+EXP(-SUMPRODUCT(Engine!$C$28418:$C$28449,INDIRECT("Coefficients!$BQ$2:$BQ$33"))))))</f>
      </c>
      <c r="AX894" s="8">
        <f>IF(OR($B894="",$C894="",$D894="",$E894="",$F894="",$G894="",$H894="",$I894="",$J894="",$K894="",$L894=""),"",IF($B894="Female",1/(1+EXP(-SUMPRODUCT(Engine!$C$28418:$C$28449,INDIRECT("Coefficients!$BR$2:$BR$33")))),1/(1+EXP(-SUMPRODUCT(Engine!$C$28418:$C$28449,INDIRECT("Coefficients!$BS$2:$BS$33"))))))</f>
      </c>
      <c r="AY894" s="8">
        <f>IF(OR($B894="",$C894="",$D894="",$E894="",$F894="",$G894="",$H894="",$I894="",$J894="",$K894="",$L894=""),"",IF($B894="Female",1/(1+EXP(-SUMPRODUCT(Engine!$C$28418:$C$28449,INDIRECT("Coefficients!$BT$2:$BT$33")))),1/(1+EXP(-SUMPRODUCT(Engine!$C$28418:$C$28449,INDIRECT("Coefficients!$BU$2:$BU$33"))))))</f>
      </c>
      <c r="AZ894" s="8">
        <f>IF(OR($B894="",$C894="",$D894="",$E894="",$F894="",$G894="",$H894="",$I894="",$J894="",$K894="",$L894=""),"",IF($B894="Female",1/(1+EXP(-SUMPRODUCT(Engine!$C$28418:$C$28449,INDIRECT("Coefficients!$BV$2:$BV$33")))),1/(1+EXP(-SUMPRODUCT(Engine!$C$28418:$C$28449,INDIRECT("Coefficients!$BW$2:$BW$33"))))))</f>
      </c>
      <c r="BA894" s="8">
        <f>IF(OR($B894="",$C894="",$D894="",$E894="",$F894="",$G894="",$H894="",$I894="",$J894="",$K894="",$L894=""),"",IF($B894="Female",1/(1+EXP(-SUMPRODUCT(Engine!$C$28418:$C$28449,INDIRECT("Coefficients!$BX$2:$BX$33")))),1/(1+EXP(-SUMPRODUCT(Engine!$C$28418:$C$28449,INDIRECT("Coefficients!$BY$2:$BY$33"))))))</f>
      </c>
      <c r="BB894" s="8">
        <f>IF(OR($B894="",$C894="",$D894="",$E894="",$F894="",$G894="",$H894="",$I894="",$J894="",$K894="",$L894=""),"",IF($B894="Female",1/(1+EXP(-SUMPRODUCT(Engine!$C$28418:$C$28449,INDIRECT("Coefficients!$BZ$2:$BZ$33")))),1/(1+EXP(-SUMPRODUCT(Engine!$C$28418:$C$28449,INDIRECT("Coefficients!$CA$2:$CA$33"))))))</f>
      </c>
      <c r="BC894" s="8">
        <f>IF(OR($B894="",$C894="",$D894="",$E894="",$F894="",$G894="",$H894="",$I894="",$J894="",$K894="",$L894=""),"",IF($B894="Female",1/(1+EXP(-SUMPRODUCT(Engine!$C$28418:$C$28449,INDIRECT("Coefficients!$CB$2:$CB$33")))),1/(1+EXP(-SUMPRODUCT(Engine!$C$28418:$C$28449,INDIRECT("Coefficients!$CC$2:$CC$33"))))))</f>
      </c>
      <c r="BD894" s="8">
        <f>IF(OR($B894="",$C894="",$D894="",$E894="",$F894="",$G894="",$H894="",$I894="",$J894="",$K894="",$L894=""),"",IF($B894="Female",1/(1+EXP(-SUMPRODUCT(Engine!$C$28418:$C$28449,INDIRECT("Coefficients!$CD$2:$CD$33")))),1/(1+EXP(-SUMPRODUCT(Engine!$C$28418:$C$28449,INDIRECT("Coefficients!$CE$2:$CE$33"))))))</f>
      </c>
      <c r="BE894" s="8">
        <f>IF(OR($B894="",$C894="",$D894="",$E894="",$F894="",$G894="",$H894="",$I894="",$J894="",$K894="",$L894=""),"",IF($B894="Female",1/(1+EXP(-SUMPRODUCT(Engine!$C$28418:$C$28449,INDIRECT("Coefficients!$CF$2:$CF$33")))),1/(1+EXP(-SUMPRODUCT(Engine!$C$28418:$C$28449,INDIRECT("Coefficients!$CG$2:$CG$33"))))))</f>
      </c>
      <c r="BF894" s="8">
        <f>IF(OR($B894="",$C894="",$D894="",$E894="",$F894="",$G894="",$H894="",$I894="",$J894="",$K894="",$L894=""),"",IF($B894="Female",1/(1+EXP(-SUMPRODUCT(Engine!$C$28418:$C$28449,INDIRECT("Coefficients!$CH$2:$CH$33")))),1/(1+EXP(-SUMPRODUCT(Engine!$C$28418:$C$28449,INDIRECT("Coefficients!$CI$2:$CI$33"))))))</f>
      </c>
      <c r="BG894" s="8">
        <f>IF(OR($B894="",$C894="",$D894="",$E894="",$F894="",$G894="",$H894="",$I894="",$J894="",$K894="",$L894=""),"",IF($B894="Female",1/(1+EXP(-SUMPRODUCT(Engine!$C$28418:$C$28449,INDIRECT("Coefficients!$CJ$2:$CJ$33")))),1/(1+EXP(-SUMPRODUCT(Engine!$C$28418:$C$28449,INDIRECT("Coefficients!$CK$2:$CK$33"))))))</f>
      </c>
      <c r="BH894" s="8">
        <f>IF(OR($B894="",$C894="",$D894="",$E894="",$F894="",$G894="",$H894="",$I894="",$J894="",$K894="",$L894=""),"",IF($B894="Female",1/(1+EXP(-SUMPRODUCT(Engine!$C$28418:$C$28449,INDIRECT("Coefficients!$CL$2:$CL$33")))),1/(1+EXP(-SUMPRODUCT(Engine!$C$28418:$C$28449,INDIRECT("Coefficients!$CM$2:$CM$33"))))))</f>
      </c>
      <c r="BI894" s="8">
        <f>IF(OR($B894="",$C894="",$D894="",$E894="",$F894="",$G894="",$H894="",$I894="",$J894="",$K894="",$L894=""),"",IF($B894="Female",1/(1+EXP(-SUMPRODUCT(Engine!$C$28418:$C$28449,INDIRECT("Coefficients!$CN$2:$CN$33")))),1/(1+EXP(-SUMPRODUCT(Engine!$C$28418:$C$28449,INDIRECT("Coefficients!$CO$2:$CO$33"))))))</f>
      </c>
      <c r="BJ894" s="8">
        <f>IF(OR($B894="",$C894="",$D894="",$E894="",$F894="",$G894="",$H894="",$I894="",$J894="",$K894="",$L894=""),"",IF($B894="Female",1/(1+EXP(-SUMPRODUCT(Engine!$C$28418:$C$28449,INDIRECT("Coefficients!$CP$2:$CP$33")))),1/(1+EXP(-SUMPRODUCT(Engine!$C$28418:$C$28449,INDIRECT("Coefficients!$CQ$2:$CQ$33"))))))</f>
      </c>
      <c r="BK894" s="8">
        <f>IF(OR($B894="",$C894="",$D894="",$E894="",$F894="",$G894="",$H894="",$I894="",$J894="",$K894="",$L894=""),"",IF($B894="Female",1/(1+EXP(-SUMPRODUCT(Engine!$C$28418:$C$28449,INDIRECT("Coefficients!$CR$2:$CR$33")))),1/(1+EXP(-SUMPRODUCT(Engine!$C$28418:$C$28449,INDIRECT("Coefficients!$CS$2:$CS$33"))))))</f>
      </c>
      <c r="BL894" s="8">
        <f>IF(OR($B894="",$C894="",$D894="",$E894="",$F894="",$G894="",$H894="",$I894="",$J894="",$K894="",$L894=""),"",IF($B894="Female",1/(1+EXP(-SUMPRODUCT(Engine!$C$28418:$C$28449,INDIRECT("Coefficients!$CT$2:$CT$33")))),1/(1+EXP(-SUMPRODUCT(Engine!$C$28418:$C$28449,INDIRECT("Coefficients!$CU$2:$CU$33"))))))</f>
      </c>
      <c r="BM894" s="8">
        <f>IF(OR($B894="",$C894="",$D894="",$E894="",$F894="",$G894="",$H894="",$I894="",$J894="",$K894="",$L894=""),"",IF($B894="Female",1/(1+EXP(-SUMPRODUCT(Engine!$C$28418:$C$28449,INDIRECT("Coefficients!$CV$2:$CV$33")))),1/(1+EXP(-SUMPRODUCT(Engine!$C$28418:$C$28449,INDIRECT("Coefficients!$CW$2:$CW$33"))))))</f>
      </c>
    </row>
    <row r="895" spans="1:6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8">
        <f>IF(OR($B895="",$C895="",$D895="",$E895="",$F895="",$G895="",$H895="",$I895="",$J895="",$K895="",$L895=""),"",IF($B895="Female",1/(1+EXP(-SUMPRODUCT(Engine!$C$28450:$C$28481,INDIRECT("Coefficients!$B$2:$B$33")))),1/(1+EXP(-SUMPRODUCT(Engine!$C$28450:$C$28481,INDIRECT("Coefficients!$C$2:$C$33"))))))</f>
      </c>
      <c r="Q895" s="8">
        <f>IF(OR($B895="",$C895="",$D895="",$E895="",$F895="",$G895="",$H895="",$I895="",$J895="",$K895="",$L895=""),"",IF($B895="Female",1/(1+EXP(-SUMPRODUCT(Engine!$C$28450:$C$28481,INDIRECT("Coefficients!$D$2:$D$33")))),1/(1+EXP(-SUMPRODUCT(Engine!$C$28450:$C$28481,INDIRECT("Coefficients!$E$2:$E$33"))))))</f>
      </c>
      <c r="R895" s="8">
        <f>IF(OR($B895="",$C895="",$D895="",$E895="",$F895="",$G895="",$H895="",$I895="",$J895="",$K895="",$L895=""),"",IF($B895="Female",1/(1+EXP(-SUMPRODUCT(Engine!$C$28450:$C$28481,INDIRECT("Coefficients!$F$2:$F$33")))),1/(1+EXP(-SUMPRODUCT(Engine!$C$28450:$C$28481,INDIRECT("Coefficients!$G$2:$G$33"))))))</f>
      </c>
      <c r="S895" s="8">
        <f>IF(OR($B895="",$C895="",$D895="",$E895="",$F895="",$G895="",$H895="",$I895="",$J895="",$K895="",$L895=""),"",IF($B895="Female",1/(1+EXP(-SUMPRODUCT(Engine!$C$28450:$C$28481,INDIRECT("Coefficients!$H$2:$H$33")))),1/(1+EXP(-SUMPRODUCT(Engine!$C$28450:$C$28481,INDIRECT("Coefficients!$I$2:$I$33"))))))</f>
      </c>
      <c r="T895" s="8">
        <f>IF(OR($B895="",$C895="",$D895="",$E895="",$F895="",$G895="",$H895="",$I895="",$J895="",$K895="",$L895=""),"",IF($B895="Female",1/(1+EXP(-SUMPRODUCT(Engine!$C$28450:$C$28481,INDIRECT("Coefficients!$J$2:$J$33")))),1/(1+EXP(-SUMPRODUCT(Engine!$C$28450:$C$28481,INDIRECT("Coefficients!$K$2:$K$33"))))))</f>
      </c>
      <c r="U895" s="8">
        <f>IF(OR($B895="",$C895="",$D895="",$E895="",$F895="",$G895="",$H895="",$I895="",$J895="",$K895="",$L895=""),"",IF($B895="Female",1/(1+EXP(-SUMPRODUCT(Engine!$C$28450:$C$28481,INDIRECT("Coefficients!$L$2:$L$33")))),1/(1+EXP(-SUMPRODUCT(Engine!$C$28450:$C$28481,INDIRECT("Coefficients!$M$2:$M$33"))))))</f>
      </c>
      <c r="V895" s="8">
        <f>IF(OR($B895="",$C895="",$D895="",$E895="",$F895="",$G895="",$H895="",$I895="",$J895="",$K895="",$L895=""),"",IF($B895="Female",1/(1+EXP(-SUMPRODUCT(Engine!$C$28450:$C$28481,INDIRECT("Coefficients!$N$2:$N$33")))),1/(1+EXP(-SUMPRODUCT(Engine!$C$28450:$C$28481,INDIRECT("Coefficients!$O$2:$O$33"))))))</f>
      </c>
      <c r="W895" s="8">
        <f>IF(OR($B895="",$C895="",$D895="",$E895="",$F895="",$G895="",$H895="",$I895="",$J895="",$K895="",$L895=""),"",IF($B895="Female",1/(1+EXP(-SUMPRODUCT(Engine!$C$28450:$C$28481,INDIRECT("Coefficients!$P$2:$P$33")))),1/(1+EXP(-SUMPRODUCT(Engine!$C$28450:$C$28481,INDIRECT("Coefficients!$Q$2:$Q$33"))))))</f>
      </c>
      <c r="X895" s="8">
        <f>IF(OR($B895="",$C895="",$D895="",$E895="",$F895="",$G895="",$H895="",$I895="",$J895="",$K895="",$L895=""),"",IF($B895="Female",1/(1+EXP(-SUMPRODUCT(Engine!$C$28450:$C$28481,INDIRECT("Coefficients!$R$2:$R$33")))),1/(1+EXP(-SUMPRODUCT(Engine!$C$28450:$C$28481,INDIRECT("Coefficients!$S$2:$S$33"))))))</f>
      </c>
      <c r="Y895" s="8">
        <f>IF(OR($B895="",$C895="",$D895="",$E895="",$F895="",$G895="",$H895="",$I895="",$J895="",$K895="",$L895=""),"",IF($B895="Female",1/(1+EXP(-SUMPRODUCT(Engine!$C$28450:$C$28481,INDIRECT("Coefficients!$T$2:$T$33")))),1/(1+EXP(-SUMPRODUCT(Engine!$C$28450:$C$28481,INDIRECT("Coefficients!$U$2:$U$33"))))))</f>
      </c>
      <c r="Z895" s="8">
        <f>IF(OR($B895="",$C895="",$D895="",$E895="",$F895="",$G895="",$H895="",$I895="",$J895="",$K895="",$L895=""),"",IF($B895="Female",1/(1+EXP(-SUMPRODUCT(Engine!$C$28450:$C$28481,INDIRECT("Coefficients!$V$2:$V$33")))),1/(1+EXP(-SUMPRODUCT(Engine!$C$28450:$C$28481,INDIRECT("Coefficients!$W$2:$W$33"))))))</f>
      </c>
      <c r="AA895" s="8">
        <f>IF(OR($B895="",$C895="",$D895="",$E895="",$F895="",$G895="",$H895="",$I895="",$J895="",$K895="",$L895=""),"",IF($B895="Female",1/(1+EXP(-SUMPRODUCT(Engine!$C$28450:$C$28481,INDIRECT("Coefficients!$X$2:$X$33")))),1/(1+EXP(-SUMPRODUCT(Engine!$C$28450:$C$28481,INDIRECT("Coefficients!$Y$2:$Y$33"))))))</f>
      </c>
      <c r="AB895" s="8">
        <f>IF(OR($B895="",$C895="",$D895="",$E895="",$F895="",$G895="",$H895="",$I895="",$J895="",$K895="",$L895=""),"",IF($B895="Female",1/(1+EXP(-SUMPRODUCT(Engine!$C$28450:$C$28481,INDIRECT("Coefficients!$Z$2:$Z$33")))),1/(1+EXP(-SUMPRODUCT(Engine!$C$28450:$C$28481,INDIRECT("Coefficients!$AA$2:$AA$33"))))))</f>
      </c>
      <c r="AC895" s="8">
        <f>IF(OR($B895="",$C895="",$D895="",$E895="",$F895="",$G895="",$H895="",$I895="",$J895="",$K895="",$L895=""),"",IF($B895="Female",1/(1+EXP(-SUMPRODUCT(Engine!$C$28450:$C$28481,INDIRECT("Coefficients!$AB$2:$AB$33")))),1/(1+EXP(-SUMPRODUCT(Engine!$C$28450:$C$28481,INDIRECT("Coefficients!$AC$2:$AC$33"))))))</f>
      </c>
      <c r="AD895" s="8">
        <f>IF(OR($B895="",$C895="",$D895="",$E895="",$F895="",$G895="",$H895="",$I895="",$J895="",$K895="",$L895=""),"",IF($B895="Female",1/(1+EXP(-SUMPRODUCT(Engine!$C$28450:$C$28481,INDIRECT("Coefficients!$AD$2:$AD$33")))),1/(1+EXP(-SUMPRODUCT(Engine!$C$28450:$C$28481,INDIRECT("Coefficients!$AE$2:$AE$33"))))))</f>
      </c>
      <c r="AE895" s="8">
        <f>IF(OR($B895="",$C895="",$D895="",$E895="",$F895="",$G895="",$H895="",$I895="",$J895="",$K895="",$L895=""),"",IF($B895="Female",1/(1+EXP(-SUMPRODUCT(Engine!$C$28450:$C$28481,INDIRECT("Coefficients!$AF$2:$AF$33")))),1/(1+EXP(-SUMPRODUCT(Engine!$C$28450:$C$28481,INDIRECT("Coefficients!$AG$2:$AG$33"))))))</f>
      </c>
      <c r="AF895" s="8">
        <f>IF(OR($B895="",$C895="",$D895="",$E895="",$F895="",$G895="",$H895="",$I895="",$J895="",$K895="",$L895=""),"",IF($B895="Female",1/(1+EXP(-SUMPRODUCT(Engine!$C$28450:$C$28481,INDIRECT("Coefficients!$AH$2:$AH$33")))),1/(1+EXP(-SUMPRODUCT(Engine!$C$28450:$C$28481,INDIRECT("Coefficients!$AI$2:$AI$33"))))))</f>
      </c>
      <c r="AG895" s="8">
        <f>IF(OR($B895="",$C895="",$D895="",$E895="",$F895="",$G895="",$H895="",$I895="",$J895="",$K895="",$L895=""),"",IF($B895="Female",1/(1+EXP(-SUMPRODUCT(Engine!$C$28450:$C$28481,INDIRECT("Coefficients!$AJ$2:$AJ$33")))),1/(1+EXP(-SUMPRODUCT(Engine!$C$28450:$C$28481,INDIRECT("Coefficients!$AK$2:$AK$33"))))))</f>
      </c>
      <c r="AH895" s="8">
        <f>IF(OR($B895="",$C895="",$D895="",$E895="",$F895="",$G895="",$H895="",$I895="",$J895="",$K895="",$L895=""),"",IF($B895="Female",1/(1+EXP(-SUMPRODUCT(Engine!$C$28450:$C$28481,INDIRECT("Coefficients!$AL$2:$AL$33")))),1/(1+EXP(-SUMPRODUCT(Engine!$C$28450:$C$28481,INDIRECT("Coefficients!$AM$2:$AM$33"))))))</f>
      </c>
      <c r="AI895" s="8">
        <f>IF(OR($B895="",$C895="",$D895="",$E895="",$F895="",$G895="",$H895="",$I895="",$J895="",$K895="",$L895=""),"",IF($B895="Female",1/(1+EXP(-SUMPRODUCT(Engine!$C$28450:$C$28481,INDIRECT("Coefficients!$AN$2:$AN$33")))),1/(1+EXP(-SUMPRODUCT(Engine!$C$28450:$C$28481,INDIRECT("Coefficients!$AO$2:$AO$33"))))))</f>
      </c>
      <c r="AJ895" s="8">
        <f>IF(OR($B895="",$C895="",$D895="",$E895="",$F895="",$G895="",$H895="",$I895="",$J895="",$K895="",$L895=""),"",IF($B895="Female",1/(1+EXP(-SUMPRODUCT(Engine!$C$28450:$C$28481,INDIRECT("Coefficients!$AP$2:$AP$33")))),1/(1+EXP(-SUMPRODUCT(Engine!$C$28450:$C$28481,INDIRECT("Coefficients!$AQ$2:$AQ$33"))))))</f>
      </c>
      <c r="AK895" s="8">
        <f>IF(OR($B895="",$C895="",$D895="",$E895="",$F895="",$G895="",$H895="",$I895="",$J895="",$K895="",$L895=""),"",IF($B895="Female",1/(1+EXP(-SUMPRODUCT(Engine!$C$28450:$C$28481,INDIRECT("Coefficients!$AR$2:$AR$33")))),1/(1+EXP(-SUMPRODUCT(Engine!$C$28450:$C$28481,INDIRECT("Coefficients!$AS$2:$AS$33"))))))</f>
      </c>
      <c r="AL895" s="8">
        <f>IF(OR($B895="",$C895="",$D895="",$E895="",$F895="",$G895="",$H895="",$I895="",$J895="",$K895="",$L895=""),"",IF($B895="Female",1/(1+EXP(-SUMPRODUCT(Engine!$C$28450:$C$28481,INDIRECT("Coefficients!$AT$2:$AT$33")))),1/(1+EXP(-SUMPRODUCT(Engine!$C$28450:$C$28481,INDIRECT("Coefficients!$AU$2:$AU$33"))))))</f>
      </c>
      <c r="AM895" s="8">
        <f>IF(OR($B895="",$C895="",$D895="",$E895="",$F895="",$G895="",$H895="",$I895="",$J895="",$K895="",$L895=""),"",IF($B895="Female",1/(1+EXP(-SUMPRODUCT(Engine!$C$28450:$C$28481,INDIRECT("Coefficients!$AV$2:$AV$33")))),1/(1+EXP(-SUMPRODUCT(Engine!$C$28450:$C$28481,INDIRECT("Coefficients!$AW$2:$AW$33"))))))</f>
      </c>
      <c r="AN895" s="8">
        <f>IF(OR($B895="",$C895="",$D895="",$E895="",$F895="",$G895="",$H895="",$I895="",$J895="",$K895="",$L895=""),"",IF($B895="Female",1/(1+EXP(-SUMPRODUCT(Engine!$C$28450:$C$28481,INDIRECT("Coefficients!$AX$2:$AX$33")))),1/(1+EXP(-SUMPRODUCT(Engine!$C$28450:$C$28481,INDIRECT("Coefficients!$AY$2:$AY$33"))))))</f>
      </c>
      <c r="AO895" s="8">
        <f>IF(OR($B895="",$C895="",$D895="",$E895="",$F895="",$G895="",$H895="",$I895="",$J895="",$K895="",$L895=""),"",IF($B895="Female",1/(1+EXP(-SUMPRODUCT(Engine!$C$28450:$C$28481,INDIRECT("Coefficients!$AZ$2:$AZ$33")))),1/(1+EXP(-SUMPRODUCT(Engine!$C$28450:$C$28481,INDIRECT("Coefficients!$BA$2:$BA$33"))))))</f>
      </c>
      <c r="AP895" s="8">
        <f>IF(OR($B895="",$C895="",$D895="",$E895="",$F895="",$G895="",$H895="",$I895="",$J895="",$K895="",$L895=""),"",IF($B895="Female",1/(1+EXP(-SUMPRODUCT(Engine!$C$28450:$C$28481,INDIRECT("Coefficients!$BB$2:$BB$33")))),1/(1+EXP(-SUMPRODUCT(Engine!$C$28450:$C$28481,INDIRECT("Coefficients!$BC$2:$BC$33"))))))</f>
      </c>
      <c r="AQ895" s="8">
        <f>IF(OR($B895="",$C895="",$D895="",$E895="",$F895="",$G895="",$H895="",$I895="",$J895="",$K895="",$L895=""),"",IF($B895="Female",1/(1+EXP(-SUMPRODUCT(Engine!$C$28450:$C$28481,INDIRECT("Coefficients!$BD$2:$BD$33")))),1/(1+EXP(-SUMPRODUCT(Engine!$C$28450:$C$28481,INDIRECT("Coefficients!$BE$2:$BE$33"))))))</f>
      </c>
      <c r="AR895" s="8">
        <f>IF(OR($B895="",$C895="",$D895="",$E895="",$F895="",$G895="",$H895="",$I895="",$J895="",$K895="",$L895=""),"",IF($B895="Female",1/(1+EXP(-SUMPRODUCT(Engine!$C$28450:$C$28481,INDIRECT("Coefficients!$BF$2:$BF$33")))),1/(1+EXP(-SUMPRODUCT(Engine!$C$28450:$C$28481,INDIRECT("Coefficients!$BG$2:$BG$33"))))))</f>
      </c>
      <c r="AS895" s="8">
        <f>IF(OR($B895="",$C895="",$D895="",$E895="",$F895="",$G895="",$H895="",$I895="",$J895="",$K895="",$L895=""),"",IF($B895="Female",1/(1+EXP(-SUMPRODUCT(Engine!$C$28450:$C$28481,INDIRECT("Coefficients!$BH$2:$BH$33")))),1/(1+EXP(-SUMPRODUCT(Engine!$C$28450:$C$28481,INDIRECT("Coefficients!$BI$2:$BI$33"))))))</f>
      </c>
      <c r="AT895" s="8">
        <f>IF(OR($B895="",$C895="",$D895="",$E895="",$F895="",$G895="",$H895="",$I895="",$J895="",$K895="",$L895=""),"",IF($B895="Female",1/(1+EXP(-SUMPRODUCT(Engine!$C$28450:$C$28481,INDIRECT("Coefficients!$BJ$2:$BJ$33")))),1/(1+EXP(-SUMPRODUCT(Engine!$C$28450:$C$28481,INDIRECT("Coefficients!$BK$2:$BK$33"))))))</f>
      </c>
      <c r="AU895" s="8">
        <f>IF(OR($B895="",$C895="",$D895="",$E895="",$F895="",$G895="",$H895="",$I895="",$J895="",$K895="",$L895=""),"",IF($B895="Female",1/(1+EXP(-SUMPRODUCT(Engine!$C$28450:$C$28481,INDIRECT("Coefficients!$BL$2:$BL$33")))),1/(1+EXP(-SUMPRODUCT(Engine!$C$28450:$C$28481,INDIRECT("Coefficients!$BM$2:$BM$33"))))))</f>
      </c>
      <c r="AV895" s="8">
        <f>IF(OR($B895="",$C895="",$D895="",$E895="",$F895="",$G895="",$H895="",$I895="",$J895="",$K895="",$L895=""),"",IF($B895="Female",1/(1+EXP(-SUMPRODUCT(Engine!$C$28450:$C$28481,INDIRECT("Coefficients!$BN$2:$BN$33")))),1/(1+EXP(-SUMPRODUCT(Engine!$C$28450:$C$28481,INDIRECT("Coefficients!$BO$2:$BO$33"))))))</f>
      </c>
      <c r="AW895" s="8">
        <f>IF(OR($B895="",$C895="",$D895="",$E895="",$F895="",$G895="",$H895="",$I895="",$J895="",$K895="",$L895=""),"",IF($B895="Female",1/(1+EXP(-SUMPRODUCT(Engine!$C$28450:$C$28481,INDIRECT("Coefficients!$BP$2:$BP$33")))),1/(1+EXP(-SUMPRODUCT(Engine!$C$28450:$C$28481,INDIRECT("Coefficients!$BQ$2:$BQ$33"))))))</f>
      </c>
      <c r="AX895" s="8">
        <f>IF(OR($B895="",$C895="",$D895="",$E895="",$F895="",$G895="",$H895="",$I895="",$J895="",$K895="",$L895=""),"",IF($B895="Female",1/(1+EXP(-SUMPRODUCT(Engine!$C$28450:$C$28481,INDIRECT("Coefficients!$BR$2:$BR$33")))),1/(1+EXP(-SUMPRODUCT(Engine!$C$28450:$C$28481,INDIRECT("Coefficients!$BS$2:$BS$33"))))))</f>
      </c>
      <c r="AY895" s="8">
        <f>IF(OR($B895="",$C895="",$D895="",$E895="",$F895="",$G895="",$H895="",$I895="",$J895="",$K895="",$L895=""),"",IF($B895="Female",1/(1+EXP(-SUMPRODUCT(Engine!$C$28450:$C$28481,INDIRECT("Coefficients!$BT$2:$BT$33")))),1/(1+EXP(-SUMPRODUCT(Engine!$C$28450:$C$28481,INDIRECT("Coefficients!$BU$2:$BU$33"))))))</f>
      </c>
      <c r="AZ895" s="8">
        <f>IF(OR($B895="",$C895="",$D895="",$E895="",$F895="",$G895="",$H895="",$I895="",$J895="",$K895="",$L895=""),"",IF($B895="Female",1/(1+EXP(-SUMPRODUCT(Engine!$C$28450:$C$28481,INDIRECT("Coefficients!$BV$2:$BV$33")))),1/(1+EXP(-SUMPRODUCT(Engine!$C$28450:$C$28481,INDIRECT("Coefficients!$BW$2:$BW$33"))))))</f>
      </c>
      <c r="BA895" s="8">
        <f>IF(OR($B895="",$C895="",$D895="",$E895="",$F895="",$G895="",$H895="",$I895="",$J895="",$K895="",$L895=""),"",IF($B895="Female",1/(1+EXP(-SUMPRODUCT(Engine!$C$28450:$C$28481,INDIRECT("Coefficients!$BX$2:$BX$33")))),1/(1+EXP(-SUMPRODUCT(Engine!$C$28450:$C$28481,INDIRECT("Coefficients!$BY$2:$BY$33"))))))</f>
      </c>
      <c r="BB895" s="8">
        <f>IF(OR($B895="",$C895="",$D895="",$E895="",$F895="",$G895="",$H895="",$I895="",$J895="",$K895="",$L895=""),"",IF($B895="Female",1/(1+EXP(-SUMPRODUCT(Engine!$C$28450:$C$28481,INDIRECT("Coefficients!$BZ$2:$BZ$33")))),1/(1+EXP(-SUMPRODUCT(Engine!$C$28450:$C$28481,INDIRECT("Coefficients!$CA$2:$CA$33"))))))</f>
      </c>
      <c r="BC895" s="8">
        <f>IF(OR($B895="",$C895="",$D895="",$E895="",$F895="",$G895="",$H895="",$I895="",$J895="",$K895="",$L895=""),"",IF($B895="Female",1/(1+EXP(-SUMPRODUCT(Engine!$C$28450:$C$28481,INDIRECT("Coefficients!$CB$2:$CB$33")))),1/(1+EXP(-SUMPRODUCT(Engine!$C$28450:$C$28481,INDIRECT("Coefficients!$CC$2:$CC$33"))))))</f>
      </c>
      <c r="BD895" s="8">
        <f>IF(OR($B895="",$C895="",$D895="",$E895="",$F895="",$G895="",$H895="",$I895="",$J895="",$K895="",$L895=""),"",IF($B895="Female",1/(1+EXP(-SUMPRODUCT(Engine!$C$28450:$C$28481,INDIRECT("Coefficients!$CD$2:$CD$33")))),1/(1+EXP(-SUMPRODUCT(Engine!$C$28450:$C$28481,INDIRECT("Coefficients!$CE$2:$CE$33"))))))</f>
      </c>
      <c r="BE895" s="8">
        <f>IF(OR($B895="",$C895="",$D895="",$E895="",$F895="",$G895="",$H895="",$I895="",$J895="",$K895="",$L895=""),"",IF($B895="Female",1/(1+EXP(-SUMPRODUCT(Engine!$C$28450:$C$28481,INDIRECT("Coefficients!$CF$2:$CF$33")))),1/(1+EXP(-SUMPRODUCT(Engine!$C$28450:$C$28481,INDIRECT("Coefficients!$CG$2:$CG$33"))))))</f>
      </c>
      <c r="BF895" s="8">
        <f>IF(OR($B895="",$C895="",$D895="",$E895="",$F895="",$G895="",$H895="",$I895="",$J895="",$K895="",$L895=""),"",IF($B895="Female",1/(1+EXP(-SUMPRODUCT(Engine!$C$28450:$C$28481,INDIRECT("Coefficients!$CH$2:$CH$33")))),1/(1+EXP(-SUMPRODUCT(Engine!$C$28450:$C$28481,INDIRECT("Coefficients!$CI$2:$CI$33"))))))</f>
      </c>
      <c r="BG895" s="8">
        <f>IF(OR($B895="",$C895="",$D895="",$E895="",$F895="",$G895="",$H895="",$I895="",$J895="",$K895="",$L895=""),"",IF($B895="Female",1/(1+EXP(-SUMPRODUCT(Engine!$C$28450:$C$28481,INDIRECT("Coefficients!$CJ$2:$CJ$33")))),1/(1+EXP(-SUMPRODUCT(Engine!$C$28450:$C$28481,INDIRECT("Coefficients!$CK$2:$CK$33"))))))</f>
      </c>
      <c r="BH895" s="8">
        <f>IF(OR($B895="",$C895="",$D895="",$E895="",$F895="",$G895="",$H895="",$I895="",$J895="",$K895="",$L895=""),"",IF($B895="Female",1/(1+EXP(-SUMPRODUCT(Engine!$C$28450:$C$28481,INDIRECT("Coefficients!$CL$2:$CL$33")))),1/(1+EXP(-SUMPRODUCT(Engine!$C$28450:$C$28481,INDIRECT("Coefficients!$CM$2:$CM$33"))))))</f>
      </c>
      <c r="BI895" s="8">
        <f>IF(OR($B895="",$C895="",$D895="",$E895="",$F895="",$G895="",$H895="",$I895="",$J895="",$K895="",$L895=""),"",IF($B895="Female",1/(1+EXP(-SUMPRODUCT(Engine!$C$28450:$C$28481,INDIRECT("Coefficients!$CN$2:$CN$33")))),1/(1+EXP(-SUMPRODUCT(Engine!$C$28450:$C$28481,INDIRECT("Coefficients!$CO$2:$CO$33"))))))</f>
      </c>
      <c r="BJ895" s="8">
        <f>IF(OR($B895="",$C895="",$D895="",$E895="",$F895="",$G895="",$H895="",$I895="",$J895="",$K895="",$L895=""),"",IF($B895="Female",1/(1+EXP(-SUMPRODUCT(Engine!$C$28450:$C$28481,INDIRECT("Coefficients!$CP$2:$CP$33")))),1/(1+EXP(-SUMPRODUCT(Engine!$C$28450:$C$28481,INDIRECT("Coefficients!$CQ$2:$CQ$33"))))))</f>
      </c>
      <c r="BK895" s="8">
        <f>IF(OR($B895="",$C895="",$D895="",$E895="",$F895="",$G895="",$H895="",$I895="",$J895="",$K895="",$L895=""),"",IF($B895="Female",1/(1+EXP(-SUMPRODUCT(Engine!$C$28450:$C$28481,INDIRECT("Coefficients!$CR$2:$CR$33")))),1/(1+EXP(-SUMPRODUCT(Engine!$C$28450:$C$28481,INDIRECT("Coefficients!$CS$2:$CS$33"))))))</f>
      </c>
      <c r="BL895" s="8">
        <f>IF(OR($B895="",$C895="",$D895="",$E895="",$F895="",$G895="",$H895="",$I895="",$J895="",$K895="",$L895=""),"",IF($B895="Female",1/(1+EXP(-SUMPRODUCT(Engine!$C$28450:$C$28481,INDIRECT("Coefficients!$CT$2:$CT$33")))),1/(1+EXP(-SUMPRODUCT(Engine!$C$28450:$C$28481,INDIRECT("Coefficients!$CU$2:$CU$33"))))))</f>
      </c>
      <c r="BM895" s="8">
        <f>IF(OR($B895="",$C895="",$D895="",$E895="",$F895="",$G895="",$H895="",$I895="",$J895="",$K895="",$L895=""),"",IF($B895="Female",1/(1+EXP(-SUMPRODUCT(Engine!$C$28450:$C$28481,INDIRECT("Coefficients!$CV$2:$CV$33")))),1/(1+EXP(-SUMPRODUCT(Engine!$C$28450:$C$28481,INDIRECT("Coefficients!$CW$2:$CW$33"))))))</f>
      </c>
    </row>
    <row r="896" spans="1:6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8">
        <f>IF(OR($B896="",$C896="",$D896="",$E896="",$F896="",$G896="",$H896="",$I896="",$J896="",$K896="",$L896=""),"",IF($B896="Female",1/(1+EXP(-SUMPRODUCT(Engine!$C$28482:$C$28513,INDIRECT("Coefficients!$B$2:$B$33")))),1/(1+EXP(-SUMPRODUCT(Engine!$C$28482:$C$28513,INDIRECT("Coefficients!$C$2:$C$33"))))))</f>
      </c>
      <c r="Q896" s="8">
        <f>IF(OR($B896="",$C896="",$D896="",$E896="",$F896="",$G896="",$H896="",$I896="",$J896="",$K896="",$L896=""),"",IF($B896="Female",1/(1+EXP(-SUMPRODUCT(Engine!$C$28482:$C$28513,INDIRECT("Coefficients!$D$2:$D$33")))),1/(1+EXP(-SUMPRODUCT(Engine!$C$28482:$C$28513,INDIRECT("Coefficients!$E$2:$E$33"))))))</f>
      </c>
      <c r="R896" s="8">
        <f>IF(OR($B896="",$C896="",$D896="",$E896="",$F896="",$G896="",$H896="",$I896="",$J896="",$K896="",$L896=""),"",IF($B896="Female",1/(1+EXP(-SUMPRODUCT(Engine!$C$28482:$C$28513,INDIRECT("Coefficients!$F$2:$F$33")))),1/(1+EXP(-SUMPRODUCT(Engine!$C$28482:$C$28513,INDIRECT("Coefficients!$G$2:$G$33"))))))</f>
      </c>
      <c r="S896" s="8">
        <f>IF(OR($B896="",$C896="",$D896="",$E896="",$F896="",$G896="",$H896="",$I896="",$J896="",$K896="",$L896=""),"",IF($B896="Female",1/(1+EXP(-SUMPRODUCT(Engine!$C$28482:$C$28513,INDIRECT("Coefficients!$H$2:$H$33")))),1/(1+EXP(-SUMPRODUCT(Engine!$C$28482:$C$28513,INDIRECT("Coefficients!$I$2:$I$33"))))))</f>
      </c>
      <c r="T896" s="8">
        <f>IF(OR($B896="",$C896="",$D896="",$E896="",$F896="",$G896="",$H896="",$I896="",$J896="",$K896="",$L896=""),"",IF($B896="Female",1/(1+EXP(-SUMPRODUCT(Engine!$C$28482:$C$28513,INDIRECT("Coefficients!$J$2:$J$33")))),1/(1+EXP(-SUMPRODUCT(Engine!$C$28482:$C$28513,INDIRECT("Coefficients!$K$2:$K$33"))))))</f>
      </c>
      <c r="U896" s="8">
        <f>IF(OR($B896="",$C896="",$D896="",$E896="",$F896="",$G896="",$H896="",$I896="",$J896="",$K896="",$L896=""),"",IF($B896="Female",1/(1+EXP(-SUMPRODUCT(Engine!$C$28482:$C$28513,INDIRECT("Coefficients!$L$2:$L$33")))),1/(1+EXP(-SUMPRODUCT(Engine!$C$28482:$C$28513,INDIRECT("Coefficients!$M$2:$M$33"))))))</f>
      </c>
      <c r="V896" s="8">
        <f>IF(OR($B896="",$C896="",$D896="",$E896="",$F896="",$G896="",$H896="",$I896="",$J896="",$K896="",$L896=""),"",IF($B896="Female",1/(1+EXP(-SUMPRODUCT(Engine!$C$28482:$C$28513,INDIRECT("Coefficients!$N$2:$N$33")))),1/(1+EXP(-SUMPRODUCT(Engine!$C$28482:$C$28513,INDIRECT("Coefficients!$O$2:$O$33"))))))</f>
      </c>
      <c r="W896" s="8">
        <f>IF(OR($B896="",$C896="",$D896="",$E896="",$F896="",$G896="",$H896="",$I896="",$J896="",$K896="",$L896=""),"",IF($B896="Female",1/(1+EXP(-SUMPRODUCT(Engine!$C$28482:$C$28513,INDIRECT("Coefficients!$P$2:$P$33")))),1/(1+EXP(-SUMPRODUCT(Engine!$C$28482:$C$28513,INDIRECT("Coefficients!$Q$2:$Q$33"))))))</f>
      </c>
      <c r="X896" s="8">
        <f>IF(OR($B896="",$C896="",$D896="",$E896="",$F896="",$G896="",$H896="",$I896="",$J896="",$K896="",$L896=""),"",IF($B896="Female",1/(1+EXP(-SUMPRODUCT(Engine!$C$28482:$C$28513,INDIRECT("Coefficients!$R$2:$R$33")))),1/(1+EXP(-SUMPRODUCT(Engine!$C$28482:$C$28513,INDIRECT("Coefficients!$S$2:$S$33"))))))</f>
      </c>
      <c r="Y896" s="8">
        <f>IF(OR($B896="",$C896="",$D896="",$E896="",$F896="",$G896="",$H896="",$I896="",$J896="",$K896="",$L896=""),"",IF($B896="Female",1/(1+EXP(-SUMPRODUCT(Engine!$C$28482:$C$28513,INDIRECT("Coefficients!$T$2:$T$33")))),1/(1+EXP(-SUMPRODUCT(Engine!$C$28482:$C$28513,INDIRECT("Coefficients!$U$2:$U$33"))))))</f>
      </c>
      <c r="Z896" s="8">
        <f>IF(OR($B896="",$C896="",$D896="",$E896="",$F896="",$G896="",$H896="",$I896="",$J896="",$K896="",$L896=""),"",IF($B896="Female",1/(1+EXP(-SUMPRODUCT(Engine!$C$28482:$C$28513,INDIRECT("Coefficients!$V$2:$V$33")))),1/(1+EXP(-SUMPRODUCT(Engine!$C$28482:$C$28513,INDIRECT("Coefficients!$W$2:$W$33"))))))</f>
      </c>
      <c r="AA896" s="8">
        <f>IF(OR($B896="",$C896="",$D896="",$E896="",$F896="",$G896="",$H896="",$I896="",$J896="",$K896="",$L896=""),"",IF($B896="Female",1/(1+EXP(-SUMPRODUCT(Engine!$C$28482:$C$28513,INDIRECT("Coefficients!$X$2:$X$33")))),1/(1+EXP(-SUMPRODUCT(Engine!$C$28482:$C$28513,INDIRECT("Coefficients!$Y$2:$Y$33"))))))</f>
      </c>
      <c r="AB896" s="8">
        <f>IF(OR($B896="",$C896="",$D896="",$E896="",$F896="",$G896="",$H896="",$I896="",$J896="",$K896="",$L896=""),"",IF($B896="Female",1/(1+EXP(-SUMPRODUCT(Engine!$C$28482:$C$28513,INDIRECT("Coefficients!$Z$2:$Z$33")))),1/(1+EXP(-SUMPRODUCT(Engine!$C$28482:$C$28513,INDIRECT("Coefficients!$AA$2:$AA$33"))))))</f>
      </c>
      <c r="AC896" s="8">
        <f>IF(OR($B896="",$C896="",$D896="",$E896="",$F896="",$G896="",$H896="",$I896="",$J896="",$K896="",$L896=""),"",IF($B896="Female",1/(1+EXP(-SUMPRODUCT(Engine!$C$28482:$C$28513,INDIRECT("Coefficients!$AB$2:$AB$33")))),1/(1+EXP(-SUMPRODUCT(Engine!$C$28482:$C$28513,INDIRECT("Coefficients!$AC$2:$AC$33"))))))</f>
      </c>
      <c r="AD896" s="8">
        <f>IF(OR($B896="",$C896="",$D896="",$E896="",$F896="",$G896="",$H896="",$I896="",$J896="",$K896="",$L896=""),"",IF($B896="Female",1/(1+EXP(-SUMPRODUCT(Engine!$C$28482:$C$28513,INDIRECT("Coefficients!$AD$2:$AD$33")))),1/(1+EXP(-SUMPRODUCT(Engine!$C$28482:$C$28513,INDIRECT("Coefficients!$AE$2:$AE$33"))))))</f>
      </c>
      <c r="AE896" s="8">
        <f>IF(OR($B896="",$C896="",$D896="",$E896="",$F896="",$G896="",$H896="",$I896="",$J896="",$K896="",$L896=""),"",IF($B896="Female",1/(1+EXP(-SUMPRODUCT(Engine!$C$28482:$C$28513,INDIRECT("Coefficients!$AF$2:$AF$33")))),1/(1+EXP(-SUMPRODUCT(Engine!$C$28482:$C$28513,INDIRECT("Coefficients!$AG$2:$AG$33"))))))</f>
      </c>
      <c r="AF896" s="8">
        <f>IF(OR($B896="",$C896="",$D896="",$E896="",$F896="",$G896="",$H896="",$I896="",$J896="",$K896="",$L896=""),"",IF($B896="Female",1/(1+EXP(-SUMPRODUCT(Engine!$C$28482:$C$28513,INDIRECT("Coefficients!$AH$2:$AH$33")))),1/(1+EXP(-SUMPRODUCT(Engine!$C$28482:$C$28513,INDIRECT("Coefficients!$AI$2:$AI$33"))))))</f>
      </c>
      <c r="AG896" s="8">
        <f>IF(OR($B896="",$C896="",$D896="",$E896="",$F896="",$G896="",$H896="",$I896="",$J896="",$K896="",$L896=""),"",IF($B896="Female",1/(1+EXP(-SUMPRODUCT(Engine!$C$28482:$C$28513,INDIRECT("Coefficients!$AJ$2:$AJ$33")))),1/(1+EXP(-SUMPRODUCT(Engine!$C$28482:$C$28513,INDIRECT("Coefficients!$AK$2:$AK$33"))))))</f>
      </c>
      <c r="AH896" s="8">
        <f>IF(OR($B896="",$C896="",$D896="",$E896="",$F896="",$G896="",$H896="",$I896="",$J896="",$K896="",$L896=""),"",IF($B896="Female",1/(1+EXP(-SUMPRODUCT(Engine!$C$28482:$C$28513,INDIRECT("Coefficients!$AL$2:$AL$33")))),1/(1+EXP(-SUMPRODUCT(Engine!$C$28482:$C$28513,INDIRECT("Coefficients!$AM$2:$AM$33"))))))</f>
      </c>
      <c r="AI896" s="8">
        <f>IF(OR($B896="",$C896="",$D896="",$E896="",$F896="",$G896="",$H896="",$I896="",$J896="",$K896="",$L896=""),"",IF($B896="Female",1/(1+EXP(-SUMPRODUCT(Engine!$C$28482:$C$28513,INDIRECT("Coefficients!$AN$2:$AN$33")))),1/(1+EXP(-SUMPRODUCT(Engine!$C$28482:$C$28513,INDIRECT("Coefficients!$AO$2:$AO$33"))))))</f>
      </c>
      <c r="AJ896" s="8">
        <f>IF(OR($B896="",$C896="",$D896="",$E896="",$F896="",$G896="",$H896="",$I896="",$J896="",$K896="",$L896=""),"",IF($B896="Female",1/(1+EXP(-SUMPRODUCT(Engine!$C$28482:$C$28513,INDIRECT("Coefficients!$AP$2:$AP$33")))),1/(1+EXP(-SUMPRODUCT(Engine!$C$28482:$C$28513,INDIRECT("Coefficients!$AQ$2:$AQ$33"))))))</f>
      </c>
      <c r="AK896" s="8">
        <f>IF(OR($B896="",$C896="",$D896="",$E896="",$F896="",$G896="",$H896="",$I896="",$J896="",$K896="",$L896=""),"",IF($B896="Female",1/(1+EXP(-SUMPRODUCT(Engine!$C$28482:$C$28513,INDIRECT("Coefficients!$AR$2:$AR$33")))),1/(1+EXP(-SUMPRODUCT(Engine!$C$28482:$C$28513,INDIRECT("Coefficients!$AS$2:$AS$33"))))))</f>
      </c>
      <c r="AL896" s="8">
        <f>IF(OR($B896="",$C896="",$D896="",$E896="",$F896="",$G896="",$H896="",$I896="",$J896="",$K896="",$L896=""),"",IF($B896="Female",1/(1+EXP(-SUMPRODUCT(Engine!$C$28482:$C$28513,INDIRECT("Coefficients!$AT$2:$AT$33")))),1/(1+EXP(-SUMPRODUCT(Engine!$C$28482:$C$28513,INDIRECT("Coefficients!$AU$2:$AU$33"))))))</f>
      </c>
      <c r="AM896" s="8">
        <f>IF(OR($B896="",$C896="",$D896="",$E896="",$F896="",$G896="",$H896="",$I896="",$J896="",$K896="",$L896=""),"",IF($B896="Female",1/(1+EXP(-SUMPRODUCT(Engine!$C$28482:$C$28513,INDIRECT("Coefficients!$AV$2:$AV$33")))),1/(1+EXP(-SUMPRODUCT(Engine!$C$28482:$C$28513,INDIRECT("Coefficients!$AW$2:$AW$33"))))))</f>
      </c>
      <c r="AN896" s="8">
        <f>IF(OR($B896="",$C896="",$D896="",$E896="",$F896="",$G896="",$H896="",$I896="",$J896="",$K896="",$L896=""),"",IF($B896="Female",1/(1+EXP(-SUMPRODUCT(Engine!$C$28482:$C$28513,INDIRECT("Coefficients!$AX$2:$AX$33")))),1/(1+EXP(-SUMPRODUCT(Engine!$C$28482:$C$28513,INDIRECT("Coefficients!$AY$2:$AY$33"))))))</f>
      </c>
      <c r="AO896" s="8">
        <f>IF(OR($B896="",$C896="",$D896="",$E896="",$F896="",$G896="",$H896="",$I896="",$J896="",$K896="",$L896=""),"",IF($B896="Female",1/(1+EXP(-SUMPRODUCT(Engine!$C$28482:$C$28513,INDIRECT("Coefficients!$AZ$2:$AZ$33")))),1/(1+EXP(-SUMPRODUCT(Engine!$C$28482:$C$28513,INDIRECT("Coefficients!$BA$2:$BA$33"))))))</f>
      </c>
      <c r="AP896" s="8">
        <f>IF(OR($B896="",$C896="",$D896="",$E896="",$F896="",$G896="",$H896="",$I896="",$J896="",$K896="",$L896=""),"",IF($B896="Female",1/(1+EXP(-SUMPRODUCT(Engine!$C$28482:$C$28513,INDIRECT("Coefficients!$BB$2:$BB$33")))),1/(1+EXP(-SUMPRODUCT(Engine!$C$28482:$C$28513,INDIRECT("Coefficients!$BC$2:$BC$33"))))))</f>
      </c>
      <c r="AQ896" s="8">
        <f>IF(OR($B896="",$C896="",$D896="",$E896="",$F896="",$G896="",$H896="",$I896="",$J896="",$K896="",$L896=""),"",IF($B896="Female",1/(1+EXP(-SUMPRODUCT(Engine!$C$28482:$C$28513,INDIRECT("Coefficients!$BD$2:$BD$33")))),1/(1+EXP(-SUMPRODUCT(Engine!$C$28482:$C$28513,INDIRECT("Coefficients!$BE$2:$BE$33"))))))</f>
      </c>
      <c r="AR896" s="8">
        <f>IF(OR($B896="",$C896="",$D896="",$E896="",$F896="",$G896="",$H896="",$I896="",$J896="",$K896="",$L896=""),"",IF($B896="Female",1/(1+EXP(-SUMPRODUCT(Engine!$C$28482:$C$28513,INDIRECT("Coefficients!$BF$2:$BF$33")))),1/(1+EXP(-SUMPRODUCT(Engine!$C$28482:$C$28513,INDIRECT("Coefficients!$BG$2:$BG$33"))))))</f>
      </c>
      <c r="AS896" s="8">
        <f>IF(OR($B896="",$C896="",$D896="",$E896="",$F896="",$G896="",$H896="",$I896="",$J896="",$K896="",$L896=""),"",IF($B896="Female",1/(1+EXP(-SUMPRODUCT(Engine!$C$28482:$C$28513,INDIRECT("Coefficients!$BH$2:$BH$33")))),1/(1+EXP(-SUMPRODUCT(Engine!$C$28482:$C$28513,INDIRECT("Coefficients!$BI$2:$BI$33"))))))</f>
      </c>
      <c r="AT896" s="8">
        <f>IF(OR($B896="",$C896="",$D896="",$E896="",$F896="",$G896="",$H896="",$I896="",$J896="",$K896="",$L896=""),"",IF($B896="Female",1/(1+EXP(-SUMPRODUCT(Engine!$C$28482:$C$28513,INDIRECT("Coefficients!$BJ$2:$BJ$33")))),1/(1+EXP(-SUMPRODUCT(Engine!$C$28482:$C$28513,INDIRECT("Coefficients!$BK$2:$BK$33"))))))</f>
      </c>
      <c r="AU896" s="8">
        <f>IF(OR($B896="",$C896="",$D896="",$E896="",$F896="",$G896="",$H896="",$I896="",$J896="",$K896="",$L896=""),"",IF($B896="Female",1/(1+EXP(-SUMPRODUCT(Engine!$C$28482:$C$28513,INDIRECT("Coefficients!$BL$2:$BL$33")))),1/(1+EXP(-SUMPRODUCT(Engine!$C$28482:$C$28513,INDIRECT("Coefficients!$BM$2:$BM$33"))))))</f>
      </c>
      <c r="AV896" s="8">
        <f>IF(OR($B896="",$C896="",$D896="",$E896="",$F896="",$G896="",$H896="",$I896="",$J896="",$K896="",$L896=""),"",IF($B896="Female",1/(1+EXP(-SUMPRODUCT(Engine!$C$28482:$C$28513,INDIRECT("Coefficients!$BN$2:$BN$33")))),1/(1+EXP(-SUMPRODUCT(Engine!$C$28482:$C$28513,INDIRECT("Coefficients!$BO$2:$BO$33"))))))</f>
      </c>
      <c r="AW896" s="8">
        <f>IF(OR($B896="",$C896="",$D896="",$E896="",$F896="",$G896="",$H896="",$I896="",$J896="",$K896="",$L896=""),"",IF($B896="Female",1/(1+EXP(-SUMPRODUCT(Engine!$C$28482:$C$28513,INDIRECT("Coefficients!$BP$2:$BP$33")))),1/(1+EXP(-SUMPRODUCT(Engine!$C$28482:$C$28513,INDIRECT("Coefficients!$BQ$2:$BQ$33"))))))</f>
      </c>
      <c r="AX896" s="8">
        <f>IF(OR($B896="",$C896="",$D896="",$E896="",$F896="",$G896="",$H896="",$I896="",$J896="",$K896="",$L896=""),"",IF($B896="Female",1/(1+EXP(-SUMPRODUCT(Engine!$C$28482:$C$28513,INDIRECT("Coefficients!$BR$2:$BR$33")))),1/(1+EXP(-SUMPRODUCT(Engine!$C$28482:$C$28513,INDIRECT("Coefficients!$BS$2:$BS$33"))))))</f>
      </c>
      <c r="AY896" s="8">
        <f>IF(OR($B896="",$C896="",$D896="",$E896="",$F896="",$G896="",$H896="",$I896="",$J896="",$K896="",$L896=""),"",IF($B896="Female",1/(1+EXP(-SUMPRODUCT(Engine!$C$28482:$C$28513,INDIRECT("Coefficients!$BT$2:$BT$33")))),1/(1+EXP(-SUMPRODUCT(Engine!$C$28482:$C$28513,INDIRECT("Coefficients!$BU$2:$BU$33"))))))</f>
      </c>
      <c r="AZ896" s="8">
        <f>IF(OR($B896="",$C896="",$D896="",$E896="",$F896="",$G896="",$H896="",$I896="",$J896="",$K896="",$L896=""),"",IF($B896="Female",1/(1+EXP(-SUMPRODUCT(Engine!$C$28482:$C$28513,INDIRECT("Coefficients!$BV$2:$BV$33")))),1/(1+EXP(-SUMPRODUCT(Engine!$C$28482:$C$28513,INDIRECT("Coefficients!$BW$2:$BW$33"))))))</f>
      </c>
      <c r="BA896" s="8">
        <f>IF(OR($B896="",$C896="",$D896="",$E896="",$F896="",$G896="",$H896="",$I896="",$J896="",$K896="",$L896=""),"",IF($B896="Female",1/(1+EXP(-SUMPRODUCT(Engine!$C$28482:$C$28513,INDIRECT("Coefficients!$BX$2:$BX$33")))),1/(1+EXP(-SUMPRODUCT(Engine!$C$28482:$C$28513,INDIRECT("Coefficients!$BY$2:$BY$33"))))))</f>
      </c>
      <c r="BB896" s="8">
        <f>IF(OR($B896="",$C896="",$D896="",$E896="",$F896="",$G896="",$H896="",$I896="",$J896="",$K896="",$L896=""),"",IF($B896="Female",1/(1+EXP(-SUMPRODUCT(Engine!$C$28482:$C$28513,INDIRECT("Coefficients!$BZ$2:$BZ$33")))),1/(1+EXP(-SUMPRODUCT(Engine!$C$28482:$C$28513,INDIRECT("Coefficients!$CA$2:$CA$33"))))))</f>
      </c>
      <c r="BC896" s="8">
        <f>IF(OR($B896="",$C896="",$D896="",$E896="",$F896="",$G896="",$H896="",$I896="",$J896="",$K896="",$L896=""),"",IF($B896="Female",1/(1+EXP(-SUMPRODUCT(Engine!$C$28482:$C$28513,INDIRECT("Coefficients!$CB$2:$CB$33")))),1/(1+EXP(-SUMPRODUCT(Engine!$C$28482:$C$28513,INDIRECT("Coefficients!$CC$2:$CC$33"))))))</f>
      </c>
      <c r="BD896" s="8">
        <f>IF(OR($B896="",$C896="",$D896="",$E896="",$F896="",$G896="",$H896="",$I896="",$J896="",$K896="",$L896=""),"",IF($B896="Female",1/(1+EXP(-SUMPRODUCT(Engine!$C$28482:$C$28513,INDIRECT("Coefficients!$CD$2:$CD$33")))),1/(1+EXP(-SUMPRODUCT(Engine!$C$28482:$C$28513,INDIRECT("Coefficients!$CE$2:$CE$33"))))))</f>
      </c>
      <c r="BE896" s="8">
        <f>IF(OR($B896="",$C896="",$D896="",$E896="",$F896="",$G896="",$H896="",$I896="",$J896="",$K896="",$L896=""),"",IF($B896="Female",1/(1+EXP(-SUMPRODUCT(Engine!$C$28482:$C$28513,INDIRECT("Coefficients!$CF$2:$CF$33")))),1/(1+EXP(-SUMPRODUCT(Engine!$C$28482:$C$28513,INDIRECT("Coefficients!$CG$2:$CG$33"))))))</f>
      </c>
      <c r="BF896" s="8">
        <f>IF(OR($B896="",$C896="",$D896="",$E896="",$F896="",$G896="",$H896="",$I896="",$J896="",$K896="",$L896=""),"",IF($B896="Female",1/(1+EXP(-SUMPRODUCT(Engine!$C$28482:$C$28513,INDIRECT("Coefficients!$CH$2:$CH$33")))),1/(1+EXP(-SUMPRODUCT(Engine!$C$28482:$C$28513,INDIRECT("Coefficients!$CI$2:$CI$33"))))))</f>
      </c>
      <c r="BG896" s="8">
        <f>IF(OR($B896="",$C896="",$D896="",$E896="",$F896="",$G896="",$H896="",$I896="",$J896="",$K896="",$L896=""),"",IF($B896="Female",1/(1+EXP(-SUMPRODUCT(Engine!$C$28482:$C$28513,INDIRECT("Coefficients!$CJ$2:$CJ$33")))),1/(1+EXP(-SUMPRODUCT(Engine!$C$28482:$C$28513,INDIRECT("Coefficients!$CK$2:$CK$33"))))))</f>
      </c>
      <c r="BH896" s="8">
        <f>IF(OR($B896="",$C896="",$D896="",$E896="",$F896="",$G896="",$H896="",$I896="",$J896="",$K896="",$L896=""),"",IF($B896="Female",1/(1+EXP(-SUMPRODUCT(Engine!$C$28482:$C$28513,INDIRECT("Coefficients!$CL$2:$CL$33")))),1/(1+EXP(-SUMPRODUCT(Engine!$C$28482:$C$28513,INDIRECT("Coefficients!$CM$2:$CM$33"))))))</f>
      </c>
      <c r="BI896" s="8">
        <f>IF(OR($B896="",$C896="",$D896="",$E896="",$F896="",$G896="",$H896="",$I896="",$J896="",$K896="",$L896=""),"",IF($B896="Female",1/(1+EXP(-SUMPRODUCT(Engine!$C$28482:$C$28513,INDIRECT("Coefficients!$CN$2:$CN$33")))),1/(1+EXP(-SUMPRODUCT(Engine!$C$28482:$C$28513,INDIRECT("Coefficients!$CO$2:$CO$33"))))))</f>
      </c>
      <c r="BJ896" s="8">
        <f>IF(OR($B896="",$C896="",$D896="",$E896="",$F896="",$G896="",$H896="",$I896="",$J896="",$K896="",$L896=""),"",IF($B896="Female",1/(1+EXP(-SUMPRODUCT(Engine!$C$28482:$C$28513,INDIRECT("Coefficients!$CP$2:$CP$33")))),1/(1+EXP(-SUMPRODUCT(Engine!$C$28482:$C$28513,INDIRECT("Coefficients!$CQ$2:$CQ$33"))))))</f>
      </c>
      <c r="BK896" s="8">
        <f>IF(OR($B896="",$C896="",$D896="",$E896="",$F896="",$G896="",$H896="",$I896="",$J896="",$K896="",$L896=""),"",IF($B896="Female",1/(1+EXP(-SUMPRODUCT(Engine!$C$28482:$C$28513,INDIRECT("Coefficients!$CR$2:$CR$33")))),1/(1+EXP(-SUMPRODUCT(Engine!$C$28482:$C$28513,INDIRECT("Coefficients!$CS$2:$CS$33"))))))</f>
      </c>
      <c r="BL896" s="8">
        <f>IF(OR($B896="",$C896="",$D896="",$E896="",$F896="",$G896="",$H896="",$I896="",$J896="",$K896="",$L896=""),"",IF($B896="Female",1/(1+EXP(-SUMPRODUCT(Engine!$C$28482:$C$28513,INDIRECT("Coefficients!$CT$2:$CT$33")))),1/(1+EXP(-SUMPRODUCT(Engine!$C$28482:$C$28513,INDIRECT("Coefficients!$CU$2:$CU$33"))))))</f>
      </c>
      <c r="BM896" s="8">
        <f>IF(OR($B896="",$C896="",$D896="",$E896="",$F896="",$G896="",$H896="",$I896="",$J896="",$K896="",$L896=""),"",IF($B896="Female",1/(1+EXP(-SUMPRODUCT(Engine!$C$28482:$C$28513,INDIRECT("Coefficients!$CV$2:$CV$33")))),1/(1+EXP(-SUMPRODUCT(Engine!$C$28482:$C$28513,INDIRECT("Coefficients!$CW$2:$CW$33"))))))</f>
      </c>
    </row>
    <row r="897" spans="1:6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8">
        <f>IF(OR($B897="",$C897="",$D897="",$E897="",$F897="",$G897="",$H897="",$I897="",$J897="",$K897="",$L897=""),"",IF($B897="Female",1/(1+EXP(-SUMPRODUCT(Engine!$C$28514:$C$28545,INDIRECT("Coefficients!$B$2:$B$33")))),1/(1+EXP(-SUMPRODUCT(Engine!$C$28514:$C$28545,INDIRECT("Coefficients!$C$2:$C$33"))))))</f>
      </c>
      <c r="Q897" s="8">
        <f>IF(OR($B897="",$C897="",$D897="",$E897="",$F897="",$G897="",$H897="",$I897="",$J897="",$K897="",$L897=""),"",IF($B897="Female",1/(1+EXP(-SUMPRODUCT(Engine!$C$28514:$C$28545,INDIRECT("Coefficients!$D$2:$D$33")))),1/(1+EXP(-SUMPRODUCT(Engine!$C$28514:$C$28545,INDIRECT("Coefficients!$E$2:$E$33"))))))</f>
      </c>
      <c r="R897" s="8">
        <f>IF(OR($B897="",$C897="",$D897="",$E897="",$F897="",$G897="",$H897="",$I897="",$J897="",$K897="",$L897=""),"",IF($B897="Female",1/(1+EXP(-SUMPRODUCT(Engine!$C$28514:$C$28545,INDIRECT("Coefficients!$F$2:$F$33")))),1/(1+EXP(-SUMPRODUCT(Engine!$C$28514:$C$28545,INDIRECT("Coefficients!$G$2:$G$33"))))))</f>
      </c>
      <c r="S897" s="8">
        <f>IF(OR($B897="",$C897="",$D897="",$E897="",$F897="",$G897="",$H897="",$I897="",$J897="",$K897="",$L897=""),"",IF($B897="Female",1/(1+EXP(-SUMPRODUCT(Engine!$C$28514:$C$28545,INDIRECT("Coefficients!$H$2:$H$33")))),1/(1+EXP(-SUMPRODUCT(Engine!$C$28514:$C$28545,INDIRECT("Coefficients!$I$2:$I$33"))))))</f>
      </c>
      <c r="T897" s="8">
        <f>IF(OR($B897="",$C897="",$D897="",$E897="",$F897="",$G897="",$H897="",$I897="",$J897="",$K897="",$L897=""),"",IF($B897="Female",1/(1+EXP(-SUMPRODUCT(Engine!$C$28514:$C$28545,INDIRECT("Coefficients!$J$2:$J$33")))),1/(1+EXP(-SUMPRODUCT(Engine!$C$28514:$C$28545,INDIRECT("Coefficients!$K$2:$K$33"))))))</f>
      </c>
      <c r="U897" s="8">
        <f>IF(OR($B897="",$C897="",$D897="",$E897="",$F897="",$G897="",$H897="",$I897="",$J897="",$K897="",$L897=""),"",IF($B897="Female",1/(1+EXP(-SUMPRODUCT(Engine!$C$28514:$C$28545,INDIRECT("Coefficients!$L$2:$L$33")))),1/(1+EXP(-SUMPRODUCT(Engine!$C$28514:$C$28545,INDIRECT("Coefficients!$M$2:$M$33"))))))</f>
      </c>
      <c r="V897" s="8">
        <f>IF(OR($B897="",$C897="",$D897="",$E897="",$F897="",$G897="",$H897="",$I897="",$J897="",$K897="",$L897=""),"",IF($B897="Female",1/(1+EXP(-SUMPRODUCT(Engine!$C$28514:$C$28545,INDIRECT("Coefficients!$N$2:$N$33")))),1/(1+EXP(-SUMPRODUCT(Engine!$C$28514:$C$28545,INDIRECT("Coefficients!$O$2:$O$33"))))))</f>
      </c>
      <c r="W897" s="8">
        <f>IF(OR($B897="",$C897="",$D897="",$E897="",$F897="",$G897="",$H897="",$I897="",$J897="",$K897="",$L897=""),"",IF($B897="Female",1/(1+EXP(-SUMPRODUCT(Engine!$C$28514:$C$28545,INDIRECT("Coefficients!$P$2:$P$33")))),1/(1+EXP(-SUMPRODUCT(Engine!$C$28514:$C$28545,INDIRECT("Coefficients!$Q$2:$Q$33"))))))</f>
      </c>
      <c r="X897" s="8">
        <f>IF(OR($B897="",$C897="",$D897="",$E897="",$F897="",$G897="",$H897="",$I897="",$J897="",$K897="",$L897=""),"",IF($B897="Female",1/(1+EXP(-SUMPRODUCT(Engine!$C$28514:$C$28545,INDIRECT("Coefficients!$R$2:$R$33")))),1/(1+EXP(-SUMPRODUCT(Engine!$C$28514:$C$28545,INDIRECT("Coefficients!$S$2:$S$33"))))))</f>
      </c>
      <c r="Y897" s="8">
        <f>IF(OR($B897="",$C897="",$D897="",$E897="",$F897="",$G897="",$H897="",$I897="",$J897="",$K897="",$L897=""),"",IF($B897="Female",1/(1+EXP(-SUMPRODUCT(Engine!$C$28514:$C$28545,INDIRECT("Coefficients!$T$2:$T$33")))),1/(1+EXP(-SUMPRODUCT(Engine!$C$28514:$C$28545,INDIRECT("Coefficients!$U$2:$U$33"))))))</f>
      </c>
      <c r="Z897" s="8">
        <f>IF(OR($B897="",$C897="",$D897="",$E897="",$F897="",$G897="",$H897="",$I897="",$J897="",$K897="",$L897=""),"",IF($B897="Female",1/(1+EXP(-SUMPRODUCT(Engine!$C$28514:$C$28545,INDIRECT("Coefficients!$V$2:$V$33")))),1/(1+EXP(-SUMPRODUCT(Engine!$C$28514:$C$28545,INDIRECT("Coefficients!$W$2:$W$33"))))))</f>
      </c>
      <c r="AA897" s="8">
        <f>IF(OR($B897="",$C897="",$D897="",$E897="",$F897="",$G897="",$H897="",$I897="",$J897="",$K897="",$L897=""),"",IF($B897="Female",1/(1+EXP(-SUMPRODUCT(Engine!$C$28514:$C$28545,INDIRECT("Coefficients!$X$2:$X$33")))),1/(1+EXP(-SUMPRODUCT(Engine!$C$28514:$C$28545,INDIRECT("Coefficients!$Y$2:$Y$33"))))))</f>
      </c>
      <c r="AB897" s="8">
        <f>IF(OR($B897="",$C897="",$D897="",$E897="",$F897="",$G897="",$H897="",$I897="",$J897="",$K897="",$L897=""),"",IF($B897="Female",1/(1+EXP(-SUMPRODUCT(Engine!$C$28514:$C$28545,INDIRECT("Coefficients!$Z$2:$Z$33")))),1/(1+EXP(-SUMPRODUCT(Engine!$C$28514:$C$28545,INDIRECT("Coefficients!$AA$2:$AA$33"))))))</f>
      </c>
      <c r="AC897" s="8">
        <f>IF(OR($B897="",$C897="",$D897="",$E897="",$F897="",$G897="",$H897="",$I897="",$J897="",$K897="",$L897=""),"",IF($B897="Female",1/(1+EXP(-SUMPRODUCT(Engine!$C$28514:$C$28545,INDIRECT("Coefficients!$AB$2:$AB$33")))),1/(1+EXP(-SUMPRODUCT(Engine!$C$28514:$C$28545,INDIRECT("Coefficients!$AC$2:$AC$33"))))))</f>
      </c>
      <c r="AD897" s="8">
        <f>IF(OR($B897="",$C897="",$D897="",$E897="",$F897="",$G897="",$H897="",$I897="",$J897="",$K897="",$L897=""),"",IF($B897="Female",1/(1+EXP(-SUMPRODUCT(Engine!$C$28514:$C$28545,INDIRECT("Coefficients!$AD$2:$AD$33")))),1/(1+EXP(-SUMPRODUCT(Engine!$C$28514:$C$28545,INDIRECT("Coefficients!$AE$2:$AE$33"))))))</f>
      </c>
      <c r="AE897" s="8">
        <f>IF(OR($B897="",$C897="",$D897="",$E897="",$F897="",$G897="",$H897="",$I897="",$J897="",$K897="",$L897=""),"",IF($B897="Female",1/(1+EXP(-SUMPRODUCT(Engine!$C$28514:$C$28545,INDIRECT("Coefficients!$AF$2:$AF$33")))),1/(1+EXP(-SUMPRODUCT(Engine!$C$28514:$C$28545,INDIRECT("Coefficients!$AG$2:$AG$33"))))))</f>
      </c>
      <c r="AF897" s="8">
        <f>IF(OR($B897="",$C897="",$D897="",$E897="",$F897="",$G897="",$H897="",$I897="",$J897="",$K897="",$L897=""),"",IF($B897="Female",1/(1+EXP(-SUMPRODUCT(Engine!$C$28514:$C$28545,INDIRECT("Coefficients!$AH$2:$AH$33")))),1/(1+EXP(-SUMPRODUCT(Engine!$C$28514:$C$28545,INDIRECT("Coefficients!$AI$2:$AI$33"))))))</f>
      </c>
      <c r="AG897" s="8">
        <f>IF(OR($B897="",$C897="",$D897="",$E897="",$F897="",$G897="",$H897="",$I897="",$J897="",$K897="",$L897=""),"",IF($B897="Female",1/(1+EXP(-SUMPRODUCT(Engine!$C$28514:$C$28545,INDIRECT("Coefficients!$AJ$2:$AJ$33")))),1/(1+EXP(-SUMPRODUCT(Engine!$C$28514:$C$28545,INDIRECT("Coefficients!$AK$2:$AK$33"))))))</f>
      </c>
      <c r="AH897" s="8">
        <f>IF(OR($B897="",$C897="",$D897="",$E897="",$F897="",$G897="",$H897="",$I897="",$J897="",$K897="",$L897=""),"",IF($B897="Female",1/(1+EXP(-SUMPRODUCT(Engine!$C$28514:$C$28545,INDIRECT("Coefficients!$AL$2:$AL$33")))),1/(1+EXP(-SUMPRODUCT(Engine!$C$28514:$C$28545,INDIRECT("Coefficients!$AM$2:$AM$33"))))))</f>
      </c>
      <c r="AI897" s="8">
        <f>IF(OR($B897="",$C897="",$D897="",$E897="",$F897="",$G897="",$H897="",$I897="",$J897="",$K897="",$L897=""),"",IF($B897="Female",1/(1+EXP(-SUMPRODUCT(Engine!$C$28514:$C$28545,INDIRECT("Coefficients!$AN$2:$AN$33")))),1/(1+EXP(-SUMPRODUCT(Engine!$C$28514:$C$28545,INDIRECT("Coefficients!$AO$2:$AO$33"))))))</f>
      </c>
      <c r="AJ897" s="8">
        <f>IF(OR($B897="",$C897="",$D897="",$E897="",$F897="",$G897="",$H897="",$I897="",$J897="",$K897="",$L897=""),"",IF($B897="Female",1/(1+EXP(-SUMPRODUCT(Engine!$C$28514:$C$28545,INDIRECT("Coefficients!$AP$2:$AP$33")))),1/(1+EXP(-SUMPRODUCT(Engine!$C$28514:$C$28545,INDIRECT("Coefficients!$AQ$2:$AQ$33"))))))</f>
      </c>
      <c r="AK897" s="8">
        <f>IF(OR($B897="",$C897="",$D897="",$E897="",$F897="",$G897="",$H897="",$I897="",$J897="",$K897="",$L897=""),"",IF($B897="Female",1/(1+EXP(-SUMPRODUCT(Engine!$C$28514:$C$28545,INDIRECT("Coefficients!$AR$2:$AR$33")))),1/(1+EXP(-SUMPRODUCT(Engine!$C$28514:$C$28545,INDIRECT("Coefficients!$AS$2:$AS$33"))))))</f>
      </c>
      <c r="AL897" s="8">
        <f>IF(OR($B897="",$C897="",$D897="",$E897="",$F897="",$G897="",$H897="",$I897="",$J897="",$K897="",$L897=""),"",IF($B897="Female",1/(1+EXP(-SUMPRODUCT(Engine!$C$28514:$C$28545,INDIRECT("Coefficients!$AT$2:$AT$33")))),1/(1+EXP(-SUMPRODUCT(Engine!$C$28514:$C$28545,INDIRECT("Coefficients!$AU$2:$AU$33"))))))</f>
      </c>
      <c r="AM897" s="8">
        <f>IF(OR($B897="",$C897="",$D897="",$E897="",$F897="",$G897="",$H897="",$I897="",$J897="",$K897="",$L897=""),"",IF($B897="Female",1/(1+EXP(-SUMPRODUCT(Engine!$C$28514:$C$28545,INDIRECT("Coefficients!$AV$2:$AV$33")))),1/(1+EXP(-SUMPRODUCT(Engine!$C$28514:$C$28545,INDIRECT("Coefficients!$AW$2:$AW$33"))))))</f>
      </c>
      <c r="AN897" s="8">
        <f>IF(OR($B897="",$C897="",$D897="",$E897="",$F897="",$G897="",$H897="",$I897="",$J897="",$K897="",$L897=""),"",IF($B897="Female",1/(1+EXP(-SUMPRODUCT(Engine!$C$28514:$C$28545,INDIRECT("Coefficients!$AX$2:$AX$33")))),1/(1+EXP(-SUMPRODUCT(Engine!$C$28514:$C$28545,INDIRECT("Coefficients!$AY$2:$AY$33"))))))</f>
      </c>
      <c r="AO897" s="8">
        <f>IF(OR($B897="",$C897="",$D897="",$E897="",$F897="",$G897="",$H897="",$I897="",$J897="",$K897="",$L897=""),"",IF($B897="Female",1/(1+EXP(-SUMPRODUCT(Engine!$C$28514:$C$28545,INDIRECT("Coefficients!$AZ$2:$AZ$33")))),1/(1+EXP(-SUMPRODUCT(Engine!$C$28514:$C$28545,INDIRECT("Coefficients!$BA$2:$BA$33"))))))</f>
      </c>
      <c r="AP897" s="8">
        <f>IF(OR($B897="",$C897="",$D897="",$E897="",$F897="",$G897="",$H897="",$I897="",$J897="",$K897="",$L897=""),"",IF($B897="Female",1/(1+EXP(-SUMPRODUCT(Engine!$C$28514:$C$28545,INDIRECT("Coefficients!$BB$2:$BB$33")))),1/(1+EXP(-SUMPRODUCT(Engine!$C$28514:$C$28545,INDIRECT("Coefficients!$BC$2:$BC$33"))))))</f>
      </c>
      <c r="AQ897" s="8">
        <f>IF(OR($B897="",$C897="",$D897="",$E897="",$F897="",$G897="",$H897="",$I897="",$J897="",$K897="",$L897=""),"",IF($B897="Female",1/(1+EXP(-SUMPRODUCT(Engine!$C$28514:$C$28545,INDIRECT("Coefficients!$BD$2:$BD$33")))),1/(1+EXP(-SUMPRODUCT(Engine!$C$28514:$C$28545,INDIRECT("Coefficients!$BE$2:$BE$33"))))))</f>
      </c>
      <c r="AR897" s="8">
        <f>IF(OR($B897="",$C897="",$D897="",$E897="",$F897="",$G897="",$H897="",$I897="",$J897="",$K897="",$L897=""),"",IF($B897="Female",1/(1+EXP(-SUMPRODUCT(Engine!$C$28514:$C$28545,INDIRECT("Coefficients!$BF$2:$BF$33")))),1/(1+EXP(-SUMPRODUCT(Engine!$C$28514:$C$28545,INDIRECT("Coefficients!$BG$2:$BG$33"))))))</f>
      </c>
      <c r="AS897" s="8">
        <f>IF(OR($B897="",$C897="",$D897="",$E897="",$F897="",$G897="",$H897="",$I897="",$J897="",$K897="",$L897=""),"",IF($B897="Female",1/(1+EXP(-SUMPRODUCT(Engine!$C$28514:$C$28545,INDIRECT("Coefficients!$BH$2:$BH$33")))),1/(1+EXP(-SUMPRODUCT(Engine!$C$28514:$C$28545,INDIRECT("Coefficients!$BI$2:$BI$33"))))))</f>
      </c>
      <c r="AT897" s="8">
        <f>IF(OR($B897="",$C897="",$D897="",$E897="",$F897="",$G897="",$H897="",$I897="",$J897="",$K897="",$L897=""),"",IF($B897="Female",1/(1+EXP(-SUMPRODUCT(Engine!$C$28514:$C$28545,INDIRECT("Coefficients!$BJ$2:$BJ$33")))),1/(1+EXP(-SUMPRODUCT(Engine!$C$28514:$C$28545,INDIRECT("Coefficients!$BK$2:$BK$33"))))))</f>
      </c>
      <c r="AU897" s="8">
        <f>IF(OR($B897="",$C897="",$D897="",$E897="",$F897="",$G897="",$H897="",$I897="",$J897="",$K897="",$L897=""),"",IF($B897="Female",1/(1+EXP(-SUMPRODUCT(Engine!$C$28514:$C$28545,INDIRECT("Coefficients!$BL$2:$BL$33")))),1/(1+EXP(-SUMPRODUCT(Engine!$C$28514:$C$28545,INDIRECT("Coefficients!$BM$2:$BM$33"))))))</f>
      </c>
      <c r="AV897" s="8">
        <f>IF(OR($B897="",$C897="",$D897="",$E897="",$F897="",$G897="",$H897="",$I897="",$J897="",$K897="",$L897=""),"",IF($B897="Female",1/(1+EXP(-SUMPRODUCT(Engine!$C$28514:$C$28545,INDIRECT("Coefficients!$BN$2:$BN$33")))),1/(1+EXP(-SUMPRODUCT(Engine!$C$28514:$C$28545,INDIRECT("Coefficients!$BO$2:$BO$33"))))))</f>
      </c>
      <c r="AW897" s="8">
        <f>IF(OR($B897="",$C897="",$D897="",$E897="",$F897="",$G897="",$H897="",$I897="",$J897="",$K897="",$L897=""),"",IF($B897="Female",1/(1+EXP(-SUMPRODUCT(Engine!$C$28514:$C$28545,INDIRECT("Coefficients!$BP$2:$BP$33")))),1/(1+EXP(-SUMPRODUCT(Engine!$C$28514:$C$28545,INDIRECT("Coefficients!$BQ$2:$BQ$33"))))))</f>
      </c>
      <c r="AX897" s="8">
        <f>IF(OR($B897="",$C897="",$D897="",$E897="",$F897="",$G897="",$H897="",$I897="",$J897="",$K897="",$L897=""),"",IF($B897="Female",1/(1+EXP(-SUMPRODUCT(Engine!$C$28514:$C$28545,INDIRECT("Coefficients!$BR$2:$BR$33")))),1/(1+EXP(-SUMPRODUCT(Engine!$C$28514:$C$28545,INDIRECT("Coefficients!$BS$2:$BS$33"))))))</f>
      </c>
      <c r="AY897" s="8">
        <f>IF(OR($B897="",$C897="",$D897="",$E897="",$F897="",$G897="",$H897="",$I897="",$J897="",$K897="",$L897=""),"",IF($B897="Female",1/(1+EXP(-SUMPRODUCT(Engine!$C$28514:$C$28545,INDIRECT("Coefficients!$BT$2:$BT$33")))),1/(1+EXP(-SUMPRODUCT(Engine!$C$28514:$C$28545,INDIRECT("Coefficients!$BU$2:$BU$33"))))))</f>
      </c>
      <c r="AZ897" s="8">
        <f>IF(OR($B897="",$C897="",$D897="",$E897="",$F897="",$G897="",$H897="",$I897="",$J897="",$K897="",$L897=""),"",IF($B897="Female",1/(1+EXP(-SUMPRODUCT(Engine!$C$28514:$C$28545,INDIRECT("Coefficients!$BV$2:$BV$33")))),1/(1+EXP(-SUMPRODUCT(Engine!$C$28514:$C$28545,INDIRECT("Coefficients!$BW$2:$BW$33"))))))</f>
      </c>
      <c r="BA897" s="8">
        <f>IF(OR($B897="",$C897="",$D897="",$E897="",$F897="",$G897="",$H897="",$I897="",$J897="",$K897="",$L897=""),"",IF($B897="Female",1/(1+EXP(-SUMPRODUCT(Engine!$C$28514:$C$28545,INDIRECT("Coefficients!$BX$2:$BX$33")))),1/(1+EXP(-SUMPRODUCT(Engine!$C$28514:$C$28545,INDIRECT("Coefficients!$BY$2:$BY$33"))))))</f>
      </c>
      <c r="BB897" s="8">
        <f>IF(OR($B897="",$C897="",$D897="",$E897="",$F897="",$G897="",$H897="",$I897="",$J897="",$K897="",$L897=""),"",IF($B897="Female",1/(1+EXP(-SUMPRODUCT(Engine!$C$28514:$C$28545,INDIRECT("Coefficients!$BZ$2:$BZ$33")))),1/(1+EXP(-SUMPRODUCT(Engine!$C$28514:$C$28545,INDIRECT("Coefficients!$CA$2:$CA$33"))))))</f>
      </c>
      <c r="BC897" s="8">
        <f>IF(OR($B897="",$C897="",$D897="",$E897="",$F897="",$G897="",$H897="",$I897="",$J897="",$K897="",$L897=""),"",IF($B897="Female",1/(1+EXP(-SUMPRODUCT(Engine!$C$28514:$C$28545,INDIRECT("Coefficients!$CB$2:$CB$33")))),1/(1+EXP(-SUMPRODUCT(Engine!$C$28514:$C$28545,INDIRECT("Coefficients!$CC$2:$CC$33"))))))</f>
      </c>
      <c r="BD897" s="8">
        <f>IF(OR($B897="",$C897="",$D897="",$E897="",$F897="",$G897="",$H897="",$I897="",$J897="",$K897="",$L897=""),"",IF($B897="Female",1/(1+EXP(-SUMPRODUCT(Engine!$C$28514:$C$28545,INDIRECT("Coefficients!$CD$2:$CD$33")))),1/(1+EXP(-SUMPRODUCT(Engine!$C$28514:$C$28545,INDIRECT("Coefficients!$CE$2:$CE$33"))))))</f>
      </c>
      <c r="BE897" s="8">
        <f>IF(OR($B897="",$C897="",$D897="",$E897="",$F897="",$G897="",$H897="",$I897="",$J897="",$K897="",$L897=""),"",IF($B897="Female",1/(1+EXP(-SUMPRODUCT(Engine!$C$28514:$C$28545,INDIRECT("Coefficients!$CF$2:$CF$33")))),1/(1+EXP(-SUMPRODUCT(Engine!$C$28514:$C$28545,INDIRECT("Coefficients!$CG$2:$CG$33"))))))</f>
      </c>
      <c r="BF897" s="8">
        <f>IF(OR($B897="",$C897="",$D897="",$E897="",$F897="",$G897="",$H897="",$I897="",$J897="",$K897="",$L897=""),"",IF($B897="Female",1/(1+EXP(-SUMPRODUCT(Engine!$C$28514:$C$28545,INDIRECT("Coefficients!$CH$2:$CH$33")))),1/(1+EXP(-SUMPRODUCT(Engine!$C$28514:$C$28545,INDIRECT("Coefficients!$CI$2:$CI$33"))))))</f>
      </c>
      <c r="BG897" s="8">
        <f>IF(OR($B897="",$C897="",$D897="",$E897="",$F897="",$G897="",$H897="",$I897="",$J897="",$K897="",$L897=""),"",IF($B897="Female",1/(1+EXP(-SUMPRODUCT(Engine!$C$28514:$C$28545,INDIRECT("Coefficients!$CJ$2:$CJ$33")))),1/(1+EXP(-SUMPRODUCT(Engine!$C$28514:$C$28545,INDIRECT("Coefficients!$CK$2:$CK$33"))))))</f>
      </c>
      <c r="BH897" s="8">
        <f>IF(OR($B897="",$C897="",$D897="",$E897="",$F897="",$G897="",$H897="",$I897="",$J897="",$K897="",$L897=""),"",IF($B897="Female",1/(1+EXP(-SUMPRODUCT(Engine!$C$28514:$C$28545,INDIRECT("Coefficients!$CL$2:$CL$33")))),1/(1+EXP(-SUMPRODUCT(Engine!$C$28514:$C$28545,INDIRECT("Coefficients!$CM$2:$CM$33"))))))</f>
      </c>
      <c r="BI897" s="8">
        <f>IF(OR($B897="",$C897="",$D897="",$E897="",$F897="",$G897="",$H897="",$I897="",$J897="",$K897="",$L897=""),"",IF($B897="Female",1/(1+EXP(-SUMPRODUCT(Engine!$C$28514:$C$28545,INDIRECT("Coefficients!$CN$2:$CN$33")))),1/(1+EXP(-SUMPRODUCT(Engine!$C$28514:$C$28545,INDIRECT("Coefficients!$CO$2:$CO$33"))))))</f>
      </c>
      <c r="BJ897" s="8">
        <f>IF(OR($B897="",$C897="",$D897="",$E897="",$F897="",$G897="",$H897="",$I897="",$J897="",$K897="",$L897=""),"",IF($B897="Female",1/(1+EXP(-SUMPRODUCT(Engine!$C$28514:$C$28545,INDIRECT("Coefficients!$CP$2:$CP$33")))),1/(1+EXP(-SUMPRODUCT(Engine!$C$28514:$C$28545,INDIRECT("Coefficients!$CQ$2:$CQ$33"))))))</f>
      </c>
      <c r="BK897" s="8">
        <f>IF(OR($B897="",$C897="",$D897="",$E897="",$F897="",$G897="",$H897="",$I897="",$J897="",$K897="",$L897=""),"",IF($B897="Female",1/(1+EXP(-SUMPRODUCT(Engine!$C$28514:$C$28545,INDIRECT("Coefficients!$CR$2:$CR$33")))),1/(1+EXP(-SUMPRODUCT(Engine!$C$28514:$C$28545,INDIRECT("Coefficients!$CS$2:$CS$33"))))))</f>
      </c>
      <c r="BL897" s="8">
        <f>IF(OR($B897="",$C897="",$D897="",$E897="",$F897="",$G897="",$H897="",$I897="",$J897="",$K897="",$L897=""),"",IF($B897="Female",1/(1+EXP(-SUMPRODUCT(Engine!$C$28514:$C$28545,INDIRECT("Coefficients!$CT$2:$CT$33")))),1/(1+EXP(-SUMPRODUCT(Engine!$C$28514:$C$28545,INDIRECT("Coefficients!$CU$2:$CU$33"))))))</f>
      </c>
      <c r="BM897" s="8">
        <f>IF(OR($B897="",$C897="",$D897="",$E897="",$F897="",$G897="",$H897="",$I897="",$J897="",$K897="",$L897=""),"",IF($B897="Female",1/(1+EXP(-SUMPRODUCT(Engine!$C$28514:$C$28545,INDIRECT("Coefficients!$CV$2:$CV$33")))),1/(1+EXP(-SUMPRODUCT(Engine!$C$28514:$C$28545,INDIRECT("Coefficients!$CW$2:$CW$33"))))))</f>
      </c>
    </row>
    <row r="898" spans="1:6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8">
        <f>IF(OR($B898="",$C898="",$D898="",$E898="",$F898="",$G898="",$H898="",$I898="",$J898="",$K898="",$L898=""),"",IF($B898="Female",1/(1+EXP(-SUMPRODUCT(Engine!$C$28546:$C$28577,INDIRECT("Coefficients!$B$2:$B$33")))),1/(1+EXP(-SUMPRODUCT(Engine!$C$28546:$C$28577,INDIRECT("Coefficients!$C$2:$C$33"))))))</f>
      </c>
      <c r="Q898" s="8">
        <f>IF(OR($B898="",$C898="",$D898="",$E898="",$F898="",$G898="",$H898="",$I898="",$J898="",$K898="",$L898=""),"",IF($B898="Female",1/(1+EXP(-SUMPRODUCT(Engine!$C$28546:$C$28577,INDIRECT("Coefficients!$D$2:$D$33")))),1/(1+EXP(-SUMPRODUCT(Engine!$C$28546:$C$28577,INDIRECT("Coefficients!$E$2:$E$33"))))))</f>
      </c>
      <c r="R898" s="8">
        <f>IF(OR($B898="",$C898="",$D898="",$E898="",$F898="",$G898="",$H898="",$I898="",$J898="",$K898="",$L898=""),"",IF($B898="Female",1/(1+EXP(-SUMPRODUCT(Engine!$C$28546:$C$28577,INDIRECT("Coefficients!$F$2:$F$33")))),1/(1+EXP(-SUMPRODUCT(Engine!$C$28546:$C$28577,INDIRECT("Coefficients!$G$2:$G$33"))))))</f>
      </c>
      <c r="S898" s="8">
        <f>IF(OR($B898="",$C898="",$D898="",$E898="",$F898="",$G898="",$H898="",$I898="",$J898="",$K898="",$L898=""),"",IF($B898="Female",1/(1+EXP(-SUMPRODUCT(Engine!$C$28546:$C$28577,INDIRECT("Coefficients!$H$2:$H$33")))),1/(1+EXP(-SUMPRODUCT(Engine!$C$28546:$C$28577,INDIRECT("Coefficients!$I$2:$I$33"))))))</f>
      </c>
      <c r="T898" s="8">
        <f>IF(OR($B898="",$C898="",$D898="",$E898="",$F898="",$G898="",$H898="",$I898="",$J898="",$K898="",$L898=""),"",IF($B898="Female",1/(1+EXP(-SUMPRODUCT(Engine!$C$28546:$C$28577,INDIRECT("Coefficients!$J$2:$J$33")))),1/(1+EXP(-SUMPRODUCT(Engine!$C$28546:$C$28577,INDIRECT("Coefficients!$K$2:$K$33"))))))</f>
      </c>
      <c r="U898" s="8">
        <f>IF(OR($B898="",$C898="",$D898="",$E898="",$F898="",$G898="",$H898="",$I898="",$J898="",$K898="",$L898=""),"",IF($B898="Female",1/(1+EXP(-SUMPRODUCT(Engine!$C$28546:$C$28577,INDIRECT("Coefficients!$L$2:$L$33")))),1/(1+EXP(-SUMPRODUCT(Engine!$C$28546:$C$28577,INDIRECT("Coefficients!$M$2:$M$33"))))))</f>
      </c>
      <c r="V898" s="8">
        <f>IF(OR($B898="",$C898="",$D898="",$E898="",$F898="",$G898="",$H898="",$I898="",$J898="",$K898="",$L898=""),"",IF($B898="Female",1/(1+EXP(-SUMPRODUCT(Engine!$C$28546:$C$28577,INDIRECT("Coefficients!$N$2:$N$33")))),1/(1+EXP(-SUMPRODUCT(Engine!$C$28546:$C$28577,INDIRECT("Coefficients!$O$2:$O$33"))))))</f>
      </c>
      <c r="W898" s="8">
        <f>IF(OR($B898="",$C898="",$D898="",$E898="",$F898="",$G898="",$H898="",$I898="",$J898="",$K898="",$L898=""),"",IF($B898="Female",1/(1+EXP(-SUMPRODUCT(Engine!$C$28546:$C$28577,INDIRECT("Coefficients!$P$2:$P$33")))),1/(1+EXP(-SUMPRODUCT(Engine!$C$28546:$C$28577,INDIRECT("Coefficients!$Q$2:$Q$33"))))))</f>
      </c>
      <c r="X898" s="8">
        <f>IF(OR($B898="",$C898="",$D898="",$E898="",$F898="",$G898="",$H898="",$I898="",$J898="",$K898="",$L898=""),"",IF($B898="Female",1/(1+EXP(-SUMPRODUCT(Engine!$C$28546:$C$28577,INDIRECT("Coefficients!$R$2:$R$33")))),1/(1+EXP(-SUMPRODUCT(Engine!$C$28546:$C$28577,INDIRECT("Coefficients!$S$2:$S$33"))))))</f>
      </c>
      <c r="Y898" s="8">
        <f>IF(OR($B898="",$C898="",$D898="",$E898="",$F898="",$G898="",$H898="",$I898="",$J898="",$K898="",$L898=""),"",IF($B898="Female",1/(1+EXP(-SUMPRODUCT(Engine!$C$28546:$C$28577,INDIRECT("Coefficients!$T$2:$T$33")))),1/(1+EXP(-SUMPRODUCT(Engine!$C$28546:$C$28577,INDIRECT("Coefficients!$U$2:$U$33"))))))</f>
      </c>
      <c r="Z898" s="8">
        <f>IF(OR($B898="",$C898="",$D898="",$E898="",$F898="",$G898="",$H898="",$I898="",$J898="",$K898="",$L898=""),"",IF($B898="Female",1/(1+EXP(-SUMPRODUCT(Engine!$C$28546:$C$28577,INDIRECT("Coefficients!$V$2:$V$33")))),1/(1+EXP(-SUMPRODUCT(Engine!$C$28546:$C$28577,INDIRECT("Coefficients!$W$2:$W$33"))))))</f>
      </c>
      <c r="AA898" s="8">
        <f>IF(OR($B898="",$C898="",$D898="",$E898="",$F898="",$G898="",$H898="",$I898="",$J898="",$K898="",$L898=""),"",IF($B898="Female",1/(1+EXP(-SUMPRODUCT(Engine!$C$28546:$C$28577,INDIRECT("Coefficients!$X$2:$X$33")))),1/(1+EXP(-SUMPRODUCT(Engine!$C$28546:$C$28577,INDIRECT("Coefficients!$Y$2:$Y$33"))))))</f>
      </c>
      <c r="AB898" s="8">
        <f>IF(OR($B898="",$C898="",$D898="",$E898="",$F898="",$G898="",$H898="",$I898="",$J898="",$K898="",$L898=""),"",IF($B898="Female",1/(1+EXP(-SUMPRODUCT(Engine!$C$28546:$C$28577,INDIRECT("Coefficients!$Z$2:$Z$33")))),1/(1+EXP(-SUMPRODUCT(Engine!$C$28546:$C$28577,INDIRECT("Coefficients!$AA$2:$AA$33"))))))</f>
      </c>
      <c r="AC898" s="8">
        <f>IF(OR($B898="",$C898="",$D898="",$E898="",$F898="",$G898="",$H898="",$I898="",$J898="",$K898="",$L898=""),"",IF($B898="Female",1/(1+EXP(-SUMPRODUCT(Engine!$C$28546:$C$28577,INDIRECT("Coefficients!$AB$2:$AB$33")))),1/(1+EXP(-SUMPRODUCT(Engine!$C$28546:$C$28577,INDIRECT("Coefficients!$AC$2:$AC$33"))))))</f>
      </c>
      <c r="AD898" s="8">
        <f>IF(OR($B898="",$C898="",$D898="",$E898="",$F898="",$G898="",$H898="",$I898="",$J898="",$K898="",$L898=""),"",IF($B898="Female",1/(1+EXP(-SUMPRODUCT(Engine!$C$28546:$C$28577,INDIRECT("Coefficients!$AD$2:$AD$33")))),1/(1+EXP(-SUMPRODUCT(Engine!$C$28546:$C$28577,INDIRECT("Coefficients!$AE$2:$AE$33"))))))</f>
      </c>
      <c r="AE898" s="8">
        <f>IF(OR($B898="",$C898="",$D898="",$E898="",$F898="",$G898="",$H898="",$I898="",$J898="",$K898="",$L898=""),"",IF($B898="Female",1/(1+EXP(-SUMPRODUCT(Engine!$C$28546:$C$28577,INDIRECT("Coefficients!$AF$2:$AF$33")))),1/(1+EXP(-SUMPRODUCT(Engine!$C$28546:$C$28577,INDIRECT("Coefficients!$AG$2:$AG$33"))))))</f>
      </c>
      <c r="AF898" s="8">
        <f>IF(OR($B898="",$C898="",$D898="",$E898="",$F898="",$G898="",$H898="",$I898="",$J898="",$K898="",$L898=""),"",IF($B898="Female",1/(1+EXP(-SUMPRODUCT(Engine!$C$28546:$C$28577,INDIRECT("Coefficients!$AH$2:$AH$33")))),1/(1+EXP(-SUMPRODUCT(Engine!$C$28546:$C$28577,INDIRECT("Coefficients!$AI$2:$AI$33"))))))</f>
      </c>
      <c r="AG898" s="8">
        <f>IF(OR($B898="",$C898="",$D898="",$E898="",$F898="",$G898="",$H898="",$I898="",$J898="",$K898="",$L898=""),"",IF($B898="Female",1/(1+EXP(-SUMPRODUCT(Engine!$C$28546:$C$28577,INDIRECT("Coefficients!$AJ$2:$AJ$33")))),1/(1+EXP(-SUMPRODUCT(Engine!$C$28546:$C$28577,INDIRECT("Coefficients!$AK$2:$AK$33"))))))</f>
      </c>
      <c r="AH898" s="8">
        <f>IF(OR($B898="",$C898="",$D898="",$E898="",$F898="",$G898="",$H898="",$I898="",$J898="",$K898="",$L898=""),"",IF($B898="Female",1/(1+EXP(-SUMPRODUCT(Engine!$C$28546:$C$28577,INDIRECT("Coefficients!$AL$2:$AL$33")))),1/(1+EXP(-SUMPRODUCT(Engine!$C$28546:$C$28577,INDIRECT("Coefficients!$AM$2:$AM$33"))))))</f>
      </c>
      <c r="AI898" s="8">
        <f>IF(OR($B898="",$C898="",$D898="",$E898="",$F898="",$G898="",$H898="",$I898="",$J898="",$K898="",$L898=""),"",IF($B898="Female",1/(1+EXP(-SUMPRODUCT(Engine!$C$28546:$C$28577,INDIRECT("Coefficients!$AN$2:$AN$33")))),1/(1+EXP(-SUMPRODUCT(Engine!$C$28546:$C$28577,INDIRECT("Coefficients!$AO$2:$AO$33"))))))</f>
      </c>
      <c r="AJ898" s="8">
        <f>IF(OR($B898="",$C898="",$D898="",$E898="",$F898="",$G898="",$H898="",$I898="",$J898="",$K898="",$L898=""),"",IF($B898="Female",1/(1+EXP(-SUMPRODUCT(Engine!$C$28546:$C$28577,INDIRECT("Coefficients!$AP$2:$AP$33")))),1/(1+EXP(-SUMPRODUCT(Engine!$C$28546:$C$28577,INDIRECT("Coefficients!$AQ$2:$AQ$33"))))))</f>
      </c>
      <c r="AK898" s="8">
        <f>IF(OR($B898="",$C898="",$D898="",$E898="",$F898="",$G898="",$H898="",$I898="",$J898="",$K898="",$L898=""),"",IF($B898="Female",1/(1+EXP(-SUMPRODUCT(Engine!$C$28546:$C$28577,INDIRECT("Coefficients!$AR$2:$AR$33")))),1/(1+EXP(-SUMPRODUCT(Engine!$C$28546:$C$28577,INDIRECT("Coefficients!$AS$2:$AS$33"))))))</f>
      </c>
      <c r="AL898" s="8">
        <f>IF(OR($B898="",$C898="",$D898="",$E898="",$F898="",$G898="",$H898="",$I898="",$J898="",$K898="",$L898=""),"",IF($B898="Female",1/(1+EXP(-SUMPRODUCT(Engine!$C$28546:$C$28577,INDIRECT("Coefficients!$AT$2:$AT$33")))),1/(1+EXP(-SUMPRODUCT(Engine!$C$28546:$C$28577,INDIRECT("Coefficients!$AU$2:$AU$33"))))))</f>
      </c>
      <c r="AM898" s="8">
        <f>IF(OR($B898="",$C898="",$D898="",$E898="",$F898="",$G898="",$H898="",$I898="",$J898="",$K898="",$L898=""),"",IF($B898="Female",1/(1+EXP(-SUMPRODUCT(Engine!$C$28546:$C$28577,INDIRECT("Coefficients!$AV$2:$AV$33")))),1/(1+EXP(-SUMPRODUCT(Engine!$C$28546:$C$28577,INDIRECT("Coefficients!$AW$2:$AW$33"))))))</f>
      </c>
      <c r="AN898" s="8">
        <f>IF(OR($B898="",$C898="",$D898="",$E898="",$F898="",$G898="",$H898="",$I898="",$J898="",$K898="",$L898=""),"",IF($B898="Female",1/(1+EXP(-SUMPRODUCT(Engine!$C$28546:$C$28577,INDIRECT("Coefficients!$AX$2:$AX$33")))),1/(1+EXP(-SUMPRODUCT(Engine!$C$28546:$C$28577,INDIRECT("Coefficients!$AY$2:$AY$33"))))))</f>
      </c>
      <c r="AO898" s="8">
        <f>IF(OR($B898="",$C898="",$D898="",$E898="",$F898="",$G898="",$H898="",$I898="",$J898="",$K898="",$L898=""),"",IF($B898="Female",1/(1+EXP(-SUMPRODUCT(Engine!$C$28546:$C$28577,INDIRECT("Coefficients!$AZ$2:$AZ$33")))),1/(1+EXP(-SUMPRODUCT(Engine!$C$28546:$C$28577,INDIRECT("Coefficients!$BA$2:$BA$33"))))))</f>
      </c>
      <c r="AP898" s="8">
        <f>IF(OR($B898="",$C898="",$D898="",$E898="",$F898="",$G898="",$H898="",$I898="",$J898="",$K898="",$L898=""),"",IF($B898="Female",1/(1+EXP(-SUMPRODUCT(Engine!$C$28546:$C$28577,INDIRECT("Coefficients!$BB$2:$BB$33")))),1/(1+EXP(-SUMPRODUCT(Engine!$C$28546:$C$28577,INDIRECT("Coefficients!$BC$2:$BC$33"))))))</f>
      </c>
      <c r="AQ898" s="8">
        <f>IF(OR($B898="",$C898="",$D898="",$E898="",$F898="",$G898="",$H898="",$I898="",$J898="",$K898="",$L898=""),"",IF($B898="Female",1/(1+EXP(-SUMPRODUCT(Engine!$C$28546:$C$28577,INDIRECT("Coefficients!$BD$2:$BD$33")))),1/(1+EXP(-SUMPRODUCT(Engine!$C$28546:$C$28577,INDIRECT("Coefficients!$BE$2:$BE$33"))))))</f>
      </c>
      <c r="AR898" s="8">
        <f>IF(OR($B898="",$C898="",$D898="",$E898="",$F898="",$G898="",$H898="",$I898="",$J898="",$K898="",$L898=""),"",IF($B898="Female",1/(1+EXP(-SUMPRODUCT(Engine!$C$28546:$C$28577,INDIRECT("Coefficients!$BF$2:$BF$33")))),1/(1+EXP(-SUMPRODUCT(Engine!$C$28546:$C$28577,INDIRECT("Coefficients!$BG$2:$BG$33"))))))</f>
      </c>
      <c r="AS898" s="8">
        <f>IF(OR($B898="",$C898="",$D898="",$E898="",$F898="",$G898="",$H898="",$I898="",$J898="",$K898="",$L898=""),"",IF($B898="Female",1/(1+EXP(-SUMPRODUCT(Engine!$C$28546:$C$28577,INDIRECT("Coefficients!$BH$2:$BH$33")))),1/(1+EXP(-SUMPRODUCT(Engine!$C$28546:$C$28577,INDIRECT("Coefficients!$BI$2:$BI$33"))))))</f>
      </c>
      <c r="AT898" s="8">
        <f>IF(OR($B898="",$C898="",$D898="",$E898="",$F898="",$G898="",$H898="",$I898="",$J898="",$K898="",$L898=""),"",IF($B898="Female",1/(1+EXP(-SUMPRODUCT(Engine!$C$28546:$C$28577,INDIRECT("Coefficients!$BJ$2:$BJ$33")))),1/(1+EXP(-SUMPRODUCT(Engine!$C$28546:$C$28577,INDIRECT("Coefficients!$BK$2:$BK$33"))))))</f>
      </c>
      <c r="AU898" s="8">
        <f>IF(OR($B898="",$C898="",$D898="",$E898="",$F898="",$G898="",$H898="",$I898="",$J898="",$K898="",$L898=""),"",IF($B898="Female",1/(1+EXP(-SUMPRODUCT(Engine!$C$28546:$C$28577,INDIRECT("Coefficients!$BL$2:$BL$33")))),1/(1+EXP(-SUMPRODUCT(Engine!$C$28546:$C$28577,INDIRECT("Coefficients!$BM$2:$BM$33"))))))</f>
      </c>
      <c r="AV898" s="8">
        <f>IF(OR($B898="",$C898="",$D898="",$E898="",$F898="",$G898="",$H898="",$I898="",$J898="",$K898="",$L898=""),"",IF($B898="Female",1/(1+EXP(-SUMPRODUCT(Engine!$C$28546:$C$28577,INDIRECT("Coefficients!$BN$2:$BN$33")))),1/(1+EXP(-SUMPRODUCT(Engine!$C$28546:$C$28577,INDIRECT("Coefficients!$BO$2:$BO$33"))))))</f>
      </c>
      <c r="AW898" s="8">
        <f>IF(OR($B898="",$C898="",$D898="",$E898="",$F898="",$G898="",$H898="",$I898="",$J898="",$K898="",$L898=""),"",IF($B898="Female",1/(1+EXP(-SUMPRODUCT(Engine!$C$28546:$C$28577,INDIRECT("Coefficients!$BP$2:$BP$33")))),1/(1+EXP(-SUMPRODUCT(Engine!$C$28546:$C$28577,INDIRECT("Coefficients!$BQ$2:$BQ$33"))))))</f>
      </c>
      <c r="AX898" s="8">
        <f>IF(OR($B898="",$C898="",$D898="",$E898="",$F898="",$G898="",$H898="",$I898="",$J898="",$K898="",$L898=""),"",IF($B898="Female",1/(1+EXP(-SUMPRODUCT(Engine!$C$28546:$C$28577,INDIRECT("Coefficients!$BR$2:$BR$33")))),1/(1+EXP(-SUMPRODUCT(Engine!$C$28546:$C$28577,INDIRECT("Coefficients!$BS$2:$BS$33"))))))</f>
      </c>
      <c r="AY898" s="8">
        <f>IF(OR($B898="",$C898="",$D898="",$E898="",$F898="",$G898="",$H898="",$I898="",$J898="",$K898="",$L898=""),"",IF($B898="Female",1/(1+EXP(-SUMPRODUCT(Engine!$C$28546:$C$28577,INDIRECT("Coefficients!$BT$2:$BT$33")))),1/(1+EXP(-SUMPRODUCT(Engine!$C$28546:$C$28577,INDIRECT("Coefficients!$BU$2:$BU$33"))))))</f>
      </c>
      <c r="AZ898" s="8">
        <f>IF(OR($B898="",$C898="",$D898="",$E898="",$F898="",$G898="",$H898="",$I898="",$J898="",$K898="",$L898=""),"",IF($B898="Female",1/(1+EXP(-SUMPRODUCT(Engine!$C$28546:$C$28577,INDIRECT("Coefficients!$BV$2:$BV$33")))),1/(1+EXP(-SUMPRODUCT(Engine!$C$28546:$C$28577,INDIRECT("Coefficients!$BW$2:$BW$33"))))))</f>
      </c>
      <c r="BA898" s="8">
        <f>IF(OR($B898="",$C898="",$D898="",$E898="",$F898="",$G898="",$H898="",$I898="",$J898="",$K898="",$L898=""),"",IF($B898="Female",1/(1+EXP(-SUMPRODUCT(Engine!$C$28546:$C$28577,INDIRECT("Coefficients!$BX$2:$BX$33")))),1/(1+EXP(-SUMPRODUCT(Engine!$C$28546:$C$28577,INDIRECT("Coefficients!$BY$2:$BY$33"))))))</f>
      </c>
      <c r="BB898" s="8">
        <f>IF(OR($B898="",$C898="",$D898="",$E898="",$F898="",$G898="",$H898="",$I898="",$J898="",$K898="",$L898=""),"",IF($B898="Female",1/(1+EXP(-SUMPRODUCT(Engine!$C$28546:$C$28577,INDIRECT("Coefficients!$BZ$2:$BZ$33")))),1/(1+EXP(-SUMPRODUCT(Engine!$C$28546:$C$28577,INDIRECT("Coefficients!$CA$2:$CA$33"))))))</f>
      </c>
      <c r="BC898" s="8">
        <f>IF(OR($B898="",$C898="",$D898="",$E898="",$F898="",$G898="",$H898="",$I898="",$J898="",$K898="",$L898=""),"",IF($B898="Female",1/(1+EXP(-SUMPRODUCT(Engine!$C$28546:$C$28577,INDIRECT("Coefficients!$CB$2:$CB$33")))),1/(1+EXP(-SUMPRODUCT(Engine!$C$28546:$C$28577,INDIRECT("Coefficients!$CC$2:$CC$33"))))))</f>
      </c>
      <c r="BD898" s="8">
        <f>IF(OR($B898="",$C898="",$D898="",$E898="",$F898="",$G898="",$H898="",$I898="",$J898="",$K898="",$L898=""),"",IF($B898="Female",1/(1+EXP(-SUMPRODUCT(Engine!$C$28546:$C$28577,INDIRECT("Coefficients!$CD$2:$CD$33")))),1/(1+EXP(-SUMPRODUCT(Engine!$C$28546:$C$28577,INDIRECT("Coefficients!$CE$2:$CE$33"))))))</f>
      </c>
      <c r="BE898" s="8">
        <f>IF(OR($B898="",$C898="",$D898="",$E898="",$F898="",$G898="",$H898="",$I898="",$J898="",$K898="",$L898=""),"",IF($B898="Female",1/(1+EXP(-SUMPRODUCT(Engine!$C$28546:$C$28577,INDIRECT("Coefficients!$CF$2:$CF$33")))),1/(1+EXP(-SUMPRODUCT(Engine!$C$28546:$C$28577,INDIRECT("Coefficients!$CG$2:$CG$33"))))))</f>
      </c>
      <c r="BF898" s="8">
        <f>IF(OR($B898="",$C898="",$D898="",$E898="",$F898="",$G898="",$H898="",$I898="",$J898="",$K898="",$L898=""),"",IF($B898="Female",1/(1+EXP(-SUMPRODUCT(Engine!$C$28546:$C$28577,INDIRECT("Coefficients!$CH$2:$CH$33")))),1/(1+EXP(-SUMPRODUCT(Engine!$C$28546:$C$28577,INDIRECT("Coefficients!$CI$2:$CI$33"))))))</f>
      </c>
      <c r="BG898" s="8">
        <f>IF(OR($B898="",$C898="",$D898="",$E898="",$F898="",$G898="",$H898="",$I898="",$J898="",$K898="",$L898=""),"",IF($B898="Female",1/(1+EXP(-SUMPRODUCT(Engine!$C$28546:$C$28577,INDIRECT("Coefficients!$CJ$2:$CJ$33")))),1/(1+EXP(-SUMPRODUCT(Engine!$C$28546:$C$28577,INDIRECT("Coefficients!$CK$2:$CK$33"))))))</f>
      </c>
      <c r="BH898" s="8">
        <f>IF(OR($B898="",$C898="",$D898="",$E898="",$F898="",$G898="",$H898="",$I898="",$J898="",$K898="",$L898=""),"",IF($B898="Female",1/(1+EXP(-SUMPRODUCT(Engine!$C$28546:$C$28577,INDIRECT("Coefficients!$CL$2:$CL$33")))),1/(1+EXP(-SUMPRODUCT(Engine!$C$28546:$C$28577,INDIRECT("Coefficients!$CM$2:$CM$33"))))))</f>
      </c>
      <c r="BI898" s="8">
        <f>IF(OR($B898="",$C898="",$D898="",$E898="",$F898="",$G898="",$H898="",$I898="",$J898="",$K898="",$L898=""),"",IF($B898="Female",1/(1+EXP(-SUMPRODUCT(Engine!$C$28546:$C$28577,INDIRECT("Coefficients!$CN$2:$CN$33")))),1/(1+EXP(-SUMPRODUCT(Engine!$C$28546:$C$28577,INDIRECT("Coefficients!$CO$2:$CO$33"))))))</f>
      </c>
      <c r="BJ898" s="8">
        <f>IF(OR($B898="",$C898="",$D898="",$E898="",$F898="",$G898="",$H898="",$I898="",$J898="",$K898="",$L898=""),"",IF($B898="Female",1/(1+EXP(-SUMPRODUCT(Engine!$C$28546:$C$28577,INDIRECT("Coefficients!$CP$2:$CP$33")))),1/(1+EXP(-SUMPRODUCT(Engine!$C$28546:$C$28577,INDIRECT("Coefficients!$CQ$2:$CQ$33"))))))</f>
      </c>
      <c r="BK898" s="8">
        <f>IF(OR($B898="",$C898="",$D898="",$E898="",$F898="",$G898="",$H898="",$I898="",$J898="",$K898="",$L898=""),"",IF($B898="Female",1/(1+EXP(-SUMPRODUCT(Engine!$C$28546:$C$28577,INDIRECT("Coefficients!$CR$2:$CR$33")))),1/(1+EXP(-SUMPRODUCT(Engine!$C$28546:$C$28577,INDIRECT("Coefficients!$CS$2:$CS$33"))))))</f>
      </c>
      <c r="BL898" s="8">
        <f>IF(OR($B898="",$C898="",$D898="",$E898="",$F898="",$G898="",$H898="",$I898="",$J898="",$K898="",$L898=""),"",IF($B898="Female",1/(1+EXP(-SUMPRODUCT(Engine!$C$28546:$C$28577,INDIRECT("Coefficients!$CT$2:$CT$33")))),1/(1+EXP(-SUMPRODUCT(Engine!$C$28546:$C$28577,INDIRECT("Coefficients!$CU$2:$CU$33"))))))</f>
      </c>
      <c r="BM898" s="8">
        <f>IF(OR($B898="",$C898="",$D898="",$E898="",$F898="",$G898="",$H898="",$I898="",$J898="",$K898="",$L898=""),"",IF($B898="Female",1/(1+EXP(-SUMPRODUCT(Engine!$C$28546:$C$28577,INDIRECT("Coefficients!$CV$2:$CV$33")))),1/(1+EXP(-SUMPRODUCT(Engine!$C$28546:$C$28577,INDIRECT("Coefficients!$CW$2:$CW$33"))))))</f>
      </c>
    </row>
    <row r="899" spans="1:6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8">
        <f>IF(OR($B899="",$C899="",$D899="",$E899="",$F899="",$G899="",$H899="",$I899="",$J899="",$K899="",$L899=""),"",IF($B899="Female",1/(1+EXP(-SUMPRODUCT(Engine!$C$28578:$C$28609,INDIRECT("Coefficients!$B$2:$B$33")))),1/(1+EXP(-SUMPRODUCT(Engine!$C$28578:$C$28609,INDIRECT("Coefficients!$C$2:$C$33"))))))</f>
      </c>
      <c r="Q899" s="8">
        <f>IF(OR($B899="",$C899="",$D899="",$E899="",$F899="",$G899="",$H899="",$I899="",$J899="",$K899="",$L899=""),"",IF($B899="Female",1/(1+EXP(-SUMPRODUCT(Engine!$C$28578:$C$28609,INDIRECT("Coefficients!$D$2:$D$33")))),1/(1+EXP(-SUMPRODUCT(Engine!$C$28578:$C$28609,INDIRECT("Coefficients!$E$2:$E$33"))))))</f>
      </c>
      <c r="R899" s="8">
        <f>IF(OR($B899="",$C899="",$D899="",$E899="",$F899="",$G899="",$H899="",$I899="",$J899="",$K899="",$L899=""),"",IF($B899="Female",1/(1+EXP(-SUMPRODUCT(Engine!$C$28578:$C$28609,INDIRECT("Coefficients!$F$2:$F$33")))),1/(1+EXP(-SUMPRODUCT(Engine!$C$28578:$C$28609,INDIRECT("Coefficients!$G$2:$G$33"))))))</f>
      </c>
      <c r="S899" s="8">
        <f>IF(OR($B899="",$C899="",$D899="",$E899="",$F899="",$G899="",$H899="",$I899="",$J899="",$K899="",$L899=""),"",IF($B899="Female",1/(1+EXP(-SUMPRODUCT(Engine!$C$28578:$C$28609,INDIRECT("Coefficients!$H$2:$H$33")))),1/(1+EXP(-SUMPRODUCT(Engine!$C$28578:$C$28609,INDIRECT("Coefficients!$I$2:$I$33"))))))</f>
      </c>
      <c r="T899" s="8">
        <f>IF(OR($B899="",$C899="",$D899="",$E899="",$F899="",$G899="",$H899="",$I899="",$J899="",$K899="",$L899=""),"",IF($B899="Female",1/(1+EXP(-SUMPRODUCT(Engine!$C$28578:$C$28609,INDIRECT("Coefficients!$J$2:$J$33")))),1/(1+EXP(-SUMPRODUCT(Engine!$C$28578:$C$28609,INDIRECT("Coefficients!$K$2:$K$33"))))))</f>
      </c>
      <c r="U899" s="8">
        <f>IF(OR($B899="",$C899="",$D899="",$E899="",$F899="",$G899="",$H899="",$I899="",$J899="",$K899="",$L899=""),"",IF($B899="Female",1/(1+EXP(-SUMPRODUCT(Engine!$C$28578:$C$28609,INDIRECT("Coefficients!$L$2:$L$33")))),1/(1+EXP(-SUMPRODUCT(Engine!$C$28578:$C$28609,INDIRECT("Coefficients!$M$2:$M$33"))))))</f>
      </c>
      <c r="V899" s="8">
        <f>IF(OR($B899="",$C899="",$D899="",$E899="",$F899="",$G899="",$H899="",$I899="",$J899="",$K899="",$L899=""),"",IF($B899="Female",1/(1+EXP(-SUMPRODUCT(Engine!$C$28578:$C$28609,INDIRECT("Coefficients!$N$2:$N$33")))),1/(1+EXP(-SUMPRODUCT(Engine!$C$28578:$C$28609,INDIRECT("Coefficients!$O$2:$O$33"))))))</f>
      </c>
      <c r="W899" s="8">
        <f>IF(OR($B899="",$C899="",$D899="",$E899="",$F899="",$G899="",$H899="",$I899="",$J899="",$K899="",$L899=""),"",IF($B899="Female",1/(1+EXP(-SUMPRODUCT(Engine!$C$28578:$C$28609,INDIRECT("Coefficients!$P$2:$P$33")))),1/(1+EXP(-SUMPRODUCT(Engine!$C$28578:$C$28609,INDIRECT("Coefficients!$Q$2:$Q$33"))))))</f>
      </c>
      <c r="X899" s="8">
        <f>IF(OR($B899="",$C899="",$D899="",$E899="",$F899="",$G899="",$H899="",$I899="",$J899="",$K899="",$L899=""),"",IF($B899="Female",1/(1+EXP(-SUMPRODUCT(Engine!$C$28578:$C$28609,INDIRECT("Coefficients!$R$2:$R$33")))),1/(1+EXP(-SUMPRODUCT(Engine!$C$28578:$C$28609,INDIRECT("Coefficients!$S$2:$S$33"))))))</f>
      </c>
      <c r="Y899" s="8">
        <f>IF(OR($B899="",$C899="",$D899="",$E899="",$F899="",$G899="",$H899="",$I899="",$J899="",$K899="",$L899=""),"",IF($B899="Female",1/(1+EXP(-SUMPRODUCT(Engine!$C$28578:$C$28609,INDIRECT("Coefficients!$T$2:$T$33")))),1/(1+EXP(-SUMPRODUCT(Engine!$C$28578:$C$28609,INDIRECT("Coefficients!$U$2:$U$33"))))))</f>
      </c>
      <c r="Z899" s="8">
        <f>IF(OR($B899="",$C899="",$D899="",$E899="",$F899="",$G899="",$H899="",$I899="",$J899="",$K899="",$L899=""),"",IF($B899="Female",1/(1+EXP(-SUMPRODUCT(Engine!$C$28578:$C$28609,INDIRECT("Coefficients!$V$2:$V$33")))),1/(1+EXP(-SUMPRODUCT(Engine!$C$28578:$C$28609,INDIRECT("Coefficients!$W$2:$W$33"))))))</f>
      </c>
      <c r="AA899" s="8">
        <f>IF(OR($B899="",$C899="",$D899="",$E899="",$F899="",$G899="",$H899="",$I899="",$J899="",$K899="",$L899=""),"",IF($B899="Female",1/(1+EXP(-SUMPRODUCT(Engine!$C$28578:$C$28609,INDIRECT("Coefficients!$X$2:$X$33")))),1/(1+EXP(-SUMPRODUCT(Engine!$C$28578:$C$28609,INDIRECT("Coefficients!$Y$2:$Y$33"))))))</f>
      </c>
      <c r="AB899" s="8">
        <f>IF(OR($B899="",$C899="",$D899="",$E899="",$F899="",$G899="",$H899="",$I899="",$J899="",$K899="",$L899=""),"",IF($B899="Female",1/(1+EXP(-SUMPRODUCT(Engine!$C$28578:$C$28609,INDIRECT("Coefficients!$Z$2:$Z$33")))),1/(1+EXP(-SUMPRODUCT(Engine!$C$28578:$C$28609,INDIRECT("Coefficients!$AA$2:$AA$33"))))))</f>
      </c>
      <c r="AC899" s="8">
        <f>IF(OR($B899="",$C899="",$D899="",$E899="",$F899="",$G899="",$H899="",$I899="",$J899="",$K899="",$L899=""),"",IF($B899="Female",1/(1+EXP(-SUMPRODUCT(Engine!$C$28578:$C$28609,INDIRECT("Coefficients!$AB$2:$AB$33")))),1/(1+EXP(-SUMPRODUCT(Engine!$C$28578:$C$28609,INDIRECT("Coefficients!$AC$2:$AC$33"))))))</f>
      </c>
      <c r="AD899" s="8">
        <f>IF(OR($B899="",$C899="",$D899="",$E899="",$F899="",$G899="",$H899="",$I899="",$J899="",$K899="",$L899=""),"",IF($B899="Female",1/(1+EXP(-SUMPRODUCT(Engine!$C$28578:$C$28609,INDIRECT("Coefficients!$AD$2:$AD$33")))),1/(1+EXP(-SUMPRODUCT(Engine!$C$28578:$C$28609,INDIRECT("Coefficients!$AE$2:$AE$33"))))))</f>
      </c>
      <c r="AE899" s="8">
        <f>IF(OR($B899="",$C899="",$D899="",$E899="",$F899="",$G899="",$H899="",$I899="",$J899="",$K899="",$L899=""),"",IF($B899="Female",1/(1+EXP(-SUMPRODUCT(Engine!$C$28578:$C$28609,INDIRECT("Coefficients!$AF$2:$AF$33")))),1/(1+EXP(-SUMPRODUCT(Engine!$C$28578:$C$28609,INDIRECT("Coefficients!$AG$2:$AG$33"))))))</f>
      </c>
      <c r="AF899" s="8">
        <f>IF(OR($B899="",$C899="",$D899="",$E899="",$F899="",$G899="",$H899="",$I899="",$J899="",$K899="",$L899=""),"",IF($B899="Female",1/(1+EXP(-SUMPRODUCT(Engine!$C$28578:$C$28609,INDIRECT("Coefficients!$AH$2:$AH$33")))),1/(1+EXP(-SUMPRODUCT(Engine!$C$28578:$C$28609,INDIRECT("Coefficients!$AI$2:$AI$33"))))))</f>
      </c>
      <c r="AG899" s="8">
        <f>IF(OR($B899="",$C899="",$D899="",$E899="",$F899="",$G899="",$H899="",$I899="",$J899="",$K899="",$L899=""),"",IF($B899="Female",1/(1+EXP(-SUMPRODUCT(Engine!$C$28578:$C$28609,INDIRECT("Coefficients!$AJ$2:$AJ$33")))),1/(1+EXP(-SUMPRODUCT(Engine!$C$28578:$C$28609,INDIRECT("Coefficients!$AK$2:$AK$33"))))))</f>
      </c>
      <c r="AH899" s="8">
        <f>IF(OR($B899="",$C899="",$D899="",$E899="",$F899="",$G899="",$H899="",$I899="",$J899="",$K899="",$L899=""),"",IF($B899="Female",1/(1+EXP(-SUMPRODUCT(Engine!$C$28578:$C$28609,INDIRECT("Coefficients!$AL$2:$AL$33")))),1/(1+EXP(-SUMPRODUCT(Engine!$C$28578:$C$28609,INDIRECT("Coefficients!$AM$2:$AM$33"))))))</f>
      </c>
      <c r="AI899" s="8">
        <f>IF(OR($B899="",$C899="",$D899="",$E899="",$F899="",$G899="",$H899="",$I899="",$J899="",$K899="",$L899=""),"",IF($B899="Female",1/(1+EXP(-SUMPRODUCT(Engine!$C$28578:$C$28609,INDIRECT("Coefficients!$AN$2:$AN$33")))),1/(1+EXP(-SUMPRODUCT(Engine!$C$28578:$C$28609,INDIRECT("Coefficients!$AO$2:$AO$33"))))))</f>
      </c>
      <c r="AJ899" s="8">
        <f>IF(OR($B899="",$C899="",$D899="",$E899="",$F899="",$G899="",$H899="",$I899="",$J899="",$K899="",$L899=""),"",IF($B899="Female",1/(1+EXP(-SUMPRODUCT(Engine!$C$28578:$C$28609,INDIRECT("Coefficients!$AP$2:$AP$33")))),1/(1+EXP(-SUMPRODUCT(Engine!$C$28578:$C$28609,INDIRECT("Coefficients!$AQ$2:$AQ$33"))))))</f>
      </c>
      <c r="AK899" s="8">
        <f>IF(OR($B899="",$C899="",$D899="",$E899="",$F899="",$G899="",$H899="",$I899="",$J899="",$K899="",$L899=""),"",IF($B899="Female",1/(1+EXP(-SUMPRODUCT(Engine!$C$28578:$C$28609,INDIRECT("Coefficients!$AR$2:$AR$33")))),1/(1+EXP(-SUMPRODUCT(Engine!$C$28578:$C$28609,INDIRECT("Coefficients!$AS$2:$AS$33"))))))</f>
      </c>
      <c r="AL899" s="8">
        <f>IF(OR($B899="",$C899="",$D899="",$E899="",$F899="",$G899="",$H899="",$I899="",$J899="",$K899="",$L899=""),"",IF($B899="Female",1/(1+EXP(-SUMPRODUCT(Engine!$C$28578:$C$28609,INDIRECT("Coefficients!$AT$2:$AT$33")))),1/(1+EXP(-SUMPRODUCT(Engine!$C$28578:$C$28609,INDIRECT("Coefficients!$AU$2:$AU$33"))))))</f>
      </c>
      <c r="AM899" s="8">
        <f>IF(OR($B899="",$C899="",$D899="",$E899="",$F899="",$G899="",$H899="",$I899="",$J899="",$K899="",$L899=""),"",IF($B899="Female",1/(1+EXP(-SUMPRODUCT(Engine!$C$28578:$C$28609,INDIRECT("Coefficients!$AV$2:$AV$33")))),1/(1+EXP(-SUMPRODUCT(Engine!$C$28578:$C$28609,INDIRECT("Coefficients!$AW$2:$AW$33"))))))</f>
      </c>
      <c r="AN899" s="8">
        <f>IF(OR($B899="",$C899="",$D899="",$E899="",$F899="",$G899="",$H899="",$I899="",$J899="",$K899="",$L899=""),"",IF($B899="Female",1/(1+EXP(-SUMPRODUCT(Engine!$C$28578:$C$28609,INDIRECT("Coefficients!$AX$2:$AX$33")))),1/(1+EXP(-SUMPRODUCT(Engine!$C$28578:$C$28609,INDIRECT("Coefficients!$AY$2:$AY$33"))))))</f>
      </c>
      <c r="AO899" s="8">
        <f>IF(OR($B899="",$C899="",$D899="",$E899="",$F899="",$G899="",$H899="",$I899="",$J899="",$K899="",$L899=""),"",IF($B899="Female",1/(1+EXP(-SUMPRODUCT(Engine!$C$28578:$C$28609,INDIRECT("Coefficients!$AZ$2:$AZ$33")))),1/(1+EXP(-SUMPRODUCT(Engine!$C$28578:$C$28609,INDIRECT("Coefficients!$BA$2:$BA$33"))))))</f>
      </c>
      <c r="AP899" s="8">
        <f>IF(OR($B899="",$C899="",$D899="",$E899="",$F899="",$G899="",$H899="",$I899="",$J899="",$K899="",$L899=""),"",IF($B899="Female",1/(1+EXP(-SUMPRODUCT(Engine!$C$28578:$C$28609,INDIRECT("Coefficients!$BB$2:$BB$33")))),1/(1+EXP(-SUMPRODUCT(Engine!$C$28578:$C$28609,INDIRECT("Coefficients!$BC$2:$BC$33"))))))</f>
      </c>
      <c r="AQ899" s="8">
        <f>IF(OR($B899="",$C899="",$D899="",$E899="",$F899="",$G899="",$H899="",$I899="",$J899="",$K899="",$L899=""),"",IF($B899="Female",1/(1+EXP(-SUMPRODUCT(Engine!$C$28578:$C$28609,INDIRECT("Coefficients!$BD$2:$BD$33")))),1/(1+EXP(-SUMPRODUCT(Engine!$C$28578:$C$28609,INDIRECT("Coefficients!$BE$2:$BE$33"))))))</f>
      </c>
      <c r="AR899" s="8">
        <f>IF(OR($B899="",$C899="",$D899="",$E899="",$F899="",$G899="",$H899="",$I899="",$J899="",$K899="",$L899=""),"",IF($B899="Female",1/(1+EXP(-SUMPRODUCT(Engine!$C$28578:$C$28609,INDIRECT("Coefficients!$BF$2:$BF$33")))),1/(1+EXP(-SUMPRODUCT(Engine!$C$28578:$C$28609,INDIRECT("Coefficients!$BG$2:$BG$33"))))))</f>
      </c>
      <c r="AS899" s="8">
        <f>IF(OR($B899="",$C899="",$D899="",$E899="",$F899="",$G899="",$H899="",$I899="",$J899="",$K899="",$L899=""),"",IF($B899="Female",1/(1+EXP(-SUMPRODUCT(Engine!$C$28578:$C$28609,INDIRECT("Coefficients!$BH$2:$BH$33")))),1/(1+EXP(-SUMPRODUCT(Engine!$C$28578:$C$28609,INDIRECT("Coefficients!$BI$2:$BI$33"))))))</f>
      </c>
      <c r="AT899" s="8">
        <f>IF(OR($B899="",$C899="",$D899="",$E899="",$F899="",$G899="",$H899="",$I899="",$J899="",$K899="",$L899=""),"",IF($B899="Female",1/(1+EXP(-SUMPRODUCT(Engine!$C$28578:$C$28609,INDIRECT("Coefficients!$BJ$2:$BJ$33")))),1/(1+EXP(-SUMPRODUCT(Engine!$C$28578:$C$28609,INDIRECT("Coefficients!$BK$2:$BK$33"))))))</f>
      </c>
      <c r="AU899" s="8">
        <f>IF(OR($B899="",$C899="",$D899="",$E899="",$F899="",$G899="",$H899="",$I899="",$J899="",$K899="",$L899=""),"",IF($B899="Female",1/(1+EXP(-SUMPRODUCT(Engine!$C$28578:$C$28609,INDIRECT("Coefficients!$BL$2:$BL$33")))),1/(1+EXP(-SUMPRODUCT(Engine!$C$28578:$C$28609,INDIRECT("Coefficients!$BM$2:$BM$33"))))))</f>
      </c>
      <c r="AV899" s="8">
        <f>IF(OR($B899="",$C899="",$D899="",$E899="",$F899="",$G899="",$H899="",$I899="",$J899="",$K899="",$L899=""),"",IF($B899="Female",1/(1+EXP(-SUMPRODUCT(Engine!$C$28578:$C$28609,INDIRECT("Coefficients!$BN$2:$BN$33")))),1/(1+EXP(-SUMPRODUCT(Engine!$C$28578:$C$28609,INDIRECT("Coefficients!$BO$2:$BO$33"))))))</f>
      </c>
      <c r="AW899" s="8">
        <f>IF(OR($B899="",$C899="",$D899="",$E899="",$F899="",$G899="",$H899="",$I899="",$J899="",$K899="",$L899=""),"",IF($B899="Female",1/(1+EXP(-SUMPRODUCT(Engine!$C$28578:$C$28609,INDIRECT("Coefficients!$BP$2:$BP$33")))),1/(1+EXP(-SUMPRODUCT(Engine!$C$28578:$C$28609,INDIRECT("Coefficients!$BQ$2:$BQ$33"))))))</f>
      </c>
      <c r="AX899" s="8">
        <f>IF(OR($B899="",$C899="",$D899="",$E899="",$F899="",$G899="",$H899="",$I899="",$J899="",$K899="",$L899=""),"",IF($B899="Female",1/(1+EXP(-SUMPRODUCT(Engine!$C$28578:$C$28609,INDIRECT("Coefficients!$BR$2:$BR$33")))),1/(1+EXP(-SUMPRODUCT(Engine!$C$28578:$C$28609,INDIRECT("Coefficients!$BS$2:$BS$33"))))))</f>
      </c>
      <c r="AY899" s="8">
        <f>IF(OR($B899="",$C899="",$D899="",$E899="",$F899="",$G899="",$H899="",$I899="",$J899="",$K899="",$L899=""),"",IF($B899="Female",1/(1+EXP(-SUMPRODUCT(Engine!$C$28578:$C$28609,INDIRECT("Coefficients!$BT$2:$BT$33")))),1/(1+EXP(-SUMPRODUCT(Engine!$C$28578:$C$28609,INDIRECT("Coefficients!$BU$2:$BU$33"))))))</f>
      </c>
      <c r="AZ899" s="8">
        <f>IF(OR($B899="",$C899="",$D899="",$E899="",$F899="",$G899="",$H899="",$I899="",$J899="",$K899="",$L899=""),"",IF($B899="Female",1/(1+EXP(-SUMPRODUCT(Engine!$C$28578:$C$28609,INDIRECT("Coefficients!$BV$2:$BV$33")))),1/(1+EXP(-SUMPRODUCT(Engine!$C$28578:$C$28609,INDIRECT("Coefficients!$BW$2:$BW$33"))))))</f>
      </c>
      <c r="BA899" s="8">
        <f>IF(OR($B899="",$C899="",$D899="",$E899="",$F899="",$G899="",$H899="",$I899="",$J899="",$K899="",$L899=""),"",IF($B899="Female",1/(1+EXP(-SUMPRODUCT(Engine!$C$28578:$C$28609,INDIRECT("Coefficients!$BX$2:$BX$33")))),1/(1+EXP(-SUMPRODUCT(Engine!$C$28578:$C$28609,INDIRECT("Coefficients!$BY$2:$BY$33"))))))</f>
      </c>
      <c r="BB899" s="8">
        <f>IF(OR($B899="",$C899="",$D899="",$E899="",$F899="",$G899="",$H899="",$I899="",$J899="",$K899="",$L899=""),"",IF($B899="Female",1/(1+EXP(-SUMPRODUCT(Engine!$C$28578:$C$28609,INDIRECT("Coefficients!$BZ$2:$BZ$33")))),1/(1+EXP(-SUMPRODUCT(Engine!$C$28578:$C$28609,INDIRECT("Coefficients!$CA$2:$CA$33"))))))</f>
      </c>
      <c r="BC899" s="8">
        <f>IF(OR($B899="",$C899="",$D899="",$E899="",$F899="",$G899="",$H899="",$I899="",$J899="",$K899="",$L899=""),"",IF($B899="Female",1/(1+EXP(-SUMPRODUCT(Engine!$C$28578:$C$28609,INDIRECT("Coefficients!$CB$2:$CB$33")))),1/(1+EXP(-SUMPRODUCT(Engine!$C$28578:$C$28609,INDIRECT("Coefficients!$CC$2:$CC$33"))))))</f>
      </c>
      <c r="BD899" s="8">
        <f>IF(OR($B899="",$C899="",$D899="",$E899="",$F899="",$G899="",$H899="",$I899="",$J899="",$K899="",$L899=""),"",IF($B899="Female",1/(1+EXP(-SUMPRODUCT(Engine!$C$28578:$C$28609,INDIRECT("Coefficients!$CD$2:$CD$33")))),1/(1+EXP(-SUMPRODUCT(Engine!$C$28578:$C$28609,INDIRECT("Coefficients!$CE$2:$CE$33"))))))</f>
      </c>
      <c r="BE899" s="8">
        <f>IF(OR($B899="",$C899="",$D899="",$E899="",$F899="",$G899="",$H899="",$I899="",$J899="",$K899="",$L899=""),"",IF($B899="Female",1/(1+EXP(-SUMPRODUCT(Engine!$C$28578:$C$28609,INDIRECT("Coefficients!$CF$2:$CF$33")))),1/(1+EXP(-SUMPRODUCT(Engine!$C$28578:$C$28609,INDIRECT("Coefficients!$CG$2:$CG$33"))))))</f>
      </c>
      <c r="BF899" s="8">
        <f>IF(OR($B899="",$C899="",$D899="",$E899="",$F899="",$G899="",$H899="",$I899="",$J899="",$K899="",$L899=""),"",IF($B899="Female",1/(1+EXP(-SUMPRODUCT(Engine!$C$28578:$C$28609,INDIRECT("Coefficients!$CH$2:$CH$33")))),1/(1+EXP(-SUMPRODUCT(Engine!$C$28578:$C$28609,INDIRECT("Coefficients!$CI$2:$CI$33"))))))</f>
      </c>
      <c r="BG899" s="8">
        <f>IF(OR($B899="",$C899="",$D899="",$E899="",$F899="",$G899="",$H899="",$I899="",$J899="",$K899="",$L899=""),"",IF($B899="Female",1/(1+EXP(-SUMPRODUCT(Engine!$C$28578:$C$28609,INDIRECT("Coefficients!$CJ$2:$CJ$33")))),1/(1+EXP(-SUMPRODUCT(Engine!$C$28578:$C$28609,INDIRECT("Coefficients!$CK$2:$CK$33"))))))</f>
      </c>
      <c r="BH899" s="8">
        <f>IF(OR($B899="",$C899="",$D899="",$E899="",$F899="",$G899="",$H899="",$I899="",$J899="",$K899="",$L899=""),"",IF($B899="Female",1/(1+EXP(-SUMPRODUCT(Engine!$C$28578:$C$28609,INDIRECT("Coefficients!$CL$2:$CL$33")))),1/(1+EXP(-SUMPRODUCT(Engine!$C$28578:$C$28609,INDIRECT("Coefficients!$CM$2:$CM$33"))))))</f>
      </c>
      <c r="BI899" s="8">
        <f>IF(OR($B899="",$C899="",$D899="",$E899="",$F899="",$G899="",$H899="",$I899="",$J899="",$K899="",$L899=""),"",IF($B899="Female",1/(1+EXP(-SUMPRODUCT(Engine!$C$28578:$C$28609,INDIRECT("Coefficients!$CN$2:$CN$33")))),1/(1+EXP(-SUMPRODUCT(Engine!$C$28578:$C$28609,INDIRECT("Coefficients!$CO$2:$CO$33"))))))</f>
      </c>
      <c r="BJ899" s="8">
        <f>IF(OR($B899="",$C899="",$D899="",$E899="",$F899="",$G899="",$H899="",$I899="",$J899="",$K899="",$L899=""),"",IF($B899="Female",1/(1+EXP(-SUMPRODUCT(Engine!$C$28578:$C$28609,INDIRECT("Coefficients!$CP$2:$CP$33")))),1/(1+EXP(-SUMPRODUCT(Engine!$C$28578:$C$28609,INDIRECT("Coefficients!$CQ$2:$CQ$33"))))))</f>
      </c>
      <c r="BK899" s="8">
        <f>IF(OR($B899="",$C899="",$D899="",$E899="",$F899="",$G899="",$H899="",$I899="",$J899="",$K899="",$L899=""),"",IF($B899="Female",1/(1+EXP(-SUMPRODUCT(Engine!$C$28578:$C$28609,INDIRECT("Coefficients!$CR$2:$CR$33")))),1/(1+EXP(-SUMPRODUCT(Engine!$C$28578:$C$28609,INDIRECT("Coefficients!$CS$2:$CS$33"))))))</f>
      </c>
      <c r="BL899" s="8">
        <f>IF(OR($B899="",$C899="",$D899="",$E899="",$F899="",$G899="",$H899="",$I899="",$J899="",$K899="",$L899=""),"",IF($B899="Female",1/(1+EXP(-SUMPRODUCT(Engine!$C$28578:$C$28609,INDIRECT("Coefficients!$CT$2:$CT$33")))),1/(1+EXP(-SUMPRODUCT(Engine!$C$28578:$C$28609,INDIRECT("Coefficients!$CU$2:$CU$33"))))))</f>
      </c>
      <c r="BM899" s="8">
        <f>IF(OR($B899="",$C899="",$D899="",$E899="",$F899="",$G899="",$H899="",$I899="",$J899="",$K899="",$L899=""),"",IF($B899="Female",1/(1+EXP(-SUMPRODUCT(Engine!$C$28578:$C$28609,INDIRECT("Coefficients!$CV$2:$CV$33")))),1/(1+EXP(-SUMPRODUCT(Engine!$C$28578:$C$28609,INDIRECT("Coefficients!$CW$2:$CW$33"))))))</f>
      </c>
    </row>
    <row r="900" spans="1:6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8">
        <f>IF(OR($B900="",$C900="",$D900="",$E900="",$F900="",$G900="",$H900="",$I900="",$J900="",$K900="",$L900=""),"",IF($B900="Female",1/(1+EXP(-SUMPRODUCT(Engine!$C$28610:$C$28641,INDIRECT("Coefficients!$B$2:$B$33")))),1/(1+EXP(-SUMPRODUCT(Engine!$C$28610:$C$28641,INDIRECT("Coefficients!$C$2:$C$33"))))))</f>
      </c>
      <c r="Q900" s="8">
        <f>IF(OR($B900="",$C900="",$D900="",$E900="",$F900="",$G900="",$H900="",$I900="",$J900="",$K900="",$L900=""),"",IF($B900="Female",1/(1+EXP(-SUMPRODUCT(Engine!$C$28610:$C$28641,INDIRECT("Coefficients!$D$2:$D$33")))),1/(1+EXP(-SUMPRODUCT(Engine!$C$28610:$C$28641,INDIRECT("Coefficients!$E$2:$E$33"))))))</f>
      </c>
      <c r="R900" s="8">
        <f>IF(OR($B900="",$C900="",$D900="",$E900="",$F900="",$G900="",$H900="",$I900="",$J900="",$K900="",$L900=""),"",IF($B900="Female",1/(1+EXP(-SUMPRODUCT(Engine!$C$28610:$C$28641,INDIRECT("Coefficients!$F$2:$F$33")))),1/(1+EXP(-SUMPRODUCT(Engine!$C$28610:$C$28641,INDIRECT("Coefficients!$G$2:$G$33"))))))</f>
      </c>
      <c r="S900" s="8">
        <f>IF(OR($B900="",$C900="",$D900="",$E900="",$F900="",$G900="",$H900="",$I900="",$J900="",$K900="",$L900=""),"",IF($B900="Female",1/(1+EXP(-SUMPRODUCT(Engine!$C$28610:$C$28641,INDIRECT("Coefficients!$H$2:$H$33")))),1/(1+EXP(-SUMPRODUCT(Engine!$C$28610:$C$28641,INDIRECT("Coefficients!$I$2:$I$33"))))))</f>
      </c>
      <c r="T900" s="8">
        <f>IF(OR($B900="",$C900="",$D900="",$E900="",$F900="",$G900="",$H900="",$I900="",$J900="",$K900="",$L900=""),"",IF($B900="Female",1/(1+EXP(-SUMPRODUCT(Engine!$C$28610:$C$28641,INDIRECT("Coefficients!$J$2:$J$33")))),1/(1+EXP(-SUMPRODUCT(Engine!$C$28610:$C$28641,INDIRECT("Coefficients!$K$2:$K$33"))))))</f>
      </c>
      <c r="U900" s="8">
        <f>IF(OR($B900="",$C900="",$D900="",$E900="",$F900="",$G900="",$H900="",$I900="",$J900="",$K900="",$L900=""),"",IF($B900="Female",1/(1+EXP(-SUMPRODUCT(Engine!$C$28610:$C$28641,INDIRECT("Coefficients!$L$2:$L$33")))),1/(1+EXP(-SUMPRODUCT(Engine!$C$28610:$C$28641,INDIRECT("Coefficients!$M$2:$M$33"))))))</f>
      </c>
      <c r="V900" s="8">
        <f>IF(OR($B900="",$C900="",$D900="",$E900="",$F900="",$G900="",$H900="",$I900="",$J900="",$K900="",$L900=""),"",IF($B900="Female",1/(1+EXP(-SUMPRODUCT(Engine!$C$28610:$C$28641,INDIRECT("Coefficients!$N$2:$N$33")))),1/(1+EXP(-SUMPRODUCT(Engine!$C$28610:$C$28641,INDIRECT("Coefficients!$O$2:$O$33"))))))</f>
      </c>
      <c r="W900" s="8">
        <f>IF(OR($B900="",$C900="",$D900="",$E900="",$F900="",$G900="",$H900="",$I900="",$J900="",$K900="",$L900=""),"",IF($B900="Female",1/(1+EXP(-SUMPRODUCT(Engine!$C$28610:$C$28641,INDIRECT("Coefficients!$P$2:$P$33")))),1/(1+EXP(-SUMPRODUCT(Engine!$C$28610:$C$28641,INDIRECT("Coefficients!$Q$2:$Q$33"))))))</f>
      </c>
      <c r="X900" s="8">
        <f>IF(OR($B900="",$C900="",$D900="",$E900="",$F900="",$G900="",$H900="",$I900="",$J900="",$K900="",$L900=""),"",IF($B900="Female",1/(1+EXP(-SUMPRODUCT(Engine!$C$28610:$C$28641,INDIRECT("Coefficients!$R$2:$R$33")))),1/(1+EXP(-SUMPRODUCT(Engine!$C$28610:$C$28641,INDIRECT("Coefficients!$S$2:$S$33"))))))</f>
      </c>
      <c r="Y900" s="8">
        <f>IF(OR($B900="",$C900="",$D900="",$E900="",$F900="",$G900="",$H900="",$I900="",$J900="",$K900="",$L900=""),"",IF($B900="Female",1/(1+EXP(-SUMPRODUCT(Engine!$C$28610:$C$28641,INDIRECT("Coefficients!$T$2:$T$33")))),1/(1+EXP(-SUMPRODUCT(Engine!$C$28610:$C$28641,INDIRECT("Coefficients!$U$2:$U$33"))))))</f>
      </c>
      <c r="Z900" s="8">
        <f>IF(OR($B900="",$C900="",$D900="",$E900="",$F900="",$G900="",$H900="",$I900="",$J900="",$K900="",$L900=""),"",IF($B900="Female",1/(1+EXP(-SUMPRODUCT(Engine!$C$28610:$C$28641,INDIRECT("Coefficients!$V$2:$V$33")))),1/(1+EXP(-SUMPRODUCT(Engine!$C$28610:$C$28641,INDIRECT("Coefficients!$W$2:$W$33"))))))</f>
      </c>
      <c r="AA900" s="8">
        <f>IF(OR($B900="",$C900="",$D900="",$E900="",$F900="",$G900="",$H900="",$I900="",$J900="",$K900="",$L900=""),"",IF($B900="Female",1/(1+EXP(-SUMPRODUCT(Engine!$C$28610:$C$28641,INDIRECT("Coefficients!$X$2:$X$33")))),1/(1+EXP(-SUMPRODUCT(Engine!$C$28610:$C$28641,INDIRECT("Coefficients!$Y$2:$Y$33"))))))</f>
      </c>
      <c r="AB900" s="8">
        <f>IF(OR($B900="",$C900="",$D900="",$E900="",$F900="",$G900="",$H900="",$I900="",$J900="",$K900="",$L900=""),"",IF($B900="Female",1/(1+EXP(-SUMPRODUCT(Engine!$C$28610:$C$28641,INDIRECT("Coefficients!$Z$2:$Z$33")))),1/(1+EXP(-SUMPRODUCT(Engine!$C$28610:$C$28641,INDIRECT("Coefficients!$AA$2:$AA$33"))))))</f>
      </c>
      <c r="AC900" s="8">
        <f>IF(OR($B900="",$C900="",$D900="",$E900="",$F900="",$G900="",$H900="",$I900="",$J900="",$K900="",$L900=""),"",IF($B900="Female",1/(1+EXP(-SUMPRODUCT(Engine!$C$28610:$C$28641,INDIRECT("Coefficients!$AB$2:$AB$33")))),1/(1+EXP(-SUMPRODUCT(Engine!$C$28610:$C$28641,INDIRECT("Coefficients!$AC$2:$AC$33"))))))</f>
      </c>
      <c r="AD900" s="8">
        <f>IF(OR($B900="",$C900="",$D900="",$E900="",$F900="",$G900="",$H900="",$I900="",$J900="",$K900="",$L900=""),"",IF($B900="Female",1/(1+EXP(-SUMPRODUCT(Engine!$C$28610:$C$28641,INDIRECT("Coefficients!$AD$2:$AD$33")))),1/(1+EXP(-SUMPRODUCT(Engine!$C$28610:$C$28641,INDIRECT("Coefficients!$AE$2:$AE$33"))))))</f>
      </c>
      <c r="AE900" s="8">
        <f>IF(OR($B900="",$C900="",$D900="",$E900="",$F900="",$G900="",$H900="",$I900="",$J900="",$K900="",$L900=""),"",IF($B900="Female",1/(1+EXP(-SUMPRODUCT(Engine!$C$28610:$C$28641,INDIRECT("Coefficients!$AF$2:$AF$33")))),1/(1+EXP(-SUMPRODUCT(Engine!$C$28610:$C$28641,INDIRECT("Coefficients!$AG$2:$AG$33"))))))</f>
      </c>
      <c r="AF900" s="8">
        <f>IF(OR($B900="",$C900="",$D900="",$E900="",$F900="",$G900="",$H900="",$I900="",$J900="",$K900="",$L900=""),"",IF($B900="Female",1/(1+EXP(-SUMPRODUCT(Engine!$C$28610:$C$28641,INDIRECT("Coefficients!$AH$2:$AH$33")))),1/(1+EXP(-SUMPRODUCT(Engine!$C$28610:$C$28641,INDIRECT("Coefficients!$AI$2:$AI$33"))))))</f>
      </c>
      <c r="AG900" s="8">
        <f>IF(OR($B900="",$C900="",$D900="",$E900="",$F900="",$G900="",$H900="",$I900="",$J900="",$K900="",$L900=""),"",IF($B900="Female",1/(1+EXP(-SUMPRODUCT(Engine!$C$28610:$C$28641,INDIRECT("Coefficients!$AJ$2:$AJ$33")))),1/(1+EXP(-SUMPRODUCT(Engine!$C$28610:$C$28641,INDIRECT("Coefficients!$AK$2:$AK$33"))))))</f>
      </c>
      <c r="AH900" s="8">
        <f>IF(OR($B900="",$C900="",$D900="",$E900="",$F900="",$G900="",$H900="",$I900="",$J900="",$K900="",$L900=""),"",IF($B900="Female",1/(1+EXP(-SUMPRODUCT(Engine!$C$28610:$C$28641,INDIRECT("Coefficients!$AL$2:$AL$33")))),1/(1+EXP(-SUMPRODUCT(Engine!$C$28610:$C$28641,INDIRECT("Coefficients!$AM$2:$AM$33"))))))</f>
      </c>
      <c r="AI900" s="8">
        <f>IF(OR($B900="",$C900="",$D900="",$E900="",$F900="",$G900="",$H900="",$I900="",$J900="",$K900="",$L900=""),"",IF($B900="Female",1/(1+EXP(-SUMPRODUCT(Engine!$C$28610:$C$28641,INDIRECT("Coefficients!$AN$2:$AN$33")))),1/(1+EXP(-SUMPRODUCT(Engine!$C$28610:$C$28641,INDIRECT("Coefficients!$AO$2:$AO$33"))))))</f>
      </c>
      <c r="AJ900" s="8">
        <f>IF(OR($B900="",$C900="",$D900="",$E900="",$F900="",$G900="",$H900="",$I900="",$J900="",$K900="",$L900=""),"",IF($B900="Female",1/(1+EXP(-SUMPRODUCT(Engine!$C$28610:$C$28641,INDIRECT("Coefficients!$AP$2:$AP$33")))),1/(1+EXP(-SUMPRODUCT(Engine!$C$28610:$C$28641,INDIRECT("Coefficients!$AQ$2:$AQ$33"))))))</f>
      </c>
      <c r="AK900" s="8">
        <f>IF(OR($B900="",$C900="",$D900="",$E900="",$F900="",$G900="",$H900="",$I900="",$J900="",$K900="",$L900=""),"",IF($B900="Female",1/(1+EXP(-SUMPRODUCT(Engine!$C$28610:$C$28641,INDIRECT("Coefficients!$AR$2:$AR$33")))),1/(1+EXP(-SUMPRODUCT(Engine!$C$28610:$C$28641,INDIRECT("Coefficients!$AS$2:$AS$33"))))))</f>
      </c>
      <c r="AL900" s="8">
        <f>IF(OR($B900="",$C900="",$D900="",$E900="",$F900="",$G900="",$H900="",$I900="",$J900="",$K900="",$L900=""),"",IF($B900="Female",1/(1+EXP(-SUMPRODUCT(Engine!$C$28610:$C$28641,INDIRECT("Coefficients!$AT$2:$AT$33")))),1/(1+EXP(-SUMPRODUCT(Engine!$C$28610:$C$28641,INDIRECT("Coefficients!$AU$2:$AU$33"))))))</f>
      </c>
      <c r="AM900" s="8">
        <f>IF(OR($B900="",$C900="",$D900="",$E900="",$F900="",$G900="",$H900="",$I900="",$J900="",$K900="",$L900=""),"",IF($B900="Female",1/(1+EXP(-SUMPRODUCT(Engine!$C$28610:$C$28641,INDIRECT("Coefficients!$AV$2:$AV$33")))),1/(1+EXP(-SUMPRODUCT(Engine!$C$28610:$C$28641,INDIRECT("Coefficients!$AW$2:$AW$33"))))))</f>
      </c>
      <c r="AN900" s="8">
        <f>IF(OR($B900="",$C900="",$D900="",$E900="",$F900="",$G900="",$H900="",$I900="",$J900="",$K900="",$L900=""),"",IF($B900="Female",1/(1+EXP(-SUMPRODUCT(Engine!$C$28610:$C$28641,INDIRECT("Coefficients!$AX$2:$AX$33")))),1/(1+EXP(-SUMPRODUCT(Engine!$C$28610:$C$28641,INDIRECT("Coefficients!$AY$2:$AY$33"))))))</f>
      </c>
      <c r="AO900" s="8">
        <f>IF(OR($B900="",$C900="",$D900="",$E900="",$F900="",$G900="",$H900="",$I900="",$J900="",$K900="",$L900=""),"",IF($B900="Female",1/(1+EXP(-SUMPRODUCT(Engine!$C$28610:$C$28641,INDIRECT("Coefficients!$AZ$2:$AZ$33")))),1/(1+EXP(-SUMPRODUCT(Engine!$C$28610:$C$28641,INDIRECT("Coefficients!$BA$2:$BA$33"))))))</f>
      </c>
      <c r="AP900" s="8">
        <f>IF(OR($B900="",$C900="",$D900="",$E900="",$F900="",$G900="",$H900="",$I900="",$J900="",$K900="",$L900=""),"",IF($B900="Female",1/(1+EXP(-SUMPRODUCT(Engine!$C$28610:$C$28641,INDIRECT("Coefficients!$BB$2:$BB$33")))),1/(1+EXP(-SUMPRODUCT(Engine!$C$28610:$C$28641,INDIRECT("Coefficients!$BC$2:$BC$33"))))))</f>
      </c>
      <c r="AQ900" s="8">
        <f>IF(OR($B900="",$C900="",$D900="",$E900="",$F900="",$G900="",$H900="",$I900="",$J900="",$K900="",$L900=""),"",IF($B900="Female",1/(1+EXP(-SUMPRODUCT(Engine!$C$28610:$C$28641,INDIRECT("Coefficients!$BD$2:$BD$33")))),1/(1+EXP(-SUMPRODUCT(Engine!$C$28610:$C$28641,INDIRECT("Coefficients!$BE$2:$BE$33"))))))</f>
      </c>
      <c r="AR900" s="8">
        <f>IF(OR($B900="",$C900="",$D900="",$E900="",$F900="",$G900="",$H900="",$I900="",$J900="",$K900="",$L900=""),"",IF($B900="Female",1/(1+EXP(-SUMPRODUCT(Engine!$C$28610:$C$28641,INDIRECT("Coefficients!$BF$2:$BF$33")))),1/(1+EXP(-SUMPRODUCT(Engine!$C$28610:$C$28641,INDIRECT("Coefficients!$BG$2:$BG$33"))))))</f>
      </c>
      <c r="AS900" s="8">
        <f>IF(OR($B900="",$C900="",$D900="",$E900="",$F900="",$G900="",$H900="",$I900="",$J900="",$K900="",$L900=""),"",IF($B900="Female",1/(1+EXP(-SUMPRODUCT(Engine!$C$28610:$C$28641,INDIRECT("Coefficients!$BH$2:$BH$33")))),1/(1+EXP(-SUMPRODUCT(Engine!$C$28610:$C$28641,INDIRECT("Coefficients!$BI$2:$BI$33"))))))</f>
      </c>
      <c r="AT900" s="8">
        <f>IF(OR($B900="",$C900="",$D900="",$E900="",$F900="",$G900="",$H900="",$I900="",$J900="",$K900="",$L900=""),"",IF($B900="Female",1/(1+EXP(-SUMPRODUCT(Engine!$C$28610:$C$28641,INDIRECT("Coefficients!$BJ$2:$BJ$33")))),1/(1+EXP(-SUMPRODUCT(Engine!$C$28610:$C$28641,INDIRECT("Coefficients!$BK$2:$BK$33"))))))</f>
      </c>
      <c r="AU900" s="8">
        <f>IF(OR($B900="",$C900="",$D900="",$E900="",$F900="",$G900="",$H900="",$I900="",$J900="",$K900="",$L900=""),"",IF($B900="Female",1/(1+EXP(-SUMPRODUCT(Engine!$C$28610:$C$28641,INDIRECT("Coefficients!$BL$2:$BL$33")))),1/(1+EXP(-SUMPRODUCT(Engine!$C$28610:$C$28641,INDIRECT("Coefficients!$BM$2:$BM$33"))))))</f>
      </c>
      <c r="AV900" s="8">
        <f>IF(OR($B900="",$C900="",$D900="",$E900="",$F900="",$G900="",$H900="",$I900="",$J900="",$K900="",$L900=""),"",IF($B900="Female",1/(1+EXP(-SUMPRODUCT(Engine!$C$28610:$C$28641,INDIRECT("Coefficients!$BN$2:$BN$33")))),1/(1+EXP(-SUMPRODUCT(Engine!$C$28610:$C$28641,INDIRECT("Coefficients!$BO$2:$BO$33"))))))</f>
      </c>
      <c r="AW900" s="8">
        <f>IF(OR($B900="",$C900="",$D900="",$E900="",$F900="",$G900="",$H900="",$I900="",$J900="",$K900="",$L900=""),"",IF($B900="Female",1/(1+EXP(-SUMPRODUCT(Engine!$C$28610:$C$28641,INDIRECT("Coefficients!$BP$2:$BP$33")))),1/(1+EXP(-SUMPRODUCT(Engine!$C$28610:$C$28641,INDIRECT("Coefficients!$BQ$2:$BQ$33"))))))</f>
      </c>
      <c r="AX900" s="8">
        <f>IF(OR($B900="",$C900="",$D900="",$E900="",$F900="",$G900="",$H900="",$I900="",$J900="",$K900="",$L900=""),"",IF($B900="Female",1/(1+EXP(-SUMPRODUCT(Engine!$C$28610:$C$28641,INDIRECT("Coefficients!$BR$2:$BR$33")))),1/(1+EXP(-SUMPRODUCT(Engine!$C$28610:$C$28641,INDIRECT("Coefficients!$BS$2:$BS$33"))))))</f>
      </c>
      <c r="AY900" s="8">
        <f>IF(OR($B900="",$C900="",$D900="",$E900="",$F900="",$G900="",$H900="",$I900="",$J900="",$K900="",$L900=""),"",IF($B900="Female",1/(1+EXP(-SUMPRODUCT(Engine!$C$28610:$C$28641,INDIRECT("Coefficients!$BT$2:$BT$33")))),1/(1+EXP(-SUMPRODUCT(Engine!$C$28610:$C$28641,INDIRECT("Coefficients!$BU$2:$BU$33"))))))</f>
      </c>
      <c r="AZ900" s="8">
        <f>IF(OR($B900="",$C900="",$D900="",$E900="",$F900="",$G900="",$H900="",$I900="",$J900="",$K900="",$L900=""),"",IF($B900="Female",1/(1+EXP(-SUMPRODUCT(Engine!$C$28610:$C$28641,INDIRECT("Coefficients!$BV$2:$BV$33")))),1/(1+EXP(-SUMPRODUCT(Engine!$C$28610:$C$28641,INDIRECT("Coefficients!$BW$2:$BW$33"))))))</f>
      </c>
      <c r="BA900" s="8">
        <f>IF(OR($B900="",$C900="",$D900="",$E900="",$F900="",$G900="",$H900="",$I900="",$J900="",$K900="",$L900=""),"",IF($B900="Female",1/(1+EXP(-SUMPRODUCT(Engine!$C$28610:$C$28641,INDIRECT("Coefficients!$BX$2:$BX$33")))),1/(1+EXP(-SUMPRODUCT(Engine!$C$28610:$C$28641,INDIRECT("Coefficients!$BY$2:$BY$33"))))))</f>
      </c>
      <c r="BB900" s="8">
        <f>IF(OR($B900="",$C900="",$D900="",$E900="",$F900="",$G900="",$H900="",$I900="",$J900="",$K900="",$L900=""),"",IF($B900="Female",1/(1+EXP(-SUMPRODUCT(Engine!$C$28610:$C$28641,INDIRECT("Coefficients!$BZ$2:$BZ$33")))),1/(1+EXP(-SUMPRODUCT(Engine!$C$28610:$C$28641,INDIRECT("Coefficients!$CA$2:$CA$33"))))))</f>
      </c>
      <c r="BC900" s="8">
        <f>IF(OR($B900="",$C900="",$D900="",$E900="",$F900="",$G900="",$H900="",$I900="",$J900="",$K900="",$L900=""),"",IF($B900="Female",1/(1+EXP(-SUMPRODUCT(Engine!$C$28610:$C$28641,INDIRECT("Coefficients!$CB$2:$CB$33")))),1/(1+EXP(-SUMPRODUCT(Engine!$C$28610:$C$28641,INDIRECT("Coefficients!$CC$2:$CC$33"))))))</f>
      </c>
      <c r="BD900" s="8">
        <f>IF(OR($B900="",$C900="",$D900="",$E900="",$F900="",$G900="",$H900="",$I900="",$J900="",$K900="",$L900=""),"",IF($B900="Female",1/(1+EXP(-SUMPRODUCT(Engine!$C$28610:$C$28641,INDIRECT("Coefficients!$CD$2:$CD$33")))),1/(1+EXP(-SUMPRODUCT(Engine!$C$28610:$C$28641,INDIRECT("Coefficients!$CE$2:$CE$33"))))))</f>
      </c>
      <c r="BE900" s="8">
        <f>IF(OR($B900="",$C900="",$D900="",$E900="",$F900="",$G900="",$H900="",$I900="",$J900="",$K900="",$L900=""),"",IF($B900="Female",1/(1+EXP(-SUMPRODUCT(Engine!$C$28610:$C$28641,INDIRECT("Coefficients!$CF$2:$CF$33")))),1/(1+EXP(-SUMPRODUCT(Engine!$C$28610:$C$28641,INDIRECT("Coefficients!$CG$2:$CG$33"))))))</f>
      </c>
      <c r="BF900" s="8">
        <f>IF(OR($B900="",$C900="",$D900="",$E900="",$F900="",$G900="",$H900="",$I900="",$J900="",$K900="",$L900=""),"",IF($B900="Female",1/(1+EXP(-SUMPRODUCT(Engine!$C$28610:$C$28641,INDIRECT("Coefficients!$CH$2:$CH$33")))),1/(1+EXP(-SUMPRODUCT(Engine!$C$28610:$C$28641,INDIRECT("Coefficients!$CI$2:$CI$33"))))))</f>
      </c>
      <c r="BG900" s="8">
        <f>IF(OR($B900="",$C900="",$D900="",$E900="",$F900="",$G900="",$H900="",$I900="",$J900="",$K900="",$L900=""),"",IF($B900="Female",1/(1+EXP(-SUMPRODUCT(Engine!$C$28610:$C$28641,INDIRECT("Coefficients!$CJ$2:$CJ$33")))),1/(1+EXP(-SUMPRODUCT(Engine!$C$28610:$C$28641,INDIRECT("Coefficients!$CK$2:$CK$33"))))))</f>
      </c>
      <c r="BH900" s="8">
        <f>IF(OR($B900="",$C900="",$D900="",$E900="",$F900="",$G900="",$H900="",$I900="",$J900="",$K900="",$L900=""),"",IF($B900="Female",1/(1+EXP(-SUMPRODUCT(Engine!$C$28610:$C$28641,INDIRECT("Coefficients!$CL$2:$CL$33")))),1/(1+EXP(-SUMPRODUCT(Engine!$C$28610:$C$28641,INDIRECT("Coefficients!$CM$2:$CM$33"))))))</f>
      </c>
      <c r="BI900" s="8">
        <f>IF(OR($B900="",$C900="",$D900="",$E900="",$F900="",$G900="",$H900="",$I900="",$J900="",$K900="",$L900=""),"",IF($B900="Female",1/(1+EXP(-SUMPRODUCT(Engine!$C$28610:$C$28641,INDIRECT("Coefficients!$CN$2:$CN$33")))),1/(1+EXP(-SUMPRODUCT(Engine!$C$28610:$C$28641,INDIRECT("Coefficients!$CO$2:$CO$33"))))))</f>
      </c>
      <c r="BJ900" s="8">
        <f>IF(OR($B900="",$C900="",$D900="",$E900="",$F900="",$G900="",$H900="",$I900="",$J900="",$K900="",$L900=""),"",IF($B900="Female",1/(1+EXP(-SUMPRODUCT(Engine!$C$28610:$C$28641,INDIRECT("Coefficients!$CP$2:$CP$33")))),1/(1+EXP(-SUMPRODUCT(Engine!$C$28610:$C$28641,INDIRECT("Coefficients!$CQ$2:$CQ$33"))))))</f>
      </c>
      <c r="BK900" s="8">
        <f>IF(OR($B900="",$C900="",$D900="",$E900="",$F900="",$G900="",$H900="",$I900="",$J900="",$K900="",$L900=""),"",IF($B900="Female",1/(1+EXP(-SUMPRODUCT(Engine!$C$28610:$C$28641,INDIRECT("Coefficients!$CR$2:$CR$33")))),1/(1+EXP(-SUMPRODUCT(Engine!$C$28610:$C$28641,INDIRECT("Coefficients!$CS$2:$CS$33"))))))</f>
      </c>
      <c r="BL900" s="8">
        <f>IF(OR($B900="",$C900="",$D900="",$E900="",$F900="",$G900="",$H900="",$I900="",$J900="",$K900="",$L900=""),"",IF($B900="Female",1/(1+EXP(-SUMPRODUCT(Engine!$C$28610:$C$28641,INDIRECT("Coefficients!$CT$2:$CT$33")))),1/(1+EXP(-SUMPRODUCT(Engine!$C$28610:$C$28641,INDIRECT("Coefficients!$CU$2:$CU$33"))))))</f>
      </c>
      <c r="BM900" s="8">
        <f>IF(OR($B900="",$C900="",$D900="",$E900="",$F900="",$G900="",$H900="",$I900="",$J900="",$K900="",$L900=""),"",IF($B900="Female",1/(1+EXP(-SUMPRODUCT(Engine!$C$28610:$C$28641,INDIRECT("Coefficients!$CV$2:$CV$33")))),1/(1+EXP(-SUMPRODUCT(Engine!$C$28610:$C$28641,INDIRECT("Coefficients!$CW$2:$CW$33"))))))</f>
      </c>
    </row>
    <row r="901" spans="1:6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8">
        <f>IF(OR($B901="",$C901="",$D901="",$E901="",$F901="",$G901="",$H901="",$I901="",$J901="",$K901="",$L901=""),"",IF($B901="Female",1/(1+EXP(-SUMPRODUCT(Engine!$C$28642:$C$28673,INDIRECT("Coefficients!$B$2:$B$33")))),1/(1+EXP(-SUMPRODUCT(Engine!$C$28642:$C$28673,INDIRECT("Coefficients!$C$2:$C$33"))))))</f>
      </c>
      <c r="Q901" s="8">
        <f>IF(OR($B901="",$C901="",$D901="",$E901="",$F901="",$G901="",$H901="",$I901="",$J901="",$K901="",$L901=""),"",IF($B901="Female",1/(1+EXP(-SUMPRODUCT(Engine!$C$28642:$C$28673,INDIRECT("Coefficients!$D$2:$D$33")))),1/(1+EXP(-SUMPRODUCT(Engine!$C$28642:$C$28673,INDIRECT("Coefficients!$E$2:$E$33"))))))</f>
      </c>
      <c r="R901" s="8">
        <f>IF(OR($B901="",$C901="",$D901="",$E901="",$F901="",$G901="",$H901="",$I901="",$J901="",$K901="",$L901=""),"",IF($B901="Female",1/(1+EXP(-SUMPRODUCT(Engine!$C$28642:$C$28673,INDIRECT("Coefficients!$F$2:$F$33")))),1/(1+EXP(-SUMPRODUCT(Engine!$C$28642:$C$28673,INDIRECT("Coefficients!$G$2:$G$33"))))))</f>
      </c>
      <c r="S901" s="8">
        <f>IF(OR($B901="",$C901="",$D901="",$E901="",$F901="",$G901="",$H901="",$I901="",$J901="",$K901="",$L901=""),"",IF($B901="Female",1/(1+EXP(-SUMPRODUCT(Engine!$C$28642:$C$28673,INDIRECT("Coefficients!$H$2:$H$33")))),1/(1+EXP(-SUMPRODUCT(Engine!$C$28642:$C$28673,INDIRECT("Coefficients!$I$2:$I$33"))))))</f>
      </c>
      <c r="T901" s="8">
        <f>IF(OR($B901="",$C901="",$D901="",$E901="",$F901="",$G901="",$H901="",$I901="",$J901="",$K901="",$L901=""),"",IF($B901="Female",1/(1+EXP(-SUMPRODUCT(Engine!$C$28642:$C$28673,INDIRECT("Coefficients!$J$2:$J$33")))),1/(1+EXP(-SUMPRODUCT(Engine!$C$28642:$C$28673,INDIRECT("Coefficients!$K$2:$K$33"))))))</f>
      </c>
      <c r="U901" s="8">
        <f>IF(OR($B901="",$C901="",$D901="",$E901="",$F901="",$G901="",$H901="",$I901="",$J901="",$K901="",$L901=""),"",IF($B901="Female",1/(1+EXP(-SUMPRODUCT(Engine!$C$28642:$C$28673,INDIRECT("Coefficients!$L$2:$L$33")))),1/(1+EXP(-SUMPRODUCT(Engine!$C$28642:$C$28673,INDIRECT("Coefficients!$M$2:$M$33"))))))</f>
      </c>
      <c r="V901" s="8">
        <f>IF(OR($B901="",$C901="",$D901="",$E901="",$F901="",$G901="",$H901="",$I901="",$J901="",$K901="",$L901=""),"",IF($B901="Female",1/(1+EXP(-SUMPRODUCT(Engine!$C$28642:$C$28673,INDIRECT("Coefficients!$N$2:$N$33")))),1/(1+EXP(-SUMPRODUCT(Engine!$C$28642:$C$28673,INDIRECT("Coefficients!$O$2:$O$33"))))))</f>
      </c>
      <c r="W901" s="8">
        <f>IF(OR($B901="",$C901="",$D901="",$E901="",$F901="",$G901="",$H901="",$I901="",$J901="",$K901="",$L901=""),"",IF($B901="Female",1/(1+EXP(-SUMPRODUCT(Engine!$C$28642:$C$28673,INDIRECT("Coefficients!$P$2:$P$33")))),1/(1+EXP(-SUMPRODUCT(Engine!$C$28642:$C$28673,INDIRECT("Coefficients!$Q$2:$Q$33"))))))</f>
      </c>
      <c r="X901" s="8">
        <f>IF(OR($B901="",$C901="",$D901="",$E901="",$F901="",$G901="",$H901="",$I901="",$J901="",$K901="",$L901=""),"",IF($B901="Female",1/(1+EXP(-SUMPRODUCT(Engine!$C$28642:$C$28673,INDIRECT("Coefficients!$R$2:$R$33")))),1/(1+EXP(-SUMPRODUCT(Engine!$C$28642:$C$28673,INDIRECT("Coefficients!$S$2:$S$33"))))))</f>
      </c>
      <c r="Y901" s="8">
        <f>IF(OR($B901="",$C901="",$D901="",$E901="",$F901="",$G901="",$H901="",$I901="",$J901="",$K901="",$L901=""),"",IF($B901="Female",1/(1+EXP(-SUMPRODUCT(Engine!$C$28642:$C$28673,INDIRECT("Coefficients!$T$2:$T$33")))),1/(1+EXP(-SUMPRODUCT(Engine!$C$28642:$C$28673,INDIRECT("Coefficients!$U$2:$U$33"))))))</f>
      </c>
      <c r="Z901" s="8">
        <f>IF(OR($B901="",$C901="",$D901="",$E901="",$F901="",$G901="",$H901="",$I901="",$J901="",$K901="",$L901=""),"",IF($B901="Female",1/(1+EXP(-SUMPRODUCT(Engine!$C$28642:$C$28673,INDIRECT("Coefficients!$V$2:$V$33")))),1/(1+EXP(-SUMPRODUCT(Engine!$C$28642:$C$28673,INDIRECT("Coefficients!$W$2:$W$33"))))))</f>
      </c>
      <c r="AA901" s="8">
        <f>IF(OR($B901="",$C901="",$D901="",$E901="",$F901="",$G901="",$H901="",$I901="",$J901="",$K901="",$L901=""),"",IF($B901="Female",1/(1+EXP(-SUMPRODUCT(Engine!$C$28642:$C$28673,INDIRECT("Coefficients!$X$2:$X$33")))),1/(1+EXP(-SUMPRODUCT(Engine!$C$28642:$C$28673,INDIRECT("Coefficients!$Y$2:$Y$33"))))))</f>
      </c>
      <c r="AB901" s="8">
        <f>IF(OR($B901="",$C901="",$D901="",$E901="",$F901="",$G901="",$H901="",$I901="",$J901="",$K901="",$L901=""),"",IF($B901="Female",1/(1+EXP(-SUMPRODUCT(Engine!$C$28642:$C$28673,INDIRECT("Coefficients!$Z$2:$Z$33")))),1/(1+EXP(-SUMPRODUCT(Engine!$C$28642:$C$28673,INDIRECT("Coefficients!$AA$2:$AA$33"))))))</f>
      </c>
      <c r="AC901" s="8">
        <f>IF(OR($B901="",$C901="",$D901="",$E901="",$F901="",$G901="",$H901="",$I901="",$J901="",$K901="",$L901=""),"",IF($B901="Female",1/(1+EXP(-SUMPRODUCT(Engine!$C$28642:$C$28673,INDIRECT("Coefficients!$AB$2:$AB$33")))),1/(1+EXP(-SUMPRODUCT(Engine!$C$28642:$C$28673,INDIRECT("Coefficients!$AC$2:$AC$33"))))))</f>
      </c>
      <c r="AD901" s="8">
        <f>IF(OR($B901="",$C901="",$D901="",$E901="",$F901="",$G901="",$H901="",$I901="",$J901="",$K901="",$L901=""),"",IF($B901="Female",1/(1+EXP(-SUMPRODUCT(Engine!$C$28642:$C$28673,INDIRECT("Coefficients!$AD$2:$AD$33")))),1/(1+EXP(-SUMPRODUCT(Engine!$C$28642:$C$28673,INDIRECT("Coefficients!$AE$2:$AE$33"))))))</f>
      </c>
      <c r="AE901" s="8">
        <f>IF(OR($B901="",$C901="",$D901="",$E901="",$F901="",$G901="",$H901="",$I901="",$J901="",$K901="",$L901=""),"",IF($B901="Female",1/(1+EXP(-SUMPRODUCT(Engine!$C$28642:$C$28673,INDIRECT("Coefficients!$AF$2:$AF$33")))),1/(1+EXP(-SUMPRODUCT(Engine!$C$28642:$C$28673,INDIRECT("Coefficients!$AG$2:$AG$33"))))))</f>
      </c>
      <c r="AF901" s="8">
        <f>IF(OR($B901="",$C901="",$D901="",$E901="",$F901="",$G901="",$H901="",$I901="",$J901="",$K901="",$L901=""),"",IF($B901="Female",1/(1+EXP(-SUMPRODUCT(Engine!$C$28642:$C$28673,INDIRECT("Coefficients!$AH$2:$AH$33")))),1/(1+EXP(-SUMPRODUCT(Engine!$C$28642:$C$28673,INDIRECT("Coefficients!$AI$2:$AI$33"))))))</f>
      </c>
      <c r="AG901" s="8">
        <f>IF(OR($B901="",$C901="",$D901="",$E901="",$F901="",$G901="",$H901="",$I901="",$J901="",$K901="",$L901=""),"",IF($B901="Female",1/(1+EXP(-SUMPRODUCT(Engine!$C$28642:$C$28673,INDIRECT("Coefficients!$AJ$2:$AJ$33")))),1/(1+EXP(-SUMPRODUCT(Engine!$C$28642:$C$28673,INDIRECT("Coefficients!$AK$2:$AK$33"))))))</f>
      </c>
      <c r="AH901" s="8">
        <f>IF(OR($B901="",$C901="",$D901="",$E901="",$F901="",$G901="",$H901="",$I901="",$J901="",$K901="",$L901=""),"",IF($B901="Female",1/(1+EXP(-SUMPRODUCT(Engine!$C$28642:$C$28673,INDIRECT("Coefficients!$AL$2:$AL$33")))),1/(1+EXP(-SUMPRODUCT(Engine!$C$28642:$C$28673,INDIRECT("Coefficients!$AM$2:$AM$33"))))))</f>
      </c>
      <c r="AI901" s="8">
        <f>IF(OR($B901="",$C901="",$D901="",$E901="",$F901="",$G901="",$H901="",$I901="",$J901="",$K901="",$L901=""),"",IF($B901="Female",1/(1+EXP(-SUMPRODUCT(Engine!$C$28642:$C$28673,INDIRECT("Coefficients!$AN$2:$AN$33")))),1/(1+EXP(-SUMPRODUCT(Engine!$C$28642:$C$28673,INDIRECT("Coefficients!$AO$2:$AO$33"))))))</f>
      </c>
      <c r="AJ901" s="8">
        <f>IF(OR($B901="",$C901="",$D901="",$E901="",$F901="",$G901="",$H901="",$I901="",$J901="",$K901="",$L901=""),"",IF($B901="Female",1/(1+EXP(-SUMPRODUCT(Engine!$C$28642:$C$28673,INDIRECT("Coefficients!$AP$2:$AP$33")))),1/(1+EXP(-SUMPRODUCT(Engine!$C$28642:$C$28673,INDIRECT("Coefficients!$AQ$2:$AQ$33"))))))</f>
      </c>
      <c r="AK901" s="8">
        <f>IF(OR($B901="",$C901="",$D901="",$E901="",$F901="",$G901="",$H901="",$I901="",$J901="",$K901="",$L901=""),"",IF($B901="Female",1/(1+EXP(-SUMPRODUCT(Engine!$C$28642:$C$28673,INDIRECT("Coefficients!$AR$2:$AR$33")))),1/(1+EXP(-SUMPRODUCT(Engine!$C$28642:$C$28673,INDIRECT("Coefficients!$AS$2:$AS$33"))))))</f>
      </c>
      <c r="AL901" s="8">
        <f>IF(OR($B901="",$C901="",$D901="",$E901="",$F901="",$G901="",$H901="",$I901="",$J901="",$K901="",$L901=""),"",IF($B901="Female",1/(1+EXP(-SUMPRODUCT(Engine!$C$28642:$C$28673,INDIRECT("Coefficients!$AT$2:$AT$33")))),1/(1+EXP(-SUMPRODUCT(Engine!$C$28642:$C$28673,INDIRECT("Coefficients!$AU$2:$AU$33"))))))</f>
      </c>
      <c r="AM901" s="8">
        <f>IF(OR($B901="",$C901="",$D901="",$E901="",$F901="",$G901="",$H901="",$I901="",$J901="",$K901="",$L901=""),"",IF($B901="Female",1/(1+EXP(-SUMPRODUCT(Engine!$C$28642:$C$28673,INDIRECT("Coefficients!$AV$2:$AV$33")))),1/(1+EXP(-SUMPRODUCT(Engine!$C$28642:$C$28673,INDIRECT("Coefficients!$AW$2:$AW$33"))))))</f>
      </c>
      <c r="AN901" s="8">
        <f>IF(OR($B901="",$C901="",$D901="",$E901="",$F901="",$G901="",$H901="",$I901="",$J901="",$K901="",$L901=""),"",IF($B901="Female",1/(1+EXP(-SUMPRODUCT(Engine!$C$28642:$C$28673,INDIRECT("Coefficients!$AX$2:$AX$33")))),1/(1+EXP(-SUMPRODUCT(Engine!$C$28642:$C$28673,INDIRECT("Coefficients!$AY$2:$AY$33"))))))</f>
      </c>
      <c r="AO901" s="8">
        <f>IF(OR($B901="",$C901="",$D901="",$E901="",$F901="",$G901="",$H901="",$I901="",$J901="",$K901="",$L901=""),"",IF($B901="Female",1/(1+EXP(-SUMPRODUCT(Engine!$C$28642:$C$28673,INDIRECT("Coefficients!$AZ$2:$AZ$33")))),1/(1+EXP(-SUMPRODUCT(Engine!$C$28642:$C$28673,INDIRECT("Coefficients!$BA$2:$BA$33"))))))</f>
      </c>
      <c r="AP901" s="8">
        <f>IF(OR($B901="",$C901="",$D901="",$E901="",$F901="",$G901="",$H901="",$I901="",$J901="",$K901="",$L901=""),"",IF($B901="Female",1/(1+EXP(-SUMPRODUCT(Engine!$C$28642:$C$28673,INDIRECT("Coefficients!$BB$2:$BB$33")))),1/(1+EXP(-SUMPRODUCT(Engine!$C$28642:$C$28673,INDIRECT("Coefficients!$BC$2:$BC$33"))))))</f>
      </c>
      <c r="AQ901" s="8">
        <f>IF(OR($B901="",$C901="",$D901="",$E901="",$F901="",$G901="",$H901="",$I901="",$J901="",$K901="",$L901=""),"",IF($B901="Female",1/(1+EXP(-SUMPRODUCT(Engine!$C$28642:$C$28673,INDIRECT("Coefficients!$BD$2:$BD$33")))),1/(1+EXP(-SUMPRODUCT(Engine!$C$28642:$C$28673,INDIRECT("Coefficients!$BE$2:$BE$33"))))))</f>
      </c>
      <c r="AR901" s="8">
        <f>IF(OR($B901="",$C901="",$D901="",$E901="",$F901="",$G901="",$H901="",$I901="",$J901="",$K901="",$L901=""),"",IF($B901="Female",1/(1+EXP(-SUMPRODUCT(Engine!$C$28642:$C$28673,INDIRECT("Coefficients!$BF$2:$BF$33")))),1/(1+EXP(-SUMPRODUCT(Engine!$C$28642:$C$28673,INDIRECT("Coefficients!$BG$2:$BG$33"))))))</f>
      </c>
      <c r="AS901" s="8">
        <f>IF(OR($B901="",$C901="",$D901="",$E901="",$F901="",$G901="",$H901="",$I901="",$J901="",$K901="",$L901=""),"",IF($B901="Female",1/(1+EXP(-SUMPRODUCT(Engine!$C$28642:$C$28673,INDIRECT("Coefficients!$BH$2:$BH$33")))),1/(1+EXP(-SUMPRODUCT(Engine!$C$28642:$C$28673,INDIRECT("Coefficients!$BI$2:$BI$33"))))))</f>
      </c>
      <c r="AT901" s="8">
        <f>IF(OR($B901="",$C901="",$D901="",$E901="",$F901="",$G901="",$H901="",$I901="",$J901="",$K901="",$L901=""),"",IF($B901="Female",1/(1+EXP(-SUMPRODUCT(Engine!$C$28642:$C$28673,INDIRECT("Coefficients!$BJ$2:$BJ$33")))),1/(1+EXP(-SUMPRODUCT(Engine!$C$28642:$C$28673,INDIRECT("Coefficients!$BK$2:$BK$33"))))))</f>
      </c>
      <c r="AU901" s="8">
        <f>IF(OR($B901="",$C901="",$D901="",$E901="",$F901="",$G901="",$H901="",$I901="",$J901="",$K901="",$L901=""),"",IF($B901="Female",1/(1+EXP(-SUMPRODUCT(Engine!$C$28642:$C$28673,INDIRECT("Coefficients!$BL$2:$BL$33")))),1/(1+EXP(-SUMPRODUCT(Engine!$C$28642:$C$28673,INDIRECT("Coefficients!$BM$2:$BM$33"))))))</f>
      </c>
      <c r="AV901" s="8">
        <f>IF(OR($B901="",$C901="",$D901="",$E901="",$F901="",$G901="",$H901="",$I901="",$J901="",$K901="",$L901=""),"",IF($B901="Female",1/(1+EXP(-SUMPRODUCT(Engine!$C$28642:$C$28673,INDIRECT("Coefficients!$BN$2:$BN$33")))),1/(1+EXP(-SUMPRODUCT(Engine!$C$28642:$C$28673,INDIRECT("Coefficients!$BO$2:$BO$33"))))))</f>
      </c>
      <c r="AW901" s="8">
        <f>IF(OR($B901="",$C901="",$D901="",$E901="",$F901="",$G901="",$H901="",$I901="",$J901="",$K901="",$L901=""),"",IF($B901="Female",1/(1+EXP(-SUMPRODUCT(Engine!$C$28642:$C$28673,INDIRECT("Coefficients!$BP$2:$BP$33")))),1/(1+EXP(-SUMPRODUCT(Engine!$C$28642:$C$28673,INDIRECT("Coefficients!$BQ$2:$BQ$33"))))))</f>
      </c>
      <c r="AX901" s="8">
        <f>IF(OR($B901="",$C901="",$D901="",$E901="",$F901="",$G901="",$H901="",$I901="",$J901="",$K901="",$L901=""),"",IF($B901="Female",1/(1+EXP(-SUMPRODUCT(Engine!$C$28642:$C$28673,INDIRECT("Coefficients!$BR$2:$BR$33")))),1/(1+EXP(-SUMPRODUCT(Engine!$C$28642:$C$28673,INDIRECT("Coefficients!$BS$2:$BS$33"))))))</f>
      </c>
      <c r="AY901" s="8">
        <f>IF(OR($B901="",$C901="",$D901="",$E901="",$F901="",$G901="",$H901="",$I901="",$J901="",$K901="",$L901=""),"",IF($B901="Female",1/(1+EXP(-SUMPRODUCT(Engine!$C$28642:$C$28673,INDIRECT("Coefficients!$BT$2:$BT$33")))),1/(1+EXP(-SUMPRODUCT(Engine!$C$28642:$C$28673,INDIRECT("Coefficients!$BU$2:$BU$33"))))))</f>
      </c>
      <c r="AZ901" s="8">
        <f>IF(OR($B901="",$C901="",$D901="",$E901="",$F901="",$G901="",$H901="",$I901="",$J901="",$K901="",$L901=""),"",IF($B901="Female",1/(1+EXP(-SUMPRODUCT(Engine!$C$28642:$C$28673,INDIRECT("Coefficients!$BV$2:$BV$33")))),1/(1+EXP(-SUMPRODUCT(Engine!$C$28642:$C$28673,INDIRECT("Coefficients!$BW$2:$BW$33"))))))</f>
      </c>
      <c r="BA901" s="8">
        <f>IF(OR($B901="",$C901="",$D901="",$E901="",$F901="",$G901="",$H901="",$I901="",$J901="",$K901="",$L901=""),"",IF($B901="Female",1/(1+EXP(-SUMPRODUCT(Engine!$C$28642:$C$28673,INDIRECT("Coefficients!$BX$2:$BX$33")))),1/(1+EXP(-SUMPRODUCT(Engine!$C$28642:$C$28673,INDIRECT("Coefficients!$BY$2:$BY$33"))))))</f>
      </c>
      <c r="BB901" s="8">
        <f>IF(OR($B901="",$C901="",$D901="",$E901="",$F901="",$G901="",$H901="",$I901="",$J901="",$K901="",$L901=""),"",IF($B901="Female",1/(1+EXP(-SUMPRODUCT(Engine!$C$28642:$C$28673,INDIRECT("Coefficients!$BZ$2:$BZ$33")))),1/(1+EXP(-SUMPRODUCT(Engine!$C$28642:$C$28673,INDIRECT("Coefficients!$CA$2:$CA$33"))))))</f>
      </c>
      <c r="BC901" s="8">
        <f>IF(OR($B901="",$C901="",$D901="",$E901="",$F901="",$G901="",$H901="",$I901="",$J901="",$K901="",$L901=""),"",IF($B901="Female",1/(1+EXP(-SUMPRODUCT(Engine!$C$28642:$C$28673,INDIRECT("Coefficients!$CB$2:$CB$33")))),1/(1+EXP(-SUMPRODUCT(Engine!$C$28642:$C$28673,INDIRECT("Coefficients!$CC$2:$CC$33"))))))</f>
      </c>
      <c r="BD901" s="8">
        <f>IF(OR($B901="",$C901="",$D901="",$E901="",$F901="",$G901="",$H901="",$I901="",$J901="",$K901="",$L901=""),"",IF($B901="Female",1/(1+EXP(-SUMPRODUCT(Engine!$C$28642:$C$28673,INDIRECT("Coefficients!$CD$2:$CD$33")))),1/(1+EXP(-SUMPRODUCT(Engine!$C$28642:$C$28673,INDIRECT("Coefficients!$CE$2:$CE$33"))))))</f>
      </c>
      <c r="BE901" s="8">
        <f>IF(OR($B901="",$C901="",$D901="",$E901="",$F901="",$G901="",$H901="",$I901="",$J901="",$K901="",$L901=""),"",IF($B901="Female",1/(1+EXP(-SUMPRODUCT(Engine!$C$28642:$C$28673,INDIRECT("Coefficients!$CF$2:$CF$33")))),1/(1+EXP(-SUMPRODUCT(Engine!$C$28642:$C$28673,INDIRECT("Coefficients!$CG$2:$CG$33"))))))</f>
      </c>
      <c r="BF901" s="8">
        <f>IF(OR($B901="",$C901="",$D901="",$E901="",$F901="",$G901="",$H901="",$I901="",$J901="",$K901="",$L901=""),"",IF($B901="Female",1/(1+EXP(-SUMPRODUCT(Engine!$C$28642:$C$28673,INDIRECT("Coefficients!$CH$2:$CH$33")))),1/(1+EXP(-SUMPRODUCT(Engine!$C$28642:$C$28673,INDIRECT("Coefficients!$CI$2:$CI$33"))))))</f>
      </c>
      <c r="BG901" s="8">
        <f>IF(OR($B901="",$C901="",$D901="",$E901="",$F901="",$G901="",$H901="",$I901="",$J901="",$K901="",$L901=""),"",IF($B901="Female",1/(1+EXP(-SUMPRODUCT(Engine!$C$28642:$C$28673,INDIRECT("Coefficients!$CJ$2:$CJ$33")))),1/(1+EXP(-SUMPRODUCT(Engine!$C$28642:$C$28673,INDIRECT("Coefficients!$CK$2:$CK$33"))))))</f>
      </c>
      <c r="BH901" s="8">
        <f>IF(OR($B901="",$C901="",$D901="",$E901="",$F901="",$G901="",$H901="",$I901="",$J901="",$K901="",$L901=""),"",IF($B901="Female",1/(1+EXP(-SUMPRODUCT(Engine!$C$28642:$C$28673,INDIRECT("Coefficients!$CL$2:$CL$33")))),1/(1+EXP(-SUMPRODUCT(Engine!$C$28642:$C$28673,INDIRECT("Coefficients!$CM$2:$CM$33"))))))</f>
      </c>
      <c r="BI901" s="8">
        <f>IF(OR($B901="",$C901="",$D901="",$E901="",$F901="",$G901="",$H901="",$I901="",$J901="",$K901="",$L901=""),"",IF($B901="Female",1/(1+EXP(-SUMPRODUCT(Engine!$C$28642:$C$28673,INDIRECT("Coefficients!$CN$2:$CN$33")))),1/(1+EXP(-SUMPRODUCT(Engine!$C$28642:$C$28673,INDIRECT("Coefficients!$CO$2:$CO$33"))))))</f>
      </c>
      <c r="BJ901" s="8">
        <f>IF(OR($B901="",$C901="",$D901="",$E901="",$F901="",$G901="",$H901="",$I901="",$J901="",$K901="",$L901=""),"",IF($B901="Female",1/(1+EXP(-SUMPRODUCT(Engine!$C$28642:$C$28673,INDIRECT("Coefficients!$CP$2:$CP$33")))),1/(1+EXP(-SUMPRODUCT(Engine!$C$28642:$C$28673,INDIRECT("Coefficients!$CQ$2:$CQ$33"))))))</f>
      </c>
      <c r="BK901" s="8">
        <f>IF(OR($B901="",$C901="",$D901="",$E901="",$F901="",$G901="",$H901="",$I901="",$J901="",$K901="",$L901=""),"",IF($B901="Female",1/(1+EXP(-SUMPRODUCT(Engine!$C$28642:$C$28673,INDIRECT("Coefficients!$CR$2:$CR$33")))),1/(1+EXP(-SUMPRODUCT(Engine!$C$28642:$C$28673,INDIRECT("Coefficients!$CS$2:$CS$33"))))))</f>
      </c>
      <c r="BL901" s="8">
        <f>IF(OR($B901="",$C901="",$D901="",$E901="",$F901="",$G901="",$H901="",$I901="",$J901="",$K901="",$L901=""),"",IF($B901="Female",1/(1+EXP(-SUMPRODUCT(Engine!$C$28642:$C$28673,INDIRECT("Coefficients!$CT$2:$CT$33")))),1/(1+EXP(-SUMPRODUCT(Engine!$C$28642:$C$28673,INDIRECT("Coefficients!$CU$2:$CU$33"))))))</f>
      </c>
      <c r="BM901" s="8">
        <f>IF(OR($B901="",$C901="",$D901="",$E901="",$F901="",$G901="",$H901="",$I901="",$J901="",$K901="",$L901=""),"",IF($B901="Female",1/(1+EXP(-SUMPRODUCT(Engine!$C$28642:$C$28673,INDIRECT("Coefficients!$CV$2:$CV$33")))),1/(1+EXP(-SUMPRODUCT(Engine!$C$28642:$C$28673,INDIRECT("Coefficients!$CW$2:$CW$33"))))))</f>
      </c>
    </row>
    <row r="902" spans="1:6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8">
        <f>IF(OR($B902="",$C902="",$D902="",$E902="",$F902="",$G902="",$H902="",$I902="",$J902="",$K902="",$L902=""),"",IF($B902="Female",1/(1+EXP(-SUMPRODUCT(Engine!$C$28674:$C$28705,INDIRECT("Coefficients!$B$2:$B$33")))),1/(1+EXP(-SUMPRODUCT(Engine!$C$28674:$C$28705,INDIRECT("Coefficients!$C$2:$C$33"))))))</f>
      </c>
      <c r="Q902" s="8">
        <f>IF(OR($B902="",$C902="",$D902="",$E902="",$F902="",$G902="",$H902="",$I902="",$J902="",$K902="",$L902=""),"",IF($B902="Female",1/(1+EXP(-SUMPRODUCT(Engine!$C$28674:$C$28705,INDIRECT("Coefficients!$D$2:$D$33")))),1/(1+EXP(-SUMPRODUCT(Engine!$C$28674:$C$28705,INDIRECT("Coefficients!$E$2:$E$33"))))))</f>
      </c>
      <c r="R902" s="8">
        <f>IF(OR($B902="",$C902="",$D902="",$E902="",$F902="",$G902="",$H902="",$I902="",$J902="",$K902="",$L902=""),"",IF($B902="Female",1/(1+EXP(-SUMPRODUCT(Engine!$C$28674:$C$28705,INDIRECT("Coefficients!$F$2:$F$33")))),1/(1+EXP(-SUMPRODUCT(Engine!$C$28674:$C$28705,INDIRECT("Coefficients!$G$2:$G$33"))))))</f>
      </c>
      <c r="S902" s="8">
        <f>IF(OR($B902="",$C902="",$D902="",$E902="",$F902="",$G902="",$H902="",$I902="",$J902="",$K902="",$L902=""),"",IF($B902="Female",1/(1+EXP(-SUMPRODUCT(Engine!$C$28674:$C$28705,INDIRECT("Coefficients!$H$2:$H$33")))),1/(1+EXP(-SUMPRODUCT(Engine!$C$28674:$C$28705,INDIRECT("Coefficients!$I$2:$I$33"))))))</f>
      </c>
      <c r="T902" s="8">
        <f>IF(OR($B902="",$C902="",$D902="",$E902="",$F902="",$G902="",$H902="",$I902="",$J902="",$K902="",$L902=""),"",IF($B902="Female",1/(1+EXP(-SUMPRODUCT(Engine!$C$28674:$C$28705,INDIRECT("Coefficients!$J$2:$J$33")))),1/(1+EXP(-SUMPRODUCT(Engine!$C$28674:$C$28705,INDIRECT("Coefficients!$K$2:$K$33"))))))</f>
      </c>
      <c r="U902" s="8">
        <f>IF(OR($B902="",$C902="",$D902="",$E902="",$F902="",$G902="",$H902="",$I902="",$J902="",$K902="",$L902=""),"",IF($B902="Female",1/(1+EXP(-SUMPRODUCT(Engine!$C$28674:$C$28705,INDIRECT("Coefficients!$L$2:$L$33")))),1/(1+EXP(-SUMPRODUCT(Engine!$C$28674:$C$28705,INDIRECT("Coefficients!$M$2:$M$33"))))))</f>
      </c>
      <c r="V902" s="8">
        <f>IF(OR($B902="",$C902="",$D902="",$E902="",$F902="",$G902="",$H902="",$I902="",$J902="",$K902="",$L902=""),"",IF($B902="Female",1/(1+EXP(-SUMPRODUCT(Engine!$C$28674:$C$28705,INDIRECT("Coefficients!$N$2:$N$33")))),1/(1+EXP(-SUMPRODUCT(Engine!$C$28674:$C$28705,INDIRECT("Coefficients!$O$2:$O$33"))))))</f>
      </c>
      <c r="W902" s="8">
        <f>IF(OR($B902="",$C902="",$D902="",$E902="",$F902="",$G902="",$H902="",$I902="",$J902="",$K902="",$L902=""),"",IF($B902="Female",1/(1+EXP(-SUMPRODUCT(Engine!$C$28674:$C$28705,INDIRECT("Coefficients!$P$2:$P$33")))),1/(1+EXP(-SUMPRODUCT(Engine!$C$28674:$C$28705,INDIRECT("Coefficients!$Q$2:$Q$33"))))))</f>
      </c>
      <c r="X902" s="8">
        <f>IF(OR($B902="",$C902="",$D902="",$E902="",$F902="",$G902="",$H902="",$I902="",$J902="",$K902="",$L902=""),"",IF($B902="Female",1/(1+EXP(-SUMPRODUCT(Engine!$C$28674:$C$28705,INDIRECT("Coefficients!$R$2:$R$33")))),1/(1+EXP(-SUMPRODUCT(Engine!$C$28674:$C$28705,INDIRECT("Coefficients!$S$2:$S$33"))))))</f>
      </c>
      <c r="Y902" s="8">
        <f>IF(OR($B902="",$C902="",$D902="",$E902="",$F902="",$G902="",$H902="",$I902="",$J902="",$K902="",$L902=""),"",IF($B902="Female",1/(1+EXP(-SUMPRODUCT(Engine!$C$28674:$C$28705,INDIRECT("Coefficients!$T$2:$T$33")))),1/(1+EXP(-SUMPRODUCT(Engine!$C$28674:$C$28705,INDIRECT("Coefficients!$U$2:$U$33"))))))</f>
      </c>
      <c r="Z902" s="8">
        <f>IF(OR($B902="",$C902="",$D902="",$E902="",$F902="",$G902="",$H902="",$I902="",$J902="",$K902="",$L902=""),"",IF($B902="Female",1/(1+EXP(-SUMPRODUCT(Engine!$C$28674:$C$28705,INDIRECT("Coefficients!$V$2:$V$33")))),1/(1+EXP(-SUMPRODUCT(Engine!$C$28674:$C$28705,INDIRECT("Coefficients!$W$2:$W$33"))))))</f>
      </c>
      <c r="AA902" s="8">
        <f>IF(OR($B902="",$C902="",$D902="",$E902="",$F902="",$G902="",$H902="",$I902="",$J902="",$K902="",$L902=""),"",IF($B902="Female",1/(1+EXP(-SUMPRODUCT(Engine!$C$28674:$C$28705,INDIRECT("Coefficients!$X$2:$X$33")))),1/(1+EXP(-SUMPRODUCT(Engine!$C$28674:$C$28705,INDIRECT("Coefficients!$Y$2:$Y$33"))))))</f>
      </c>
      <c r="AB902" s="8">
        <f>IF(OR($B902="",$C902="",$D902="",$E902="",$F902="",$G902="",$H902="",$I902="",$J902="",$K902="",$L902=""),"",IF($B902="Female",1/(1+EXP(-SUMPRODUCT(Engine!$C$28674:$C$28705,INDIRECT("Coefficients!$Z$2:$Z$33")))),1/(1+EXP(-SUMPRODUCT(Engine!$C$28674:$C$28705,INDIRECT("Coefficients!$AA$2:$AA$33"))))))</f>
      </c>
      <c r="AC902" s="8">
        <f>IF(OR($B902="",$C902="",$D902="",$E902="",$F902="",$G902="",$H902="",$I902="",$J902="",$K902="",$L902=""),"",IF($B902="Female",1/(1+EXP(-SUMPRODUCT(Engine!$C$28674:$C$28705,INDIRECT("Coefficients!$AB$2:$AB$33")))),1/(1+EXP(-SUMPRODUCT(Engine!$C$28674:$C$28705,INDIRECT("Coefficients!$AC$2:$AC$33"))))))</f>
      </c>
      <c r="AD902" s="8">
        <f>IF(OR($B902="",$C902="",$D902="",$E902="",$F902="",$G902="",$H902="",$I902="",$J902="",$K902="",$L902=""),"",IF($B902="Female",1/(1+EXP(-SUMPRODUCT(Engine!$C$28674:$C$28705,INDIRECT("Coefficients!$AD$2:$AD$33")))),1/(1+EXP(-SUMPRODUCT(Engine!$C$28674:$C$28705,INDIRECT("Coefficients!$AE$2:$AE$33"))))))</f>
      </c>
      <c r="AE902" s="8">
        <f>IF(OR($B902="",$C902="",$D902="",$E902="",$F902="",$G902="",$H902="",$I902="",$J902="",$K902="",$L902=""),"",IF($B902="Female",1/(1+EXP(-SUMPRODUCT(Engine!$C$28674:$C$28705,INDIRECT("Coefficients!$AF$2:$AF$33")))),1/(1+EXP(-SUMPRODUCT(Engine!$C$28674:$C$28705,INDIRECT("Coefficients!$AG$2:$AG$33"))))))</f>
      </c>
      <c r="AF902" s="8">
        <f>IF(OR($B902="",$C902="",$D902="",$E902="",$F902="",$G902="",$H902="",$I902="",$J902="",$K902="",$L902=""),"",IF($B902="Female",1/(1+EXP(-SUMPRODUCT(Engine!$C$28674:$C$28705,INDIRECT("Coefficients!$AH$2:$AH$33")))),1/(1+EXP(-SUMPRODUCT(Engine!$C$28674:$C$28705,INDIRECT("Coefficients!$AI$2:$AI$33"))))))</f>
      </c>
      <c r="AG902" s="8">
        <f>IF(OR($B902="",$C902="",$D902="",$E902="",$F902="",$G902="",$H902="",$I902="",$J902="",$K902="",$L902=""),"",IF($B902="Female",1/(1+EXP(-SUMPRODUCT(Engine!$C$28674:$C$28705,INDIRECT("Coefficients!$AJ$2:$AJ$33")))),1/(1+EXP(-SUMPRODUCT(Engine!$C$28674:$C$28705,INDIRECT("Coefficients!$AK$2:$AK$33"))))))</f>
      </c>
      <c r="AH902" s="8">
        <f>IF(OR($B902="",$C902="",$D902="",$E902="",$F902="",$G902="",$H902="",$I902="",$J902="",$K902="",$L902=""),"",IF($B902="Female",1/(1+EXP(-SUMPRODUCT(Engine!$C$28674:$C$28705,INDIRECT("Coefficients!$AL$2:$AL$33")))),1/(1+EXP(-SUMPRODUCT(Engine!$C$28674:$C$28705,INDIRECT("Coefficients!$AM$2:$AM$33"))))))</f>
      </c>
      <c r="AI902" s="8">
        <f>IF(OR($B902="",$C902="",$D902="",$E902="",$F902="",$G902="",$H902="",$I902="",$J902="",$K902="",$L902=""),"",IF($B902="Female",1/(1+EXP(-SUMPRODUCT(Engine!$C$28674:$C$28705,INDIRECT("Coefficients!$AN$2:$AN$33")))),1/(1+EXP(-SUMPRODUCT(Engine!$C$28674:$C$28705,INDIRECT("Coefficients!$AO$2:$AO$33"))))))</f>
      </c>
      <c r="AJ902" s="8">
        <f>IF(OR($B902="",$C902="",$D902="",$E902="",$F902="",$G902="",$H902="",$I902="",$J902="",$K902="",$L902=""),"",IF($B902="Female",1/(1+EXP(-SUMPRODUCT(Engine!$C$28674:$C$28705,INDIRECT("Coefficients!$AP$2:$AP$33")))),1/(1+EXP(-SUMPRODUCT(Engine!$C$28674:$C$28705,INDIRECT("Coefficients!$AQ$2:$AQ$33"))))))</f>
      </c>
      <c r="AK902" s="8">
        <f>IF(OR($B902="",$C902="",$D902="",$E902="",$F902="",$G902="",$H902="",$I902="",$J902="",$K902="",$L902=""),"",IF($B902="Female",1/(1+EXP(-SUMPRODUCT(Engine!$C$28674:$C$28705,INDIRECT("Coefficients!$AR$2:$AR$33")))),1/(1+EXP(-SUMPRODUCT(Engine!$C$28674:$C$28705,INDIRECT("Coefficients!$AS$2:$AS$33"))))))</f>
      </c>
      <c r="AL902" s="8">
        <f>IF(OR($B902="",$C902="",$D902="",$E902="",$F902="",$G902="",$H902="",$I902="",$J902="",$K902="",$L902=""),"",IF($B902="Female",1/(1+EXP(-SUMPRODUCT(Engine!$C$28674:$C$28705,INDIRECT("Coefficients!$AT$2:$AT$33")))),1/(1+EXP(-SUMPRODUCT(Engine!$C$28674:$C$28705,INDIRECT("Coefficients!$AU$2:$AU$33"))))))</f>
      </c>
      <c r="AM902" s="8">
        <f>IF(OR($B902="",$C902="",$D902="",$E902="",$F902="",$G902="",$H902="",$I902="",$J902="",$K902="",$L902=""),"",IF($B902="Female",1/(1+EXP(-SUMPRODUCT(Engine!$C$28674:$C$28705,INDIRECT("Coefficients!$AV$2:$AV$33")))),1/(1+EXP(-SUMPRODUCT(Engine!$C$28674:$C$28705,INDIRECT("Coefficients!$AW$2:$AW$33"))))))</f>
      </c>
      <c r="AN902" s="8">
        <f>IF(OR($B902="",$C902="",$D902="",$E902="",$F902="",$G902="",$H902="",$I902="",$J902="",$K902="",$L902=""),"",IF($B902="Female",1/(1+EXP(-SUMPRODUCT(Engine!$C$28674:$C$28705,INDIRECT("Coefficients!$AX$2:$AX$33")))),1/(1+EXP(-SUMPRODUCT(Engine!$C$28674:$C$28705,INDIRECT("Coefficients!$AY$2:$AY$33"))))))</f>
      </c>
      <c r="AO902" s="8">
        <f>IF(OR($B902="",$C902="",$D902="",$E902="",$F902="",$G902="",$H902="",$I902="",$J902="",$K902="",$L902=""),"",IF($B902="Female",1/(1+EXP(-SUMPRODUCT(Engine!$C$28674:$C$28705,INDIRECT("Coefficients!$AZ$2:$AZ$33")))),1/(1+EXP(-SUMPRODUCT(Engine!$C$28674:$C$28705,INDIRECT("Coefficients!$BA$2:$BA$33"))))))</f>
      </c>
      <c r="AP902" s="8">
        <f>IF(OR($B902="",$C902="",$D902="",$E902="",$F902="",$G902="",$H902="",$I902="",$J902="",$K902="",$L902=""),"",IF($B902="Female",1/(1+EXP(-SUMPRODUCT(Engine!$C$28674:$C$28705,INDIRECT("Coefficients!$BB$2:$BB$33")))),1/(1+EXP(-SUMPRODUCT(Engine!$C$28674:$C$28705,INDIRECT("Coefficients!$BC$2:$BC$33"))))))</f>
      </c>
      <c r="AQ902" s="8">
        <f>IF(OR($B902="",$C902="",$D902="",$E902="",$F902="",$G902="",$H902="",$I902="",$J902="",$K902="",$L902=""),"",IF($B902="Female",1/(1+EXP(-SUMPRODUCT(Engine!$C$28674:$C$28705,INDIRECT("Coefficients!$BD$2:$BD$33")))),1/(1+EXP(-SUMPRODUCT(Engine!$C$28674:$C$28705,INDIRECT("Coefficients!$BE$2:$BE$33"))))))</f>
      </c>
      <c r="AR902" s="8">
        <f>IF(OR($B902="",$C902="",$D902="",$E902="",$F902="",$G902="",$H902="",$I902="",$J902="",$K902="",$L902=""),"",IF($B902="Female",1/(1+EXP(-SUMPRODUCT(Engine!$C$28674:$C$28705,INDIRECT("Coefficients!$BF$2:$BF$33")))),1/(1+EXP(-SUMPRODUCT(Engine!$C$28674:$C$28705,INDIRECT("Coefficients!$BG$2:$BG$33"))))))</f>
      </c>
      <c r="AS902" s="8">
        <f>IF(OR($B902="",$C902="",$D902="",$E902="",$F902="",$G902="",$H902="",$I902="",$J902="",$K902="",$L902=""),"",IF($B902="Female",1/(1+EXP(-SUMPRODUCT(Engine!$C$28674:$C$28705,INDIRECT("Coefficients!$BH$2:$BH$33")))),1/(1+EXP(-SUMPRODUCT(Engine!$C$28674:$C$28705,INDIRECT("Coefficients!$BI$2:$BI$33"))))))</f>
      </c>
      <c r="AT902" s="8">
        <f>IF(OR($B902="",$C902="",$D902="",$E902="",$F902="",$G902="",$H902="",$I902="",$J902="",$K902="",$L902=""),"",IF($B902="Female",1/(1+EXP(-SUMPRODUCT(Engine!$C$28674:$C$28705,INDIRECT("Coefficients!$BJ$2:$BJ$33")))),1/(1+EXP(-SUMPRODUCT(Engine!$C$28674:$C$28705,INDIRECT("Coefficients!$BK$2:$BK$33"))))))</f>
      </c>
      <c r="AU902" s="8">
        <f>IF(OR($B902="",$C902="",$D902="",$E902="",$F902="",$G902="",$H902="",$I902="",$J902="",$K902="",$L902=""),"",IF($B902="Female",1/(1+EXP(-SUMPRODUCT(Engine!$C$28674:$C$28705,INDIRECT("Coefficients!$BL$2:$BL$33")))),1/(1+EXP(-SUMPRODUCT(Engine!$C$28674:$C$28705,INDIRECT("Coefficients!$BM$2:$BM$33"))))))</f>
      </c>
      <c r="AV902" s="8">
        <f>IF(OR($B902="",$C902="",$D902="",$E902="",$F902="",$G902="",$H902="",$I902="",$J902="",$K902="",$L902=""),"",IF($B902="Female",1/(1+EXP(-SUMPRODUCT(Engine!$C$28674:$C$28705,INDIRECT("Coefficients!$BN$2:$BN$33")))),1/(1+EXP(-SUMPRODUCT(Engine!$C$28674:$C$28705,INDIRECT("Coefficients!$BO$2:$BO$33"))))))</f>
      </c>
      <c r="AW902" s="8">
        <f>IF(OR($B902="",$C902="",$D902="",$E902="",$F902="",$G902="",$H902="",$I902="",$J902="",$K902="",$L902=""),"",IF($B902="Female",1/(1+EXP(-SUMPRODUCT(Engine!$C$28674:$C$28705,INDIRECT("Coefficients!$BP$2:$BP$33")))),1/(1+EXP(-SUMPRODUCT(Engine!$C$28674:$C$28705,INDIRECT("Coefficients!$BQ$2:$BQ$33"))))))</f>
      </c>
      <c r="AX902" s="8">
        <f>IF(OR($B902="",$C902="",$D902="",$E902="",$F902="",$G902="",$H902="",$I902="",$J902="",$K902="",$L902=""),"",IF($B902="Female",1/(1+EXP(-SUMPRODUCT(Engine!$C$28674:$C$28705,INDIRECT("Coefficients!$BR$2:$BR$33")))),1/(1+EXP(-SUMPRODUCT(Engine!$C$28674:$C$28705,INDIRECT("Coefficients!$BS$2:$BS$33"))))))</f>
      </c>
      <c r="AY902" s="8">
        <f>IF(OR($B902="",$C902="",$D902="",$E902="",$F902="",$G902="",$H902="",$I902="",$J902="",$K902="",$L902=""),"",IF($B902="Female",1/(1+EXP(-SUMPRODUCT(Engine!$C$28674:$C$28705,INDIRECT("Coefficients!$BT$2:$BT$33")))),1/(1+EXP(-SUMPRODUCT(Engine!$C$28674:$C$28705,INDIRECT("Coefficients!$BU$2:$BU$33"))))))</f>
      </c>
      <c r="AZ902" s="8">
        <f>IF(OR($B902="",$C902="",$D902="",$E902="",$F902="",$G902="",$H902="",$I902="",$J902="",$K902="",$L902=""),"",IF($B902="Female",1/(1+EXP(-SUMPRODUCT(Engine!$C$28674:$C$28705,INDIRECT("Coefficients!$BV$2:$BV$33")))),1/(1+EXP(-SUMPRODUCT(Engine!$C$28674:$C$28705,INDIRECT("Coefficients!$BW$2:$BW$33"))))))</f>
      </c>
      <c r="BA902" s="8">
        <f>IF(OR($B902="",$C902="",$D902="",$E902="",$F902="",$G902="",$H902="",$I902="",$J902="",$K902="",$L902=""),"",IF($B902="Female",1/(1+EXP(-SUMPRODUCT(Engine!$C$28674:$C$28705,INDIRECT("Coefficients!$BX$2:$BX$33")))),1/(1+EXP(-SUMPRODUCT(Engine!$C$28674:$C$28705,INDIRECT("Coefficients!$BY$2:$BY$33"))))))</f>
      </c>
      <c r="BB902" s="8">
        <f>IF(OR($B902="",$C902="",$D902="",$E902="",$F902="",$G902="",$H902="",$I902="",$J902="",$K902="",$L902=""),"",IF($B902="Female",1/(1+EXP(-SUMPRODUCT(Engine!$C$28674:$C$28705,INDIRECT("Coefficients!$BZ$2:$BZ$33")))),1/(1+EXP(-SUMPRODUCT(Engine!$C$28674:$C$28705,INDIRECT("Coefficients!$CA$2:$CA$33"))))))</f>
      </c>
      <c r="BC902" s="8">
        <f>IF(OR($B902="",$C902="",$D902="",$E902="",$F902="",$G902="",$H902="",$I902="",$J902="",$K902="",$L902=""),"",IF($B902="Female",1/(1+EXP(-SUMPRODUCT(Engine!$C$28674:$C$28705,INDIRECT("Coefficients!$CB$2:$CB$33")))),1/(1+EXP(-SUMPRODUCT(Engine!$C$28674:$C$28705,INDIRECT("Coefficients!$CC$2:$CC$33"))))))</f>
      </c>
      <c r="BD902" s="8">
        <f>IF(OR($B902="",$C902="",$D902="",$E902="",$F902="",$G902="",$H902="",$I902="",$J902="",$K902="",$L902=""),"",IF($B902="Female",1/(1+EXP(-SUMPRODUCT(Engine!$C$28674:$C$28705,INDIRECT("Coefficients!$CD$2:$CD$33")))),1/(1+EXP(-SUMPRODUCT(Engine!$C$28674:$C$28705,INDIRECT("Coefficients!$CE$2:$CE$33"))))))</f>
      </c>
      <c r="BE902" s="8">
        <f>IF(OR($B902="",$C902="",$D902="",$E902="",$F902="",$G902="",$H902="",$I902="",$J902="",$K902="",$L902=""),"",IF($B902="Female",1/(1+EXP(-SUMPRODUCT(Engine!$C$28674:$C$28705,INDIRECT("Coefficients!$CF$2:$CF$33")))),1/(1+EXP(-SUMPRODUCT(Engine!$C$28674:$C$28705,INDIRECT("Coefficients!$CG$2:$CG$33"))))))</f>
      </c>
      <c r="BF902" s="8">
        <f>IF(OR($B902="",$C902="",$D902="",$E902="",$F902="",$G902="",$H902="",$I902="",$J902="",$K902="",$L902=""),"",IF($B902="Female",1/(1+EXP(-SUMPRODUCT(Engine!$C$28674:$C$28705,INDIRECT("Coefficients!$CH$2:$CH$33")))),1/(1+EXP(-SUMPRODUCT(Engine!$C$28674:$C$28705,INDIRECT("Coefficients!$CI$2:$CI$33"))))))</f>
      </c>
      <c r="BG902" s="8">
        <f>IF(OR($B902="",$C902="",$D902="",$E902="",$F902="",$G902="",$H902="",$I902="",$J902="",$K902="",$L902=""),"",IF($B902="Female",1/(1+EXP(-SUMPRODUCT(Engine!$C$28674:$C$28705,INDIRECT("Coefficients!$CJ$2:$CJ$33")))),1/(1+EXP(-SUMPRODUCT(Engine!$C$28674:$C$28705,INDIRECT("Coefficients!$CK$2:$CK$33"))))))</f>
      </c>
      <c r="BH902" s="8">
        <f>IF(OR($B902="",$C902="",$D902="",$E902="",$F902="",$G902="",$H902="",$I902="",$J902="",$K902="",$L902=""),"",IF($B902="Female",1/(1+EXP(-SUMPRODUCT(Engine!$C$28674:$C$28705,INDIRECT("Coefficients!$CL$2:$CL$33")))),1/(1+EXP(-SUMPRODUCT(Engine!$C$28674:$C$28705,INDIRECT("Coefficients!$CM$2:$CM$33"))))))</f>
      </c>
      <c r="BI902" s="8">
        <f>IF(OR($B902="",$C902="",$D902="",$E902="",$F902="",$G902="",$H902="",$I902="",$J902="",$K902="",$L902=""),"",IF($B902="Female",1/(1+EXP(-SUMPRODUCT(Engine!$C$28674:$C$28705,INDIRECT("Coefficients!$CN$2:$CN$33")))),1/(1+EXP(-SUMPRODUCT(Engine!$C$28674:$C$28705,INDIRECT("Coefficients!$CO$2:$CO$33"))))))</f>
      </c>
      <c r="BJ902" s="8">
        <f>IF(OR($B902="",$C902="",$D902="",$E902="",$F902="",$G902="",$H902="",$I902="",$J902="",$K902="",$L902=""),"",IF($B902="Female",1/(1+EXP(-SUMPRODUCT(Engine!$C$28674:$C$28705,INDIRECT("Coefficients!$CP$2:$CP$33")))),1/(1+EXP(-SUMPRODUCT(Engine!$C$28674:$C$28705,INDIRECT("Coefficients!$CQ$2:$CQ$33"))))))</f>
      </c>
      <c r="BK902" s="8">
        <f>IF(OR($B902="",$C902="",$D902="",$E902="",$F902="",$G902="",$H902="",$I902="",$J902="",$K902="",$L902=""),"",IF($B902="Female",1/(1+EXP(-SUMPRODUCT(Engine!$C$28674:$C$28705,INDIRECT("Coefficients!$CR$2:$CR$33")))),1/(1+EXP(-SUMPRODUCT(Engine!$C$28674:$C$28705,INDIRECT("Coefficients!$CS$2:$CS$33"))))))</f>
      </c>
      <c r="BL902" s="8">
        <f>IF(OR($B902="",$C902="",$D902="",$E902="",$F902="",$G902="",$H902="",$I902="",$J902="",$K902="",$L902=""),"",IF($B902="Female",1/(1+EXP(-SUMPRODUCT(Engine!$C$28674:$C$28705,INDIRECT("Coefficients!$CT$2:$CT$33")))),1/(1+EXP(-SUMPRODUCT(Engine!$C$28674:$C$28705,INDIRECT("Coefficients!$CU$2:$CU$33"))))))</f>
      </c>
      <c r="BM902" s="8">
        <f>IF(OR($B902="",$C902="",$D902="",$E902="",$F902="",$G902="",$H902="",$I902="",$J902="",$K902="",$L902=""),"",IF($B902="Female",1/(1+EXP(-SUMPRODUCT(Engine!$C$28674:$C$28705,INDIRECT("Coefficients!$CV$2:$CV$33")))),1/(1+EXP(-SUMPRODUCT(Engine!$C$28674:$C$28705,INDIRECT("Coefficients!$CW$2:$CW$33"))))))</f>
      </c>
    </row>
    <row r="903" spans="1:6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8">
        <f>IF(OR($B903="",$C903="",$D903="",$E903="",$F903="",$G903="",$H903="",$I903="",$J903="",$K903="",$L903=""),"",IF($B903="Female",1/(1+EXP(-SUMPRODUCT(Engine!$C$28706:$C$28737,INDIRECT("Coefficients!$B$2:$B$33")))),1/(1+EXP(-SUMPRODUCT(Engine!$C$28706:$C$28737,INDIRECT("Coefficients!$C$2:$C$33"))))))</f>
      </c>
      <c r="Q903" s="8">
        <f>IF(OR($B903="",$C903="",$D903="",$E903="",$F903="",$G903="",$H903="",$I903="",$J903="",$K903="",$L903=""),"",IF($B903="Female",1/(1+EXP(-SUMPRODUCT(Engine!$C$28706:$C$28737,INDIRECT("Coefficients!$D$2:$D$33")))),1/(1+EXP(-SUMPRODUCT(Engine!$C$28706:$C$28737,INDIRECT("Coefficients!$E$2:$E$33"))))))</f>
      </c>
      <c r="R903" s="8">
        <f>IF(OR($B903="",$C903="",$D903="",$E903="",$F903="",$G903="",$H903="",$I903="",$J903="",$K903="",$L903=""),"",IF($B903="Female",1/(1+EXP(-SUMPRODUCT(Engine!$C$28706:$C$28737,INDIRECT("Coefficients!$F$2:$F$33")))),1/(1+EXP(-SUMPRODUCT(Engine!$C$28706:$C$28737,INDIRECT("Coefficients!$G$2:$G$33"))))))</f>
      </c>
      <c r="S903" s="8">
        <f>IF(OR($B903="",$C903="",$D903="",$E903="",$F903="",$G903="",$H903="",$I903="",$J903="",$K903="",$L903=""),"",IF($B903="Female",1/(1+EXP(-SUMPRODUCT(Engine!$C$28706:$C$28737,INDIRECT("Coefficients!$H$2:$H$33")))),1/(1+EXP(-SUMPRODUCT(Engine!$C$28706:$C$28737,INDIRECT("Coefficients!$I$2:$I$33"))))))</f>
      </c>
      <c r="T903" s="8">
        <f>IF(OR($B903="",$C903="",$D903="",$E903="",$F903="",$G903="",$H903="",$I903="",$J903="",$K903="",$L903=""),"",IF($B903="Female",1/(1+EXP(-SUMPRODUCT(Engine!$C$28706:$C$28737,INDIRECT("Coefficients!$J$2:$J$33")))),1/(1+EXP(-SUMPRODUCT(Engine!$C$28706:$C$28737,INDIRECT("Coefficients!$K$2:$K$33"))))))</f>
      </c>
      <c r="U903" s="8">
        <f>IF(OR($B903="",$C903="",$D903="",$E903="",$F903="",$G903="",$H903="",$I903="",$J903="",$K903="",$L903=""),"",IF($B903="Female",1/(1+EXP(-SUMPRODUCT(Engine!$C$28706:$C$28737,INDIRECT("Coefficients!$L$2:$L$33")))),1/(1+EXP(-SUMPRODUCT(Engine!$C$28706:$C$28737,INDIRECT("Coefficients!$M$2:$M$33"))))))</f>
      </c>
      <c r="V903" s="8">
        <f>IF(OR($B903="",$C903="",$D903="",$E903="",$F903="",$G903="",$H903="",$I903="",$J903="",$K903="",$L903=""),"",IF($B903="Female",1/(1+EXP(-SUMPRODUCT(Engine!$C$28706:$C$28737,INDIRECT("Coefficients!$N$2:$N$33")))),1/(1+EXP(-SUMPRODUCT(Engine!$C$28706:$C$28737,INDIRECT("Coefficients!$O$2:$O$33"))))))</f>
      </c>
      <c r="W903" s="8">
        <f>IF(OR($B903="",$C903="",$D903="",$E903="",$F903="",$G903="",$H903="",$I903="",$J903="",$K903="",$L903=""),"",IF($B903="Female",1/(1+EXP(-SUMPRODUCT(Engine!$C$28706:$C$28737,INDIRECT("Coefficients!$P$2:$P$33")))),1/(1+EXP(-SUMPRODUCT(Engine!$C$28706:$C$28737,INDIRECT("Coefficients!$Q$2:$Q$33"))))))</f>
      </c>
      <c r="X903" s="8">
        <f>IF(OR($B903="",$C903="",$D903="",$E903="",$F903="",$G903="",$H903="",$I903="",$J903="",$K903="",$L903=""),"",IF($B903="Female",1/(1+EXP(-SUMPRODUCT(Engine!$C$28706:$C$28737,INDIRECT("Coefficients!$R$2:$R$33")))),1/(1+EXP(-SUMPRODUCT(Engine!$C$28706:$C$28737,INDIRECT("Coefficients!$S$2:$S$33"))))))</f>
      </c>
      <c r="Y903" s="8">
        <f>IF(OR($B903="",$C903="",$D903="",$E903="",$F903="",$G903="",$H903="",$I903="",$J903="",$K903="",$L903=""),"",IF($B903="Female",1/(1+EXP(-SUMPRODUCT(Engine!$C$28706:$C$28737,INDIRECT("Coefficients!$T$2:$T$33")))),1/(1+EXP(-SUMPRODUCT(Engine!$C$28706:$C$28737,INDIRECT("Coefficients!$U$2:$U$33"))))))</f>
      </c>
      <c r="Z903" s="8">
        <f>IF(OR($B903="",$C903="",$D903="",$E903="",$F903="",$G903="",$H903="",$I903="",$J903="",$K903="",$L903=""),"",IF($B903="Female",1/(1+EXP(-SUMPRODUCT(Engine!$C$28706:$C$28737,INDIRECT("Coefficients!$V$2:$V$33")))),1/(1+EXP(-SUMPRODUCT(Engine!$C$28706:$C$28737,INDIRECT("Coefficients!$W$2:$W$33"))))))</f>
      </c>
      <c r="AA903" s="8">
        <f>IF(OR($B903="",$C903="",$D903="",$E903="",$F903="",$G903="",$H903="",$I903="",$J903="",$K903="",$L903=""),"",IF($B903="Female",1/(1+EXP(-SUMPRODUCT(Engine!$C$28706:$C$28737,INDIRECT("Coefficients!$X$2:$X$33")))),1/(1+EXP(-SUMPRODUCT(Engine!$C$28706:$C$28737,INDIRECT("Coefficients!$Y$2:$Y$33"))))))</f>
      </c>
      <c r="AB903" s="8">
        <f>IF(OR($B903="",$C903="",$D903="",$E903="",$F903="",$G903="",$H903="",$I903="",$J903="",$K903="",$L903=""),"",IF($B903="Female",1/(1+EXP(-SUMPRODUCT(Engine!$C$28706:$C$28737,INDIRECT("Coefficients!$Z$2:$Z$33")))),1/(1+EXP(-SUMPRODUCT(Engine!$C$28706:$C$28737,INDIRECT("Coefficients!$AA$2:$AA$33"))))))</f>
      </c>
      <c r="AC903" s="8">
        <f>IF(OR($B903="",$C903="",$D903="",$E903="",$F903="",$G903="",$H903="",$I903="",$J903="",$K903="",$L903=""),"",IF($B903="Female",1/(1+EXP(-SUMPRODUCT(Engine!$C$28706:$C$28737,INDIRECT("Coefficients!$AB$2:$AB$33")))),1/(1+EXP(-SUMPRODUCT(Engine!$C$28706:$C$28737,INDIRECT("Coefficients!$AC$2:$AC$33"))))))</f>
      </c>
      <c r="AD903" s="8">
        <f>IF(OR($B903="",$C903="",$D903="",$E903="",$F903="",$G903="",$H903="",$I903="",$J903="",$K903="",$L903=""),"",IF($B903="Female",1/(1+EXP(-SUMPRODUCT(Engine!$C$28706:$C$28737,INDIRECT("Coefficients!$AD$2:$AD$33")))),1/(1+EXP(-SUMPRODUCT(Engine!$C$28706:$C$28737,INDIRECT("Coefficients!$AE$2:$AE$33"))))))</f>
      </c>
      <c r="AE903" s="8">
        <f>IF(OR($B903="",$C903="",$D903="",$E903="",$F903="",$G903="",$H903="",$I903="",$J903="",$K903="",$L903=""),"",IF($B903="Female",1/(1+EXP(-SUMPRODUCT(Engine!$C$28706:$C$28737,INDIRECT("Coefficients!$AF$2:$AF$33")))),1/(1+EXP(-SUMPRODUCT(Engine!$C$28706:$C$28737,INDIRECT("Coefficients!$AG$2:$AG$33"))))))</f>
      </c>
      <c r="AF903" s="8">
        <f>IF(OR($B903="",$C903="",$D903="",$E903="",$F903="",$G903="",$H903="",$I903="",$J903="",$K903="",$L903=""),"",IF($B903="Female",1/(1+EXP(-SUMPRODUCT(Engine!$C$28706:$C$28737,INDIRECT("Coefficients!$AH$2:$AH$33")))),1/(1+EXP(-SUMPRODUCT(Engine!$C$28706:$C$28737,INDIRECT("Coefficients!$AI$2:$AI$33"))))))</f>
      </c>
      <c r="AG903" s="8">
        <f>IF(OR($B903="",$C903="",$D903="",$E903="",$F903="",$G903="",$H903="",$I903="",$J903="",$K903="",$L903=""),"",IF($B903="Female",1/(1+EXP(-SUMPRODUCT(Engine!$C$28706:$C$28737,INDIRECT("Coefficients!$AJ$2:$AJ$33")))),1/(1+EXP(-SUMPRODUCT(Engine!$C$28706:$C$28737,INDIRECT("Coefficients!$AK$2:$AK$33"))))))</f>
      </c>
      <c r="AH903" s="8">
        <f>IF(OR($B903="",$C903="",$D903="",$E903="",$F903="",$G903="",$H903="",$I903="",$J903="",$K903="",$L903=""),"",IF($B903="Female",1/(1+EXP(-SUMPRODUCT(Engine!$C$28706:$C$28737,INDIRECT("Coefficients!$AL$2:$AL$33")))),1/(1+EXP(-SUMPRODUCT(Engine!$C$28706:$C$28737,INDIRECT("Coefficients!$AM$2:$AM$33"))))))</f>
      </c>
      <c r="AI903" s="8">
        <f>IF(OR($B903="",$C903="",$D903="",$E903="",$F903="",$G903="",$H903="",$I903="",$J903="",$K903="",$L903=""),"",IF($B903="Female",1/(1+EXP(-SUMPRODUCT(Engine!$C$28706:$C$28737,INDIRECT("Coefficients!$AN$2:$AN$33")))),1/(1+EXP(-SUMPRODUCT(Engine!$C$28706:$C$28737,INDIRECT("Coefficients!$AO$2:$AO$33"))))))</f>
      </c>
      <c r="AJ903" s="8">
        <f>IF(OR($B903="",$C903="",$D903="",$E903="",$F903="",$G903="",$H903="",$I903="",$J903="",$K903="",$L903=""),"",IF($B903="Female",1/(1+EXP(-SUMPRODUCT(Engine!$C$28706:$C$28737,INDIRECT("Coefficients!$AP$2:$AP$33")))),1/(1+EXP(-SUMPRODUCT(Engine!$C$28706:$C$28737,INDIRECT("Coefficients!$AQ$2:$AQ$33"))))))</f>
      </c>
      <c r="AK903" s="8">
        <f>IF(OR($B903="",$C903="",$D903="",$E903="",$F903="",$G903="",$H903="",$I903="",$J903="",$K903="",$L903=""),"",IF($B903="Female",1/(1+EXP(-SUMPRODUCT(Engine!$C$28706:$C$28737,INDIRECT("Coefficients!$AR$2:$AR$33")))),1/(1+EXP(-SUMPRODUCT(Engine!$C$28706:$C$28737,INDIRECT("Coefficients!$AS$2:$AS$33"))))))</f>
      </c>
      <c r="AL903" s="8">
        <f>IF(OR($B903="",$C903="",$D903="",$E903="",$F903="",$G903="",$H903="",$I903="",$J903="",$K903="",$L903=""),"",IF($B903="Female",1/(1+EXP(-SUMPRODUCT(Engine!$C$28706:$C$28737,INDIRECT("Coefficients!$AT$2:$AT$33")))),1/(1+EXP(-SUMPRODUCT(Engine!$C$28706:$C$28737,INDIRECT("Coefficients!$AU$2:$AU$33"))))))</f>
      </c>
      <c r="AM903" s="8">
        <f>IF(OR($B903="",$C903="",$D903="",$E903="",$F903="",$G903="",$H903="",$I903="",$J903="",$K903="",$L903=""),"",IF($B903="Female",1/(1+EXP(-SUMPRODUCT(Engine!$C$28706:$C$28737,INDIRECT("Coefficients!$AV$2:$AV$33")))),1/(1+EXP(-SUMPRODUCT(Engine!$C$28706:$C$28737,INDIRECT("Coefficients!$AW$2:$AW$33"))))))</f>
      </c>
      <c r="AN903" s="8">
        <f>IF(OR($B903="",$C903="",$D903="",$E903="",$F903="",$G903="",$H903="",$I903="",$J903="",$K903="",$L903=""),"",IF($B903="Female",1/(1+EXP(-SUMPRODUCT(Engine!$C$28706:$C$28737,INDIRECT("Coefficients!$AX$2:$AX$33")))),1/(1+EXP(-SUMPRODUCT(Engine!$C$28706:$C$28737,INDIRECT("Coefficients!$AY$2:$AY$33"))))))</f>
      </c>
      <c r="AO903" s="8">
        <f>IF(OR($B903="",$C903="",$D903="",$E903="",$F903="",$G903="",$H903="",$I903="",$J903="",$K903="",$L903=""),"",IF($B903="Female",1/(1+EXP(-SUMPRODUCT(Engine!$C$28706:$C$28737,INDIRECT("Coefficients!$AZ$2:$AZ$33")))),1/(1+EXP(-SUMPRODUCT(Engine!$C$28706:$C$28737,INDIRECT("Coefficients!$BA$2:$BA$33"))))))</f>
      </c>
      <c r="AP903" s="8">
        <f>IF(OR($B903="",$C903="",$D903="",$E903="",$F903="",$G903="",$H903="",$I903="",$J903="",$K903="",$L903=""),"",IF($B903="Female",1/(1+EXP(-SUMPRODUCT(Engine!$C$28706:$C$28737,INDIRECT("Coefficients!$BB$2:$BB$33")))),1/(1+EXP(-SUMPRODUCT(Engine!$C$28706:$C$28737,INDIRECT("Coefficients!$BC$2:$BC$33"))))))</f>
      </c>
      <c r="AQ903" s="8">
        <f>IF(OR($B903="",$C903="",$D903="",$E903="",$F903="",$G903="",$H903="",$I903="",$J903="",$K903="",$L903=""),"",IF($B903="Female",1/(1+EXP(-SUMPRODUCT(Engine!$C$28706:$C$28737,INDIRECT("Coefficients!$BD$2:$BD$33")))),1/(1+EXP(-SUMPRODUCT(Engine!$C$28706:$C$28737,INDIRECT("Coefficients!$BE$2:$BE$33"))))))</f>
      </c>
      <c r="AR903" s="8">
        <f>IF(OR($B903="",$C903="",$D903="",$E903="",$F903="",$G903="",$H903="",$I903="",$J903="",$K903="",$L903=""),"",IF($B903="Female",1/(1+EXP(-SUMPRODUCT(Engine!$C$28706:$C$28737,INDIRECT("Coefficients!$BF$2:$BF$33")))),1/(1+EXP(-SUMPRODUCT(Engine!$C$28706:$C$28737,INDIRECT("Coefficients!$BG$2:$BG$33"))))))</f>
      </c>
      <c r="AS903" s="8">
        <f>IF(OR($B903="",$C903="",$D903="",$E903="",$F903="",$G903="",$H903="",$I903="",$J903="",$K903="",$L903=""),"",IF($B903="Female",1/(1+EXP(-SUMPRODUCT(Engine!$C$28706:$C$28737,INDIRECT("Coefficients!$BH$2:$BH$33")))),1/(1+EXP(-SUMPRODUCT(Engine!$C$28706:$C$28737,INDIRECT("Coefficients!$BI$2:$BI$33"))))))</f>
      </c>
      <c r="AT903" s="8">
        <f>IF(OR($B903="",$C903="",$D903="",$E903="",$F903="",$G903="",$H903="",$I903="",$J903="",$K903="",$L903=""),"",IF($B903="Female",1/(1+EXP(-SUMPRODUCT(Engine!$C$28706:$C$28737,INDIRECT("Coefficients!$BJ$2:$BJ$33")))),1/(1+EXP(-SUMPRODUCT(Engine!$C$28706:$C$28737,INDIRECT("Coefficients!$BK$2:$BK$33"))))))</f>
      </c>
      <c r="AU903" s="8">
        <f>IF(OR($B903="",$C903="",$D903="",$E903="",$F903="",$G903="",$H903="",$I903="",$J903="",$K903="",$L903=""),"",IF($B903="Female",1/(1+EXP(-SUMPRODUCT(Engine!$C$28706:$C$28737,INDIRECT("Coefficients!$BL$2:$BL$33")))),1/(1+EXP(-SUMPRODUCT(Engine!$C$28706:$C$28737,INDIRECT("Coefficients!$BM$2:$BM$33"))))))</f>
      </c>
      <c r="AV903" s="8">
        <f>IF(OR($B903="",$C903="",$D903="",$E903="",$F903="",$G903="",$H903="",$I903="",$J903="",$K903="",$L903=""),"",IF($B903="Female",1/(1+EXP(-SUMPRODUCT(Engine!$C$28706:$C$28737,INDIRECT("Coefficients!$BN$2:$BN$33")))),1/(1+EXP(-SUMPRODUCT(Engine!$C$28706:$C$28737,INDIRECT("Coefficients!$BO$2:$BO$33"))))))</f>
      </c>
      <c r="AW903" s="8">
        <f>IF(OR($B903="",$C903="",$D903="",$E903="",$F903="",$G903="",$H903="",$I903="",$J903="",$K903="",$L903=""),"",IF($B903="Female",1/(1+EXP(-SUMPRODUCT(Engine!$C$28706:$C$28737,INDIRECT("Coefficients!$BP$2:$BP$33")))),1/(1+EXP(-SUMPRODUCT(Engine!$C$28706:$C$28737,INDIRECT("Coefficients!$BQ$2:$BQ$33"))))))</f>
      </c>
      <c r="AX903" s="8">
        <f>IF(OR($B903="",$C903="",$D903="",$E903="",$F903="",$G903="",$H903="",$I903="",$J903="",$K903="",$L903=""),"",IF($B903="Female",1/(1+EXP(-SUMPRODUCT(Engine!$C$28706:$C$28737,INDIRECT("Coefficients!$BR$2:$BR$33")))),1/(1+EXP(-SUMPRODUCT(Engine!$C$28706:$C$28737,INDIRECT("Coefficients!$BS$2:$BS$33"))))))</f>
      </c>
      <c r="AY903" s="8">
        <f>IF(OR($B903="",$C903="",$D903="",$E903="",$F903="",$G903="",$H903="",$I903="",$J903="",$K903="",$L903=""),"",IF($B903="Female",1/(1+EXP(-SUMPRODUCT(Engine!$C$28706:$C$28737,INDIRECT("Coefficients!$BT$2:$BT$33")))),1/(1+EXP(-SUMPRODUCT(Engine!$C$28706:$C$28737,INDIRECT("Coefficients!$BU$2:$BU$33"))))))</f>
      </c>
      <c r="AZ903" s="8">
        <f>IF(OR($B903="",$C903="",$D903="",$E903="",$F903="",$G903="",$H903="",$I903="",$J903="",$K903="",$L903=""),"",IF($B903="Female",1/(1+EXP(-SUMPRODUCT(Engine!$C$28706:$C$28737,INDIRECT("Coefficients!$BV$2:$BV$33")))),1/(1+EXP(-SUMPRODUCT(Engine!$C$28706:$C$28737,INDIRECT("Coefficients!$BW$2:$BW$33"))))))</f>
      </c>
      <c r="BA903" s="8">
        <f>IF(OR($B903="",$C903="",$D903="",$E903="",$F903="",$G903="",$H903="",$I903="",$J903="",$K903="",$L903=""),"",IF($B903="Female",1/(1+EXP(-SUMPRODUCT(Engine!$C$28706:$C$28737,INDIRECT("Coefficients!$BX$2:$BX$33")))),1/(1+EXP(-SUMPRODUCT(Engine!$C$28706:$C$28737,INDIRECT("Coefficients!$BY$2:$BY$33"))))))</f>
      </c>
      <c r="BB903" s="8">
        <f>IF(OR($B903="",$C903="",$D903="",$E903="",$F903="",$G903="",$H903="",$I903="",$J903="",$K903="",$L903=""),"",IF($B903="Female",1/(1+EXP(-SUMPRODUCT(Engine!$C$28706:$C$28737,INDIRECT("Coefficients!$BZ$2:$BZ$33")))),1/(1+EXP(-SUMPRODUCT(Engine!$C$28706:$C$28737,INDIRECT("Coefficients!$CA$2:$CA$33"))))))</f>
      </c>
      <c r="BC903" s="8">
        <f>IF(OR($B903="",$C903="",$D903="",$E903="",$F903="",$G903="",$H903="",$I903="",$J903="",$K903="",$L903=""),"",IF($B903="Female",1/(1+EXP(-SUMPRODUCT(Engine!$C$28706:$C$28737,INDIRECT("Coefficients!$CB$2:$CB$33")))),1/(1+EXP(-SUMPRODUCT(Engine!$C$28706:$C$28737,INDIRECT("Coefficients!$CC$2:$CC$33"))))))</f>
      </c>
      <c r="BD903" s="8">
        <f>IF(OR($B903="",$C903="",$D903="",$E903="",$F903="",$G903="",$H903="",$I903="",$J903="",$K903="",$L903=""),"",IF($B903="Female",1/(1+EXP(-SUMPRODUCT(Engine!$C$28706:$C$28737,INDIRECT("Coefficients!$CD$2:$CD$33")))),1/(1+EXP(-SUMPRODUCT(Engine!$C$28706:$C$28737,INDIRECT("Coefficients!$CE$2:$CE$33"))))))</f>
      </c>
      <c r="BE903" s="8">
        <f>IF(OR($B903="",$C903="",$D903="",$E903="",$F903="",$G903="",$H903="",$I903="",$J903="",$K903="",$L903=""),"",IF($B903="Female",1/(1+EXP(-SUMPRODUCT(Engine!$C$28706:$C$28737,INDIRECT("Coefficients!$CF$2:$CF$33")))),1/(1+EXP(-SUMPRODUCT(Engine!$C$28706:$C$28737,INDIRECT("Coefficients!$CG$2:$CG$33"))))))</f>
      </c>
      <c r="BF903" s="8">
        <f>IF(OR($B903="",$C903="",$D903="",$E903="",$F903="",$G903="",$H903="",$I903="",$J903="",$K903="",$L903=""),"",IF($B903="Female",1/(1+EXP(-SUMPRODUCT(Engine!$C$28706:$C$28737,INDIRECT("Coefficients!$CH$2:$CH$33")))),1/(1+EXP(-SUMPRODUCT(Engine!$C$28706:$C$28737,INDIRECT("Coefficients!$CI$2:$CI$33"))))))</f>
      </c>
      <c r="BG903" s="8">
        <f>IF(OR($B903="",$C903="",$D903="",$E903="",$F903="",$G903="",$H903="",$I903="",$J903="",$K903="",$L903=""),"",IF($B903="Female",1/(1+EXP(-SUMPRODUCT(Engine!$C$28706:$C$28737,INDIRECT("Coefficients!$CJ$2:$CJ$33")))),1/(1+EXP(-SUMPRODUCT(Engine!$C$28706:$C$28737,INDIRECT("Coefficients!$CK$2:$CK$33"))))))</f>
      </c>
      <c r="BH903" s="8">
        <f>IF(OR($B903="",$C903="",$D903="",$E903="",$F903="",$G903="",$H903="",$I903="",$J903="",$K903="",$L903=""),"",IF($B903="Female",1/(1+EXP(-SUMPRODUCT(Engine!$C$28706:$C$28737,INDIRECT("Coefficients!$CL$2:$CL$33")))),1/(1+EXP(-SUMPRODUCT(Engine!$C$28706:$C$28737,INDIRECT("Coefficients!$CM$2:$CM$33"))))))</f>
      </c>
      <c r="BI903" s="8">
        <f>IF(OR($B903="",$C903="",$D903="",$E903="",$F903="",$G903="",$H903="",$I903="",$J903="",$K903="",$L903=""),"",IF($B903="Female",1/(1+EXP(-SUMPRODUCT(Engine!$C$28706:$C$28737,INDIRECT("Coefficients!$CN$2:$CN$33")))),1/(1+EXP(-SUMPRODUCT(Engine!$C$28706:$C$28737,INDIRECT("Coefficients!$CO$2:$CO$33"))))))</f>
      </c>
      <c r="BJ903" s="8">
        <f>IF(OR($B903="",$C903="",$D903="",$E903="",$F903="",$G903="",$H903="",$I903="",$J903="",$K903="",$L903=""),"",IF($B903="Female",1/(1+EXP(-SUMPRODUCT(Engine!$C$28706:$C$28737,INDIRECT("Coefficients!$CP$2:$CP$33")))),1/(1+EXP(-SUMPRODUCT(Engine!$C$28706:$C$28737,INDIRECT("Coefficients!$CQ$2:$CQ$33"))))))</f>
      </c>
      <c r="BK903" s="8">
        <f>IF(OR($B903="",$C903="",$D903="",$E903="",$F903="",$G903="",$H903="",$I903="",$J903="",$K903="",$L903=""),"",IF($B903="Female",1/(1+EXP(-SUMPRODUCT(Engine!$C$28706:$C$28737,INDIRECT("Coefficients!$CR$2:$CR$33")))),1/(1+EXP(-SUMPRODUCT(Engine!$C$28706:$C$28737,INDIRECT("Coefficients!$CS$2:$CS$33"))))))</f>
      </c>
      <c r="BL903" s="8">
        <f>IF(OR($B903="",$C903="",$D903="",$E903="",$F903="",$G903="",$H903="",$I903="",$J903="",$K903="",$L903=""),"",IF($B903="Female",1/(1+EXP(-SUMPRODUCT(Engine!$C$28706:$C$28737,INDIRECT("Coefficients!$CT$2:$CT$33")))),1/(1+EXP(-SUMPRODUCT(Engine!$C$28706:$C$28737,INDIRECT("Coefficients!$CU$2:$CU$33"))))))</f>
      </c>
      <c r="BM903" s="8">
        <f>IF(OR($B903="",$C903="",$D903="",$E903="",$F903="",$G903="",$H903="",$I903="",$J903="",$K903="",$L903=""),"",IF($B903="Female",1/(1+EXP(-SUMPRODUCT(Engine!$C$28706:$C$28737,INDIRECT("Coefficients!$CV$2:$CV$33")))),1/(1+EXP(-SUMPRODUCT(Engine!$C$28706:$C$28737,INDIRECT("Coefficients!$CW$2:$CW$33"))))))</f>
      </c>
    </row>
    <row r="904" spans="1:6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8">
        <f>IF(OR($B904="",$C904="",$D904="",$E904="",$F904="",$G904="",$H904="",$I904="",$J904="",$K904="",$L904=""),"",IF($B904="Female",1/(1+EXP(-SUMPRODUCT(Engine!$C$28738:$C$28769,INDIRECT("Coefficients!$B$2:$B$33")))),1/(1+EXP(-SUMPRODUCT(Engine!$C$28738:$C$28769,INDIRECT("Coefficients!$C$2:$C$33"))))))</f>
      </c>
      <c r="Q904" s="8">
        <f>IF(OR($B904="",$C904="",$D904="",$E904="",$F904="",$G904="",$H904="",$I904="",$J904="",$K904="",$L904=""),"",IF($B904="Female",1/(1+EXP(-SUMPRODUCT(Engine!$C$28738:$C$28769,INDIRECT("Coefficients!$D$2:$D$33")))),1/(1+EXP(-SUMPRODUCT(Engine!$C$28738:$C$28769,INDIRECT("Coefficients!$E$2:$E$33"))))))</f>
      </c>
      <c r="R904" s="8">
        <f>IF(OR($B904="",$C904="",$D904="",$E904="",$F904="",$G904="",$H904="",$I904="",$J904="",$K904="",$L904=""),"",IF($B904="Female",1/(1+EXP(-SUMPRODUCT(Engine!$C$28738:$C$28769,INDIRECT("Coefficients!$F$2:$F$33")))),1/(1+EXP(-SUMPRODUCT(Engine!$C$28738:$C$28769,INDIRECT("Coefficients!$G$2:$G$33"))))))</f>
      </c>
      <c r="S904" s="8">
        <f>IF(OR($B904="",$C904="",$D904="",$E904="",$F904="",$G904="",$H904="",$I904="",$J904="",$K904="",$L904=""),"",IF($B904="Female",1/(1+EXP(-SUMPRODUCT(Engine!$C$28738:$C$28769,INDIRECT("Coefficients!$H$2:$H$33")))),1/(1+EXP(-SUMPRODUCT(Engine!$C$28738:$C$28769,INDIRECT("Coefficients!$I$2:$I$33"))))))</f>
      </c>
      <c r="T904" s="8">
        <f>IF(OR($B904="",$C904="",$D904="",$E904="",$F904="",$G904="",$H904="",$I904="",$J904="",$K904="",$L904=""),"",IF($B904="Female",1/(1+EXP(-SUMPRODUCT(Engine!$C$28738:$C$28769,INDIRECT("Coefficients!$J$2:$J$33")))),1/(1+EXP(-SUMPRODUCT(Engine!$C$28738:$C$28769,INDIRECT("Coefficients!$K$2:$K$33"))))))</f>
      </c>
      <c r="U904" s="8">
        <f>IF(OR($B904="",$C904="",$D904="",$E904="",$F904="",$G904="",$H904="",$I904="",$J904="",$K904="",$L904=""),"",IF($B904="Female",1/(1+EXP(-SUMPRODUCT(Engine!$C$28738:$C$28769,INDIRECT("Coefficients!$L$2:$L$33")))),1/(1+EXP(-SUMPRODUCT(Engine!$C$28738:$C$28769,INDIRECT("Coefficients!$M$2:$M$33"))))))</f>
      </c>
      <c r="V904" s="8">
        <f>IF(OR($B904="",$C904="",$D904="",$E904="",$F904="",$G904="",$H904="",$I904="",$J904="",$K904="",$L904=""),"",IF($B904="Female",1/(1+EXP(-SUMPRODUCT(Engine!$C$28738:$C$28769,INDIRECT("Coefficients!$N$2:$N$33")))),1/(1+EXP(-SUMPRODUCT(Engine!$C$28738:$C$28769,INDIRECT("Coefficients!$O$2:$O$33"))))))</f>
      </c>
      <c r="W904" s="8">
        <f>IF(OR($B904="",$C904="",$D904="",$E904="",$F904="",$G904="",$H904="",$I904="",$J904="",$K904="",$L904=""),"",IF($B904="Female",1/(1+EXP(-SUMPRODUCT(Engine!$C$28738:$C$28769,INDIRECT("Coefficients!$P$2:$P$33")))),1/(1+EXP(-SUMPRODUCT(Engine!$C$28738:$C$28769,INDIRECT("Coefficients!$Q$2:$Q$33"))))))</f>
      </c>
      <c r="X904" s="8">
        <f>IF(OR($B904="",$C904="",$D904="",$E904="",$F904="",$G904="",$H904="",$I904="",$J904="",$K904="",$L904=""),"",IF($B904="Female",1/(1+EXP(-SUMPRODUCT(Engine!$C$28738:$C$28769,INDIRECT("Coefficients!$R$2:$R$33")))),1/(1+EXP(-SUMPRODUCT(Engine!$C$28738:$C$28769,INDIRECT("Coefficients!$S$2:$S$33"))))))</f>
      </c>
      <c r="Y904" s="8">
        <f>IF(OR($B904="",$C904="",$D904="",$E904="",$F904="",$G904="",$H904="",$I904="",$J904="",$K904="",$L904=""),"",IF($B904="Female",1/(1+EXP(-SUMPRODUCT(Engine!$C$28738:$C$28769,INDIRECT("Coefficients!$T$2:$T$33")))),1/(1+EXP(-SUMPRODUCT(Engine!$C$28738:$C$28769,INDIRECT("Coefficients!$U$2:$U$33"))))))</f>
      </c>
      <c r="Z904" s="8">
        <f>IF(OR($B904="",$C904="",$D904="",$E904="",$F904="",$G904="",$H904="",$I904="",$J904="",$K904="",$L904=""),"",IF($B904="Female",1/(1+EXP(-SUMPRODUCT(Engine!$C$28738:$C$28769,INDIRECT("Coefficients!$V$2:$V$33")))),1/(1+EXP(-SUMPRODUCT(Engine!$C$28738:$C$28769,INDIRECT("Coefficients!$W$2:$W$33"))))))</f>
      </c>
      <c r="AA904" s="8">
        <f>IF(OR($B904="",$C904="",$D904="",$E904="",$F904="",$G904="",$H904="",$I904="",$J904="",$K904="",$L904=""),"",IF($B904="Female",1/(1+EXP(-SUMPRODUCT(Engine!$C$28738:$C$28769,INDIRECT("Coefficients!$X$2:$X$33")))),1/(1+EXP(-SUMPRODUCT(Engine!$C$28738:$C$28769,INDIRECT("Coefficients!$Y$2:$Y$33"))))))</f>
      </c>
      <c r="AB904" s="8">
        <f>IF(OR($B904="",$C904="",$D904="",$E904="",$F904="",$G904="",$H904="",$I904="",$J904="",$K904="",$L904=""),"",IF($B904="Female",1/(1+EXP(-SUMPRODUCT(Engine!$C$28738:$C$28769,INDIRECT("Coefficients!$Z$2:$Z$33")))),1/(1+EXP(-SUMPRODUCT(Engine!$C$28738:$C$28769,INDIRECT("Coefficients!$AA$2:$AA$33"))))))</f>
      </c>
      <c r="AC904" s="8">
        <f>IF(OR($B904="",$C904="",$D904="",$E904="",$F904="",$G904="",$H904="",$I904="",$J904="",$K904="",$L904=""),"",IF($B904="Female",1/(1+EXP(-SUMPRODUCT(Engine!$C$28738:$C$28769,INDIRECT("Coefficients!$AB$2:$AB$33")))),1/(1+EXP(-SUMPRODUCT(Engine!$C$28738:$C$28769,INDIRECT("Coefficients!$AC$2:$AC$33"))))))</f>
      </c>
      <c r="AD904" s="8">
        <f>IF(OR($B904="",$C904="",$D904="",$E904="",$F904="",$G904="",$H904="",$I904="",$J904="",$K904="",$L904=""),"",IF($B904="Female",1/(1+EXP(-SUMPRODUCT(Engine!$C$28738:$C$28769,INDIRECT("Coefficients!$AD$2:$AD$33")))),1/(1+EXP(-SUMPRODUCT(Engine!$C$28738:$C$28769,INDIRECT("Coefficients!$AE$2:$AE$33"))))))</f>
      </c>
      <c r="AE904" s="8">
        <f>IF(OR($B904="",$C904="",$D904="",$E904="",$F904="",$G904="",$H904="",$I904="",$J904="",$K904="",$L904=""),"",IF($B904="Female",1/(1+EXP(-SUMPRODUCT(Engine!$C$28738:$C$28769,INDIRECT("Coefficients!$AF$2:$AF$33")))),1/(1+EXP(-SUMPRODUCT(Engine!$C$28738:$C$28769,INDIRECT("Coefficients!$AG$2:$AG$33"))))))</f>
      </c>
      <c r="AF904" s="8">
        <f>IF(OR($B904="",$C904="",$D904="",$E904="",$F904="",$G904="",$H904="",$I904="",$J904="",$K904="",$L904=""),"",IF($B904="Female",1/(1+EXP(-SUMPRODUCT(Engine!$C$28738:$C$28769,INDIRECT("Coefficients!$AH$2:$AH$33")))),1/(1+EXP(-SUMPRODUCT(Engine!$C$28738:$C$28769,INDIRECT("Coefficients!$AI$2:$AI$33"))))))</f>
      </c>
      <c r="AG904" s="8">
        <f>IF(OR($B904="",$C904="",$D904="",$E904="",$F904="",$G904="",$H904="",$I904="",$J904="",$K904="",$L904=""),"",IF($B904="Female",1/(1+EXP(-SUMPRODUCT(Engine!$C$28738:$C$28769,INDIRECT("Coefficients!$AJ$2:$AJ$33")))),1/(1+EXP(-SUMPRODUCT(Engine!$C$28738:$C$28769,INDIRECT("Coefficients!$AK$2:$AK$33"))))))</f>
      </c>
      <c r="AH904" s="8">
        <f>IF(OR($B904="",$C904="",$D904="",$E904="",$F904="",$G904="",$H904="",$I904="",$J904="",$K904="",$L904=""),"",IF($B904="Female",1/(1+EXP(-SUMPRODUCT(Engine!$C$28738:$C$28769,INDIRECT("Coefficients!$AL$2:$AL$33")))),1/(1+EXP(-SUMPRODUCT(Engine!$C$28738:$C$28769,INDIRECT("Coefficients!$AM$2:$AM$33"))))))</f>
      </c>
      <c r="AI904" s="8">
        <f>IF(OR($B904="",$C904="",$D904="",$E904="",$F904="",$G904="",$H904="",$I904="",$J904="",$K904="",$L904=""),"",IF($B904="Female",1/(1+EXP(-SUMPRODUCT(Engine!$C$28738:$C$28769,INDIRECT("Coefficients!$AN$2:$AN$33")))),1/(1+EXP(-SUMPRODUCT(Engine!$C$28738:$C$28769,INDIRECT("Coefficients!$AO$2:$AO$33"))))))</f>
      </c>
      <c r="AJ904" s="8">
        <f>IF(OR($B904="",$C904="",$D904="",$E904="",$F904="",$G904="",$H904="",$I904="",$J904="",$K904="",$L904=""),"",IF($B904="Female",1/(1+EXP(-SUMPRODUCT(Engine!$C$28738:$C$28769,INDIRECT("Coefficients!$AP$2:$AP$33")))),1/(1+EXP(-SUMPRODUCT(Engine!$C$28738:$C$28769,INDIRECT("Coefficients!$AQ$2:$AQ$33"))))))</f>
      </c>
      <c r="AK904" s="8">
        <f>IF(OR($B904="",$C904="",$D904="",$E904="",$F904="",$G904="",$H904="",$I904="",$J904="",$K904="",$L904=""),"",IF($B904="Female",1/(1+EXP(-SUMPRODUCT(Engine!$C$28738:$C$28769,INDIRECT("Coefficients!$AR$2:$AR$33")))),1/(1+EXP(-SUMPRODUCT(Engine!$C$28738:$C$28769,INDIRECT("Coefficients!$AS$2:$AS$33"))))))</f>
      </c>
      <c r="AL904" s="8">
        <f>IF(OR($B904="",$C904="",$D904="",$E904="",$F904="",$G904="",$H904="",$I904="",$J904="",$K904="",$L904=""),"",IF($B904="Female",1/(1+EXP(-SUMPRODUCT(Engine!$C$28738:$C$28769,INDIRECT("Coefficients!$AT$2:$AT$33")))),1/(1+EXP(-SUMPRODUCT(Engine!$C$28738:$C$28769,INDIRECT("Coefficients!$AU$2:$AU$33"))))))</f>
      </c>
      <c r="AM904" s="8">
        <f>IF(OR($B904="",$C904="",$D904="",$E904="",$F904="",$G904="",$H904="",$I904="",$J904="",$K904="",$L904=""),"",IF($B904="Female",1/(1+EXP(-SUMPRODUCT(Engine!$C$28738:$C$28769,INDIRECT("Coefficients!$AV$2:$AV$33")))),1/(1+EXP(-SUMPRODUCT(Engine!$C$28738:$C$28769,INDIRECT("Coefficients!$AW$2:$AW$33"))))))</f>
      </c>
      <c r="AN904" s="8">
        <f>IF(OR($B904="",$C904="",$D904="",$E904="",$F904="",$G904="",$H904="",$I904="",$J904="",$K904="",$L904=""),"",IF($B904="Female",1/(1+EXP(-SUMPRODUCT(Engine!$C$28738:$C$28769,INDIRECT("Coefficients!$AX$2:$AX$33")))),1/(1+EXP(-SUMPRODUCT(Engine!$C$28738:$C$28769,INDIRECT("Coefficients!$AY$2:$AY$33"))))))</f>
      </c>
      <c r="AO904" s="8">
        <f>IF(OR($B904="",$C904="",$D904="",$E904="",$F904="",$G904="",$H904="",$I904="",$J904="",$K904="",$L904=""),"",IF($B904="Female",1/(1+EXP(-SUMPRODUCT(Engine!$C$28738:$C$28769,INDIRECT("Coefficients!$AZ$2:$AZ$33")))),1/(1+EXP(-SUMPRODUCT(Engine!$C$28738:$C$28769,INDIRECT("Coefficients!$BA$2:$BA$33"))))))</f>
      </c>
      <c r="AP904" s="8">
        <f>IF(OR($B904="",$C904="",$D904="",$E904="",$F904="",$G904="",$H904="",$I904="",$J904="",$K904="",$L904=""),"",IF($B904="Female",1/(1+EXP(-SUMPRODUCT(Engine!$C$28738:$C$28769,INDIRECT("Coefficients!$BB$2:$BB$33")))),1/(1+EXP(-SUMPRODUCT(Engine!$C$28738:$C$28769,INDIRECT("Coefficients!$BC$2:$BC$33"))))))</f>
      </c>
      <c r="AQ904" s="8">
        <f>IF(OR($B904="",$C904="",$D904="",$E904="",$F904="",$G904="",$H904="",$I904="",$J904="",$K904="",$L904=""),"",IF($B904="Female",1/(1+EXP(-SUMPRODUCT(Engine!$C$28738:$C$28769,INDIRECT("Coefficients!$BD$2:$BD$33")))),1/(1+EXP(-SUMPRODUCT(Engine!$C$28738:$C$28769,INDIRECT("Coefficients!$BE$2:$BE$33"))))))</f>
      </c>
      <c r="AR904" s="8">
        <f>IF(OR($B904="",$C904="",$D904="",$E904="",$F904="",$G904="",$H904="",$I904="",$J904="",$K904="",$L904=""),"",IF($B904="Female",1/(1+EXP(-SUMPRODUCT(Engine!$C$28738:$C$28769,INDIRECT("Coefficients!$BF$2:$BF$33")))),1/(1+EXP(-SUMPRODUCT(Engine!$C$28738:$C$28769,INDIRECT("Coefficients!$BG$2:$BG$33"))))))</f>
      </c>
      <c r="AS904" s="8">
        <f>IF(OR($B904="",$C904="",$D904="",$E904="",$F904="",$G904="",$H904="",$I904="",$J904="",$K904="",$L904=""),"",IF($B904="Female",1/(1+EXP(-SUMPRODUCT(Engine!$C$28738:$C$28769,INDIRECT("Coefficients!$BH$2:$BH$33")))),1/(1+EXP(-SUMPRODUCT(Engine!$C$28738:$C$28769,INDIRECT("Coefficients!$BI$2:$BI$33"))))))</f>
      </c>
      <c r="AT904" s="8">
        <f>IF(OR($B904="",$C904="",$D904="",$E904="",$F904="",$G904="",$H904="",$I904="",$J904="",$K904="",$L904=""),"",IF($B904="Female",1/(1+EXP(-SUMPRODUCT(Engine!$C$28738:$C$28769,INDIRECT("Coefficients!$BJ$2:$BJ$33")))),1/(1+EXP(-SUMPRODUCT(Engine!$C$28738:$C$28769,INDIRECT("Coefficients!$BK$2:$BK$33"))))))</f>
      </c>
      <c r="AU904" s="8">
        <f>IF(OR($B904="",$C904="",$D904="",$E904="",$F904="",$G904="",$H904="",$I904="",$J904="",$K904="",$L904=""),"",IF($B904="Female",1/(1+EXP(-SUMPRODUCT(Engine!$C$28738:$C$28769,INDIRECT("Coefficients!$BL$2:$BL$33")))),1/(1+EXP(-SUMPRODUCT(Engine!$C$28738:$C$28769,INDIRECT("Coefficients!$BM$2:$BM$33"))))))</f>
      </c>
      <c r="AV904" s="8">
        <f>IF(OR($B904="",$C904="",$D904="",$E904="",$F904="",$G904="",$H904="",$I904="",$J904="",$K904="",$L904=""),"",IF($B904="Female",1/(1+EXP(-SUMPRODUCT(Engine!$C$28738:$C$28769,INDIRECT("Coefficients!$BN$2:$BN$33")))),1/(1+EXP(-SUMPRODUCT(Engine!$C$28738:$C$28769,INDIRECT("Coefficients!$BO$2:$BO$33"))))))</f>
      </c>
      <c r="AW904" s="8">
        <f>IF(OR($B904="",$C904="",$D904="",$E904="",$F904="",$G904="",$H904="",$I904="",$J904="",$K904="",$L904=""),"",IF($B904="Female",1/(1+EXP(-SUMPRODUCT(Engine!$C$28738:$C$28769,INDIRECT("Coefficients!$BP$2:$BP$33")))),1/(1+EXP(-SUMPRODUCT(Engine!$C$28738:$C$28769,INDIRECT("Coefficients!$BQ$2:$BQ$33"))))))</f>
      </c>
      <c r="AX904" s="8">
        <f>IF(OR($B904="",$C904="",$D904="",$E904="",$F904="",$G904="",$H904="",$I904="",$J904="",$K904="",$L904=""),"",IF($B904="Female",1/(1+EXP(-SUMPRODUCT(Engine!$C$28738:$C$28769,INDIRECT("Coefficients!$BR$2:$BR$33")))),1/(1+EXP(-SUMPRODUCT(Engine!$C$28738:$C$28769,INDIRECT("Coefficients!$BS$2:$BS$33"))))))</f>
      </c>
      <c r="AY904" s="8">
        <f>IF(OR($B904="",$C904="",$D904="",$E904="",$F904="",$G904="",$H904="",$I904="",$J904="",$K904="",$L904=""),"",IF($B904="Female",1/(1+EXP(-SUMPRODUCT(Engine!$C$28738:$C$28769,INDIRECT("Coefficients!$BT$2:$BT$33")))),1/(1+EXP(-SUMPRODUCT(Engine!$C$28738:$C$28769,INDIRECT("Coefficients!$BU$2:$BU$33"))))))</f>
      </c>
      <c r="AZ904" s="8">
        <f>IF(OR($B904="",$C904="",$D904="",$E904="",$F904="",$G904="",$H904="",$I904="",$J904="",$K904="",$L904=""),"",IF($B904="Female",1/(1+EXP(-SUMPRODUCT(Engine!$C$28738:$C$28769,INDIRECT("Coefficients!$BV$2:$BV$33")))),1/(1+EXP(-SUMPRODUCT(Engine!$C$28738:$C$28769,INDIRECT("Coefficients!$BW$2:$BW$33"))))))</f>
      </c>
      <c r="BA904" s="8">
        <f>IF(OR($B904="",$C904="",$D904="",$E904="",$F904="",$G904="",$H904="",$I904="",$J904="",$K904="",$L904=""),"",IF($B904="Female",1/(1+EXP(-SUMPRODUCT(Engine!$C$28738:$C$28769,INDIRECT("Coefficients!$BX$2:$BX$33")))),1/(1+EXP(-SUMPRODUCT(Engine!$C$28738:$C$28769,INDIRECT("Coefficients!$BY$2:$BY$33"))))))</f>
      </c>
      <c r="BB904" s="8">
        <f>IF(OR($B904="",$C904="",$D904="",$E904="",$F904="",$G904="",$H904="",$I904="",$J904="",$K904="",$L904=""),"",IF($B904="Female",1/(1+EXP(-SUMPRODUCT(Engine!$C$28738:$C$28769,INDIRECT("Coefficients!$BZ$2:$BZ$33")))),1/(1+EXP(-SUMPRODUCT(Engine!$C$28738:$C$28769,INDIRECT("Coefficients!$CA$2:$CA$33"))))))</f>
      </c>
      <c r="BC904" s="8">
        <f>IF(OR($B904="",$C904="",$D904="",$E904="",$F904="",$G904="",$H904="",$I904="",$J904="",$K904="",$L904=""),"",IF($B904="Female",1/(1+EXP(-SUMPRODUCT(Engine!$C$28738:$C$28769,INDIRECT("Coefficients!$CB$2:$CB$33")))),1/(1+EXP(-SUMPRODUCT(Engine!$C$28738:$C$28769,INDIRECT("Coefficients!$CC$2:$CC$33"))))))</f>
      </c>
      <c r="BD904" s="8">
        <f>IF(OR($B904="",$C904="",$D904="",$E904="",$F904="",$G904="",$H904="",$I904="",$J904="",$K904="",$L904=""),"",IF($B904="Female",1/(1+EXP(-SUMPRODUCT(Engine!$C$28738:$C$28769,INDIRECT("Coefficients!$CD$2:$CD$33")))),1/(1+EXP(-SUMPRODUCT(Engine!$C$28738:$C$28769,INDIRECT("Coefficients!$CE$2:$CE$33"))))))</f>
      </c>
      <c r="BE904" s="8">
        <f>IF(OR($B904="",$C904="",$D904="",$E904="",$F904="",$G904="",$H904="",$I904="",$J904="",$K904="",$L904=""),"",IF($B904="Female",1/(1+EXP(-SUMPRODUCT(Engine!$C$28738:$C$28769,INDIRECT("Coefficients!$CF$2:$CF$33")))),1/(1+EXP(-SUMPRODUCT(Engine!$C$28738:$C$28769,INDIRECT("Coefficients!$CG$2:$CG$33"))))))</f>
      </c>
      <c r="BF904" s="8">
        <f>IF(OR($B904="",$C904="",$D904="",$E904="",$F904="",$G904="",$H904="",$I904="",$J904="",$K904="",$L904=""),"",IF($B904="Female",1/(1+EXP(-SUMPRODUCT(Engine!$C$28738:$C$28769,INDIRECT("Coefficients!$CH$2:$CH$33")))),1/(1+EXP(-SUMPRODUCT(Engine!$C$28738:$C$28769,INDIRECT("Coefficients!$CI$2:$CI$33"))))))</f>
      </c>
      <c r="BG904" s="8">
        <f>IF(OR($B904="",$C904="",$D904="",$E904="",$F904="",$G904="",$H904="",$I904="",$J904="",$K904="",$L904=""),"",IF($B904="Female",1/(1+EXP(-SUMPRODUCT(Engine!$C$28738:$C$28769,INDIRECT("Coefficients!$CJ$2:$CJ$33")))),1/(1+EXP(-SUMPRODUCT(Engine!$C$28738:$C$28769,INDIRECT("Coefficients!$CK$2:$CK$33"))))))</f>
      </c>
      <c r="BH904" s="8">
        <f>IF(OR($B904="",$C904="",$D904="",$E904="",$F904="",$G904="",$H904="",$I904="",$J904="",$K904="",$L904=""),"",IF($B904="Female",1/(1+EXP(-SUMPRODUCT(Engine!$C$28738:$C$28769,INDIRECT("Coefficients!$CL$2:$CL$33")))),1/(1+EXP(-SUMPRODUCT(Engine!$C$28738:$C$28769,INDIRECT("Coefficients!$CM$2:$CM$33"))))))</f>
      </c>
      <c r="BI904" s="8">
        <f>IF(OR($B904="",$C904="",$D904="",$E904="",$F904="",$G904="",$H904="",$I904="",$J904="",$K904="",$L904=""),"",IF($B904="Female",1/(1+EXP(-SUMPRODUCT(Engine!$C$28738:$C$28769,INDIRECT("Coefficients!$CN$2:$CN$33")))),1/(1+EXP(-SUMPRODUCT(Engine!$C$28738:$C$28769,INDIRECT("Coefficients!$CO$2:$CO$33"))))))</f>
      </c>
      <c r="BJ904" s="8">
        <f>IF(OR($B904="",$C904="",$D904="",$E904="",$F904="",$G904="",$H904="",$I904="",$J904="",$K904="",$L904=""),"",IF($B904="Female",1/(1+EXP(-SUMPRODUCT(Engine!$C$28738:$C$28769,INDIRECT("Coefficients!$CP$2:$CP$33")))),1/(1+EXP(-SUMPRODUCT(Engine!$C$28738:$C$28769,INDIRECT("Coefficients!$CQ$2:$CQ$33"))))))</f>
      </c>
      <c r="BK904" s="8">
        <f>IF(OR($B904="",$C904="",$D904="",$E904="",$F904="",$G904="",$H904="",$I904="",$J904="",$K904="",$L904=""),"",IF($B904="Female",1/(1+EXP(-SUMPRODUCT(Engine!$C$28738:$C$28769,INDIRECT("Coefficients!$CR$2:$CR$33")))),1/(1+EXP(-SUMPRODUCT(Engine!$C$28738:$C$28769,INDIRECT("Coefficients!$CS$2:$CS$33"))))))</f>
      </c>
      <c r="BL904" s="8">
        <f>IF(OR($B904="",$C904="",$D904="",$E904="",$F904="",$G904="",$H904="",$I904="",$J904="",$K904="",$L904=""),"",IF($B904="Female",1/(1+EXP(-SUMPRODUCT(Engine!$C$28738:$C$28769,INDIRECT("Coefficients!$CT$2:$CT$33")))),1/(1+EXP(-SUMPRODUCT(Engine!$C$28738:$C$28769,INDIRECT("Coefficients!$CU$2:$CU$33"))))))</f>
      </c>
      <c r="BM904" s="8">
        <f>IF(OR($B904="",$C904="",$D904="",$E904="",$F904="",$G904="",$H904="",$I904="",$J904="",$K904="",$L904=""),"",IF($B904="Female",1/(1+EXP(-SUMPRODUCT(Engine!$C$28738:$C$28769,INDIRECT("Coefficients!$CV$2:$CV$33")))),1/(1+EXP(-SUMPRODUCT(Engine!$C$28738:$C$28769,INDIRECT("Coefficients!$CW$2:$CW$33"))))))</f>
      </c>
    </row>
    <row r="905" spans="1:6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8">
        <f>IF(OR($B905="",$C905="",$D905="",$E905="",$F905="",$G905="",$H905="",$I905="",$J905="",$K905="",$L905=""),"",IF($B905="Female",1/(1+EXP(-SUMPRODUCT(Engine!$C$28770:$C$28801,INDIRECT("Coefficients!$B$2:$B$33")))),1/(1+EXP(-SUMPRODUCT(Engine!$C$28770:$C$28801,INDIRECT("Coefficients!$C$2:$C$33"))))))</f>
      </c>
      <c r="Q905" s="8">
        <f>IF(OR($B905="",$C905="",$D905="",$E905="",$F905="",$G905="",$H905="",$I905="",$J905="",$K905="",$L905=""),"",IF($B905="Female",1/(1+EXP(-SUMPRODUCT(Engine!$C$28770:$C$28801,INDIRECT("Coefficients!$D$2:$D$33")))),1/(1+EXP(-SUMPRODUCT(Engine!$C$28770:$C$28801,INDIRECT("Coefficients!$E$2:$E$33"))))))</f>
      </c>
      <c r="R905" s="8">
        <f>IF(OR($B905="",$C905="",$D905="",$E905="",$F905="",$G905="",$H905="",$I905="",$J905="",$K905="",$L905=""),"",IF($B905="Female",1/(1+EXP(-SUMPRODUCT(Engine!$C$28770:$C$28801,INDIRECT("Coefficients!$F$2:$F$33")))),1/(1+EXP(-SUMPRODUCT(Engine!$C$28770:$C$28801,INDIRECT("Coefficients!$G$2:$G$33"))))))</f>
      </c>
      <c r="S905" s="8">
        <f>IF(OR($B905="",$C905="",$D905="",$E905="",$F905="",$G905="",$H905="",$I905="",$J905="",$K905="",$L905=""),"",IF($B905="Female",1/(1+EXP(-SUMPRODUCT(Engine!$C$28770:$C$28801,INDIRECT("Coefficients!$H$2:$H$33")))),1/(1+EXP(-SUMPRODUCT(Engine!$C$28770:$C$28801,INDIRECT("Coefficients!$I$2:$I$33"))))))</f>
      </c>
      <c r="T905" s="8">
        <f>IF(OR($B905="",$C905="",$D905="",$E905="",$F905="",$G905="",$H905="",$I905="",$J905="",$K905="",$L905=""),"",IF($B905="Female",1/(1+EXP(-SUMPRODUCT(Engine!$C$28770:$C$28801,INDIRECT("Coefficients!$J$2:$J$33")))),1/(1+EXP(-SUMPRODUCT(Engine!$C$28770:$C$28801,INDIRECT("Coefficients!$K$2:$K$33"))))))</f>
      </c>
      <c r="U905" s="8">
        <f>IF(OR($B905="",$C905="",$D905="",$E905="",$F905="",$G905="",$H905="",$I905="",$J905="",$K905="",$L905=""),"",IF($B905="Female",1/(1+EXP(-SUMPRODUCT(Engine!$C$28770:$C$28801,INDIRECT("Coefficients!$L$2:$L$33")))),1/(1+EXP(-SUMPRODUCT(Engine!$C$28770:$C$28801,INDIRECT("Coefficients!$M$2:$M$33"))))))</f>
      </c>
      <c r="V905" s="8">
        <f>IF(OR($B905="",$C905="",$D905="",$E905="",$F905="",$G905="",$H905="",$I905="",$J905="",$K905="",$L905=""),"",IF($B905="Female",1/(1+EXP(-SUMPRODUCT(Engine!$C$28770:$C$28801,INDIRECT("Coefficients!$N$2:$N$33")))),1/(1+EXP(-SUMPRODUCT(Engine!$C$28770:$C$28801,INDIRECT("Coefficients!$O$2:$O$33"))))))</f>
      </c>
      <c r="W905" s="8">
        <f>IF(OR($B905="",$C905="",$D905="",$E905="",$F905="",$G905="",$H905="",$I905="",$J905="",$K905="",$L905=""),"",IF($B905="Female",1/(1+EXP(-SUMPRODUCT(Engine!$C$28770:$C$28801,INDIRECT("Coefficients!$P$2:$P$33")))),1/(1+EXP(-SUMPRODUCT(Engine!$C$28770:$C$28801,INDIRECT("Coefficients!$Q$2:$Q$33"))))))</f>
      </c>
      <c r="X905" s="8">
        <f>IF(OR($B905="",$C905="",$D905="",$E905="",$F905="",$G905="",$H905="",$I905="",$J905="",$K905="",$L905=""),"",IF($B905="Female",1/(1+EXP(-SUMPRODUCT(Engine!$C$28770:$C$28801,INDIRECT("Coefficients!$R$2:$R$33")))),1/(1+EXP(-SUMPRODUCT(Engine!$C$28770:$C$28801,INDIRECT("Coefficients!$S$2:$S$33"))))))</f>
      </c>
      <c r="Y905" s="8">
        <f>IF(OR($B905="",$C905="",$D905="",$E905="",$F905="",$G905="",$H905="",$I905="",$J905="",$K905="",$L905=""),"",IF($B905="Female",1/(1+EXP(-SUMPRODUCT(Engine!$C$28770:$C$28801,INDIRECT("Coefficients!$T$2:$T$33")))),1/(1+EXP(-SUMPRODUCT(Engine!$C$28770:$C$28801,INDIRECT("Coefficients!$U$2:$U$33"))))))</f>
      </c>
      <c r="Z905" s="8">
        <f>IF(OR($B905="",$C905="",$D905="",$E905="",$F905="",$G905="",$H905="",$I905="",$J905="",$K905="",$L905=""),"",IF($B905="Female",1/(1+EXP(-SUMPRODUCT(Engine!$C$28770:$C$28801,INDIRECT("Coefficients!$V$2:$V$33")))),1/(1+EXP(-SUMPRODUCT(Engine!$C$28770:$C$28801,INDIRECT("Coefficients!$W$2:$W$33"))))))</f>
      </c>
      <c r="AA905" s="8">
        <f>IF(OR($B905="",$C905="",$D905="",$E905="",$F905="",$G905="",$H905="",$I905="",$J905="",$K905="",$L905=""),"",IF($B905="Female",1/(1+EXP(-SUMPRODUCT(Engine!$C$28770:$C$28801,INDIRECT("Coefficients!$X$2:$X$33")))),1/(1+EXP(-SUMPRODUCT(Engine!$C$28770:$C$28801,INDIRECT("Coefficients!$Y$2:$Y$33"))))))</f>
      </c>
      <c r="AB905" s="8">
        <f>IF(OR($B905="",$C905="",$D905="",$E905="",$F905="",$G905="",$H905="",$I905="",$J905="",$K905="",$L905=""),"",IF($B905="Female",1/(1+EXP(-SUMPRODUCT(Engine!$C$28770:$C$28801,INDIRECT("Coefficients!$Z$2:$Z$33")))),1/(1+EXP(-SUMPRODUCT(Engine!$C$28770:$C$28801,INDIRECT("Coefficients!$AA$2:$AA$33"))))))</f>
      </c>
      <c r="AC905" s="8">
        <f>IF(OR($B905="",$C905="",$D905="",$E905="",$F905="",$G905="",$H905="",$I905="",$J905="",$K905="",$L905=""),"",IF($B905="Female",1/(1+EXP(-SUMPRODUCT(Engine!$C$28770:$C$28801,INDIRECT("Coefficients!$AB$2:$AB$33")))),1/(1+EXP(-SUMPRODUCT(Engine!$C$28770:$C$28801,INDIRECT("Coefficients!$AC$2:$AC$33"))))))</f>
      </c>
      <c r="AD905" s="8">
        <f>IF(OR($B905="",$C905="",$D905="",$E905="",$F905="",$G905="",$H905="",$I905="",$J905="",$K905="",$L905=""),"",IF($B905="Female",1/(1+EXP(-SUMPRODUCT(Engine!$C$28770:$C$28801,INDIRECT("Coefficients!$AD$2:$AD$33")))),1/(1+EXP(-SUMPRODUCT(Engine!$C$28770:$C$28801,INDIRECT("Coefficients!$AE$2:$AE$33"))))))</f>
      </c>
      <c r="AE905" s="8">
        <f>IF(OR($B905="",$C905="",$D905="",$E905="",$F905="",$G905="",$H905="",$I905="",$J905="",$K905="",$L905=""),"",IF($B905="Female",1/(1+EXP(-SUMPRODUCT(Engine!$C$28770:$C$28801,INDIRECT("Coefficients!$AF$2:$AF$33")))),1/(1+EXP(-SUMPRODUCT(Engine!$C$28770:$C$28801,INDIRECT("Coefficients!$AG$2:$AG$33"))))))</f>
      </c>
      <c r="AF905" s="8">
        <f>IF(OR($B905="",$C905="",$D905="",$E905="",$F905="",$G905="",$H905="",$I905="",$J905="",$K905="",$L905=""),"",IF($B905="Female",1/(1+EXP(-SUMPRODUCT(Engine!$C$28770:$C$28801,INDIRECT("Coefficients!$AH$2:$AH$33")))),1/(1+EXP(-SUMPRODUCT(Engine!$C$28770:$C$28801,INDIRECT("Coefficients!$AI$2:$AI$33"))))))</f>
      </c>
      <c r="AG905" s="8">
        <f>IF(OR($B905="",$C905="",$D905="",$E905="",$F905="",$G905="",$H905="",$I905="",$J905="",$K905="",$L905=""),"",IF($B905="Female",1/(1+EXP(-SUMPRODUCT(Engine!$C$28770:$C$28801,INDIRECT("Coefficients!$AJ$2:$AJ$33")))),1/(1+EXP(-SUMPRODUCT(Engine!$C$28770:$C$28801,INDIRECT("Coefficients!$AK$2:$AK$33"))))))</f>
      </c>
      <c r="AH905" s="8">
        <f>IF(OR($B905="",$C905="",$D905="",$E905="",$F905="",$G905="",$H905="",$I905="",$J905="",$K905="",$L905=""),"",IF($B905="Female",1/(1+EXP(-SUMPRODUCT(Engine!$C$28770:$C$28801,INDIRECT("Coefficients!$AL$2:$AL$33")))),1/(1+EXP(-SUMPRODUCT(Engine!$C$28770:$C$28801,INDIRECT("Coefficients!$AM$2:$AM$33"))))))</f>
      </c>
      <c r="AI905" s="8">
        <f>IF(OR($B905="",$C905="",$D905="",$E905="",$F905="",$G905="",$H905="",$I905="",$J905="",$K905="",$L905=""),"",IF($B905="Female",1/(1+EXP(-SUMPRODUCT(Engine!$C$28770:$C$28801,INDIRECT("Coefficients!$AN$2:$AN$33")))),1/(1+EXP(-SUMPRODUCT(Engine!$C$28770:$C$28801,INDIRECT("Coefficients!$AO$2:$AO$33"))))))</f>
      </c>
      <c r="AJ905" s="8">
        <f>IF(OR($B905="",$C905="",$D905="",$E905="",$F905="",$G905="",$H905="",$I905="",$J905="",$K905="",$L905=""),"",IF($B905="Female",1/(1+EXP(-SUMPRODUCT(Engine!$C$28770:$C$28801,INDIRECT("Coefficients!$AP$2:$AP$33")))),1/(1+EXP(-SUMPRODUCT(Engine!$C$28770:$C$28801,INDIRECT("Coefficients!$AQ$2:$AQ$33"))))))</f>
      </c>
      <c r="AK905" s="8">
        <f>IF(OR($B905="",$C905="",$D905="",$E905="",$F905="",$G905="",$H905="",$I905="",$J905="",$K905="",$L905=""),"",IF($B905="Female",1/(1+EXP(-SUMPRODUCT(Engine!$C$28770:$C$28801,INDIRECT("Coefficients!$AR$2:$AR$33")))),1/(1+EXP(-SUMPRODUCT(Engine!$C$28770:$C$28801,INDIRECT("Coefficients!$AS$2:$AS$33"))))))</f>
      </c>
      <c r="AL905" s="8">
        <f>IF(OR($B905="",$C905="",$D905="",$E905="",$F905="",$G905="",$H905="",$I905="",$J905="",$K905="",$L905=""),"",IF($B905="Female",1/(1+EXP(-SUMPRODUCT(Engine!$C$28770:$C$28801,INDIRECT("Coefficients!$AT$2:$AT$33")))),1/(1+EXP(-SUMPRODUCT(Engine!$C$28770:$C$28801,INDIRECT("Coefficients!$AU$2:$AU$33"))))))</f>
      </c>
      <c r="AM905" s="8">
        <f>IF(OR($B905="",$C905="",$D905="",$E905="",$F905="",$G905="",$H905="",$I905="",$J905="",$K905="",$L905=""),"",IF($B905="Female",1/(1+EXP(-SUMPRODUCT(Engine!$C$28770:$C$28801,INDIRECT("Coefficients!$AV$2:$AV$33")))),1/(1+EXP(-SUMPRODUCT(Engine!$C$28770:$C$28801,INDIRECT("Coefficients!$AW$2:$AW$33"))))))</f>
      </c>
      <c r="AN905" s="8">
        <f>IF(OR($B905="",$C905="",$D905="",$E905="",$F905="",$G905="",$H905="",$I905="",$J905="",$K905="",$L905=""),"",IF($B905="Female",1/(1+EXP(-SUMPRODUCT(Engine!$C$28770:$C$28801,INDIRECT("Coefficients!$AX$2:$AX$33")))),1/(1+EXP(-SUMPRODUCT(Engine!$C$28770:$C$28801,INDIRECT("Coefficients!$AY$2:$AY$33"))))))</f>
      </c>
      <c r="AO905" s="8">
        <f>IF(OR($B905="",$C905="",$D905="",$E905="",$F905="",$G905="",$H905="",$I905="",$J905="",$K905="",$L905=""),"",IF($B905="Female",1/(1+EXP(-SUMPRODUCT(Engine!$C$28770:$C$28801,INDIRECT("Coefficients!$AZ$2:$AZ$33")))),1/(1+EXP(-SUMPRODUCT(Engine!$C$28770:$C$28801,INDIRECT("Coefficients!$BA$2:$BA$33"))))))</f>
      </c>
      <c r="AP905" s="8">
        <f>IF(OR($B905="",$C905="",$D905="",$E905="",$F905="",$G905="",$H905="",$I905="",$J905="",$K905="",$L905=""),"",IF($B905="Female",1/(1+EXP(-SUMPRODUCT(Engine!$C$28770:$C$28801,INDIRECT("Coefficients!$BB$2:$BB$33")))),1/(1+EXP(-SUMPRODUCT(Engine!$C$28770:$C$28801,INDIRECT("Coefficients!$BC$2:$BC$33"))))))</f>
      </c>
      <c r="AQ905" s="8">
        <f>IF(OR($B905="",$C905="",$D905="",$E905="",$F905="",$G905="",$H905="",$I905="",$J905="",$K905="",$L905=""),"",IF($B905="Female",1/(1+EXP(-SUMPRODUCT(Engine!$C$28770:$C$28801,INDIRECT("Coefficients!$BD$2:$BD$33")))),1/(1+EXP(-SUMPRODUCT(Engine!$C$28770:$C$28801,INDIRECT("Coefficients!$BE$2:$BE$33"))))))</f>
      </c>
      <c r="AR905" s="8">
        <f>IF(OR($B905="",$C905="",$D905="",$E905="",$F905="",$G905="",$H905="",$I905="",$J905="",$K905="",$L905=""),"",IF($B905="Female",1/(1+EXP(-SUMPRODUCT(Engine!$C$28770:$C$28801,INDIRECT("Coefficients!$BF$2:$BF$33")))),1/(1+EXP(-SUMPRODUCT(Engine!$C$28770:$C$28801,INDIRECT("Coefficients!$BG$2:$BG$33"))))))</f>
      </c>
      <c r="AS905" s="8">
        <f>IF(OR($B905="",$C905="",$D905="",$E905="",$F905="",$G905="",$H905="",$I905="",$J905="",$K905="",$L905=""),"",IF($B905="Female",1/(1+EXP(-SUMPRODUCT(Engine!$C$28770:$C$28801,INDIRECT("Coefficients!$BH$2:$BH$33")))),1/(1+EXP(-SUMPRODUCT(Engine!$C$28770:$C$28801,INDIRECT("Coefficients!$BI$2:$BI$33"))))))</f>
      </c>
      <c r="AT905" s="8">
        <f>IF(OR($B905="",$C905="",$D905="",$E905="",$F905="",$G905="",$H905="",$I905="",$J905="",$K905="",$L905=""),"",IF($B905="Female",1/(1+EXP(-SUMPRODUCT(Engine!$C$28770:$C$28801,INDIRECT("Coefficients!$BJ$2:$BJ$33")))),1/(1+EXP(-SUMPRODUCT(Engine!$C$28770:$C$28801,INDIRECT("Coefficients!$BK$2:$BK$33"))))))</f>
      </c>
      <c r="AU905" s="8">
        <f>IF(OR($B905="",$C905="",$D905="",$E905="",$F905="",$G905="",$H905="",$I905="",$J905="",$K905="",$L905=""),"",IF($B905="Female",1/(1+EXP(-SUMPRODUCT(Engine!$C$28770:$C$28801,INDIRECT("Coefficients!$BL$2:$BL$33")))),1/(1+EXP(-SUMPRODUCT(Engine!$C$28770:$C$28801,INDIRECT("Coefficients!$BM$2:$BM$33"))))))</f>
      </c>
      <c r="AV905" s="8">
        <f>IF(OR($B905="",$C905="",$D905="",$E905="",$F905="",$G905="",$H905="",$I905="",$J905="",$K905="",$L905=""),"",IF($B905="Female",1/(1+EXP(-SUMPRODUCT(Engine!$C$28770:$C$28801,INDIRECT("Coefficients!$BN$2:$BN$33")))),1/(1+EXP(-SUMPRODUCT(Engine!$C$28770:$C$28801,INDIRECT("Coefficients!$BO$2:$BO$33"))))))</f>
      </c>
      <c r="AW905" s="8">
        <f>IF(OR($B905="",$C905="",$D905="",$E905="",$F905="",$G905="",$H905="",$I905="",$J905="",$K905="",$L905=""),"",IF($B905="Female",1/(1+EXP(-SUMPRODUCT(Engine!$C$28770:$C$28801,INDIRECT("Coefficients!$BP$2:$BP$33")))),1/(1+EXP(-SUMPRODUCT(Engine!$C$28770:$C$28801,INDIRECT("Coefficients!$BQ$2:$BQ$33"))))))</f>
      </c>
      <c r="AX905" s="8">
        <f>IF(OR($B905="",$C905="",$D905="",$E905="",$F905="",$G905="",$H905="",$I905="",$J905="",$K905="",$L905=""),"",IF($B905="Female",1/(1+EXP(-SUMPRODUCT(Engine!$C$28770:$C$28801,INDIRECT("Coefficients!$BR$2:$BR$33")))),1/(1+EXP(-SUMPRODUCT(Engine!$C$28770:$C$28801,INDIRECT("Coefficients!$BS$2:$BS$33"))))))</f>
      </c>
      <c r="AY905" s="8">
        <f>IF(OR($B905="",$C905="",$D905="",$E905="",$F905="",$G905="",$H905="",$I905="",$J905="",$K905="",$L905=""),"",IF($B905="Female",1/(1+EXP(-SUMPRODUCT(Engine!$C$28770:$C$28801,INDIRECT("Coefficients!$BT$2:$BT$33")))),1/(1+EXP(-SUMPRODUCT(Engine!$C$28770:$C$28801,INDIRECT("Coefficients!$BU$2:$BU$33"))))))</f>
      </c>
      <c r="AZ905" s="8">
        <f>IF(OR($B905="",$C905="",$D905="",$E905="",$F905="",$G905="",$H905="",$I905="",$J905="",$K905="",$L905=""),"",IF($B905="Female",1/(1+EXP(-SUMPRODUCT(Engine!$C$28770:$C$28801,INDIRECT("Coefficients!$BV$2:$BV$33")))),1/(1+EXP(-SUMPRODUCT(Engine!$C$28770:$C$28801,INDIRECT("Coefficients!$BW$2:$BW$33"))))))</f>
      </c>
      <c r="BA905" s="8">
        <f>IF(OR($B905="",$C905="",$D905="",$E905="",$F905="",$G905="",$H905="",$I905="",$J905="",$K905="",$L905=""),"",IF($B905="Female",1/(1+EXP(-SUMPRODUCT(Engine!$C$28770:$C$28801,INDIRECT("Coefficients!$BX$2:$BX$33")))),1/(1+EXP(-SUMPRODUCT(Engine!$C$28770:$C$28801,INDIRECT("Coefficients!$BY$2:$BY$33"))))))</f>
      </c>
      <c r="BB905" s="8">
        <f>IF(OR($B905="",$C905="",$D905="",$E905="",$F905="",$G905="",$H905="",$I905="",$J905="",$K905="",$L905=""),"",IF($B905="Female",1/(1+EXP(-SUMPRODUCT(Engine!$C$28770:$C$28801,INDIRECT("Coefficients!$BZ$2:$BZ$33")))),1/(1+EXP(-SUMPRODUCT(Engine!$C$28770:$C$28801,INDIRECT("Coefficients!$CA$2:$CA$33"))))))</f>
      </c>
      <c r="BC905" s="8">
        <f>IF(OR($B905="",$C905="",$D905="",$E905="",$F905="",$G905="",$H905="",$I905="",$J905="",$K905="",$L905=""),"",IF($B905="Female",1/(1+EXP(-SUMPRODUCT(Engine!$C$28770:$C$28801,INDIRECT("Coefficients!$CB$2:$CB$33")))),1/(1+EXP(-SUMPRODUCT(Engine!$C$28770:$C$28801,INDIRECT("Coefficients!$CC$2:$CC$33"))))))</f>
      </c>
      <c r="BD905" s="8">
        <f>IF(OR($B905="",$C905="",$D905="",$E905="",$F905="",$G905="",$H905="",$I905="",$J905="",$K905="",$L905=""),"",IF($B905="Female",1/(1+EXP(-SUMPRODUCT(Engine!$C$28770:$C$28801,INDIRECT("Coefficients!$CD$2:$CD$33")))),1/(1+EXP(-SUMPRODUCT(Engine!$C$28770:$C$28801,INDIRECT("Coefficients!$CE$2:$CE$33"))))))</f>
      </c>
      <c r="BE905" s="8">
        <f>IF(OR($B905="",$C905="",$D905="",$E905="",$F905="",$G905="",$H905="",$I905="",$J905="",$K905="",$L905=""),"",IF($B905="Female",1/(1+EXP(-SUMPRODUCT(Engine!$C$28770:$C$28801,INDIRECT("Coefficients!$CF$2:$CF$33")))),1/(1+EXP(-SUMPRODUCT(Engine!$C$28770:$C$28801,INDIRECT("Coefficients!$CG$2:$CG$33"))))))</f>
      </c>
      <c r="BF905" s="8">
        <f>IF(OR($B905="",$C905="",$D905="",$E905="",$F905="",$G905="",$H905="",$I905="",$J905="",$K905="",$L905=""),"",IF($B905="Female",1/(1+EXP(-SUMPRODUCT(Engine!$C$28770:$C$28801,INDIRECT("Coefficients!$CH$2:$CH$33")))),1/(1+EXP(-SUMPRODUCT(Engine!$C$28770:$C$28801,INDIRECT("Coefficients!$CI$2:$CI$33"))))))</f>
      </c>
      <c r="BG905" s="8">
        <f>IF(OR($B905="",$C905="",$D905="",$E905="",$F905="",$G905="",$H905="",$I905="",$J905="",$K905="",$L905=""),"",IF($B905="Female",1/(1+EXP(-SUMPRODUCT(Engine!$C$28770:$C$28801,INDIRECT("Coefficients!$CJ$2:$CJ$33")))),1/(1+EXP(-SUMPRODUCT(Engine!$C$28770:$C$28801,INDIRECT("Coefficients!$CK$2:$CK$33"))))))</f>
      </c>
      <c r="BH905" s="8">
        <f>IF(OR($B905="",$C905="",$D905="",$E905="",$F905="",$G905="",$H905="",$I905="",$J905="",$K905="",$L905=""),"",IF($B905="Female",1/(1+EXP(-SUMPRODUCT(Engine!$C$28770:$C$28801,INDIRECT("Coefficients!$CL$2:$CL$33")))),1/(1+EXP(-SUMPRODUCT(Engine!$C$28770:$C$28801,INDIRECT("Coefficients!$CM$2:$CM$33"))))))</f>
      </c>
      <c r="BI905" s="8">
        <f>IF(OR($B905="",$C905="",$D905="",$E905="",$F905="",$G905="",$H905="",$I905="",$J905="",$K905="",$L905=""),"",IF($B905="Female",1/(1+EXP(-SUMPRODUCT(Engine!$C$28770:$C$28801,INDIRECT("Coefficients!$CN$2:$CN$33")))),1/(1+EXP(-SUMPRODUCT(Engine!$C$28770:$C$28801,INDIRECT("Coefficients!$CO$2:$CO$33"))))))</f>
      </c>
      <c r="BJ905" s="8">
        <f>IF(OR($B905="",$C905="",$D905="",$E905="",$F905="",$G905="",$H905="",$I905="",$J905="",$K905="",$L905=""),"",IF($B905="Female",1/(1+EXP(-SUMPRODUCT(Engine!$C$28770:$C$28801,INDIRECT("Coefficients!$CP$2:$CP$33")))),1/(1+EXP(-SUMPRODUCT(Engine!$C$28770:$C$28801,INDIRECT("Coefficients!$CQ$2:$CQ$33"))))))</f>
      </c>
      <c r="BK905" s="8">
        <f>IF(OR($B905="",$C905="",$D905="",$E905="",$F905="",$G905="",$H905="",$I905="",$J905="",$K905="",$L905=""),"",IF($B905="Female",1/(1+EXP(-SUMPRODUCT(Engine!$C$28770:$C$28801,INDIRECT("Coefficients!$CR$2:$CR$33")))),1/(1+EXP(-SUMPRODUCT(Engine!$C$28770:$C$28801,INDIRECT("Coefficients!$CS$2:$CS$33"))))))</f>
      </c>
      <c r="BL905" s="8">
        <f>IF(OR($B905="",$C905="",$D905="",$E905="",$F905="",$G905="",$H905="",$I905="",$J905="",$K905="",$L905=""),"",IF($B905="Female",1/(1+EXP(-SUMPRODUCT(Engine!$C$28770:$C$28801,INDIRECT("Coefficients!$CT$2:$CT$33")))),1/(1+EXP(-SUMPRODUCT(Engine!$C$28770:$C$28801,INDIRECT("Coefficients!$CU$2:$CU$33"))))))</f>
      </c>
      <c r="BM905" s="8">
        <f>IF(OR($B905="",$C905="",$D905="",$E905="",$F905="",$G905="",$H905="",$I905="",$J905="",$K905="",$L905=""),"",IF($B905="Female",1/(1+EXP(-SUMPRODUCT(Engine!$C$28770:$C$28801,INDIRECT("Coefficients!$CV$2:$CV$33")))),1/(1+EXP(-SUMPRODUCT(Engine!$C$28770:$C$28801,INDIRECT("Coefficients!$CW$2:$CW$33"))))))</f>
      </c>
    </row>
    <row r="906" spans="1:6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8">
        <f>IF(OR($B906="",$C906="",$D906="",$E906="",$F906="",$G906="",$H906="",$I906="",$J906="",$K906="",$L906=""),"",IF($B906="Female",1/(1+EXP(-SUMPRODUCT(Engine!$C$28802:$C$28833,INDIRECT("Coefficients!$B$2:$B$33")))),1/(1+EXP(-SUMPRODUCT(Engine!$C$28802:$C$28833,INDIRECT("Coefficients!$C$2:$C$33"))))))</f>
      </c>
      <c r="Q906" s="8">
        <f>IF(OR($B906="",$C906="",$D906="",$E906="",$F906="",$G906="",$H906="",$I906="",$J906="",$K906="",$L906=""),"",IF($B906="Female",1/(1+EXP(-SUMPRODUCT(Engine!$C$28802:$C$28833,INDIRECT("Coefficients!$D$2:$D$33")))),1/(1+EXP(-SUMPRODUCT(Engine!$C$28802:$C$28833,INDIRECT("Coefficients!$E$2:$E$33"))))))</f>
      </c>
      <c r="R906" s="8">
        <f>IF(OR($B906="",$C906="",$D906="",$E906="",$F906="",$G906="",$H906="",$I906="",$J906="",$K906="",$L906=""),"",IF($B906="Female",1/(1+EXP(-SUMPRODUCT(Engine!$C$28802:$C$28833,INDIRECT("Coefficients!$F$2:$F$33")))),1/(1+EXP(-SUMPRODUCT(Engine!$C$28802:$C$28833,INDIRECT("Coefficients!$G$2:$G$33"))))))</f>
      </c>
      <c r="S906" s="8">
        <f>IF(OR($B906="",$C906="",$D906="",$E906="",$F906="",$G906="",$H906="",$I906="",$J906="",$K906="",$L906=""),"",IF($B906="Female",1/(1+EXP(-SUMPRODUCT(Engine!$C$28802:$C$28833,INDIRECT("Coefficients!$H$2:$H$33")))),1/(1+EXP(-SUMPRODUCT(Engine!$C$28802:$C$28833,INDIRECT("Coefficients!$I$2:$I$33"))))))</f>
      </c>
      <c r="T906" s="8">
        <f>IF(OR($B906="",$C906="",$D906="",$E906="",$F906="",$G906="",$H906="",$I906="",$J906="",$K906="",$L906=""),"",IF($B906="Female",1/(1+EXP(-SUMPRODUCT(Engine!$C$28802:$C$28833,INDIRECT("Coefficients!$J$2:$J$33")))),1/(1+EXP(-SUMPRODUCT(Engine!$C$28802:$C$28833,INDIRECT("Coefficients!$K$2:$K$33"))))))</f>
      </c>
      <c r="U906" s="8">
        <f>IF(OR($B906="",$C906="",$D906="",$E906="",$F906="",$G906="",$H906="",$I906="",$J906="",$K906="",$L906=""),"",IF($B906="Female",1/(1+EXP(-SUMPRODUCT(Engine!$C$28802:$C$28833,INDIRECT("Coefficients!$L$2:$L$33")))),1/(1+EXP(-SUMPRODUCT(Engine!$C$28802:$C$28833,INDIRECT("Coefficients!$M$2:$M$33"))))))</f>
      </c>
      <c r="V906" s="8">
        <f>IF(OR($B906="",$C906="",$D906="",$E906="",$F906="",$G906="",$H906="",$I906="",$J906="",$K906="",$L906=""),"",IF($B906="Female",1/(1+EXP(-SUMPRODUCT(Engine!$C$28802:$C$28833,INDIRECT("Coefficients!$N$2:$N$33")))),1/(1+EXP(-SUMPRODUCT(Engine!$C$28802:$C$28833,INDIRECT("Coefficients!$O$2:$O$33"))))))</f>
      </c>
      <c r="W906" s="8">
        <f>IF(OR($B906="",$C906="",$D906="",$E906="",$F906="",$G906="",$H906="",$I906="",$J906="",$K906="",$L906=""),"",IF($B906="Female",1/(1+EXP(-SUMPRODUCT(Engine!$C$28802:$C$28833,INDIRECT("Coefficients!$P$2:$P$33")))),1/(1+EXP(-SUMPRODUCT(Engine!$C$28802:$C$28833,INDIRECT("Coefficients!$Q$2:$Q$33"))))))</f>
      </c>
      <c r="X906" s="8">
        <f>IF(OR($B906="",$C906="",$D906="",$E906="",$F906="",$G906="",$H906="",$I906="",$J906="",$K906="",$L906=""),"",IF($B906="Female",1/(1+EXP(-SUMPRODUCT(Engine!$C$28802:$C$28833,INDIRECT("Coefficients!$R$2:$R$33")))),1/(1+EXP(-SUMPRODUCT(Engine!$C$28802:$C$28833,INDIRECT("Coefficients!$S$2:$S$33"))))))</f>
      </c>
      <c r="Y906" s="8">
        <f>IF(OR($B906="",$C906="",$D906="",$E906="",$F906="",$G906="",$H906="",$I906="",$J906="",$K906="",$L906=""),"",IF($B906="Female",1/(1+EXP(-SUMPRODUCT(Engine!$C$28802:$C$28833,INDIRECT("Coefficients!$T$2:$T$33")))),1/(1+EXP(-SUMPRODUCT(Engine!$C$28802:$C$28833,INDIRECT("Coefficients!$U$2:$U$33"))))))</f>
      </c>
      <c r="Z906" s="8">
        <f>IF(OR($B906="",$C906="",$D906="",$E906="",$F906="",$G906="",$H906="",$I906="",$J906="",$K906="",$L906=""),"",IF($B906="Female",1/(1+EXP(-SUMPRODUCT(Engine!$C$28802:$C$28833,INDIRECT("Coefficients!$V$2:$V$33")))),1/(1+EXP(-SUMPRODUCT(Engine!$C$28802:$C$28833,INDIRECT("Coefficients!$W$2:$W$33"))))))</f>
      </c>
      <c r="AA906" s="8">
        <f>IF(OR($B906="",$C906="",$D906="",$E906="",$F906="",$G906="",$H906="",$I906="",$J906="",$K906="",$L906=""),"",IF($B906="Female",1/(1+EXP(-SUMPRODUCT(Engine!$C$28802:$C$28833,INDIRECT("Coefficients!$X$2:$X$33")))),1/(1+EXP(-SUMPRODUCT(Engine!$C$28802:$C$28833,INDIRECT("Coefficients!$Y$2:$Y$33"))))))</f>
      </c>
      <c r="AB906" s="8">
        <f>IF(OR($B906="",$C906="",$D906="",$E906="",$F906="",$G906="",$H906="",$I906="",$J906="",$K906="",$L906=""),"",IF($B906="Female",1/(1+EXP(-SUMPRODUCT(Engine!$C$28802:$C$28833,INDIRECT("Coefficients!$Z$2:$Z$33")))),1/(1+EXP(-SUMPRODUCT(Engine!$C$28802:$C$28833,INDIRECT("Coefficients!$AA$2:$AA$33"))))))</f>
      </c>
      <c r="AC906" s="8">
        <f>IF(OR($B906="",$C906="",$D906="",$E906="",$F906="",$G906="",$H906="",$I906="",$J906="",$K906="",$L906=""),"",IF($B906="Female",1/(1+EXP(-SUMPRODUCT(Engine!$C$28802:$C$28833,INDIRECT("Coefficients!$AB$2:$AB$33")))),1/(1+EXP(-SUMPRODUCT(Engine!$C$28802:$C$28833,INDIRECT("Coefficients!$AC$2:$AC$33"))))))</f>
      </c>
      <c r="AD906" s="8">
        <f>IF(OR($B906="",$C906="",$D906="",$E906="",$F906="",$G906="",$H906="",$I906="",$J906="",$K906="",$L906=""),"",IF($B906="Female",1/(1+EXP(-SUMPRODUCT(Engine!$C$28802:$C$28833,INDIRECT("Coefficients!$AD$2:$AD$33")))),1/(1+EXP(-SUMPRODUCT(Engine!$C$28802:$C$28833,INDIRECT("Coefficients!$AE$2:$AE$33"))))))</f>
      </c>
      <c r="AE906" s="8">
        <f>IF(OR($B906="",$C906="",$D906="",$E906="",$F906="",$G906="",$H906="",$I906="",$J906="",$K906="",$L906=""),"",IF($B906="Female",1/(1+EXP(-SUMPRODUCT(Engine!$C$28802:$C$28833,INDIRECT("Coefficients!$AF$2:$AF$33")))),1/(1+EXP(-SUMPRODUCT(Engine!$C$28802:$C$28833,INDIRECT("Coefficients!$AG$2:$AG$33"))))))</f>
      </c>
      <c r="AF906" s="8">
        <f>IF(OR($B906="",$C906="",$D906="",$E906="",$F906="",$G906="",$H906="",$I906="",$J906="",$K906="",$L906=""),"",IF($B906="Female",1/(1+EXP(-SUMPRODUCT(Engine!$C$28802:$C$28833,INDIRECT("Coefficients!$AH$2:$AH$33")))),1/(1+EXP(-SUMPRODUCT(Engine!$C$28802:$C$28833,INDIRECT("Coefficients!$AI$2:$AI$33"))))))</f>
      </c>
      <c r="AG906" s="8">
        <f>IF(OR($B906="",$C906="",$D906="",$E906="",$F906="",$G906="",$H906="",$I906="",$J906="",$K906="",$L906=""),"",IF($B906="Female",1/(1+EXP(-SUMPRODUCT(Engine!$C$28802:$C$28833,INDIRECT("Coefficients!$AJ$2:$AJ$33")))),1/(1+EXP(-SUMPRODUCT(Engine!$C$28802:$C$28833,INDIRECT("Coefficients!$AK$2:$AK$33"))))))</f>
      </c>
      <c r="AH906" s="8">
        <f>IF(OR($B906="",$C906="",$D906="",$E906="",$F906="",$G906="",$H906="",$I906="",$J906="",$K906="",$L906=""),"",IF($B906="Female",1/(1+EXP(-SUMPRODUCT(Engine!$C$28802:$C$28833,INDIRECT("Coefficients!$AL$2:$AL$33")))),1/(1+EXP(-SUMPRODUCT(Engine!$C$28802:$C$28833,INDIRECT("Coefficients!$AM$2:$AM$33"))))))</f>
      </c>
      <c r="AI906" s="8">
        <f>IF(OR($B906="",$C906="",$D906="",$E906="",$F906="",$G906="",$H906="",$I906="",$J906="",$K906="",$L906=""),"",IF($B906="Female",1/(1+EXP(-SUMPRODUCT(Engine!$C$28802:$C$28833,INDIRECT("Coefficients!$AN$2:$AN$33")))),1/(1+EXP(-SUMPRODUCT(Engine!$C$28802:$C$28833,INDIRECT("Coefficients!$AO$2:$AO$33"))))))</f>
      </c>
      <c r="AJ906" s="8">
        <f>IF(OR($B906="",$C906="",$D906="",$E906="",$F906="",$G906="",$H906="",$I906="",$J906="",$K906="",$L906=""),"",IF($B906="Female",1/(1+EXP(-SUMPRODUCT(Engine!$C$28802:$C$28833,INDIRECT("Coefficients!$AP$2:$AP$33")))),1/(1+EXP(-SUMPRODUCT(Engine!$C$28802:$C$28833,INDIRECT("Coefficients!$AQ$2:$AQ$33"))))))</f>
      </c>
      <c r="AK906" s="8">
        <f>IF(OR($B906="",$C906="",$D906="",$E906="",$F906="",$G906="",$H906="",$I906="",$J906="",$K906="",$L906=""),"",IF($B906="Female",1/(1+EXP(-SUMPRODUCT(Engine!$C$28802:$C$28833,INDIRECT("Coefficients!$AR$2:$AR$33")))),1/(1+EXP(-SUMPRODUCT(Engine!$C$28802:$C$28833,INDIRECT("Coefficients!$AS$2:$AS$33"))))))</f>
      </c>
      <c r="AL906" s="8">
        <f>IF(OR($B906="",$C906="",$D906="",$E906="",$F906="",$G906="",$H906="",$I906="",$J906="",$K906="",$L906=""),"",IF($B906="Female",1/(1+EXP(-SUMPRODUCT(Engine!$C$28802:$C$28833,INDIRECT("Coefficients!$AT$2:$AT$33")))),1/(1+EXP(-SUMPRODUCT(Engine!$C$28802:$C$28833,INDIRECT("Coefficients!$AU$2:$AU$33"))))))</f>
      </c>
      <c r="AM906" s="8">
        <f>IF(OR($B906="",$C906="",$D906="",$E906="",$F906="",$G906="",$H906="",$I906="",$J906="",$K906="",$L906=""),"",IF($B906="Female",1/(1+EXP(-SUMPRODUCT(Engine!$C$28802:$C$28833,INDIRECT("Coefficients!$AV$2:$AV$33")))),1/(1+EXP(-SUMPRODUCT(Engine!$C$28802:$C$28833,INDIRECT("Coefficients!$AW$2:$AW$33"))))))</f>
      </c>
      <c r="AN906" s="8">
        <f>IF(OR($B906="",$C906="",$D906="",$E906="",$F906="",$G906="",$H906="",$I906="",$J906="",$K906="",$L906=""),"",IF($B906="Female",1/(1+EXP(-SUMPRODUCT(Engine!$C$28802:$C$28833,INDIRECT("Coefficients!$AX$2:$AX$33")))),1/(1+EXP(-SUMPRODUCT(Engine!$C$28802:$C$28833,INDIRECT("Coefficients!$AY$2:$AY$33"))))))</f>
      </c>
      <c r="AO906" s="8">
        <f>IF(OR($B906="",$C906="",$D906="",$E906="",$F906="",$G906="",$H906="",$I906="",$J906="",$K906="",$L906=""),"",IF($B906="Female",1/(1+EXP(-SUMPRODUCT(Engine!$C$28802:$C$28833,INDIRECT("Coefficients!$AZ$2:$AZ$33")))),1/(1+EXP(-SUMPRODUCT(Engine!$C$28802:$C$28833,INDIRECT("Coefficients!$BA$2:$BA$33"))))))</f>
      </c>
      <c r="AP906" s="8">
        <f>IF(OR($B906="",$C906="",$D906="",$E906="",$F906="",$G906="",$H906="",$I906="",$J906="",$K906="",$L906=""),"",IF($B906="Female",1/(1+EXP(-SUMPRODUCT(Engine!$C$28802:$C$28833,INDIRECT("Coefficients!$BB$2:$BB$33")))),1/(1+EXP(-SUMPRODUCT(Engine!$C$28802:$C$28833,INDIRECT("Coefficients!$BC$2:$BC$33"))))))</f>
      </c>
      <c r="AQ906" s="8">
        <f>IF(OR($B906="",$C906="",$D906="",$E906="",$F906="",$G906="",$H906="",$I906="",$J906="",$K906="",$L906=""),"",IF($B906="Female",1/(1+EXP(-SUMPRODUCT(Engine!$C$28802:$C$28833,INDIRECT("Coefficients!$BD$2:$BD$33")))),1/(1+EXP(-SUMPRODUCT(Engine!$C$28802:$C$28833,INDIRECT("Coefficients!$BE$2:$BE$33"))))))</f>
      </c>
      <c r="AR906" s="8">
        <f>IF(OR($B906="",$C906="",$D906="",$E906="",$F906="",$G906="",$H906="",$I906="",$J906="",$K906="",$L906=""),"",IF($B906="Female",1/(1+EXP(-SUMPRODUCT(Engine!$C$28802:$C$28833,INDIRECT("Coefficients!$BF$2:$BF$33")))),1/(1+EXP(-SUMPRODUCT(Engine!$C$28802:$C$28833,INDIRECT("Coefficients!$BG$2:$BG$33"))))))</f>
      </c>
      <c r="AS906" s="8">
        <f>IF(OR($B906="",$C906="",$D906="",$E906="",$F906="",$G906="",$H906="",$I906="",$J906="",$K906="",$L906=""),"",IF($B906="Female",1/(1+EXP(-SUMPRODUCT(Engine!$C$28802:$C$28833,INDIRECT("Coefficients!$BH$2:$BH$33")))),1/(1+EXP(-SUMPRODUCT(Engine!$C$28802:$C$28833,INDIRECT("Coefficients!$BI$2:$BI$33"))))))</f>
      </c>
      <c r="AT906" s="8">
        <f>IF(OR($B906="",$C906="",$D906="",$E906="",$F906="",$G906="",$H906="",$I906="",$J906="",$K906="",$L906=""),"",IF($B906="Female",1/(1+EXP(-SUMPRODUCT(Engine!$C$28802:$C$28833,INDIRECT("Coefficients!$BJ$2:$BJ$33")))),1/(1+EXP(-SUMPRODUCT(Engine!$C$28802:$C$28833,INDIRECT("Coefficients!$BK$2:$BK$33"))))))</f>
      </c>
      <c r="AU906" s="8">
        <f>IF(OR($B906="",$C906="",$D906="",$E906="",$F906="",$G906="",$H906="",$I906="",$J906="",$K906="",$L906=""),"",IF($B906="Female",1/(1+EXP(-SUMPRODUCT(Engine!$C$28802:$C$28833,INDIRECT("Coefficients!$BL$2:$BL$33")))),1/(1+EXP(-SUMPRODUCT(Engine!$C$28802:$C$28833,INDIRECT("Coefficients!$BM$2:$BM$33"))))))</f>
      </c>
      <c r="AV906" s="8">
        <f>IF(OR($B906="",$C906="",$D906="",$E906="",$F906="",$G906="",$H906="",$I906="",$J906="",$K906="",$L906=""),"",IF($B906="Female",1/(1+EXP(-SUMPRODUCT(Engine!$C$28802:$C$28833,INDIRECT("Coefficients!$BN$2:$BN$33")))),1/(1+EXP(-SUMPRODUCT(Engine!$C$28802:$C$28833,INDIRECT("Coefficients!$BO$2:$BO$33"))))))</f>
      </c>
      <c r="AW906" s="8">
        <f>IF(OR($B906="",$C906="",$D906="",$E906="",$F906="",$G906="",$H906="",$I906="",$J906="",$K906="",$L906=""),"",IF($B906="Female",1/(1+EXP(-SUMPRODUCT(Engine!$C$28802:$C$28833,INDIRECT("Coefficients!$BP$2:$BP$33")))),1/(1+EXP(-SUMPRODUCT(Engine!$C$28802:$C$28833,INDIRECT("Coefficients!$BQ$2:$BQ$33"))))))</f>
      </c>
      <c r="AX906" s="8">
        <f>IF(OR($B906="",$C906="",$D906="",$E906="",$F906="",$G906="",$H906="",$I906="",$J906="",$K906="",$L906=""),"",IF($B906="Female",1/(1+EXP(-SUMPRODUCT(Engine!$C$28802:$C$28833,INDIRECT("Coefficients!$BR$2:$BR$33")))),1/(1+EXP(-SUMPRODUCT(Engine!$C$28802:$C$28833,INDIRECT("Coefficients!$BS$2:$BS$33"))))))</f>
      </c>
      <c r="AY906" s="8">
        <f>IF(OR($B906="",$C906="",$D906="",$E906="",$F906="",$G906="",$H906="",$I906="",$J906="",$K906="",$L906=""),"",IF($B906="Female",1/(1+EXP(-SUMPRODUCT(Engine!$C$28802:$C$28833,INDIRECT("Coefficients!$BT$2:$BT$33")))),1/(1+EXP(-SUMPRODUCT(Engine!$C$28802:$C$28833,INDIRECT("Coefficients!$BU$2:$BU$33"))))))</f>
      </c>
      <c r="AZ906" s="8">
        <f>IF(OR($B906="",$C906="",$D906="",$E906="",$F906="",$G906="",$H906="",$I906="",$J906="",$K906="",$L906=""),"",IF($B906="Female",1/(1+EXP(-SUMPRODUCT(Engine!$C$28802:$C$28833,INDIRECT("Coefficients!$BV$2:$BV$33")))),1/(1+EXP(-SUMPRODUCT(Engine!$C$28802:$C$28833,INDIRECT("Coefficients!$BW$2:$BW$33"))))))</f>
      </c>
      <c r="BA906" s="8">
        <f>IF(OR($B906="",$C906="",$D906="",$E906="",$F906="",$G906="",$H906="",$I906="",$J906="",$K906="",$L906=""),"",IF($B906="Female",1/(1+EXP(-SUMPRODUCT(Engine!$C$28802:$C$28833,INDIRECT("Coefficients!$BX$2:$BX$33")))),1/(1+EXP(-SUMPRODUCT(Engine!$C$28802:$C$28833,INDIRECT("Coefficients!$BY$2:$BY$33"))))))</f>
      </c>
      <c r="BB906" s="8">
        <f>IF(OR($B906="",$C906="",$D906="",$E906="",$F906="",$G906="",$H906="",$I906="",$J906="",$K906="",$L906=""),"",IF($B906="Female",1/(1+EXP(-SUMPRODUCT(Engine!$C$28802:$C$28833,INDIRECT("Coefficients!$BZ$2:$BZ$33")))),1/(1+EXP(-SUMPRODUCT(Engine!$C$28802:$C$28833,INDIRECT("Coefficients!$CA$2:$CA$33"))))))</f>
      </c>
      <c r="BC906" s="8">
        <f>IF(OR($B906="",$C906="",$D906="",$E906="",$F906="",$G906="",$H906="",$I906="",$J906="",$K906="",$L906=""),"",IF($B906="Female",1/(1+EXP(-SUMPRODUCT(Engine!$C$28802:$C$28833,INDIRECT("Coefficients!$CB$2:$CB$33")))),1/(1+EXP(-SUMPRODUCT(Engine!$C$28802:$C$28833,INDIRECT("Coefficients!$CC$2:$CC$33"))))))</f>
      </c>
      <c r="BD906" s="8">
        <f>IF(OR($B906="",$C906="",$D906="",$E906="",$F906="",$G906="",$H906="",$I906="",$J906="",$K906="",$L906=""),"",IF($B906="Female",1/(1+EXP(-SUMPRODUCT(Engine!$C$28802:$C$28833,INDIRECT("Coefficients!$CD$2:$CD$33")))),1/(1+EXP(-SUMPRODUCT(Engine!$C$28802:$C$28833,INDIRECT("Coefficients!$CE$2:$CE$33"))))))</f>
      </c>
      <c r="BE906" s="8">
        <f>IF(OR($B906="",$C906="",$D906="",$E906="",$F906="",$G906="",$H906="",$I906="",$J906="",$K906="",$L906=""),"",IF($B906="Female",1/(1+EXP(-SUMPRODUCT(Engine!$C$28802:$C$28833,INDIRECT("Coefficients!$CF$2:$CF$33")))),1/(1+EXP(-SUMPRODUCT(Engine!$C$28802:$C$28833,INDIRECT("Coefficients!$CG$2:$CG$33"))))))</f>
      </c>
      <c r="BF906" s="8">
        <f>IF(OR($B906="",$C906="",$D906="",$E906="",$F906="",$G906="",$H906="",$I906="",$J906="",$K906="",$L906=""),"",IF($B906="Female",1/(1+EXP(-SUMPRODUCT(Engine!$C$28802:$C$28833,INDIRECT("Coefficients!$CH$2:$CH$33")))),1/(1+EXP(-SUMPRODUCT(Engine!$C$28802:$C$28833,INDIRECT("Coefficients!$CI$2:$CI$33"))))))</f>
      </c>
      <c r="BG906" s="8">
        <f>IF(OR($B906="",$C906="",$D906="",$E906="",$F906="",$G906="",$H906="",$I906="",$J906="",$K906="",$L906=""),"",IF($B906="Female",1/(1+EXP(-SUMPRODUCT(Engine!$C$28802:$C$28833,INDIRECT("Coefficients!$CJ$2:$CJ$33")))),1/(1+EXP(-SUMPRODUCT(Engine!$C$28802:$C$28833,INDIRECT("Coefficients!$CK$2:$CK$33"))))))</f>
      </c>
      <c r="BH906" s="8">
        <f>IF(OR($B906="",$C906="",$D906="",$E906="",$F906="",$G906="",$H906="",$I906="",$J906="",$K906="",$L906=""),"",IF($B906="Female",1/(1+EXP(-SUMPRODUCT(Engine!$C$28802:$C$28833,INDIRECT("Coefficients!$CL$2:$CL$33")))),1/(1+EXP(-SUMPRODUCT(Engine!$C$28802:$C$28833,INDIRECT("Coefficients!$CM$2:$CM$33"))))))</f>
      </c>
      <c r="BI906" s="8">
        <f>IF(OR($B906="",$C906="",$D906="",$E906="",$F906="",$G906="",$H906="",$I906="",$J906="",$K906="",$L906=""),"",IF($B906="Female",1/(1+EXP(-SUMPRODUCT(Engine!$C$28802:$C$28833,INDIRECT("Coefficients!$CN$2:$CN$33")))),1/(1+EXP(-SUMPRODUCT(Engine!$C$28802:$C$28833,INDIRECT("Coefficients!$CO$2:$CO$33"))))))</f>
      </c>
      <c r="BJ906" s="8">
        <f>IF(OR($B906="",$C906="",$D906="",$E906="",$F906="",$G906="",$H906="",$I906="",$J906="",$K906="",$L906=""),"",IF($B906="Female",1/(1+EXP(-SUMPRODUCT(Engine!$C$28802:$C$28833,INDIRECT("Coefficients!$CP$2:$CP$33")))),1/(1+EXP(-SUMPRODUCT(Engine!$C$28802:$C$28833,INDIRECT("Coefficients!$CQ$2:$CQ$33"))))))</f>
      </c>
      <c r="BK906" s="8">
        <f>IF(OR($B906="",$C906="",$D906="",$E906="",$F906="",$G906="",$H906="",$I906="",$J906="",$K906="",$L906=""),"",IF($B906="Female",1/(1+EXP(-SUMPRODUCT(Engine!$C$28802:$C$28833,INDIRECT("Coefficients!$CR$2:$CR$33")))),1/(1+EXP(-SUMPRODUCT(Engine!$C$28802:$C$28833,INDIRECT("Coefficients!$CS$2:$CS$33"))))))</f>
      </c>
      <c r="BL906" s="8">
        <f>IF(OR($B906="",$C906="",$D906="",$E906="",$F906="",$G906="",$H906="",$I906="",$J906="",$K906="",$L906=""),"",IF($B906="Female",1/(1+EXP(-SUMPRODUCT(Engine!$C$28802:$C$28833,INDIRECT("Coefficients!$CT$2:$CT$33")))),1/(1+EXP(-SUMPRODUCT(Engine!$C$28802:$C$28833,INDIRECT("Coefficients!$CU$2:$CU$33"))))))</f>
      </c>
      <c r="BM906" s="8">
        <f>IF(OR($B906="",$C906="",$D906="",$E906="",$F906="",$G906="",$H906="",$I906="",$J906="",$K906="",$L906=""),"",IF($B906="Female",1/(1+EXP(-SUMPRODUCT(Engine!$C$28802:$C$28833,INDIRECT("Coefficients!$CV$2:$CV$33")))),1/(1+EXP(-SUMPRODUCT(Engine!$C$28802:$C$28833,INDIRECT("Coefficients!$CW$2:$CW$33"))))))</f>
      </c>
    </row>
    <row r="907" spans="1:6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8">
        <f>IF(OR($B907="",$C907="",$D907="",$E907="",$F907="",$G907="",$H907="",$I907="",$J907="",$K907="",$L907=""),"",IF($B907="Female",1/(1+EXP(-SUMPRODUCT(Engine!$C$28834:$C$28865,INDIRECT("Coefficients!$B$2:$B$33")))),1/(1+EXP(-SUMPRODUCT(Engine!$C$28834:$C$28865,INDIRECT("Coefficients!$C$2:$C$33"))))))</f>
      </c>
      <c r="Q907" s="8">
        <f>IF(OR($B907="",$C907="",$D907="",$E907="",$F907="",$G907="",$H907="",$I907="",$J907="",$K907="",$L907=""),"",IF($B907="Female",1/(1+EXP(-SUMPRODUCT(Engine!$C$28834:$C$28865,INDIRECT("Coefficients!$D$2:$D$33")))),1/(1+EXP(-SUMPRODUCT(Engine!$C$28834:$C$28865,INDIRECT("Coefficients!$E$2:$E$33"))))))</f>
      </c>
      <c r="R907" s="8">
        <f>IF(OR($B907="",$C907="",$D907="",$E907="",$F907="",$G907="",$H907="",$I907="",$J907="",$K907="",$L907=""),"",IF($B907="Female",1/(1+EXP(-SUMPRODUCT(Engine!$C$28834:$C$28865,INDIRECT("Coefficients!$F$2:$F$33")))),1/(1+EXP(-SUMPRODUCT(Engine!$C$28834:$C$28865,INDIRECT("Coefficients!$G$2:$G$33"))))))</f>
      </c>
      <c r="S907" s="8">
        <f>IF(OR($B907="",$C907="",$D907="",$E907="",$F907="",$G907="",$H907="",$I907="",$J907="",$K907="",$L907=""),"",IF($B907="Female",1/(1+EXP(-SUMPRODUCT(Engine!$C$28834:$C$28865,INDIRECT("Coefficients!$H$2:$H$33")))),1/(1+EXP(-SUMPRODUCT(Engine!$C$28834:$C$28865,INDIRECT("Coefficients!$I$2:$I$33"))))))</f>
      </c>
      <c r="T907" s="8">
        <f>IF(OR($B907="",$C907="",$D907="",$E907="",$F907="",$G907="",$H907="",$I907="",$J907="",$K907="",$L907=""),"",IF($B907="Female",1/(1+EXP(-SUMPRODUCT(Engine!$C$28834:$C$28865,INDIRECT("Coefficients!$J$2:$J$33")))),1/(1+EXP(-SUMPRODUCT(Engine!$C$28834:$C$28865,INDIRECT("Coefficients!$K$2:$K$33"))))))</f>
      </c>
      <c r="U907" s="8">
        <f>IF(OR($B907="",$C907="",$D907="",$E907="",$F907="",$G907="",$H907="",$I907="",$J907="",$K907="",$L907=""),"",IF($B907="Female",1/(1+EXP(-SUMPRODUCT(Engine!$C$28834:$C$28865,INDIRECT("Coefficients!$L$2:$L$33")))),1/(1+EXP(-SUMPRODUCT(Engine!$C$28834:$C$28865,INDIRECT("Coefficients!$M$2:$M$33"))))))</f>
      </c>
      <c r="V907" s="8">
        <f>IF(OR($B907="",$C907="",$D907="",$E907="",$F907="",$G907="",$H907="",$I907="",$J907="",$K907="",$L907=""),"",IF($B907="Female",1/(1+EXP(-SUMPRODUCT(Engine!$C$28834:$C$28865,INDIRECT("Coefficients!$N$2:$N$33")))),1/(1+EXP(-SUMPRODUCT(Engine!$C$28834:$C$28865,INDIRECT("Coefficients!$O$2:$O$33"))))))</f>
      </c>
      <c r="W907" s="8">
        <f>IF(OR($B907="",$C907="",$D907="",$E907="",$F907="",$G907="",$H907="",$I907="",$J907="",$K907="",$L907=""),"",IF($B907="Female",1/(1+EXP(-SUMPRODUCT(Engine!$C$28834:$C$28865,INDIRECT("Coefficients!$P$2:$P$33")))),1/(1+EXP(-SUMPRODUCT(Engine!$C$28834:$C$28865,INDIRECT("Coefficients!$Q$2:$Q$33"))))))</f>
      </c>
      <c r="X907" s="8">
        <f>IF(OR($B907="",$C907="",$D907="",$E907="",$F907="",$G907="",$H907="",$I907="",$J907="",$K907="",$L907=""),"",IF($B907="Female",1/(1+EXP(-SUMPRODUCT(Engine!$C$28834:$C$28865,INDIRECT("Coefficients!$R$2:$R$33")))),1/(1+EXP(-SUMPRODUCT(Engine!$C$28834:$C$28865,INDIRECT("Coefficients!$S$2:$S$33"))))))</f>
      </c>
      <c r="Y907" s="8">
        <f>IF(OR($B907="",$C907="",$D907="",$E907="",$F907="",$G907="",$H907="",$I907="",$J907="",$K907="",$L907=""),"",IF($B907="Female",1/(1+EXP(-SUMPRODUCT(Engine!$C$28834:$C$28865,INDIRECT("Coefficients!$T$2:$T$33")))),1/(1+EXP(-SUMPRODUCT(Engine!$C$28834:$C$28865,INDIRECT("Coefficients!$U$2:$U$33"))))))</f>
      </c>
      <c r="Z907" s="8">
        <f>IF(OR($B907="",$C907="",$D907="",$E907="",$F907="",$G907="",$H907="",$I907="",$J907="",$K907="",$L907=""),"",IF($B907="Female",1/(1+EXP(-SUMPRODUCT(Engine!$C$28834:$C$28865,INDIRECT("Coefficients!$V$2:$V$33")))),1/(1+EXP(-SUMPRODUCT(Engine!$C$28834:$C$28865,INDIRECT("Coefficients!$W$2:$W$33"))))))</f>
      </c>
      <c r="AA907" s="8">
        <f>IF(OR($B907="",$C907="",$D907="",$E907="",$F907="",$G907="",$H907="",$I907="",$J907="",$K907="",$L907=""),"",IF($B907="Female",1/(1+EXP(-SUMPRODUCT(Engine!$C$28834:$C$28865,INDIRECT("Coefficients!$X$2:$X$33")))),1/(1+EXP(-SUMPRODUCT(Engine!$C$28834:$C$28865,INDIRECT("Coefficients!$Y$2:$Y$33"))))))</f>
      </c>
      <c r="AB907" s="8">
        <f>IF(OR($B907="",$C907="",$D907="",$E907="",$F907="",$G907="",$H907="",$I907="",$J907="",$K907="",$L907=""),"",IF($B907="Female",1/(1+EXP(-SUMPRODUCT(Engine!$C$28834:$C$28865,INDIRECT("Coefficients!$Z$2:$Z$33")))),1/(1+EXP(-SUMPRODUCT(Engine!$C$28834:$C$28865,INDIRECT("Coefficients!$AA$2:$AA$33"))))))</f>
      </c>
      <c r="AC907" s="8">
        <f>IF(OR($B907="",$C907="",$D907="",$E907="",$F907="",$G907="",$H907="",$I907="",$J907="",$K907="",$L907=""),"",IF($B907="Female",1/(1+EXP(-SUMPRODUCT(Engine!$C$28834:$C$28865,INDIRECT("Coefficients!$AB$2:$AB$33")))),1/(1+EXP(-SUMPRODUCT(Engine!$C$28834:$C$28865,INDIRECT("Coefficients!$AC$2:$AC$33"))))))</f>
      </c>
      <c r="AD907" s="8">
        <f>IF(OR($B907="",$C907="",$D907="",$E907="",$F907="",$G907="",$H907="",$I907="",$J907="",$K907="",$L907=""),"",IF($B907="Female",1/(1+EXP(-SUMPRODUCT(Engine!$C$28834:$C$28865,INDIRECT("Coefficients!$AD$2:$AD$33")))),1/(1+EXP(-SUMPRODUCT(Engine!$C$28834:$C$28865,INDIRECT("Coefficients!$AE$2:$AE$33"))))))</f>
      </c>
      <c r="AE907" s="8">
        <f>IF(OR($B907="",$C907="",$D907="",$E907="",$F907="",$G907="",$H907="",$I907="",$J907="",$K907="",$L907=""),"",IF($B907="Female",1/(1+EXP(-SUMPRODUCT(Engine!$C$28834:$C$28865,INDIRECT("Coefficients!$AF$2:$AF$33")))),1/(1+EXP(-SUMPRODUCT(Engine!$C$28834:$C$28865,INDIRECT("Coefficients!$AG$2:$AG$33"))))))</f>
      </c>
      <c r="AF907" s="8">
        <f>IF(OR($B907="",$C907="",$D907="",$E907="",$F907="",$G907="",$H907="",$I907="",$J907="",$K907="",$L907=""),"",IF($B907="Female",1/(1+EXP(-SUMPRODUCT(Engine!$C$28834:$C$28865,INDIRECT("Coefficients!$AH$2:$AH$33")))),1/(1+EXP(-SUMPRODUCT(Engine!$C$28834:$C$28865,INDIRECT("Coefficients!$AI$2:$AI$33"))))))</f>
      </c>
      <c r="AG907" s="8">
        <f>IF(OR($B907="",$C907="",$D907="",$E907="",$F907="",$G907="",$H907="",$I907="",$J907="",$K907="",$L907=""),"",IF($B907="Female",1/(1+EXP(-SUMPRODUCT(Engine!$C$28834:$C$28865,INDIRECT("Coefficients!$AJ$2:$AJ$33")))),1/(1+EXP(-SUMPRODUCT(Engine!$C$28834:$C$28865,INDIRECT("Coefficients!$AK$2:$AK$33"))))))</f>
      </c>
      <c r="AH907" s="8">
        <f>IF(OR($B907="",$C907="",$D907="",$E907="",$F907="",$G907="",$H907="",$I907="",$J907="",$K907="",$L907=""),"",IF($B907="Female",1/(1+EXP(-SUMPRODUCT(Engine!$C$28834:$C$28865,INDIRECT("Coefficients!$AL$2:$AL$33")))),1/(1+EXP(-SUMPRODUCT(Engine!$C$28834:$C$28865,INDIRECT("Coefficients!$AM$2:$AM$33"))))))</f>
      </c>
      <c r="AI907" s="8">
        <f>IF(OR($B907="",$C907="",$D907="",$E907="",$F907="",$G907="",$H907="",$I907="",$J907="",$K907="",$L907=""),"",IF($B907="Female",1/(1+EXP(-SUMPRODUCT(Engine!$C$28834:$C$28865,INDIRECT("Coefficients!$AN$2:$AN$33")))),1/(1+EXP(-SUMPRODUCT(Engine!$C$28834:$C$28865,INDIRECT("Coefficients!$AO$2:$AO$33"))))))</f>
      </c>
      <c r="AJ907" s="8">
        <f>IF(OR($B907="",$C907="",$D907="",$E907="",$F907="",$G907="",$H907="",$I907="",$J907="",$K907="",$L907=""),"",IF($B907="Female",1/(1+EXP(-SUMPRODUCT(Engine!$C$28834:$C$28865,INDIRECT("Coefficients!$AP$2:$AP$33")))),1/(1+EXP(-SUMPRODUCT(Engine!$C$28834:$C$28865,INDIRECT("Coefficients!$AQ$2:$AQ$33"))))))</f>
      </c>
      <c r="AK907" s="8">
        <f>IF(OR($B907="",$C907="",$D907="",$E907="",$F907="",$G907="",$H907="",$I907="",$J907="",$K907="",$L907=""),"",IF($B907="Female",1/(1+EXP(-SUMPRODUCT(Engine!$C$28834:$C$28865,INDIRECT("Coefficients!$AR$2:$AR$33")))),1/(1+EXP(-SUMPRODUCT(Engine!$C$28834:$C$28865,INDIRECT("Coefficients!$AS$2:$AS$33"))))))</f>
      </c>
      <c r="AL907" s="8">
        <f>IF(OR($B907="",$C907="",$D907="",$E907="",$F907="",$G907="",$H907="",$I907="",$J907="",$K907="",$L907=""),"",IF($B907="Female",1/(1+EXP(-SUMPRODUCT(Engine!$C$28834:$C$28865,INDIRECT("Coefficients!$AT$2:$AT$33")))),1/(1+EXP(-SUMPRODUCT(Engine!$C$28834:$C$28865,INDIRECT("Coefficients!$AU$2:$AU$33"))))))</f>
      </c>
      <c r="AM907" s="8">
        <f>IF(OR($B907="",$C907="",$D907="",$E907="",$F907="",$G907="",$H907="",$I907="",$J907="",$K907="",$L907=""),"",IF($B907="Female",1/(1+EXP(-SUMPRODUCT(Engine!$C$28834:$C$28865,INDIRECT("Coefficients!$AV$2:$AV$33")))),1/(1+EXP(-SUMPRODUCT(Engine!$C$28834:$C$28865,INDIRECT("Coefficients!$AW$2:$AW$33"))))))</f>
      </c>
      <c r="AN907" s="8">
        <f>IF(OR($B907="",$C907="",$D907="",$E907="",$F907="",$G907="",$H907="",$I907="",$J907="",$K907="",$L907=""),"",IF($B907="Female",1/(1+EXP(-SUMPRODUCT(Engine!$C$28834:$C$28865,INDIRECT("Coefficients!$AX$2:$AX$33")))),1/(1+EXP(-SUMPRODUCT(Engine!$C$28834:$C$28865,INDIRECT("Coefficients!$AY$2:$AY$33"))))))</f>
      </c>
      <c r="AO907" s="8">
        <f>IF(OR($B907="",$C907="",$D907="",$E907="",$F907="",$G907="",$H907="",$I907="",$J907="",$K907="",$L907=""),"",IF($B907="Female",1/(1+EXP(-SUMPRODUCT(Engine!$C$28834:$C$28865,INDIRECT("Coefficients!$AZ$2:$AZ$33")))),1/(1+EXP(-SUMPRODUCT(Engine!$C$28834:$C$28865,INDIRECT("Coefficients!$BA$2:$BA$33"))))))</f>
      </c>
      <c r="AP907" s="8">
        <f>IF(OR($B907="",$C907="",$D907="",$E907="",$F907="",$G907="",$H907="",$I907="",$J907="",$K907="",$L907=""),"",IF($B907="Female",1/(1+EXP(-SUMPRODUCT(Engine!$C$28834:$C$28865,INDIRECT("Coefficients!$BB$2:$BB$33")))),1/(1+EXP(-SUMPRODUCT(Engine!$C$28834:$C$28865,INDIRECT("Coefficients!$BC$2:$BC$33"))))))</f>
      </c>
      <c r="AQ907" s="8">
        <f>IF(OR($B907="",$C907="",$D907="",$E907="",$F907="",$G907="",$H907="",$I907="",$J907="",$K907="",$L907=""),"",IF($B907="Female",1/(1+EXP(-SUMPRODUCT(Engine!$C$28834:$C$28865,INDIRECT("Coefficients!$BD$2:$BD$33")))),1/(1+EXP(-SUMPRODUCT(Engine!$C$28834:$C$28865,INDIRECT("Coefficients!$BE$2:$BE$33"))))))</f>
      </c>
      <c r="AR907" s="8">
        <f>IF(OR($B907="",$C907="",$D907="",$E907="",$F907="",$G907="",$H907="",$I907="",$J907="",$K907="",$L907=""),"",IF($B907="Female",1/(1+EXP(-SUMPRODUCT(Engine!$C$28834:$C$28865,INDIRECT("Coefficients!$BF$2:$BF$33")))),1/(1+EXP(-SUMPRODUCT(Engine!$C$28834:$C$28865,INDIRECT("Coefficients!$BG$2:$BG$33"))))))</f>
      </c>
      <c r="AS907" s="8">
        <f>IF(OR($B907="",$C907="",$D907="",$E907="",$F907="",$G907="",$H907="",$I907="",$J907="",$K907="",$L907=""),"",IF($B907="Female",1/(1+EXP(-SUMPRODUCT(Engine!$C$28834:$C$28865,INDIRECT("Coefficients!$BH$2:$BH$33")))),1/(1+EXP(-SUMPRODUCT(Engine!$C$28834:$C$28865,INDIRECT("Coefficients!$BI$2:$BI$33"))))))</f>
      </c>
      <c r="AT907" s="8">
        <f>IF(OR($B907="",$C907="",$D907="",$E907="",$F907="",$G907="",$H907="",$I907="",$J907="",$K907="",$L907=""),"",IF($B907="Female",1/(1+EXP(-SUMPRODUCT(Engine!$C$28834:$C$28865,INDIRECT("Coefficients!$BJ$2:$BJ$33")))),1/(1+EXP(-SUMPRODUCT(Engine!$C$28834:$C$28865,INDIRECT("Coefficients!$BK$2:$BK$33"))))))</f>
      </c>
      <c r="AU907" s="8">
        <f>IF(OR($B907="",$C907="",$D907="",$E907="",$F907="",$G907="",$H907="",$I907="",$J907="",$K907="",$L907=""),"",IF($B907="Female",1/(1+EXP(-SUMPRODUCT(Engine!$C$28834:$C$28865,INDIRECT("Coefficients!$BL$2:$BL$33")))),1/(1+EXP(-SUMPRODUCT(Engine!$C$28834:$C$28865,INDIRECT("Coefficients!$BM$2:$BM$33"))))))</f>
      </c>
      <c r="AV907" s="8">
        <f>IF(OR($B907="",$C907="",$D907="",$E907="",$F907="",$G907="",$H907="",$I907="",$J907="",$K907="",$L907=""),"",IF($B907="Female",1/(1+EXP(-SUMPRODUCT(Engine!$C$28834:$C$28865,INDIRECT("Coefficients!$BN$2:$BN$33")))),1/(1+EXP(-SUMPRODUCT(Engine!$C$28834:$C$28865,INDIRECT("Coefficients!$BO$2:$BO$33"))))))</f>
      </c>
      <c r="AW907" s="8">
        <f>IF(OR($B907="",$C907="",$D907="",$E907="",$F907="",$G907="",$H907="",$I907="",$J907="",$K907="",$L907=""),"",IF($B907="Female",1/(1+EXP(-SUMPRODUCT(Engine!$C$28834:$C$28865,INDIRECT("Coefficients!$BP$2:$BP$33")))),1/(1+EXP(-SUMPRODUCT(Engine!$C$28834:$C$28865,INDIRECT("Coefficients!$BQ$2:$BQ$33"))))))</f>
      </c>
      <c r="AX907" s="8">
        <f>IF(OR($B907="",$C907="",$D907="",$E907="",$F907="",$G907="",$H907="",$I907="",$J907="",$K907="",$L907=""),"",IF($B907="Female",1/(1+EXP(-SUMPRODUCT(Engine!$C$28834:$C$28865,INDIRECT("Coefficients!$BR$2:$BR$33")))),1/(1+EXP(-SUMPRODUCT(Engine!$C$28834:$C$28865,INDIRECT("Coefficients!$BS$2:$BS$33"))))))</f>
      </c>
      <c r="AY907" s="8">
        <f>IF(OR($B907="",$C907="",$D907="",$E907="",$F907="",$G907="",$H907="",$I907="",$J907="",$K907="",$L907=""),"",IF($B907="Female",1/(1+EXP(-SUMPRODUCT(Engine!$C$28834:$C$28865,INDIRECT("Coefficients!$BT$2:$BT$33")))),1/(1+EXP(-SUMPRODUCT(Engine!$C$28834:$C$28865,INDIRECT("Coefficients!$BU$2:$BU$33"))))))</f>
      </c>
      <c r="AZ907" s="8">
        <f>IF(OR($B907="",$C907="",$D907="",$E907="",$F907="",$G907="",$H907="",$I907="",$J907="",$K907="",$L907=""),"",IF($B907="Female",1/(1+EXP(-SUMPRODUCT(Engine!$C$28834:$C$28865,INDIRECT("Coefficients!$BV$2:$BV$33")))),1/(1+EXP(-SUMPRODUCT(Engine!$C$28834:$C$28865,INDIRECT("Coefficients!$BW$2:$BW$33"))))))</f>
      </c>
      <c r="BA907" s="8">
        <f>IF(OR($B907="",$C907="",$D907="",$E907="",$F907="",$G907="",$H907="",$I907="",$J907="",$K907="",$L907=""),"",IF($B907="Female",1/(1+EXP(-SUMPRODUCT(Engine!$C$28834:$C$28865,INDIRECT("Coefficients!$BX$2:$BX$33")))),1/(1+EXP(-SUMPRODUCT(Engine!$C$28834:$C$28865,INDIRECT("Coefficients!$BY$2:$BY$33"))))))</f>
      </c>
      <c r="BB907" s="8">
        <f>IF(OR($B907="",$C907="",$D907="",$E907="",$F907="",$G907="",$H907="",$I907="",$J907="",$K907="",$L907=""),"",IF($B907="Female",1/(1+EXP(-SUMPRODUCT(Engine!$C$28834:$C$28865,INDIRECT("Coefficients!$BZ$2:$BZ$33")))),1/(1+EXP(-SUMPRODUCT(Engine!$C$28834:$C$28865,INDIRECT("Coefficients!$CA$2:$CA$33"))))))</f>
      </c>
      <c r="BC907" s="8">
        <f>IF(OR($B907="",$C907="",$D907="",$E907="",$F907="",$G907="",$H907="",$I907="",$J907="",$K907="",$L907=""),"",IF($B907="Female",1/(1+EXP(-SUMPRODUCT(Engine!$C$28834:$C$28865,INDIRECT("Coefficients!$CB$2:$CB$33")))),1/(1+EXP(-SUMPRODUCT(Engine!$C$28834:$C$28865,INDIRECT("Coefficients!$CC$2:$CC$33"))))))</f>
      </c>
      <c r="BD907" s="8">
        <f>IF(OR($B907="",$C907="",$D907="",$E907="",$F907="",$G907="",$H907="",$I907="",$J907="",$K907="",$L907=""),"",IF($B907="Female",1/(1+EXP(-SUMPRODUCT(Engine!$C$28834:$C$28865,INDIRECT("Coefficients!$CD$2:$CD$33")))),1/(1+EXP(-SUMPRODUCT(Engine!$C$28834:$C$28865,INDIRECT("Coefficients!$CE$2:$CE$33"))))))</f>
      </c>
      <c r="BE907" s="8">
        <f>IF(OR($B907="",$C907="",$D907="",$E907="",$F907="",$G907="",$H907="",$I907="",$J907="",$K907="",$L907=""),"",IF($B907="Female",1/(1+EXP(-SUMPRODUCT(Engine!$C$28834:$C$28865,INDIRECT("Coefficients!$CF$2:$CF$33")))),1/(1+EXP(-SUMPRODUCT(Engine!$C$28834:$C$28865,INDIRECT("Coefficients!$CG$2:$CG$33"))))))</f>
      </c>
      <c r="BF907" s="8">
        <f>IF(OR($B907="",$C907="",$D907="",$E907="",$F907="",$G907="",$H907="",$I907="",$J907="",$K907="",$L907=""),"",IF($B907="Female",1/(1+EXP(-SUMPRODUCT(Engine!$C$28834:$C$28865,INDIRECT("Coefficients!$CH$2:$CH$33")))),1/(1+EXP(-SUMPRODUCT(Engine!$C$28834:$C$28865,INDIRECT("Coefficients!$CI$2:$CI$33"))))))</f>
      </c>
      <c r="BG907" s="8">
        <f>IF(OR($B907="",$C907="",$D907="",$E907="",$F907="",$G907="",$H907="",$I907="",$J907="",$K907="",$L907=""),"",IF($B907="Female",1/(1+EXP(-SUMPRODUCT(Engine!$C$28834:$C$28865,INDIRECT("Coefficients!$CJ$2:$CJ$33")))),1/(1+EXP(-SUMPRODUCT(Engine!$C$28834:$C$28865,INDIRECT("Coefficients!$CK$2:$CK$33"))))))</f>
      </c>
      <c r="BH907" s="8">
        <f>IF(OR($B907="",$C907="",$D907="",$E907="",$F907="",$G907="",$H907="",$I907="",$J907="",$K907="",$L907=""),"",IF($B907="Female",1/(1+EXP(-SUMPRODUCT(Engine!$C$28834:$C$28865,INDIRECT("Coefficients!$CL$2:$CL$33")))),1/(1+EXP(-SUMPRODUCT(Engine!$C$28834:$C$28865,INDIRECT("Coefficients!$CM$2:$CM$33"))))))</f>
      </c>
      <c r="BI907" s="8">
        <f>IF(OR($B907="",$C907="",$D907="",$E907="",$F907="",$G907="",$H907="",$I907="",$J907="",$K907="",$L907=""),"",IF($B907="Female",1/(1+EXP(-SUMPRODUCT(Engine!$C$28834:$C$28865,INDIRECT("Coefficients!$CN$2:$CN$33")))),1/(1+EXP(-SUMPRODUCT(Engine!$C$28834:$C$28865,INDIRECT("Coefficients!$CO$2:$CO$33"))))))</f>
      </c>
      <c r="BJ907" s="8">
        <f>IF(OR($B907="",$C907="",$D907="",$E907="",$F907="",$G907="",$H907="",$I907="",$J907="",$K907="",$L907=""),"",IF($B907="Female",1/(1+EXP(-SUMPRODUCT(Engine!$C$28834:$C$28865,INDIRECT("Coefficients!$CP$2:$CP$33")))),1/(1+EXP(-SUMPRODUCT(Engine!$C$28834:$C$28865,INDIRECT("Coefficients!$CQ$2:$CQ$33"))))))</f>
      </c>
      <c r="BK907" s="8">
        <f>IF(OR($B907="",$C907="",$D907="",$E907="",$F907="",$G907="",$H907="",$I907="",$J907="",$K907="",$L907=""),"",IF($B907="Female",1/(1+EXP(-SUMPRODUCT(Engine!$C$28834:$C$28865,INDIRECT("Coefficients!$CR$2:$CR$33")))),1/(1+EXP(-SUMPRODUCT(Engine!$C$28834:$C$28865,INDIRECT("Coefficients!$CS$2:$CS$33"))))))</f>
      </c>
      <c r="BL907" s="8">
        <f>IF(OR($B907="",$C907="",$D907="",$E907="",$F907="",$G907="",$H907="",$I907="",$J907="",$K907="",$L907=""),"",IF($B907="Female",1/(1+EXP(-SUMPRODUCT(Engine!$C$28834:$C$28865,INDIRECT("Coefficients!$CT$2:$CT$33")))),1/(1+EXP(-SUMPRODUCT(Engine!$C$28834:$C$28865,INDIRECT("Coefficients!$CU$2:$CU$33"))))))</f>
      </c>
      <c r="BM907" s="8">
        <f>IF(OR($B907="",$C907="",$D907="",$E907="",$F907="",$G907="",$H907="",$I907="",$J907="",$K907="",$L907=""),"",IF($B907="Female",1/(1+EXP(-SUMPRODUCT(Engine!$C$28834:$C$28865,INDIRECT("Coefficients!$CV$2:$CV$33")))),1/(1+EXP(-SUMPRODUCT(Engine!$C$28834:$C$28865,INDIRECT("Coefficients!$CW$2:$CW$33"))))))</f>
      </c>
    </row>
    <row r="908" spans="1:6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8">
        <f>IF(OR($B908="",$C908="",$D908="",$E908="",$F908="",$G908="",$H908="",$I908="",$J908="",$K908="",$L908=""),"",IF($B908="Female",1/(1+EXP(-SUMPRODUCT(Engine!$C$28866:$C$28897,INDIRECT("Coefficients!$B$2:$B$33")))),1/(1+EXP(-SUMPRODUCT(Engine!$C$28866:$C$28897,INDIRECT("Coefficients!$C$2:$C$33"))))))</f>
      </c>
      <c r="Q908" s="8">
        <f>IF(OR($B908="",$C908="",$D908="",$E908="",$F908="",$G908="",$H908="",$I908="",$J908="",$K908="",$L908=""),"",IF($B908="Female",1/(1+EXP(-SUMPRODUCT(Engine!$C$28866:$C$28897,INDIRECT("Coefficients!$D$2:$D$33")))),1/(1+EXP(-SUMPRODUCT(Engine!$C$28866:$C$28897,INDIRECT("Coefficients!$E$2:$E$33"))))))</f>
      </c>
      <c r="R908" s="8">
        <f>IF(OR($B908="",$C908="",$D908="",$E908="",$F908="",$G908="",$H908="",$I908="",$J908="",$K908="",$L908=""),"",IF($B908="Female",1/(1+EXP(-SUMPRODUCT(Engine!$C$28866:$C$28897,INDIRECT("Coefficients!$F$2:$F$33")))),1/(1+EXP(-SUMPRODUCT(Engine!$C$28866:$C$28897,INDIRECT("Coefficients!$G$2:$G$33"))))))</f>
      </c>
      <c r="S908" s="8">
        <f>IF(OR($B908="",$C908="",$D908="",$E908="",$F908="",$G908="",$H908="",$I908="",$J908="",$K908="",$L908=""),"",IF($B908="Female",1/(1+EXP(-SUMPRODUCT(Engine!$C$28866:$C$28897,INDIRECT("Coefficients!$H$2:$H$33")))),1/(1+EXP(-SUMPRODUCT(Engine!$C$28866:$C$28897,INDIRECT("Coefficients!$I$2:$I$33"))))))</f>
      </c>
      <c r="T908" s="8">
        <f>IF(OR($B908="",$C908="",$D908="",$E908="",$F908="",$G908="",$H908="",$I908="",$J908="",$K908="",$L908=""),"",IF($B908="Female",1/(1+EXP(-SUMPRODUCT(Engine!$C$28866:$C$28897,INDIRECT("Coefficients!$J$2:$J$33")))),1/(1+EXP(-SUMPRODUCT(Engine!$C$28866:$C$28897,INDIRECT("Coefficients!$K$2:$K$33"))))))</f>
      </c>
      <c r="U908" s="8">
        <f>IF(OR($B908="",$C908="",$D908="",$E908="",$F908="",$G908="",$H908="",$I908="",$J908="",$K908="",$L908=""),"",IF($B908="Female",1/(1+EXP(-SUMPRODUCT(Engine!$C$28866:$C$28897,INDIRECT("Coefficients!$L$2:$L$33")))),1/(1+EXP(-SUMPRODUCT(Engine!$C$28866:$C$28897,INDIRECT("Coefficients!$M$2:$M$33"))))))</f>
      </c>
      <c r="V908" s="8">
        <f>IF(OR($B908="",$C908="",$D908="",$E908="",$F908="",$G908="",$H908="",$I908="",$J908="",$K908="",$L908=""),"",IF($B908="Female",1/(1+EXP(-SUMPRODUCT(Engine!$C$28866:$C$28897,INDIRECT("Coefficients!$N$2:$N$33")))),1/(1+EXP(-SUMPRODUCT(Engine!$C$28866:$C$28897,INDIRECT("Coefficients!$O$2:$O$33"))))))</f>
      </c>
      <c r="W908" s="8">
        <f>IF(OR($B908="",$C908="",$D908="",$E908="",$F908="",$G908="",$H908="",$I908="",$J908="",$K908="",$L908=""),"",IF($B908="Female",1/(1+EXP(-SUMPRODUCT(Engine!$C$28866:$C$28897,INDIRECT("Coefficients!$P$2:$P$33")))),1/(1+EXP(-SUMPRODUCT(Engine!$C$28866:$C$28897,INDIRECT("Coefficients!$Q$2:$Q$33"))))))</f>
      </c>
      <c r="X908" s="8">
        <f>IF(OR($B908="",$C908="",$D908="",$E908="",$F908="",$G908="",$H908="",$I908="",$J908="",$K908="",$L908=""),"",IF($B908="Female",1/(1+EXP(-SUMPRODUCT(Engine!$C$28866:$C$28897,INDIRECT("Coefficients!$R$2:$R$33")))),1/(1+EXP(-SUMPRODUCT(Engine!$C$28866:$C$28897,INDIRECT("Coefficients!$S$2:$S$33"))))))</f>
      </c>
      <c r="Y908" s="8">
        <f>IF(OR($B908="",$C908="",$D908="",$E908="",$F908="",$G908="",$H908="",$I908="",$J908="",$K908="",$L908=""),"",IF($B908="Female",1/(1+EXP(-SUMPRODUCT(Engine!$C$28866:$C$28897,INDIRECT("Coefficients!$T$2:$T$33")))),1/(1+EXP(-SUMPRODUCT(Engine!$C$28866:$C$28897,INDIRECT("Coefficients!$U$2:$U$33"))))))</f>
      </c>
      <c r="Z908" s="8">
        <f>IF(OR($B908="",$C908="",$D908="",$E908="",$F908="",$G908="",$H908="",$I908="",$J908="",$K908="",$L908=""),"",IF($B908="Female",1/(1+EXP(-SUMPRODUCT(Engine!$C$28866:$C$28897,INDIRECT("Coefficients!$V$2:$V$33")))),1/(1+EXP(-SUMPRODUCT(Engine!$C$28866:$C$28897,INDIRECT("Coefficients!$W$2:$W$33"))))))</f>
      </c>
      <c r="AA908" s="8">
        <f>IF(OR($B908="",$C908="",$D908="",$E908="",$F908="",$G908="",$H908="",$I908="",$J908="",$K908="",$L908=""),"",IF($B908="Female",1/(1+EXP(-SUMPRODUCT(Engine!$C$28866:$C$28897,INDIRECT("Coefficients!$X$2:$X$33")))),1/(1+EXP(-SUMPRODUCT(Engine!$C$28866:$C$28897,INDIRECT("Coefficients!$Y$2:$Y$33"))))))</f>
      </c>
      <c r="AB908" s="8">
        <f>IF(OR($B908="",$C908="",$D908="",$E908="",$F908="",$G908="",$H908="",$I908="",$J908="",$K908="",$L908=""),"",IF($B908="Female",1/(1+EXP(-SUMPRODUCT(Engine!$C$28866:$C$28897,INDIRECT("Coefficients!$Z$2:$Z$33")))),1/(1+EXP(-SUMPRODUCT(Engine!$C$28866:$C$28897,INDIRECT("Coefficients!$AA$2:$AA$33"))))))</f>
      </c>
      <c r="AC908" s="8">
        <f>IF(OR($B908="",$C908="",$D908="",$E908="",$F908="",$G908="",$H908="",$I908="",$J908="",$K908="",$L908=""),"",IF($B908="Female",1/(1+EXP(-SUMPRODUCT(Engine!$C$28866:$C$28897,INDIRECT("Coefficients!$AB$2:$AB$33")))),1/(1+EXP(-SUMPRODUCT(Engine!$C$28866:$C$28897,INDIRECT("Coefficients!$AC$2:$AC$33"))))))</f>
      </c>
      <c r="AD908" s="8">
        <f>IF(OR($B908="",$C908="",$D908="",$E908="",$F908="",$G908="",$H908="",$I908="",$J908="",$K908="",$L908=""),"",IF($B908="Female",1/(1+EXP(-SUMPRODUCT(Engine!$C$28866:$C$28897,INDIRECT("Coefficients!$AD$2:$AD$33")))),1/(1+EXP(-SUMPRODUCT(Engine!$C$28866:$C$28897,INDIRECT("Coefficients!$AE$2:$AE$33"))))))</f>
      </c>
      <c r="AE908" s="8">
        <f>IF(OR($B908="",$C908="",$D908="",$E908="",$F908="",$G908="",$H908="",$I908="",$J908="",$K908="",$L908=""),"",IF($B908="Female",1/(1+EXP(-SUMPRODUCT(Engine!$C$28866:$C$28897,INDIRECT("Coefficients!$AF$2:$AF$33")))),1/(1+EXP(-SUMPRODUCT(Engine!$C$28866:$C$28897,INDIRECT("Coefficients!$AG$2:$AG$33"))))))</f>
      </c>
      <c r="AF908" s="8">
        <f>IF(OR($B908="",$C908="",$D908="",$E908="",$F908="",$G908="",$H908="",$I908="",$J908="",$K908="",$L908=""),"",IF($B908="Female",1/(1+EXP(-SUMPRODUCT(Engine!$C$28866:$C$28897,INDIRECT("Coefficients!$AH$2:$AH$33")))),1/(1+EXP(-SUMPRODUCT(Engine!$C$28866:$C$28897,INDIRECT("Coefficients!$AI$2:$AI$33"))))))</f>
      </c>
      <c r="AG908" s="8">
        <f>IF(OR($B908="",$C908="",$D908="",$E908="",$F908="",$G908="",$H908="",$I908="",$J908="",$K908="",$L908=""),"",IF($B908="Female",1/(1+EXP(-SUMPRODUCT(Engine!$C$28866:$C$28897,INDIRECT("Coefficients!$AJ$2:$AJ$33")))),1/(1+EXP(-SUMPRODUCT(Engine!$C$28866:$C$28897,INDIRECT("Coefficients!$AK$2:$AK$33"))))))</f>
      </c>
      <c r="AH908" s="8">
        <f>IF(OR($B908="",$C908="",$D908="",$E908="",$F908="",$G908="",$H908="",$I908="",$J908="",$K908="",$L908=""),"",IF($B908="Female",1/(1+EXP(-SUMPRODUCT(Engine!$C$28866:$C$28897,INDIRECT("Coefficients!$AL$2:$AL$33")))),1/(1+EXP(-SUMPRODUCT(Engine!$C$28866:$C$28897,INDIRECT("Coefficients!$AM$2:$AM$33"))))))</f>
      </c>
      <c r="AI908" s="8">
        <f>IF(OR($B908="",$C908="",$D908="",$E908="",$F908="",$G908="",$H908="",$I908="",$J908="",$K908="",$L908=""),"",IF($B908="Female",1/(1+EXP(-SUMPRODUCT(Engine!$C$28866:$C$28897,INDIRECT("Coefficients!$AN$2:$AN$33")))),1/(1+EXP(-SUMPRODUCT(Engine!$C$28866:$C$28897,INDIRECT("Coefficients!$AO$2:$AO$33"))))))</f>
      </c>
      <c r="AJ908" s="8">
        <f>IF(OR($B908="",$C908="",$D908="",$E908="",$F908="",$G908="",$H908="",$I908="",$J908="",$K908="",$L908=""),"",IF($B908="Female",1/(1+EXP(-SUMPRODUCT(Engine!$C$28866:$C$28897,INDIRECT("Coefficients!$AP$2:$AP$33")))),1/(1+EXP(-SUMPRODUCT(Engine!$C$28866:$C$28897,INDIRECT("Coefficients!$AQ$2:$AQ$33"))))))</f>
      </c>
      <c r="AK908" s="8">
        <f>IF(OR($B908="",$C908="",$D908="",$E908="",$F908="",$G908="",$H908="",$I908="",$J908="",$K908="",$L908=""),"",IF($B908="Female",1/(1+EXP(-SUMPRODUCT(Engine!$C$28866:$C$28897,INDIRECT("Coefficients!$AR$2:$AR$33")))),1/(1+EXP(-SUMPRODUCT(Engine!$C$28866:$C$28897,INDIRECT("Coefficients!$AS$2:$AS$33"))))))</f>
      </c>
      <c r="AL908" s="8">
        <f>IF(OR($B908="",$C908="",$D908="",$E908="",$F908="",$G908="",$H908="",$I908="",$J908="",$K908="",$L908=""),"",IF($B908="Female",1/(1+EXP(-SUMPRODUCT(Engine!$C$28866:$C$28897,INDIRECT("Coefficients!$AT$2:$AT$33")))),1/(1+EXP(-SUMPRODUCT(Engine!$C$28866:$C$28897,INDIRECT("Coefficients!$AU$2:$AU$33"))))))</f>
      </c>
      <c r="AM908" s="8">
        <f>IF(OR($B908="",$C908="",$D908="",$E908="",$F908="",$G908="",$H908="",$I908="",$J908="",$K908="",$L908=""),"",IF($B908="Female",1/(1+EXP(-SUMPRODUCT(Engine!$C$28866:$C$28897,INDIRECT("Coefficients!$AV$2:$AV$33")))),1/(1+EXP(-SUMPRODUCT(Engine!$C$28866:$C$28897,INDIRECT("Coefficients!$AW$2:$AW$33"))))))</f>
      </c>
      <c r="AN908" s="8">
        <f>IF(OR($B908="",$C908="",$D908="",$E908="",$F908="",$G908="",$H908="",$I908="",$J908="",$K908="",$L908=""),"",IF($B908="Female",1/(1+EXP(-SUMPRODUCT(Engine!$C$28866:$C$28897,INDIRECT("Coefficients!$AX$2:$AX$33")))),1/(1+EXP(-SUMPRODUCT(Engine!$C$28866:$C$28897,INDIRECT("Coefficients!$AY$2:$AY$33"))))))</f>
      </c>
      <c r="AO908" s="8">
        <f>IF(OR($B908="",$C908="",$D908="",$E908="",$F908="",$G908="",$H908="",$I908="",$J908="",$K908="",$L908=""),"",IF($B908="Female",1/(1+EXP(-SUMPRODUCT(Engine!$C$28866:$C$28897,INDIRECT("Coefficients!$AZ$2:$AZ$33")))),1/(1+EXP(-SUMPRODUCT(Engine!$C$28866:$C$28897,INDIRECT("Coefficients!$BA$2:$BA$33"))))))</f>
      </c>
      <c r="AP908" s="8">
        <f>IF(OR($B908="",$C908="",$D908="",$E908="",$F908="",$G908="",$H908="",$I908="",$J908="",$K908="",$L908=""),"",IF($B908="Female",1/(1+EXP(-SUMPRODUCT(Engine!$C$28866:$C$28897,INDIRECT("Coefficients!$BB$2:$BB$33")))),1/(1+EXP(-SUMPRODUCT(Engine!$C$28866:$C$28897,INDIRECT("Coefficients!$BC$2:$BC$33"))))))</f>
      </c>
      <c r="AQ908" s="8">
        <f>IF(OR($B908="",$C908="",$D908="",$E908="",$F908="",$G908="",$H908="",$I908="",$J908="",$K908="",$L908=""),"",IF($B908="Female",1/(1+EXP(-SUMPRODUCT(Engine!$C$28866:$C$28897,INDIRECT("Coefficients!$BD$2:$BD$33")))),1/(1+EXP(-SUMPRODUCT(Engine!$C$28866:$C$28897,INDIRECT("Coefficients!$BE$2:$BE$33"))))))</f>
      </c>
      <c r="AR908" s="8">
        <f>IF(OR($B908="",$C908="",$D908="",$E908="",$F908="",$G908="",$H908="",$I908="",$J908="",$K908="",$L908=""),"",IF($B908="Female",1/(1+EXP(-SUMPRODUCT(Engine!$C$28866:$C$28897,INDIRECT("Coefficients!$BF$2:$BF$33")))),1/(1+EXP(-SUMPRODUCT(Engine!$C$28866:$C$28897,INDIRECT("Coefficients!$BG$2:$BG$33"))))))</f>
      </c>
      <c r="AS908" s="8">
        <f>IF(OR($B908="",$C908="",$D908="",$E908="",$F908="",$G908="",$H908="",$I908="",$J908="",$K908="",$L908=""),"",IF($B908="Female",1/(1+EXP(-SUMPRODUCT(Engine!$C$28866:$C$28897,INDIRECT("Coefficients!$BH$2:$BH$33")))),1/(1+EXP(-SUMPRODUCT(Engine!$C$28866:$C$28897,INDIRECT("Coefficients!$BI$2:$BI$33"))))))</f>
      </c>
      <c r="AT908" s="8">
        <f>IF(OR($B908="",$C908="",$D908="",$E908="",$F908="",$G908="",$H908="",$I908="",$J908="",$K908="",$L908=""),"",IF($B908="Female",1/(1+EXP(-SUMPRODUCT(Engine!$C$28866:$C$28897,INDIRECT("Coefficients!$BJ$2:$BJ$33")))),1/(1+EXP(-SUMPRODUCT(Engine!$C$28866:$C$28897,INDIRECT("Coefficients!$BK$2:$BK$33"))))))</f>
      </c>
      <c r="AU908" s="8">
        <f>IF(OR($B908="",$C908="",$D908="",$E908="",$F908="",$G908="",$H908="",$I908="",$J908="",$K908="",$L908=""),"",IF($B908="Female",1/(1+EXP(-SUMPRODUCT(Engine!$C$28866:$C$28897,INDIRECT("Coefficients!$BL$2:$BL$33")))),1/(1+EXP(-SUMPRODUCT(Engine!$C$28866:$C$28897,INDIRECT("Coefficients!$BM$2:$BM$33"))))))</f>
      </c>
      <c r="AV908" s="8">
        <f>IF(OR($B908="",$C908="",$D908="",$E908="",$F908="",$G908="",$H908="",$I908="",$J908="",$K908="",$L908=""),"",IF($B908="Female",1/(1+EXP(-SUMPRODUCT(Engine!$C$28866:$C$28897,INDIRECT("Coefficients!$BN$2:$BN$33")))),1/(1+EXP(-SUMPRODUCT(Engine!$C$28866:$C$28897,INDIRECT("Coefficients!$BO$2:$BO$33"))))))</f>
      </c>
      <c r="AW908" s="8">
        <f>IF(OR($B908="",$C908="",$D908="",$E908="",$F908="",$G908="",$H908="",$I908="",$J908="",$K908="",$L908=""),"",IF($B908="Female",1/(1+EXP(-SUMPRODUCT(Engine!$C$28866:$C$28897,INDIRECT("Coefficients!$BP$2:$BP$33")))),1/(1+EXP(-SUMPRODUCT(Engine!$C$28866:$C$28897,INDIRECT("Coefficients!$BQ$2:$BQ$33"))))))</f>
      </c>
      <c r="AX908" s="8">
        <f>IF(OR($B908="",$C908="",$D908="",$E908="",$F908="",$G908="",$H908="",$I908="",$J908="",$K908="",$L908=""),"",IF($B908="Female",1/(1+EXP(-SUMPRODUCT(Engine!$C$28866:$C$28897,INDIRECT("Coefficients!$BR$2:$BR$33")))),1/(1+EXP(-SUMPRODUCT(Engine!$C$28866:$C$28897,INDIRECT("Coefficients!$BS$2:$BS$33"))))))</f>
      </c>
      <c r="AY908" s="8">
        <f>IF(OR($B908="",$C908="",$D908="",$E908="",$F908="",$G908="",$H908="",$I908="",$J908="",$K908="",$L908=""),"",IF($B908="Female",1/(1+EXP(-SUMPRODUCT(Engine!$C$28866:$C$28897,INDIRECT("Coefficients!$BT$2:$BT$33")))),1/(1+EXP(-SUMPRODUCT(Engine!$C$28866:$C$28897,INDIRECT("Coefficients!$BU$2:$BU$33"))))))</f>
      </c>
      <c r="AZ908" s="8">
        <f>IF(OR($B908="",$C908="",$D908="",$E908="",$F908="",$G908="",$H908="",$I908="",$J908="",$K908="",$L908=""),"",IF($B908="Female",1/(1+EXP(-SUMPRODUCT(Engine!$C$28866:$C$28897,INDIRECT("Coefficients!$BV$2:$BV$33")))),1/(1+EXP(-SUMPRODUCT(Engine!$C$28866:$C$28897,INDIRECT("Coefficients!$BW$2:$BW$33"))))))</f>
      </c>
      <c r="BA908" s="8">
        <f>IF(OR($B908="",$C908="",$D908="",$E908="",$F908="",$G908="",$H908="",$I908="",$J908="",$K908="",$L908=""),"",IF($B908="Female",1/(1+EXP(-SUMPRODUCT(Engine!$C$28866:$C$28897,INDIRECT("Coefficients!$BX$2:$BX$33")))),1/(1+EXP(-SUMPRODUCT(Engine!$C$28866:$C$28897,INDIRECT("Coefficients!$BY$2:$BY$33"))))))</f>
      </c>
      <c r="BB908" s="8">
        <f>IF(OR($B908="",$C908="",$D908="",$E908="",$F908="",$G908="",$H908="",$I908="",$J908="",$K908="",$L908=""),"",IF($B908="Female",1/(1+EXP(-SUMPRODUCT(Engine!$C$28866:$C$28897,INDIRECT("Coefficients!$BZ$2:$BZ$33")))),1/(1+EXP(-SUMPRODUCT(Engine!$C$28866:$C$28897,INDIRECT("Coefficients!$CA$2:$CA$33"))))))</f>
      </c>
      <c r="BC908" s="8">
        <f>IF(OR($B908="",$C908="",$D908="",$E908="",$F908="",$G908="",$H908="",$I908="",$J908="",$K908="",$L908=""),"",IF($B908="Female",1/(1+EXP(-SUMPRODUCT(Engine!$C$28866:$C$28897,INDIRECT("Coefficients!$CB$2:$CB$33")))),1/(1+EXP(-SUMPRODUCT(Engine!$C$28866:$C$28897,INDIRECT("Coefficients!$CC$2:$CC$33"))))))</f>
      </c>
      <c r="BD908" s="8">
        <f>IF(OR($B908="",$C908="",$D908="",$E908="",$F908="",$G908="",$H908="",$I908="",$J908="",$K908="",$L908=""),"",IF($B908="Female",1/(1+EXP(-SUMPRODUCT(Engine!$C$28866:$C$28897,INDIRECT("Coefficients!$CD$2:$CD$33")))),1/(1+EXP(-SUMPRODUCT(Engine!$C$28866:$C$28897,INDIRECT("Coefficients!$CE$2:$CE$33"))))))</f>
      </c>
      <c r="BE908" s="8">
        <f>IF(OR($B908="",$C908="",$D908="",$E908="",$F908="",$G908="",$H908="",$I908="",$J908="",$K908="",$L908=""),"",IF($B908="Female",1/(1+EXP(-SUMPRODUCT(Engine!$C$28866:$C$28897,INDIRECT("Coefficients!$CF$2:$CF$33")))),1/(1+EXP(-SUMPRODUCT(Engine!$C$28866:$C$28897,INDIRECT("Coefficients!$CG$2:$CG$33"))))))</f>
      </c>
      <c r="BF908" s="8">
        <f>IF(OR($B908="",$C908="",$D908="",$E908="",$F908="",$G908="",$H908="",$I908="",$J908="",$K908="",$L908=""),"",IF($B908="Female",1/(1+EXP(-SUMPRODUCT(Engine!$C$28866:$C$28897,INDIRECT("Coefficients!$CH$2:$CH$33")))),1/(1+EXP(-SUMPRODUCT(Engine!$C$28866:$C$28897,INDIRECT("Coefficients!$CI$2:$CI$33"))))))</f>
      </c>
      <c r="BG908" s="8">
        <f>IF(OR($B908="",$C908="",$D908="",$E908="",$F908="",$G908="",$H908="",$I908="",$J908="",$K908="",$L908=""),"",IF($B908="Female",1/(1+EXP(-SUMPRODUCT(Engine!$C$28866:$C$28897,INDIRECT("Coefficients!$CJ$2:$CJ$33")))),1/(1+EXP(-SUMPRODUCT(Engine!$C$28866:$C$28897,INDIRECT("Coefficients!$CK$2:$CK$33"))))))</f>
      </c>
      <c r="BH908" s="8">
        <f>IF(OR($B908="",$C908="",$D908="",$E908="",$F908="",$G908="",$H908="",$I908="",$J908="",$K908="",$L908=""),"",IF($B908="Female",1/(1+EXP(-SUMPRODUCT(Engine!$C$28866:$C$28897,INDIRECT("Coefficients!$CL$2:$CL$33")))),1/(1+EXP(-SUMPRODUCT(Engine!$C$28866:$C$28897,INDIRECT("Coefficients!$CM$2:$CM$33"))))))</f>
      </c>
      <c r="BI908" s="8">
        <f>IF(OR($B908="",$C908="",$D908="",$E908="",$F908="",$G908="",$H908="",$I908="",$J908="",$K908="",$L908=""),"",IF($B908="Female",1/(1+EXP(-SUMPRODUCT(Engine!$C$28866:$C$28897,INDIRECT("Coefficients!$CN$2:$CN$33")))),1/(1+EXP(-SUMPRODUCT(Engine!$C$28866:$C$28897,INDIRECT("Coefficients!$CO$2:$CO$33"))))))</f>
      </c>
      <c r="BJ908" s="8">
        <f>IF(OR($B908="",$C908="",$D908="",$E908="",$F908="",$G908="",$H908="",$I908="",$J908="",$K908="",$L908=""),"",IF($B908="Female",1/(1+EXP(-SUMPRODUCT(Engine!$C$28866:$C$28897,INDIRECT("Coefficients!$CP$2:$CP$33")))),1/(1+EXP(-SUMPRODUCT(Engine!$C$28866:$C$28897,INDIRECT("Coefficients!$CQ$2:$CQ$33"))))))</f>
      </c>
      <c r="BK908" s="8">
        <f>IF(OR($B908="",$C908="",$D908="",$E908="",$F908="",$G908="",$H908="",$I908="",$J908="",$K908="",$L908=""),"",IF($B908="Female",1/(1+EXP(-SUMPRODUCT(Engine!$C$28866:$C$28897,INDIRECT("Coefficients!$CR$2:$CR$33")))),1/(1+EXP(-SUMPRODUCT(Engine!$C$28866:$C$28897,INDIRECT("Coefficients!$CS$2:$CS$33"))))))</f>
      </c>
      <c r="BL908" s="8">
        <f>IF(OR($B908="",$C908="",$D908="",$E908="",$F908="",$G908="",$H908="",$I908="",$J908="",$K908="",$L908=""),"",IF($B908="Female",1/(1+EXP(-SUMPRODUCT(Engine!$C$28866:$C$28897,INDIRECT("Coefficients!$CT$2:$CT$33")))),1/(1+EXP(-SUMPRODUCT(Engine!$C$28866:$C$28897,INDIRECT("Coefficients!$CU$2:$CU$33"))))))</f>
      </c>
      <c r="BM908" s="8">
        <f>IF(OR($B908="",$C908="",$D908="",$E908="",$F908="",$G908="",$H908="",$I908="",$J908="",$K908="",$L908=""),"",IF($B908="Female",1/(1+EXP(-SUMPRODUCT(Engine!$C$28866:$C$28897,INDIRECT("Coefficients!$CV$2:$CV$33")))),1/(1+EXP(-SUMPRODUCT(Engine!$C$28866:$C$28897,INDIRECT("Coefficients!$CW$2:$CW$33"))))))</f>
      </c>
    </row>
    <row r="909" spans="1:6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8">
        <f>IF(OR($B909="",$C909="",$D909="",$E909="",$F909="",$G909="",$H909="",$I909="",$J909="",$K909="",$L909=""),"",IF($B909="Female",1/(1+EXP(-SUMPRODUCT(Engine!$C$28898:$C$28929,INDIRECT("Coefficients!$B$2:$B$33")))),1/(1+EXP(-SUMPRODUCT(Engine!$C$28898:$C$28929,INDIRECT("Coefficients!$C$2:$C$33"))))))</f>
      </c>
      <c r="Q909" s="8">
        <f>IF(OR($B909="",$C909="",$D909="",$E909="",$F909="",$G909="",$H909="",$I909="",$J909="",$K909="",$L909=""),"",IF($B909="Female",1/(1+EXP(-SUMPRODUCT(Engine!$C$28898:$C$28929,INDIRECT("Coefficients!$D$2:$D$33")))),1/(1+EXP(-SUMPRODUCT(Engine!$C$28898:$C$28929,INDIRECT("Coefficients!$E$2:$E$33"))))))</f>
      </c>
      <c r="R909" s="8">
        <f>IF(OR($B909="",$C909="",$D909="",$E909="",$F909="",$G909="",$H909="",$I909="",$J909="",$K909="",$L909=""),"",IF($B909="Female",1/(1+EXP(-SUMPRODUCT(Engine!$C$28898:$C$28929,INDIRECT("Coefficients!$F$2:$F$33")))),1/(1+EXP(-SUMPRODUCT(Engine!$C$28898:$C$28929,INDIRECT("Coefficients!$G$2:$G$33"))))))</f>
      </c>
      <c r="S909" s="8">
        <f>IF(OR($B909="",$C909="",$D909="",$E909="",$F909="",$G909="",$H909="",$I909="",$J909="",$K909="",$L909=""),"",IF($B909="Female",1/(1+EXP(-SUMPRODUCT(Engine!$C$28898:$C$28929,INDIRECT("Coefficients!$H$2:$H$33")))),1/(1+EXP(-SUMPRODUCT(Engine!$C$28898:$C$28929,INDIRECT("Coefficients!$I$2:$I$33"))))))</f>
      </c>
      <c r="T909" s="8">
        <f>IF(OR($B909="",$C909="",$D909="",$E909="",$F909="",$G909="",$H909="",$I909="",$J909="",$K909="",$L909=""),"",IF($B909="Female",1/(1+EXP(-SUMPRODUCT(Engine!$C$28898:$C$28929,INDIRECT("Coefficients!$J$2:$J$33")))),1/(1+EXP(-SUMPRODUCT(Engine!$C$28898:$C$28929,INDIRECT("Coefficients!$K$2:$K$33"))))))</f>
      </c>
      <c r="U909" s="8">
        <f>IF(OR($B909="",$C909="",$D909="",$E909="",$F909="",$G909="",$H909="",$I909="",$J909="",$K909="",$L909=""),"",IF($B909="Female",1/(1+EXP(-SUMPRODUCT(Engine!$C$28898:$C$28929,INDIRECT("Coefficients!$L$2:$L$33")))),1/(1+EXP(-SUMPRODUCT(Engine!$C$28898:$C$28929,INDIRECT("Coefficients!$M$2:$M$33"))))))</f>
      </c>
      <c r="V909" s="8">
        <f>IF(OR($B909="",$C909="",$D909="",$E909="",$F909="",$G909="",$H909="",$I909="",$J909="",$K909="",$L909=""),"",IF($B909="Female",1/(1+EXP(-SUMPRODUCT(Engine!$C$28898:$C$28929,INDIRECT("Coefficients!$N$2:$N$33")))),1/(1+EXP(-SUMPRODUCT(Engine!$C$28898:$C$28929,INDIRECT("Coefficients!$O$2:$O$33"))))))</f>
      </c>
      <c r="W909" s="8">
        <f>IF(OR($B909="",$C909="",$D909="",$E909="",$F909="",$G909="",$H909="",$I909="",$J909="",$K909="",$L909=""),"",IF($B909="Female",1/(1+EXP(-SUMPRODUCT(Engine!$C$28898:$C$28929,INDIRECT("Coefficients!$P$2:$P$33")))),1/(1+EXP(-SUMPRODUCT(Engine!$C$28898:$C$28929,INDIRECT("Coefficients!$Q$2:$Q$33"))))))</f>
      </c>
      <c r="X909" s="8">
        <f>IF(OR($B909="",$C909="",$D909="",$E909="",$F909="",$G909="",$H909="",$I909="",$J909="",$K909="",$L909=""),"",IF($B909="Female",1/(1+EXP(-SUMPRODUCT(Engine!$C$28898:$C$28929,INDIRECT("Coefficients!$R$2:$R$33")))),1/(1+EXP(-SUMPRODUCT(Engine!$C$28898:$C$28929,INDIRECT("Coefficients!$S$2:$S$33"))))))</f>
      </c>
      <c r="Y909" s="8">
        <f>IF(OR($B909="",$C909="",$D909="",$E909="",$F909="",$G909="",$H909="",$I909="",$J909="",$K909="",$L909=""),"",IF($B909="Female",1/(1+EXP(-SUMPRODUCT(Engine!$C$28898:$C$28929,INDIRECT("Coefficients!$T$2:$T$33")))),1/(1+EXP(-SUMPRODUCT(Engine!$C$28898:$C$28929,INDIRECT("Coefficients!$U$2:$U$33"))))))</f>
      </c>
      <c r="Z909" s="8">
        <f>IF(OR($B909="",$C909="",$D909="",$E909="",$F909="",$G909="",$H909="",$I909="",$J909="",$K909="",$L909=""),"",IF($B909="Female",1/(1+EXP(-SUMPRODUCT(Engine!$C$28898:$C$28929,INDIRECT("Coefficients!$V$2:$V$33")))),1/(1+EXP(-SUMPRODUCT(Engine!$C$28898:$C$28929,INDIRECT("Coefficients!$W$2:$W$33"))))))</f>
      </c>
      <c r="AA909" s="8">
        <f>IF(OR($B909="",$C909="",$D909="",$E909="",$F909="",$G909="",$H909="",$I909="",$J909="",$K909="",$L909=""),"",IF($B909="Female",1/(1+EXP(-SUMPRODUCT(Engine!$C$28898:$C$28929,INDIRECT("Coefficients!$X$2:$X$33")))),1/(1+EXP(-SUMPRODUCT(Engine!$C$28898:$C$28929,INDIRECT("Coefficients!$Y$2:$Y$33"))))))</f>
      </c>
      <c r="AB909" s="8">
        <f>IF(OR($B909="",$C909="",$D909="",$E909="",$F909="",$G909="",$H909="",$I909="",$J909="",$K909="",$L909=""),"",IF($B909="Female",1/(1+EXP(-SUMPRODUCT(Engine!$C$28898:$C$28929,INDIRECT("Coefficients!$Z$2:$Z$33")))),1/(1+EXP(-SUMPRODUCT(Engine!$C$28898:$C$28929,INDIRECT("Coefficients!$AA$2:$AA$33"))))))</f>
      </c>
      <c r="AC909" s="8">
        <f>IF(OR($B909="",$C909="",$D909="",$E909="",$F909="",$G909="",$H909="",$I909="",$J909="",$K909="",$L909=""),"",IF($B909="Female",1/(1+EXP(-SUMPRODUCT(Engine!$C$28898:$C$28929,INDIRECT("Coefficients!$AB$2:$AB$33")))),1/(1+EXP(-SUMPRODUCT(Engine!$C$28898:$C$28929,INDIRECT("Coefficients!$AC$2:$AC$33"))))))</f>
      </c>
      <c r="AD909" s="8">
        <f>IF(OR($B909="",$C909="",$D909="",$E909="",$F909="",$G909="",$H909="",$I909="",$J909="",$K909="",$L909=""),"",IF($B909="Female",1/(1+EXP(-SUMPRODUCT(Engine!$C$28898:$C$28929,INDIRECT("Coefficients!$AD$2:$AD$33")))),1/(1+EXP(-SUMPRODUCT(Engine!$C$28898:$C$28929,INDIRECT("Coefficients!$AE$2:$AE$33"))))))</f>
      </c>
      <c r="AE909" s="8">
        <f>IF(OR($B909="",$C909="",$D909="",$E909="",$F909="",$G909="",$H909="",$I909="",$J909="",$K909="",$L909=""),"",IF($B909="Female",1/(1+EXP(-SUMPRODUCT(Engine!$C$28898:$C$28929,INDIRECT("Coefficients!$AF$2:$AF$33")))),1/(1+EXP(-SUMPRODUCT(Engine!$C$28898:$C$28929,INDIRECT("Coefficients!$AG$2:$AG$33"))))))</f>
      </c>
      <c r="AF909" s="8">
        <f>IF(OR($B909="",$C909="",$D909="",$E909="",$F909="",$G909="",$H909="",$I909="",$J909="",$K909="",$L909=""),"",IF($B909="Female",1/(1+EXP(-SUMPRODUCT(Engine!$C$28898:$C$28929,INDIRECT("Coefficients!$AH$2:$AH$33")))),1/(1+EXP(-SUMPRODUCT(Engine!$C$28898:$C$28929,INDIRECT("Coefficients!$AI$2:$AI$33"))))))</f>
      </c>
      <c r="AG909" s="8">
        <f>IF(OR($B909="",$C909="",$D909="",$E909="",$F909="",$G909="",$H909="",$I909="",$J909="",$K909="",$L909=""),"",IF($B909="Female",1/(1+EXP(-SUMPRODUCT(Engine!$C$28898:$C$28929,INDIRECT("Coefficients!$AJ$2:$AJ$33")))),1/(1+EXP(-SUMPRODUCT(Engine!$C$28898:$C$28929,INDIRECT("Coefficients!$AK$2:$AK$33"))))))</f>
      </c>
      <c r="AH909" s="8">
        <f>IF(OR($B909="",$C909="",$D909="",$E909="",$F909="",$G909="",$H909="",$I909="",$J909="",$K909="",$L909=""),"",IF($B909="Female",1/(1+EXP(-SUMPRODUCT(Engine!$C$28898:$C$28929,INDIRECT("Coefficients!$AL$2:$AL$33")))),1/(1+EXP(-SUMPRODUCT(Engine!$C$28898:$C$28929,INDIRECT("Coefficients!$AM$2:$AM$33"))))))</f>
      </c>
      <c r="AI909" s="8">
        <f>IF(OR($B909="",$C909="",$D909="",$E909="",$F909="",$G909="",$H909="",$I909="",$J909="",$K909="",$L909=""),"",IF($B909="Female",1/(1+EXP(-SUMPRODUCT(Engine!$C$28898:$C$28929,INDIRECT("Coefficients!$AN$2:$AN$33")))),1/(1+EXP(-SUMPRODUCT(Engine!$C$28898:$C$28929,INDIRECT("Coefficients!$AO$2:$AO$33"))))))</f>
      </c>
      <c r="AJ909" s="8">
        <f>IF(OR($B909="",$C909="",$D909="",$E909="",$F909="",$G909="",$H909="",$I909="",$J909="",$K909="",$L909=""),"",IF($B909="Female",1/(1+EXP(-SUMPRODUCT(Engine!$C$28898:$C$28929,INDIRECT("Coefficients!$AP$2:$AP$33")))),1/(1+EXP(-SUMPRODUCT(Engine!$C$28898:$C$28929,INDIRECT("Coefficients!$AQ$2:$AQ$33"))))))</f>
      </c>
      <c r="AK909" s="8">
        <f>IF(OR($B909="",$C909="",$D909="",$E909="",$F909="",$G909="",$H909="",$I909="",$J909="",$K909="",$L909=""),"",IF($B909="Female",1/(1+EXP(-SUMPRODUCT(Engine!$C$28898:$C$28929,INDIRECT("Coefficients!$AR$2:$AR$33")))),1/(1+EXP(-SUMPRODUCT(Engine!$C$28898:$C$28929,INDIRECT("Coefficients!$AS$2:$AS$33"))))))</f>
      </c>
      <c r="AL909" s="8">
        <f>IF(OR($B909="",$C909="",$D909="",$E909="",$F909="",$G909="",$H909="",$I909="",$J909="",$K909="",$L909=""),"",IF($B909="Female",1/(1+EXP(-SUMPRODUCT(Engine!$C$28898:$C$28929,INDIRECT("Coefficients!$AT$2:$AT$33")))),1/(1+EXP(-SUMPRODUCT(Engine!$C$28898:$C$28929,INDIRECT("Coefficients!$AU$2:$AU$33"))))))</f>
      </c>
      <c r="AM909" s="8">
        <f>IF(OR($B909="",$C909="",$D909="",$E909="",$F909="",$G909="",$H909="",$I909="",$J909="",$K909="",$L909=""),"",IF($B909="Female",1/(1+EXP(-SUMPRODUCT(Engine!$C$28898:$C$28929,INDIRECT("Coefficients!$AV$2:$AV$33")))),1/(1+EXP(-SUMPRODUCT(Engine!$C$28898:$C$28929,INDIRECT("Coefficients!$AW$2:$AW$33"))))))</f>
      </c>
      <c r="AN909" s="8">
        <f>IF(OR($B909="",$C909="",$D909="",$E909="",$F909="",$G909="",$H909="",$I909="",$J909="",$K909="",$L909=""),"",IF($B909="Female",1/(1+EXP(-SUMPRODUCT(Engine!$C$28898:$C$28929,INDIRECT("Coefficients!$AX$2:$AX$33")))),1/(1+EXP(-SUMPRODUCT(Engine!$C$28898:$C$28929,INDIRECT("Coefficients!$AY$2:$AY$33"))))))</f>
      </c>
      <c r="AO909" s="8">
        <f>IF(OR($B909="",$C909="",$D909="",$E909="",$F909="",$G909="",$H909="",$I909="",$J909="",$K909="",$L909=""),"",IF($B909="Female",1/(1+EXP(-SUMPRODUCT(Engine!$C$28898:$C$28929,INDIRECT("Coefficients!$AZ$2:$AZ$33")))),1/(1+EXP(-SUMPRODUCT(Engine!$C$28898:$C$28929,INDIRECT("Coefficients!$BA$2:$BA$33"))))))</f>
      </c>
      <c r="AP909" s="8">
        <f>IF(OR($B909="",$C909="",$D909="",$E909="",$F909="",$G909="",$H909="",$I909="",$J909="",$K909="",$L909=""),"",IF($B909="Female",1/(1+EXP(-SUMPRODUCT(Engine!$C$28898:$C$28929,INDIRECT("Coefficients!$BB$2:$BB$33")))),1/(1+EXP(-SUMPRODUCT(Engine!$C$28898:$C$28929,INDIRECT("Coefficients!$BC$2:$BC$33"))))))</f>
      </c>
      <c r="AQ909" s="8">
        <f>IF(OR($B909="",$C909="",$D909="",$E909="",$F909="",$G909="",$H909="",$I909="",$J909="",$K909="",$L909=""),"",IF($B909="Female",1/(1+EXP(-SUMPRODUCT(Engine!$C$28898:$C$28929,INDIRECT("Coefficients!$BD$2:$BD$33")))),1/(1+EXP(-SUMPRODUCT(Engine!$C$28898:$C$28929,INDIRECT("Coefficients!$BE$2:$BE$33"))))))</f>
      </c>
      <c r="AR909" s="8">
        <f>IF(OR($B909="",$C909="",$D909="",$E909="",$F909="",$G909="",$H909="",$I909="",$J909="",$K909="",$L909=""),"",IF($B909="Female",1/(1+EXP(-SUMPRODUCT(Engine!$C$28898:$C$28929,INDIRECT("Coefficients!$BF$2:$BF$33")))),1/(1+EXP(-SUMPRODUCT(Engine!$C$28898:$C$28929,INDIRECT("Coefficients!$BG$2:$BG$33"))))))</f>
      </c>
      <c r="AS909" s="8">
        <f>IF(OR($B909="",$C909="",$D909="",$E909="",$F909="",$G909="",$H909="",$I909="",$J909="",$K909="",$L909=""),"",IF($B909="Female",1/(1+EXP(-SUMPRODUCT(Engine!$C$28898:$C$28929,INDIRECT("Coefficients!$BH$2:$BH$33")))),1/(1+EXP(-SUMPRODUCT(Engine!$C$28898:$C$28929,INDIRECT("Coefficients!$BI$2:$BI$33"))))))</f>
      </c>
      <c r="AT909" s="8">
        <f>IF(OR($B909="",$C909="",$D909="",$E909="",$F909="",$G909="",$H909="",$I909="",$J909="",$K909="",$L909=""),"",IF($B909="Female",1/(1+EXP(-SUMPRODUCT(Engine!$C$28898:$C$28929,INDIRECT("Coefficients!$BJ$2:$BJ$33")))),1/(1+EXP(-SUMPRODUCT(Engine!$C$28898:$C$28929,INDIRECT("Coefficients!$BK$2:$BK$33"))))))</f>
      </c>
      <c r="AU909" s="8">
        <f>IF(OR($B909="",$C909="",$D909="",$E909="",$F909="",$G909="",$H909="",$I909="",$J909="",$K909="",$L909=""),"",IF($B909="Female",1/(1+EXP(-SUMPRODUCT(Engine!$C$28898:$C$28929,INDIRECT("Coefficients!$BL$2:$BL$33")))),1/(1+EXP(-SUMPRODUCT(Engine!$C$28898:$C$28929,INDIRECT("Coefficients!$BM$2:$BM$33"))))))</f>
      </c>
      <c r="AV909" s="8">
        <f>IF(OR($B909="",$C909="",$D909="",$E909="",$F909="",$G909="",$H909="",$I909="",$J909="",$K909="",$L909=""),"",IF($B909="Female",1/(1+EXP(-SUMPRODUCT(Engine!$C$28898:$C$28929,INDIRECT("Coefficients!$BN$2:$BN$33")))),1/(1+EXP(-SUMPRODUCT(Engine!$C$28898:$C$28929,INDIRECT("Coefficients!$BO$2:$BO$33"))))))</f>
      </c>
      <c r="AW909" s="8">
        <f>IF(OR($B909="",$C909="",$D909="",$E909="",$F909="",$G909="",$H909="",$I909="",$J909="",$K909="",$L909=""),"",IF($B909="Female",1/(1+EXP(-SUMPRODUCT(Engine!$C$28898:$C$28929,INDIRECT("Coefficients!$BP$2:$BP$33")))),1/(1+EXP(-SUMPRODUCT(Engine!$C$28898:$C$28929,INDIRECT("Coefficients!$BQ$2:$BQ$33"))))))</f>
      </c>
      <c r="AX909" s="8">
        <f>IF(OR($B909="",$C909="",$D909="",$E909="",$F909="",$G909="",$H909="",$I909="",$J909="",$K909="",$L909=""),"",IF($B909="Female",1/(1+EXP(-SUMPRODUCT(Engine!$C$28898:$C$28929,INDIRECT("Coefficients!$BR$2:$BR$33")))),1/(1+EXP(-SUMPRODUCT(Engine!$C$28898:$C$28929,INDIRECT("Coefficients!$BS$2:$BS$33"))))))</f>
      </c>
      <c r="AY909" s="8">
        <f>IF(OR($B909="",$C909="",$D909="",$E909="",$F909="",$G909="",$H909="",$I909="",$J909="",$K909="",$L909=""),"",IF($B909="Female",1/(1+EXP(-SUMPRODUCT(Engine!$C$28898:$C$28929,INDIRECT("Coefficients!$BT$2:$BT$33")))),1/(1+EXP(-SUMPRODUCT(Engine!$C$28898:$C$28929,INDIRECT("Coefficients!$BU$2:$BU$33"))))))</f>
      </c>
      <c r="AZ909" s="8">
        <f>IF(OR($B909="",$C909="",$D909="",$E909="",$F909="",$G909="",$H909="",$I909="",$J909="",$K909="",$L909=""),"",IF($B909="Female",1/(1+EXP(-SUMPRODUCT(Engine!$C$28898:$C$28929,INDIRECT("Coefficients!$BV$2:$BV$33")))),1/(1+EXP(-SUMPRODUCT(Engine!$C$28898:$C$28929,INDIRECT("Coefficients!$BW$2:$BW$33"))))))</f>
      </c>
      <c r="BA909" s="8">
        <f>IF(OR($B909="",$C909="",$D909="",$E909="",$F909="",$G909="",$H909="",$I909="",$J909="",$K909="",$L909=""),"",IF($B909="Female",1/(1+EXP(-SUMPRODUCT(Engine!$C$28898:$C$28929,INDIRECT("Coefficients!$BX$2:$BX$33")))),1/(1+EXP(-SUMPRODUCT(Engine!$C$28898:$C$28929,INDIRECT("Coefficients!$BY$2:$BY$33"))))))</f>
      </c>
      <c r="BB909" s="8">
        <f>IF(OR($B909="",$C909="",$D909="",$E909="",$F909="",$G909="",$H909="",$I909="",$J909="",$K909="",$L909=""),"",IF($B909="Female",1/(1+EXP(-SUMPRODUCT(Engine!$C$28898:$C$28929,INDIRECT("Coefficients!$BZ$2:$BZ$33")))),1/(1+EXP(-SUMPRODUCT(Engine!$C$28898:$C$28929,INDIRECT("Coefficients!$CA$2:$CA$33"))))))</f>
      </c>
      <c r="BC909" s="8">
        <f>IF(OR($B909="",$C909="",$D909="",$E909="",$F909="",$G909="",$H909="",$I909="",$J909="",$K909="",$L909=""),"",IF($B909="Female",1/(1+EXP(-SUMPRODUCT(Engine!$C$28898:$C$28929,INDIRECT("Coefficients!$CB$2:$CB$33")))),1/(1+EXP(-SUMPRODUCT(Engine!$C$28898:$C$28929,INDIRECT("Coefficients!$CC$2:$CC$33"))))))</f>
      </c>
      <c r="BD909" s="8">
        <f>IF(OR($B909="",$C909="",$D909="",$E909="",$F909="",$G909="",$H909="",$I909="",$J909="",$K909="",$L909=""),"",IF($B909="Female",1/(1+EXP(-SUMPRODUCT(Engine!$C$28898:$C$28929,INDIRECT("Coefficients!$CD$2:$CD$33")))),1/(1+EXP(-SUMPRODUCT(Engine!$C$28898:$C$28929,INDIRECT("Coefficients!$CE$2:$CE$33"))))))</f>
      </c>
      <c r="BE909" s="8">
        <f>IF(OR($B909="",$C909="",$D909="",$E909="",$F909="",$G909="",$H909="",$I909="",$J909="",$K909="",$L909=""),"",IF($B909="Female",1/(1+EXP(-SUMPRODUCT(Engine!$C$28898:$C$28929,INDIRECT("Coefficients!$CF$2:$CF$33")))),1/(1+EXP(-SUMPRODUCT(Engine!$C$28898:$C$28929,INDIRECT("Coefficients!$CG$2:$CG$33"))))))</f>
      </c>
      <c r="BF909" s="8">
        <f>IF(OR($B909="",$C909="",$D909="",$E909="",$F909="",$G909="",$H909="",$I909="",$J909="",$K909="",$L909=""),"",IF($B909="Female",1/(1+EXP(-SUMPRODUCT(Engine!$C$28898:$C$28929,INDIRECT("Coefficients!$CH$2:$CH$33")))),1/(1+EXP(-SUMPRODUCT(Engine!$C$28898:$C$28929,INDIRECT("Coefficients!$CI$2:$CI$33"))))))</f>
      </c>
      <c r="BG909" s="8">
        <f>IF(OR($B909="",$C909="",$D909="",$E909="",$F909="",$G909="",$H909="",$I909="",$J909="",$K909="",$L909=""),"",IF($B909="Female",1/(1+EXP(-SUMPRODUCT(Engine!$C$28898:$C$28929,INDIRECT("Coefficients!$CJ$2:$CJ$33")))),1/(1+EXP(-SUMPRODUCT(Engine!$C$28898:$C$28929,INDIRECT("Coefficients!$CK$2:$CK$33"))))))</f>
      </c>
      <c r="BH909" s="8">
        <f>IF(OR($B909="",$C909="",$D909="",$E909="",$F909="",$G909="",$H909="",$I909="",$J909="",$K909="",$L909=""),"",IF($B909="Female",1/(1+EXP(-SUMPRODUCT(Engine!$C$28898:$C$28929,INDIRECT("Coefficients!$CL$2:$CL$33")))),1/(1+EXP(-SUMPRODUCT(Engine!$C$28898:$C$28929,INDIRECT("Coefficients!$CM$2:$CM$33"))))))</f>
      </c>
      <c r="BI909" s="8">
        <f>IF(OR($B909="",$C909="",$D909="",$E909="",$F909="",$G909="",$H909="",$I909="",$J909="",$K909="",$L909=""),"",IF($B909="Female",1/(1+EXP(-SUMPRODUCT(Engine!$C$28898:$C$28929,INDIRECT("Coefficients!$CN$2:$CN$33")))),1/(1+EXP(-SUMPRODUCT(Engine!$C$28898:$C$28929,INDIRECT("Coefficients!$CO$2:$CO$33"))))))</f>
      </c>
      <c r="BJ909" s="8">
        <f>IF(OR($B909="",$C909="",$D909="",$E909="",$F909="",$G909="",$H909="",$I909="",$J909="",$K909="",$L909=""),"",IF($B909="Female",1/(1+EXP(-SUMPRODUCT(Engine!$C$28898:$C$28929,INDIRECT("Coefficients!$CP$2:$CP$33")))),1/(1+EXP(-SUMPRODUCT(Engine!$C$28898:$C$28929,INDIRECT("Coefficients!$CQ$2:$CQ$33"))))))</f>
      </c>
      <c r="BK909" s="8">
        <f>IF(OR($B909="",$C909="",$D909="",$E909="",$F909="",$G909="",$H909="",$I909="",$J909="",$K909="",$L909=""),"",IF($B909="Female",1/(1+EXP(-SUMPRODUCT(Engine!$C$28898:$C$28929,INDIRECT("Coefficients!$CR$2:$CR$33")))),1/(1+EXP(-SUMPRODUCT(Engine!$C$28898:$C$28929,INDIRECT("Coefficients!$CS$2:$CS$33"))))))</f>
      </c>
      <c r="BL909" s="8">
        <f>IF(OR($B909="",$C909="",$D909="",$E909="",$F909="",$G909="",$H909="",$I909="",$J909="",$K909="",$L909=""),"",IF($B909="Female",1/(1+EXP(-SUMPRODUCT(Engine!$C$28898:$C$28929,INDIRECT("Coefficients!$CT$2:$CT$33")))),1/(1+EXP(-SUMPRODUCT(Engine!$C$28898:$C$28929,INDIRECT("Coefficients!$CU$2:$CU$33"))))))</f>
      </c>
      <c r="BM909" s="8">
        <f>IF(OR($B909="",$C909="",$D909="",$E909="",$F909="",$G909="",$H909="",$I909="",$J909="",$K909="",$L909=""),"",IF($B909="Female",1/(1+EXP(-SUMPRODUCT(Engine!$C$28898:$C$28929,INDIRECT("Coefficients!$CV$2:$CV$33")))),1/(1+EXP(-SUMPRODUCT(Engine!$C$28898:$C$28929,INDIRECT("Coefficients!$CW$2:$CW$33"))))))</f>
      </c>
    </row>
    <row r="910" spans="1:6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8">
        <f>IF(OR($B910="",$C910="",$D910="",$E910="",$F910="",$G910="",$H910="",$I910="",$J910="",$K910="",$L910=""),"",IF($B910="Female",1/(1+EXP(-SUMPRODUCT(Engine!$C$28930:$C$28961,INDIRECT("Coefficients!$B$2:$B$33")))),1/(1+EXP(-SUMPRODUCT(Engine!$C$28930:$C$28961,INDIRECT("Coefficients!$C$2:$C$33"))))))</f>
      </c>
      <c r="Q910" s="8">
        <f>IF(OR($B910="",$C910="",$D910="",$E910="",$F910="",$G910="",$H910="",$I910="",$J910="",$K910="",$L910=""),"",IF($B910="Female",1/(1+EXP(-SUMPRODUCT(Engine!$C$28930:$C$28961,INDIRECT("Coefficients!$D$2:$D$33")))),1/(1+EXP(-SUMPRODUCT(Engine!$C$28930:$C$28961,INDIRECT("Coefficients!$E$2:$E$33"))))))</f>
      </c>
      <c r="R910" s="8">
        <f>IF(OR($B910="",$C910="",$D910="",$E910="",$F910="",$G910="",$H910="",$I910="",$J910="",$K910="",$L910=""),"",IF($B910="Female",1/(1+EXP(-SUMPRODUCT(Engine!$C$28930:$C$28961,INDIRECT("Coefficients!$F$2:$F$33")))),1/(1+EXP(-SUMPRODUCT(Engine!$C$28930:$C$28961,INDIRECT("Coefficients!$G$2:$G$33"))))))</f>
      </c>
      <c r="S910" s="8">
        <f>IF(OR($B910="",$C910="",$D910="",$E910="",$F910="",$G910="",$H910="",$I910="",$J910="",$K910="",$L910=""),"",IF($B910="Female",1/(1+EXP(-SUMPRODUCT(Engine!$C$28930:$C$28961,INDIRECT("Coefficients!$H$2:$H$33")))),1/(1+EXP(-SUMPRODUCT(Engine!$C$28930:$C$28961,INDIRECT("Coefficients!$I$2:$I$33"))))))</f>
      </c>
      <c r="T910" s="8">
        <f>IF(OR($B910="",$C910="",$D910="",$E910="",$F910="",$G910="",$H910="",$I910="",$J910="",$K910="",$L910=""),"",IF($B910="Female",1/(1+EXP(-SUMPRODUCT(Engine!$C$28930:$C$28961,INDIRECT("Coefficients!$J$2:$J$33")))),1/(1+EXP(-SUMPRODUCT(Engine!$C$28930:$C$28961,INDIRECT("Coefficients!$K$2:$K$33"))))))</f>
      </c>
      <c r="U910" s="8">
        <f>IF(OR($B910="",$C910="",$D910="",$E910="",$F910="",$G910="",$H910="",$I910="",$J910="",$K910="",$L910=""),"",IF($B910="Female",1/(1+EXP(-SUMPRODUCT(Engine!$C$28930:$C$28961,INDIRECT("Coefficients!$L$2:$L$33")))),1/(1+EXP(-SUMPRODUCT(Engine!$C$28930:$C$28961,INDIRECT("Coefficients!$M$2:$M$33"))))))</f>
      </c>
      <c r="V910" s="8">
        <f>IF(OR($B910="",$C910="",$D910="",$E910="",$F910="",$G910="",$H910="",$I910="",$J910="",$K910="",$L910=""),"",IF($B910="Female",1/(1+EXP(-SUMPRODUCT(Engine!$C$28930:$C$28961,INDIRECT("Coefficients!$N$2:$N$33")))),1/(1+EXP(-SUMPRODUCT(Engine!$C$28930:$C$28961,INDIRECT("Coefficients!$O$2:$O$33"))))))</f>
      </c>
      <c r="W910" s="8">
        <f>IF(OR($B910="",$C910="",$D910="",$E910="",$F910="",$G910="",$H910="",$I910="",$J910="",$K910="",$L910=""),"",IF($B910="Female",1/(1+EXP(-SUMPRODUCT(Engine!$C$28930:$C$28961,INDIRECT("Coefficients!$P$2:$P$33")))),1/(1+EXP(-SUMPRODUCT(Engine!$C$28930:$C$28961,INDIRECT("Coefficients!$Q$2:$Q$33"))))))</f>
      </c>
      <c r="X910" s="8">
        <f>IF(OR($B910="",$C910="",$D910="",$E910="",$F910="",$G910="",$H910="",$I910="",$J910="",$K910="",$L910=""),"",IF($B910="Female",1/(1+EXP(-SUMPRODUCT(Engine!$C$28930:$C$28961,INDIRECT("Coefficients!$R$2:$R$33")))),1/(1+EXP(-SUMPRODUCT(Engine!$C$28930:$C$28961,INDIRECT("Coefficients!$S$2:$S$33"))))))</f>
      </c>
      <c r="Y910" s="8">
        <f>IF(OR($B910="",$C910="",$D910="",$E910="",$F910="",$G910="",$H910="",$I910="",$J910="",$K910="",$L910=""),"",IF($B910="Female",1/(1+EXP(-SUMPRODUCT(Engine!$C$28930:$C$28961,INDIRECT("Coefficients!$T$2:$T$33")))),1/(1+EXP(-SUMPRODUCT(Engine!$C$28930:$C$28961,INDIRECT("Coefficients!$U$2:$U$33"))))))</f>
      </c>
      <c r="Z910" s="8">
        <f>IF(OR($B910="",$C910="",$D910="",$E910="",$F910="",$G910="",$H910="",$I910="",$J910="",$K910="",$L910=""),"",IF($B910="Female",1/(1+EXP(-SUMPRODUCT(Engine!$C$28930:$C$28961,INDIRECT("Coefficients!$V$2:$V$33")))),1/(1+EXP(-SUMPRODUCT(Engine!$C$28930:$C$28961,INDIRECT("Coefficients!$W$2:$W$33"))))))</f>
      </c>
      <c r="AA910" s="8">
        <f>IF(OR($B910="",$C910="",$D910="",$E910="",$F910="",$G910="",$H910="",$I910="",$J910="",$K910="",$L910=""),"",IF($B910="Female",1/(1+EXP(-SUMPRODUCT(Engine!$C$28930:$C$28961,INDIRECT("Coefficients!$X$2:$X$33")))),1/(1+EXP(-SUMPRODUCT(Engine!$C$28930:$C$28961,INDIRECT("Coefficients!$Y$2:$Y$33"))))))</f>
      </c>
      <c r="AB910" s="8">
        <f>IF(OR($B910="",$C910="",$D910="",$E910="",$F910="",$G910="",$H910="",$I910="",$J910="",$K910="",$L910=""),"",IF($B910="Female",1/(1+EXP(-SUMPRODUCT(Engine!$C$28930:$C$28961,INDIRECT("Coefficients!$Z$2:$Z$33")))),1/(1+EXP(-SUMPRODUCT(Engine!$C$28930:$C$28961,INDIRECT("Coefficients!$AA$2:$AA$33"))))))</f>
      </c>
      <c r="AC910" s="8">
        <f>IF(OR($B910="",$C910="",$D910="",$E910="",$F910="",$G910="",$H910="",$I910="",$J910="",$K910="",$L910=""),"",IF($B910="Female",1/(1+EXP(-SUMPRODUCT(Engine!$C$28930:$C$28961,INDIRECT("Coefficients!$AB$2:$AB$33")))),1/(1+EXP(-SUMPRODUCT(Engine!$C$28930:$C$28961,INDIRECT("Coefficients!$AC$2:$AC$33"))))))</f>
      </c>
      <c r="AD910" s="8">
        <f>IF(OR($B910="",$C910="",$D910="",$E910="",$F910="",$G910="",$H910="",$I910="",$J910="",$K910="",$L910=""),"",IF($B910="Female",1/(1+EXP(-SUMPRODUCT(Engine!$C$28930:$C$28961,INDIRECT("Coefficients!$AD$2:$AD$33")))),1/(1+EXP(-SUMPRODUCT(Engine!$C$28930:$C$28961,INDIRECT("Coefficients!$AE$2:$AE$33"))))))</f>
      </c>
      <c r="AE910" s="8">
        <f>IF(OR($B910="",$C910="",$D910="",$E910="",$F910="",$G910="",$H910="",$I910="",$J910="",$K910="",$L910=""),"",IF($B910="Female",1/(1+EXP(-SUMPRODUCT(Engine!$C$28930:$C$28961,INDIRECT("Coefficients!$AF$2:$AF$33")))),1/(1+EXP(-SUMPRODUCT(Engine!$C$28930:$C$28961,INDIRECT("Coefficients!$AG$2:$AG$33"))))))</f>
      </c>
      <c r="AF910" s="8">
        <f>IF(OR($B910="",$C910="",$D910="",$E910="",$F910="",$G910="",$H910="",$I910="",$J910="",$K910="",$L910=""),"",IF($B910="Female",1/(1+EXP(-SUMPRODUCT(Engine!$C$28930:$C$28961,INDIRECT("Coefficients!$AH$2:$AH$33")))),1/(1+EXP(-SUMPRODUCT(Engine!$C$28930:$C$28961,INDIRECT("Coefficients!$AI$2:$AI$33"))))))</f>
      </c>
      <c r="AG910" s="8">
        <f>IF(OR($B910="",$C910="",$D910="",$E910="",$F910="",$G910="",$H910="",$I910="",$J910="",$K910="",$L910=""),"",IF($B910="Female",1/(1+EXP(-SUMPRODUCT(Engine!$C$28930:$C$28961,INDIRECT("Coefficients!$AJ$2:$AJ$33")))),1/(1+EXP(-SUMPRODUCT(Engine!$C$28930:$C$28961,INDIRECT("Coefficients!$AK$2:$AK$33"))))))</f>
      </c>
      <c r="AH910" s="8">
        <f>IF(OR($B910="",$C910="",$D910="",$E910="",$F910="",$G910="",$H910="",$I910="",$J910="",$K910="",$L910=""),"",IF($B910="Female",1/(1+EXP(-SUMPRODUCT(Engine!$C$28930:$C$28961,INDIRECT("Coefficients!$AL$2:$AL$33")))),1/(1+EXP(-SUMPRODUCT(Engine!$C$28930:$C$28961,INDIRECT("Coefficients!$AM$2:$AM$33"))))))</f>
      </c>
      <c r="AI910" s="8">
        <f>IF(OR($B910="",$C910="",$D910="",$E910="",$F910="",$G910="",$H910="",$I910="",$J910="",$K910="",$L910=""),"",IF($B910="Female",1/(1+EXP(-SUMPRODUCT(Engine!$C$28930:$C$28961,INDIRECT("Coefficients!$AN$2:$AN$33")))),1/(1+EXP(-SUMPRODUCT(Engine!$C$28930:$C$28961,INDIRECT("Coefficients!$AO$2:$AO$33"))))))</f>
      </c>
      <c r="AJ910" s="8">
        <f>IF(OR($B910="",$C910="",$D910="",$E910="",$F910="",$G910="",$H910="",$I910="",$J910="",$K910="",$L910=""),"",IF($B910="Female",1/(1+EXP(-SUMPRODUCT(Engine!$C$28930:$C$28961,INDIRECT("Coefficients!$AP$2:$AP$33")))),1/(1+EXP(-SUMPRODUCT(Engine!$C$28930:$C$28961,INDIRECT("Coefficients!$AQ$2:$AQ$33"))))))</f>
      </c>
      <c r="AK910" s="8">
        <f>IF(OR($B910="",$C910="",$D910="",$E910="",$F910="",$G910="",$H910="",$I910="",$J910="",$K910="",$L910=""),"",IF($B910="Female",1/(1+EXP(-SUMPRODUCT(Engine!$C$28930:$C$28961,INDIRECT("Coefficients!$AR$2:$AR$33")))),1/(1+EXP(-SUMPRODUCT(Engine!$C$28930:$C$28961,INDIRECT("Coefficients!$AS$2:$AS$33"))))))</f>
      </c>
      <c r="AL910" s="8">
        <f>IF(OR($B910="",$C910="",$D910="",$E910="",$F910="",$G910="",$H910="",$I910="",$J910="",$K910="",$L910=""),"",IF($B910="Female",1/(1+EXP(-SUMPRODUCT(Engine!$C$28930:$C$28961,INDIRECT("Coefficients!$AT$2:$AT$33")))),1/(1+EXP(-SUMPRODUCT(Engine!$C$28930:$C$28961,INDIRECT("Coefficients!$AU$2:$AU$33"))))))</f>
      </c>
      <c r="AM910" s="8">
        <f>IF(OR($B910="",$C910="",$D910="",$E910="",$F910="",$G910="",$H910="",$I910="",$J910="",$K910="",$L910=""),"",IF($B910="Female",1/(1+EXP(-SUMPRODUCT(Engine!$C$28930:$C$28961,INDIRECT("Coefficients!$AV$2:$AV$33")))),1/(1+EXP(-SUMPRODUCT(Engine!$C$28930:$C$28961,INDIRECT("Coefficients!$AW$2:$AW$33"))))))</f>
      </c>
      <c r="AN910" s="8">
        <f>IF(OR($B910="",$C910="",$D910="",$E910="",$F910="",$G910="",$H910="",$I910="",$J910="",$K910="",$L910=""),"",IF($B910="Female",1/(1+EXP(-SUMPRODUCT(Engine!$C$28930:$C$28961,INDIRECT("Coefficients!$AX$2:$AX$33")))),1/(1+EXP(-SUMPRODUCT(Engine!$C$28930:$C$28961,INDIRECT("Coefficients!$AY$2:$AY$33"))))))</f>
      </c>
      <c r="AO910" s="8">
        <f>IF(OR($B910="",$C910="",$D910="",$E910="",$F910="",$G910="",$H910="",$I910="",$J910="",$K910="",$L910=""),"",IF($B910="Female",1/(1+EXP(-SUMPRODUCT(Engine!$C$28930:$C$28961,INDIRECT("Coefficients!$AZ$2:$AZ$33")))),1/(1+EXP(-SUMPRODUCT(Engine!$C$28930:$C$28961,INDIRECT("Coefficients!$BA$2:$BA$33"))))))</f>
      </c>
      <c r="AP910" s="8">
        <f>IF(OR($B910="",$C910="",$D910="",$E910="",$F910="",$G910="",$H910="",$I910="",$J910="",$K910="",$L910=""),"",IF($B910="Female",1/(1+EXP(-SUMPRODUCT(Engine!$C$28930:$C$28961,INDIRECT("Coefficients!$BB$2:$BB$33")))),1/(1+EXP(-SUMPRODUCT(Engine!$C$28930:$C$28961,INDIRECT("Coefficients!$BC$2:$BC$33"))))))</f>
      </c>
      <c r="AQ910" s="8">
        <f>IF(OR($B910="",$C910="",$D910="",$E910="",$F910="",$G910="",$H910="",$I910="",$J910="",$K910="",$L910=""),"",IF($B910="Female",1/(1+EXP(-SUMPRODUCT(Engine!$C$28930:$C$28961,INDIRECT("Coefficients!$BD$2:$BD$33")))),1/(1+EXP(-SUMPRODUCT(Engine!$C$28930:$C$28961,INDIRECT("Coefficients!$BE$2:$BE$33"))))))</f>
      </c>
      <c r="AR910" s="8">
        <f>IF(OR($B910="",$C910="",$D910="",$E910="",$F910="",$G910="",$H910="",$I910="",$J910="",$K910="",$L910=""),"",IF($B910="Female",1/(1+EXP(-SUMPRODUCT(Engine!$C$28930:$C$28961,INDIRECT("Coefficients!$BF$2:$BF$33")))),1/(1+EXP(-SUMPRODUCT(Engine!$C$28930:$C$28961,INDIRECT("Coefficients!$BG$2:$BG$33"))))))</f>
      </c>
      <c r="AS910" s="8">
        <f>IF(OR($B910="",$C910="",$D910="",$E910="",$F910="",$G910="",$H910="",$I910="",$J910="",$K910="",$L910=""),"",IF($B910="Female",1/(1+EXP(-SUMPRODUCT(Engine!$C$28930:$C$28961,INDIRECT("Coefficients!$BH$2:$BH$33")))),1/(1+EXP(-SUMPRODUCT(Engine!$C$28930:$C$28961,INDIRECT("Coefficients!$BI$2:$BI$33"))))))</f>
      </c>
      <c r="AT910" s="8">
        <f>IF(OR($B910="",$C910="",$D910="",$E910="",$F910="",$G910="",$H910="",$I910="",$J910="",$K910="",$L910=""),"",IF($B910="Female",1/(1+EXP(-SUMPRODUCT(Engine!$C$28930:$C$28961,INDIRECT("Coefficients!$BJ$2:$BJ$33")))),1/(1+EXP(-SUMPRODUCT(Engine!$C$28930:$C$28961,INDIRECT("Coefficients!$BK$2:$BK$33"))))))</f>
      </c>
      <c r="AU910" s="8">
        <f>IF(OR($B910="",$C910="",$D910="",$E910="",$F910="",$G910="",$H910="",$I910="",$J910="",$K910="",$L910=""),"",IF($B910="Female",1/(1+EXP(-SUMPRODUCT(Engine!$C$28930:$C$28961,INDIRECT("Coefficients!$BL$2:$BL$33")))),1/(1+EXP(-SUMPRODUCT(Engine!$C$28930:$C$28961,INDIRECT("Coefficients!$BM$2:$BM$33"))))))</f>
      </c>
      <c r="AV910" s="8">
        <f>IF(OR($B910="",$C910="",$D910="",$E910="",$F910="",$G910="",$H910="",$I910="",$J910="",$K910="",$L910=""),"",IF($B910="Female",1/(1+EXP(-SUMPRODUCT(Engine!$C$28930:$C$28961,INDIRECT("Coefficients!$BN$2:$BN$33")))),1/(1+EXP(-SUMPRODUCT(Engine!$C$28930:$C$28961,INDIRECT("Coefficients!$BO$2:$BO$33"))))))</f>
      </c>
      <c r="AW910" s="8">
        <f>IF(OR($B910="",$C910="",$D910="",$E910="",$F910="",$G910="",$H910="",$I910="",$J910="",$K910="",$L910=""),"",IF($B910="Female",1/(1+EXP(-SUMPRODUCT(Engine!$C$28930:$C$28961,INDIRECT("Coefficients!$BP$2:$BP$33")))),1/(1+EXP(-SUMPRODUCT(Engine!$C$28930:$C$28961,INDIRECT("Coefficients!$BQ$2:$BQ$33"))))))</f>
      </c>
      <c r="AX910" s="8">
        <f>IF(OR($B910="",$C910="",$D910="",$E910="",$F910="",$G910="",$H910="",$I910="",$J910="",$K910="",$L910=""),"",IF($B910="Female",1/(1+EXP(-SUMPRODUCT(Engine!$C$28930:$C$28961,INDIRECT("Coefficients!$BR$2:$BR$33")))),1/(1+EXP(-SUMPRODUCT(Engine!$C$28930:$C$28961,INDIRECT("Coefficients!$BS$2:$BS$33"))))))</f>
      </c>
      <c r="AY910" s="8">
        <f>IF(OR($B910="",$C910="",$D910="",$E910="",$F910="",$G910="",$H910="",$I910="",$J910="",$K910="",$L910=""),"",IF($B910="Female",1/(1+EXP(-SUMPRODUCT(Engine!$C$28930:$C$28961,INDIRECT("Coefficients!$BT$2:$BT$33")))),1/(1+EXP(-SUMPRODUCT(Engine!$C$28930:$C$28961,INDIRECT("Coefficients!$BU$2:$BU$33"))))))</f>
      </c>
      <c r="AZ910" s="8">
        <f>IF(OR($B910="",$C910="",$D910="",$E910="",$F910="",$G910="",$H910="",$I910="",$J910="",$K910="",$L910=""),"",IF($B910="Female",1/(1+EXP(-SUMPRODUCT(Engine!$C$28930:$C$28961,INDIRECT("Coefficients!$BV$2:$BV$33")))),1/(1+EXP(-SUMPRODUCT(Engine!$C$28930:$C$28961,INDIRECT("Coefficients!$BW$2:$BW$33"))))))</f>
      </c>
      <c r="BA910" s="8">
        <f>IF(OR($B910="",$C910="",$D910="",$E910="",$F910="",$G910="",$H910="",$I910="",$J910="",$K910="",$L910=""),"",IF($B910="Female",1/(1+EXP(-SUMPRODUCT(Engine!$C$28930:$C$28961,INDIRECT("Coefficients!$BX$2:$BX$33")))),1/(1+EXP(-SUMPRODUCT(Engine!$C$28930:$C$28961,INDIRECT("Coefficients!$BY$2:$BY$33"))))))</f>
      </c>
      <c r="BB910" s="8">
        <f>IF(OR($B910="",$C910="",$D910="",$E910="",$F910="",$G910="",$H910="",$I910="",$J910="",$K910="",$L910=""),"",IF($B910="Female",1/(1+EXP(-SUMPRODUCT(Engine!$C$28930:$C$28961,INDIRECT("Coefficients!$BZ$2:$BZ$33")))),1/(1+EXP(-SUMPRODUCT(Engine!$C$28930:$C$28961,INDIRECT("Coefficients!$CA$2:$CA$33"))))))</f>
      </c>
      <c r="BC910" s="8">
        <f>IF(OR($B910="",$C910="",$D910="",$E910="",$F910="",$G910="",$H910="",$I910="",$J910="",$K910="",$L910=""),"",IF($B910="Female",1/(1+EXP(-SUMPRODUCT(Engine!$C$28930:$C$28961,INDIRECT("Coefficients!$CB$2:$CB$33")))),1/(1+EXP(-SUMPRODUCT(Engine!$C$28930:$C$28961,INDIRECT("Coefficients!$CC$2:$CC$33"))))))</f>
      </c>
      <c r="BD910" s="8">
        <f>IF(OR($B910="",$C910="",$D910="",$E910="",$F910="",$G910="",$H910="",$I910="",$J910="",$K910="",$L910=""),"",IF($B910="Female",1/(1+EXP(-SUMPRODUCT(Engine!$C$28930:$C$28961,INDIRECT("Coefficients!$CD$2:$CD$33")))),1/(1+EXP(-SUMPRODUCT(Engine!$C$28930:$C$28961,INDIRECT("Coefficients!$CE$2:$CE$33"))))))</f>
      </c>
      <c r="BE910" s="8">
        <f>IF(OR($B910="",$C910="",$D910="",$E910="",$F910="",$G910="",$H910="",$I910="",$J910="",$K910="",$L910=""),"",IF($B910="Female",1/(1+EXP(-SUMPRODUCT(Engine!$C$28930:$C$28961,INDIRECT("Coefficients!$CF$2:$CF$33")))),1/(1+EXP(-SUMPRODUCT(Engine!$C$28930:$C$28961,INDIRECT("Coefficients!$CG$2:$CG$33"))))))</f>
      </c>
      <c r="BF910" s="8">
        <f>IF(OR($B910="",$C910="",$D910="",$E910="",$F910="",$G910="",$H910="",$I910="",$J910="",$K910="",$L910=""),"",IF($B910="Female",1/(1+EXP(-SUMPRODUCT(Engine!$C$28930:$C$28961,INDIRECT("Coefficients!$CH$2:$CH$33")))),1/(1+EXP(-SUMPRODUCT(Engine!$C$28930:$C$28961,INDIRECT("Coefficients!$CI$2:$CI$33"))))))</f>
      </c>
      <c r="BG910" s="8">
        <f>IF(OR($B910="",$C910="",$D910="",$E910="",$F910="",$G910="",$H910="",$I910="",$J910="",$K910="",$L910=""),"",IF($B910="Female",1/(1+EXP(-SUMPRODUCT(Engine!$C$28930:$C$28961,INDIRECT("Coefficients!$CJ$2:$CJ$33")))),1/(1+EXP(-SUMPRODUCT(Engine!$C$28930:$C$28961,INDIRECT("Coefficients!$CK$2:$CK$33"))))))</f>
      </c>
      <c r="BH910" s="8">
        <f>IF(OR($B910="",$C910="",$D910="",$E910="",$F910="",$G910="",$H910="",$I910="",$J910="",$K910="",$L910=""),"",IF($B910="Female",1/(1+EXP(-SUMPRODUCT(Engine!$C$28930:$C$28961,INDIRECT("Coefficients!$CL$2:$CL$33")))),1/(1+EXP(-SUMPRODUCT(Engine!$C$28930:$C$28961,INDIRECT("Coefficients!$CM$2:$CM$33"))))))</f>
      </c>
      <c r="BI910" s="8">
        <f>IF(OR($B910="",$C910="",$D910="",$E910="",$F910="",$G910="",$H910="",$I910="",$J910="",$K910="",$L910=""),"",IF($B910="Female",1/(1+EXP(-SUMPRODUCT(Engine!$C$28930:$C$28961,INDIRECT("Coefficients!$CN$2:$CN$33")))),1/(1+EXP(-SUMPRODUCT(Engine!$C$28930:$C$28961,INDIRECT("Coefficients!$CO$2:$CO$33"))))))</f>
      </c>
      <c r="BJ910" s="8">
        <f>IF(OR($B910="",$C910="",$D910="",$E910="",$F910="",$G910="",$H910="",$I910="",$J910="",$K910="",$L910=""),"",IF($B910="Female",1/(1+EXP(-SUMPRODUCT(Engine!$C$28930:$C$28961,INDIRECT("Coefficients!$CP$2:$CP$33")))),1/(1+EXP(-SUMPRODUCT(Engine!$C$28930:$C$28961,INDIRECT("Coefficients!$CQ$2:$CQ$33"))))))</f>
      </c>
      <c r="BK910" s="8">
        <f>IF(OR($B910="",$C910="",$D910="",$E910="",$F910="",$G910="",$H910="",$I910="",$J910="",$K910="",$L910=""),"",IF($B910="Female",1/(1+EXP(-SUMPRODUCT(Engine!$C$28930:$C$28961,INDIRECT("Coefficients!$CR$2:$CR$33")))),1/(1+EXP(-SUMPRODUCT(Engine!$C$28930:$C$28961,INDIRECT("Coefficients!$CS$2:$CS$33"))))))</f>
      </c>
      <c r="BL910" s="8">
        <f>IF(OR($B910="",$C910="",$D910="",$E910="",$F910="",$G910="",$H910="",$I910="",$J910="",$K910="",$L910=""),"",IF($B910="Female",1/(1+EXP(-SUMPRODUCT(Engine!$C$28930:$C$28961,INDIRECT("Coefficients!$CT$2:$CT$33")))),1/(1+EXP(-SUMPRODUCT(Engine!$C$28930:$C$28961,INDIRECT("Coefficients!$CU$2:$CU$33"))))))</f>
      </c>
      <c r="BM910" s="8">
        <f>IF(OR($B910="",$C910="",$D910="",$E910="",$F910="",$G910="",$H910="",$I910="",$J910="",$K910="",$L910=""),"",IF($B910="Female",1/(1+EXP(-SUMPRODUCT(Engine!$C$28930:$C$28961,INDIRECT("Coefficients!$CV$2:$CV$33")))),1/(1+EXP(-SUMPRODUCT(Engine!$C$28930:$C$28961,INDIRECT("Coefficients!$CW$2:$CW$33"))))))</f>
      </c>
    </row>
    <row r="911" spans="1:6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8">
        <f>IF(OR($B911="",$C911="",$D911="",$E911="",$F911="",$G911="",$H911="",$I911="",$J911="",$K911="",$L911=""),"",IF($B911="Female",1/(1+EXP(-SUMPRODUCT(Engine!$C$28962:$C$28993,INDIRECT("Coefficients!$B$2:$B$33")))),1/(1+EXP(-SUMPRODUCT(Engine!$C$28962:$C$28993,INDIRECT("Coefficients!$C$2:$C$33"))))))</f>
      </c>
      <c r="Q911" s="8">
        <f>IF(OR($B911="",$C911="",$D911="",$E911="",$F911="",$G911="",$H911="",$I911="",$J911="",$K911="",$L911=""),"",IF($B911="Female",1/(1+EXP(-SUMPRODUCT(Engine!$C$28962:$C$28993,INDIRECT("Coefficients!$D$2:$D$33")))),1/(1+EXP(-SUMPRODUCT(Engine!$C$28962:$C$28993,INDIRECT("Coefficients!$E$2:$E$33"))))))</f>
      </c>
      <c r="R911" s="8">
        <f>IF(OR($B911="",$C911="",$D911="",$E911="",$F911="",$G911="",$H911="",$I911="",$J911="",$K911="",$L911=""),"",IF($B911="Female",1/(1+EXP(-SUMPRODUCT(Engine!$C$28962:$C$28993,INDIRECT("Coefficients!$F$2:$F$33")))),1/(1+EXP(-SUMPRODUCT(Engine!$C$28962:$C$28993,INDIRECT("Coefficients!$G$2:$G$33"))))))</f>
      </c>
      <c r="S911" s="8">
        <f>IF(OR($B911="",$C911="",$D911="",$E911="",$F911="",$G911="",$H911="",$I911="",$J911="",$K911="",$L911=""),"",IF($B911="Female",1/(1+EXP(-SUMPRODUCT(Engine!$C$28962:$C$28993,INDIRECT("Coefficients!$H$2:$H$33")))),1/(1+EXP(-SUMPRODUCT(Engine!$C$28962:$C$28993,INDIRECT("Coefficients!$I$2:$I$33"))))))</f>
      </c>
      <c r="T911" s="8">
        <f>IF(OR($B911="",$C911="",$D911="",$E911="",$F911="",$G911="",$H911="",$I911="",$J911="",$K911="",$L911=""),"",IF($B911="Female",1/(1+EXP(-SUMPRODUCT(Engine!$C$28962:$C$28993,INDIRECT("Coefficients!$J$2:$J$33")))),1/(1+EXP(-SUMPRODUCT(Engine!$C$28962:$C$28993,INDIRECT("Coefficients!$K$2:$K$33"))))))</f>
      </c>
      <c r="U911" s="8">
        <f>IF(OR($B911="",$C911="",$D911="",$E911="",$F911="",$G911="",$H911="",$I911="",$J911="",$K911="",$L911=""),"",IF($B911="Female",1/(1+EXP(-SUMPRODUCT(Engine!$C$28962:$C$28993,INDIRECT("Coefficients!$L$2:$L$33")))),1/(1+EXP(-SUMPRODUCT(Engine!$C$28962:$C$28993,INDIRECT("Coefficients!$M$2:$M$33"))))))</f>
      </c>
      <c r="V911" s="8">
        <f>IF(OR($B911="",$C911="",$D911="",$E911="",$F911="",$G911="",$H911="",$I911="",$J911="",$K911="",$L911=""),"",IF($B911="Female",1/(1+EXP(-SUMPRODUCT(Engine!$C$28962:$C$28993,INDIRECT("Coefficients!$N$2:$N$33")))),1/(1+EXP(-SUMPRODUCT(Engine!$C$28962:$C$28993,INDIRECT("Coefficients!$O$2:$O$33"))))))</f>
      </c>
      <c r="W911" s="8">
        <f>IF(OR($B911="",$C911="",$D911="",$E911="",$F911="",$G911="",$H911="",$I911="",$J911="",$K911="",$L911=""),"",IF($B911="Female",1/(1+EXP(-SUMPRODUCT(Engine!$C$28962:$C$28993,INDIRECT("Coefficients!$P$2:$P$33")))),1/(1+EXP(-SUMPRODUCT(Engine!$C$28962:$C$28993,INDIRECT("Coefficients!$Q$2:$Q$33"))))))</f>
      </c>
      <c r="X911" s="8">
        <f>IF(OR($B911="",$C911="",$D911="",$E911="",$F911="",$G911="",$H911="",$I911="",$J911="",$K911="",$L911=""),"",IF($B911="Female",1/(1+EXP(-SUMPRODUCT(Engine!$C$28962:$C$28993,INDIRECT("Coefficients!$R$2:$R$33")))),1/(1+EXP(-SUMPRODUCT(Engine!$C$28962:$C$28993,INDIRECT("Coefficients!$S$2:$S$33"))))))</f>
      </c>
      <c r="Y911" s="8">
        <f>IF(OR($B911="",$C911="",$D911="",$E911="",$F911="",$G911="",$H911="",$I911="",$J911="",$K911="",$L911=""),"",IF($B911="Female",1/(1+EXP(-SUMPRODUCT(Engine!$C$28962:$C$28993,INDIRECT("Coefficients!$T$2:$T$33")))),1/(1+EXP(-SUMPRODUCT(Engine!$C$28962:$C$28993,INDIRECT("Coefficients!$U$2:$U$33"))))))</f>
      </c>
      <c r="Z911" s="8">
        <f>IF(OR($B911="",$C911="",$D911="",$E911="",$F911="",$G911="",$H911="",$I911="",$J911="",$K911="",$L911=""),"",IF($B911="Female",1/(1+EXP(-SUMPRODUCT(Engine!$C$28962:$C$28993,INDIRECT("Coefficients!$V$2:$V$33")))),1/(1+EXP(-SUMPRODUCT(Engine!$C$28962:$C$28993,INDIRECT("Coefficients!$W$2:$W$33"))))))</f>
      </c>
      <c r="AA911" s="8">
        <f>IF(OR($B911="",$C911="",$D911="",$E911="",$F911="",$G911="",$H911="",$I911="",$J911="",$K911="",$L911=""),"",IF($B911="Female",1/(1+EXP(-SUMPRODUCT(Engine!$C$28962:$C$28993,INDIRECT("Coefficients!$X$2:$X$33")))),1/(1+EXP(-SUMPRODUCT(Engine!$C$28962:$C$28993,INDIRECT("Coefficients!$Y$2:$Y$33"))))))</f>
      </c>
      <c r="AB911" s="8">
        <f>IF(OR($B911="",$C911="",$D911="",$E911="",$F911="",$G911="",$H911="",$I911="",$J911="",$K911="",$L911=""),"",IF($B911="Female",1/(1+EXP(-SUMPRODUCT(Engine!$C$28962:$C$28993,INDIRECT("Coefficients!$Z$2:$Z$33")))),1/(1+EXP(-SUMPRODUCT(Engine!$C$28962:$C$28993,INDIRECT("Coefficients!$AA$2:$AA$33"))))))</f>
      </c>
      <c r="AC911" s="8">
        <f>IF(OR($B911="",$C911="",$D911="",$E911="",$F911="",$G911="",$H911="",$I911="",$J911="",$K911="",$L911=""),"",IF($B911="Female",1/(1+EXP(-SUMPRODUCT(Engine!$C$28962:$C$28993,INDIRECT("Coefficients!$AB$2:$AB$33")))),1/(1+EXP(-SUMPRODUCT(Engine!$C$28962:$C$28993,INDIRECT("Coefficients!$AC$2:$AC$33"))))))</f>
      </c>
      <c r="AD911" s="8">
        <f>IF(OR($B911="",$C911="",$D911="",$E911="",$F911="",$G911="",$H911="",$I911="",$J911="",$K911="",$L911=""),"",IF($B911="Female",1/(1+EXP(-SUMPRODUCT(Engine!$C$28962:$C$28993,INDIRECT("Coefficients!$AD$2:$AD$33")))),1/(1+EXP(-SUMPRODUCT(Engine!$C$28962:$C$28993,INDIRECT("Coefficients!$AE$2:$AE$33"))))))</f>
      </c>
      <c r="AE911" s="8">
        <f>IF(OR($B911="",$C911="",$D911="",$E911="",$F911="",$G911="",$H911="",$I911="",$J911="",$K911="",$L911=""),"",IF($B911="Female",1/(1+EXP(-SUMPRODUCT(Engine!$C$28962:$C$28993,INDIRECT("Coefficients!$AF$2:$AF$33")))),1/(1+EXP(-SUMPRODUCT(Engine!$C$28962:$C$28993,INDIRECT("Coefficients!$AG$2:$AG$33"))))))</f>
      </c>
      <c r="AF911" s="8">
        <f>IF(OR($B911="",$C911="",$D911="",$E911="",$F911="",$G911="",$H911="",$I911="",$J911="",$K911="",$L911=""),"",IF($B911="Female",1/(1+EXP(-SUMPRODUCT(Engine!$C$28962:$C$28993,INDIRECT("Coefficients!$AH$2:$AH$33")))),1/(1+EXP(-SUMPRODUCT(Engine!$C$28962:$C$28993,INDIRECT("Coefficients!$AI$2:$AI$33"))))))</f>
      </c>
      <c r="AG911" s="8">
        <f>IF(OR($B911="",$C911="",$D911="",$E911="",$F911="",$G911="",$H911="",$I911="",$J911="",$K911="",$L911=""),"",IF($B911="Female",1/(1+EXP(-SUMPRODUCT(Engine!$C$28962:$C$28993,INDIRECT("Coefficients!$AJ$2:$AJ$33")))),1/(1+EXP(-SUMPRODUCT(Engine!$C$28962:$C$28993,INDIRECT("Coefficients!$AK$2:$AK$33"))))))</f>
      </c>
      <c r="AH911" s="8">
        <f>IF(OR($B911="",$C911="",$D911="",$E911="",$F911="",$G911="",$H911="",$I911="",$J911="",$K911="",$L911=""),"",IF($B911="Female",1/(1+EXP(-SUMPRODUCT(Engine!$C$28962:$C$28993,INDIRECT("Coefficients!$AL$2:$AL$33")))),1/(1+EXP(-SUMPRODUCT(Engine!$C$28962:$C$28993,INDIRECT("Coefficients!$AM$2:$AM$33"))))))</f>
      </c>
      <c r="AI911" s="8">
        <f>IF(OR($B911="",$C911="",$D911="",$E911="",$F911="",$G911="",$H911="",$I911="",$J911="",$K911="",$L911=""),"",IF($B911="Female",1/(1+EXP(-SUMPRODUCT(Engine!$C$28962:$C$28993,INDIRECT("Coefficients!$AN$2:$AN$33")))),1/(1+EXP(-SUMPRODUCT(Engine!$C$28962:$C$28993,INDIRECT("Coefficients!$AO$2:$AO$33"))))))</f>
      </c>
      <c r="AJ911" s="8">
        <f>IF(OR($B911="",$C911="",$D911="",$E911="",$F911="",$G911="",$H911="",$I911="",$J911="",$K911="",$L911=""),"",IF($B911="Female",1/(1+EXP(-SUMPRODUCT(Engine!$C$28962:$C$28993,INDIRECT("Coefficients!$AP$2:$AP$33")))),1/(1+EXP(-SUMPRODUCT(Engine!$C$28962:$C$28993,INDIRECT("Coefficients!$AQ$2:$AQ$33"))))))</f>
      </c>
      <c r="AK911" s="8">
        <f>IF(OR($B911="",$C911="",$D911="",$E911="",$F911="",$G911="",$H911="",$I911="",$J911="",$K911="",$L911=""),"",IF($B911="Female",1/(1+EXP(-SUMPRODUCT(Engine!$C$28962:$C$28993,INDIRECT("Coefficients!$AR$2:$AR$33")))),1/(1+EXP(-SUMPRODUCT(Engine!$C$28962:$C$28993,INDIRECT("Coefficients!$AS$2:$AS$33"))))))</f>
      </c>
      <c r="AL911" s="8">
        <f>IF(OR($B911="",$C911="",$D911="",$E911="",$F911="",$G911="",$H911="",$I911="",$J911="",$K911="",$L911=""),"",IF($B911="Female",1/(1+EXP(-SUMPRODUCT(Engine!$C$28962:$C$28993,INDIRECT("Coefficients!$AT$2:$AT$33")))),1/(1+EXP(-SUMPRODUCT(Engine!$C$28962:$C$28993,INDIRECT("Coefficients!$AU$2:$AU$33"))))))</f>
      </c>
      <c r="AM911" s="8">
        <f>IF(OR($B911="",$C911="",$D911="",$E911="",$F911="",$G911="",$H911="",$I911="",$J911="",$K911="",$L911=""),"",IF($B911="Female",1/(1+EXP(-SUMPRODUCT(Engine!$C$28962:$C$28993,INDIRECT("Coefficients!$AV$2:$AV$33")))),1/(1+EXP(-SUMPRODUCT(Engine!$C$28962:$C$28993,INDIRECT("Coefficients!$AW$2:$AW$33"))))))</f>
      </c>
      <c r="AN911" s="8">
        <f>IF(OR($B911="",$C911="",$D911="",$E911="",$F911="",$G911="",$H911="",$I911="",$J911="",$K911="",$L911=""),"",IF($B911="Female",1/(1+EXP(-SUMPRODUCT(Engine!$C$28962:$C$28993,INDIRECT("Coefficients!$AX$2:$AX$33")))),1/(1+EXP(-SUMPRODUCT(Engine!$C$28962:$C$28993,INDIRECT("Coefficients!$AY$2:$AY$33"))))))</f>
      </c>
      <c r="AO911" s="8">
        <f>IF(OR($B911="",$C911="",$D911="",$E911="",$F911="",$G911="",$H911="",$I911="",$J911="",$K911="",$L911=""),"",IF($B911="Female",1/(1+EXP(-SUMPRODUCT(Engine!$C$28962:$C$28993,INDIRECT("Coefficients!$AZ$2:$AZ$33")))),1/(1+EXP(-SUMPRODUCT(Engine!$C$28962:$C$28993,INDIRECT("Coefficients!$BA$2:$BA$33"))))))</f>
      </c>
      <c r="AP911" s="8">
        <f>IF(OR($B911="",$C911="",$D911="",$E911="",$F911="",$G911="",$H911="",$I911="",$J911="",$K911="",$L911=""),"",IF($B911="Female",1/(1+EXP(-SUMPRODUCT(Engine!$C$28962:$C$28993,INDIRECT("Coefficients!$BB$2:$BB$33")))),1/(1+EXP(-SUMPRODUCT(Engine!$C$28962:$C$28993,INDIRECT("Coefficients!$BC$2:$BC$33"))))))</f>
      </c>
      <c r="AQ911" s="8">
        <f>IF(OR($B911="",$C911="",$D911="",$E911="",$F911="",$G911="",$H911="",$I911="",$J911="",$K911="",$L911=""),"",IF($B911="Female",1/(1+EXP(-SUMPRODUCT(Engine!$C$28962:$C$28993,INDIRECT("Coefficients!$BD$2:$BD$33")))),1/(1+EXP(-SUMPRODUCT(Engine!$C$28962:$C$28993,INDIRECT("Coefficients!$BE$2:$BE$33"))))))</f>
      </c>
      <c r="AR911" s="8">
        <f>IF(OR($B911="",$C911="",$D911="",$E911="",$F911="",$G911="",$H911="",$I911="",$J911="",$K911="",$L911=""),"",IF($B911="Female",1/(1+EXP(-SUMPRODUCT(Engine!$C$28962:$C$28993,INDIRECT("Coefficients!$BF$2:$BF$33")))),1/(1+EXP(-SUMPRODUCT(Engine!$C$28962:$C$28993,INDIRECT("Coefficients!$BG$2:$BG$33"))))))</f>
      </c>
      <c r="AS911" s="8">
        <f>IF(OR($B911="",$C911="",$D911="",$E911="",$F911="",$G911="",$H911="",$I911="",$J911="",$K911="",$L911=""),"",IF($B911="Female",1/(1+EXP(-SUMPRODUCT(Engine!$C$28962:$C$28993,INDIRECT("Coefficients!$BH$2:$BH$33")))),1/(1+EXP(-SUMPRODUCT(Engine!$C$28962:$C$28993,INDIRECT("Coefficients!$BI$2:$BI$33"))))))</f>
      </c>
      <c r="AT911" s="8">
        <f>IF(OR($B911="",$C911="",$D911="",$E911="",$F911="",$G911="",$H911="",$I911="",$J911="",$K911="",$L911=""),"",IF($B911="Female",1/(1+EXP(-SUMPRODUCT(Engine!$C$28962:$C$28993,INDIRECT("Coefficients!$BJ$2:$BJ$33")))),1/(1+EXP(-SUMPRODUCT(Engine!$C$28962:$C$28993,INDIRECT("Coefficients!$BK$2:$BK$33"))))))</f>
      </c>
      <c r="AU911" s="8">
        <f>IF(OR($B911="",$C911="",$D911="",$E911="",$F911="",$G911="",$H911="",$I911="",$J911="",$K911="",$L911=""),"",IF($B911="Female",1/(1+EXP(-SUMPRODUCT(Engine!$C$28962:$C$28993,INDIRECT("Coefficients!$BL$2:$BL$33")))),1/(1+EXP(-SUMPRODUCT(Engine!$C$28962:$C$28993,INDIRECT("Coefficients!$BM$2:$BM$33"))))))</f>
      </c>
      <c r="AV911" s="8">
        <f>IF(OR($B911="",$C911="",$D911="",$E911="",$F911="",$G911="",$H911="",$I911="",$J911="",$K911="",$L911=""),"",IF($B911="Female",1/(1+EXP(-SUMPRODUCT(Engine!$C$28962:$C$28993,INDIRECT("Coefficients!$BN$2:$BN$33")))),1/(1+EXP(-SUMPRODUCT(Engine!$C$28962:$C$28993,INDIRECT("Coefficients!$BO$2:$BO$33"))))))</f>
      </c>
      <c r="AW911" s="8">
        <f>IF(OR($B911="",$C911="",$D911="",$E911="",$F911="",$G911="",$H911="",$I911="",$J911="",$K911="",$L911=""),"",IF($B911="Female",1/(1+EXP(-SUMPRODUCT(Engine!$C$28962:$C$28993,INDIRECT("Coefficients!$BP$2:$BP$33")))),1/(1+EXP(-SUMPRODUCT(Engine!$C$28962:$C$28993,INDIRECT("Coefficients!$BQ$2:$BQ$33"))))))</f>
      </c>
      <c r="AX911" s="8">
        <f>IF(OR($B911="",$C911="",$D911="",$E911="",$F911="",$G911="",$H911="",$I911="",$J911="",$K911="",$L911=""),"",IF($B911="Female",1/(1+EXP(-SUMPRODUCT(Engine!$C$28962:$C$28993,INDIRECT("Coefficients!$BR$2:$BR$33")))),1/(1+EXP(-SUMPRODUCT(Engine!$C$28962:$C$28993,INDIRECT("Coefficients!$BS$2:$BS$33"))))))</f>
      </c>
      <c r="AY911" s="8">
        <f>IF(OR($B911="",$C911="",$D911="",$E911="",$F911="",$G911="",$H911="",$I911="",$J911="",$K911="",$L911=""),"",IF($B911="Female",1/(1+EXP(-SUMPRODUCT(Engine!$C$28962:$C$28993,INDIRECT("Coefficients!$BT$2:$BT$33")))),1/(1+EXP(-SUMPRODUCT(Engine!$C$28962:$C$28993,INDIRECT("Coefficients!$BU$2:$BU$33"))))))</f>
      </c>
      <c r="AZ911" s="8">
        <f>IF(OR($B911="",$C911="",$D911="",$E911="",$F911="",$G911="",$H911="",$I911="",$J911="",$K911="",$L911=""),"",IF($B911="Female",1/(1+EXP(-SUMPRODUCT(Engine!$C$28962:$C$28993,INDIRECT("Coefficients!$BV$2:$BV$33")))),1/(1+EXP(-SUMPRODUCT(Engine!$C$28962:$C$28993,INDIRECT("Coefficients!$BW$2:$BW$33"))))))</f>
      </c>
      <c r="BA911" s="8">
        <f>IF(OR($B911="",$C911="",$D911="",$E911="",$F911="",$G911="",$H911="",$I911="",$J911="",$K911="",$L911=""),"",IF($B911="Female",1/(1+EXP(-SUMPRODUCT(Engine!$C$28962:$C$28993,INDIRECT("Coefficients!$BX$2:$BX$33")))),1/(1+EXP(-SUMPRODUCT(Engine!$C$28962:$C$28993,INDIRECT("Coefficients!$BY$2:$BY$33"))))))</f>
      </c>
      <c r="BB911" s="8">
        <f>IF(OR($B911="",$C911="",$D911="",$E911="",$F911="",$G911="",$H911="",$I911="",$J911="",$K911="",$L911=""),"",IF($B911="Female",1/(1+EXP(-SUMPRODUCT(Engine!$C$28962:$C$28993,INDIRECT("Coefficients!$BZ$2:$BZ$33")))),1/(1+EXP(-SUMPRODUCT(Engine!$C$28962:$C$28993,INDIRECT("Coefficients!$CA$2:$CA$33"))))))</f>
      </c>
      <c r="BC911" s="8">
        <f>IF(OR($B911="",$C911="",$D911="",$E911="",$F911="",$G911="",$H911="",$I911="",$J911="",$K911="",$L911=""),"",IF($B911="Female",1/(1+EXP(-SUMPRODUCT(Engine!$C$28962:$C$28993,INDIRECT("Coefficients!$CB$2:$CB$33")))),1/(1+EXP(-SUMPRODUCT(Engine!$C$28962:$C$28993,INDIRECT("Coefficients!$CC$2:$CC$33"))))))</f>
      </c>
      <c r="BD911" s="8">
        <f>IF(OR($B911="",$C911="",$D911="",$E911="",$F911="",$G911="",$H911="",$I911="",$J911="",$K911="",$L911=""),"",IF($B911="Female",1/(1+EXP(-SUMPRODUCT(Engine!$C$28962:$C$28993,INDIRECT("Coefficients!$CD$2:$CD$33")))),1/(1+EXP(-SUMPRODUCT(Engine!$C$28962:$C$28993,INDIRECT("Coefficients!$CE$2:$CE$33"))))))</f>
      </c>
      <c r="BE911" s="8">
        <f>IF(OR($B911="",$C911="",$D911="",$E911="",$F911="",$G911="",$H911="",$I911="",$J911="",$K911="",$L911=""),"",IF($B911="Female",1/(1+EXP(-SUMPRODUCT(Engine!$C$28962:$C$28993,INDIRECT("Coefficients!$CF$2:$CF$33")))),1/(1+EXP(-SUMPRODUCT(Engine!$C$28962:$C$28993,INDIRECT("Coefficients!$CG$2:$CG$33"))))))</f>
      </c>
      <c r="BF911" s="8">
        <f>IF(OR($B911="",$C911="",$D911="",$E911="",$F911="",$G911="",$H911="",$I911="",$J911="",$K911="",$L911=""),"",IF($B911="Female",1/(1+EXP(-SUMPRODUCT(Engine!$C$28962:$C$28993,INDIRECT("Coefficients!$CH$2:$CH$33")))),1/(1+EXP(-SUMPRODUCT(Engine!$C$28962:$C$28993,INDIRECT("Coefficients!$CI$2:$CI$33"))))))</f>
      </c>
      <c r="BG911" s="8">
        <f>IF(OR($B911="",$C911="",$D911="",$E911="",$F911="",$G911="",$H911="",$I911="",$J911="",$K911="",$L911=""),"",IF($B911="Female",1/(1+EXP(-SUMPRODUCT(Engine!$C$28962:$C$28993,INDIRECT("Coefficients!$CJ$2:$CJ$33")))),1/(1+EXP(-SUMPRODUCT(Engine!$C$28962:$C$28993,INDIRECT("Coefficients!$CK$2:$CK$33"))))))</f>
      </c>
      <c r="BH911" s="8">
        <f>IF(OR($B911="",$C911="",$D911="",$E911="",$F911="",$G911="",$H911="",$I911="",$J911="",$K911="",$L911=""),"",IF($B911="Female",1/(1+EXP(-SUMPRODUCT(Engine!$C$28962:$C$28993,INDIRECT("Coefficients!$CL$2:$CL$33")))),1/(1+EXP(-SUMPRODUCT(Engine!$C$28962:$C$28993,INDIRECT("Coefficients!$CM$2:$CM$33"))))))</f>
      </c>
      <c r="BI911" s="8">
        <f>IF(OR($B911="",$C911="",$D911="",$E911="",$F911="",$G911="",$H911="",$I911="",$J911="",$K911="",$L911=""),"",IF($B911="Female",1/(1+EXP(-SUMPRODUCT(Engine!$C$28962:$C$28993,INDIRECT("Coefficients!$CN$2:$CN$33")))),1/(1+EXP(-SUMPRODUCT(Engine!$C$28962:$C$28993,INDIRECT("Coefficients!$CO$2:$CO$33"))))))</f>
      </c>
      <c r="BJ911" s="8">
        <f>IF(OR($B911="",$C911="",$D911="",$E911="",$F911="",$G911="",$H911="",$I911="",$J911="",$K911="",$L911=""),"",IF($B911="Female",1/(1+EXP(-SUMPRODUCT(Engine!$C$28962:$C$28993,INDIRECT("Coefficients!$CP$2:$CP$33")))),1/(1+EXP(-SUMPRODUCT(Engine!$C$28962:$C$28993,INDIRECT("Coefficients!$CQ$2:$CQ$33"))))))</f>
      </c>
      <c r="BK911" s="8">
        <f>IF(OR($B911="",$C911="",$D911="",$E911="",$F911="",$G911="",$H911="",$I911="",$J911="",$K911="",$L911=""),"",IF($B911="Female",1/(1+EXP(-SUMPRODUCT(Engine!$C$28962:$C$28993,INDIRECT("Coefficients!$CR$2:$CR$33")))),1/(1+EXP(-SUMPRODUCT(Engine!$C$28962:$C$28993,INDIRECT("Coefficients!$CS$2:$CS$33"))))))</f>
      </c>
      <c r="BL911" s="8">
        <f>IF(OR($B911="",$C911="",$D911="",$E911="",$F911="",$G911="",$H911="",$I911="",$J911="",$K911="",$L911=""),"",IF($B911="Female",1/(1+EXP(-SUMPRODUCT(Engine!$C$28962:$C$28993,INDIRECT("Coefficients!$CT$2:$CT$33")))),1/(1+EXP(-SUMPRODUCT(Engine!$C$28962:$C$28993,INDIRECT("Coefficients!$CU$2:$CU$33"))))))</f>
      </c>
      <c r="BM911" s="8">
        <f>IF(OR($B911="",$C911="",$D911="",$E911="",$F911="",$G911="",$H911="",$I911="",$J911="",$K911="",$L911=""),"",IF($B911="Female",1/(1+EXP(-SUMPRODUCT(Engine!$C$28962:$C$28993,INDIRECT("Coefficients!$CV$2:$CV$33")))),1/(1+EXP(-SUMPRODUCT(Engine!$C$28962:$C$28993,INDIRECT("Coefficients!$CW$2:$CW$33"))))))</f>
      </c>
    </row>
    <row r="912" spans="1:6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8">
        <f>IF(OR($B912="",$C912="",$D912="",$E912="",$F912="",$G912="",$H912="",$I912="",$J912="",$K912="",$L912=""),"",IF($B912="Female",1/(1+EXP(-SUMPRODUCT(Engine!$C$28994:$C$29025,INDIRECT("Coefficients!$B$2:$B$33")))),1/(1+EXP(-SUMPRODUCT(Engine!$C$28994:$C$29025,INDIRECT("Coefficients!$C$2:$C$33"))))))</f>
      </c>
      <c r="Q912" s="8">
        <f>IF(OR($B912="",$C912="",$D912="",$E912="",$F912="",$G912="",$H912="",$I912="",$J912="",$K912="",$L912=""),"",IF($B912="Female",1/(1+EXP(-SUMPRODUCT(Engine!$C$28994:$C$29025,INDIRECT("Coefficients!$D$2:$D$33")))),1/(1+EXP(-SUMPRODUCT(Engine!$C$28994:$C$29025,INDIRECT("Coefficients!$E$2:$E$33"))))))</f>
      </c>
      <c r="R912" s="8">
        <f>IF(OR($B912="",$C912="",$D912="",$E912="",$F912="",$G912="",$H912="",$I912="",$J912="",$K912="",$L912=""),"",IF($B912="Female",1/(1+EXP(-SUMPRODUCT(Engine!$C$28994:$C$29025,INDIRECT("Coefficients!$F$2:$F$33")))),1/(1+EXP(-SUMPRODUCT(Engine!$C$28994:$C$29025,INDIRECT("Coefficients!$G$2:$G$33"))))))</f>
      </c>
      <c r="S912" s="8">
        <f>IF(OR($B912="",$C912="",$D912="",$E912="",$F912="",$G912="",$H912="",$I912="",$J912="",$K912="",$L912=""),"",IF($B912="Female",1/(1+EXP(-SUMPRODUCT(Engine!$C$28994:$C$29025,INDIRECT("Coefficients!$H$2:$H$33")))),1/(1+EXP(-SUMPRODUCT(Engine!$C$28994:$C$29025,INDIRECT("Coefficients!$I$2:$I$33"))))))</f>
      </c>
      <c r="T912" s="8">
        <f>IF(OR($B912="",$C912="",$D912="",$E912="",$F912="",$G912="",$H912="",$I912="",$J912="",$K912="",$L912=""),"",IF($B912="Female",1/(1+EXP(-SUMPRODUCT(Engine!$C$28994:$C$29025,INDIRECT("Coefficients!$J$2:$J$33")))),1/(1+EXP(-SUMPRODUCT(Engine!$C$28994:$C$29025,INDIRECT("Coefficients!$K$2:$K$33"))))))</f>
      </c>
      <c r="U912" s="8">
        <f>IF(OR($B912="",$C912="",$D912="",$E912="",$F912="",$G912="",$H912="",$I912="",$J912="",$K912="",$L912=""),"",IF($B912="Female",1/(1+EXP(-SUMPRODUCT(Engine!$C$28994:$C$29025,INDIRECT("Coefficients!$L$2:$L$33")))),1/(1+EXP(-SUMPRODUCT(Engine!$C$28994:$C$29025,INDIRECT("Coefficients!$M$2:$M$33"))))))</f>
      </c>
      <c r="V912" s="8">
        <f>IF(OR($B912="",$C912="",$D912="",$E912="",$F912="",$G912="",$H912="",$I912="",$J912="",$K912="",$L912=""),"",IF($B912="Female",1/(1+EXP(-SUMPRODUCT(Engine!$C$28994:$C$29025,INDIRECT("Coefficients!$N$2:$N$33")))),1/(1+EXP(-SUMPRODUCT(Engine!$C$28994:$C$29025,INDIRECT("Coefficients!$O$2:$O$33"))))))</f>
      </c>
      <c r="W912" s="8">
        <f>IF(OR($B912="",$C912="",$D912="",$E912="",$F912="",$G912="",$H912="",$I912="",$J912="",$K912="",$L912=""),"",IF($B912="Female",1/(1+EXP(-SUMPRODUCT(Engine!$C$28994:$C$29025,INDIRECT("Coefficients!$P$2:$P$33")))),1/(1+EXP(-SUMPRODUCT(Engine!$C$28994:$C$29025,INDIRECT("Coefficients!$Q$2:$Q$33"))))))</f>
      </c>
      <c r="X912" s="8">
        <f>IF(OR($B912="",$C912="",$D912="",$E912="",$F912="",$G912="",$H912="",$I912="",$J912="",$K912="",$L912=""),"",IF($B912="Female",1/(1+EXP(-SUMPRODUCT(Engine!$C$28994:$C$29025,INDIRECT("Coefficients!$R$2:$R$33")))),1/(1+EXP(-SUMPRODUCT(Engine!$C$28994:$C$29025,INDIRECT("Coefficients!$S$2:$S$33"))))))</f>
      </c>
      <c r="Y912" s="8">
        <f>IF(OR($B912="",$C912="",$D912="",$E912="",$F912="",$G912="",$H912="",$I912="",$J912="",$K912="",$L912=""),"",IF($B912="Female",1/(1+EXP(-SUMPRODUCT(Engine!$C$28994:$C$29025,INDIRECT("Coefficients!$T$2:$T$33")))),1/(1+EXP(-SUMPRODUCT(Engine!$C$28994:$C$29025,INDIRECT("Coefficients!$U$2:$U$33"))))))</f>
      </c>
      <c r="Z912" s="8">
        <f>IF(OR($B912="",$C912="",$D912="",$E912="",$F912="",$G912="",$H912="",$I912="",$J912="",$K912="",$L912=""),"",IF($B912="Female",1/(1+EXP(-SUMPRODUCT(Engine!$C$28994:$C$29025,INDIRECT("Coefficients!$V$2:$V$33")))),1/(1+EXP(-SUMPRODUCT(Engine!$C$28994:$C$29025,INDIRECT("Coefficients!$W$2:$W$33"))))))</f>
      </c>
      <c r="AA912" s="8">
        <f>IF(OR($B912="",$C912="",$D912="",$E912="",$F912="",$G912="",$H912="",$I912="",$J912="",$K912="",$L912=""),"",IF($B912="Female",1/(1+EXP(-SUMPRODUCT(Engine!$C$28994:$C$29025,INDIRECT("Coefficients!$X$2:$X$33")))),1/(1+EXP(-SUMPRODUCT(Engine!$C$28994:$C$29025,INDIRECT("Coefficients!$Y$2:$Y$33"))))))</f>
      </c>
      <c r="AB912" s="8">
        <f>IF(OR($B912="",$C912="",$D912="",$E912="",$F912="",$G912="",$H912="",$I912="",$J912="",$K912="",$L912=""),"",IF($B912="Female",1/(1+EXP(-SUMPRODUCT(Engine!$C$28994:$C$29025,INDIRECT("Coefficients!$Z$2:$Z$33")))),1/(1+EXP(-SUMPRODUCT(Engine!$C$28994:$C$29025,INDIRECT("Coefficients!$AA$2:$AA$33"))))))</f>
      </c>
      <c r="AC912" s="8">
        <f>IF(OR($B912="",$C912="",$D912="",$E912="",$F912="",$G912="",$H912="",$I912="",$J912="",$K912="",$L912=""),"",IF($B912="Female",1/(1+EXP(-SUMPRODUCT(Engine!$C$28994:$C$29025,INDIRECT("Coefficients!$AB$2:$AB$33")))),1/(1+EXP(-SUMPRODUCT(Engine!$C$28994:$C$29025,INDIRECT("Coefficients!$AC$2:$AC$33"))))))</f>
      </c>
      <c r="AD912" s="8">
        <f>IF(OR($B912="",$C912="",$D912="",$E912="",$F912="",$G912="",$H912="",$I912="",$J912="",$K912="",$L912=""),"",IF($B912="Female",1/(1+EXP(-SUMPRODUCT(Engine!$C$28994:$C$29025,INDIRECT("Coefficients!$AD$2:$AD$33")))),1/(1+EXP(-SUMPRODUCT(Engine!$C$28994:$C$29025,INDIRECT("Coefficients!$AE$2:$AE$33"))))))</f>
      </c>
      <c r="AE912" s="8">
        <f>IF(OR($B912="",$C912="",$D912="",$E912="",$F912="",$G912="",$H912="",$I912="",$J912="",$K912="",$L912=""),"",IF($B912="Female",1/(1+EXP(-SUMPRODUCT(Engine!$C$28994:$C$29025,INDIRECT("Coefficients!$AF$2:$AF$33")))),1/(1+EXP(-SUMPRODUCT(Engine!$C$28994:$C$29025,INDIRECT("Coefficients!$AG$2:$AG$33"))))))</f>
      </c>
      <c r="AF912" s="8">
        <f>IF(OR($B912="",$C912="",$D912="",$E912="",$F912="",$G912="",$H912="",$I912="",$J912="",$K912="",$L912=""),"",IF($B912="Female",1/(1+EXP(-SUMPRODUCT(Engine!$C$28994:$C$29025,INDIRECT("Coefficients!$AH$2:$AH$33")))),1/(1+EXP(-SUMPRODUCT(Engine!$C$28994:$C$29025,INDIRECT("Coefficients!$AI$2:$AI$33"))))))</f>
      </c>
      <c r="AG912" s="8">
        <f>IF(OR($B912="",$C912="",$D912="",$E912="",$F912="",$G912="",$H912="",$I912="",$J912="",$K912="",$L912=""),"",IF($B912="Female",1/(1+EXP(-SUMPRODUCT(Engine!$C$28994:$C$29025,INDIRECT("Coefficients!$AJ$2:$AJ$33")))),1/(1+EXP(-SUMPRODUCT(Engine!$C$28994:$C$29025,INDIRECT("Coefficients!$AK$2:$AK$33"))))))</f>
      </c>
      <c r="AH912" s="8">
        <f>IF(OR($B912="",$C912="",$D912="",$E912="",$F912="",$G912="",$H912="",$I912="",$J912="",$K912="",$L912=""),"",IF($B912="Female",1/(1+EXP(-SUMPRODUCT(Engine!$C$28994:$C$29025,INDIRECT("Coefficients!$AL$2:$AL$33")))),1/(1+EXP(-SUMPRODUCT(Engine!$C$28994:$C$29025,INDIRECT("Coefficients!$AM$2:$AM$33"))))))</f>
      </c>
      <c r="AI912" s="8">
        <f>IF(OR($B912="",$C912="",$D912="",$E912="",$F912="",$G912="",$H912="",$I912="",$J912="",$K912="",$L912=""),"",IF($B912="Female",1/(1+EXP(-SUMPRODUCT(Engine!$C$28994:$C$29025,INDIRECT("Coefficients!$AN$2:$AN$33")))),1/(1+EXP(-SUMPRODUCT(Engine!$C$28994:$C$29025,INDIRECT("Coefficients!$AO$2:$AO$33"))))))</f>
      </c>
      <c r="AJ912" s="8">
        <f>IF(OR($B912="",$C912="",$D912="",$E912="",$F912="",$G912="",$H912="",$I912="",$J912="",$K912="",$L912=""),"",IF($B912="Female",1/(1+EXP(-SUMPRODUCT(Engine!$C$28994:$C$29025,INDIRECT("Coefficients!$AP$2:$AP$33")))),1/(1+EXP(-SUMPRODUCT(Engine!$C$28994:$C$29025,INDIRECT("Coefficients!$AQ$2:$AQ$33"))))))</f>
      </c>
      <c r="AK912" s="8">
        <f>IF(OR($B912="",$C912="",$D912="",$E912="",$F912="",$G912="",$H912="",$I912="",$J912="",$K912="",$L912=""),"",IF($B912="Female",1/(1+EXP(-SUMPRODUCT(Engine!$C$28994:$C$29025,INDIRECT("Coefficients!$AR$2:$AR$33")))),1/(1+EXP(-SUMPRODUCT(Engine!$C$28994:$C$29025,INDIRECT("Coefficients!$AS$2:$AS$33"))))))</f>
      </c>
      <c r="AL912" s="8">
        <f>IF(OR($B912="",$C912="",$D912="",$E912="",$F912="",$G912="",$H912="",$I912="",$J912="",$K912="",$L912=""),"",IF($B912="Female",1/(1+EXP(-SUMPRODUCT(Engine!$C$28994:$C$29025,INDIRECT("Coefficients!$AT$2:$AT$33")))),1/(1+EXP(-SUMPRODUCT(Engine!$C$28994:$C$29025,INDIRECT("Coefficients!$AU$2:$AU$33"))))))</f>
      </c>
      <c r="AM912" s="8">
        <f>IF(OR($B912="",$C912="",$D912="",$E912="",$F912="",$G912="",$H912="",$I912="",$J912="",$K912="",$L912=""),"",IF($B912="Female",1/(1+EXP(-SUMPRODUCT(Engine!$C$28994:$C$29025,INDIRECT("Coefficients!$AV$2:$AV$33")))),1/(1+EXP(-SUMPRODUCT(Engine!$C$28994:$C$29025,INDIRECT("Coefficients!$AW$2:$AW$33"))))))</f>
      </c>
      <c r="AN912" s="8">
        <f>IF(OR($B912="",$C912="",$D912="",$E912="",$F912="",$G912="",$H912="",$I912="",$J912="",$K912="",$L912=""),"",IF($B912="Female",1/(1+EXP(-SUMPRODUCT(Engine!$C$28994:$C$29025,INDIRECT("Coefficients!$AX$2:$AX$33")))),1/(1+EXP(-SUMPRODUCT(Engine!$C$28994:$C$29025,INDIRECT("Coefficients!$AY$2:$AY$33"))))))</f>
      </c>
      <c r="AO912" s="8">
        <f>IF(OR($B912="",$C912="",$D912="",$E912="",$F912="",$G912="",$H912="",$I912="",$J912="",$K912="",$L912=""),"",IF($B912="Female",1/(1+EXP(-SUMPRODUCT(Engine!$C$28994:$C$29025,INDIRECT("Coefficients!$AZ$2:$AZ$33")))),1/(1+EXP(-SUMPRODUCT(Engine!$C$28994:$C$29025,INDIRECT("Coefficients!$BA$2:$BA$33"))))))</f>
      </c>
      <c r="AP912" s="8">
        <f>IF(OR($B912="",$C912="",$D912="",$E912="",$F912="",$G912="",$H912="",$I912="",$J912="",$K912="",$L912=""),"",IF($B912="Female",1/(1+EXP(-SUMPRODUCT(Engine!$C$28994:$C$29025,INDIRECT("Coefficients!$BB$2:$BB$33")))),1/(1+EXP(-SUMPRODUCT(Engine!$C$28994:$C$29025,INDIRECT("Coefficients!$BC$2:$BC$33"))))))</f>
      </c>
      <c r="AQ912" s="8">
        <f>IF(OR($B912="",$C912="",$D912="",$E912="",$F912="",$G912="",$H912="",$I912="",$J912="",$K912="",$L912=""),"",IF($B912="Female",1/(1+EXP(-SUMPRODUCT(Engine!$C$28994:$C$29025,INDIRECT("Coefficients!$BD$2:$BD$33")))),1/(1+EXP(-SUMPRODUCT(Engine!$C$28994:$C$29025,INDIRECT("Coefficients!$BE$2:$BE$33"))))))</f>
      </c>
      <c r="AR912" s="8">
        <f>IF(OR($B912="",$C912="",$D912="",$E912="",$F912="",$G912="",$H912="",$I912="",$J912="",$K912="",$L912=""),"",IF($B912="Female",1/(1+EXP(-SUMPRODUCT(Engine!$C$28994:$C$29025,INDIRECT("Coefficients!$BF$2:$BF$33")))),1/(1+EXP(-SUMPRODUCT(Engine!$C$28994:$C$29025,INDIRECT("Coefficients!$BG$2:$BG$33"))))))</f>
      </c>
      <c r="AS912" s="8">
        <f>IF(OR($B912="",$C912="",$D912="",$E912="",$F912="",$G912="",$H912="",$I912="",$J912="",$K912="",$L912=""),"",IF($B912="Female",1/(1+EXP(-SUMPRODUCT(Engine!$C$28994:$C$29025,INDIRECT("Coefficients!$BH$2:$BH$33")))),1/(1+EXP(-SUMPRODUCT(Engine!$C$28994:$C$29025,INDIRECT("Coefficients!$BI$2:$BI$33"))))))</f>
      </c>
      <c r="AT912" s="8">
        <f>IF(OR($B912="",$C912="",$D912="",$E912="",$F912="",$G912="",$H912="",$I912="",$J912="",$K912="",$L912=""),"",IF($B912="Female",1/(1+EXP(-SUMPRODUCT(Engine!$C$28994:$C$29025,INDIRECT("Coefficients!$BJ$2:$BJ$33")))),1/(1+EXP(-SUMPRODUCT(Engine!$C$28994:$C$29025,INDIRECT("Coefficients!$BK$2:$BK$33"))))))</f>
      </c>
      <c r="AU912" s="8">
        <f>IF(OR($B912="",$C912="",$D912="",$E912="",$F912="",$G912="",$H912="",$I912="",$J912="",$K912="",$L912=""),"",IF($B912="Female",1/(1+EXP(-SUMPRODUCT(Engine!$C$28994:$C$29025,INDIRECT("Coefficients!$BL$2:$BL$33")))),1/(1+EXP(-SUMPRODUCT(Engine!$C$28994:$C$29025,INDIRECT("Coefficients!$BM$2:$BM$33"))))))</f>
      </c>
      <c r="AV912" s="8">
        <f>IF(OR($B912="",$C912="",$D912="",$E912="",$F912="",$G912="",$H912="",$I912="",$J912="",$K912="",$L912=""),"",IF($B912="Female",1/(1+EXP(-SUMPRODUCT(Engine!$C$28994:$C$29025,INDIRECT("Coefficients!$BN$2:$BN$33")))),1/(1+EXP(-SUMPRODUCT(Engine!$C$28994:$C$29025,INDIRECT("Coefficients!$BO$2:$BO$33"))))))</f>
      </c>
      <c r="AW912" s="8">
        <f>IF(OR($B912="",$C912="",$D912="",$E912="",$F912="",$G912="",$H912="",$I912="",$J912="",$K912="",$L912=""),"",IF($B912="Female",1/(1+EXP(-SUMPRODUCT(Engine!$C$28994:$C$29025,INDIRECT("Coefficients!$BP$2:$BP$33")))),1/(1+EXP(-SUMPRODUCT(Engine!$C$28994:$C$29025,INDIRECT("Coefficients!$BQ$2:$BQ$33"))))))</f>
      </c>
      <c r="AX912" s="8">
        <f>IF(OR($B912="",$C912="",$D912="",$E912="",$F912="",$G912="",$H912="",$I912="",$J912="",$K912="",$L912=""),"",IF($B912="Female",1/(1+EXP(-SUMPRODUCT(Engine!$C$28994:$C$29025,INDIRECT("Coefficients!$BR$2:$BR$33")))),1/(1+EXP(-SUMPRODUCT(Engine!$C$28994:$C$29025,INDIRECT("Coefficients!$BS$2:$BS$33"))))))</f>
      </c>
      <c r="AY912" s="8">
        <f>IF(OR($B912="",$C912="",$D912="",$E912="",$F912="",$G912="",$H912="",$I912="",$J912="",$K912="",$L912=""),"",IF($B912="Female",1/(1+EXP(-SUMPRODUCT(Engine!$C$28994:$C$29025,INDIRECT("Coefficients!$BT$2:$BT$33")))),1/(1+EXP(-SUMPRODUCT(Engine!$C$28994:$C$29025,INDIRECT("Coefficients!$BU$2:$BU$33"))))))</f>
      </c>
      <c r="AZ912" s="8">
        <f>IF(OR($B912="",$C912="",$D912="",$E912="",$F912="",$G912="",$H912="",$I912="",$J912="",$K912="",$L912=""),"",IF($B912="Female",1/(1+EXP(-SUMPRODUCT(Engine!$C$28994:$C$29025,INDIRECT("Coefficients!$BV$2:$BV$33")))),1/(1+EXP(-SUMPRODUCT(Engine!$C$28994:$C$29025,INDIRECT("Coefficients!$BW$2:$BW$33"))))))</f>
      </c>
      <c r="BA912" s="8">
        <f>IF(OR($B912="",$C912="",$D912="",$E912="",$F912="",$G912="",$H912="",$I912="",$J912="",$K912="",$L912=""),"",IF($B912="Female",1/(1+EXP(-SUMPRODUCT(Engine!$C$28994:$C$29025,INDIRECT("Coefficients!$BX$2:$BX$33")))),1/(1+EXP(-SUMPRODUCT(Engine!$C$28994:$C$29025,INDIRECT("Coefficients!$BY$2:$BY$33"))))))</f>
      </c>
      <c r="BB912" s="8">
        <f>IF(OR($B912="",$C912="",$D912="",$E912="",$F912="",$G912="",$H912="",$I912="",$J912="",$K912="",$L912=""),"",IF($B912="Female",1/(1+EXP(-SUMPRODUCT(Engine!$C$28994:$C$29025,INDIRECT("Coefficients!$BZ$2:$BZ$33")))),1/(1+EXP(-SUMPRODUCT(Engine!$C$28994:$C$29025,INDIRECT("Coefficients!$CA$2:$CA$33"))))))</f>
      </c>
      <c r="BC912" s="8">
        <f>IF(OR($B912="",$C912="",$D912="",$E912="",$F912="",$G912="",$H912="",$I912="",$J912="",$K912="",$L912=""),"",IF($B912="Female",1/(1+EXP(-SUMPRODUCT(Engine!$C$28994:$C$29025,INDIRECT("Coefficients!$CB$2:$CB$33")))),1/(1+EXP(-SUMPRODUCT(Engine!$C$28994:$C$29025,INDIRECT("Coefficients!$CC$2:$CC$33"))))))</f>
      </c>
      <c r="BD912" s="8">
        <f>IF(OR($B912="",$C912="",$D912="",$E912="",$F912="",$G912="",$H912="",$I912="",$J912="",$K912="",$L912=""),"",IF($B912="Female",1/(1+EXP(-SUMPRODUCT(Engine!$C$28994:$C$29025,INDIRECT("Coefficients!$CD$2:$CD$33")))),1/(1+EXP(-SUMPRODUCT(Engine!$C$28994:$C$29025,INDIRECT("Coefficients!$CE$2:$CE$33"))))))</f>
      </c>
      <c r="BE912" s="8">
        <f>IF(OR($B912="",$C912="",$D912="",$E912="",$F912="",$G912="",$H912="",$I912="",$J912="",$K912="",$L912=""),"",IF($B912="Female",1/(1+EXP(-SUMPRODUCT(Engine!$C$28994:$C$29025,INDIRECT("Coefficients!$CF$2:$CF$33")))),1/(1+EXP(-SUMPRODUCT(Engine!$C$28994:$C$29025,INDIRECT("Coefficients!$CG$2:$CG$33"))))))</f>
      </c>
      <c r="BF912" s="8">
        <f>IF(OR($B912="",$C912="",$D912="",$E912="",$F912="",$G912="",$H912="",$I912="",$J912="",$K912="",$L912=""),"",IF($B912="Female",1/(1+EXP(-SUMPRODUCT(Engine!$C$28994:$C$29025,INDIRECT("Coefficients!$CH$2:$CH$33")))),1/(1+EXP(-SUMPRODUCT(Engine!$C$28994:$C$29025,INDIRECT("Coefficients!$CI$2:$CI$33"))))))</f>
      </c>
      <c r="BG912" s="8">
        <f>IF(OR($B912="",$C912="",$D912="",$E912="",$F912="",$G912="",$H912="",$I912="",$J912="",$K912="",$L912=""),"",IF($B912="Female",1/(1+EXP(-SUMPRODUCT(Engine!$C$28994:$C$29025,INDIRECT("Coefficients!$CJ$2:$CJ$33")))),1/(1+EXP(-SUMPRODUCT(Engine!$C$28994:$C$29025,INDIRECT("Coefficients!$CK$2:$CK$33"))))))</f>
      </c>
      <c r="BH912" s="8">
        <f>IF(OR($B912="",$C912="",$D912="",$E912="",$F912="",$G912="",$H912="",$I912="",$J912="",$K912="",$L912=""),"",IF($B912="Female",1/(1+EXP(-SUMPRODUCT(Engine!$C$28994:$C$29025,INDIRECT("Coefficients!$CL$2:$CL$33")))),1/(1+EXP(-SUMPRODUCT(Engine!$C$28994:$C$29025,INDIRECT("Coefficients!$CM$2:$CM$33"))))))</f>
      </c>
      <c r="BI912" s="8">
        <f>IF(OR($B912="",$C912="",$D912="",$E912="",$F912="",$G912="",$H912="",$I912="",$J912="",$K912="",$L912=""),"",IF($B912="Female",1/(1+EXP(-SUMPRODUCT(Engine!$C$28994:$C$29025,INDIRECT("Coefficients!$CN$2:$CN$33")))),1/(1+EXP(-SUMPRODUCT(Engine!$C$28994:$C$29025,INDIRECT("Coefficients!$CO$2:$CO$33"))))))</f>
      </c>
      <c r="BJ912" s="8">
        <f>IF(OR($B912="",$C912="",$D912="",$E912="",$F912="",$G912="",$H912="",$I912="",$J912="",$K912="",$L912=""),"",IF($B912="Female",1/(1+EXP(-SUMPRODUCT(Engine!$C$28994:$C$29025,INDIRECT("Coefficients!$CP$2:$CP$33")))),1/(1+EXP(-SUMPRODUCT(Engine!$C$28994:$C$29025,INDIRECT("Coefficients!$CQ$2:$CQ$33"))))))</f>
      </c>
      <c r="BK912" s="8">
        <f>IF(OR($B912="",$C912="",$D912="",$E912="",$F912="",$G912="",$H912="",$I912="",$J912="",$K912="",$L912=""),"",IF($B912="Female",1/(1+EXP(-SUMPRODUCT(Engine!$C$28994:$C$29025,INDIRECT("Coefficients!$CR$2:$CR$33")))),1/(1+EXP(-SUMPRODUCT(Engine!$C$28994:$C$29025,INDIRECT("Coefficients!$CS$2:$CS$33"))))))</f>
      </c>
      <c r="BL912" s="8">
        <f>IF(OR($B912="",$C912="",$D912="",$E912="",$F912="",$G912="",$H912="",$I912="",$J912="",$K912="",$L912=""),"",IF($B912="Female",1/(1+EXP(-SUMPRODUCT(Engine!$C$28994:$C$29025,INDIRECT("Coefficients!$CT$2:$CT$33")))),1/(1+EXP(-SUMPRODUCT(Engine!$C$28994:$C$29025,INDIRECT("Coefficients!$CU$2:$CU$33"))))))</f>
      </c>
      <c r="BM912" s="8">
        <f>IF(OR($B912="",$C912="",$D912="",$E912="",$F912="",$G912="",$H912="",$I912="",$J912="",$K912="",$L912=""),"",IF($B912="Female",1/(1+EXP(-SUMPRODUCT(Engine!$C$28994:$C$29025,INDIRECT("Coefficients!$CV$2:$CV$33")))),1/(1+EXP(-SUMPRODUCT(Engine!$C$28994:$C$29025,INDIRECT("Coefficients!$CW$2:$CW$33"))))))</f>
      </c>
    </row>
    <row r="913" spans="1:6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8">
        <f>IF(OR($B913="",$C913="",$D913="",$E913="",$F913="",$G913="",$H913="",$I913="",$J913="",$K913="",$L913=""),"",IF($B913="Female",1/(1+EXP(-SUMPRODUCT(Engine!$C$29026:$C$29057,INDIRECT("Coefficients!$B$2:$B$33")))),1/(1+EXP(-SUMPRODUCT(Engine!$C$29026:$C$29057,INDIRECT("Coefficients!$C$2:$C$33"))))))</f>
      </c>
      <c r="Q913" s="8">
        <f>IF(OR($B913="",$C913="",$D913="",$E913="",$F913="",$G913="",$H913="",$I913="",$J913="",$K913="",$L913=""),"",IF($B913="Female",1/(1+EXP(-SUMPRODUCT(Engine!$C$29026:$C$29057,INDIRECT("Coefficients!$D$2:$D$33")))),1/(1+EXP(-SUMPRODUCT(Engine!$C$29026:$C$29057,INDIRECT("Coefficients!$E$2:$E$33"))))))</f>
      </c>
      <c r="R913" s="8">
        <f>IF(OR($B913="",$C913="",$D913="",$E913="",$F913="",$G913="",$H913="",$I913="",$J913="",$K913="",$L913=""),"",IF($B913="Female",1/(1+EXP(-SUMPRODUCT(Engine!$C$29026:$C$29057,INDIRECT("Coefficients!$F$2:$F$33")))),1/(1+EXP(-SUMPRODUCT(Engine!$C$29026:$C$29057,INDIRECT("Coefficients!$G$2:$G$33"))))))</f>
      </c>
      <c r="S913" s="8">
        <f>IF(OR($B913="",$C913="",$D913="",$E913="",$F913="",$G913="",$H913="",$I913="",$J913="",$K913="",$L913=""),"",IF($B913="Female",1/(1+EXP(-SUMPRODUCT(Engine!$C$29026:$C$29057,INDIRECT("Coefficients!$H$2:$H$33")))),1/(1+EXP(-SUMPRODUCT(Engine!$C$29026:$C$29057,INDIRECT("Coefficients!$I$2:$I$33"))))))</f>
      </c>
      <c r="T913" s="8">
        <f>IF(OR($B913="",$C913="",$D913="",$E913="",$F913="",$G913="",$H913="",$I913="",$J913="",$K913="",$L913=""),"",IF($B913="Female",1/(1+EXP(-SUMPRODUCT(Engine!$C$29026:$C$29057,INDIRECT("Coefficients!$J$2:$J$33")))),1/(1+EXP(-SUMPRODUCT(Engine!$C$29026:$C$29057,INDIRECT("Coefficients!$K$2:$K$33"))))))</f>
      </c>
      <c r="U913" s="8">
        <f>IF(OR($B913="",$C913="",$D913="",$E913="",$F913="",$G913="",$H913="",$I913="",$J913="",$K913="",$L913=""),"",IF($B913="Female",1/(1+EXP(-SUMPRODUCT(Engine!$C$29026:$C$29057,INDIRECT("Coefficients!$L$2:$L$33")))),1/(1+EXP(-SUMPRODUCT(Engine!$C$29026:$C$29057,INDIRECT("Coefficients!$M$2:$M$33"))))))</f>
      </c>
      <c r="V913" s="8">
        <f>IF(OR($B913="",$C913="",$D913="",$E913="",$F913="",$G913="",$H913="",$I913="",$J913="",$K913="",$L913=""),"",IF($B913="Female",1/(1+EXP(-SUMPRODUCT(Engine!$C$29026:$C$29057,INDIRECT("Coefficients!$N$2:$N$33")))),1/(1+EXP(-SUMPRODUCT(Engine!$C$29026:$C$29057,INDIRECT("Coefficients!$O$2:$O$33"))))))</f>
      </c>
      <c r="W913" s="8">
        <f>IF(OR($B913="",$C913="",$D913="",$E913="",$F913="",$G913="",$H913="",$I913="",$J913="",$K913="",$L913=""),"",IF($B913="Female",1/(1+EXP(-SUMPRODUCT(Engine!$C$29026:$C$29057,INDIRECT("Coefficients!$P$2:$P$33")))),1/(1+EXP(-SUMPRODUCT(Engine!$C$29026:$C$29057,INDIRECT("Coefficients!$Q$2:$Q$33"))))))</f>
      </c>
      <c r="X913" s="8">
        <f>IF(OR($B913="",$C913="",$D913="",$E913="",$F913="",$G913="",$H913="",$I913="",$J913="",$K913="",$L913=""),"",IF($B913="Female",1/(1+EXP(-SUMPRODUCT(Engine!$C$29026:$C$29057,INDIRECT("Coefficients!$R$2:$R$33")))),1/(1+EXP(-SUMPRODUCT(Engine!$C$29026:$C$29057,INDIRECT("Coefficients!$S$2:$S$33"))))))</f>
      </c>
      <c r="Y913" s="8">
        <f>IF(OR($B913="",$C913="",$D913="",$E913="",$F913="",$G913="",$H913="",$I913="",$J913="",$K913="",$L913=""),"",IF($B913="Female",1/(1+EXP(-SUMPRODUCT(Engine!$C$29026:$C$29057,INDIRECT("Coefficients!$T$2:$T$33")))),1/(1+EXP(-SUMPRODUCT(Engine!$C$29026:$C$29057,INDIRECT("Coefficients!$U$2:$U$33"))))))</f>
      </c>
      <c r="Z913" s="8">
        <f>IF(OR($B913="",$C913="",$D913="",$E913="",$F913="",$G913="",$H913="",$I913="",$J913="",$K913="",$L913=""),"",IF($B913="Female",1/(1+EXP(-SUMPRODUCT(Engine!$C$29026:$C$29057,INDIRECT("Coefficients!$V$2:$V$33")))),1/(1+EXP(-SUMPRODUCT(Engine!$C$29026:$C$29057,INDIRECT("Coefficients!$W$2:$W$33"))))))</f>
      </c>
      <c r="AA913" s="8">
        <f>IF(OR($B913="",$C913="",$D913="",$E913="",$F913="",$G913="",$H913="",$I913="",$J913="",$K913="",$L913=""),"",IF($B913="Female",1/(1+EXP(-SUMPRODUCT(Engine!$C$29026:$C$29057,INDIRECT("Coefficients!$X$2:$X$33")))),1/(1+EXP(-SUMPRODUCT(Engine!$C$29026:$C$29057,INDIRECT("Coefficients!$Y$2:$Y$33"))))))</f>
      </c>
      <c r="AB913" s="8">
        <f>IF(OR($B913="",$C913="",$D913="",$E913="",$F913="",$G913="",$H913="",$I913="",$J913="",$K913="",$L913=""),"",IF($B913="Female",1/(1+EXP(-SUMPRODUCT(Engine!$C$29026:$C$29057,INDIRECT("Coefficients!$Z$2:$Z$33")))),1/(1+EXP(-SUMPRODUCT(Engine!$C$29026:$C$29057,INDIRECT("Coefficients!$AA$2:$AA$33"))))))</f>
      </c>
      <c r="AC913" s="8">
        <f>IF(OR($B913="",$C913="",$D913="",$E913="",$F913="",$G913="",$H913="",$I913="",$J913="",$K913="",$L913=""),"",IF($B913="Female",1/(1+EXP(-SUMPRODUCT(Engine!$C$29026:$C$29057,INDIRECT("Coefficients!$AB$2:$AB$33")))),1/(1+EXP(-SUMPRODUCT(Engine!$C$29026:$C$29057,INDIRECT("Coefficients!$AC$2:$AC$33"))))))</f>
      </c>
      <c r="AD913" s="8">
        <f>IF(OR($B913="",$C913="",$D913="",$E913="",$F913="",$G913="",$H913="",$I913="",$J913="",$K913="",$L913=""),"",IF($B913="Female",1/(1+EXP(-SUMPRODUCT(Engine!$C$29026:$C$29057,INDIRECT("Coefficients!$AD$2:$AD$33")))),1/(1+EXP(-SUMPRODUCT(Engine!$C$29026:$C$29057,INDIRECT("Coefficients!$AE$2:$AE$33"))))))</f>
      </c>
      <c r="AE913" s="8">
        <f>IF(OR($B913="",$C913="",$D913="",$E913="",$F913="",$G913="",$H913="",$I913="",$J913="",$K913="",$L913=""),"",IF($B913="Female",1/(1+EXP(-SUMPRODUCT(Engine!$C$29026:$C$29057,INDIRECT("Coefficients!$AF$2:$AF$33")))),1/(1+EXP(-SUMPRODUCT(Engine!$C$29026:$C$29057,INDIRECT("Coefficients!$AG$2:$AG$33"))))))</f>
      </c>
      <c r="AF913" s="8">
        <f>IF(OR($B913="",$C913="",$D913="",$E913="",$F913="",$G913="",$H913="",$I913="",$J913="",$K913="",$L913=""),"",IF($B913="Female",1/(1+EXP(-SUMPRODUCT(Engine!$C$29026:$C$29057,INDIRECT("Coefficients!$AH$2:$AH$33")))),1/(1+EXP(-SUMPRODUCT(Engine!$C$29026:$C$29057,INDIRECT("Coefficients!$AI$2:$AI$33"))))))</f>
      </c>
      <c r="AG913" s="8">
        <f>IF(OR($B913="",$C913="",$D913="",$E913="",$F913="",$G913="",$H913="",$I913="",$J913="",$K913="",$L913=""),"",IF($B913="Female",1/(1+EXP(-SUMPRODUCT(Engine!$C$29026:$C$29057,INDIRECT("Coefficients!$AJ$2:$AJ$33")))),1/(1+EXP(-SUMPRODUCT(Engine!$C$29026:$C$29057,INDIRECT("Coefficients!$AK$2:$AK$33"))))))</f>
      </c>
      <c r="AH913" s="8">
        <f>IF(OR($B913="",$C913="",$D913="",$E913="",$F913="",$G913="",$H913="",$I913="",$J913="",$K913="",$L913=""),"",IF($B913="Female",1/(1+EXP(-SUMPRODUCT(Engine!$C$29026:$C$29057,INDIRECT("Coefficients!$AL$2:$AL$33")))),1/(1+EXP(-SUMPRODUCT(Engine!$C$29026:$C$29057,INDIRECT("Coefficients!$AM$2:$AM$33"))))))</f>
      </c>
      <c r="AI913" s="8">
        <f>IF(OR($B913="",$C913="",$D913="",$E913="",$F913="",$G913="",$H913="",$I913="",$J913="",$K913="",$L913=""),"",IF($B913="Female",1/(1+EXP(-SUMPRODUCT(Engine!$C$29026:$C$29057,INDIRECT("Coefficients!$AN$2:$AN$33")))),1/(1+EXP(-SUMPRODUCT(Engine!$C$29026:$C$29057,INDIRECT("Coefficients!$AO$2:$AO$33"))))))</f>
      </c>
      <c r="AJ913" s="8">
        <f>IF(OR($B913="",$C913="",$D913="",$E913="",$F913="",$G913="",$H913="",$I913="",$J913="",$K913="",$L913=""),"",IF($B913="Female",1/(1+EXP(-SUMPRODUCT(Engine!$C$29026:$C$29057,INDIRECT("Coefficients!$AP$2:$AP$33")))),1/(1+EXP(-SUMPRODUCT(Engine!$C$29026:$C$29057,INDIRECT("Coefficients!$AQ$2:$AQ$33"))))))</f>
      </c>
      <c r="AK913" s="8">
        <f>IF(OR($B913="",$C913="",$D913="",$E913="",$F913="",$G913="",$H913="",$I913="",$J913="",$K913="",$L913=""),"",IF($B913="Female",1/(1+EXP(-SUMPRODUCT(Engine!$C$29026:$C$29057,INDIRECT("Coefficients!$AR$2:$AR$33")))),1/(1+EXP(-SUMPRODUCT(Engine!$C$29026:$C$29057,INDIRECT("Coefficients!$AS$2:$AS$33"))))))</f>
      </c>
      <c r="AL913" s="8">
        <f>IF(OR($B913="",$C913="",$D913="",$E913="",$F913="",$G913="",$H913="",$I913="",$J913="",$K913="",$L913=""),"",IF($B913="Female",1/(1+EXP(-SUMPRODUCT(Engine!$C$29026:$C$29057,INDIRECT("Coefficients!$AT$2:$AT$33")))),1/(1+EXP(-SUMPRODUCT(Engine!$C$29026:$C$29057,INDIRECT("Coefficients!$AU$2:$AU$33"))))))</f>
      </c>
      <c r="AM913" s="8">
        <f>IF(OR($B913="",$C913="",$D913="",$E913="",$F913="",$G913="",$H913="",$I913="",$J913="",$K913="",$L913=""),"",IF($B913="Female",1/(1+EXP(-SUMPRODUCT(Engine!$C$29026:$C$29057,INDIRECT("Coefficients!$AV$2:$AV$33")))),1/(1+EXP(-SUMPRODUCT(Engine!$C$29026:$C$29057,INDIRECT("Coefficients!$AW$2:$AW$33"))))))</f>
      </c>
      <c r="AN913" s="8">
        <f>IF(OR($B913="",$C913="",$D913="",$E913="",$F913="",$G913="",$H913="",$I913="",$J913="",$K913="",$L913=""),"",IF($B913="Female",1/(1+EXP(-SUMPRODUCT(Engine!$C$29026:$C$29057,INDIRECT("Coefficients!$AX$2:$AX$33")))),1/(1+EXP(-SUMPRODUCT(Engine!$C$29026:$C$29057,INDIRECT("Coefficients!$AY$2:$AY$33"))))))</f>
      </c>
      <c r="AO913" s="8">
        <f>IF(OR($B913="",$C913="",$D913="",$E913="",$F913="",$G913="",$H913="",$I913="",$J913="",$K913="",$L913=""),"",IF($B913="Female",1/(1+EXP(-SUMPRODUCT(Engine!$C$29026:$C$29057,INDIRECT("Coefficients!$AZ$2:$AZ$33")))),1/(1+EXP(-SUMPRODUCT(Engine!$C$29026:$C$29057,INDIRECT("Coefficients!$BA$2:$BA$33"))))))</f>
      </c>
      <c r="AP913" s="8">
        <f>IF(OR($B913="",$C913="",$D913="",$E913="",$F913="",$G913="",$H913="",$I913="",$J913="",$K913="",$L913=""),"",IF($B913="Female",1/(1+EXP(-SUMPRODUCT(Engine!$C$29026:$C$29057,INDIRECT("Coefficients!$BB$2:$BB$33")))),1/(1+EXP(-SUMPRODUCT(Engine!$C$29026:$C$29057,INDIRECT("Coefficients!$BC$2:$BC$33"))))))</f>
      </c>
      <c r="AQ913" s="8">
        <f>IF(OR($B913="",$C913="",$D913="",$E913="",$F913="",$G913="",$H913="",$I913="",$J913="",$K913="",$L913=""),"",IF($B913="Female",1/(1+EXP(-SUMPRODUCT(Engine!$C$29026:$C$29057,INDIRECT("Coefficients!$BD$2:$BD$33")))),1/(1+EXP(-SUMPRODUCT(Engine!$C$29026:$C$29057,INDIRECT("Coefficients!$BE$2:$BE$33"))))))</f>
      </c>
      <c r="AR913" s="8">
        <f>IF(OR($B913="",$C913="",$D913="",$E913="",$F913="",$G913="",$H913="",$I913="",$J913="",$K913="",$L913=""),"",IF($B913="Female",1/(1+EXP(-SUMPRODUCT(Engine!$C$29026:$C$29057,INDIRECT("Coefficients!$BF$2:$BF$33")))),1/(1+EXP(-SUMPRODUCT(Engine!$C$29026:$C$29057,INDIRECT("Coefficients!$BG$2:$BG$33"))))))</f>
      </c>
      <c r="AS913" s="8">
        <f>IF(OR($B913="",$C913="",$D913="",$E913="",$F913="",$G913="",$H913="",$I913="",$J913="",$K913="",$L913=""),"",IF($B913="Female",1/(1+EXP(-SUMPRODUCT(Engine!$C$29026:$C$29057,INDIRECT("Coefficients!$BH$2:$BH$33")))),1/(1+EXP(-SUMPRODUCT(Engine!$C$29026:$C$29057,INDIRECT("Coefficients!$BI$2:$BI$33"))))))</f>
      </c>
      <c r="AT913" s="8">
        <f>IF(OR($B913="",$C913="",$D913="",$E913="",$F913="",$G913="",$H913="",$I913="",$J913="",$K913="",$L913=""),"",IF($B913="Female",1/(1+EXP(-SUMPRODUCT(Engine!$C$29026:$C$29057,INDIRECT("Coefficients!$BJ$2:$BJ$33")))),1/(1+EXP(-SUMPRODUCT(Engine!$C$29026:$C$29057,INDIRECT("Coefficients!$BK$2:$BK$33"))))))</f>
      </c>
      <c r="AU913" s="8">
        <f>IF(OR($B913="",$C913="",$D913="",$E913="",$F913="",$G913="",$H913="",$I913="",$J913="",$K913="",$L913=""),"",IF($B913="Female",1/(1+EXP(-SUMPRODUCT(Engine!$C$29026:$C$29057,INDIRECT("Coefficients!$BL$2:$BL$33")))),1/(1+EXP(-SUMPRODUCT(Engine!$C$29026:$C$29057,INDIRECT("Coefficients!$BM$2:$BM$33"))))))</f>
      </c>
      <c r="AV913" s="8">
        <f>IF(OR($B913="",$C913="",$D913="",$E913="",$F913="",$G913="",$H913="",$I913="",$J913="",$K913="",$L913=""),"",IF($B913="Female",1/(1+EXP(-SUMPRODUCT(Engine!$C$29026:$C$29057,INDIRECT("Coefficients!$BN$2:$BN$33")))),1/(1+EXP(-SUMPRODUCT(Engine!$C$29026:$C$29057,INDIRECT("Coefficients!$BO$2:$BO$33"))))))</f>
      </c>
      <c r="AW913" s="8">
        <f>IF(OR($B913="",$C913="",$D913="",$E913="",$F913="",$G913="",$H913="",$I913="",$J913="",$K913="",$L913=""),"",IF($B913="Female",1/(1+EXP(-SUMPRODUCT(Engine!$C$29026:$C$29057,INDIRECT("Coefficients!$BP$2:$BP$33")))),1/(1+EXP(-SUMPRODUCT(Engine!$C$29026:$C$29057,INDIRECT("Coefficients!$BQ$2:$BQ$33"))))))</f>
      </c>
      <c r="AX913" s="8">
        <f>IF(OR($B913="",$C913="",$D913="",$E913="",$F913="",$G913="",$H913="",$I913="",$J913="",$K913="",$L913=""),"",IF($B913="Female",1/(1+EXP(-SUMPRODUCT(Engine!$C$29026:$C$29057,INDIRECT("Coefficients!$BR$2:$BR$33")))),1/(1+EXP(-SUMPRODUCT(Engine!$C$29026:$C$29057,INDIRECT("Coefficients!$BS$2:$BS$33"))))))</f>
      </c>
      <c r="AY913" s="8">
        <f>IF(OR($B913="",$C913="",$D913="",$E913="",$F913="",$G913="",$H913="",$I913="",$J913="",$K913="",$L913=""),"",IF($B913="Female",1/(1+EXP(-SUMPRODUCT(Engine!$C$29026:$C$29057,INDIRECT("Coefficients!$BT$2:$BT$33")))),1/(1+EXP(-SUMPRODUCT(Engine!$C$29026:$C$29057,INDIRECT("Coefficients!$BU$2:$BU$33"))))))</f>
      </c>
      <c r="AZ913" s="8">
        <f>IF(OR($B913="",$C913="",$D913="",$E913="",$F913="",$G913="",$H913="",$I913="",$J913="",$K913="",$L913=""),"",IF($B913="Female",1/(1+EXP(-SUMPRODUCT(Engine!$C$29026:$C$29057,INDIRECT("Coefficients!$BV$2:$BV$33")))),1/(1+EXP(-SUMPRODUCT(Engine!$C$29026:$C$29057,INDIRECT("Coefficients!$BW$2:$BW$33"))))))</f>
      </c>
      <c r="BA913" s="8">
        <f>IF(OR($B913="",$C913="",$D913="",$E913="",$F913="",$G913="",$H913="",$I913="",$J913="",$K913="",$L913=""),"",IF($B913="Female",1/(1+EXP(-SUMPRODUCT(Engine!$C$29026:$C$29057,INDIRECT("Coefficients!$BX$2:$BX$33")))),1/(1+EXP(-SUMPRODUCT(Engine!$C$29026:$C$29057,INDIRECT("Coefficients!$BY$2:$BY$33"))))))</f>
      </c>
      <c r="BB913" s="8">
        <f>IF(OR($B913="",$C913="",$D913="",$E913="",$F913="",$G913="",$H913="",$I913="",$J913="",$K913="",$L913=""),"",IF($B913="Female",1/(1+EXP(-SUMPRODUCT(Engine!$C$29026:$C$29057,INDIRECT("Coefficients!$BZ$2:$BZ$33")))),1/(1+EXP(-SUMPRODUCT(Engine!$C$29026:$C$29057,INDIRECT("Coefficients!$CA$2:$CA$33"))))))</f>
      </c>
      <c r="BC913" s="8">
        <f>IF(OR($B913="",$C913="",$D913="",$E913="",$F913="",$G913="",$H913="",$I913="",$J913="",$K913="",$L913=""),"",IF($B913="Female",1/(1+EXP(-SUMPRODUCT(Engine!$C$29026:$C$29057,INDIRECT("Coefficients!$CB$2:$CB$33")))),1/(1+EXP(-SUMPRODUCT(Engine!$C$29026:$C$29057,INDIRECT("Coefficients!$CC$2:$CC$33"))))))</f>
      </c>
      <c r="BD913" s="8">
        <f>IF(OR($B913="",$C913="",$D913="",$E913="",$F913="",$G913="",$H913="",$I913="",$J913="",$K913="",$L913=""),"",IF($B913="Female",1/(1+EXP(-SUMPRODUCT(Engine!$C$29026:$C$29057,INDIRECT("Coefficients!$CD$2:$CD$33")))),1/(1+EXP(-SUMPRODUCT(Engine!$C$29026:$C$29057,INDIRECT("Coefficients!$CE$2:$CE$33"))))))</f>
      </c>
      <c r="BE913" s="8">
        <f>IF(OR($B913="",$C913="",$D913="",$E913="",$F913="",$G913="",$H913="",$I913="",$J913="",$K913="",$L913=""),"",IF($B913="Female",1/(1+EXP(-SUMPRODUCT(Engine!$C$29026:$C$29057,INDIRECT("Coefficients!$CF$2:$CF$33")))),1/(1+EXP(-SUMPRODUCT(Engine!$C$29026:$C$29057,INDIRECT("Coefficients!$CG$2:$CG$33"))))))</f>
      </c>
      <c r="BF913" s="8">
        <f>IF(OR($B913="",$C913="",$D913="",$E913="",$F913="",$G913="",$H913="",$I913="",$J913="",$K913="",$L913=""),"",IF($B913="Female",1/(1+EXP(-SUMPRODUCT(Engine!$C$29026:$C$29057,INDIRECT("Coefficients!$CH$2:$CH$33")))),1/(1+EXP(-SUMPRODUCT(Engine!$C$29026:$C$29057,INDIRECT("Coefficients!$CI$2:$CI$33"))))))</f>
      </c>
      <c r="BG913" s="8">
        <f>IF(OR($B913="",$C913="",$D913="",$E913="",$F913="",$G913="",$H913="",$I913="",$J913="",$K913="",$L913=""),"",IF($B913="Female",1/(1+EXP(-SUMPRODUCT(Engine!$C$29026:$C$29057,INDIRECT("Coefficients!$CJ$2:$CJ$33")))),1/(1+EXP(-SUMPRODUCT(Engine!$C$29026:$C$29057,INDIRECT("Coefficients!$CK$2:$CK$33"))))))</f>
      </c>
      <c r="BH913" s="8">
        <f>IF(OR($B913="",$C913="",$D913="",$E913="",$F913="",$G913="",$H913="",$I913="",$J913="",$K913="",$L913=""),"",IF($B913="Female",1/(1+EXP(-SUMPRODUCT(Engine!$C$29026:$C$29057,INDIRECT("Coefficients!$CL$2:$CL$33")))),1/(1+EXP(-SUMPRODUCT(Engine!$C$29026:$C$29057,INDIRECT("Coefficients!$CM$2:$CM$33"))))))</f>
      </c>
      <c r="BI913" s="8">
        <f>IF(OR($B913="",$C913="",$D913="",$E913="",$F913="",$G913="",$H913="",$I913="",$J913="",$K913="",$L913=""),"",IF($B913="Female",1/(1+EXP(-SUMPRODUCT(Engine!$C$29026:$C$29057,INDIRECT("Coefficients!$CN$2:$CN$33")))),1/(1+EXP(-SUMPRODUCT(Engine!$C$29026:$C$29057,INDIRECT("Coefficients!$CO$2:$CO$33"))))))</f>
      </c>
      <c r="BJ913" s="8">
        <f>IF(OR($B913="",$C913="",$D913="",$E913="",$F913="",$G913="",$H913="",$I913="",$J913="",$K913="",$L913=""),"",IF($B913="Female",1/(1+EXP(-SUMPRODUCT(Engine!$C$29026:$C$29057,INDIRECT("Coefficients!$CP$2:$CP$33")))),1/(1+EXP(-SUMPRODUCT(Engine!$C$29026:$C$29057,INDIRECT("Coefficients!$CQ$2:$CQ$33"))))))</f>
      </c>
      <c r="BK913" s="8">
        <f>IF(OR($B913="",$C913="",$D913="",$E913="",$F913="",$G913="",$H913="",$I913="",$J913="",$K913="",$L913=""),"",IF($B913="Female",1/(1+EXP(-SUMPRODUCT(Engine!$C$29026:$C$29057,INDIRECT("Coefficients!$CR$2:$CR$33")))),1/(1+EXP(-SUMPRODUCT(Engine!$C$29026:$C$29057,INDIRECT("Coefficients!$CS$2:$CS$33"))))))</f>
      </c>
      <c r="BL913" s="8">
        <f>IF(OR($B913="",$C913="",$D913="",$E913="",$F913="",$G913="",$H913="",$I913="",$J913="",$K913="",$L913=""),"",IF($B913="Female",1/(1+EXP(-SUMPRODUCT(Engine!$C$29026:$C$29057,INDIRECT("Coefficients!$CT$2:$CT$33")))),1/(1+EXP(-SUMPRODUCT(Engine!$C$29026:$C$29057,INDIRECT("Coefficients!$CU$2:$CU$33"))))))</f>
      </c>
      <c r="BM913" s="8">
        <f>IF(OR($B913="",$C913="",$D913="",$E913="",$F913="",$G913="",$H913="",$I913="",$J913="",$K913="",$L913=""),"",IF($B913="Female",1/(1+EXP(-SUMPRODUCT(Engine!$C$29026:$C$29057,INDIRECT("Coefficients!$CV$2:$CV$33")))),1/(1+EXP(-SUMPRODUCT(Engine!$C$29026:$C$29057,INDIRECT("Coefficients!$CW$2:$CW$33"))))))</f>
      </c>
    </row>
    <row r="914" spans="1:6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8">
        <f>IF(OR($B914="",$C914="",$D914="",$E914="",$F914="",$G914="",$H914="",$I914="",$J914="",$K914="",$L914=""),"",IF($B914="Female",1/(1+EXP(-SUMPRODUCT(Engine!$C$29058:$C$29089,INDIRECT("Coefficients!$B$2:$B$33")))),1/(1+EXP(-SUMPRODUCT(Engine!$C$29058:$C$29089,INDIRECT("Coefficients!$C$2:$C$33"))))))</f>
      </c>
      <c r="Q914" s="8">
        <f>IF(OR($B914="",$C914="",$D914="",$E914="",$F914="",$G914="",$H914="",$I914="",$J914="",$K914="",$L914=""),"",IF($B914="Female",1/(1+EXP(-SUMPRODUCT(Engine!$C$29058:$C$29089,INDIRECT("Coefficients!$D$2:$D$33")))),1/(1+EXP(-SUMPRODUCT(Engine!$C$29058:$C$29089,INDIRECT("Coefficients!$E$2:$E$33"))))))</f>
      </c>
      <c r="R914" s="8">
        <f>IF(OR($B914="",$C914="",$D914="",$E914="",$F914="",$G914="",$H914="",$I914="",$J914="",$K914="",$L914=""),"",IF($B914="Female",1/(1+EXP(-SUMPRODUCT(Engine!$C$29058:$C$29089,INDIRECT("Coefficients!$F$2:$F$33")))),1/(1+EXP(-SUMPRODUCT(Engine!$C$29058:$C$29089,INDIRECT("Coefficients!$G$2:$G$33"))))))</f>
      </c>
      <c r="S914" s="8">
        <f>IF(OR($B914="",$C914="",$D914="",$E914="",$F914="",$G914="",$H914="",$I914="",$J914="",$K914="",$L914=""),"",IF($B914="Female",1/(1+EXP(-SUMPRODUCT(Engine!$C$29058:$C$29089,INDIRECT("Coefficients!$H$2:$H$33")))),1/(1+EXP(-SUMPRODUCT(Engine!$C$29058:$C$29089,INDIRECT("Coefficients!$I$2:$I$33"))))))</f>
      </c>
      <c r="T914" s="8">
        <f>IF(OR($B914="",$C914="",$D914="",$E914="",$F914="",$G914="",$H914="",$I914="",$J914="",$K914="",$L914=""),"",IF($B914="Female",1/(1+EXP(-SUMPRODUCT(Engine!$C$29058:$C$29089,INDIRECT("Coefficients!$J$2:$J$33")))),1/(1+EXP(-SUMPRODUCT(Engine!$C$29058:$C$29089,INDIRECT("Coefficients!$K$2:$K$33"))))))</f>
      </c>
      <c r="U914" s="8">
        <f>IF(OR($B914="",$C914="",$D914="",$E914="",$F914="",$G914="",$H914="",$I914="",$J914="",$K914="",$L914=""),"",IF($B914="Female",1/(1+EXP(-SUMPRODUCT(Engine!$C$29058:$C$29089,INDIRECT("Coefficients!$L$2:$L$33")))),1/(1+EXP(-SUMPRODUCT(Engine!$C$29058:$C$29089,INDIRECT("Coefficients!$M$2:$M$33"))))))</f>
      </c>
      <c r="V914" s="8">
        <f>IF(OR($B914="",$C914="",$D914="",$E914="",$F914="",$G914="",$H914="",$I914="",$J914="",$K914="",$L914=""),"",IF($B914="Female",1/(1+EXP(-SUMPRODUCT(Engine!$C$29058:$C$29089,INDIRECT("Coefficients!$N$2:$N$33")))),1/(1+EXP(-SUMPRODUCT(Engine!$C$29058:$C$29089,INDIRECT("Coefficients!$O$2:$O$33"))))))</f>
      </c>
      <c r="W914" s="8">
        <f>IF(OR($B914="",$C914="",$D914="",$E914="",$F914="",$G914="",$H914="",$I914="",$J914="",$K914="",$L914=""),"",IF($B914="Female",1/(1+EXP(-SUMPRODUCT(Engine!$C$29058:$C$29089,INDIRECT("Coefficients!$P$2:$P$33")))),1/(1+EXP(-SUMPRODUCT(Engine!$C$29058:$C$29089,INDIRECT("Coefficients!$Q$2:$Q$33"))))))</f>
      </c>
      <c r="X914" s="8">
        <f>IF(OR($B914="",$C914="",$D914="",$E914="",$F914="",$G914="",$H914="",$I914="",$J914="",$K914="",$L914=""),"",IF($B914="Female",1/(1+EXP(-SUMPRODUCT(Engine!$C$29058:$C$29089,INDIRECT("Coefficients!$R$2:$R$33")))),1/(1+EXP(-SUMPRODUCT(Engine!$C$29058:$C$29089,INDIRECT("Coefficients!$S$2:$S$33"))))))</f>
      </c>
      <c r="Y914" s="8">
        <f>IF(OR($B914="",$C914="",$D914="",$E914="",$F914="",$G914="",$H914="",$I914="",$J914="",$K914="",$L914=""),"",IF($B914="Female",1/(1+EXP(-SUMPRODUCT(Engine!$C$29058:$C$29089,INDIRECT("Coefficients!$T$2:$T$33")))),1/(1+EXP(-SUMPRODUCT(Engine!$C$29058:$C$29089,INDIRECT("Coefficients!$U$2:$U$33"))))))</f>
      </c>
      <c r="Z914" s="8">
        <f>IF(OR($B914="",$C914="",$D914="",$E914="",$F914="",$G914="",$H914="",$I914="",$J914="",$K914="",$L914=""),"",IF($B914="Female",1/(1+EXP(-SUMPRODUCT(Engine!$C$29058:$C$29089,INDIRECT("Coefficients!$V$2:$V$33")))),1/(1+EXP(-SUMPRODUCT(Engine!$C$29058:$C$29089,INDIRECT("Coefficients!$W$2:$W$33"))))))</f>
      </c>
      <c r="AA914" s="8">
        <f>IF(OR($B914="",$C914="",$D914="",$E914="",$F914="",$G914="",$H914="",$I914="",$J914="",$K914="",$L914=""),"",IF($B914="Female",1/(1+EXP(-SUMPRODUCT(Engine!$C$29058:$C$29089,INDIRECT("Coefficients!$X$2:$X$33")))),1/(1+EXP(-SUMPRODUCT(Engine!$C$29058:$C$29089,INDIRECT("Coefficients!$Y$2:$Y$33"))))))</f>
      </c>
      <c r="AB914" s="8">
        <f>IF(OR($B914="",$C914="",$D914="",$E914="",$F914="",$G914="",$H914="",$I914="",$J914="",$K914="",$L914=""),"",IF($B914="Female",1/(1+EXP(-SUMPRODUCT(Engine!$C$29058:$C$29089,INDIRECT("Coefficients!$Z$2:$Z$33")))),1/(1+EXP(-SUMPRODUCT(Engine!$C$29058:$C$29089,INDIRECT("Coefficients!$AA$2:$AA$33"))))))</f>
      </c>
      <c r="AC914" s="8">
        <f>IF(OR($B914="",$C914="",$D914="",$E914="",$F914="",$G914="",$H914="",$I914="",$J914="",$K914="",$L914=""),"",IF($B914="Female",1/(1+EXP(-SUMPRODUCT(Engine!$C$29058:$C$29089,INDIRECT("Coefficients!$AB$2:$AB$33")))),1/(1+EXP(-SUMPRODUCT(Engine!$C$29058:$C$29089,INDIRECT("Coefficients!$AC$2:$AC$33"))))))</f>
      </c>
      <c r="AD914" s="8">
        <f>IF(OR($B914="",$C914="",$D914="",$E914="",$F914="",$G914="",$H914="",$I914="",$J914="",$K914="",$L914=""),"",IF($B914="Female",1/(1+EXP(-SUMPRODUCT(Engine!$C$29058:$C$29089,INDIRECT("Coefficients!$AD$2:$AD$33")))),1/(1+EXP(-SUMPRODUCT(Engine!$C$29058:$C$29089,INDIRECT("Coefficients!$AE$2:$AE$33"))))))</f>
      </c>
      <c r="AE914" s="8">
        <f>IF(OR($B914="",$C914="",$D914="",$E914="",$F914="",$G914="",$H914="",$I914="",$J914="",$K914="",$L914=""),"",IF($B914="Female",1/(1+EXP(-SUMPRODUCT(Engine!$C$29058:$C$29089,INDIRECT("Coefficients!$AF$2:$AF$33")))),1/(1+EXP(-SUMPRODUCT(Engine!$C$29058:$C$29089,INDIRECT("Coefficients!$AG$2:$AG$33"))))))</f>
      </c>
      <c r="AF914" s="8">
        <f>IF(OR($B914="",$C914="",$D914="",$E914="",$F914="",$G914="",$H914="",$I914="",$J914="",$K914="",$L914=""),"",IF($B914="Female",1/(1+EXP(-SUMPRODUCT(Engine!$C$29058:$C$29089,INDIRECT("Coefficients!$AH$2:$AH$33")))),1/(1+EXP(-SUMPRODUCT(Engine!$C$29058:$C$29089,INDIRECT("Coefficients!$AI$2:$AI$33"))))))</f>
      </c>
      <c r="AG914" s="8">
        <f>IF(OR($B914="",$C914="",$D914="",$E914="",$F914="",$G914="",$H914="",$I914="",$J914="",$K914="",$L914=""),"",IF($B914="Female",1/(1+EXP(-SUMPRODUCT(Engine!$C$29058:$C$29089,INDIRECT("Coefficients!$AJ$2:$AJ$33")))),1/(1+EXP(-SUMPRODUCT(Engine!$C$29058:$C$29089,INDIRECT("Coefficients!$AK$2:$AK$33"))))))</f>
      </c>
      <c r="AH914" s="8">
        <f>IF(OR($B914="",$C914="",$D914="",$E914="",$F914="",$G914="",$H914="",$I914="",$J914="",$K914="",$L914=""),"",IF($B914="Female",1/(1+EXP(-SUMPRODUCT(Engine!$C$29058:$C$29089,INDIRECT("Coefficients!$AL$2:$AL$33")))),1/(1+EXP(-SUMPRODUCT(Engine!$C$29058:$C$29089,INDIRECT("Coefficients!$AM$2:$AM$33"))))))</f>
      </c>
      <c r="AI914" s="8">
        <f>IF(OR($B914="",$C914="",$D914="",$E914="",$F914="",$G914="",$H914="",$I914="",$J914="",$K914="",$L914=""),"",IF($B914="Female",1/(1+EXP(-SUMPRODUCT(Engine!$C$29058:$C$29089,INDIRECT("Coefficients!$AN$2:$AN$33")))),1/(1+EXP(-SUMPRODUCT(Engine!$C$29058:$C$29089,INDIRECT("Coefficients!$AO$2:$AO$33"))))))</f>
      </c>
      <c r="AJ914" s="8">
        <f>IF(OR($B914="",$C914="",$D914="",$E914="",$F914="",$G914="",$H914="",$I914="",$J914="",$K914="",$L914=""),"",IF($B914="Female",1/(1+EXP(-SUMPRODUCT(Engine!$C$29058:$C$29089,INDIRECT("Coefficients!$AP$2:$AP$33")))),1/(1+EXP(-SUMPRODUCT(Engine!$C$29058:$C$29089,INDIRECT("Coefficients!$AQ$2:$AQ$33"))))))</f>
      </c>
      <c r="AK914" s="8">
        <f>IF(OR($B914="",$C914="",$D914="",$E914="",$F914="",$G914="",$H914="",$I914="",$J914="",$K914="",$L914=""),"",IF($B914="Female",1/(1+EXP(-SUMPRODUCT(Engine!$C$29058:$C$29089,INDIRECT("Coefficients!$AR$2:$AR$33")))),1/(1+EXP(-SUMPRODUCT(Engine!$C$29058:$C$29089,INDIRECT("Coefficients!$AS$2:$AS$33"))))))</f>
      </c>
      <c r="AL914" s="8">
        <f>IF(OR($B914="",$C914="",$D914="",$E914="",$F914="",$G914="",$H914="",$I914="",$J914="",$K914="",$L914=""),"",IF($B914="Female",1/(1+EXP(-SUMPRODUCT(Engine!$C$29058:$C$29089,INDIRECT("Coefficients!$AT$2:$AT$33")))),1/(1+EXP(-SUMPRODUCT(Engine!$C$29058:$C$29089,INDIRECT("Coefficients!$AU$2:$AU$33"))))))</f>
      </c>
      <c r="AM914" s="8">
        <f>IF(OR($B914="",$C914="",$D914="",$E914="",$F914="",$G914="",$H914="",$I914="",$J914="",$K914="",$L914=""),"",IF($B914="Female",1/(1+EXP(-SUMPRODUCT(Engine!$C$29058:$C$29089,INDIRECT("Coefficients!$AV$2:$AV$33")))),1/(1+EXP(-SUMPRODUCT(Engine!$C$29058:$C$29089,INDIRECT("Coefficients!$AW$2:$AW$33"))))))</f>
      </c>
      <c r="AN914" s="8">
        <f>IF(OR($B914="",$C914="",$D914="",$E914="",$F914="",$G914="",$H914="",$I914="",$J914="",$K914="",$L914=""),"",IF($B914="Female",1/(1+EXP(-SUMPRODUCT(Engine!$C$29058:$C$29089,INDIRECT("Coefficients!$AX$2:$AX$33")))),1/(1+EXP(-SUMPRODUCT(Engine!$C$29058:$C$29089,INDIRECT("Coefficients!$AY$2:$AY$33"))))))</f>
      </c>
      <c r="AO914" s="8">
        <f>IF(OR($B914="",$C914="",$D914="",$E914="",$F914="",$G914="",$H914="",$I914="",$J914="",$K914="",$L914=""),"",IF($B914="Female",1/(1+EXP(-SUMPRODUCT(Engine!$C$29058:$C$29089,INDIRECT("Coefficients!$AZ$2:$AZ$33")))),1/(1+EXP(-SUMPRODUCT(Engine!$C$29058:$C$29089,INDIRECT("Coefficients!$BA$2:$BA$33"))))))</f>
      </c>
      <c r="AP914" s="8">
        <f>IF(OR($B914="",$C914="",$D914="",$E914="",$F914="",$G914="",$H914="",$I914="",$J914="",$K914="",$L914=""),"",IF($B914="Female",1/(1+EXP(-SUMPRODUCT(Engine!$C$29058:$C$29089,INDIRECT("Coefficients!$BB$2:$BB$33")))),1/(1+EXP(-SUMPRODUCT(Engine!$C$29058:$C$29089,INDIRECT("Coefficients!$BC$2:$BC$33"))))))</f>
      </c>
      <c r="AQ914" s="8">
        <f>IF(OR($B914="",$C914="",$D914="",$E914="",$F914="",$G914="",$H914="",$I914="",$J914="",$K914="",$L914=""),"",IF($B914="Female",1/(1+EXP(-SUMPRODUCT(Engine!$C$29058:$C$29089,INDIRECT("Coefficients!$BD$2:$BD$33")))),1/(1+EXP(-SUMPRODUCT(Engine!$C$29058:$C$29089,INDIRECT("Coefficients!$BE$2:$BE$33"))))))</f>
      </c>
      <c r="AR914" s="8">
        <f>IF(OR($B914="",$C914="",$D914="",$E914="",$F914="",$G914="",$H914="",$I914="",$J914="",$K914="",$L914=""),"",IF($B914="Female",1/(1+EXP(-SUMPRODUCT(Engine!$C$29058:$C$29089,INDIRECT("Coefficients!$BF$2:$BF$33")))),1/(1+EXP(-SUMPRODUCT(Engine!$C$29058:$C$29089,INDIRECT("Coefficients!$BG$2:$BG$33"))))))</f>
      </c>
      <c r="AS914" s="8">
        <f>IF(OR($B914="",$C914="",$D914="",$E914="",$F914="",$G914="",$H914="",$I914="",$J914="",$K914="",$L914=""),"",IF($B914="Female",1/(1+EXP(-SUMPRODUCT(Engine!$C$29058:$C$29089,INDIRECT("Coefficients!$BH$2:$BH$33")))),1/(1+EXP(-SUMPRODUCT(Engine!$C$29058:$C$29089,INDIRECT("Coefficients!$BI$2:$BI$33"))))))</f>
      </c>
      <c r="AT914" s="8">
        <f>IF(OR($B914="",$C914="",$D914="",$E914="",$F914="",$G914="",$H914="",$I914="",$J914="",$K914="",$L914=""),"",IF($B914="Female",1/(1+EXP(-SUMPRODUCT(Engine!$C$29058:$C$29089,INDIRECT("Coefficients!$BJ$2:$BJ$33")))),1/(1+EXP(-SUMPRODUCT(Engine!$C$29058:$C$29089,INDIRECT("Coefficients!$BK$2:$BK$33"))))))</f>
      </c>
      <c r="AU914" s="8">
        <f>IF(OR($B914="",$C914="",$D914="",$E914="",$F914="",$G914="",$H914="",$I914="",$J914="",$K914="",$L914=""),"",IF($B914="Female",1/(1+EXP(-SUMPRODUCT(Engine!$C$29058:$C$29089,INDIRECT("Coefficients!$BL$2:$BL$33")))),1/(1+EXP(-SUMPRODUCT(Engine!$C$29058:$C$29089,INDIRECT("Coefficients!$BM$2:$BM$33"))))))</f>
      </c>
      <c r="AV914" s="8">
        <f>IF(OR($B914="",$C914="",$D914="",$E914="",$F914="",$G914="",$H914="",$I914="",$J914="",$K914="",$L914=""),"",IF($B914="Female",1/(1+EXP(-SUMPRODUCT(Engine!$C$29058:$C$29089,INDIRECT("Coefficients!$BN$2:$BN$33")))),1/(1+EXP(-SUMPRODUCT(Engine!$C$29058:$C$29089,INDIRECT("Coefficients!$BO$2:$BO$33"))))))</f>
      </c>
      <c r="AW914" s="8">
        <f>IF(OR($B914="",$C914="",$D914="",$E914="",$F914="",$G914="",$H914="",$I914="",$J914="",$K914="",$L914=""),"",IF($B914="Female",1/(1+EXP(-SUMPRODUCT(Engine!$C$29058:$C$29089,INDIRECT("Coefficients!$BP$2:$BP$33")))),1/(1+EXP(-SUMPRODUCT(Engine!$C$29058:$C$29089,INDIRECT("Coefficients!$BQ$2:$BQ$33"))))))</f>
      </c>
      <c r="AX914" s="8">
        <f>IF(OR($B914="",$C914="",$D914="",$E914="",$F914="",$G914="",$H914="",$I914="",$J914="",$K914="",$L914=""),"",IF($B914="Female",1/(1+EXP(-SUMPRODUCT(Engine!$C$29058:$C$29089,INDIRECT("Coefficients!$BR$2:$BR$33")))),1/(1+EXP(-SUMPRODUCT(Engine!$C$29058:$C$29089,INDIRECT("Coefficients!$BS$2:$BS$33"))))))</f>
      </c>
      <c r="AY914" s="8">
        <f>IF(OR($B914="",$C914="",$D914="",$E914="",$F914="",$G914="",$H914="",$I914="",$J914="",$K914="",$L914=""),"",IF($B914="Female",1/(1+EXP(-SUMPRODUCT(Engine!$C$29058:$C$29089,INDIRECT("Coefficients!$BT$2:$BT$33")))),1/(1+EXP(-SUMPRODUCT(Engine!$C$29058:$C$29089,INDIRECT("Coefficients!$BU$2:$BU$33"))))))</f>
      </c>
      <c r="AZ914" s="8">
        <f>IF(OR($B914="",$C914="",$D914="",$E914="",$F914="",$G914="",$H914="",$I914="",$J914="",$K914="",$L914=""),"",IF($B914="Female",1/(1+EXP(-SUMPRODUCT(Engine!$C$29058:$C$29089,INDIRECT("Coefficients!$BV$2:$BV$33")))),1/(1+EXP(-SUMPRODUCT(Engine!$C$29058:$C$29089,INDIRECT("Coefficients!$BW$2:$BW$33"))))))</f>
      </c>
      <c r="BA914" s="8">
        <f>IF(OR($B914="",$C914="",$D914="",$E914="",$F914="",$G914="",$H914="",$I914="",$J914="",$K914="",$L914=""),"",IF($B914="Female",1/(1+EXP(-SUMPRODUCT(Engine!$C$29058:$C$29089,INDIRECT("Coefficients!$BX$2:$BX$33")))),1/(1+EXP(-SUMPRODUCT(Engine!$C$29058:$C$29089,INDIRECT("Coefficients!$BY$2:$BY$33"))))))</f>
      </c>
      <c r="BB914" s="8">
        <f>IF(OR($B914="",$C914="",$D914="",$E914="",$F914="",$G914="",$H914="",$I914="",$J914="",$K914="",$L914=""),"",IF($B914="Female",1/(1+EXP(-SUMPRODUCT(Engine!$C$29058:$C$29089,INDIRECT("Coefficients!$BZ$2:$BZ$33")))),1/(1+EXP(-SUMPRODUCT(Engine!$C$29058:$C$29089,INDIRECT("Coefficients!$CA$2:$CA$33"))))))</f>
      </c>
      <c r="BC914" s="8">
        <f>IF(OR($B914="",$C914="",$D914="",$E914="",$F914="",$G914="",$H914="",$I914="",$J914="",$K914="",$L914=""),"",IF($B914="Female",1/(1+EXP(-SUMPRODUCT(Engine!$C$29058:$C$29089,INDIRECT("Coefficients!$CB$2:$CB$33")))),1/(1+EXP(-SUMPRODUCT(Engine!$C$29058:$C$29089,INDIRECT("Coefficients!$CC$2:$CC$33"))))))</f>
      </c>
      <c r="BD914" s="8">
        <f>IF(OR($B914="",$C914="",$D914="",$E914="",$F914="",$G914="",$H914="",$I914="",$J914="",$K914="",$L914=""),"",IF($B914="Female",1/(1+EXP(-SUMPRODUCT(Engine!$C$29058:$C$29089,INDIRECT("Coefficients!$CD$2:$CD$33")))),1/(1+EXP(-SUMPRODUCT(Engine!$C$29058:$C$29089,INDIRECT("Coefficients!$CE$2:$CE$33"))))))</f>
      </c>
      <c r="BE914" s="8">
        <f>IF(OR($B914="",$C914="",$D914="",$E914="",$F914="",$G914="",$H914="",$I914="",$J914="",$K914="",$L914=""),"",IF($B914="Female",1/(1+EXP(-SUMPRODUCT(Engine!$C$29058:$C$29089,INDIRECT("Coefficients!$CF$2:$CF$33")))),1/(1+EXP(-SUMPRODUCT(Engine!$C$29058:$C$29089,INDIRECT("Coefficients!$CG$2:$CG$33"))))))</f>
      </c>
      <c r="BF914" s="8">
        <f>IF(OR($B914="",$C914="",$D914="",$E914="",$F914="",$G914="",$H914="",$I914="",$J914="",$K914="",$L914=""),"",IF($B914="Female",1/(1+EXP(-SUMPRODUCT(Engine!$C$29058:$C$29089,INDIRECT("Coefficients!$CH$2:$CH$33")))),1/(1+EXP(-SUMPRODUCT(Engine!$C$29058:$C$29089,INDIRECT("Coefficients!$CI$2:$CI$33"))))))</f>
      </c>
      <c r="BG914" s="8">
        <f>IF(OR($B914="",$C914="",$D914="",$E914="",$F914="",$G914="",$H914="",$I914="",$J914="",$K914="",$L914=""),"",IF($B914="Female",1/(1+EXP(-SUMPRODUCT(Engine!$C$29058:$C$29089,INDIRECT("Coefficients!$CJ$2:$CJ$33")))),1/(1+EXP(-SUMPRODUCT(Engine!$C$29058:$C$29089,INDIRECT("Coefficients!$CK$2:$CK$33"))))))</f>
      </c>
      <c r="BH914" s="8">
        <f>IF(OR($B914="",$C914="",$D914="",$E914="",$F914="",$G914="",$H914="",$I914="",$J914="",$K914="",$L914=""),"",IF($B914="Female",1/(1+EXP(-SUMPRODUCT(Engine!$C$29058:$C$29089,INDIRECT("Coefficients!$CL$2:$CL$33")))),1/(1+EXP(-SUMPRODUCT(Engine!$C$29058:$C$29089,INDIRECT("Coefficients!$CM$2:$CM$33"))))))</f>
      </c>
      <c r="BI914" s="8">
        <f>IF(OR($B914="",$C914="",$D914="",$E914="",$F914="",$G914="",$H914="",$I914="",$J914="",$K914="",$L914=""),"",IF($B914="Female",1/(1+EXP(-SUMPRODUCT(Engine!$C$29058:$C$29089,INDIRECT("Coefficients!$CN$2:$CN$33")))),1/(1+EXP(-SUMPRODUCT(Engine!$C$29058:$C$29089,INDIRECT("Coefficients!$CO$2:$CO$33"))))))</f>
      </c>
      <c r="BJ914" s="8">
        <f>IF(OR($B914="",$C914="",$D914="",$E914="",$F914="",$G914="",$H914="",$I914="",$J914="",$K914="",$L914=""),"",IF($B914="Female",1/(1+EXP(-SUMPRODUCT(Engine!$C$29058:$C$29089,INDIRECT("Coefficients!$CP$2:$CP$33")))),1/(1+EXP(-SUMPRODUCT(Engine!$C$29058:$C$29089,INDIRECT("Coefficients!$CQ$2:$CQ$33"))))))</f>
      </c>
      <c r="BK914" s="8">
        <f>IF(OR($B914="",$C914="",$D914="",$E914="",$F914="",$G914="",$H914="",$I914="",$J914="",$K914="",$L914=""),"",IF($B914="Female",1/(1+EXP(-SUMPRODUCT(Engine!$C$29058:$C$29089,INDIRECT("Coefficients!$CR$2:$CR$33")))),1/(1+EXP(-SUMPRODUCT(Engine!$C$29058:$C$29089,INDIRECT("Coefficients!$CS$2:$CS$33"))))))</f>
      </c>
      <c r="BL914" s="8">
        <f>IF(OR($B914="",$C914="",$D914="",$E914="",$F914="",$G914="",$H914="",$I914="",$J914="",$K914="",$L914=""),"",IF($B914="Female",1/(1+EXP(-SUMPRODUCT(Engine!$C$29058:$C$29089,INDIRECT("Coefficients!$CT$2:$CT$33")))),1/(1+EXP(-SUMPRODUCT(Engine!$C$29058:$C$29089,INDIRECT("Coefficients!$CU$2:$CU$33"))))))</f>
      </c>
      <c r="BM914" s="8">
        <f>IF(OR($B914="",$C914="",$D914="",$E914="",$F914="",$G914="",$H914="",$I914="",$J914="",$K914="",$L914=""),"",IF($B914="Female",1/(1+EXP(-SUMPRODUCT(Engine!$C$29058:$C$29089,INDIRECT("Coefficients!$CV$2:$CV$33")))),1/(1+EXP(-SUMPRODUCT(Engine!$C$29058:$C$29089,INDIRECT("Coefficients!$CW$2:$CW$33"))))))</f>
      </c>
    </row>
    <row r="915" spans="1:6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8">
        <f>IF(OR($B915="",$C915="",$D915="",$E915="",$F915="",$G915="",$H915="",$I915="",$J915="",$K915="",$L915=""),"",IF($B915="Female",1/(1+EXP(-SUMPRODUCT(Engine!$C$29090:$C$29121,INDIRECT("Coefficients!$B$2:$B$33")))),1/(1+EXP(-SUMPRODUCT(Engine!$C$29090:$C$29121,INDIRECT("Coefficients!$C$2:$C$33"))))))</f>
      </c>
      <c r="Q915" s="8">
        <f>IF(OR($B915="",$C915="",$D915="",$E915="",$F915="",$G915="",$H915="",$I915="",$J915="",$K915="",$L915=""),"",IF($B915="Female",1/(1+EXP(-SUMPRODUCT(Engine!$C$29090:$C$29121,INDIRECT("Coefficients!$D$2:$D$33")))),1/(1+EXP(-SUMPRODUCT(Engine!$C$29090:$C$29121,INDIRECT("Coefficients!$E$2:$E$33"))))))</f>
      </c>
      <c r="R915" s="8">
        <f>IF(OR($B915="",$C915="",$D915="",$E915="",$F915="",$G915="",$H915="",$I915="",$J915="",$K915="",$L915=""),"",IF($B915="Female",1/(1+EXP(-SUMPRODUCT(Engine!$C$29090:$C$29121,INDIRECT("Coefficients!$F$2:$F$33")))),1/(1+EXP(-SUMPRODUCT(Engine!$C$29090:$C$29121,INDIRECT("Coefficients!$G$2:$G$33"))))))</f>
      </c>
      <c r="S915" s="8">
        <f>IF(OR($B915="",$C915="",$D915="",$E915="",$F915="",$G915="",$H915="",$I915="",$J915="",$K915="",$L915=""),"",IF($B915="Female",1/(1+EXP(-SUMPRODUCT(Engine!$C$29090:$C$29121,INDIRECT("Coefficients!$H$2:$H$33")))),1/(1+EXP(-SUMPRODUCT(Engine!$C$29090:$C$29121,INDIRECT("Coefficients!$I$2:$I$33"))))))</f>
      </c>
      <c r="T915" s="8">
        <f>IF(OR($B915="",$C915="",$D915="",$E915="",$F915="",$G915="",$H915="",$I915="",$J915="",$K915="",$L915=""),"",IF($B915="Female",1/(1+EXP(-SUMPRODUCT(Engine!$C$29090:$C$29121,INDIRECT("Coefficients!$J$2:$J$33")))),1/(1+EXP(-SUMPRODUCT(Engine!$C$29090:$C$29121,INDIRECT("Coefficients!$K$2:$K$33"))))))</f>
      </c>
      <c r="U915" s="8">
        <f>IF(OR($B915="",$C915="",$D915="",$E915="",$F915="",$G915="",$H915="",$I915="",$J915="",$K915="",$L915=""),"",IF($B915="Female",1/(1+EXP(-SUMPRODUCT(Engine!$C$29090:$C$29121,INDIRECT("Coefficients!$L$2:$L$33")))),1/(1+EXP(-SUMPRODUCT(Engine!$C$29090:$C$29121,INDIRECT("Coefficients!$M$2:$M$33"))))))</f>
      </c>
      <c r="V915" s="8">
        <f>IF(OR($B915="",$C915="",$D915="",$E915="",$F915="",$G915="",$H915="",$I915="",$J915="",$K915="",$L915=""),"",IF($B915="Female",1/(1+EXP(-SUMPRODUCT(Engine!$C$29090:$C$29121,INDIRECT("Coefficients!$N$2:$N$33")))),1/(1+EXP(-SUMPRODUCT(Engine!$C$29090:$C$29121,INDIRECT("Coefficients!$O$2:$O$33"))))))</f>
      </c>
      <c r="W915" s="8">
        <f>IF(OR($B915="",$C915="",$D915="",$E915="",$F915="",$G915="",$H915="",$I915="",$J915="",$K915="",$L915=""),"",IF($B915="Female",1/(1+EXP(-SUMPRODUCT(Engine!$C$29090:$C$29121,INDIRECT("Coefficients!$P$2:$P$33")))),1/(1+EXP(-SUMPRODUCT(Engine!$C$29090:$C$29121,INDIRECT("Coefficients!$Q$2:$Q$33"))))))</f>
      </c>
      <c r="X915" s="8">
        <f>IF(OR($B915="",$C915="",$D915="",$E915="",$F915="",$G915="",$H915="",$I915="",$J915="",$K915="",$L915=""),"",IF($B915="Female",1/(1+EXP(-SUMPRODUCT(Engine!$C$29090:$C$29121,INDIRECT("Coefficients!$R$2:$R$33")))),1/(1+EXP(-SUMPRODUCT(Engine!$C$29090:$C$29121,INDIRECT("Coefficients!$S$2:$S$33"))))))</f>
      </c>
      <c r="Y915" s="8">
        <f>IF(OR($B915="",$C915="",$D915="",$E915="",$F915="",$G915="",$H915="",$I915="",$J915="",$K915="",$L915=""),"",IF($B915="Female",1/(1+EXP(-SUMPRODUCT(Engine!$C$29090:$C$29121,INDIRECT("Coefficients!$T$2:$T$33")))),1/(1+EXP(-SUMPRODUCT(Engine!$C$29090:$C$29121,INDIRECT("Coefficients!$U$2:$U$33"))))))</f>
      </c>
      <c r="Z915" s="8">
        <f>IF(OR($B915="",$C915="",$D915="",$E915="",$F915="",$G915="",$H915="",$I915="",$J915="",$K915="",$L915=""),"",IF($B915="Female",1/(1+EXP(-SUMPRODUCT(Engine!$C$29090:$C$29121,INDIRECT("Coefficients!$V$2:$V$33")))),1/(1+EXP(-SUMPRODUCT(Engine!$C$29090:$C$29121,INDIRECT("Coefficients!$W$2:$W$33"))))))</f>
      </c>
      <c r="AA915" s="8">
        <f>IF(OR($B915="",$C915="",$D915="",$E915="",$F915="",$G915="",$H915="",$I915="",$J915="",$K915="",$L915=""),"",IF($B915="Female",1/(1+EXP(-SUMPRODUCT(Engine!$C$29090:$C$29121,INDIRECT("Coefficients!$X$2:$X$33")))),1/(1+EXP(-SUMPRODUCT(Engine!$C$29090:$C$29121,INDIRECT("Coefficients!$Y$2:$Y$33"))))))</f>
      </c>
      <c r="AB915" s="8">
        <f>IF(OR($B915="",$C915="",$D915="",$E915="",$F915="",$G915="",$H915="",$I915="",$J915="",$K915="",$L915=""),"",IF($B915="Female",1/(1+EXP(-SUMPRODUCT(Engine!$C$29090:$C$29121,INDIRECT("Coefficients!$Z$2:$Z$33")))),1/(1+EXP(-SUMPRODUCT(Engine!$C$29090:$C$29121,INDIRECT("Coefficients!$AA$2:$AA$33"))))))</f>
      </c>
      <c r="AC915" s="8">
        <f>IF(OR($B915="",$C915="",$D915="",$E915="",$F915="",$G915="",$H915="",$I915="",$J915="",$K915="",$L915=""),"",IF($B915="Female",1/(1+EXP(-SUMPRODUCT(Engine!$C$29090:$C$29121,INDIRECT("Coefficients!$AB$2:$AB$33")))),1/(1+EXP(-SUMPRODUCT(Engine!$C$29090:$C$29121,INDIRECT("Coefficients!$AC$2:$AC$33"))))))</f>
      </c>
      <c r="AD915" s="8">
        <f>IF(OR($B915="",$C915="",$D915="",$E915="",$F915="",$G915="",$H915="",$I915="",$J915="",$K915="",$L915=""),"",IF($B915="Female",1/(1+EXP(-SUMPRODUCT(Engine!$C$29090:$C$29121,INDIRECT("Coefficients!$AD$2:$AD$33")))),1/(1+EXP(-SUMPRODUCT(Engine!$C$29090:$C$29121,INDIRECT("Coefficients!$AE$2:$AE$33"))))))</f>
      </c>
      <c r="AE915" s="8">
        <f>IF(OR($B915="",$C915="",$D915="",$E915="",$F915="",$G915="",$H915="",$I915="",$J915="",$K915="",$L915=""),"",IF($B915="Female",1/(1+EXP(-SUMPRODUCT(Engine!$C$29090:$C$29121,INDIRECT("Coefficients!$AF$2:$AF$33")))),1/(1+EXP(-SUMPRODUCT(Engine!$C$29090:$C$29121,INDIRECT("Coefficients!$AG$2:$AG$33"))))))</f>
      </c>
      <c r="AF915" s="8">
        <f>IF(OR($B915="",$C915="",$D915="",$E915="",$F915="",$G915="",$H915="",$I915="",$J915="",$K915="",$L915=""),"",IF($B915="Female",1/(1+EXP(-SUMPRODUCT(Engine!$C$29090:$C$29121,INDIRECT("Coefficients!$AH$2:$AH$33")))),1/(1+EXP(-SUMPRODUCT(Engine!$C$29090:$C$29121,INDIRECT("Coefficients!$AI$2:$AI$33"))))))</f>
      </c>
      <c r="AG915" s="8">
        <f>IF(OR($B915="",$C915="",$D915="",$E915="",$F915="",$G915="",$H915="",$I915="",$J915="",$K915="",$L915=""),"",IF($B915="Female",1/(1+EXP(-SUMPRODUCT(Engine!$C$29090:$C$29121,INDIRECT("Coefficients!$AJ$2:$AJ$33")))),1/(1+EXP(-SUMPRODUCT(Engine!$C$29090:$C$29121,INDIRECT("Coefficients!$AK$2:$AK$33"))))))</f>
      </c>
      <c r="AH915" s="8">
        <f>IF(OR($B915="",$C915="",$D915="",$E915="",$F915="",$G915="",$H915="",$I915="",$J915="",$K915="",$L915=""),"",IF($B915="Female",1/(1+EXP(-SUMPRODUCT(Engine!$C$29090:$C$29121,INDIRECT("Coefficients!$AL$2:$AL$33")))),1/(1+EXP(-SUMPRODUCT(Engine!$C$29090:$C$29121,INDIRECT("Coefficients!$AM$2:$AM$33"))))))</f>
      </c>
      <c r="AI915" s="8">
        <f>IF(OR($B915="",$C915="",$D915="",$E915="",$F915="",$G915="",$H915="",$I915="",$J915="",$K915="",$L915=""),"",IF($B915="Female",1/(1+EXP(-SUMPRODUCT(Engine!$C$29090:$C$29121,INDIRECT("Coefficients!$AN$2:$AN$33")))),1/(1+EXP(-SUMPRODUCT(Engine!$C$29090:$C$29121,INDIRECT("Coefficients!$AO$2:$AO$33"))))))</f>
      </c>
      <c r="AJ915" s="8">
        <f>IF(OR($B915="",$C915="",$D915="",$E915="",$F915="",$G915="",$H915="",$I915="",$J915="",$K915="",$L915=""),"",IF($B915="Female",1/(1+EXP(-SUMPRODUCT(Engine!$C$29090:$C$29121,INDIRECT("Coefficients!$AP$2:$AP$33")))),1/(1+EXP(-SUMPRODUCT(Engine!$C$29090:$C$29121,INDIRECT("Coefficients!$AQ$2:$AQ$33"))))))</f>
      </c>
      <c r="AK915" s="8">
        <f>IF(OR($B915="",$C915="",$D915="",$E915="",$F915="",$G915="",$H915="",$I915="",$J915="",$K915="",$L915=""),"",IF($B915="Female",1/(1+EXP(-SUMPRODUCT(Engine!$C$29090:$C$29121,INDIRECT("Coefficients!$AR$2:$AR$33")))),1/(1+EXP(-SUMPRODUCT(Engine!$C$29090:$C$29121,INDIRECT("Coefficients!$AS$2:$AS$33"))))))</f>
      </c>
      <c r="AL915" s="8">
        <f>IF(OR($B915="",$C915="",$D915="",$E915="",$F915="",$G915="",$H915="",$I915="",$J915="",$K915="",$L915=""),"",IF($B915="Female",1/(1+EXP(-SUMPRODUCT(Engine!$C$29090:$C$29121,INDIRECT("Coefficients!$AT$2:$AT$33")))),1/(1+EXP(-SUMPRODUCT(Engine!$C$29090:$C$29121,INDIRECT("Coefficients!$AU$2:$AU$33"))))))</f>
      </c>
      <c r="AM915" s="8">
        <f>IF(OR($B915="",$C915="",$D915="",$E915="",$F915="",$G915="",$H915="",$I915="",$J915="",$K915="",$L915=""),"",IF($B915="Female",1/(1+EXP(-SUMPRODUCT(Engine!$C$29090:$C$29121,INDIRECT("Coefficients!$AV$2:$AV$33")))),1/(1+EXP(-SUMPRODUCT(Engine!$C$29090:$C$29121,INDIRECT("Coefficients!$AW$2:$AW$33"))))))</f>
      </c>
      <c r="AN915" s="8">
        <f>IF(OR($B915="",$C915="",$D915="",$E915="",$F915="",$G915="",$H915="",$I915="",$J915="",$K915="",$L915=""),"",IF($B915="Female",1/(1+EXP(-SUMPRODUCT(Engine!$C$29090:$C$29121,INDIRECT("Coefficients!$AX$2:$AX$33")))),1/(1+EXP(-SUMPRODUCT(Engine!$C$29090:$C$29121,INDIRECT("Coefficients!$AY$2:$AY$33"))))))</f>
      </c>
      <c r="AO915" s="8">
        <f>IF(OR($B915="",$C915="",$D915="",$E915="",$F915="",$G915="",$H915="",$I915="",$J915="",$K915="",$L915=""),"",IF($B915="Female",1/(1+EXP(-SUMPRODUCT(Engine!$C$29090:$C$29121,INDIRECT("Coefficients!$AZ$2:$AZ$33")))),1/(1+EXP(-SUMPRODUCT(Engine!$C$29090:$C$29121,INDIRECT("Coefficients!$BA$2:$BA$33"))))))</f>
      </c>
      <c r="AP915" s="8">
        <f>IF(OR($B915="",$C915="",$D915="",$E915="",$F915="",$G915="",$H915="",$I915="",$J915="",$K915="",$L915=""),"",IF($B915="Female",1/(1+EXP(-SUMPRODUCT(Engine!$C$29090:$C$29121,INDIRECT("Coefficients!$BB$2:$BB$33")))),1/(1+EXP(-SUMPRODUCT(Engine!$C$29090:$C$29121,INDIRECT("Coefficients!$BC$2:$BC$33"))))))</f>
      </c>
      <c r="AQ915" s="8">
        <f>IF(OR($B915="",$C915="",$D915="",$E915="",$F915="",$G915="",$H915="",$I915="",$J915="",$K915="",$L915=""),"",IF($B915="Female",1/(1+EXP(-SUMPRODUCT(Engine!$C$29090:$C$29121,INDIRECT("Coefficients!$BD$2:$BD$33")))),1/(1+EXP(-SUMPRODUCT(Engine!$C$29090:$C$29121,INDIRECT("Coefficients!$BE$2:$BE$33"))))))</f>
      </c>
      <c r="AR915" s="8">
        <f>IF(OR($B915="",$C915="",$D915="",$E915="",$F915="",$G915="",$H915="",$I915="",$J915="",$K915="",$L915=""),"",IF($B915="Female",1/(1+EXP(-SUMPRODUCT(Engine!$C$29090:$C$29121,INDIRECT("Coefficients!$BF$2:$BF$33")))),1/(1+EXP(-SUMPRODUCT(Engine!$C$29090:$C$29121,INDIRECT("Coefficients!$BG$2:$BG$33"))))))</f>
      </c>
      <c r="AS915" s="8">
        <f>IF(OR($B915="",$C915="",$D915="",$E915="",$F915="",$G915="",$H915="",$I915="",$J915="",$K915="",$L915=""),"",IF($B915="Female",1/(1+EXP(-SUMPRODUCT(Engine!$C$29090:$C$29121,INDIRECT("Coefficients!$BH$2:$BH$33")))),1/(1+EXP(-SUMPRODUCT(Engine!$C$29090:$C$29121,INDIRECT("Coefficients!$BI$2:$BI$33"))))))</f>
      </c>
      <c r="AT915" s="8">
        <f>IF(OR($B915="",$C915="",$D915="",$E915="",$F915="",$G915="",$H915="",$I915="",$J915="",$K915="",$L915=""),"",IF($B915="Female",1/(1+EXP(-SUMPRODUCT(Engine!$C$29090:$C$29121,INDIRECT("Coefficients!$BJ$2:$BJ$33")))),1/(1+EXP(-SUMPRODUCT(Engine!$C$29090:$C$29121,INDIRECT("Coefficients!$BK$2:$BK$33"))))))</f>
      </c>
      <c r="AU915" s="8">
        <f>IF(OR($B915="",$C915="",$D915="",$E915="",$F915="",$G915="",$H915="",$I915="",$J915="",$K915="",$L915=""),"",IF($B915="Female",1/(1+EXP(-SUMPRODUCT(Engine!$C$29090:$C$29121,INDIRECT("Coefficients!$BL$2:$BL$33")))),1/(1+EXP(-SUMPRODUCT(Engine!$C$29090:$C$29121,INDIRECT("Coefficients!$BM$2:$BM$33"))))))</f>
      </c>
      <c r="AV915" s="8">
        <f>IF(OR($B915="",$C915="",$D915="",$E915="",$F915="",$G915="",$H915="",$I915="",$J915="",$K915="",$L915=""),"",IF($B915="Female",1/(1+EXP(-SUMPRODUCT(Engine!$C$29090:$C$29121,INDIRECT("Coefficients!$BN$2:$BN$33")))),1/(1+EXP(-SUMPRODUCT(Engine!$C$29090:$C$29121,INDIRECT("Coefficients!$BO$2:$BO$33"))))))</f>
      </c>
      <c r="AW915" s="8">
        <f>IF(OR($B915="",$C915="",$D915="",$E915="",$F915="",$G915="",$H915="",$I915="",$J915="",$K915="",$L915=""),"",IF($B915="Female",1/(1+EXP(-SUMPRODUCT(Engine!$C$29090:$C$29121,INDIRECT("Coefficients!$BP$2:$BP$33")))),1/(1+EXP(-SUMPRODUCT(Engine!$C$29090:$C$29121,INDIRECT("Coefficients!$BQ$2:$BQ$33"))))))</f>
      </c>
      <c r="AX915" s="8">
        <f>IF(OR($B915="",$C915="",$D915="",$E915="",$F915="",$G915="",$H915="",$I915="",$J915="",$K915="",$L915=""),"",IF($B915="Female",1/(1+EXP(-SUMPRODUCT(Engine!$C$29090:$C$29121,INDIRECT("Coefficients!$BR$2:$BR$33")))),1/(1+EXP(-SUMPRODUCT(Engine!$C$29090:$C$29121,INDIRECT("Coefficients!$BS$2:$BS$33"))))))</f>
      </c>
      <c r="AY915" s="8">
        <f>IF(OR($B915="",$C915="",$D915="",$E915="",$F915="",$G915="",$H915="",$I915="",$J915="",$K915="",$L915=""),"",IF($B915="Female",1/(1+EXP(-SUMPRODUCT(Engine!$C$29090:$C$29121,INDIRECT("Coefficients!$BT$2:$BT$33")))),1/(1+EXP(-SUMPRODUCT(Engine!$C$29090:$C$29121,INDIRECT("Coefficients!$BU$2:$BU$33"))))))</f>
      </c>
      <c r="AZ915" s="8">
        <f>IF(OR($B915="",$C915="",$D915="",$E915="",$F915="",$G915="",$H915="",$I915="",$J915="",$K915="",$L915=""),"",IF($B915="Female",1/(1+EXP(-SUMPRODUCT(Engine!$C$29090:$C$29121,INDIRECT("Coefficients!$BV$2:$BV$33")))),1/(1+EXP(-SUMPRODUCT(Engine!$C$29090:$C$29121,INDIRECT("Coefficients!$BW$2:$BW$33"))))))</f>
      </c>
      <c r="BA915" s="8">
        <f>IF(OR($B915="",$C915="",$D915="",$E915="",$F915="",$G915="",$H915="",$I915="",$J915="",$K915="",$L915=""),"",IF($B915="Female",1/(1+EXP(-SUMPRODUCT(Engine!$C$29090:$C$29121,INDIRECT("Coefficients!$BX$2:$BX$33")))),1/(1+EXP(-SUMPRODUCT(Engine!$C$29090:$C$29121,INDIRECT("Coefficients!$BY$2:$BY$33"))))))</f>
      </c>
      <c r="BB915" s="8">
        <f>IF(OR($B915="",$C915="",$D915="",$E915="",$F915="",$G915="",$H915="",$I915="",$J915="",$K915="",$L915=""),"",IF($B915="Female",1/(1+EXP(-SUMPRODUCT(Engine!$C$29090:$C$29121,INDIRECT("Coefficients!$BZ$2:$BZ$33")))),1/(1+EXP(-SUMPRODUCT(Engine!$C$29090:$C$29121,INDIRECT("Coefficients!$CA$2:$CA$33"))))))</f>
      </c>
      <c r="BC915" s="8">
        <f>IF(OR($B915="",$C915="",$D915="",$E915="",$F915="",$G915="",$H915="",$I915="",$J915="",$K915="",$L915=""),"",IF($B915="Female",1/(1+EXP(-SUMPRODUCT(Engine!$C$29090:$C$29121,INDIRECT("Coefficients!$CB$2:$CB$33")))),1/(1+EXP(-SUMPRODUCT(Engine!$C$29090:$C$29121,INDIRECT("Coefficients!$CC$2:$CC$33"))))))</f>
      </c>
      <c r="BD915" s="8">
        <f>IF(OR($B915="",$C915="",$D915="",$E915="",$F915="",$G915="",$H915="",$I915="",$J915="",$K915="",$L915=""),"",IF($B915="Female",1/(1+EXP(-SUMPRODUCT(Engine!$C$29090:$C$29121,INDIRECT("Coefficients!$CD$2:$CD$33")))),1/(1+EXP(-SUMPRODUCT(Engine!$C$29090:$C$29121,INDIRECT("Coefficients!$CE$2:$CE$33"))))))</f>
      </c>
      <c r="BE915" s="8">
        <f>IF(OR($B915="",$C915="",$D915="",$E915="",$F915="",$G915="",$H915="",$I915="",$J915="",$K915="",$L915=""),"",IF($B915="Female",1/(1+EXP(-SUMPRODUCT(Engine!$C$29090:$C$29121,INDIRECT("Coefficients!$CF$2:$CF$33")))),1/(1+EXP(-SUMPRODUCT(Engine!$C$29090:$C$29121,INDIRECT("Coefficients!$CG$2:$CG$33"))))))</f>
      </c>
      <c r="BF915" s="8">
        <f>IF(OR($B915="",$C915="",$D915="",$E915="",$F915="",$G915="",$H915="",$I915="",$J915="",$K915="",$L915=""),"",IF($B915="Female",1/(1+EXP(-SUMPRODUCT(Engine!$C$29090:$C$29121,INDIRECT("Coefficients!$CH$2:$CH$33")))),1/(1+EXP(-SUMPRODUCT(Engine!$C$29090:$C$29121,INDIRECT("Coefficients!$CI$2:$CI$33"))))))</f>
      </c>
      <c r="BG915" s="8">
        <f>IF(OR($B915="",$C915="",$D915="",$E915="",$F915="",$G915="",$H915="",$I915="",$J915="",$K915="",$L915=""),"",IF($B915="Female",1/(1+EXP(-SUMPRODUCT(Engine!$C$29090:$C$29121,INDIRECT("Coefficients!$CJ$2:$CJ$33")))),1/(1+EXP(-SUMPRODUCT(Engine!$C$29090:$C$29121,INDIRECT("Coefficients!$CK$2:$CK$33"))))))</f>
      </c>
      <c r="BH915" s="8">
        <f>IF(OR($B915="",$C915="",$D915="",$E915="",$F915="",$G915="",$H915="",$I915="",$J915="",$K915="",$L915=""),"",IF($B915="Female",1/(1+EXP(-SUMPRODUCT(Engine!$C$29090:$C$29121,INDIRECT("Coefficients!$CL$2:$CL$33")))),1/(1+EXP(-SUMPRODUCT(Engine!$C$29090:$C$29121,INDIRECT("Coefficients!$CM$2:$CM$33"))))))</f>
      </c>
      <c r="BI915" s="8">
        <f>IF(OR($B915="",$C915="",$D915="",$E915="",$F915="",$G915="",$H915="",$I915="",$J915="",$K915="",$L915=""),"",IF($B915="Female",1/(1+EXP(-SUMPRODUCT(Engine!$C$29090:$C$29121,INDIRECT("Coefficients!$CN$2:$CN$33")))),1/(1+EXP(-SUMPRODUCT(Engine!$C$29090:$C$29121,INDIRECT("Coefficients!$CO$2:$CO$33"))))))</f>
      </c>
      <c r="BJ915" s="8">
        <f>IF(OR($B915="",$C915="",$D915="",$E915="",$F915="",$G915="",$H915="",$I915="",$J915="",$K915="",$L915=""),"",IF($B915="Female",1/(1+EXP(-SUMPRODUCT(Engine!$C$29090:$C$29121,INDIRECT("Coefficients!$CP$2:$CP$33")))),1/(1+EXP(-SUMPRODUCT(Engine!$C$29090:$C$29121,INDIRECT("Coefficients!$CQ$2:$CQ$33"))))))</f>
      </c>
      <c r="BK915" s="8">
        <f>IF(OR($B915="",$C915="",$D915="",$E915="",$F915="",$G915="",$H915="",$I915="",$J915="",$K915="",$L915=""),"",IF($B915="Female",1/(1+EXP(-SUMPRODUCT(Engine!$C$29090:$C$29121,INDIRECT("Coefficients!$CR$2:$CR$33")))),1/(1+EXP(-SUMPRODUCT(Engine!$C$29090:$C$29121,INDIRECT("Coefficients!$CS$2:$CS$33"))))))</f>
      </c>
      <c r="BL915" s="8">
        <f>IF(OR($B915="",$C915="",$D915="",$E915="",$F915="",$G915="",$H915="",$I915="",$J915="",$K915="",$L915=""),"",IF($B915="Female",1/(1+EXP(-SUMPRODUCT(Engine!$C$29090:$C$29121,INDIRECT("Coefficients!$CT$2:$CT$33")))),1/(1+EXP(-SUMPRODUCT(Engine!$C$29090:$C$29121,INDIRECT("Coefficients!$CU$2:$CU$33"))))))</f>
      </c>
      <c r="BM915" s="8">
        <f>IF(OR($B915="",$C915="",$D915="",$E915="",$F915="",$G915="",$H915="",$I915="",$J915="",$K915="",$L915=""),"",IF($B915="Female",1/(1+EXP(-SUMPRODUCT(Engine!$C$29090:$C$29121,INDIRECT("Coefficients!$CV$2:$CV$33")))),1/(1+EXP(-SUMPRODUCT(Engine!$C$29090:$C$29121,INDIRECT("Coefficients!$CW$2:$CW$33"))))))</f>
      </c>
    </row>
    <row r="916" spans="1:6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8">
        <f>IF(OR($B916="",$C916="",$D916="",$E916="",$F916="",$G916="",$H916="",$I916="",$J916="",$K916="",$L916=""),"",IF($B916="Female",1/(1+EXP(-SUMPRODUCT(Engine!$C$29122:$C$29153,INDIRECT("Coefficients!$B$2:$B$33")))),1/(1+EXP(-SUMPRODUCT(Engine!$C$29122:$C$29153,INDIRECT("Coefficients!$C$2:$C$33"))))))</f>
      </c>
      <c r="Q916" s="8">
        <f>IF(OR($B916="",$C916="",$D916="",$E916="",$F916="",$G916="",$H916="",$I916="",$J916="",$K916="",$L916=""),"",IF($B916="Female",1/(1+EXP(-SUMPRODUCT(Engine!$C$29122:$C$29153,INDIRECT("Coefficients!$D$2:$D$33")))),1/(1+EXP(-SUMPRODUCT(Engine!$C$29122:$C$29153,INDIRECT("Coefficients!$E$2:$E$33"))))))</f>
      </c>
      <c r="R916" s="8">
        <f>IF(OR($B916="",$C916="",$D916="",$E916="",$F916="",$G916="",$H916="",$I916="",$J916="",$K916="",$L916=""),"",IF($B916="Female",1/(1+EXP(-SUMPRODUCT(Engine!$C$29122:$C$29153,INDIRECT("Coefficients!$F$2:$F$33")))),1/(1+EXP(-SUMPRODUCT(Engine!$C$29122:$C$29153,INDIRECT("Coefficients!$G$2:$G$33"))))))</f>
      </c>
      <c r="S916" s="8">
        <f>IF(OR($B916="",$C916="",$D916="",$E916="",$F916="",$G916="",$H916="",$I916="",$J916="",$K916="",$L916=""),"",IF($B916="Female",1/(1+EXP(-SUMPRODUCT(Engine!$C$29122:$C$29153,INDIRECT("Coefficients!$H$2:$H$33")))),1/(1+EXP(-SUMPRODUCT(Engine!$C$29122:$C$29153,INDIRECT("Coefficients!$I$2:$I$33"))))))</f>
      </c>
      <c r="T916" s="8">
        <f>IF(OR($B916="",$C916="",$D916="",$E916="",$F916="",$G916="",$H916="",$I916="",$J916="",$K916="",$L916=""),"",IF($B916="Female",1/(1+EXP(-SUMPRODUCT(Engine!$C$29122:$C$29153,INDIRECT("Coefficients!$J$2:$J$33")))),1/(1+EXP(-SUMPRODUCT(Engine!$C$29122:$C$29153,INDIRECT("Coefficients!$K$2:$K$33"))))))</f>
      </c>
      <c r="U916" s="8">
        <f>IF(OR($B916="",$C916="",$D916="",$E916="",$F916="",$G916="",$H916="",$I916="",$J916="",$K916="",$L916=""),"",IF($B916="Female",1/(1+EXP(-SUMPRODUCT(Engine!$C$29122:$C$29153,INDIRECT("Coefficients!$L$2:$L$33")))),1/(1+EXP(-SUMPRODUCT(Engine!$C$29122:$C$29153,INDIRECT("Coefficients!$M$2:$M$33"))))))</f>
      </c>
      <c r="V916" s="8">
        <f>IF(OR($B916="",$C916="",$D916="",$E916="",$F916="",$G916="",$H916="",$I916="",$J916="",$K916="",$L916=""),"",IF($B916="Female",1/(1+EXP(-SUMPRODUCT(Engine!$C$29122:$C$29153,INDIRECT("Coefficients!$N$2:$N$33")))),1/(1+EXP(-SUMPRODUCT(Engine!$C$29122:$C$29153,INDIRECT("Coefficients!$O$2:$O$33"))))))</f>
      </c>
      <c r="W916" s="8">
        <f>IF(OR($B916="",$C916="",$D916="",$E916="",$F916="",$G916="",$H916="",$I916="",$J916="",$K916="",$L916=""),"",IF($B916="Female",1/(1+EXP(-SUMPRODUCT(Engine!$C$29122:$C$29153,INDIRECT("Coefficients!$P$2:$P$33")))),1/(1+EXP(-SUMPRODUCT(Engine!$C$29122:$C$29153,INDIRECT("Coefficients!$Q$2:$Q$33"))))))</f>
      </c>
      <c r="X916" s="8">
        <f>IF(OR($B916="",$C916="",$D916="",$E916="",$F916="",$G916="",$H916="",$I916="",$J916="",$K916="",$L916=""),"",IF($B916="Female",1/(1+EXP(-SUMPRODUCT(Engine!$C$29122:$C$29153,INDIRECT("Coefficients!$R$2:$R$33")))),1/(1+EXP(-SUMPRODUCT(Engine!$C$29122:$C$29153,INDIRECT("Coefficients!$S$2:$S$33"))))))</f>
      </c>
      <c r="Y916" s="8">
        <f>IF(OR($B916="",$C916="",$D916="",$E916="",$F916="",$G916="",$H916="",$I916="",$J916="",$K916="",$L916=""),"",IF($B916="Female",1/(1+EXP(-SUMPRODUCT(Engine!$C$29122:$C$29153,INDIRECT("Coefficients!$T$2:$T$33")))),1/(1+EXP(-SUMPRODUCT(Engine!$C$29122:$C$29153,INDIRECT("Coefficients!$U$2:$U$33"))))))</f>
      </c>
      <c r="Z916" s="8">
        <f>IF(OR($B916="",$C916="",$D916="",$E916="",$F916="",$G916="",$H916="",$I916="",$J916="",$K916="",$L916=""),"",IF($B916="Female",1/(1+EXP(-SUMPRODUCT(Engine!$C$29122:$C$29153,INDIRECT("Coefficients!$V$2:$V$33")))),1/(1+EXP(-SUMPRODUCT(Engine!$C$29122:$C$29153,INDIRECT("Coefficients!$W$2:$W$33"))))))</f>
      </c>
      <c r="AA916" s="8">
        <f>IF(OR($B916="",$C916="",$D916="",$E916="",$F916="",$G916="",$H916="",$I916="",$J916="",$K916="",$L916=""),"",IF($B916="Female",1/(1+EXP(-SUMPRODUCT(Engine!$C$29122:$C$29153,INDIRECT("Coefficients!$X$2:$X$33")))),1/(1+EXP(-SUMPRODUCT(Engine!$C$29122:$C$29153,INDIRECT("Coefficients!$Y$2:$Y$33"))))))</f>
      </c>
      <c r="AB916" s="8">
        <f>IF(OR($B916="",$C916="",$D916="",$E916="",$F916="",$G916="",$H916="",$I916="",$J916="",$K916="",$L916=""),"",IF($B916="Female",1/(1+EXP(-SUMPRODUCT(Engine!$C$29122:$C$29153,INDIRECT("Coefficients!$Z$2:$Z$33")))),1/(1+EXP(-SUMPRODUCT(Engine!$C$29122:$C$29153,INDIRECT("Coefficients!$AA$2:$AA$33"))))))</f>
      </c>
      <c r="AC916" s="8">
        <f>IF(OR($B916="",$C916="",$D916="",$E916="",$F916="",$G916="",$H916="",$I916="",$J916="",$K916="",$L916=""),"",IF($B916="Female",1/(1+EXP(-SUMPRODUCT(Engine!$C$29122:$C$29153,INDIRECT("Coefficients!$AB$2:$AB$33")))),1/(1+EXP(-SUMPRODUCT(Engine!$C$29122:$C$29153,INDIRECT("Coefficients!$AC$2:$AC$33"))))))</f>
      </c>
      <c r="AD916" s="8">
        <f>IF(OR($B916="",$C916="",$D916="",$E916="",$F916="",$G916="",$H916="",$I916="",$J916="",$K916="",$L916=""),"",IF($B916="Female",1/(1+EXP(-SUMPRODUCT(Engine!$C$29122:$C$29153,INDIRECT("Coefficients!$AD$2:$AD$33")))),1/(1+EXP(-SUMPRODUCT(Engine!$C$29122:$C$29153,INDIRECT("Coefficients!$AE$2:$AE$33"))))))</f>
      </c>
      <c r="AE916" s="8">
        <f>IF(OR($B916="",$C916="",$D916="",$E916="",$F916="",$G916="",$H916="",$I916="",$J916="",$K916="",$L916=""),"",IF($B916="Female",1/(1+EXP(-SUMPRODUCT(Engine!$C$29122:$C$29153,INDIRECT("Coefficients!$AF$2:$AF$33")))),1/(1+EXP(-SUMPRODUCT(Engine!$C$29122:$C$29153,INDIRECT("Coefficients!$AG$2:$AG$33"))))))</f>
      </c>
      <c r="AF916" s="8">
        <f>IF(OR($B916="",$C916="",$D916="",$E916="",$F916="",$G916="",$H916="",$I916="",$J916="",$K916="",$L916=""),"",IF($B916="Female",1/(1+EXP(-SUMPRODUCT(Engine!$C$29122:$C$29153,INDIRECT("Coefficients!$AH$2:$AH$33")))),1/(1+EXP(-SUMPRODUCT(Engine!$C$29122:$C$29153,INDIRECT("Coefficients!$AI$2:$AI$33"))))))</f>
      </c>
      <c r="AG916" s="8">
        <f>IF(OR($B916="",$C916="",$D916="",$E916="",$F916="",$G916="",$H916="",$I916="",$J916="",$K916="",$L916=""),"",IF($B916="Female",1/(1+EXP(-SUMPRODUCT(Engine!$C$29122:$C$29153,INDIRECT("Coefficients!$AJ$2:$AJ$33")))),1/(1+EXP(-SUMPRODUCT(Engine!$C$29122:$C$29153,INDIRECT("Coefficients!$AK$2:$AK$33"))))))</f>
      </c>
      <c r="AH916" s="8">
        <f>IF(OR($B916="",$C916="",$D916="",$E916="",$F916="",$G916="",$H916="",$I916="",$J916="",$K916="",$L916=""),"",IF($B916="Female",1/(1+EXP(-SUMPRODUCT(Engine!$C$29122:$C$29153,INDIRECT("Coefficients!$AL$2:$AL$33")))),1/(1+EXP(-SUMPRODUCT(Engine!$C$29122:$C$29153,INDIRECT("Coefficients!$AM$2:$AM$33"))))))</f>
      </c>
      <c r="AI916" s="8">
        <f>IF(OR($B916="",$C916="",$D916="",$E916="",$F916="",$G916="",$H916="",$I916="",$J916="",$K916="",$L916=""),"",IF($B916="Female",1/(1+EXP(-SUMPRODUCT(Engine!$C$29122:$C$29153,INDIRECT("Coefficients!$AN$2:$AN$33")))),1/(1+EXP(-SUMPRODUCT(Engine!$C$29122:$C$29153,INDIRECT("Coefficients!$AO$2:$AO$33"))))))</f>
      </c>
      <c r="AJ916" s="8">
        <f>IF(OR($B916="",$C916="",$D916="",$E916="",$F916="",$G916="",$H916="",$I916="",$J916="",$K916="",$L916=""),"",IF($B916="Female",1/(1+EXP(-SUMPRODUCT(Engine!$C$29122:$C$29153,INDIRECT("Coefficients!$AP$2:$AP$33")))),1/(1+EXP(-SUMPRODUCT(Engine!$C$29122:$C$29153,INDIRECT("Coefficients!$AQ$2:$AQ$33"))))))</f>
      </c>
      <c r="AK916" s="8">
        <f>IF(OR($B916="",$C916="",$D916="",$E916="",$F916="",$G916="",$H916="",$I916="",$J916="",$K916="",$L916=""),"",IF($B916="Female",1/(1+EXP(-SUMPRODUCT(Engine!$C$29122:$C$29153,INDIRECT("Coefficients!$AR$2:$AR$33")))),1/(1+EXP(-SUMPRODUCT(Engine!$C$29122:$C$29153,INDIRECT("Coefficients!$AS$2:$AS$33"))))))</f>
      </c>
      <c r="AL916" s="8">
        <f>IF(OR($B916="",$C916="",$D916="",$E916="",$F916="",$G916="",$H916="",$I916="",$J916="",$K916="",$L916=""),"",IF($B916="Female",1/(1+EXP(-SUMPRODUCT(Engine!$C$29122:$C$29153,INDIRECT("Coefficients!$AT$2:$AT$33")))),1/(1+EXP(-SUMPRODUCT(Engine!$C$29122:$C$29153,INDIRECT("Coefficients!$AU$2:$AU$33"))))))</f>
      </c>
      <c r="AM916" s="8">
        <f>IF(OR($B916="",$C916="",$D916="",$E916="",$F916="",$G916="",$H916="",$I916="",$J916="",$K916="",$L916=""),"",IF($B916="Female",1/(1+EXP(-SUMPRODUCT(Engine!$C$29122:$C$29153,INDIRECT("Coefficients!$AV$2:$AV$33")))),1/(1+EXP(-SUMPRODUCT(Engine!$C$29122:$C$29153,INDIRECT("Coefficients!$AW$2:$AW$33"))))))</f>
      </c>
      <c r="AN916" s="8">
        <f>IF(OR($B916="",$C916="",$D916="",$E916="",$F916="",$G916="",$H916="",$I916="",$J916="",$K916="",$L916=""),"",IF($B916="Female",1/(1+EXP(-SUMPRODUCT(Engine!$C$29122:$C$29153,INDIRECT("Coefficients!$AX$2:$AX$33")))),1/(1+EXP(-SUMPRODUCT(Engine!$C$29122:$C$29153,INDIRECT("Coefficients!$AY$2:$AY$33"))))))</f>
      </c>
      <c r="AO916" s="8">
        <f>IF(OR($B916="",$C916="",$D916="",$E916="",$F916="",$G916="",$H916="",$I916="",$J916="",$K916="",$L916=""),"",IF($B916="Female",1/(1+EXP(-SUMPRODUCT(Engine!$C$29122:$C$29153,INDIRECT("Coefficients!$AZ$2:$AZ$33")))),1/(1+EXP(-SUMPRODUCT(Engine!$C$29122:$C$29153,INDIRECT("Coefficients!$BA$2:$BA$33"))))))</f>
      </c>
      <c r="AP916" s="8">
        <f>IF(OR($B916="",$C916="",$D916="",$E916="",$F916="",$G916="",$H916="",$I916="",$J916="",$K916="",$L916=""),"",IF($B916="Female",1/(1+EXP(-SUMPRODUCT(Engine!$C$29122:$C$29153,INDIRECT("Coefficients!$BB$2:$BB$33")))),1/(1+EXP(-SUMPRODUCT(Engine!$C$29122:$C$29153,INDIRECT("Coefficients!$BC$2:$BC$33"))))))</f>
      </c>
      <c r="AQ916" s="8">
        <f>IF(OR($B916="",$C916="",$D916="",$E916="",$F916="",$G916="",$H916="",$I916="",$J916="",$K916="",$L916=""),"",IF($B916="Female",1/(1+EXP(-SUMPRODUCT(Engine!$C$29122:$C$29153,INDIRECT("Coefficients!$BD$2:$BD$33")))),1/(1+EXP(-SUMPRODUCT(Engine!$C$29122:$C$29153,INDIRECT("Coefficients!$BE$2:$BE$33"))))))</f>
      </c>
      <c r="AR916" s="8">
        <f>IF(OR($B916="",$C916="",$D916="",$E916="",$F916="",$G916="",$H916="",$I916="",$J916="",$K916="",$L916=""),"",IF($B916="Female",1/(1+EXP(-SUMPRODUCT(Engine!$C$29122:$C$29153,INDIRECT("Coefficients!$BF$2:$BF$33")))),1/(1+EXP(-SUMPRODUCT(Engine!$C$29122:$C$29153,INDIRECT("Coefficients!$BG$2:$BG$33"))))))</f>
      </c>
      <c r="AS916" s="8">
        <f>IF(OR($B916="",$C916="",$D916="",$E916="",$F916="",$G916="",$H916="",$I916="",$J916="",$K916="",$L916=""),"",IF($B916="Female",1/(1+EXP(-SUMPRODUCT(Engine!$C$29122:$C$29153,INDIRECT("Coefficients!$BH$2:$BH$33")))),1/(1+EXP(-SUMPRODUCT(Engine!$C$29122:$C$29153,INDIRECT("Coefficients!$BI$2:$BI$33"))))))</f>
      </c>
      <c r="AT916" s="8">
        <f>IF(OR($B916="",$C916="",$D916="",$E916="",$F916="",$G916="",$H916="",$I916="",$J916="",$K916="",$L916=""),"",IF($B916="Female",1/(1+EXP(-SUMPRODUCT(Engine!$C$29122:$C$29153,INDIRECT("Coefficients!$BJ$2:$BJ$33")))),1/(1+EXP(-SUMPRODUCT(Engine!$C$29122:$C$29153,INDIRECT("Coefficients!$BK$2:$BK$33"))))))</f>
      </c>
      <c r="AU916" s="8">
        <f>IF(OR($B916="",$C916="",$D916="",$E916="",$F916="",$G916="",$H916="",$I916="",$J916="",$K916="",$L916=""),"",IF($B916="Female",1/(1+EXP(-SUMPRODUCT(Engine!$C$29122:$C$29153,INDIRECT("Coefficients!$BL$2:$BL$33")))),1/(1+EXP(-SUMPRODUCT(Engine!$C$29122:$C$29153,INDIRECT("Coefficients!$BM$2:$BM$33"))))))</f>
      </c>
      <c r="AV916" s="8">
        <f>IF(OR($B916="",$C916="",$D916="",$E916="",$F916="",$G916="",$H916="",$I916="",$J916="",$K916="",$L916=""),"",IF($B916="Female",1/(1+EXP(-SUMPRODUCT(Engine!$C$29122:$C$29153,INDIRECT("Coefficients!$BN$2:$BN$33")))),1/(1+EXP(-SUMPRODUCT(Engine!$C$29122:$C$29153,INDIRECT("Coefficients!$BO$2:$BO$33"))))))</f>
      </c>
      <c r="AW916" s="8">
        <f>IF(OR($B916="",$C916="",$D916="",$E916="",$F916="",$G916="",$H916="",$I916="",$J916="",$K916="",$L916=""),"",IF($B916="Female",1/(1+EXP(-SUMPRODUCT(Engine!$C$29122:$C$29153,INDIRECT("Coefficients!$BP$2:$BP$33")))),1/(1+EXP(-SUMPRODUCT(Engine!$C$29122:$C$29153,INDIRECT("Coefficients!$BQ$2:$BQ$33"))))))</f>
      </c>
      <c r="AX916" s="8">
        <f>IF(OR($B916="",$C916="",$D916="",$E916="",$F916="",$G916="",$H916="",$I916="",$J916="",$K916="",$L916=""),"",IF($B916="Female",1/(1+EXP(-SUMPRODUCT(Engine!$C$29122:$C$29153,INDIRECT("Coefficients!$BR$2:$BR$33")))),1/(1+EXP(-SUMPRODUCT(Engine!$C$29122:$C$29153,INDIRECT("Coefficients!$BS$2:$BS$33"))))))</f>
      </c>
      <c r="AY916" s="8">
        <f>IF(OR($B916="",$C916="",$D916="",$E916="",$F916="",$G916="",$H916="",$I916="",$J916="",$K916="",$L916=""),"",IF($B916="Female",1/(1+EXP(-SUMPRODUCT(Engine!$C$29122:$C$29153,INDIRECT("Coefficients!$BT$2:$BT$33")))),1/(1+EXP(-SUMPRODUCT(Engine!$C$29122:$C$29153,INDIRECT("Coefficients!$BU$2:$BU$33"))))))</f>
      </c>
      <c r="AZ916" s="8">
        <f>IF(OR($B916="",$C916="",$D916="",$E916="",$F916="",$G916="",$H916="",$I916="",$J916="",$K916="",$L916=""),"",IF($B916="Female",1/(1+EXP(-SUMPRODUCT(Engine!$C$29122:$C$29153,INDIRECT("Coefficients!$BV$2:$BV$33")))),1/(1+EXP(-SUMPRODUCT(Engine!$C$29122:$C$29153,INDIRECT("Coefficients!$BW$2:$BW$33"))))))</f>
      </c>
      <c r="BA916" s="8">
        <f>IF(OR($B916="",$C916="",$D916="",$E916="",$F916="",$G916="",$H916="",$I916="",$J916="",$K916="",$L916=""),"",IF($B916="Female",1/(1+EXP(-SUMPRODUCT(Engine!$C$29122:$C$29153,INDIRECT("Coefficients!$BX$2:$BX$33")))),1/(1+EXP(-SUMPRODUCT(Engine!$C$29122:$C$29153,INDIRECT("Coefficients!$BY$2:$BY$33"))))))</f>
      </c>
      <c r="BB916" s="8">
        <f>IF(OR($B916="",$C916="",$D916="",$E916="",$F916="",$G916="",$H916="",$I916="",$J916="",$K916="",$L916=""),"",IF($B916="Female",1/(1+EXP(-SUMPRODUCT(Engine!$C$29122:$C$29153,INDIRECT("Coefficients!$BZ$2:$BZ$33")))),1/(1+EXP(-SUMPRODUCT(Engine!$C$29122:$C$29153,INDIRECT("Coefficients!$CA$2:$CA$33"))))))</f>
      </c>
      <c r="BC916" s="8">
        <f>IF(OR($B916="",$C916="",$D916="",$E916="",$F916="",$G916="",$H916="",$I916="",$J916="",$K916="",$L916=""),"",IF($B916="Female",1/(1+EXP(-SUMPRODUCT(Engine!$C$29122:$C$29153,INDIRECT("Coefficients!$CB$2:$CB$33")))),1/(1+EXP(-SUMPRODUCT(Engine!$C$29122:$C$29153,INDIRECT("Coefficients!$CC$2:$CC$33"))))))</f>
      </c>
      <c r="BD916" s="8">
        <f>IF(OR($B916="",$C916="",$D916="",$E916="",$F916="",$G916="",$H916="",$I916="",$J916="",$K916="",$L916=""),"",IF($B916="Female",1/(1+EXP(-SUMPRODUCT(Engine!$C$29122:$C$29153,INDIRECT("Coefficients!$CD$2:$CD$33")))),1/(1+EXP(-SUMPRODUCT(Engine!$C$29122:$C$29153,INDIRECT("Coefficients!$CE$2:$CE$33"))))))</f>
      </c>
      <c r="BE916" s="8">
        <f>IF(OR($B916="",$C916="",$D916="",$E916="",$F916="",$G916="",$H916="",$I916="",$J916="",$K916="",$L916=""),"",IF($B916="Female",1/(1+EXP(-SUMPRODUCT(Engine!$C$29122:$C$29153,INDIRECT("Coefficients!$CF$2:$CF$33")))),1/(1+EXP(-SUMPRODUCT(Engine!$C$29122:$C$29153,INDIRECT("Coefficients!$CG$2:$CG$33"))))))</f>
      </c>
      <c r="BF916" s="8">
        <f>IF(OR($B916="",$C916="",$D916="",$E916="",$F916="",$G916="",$H916="",$I916="",$J916="",$K916="",$L916=""),"",IF($B916="Female",1/(1+EXP(-SUMPRODUCT(Engine!$C$29122:$C$29153,INDIRECT("Coefficients!$CH$2:$CH$33")))),1/(1+EXP(-SUMPRODUCT(Engine!$C$29122:$C$29153,INDIRECT("Coefficients!$CI$2:$CI$33"))))))</f>
      </c>
      <c r="BG916" s="8">
        <f>IF(OR($B916="",$C916="",$D916="",$E916="",$F916="",$G916="",$H916="",$I916="",$J916="",$K916="",$L916=""),"",IF($B916="Female",1/(1+EXP(-SUMPRODUCT(Engine!$C$29122:$C$29153,INDIRECT("Coefficients!$CJ$2:$CJ$33")))),1/(1+EXP(-SUMPRODUCT(Engine!$C$29122:$C$29153,INDIRECT("Coefficients!$CK$2:$CK$33"))))))</f>
      </c>
      <c r="BH916" s="8">
        <f>IF(OR($B916="",$C916="",$D916="",$E916="",$F916="",$G916="",$H916="",$I916="",$J916="",$K916="",$L916=""),"",IF($B916="Female",1/(1+EXP(-SUMPRODUCT(Engine!$C$29122:$C$29153,INDIRECT("Coefficients!$CL$2:$CL$33")))),1/(1+EXP(-SUMPRODUCT(Engine!$C$29122:$C$29153,INDIRECT("Coefficients!$CM$2:$CM$33"))))))</f>
      </c>
      <c r="BI916" s="8">
        <f>IF(OR($B916="",$C916="",$D916="",$E916="",$F916="",$G916="",$H916="",$I916="",$J916="",$K916="",$L916=""),"",IF($B916="Female",1/(1+EXP(-SUMPRODUCT(Engine!$C$29122:$C$29153,INDIRECT("Coefficients!$CN$2:$CN$33")))),1/(1+EXP(-SUMPRODUCT(Engine!$C$29122:$C$29153,INDIRECT("Coefficients!$CO$2:$CO$33"))))))</f>
      </c>
      <c r="BJ916" s="8">
        <f>IF(OR($B916="",$C916="",$D916="",$E916="",$F916="",$G916="",$H916="",$I916="",$J916="",$K916="",$L916=""),"",IF($B916="Female",1/(1+EXP(-SUMPRODUCT(Engine!$C$29122:$C$29153,INDIRECT("Coefficients!$CP$2:$CP$33")))),1/(1+EXP(-SUMPRODUCT(Engine!$C$29122:$C$29153,INDIRECT("Coefficients!$CQ$2:$CQ$33"))))))</f>
      </c>
      <c r="BK916" s="8">
        <f>IF(OR($B916="",$C916="",$D916="",$E916="",$F916="",$G916="",$H916="",$I916="",$J916="",$K916="",$L916=""),"",IF($B916="Female",1/(1+EXP(-SUMPRODUCT(Engine!$C$29122:$C$29153,INDIRECT("Coefficients!$CR$2:$CR$33")))),1/(1+EXP(-SUMPRODUCT(Engine!$C$29122:$C$29153,INDIRECT("Coefficients!$CS$2:$CS$33"))))))</f>
      </c>
      <c r="BL916" s="8">
        <f>IF(OR($B916="",$C916="",$D916="",$E916="",$F916="",$G916="",$H916="",$I916="",$J916="",$K916="",$L916=""),"",IF($B916="Female",1/(1+EXP(-SUMPRODUCT(Engine!$C$29122:$C$29153,INDIRECT("Coefficients!$CT$2:$CT$33")))),1/(1+EXP(-SUMPRODUCT(Engine!$C$29122:$C$29153,INDIRECT("Coefficients!$CU$2:$CU$33"))))))</f>
      </c>
      <c r="BM916" s="8">
        <f>IF(OR($B916="",$C916="",$D916="",$E916="",$F916="",$G916="",$H916="",$I916="",$J916="",$K916="",$L916=""),"",IF($B916="Female",1/(1+EXP(-SUMPRODUCT(Engine!$C$29122:$C$29153,INDIRECT("Coefficients!$CV$2:$CV$33")))),1/(1+EXP(-SUMPRODUCT(Engine!$C$29122:$C$29153,INDIRECT("Coefficients!$CW$2:$CW$33"))))))</f>
      </c>
    </row>
    <row r="917" spans="1:6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8">
        <f>IF(OR($B917="",$C917="",$D917="",$E917="",$F917="",$G917="",$H917="",$I917="",$J917="",$K917="",$L917=""),"",IF($B917="Female",1/(1+EXP(-SUMPRODUCT(Engine!$C$29154:$C$29185,INDIRECT("Coefficients!$B$2:$B$33")))),1/(1+EXP(-SUMPRODUCT(Engine!$C$29154:$C$29185,INDIRECT("Coefficients!$C$2:$C$33"))))))</f>
      </c>
      <c r="Q917" s="8">
        <f>IF(OR($B917="",$C917="",$D917="",$E917="",$F917="",$G917="",$H917="",$I917="",$J917="",$K917="",$L917=""),"",IF($B917="Female",1/(1+EXP(-SUMPRODUCT(Engine!$C$29154:$C$29185,INDIRECT("Coefficients!$D$2:$D$33")))),1/(1+EXP(-SUMPRODUCT(Engine!$C$29154:$C$29185,INDIRECT("Coefficients!$E$2:$E$33"))))))</f>
      </c>
      <c r="R917" s="8">
        <f>IF(OR($B917="",$C917="",$D917="",$E917="",$F917="",$G917="",$H917="",$I917="",$J917="",$K917="",$L917=""),"",IF($B917="Female",1/(1+EXP(-SUMPRODUCT(Engine!$C$29154:$C$29185,INDIRECT("Coefficients!$F$2:$F$33")))),1/(1+EXP(-SUMPRODUCT(Engine!$C$29154:$C$29185,INDIRECT("Coefficients!$G$2:$G$33"))))))</f>
      </c>
      <c r="S917" s="8">
        <f>IF(OR($B917="",$C917="",$D917="",$E917="",$F917="",$G917="",$H917="",$I917="",$J917="",$K917="",$L917=""),"",IF($B917="Female",1/(1+EXP(-SUMPRODUCT(Engine!$C$29154:$C$29185,INDIRECT("Coefficients!$H$2:$H$33")))),1/(1+EXP(-SUMPRODUCT(Engine!$C$29154:$C$29185,INDIRECT("Coefficients!$I$2:$I$33"))))))</f>
      </c>
      <c r="T917" s="8">
        <f>IF(OR($B917="",$C917="",$D917="",$E917="",$F917="",$G917="",$H917="",$I917="",$J917="",$K917="",$L917=""),"",IF($B917="Female",1/(1+EXP(-SUMPRODUCT(Engine!$C$29154:$C$29185,INDIRECT("Coefficients!$J$2:$J$33")))),1/(1+EXP(-SUMPRODUCT(Engine!$C$29154:$C$29185,INDIRECT("Coefficients!$K$2:$K$33"))))))</f>
      </c>
      <c r="U917" s="8">
        <f>IF(OR($B917="",$C917="",$D917="",$E917="",$F917="",$G917="",$H917="",$I917="",$J917="",$K917="",$L917=""),"",IF($B917="Female",1/(1+EXP(-SUMPRODUCT(Engine!$C$29154:$C$29185,INDIRECT("Coefficients!$L$2:$L$33")))),1/(1+EXP(-SUMPRODUCT(Engine!$C$29154:$C$29185,INDIRECT("Coefficients!$M$2:$M$33"))))))</f>
      </c>
      <c r="V917" s="8">
        <f>IF(OR($B917="",$C917="",$D917="",$E917="",$F917="",$G917="",$H917="",$I917="",$J917="",$K917="",$L917=""),"",IF($B917="Female",1/(1+EXP(-SUMPRODUCT(Engine!$C$29154:$C$29185,INDIRECT("Coefficients!$N$2:$N$33")))),1/(1+EXP(-SUMPRODUCT(Engine!$C$29154:$C$29185,INDIRECT("Coefficients!$O$2:$O$33"))))))</f>
      </c>
      <c r="W917" s="8">
        <f>IF(OR($B917="",$C917="",$D917="",$E917="",$F917="",$G917="",$H917="",$I917="",$J917="",$K917="",$L917=""),"",IF($B917="Female",1/(1+EXP(-SUMPRODUCT(Engine!$C$29154:$C$29185,INDIRECT("Coefficients!$P$2:$P$33")))),1/(1+EXP(-SUMPRODUCT(Engine!$C$29154:$C$29185,INDIRECT("Coefficients!$Q$2:$Q$33"))))))</f>
      </c>
      <c r="X917" s="8">
        <f>IF(OR($B917="",$C917="",$D917="",$E917="",$F917="",$G917="",$H917="",$I917="",$J917="",$K917="",$L917=""),"",IF($B917="Female",1/(1+EXP(-SUMPRODUCT(Engine!$C$29154:$C$29185,INDIRECT("Coefficients!$R$2:$R$33")))),1/(1+EXP(-SUMPRODUCT(Engine!$C$29154:$C$29185,INDIRECT("Coefficients!$S$2:$S$33"))))))</f>
      </c>
      <c r="Y917" s="8">
        <f>IF(OR($B917="",$C917="",$D917="",$E917="",$F917="",$G917="",$H917="",$I917="",$J917="",$K917="",$L917=""),"",IF($B917="Female",1/(1+EXP(-SUMPRODUCT(Engine!$C$29154:$C$29185,INDIRECT("Coefficients!$T$2:$T$33")))),1/(1+EXP(-SUMPRODUCT(Engine!$C$29154:$C$29185,INDIRECT("Coefficients!$U$2:$U$33"))))))</f>
      </c>
      <c r="Z917" s="8">
        <f>IF(OR($B917="",$C917="",$D917="",$E917="",$F917="",$G917="",$H917="",$I917="",$J917="",$K917="",$L917=""),"",IF($B917="Female",1/(1+EXP(-SUMPRODUCT(Engine!$C$29154:$C$29185,INDIRECT("Coefficients!$V$2:$V$33")))),1/(1+EXP(-SUMPRODUCT(Engine!$C$29154:$C$29185,INDIRECT("Coefficients!$W$2:$W$33"))))))</f>
      </c>
      <c r="AA917" s="8">
        <f>IF(OR($B917="",$C917="",$D917="",$E917="",$F917="",$G917="",$H917="",$I917="",$J917="",$K917="",$L917=""),"",IF($B917="Female",1/(1+EXP(-SUMPRODUCT(Engine!$C$29154:$C$29185,INDIRECT("Coefficients!$X$2:$X$33")))),1/(1+EXP(-SUMPRODUCT(Engine!$C$29154:$C$29185,INDIRECT("Coefficients!$Y$2:$Y$33"))))))</f>
      </c>
      <c r="AB917" s="8">
        <f>IF(OR($B917="",$C917="",$D917="",$E917="",$F917="",$G917="",$H917="",$I917="",$J917="",$K917="",$L917=""),"",IF($B917="Female",1/(1+EXP(-SUMPRODUCT(Engine!$C$29154:$C$29185,INDIRECT("Coefficients!$Z$2:$Z$33")))),1/(1+EXP(-SUMPRODUCT(Engine!$C$29154:$C$29185,INDIRECT("Coefficients!$AA$2:$AA$33"))))))</f>
      </c>
      <c r="AC917" s="8">
        <f>IF(OR($B917="",$C917="",$D917="",$E917="",$F917="",$G917="",$H917="",$I917="",$J917="",$K917="",$L917=""),"",IF($B917="Female",1/(1+EXP(-SUMPRODUCT(Engine!$C$29154:$C$29185,INDIRECT("Coefficients!$AB$2:$AB$33")))),1/(1+EXP(-SUMPRODUCT(Engine!$C$29154:$C$29185,INDIRECT("Coefficients!$AC$2:$AC$33"))))))</f>
      </c>
      <c r="AD917" s="8">
        <f>IF(OR($B917="",$C917="",$D917="",$E917="",$F917="",$G917="",$H917="",$I917="",$J917="",$K917="",$L917=""),"",IF($B917="Female",1/(1+EXP(-SUMPRODUCT(Engine!$C$29154:$C$29185,INDIRECT("Coefficients!$AD$2:$AD$33")))),1/(1+EXP(-SUMPRODUCT(Engine!$C$29154:$C$29185,INDIRECT("Coefficients!$AE$2:$AE$33"))))))</f>
      </c>
      <c r="AE917" s="8">
        <f>IF(OR($B917="",$C917="",$D917="",$E917="",$F917="",$G917="",$H917="",$I917="",$J917="",$K917="",$L917=""),"",IF($B917="Female",1/(1+EXP(-SUMPRODUCT(Engine!$C$29154:$C$29185,INDIRECT("Coefficients!$AF$2:$AF$33")))),1/(1+EXP(-SUMPRODUCT(Engine!$C$29154:$C$29185,INDIRECT("Coefficients!$AG$2:$AG$33"))))))</f>
      </c>
      <c r="AF917" s="8">
        <f>IF(OR($B917="",$C917="",$D917="",$E917="",$F917="",$G917="",$H917="",$I917="",$J917="",$K917="",$L917=""),"",IF($B917="Female",1/(1+EXP(-SUMPRODUCT(Engine!$C$29154:$C$29185,INDIRECT("Coefficients!$AH$2:$AH$33")))),1/(1+EXP(-SUMPRODUCT(Engine!$C$29154:$C$29185,INDIRECT("Coefficients!$AI$2:$AI$33"))))))</f>
      </c>
      <c r="AG917" s="8">
        <f>IF(OR($B917="",$C917="",$D917="",$E917="",$F917="",$G917="",$H917="",$I917="",$J917="",$K917="",$L917=""),"",IF($B917="Female",1/(1+EXP(-SUMPRODUCT(Engine!$C$29154:$C$29185,INDIRECT("Coefficients!$AJ$2:$AJ$33")))),1/(1+EXP(-SUMPRODUCT(Engine!$C$29154:$C$29185,INDIRECT("Coefficients!$AK$2:$AK$33"))))))</f>
      </c>
      <c r="AH917" s="8">
        <f>IF(OR($B917="",$C917="",$D917="",$E917="",$F917="",$G917="",$H917="",$I917="",$J917="",$K917="",$L917=""),"",IF($B917="Female",1/(1+EXP(-SUMPRODUCT(Engine!$C$29154:$C$29185,INDIRECT("Coefficients!$AL$2:$AL$33")))),1/(1+EXP(-SUMPRODUCT(Engine!$C$29154:$C$29185,INDIRECT("Coefficients!$AM$2:$AM$33"))))))</f>
      </c>
      <c r="AI917" s="8">
        <f>IF(OR($B917="",$C917="",$D917="",$E917="",$F917="",$G917="",$H917="",$I917="",$J917="",$K917="",$L917=""),"",IF($B917="Female",1/(1+EXP(-SUMPRODUCT(Engine!$C$29154:$C$29185,INDIRECT("Coefficients!$AN$2:$AN$33")))),1/(1+EXP(-SUMPRODUCT(Engine!$C$29154:$C$29185,INDIRECT("Coefficients!$AO$2:$AO$33"))))))</f>
      </c>
      <c r="AJ917" s="8">
        <f>IF(OR($B917="",$C917="",$D917="",$E917="",$F917="",$G917="",$H917="",$I917="",$J917="",$K917="",$L917=""),"",IF($B917="Female",1/(1+EXP(-SUMPRODUCT(Engine!$C$29154:$C$29185,INDIRECT("Coefficients!$AP$2:$AP$33")))),1/(1+EXP(-SUMPRODUCT(Engine!$C$29154:$C$29185,INDIRECT("Coefficients!$AQ$2:$AQ$33"))))))</f>
      </c>
      <c r="AK917" s="8">
        <f>IF(OR($B917="",$C917="",$D917="",$E917="",$F917="",$G917="",$H917="",$I917="",$J917="",$K917="",$L917=""),"",IF($B917="Female",1/(1+EXP(-SUMPRODUCT(Engine!$C$29154:$C$29185,INDIRECT("Coefficients!$AR$2:$AR$33")))),1/(1+EXP(-SUMPRODUCT(Engine!$C$29154:$C$29185,INDIRECT("Coefficients!$AS$2:$AS$33"))))))</f>
      </c>
      <c r="AL917" s="8">
        <f>IF(OR($B917="",$C917="",$D917="",$E917="",$F917="",$G917="",$H917="",$I917="",$J917="",$K917="",$L917=""),"",IF($B917="Female",1/(1+EXP(-SUMPRODUCT(Engine!$C$29154:$C$29185,INDIRECT("Coefficients!$AT$2:$AT$33")))),1/(1+EXP(-SUMPRODUCT(Engine!$C$29154:$C$29185,INDIRECT("Coefficients!$AU$2:$AU$33"))))))</f>
      </c>
      <c r="AM917" s="8">
        <f>IF(OR($B917="",$C917="",$D917="",$E917="",$F917="",$G917="",$H917="",$I917="",$J917="",$K917="",$L917=""),"",IF($B917="Female",1/(1+EXP(-SUMPRODUCT(Engine!$C$29154:$C$29185,INDIRECT("Coefficients!$AV$2:$AV$33")))),1/(1+EXP(-SUMPRODUCT(Engine!$C$29154:$C$29185,INDIRECT("Coefficients!$AW$2:$AW$33"))))))</f>
      </c>
      <c r="AN917" s="8">
        <f>IF(OR($B917="",$C917="",$D917="",$E917="",$F917="",$G917="",$H917="",$I917="",$J917="",$K917="",$L917=""),"",IF($B917="Female",1/(1+EXP(-SUMPRODUCT(Engine!$C$29154:$C$29185,INDIRECT("Coefficients!$AX$2:$AX$33")))),1/(1+EXP(-SUMPRODUCT(Engine!$C$29154:$C$29185,INDIRECT("Coefficients!$AY$2:$AY$33"))))))</f>
      </c>
      <c r="AO917" s="8">
        <f>IF(OR($B917="",$C917="",$D917="",$E917="",$F917="",$G917="",$H917="",$I917="",$J917="",$K917="",$L917=""),"",IF($B917="Female",1/(1+EXP(-SUMPRODUCT(Engine!$C$29154:$C$29185,INDIRECT("Coefficients!$AZ$2:$AZ$33")))),1/(1+EXP(-SUMPRODUCT(Engine!$C$29154:$C$29185,INDIRECT("Coefficients!$BA$2:$BA$33"))))))</f>
      </c>
      <c r="AP917" s="8">
        <f>IF(OR($B917="",$C917="",$D917="",$E917="",$F917="",$G917="",$H917="",$I917="",$J917="",$K917="",$L917=""),"",IF($B917="Female",1/(1+EXP(-SUMPRODUCT(Engine!$C$29154:$C$29185,INDIRECT("Coefficients!$BB$2:$BB$33")))),1/(1+EXP(-SUMPRODUCT(Engine!$C$29154:$C$29185,INDIRECT("Coefficients!$BC$2:$BC$33"))))))</f>
      </c>
      <c r="AQ917" s="8">
        <f>IF(OR($B917="",$C917="",$D917="",$E917="",$F917="",$G917="",$H917="",$I917="",$J917="",$K917="",$L917=""),"",IF($B917="Female",1/(1+EXP(-SUMPRODUCT(Engine!$C$29154:$C$29185,INDIRECT("Coefficients!$BD$2:$BD$33")))),1/(1+EXP(-SUMPRODUCT(Engine!$C$29154:$C$29185,INDIRECT("Coefficients!$BE$2:$BE$33"))))))</f>
      </c>
      <c r="AR917" s="8">
        <f>IF(OR($B917="",$C917="",$D917="",$E917="",$F917="",$G917="",$H917="",$I917="",$J917="",$K917="",$L917=""),"",IF($B917="Female",1/(1+EXP(-SUMPRODUCT(Engine!$C$29154:$C$29185,INDIRECT("Coefficients!$BF$2:$BF$33")))),1/(1+EXP(-SUMPRODUCT(Engine!$C$29154:$C$29185,INDIRECT("Coefficients!$BG$2:$BG$33"))))))</f>
      </c>
      <c r="AS917" s="8">
        <f>IF(OR($B917="",$C917="",$D917="",$E917="",$F917="",$G917="",$H917="",$I917="",$J917="",$K917="",$L917=""),"",IF($B917="Female",1/(1+EXP(-SUMPRODUCT(Engine!$C$29154:$C$29185,INDIRECT("Coefficients!$BH$2:$BH$33")))),1/(1+EXP(-SUMPRODUCT(Engine!$C$29154:$C$29185,INDIRECT("Coefficients!$BI$2:$BI$33"))))))</f>
      </c>
      <c r="AT917" s="8">
        <f>IF(OR($B917="",$C917="",$D917="",$E917="",$F917="",$G917="",$H917="",$I917="",$J917="",$K917="",$L917=""),"",IF($B917="Female",1/(1+EXP(-SUMPRODUCT(Engine!$C$29154:$C$29185,INDIRECT("Coefficients!$BJ$2:$BJ$33")))),1/(1+EXP(-SUMPRODUCT(Engine!$C$29154:$C$29185,INDIRECT("Coefficients!$BK$2:$BK$33"))))))</f>
      </c>
      <c r="AU917" s="8">
        <f>IF(OR($B917="",$C917="",$D917="",$E917="",$F917="",$G917="",$H917="",$I917="",$J917="",$K917="",$L917=""),"",IF($B917="Female",1/(1+EXP(-SUMPRODUCT(Engine!$C$29154:$C$29185,INDIRECT("Coefficients!$BL$2:$BL$33")))),1/(1+EXP(-SUMPRODUCT(Engine!$C$29154:$C$29185,INDIRECT("Coefficients!$BM$2:$BM$33"))))))</f>
      </c>
      <c r="AV917" s="8">
        <f>IF(OR($B917="",$C917="",$D917="",$E917="",$F917="",$G917="",$H917="",$I917="",$J917="",$K917="",$L917=""),"",IF($B917="Female",1/(1+EXP(-SUMPRODUCT(Engine!$C$29154:$C$29185,INDIRECT("Coefficients!$BN$2:$BN$33")))),1/(1+EXP(-SUMPRODUCT(Engine!$C$29154:$C$29185,INDIRECT("Coefficients!$BO$2:$BO$33"))))))</f>
      </c>
      <c r="AW917" s="8">
        <f>IF(OR($B917="",$C917="",$D917="",$E917="",$F917="",$G917="",$H917="",$I917="",$J917="",$K917="",$L917=""),"",IF($B917="Female",1/(1+EXP(-SUMPRODUCT(Engine!$C$29154:$C$29185,INDIRECT("Coefficients!$BP$2:$BP$33")))),1/(1+EXP(-SUMPRODUCT(Engine!$C$29154:$C$29185,INDIRECT("Coefficients!$BQ$2:$BQ$33"))))))</f>
      </c>
      <c r="AX917" s="8">
        <f>IF(OR($B917="",$C917="",$D917="",$E917="",$F917="",$G917="",$H917="",$I917="",$J917="",$K917="",$L917=""),"",IF($B917="Female",1/(1+EXP(-SUMPRODUCT(Engine!$C$29154:$C$29185,INDIRECT("Coefficients!$BR$2:$BR$33")))),1/(1+EXP(-SUMPRODUCT(Engine!$C$29154:$C$29185,INDIRECT("Coefficients!$BS$2:$BS$33"))))))</f>
      </c>
      <c r="AY917" s="8">
        <f>IF(OR($B917="",$C917="",$D917="",$E917="",$F917="",$G917="",$H917="",$I917="",$J917="",$K917="",$L917=""),"",IF($B917="Female",1/(1+EXP(-SUMPRODUCT(Engine!$C$29154:$C$29185,INDIRECT("Coefficients!$BT$2:$BT$33")))),1/(1+EXP(-SUMPRODUCT(Engine!$C$29154:$C$29185,INDIRECT("Coefficients!$BU$2:$BU$33"))))))</f>
      </c>
      <c r="AZ917" s="8">
        <f>IF(OR($B917="",$C917="",$D917="",$E917="",$F917="",$G917="",$H917="",$I917="",$J917="",$K917="",$L917=""),"",IF($B917="Female",1/(1+EXP(-SUMPRODUCT(Engine!$C$29154:$C$29185,INDIRECT("Coefficients!$BV$2:$BV$33")))),1/(1+EXP(-SUMPRODUCT(Engine!$C$29154:$C$29185,INDIRECT("Coefficients!$BW$2:$BW$33"))))))</f>
      </c>
      <c r="BA917" s="8">
        <f>IF(OR($B917="",$C917="",$D917="",$E917="",$F917="",$G917="",$H917="",$I917="",$J917="",$K917="",$L917=""),"",IF($B917="Female",1/(1+EXP(-SUMPRODUCT(Engine!$C$29154:$C$29185,INDIRECT("Coefficients!$BX$2:$BX$33")))),1/(1+EXP(-SUMPRODUCT(Engine!$C$29154:$C$29185,INDIRECT("Coefficients!$BY$2:$BY$33"))))))</f>
      </c>
      <c r="BB917" s="8">
        <f>IF(OR($B917="",$C917="",$D917="",$E917="",$F917="",$G917="",$H917="",$I917="",$J917="",$K917="",$L917=""),"",IF($B917="Female",1/(1+EXP(-SUMPRODUCT(Engine!$C$29154:$C$29185,INDIRECT("Coefficients!$BZ$2:$BZ$33")))),1/(1+EXP(-SUMPRODUCT(Engine!$C$29154:$C$29185,INDIRECT("Coefficients!$CA$2:$CA$33"))))))</f>
      </c>
      <c r="BC917" s="8">
        <f>IF(OR($B917="",$C917="",$D917="",$E917="",$F917="",$G917="",$H917="",$I917="",$J917="",$K917="",$L917=""),"",IF($B917="Female",1/(1+EXP(-SUMPRODUCT(Engine!$C$29154:$C$29185,INDIRECT("Coefficients!$CB$2:$CB$33")))),1/(1+EXP(-SUMPRODUCT(Engine!$C$29154:$C$29185,INDIRECT("Coefficients!$CC$2:$CC$33"))))))</f>
      </c>
      <c r="BD917" s="8">
        <f>IF(OR($B917="",$C917="",$D917="",$E917="",$F917="",$G917="",$H917="",$I917="",$J917="",$K917="",$L917=""),"",IF($B917="Female",1/(1+EXP(-SUMPRODUCT(Engine!$C$29154:$C$29185,INDIRECT("Coefficients!$CD$2:$CD$33")))),1/(1+EXP(-SUMPRODUCT(Engine!$C$29154:$C$29185,INDIRECT("Coefficients!$CE$2:$CE$33"))))))</f>
      </c>
      <c r="BE917" s="8">
        <f>IF(OR($B917="",$C917="",$D917="",$E917="",$F917="",$G917="",$H917="",$I917="",$J917="",$K917="",$L917=""),"",IF($B917="Female",1/(1+EXP(-SUMPRODUCT(Engine!$C$29154:$C$29185,INDIRECT("Coefficients!$CF$2:$CF$33")))),1/(1+EXP(-SUMPRODUCT(Engine!$C$29154:$C$29185,INDIRECT("Coefficients!$CG$2:$CG$33"))))))</f>
      </c>
      <c r="BF917" s="8">
        <f>IF(OR($B917="",$C917="",$D917="",$E917="",$F917="",$G917="",$H917="",$I917="",$J917="",$K917="",$L917=""),"",IF($B917="Female",1/(1+EXP(-SUMPRODUCT(Engine!$C$29154:$C$29185,INDIRECT("Coefficients!$CH$2:$CH$33")))),1/(1+EXP(-SUMPRODUCT(Engine!$C$29154:$C$29185,INDIRECT("Coefficients!$CI$2:$CI$33"))))))</f>
      </c>
      <c r="BG917" s="8">
        <f>IF(OR($B917="",$C917="",$D917="",$E917="",$F917="",$G917="",$H917="",$I917="",$J917="",$K917="",$L917=""),"",IF($B917="Female",1/(1+EXP(-SUMPRODUCT(Engine!$C$29154:$C$29185,INDIRECT("Coefficients!$CJ$2:$CJ$33")))),1/(1+EXP(-SUMPRODUCT(Engine!$C$29154:$C$29185,INDIRECT("Coefficients!$CK$2:$CK$33"))))))</f>
      </c>
      <c r="BH917" s="8">
        <f>IF(OR($B917="",$C917="",$D917="",$E917="",$F917="",$G917="",$H917="",$I917="",$J917="",$K917="",$L917=""),"",IF($B917="Female",1/(1+EXP(-SUMPRODUCT(Engine!$C$29154:$C$29185,INDIRECT("Coefficients!$CL$2:$CL$33")))),1/(1+EXP(-SUMPRODUCT(Engine!$C$29154:$C$29185,INDIRECT("Coefficients!$CM$2:$CM$33"))))))</f>
      </c>
      <c r="BI917" s="8">
        <f>IF(OR($B917="",$C917="",$D917="",$E917="",$F917="",$G917="",$H917="",$I917="",$J917="",$K917="",$L917=""),"",IF($B917="Female",1/(1+EXP(-SUMPRODUCT(Engine!$C$29154:$C$29185,INDIRECT("Coefficients!$CN$2:$CN$33")))),1/(1+EXP(-SUMPRODUCT(Engine!$C$29154:$C$29185,INDIRECT("Coefficients!$CO$2:$CO$33"))))))</f>
      </c>
      <c r="BJ917" s="8">
        <f>IF(OR($B917="",$C917="",$D917="",$E917="",$F917="",$G917="",$H917="",$I917="",$J917="",$K917="",$L917=""),"",IF($B917="Female",1/(1+EXP(-SUMPRODUCT(Engine!$C$29154:$C$29185,INDIRECT("Coefficients!$CP$2:$CP$33")))),1/(1+EXP(-SUMPRODUCT(Engine!$C$29154:$C$29185,INDIRECT("Coefficients!$CQ$2:$CQ$33"))))))</f>
      </c>
      <c r="BK917" s="8">
        <f>IF(OR($B917="",$C917="",$D917="",$E917="",$F917="",$G917="",$H917="",$I917="",$J917="",$K917="",$L917=""),"",IF($B917="Female",1/(1+EXP(-SUMPRODUCT(Engine!$C$29154:$C$29185,INDIRECT("Coefficients!$CR$2:$CR$33")))),1/(1+EXP(-SUMPRODUCT(Engine!$C$29154:$C$29185,INDIRECT("Coefficients!$CS$2:$CS$33"))))))</f>
      </c>
      <c r="BL917" s="8">
        <f>IF(OR($B917="",$C917="",$D917="",$E917="",$F917="",$G917="",$H917="",$I917="",$J917="",$K917="",$L917=""),"",IF($B917="Female",1/(1+EXP(-SUMPRODUCT(Engine!$C$29154:$C$29185,INDIRECT("Coefficients!$CT$2:$CT$33")))),1/(1+EXP(-SUMPRODUCT(Engine!$C$29154:$C$29185,INDIRECT("Coefficients!$CU$2:$CU$33"))))))</f>
      </c>
      <c r="BM917" s="8">
        <f>IF(OR($B917="",$C917="",$D917="",$E917="",$F917="",$G917="",$H917="",$I917="",$J917="",$K917="",$L917=""),"",IF($B917="Female",1/(1+EXP(-SUMPRODUCT(Engine!$C$29154:$C$29185,INDIRECT("Coefficients!$CV$2:$CV$33")))),1/(1+EXP(-SUMPRODUCT(Engine!$C$29154:$C$29185,INDIRECT("Coefficients!$CW$2:$CW$33"))))))</f>
      </c>
    </row>
    <row r="918" spans="1:6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8">
        <f>IF(OR($B918="",$C918="",$D918="",$E918="",$F918="",$G918="",$H918="",$I918="",$J918="",$K918="",$L918=""),"",IF($B918="Female",1/(1+EXP(-SUMPRODUCT(Engine!$C$29186:$C$29217,INDIRECT("Coefficients!$B$2:$B$33")))),1/(1+EXP(-SUMPRODUCT(Engine!$C$29186:$C$29217,INDIRECT("Coefficients!$C$2:$C$33"))))))</f>
      </c>
      <c r="Q918" s="8">
        <f>IF(OR($B918="",$C918="",$D918="",$E918="",$F918="",$G918="",$H918="",$I918="",$J918="",$K918="",$L918=""),"",IF($B918="Female",1/(1+EXP(-SUMPRODUCT(Engine!$C$29186:$C$29217,INDIRECT("Coefficients!$D$2:$D$33")))),1/(1+EXP(-SUMPRODUCT(Engine!$C$29186:$C$29217,INDIRECT("Coefficients!$E$2:$E$33"))))))</f>
      </c>
      <c r="R918" s="8">
        <f>IF(OR($B918="",$C918="",$D918="",$E918="",$F918="",$G918="",$H918="",$I918="",$J918="",$K918="",$L918=""),"",IF($B918="Female",1/(1+EXP(-SUMPRODUCT(Engine!$C$29186:$C$29217,INDIRECT("Coefficients!$F$2:$F$33")))),1/(1+EXP(-SUMPRODUCT(Engine!$C$29186:$C$29217,INDIRECT("Coefficients!$G$2:$G$33"))))))</f>
      </c>
      <c r="S918" s="8">
        <f>IF(OR($B918="",$C918="",$D918="",$E918="",$F918="",$G918="",$H918="",$I918="",$J918="",$K918="",$L918=""),"",IF($B918="Female",1/(1+EXP(-SUMPRODUCT(Engine!$C$29186:$C$29217,INDIRECT("Coefficients!$H$2:$H$33")))),1/(1+EXP(-SUMPRODUCT(Engine!$C$29186:$C$29217,INDIRECT("Coefficients!$I$2:$I$33"))))))</f>
      </c>
      <c r="T918" s="8">
        <f>IF(OR($B918="",$C918="",$D918="",$E918="",$F918="",$G918="",$H918="",$I918="",$J918="",$K918="",$L918=""),"",IF($B918="Female",1/(1+EXP(-SUMPRODUCT(Engine!$C$29186:$C$29217,INDIRECT("Coefficients!$J$2:$J$33")))),1/(1+EXP(-SUMPRODUCT(Engine!$C$29186:$C$29217,INDIRECT("Coefficients!$K$2:$K$33"))))))</f>
      </c>
      <c r="U918" s="8">
        <f>IF(OR($B918="",$C918="",$D918="",$E918="",$F918="",$G918="",$H918="",$I918="",$J918="",$K918="",$L918=""),"",IF($B918="Female",1/(1+EXP(-SUMPRODUCT(Engine!$C$29186:$C$29217,INDIRECT("Coefficients!$L$2:$L$33")))),1/(1+EXP(-SUMPRODUCT(Engine!$C$29186:$C$29217,INDIRECT("Coefficients!$M$2:$M$33"))))))</f>
      </c>
      <c r="V918" s="8">
        <f>IF(OR($B918="",$C918="",$D918="",$E918="",$F918="",$G918="",$H918="",$I918="",$J918="",$K918="",$L918=""),"",IF($B918="Female",1/(1+EXP(-SUMPRODUCT(Engine!$C$29186:$C$29217,INDIRECT("Coefficients!$N$2:$N$33")))),1/(1+EXP(-SUMPRODUCT(Engine!$C$29186:$C$29217,INDIRECT("Coefficients!$O$2:$O$33"))))))</f>
      </c>
      <c r="W918" s="8">
        <f>IF(OR($B918="",$C918="",$D918="",$E918="",$F918="",$G918="",$H918="",$I918="",$J918="",$K918="",$L918=""),"",IF($B918="Female",1/(1+EXP(-SUMPRODUCT(Engine!$C$29186:$C$29217,INDIRECT("Coefficients!$P$2:$P$33")))),1/(1+EXP(-SUMPRODUCT(Engine!$C$29186:$C$29217,INDIRECT("Coefficients!$Q$2:$Q$33"))))))</f>
      </c>
      <c r="X918" s="8">
        <f>IF(OR($B918="",$C918="",$D918="",$E918="",$F918="",$G918="",$H918="",$I918="",$J918="",$K918="",$L918=""),"",IF($B918="Female",1/(1+EXP(-SUMPRODUCT(Engine!$C$29186:$C$29217,INDIRECT("Coefficients!$R$2:$R$33")))),1/(1+EXP(-SUMPRODUCT(Engine!$C$29186:$C$29217,INDIRECT("Coefficients!$S$2:$S$33"))))))</f>
      </c>
      <c r="Y918" s="8">
        <f>IF(OR($B918="",$C918="",$D918="",$E918="",$F918="",$G918="",$H918="",$I918="",$J918="",$K918="",$L918=""),"",IF($B918="Female",1/(1+EXP(-SUMPRODUCT(Engine!$C$29186:$C$29217,INDIRECT("Coefficients!$T$2:$T$33")))),1/(1+EXP(-SUMPRODUCT(Engine!$C$29186:$C$29217,INDIRECT("Coefficients!$U$2:$U$33"))))))</f>
      </c>
      <c r="Z918" s="8">
        <f>IF(OR($B918="",$C918="",$D918="",$E918="",$F918="",$G918="",$H918="",$I918="",$J918="",$K918="",$L918=""),"",IF($B918="Female",1/(1+EXP(-SUMPRODUCT(Engine!$C$29186:$C$29217,INDIRECT("Coefficients!$V$2:$V$33")))),1/(1+EXP(-SUMPRODUCT(Engine!$C$29186:$C$29217,INDIRECT("Coefficients!$W$2:$W$33"))))))</f>
      </c>
      <c r="AA918" s="8">
        <f>IF(OR($B918="",$C918="",$D918="",$E918="",$F918="",$G918="",$H918="",$I918="",$J918="",$K918="",$L918=""),"",IF($B918="Female",1/(1+EXP(-SUMPRODUCT(Engine!$C$29186:$C$29217,INDIRECT("Coefficients!$X$2:$X$33")))),1/(1+EXP(-SUMPRODUCT(Engine!$C$29186:$C$29217,INDIRECT("Coefficients!$Y$2:$Y$33"))))))</f>
      </c>
      <c r="AB918" s="8">
        <f>IF(OR($B918="",$C918="",$D918="",$E918="",$F918="",$G918="",$H918="",$I918="",$J918="",$K918="",$L918=""),"",IF($B918="Female",1/(1+EXP(-SUMPRODUCT(Engine!$C$29186:$C$29217,INDIRECT("Coefficients!$Z$2:$Z$33")))),1/(1+EXP(-SUMPRODUCT(Engine!$C$29186:$C$29217,INDIRECT("Coefficients!$AA$2:$AA$33"))))))</f>
      </c>
      <c r="AC918" s="8">
        <f>IF(OR($B918="",$C918="",$D918="",$E918="",$F918="",$G918="",$H918="",$I918="",$J918="",$K918="",$L918=""),"",IF($B918="Female",1/(1+EXP(-SUMPRODUCT(Engine!$C$29186:$C$29217,INDIRECT("Coefficients!$AB$2:$AB$33")))),1/(1+EXP(-SUMPRODUCT(Engine!$C$29186:$C$29217,INDIRECT("Coefficients!$AC$2:$AC$33"))))))</f>
      </c>
      <c r="AD918" s="8">
        <f>IF(OR($B918="",$C918="",$D918="",$E918="",$F918="",$G918="",$H918="",$I918="",$J918="",$K918="",$L918=""),"",IF($B918="Female",1/(1+EXP(-SUMPRODUCT(Engine!$C$29186:$C$29217,INDIRECT("Coefficients!$AD$2:$AD$33")))),1/(1+EXP(-SUMPRODUCT(Engine!$C$29186:$C$29217,INDIRECT("Coefficients!$AE$2:$AE$33"))))))</f>
      </c>
      <c r="AE918" s="8">
        <f>IF(OR($B918="",$C918="",$D918="",$E918="",$F918="",$G918="",$H918="",$I918="",$J918="",$K918="",$L918=""),"",IF($B918="Female",1/(1+EXP(-SUMPRODUCT(Engine!$C$29186:$C$29217,INDIRECT("Coefficients!$AF$2:$AF$33")))),1/(1+EXP(-SUMPRODUCT(Engine!$C$29186:$C$29217,INDIRECT("Coefficients!$AG$2:$AG$33"))))))</f>
      </c>
      <c r="AF918" s="8">
        <f>IF(OR($B918="",$C918="",$D918="",$E918="",$F918="",$G918="",$H918="",$I918="",$J918="",$K918="",$L918=""),"",IF($B918="Female",1/(1+EXP(-SUMPRODUCT(Engine!$C$29186:$C$29217,INDIRECT("Coefficients!$AH$2:$AH$33")))),1/(1+EXP(-SUMPRODUCT(Engine!$C$29186:$C$29217,INDIRECT("Coefficients!$AI$2:$AI$33"))))))</f>
      </c>
      <c r="AG918" s="8">
        <f>IF(OR($B918="",$C918="",$D918="",$E918="",$F918="",$G918="",$H918="",$I918="",$J918="",$K918="",$L918=""),"",IF($B918="Female",1/(1+EXP(-SUMPRODUCT(Engine!$C$29186:$C$29217,INDIRECT("Coefficients!$AJ$2:$AJ$33")))),1/(1+EXP(-SUMPRODUCT(Engine!$C$29186:$C$29217,INDIRECT("Coefficients!$AK$2:$AK$33"))))))</f>
      </c>
      <c r="AH918" s="8">
        <f>IF(OR($B918="",$C918="",$D918="",$E918="",$F918="",$G918="",$H918="",$I918="",$J918="",$K918="",$L918=""),"",IF($B918="Female",1/(1+EXP(-SUMPRODUCT(Engine!$C$29186:$C$29217,INDIRECT("Coefficients!$AL$2:$AL$33")))),1/(1+EXP(-SUMPRODUCT(Engine!$C$29186:$C$29217,INDIRECT("Coefficients!$AM$2:$AM$33"))))))</f>
      </c>
      <c r="AI918" s="8">
        <f>IF(OR($B918="",$C918="",$D918="",$E918="",$F918="",$G918="",$H918="",$I918="",$J918="",$K918="",$L918=""),"",IF($B918="Female",1/(1+EXP(-SUMPRODUCT(Engine!$C$29186:$C$29217,INDIRECT("Coefficients!$AN$2:$AN$33")))),1/(1+EXP(-SUMPRODUCT(Engine!$C$29186:$C$29217,INDIRECT("Coefficients!$AO$2:$AO$33"))))))</f>
      </c>
      <c r="AJ918" s="8">
        <f>IF(OR($B918="",$C918="",$D918="",$E918="",$F918="",$G918="",$H918="",$I918="",$J918="",$K918="",$L918=""),"",IF($B918="Female",1/(1+EXP(-SUMPRODUCT(Engine!$C$29186:$C$29217,INDIRECT("Coefficients!$AP$2:$AP$33")))),1/(1+EXP(-SUMPRODUCT(Engine!$C$29186:$C$29217,INDIRECT("Coefficients!$AQ$2:$AQ$33"))))))</f>
      </c>
      <c r="AK918" s="8">
        <f>IF(OR($B918="",$C918="",$D918="",$E918="",$F918="",$G918="",$H918="",$I918="",$J918="",$K918="",$L918=""),"",IF($B918="Female",1/(1+EXP(-SUMPRODUCT(Engine!$C$29186:$C$29217,INDIRECT("Coefficients!$AR$2:$AR$33")))),1/(1+EXP(-SUMPRODUCT(Engine!$C$29186:$C$29217,INDIRECT("Coefficients!$AS$2:$AS$33"))))))</f>
      </c>
      <c r="AL918" s="8">
        <f>IF(OR($B918="",$C918="",$D918="",$E918="",$F918="",$G918="",$H918="",$I918="",$J918="",$K918="",$L918=""),"",IF($B918="Female",1/(1+EXP(-SUMPRODUCT(Engine!$C$29186:$C$29217,INDIRECT("Coefficients!$AT$2:$AT$33")))),1/(1+EXP(-SUMPRODUCT(Engine!$C$29186:$C$29217,INDIRECT("Coefficients!$AU$2:$AU$33"))))))</f>
      </c>
      <c r="AM918" s="8">
        <f>IF(OR($B918="",$C918="",$D918="",$E918="",$F918="",$G918="",$H918="",$I918="",$J918="",$K918="",$L918=""),"",IF($B918="Female",1/(1+EXP(-SUMPRODUCT(Engine!$C$29186:$C$29217,INDIRECT("Coefficients!$AV$2:$AV$33")))),1/(1+EXP(-SUMPRODUCT(Engine!$C$29186:$C$29217,INDIRECT("Coefficients!$AW$2:$AW$33"))))))</f>
      </c>
      <c r="AN918" s="8">
        <f>IF(OR($B918="",$C918="",$D918="",$E918="",$F918="",$G918="",$H918="",$I918="",$J918="",$K918="",$L918=""),"",IF($B918="Female",1/(1+EXP(-SUMPRODUCT(Engine!$C$29186:$C$29217,INDIRECT("Coefficients!$AX$2:$AX$33")))),1/(1+EXP(-SUMPRODUCT(Engine!$C$29186:$C$29217,INDIRECT("Coefficients!$AY$2:$AY$33"))))))</f>
      </c>
      <c r="AO918" s="8">
        <f>IF(OR($B918="",$C918="",$D918="",$E918="",$F918="",$G918="",$H918="",$I918="",$J918="",$K918="",$L918=""),"",IF($B918="Female",1/(1+EXP(-SUMPRODUCT(Engine!$C$29186:$C$29217,INDIRECT("Coefficients!$AZ$2:$AZ$33")))),1/(1+EXP(-SUMPRODUCT(Engine!$C$29186:$C$29217,INDIRECT("Coefficients!$BA$2:$BA$33"))))))</f>
      </c>
      <c r="AP918" s="8">
        <f>IF(OR($B918="",$C918="",$D918="",$E918="",$F918="",$G918="",$H918="",$I918="",$J918="",$K918="",$L918=""),"",IF($B918="Female",1/(1+EXP(-SUMPRODUCT(Engine!$C$29186:$C$29217,INDIRECT("Coefficients!$BB$2:$BB$33")))),1/(1+EXP(-SUMPRODUCT(Engine!$C$29186:$C$29217,INDIRECT("Coefficients!$BC$2:$BC$33"))))))</f>
      </c>
      <c r="AQ918" s="8">
        <f>IF(OR($B918="",$C918="",$D918="",$E918="",$F918="",$G918="",$H918="",$I918="",$J918="",$K918="",$L918=""),"",IF($B918="Female",1/(1+EXP(-SUMPRODUCT(Engine!$C$29186:$C$29217,INDIRECT("Coefficients!$BD$2:$BD$33")))),1/(1+EXP(-SUMPRODUCT(Engine!$C$29186:$C$29217,INDIRECT("Coefficients!$BE$2:$BE$33"))))))</f>
      </c>
      <c r="AR918" s="8">
        <f>IF(OR($B918="",$C918="",$D918="",$E918="",$F918="",$G918="",$H918="",$I918="",$J918="",$K918="",$L918=""),"",IF($B918="Female",1/(1+EXP(-SUMPRODUCT(Engine!$C$29186:$C$29217,INDIRECT("Coefficients!$BF$2:$BF$33")))),1/(1+EXP(-SUMPRODUCT(Engine!$C$29186:$C$29217,INDIRECT("Coefficients!$BG$2:$BG$33"))))))</f>
      </c>
      <c r="AS918" s="8">
        <f>IF(OR($B918="",$C918="",$D918="",$E918="",$F918="",$G918="",$H918="",$I918="",$J918="",$K918="",$L918=""),"",IF($B918="Female",1/(1+EXP(-SUMPRODUCT(Engine!$C$29186:$C$29217,INDIRECT("Coefficients!$BH$2:$BH$33")))),1/(1+EXP(-SUMPRODUCT(Engine!$C$29186:$C$29217,INDIRECT("Coefficients!$BI$2:$BI$33"))))))</f>
      </c>
      <c r="AT918" s="8">
        <f>IF(OR($B918="",$C918="",$D918="",$E918="",$F918="",$G918="",$H918="",$I918="",$J918="",$K918="",$L918=""),"",IF($B918="Female",1/(1+EXP(-SUMPRODUCT(Engine!$C$29186:$C$29217,INDIRECT("Coefficients!$BJ$2:$BJ$33")))),1/(1+EXP(-SUMPRODUCT(Engine!$C$29186:$C$29217,INDIRECT("Coefficients!$BK$2:$BK$33"))))))</f>
      </c>
      <c r="AU918" s="8">
        <f>IF(OR($B918="",$C918="",$D918="",$E918="",$F918="",$G918="",$H918="",$I918="",$J918="",$K918="",$L918=""),"",IF($B918="Female",1/(1+EXP(-SUMPRODUCT(Engine!$C$29186:$C$29217,INDIRECT("Coefficients!$BL$2:$BL$33")))),1/(1+EXP(-SUMPRODUCT(Engine!$C$29186:$C$29217,INDIRECT("Coefficients!$BM$2:$BM$33"))))))</f>
      </c>
      <c r="AV918" s="8">
        <f>IF(OR($B918="",$C918="",$D918="",$E918="",$F918="",$G918="",$H918="",$I918="",$J918="",$K918="",$L918=""),"",IF($B918="Female",1/(1+EXP(-SUMPRODUCT(Engine!$C$29186:$C$29217,INDIRECT("Coefficients!$BN$2:$BN$33")))),1/(1+EXP(-SUMPRODUCT(Engine!$C$29186:$C$29217,INDIRECT("Coefficients!$BO$2:$BO$33"))))))</f>
      </c>
      <c r="AW918" s="8">
        <f>IF(OR($B918="",$C918="",$D918="",$E918="",$F918="",$G918="",$H918="",$I918="",$J918="",$K918="",$L918=""),"",IF($B918="Female",1/(1+EXP(-SUMPRODUCT(Engine!$C$29186:$C$29217,INDIRECT("Coefficients!$BP$2:$BP$33")))),1/(1+EXP(-SUMPRODUCT(Engine!$C$29186:$C$29217,INDIRECT("Coefficients!$BQ$2:$BQ$33"))))))</f>
      </c>
      <c r="AX918" s="8">
        <f>IF(OR($B918="",$C918="",$D918="",$E918="",$F918="",$G918="",$H918="",$I918="",$J918="",$K918="",$L918=""),"",IF($B918="Female",1/(1+EXP(-SUMPRODUCT(Engine!$C$29186:$C$29217,INDIRECT("Coefficients!$BR$2:$BR$33")))),1/(1+EXP(-SUMPRODUCT(Engine!$C$29186:$C$29217,INDIRECT("Coefficients!$BS$2:$BS$33"))))))</f>
      </c>
      <c r="AY918" s="8">
        <f>IF(OR($B918="",$C918="",$D918="",$E918="",$F918="",$G918="",$H918="",$I918="",$J918="",$K918="",$L918=""),"",IF($B918="Female",1/(1+EXP(-SUMPRODUCT(Engine!$C$29186:$C$29217,INDIRECT("Coefficients!$BT$2:$BT$33")))),1/(1+EXP(-SUMPRODUCT(Engine!$C$29186:$C$29217,INDIRECT("Coefficients!$BU$2:$BU$33"))))))</f>
      </c>
      <c r="AZ918" s="8">
        <f>IF(OR($B918="",$C918="",$D918="",$E918="",$F918="",$G918="",$H918="",$I918="",$J918="",$K918="",$L918=""),"",IF($B918="Female",1/(1+EXP(-SUMPRODUCT(Engine!$C$29186:$C$29217,INDIRECT("Coefficients!$BV$2:$BV$33")))),1/(1+EXP(-SUMPRODUCT(Engine!$C$29186:$C$29217,INDIRECT("Coefficients!$BW$2:$BW$33"))))))</f>
      </c>
      <c r="BA918" s="8">
        <f>IF(OR($B918="",$C918="",$D918="",$E918="",$F918="",$G918="",$H918="",$I918="",$J918="",$K918="",$L918=""),"",IF($B918="Female",1/(1+EXP(-SUMPRODUCT(Engine!$C$29186:$C$29217,INDIRECT("Coefficients!$BX$2:$BX$33")))),1/(1+EXP(-SUMPRODUCT(Engine!$C$29186:$C$29217,INDIRECT("Coefficients!$BY$2:$BY$33"))))))</f>
      </c>
      <c r="BB918" s="8">
        <f>IF(OR($B918="",$C918="",$D918="",$E918="",$F918="",$G918="",$H918="",$I918="",$J918="",$K918="",$L918=""),"",IF($B918="Female",1/(1+EXP(-SUMPRODUCT(Engine!$C$29186:$C$29217,INDIRECT("Coefficients!$BZ$2:$BZ$33")))),1/(1+EXP(-SUMPRODUCT(Engine!$C$29186:$C$29217,INDIRECT("Coefficients!$CA$2:$CA$33"))))))</f>
      </c>
      <c r="BC918" s="8">
        <f>IF(OR($B918="",$C918="",$D918="",$E918="",$F918="",$G918="",$H918="",$I918="",$J918="",$K918="",$L918=""),"",IF($B918="Female",1/(1+EXP(-SUMPRODUCT(Engine!$C$29186:$C$29217,INDIRECT("Coefficients!$CB$2:$CB$33")))),1/(1+EXP(-SUMPRODUCT(Engine!$C$29186:$C$29217,INDIRECT("Coefficients!$CC$2:$CC$33"))))))</f>
      </c>
      <c r="BD918" s="8">
        <f>IF(OR($B918="",$C918="",$D918="",$E918="",$F918="",$G918="",$H918="",$I918="",$J918="",$K918="",$L918=""),"",IF($B918="Female",1/(1+EXP(-SUMPRODUCT(Engine!$C$29186:$C$29217,INDIRECT("Coefficients!$CD$2:$CD$33")))),1/(1+EXP(-SUMPRODUCT(Engine!$C$29186:$C$29217,INDIRECT("Coefficients!$CE$2:$CE$33"))))))</f>
      </c>
      <c r="BE918" s="8">
        <f>IF(OR($B918="",$C918="",$D918="",$E918="",$F918="",$G918="",$H918="",$I918="",$J918="",$K918="",$L918=""),"",IF($B918="Female",1/(1+EXP(-SUMPRODUCT(Engine!$C$29186:$C$29217,INDIRECT("Coefficients!$CF$2:$CF$33")))),1/(1+EXP(-SUMPRODUCT(Engine!$C$29186:$C$29217,INDIRECT("Coefficients!$CG$2:$CG$33"))))))</f>
      </c>
      <c r="BF918" s="8">
        <f>IF(OR($B918="",$C918="",$D918="",$E918="",$F918="",$G918="",$H918="",$I918="",$J918="",$K918="",$L918=""),"",IF($B918="Female",1/(1+EXP(-SUMPRODUCT(Engine!$C$29186:$C$29217,INDIRECT("Coefficients!$CH$2:$CH$33")))),1/(1+EXP(-SUMPRODUCT(Engine!$C$29186:$C$29217,INDIRECT("Coefficients!$CI$2:$CI$33"))))))</f>
      </c>
      <c r="BG918" s="8">
        <f>IF(OR($B918="",$C918="",$D918="",$E918="",$F918="",$G918="",$H918="",$I918="",$J918="",$K918="",$L918=""),"",IF($B918="Female",1/(1+EXP(-SUMPRODUCT(Engine!$C$29186:$C$29217,INDIRECT("Coefficients!$CJ$2:$CJ$33")))),1/(1+EXP(-SUMPRODUCT(Engine!$C$29186:$C$29217,INDIRECT("Coefficients!$CK$2:$CK$33"))))))</f>
      </c>
      <c r="BH918" s="8">
        <f>IF(OR($B918="",$C918="",$D918="",$E918="",$F918="",$G918="",$H918="",$I918="",$J918="",$K918="",$L918=""),"",IF($B918="Female",1/(1+EXP(-SUMPRODUCT(Engine!$C$29186:$C$29217,INDIRECT("Coefficients!$CL$2:$CL$33")))),1/(1+EXP(-SUMPRODUCT(Engine!$C$29186:$C$29217,INDIRECT("Coefficients!$CM$2:$CM$33"))))))</f>
      </c>
      <c r="BI918" s="8">
        <f>IF(OR($B918="",$C918="",$D918="",$E918="",$F918="",$G918="",$H918="",$I918="",$J918="",$K918="",$L918=""),"",IF($B918="Female",1/(1+EXP(-SUMPRODUCT(Engine!$C$29186:$C$29217,INDIRECT("Coefficients!$CN$2:$CN$33")))),1/(1+EXP(-SUMPRODUCT(Engine!$C$29186:$C$29217,INDIRECT("Coefficients!$CO$2:$CO$33"))))))</f>
      </c>
      <c r="BJ918" s="8">
        <f>IF(OR($B918="",$C918="",$D918="",$E918="",$F918="",$G918="",$H918="",$I918="",$J918="",$K918="",$L918=""),"",IF($B918="Female",1/(1+EXP(-SUMPRODUCT(Engine!$C$29186:$C$29217,INDIRECT("Coefficients!$CP$2:$CP$33")))),1/(1+EXP(-SUMPRODUCT(Engine!$C$29186:$C$29217,INDIRECT("Coefficients!$CQ$2:$CQ$33"))))))</f>
      </c>
      <c r="BK918" s="8">
        <f>IF(OR($B918="",$C918="",$D918="",$E918="",$F918="",$G918="",$H918="",$I918="",$J918="",$K918="",$L918=""),"",IF($B918="Female",1/(1+EXP(-SUMPRODUCT(Engine!$C$29186:$C$29217,INDIRECT("Coefficients!$CR$2:$CR$33")))),1/(1+EXP(-SUMPRODUCT(Engine!$C$29186:$C$29217,INDIRECT("Coefficients!$CS$2:$CS$33"))))))</f>
      </c>
      <c r="BL918" s="8">
        <f>IF(OR($B918="",$C918="",$D918="",$E918="",$F918="",$G918="",$H918="",$I918="",$J918="",$K918="",$L918=""),"",IF($B918="Female",1/(1+EXP(-SUMPRODUCT(Engine!$C$29186:$C$29217,INDIRECT("Coefficients!$CT$2:$CT$33")))),1/(1+EXP(-SUMPRODUCT(Engine!$C$29186:$C$29217,INDIRECT("Coefficients!$CU$2:$CU$33"))))))</f>
      </c>
      <c r="BM918" s="8">
        <f>IF(OR($B918="",$C918="",$D918="",$E918="",$F918="",$G918="",$H918="",$I918="",$J918="",$K918="",$L918=""),"",IF($B918="Female",1/(1+EXP(-SUMPRODUCT(Engine!$C$29186:$C$29217,INDIRECT("Coefficients!$CV$2:$CV$33")))),1/(1+EXP(-SUMPRODUCT(Engine!$C$29186:$C$29217,INDIRECT("Coefficients!$CW$2:$CW$33"))))))</f>
      </c>
    </row>
    <row r="919" spans="1:6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8">
        <f>IF(OR($B919="",$C919="",$D919="",$E919="",$F919="",$G919="",$H919="",$I919="",$J919="",$K919="",$L919=""),"",IF($B919="Female",1/(1+EXP(-SUMPRODUCT(Engine!$C$29218:$C$29249,INDIRECT("Coefficients!$B$2:$B$33")))),1/(1+EXP(-SUMPRODUCT(Engine!$C$29218:$C$29249,INDIRECT("Coefficients!$C$2:$C$33"))))))</f>
      </c>
      <c r="Q919" s="8">
        <f>IF(OR($B919="",$C919="",$D919="",$E919="",$F919="",$G919="",$H919="",$I919="",$J919="",$K919="",$L919=""),"",IF($B919="Female",1/(1+EXP(-SUMPRODUCT(Engine!$C$29218:$C$29249,INDIRECT("Coefficients!$D$2:$D$33")))),1/(1+EXP(-SUMPRODUCT(Engine!$C$29218:$C$29249,INDIRECT("Coefficients!$E$2:$E$33"))))))</f>
      </c>
      <c r="R919" s="8">
        <f>IF(OR($B919="",$C919="",$D919="",$E919="",$F919="",$G919="",$H919="",$I919="",$J919="",$K919="",$L919=""),"",IF($B919="Female",1/(1+EXP(-SUMPRODUCT(Engine!$C$29218:$C$29249,INDIRECT("Coefficients!$F$2:$F$33")))),1/(1+EXP(-SUMPRODUCT(Engine!$C$29218:$C$29249,INDIRECT("Coefficients!$G$2:$G$33"))))))</f>
      </c>
      <c r="S919" s="8">
        <f>IF(OR($B919="",$C919="",$D919="",$E919="",$F919="",$G919="",$H919="",$I919="",$J919="",$K919="",$L919=""),"",IF($B919="Female",1/(1+EXP(-SUMPRODUCT(Engine!$C$29218:$C$29249,INDIRECT("Coefficients!$H$2:$H$33")))),1/(1+EXP(-SUMPRODUCT(Engine!$C$29218:$C$29249,INDIRECT("Coefficients!$I$2:$I$33"))))))</f>
      </c>
      <c r="T919" s="8">
        <f>IF(OR($B919="",$C919="",$D919="",$E919="",$F919="",$G919="",$H919="",$I919="",$J919="",$K919="",$L919=""),"",IF($B919="Female",1/(1+EXP(-SUMPRODUCT(Engine!$C$29218:$C$29249,INDIRECT("Coefficients!$J$2:$J$33")))),1/(1+EXP(-SUMPRODUCT(Engine!$C$29218:$C$29249,INDIRECT("Coefficients!$K$2:$K$33"))))))</f>
      </c>
      <c r="U919" s="8">
        <f>IF(OR($B919="",$C919="",$D919="",$E919="",$F919="",$G919="",$H919="",$I919="",$J919="",$K919="",$L919=""),"",IF($B919="Female",1/(1+EXP(-SUMPRODUCT(Engine!$C$29218:$C$29249,INDIRECT("Coefficients!$L$2:$L$33")))),1/(1+EXP(-SUMPRODUCT(Engine!$C$29218:$C$29249,INDIRECT("Coefficients!$M$2:$M$33"))))))</f>
      </c>
      <c r="V919" s="8">
        <f>IF(OR($B919="",$C919="",$D919="",$E919="",$F919="",$G919="",$H919="",$I919="",$J919="",$K919="",$L919=""),"",IF($B919="Female",1/(1+EXP(-SUMPRODUCT(Engine!$C$29218:$C$29249,INDIRECT("Coefficients!$N$2:$N$33")))),1/(1+EXP(-SUMPRODUCT(Engine!$C$29218:$C$29249,INDIRECT("Coefficients!$O$2:$O$33"))))))</f>
      </c>
      <c r="W919" s="8">
        <f>IF(OR($B919="",$C919="",$D919="",$E919="",$F919="",$G919="",$H919="",$I919="",$J919="",$K919="",$L919=""),"",IF($B919="Female",1/(1+EXP(-SUMPRODUCT(Engine!$C$29218:$C$29249,INDIRECT("Coefficients!$P$2:$P$33")))),1/(1+EXP(-SUMPRODUCT(Engine!$C$29218:$C$29249,INDIRECT("Coefficients!$Q$2:$Q$33"))))))</f>
      </c>
      <c r="X919" s="8">
        <f>IF(OR($B919="",$C919="",$D919="",$E919="",$F919="",$G919="",$H919="",$I919="",$J919="",$K919="",$L919=""),"",IF($B919="Female",1/(1+EXP(-SUMPRODUCT(Engine!$C$29218:$C$29249,INDIRECT("Coefficients!$R$2:$R$33")))),1/(1+EXP(-SUMPRODUCT(Engine!$C$29218:$C$29249,INDIRECT("Coefficients!$S$2:$S$33"))))))</f>
      </c>
      <c r="Y919" s="8">
        <f>IF(OR($B919="",$C919="",$D919="",$E919="",$F919="",$G919="",$H919="",$I919="",$J919="",$K919="",$L919=""),"",IF($B919="Female",1/(1+EXP(-SUMPRODUCT(Engine!$C$29218:$C$29249,INDIRECT("Coefficients!$T$2:$T$33")))),1/(1+EXP(-SUMPRODUCT(Engine!$C$29218:$C$29249,INDIRECT("Coefficients!$U$2:$U$33"))))))</f>
      </c>
      <c r="Z919" s="8">
        <f>IF(OR($B919="",$C919="",$D919="",$E919="",$F919="",$G919="",$H919="",$I919="",$J919="",$K919="",$L919=""),"",IF($B919="Female",1/(1+EXP(-SUMPRODUCT(Engine!$C$29218:$C$29249,INDIRECT("Coefficients!$V$2:$V$33")))),1/(1+EXP(-SUMPRODUCT(Engine!$C$29218:$C$29249,INDIRECT("Coefficients!$W$2:$W$33"))))))</f>
      </c>
      <c r="AA919" s="8">
        <f>IF(OR($B919="",$C919="",$D919="",$E919="",$F919="",$G919="",$H919="",$I919="",$J919="",$K919="",$L919=""),"",IF($B919="Female",1/(1+EXP(-SUMPRODUCT(Engine!$C$29218:$C$29249,INDIRECT("Coefficients!$X$2:$X$33")))),1/(1+EXP(-SUMPRODUCT(Engine!$C$29218:$C$29249,INDIRECT("Coefficients!$Y$2:$Y$33"))))))</f>
      </c>
      <c r="AB919" s="8">
        <f>IF(OR($B919="",$C919="",$D919="",$E919="",$F919="",$G919="",$H919="",$I919="",$J919="",$K919="",$L919=""),"",IF($B919="Female",1/(1+EXP(-SUMPRODUCT(Engine!$C$29218:$C$29249,INDIRECT("Coefficients!$Z$2:$Z$33")))),1/(1+EXP(-SUMPRODUCT(Engine!$C$29218:$C$29249,INDIRECT("Coefficients!$AA$2:$AA$33"))))))</f>
      </c>
      <c r="AC919" s="8">
        <f>IF(OR($B919="",$C919="",$D919="",$E919="",$F919="",$G919="",$H919="",$I919="",$J919="",$K919="",$L919=""),"",IF($B919="Female",1/(1+EXP(-SUMPRODUCT(Engine!$C$29218:$C$29249,INDIRECT("Coefficients!$AB$2:$AB$33")))),1/(1+EXP(-SUMPRODUCT(Engine!$C$29218:$C$29249,INDIRECT("Coefficients!$AC$2:$AC$33"))))))</f>
      </c>
      <c r="AD919" s="8">
        <f>IF(OR($B919="",$C919="",$D919="",$E919="",$F919="",$G919="",$H919="",$I919="",$J919="",$K919="",$L919=""),"",IF($B919="Female",1/(1+EXP(-SUMPRODUCT(Engine!$C$29218:$C$29249,INDIRECT("Coefficients!$AD$2:$AD$33")))),1/(1+EXP(-SUMPRODUCT(Engine!$C$29218:$C$29249,INDIRECT("Coefficients!$AE$2:$AE$33"))))))</f>
      </c>
      <c r="AE919" s="8">
        <f>IF(OR($B919="",$C919="",$D919="",$E919="",$F919="",$G919="",$H919="",$I919="",$J919="",$K919="",$L919=""),"",IF($B919="Female",1/(1+EXP(-SUMPRODUCT(Engine!$C$29218:$C$29249,INDIRECT("Coefficients!$AF$2:$AF$33")))),1/(1+EXP(-SUMPRODUCT(Engine!$C$29218:$C$29249,INDIRECT("Coefficients!$AG$2:$AG$33"))))))</f>
      </c>
      <c r="AF919" s="8">
        <f>IF(OR($B919="",$C919="",$D919="",$E919="",$F919="",$G919="",$H919="",$I919="",$J919="",$K919="",$L919=""),"",IF($B919="Female",1/(1+EXP(-SUMPRODUCT(Engine!$C$29218:$C$29249,INDIRECT("Coefficients!$AH$2:$AH$33")))),1/(1+EXP(-SUMPRODUCT(Engine!$C$29218:$C$29249,INDIRECT("Coefficients!$AI$2:$AI$33"))))))</f>
      </c>
      <c r="AG919" s="8">
        <f>IF(OR($B919="",$C919="",$D919="",$E919="",$F919="",$G919="",$H919="",$I919="",$J919="",$K919="",$L919=""),"",IF($B919="Female",1/(1+EXP(-SUMPRODUCT(Engine!$C$29218:$C$29249,INDIRECT("Coefficients!$AJ$2:$AJ$33")))),1/(1+EXP(-SUMPRODUCT(Engine!$C$29218:$C$29249,INDIRECT("Coefficients!$AK$2:$AK$33"))))))</f>
      </c>
      <c r="AH919" s="8">
        <f>IF(OR($B919="",$C919="",$D919="",$E919="",$F919="",$G919="",$H919="",$I919="",$J919="",$K919="",$L919=""),"",IF($B919="Female",1/(1+EXP(-SUMPRODUCT(Engine!$C$29218:$C$29249,INDIRECT("Coefficients!$AL$2:$AL$33")))),1/(1+EXP(-SUMPRODUCT(Engine!$C$29218:$C$29249,INDIRECT("Coefficients!$AM$2:$AM$33"))))))</f>
      </c>
      <c r="AI919" s="8">
        <f>IF(OR($B919="",$C919="",$D919="",$E919="",$F919="",$G919="",$H919="",$I919="",$J919="",$K919="",$L919=""),"",IF($B919="Female",1/(1+EXP(-SUMPRODUCT(Engine!$C$29218:$C$29249,INDIRECT("Coefficients!$AN$2:$AN$33")))),1/(1+EXP(-SUMPRODUCT(Engine!$C$29218:$C$29249,INDIRECT("Coefficients!$AO$2:$AO$33"))))))</f>
      </c>
      <c r="AJ919" s="8">
        <f>IF(OR($B919="",$C919="",$D919="",$E919="",$F919="",$G919="",$H919="",$I919="",$J919="",$K919="",$L919=""),"",IF($B919="Female",1/(1+EXP(-SUMPRODUCT(Engine!$C$29218:$C$29249,INDIRECT("Coefficients!$AP$2:$AP$33")))),1/(1+EXP(-SUMPRODUCT(Engine!$C$29218:$C$29249,INDIRECT("Coefficients!$AQ$2:$AQ$33"))))))</f>
      </c>
      <c r="AK919" s="8">
        <f>IF(OR($B919="",$C919="",$D919="",$E919="",$F919="",$G919="",$H919="",$I919="",$J919="",$K919="",$L919=""),"",IF($B919="Female",1/(1+EXP(-SUMPRODUCT(Engine!$C$29218:$C$29249,INDIRECT("Coefficients!$AR$2:$AR$33")))),1/(1+EXP(-SUMPRODUCT(Engine!$C$29218:$C$29249,INDIRECT("Coefficients!$AS$2:$AS$33"))))))</f>
      </c>
      <c r="AL919" s="8">
        <f>IF(OR($B919="",$C919="",$D919="",$E919="",$F919="",$G919="",$H919="",$I919="",$J919="",$K919="",$L919=""),"",IF($B919="Female",1/(1+EXP(-SUMPRODUCT(Engine!$C$29218:$C$29249,INDIRECT("Coefficients!$AT$2:$AT$33")))),1/(1+EXP(-SUMPRODUCT(Engine!$C$29218:$C$29249,INDIRECT("Coefficients!$AU$2:$AU$33"))))))</f>
      </c>
      <c r="AM919" s="8">
        <f>IF(OR($B919="",$C919="",$D919="",$E919="",$F919="",$G919="",$H919="",$I919="",$J919="",$K919="",$L919=""),"",IF($B919="Female",1/(1+EXP(-SUMPRODUCT(Engine!$C$29218:$C$29249,INDIRECT("Coefficients!$AV$2:$AV$33")))),1/(1+EXP(-SUMPRODUCT(Engine!$C$29218:$C$29249,INDIRECT("Coefficients!$AW$2:$AW$33"))))))</f>
      </c>
      <c r="AN919" s="8">
        <f>IF(OR($B919="",$C919="",$D919="",$E919="",$F919="",$G919="",$H919="",$I919="",$J919="",$K919="",$L919=""),"",IF($B919="Female",1/(1+EXP(-SUMPRODUCT(Engine!$C$29218:$C$29249,INDIRECT("Coefficients!$AX$2:$AX$33")))),1/(1+EXP(-SUMPRODUCT(Engine!$C$29218:$C$29249,INDIRECT("Coefficients!$AY$2:$AY$33"))))))</f>
      </c>
      <c r="AO919" s="8">
        <f>IF(OR($B919="",$C919="",$D919="",$E919="",$F919="",$G919="",$H919="",$I919="",$J919="",$K919="",$L919=""),"",IF($B919="Female",1/(1+EXP(-SUMPRODUCT(Engine!$C$29218:$C$29249,INDIRECT("Coefficients!$AZ$2:$AZ$33")))),1/(1+EXP(-SUMPRODUCT(Engine!$C$29218:$C$29249,INDIRECT("Coefficients!$BA$2:$BA$33"))))))</f>
      </c>
      <c r="AP919" s="8">
        <f>IF(OR($B919="",$C919="",$D919="",$E919="",$F919="",$G919="",$H919="",$I919="",$J919="",$K919="",$L919=""),"",IF($B919="Female",1/(1+EXP(-SUMPRODUCT(Engine!$C$29218:$C$29249,INDIRECT("Coefficients!$BB$2:$BB$33")))),1/(1+EXP(-SUMPRODUCT(Engine!$C$29218:$C$29249,INDIRECT("Coefficients!$BC$2:$BC$33"))))))</f>
      </c>
      <c r="AQ919" s="8">
        <f>IF(OR($B919="",$C919="",$D919="",$E919="",$F919="",$G919="",$H919="",$I919="",$J919="",$K919="",$L919=""),"",IF($B919="Female",1/(1+EXP(-SUMPRODUCT(Engine!$C$29218:$C$29249,INDIRECT("Coefficients!$BD$2:$BD$33")))),1/(1+EXP(-SUMPRODUCT(Engine!$C$29218:$C$29249,INDIRECT("Coefficients!$BE$2:$BE$33"))))))</f>
      </c>
      <c r="AR919" s="8">
        <f>IF(OR($B919="",$C919="",$D919="",$E919="",$F919="",$G919="",$H919="",$I919="",$J919="",$K919="",$L919=""),"",IF($B919="Female",1/(1+EXP(-SUMPRODUCT(Engine!$C$29218:$C$29249,INDIRECT("Coefficients!$BF$2:$BF$33")))),1/(1+EXP(-SUMPRODUCT(Engine!$C$29218:$C$29249,INDIRECT("Coefficients!$BG$2:$BG$33"))))))</f>
      </c>
      <c r="AS919" s="8">
        <f>IF(OR($B919="",$C919="",$D919="",$E919="",$F919="",$G919="",$H919="",$I919="",$J919="",$K919="",$L919=""),"",IF($B919="Female",1/(1+EXP(-SUMPRODUCT(Engine!$C$29218:$C$29249,INDIRECT("Coefficients!$BH$2:$BH$33")))),1/(1+EXP(-SUMPRODUCT(Engine!$C$29218:$C$29249,INDIRECT("Coefficients!$BI$2:$BI$33"))))))</f>
      </c>
      <c r="AT919" s="8">
        <f>IF(OR($B919="",$C919="",$D919="",$E919="",$F919="",$G919="",$H919="",$I919="",$J919="",$K919="",$L919=""),"",IF($B919="Female",1/(1+EXP(-SUMPRODUCT(Engine!$C$29218:$C$29249,INDIRECT("Coefficients!$BJ$2:$BJ$33")))),1/(1+EXP(-SUMPRODUCT(Engine!$C$29218:$C$29249,INDIRECT("Coefficients!$BK$2:$BK$33"))))))</f>
      </c>
      <c r="AU919" s="8">
        <f>IF(OR($B919="",$C919="",$D919="",$E919="",$F919="",$G919="",$H919="",$I919="",$J919="",$K919="",$L919=""),"",IF($B919="Female",1/(1+EXP(-SUMPRODUCT(Engine!$C$29218:$C$29249,INDIRECT("Coefficients!$BL$2:$BL$33")))),1/(1+EXP(-SUMPRODUCT(Engine!$C$29218:$C$29249,INDIRECT("Coefficients!$BM$2:$BM$33"))))))</f>
      </c>
      <c r="AV919" s="8">
        <f>IF(OR($B919="",$C919="",$D919="",$E919="",$F919="",$G919="",$H919="",$I919="",$J919="",$K919="",$L919=""),"",IF($B919="Female",1/(1+EXP(-SUMPRODUCT(Engine!$C$29218:$C$29249,INDIRECT("Coefficients!$BN$2:$BN$33")))),1/(1+EXP(-SUMPRODUCT(Engine!$C$29218:$C$29249,INDIRECT("Coefficients!$BO$2:$BO$33"))))))</f>
      </c>
      <c r="AW919" s="8">
        <f>IF(OR($B919="",$C919="",$D919="",$E919="",$F919="",$G919="",$H919="",$I919="",$J919="",$K919="",$L919=""),"",IF($B919="Female",1/(1+EXP(-SUMPRODUCT(Engine!$C$29218:$C$29249,INDIRECT("Coefficients!$BP$2:$BP$33")))),1/(1+EXP(-SUMPRODUCT(Engine!$C$29218:$C$29249,INDIRECT("Coefficients!$BQ$2:$BQ$33"))))))</f>
      </c>
      <c r="AX919" s="8">
        <f>IF(OR($B919="",$C919="",$D919="",$E919="",$F919="",$G919="",$H919="",$I919="",$J919="",$K919="",$L919=""),"",IF($B919="Female",1/(1+EXP(-SUMPRODUCT(Engine!$C$29218:$C$29249,INDIRECT("Coefficients!$BR$2:$BR$33")))),1/(1+EXP(-SUMPRODUCT(Engine!$C$29218:$C$29249,INDIRECT("Coefficients!$BS$2:$BS$33"))))))</f>
      </c>
      <c r="AY919" s="8">
        <f>IF(OR($B919="",$C919="",$D919="",$E919="",$F919="",$G919="",$H919="",$I919="",$J919="",$K919="",$L919=""),"",IF($B919="Female",1/(1+EXP(-SUMPRODUCT(Engine!$C$29218:$C$29249,INDIRECT("Coefficients!$BT$2:$BT$33")))),1/(1+EXP(-SUMPRODUCT(Engine!$C$29218:$C$29249,INDIRECT("Coefficients!$BU$2:$BU$33"))))))</f>
      </c>
      <c r="AZ919" s="8">
        <f>IF(OR($B919="",$C919="",$D919="",$E919="",$F919="",$G919="",$H919="",$I919="",$J919="",$K919="",$L919=""),"",IF($B919="Female",1/(1+EXP(-SUMPRODUCT(Engine!$C$29218:$C$29249,INDIRECT("Coefficients!$BV$2:$BV$33")))),1/(1+EXP(-SUMPRODUCT(Engine!$C$29218:$C$29249,INDIRECT("Coefficients!$BW$2:$BW$33"))))))</f>
      </c>
      <c r="BA919" s="8">
        <f>IF(OR($B919="",$C919="",$D919="",$E919="",$F919="",$G919="",$H919="",$I919="",$J919="",$K919="",$L919=""),"",IF($B919="Female",1/(1+EXP(-SUMPRODUCT(Engine!$C$29218:$C$29249,INDIRECT("Coefficients!$BX$2:$BX$33")))),1/(1+EXP(-SUMPRODUCT(Engine!$C$29218:$C$29249,INDIRECT("Coefficients!$BY$2:$BY$33"))))))</f>
      </c>
      <c r="BB919" s="8">
        <f>IF(OR($B919="",$C919="",$D919="",$E919="",$F919="",$G919="",$H919="",$I919="",$J919="",$K919="",$L919=""),"",IF($B919="Female",1/(1+EXP(-SUMPRODUCT(Engine!$C$29218:$C$29249,INDIRECT("Coefficients!$BZ$2:$BZ$33")))),1/(1+EXP(-SUMPRODUCT(Engine!$C$29218:$C$29249,INDIRECT("Coefficients!$CA$2:$CA$33"))))))</f>
      </c>
      <c r="BC919" s="8">
        <f>IF(OR($B919="",$C919="",$D919="",$E919="",$F919="",$G919="",$H919="",$I919="",$J919="",$K919="",$L919=""),"",IF($B919="Female",1/(1+EXP(-SUMPRODUCT(Engine!$C$29218:$C$29249,INDIRECT("Coefficients!$CB$2:$CB$33")))),1/(1+EXP(-SUMPRODUCT(Engine!$C$29218:$C$29249,INDIRECT("Coefficients!$CC$2:$CC$33"))))))</f>
      </c>
      <c r="BD919" s="8">
        <f>IF(OR($B919="",$C919="",$D919="",$E919="",$F919="",$G919="",$H919="",$I919="",$J919="",$K919="",$L919=""),"",IF($B919="Female",1/(1+EXP(-SUMPRODUCT(Engine!$C$29218:$C$29249,INDIRECT("Coefficients!$CD$2:$CD$33")))),1/(1+EXP(-SUMPRODUCT(Engine!$C$29218:$C$29249,INDIRECT("Coefficients!$CE$2:$CE$33"))))))</f>
      </c>
      <c r="BE919" s="8">
        <f>IF(OR($B919="",$C919="",$D919="",$E919="",$F919="",$G919="",$H919="",$I919="",$J919="",$K919="",$L919=""),"",IF($B919="Female",1/(1+EXP(-SUMPRODUCT(Engine!$C$29218:$C$29249,INDIRECT("Coefficients!$CF$2:$CF$33")))),1/(1+EXP(-SUMPRODUCT(Engine!$C$29218:$C$29249,INDIRECT("Coefficients!$CG$2:$CG$33"))))))</f>
      </c>
      <c r="BF919" s="8">
        <f>IF(OR($B919="",$C919="",$D919="",$E919="",$F919="",$G919="",$H919="",$I919="",$J919="",$K919="",$L919=""),"",IF($B919="Female",1/(1+EXP(-SUMPRODUCT(Engine!$C$29218:$C$29249,INDIRECT("Coefficients!$CH$2:$CH$33")))),1/(1+EXP(-SUMPRODUCT(Engine!$C$29218:$C$29249,INDIRECT("Coefficients!$CI$2:$CI$33"))))))</f>
      </c>
      <c r="BG919" s="8">
        <f>IF(OR($B919="",$C919="",$D919="",$E919="",$F919="",$G919="",$H919="",$I919="",$J919="",$K919="",$L919=""),"",IF($B919="Female",1/(1+EXP(-SUMPRODUCT(Engine!$C$29218:$C$29249,INDIRECT("Coefficients!$CJ$2:$CJ$33")))),1/(1+EXP(-SUMPRODUCT(Engine!$C$29218:$C$29249,INDIRECT("Coefficients!$CK$2:$CK$33"))))))</f>
      </c>
      <c r="BH919" s="8">
        <f>IF(OR($B919="",$C919="",$D919="",$E919="",$F919="",$G919="",$H919="",$I919="",$J919="",$K919="",$L919=""),"",IF($B919="Female",1/(1+EXP(-SUMPRODUCT(Engine!$C$29218:$C$29249,INDIRECT("Coefficients!$CL$2:$CL$33")))),1/(1+EXP(-SUMPRODUCT(Engine!$C$29218:$C$29249,INDIRECT("Coefficients!$CM$2:$CM$33"))))))</f>
      </c>
      <c r="BI919" s="8">
        <f>IF(OR($B919="",$C919="",$D919="",$E919="",$F919="",$G919="",$H919="",$I919="",$J919="",$K919="",$L919=""),"",IF($B919="Female",1/(1+EXP(-SUMPRODUCT(Engine!$C$29218:$C$29249,INDIRECT("Coefficients!$CN$2:$CN$33")))),1/(1+EXP(-SUMPRODUCT(Engine!$C$29218:$C$29249,INDIRECT("Coefficients!$CO$2:$CO$33"))))))</f>
      </c>
      <c r="BJ919" s="8">
        <f>IF(OR($B919="",$C919="",$D919="",$E919="",$F919="",$G919="",$H919="",$I919="",$J919="",$K919="",$L919=""),"",IF($B919="Female",1/(1+EXP(-SUMPRODUCT(Engine!$C$29218:$C$29249,INDIRECT("Coefficients!$CP$2:$CP$33")))),1/(1+EXP(-SUMPRODUCT(Engine!$C$29218:$C$29249,INDIRECT("Coefficients!$CQ$2:$CQ$33"))))))</f>
      </c>
      <c r="BK919" s="8">
        <f>IF(OR($B919="",$C919="",$D919="",$E919="",$F919="",$G919="",$H919="",$I919="",$J919="",$K919="",$L919=""),"",IF($B919="Female",1/(1+EXP(-SUMPRODUCT(Engine!$C$29218:$C$29249,INDIRECT("Coefficients!$CR$2:$CR$33")))),1/(1+EXP(-SUMPRODUCT(Engine!$C$29218:$C$29249,INDIRECT("Coefficients!$CS$2:$CS$33"))))))</f>
      </c>
      <c r="BL919" s="8">
        <f>IF(OR($B919="",$C919="",$D919="",$E919="",$F919="",$G919="",$H919="",$I919="",$J919="",$K919="",$L919=""),"",IF($B919="Female",1/(1+EXP(-SUMPRODUCT(Engine!$C$29218:$C$29249,INDIRECT("Coefficients!$CT$2:$CT$33")))),1/(1+EXP(-SUMPRODUCT(Engine!$C$29218:$C$29249,INDIRECT("Coefficients!$CU$2:$CU$33"))))))</f>
      </c>
      <c r="BM919" s="8">
        <f>IF(OR($B919="",$C919="",$D919="",$E919="",$F919="",$G919="",$H919="",$I919="",$J919="",$K919="",$L919=""),"",IF($B919="Female",1/(1+EXP(-SUMPRODUCT(Engine!$C$29218:$C$29249,INDIRECT("Coefficients!$CV$2:$CV$33")))),1/(1+EXP(-SUMPRODUCT(Engine!$C$29218:$C$29249,INDIRECT("Coefficients!$CW$2:$CW$33"))))))</f>
      </c>
    </row>
    <row r="920" spans="1:6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8">
        <f>IF(OR($B920="",$C920="",$D920="",$E920="",$F920="",$G920="",$H920="",$I920="",$J920="",$K920="",$L920=""),"",IF($B920="Female",1/(1+EXP(-SUMPRODUCT(Engine!$C$29250:$C$29281,INDIRECT("Coefficients!$B$2:$B$33")))),1/(1+EXP(-SUMPRODUCT(Engine!$C$29250:$C$29281,INDIRECT("Coefficients!$C$2:$C$33"))))))</f>
      </c>
      <c r="Q920" s="8">
        <f>IF(OR($B920="",$C920="",$D920="",$E920="",$F920="",$G920="",$H920="",$I920="",$J920="",$K920="",$L920=""),"",IF($B920="Female",1/(1+EXP(-SUMPRODUCT(Engine!$C$29250:$C$29281,INDIRECT("Coefficients!$D$2:$D$33")))),1/(1+EXP(-SUMPRODUCT(Engine!$C$29250:$C$29281,INDIRECT("Coefficients!$E$2:$E$33"))))))</f>
      </c>
      <c r="R920" s="8">
        <f>IF(OR($B920="",$C920="",$D920="",$E920="",$F920="",$G920="",$H920="",$I920="",$J920="",$K920="",$L920=""),"",IF($B920="Female",1/(1+EXP(-SUMPRODUCT(Engine!$C$29250:$C$29281,INDIRECT("Coefficients!$F$2:$F$33")))),1/(1+EXP(-SUMPRODUCT(Engine!$C$29250:$C$29281,INDIRECT("Coefficients!$G$2:$G$33"))))))</f>
      </c>
      <c r="S920" s="8">
        <f>IF(OR($B920="",$C920="",$D920="",$E920="",$F920="",$G920="",$H920="",$I920="",$J920="",$K920="",$L920=""),"",IF($B920="Female",1/(1+EXP(-SUMPRODUCT(Engine!$C$29250:$C$29281,INDIRECT("Coefficients!$H$2:$H$33")))),1/(1+EXP(-SUMPRODUCT(Engine!$C$29250:$C$29281,INDIRECT("Coefficients!$I$2:$I$33"))))))</f>
      </c>
      <c r="T920" s="8">
        <f>IF(OR($B920="",$C920="",$D920="",$E920="",$F920="",$G920="",$H920="",$I920="",$J920="",$K920="",$L920=""),"",IF($B920="Female",1/(1+EXP(-SUMPRODUCT(Engine!$C$29250:$C$29281,INDIRECT("Coefficients!$J$2:$J$33")))),1/(1+EXP(-SUMPRODUCT(Engine!$C$29250:$C$29281,INDIRECT("Coefficients!$K$2:$K$33"))))))</f>
      </c>
      <c r="U920" s="8">
        <f>IF(OR($B920="",$C920="",$D920="",$E920="",$F920="",$G920="",$H920="",$I920="",$J920="",$K920="",$L920=""),"",IF($B920="Female",1/(1+EXP(-SUMPRODUCT(Engine!$C$29250:$C$29281,INDIRECT("Coefficients!$L$2:$L$33")))),1/(1+EXP(-SUMPRODUCT(Engine!$C$29250:$C$29281,INDIRECT("Coefficients!$M$2:$M$33"))))))</f>
      </c>
      <c r="V920" s="8">
        <f>IF(OR($B920="",$C920="",$D920="",$E920="",$F920="",$G920="",$H920="",$I920="",$J920="",$K920="",$L920=""),"",IF($B920="Female",1/(1+EXP(-SUMPRODUCT(Engine!$C$29250:$C$29281,INDIRECT("Coefficients!$N$2:$N$33")))),1/(1+EXP(-SUMPRODUCT(Engine!$C$29250:$C$29281,INDIRECT("Coefficients!$O$2:$O$33"))))))</f>
      </c>
      <c r="W920" s="8">
        <f>IF(OR($B920="",$C920="",$D920="",$E920="",$F920="",$G920="",$H920="",$I920="",$J920="",$K920="",$L920=""),"",IF($B920="Female",1/(1+EXP(-SUMPRODUCT(Engine!$C$29250:$C$29281,INDIRECT("Coefficients!$P$2:$P$33")))),1/(1+EXP(-SUMPRODUCT(Engine!$C$29250:$C$29281,INDIRECT("Coefficients!$Q$2:$Q$33"))))))</f>
      </c>
      <c r="X920" s="8">
        <f>IF(OR($B920="",$C920="",$D920="",$E920="",$F920="",$G920="",$H920="",$I920="",$J920="",$K920="",$L920=""),"",IF($B920="Female",1/(1+EXP(-SUMPRODUCT(Engine!$C$29250:$C$29281,INDIRECT("Coefficients!$R$2:$R$33")))),1/(1+EXP(-SUMPRODUCT(Engine!$C$29250:$C$29281,INDIRECT("Coefficients!$S$2:$S$33"))))))</f>
      </c>
      <c r="Y920" s="8">
        <f>IF(OR($B920="",$C920="",$D920="",$E920="",$F920="",$G920="",$H920="",$I920="",$J920="",$K920="",$L920=""),"",IF($B920="Female",1/(1+EXP(-SUMPRODUCT(Engine!$C$29250:$C$29281,INDIRECT("Coefficients!$T$2:$T$33")))),1/(1+EXP(-SUMPRODUCT(Engine!$C$29250:$C$29281,INDIRECT("Coefficients!$U$2:$U$33"))))))</f>
      </c>
      <c r="Z920" s="8">
        <f>IF(OR($B920="",$C920="",$D920="",$E920="",$F920="",$G920="",$H920="",$I920="",$J920="",$K920="",$L920=""),"",IF($B920="Female",1/(1+EXP(-SUMPRODUCT(Engine!$C$29250:$C$29281,INDIRECT("Coefficients!$V$2:$V$33")))),1/(1+EXP(-SUMPRODUCT(Engine!$C$29250:$C$29281,INDIRECT("Coefficients!$W$2:$W$33"))))))</f>
      </c>
      <c r="AA920" s="8">
        <f>IF(OR($B920="",$C920="",$D920="",$E920="",$F920="",$G920="",$H920="",$I920="",$J920="",$K920="",$L920=""),"",IF($B920="Female",1/(1+EXP(-SUMPRODUCT(Engine!$C$29250:$C$29281,INDIRECT("Coefficients!$X$2:$X$33")))),1/(1+EXP(-SUMPRODUCT(Engine!$C$29250:$C$29281,INDIRECT("Coefficients!$Y$2:$Y$33"))))))</f>
      </c>
      <c r="AB920" s="8">
        <f>IF(OR($B920="",$C920="",$D920="",$E920="",$F920="",$G920="",$H920="",$I920="",$J920="",$K920="",$L920=""),"",IF($B920="Female",1/(1+EXP(-SUMPRODUCT(Engine!$C$29250:$C$29281,INDIRECT("Coefficients!$Z$2:$Z$33")))),1/(1+EXP(-SUMPRODUCT(Engine!$C$29250:$C$29281,INDIRECT("Coefficients!$AA$2:$AA$33"))))))</f>
      </c>
      <c r="AC920" s="8">
        <f>IF(OR($B920="",$C920="",$D920="",$E920="",$F920="",$G920="",$H920="",$I920="",$J920="",$K920="",$L920=""),"",IF($B920="Female",1/(1+EXP(-SUMPRODUCT(Engine!$C$29250:$C$29281,INDIRECT("Coefficients!$AB$2:$AB$33")))),1/(1+EXP(-SUMPRODUCT(Engine!$C$29250:$C$29281,INDIRECT("Coefficients!$AC$2:$AC$33"))))))</f>
      </c>
      <c r="AD920" s="8">
        <f>IF(OR($B920="",$C920="",$D920="",$E920="",$F920="",$G920="",$H920="",$I920="",$J920="",$K920="",$L920=""),"",IF($B920="Female",1/(1+EXP(-SUMPRODUCT(Engine!$C$29250:$C$29281,INDIRECT("Coefficients!$AD$2:$AD$33")))),1/(1+EXP(-SUMPRODUCT(Engine!$C$29250:$C$29281,INDIRECT("Coefficients!$AE$2:$AE$33"))))))</f>
      </c>
      <c r="AE920" s="8">
        <f>IF(OR($B920="",$C920="",$D920="",$E920="",$F920="",$G920="",$H920="",$I920="",$J920="",$K920="",$L920=""),"",IF($B920="Female",1/(1+EXP(-SUMPRODUCT(Engine!$C$29250:$C$29281,INDIRECT("Coefficients!$AF$2:$AF$33")))),1/(1+EXP(-SUMPRODUCT(Engine!$C$29250:$C$29281,INDIRECT("Coefficients!$AG$2:$AG$33"))))))</f>
      </c>
      <c r="AF920" s="8">
        <f>IF(OR($B920="",$C920="",$D920="",$E920="",$F920="",$G920="",$H920="",$I920="",$J920="",$K920="",$L920=""),"",IF($B920="Female",1/(1+EXP(-SUMPRODUCT(Engine!$C$29250:$C$29281,INDIRECT("Coefficients!$AH$2:$AH$33")))),1/(1+EXP(-SUMPRODUCT(Engine!$C$29250:$C$29281,INDIRECT("Coefficients!$AI$2:$AI$33"))))))</f>
      </c>
      <c r="AG920" s="8">
        <f>IF(OR($B920="",$C920="",$D920="",$E920="",$F920="",$G920="",$H920="",$I920="",$J920="",$K920="",$L920=""),"",IF($B920="Female",1/(1+EXP(-SUMPRODUCT(Engine!$C$29250:$C$29281,INDIRECT("Coefficients!$AJ$2:$AJ$33")))),1/(1+EXP(-SUMPRODUCT(Engine!$C$29250:$C$29281,INDIRECT("Coefficients!$AK$2:$AK$33"))))))</f>
      </c>
      <c r="AH920" s="8">
        <f>IF(OR($B920="",$C920="",$D920="",$E920="",$F920="",$G920="",$H920="",$I920="",$J920="",$K920="",$L920=""),"",IF($B920="Female",1/(1+EXP(-SUMPRODUCT(Engine!$C$29250:$C$29281,INDIRECT("Coefficients!$AL$2:$AL$33")))),1/(1+EXP(-SUMPRODUCT(Engine!$C$29250:$C$29281,INDIRECT("Coefficients!$AM$2:$AM$33"))))))</f>
      </c>
      <c r="AI920" s="8">
        <f>IF(OR($B920="",$C920="",$D920="",$E920="",$F920="",$G920="",$H920="",$I920="",$J920="",$K920="",$L920=""),"",IF($B920="Female",1/(1+EXP(-SUMPRODUCT(Engine!$C$29250:$C$29281,INDIRECT("Coefficients!$AN$2:$AN$33")))),1/(1+EXP(-SUMPRODUCT(Engine!$C$29250:$C$29281,INDIRECT("Coefficients!$AO$2:$AO$33"))))))</f>
      </c>
      <c r="AJ920" s="8">
        <f>IF(OR($B920="",$C920="",$D920="",$E920="",$F920="",$G920="",$H920="",$I920="",$J920="",$K920="",$L920=""),"",IF($B920="Female",1/(1+EXP(-SUMPRODUCT(Engine!$C$29250:$C$29281,INDIRECT("Coefficients!$AP$2:$AP$33")))),1/(1+EXP(-SUMPRODUCT(Engine!$C$29250:$C$29281,INDIRECT("Coefficients!$AQ$2:$AQ$33"))))))</f>
      </c>
      <c r="AK920" s="8">
        <f>IF(OR($B920="",$C920="",$D920="",$E920="",$F920="",$G920="",$H920="",$I920="",$J920="",$K920="",$L920=""),"",IF($B920="Female",1/(1+EXP(-SUMPRODUCT(Engine!$C$29250:$C$29281,INDIRECT("Coefficients!$AR$2:$AR$33")))),1/(1+EXP(-SUMPRODUCT(Engine!$C$29250:$C$29281,INDIRECT("Coefficients!$AS$2:$AS$33"))))))</f>
      </c>
      <c r="AL920" s="8">
        <f>IF(OR($B920="",$C920="",$D920="",$E920="",$F920="",$G920="",$H920="",$I920="",$J920="",$K920="",$L920=""),"",IF($B920="Female",1/(1+EXP(-SUMPRODUCT(Engine!$C$29250:$C$29281,INDIRECT("Coefficients!$AT$2:$AT$33")))),1/(1+EXP(-SUMPRODUCT(Engine!$C$29250:$C$29281,INDIRECT("Coefficients!$AU$2:$AU$33"))))))</f>
      </c>
      <c r="AM920" s="8">
        <f>IF(OR($B920="",$C920="",$D920="",$E920="",$F920="",$G920="",$H920="",$I920="",$J920="",$K920="",$L920=""),"",IF($B920="Female",1/(1+EXP(-SUMPRODUCT(Engine!$C$29250:$C$29281,INDIRECT("Coefficients!$AV$2:$AV$33")))),1/(1+EXP(-SUMPRODUCT(Engine!$C$29250:$C$29281,INDIRECT("Coefficients!$AW$2:$AW$33"))))))</f>
      </c>
      <c r="AN920" s="8">
        <f>IF(OR($B920="",$C920="",$D920="",$E920="",$F920="",$G920="",$H920="",$I920="",$J920="",$K920="",$L920=""),"",IF($B920="Female",1/(1+EXP(-SUMPRODUCT(Engine!$C$29250:$C$29281,INDIRECT("Coefficients!$AX$2:$AX$33")))),1/(1+EXP(-SUMPRODUCT(Engine!$C$29250:$C$29281,INDIRECT("Coefficients!$AY$2:$AY$33"))))))</f>
      </c>
      <c r="AO920" s="8">
        <f>IF(OR($B920="",$C920="",$D920="",$E920="",$F920="",$G920="",$H920="",$I920="",$J920="",$K920="",$L920=""),"",IF($B920="Female",1/(1+EXP(-SUMPRODUCT(Engine!$C$29250:$C$29281,INDIRECT("Coefficients!$AZ$2:$AZ$33")))),1/(1+EXP(-SUMPRODUCT(Engine!$C$29250:$C$29281,INDIRECT("Coefficients!$BA$2:$BA$33"))))))</f>
      </c>
      <c r="AP920" s="8">
        <f>IF(OR($B920="",$C920="",$D920="",$E920="",$F920="",$G920="",$H920="",$I920="",$J920="",$K920="",$L920=""),"",IF($B920="Female",1/(1+EXP(-SUMPRODUCT(Engine!$C$29250:$C$29281,INDIRECT("Coefficients!$BB$2:$BB$33")))),1/(1+EXP(-SUMPRODUCT(Engine!$C$29250:$C$29281,INDIRECT("Coefficients!$BC$2:$BC$33"))))))</f>
      </c>
      <c r="AQ920" s="8">
        <f>IF(OR($B920="",$C920="",$D920="",$E920="",$F920="",$G920="",$H920="",$I920="",$J920="",$K920="",$L920=""),"",IF($B920="Female",1/(1+EXP(-SUMPRODUCT(Engine!$C$29250:$C$29281,INDIRECT("Coefficients!$BD$2:$BD$33")))),1/(1+EXP(-SUMPRODUCT(Engine!$C$29250:$C$29281,INDIRECT("Coefficients!$BE$2:$BE$33"))))))</f>
      </c>
      <c r="AR920" s="8">
        <f>IF(OR($B920="",$C920="",$D920="",$E920="",$F920="",$G920="",$H920="",$I920="",$J920="",$K920="",$L920=""),"",IF($B920="Female",1/(1+EXP(-SUMPRODUCT(Engine!$C$29250:$C$29281,INDIRECT("Coefficients!$BF$2:$BF$33")))),1/(1+EXP(-SUMPRODUCT(Engine!$C$29250:$C$29281,INDIRECT("Coefficients!$BG$2:$BG$33"))))))</f>
      </c>
      <c r="AS920" s="8">
        <f>IF(OR($B920="",$C920="",$D920="",$E920="",$F920="",$G920="",$H920="",$I920="",$J920="",$K920="",$L920=""),"",IF($B920="Female",1/(1+EXP(-SUMPRODUCT(Engine!$C$29250:$C$29281,INDIRECT("Coefficients!$BH$2:$BH$33")))),1/(1+EXP(-SUMPRODUCT(Engine!$C$29250:$C$29281,INDIRECT("Coefficients!$BI$2:$BI$33"))))))</f>
      </c>
      <c r="AT920" s="8">
        <f>IF(OR($B920="",$C920="",$D920="",$E920="",$F920="",$G920="",$H920="",$I920="",$J920="",$K920="",$L920=""),"",IF($B920="Female",1/(1+EXP(-SUMPRODUCT(Engine!$C$29250:$C$29281,INDIRECT("Coefficients!$BJ$2:$BJ$33")))),1/(1+EXP(-SUMPRODUCT(Engine!$C$29250:$C$29281,INDIRECT("Coefficients!$BK$2:$BK$33"))))))</f>
      </c>
      <c r="AU920" s="8">
        <f>IF(OR($B920="",$C920="",$D920="",$E920="",$F920="",$G920="",$H920="",$I920="",$J920="",$K920="",$L920=""),"",IF($B920="Female",1/(1+EXP(-SUMPRODUCT(Engine!$C$29250:$C$29281,INDIRECT("Coefficients!$BL$2:$BL$33")))),1/(1+EXP(-SUMPRODUCT(Engine!$C$29250:$C$29281,INDIRECT("Coefficients!$BM$2:$BM$33"))))))</f>
      </c>
      <c r="AV920" s="8">
        <f>IF(OR($B920="",$C920="",$D920="",$E920="",$F920="",$G920="",$H920="",$I920="",$J920="",$K920="",$L920=""),"",IF($B920="Female",1/(1+EXP(-SUMPRODUCT(Engine!$C$29250:$C$29281,INDIRECT("Coefficients!$BN$2:$BN$33")))),1/(1+EXP(-SUMPRODUCT(Engine!$C$29250:$C$29281,INDIRECT("Coefficients!$BO$2:$BO$33"))))))</f>
      </c>
      <c r="AW920" s="8">
        <f>IF(OR($B920="",$C920="",$D920="",$E920="",$F920="",$G920="",$H920="",$I920="",$J920="",$K920="",$L920=""),"",IF($B920="Female",1/(1+EXP(-SUMPRODUCT(Engine!$C$29250:$C$29281,INDIRECT("Coefficients!$BP$2:$BP$33")))),1/(1+EXP(-SUMPRODUCT(Engine!$C$29250:$C$29281,INDIRECT("Coefficients!$BQ$2:$BQ$33"))))))</f>
      </c>
      <c r="AX920" s="8">
        <f>IF(OR($B920="",$C920="",$D920="",$E920="",$F920="",$G920="",$H920="",$I920="",$J920="",$K920="",$L920=""),"",IF($B920="Female",1/(1+EXP(-SUMPRODUCT(Engine!$C$29250:$C$29281,INDIRECT("Coefficients!$BR$2:$BR$33")))),1/(1+EXP(-SUMPRODUCT(Engine!$C$29250:$C$29281,INDIRECT("Coefficients!$BS$2:$BS$33"))))))</f>
      </c>
      <c r="AY920" s="8">
        <f>IF(OR($B920="",$C920="",$D920="",$E920="",$F920="",$G920="",$H920="",$I920="",$J920="",$K920="",$L920=""),"",IF($B920="Female",1/(1+EXP(-SUMPRODUCT(Engine!$C$29250:$C$29281,INDIRECT("Coefficients!$BT$2:$BT$33")))),1/(1+EXP(-SUMPRODUCT(Engine!$C$29250:$C$29281,INDIRECT("Coefficients!$BU$2:$BU$33"))))))</f>
      </c>
      <c r="AZ920" s="8">
        <f>IF(OR($B920="",$C920="",$D920="",$E920="",$F920="",$G920="",$H920="",$I920="",$J920="",$K920="",$L920=""),"",IF($B920="Female",1/(1+EXP(-SUMPRODUCT(Engine!$C$29250:$C$29281,INDIRECT("Coefficients!$BV$2:$BV$33")))),1/(1+EXP(-SUMPRODUCT(Engine!$C$29250:$C$29281,INDIRECT("Coefficients!$BW$2:$BW$33"))))))</f>
      </c>
      <c r="BA920" s="8">
        <f>IF(OR($B920="",$C920="",$D920="",$E920="",$F920="",$G920="",$H920="",$I920="",$J920="",$K920="",$L920=""),"",IF($B920="Female",1/(1+EXP(-SUMPRODUCT(Engine!$C$29250:$C$29281,INDIRECT("Coefficients!$BX$2:$BX$33")))),1/(1+EXP(-SUMPRODUCT(Engine!$C$29250:$C$29281,INDIRECT("Coefficients!$BY$2:$BY$33"))))))</f>
      </c>
      <c r="BB920" s="8">
        <f>IF(OR($B920="",$C920="",$D920="",$E920="",$F920="",$G920="",$H920="",$I920="",$J920="",$K920="",$L920=""),"",IF($B920="Female",1/(1+EXP(-SUMPRODUCT(Engine!$C$29250:$C$29281,INDIRECT("Coefficients!$BZ$2:$BZ$33")))),1/(1+EXP(-SUMPRODUCT(Engine!$C$29250:$C$29281,INDIRECT("Coefficients!$CA$2:$CA$33"))))))</f>
      </c>
      <c r="BC920" s="8">
        <f>IF(OR($B920="",$C920="",$D920="",$E920="",$F920="",$G920="",$H920="",$I920="",$J920="",$K920="",$L920=""),"",IF($B920="Female",1/(1+EXP(-SUMPRODUCT(Engine!$C$29250:$C$29281,INDIRECT("Coefficients!$CB$2:$CB$33")))),1/(1+EXP(-SUMPRODUCT(Engine!$C$29250:$C$29281,INDIRECT("Coefficients!$CC$2:$CC$33"))))))</f>
      </c>
      <c r="BD920" s="8">
        <f>IF(OR($B920="",$C920="",$D920="",$E920="",$F920="",$G920="",$H920="",$I920="",$J920="",$K920="",$L920=""),"",IF($B920="Female",1/(1+EXP(-SUMPRODUCT(Engine!$C$29250:$C$29281,INDIRECT("Coefficients!$CD$2:$CD$33")))),1/(1+EXP(-SUMPRODUCT(Engine!$C$29250:$C$29281,INDIRECT("Coefficients!$CE$2:$CE$33"))))))</f>
      </c>
      <c r="BE920" s="8">
        <f>IF(OR($B920="",$C920="",$D920="",$E920="",$F920="",$G920="",$H920="",$I920="",$J920="",$K920="",$L920=""),"",IF($B920="Female",1/(1+EXP(-SUMPRODUCT(Engine!$C$29250:$C$29281,INDIRECT("Coefficients!$CF$2:$CF$33")))),1/(1+EXP(-SUMPRODUCT(Engine!$C$29250:$C$29281,INDIRECT("Coefficients!$CG$2:$CG$33"))))))</f>
      </c>
      <c r="BF920" s="8">
        <f>IF(OR($B920="",$C920="",$D920="",$E920="",$F920="",$G920="",$H920="",$I920="",$J920="",$K920="",$L920=""),"",IF($B920="Female",1/(1+EXP(-SUMPRODUCT(Engine!$C$29250:$C$29281,INDIRECT("Coefficients!$CH$2:$CH$33")))),1/(1+EXP(-SUMPRODUCT(Engine!$C$29250:$C$29281,INDIRECT("Coefficients!$CI$2:$CI$33"))))))</f>
      </c>
      <c r="BG920" s="8">
        <f>IF(OR($B920="",$C920="",$D920="",$E920="",$F920="",$G920="",$H920="",$I920="",$J920="",$K920="",$L920=""),"",IF($B920="Female",1/(1+EXP(-SUMPRODUCT(Engine!$C$29250:$C$29281,INDIRECT("Coefficients!$CJ$2:$CJ$33")))),1/(1+EXP(-SUMPRODUCT(Engine!$C$29250:$C$29281,INDIRECT("Coefficients!$CK$2:$CK$33"))))))</f>
      </c>
      <c r="BH920" s="8">
        <f>IF(OR($B920="",$C920="",$D920="",$E920="",$F920="",$G920="",$H920="",$I920="",$J920="",$K920="",$L920=""),"",IF($B920="Female",1/(1+EXP(-SUMPRODUCT(Engine!$C$29250:$C$29281,INDIRECT("Coefficients!$CL$2:$CL$33")))),1/(1+EXP(-SUMPRODUCT(Engine!$C$29250:$C$29281,INDIRECT("Coefficients!$CM$2:$CM$33"))))))</f>
      </c>
      <c r="BI920" s="8">
        <f>IF(OR($B920="",$C920="",$D920="",$E920="",$F920="",$G920="",$H920="",$I920="",$J920="",$K920="",$L920=""),"",IF($B920="Female",1/(1+EXP(-SUMPRODUCT(Engine!$C$29250:$C$29281,INDIRECT("Coefficients!$CN$2:$CN$33")))),1/(1+EXP(-SUMPRODUCT(Engine!$C$29250:$C$29281,INDIRECT("Coefficients!$CO$2:$CO$33"))))))</f>
      </c>
      <c r="BJ920" s="8">
        <f>IF(OR($B920="",$C920="",$D920="",$E920="",$F920="",$G920="",$H920="",$I920="",$J920="",$K920="",$L920=""),"",IF($B920="Female",1/(1+EXP(-SUMPRODUCT(Engine!$C$29250:$C$29281,INDIRECT("Coefficients!$CP$2:$CP$33")))),1/(1+EXP(-SUMPRODUCT(Engine!$C$29250:$C$29281,INDIRECT("Coefficients!$CQ$2:$CQ$33"))))))</f>
      </c>
      <c r="BK920" s="8">
        <f>IF(OR($B920="",$C920="",$D920="",$E920="",$F920="",$G920="",$H920="",$I920="",$J920="",$K920="",$L920=""),"",IF($B920="Female",1/(1+EXP(-SUMPRODUCT(Engine!$C$29250:$C$29281,INDIRECT("Coefficients!$CR$2:$CR$33")))),1/(1+EXP(-SUMPRODUCT(Engine!$C$29250:$C$29281,INDIRECT("Coefficients!$CS$2:$CS$33"))))))</f>
      </c>
      <c r="BL920" s="8">
        <f>IF(OR($B920="",$C920="",$D920="",$E920="",$F920="",$G920="",$H920="",$I920="",$J920="",$K920="",$L920=""),"",IF($B920="Female",1/(1+EXP(-SUMPRODUCT(Engine!$C$29250:$C$29281,INDIRECT("Coefficients!$CT$2:$CT$33")))),1/(1+EXP(-SUMPRODUCT(Engine!$C$29250:$C$29281,INDIRECT("Coefficients!$CU$2:$CU$33"))))))</f>
      </c>
      <c r="BM920" s="8">
        <f>IF(OR($B920="",$C920="",$D920="",$E920="",$F920="",$G920="",$H920="",$I920="",$J920="",$K920="",$L920=""),"",IF($B920="Female",1/(1+EXP(-SUMPRODUCT(Engine!$C$29250:$C$29281,INDIRECT("Coefficients!$CV$2:$CV$33")))),1/(1+EXP(-SUMPRODUCT(Engine!$C$29250:$C$29281,INDIRECT("Coefficients!$CW$2:$CW$33"))))))</f>
      </c>
    </row>
    <row r="921" spans="1:6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8">
        <f>IF(OR($B921="",$C921="",$D921="",$E921="",$F921="",$G921="",$H921="",$I921="",$J921="",$K921="",$L921=""),"",IF($B921="Female",1/(1+EXP(-SUMPRODUCT(Engine!$C$29282:$C$29313,INDIRECT("Coefficients!$B$2:$B$33")))),1/(1+EXP(-SUMPRODUCT(Engine!$C$29282:$C$29313,INDIRECT("Coefficients!$C$2:$C$33"))))))</f>
      </c>
      <c r="Q921" s="8">
        <f>IF(OR($B921="",$C921="",$D921="",$E921="",$F921="",$G921="",$H921="",$I921="",$J921="",$K921="",$L921=""),"",IF($B921="Female",1/(1+EXP(-SUMPRODUCT(Engine!$C$29282:$C$29313,INDIRECT("Coefficients!$D$2:$D$33")))),1/(1+EXP(-SUMPRODUCT(Engine!$C$29282:$C$29313,INDIRECT("Coefficients!$E$2:$E$33"))))))</f>
      </c>
      <c r="R921" s="8">
        <f>IF(OR($B921="",$C921="",$D921="",$E921="",$F921="",$G921="",$H921="",$I921="",$J921="",$K921="",$L921=""),"",IF($B921="Female",1/(1+EXP(-SUMPRODUCT(Engine!$C$29282:$C$29313,INDIRECT("Coefficients!$F$2:$F$33")))),1/(1+EXP(-SUMPRODUCT(Engine!$C$29282:$C$29313,INDIRECT("Coefficients!$G$2:$G$33"))))))</f>
      </c>
      <c r="S921" s="8">
        <f>IF(OR($B921="",$C921="",$D921="",$E921="",$F921="",$G921="",$H921="",$I921="",$J921="",$K921="",$L921=""),"",IF($B921="Female",1/(1+EXP(-SUMPRODUCT(Engine!$C$29282:$C$29313,INDIRECT("Coefficients!$H$2:$H$33")))),1/(1+EXP(-SUMPRODUCT(Engine!$C$29282:$C$29313,INDIRECT("Coefficients!$I$2:$I$33"))))))</f>
      </c>
      <c r="T921" s="8">
        <f>IF(OR($B921="",$C921="",$D921="",$E921="",$F921="",$G921="",$H921="",$I921="",$J921="",$K921="",$L921=""),"",IF($B921="Female",1/(1+EXP(-SUMPRODUCT(Engine!$C$29282:$C$29313,INDIRECT("Coefficients!$J$2:$J$33")))),1/(1+EXP(-SUMPRODUCT(Engine!$C$29282:$C$29313,INDIRECT("Coefficients!$K$2:$K$33"))))))</f>
      </c>
      <c r="U921" s="8">
        <f>IF(OR($B921="",$C921="",$D921="",$E921="",$F921="",$G921="",$H921="",$I921="",$J921="",$K921="",$L921=""),"",IF($B921="Female",1/(1+EXP(-SUMPRODUCT(Engine!$C$29282:$C$29313,INDIRECT("Coefficients!$L$2:$L$33")))),1/(1+EXP(-SUMPRODUCT(Engine!$C$29282:$C$29313,INDIRECT("Coefficients!$M$2:$M$33"))))))</f>
      </c>
      <c r="V921" s="8">
        <f>IF(OR($B921="",$C921="",$D921="",$E921="",$F921="",$G921="",$H921="",$I921="",$J921="",$K921="",$L921=""),"",IF($B921="Female",1/(1+EXP(-SUMPRODUCT(Engine!$C$29282:$C$29313,INDIRECT("Coefficients!$N$2:$N$33")))),1/(1+EXP(-SUMPRODUCT(Engine!$C$29282:$C$29313,INDIRECT("Coefficients!$O$2:$O$33"))))))</f>
      </c>
      <c r="W921" s="8">
        <f>IF(OR($B921="",$C921="",$D921="",$E921="",$F921="",$G921="",$H921="",$I921="",$J921="",$K921="",$L921=""),"",IF($B921="Female",1/(1+EXP(-SUMPRODUCT(Engine!$C$29282:$C$29313,INDIRECT("Coefficients!$P$2:$P$33")))),1/(1+EXP(-SUMPRODUCT(Engine!$C$29282:$C$29313,INDIRECT("Coefficients!$Q$2:$Q$33"))))))</f>
      </c>
      <c r="X921" s="8">
        <f>IF(OR($B921="",$C921="",$D921="",$E921="",$F921="",$G921="",$H921="",$I921="",$J921="",$K921="",$L921=""),"",IF($B921="Female",1/(1+EXP(-SUMPRODUCT(Engine!$C$29282:$C$29313,INDIRECT("Coefficients!$R$2:$R$33")))),1/(1+EXP(-SUMPRODUCT(Engine!$C$29282:$C$29313,INDIRECT("Coefficients!$S$2:$S$33"))))))</f>
      </c>
      <c r="Y921" s="8">
        <f>IF(OR($B921="",$C921="",$D921="",$E921="",$F921="",$G921="",$H921="",$I921="",$J921="",$K921="",$L921=""),"",IF($B921="Female",1/(1+EXP(-SUMPRODUCT(Engine!$C$29282:$C$29313,INDIRECT("Coefficients!$T$2:$T$33")))),1/(1+EXP(-SUMPRODUCT(Engine!$C$29282:$C$29313,INDIRECT("Coefficients!$U$2:$U$33"))))))</f>
      </c>
      <c r="Z921" s="8">
        <f>IF(OR($B921="",$C921="",$D921="",$E921="",$F921="",$G921="",$H921="",$I921="",$J921="",$K921="",$L921=""),"",IF($B921="Female",1/(1+EXP(-SUMPRODUCT(Engine!$C$29282:$C$29313,INDIRECT("Coefficients!$V$2:$V$33")))),1/(1+EXP(-SUMPRODUCT(Engine!$C$29282:$C$29313,INDIRECT("Coefficients!$W$2:$W$33"))))))</f>
      </c>
      <c r="AA921" s="8">
        <f>IF(OR($B921="",$C921="",$D921="",$E921="",$F921="",$G921="",$H921="",$I921="",$J921="",$K921="",$L921=""),"",IF($B921="Female",1/(1+EXP(-SUMPRODUCT(Engine!$C$29282:$C$29313,INDIRECT("Coefficients!$X$2:$X$33")))),1/(1+EXP(-SUMPRODUCT(Engine!$C$29282:$C$29313,INDIRECT("Coefficients!$Y$2:$Y$33"))))))</f>
      </c>
      <c r="AB921" s="8">
        <f>IF(OR($B921="",$C921="",$D921="",$E921="",$F921="",$G921="",$H921="",$I921="",$J921="",$K921="",$L921=""),"",IF($B921="Female",1/(1+EXP(-SUMPRODUCT(Engine!$C$29282:$C$29313,INDIRECT("Coefficients!$Z$2:$Z$33")))),1/(1+EXP(-SUMPRODUCT(Engine!$C$29282:$C$29313,INDIRECT("Coefficients!$AA$2:$AA$33"))))))</f>
      </c>
      <c r="AC921" s="8">
        <f>IF(OR($B921="",$C921="",$D921="",$E921="",$F921="",$G921="",$H921="",$I921="",$J921="",$K921="",$L921=""),"",IF($B921="Female",1/(1+EXP(-SUMPRODUCT(Engine!$C$29282:$C$29313,INDIRECT("Coefficients!$AB$2:$AB$33")))),1/(1+EXP(-SUMPRODUCT(Engine!$C$29282:$C$29313,INDIRECT("Coefficients!$AC$2:$AC$33"))))))</f>
      </c>
      <c r="AD921" s="8">
        <f>IF(OR($B921="",$C921="",$D921="",$E921="",$F921="",$G921="",$H921="",$I921="",$J921="",$K921="",$L921=""),"",IF($B921="Female",1/(1+EXP(-SUMPRODUCT(Engine!$C$29282:$C$29313,INDIRECT("Coefficients!$AD$2:$AD$33")))),1/(1+EXP(-SUMPRODUCT(Engine!$C$29282:$C$29313,INDIRECT("Coefficients!$AE$2:$AE$33"))))))</f>
      </c>
      <c r="AE921" s="8">
        <f>IF(OR($B921="",$C921="",$D921="",$E921="",$F921="",$G921="",$H921="",$I921="",$J921="",$K921="",$L921=""),"",IF($B921="Female",1/(1+EXP(-SUMPRODUCT(Engine!$C$29282:$C$29313,INDIRECT("Coefficients!$AF$2:$AF$33")))),1/(1+EXP(-SUMPRODUCT(Engine!$C$29282:$C$29313,INDIRECT("Coefficients!$AG$2:$AG$33"))))))</f>
      </c>
      <c r="AF921" s="8">
        <f>IF(OR($B921="",$C921="",$D921="",$E921="",$F921="",$G921="",$H921="",$I921="",$J921="",$K921="",$L921=""),"",IF($B921="Female",1/(1+EXP(-SUMPRODUCT(Engine!$C$29282:$C$29313,INDIRECT("Coefficients!$AH$2:$AH$33")))),1/(1+EXP(-SUMPRODUCT(Engine!$C$29282:$C$29313,INDIRECT("Coefficients!$AI$2:$AI$33"))))))</f>
      </c>
      <c r="AG921" s="8">
        <f>IF(OR($B921="",$C921="",$D921="",$E921="",$F921="",$G921="",$H921="",$I921="",$J921="",$K921="",$L921=""),"",IF($B921="Female",1/(1+EXP(-SUMPRODUCT(Engine!$C$29282:$C$29313,INDIRECT("Coefficients!$AJ$2:$AJ$33")))),1/(1+EXP(-SUMPRODUCT(Engine!$C$29282:$C$29313,INDIRECT("Coefficients!$AK$2:$AK$33"))))))</f>
      </c>
      <c r="AH921" s="8">
        <f>IF(OR($B921="",$C921="",$D921="",$E921="",$F921="",$G921="",$H921="",$I921="",$J921="",$K921="",$L921=""),"",IF($B921="Female",1/(1+EXP(-SUMPRODUCT(Engine!$C$29282:$C$29313,INDIRECT("Coefficients!$AL$2:$AL$33")))),1/(1+EXP(-SUMPRODUCT(Engine!$C$29282:$C$29313,INDIRECT("Coefficients!$AM$2:$AM$33"))))))</f>
      </c>
      <c r="AI921" s="8">
        <f>IF(OR($B921="",$C921="",$D921="",$E921="",$F921="",$G921="",$H921="",$I921="",$J921="",$K921="",$L921=""),"",IF($B921="Female",1/(1+EXP(-SUMPRODUCT(Engine!$C$29282:$C$29313,INDIRECT("Coefficients!$AN$2:$AN$33")))),1/(1+EXP(-SUMPRODUCT(Engine!$C$29282:$C$29313,INDIRECT("Coefficients!$AO$2:$AO$33"))))))</f>
      </c>
      <c r="AJ921" s="8">
        <f>IF(OR($B921="",$C921="",$D921="",$E921="",$F921="",$G921="",$H921="",$I921="",$J921="",$K921="",$L921=""),"",IF($B921="Female",1/(1+EXP(-SUMPRODUCT(Engine!$C$29282:$C$29313,INDIRECT("Coefficients!$AP$2:$AP$33")))),1/(1+EXP(-SUMPRODUCT(Engine!$C$29282:$C$29313,INDIRECT("Coefficients!$AQ$2:$AQ$33"))))))</f>
      </c>
      <c r="AK921" s="8">
        <f>IF(OR($B921="",$C921="",$D921="",$E921="",$F921="",$G921="",$H921="",$I921="",$J921="",$K921="",$L921=""),"",IF($B921="Female",1/(1+EXP(-SUMPRODUCT(Engine!$C$29282:$C$29313,INDIRECT("Coefficients!$AR$2:$AR$33")))),1/(1+EXP(-SUMPRODUCT(Engine!$C$29282:$C$29313,INDIRECT("Coefficients!$AS$2:$AS$33"))))))</f>
      </c>
      <c r="AL921" s="8">
        <f>IF(OR($B921="",$C921="",$D921="",$E921="",$F921="",$G921="",$H921="",$I921="",$J921="",$K921="",$L921=""),"",IF($B921="Female",1/(1+EXP(-SUMPRODUCT(Engine!$C$29282:$C$29313,INDIRECT("Coefficients!$AT$2:$AT$33")))),1/(1+EXP(-SUMPRODUCT(Engine!$C$29282:$C$29313,INDIRECT("Coefficients!$AU$2:$AU$33"))))))</f>
      </c>
      <c r="AM921" s="8">
        <f>IF(OR($B921="",$C921="",$D921="",$E921="",$F921="",$G921="",$H921="",$I921="",$J921="",$K921="",$L921=""),"",IF($B921="Female",1/(1+EXP(-SUMPRODUCT(Engine!$C$29282:$C$29313,INDIRECT("Coefficients!$AV$2:$AV$33")))),1/(1+EXP(-SUMPRODUCT(Engine!$C$29282:$C$29313,INDIRECT("Coefficients!$AW$2:$AW$33"))))))</f>
      </c>
      <c r="AN921" s="8">
        <f>IF(OR($B921="",$C921="",$D921="",$E921="",$F921="",$G921="",$H921="",$I921="",$J921="",$K921="",$L921=""),"",IF($B921="Female",1/(1+EXP(-SUMPRODUCT(Engine!$C$29282:$C$29313,INDIRECT("Coefficients!$AX$2:$AX$33")))),1/(1+EXP(-SUMPRODUCT(Engine!$C$29282:$C$29313,INDIRECT("Coefficients!$AY$2:$AY$33"))))))</f>
      </c>
      <c r="AO921" s="8">
        <f>IF(OR($B921="",$C921="",$D921="",$E921="",$F921="",$G921="",$H921="",$I921="",$J921="",$K921="",$L921=""),"",IF($B921="Female",1/(1+EXP(-SUMPRODUCT(Engine!$C$29282:$C$29313,INDIRECT("Coefficients!$AZ$2:$AZ$33")))),1/(1+EXP(-SUMPRODUCT(Engine!$C$29282:$C$29313,INDIRECT("Coefficients!$BA$2:$BA$33"))))))</f>
      </c>
      <c r="AP921" s="8">
        <f>IF(OR($B921="",$C921="",$D921="",$E921="",$F921="",$G921="",$H921="",$I921="",$J921="",$K921="",$L921=""),"",IF($B921="Female",1/(1+EXP(-SUMPRODUCT(Engine!$C$29282:$C$29313,INDIRECT("Coefficients!$BB$2:$BB$33")))),1/(1+EXP(-SUMPRODUCT(Engine!$C$29282:$C$29313,INDIRECT("Coefficients!$BC$2:$BC$33"))))))</f>
      </c>
      <c r="AQ921" s="8">
        <f>IF(OR($B921="",$C921="",$D921="",$E921="",$F921="",$G921="",$H921="",$I921="",$J921="",$K921="",$L921=""),"",IF($B921="Female",1/(1+EXP(-SUMPRODUCT(Engine!$C$29282:$C$29313,INDIRECT("Coefficients!$BD$2:$BD$33")))),1/(1+EXP(-SUMPRODUCT(Engine!$C$29282:$C$29313,INDIRECT("Coefficients!$BE$2:$BE$33"))))))</f>
      </c>
      <c r="AR921" s="8">
        <f>IF(OR($B921="",$C921="",$D921="",$E921="",$F921="",$G921="",$H921="",$I921="",$J921="",$K921="",$L921=""),"",IF($B921="Female",1/(1+EXP(-SUMPRODUCT(Engine!$C$29282:$C$29313,INDIRECT("Coefficients!$BF$2:$BF$33")))),1/(1+EXP(-SUMPRODUCT(Engine!$C$29282:$C$29313,INDIRECT("Coefficients!$BG$2:$BG$33"))))))</f>
      </c>
      <c r="AS921" s="8">
        <f>IF(OR($B921="",$C921="",$D921="",$E921="",$F921="",$G921="",$H921="",$I921="",$J921="",$K921="",$L921=""),"",IF($B921="Female",1/(1+EXP(-SUMPRODUCT(Engine!$C$29282:$C$29313,INDIRECT("Coefficients!$BH$2:$BH$33")))),1/(1+EXP(-SUMPRODUCT(Engine!$C$29282:$C$29313,INDIRECT("Coefficients!$BI$2:$BI$33"))))))</f>
      </c>
      <c r="AT921" s="8">
        <f>IF(OR($B921="",$C921="",$D921="",$E921="",$F921="",$G921="",$H921="",$I921="",$J921="",$K921="",$L921=""),"",IF($B921="Female",1/(1+EXP(-SUMPRODUCT(Engine!$C$29282:$C$29313,INDIRECT("Coefficients!$BJ$2:$BJ$33")))),1/(1+EXP(-SUMPRODUCT(Engine!$C$29282:$C$29313,INDIRECT("Coefficients!$BK$2:$BK$33"))))))</f>
      </c>
      <c r="AU921" s="8">
        <f>IF(OR($B921="",$C921="",$D921="",$E921="",$F921="",$G921="",$H921="",$I921="",$J921="",$K921="",$L921=""),"",IF($B921="Female",1/(1+EXP(-SUMPRODUCT(Engine!$C$29282:$C$29313,INDIRECT("Coefficients!$BL$2:$BL$33")))),1/(1+EXP(-SUMPRODUCT(Engine!$C$29282:$C$29313,INDIRECT("Coefficients!$BM$2:$BM$33"))))))</f>
      </c>
      <c r="AV921" s="8">
        <f>IF(OR($B921="",$C921="",$D921="",$E921="",$F921="",$G921="",$H921="",$I921="",$J921="",$K921="",$L921=""),"",IF($B921="Female",1/(1+EXP(-SUMPRODUCT(Engine!$C$29282:$C$29313,INDIRECT("Coefficients!$BN$2:$BN$33")))),1/(1+EXP(-SUMPRODUCT(Engine!$C$29282:$C$29313,INDIRECT("Coefficients!$BO$2:$BO$33"))))))</f>
      </c>
      <c r="AW921" s="8">
        <f>IF(OR($B921="",$C921="",$D921="",$E921="",$F921="",$G921="",$H921="",$I921="",$J921="",$K921="",$L921=""),"",IF($B921="Female",1/(1+EXP(-SUMPRODUCT(Engine!$C$29282:$C$29313,INDIRECT("Coefficients!$BP$2:$BP$33")))),1/(1+EXP(-SUMPRODUCT(Engine!$C$29282:$C$29313,INDIRECT("Coefficients!$BQ$2:$BQ$33"))))))</f>
      </c>
      <c r="AX921" s="8">
        <f>IF(OR($B921="",$C921="",$D921="",$E921="",$F921="",$G921="",$H921="",$I921="",$J921="",$K921="",$L921=""),"",IF($B921="Female",1/(1+EXP(-SUMPRODUCT(Engine!$C$29282:$C$29313,INDIRECT("Coefficients!$BR$2:$BR$33")))),1/(1+EXP(-SUMPRODUCT(Engine!$C$29282:$C$29313,INDIRECT("Coefficients!$BS$2:$BS$33"))))))</f>
      </c>
      <c r="AY921" s="8">
        <f>IF(OR($B921="",$C921="",$D921="",$E921="",$F921="",$G921="",$H921="",$I921="",$J921="",$K921="",$L921=""),"",IF($B921="Female",1/(1+EXP(-SUMPRODUCT(Engine!$C$29282:$C$29313,INDIRECT("Coefficients!$BT$2:$BT$33")))),1/(1+EXP(-SUMPRODUCT(Engine!$C$29282:$C$29313,INDIRECT("Coefficients!$BU$2:$BU$33"))))))</f>
      </c>
      <c r="AZ921" s="8">
        <f>IF(OR($B921="",$C921="",$D921="",$E921="",$F921="",$G921="",$H921="",$I921="",$J921="",$K921="",$L921=""),"",IF($B921="Female",1/(1+EXP(-SUMPRODUCT(Engine!$C$29282:$C$29313,INDIRECT("Coefficients!$BV$2:$BV$33")))),1/(1+EXP(-SUMPRODUCT(Engine!$C$29282:$C$29313,INDIRECT("Coefficients!$BW$2:$BW$33"))))))</f>
      </c>
      <c r="BA921" s="8">
        <f>IF(OR($B921="",$C921="",$D921="",$E921="",$F921="",$G921="",$H921="",$I921="",$J921="",$K921="",$L921=""),"",IF($B921="Female",1/(1+EXP(-SUMPRODUCT(Engine!$C$29282:$C$29313,INDIRECT("Coefficients!$BX$2:$BX$33")))),1/(1+EXP(-SUMPRODUCT(Engine!$C$29282:$C$29313,INDIRECT("Coefficients!$BY$2:$BY$33"))))))</f>
      </c>
      <c r="BB921" s="8">
        <f>IF(OR($B921="",$C921="",$D921="",$E921="",$F921="",$G921="",$H921="",$I921="",$J921="",$K921="",$L921=""),"",IF($B921="Female",1/(1+EXP(-SUMPRODUCT(Engine!$C$29282:$C$29313,INDIRECT("Coefficients!$BZ$2:$BZ$33")))),1/(1+EXP(-SUMPRODUCT(Engine!$C$29282:$C$29313,INDIRECT("Coefficients!$CA$2:$CA$33"))))))</f>
      </c>
      <c r="BC921" s="8">
        <f>IF(OR($B921="",$C921="",$D921="",$E921="",$F921="",$G921="",$H921="",$I921="",$J921="",$K921="",$L921=""),"",IF($B921="Female",1/(1+EXP(-SUMPRODUCT(Engine!$C$29282:$C$29313,INDIRECT("Coefficients!$CB$2:$CB$33")))),1/(1+EXP(-SUMPRODUCT(Engine!$C$29282:$C$29313,INDIRECT("Coefficients!$CC$2:$CC$33"))))))</f>
      </c>
      <c r="BD921" s="8">
        <f>IF(OR($B921="",$C921="",$D921="",$E921="",$F921="",$G921="",$H921="",$I921="",$J921="",$K921="",$L921=""),"",IF($B921="Female",1/(1+EXP(-SUMPRODUCT(Engine!$C$29282:$C$29313,INDIRECT("Coefficients!$CD$2:$CD$33")))),1/(1+EXP(-SUMPRODUCT(Engine!$C$29282:$C$29313,INDIRECT("Coefficients!$CE$2:$CE$33"))))))</f>
      </c>
      <c r="BE921" s="8">
        <f>IF(OR($B921="",$C921="",$D921="",$E921="",$F921="",$G921="",$H921="",$I921="",$J921="",$K921="",$L921=""),"",IF($B921="Female",1/(1+EXP(-SUMPRODUCT(Engine!$C$29282:$C$29313,INDIRECT("Coefficients!$CF$2:$CF$33")))),1/(1+EXP(-SUMPRODUCT(Engine!$C$29282:$C$29313,INDIRECT("Coefficients!$CG$2:$CG$33"))))))</f>
      </c>
      <c r="BF921" s="8">
        <f>IF(OR($B921="",$C921="",$D921="",$E921="",$F921="",$G921="",$H921="",$I921="",$J921="",$K921="",$L921=""),"",IF($B921="Female",1/(1+EXP(-SUMPRODUCT(Engine!$C$29282:$C$29313,INDIRECT("Coefficients!$CH$2:$CH$33")))),1/(1+EXP(-SUMPRODUCT(Engine!$C$29282:$C$29313,INDIRECT("Coefficients!$CI$2:$CI$33"))))))</f>
      </c>
      <c r="BG921" s="8">
        <f>IF(OR($B921="",$C921="",$D921="",$E921="",$F921="",$G921="",$H921="",$I921="",$J921="",$K921="",$L921=""),"",IF($B921="Female",1/(1+EXP(-SUMPRODUCT(Engine!$C$29282:$C$29313,INDIRECT("Coefficients!$CJ$2:$CJ$33")))),1/(1+EXP(-SUMPRODUCT(Engine!$C$29282:$C$29313,INDIRECT("Coefficients!$CK$2:$CK$33"))))))</f>
      </c>
      <c r="BH921" s="8">
        <f>IF(OR($B921="",$C921="",$D921="",$E921="",$F921="",$G921="",$H921="",$I921="",$J921="",$K921="",$L921=""),"",IF($B921="Female",1/(1+EXP(-SUMPRODUCT(Engine!$C$29282:$C$29313,INDIRECT("Coefficients!$CL$2:$CL$33")))),1/(1+EXP(-SUMPRODUCT(Engine!$C$29282:$C$29313,INDIRECT("Coefficients!$CM$2:$CM$33"))))))</f>
      </c>
      <c r="BI921" s="8">
        <f>IF(OR($B921="",$C921="",$D921="",$E921="",$F921="",$G921="",$H921="",$I921="",$J921="",$K921="",$L921=""),"",IF($B921="Female",1/(1+EXP(-SUMPRODUCT(Engine!$C$29282:$C$29313,INDIRECT("Coefficients!$CN$2:$CN$33")))),1/(1+EXP(-SUMPRODUCT(Engine!$C$29282:$C$29313,INDIRECT("Coefficients!$CO$2:$CO$33"))))))</f>
      </c>
      <c r="BJ921" s="8">
        <f>IF(OR($B921="",$C921="",$D921="",$E921="",$F921="",$G921="",$H921="",$I921="",$J921="",$K921="",$L921=""),"",IF($B921="Female",1/(1+EXP(-SUMPRODUCT(Engine!$C$29282:$C$29313,INDIRECT("Coefficients!$CP$2:$CP$33")))),1/(1+EXP(-SUMPRODUCT(Engine!$C$29282:$C$29313,INDIRECT("Coefficients!$CQ$2:$CQ$33"))))))</f>
      </c>
      <c r="BK921" s="8">
        <f>IF(OR($B921="",$C921="",$D921="",$E921="",$F921="",$G921="",$H921="",$I921="",$J921="",$K921="",$L921=""),"",IF($B921="Female",1/(1+EXP(-SUMPRODUCT(Engine!$C$29282:$C$29313,INDIRECT("Coefficients!$CR$2:$CR$33")))),1/(1+EXP(-SUMPRODUCT(Engine!$C$29282:$C$29313,INDIRECT("Coefficients!$CS$2:$CS$33"))))))</f>
      </c>
      <c r="BL921" s="8">
        <f>IF(OR($B921="",$C921="",$D921="",$E921="",$F921="",$G921="",$H921="",$I921="",$J921="",$K921="",$L921=""),"",IF($B921="Female",1/(1+EXP(-SUMPRODUCT(Engine!$C$29282:$C$29313,INDIRECT("Coefficients!$CT$2:$CT$33")))),1/(1+EXP(-SUMPRODUCT(Engine!$C$29282:$C$29313,INDIRECT("Coefficients!$CU$2:$CU$33"))))))</f>
      </c>
      <c r="BM921" s="8">
        <f>IF(OR($B921="",$C921="",$D921="",$E921="",$F921="",$G921="",$H921="",$I921="",$J921="",$K921="",$L921=""),"",IF($B921="Female",1/(1+EXP(-SUMPRODUCT(Engine!$C$29282:$C$29313,INDIRECT("Coefficients!$CV$2:$CV$33")))),1/(1+EXP(-SUMPRODUCT(Engine!$C$29282:$C$29313,INDIRECT("Coefficients!$CW$2:$CW$33"))))))</f>
      </c>
    </row>
    <row r="922" spans="1:6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8">
        <f>IF(OR($B922="",$C922="",$D922="",$E922="",$F922="",$G922="",$H922="",$I922="",$J922="",$K922="",$L922=""),"",IF($B922="Female",1/(1+EXP(-SUMPRODUCT(Engine!$C$29314:$C$29345,INDIRECT("Coefficients!$B$2:$B$33")))),1/(1+EXP(-SUMPRODUCT(Engine!$C$29314:$C$29345,INDIRECT("Coefficients!$C$2:$C$33"))))))</f>
      </c>
      <c r="Q922" s="8">
        <f>IF(OR($B922="",$C922="",$D922="",$E922="",$F922="",$G922="",$H922="",$I922="",$J922="",$K922="",$L922=""),"",IF($B922="Female",1/(1+EXP(-SUMPRODUCT(Engine!$C$29314:$C$29345,INDIRECT("Coefficients!$D$2:$D$33")))),1/(1+EXP(-SUMPRODUCT(Engine!$C$29314:$C$29345,INDIRECT("Coefficients!$E$2:$E$33"))))))</f>
      </c>
      <c r="R922" s="8">
        <f>IF(OR($B922="",$C922="",$D922="",$E922="",$F922="",$G922="",$H922="",$I922="",$J922="",$K922="",$L922=""),"",IF($B922="Female",1/(1+EXP(-SUMPRODUCT(Engine!$C$29314:$C$29345,INDIRECT("Coefficients!$F$2:$F$33")))),1/(1+EXP(-SUMPRODUCT(Engine!$C$29314:$C$29345,INDIRECT("Coefficients!$G$2:$G$33"))))))</f>
      </c>
      <c r="S922" s="8">
        <f>IF(OR($B922="",$C922="",$D922="",$E922="",$F922="",$G922="",$H922="",$I922="",$J922="",$K922="",$L922=""),"",IF($B922="Female",1/(1+EXP(-SUMPRODUCT(Engine!$C$29314:$C$29345,INDIRECT("Coefficients!$H$2:$H$33")))),1/(1+EXP(-SUMPRODUCT(Engine!$C$29314:$C$29345,INDIRECT("Coefficients!$I$2:$I$33"))))))</f>
      </c>
      <c r="T922" s="8">
        <f>IF(OR($B922="",$C922="",$D922="",$E922="",$F922="",$G922="",$H922="",$I922="",$J922="",$K922="",$L922=""),"",IF($B922="Female",1/(1+EXP(-SUMPRODUCT(Engine!$C$29314:$C$29345,INDIRECT("Coefficients!$J$2:$J$33")))),1/(1+EXP(-SUMPRODUCT(Engine!$C$29314:$C$29345,INDIRECT("Coefficients!$K$2:$K$33"))))))</f>
      </c>
      <c r="U922" s="8">
        <f>IF(OR($B922="",$C922="",$D922="",$E922="",$F922="",$G922="",$H922="",$I922="",$J922="",$K922="",$L922=""),"",IF($B922="Female",1/(1+EXP(-SUMPRODUCT(Engine!$C$29314:$C$29345,INDIRECT("Coefficients!$L$2:$L$33")))),1/(1+EXP(-SUMPRODUCT(Engine!$C$29314:$C$29345,INDIRECT("Coefficients!$M$2:$M$33"))))))</f>
      </c>
      <c r="V922" s="8">
        <f>IF(OR($B922="",$C922="",$D922="",$E922="",$F922="",$G922="",$H922="",$I922="",$J922="",$K922="",$L922=""),"",IF($B922="Female",1/(1+EXP(-SUMPRODUCT(Engine!$C$29314:$C$29345,INDIRECT("Coefficients!$N$2:$N$33")))),1/(1+EXP(-SUMPRODUCT(Engine!$C$29314:$C$29345,INDIRECT("Coefficients!$O$2:$O$33"))))))</f>
      </c>
      <c r="W922" s="8">
        <f>IF(OR($B922="",$C922="",$D922="",$E922="",$F922="",$G922="",$H922="",$I922="",$J922="",$K922="",$L922=""),"",IF($B922="Female",1/(1+EXP(-SUMPRODUCT(Engine!$C$29314:$C$29345,INDIRECT("Coefficients!$P$2:$P$33")))),1/(1+EXP(-SUMPRODUCT(Engine!$C$29314:$C$29345,INDIRECT("Coefficients!$Q$2:$Q$33"))))))</f>
      </c>
      <c r="X922" s="8">
        <f>IF(OR($B922="",$C922="",$D922="",$E922="",$F922="",$G922="",$H922="",$I922="",$J922="",$K922="",$L922=""),"",IF($B922="Female",1/(1+EXP(-SUMPRODUCT(Engine!$C$29314:$C$29345,INDIRECT("Coefficients!$R$2:$R$33")))),1/(1+EXP(-SUMPRODUCT(Engine!$C$29314:$C$29345,INDIRECT("Coefficients!$S$2:$S$33"))))))</f>
      </c>
      <c r="Y922" s="8">
        <f>IF(OR($B922="",$C922="",$D922="",$E922="",$F922="",$G922="",$H922="",$I922="",$J922="",$K922="",$L922=""),"",IF($B922="Female",1/(1+EXP(-SUMPRODUCT(Engine!$C$29314:$C$29345,INDIRECT("Coefficients!$T$2:$T$33")))),1/(1+EXP(-SUMPRODUCT(Engine!$C$29314:$C$29345,INDIRECT("Coefficients!$U$2:$U$33"))))))</f>
      </c>
      <c r="Z922" s="8">
        <f>IF(OR($B922="",$C922="",$D922="",$E922="",$F922="",$G922="",$H922="",$I922="",$J922="",$K922="",$L922=""),"",IF($B922="Female",1/(1+EXP(-SUMPRODUCT(Engine!$C$29314:$C$29345,INDIRECT("Coefficients!$V$2:$V$33")))),1/(1+EXP(-SUMPRODUCT(Engine!$C$29314:$C$29345,INDIRECT("Coefficients!$W$2:$W$33"))))))</f>
      </c>
      <c r="AA922" s="8">
        <f>IF(OR($B922="",$C922="",$D922="",$E922="",$F922="",$G922="",$H922="",$I922="",$J922="",$K922="",$L922=""),"",IF($B922="Female",1/(1+EXP(-SUMPRODUCT(Engine!$C$29314:$C$29345,INDIRECT("Coefficients!$X$2:$X$33")))),1/(1+EXP(-SUMPRODUCT(Engine!$C$29314:$C$29345,INDIRECT("Coefficients!$Y$2:$Y$33"))))))</f>
      </c>
      <c r="AB922" s="8">
        <f>IF(OR($B922="",$C922="",$D922="",$E922="",$F922="",$G922="",$H922="",$I922="",$J922="",$K922="",$L922=""),"",IF($B922="Female",1/(1+EXP(-SUMPRODUCT(Engine!$C$29314:$C$29345,INDIRECT("Coefficients!$Z$2:$Z$33")))),1/(1+EXP(-SUMPRODUCT(Engine!$C$29314:$C$29345,INDIRECT("Coefficients!$AA$2:$AA$33"))))))</f>
      </c>
      <c r="AC922" s="8">
        <f>IF(OR($B922="",$C922="",$D922="",$E922="",$F922="",$G922="",$H922="",$I922="",$J922="",$K922="",$L922=""),"",IF($B922="Female",1/(1+EXP(-SUMPRODUCT(Engine!$C$29314:$C$29345,INDIRECT("Coefficients!$AB$2:$AB$33")))),1/(1+EXP(-SUMPRODUCT(Engine!$C$29314:$C$29345,INDIRECT("Coefficients!$AC$2:$AC$33"))))))</f>
      </c>
      <c r="AD922" s="8">
        <f>IF(OR($B922="",$C922="",$D922="",$E922="",$F922="",$G922="",$H922="",$I922="",$J922="",$K922="",$L922=""),"",IF($B922="Female",1/(1+EXP(-SUMPRODUCT(Engine!$C$29314:$C$29345,INDIRECT("Coefficients!$AD$2:$AD$33")))),1/(1+EXP(-SUMPRODUCT(Engine!$C$29314:$C$29345,INDIRECT("Coefficients!$AE$2:$AE$33"))))))</f>
      </c>
      <c r="AE922" s="8">
        <f>IF(OR($B922="",$C922="",$D922="",$E922="",$F922="",$G922="",$H922="",$I922="",$J922="",$K922="",$L922=""),"",IF($B922="Female",1/(1+EXP(-SUMPRODUCT(Engine!$C$29314:$C$29345,INDIRECT("Coefficients!$AF$2:$AF$33")))),1/(1+EXP(-SUMPRODUCT(Engine!$C$29314:$C$29345,INDIRECT("Coefficients!$AG$2:$AG$33"))))))</f>
      </c>
      <c r="AF922" s="8">
        <f>IF(OR($B922="",$C922="",$D922="",$E922="",$F922="",$G922="",$H922="",$I922="",$J922="",$K922="",$L922=""),"",IF($B922="Female",1/(1+EXP(-SUMPRODUCT(Engine!$C$29314:$C$29345,INDIRECT("Coefficients!$AH$2:$AH$33")))),1/(1+EXP(-SUMPRODUCT(Engine!$C$29314:$C$29345,INDIRECT("Coefficients!$AI$2:$AI$33"))))))</f>
      </c>
      <c r="AG922" s="8">
        <f>IF(OR($B922="",$C922="",$D922="",$E922="",$F922="",$G922="",$H922="",$I922="",$J922="",$K922="",$L922=""),"",IF($B922="Female",1/(1+EXP(-SUMPRODUCT(Engine!$C$29314:$C$29345,INDIRECT("Coefficients!$AJ$2:$AJ$33")))),1/(1+EXP(-SUMPRODUCT(Engine!$C$29314:$C$29345,INDIRECT("Coefficients!$AK$2:$AK$33"))))))</f>
      </c>
      <c r="AH922" s="8">
        <f>IF(OR($B922="",$C922="",$D922="",$E922="",$F922="",$G922="",$H922="",$I922="",$J922="",$K922="",$L922=""),"",IF($B922="Female",1/(1+EXP(-SUMPRODUCT(Engine!$C$29314:$C$29345,INDIRECT("Coefficients!$AL$2:$AL$33")))),1/(1+EXP(-SUMPRODUCT(Engine!$C$29314:$C$29345,INDIRECT("Coefficients!$AM$2:$AM$33"))))))</f>
      </c>
      <c r="AI922" s="8">
        <f>IF(OR($B922="",$C922="",$D922="",$E922="",$F922="",$G922="",$H922="",$I922="",$J922="",$K922="",$L922=""),"",IF($B922="Female",1/(1+EXP(-SUMPRODUCT(Engine!$C$29314:$C$29345,INDIRECT("Coefficients!$AN$2:$AN$33")))),1/(1+EXP(-SUMPRODUCT(Engine!$C$29314:$C$29345,INDIRECT("Coefficients!$AO$2:$AO$33"))))))</f>
      </c>
      <c r="AJ922" s="8">
        <f>IF(OR($B922="",$C922="",$D922="",$E922="",$F922="",$G922="",$H922="",$I922="",$J922="",$K922="",$L922=""),"",IF($B922="Female",1/(1+EXP(-SUMPRODUCT(Engine!$C$29314:$C$29345,INDIRECT("Coefficients!$AP$2:$AP$33")))),1/(1+EXP(-SUMPRODUCT(Engine!$C$29314:$C$29345,INDIRECT("Coefficients!$AQ$2:$AQ$33"))))))</f>
      </c>
      <c r="AK922" s="8">
        <f>IF(OR($B922="",$C922="",$D922="",$E922="",$F922="",$G922="",$H922="",$I922="",$J922="",$K922="",$L922=""),"",IF($B922="Female",1/(1+EXP(-SUMPRODUCT(Engine!$C$29314:$C$29345,INDIRECT("Coefficients!$AR$2:$AR$33")))),1/(1+EXP(-SUMPRODUCT(Engine!$C$29314:$C$29345,INDIRECT("Coefficients!$AS$2:$AS$33"))))))</f>
      </c>
      <c r="AL922" s="8">
        <f>IF(OR($B922="",$C922="",$D922="",$E922="",$F922="",$G922="",$H922="",$I922="",$J922="",$K922="",$L922=""),"",IF($B922="Female",1/(1+EXP(-SUMPRODUCT(Engine!$C$29314:$C$29345,INDIRECT("Coefficients!$AT$2:$AT$33")))),1/(1+EXP(-SUMPRODUCT(Engine!$C$29314:$C$29345,INDIRECT("Coefficients!$AU$2:$AU$33"))))))</f>
      </c>
      <c r="AM922" s="8">
        <f>IF(OR($B922="",$C922="",$D922="",$E922="",$F922="",$G922="",$H922="",$I922="",$J922="",$K922="",$L922=""),"",IF($B922="Female",1/(1+EXP(-SUMPRODUCT(Engine!$C$29314:$C$29345,INDIRECT("Coefficients!$AV$2:$AV$33")))),1/(1+EXP(-SUMPRODUCT(Engine!$C$29314:$C$29345,INDIRECT("Coefficients!$AW$2:$AW$33"))))))</f>
      </c>
      <c r="AN922" s="8">
        <f>IF(OR($B922="",$C922="",$D922="",$E922="",$F922="",$G922="",$H922="",$I922="",$J922="",$K922="",$L922=""),"",IF($B922="Female",1/(1+EXP(-SUMPRODUCT(Engine!$C$29314:$C$29345,INDIRECT("Coefficients!$AX$2:$AX$33")))),1/(1+EXP(-SUMPRODUCT(Engine!$C$29314:$C$29345,INDIRECT("Coefficients!$AY$2:$AY$33"))))))</f>
      </c>
      <c r="AO922" s="8">
        <f>IF(OR($B922="",$C922="",$D922="",$E922="",$F922="",$G922="",$H922="",$I922="",$J922="",$K922="",$L922=""),"",IF($B922="Female",1/(1+EXP(-SUMPRODUCT(Engine!$C$29314:$C$29345,INDIRECT("Coefficients!$AZ$2:$AZ$33")))),1/(1+EXP(-SUMPRODUCT(Engine!$C$29314:$C$29345,INDIRECT("Coefficients!$BA$2:$BA$33"))))))</f>
      </c>
      <c r="AP922" s="8">
        <f>IF(OR($B922="",$C922="",$D922="",$E922="",$F922="",$G922="",$H922="",$I922="",$J922="",$K922="",$L922=""),"",IF($B922="Female",1/(1+EXP(-SUMPRODUCT(Engine!$C$29314:$C$29345,INDIRECT("Coefficients!$BB$2:$BB$33")))),1/(1+EXP(-SUMPRODUCT(Engine!$C$29314:$C$29345,INDIRECT("Coefficients!$BC$2:$BC$33"))))))</f>
      </c>
      <c r="AQ922" s="8">
        <f>IF(OR($B922="",$C922="",$D922="",$E922="",$F922="",$G922="",$H922="",$I922="",$J922="",$K922="",$L922=""),"",IF($B922="Female",1/(1+EXP(-SUMPRODUCT(Engine!$C$29314:$C$29345,INDIRECT("Coefficients!$BD$2:$BD$33")))),1/(1+EXP(-SUMPRODUCT(Engine!$C$29314:$C$29345,INDIRECT("Coefficients!$BE$2:$BE$33"))))))</f>
      </c>
      <c r="AR922" s="8">
        <f>IF(OR($B922="",$C922="",$D922="",$E922="",$F922="",$G922="",$H922="",$I922="",$J922="",$K922="",$L922=""),"",IF($B922="Female",1/(1+EXP(-SUMPRODUCT(Engine!$C$29314:$C$29345,INDIRECT("Coefficients!$BF$2:$BF$33")))),1/(1+EXP(-SUMPRODUCT(Engine!$C$29314:$C$29345,INDIRECT("Coefficients!$BG$2:$BG$33"))))))</f>
      </c>
      <c r="AS922" s="8">
        <f>IF(OR($B922="",$C922="",$D922="",$E922="",$F922="",$G922="",$H922="",$I922="",$J922="",$K922="",$L922=""),"",IF($B922="Female",1/(1+EXP(-SUMPRODUCT(Engine!$C$29314:$C$29345,INDIRECT("Coefficients!$BH$2:$BH$33")))),1/(1+EXP(-SUMPRODUCT(Engine!$C$29314:$C$29345,INDIRECT("Coefficients!$BI$2:$BI$33"))))))</f>
      </c>
      <c r="AT922" s="8">
        <f>IF(OR($B922="",$C922="",$D922="",$E922="",$F922="",$G922="",$H922="",$I922="",$J922="",$K922="",$L922=""),"",IF($B922="Female",1/(1+EXP(-SUMPRODUCT(Engine!$C$29314:$C$29345,INDIRECT("Coefficients!$BJ$2:$BJ$33")))),1/(1+EXP(-SUMPRODUCT(Engine!$C$29314:$C$29345,INDIRECT("Coefficients!$BK$2:$BK$33"))))))</f>
      </c>
      <c r="AU922" s="8">
        <f>IF(OR($B922="",$C922="",$D922="",$E922="",$F922="",$G922="",$H922="",$I922="",$J922="",$K922="",$L922=""),"",IF($B922="Female",1/(1+EXP(-SUMPRODUCT(Engine!$C$29314:$C$29345,INDIRECT("Coefficients!$BL$2:$BL$33")))),1/(1+EXP(-SUMPRODUCT(Engine!$C$29314:$C$29345,INDIRECT("Coefficients!$BM$2:$BM$33"))))))</f>
      </c>
      <c r="AV922" s="8">
        <f>IF(OR($B922="",$C922="",$D922="",$E922="",$F922="",$G922="",$H922="",$I922="",$J922="",$K922="",$L922=""),"",IF($B922="Female",1/(1+EXP(-SUMPRODUCT(Engine!$C$29314:$C$29345,INDIRECT("Coefficients!$BN$2:$BN$33")))),1/(1+EXP(-SUMPRODUCT(Engine!$C$29314:$C$29345,INDIRECT("Coefficients!$BO$2:$BO$33"))))))</f>
      </c>
      <c r="AW922" s="8">
        <f>IF(OR($B922="",$C922="",$D922="",$E922="",$F922="",$G922="",$H922="",$I922="",$J922="",$K922="",$L922=""),"",IF($B922="Female",1/(1+EXP(-SUMPRODUCT(Engine!$C$29314:$C$29345,INDIRECT("Coefficients!$BP$2:$BP$33")))),1/(1+EXP(-SUMPRODUCT(Engine!$C$29314:$C$29345,INDIRECT("Coefficients!$BQ$2:$BQ$33"))))))</f>
      </c>
      <c r="AX922" s="8">
        <f>IF(OR($B922="",$C922="",$D922="",$E922="",$F922="",$G922="",$H922="",$I922="",$J922="",$K922="",$L922=""),"",IF($B922="Female",1/(1+EXP(-SUMPRODUCT(Engine!$C$29314:$C$29345,INDIRECT("Coefficients!$BR$2:$BR$33")))),1/(1+EXP(-SUMPRODUCT(Engine!$C$29314:$C$29345,INDIRECT("Coefficients!$BS$2:$BS$33"))))))</f>
      </c>
      <c r="AY922" s="8">
        <f>IF(OR($B922="",$C922="",$D922="",$E922="",$F922="",$G922="",$H922="",$I922="",$J922="",$K922="",$L922=""),"",IF($B922="Female",1/(1+EXP(-SUMPRODUCT(Engine!$C$29314:$C$29345,INDIRECT("Coefficients!$BT$2:$BT$33")))),1/(1+EXP(-SUMPRODUCT(Engine!$C$29314:$C$29345,INDIRECT("Coefficients!$BU$2:$BU$33"))))))</f>
      </c>
      <c r="AZ922" s="8">
        <f>IF(OR($B922="",$C922="",$D922="",$E922="",$F922="",$G922="",$H922="",$I922="",$J922="",$K922="",$L922=""),"",IF($B922="Female",1/(1+EXP(-SUMPRODUCT(Engine!$C$29314:$C$29345,INDIRECT("Coefficients!$BV$2:$BV$33")))),1/(1+EXP(-SUMPRODUCT(Engine!$C$29314:$C$29345,INDIRECT("Coefficients!$BW$2:$BW$33"))))))</f>
      </c>
      <c r="BA922" s="8">
        <f>IF(OR($B922="",$C922="",$D922="",$E922="",$F922="",$G922="",$H922="",$I922="",$J922="",$K922="",$L922=""),"",IF($B922="Female",1/(1+EXP(-SUMPRODUCT(Engine!$C$29314:$C$29345,INDIRECT("Coefficients!$BX$2:$BX$33")))),1/(1+EXP(-SUMPRODUCT(Engine!$C$29314:$C$29345,INDIRECT("Coefficients!$BY$2:$BY$33"))))))</f>
      </c>
      <c r="BB922" s="8">
        <f>IF(OR($B922="",$C922="",$D922="",$E922="",$F922="",$G922="",$H922="",$I922="",$J922="",$K922="",$L922=""),"",IF($B922="Female",1/(1+EXP(-SUMPRODUCT(Engine!$C$29314:$C$29345,INDIRECT("Coefficients!$BZ$2:$BZ$33")))),1/(1+EXP(-SUMPRODUCT(Engine!$C$29314:$C$29345,INDIRECT("Coefficients!$CA$2:$CA$33"))))))</f>
      </c>
      <c r="BC922" s="8">
        <f>IF(OR($B922="",$C922="",$D922="",$E922="",$F922="",$G922="",$H922="",$I922="",$J922="",$K922="",$L922=""),"",IF($B922="Female",1/(1+EXP(-SUMPRODUCT(Engine!$C$29314:$C$29345,INDIRECT("Coefficients!$CB$2:$CB$33")))),1/(1+EXP(-SUMPRODUCT(Engine!$C$29314:$C$29345,INDIRECT("Coefficients!$CC$2:$CC$33"))))))</f>
      </c>
      <c r="BD922" s="8">
        <f>IF(OR($B922="",$C922="",$D922="",$E922="",$F922="",$G922="",$H922="",$I922="",$J922="",$K922="",$L922=""),"",IF($B922="Female",1/(1+EXP(-SUMPRODUCT(Engine!$C$29314:$C$29345,INDIRECT("Coefficients!$CD$2:$CD$33")))),1/(1+EXP(-SUMPRODUCT(Engine!$C$29314:$C$29345,INDIRECT("Coefficients!$CE$2:$CE$33"))))))</f>
      </c>
      <c r="BE922" s="8">
        <f>IF(OR($B922="",$C922="",$D922="",$E922="",$F922="",$G922="",$H922="",$I922="",$J922="",$K922="",$L922=""),"",IF($B922="Female",1/(1+EXP(-SUMPRODUCT(Engine!$C$29314:$C$29345,INDIRECT("Coefficients!$CF$2:$CF$33")))),1/(1+EXP(-SUMPRODUCT(Engine!$C$29314:$C$29345,INDIRECT("Coefficients!$CG$2:$CG$33"))))))</f>
      </c>
      <c r="BF922" s="8">
        <f>IF(OR($B922="",$C922="",$D922="",$E922="",$F922="",$G922="",$H922="",$I922="",$J922="",$K922="",$L922=""),"",IF($B922="Female",1/(1+EXP(-SUMPRODUCT(Engine!$C$29314:$C$29345,INDIRECT("Coefficients!$CH$2:$CH$33")))),1/(1+EXP(-SUMPRODUCT(Engine!$C$29314:$C$29345,INDIRECT("Coefficients!$CI$2:$CI$33"))))))</f>
      </c>
      <c r="BG922" s="8">
        <f>IF(OR($B922="",$C922="",$D922="",$E922="",$F922="",$G922="",$H922="",$I922="",$J922="",$K922="",$L922=""),"",IF($B922="Female",1/(1+EXP(-SUMPRODUCT(Engine!$C$29314:$C$29345,INDIRECT("Coefficients!$CJ$2:$CJ$33")))),1/(1+EXP(-SUMPRODUCT(Engine!$C$29314:$C$29345,INDIRECT("Coefficients!$CK$2:$CK$33"))))))</f>
      </c>
      <c r="BH922" s="8">
        <f>IF(OR($B922="",$C922="",$D922="",$E922="",$F922="",$G922="",$H922="",$I922="",$J922="",$K922="",$L922=""),"",IF($B922="Female",1/(1+EXP(-SUMPRODUCT(Engine!$C$29314:$C$29345,INDIRECT("Coefficients!$CL$2:$CL$33")))),1/(1+EXP(-SUMPRODUCT(Engine!$C$29314:$C$29345,INDIRECT("Coefficients!$CM$2:$CM$33"))))))</f>
      </c>
      <c r="BI922" s="8">
        <f>IF(OR($B922="",$C922="",$D922="",$E922="",$F922="",$G922="",$H922="",$I922="",$J922="",$K922="",$L922=""),"",IF($B922="Female",1/(1+EXP(-SUMPRODUCT(Engine!$C$29314:$C$29345,INDIRECT("Coefficients!$CN$2:$CN$33")))),1/(1+EXP(-SUMPRODUCT(Engine!$C$29314:$C$29345,INDIRECT("Coefficients!$CO$2:$CO$33"))))))</f>
      </c>
      <c r="BJ922" s="8">
        <f>IF(OR($B922="",$C922="",$D922="",$E922="",$F922="",$G922="",$H922="",$I922="",$J922="",$K922="",$L922=""),"",IF($B922="Female",1/(1+EXP(-SUMPRODUCT(Engine!$C$29314:$C$29345,INDIRECT("Coefficients!$CP$2:$CP$33")))),1/(1+EXP(-SUMPRODUCT(Engine!$C$29314:$C$29345,INDIRECT("Coefficients!$CQ$2:$CQ$33"))))))</f>
      </c>
      <c r="BK922" s="8">
        <f>IF(OR($B922="",$C922="",$D922="",$E922="",$F922="",$G922="",$H922="",$I922="",$J922="",$K922="",$L922=""),"",IF($B922="Female",1/(1+EXP(-SUMPRODUCT(Engine!$C$29314:$C$29345,INDIRECT("Coefficients!$CR$2:$CR$33")))),1/(1+EXP(-SUMPRODUCT(Engine!$C$29314:$C$29345,INDIRECT("Coefficients!$CS$2:$CS$33"))))))</f>
      </c>
      <c r="BL922" s="8">
        <f>IF(OR($B922="",$C922="",$D922="",$E922="",$F922="",$G922="",$H922="",$I922="",$J922="",$K922="",$L922=""),"",IF($B922="Female",1/(1+EXP(-SUMPRODUCT(Engine!$C$29314:$C$29345,INDIRECT("Coefficients!$CT$2:$CT$33")))),1/(1+EXP(-SUMPRODUCT(Engine!$C$29314:$C$29345,INDIRECT("Coefficients!$CU$2:$CU$33"))))))</f>
      </c>
      <c r="BM922" s="8">
        <f>IF(OR($B922="",$C922="",$D922="",$E922="",$F922="",$G922="",$H922="",$I922="",$J922="",$K922="",$L922=""),"",IF($B922="Female",1/(1+EXP(-SUMPRODUCT(Engine!$C$29314:$C$29345,INDIRECT("Coefficients!$CV$2:$CV$33")))),1/(1+EXP(-SUMPRODUCT(Engine!$C$29314:$C$29345,INDIRECT("Coefficients!$CW$2:$CW$33"))))))</f>
      </c>
    </row>
    <row r="923" spans="1:6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8">
        <f>IF(OR($B923="",$C923="",$D923="",$E923="",$F923="",$G923="",$H923="",$I923="",$J923="",$K923="",$L923=""),"",IF($B923="Female",1/(1+EXP(-SUMPRODUCT(Engine!$C$29346:$C$29377,INDIRECT("Coefficients!$B$2:$B$33")))),1/(1+EXP(-SUMPRODUCT(Engine!$C$29346:$C$29377,INDIRECT("Coefficients!$C$2:$C$33"))))))</f>
      </c>
      <c r="Q923" s="8">
        <f>IF(OR($B923="",$C923="",$D923="",$E923="",$F923="",$G923="",$H923="",$I923="",$J923="",$K923="",$L923=""),"",IF($B923="Female",1/(1+EXP(-SUMPRODUCT(Engine!$C$29346:$C$29377,INDIRECT("Coefficients!$D$2:$D$33")))),1/(1+EXP(-SUMPRODUCT(Engine!$C$29346:$C$29377,INDIRECT("Coefficients!$E$2:$E$33"))))))</f>
      </c>
      <c r="R923" s="8">
        <f>IF(OR($B923="",$C923="",$D923="",$E923="",$F923="",$G923="",$H923="",$I923="",$J923="",$K923="",$L923=""),"",IF($B923="Female",1/(1+EXP(-SUMPRODUCT(Engine!$C$29346:$C$29377,INDIRECT("Coefficients!$F$2:$F$33")))),1/(1+EXP(-SUMPRODUCT(Engine!$C$29346:$C$29377,INDIRECT("Coefficients!$G$2:$G$33"))))))</f>
      </c>
      <c r="S923" s="8">
        <f>IF(OR($B923="",$C923="",$D923="",$E923="",$F923="",$G923="",$H923="",$I923="",$J923="",$K923="",$L923=""),"",IF($B923="Female",1/(1+EXP(-SUMPRODUCT(Engine!$C$29346:$C$29377,INDIRECT("Coefficients!$H$2:$H$33")))),1/(1+EXP(-SUMPRODUCT(Engine!$C$29346:$C$29377,INDIRECT("Coefficients!$I$2:$I$33"))))))</f>
      </c>
      <c r="T923" s="8">
        <f>IF(OR($B923="",$C923="",$D923="",$E923="",$F923="",$G923="",$H923="",$I923="",$J923="",$K923="",$L923=""),"",IF($B923="Female",1/(1+EXP(-SUMPRODUCT(Engine!$C$29346:$C$29377,INDIRECT("Coefficients!$J$2:$J$33")))),1/(1+EXP(-SUMPRODUCT(Engine!$C$29346:$C$29377,INDIRECT("Coefficients!$K$2:$K$33"))))))</f>
      </c>
      <c r="U923" s="8">
        <f>IF(OR($B923="",$C923="",$D923="",$E923="",$F923="",$G923="",$H923="",$I923="",$J923="",$K923="",$L923=""),"",IF($B923="Female",1/(1+EXP(-SUMPRODUCT(Engine!$C$29346:$C$29377,INDIRECT("Coefficients!$L$2:$L$33")))),1/(1+EXP(-SUMPRODUCT(Engine!$C$29346:$C$29377,INDIRECT("Coefficients!$M$2:$M$33"))))))</f>
      </c>
      <c r="V923" s="8">
        <f>IF(OR($B923="",$C923="",$D923="",$E923="",$F923="",$G923="",$H923="",$I923="",$J923="",$K923="",$L923=""),"",IF($B923="Female",1/(1+EXP(-SUMPRODUCT(Engine!$C$29346:$C$29377,INDIRECT("Coefficients!$N$2:$N$33")))),1/(1+EXP(-SUMPRODUCT(Engine!$C$29346:$C$29377,INDIRECT("Coefficients!$O$2:$O$33"))))))</f>
      </c>
      <c r="W923" s="8">
        <f>IF(OR($B923="",$C923="",$D923="",$E923="",$F923="",$G923="",$H923="",$I923="",$J923="",$K923="",$L923=""),"",IF($B923="Female",1/(1+EXP(-SUMPRODUCT(Engine!$C$29346:$C$29377,INDIRECT("Coefficients!$P$2:$P$33")))),1/(1+EXP(-SUMPRODUCT(Engine!$C$29346:$C$29377,INDIRECT("Coefficients!$Q$2:$Q$33"))))))</f>
      </c>
      <c r="X923" s="8">
        <f>IF(OR($B923="",$C923="",$D923="",$E923="",$F923="",$G923="",$H923="",$I923="",$J923="",$K923="",$L923=""),"",IF($B923="Female",1/(1+EXP(-SUMPRODUCT(Engine!$C$29346:$C$29377,INDIRECT("Coefficients!$R$2:$R$33")))),1/(1+EXP(-SUMPRODUCT(Engine!$C$29346:$C$29377,INDIRECT("Coefficients!$S$2:$S$33"))))))</f>
      </c>
      <c r="Y923" s="8">
        <f>IF(OR($B923="",$C923="",$D923="",$E923="",$F923="",$G923="",$H923="",$I923="",$J923="",$K923="",$L923=""),"",IF($B923="Female",1/(1+EXP(-SUMPRODUCT(Engine!$C$29346:$C$29377,INDIRECT("Coefficients!$T$2:$T$33")))),1/(1+EXP(-SUMPRODUCT(Engine!$C$29346:$C$29377,INDIRECT("Coefficients!$U$2:$U$33"))))))</f>
      </c>
      <c r="Z923" s="8">
        <f>IF(OR($B923="",$C923="",$D923="",$E923="",$F923="",$G923="",$H923="",$I923="",$J923="",$K923="",$L923=""),"",IF($B923="Female",1/(1+EXP(-SUMPRODUCT(Engine!$C$29346:$C$29377,INDIRECT("Coefficients!$V$2:$V$33")))),1/(1+EXP(-SUMPRODUCT(Engine!$C$29346:$C$29377,INDIRECT("Coefficients!$W$2:$W$33"))))))</f>
      </c>
      <c r="AA923" s="8">
        <f>IF(OR($B923="",$C923="",$D923="",$E923="",$F923="",$G923="",$H923="",$I923="",$J923="",$K923="",$L923=""),"",IF($B923="Female",1/(1+EXP(-SUMPRODUCT(Engine!$C$29346:$C$29377,INDIRECT("Coefficients!$X$2:$X$33")))),1/(1+EXP(-SUMPRODUCT(Engine!$C$29346:$C$29377,INDIRECT("Coefficients!$Y$2:$Y$33"))))))</f>
      </c>
      <c r="AB923" s="8">
        <f>IF(OR($B923="",$C923="",$D923="",$E923="",$F923="",$G923="",$H923="",$I923="",$J923="",$K923="",$L923=""),"",IF($B923="Female",1/(1+EXP(-SUMPRODUCT(Engine!$C$29346:$C$29377,INDIRECT("Coefficients!$Z$2:$Z$33")))),1/(1+EXP(-SUMPRODUCT(Engine!$C$29346:$C$29377,INDIRECT("Coefficients!$AA$2:$AA$33"))))))</f>
      </c>
      <c r="AC923" s="8">
        <f>IF(OR($B923="",$C923="",$D923="",$E923="",$F923="",$G923="",$H923="",$I923="",$J923="",$K923="",$L923=""),"",IF($B923="Female",1/(1+EXP(-SUMPRODUCT(Engine!$C$29346:$C$29377,INDIRECT("Coefficients!$AB$2:$AB$33")))),1/(1+EXP(-SUMPRODUCT(Engine!$C$29346:$C$29377,INDIRECT("Coefficients!$AC$2:$AC$33"))))))</f>
      </c>
      <c r="AD923" s="8">
        <f>IF(OR($B923="",$C923="",$D923="",$E923="",$F923="",$G923="",$H923="",$I923="",$J923="",$K923="",$L923=""),"",IF($B923="Female",1/(1+EXP(-SUMPRODUCT(Engine!$C$29346:$C$29377,INDIRECT("Coefficients!$AD$2:$AD$33")))),1/(1+EXP(-SUMPRODUCT(Engine!$C$29346:$C$29377,INDIRECT("Coefficients!$AE$2:$AE$33"))))))</f>
      </c>
      <c r="AE923" s="8">
        <f>IF(OR($B923="",$C923="",$D923="",$E923="",$F923="",$G923="",$H923="",$I923="",$J923="",$K923="",$L923=""),"",IF($B923="Female",1/(1+EXP(-SUMPRODUCT(Engine!$C$29346:$C$29377,INDIRECT("Coefficients!$AF$2:$AF$33")))),1/(1+EXP(-SUMPRODUCT(Engine!$C$29346:$C$29377,INDIRECT("Coefficients!$AG$2:$AG$33"))))))</f>
      </c>
      <c r="AF923" s="8">
        <f>IF(OR($B923="",$C923="",$D923="",$E923="",$F923="",$G923="",$H923="",$I923="",$J923="",$K923="",$L923=""),"",IF($B923="Female",1/(1+EXP(-SUMPRODUCT(Engine!$C$29346:$C$29377,INDIRECT("Coefficients!$AH$2:$AH$33")))),1/(1+EXP(-SUMPRODUCT(Engine!$C$29346:$C$29377,INDIRECT("Coefficients!$AI$2:$AI$33"))))))</f>
      </c>
      <c r="AG923" s="8">
        <f>IF(OR($B923="",$C923="",$D923="",$E923="",$F923="",$G923="",$H923="",$I923="",$J923="",$K923="",$L923=""),"",IF($B923="Female",1/(1+EXP(-SUMPRODUCT(Engine!$C$29346:$C$29377,INDIRECT("Coefficients!$AJ$2:$AJ$33")))),1/(1+EXP(-SUMPRODUCT(Engine!$C$29346:$C$29377,INDIRECT("Coefficients!$AK$2:$AK$33"))))))</f>
      </c>
      <c r="AH923" s="8">
        <f>IF(OR($B923="",$C923="",$D923="",$E923="",$F923="",$G923="",$H923="",$I923="",$J923="",$K923="",$L923=""),"",IF($B923="Female",1/(1+EXP(-SUMPRODUCT(Engine!$C$29346:$C$29377,INDIRECT("Coefficients!$AL$2:$AL$33")))),1/(1+EXP(-SUMPRODUCT(Engine!$C$29346:$C$29377,INDIRECT("Coefficients!$AM$2:$AM$33"))))))</f>
      </c>
      <c r="AI923" s="8">
        <f>IF(OR($B923="",$C923="",$D923="",$E923="",$F923="",$G923="",$H923="",$I923="",$J923="",$K923="",$L923=""),"",IF($B923="Female",1/(1+EXP(-SUMPRODUCT(Engine!$C$29346:$C$29377,INDIRECT("Coefficients!$AN$2:$AN$33")))),1/(1+EXP(-SUMPRODUCT(Engine!$C$29346:$C$29377,INDIRECT("Coefficients!$AO$2:$AO$33"))))))</f>
      </c>
      <c r="AJ923" s="8">
        <f>IF(OR($B923="",$C923="",$D923="",$E923="",$F923="",$G923="",$H923="",$I923="",$J923="",$K923="",$L923=""),"",IF($B923="Female",1/(1+EXP(-SUMPRODUCT(Engine!$C$29346:$C$29377,INDIRECT("Coefficients!$AP$2:$AP$33")))),1/(1+EXP(-SUMPRODUCT(Engine!$C$29346:$C$29377,INDIRECT("Coefficients!$AQ$2:$AQ$33"))))))</f>
      </c>
      <c r="AK923" s="8">
        <f>IF(OR($B923="",$C923="",$D923="",$E923="",$F923="",$G923="",$H923="",$I923="",$J923="",$K923="",$L923=""),"",IF($B923="Female",1/(1+EXP(-SUMPRODUCT(Engine!$C$29346:$C$29377,INDIRECT("Coefficients!$AR$2:$AR$33")))),1/(1+EXP(-SUMPRODUCT(Engine!$C$29346:$C$29377,INDIRECT("Coefficients!$AS$2:$AS$33"))))))</f>
      </c>
      <c r="AL923" s="8">
        <f>IF(OR($B923="",$C923="",$D923="",$E923="",$F923="",$G923="",$H923="",$I923="",$J923="",$K923="",$L923=""),"",IF($B923="Female",1/(1+EXP(-SUMPRODUCT(Engine!$C$29346:$C$29377,INDIRECT("Coefficients!$AT$2:$AT$33")))),1/(1+EXP(-SUMPRODUCT(Engine!$C$29346:$C$29377,INDIRECT("Coefficients!$AU$2:$AU$33"))))))</f>
      </c>
      <c r="AM923" s="8">
        <f>IF(OR($B923="",$C923="",$D923="",$E923="",$F923="",$G923="",$H923="",$I923="",$J923="",$K923="",$L923=""),"",IF($B923="Female",1/(1+EXP(-SUMPRODUCT(Engine!$C$29346:$C$29377,INDIRECT("Coefficients!$AV$2:$AV$33")))),1/(1+EXP(-SUMPRODUCT(Engine!$C$29346:$C$29377,INDIRECT("Coefficients!$AW$2:$AW$33"))))))</f>
      </c>
      <c r="AN923" s="8">
        <f>IF(OR($B923="",$C923="",$D923="",$E923="",$F923="",$G923="",$H923="",$I923="",$J923="",$K923="",$L923=""),"",IF($B923="Female",1/(1+EXP(-SUMPRODUCT(Engine!$C$29346:$C$29377,INDIRECT("Coefficients!$AX$2:$AX$33")))),1/(1+EXP(-SUMPRODUCT(Engine!$C$29346:$C$29377,INDIRECT("Coefficients!$AY$2:$AY$33"))))))</f>
      </c>
      <c r="AO923" s="8">
        <f>IF(OR($B923="",$C923="",$D923="",$E923="",$F923="",$G923="",$H923="",$I923="",$J923="",$K923="",$L923=""),"",IF($B923="Female",1/(1+EXP(-SUMPRODUCT(Engine!$C$29346:$C$29377,INDIRECT("Coefficients!$AZ$2:$AZ$33")))),1/(1+EXP(-SUMPRODUCT(Engine!$C$29346:$C$29377,INDIRECT("Coefficients!$BA$2:$BA$33"))))))</f>
      </c>
      <c r="AP923" s="8">
        <f>IF(OR($B923="",$C923="",$D923="",$E923="",$F923="",$G923="",$H923="",$I923="",$J923="",$K923="",$L923=""),"",IF($B923="Female",1/(1+EXP(-SUMPRODUCT(Engine!$C$29346:$C$29377,INDIRECT("Coefficients!$BB$2:$BB$33")))),1/(1+EXP(-SUMPRODUCT(Engine!$C$29346:$C$29377,INDIRECT("Coefficients!$BC$2:$BC$33"))))))</f>
      </c>
      <c r="AQ923" s="8">
        <f>IF(OR($B923="",$C923="",$D923="",$E923="",$F923="",$G923="",$H923="",$I923="",$J923="",$K923="",$L923=""),"",IF($B923="Female",1/(1+EXP(-SUMPRODUCT(Engine!$C$29346:$C$29377,INDIRECT("Coefficients!$BD$2:$BD$33")))),1/(1+EXP(-SUMPRODUCT(Engine!$C$29346:$C$29377,INDIRECT("Coefficients!$BE$2:$BE$33"))))))</f>
      </c>
      <c r="AR923" s="8">
        <f>IF(OR($B923="",$C923="",$D923="",$E923="",$F923="",$G923="",$H923="",$I923="",$J923="",$K923="",$L923=""),"",IF($B923="Female",1/(1+EXP(-SUMPRODUCT(Engine!$C$29346:$C$29377,INDIRECT("Coefficients!$BF$2:$BF$33")))),1/(1+EXP(-SUMPRODUCT(Engine!$C$29346:$C$29377,INDIRECT("Coefficients!$BG$2:$BG$33"))))))</f>
      </c>
      <c r="AS923" s="8">
        <f>IF(OR($B923="",$C923="",$D923="",$E923="",$F923="",$G923="",$H923="",$I923="",$J923="",$K923="",$L923=""),"",IF($B923="Female",1/(1+EXP(-SUMPRODUCT(Engine!$C$29346:$C$29377,INDIRECT("Coefficients!$BH$2:$BH$33")))),1/(1+EXP(-SUMPRODUCT(Engine!$C$29346:$C$29377,INDIRECT("Coefficients!$BI$2:$BI$33"))))))</f>
      </c>
      <c r="AT923" s="8">
        <f>IF(OR($B923="",$C923="",$D923="",$E923="",$F923="",$G923="",$H923="",$I923="",$J923="",$K923="",$L923=""),"",IF($B923="Female",1/(1+EXP(-SUMPRODUCT(Engine!$C$29346:$C$29377,INDIRECT("Coefficients!$BJ$2:$BJ$33")))),1/(1+EXP(-SUMPRODUCT(Engine!$C$29346:$C$29377,INDIRECT("Coefficients!$BK$2:$BK$33"))))))</f>
      </c>
      <c r="AU923" s="8">
        <f>IF(OR($B923="",$C923="",$D923="",$E923="",$F923="",$G923="",$H923="",$I923="",$J923="",$K923="",$L923=""),"",IF($B923="Female",1/(1+EXP(-SUMPRODUCT(Engine!$C$29346:$C$29377,INDIRECT("Coefficients!$BL$2:$BL$33")))),1/(1+EXP(-SUMPRODUCT(Engine!$C$29346:$C$29377,INDIRECT("Coefficients!$BM$2:$BM$33"))))))</f>
      </c>
      <c r="AV923" s="8">
        <f>IF(OR($B923="",$C923="",$D923="",$E923="",$F923="",$G923="",$H923="",$I923="",$J923="",$K923="",$L923=""),"",IF($B923="Female",1/(1+EXP(-SUMPRODUCT(Engine!$C$29346:$C$29377,INDIRECT("Coefficients!$BN$2:$BN$33")))),1/(1+EXP(-SUMPRODUCT(Engine!$C$29346:$C$29377,INDIRECT("Coefficients!$BO$2:$BO$33"))))))</f>
      </c>
      <c r="AW923" s="8">
        <f>IF(OR($B923="",$C923="",$D923="",$E923="",$F923="",$G923="",$H923="",$I923="",$J923="",$K923="",$L923=""),"",IF($B923="Female",1/(1+EXP(-SUMPRODUCT(Engine!$C$29346:$C$29377,INDIRECT("Coefficients!$BP$2:$BP$33")))),1/(1+EXP(-SUMPRODUCT(Engine!$C$29346:$C$29377,INDIRECT("Coefficients!$BQ$2:$BQ$33"))))))</f>
      </c>
      <c r="AX923" s="8">
        <f>IF(OR($B923="",$C923="",$D923="",$E923="",$F923="",$G923="",$H923="",$I923="",$J923="",$K923="",$L923=""),"",IF($B923="Female",1/(1+EXP(-SUMPRODUCT(Engine!$C$29346:$C$29377,INDIRECT("Coefficients!$BR$2:$BR$33")))),1/(1+EXP(-SUMPRODUCT(Engine!$C$29346:$C$29377,INDIRECT("Coefficients!$BS$2:$BS$33"))))))</f>
      </c>
      <c r="AY923" s="8">
        <f>IF(OR($B923="",$C923="",$D923="",$E923="",$F923="",$G923="",$H923="",$I923="",$J923="",$K923="",$L923=""),"",IF($B923="Female",1/(1+EXP(-SUMPRODUCT(Engine!$C$29346:$C$29377,INDIRECT("Coefficients!$BT$2:$BT$33")))),1/(1+EXP(-SUMPRODUCT(Engine!$C$29346:$C$29377,INDIRECT("Coefficients!$BU$2:$BU$33"))))))</f>
      </c>
      <c r="AZ923" s="8">
        <f>IF(OR($B923="",$C923="",$D923="",$E923="",$F923="",$G923="",$H923="",$I923="",$J923="",$K923="",$L923=""),"",IF($B923="Female",1/(1+EXP(-SUMPRODUCT(Engine!$C$29346:$C$29377,INDIRECT("Coefficients!$BV$2:$BV$33")))),1/(1+EXP(-SUMPRODUCT(Engine!$C$29346:$C$29377,INDIRECT("Coefficients!$BW$2:$BW$33"))))))</f>
      </c>
      <c r="BA923" s="8">
        <f>IF(OR($B923="",$C923="",$D923="",$E923="",$F923="",$G923="",$H923="",$I923="",$J923="",$K923="",$L923=""),"",IF($B923="Female",1/(1+EXP(-SUMPRODUCT(Engine!$C$29346:$C$29377,INDIRECT("Coefficients!$BX$2:$BX$33")))),1/(1+EXP(-SUMPRODUCT(Engine!$C$29346:$C$29377,INDIRECT("Coefficients!$BY$2:$BY$33"))))))</f>
      </c>
      <c r="BB923" s="8">
        <f>IF(OR($B923="",$C923="",$D923="",$E923="",$F923="",$G923="",$H923="",$I923="",$J923="",$K923="",$L923=""),"",IF($B923="Female",1/(1+EXP(-SUMPRODUCT(Engine!$C$29346:$C$29377,INDIRECT("Coefficients!$BZ$2:$BZ$33")))),1/(1+EXP(-SUMPRODUCT(Engine!$C$29346:$C$29377,INDIRECT("Coefficients!$CA$2:$CA$33"))))))</f>
      </c>
      <c r="BC923" s="8">
        <f>IF(OR($B923="",$C923="",$D923="",$E923="",$F923="",$G923="",$H923="",$I923="",$J923="",$K923="",$L923=""),"",IF($B923="Female",1/(1+EXP(-SUMPRODUCT(Engine!$C$29346:$C$29377,INDIRECT("Coefficients!$CB$2:$CB$33")))),1/(1+EXP(-SUMPRODUCT(Engine!$C$29346:$C$29377,INDIRECT("Coefficients!$CC$2:$CC$33"))))))</f>
      </c>
      <c r="BD923" s="8">
        <f>IF(OR($B923="",$C923="",$D923="",$E923="",$F923="",$G923="",$H923="",$I923="",$J923="",$K923="",$L923=""),"",IF($B923="Female",1/(1+EXP(-SUMPRODUCT(Engine!$C$29346:$C$29377,INDIRECT("Coefficients!$CD$2:$CD$33")))),1/(1+EXP(-SUMPRODUCT(Engine!$C$29346:$C$29377,INDIRECT("Coefficients!$CE$2:$CE$33"))))))</f>
      </c>
      <c r="BE923" s="8">
        <f>IF(OR($B923="",$C923="",$D923="",$E923="",$F923="",$G923="",$H923="",$I923="",$J923="",$K923="",$L923=""),"",IF($B923="Female",1/(1+EXP(-SUMPRODUCT(Engine!$C$29346:$C$29377,INDIRECT("Coefficients!$CF$2:$CF$33")))),1/(1+EXP(-SUMPRODUCT(Engine!$C$29346:$C$29377,INDIRECT("Coefficients!$CG$2:$CG$33"))))))</f>
      </c>
      <c r="BF923" s="8">
        <f>IF(OR($B923="",$C923="",$D923="",$E923="",$F923="",$G923="",$H923="",$I923="",$J923="",$K923="",$L923=""),"",IF($B923="Female",1/(1+EXP(-SUMPRODUCT(Engine!$C$29346:$C$29377,INDIRECT("Coefficients!$CH$2:$CH$33")))),1/(1+EXP(-SUMPRODUCT(Engine!$C$29346:$C$29377,INDIRECT("Coefficients!$CI$2:$CI$33"))))))</f>
      </c>
      <c r="BG923" s="8">
        <f>IF(OR($B923="",$C923="",$D923="",$E923="",$F923="",$G923="",$H923="",$I923="",$J923="",$K923="",$L923=""),"",IF($B923="Female",1/(1+EXP(-SUMPRODUCT(Engine!$C$29346:$C$29377,INDIRECT("Coefficients!$CJ$2:$CJ$33")))),1/(1+EXP(-SUMPRODUCT(Engine!$C$29346:$C$29377,INDIRECT("Coefficients!$CK$2:$CK$33"))))))</f>
      </c>
      <c r="BH923" s="8">
        <f>IF(OR($B923="",$C923="",$D923="",$E923="",$F923="",$G923="",$H923="",$I923="",$J923="",$K923="",$L923=""),"",IF($B923="Female",1/(1+EXP(-SUMPRODUCT(Engine!$C$29346:$C$29377,INDIRECT("Coefficients!$CL$2:$CL$33")))),1/(1+EXP(-SUMPRODUCT(Engine!$C$29346:$C$29377,INDIRECT("Coefficients!$CM$2:$CM$33"))))))</f>
      </c>
      <c r="BI923" s="8">
        <f>IF(OR($B923="",$C923="",$D923="",$E923="",$F923="",$G923="",$H923="",$I923="",$J923="",$K923="",$L923=""),"",IF($B923="Female",1/(1+EXP(-SUMPRODUCT(Engine!$C$29346:$C$29377,INDIRECT("Coefficients!$CN$2:$CN$33")))),1/(1+EXP(-SUMPRODUCT(Engine!$C$29346:$C$29377,INDIRECT("Coefficients!$CO$2:$CO$33"))))))</f>
      </c>
      <c r="BJ923" s="8">
        <f>IF(OR($B923="",$C923="",$D923="",$E923="",$F923="",$G923="",$H923="",$I923="",$J923="",$K923="",$L923=""),"",IF($B923="Female",1/(1+EXP(-SUMPRODUCT(Engine!$C$29346:$C$29377,INDIRECT("Coefficients!$CP$2:$CP$33")))),1/(1+EXP(-SUMPRODUCT(Engine!$C$29346:$C$29377,INDIRECT("Coefficients!$CQ$2:$CQ$33"))))))</f>
      </c>
      <c r="BK923" s="8">
        <f>IF(OR($B923="",$C923="",$D923="",$E923="",$F923="",$G923="",$H923="",$I923="",$J923="",$K923="",$L923=""),"",IF($B923="Female",1/(1+EXP(-SUMPRODUCT(Engine!$C$29346:$C$29377,INDIRECT("Coefficients!$CR$2:$CR$33")))),1/(1+EXP(-SUMPRODUCT(Engine!$C$29346:$C$29377,INDIRECT("Coefficients!$CS$2:$CS$33"))))))</f>
      </c>
      <c r="BL923" s="8">
        <f>IF(OR($B923="",$C923="",$D923="",$E923="",$F923="",$G923="",$H923="",$I923="",$J923="",$K923="",$L923=""),"",IF($B923="Female",1/(1+EXP(-SUMPRODUCT(Engine!$C$29346:$C$29377,INDIRECT("Coefficients!$CT$2:$CT$33")))),1/(1+EXP(-SUMPRODUCT(Engine!$C$29346:$C$29377,INDIRECT("Coefficients!$CU$2:$CU$33"))))))</f>
      </c>
      <c r="BM923" s="8">
        <f>IF(OR($B923="",$C923="",$D923="",$E923="",$F923="",$G923="",$H923="",$I923="",$J923="",$K923="",$L923=""),"",IF($B923="Female",1/(1+EXP(-SUMPRODUCT(Engine!$C$29346:$C$29377,INDIRECT("Coefficients!$CV$2:$CV$33")))),1/(1+EXP(-SUMPRODUCT(Engine!$C$29346:$C$29377,INDIRECT("Coefficients!$CW$2:$CW$33"))))))</f>
      </c>
    </row>
    <row r="924" spans="1:6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8">
        <f>IF(OR($B924="",$C924="",$D924="",$E924="",$F924="",$G924="",$H924="",$I924="",$J924="",$K924="",$L924=""),"",IF($B924="Female",1/(1+EXP(-SUMPRODUCT(Engine!$C$29378:$C$29409,INDIRECT("Coefficients!$B$2:$B$33")))),1/(1+EXP(-SUMPRODUCT(Engine!$C$29378:$C$29409,INDIRECT("Coefficients!$C$2:$C$33"))))))</f>
      </c>
      <c r="Q924" s="8">
        <f>IF(OR($B924="",$C924="",$D924="",$E924="",$F924="",$G924="",$H924="",$I924="",$J924="",$K924="",$L924=""),"",IF($B924="Female",1/(1+EXP(-SUMPRODUCT(Engine!$C$29378:$C$29409,INDIRECT("Coefficients!$D$2:$D$33")))),1/(1+EXP(-SUMPRODUCT(Engine!$C$29378:$C$29409,INDIRECT("Coefficients!$E$2:$E$33"))))))</f>
      </c>
      <c r="R924" s="8">
        <f>IF(OR($B924="",$C924="",$D924="",$E924="",$F924="",$G924="",$H924="",$I924="",$J924="",$K924="",$L924=""),"",IF($B924="Female",1/(1+EXP(-SUMPRODUCT(Engine!$C$29378:$C$29409,INDIRECT("Coefficients!$F$2:$F$33")))),1/(1+EXP(-SUMPRODUCT(Engine!$C$29378:$C$29409,INDIRECT("Coefficients!$G$2:$G$33"))))))</f>
      </c>
      <c r="S924" s="8">
        <f>IF(OR($B924="",$C924="",$D924="",$E924="",$F924="",$G924="",$H924="",$I924="",$J924="",$K924="",$L924=""),"",IF($B924="Female",1/(1+EXP(-SUMPRODUCT(Engine!$C$29378:$C$29409,INDIRECT("Coefficients!$H$2:$H$33")))),1/(1+EXP(-SUMPRODUCT(Engine!$C$29378:$C$29409,INDIRECT("Coefficients!$I$2:$I$33"))))))</f>
      </c>
      <c r="T924" s="8">
        <f>IF(OR($B924="",$C924="",$D924="",$E924="",$F924="",$G924="",$H924="",$I924="",$J924="",$K924="",$L924=""),"",IF($B924="Female",1/(1+EXP(-SUMPRODUCT(Engine!$C$29378:$C$29409,INDIRECT("Coefficients!$J$2:$J$33")))),1/(1+EXP(-SUMPRODUCT(Engine!$C$29378:$C$29409,INDIRECT("Coefficients!$K$2:$K$33"))))))</f>
      </c>
      <c r="U924" s="8">
        <f>IF(OR($B924="",$C924="",$D924="",$E924="",$F924="",$G924="",$H924="",$I924="",$J924="",$K924="",$L924=""),"",IF($B924="Female",1/(1+EXP(-SUMPRODUCT(Engine!$C$29378:$C$29409,INDIRECT("Coefficients!$L$2:$L$33")))),1/(1+EXP(-SUMPRODUCT(Engine!$C$29378:$C$29409,INDIRECT("Coefficients!$M$2:$M$33"))))))</f>
      </c>
      <c r="V924" s="8">
        <f>IF(OR($B924="",$C924="",$D924="",$E924="",$F924="",$G924="",$H924="",$I924="",$J924="",$K924="",$L924=""),"",IF($B924="Female",1/(1+EXP(-SUMPRODUCT(Engine!$C$29378:$C$29409,INDIRECT("Coefficients!$N$2:$N$33")))),1/(1+EXP(-SUMPRODUCT(Engine!$C$29378:$C$29409,INDIRECT("Coefficients!$O$2:$O$33"))))))</f>
      </c>
      <c r="W924" s="8">
        <f>IF(OR($B924="",$C924="",$D924="",$E924="",$F924="",$G924="",$H924="",$I924="",$J924="",$K924="",$L924=""),"",IF($B924="Female",1/(1+EXP(-SUMPRODUCT(Engine!$C$29378:$C$29409,INDIRECT("Coefficients!$P$2:$P$33")))),1/(1+EXP(-SUMPRODUCT(Engine!$C$29378:$C$29409,INDIRECT("Coefficients!$Q$2:$Q$33"))))))</f>
      </c>
      <c r="X924" s="8">
        <f>IF(OR($B924="",$C924="",$D924="",$E924="",$F924="",$G924="",$H924="",$I924="",$J924="",$K924="",$L924=""),"",IF($B924="Female",1/(1+EXP(-SUMPRODUCT(Engine!$C$29378:$C$29409,INDIRECT("Coefficients!$R$2:$R$33")))),1/(1+EXP(-SUMPRODUCT(Engine!$C$29378:$C$29409,INDIRECT("Coefficients!$S$2:$S$33"))))))</f>
      </c>
      <c r="Y924" s="8">
        <f>IF(OR($B924="",$C924="",$D924="",$E924="",$F924="",$G924="",$H924="",$I924="",$J924="",$K924="",$L924=""),"",IF($B924="Female",1/(1+EXP(-SUMPRODUCT(Engine!$C$29378:$C$29409,INDIRECT("Coefficients!$T$2:$T$33")))),1/(1+EXP(-SUMPRODUCT(Engine!$C$29378:$C$29409,INDIRECT("Coefficients!$U$2:$U$33"))))))</f>
      </c>
      <c r="Z924" s="8">
        <f>IF(OR($B924="",$C924="",$D924="",$E924="",$F924="",$G924="",$H924="",$I924="",$J924="",$K924="",$L924=""),"",IF($B924="Female",1/(1+EXP(-SUMPRODUCT(Engine!$C$29378:$C$29409,INDIRECT("Coefficients!$V$2:$V$33")))),1/(1+EXP(-SUMPRODUCT(Engine!$C$29378:$C$29409,INDIRECT("Coefficients!$W$2:$W$33"))))))</f>
      </c>
      <c r="AA924" s="8">
        <f>IF(OR($B924="",$C924="",$D924="",$E924="",$F924="",$G924="",$H924="",$I924="",$J924="",$K924="",$L924=""),"",IF($B924="Female",1/(1+EXP(-SUMPRODUCT(Engine!$C$29378:$C$29409,INDIRECT("Coefficients!$X$2:$X$33")))),1/(1+EXP(-SUMPRODUCT(Engine!$C$29378:$C$29409,INDIRECT("Coefficients!$Y$2:$Y$33"))))))</f>
      </c>
      <c r="AB924" s="8">
        <f>IF(OR($B924="",$C924="",$D924="",$E924="",$F924="",$G924="",$H924="",$I924="",$J924="",$K924="",$L924=""),"",IF($B924="Female",1/(1+EXP(-SUMPRODUCT(Engine!$C$29378:$C$29409,INDIRECT("Coefficients!$Z$2:$Z$33")))),1/(1+EXP(-SUMPRODUCT(Engine!$C$29378:$C$29409,INDIRECT("Coefficients!$AA$2:$AA$33"))))))</f>
      </c>
      <c r="AC924" s="8">
        <f>IF(OR($B924="",$C924="",$D924="",$E924="",$F924="",$G924="",$H924="",$I924="",$J924="",$K924="",$L924=""),"",IF($B924="Female",1/(1+EXP(-SUMPRODUCT(Engine!$C$29378:$C$29409,INDIRECT("Coefficients!$AB$2:$AB$33")))),1/(1+EXP(-SUMPRODUCT(Engine!$C$29378:$C$29409,INDIRECT("Coefficients!$AC$2:$AC$33"))))))</f>
      </c>
      <c r="AD924" s="8">
        <f>IF(OR($B924="",$C924="",$D924="",$E924="",$F924="",$G924="",$H924="",$I924="",$J924="",$K924="",$L924=""),"",IF($B924="Female",1/(1+EXP(-SUMPRODUCT(Engine!$C$29378:$C$29409,INDIRECT("Coefficients!$AD$2:$AD$33")))),1/(1+EXP(-SUMPRODUCT(Engine!$C$29378:$C$29409,INDIRECT("Coefficients!$AE$2:$AE$33"))))))</f>
      </c>
      <c r="AE924" s="8">
        <f>IF(OR($B924="",$C924="",$D924="",$E924="",$F924="",$G924="",$H924="",$I924="",$J924="",$K924="",$L924=""),"",IF($B924="Female",1/(1+EXP(-SUMPRODUCT(Engine!$C$29378:$C$29409,INDIRECT("Coefficients!$AF$2:$AF$33")))),1/(1+EXP(-SUMPRODUCT(Engine!$C$29378:$C$29409,INDIRECT("Coefficients!$AG$2:$AG$33"))))))</f>
      </c>
      <c r="AF924" s="8">
        <f>IF(OR($B924="",$C924="",$D924="",$E924="",$F924="",$G924="",$H924="",$I924="",$J924="",$K924="",$L924=""),"",IF($B924="Female",1/(1+EXP(-SUMPRODUCT(Engine!$C$29378:$C$29409,INDIRECT("Coefficients!$AH$2:$AH$33")))),1/(1+EXP(-SUMPRODUCT(Engine!$C$29378:$C$29409,INDIRECT("Coefficients!$AI$2:$AI$33"))))))</f>
      </c>
      <c r="AG924" s="8">
        <f>IF(OR($B924="",$C924="",$D924="",$E924="",$F924="",$G924="",$H924="",$I924="",$J924="",$K924="",$L924=""),"",IF($B924="Female",1/(1+EXP(-SUMPRODUCT(Engine!$C$29378:$C$29409,INDIRECT("Coefficients!$AJ$2:$AJ$33")))),1/(1+EXP(-SUMPRODUCT(Engine!$C$29378:$C$29409,INDIRECT("Coefficients!$AK$2:$AK$33"))))))</f>
      </c>
      <c r="AH924" s="8">
        <f>IF(OR($B924="",$C924="",$D924="",$E924="",$F924="",$G924="",$H924="",$I924="",$J924="",$K924="",$L924=""),"",IF($B924="Female",1/(1+EXP(-SUMPRODUCT(Engine!$C$29378:$C$29409,INDIRECT("Coefficients!$AL$2:$AL$33")))),1/(1+EXP(-SUMPRODUCT(Engine!$C$29378:$C$29409,INDIRECT("Coefficients!$AM$2:$AM$33"))))))</f>
      </c>
      <c r="AI924" s="8">
        <f>IF(OR($B924="",$C924="",$D924="",$E924="",$F924="",$G924="",$H924="",$I924="",$J924="",$K924="",$L924=""),"",IF($B924="Female",1/(1+EXP(-SUMPRODUCT(Engine!$C$29378:$C$29409,INDIRECT("Coefficients!$AN$2:$AN$33")))),1/(1+EXP(-SUMPRODUCT(Engine!$C$29378:$C$29409,INDIRECT("Coefficients!$AO$2:$AO$33"))))))</f>
      </c>
      <c r="AJ924" s="8">
        <f>IF(OR($B924="",$C924="",$D924="",$E924="",$F924="",$G924="",$H924="",$I924="",$J924="",$K924="",$L924=""),"",IF($B924="Female",1/(1+EXP(-SUMPRODUCT(Engine!$C$29378:$C$29409,INDIRECT("Coefficients!$AP$2:$AP$33")))),1/(1+EXP(-SUMPRODUCT(Engine!$C$29378:$C$29409,INDIRECT("Coefficients!$AQ$2:$AQ$33"))))))</f>
      </c>
      <c r="AK924" s="8">
        <f>IF(OR($B924="",$C924="",$D924="",$E924="",$F924="",$G924="",$H924="",$I924="",$J924="",$K924="",$L924=""),"",IF($B924="Female",1/(1+EXP(-SUMPRODUCT(Engine!$C$29378:$C$29409,INDIRECT("Coefficients!$AR$2:$AR$33")))),1/(1+EXP(-SUMPRODUCT(Engine!$C$29378:$C$29409,INDIRECT("Coefficients!$AS$2:$AS$33"))))))</f>
      </c>
      <c r="AL924" s="8">
        <f>IF(OR($B924="",$C924="",$D924="",$E924="",$F924="",$G924="",$H924="",$I924="",$J924="",$K924="",$L924=""),"",IF($B924="Female",1/(1+EXP(-SUMPRODUCT(Engine!$C$29378:$C$29409,INDIRECT("Coefficients!$AT$2:$AT$33")))),1/(1+EXP(-SUMPRODUCT(Engine!$C$29378:$C$29409,INDIRECT("Coefficients!$AU$2:$AU$33"))))))</f>
      </c>
      <c r="AM924" s="8">
        <f>IF(OR($B924="",$C924="",$D924="",$E924="",$F924="",$G924="",$H924="",$I924="",$J924="",$K924="",$L924=""),"",IF($B924="Female",1/(1+EXP(-SUMPRODUCT(Engine!$C$29378:$C$29409,INDIRECT("Coefficients!$AV$2:$AV$33")))),1/(1+EXP(-SUMPRODUCT(Engine!$C$29378:$C$29409,INDIRECT("Coefficients!$AW$2:$AW$33"))))))</f>
      </c>
      <c r="AN924" s="8">
        <f>IF(OR($B924="",$C924="",$D924="",$E924="",$F924="",$G924="",$H924="",$I924="",$J924="",$K924="",$L924=""),"",IF($B924="Female",1/(1+EXP(-SUMPRODUCT(Engine!$C$29378:$C$29409,INDIRECT("Coefficients!$AX$2:$AX$33")))),1/(1+EXP(-SUMPRODUCT(Engine!$C$29378:$C$29409,INDIRECT("Coefficients!$AY$2:$AY$33"))))))</f>
      </c>
      <c r="AO924" s="8">
        <f>IF(OR($B924="",$C924="",$D924="",$E924="",$F924="",$G924="",$H924="",$I924="",$J924="",$K924="",$L924=""),"",IF($B924="Female",1/(1+EXP(-SUMPRODUCT(Engine!$C$29378:$C$29409,INDIRECT("Coefficients!$AZ$2:$AZ$33")))),1/(1+EXP(-SUMPRODUCT(Engine!$C$29378:$C$29409,INDIRECT("Coefficients!$BA$2:$BA$33"))))))</f>
      </c>
      <c r="AP924" s="8">
        <f>IF(OR($B924="",$C924="",$D924="",$E924="",$F924="",$G924="",$H924="",$I924="",$J924="",$K924="",$L924=""),"",IF($B924="Female",1/(1+EXP(-SUMPRODUCT(Engine!$C$29378:$C$29409,INDIRECT("Coefficients!$BB$2:$BB$33")))),1/(1+EXP(-SUMPRODUCT(Engine!$C$29378:$C$29409,INDIRECT("Coefficients!$BC$2:$BC$33"))))))</f>
      </c>
      <c r="AQ924" s="8">
        <f>IF(OR($B924="",$C924="",$D924="",$E924="",$F924="",$G924="",$H924="",$I924="",$J924="",$K924="",$L924=""),"",IF($B924="Female",1/(1+EXP(-SUMPRODUCT(Engine!$C$29378:$C$29409,INDIRECT("Coefficients!$BD$2:$BD$33")))),1/(1+EXP(-SUMPRODUCT(Engine!$C$29378:$C$29409,INDIRECT("Coefficients!$BE$2:$BE$33"))))))</f>
      </c>
      <c r="AR924" s="8">
        <f>IF(OR($B924="",$C924="",$D924="",$E924="",$F924="",$G924="",$H924="",$I924="",$J924="",$K924="",$L924=""),"",IF($B924="Female",1/(1+EXP(-SUMPRODUCT(Engine!$C$29378:$C$29409,INDIRECT("Coefficients!$BF$2:$BF$33")))),1/(1+EXP(-SUMPRODUCT(Engine!$C$29378:$C$29409,INDIRECT("Coefficients!$BG$2:$BG$33"))))))</f>
      </c>
      <c r="AS924" s="8">
        <f>IF(OR($B924="",$C924="",$D924="",$E924="",$F924="",$G924="",$H924="",$I924="",$J924="",$K924="",$L924=""),"",IF($B924="Female",1/(1+EXP(-SUMPRODUCT(Engine!$C$29378:$C$29409,INDIRECT("Coefficients!$BH$2:$BH$33")))),1/(1+EXP(-SUMPRODUCT(Engine!$C$29378:$C$29409,INDIRECT("Coefficients!$BI$2:$BI$33"))))))</f>
      </c>
      <c r="AT924" s="8">
        <f>IF(OR($B924="",$C924="",$D924="",$E924="",$F924="",$G924="",$H924="",$I924="",$J924="",$K924="",$L924=""),"",IF($B924="Female",1/(1+EXP(-SUMPRODUCT(Engine!$C$29378:$C$29409,INDIRECT("Coefficients!$BJ$2:$BJ$33")))),1/(1+EXP(-SUMPRODUCT(Engine!$C$29378:$C$29409,INDIRECT("Coefficients!$BK$2:$BK$33"))))))</f>
      </c>
      <c r="AU924" s="8">
        <f>IF(OR($B924="",$C924="",$D924="",$E924="",$F924="",$G924="",$H924="",$I924="",$J924="",$K924="",$L924=""),"",IF($B924="Female",1/(1+EXP(-SUMPRODUCT(Engine!$C$29378:$C$29409,INDIRECT("Coefficients!$BL$2:$BL$33")))),1/(1+EXP(-SUMPRODUCT(Engine!$C$29378:$C$29409,INDIRECT("Coefficients!$BM$2:$BM$33"))))))</f>
      </c>
      <c r="AV924" s="8">
        <f>IF(OR($B924="",$C924="",$D924="",$E924="",$F924="",$G924="",$H924="",$I924="",$J924="",$K924="",$L924=""),"",IF($B924="Female",1/(1+EXP(-SUMPRODUCT(Engine!$C$29378:$C$29409,INDIRECT("Coefficients!$BN$2:$BN$33")))),1/(1+EXP(-SUMPRODUCT(Engine!$C$29378:$C$29409,INDIRECT("Coefficients!$BO$2:$BO$33"))))))</f>
      </c>
      <c r="AW924" s="8">
        <f>IF(OR($B924="",$C924="",$D924="",$E924="",$F924="",$G924="",$H924="",$I924="",$J924="",$K924="",$L924=""),"",IF($B924="Female",1/(1+EXP(-SUMPRODUCT(Engine!$C$29378:$C$29409,INDIRECT("Coefficients!$BP$2:$BP$33")))),1/(1+EXP(-SUMPRODUCT(Engine!$C$29378:$C$29409,INDIRECT("Coefficients!$BQ$2:$BQ$33"))))))</f>
      </c>
      <c r="AX924" s="8">
        <f>IF(OR($B924="",$C924="",$D924="",$E924="",$F924="",$G924="",$H924="",$I924="",$J924="",$K924="",$L924=""),"",IF($B924="Female",1/(1+EXP(-SUMPRODUCT(Engine!$C$29378:$C$29409,INDIRECT("Coefficients!$BR$2:$BR$33")))),1/(1+EXP(-SUMPRODUCT(Engine!$C$29378:$C$29409,INDIRECT("Coefficients!$BS$2:$BS$33"))))))</f>
      </c>
      <c r="AY924" s="8">
        <f>IF(OR($B924="",$C924="",$D924="",$E924="",$F924="",$G924="",$H924="",$I924="",$J924="",$K924="",$L924=""),"",IF($B924="Female",1/(1+EXP(-SUMPRODUCT(Engine!$C$29378:$C$29409,INDIRECT("Coefficients!$BT$2:$BT$33")))),1/(1+EXP(-SUMPRODUCT(Engine!$C$29378:$C$29409,INDIRECT("Coefficients!$BU$2:$BU$33"))))))</f>
      </c>
      <c r="AZ924" s="8">
        <f>IF(OR($B924="",$C924="",$D924="",$E924="",$F924="",$G924="",$H924="",$I924="",$J924="",$K924="",$L924=""),"",IF($B924="Female",1/(1+EXP(-SUMPRODUCT(Engine!$C$29378:$C$29409,INDIRECT("Coefficients!$BV$2:$BV$33")))),1/(1+EXP(-SUMPRODUCT(Engine!$C$29378:$C$29409,INDIRECT("Coefficients!$BW$2:$BW$33"))))))</f>
      </c>
      <c r="BA924" s="8">
        <f>IF(OR($B924="",$C924="",$D924="",$E924="",$F924="",$G924="",$H924="",$I924="",$J924="",$K924="",$L924=""),"",IF($B924="Female",1/(1+EXP(-SUMPRODUCT(Engine!$C$29378:$C$29409,INDIRECT("Coefficients!$BX$2:$BX$33")))),1/(1+EXP(-SUMPRODUCT(Engine!$C$29378:$C$29409,INDIRECT("Coefficients!$BY$2:$BY$33"))))))</f>
      </c>
      <c r="BB924" s="8">
        <f>IF(OR($B924="",$C924="",$D924="",$E924="",$F924="",$G924="",$H924="",$I924="",$J924="",$K924="",$L924=""),"",IF($B924="Female",1/(1+EXP(-SUMPRODUCT(Engine!$C$29378:$C$29409,INDIRECT("Coefficients!$BZ$2:$BZ$33")))),1/(1+EXP(-SUMPRODUCT(Engine!$C$29378:$C$29409,INDIRECT("Coefficients!$CA$2:$CA$33"))))))</f>
      </c>
      <c r="BC924" s="8">
        <f>IF(OR($B924="",$C924="",$D924="",$E924="",$F924="",$G924="",$H924="",$I924="",$J924="",$K924="",$L924=""),"",IF($B924="Female",1/(1+EXP(-SUMPRODUCT(Engine!$C$29378:$C$29409,INDIRECT("Coefficients!$CB$2:$CB$33")))),1/(1+EXP(-SUMPRODUCT(Engine!$C$29378:$C$29409,INDIRECT("Coefficients!$CC$2:$CC$33"))))))</f>
      </c>
      <c r="BD924" s="8">
        <f>IF(OR($B924="",$C924="",$D924="",$E924="",$F924="",$G924="",$H924="",$I924="",$J924="",$K924="",$L924=""),"",IF($B924="Female",1/(1+EXP(-SUMPRODUCT(Engine!$C$29378:$C$29409,INDIRECT("Coefficients!$CD$2:$CD$33")))),1/(1+EXP(-SUMPRODUCT(Engine!$C$29378:$C$29409,INDIRECT("Coefficients!$CE$2:$CE$33"))))))</f>
      </c>
      <c r="BE924" s="8">
        <f>IF(OR($B924="",$C924="",$D924="",$E924="",$F924="",$G924="",$H924="",$I924="",$J924="",$K924="",$L924=""),"",IF($B924="Female",1/(1+EXP(-SUMPRODUCT(Engine!$C$29378:$C$29409,INDIRECT("Coefficients!$CF$2:$CF$33")))),1/(1+EXP(-SUMPRODUCT(Engine!$C$29378:$C$29409,INDIRECT("Coefficients!$CG$2:$CG$33"))))))</f>
      </c>
      <c r="BF924" s="8">
        <f>IF(OR($B924="",$C924="",$D924="",$E924="",$F924="",$G924="",$H924="",$I924="",$J924="",$K924="",$L924=""),"",IF($B924="Female",1/(1+EXP(-SUMPRODUCT(Engine!$C$29378:$C$29409,INDIRECT("Coefficients!$CH$2:$CH$33")))),1/(1+EXP(-SUMPRODUCT(Engine!$C$29378:$C$29409,INDIRECT("Coefficients!$CI$2:$CI$33"))))))</f>
      </c>
      <c r="BG924" s="8">
        <f>IF(OR($B924="",$C924="",$D924="",$E924="",$F924="",$G924="",$H924="",$I924="",$J924="",$K924="",$L924=""),"",IF($B924="Female",1/(1+EXP(-SUMPRODUCT(Engine!$C$29378:$C$29409,INDIRECT("Coefficients!$CJ$2:$CJ$33")))),1/(1+EXP(-SUMPRODUCT(Engine!$C$29378:$C$29409,INDIRECT("Coefficients!$CK$2:$CK$33"))))))</f>
      </c>
      <c r="BH924" s="8">
        <f>IF(OR($B924="",$C924="",$D924="",$E924="",$F924="",$G924="",$H924="",$I924="",$J924="",$K924="",$L924=""),"",IF($B924="Female",1/(1+EXP(-SUMPRODUCT(Engine!$C$29378:$C$29409,INDIRECT("Coefficients!$CL$2:$CL$33")))),1/(1+EXP(-SUMPRODUCT(Engine!$C$29378:$C$29409,INDIRECT("Coefficients!$CM$2:$CM$33"))))))</f>
      </c>
      <c r="BI924" s="8">
        <f>IF(OR($B924="",$C924="",$D924="",$E924="",$F924="",$G924="",$H924="",$I924="",$J924="",$K924="",$L924=""),"",IF($B924="Female",1/(1+EXP(-SUMPRODUCT(Engine!$C$29378:$C$29409,INDIRECT("Coefficients!$CN$2:$CN$33")))),1/(1+EXP(-SUMPRODUCT(Engine!$C$29378:$C$29409,INDIRECT("Coefficients!$CO$2:$CO$33"))))))</f>
      </c>
      <c r="BJ924" s="8">
        <f>IF(OR($B924="",$C924="",$D924="",$E924="",$F924="",$G924="",$H924="",$I924="",$J924="",$K924="",$L924=""),"",IF($B924="Female",1/(1+EXP(-SUMPRODUCT(Engine!$C$29378:$C$29409,INDIRECT("Coefficients!$CP$2:$CP$33")))),1/(1+EXP(-SUMPRODUCT(Engine!$C$29378:$C$29409,INDIRECT("Coefficients!$CQ$2:$CQ$33"))))))</f>
      </c>
      <c r="BK924" s="8">
        <f>IF(OR($B924="",$C924="",$D924="",$E924="",$F924="",$G924="",$H924="",$I924="",$J924="",$K924="",$L924=""),"",IF($B924="Female",1/(1+EXP(-SUMPRODUCT(Engine!$C$29378:$C$29409,INDIRECT("Coefficients!$CR$2:$CR$33")))),1/(1+EXP(-SUMPRODUCT(Engine!$C$29378:$C$29409,INDIRECT("Coefficients!$CS$2:$CS$33"))))))</f>
      </c>
      <c r="BL924" s="8">
        <f>IF(OR($B924="",$C924="",$D924="",$E924="",$F924="",$G924="",$H924="",$I924="",$J924="",$K924="",$L924=""),"",IF($B924="Female",1/(1+EXP(-SUMPRODUCT(Engine!$C$29378:$C$29409,INDIRECT("Coefficients!$CT$2:$CT$33")))),1/(1+EXP(-SUMPRODUCT(Engine!$C$29378:$C$29409,INDIRECT("Coefficients!$CU$2:$CU$33"))))))</f>
      </c>
      <c r="BM924" s="8">
        <f>IF(OR($B924="",$C924="",$D924="",$E924="",$F924="",$G924="",$H924="",$I924="",$J924="",$K924="",$L924=""),"",IF($B924="Female",1/(1+EXP(-SUMPRODUCT(Engine!$C$29378:$C$29409,INDIRECT("Coefficients!$CV$2:$CV$33")))),1/(1+EXP(-SUMPRODUCT(Engine!$C$29378:$C$29409,INDIRECT("Coefficients!$CW$2:$CW$33"))))))</f>
      </c>
    </row>
    <row r="925" spans="1:6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8">
        <f>IF(OR($B925="",$C925="",$D925="",$E925="",$F925="",$G925="",$H925="",$I925="",$J925="",$K925="",$L925=""),"",IF($B925="Female",1/(1+EXP(-SUMPRODUCT(Engine!$C$29410:$C$29441,INDIRECT("Coefficients!$B$2:$B$33")))),1/(1+EXP(-SUMPRODUCT(Engine!$C$29410:$C$29441,INDIRECT("Coefficients!$C$2:$C$33"))))))</f>
      </c>
      <c r="Q925" s="8">
        <f>IF(OR($B925="",$C925="",$D925="",$E925="",$F925="",$G925="",$H925="",$I925="",$J925="",$K925="",$L925=""),"",IF($B925="Female",1/(1+EXP(-SUMPRODUCT(Engine!$C$29410:$C$29441,INDIRECT("Coefficients!$D$2:$D$33")))),1/(1+EXP(-SUMPRODUCT(Engine!$C$29410:$C$29441,INDIRECT("Coefficients!$E$2:$E$33"))))))</f>
      </c>
      <c r="R925" s="8">
        <f>IF(OR($B925="",$C925="",$D925="",$E925="",$F925="",$G925="",$H925="",$I925="",$J925="",$K925="",$L925=""),"",IF($B925="Female",1/(1+EXP(-SUMPRODUCT(Engine!$C$29410:$C$29441,INDIRECT("Coefficients!$F$2:$F$33")))),1/(1+EXP(-SUMPRODUCT(Engine!$C$29410:$C$29441,INDIRECT("Coefficients!$G$2:$G$33"))))))</f>
      </c>
      <c r="S925" s="8">
        <f>IF(OR($B925="",$C925="",$D925="",$E925="",$F925="",$G925="",$H925="",$I925="",$J925="",$K925="",$L925=""),"",IF($B925="Female",1/(1+EXP(-SUMPRODUCT(Engine!$C$29410:$C$29441,INDIRECT("Coefficients!$H$2:$H$33")))),1/(1+EXP(-SUMPRODUCT(Engine!$C$29410:$C$29441,INDIRECT("Coefficients!$I$2:$I$33"))))))</f>
      </c>
      <c r="T925" s="8">
        <f>IF(OR($B925="",$C925="",$D925="",$E925="",$F925="",$G925="",$H925="",$I925="",$J925="",$K925="",$L925=""),"",IF($B925="Female",1/(1+EXP(-SUMPRODUCT(Engine!$C$29410:$C$29441,INDIRECT("Coefficients!$J$2:$J$33")))),1/(1+EXP(-SUMPRODUCT(Engine!$C$29410:$C$29441,INDIRECT("Coefficients!$K$2:$K$33"))))))</f>
      </c>
      <c r="U925" s="8">
        <f>IF(OR($B925="",$C925="",$D925="",$E925="",$F925="",$G925="",$H925="",$I925="",$J925="",$K925="",$L925=""),"",IF($B925="Female",1/(1+EXP(-SUMPRODUCT(Engine!$C$29410:$C$29441,INDIRECT("Coefficients!$L$2:$L$33")))),1/(1+EXP(-SUMPRODUCT(Engine!$C$29410:$C$29441,INDIRECT("Coefficients!$M$2:$M$33"))))))</f>
      </c>
      <c r="V925" s="8">
        <f>IF(OR($B925="",$C925="",$D925="",$E925="",$F925="",$G925="",$H925="",$I925="",$J925="",$K925="",$L925=""),"",IF($B925="Female",1/(1+EXP(-SUMPRODUCT(Engine!$C$29410:$C$29441,INDIRECT("Coefficients!$N$2:$N$33")))),1/(1+EXP(-SUMPRODUCT(Engine!$C$29410:$C$29441,INDIRECT("Coefficients!$O$2:$O$33"))))))</f>
      </c>
      <c r="W925" s="8">
        <f>IF(OR($B925="",$C925="",$D925="",$E925="",$F925="",$G925="",$H925="",$I925="",$J925="",$K925="",$L925=""),"",IF($B925="Female",1/(1+EXP(-SUMPRODUCT(Engine!$C$29410:$C$29441,INDIRECT("Coefficients!$P$2:$P$33")))),1/(1+EXP(-SUMPRODUCT(Engine!$C$29410:$C$29441,INDIRECT("Coefficients!$Q$2:$Q$33"))))))</f>
      </c>
      <c r="X925" s="8">
        <f>IF(OR($B925="",$C925="",$D925="",$E925="",$F925="",$G925="",$H925="",$I925="",$J925="",$K925="",$L925=""),"",IF($B925="Female",1/(1+EXP(-SUMPRODUCT(Engine!$C$29410:$C$29441,INDIRECT("Coefficients!$R$2:$R$33")))),1/(1+EXP(-SUMPRODUCT(Engine!$C$29410:$C$29441,INDIRECT("Coefficients!$S$2:$S$33"))))))</f>
      </c>
      <c r="Y925" s="8">
        <f>IF(OR($B925="",$C925="",$D925="",$E925="",$F925="",$G925="",$H925="",$I925="",$J925="",$K925="",$L925=""),"",IF($B925="Female",1/(1+EXP(-SUMPRODUCT(Engine!$C$29410:$C$29441,INDIRECT("Coefficients!$T$2:$T$33")))),1/(1+EXP(-SUMPRODUCT(Engine!$C$29410:$C$29441,INDIRECT("Coefficients!$U$2:$U$33"))))))</f>
      </c>
      <c r="Z925" s="8">
        <f>IF(OR($B925="",$C925="",$D925="",$E925="",$F925="",$G925="",$H925="",$I925="",$J925="",$K925="",$L925=""),"",IF($B925="Female",1/(1+EXP(-SUMPRODUCT(Engine!$C$29410:$C$29441,INDIRECT("Coefficients!$V$2:$V$33")))),1/(1+EXP(-SUMPRODUCT(Engine!$C$29410:$C$29441,INDIRECT("Coefficients!$W$2:$W$33"))))))</f>
      </c>
      <c r="AA925" s="8">
        <f>IF(OR($B925="",$C925="",$D925="",$E925="",$F925="",$G925="",$H925="",$I925="",$J925="",$K925="",$L925=""),"",IF($B925="Female",1/(1+EXP(-SUMPRODUCT(Engine!$C$29410:$C$29441,INDIRECT("Coefficients!$X$2:$X$33")))),1/(1+EXP(-SUMPRODUCT(Engine!$C$29410:$C$29441,INDIRECT("Coefficients!$Y$2:$Y$33"))))))</f>
      </c>
      <c r="AB925" s="8">
        <f>IF(OR($B925="",$C925="",$D925="",$E925="",$F925="",$G925="",$H925="",$I925="",$J925="",$K925="",$L925=""),"",IF($B925="Female",1/(1+EXP(-SUMPRODUCT(Engine!$C$29410:$C$29441,INDIRECT("Coefficients!$Z$2:$Z$33")))),1/(1+EXP(-SUMPRODUCT(Engine!$C$29410:$C$29441,INDIRECT("Coefficients!$AA$2:$AA$33"))))))</f>
      </c>
      <c r="AC925" s="8">
        <f>IF(OR($B925="",$C925="",$D925="",$E925="",$F925="",$G925="",$H925="",$I925="",$J925="",$K925="",$L925=""),"",IF($B925="Female",1/(1+EXP(-SUMPRODUCT(Engine!$C$29410:$C$29441,INDIRECT("Coefficients!$AB$2:$AB$33")))),1/(1+EXP(-SUMPRODUCT(Engine!$C$29410:$C$29441,INDIRECT("Coefficients!$AC$2:$AC$33"))))))</f>
      </c>
      <c r="AD925" s="8">
        <f>IF(OR($B925="",$C925="",$D925="",$E925="",$F925="",$G925="",$H925="",$I925="",$J925="",$K925="",$L925=""),"",IF($B925="Female",1/(1+EXP(-SUMPRODUCT(Engine!$C$29410:$C$29441,INDIRECT("Coefficients!$AD$2:$AD$33")))),1/(1+EXP(-SUMPRODUCT(Engine!$C$29410:$C$29441,INDIRECT("Coefficients!$AE$2:$AE$33"))))))</f>
      </c>
      <c r="AE925" s="8">
        <f>IF(OR($B925="",$C925="",$D925="",$E925="",$F925="",$G925="",$H925="",$I925="",$J925="",$K925="",$L925=""),"",IF($B925="Female",1/(1+EXP(-SUMPRODUCT(Engine!$C$29410:$C$29441,INDIRECT("Coefficients!$AF$2:$AF$33")))),1/(1+EXP(-SUMPRODUCT(Engine!$C$29410:$C$29441,INDIRECT("Coefficients!$AG$2:$AG$33"))))))</f>
      </c>
      <c r="AF925" s="8">
        <f>IF(OR($B925="",$C925="",$D925="",$E925="",$F925="",$G925="",$H925="",$I925="",$J925="",$K925="",$L925=""),"",IF($B925="Female",1/(1+EXP(-SUMPRODUCT(Engine!$C$29410:$C$29441,INDIRECT("Coefficients!$AH$2:$AH$33")))),1/(1+EXP(-SUMPRODUCT(Engine!$C$29410:$C$29441,INDIRECT("Coefficients!$AI$2:$AI$33"))))))</f>
      </c>
      <c r="AG925" s="8">
        <f>IF(OR($B925="",$C925="",$D925="",$E925="",$F925="",$G925="",$H925="",$I925="",$J925="",$K925="",$L925=""),"",IF($B925="Female",1/(1+EXP(-SUMPRODUCT(Engine!$C$29410:$C$29441,INDIRECT("Coefficients!$AJ$2:$AJ$33")))),1/(1+EXP(-SUMPRODUCT(Engine!$C$29410:$C$29441,INDIRECT("Coefficients!$AK$2:$AK$33"))))))</f>
      </c>
      <c r="AH925" s="8">
        <f>IF(OR($B925="",$C925="",$D925="",$E925="",$F925="",$G925="",$H925="",$I925="",$J925="",$K925="",$L925=""),"",IF($B925="Female",1/(1+EXP(-SUMPRODUCT(Engine!$C$29410:$C$29441,INDIRECT("Coefficients!$AL$2:$AL$33")))),1/(1+EXP(-SUMPRODUCT(Engine!$C$29410:$C$29441,INDIRECT("Coefficients!$AM$2:$AM$33"))))))</f>
      </c>
      <c r="AI925" s="8">
        <f>IF(OR($B925="",$C925="",$D925="",$E925="",$F925="",$G925="",$H925="",$I925="",$J925="",$K925="",$L925=""),"",IF($B925="Female",1/(1+EXP(-SUMPRODUCT(Engine!$C$29410:$C$29441,INDIRECT("Coefficients!$AN$2:$AN$33")))),1/(1+EXP(-SUMPRODUCT(Engine!$C$29410:$C$29441,INDIRECT("Coefficients!$AO$2:$AO$33"))))))</f>
      </c>
      <c r="AJ925" s="8">
        <f>IF(OR($B925="",$C925="",$D925="",$E925="",$F925="",$G925="",$H925="",$I925="",$J925="",$K925="",$L925=""),"",IF($B925="Female",1/(1+EXP(-SUMPRODUCT(Engine!$C$29410:$C$29441,INDIRECT("Coefficients!$AP$2:$AP$33")))),1/(1+EXP(-SUMPRODUCT(Engine!$C$29410:$C$29441,INDIRECT("Coefficients!$AQ$2:$AQ$33"))))))</f>
      </c>
      <c r="AK925" s="8">
        <f>IF(OR($B925="",$C925="",$D925="",$E925="",$F925="",$G925="",$H925="",$I925="",$J925="",$K925="",$L925=""),"",IF($B925="Female",1/(1+EXP(-SUMPRODUCT(Engine!$C$29410:$C$29441,INDIRECT("Coefficients!$AR$2:$AR$33")))),1/(1+EXP(-SUMPRODUCT(Engine!$C$29410:$C$29441,INDIRECT("Coefficients!$AS$2:$AS$33"))))))</f>
      </c>
      <c r="AL925" s="8">
        <f>IF(OR($B925="",$C925="",$D925="",$E925="",$F925="",$G925="",$H925="",$I925="",$J925="",$K925="",$L925=""),"",IF($B925="Female",1/(1+EXP(-SUMPRODUCT(Engine!$C$29410:$C$29441,INDIRECT("Coefficients!$AT$2:$AT$33")))),1/(1+EXP(-SUMPRODUCT(Engine!$C$29410:$C$29441,INDIRECT("Coefficients!$AU$2:$AU$33"))))))</f>
      </c>
      <c r="AM925" s="8">
        <f>IF(OR($B925="",$C925="",$D925="",$E925="",$F925="",$G925="",$H925="",$I925="",$J925="",$K925="",$L925=""),"",IF($B925="Female",1/(1+EXP(-SUMPRODUCT(Engine!$C$29410:$C$29441,INDIRECT("Coefficients!$AV$2:$AV$33")))),1/(1+EXP(-SUMPRODUCT(Engine!$C$29410:$C$29441,INDIRECT("Coefficients!$AW$2:$AW$33"))))))</f>
      </c>
      <c r="AN925" s="8">
        <f>IF(OR($B925="",$C925="",$D925="",$E925="",$F925="",$G925="",$H925="",$I925="",$J925="",$K925="",$L925=""),"",IF($B925="Female",1/(1+EXP(-SUMPRODUCT(Engine!$C$29410:$C$29441,INDIRECT("Coefficients!$AX$2:$AX$33")))),1/(1+EXP(-SUMPRODUCT(Engine!$C$29410:$C$29441,INDIRECT("Coefficients!$AY$2:$AY$33"))))))</f>
      </c>
      <c r="AO925" s="8">
        <f>IF(OR($B925="",$C925="",$D925="",$E925="",$F925="",$G925="",$H925="",$I925="",$J925="",$K925="",$L925=""),"",IF($B925="Female",1/(1+EXP(-SUMPRODUCT(Engine!$C$29410:$C$29441,INDIRECT("Coefficients!$AZ$2:$AZ$33")))),1/(1+EXP(-SUMPRODUCT(Engine!$C$29410:$C$29441,INDIRECT("Coefficients!$BA$2:$BA$33"))))))</f>
      </c>
      <c r="AP925" s="8">
        <f>IF(OR($B925="",$C925="",$D925="",$E925="",$F925="",$G925="",$H925="",$I925="",$J925="",$K925="",$L925=""),"",IF($B925="Female",1/(1+EXP(-SUMPRODUCT(Engine!$C$29410:$C$29441,INDIRECT("Coefficients!$BB$2:$BB$33")))),1/(1+EXP(-SUMPRODUCT(Engine!$C$29410:$C$29441,INDIRECT("Coefficients!$BC$2:$BC$33"))))))</f>
      </c>
      <c r="AQ925" s="8">
        <f>IF(OR($B925="",$C925="",$D925="",$E925="",$F925="",$G925="",$H925="",$I925="",$J925="",$K925="",$L925=""),"",IF($B925="Female",1/(1+EXP(-SUMPRODUCT(Engine!$C$29410:$C$29441,INDIRECT("Coefficients!$BD$2:$BD$33")))),1/(1+EXP(-SUMPRODUCT(Engine!$C$29410:$C$29441,INDIRECT("Coefficients!$BE$2:$BE$33"))))))</f>
      </c>
      <c r="AR925" s="8">
        <f>IF(OR($B925="",$C925="",$D925="",$E925="",$F925="",$G925="",$H925="",$I925="",$J925="",$K925="",$L925=""),"",IF($B925="Female",1/(1+EXP(-SUMPRODUCT(Engine!$C$29410:$C$29441,INDIRECT("Coefficients!$BF$2:$BF$33")))),1/(1+EXP(-SUMPRODUCT(Engine!$C$29410:$C$29441,INDIRECT("Coefficients!$BG$2:$BG$33"))))))</f>
      </c>
      <c r="AS925" s="8">
        <f>IF(OR($B925="",$C925="",$D925="",$E925="",$F925="",$G925="",$H925="",$I925="",$J925="",$K925="",$L925=""),"",IF($B925="Female",1/(1+EXP(-SUMPRODUCT(Engine!$C$29410:$C$29441,INDIRECT("Coefficients!$BH$2:$BH$33")))),1/(1+EXP(-SUMPRODUCT(Engine!$C$29410:$C$29441,INDIRECT("Coefficients!$BI$2:$BI$33"))))))</f>
      </c>
      <c r="AT925" s="8">
        <f>IF(OR($B925="",$C925="",$D925="",$E925="",$F925="",$G925="",$H925="",$I925="",$J925="",$K925="",$L925=""),"",IF($B925="Female",1/(1+EXP(-SUMPRODUCT(Engine!$C$29410:$C$29441,INDIRECT("Coefficients!$BJ$2:$BJ$33")))),1/(1+EXP(-SUMPRODUCT(Engine!$C$29410:$C$29441,INDIRECT("Coefficients!$BK$2:$BK$33"))))))</f>
      </c>
      <c r="AU925" s="8">
        <f>IF(OR($B925="",$C925="",$D925="",$E925="",$F925="",$G925="",$H925="",$I925="",$J925="",$K925="",$L925=""),"",IF($B925="Female",1/(1+EXP(-SUMPRODUCT(Engine!$C$29410:$C$29441,INDIRECT("Coefficients!$BL$2:$BL$33")))),1/(1+EXP(-SUMPRODUCT(Engine!$C$29410:$C$29441,INDIRECT("Coefficients!$BM$2:$BM$33"))))))</f>
      </c>
      <c r="AV925" s="8">
        <f>IF(OR($B925="",$C925="",$D925="",$E925="",$F925="",$G925="",$H925="",$I925="",$J925="",$K925="",$L925=""),"",IF($B925="Female",1/(1+EXP(-SUMPRODUCT(Engine!$C$29410:$C$29441,INDIRECT("Coefficients!$BN$2:$BN$33")))),1/(1+EXP(-SUMPRODUCT(Engine!$C$29410:$C$29441,INDIRECT("Coefficients!$BO$2:$BO$33"))))))</f>
      </c>
      <c r="AW925" s="8">
        <f>IF(OR($B925="",$C925="",$D925="",$E925="",$F925="",$G925="",$H925="",$I925="",$J925="",$K925="",$L925=""),"",IF($B925="Female",1/(1+EXP(-SUMPRODUCT(Engine!$C$29410:$C$29441,INDIRECT("Coefficients!$BP$2:$BP$33")))),1/(1+EXP(-SUMPRODUCT(Engine!$C$29410:$C$29441,INDIRECT("Coefficients!$BQ$2:$BQ$33"))))))</f>
      </c>
      <c r="AX925" s="8">
        <f>IF(OR($B925="",$C925="",$D925="",$E925="",$F925="",$G925="",$H925="",$I925="",$J925="",$K925="",$L925=""),"",IF($B925="Female",1/(1+EXP(-SUMPRODUCT(Engine!$C$29410:$C$29441,INDIRECT("Coefficients!$BR$2:$BR$33")))),1/(1+EXP(-SUMPRODUCT(Engine!$C$29410:$C$29441,INDIRECT("Coefficients!$BS$2:$BS$33"))))))</f>
      </c>
      <c r="AY925" s="8">
        <f>IF(OR($B925="",$C925="",$D925="",$E925="",$F925="",$G925="",$H925="",$I925="",$J925="",$K925="",$L925=""),"",IF($B925="Female",1/(1+EXP(-SUMPRODUCT(Engine!$C$29410:$C$29441,INDIRECT("Coefficients!$BT$2:$BT$33")))),1/(1+EXP(-SUMPRODUCT(Engine!$C$29410:$C$29441,INDIRECT("Coefficients!$BU$2:$BU$33"))))))</f>
      </c>
      <c r="AZ925" s="8">
        <f>IF(OR($B925="",$C925="",$D925="",$E925="",$F925="",$G925="",$H925="",$I925="",$J925="",$K925="",$L925=""),"",IF($B925="Female",1/(1+EXP(-SUMPRODUCT(Engine!$C$29410:$C$29441,INDIRECT("Coefficients!$BV$2:$BV$33")))),1/(1+EXP(-SUMPRODUCT(Engine!$C$29410:$C$29441,INDIRECT("Coefficients!$BW$2:$BW$33"))))))</f>
      </c>
      <c r="BA925" s="8">
        <f>IF(OR($B925="",$C925="",$D925="",$E925="",$F925="",$G925="",$H925="",$I925="",$J925="",$K925="",$L925=""),"",IF($B925="Female",1/(1+EXP(-SUMPRODUCT(Engine!$C$29410:$C$29441,INDIRECT("Coefficients!$BX$2:$BX$33")))),1/(1+EXP(-SUMPRODUCT(Engine!$C$29410:$C$29441,INDIRECT("Coefficients!$BY$2:$BY$33"))))))</f>
      </c>
      <c r="BB925" s="8">
        <f>IF(OR($B925="",$C925="",$D925="",$E925="",$F925="",$G925="",$H925="",$I925="",$J925="",$K925="",$L925=""),"",IF($B925="Female",1/(1+EXP(-SUMPRODUCT(Engine!$C$29410:$C$29441,INDIRECT("Coefficients!$BZ$2:$BZ$33")))),1/(1+EXP(-SUMPRODUCT(Engine!$C$29410:$C$29441,INDIRECT("Coefficients!$CA$2:$CA$33"))))))</f>
      </c>
      <c r="BC925" s="8">
        <f>IF(OR($B925="",$C925="",$D925="",$E925="",$F925="",$G925="",$H925="",$I925="",$J925="",$K925="",$L925=""),"",IF($B925="Female",1/(1+EXP(-SUMPRODUCT(Engine!$C$29410:$C$29441,INDIRECT("Coefficients!$CB$2:$CB$33")))),1/(1+EXP(-SUMPRODUCT(Engine!$C$29410:$C$29441,INDIRECT("Coefficients!$CC$2:$CC$33"))))))</f>
      </c>
      <c r="BD925" s="8">
        <f>IF(OR($B925="",$C925="",$D925="",$E925="",$F925="",$G925="",$H925="",$I925="",$J925="",$K925="",$L925=""),"",IF($B925="Female",1/(1+EXP(-SUMPRODUCT(Engine!$C$29410:$C$29441,INDIRECT("Coefficients!$CD$2:$CD$33")))),1/(1+EXP(-SUMPRODUCT(Engine!$C$29410:$C$29441,INDIRECT("Coefficients!$CE$2:$CE$33"))))))</f>
      </c>
      <c r="BE925" s="8">
        <f>IF(OR($B925="",$C925="",$D925="",$E925="",$F925="",$G925="",$H925="",$I925="",$J925="",$K925="",$L925=""),"",IF($B925="Female",1/(1+EXP(-SUMPRODUCT(Engine!$C$29410:$C$29441,INDIRECT("Coefficients!$CF$2:$CF$33")))),1/(1+EXP(-SUMPRODUCT(Engine!$C$29410:$C$29441,INDIRECT("Coefficients!$CG$2:$CG$33"))))))</f>
      </c>
      <c r="BF925" s="8">
        <f>IF(OR($B925="",$C925="",$D925="",$E925="",$F925="",$G925="",$H925="",$I925="",$J925="",$K925="",$L925=""),"",IF($B925="Female",1/(1+EXP(-SUMPRODUCT(Engine!$C$29410:$C$29441,INDIRECT("Coefficients!$CH$2:$CH$33")))),1/(1+EXP(-SUMPRODUCT(Engine!$C$29410:$C$29441,INDIRECT("Coefficients!$CI$2:$CI$33"))))))</f>
      </c>
      <c r="BG925" s="8">
        <f>IF(OR($B925="",$C925="",$D925="",$E925="",$F925="",$G925="",$H925="",$I925="",$J925="",$K925="",$L925=""),"",IF($B925="Female",1/(1+EXP(-SUMPRODUCT(Engine!$C$29410:$C$29441,INDIRECT("Coefficients!$CJ$2:$CJ$33")))),1/(1+EXP(-SUMPRODUCT(Engine!$C$29410:$C$29441,INDIRECT("Coefficients!$CK$2:$CK$33"))))))</f>
      </c>
      <c r="BH925" s="8">
        <f>IF(OR($B925="",$C925="",$D925="",$E925="",$F925="",$G925="",$H925="",$I925="",$J925="",$K925="",$L925=""),"",IF($B925="Female",1/(1+EXP(-SUMPRODUCT(Engine!$C$29410:$C$29441,INDIRECT("Coefficients!$CL$2:$CL$33")))),1/(1+EXP(-SUMPRODUCT(Engine!$C$29410:$C$29441,INDIRECT("Coefficients!$CM$2:$CM$33"))))))</f>
      </c>
      <c r="BI925" s="8">
        <f>IF(OR($B925="",$C925="",$D925="",$E925="",$F925="",$G925="",$H925="",$I925="",$J925="",$K925="",$L925=""),"",IF($B925="Female",1/(1+EXP(-SUMPRODUCT(Engine!$C$29410:$C$29441,INDIRECT("Coefficients!$CN$2:$CN$33")))),1/(1+EXP(-SUMPRODUCT(Engine!$C$29410:$C$29441,INDIRECT("Coefficients!$CO$2:$CO$33"))))))</f>
      </c>
      <c r="BJ925" s="8">
        <f>IF(OR($B925="",$C925="",$D925="",$E925="",$F925="",$G925="",$H925="",$I925="",$J925="",$K925="",$L925=""),"",IF($B925="Female",1/(1+EXP(-SUMPRODUCT(Engine!$C$29410:$C$29441,INDIRECT("Coefficients!$CP$2:$CP$33")))),1/(1+EXP(-SUMPRODUCT(Engine!$C$29410:$C$29441,INDIRECT("Coefficients!$CQ$2:$CQ$33"))))))</f>
      </c>
      <c r="BK925" s="8">
        <f>IF(OR($B925="",$C925="",$D925="",$E925="",$F925="",$G925="",$H925="",$I925="",$J925="",$K925="",$L925=""),"",IF($B925="Female",1/(1+EXP(-SUMPRODUCT(Engine!$C$29410:$C$29441,INDIRECT("Coefficients!$CR$2:$CR$33")))),1/(1+EXP(-SUMPRODUCT(Engine!$C$29410:$C$29441,INDIRECT("Coefficients!$CS$2:$CS$33"))))))</f>
      </c>
      <c r="BL925" s="8">
        <f>IF(OR($B925="",$C925="",$D925="",$E925="",$F925="",$G925="",$H925="",$I925="",$J925="",$K925="",$L925=""),"",IF($B925="Female",1/(1+EXP(-SUMPRODUCT(Engine!$C$29410:$C$29441,INDIRECT("Coefficients!$CT$2:$CT$33")))),1/(1+EXP(-SUMPRODUCT(Engine!$C$29410:$C$29441,INDIRECT("Coefficients!$CU$2:$CU$33"))))))</f>
      </c>
      <c r="BM925" s="8">
        <f>IF(OR($B925="",$C925="",$D925="",$E925="",$F925="",$G925="",$H925="",$I925="",$J925="",$K925="",$L925=""),"",IF($B925="Female",1/(1+EXP(-SUMPRODUCT(Engine!$C$29410:$C$29441,INDIRECT("Coefficients!$CV$2:$CV$33")))),1/(1+EXP(-SUMPRODUCT(Engine!$C$29410:$C$29441,INDIRECT("Coefficients!$CW$2:$CW$33"))))))</f>
      </c>
    </row>
    <row r="926" spans="1:6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8">
        <f>IF(OR($B926="",$C926="",$D926="",$E926="",$F926="",$G926="",$H926="",$I926="",$J926="",$K926="",$L926=""),"",IF($B926="Female",1/(1+EXP(-SUMPRODUCT(Engine!$C$29442:$C$29473,INDIRECT("Coefficients!$B$2:$B$33")))),1/(1+EXP(-SUMPRODUCT(Engine!$C$29442:$C$29473,INDIRECT("Coefficients!$C$2:$C$33"))))))</f>
      </c>
      <c r="Q926" s="8">
        <f>IF(OR($B926="",$C926="",$D926="",$E926="",$F926="",$G926="",$H926="",$I926="",$J926="",$K926="",$L926=""),"",IF($B926="Female",1/(1+EXP(-SUMPRODUCT(Engine!$C$29442:$C$29473,INDIRECT("Coefficients!$D$2:$D$33")))),1/(1+EXP(-SUMPRODUCT(Engine!$C$29442:$C$29473,INDIRECT("Coefficients!$E$2:$E$33"))))))</f>
      </c>
      <c r="R926" s="8">
        <f>IF(OR($B926="",$C926="",$D926="",$E926="",$F926="",$G926="",$H926="",$I926="",$J926="",$K926="",$L926=""),"",IF($B926="Female",1/(1+EXP(-SUMPRODUCT(Engine!$C$29442:$C$29473,INDIRECT("Coefficients!$F$2:$F$33")))),1/(1+EXP(-SUMPRODUCT(Engine!$C$29442:$C$29473,INDIRECT("Coefficients!$G$2:$G$33"))))))</f>
      </c>
      <c r="S926" s="8">
        <f>IF(OR($B926="",$C926="",$D926="",$E926="",$F926="",$G926="",$H926="",$I926="",$J926="",$K926="",$L926=""),"",IF($B926="Female",1/(1+EXP(-SUMPRODUCT(Engine!$C$29442:$C$29473,INDIRECT("Coefficients!$H$2:$H$33")))),1/(1+EXP(-SUMPRODUCT(Engine!$C$29442:$C$29473,INDIRECT("Coefficients!$I$2:$I$33"))))))</f>
      </c>
      <c r="T926" s="8">
        <f>IF(OR($B926="",$C926="",$D926="",$E926="",$F926="",$G926="",$H926="",$I926="",$J926="",$K926="",$L926=""),"",IF($B926="Female",1/(1+EXP(-SUMPRODUCT(Engine!$C$29442:$C$29473,INDIRECT("Coefficients!$J$2:$J$33")))),1/(1+EXP(-SUMPRODUCT(Engine!$C$29442:$C$29473,INDIRECT("Coefficients!$K$2:$K$33"))))))</f>
      </c>
      <c r="U926" s="8">
        <f>IF(OR($B926="",$C926="",$D926="",$E926="",$F926="",$G926="",$H926="",$I926="",$J926="",$K926="",$L926=""),"",IF($B926="Female",1/(1+EXP(-SUMPRODUCT(Engine!$C$29442:$C$29473,INDIRECT("Coefficients!$L$2:$L$33")))),1/(1+EXP(-SUMPRODUCT(Engine!$C$29442:$C$29473,INDIRECT("Coefficients!$M$2:$M$33"))))))</f>
      </c>
      <c r="V926" s="8">
        <f>IF(OR($B926="",$C926="",$D926="",$E926="",$F926="",$G926="",$H926="",$I926="",$J926="",$K926="",$L926=""),"",IF($B926="Female",1/(1+EXP(-SUMPRODUCT(Engine!$C$29442:$C$29473,INDIRECT("Coefficients!$N$2:$N$33")))),1/(1+EXP(-SUMPRODUCT(Engine!$C$29442:$C$29473,INDIRECT("Coefficients!$O$2:$O$33"))))))</f>
      </c>
      <c r="W926" s="8">
        <f>IF(OR($B926="",$C926="",$D926="",$E926="",$F926="",$G926="",$H926="",$I926="",$J926="",$K926="",$L926=""),"",IF($B926="Female",1/(1+EXP(-SUMPRODUCT(Engine!$C$29442:$C$29473,INDIRECT("Coefficients!$P$2:$P$33")))),1/(1+EXP(-SUMPRODUCT(Engine!$C$29442:$C$29473,INDIRECT("Coefficients!$Q$2:$Q$33"))))))</f>
      </c>
      <c r="X926" s="8">
        <f>IF(OR($B926="",$C926="",$D926="",$E926="",$F926="",$G926="",$H926="",$I926="",$J926="",$K926="",$L926=""),"",IF($B926="Female",1/(1+EXP(-SUMPRODUCT(Engine!$C$29442:$C$29473,INDIRECT("Coefficients!$R$2:$R$33")))),1/(1+EXP(-SUMPRODUCT(Engine!$C$29442:$C$29473,INDIRECT("Coefficients!$S$2:$S$33"))))))</f>
      </c>
      <c r="Y926" s="8">
        <f>IF(OR($B926="",$C926="",$D926="",$E926="",$F926="",$G926="",$H926="",$I926="",$J926="",$K926="",$L926=""),"",IF($B926="Female",1/(1+EXP(-SUMPRODUCT(Engine!$C$29442:$C$29473,INDIRECT("Coefficients!$T$2:$T$33")))),1/(1+EXP(-SUMPRODUCT(Engine!$C$29442:$C$29473,INDIRECT("Coefficients!$U$2:$U$33"))))))</f>
      </c>
      <c r="Z926" s="8">
        <f>IF(OR($B926="",$C926="",$D926="",$E926="",$F926="",$G926="",$H926="",$I926="",$J926="",$K926="",$L926=""),"",IF($B926="Female",1/(1+EXP(-SUMPRODUCT(Engine!$C$29442:$C$29473,INDIRECT("Coefficients!$V$2:$V$33")))),1/(1+EXP(-SUMPRODUCT(Engine!$C$29442:$C$29473,INDIRECT("Coefficients!$W$2:$W$33"))))))</f>
      </c>
      <c r="AA926" s="8">
        <f>IF(OR($B926="",$C926="",$D926="",$E926="",$F926="",$G926="",$H926="",$I926="",$J926="",$K926="",$L926=""),"",IF($B926="Female",1/(1+EXP(-SUMPRODUCT(Engine!$C$29442:$C$29473,INDIRECT("Coefficients!$X$2:$X$33")))),1/(1+EXP(-SUMPRODUCT(Engine!$C$29442:$C$29473,INDIRECT("Coefficients!$Y$2:$Y$33"))))))</f>
      </c>
      <c r="AB926" s="8">
        <f>IF(OR($B926="",$C926="",$D926="",$E926="",$F926="",$G926="",$H926="",$I926="",$J926="",$K926="",$L926=""),"",IF($B926="Female",1/(1+EXP(-SUMPRODUCT(Engine!$C$29442:$C$29473,INDIRECT("Coefficients!$Z$2:$Z$33")))),1/(1+EXP(-SUMPRODUCT(Engine!$C$29442:$C$29473,INDIRECT("Coefficients!$AA$2:$AA$33"))))))</f>
      </c>
      <c r="AC926" s="8">
        <f>IF(OR($B926="",$C926="",$D926="",$E926="",$F926="",$G926="",$H926="",$I926="",$J926="",$K926="",$L926=""),"",IF($B926="Female",1/(1+EXP(-SUMPRODUCT(Engine!$C$29442:$C$29473,INDIRECT("Coefficients!$AB$2:$AB$33")))),1/(1+EXP(-SUMPRODUCT(Engine!$C$29442:$C$29473,INDIRECT("Coefficients!$AC$2:$AC$33"))))))</f>
      </c>
      <c r="AD926" s="8">
        <f>IF(OR($B926="",$C926="",$D926="",$E926="",$F926="",$G926="",$H926="",$I926="",$J926="",$K926="",$L926=""),"",IF($B926="Female",1/(1+EXP(-SUMPRODUCT(Engine!$C$29442:$C$29473,INDIRECT("Coefficients!$AD$2:$AD$33")))),1/(1+EXP(-SUMPRODUCT(Engine!$C$29442:$C$29473,INDIRECT("Coefficients!$AE$2:$AE$33"))))))</f>
      </c>
      <c r="AE926" s="8">
        <f>IF(OR($B926="",$C926="",$D926="",$E926="",$F926="",$G926="",$H926="",$I926="",$J926="",$K926="",$L926=""),"",IF($B926="Female",1/(1+EXP(-SUMPRODUCT(Engine!$C$29442:$C$29473,INDIRECT("Coefficients!$AF$2:$AF$33")))),1/(1+EXP(-SUMPRODUCT(Engine!$C$29442:$C$29473,INDIRECT("Coefficients!$AG$2:$AG$33"))))))</f>
      </c>
      <c r="AF926" s="8">
        <f>IF(OR($B926="",$C926="",$D926="",$E926="",$F926="",$G926="",$H926="",$I926="",$J926="",$K926="",$L926=""),"",IF($B926="Female",1/(1+EXP(-SUMPRODUCT(Engine!$C$29442:$C$29473,INDIRECT("Coefficients!$AH$2:$AH$33")))),1/(1+EXP(-SUMPRODUCT(Engine!$C$29442:$C$29473,INDIRECT("Coefficients!$AI$2:$AI$33"))))))</f>
      </c>
      <c r="AG926" s="8">
        <f>IF(OR($B926="",$C926="",$D926="",$E926="",$F926="",$G926="",$H926="",$I926="",$J926="",$K926="",$L926=""),"",IF($B926="Female",1/(1+EXP(-SUMPRODUCT(Engine!$C$29442:$C$29473,INDIRECT("Coefficients!$AJ$2:$AJ$33")))),1/(1+EXP(-SUMPRODUCT(Engine!$C$29442:$C$29473,INDIRECT("Coefficients!$AK$2:$AK$33"))))))</f>
      </c>
      <c r="AH926" s="8">
        <f>IF(OR($B926="",$C926="",$D926="",$E926="",$F926="",$G926="",$H926="",$I926="",$J926="",$K926="",$L926=""),"",IF($B926="Female",1/(1+EXP(-SUMPRODUCT(Engine!$C$29442:$C$29473,INDIRECT("Coefficients!$AL$2:$AL$33")))),1/(1+EXP(-SUMPRODUCT(Engine!$C$29442:$C$29473,INDIRECT("Coefficients!$AM$2:$AM$33"))))))</f>
      </c>
      <c r="AI926" s="8">
        <f>IF(OR($B926="",$C926="",$D926="",$E926="",$F926="",$G926="",$H926="",$I926="",$J926="",$K926="",$L926=""),"",IF($B926="Female",1/(1+EXP(-SUMPRODUCT(Engine!$C$29442:$C$29473,INDIRECT("Coefficients!$AN$2:$AN$33")))),1/(1+EXP(-SUMPRODUCT(Engine!$C$29442:$C$29473,INDIRECT("Coefficients!$AO$2:$AO$33"))))))</f>
      </c>
      <c r="AJ926" s="8">
        <f>IF(OR($B926="",$C926="",$D926="",$E926="",$F926="",$G926="",$H926="",$I926="",$J926="",$K926="",$L926=""),"",IF($B926="Female",1/(1+EXP(-SUMPRODUCT(Engine!$C$29442:$C$29473,INDIRECT("Coefficients!$AP$2:$AP$33")))),1/(1+EXP(-SUMPRODUCT(Engine!$C$29442:$C$29473,INDIRECT("Coefficients!$AQ$2:$AQ$33"))))))</f>
      </c>
      <c r="AK926" s="8">
        <f>IF(OR($B926="",$C926="",$D926="",$E926="",$F926="",$G926="",$H926="",$I926="",$J926="",$K926="",$L926=""),"",IF($B926="Female",1/(1+EXP(-SUMPRODUCT(Engine!$C$29442:$C$29473,INDIRECT("Coefficients!$AR$2:$AR$33")))),1/(1+EXP(-SUMPRODUCT(Engine!$C$29442:$C$29473,INDIRECT("Coefficients!$AS$2:$AS$33"))))))</f>
      </c>
      <c r="AL926" s="8">
        <f>IF(OR($B926="",$C926="",$D926="",$E926="",$F926="",$G926="",$H926="",$I926="",$J926="",$K926="",$L926=""),"",IF($B926="Female",1/(1+EXP(-SUMPRODUCT(Engine!$C$29442:$C$29473,INDIRECT("Coefficients!$AT$2:$AT$33")))),1/(1+EXP(-SUMPRODUCT(Engine!$C$29442:$C$29473,INDIRECT("Coefficients!$AU$2:$AU$33"))))))</f>
      </c>
      <c r="AM926" s="8">
        <f>IF(OR($B926="",$C926="",$D926="",$E926="",$F926="",$G926="",$H926="",$I926="",$J926="",$K926="",$L926=""),"",IF($B926="Female",1/(1+EXP(-SUMPRODUCT(Engine!$C$29442:$C$29473,INDIRECT("Coefficients!$AV$2:$AV$33")))),1/(1+EXP(-SUMPRODUCT(Engine!$C$29442:$C$29473,INDIRECT("Coefficients!$AW$2:$AW$33"))))))</f>
      </c>
      <c r="AN926" s="8">
        <f>IF(OR($B926="",$C926="",$D926="",$E926="",$F926="",$G926="",$H926="",$I926="",$J926="",$K926="",$L926=""),"",IF($B926="Female",1/(1+EXP(-SUMPRODUCT(Engine!$C$29442:$C$29473,INDIRECT("Coefficients!$AX$2:$AX$33")))),1/(1+EXP(-SUMPRODUCT(Engine!$C$29442:$C$29473,INDIRECT("Coefficients!$AY$2:$AY$33"))))))</f>
      </c>
      <c r="AO926" s="8">
        <f>IF(OR($B926="",$C926="",$D926="",$E926="",$F926="",$G926="",$H926="",$I926="",$J926="",$K926="",$L926=""),"",IF($B926="Female",1/(1+EXP(-SUMPRODUCT(Engine!$C$29442:$C$29473,INDIRECT("Coefficients!$AZ$2:$AZ$33")))),1/(1+EXP(-SUMPRODUCT(Engine!$C$29442:$C$29473,INDIRECT("Coefficients!$BA$2:$BA$33"))))))</f>
      </c>
      <c r="AP926" s="8">
        <f>IF(OR($B926="",$C926="",$D926="",$E926="",$F926="",$G926="",$H926="",$I926="",$J926="",$K926="",$L926=""),"",IF($B926="Female",1/(1+EXP(-SUMPRODUCT(Engine!$C$29442:$C$29473,INDIRECT("Coefficients!$BB$2:$BB$33")))),1/(1+EXP(-SUMPRODUCT(Engine!$C$29442:$C$29473,INDIRECT("Coefficients!$BC$2:$BC$33"))))))</f>
      </c>
      <c r="AQ926" s="8">
        <f>IF(OR($B926="",$C926="",$D926="",$E926="",$F926="",$G926="",$H926="",$I926="",$J926="",$K926="",$L926=""),"",IF($B926="Female",1/(1+EXP(-SUMPRODUCT(Engine!$C$29442:$C$29473,INDIRECT("Coefficients!$BD$2:$BD$33")))),1/(1+EXP(-SUMPRODUCT(Engine!$C$29442:$C$29473,INDIRECT("Coefficients!$BE$2:$BE$33"))))))</f>
      </c>
      <c r="AR926" s="8">
        <f>IF(OR($B926="",$C926="",$D926="",$E926="",$F926="",$G926="",$H926="",$I926="",$J926="",$K926="",$L926=""),"",IF($B926="Female",1/(1+EXP(-SUMPRODUCT(Engine!$C$29442:$C$29473,INDIRECT("Coefficients!$BF$2:$BF$33")))),1/(1+EXP(-SUMPRODUCT(Engine!$C$29442:$C$29473,INDIRECT("Coefficients!$BG$2:$BG$33"))))))</f>
      </c>
      <c r="AS926" s="8">
        <f>IF(OR($B926="",$C926="",$D926="",$E926="",$F926="",$G926="",$H926="",$I926="",$J926="",$K926="",$L926=""),"",IF($B926="Female",1/(1+EXP(-SUMPRODUCT(Engine!$C$29442:$C$29473,INDIRECT("Coefficients!$BH$2:$BH$33")))),1/(1+EXP(-SUMPRODUCT(Engine!$C$29442:$C$29473,INDIRECT("Coefficients!$BI$2:$BI$33"))))))</f>
      </c>
      <c r="AT926" s="8">
        <f>IF(OR($B926="",$C926="",$D926="",$E926="",$F926="",$G926="",$H926="",$I926="",$J926="",$K926="",$L926=""),"",IF($B926="Female",1/(1+EXP(-SUMPRODUCT(Engine!$C$29442:$C$29473,INDIRECT("Coefficients!$BJ$2:$BJ$33")))),1/(1+EXP(-SUMPRODUCT(Engine!$C$29442:$C$29473,INDIRECT("Coefficients!$BK$2:$BK$33"))))))</f>
      </c>
      <c r="AU926" s="8">
        <f>IF(OR($B926="",$C926="",$D926="",$E926="",$F926="",$G926="",$H926="",$I926="",$J926="",$K926="",$L926=""),"",IF($B926="Female",1/(1+EXP(-SUMPRODUCT(Engine!$C$29442:$C$29473,INDIRECT("Coefficients!$BL$2:$BL$33")))),1/(1+EXP(-SUMPRODUCT(Engine!$C$29442:$C$29473,INDIRECT("Coefficients!$BM$2:$BM$33"))))))</f>
      </c>
      <c r="AV926" s="8">
        <f>IF(OR($B926="",$C926="",$D926="",$E926="",$F926="",$G926="",$H926="",$I926="",$J926="",$K926="",$L926=""),"",IF($B926="Female",1/(1+EXP(-SUMPRODUCT(Engine!$C$29442:$C$29473,INDIRECT("Coefficients!$BN$2:$BN$33")))),1/(1+EXP(-SUMPRODUCT(Engine!$C$29442:$C$29473,INDIRECT("Coefficients!$BO$2:$BO$33"))))))</f>
      </c>
      <c r="AW926" s="8">
        <f>IF(OR($B926="",$C926="",$D926="",$E926="",$F926="",$G926="",$H926="",$I926="",$J926="",$K926="",$L926=""),"",IF($B926="Female",1/(1+EXP(-SUMPRODUCT(Engine!$C$29442:$C$29473,INDIRECT("Coefficients!$BP$2:$BP$33")))),1/(1+EXP(-SUMPRODUCT(Engine!$C$29442:$C$29473,INDIRECT("Coefficients!$BQ$2:$BQ$33"))))))</f>
      </c>
      <c r="AX926" s="8">
        <f>IF(OR($B926="",$C926="",$D926="",$E926="",$F926="",$G926="",$H926="",$I926="",$J926="",$K926="",$L926=""),"",IF($B926="Female",1/(1+EXP(-SUMPRODUCT(Engine!$C$29442:$C$29473,INDIRECT("Coefficients!$BR$2:$BR$33")))),1/(1+EXP(-SUMPRODUCT(Engine!$C$29442:$C$29473,INDIRECT("Coefficients!$BS$2:$BS$33"))))))</f>
      </c>
      <c r="AY926" s="8">
        <f>IF(OR($B926="",$C926="",$D926="",$E926="",$F926="",$G926="",$H926="",$I926="",$J926="",$K926="",$L926=""),"",IF($B926="Female",1/(1+EXP(-SUMPRODUCT(Engine!$C$29442:$C$29473,INDIRECT("Coefficients!$BT$2:$BT$33")))),1/(1+EXP(-SUMPRODUCT(Engine!$C$29442:$C$29473,INDIRECT("Coefficients!$BU$2:$BU$33"))))))</f>
      </c>
      <c r="AZ926" s="8">
        <f>IF(OR($B926="",$C926="",$D926="",$E926="",$F926="",$G926="",$H926="",$I926="",$J926="",$K926="",$L926=""),"",IF($B926="Female",1/(1+EXP(-SUMPRODUCT(Engine!$C$29442:$C$29473,INDIRECT("Coefficients!$BV$2:$BV$33")))),1/(1+EXP(-SUMPRODUCT(Engine!$C$29442:$C$29473,INDIRECT("Coefficients!$BW$2:$BW$33"))))))</f>
      </c>
      <c r="BA926" s="8">
        <f>IF(OR($B926="",$C926="",$D926="",$E926="",$F926="",$G926="",$H926="",$I926="",$J926="",$K926="",$L926=""),"",IF($B926="Female",1/(1+EXP(-SUMPRODUCT(Engine!$C$29442:$C$29473,INDIRECT("Coefficients!$BX$2:$BX$33")))),1/(1+EXP(-SUMPRODUCT(Engine!$C$29442:$C$29473,INDIRECT("Coefficients!$BY$2:$BY$33"))))))</f>
      </c>
      <c r="BB926" s="8">
        <f>IF(OR($B926="",$C926="",$D926="",$E926="",$F926="",$G926="",$H926="",$I926="",$J926="",$K926="",$L926=""),"",IF($B926="Female",1/(1+EXP(-SUMPRODUCT(Engine!$C$29442:$C$29473,INDIRECT("Coefficients!$BZ$2:$BZ$33")))),1/(1+EXP(-SUMPRODUCT(Engine!$C$29442:$C$29473,INDIRECT("Coefficients!$CA$2:$CA$33"))))))</f>
      </c>
      <c r="BC926" s="8">
        <f>IF(OR($B926="",$C926="",$D926="",$E926="",$F926="",$G926="",$H926="",$I926="",$J926="",$K926="",$L926=""),"",IF($B926="Female",1/(1+EXP(-SUMPRODUCT(Engine!$C$29442:$C$29473,INDIRECT("Coefficients!$CB$2:$CB$33")))),1/(1+EXP(-SUMPRODUCT(Engine!$C$29442:$C$29473,INDIRECT("Coefficients!$CC$2:$CC$33"))))))</f>
      </c>
      <c r="BD926" s="8">
        <f>IF(OR($B926="",$C926="",$D926="",$E926="",$F926="",$G926="",$H926="",$I926="",$J926="",$K926="",$L926=""),"",IF($B926="Female",1/(1+EXP(-SUMPRODUCT(Engine!$C$29442:$C$29473,INDIRECT("Coefficients!$CD$2:$CD$33")))),1/(1+EXP(-SUMPRODUCT(Engine!$C$29442:$C$29473,INDIRECT("Coefficients!$CE$2:$CE$33"))))))</f>
      </c>
      <c r="BE926" s="8">
        <f>IF(OR($B926="",$C926="",$D926="",$E926="",$F926="",$G926="",$H926="",$I926="",$J926="",$K926="",$L926=""),"",IF($B926="Female",1/(1+EXP(-SUMPRODUCT(Engine!$C$29442:$C$29473,INDIRECT("Coefficients!$CF$2:$CF$33")))),1/(1+EXP(-SUMPRODUCT(Engine!$C$29442:$C$29473,INDIRECT("Coefficients!$CG$2:$CG$33"))))))</f>
      </c>
      <c r="BF926" s="8">
        <f>IF(OR($B926="",$C926="",$D926="",$E926="",$F926="",$G926="",$H926="",$I926="",$J926="",$K926="",$L926=""),"",IF($B926="Female",1/(1+EXP(-SUMPRODUCT(Engine!$C$29442:$C$29473,INDIRECT("Coefficients!$CH$2:$CH$33")))),1/(1+EXP(-SUMPRODUCT(Engine!$C$29442:$C$29473,INDIRECT("Coefficients!$CI$2:$CI$33"))))))</f>
      </c>
      <c r="BG926" s="8">
        <f>IF(OR($B926="",$C926="",$D926="",$E926="",$F926="",$G926="",$H926="",$I926="",$J926="",$K926="",$L926=""),"",IF($B926="Female",1/(1+EXP(-SUMPRODUCT(Engine!$C$29442:$C$29473,INDIRECT("Coefficients!$CJ$2:$CJ$33")))),1/(1+EXP(-SUMPRODUCT(Engine!$C$29442:$C$29473,INDIRECT("Coefficients!$CK$2:$CK$33"))))))</f>
      </c>
      <c r="BH926" s="8">
        <f>IF(OR($B926="",$C926="",$D926="",$E926="",$F926="",$G926="",$H926="",$I926="",$J926="",$K926="",$L926=""),"",IF($B926="Female",1/(1+EXP(-SUMPRODUCT(Engine!$C$29442:$C$29473,INDIRECT("Coefficients!$CL$2:$CL$33")))),1/(1+EXP(-SUMPRODUCT(Engine!$C$29442:$C$29473,INDIRECT("Coefficients!$CM$2:$CM$33"))))))</f>
      </c>
      <c r="BI926" s="8">
        <f>IF(OR($B926="",$C926="",$D926="",$E926="",$F926="",$G926="",$H926="",$I926="",$J926="",$K926="",$L926=""),"",IF($B926="Female",1/(1+EXP(-SUMPRODUCT(Engine!$C$29442:$C$29473,INDIRECT("Coefficients!$CN$2:$CN$33")))),1/(1+EXP(-SUMPRODUCT(Engine!$C$29442:$C$29473,INDIRECT("Coefficients!$CO$2:$CO$33"))))))</f>
      </c>
      <c r="BJ926" s="8">
        <f>IF(OR($B926="",$C926="",$D926="",$E926="",$F926="",$G926="",$H926="",$I926="",$J926="",$K926="",$L926=""),"",IF($B926="Female",1/(1+EXP(-SUMPRODUCT(Engine!$C$29442:$C$29473,INDIRECT("Coefficients!$CP$2:$CP$33")))),1/(1+EXP(-SUMPRODUCT(Engine!$C$29442:$C$29473,INDIRECT("Coefficients!$CQ$2:$CQ$33"))))))</f>
      </c>
      <c r="BK926" s="8">
        <f>IF(OR($B926="",$C926="",$D926="",$E926="",$F926="",$G926="",$H926="",$I926="",$J926="",$K926="",$L926=""),"",IF($B926="Female",1/(1+EXP(-SUMPRODUCT(Engine!$C$29442:$C$29473,INDIRECT("Coefficients!$CR$2:$CR$33")))),1/(1+EXP(-SUMPRODUCT(Engine!$C$29442:$C$29473,INDIRECT("Coefficients!$CS$2:$CS$33"))))))</f>
      </c>
      <c r="BL926" s="8">
        <f>IF(OR($B926="",$C926="",$D926="",$E926="",$F926="",$G926="",$H926="",$I926="",$J926="",$K926="",$L926=""),"",IF($B926="Female",1/(1+EXP(-SUMPRODUCT(Engine!$C$29442:$C$29473,INDIRECT("Coefficients!$CT$2:$CT$33")))),1/(1+EXP(-SUMPRODUCT(Engine!$C$29442:$C$29473,INDIRECT("Coefficients!$CU$2:$CU$33"))))))</f>
      </c>
      <c r="BM926" s="8">
        <f>IF(OR($B926="",$C926="",$D926="",$E926="",$F926="",$G926="",$H926="",$I926="",$J926="",$K926="",$L926=""),"",IF($B926="Female",1/(1+EXP(-SUMPRODUCT(Engine!$C$29442:$C$29473,INDIRECT("Coefficients!$CV$2:$CV$33")))),1/(1+EXP(-SUMPRODUCT(Engine!$C$29442:$C$29473,INDIRECT("Coefficients!$CW$2:$CW$33"))))))</f>
      </c>
    </row>
    <row r="927" spans="1:6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8">
        <f>IF(OR($B927="",$C927="",$D927="",$E927="",$F927="",$G927="",$H927="",$I927="",$J927="",$K927="",$L927=""),"",IF($B927="Female",1/(1+EXP(-SUMPRODUCT(Engine!$C$29474:$C$29505,INDIRECT("Coefficients!$B$2:$B$33")))),1/(1+EXP(-SUMPRODUCT(Engine!$C$29474:$C$29505,INDIRECT("Coefficients!$C$2:$C$33"))))))</f>
      </c>
      <c r="Q927" s="8">
        <f>IF(OR($B927="",$C927="",$D927="",$E927="",$F927="",$G927="",$H927="",$I927="",$J927="",$K927="",$L927=""),"",IF($B927="Female",1/(1+EXP(-SUMPRODUCT(Engine!$C$29474:$C$29505,INDIRECT("Coefficients!$D$2:$D$33")))),1/(1+EXP(-SUMPRODUCT(Engine!$C$29474:$C$29505,INDIRECT("Coefficients!$E$2:$E$33"))))))</f>
      </c>
      <c r="R927" s="8">
        <f>IF(OR($B927="",$C927="",$D927="",$E927="",$F927="",$G927="",$H927="",$I927="",$J927="",$K927="",$L927=""),"",IF($B927="Female",1/(1+EXP(-SUMPRODUCT(Engine!$C$29474:$C$29505,INDIRECT("Coefficients!$F$2:$F$33")))),1/(1+EXP(-SUMPRODUCT(Engine!$C$29474:$C$29505,INDIRECT("Coefficients!$G$2:$G$33"))))))</f>
      </c>
      <c r="S927" s="8">
        <f>IF(OR($B927="",$C927="",$D927="",$E927="",$F927="",$G927="",$H927="",$I927="",$J927="",$K927="",$L927=""),"",IF($B927="Female",1/(1+EXP(-SUMPRODUCT(Engine!$C$29474:$C$29505,INDIRECT("Coefficients!$H$2:$H$33")))),1/(1+EXP(-SUMPRODUCT(Engine!$C$29474:$C$29505,INDIRECT("Coefficients!$I$2:$I$33"))))))</f>
      </c>
      <c r="T927" s="8">
        <f>IF(OR($B927="",$C927="",$D927="",$E927="",$F927="",$G927="",$H927="",$I927="",$J927="",$K927="",$L927=""),"",IF($B927="Female",1/(1+EXP(-SUMPRODUCT(Engine!$C$29474:$C$29505,INDIRECT("Coefficients!$J$2:$J$33")))),1/(1+EXP(-SUMPRODUCT(Engine!$C$29474:$C$29505,INDIRECT("Coefficients!$K$2:$K$33"))))))</f>
      </c>
      <c r="U927" s="8">
        <f>IF(OR($B927="",$C927="",$D927="",$E927="",$F927="",$G927="",$H927="",$I927="",$J927="",$K927="",$L927=""),"",IF($B927="Female",1/(1+EXP(-SUMPRODUCT(Engine!$C$29474:$C$29505,INDIRECT("Coefficients!$L$2:$L$33")))),1/(1+EXP(-SUMPRODUCT(Engine!$C$29474:$C$29505,INDIRECT("Coefficients!$M$2:$M$33"))))))</f>
      </c>
      <c r="V927" s="8">
        <f>IF(OR($B927="",$C927="",$D927="",$E927="",$F927="",$G927="",$H927="",$I927="",$J927="",$K927="",$L927=""),"",IF($B927="Female",1/(1+EXP(-SUMPRODUCT(Engine!$C$29474:$C$29505,INDIRECT("Coefficients!$N$2:$N$33")))),1/(1+EXP(-SUMPRODUCT(Engine!$C$29474:$C$29505,INDIRECT("Coefficients!$O$2:$O$33"))))))</f>
      </c>
      <c r="W927" s="8">
        <f>IF(OR($B927="",$C927="",$D927="",$E927="",$F927="",$G927="",$H927="",$I927="",$J927="",$K927="",$L927=""),"",IF($B927="Female",1/(1+EXP(-SUMPRODUCT(Engine!$C$29474:$C$29505,INDIRECT("Coefficients!$P$2:$P$33")))),1/(1+EXP(-SUMPRODUCT(Engine!$C$29474:$C$29505,INDIRECT("Coefficients!$Q$2:$Q$33"))))))</f>
      </c>
      <c r="X927" s="8">
        <f>IF(OR($B927="",$C927="",$D927="",$E927="",$F927="",$G927="",$H927="",$I927="",$J927="",$K927="",$L927=""),"",IF($B927="Female",1/(1+EXP(-SUMPRODUCT(Engine!$C$29474:$C$29505,INDIRECT("Coefficients!$R$2:$R$33")))),1/(1+EXP(-SUMPRODUCT(Engine!$C$29474:$C$29505,INDIRECT("Coefficients!$S$2:$S$33"))))))</f>
      </c>
      <c r="Y927" s="8">
        <f>IF(OR($B927="",$C927="",$D927="",$E927="",$F927="",$G927="",$H927="",$I927="",$J927="",$K927="",$L927=""),"",IF($B927="Female",1/(1+EXP(-SUMPRODUCT(Engine!$C$29474:$C$29505,INDIRECT("Coefficients!$T$2:$T$33")))),1/(1+EXP(-SUMPRODUCT(Engine!$C$29474:$C$29505,INDIRECT("Coefficients!$U$2:$U$33"))))))</f>
      </c>
      <c r="Z927" s="8">
        <f>IF(OR($B927="",$C927="",$D927="",$E927="",$F927="",$G927="",$H927="",$I927="",$J927="",$K927="",$L927=""),"",IF($B927="Female",1/(1+EXP(-SUMPRODUCT(Engine!$C$29474:$C$29505,INDIRECT("Coefficients!$V$2:$V$33")))),1/(1+EXP(-SUMPRODUCT(Engine!$C$29474:$C$29505,INDIRECT("Coefficients!$W$2:$W$33"))))))</f>
      </c>
      <c r="AA927" s="8">
        <f>IF(OR($B927="",$C927="",$D927="",$E927="",$F927="",$G927="",$H927="",$I927="",$J927="",$K927="",$L927=""),"",IF($B927="Female",1/(1+EXP(-SUMPRODUCT(Engine!$C$29474:$C$29505,INDIRECT("Coefficients!$X$2:$X$33")))),1/(1+EXP(-SUMPRODUCT(Engine!$C$29474:$C$29505,INDIRECT("Coefficients!$Y$2:$Y$33"))))))</f>
      </c>
      <c r="AB927" s="8">
        <f>IF(OR($B927="",$C927="",$D927="",$E927="",$F927="",$G927="",$H927="",$I927="",$J927="",$K927="",$L927=""),"",IF($B927="Female",1/(1+EXP(-SUMPRODUCT(Engine!$C$29474:$C$29505,INDIRECT("Coefficients!$Z$2:$Z$33")))),1/(1+EXP(-SUMPRODUCT(Engine!$C$29474:$C$29505,INDIRECT("Coefficients!$AA$2:$AA$33"))))))</f>
      </c>
      <c r="AC927" s="8">
        <f>IF(OR($B927="",$C927="",$D927="",$E927="",$F927="",$G927="",$H927="",$I927="",$J927="",$K927="",$L927=""),"",IF($B927="Female",1/(1+EXP(-SUMPRODUCT(Engine!$C$29474:$C$29505,INDIRECT("Coefficients!$AB$2:$AB$33")))),1/(1+EXP(-SUMPRODUCT(Engine!$C$29474:$C$29505,INDIRECT("Coefficients!$AC$2:$AC$33"))))))</f>
      </c>
      <c r="AD927" s="8">
        <f>IF(OR($B927="",$C927="",$D927="",$E927="",$F927="",$G927="",$H927="",$I927="",$J927="",$K927="",$L927=""),"",IF($B927="Female",1/(1+EXP(-SUMPRODUCT(Engine!$C$29474:$C$29505,INDIRECT("Coefficients!$AD$2:$AD$33")))),1/(1+EXP(-SUMPRODUCT(Engine!$C$29474:$C$29505,INDIRECT("Coefficients!$AE$2:$AE$33"))))))</f>
      </c>
      <c r="AE927" s="8">
        <f>IF(OR($B927="",$C927="",$D927="",$E927="",$F927="",$G927="",$H927="",$I927="",$J927="",$K927="",$L927=""),"",IF($B927="Female",1/(1+EXP(-SUMPRODUCT(Engine!$C$29474:$C$29505,INDIRECT("Coefficients!$AF$2:$AF$33")))),1/(1+EXP(-SUMPRODUCT(Engine!$C$29474:$C$29505,INDIRECT("Coefficients!$AG$2:$AG$33"))))))</f>
      </c>
      <c r="AF927" s="8">
        <f>IF(OR($B927="",$C927="",$D927="",$E927="",$F927="",$G927="",$H927="",$I927="",$J927="",$K927="",$L927=""),"",IF($B927="Female",1/(1+EXP(-SUMPRODUCT(Engine!$C$29474:$C$29505,INDIRECT("Coefficients!$AH$2:$AH$33")))),1/(1+EXP(-SUMPRODUCT(Engine!$C$29474:$C$29505,INDIRECT("Coefficients!$AI$2:$AI$33"))))))</f>
      </c>
      <c r="AG927" s="8">
        <f>IF(OR($B927="",$C927="",$D927="",$E927="",$F927="",$G927="",$H927="",$I927="",$J927="",$K927="",$L927=""),"",IF($B927="Female",1/(1+EXP(-SUMPRODUCT(Engine!$C$29474:$C$29505,INDIRECT("Coefficients!$AJ$2:$AJ$33")))),1/(1+EXP(-SUMPRODUCT(Engine!$C$29474:$C$29505,INDIRECT("Coefficients!$AK$2:$AK$33"))))))</f>
      </c>
      <c r="AH927" s="8">
        <f>IF(OR($B927="",$C927="",$D927="",$E927="",$F927="",$G927="",$H927="",$I927="",$J927="",$K927="",$L927=""),"",IF($B927="Female",1/(1+EXP(-SUMPRODUCT(Engine!$C$29474:$C$29505,INDIRECT("Coefficients!$AL$2:$AL$33")))),1/(1+EXP(-SUMPRODUCT(Engine!$C$29474:$C$29505,INDIRECT("Coefficients!$AM$2:$AM$33"))))))</f>
      </c>
      <c r="AI927" s="8">
        <f>IF(OR($B927="",$C927="",$D927="",$E927="",$F927="",$G927="",$H927="",$I927="",$J927="",$K927="",$L927=""),"",IF($B927="Female",1/(1+EXP(-SUMPRODUCT(Engine!$C$29474:$C$29505,INDIRECT("Coefficients!$AN$2:$AN$33")))),1/(1+EXP(-SUMPRODUCT(Engine!$C$29474:$C$29505,INDIRECT("Coefficients!$AO$2:$AO$33"))))))</f>
      </c>
      <c r="AJ927" s="8">
        <f>IF(OR($B927="",$C927="",$D927="",$E927="",$F927="",$G927="",$H927="",$I927="",$J927="",$K927="",$L927=""),"",IF($B927="Female",1/(1+EXP(-SUMPRODUCT(Engine!$C$29474:$C$29505,INDIRECT("Coefficients!$AP$2:$AP$33")))),1/(1+EXP(-SUMPRODUCT(Engine!$C$29474:$C$29505,INDIRECT("Coefficients!$AQ$2:$AQ$33"))))))</f>
      </c>
      <c r="AK927" s="8">
        <f>IF(OR($B927="",$C927="",$D927="",$E927="",$F927="",$G927="",$H927="",$I927="",$J927="",$K927="",$L927=""),"",IF($B927="Female",1/(1+EXP(-SUMPRODUCT(Engine!$C$29474:$C$29505,INDIRECT("Coefficients!$AR$2:$AR$33")))),1/(1+EXP(-SUMPRODUCT(Engine!$C$29474:$C$29505,INDIRECT("Coefficients!$AS$2:$AS$33"))))))</f>
      </c>
      <c r="AL927" s="8">
        <f>IF(OR($B927="",$C927="",$D927="",$E927="",$F927="",$G927="",$H927="",$I927="",$J927="",$K927="",$L927=""),"",IF($B927="Female",1/(1+EXP(-SUMPRODUCT(Engine!$C$29474:$C$29505,INDIRECT("Coefficients!$AT$2:$AT$33")))),1/(1+EXP(-SUMPRODUCT(Engine!$C$29474:$C$29505,INDIRECT("Coefficients!$AU$2:$AU$33"))))))</f>
      </c>
      <c r="AM927" s="8">
        <f>IF(OR($B927="",$C927="",$D927="",$E927="",$F927="",$G927="",$H927="",$I927="",$J927="",$K927="",$L927=""),"",IF($B927="Female",1/(1+EXP(-SUMPRODUCT(Engine!$C$29474:$C$29505,INDIRECT("Coefficients!$AV$2:$AV$33")))),1/(1+EXP(-SUMPRODUCT(Engine!$C$29474:$C$29505,INDIRECT("Coefficients!$AW$2:$AW$33"))))))</f>
      </c>
      <c r="AN927" s="8">
        <f>IF(OR($B927="",$C927="",$D927="",$E927="",$F927="",$G927="",$H927="",$I927="",$J927="",$K927="",$L927=""),"",IF($B927="Female",1/(1+EXP(-SUMPRODUCT(Engine!$C$29474:$C$29505,INDIRECT("Coefficients!$AX$2:$AX$33")))),1/(1+EXP(-SUMPRODUCT(Engine!$C$29474:$C$29505,INDIRECT("Coefficients!$AY$2:$AY$33"))))))</f>
      </c>
      <c r="AO927" s="8">
        <f>IF(OR($B927="",$C927="",$D927="",$E927="",$F927="",$G927="",$H927="",$I927="",$J927="",$K927="",$L927=""),"",IF($B927="Female",1/(1+EXP(-SUMPRODUCT(Engine!$C$29474:$C$29505,INDIRECT("Coefficients!$AZ$2:$AZ$33")))),1/(1+EXP(-SUMPRODUCT(Engine!$C$29474:$C$29505,INDIRECT("Coefficients!$BA$2:$BA$33"))))))</f>
      </c>
      <c r="AP927" s="8">
        <f>IF(OR($B927="",$C927="",$D927="",$E927="",$F927="",$G927="",$H927="",$I927="",$J927="",$K927="",$L927=""),"",IF($B927="Female",1/(1+EXP(-SUMPRODUCT(Engine!$C$29474:$C$29505,INDIRECT("Coefficients!$BB$2:$BB$33")))),1/(1+EXP(-SUMPRODUCT(Engine!$C$29474:$C$29505,INDIRECT("Coefficients!$BC$2:$BC$33"))))))</f>
      </c>
      <c r="AQ927" s="8">
        <f>IF(OR($B927="",$C927="",$D927="",$E927="",$F927="",$G927="",$H927="",$I927="",$J927="",$K927="",$L927=""),"",IF($B927="Female",1/(1+EXP(-SUMPRODUCT(Engine!$C$29474:$C$29505,INDIRECT("Coefficients!$BD$2:$BD$33")))),1/(1+EXP(-SUMPRODUCT(Engine!$C$29474:$C$29505,INDIRECT("Coefficients!$BE$2:$BE$33"))))))</f>
      </c>
      <c r="AR927" s="8">
        <f>IF(OR($B927="",$C927="",$D927="",$E927="",$F927="",$G927="",$H927="",$I927="",$J927="",$K927="",$L927=""),"",IF($B927="Female",1/(1+EXP(-SUMPRODUCT(Engine!$C$29474:$C$29505,INDIRECT("Coefficients!$BF$2:$BF$33")))),1/(1+EXP(-SUMPRODUCT(Engine!$C$29474:$C$29505,INDIRECT("Coefficients!$BG$2:$BG$33"))))))</f>
      </c>
      <c r="AS927" s="8">
        <f>IF(OR($B927="",$C927="",$D927="",$E927="",$F927="",$G927="",$H927="",$I927="",$J927="",$K927="",$L927=""),"",IF($B927="Female",1/(1+EXP(-SUMPRODUCT(Engine!$C$29474:$C$29505,INDIRECT("Coefficients!$BH$2:$BH$33")))),1/(1+EXP(-SUMPRODUCT(Engine!$C$29474:$C$29505,INDIRECT("Coefficients!$BI$2:$BI$33"))))))</f>
      </c>
      <c r="AT927" s="8">
        <f>IF(OR($B927="",$C927="",$D927="",$E927="",$F927="",$G927="",$H927="",$I927="",$J927="",$K927="",$L927=""),"",IF($B927="Female",1/(1+EXP(-SUMPRODUCT(Engine!$C$29474:$C$29505,INDIRECT("Coefficients!$BJ$2:$BJ$33")))),1/(1+EXP(-SUMPRODUCT(Engine!$C$29474:$C$29505,INDIRECT("Coefficients!$BK$2:$BK$33"))))))</f>
      </c>
      <c r="AU927" s="8">
        <f>IF(OR($B927="",$C927="",$D927="",$E927="",$F927="",$G927="",$H927="",$I927="",$J927="",$K927="",$L927=""),"",IF($B927="Female",1/(1+EXP(-SUMPRODUCT(Engine!$C$29474:$C$29505,INDIRECT("Coefficients!$BL$2:$BL$33")))),1/(1+EXP(-SUMPRODUCT(Engine!$C$29474:$C$29505,INDIRECT("Coefficients!$BM$2:$BM$33"))))))</f>
      </c>
      <c r="AV927" s="8">
        <f>IF(OR($B927="",$C927="",$D927="",$E927="",$F927="",$G927="",$H927="",$I927="",$J927="",$K927="",$L927=""),"",IF($B927="Female",1/(1+EXP(-SUMPRODUCT(Engine!$C$29474:$C$29505,INDIRECT("Coefficients!$BN$2:$BN$33")))),1/(1+EXP(-SUMPRODUCT(Engine!$C$29474:$C$29505,INDIRECT("Coefficients!$BO$2:$BO$33"))))))</f>
      </c>
      <c r="AW927" s="8">
        <f>IF(OR($B927="",$C927="",$D927="",$E927="",$F927="",$G927="",$H927="",$I927="",$J927="",$K927="",$L927=""),"",IF($B927="Female",1/(1+EXP(-SUMPRODUCT(Engine!$C$29474:$C$29505,INDIRECT("Coefficients!$BP$2:$BP$33")))),1/(1+EXP(-SUMPRODUCT(Engine!$C$29474:$C$29505,INDIRECT("Coefficients!$BQ$2:$BQ$33"))))))</f>
      </c>
      <c r="AX927" s="8">
        <f>IF(OR($B927="",$C927="",$D927="",$E927="",$F927="",$G927="",$H927="",$I927="",$J927="",$K927="",$L927=""),"",IF($B927="Female",1/(1+EXP(-SUMPRODUCT(Engine!$C$29474:$C$29505,INDIRECT("Coefficients!$BR$2:$BR$33")))),1/(1+EXP(-SUMPRODUCT(Engine!$C$29474:$C$29505,INDIRECT("Coefficients!$BS$2:$BS$33"))))))</f>
      </c>
      <c r="AY927" s="8">
        <f>IF(OR($B927="",$C927="",$D927="",$E927="",$F927="",$G927="",$H927="",$I927="",$J927="",$K927="",$L927=""),"",IF($B927="Female",1/(1+EXP(-SUMPRODUCT(Engine!$C$29474:$C$29505,INDIRECT("Coefficients!$BT$2:$BT$33")))),1/(1+EXP(-SUMPRODUCT(Engine!$C$29474:$C$29505,INDIRECT("Coefficients!$BU$2:$BU$33"))))))</f>
      </c>
      <c r="AZ927" s="8">
        <f>IF(OR($B927="",$C927="",$D927="",$E927="",$F927="",$G927="",$H927="",$I927="",$J927="",$K927="",$L927=""),"",IF($B927="Female",1/(1+EXP(-SUMPRODUCT(Engine!$C$29474:$C$29505,INDIRECT("Coefficients!$BV$2:$BV$33")))),1/(1+EXP(-SUMPRODUCT(Engine!$C$29474:$C$29505,INDIRECT("Coefficients!$BW$2:$BW$33"))))))</f>
      </c>
      <c r="BA927" s="8">
        <f>IF(OR($B927="",$C927="",$D927="",$E927="",$F927="",$G927="",$H927="",$I927="",$J927="",$K927="",$L927=""),"",IF($B927="Female",1/(1+EXP(-SUMPRODUCT(Engine!$C$29474:$C$29505,INDIRECT("Coefficients!$BX$2:$BX$33")))),1/(1+EXP(-SUMPRODUCT(Engine!$C$29474:$C$29505,INDIRECT("Coefficients!$BY$2:$BY$33"))))))</f>
      </c>
      <c r="BB927" s="8">
        <f>IF(OR($B927="",$C927="",$D927="",$E927="",$F927="",$G927="",$H927="",$I927="",$J927="",$K927="",$L927=""),"",IF($B927="Female",1/(1+EXP(-SUMPRODUCT(Engine!$C$29474:$C$29505,INDIRECT("Coefficients!$BZ$2:$BZ$33")))),1/(1+EXP(-SUMPRODUCT(Engine!$C$29474:$C$29505,INDIRECT("Coefficients!$CA$2:$CA$33"))))))</f>
      </c>
      <c r="BC927" s="8">
        <f>IF(OR($B927="",$C927="",$D927="",$E927="",$F927="",$G927="",$H927="",$I927="",$J927="",$K927="",$L927=""),"",IF($B927="Female",1/(1+EXP(-SUMPRODUCT(Engine!$C$29474:$C$29505,INDIRECT("Coefficients!$CB$2:$CB$33")))),1/(1+EXP(-SUMPRODUCT(Engine!$C$29474:$C$29505,INDIRECT("Coefficients!$CC$2:$CC$33"))))))</f>
      </c>
      <c r="BD927" s="8">
        <f>IF(OR($B927="",$C927="",$D927="",$E927="",$F927="",$G927="",$H927="",$I927="",$J927="",$K927="",$L927=""),"",IF($B927="Female",1/(1+EXP(-SUMPRODUCT(Engine!$C$29474:$C$29505,INDIRECT("Coefficients!$CD$2:$CD$33")))),1/(1+EXP(-SUMPRODUCT(Engine!$C$29474:$C$29505,INDIRECT("Coefficients!$CE$2:$CE$33"))))))</f>
      </c>
      <c r="BE927" s="8">
        <f>IF(OR($B927="",$C927="",$D927="",$E927="",$F927="",$G927="",$H927="",$I927="",$J927="",$K927="",$L927=""),"",IF($B927="Female",1/(1+EXP(-SUMPRODUCT(Engine!$C$29474:$C$29505,INDIRECT("Coefficients!$CF$2:$CF$33")))),1/(1+EXP(-SUMPRODUCT(Engine!$C$29474:$C$29505,INDIRECT("Coefficients!$CG$2:$CG$33"))))))</f>
      </c>
      <c r="BF927" s="8">
        <f>IF(OR($B927="",$C927="",$D927="",$E927="",$F927="",$G927="",$H927="",$I927="",$J927="",$K927="",$L927=""),"",IF($B927="Female",1/(1+EXP(-SUMPRODUCT(Engine!$C$29474:$C$29505,INDIRECT("Coefficients!$CH$2:$CH$33")))),1/(1+EXP(-SUMPRODUCT(Engine!$C$29474:$C$29505,INDIRECT("Coefficients!$CI$2:$CI$33"))))))</f>
      </c>
      <c r="BG927" s="8">
        <f>IF(OR($B927="",$C927="",$D927="",$E927="",$F927="",$G927="",$H927="",$I927="",$J927="",$K927="",$L927=""),"",IF($B927="Female",1/(1+EXP(-SUMPRODUCT(Engine!$C$29474:$C$29505,INDIRECT("Coefficients!$CJ$2:$CJ$33")))),1/(1+EXP(-SUMPRODUCT(Engine!$C$29474:$C$29505,INDIRECT("Coefficients!$CK$2:$CK$33"))))))</f>
      </c>
      <c r="BH927" s="8">
        <f>IF(OR($B927="",$C927="",$D927="",$E927="",$F927="",$G927="",$H927="",$I927="",$J927="",$K927="",$L927=""),"",IF($B927="Female",1/(1+EXP(-SUMPRODUCT(Engine!$C$29474:$C$29505,INDIRECT("Coefficients!$CL$2:$CL$33")))),1/(1+EXP(-SUMPRODUCT(Engine!$C$29474:$C$29505,INDIRECT("Coefficients!$CM$2:$CM$33"))))))</f>
      </c>
      <c r="BI927" s="8">
        <f>IF(OR($B927="",$C927="",$D927="",$E927="",$F927="",$G927="",$H927="",$I927="",$J927="",$K927="",$L927=""),"",IF($B927="Female",1/(1+EXP(-SUMPRODUCT(Engine!$C$29474:$C$29505,INDIRECT("Coefficients!$CN$2:$CN$33")))),1/(1+EXP(-SUMPRODUCT(Engine!$C$29474:$C$29505,INDIRECT("Coefficients!$CO$2:$CO$33"))))))</f>
      </c>
      <c r="BJ927" s="8">
        <f>IF(OR($B927="",$C927="",$D927="",$E927="",$F927="",$G927="",$H927="",$I927="",$J927="",$K927="",$L927=""),"",IF($B927="Female",1/(1+EXP(-SUMPRODUCT(Engine!$C$29474:$C$29505,INDIRECT("Coefficients!$CP$2:$CP$33")))),1/(1+EXP(-SUMPRODUCT(Engine!$C$29474:$C$29505,INDIRECT("Coefficients!$CQ$2:$CQ$33"))))))</f>
      </c>
      <c r="BK927" s="8">
        <f>IF(OR($B927="",$C927="",$D927="",$E927="",$F927="",$G927="",$H927="",$I927="",$J927="",$K927="",$L927=""),"",IF($B927="Female",1/(1+EXP(-SUMPRODUCT(Engine!$C$29474:$C$29505,INDIRECT("Coefficients!$CR$2:$CR$33")))),1/(1+EXP(-SUMPRODUCT(Engine!$C$29474:$C$29505,INDIRECT("Coefficients!$CS$2:$CS$33"))))))</f>
      </c>
      <c r="BL927" s="8">
        <f>IF(OR($B927="",$C927="",$D927="",$E927="",$F927="",$G927="",$H927="",$I927="",$J927="",$K927="",$L927=""),"",IF($B927="Female",1/(1+EXP(-SUMPRODUCT(Engine!$C$29474:$C$29505,INDIRECT("Coefficients!$CT$2:$CT$33")))),1/(1+EXP(-SUMPRODUCT(Engine!$C$29474:$C$29505,INDIRECT("Coefficients!$CU$2:$CU$33"))))))</f>
      </c>
      <c r="BM927" s="8">
        <f>IF(OR($B927="",$C927="",$D927="",$E927="",$F927="",$G927="",$H927="",$I927="",$J927="",$K927="",$L927=""),"",IF($B927="Female",1/(1+EXP(-SUMPRODUCT(Engine!$C$29474:$C$29505,INDIRECT("Coefficients!$CV$2:$CV$33")))),1/(1+EXP(-SUMPRODUCT(Engine!$C$29474:$C$29505,INDIRECT("Coefficients!$CW$2:$CW$33"))))))</f>
      </c>
    </row>
    <row r="928" spans="1:6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8">
        <f>IF(OR($B928="",$C928="",$D928="",$E928="",$F928="",$G928="",$H928="",$I928="",$J928="",$K928="",$L928=""),"",IF($B928="Female",1/(1+EXP(-SUMPRODUCT(Engine!$C$29506:$C$29537,INDIRECT("Coefficients!$B$2:$B$33")))),1/(1+EXP(-SUMPRODUCT(Engine!$C$29506:$C$29537,INDIRECT("Coefficients!$C$2:$C$33"))))))</f>
      </c>
      <c r="Q928" s="8">
        <f>IF(OR($B928="",$C928="",$D928="",$E928="",$F928="",$G928="",$H928="",$I928="",$J928="",$K928="",$L928=""),"",IF($B928="Female",1/(1+EXP(-SUMPRODUCT(Engine!$C$29506:$C$29537,INDIRECT("Coefficients!$D$2:$D$33")))),1/(1+EXP(-SUMPRODUCT(Engine!$C$29506:$C$29537,INDIRECT("Coefficients!$E$2:$E$33"))))))</f>
      </c>
      <c r="R928" s="8">
        <f>IF(OR($B928="",$C928="",$D928="",$E928="",$F928="",$G928="",$H928="",$I928="",$J928="",$K928="",$L928=""),"",IF($B928="Female",1/(1+EXP(-SUMPRODUCT(Engine!$C$29506:$C$29537,INDIRECT("Coefficients!$F$2:$F$33")))),1/(1+EXP(-SUMPRODUCT(Engine!$C$29506:$C$29537,INDIRECT("Coefficients!$G$2:$G$33"))))))</f>
      </c>
      <c r="S928" s="8">
        <f>IF(OR($B928="",$C928="",$D928="",$E928="",$F928="",$G928="",$H928="",$I928="",$J928="",$K928="",$L928=""),"",IF($B928="Female",1/(1+EXP(-SUMPRODUCT(Engine!$C$29506:$C$29537,INDIRECT("Coefficients!$H$2:$H$33")))),1/(1+EXP(-SUMPRODUCT(Engine!$C$29506:$C$29537,INDIRECT("Coefficients!$I$2:$I$33"))))))</f>
      </c>
      <c r="T928" s="8">
        <f>IF(OR($B928="",$C928="",$D928="",$E928="",$F928="",$G928="",$H928="",$I928="",$J928="",$K928="",$L928=""),"",IF($B928="Female",1/(1+EXP(-SUMPRODUCT(Engine!$C$29506:$C$29537,INDIRECT("Coefficients!$J$2:$J$33")))),1/(1+EXP(-SUMPRODUCT(Engine!$C$29506:$C$29537,INDIRECT("Coefficients!$K$2:$K$33"))))))</f>
      </c>
      <c r="U928" s="8">
        <f>IF(OR($B928="",$C928="",$D928="",$E928="",$F928="",$G928="",$H928="",$I928="",$J928="",$K928="",$L928=""),"",IF($B928="Female",1/(1+EXP(-SUMPRODUCT(Engine!$C$29506:$C$29537,INDIRECT("Coefficients!$L$2:$L$33")))),1/(1+EXP(-SUMPRODUCT(Engine!$C$29506:$C$29537,INDIRECT("Coefficients!$M$2:$M$33"))))))</f>
      </c>
      <c r="V928" s="8">
        <f>IF(OR($B928="",$C928="",$D928="",$E928="",$F928="",$G928="",$H928="",$I928="",$J928="",$K928="",$L928=""),"",IF($B928="Female",1/(1+EXP(-SUMPRODUCT(Engine!$C$29506:$C$29537,INDIRECT("Coefficients!$N$2:$N$33")))),1/(1+EXP(-SUMPRODUCT(Engine!$C$29506:$C$29537,INDIRECT("Coefficients!$O$2:$O$33"))))))</f>
      </c>
      <c r="W928" s="8">
        <f>IF(OR($B928="",$C928="",$D928="",$E928="",$F928="",$G928="",$H928="",$I928="",$J928="",$K928="",$L928=""),"",IF($B928="Female",1/(1+EXP(-SUMPRODUCT(Engine!$C$29506:$C$29537,INDIRECT("Coefficients!$P$2:$P$33")))),1/(1+EXP(-SUMPRODUCT(Engine!$C$29506:$C$29537,INDIRECT("Coefficients!$Q$2:$Q$33"))))))</f>
      </c>
      <c r="X928" s="8">
        <f>IF(OR($B928="",$C928="",$D928="",$E928="",$F928="",$G928="",$H928="",$I928="",$J928="",$K928="",$L928=""),"",IF($B928="Female",1/(1+EXP(-SUMPRODUCT(Engine!$C$29506:$C$29537,INDIRECT("Coefficients!$R$2:$R$33")))),1/(1+EXP(-SUMPRODUCT(Engine!$C$29506:$C$29537,INDIRECT("Coefficients!$S$2:$S$33"))))))</f>
      </c>
      <c r="Y928" s="8">
        <f>IF(OR($B928="",$C928="",$D928="",$E928="",$F928="",$G928="",$H928="",$I928="",$J928="",$K928="",$L928=""),"",IF($B928="Female",1/(1+EXP(-SUMPRODUCT(Engine!$C$29506:$C$29537,INDIRECT("Coefficients!$T$2:$T$33")))),1/(1+EXP(-SUMPRODUCT(Engine!$C$29506:$C$29537,INDIRECT("Coefficients!$U$2:$U$33"))))))</f>
      </c>
      <c r="Z928" s="8">
        <f>IF(OR($B928="",$C928="",$D928="",$E928="",$F928="",$G928="",$H928="",$I928="",$J928="",$K928="",$L928=""),"",IF($B928="Female",1/(1+EXP(-SUMPRODUCT(Engine!$C$29506:$C$29537,INDIRECT("Coefficients!$V$2:$V$33")))),1/(1+EXP(-SUMPRODUCT(Engine!$C$29506:$C$29537,INDIRECT("Coefficients!$W$2:$W$33"))))))</f>
      </c>
      <c r="AA928" s="8">
        <f>IF(OR($B928="",$C928="",$D928="",$E928="",$F928="",$G928="",$H928="",$I928="",$J928="",$K928="",$L928=""),"",IF($B928="Female",1/(1+EXP(-SUMPRODUCT(Engine!$C$29506:$C$29537,INDIRECT("Coefficients!$X$2:$X$33")))),1/(1+EXP(-SUMPRODUCT(Engine!$C$29506:$C$29537,INDIRECT("Coefficients!$Y$2:$Y$33"))))))</f>
      </c>
      <c r="AB928" s="8">
        <f>IF(OR($B928="",$C928="",$D928="",$E928="",$F928="",$G928="",$H928="",$I928="",$J928="",$K928="",$L928=""),"",IF($B928="Female",1/(1+EXP(-SUMPRODUCT(Engine!$C$29506:$C$29537,INDIRECT("Coefficients!$Z$2:$Z$33")))),1/(1+EXP(-SUMPRODUCT(Engine!$C$29506:$C$29537,INDIRECT("Coefficients!$AA$2:$AA$33"))))))</f>
      </c>
      <c r="AC928" s="8">
        <f>IF(OR($B928="",$C928="",$D928="",$E928="",$F928="",$G928="",$H928="",$I928="",$J928="",$K928="",$L928=""),"",IF($B928="Female",1/(1+EXP(-SUMPRODUCT(Engine!$C$29506:$C$29537,INDIRECT("Coefficients!$AB$2:$AB$33")))),1/(1+EXP(-SUMPRODUCT(Engine!$C$29506:$C$29537,INDIRECT("Coefficients!$AC$2:$AC$33"))))))</f>
      </c>
      <c r="AD928" s="8">
        <f>IF(OR($B928="",$C928="",$D928="",$E928="",$F928="",$G928="",$H928="",$I928="",$J928="",$K928="",$L928=""),"",IF($B928="Female",1/(1+EXP(-SUMPRODUCT(Engine!$C$29506:$C$29537,INDIRECT("Coefficients!$AD$2:$AD$33")))),1/(1+EXP(-SUMPRODUCT(Engine!$C$29506:$C$29537,INDIRECT("Coefficients!$AE$2:$AE$33"))))))</f>
      </c>
      <c r="AE928" s="8">
        <f>IF(OR($B928="",$C928="",$D928="",$E928="",$F928="",$G928="",$H928="",$I928="",$J928="",$K928="",$L928=""),"",IF($B928="Female",1/(1+EXP(-SUMPRODUCT(Engine!$C$29506:$C$29537,INDIRECT("Coefficients!$AF$2:$AF$33")))),1/(1+EXP(-SUMPRODUCT(Engine!$C$29506:$C$29537,INDIRECT("Coefficients!$AG$2:$AG$33"))))))</f>
      </c>
      <c r="AF928" s="8">
        <f>IF(OR($B928="",$C928="",$D928="",$E928="",$F928="",$G928="",$H928="",$I928="",$J928="",$K928="",$L928=""),"",IF($B928="Female",1/(1+EXP(-SUMPRODUCT(Engine!$C$29506:$C$29537,INDIRECT("Coefficients!$AH$2:$AH$33")))),1/(1+EXP(-SUMPRODUCT(Engine!$C$29506:$C$29537,INDIRECT("Coefficients!$AI$2:$AI$33"))))))</f>
      </c>
      <c r="AG928" s="8">
        <f>IF(OR($B928="",$C928="",$D928="",$E928="",$F928="",$G928="",$H928="",$I928="",$J928="",$K928="",$L928=""),"",IF($B928="Female",1/(1+EXP(-SUMPRODUCT(Engine!$C$29506:$C$29537,INDIRECT("Coefficients!$AJ$2:$AJ$33")))),1/(1+EXP(-SUMPRODUCT(Engine!$C$29506:$C$29537,INDIRECT("Coefficients!$AK$2:$AK$33"))))))</f>
      </c>
      <c r="AH928" s="8">
        <f>IF(OR($B928="",$C928="",$D928="",$E928="",$F928="",$G928="",$H928="",$I928="",$J928="",$K928="",$L928=""),"",IF($B928="Female",1/(1+EXP(-SUMPRODUCT(Engine!$C$29506:$C$29537,INDIRECT("Coefficients!$AL$2:$AL$33")))),1/(1+EXP(-SUMPRODUCT(Engine!$C$29506:$C$29537,INDIRECT("Coefficients!$AM$2:$AM$33"))))))</f>
      </c>
      <c r="AI928" s="8">
        <f>IF(OR($B928="",$C928="",$D928="",$E928="",$F928="",$G928="",$H928="",$I928="",$J928="",$K928="",$L928=""),"",IF($B928="Female",1/(1+EXP(-SUMPRODUCT(Engine!$C$29506:$C$29537,INDIRECT("Coefficients!$AN$2:$AN$33")))),1/(1+EXP(-SUMPRODUCT(Engine!$C$29506:$C$29537,INDIRECT("Coefficients!$AO$2:$AO$33"))))))</f>
      </c>
      <c r="AJ928" s="8">
        <f>IF(OR($B928="",$C928="",$D928="",$E928="",$F928="",$G928="",$H928="",$I928="",$J928="",$K928="",$L928=""),"",IF($B928="Female",1/(1+EXP(-SUMPRODUCT(Engine!$C$29506:$C$29537,INDIRECT("Coefficients!$AP$2:$AP$33")))),1/(1+EXP(-SUMPRODUCT(Engine!$C$29506:$C$29537,INDIRECT("Coefficients!$AQ$2:$AQ$33"))))))</f>
      </c>
      <c r="AK928" s="8">
        <f>IF(OR($B928="",$C928="",$D928="",$E928="",$F928="",$G928="",$H928="",$I928="",$J928="",$K928="",$L928=""),"",IF($B928="Female",1/(1+EXP(-SUMPRODUCT(Engine!$C$29506:$C$29537,INDIRECT("Coefficients!$AR$2:$AR$33")))),1/(1+EXP(-SUMPRODUCT(Engine!$C$29506:$C$29537,INDIRECT("Coefficients!$AS$2:$AS$33"))))))</f>
      </c>
      <c r="AL928" s="8">
        <f>IF(OR($B928="",$C928="",$D928="",$E928="",$F928="",$G928="",$H928="",$I928="",$J928="",$K928="",$L928=""),"",IF($B928="Female",1/(1+EXP(-SUMPRODUCT(Engine!$C$29506:$C$29537,INDIRECT("Coefficients!$AT$2:$AT$33")))),1/(1+EXP(-SUMPRODUCT(Engine!$C$29506:$C$29537,INDIRECT("Coefficients!$AU$2:$AU$33"))))))</f>
      </c>
      <c r="AM928" s="8">
        <f>IF(OR($B928="",$C928="",$D928="",$E928="",$F928="",$G928="",$H928="",$I928="",$J928="",$K928="",$L928=""),"",IF($B928="Female",1/(1+EXP(-SUMPRODUCT(Engine!$C$29506:$C$29537,INDIRECT("Coefficients!$AV$2:$AV$33")))),1/(1+EXP(-SUMPRODUCT(Engine!$C$29506:$C$29537,INDIRECT("Coefficients!$AW$2:$AW$33"))))))</f>
      </c>
      <c r="AN928" s="8">
        <f>IF(OR($B928="",$C928="",$D928="",$E928="",$F928="",$G928="",$H928="",$I928="",$J928="",$K928="",$L928=""),"",IF($B928="Female",1/(1+EXP(-SUMPRODUCT(Engine!$C$29506:$C$29537,INDIRECT("Coefficients!$AX$2:$AX$33")))),1/(1+EXP(-SUMPRODUCT(Engine!$C$29506:$C$29537,INDIRECT("Coefficients!$AY$2:$AY$33"))))))</f>
      </c>
      <c r="AO928" s="8">
        <f>IF(OR($B928="",$C928="",$D928="",$E928="",$F928="",$G928="",$H928="",$I928="",$J928="",$K928="",$L928=""),"",IF($B928="Female",1/(1+EXP(-SUMPRODUCT(Engine!$C$29506:$C$29537,INDIRECT("Coefficients!$AZ$2:$AZ$33")))),1/(1+EXP(-SUMPRODUCT(Engine!$C$29506:$C$29537,INDIRECT("Coefficients!$BA$2:$BA$33"))))))</f>
      </c>
      <c r="AP928" s="8">
        <f>IF(OR($B928="",$C928="",$D928="",$E928="",$F928="",$G928="",$H928="",$I928="",$J928="",$K928="",$L928=""),"",IF($B928="Female",1/(1+EXP(-SUMPRODUCT(Engine!$C$29506:$C$29537,INDIRECT("Coefficients!$BB$2:$BB$33")))),1/(1+EXP(-SUMPRODUCT(Engine!$C$29506:$C$29537,INDIRECT("Coefficients!$BC$2:$BC$33"))))))</f>
      </c>
      <c r="AQ928" s="8">
        <f>IF(OR($B928="",$C928="",$D928="",$E928="",$F928="",$G928="",$H928="",$I928="",$J928="",$K928="",$L928=""),"",IF($B928="Female",1/(1+EXP(-SUMPRODUCT(Engine!$C$29506:$C$29537,INDIRECT("Coefficients!$BD$2:$BD$33")))),1/(1+EXP(-SUMPRODUCT(Engine!$C$29506:$C$29537,INDIRECT("Coefficients!$BE$2:$BE$33"))))))</f>
      </c>
      <c r="AR928" s="8">
        <f>IF(OR($B928="",$C928="",$D928="",$E928="",$F928="",$G928="",$H928="",$I928="",$J928="",$K928="",$L928=""),"",IF($B928="Female",1/(1+EXP(-SUMPRODUCT(Engine!$C$29506:$C$29537,INDIRECT("Coefficients!$BF$2:$BF$33")))),1/(1+EXP(-SUMPRODUCT(Engine!$C$29506:$C$29537,INDIRECT("Coefficients!$BG$2:$BG$33"))))))</f>
      </c>
      <c r="AS928" s="8">
        <f>IF(OR($B928="",$C928="",$D928="",$E928="",$F928="",$G928="",$H928="",$I928="",$J928="",$K928="",$L928=""),"",IF($B928="Female",1/(1+EXP(-SUMPRODUCT(Engine!$C$29506:$C$29537,INDIRECT("Coefficients!$BH$2:$BH$33")))),1/(1+EXP(-SUMPRODUCT(Engine!$C$29506:$C$29537,INDIRECT("Coefficients!$BI$2:$BI$33"))))))</f>
      </c>
      <c r="AT928" s="8">
        <f>IF(OR($B928="",$C928="",$D928="",$E928="",$F928="",$G928="",$H928="",$I928="",$J928="",$K928="",$L928=""),"",IF($B928="Female",1/(1+EXP(-SUMPRODUCT(Engine!$C$29506:$C$29537,INDIRECT("Coefficients!$BJ$2:$BJ$33")))),1/(1+EXP(-SUMPRODUCT(Engine!$C$29506:$C$29537,INDIRECT("Coefficients!$BK$2:$BK$33"))))))</f>
      </c>
      <c r="AU928" s="8">
        <f>IF(OR($B928="",$C928="",$D928="",$E928="",$F928="",$G928="",$H928="",$I928="",$J928="",$K928="",$L928=""),"",IF($B928="Female",1/(1+EXP(-SUMPRODUCT(Engine!$C$29506:$C$29537,INDIRECT("Coefficients!$BL$2:$BL$33")))),1/(1+EXP(-SUMPRODUCT(Engine!$C$29506:$C$29537,INDIRECT("Coefficients!$BM$2:$BM$33"))))))</f>
      </c>
      <c r="AV928" s="8">
        <f>IF(OR($B928="",$C928="",$D928="",$E928="",$F928="",$G928="",$H928="",$I928="",$J928="",$K928="",$L928=""),"",IF($B928="Female",1/(1+EXP(-SUMPRODUCT(Engine!$C$29506:$C$29537,INDIRECT("Coefficients!$BN$2:$BN$33")))),1/(1+EXP(-SUMPRODUCT(Engine!$C$29506:$C$29537,INDIRECT("Coefficients!$BO$2:$BO$33"))))))</f>
      </c>
      <c r="AW928" s="8">
        <f>IF(OR($B928="",$C928="",$D928="",$E928="",$F928="",$G928="",$H928="",$I928="",$J928="",$K928="",$L928=""),"",IF($B928="Female",1/(1+EXP(-SUMPRODUCT(Engine!$C$29506:$C$29537,INDIRECT("Coefficients!$BP$2:$BP$33")))),1/(1+EXP(-SUMPRODUCT(Engine!$C$29506:$C$29537,INDIRECT("Coefficients!$BQ$2:$BQ$33"))))))</f>
      </c>
      <c r="AX928" s="8">
        <f>IF(OR($B928="",$C928="",$D928="",$E928="",$F928="",$G928="",$H928="",$I928="",$J928="",$K928="",$L928=""),"",IF($B928="Female",1/(1+EXP(-SUMPRODUCT(Engine!$C$29506:$C$29537,INDIRECT("Coefficients!$BR$2:$BR$33")))),1/(1+EXP(-SUMPRODUCT(Engine!$C$29506:$C$29537,INDIRECT("Coefficients!$BS$2:$BS$33"))))))</f>
      </c>
      <c r="AY928" s="8">
        <f>IF(OR($B928="",$C928="",$D928="",$E928="",$F928="",$G928="",$H928="",$I928="",$J928="",$K928="",$L928=""),"",IF($B928="Female",1/(1+EXP(-SUMPRODUCT(Engine!$C$29506:$C$29537,INDIRECT("Coefficients!$BT$2:$BT$33")))),1/(1+EXP(-SUMPRODUCT(Engine!$C$29506:$C$29537,INDIRECT("Coefficients!$BU$2:$BU$33"))))))</f>
      </c>
      <c r="AZ928" s="8">
        <f>IF(OR($B928="",$C928="",$D928="",$E928="",$F928="",$G928="",$H928="",$I928="",$J928="",$K928="",$L928=""),"",IF($B928="Female",1/(1+EXP(-SUMPRODUCT(Engine!$C$29506:$C$29537,INDIRECT("Coefficients!$BV$2:$BV$33")))),1/(1+EXP(-SUMPRODUCT(Engine!$C$29506:$C$29537,INDIRECT("Coefficients!$BW$2:$BW$33"))))))</f>
      </c>
      <c r="BA928" s="8">
        <f>IF(OR($B928="",$C928="",$D928="",$E928="",$F928="",$G928="",$H928="",$I928="",$J928="",$K928="",$L928=""),"",IF($B928="Female",1/(1+EXP(-SUMPRODUCT(Engine!$C$29506:$C$29537,INDIRECT("Coefficients!$BX$2:$BX$33")))),1/(1+EXP(-SUMPRODUCT(Engine!$C$29506:$C$29537,INDIRECT("Coefficients!$BY$2:$BY$33"))))))</f>
      </c>
      <c r="BB928" s="8">
        <f>IF(OR($B928="",$C928="",$D928="",$E928="",$F928="",$G928="",$H928="",$I928="",$J928="",$K928="",$L928=""),"",IF($B928="Female",1/(1+EXP(-SUMPRODUCT(Engine!$C$29506:$C$29537,INDIRECT("Coefficients!$BZ$2:$BZ$33")))),1/(1+EXP(-SUMPRODUCT(Engine!$C$29506:$C$29537,INDIRECT("Coefficients!$CA$2:$CA$33"))))))</f>
      </c>
      <c r="BC928" s="8">
        <f>IF(OR($B928="",$C928="",$D928="",$E928="",$F928="",$G928="",$H928="",$I928="",$J928="",$K928="",$L928=""),"",IF($B928="Female",1/(1+EXP(-SUMPRODUCT(Engine!$C$29506:$C$29537,INDIRECT("Coefficients!$CB$2:$CB$33")))),1/(1+EXP(-SUMPRODUCT(Engine!$C$29506:$C$29537,INDIRECT("Coefficients!$CC$2:$CC$33"))))))</f>
      </c>
      <c r="BD928" s="8">
        <f>IF(OR($B928="",$C928="",$D928="",$E928="",$F928="",$G928="",$H928="",$I928="",$J928="",$K928="",$L928=""),"",IF($B928="Female",1/(1+EXP(-SUMPRODUCT(Engine!$C$29506:$C$29537,INDIRECT("Coefficients!$CD$2:$CD$33")))),1/(1+EXP(-SUMPRODUCT(Engine!$C$29506:$C$29537,INDIRECT("Coefficients!$CE$2:$CE$33"))))))</f>
      </c>
      <c r="BE928" s="8">
        <f>IF(OR($B928="",$C928="",$D928="",$E928="",$F928="",$G928="",$H928="",$I928="",$J928="",$K928="",$L928=""),"",IF($B928="Female",1/(1+EXP(-SUMPRODUCT(Engine!$C$29506:$C$29537,INDIRECT("Coefficients!$CF$2:$CF$33")))),1/(1+EXP(-SUMPRODUCT(Engine!$C$29506:$C$29537,INDIRECT("Coefficients!$CG$2:$CG$33"))))))</f>
      </c>
      <c r="BF928" s="8">
        <f>IF(OR($B928="",$C928="",$D928="",$E928="",$F928="",$G928="",$H928="",$I928="",$J928="",$K928="",$L928=""),"",IF($B928="Female",1/(1+EXP(-SUMPRODUCT(Engine!$C$29506:$C$29537,INDIRECT("Coefficients!$CH$2:$CH$33")))),1/(1+EXP(-SUMPRODUCT(Engine!$C$29506:$C$29537,INDIRECT("Coefficients!$CI$2:$CI$33"))))))</f>
      </c>
      <c r="BG928" s="8">
        <f>IF(OR($B928="",$C928="",$D928="",$E928="",$F928="",$G928="",$H928="",$I928="",$J928="",$K928="",$L928=""),"",IF($B928="Female",1/(1+EXP(-SUMPRODUCT(Engine!$C$29506:$C$29537,INDIRECT("Coefficients!$CJ$2:$CJ$33")))),1/(1+EXP(-SUMPRODUCT(Engine!$C$29506:$C$29537,INDIRECT("Coefficients!$CK$2:$CK$33"))))))</f>
      </c>
      <c r="BH928" s="8">
        <f>IF(OR($B928="",$C928="",$D928="",$E928="",$F928="",$G928="",$H928="",$I928="",$J928="",$K928="",$L928=""),"",IF($B928="Female",1/(1+EXP(-SUMPRODUCT(Engine!$C$29506:$C$29537,INDIRECT("Coefficients!$CL$2:$CL$33")))),1/(1+EXP(-SUMPRODUCT(Engine!$C$29506:$C$29537,INDIRECT("Coefficients!$CM$2:$CM$33"))))))</f>
      </c>
      <c r="BI928" s="8">
        <f>IF(OR($B928="",$C928="",$D928="",$E928="",$F928="",$G928="",$H928="",$I928="",$J928="",$K928="",$L928=""),"",IF($B928="Female",1/(1+EXP(-SUMPRODUCT(Engine!$C$29506:$C$29537,INDIRECT("Coefficients!$CN$2:$CN$33")))),1/(1+EXP(-SUMPRODUCT(Engine!$C$29506:$C$29537,INDIRECT("Coefficients!$CO$2:$CO$33"))))))</f>
      </c>
      <c r="BJ928" s="8">
        <f>IF(OR($B928="",$C928="",$D928="",$E928="",$F928="",$G928="",$H928="",$I928="",$J928="",$K928="",$L928=""),"",IF($B928="Female",1/(1+EXP(-SUMPRODUCT(Engine!$C$29506:$C$29537,INDIRECT("Coefficients!$CP$2:$CP$33")))),1/(1+EXP(-SUMPRODUCT(Engine!$C$29506:$C$29537,INDIRECT("Coefficients!$CQ$2:$CQ$33"))))))</f>
      </c>
      <c r="BK928" s="8">
        <f>IF(OR($B928="",$C928="",$D928="",$E928="",$F928="",$G928="",$H928="",$I928="",$J928="",$K928="",$L928=""),"",IF($B928="Female",1/(1+EXP(-SUMPRODUCT(Engine!$C$29506:$C$29537,INDIRECT("Coefficients!$CR$2:$CR$33")))),1/(1+EXP(-SUMPRODUCT(Engine!$C$29506:$C$29537,INDIRECT("Coefficients!$CS$2:$CS$33"))))))</f>
      </c>
      <c r="BL928" s="8">
        <f>IF(OR($B928="",$C928="",$D928="",$E928="",$F928="",$G928="",$H928="",$I928="",$J928="",$K928="",$L928=""),"",IF($B928="Female",1/(1+EXP(-SUMPRODUCT(Engine!$C$29506:$C$29537,INDIRECT("Coefficients!$CT$2:$CT$33")))),1/(1+EXP(-SUMPRODUCT(Engine!$C$29506:$C$29537,INDIRECT("Coefficients!$CU$2:$CU$33"))))))</f>
      </c>
      <c r="BM928" s="8">
        <f>IF(OR($B928="",$C928="",$D928="",$E928="",$F928="",$G928="",$H928="",$I928="",$J928="",$K928="",$L928=""),"",IF($B928="Female",1/(1+EXP(-SUMPRODUCT(Engine!$C$29506:$C$29537,INDIRECT("Coefficients!$CV$2:$CV$33")))),1/(1+EXP(-SUMPRODUCT(Engine!$C$29506:$C$29537,INDIRECT("Coefficients!$CW$2:$CW$33"))))))</f>
      </c>
    </row>
    <row r="929" spans="1:6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8">
        <f>IF(OR($B929="",$C929="",$D929="",$E929="",$F929="",$G929="",$H929="",$I929="",$J929="",$K929="",$L929=""),"",IF($B929="Female",1/(1+EXP(-SUMPRODUCT(Engine!$C$29538:$C$29569,INDIRECT("Coefficients!$B$2:$B$33")))),1/(1+EXP(-SUMPRODUCT(Engine!$C$29538:$C$29569,INDIRECT("Coefficients!$C$2:$C$33"))))))</f>
      </c>
      <c r="Q929" s="8">
        <f>IF(OR($B929="",$C929="",$D929="",$E929="",$F929="",$G929="",$H929="",$I929="",$J929="",$K929="",$L929=""),"",IF($B929="Female",1/(1+EXP(-SUMPRODUCT(Engine!$C$29538:$C$29569,INDIRECT("Coefficients!$D$2:$D$33")))),1/(1+EXP(-SUMPRODUCT(Engine!$C$29538:$C$29569,INDIRECT("Coefficients!$E$2:$E$33"))))))</f>
      </c>
      <c r="R929" s="8">
        <f>IF(OR($B929="",$C929="",$D929="",$E929="",$F929="",$G929="",$H929="",$I929="",$J929="",$K929="",$L929=""),"",IF($B929="Female",1/(1+EXP(-SUMPRODUCT(Engine!$C$29538:$C$29569,INDIRECT("Coefficients!$F$2:$F$33")))),1/(1+EXP(-SUMPRODUCT(Engine!$C$29538:$C$29569,INDIRECT("Coefficients!$G$2:$G$33"))))))</f>
      </c>
      <c r="S929" s="8">
        <f>IF(OR($B929="",$C929="",$D929="",$E929="",$F929="",$G929="",$H929="",$I929="",$J929="",$K929="",$L929=""),"",IF($B929="Female",1/(1+EXP(-SUMPRODUCT(Engine!$C$29538:$C$29569,INDIRECT("Coefficients!$H$2:$H$33")))),1/(1+EXP(-SUMPRODUCT(Engine!$C$29538:$C$29569,INDIRECT("Coefficients!$I$2:$I$33"))))))</f>
      </c>
      <c r="T929" s="8">
        <f>IF(OR($B929="",$C929="",$D929="",$E929="",$F929="",$G929="",$H929="",$I929="",$J929="",$K929="",$L929=""),"",IF($B929="Female",1/(1+EXP(-SUMPRODUCT(Engine!$C$29538:$C$29569,INDIRECT("Coefficients!$J$2:$J$33")))),1/(1+EXP(-SUMPRODUCT(Engine!$C$29538:$C$29569,INDIRECT("Coefficients!$K$2:$K$33"))))))</f>
      </c>
      <c r="U929" s="8">
        <f>IF(OR($B929="",$C929="",$D929="",$E929="",$F929="",$G929="",$H929="",$I929="",$J929="",$K929="",$L929=""),"",IF($B929="Female",1/(1+EXP(-SUMPRODUCT(Engine!$C$29538:$C$29569,INDIRECT("Coefficients!$L$2:$L$33")))),1/(1+EXP(-SUMPRODUCT(Engine!$C$29538:$C$29569,INDIRECT("Coefficients!$M$2:$M$33"))))))</f>
      </c>
      <c r="V929" s="8">
        <f>IF(OR($B929="",$C929="",$D929="",$E929="",$F929="",$G929="",$H929="",$I929="",$J929="",$K929="",$L929=""),"",IF($B929="Female",1/(1+EXP(-SUMPRODUCT(Engine!$C$29538:$C$29569,INDIRECT("Coefficients!$N$2:$N$33")))),1/(1+EXP(-SUMPRODUCT(Engine!$C$29538:$C$29569,INDIRECT("Coefficients!$O$2:$O$33"))))))</f>
      </c>
      <c r="W929" s="8">
        <f>IF(OR($B929="",$C929="",$D929="",$E929="",$F929="",$G929="",$H929="",$I929="",$J929="",$K929="",$L929=""),"",IF($B929="Female",1/(1+EXP(-SUMPRODUCT(Engine!$C$29538:$C$29569,INDIRECT("Coefficients!$P$2:$P$33")))),1/(1+EXP(-SUMPRODUCT(Engine!$C$29538:$C$29569,INDIRECT("Coefficients!$Q$2:$Q$33"))))))</f>
      </c>
      <c r="X929" s="8">
        <f>IF(OR($B929="",$C929="",$D929="",$E929="",$F929="",$G929="",$H929="",$I929="",$J929="",$K929="",$L929=""),"",IF($B929="Female",1/(1+EXP(-SUMPRODUCT(Engine!$C$29538:$C$29569,INDIRECT("Coefficients!$R$2:$R$33")))),1/(1+EXP(-SUMPRODUCT(Engine!$C$29538:$C$29569,INDIRECT("Coefficients!$S$2:$S$33"))))))</f>
      </c>
      <c r="Y929" s="8">
        <f>IF(OR($B929="",$C929="",$D929="",$E929="",$F929="",$G929="",$H929="",$I929="",$J929="",$K929="",$L929=""),"",IF($B929="Female",1/(1+EXP(-SUMPRODUCT(Engine!$C$29538:$C$29569,INDIRECT("Coefficients!$T$2:$T$33")))),1/(1+EXP(-SUMPRODUCT(Engine!$C$29538:$C$29569,INDIRECT("Coefficients!$U$2:$U$33"))))))</f>
      </c>
      <c r="Z929" s="8">
        <f>IF(OR($B929="",$C929="",$D929="",$E929="",$F929="",$G929="",$H929="",$I929="",$J929="",$K929="",$L929=""),"",IF($B929="Female",1/(1+EXP(-SUMPRODUCT(Engine!$C$29538:$C$29569,INDIRECT("Coefficients!$V$2:$V$33")))),1/(1+EXP(-SUMPRODUCT(Engine!$C$29538:$C$29569,INDIRECT("Coefficients!$W$2:$W$33"))))))</f>
      </c>
      <c r="AA929" s="8">
        <f>IF(OR($B929="",$C929="",$D929="",$E929="",$F929="",$G929="",$H929="",$I929="",$J929="",$K929="",$L929=""),"",IF($B929="Female",1/(1+EXP(-SUMPRODUCT(Engine!$C$29538:$C$29569,INDIRECT("Coefficients!$X$2:$X$33")))),1/(1+EXP(-SUMPRODUCT(Engine!$C$29538:$C$29569,INDIRECT("Coefficients!$Y$2:$Y$33"))))))</f>
      </c>
      <c r="AB929" s="8">
        <f>IF(OR($B929="",$C929="",$D929="",$E929="",$F929="",$G929="",$H929="",$I929="",$J929="",$K929="",$L929=""),"",IF($B929="Female",1/(1+EXP(-SUMPRODUCT(Engine!$C$29538:$C$29569,INDIRECT("Coefficients!$Z$2:$Z$33")))),1/(1+EXP(-SUMPRODUCT(Engine!$C$29538:$C$29569,INDIRECT("Coefficients!$AA$2:$AA$33"))))))</f>
      </c>
      <c r="AC929" s="8">
        <f>IF(OR($B929="",$C929="",$D929="",$E929="",$F929="",$G929="",$H929="",$I929="",$J929="",$K929="",$L929=""),"",IF($B929="Female",1/(1+EXP(-SUMPRODUCT(Engine!$C$29538:$C$29569,INDIRECT("Coefficients!$AB$2:$AB$33")))),1/(1+EXP(-SUMPRODUCT(Engine!$C$29538:$C$29569,INDIRECT("Coefficients!$AC$2:$AC$33"))))))</f>
      </c>
      <c r="AD929" s="8">
        <f>IF(OR($B929="",$C929="",$D929="",$E929="",$F929="",$G929="",$H929="",$I929="",$J929="",$K929="",$L929=""),"",IF($B929="Female",1/(1+EXP(-SUMPRODUCT(Engine!$C$29538:$C$29569,INDIRECT("Coefficients!$AD$2:$AD$33")))),1/(1+EXP(-SUMPRODUCT(Engine!$C$29538:$C$29569,INDIRECT("Coefficients!$AE$2:$AE$33"))))))</f>
      </c>
      <c r="AE929" s="8">
        <f>IF(OR($B929="",$C929="",$D929="",$E929="",$F929="",$G929="",$H929="",$I929="",$J929="",$K929="",$L929=""),"",IF($B929="Female",1/(1+EXP(-SUMPRODUCT(Engine!$C$29538:$C$29569,INDIRECT("Coefficients!$AF$2:$AF$33")))),1/(1+EXP(-SUMPRODUCT(Engine!$C$29538:$C$29569,INDIRECT("Coefficients!$AG$2:$AG$33"))))))</f>
      </c>
      <c r="AF929" s="8">
        <f>IF(OR($B929="",$C929="",$D929="",$E929="",$F929="",$G929="",$H929="",$I929="",$J929="",$K929="",$L929=""),"",IF($B929="Female",1/(1+EXP(-SUMPRODUCT(Engine!$C$29538:$C$29569,INDIRECT("Coefficients!$AH$2:$AH$33")))),1/(1+EXP(-SUMPRODUCT(Engine!$C$29538:$C$29569,INDIRECT("Coefficients!$AI$2:$AI$33"))))))</f>
      </c>
      <c r="AG929" s="8">
        <f>IF(OR($B929="",$C929="",$D929="",$E929="",$F929="",$G929="",$H929="",$I929="",$J929="",$K929="",$L929=""),"",IF($B929="Female",1/(1+EXP(-SUMPRODUCT(Engine!$C$29538:$C$29569,INDIRECT("Coefficients!$AJ$2:$AJ$33")))),1/(1+EXP(-SUMPRODUCT(Engine!$C$29538:$C$29569,INDIRECT("Coefficients!$AK$2:$AK$33"))))))</f>
      </c>
      <c r="AH929" s="8">
        <f>IF(OR($B929="",$C929="",$D929="",$E929="",$F929="",$G929="",$H929="",$I929="",$J929="",$K929="",$L929=""),"",IF($B929="Female",1/(1+EXP(-SUMPRODUCT(Engine!$C$29538:$C$29569,INDIRECT("Coefficients!$AL$2:$AL$33")))),1/(1+EXP(-SUMPRODUCT(Engine!$C$29538:$C$29569,INDIRECT("Coefficients!$AM$2:$AM$33"))))))</f>
      </c>
      <c r="AI929" s="8">
        <f>IF(OR($B929="",$C929="",$D929="",$E929="",$F929="",$G929="",$H929="",$I929="",$J929="",$K929="",$L929=""),"",IF($B929="Female",1/(1+EXP(-SUMPRODUCT(Engine!$C$29538:$C$29569,INDIRECT("Coefficients!$AN$2:$AN$33")))),1/(1+EXP(-SUMPRODUCT(Engine!$C$29538:$C$29569,INDIRECT("Coefficients!$AO$2:$AO$33"))))))</f>
      </c>
      <c r="AJ929" s="8">
        <f>IF(OR($B929="",$C929="",$D929="",$E929="",$F929="",$G929="",$H929="",$I929="",$J929="",$K929="",$L929=""),"",IF($B929="Female",1/(1+EXP(-SUMPRODUCT(Engine!$C$29538:$C$29569,INDIRECT("Coefficients!$AP$2:$AP$33")))),1/(1+EXP(-SUMPRODUCT(Engine!$C$29538:$C$29569,INDIRECT("Coefficients!$AQ$2:$AQ$33"))))))</f>
      </c>
      <c r="AK929" s="8">
        <f>IF(OR($B929="",$C929="",$D929="",$E929="",$F929="",$G929="",$H929="",$I929="",$J929="",$K929="",$L929=""),"",IF($B929="Female",1/(1+EXP(-SUMPRODUCT(Engine!$C$29538:$C$29569,INDIRECT("Coefficients!$AR$2:$AR$33")))),1/(1+EXP(-SUMPRODUCT(Engine!$C$29538:$C$29569,INDIRECT("Coefficients!$AS$2:$AS$33"))))))</f>
      </c>
      <c r="AL929" s="8">
        <f>IF(OR($B929="",$C929="",$D929="",$E929="",$F929="",$G929="",$H929="",$I929="",$J929="",$K929="",$L929=""),"",IF($B929="Female",1/(1+EXP(-SUMPRODUCT(Engine!$C$29538:$C$29569,INDIRECT("Coefficients!$AT$2:$AT$33")))),1/(1+EXP(-SUMPRODUCT(Engine!$C$29538:$C$29569,INDIRECT("Coefficients!$AU$2:$AU$33"))))))</f>
      </c>
      <c r="AM929" s="8">
        <f>IF(OR($B929="",$C929="",$D929="",$E929="",$F929="",$G929="",$H929="",$I929="",$J929="",$K929="",$L929=""),"",IF($B929="Female",1/(1+EXP(-SUMPRODUCT(Engine!$C$29538:$C$29569,INDIRECT("Coefficients!$AV$2:$AV$33")))),1/(1+EXP(-SUMPRODUCT(Engine!$C$29538:$C$29569,INDIRECT("Coefficients!$AW$2:$AW$33"))))))</f>
      </c>
      <c r="AN929" s="8">
        <f>IF(OR($B929="",$C929="",$D929="",$E929="",$F929="",$G929="",$H929="",$I929="",$J929="",$K929="",$L929=""),"",IF($B929="Female",1/(1+EXP(-SUMPRODUCT(Engine!$C$29538:$C$29569,INDIRECT("Coefficients!$AX$2:$AX$33")))),1/(1+EXP(-SUMPRODUCT(Engine!$C$29538:$C$29569,INDIRECT("Coefficients!$AY$2:$AY$33"))))))</f>
      </c>
      <c r="AO929" s="8">
        <f>IF(OR($B929="",$C929="",$D929="",$E929="",$F929="",$G929="",$H929="",$I929="",$J929="",$K929="",$L929=""),"",IF($B929="Female",1/(1+EXP(-SUMPRODUCT(Engine!$C$29538:$C$29569,INDIRECT("Coefficients!$AZ$2:$AZ$33")))),1/(1+EXP(-SUMPRODUCT(Engine!$C$29538:$C$29569,INDIRECT("Coefficients!$BA$2:$BA$33"))))))</f>
      </c>
      <c r="AP929" s="8">
        <f>IF(OR($B929="",$C929="",$D929="",$E929="",$F929="",$G929="",$H929="",$I929="",$J929="",$K929="",$L929=""),"",IF($B929="Female",1/(1+EXP(-SUMPRODUCT(Engine!$C$29538:$C$29569,INDIRECT("Coefficients!$BB$2:$BB$33")))),1/(1+EXP(-SUMPRODUCT(Engine!$C$29538:$C$29569,INDIRECT("Coefficients!$BC$2:$BC$33"))))))</f>
      </c>
      <c r="AQ929" s="8">
        <f>IF(OR($B929="",$C929="",$D929="",$E929="",$F929="",$G929="",$H929="",$I929="",$J929="",$K929="",$L929=""),"",IF($B929="Female",1/(1+EXP(-SUMPRODUCT(Engine!$C$29538:$C$29569,INDIRECT("Coefficients!$BD$2:$BD$33")))),1/(1+EXP(-SUMPRODUCT(Engine!$C$29538:$C$29569,INDIRECT("Coefficients!$BE$2:$BE$33"))))))</f>
      </c>
      <c r="AR929" s="8">
        <f>IF(OR($B929="",$C929="",$D929="",$E929="",$F929="",$G929="",$H929="",$I929="",$J929="",$K929="",$L929=""),"",IF($B929="Female",1/(1+EXP(-SUMPRODUCT(Engine!$C$29538:$C$29569,INDIRECT("Coefficients!$BF$2:$BF$33")))),1/(1+EXP(-SUMPRODUCT(Engine!$C$29538:$C$29569,INDIRECT("Coefficients!$BG$2:$BG$33"))))))</f>
      </c>
      <c r="AS929" s="8">
        <f>IF(OR($B929="",$C929="",$D929="",$E929="",$F929="",$G929="",$H929="",$I929="",$J929="",$K929="",$L929=""),"",IF($B929="Female",1/(1+EXP(-SUMPRODUCT(Engine!$C$29538:$C$29569,INDIRECT("Coefficients!$BH$2:$BH$33")))),1/(1+EXP(-SUMPRODUCT(Engine!$C$29538:$C$29569,INDIRECT("Coefficients!$BI$2:$BI$33"))))))</f>
      </c>
      <c r="AT929" s="8">
        <f>IF(OR($B929="",$C929="",$D929="",$E929="",$F929="",$G929="",$H929="",$I929="",$J929="",$K929="",$L929=""),"",IF($B929="Female",1/(1+EXP(-SUMPRODUCT(Engine!$C$29538:$C$29569,INDIRECT("Coefficients!$BJ$2:$BJ$33")))),1/(1+EXP(-SUMPRODUCT(Engine!$C$29538:$C$29569,INDIRECT("Coefficients!$BK$2:$BK$33"))))))</f>
      </c>
      <c r="AU929" s="8">
        <f>IF(OR($B929="",$C929="",$D929="",$E929="",$F929="",$G929="",$H929="",$I929="",$J929="",$K929="",$L929=""),"",IF($B929="Female",1/(1+EXP(-SUMPRODUCT(Engine!$C$29538:$C$29569,INDIRECT("Coefficients!$BL$2:$BL$33")))),1/(1+EXP(-SUMPRODUCT(Engine!$C$29538:$C$29569,INDIRECT("Coefficients!$BM$2:$BM$33"))))))</f>
      </c>
      <c r="AV929" s="8">
        <f>IF(OR($B929="",$C929="",$D929="",$E929="",$F929="",$G929="",$H929="",$I929="",$J929="",$K929="",$L929=""),"",IF($B929="Female",1/(1+EXP(-SUMPRODUCT(Engine!$C$29538:$C$29569,INDIRECT("Coefficients!$BN$2:$BN$33")))),1/(1+EXP(-SUMPRODUCT(Engine!$C$29538:$C$29569,INDIRECT("Coefficients!$BO$2:$BO$33"))))))</f>
      </c>
      <c r="AW929" s="8">
        <f>IF(OR($B929="",$C929="",$D929="",$E929="",$F929="",$G929="",$H929="",$I929="",$J929="",$K929="",$L929=""),"",IF($B929="Female",1/(1+EXP(-SUMPRODUCT(Engine!$C$29538:$C$29569,INDIRECT("Coefficients!$BP$2:$BP$33")))),1/(1+EXP(-SUMPRODUCT(Engine!$C$29538:$C$29569,INDIRECT("Coefficients!$BQ$2:$BQ$33"))))))</f>
      </c>
      <c r="AX929" s="8">
        <f>IF(OR($B929="",$C929="",$D929="",$E929="",$F929="",$G929="",$H929="",$I929="",$J929="",$K929="",$L929=""),"",IF($B929="Female",1/(1+EXP(-SUMPRODUCT(Engine!$C$29538:$C$29569,INDIRECT("Coefficients!$BR$2:$BR$33")))),1/(1+EXP(-SUMPRODUCT(Engine!$C$29538:$C$29569,INDIRECT("Coefficients!$BS$2:$BS$33"))))))</f>
      </c>
      <c r="AY929" s="8">
        <f>IF(OR($B929="",$C929="",$D929="",$E929="",$F929="",$G929="",$H929="",$I929="",$J929="",$K929="",$L929=""),"",IF($B929="Female",1/(1+EXP(-SUMPRODUCT(Engine!$C$29538:$C$29569,INDIRECT("Coefficients!$BT$2:$BT$33")))),1/(1+EXP(-SUMPRODUCT(Engine!$C$29538:$C$29569,INDIRECT("Coefficients!$BU$2:$BU$33"))))))</f>
      </c>
      <c r="AZ929" s="8">
        <f>IF(OR($B929="",$C929="",$D929="",$E929="",$F929="",$G929="",$H929="",$I929="",$J929="",$K929="",$L929=""),"",IF($B929="Female",1/(1+EXP(-SUMPRODUCT(Engine!$C$29538:$C$29569,INDIRECT("Coefficients!$BV$2:$BV$33")))),1/(1+EXP(-SUMPRODUCT(Engine!$C$29538:$C$29569,INDIRECT("Coefficients!$BW$2:$BW$33"))))))</f>
      </c>
      <c r="BA929" s="8">
        <f>IF(OR($B929="",$C929="",$D929="",$E929="",$F929="",$G929="",$H929="",$I929="",$J929="",$K929="",$L929=""),"",IF($B929="Female",1/(1+EXP(-SUMPRODUCT(Engine!$C$29538:$C$29569,INDIRECT("Coefficients!$BX$2:$BX$33")))),1/(1+EXP(-SUMPRODUCT(Engine!$C$29538:$C$29569,INDIRECT("Coefficients!$BY$2:$BY$33"))))))</f>
      </c>
      <c r="BB929" s="8">
        <f>IF(OR($B929="",$C929="",$D929="",$E929="",$F929="",$G929="",$H929="",$I929="",$J929="",$K929="",$L929=""),"",IF($B929="Female",1/(1+EXP(-SUMPRODUCT(Engine!$C$29538:$C$29569,INDIRECT("Coefficients!$BZ$2:$BZ$33")))),1/(1+EXP(-SUMPRODUCT(Engine!$C$29538:$C$29569,INDIRECT("Coefficients!$CA$2:$CA$33"))))))</f>
      </c>
      <c r="BC929" s="8">
        <f>IF(OR($B929="",$C929="",$D929="",$E929="",$F929="",$G929="",$H929="",$I929="",$J929="",$K929="",$L929=""),"",IF($B929="Female",1/(1+EXP(-SUMPRODUCT(Engine!$C$29538:$C$29569,INDIRECT("Coefficients!$CB$2:$CB$33")))),1/(1+EXP(-SUMPRODUCT(Engine!$C$29538:$C$29569,INDIRECT("Coefficients!$CC$2:$CC$33"))))))</f>
      </c>
      <c r="BD929" s="8">
        <f>IF(OR($B929="",$C929="",$D929="",$E929="",$F929="",$G929="",$H929="",$I929="",$J929="",$K929="",$L929=""),"",IF($B929="Female",1/(1+EXP(-SUMPRODUCT(Engine!$C$29538:$C$29569,INDIRECT("Coefficients!$CD$2:$CD$33")))),1/(1+EXP(-SUMPRODUCT(Engine!$C$29538:$C$29569,INDIRECT("Coefficients!$CE$2:$CE$33"))))))</f>
      </c>
      <c r="BE929" s="8">
        <f>IF(OR($B929="",$C929="",$D929="",$E929="",$F929="",$G929="",$H929="",$I929="",$J929="",$K929="",$L929=""),"",IF($B929="Female",1/(1+EXP(-SUMPRODUCT(Engine!$C$29538:$C$29569,INDIRECT("Coefficients!$CF$2:$CF$33")))),1/(1+EXP(-SUMPRODUCT(Engine!$C$29538:$C$29569,INDIRECT("Coefficients!$CG$2:$CG$33"))))))</f>
      </c>
      <c r="BF929" s="8">
        <f>IF(OR($B929="",$C929="",$D929="",$E929="",$F929="",$G929="",$H929="",$I929="",$J929="",$K929="",$L929=""),"",IF($B929="Female",1/(1+EXP(-SUMPRODUCT(Engine!$C$29538:$C$29569,INDIRECT("Coefficients!$CH$2:$CH$33")))),1/(1+EXP(-SUMPRODUCT(Engine!$C$29538:$C$29569,INDIRECT("Coefficients!$CI$2:$CI$33"))))))</f>
      </c>
      <c r="BG929" s="8">
        <f>IF(OR($B929="",$C929="",$D929="",$E929="",$F929="",$G929="",$H929="",$I929="",$J929="",$K929="",$L929=""),"",IF($B929="Female",1/(1+EXP(-SUMPRODUCT(Engine!$C$29538:$C$29569,INDIRECT("Coefficients!$CJ$2:$CJ$33")))),1/(1+EXP(-SUMPRODUCT(Engine!$C$29538:$C$29569,INDIRECT("Coefficients!$CK$2:$CK$33"))))))</f>
      </c>
      <c r="BH929" s="8">
        <f>IF(OR($B929="",$C929="",$D929="",$E929="",$F929="",$G929="",$H929="",$I929="",$J929="",$K929="",$L929=""),"",IF($B929="Female",1/(1+EXP(-SUMPRODUCT(Engine!$C$29538:$C$29569,INDIRECT("Coefficients!$CL$2:$CL$33")))),1/(1+EXP(-SUMPRODUCT(Engine!$C$29538:$C$29569,INDIRECT("Coefficients!$CM$2:$CM$33"))))))</f>
      </c>
      <c r="BI929" s="8">
        <f>IF(OR($B929="",$C929="",$D929="",$E929="",$F929="",$G929="",$H929="",$I929="",$J929="",$K929="",$L929=""),"",IF($B929="Female",1/(1+EXP(-SUMPRODUCT(Engine!$C$29538:$C$29569,INDIRECT("Coefficients!$CN$2:$CN$33")))),1/(1+EXP(-SUMPRODUCT(Engine!$C$29538:$C$29569,INDIRECT("Coefficients!$CO$2:$CO$33"))))))</f>
      </c>
      <c r="BJ929" s="8">
        <f>IF(OR($B929="",$C929="",$D929="",$E929="",$F929="",$G929="",$H929="",$I929="",$J929="",$K929="",$L929=""),"",IF($B929="Female",1/(1+EXP(-SUMPRODUCT(Engine!$C$29538:$C$29569,INDIRECT("Coefficients!$CP$2:$CP$33")))),1/(1+EXP(-SUMPRODUCT(Engine!$C$29538:$C$29569,INDIRECT("Coefficients!$CQ$2:$CQ$33"))))))</f>
      </c>
      <c r="BK929" s="8">
        <f>IF(OR($B929="",$C929="",$D929="",$E929="",$F929="",$G929="",$H929="",$I929="",$J929="",$K929="",$L929=""),"",IF($B929="Female",1/(1+EXP(-SUMPRODUCT(Engine!$C$29538:$C$29569,INDIRECT("Coefficients!$CR$2:$CR$33")))),1/(1+EXP(-SUMPRODUCT(Engine!$C$29538:$C$29569,INDIRECT("Coefficients!$CS$2:$CS$33"))))))</f>
      </c>
      <c r="BL929" s="8">
        <f>IF(OR($B929="",$C929="",$D929="",$E929="",$F929="",$G929="",$H929="",$I929="",$J929="",$K929="",$L929=""),"",IF($B929="Female",1/(1+EXP(-SUMPRODUCT(Engine!$C$29538:$C$29569,INDIRECT("Coefficients!$CT$2:$CT$33")))),1/(1+EXP(-SUMPRODUCT(Engine!$C$29538:$C$29569,INDIRECT("Coefficients!$CU$2:$CU$33"))))))</f>
      </c>
      <c r="BM929" s="8">
        <f>IF(OR($B929="",$C929="",$D929="",$E929="",$F929="",$G929="",$H929="",$I929="",$J929="",$K929="",$L929=""),"",IF($B929="Female",1/(1+EXP(-SUMPRODUCT(Engine!$C$29538:$C$29569,INDIRECT("Coefficients!$CV$2:$CV$33")))),1/(1+EXP(-SUMPRODUCT(Engine!$C$29538:$C$29569,INDIRECT("Coefficients!$CW$2:$CW$33"))))))</f>
      </c>
    </row>
    <row r="930" spans="1:6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8">
        <f>IF(OR($B930="",$C930="",$D930="",$E930="",$F930="",$G930="",$H930="",$I930="",$J930="",$K930="",$L930=""),"",IF($B930="Female",1/(1+EXP(-SUMPRODUCT(Engine!$C$29570:$C$29601,INDIRECT("Coefficients!$B$2:$B$33")))),1/(1+EXP(-SUMPRODUCT(Engine!$C$29570:$C$29601,INDIRECT("Coefficients!$C$2:$C$33"))))))</f>
      </c>
      <c r="Q930" s="8">
        <f>IF(OR($B930="",$C930="",$D930="",$E930="",$F930="",$G930="",$H930="",$I930="",$J930="",$K930="",$L930=""),"",IF($B930="Female",1/(1+EXP(-SUMPRODUCT(Engine!$C$29570:$C$29601,INDIRECT("Coefficients!$D$2:$D$33")))),1/(1+EXP(-SUMPRODUCT(Engine!$C$29570:$C$29601,INDIRECT("Coefficients!$E$2:$E$33"))))))</f>
      </c>
      <c r="R930" s="8">
        <f>IF(OR($B930="",$C930="",$D930="",$E930="",$F930="",$G930="",$H930="",$I930="",$J930="",$K930="",$L930=""),"",IF($B930="Female",1/(1+EXP(-SUMPRODUCT(Engine!$C$29570:$C$29601,INDIRECT("Coefficients!$F$2:$F$33")))),1/(1+EXP(-SUMPRODUCT(Engine!$C$29570:$C$29601,INDIRECT("Coefficients!$G$2:$G$33"))))))</f>
      </c>
      <c r="S930" s="8">
        <f>IF(OR($B930="",$C930="",$D930="",$E930="",$F930="",$G930="",$H930="",$I930="",$J930="",$K930="",$L930=""),"",IF($B930="Female",1/(1+EXP(-SUMPRODUCT(Engine!$C$29570:$C$29601,INDIRECT("Coefficients!$H$2:$H$33")))),1/(1+EXP(-SUMPRODUCT(Engine!$C$29570:$C$29601,INDIRECT("Coefficients!$I$2:$I$33"))))))</f>
      </c>
      <c r="T930" s="8">
        <f>IF(OR($B930="",$C930="",$D930="",$E930="",$F930="",$G930="",$H930="",$I930="",$J930="",$K930="",$L930=""),"",IF($B930="Female",1/(1+EXP(-SUMPRODUCT(Engine!$C$29570:$C$29601,INDIRECT("Coefficients!$J$2:$J$33")))),1/(1+EXP(-SUMPRODUCT(Engine!$C$29570:$C$29601,INDIRECT("Coefficients!$K$2:$K$33"))))))</f>
      </c>
      <c r="U930" s="8">
        <f>IF(OR($B930="",$C930="",$D930="",$E930="",$F930="",$G930="",$H930="",$I930="",$J930="",$K930="",$L930=""),"",IF($B930="Female",1/(1+EXP(-SUMPRODUCT(Engine!$C$29570:$C$29601,INDIRECT("Coefficients!$L$2:$L$33")))),1/(1+EXP(-SUMPRODUCT(Engine!$C$29570:$C$29601,INDIRECT("Coefficients!$M$2:$M$33"))))))</f>
      </c>
      <c r="V930" s="8">
        <f>IF(OR($B930="",$C930="",$D930="",$E930="",$F930="",$G930="",$H930="",$I930="",$J930="",$K930="",$L930=""),"",IF($B930="Female",1/(1+EXP(-SUMPRODUCT(Engine!$C$29570:$C$29601,INDIRECT("Coefficients!$N$2:$N$33")))),1/(1+EXP(-SUMPRODUCT(Engine!$C$29570:$C$29601,INDIRECT("Coefficients!$O$2:$O$33"))))))</f>
      </c>
      <c r="W930" s="8">
        <f>IF(OR($B930="",$C930="",$D930="",$E930="",$F930="",$G930="",$H930="",$I930="",$J930="",$K930="",$L930=""),"",IF($B930="Female",1/(1+EXP(-SUMPRODUCT(Engine!$C$29570:$C$29601,INDIRECT("Coefficients!$P$2:$P$33")))),1/(1+EXP(-SUMPRODUCT(Engine!$C$29570:$C$29601,INDIRECT("Coefficients!$Q$2:$Q$33"))))))</f>
      </c>
      <c r="X930" s="8">
        <f>IF(OR($B930="",$C930="",$D930="",$E930="",$F930="",$G930="",$H930="",$I930="",$J930="",$K930="",$L930=""),"",IF($B930="Female",1/(1+EXP(-SUMPRODUCT(Engine!$C$29570:$C$29601,INDIRECT("Coefficients!$R$2:$R$33")))),1/(1+EXP(-SUMPRODUCT(Engine!$C$29570:$C$29601,INDIRECT("Coefficients!$S$2:$S$33"))))))</f>
      </c>
      <c r="Y930" s="8">
        <f>IF(OR($B930="",$C930="",$D930="",$E930="",$F930="",$G930="",$H930="",$I930="",$J930="",$K930="",$L930=""),"",IF($B930="Female",1/(1+EXP(-SUMPRODUCT(Engine!$C$29570:$C$29601,INDIRECT("Coefficients!$T$2:$T$33")))),1/(1+EXP(-SUMPRODUCT(Engine!$C$29570:$C$29601,INDIRECT("Coefficients!$U$2:$U$33"))))))</f>
      </c>
      <c r="Z930" s="8">
        <f>IF(OR($B930="",$C930="",$D930="",$E930="",$F930="",$G930="",$H930="",$I930="",$J930="",$K930="",$L930=""),"",IF($B930="Female",1/(1+EXP(-SUMPRODUCT(Engine!$C$29570:$C$29601,INDIRECT("Coefficients!$V$2:$V$33")))),1/(1+EXP(-SUMPRODUCT(Engine!$C$29570:$C$29601,INDIRECT("Coefficients!$W$2:$W$33"))))))</f>
      </c>
      <c r="AA930" s="8">
        <f>IF(OR($B930="",$C930="",$D930="",$E930="",$F930="",$G930="",$H930="",$I930="",$J930="",$K930="",$L930=""),"",IF($B930="Female",1/(1+EXP(-SUMPRODUCT(Engine!$C$29570:$C$29601,INDIRECT("Coefficients!$X$2:$X$33")))),1/(1+EXP(-SUMPRODUCT(Engine!$C$29570:$C$29601,INDIRECT("Coefficients!$Y$2:$Y$33"))))))</f>
      </c>
      <c r="AB930" s="8">
        <f>IF(OR($B930="",$C930="",$D930="",$E930="",$F930="",$G930="",$H930="",$I930="",$J930="",$K930="",$L930=""),"",IF($B930="Female",1/(1+EXP(-SUMPRODUCT(Engine!$C$29570:$C$29601,INDIRECT("Coefficients!$Z$2:$Z$33")))),1/(1+EXP(-SUMPRODUCT(Engine!$C$29570:$C$29601,INDIRECT("Coefficients!$AA$2:$AA$33"))))))</f>
      </c>
      <c r="AC930" s="8">
        <f>IF(OR($B930="",$C930="",$D930="",$E930="",$F930="",$G930="",$H930="",$I930="",$J930="",$K930="",$L930=""),"",IF($B930="Female",1/(1+EXP(-SUMPRODUCT(Engine!$C$29570:$C$29601,INDIRECT("Coefficients!$AB$2:$AB$33")))),1/(1+EXP(-SUMPRODUCT(Engine!$C$29570:$C$29601,INDIRECT("Coefficients!$AC$2:$AC$33"))))))</f>
      </c>
      <c r="AD930" s="8">
        <f>IF(OR($B930="",$C930="",$D930="",$E930="",$F930="",$G930="",$H930="",$I930="",$J930="",$K930="",$L930=""),"",IF($B930="Female",1/(1+EXP(-SUMPRODUCT(Engine!$C$29570:$C$29601,INDIRECT("Coefficients!$AD$2:$AD$33")))),1/(1+EXP(-SUMPRODUCT(Engine!$C$29570:$C$29601,INDIRECT("Coefficients!$AE$2:$AE$33"))))))</f>
      </c>
      <c r="AE930" s="8">
        <f>IF(OR($B930="",$C930="",$D930="",$E930="",$F930="",$G930="",$H930="",$I930="",$J930="",$K930="",$L930=""),"",IF($B930="Female",1/(1+EXP(-SUMPRODUCT(Engine!$C$29570:$C$29601,INDIRECT("Coefficients!$AF$2:$AF$33")))),1/(1+EXP(-SUMPRODUCT(Engine!$C$29570:$C$29601,INDIRECT("Coefficients!$AG$2:$AG$33"))))))</f>
      </c>
      <c r="AF930" s="8">
        <f>IF(OR($B930="",$C930="",$D930="",$E930="",$F930="",$G930="",$H930="",$I930="",$J930="",$K930="",$L930=""),"",IF($B930="Female",1/(1+EXP(-SUMPRODUCT(Engine!$C$29570:$C$29601,INDIRECT("Coefficients!$AH$2:$AH$33")))),1/(1+EXP(-SUMPRODUCT(Engine!$C$29570:$C$29601,INDIRECT("Coefficients!$AI$2:$AI$33"))))))</f>
      </c>
      <c r="AG930" s="8">
        <f>IF(OR($B930="",$C930="",$D930="",$E930="",$F930="",$G930="",$H930="",$I930="",$J930="",$K930="",$L930=""),"",IF($B930="Female",1/(1+EXP(-SUMPRODUCT(Engine!$C$29570:$C$29601,INDIRECT("Coefficients!$AJ$2:$AJ$33")))),1/(1+EXP(-SUMPRODUCT(Engine!$C$29570:$C$29601,INDIRECT("Coefficients!$AK$2:$AK$33"))))))</f>
      </c>
      <c r="AH930" s="8">
        <f>IF(OR($B930="",$C930="",$D930="",$E930="",$F930="",$G930="",$H930="",$I930="",$J930="",$K930="",$L930=""),"",IF($B930="Female",1/(1+EXP(-SUMPRODUCT(Engine!$C$29570:$C$29601,INDIRECT("Coefficients!$AL$2:$AL$33")))),1/(1+EXP(-SUMPRODUCT(Engine!$C$29570:$C$29601,INDIRECT("Coefficients!$AM$2:$AM$33"))))))</f>
      </c>
      <c r="AI930" s="8">
        <f>IF(OR($B930="",$C930="",$D930="",$E930="",$F930="",$G930="",$H930="",$I930="",$J930="",$K930="",$L930=""),"",IF($B930="Female",1/(1+EXP(-SUMPRODUCT(Engine!$C$29570:$C$29601,INDIRECT("Coefficients!$AN$2:$AN$33")))),1/(1+EXP(-SUMPRODUCT(Engine!$C$29570:$C$29601,INDIRECT("Coefficients!$AO$2:$AO$33"))))))</f>
      </c>
      <c r="AJ930" s="8">
        <f>IF(OR($B930="",$C930="",$D930="",$E930="",$F930="",$G930="",$H930="",$I930="",$J930="",$K930="",$L930=""),"",IF($B930="Female",1/(1+EXP(-SUMPRODUCT(Engine!$C$29570:$C$29601,INDIRECT("Coefficients!$AP$2:$AP$33")))),1/(1+EXP(-SUMPRODUCT(Engine!$C$29570:$C$29601,INDIRECT("Coefficients!$AQ$2:$AQ$33"))))))</f>
      </c>
      <c r="AK930" s="8">
        <f>IF(OR($B930="",$C930="",$D930="",$E930="",$F930="",$G930="",$H930="",$I930="",$J930="",$K930="",$L930=""),"",IF($B930="Female",1/(1+EXP(-SUMPRODUCT(Engine!$C$29570:$C$29601,INDIRECT("Coefficients!$AR$2:$AR$33")))),1/(1+EXP(-SUMPRODUCT(Engine!$C$29570:$C$29601,INDIRECT("Coefficients!$AS$2:$AS$33"))))))</f>
      </c>
      <c r="AL930" s="8">
        <f>IF(OR($B930="",$C930="",$D930="",$E930="",$F930="",$G930="",$H930="",$I930="",$J930="",$K930="",$L930=""),"",IF($B930="Female",1/(1+EXP(-SUMPRODUCT(Engine!$C$29570:$C$29601,INDIRECT("Coefficients!$AT$2:$AT$33")))),1/(1+EXP(-SUMPRODUCT(Engine!$C$29570:$C$29601,INDIRECT("Coefficients!$AU$2:$AU$33"))))))</f>
      </c>
      <c r="AM930" s="8">
        <f>IF(OR($B930="",$C930="",$D930="",$E930="",$F930="",$G930="",$H930="",$I930="",$J930="",$K930="",$L930=""),"",IF($B930="Female",1/(1+EXP(-SUMPRODUCT(Engine!$C$29570:$C$29601,INDIRECT("Coefficients!$AV$2:$AV$33")))),1/(1+EXP(-SUMPRODUCT(Engine!$C$29570:$C$29601,INDIRECT("Coefficients!$AW$2:$AW$33"))))))</f>
      </c>
      <c r="AN930" s="8">
        <f>IF(OR($B930="",$C930="",$D930="",$E930="",$F930="",$G930="",$H930="",$I930="",$J930="",$K930="",$L930=""),"",IF($B930="Female",1/(1+EXP(-SUMPRODUCT(Engine!$C$29570:$C$29601,INDIRECT("Coefficients!$AX$2:$AX$33")))),1/(1+EXP(-SUMPRODUCT(Engine!$C$29570:$C$29601,INDIRECT("Coefficients!$AY$2:$AY$33"))))))</f>
      </c>
      <c r="AO930" s="8">
        <f>IF(OR($B930="",$C930="",$D930="",$E930="",$F930="",$G930="",$H930="",$I930="",$J930="",$K930="",$L930=""),"",IF($B930="Female",1/(1+EXP(-SUMPRODUCT(Engine!$C$29570:$C$29601,INDIRECT("Coefficients!$AZ$2:$AZ$33")))),1/(1+EXP(-SUMPRODUCT(Engine!$C$29570:$C$29601,INDIRECT("Coefficients!$BA$2:$BA$33"))))))</f>
      </c>
      <c r="AP930" s="8">
        <f>IF(OR($B930="",$C930="",$D930="",$E930="",$F930="",$G930="",$H930="",$I930="",$J930="",$K930="",$L930=""),"",IF($B930="Female",1/(1+EXP(-SUMPRODUCT(Engine!$C$29570:$C$29601,INDIRECT("Coefficients!$BB$2:$BB$33")))),1/(1+EXP(-SUMPRODUCT(Engine!$C$29570:$C$29601,INDIRECT("Coefficients!$BC$2:$BC$33"))))))</f>
      </c>
      <c r="AQ930" s="8">
        <f>IF(OR($B930="",$C930="",$D930="",$E930="",$F930="",$G930="",$H930="",$I930="",$J930="",$K930="",$L930=""),"",IF($B930="Female",1/(1+EXP(-SUMPRODUCT(Engine!$C$29570:$C$29601,INDIRECT("Coefficients!$BD$2:$BD$33")))),1/(1+EXP(-SUMPRODUCT(Engine!$C$29570:$C$29601,INDIRECT("Coefficients!$BE$2:$BE$33"))))))</f>
      </c>
      <c r="AR930" s="8">
        <f>IF(OR($B930="",$C930="",$D930="",$E930="",$F930="",$G930="",$H930="",$I930="",$J930="",$K930="",$L930=""),"",IF($B930="Female",1/(1+EXP(-SUMPRODUCT(Engine!$C$29570:$C$29601,INDIRECT("Coefficients!$BF$2:$BF$33")))),1/(1+EXP(-SUMPRODUCT(Engine!$C$29570:$C$29601,INDIRECT("Coefficients!$BG$2:$BG$33"))))))</f>
      </c>
      <c r="AS930" s="8">
        <f>IF(OR($B930="",$C930="",$D930="",$E930="",$F930="",$G930="",$H930="",$I930="",$J930="",$K930="",$L930=""),"",IF($B930="Female",1/(1+EXP(-SUMPRODUCT(Engine!$C$29570:$C$29601,INDIRECT("Coefficients!$BH$2:$BH$33")))),1/(1+EXP(-SUMPRODUCT(Engine!$C$29570:$C$29601,INDIRECT("Coefficients!$BI$2:$BI$33"))))))</f>
      </c>
      <c r="AT930" s="8">
        <f>IF(OR($B930="",$C930="",$D930="",$E930="",$F930="",$G930="",$H930="",$I930="",$J930="",$K930="",$L930=""),"",IF($B930="Female",1/(1+EXP(-SUMPRODUCT(Engine!$C$29570:$C$29601,INDIRECT("Coefficients!$BJ$2:$BJ$33")))),1/(1+EXP(-SUMPRODUCT(Engine!$C$29570:$C$29601,INDIRECT("Coefficients!$BK$2:$BK$33"))))))</f>
      </c>
      <c r="AU930" s="8">
        <f>IF(OR($B930="",$C930="",$D930="",$E930="",$F930="",$G930="",$H930="",$I930="",$J930="",$K930="",$L930=""),"",IF($B930="Female",1/(1+EXP(-SUMPRODUCT(Engine!$C$29570:$C$29601,INDIRECT("Coefficients!$BL$2:$BL$33")))),1/(1+EXP(-SUMPRODUCT(Engine!$C$29570:$C$29601,INDIRECT("Coefficients!$BM$2:$BM$33"))))))</f>
      </c>
      <c r="AV930" s="8">
        <f>IF(OR($B930="",$C930="",$D930="",$E930="",$F930="",$G930="",$H930="",$I930="",$J930="",$K930="",$L930=""),"",IF($B930="Female",1/(1+EXP(-SUMPRODUCT(Engine!$C$29570:$C$29601,INDIRECT("Coefficients!$BN$2:$BN$33")))),1/(1+EXP(-SUMPRODUCT(Engine!$C$29570:$C$29601,INDIRECT("Coefficients!$BO$2:$BO$33"))))))</f>
      </c>
      <c r="AW930" s="8">
        <f>IF(OR($B930="",$C930="",$D930="",$E930="",$F930="",$G930="",$H930="",$I930="",$J930="",$K930="",$L930=""),"",IF($B930="Female",1/(1+EXP(-SUMPRODUCT(Engine!$C$29570:$C$29601,INDIRECT("Coefficients!$BP$2:$BP$33")))),1/(1+EXP(-SUMPRODUCT(Engine!$C$29570:$C$29601,INDIRECT("Coefficients!$BQ$2:$BQ$33"))))))</f>
      </c>
      <c r="AX930" s="8">
        <f>IF(OR($B930="",$C930="",$D930="",$E930="",$F930="",$G930="",$H930="",$I930="",$J930="",$K930="",$L930=""),"",IF($B930="Female",1/(1+EXP(-SUMPRODUCT(Engine!$C$29570:$C$29601,INDIRECT("Coefficients!$BR$2:$BR$33")))),1/(1+EXP(-SUMPRODUCT(Engine!$C$29570:$C$29601,INDIRECT("Coefficients!$BS$2:$BS$33"))))))</f>
      </c>
      <c r="AY930" s="8">
        <f>IF(OR($B930="",$C930="",$D930="",$E930="",$F930="",$G930="",$H930="",$I930="",$J930="",$K930="",$L930=""),"",IF($B930="Female",1/(1+EXP(-SUMPRODUCT(Engine!$C$29570:$C$29601,INDIRECT("Coefficients!$BT$2:$BT$33")))),1/(1+EXP(-SUMPRODUCT(Engine!$C$29570:$C$29601,INDIRECT("Coefficients!$BU$2:$BU$33"))))))</f>
      </c>
      <c r="AZ930" s="8">
        <f>IF(OR($B930="",$C930="",$D930="",$E930="",$F930="",$G930="",$H930="",$I930="",$J930="",$K930="",$L930=""),"",IF($B930="Female",1/(1+EXP(-SUMPRODUCT(Engine!$C$29570:$C$29601,INDIRECT("Coefficients!$BV$2:$BV$33")))),1/(1+EXP(-SUMPRODUCT(Engine!$C$29570:$C$29601,INDIRECT("Coefficients!$BW$2:$BW$33"))))))</f>
      </c>
      <c r="BA930" s="8">
        <f>IF(OR($B930="",$C930="",$D930="",$E930="",$F930="",$G930="",$H930="",$I930="",$J930="",$K930="",$L930=""),"",IF($B930="Female",1/(1+EXP(-SUMPRODUCT(Engine!$C$29570:$C$29601,INDIRECT("Coefficients!$BX$2:$BX$33")))),1/(1+EXP(-SUMPRODUCT(Engine!$C$29570:$C$29601,INDIRECT("Coefficients!$BY$2:$BY$33"))))))</f>
      </c>
      <c r="BB930" s="8">
        <f>IF(OR($B930="",$C930="",$D930="",$E930="",$F930="",$G930="",$H930="",$I930="",$J930="",$K930="",$L930=""),"",IF($B930="Female",1/(1+EXP(-SUMPRODUCT(Engine!$C$29570:$C$29601,INDIRECT("Coefficients!$BZ$2:$BZ$33")))),1/(1+EXP(-SUMPRODUCT(Engine!$C$29570:$C$29601,INDIRECT("Coefficients!$CA$2:$CA$33"))))))</f>
      </c>
      <c r="BC930" s="8">
        <f>IF(OR($B930="",$C930="",$D930="",$E930="",$F930="",$G930="",$H930="",$I930="",$J930="",$K930="",$L930=""),"",IF($B930="Female",1/(1+EXP(-SUMPRODUCT(Engine!$C$29570:$C$29601,INDIRECT("Coefficients!$CB$2:$CB$33")))),1/(1+EXP(-SUMPRODUCT(Engine!$C$29570:$C$29601,INDIRECT("Coefficients!$CC$2:$CC$33"))))))</f>
      </c>
      <c r="BD930" s="8">
        <f>IF(OR($B930="",$C930="",$D930="",$E930="",$F930="",$G930="",$H930="",$I930="",$J930="",$K930="",$L930=""),"",IF($B930="Female",1/(1+EXP(-SUMPRODUCT(Engine!$C$29570:$C$29601,INDIRECT("Coefficients!$CD$2:$CD$33")))),1/(1+EXP(-SUMPRODUCT(Engine!$C$29570:$C$29601,INDIRECT("Coefficients!$CE$2:$CE$33"))))))</f>
      </c>
      <c r="BE930" s="8">
        <f>IF(OR($B930="",$C930="",$D930="",$E930="",$F930="",$G930="",$H930="",$I930="",$J930="",$K930="",$L930=""),"",IF($B930="Female",1/(1+EXP(-SUMPRODUCT(Engine!$C$29570:$C$29601,INDIRECT("Coefficients!$CF$2:$CF$33")))),1/(1+EXP(-SUMPRODUCT(Engine!$C$29570:$C$29601,INDIRECT("Coefficients!$CG$2:$CG$33"))))))</f>
      </c>
      <c r="BF930" s="8">
        <f>IF(OR($B930="",$C930="",$D930="",$E930="",$F930="",$G930="",$H930="",$I930="",$J930="",$K930="",$L930=""),"",IF($B930="Female",1/(1+EXP(-SUMPRODUCT(Engine!$C$29570:$C$29601,INDIRECT("Coefficients!$CH$2:$CH$33")))),1/(1+EXP(-SUMPRODUCT(Engine!$C$29570:$C$29601,INDIRECT("Coefficients!$CI$2:$CI$33"))))))</f>
      </c>
      <c r="BG930" s="8">
        <f>IF(OR($B930="",$C930="",$D930="",$E930="",$F930="",$G930="",$H930="",$I930="",$J930="",$K930="",$L930=""),"",IF($B930="Female",1/(1+EXP(-SUMPRODUCT(Engine!$C$29570:$C$29601,INDIRECT("Coefficients!$CJ$2:$CJ$33")))),1/(1+EXP(-SUMPRODUCT(Engine!$C$29570:$C$29601,INDIRECT("Coefficients!$CK$2:$CK$33"))))))</f>
      </c>
      <c r="BH930" s="8">
        <f>IF(OR($B930="",$C930="",$D930="",$E930="",$F930="",$G930="",$H930="",$I930="",$J930="",$K930="",$L930=""),"",IF($B930="Female",1/(1+EXP(-SUMPRODUCT(Engine!$C$29570:$C$29601,INDIRECT("Coefficients!$CL$2:$CL$33")))),1/(1+EXP(-SUMPRODUCT(Engine!$C$29570:$C$29601,INDIRECT("Coefficients!$CM$2:$CM$33"))))))</f>
      </c>
      <c r="BI930" s="8">
        <f>IF(OR($B930="",$C930="",$D930="",$E930="",$F930="",$G930="",$H930="",$I930="",$J930="",$K930="",$L930=""),"",IF($B930="Female",1/(1+EXP(-SUMPRODUCT(Engine!$C$29570:$C$29601,INDIRECT("Coefficients!$CN$2:$CN$33")))),1/(1+EXP(-SUMPRODUCT(Engine!$C$29570:$C$29601,INDIRECT("Coefficients!$CO$2:$CO$33"))))))</f>
      </c>
      <c r="BJ930" s="8">
        <f>IF(OR($B930="",$C930="",$D930="",$E930="",$F930="",$G930="",$H930="",$I930="",$J930="",$K930="",$L930=""),"",IF($B930="Female",1/(1+EXP(-SUMPRODUCT(Engine!$C$29570:$C$29601,INDIRECT("Coefficients!$CP$2:$CP$33")))),1/(1+EXP(-SUMPRODUCT(Engine!$C$29570:$C$29601,INDIRECT("Coefficients!$CQ$2:$CQ$33"))))))</f>
      </c>
      <c r="BK930" s="8">
        <f>IF(OR($B930="",$C930="",$D930="",$E930="",$F930="",$G930="",$H930="",$I930="",$J930="",$K930="",$L930=""),"",IF($B930="Female",1/(1+EXP(-SUMPRODUCT(Engine!$C$29570:$C$29601,INDIRECT("Coefficients!$CR$2:$CR$33")))),1/(1+EXP(-SUMPRODUCT(Engine!$C$29570:$C$29601,INDIRECT("Coefficients!$CS$2:$CS$33"))))))</f>
      </c>
      <c r="BL930" s="8">
        <f>IF(OR($B930="",$C930="",$D930="",$E930="",$F930="",$G930="",$H930="",$I930="",$J930="",$K930="",$L930=""),"",IF($B930="Female",1/(1+EXP(-SUMPRODUCT(Engine!$C$29570:$C$29601,INDIRECT("Coefficients!$CT$2:$CT$33")))),1/(1+EXP(-SUMPRODUCT(Engine!$C$29570:$C$29601,INDIRECT("Coefficients!$CU$2:$CU$33"))))))</f>
      </c>
      <c r="BM930" s="8">
        <f>IF(OR($B930="",$C930="",$D930="",$E930="",$F930="",$G930="",$H930="",$I930="",$J930="",$K930="",$L930=""),"",IF($B930="Female",1/(1+EXP(-SUMPRODUCT(Engine!$C$29570:$C$29601,INDIRECT("Coefficients!$CV$2:$CV$33")))),1/(1+EXP(-SUMPRODUCT(Engine!$C$29570:$C$29601,INDIRECT("Coefficients!$CW$2:$CW$33"))))))</f>
      </c>
    </row>
    <row r="931" spans="1:6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8">
        <f>IF(OR($B931="",$C931="",$D931="",$E931="",$F931="",$G931="",$H931="",$I931="",$J931="",$K931="",$L931=""),"",IF($B931="Female",1/(1+EXP(-SUMPRODUCT(Engine!$C$29602:$C$29633,INDIRECT("Coefficients!$B$2:$B$33")))),1/(1+EXP(-SUMPRODUCT(Engine!$C$29602:$C$29633,INDIRECT("Coefficients!$C$2:$C$33"))))))</f>
      </c>
      <c r="Q931" s="8">
        <f>IF(OR($B931="",$C931="",$D931="",$E931="",$F931="",$G931="",$H931="",$I931="",$J931="",$K931="",$L931=""),"",IF($B931="Female",1/(1+EXP(-SUMPRODUCT(Engine!$C$29602:$C$29633,INDIRECT("Coefficients!$D$2:$D$33")))),1/(1+EXP(-SUMPRODUCT(Engine!$C$29602:$C$29633,INDIRECT("Coefficients!$E$2:$E$33"))))))</f>
      </c>
      <c r="R931" s="8">
        <f>IF(OR($B931="",$C931="",$D931="",$E931="",$F931="",$G931="",$H931="",$I931="",$J931="",$K931="",$L931=""),"",IF($B931="Female",1/(1+EXP(-SUMPRODUCT(Engine!$C$29602:$C$29633,INDIRECT("Coefficients!$F$2:$F$33")))),1/(1+EXP(-SUMPRODUCT(Engine!$C$29602:$C$29633,INDIRECT("Coefficients!$G$2:$G$33"))))))</f>
      </c>
      <c r="S931" s="8">
        <f>IF(OR($B931="",$C931="",$D931="",$E931="",$F931="",$G931="",$H931="",$I931="",$J931="",$K931="",$L931=""),"",IF($B931="Female",1/(1+EXP(-SUMPRODUCT(Engine!$C$29602:$C$29633,INDIRECT("Coefficients!$H$2:$H$33")))),1/(1+EXP(-SUMPRODUCT(Engine!$C$29602:$C$29633,INDIRECT("Coefficients!$I$2:$I$33"))))))</f>
      </c>
      <c r="T931" s="8">
        <f>IF(OR($B931="",$C931="",$D931="",$E931="",$F931="",$G931="",$H931="",$I931="",$J931="",$K931="",$L931=""),"",IF($B931="Female",1/(1+EXP(-SUMPRODUCT(Engine!$C$29602:$C$29633,INDIRECT("Coefficients!$J$2:$J$33")))),1/(1+EXP(-SUMPRODUCT(Engine!$C$29602:$C$29633,INDIRECT("Coefficients!$K$2:$K$33"))))))</f>
      </c>
      <c r="U931" s="8">
        <f>IF(OR($B931="",$C931="",$D931="",$E931="",$F931="",$G931="",$H931="",$I931="",$J931="",$K931="",$L931=""),"",IF($B931="Female",1/(1+EXP(-SUMPRODUCT(Engine!$C$29602:$C$29633,INDIRECT("Coefficients!$L$2:$L$33")))),1/(1+EXP(-SUMPRODUCT(Engine!$C$29602:$C$29633,INDIRECT("Coefficients!$M$2:$M$33"))))))</f>
      </c>
      <c r="V931" s="8">
        <f>IF(OR($B931="",$C931="",$D931="",$E931="",$F931="",$G931="",$H931="",$I931="",$J931="",$K931="",$L931=""),"",IF($B931="Female",1/(1+EXP(-SUMPRODUCT(Engine!$C$29602:$C$29633,INDIRECT("Coefficients!$N$2:$N$33")))),1/(1+EXP(-SUMPRODUCT(Engine!$C$29602:$C$29633,INDIRECT("Coefficients!$O$2:$O$33"))))))</f>
      </c>
      <c r="W931" s="8">
        <f>IF(OR($B931="",$C931="",$D931="",$E931="",$F931="",$G931="",$H931="",$I931="",$J931="",$K931="",$L931=""),"",IF($B931="Female",1/(1+EXP(-SUMPRODUCT(Engine!$C$29602:$C$29633,INDIRECT("Coefficients!$P$2:$P$33")))),1/(1+EXP(-SUMPRODUCT(Engine!$C$29602:$C$29633,INDIRECT("Coefficients!$Q$2:$Q$33"))))))</f>
      </c>
      <c r="X931" s="8">
        <f>IF(OR($B931="",$C931="",$D931="",$E931="",$F931="",$G931="",$H931="",$I931="",$J931="",$K931="",$L931=""),"",IF($B931="Female",1/(1+EXP(-SUMPRODUCT(Engine!$C$29602:$C$29633,INDIRECT("Coefficients!$R$2:$R$33")))),1/(1+EXP(-SUMPRODUCT(Engine!$C$29602:$C$29633,INDIRECT("Coefficients!$S$2:$S$33"))))))</f>
      </c>
      <c r="Y931" s="8">
        <f>IF(OR($B931="",$C931="",$D931="",$E931="",$F931="",$G931="",$H931="",$I931="",$J931="",$K931="",$L931=""),"",IF($B931="Female",1/(1+EXP(-SUMPRODUCT(Engine!$C$29602:$C$29633,INDIRECT("Coefficients!$T$2:$T$33")))),1/(1+EXP(-SUMPRODUCT(Engine!$C$29602:$C$29633,INDIRECT("Coefficients!$U$2:$U$33"))))))</f>
      </c>
      <c r="Z931" s="8">
        <f>IF(OR($B931="",$C931="",$D931="",$E931="",$F931="",$G931="",$H931="",$I931="",$J931="",$K931="",$L931=""),"",IF($B931="Female",1/(1+EXP(-SUMPRODUCT(Engine!$C$29602:$C$29633,INDIRECT("Coefficients!$V$2:$V$33")))),1/(1+EXP(-SUMPRODUCT(Engine!$C$29602:$C$29633,INDIRECT("Coefficients!$W$2:$W$33"))))))</f>
      </c>
      <c r="AA931" s="8">
        <f>IF(OR($B931="",$C931="",$D931="",$E931="",$F931="",$G931="",$H931="",$I931="",$J931="",$K931="",$L931=""),"",IF($B931="Female",1/(1+EXP(-SUMPRODUCT(Engine!$C$29602:$C$29633,INDIRECT("Coefficients!$X$2:$X$33")))),1/(1+EXP(-SUMPRODUCT(Engine!$C$29602:$C$29633,INDIRECT("Coefficients!$Y$2:$Y$33"))))))</f>
      </c>
      <c r="AB931" s="8">
        <f>IF(OR($B931="",$C931="",$D931="",$E931="",$F931="",$G931="",$H931="",$I931="",$J931="",$K931="",$L931=""),"",IF($B931="Female",1/(1+EXP(-SUMPRODUCT(Engine!$C$29602:$C$29633,INDIRECT("Coefficients!$Z$2:$Z$33")))),1/(1+EXP(-SUMPRODUCT(Engine!$C$29602:$C$29633,INDIRECT("Coefficients!$AA$2:$AA$33"))))))</f>
      </c>
      <c r="AC931" s="8">
        <f>IF(OR($B931="",$C931="",$D931="",$E931="",$F931="",$G931="",$H931="",$I931="",$J931="",$K931="",$L931=""),"",IF($B931="Female",1/(1+EXP(-SUMPRODUCT(Engine!$C$29602:$C$29633,INDIRECT("Coefficients!$AB$2:$AB$33")))),1/(1+EXP(-SUMPRODUCT(Engine!$C$29602:$C$29633,INDIRECT("Coefficients!$AC$2:$AC$33"))))))</f>
      </c>
      <c r="AD931" s="8">
        <f>IF(OR($B931="",$C931="",$D931="",$E931="",$F931="",$G931="",$H931="",$I931="",$J931="",$K931="",$L931=""),"",IF($B931="Female",1/(1+EXP(-SUMPRODUCT(Engine!$C$29602:$C$29633,INDIRECT("Coefficients!$AD$2:$AD$33")))),1/(1+EXP(-SUMPRODUCT(Engine!$C$29602:$C$29633,INDIRECT("Coefficients!$AE$2:$AE$33"))))))</f>
      </c>
      <c r="AE931" s="8">
        <f>IF(OR($B931="",$C931="",$D931="",$E931="",$F931="",$G931="",$H931="",$I931="",$J931="",$K931="",$L931=""),"",IF($B931="Female",1/(1+EXP(-SUMPRODUCT(Engine!$C$29602:$C$29633,INDIRECT("Coefficients!$AF$2:$AF$33")))),1/(1+EXP(-SUMPRODUCT(Engine!$C$29602:$C$29633,INDIRECT("Coefficients!$AG$2:$AG$33"))))))</f>
      </c>
      <c r="AF931" s="8">
        <f>IF(OR($B931="",$C931="",$D931="",$E931="",$F931="",$G931="",$H931="",$I931="",$J931="",$K931="",$L931=""),"",IF($B931="Female",1/(1+EXP(-SUMPRODUCT(Engine!$C$29602:$C$29633,INDIRECT("Coefficients!$AH$2:$AH$33")))),1/(1+EXP(-SUMPRODUCT(Engine!$C$29602:$C$29633,INDIRECT("Coefficients!$AI$2:$AI$33"))))))</f>
      </c>
      <c r="AG931" s="8">
        <f>IF(OR($B931="",$C931="",$D931="",$E931="",$F931="",$G931="",$H931="",$I931="",$J931="",$K931="",$L931=""),"",IF($B931="Female",1/(1+EXP(-SUMPRODUCT(Engine!$C$29602:$C$29633,INDIRECT("Coefficients!$AJ$2:$AJ$33")))),1/(1+EXP(-SUMPRODUCT(Engine!$C$29602:$C$29633,INDIRECT("Coefficients!$AK$2:$AK$33"))))))</f>
      </c>
      <c r="AH931" s="8">
        <f>IF(OR($B931="",$C931="",$D931="",$E931="",$F931="",$G931="",$H931="",$I931="",$J931="",$K931="",$L931=""),"",IF($B931="Female",1/(1+EXP(-SUMPRODUCT(Engine!$C$29602:$C$29633,INDIRECT("Coefficients!$AL$2:$AL$33")))),1/(1+EXP(-SUMPRODUCT(Engine!$C$29602:$C$29633,INDIRECT("Coefficients!$AM$2:$AM$33"))))))</f>
      </c>
      <c r="AI931" s="8">
        <f>IF(OR($B931="",$C931="",$D931="",$E931="",$F931="",$G931="",$H931="",$I931="",$J931="",$K931="",$L931=""),"",IF($B931="Female",1/(1+EXP(-SUMPRODUCT(Engine!$C$29602:$C$29633,INDIRECT("Coefficients!$AN$2:$AN$33")))),1/(1+EXP(-SUMPRODUCT(Engine!$C$29602:$C$29633,INDIRECT("Coefficients!$AO$2:$AO$33"))))))</f>
      </c>
      <c r="AJ931" s="8">
        <f>IF(OR($B931="",$C931="",$D931="",$E931="",$F931="",$G931="",$H931="",$I931="",$J931="",$K931="",$L931=""),"",IF($B931="Female",1/(1+EXP(-SUMPRODUCT(Engine!$C$29602:$C$29633,INDIRECT("Coefficients!$AP$2:$AP$33")))),1/(1+EXP(-SUMPRODUCT(Engine!$C$29602:$C$29633,INDIRECT("Coefficients!$AQ$2:$AQ$33"))))))</f>
      </c>
      <c r="AK931" s="8">
        <f>IF(OR($B931="",$C931="",$D931="",$E931="",$F931="",$G931="",$H931="",$I931="",$J931="",$K931="",$L931=""),"",IF($B931="Female",1/(1+EXP(-SUMPRODUCT(Engine!$C$29602:$C$29633,INDIRECT("Coefficients!$AR$2:$AR$33")))),1/(1+EXP(-SUMPRODUCT(Engine!$C$29602:$C$29633,INDIRECT("Coefficients!$AS$2:$AS$33"))))))</f>
      </c>
      <c r="AL931" s="8">
        <f>IF(OR($B931="",$C931="",$D931="",$E931="",$F931="",$G931="",$H931="",$I931="",$J931="",$K931="",$L931=""),"",IF($B931="Female",1/(1+EXP(-SUMPRODUCT(Engine!$C$29602:$C$29633,INDIRECT("Coefficients!$AT$2:$AT$33")))),1/(1+EXP(-SUMPRODUCT(Engine!$C$29602:$C$29633,INDIRECT("Coefficients!$AU$2:$AU$33"))))))</f>
      </c>
      <c r="AM931" s="8">
        <f>IF(OR($B931="",$C931="",$D931="",$E931="",$F931="",$G931="",$H931="",$I931="",$J931="",$K931="",$L931=""),"",IF($B931="Female",1/(1+EXP(-SUMPRODUCT(Engine!$C$29602:$C$29633,INDIRECT("Coefficients!$AV$2:$AV$33")))),1/(1+EXP(-SUMPRODUCT(Engine!$C$29602:$C$29633,INDIRECT("Coefficients!$AW$2:$AW$33"))))))</f>
      </c>
      <c r="AN931" s="8">
        <f>IF(OR($B931="",$C931="",$D931="",$E931="",$F931="",$G931="",$H931="",$I931="",$J931="",$K931="",$L931=""),"",IF($B931="Female",1/(1+EXP(-SUMPRODUCT(Engine!$C$29602:$C$29633,INDIRECT("Coefficients!$AX$2:$AX$33")))),1/(1+EXP(-SUMPRODUCT(Engine!$C$29602:$C$29633,INDIRECT("Coefficients!$AY$2:$AY$33"))))))</f>
      </c>
      <c r="AO931" s="8">
        <f>IF(OR($B931="",$C931="",$D931="",$E931="",$F931="",$G931="",$H931="",$I931="",$J931="",$K931="",$L931=""),"",IF($B931="Female",1/(1+EXP(-SUMPRODUCT(Engine!$C$29602:$C$29633,INDIRECT("Coefficients!$AZ$2:$AZ$33")))),1/(1+EXP(-SUMPRODUCT(Engine!$C$29602:$C$29633,INDIRECT("Coefficients!$BA$2:$BA$33"))))))</f>
      </c>
      <c r="AP931" s="8">
        <f>IF(OR($B931="",$C931="",$D931="",$E931="",$F931="",$G931="",$H931="",$I931="",$J931="",$K931="",$L931=""),"",IF($B931="Female",1/(1+EXP(-SUMPRODUCT(Engine!$C$29602:$C$29633,INDIRECT("Coefficients!$BB$2:$BB$33")))),1/(1+EXP(-SUMPRODUCT(Engine!$C$29602:$C$29633,INDIRECT("Coefficients!$BC$2:$BC$33"))))))</f>
      </c>
      <c r="AQ931" s="8">
        <f>IF(OR($B931="",$C931="",$D931="",$E931="",$F931="",$G931="",$H931="",$I931="",$J931="",$K931="",$L931=""),"",IF($B931="Female",1/(1+EXP(-SUMPRODUCT(Engine!$C$29602:$C$29633,INDIRECT("Coefficients!$BD$2:$BD$33")))),1/(1+EXP(-SUMPRODUCT(Engine!$C$29602:$C$29633,INDIRECT("Coefficients!$BE$2:$BE$33"))))))</f>
      </c>
      <c r="AR931" s="8">
        <f>IF(OR($B931="",$C931="",$D931="",$E931="",$F931="",$G931="",$H931="",$I931="",$J931="",$K931="",$L931=""),"",IF($B931="Female",1/(1+EXP(-SUMPRODUCT(Engine!$C$29602:$C$29633,INDIRECT("Coefficients!$BF$2:$BF$33")))),1/(1+EXP(-SUMPRODUCT(Engine!$C$29602:$C$29633,INDIRECT("Coefficients!$BG$2:$BG$33"))))))</f>
      </c>
      <c r="AS931" s="8">
        <f>IF(OR($B931="",$C931="",$D931="",$E931="",$F931="",$G931="",$H931="",$I931="",$J931="",$K931="",$L931=""),"",IF($B931="Female",1/(1+EXP(-SUMPRODUCT(Engine!$C$29602:$C$29633,INDIRECT("Coefficients!$BH$2:$BH$33")))),1/(1+EXP(-SUMPRODUCT(Engine!$C$29602:$C$29633,INDIRECT("Coefficients!$BI$2:$BI$33"))))))</f>
      </c>
      <c r="AT931" s="8">
        <f>IF(OR($B931="",$C931="",$D931="",$E931="",$F931="",$G931="",$H931="",$I931="",$J931="",$K931="",$L931=""),"",IF($B931="Female",1/(1+EXP(-SUMPRODUCT(Engine!$C$29602:$C$29633,INDIRECT("Coefficients!$BJ$2:$BJ$33")))),1/(1+EXP(-SUMPRODUCT(Engine!$C$29602:$C$29633,INDIRECT("Coefficients!$BK$2:$BK$33"))))))</f>
      </c>
      <c r="AU931" s="8">
        <f>IF(OR($B931="",$C931="",$D931="",$E931="",$F931="",$G931="",$H931="",$I931="",$J931="",$K931="",$L931=""),"",IF($B931="Female",1/(1+EXP(-SUMPRODUCT(Engine!$C$29602:$C$29633,INDIRECT("Coefficients!$BL$2:$BL$33")))),1/(1+EXP(-SUMPRODUCT(Engine!$C$29602:$C$29633,INDIRECT("Coefficients!$BM$2:$BM$33"))))))</f>
      </c>
      <c r="AV931" s="8">
        <f>IF(OR($B931="",$C931="",$D931="",$E931="",$F931="",$G931="",$H931="",$I931="",$J931="",$K931="",$L931=""),"",IF($B931="Female",1/(1+EXP(-SUMPRODUCT(Engine!$C$29602:$C$29633,INDIRECT("Coefficients!$BN$2:$BN$33")))),1/(1+EXP(-SUMPRODUCT(Engine!$C$29602:$C$29633,INDIRECT("Coefficients!$BO$2:$BO$33"))))))</f>
      </c>
      <c r="AW931" s="8">
        <f>IF(OR($B931="",$C931="",$D931="",$E931="",$F931="",$G931="",$H931="",$I931="",$J931="",$K931="",$L931=""),"",IF($B931="Female",1/(1+EXP(-SUMPRODUCT(Engine!$C$29602:$C$29633,INDIRECT("Coefficients!$BP$2:$BP$33")))),1/(1+EXP(-SUMPRODUCT(Engine!$C$29602:$C$29633,INDIRECT("Coefficients!$BQ$2:$BQ$33"))))))</f>
      </c>
      <c r="AX931" s="8">
        <f>IF(OR($B931="",$C931="",$D931="",$E931="",$F931="",$G931="",$H931="",$I931="",$J931="",$K931="",$L931=""),"",IF($B931="Female",1/(1+EXP(-SUMPRODUCT(Engine!$C$29602:$C$29633,INDIRECT("Coefficients!$BR$2:$BR$33")))),1/(1+EXP(-SUMPRODUCT(Engine!$C$29602:$C$29633,INDIRECT("Coefficients!$BS$2:$BS$33"))))))</f>
      </c>
      <c r="AY931" s="8">
        <f>IF(OR($B931="",$C931="",$D931="",$E931="",$F931="",$G931="",$H931="",$I931="",$J931="",$K931="",$L931=""),"",IF($B931="Female",1/(1+EXP(-SUMPRODUCT(Engine!$C$29602:$C$29633,INDIRECT("Coefficients!$BT$2:$BT$33")))),1/(1+EXP(-SUMPRODUCT(Engine!$C$29602:$C$29633,INDIRECT("Coefficients!$BU$2:$BU$33"))))))</f>
      </c>
      <c r="AZ931" s="8">
        <f>IF(OR($B931="",$C931="",$D931="",$E931="",$F931="",$G931="",$H931="",$I931="",$J931="",$K931="",$L931=""),"",IF($B931="Female",1/(1+EXP(-SUMPRODUCT(Engine!$C$29602:$C$29633,INDIRECT("Coefficients!$BV$2:$BV$33")))),1/(1+EXP(-SUMPRODUCT(Engine!$C$29602:$C$29633,INDIRECT("Coefficients!$BW$2:$BW$33"))))))</f>
      </c>
      <c r="BA931" s="8">
        <f>IF(OR($B931="",$C931="",$D931="",$E931="",$F931="",$G931="",$H931="",$I931="",$J931="",$K931="",$L931=""),"",IF($B931="Female",1/(1+EXP(-SUMPRODUCT(Engine!$C$29602:$C$29633,INDIRECT("Coefficients!$BX$2:$BX$33")))),1/(1+EXP(-SUMPRODUCT(Engine!$C$29602:$C$29633,INDIRECT("Coefficients!$BY$2:$BY$33"))))))</f>
      </c>
      <c r="BB931" s="8">
        <f>IF(OR($B931="",$C931="",$D931="",$E931="",$F931="",$G931="",$H931="",$I931="",$J931="",$K931="",$L931=""),"",IF($B931="Female",1/(1+EXP(-SUMPRODUCT(Engine!$C$29602:$C$29633,INDIRECT("Coefficients!$BZ$2:$BZ$33")))),1/(1+EXP(-SUMPRODUCT(Engine!$C$29602:$C$29633,INDIRECT("Coefficients!$CA$2:$CA$33"))))))</f>
      </c>
      <c r="BC931" s="8">
        <f>IF(OR($B931="",$C931="",$D931="",$E931="",$F931="",$G931="",$H931="",$I931="",$J931="",$K931="",$L931=""),"",IF($B931="Female",1/(1+EXP(-SUMPRODUCT(Engine!$C$29602:$C$29633,INDIRECT("Coefficients!$CB$2:$CB$33")))),1/(1+EXP(-SUMPRODUCT(Engine!$C$29602:$C$29633,INDIRECT("Coefficients!$CC$2:$CC$33"))))))</f>
      </c>
      <c r="BD931" s="8">
        <f>IF(OR($B931="",$C931="",$D931="",$E931="",$F931="",$G931="",$H931="",$I931="",$J931="",$K931="",$L931=""),"",IF($B931="Female",1/(1+EXP(-SUMPRODUCT(Engine!$C$29602:$C$29633,INDIRECT("Coefficients!$CD$2:$CD$33")))),1/(1+EXP(-SUMPRODUCT(Engine!$C$29602:$C$29633,INDIRECT("Coefficients!$CE$2:$CE$33"))))))</f>
      </c>
      <c r="BE931" s="8">
        <f>IF(OR($B931="",$C931="",$D931="",$E931="",$F931="",$G931="",$H931="",$I931="",$J931="",$K931="",$L931=""),"",IF($B931="Female",1/(1+EXP(-SUMPRODUCT(Engine!$C$29602:$C$29633,INDIRECT("Coefficients!$CF$2:$CF$33")))),1/(1+EXP(-SUMPRODUCT(Engine!$C$29602:$C$29633,INDIRECT("Coefficients!$CG$2:$CG$33"))))))</f>
      </c>
      <c r="BF931" s="8">
        <f>IF(OR($B931="",$C931="",$D931="",$E931="",$F931="",$G931="",$H931="",$I931="",$J931="",$K931="",$L931=""),"",IF($B931="Female",1/(1+EXP(-SUMPRODUCT(Engine!$C$29602:$C$29633,INDIRECT("Coefficients!$CH$2:$CH$33")))),1/(1+EXP(-SUMPRODUCT(Engine!$C$29602:$C$29633,INDIRECT("Coefficients!$CI$2:$CI$33"))))))</f>
      </c>
      <c r="BG931" s="8">
        <f>IF(OR($B931="",$C931="",$D931="",$E931="",$F931="",$G931="",$H931="",$I931="",$J931="",$K931="",$L931=""),"",IF($B931="Female",1/(1+EXP(-SUMPRODUCT(Engine!$C$29602:$C$29633,INDIRECT("Coefficients!$CJ$2:$CJ$33")))),1/(1+EXP(-SUMPRODUCT(Engine!$C$29602:$C$29633,INDIRECT("Coefficients!$CK$2:$CK$33"))))))</f>
      </c>
      <c r="BH931" s="8">
        <f>IF(OR($B931="",$C931="",$D931="",$E931="",$F931="",$G931="",$H931="",$I931="",$J931="",$K931="",$L931=""),"",IF($B931="Female",1/(1+EXP(-SUMPRODUCT(Engine!$C$29602:$C$29633,INDIRECT("Coefficients!$CL$2:$CL$33")))),1/(1+EXP(-SUMPRODUCT(Engine!$C$29602:$C$29633,INDIRECT("Coefficients!$CM$2:$CM$33"))))))</f>
      </c>
      <c r="BI931" s="8">
        <f>IF(OR($B931="",$C931="",$D931="",$E931="",$F931="",$G931="",$H931="",$I931="",$J931="",$K931="",$L931=""),"",IF($B931="Female",1/(1+EXP(-SUMPRODUCT(Engine!$C$29602:$C$29633,INDIRECT("Coefficients!$CN$2:$CN$33")))),1/(1+EXP(-SUMPRODUCT(Engine!$C$29602:$C$29633,INDIRECT("Coefficients!$CO$2:$CO$33"))))))</f>
      </c>
      <c r="BJ931" s="8">
        <f>IF(OR($B931="",$C931="",$D931="",$E931="",$F931="",$G931="",$H931="",$I931="",$J931="",$K931="",$L931=""),"",IF($B931="Female",1/(1+EXP(-SUMPRODUCT(Engine!$C$29602:$C$29633,INDIRECT("Coefficients!$CP$2:$CP$33")))),1/(1+EXP(-SUMPRODUCT(Engine!$C$29602:$C$29633,INDIRECT("Coefficients!$CQ$2:$CQ$33"))))))</f>
      </c>
      <c r="BK931" s="8">
        <f>IF(OR($B931="",$C931="",$D931="",$E931="",$F931="",$G931="",$H931="",$I931="",$J931="",$K931="",$L931=""),"",IF($B931="Female",1/(1+EXP(-SUMPRODUCT(Engine!$C$29602:$C$29633,INDIRECT("Coefficients!$CR$2:$CR$33")))),1/(1+EXP(-SUMPRODUCT(Engine!$C$29602:$C$29633,INDIRECT("Coefficients!$CS$2:$CS$33"))))))</f>
      </c>
      <c r="BL931" s="8">
        <f>IF(OR($B931="",$C931="",$D931="",$E931="",$F931="",$G931="",$H931="",$I931="",$J931="",$K931="",$L931=""),"",IF($B931="Female",1/(1+EXP(-SUMPRODUCT(Engine!$C$29602:$C$29633,INDIRECT("Coefficients!$CT$2:$CT$33")))),1/(1+EXP(-SUMPRODUCT(Engine!$C$29602:$C$29633,INDIRECT("Coefficients!$CU$2:$CU$33"))))))</f>
      </c>
      <c r="BM931" s="8">
        <f>IF(OR($B931="",$C931="",$D931="",$E931="",$F931="",$G931="",$H931="",$I931="",$J931="",$K931="",$L931=""),"",IF($B931="Female",1/(1+EXP(-SUMPRODUCT(Engine!$C$29602:$C$29633,INDIRECT("Coefficients!$CV$2:$CV$33")))),1/(1+EXP(-SUMPRODUCT(Engine!$C$29602:$C$29633,INDIRECT("Coefficients!$CW$2:$CW$33"))))))</f>
      </c>
    </row>
    <row r="932" spans="1:6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8">
        <f>IF(OR($B932="",$C932="",$D932="",$E932="",$F932="",$G932="",$H932="",$I932="",$J932="",$K932="",$L932=""),"",IF($B932="Female",1/(1+EXP(-SUMPRODUCT(Engine!$C$29634:$C$29665,INDIRECT("Coefficients!$B$2:$B$33")))),1/(1+EXP(-SUMPRODUCT(Engine!$C$29634:$C$29665,INDIRECT("Coefficients!$C$2:$C$33"))))))</f>
      </c>
      <c r="Q932" s="8">
        <f>IF(OR($B932="",$C932="",$D932="",$E932="",$F932="",$G932="",$H932="",$I932="",$J932="",$K932="",$L932=""),"",IF($B932="Female",1/(1+EXP(-SUMPRODUCT(Engine!$C$29634:$C$29665,INDIRECT("Coefficients!$D$2:$D$33")))),1/(1+EXP(-SUMPRODUCT(Engine!$C$29634:$C$29665,INDIRECT("Coefficients!$E$2:$E$33"))))))</f>
      </c>
      <c r="R932" s="8">
        <f>IF(OR($B932="",$C932="",$D932="",$E932="",$F932="",$G932="",$H932="",$I932="",$J932="",$K932="",$L932=""),"",IF($B932="Female",1/(1+EXP(-SUMPRODUCT(Engine!$C$29634:$C$29665,INDIRECT("Coefficients!$F$2:$F$33")))),1/(1+EXP(-SUMPRODUCT(Engine!$C$29634:$C$29665,INDIRECT("Coefficients!$G$2:$G$33"))))))</f>
      </c>
      <c r="S932" s="8">
        <f>IF(OR($B932="",$C932="",$D932="",$E932="",$F932="",$G932="",$H932="",$I932="",$J932="",$K932="",$L932=""),"",IF($B932="Female",1/(1+EXP(-SUMPRODUCT(Engine!$C$29634:$C$29665,INDIRECT("Coefficients!$H$2:$H$33")))),1/(1+EXP(-SUMPRODUCT(Engine!$C$29634:$C$29665,INDIRECT("Coefficients!$I$2:$I$33"))))))</f>
      </c>
      <c r="T932" s="8">
        <f>IF(OR($B932="",$C932="",$D932="",$E932="",$F932="",$G932="",$H932="",$I932="",$J932="",$K932="",$L932=""),"",IF($B932="Female",1/(1+EXP(-SUMPRODUCT(Engine!$C$29634:$C$29665,INDIRECT("Coefficients!$J$2:$J$33")))),1/(1+EXP(-SUMPRODUCT(Engine!$C$29634:$C$29665,INDIRECT("Coefficients!$K$2:$K$33"))))))</f>
      </c>
      <c r="U932" s="8">
        <f>IF(OR($B932="",$C932="",$D932="",$E932="",$F932="",$G932="",$H932="",$I932="",$J932="",$K932="",$L932=""),"",IF($B932="Female",1/(1+EXP(-SUMPRODUCT(Engine!$C$29634:$C$29665,INDIRECT("Coefficients!$L$2:$L$33")))),1/(1+EXP(-SUMPRODUCT(Engine!$C$29634:$C$29665,INDIRECT("Coefficients!$M$2:$M$33"))))))</f>
      </c>
      <c r="V932" s="8">
        <f>IF(OR($B932="",$C932="",$D932="",$E932="",$F932="",$G932="",$H932="",$I932="",$J932="",$K932="",$L932=""),"",IF($B932="Female",1/(1+EXP(-SUMPRODUCT(Engine!$C$29634:$C$29665,INDIRECT("Coefficients!$N$2:$N$33")))),1/(1+EXP(-SUMPRODUCT(Engine!$C$29634:$C$29665,INDIRECT("Coefficients!$O$2:$O$33"))))))</f>
      </c>
      <c r="W932" s="8">
        <f>IF(OR($B932="",$C932="",$D932="",$E932="",$F932="",$G932="",$H932="",$I932="",$J932="",$K932="",$L932=""),"",IF($B932="Female",1/(1+EXP(-SUMPRODUCT(Engine!$C$29634:$C$29665,INDIRECT("Coefficients!$P$2:$P$33")))),1/(1+EXP(-SUMPRODUCT(Engine!$C$29634:$C$29665,INDIRECT("Coefficients!$Q$2:$Q$33"))))))</f>
      </c>
      <c r="X932" s="8">
        <f>IF(OR($B932="",$C932="",$D932="",$E932="",$F932="",$G932="",$H932="",$I932="",$J932="",$K932="",$L932=""),"",IF($B932="Female",1/(1+EXP(-SUMPRODUCT(Engine!$C$29634:$C$29665,INDIRECT("Coefficients!$R$2:$R$33")))),1/(1+EXP(-SUMPRODUCT(Engine!$C$29634:$C$29665,INDIRECT("Coefficients!$S$2:$S$33"))))))</f>
      </c>
      <c r="Y932" s="8">
        <f>IF(OR($B932="",$C932="",$D932="",$E932="",$F932="",$G932="",$H932="",$I932="",$J932="",$K932="",$L932=""),"",IF($B932="Female",1/(1+EXP(-SUMPRODUCT(Engine!$C$29634:$C$29665,INDIRECT("Coefficients!$T$2:$T$33")))),1/(1+EXP(-SUMPRODUCT(Engine!$C$29634:$C$29665,INDIRECT("Coefficients!$U$2:$U$33"))))))</f>
      </c>
      <c r="Z932" s="8">
        <f>IF(OR($B932="",$C932="",$D932="",$E932="",$F932="",$G932="",$H932="",$I932="",$J932="",$K932="",$L932=""),"",IF($B932="Female",1/(1+EXP(-SUMPRODUCT(Engine!$C$29634:$C$29665,INDIRECT("Coefficients!$V$2:$V$33")))),1/(1+EXP(-SUMPRODUCT(Engine!$C$29634:$C$29665,INDIRECT("Coefficients!$W$2:$W$33"))))))</f>
      </c>
      <c r="AA932" s="8">
        <f>IF(OR($B932="",$C932="",$D932="",$E932="",$F932="",$G932="",$H932="",$I932="",$J932="",$K932="",$L932=""),"",IF($B932="Female",1/(1+EXP(-SUMPRODUCT(Engine!$C$29634:$C$29665,INDIRECT("Coefficients!$X$2:$X$33")))),1/(1+EXP(-SUMPRODUCT(Engine!$C$29634:$C$29665,INDIRECT("Coefficients!$Y$2:$Y$33"))))))</f>
      </c>
      <c r="AB932" s="8">
        <f>IF(OR($B932="",$C932="",$D932="",$E932="",$F932="",$G932="",$H932="",$I932="",$J932="",$K932="",$L932=""),"",IF($B932="Female",1/(1+EXP(-SUMPRODUCT(Engine!$C$29634:$C$29665,INDIRECT("Coefficients!$Z$2:$Z$33")))),1/(1+EXP(-SUMPRODUCT(Engine!$C$29634:$C$29665,INDIRECT("Coefficients!$AA$2:$AA$33"))))))</f>
      </c>
      <c r="AC932" s="8">
        <f>IF(OR($B932="",$C932="",$D932="",$E932="",$F932="",$G932="",$H932="",$I932="",$J932="",$K932="",$L932=""),"",IF($B932="Female",1/(1+EXP(-SUMPRODUCT(Engine!$C$29634:$C$29665,INDIRECT("Coefficients!$AB$2:$AB$33")))),1/(1+EXP(-SUMPRODUCT(Engine!$C$29634:$C$29665,INDIRECT("Coefficients!$AC$2:$AC$33"))))))</f>
      </c>
      <c r="AD932" s="8">
        <f>IF(OR($B932="",$C932="",$D932="",$E932="",$F932="",$G932="",$H932="",$I932="",$J932="",$K932="",$L932=""),"",IF($B932="Female",1/(1+EXP(-SUMPRODUCT(Engine!$C$29634:$C$29665,INDIRECT("Coefficients!$AD$2:$AD$33")))),1/(1+EXP(-SUMPRODUCT(Engine!$C$29634:$C$29665,INDIRECT("Coefficients!$AE$2:$AE$33"))))))</f>
      </c>
      <c r="AE932" s="8">
        <f>IF(OR($B932="",$C932="",$D932="",$E932="",$F932="",$G932="",$H932="",$I932="",$J932="",$K932="",$L932=""),"",IF($B932="Female",1/(1+EXP(-SUMPRODUCT(Engine!$C$29634:$C$29665,INDIRECT("Coefficients!$AF$2:$AF$33")))),1/(1+EXP(-SUMPRODUCT(Engine!$C$29634:$C$29665,INDIRECT("Coefficients!$AG$2:$AG$33"))))))</f>
      </c>
      <c r="AF932" s="8">
        <f>IF(OR($B932="",$C932="",$D932="",$E932="",$F932="",$G932="",$H932="",$I932="",$J932="",$K932="",$L932=""),"",IF($B932="Female",1/(1+EXP(-SUMPRODUCT(Engine!$C$29634:$C$29665,INDIRECT("Coefficients!$AH$2:$AH$33")))),1/(1+EXP(-SUMPRODUCT(Engine!$C$29634:$C$29665,INDIRECT("Coefficients!$AI$2:$AI$33"))))))</f>
      </c>
      <c r="AG932" s="8">
        <f>IF(OR($B932="",$C932="",$D932="",$E932="",$F932="",$G932="",$H932="",$I932="",$J932="",$K932="",$L932=""),"",IF($B932="Female",1/(1+EXP(-SUMPRODUCT(Engine!$C$29634:$C$29665,INDIRECT("Coefficients!$AJ$2:$AJ$33")))),1/(1+EXP(-SUMPRODUCT(Engine!$C$29634:$C$29665,INDIRECT("Coefficients!$AK$2:$AK$33"))))))</f>
      </c>
      <c r="AH932" s="8">
        <f>IF(OR($B932="",$C932="",$D932="",$E932="",$F932="",$G932="",$H932="",$I932="",$J932="",$K932="",$L932=""),"",IF($B932="Female",1/(1+EXP(-SUMPRODUCT(Engine!$C$29634:$C$29665,INDIRECT("Coefficients!$AL$2:$AL$33")))),1/(1+EXP(-SUMPRODUCT(Engine!$C$29634:$C$29665,INDIRECT("Coefficients!$AM$2:$AM$33"))))))</f>
      </c>
      <c r="AI932" s="8">
        <f>IF(OR($B932="",$C932="",$D932="",$E932="",$F932="",$G932="",$H932="",$I932="",$J932="",$K932="",$L932=""),"",IF($B932="Female",1/(1+EXP(-SUMPRODUCT(Engine!$C$29634:$C$29665,INDIRECT("Coefficients!$AN$2:$AN$33")))),1/(1+EXP(-SUMPRODUCT(Engine!$C$29634:$C$29665,INDIRECT("Coefficients!$AO$2:$AO$33"))))))</f>
      </c>
      <c r="AJ932" s="8">
        <f>IF(OR($B932="",$C932="",$D932="",$E932="",$F932="",$G932="",$H932="",$I932="",$J932="",$K932="",$L932=""),"",IF($B932="Female",1/(1+EXP(-SUMPRODUCT(Engine!$C$29634:$C$29665,INDIRECT("Coefficients!$AP$2:$AP$33")))),1/(1+EXP(-SUMPRODUCT(Engine!$C$29634:$C$29665,INDIRECT("Coefficients!$AQ$2:$AQ$33"))))))</f>
      </c>
      <c r="AK932" s="8">
        <f>IF(OR($B932="",$C932="",$D932="",$E932="",$F932="",$G932="",$H932="",$I932="",$J932="",$K932="",$L932=""),"",IF($B932="Female",1/(1+EXP(-SUMPRODUCT(Engine!$C$29634:$C$29665,INDIRECT("Coefficients!$AR$2:$AR$33")))),1/(1+EXP(-SUMPRODUCT(Engine!$C$29634:$C$29665,INDIRECT("Coefficients!$AS$2:$AS$33"))))))</f>
      </c>
      <c r="AL932" s="8">
        <f>IF(OR($B932="",$C932="",$D932="",$E932="",$F932="",$G932="",$H932="",$I932="",$J932="",$K932="",$L932=""),"",IF($B932="Female",1/(1+EXP(-SUMPRODUCT(Engine!$C$29634:$C$29665,INDIRECT("Coefficients!$AT$2:$AT$33")))),1/(1+EXP(-SUMPRODUCT(Engine!$C$29634:$C$29665,INDIRECT("Coefficients!$AU$2:$AU$33"))))))</f>
      </c>
      <c r="AM932" s="8">
        <f>IF(OR($B932="",$C932="",$D932="",$E932="",$F932="",$G932="",$H932="",$I932="",$J932="",$K932="",$L932=""),"",IF($B932="Female",1/(1+EXP(-SUMPRODUCT(Engine!$C$29634:$C$29665,INDIRECT("Coefficients!$AV$2:$AV$33")))),1/(1+EXP(-SUMPRODUCT(Engine!$C$29634:$C$29665,INDIRECT("Coefficients!$AW$2:$AW$33"))))))</f>
      </c>
      <c r="AN932" s="8">
        <f>IF(OR($B932="",$C932="",$D932="",$E932="",$F932="",$G932="",$H932="",$I932="",$J932="",$K932="",$L932=""),"",IF($B932="Female",1/(1+EXP(-SUMPRODUCT(Engine!$C$29634:$C$29665,INDIRECT("Coefficients!$AX$2:$AX$33")))),1/(1+EXP(-SUMPRODUCT(Engine!$C$29634:$C$29665,INDIRECT("Coefficients!$AY$2:$AY$33"))))))</f>
      </c>
      <c r="AO932" s="8">
        <f>IF(OR($B932="",$C932="",$D932="",$E932="",$F932="",$G932="",$H932="",$I932="",$J932="",$K932="",$L932=""),"",IF($B932="Female",1/(1+EXP(-SUMPRODUCT(Engine!$C$29634:$C$29665,INDIRECT("Coefficients!$AZ$2:$AZ$33")))),1/(1+EXP(-SUMPRODUCT(Engine!$C$29634:$C$29665,INDIRECT("Coefficients!$BA$2:$BA$33"))))))</f>
      </c>
      <c r="AP932" s="8">
        <f>IF(OR($B932="",$C932="",$D932="",$E932="",$F932="",$G932="",$H932="",$I932="",$J932="",$K932="",$L932=""),"",IF($B932="Female",1/(1+EXP(-SUMPRODUCT(Engine!$C$29634:$C$29665,INDIRECT("Coefficients!$BB$2:$BB$33")))),1/(1+EXP(-SUMPRODUCT(Engine!$C$29634:$C$29665,INDIRECT("Coefficients!$BC$2:$BC$33"))))))</f>
      </c>
      <c r="AQ932" s="8">
        <f>IF(OR($B932="",$C932="",$D932="",$E932="",$F932="",$G932="",$H932="",$I932="",$J932="",$K932="",$L932=""),"",IF($B932="Female",1/(1+EXP(-SUMPRODUCT(Engine!$C$29634:$C$29665,INDIRECT("Coefficients!$BD$2:$BD$33")))),1/(1+EXP(-SUMPRODUCT(Engine!$C$29634:$C$29665,INDIRECT("Coefficients!$BE$2:$BE$33"))))))</f>
      </c>
      <c r="AR932" s="8">
        <f>IF(OR($B932="",$C932="",$D932="",$E932="",$F932="",$G932="",$H932="",$I932="",$J932="",$K932="",$L932=""),"",IF($B932="Female",1/(1+EXP(-SUMPRODUCT(Engine!$C$29634:$C$29665,INDIRECT("Coefficients!$BF$2:$BF$33")))),1/(1+EXP(-SUMPRODUCT(Engine!$C$29634:$C$29665,INDIRECT("Coefficients!$BG$2:$BG$33"))))))</f>
      </c>
      <c r="AS932" s="8">
        <f>IF(OR($B932="",$C932="",$D932="",$E932="",$F932="",$G932="",$H932="",$I932="",$J932="",$K932="",$L932=""),"",IF($B932="Female",1/(1+EXP(-SUMPRODUCT(Engine!$C$29634:$C$29665,INDIRECT("Coefficients!$BH$2:$BH$33")))),1/(1+EXP(-SUMPRODUCT(Engine!$C$29634:$C$29665,INDIRECT("Coefficients!$BI$2:$BI$33"))))))</f>
      </c>
      <c r="AT932" s="8">
        <f>IF(OR($B932="",$C932="",$D932="",$E932="",$F932="",$G932="",$H932="",$I932="",$J932="",$K932="",$L932=""),"",IF($B932="Female",1/(1+EXP(-SUMPRODUCT(Engine!$C$29634:$C$29665,INDIRECT("Coefficients!$BJ$2:$BJ$33")))),1/(1+EXP(-SUMPRODUCT(Engine!$C$29634:$C$29665,INDIRECT("Coefficients!$BK$2:$BK$33"))))))</f>
      </c>
      <c r="AU932" s="8">
        <f>IF(OR($B932="",$C932="",$D932="",$E932="",$F932="",$G932="",$H932="",$I932="",$J932="",$K932="",$L932=""),"",IF($B932="Female",1/(1+EXP(-SUMPRODUCT(Engine!$C$29634:$C$29665,INDIRECT("Coefficients!$BL$2:$BL$33")))),1/(1+EXP(-SUMPRODUCT(Engine!$C$29634:$C$29665,INDIRECT("Coefficients!$BM$2:$BM$33"))))))</f>
      </c>
      <c r="AV932" s="8">
        <f>IF(OR($B932="",$C932="",$D932="",$E932="",$F932="",$G932="",$H932="",$I932="",$J932="",$K932="",$L932=""),"",IF($B932="Female",1/(1+EXP(-SUMPRODUCT(Engine!$C$29634:$C$29665,INDIRECT("Coefficients!$BN$2:$BN$33")))),1/(1+EXP(-SUMPRODUCT(Engine!$C$29634:$C$29665,INDIRECT("Coefficients!$BO$2:$BO$33"))))))</f>
      </c>
      <c r="AW932" s="8">
        <f>IF(OR($B932="",$C932="",$D932="",$E932="",$F932="",$G932="",$H932="",$I932="",$J932="",$K932="",$L932=""),"",IF($B932="Female",1/(1+EXP(-SUMPRODUCT(Engine!$C$29634:$C$29665,INDIRECT("Coefficients!$BP$2:$BP$33")))),1/(1+EXP(-SUMPRODUCT(Engine!$C$29634:$C$29665,INDIRECT("Coefficients!$BQ$2:$BQ$33"))))))</f>
      </c>
      <c r="AX932" s="8">
        <f>IF(OR($B932="",$C932="",$D932="",$E932="",$F932="",$G932="",$H932="",$I932="",$J932="",$K932="",$L932=""),"",IF($B932="Female",1/(1+EXP(-SUMPRODUCT(Engine!$C$29634:$C$29665,INDIRECT("Coefficients!$BR$2:$BR$33")))),1/(1+EXP(-SUMPRODUCT(Engine!$C$29634:$C$29665,INDIRECT("Coefficients!$BS$2:$BS$33"))))))</f>
      </c>
      <c r="AY932" s="8">
        <f>IF(OR($B932="",$C932="",$D932="",$E932="",$F932="",$G932="",$H932="",$I932="",$J932="",$K932="",$L932=""),"",IF($B932="Female",1/(1+EXP(-SUMPRODUCT(Engine!$C$29634:$C$29665,INDIRECT("Coefficients!$BT$2:$BT$33")))),1/(1+EXP(-SUMPRODUCT(Engine!$C$29634:$C$29665,INDIRECT("Coefficients!$BU$2:$BU$33"))))))</f>
      </c>
      <c r="AZ932" s="8">
        <f>IF(OR($B932="",$C932="",$D932="",$E932="",$F932="",$G932="",$H932="",$I932="",$J932="",$K932="",$L932=""),"",IF($B932="Female",1/(1+EXP(-SUMPRODUCT(Engine!$C$29634:$C$29665,INDIRECT("Coefficients!$BV$2:$BV$33")))),1/(1+EXP(-SUMPRODUCT(Engine!$C$29634:$C$29665,INDIRECT("Coefficients!$BW$2:$BW$33"))))))</f>
      </c>
      <c r="BA932" s="8">
        <f>IF(OR($B932="",$C932="",$D932="",$E932="",$F932="",$G932="",$H932="",$I932="",$J932="",$K932="",$L932=""),"",IF($B932="Female",1/(1+EXP(-SUMPRODUCT(Engine!$C$29634:$C$29665,INDIRECT("Coefficients!$BX$2:$BX$33")))),1/(1+EXP(-SUMPRODUCT(Engine!$C$29634:$C$29665,INDIRECT("Coefficients!$BY$2:$BY$33"))))))</f>
      </c>
      <c r="BB932" s="8">
        <f>IF(OR($B932="",$C932="",$D932="",$E932="",$F932="",$G932="",$H932="",$I932="",$J932="",$K932="",$L932=""),"",IF($B932="Female",1/(1+EXP(-SUMPRODUCT(Engine!$C$29634:$C$29665,INDIRECT("Coefficients!$BZ$2:$BZ$33")))),1/(1+EXP(-SUMPRODUCT(Engine!$C$29634:$C$29665,INDIRECT("Coefficients!$CA$2:$CA$33"))))))</f>
      </c>
      <c r="BC932" s="8">
        <f>IF(OR($B932="",$C932="",$D932="",$E932="",$F932="",$G932="",$H932="",$I932="",$J932="",$K932="",$L932=""),"",IF($B932="Female",1/(1+EXP(-SUMPRODUCT(Engine!$C$29634:$C$29665,INDIRECT("Coefficients!$CB$2:$CB$33")))),1/(1+EXP(-SUMPRODUCT(Engine!$C$29634:$C$29665,INDIRECT("Coefficients!$CC$2:$CC$33"))))))</f>
      </c>
      <c r="BD932" s="8">
        <f>IF(OR($B932="",$C932="",$D932="",$E932="",$F932="",$G932="",$H932="",$I932="",$J932="",$K932="",$L932=""),"",IF($B932="Female",1/(1+EXP(-SUMPRODUCT(Engine!$C$29634:$C$29665,INDIRECT("Coefficients!$CD$2:$CD$33")))),1/(1+EXP(-SUMPRODUCT(Engine!$C$29634:$C$29665,INDIRECT("Coefficients!$CE$2:$CE$33"))))))</f>
      </c>
      <c r="BE932" s="8">
        <f>IF(OR($B932="",$C932="",$D932="",$E932="",$F932="",$G932="",$H932="",$I932="",$J932="",$K932="",$L932=""),"",IF($B932="Female",1/(1+EXP(-SUMPRODUCT(Engine!$C$29634:$C$29665,INDIRECT("Coefficients!$CF$2:$CF$33")))),1/(1+EXP(-SUMPRODUCT(Engine!$C$29634:$C$29665,INDIRECT("Coefficients!$CG$2:$CG$33"))))))</f>
      </c>
      <c r="BF932" s="8">
        <f>IF(OR($B932="",$C932="",$D932="",$E932="",$F932="",$G932="",$H932="",$I932="",$J932="",$K932="",$L932=""),"",IF($B932="Female",1/(1+EXP(-SUMPRODUCT(Engine!$C$29634:$C$29665,INDIRECT("Coefficients!$CH$2:$CH$33")))),1/(1+EXP(-SUMPRODUCT(Engine!$C$29634:$C$29665,INDIRECT("Coefficients!$CI$2:$CI$33"))))))</f>
      </c>
      <c r="BG932" s="8">
        <f>IF(OR($B932="",$C932="",$D932="",$E932="",$F932="",$G932="",$H932="",$I932="",$J932="",$K932="",$L932=""),"",IF($B932="Female",1/(1+EXP(-SUMPRODUCT(Engine!$C$29634:$C$29665,INDIRECT("Coefficients!$CJ$2:$CJ$33")))),1/(1+EXP(-SUMPRODUCT(Engine!$C$29634:$C$29665,INDIRECT("Coefficients!$CK$2:$CK$33"))))))</f>
      </c>
      <c r="BH932" s="8">
        <f>IF(OR($B932="",$C932="",$D932="",$E932="",$F932="",$G932="",$H932="",$I932="",$J932="",$K932="",$L932=""),"",IF($B932="Female",1/(1+EXP(-SUMPRODUCT(Engine!$C$29634:$C$29665,INDIRECT("Coefficients!$CL$2:$CL$33")))),1/(1+EXP(-SUMPRODUCT(Engine!$C$29634:$C$29665,INDIRECT("Coefficients!$CM$2:$CM$33"))))))</f>
      </c>
      <c r="BI932" s="8">
        <f>IF(OR($B932="",$C932="",$D932="",$E932="",$F932="",$G932="",$H932="",$I932="",$J932="",$K932="",$L932=""),"",IF($B932="Female",1/(1+EXP(-SUMPRODUCT(Engine!$C$29634:$C$29665,INDIRECT("Coefficients!$CN$2:$CN$33")))),1/(1+EXP(-SUMPRODUCT(Engine!$C$29634:$C$29665,INDIRECT("Coefficients!$CO$2:$CO$33"))))))</f>
      </c>
      <c r="BJ932" s="8">
        <f>IF(OR($B932="",$C932="",$D932="",$E932="",$F932="",$G932="",$H932="",$I932="",$J932="",$K932="",$L932=""),"",IF($B932="Female",1/(1+EXP(-SUMPRODUCT(Engine!$C$29634:$C$29665,INDIRECT("Coefficients!$CP$2:$CP$33")))),1/(1+EXP(-SUMPRODUCT(Engine!$C$29634:$C$29665,INDIRECT("Coefficients!$CQ$2:$CQ$33"))))))</f>
      </c>
      <c r="BK932" s="8">
        <f>IF(OR($B932="",$C932="",$D932="",$E932="",$F932="",$G932="",$H932="",$I932="",$J932="",$K932="",$L932=""),"",IF($B932="Female",1/(1+EXP(-SUMPRODUCT(Engine!$C$29634:$C$29665,INDIRECT("Coefficients!$CR$2:$CR$33")))),1/(1+EXP(-SUMPRODUCT(Engine!$C$29634:$C$29665,INDIRECT("Coefficients!$CS$2:$CS$33"))))))</f>
      </c>
      <c r="BL932" s="8">
        <f>IF(OR($B932="",$C932="",$D932="",$E932="",$F932="",$G932="",$H932="",$I932="",$J932="",$K932="",$L932=""),"",IF($B932="Female",1/(1+EXP(-SUMPRODUCT(Engine!$C$29634:$C$29665,INDIRECT("Coefficients!$CT$2:$CT$33")))),1/(1+EXP(-SUMPRODUCT(Engine!$C$29634:$C$29665,INDIRECT("Coefficients!$CU$2:$CU$33"))))))</f>
      </c>
      <c r="BM932" s="8">
        <f>IF(OR($B932="",$C932="",$D932="",$E932="",$F932="",$G932="",$H932="",$I932="",$J932="",$K932="",$L932=""),"",IF($B932="Female",1/(1+EXP(-SUMPRODUCT(Engine!$C$29634:$C$29665,INDIRECT("Coefficients!$CV$2:$CV$33")))),1/(1+EXP(-SUMPRODUCT(Engine!$C$29634:$C$29665,INDIRECT("Coefficients!$CW$2:$CW$33"))))))</f>
      </c>
    </row>
    <row r="933" spans="1:6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8">
        <f>IF(OR($B933="",$C933="",$D933="",$E933="",$F933="",$G933="",$H933="",$I933="",$J933="",$K933="",$L933=""),"",IF($B933="Female",1/(1+EXP(-SUMPRODUCT(Engine!$C$29666:$C$29697,INDIRECT("Coefficients!$B$2:$B$33")))),1/(1+EXP(-SUMPRODUCT(Engine!$C$29666:$C$29697,INDIRECT("Coefficients!$C$2:$C$33"))))))</f>
      </c>
      <c r="Q933" s="8">
        <f>IF(OR($B933="",$C933="",$D933="",$E933="",$F933="",$G933="",$H933="",$I933="",$J933="",$K933="",$L933=""),"",IF($B933="Female",1/(1+EXP(-SUMPRODUCT(Engine!$C$29666:$C$29697,INDIRECT("Coefficients!$D$2:$D$33")))),1/(1+EXP(-SUMPRODUCT(Engine!$C$29666:$C$29697,INDIRECT("Coefficients!$E$2:$E$33"))))))</f>
      </c>
      <c r="R933" s="8">
        <f>IF(OR($B933="",$C933="",$D933="",$E933="",$F933="",$G933="",$H933="",$I933="",$J933="",$K933="",$L933=""),"",IF($B933="Female",1/(1+EXP(-SUMPRODUCT(Engine!$C$29666:$C$29697,INDIRECT("Coefficients!$F$2:$F$33")))),1/(1+EXP(-SUMPRODUCT(Engine!$C$29666:$C$29697,INDIRECT("Coefficients!$G$2:$G$33"))))))</f>
      </c>
      <c r="S933" s="8">
        <f>IF(OR($B933="",$C933="",$D933="",$E933="",$F933="",$G933="",$H933="",$I933="",$J933="",$K933="",$L933=""),"",IF($B933="Female",1/(1+EXP(-SUMPRODUCT(Engine!$C$29666:$C$29697,INDIRECT("Coefficients!$H$2:$H$33")))),1/(1+EXP(-SUMPRODUCT(Engine!$C$29666:$C$29697,INDIRECT("Coefficients!$I$2:$I$33"))))))</f>
      </c>
      <c r="T933" s="8">
        <f>IF(OR($B933="",$C933="",$D933="",$E933="",$F933="",$G933="",$H933="",$I933="",$J933="",$K933="",$L933=""),"",IF($B933="Female",1/(1+EXP(-SUMPRODUCT(Engine!$C$29666:$C$29697,INDIRECT("Coefficients!$J$2:$J$33")))),1/(1+EXP(-SUMPRODUCT(Engine!$C$29666:$C$29697,INDIRECT("Coefficients!$K$2:$K$33"))))))</f>
      </c>
      <c r="U933" s="8">
        <f>IF(OR($B933="",$C933="",$D933="",$E933="",$F933="",$G933="",$H933="",$I933="",$J933="",$K933="",$L933=""),"",IF($B933="Female",1/(1+EXP(-SUMPRODUCT(Engine!$C$29666:$C$29697,INDIRECT("Coefficients!$L$2:$L$33")))),1/(1+EXP(-SUMPRODUCT(Engine!$C$29666:$C$29697,INDIRECT("Coefficients!$M$2:$M$33"))))))</f>
      </c>
      <c r="V933" s="8">
        <f>IF(OR($B933="",$C933="",$D933="",$E933="",$F933="",$G933="",$H933="",$I933="",$J933="",$K933="",$L933=""),"",IF($B933="Female",1/(1+EXP(-SUMPRODUCT(Engine!$C$29666:$C$29697,INDIRECT("Coefficients!$N$2:$N$33")))),1/(1+EXP(-SUMPRODUCT(Engine!$C$29666:$C$29697,INDIRECT("Coefficients!$O$2:$O$33"))))))</f>
      </c>
      <c r="W933" s="8">
        <f>IF(OR($B933="",$C933="",$D933="",$E933="",$F933="",$G933="",$H933="",$I933="",$J933="",$K933="",$L933=""),"",IF($B933="Female",1/(1+EXP(-SUMPRODUCT(Engine!$C$29666:$C$29697,INDIRECT("Coefficients!$P$2:$P$33")))),1/(1+EXP(-SUMPRODUCT(Engine!$C$29666:$C$29697,INDIRECT("Coefficients!$Q$2:$Q$33"))))))</f>
      </c>
      <c r="X933" s="8">
        <f>IF(OR($B933="",$C933="",$D933="",$E933="",$F933="",$G933="",$H933="",$I933="",$J933="",$K933="",$L933=""),"",IF($B933="Female",1/(1+EXP(-SUMPRODUCT(Engine!$C$29666:$C$29697,INDIRECT("Coefficients!$R$2:$R$33")))),1/(1+EXP(-SUMPRODUCT(Engine!$C$29666:$C$29697,INDIRECT("Coefficients!$S$2:$S$33"))))))</f>
      </c>
      <c r="Y933" s="8">
        <f>IF(OR($B933="",$C933="",$D933="",$E933="",$F933="",$G933="",$H933="",$I933="",$J933="",$K933="",$L933=""),"",IF($B933="Female",1/(1+EXP(-SUMPRODUCT(Engine!$C$29666:$C$29697,INDIRECT("Coefficients!$T$2:$T$33")))),1/(1+EXP(-SUMPRODUCT(Engine!$C$29666:$C$29697,INDIRECT("Coefficients!$U$2:$U$33"))))))</f>
      </c>
      <c r="Z933" s="8">
        <f>IF(OR($B933="",$C933="",$D933="",$E933="",$F933="",$G933="",$H933="",$I933="",$J933="",$K933="",$L933=""),"",IF($B933="Female",1/(1+EXP(-SUMPRODUCT(Engine!$C$29666:$C$29697,INDIRECT("Coefficients!$V$2:$V$33")))),1/(1+EXP(-SUMPRODUCT(Engine!$C$29666:$C$29697,INDIRECT("Coefficients!$W$2:$W$33"))))))</f>
      </c>
      <c r="AA933" s="8">
        <f>IF(OR($B933="",$C933="",$D933="",$E933="",$F933="",$G933="",$H933="",$I933="",$J933="",$K933="",$L933=""),"",IF($B933="Female",1/(1+EXP(-SUMPRODUCT(Engine!$C$29666:$C$29697,INDIRECT("Coefficients!$X$2:$X$33")))),1/(1+EXP(-SUMPRODUCT(Engine!$C$29666:$C$29697,INDIRECT("Coefficients!$Y$2:$Y$33"))))))</f>
      </c>
      <c r="AB933" s="8">
        <f>IF(OR($B933="",$C933="",$D933="",$E933="",$F933="",$G933="",$H933="",$I933="",$J933="",$K933="",$L933=""),"",IF($B933="Female",1/(1+EXP(-SUMPRODUCT(Engine!$C$29666:$C$29697,INDIRECT("Coefficients!$Z$2:$Z$33")))),1/(1+EXP(-SUMPRODUCT(Engine!$C$29666:$C$29697,INDIRECT("Coefficients!$AA$2:$AA$33"))))))</f>
      </c>
      <c r="AC933" s="8">
        <f>IF(OR($B933="",$C933="",$D933="",$E933="",$F933="",$G933="",$H933="",$I933="",$J933="",$K933="",$L933=""),"",IF($B933="Female",1/(1+EXP(-SUMPRODUCT(Engine!$C$29666:$C$29697,INDIRECT("Coefficients!$AB$2:$AB$33")))),1/(1+EXP(-SUMPRODUCT(Engine!$C$29666:$C$29697,INDIRECT("Coefficients!$AC$2:$AC$33"))))))</f>
      </c>
      <c r="AD933" s="8">
        <f>IF(OR($B933="",$C933="",$D933="",$E933="",$F933="",$G933="",$H933="",$I933="",$J933="",$K933="",$L933=""),"",IF($B933="Female",1/(1+EXP(-SUMPRODUCT(Engine!$C$29666:$C$29697,INDIRECT("Coefficients!$AD$2:$AD$33")))),1/(1+EXP(-SUMPRODUCT(Engine!$C$29666:$C$29697,INDIRECT("Coefficients!$AE$2:$AE$33"))))))</f>
      </c>
      <c r="AE933" s="8">
        <f>IF(OR($B933="",$C933="",$D933="",$E933="",$F933="",$G933="",$H933="",$I933="",$J933="",$K933="",$L933=""),"",IF($B933="Female",1/(1+EXP(-SUMPRODUCT(Engine!$C$29666:$C$29697,INDIRECT("Coefficients!$AF$2:$AF$33")))),1/(1+EXP(-SUMPRODUCT(Engine!$C$29666:$C$29697,INDIRECT("Coefficients!$AG$2:$AG$33"))))))</f>
      </c>
      <c r="AF933" s="8">
        <f>IF(OR($B933="",$C933="",$D933="",$E933="",$F933="",$G933="",$H933="",$I933="",$J933="",$K933="",$L933=""),"",IF($B933="Female",1/(1+EXP(-SUMPRODUCT(Engine!$C$29666:$C$29697,INDIRECT("Coefficients!$AH$2:$AH$33")))),1/(1+EXP(-SUMPRODUCT(Engine!$C$29666:$C$29697,INDIRECT("Coefficients!$AI$2:$AI$33"))))))</f>
      </c>
      <c r="AG933" s="8">
        <f>IF(OR($B933="",$C933="",$D933="",$E933="",$F933="",$G933="",$H933="",$I933="",$J933="",$K933="",$L933=""),"",IF($B933="Female",1/(1+EXP(-SUMPRODUCT(Engine!$C$29666:$C$29697,INDIRECT("Coefficients!$AJ$2:$AJ$33")))),1/(1+EXP(-SUMPRODUCT(Engine!$C$29666:$C$29697,INDIRECT("Coefficients!$AK$2:$AK$33"))))))</f>
      </c>
      <c r="AH933" s="8">
        <f>IF(OR($B933="",$C933="",$D933="",$E933="",$F933="",$G933="",$H933="",$I933="",$J933="",$K933="",$L933=""),"",IF($B933="Female",1/(1+EXP(-SUMPRODUCT(Engine!$C$29666:$C$29697,INDIRECT("Coefficients!$AL$2:$AL$33")))),1/(1+EXP(-SUMPRODUCT(Engine!$C$29666:$C$29697,INDIRECT("Coefficients!$AM$2:$AM$33"))))))</f>
      </c>
      <c r="AI933" s="8">
        <f>IF(OR($B933="",$C933="",$D933="",$E933="",$F933="",$G933="",$H933="",$I933="",$J933="",$K933="",$L933=""),"",IF($B933="Female",1/(1+EXP(-SUMPRODUCT(Engine!$C$29666:$C$29697,INDIRECT("Coefficients!$AN$2:$AN$33")))),1/(1+EXP(-SUMPRODUCT(Engine!$C$29666:$C$29697,INDIRECT("Coefficients!$AO$2:$AO$33"))))))</f>
      </c>
      <c r="AJ933" s="8">
        <f>IF(OR($B933="",$C933="",$D933="",$E933="",$F933="",$G933="",$H933="",$I933="",$J933="",$K933="",$L933=""),"",IF($B933="Female",1/(1+EXP(-SUMPRODUCT(Engine!$C$29666:$C$29697,INDIRECT("Coefficients!$AP$2:$AP$33")))),1/(1+EXP(-SUMPRODUCT(Engine!$C$29666:$C$29697,INDIRECT("Coefficients!$AQ$2:$AQ$33"))))))</f>
      </c>
      <c r="AK933" s="8">
        <f>IF(OR($B933="",$C933="",$D933="",$E933="",$F933="",$G933="",$H933="",$I933="",$J933="",$K933="",$L933=""),"",IF($B933="Female",1/(1+EXP(-SUMPRODUCT(Engine!$C$29666:$C$29697,INDIRECT("Coefficients!$AR$2:$AR$33")))),1/(1+EXP(-SUMPRODUCT(Engine!$C$29666:$C$29697,INDIRECT("Coefficients!$AS$2:$AS$33"))))))</f>
      </c>
      <c r="AL933" s="8">
        <f>IF(OR($B933="",$C933="",$D933="",$E933="",$F933="",$G933="",$H933="",$I933="",$J933="",$K933="",$L933=""),"",IF($B933="Female",1/(1+EXP(-SUMPRODUCT(Engine!$C$29666:$C$29697,INDIRECT("Coefficients!$AT$2:$AT$33")))),1/(1+EXP(-SUMPRODUCT(Engine!$C$29666:$C$29697,INDIRECT("Coefficients!$AU$2:$AU$33"))))))</f>
      </c>
      <c r="AM933" s="8">
        <f>IF(OR($B933="",$C933="",$D933="",$E933="",$F933="",$G933="",$H933="",$I933="",$J933="",$K933="",$L933=""),"",IF($B933="Female",1/(1+EXP(-SUMPRODUCT(Engine!$C$29666:$C$29697,INDIRECT("Coefficients!$AV$2:$AV$33")))),1/(1+EXP(-SUMPRODUCT(Engine!$C$29666:$C$29697,INDIRECT("Coefficients!$AW$2:$AW$33"))))))</f>
      </c>
      <c r="AN933" s="8">
        <f>IF(OR($B933="",$C933="",$D933="",$E933="",$F933="",$G933="",$H933="",$I933="",$J933="",$K933="",$L933=""),"",IF($B933="Female",1/(1+EXP(-SUMPRODUCT(Engine!$C$29666:$C$29697,INDIRECT("Coefficients!$AX$2:$AX$33")))),1/(1+EXP(-SUMPRODUCT(Engine!$C$29666:$C$29697,INDIRECT("Coefficients!$AY$2:$AY$33"))))))</f>
      </c>
      <c r="AO933" s="8">
        <f>IF(OR($B933="",$C933="",$D933="",$E933="",$F933="",$G933="",$H933="",$I933="",$J933="",$K933="",$L933=""),"",IF($B933="Female",1/(1+EXP(-SUMPRODUCT(Engine!$C$29666:$C$29697,INDIRECT("Coefficients!$AZ$2:$AZ$33")))),1/(1+EXP(-SUMPRODUCT(Engine!$C$29666:$C$29697,INDIRECT("Coefficients!$BA$2:$BA$33"))))))</f>
      </c>
      <c r="AP933" s="8">
        <f>IF(OR($B933="",$C933="",$D933="",$E933="",$F933="",$G933="",$H933="",$I933="",$J933="",$K933="",$L933=""),"",IF($B933="Female",1/(1+EXP(-SUMPRODUCT(Engine!$C$29666:$C$29697,INDIRECT("Coefficients!$BB$2:$BB$33")))),1/(1+EXP(-SUMPRODUCT(Engine!$C$29666:$C$29697,INDIRECT("Coefficients!$BC$2:$BC$33"))))))</f>
      </c>
      <c r="AQ933" s="8">
        <f>IF(OR($B933="",$C933="",$D933="",$E933="",$F933="",$G933="",$H933="",$I933="",$J933="",$K933="",$L933=""),"",IF($B933="Female",1/(1+EXP(-SUMPRODUCT(Engine!$C$29666:$C$29697,INDIRECT("Coefficients!$BD$2:$BD$33")))),1/(1+EXP(-SUMPRODUCT(Engine!$C$29666:$C$29697,INDIRECT("Coefficients!$BE$2:$BE$33"))))))</f>
      </c>
      <c r="AR933" s="8">
        <f>IF(OR($B933="",$C933="",$D933="",$E933="",$F933="",$G933="",$H933="",$I933="",$J933="",$K933="",$L933=""),"",IF($B933="Female",1/(1+EXP(-SUMPRODUCT(Engine!$C$29666:$C$29697,INDIRECT("Coefficients!$BF$2:$BF$33")))),1/(1+EXP(-SUMPRODUCT(Engine!$C$29666:$C$29697,INDIRECT("Coefficients!$BG$2:$BG$33"))))))</f>
      </c>
      <c r="AS933" s="8">
        <f>IF(OR($B933="",$C933="",$D933="",$E933="",$F933="",$G933="",$H933="",$I933="",$J933="",$K933="",$L933=""),"",IF($B933="Female",1/(1+EXP(-SUMPRODUCT(Engine!$C$29666:$C$29697,INDIRECT("Coefficients!$BH$2:$BH$33")))),1/(1+EXP(-SUMPRODUCT(Engine!$C$29666:$C$29697,INDIRECT("Coefficients!$BI$2:$BI$33"))))))</f>
      </c>
      <c r="AT933" s="8">
        <f>IF(OR($B933="",$C933="",$D933="",$E933="",$F933="",$G933="",$H933="",$I933="",$J933="",$K933="",$L933=""),"",IF($B933="Female",1/(1+EXP(-SUMPRODUCT(Engine!$C$29666:$C$29697,INDIRECT("Coefficients!$BJ$2:$BJ$33")))),1/(1+EXP(-SUMPRODUCT(Engine!$C$29666:$C$29697,INDIRECT("Coefficients!$BK$2:$BK$33"))))))</f>
      </c>
      <c r="AU933" s="8">
        <f>IF(OR($B933="",$C933="",$D933="",$E933="",$F933="",$G933="",$H933="",$I933="",$J933="",$K933="",$L933=""),"",IF($B933="Female",1/(1+EXP(-SUMPRODUCT(Engine!$C$29666:$C$29697,INDIRECT("Coefficients!$BL$2:$BL$33")))),1/(1+EXP(-SUMPRODUCT(Engine!$C$29666:$C$29697,INDIRECT("Coefficients!$BM$2:$BM$33"))))))</f>
      </c>
      <c r="AV933" s="8">
        <f>IF(OR($B933="",$C933="",$D933="",$E933="",$F933="",$G933="",$H933="",$I933="",$J933="",$K933="",$L933=""),"",IF($B933="Female",1/(1+EXP(-SUMPRODUCT(Engine!$C$29666:$C$29697,INDIRECT("Coefficients!$BN$2:$BN$33")))),1/(1+EXP(-SUMPRODUCT(Engine!$C$29666:$C$29697,INDIRECT("Coefficients!$BO$2:$BO$33"))))))</f>
      </c>
      <c r="AW933" s="8">
        <f>IF(OR($B933="",$C933="",$D933="",$E933="",$F933="",$G933="",$H933="",$I933="",$J933="",$K933="",$L933=""),"",IF($B933="Female",1/(1+EXP(-SUMPRODUCT(Engine!$C$29666:$C$29697,INDIRECT("Coefficients!$BP$2:$BP$33")))),1/(1+EXP(-SUMPRODUCT(Engine!$C$29666:$C$29697,INDIRECT("Coefficients!$BQ$2:$BQ$33"))))))</f>
      </c>
      <c r="AX933" s="8">
        <f>IF(OR($B933="",$C933="",$D933="",$E933="",$F933="",$G933="",$H933="",$I933="",$J933="",$K933="",$L933=""),"",IF($B933="Female",1/(1+EXP(-SUMPRODUCT(Engine!$C$29666:$C$29697,INDIRECT("Coefficients!$BR$2:$BR$33")))),1/(1+EXP(-SUMPRODUCT(Engine!$C$29666:$C$29697,INDIRECT("Coefficients!$BS$2:$BS$33"))))))</f>
      </c>
      <c r="AY933" s="8">
        <f>IF(OR($B933="",$C933="",$D933="",$E933="",$F933="",$G933="",$H933="",$I933="",$J933="",$K933="",$L933=""),"",IF($B933="Female",1/(1+EXP(-SUMPRODUCT(Engine!$C$29666:$C$29697,INDIRECT("Coefficients!$BT$2:$BT$33")))),1/(1+EXP(-SUMPRODUCT(Engine!$C$29666:$C$29697,INDIRECT("Coefficients!$BU$2:$BU$33"))))))</f>
      </c>
      <c r="AZ933" s="8">
        <f>IF(OR($B933="",$C933="",$D933="",$E933="",$F933="",$G933="",$H933="",$I933="",$J933="",$K933="",$L933=""),"",IF($B933="Female",1/(1+EXP(-SUMPRODUCT(Engine!$C$29666:$C$29697,INDIRECT("Coefficients!$BV$2:$BV$33")))),1/(1+EXP(-SUMPRODUCT(Engine!$C$29666:$C$29697,INDIRECT("Coefficients!$BW$2:$BW$33"))))))</f>
      </c>
      <c r="BA933" s="8">
        <f>IF(OR($B933="",$C933="",$D933="",$E933="",$F933="",$G933="",$H933="",$I933="",$J933="",$K933="",$L933=""),"",IF($B933="Female",1/(1+EXP(-SUMPRODUCT(Engine!$C$29666:$C$29697,INDIRECT("Coefficients!$BX$2:$BX$33")))),1/(1+EXP(-SUMPRODUCT(Engine!$C$29666:$C$29697,INDIRECT("Coefficients!$BY$2:$BY$33"))))))</f>
      </c>
      <c r="BB933" s="8">
        <f>IF(OR($B933="",$C933="",$D933="",$E933="",$F933="",$G933="",$H933="",$I933="",$J933="",$K933="",$L933=""),"",IF($B933="Female",1/(1+EXP(-SUMPRODUCT(Engine!$C$29666:$C$29697,INDIRECT("Coefficients!$BZ$2:$BZ$33")))),1/(1+EXP(-SUMPRODUCT(Engine!$C$29666:$C$29697,INDIRECT("Coefficients!$CA$2:$CA$33"))))))</f>
      </c>
      <c r="BC933" s="8">
        <f>IF(OR($B933="",$C933="",$D933="",$E933="",$F933="",$G933="",$H933="",$I933="",$J933="",$K933="",$L933=""),"",IF($B933="Female",1/(1+EXP(-SUMPRODUCT(Engine!$C$29666:$C$29697,INDIRECT("Coefficients!$CB$2:$CB$33")))),1/(1+EXP(-SUMPRODUCT(Engine!$C$29666:$C$29697,INDIRECT("Coefficients!$CC$2:$CC$33"))))))</f>
      </c>
      <c r="BD933" s="8">
        <f>IF(OR($B933="",$C933="",$D933="",$E933="",$F933="",$G933="",$H933="",$I933="",$J933="",$K933="",$L933=""),"",IF($B933="Female",1/(1+EXP(-SUMPRODUCT(Engine!$C$29666:$C$29697,INDIRECT("Coefficients!$CD$2:$CD$33")))),1/(1+EXP(-SUMPRODUCT(Engine!$C$29666:$C$29697,INDIRECT("Coefficients!$CE$2:$CE$33"))))))</f>
      </c>
      <c r="BE933" s="8">
        <f>IF(OR($B933="",$C933="",$D933="",$E933="",$F933="",$G933="",$H933="",$I933="",$J933="",$K933="",$L933=""),"",IF($B933="Female",1/(1+EXP(-SUMPRODUCT(Engine!$C$29666:$C$29697,INDIRECT("Coefficients!$CF$2:$CF$33")))),1/(1+EXP(-SUMPRODUCT(Engine!$C$29666:$C$29697,INDIRECT("Coefficients!$CG$2:$CG$33"))))))</f>
      </c>
      <c r="BF933" s="8">
        <f>IF(OR($B933="",$C933="",$D933="",$E933="",$F933="",$G933="",$H933="",$I933="",$J933="",$K933="",$L933=""),"",IF($B933="Female",1/(1+EXP(-SUMPRODUCT(Engine!$C$29666:$C$29697,INDIRECT("Coefficients!$CH$2:$CH$33")))),1/(1+EXP(-SUMPRODUCT(Engine!$C$29666:$C$29697,INDIRECT("Coefficients!$CI$2:$CI$33"))))))</f>
      </c>
      <c r="BG933" s="8">
        <f>IF(OR($B933="",$C933="",$D933="",$E933="",$F933="",$G933="",$H933="",$I933="",$J933="",$K933="",$L933=""),"",IF($B933="Female",1/(1+EXP(-SUMPRODUCT(Engine!$C$29666:$C$29697,INDIRECT("Coefficients!$CJ$2:$CJ$33")))),1/(1+EXP(-SUMPRODUCT(Engine!$C$29666:$C$29697,INDIRECT("Coefficients!$CK$2:$CK$33"))))))</f>
      </c>
      <c r="BH933" s="8">
        <f>IF(OR($B933="",$C933="",$D933="",$E933="",$F933="",$G933="",$H933="",$I933="",$J933="",$K933="",$L933=""),"",IF($B933="Female",1/(1+EXP(-SUMPRODUCT(Engine!$C$29666:$C$29697,INDIRECT("Coefficients!$CL$2:$CL$33")))),1/(1+EXP(-SUMPRODUCT(Engine!$C$29666:$C$29697,INDIRECT("Coefficients!$CM$2:$CM$33"))))))</f>
      </c>
      <c r="BI933" s="8">
        <f>IF(OR($B933="",$C933="",$D933="",$E933="",$F933="",$G933="",$H933="",$I933="",$J933="",$K933="",$L933=""),"",IF($B933="Female",1/(1+EXP(-SUMPRODUCT(Engine!$C$29666:$C$29697,INDIRECT("Coefficients!$CN$2:$CN$33")))),1/(1+EXP(-SUMPRODUCT(Engine!$C$29666:$C$29697,INDIRECT("Coefficients!$CO$2:$CO$33"))))))</f>
      </c>
      <c r="BJ933" s="8">
        <f>IF(OR($B933="",$C933="",$D933="",$E933="",$F933="",$G933="",$H933="",$I933="",$J933="",$K933="",$L933=""),"",IF($B933="Female",1/(1+EXP(-SUMPRODUCT(Engine!$C$29666:$C$29697,INDIRECT("Coefficients!$CP$2:$CP$33")))),1/(1+EXP(-SUMPRODUCT(Engine!$C$29666:$C$29697,INDIRECT("Coefficients!$CQ$2:$CQ$33"))))))</f>
      </c>
      <c r="BK933" s="8">
        <f>IF(OR($B933="",$C933="",$D933="",$E933="",$F933="",$G933="",$H933="",$I933="",$J933="",$K933="",$L933=""),"",IF($B933="Female",1/(1+EXP(-SUMPRODUCT(Engine!$C$29666:$C$29697,INDIRECT("Coefficients!$CR$2:$CR$33")))),1/(1+EXP(-SUMPRODUCT(Engine!$C$29666:$C$29697,INDIRECT("Coefficients!$CS$2:$CS$33"))))))</f>
      </c>
      <c r="BL933" s="8">
        <f>IF(OR($B933="",$C933="",$D933="",$E933="",$F933="",$G933="",$H933="",$I933="",$J933="",$K933="",$L933=""),"",IF($B933="Female",1/(1+EXP(-SUMPRODUCT(Engine!$C$29666:$C$29697,INDIRECT("Coefficients!$CT$2:$CT$33")))),1/(1+EXP(-SUMPRODUCT(Engine!$C$29666:$C$29697,INDIRECT("Coefficients!$CU$2:$CU$33"))))))</f>
      </c>
      <c r="BM933" s="8">
        <f>IF(OR($B933="",$C933="",$D933="",$E933="",$F933="",$G933="",$H933="",$I933="",$J933="",$K933="",$L933=""),"",IF($B933="Female",1/(1+EXP(-SUMPRODUCT(Engine!$C$29666:$C$29697,INDIRECT("Coefficients!$CV$2:$CV$33")))),1/(1+EXP(-SUMPRODUCT(Engine!$C$29666:$C$29697,INDIRECT("Coefficients!$CW$2:$CW$33"))))))</f>
      </c>
    </row>
    <row r="934" spans="1:6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8">
        <f>IF(OR($B934="",$C934="",$D934="",$E934="",$F934="",$G934="",$H934="",$I934="",$J934="",$K934="",$L934=""),"",IF($B934="Female",1/(1+EXP(-SUMPRODUCT(Engine!$C$29698:$C$29729,INDIRECT("Coefficients!$B$2:$B$33")))),1/(1+EXP(-SUMPRODUCT(Engine!$C$29698:$C$29729,INDIRECT("Coefficients!$C$2:$C$33"))))))</f>
      </c>
      <c r="Q934" s="8">
        <f>IF(OR($B934="",$C934="",$D934="",$E934="",$F934="",$G934="",$H934="",$I934="",$J934="",$K934="",$L934=""),"",IF($B934="Female",1/(1+EXP(-SUMPRODUCT(Engine!$C$29698:$C$29729,INDIRECT("Coefficients!$D$2:$D$33")))),1/(1+EXP(-SUMPRODUCT(Engine!$C$29698:$C$29729,INDIRECT("Coefficients!$E$2:$E$33"))))))</f>
      </c>
      <c r="R934" s="8">
        <f>IF(OR($B934="",$C934="",$D934="",$E934="",$F934="",$G934="",$H934="",$I934="",$J934="",$K934="",$L934=""),"",IF($B934="Female",1/(1+EXP(-SUMPRODUCT(Engine!$C$29698:$C$29729,INDIRECT("Coefficients!$F$2:$F$33")))),1/(1+EXP(-SUMPRODUCT(Engine!$C$29698:$C$29729,INDIRECT("Coefficients!$G$2:$G$33"))))))</f>
      </c>
      <c r="S934" s="8">
        <f>IF(OR($B934="",$C934="",$D934="",$E934="",$F934="",$G934="",$H934="",$I934="",$J934="",$K934="",$L934=""),"",IF($B934="Female",1/(1+EXP(-SUMPRODUCT(Engine!$C$29698:$C$29729,INDIRECT("Coefficients!$H$2:$H$33")))),1/(1+EXP(-SUMPRODUCT(Engine!$C$29698:$C$29729,INDIRECT("Coefficients!$I$2:$I$33"))))))</f>
      </c>
      <c r="T934" s="8">
        <f>IF(OR($B934="",$C934="",$D934="",$E934="",$F934="",$G934="",$H934="",$I934="",$J934="",$K934="",$L934=""),"",IF($B934="Female",1/(1+EXP(-SUMPRODUCT(Engine!$C$29698:$C$29729,INDIRECT("Coefficients!$J$2:$J$33")))),1/(1+EXP(-SUMPRODUCT(Engine!$C$29698:$C$29729,INDIRECT("Coefficients!$K$2:$K$33"))))))</f>
      </c>
      <c r="U934" s="8">
        <f>IF(OR($B934="",$C934="",$D934="",$E934="",$F934="",$G934="",$H934="",$I934="",$J934="",$K934="",$L934=""),"",IF($B934="Female",1/(1+EXP(-SUMPRODUCT(Engine!$C$29698:$C$29729,INDIRECT("Coefficients!$L$2:$L$33")))),1/(1+EXP(-SUMPRODUCT(Engine!$C$29698:$C$29729,INDIRECT("Coefficients!$M$2:$M$33"))))))</f>
      </c>
      <c r="V934" s="8">
        <f>IF(OR($B934="",$C934="",$D934="",$E934="",$F934="",$G934="",$H934="",$I934="",$J934="",$K934="",$L934=""),"",IF($B934="Female",1/(1+EXP(-SUMPRODUCT(Engine!$C$29698:$C$29729,INDIRECT("Coefficients!$N$2:$N$33")))),1/(1+EXP(-SUMPRODUCT(Engine!$C$29698:$C$29729,INDIRECT("Coefficients!$O$2:$O$33"))))))</f>
      </c>
      <c r="W934" s="8">
        <f>IF(OR($B934="",$C934="",$D934="",$E934="",$F934="",$G934="",$H934="",$I934="",$J934="",$K934="",$L934=""),"",IF($B934="Female",1/(1+EXP(-SUMPRODUCT(Engine!$C$29698:$C$29729,INDIRECT("Coefficients!$P$2:$P$33")))),1/(1+EXP(-SUMPRODUCT(Engine!$C$29698:$C$29729,INDIRECT("Coefficients!$Q$2:$Q$33"))))))</f>
      </c>
      <c r="X934" s="8">
        <f>IF(OR($B934="",$C934="",$D934="",$E934="",$F934="",$G934="",$H934="",$I934="",$J934="",$K934="",$L934=""),"",IF($B934="Female",1/(1+EXP(-SUMPRODUCT(Engine!$C$29698:$C$29729,INDIRECT("Coefficients!$R$2:$R$33")))),1/(1+EXP(-SUMPRODUCT(Engine!$C$29698:$C$29729,INDIRECT("Coefficients!$S$2:$S$33"))))))</f>
      </c>
      <c r="Y934" s="8">
        <f>IF(OR($B934="",$C934="",$D934="",$E934="",$F934="",$G934="",$H934="",$I934="",$J934="",$K934="",$L934=""),"",IF($B934="Female",1/(1+EXP(-SUMPRODUCT(Engine!$C$29698:$C$29729,INDIRECT("Coefficients!$T$2:$T$33")))),1/(1+EXP(-SUMPRODUCT(Engine!$C$29698:$C$29729,INDIRECT("Coefficients!$U$2:$U$33"))))))</f>
      </c>
      <c r="Z934" s="8">
        <f>IF(OR($B934="",$C934="",$D934="",$E934="",$F934="",$G934="",$H934="",$I934="",$J934="",$K934="",$L934=""),"",IF($B934="Female",1/(1+EXP(-SUMPRODUCT(Engine!$C$29698:$C$29729,INDIRECT("Coefficients!$V$2:$V$33")))),1/(1+EXP(-SUMPRODUCT(Engine!$C$29698:$C$29729,INDIRECT("Coefficients!$W$2:$W$33"))))))</f>
      </c>
      <c r="AA934" s="8">
        <f>IF(OR($B934="",$C934="",$D934="",$E934="",$F934="",$G934="",$H934="",$I934="",$J934="",$K934="",$L934=""),"",IF($B934="Female",1/(1+EXP(-SUMPRODUCT(Engine!$C$29698:$C$29729,INDIRECT("Coefficients!$X$2:$X$33")))),1/(1+EXP(-SUMPRODUCT(Engine!$C$29698:$C$29729,INDIRECT("Coefficients!$Y$2:$Y$33"))))))</f>
      </c>
      <c r="AB934" s="8">
        <f>IF(OR($B934="",$C934="",$D934="",$E934="",$F934="",$G934="",$H934="",$I934="",$J934="",$K934="",$L934=""),"",IF($B934="Female",1/(1+EXP(-SUMPRODUCT(Engine!$C$29698:$C$29729,INDIRECT("Coefficients!$Z$2:$Z$33")))),1/(1+EXP(-SUMPRODUCT(Engine!$C$29698:$C$29729,INDIRECT("Coefficients!$AA$2:$AA$33"))))))</f>
      </c>
      <c r="AC934" s="8">
        <f>IF(OR($B934="",$C934="",$D934="",$E934="",$F934="",$G934="",$H934="",$I934="",$J934="",$K934="",$L934=""),"",IF($B934="Female",1/(1+EXP(-SUMPRODUCT(Engine!$C$29698:$C$29729,INDIRECT("Coefficients!$AB$2:$AB$33")))),1/(1+EXP(-SUMPRODUCT(Engine!$C$29698:$C$29729,INDIRECT("Coefficients!$AC$2:$AC$33"))))))</f>
      </c>
      <c r="AD934" s="8">
        <f>IF(OR($B934="",$C934="",$D934="",$E934="",$F934="",$G934="",$H934="",$I934="",$J934="",$K934="",$L934=""),"",IF($B934="Female",1/(1+EXP(-SUMPRODUCT(Engine!$C$29698:$C$29729,INDIRECT("Coefficients!$AD$2:$AD$33")))),1/(1+EXP(-SUMPRODUCT(Engine!$C$29698:$C$29729,INDIRECT("Coefficients!$AE$2:$AE$33"))))))</f>
      </c>
      <c r="AE934" s="8">
        <f>IF(OR($B934="",$C934="",$D934="",$E934="",$F934="",$G934="",$H934="",$I934="",$J934="",$K934="",$L934=""),"",IF($B934="Female",1/(1+EXP(-SUMPRODUCT(Engine!$C$29698:$C$29729,INDIRECT("Coefficients!$AF$2:$AF$33")))),1/(1+EXP(-SUMPRODUCT(Engine!$C$29698:$C$29729,INDIRECT("Coefficients!$AG$2:$AG$33"))))))</f>
      </c>
      <c r="AF934" s="8">
        <f>IF(OR($B934="",$C934="",$D934="",$E934="",$F934="",$G934="",$H934="",$I934="",$J934="",$K934="",$L934=""),"",IF($B934="Female",1/(1+EXP(-SUMPRODUCT(Engine!$C$29698:$C$29729,INDIRECT("Coefficients!$AH$2:$AH$33")))),1/(1+EXP(-SUMPRODUCT(Engine!$C$29698:$C$29729,INDIRECT("Coefficients!$AI$2:$AI$33"))))))</f>
      </c>
      <c r="AG934" s="8">
        <f>IF(OR($B934="",$C934="",$D934="",$E934="",$F934="",$G934="",$H934="",$I934="",$J934="",$K934="",$L934=""),"",IF($B934="Female",1/(1+EXP(-SUMPRODUCT(Engine!$C$29698:$C$29729,INDIRECT("Coefficients!$AJ$2:$AJ$33")))),1/(1+EXP(-SUMPRODUCT(Engine!$C$29698:$C$29729,INDIRECT("Coefficients!$AK$2:$AK$33"))))))</f>
      </c>
      <c r="AH934" s="8">
        <f>IF(OR($B934="",$C934="",$D934="",$E934="",$F934="",$G934="",$H934="",$I934="",$J934="",$K934="",$L934=""),"",IF($B934="Female",1/(1+EXP(-SUMPRODUCT(Engine!$C$29698:$C$29729,INDIRECT("Coefficients!$AL$2:$AL$33")))),1/(1+EXP(-SUMPRODUCT(Engine!$C$29698:$C$29729,INDIRECT("Coefficients!$AM$2:$AM$33"))))))</f>
      </c>
      <c r="AI934" s="8">
        <f>IF(OR($B934="",$C934="",$D934="",$E934="",$F934="",$G934="",$H934="",$I934="",$J934="",$K934="",$L934=""),"",IF($B934="Female",1/(1+EXP(-SUMPRODUCT(Engine!$C$29698:$C$29729,INDIRECT("Coefficients!$AN$2:$AN$33")))),1/(1+EXP(-SUMPRODUCT(Engine!$C$29698:$C$29729,INDIRECT("Coefficients!$AO$2:$AO$33"))))))</f>
      </c>
      <c r="AJ934" s="8">
        <f>IF(OR($B934="",$C934="",$D934="",$E934="",$F934="",$G934="",$H934="",$I934="",$J934="",$K934="",$L934=""),"",IF($B934="Female",1/(1+EXP(-SUMPRODUCT(Engine!$C$29698:$C$29729,INDIRECT("Coefficients!$AP$2:$AP$33")))),1/(1+EXP(-SUMPRODUCT(Engine!$C$29698:$C$29729,INDIRECT("Coefficients!$AQ$2:$AQ$33"))))))</f>
      </c>
      <c r="AK934" s="8">
        <f>IF(OR($B934="",$C934="",$D934="",$E934="",$F934="",$G934="",$H934="",$I934="",$J934="",$K934="",$L934=""),"",IF($B934="Female",1/(1+EXP(-SUMPRODUCT(Engine!$C$29698:$C$29729,INDIRECT("Coefficients!$AR$2:$AR$33")))),1/(1+EXP(-SUMPRODUCT(Engine!$C$29698:$C$29729,INDIRECT("Coefficients!$AS$2:$AS$33"))))))</f>
      </c>
      <c r="AL934" s="8">
        <f>IF(OR($B934="",$C934="",$D934="",$E934="",$F934="",$G934="",$H934="",$I934="",$J934="",$K934="",$L934=""),"",IF($B934="Female",1/(1+EXP(-SUMPRODUCT(Engine!$C$29698:$C$29729,INDIRECT("Coefficients!$AT$2:$AT$33")))),1/(1+EXP(-SUMPRODUCT(Engine!$C$29698:$C$29729,INDIRECT("Coefficients!$AU$2:$AU$33"))))))</f>
      </c>
      <c r="AM934" s="8">
        <f>IF(OR($B934="",$C934="",$D934="",$E934="",$F934="",$G934="",$H934="",$I934="",$J934="",$K934="",$L934=""),"",IF($B934="Female",1/(1+EXP(-SUMPRODUCT(Engine!$C$29698:$C$29729,INDIRECT("Coefficients!$AV$2:$AV$33")))),1/(1+EXP(-SUMPRODUCT(Engine!$C$29698:$C$29729,INDIRECT("Coefficients!$AW$2:$AW$33"))))))</f>
      </c>
      <c r="AN934" s="8">
        <f>IF(OR($B934="",$C934="",$D934="",$E934="",$F934="",$G934="",$H934="",$I934="",$J934="",$K934="",$L934=""),"",IF($B934="Female",1/(1+EXP(-SUMPRODUCT(Engine!$C$29698:$C$29729,INDIRECT("Coefficients!$AX$2:$AX$33")))),1/(1+EXP(-SUMPRODUCT(Engine!$C$29698:$C$29729,INDIRECT("Coefficients!$AY$2:$AY$33"))))))</f>
      </c>
      <c r="AO934" s="8">
        <f>IF(OR($B934="",$C934="",$D934="",$E934="",$F934="",$G934="",$H934="",$I934="",$J934="",$K934="",$L934=""),"",IF($B934="Female",1/(1+EXP(-SUMPRODUCT(Engine!$C$29698:$C$29729,INDIRECT("Coefficients!$AZ$2:$AZ$33")))),1/(1+EXP(-SUMPRODUCT(Engine!$C$29698:$C$29729,INDIRECT("Coefficients!$BA$2:$BA$33"))))))</f>
      </c>
      <c r="AP934" s="8">
        <f>IF(OR($B934="",$C934="",$D934="",$E934="",$F934="",$G934="",$H934="",$I934="",$J934="",$K934="",$L934=""),"",IF($B934="Female",1/(1+EXP(-SUMPRODUCT(Engine!$C$29698:$C$29729,INDIRECT("Coefficients!$BB$2:$BB$33")))),1/(1+EXP(-SUMPRODUCT(Engine!$C$29698:$C$29729,INDIRECT("Coefficients!$BC$2:$BC$33"))))))</f>
      </c>
      <c r="AQ934" s="8">
        <f>IF(OR($B934="",$C934="",$D934="",$E934="",$F934="",$G934="",$H934="",$I934="",$J934="",$K934="",$L934=""),"",IF($B934="Female",1/(1+EXP(-SUMPRODUCT(Engine!$C$29698:$C$29729,INDIRECT("Coefficients!$BD$2:$BD$33")))),1/(1+EXP(-SUMPRODUCT(Engine!$C$29698:$C$29729,INDIRECT("Coefficients!$BE$2:$BE$33"))))))</f>
      </c>
      <c r="AR934" s="8">
        <f>IF(OR($B934="",$C934="",$D934="",$E934="",$F934="",$G934="",$H934="",$I934="",$J934="",$K934="",$L934=""),"",IF($B934="Female",1/(1+EXP(-SUMPRODUCT(Engine!$C$29698:$C$29729,INDIRECT("Coefficients!$BF$2:$BF$33")))),1/(1+EXP(-SUMPRODUCT(Engine!$C$29698:$C$29729,INDIRECT("Coefficients!$BG$2:$BG$33"))))))</f>
      </c>
      <c r="AS934" s="8">
        <f>IF(OR($B934="",$C934="",$D934="",$E934="",$F934="",$G934="",$H934="",$I934="",$J934="",$K934="",$L934=""),"",IF($B934="Female",1/(1+EXP(-SUMPRODUCT(Engine!$C$29698:$C$29729,INDIRECT("Coefficients!$BH$2:$BH$33")))),1/(1+EXP(-SUMPRODUCT(Engine!$C$29698:$C$29729,INDIRECT("Coefficients!$BI$2:$BI$33"))))))</f>
      </c>
      <c r="AT934" s="8">
        <f>IF(OR($B934="",$C934="",$D934="",$E934="",$F934="",$G934="",$H934="",$I934="",$J934="",$K934="",$L934=""),"",IF($B934="Female",1/(1+EXP(-SUMPRODUCT(Engine!$C$29698:$C$29729,INDIRECT("Coefficients!$BJ$2:$BJ$33")))),1/(1+EXP(-SUMPRODUCT(Engine!$C$29698:$C$29729,INDIRECT("Coefficients!$BK$2:$BK$33"))))))</f>
      </c>
      <c r="AU934" s="8">
        <f>IF(OR($B934="",$C934="",$D934="",$E934="",$F934="",$G934="",$H934="",$I934="",$J934="",$K934="",$L934=""),"",IF($B934="Female",1/(1+EXP(-SUMPRODUCT(Engine!$C$29698:$C$29729,INDIRECT("Coefficients!$BL$2:$BL$33")))),1/(1+EXP(-SUMPRODUCT(Engine!$C$29698:$C$29729,INDIRECT("Coefficients!$BM$2:$BM$33"))))))</f>
      </c>
      <c r="AV934" s="8">
        <f>IF(OR($B934="",$C934="",$D934="",$E934="",$F934="",$G934="",$H934="",$I934="",$J934="",$K934="",$L934=""),"",IF($B934="Female",1/(1+EXP(-SUMPRODUCT(Engine!$C$29698:$C$29729,INDIRECT("Coefficients!$BN$2:$BN$33")))),1/(1+EXP(-SUMPRODUCT(Engine!$C$29698:$C$29729,INDIRECT("Coefficients!$BO$2:$BO$33"))))))</f>
      </c>
      <c r="AW934" s="8">
        <f>IF(OR($B934="",$C934="",$D934="",$E934="",$F934="",$G934="",$H934="",$I934="",$J934="",$K934="",$L934=""),"",IF($B934="Female",1/(1+EXP(-SUMPRODUCT(Engine!$C$29698:$C$29729,INDIRECT("Coefficients!$BP$2:$BP$33")))),1/(1+EXP(-SUMPRODUCT(Engine!$C$29698:$C$29729,INDIRECT("Coefficients!$BQ$2:$BQ$33"))))))</f>
      </c>
      <c r="AX934" s="8">
        <f>IF(OR($B934="",$C934="",$D934="",$E934="",$F934="",$G934="",$H934="",$I934="",$J934="",$K934="",$L934=""),"",IF($B934="Female",1/(1+EXP(-SUMPRODUCT(Engine!$C$29698:$C$29729,INDIRECT("Coefficients!$BR$2:$BR$33")))),1/(1+EXP(-SUMPRODUCT(Engine!$C$29698:$C$29729,INDIRECT("Coefficients!$BS$2:$BS$33"))))))</f>
      </c>
      <c r="AY934" s="8">
        <f>IF(OR($B934="",$C934="",$D934="",$E934="",$F934="",$G934="",$H934="",$I934="",$J934="",$K934="",$L934=""),"",IF($B934="Female",1/(1+EXP(-SUMPRODUCT(Engine!$C$29698:$C$29729,INDIRECT("Coefficients!$BT$2:$BT$33")))),1/(1+EXP(-SUMPRODUCT(Engine!$C$29698:$C$29729,INDIRECT("Coefficients!$BU$2:$BU$33"))))))</f>
      </c>
      <c r="AZ934" s="8">
        <f>IF(OR($B934="",$C934="",$D934="",$E934="",$F934="",$G934="",$H934="",$I934="",$J934="",$K934="",$L934=""),"",IF($B934="Female",1/(1+EXP(-SUMPRODUCT(Engine!$C$29698:$C$29729,INDIRECT("Coefficients!$BV$2:$BV$33")))),1/(1+EXP(-SUMPRODUCT(Engine!$C$29698:$C$29729,INDIRECT("Coefficients!$BW$2:$BW$33"))))))</f>
      </c>
      <c r="BA934" s="8">
        <f>IF(OR($B934="",$C934="",$D934="",$E934="",$F934="",$G934="",$H934="",$I934="",$J934="",$K934="",$L934=""),"",IF($B934="Female",1/(1+EXP(-SUMPRODUCT(Engine!$C$29698:$C$29729,INDIRECT("Coefficients!$BX$2:$BX$33")))),1/(1+EXP(-SUMPRODUCT(Engine!$C$29698:$C$29729,INDIRECT("Coefficients!$BY$2:$BY$33"))))))</f>
      </c>
      <c r="BB934" s="8">
        <f>IF(OR($B934="",$C934="",$D934="",$E934="",$F934="",$G934="",$H934="",$I934="",$J934="",$K934="",$L934=""),"",IF($B934="Female",1/(1+EXP(-SUMPRODUCT(Engine!$C$29698:$C$29729,INDIRECT("Coefficients!$BZ$2:$BZ$33")))),1/(1+EXP(-SUMPRODUCT(Engine!$C$29698:$C$29729,INDIRECT("Coefficients!$CA$2:$CA$33"))))))</f>
      </c>
      <c r="BC934" s="8">
        <f>IF(OR($B934="",$C934="",$D934="",$E934="",$F934="",$G934="",$H934="",$I934="",$J934="",$K934="",$L934=""),"",IF($B934="Female",1/(1+EXP(-SUMPRODUCT(Engine!$C$29698:$C$29729,INDIRECT("Coefficients!$CB$2:$CB$33")))),1/(1+EXP(-SUMPRODUCT(Engine!$C$29698:$C$29729,INDIRECT("Coefficients!$CC$2:$CC$33"))))))</f>
      </c>
      <c r="BD934" s="8">
        <f>IF(OR($B934="",$C934="",$D934="",$E934="",$F934="",$G934="",$H934="",$I934="",$J934="",$K934="",$L934=""),"",IF($B934="Female",1/(1+EXP(-SUMPRODUCT(Engine!$C$29698:$C$29729,INDIRECT("Coefficients!$CD$2:$CD$33")))),1/(1+EXP(-SUMPRODUCT(Engine!$C$29698:$C$29729,INDIRECT("Coefficients!$CE$2:$CE$33"))))))</f>
      </c>
      <c r="BE934" s="8">
        <f>IF(OR($B934="",$C934="",$D934="",$E934="",$F934="",$G934="",$H934="",$I934="",$J934="",$K934="",$L934=""),"",IF($B934="Female",1/(1+EXP(-SUMPRODUCT(Engine!$C$29698:$C$29729,INDIRECT("Coefficients!$CF$2:$CF$33")))),1/(1+EXP(-SUMPRODUCT(Engine!$C$29698:$C$29729,INDIRECT("Coefficients!$CG$2:$CG$33"))))))</f>
      </c>
      <c r="BF934" s="8">
        <f>IF(OR($B934="",$C934="",$D934="",$E934="",$F934="",$G934="",$H934="",$I934="",$J934="",$K934="",$L934=""),"",IF($B934="Female",1/(1+EXP(-SUMPRODUCT(Engine!$C$29698:$C$29729,INDIRECT("Coefficients!$CH$2:$CH$33")))),1/(1+EXP(-SUMPRODUCT(Engine!$C$29698:$C$29729,INDIRECT("Coefficients!$CI$2:$CI$33"))))))</f>
      </c>
      <c r="BG934" s="8">
        <f>IF(OR($B934="",$C934="",$D934="",$E934="",$F934="",$G934="",$H934="",$I934="",$J934="",$K934="",$L934=""),"",IF($B934="Female",1/(1+EXP(-SUMPRODUCT(Engine!$C$29698:$C$29729,INDIRECT("Coefficients!$CJ$2:$CJ$33")))),1/(1+EXP(-SUMPRODUCT(Engine!$C$29698:$C$29729,INDIRECT("Coefficients!$CK$2:$CK$33"))))))</f>
      </c>
      <c r="BH934" s="8">
        <f>IF(OR($B934="",$C934="",$D934="",$E934="",$F934="",$G934="",$H934="",$I934="",$J934="",$K934="",$L934=""),"",IF($B934="Female",1/(1+EXP(-SUMPRODUCT(Engine!$C$29698:$C$29729,INDIRECT("Coefficients!$CL$2:$CL$33")))),1/(1+EXP(-SUMPRODUCT(Engine!$C$29698:$C$29729,INDIRECT("Coefficients!$CM$2:$CM$33"))))))</f>
      </c>
      <c r="BI934" s="8">
        <f>IF(OR($B934="",$C934="",$D934="",$E934="",$F934="",$G934="",$H934="",$I934="",$J934="",$K934="",$L934=""),"",IF($B934="Female",1/(1+EXP(-SUMPRODUCT(Engine!$C$29698:$C$29729,INDIRECT("Coefficients!$CN$2:$CN$33")))),1/(1+EXP(-SUMPRODUCT(Engine!$C$29698:$C$29729,INDIRECT("Coefficients!$CO$2:$CO$33"))))))</f>
      </c>
      <c r="BJ934" s="8">
        <f>IF(OR($B934="",$C934="",$D934="",$E934="",$F934="",$G934="",$H934="",$I934="",$J934="",$K934="",$L934=""),"",IF($B934="Female",1/(1+EXP(-SUMPRODUCT(Engine!$C$29698:$C$29729,INDIRECT("Coefficients!$CP$2:$CP$33")))),1/(1+EXP(-SUMPRODUCT(Engine!$C$29698:$C$29729,INDIRECT("Coefficients!$CQ$2:$CQ$33"))))))</f>
      </c>
      <c r="BK934" s="8">
        <f>IF(OR($B934="",$C934="",$D934="",$E934="",$F934="",$G934="",$H934="",$I934="",$J934="",$K934="",$L934=""),"",IF($B934="Female",1/(1+EXP(-SUMPRODUCT(Engine!$C$29698:$C$29729,INDIRECT("Coefficients!$CR$2:$CR$33")))),1/(1+EXP(-SUMPRODUCT(Engine!$C$29698:$C$29729,INDIRECT("Coefficients!$CS$2:$CS$33"))))))</f>
      </c>
      <c r="BL934" s="8">
        <f>IF(OR($B934="",$C934="",$D934="",$E934="",$F934="",$G934="",$H934="",$I934="",$J934="",$K934="",$L934=""),"",IF($B934="Female",1/(1+EXP(-SUMPRODUCT(Engine!$C$29698:$C$29729,INDIRECT("Coefficients!$CT$2:$CT$33")))),1/(1+EXP(-SUMPRODUCT(Engine!$C$29698:$C$29729,INDIRECT("Coefficients!$CU$2:$CU$33"))))))</f>
      </c>
      <c r="BM934" s="8">
        <f>IF(OR($B934="",$C934="",$D934="",$E934="",$F934="",$G934="",$H934="",$I934="",$J934="",$K934="",$L934=""),"",IF($B934="Female",1/(1+EXP(-SUMPRODUCT(Engine!$C$29698:$C$29729,INDIRECT("Coefficients!$CV$2:$CV$33")))),1/(1+EXP(-SUMPRODUCT(Engine!$C$29698:$C$29729,INDIRECT("Coefficients!$CW$2:$CW$33"))))))</f>
      </c>
    </row>
    <row r="935" spans="1:6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8">
        <f>IF(OR($B935="",$C935="",$D935="",$E935="",$F935="",$G935="",$H935="",$I935="",$J935="",$K935="",$L935=""),"",IF($B935="Female",1/(1+EXP(-SUMPRODUCT(Engine!$C$29730:$C$29761,INDIRECT("Coefficients!$B$2:$B$33")))),1/(1+EXP(-SUMPRODUCT(Engine!$C$29730:$C$29761,INDIRECT("Coefficients!$C$2:$C$33"))))))</f>
      </c>
      <c r="Q935" s="8">
        <f>IF(OR($B935="",$C935="",$D935="",$E935="",$F935="",$G935="",$H935="",$I935="",$J935="",$K935="",$L935=""),"",IF($B935="Female",1/(1+EXP(-SUMPRODUCT(Engine!$C$29730:$C$29761,INDIRECT("Coefficients!$D$2:$D$33")))),1/(1+EXP(-SUMPRODUCT(Engine!$C$29730:$C$29761,INDIRECT("Coefficients!$E$2:$E$33"))))))</f>
      </c>
      <c r="R935" s="8">
        <f>IF(OR($B935="",$C935="",$D935="",$E935="",$F935="",$G935="",$H935="",$I935="",$J935="",$K935="",$L935=""),"",IF($B935="Female",1/(1+EXP(-SUMPRODUCT(Engine!$C$29730:$C$29761,INDIRECT("Coefficients!$F$2:$F$33")))),1/(1+EXP(-SUMPRODUCT(Engine!$C$29730:$C$29761,INDIRECT("Coefficients!$G$2:$G$33"))))))</f>
      </c>
      <c r="S935" s="8">
        <f>IF(OR($B935="",$C935="",$D935="",$E935="",$F935="",$G935="",$H935="",$I935="",$J935="",$K935="",$L935=""),"",IF($B935="Female",1/(1+EXP(-SUMPRODUCT(Engine!$C$29730:$C$29761,INDIRECT("Coefficients!$H$2:$H$33")))),1/(1+EXP(-SUMPRODUCT(Engine!$C$29730:$C$29761,INDIRECT("Coefficients!$I$2:$I$33"))))))</f>
      </c>
      <c r="T935" s="8">
        <f>IF(OR($B935="",$C935="",$D935="",$E935="",$F935="",$G935="",$H935="",$I935="",$J935="",$K935="",$L935=""),"",IF($B935="Female",1/(1+EXP(-SUMPRODUCT(Engine!$C$29730:$C$29761,INDIRECT("Coefficients!$J$2:$J$33")))),1/(1+EXP(-SUMPRODUCT(Engine!$C$29730:$C$29761,INDIRECT("Coefficients!$K$2:$K$33"))))))</f>
      </c>
      <c r="U935" s="8">
        <f>IF(OR($B935="",$C935="",$D935="",$E935="",$F935="",$G935="",$H935="",$I935="",$J935="",$K935="",$L935=""),"",IF($B935="Female",1/(1+EXP(-SUMPRODUCT(Engine!$C$29730:$C$29761,INDIRECT("Coefficients!$L$2:$L$33")))),1/(1+EXP(-SUMPRODUCT(Engine!$C$29730:$C$29761,INDIRECT("Coefficients!$M$2:$M$33"))))))</f>
      </c>
      <c r="V935" s="8">
        <f>IF(OR($B935="",$C935="",$D935="",$E935="",$F935="",$G935="",$H935="",$I935="",$J935="",$K935="",$L935=""),"",IF($B935="Female",1/(1+EXP(-SUMPRODUCT(Engine!$C$29730:$C$29761,INDIRECT("Coefficients!$N$2:$N$33")))),1/(1+EXP(-SUMPRODUCT(Engine!$C$29730:$C$29761,INDIRECT("Coefficients!$O$2:$O$33"))))))</f>
      </c>
      <c r="W935" s="8">
        <f>IF(OR($B935="",$C935="",$D935="",$E935="",$F935="",$G935="",$H935="",$I935="",$J935="",$K935="",$L935=""),"",IF($B935="Female",1/(1+EXP(-SUMPRODUCT(Engine!$C$29730:$C$29761,INDIRECT("Coefficients!$P$2:$P$33")))),1/(1+EXP(-SUMPRODUCT(Engine!$C$29730:$C$29761,INDIRECT("Coefficients!$Q$2:$Q$33"))))))</f>
      </c>
      <c r="X935" s="8">
        <f>IF(OR($B935="",$C935="",$D935="",$E935="",$F935="",$G935="",$H935="",$I935="",$J935="",$K935="",$L935=""),"",IF($B935="Female",1/(1+EXP(-SUMPRODUCT(Engine!$C$29730:$C$29761,INDIRECT("Coefficients!$R$2:$R$33")))),1/(1+EXP(-SUMPRODUCT(Engine!$C$29730:$C$29761,INDIRECT("Coefficients!$S$2:$S$33"))))))</f>
      </c>
      <c r="Y935" s="8">
        <f>IF(OR($B935="",$C935="",$D935="",$E935="",$F935="",$G935="",$H935="",$I935="",$J935="",$K935="",$L935=""),"",IF($B935="Female",1/(1+EXP(-SUMPRODUCT(Engine!$C$29730:$C$29761,INDIRECT("Coefficients!$T$2:$T$33")))),1/(1+EXP(-SUMPRODUCT(Engine!$C$29730:$C$29761,INDIRECT("Coefficients!$U$2:$U$33"))))))</f>
      </c>
      <c r="Z935" s="8">
        <f>IF(OR($B935="",$C935="",$D935="",$E935="",$F935="",$G935="",$H935="",$I935="",$J935="",$K935="",$L935=""),"",IF($B935="Female",1/(1+EXP(-SUMPRODUCT(Engine!$C$29730:$C$29761,INDIRECT("Coefficients!$V$2:$V$33")))),1/(1+EXP(-SUMPRODUCT(Engine!$C$29730:$C$29761,INDIRECT("Coefficients!$W$2:$W$33"))))))</f>
      </c>
      <c r="AA935" s="8">
        <f>IF(OR($B935="",$C935="",$D935="",$E935="",$F935="",$G935="",$H935="",$I935="",$J935="",$K935="",$L935=""),"",IF($B935="Female",1/(1+EXP(-SUMPRODUCT(Engine!$C$29730:$C$29761,INDIRECT("Coefficients!$X$2:$X$33")))),1/(1+EXP(-SUMPRODUCT(Engine!$C$29730:$C$29761,INDIRECT("Coefficients!$Y$2:$Y$33"))))))</f>
      </c>
      <c r="AB935" s="8">
        <f>IF(OR($B935="",$C935="",$D935="",$E935="",$F935="",$G935="",$H935="",$I935="",$J935="",$K935="",$L935=""),"",IF($B935="Female",1/(1+EXP(-SUMPRODUCT(Engine!$C$29730:$C$29761,INDIRECT("Coefficients!$Z$2:$Z$33")))),1/(1+EXP(-SUMPRODUCT(Engine!$C$29730:$C$29761,INDIRECT("Coefficients!$AA$2:$AA$33"))))))</f>
      </c>
      <c r="AC935" s="8">
        <f>IF(OR($B935="",$C935="",$D935="",$E935="",$F935="",$G935="",$H935="",$I935="",$J935="",$K935="",$L935=""),"",IF($B935="Female",1/(1+EXP(-SUMPRODUCT(Engine!$C$29730:$C$29761,INDIRECT("Coefficients!$AB$2:$AB$33")))),1/(1+EXP(-SUMPRODUCT(Engine!$C$29730:$C$29761,INDIRECT("Coefficients!$AC$2:$AC$33"))))))</f>
      </c>
      <c r="AD935" s="8">
        <f>IF(OR($B935="",$C935="",$D935="",$E935="",$F935="",$G935="",$H935="",$I935="",$J935="",$K935="",$L935=""),"",IF($B935="Female",1/(1+EXP(-SUMPRODUCT(Engine!$C$29730:$C$29761,INDIRECT("Coefficients!$AD$2:$AD$33")))),1/(1+EXP(-SUMPRODUCT(Engine!$C$29730:$C$29761,INDIRECT("Coefficients!$AE$2:$AE$33"))))))</f>
      </c>
      <c r="AE935" s="8">
        <f>IF(OR($B935="",$C935="",$D935="",$E935="",$F935="",$G935="",$H935="",$I935="",$J935="",$K935="",$L935=""),"",IF($B935="Female",1/(1+EXP(-SUMPRODUCT(Engine!$C$29730:$C$29761,INDIRECT("Coefficients!$AF$2:$AF$33")))),1/(1+EXP(-SUMPRODUCT(Engine!$C$29730:$C$29761,INDIRECT("Coefficients!$AG$2:$AG$33"))))))</f>
      </c>
      <c r="AF935" s="8">
        <f>IF(OR($B935="",$C935="",$D935="",$E935="",$F935="",$G935="",$H935="",$I935="",$J935="",$K935="",$L935=""),"",IF($B935="Female",1/(1+EXP(-SUMPRODUCT(Engine!$C$29730:$C$29761,INDIRECT("Coefficients!$AH$2:$AH$33")))),1/(1+EXP(-SUMPRODUCT(Engine!$C$29730:$C$29761,INDIRECT("Coefficients!$AI$2:$AI$33"))))))</f>
      </c>
      <c r="AG935" s="8">
        <f>IF(OR($B935="",$C935="",$D935="",$E935="",$F935="",$G935="",$H935="",$I935="",$J935="",$K935="",$L935=""),"",IF($B935="Female",1/(1+EXP(-SUMPRODUCT(Engine!$C$29730:$C$29761,INDIRECT("Coefficients!$AJ$2:$AJ$33")))),1/(1+EXP(-SUMPRODUCT(Engine!$C$29730:$C$29761,INDIRECT("Coefficients!$AK$2:$AK$33"))))))</f>
      </c>
      <c r="AH935" s="8">
        <f>IF(OR($B935="",$C935="",$D935="",$E935="",$F935="",$G935="",$H935="",$I935="",$J935="",$K935="",$L935=""),"",IF($B935="Female",1/(1+EXP(-SUMPRODUCT(Engine!$C$29730:$C$29761,INDIRECT("Coefficients!$AL$2:$AL$33")))),1/(1+EXP(-SUMPRODUCT(Engine!$C$29730:$C$29761,INDIRECT("Coefficients!$AM$2:$AM$33"))))))</f>
      </c>
      <c r="AI935" s="8">
        <f>IF(OR($B935="",$C935="",$D935="",$E935="",$F935="",$G935="",$H935="",$I935="",$J935="",$K935="",$L935=""),"",IF($B935="Female",1/(1+EXP(-SUMPRODUCT(Engine!$C$29730:$C$29761,INDIRECT("Coefficients!$AN$2:$AN$33")))),1/(1+EXP(-SUMPRODUCT(Engine!$C$29730:$C$29761,INDIRECT("Coefficients!$AO$2:$AO$33"))))))</f>
      </c>
      <c r="AJ935" s="8">
        <f>IF(OR($B935="",$C935="",$D935="",$E935="",$F935="",$G935="",$H935="",$I935="",$J935="",$K935="",$L935=""),"",IF($B935="Female",1/(1+EXP(-SUMPRODUCT(Engine!$C$29730:$C$29761,INDIRECT("Coefficients!$AP$2:$AP$33")))),1/(1+EXP(-SUMPRODUCT(Engine!$C$29730:$C$29761,INDIRECT("Coefficients!$AQ$2:$AQ$33"))))))</f>
      </c>
      <c r="AK935" s="8">
        <f>IF(OR($B935="",$C935="",$D935="",$E935="",$F935="",$G935="",$H935="",$I935="",$J935="",$K935="",$L935=""),"",IF($B935="Female",1/(1+EXP(-SUMPRODUCT(Engine!$C$29730:$C$29761,INDIRECT("Coefficients!$AR$2:$AR$33")))),1/(1+EXP(-SUMPRODUCT(Engine!$C$29730:$C$29761,INDIRECT("Coefficients!$AS$2:$AS$33"))))))</f>
      </c>
      <c r="AL935" s="8">
        <f>IF(OR($B935="",$C935="",$D935="",$E935="",$F935="",$G935="",$H935="",$I935="",$J935="",$K935="",$L935=""),"",IF($B935="Female",1/(1+EXP(-SUMPRODUCT(Engine!$C$29730:$C$29761,INDIRECT("Coefficients!$AT$2:$AT$33")))),1/(1+EXP(-SUMPRODUCT(Engine!$C$29730:$C$29761,INDIRECT("Coefficients!$AU$2:$AU$33"))))))</f>
      </c>
      <c r="AM935" s="8">
        <f>IF(OR($B935="",$C935="",$D935="",$E935="",$F935="",$G935="",$H935="",$I935="",$J935="",$K935="",$L935=""),"",IF($B935="Female",1/(1+EXP(-SUMPRODUCT(Engine!$C$29730:$C$29761,INDIRECT("Coefficients!$AV$2:$AV$33")))),1/(1+EXP(-SUMPRODUCT(Engine!$C$29730:$C$29761,INDIRECT("Coefficients!$AW$2:$AW$33"))))))</f>
      </c>
      <c r="AN935" s="8">
        <f>IF(OR($B935="",$C935="",$D935="",$E935="",$F935="",$G935="",$H935="",$I935="",$J935="",$K935="",$L935=""),"",IF($B935="Female",1/(1+EXP(-SUMPRODUCT(Engine!$C$29730:$C$29761,INDIRECT("Coefficients!$AX$2:$AX$33")))),1/(1+EXP(-SUMPRODUCT(Engine!$C$29730:$C$29761,INDIRECT("Coefficients!$AY$2:$AY$33"))))))</f>
      </c>
      <c r="AO935" s="8">
        <f>IF(OR($B935="",$C935="",$D935="",$E935="",$F935="",$G935="",$H935="",$I935="",$J935="",$K935="",$L935=""),"",IF($B935="Female",1/(1+EXP(-SUMPRODUCT(Engine!$C$29730:$C$29761,INDIRECT("Coefficients!$AZ$2:$AZ$33")))),1/(1+EXP(-SUMPRODUCT(Engine!$C$29730:$C$29761,INDIRECT("Coefficients!$BA$2:$BA$33"))))))</f>
      </c>
      <c r="AP935" s="8">
        <f>IF(OR($B935="",$C935="",$D935="",$E935="",$F935="",$G935="",$H935="",$I935="",$J935="",$K935="",$L935=""),"",IF($B935="Female",1/(1+EXP(-SUMPRODUCT(Engine!$C$29730:$C$29761,INDIRECT("Coefficients!$BB$2:$BB$33")))),1/(1+EXP(-SUMPRODUCT(Engine!$C$29730:$C$29761,INDIRECT("Coefficients!$BC$2:$BC$33"))))))</f>
      </c>
      <c r="AQ935" s="8">
        <f>IF(OR($B935="",$C935="",$D935="",$E935="",$F935="",$G935="",$H935="",$I935="",$J935="",$K935="",$L935=""),"",IF($B935="Female",1/(1+EXP(-SUMPRODUCT(Engine!$C$29730:$C$29761,INDIRECT("Coefficients!$BD$2:$BD$33")))),1/(1+EXP(-SUMPRODUCT(Engine!$C$29730:$C$29761,INDIRECT("Coefficients!$BE$2:$BE$33"))))))</f>
      </c>
      <c r="AR935" s="8">
        <f>IF(OR($B935="",$C935="",$D935="",$E935="",$F935="",$G935="",$H935="",$I935="",$J935="",$K935="",$L935=""),"",IF($B935="Female",1/(1+EXP(-SUMPRODUCT(Engine!$C$29730:$C$29761,INDIRECT("Coefficients!$BF$2:$BF$33")))),1/(1+EXP(-SUMPRODUCT(Engine!$C$29730:$C$29761,INDIRECT("Coefficients!$BG$2:$BG$33"))))))</f>
      </c>
      <c r="AS935" s="8">
        <f>IF(OR($B935="",$C935="",$D935="",$E935="",$F935="",$G935="",$H935="",$I935="",$J935="",$K935="",$L935=""),"",IF($B935="Female",1/(1+EXP(-SUMPRODUCT(Engine!$C$29730:$C$29761,INDIRECT("Coefficients!$BH$2:$BH$33")))),1/(1+EXP(-SUMPRODUCT(Engine!$C$29730:$C$29761,INDIRECT("Coefficients!$BI$2:$BI$33"))))))</f>
      </c>
      <c r="AT935" s="8">
        <f>IF(OR($B935="",$C935="",$D935="",$E935="",$F935="",$G935="",$H935="",$I935="",$J935="",$K935="",$L935=""),"",IF($B935="Female",1/(1+EXP(-SUMPRODUCT(Engine!$C$29730:$C$29761,INDIRECT("Coefficients!$BJ$2:$BJ$33")))),1/(1+EXP(-SUMPRODUCT(Engine!$C$29730:$C$29761,INDIRECT("Coefficients!$BK$2:$BK$33"))))))</f>
      </c>
      <c r="AU935" s="8">
        <f>IF(OR($B935="",$C935="",$D935="",$E935="",$F935="",$G935="",$H935="",$I935="",$J935="",$K935="",$L935=""),"",IF($B935="Female",1/(1+EXP(-SUMPRODUCT(Engine!$C$29730:$C$29761,INDIRECT("Coefficients!$BL$2:$BL$33")))),1/(1+EXP(-SUMPRODUCT(Engine!$C$29730:$C$29761,INDIRECT("Coefficients!$BM$2:$BM$33"))))))</f>
      </c>
      <c r="AV935" s="8">
        <f>IF(OR($B935="",$C935="",$D935="",$E935="",$F935="",$G935="",$H935="",$I935="",$J935="",$K935="",$L935=""),"",IF($B935="Female",1/(1+EXP(-SUMPRODUCT(Engine!$C$29730:$C$29761,INDIRECT("Coefficients!$BN$2:$BN$33")))),1/(1+EXP(-SUMPRODUCT(Engine!$C$29730:$C$29761,INDIRECT("Coefficients!$BO$2:$BO$33"))))))</f>
      </c>
      <c r="AW935" s="8">
        <f>IF(OR($B935="",$C935="",$D935="",$E935="",$F935="",$G935="",$H935="",$I935="",$J935="",$K935="",$L935=""),"",IF($B935="Female",1/(1+EXP(-SUMPRODUCT(Engine!$C$29730:$C$29761,INDIRECT("Coefficients!$BP$2:$BP$33")))),1/(1+EXP(-SUMPRODUCT(Engine!$C$29730:$C$29761,INDIRECT("Coefficients!$BQ$2:$BQ$33"))))))</f>
      </c>
      <c r="AX935" s="8">
        <f>IF(OR($B935="",$C935="",$D935="",$E935="",$F935="",$G935="",$H935="",$I935="",$J935="",$K935="",$L935=""),"",IF($B935="Female",1/(1+EXP(-SUMPRODUCT(Engine!$C$29730:$C$29761,INDIRECT("Coefficients!$BR$2:$BR$33")))),1/(1+EXP(-SUMPRODUCT(Engine!$C$29730:$C$29761,INDIRECT("Coefficients!$BS$2:$BS$33"))))))</f>
      </c>
      <c r="AY935" s="8">
        <f>IF(OR($B935="",$C935="",$D935="",$E935="",$F935="",$G935="",$H935="",$I935="",$J935="",$K935="",$L935=""),"",IF($B935="Female",1/(1+EXP(-SUMPRODUCT(Engine!$C$29730:$C$29761,INDIRECT("Coefficients!$BT$2:$BT$33")))),1/(1+EXP(-SUMPRODUCT(Engine!$C$29730:$C$29761,INDIRECT("Coefficients!$BU$2:$BU$33"))))))</f>
      </c>
      <c r="AZ935" s="8">
        <f>IF(OR($B935="",$C935="",$D935="",$E935="",$F935="",$G935="",$H935="",$I935="",$J935="",$K935="",$L935=""),"",IF($B935="Female",1/(1+EXP(-SUMPRODUCT(Engine!$C$29730:$C$29761,INDIRECT("Coefficients!$BV$2:$BV$33")))),1/(1+EXP(-SUMPRODUCT(Engine!$C$29730:$C$29761,INDIRECT("Coefficients!$BW$2:$BW$33"))))))</f>
      </c>
      <c r="BA935" s="8">
        <f>IF(OR($B935="",$C935="",$D935="",$E935="",$F935="",$G935="",$H935="",$I935="",$J935="",$K935="",$L935=""),"",IF($B935="Female",1/(1+EXP(-SUMPRODUCT(Engine!$C$29730:$C$29761,INDIRECT("Coefficients!$BX$2:$BX$33")))),1/(1+EXP(-SUMPRODUCT(Engine!$C$29730:$C$29761,INDIRECT("Coefficients!$BY$2:$BY$33"))))))</f>
      </c>
      <c r="BB935" s="8">
        <f>IF(OR($B935="",$C935="",$D935="",$E935="",$F935="",$G935="",$H935="",$I935="",$J935="",$K935="",$L935=""),"",IF($B935="Female",1/(1+EXP(-SUMPRODUCT(Engine!$C$29730:$C$29761,INDIRECT("Coefficients!$BZ$2:$BZ$33")))),1/(1+EXP(-SUMPRODUCT(Engine!$C$29730:$C$29761,INDIRECT("Coefficients!$CA$2:$CA$33"))))))</f>
      </c>
      <c r="BC935" s="8">
        <f>IF(OR($B935="",$C935="",$D935="",$E935="",$F935="",$G935="",$H935="",$I935="",$J935="",$K935="",$L935=""),"",IF($B935="Female",1/(1+EXP(-SUMPRODUCT(Engine!$C$29730:$C$29761,INDIRECT("Coefficients!$CB$2:$CB$33")))),1/(1+EXP(-SUMPRODUCT(Engine!$C$29730:$C$29761,INDIRECT("Coefficients!$CC$2:$CC$33"))))))</f>
      </c>
      <c r="BD935" s="8">
        <f>IF(OR($B935="",$C935="",$D935="",$E935="",$F935="",$G935="",$H935="",$I935="",$J935="",$K935="",$L935=""),"",IF($B935="Female",1/(1+EXP(-SUMPRODUCT(Engine!$C$29730:$C$29761,INDIRECT("Coefficients!$CD$2:$CD$33")))),1/(1+EXP(-SUMPRODUCT(Engine!$C$29730:$C$29761,INDIRECT("Coefficients!$CE$2:$CE$33"))))))</f>
      </c>
      <c r="BE935" s="8">
        <f>IF(OR($B935="",$C935="",$D935="",$E935="",$F935="",$G935="",$H935="",$I935="",$J935="",$K935="",$L935=""),"",IF($B935="Female",1/(1+EXP(-SUMPRODUCT(Engine!$C$29730:$C$29761,INDIRECT("Coefficients!$CF$2:$CF$33")))),1/(1+EXP(-SUMPRODUCT(Engine!$C$29730:$C$29761,INDIRECT("Coefficients!$CG$2:$CG$33"))))))</f>
      </c>
      <c r="BF935" s="8">
        <f>IF(OR($B935="",$C935="",$D935="",$E935="",$F935="",$G935="",$H935="",$I935="",$J935="",$K935="",$L935=""),"",IF($B935="Female",1/(1+EXP(-SUMPRODUCT(Engine!$C$29730:$C$29761,INDIRECT("Coefficients!$CH$2:$CH$33")))),1/(1+EXP(-SUMPRODUCT(Engine!$C$29730:$C$29761,INDIRECT("Coefficients!$CI$2:$CI$33"))))))</f>
      </c>
      <c r="BG935" s="8">
        <f>IF(OR($B935="",$C935="",$D935="",$E935="",$F935="",$G935="",$H935="",$I935="",$J935="",$K935="",$L935=""),"",IF($B935="Female",1/(1+EXP(-SUMPRODUCT(Engine!$C$29730:$C$29761,INDIRECT("Coefficients!$CJ$2:$CJ$33")))),1/(1+EXP(-SUMPRODUCT(Engine!$C$29730:$C$29761,INDIRECT("Coefficients!$CK$2:$CK$33"))))))</f>
      </c>
      <c r="BH935" s="8">
        <f>IF(OR($B935="",$C935="",$D935="",$E935="",$F935="",$G935="",$H935="",$I935="",$J935="",$K935="",$L935=""),"",IF($B935="Female",1/(1+EXP(-SUMPRODUCT(Engine!$C$29730:$C$29761,INDIRECT("Coefficients!$CL$2:$CL$33")))),1/(1+EXP(-SUMPRODUCT(Engine!$C$29730:$C$29761,INDIRECT("Coefficients!$CM$2:$CM$33"))))))</f>
      </c>
      <c r="BI935" s="8">
        <f>IF(OR($B935="",$C935="",$D935="",$E935="",$F935="",$G935="",$H935="",$I935="",$J935="",$K935="",$L935=""),"",IF($B935="Female",1/(1+EXP(-SUMPRODUCT(Engine!$C$29730:$C$29761,INDIRECT("Coefficients!$CN$2:$CN$33")))),1/(1+EXP(-SUMPRODUCT(Engine!$C$29730:$C$29761,INDIRECT("Coefficients!$CO$2:$CO$33"))))))</f>
      </c>
      <c r="BJ935" s="8">
        <f>IF(OR($B935="",$C935="",$D935="",$E935="",$F935="",$G935="",$H935="",$I935="",$J935="",$K935="",$L935=""),"",IF($B935="Female",1/(1+EXP(-SUMPRODUCT(Engine!$C$29730:$C$29761,INDIRECT("Coefficients!$CP$2:$CP$33")))),1/(1+EXP(-SUMPRODUCT(Engine!$C$29730:$C$29761,INDIRECT("Coefficients!$CQ$2:$CQ$33"))))))</f>
      </c>
      <c r="BK935" s="8">
        <f>IF(OR($B935="",$C935="",$D935="",$E935="",$F935="",$G935="",$H935="",$I935="",$J935="",$K935="",$L935=""),"",IF($B935="Female",1/(1+EXP(-SUMPRODUCT(Engine!$C$29730:$C$29761,INDIRECT("Coefficients!$CR$2:$CR$33")))),1/(1+EXP(-SUMPRODUCT(Engine!$C$29730:$C$29761,INDIRECT("Coefficients!$CS$2:$CS$33"))))))</f>
      </c>
      <c r="BL935" s="8">
        <f>IF(OR($B935="",$C935="",$D935="",$E935="",$F935="",$G935="",$H935="",$I935="",$J935="",$K935="",$L935=""),"",IF($B935="Female",1/(1+EXP(-SUMPRODUCT(Engine!$C$29730:$C$29761,INDIRECT("Coefficients!$CT$2:$CT$33")))),1/(1+EXP(-SUMPRODUCT(Engine!$C$29730:$C$29761,INDIRECT("Coefficients!$CU$2:$CU$33"))))))</f>
      </c>
      <c r="BM935" s="8">
        <f>IF(OR($B935="",$C935="",$D935="",$E935="",$F935="",$G935="",$H935="",$I935="",$J935="",$K935="",$L935=""),"",IF($B935="Female",1/(1+EXP(-SUMPRODUCT(Engine!$C$29730:$C$29761,INDIRECT("Coefficients!$CV$2:$CV$33")))),1/(1+EXP(-SUMPRODUCT(Engine!$C$29730:$C$29761,INDIRECT("Coefficients!$CW$2:$CW$33"))))))</f>
      </c>
    </row>
    <row r="936" spans="1:6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8">
        <f>IF(OR($B936="",$C936="",$D936="",$E936="",$F936="",$G936="",$H936="",$I936="",$J936="",$K936="",$L936=""),"",IF($B936="Female",1/(1+EXP(-SUMPRODUCT(Engine!$C$29762:$C$29793,INDIRECT("Coefficients!$B$2:$B$33")))),1/(1+EXP(-SUMPRODUCT(Engine!$C$29762:$C$29793,INDIRECT("Coefficients!$C$2:$C$33"))))))</f>
      </c>
      <c r="Q936" s="8">
        <f>IF(OR($B936="",$C936="",$D936="",$E936="",$F936="",$G936="",$H936="",$I936="",$J936="",$K936="",$L936=""),"",IF($B936="Female",1/(1+EXP(-SUMPRODUCT(Engine!$C$29762:$C$29793,INDIRECT("Coefficients!$D$2:$D$33")))),1/(1+EXP(-SUMPRODUCT(Engine!$C$29762:$C$29793,INDIRECT("Coefficients!$E$2:$E$33"))))))</f>
      </c>
      <c r="R936" s="8">
        <f>IF(OR($B936="",$C936="",$D936="",$E936="",$F936="",$G936="",$H936="",$I936="",$J936="",$K936="",$L936=""),"",IF($B936="Female",1/(1+EXP(-SUMPRODUCT(Engine!$C$29762:$C$29793,INDIRECT("Coefficients!$F$2:$F$33")))),1/(1+EXP(-SUMPRODUCT(Engine!$C$29762:$C$29793,INDIRECT("Coefficients!$G$2:$G$33"))))))</f>
      </c>
      <c r="S936" s="8">
        <f>IF(OR($B936="",$C936="",$D936="",$E936="",$F936="",$G936="",$H936="",$I936="",$J936="",$K936="",$L936=""),"",IF($B936="Female",1/(1+EXP(-SUMPRODUCT(Engine!$C$29762:$C$29793,INDIRECT("Coefficients!$H$2:$H$33")))),1/(1+EXP(-SUMPRODUCT(Engine!$C$29762:$C$29793,INDIRECT("Coefficients!$I$2:$I$33"))))))</f>
      </c>
      <c r="T936" s="8">
        <f>IF(OR($B936="",$C936="",$D936="",$E936="",$F936="",$G936="",$H936="",$I936="",$J936="",$K936="",$L936=""),"",IF($B936="Female",1/(1+EXP(-SUMPRODUCT(Engine!$C$29762:$C$29793,INDIRECT("Coefficients!$J$2:$J$33")))),1/(1+EXP(-SUMPRODUCT(Engine!$C$29762:$C$29793,INDIRECT("Coefficients!$K$2:$K$33"))))))</f>
      </c>
      <c r="U936" s="8">
        <f>IF(OR($B936="",$C936="",$D936="",$E936="",$F936="",$G936="",$H936="",$I936="",$J936="",$K936="",$L936=""),"",IF($B936="Female",1/(1+EXP(-SUMPRODUCT(Engine!$C$29762:$C$29793,INDIRECT("Coefficients!$L$2:$L$33")))),1/(1+EXP(-SUMPRODUCT(Engine!$C$29762:$C$29793,INDIRECT("Coefficients!$M$2:$M$33"))))))</f>
      </c>
      <c r="V936" s="8">
        <f>IF(OR($B936="",$C936="",$D936="",$E936="",$F936="",$G936="",$H936="",$I936="",$J936="",$K936="",$L936=""),"",IF($B936="Female",1/(1+EXP(-SUMPRODUCT(Engine!$C$29762:$C$29793,INDIRECT("Coefficients!$N$2:$N$33")))),1/(1+EXP(-SUMPRODUCT(Engine!$C$29762:$C$29793,INDIRECT("Coefficients!$O$2:$O$33"))))))</f>
      </c>
      <c r="W936" s="8">
        <f>IF(OR($B936="",$C936="",$D936="",$E936="",$F936="",$G936="",$H936="",$I936="",$J936="",$K936="",$L936=""),"",IF($B936="Female",1/(1+EXP(-SUMPRODUCT(Engine!$C$29762:$C$29793,INDIRECT("Coefficients!$P$2:$P$33")))),1/(1+EXP(-SUMPRODUCT(Engine!$C$29762:$C$29793,INDIRECT("Coefficients!$Q$2:$Q$33"))))))</f>
      </c>
      <c r="X936" s="8">
        <f>IF(OR($B936="",$C936="",$D936="",$E936="",$F936="",$G936="",$H936="",$I936="",$J936="",$K936="",$L936=""),"",IF($B936="Female",1/(1+EXP(-SUMPRODUCT(Engine!$C$29762:$C$29793,INDIRECT("Coefficients!$R$2:$R$33")))),1/(1+EXP(-SUMPRODUCT(Engine!$C$29762:$C$29793,INDIRECT("Coefficients!$S$2:$S$33"))))))</f>
      </c>
      <c r="Y936" s="8">
        <f>IF(OR($B936="",$C936="",$D936="",$E936="",$F936="",$G936="",$H936="",$I936="",$J936="",$K936="",$L936=""),"",IF($B936="Female",1/(1+EXP(-SUMPRODUCT(Engine!$C$29762:$C$29793,INDIRECT("Coefficients!$T$2:$T$33")))),1/(1+EXP(-SUMPRODUCT(Engine!$C$29762:$C$29793,INDIRECT("Coefficients!$U$2:$U$33"))))))</f>
      </c>
      <c r="Z936" s="8">
        <f>IF(OR($B936="",$C936="",$D936="",$E936="",$F936="",$G936="",$H936="",$I936="",$J936="",$K936="",$L936=""),"",IF($B936="Female",1/(1+EXP(-SUMPRODUCT(Engine!$C$29762:$C$29793,INDIRECT("Coefficients!$V$2:$V$33")))),1/(1+EXP(-SUMPRODUCT(Engine!$C$29762:$C$29793,INDIRECT("Coefficients!$W$2:$W$33"))))))</f>
      </c>
      <c r="AA936" s="8">
        <f>IF(OR($B936="",$C936="",$D936="",$E936="",$F936="",$G936="",$H936="",$I936="",$J936="",$K936="",$L936=""),"",IF($B936="Female",1/(1+EXP(-SUMPRODUCT(Engine!$C$29762:$C$29793,INDIRECT("Coefficients!$X$2:$X$33")))),1/(1+EXP(-SUMPRODUCT(Engine!$C$29762:$C$29793,INDIRECT("Coefficients!$Y$2:$Y$33"))))))</f>
      </c>
      <c r="AB936" s="8">
        <f>IF(OR($B936="",$C936="",$D936="",$E936="",$F936="",$G936="",$H936="",$I936="",$J936="",$K936="",$L936=""),"",IF($B936="Female",1/(1+EXP(-SUMPRODUCT(Engine!$C$29762:$C$29793,INDIRECT("Coefficients!$Z$2:$Z$33")))),1/(1+EXP(-SUMPRODUCT(Engine!$C$29762:$C$29793,INDIRECT("Coefficients!$AA$2:$AA$33"))))))</f>
      </c>
      <c r="AC936" s="8">
        <f>IF(OR($B936="",$C936="",$D936="",$E936="",$F936="",$G936="",$H936="",$I936="",$J936="",$K936="",$L936=""),"",IF($B936="Female",1/(1+EXP(-SUMPRODUCT(Engine!$C$29762:$C$29793,INDIRECT("Coefficients!$AB$2:$AB$33")))),1/(1+EXP(-SUMPRODUCT(Engine!$C$29762:$C$29793,INDIRECT("Coefficients!$AC$2:$AC$33"))))))</f>
      </c>
      <c r="AD936" s="8">
        <f>IF(OR($B936="",$C936="",$D936="",$E936="",$F936="",$G936="",$H936="",$I936="",$J936="",$K936="",$L936=""),"",IF($B936="Female",1/(1+EXP(-SUMPRODUCT(Engine!$C$29762:$C$29793,INDIRECT("Coefficients!$AD$2:$AD$33")))),1/(1+EXP(-SUMPRODUCT(Engine!$C$29762:$C$29793,INDIRECT("Coefficients!$AE$2:$AE$33"))))))</f>
      </c>
      <c r="AE936" s="8">
        <f>IF(OR($B936="",$C936="",$D936="",$E936="",$F936="",$G936="",$H936="",$I936="",$J936="",$K936="",$L936=""),"",IF($B936="Female",1/(1+EXP(-SUMPRODUCT(Engine!$C$29762:$C$29793,INDIRECT("Coefficients!$AF$2:$AF$33")))),1/(1+EXP(-SUMPRODUCT(Engine!$C$29762:$C$29793,INDIRECT("Coefficients!$AG$2:$AG$33"))))))</f>
      </c>
      <c r="AF936" s="8">
        <f>IF(OR($B936="",$C936="",$D936="",$E936="",$F936="",$G936="",$H936="",$I936="",$J936="",$K936="",$L936=""),"",IF($B936="Female",1/(1+EXP(-SUMPRODUCT(Engine!$C$29762:$C$29793,INDIRECT("Coefficients!$AH$2:$AH$33")))),1/(1+EXP(-SUMPRODUCT(Engine!$C$29762:$C$29793,INDIRECT("Coefficients!$AI$2:$AI$33"))))))</f>
      </c>
      <c r="AG936" s="8">
        <f>IF(OR($B936="",$C936="",$D936="",$E936="",$F936="",$G936="",$H936="",$I936="",$J936="",$K936="",$L936=""),"",IF($B936="Female",1/(1+EXP(-SUMPRODUCT(Engine!$C$29762:$C$29793,INDIRECT("Coefficients!$AJ$2:$AJ$33")))),1/(1+EXP(-SUMPRODUCT(Engine!$C$29762:$C$29793,INDIRECT("Coefficients!$AK$2:$AK$33"))))))</f>
      </c>
      <c r="AH936" s="8">
        <f>IF(OR($B936="",$C936="",$D936="",$E936="",$F936="",$G936="",$H936="",$I936="",$J936="",$K936="",$L936=""),"",IF($B936="Female",1/(1+EXP(-SUMPRODUCT(Engine!$C$29762:$C$29793,INDIRECT("Coefficients!$AL$2:$AL$33")))),1/(1+EXP(-SUMPRODUCT(Engine!$C$29762:$C$29793,INDIRECT("Coefficients!$AM$2:$AM$33"))))))</f>
      </c>
      <c r="AI936" s="8">
        <f>IF(OR($B936="",$C936="",$D936="",$E936="",$F936="",$G936="",$H936="",$I936="",$J936="",$K936="",$L936=""),"",IF($B936="Female",1/(1+EXP(-SUMPRODUCT(Engine!$C$29762:$C$29793,INDIRECT("Coefficients!$AN$2:$AN$33")))),1/(1+EXP(-SUMPRODUCT(Engine!$C$29762:$C$29793,INDIRECT("Coefficients!$AO$2:$AO$33"))))))</f>
      </c>
      <c r="AJ936" s="8">
        <f>IF(OR($B936="",$C936="",$D936="",$E936="",$F936="",$G936="",$H936="",$I936="",$J936="",$K936="",$L936=""),"",IF($B936="Female",1/(1+EXP(-SUMPRODUCT(Engine!$C$29762:$C$29793,INDIRECT("Coefficients!$AP$2:$AP$33")))),1/(1+EXP(-SUMPRODUCT(Engine!$C$29762:$C$29793,INDIRECT("Coefficients!$AQ$2:$AQ$33"))))))</f>
      </c>
      <c r="AK936" s="8">
        <f>IF(OR($B936="",$C936="",$D936="",$E936="",$F936="",$G936="",$H936="",$I936="",$J936="",$K936="",$L936=""),"",IF($B936="Female",1/(1+EXP(-SUMPRODUCT(Engine!$C$29762:$C$29793,INDIRECT("Coefficients!$AR$2:$AR$33")))),1/(1+EXP(-SUMPRODUCT(Engine!$C$29762:$C$29793,INDIRECT("Coefficients!$AS$2:$AS$33"))))))</f>
      </c>
      <c r="AL936" s="8">
        <f>IF(OR($B936="",$C936="",$D936="",$E936="",$F936="",$G936="",$H936="",$I936="",$J936="",$K936="",$L936=""),"",IF($B936="Female",1/(1+EXP(-SUMPRODUCT(Engine!$C$29762:$C$29793,INDIRECT("Coefficients!$AT$2:$AT$33")))),1/(1+EXP(-SUMPRODUCT(Engine!$C$29762:$C$29793,INDIRECT("Coefficients!$AU$2:$AU$33"))))))</f>
      </c>
      <c r="AM936" s="8">
        <f>IF(OR($B936="",$C936="",$D936="",$E936="",$F936="",$G936="",$H936="",$I936="",$J936="",$K936="",$L936=""),"",IF($B936="Female",1/(1+EXP(-SUMPRODUCT(Engine!$C$29762:$C$29793,INDIRECT("Coefficients!$AV$2:$AV$33")))),1/(1+EXP(-SUMPRODUCT(Engine!$C$29762:$C$29793,INDIRECT("Coefficients!$AW$2:$AW$33"))))))</f>
      </c>
      <c r="AN936" s="8">
        <f>IF(OR($B936="",$C936="",$D936="",$E936="",$F936="",$G936="",$H936="",$I936="",$J936="",$K936="",$L936=""),"",IF($B936="Female",1/(1+EXP(-SUMPRODUCT(Engine!$C$29762:$C$29793,INDIRECT("Coefficients!$AX$2:$AX$33")))),1/(1+EXP(-SUMPRODUCT(Engine!$C$29762:$C$29793,INDIRECT("Coefficients!$AY$2:$AY$33"))))))</f>
      </c>
      <c r="AO936" s="8">
        <f>IF(OR($B936="",$C936="",$D936="",$E936="",$F936="",$G936="",$H936="",$I936="",$J936="",$K936="",$L936=""),"",IF($B936="Female",1/(1+EXP(-SUMPRODUCT(Engine!$C$29762:$C$29793,INDIRECT("Coefficients!$AZ$2:$AZ$33")))),1/(1+EXP(-SUMPRODUCT(Engine!$C$29762:$C$29793,INDIRECT("Coefficients!$BA$2:$BA$33"))))))</f>
      </c>
      <c r="AP936" s="8">
        <f>IF(OR($B936="",$C936="",$D936="",$E936="",$F936="",$G936="",$H936="",$I936="",$J936="",$K936="",$L936=""),"",IF($B936="Female",1/(1+EXP(-SUMPRODUCT(Engine!$C$29762:$C$29793,INDIRECT("Coefficients!$BB$2:$BB$33")))),1/(1+EXP(-SUMPRODUCT(Engine!$C$29762:$C$29793,INDIRECT("Coefficients!$BC$2:$BC$33"))))))</f>
      </c>
      <c r="AQ936" s="8">
        <f>IF(OR($B936="",$C936="",$D936="",$E936="",$F936="",$G936="",$H936="",$I936="",$J936="",$K936="",$L936=""),"",IF($B936="Female",1/(1+EXP(-SUMPRODUCT(Engine!$C$29762:$C$29793,INDIRECT("Coefficients!$BD$2:$BD$33")))),1/(1+EXP(-SUMPRODUCT(Engine!$C$29762:$C$29793,INDIRECT("Coefficients!$BE$2:$BE$33"))))))</f>
      </c>
      <c r="AR936" s="8">
        <f>IF(OR($B936="",$C936="",$D936="",$E936="",$F936="",$G936="",$H936="",$I936="",$J936="",$K936="",$L936=""),"",IF($B936="Female",1/(1+EXP(-SUMPRODUCT(Engine!$C$29762:$C$29793,INDIRECT("Coefficients!$BF$2:$BF$33")))),1/(1+EXP(-SUMPRODUCT(Engine!$C$29762:$C$29793,INDIRECT("Coefficients!$BG$2:$BG$33"))))))</f>
      </c>
      <c r="AS936" s="8">
        <f>IF(OR($B936="",$C936="",$D936="",$E936="",$F936="",$G936="",$H936="",$I936="",$J936="",$K936="",$L936=""),"",IF($B936="Female",1/(1+EXP(-SUMPRODUCT(Engine!$C$29762:$C$29793,INDIRECT("Coefficients!$BH$2:$BH$33")))),1/(1+EXP(-SUMPRODUCT(Engine!$C$29762:$C$29793,INDIRECT("Coefficients!$BI$2:$BI$33"))))))</f>
      </c>
      <c r="AT936" s="8">
        <f>IF(OR($B936="",$C936="",$D936="",$E936="",$F936="",$G936="",$H936="",$I936="",$J936="",$K936="",$L936=""),"",IF($B936="Female",1/(1+EXP(-SUMPRODUCT(Engine!$C$29762:$C$29793,INDIRECT("Coefficients!$BJ$2:$BJ$33")))),1/(1+EXP(-SUMPRODUCT(Engine!$C$29762:$C$29793,INDIRECT("Coefficients!$BK$2:$BK$33"))))))</f>
      </c>
      <c r="AU936" s="8">
        <f>IF(OR($B936="",$C936="",$D936="",$E936="",$F936="",$G936="",$H936="",$I936="",$J936="",$K936="",$L936=""),"",IF($B936="Female",1/(1+EXP(-SUMPRODUCT(Engine!$C$29762:$C$29793,INDIRECT("Coefficients!$BL$2:$BL$33")))),1/(1+EXP(-SUMPRODUCT(Engine!$C$29762:$C$29793,INDIRECT("Coefficients!$BM$2:$BM$33"))))))</f>
      </c>
      <c r="AV936" s="8">
        <f>IF(OR($B936="",$C936="",$D936="",$E936="",$F936="",$G936="",$H936="",$I936="",$J936="",$K936="",$L936=""),"",IF($B936="Female",1/(1+EXP(-SUMPRODUCT(Engine!$C$29762:$C$29793,INDIRECT("Coefficients!$BN$2:$BN$33")))),1/(1+EXP(-SUMPRODUCT(Engine!$C$29762:$C$29793,INDIRECT("Coefficients!$BO$2:$BO$33"))))))</f>
      </c>
      <c r="AW936" s="8">
        <f>IF(OR($B936="",$C936="",$D936="",$E936="",$F936="",$G936="",$H936="",$I936="",$J936="",$K936="",$L936=""),"",IF($B936="Female",1/(1+EXP(-SUMPRODUCT(Engine!$C$29762:$C$29793,INDIRECT("Coefficients!$BP$2:$BP$33")))),1/(1+EXP(-SUMPRODUCT(Engine!$C$29762:$C$29793,INDIRECT("Coefficients!$BQ$2:$BQ$33"))))))</f>
      </c>
      <c r="AX936" s="8">
        <f>IF(OR($B936="",$C936="",$D936="",$E936="",$F936="",$G936="",$H936="",$I936="",$J936="",$K936="",$L936=""),"",IF($B936="Female",1/(1+EXP(-SUMPRODUCT(Engine!$C$29762:$C$29793,INDIRECT("Coefficients!$BR$2:$BR$33")))),1/(1+EXP(-SUMPRODUCT(Engine!$C$29762:$C$29793,INDIRECT("Coefficients!$BS$2:$BS$33"))))))</f>
      </c>
      <c r="AY936" s="8">
        <f>IF(OR($B936="",$C936="",$D936="",$E936="",$F936="",$G936="",$H936="",$I936="",$J936="",$K936="",$L936=""),"",IF($B936="Female",1/(1+EXP(-SUMPRODUCT(Engine!$C$29762:$C$29793,INDIRECT("Coefficients!$BT$2:$BT$33")))),1/(1+EXP(-SUMPRODUCT(Engine!$C$29762:$C$29793,INDIRECT("Coefficients!$BU$2:$BU$33"))))))</f>
      </c>
      <c r="AZ936" s="8">
        <f>IF(OR($B936="",$C936="",$D936="",$E936="",$F936="",$G936="",$H936="",$I936="",$J936="",$K936="",$L936=""),"",IF($B936="Female",1/(1+EXP(-SUMPRODUCT(Engine!$C$29762:$C$29793,INDIRECT("Coefficients!$BV$2:$BV$33")))),1/(1+EXP(-SUMPRODUCT(Engine!$C$29762:$C$29793,INDIRECT("Coefficients!$BW$2:$BW$33"))))))</f>
      </c>
      <c r="BA936" s="8">
        <f>IF(OR($B936="",$C936="",$D936="",$E936="",$F936="",$G936="",$H936="",$I936="",$J936="",$K936="",$L936=""),"",IF($B936="Female",1/(1+EXP(-SUMPRODUCT(Engine!$C$29762:$C$29793,INDIRECT("Coefficients!$BX$2:$BX$33")))),1/(1+EXP(-SUMPRODUCT(Engine!$C$29762:$C$29793,INDIRECT("Coefficients!$BY$2:$BY$33"))))))</f>
      </c>
      <c r="BB936" s="8">
        <f>IF(OR($B936="",$C936="",$D936="",$E936="",$F936="",$G936="",$H936="",$I936="",$J936="",$K936="",$L936=""),"",IF($B936="Female",1/(1+EXP(-SUMPRODUCT(Engine!$C$29762:$C$29793,INDIRECT("Coefficients!$BZ$2:$BZ$33")))),1/(1+EXP(-SUMPRODUCT(Engine!$C$29762:$C$29793,INDIRECT("Coefficients!$CA$2:$CA$33"))))))</f>
      </c>
      <c r="BC936" s="8">
        <f>IF(OR($B936="",$C936="",$D936="",$E936="",$F936="",$G936="",$H936="",$I936="",$J936="",$K936="",$L936=""),"",IF($B936="Female",1/(1+EXP(-SUMPRODUCT(Engine!$C$29762:$C$29793,INDIRECT("Coefficients!$CB$2:$CB$33")))),1/(1+EXP(-SUMPRODUCT(Engine!$C$29762:$C$29793,INDIRECT("Coefficients!$CC$2:$CC$33"))))))</f>
      </c>
      <c r="BD936" s="8">
        <f>IF(OR($B936="",$C936="",$D936="",$E936="",$F936="",$G936="",$H936="",$I936="",$J936="",$K936="",$L936=""),"",IF($B936="Female",1/(1+EXP(-SUMPRODUCT(Engine!$C$29762:$C$29793,INDIRECT("Coefficients!$CD$2:$CD$33")))),1/(1+EXP(-SUMPRODUCT(Engine!$C$29762:$C$29793,INDIRECT("Coefficients!$CE$2:$CE$33"))))))</f>
      </c>
      <c r="BE936" s="8">
        <f>IF(OR($B936="",$C936="",$D936="",$E936="",$F936="",$G936="",$H936="",$I936="",$J936="",$K936="",$L936=""),"",IF($B936="Female",1/(1+EXP(-SUMPRODUCT(Engine!$C$29762:$C$29793,INDIRECT("Coefficients!$CF$2:$CF$33")))),1/(1+EXP(-SUMPRODUCT(Engine!$C$29762:$C$29793,INDIRECT("Coefficients!$CG$2:$CG$33"))))))</f>
      </c>
      <c r="BF936" s="8">
        <f>IF(OR($B936="",$C936="",$D936="",$E936="",$F936="",$G936="",$H936="",$I936="",$J936="",$K936="",$L936=""),"",IF($B936="Female",1/(1+EXP(-SUMPRODUCT(Engine!$C$29762:$C$29793,INDIRECT("Coefficients!$CH$2:$CH$33")))),1/(1+EXP(-SUMPRODUCT(Engine!$C$29762:$C$29793,INDIRECT("Coefficients!$CI$2:$CI$33"))))))</f>
      </c>
      <c r="BG936" s="8">
        <f>IF(OR($B936="",$C936="",$D936="",$E936="",$F936="",$G936="",$H936="",$I936="",$J936="",$K936="",$L936=""),"",IF($B936="Female",1/(1+EXP(-SUMPRODUCT(Engine!$C$29762:$C$29793,INDIRECT("Coefficients!$CJ$2:$CJ$33")))),1/(1+EXP(-SUMPRODUCT(Engine!$C$29762:$C$29793,INDIRECT("Coefficients!$CK$2:$CK$33"))))))</f>
      </c>
      <c r="BH936" s="8">
        <f>IF(OR($B936="",$C936="",$D936="",$E936="",$F936="",$G936="",$H936="",$I936="",$J936="",$K936="",$L936=""),"",IF($B936="Female",1/(1+EXP(-SUMPRODUCT(Engine!$C$29762:$C$29793,INDIRECT("Coefficients!$CL$2:$CL$33")))),1/(1+EXP(-SUMPRODUCT(Engine!$C$29762:$C$29793,INDIRECT("Coefficients!$CM$2:$CM$33"))))))</f>
      </c>
      <c r="BI936" s="8">
        <f>IF(OR($B936="",$C936="",$D936="",$E936="",$F936="",$G936="",$H936="",$I936="",$J936="",$K936="",$L936=""),"",IF($B936="Female",1/(1+EXP(-SUMPRODUCT(Engine!$C$29762:$C$29793,INDIRECT("Coefficients!$CN$2:$CN$33")))),1/(1+EXP(-SUMPRODUCT(Engine!$C$29762:$C$29793,INDIRECT("Coefficients!$CO$2:$CO$33"))))))</f>
      </c>
      <c r="BJ936" s="8">
        <f>IF(OR($B936="",$C936="",$D936="",$E936="",$F936="",$G936="",$H936="",$I936="",$J936="",$K936="",$L936=""),"",IF($B936="Female",1/(1+EXP(-SUMPRODUCT(Engine!$C$29762:$C$29793,INDIRECT("Coefficients!$CP$2:$CP$33")))),1/(1+EXP(-SUMPRODUCT(Engine!$C$29762:$C$29793,INDIRECT("Coefficients!$CQ$2:$CQ$33"))))))</f>
      </c>
      <c r="BK936" s="8">
        <f>IF(OR($B936="",$C936="",$D936="",$E936="",$F936="",$G936="",$H936="",$I936="",$J936="",$K936="",$L936=""),"",IF($B936="Female",1/(1+EXP(-SUMPRODUCT(Engine!$C$29762:$C$29793,INDIRECT("Coefficients!$CR$2:$CR$33")))),1/(1+EXP(-SUMPRODUCT(Engine!$C$29762:$C$29793,INDIRECT("Coefficients!$CS$2:$CS$33"))))))</f>
      </c>
      <c r="BL936" s="8">
        <f>IF(OR($B936="",$C936="",$D936="",$E936="",$F936="",$G936="",$H936="",$I936="",$J936="",$K936="",$L936=""),"",IF($B936="Female",1/(1+EXP(-SUMPRODUCT(Engine!$C$29762:$C$29793,INDIRECT("Coefficients!$CT$2:$CT$33")))),1/(1+EXP(-SUMPRODUCT(Engine!$C$29762:$C$29793,INDIRECT("Coefficients!$CU$2:$CU$33"))))))</f>
      </c>
      <c r="BM936" s="8">
        <f>IF(OR($B936="",$C936="",$D936="",$E936="",$F936="",$G936="",$H936="",$I936="",$J936="",$K936="",$L936=""),"",IF($B936="Female",1/(1+EXP(-SUMPRODUCT(Engine!$C$29762:$C$29793,INDIRECT("Coefficients!$CV$2:$CV$33")))),1/(1+EXP(-SUMPRODUCT(Engine!$C$29762:$C$29793,INDIRECT("Coefficients!$CW$2:$CW$33"))))))</f>
      </c>
    </row>
    <row r="937" spans="1:6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8">
        <f>IF(OR($B937="",$C937="",$D937="",$E937="",$F937="",$G937="",$H937="",$I937="",$J937="",$K937="",$L937=""),"",IF($B937="Female",1/(1+EXP(-SUMPRODUCT(Engine!$C$29794:$C$29825,INDIRECT("Coefficients!$B$2:$B$33")))),1/(1+EXP(-SUMPRODUCT(Engine!$C$29794:$C$29825,INDIRECT("Coefficients!$C$2:$C$33"))))))</f>
      </c>
      <c r="Q937" s="8">
        <f>IF(OR($B937="",$C937="",$D937="",$E937="",$F937="",$G937="",$H937="",$I937="",$J937="",$K937="",$L937=""),"",IF($B937="Female",1/(1+EXP(-SUMPRODUCT(Engine!$C$29794:$C$29825,INDIRECT("Coefficients!$D$2:$D$33")))),1/(1+EXP(-SUMPRODUCT(Engine!$C$29794:$C$29825,INDIRECT("Coefficients!$E$2:$E$33"))))))</f>
      </c>
      <c r="R937" s="8">
        <f>IF(OR($B937="",$C937="",$D937="",$E937="",$F937="",$G937="",$H937="",$I937="",$J937="",$K937="",$L937=""),"",IF($B937="Female",1/(1+EXP(-SUMPRODUCT(Engine!$C$29794:$C$29825,INDIRECT("Coefficients!$F$2:$F$33")))),1/(1+EXP(-SUMPRODUCT(Engine!$C$29794:$C$29825,INDIRECT("Coefficients!$G$2:$G$33"))))))</f>
      </c>
      <c r="S937" s="8">
        <f>IF(OR($B937="",$C937="",$D937="",$E937="",$F937="",$G937="",$H937="",$I937="",$J937="",$K937="",$L937=""),"",IF($B937="Female",1/(1+EXP(-SUMPRODUCT(Engine!$C$29794:$C$29825,INDIRECT("Coefficients!$H$2:$H$33")))),1/(1+EXP(-SUMPRODUCT(Engine!$C$29794:$C$29825,INDIRECT("Coefficients!$I$2:$I$33"))))))</f>
      </c>
      <c r="T937" s="8">
        <f>IF(OR($B937="",$C937="",$D937="",$E937="",$F937="",$G937="",$H937="",$I937="",$J937="",$K937="",$L937=""),"",IF($B937="Female",1/(1+EXP(-SUMPRODUCT(Engine!$C$29794:$C$29825,INDIRECT("Coefficients!$J$2:$J$33")))),1/(1+EXP(-SUMPRODUCT(Engine!$C$29794:$C$29825,INDIRECT("Coefficients!$K$2:$K$33"))))))</f>
      </c>
      <c r="U937" s="8">
        <f>IF(OR($B937="",$C937="",$D937="",$E937="",$F937="",$G937="",$H937="",$I937="",$J937="",$K937="",$L937=""),"",IF($B937="Female",1/(1+EXP(-SUMPRODUCT(Engine!$C$29794:$C$29825,INDIRECT("Coefficients!$L$2:$L$33")))),1/(1+EXP(-SUMPRODUCT(Engine!$C$29794:$C$29825,INDIRECT("Coefficients!$M$2:$M$33"))))))</f>
      </c>
      <c r="V937" s="8">
        <f>IF(OR($B937="",$C937="",$D937="",$E937="",$F937="",$G937="",$H937="",$I937="",$J937="",$K937="",$L937=""),"",IF($B937="Female",1/(1+EXP(-SUMPRODUCT(Engine!$C$29794:$C$29825,INDIRECT("Coefficients!$N$2:$N$33")))),1/(1+EXP(-SUMPRODUCT(Engine!$C$29794:$C$29825,INDIRECT("Coefficients!$O$2:$O$33"))))))</f>
      </c>
      <c r="W937" s="8">
        <f>IF(OR($B937="",$C937="",$D937="",$E937="",$F937="",$G937="",$H937="",$I937="",$J937="",$K937="",$L937=""),"",IF($B937="Female",1/(1+EXP(-SUMPRODUCT(Engine!$C$29794:$C$29825,INDIRECT("Coefficients!$P$2:$P$33")))),1/(1+EXP(-SUMPRODUCT(Engine!$C$29794:$C$29825,INDIRECT("Coefficients!$Q$2:$Q$33"))))))</f>
      </c>
      <c r="X937" s="8">
        <f>IF(OR($B937="",$C937="",$D937="",$E937="",$F937="",$G937="",$H937="",$I937="",$J937="",$K937="",$L937=""),"",IF($B937="Female",1/(1+EXP(-SUMPRODUCT(Engine!$C$29794:$C$29825,INDIRECT("Coefficients!$R$2:$R$33")))),1/(1+EXP(-SUMPRODUCT(Engine!$C$29794:$C$29825,INDIRECT("Coefficients!$S$2:$S$33"))))))</f>
      </c>
      <c r="Y937" s="8">
        <f>IF(OR($B937="",$C937="",$D937="",$E937="",$F937="",$G937="",$H937="",$I937="",$J937="",$K937="",$L937=""),"",IF($B937="Female",1/(1+EXP(-SUMPRODUCT(Engine!$C$29794:$C$29825,INDIRECT("Coefficients!$T$2:$T$33")))),1/(1+EXP(-SUMPRODUCT(Engine!$C$29794:$C$29825,INDIRECT("Coefficients!$U$2:$U$33"))))))</f>
      </c>
      <c r="Z937" s="8">
        <f>IF(OR($B937="",$C937="",$D937="",$E937="",$F937="",$G937="",$H937="",$I937="",$J937="",$K937="",$L937=""),"",IF($B937="Female",1/(1+EXP(-SUMPRODUCT(Engine!$C$29794:$C$29825,INDIRECT("Coefficients!$V$2:$V$33")))),1/(1+EXP(-SUMPRODUCT(Engine!$C$29794:$C$29825,INDIRECT("Coefficients!$W$2:$W$33"))))))</f>
      </c>
      <c r="AA937" s="8">
        <f>IF(OR($B937="",$C937="",$D937="",$E937="",$F937="",$G937="",$H937="",$I937="",$J937="",$K937="",$L937=""),"",IF($B937="Female",1/(1+EXP(-SUMPRODUCT(Engine!$C$29794:$C$29825,INDIRECT("Coefficients!$X$2:$X$33")))),1/(1+EXP(-SUMPRODUCT(Engine!$C$29794:$C$29825,INDIRECT("Coefficients!$Y$2:$Y$33"))))))</f>
      </c>
      <c r="AB937" s="8">
        <f>IF(OR($B937="",$C937="",$D937="",$E937="",$F937="",$G937="",$H937="",$I937="",$J937="",$K937="",$L937=""),"",IF($B937="Female",1/(1+EXP(-SUMPRODUCT(Engine!$C$29794:$C$29825,INDIRECT("Coefficients!$Z$2:$Z$33")))),1/(1+EXP(-SUMPRODUCT(Engine!$C$29794:$C$29825,INDIRECT("Coefficients!$AA$2:$AA$33"))))))</f>
      </c>
      <c r="AC937" s="8">
        <f>IF(OR($B937="",$C937="",$D937="",$E937="",$F937="",$G937="",$H937="",$I937="",$J937="",$K937="",$L937=""),"",IF($B937="Female",1/(1+EXP(-SUMPRODUCT(Engine!$C$29794:$C$29825,INDIRECT("Coefficients!$AB$2:$AB$33")))),1/(1+EXP(-SUMPRODUCT(Engine!$C$29794:$C$29825,INDIRECT("Coefficients!$AC$2:$AC$33"))))))</f>
      </c>
      <c r="AD937" s="8">
        <f>IF(OR($B937="",$C937="",$D937="",$E937="",$F937="",$G937="",$H937="",$I937="",$J937="",$K937="",$L937=""),"",IF($B937="Female",1/(1+EXP(-SUMPRODUCT(Engine!$C$29794:$C$29825,INDIRECT("Coefficients!$AD$2:$AD$33")))),1/(1+EXP(-SUMPRODUCT(Engine!$C$29794:$C$29825,INDIRECT("Coefficients!$AE$2:$AE$33"))))))</f>
      </c>
      <c r="AE937" s="8">
        <f>IF(OR($B937="",$C937="",$D937="",$E937="",$F937="",$G937="",$H937="",$I937="",$J937="",$K937="",$L937=""),"",IF($B937="Female",1/(1+EXP(-SUMPRODUCT(Engine!$C$29794:$C$29825,INDIRECT("Coefficients!$AF$2:$AF$33")))),1/(1+EXP(-SUMPRODUCT(Engine!$C$29794:$C$29825,INDIRECT("Coefficients!$AG$2:$AG$33"))))))</f>
      </c>
      <c r="AF937" s="8">
        <f>IF(OR($B937="",$C937="",$D937="",$E937="",$F937="",$G937="",$H937="",$I937="",$J937="",$K937="",$L937=""),"",IF($B937="Female",1/(1+EXP(-SUMPRODUCT(Engine!$C$29794:$C$29825,INDIRECT("Coefficients!$AH$2:$AH$33")))),1/(1+EXP(-SUMPRODUCT(Engine!$C$29794:$C$29825,INDIRECT("Coefficients!$AI$2:$AI$33"))))))</f>
      </c>
      <c r="AG937" s="8">
        <f>IF(OR($B937="",$C937="",$D937="",$E937="",$F937="",$G937="",$H937="",$I937="",$J937="",$K937="",$L937=""),"",IF($B937="Female",1/(1+EXP(-SUMPRODUCT(Engine!$C$29794:$C$29825,INDIRECT("Coefficients!$AJ$2:$AJ$33")))),1/(1+EXP(-SUMPRODUCT(Engine!$C$29794:$C$29825,INDIRECT("Coefficients!$AK$2:$AK$33"))))))</f>
      </c>
      <c r="AH937" s="8">
        <f>IF(OR($B937="",$C937="",$D937="",$E937="",$F937="",$G937="",$H937="",$I937="",$J937="",$K937="",$L937=""),"",IF($B937="Female",1/(1+EXP(-SUMPRODUCT(Engine!$C$29794:$C$29825,INDIRECT("Coefficients!$AL$2:$AL$33")))),1/(1+EXP(-SUMPRODUCT(Engine!$C$29794:$C$29825,INDIRECT("Coefficients!$AM$2:$AM$33"))))))</f>
      </c>
      <c r="AI937" s="8">
        <f>IF(OR($B937="",$C937="",$D937="",$E937="",$F937="",$G937="",$H937="",$I937="",$J937="",$K937="",$L937=""),"",IF($B937="Female",1/(1+EXP(-SUMPRODUCT(Engine!$C$29794:$C$29825,INDIRECT("Coefficients!$AN$2:$AN$33")))),1/(1+EXP(-SUMPRODUCT(Engine!$C$29794:$C$29825,INDIRECT("Coefficients!$AO$2:$AO$33"))))))</f>
      </c>
      <c r="AJ937" s="8">
        <f>IF(OR($B937="",$C937="",$D937="",$E937="",$F937="",$G937="",$H937="",$I937="",$J937="",$K937="",$L937=""),"",IF($B937="Female",1/(1+EXP(-SUMPRODUCT(Engine!$C$29794:$C$29825,INDIRECT("Coefficients!$AP$2:$AP$33")))),1/(1+EXP(-SUMPRODUCT(Engine!$C$29794:$C$29825,INDIRECT("Coefficients!$AQ$2:$AQ$33"))))))</f>
      </c>
      <c r="AK937" s="8">
        <f>IF(OR($B937="",$C937="",$D937="",$E937="",$F937="",$G937="",$H937="",$I937="",$J937="",$K937="",$L937=""),"",IF($B937="Female",1/(1+EXP(-SUMPRODUCT(Engine!$C$29794:$C$29825,INDIRECT("Coefficients!$AR$2:$AR$33")))),1/(1+EXP(-SUMPRODUCT(Engine!$C$29794:$C$29825,INDIRECT("Coefficients!$AS$2:$AS$33"))))))</f>
      </c>
      <c r="AL937" s="8">
        <f>IF(OR($B937="",$C937="",$D937="",$E937="",$F937="",$G937="",$H937="",$I937="",$J937="",$K937="",$L937=""),"",IF($B937="Female",1/(1+EXP(-SUMPRODUCT(Engine!$C$29794:$C$29825,INDIRECT("Coefficients!$AT$2:$AT$33")))),1/(1+EXP(-SUMPRODUCT(Engine!$C$29794:$C$29825,INDIRECT("Coefficients!$AU$2:$AU$33"))))))</f>
      </c>
      <c r="AM937" s="8">
        <f>IF(OR($B937="",$C937="",$D937="",$E937="",$F937="",$G937="",$H937="",$I937="",$J937="",$K937="",$L937=""),"",IF($B937="Female",1/(1+EXP(-SUMPRODUCT(Engine!$C$29794:$C$29825,INDIRECT("Coefficients!$AV$2:$AV$33")))),1/(1+EXP(-SUMPRODUCT(Engine!$C$29794:$C$29825,INDIRECT("Coefficients!$AW$2:$AW$33"))))))</f>
      </c>
      <c r="AN937" s="8">
        <f>IF(OR($B937="",$C937="",$D937="",$E937="",$F937="",$G937="",$H937="",$I937="",$J937="",$K937="",$L937=""),"",IF($B937="Female",1/(1+EXP(-SUMPRODUCT(Engine!$C$29794:$C$29825,INDIRECT("Coefficients!$AX$2:$AX$33")))),1/(1+EXP(-SUMPRODUCT(Engine!$C$29794:$C$29825,INDIRECT("Coefficients!$AY$2:$AY$33"))))))</f>
      </c>
      <c r="AO937" s="8">
        <f>IF(OR($B937="",$C937="",$D937="",$E937="",$F937="",$G937="",$H937="",$I937="",$J937="",$K937="",$L937=""),"",IF($B937="Female",1/(1+EXP(-SUMPRODUCT(Engine!$C$29794:$C$29825,INDIRECT("Coefficients!$AZ$2:$AZ$33")))),1/(1+EXP(-SUMPRODUCT(Engine!$C$29794:$C$29825,INDIRECT("Coefficients!$BA$2:$BA$33"))))))</f>
      </c>
      <c r="AP937" s="8">
        <f>IF(OR($B937="",$C937="",$D937="",$E937="",$F937="",$G937="",$H937="",$I937="",$J937="",$K937="",$L937=""),"",IF($B937="Female",1/(1+EXP(-SUMPRODUCT(Engine!$C$29794:$C$29825,INDIRECT("Coefficients!$BB$2:$BB$33")))),1/(1+EXP(-SUMPRODUCT(Engine!$C$29794:$C$29825,INDIRECT("Coefficients!$BC$2:$BC$33"))))))</f>
      </c>
      <c r="AQ937" s="8">
        <f>IF(OR($B937="",$C937="",$D937="",$E937="",$F937="",$G937="",$H937="",$I937="",$J937="",$K937="",$L937=""),"",IF($B937="Female",1/(1+EXP(-SUMPRODUCT(Engine!$C$29794:$C$29825,INDIRECT("Coefficients!$BD$2:$BD$33")))),1/(1+EXP(-SUMPRODUCT(Engine!$C$29794:$C$29825,INDIRECT("Coefficients!$BE$2:$BE$33"))))))</f>
      </c>
      <c r="AR937" s="8">
        <f>IF(OR($B937="",$C937="",$D937="",$E937="",$F937="",$G937="",$H937="",$I937="",$J937="",$K937="",$L937=""),"",IF($B937="Female",1/(1+EXP(-SUMPRODUCT(Engine!$C$29794:$C$29825,INDIRECT("Coefficients!$BF$2:$BF$33")))),1/(1+EXP(-SUMPRODUCT(Engine!$C$29794:$C$29825,INDIRECT("Coefficients!$BG$2:$BG$33"))))))</f>
      </c>
      <c r="AS937" s="8">
        <f>IF(OR($B937="",$C937="",$D937="",$E937="",$F937="",$G937="",$H937="",$I937="",$J937="",$K937="",$L937=""),"",IF($B937="Female",1/(1+EXP(-SUMPRODUCT(Engine!$C$29794:$C$29825,INDIRECT("Coefficients!$BH$2:$BH$33")))),1/(1+EXP(-SUMPRODUCT(Engine!$C$29794:$C$29825,INDIRECT("Coefficients!$BI$2:$BI$33"))))))</f>
      </c>
      <c r="AT937" s="8">
        <f>IF(OR($B937="",$C937="",$D937="",$E937="",$F937="",$G937="",$H937="",$I937="",$J937="",$K937="",$L937=""),"",IF($B937="Female",1/(1+EXP(-SUMPRODUCT(Engine!$C$29794:$C$29825,INDIRECT("Coefficients!$BJ$2:$BJ$33")))),1/(1+EXP(-SUMPRODUCT(Engine!$C$29794:$C$29825,INDIRECT("Coefficients!$BK$2:$BK$33"))))))</f>
      </c>
      <c r="AU937" s="8">
        <f>IF(OR($B937="",$C937="",$D937="",$E937="",$F937="",$G937="",$H937="",$I937="",$J937="",$K937="",$L937=""),"",IF($B937="Female",1/(1+EXP(-SUMPRODUCT(Engine!$C$29794:$C$29825,INDIRECT("Coefficients!$BL$2:$BL$33")))),1/(1+EXP(-SUMPRODUCT(Engine!$C$29794:$C$29825,INDIRECT("Coefficients!$BM$2:$BM$33"))))))</f>
      </c>
      <c r="AV937" s="8">
        <f>IF(OR($B937="",$C937="",$D937="",$E937="",$F937="",$G937="",$H937="",$I937="",$J937="",$K937="",$L937=""),"",IF($B937="Female",1/(1+EXP(-SUMPRODUCT(Engine!$C$29794:$C$29825,INDIRECT("Coefficients!$BN$2:$BN$33")))),1/(1+EXP(-SUMPRODUCT(Engine!$C$29794:$C$29825,INDIRECT("Coefficients!$BO$2:$BO$33"))))))</f>
      </c>
      <c r="AW937" s="8">
        <f>IF(OR($B937="",$C937="",$D937="",$E937="",$F937="",$G937="",$H937="",$I937="",$J937="",$K937="",$L937=""),"",IF($B937="Female",1/(1+EXP(-SUMPRODUCT(Engine!$C$29794:$C$29825,INDIRECT("Coefficients!$BP$2:$BP$33")))),1/(1+EXP(-SUMPRODUCT(Engine!$C$29794:$C$29825,INDIRECT("Coefficients!$BQ$2:$BQ$33"))))))</f>
      </c>
      <c r="AX937" s="8">
        <f>IF(OR($B937="",$C937="",$D937="",$E937="",$F937="",$G937="",$H937="",$I937="",$J937="",$K937="",$L937=""),"",IF($B937="Female",1/(1+EXP(-SUMPRODUCT(Engine!$C$29794:$C$29825,INDIRECT("Coefficients!$BR$2:$BR$33")))),1/(1+EXP(-SUMPRODUCT(Engine!$C$29794:$C$29825,INDIRECT("Coefficients!$BS$2:$BS$33"))))))</f>
      </c>
      <c r="AY937" s="8">
        <f>IF(OR($B937="",$C937="",$D937="",$E937="",$F937="",$G937="",$H937="",$I937="",$J937="",$K937="",$L937=""),"",IF($B937="Female",1/(1+EXP(-SUMPRODUCT(Engine!$C$29794:$C$29825,INDIRECT("Coefficients!$BT$2:$BT$33")))),1/(1+EXP(-SUMPRODUCT(Engine!$C$29794:$C$29825,INDIRECT("Coefficients!$BU$2:$BU$33"))))))</f>
      </c>
      <c r="AZ937" s="8">
        <f>IF(OR($B937="",$C937="",$D937="",$E937="",$F937="",$G937="",$H937="",$I937="",$J937="",$K937="",$L937=""),"",IF($B937="Female",1/(1+EXP(-SUMPRODUCT(Engine!$C$29794:$C$29825,INDIRECT("Coefficients!$BV$2:$BV$33")))),1/(1+EXP(-SUMPRODUCT(Engine!$C$29794:$C$29825,INDIRECT("Coefficients!$BW$2:$BW$33"))))))</f>
      </c>
      <c r="BA937" s="8">
        <f>IF(OR($B937="",$C937="",$D937="",$E937="",$F937="",$G937="",$H937="",$I937="",$J937="",$K937="",$L937=""),"",IF($B937="Female",1/(1+EXP(-SUMPRODUCT(Engine!$C$29794:$C$29825,INDIRECT("Coefficients!$BX$2:$BX$33")))),1/(1+EXP(-SUMPRODUCT(Engine!$C$29794:$C$29825,INDIRECT("Coefficients!$BY$2:$BY$33"))))))</f>
      </c>
      <c r="BB937" s="8">
        <f>IF(OR($B937="",$C937="",$D937="",$E937="",$F937="",$G937="",$H937="",$I937="",$J937="",$K937="",$L937=""),"",IF($B937="Female",1/(1+EXP(-SUMPRODUCT(Engine!$C$29794:$C$29825,INDIRECT("Coefficients!$BZ$2:$BZ$33")))),1/(1+EXP(-SUMPRODUCT(Engine!$C$29794:$C$29825,INDIRECT("Coefficients!$CA$2:$CA$33"))))))</f>
      </c>
      <c r="BC937" s="8">
        <f>IF(OR($B937="",$C937="",$D937="",$E937="",$F937="",$G937="",$H937="",$I937="",$J937="",$K937="",$L937=""),"",IF($B937="Female",1/(1+EXP(-SUMPRODUCT(Engine!$C$29794:$C$29825,INDIRECT("Coefficients!$CB$2:$CB$33")))),1/(1+EXP(-SUMPRODUCT(Engine!$C$29794:$C$29825,INDIRECT("Coefficients!$CC$2:$CC$33"))))))</f>
      </c>
      <c r="BD937" s="8">
        <f>IF(OR($B937="",$C937="",$D937="",$E937="",$F937="",$G937="",$H937="",$I937="",$J937="",$K937="",$L937=""),"",IF($B937="Female",1/(1+EXP(-SUMPRODUCT(Engine!$C$29794:$C$29825,INDIRECT("Coefficients!$CD$2:$CD$33")))),1/(1+EXP(-SUMPRODUCT(Engine!$C$29794:$C$29825,INDIRECT("Coefficients!$CE$2:$CE$33"))))))</f>
      </c>
      <c r="BE937" s="8">
        <f>IF(OR($B937="",$C937="",$D937="",$E937="",$F937="",$G937="",$H937="",$I937="",$J937="",$K937="",$L937=""),"",IF($B937="Female",1/(1+EXP(-SUMPRODUCT(Engine!$C$29794:$C$29825,INDIRECT("Coefficients!$CF$2:$CF$33")))),1/(1+EXP(-SUMPRODUCT(Engine!$C$29794:$C$29825,INDIRECT("Coefficients!$CG$2:$CG$33"))))))</f>
      </c>
      <c r="BF937" s="8">
        <f>IF(OR($B937="",$C937="",$D937="",$E937="",$F937="",$G937="",$H937="",$I937="",$J937="",$K937="",$L937=""),"",IF($B937="Female",1/(1+EXP(-SUMPRODUCT(Engine!$C$29794:$C$29825,INDIRECT("Coefficients!$CH$2:$CH$33")))),1/(1+EXP(-SUMPRODUCT(Engine!$C$29794:$C$29825,INDIRECT("Coefficients!$CI$2:$CI$33"))))))</f>
      </c>
      <c r="BG937" s="8">
        <f>IF(OR($B937="",$C937="",$D937="",$E937="",$F937="",$G937="",$H937="",$I937="",$J937="",$K937="",$L937=""),"",IF($B937="Female",1/(1+EXP(-SUMPRODUCT(Engine!$C$29794:$C$29825,INDIRECT("Coefficients!$CJ$2:$CJ$33")))),1/(1+EXP(-SUMPRODUCT(Engine!$C$29794:$C$29825,INDIRECT("Coefficients!$CK$2:$CK$33"))))))</f>
      </c>
      <c r="BH937" s="8">
        <f>IF(OR($B937="",$C937="",$D937="",$E937="",$F937="",$G937="",$H937="",$I937="",$J937="",$K937="",$L937=""),"",IF($B937="Female",1/(1+EXP(-SUMPRODUCT(Engine!$C$29794:$C$29825,INDIRECT("Coefficients!$CL$2:$CL$33")))),1/(1+EXP(-SUMPRODUCT(Engine!$C$29794:$C$29825,INDIRECT("Coefficients!$CM$2:$CM$33"))))))</f>
      </c>
      <c r="BI937" s="8">
        <f>IF(OR($B937="",$C937="",$D937="",$E937="",$F937="",$G937="",$H937="",$I937="",$J937="",$K937="",$L937=""),"",IF($B937="Female",1/(1+EXP(-SUMPRODUCT(Engine!$C$29794:$C$29825,INDIRECT("Coefficients!$CN$2:$CN$33")))),1/(1+EXP(-SUMPRODUCT(Engine!$C$29794:$C$29825,INDIRECT("Coefficients!$CO$2:$CO$33"))))))</f>
      </c>
      <c r="BJ937" s="8">
        <f>IF(OR($B937="",$C937="",$D937="",$E937="",$F937="",$G937="",$H937="",$I937="",$J937="",$K937="",$L937=""),"",IF($B937="Female",1/(1+EXP(-SUMPRODUCT(Engine!$C$29794:$C$29825,INDIRECT("Coefficients!$CP$2:$CP$33")))),1/(1+EXP(-SUMPRODUCT(Engine!$C$29794:$C$29825,INDIRECT("Coefficients!$CQ$2:$CQ$33"))))))</f>
      </c>
      <c r="BK937" s="8">
        <f>IF(OR($B937="",$C937="",$D937="",$E937="",$F937="",$G937="",$H937="",$I937="",$J937="",$K937="",$L937=""),"",IF($B937="Female",1/(1+EXP(-SUMPRODUCT(Engine!$C$29794:$C$29825,INDIRECT("Coefficients!$CR$2:$CR$33")))),1/(1+EXP(-SUMPRODUCT(Engine!$C$29794:$C$29825,INDIRECT("Coefficients!$CS$2:$CS$33"))))))</f>
      </c>
      <c r="BL937" s="8">
        <f>IF(OR($B937="",$C937="",$D937="",$E937="",$F937="",$G937="",$H937="",$I937="",$J937="",$K937="",$L937=""),"",IF($B937="Female",1/(1+EXP(-SUMPRODUCT(Engine!$C$29794:$C$29825,INDIRECT("Coefficients!$CT$2:$CT$33")))),1/(1+EXP(-SUMPRODUCT(Engine!$C$29794:$C$29825,INDIRECT("Coefficients!$CU$2:$CU$33"))))))</f>
      </c>
      <c r="BM937" s="8">
        <f>IF(OR($B937="",$C937="",$D937="",$E937="",$F937="",$G937="",$H937="",$I937="",$J937="",$K937="",$L937=""),"",IF($B937="Female",1/(1+EXP(-SUMPRODUCT(Engine!$C$29794:$C$29825,INDIRECT("Coefficients!$CV$2:$CV$33")))),1/(1+EXP(-SUMPRODUCT(Engine!$C$29794:$C$29825,INDIRECT("Coefficients!$CW$2:$CW$33"))))))</f>
      </c>
    </row>
    <row r="938" spans="1:6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8">
        <f>IF(OR($B938="",$C938="",$D938="",$E938="",$F938="",$G938="",$H938="",$I938="",$J938="",$K938="",$L938=""),"",IF($B938="Female",1/(1+EXP(-SUMPRODUCT(Engine!$C$29826:$C$29857,INDIRECT("Coefficients!$B$2:$B$33")))),1/(1+EXP(-SUMPRODUCT(Engine!$C$29826:$C$29857,INDIRECT("Coefficients!$C$2:$C$33"))))))</f>
      </c>
      <c r="Q938" s="8">
        <f>IF(OR($B938="",$C938="",$D938="",$E938="",$F938="",$G938="",$H938="",$I938="",$J938="",$K938="",$L938=""),"",IF($B938="Female",1/(1+EXP(-SUMPRODUCT(Engine!$C$29826:$C$29857,INDIRECT("Coefficients!$D$2:$D$33")))),1/(1+EXP(-SUMPRODUCT(Engine!$C$29826:$C$29857,INDIRECT("Coefficients!$E$2:$E$33"))))))</f>
      </c>
      <c r="R938" s="8">
        <f>IF(OR($B938="",$C938="",$D938="",$E938="",$F938="",$G938="",$H938="",$I938="",$J938="",$K938="",$L938=""),"",IF($B938="Female",1/(1+EXP(-SUMPRODUCT(Engine!$C$29826:$C$29857,INDIRECT("Coefficients!$F$2:$F$33")))),1/(1+EXP(-SUMPRODUCT(Engine!$C$29826:$C$29857,INDIRECT("Coefficients!$G$2:$G$33"))))))</f>
      </c>
      <c r="S938" s="8">
        <f>IF(OR($B938="",$C938="",$D938="",$E938="",$F938="",$G938="",$H938="",$I938="",$J938="",$K938="",$L938=""),"",IF($B938="Female",1/(1+EXP(-SUMPRODUCT(Engine!$C$29826:$C$29857,INDIRECT("Coefficients!$H$2:$H$33")))),1/(1+EXP(-SUMPRODUCT(Engine!$C$29826:$C$29857,INDIRECT("Coefficients!$I$2:$I$33"))))))</f>
      </c>
      <c r="T938" s="8">
        <f>IF(OR($B938="",$C938="",$D938="",$E938="",$F938="",$G938="",$H938="",$I938="",$J938="",$K938="",$L938=""),"",IF($B938="Female",1/(1+EXP(-SUMPRODUCT(Engine!$C$29826:$C$29857,INDIRECT("Coefficients!$J$2:$J$33")))),1/(1+EXP(-SUMPRODUCT(Engine!$C$29826:$C$29857,INDIRECT("Coefficients!$K$2:$K$33"))))))</f>
      </c>
      <c r="U938" s="8">
        <f>IF(OR($B938="",$C938="",$D938="",$E938="",$F938="",$G938="",$H938="",$I938="",$J938="",$K938="",$L938=""),"",IF($B938="Female",1/(1+EXP(-SUMPRODUCT(Engine!$C$29826:$C$29857,INDIRECT("Coefficients!$L$2:$L$33")))),1/(1+EXP(-SUMPRODUCT(Engine!$C$29826:$C$29857,INDIRECT("Coefficients!$M$2:$M$33"))))))</f>
      </c>
      <c r="V938" s="8">
        <f>IF(OR($B938="",$C938="",$D938="",$E938="",$F938="",$G938="",$H938="",$I938="",$J938="",$K938="",$L938=""),"",IF($B938="Female",1/(1+EXP(-SUMPRODUCT(Engine!$C$29826:$C$29857,INDIRECT("Coefficients!$N$2:$N$33")))),1/(1+EXP(-SUMPRODUCT(Engine!$C$29826:$C$29857,INDIRECT("Coefficients!$O$2:$O$33"))))))</f>
      </c>
      <c r="W938" s="8">
        <f>IF(OR($B938="",$C938="",$D938="",$E938="",$F938="",$G938="",$H938="",$I938="",$J938="",$K938="",$L938=""),"",IF($B938="Female",1/(1+EXP(-SUMPRODUCT(Engine!$C$29826:$C$29857,INDIRECT("Coefficients!$P$2:$P$33")))),1/(1+EXP(-SUMPRODUCT(Engine!$C$29826:$C$29857,INDIRECT("Coefficients!$Q$2:$Q$33"))))))</f>
      </c>
      <c r="X938" s="8">
        <f>IF(OR($B938="",$C938="",$D938="",$E938="",$F938="",$G938="",$H938="",$I938="",$J938="",$K938="",$L938=""),"",IF($B938="Female",1/(1+EXP(-SUMPRODUCT(Engine!$C$29826:$C$29857,INDIRECT("Coefficients!$R$2:$R$33")))),1/(1+EXP(-SUMPRODUCT(Engine!$C$29826:$C$29857,INDIRECT("Coefficients!$S$2:$S$33"))))))</f>
      </c>
      <c r="Y938" s="8">
        <f>IF(OR($B938="",$C938="",$D938="",$E938="",$F938="",$G938="",$H938="",$I938="",$J938="",$K938="",$L938=""),"",IF($B938="Female",1/(1+EXP(-SUMPRODUCT(Engine!$C$29826:$C$29857,INDIRECT("Coefficients!$T$2:$T$33")))),1/(1+EXP(-SUMPRODUCT(Engine!$C$29826:$C$29857,INDIRECT("Coefficients!$U$2:$U$33"))))))</f>
      </c>
      <c r="Z938" s="8">
        <f>IF(OR($B938="",$C938="",$D938="",$E938="",$F938="",$G938="",$H938="",$I938="",$J938="",$K938="",$L938=""),"",IF($B938="Female",1/(1+EXP(-SUMPRODUCT(Engine!$C$29826:$C$29857,INDIRECT("Coefficients!$V$2:$V$33")))),1/(1+EXP(-SUMPRODUCT(Engine!$C$29826:$C$29857,INDIRECT("Coefficients!$W$2:$W$33"))))))</f>
      </c>
      <c r="AA938" s="8">
        <f>IF(OR($B938="",$C938="",$D938="",$E938="",$F938="",$G938="",$H938="",$I938="",$J938="",$K938="",$L938=""),"",IF($B938="Female",1/(1+EXP(-SUMPRODUCT(Engine!$C$29826:$C$29857,INDIRECT("Coefficients!$X$2:$X$33")))),1/(1+EXP(-SUMPRODUCT(Engine!$C$29826:$C$29857,INDIRECT("Coefficients!$Y$2:$Y$33"))))))</f>
      </c>
      <c r="AB938" s="8">
        <f>IF(OR($B938="",$C938="",$D938="",$E938="",$F938="",$G938="",$H938="",$I938="",$J938="",$K938="",$L938=""),"",IF($B938="Female",1/(1+EXP(-SUMPRODUCT(Engine!$C$29826:$C$29857,INDIRECT("Coefficients!$Z$2:$Z$33")))),1/(1+EXP(-SUMPRODUCT(Engine!$C$29826:$C$29857,INDIRECT("Coefficients!$AA$2:$AA$33"))))))</f>
      </c>
      <c r="AC938" s="8">
        <f>IF(OR($B938="",$C938="",$D938="",$E938="",$F938="",$G938="",$H938="",$I938="",$J938="",$K938="",$L938=""),"",IF($B938="Female",1/(1+EXP(-SUMPRODUCT(Engine!$C$29826:$C$29857,INDIRECT("Coefficients!$AB$2:$AB$33")))),1/(1+EXP(-SUMPRODUCT(Engine!$C$29826:$C$29857,INDIRECT("Coefficients!$AC$2:$AC$33"))))))</f>
      </c>
      <c r="AD938" s="8">
        <f>IF(OR($B938="",$C938="",$D938="",$E938="",$F938="",$G938="",$H938="",$I938="",$J938="",$K938="",$L938=""),"",IF($B938="Female",1/(1+EXP(-SUMPRODUCT(Engine!$C$29826:$C$29857,INDIRECT("Coefficients!$AD$2:$AD$33")))),1/(1+EXP(-SUMPRODUCT(Engine!$C$29826:$C$29857,INDIRECT("Coefficients!$AE$2:$AE$33"))))))</f>
      </c>
      <c r="AE938" s="8">
        <f>IF(OR($B938="",$C938="",$D938="",$E938="",$F938="",$G938="",$H938="",$I938="",$J938="",$K938="",$L938=""),"",IF($B938="Female",1/(1+EXP(-SUMPRODUCT(Engine!$C$29826:$C$29857,INDIRECT("Coefficients!$AF$2:$AF$33")))),1/(1+EXP(-SUMPRODUCT(Engine!$C$29826:$C$29857,INDIRECT("Coefficients!$AG$2:$AG$33"))))))</f>
      </c>
      <c r="AF938" s="8">
        <f>IF(OR($B938="",$C938="",$D938="",$E938="",$F938="",$G938="",$H938="",$I938="",$J938="",$K938="",$L938=""),"",IF($B938="Female",1/(1+EXP(-SUMPRODUCT(Engine!$C$29826:$C$29857,INDIRECT("Coefficients!$AH$2:$AH$33")))),1/(1+EXP(-SUMPRODUCT(Engine!$C$29826:$C$29857,INDIRECT("Coefficients!$AI$2:$AI$33"))))))</f>
      </c>
      <c r="AG938" s="8">
        <f>IF(OR($B938="",$C938="",$D938="",$E938="",$F938="",$G938="",$H938="",$I938="",$J938="",$K938="",$L938=""),"",IF($B938="Female",1/(1+EXP(-SUMPRODUCT(Engine!$C$29826:$C$29857,INDIRECT("Coefficients!$AJ$2:$AJ$33")))),1/(1+EXP(-SUMPRODUCT(Engine!$C$29826:$C$29857,INDIRECT("Coefficients!$AK$2:$AK$33"))))))</f>
      </c>
      <c r="AH938" s="8">
        <f>IF(OR($B938="",$C938="",$D938="",$E938="",$F938="",$G938="",$H938="",$I938="",$J938="",$K938="",$L938=""),"",IF($B938="Female",1/(1+EXP(-SUMPRODUCT(Engine!$C$29826:$C$29857,INDIRECT("Coefficients!$AL$2:$AL$33")))),1/(1+EXP(-SUMPRODUCT(Engine!$C$29826:$C$29857,INDIRECT("Coefficients!$AM$2:$AM$33"))))))</f>
      </c>
      <c r="AI938" s="8">
        <f>IF(OR($B938="",$C938="",$D938="",$E938="",$F938="",$G938="",$H938="",$I938="",$J938="",$K938="",$L938=""),"",IF($B938="Female",1/(1+EXP(-SUMPRODUCT(Engine!$C$29826:$C$29857,INDIRECT("Coefficients!$AN$2:$AN$33")))),1/(1+EXP(-SUMPRODUCT(Engine!$C$29826:$C$29857,INDIRECT("Coefficients!$AO$2:$AO$33"))))))</f>
      </c>
      <c r="AJ938" s="8">
        <f>IF(OR($B938="",$C938="",$D938="",$E938="",$F938="",$G938="",$H938="",$I938="",$J938="",$K938="",$L938=""),"",IF($B938="Female",1/(1+EXP(-SUMPRODUCT(Engine!$C$29826:$C$29857,INDIRECT("Coefficients!$AP$2:$AP$33")))),1/(1+EXP(-SUMPRODUCT(Engine!$C$29826:$C$29857,INDIRECT("Coefficients!$AQ$2:$AQ$33"))))))</f>
      </c>
      <c r="AK938" s="8">
        <f>IF(OR($B938="",$C938="",$D938="",$E938="",$F938="",$G938="",$H938="",$I938="",$J938="",$K938="",$L938=""),"",IF($B938="Female",1/(1+EXP(-SUMPRODUCT(Engine!$C$29826:$C$29857,INDIRECT("Coefficients!$AR$2:$AR$33")))),1/(1+EXP(-SUMPRODUCT(Engine!$C$29826:$C$29857,INDIRECT("Coefficients!$AS$2:$AS$33"))))))</f>
      </c>
      <c r="AL938" s="8">
        <f>IF(OR($B938="",$C938="",$D938="",$E938="",$F938="",$G938="",$H938="",$I938="",$J938="",$K938="",$L938=""),"",IF($B938="Female",1/(1+EXP(-SUMPRODUCT(Engine!$C$29826:$C$29857,INDIRECT("Coefficients!$AT$2:$AT$33")))),1/(1+EXP(-SUMPRODUCT(Engine!$C$29826:$C$29857,INDIRECT("Coefficients!$AU$2:$AU$33"))))))</f>
      </c>
      <c r="AM938" s="8">
        <f>IF(OR($B938="",$C938="",$D938="",$E938="",$F938="",$G938="",$H938="",$I938="",$J938="",$K938="",$L938=""),"",IF($B938="Female",1/(1+EXP(-SUMPRODUCT(Engine!$C$29826:$C$29857,INDIRECT("Coefficients!$AV$2:$AV$33")))),1/(1+EXP(-SUMPRODUCT(Engine!$C$29826:$C$29857,INDIRECT("Coefficients!$AW$2:$AW$33"))))))</f>
      </c>
      <c r="AN938" s="8">
        <f>IF(OR($B938="",$C938="",$D938="",$E938="",$F938="",$G938="",$H938="",$I938="",$J938="",$K938="",$L938=""),"",IF($B938="Female",1/(1+EXP(-SUMPRODUCT(Engine!$C$29826:$C$29857,INDIRECT("Coefficients!$AX$2:$AX$33")))),1/(1+EXP(-SUMPRODUCT(Engine!$C$29826:$C$29857,INDIRECT("Coefficients!$AY$2:$AY$33"))))))</f>
      </c>
      <c r="AO938" s="8">
        <f>IF(OR($B938="",$C938="",$D938="",$E938="",$F938="",$G938="",$H938="",$I938="",$J938="",$K938="",$L938=""),"",IF($B938="Female",1/(1+EXP(-SUMPRODUCT(Engine!$C$29826:$C$29857,INDIRECT("Coefficients!$AZ$2:$AZ$33")))),1/(1+EXP(-SUMPRODUCT(Engine!$C$29826:$C$29857,INDIRECT("Coefficients!$BA$2:$BA$33"))))))</f>
      </c>
      <c r="AP938" s="8">
        <f>IF(OR($B938="",$C938="",$D938="",$E938="",$F938="",$G938="",$H938="",$I938="",$J938="",$K938="",$L938=""),"",IF($B938="Female",1/(1+EXP(-SUMPRODUCT(Engine!$C$29826:$C$29857,INDIRECT("Coefficients!$BB$2:$BB$33")))),1/(1+EXP(-SUMPRODUCT(Engine!$C$29826:$C$29857,INDIRECT("Coefficients!$BC$2:$BC$33"))))))</f>
      </c>
      <c r="AQ938" s="8">
        <f>IF(OR($B938="",$C938="",$D938="",$E938="",$F938="",$G938="",$H938="",$I938="",$J938="",$K938="",$L938=""),"",IF($B938="Female",1/(1+EXP(-SUMPRODUCT(Engine!$C$29826:$C$29857,INDIRECT("Coefficients!$BD$2:$BD$33")))),1/(1+EXP(-SUMPRODUCT(Engine!$C$29826:$C$29857,INDIRECT("Coefficients!$BE$2:$BE$33"))))))</f>
      </c>
      <c r="AR938" s="8">
        <f>IF(OR($B938="",$C938="",$D938="",$E938="",$F938="",$G938="",$H938="",$I938="",$J938="",$K938="",$L938=""),"",IF($B938="Female",1/(1+EXP(-SUMPRODUCT(Engine!$C$29826:$C$29857,INDIRECT("Coefficients!$BF$2:$BF$33")))),1/(1+EXP(-SUMPRODUCT(Engine!$C$29826:$C$29857,INDIRECT("Coefficients!$BG$2:$BG$33"))))))</f>
      </c>
      <c r="AS938" s="8">
        <f>IF(OR($B938="",$C938="",$D938="",$E938="",$F938="",$G938="",$H938="",$I938="",$J938="",$K938="",$L938=""),"",IF($B938="Female",1/(1+EXP(-SUMPRODUCT(Engine!$C$29826:$C$29857,INDIRECT("Coefficients!$BH$2:$BH$33")))),1/(1+EXP(-SUMPRODUCT(Engine!$C$29826:$C$29857,INDIRECT("Coefficients!$BI$2:$BI$33"))))))</f>
      </c>
      <c r="AT938" s="8">
        <f>IF(OR($B938="",$C938="",$D938="",$E938="",$F938="",$G938="",$H938="",$I938="",$J938="",$K938="",$L938=""),"",IF($B938="Female",1/(1+EXP(-SUMPRODUCT(Engine!$C$29826:$C$29857,INDIRECT("Coefficients!$BJ$2:$BJ$33")))),1/(1+EXP(-SUMPRODUCT(Engine!$C$29826:$C$29857,INDIRECT("Coefficients!$BK$2:$BK$33"))))))</f>
      </c>
      <c r="AU938" s="8">
        <f>IF(OR($B938="",$C938="",$D938="",$E938="",$F938="",$G938="",$H938="",$I938="",$J938="",$K938="",$L938=""),"",IF($B938="Female",1/(1+EXP(-SUMPRODUCT(Engine!$C$29826:$C$29857,INDIRECT("Coefficients!$BL$2:$BL$33")))),1/(1+EXP(-SUMPRODUCT(Engine!$C$29826:$C$29857,INDIRECT("Coefficients!$BM$2:$BM$33"))))))</f>
      </c>
      <c r="AV938" s="8">
        <f>IF(OR($B938="",$C938="",$D938="",$E938="",$F938="",$G938="",$H938="",$I938="",$J938="",$K938="",$L938=""),"",IF($B938="Female",1/(1+EXP(-SUMPRODUCT(Engine!$C$29826:$C$29857,INDIRECT("Coefficients!$BN$2:$BN$33")))),1/(1+EXP(-SUMPRODUCT(Engine!$C$29826:$C$29857,INDIRECT("Coefficients!$BO$2:$BO$33"))))))</f>
      </c>
      <c r="AW938" s="8">
        <f>IF(OR($B938="",$C938="",$D938="",$E938="",$F938="",$G938="",$H938="",$I938="",$J938="",$K938="",$L938=""),"",IF($B938="Female",1/(1+EXP(-SUMPRODUCT(Engine!$C$29826:$C$29857,INDIRECT("Coefficients!$BP$2:$BP$33")))),1/(1+EXP(-SUMPRODUCT(Engine!$C$29826:$C$29857,INDIRECT("Coefficients!$BQ$2:$BQ$33"))))))</f>
      </c>
      <c r="AX938" s="8">
        <f>IF(OR($B938="",$C938="",$D938="",$E938="",$F938="",$G938="",$H938="",$I938="",$J938="",$K938="",$L938=""),"",IF($B938="Female",1/(1+EXP(-SUMPRODUCT(Engine!$C$29826:$C$29857,INDIRECT("Coefficients!$BR$2:$BR$33")))),1/(1+EXP(-SUMPRODUCT(Engine!$C$29826:$C$29857,INDIRECT("Coefficients!$BS$2:$BS$33"))))))</f>
      </c>
      <c r="AY938" s="8">
        <f>IF(OR($B938="",$C938="",$D938="",$E938="",$F938="",$G938="",$H938="",$I938="",$J938="",$K938="",$L938=""),"",IF($B938="Female",1/(1+EXP(-SUMPRODUCT(Engine!$C$29826:$C$29857,INDIRECT("Coefficients!$BT$2:$BT$33")))),1/(1+EXP(-SUMPRODUCT(Engine!$C$29826:$C$29857,INDIRECT("Coefficients!$BU$2:$BU$33"))))))</f>
      </c>
      <c r="AZ938" s="8">
        <f>IF(OR($B938="",$C938="",$D938="",$E938="",$F938="",$G938="",$H938="",$I938="",$J938="",$K938="",$L938=""),"",IF($B938="Female",1/(1+EXP(-SUMPRODUCT(Engine!$C$29826:$C$29857,INDIRECT("Coefficients!$BV$2:$BV$33")))),1/(1+EXP(-SUMPRODUCT(Engine!$C$29826:$C$29857,INDIRECT("Coefficients!$BW$2:$BW$33"))))))</f>
      </c>
      <c r="BA938" s="8">
        <f>IF(OR($B938="",$C938="",$D938="",$E938="",$F938="",$G938="",$H938="",$I938="",$J938="",$K938="",$L938=""),"",IF($B938="Female",1/(1+EXP(-SUMPRODUCT(Engine!$C$29826:$C$29857,INDIRECT("Coefficients!$BX$2:$BX$33")))),1/(1+EXP(-SUMPRODUCT(Engine!$C$29826:$C$29857,INDIRECT("Coefficients!$BY$2:$BY$33"))))))</f>
      </c>
      <c r="BB938" s="8">
        <f>IF(OR($B938="",$C938="",$D938="",$E938="",$F938="",$G938="",$H938="",$I938="",$J938="",$K938="",$L938=""),"",IF($B938="Female",1/(1+EXP(-SUMPRODUCT(Engine!$C$29826:$C$29857,INDIRECT("Coefficients!$BZ$2:$BZ$33")))),1/(1+EXP(-SUMPRODUCT(Engine!$C$29826:$C$29857,INDIRECT("Coefficients!$CA$2:$CA$33"))))))</f>
      </c>
      <c r="BC938" s="8">
        <f>IF(OR($B938="",$C938="",$D938="",$E938="",$F938="",$G938="",$H938="",$I938="",$J938="",$K938="",$L938=""),"",IF($B938="Female",1/(1+EXP(-SUMPRODUCT(Engine!$C$29826:$C$29857,INDIRECT("Coefficients!$CB$2:$CB$33")))),1/(1+EXP(-SUMPRODUCT(Engine!$C$29826:$C$29857,INDIRECT("Coefficients!$CC$2:$CC$33"))))))</f>
      </c>
      <c r="BD938" s="8">
        <f>IF(OR($B938="",$C938="",$D938="",$E938="",$F938="",$G938="",$H938="",$I938="",$J938="",$K938="",$L938=""),"",IF($B938="Female",1/(1+EXP(-SUMPRODUCT(Engine!$C$29826:$C$29857,INDIRECT("Coefficients!$CD$2:$CD$33")))),1/(1+EXP(-SUMPRODUCT(Engine!$C$29826:$C$29857,INDIRECT("Coefficients!$CE$2:$CE$33"))))))</f>
      </c>
      <c r="BE938" s="8">
        <f>IF(OR($B938="",$C938="",$D938="",$E938="",$F938="",$G938="",$H938="",$I938="",$J938="",$K938="",$L938=""),"",IF($B938="Female",1/(1+EXP(-SUMPRODUCT(Engine!$C$29826:$C$29857,INDIRECT("Coefficients!$CF$2:$CF$33")))),1/(1+EXP(-SUMPRODUCT(Engine!$C$29826:$C$29857,INDIRECT("Coefficients!$CG$2:$CG$33"))))))</f>
      </c>
      <c r="BF938" s="8">
        <f>IF(OR($B938="",$C938="",$D938="",$E938="",$F938="",$G938="",$H938="",$I938="",$J938="",$K938="",$L938=""),"",IF($B938="Female",1/(1+EXP(-SUMPRODUCT(Engine!$C$29826:$C$29857,INDIRECT("Coefficients!$CH$2:$CH$33")))),1/(1+EXP(-SUMPRODUCT(Engine!$C$29826:$C$29857,INDIRECT("Coefficients!$CI$2:$CI$33"))))))</f>
      </c>
      <c r="BG938" s="8">
        <f>IF(OR($B938="",$C938="",$D938="",$E938="",$F938="",$G938="",$H938="",$I938="",$J938="",$K938="",$L938=""),"",IF($B938="Female",1/(1+EXP(-SUMPRODUCT(Engine!$C$29826:$C$29857,INDIRECT("Coefficients!$CJ$2:$CJ$33")))),1/(1+EXP(-SUMPRODUCT(Engine!$C$29826:$C$29857,INDIRECT("Coefficients!$CK$2:$CK$33"))))))</f>
      </c>
      <c r="BH938" s="8">
        <f>IF(OR($B938="",$C938="",$D938="",$E938="",$F938="",$G938="",$H938="",$I938="",$J938="",$K938="",$L938=""),"",IF($B938="Female",1/(1+EXP(-SUMPRODUCT(Engine!$C$29826:$C$29857,INDIRECT("Coefficients!$CL$2:$CL$33")))),1/(1+EXP(-SUMPRODUCT(Engine!$C$29826:$C$29857,INDIRECT("Coefficients!$CM$2:$CM$33"))))))</f>
      </c>
      <c r="BI938" s="8">
        <f>IF(OR($B938="",$C938="",$D938="",$E938="",$F938="",$G938="",$H938="",$I938="",$J938="",$K938="",$L938=""),"",IF($B938="Female",1/(1+EXP(-SUMPRODUCT(Engine!$C$29826:$C$29857,INDIRECT("Coefficients!$CN$2:$CN$33")))),1/(1+EXP(-SUMPRODUCT(Engine!$C$29826:$C$29857,INDIRECT("Coefficients!$CO$2:$CO$33"))))))</f>
      </c>
      <c r="BJ938" s="8">
        <f>IF(OR($B938="",$C938="",$D938="",$E938="",$F938="",$G938="",$H938="",$I938="",$J938="",$K938="",$L938=""),"",IF($B938="Female",1/(1+EXP(-SUMPRODUCT(Engine!$C$29826:$C$29857,INDIRECT("Coefficients!$CP$2:$CP$33")))),1/(1+EXP(-SUMPRODUCT(Engine!$C$29826:$C$29857,INDIRECT("Coefficients!$CQ$2:$CQ$33"))))))</f>
      </c>
      <c r="BK938" s="8">
        <f>IF(OR($B938="",$C938="",$D938="",$E938="",$F938="",$G938="",$H938="",$I938="",$J938="",$K938="",$L938=""),"",IF($B938="Female",1/(1+EXP(-SUMPRODUCT(Engine!$C$29826:$C$29857,INDIRECT("Coefficients!$CR$2:$CR$33")))),1/(1+EXP(-SUMPRODUCT(Engine!$C$29826:$C$29857,INDIRECT("Coefficients!$CS$2:$CS$33"))))))</f>
      </c>
      <c r="BL938" s="8">
        <f>IF(OR($B938="",$C938="",$D938="",$E938="",$F938="",$G938="",$H938="",$I938="",$J938="",$K938="",$L938=""),"",IF($B938="Female",1/(1+EXP(-SUMPRODUCT(Engine!$C$29826:$C$29857,INDIRECT("Coefficients!$CT$2:$CT$33")))),1/(1+EXP(-SUMPRODUCT(Engine!$C$29826:$C$29857,INDIRECT("Coefficients!$CU$2:$CU$33"))))))</f>
      </c>
      <c r="BM938" s="8">
        <f>IF(OR($B938="",$C938="",$D938="",$E938="",$F938="",$G938="",$H938="",$I938="",$J938="",$K938="",$L938=""),"",IF($B938="Female",1/(1+EXP(-SUMPRODUCT(Engine!$C$29826:$C$29857,INDIRECT("Coefficients!$CV$2:$CV$33")))),1/(1+EXP(-SUMPRODUCT(Engine!$C$29826:$C$29857,INDIRECT("Coefficients!$CW$2:$CW$33"))))))</f>
      </c>
    </row>
    <row r="939" spans="1:6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8">
        <f>IF(OR($B939="",$C939="",$D939="",$E939="",$F939="",$G939="",$H939="",$I939="",$J939="",$K939="",$L939=""),"",IF($B939="Female",1/(1+EXP(-SUMPRODUCT(Engine!$C$29858:$C$29889,INDIRECT("Coefficients!$B$2:$B$33")))),1/(1+EXP(-SUMPRODUCT(Engine!$C$29858:$C$29889,INDIRECT("Coefficients!$C$2:$C$33"))))))</f>
      </c>
      <c r="Q939" s="8">
        <f>IF(OR($B939="",$C939="",$D939="",$E939="",$F939="",$G939="",$H939="",$I939="",$J939="",$K939="",$L939=""),"",IF($B939="Female",1/(1+EXP(-SUMPRODUCT(Engine!$C$29858:$C$29889,INDIRECT("Coefficients!$D$2:$D$33")))),1/(1+EXP(-SUMPRODUCT(Engine!$C$29858:$C$29889,INDIRECT("Coefficients!$E$2:$E$33"))))))</f>
      </c>
      <c r="R939" s="8">
        <f>IF(OR($B939="",$C939="",$D939="",$E939="",$F939="",$G939="",$H939="",$I939="",$J939="",$K939="",$L939=""),"",IF($B939="Female",1/(1+EXP(-SUMPRODUCT(Engine!$C$29858:$C$29889,INDIRECT("Coefficients!$F$2:$F$33")))),1/(1+EXP(-SUMPRODUCT(Engine!$C$29858:$C$29889,INDIRECT("Coefficients!$G$2:$G$33"))))))</f>
      </c>
      <c r="S939" s="8">
        <f>IF(OR($B939="",$C939="",$D939="",$E939="",$F939="",$G939="",$H939="",$I939="",$J939="",$K939="",$L939=""),"",IF($B939="Female",1/(1+EXP(-SUMPRODUCT(Engine!$C$29858:$C$29889,INDIRECT("Coefficients!$H$2:$H$33")))),1/(1+EXP(-SUMPRODUCT(Engine!$C$29858:$C$29889,INDIRECT("Coefficients!$I$2:$I$33"))))))</f>
      </c>
      <c r="T939" s="8">
        <f>IF(OR($B939="",$C939="",$D939="",$E939="",$F939="",$G939="",$H939="",$I939="",$J939="",$K939="",$L939=""),"",IF($B939="Female",1/(1+EXP(-SUMPRODUCT(Engine!$C$29858:$C$29889,INDIRECT("Coefficients!$J$2:$J$33")))),1/(1+EXP(-SUMPRODUCT(Engine!$C$29858:$C$29889,INDIRECT("Coefficients!$K$2:$K$33"))))))</f>
      </c>
      <c r="U939" s="8">
        <f>IF(OR($B939="",$C939="",$D939="",$E939="",$F939="",$G939="",$H939="",$I939="",$J939="",$K939="",$L939=""),"",IF($B939="Female",1/(1+EXP(-SUMPRODUCT(Engine!$C$29858:$C$29889,INDIRECT("Coefficients!$L$2:$L$33")))),1/(1+EXP(-SUMPRODUCT(Engine!$C$29858:$C$29889,INDIRECT("Coefficients!$M$2:$M$33"))))))</f>
      </c>
      <c r="V939" s="8">
        <f>IF(OR($B939="",$C939="",$D939="",$E939="",$F939="",$G939="",$H939="",$I939="",$J939="",$K939="",$L939=""),"",IF($B939="Female",1/(1+EXP(-SUMPRODUCT(Engine!$C$29858:$C$29889,INDIRECT("Coefficients!$N$2:$N$33")))),1/(1+EXP(-SUMPRODUCT(Engine!$C$29858:$C$29889,INDIRECT("Coefficients!$O$2:$O$33"))))))</f>
      </c>
      <c r="W939" s="8">
        <f>IF(OR($B939="",$C939="",$D939="",$E939="",$F939="",$G939="",$H939="",$I939="",$J939="",$K939="",$L939=""),"",IF($B939="Female",1/(1+EXP(-SUMPRODUCT(Engine!$C$29858:$C$29889,INDIRECT("Coefficients!$P$2:$P$33")))),1/(1+EXP(-SUMPRODUCT(Engine!$C$29858:$C$29889,INDIRECT("Coefficients!$Q$2:$Q$33"))))))</f>
      </c>
      <c r="X939" s="8">
        <f>IF(OR($B939="",$C939="",$D939="",$E939="",$F939="",$G939="",$H939="",$I939="",$J939="",$K939="",$L939=""),"",IF($B939="Female",1/(1+EXP(-SUMPRODUCT(Engine!$C$29858:$C$29889,INDIRECT("Coefficients!$R$2:$R$33")))),1/(1+EXP(-SUMPRODUCT(Engine!$C$29858:$C$29889,INDIRECT("Coefficients!$S$2:$S$33"))))))</f>
      </c>
      <c r="Y939" s="8">
        <f>IF(OR($B939="",$C939="",$D939="",$E939="",$F939="",$G939="",$H939="",$I939="",$J939="",$K939="",$L939=""),"",IF($B939="Female",1/(1+EXP(-SUMPRODUCT(Engine!$C$29858:$C$29889,INDIRECT("Coefficients!$T$2:$T$33")))),1/(1+EXP(-SUMPRODUCT(Engine!$C$29858:$C$29889,INDIRECT("Coefficients!$U$2:$U$33"))))))</f>
      </c>
      <c r="Z939" s="8">
        <f>IF(OR($B939="",$C939="",$D939="",$E939="",$F939="",$G939="",$H939="",$I939="",$J939="",$K939="",$L939=""),"",IF($B939="Female",1/(1+EXP(-SUMPRODUCT(Engine!$C$29858:$C$29889,INDIRECT("Coefficients!$V$2:$V$33")))),1/(1+EXP(-SUMPRODUCT(Engine!$C$29858:$C$29889,INDIRECT("Coefficients!$W$2:$W$33"))))))</f>
      </c>
      <c r="AA939" s="8">
        <f>IF(OR($B939="",$C939="",$D939="",$E939="",$F939="",$G939="",$H939="",$I939="",$J939="",$K939="",$L939=""),"",IF($B939="Female",1/(1+EXP(-SUMPRODUCT(Engine!$C$29858:$C$29889,INDIRECT("Coefficients!$X$2:$X$33")))),1/(1+EXP(-SUMPRODUCT(Engine!$C$29858:$C$29889,INDIRECT("Coefficients!$Y$2:$Y$33"))))))</f>
      </c>
      <c r="AB939" s="8">
        <f>IF(OR($B939="",$C939="",$D939="",$E939="",$F939="",$G939="",$H939="",$I939="",$J939="",$K939="",$L939=""),"",IF($B939="Female",1/(1+EXP(-SUMPRODUCT(Engine!$C$29858:$C$29889,INDIRECT("Coefficients!$Z$2:$Z$33")))),1/(1+EXP(-SUMPRODUCT(Engine!$C$29858:$C$29889,INDIRECT("Coefficients!$AA$2:$AA$33"))))))</f>
      </c>
      <c r="AC939" s="8">
        <f>IF(OR($B939="",$C939="",$D939="",$E939="",$F939="",$G939="",$H939="",$I939="",$J939="",$K939="",$L939=""),"",IF($B939="Female",1/(1+EXP(-SUMPRODUCT(Engine!$C$29858:$C$29889,INDIRECT("Coefficients!$AB$2:$AB$33")))),1/(1+EXP(-SUMPRODUCT(Engine!$C$29858:$C$29889,INDIRECT("Coefficients!$AC$2:$AC$33"))))))</f>
      </c>
      <c r="AD939" s="8">
        <f>IF(OR($B939="",$C939="",$D939="",$E939="",$F939="",$G939="",$H939="",$I939="",$J939="",$K939="",$L939=""),"",IF($B939="Female",1/(1+EXP(-SUMPRODUCT(Engine!$C$29858:$C$29889,INDIRECT("Coefficients!$AD$2:$AD$33")))),1/(1+EXP(-SUMPRODUCT(Engine!$C$29858:$C$29889,INDIRECT("Coefficients!$AE$2:$AE$33"))))))</f>
      </c>
      <c r="AE939" s="8">
        <f>IF(OR($B939="",$C939="",$D939="",$E939="",$F939="",$G939="",$H939="",$I939="",$J939="",$K939="",$L939=""),"",IF($B939="Female",1/(1+EXP(-SUMPRODUCT(Engine!$C$29858:$C$29889,INDIRECT("Coefficients!$AF$2:$AF$33")))),1/(1+EXP(-SUMPRODUCT(Engine!$C$29858:$C$29889,INDIRECT("Coefficients!$AG$2:$AG$33"))))))</f>
      </c>
      <c r="AF939" s="8">
        <f>IF(OR($B939="",$C939="",$D939="",$E939="",$F939="",$G939="",$H939="",$I939="",$J939="",$K939="",$L939=""),"",IF($B939="Female",1/(1+EXP(-SUMPRODUCT(Engine!$C$29858:$C$29889,INDIRECT("Coefficients!$AH$2:$AH$33")))),1/(1+EXP(-SUMPRODUCT(Engine!$C$29858:$C$29889,INDIRECT("Coefficients!$AI$2:$AI$33"))))))</f>
      </c>
      <c r="AG939" s="8">
        <f>IF(OR($B939="",$C939="",$D939="",$E939="",$F939="",$G939="",$H939="",$I939="",$J939="",$K939="",$L939=""),"",IF($B939="Female",1/(1+EXP(-SUMPRODUCT(Engine!$C$29858:$C$29889,INDIRECT("Coefficients!$AJ$2:$AJ$33")))),1/(1+EXP(-SUMPRODUCT(Engine!$C$29858:$C$29889,INDIRECT("Coefficients!$AK$2:$AK$33"))))))</f>
      </c>
      <c r="AH939" s="8">
        <f>IF(OR($B939="",$C939="",$D939="",$E939="",$F939="",$G939="",$H939="",$I939="",$J939="",$K939="",$L939=""),"",IF($B939="Female",1/(1+EXP(-SUMPRODUCT(Engine!$C$29858:$C$29889,INDIRECT("Coefficients!$AL$2:$AL$33")))),1/(1+EXP(-SUMPRODUCT(Engine!$C$29858:$C$29889,INDIRECT("Coefficients!$AM$2:$AM$33"))))))</f>
      </c>
      <c r="AI939" s="8">
        <f>IF(OR($B939="",$C939="",$D939="",$E939="",$F939="",$G939="",$H939="",$I939="",$J939="",$K939="",$L939=""),"",IF($B939="Female",1/(1+EXP(-SUMPRODUCT(Engine!$C$29858:$C$29889,INDIRECT("Coefficients!$AN$2:$AN$33")))),1/(1+EXP(-SUMPRODUCT(Engine!$C$29858:$C$29889,INDIRECT("Coefficients!$AO$2:$AO$33"))))))</f>
      </c>
      <c r="AJ939" s="8">
        <f>IF(OR($B939="",$C939="",$D939="",$E939="",$F939="",$G939="",$H939="",$I939="",$J939="",$K939="",$L939=""),"",IF($B939="Female",1/(1+EXP(-SUMPRODUCT(Engine!$C$29858:$C$29889,INDIRECT("Coefficients!$AP$2:$AP$33")))),1/(1+EXP(-SUMPRODUCT(Engine!$C$29858:$C$29889,INDIRECT("Coefficients!$AQ$2:$AQ$33"))))))</f>
      </c>
      <c r="AK939" s="8">
        <f>IF(OR($B939="",$C939="",$D939="",$E939="",$F939="",$G939="",$H939="",$I939="",$J939="",$K939="",$L939=""),"",IF($B939="Female",1/(1+EXP(-SUMPRODUCT(Engine!$C$29858:$C$29889,INDIRECT("Coefficients!$AR$2:$AR$33")))),1/(1+EXP(-SUMPRODUCT(Engine!$C$29858:$C$29889,INDIRECT("Coefficients!$AS$2:$AS$33"))))))</f>
      </c>
      <c r="AL939" s="8">
        <f>IF(OR($B939="",$C939="",$D939="",$E939="",$F939="",$G939="",$H939="",$I939="",$J939="",$K939="",$L939=""),"",IF($B939="Female",1/(1+EXP(-SUMPRODUCT(Engine!$C$29858:$C$29889,INDIRECT("Coefficients!$AT$2:$AT$33")))),1/(1+EXP(-SUMPRODUCT(Engine!$C$29858:$C$29889,INDIRECT("Coefficients!$AU$2:$AU$33"))))))</f>
      </c>
      <c r="AM939" s="8">
        <f>IF(OR($B939="",$C939="",$D939="",$E939="",$F939="",$G939="",$H939="",$I939="",$J939="",$K939="",$L939=""),"",IF($B939="Female",1/(1+EXP(-SUMPRODUCT(Engine!$C$29858:$C$29889,INDIRECT("Coefficients!$AV$2:$AV$33")))),1/(1+EXP(-SUMPRODUCT(Engine!$C$29858:$C$29889,INDIRECT("Coefficients!$AW$2:$AW$33"))))))</f>
      </c>
      <c r="AN939" s="8">
        <f>IF(OR($B939="",$C939="",$D939="",$E939="",$F939="",$G939="",$H939="",$I939="",$J939="",$K939="",$L939=""),"",IF($B939="Female",1/(1+EXP(-SUMPRODUCT(Engine!$C$29858:$C$29889,INDIRECT("Coefficients!$AX$2:$AX$33")))),1/(1+EXP(-SUMPRODUCT(Engine!$C$29858:$C$29889,INDIRECT("Coefficients!$AY$2:$AY$33"))))))</f>
      </c>
      <c r="AO939" s="8">
        <f>IF(OR($B939="",$C939="",$D939="",$E939="",$F939="",$G939="",$H939="",$I939="",$J939="",$K939="",$L939=""),"",IF($B939="Female",1/(1+EXP(-SUMPRODUCT(Engine!$C$29858:$C$29889,INDIRECT("Coefficients!$AZ$2:$AZ$33")))),1/(1+EXP(-SUMPRODUCT(Engine!$C$29858:$C$29889,INDIRECT("Coefficients!$BA$2:$BA$33"))))))</f>
      </c>
      <c r="AP939" s="8">
        <f>IF(OR($B939="",$C939="",$D939="",$E939="",$F939="",$G939="",$H939="",$I939="",$J939="",$K939="",$L939=""),"",IF($B939="Female",1/(1+EXP(-SUMPRODUCT(Engine!$C$29858:$C$29889,INDIRECT("Coefficients!$BB$2:$BB$33")))),1/(1+EXP(-SUMPRODUCT(Engine!$C$29858:$C$29889,INDIRECT("Coefficients!$BC$2:$BC$33"))))))</f>
      </c>
      <c r="AQ939" s="8">
        <f>IF(OR($B939="",$C939="",$D939="",$E939="",$F939="",$G939="",$H939="",$I939="",$J939="",$K939="",$L939=""),"",IF($B939="Female",1/(1+EXP(-SUMPRODUCT(Engine!$C$29858:$C$29889,INDIRECT("Coefficients!$BD$2:$BD$33")))),1/(1+EXP(-SUMPRODUCT(Engine!$C$29858:$C$29889,INDIRECT("Coefficients!$BE$2:$BE$33"))))))</f>
      </c>
      <c r="AR939" s="8">
        <f>IF(OR($B939="",$C939="",$D939="",$E939="",$F939="",$G939="",$H939="",$I939="",$J939="",$K939="",$L939=""),"",IF($B939="Female",1/(1+EXP(-SUMPRODUCT(Engine!$C$29858:$C$29889,INDIRECT("Coefficients!$BF$2:$BF$33")))),1/(1+EXP(-SUMPRODUCT(Engine!$C$29858:$C$29889,INDIRECT("Coefficients!$BG$2:$BG$33"))))))</f>
      </c>
      <c r="AS939" s="8">
        <f>IF(OR($B939="",$C939="",$D939="",$E939="",$F939="",$G939="",$H939="",$I939="",$J939="",$K939="",$L939=""),"",IF($B939="Female",1/(1+EXP(-SUMPRODUCT(Engine!$C$29858:$C$29889,INDIRECT("Coefficients!$BH$2:$BH$33")))),1/(1+EXP(-SUMPRODUCT(Engine!$C$29858:$C$29889,INDIRECT("Coefficients!$BI$2:$BI$33"))))))</f>
      </c>
      <c r="AT939" s="8">
        <f>IF(OR($B939="",$C939="",$D939="",$E939="",$F939="",$G939="",$H939="",$I939="",$J939="",$K939="",$L939=""),"",IF($B939="Female",1/(1+EXP(-SUMPRODUCT(Engine!$C$29858:$C$29889,INDIRECT("Coefficients!$BJ$2:$BJ$33")))),1/(1+EXP(-SUMPRODUCT(Engine!$C$29858:$C$29889,INDIRECT("Coefficients!$BK$2:$BK$33"))))))</f>
      </c>
      <c r="AU939" s="8">
        <f>IF(OR($B939="",$C939="",$D939="",$E939="",$F939="",$G939="",$H939="",$I939="",$J939="",$K939="",$L939=""),"",IF($B939="Female",1/(1+EXP(-SUMPRODUCT(Engine!$C$29858:$C$29889,INDIRECT("Coefficients!$BL$2:$BL$33")))),1/(1+EXP(-SUMPRODUCT(Engine!$C$29858:$C$29889,INDIRECT("Coefficients!$BM$2:$BM$33"))))))</f>
      </c>
      <c r="AV939" s="8">
        <f>IF(OR($B939="",$C939="",$D939="",$E939="",$F939="",$G939="",$H939="",$I939="",$J939="",$K939="",$L939=""),"",IF($B939="Female",1/(1+EXP(-SUMPRODUCT(Engine!$C$29858:$C$29889,INDIRECT("Coefficients!$BN$2:$BN$33")))),1/(1+EXP(-SUMPRODUCT(Engine!$C$29858:$C$29889,INDIRECT("Coefficients!$BO$2:$BO$33"))))))</f>
      </c>
      <c r="AW939" s="8">
        <f>IF(OR($B939="",$C939="",$D939="",$E939="",$F939="",$G939="",$H939="",$I939="",$J939="",$K939="",$L939=""),"",IF($B939="Female",1/(1+EXP(-SUMPRODUCT(Engine!$C$29858:$C$29889,INDIRECT("Coefficients!$BP$2:$BP$33")))),1/(1+EXP(-SUMPRODUCT(Engine!$C$29858:$C$29889,INDIRECT("Coefficients!$BQ$2:$BQ$33"))))))</f>
      </c>
      <c r="AX939" s="8">
        <f>IF(OR($B939="",$C939="",$D939="",$E939="",$F939="",$G939="",$H939="",$I939="",$J939="",$K939="",$L939=""),"",IF($B939="Female",1/(1+EXP(-SUMPRODUCT(Engine!$C$29858:$C$29889,INDIRECT("Coefficients!$BR$2:$BR$33")))),1/(1+EXP(-SUMPRODUCT(Engine!$C$29858:$C$29889,INDIRECT("Coefficients!$BS$2:$BS$33"))))))</f>
      </c>
      <c r="AY939" s="8">
        <f>IF(OR($B939="",$C939="",$D939="",$E939="",$F939="",$G939="",$H939="",$I939="",$J939="",$K939="",$L939=""),"",IF($B939="Female",1/(1+EXP(-SUMPRODUCT(Engine!$C$29858:$C$29889,INDIRECT("Coefficients!$BT$2:$BT$33")))),1/(1+EXP(-SUMPRODUCT(Engine!$C$29858:$C$29889,INDIRECT("Coefficients!$BU$2:$BU$33"))))))</f>
      </c>
      <c r="AZ939" s="8">
        <f>IF(OR($B939="",$C939="",$D939="",$E939="",$F939="",$G939="",$H939="",$I939="",$J939="",$K939="",$L939=""),"",IF($B939="Female",1/(1+EXP(-SUMPRODUCT(Engine!$C$29858:$C$29889,INDIRECT("Coefficients!$BV$2:$BV$33")))),1/(1+EXP(-SUMPRODUCT(Engine!$C$29858:$C$29889,INDIRECT("Coefficients!$BW$2:$BW$33"))))))</f>
      </c>
      <c r="BA939" s="8">
        <f>IF(OR($B939="",$C939="",$D939="",$E939="",$F939="",$G939="",$H939="",$I939="",$J939="",$K939="",$L939=""),"",IF($B939="Female",1/(1+EXP(-SUMPRODUCT(Engine!$C$29858:$C$29889,INDIRECT("Coefficients!$BX$2:$BX$33")))),1/(1+EXP(-SUMPRODUCT(Engine!$C$29858:$C$29889,INDIRECT("Coefficients!$BY$2:$BY$33"))))))</f>
      </c>
      <c r="BB939" s="8">
        <f>IF(OR($B939="",$C939="",$D939="",$E939="",$F939="",$G939="",$H939="",$I939="",$J939="",$K939="",$L939=""),"",IF($B939="Female",1/(1+EXP(-SUMPRODUCT(Engine!$C$29858:$C$29889,INDIRECT("Coefficients!$BZ$2:$BZ$33")))),1/(1+EXP(-SUMPRODUCT(Engine!$C$29858:$C$29889,INDIRECT("Coefficients!$CA$2:$CA$33"))))))</f>
      </c>
      <c r="BC939" s="8">
        <f>IF(OR($B939="",$C939="",$D939="",$E939="",$F939="",$G939="",$H939="",$I939="",$J939="",$K939="",$L939=""),"",IF($B939="Female",1/(1+EXP(-SUMPRODUCT(Engine!$C$29858:$C$29889,INDIRECT("Coefficients!$CB$2:$CB$33")))),1/(1+EXP(-SUMPRODUCT(Engine!$C$29858:$C$29889,INDIRECT("Coefficients!$CC$2:$CC$33"))))))</f>
      </c>
      <c r="BD939" s="8">
        <f>IF(OR($B939="",$C939="",$D939="",$E939="",$F939="",$G939="",$H939="",$I939="",$J939="",$K939="",$L939=""),"",IF($B939="Female",1/(1+EXP(-SUMPRODUCT(Engine!$C$29858:$C$29889,INDIRECT("Coefficients!$CD$2:$CD$33")))),1/(1+EXP(-SUMPRODUCT(Engine!$C$29858:$C$29889,INDIRECT("Coefficients!$CE$2:$CE$33"))))))</f>
      </c>
      <c r="BE939" s="8">
        <f>IF(OR($B939="",$C939="",$D939="",$E939="",$F939="",$G939="",$H939="",$I939="",$J939="",$K939="",$L939=""),"",IF($B939="Female",1/(1+EXP(-SUMPRODUCT(Engine!$C$29858:$C$29889,INDIRECT("Coefficients!$CF$2:$CF$33")))),1/(1+EXP(-SUMPRODUCT(Engine!$C$29858:$C$29889,INDIRECT("Coefficients!$CG$2:$CG$33"))))))</f>
      </c>
      <c r="BF939" s="8">
        <f>IF(OR($B939="",$C939="",$D939="",$E939="",$F939="",$G939="",$H939="",$I939="",$J939="",$K939="",$L939=""),"",IF($B939="Female",1/(1+EXP(-SUMPRODUCT(Engine!$C$29858:$C$29889,INDIRECT("Coefficients!$CH$2:$CH$33")))),1/(1+EXP(-SUMPRODUCT(Engine!$C$29858:$C$29889,INDIRECT("Coefficients!$CI$2:$CI$33"))))))</f>
      </c>
      <c r="BG939" s="8">
        <f>IF(OR($B939="",$C939="",$D939="",$E939="",$F939="",$G939="",$H939="",$I939="",$J939="",$K939="",$L939=""),"",IF($B939="Female",1/(1+EXP(-SUMPRODUCT(Engine!$C$29858:$C$29889,INDIRECT("Coefficients!$CJ$2:$CJ$33")))),1/(1+EXP(-SUMPRODUCT(Engine!$C$29858:$C$29889,INDIRECT("Coefficients!$CK$2:$CK$33"))))))</f>
      </c>
      <c r="BH939" s="8">
        <f>IF(OR($B939="",$C939="",$D939="",$E939="",$F939="",$G939="",$H939="",$I939="",$J939="",$K939="",$L939=""),"",IF($B939="Female",1/(1+EXP(-SUMPRODUCT(Engine!$C$29858:$C$29889,INDIRECT("Coefficients!$CL$2:$CL$33")))),1/(1+EXP(-SUMPRODUCT(Engine!$C$29858:$C$29889,INDIRECT("Coefficients!$CM$2:$CM$33"))))))</f>
      </c>
      <c r="BI939" s="8">
        <f>IF(OR($B939="",$C939="",$D939="",$E939="",$F939="",$G939="",$H939="",$I939="",$J939="",$K939="",$L939=""),"",IF($B939="Female",1/(1+EXP(-SUMPRODUCT(Engine!$C$29858:$C$29889,INDIRECT("Coefficients!$CN$2:$CN$33")))),1/(1+EXP(-SUMPRODUCT(Engine!$C$29858:$C$29889,INDIRECT("Coefficients!$CO$2:$CO$33"))))))</f>
      </c>
      <c r="BJ939" s="8">
        <f>IF(OR($B939="",$C939="",$D939="",$E939="",$F939="",$G939="",$H939="",$I939="",$J939="",$K939="",$L939=""),"",IF($B939="Female",1/(1+EXP(-SUMPRODUCT(Engine!$C$29858:$C$29889,INDIRECT("Coefficients!$CP$2:$CP$33")))),1/(1+EXP(-SUMPRODUCT(Engine!$C$29858:$C$29889,INDIRECT("Coefficients!$CQ$2:$CQ$33"))))))</f>
      </c>
      <c r="BK939" s="8">
        <f>IF(OR($B939="",$C939="",$D939="",$E939="",$F939="",$G939="",$H939="",$I939="",$J939="",$K939="",$L939=""),"",IF($B939="Female",1/(1+EXP(-SUMPRODUCT(Engine!$C$29858:$C$29889,INDIRECT("Coefficients!$CR$2:$CR$33")))),1/(1+EXP(-SUMPRODUCT(Engine!$C$29858:$C$29889,INDIRECT("Coefficients!$CS$2:$CS$33"))))))</f>
      </c>
      <c r="BL939" s="8">
        <f>IF(OR($B939="",$C939="",$D939="",$E939="",$F939="",$G939="",$H939="",$I939="",$J939="",$K939="",$L939=""),"",IF($B939="Female",1/(1+EXP(-SUMPRODUCT(Engine!$C$29858:$C$29889,INDIRECT("Coefficients!$CT$2:$CT$33")))),1/(1+EXP(-SUMPRODUCT(Engine!$C$29858:$C$29889,INDIRECT("Coefficients!$CU$2:$CU$33"))))))</f>
      </c>
      <c r="BM939" s="8">
        <f>IF(OR($B939="",$C939="",$D939="",$E939="",$F939="",$G939="",$H939="",$I939="",$J939="",$K939="",$L939=""),"",IF($B939="Female",1/(1+EXP(-SUMPRODUCT(Engine!$C$29858:$C$29889,INDIRECT("Coefficients!$CV$2:$CV$33")))),1/(1+EXP(-SUMPRODUCT(Engine!$C$29858:$C$29889,INDIRECT("Coefficients!$CW$2:$CW$33"))))))</f>
      </c>
    </row>
    <row r="940" spans="1:6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8">
        <f>IF(OR($B940="",$C940="",$D940="",$E940="",$F940="",$G940="",$H940="",$I940="",$J940="",$K940="",$L940=""),"",IF($B940="Female",1/(1+EXP(-SUMPRODUCT(Engine!$C$29890:$C$29921,INDIRECT("Coefficients!$B$2:$B$33")))),1/(1+EXP(-SUMPRODUCT(Engine!$C$29890:$C$29921,INDIRECT("Coefficients!$C$2:$C$33"))))))</f>
      </c>
      <c r="Q940" s="8">
        <f>IF(OR($B940="",$C940="",$D940="",$E940="",$F940="",$G940="",$H940="",$I940="",$J940="",$K940="",$L940=""),"",IF($B940="Female",1/(1+EXP(-SUMPRODUCT(Engine!$C$29890:$C$29921,INDIRECT("Coefficients!$D$2:$D$33")))),1/(1+EXP(-SUMPRODUCT(Engine!$C$29890:$C$29921,INDIRECT("Coefficients!$E$2:$E$33"))))))</f>
      </c>
      <c r="R940" s="8">
        <f>IF(OR($B940="",$C940="",$D940="",$E940="",$F940="",$G940="",$H940="",$I940="",$J940="",$K940="",$L940=""),"",IF($B940="Female",1/(1+EXP(-SUMPRODUCT(Engine!$C$29890:$C$29921,INDIRECT("Coefficients!$F$2:$F$33")))),1/(1+EXP(-SUMPRODUCT(Engine!$C$29890:$C$29921,INDIRECT("Coefficients!$G$2:$G$33"))))))</f>
      </c>
      <c r="S940" s="8">
        <f>IF(OR($B940="",$C940="",$D940="",$E940="",$F940="",$G940="",$H940="",$I940="",$J940="",$K940="",$L940=""),"",IF($B940="Female",1/(1+EXP(-SUMPRODUCT(Engine!$C$29890:$C$29921,INDIRECT("Coefficients!$H$2:$H$33")))),1/(1+EXP(-SUMPRODUCT(Engine!$C$29890:$C$29921,INDIRECT("Coefficients!$I$2:$I$33"))))))</f>
      </c>
      <c r="T940" s="8">
        <f>IF(OR($B940="",$C940="",$D940="",$E940="",$F940="",$G940="",$H940="",$I940="",$J940="",$K940="",$L940=""),"",IF($B940="Female",1/(1+EXP(-SUMPRODUCT(Engine!$C$29890:$C$29921,INDIRECT("Coefficients!$J$2:$J$33")))),1/(1+EXP(-SUMPRODUCT(Engine!$C$29890:$C$29921,INDIRECT("Coefficients!$K$2:$K$33"))))))</f>
      </c>
      <c r="U940" s="8">
        <f>IF(OR($B940="",$C940="",$D940="",$E940="",$F940="",$G940="",$H940="",$I940="",$J940="",$K940="",$L940=""),"",IF($B940="Female",1/(1+EXP(-SUMPRODUCT(Engine!$C$29890:$C$29921,INDIRECT("Coefficients!$L$2:$L$33")))),1/(1+EXP(-SUMPRODUCT(Engine!$C$29890:$C$29921,INDIRECT("Coefficients!$M$2:$M$33"))))))</f>
      </c>
      <c r="V940" s="8">
        <f>IF(OR($B940="",$C940="",$D940="",$E940="",$F940="",$G940="",$H940="",$I940="",$J940="",$K940="",$L940=""),"",IF($B940="Female",1/(1+EXP(-SUMPRODUCT(Engine!$C$29890:$C$29921,INDIRECT("Coefficients!$N$2:$N$33")))),1/(1+EXP(-SUMPRODUCT(Engine!$C$29890:$C$29921,INDIRECT("Coefficients!$O$2:$O$33"))))))</f>
      </c>
      <c r="W940" s="8">
        <f>IF(OR($B940="",$C940="",$D940="",$E940="",$F940="",$G940="",$H940="",$I940="",$J940="",$K940="",$L940=""),"",IF($B940="Female",1/(1+EXP(-SUMPRODUCT(Engine!$C$29890:$C$29921,INDIRECT("Coefficients!$P$2:$P$33")))),1/(1+EXP(-SUMPRODUCT(Engine!$C$29890:$C$29921,INDIRECT("Coefficients!$Q$2:$Q$33"))))))</f>
      </c>
      <c r="X940" s="8">
        <f>IF(OR($B940="",$C940="",$D940="",$E940="",$F940="",$G940="",$H940="",$I940="",$J940="",$K940="",$L940=""),"",IF($B940="Female",1/(1+EXP(-SUMPRODUCT(Engine!$C$29890:$C$29921,INDIRECT("Coefficients!$R$2:$R$33")))),1/(1+EXP(-SUMPRODUCT(Engine!$C$29890:$C$29921,INDIRECT("Coefficients!$S$2:$S$33"))))))</f>
      </c>
      <c r="Y940" s="8">
        <f>IF(OR($B940="",$C940="",$D940="",$E940="",$F940="",$G940="",$H940="",$I940="",$J940="",$K940="",$L940=""),"",IF($B940="Female",1/(1+EXP(-SUMPRODUCT(Engine!$C$29890:$C$29921,INDIRECT("Coefficients!$T$2:$T$33")))),1/(1+EXP(-SUMPRODUCT(Engine!$C$29890:$C$29921,INDIRECT("Coefficients!$U$2:$U$33"))))))</f>
      </c>
      <c r="Z940" s="8">
        <f>IF(OR($B940="",$C940="",$D940="",$E940="",$F940="",$G940="",$H940="",$I940="",$J940="",$K940="",$L940=""),"",IF($B940="Female",1/(1+EXP(-SUMPRODUCT(Engine!$C$29890:$C$29921,INDIRECT("Coefficients!$V$2:$V$33")))),1/(1+EXP(-SUMPRODUCT(Engine!$C$29890:$C$29921,INDIRECT("Coefficients!$W$2:$W$33"))))))</f>
      </c>
      <c r="AA940" s="8">
        <f>IF(OR($B940="",$C940="",$D940="",$E940="",$F940="",$G940="",$H940="",$I940="",$J940="",$K940="",$L940=""),"",IF($B940="Female",1/(1+EXP(-SUMPRODUCT(Engine!$C$29890:$C$29921,INDIRECT("Coefficients!$X$2:$X$33")))),1/(1+EXP(-SUMPRODUCT(Engine!$C$29890:$C$29921,INDIRECT("Coefficients!$Y$2:$Y$33"))))))</f>
      </c>
      <c r="AB940" s="8">
        <f>IF(OR($B940="",$C940="",$D940="",$E940="",$F940="",$G940="",$H940="",$I940="",$J940="",$K940="",$L940=""),"",IF($B940="Female",1/(1+EXP(-SUMPRODUCT(Engine!$C$29890:$C$29921,INDIRECT("Coefficients!$Z$2:$Z$33")))),1/(1+EXP(-SUMPRODUCT(Engine!$C$29890:$C$29921,INDIRECT("Coefficients!$AA$2:$AA$33"))))))</f>
      </c>
      <c r="AC940" s="8">
        <f>IF(OR($B940="",$C940="",$D940="",$E940="",$F940="",$G940="",$H940="",$I940="",$J940="",$K940="",$L940=""),"",IF($B940="Female",1/(1+EXP(-SUMPRODUCT(Engine!$C$29890:$C$29921,INDIRECT("Coefficients!$AB$2:$AB$33")))),1/(1+EXP(-SUMPRODUCT(Engine!$C$29890:$C$29921,INDIRECT("Coefficients!$AC$2:$AC$33"))))))</f>
      </c>
      <c r="AD940" s="8">
        <f>IF(OR($B940="",$C940="",$D940="",$E940="",$F940="",$G940="",$H940="",$I940="",$J940="",$K940="",$L940=""),"",IF($B940="Female",1/(1+EXP(-SUMPRODUCT(Engine!$C$29890:$C$29921,INDIRECT("Coefficients!$AD$2:$AD$33")))),1/(1+EXP(-SUMPRODUCT(Engine!$C$29890:$C$29921,INDIRECT("Coefficients!$AE$2:$AE$33"))))))</f>
      </c>
      <c r="AE940" s="8">
        <f>IF(OR($B940="",$C940="",$D940="",$E940="",$F940="",$G940="",$H940="",$I940="",$J940="",$K940="",$L940=""),"",IF($B940="Female",1/(1+EXP(-SUMPRODUCT(Engine!$C$29890:$C$29921,INDIRECT("Coefficients!$AF$2:$AF$33")))),1/(1+EXP(-SUMPRODUCT(Engine!$C$29890:$C$29921,INDIRECT("Coefficients!$AG$2:$AG$33"))))))</f>
      </c>
      <c r="AF940" s="8">
        <f>IF(OR($B940="",$C940="",$D940="",$E940="",$F940="",$G940="",$H940="",$I940="",$J940="",$K940="",$L940=""),"",IF($B940="Female",1/(1+EXP(-SUMPRODUCT(Engine!$C$29890:$C$29921,INDIRECT("Coefficients!$AH$2:$AH$33")))),1/(1+EXP(-SUMPRODUCT(Engine!$C$29890:$C$29921,INDIRECT("Coefficients!$AI$2:$AI$33"))))))</f>
      </c>
      <c r="AG940" s="8">
        <f>IF(OR($B940="",$C940="",$D940="",$E940="",$F940="",$G940="",$H940="",$I940="",$J940="",$K940="",$L940=""),"",IF($B940="Female",1/(1+EXP(-SUMPRODUCT(Engine!$C$29890:$C$29921,INDIRECT("Coefficients!$AJ$2:$AJ$33")))),1/(1+EXP(-SUMPRODUCT(Engine!$C$29890:$C$29921,INDIRECT("Coefficients!$AK$2:$AK$33"))))))</f>
      </c>
      <c r="AH940" s="8">
        <f>IF(OR($B940="",$C940="",$D940="",$E940="",$F940="",$G940="",$H940="",$I940="",$J940="",$K940="",$L940=""),"",IF($B940="Female",1/(1+EXP(-SUMPRODUCT(Engine!$C$29890:$C$29921,INDIRECT("Coefficients!$AL$2:$AL$33")))),1/(1+EXP(-SUMPRODUCT(Engine!$C$29890:$C$29921,INDIRECT("Coefficients!$AM$2:$AM$33"))))))</f>
      </c>
      <c r="AI940" s="8">
        <f>IF(OR($B940="",$C940="",$D940="",$E940="",$F940="",$G940="",$H940="",$I940="",$J940="",$K940="",$L940=""),"",IF($B940="Female",1/(1+EXP(-SUMPRODUCT(Engine!$C$29890:$C$29921,INDIRECT("Coefficients!$AN$2:$AN$33")))),1/(1+EXP(-SUMPRODUCT(Engine!$C$29890:$C$29921,INDIRECT("Coefficients!$AO$2:$AO$33"))))))</f>
      </c>
      <c r="AJ940" s="8">
        <f>IF(OR($B940="",$C940="",$D940="",$E940="",$F940="",$G940="",$H940="",$I940="",$J940="",$K940="",$L940=""),"",IF($B940="Female",1/(1+EXP(-SUMPRODUCT(Engine!$C$29890:$C$29921,INDIRECT("Coefficients!$AP$2:$AP$33")))),1/(1+EXP(-SUMPRODUCT(Engine!$C$29890:$C$29921,INDIRECT("Coefficients!$AQ$2:$AQ$33"))))))</f>
      </c>
      <c r="AK940" s="8">
        <f>IF(OR($B940="",$C940="",$D940="",$E940="",$F940="",$G940="",$H940="",$I940="",$J940="",$K940="",$L940=""),"",IF($B940="Female",1/(1+EXP(-SUMPRODUCT(Engine!$C$29890:$C$29921,INDIRECT("Coefficients!$AR$2:$AR$33")))),1/(1+EXP(-SUMPRODUCT(Engine!$C$29890:$C$29921,INDIRECT("Coefficients!$AS$2:$AS$33"))))))</f>
      </c>
      <c r="AL940" s="8">
        <f>IF(OR($B940="",$C940="",$D940="",$E940="",$F940="",$G940="",$H940="",$I940="",$J940="",$K940="",$L940=""),"",IF($B940="Female",1/(1+EXP(-SUMPRODUCT(Engine!$C$29890:$C$29921,INDIRECT("Coefficients!$AT$2:$AT$33")))),1/(1+EXP(-SUMPRODUCT(Engine!$C$29890:$C$29921,INDIRECT("Coefficients!$AU$2:$AU$33"))))))</f>
      </c>
      <c r="AM940" s="8">
        <f>IF(OR($B940="",$C940="",$D940="",$E940="",$F940="",$G940="",$H940="",$I940="",$J940="",$K940="",$L940=""),"",IF($B940="Female",1/(1+EXP(-SUMPRODUCT(Engine!$C$29890:$C$29921,INDIRECT("Coefficients!$AV$2:$AV$33")))),1/(1+EXP(-SUMPRODUCT(Engine!$C$29890:$C$29921,INDIRECT("Coefficients!$AW$2:$AW$33"))))))</f>
      </c>
      <c r="AN940" s="8">
        <f>IF(OR($B940="",$C940="",$D940="",$E940="",$F940="",$G940="",$H940="",$I940="",$J940="",$K940="",$L940=""),"",IF($B940="Female",1/(1+EXP(-SUMPRODUCT(Engine!$C$29890:$C$29921,INDIRECT("Coefficients!$AX$2:$AX$33")))),1/(1+EXP(-SUMPRODUCT(Engine!$C$29890:$C$29921,INDIRECT("Coefficients!$AY$2:$AY$33"))))))</f>
      </c>
      <c r="AO940" s="8">
        <f>IF(OR($B940="",$C940="",$D940="",$E940="",$F940="",$G940="",$H940="",$I940="",$J940="",$K940="",$L940=""),"",IF($B940="Female",1/(1+EXP(-SUMPRODUCT(Engine!$C$29890:$C$29921,INDIRECT("Coefficients!$AZ$2:$AZ$33")))),1/(1+EXP(-SUMPRODUCT(Engine!$C$29890:$C$29921,INDIRECT("Coefficients!$BA$2:$BA$33"))))))</f>
      </c>
      <c r="AP940" s="8">
        <f>IF(OR($B940="",$C940="",$D940="",$E940="",$F940="",$G940="",$H940="",$I940="",$J940="",$K940="",$L940=""),"",IF($B940="Female",1/(1+EXP(-SUMPRODUCT(Engine!$C$29890:$C$29921,INDIRECT("Coefficients!$BB$2:$BB$33")))),1/(1+EXP(-SUMPRODUCT(Engine!$C$29890:$C$29921,INDIRECT("Coefficients!$BC$2:$BC$33"))))))</f>
      </c>
      <c r="AQ940" s="8">
        <f>IF(OR($B940="",$C940="",$D940="",$E940="",$F940="",$G940="",$H940="",$I940="",$J940="",$K940="",$L940=""),"",IF($B940="Female",1/(1+EXP(-SUMPRODUCT(Engine!$C$29890:$C$29921,INDIRECT("Coefficients!$BD$2:$BD$33")))),1/(1+EXP(-SUMPRODUCT(Engine!$C$29890:$C$29921,INDIRECT("Coefficients!$BE$2:$BE$33"))))))</f>
      </c>
      <c r="AR940" s="8">
        <f>IF(OR($B940="",$C940="",$D940="",$E940="",$F940="",$G940="",$H940="",$I940="",$J940="",$K940="",$L940=""),"",IF($B940="Female",1/(1+EXP(-SUMPRODUCT(Engine!$C$29890:$C$29921,INDIRECT("Coefficients!$BF$2:$BF$33")))),1/(1+EXP(-SUMPRODUCT(Engine!$C$29890:$C$29921,INDIRECT("Coefficients!$BG$2:$BG$33"))))))</f>
      </c>
      <c r="AS940" s="8">
        <f>IF(OR($B940="",$C940="",$D940="",$E940="",$F940="",$G940="",$H940="",$I940="",$J940="",$K940="",$L940=""),"",IF($B940="Female",1/(1+EXP(-SUMPRODUCT(Engine!$C$29890:$C$29921,INDIRECT("Coefficients!$BH$2:$BH$33")))),1/(1+EXP(-SUMPRODUCT(Engine!$C$29890:$C$29921,INDIRECT("Coefficients!$BI$2:$BI$33"))))))</f>
      </c>
      <c r="AT940" s="8">
        <f>IF(OR($B940="",$C940="",$D940="",$E940="",$F940="",$G940="",$H940="",$I940="",$J940="",$K940="",$L940=""),"",IF($B940="Female",1/(1+EXP(-SUMPRODUCT(Engine!$C$29890:$C$29921,INDIRECT("Coefficients!$BJ$2:$BJ$33")))),1/(1+EXP(-SUMPRODUCT(Engine!$C$29890:$C$29921,INDIRECT("Coefficients!$BK$2:$BK$33"))))))</f>
      </c>
      <c r="AU940" s="8">
        <f>IF(OR($B940="",$C940="",$D940="",$E940="",$F940="",$G940="",$H940="",$I940="",$J940="",$K940="",$L940=""),"",IF($B940="Female",1/(1+EXP(-SUMPRODUCT(Engine!$C$29890:$C$29921,INDIRECT("Coefficients!$BL$2:$BL$33")))),1/(1+EXP(-SUMPRODUCT(Engine!$C$29890:$C$29921,INDIRECT("Coefficients!$BM$2:$BM$33"))))))</f>
      </c>
      <c r="AV940" s="8">
        <f>IF(OR($B940="",$C940="",$D940="",$E940="",$F940="",$G940="",$H940="",$I940="",$J940="",$K940="",$L940=""),"",IF($B940="Female",1/(1+EXP(-SUMPRODUCT(Engine!$C$29890:$C$29921,INDIRECT("Coefficients!$BN$2:$BN$33")))),1/(1+EXP(-SUMPRODUCT(Engine!$C$29890:$C$29921,INDIRECT("Coefficients!$BO$2:$BO$33"))))))</f>
      </c>
      <c r="AW940" s="8">
        <f>IF(OR($B940="",$C940="",$D940="",$E940="",$F940="",$G940="",$H940="",$I940="",$J940="",$K940="",$L940=""),"",IF($B940="Female",1/(1+EXP(-SUMPRODUCT(Engine!$C$29890:$C$29921,INDIRECT("Coefficients!$BP$2:$BP$33")))),1/(1+EXP(-SUMPRODUCT(Engine!$C$29890:$C$29921,INDIRECT("Coefficients!$BQ$2:$BQ$33"))))))</f>
      </c>
      <c r="AX940" s="8">
        <f>IF(OR($B940="",$C940="",$D940="",$E940="",$F940="",$G940="",$H940="",$I940="",$J940="",$K940="",$L940=""),"",IF($B940="Female",1/(1+EXP(-SUMPRODUCT(Engine!$C$29890:$C$29921,INDIRECT("Coefficients!$BR$2:$BR$33")))),1/(1+EXP(-SUMPRODUCT(Engine!$C$29890:$C$29921,INDIRECT("Coefficients!$BS$2:$BS$33"))))))</f>
      </c>
      <c r="AY940" s="8">
        <f>IF(OR($B940="",$C940="",$D940="",$E940="",$F940="",$G940="",$H940="",$I940="",$J940="",$K940="",$L940=""),"",IF($B940="Female",1/(1+EXP(-SUMPRODUCT(Engine!$C$29890:$C$29921,INDIRECT("Coefficients!$BT$2:$BT$33")))),1/(1+EXP(-SUMPRODUCT(Engine!$C$29890:$C$29921,INDIRECT("Coefficients!$BU$2:$BU$33"))))))</f>
      </c>
      <c r="AZ940" s="8">
        <f>IF(OR($B940="",$C940="",$D940="",$E940="",$F940="",$G940="",$H940="",$I940="",$J940="",$K940="",$L940=""),"",IF($B940="Female",1/(1+EXP(-SUMPRODUCT(Engine!$C$29890:$C$29921,INDIRECT("Coefficients!$BV$2:$BV$33")))),1/(1+EXP(-SUMPRODUCT(Engine!$C$29890:$C$29921,INDIRECT("Coefficients!$BW$2:$BW$33"))))))</f>
      </c>
      <c r="BA940" s="8">
        <f>IF(OR($B940="",$C940="",$D940="",$E940="",$F940="",$G940="",$H940="",$I940="",$J940="",$K940="",$L940=""),"",IF($B940="Female",1/(1+EXP(-SUMPRODUCT(Engine!$C$29890:$C$29921,INDIRECT("Coefficients!$BX$2:$BX$33")))),1/(1+EXP(-SUMPRODUCT(Engine!$C$29890:$C$29921,INDIRECT("Coefficients!$BY$2:$BY$33"))))))</f>
      </c>
      <c r="BB940" s="8">
        <f>IF(OR($B940="",$C940="",$D940="",$E940="",$F940="",$G940="",$H940="",$I940="",$J940="",$K940="",$L940=""),"",IF($B940="Female",1/(1+EXP(-SUMPRODUCT(Engine!$C$29890:$C$29921,INDIRECT("Coefficients!$BZ$2:$BZ$33")))),1/(1+EXP(-SUMPRODUCT(Engine!$C$29890:$C$29921,INDIRECT("Coefficients!$CA$2:$CA$33"))))))</f>
      </c>
      <c r="BC940" s="8">
        <f>IF(OR($B940="",$C940="",$D940="",$E940="",$F940="",$G940="",$H940="",$I940="",$J940="",$K940="",$L940=""),"",IF($B940="Female",1/(1+EXP(-SUMPRODUCT(Engine!$C$29890:$C$29921,INDIRECT("Coefficients!$CB$2:$CB$33")))),1/(1+EXP(-SUMPRODUCT(Engine!$C$29890:$C$29921,INDIRECT("Coefficients!$CC$2:$CC$33"))))))</f>
      </c>
      <c r="BD940" s="8">
        <f>IF(OR($B940="",$C940="",$D940="",$E940="",$F940="",$G940="",$H940="",$I940="",$J940="",$K940="",$L940=""),"",IF($B940="Female",1/(1+EXP(-SUMPRODUCT(Engine!$C$29890:$C$29921,INDIRECT("Coefficients!$CD$2:$CD$33")))),1/(1+EXP(-SUMPRODUCT(Engine!$C$29890:$C$29921,INDIRECT("Coefficients!$CE$2:$CE$33"))))))</f>
      </c>
      <c r="BE940" s="8">
        <f>IF(OR($B940="",$C940="",$D940="",$E940="",$F940="",$G940="",$H940="",$I940="",$J940="",$K940="",$L940=""),"",IF($B940="Female",1/(1+EXP(-SUMPRODUCT(Engine!$C$29890:$C$29921,INDIRECT("Coefficients!$CF$2:$CF$33")))),1/(1+EXP(-SUMPRODUCT(Engine!$C$29890:$C$29921,INDIRECT("Coefficients!$CG$2:$CG$33"))))))</f>
      </c>
      <c r="BF940" s="8">
        <f>IF(OR($B940="",$C940="",$D940="",$E940="",$F940="",$G940="",$H940="",$I940="",$J940="",$K940="",$L940=""),"",IF($B940="Female",1/(1+EXP(-SUMPRODUCT(Engine!$C$29890:$C$29921,INDIRECT("Coefficients!$CH$2:$CH$33")))),1/(1+EXP(-SUMPRODUCT(Engine!$C$29890:$C$29921,INDIRECT("Coefficients!$CI$2:$CI$33"))))))</f>
      </c>
      <c r="BG940" s="8">
        <f>IF(OR($B940="",$C940="",$D940="",$E940="",$F940="",$G940="",$H940="",$I940="",$J940="",$K940="",$L940=""),"",IF($B940="Female",1/(1+EXP(-SUMPRODUCT(Engine!$C$29890:$C$29921,INDIRECT("Coefficients!$CJ$2:$CJ$33")))),1/(1+EXP(-SUMPRODUCT(Engine!$C$29890:$C$29921,INDIRECT("Coefficients!$CK$2:$CK$33"))))))</f>
      </c>
      <c r="BH940" s="8">
        <f>IF(OR($B940="",$C940="",$D940="",$E940="",$F940="",$G940="",$H940="",$I940="",$J940="",$K940="",$L940=""),"",IF($B940="Female",1/(1+EXP(-SUMPRODUCT(Engine!$C$29890:$C$29921,INDIRECT("Coefficients!$CL$2:$CL$33")))),1/(1+EXP(-SUMPRODUCT(Engine!$C$29890:$C$29921,INDIRECT("Coefficients!$CM$2:$CM$33"))))))</f>
      </c>
      <c r="BI940" s="8">
        <f>IF(OR($B940="",$C940="",$D940="",$E940="",$F940="",$G940="",$H940="",$I940="",$J940="",$K940="",$L940=""),"",IF($B940="Female",1/(1+EXP(-SUMPRODUCT(Engine!$C$29890:$C$29921,INDIRECT("Coefficients!$CN$2:$CN$33")))),1/(1+EXP(-SUMPRODUCT(Engine!$C$29890:$C$29921,INDIRECT("Coefficients!$CO$2:$CO$33"))))))</f>
      </c>
      <c r="BJ940" s="8">
        <f>IF(OR($B940="",$C940="",$D940="",$E940="",$F940="",$G940="",$H940="",$I940="",$J940="",$K940="",$L940=""),"",IF($B940="Female",1/(1+EXP(-SUMPRODUCT(Engine!$C$29890:$C$29921,INDIRECT("Coefficients!$CP$2:$CP$33")))),1/(1+EXP(-SUMPRODUCT(Engine!$C$29890:$C$29921,INDIRECT("Coefficients!$CQ$2:$CQ$33"))))))</f>
      </c>
      <c r="BK940" s="8">
        <f>IF(OR($B940="",$C940="",$D940="",$E940="",$F940="",$G940="",$H940="",$I940="",$J940="",$K940="",$L940=""),"",IF($B940="Female",1/(1+EXP(-SUMPRODUCT(Engine!$C$29890:$C$29921,INDIRECT("Coefficients!$CR$2:$CR$33")))),1/(1+EXP(-SUMPRODUCT(Engine!$C$29890:$C$29921,INDIRECT("Coefficients!$CS$2:$CS$33"))))))</f>
      </c>
      <c r="BL940" s="8">
        <f>IF(OR($B940="",$C940="",$D940="",$E940="",$F940="",$G940="",$H940="",$I940="",$J940="",$K940="",$L940=""),"",IF($B940="Female",1/(1+EXP(-SUMPRODUCT(Engine!$C$29890:$C$29921,INDIRECT("Coefficients!$CT$2:$CT$33")))),1/(1+EXP(-SUMPRODUCT(Engine!$C$29890:$C$29921,INDIRECT("Coefficients!$CU$2:$CU$33"))))))</f>
      </c>
      <c r="BM940" s="8">
        <f>IF(OR($B940="",$C940="",$D940="",$E940="",$F940="",$G940="",$H940="",$I940="",$J940="",$K940="",$L940=""),"",IF($B940="Female",1/(1+EXP(-SUMPRODUCT(Engine!$C$29890:$C$29921,INDIRECT("Coefficients!$CV$2:$CV$33")))),1/(1+EXP(-SUMPRODUCT(Engine!$C$29890:$C$29921,INDIRECT("Coefficients!$CW$2:$CW$33"))))))</f>
      </c>
    </row>
    <row r="941" spans="1:6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8">
        <f>IF(OR($B941="",$C941="",$D941="",$E941="",$F941="",$G941="",$H941="",$I941="",$J941="",$K941="",$L941=""),"",IF($B941="Female",1/(1+EXP(-SUMPRODUCT(Engine!$C$29922:$C$29953,INDIRECT("Coefficients!$B$2:$B$33")))),1/(1+EXP(-SUMPRODUCT(Engine!$C$29922:$C$29953,INDIRECT("Coefficients!$C$2:$C$33"))))))</f>
      </c>
      <c r="Q941" s="8">
        <f>IF(OR($B941="",$C941="",$D941="",$E941="",$F941="",$G941="",$H941="",$I941="",$J941="",$K941="",$L941=""),"",IF($B941="Female",1/(1+EXP(-SUMPRODUCT(Engine!$C$29922:$C$29953,INDIRECT("Coefficients!$D$2:$D$33")))),1/(1+EXP(-SUMPRODUCT(Engine!$C$29922:$C$29953,INDIRECT("Coefficients!$E$2:$E$33"))))))</f>
      </c>
      <c r="R941" s="8">
        <f>IF(OR($B941="",$C941="",$D941="",$E941="",$F941="",$G941="",$H941="",$I941="",$J941="",$K941="",$L941=""),"",IF($B941="Female",1/(1+EXP(-SUMPRODUCT(Engine!$C$29922:$C$29953,INDIRECT("Coefficients!$F$2:$F$33")))),1/(1+EXP(-SUMPRODUCT(Engine!$C$29922:$C$29953,INDIRECT("Coefficients!$G$2:$G$33"))))))</f>
      </c>
      <c r="S941" s="8">
        <f>IF(OR($B941="",$C941="",$D941="",$E941="",$F941="",$G941="",$H941="",$I941="",$J941="",$K941="",$L941=""),"",IF($B941="Female",1/(1+EXP(-SUMPRODUCT(Engine!$C$29922:$C$29953,INDIRECT("Coefficients!$H$2:$H$33")))),1/(1+EXP(-SUMPRODUCT(Engine!$C$29922:$C$29953,INDIRECT("Coefficients!$I$2:$I$33"))))))</f>
      </c>
      <c r="T941" s="8">
        <f>IF(OR($B941="",$C941="",$D941="",$E941="",$F941="",$G941="",$H941="",$I941="",$J941="",$K941="",$L941=""),"",IF($B941="Female",1/(1+EXP(-SUMPRODUCT(Engine!$C$29922:$C$29953,INDIRECT("Coefficients!$J$2:$J$33")))),1/(1+EXP(-SUMPRODUCT(Engine!$C$29922:$C$29953,INDIRECT("Coefficients!$K$2:$K$33"))))))</f>
      </c>
      <c r="U941" s="8">
        <f>IF(OR($B941="",$C941="",$D941="",$E941="",$F941="",$G941="",$H941="",$I941="",$J941="",$K941="",$L941=""),"",IF($B941="Female",1/(1+EXP(-SUMPRODUCT(Engine!$C$29922:$C$29953,INDIRECT("Coefficients!$L$2:$L$33")))),1/(1+EXP(-SUMPRODUCT(Engine!$C$29922:$C$29953,INDIRECT("Coefficients!$M$2:$M$33"))))))</f>
      </c>
      <c r="V941" s="8">
        <f>IF(OR($B941="",$C941="",$D941="",$E941="",$F941="",$G941="",$H941="",$I941="",$J941="",$K941="",$L941=""),"",IF($B941="Female",1/(1+EXP(-SUMPRODUCT(Engine!$C$29922:$C$29953,INDIRECT("Coefficients!$N$2:$N$33")))),1/(1+EXP(-SUMPRODUCT(Engine!$C$29922:$C$29953,INDIRECT("Coefficients!$O$2:$O$33"))))))</f>
      </c>
      <c r="W941" s="8">
        <f>IF(OR($B941="",$C941="",$D941="",$E941="",$F941="",$G941="",$H941="",$I941="",$J941="",$K941="",$L941=""),"",IF($B941="Female",1/(1+EXP(-SUMPRODUCT(Engine!$C$29922:$C$29953,INDIRECT("Coefficients!$P$2:$P$33")))),1/(1+EXP(-SUMPRODUCT(Engine!$C$29922:$C$29953,INDIRECT("Coefficients!$Q$2:$Q$33"))))))</f>
      </c>
      <c r="X941" s="8">
        <f>IF(OR($B941="",$C941="",$D941="",$E941="",$F941="",$G941="",$H941="",$I941="",$J941="",$K941="",$L941=""),"",IF($B941="Female",1/(1+EXP(-SUMPRODUCT(Engine!$C$29922:$C$29953,INDIRECT("Coefficients!$R$2:$R$33")))),1/(1+EXP(-SUMPRODUCT(Engine!$C$29922:$C$29953,INDIRECT("Coefficients!$S$2:$S$33"))))))</f>
      </c>
      <c r="Y941" s="8">
        <f>IF(OR($B941="",$C941="",$D941="",$E941="",$F941="",$G941="",$H941="",$I941="",$J941="",$K941="",$L941=""),"",IF($B941="Female",1/(1+EXP(-SUMPRODUCT(Engine!$C$29922:$C$29953,INDIRECT("Coefficients!$T$2:$T$33")))),1/(1+EXP(-SUMPRODUCT(Engine!$C$29922:$C$29953,INDIRECT("Coefficients!$U$2:$U$33"))))))</f>
      </c>
      <c r="Z941" s="8">
        <f>IF(OR($B941="",$C941="",$D941="",$E941="",$F941="",$G941="",$H941="",$I941="",$J941="",$K941="",$L941=""),"",IF($B941="Female",1/(1+EXP(-SUMPRODUCT(Engine!$C$29922:$C$29953,INDIRECT("Coefficients!$V$2:$V$33")))),1/(1+EXP(-SUMPRODUCT(Engine!$C$29922:$C$29953,INDIRECT("Coefficients!$W$2:$W$33"))))))</f>
      </c>
      <c r="AA941" s="8">
        <f>IF(OR($B941="",$C941="",$D941="",$E941="",$F941="",$G941="",$H941="",$I941="",$J941="",$K941="",$L941=""),"",IF($B941="Female",1/(1+EXP(-SUMPRODUCT(Engine!$C$29922:$C$29953,INDIRECT("Coefficients!$X$2:$X$33")))),1/(1+EXP(-SUMPRODUCT(Engine!$C$29922:$C$29953,INDIRECT("Coefficients!$Y$2:$Y$33"))))))</f>
      </c>
      <c r="AB941" s="8">
        <f>IF(OR($B941="",$C941="",$D941="",$E941="",$F941="",$G941="",$H941="",$I941="",$J941="",$K941="",$L941=""),"",IF($B941="Female",1/(1+EXP(-SUMPRODUCT(Engine!$C$29922:$C$29953,INDIRECT("Coefficients!$Z$2:$Z$33")))),1/(1+EXP(-SUMPRODUCT(Engine!$C$29922:$C$29953,INDIRECT("Coefficients!$AA$2:$AA$33"))))))</f>
      </c>
      <c r="AC941" s="8">
        <f>IF(OR($B941="",$C941="",$D941="",$E941="",$F941="",$G941="",$H941="",$I941="",$J941="",$K941="",$L941=""),"",IF($B941="Female",1/(1+EXP(-SUMPRODUCT(Engine!$C$29922:$C$29953,INDIRECT("Coefficients!$AB$2:$AB$33")))),1/(1+EXP(-SUMPRODUCT(Engine!$C$29922:$C$29953,INDIRECT("Coefficients!$AC$2:$AC$33"))))))</f>
      </c>
      <c r="AD941" s="8">
        <f>IF(OR($B941="",$C941="",$D941="",$E941="",$F941="",$G941="",$H941="",$I941="",$J941="",$K941="",$L941=""),"",IF($B941="Female",1/(1+EXP(-SUMPRODUCT(Engine!$C$29922:$C$29953,INDIRECT("Coefficients!$AD$2:$AD$33")))),1/(1+EXP(-SUMPRODUCT(Engine!$C$29922:$C$29953,INDIRECT("Coefficients!$AE$2:$AE$33"))))))</f>
      </c>
      <c r="AE941" s="8">
        <f>IF(OR($B941="",$C941="",$D941="",$E941="",$F941="",$G941="",$H941="",$I941="",$J941="",$K941="",$L941=""),"",IF($B941="Female",1/(1+EXP(-SUMPRODUCT(Engine!$C$29922:$C$29953,INDIRECT("Coefficients!$AF$2:$AF$33")))),1/(1+EXP(-SUMPRODUCT(Engine!$C$29922:$C$29953,INDIRECT("Coefficients!$AG$2:$AG$33"))))))</f>
      </c>
      <c r="AF941" s="8">
        <f>IF(OR($B941="",$C941="",$D941="",$E941="",$F941="",$G941="",$H941="",$I941="",$J941="",$K941="",$L941=""),"",IF($B941="Female",1/(1+EXP(-SUMPRODUCT(Engine!$C$29922:$C$29953,INDIRECT("Coefficients!$AH$2:$AH$33")))),1/(1+EXP(-SUMPRODUCT(Engine!$C$29922:$C$29953,INDIRECT("Coefficients!$AI$2:$AI$33"))))))</f>
      </c>
      <c r="AG941" s="8">
        <f>IF(OR($B941="",$C941="",$D941="",$E941="",$F941="",$G941="",$H941="",$I941="",$J941="",$K941="",$L941=""),"",IF($B941="Female",1/(1+EXP(-SUMPRODUCT(Engine!$C$29922:$C$29953,INDIRECT("Coefficients!$AJ$2:$AJ$33")))),1/(1+EXP(-SUMPRODUCT(Engine!$C$29922:$C$29953,INDIRECT("Coefficients!$AK$2:$AK$33"))))))</f>
      </c>
      <c r="AH941" s="8">
        <f>IF(OR($B941="",$C941="",$D941="",$E941="",$F941="",$G941="",$H941="",$I941="",$J941="",$K941="",$L941=""),"",IF($B941="Female",1/(1+EXP(-SUMPRODUCT(Engine!$C$29922:$C$29953,INDIRECT("Coefficients!$AL$2:$AL$33")))),1/(1+EXP(-SUMPRODUCT(Engine!$C$29922:$C$29953,INDIRECT("Coefficients!$AM$2:$AM$33"))))))</f>
      </c>
      <c r="AI941" s="8">
        <f>IF(OR($B941="",$C941="",$D941="",$E941="",$F941="",$G941="",$H941="",$I941="",$J941="",$K941="",$L941=""),"",IF($B941="Female",1/(1+EXP(-SUMPRODUCT(Engine!$C$29922:$C$29953,INDIRECT("Coefficients!$AN$2:$AN$33")))),1/(1+EXP(-SUMPRODUCT(Engine!$C$29922:$C$29953,INDIRECT("Coefficients!$AO$2:$AO$33"))))))</f>
      </c>
      <c r="AJ941" s="8">
        <f>IF(OR($B941="",$C941="",$D941="",$E941="",$F941="",$G941="",$H941="",$I941="",$J941="",$K941="",$L941=""),"",IF($B941="Female",1/(1+EXP(-SUMPRODUCT(Engine!$C$29922:$C$29953,INDIRECT("Coefficients!$AP$2:$AP$33")))),1/(1+EXP(-SUMPRODUCT(Engine!$C$29922:$C$29953,INDIRECT("Coefficients!$AQ$2:$AQ$33"))))))</f>
      </c>
      <c r="AK941" s="8">
        <f>IF(OR($B941="",$C941="",$D941="",$E941="",$F941="",$G941="",$H941="",$I941="",$J941="",$K941="",$L941=""),"",IF($B941="Female",1/(1+EXP(-SUMPRODUCT(Engine!$C$29922:$C$29953,INDIRECT("Coefficients!$AR$2:$AR$33")))),1/(1+EXP(-SUMPRODUCT(Engine!$C$29922:$C$29953,INDIRECT("Coefficients!$AS$2:$AS$33"))))))</f>
      </c>
      <c r="AL941" s="8">
        <f>IF(OR($B941="",$C941="",$D941="",$E941="",$F941="",$G941="",$H941="",$I941="",$J941="",$K941="",$L941=""),"",IF($B941="Female",1/(1+EXP(-SUMPRODUCT(Engine!$C$29922:$C$29953,INDIRECT("Coefficients!$AT$2:$AT$33")))),1/(1+EXP(-SUMPRODUCT(Engine!$C$29922:$C$29953,INDIRECT("Coefficients!$AU$2:$AU$33"))))))</f>
      </c>
      <c r="AM941" s="8">
        <f>IF(OR($B941="",$C941="",$D941="",$E941="",$F941="",$G941="",$H941="",$I941="",$J941="",$K941="",$L941=""),"",IF($B941="Female",1/(1+EXP(-SUMPRODUCT(Engine!$C$29922:$C$29953,INDIRECT("Coefficients!$AV$2:$AV$33")))),1/(1+EXP(-SUMPRODUCT(Engine!$C$29922:$C$29953,INDIRECT("Coefficients!$AW$2:$AW$33"))))))</f>
      </c>
      <c r="AN941" s="8">
        <f>IF(OR($B941="",$C941="",$D941="",$E941="",$F941="",$G941="",$H941="",$I941="",$J941="",$K941="",$L941=""),"",IF($B941="Female",1/(1+EXP(-SUMPRODUCT(Engine!$C$29922:$C$29953,INDIRECT("Coefficients!$AX$2:$AX$33")))),1/(1+EXP(-SUMPRODUCT(Engine!$C$29922:$C$29953,INDIRECT("Coefficients!$AY$2:$AY$33"))))))</f>
      </c>
      <c r="AO941" s="8">
        <f>IF(OR($B941="",$C941="",$D941="",$E941="",$F941="",$G941="",$H941="",$I941="",$J941="",$K941="",$L941=""),"",IF($B941="Female",1/(1+EXP(-SUMPRODUCT(Engine!$C$29922:$C$29953,INDIRECT("Coefficients!$AZ$2:$AZ$33")))),1/(1+EXP(-SUMPRODUCT(Engine!$C$29922:$C$29953,INDIRECT("Coefficients!$BA$2:$BA$33"))))))</f>
      </c>
      <c r="AP941" s="8">
        <f>IF(OR($B941="",$C941="",$D941="",$E941="",$F941="",$G941="",$H941="",$I941="",$J941="",$K941="",$L941=""),"",IF($B941="Female",1/(1+EXP(-SUMPRODUCT(Engine!$C$29922:$C$29953,INDIRECT("Coefficients!$BB$2:$BB$33")))),1/(1+EXP(-SUMPRODUCT(Engine!$C$29922:$C$29953,INDIRECT("Coefficients!$BC$2:$BC$33"))))))</f>
      </c>
      <c r="AQ941" s="8">
        <f>IF(OR($B941="",$C941="",$D941="",$E941="",$F941="",$G941="",$H941="",$I941="",$J941="",$K941="",$L941=""),"",IF($B941="Female",1/(1+EXP(-SUMPRODUCT(Engine!$C$29922:$C$29953,INDIRECT("Coefficients!$BD$2:$BD$33")))),1/(1+EXP(-SUMPRODUCT(Engine!$C$29922:$C$29953,INDIRECT("Coefficients!$BE$2:$BE$33"))))))</f>
      </c>
      <c r="AR941" s="8">
        <f>IF(OR($B941="",$C941="",$D941="",$E941="",$F941="",$G941="",$H941="",$I941="",$J941="",$K941="",$L941=""),"",IF($B941="Female",1/(1+EXP(-SUMPRODUCT(Engine!$C$29922:$C$29953,INDIRECT("Coefficients!$BF$2:$BF$33")))),1/(1+EXP(-SUMPRODUCT(Engine!$C$29922:$C$29953,INDIRECT("Coefficients!$BG$2:$BG$33"))))))</f>
      </c>
      <c r="AS941" s="8">
        <f>IF(OR($B941="",$C941="",$D941="",$E941="",$F941="",$G941="",$H941="",$I941="",$J941="",$K941="",$L941=""),"",IF($B941="Female",1/(1+EXP(-SUMPRODUCT(Engine!$C$29922:$C$29953,INDIRECT("Coefficients!$BH$2:$BH$33")))),1/(1+EXP(-SUMPRODUCT(Engine!$C$29922:$C$29953,INDIRECT("Coefficients!$BI$2:$BI$33"))))))</f>
      </c>
      <c r="AT941" s="8">
        <f>IF(OR($B941="",$C941="",$D941="",$E941="",$F941="",$G941="",$H941="",$I941="",$J941="",$K941="",$L941=""),"",IF($B941="Female",1/(1+EXP(-SUMPRODUCT(Engine!$C$29922:$C$29953,INDIRECT("Coefficients!$BJ$2:$BJ$33")))),1/(1+EXP(-SUMPRODUCT(Engine!$C$29922:$C$29953,INDIRECT("Coefficients!$BK$2:$BK$33"))))))</f>
      </c>
      <c r="AU941" s="8">
        <f>IF(OR($B941="",$C941="",$D941="",$E941="",$F941="",$G941="",$H941="",$I941="",$J941="",$K941="",$L941=""),"",IF($B941="Female",1/(1+EXP(-SUMPRODUCT(Engine!$C$29922:$C$29953,INDIRECT("Coefficients!$BL$2:$BL$33")))),1/(1+EXP(-SUMPRODUCT(Engine!$C$29922:$C$29953,INDIRECT("Coefficients!$BM$2:$BM$33"))))))</f>
      </c>
      <c r="AV941" s="8">
        <f>IF(OR($B941="",$C941="",$D941="",$E941="",$F941="",$G941="",$H941="",$I941="",$J941="",$K941="",$L941=""),"",IF($B941="Female",1/(1+EXP(-SUMPRODUCT(Engine!$C$29922:$C$29953,INDIRECT("Coefficients!$BN$2:$BN$33")))),1/(1+EXP(-SUMPRODUCT(Engine!$C$29922:$C$29953,INDIRECT("Coefficients!$BO$2:$BO$33"))))))</f>
      </c>
      <c r="AW941" s="8">
        <f>IF(OR($B941="",$C941="",$D941="",$E941="",$F941="",$G941="",$H941="",$I941="",$J941="",$K941="",$L941=""),"",IF($B941="Female",1/(1+EXP(-SUMPRODUCT(Engine!$C$29922:$C$29953,INDIRECT("Coefficients!$BP$2:$BP$33")))),1/(1+EXP(-SUMPRODUCT(Engine!$C$29922:$C$29953,INDIRECT("Coefficients!$BQ$2:$BQ$33"))))))</f>
      </c>
      <c r="AX941" s="8">
        <f>IF(OR($B941="",$C941="",$D941="",$E941="",$F941="",$G941="",$H941="",$I941="",$J941="",$K941="",$L941=""),"",IF($B941="Female",1/(1+EXP(-SUMPRODUCT(Engine!$C$29922:$C$29953,INDIRECT("Coefficients!$BR$2:$BR$33")))),1/(1+EXP(-SUMPRODUCT(Engine!$C$29922:$C$29953,INDIRECT("Coefficients!$BS$2:$BS$33"))))))</f>
      </c>
      <c r="AY941" s="8">
        <f>IF(OR($B941="",$C941="",$D941="",$E941="",$F941="",$G941="",$H941="",$I941="",$J941="",$K941="",$L941=""),"",IF($B941="Female",1/(1+EXP(-SUMPRODUCT(Engine!$C$29922:$C$29953,INDIRECT("Coefficients!$BT$2:$BT$33")))),1/(1+EXP(-SUMPRODUCT(Engine!$C$29922:$C$29953,INDIRECT("Coefficients!$BU$2:$BU$33"))))))</f>
      </c>
      <c r="AZ941" s="8">
        <f>IF(OR($B941="",$C941="",$D941="",$E941="",$F941="",$G941="",$H941="",$I941="",$J941="",$K941="",$L941=""),"",IF($B941="Female",1/(1+EXP(-SUMPRODUCT(Engine!$C$29922:$C$29953,INDIRECT("Coefficients!$BV$2:$BV$33")))),1/(1+EXP(-SUMPRODUCT(Engine!$C$29922:$C$29953,INDIRECT("Coefficients!$BW$2:$BW$33"))))))</f>
      </c>
      <c r="BA941" s="8">
        <f>IF(OR($B941="",$C941="",$D941="",$E941="",$F941="",$G941="",$H941="",$I941="",$J941="",$K941="",$L941=""),"",IF($B941="Female",1/(1+EXP(-SUMPRODUCT(Engine!$C$29922:$C$29953,INDIRECT("Coefficients!$BX$2:$BX$33")))),1/(1+EXP(-SUMPRODUCT(Engine!$C$29922:$C$29953,INDIRECT("Coefficients!$BY$2:$BY$33"))))))</f>
      </c>
      <c r="BB941" s="8">
        <f>IF(OR($B941="",$C941="",$D941="",$E941="",$F941="",$G941="",$H941="",$I941="",$J941="",$K941="",$L941=""),"",IF($B941="Female",1/(1+EXP(-SUMPRODUCT(Engine!$C$29922:$C$29953,INDIRECT("Coefficients!$BZ$2:$BZ$33")))),1/(1+EXP(-SUMPRODUCT(Engine!$C$29922:$C$29953,INDIRECT("Coefficients!$CA$2:$CA$33"))))))</f>
      </c>
      <c r="BC941" s="8">
        <f>IF(OR($B941="",$C941="",$D941="",$E941="",$F941="",$G941="",$H941="",$I941="",$J941="",$K941="",$L941=""),"",IF($B941="Female",1/(1+EXP(-SUMPRODUCT(Engine!$C$29922:$C$29953,INDIRECT("Coefficients!$CB$2:$CB$33")))),1/(1+EXP(-SUMPRODUCT(Engine!$C$29922:$C$29953,INDIRECT("Coefficients!$CC$2:$CC$33"))))))</f>
      </c>
      <c r="BD941" s="8">
        <f>IF(OR($B941="",$C941="",$D941="",$E941="",$F941="",$G941="",$H941="",$I941="",$J941="",$K941="",$L941=""),"",IF($B941="Female",1/(1+EXP(-SUMPRODUCT(Engine!$C$29922:$C$29953,INDIRECT("Coefficients!$CD$2:$CD$33")))),1/(1+EXP(-SUMPRODUCT(Engine!$C$29922:$C$29953,INDIRECT("Coefficients!$CE$2:$CE$33"))))))</f>
      </c>
      <c r="BE941" s="8">
        <f>IF(OR($B941="",$C941="",$D941="",$E941="",$F941="",$G941="",$H941="",$I941="",$J941="",$K941="",$L941=""),"",IF($B941="Female",1/(1+EXP(-SUMPRODUCT(Engine!$C$29922:$C$29953,INDIRECT("Coefficients!$CF$2:$CF$33")))),1/(1+EXP(-SUMPRODUCT(Engine!$C$29922:$C$29953,INDIRECT("Coefficients!$CG$2:$CG$33"))))))</f>
      </c>
      <c r="BF941" s="8">
        <f>IF(OR($B941="",$C941="",$D941="",$E941="",$F941="",$G941="",$H941="",$I941="",$J941="",$K941="",$L941=""),"",IF($B941="Female",1/(1+EXP(-SUMPRODUCT(Engine!$C$29922:$C$29953,INDIRECT("Coefficients!$CH$2:$CH$33")))),1/(1+EXP(-SUMPRODUCT(Engine!$C$29922:$C$29953,INDIRECT("Coefficients!$CI$2:$CI$33"))))))</f>
      </c>
      <c r="BG941" s="8">
        <f>IF(OR($B941="",$C941="",$D941="",$E941="",$F941="",$G941="",$H941="",$I941="",$J941="",$K941="",$L941=""),"",IF($B941="Female",1/(1+EXP(-SUMPRODUCT(Engine!$C$29922:$C$29953,INDIRECT("Coefficients!$CJ$2:$CJ$33")))),1/(1+EXP(-SUMPRODUCT(Engine!$C$29922:$C$29953,INDIRECT("Coefficients!$CK$2:$CK$33"))))))</f>
      </c>
      <c r="BH941" s="8">
        <f>IF(OR($B941="",$C941="",$D941="",$E941="",$F941="",$G941="",$H941="",$I941="",$J941="",$K941="",$L941=""),"",IF($B941="Female",1/(1+EXP(-SUMPRODUCT(Engine!$C$29922:$C$29953,INDIRECT("Coefficients!$CL$2:$CL$33")))),1/(1+EXP(-SUMPRODUCT(Engine!$C$29922:$C$29953,INDIRECT("Coefficients!$CM$2:$CM$33"))))))</f>
      </c>
      <c r="BI941" s="8">
        <f>IF(OR($B941="",$C941="",$D941="",$E941="",$F941="",$G941="",$H941="",$I941="",$J941="",$K941="",$L941=""),"",IF($B941="Female",1/(1+EXP(-SUMPRODUCT(Engine!$C$29922:$C$29953,INDIRECT("Coefficients!$CN$2:$CN$33")))),1/(1+EXP(-SUMPRODUCT(Engine!$C$29922:$C$29953,INDIRECT("Coefficients!$CO$2:$CO$33"))))))</f>
      </c>
      <c r="BJ941" s="8">
        <f>IF(OR($B941="",$C941="",$D941="",$E941="",$F941="",$G941="",$H941="",$I941="",$J941="",$K941="",$L941=""),"",IF($B941="Female",1/(1+EXP(-SUMPRODUCT(Engine!$C$29922:$C$29953,INDIRECT("Coefficients!$CP$2:$CP$33")))),1/(1+EXP(-SUMPRODUCT(Engine!$C$29922:$C$29953,INDIRECT("Coefficients!$CQ$2:$CQ$33"))))))</f>
      </c>
      <c r="BK941" s="8">
        <f>IF(OR($B941="",$C941="",$D941="",$E941="",$F941="",$G941="",$H941="",$I941="",$J941="",$K941="",$L941=""),"",IF($B941="Female",1/(1+EXP(-SUMPRODUCT(Engine!$C$29922:$C$29953,INDIRECT("Coefficients!$CR$2:$CR$33")))),1/(1+EXP(-SUMPRODUCT(Engine!$C$29922:$C$29953,INDIRECT("Coefficients!$CS$2:$CS$33"))))))</f>
      </c>
      <c r="BL941" s="8">
        <f>IF(OR($B941="",$C941="",$D941="",$E941="",$F941="",$G941="",$H941="",$I941="",$J941="",$K941="",$L941=""),"",IF($B941="Female",1/(1+EXP(-SUMPRODUCT(Engine!$C$29922:$C$29953,INDIRECT("Coefficients!$CT$2:$CT$33")))),1/(1+EXP(-SUMPRODUCT(Engine!$C$29922:$C$29953,INDIRECT("Coefficients!$CU$2:$CU$33"))))))</f>
      </c>
      <c r="BM941" s="8">
        <f>IF(OR($B941="",$C941="",$D941="",$E941="",$F941="",$G941="",$H941="",$I941="",$J941="",$K941="",$L941=""),"",IF($B941="Female",1/(1+EXP(-SUMPRODUCT(Engine!$C$29922:$C$29953,INDIRECT("Coefficients!$CV$2:$CV$33")))),1/(1+EXP(-SUMPRODUCT(Engine!$C$29922:$C$29953,INDIRECT("Coefficients!$CW$2:$CW$33"))))))</f>
      </c>
    </row>
    <row r="942" spans="1:6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8">
        <f>IF(OR($B942="",$C942="",$D942="",$E942="",$F942="",$G942="",$H942="",$I942="",$J942="",$K942="",$L942=""),"",IF($B942="Female",1/(1+EXP(-SUMPRODUCT(Engine!$C$29954:$C$29985,INDIRECT("Coefficients!$B$2:$B$33")))),1/(1+EXP(-SUMPRODUCT(Engine!$C$29954:$C$29985,INDIRECT("Coefficients!$C$2:$C$33"))))))</f>
      </c>
      <c r="Q942" s="8">
        <f>IF(OR($B942="",$C942="",$D942="",$E942="",$F942="",$G942="",$H942="",$I942="",$J942="",$K942="",$L942=""),"",IF($B942="Female",1/(1+EXP(-SUMPRODUCT(Engine!$C$29954:$C$29985,INDIRECT("Coefficients!$D$2:$D$33")))),1/(1+EXP(-SUMPRODUCT(Engine!$C$29954:$C$29985,INDIRECT("Coefficients!$E$2:$E$33"))))))</f>
      </c>
      <c r="R942" s="8">
        <f>IF(OR($B942="",$C942="",$D942="",$E942="",$F942="",$G942="",$H942="",$I942="",$J942="",$K942="",$L942=""),"",IF($B942="Female",1/(1+EXP(-SUMPRODUCT(Engine!$C$29954:$C$29985,INDIRECT("Coefficients!$F$2:$F$33")))),1/(1+EXP(-SUMPRODUCT(Engine!$C$29954:$C$29985,INDIRECT("Coefficients!$G$2:$G$33"))))))</f>
      </c>
      <c r="S942" s="8">
        <f>IF(OR($B942="",$C942="",$D942="",$E942="",$F942="",$G942="",$H942="",$I942="",$J942="",$K942="",$L942=""),"",IF($B942="Female",1/(1+EXP(-SUMPRODUCT(Engine!$C$29954:$C$29985,INDIRECT("Coefficients!$H$2:$H$33")))),1/(1+EXP(-SUMPRODUCT(Engine!$C$29954:$C$29985,INDIRECT("Coefficients!$I$2:$I$33"))))))</f>
      </c>
      <c r="T942" s="8">
        <f>IF(OR($B942="",$C942="",$D942="",$E942="",$F942="",$G942="",$H942="",$I942="",$J942="",$K942="",$L942=""),"",IF($B942="Female",1/(1+EXP(-SUMPRODUCT(Engine!$C$29954:$C$29985,INDIRECT("Coefficients!$J$2:$J$33")))),1/(1+EXP(-SUMPRODUCT(Engine!$C$29954:$C$29985,INDIRECT("Coefficients!$K$2:$K$33"))))))</f>
      </c>
      <c r="U942" s="8">
        <f>IF(OR($B942="",$C942="",$D942="",$E942="",$F942="",$G942="",$H942="",$I942="",$J942="",$K942="",$L942=""),"",IF($B942="Female",1/(1+EXP(-SUMPRODUCT(Engine!$C$29954:$C$29985,INDIRECT("Coefficients!$L$2:$L$33")))),1/(1+EXP(-SUMPRODUCT(Engine!$C$29954:$C$29985,INDIRECT("Coefficients!$M$2:$M$33"))))))</f>
      </c>
      <c r="V942" s="8">
        <f>IF(OR($B942="",$C942="",$D942="",$E942="",$F942="",$G942="",$H942="",$I942="",$J942="",$K942="",$L942=""),"",IF($B942="Female",1/(1+EXP(-SUMPRODUCT(Engine!$C$29954:$C$29985,INDIRECT("Coefficients!$N$2:$N$33")))),1/(1+EXP(-SUMPRODUCT(Engine!$C$29954:$C$29985,INDIRECT("Coefficients!$O$2:$O$33"))))))</f>
      </c>
      <c r="W942" s="8">
        <f>IF(OR($B942="",$C942="",$D942="",$E942="",$F942="",$G942="",$H942="",$I942="",$J942="",$K942="",$L942=""),"",IF($B942="Female",1/(1+EXP(-SUMPRODUCT(Engine!$C$29954:$C$29985,INDIRECT("Coefficients!$P$2:$P$33")))),1/(1+EXP(-SUMPRODUCT(Engine!$C$29954:$C$29985,INDIRECT("Coefficients!$Q$2:$Q$33"))))))</f>
      </c>
      <c r="X942" s="8">
        <f>IF(OR($B942="",$C942="",$D942="",$E942="",$F942="",$G942="",$H942="",$I942="",$J942="",$K942="",$L942=""),"",IF($B942="Female",1/(1+EXP(-SUMPRODUCT(Engine!$C$29954:$C$29985,INDIRECT("Coefficients!$R$2:$R$33")))),1/(1+EXP(-SUMPRODUCT(Engine!$C$29954:$C$29985,INDIRECT("Coefficients!$S$2:$S$33"))))))</f>
      </c>
      <c r="Y942" s="8">
        <f>IF(OR($B942="",$C942="",$D942="",$E942="",$F942="",$G942="",$H942="",$I942="",$J942="",$K942="",$L942=""),"",IF($B942="Female",1/(1+EXP(-SUMPRODUCT(Engine!$C$29954:$C$29985,INDIRECT("Coefficients!$T$2:$T$33")))),1/(1+EXP(-SUMPRODUCT(Engine!$C$29954:$C$29985,INDIRECT("Coefficients!$U$2:$U$33"))))))</f>
      </c>
      <c r="Z942" s="8">
        <f>IF(OR($B942="",$C942="",$D942="",$E942="",$F942="",$G942="",$H942="",$I942="",$J942="",$K942="",$L942=""),"",IF($B942="Female",1/(1+EXP(-SUMPRODUCT(Engine!$C$29954:$C$29985,INDIRECT("Coefficients!$V$2:$V$33")))),1/(1+EXP(-SUMPRODUCT(Engine!$C$29954:$C$29985,INDIRECT("Coefficients!$W$2:$W$33"))))))</f>
      </c>
      <c r="AA942" s="8">
        <f>IF(OR($B942="",$C942="",$D942="",$E942="",$F942="",$G942="",$H942="",$I942="",$J942="",$K942="",$L942=""),"",IF($B942="Female",1/(1+EXP(-SUMPRODUCT(Engine!$C$29954:$C$29985,INDIRECT("Coefficients!$X$2:$X$33")))),1/(1+EXP(-SUMPRODUCT(Engine!$C$29954:$C$29985,INDIRECT("Coefficients!$Y$2:$Y$33"))))))</f>
      </c>
      <c r="AB942" s="8">
        <f>IF(OR($B942="",$C942="",$D942="",$E942="",$F942="",$G942="",$H942="",$I942="",$J942="",$K942="",$L942=""),"",IF($B942="Female",1/(1+EXP(-SUMPRODUCT(Engine!$C$29954:$C$29985,INDIRECT("Coefficients!$Z$2:$Z$33")))),1/(1+EXP(-SUMPRODUCT(Engine!$C$29954:$C$29985,INDIRECT("Coefficients!$AA$2:$AA$33"))))))</f>
      </c>
      <c r="AC942" s="8">
        <f>IF(OR($B942="",$C942="",$D942="",$E942="",$F942="",$G942="",$H942="",$I942="",$J942="",$K942="",$L942=""),"",IF($B942="Female",1/(1+EXP(-SUMPRODUCT(Engine!$C$29954:$C$29985,INDIRECT("Coefficients!$AB$2:$AB$33")))),1/(1+EXP(-SUMPRODUCT(Engine!$C$29954:$C$29985,INDIRECT("Coefficients!$AC$2:$AC$33"))))))</f>
      </c>
      <c r="AD942" s="8">
        <f>IF(OR($B942="",$C942="",$D942="",$E942="",$F942="",$G942="",$H942="",$I942="",$J942="",$K942="",$L942=""),"",IF($B942="Female",1/(1+EXP(-SUMPRODUCT(Engine!$C$29954:$C$29985,INDIRECT("Coefficients!$AD$2:$AD$33")))),1/(1+EXP(-SUMPRODUCT(Engine!$C$29954:$C$29985,INDIRECT("Coefficients!$AE$2:$AE$33"))))))</f>
      </c>
      <c r="AE942" s="8">
        <f>IF(OR($B942="",$C942="",$D942="",$E942="",$F942="",$G942="",$H942="",$I942="",$J942="",$K942="",$L942=""),"",IF($B942="Female",1/(1+EXP(-SUMPRODUCT(Engine!$C$29954:$C$29985,INDIRECT("Coefficients!$AF$2:$AF$33")))),1/(1+EXP(-SUMPRODUCT(Engine!$C$29954:$C$29985,INDIRECT("Coefficients!$AG$2:$AG$33"))))))</f>
      </c>
      <c r="AF942" s="8">
        <f>IF(OR($B942="",$C942="",$D942="",$E942="",$F942="",$G942="",$H942="",$I942="",$J942="",$K942="",$L942=""),"",IF($B942="Female",1/(1+EXP(-SUMPRODUCT(Engine!$C$29954:$C$29985,INDIRECT("Coefficients!$AH$2:$AH$33")))),1/(1+EXP(-SUMPRODUCT(Engine!$C$29954:$C$29985,INDIRECT("Coefficients!$AI$2:$AI$33"))))))</f>
      </c>
      <c r="AG942" s="8">
        <f>IF(OR($B942="",$C942="",$D942="",$E942="",$F942="",$G942="",$H942="",$I942="",$J942="",$K942="",$L942=""),"",IF($B942="Female",1/(1+EXP(-SUMPRODUCT(Engine!$C$29954:$C$29985,INDIRECT("Coefficients!$AJ$2:$AJ$33")))),1/(1+EXP(-SUMPRODUCT(Engine!$C$29954:$C$29985,INDIRECT("Coefficients!$AK$2:$AK$33"))))))</f>
      </c>
      <c r="AH942" s="8">
        <f>IF(OR($B942="",$C942="",$D942="",$E942="",$F942="",$G942="",$H942="",$I942="",$J942="",$K942="",$L942=""),"",IF($B942="Female",1/(1+EXP(-SUMPRODUCT(Engine!$C$29954:$C$29985,INDIRECT("Coefficients!$AL$2:$AL$33")))),1/(1+EXP(-SUMPRODUCT(Engine!$C$29954:$C$29985,INDIRECT("Coefficients!$AM$2:$AM$33"))))))</f>
      </c>
      <c r="AI942" s="8">
        <f>IF(OR($B942="",$C942="",$D942="",$E942="",$F942="",$G942="",$H942="",$I942="",$J942="",$K942="",$L942=""),"",IF($B942="Female",1/(1+EXP(-SUMPRODUCT(Engine!$C$29954:$C$29985,INDIRECT("Coefficients!$AN$2:$AN$33")))),1/(1+EXP(-SUMPRODUCT(Engine!$C$29954:$C$29985,INDIRECT("Coefficients!$AO$2:$AO$33"))))))</f>
      </c>
      <c r="AJ942" s="8">
        <f>IF(OR($B942="",$C942="",$D942="",$E942="",$F942="",$G942="",$H942="",$I942="",$J942="",$K942="",$L942=""),"",IF($B942="Female",1/(1+EXP(-SUMPRODUCT(Engine!$C$29954:$C$29985,INDIRECT("Coefficients!$AP$2:$AP$33")))),1/(1+EXP(-SUMPRODUCT(Engine!$C$29954:$C$29985,INDIRECT("Coefficients!$AQ$2:$AQ$33"))))))</f>
      </c>
      <c r="AK942" s="8">
        <f>IF(OR($B942="",$C942="",$D942="",$E942="",$F942="",$G942="",$H942="",$I942="",$J942="",$K942="",$L942=""),"",IF($B942="Female",1/(1+EXP(-SUMPRODUCT(Engine!$C$29954:$C$29985,INDIRECT("Coefficients!$AR$2:$AR$33")))),1/(1+EXP(-SUMPRODUCT(Engine!$C$29954:$C$29985,INDIRECT("Coefficients!$AS$2:$AS$33"))))))</f>
      </c>
      <c r="AL942" s="8">
        <f>IF(OR($B942="",$C942="",$D942="",$E942="",$F942="",$G942="",$H942="",$I942="",$J942="",$K942="",$L942=""),"",IF($B942="Female",1/(1+EXP(-SUMPRODUCT(Engine!$C$29954:$C$29985,INDIRECT("Coefficients!$AT$2:$AT$33")))),1/(1+EXP(-SUMPRODUCT(Engine!$C$29954:$C$29985,INDIRECT("Coefficients!$AU$2:$AU$33"))))))</f>
      </c>
      <c r="AM942" s="8">
        <f>IF(OR($B942="",$C942="",$D942="",$E942="",$F942="",$G942="",$H942="",$I942="",$J942="",$K942="",$L942=""),"",IF($B942="Female",1/(1+EXP(-SUMPRODUCT(Engine!$C$29954:$C$29985,INDIRECT("Coefficients!$AV$2:$AV$33")))),1/(1+EXP(-SUMPRODUCT(Engine!$C$29954:$C$29985,INDIRECT("Coefficients!$AW$2:$AW$33"))))))</f>
      </c>
      <c r="AN942" s="8">
        <f>IF(OR($B942="",$C942="",$D942="",$E942="",$F942="",$G942="",$H942="",$I942="",$J942="",$K942="",$L942=""),"",IF($B942="Female",1/(1+EXP(-SUMPRODUCT(Engine!$C$29954:$C$29985,INDIRECT("Coefficients!$AX$2:$AX$33")))),1/(1+EXP(-SUMPRODUCT(Engine!$C$29954:$C$29985,INDIRECT("Coefficients!$AY$2:$AY$33"))))))</f>
      </c>
      <c r="AO942" s="8">
        <f>IF(OR($B942="",$C942="",$D942="",$E942="",$F942="",$G942="",$H942="",$I942="",$J942="",$K942="",$L942=""),"",IF($B942="Female",1/(1+EXP(-SUMPRODUCT(Engine!$C$29954:$C$29985,INDIRECT("Coefficients!$AZ$2:$AZ$33")))),1/(1+EXP(-SUMPRODUCT(Engine!$C$29954:$C$29985,INDIRECT("Coefficients!$BA$2:$BA$33"))))))</f>
      </c>
      <c r="AP942" s="8">
        <f>IF(OR($B942="",$C942="",$D942="",$E942="",$F942="",$G942="",$H942="",$I942="",$J942="",$K942="",$L942=""),"",IF($B942="Female",1/(1+EXP(-SUMPRODUCT(Engine!$C$29954:$C$29985,INDIRECT("Coefficients!$BB$2:$BB$33")))),1/(1+EXP(-SUMPRODUCT(Engine!$C$29954:$C$29985,INDIRECT("Coefficients!$BC$2:$BC$33"))))))</f>
      </c>
      <c r="AQ942" s="8">
        <f>IF(OR($B942="",$C942="",$D942="",$E942="",$F942="",$G942="",$H942="",$I942="",$J942="",$K942="",$L942=""),"",IF($B942="Female",1/(1+EXP(-SUMPRODUCT(Engine!$C$29954:$C$29985,INDIRECT("Coefficients!$BD$2:$BD$33")))),1/(1+EXP(-SUMPRODUCT(Engine!$C$29954:$C$29985,INDIRECT("Coefficients!$BE$2:$BE$33"))))))</f>
      </c>
      <c r="AR942" s="8">
        <f>IF(OR($B942="",$C942="",$D942="",$E942="",$F942="",$G942="",$H942="",$I942="",$J942="",$K942="",$L942=""),"",IF($B942="Female",1/(1+EXP(-SUMPRODUCT(Engine!$C$29954:$C$29985,INDIRECT("Coefficients!$BF$2:$BF$33")))),1/(1+EXP(-SUMPRODUCT(Engine!$C$29954:$C$29985,INDIRECT("Coefficients!$BG$2:$BG$33"))))))</f>
      </c>
      <c r="AS942" s="8">
        <f>IF(OR($B942="",$C942="",$D942="",$E942="",$F942="",$G942="",$H942="",$I942="",$J942="",$K942="",$L942=""),"",IF($B942="Female",1/(1+EXP(-SUMPRODUCT(Engine!$C$29954:$C$29985,INDIRECT("Coefficients!$BH$2:$BH$33")))),1/(1+EXP(-SUMPRODUCT(Engine!$C$29954:$C$29985,INDIRECT("Coefficients!$BI$2:$BI$33"))))))</f>
      </c>
      <c r="AT942" s="8">
        <f>IF(OR($B942="",$C942="",$D942="",$E942="",$F942="",$G942="",$H942="",$I942="",$J942="",$K942="",$L942=""),"",IF($B942="Female",1/(1+EXP(-SUMPRODUCT(Engine!$C$29954:$C$29985,INDIRECT("Coefficients!$BJ$2:$BJ$33")))),1/(1+EXP(-SUMPRODUCT(Engine!$C$29954:$C$29985,INDIRECT("Coefficients!$BK$2:$BK$33"))))))</f>
      </c>
      <c r="AU942" s="8">
        <f>IF(OR($B942="",$C942="",$D942="",$E942="",$F942="",$G942="",$H942="",$I942="",$J942="",$K942="",$L942=""),"",IF($B942="Female",1/(1+EXP(-SUMPRODUCT(Engine!$C$29954:$C$29985,INDIRECT("Coefficients!$BL$2:$BL$33")))),1/(1+EXP(-SUMPRODUCT(Engine!$C$29954:$C$29985,INDIRECT("Coefficients!$BM$2:$BM$33"))))))</f>
      </c>
      <c r="AV942" s="8">
        <f>IF(OR($B942="",$C942="",$D942="",$E942="",$F942="",$G942="",$H942="",$I942="",$J942="",$K942="",$L942=""),"",IF($B942="Female",1/(1+EXP(-SUMPRODUCT(Engine!$C$29954:$C$29985,INDIRECT("Coefficients!$BN$2:$BN$33")))),1/(1+EXP(-SUMPRODUCT(Engine!$C$29954:$C$29985,INDIRECT("Coefficients!$BO$2:$BO$33"))))))</f>
      </c>
      <c r="AW942" s="8">
        <f>IF(OR($B942="",$C942="",$D942="",$E942="",$F942="",$G942="",$H942="",$I942="",$J942="",$K942="",$L942=""),"",IF($B942="Female",1/(1+EXP(-SUMPRODUCT(Engine!$C$29954:$C$29985,INDIRECT("Coefficients!$BP$2:$BP$33")))),1/(1+EXP(-SUMPRODUCT(Engine!$C$29954:$C$29985,INDIRECT("Coefficients!$BQ$2:$BQ$33"))))))</f>
      </c>
      <c r="AX942" s="8">
        <f>IF(OR($B942="",$C942="",$D942="",$E942="",$F942="",$G942="",$H942="",$I942="",$J942="",$K942="",$L942=""),"",IF($B942="Female",1/(1+EXP(-SUMPRODUCT(Engine!$C$29954:$C$29985,INDIRECT("Coefficients!$BR$2:$BR$33")))),1/(1+EXP(-SUMPRODUCT(Engine!$C$29954:$C$29985,INDIRECT("Coefficients!$BS$2:$BS$33"))))))</f>
      </c>
      <c r="AY942" s="8">
        <f>IF(OR($B942="",$C942="",$D942="",$E942="",$F942="",$G942="",$H942="",$I942="",$J942="",$K942="",$L942=""),"",IF($B942="Female",1/(1+EXP(-SUMPRODUCT(Engine!$C$29954:$C$29985,INDIRECT("Coefficients!$BT$2:$BT$33")))),1/(1+EXP(-SUMPRODUCT(Engine!$C$29954:$C$29985,INDIRECT("Coefficients!$BU$2:$BU$33"))))))</f>
      </c>
      <c r="AZ942" s="8">
        <f>IF(OR($B942="",$C942="",$D942="",$E942="",$F942="",$G942="",$H942="",$I942="",$J942="",$K942="",$L942=""),"",IF($B942="Female",1/(1+EXP(-SUMPRODUCT(Engine!$C$29954:$C$29985,INDIRECT("Coefficients!$BV$2:$BV$33")))),1/(1+EXP(-SUMPRODUCT(Engine!$C$29954:$C$29985,INDIRECT("Coefficients!$BW$2:$BW$33"))))))</f>
      </c>
      <c r="BA942" s="8">
        <f>IF(OR($B942="",$C942="",$D942="",$E942="",$F942="",$G942="",$H942="",$I942="",$J942="",$K942="",$L942=""),"",IF($B942="Female",1/(1+EXP(-SUMPRODUCT(Engine!$C$29954:$C$29985,INDIRECT("Coefficients!$BX$2:$BX$33")))),1/(1+EXP(-SUMPRODUCT(Engine!$C$29954:$C$29985,INDIRECT("Coefficients!$BY$2:$BY$33"))))))</f>
      </c>
      <c r="BB942" s="8">
        <f>IF(OR($B942="",$C942="",$D942="",$E942="",$F942="",$G942="",$H942="",$I942="",$J942="",$K942="",$L942=""),"",IF($B942="Female",1/(1+EXP(-SUMPRODUCT(Engine!$C$29954:$C$29985,INDIRECT("Coefficients!$BZ$2:$BZ$33")))),1/(1+EXP(-SUMPRODUCT(Engine!$C$29954:$C$29985,INDIRECT("Coefficients!$CA$2:$CA$33"))))))</f>
      </c>
      <c r="BC942" s="8">
        <f>IF(OR($B942="",$C942="",$D942="",$E942="",$F942="",$G942="",$H942="",$I942="",$J942="",$K942="",$L942=""),"",IF($B942="Female",1/(1+EXP(-SUMPRODUCT(Engine!$C$29954:$C$29985,INDIRECT("Coefficients!$CB$2:$CB$33")))),1/(1+EXP(-SUMPRODUCT(Engine!$C$29954:$C$29985,INDIRECT("Coefficients!$CC$2:$CC$33"))))))</f>
      </c>
      <c r="BD942" s="8">
        <f>IF(OR($B942="",$C942="",$D942="",$E942="",$F942="",$G942="",$H942="",$I942="",$J942="",$K942="",$L942=""),"",IF($B942="Female",1/(1+EXP(-SUMPRODUCT(Engine!$C$29954:$C$29985,INDIRECT("Coefficients!$CD$2:$CD$33")))),1/(1+EXP(-SUMPRODUCT(Engine!$C$29954:$C$29985,INDIRECT("Coefficients!$CE$2:$CE$33"))))))</f>
      </c>
      <c r="BE942" s="8">
        <f>IF(OR($B942="",$C942="",$D942="",$E942="",$F942="",$G942="",$H942="",$I942="",$J942="",$K942="",$L942=""),"",IF($B942="Female",1/(1+EXP(-SUMPRODUCT(Engine!$C$29954:$C$29985,INDIRECT("Coefficients!$CF$2:$CF$33")))),1/(1+EXP(-SUMPRODUCT(Engine!$C$29954:$C$29985,INDIRECT("Coefficients!$CG$2:$CG$33"))))))</f>
      </c>
      <c r="BF942" s="8">
        <f>IF(OR($B942="",$C942="",$D942="",$E942="",$F942="",$G942="",$H942="",$I942="",$J942="",$K942="",$L942=""),"",IF($B942="Female",1/(1+EXP(-SUMPRODUCT(Engine!$C$29954:$C$29985,INDIRECT("Coefficients!$CH$2:$CH$33")))),1/(1+EXP(-SUMPRODUCT(Engine!$C$29954:$C$29985,INDIRECT("Coefficients!$CI$2:$CI$33"))))))</f>
      </c>
      <c r="BG942" s="8">
        <f>IF(OR($B942="",$C942="",$D942="",$E942="",$F942="",$G942="",$H942="",$I942="",$J942="",$K942="",$L942=""),"",IF($B942="Female",1/(1+EXP(-SUMPRODUCT(Engine!$C$29954:$C$29985,INDIRECT("Coefficients!$CJ$2:$CJ$33")))),1/(1+EXP(-SUMPRODUCT(Engine!$C$29954:$C$29985,INDIRECT("Coefficients!$CK$2:$CK$33"))))))</f>
      </c>
      <c r="BH942" s="8">
        <f>IF(OR($B942="",$C942="",$D942="",$E942="",$F942="",$G942="",$H942="",$I942="",$J942="",$K942="",$L942=""),"",IF($B942="Female",1/(1+EXP(-SUMPRODUCT(Engine!$C$29954:$C$29985,INDIRECT("Coefficients!$CL$2:$CL$33")))),1/(1+EXP(-SUMPRODUCT(Engine!$C$29954:$C$29985,INDIRECT("Coefficients!$CM$2:$CM$33"))))))</f>
      </c>
      <c r="BI942" s="8">
        <f>IF(OR($B942="",$C942="",$D942="",$E942="",$F942="",$G942="",$H942="",$I942="",$J942="",$K942="",$L942=""),"",IF($B942="Female",1/(1+EXP(-SUMPRODUCT(Engine!$C$29954:$C$29985,INDIRECT("Coefficients!$CN$2:$CN$33")))),1/(1+EXP(-SUMPRODUCT(Engine!$C$29954:$C$29985,INDIRECT("Coefficients!$CO$2:$CO$33"))))))</f>
      </c>
      <c r="BJ942" s="8">
        <f>IF(OR($B942="",$C942="",$D942="",$E942="",$F942="",$G942="",$H942="",$I942="",$J942="",$K942="",$L942=""),"",IF($B942="Female",1/(1+EXP(-SUMPRODUCT(Engine!$C$29954:$C$29985,INDIRECT("Coefficients!$CP$2:$CP$33")))),1/(1+EXP(-SUMPRODUCT(Engine!$C$29954:$C$29985,INDIRECT("Coefficients!$CQ$2:$CQ$33"))))))</f>
      </c>
      <c r="BK942" s="8">
        <f>IF(OR($B942="",$C942="",$D942="",$E942="",$F942="",$G942="",$H942="",$I942="",$J942="",$K942="",$L942=""),"",IF($B942="Female",1/(1+EXP(-SUMPRODUCT(Engine!$C$29954:$C$29985,INDIRECT("Coefficients!$CR$2:$CR$33")))),1/(1+EXP(-SUMPRODUCT(Engine!$C$29954:$C$29985,INDIRECT("Coefficients!$CS$2:$CS$33"))))))</f>
      </c>
      <c r="BL942" s="8">
        <f>IF(OR($B942="",$C942="",$D942="",$E942="",$F942="",$G942="",$H942="",$I942="",$J942="",$K942="",$L942=""),"",IF($B942="Female",1/(1+EXP(-SUMPRODUCT(Engine!$C$29954:$C$29985,INDIRECT("Coefficients!$CT$2:$CT$33")))),1/(1+EXP(-SUMPRODUCT(Engine!$C$29954:$C$29985,INDIRECT("Coefficients!$CU$2:$CU$33"))))))</f>
      </c>
      <c r="BM942" s="8">
        <f>IF(OR($B942="",$C942="",$D942="",$E942="",$F942="",$G942="",$H942="",$I942="",$J942="",$K942="",$L942=""),"",IF($B942="Female",1/(1+EXP(-SUMPRODUCT(Engine!$C$29954:$C$29985,INDIRECT("Coefficients!$CV$2:$CV$33")))),1/(1+EXP(-SUMPRODUCT(Engine!$C$29954:$C$29985,INDIRECT("Coefficients!$CW$2:$CW$33"))))))</f>
      </c>
    </row>
    <row r="943" spans="1:6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8">
        <f>IF(OR($B943="",$C943="",$D943="",$E943="",$F943="",$G943="",$H943="",$I943="",$J943="",$K943="",$L943=""),"",IF($B943="Female",1/(1+EXP(-SUMPRODUCT(Engine!$C$29986:$C$30017,INDIRECT("Coefficients!$B$2:$B$33")))),1/(1+EXP(-SUMPRODUCT(Engine!$C$29986:$C$30017,INDIRECT("Coefficients!$C$2:$C$33"))))))</f>
      </c>
      <c r="Q943" s="8">
        <f>IF(OR($B943="",$C943="",$D943="",$E943="",$F943="",$G943="",$H943="",$I943="",$J943="",$K943="",$L943=""),"",IF($B943="Female",1/(1+EXP(-SUMPRODUCT(Engine!$C$29986:$C$30017,INDIRECT("Coefficients!$D$2:$D$33")))),1/(1+EXP(-SUMPRODUCT(Engine!$C$29986:$C$30017,INDIRECT("Coefficients!$E$2:$E$33"))))))</f>
      </c>
      <c r="R943" s="8">
        <f>IF(OR($B943="",$C943="",$D943="",$E943="",$F943="",$G943="",$H943="",$I943="",$J943="",$K943="",$L943=""),"",IF($B943="Female",1/(1+EXP(-SUMPRODUCT(Engine!$C$29986:$C$30017,INDIRECT("Coefficients!$F$2:$F$33")))),1/(1+EXP(-SUMPRODUCT(Engine!$C$29986:$C$30017,INDIRECT("Coefficients!$G$2:$G$33"))))))</f>
      </c>
      <c r="S943" s="8">
        <f>IF(OR($B943="",$C943="",$D943="",$E943="",$F943="",$G943="",$H943="",$I943="",$J943="",$K943="",$L943=""),"",IF($B943="Female",1/(1+EXP(-SUMPRODUCT(Engine!$C$29986:$C$30017,INDIRECT("Coefficients!$H$2:$H$33")))),1/(1+EXP(-SUMPRODUCT(Engine!$C$29986:$C$30017,INDIRECT("Coefficients!$I$2:$I$33"))))))</f>
      </c>
      <c r="T943" s="8">
        <f>IF(OR($B943="",$C943="",$D943="",$E943="",$F943="",$G943="",$H943="",$I943="",$J943="",$K943="",$L943=""),"",IF($B943="Female",1/(1+EXP(-SUMPRODUCT(Engine!$C$29986:$C$30017,INDIRECT("Coefficients!$J$2:$J$33")))),1/(1+EXP(-SUMPRODUCT(Engine!$C$29986:$C$30017,INDIRECT("Coefficients!$K$2:$K$33"))))))</f>
      </c>
      <c r="U943" s="8">
        <f>IF(OR($B943="",$C943="",$D943="",$E943="",$F943="",$G943="",$H943="",$I943="",$J943="",$K943="",$L943=""),"",IF($B943="Female",1/(1+EXP(-SUMPRODUCT(Engine!$C$29986:$C$30017,INDIRECT("Coefficients!$L$2:$L$33")))),1/(1+EXP(-SUMPRODUCT(Engine!$C$29986:$C$30017,INDIRECT("Coefficients!$M$2:$M$33"))))))</f>
      </c>
      <c r="V943" s="8">
        <f>IF(OR($B943="",$C943="",$D943="",$E943="",$F943="",$G943="",$H943="",$I943="",$J943="",$K943="",$L943=""),"",IF($B943="Female",1/(1+EXP(-SUMPRODUCT(Engine!$C$29986:$C$30017,INDIRECT("Coefficients!$N$2:$N$33")))),1/(1+EXP(-SUMPRODUCT(Engine!$C$29986:$C$30017,INDIRECT("Coefficients!$O$2:$O$33"))))))</f>
      </c>
      <c r="W943" s="8">
        <f>IF(OR($B943="",$C943="",$D943="",$E943="",$F943="",$G943="",$H943="",$I943="",$J943="",$K943="",$L943=""),"",IF($B943="Female",1/(1+EXP(-SUMPRODUCT(Engine!$C$29986:$C$30017,INDIRECT("Coefficients!$P$2:$P$33")))),1/(1+EXP(-SUMPRODUCT(Engine!$C$29986:$C$30017,INDIRECT("Coefficients!$Q$2:$Q$33"))))))</f>
      </c>
      <c r="X943" s="8">
        <f>IF(OR($B943="",$C943="",$D943="",$E943="",$F943="",$G943="",$H943="",$I943="",$J943="",$K943="",$L943=""),"",IF($B943="Female",1/(1+EXP(-SUMPRODUCT(Engine!$C$29986:$C$30017,INDIRECT("Coefficients!$R$2:$R$33")))),1/(1+EXP(-SUMPRODUCT(Engine!$C$29986:$C$30017,INDIRECT("Coefficients!$S$2:$S$33"))))))</f>
      </c>
      <c r="Y943" s="8">
        <f>IF(OR($B943="",$C943="",$D943="",$E943="",$F943="",$G943="",$H943="",$I943="",$J943="",$K943="",$L943=""),"",IF($B943="Female",1/(1+EXP(-SUMPRODUCT(Engine!$C$29986:$C$30017,INDIRECT("Coefficients!$T$2:$T$33")))),1/(1+EXP(-SUMPRODUCT(Engine!$C$29986:$C$30017,INDIRECT("Coefficients!$U$2:$U$33"))))))</f>
      </c>
      <c r="Z943" s="8">
        <f>IF(OR($B943="",$C943="",$D943="",$E943="",$F943="",$G943="",$H943="",$I943="",$J943="",$K943="",$L943=""),"",IF($B943="Female",1/(1+EXP(-SUMPRODUCT(Engine!$C$29986:$C$30017,INDIRECT("Coefficients!$V$2:$V$33")))),1/(1+EXP(-SUMPRODUCT(Engine!$C$29986:$C$30017,INDIRECT("Coefficients!$W$2:$W$33"))))))</f>
      </c>
      <c r="AA943" s="8">
        <f>IF(OR($B943="",$C943="",$D943="",$E943="",$F943="",$G943="",$H943="",$I943="",$J943="",$K943="",$L943=""),"",IF($B943="Female",1/(1+EXP(-SUMPRODUCT(Engine!$C$29986:$C$30017,INDIRECT("Coefficients!$X$2:$X$33")))),1/(1+EXP(-SUMPRODUCT(Engine!$C$29986:$C$30017,INDIRECT("Coefficients!$Y$2:$Y$33"))))))</f>
      </c>
      <c r="AB943" s="8">
        <f>IF(OR($B943="",$C943="",$D943="",$E943="",$F943="",$G943="",$H943="",$I943="",$J943="",$K943="",$L943=""),"",IF($B943="Female",1/(1+EXP(-SUMPRODUCT(Engine!$C$29986:$C$30017,INDIRECT("Coefficients!$Z$2:$Z$33")))),1/(1+EXP(-SUMPRODUCT(Engine!$C$29986:$C$30017,INDIRECT("Coefficients!$AA$2:$AA$33"))))))</f>
      </c>
      <c r="AC943" s="8">
        <f>IF(OR($B943="",$C943="",$D943="",$E943="",$F943="",$G943="",$H943="",$I943="",$J943="",$K943="",$L943=""),"",IF($B943="Female",1/(1+EXP(-SUMPRODUCT(Engine!$C$29986:$C$30017,INDIRECT("Coefficients!$AB$2:$AB$33")))),1/(1+EXP(-SUMPRODUCT(Engine!$C$29986:$C$30017,INDIRECT("Coefficients!$AC$2:$AC$33"))))))</f>
      </c>
      <c r="AD943" s="8">
        <f>IF(OR($B943="",$C943="",$D943="",$E943="",$F943="",$G943="",$H943="",$I943="",$J943="",$K943="",$L943=""),"",IF($B943="Female",1/(1+EXP(-SUMPRODUCT(Engine!$C$29986:$C$30017,INDIRECT("Coefficients!$AD$2:$AD$33")))),1/(1+EXP(-SUMPRODUCT(Engine!$C$29986:$C$30017,INDIRECT("Coefficients!$AE$2:$AE$33"))))))</f>
      </c>
      <c r="AE943" s="8">
        <f>IF(OR($B943="",$C943="",$D943="",$E943="",$F943="",$G943="",$H943="",$I943="",$J943="",$K943="",$L943=""),"",IF($B943="Female",1/(1+EXP(-SUMPRODUCT(Engine!$C$29986:$C$30017,INDIRECT("Coefficients!$AF$2:$AF$33")))),1/(1+EXP(-SUMPRODUCT(Engine!$C$29986:$C$30017,INDIRECT("Coefficients!$AG$2:$AG$33"))))))</f>
      </c>
      <c r="AF943" s="8">
        <f>IF(OR($B943="",$C943="",$D943="",$E943="",$F943="",$G943="",$H943="",$I943="",$J943="",$K943="",$L943=""),"",IF($B943="Female",1/(1+EXP(-SUMPRODUCT(Engine!$C$29986:$C$30017,INDIRECT("Coefficients!$AH$2:$AH$33")))),1/(1+EXP(-SUMPRODUCT(Engine!$C$29986:$C$30017,INDIRECT("Coefficients!$AI$2:$AI$33"))))))</f>
      </c>
      <c r="AG943" s="8">
        <f>IF(OR($B943="",$C943="",$D943="",$E943="",$F943="",$G943="",$H943="",$I943="",$J943="",$K943="",$L943=""),"",IF($B943="Female",1/(1+EXP(-SUMPRODUCT(Engine!$C$29986:$C$30017,INDIRECT("Coefficients!$AJ$2:$AJ$33")))),1/(1+EXP(-SUMPRODUCT(Engine!$C$29986:$C$30017,INDIRECT("Coefficients!$AK$2:$AK$33"))))))</f>
      </c>
      <c r="AH943" s="8">
        <f>IF(OR($B943="",$C943="",$D943="",$E943="",$F943="",$G943="",$H943="",$I943="",$J943="",$K943="",$L943=""),"",IF($B943="Female",1/(1+EXP(-SUMPRODUCT(Engine!$C$29986:$C$30017,INDIRECT("Coefficients!$AL$2:$AL$33")))),1/(1+EXP(-SUMPRODUCT(Engine!$C$29986:$C$30017,INDIRECT("Coefficients!$AM$2:$AM$33"))))))</f>
      </c>
      <c r="AI943" s="8">
        <f>IF(OR($B943="",$C943="",$D943="",$E943="",$F943="",$G943="",$H943="",$I943="",$J943="",$K943="",$L943=""),"",IF($B943="Female",1/(1+EXP(-SUMPRODUCT(Engine!$C$29986:$C$30017,INDIRECT("Coefficients!$AN$2:$AN$33")))),1/(1+EXP(-SUMPRODUCT(Engine!$C$29986:$C$30017,INDIRECT("Coefficients!$AO$2:$AO$33"))))))</f>
      </c>
      <c r="AJ943" s="8">
        <f>IF(OR($B943="",$C943="",$D943="",$E943="",$F943="",$G943="",$H943="",$I943="",$J943="",$K943="",$L943=""),"",IF($B943="Female",1/(1+EXP(-SUMPRODUCT(Engine!$C$29986:$C$30017,INDIRECT("Coefficients!$AP$2:$AP$33")))),1/(1+EXP(-SUMPRODUCT(Engine!$C$29986:$C$30017,INDIRECT("Coefficients!$AQ$2:$AQ$33"))))))</f>
      </c>
      <c r="AK943" s="8">
        <f>IF(OR($B943="",$C943="",$D943="",$E943="",$F943="",$G943="",$H943="",$I943="",$J943="",$K943="",$L943=""),"",IF($B943="Female",1/(1+EXP(-SUMPRODUCT(Engine!$C$29986:$C$30017,INDIRECT("Coefficients!$AR$2:$AR$33")))),1/(1+EXP(-SUMPRODUCT(Engine!$C$29986:$C$30017,INDIRECT("Coefficients!$AS$2:$AS$33"))))))</f>
      </c>
      <c r="AL943" s="8">
        <f>IF(OR($B943="",$C943="",$D943="",$E943="",$F943="",$G943="",$H943="",$I943="",$J943="",$K943="",$L943=""),"",IF($B943="Female",1/(1+EXP(-SUMPRODUCT(Engine!$C$29986:$C$30017,INDIRECT("Coefficients!$AT$2:$AT$33")))),1/(1+EXP(-SUMPRODUCT(Engine!$C$29986:$C$30017,INDIRECT("Coefficients!$AU$2:$AU$33"))))))</f>
      </c>
      <c r="AM943" s="8">
        <f>IF(OR($B943="",$C943="",$D943="",$E943="",$F943="",$G943="",$H943="",$I943="",$J943="",$K943="",$L943=""),"",IF($B943="Female",1/(1+EXP(-SUMPRODUCT(Engine!$C$29986:$C$30017,INDIRECT("Coefficients!$AV$2:$AV$33")))),1/(1+EXP(-SUMPRODUCT(Engine!$C$29986:$C$30017,INDIRECT("Coefficients!$AW$2:$AW$33"))))))</f>
      </c>
      <c r="AN943" s="8">
        <f>IF(OR($B943="",$C943="",$D943="",$E943="",$F943="",$G943="",$H943="",$I943="",$J943="",$K943="",$L943=""),"",IF($B943="Female",1/(1+EXP(-SUMPRODUCT(Engine!$C$29986:$C$30017,INDIRECT("Coefficients!$AX$2:$AX$33")))),1/(1+EXP(-SUMPRODUCT(Engine!$C$29986:$C$30017,INDIRECT("Coefficients!$AY$2:$AY$33"))))))</f>
      </c>
      <c r="AO943" s="8">
        <f>IF(OR($B943="",$C943="",$D943="",$E943="",$F943="",$G943="",$H943="",$I943="",$J943="",$K943="",$L943=""),"",IF($B943="Female",1/(1+EXP(-SUMPRODUCT(Engine!$C$29986:$C$30017,INDIRECT("Coefficients!$AZ$2:$AZ$33")))),1/(1+EXP(-SUMPRODUCT(Engine!$C$29986:$C$30017,INDIRECT("Coefficients!$BA$2:$BA$33"))))))</f>
      </c>
      <c r="AP943" s="8">
        <f>IF(OR($B943="",$C943="",$D943="",$E943="",$F943="",$G943="",$H943="",$I943="",$J943="",$K943="",$L943=""),"",IF($B943="Female",1/(1+EXP(-SUMPRODUCT(Engine!$C$29986:$C$30017,INDIRECT("Coefficients!$BB$2:$BB$33")))),1/(1+EXP(-SUMPRODUCT(Engine!$C$29986:$C$30017,INDIRECT("Coefficients!$BC$2:$BC$33"))))))</f>
      </c>
      <c r="AQ943" s="8">
        <f>IF(OR($B943="",$C943="",$D943="",$E943="",$F943="",$G943="",$H943="",$I943="",$J943="",$K943="",$L943=""),"",IF($B943="Female",1/(1+EXP(-SUMPRODUCT(Engine!$C$29986:$C$30017,INDIRECT("Coefficients!$BD$2:$BD$33")))),1/(1+EXP(-SUMPRODUCT(Engine!$C$29986:$C$30017,INDIRECT("Coefficients!$BE$2:$BE$33"))))))</f>
      </c>
      <c r="AR943" s="8">
        <f>IF(OR($B943="",$C943="",$D943="",$E943="",$F943="",$G943="",$H943="",$I943="",$J943="",$K943="",$L943=""),"",IF($B943="Female",1/(1+EXP(-SUMPRODUCT(Engine!$C$29986:$C$30017,INDIRECT("Coefficients!$BF$2:$BF$33")))),1/(1+EXP(-SUMPRODUCT(Engine!$C$29986:$C$30017,INDIRECT("Coefficients!$BG$2:$BG$33"))))))</f>
      </c>
      <c r="AS943" s="8">
        <f>IF(OR($B943="",$C943="",$D943="",$E943="",$F943="",$G943="",$H943="",$I943="",$J943="",$K943="",$L943=""),"",IF($B943="Female",1/(1+EXP(-SUMPRODUCT(Engine!$C$29986:$C$30017,INDIRECT("Coefficients!$BH$2:$BH$33")))),1/(1+EXP(-SUMPRODUCT(Engine!$C$29986:$C$30017,INDIRECT("Coefficients!$BI$2:$BI$33"))))))</f>
      </c>
      <c r="AT943" s="8">
        <f>IF(OR($B943="",$C943="",$D943="",$E943="",$F943="",$G943="",$H943="",$I943="",$J943="",$K943="",$L943=""),"",IF($B943="Female",1/(1+EXP(-SUMPRODUCT(Engine!$C$29986:$C$30017,INDIRECT("Coefficients!$BJ$2:$BJ$33")))),1/(1+EXP(-SUMPRODUCT(Engine!$C$29986:$C$30017,INDIRECT("Coefficients!$BK$2:$BK$33"))))))</f>
      </c>
      <c r="AU943" s="8">
        <f>IF(OR($B943="",$C943="",$D943="",$E943="",$F943="",$G943="",$H943="",$I943="",$J943="",$K943="",$L943=""),"",IF($B943="Female",1/(1+EXP(-SUMPRODUCT(Engine!$C$29986:$C$30017,INDIRECT("Coefficients!$BL$2:$BL$33")))),1/(1+EXP(-SUMPRODUCT(Engine!$C$29986:$C$30017,INDIRECT("Coefficients!$BM$2:$BM$33"))))))</f>
      </c>
      <c r="AV943" s="8">
        <f>IF(OR($B943="",$C943="",$D943="",$E943="",$F943="",$G943="",$H943="",$I943="",$J943="",$K943="",$L943=""),"",IF($B943="Female",1/(1+EXP(-SUMPRODUCT(Engine!$C$29986:$C$30017,INDIRECT("Coefficients!$BN$2:$BN$33")))),1/(1+EXP(-SUMPRODUCT(Engine!$C$29986:$C$30017,INDIRECT("Coefficients!$BO$2:$BO$33"))))))</f>
      </c>
      <c r="AW943" s="8">
        <f>IF(OR($B943="",$C943="",$D943="",$E943="",$F943="",$G943="",$H943="",$I943="",$J943="",$K943="",$L943=""),"",IF($B943="Female",1/(1+EXP(-SUMPRODUCT(Engine!$C$29986:$C$30017,INDIRECT("Coefficients!$BP$2:$BP$33")))),1/(1+EXP(-SUMPRODUCT(Engine!$C$29986:$C$30017,INDIRECT("Coefficients!$BQ$2:$BQ$33"))))))</f>
      </c>
      <c r="AX943" s="8">
        <f>IF(OR($B943="",$C943="",$D943="",$E943="",$F943="",$G943="",$H943="",$I943="",$J943="",$K943="",$L943=""),"",IF($B943="Female",1/(1+EXP(-SUMPRODUCT(Engine!$C$29986:$C$30017,INDIRECT("Coefficients!$BR$2:$BR$33")))),1/(1+EXP(-SUMPRODUCT(Engine!$C$29986:$C$30017,INDIRECT("Coefficients!$BS$2:$BS$33"))))))</f>
      </c>
      <c r="AY943" s="8">
        <f>IF(OR($B943="",$C943="",$D943="",$E943="",$F943="",$G943="",$H943="",$I943="",$J943="",$K943="",$L943=""),"",IF($B943="Female",1/(1+EXP(-SUMPRODUCT(Engine!$C$29986:$C$30017,INDIRECT("Coefficients!$BT$2:$BT$33")))),1/(1+EXP(-SUMPRODUCT(Engine!$C$29986:$C$30017,INDIRECT("Coefficients!$BU$2:$BU$33"))))))</f>
      </c>
      <c r="AZ943" s="8">
        <f>IF(OR($B943="",$C943="",$D943="",$E943="",$F943="",$G943="",$H943="",$I943="",$J943="",$K943="",$L943=""),"",IF($B943="Female",1/(1+EXP(-SUMPRODUCT(Engine!$C$29986:$C$30017,INDIRECT("Coefficients!$BV$2:$BV$33")))),1/(1+EXP(-SUMPRODUCT(Engine!$C$29986:$C$30017,INDIRECT("Coefficients!$BW$2:$BW$33"))))))</f>
      </c>
      <c r="BA943" s="8">
        <f>IF(OR($B943="",$C943="",$D943="",$E943="",$F943="",$G943="",$H943="",$I943="",$J943="",$K943="",$L943=""),"",IF($B943="Female",1/(1+EXP(-SUMPRODUCT(Engine!$C$29986:$C$30017,INDIRECT("Coefficients!$BX$2:$BX$33")))),1/(1+EXP(-SUMPRODUCT(Engine!$C$29986:$C$30017,INDIRECT("Coefficients!$BY$2:$BY$33"))))))</f>
      </c>
      <c r="BB943" s="8">
        <f>IF(OR($B943="",$C943="",$D943="",$E943="",$F943="",$G943="",$H943="",$I943="",$J943="",$K943="",$L943=""),"",IF($B943="Female",1/(1+EXP(-SUMPRODUCT(Engine!$C$29986:$C$30017,INDIRECT("Coefficients!$BZ$2:$BZ$33")))),1/(1+EXP(-SUMPRODUCT(Engine!$C$29986:$C$30017,INDIRECT("Coefficients!$CA$2:$CA$33"))))))</f>
      </c>
      <c r="BC943" s="8">
        <f>IF(OR($B943="",$C943="",$D943="",$E943="",$F943="",$G943="",$H943="",$I943="",$J943="",$K943="",$L943=""),"",IF($B943="Female",1/(1+EXP(-SUMPRODUCT(Engine!$C$29986:$C$30017,INDIRECT("Coefficients!$CB$2:$CB$33")))),1/(1+EXP(-SUMPRODUCT(Engine!$C$29986:$C$30017,INDIRECT("Coefficients!$CC$2:$CC$33"))))))</f>
      </c>
      <c r="BD943" s="8">
        <f>IF(OR($B943="",$C943="",$D943="",$E943="",$F943="",$G943="",$H943="",$I943="",$J943="",$K943="",$L943=""),"",IF($B943="Female",1/(1+EXP(-SUMPRODUCT(Engine!$C$29986:$C$30017,INDIRECT("Coefficients!$CD$2:$CD$33")))),1/(1+EXP(-SUMPRODUCT(Engine!$C$29986:$C$30017,INDIRECT("Coefficients!$CE$2:$CE$33"))))))</f>
      </c>
      <c r="BE943" s="8">
        <f>IF(OR($B943="",$C943="",$D943="",$E943="",$F943="",$G943="",$H943="",$I943="",$J943="",$K943="",$L943=""),"",IF($B943="Female",1/(1+EXP(-SUMPRODUCT(Engine!$C$29986:$C$30017,INDIRECT("Coefficients!$CF$2:$CF$33")))),1/(1+EXP(-SUMPRODUCT(Engine!$C$29986:$C$30017,INDIRECT("Coefficients!$CG$2:$CG$33"))))))</f>
      </c>
      <c r="BF943" s="8">
        <f>IF(OR($B943="",$C943="",$D943="",$E943="",$F943="",$G943="",$H943="",$I943="",$J943="",$K943="",$L943=""),"",IF($B943="Female",1/(1+EXP(-SUMPRODUCT(Engine!$C$29986:$C$30017,INDIRECT("Coefficients!$CH$2:$CH$33")))),1/(1+EXP(-SUMPRODUCT(Engine!$C$29986:$C$30017,INDIRECT("Coefficients!$CI$2:$CI$33"))))))</f>
      </c>
      <c r="BG943" s="8">
        <f>IF(OR($B943="",$C943="",$D943="",$E943="",$F943="",$G943="",$H943="",$I943="",$J943="",$K943="",$L943=""),"",IF($B943="Female",1/(1+EXP(-SUMPRODUCT(Engine!$C$29986:$C$30017,INDIRECT("Coefficients!$CJ$2:$CJ$33")))),1/(1+EXP(-SUMPRODUCT(Engine!$C$29986:$C$30017,INDIRECT("Coefficients!$CK$2:$CK$33"))))))</f>
      </c>
      <c r="BH943" s="8">
        <f>IF(OR($B943="",$C943="",$D943="",$E943="",$F943="",$G943="",$H943="",$I943="",$J943="",$K943="",$L943=""),"",IF($B943="Female",1/(1+EXP(-SUMPRODUCT(Engine!$C$29986:$C$30017,INDIRECT("Coefficients!$CL$2:$CL$33")))),1/(1+EXP(-SUMPRODUCT(Engine!$C$29986:$C$30017,INDIRECT("Coefficients!$CM$2:$CM$33"))))))</f>
      </c>
      <c r="BI943" s="8">
        <f>IF(OR($B943="",$C943="",$D943="",$E943="",$F943="",$G943="",$H943="",$I943="",$J943="",$K943="",$L943=""),"",IF($B943="Female",1/(1+EXP(-SUMPRODUCT(Engine!$C$29986:$C$30017,INDIRECT("Coefficients!$CN$2:$CN$33")))),1/(1+EXP(-SUMPRODUCT(Engine!$C$29986:$C$30017,INDIRECT("Coefficients!$CO$2:$CO$33"))))))</f>
      </c>
      <c r="BJ943" s="8">
        <f>IF(OR($B943="",$C943="",$D943="",$E943="",$F943="",$G943="",$H943="",$I943="",$J943="",$K943="",$L943=""),"",IF($B943="Female",1/(1+EXP(-SUMPRODUCT(Engine!$C$29986:$C$30017,INDIRECT("Coefficients!$CP$2:$CP$33")))),1/(1+EXP(-SUMPRODUCT(Engine!$C$29986:$C$30017,INDIRECT("Coefficients!$CQ$2:$CQ$33"))))))</f>
      </c>
      <c r="BK943" s="8">
        <f>IF(OR($B943="",$C943="",$D943="",$E943="",$F943="",$G943="",$H943="",$I943="",$J943="",$K943="",$L943=""),"",IF($B943="Female",1/(1+EXP(-SUMPRODUCT(Engine!$C$29986:$C$30017,INDIRECT("Coefficients!$CR$2:$CR$33")))),1/(1+EXP(-SUMPRODUCT(Engine!$C$29986:$C$30017,INDIRECT("Coefficients!$CS$2:$CS$33"))))))</f>
      </c>
      <c r="BL943" s="8">
        <f>IF(OR($B943="",$C943="",$D943="",$E943="",$F943="",$G943="",$H943="",$I943="",$J943="",$K943="",$L943=""),"",IF($B943="Female",1/(1+EXP(-SUMPRODUCT(Engine!$C$29986:$C$30017,INDIRECT("Coefficients!$CT$2:$CT$33")))),1/(1+EXP(-SUMPRODUCT(Engine!$C$29986:$C$30017,INDIRECT("Coefficients!$CU$2:$CU$33"))))))</f>
      </c>
      <c r="BM943" s="8">
        <f>IF(OR($B943="",$C943="",$D943="",$E943="",$F943="",$G943="",$H943="",$I943="",$J943="",$K943="",$L943=""),"",IF($B943="Female",1/(1+EXP(-SUMPRODUCT(Engine!$C$29986:$C$30017,INDIRECT("Coefficients!$CV$2:$CV$33")))),1/(1+EXP(-SUMPRODUCT(Engine!$C$29986:$C$30017,INDIRECT("Coefficients!$CW$2:$CW$33"))))))</f>
      </c>
    </row>
    <row r="944" spans="1:6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8">
        <f>IF(OR($B944="",$C944="",$D944="",$E944="",$F944="",$G944="",$H944="",$I944="",$J944="",$K944="",$L944=""),"",IF($B944="Female",1/(1+EXP(-SUMPRODUCT(Engine!$C$30018:$C$30049,INDIRECT("Coefficients!$B$2:$B$33")))),1/(1+EXP(-SUMPRODUCT(Engine!$C$30018:$C$30049,INDIRECT("Coefficients!$C$2:$C$33"))))))</f>
      </c>
      <c r="Q944" s="8">
        <f>IF(OR($B944="",$C944="",$D944="",$E944="",$F944="",$G944="",$H944="",$I944="",$J944="",$K944="",$L944=""),"",IF($B944="Female",1/(1+EXP(-SUMPRODUCT(Engine!$C$30018:$C$30049,INDIRECT("Coefficients!$D$2:$D$33")))),1/(1+EXP(-SUMPRODUCT(Engine!$C$30018:$C$30049,INDIRECT("Coefficients!$E$2:$E$33"))))))</f>
      </c>
      <c r="R944" s="8">
        <f>IF(OR($B944="",$C944="",$D944="",$E944="",$F944="",$G944="",$H944="",$I944="",$J944="",$K944="",$L944=""),"",IF($B944="Female",1/(1+EXP(-SUMPRODUCT(Engine!$C$30018:$C$30049,INDIRECT("Coefficients!$F$2:$F$33")))),1/(1+EXP(-SUMPRODUCT(Engine!$C$30018:$C$30049,INDIRECT("Coefficients!$G$2:$G$33"))))))</f>
      </c>
      <c r="S944" s="8">
        <f>IF(OR($B944="",$C944="",$D944="",$E944="",$F944="",$G944="",$H944="",$I944="",$J944="",$K944="",$L944=""),"",IF($B944="Female",1/(1+EXP(-SUMPRODUCT(Engine!$C$30018:$C$30049,INDIRECT("Coefficients!$H$2:$H$33")))),1/(1+EXP(-SUMPRODUCT(Engine!$C$30018:$C$30049,INDIRECT("Coefficients!$I$2:$I$33"))))))</f>
      </c>
      <c r="T944" s="8">
        <f>IF(OR($B944="",$C944="",$D944="",$E944="",$F944="",$G944="",$H944="",$I944="",$J944="",$K944="",$L944=""),"",IF($B944="Female",1/(1+EXP(-SUMPRODUCT(Engine!$C$30018:$C$30049,INDIRECT("Coefficients!$J$2:$J$33")))),1/(1+EXP(-SUMPRODUCT(Engine!$C$30018:$C$30049,INDIRECT("Coefficients!$K$2:$K$33"))))))</f>
      </c>
      <c r="U944" s="8">
        <f>IF(OR($B944="",$C944="",$D944="",$E944="",$F944="",$G944="",$H944="",$I944="",$J944="",$K944="",$L944=""),"",IF($B944="Female",1/(1+EXP(-SUMPRODUCT(Engine!$C$30018:$C$30049,INDIRECT("Coefficients!$L$2:$L$33")))),1/(1+EXP(-SUMPRODUCT(Engine!$C$30018:$C$30049,INDIRECT("Coefficients!$M$2:$M$33"))))))</f>
      </c>
      <c r="V944" s="8">
        <f>IF(OR($B944="",$C944="",$D944="",$E944="",$F944="",$G944="",$H944="",$I944="",$J944="",$K944="",$L944=""),"",IF($B944="Female",1/(1+EXP(-SUMPRODUCT(Engine!$C$30018:$C$30049,INDIRECT("Coefficients!$N$2:$N$33")))),1/(1+EXP(-SUMPRODUCT(Engine!$C$30018:$C$30049,INDIRECT("Coefficients!$O$2:$O$33"))))))</f>
      </c>
      <c r="W944" s="8">
        <f>IF(OR($B944="",$C944="",$D944="",$E944="",$F944="",$G944="",$H944="",$I944="",$J944="",$K944="",$L944=""),"",IF($B944="Female",1/(1+EXP(-SUMPRODUCT(Engine!$C$30018:$C$30049,INDIRECT("Coefficients!$P$2:$P$33")))),1/(1+EXP(-SUMPRODUCT(Engine!$C$30018:$C$30049,INDIRECT("Coefficients!$Q$2:$Q$33"))))))</f>
      </c>
      <c r="X944" s="8">
        <f>IF(OR($B944="",$C944="",$D944="",$E944="",$F944="",$G944="",$H944="",$I944="",$J944="",$K944="",$L944=""),"",IF($B944="Female",1/(1+EXP(-SUMPRODUCT(Engine!$C$30018:$C$30049,INDIRECT("Coefficients!$R$2:$R$33")))),1/(1+EXP(-SUMPRODUCT(Engine!$C$30018:$C$30049,INDIRECT("Coefficients!$S$2:$S$33"))))))</f>
      </c>
      <c r="Y944" s="8">
        <f>IF(OR($B944="",$C944="",$D944="",$E944="",$F944="",$G944="",$H944="",$I944="",$J944="",$K944="",$L944=""),"",IF($B944="Female",1/(1+EXP(-SUMPRODUCT(Engine!$C$30018:$C$30049,INDIRECT("Coefficients!$T$2:$T$33")))),1/(1+EXP(-SUMPRODUCT(Engine!$C$30018:$C$30049,INDIRECT("Coefficients!$U$2:$U$33"))))))</f>
      </c>
      <c r="Z944" s="8">
        <f>IF(OR($B944="",$C944="",$D944="",$E944="",$F944="",$G944="",$H944="",$I944="",$J944="",$K944="",$L944=""),"",IF($B944="Female",1/(1+EXP(-SUMPRODUCT(Engine!$C$30018:$C$30049,INDIRECT("Coefficients!$V$2:$V$33")))),1/(1+EXP(-SUMPRODUCT(Engine!$C$30018:$C$30049,INDIRECT("Coefficients!$W$2:$W$33"))))))</f>
      </c>
      <c r="AA944" s="8">
        <f>IF(OR($B944="",$C944="",$D944="",$E944="",$F944="",$G944="",$H944="",$I944="",$J944="",$K944="",$L944=""),"",IF($B944="Female",1/(1+EXP(-SUMPRODUCT(Engine!$C$30018:$C$30049,INDIRECT("Coefficients!$X$2:$X$33")))),1/(1+EXP(-SUMPRODUCT(Engine!$C$30018:$C$30049,INDIRECT("Coefficients!$Y$2:$Y$33"))))))</f>
      </c>
      <c r="AB944" s="8">
        <f>IF(OR($B944="",$C944="",$D944="",$E944="",$F944="",$G944="",$H944="",$I944="",$J944="",$K944="",$L944=""),"",IF($B944="Female",1/(1+EXP(-SUMPRODUCT(Engine!$C$30018:$C$30049,INDIRECT("Coefficients!$Z$2:$Z$33")))),1/(1+EXP(-SUMPRODUCT(Engine!$C$30018:$C$30049,INDIRECT("Coefficients!$AA$2:$AA$33"))))))</f>
      </c>
      <c r="AC944" s="8">
        <f>IF(OR($B944="",$C944="",$D944="",$E944="",$F944="",$G944="",$H944="",$I944="",$J944="",$K944="",$L944=""),"",IF($B944="Female",1/(1+EXP(-SUMPRODUCT(Engine!$C$30018:$C$30049,INDIRECT("Coefficients!$AB$2:$AB$33")))),1/(1+EXP(-SUMPRODUCT(Engine!$C$30018:$C$30049,INDIRECT("Coefficients!$AC$2:$AC$33"))))))</f>
      </c>
      <c r="AD944" s="8">
        <f>IF(OR($B944="",$C944="",$D944="",$E944="",$F944="",$G944="",$H944="",$I944="",$J944="",$K944="",$L944=""),"",IF($B944="Female",1/(1+EXP(-SUMPRODUCT(Engine!$C$30018:$C$30049,INDIRECT("Coefficients!$AD$2:$AD$33")))),1/(1+EXP(-SUMPRODUCT(Engine!$C$30018:$C$30049,INDIRECT("Coefficients!$AE$2:$AE$33"))))))</f>
      </c>
      <c r="AE944" s="8">
        <f>IF(OR($B944="",$C944="",$D944="",$E944="",$F944="",$G944="",$H944="",$I944="",$J944="",$K944="",$L944=""),"",IF($B944="Female",1/(1+EXP(-SUMPRODUCT(Engine!$C$30018:$C$30049,INDIRECT("Coefficients!$AF$2:$AF$33")))),1/(1+EXP(-SUMPRODUCT(Engine!$C$30018:$C$30049,INDIRECT("Coefficients!$AG$2:$AG$33"))))))</f>
      </c>
      <c r="AF944" s="8">
        <f>IF(OR($B944="",$C944="",$D944="",$E944="",$F944="",$G944="",$H944="",$I944="",$J944="",$K944="",$L944=""),"",IF($B944="Female",1/(1+EXP(-SUMPRODUCT(Engine!$C$30018:$C$30049,INDIRECT("Coefficients!$AH$2:$AH$33")))),1/(1+EXP(-SUMPRODUCT(Engine!$C$30018:$C$30049,INDIRECT("Coefficients!$AI$2:$AI$33"))))))</f>
      </c>
      <c r="AG944" s="8">
        <f>IF(OR($B944="",$C944="",$D944="",$E944="",$F944="",$G944="",$H944="",$I944="",$J944="",$K944="",$L944=""),"",IF($B944="Female",1/(1+EXP(-SUMPRODUCT(Engine!$C$30018:$C$30049,INDIRECT("Coefficients!$AJ$2:$AJ$33")))),1/(1+EXP(-SUMPRODUCT(Engine!$C$30018:$C$30049,INDIRECT("Coefficients!$AK$2:$AK$33"))))))</f>
      </c>
      <c r="AH944" s="8">
        <f>IF(OR($B944="",$C944="",$D944="",$E944="",$F944="",$G944="",$H944="",$I944="",$J944="",$K944="",$L944=""),"",IF($B944="Female",1/(1+EXP(-SUMPRODUCT(Engine!$C$30018:$C$30049,INDIRECT("Coefficients!$AL$2:$AL$33")))),1/(1+EXP(-SUMPRODUCT(Engine!$C$30018:$C$30049,INDIRECT("Coefficients!$AM$2:$AM$33"))))))</f>
      </c>
      <c r="AI944" s="8">
        <f>IF(OR($B944="",$C944="",$D944="",$E944="",$F944="",$G944="",$H944="",$I944="",$J944="",$K944="",$L944=""),"",IF($B944="Female",1/(1+EXP(-SUMPRODUCT(Engine!$C$30018:$C$30049,INDIRECT("Coefficients!$AN$2:$AN$33")))),1/(1+EXP(-SUMPRODUCT(Engine!$C$30018:$C$30049,INDIRECT("Coefficients!$AO$2:$AO$33"))))))</f>
      </c>
      <c r="AJ944" s="8">
        <f>IF(OR($B944="",$C944="",$D944="",$E944="",$F944="",$G944="",$H944="",$I944="",$J944="",$K944="",$L944=""),"",IF($B944="Female",1/(1+EXP(-SUMPRODUCT(Engine!$C$30018:$C$30049,INDIRECT("Coefficients!$AP$2:$AP$33")))),1/(1+EXP(-SUMPRODUCT(Engine!$C$30018:$C$30049,INDIRECT("Coefficients!$AQ$2:$AQ$33"))))))</f>
      </c>
      <c r="AK944" s="8">
        <f>IF(OR($B944="",$C944="",$D944="",$E944="",$F944="",$G944="",$H944="",$I944="",$J944="",$K944="",$L944=""),"",IF($B944="Female",1/(1+EXP(-SUMPRODUCT(Engine!$C$30018:$C$30049,INDIRECT("Coefficients!$AR$2:$AR$33")))),1/(1+EXP(-SUMPRODUCT(Engine!$C$30018:$C$30049,INDIRECT("Coefficients!$AS$2:$AS$33"))))))</f>
      </c>
      <c r="AL944" s="8">
        <f>IF(OR($B944="",$C944="",$D944="",$E944="",$F944="",$G944="",$H944="",$I944="",$J944="",$K944="",$L944=""),"",IF($B944="Female",1/(1+EXP(-SUMPRODUCT(Engine!$C$30018:$C$30049,INDIRECT("Coefficients!$AT$2:$AT$33")))),1/(1+EXP(-SUMPRODUCT(Engine!$C$30018:$C$30049,INDIRECT("Coefficients!$AU$2:$AU$33"))))))</f>
      </c>
      <c r="AM944" s="8">
        <f>IF(OR($B944="",$C944="",$D944="",$E944="",$F944="",$G944="",$H944="",$I944="",$J944="",$K944="",$L944=""),"",IF($B944="Female",1/(1+EXP(-SUMPRODUCT(Engine!$C$30018:$C$30049,INDIRECT("Coefficients!$AV$2:$AV$33")))),1/(1+EXP(-SUMPRODUCT(Engine!$C$30018:$C$30049,INDIRECT("Coefficients!$AW$2:$AW$33"))))))</f>
      </c>
      <c r="AN944" s="8">
        <f>IF(OR($B944="",$C944="",$D944="",$E944="",$F944="",$G944="",$H944="",$I944="",$J944="",$K944="",$L944=""),"",IF($B944="Female",1/(1+EXP(-SUMPRODUCT(Engine!$C$30018:$C$30049,INDIRECT("Coefficients!$AX$2:$AX$33")))),1/(1+EXP(-SUMPRODUCT(Engine!$C$30018:$C$30049,INDIRECT("Coefficients!$AY$2:$AY$33"))))))</f>
      </c>
      <c r="AO944" s="8">
        <f>IF(OR($B944="",$C944="",$D944="",$E944="",$F944="",$G944="",$H944="",$I944="",$J944="",$K944="",$L944=""),"",IF($B944="Female",1/(1+EXP(-SUMPRODUCT(Engine!$C$30018:$C$30049,INDIRECT("Coefficients!$AZ$2:$AZ$33")))),1/(1+EXP(-SUMPRODUCT(Engine!$C$30018:$C$30049,INDIRECT("Coefficients!$BA$2:$BA$33"))))))</f>
      </c>
      <c r="AP944" s="8">
        <f>IF(OR($B944="",$C944="",$D944="",$E944="",$F944="",$G944="",$H944="",$I944="",$J944="",$K944="",$L944=""),"",IF($B944="Female",1/(1+EXP(-SUMPRODUCT(Engine!$C$30018:$C$30049,INDIRECT("Coefficients!$BB$2:$BB$33")))),1/(1+EXP(-SUMPRODUCT(Engine!$C$30018:$C$30049,INDIRECT("Coefficients!$BC$2:$BC$33"))))))</f>
      </c>
      <c r="AQ944" s="8">
        <f>IF(OR($B944="",$C944="",$D944="",$E944="",$F944="",$G944="",$H944="",$I944="",$J944="",$K944="",$L944=""),"",IF($B944="Female",1/(1+EXP(-SUMPRODUCT(Engine!$C$30018:$C$30049,INDIRECT("Coefficients!$BD$2:$BD$33")))),1/(1+EXP(-SUMPRODUCT(Engine!$C$30018:$C$30049,INDIRECT("Coefficients!$BE$2:$BE$33"))))))</f>
      </c>
      <c r="AR944" s="8">
        <f>IF(OR($B944="",$C944="",$D944="",$E944="",$F944="",$G944="",$H944="",$I944="",$J944="",$K944="",$L944=""),"",IF($B944="Female",1/(1+EXP(-SUMPRODUCT(Engine!$C$30018:$C$30049,INDIRECT("Coefficients!$BF$2:$BF$33")))),1/(1+EXP(-SUMPRODUCT(Engine!$C$30018:$C$30049,INDIRECT("Coefficients!$BG$2:$BG$33"))))))</f>
      </c>
      <c r="AS944" s="8">
        <f>IF(OR($B944="",$C944="",$D944="",$E944="",$F944="",$G944="",$H944="",$I944="",$J944="",$K944="",$L944=""),"",IF($B944="Female",1/(1+EXP(-SUMPRODUCT(Engine!$C$30018:$C$30049,INDIRECT("Coefficients!$BH$2:$BH$33")))),1/(1+EXP(-SUMPRODUCT(Engine!$C$30018:$C$30049,INDIRECT("Coefficients!$BI$2:$BI$33"))))))</f>
      </c>
      <c r="AT944" s="8">
        <f>IF(OR($B944="",$C944="",$D944="",$E944="",$F944="",$G944="",$H944="",$I944="",$J944="",$K944="",$L944=""),"",IF($B944="Female",1/(1+EXP(-SUMPRODUCT(Engine!$C$30018:$C$30049,INDIRECT("Coefficients!$BJ$2:$BJ$33")))),1/(1+EXP(-SUMPRODUCT(Engine!$C$30018:$C$30049,INDIRECT("Coefficients!$BK$2:$BK$33"))))))</f>
      </c>
      <c r="AU944" s="8">
        <f>IF(OR($B944="",$C944="",$D944="",$E944="",$F944="",$G944="",$H944="",$I944="",$J944="",$K944="",$L944=""),"",IF($B944="Female",1/(1+EXP(-SUMPRODUCT(Engine!$C$30018:$C$30049,INDIRECT("Coefficients!$BL$2:$BL$33")))),1/(1+EXP(-SUMPRODUCT(Engine!$C$30018:$C$30049,INDIRECT("Coefficients!$BM$2:$BM$33"))))))</f>
      </c>
      <c r="AV944" s="8">
        <f>IF(OR($B944="",$C944="",$D944="",$E944="",$F944="",$G944="",$H944="",$I944="",$J944="",$K944="",$L944=""),"",IF($B944="Female",1/(1+EXP(-SUMPRODUCT(Engine!$C$30018:$C$30049,INDIRECT("Coefficients!$BN$2:$BN$33")))),1/(1+EXP(-SUMPRODUCT(Engine!$C$30018:$C$30049,INDIRECT("Coefficients!$BO$2:$BO$33"))))))</f>
      </c>
      <c r="AW944" s="8">
        <f>IF(OR($B944="",$C944="",$D944="",$E944="",$F944="",$G944="",$H944="",$I944="",$J944="",$K944="",$L944=""),"",IF($B944="Female",1/(1+EXP(-SUMPRODUCT(Engine!$C$30018:$C$30049,INDIRECT("Coefficients!$BP$2:$BP$33")))),1/(1+EXP(-SUMPRODUCT(Engine!$C$30018:$C$30049,INDIRECT("Coefficients!$BQ$2:$BQ$33"))))))</f>
      </c>
      <c r="AX944" s="8">
        <f>IF(OR($B944="",$C944="",$D944="",$E944="",$F944="",$G944="",$H944="",$I944="",$J944="",$K944="",$L944=""),"",IF($B944="Female",1/(1+EXP(-SUMPRODUCT(Engine!$C$30018:$C$30049,INDIRECT("Coefficients!$BR$2:$BR$33")))),1/(1+EXP(-SUMPRODUCT(Engine!$C$30018:$C$30049,INDIRECT("Coefficients!$BS$2:$BS$33"))))))</f>
      </c>
      <c r="AY944" s="8">
        <f>IF(OR($B944="",$C944="",$D944="",$E944="",$F944="",$G944="",$H944="",$I944="",$J944="",$K944="",$L944=""),"",IF($B944="Female",1/(1+EXP(-SUMPRODUCT(Engine!$C$30018:$C$30049,INDIRECT("Coefficients!$BT$2:$BT$33")))),1/(1+EXP(-SUMPRODUCT(Engine!$C$30018:$C$30049,INDIRECT("Coefficients!$BU$2:$BU$33"))))))</f>
      </c>
      <c r="AZ944" s="8">
        <f>IF(OR($B944="",$C944="",$D944="",$E944="",$F944="",$G944="",$H944="",$I944="",$J944="",$K944="",$L944=""),"",IF($B944="Female",1/(1+EXP(-SUMPRODUCT(Engine!$C$30018:$C$30049,INDIRECT("Coefficients!$BV$2:$BV$33")))),1/(1+EXP(-SUMPRODUCT(Engine!$C$30018:$C$30049,INDIRECT("Coefficients!$BW$2:$BW$33"))))))</f>
      </c>
      <c r="BA944" s="8">
        <f>IF(OR($B944="",$C944="",$D944="",$E944="",$F944="",$G944="",$H944="",$I944="",$J944="",$K944="",$L944=""),"",IF($B944="Female",1/(1+EXP(-SUMPRODUCT(Engine!$C$30018:$C$30049,INDIRECT("Coefficients!$BX$2:$BX$33")))),1/(1+EXP(-SUMPRODUCT(Engine!$C$30018:$C$30049,INDIRECT("Coefficients!$BY$2:$BY$33"))))))</f>
      </c>
      <c r="BB944" s="8">
        <f>IF(OR($B944="",$C944="",$D944="",$E944="",$F944="",$G944="",$H944="",$I944="",$J944="",$K944="",$L944=""),"",IF($B944="Female",1/(1+EXP(-SUMPRODUCT(Engine!$C$30018:$C$30049,INDIRECT("Coefficients!$BZ$2:$BZ$33")))),1/(1+EXP(-SUMPRODUCT(Engine!$C$30018:$C$30049,INDIRECT("Coefficients!$CA$2:$CA$33"))))))</f>
      </c>
      <c r="BC944" s="8">
        <f>IF(OR($B944="",$C944="",$D944="",$E944="",$F944="",$G944="",$H944="",$I944="",$J944="",$K944="",$L944=""),"",IF($B944="Female",1/(1+EXP(-SUMPRODUCT(Engine!$C$30018:$C$30049,INDIRECT("Coefficients!$CB$2:$CB$33")))),1/(1+EXP(-SUMPRODUCT(Engine!$C$30018:$C$30049,INDIRECT("Coefficients!$CC$2:$CC$33"))))))</f>
      </c>
      <c r="BD944" s="8">
        <f>IF(OR($B944="",$C944="",$D944="",$E944="",$F944="",$G944="",$H944="",$I944="",$J944="",$K944="",$L944=""),"",IF($B944="Female",1/(1+EXP(-SUMPRODUCT(Engine!$C$30018:$C$30049,INDIRECT("Coefficients!$CD$2:$CD$33")))),1/(1+EXP(-SUMPRODUCT(Engine!$C$30018:$C$30049,INDIRECT("Coefficients!$CE$2:$CE$33"))))))</f>
      </c>
      <c r="BE944" s="8">
        <f>IF(OR($B944="",$C944="",$D944="",$E944="",$F944="",$G944="",$H944="",$I944="",$J944="",$K944="",$L944=""),"",IF($B944="Female",1/(1+EXP(-SUMPRODUCT(Engine!$C$30018:$C$30049,INDIRECT("Coefficients!$CF$2:$CF$33")))),1/(1+EXP(-SUMPRODUCT(Engine!$C$30018:$C$30049,INDIRECT("Coefficients!$CG$2:$CG$33"))))))</f>
      </c>
      <c r="BF944" s="8">
        <f>IF(OR($B944="",$C944="",$D944="",$E944="",$F944="",$G944="",$H944="",$I944="",$J944="",$K944="",$L944=""),"",IF($B944="Female",1/(1+EXP(-SUMPRODUCT(Engine!$C$30018:$C$30049,INDIRECT("Coefficients!$CH$2:$CH$33")))),1/(1+EXP(-SUMPRODUCT(Engine!$C$30018:$C$30049,INDIRECT("Coefficients!$CI$2:$CI$33"))))))</f>
      </c>
      <c r="BG944" s="8">
        <f>IF(OR($B944="",$C944="",$D944="",$E944="",$F944="",$G944="",$H944="",$I944="",$J944="",$K944="",$L944=""),"",IF($B944="Female",1/(1+EXP(-SUMPRODUCT(Engine!$C$30018:$C$30049,INDIRECT("Coefficients!$CJ$2:$CJ$33")))),1/(1+EXP(-SUMPRODUCT(Engine!$C$30018:$C$30049,INDIRECT("Coefficients!$CK$2:$CK$33"))))))</f>
      </c>
      <c r="BH944" s="8">
        <f>IF(OR($B944="",$C944="",$D944="",$E944="",$F944="",$G944="",$H944="",$I944="",$J944="",$K944="",$L944=""),"",IF($B944="Female",1/(1+EXP(-SUMPRODUCT(Engine!$C$30018:$C$30049,INDIRECT("Coefficients!$CL$2:$CL$33")))),1/(1+EXP(-SUMPRODUCT(Engine!$C$30018:$C$30049,INDIRECT("Coefficients!$CM$2:$CM$33"))))))</f>
      </c>
      <c r="BI944" s="8">
        <f>IF(OR($B944="",$C944="",$D944="",$E944="",$F944="",$G944="",$H944="",$I944="",$J944="",$K944="",$L944=""),"",IF($B944="Female",1/(1+EXP(-SUMPRODUCT(Engine!$C$30018:$C$30049,INDIRECT("Coefficients!$CN$2:$CN$33")))),1/(1+EXP(-SUMPRODUCT(Engine!$C$30018:$C$30049,INDIRECT("Coefficients!$CO$2:$CO$33"))))))</f>
      </c>
      <c r="BJ944" s="8">
        <f>IF(OR($B944="",$C944="",$D944="",$E944="",$F944="",$G944="",$H944="",$I944="",$J944="",$K944="",$L944=""),"",IF($B944="Female",1/(1+EXP(-SUMPRODUCT(Engine!$C$30018:$C$30049,INDIRECT("Coefficients!$CP$2:$CP$33")))),1/(1+EXP(-SUMPRODUCT(Engine!$C$30018:$C$30049,INDIRECT("Coefficients!$CQ$2:$CQ$33"))))))</f>
      </c>
      <c r="BK944" s="8">
        <f>IF(OR($B944="",$C944="",$D944="",$E944="",$F944="",$G944="",$H944="",$I944="",$J944="",$K944="",$L944=""),"",IF($B944="Female",1/(1+EXP(-SUMPRODUCT(Engine!$C$30018:$C$30049,INDIRECT("Coefficients!$CR$2:$CR$33")))),1/(1+EXP(-SUMPRODUCT(Engine!$C$30018:$C$30049,INDIRECT("Coefficients!$CS$2:$CS$33"))))))</f>
      </c>
      <c r="BL944" s="8">
        <f>IF(OR($B944="",$C944="",$D944="",$E944="",$F944="",$G944="",$H944="",$I944="",$J944="",$K944="",$L944=""),"",IF($B944="Female",1/(1+EXP(-SUMPRODUCT(Engine!$C$30018:$C$30049,INDIRECT("Coefficients!$CT$2:$CT$33")))),1/(1+EXP(-SUMPRODUCT(Engine!$C$30018:$C$30049,INDIRECT("Coefficients!$CU$2:$CU$33"))))))</f>
      </c>
      <c r="BM944" s="8">
        <f>IF(OR($B944="",$C944="",$D944="",$E944="",$F944="",$G944="",$H944="",$I944="",$J944="",$K944="",$L944=""),"",IF($B944="Female",1/(1+EXP(-SUMPRODUCT(Engine!$C$30018:$C$30049,INDIRECT("Coefficients!$CV$2:$CV$33")))),1/(1+EXP(-SUMPRODUCT(Engine!$C$30018:$C$30049,INDIRECT("Coefficients!$CW$2:$CW$33"))))))</f>
      </c>
    </row>
    <row r="945" spans="1:6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8">
        <f>IF(OR($B945="",$C945="",$D945="",$E945="",$F945="",$G945="",$H945="",$I945="",$J945="",$K945="",$L945=""),"",IF($B945="Female",1/(1+EXP(-SUMPRODUCT(Engine!$C$30050:$C$30081,INDIRECT("Coefficients!$B$2:$B$33")))),1/(1+EXP(-SUMPRODUCT(Engine!$C$30050:$C$30081,INDIRECT("Coefficients!$C$2:$C$33"))))))</f>
      </c>
      <c r="Q945" s="8">
        <f>IF(OR($B945="",$C945="",$D945="",$E945="",$F945="",$G945="",$H945="",$I945="",$J945="",$K945="",$L945=""),"",IF($B945="Female",1/(1+EXP(-SUMPRODUCT(Engine!$C$30050:$C$30081,INDIRECT("Coefficients!$D$2:$D$33")))),1/(1+EXP(-SUMPRODUCT(Engine!$C$30050:$C$30081,INDIRECT("Coefficients!$E$2:$E$33"))))))</f>
      </c>
      <c r="R945" s="8">
        <f>IF(OR($B945="",$C945="",$D945="",$E945="",$F945="",$G945="",$H945="",$I945="",$J945="",$K945="",$L945=""),"",IF($B945="Female",1/(1+EXP(-SUMPRODUCT(Engine!$C$30050:$C$30081,INDIRECT("Coefficients!$F$2:$F$33")))),1/(1+EXP(-SUMPRODUCT(Engine!$C$30050:$C$30081,INDIRECT("Coefficients!$G$2:$G$33"))))))</f>
      </c>
      <c r="S945" s="8">
        <f>IF(OR($B945="",$C945="",$D945="",$E945="",$F945="",$G945="",$H945="",$I945="",$J945="",$K945="",$L945=""),"",IF($B945="Female",1/(1+EXP(-SUMPRODUCT(Engine!$C$30050:$C$30081,INDIRECT("Coefficients!$H$2:$H$33")))),1/(1+EXP(-SUMPRODUCT(Engine!$C$30050:$C$30081,INDIRECT("Coefficients!$I$2:$I$33"))))))</f>
      </c>
      <c r="T945" s="8">
        <f>IF(OR($B945="",$C945="",$D945="",$E945="",$F945="",$G945="",$H945="",$I945="",$J945="",$K945="",$L945=""),"",IF($B945="Female",1/(1+EXP(-SUMPRODUCT(Engine!$C$30050:$C$30081,INDIRECT("Coefficients!$J$2:$J$33")))),1/(1+EXP(-SUMPRODUCT(Engine!$C$30050:$C$30081,INDIRECT("Coefficients!$K$2:$K$33"))))))</f>
      </c>
      <c r="U945" s="8">
        <f>IF(OR($B945="",$C945="",$D945="",$E945="",$F945="",$G945="",$H945="",$I945="",$J945="",$K945="",$L945=""),"",IF($B945="Female",1/(1+EXP(-SUMPRODUCT(Engine!$C$30050:$C$30081,INDIRECT("Coefficients!$L$2:$L$33")))),1/(1+EXP(-SUMPRODUCT(Engine!$C$30050:$C$30081,INDIRECT("Coefficients!$M$2:$M$33"))))))</f>
      </c>
      <c r="V945" s="8">
        <f>IF(OR($B945="",$C945="",$D945="",$E945="",$F945="",$G945="",$H945="",$I945="",$J945="",$K945="",$L945=""),"",IF($B945="Female",1/(1+EXP(-SUMPRODUCT(Engine!$C$30050:$C$30081,INDIRECT("Coefficients!$N$2:$N$33")))),1/(1+EXP(-SUMPRODUCT(Engine!$C$30050:$C$30081,INDIRECT("Coefficients!$O$2:$O$33"))))))</f>
      </c>
      <c r="W945" s="8">
        <f>IF(OR($B945="",$C945="",$D945="",$E945="",$F945="",$G945="",$H945="",$I945="",$J945="",$K945="",$L945=""),"",IF($B945="Female",1/(1+EXP(-SUMPRODUCT(Engine!$C$30050:$C$30081,INDIRECT("Coefficients!$P$2:$P$33")))),1/(1+EXP(-SUMPRODUCT(Engine!$C$30050:$C$30081,INDIRECT("Coefficients!$Q$2:$Q$33"))))))</f>
      </c>
      <c r="X945" s="8">
        <f>IF(OR($B945="",$C945="",$D945="",$E945="",$F945="",$G945="",$H945="",$I945="",$J945="",$K945="",$L945=""),"",IF($B945="Female",1/(1+EXP(-SUMPRODUCT(Engine!$C$30050:$C$30081,INDIRECT("Coefficients!$R$2:$R$33")))),1/(1+EXP(-SUMPRODUCT(Engine!$C$30050:$C$30081,INDIRECT("Coefficients!$S$2:$S$33"))))))</f>
      </c>
      <c r="Y945" s="8">
        <f>IF(OR($B945="",$C945="",$D945="",$E945="",$F945="",$G945="",$H945="",$I945="",$J945="",$K945="",$L945=""),"",IF($B945="Female",1/(1+EXP(-SUMPRODUCT(Engine!$C$30050:$C$30081,INDIRECT("Coefficients!$T$2:$T$33")))),1/(1+EXP(-SUMPRODUCT(Engine!$C$30050:$C$30081,INDIRECT("Coefficients!$U$2:$U$33"))))))</f>
      </c>
      <c r="Z945" s="8">
        <f>IF(OR($B945="",$C945="",$D945="",$E945="",$F945="",$G945="",$H945="",$I945="",$J945="",$K945="",$L945=""),"",IF($B945="Female",1/(1+EXP(-SUMPRODUCT(Engine!$C$30050:$C$30081,INDIRECT("Coefficients!$V$2:$V$33")))),1/(1+EXP(-SUMPRODUCT(Engine!$C$30050:$C$30081,INDIRECT("Coefficients!$W$2:$W$33"))))))</f>
      </c>
      <c r="AA945" s="8">
        <f>IF(OR($B945="",$C945="",$D945="",$E945="",$F945="",$G945="",$H945="",$I945="",$J945="",$K945="",$L945=""),"",IF($B945="Female",1/(1+EXP(-SUMPRODUCT(Engine!$C$30050:$C$30081,INDIRECT("Coefficients!$X$2:$X$33")))),1/(1+EXP(-SUMPRODUCT(Engine!$C$30050:$C$30081,INDIRECT("Coefficients!$Y$2:$Y$33"))))))</f>
      </c>
      <c r="AB945" s="8">
        <f>IF(OR($B945="",$C945="",$D945="",$E945="",$F945="",$G945="",$H945="",$I945="",$J945="",$K945="",$L945=""),"",IF($B945="Female",1/(1+EXP(-SUMPRODUCT(Engine!$C$30050:$C$30081,INDIRECT("Coefficients!$Z$2:$Z$33")))),1/(1+EXP(-SUMPRODUCT(Engine!$C$30050:$C$30081,INDIRECT("Coefficients!$AA$2:$AA$33"))))))</f>
      </c>
      <c r="AC945" s="8">
        <f>IF(OR($B945="",$C945="",$D945="",$E945="",$F945="",$G945="",$H945="",$I945="",$J945="",$K945="",$L945=""),"",IF($B945="Female",1/(1+EXP(-SUMPRODUCT(Engine!$C$30050:$C$30081,INDIRECT("Coefficients!$AB$2:$AB$33")))),1/(1+EXP(-SUMPRODUCT(Engine!$C$30050:$C$30081,INDIRECT("Coefficients!$AC$2:$AC$33"))))))</f>
      </c>
      <c r="AD945" s="8">
        <f>IF(OR($B945="",$C945="",$D945="",$E945="",$F945="",$G945="",$H945="",$I945="",$J945="",$K945="",$L945=""),"",IF($B945="Female",1/(1+EXP(-SUMPRODUCT(Engine!$C$30050:$C$30081,INDIRECT("Coefficients!$AD$2:$AD$33")))),1/(1+EXP(-SUMPRODUCT(Engine!$C$30050:$C$30081,INDIRECT("Coefficients!$AE$2:$AE$33"))))))</f>
      </c>
      <c r="AE945" s="8">
        <f>IF(OR($B945="",$C945="",$D945="",$E945="",$F945="",$G945="",$H945="",$I945="",$J945="",$K945="",$L945=""),"",IF($B945="Female",1/(1+EXP(-SUMPRODUCT(Engine!$C$30050:$C$30081,INDIRECT("Coefficients!$AF$2:$AF$33")))),1/(1+EXP(-SUMPRODUCT(Engine!$C$30050:$C$30081,INDIRECT("Coefficients!$AG$2:$AG$33"))))))</f>
      </c>
      <c r="AF945" s="8">
        <f>IF(OR($B945="",$C945="",$D945="",$E945="",$F945="",$G945="",$H945="",$I945="",$J945="",$K945="",$L945=""),"",IF($B945="Female",1/(1+EXP(-SUMPRODUCT(Engine!$C$30050:$C$30081,INDIRECT("Coefficients!$AH$2:$AH$33")))),1/(1+EXP(-SUMPRODUCT(Engine!$C$30050:$C$30081,INDIRECT("Coefficients!$AI$2:$AI$33"))))))</f>
      </c>
      <c r="AG945" s="8">
        <f>IF(OR($B945="",$C945="",$D945="",$E945="",$F945="",$G945="",$H945="",$I945="",$J945="",$K945="",$L945=""),"",IF($B945="Female",1/(1+EXP(-SUMPRODUCT(Engine!$C$30050:$C$30081,INDIRECT("Coefficients!$AJ$2:$AJ$33")))),1/(1+EXP(-SUMPRODUCT(Engine!$C$30050:$C$30081,INDIRECT("Coefficients!$AK$2:$AK$33"))))))</f>
      </c>
      <c r="AH945" s="8">
        <f>IF(OR($B945="",$C945="",$D945="",$E945="",$F945="",$G945="",$H945="",$I945="",$J945="",$K945="",$L945=""),"",IF($B945="Female",1/(1+EXP(-SUMPRODUCT(Engine!$C$30050:$C$30081,INDIRECT("Coefficients!$AL$2:$AL$33")))),1/(1+EXP(-SUMPRODUCT(Engine!$C$30050:$C$30081,INDIRECT("Coefficients!$AM$2:$AM$33"))))))</f>
      </c>
      <c r="AI945" s="8">
        <f>IF(OR($B945="",$C945="",$D945="",$E945="",$F945="",$G945="",$H945="",$I945="",$J945="",$K945="",$L945=""),"",IF($B945="Female",1/(1+EXP(-SUMPRODUCT(Engine!$C$30050:$C$30081,INDIRECT("Coefficients!$AN$2:$AN$33")))),1/(1+EXP(-SUMPRODUCT(Engine!$C$30050:$C$30081,INDIRECT("Coefficients!$AO$2:$AO$33"))))))</f>
      </c>
      <c r="AJ945" s="8">
        <f>IF(OR($B945="",$C945="",$D945="",$E945="",$F945="",$G945="",$H945="",$I945="",$J945="",$K945="",$L945=""),"",IF($B945="Female",1/(1+EXP(-SUMPRODUCT(Engine!$C$30050:$C$30081,INDIRECT("Coefficients!$AP$2:$AP$33")))),1/(1+EXP(-SUMPRODUCT(Engine!$C$30050:$C$30081,INDIRECT("Coefficients!$AQ$2:$AQ$33"))))))</f>
      </c>
      <c r="AK945" s="8">
        <f>IF(OR($B945="",$C945="",$D945="",$E945="",$F945="",$G945="",$H945="",$I945="",$J945="",$K945="",$L945=""),"",IF($B945="Female",1/(1+EXP(-SUMPRODUCT(Engine!$C$30050:$C$30081,INDIRECT("Coefficients!$AR$2:$AR$33")))),1/(1+EXP(-SUMPRODUCT(Engine!$C$30050:$C$30081,INDIRECT("Coefficients!$AS$2:$AS$33"))))))</f>
      </c>
      <c r="AL945" s="8">
        <f>IF(OR($B945="",$C945="",$D945="",$E945="",$F945="",$G945="",$H945="",$I945="",$J945="",$K945="",$L945=""),"",IF($B945="Female",1/(1+EXP(-SUMPRODUCT(Engine!$C$30050:$C$30081,INDIRECT("Coefficients!$AT$2:$AT$33")))),1/(1+EXP(-SUMPRODUCT(Engine!$C$30050:$C$30081,INDIRECT("Coefficients!$AU$2:$AU$33"))))))</f>
      </c>
      <c r="AM945" s="8">
        <f>IF(OR($B945="",$C945="",$D945="",$E945="",$F945="",$G945="",$H945="",$I945="",$J945="",$K945="",$L945=""),"",IF($B945="Female",1/(1+EXP(-SUMPRODUCT(Engine!$C$30050:$C$30081,INDIRECT("Coefficients!$AV$2:$AV$33")))),1/(1+EXP(-SUMPRODUCT(Engine!$C$30050:$C$30081,INDIRECT("Coefficients!$AW$2:$AW$33"))))))</f>
      </c>
      <c r="AN945" s="8">
        <f>IF(OR($B945="",$C945="",$D945="",$E945="",$F945="",$G945="",$H945="",$I945="",$J945="",$K945="",$L945=""),"",IF($B945="Female",1/(1+EXP(-SUMPRODUCT(Engine!$C$30050:$C$30081,INDIRECT("Coefficients!$AX$2:$AX$33")))),1/(1+EXP(-SUMPRODUCT(Engine!$C$30050:$C$30081,INDIRECT("Coefficients!$AY$2:$AY$33"))))))</f>
      </c>
      <c r="AO945" s="8">
        <f>IF(OR($B945="",$C945="",$D945="",$E945="",$F945="",$G945="",$H945="",$I945="",$J945="",$K945="",$L945=""),"",IF($B945="Female",1/(1+EXP(-SUMPRODUCT(Engine!$C$30050:$C$30081,INDIRECT("Coefficients!$AZ$2:$AZ$33")))),1/(1+EXP(-SUMPRODUCT(Engine!$C$30050:$C$30081,INDIRECT("Coefficients!$BA$2:$BA$33"))))))</f>
      </c>
      <c r="AP945" s="8">
        <f>IF(OR($B945="",$C945="",$D945="",$E945="",$F945="",$G945="",$H945="",$I945="",$J945="",$K945="",$L945=""),"",IF($B945="Female",1/(1+EXP(-SUMPRODUCT(Engine!$C$30050:$C$30081,INDIRECT("Coefficients!$BB$2:$BB$33")))),1/(1+EXP(-SUMPRODUCT(Engine!$C$30050:$C$30081,INDIRECT("Coefficients!$BC$2:$BC$33"))))))</f>
      </c>
      <c r="AQ945" s="8">
        <f>IF(OR($B945="",$C945="",$D945="",$E945="",$F945="",$G945="",$H945="",$I945="",$J945="",$K945="",$L945=""),"",IF($B945="Female",1/(1+EXP(-SUMPRODUCT(Engine!$C$30050:$C$30081,INDIRECT("Coefficients!$BD$2:$BD$33")))),1/(1+EXP(-SUMPRODUCT(Engine!$C$30050:$C$30081,INDIRECT("Coefficients!$BE$2:$BE$33"))))))</f>
      </c>
      <c r="AR945" s="8">
        <f>IF(OR($B945="",$C945="",$D945="",$E945="",$F945="",$G945="",$H945="",$I945="",$J945="",$K945="",$L945=""),"",IF($B945="Female",1/(1+EXP(-SUMPRODUCT(Engine!$C$30050:$C$30081,INDIRECT("Coefficients!$BF$2:$BF$33")))),1/(1+EXP(-SUMPRODUCT(Engine!$C$30050:$C$30081,INDIRECT("Coefficients!$BG$2:$BG$33"))))))</f>
      </c>
      <c r="AS945" s="8">
        <f>IF(OR($B945="",$C945="",$D945="",$E945="",$F945="",$G945="",$H945="",$I945="",$J945="",$K945="",$L945=""),"",IF($B945="Female",1/(1+EXP(-SUMPRODUCT(Engine!$C$30050:$C$30081,INDIRECT("Coefficients!$BH$2:$BH$33")))),1/(1+EXP(-SUMPRODUCT(Engine!$C$30050:$C$30081,INDIRECT("Coefficients!$BI$2:$BI$33"))))))</f>
      </c>
      <c r="AT945" s="8">
        <f>IF(OR($B945="",$C945="",$D945="",$E945="",$F945="",$G945="",$H945="",$I945="",$J945="",$K945="",$L945=""),"",IF($B945="Female",1/(1+EXP(-SUMPRODUCT(Engine!$C$30050:$C$30081,INDIRECT("Coefficients!$BJ$2:$BJ$33")))),1/(1+EXP(-SUMPRODUCT(Engine!$C$30050:$C$30081,INDIRECT("Coefficients!$BK$2:$BK$33"))))))</f>
      </c>
      <c r="AU945" s="8">
        <f>IF(OR($B945="",$C945="",$D945="",$E945="",$F945="",$G945="",$H945="",$I945="",$J945="",$K945="",$L945=""),"",IF($B945="Female",1/(1+EXP(-SUMPRODUCT(Engine!$C$30050:$C$30081,INDIRECT("Coefficients!$BL$2:$BL$33")))),1/(1+EXP(-SUMPRODUCT(Engine!$C$30050:$C$30081,INDIRECT("Coefficients!$BM$2:$BM$33"))))))</f>
      </c>
      <c r="AV945" s="8">
        <f>IF(OR($B945="",$C945="",$D945="",$E945="",$F945="",$G945="",$H945="",$I945="",$J945="",$K945="",$L945=""),"",IF($B945="Female",1/(1+EXP(-SUMPRODUCT(Engine!$C$30050:$C$30081,INDIRECT("Coefficients!$BN$2:$BN$33")))),1/(1+EXP(-SUMPRODUCT(Engine!$C$30050:$C$30081,INDIRECT("Coefficients!$BO$2:$BO$33"))))))</f>
      </c>
      <c r="AW945" s="8">
        <f>IF(OR($B945="",$C945="",$D945="",$E945="",$F945="",$G945="",$H945="",$I945="",$J945="",$K945="",$L945=""),"",IF($B945="Female",1/(1+EXP(-SUMPRODUCT(Engine!$C$30050:$C$30081,INDIRECT("Coefficients!$BP$2:$BP$33")))),1/(1+EXP(-SUMPRODUCT(Engine!$C$30050:$C$30081,INDIRECT("Coefficients!$BQ$2:$BQ$33"))))))</f>
      </c>
      <c r="AX945" s="8">
        <f>IF(OR($B945="",$C945="",$D945="",$E945="",$F945="",$G945="",$H945="",$I945="",$J945="",$K945="",$L945=""),"",IF($B945="Female",1/(1+EXP(-SUMPRODUCT(Engine!$C$30050:$C$30081,INDIRECT("Coefficients!$BR$2:$BR$33")))),1/(1+EXP(-SUMPRODUCT(Engine!$C$30050:$C$30081,INDIRECT("Coefficients!$BS$2:$BS$33"))))))</f>
      </c>
      <c r="AY945" s="8">
        <f>IF(OR($B945="",$C945="",$D945="",$E945="",$F945="",$G945="",$H945="",$I945="",$J945="",$K945="",$L945=""),"",IF($B945="Female",1/(1+EXP(-SUMPRODUCT(Engine!$C$30050:$C$30081,INDIRECT("Coefficients!$BT$2:$BT$33")))),1/(1+EXP(-SUMPRODUCT(Engine!$C$30050:$C$30081,INDIRECT("Coefficients!$BU$2:$BU$33"))))))</f>
      </c>
      <c r="AZ945" s="8">
        <f>IF(OR($B945="",$C945="",$D945="",$E945="",$F945="",$G945="",$H945="",$I945="",$J945="",$K945="",$L945=""),"",IF($B945="Female",1/(1+EXP(-SUMPRODUCT(Engine!$C$30050:$C$30081,INDIRECT("Coefficients!$BV$2:$BV$33")))),1/(1+EXP(-SUMPRODUCT(Engine!$C$30050:$C$30081,INDIRECT("Coefficients!$BW$2:$BW$33"))))))</f>
      </c>
      <c r="BA945" s="8">
        <f>IF(OR($B945="",$C945="",$D945="",$E945="",$F945="",$G945="",$H945="",$I945="",$J945="",$K945="",$L945=""),"",IF($B945="Female",1/(1+EXP(-SUMPRODUCT(Engine!$C$30050:$C$30081,INDIRECT("Coefficients!$BX$2:$BX$33")))),1/(1+EXP(-SUMPRODUCT(Engine!$C$30050:$C$30081,INDIRECT("Coefficients!$BY$2:$BY$33"))))))</f>
      </c>
      <c r="BB945" s="8">
        <f>IF(OR($B945="",$C945="",$D945="",$E945="",$F945="",$G945="",$H945="",$I945="",$J945="",$K945="",$L945=""),"",IF($B945="Female",1/(1+EXP(-SUMPRODUCT(Engine!$C$30050:$C$30081,INDIRECT("Coefficients!$BZ$2:$BZ$33")))),1/(1+EXP(-SUMPRODUCT(Engine!$C$30050:$C$30081,INDIRECT("Coefficients!$CA$2:$CA$33"))))))</f>
      </c>
      <c r="BC945" s="8">
        <f>IF(OR($B945="",$C945="",$D945="",$E945="",$F945="",$G945="",$H945="",$I945="",$J945="",$K945="",$L945=""),"",IF($B945="Female",1/(1+EXP(-SUMPRODUCT(Engine!$C$30050:$C$30081,INDIRECT("Coefficients!$CB$2:$CB$33")))),1/(1+EXP(-SUMPRODUCT(Engine!$C$30050:$C$30081,INDIRECT("Coefficients!$CC$2:$CC$33"))))))</f>
      </c>
      <c r="BD945" s="8">
        <f>IF(OR($B945="",$C945="",$D945="",$E945="",$F945="",$G945="",$H945="",$I945="",$J945="",$K945="",$L945=""),"",IF($B945="Female",1/(1+EXP(-SUMPRODUCT(Engine!$C$30050:$C$30081,INDIRECT("Coefficients!$CD$2:$CD$33")))),1/(1+EXP(-SUMPRODUCT(Engine!$C$30050:$C$30081,INDIRECT("Coefficients!$CE$2:$CE$33"))))))</f>
      </c>
      <c r="BE945" s="8">
        <f>IF(OR($B945="",$C945="",$D945="",$E945="",$F945="",$G945="",$H945="",$I945="",$J945="",$K945="",$L945=""),"",IF($B945="Female",1/(1+EXP(-SUMPRODUCT(Engine!$C$30050:$C$30081,INDIRECT("Coefficients!$CF$2:$CF$33")))),1/(1+EXP(-SUMPRODUCT(Engine!$C$30050:$C$30081,INDIRECT("Coefficients!$CG$2:$CG$33"))))))</f>
      </c>
      <c r="BF945" s="8">
        <f>IF(OR($B945="",$C945="",$D945="",$E945="",$F945="",$G945="",$H945="",$I945="",$J945="",$K945="",$L945=""),"",IF($B945="Female",1/(1+EXP(-SUMPRODUCT(Engine!$C$30050:$C$30081,INDIRECT("Coefficients!$CH$2:$CH$33")))),1/(1+EXP(-SUMPRODUCT(Engine!$C$30050:$C$30081,INDIRECT("Coefficients!$CI$2:$CI$33"))))))</f>
      </c>
      <c r="BG945" s="8">
        <f>IF(OR($B945="",$C945="",$D945="",$E945="",$F945="",$G945="",$H945="",$I945="",$J945="",$K945="",$L945=""),"",IF($B945="Female",1/(1+EXP(-SUMPRODUCT(Engine!$C$30050:$C$30081,INDIRECT("Coefficients!$CJ$2:$CJ$33")))),1/(1+EXP(-SUMPRODUCT(Engine!$C$30050:$C$30081,INDIRECT("Coefficients!$CK$2:$CK$33"))))))</f>
      </c>
      <c r="BH945" s="8">
        <f>IF(OR($B945="",$C945="",$D945="",$E945="",$F945="",$G945="",$H945="",$I945="",$J945="",$K945="",$L945=""),"",IF($B945="Female",1/(1+EXP(-SUMPRODUCT(Engine!$C$30050:$C$30081,INDIRECT("Coefficients!$CL$2:$CL$33")))),1/(1+EXP(-SUMPRODUCT(Engine!$C$30050:$C$30081,INDIRECT("Coefficients!$CM$2:$CM$33"))))))</f>
      </c>
      <c r="BI945" s="8">
        <f>IF(OR($B945="",$C945="",$D945="",$E945="",$F945="",$G945="",$H945="",$I945="",$J945="",$K945="",$L945=""),"",IF($B945="Female",1/(1+EXP(-SUMPRODUCT(Engine!$C$30050:$C$30081,INDIRECT("Coefficients!$CN$2:$CN$33")))),1/(1+EXP(-SUMPRODUCT(Engine!$C$30050:$C$30081,INDIRECT("Coefficients!$CO$2:$CO$33"))))))</f>
      </c>
      <c r="BJ945" s="8">
        <f>IF(OR($B945="",$C945="",$D945="",$E945="",$F945="",$G945="",$H945="",$I945="",$J945="",$K945="",$L945=""),"",IF($B945="Female",1/(1+EXP(-SUMPRODUCT(Engine!$C$30050:$C$30081,INDIRECT("Coefficients!$CP$2:$CP$33")))),1/(1+EXP(-SUMPRODUCT(Engine!$C$30050:$C$30081,INDIRECT("Coefficients!$CQ$2:$CQ$33"))))))</f>
      </c>
      <c r="BK945" s="8">
        <f>IF(OR($B945="",$C945="",$D945="",$E945="",$F945="",$G945="",$H945="",$I945="",$J945="",$K945="",$L945=""),"",IF($B945="Female",1/(1+EXP(-SUMPRODUCT(Engine!$C$30050:$C$30081,INDIRECT("Coefficients!$CR$2:$CR$33")))),1/(1+EXP(-SUMPRODUCT(Engine!$C$30050:$C$30081,INDIRECT("Coefficients!$CS$2:$CS$33"))))))</f>
      </c>
      <c r="BL945" s="8">
        <f>IF(OR($B945="",$C945="",$D945="",$E945="",$F945="",$G945="",$H945="",$I945="",$J945="",$K945="",$L945=""),"",IF($B945="Female",1/(1+EXP(-SUMPRODUCT(Engine!$C$30050:$C$30081,INDIRECT("Coefficients!$CT$2:$CT$33")))),1/(1+EXP(-SUMPRODUCT(Engine!$C$30050:$C$30081,INDIRECT("Coefficients!$CU$2:$CU$33"))))))</f>
      </c>
      <c r="BM945" s="8">
        <f>IF(OR($B945="",$C945="",$D945="",$E945="",$F945="",$G945="",$H945="",$I945="",$J945="",$K945="",$L945=""),"",IF($B945="Female",1/(1+EXP(-SUMPRODUCT(Engine!$C$30050:$C$30081,INDIRECT("Coefficients!$CV$2:$CV$33")))),1/(1+EXP(-SUMPRODUCT(Engine!$C$30050:$C$30081,INDIRECT("Coefficients!$CW$2:$CW$33"))))))</f>
      </c>
    </row>
    <row r="946" spans="1:6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8">
        <f>IF(OR($B946="",$C946="",$D946="",$E946="",$F946="",$G946="",$H946="",$I946="",$J946="",$K946="",$L946=""),"",IF($B946="Female",1/(1+EXP(-SUMPRODUCT(Engine!$C$30082:$C$30113,INDIRECT("Coefficients!$B$2:$B$33")))),1/(1+EXP(-SUMPRODUCT(Engine!$C$30082:$C$30113,INDIRECT("Coefficients!$C$2:$C$33"))))))</f>
      </c>
      <c r="Q946" s="8">
        <f>IF(OR($B946="",$C946="",$D946="",$E946="",$F946="",$G946="",$H946="",$I946="",$J946="",$K946="",$L946=""),"",IF($B946="Female",1/(1+EXP(-SUMPRODUCT(Engine!$C$30082:$C$30113,INDIRECT("Coefficients!$D$2:$D$33")))),1/(1+EXP(-SUMPRODUCT(Engine!$C$30082:$C$30113,INDIRECT("Coefficients!$E$2:$E$33"))))))</f>
      </c>
      <c r="R946" s="8">
        <f>IF(OR($B946="",$C946="",$D946="",$E946="",$F946="",$G946="",$H946="",$I946="",$J946="",$K946="",$L946=""),"",IF($B946="Female",1/(1+EXP(-SUMPRODUCT(Engine!$C$30082:$C$30113,INDIRECT("Coefficients!$F$2:$F$33")))),1/(1+EXP(-SUMPRODUCT(Engine!$C$30082:$C$30113,INDIRECT("Coefficients!$G$2:$G$33"))))))</f>
      </c>
      <c r="S946" s="8">
        <f>IF(OR($B946="",$C946="",$D946="",$E946="",$F946="",$G946="",$H946="",$I946="",$J946="",$K946="",$L946=""),"",IF($B946="Female",1/(1+EXP(-SUMPRODUCT(Engine!$C$30082:$C$30113,INDIRECT("Coefficients!$H$2:$H$33")))),1/(1+EXP(-SUMPRODUCT(Engine!$C$30082:$C$30113,INDIRECT("Coefficients!$I$2:$I$33"))))))</f>
      </c>
      <c r="T946" s="8">
        <f>IF(OR($B946="",$C946="",$D946="",$E946="",$F946="",$G946="",$H946="",$I946="",$J946="",$K946="",$L946=""),"",IF($B946="Female",1/(1+EXP(-SUMPRODUCT(Engine!$C$30082:$C$30113,INDIRECT("Coefficients!$J$2:$J$33")))),1/(1+EXP(-SUMPRODUCT(Engine!$C$30082:$C$30113,INDIRECT("Coefficients!$K$2:$K$33"))))))</f>
      </c>
      <c r="U946" s="8">
        <f>IF(OR($B946="",$C946="",$D946="",$E946="",$F946="",$G946="",$H946="",$I946="",$J946="",$K946="",$L946=""),"",IF($B946="Female",1/(1+EXP(-SUMPRODUCT(Engine!$C$30082:$C$30113,INDIRECT("Coefficients!$L$2:$L$33")))),1/(1+EXP(-SUMPRODUCT(Engine!$C$30082:$C$30113,INDIRECT("Coefficients!$M$2:$M$33"))))))</f>
      </c>
      <c r="V946" s="8">
        <f>IF(OR($B946="",$C946="",$D946="",$E946="",$F946="",$G946="",$H946="",$I946="",$J946="",$K946="",$L946=""),"",IF($B946="Female",1/(1+EXP(-SUMPRODUCT(Engine!$C$30082:$C$30113,INDIRECT("Coefficients!$N$2:$N$33")))),1/(1+EXP(-SUMPRODUCT(Engine!$C$30082:$C$30113,INDIRECT("Coefficients!$O$2:$O$33"))))))</f>
      </c>
      <c r="W946" s="8">
        <f>IF(OR($B946="",$C946="",$D946="",$E946="",$F946="",$G946="",$H946="",$I946="",$J946="",$K946="",$L946=""),"",IF($B946="Female",1/(1+EXP(-SUMPRODUCT(Engine!$C$30082:$C$30113,INDIRECT("Coefficients!$P$2:$P$33")))),1/(1+EXP(-SUMPRODUCT(Engine!$C$30082:$C$30113,INDIRECT("Coefficients!$Q$2:$Q$33"))))))</f>
      </c>
      <c r="X946" s="8">
        <f>IF(OR($B946="",$C946="",$D946="",$E946="",$F946="",$G946="",$H946="",$I946="",$J946="",$K946="",$L946=""),"",IF($B946="Female",1/(1+EXP(-SUMPRODUCT(Engine!$C$30082:$C$30113,INDIRECT("Coefficients!$R$2:$R$33")))),1/(1+EXP(-SUMPRODUCT(Engine!$C$30082:$C$30113,INDIRECT("Coefficients!$S$2:$S$33"))))))</f>
      </c>
      <c r="Y946" s="8">
        <f>IF(OR($B946="",$C946="",$D946="",$E946="",$F946="",$G946="",$H946="",$I946="",$J946="",$K946="",$L946=""),"",IF($B946="Female",1/(1+EXP(-SUMPRODUCT(Engine!$C$30082:$C$30113,INDIRECT("Coefficients!$T$2:$T$33")))),1/(1+EXP(-SUMPRODUCT(Engine!$C$30082:$C$30113,INDIRECT("Coefficients!$U$2:$U$33"))))))</f>
      </c>
      <c r="Z946" s="8">
        <f>IF(OR($B946="",$C946="",$D946="",$E946="",$F946="",$G946="",$H946="",$I946="",$J946="",$K946="",$L946=""),"",IF($B946="Female",1/(1+EXP(-SUMPRODUCT(Engine!$C$30082:$C$30113,INDIRECT("Coefficients!$V$2:$V$33")))),1/(1+EXP(-SUMPRODUCT(Engine!$C$30082:$C$30113,INDIRECT("Coefficients!$W$2:$W$33"))))))</f>
      </c>
      <c r="AA946" s="8">
        <f>IF(OR($B946="",$C946="",$D946="",$E946="",$F946="",$G946="",$H946="",$I946="",$J946="",$K946="",$L946=""),"",IF($B946="Female",1/(1+EXP(-SUMPRODUCT(Engine!$C$30082:$C$30113,INDIRECT("Coefficients!$X$2:$X$33")))),1/(1+EXP(-SUMPRODUCT(Engine!$C$30082:$C$30113,INDIRECT("Coefficients!$Y$2:$Y$33"))))))</f>
      </c>
      <c r="AB946" s="8">
        <f>IF(OR($B946="",$C946="",$D946="",$E946="",$F946="",$G946="",$H946="",$I946="",$J946="",$K946="",$L946=""),"",IF($B946="Female",1/(1+EXP(-SUMPRODUCT(Engine!$C$30082:$C$30113,INDIRECT("Coefficients!$Z$2:$Z$33")))),1/(1+EXP(-SUMPRODUCT(Engine!$C$30082:$C$30113,INDIRECT("Coefficients!$AA$2:$AA$33"))))))</f>
      </c>
      <c r="AC946" s="8">
        <f>IF(OR($B946="",$C946="",$D946="",$E946="",$F946="",$G946="",$H946="",$I946="",$J946="",$K946="",$L946=""),"",IF($B946="Female",1/(1+EXP(-SUMPRODUCT(Engine!$C$30082:$C$30113,INDIRECT("Coefficients!$AB$2:$AB$33")))),1/(1+EXP(-SUMPRODUCT(Engine!$C$30082:$C$30113,INDIRECT("Coefficients!$AC$2:$AC$33"))))))</f>
      </c>
      <c r="AD946" s="8">
        <f>IF(OR($B946="",$C946="",$D946="",$E946="",$F946="",$G946="",$H946="",$I946="",$J946="",$K946="",$L946=""),"",IF($B946="Female",1/(1+EXP(-SUMPRODUCT(Engine!$C$30082:$C$30113,INDIRECT("Coefficients!$AD$2:$AD$33")))),1/(1+EXP(-SUMPRODUCT(Engine!$C$30082:$C$30113,INDIRECT("Coefficients!$AE$2:$AE$33"))))))</f>
      </c>
      <c r="AE946" s="8">
        <f>IF(OR($B946="",$C946="",$D946="",$E946="",$F946="",$G946="",$H946="",$I946="",$J946="",$K946="",$L946=""),"",IF($B946="Female",1/(1+EXP(-SUMPRODUCT(Engine!$C$30082:$C$30113,INDIRECT("Coefficients!$AF$2:$AF$33")))),1/(1+EXP(-SUMPRODUCT(Engine!$C$30082:$C$30113,INDIRECT("Coefficients!$AG$2:$AG$33"))))))</f>
      </c>
      <c r="AF946" s="8">
        <f>IF(OR($B946="",$C946="",$D946="",$E946="",$F946="",$G946="",$H946="",$I946="",$J946="",$K946="",$L946=""),"",IF($B946="Female",1/(1+EXP(-SUMPRODUCT(Engine!$C$30082:$C$30113,INDIRECT("Coefficients!$AH$2:$AH$33")))),1/(1+EXP(-SUMPRODUCT(Engine!$C$30082:$C$30113,INDIRECT("Coefficients!$AI$2:$AI$33"))))))</f>
      </c>
      <c r="AG946" s="8">
        <f>IF(OR($B946="",$C946="",$D946="",$E946="",$F946="",$G946="",$H946="",$I946="",$J946="",$K946="",$L946=""),"",IF($B946="Female",1/(1+EXP(-SUMPRODUCT(Engine!$C$30082:$C$30113,INDIRECT("Coefficients!$AJ$2:$AJ$33")))),1/(1+EXP(-SUMPRODUCT(Engine!$C$30082:$C$30113,INDIRECT("Coefficients!$AK$2:$AK$33"))))))</f>
      </c>
      <c r="AH946" s="8">
        <f>IF(OR($B946="",$C946="",$D946="",$E946="",$F946="",$G946="",$H946="",$I946="",$J946="",$K946="",$L946=""),"",IF($B946="Female",1/(1+EXP(-SUMPRODUCT(Engine!$C$30082:$C$30113,INDIRECT("Coefficients!$AL$2:$AL$33")))),1/(1+EXP(-SUMPRODUCT(Engine!$C$30082:$C$30113,INDIRECT("Coefficients!$AM$2:$AM$33"))))))</f>
      </c>
      <c r="AI946" s="8">
        <f>IF(OR($B946="",$C946="",$D946="",$E946="",$F946="",$G946="",$H946="",$I946="",$J946="",$K946="",$L946=""),"",IF($B946="Female",1/(1+EXP(-SUMPRODUCT(Engine!$C$30082:$C$30113,INDIRECT("Coefficients!$AN$2:$AN$33")))),1/(1+EXP(-SUMPRODUCT(Engine!$C$30082:$C$30113,INDIRECT("Coefficients!$AO$2:$AO$33"))))))</f>
      </c>
      <c r="AJ946" s="8">
        <f>IF(OR($B946="",$C946="",$D946="",$E946="",$F946="",$G946="",$H946="",$I946="",$J946="",$K946="",$L946=""),"",IF($B946="Female",1/(1+EXP(-SUMPRODUCT(Engine!$C$30082:$C$30113,INDIRECT("Coefficients!$AP$2:$AP$33")))),1/(1+EXP(-SUMPRODUCT(Engine!$C$30082:$C$30113,INDIRECT("Coefficients!$AQ$2:$AQ$33"))))))</f>
      </c>
      <c r="AK946" s="8">
        <f>IF(OR($B946="",$C946="",$D946="",$E946="",$F946="",$G946="",$H946="",$I946="",$J946="",$K946="",$L946=""),"",IF($B946="Female",1/(1+EXP(-SUMPRODUCT(Engine!$C$30082:$C$30113,INDIRECT("Coefficients!$AR$2:$AR$33")))),1/(1+EXP(-SUMPRODUCT(Engine!$C$30082:$C$30113,INDIRECT("Coefficients!$AS$2:$AS$33"))))))</f>
      </c>
      <c r="AL946" s="8">
        <f>IF(OR($B946="",$C946="",$D946="",$E946="",$F946="",$G946="",$H946="",$I946="",$J946="",$K946="",$L946=""),"",IF($B946="Female",1/(1+EXP(-SUMPRODUCT(Engine!$C$30082:$C$30113,INDIRECT("Coefficients!$AT$2:$AT$33")))),1/(1+EXP(-SUMPRODUCT(Engine!$C$30082:$C$30113,INDIRECT("Coefficients!$AU$2:$AU$33"))))))</f>
      </c>
      <c r="AM946" s="8">
        <f>IF(OR($B946="",$C946="",$D946="",$E946="",$F946="",$G946="",$H946="",$I946="",$J946="",$K946="",$L946=""),"",IF($B946="Female",1/(1+EXP(-SUMPRODUCT(Engine!$C$30082:$C$30113,INDIRECT("Coefficients!$AV$2:$AV$33")))),1/(1+EXP(-SUMPRODUCT(Engine!$C$30082:$C$30113,INDIRECT("Coefficients!$AW$2:$AW$33"))))))</f>
      </c>
      <c r="AN946" s="8">
        <f>IF(OR($B946="",$C946="",$D946="",$E946="",$F946="",$G946="",$H946="",$I946="",$J946="",$K946="",$L946=""),"",IF($B946="Female",1/(1+EXP(-SUMPRODUCT(Engine!$C$30082:$C$30113,INDIRECT("Coefficients!$AX$2:$AX$33")))),1/(1+EXP(-SUMPRODUCT(Engine!$C$30082:$C$30113,INDIRECT("Coefficients!$AY$2:$AY$33"))))))</f>
      </c>
      <c r="AO946" s="8">
        <f>IF(OR($B946="",$C946="",$D946="",$E946="",$F946="",$G946="",$H946="",$I946="",$J946="",$K946="",$L946=""),"",IF($B946="Female",1/(1+EXP(-SUMPRODUCT(Engine!$C$30082:$C$30113,INDIRECT("Coefficients!$AZ$2:$AZ$33")))),1/(1+EXP(-SUMPRODUCT(Engine!$C$30082:$C$30113,INDIRECT("Coefficients!$BA$2:$BA$33"))))))</f>
      </c>
      <c r="AP946" s="8">
        <f>IF(OR($B946="",$C946="",$D946="",$E946="",$F946="",$G946="",$H946="",$I946="",$J946="",$K946="",$L946=""),"",IF($B946="Female",1/(1+EXP(-SUMPRODUCT(Engine!$C$30082:$C$30113,INDIRECT("Coefficients!$BB$2:$BB$33")))),1/(1+EXP(-SUMPRODUCT(Engine!$C$30082:$C$30113,INDIRECT("Coefficients!$BC$2:$BC$33"))))))</f>
      </c>
      <c r="AQ946" s="8">
        <f>IF(OR($B946="",$C946="",$D946="",$E946="",$F946="",$G946="",$H946="",$I946="",$J946="",$K946="",$L946=""),"",IF($B946="Female",1/(1+EXP(-SUMPRODUCT(Engine!$C$30082:$C$30113,INDIRECT("Coefficients!$BD$2:$BD$33")))),1/(1+EXP(-SUMPRODUCT(Engine!$C$30082:$C$30113,INDIRECT("Coefficients!$BE$2:$BE$33"))))))</f>
      </c>
      <c r="AR946" s="8">
        <f>IF(OR($B946="",$C946="",$D946="",$E946="",$F946="",$G946="",$H946="",$I946="",$J946="",$K946="",$L946=""),"",IF($B946="Female",1/(1+EXP(-SUMPRODUCT(Engine!$C$30082:$C$30113,INDIRECT("Coefficients!$BF$2:$BF$33")))),1/(1+EXP(-SUMPRODUCT(Engine!$C$30082:$C$30113,INDIRECT("Coefficients!$BG$2:$BG$33"))))))</f>
      </c>
      <c r="AS946" s="8">
        <f>IF(OR($B946="",$C946="",$D946="",$E946="",$F946="",$G946="",$H946="",$I946="",$J946="",$K946="",$L946=""),"",IF($B946="Female",1/(1+EXP(-SUMPRODUCT(Engine!$C$30082:$C$30113,INDIRECT("Coefficients!$BH$2:$BH$33")))),1/(1+EXP(-SUMPRODUCT(Engine!$C$30082:$C$30113,INDIRECT("Coefficients!$BI$2:$BI$33"))))))</f>
      </c>
      <c r="AT946" s="8">
        <f>IF(OR($B946="",$C946="",$D946="",$E946="",$F946="",$G946="",$H946="",$I946="",$J946="",$K946="",$L946=""),"",IF($B946="Female",1/(1+EXP(-SUMPRODUCT(Engine!$C$30082:$C$30113,INDIRECT("Coefficients!$BJ$2:$BJ$33")))),1/(1+EXP(-SUMPRODUCT(Engine!$C$30082:$C$30113,INDIRECT("Coefficients!$BK$2:$BK$33"))))))</f>
      </c>
      <c r="AU946" s="8">
        <f>IF(OR($B946="",$C946="",$D946="",$E946="",$F946="",$G946="",$H946="",$I946="",$J946="",$K946="",$L946=""),"",IF($B946="Female",1/(1+EXP(-SUMPRODUCT(Engine!$C$30082:$C$30113,INDIRECT("Coefficients!$BL$2:$BL$33")))),1/(1+EXP(-SUMPRODUCT(Engine!$C$30082:$C$30113,INDIRECT("Coefficients!$BM$2:$BM$33"))))))</f>
      </c>
      <c r="AV946" s="8">
        <f>IF(OR($B946="",$C946="",$D946="",$E946="",$F946="",$G946="",$H946="",$I946="",$J946="",$K946="",$L946=""),"",IF($B946="Female",1/(1+EXP(-SUMPRODUCT(Engine!$C$30082:$C$30113,INDIRECT("Coefficients!$BN$2:$BN$33")))),1/(1+EXP(-SUMPRODUCT(Engine!$C$30082:$C$30113,INDIRECT("Coefficients!$BO$2:$BO$33"))))))</f>
      </c>
      <c r="AW946" s="8">
        <f>IF(OR($B946="",$C946="",$D946="",$E946="",$F946="",$G946="",$H946="",$I946="",$J946="",$K946="",$L946=""),"",IF($B946="Female",1/(1+EXP(-SUMPRODUCT(Engine!$C$30082:$C$30113,INDIRECT("Coefficients!$BP$2:$BP$33")))),1/(1+EXP(-SUMPRODUCT(Engine!$C$30082:$C$30113,INDIRECT("Coefficients!$BQ$2:$BQ$33"))))))</f>
      </c>
      <c r="AX946" s="8">
        <f>IF(OR($B946="",$C946="",$D946="",$E946="",$F946="",$G946="",$H946="",$I946="",$J946="",$K946="",$L946=""),"",IF($B946="Female",1/(1+EXP(-SUMPRODUCT(Engine!$C$30082:$C$30113,INDIRECT("Coefficients!$BR$2:$BR$33")))),1/(1+EXP(-SUMPRODUCT(Engine!$C$30082:$C$30113,INDIRECT("Coefficients!$BS$2:$BS$33"))))))</f>
      </c>
      <c r="AY946" s="8">
        <f>IF(OR($B946="",$C946="",$D946="",$E946="",$F946="",$G946="",$H946="",$I946="",$J946="",$K946="",$L946=""),"",IF($B946="Female",1/(1+EXP(-SUMPRODUCT(Engine!$C$30082:$C$30113,INDIRECT("Coefficients!$BT$2:$BT$33")))),1/(1+EXP(-SUMPRODUCT(Engine!$C$30082:$C$30113,INDIRECT("Coefficients!$BU$2:$BU$33"))))))</f>
      </c>
      <c r="AZ946" s="8">
        <f>IF(OR($B946="",$C946="",$D946="",$E946="",$F946="",$G946="",$H946="",$I946="",$J946="",$K946="",$L946=""),"",IF($B946="Female",1/(1+EXP(-SUMPRODUCT(Engine!$C$30082:$C$30113,INDIRECT("Coefficients!$BV$2:$BV$33")))),1/(1+EXP(-SUMPRODUCT(Engine!$C$30082:$C$30113,INDIRECT("Coefficients!$BW$2:$BW$33"))))))</f>
      </c>
      <c r="BA946" s="8">
        <f>IF(OR($B946="",$C946="",$D946="",$E946="",$F946="",$G946="",$H946="",$I946="",$J946="",$K946="",$L946=""),"",IF($B946="Female",1/(1+EXP(-SUMPRODUCT(Engine!$C$30082:$C$30113,INDIRECT("Coefficients!$BX$2:$BX$33")))),1/(1+EXP(-SUMPRODUCT(Engine!$C$30082:$C$30113,INDIRECT("Coefficients!$BY$2:$BY$33"))))))</f>
      </c>
      <c r="BB946" s="8">
        <f>IF(OR($B946="",$C946="",$D946="",$E946="",$F946="",$G946="",$H946="",$I946="",$J946="",$K946="",$L946=""),"",IF($B946="Female",1/(1+EXP(-SUMPRODUCT(Engine!$C$30082:$C$30113,INDIRECT("Coefficients!$BZ$2:$BZ$33")))),1/(1+EXP(-SUMPRODUCT(Engine!$C$30082:$C$30113,INDIRECT("Coefficients!$CA$2:$CA$33"))))))</f>
      </c>
      <c r="BC946" s="8">
        <f>IF(OR($B946="",$C946="",$D946="",$E946="",$F946="",$G946="",$H946="",$I946="",$J946="",$K946="",$L946=""),"",IF($B946="Female",1/(1+EXP(-SUMPRODUCT(Engine!$C$30082:$C$30113,INDIRECT("Coefficients!$CB$2:$CB$33")))),1/(1+EXP(-SUMPRODUCT(Engine!$C$30082:$C$30113,INDIRECT("Coefficients!$CC$2:$CC$33"))))))</f>
      </c>
      <c r="BD946" s="8">
        <f>IF(OR($B946="",$C946="",$D946="",$E946="",$F946="",$G946="",$H946="",$I946="",$J946="",$K946="",$L946=""),"",IF($B946="Female",1/(1+EXP(-SUMPRODUCT(Engine!$C$30082:$C$30113,INDIRECT("Coefficients!$CD$2:$CD$33")))),1/(1+EXP(-SUMPRODUCT(Engine!$C$30082:$C$30113,INDIRECT("Coefficients!$CE$2:$CE$33"))))))</f>
      </c>
      <c r="BE946" s="8">
        <f>IF(OR($B946="",$C946="",$D946="",$E946="",$F946="",$G946="",$H946="",$I946="",$J946="",$K946="",$L946=""),"",IF($B946="Female",1/(1+EXP(-SUMPRODUCT(Engine!$C$30082:$C$30113,INDIRECT("Coefficients!$CF$2:$CF$33")))),1/(1+EXP(-SUMPRODUCT(Engine!$C$30082:$C$30113,INDIRECT("Coefficients!$CG$2:$CG$33"))))))</f>
      </c>
      <c r="BF946" s="8">
        <f>IF(OR($B946="",$C946="",$D946="",$E946="",$F946="",$G946="",$H946="",$I946="",$J946="",$K946="",$L946=""),"",IF($B946="Female",1/(1+EXP(-SUMPRODUCT(Engine!$C$30082:$C$30113,INDIRECT("Coefficients!$CH$2:$CH$33")))),1/(1+EXP(-SUMPRODUCT(Engine!$C$30082:$C$30113,INDIRECT("Coefficients!$CI$2:$CI$33"))))))</f>
      </c>
      <c r="BG946" s="8">
        <f>IF(OR($B946="",$C946="",$D946="",$E946="",$F946="",$G946="",$H946="",$I946="",$J946="",$K946="",$L946=""),"",IF($B946="Female",1/(1+EXP(-SUMPRODUCT(Engine!$C$30082:$C$30113,INDIRECT("Coefficients!$CJ$2:$CJ$33")))),1/(1+EXP(-SUMPRODUCT(Engine!$C$30082:$C$30113,INDIRECT("Coefficients!$CK$2:$CK$33"))))))</f>
      </c>
      <c r="BH946" s="8">
        <f>IF(OR($B946="",$C946="",$D946="",$E946="",$F946="",$G946="",$H946="",$I946="",$J946="",$K946="",$L946=""),"",IF($B946="Female",1/(1+EXP(-SUMPRODUCT(Engine!$C$30082:$C$30113,INDIRECT("Coefficients!$CL$2:$CL$33")))),1/(1+EXP(-SUMPRODUCT(Engine!$C$30082:$C$30113,INDIRECT("Coefficients!$CM$2:$CM$33"))))))</f>
      </c>
      <c r="BI946" s="8">
        <f>IF(OR($B946="",$C946="",$D946="",$E946="",$F946="",$G946="",$H946="",$I946="",$J946="",$K946="",$L946=""),"",IF($B946="Female",1/(1+EXP(-SUMPRODUCT(Engine!$C$30082:$C$30113,INDIRECT("Coefficients!$CN$2:$CN$33")))),1/(1+EXP(-SUMPRODUCT(Engine!$C$30082:$C$30113,INDIRECT("Coefficients!$CO$2:$CO$33"))))))</f>
      </c>
      <c r="BJ946" s="8">
        <f>IF(OR($B946="",$C946="",$D946="",$E946="",$F946="",$G946="",$H946="",$I946="",$J946="",$K946="",$L946=""),"",IF($B946="Female",1/(1+EXP(-SUMPRODUCT(Engine!$C$30082:$C$30113,INDIRECT("Coefficients!$CP$2:$CP$33")))),1/(1+EXP(-SUMPRODUCT(Engine!$C$30082:$C$30113,INDIRECT("Coefficients!$CQ$2:$CQ$33"))))))</f>
      </c>
      <c r="BK946" s="8">
        <f>IF(OR($B946="",$C946="",$D946="",$E946="",$F946="",$G946="",$H946="",$I946="",$J946="",$K946="",$L946=""),"",IF($B946="Female",1/(1+EXP(-SUMPRODUCT(Engine!$C$30082:$C$30113,INDIRECT("Coefficients!$CR$2:$CR$33")))),1/(1+EXP(-SUMPRODUCT(Engine!$C$30082:$C$30113,INDIRECT("Coefficients!$CS$2:$CS$33"))))))</f>
      </c>
      <c r="BL946" s="8">
        <f>IF(OR($B946="",$C946="",$D946="",$E946="",$F946="",$G946="",$H946="",$I946="",$J946="",$K946="",$L946=""),"",IF($B946="Female",1/(1+EXP(-SUMPRODUCT(Engine!$C$30082:$C$30113,INDIRECT("Coefficients!$CT$2:$CT$33")))),1/(1+EXP(-SUMPRODUCT(Engine!$C$30082:$C$30113,INDIRECT("Coefficients!$CU$2:$CU$33"))))))</f>
      </c>
      <c r="BM946" s="8">
        <f>IF(OR($B946="",$C946="",$D946="",$E946="",$F946="",$G946="",$H946="",$I946="",$J946="",$K946="",$L946=""),"",IF($B946="Female",1/(1+EXP(-SUMPRODUCT(Engine!$C$30082:$C$30113,INDIRECT("Coefficients!$CV$2:$CV$33")))),1/(1+EXP(-SUMPRODUCT(Engine!$C$30082:$C$30113,INDIRECT("Coefficients!$CW$2:$CW$33"))))))</f>
      </c>
    </row>
    <row r="947" spans="1:6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8">
        <f>IF(OR($B947="",$C947="",$D947="",$E947="",$F947="",$G947="",$H947="",$I947="",$J947="",$K947="",$L947=""),"",IF($B947="Female",1/(1+EXP(-SUMPRODUCT(Engine!$C$30114:$C$30145,INDIRECT("Coefficients!$B$2:$B$33")))),1/(1+EXP(-SUMPRODUCT(Engine!$C$30114:$C$30145,INDIRECT("Coefficients!$C$2:$C$33"))))))</f>
      </c>
      <c r="Q947" s="8">
        <f>IF(OR($B947="",$C947="",$D947="",$E947="",$F947="",$G947="",$H947="",$I947="",$J947="",$K947="",$L947=""),"",IF($B947="Female",1/(1+EXP(-SUMPRODUCT(Engine!$C$30114:$C$30145,INDIRECT("Coefficients!$D$2:$D$33")))),1/(1+EXP(-SUMPRODUCT(Engine!$C$30114:$C$30145,INDIRECT("Coefficients!$E$2:$E$33"))))))</f>
      </c>
      <c r="R947" s="8">
        <f>IF(OR($B947="",$C947="",$D947="",$E947="",$F947="",$G947="",$H947="",$I947="",$J947="",$K947="",$L947=""),"",IF($B947="Female",1/(1+EXP(-SUMPRODUCT(Engine!$C$30114:$C$30145,INDIRECT("Coefficients!$F$2:$F$33")))),1/(1+EXP(-SUMPRODUCT(Engine!$C$30114:$C$30145,INDIRECT("Coefficients!$G$2:$G$33"))))))</f>
      </c>
      <c r="S947" s="8">
        <f>IF(OR($B947="",$C947="",$D947="",$E947="",$F947="",$G947="",$H947="",$I947="",$J947="",$K947="",$L947=""),"",IF($B947="Female",1/(1+EXP(-SUMPRODUCT(Engine!$C$30114:$C$30145,INDIRECT("Coefficients!$H$2:$H$33")))),1/(1+EXP(-SUMPRODUCT(Engine!$C$30114:$C$30145,INDIRECT("Coefficients!$I$2:$I$33"))))))</f>
      </c>
      <c r="T947" s="8">
        <f>IF(OR($B947="",$C947="",$D947="",$E947="",$F947="",$G947="",$H947="",$I947="",$J947="",$K947="",$L947=""),"",IF($B947="Female",1/(1+EXP(-SUMPRODUCT(Engine!$C$30114:$C$30145,INDIRECT("Coefficients!$J$2:$J$33")))),1/(1+EXP(-SUMPRODUCT(Engine!$C$30114:$C$30145,INDIRECT("Coefficients!$K$2:$K$33"))))))</f>
      </c>
      <c r="U947" s="8">
        <f>IF(OR($B947="",$C947="",$D947="",$E947="",$F947="",$G947="",$H947="",$I947="",$J947="",$K947="",$L947=""),"",IF($B947="Female",1/(1+EXP(-SUMPRODUCT(Engine!$C$30114:$C$30145,INDIRECT("Coefficients!$L$2:$L$33")))),1/(1+EXP(-SUMPRODUCT(Engine!$C$30114:$C$30145,INDIRECT("Coefficients!$M$2:$M$33"))))))</f>
      </c>
      <c r="V947" s="8">
        <f>IF(OR($B947="",$C947="",$D947="",$E947="",$F947="",$G947="",$H947="",$I947="",$J947="",$K947="",$L947=""),"",IF($B947="Female",1/(1+EXP(-SUMPRODUCT(Engine!$C$30114:$C$30145,INDIRECT("Coefficients!$N$2:$N$33")))),1/(1+EXP(-SUMPRODUCT(Engine!$C$30114:$C$30145,INDIRECT("Coefficients!$O$2:$O$33"))))))</f>
      </c>
      <c r="W947" s="8">
        <f>IF(OR($B947="",$C947="",$D947="",$E947="",$F947="",$G947="",$H947="",$I947="",$J947="",$K947="",$L947=""),"",IF($B947="Female",1/(1+EXP(-SUMPRODUCT(Engine!$C$30114:$C$30145,INDIRECT("Coefficients!$P$2:$P$33")))),1/(1+EXP(-SUMPRODUCT(Engine!$C$30114:$C$30145,INDIRECT("Coefficients!$Q$2:$Q$33"))))))</f>
      </c>
      <c r="X947" s="8">
        <f>IF(OR($B947="",$C947="",$D947="",$E947="",$F947="",$G947="",$H947="",$I947="",$J947="",$K947="",$L947=""),"",IF($B947="Female",1/(1+EXP(-SUMPRODUCT(Engine!$C$30114:$C$30145,INDIRECT("Coefficients!$R$2:$R$33")))),1/(1+EXP(-SUMPRODUCT(Engine!$C$30114:$C$30145,INDIRECT("Coefficients!$S$2:$S$33"))))))</f>
      </c>
      <c r="Y947" s="8">
        <f>IF(OR($B947="",$C947="",$D947="",$E947="",$F947="",$G947="",$H947="",$I947="",$J947="",$K947="",$L947=""),"",IF($B947="Female",1/(1+EXP(-SUMPRODUCT(Engine!$C$30114:$C$30145,INDIRECT("Coefficients!$T$2:$T$33")))),1/(1+EXP(-SUMPRODUCT(Engine!$C$30114:$C$30145,INDIRECT("Coefficients!$U$2:$U$33"))))))</f>
      </c>
      <c r="Z947" s="8">
        <f>IF(OR($B947="",$C947="",$D947="",$E947="",$F947="",$G947="",$H947="",$I947="",$J947="",$K947="",$L947=""),"",IF($B947="Female",1/(1+EXP(-SUMPRODUCT(Engine!$C$30114:$C$30145,INDIRECT("Coefficients!$V$2:$V$33")))),1/(1+EXP(-SUMPRODUCT(Engine!$C$30114:$C$30145,INDIRECT("Coefficients!$W$2:$W$33"))))))</f>
      </c>
      <c r="AA947" s="8">
        <f>IF(OR($B947="",$C947="",$D947="",$E947="",$F947="",$G947="",$H947="",$I947="",$J947="",$K947="",$L947=""),"",IF($B947="Female",1/(1+EXP(-SUMPRODUCT(Engine!$C$30114:$C$30145,INDIRECT("Coefficients!$X$2:$X$33")))),1/(1+EXP(-SUMPRODUCT(Engine!$C$30114:$C$30145,INDIRECT("Coefficients!$Y$2:$Y$33"))))))</f>
      </c>
      <c r="AB947" s="8">
        <f>IF(OR($B947="",$C947="",$D947="",$E947="",$F947="",$G947="",$H947="",$I947="",$J947="",$K947="",$L947=""),"",IF($B947="Female",1/(1+EXP(-SUMPRODUCT(Engine!$C$30114:$C$30145,INDIRECT("Coefficients!$Z$2:$Z$33")))),1/(1+EXP(-SUMPRODUCT(Engine!$C$30114:$C$30145,INDIRECT("Coefficients!$AA$2:$AA$33"))))))</f>
      </c>
      <c r="AC947" s="8">
        <f>IF(OR($B947="",$C947="",$D947="",$E947="",$F947="",$G947="",$H947="",$I947="",$J947="",$K947="",$L947=""),"",IF($B947="Female",1/(1+EXP(-SUMPRODUCT(Engine!$C$30114:$C$30145,INDIRECT("Coefficients!$AB$2:$AB$33")))),1/(1+EXP(-SUMPRODUCT(Engine!$C$30114:$C$30145,INDIRECT("Coefficients!$AC$2:$AC$33"))))))</f>
      </c>
      <c r="AD947" s="8">
        <f>IF(OR($B947="",$C947="",$D947="",$E947="",$F947="",$G947="",$H947="",$I947="",$J947="",$K947="",$L947=""),"",IF($B947="Female",1/(1+EXP(-SUMPRODUCT(Engine!$C$30114:$C$30145,INDIRECT("Coefficients!$AD$2:$AD$33")))),1/(1+EXP(-SUMPRODUCT(Engine!$C$30114:$C$30145,INDIRECT("Coefficients!$AE$2:$AE$33"))))))</f>
      </c>
      <c r="AE947" s="8">
        <f>IF(OR($B947="",$C947="",$D947="",$E947="",$F947="",$G947="",$H947="",$I947="",$J947="",$K947="",$L947=""),"",IF($B947="Female",1/(1+EXP(-SUMPRODUCT(Engine!$C$30114:$C$30145,INDIRECT("Coefficients!$AF$2:$AF$33")))),1/(1+EXP(-SUMPRODUCT(Engine!$C$30114:$C$30145,INDIRECT("Coefficients!$AG$2:$AG$33"))))))</f>
      </c>
      <c r="AF947" s="8">
        <f>IF(OR($B947="",$C947="",$D947="",$E947="",$F947="",$G947="",$H947="",$I947="",$J947="",$K947="",$L947=""),"",IF($B947="Female",1/(1+EXP(-SUMPRODUCT(Engine!$C$30114:$C$30145,INDIRECT("Coefficients!$AH$2:$AH$33")))),1/(1+EXP(-SUMPRODUCT(Engine!$C$30114:$C$30145,INDIRECT("Coefficients!$AI$2:$AI$33"))))))</f>
      </c>
      <c r="AG947" s="8">
        <f>IF(OR($B947="",$C947="",$D947="",$E947="",$F947="",$G947="",$H947="",$I947="",$J947="",$K947="",$L947=""),"",IF($B947="Female",1/(1+EXP(-SUMPRODUCT(Engine!$C$30114:$C$30145,INDIRECT("Coefficients!$AJ$2:$AJ$33")))),1/(1+EXP(-SUMPRODUCT(Engine!$C$30114:$C$30145,INDIRECT("Coefficients!$AK$2:$AK$33"))))))</f>
      </c>
      <c r="AH947" s="8">
        <f>IF(OR($B947="",$C947="",$D947="",$E947="",$F947="",$G947="",$H947="",$I947="",$J947="",$K947="",$L947=""),"",IF($B947="Female",1/(1+EXP(-SUMPRODUCT(Engine!$C$30114:$C$30145,INDIRECT("Coefficients!$AL$2:$AL$33")))),1/(1+EXP(-SUMPRODUCT(Engine!$C$30114:$C$30145,INDIRECT("Coefficients!$AM$2:$AM$33"))))))</f>
      </c>
      <c r="AI947" s="8">
        <f>IF(OR($B947="",$C947="",$D947="",$E947="",$F947="",$G947="",$H947="",$I947="",$J947="",$K947="",$L947=""),"",IF($B947="Female",1/(1+EXP(-SUMPRODUCT(Engine!$C$30114:$C$30145,INDIRECT("Coefficients!$AN$2:$AN$33")))),1/(1+EXP(-SUMPRODUCT(Engine!$C$30114:$C$30145,INDIRECT("Coefficients!$AO$2:$AO$33"))))))</f>
      </c>
      <c r="AJ947" s="8">
        <f>IF(OR($B947="",$C947="",$D947="",$E947="",$F947="",$G947="",$H947="",$I947="",$J947="",$K947="",$L947=""),"",IF($B947="Female",1/(1+EXP(-SUMPRODUCT(Engine!$C$30114:$C$30145,INDIRECT("Coefficients!$AP$2:$AP$33")))),1/(1+EXP(-SUMPRODUCT(Engine!$C$30114:$C$30145,INDIRECT("Coefficients!$AQ$2:$AQ$33"))))))</f>
      </c>
      <c r="AK947" s="8">
        <f>IF(OR($B947="",$C947="",$D947="",$E947="",$F947="",$G947="",$H947="",$I947="",$J947="",$K947="",$L947=""),"",IF($B947="Female",1/(1+EXP(-SUMPRODUCT(Engine!$C$30114:$C$30145,INDIRECT("Coefficients!$AR$2:$AR$33")))),1/(1+EXP(-SUMPRODUCT(Engine!$C$30114:$C$30145,INDIRECT("Coefficients!$AS$2:$AS$33"))))))</f>
      </c>
      <c r="AL947" s="8">
        <f>IF(OR($B947="",$C947="",$D947="",$E947="",$F947="",$G947="",$H947="",$I947="",$J947="",$K947="",$L947=""),"",IF($B947="Female",1/(1+EXP(-SUMPRODUCT(Engine!$C$30114:$C$30145,INDIRECT("Coefficients!$AT$2:$AT$33")))),1/(1+EXP(-SUMPRODUCT(Engine!$C$30114:$C$30145,INDIRECT("Coefficients!$AU$2:$AU$33"))))))</f>
      </c>
      <c r="AM947" s="8">
        <f>IF(OR($B947="",$C947="",$D947="",$E947="",$F947="",$G947="",$H947="",$I947="",$J947="",$K947="",$L947=""),"",IF($B947="Female",1/(1+EXP(-SUMPRODUCT(Engine!$C$30114:$C$30145,INDIRECT("Coefficients!$AV$2:$AV$33")))),1/(1+EXP(-SUMPRODUCT(Engine!$C$30114:$C$30145,INDIRECT("Coefficients!$AW$2:$AW$33"))))))</f>
      </c>
      <c r="AN947" s="8">
        <f>IF(OR($B947="",$C947="",$D947="",$E947="",$F947="",$G947="",$H947="",$I947="",$J947="",$K947="",$L947=""),"",IF($B947="Female",1/(1+EXP(-SUMPRODUCT(Engine!$C$30114:$C$30145,INDIRECT("Coefficients!$AX$2:$AX$33")))),1/(1+EXP(-SUMPRODUCT(Engine!$C$30114:$C$30145,INDIRECT("Coefficients!$AY$2:$AY$33"))))))</f>
      </c>
      <c r="AO947" s="8">
        <f>IF(OR($B947="",$C947="",$D947="",$E947="",$F947="",$G947="",$H947="",$I947="",$J947="",$K947="",$L947=""),"",IF($B947="Female",1/(1+EXP(-SUMPRODUCT(Engine!$C$30114:$C$30145,INDIRECT("Coefficients!$AZ$2:$AZ$33")))),1/(1+EXP(-SUMPRODUCT(Engine!$C$30114:$C$30145,INDIRECT("Coefficients!$BA$2:$BA$33"))))))</f>
      </c>
      <c r="AP947" s="8">
        <f>IF(OR($B947="",$C947="",$D947="",$E947="",$F947="",$G947="",$H947="",$I947="",$J947="",$K947="",$L947=""),"",IF($B947="Female",1/(1+EXP(-SUMPRODUCT(Engine!$C$30114:$C$30145,INDIRECT("Coefficients!$BB$2:$BB$33")))),1/(1+EXP(-SUMPRODUCT(Engine!$C$30114:$C$30145,INDIRECT("Coefficients!$BC$2:$BC$33"))))))</f>
      </c>
      <c r="AQ947" s="8">
        <f>IF(OR($B947="",$C947="",$D947="",$E947="",$F947="",$G947="",$H947="",$I947="",$J947="",$K947="",$L947=""),"",IF($B947="Female",1/(1+EXP(-SUMPRODUCT(Engine!$C$30114:$C$30145,INDIRECT("Coefficients!$BD$2:$BD$33")))),1/(1+EXP(-SUMPRODUCT(Engine!$C$30114:$C$30145,INDIRECT("Coefficients!$BE$2:$BE$33"))))))</f>
      </c>
      <c r="AR947" s="8">
        <f>IF(OR($B947="",$C947="",$D947="",$E947="",$F947="",$G947="",$H947="",$I947="",$J947="",$K947="",$L947=""),"",IF($B947="Female",1/(1+EXP(-SUMPRODUCT(Engine!$C$30114:$C$30145,INDIRECT("Coefficients!$BF$2:$BF$33")))),1/(1+EXP(-SUMPRODUCT(Engine!$C$30114:$C$30145,INDIRECT("Coefficients!$BG$2:$BG$33"))))))</f>
      </c>
      <c r="AS947" s="8">
        <f>IF(OR($B947="",$C947="",$D947="",$E947="",$F947="",$G947="",$H947="",$I947="",$J947="",$K947="",$L947=""),"",IF($B947="Female",1/(1+EXP(-SUMPRODUCT(Engine!$C$30114:$C$30145,INDIRECT("Coefficients!$BH$2:$BH$33")))),1/(1+EXP(-SUMPRODUCT(Engine!$C$30114:$C$30145,INDIRECT("Coefficients!$BI$2:$BI$33"))))))</f>
      </c>
      <c r="AT947" s="8">
        <f>IF(OR($B947="",$C947="",$D947="",$E947="",$F947="",$G947="",$H947="",$I947="",$J947="",$K947="",$L947=""),"",IF($B947="Female",1/(1+EXP(-SUMPRODUCT(Engine!$C$30114:$C$30145,INDIRECT("Coefficients!$BJ$2:$BJ$33")))),1/(1+EXP(-SUMPRODUCT(Engine!$C$30114:$C$30145,INDIRECT("Coefficients!$BK$2:$BK$33"))))))</f>
      </c>
      <c r="AU947" s="8">
        <f>IF(OR($B947="",$C947="",$D947="",$E947="",$F947="",$G947="",$H947="",$I947="",$J947="",$K947="",$L947=""),"",IF($B947="Female",1/(1+EXP(-SUMPRODUCT(Engine!$C$30114:$C$30145,INDIRECT("Coefficients!$BL$2:$BL$33")))),1/(1+EXP(-SUMPRODUCT(Engine!$C$30114:$C$30145,INDIRECT("Coefficients!$BM$2:$BM$33"))))))</f>
      </c>
      <c r="AV947" s="8">
        <f>IF(OR($B947="",$C947="",$D947="",$E947="",$F947="",$G947="",$H947="",$I947="",$J947="",$K947="",$L947=""),"",IF($B947="Female",1/(1+EXP(-SUMPRODUCT(Engine!$C$30114:$C$30145,INDIRECT("Coefficients!$BN$2:$BN$33")))),1/(1+EXP(-SUMPRODUCT(Engine!$C$30114:$C$30145,INDIRECT("Coefficients!$BO$2:$BO$33"))))))</f>
      </c>
      <c r="AW947" s="8">
        <f>IF(OR($B947="",$C947="",$D947="",$E947="",$F947="",$G947="",$H947="",$I947="",$J947="",$K947="",$L947=""),"",IF($B947="Female",1/(1+EXP(-SUMPRODUCT(Engine!$C$30114:$C$30145,INDIRECT("Coefficients!$BP$2:$BP$33")))),1/(1+EXP(-SUMPRODUCT(Engine!$C$30114:$C$30145,INDIRECT("Coefficients!$BQ$2:$BQ$33"))))))</f>
      </c>
      <c r="AX947" s="8">
        <f>IF(OR($B947="",$C947="",$D947="",$E947="",$F947="",$G947="",$H947="",$I947="",$J947="",$K947="",$L947=""),"",IF($B947="Female",1/(1+EXP(-SUMPRODUCT(Engine!$C$30114:$C$30145,INDIRECT("Coefficients!$BR$2:$BR$33")))),1/(1+EXP(-SUMPRODUCT(Engine!$C$30114:$C$30145,INDIRECT("Coefficients!$BS$2:$BS$33"))))))</f>
      </c>
      <c r="AY947" s="8">
        <f>IF(OR($B947="",$C947="",$D947="",$E947="",$F947="",$G947="",$H947="",$I947="",$J947="",$K947="",$L947=""),"",IF($B947="Female",1/(1+EXP(-SUMPRODUCT(Engine!$C$30114:$C$30145,INDIRECT("Coefficients!$BT$2:$BT$33")))),1/(1+EXP(-SUMPRODUCT(Engine!$C$30114:$C$30145,INDIRECT("Coefficients!$BU$2:$BU$33"))))))</f>
      </c>
      <c r="AZ947" s="8">
        <f>IF(OR($B947="",$C947="",$D947="",$E947="",$F947="",$G947="",$H947="",$I947="",$J947="",$K947="",$L947=""),"",IF($B947="Female",1/(1+EXP(-SUMPRODUCT(Engine!$C$30114:$C$30145,INDIRECT("Coefficients!$BV$2:$BV$33")))),1/(1+EXP(-SUMPRODUCT(Engine!$C$30114:$C$30145,INDIRECT("Coefficients!$BW$2:$BW$33"))))))</f>
      </c>
      <c r="BA947" s="8">
        <f>IF(OR($B947="",$C947="",$D947="",$E947="",$F947="",$G947="",$H947="",$I947="",$J947="",$K947="",$L947=""),"",IF($B947="Female",1/(1+EXP(-SUMPRODUCT(Engine!$C$30114:$C$30145,INDIRECT("Coefficients!$BX$2:$BX$33")))),1/(1+EXP(-SUMPRODUCT(Engine!$C$30114:$C$30145,INDIRECT("Coefficients!$BY$2:$BY$33"))))))</f>
      </c>
      <c r="BB947" s="8">
        <f>IF(OR($B947="",$C947="",$D947="",$E947="",$F947="",$G947="",$H947="",$I947="",$J947="",$K947="",$L947=""),"",IF($B947="Female",1/(1+EXP(-SUMPRODUCT(Engine!$C$30114:$C$30145,INDIRECT("Coefficients!$BZ$2:$BZ$33")))),1/(1+EXP(-SUMPRODUCT(Engine!$C$30114:$C$30145,INDIRECT("Coefficients!$CA$2:$CA$33"))))))</f>
      </c>
      <c r="BC947" s="8">
        <f>IF(OR($B947="",$C947="",$D947="",$E947="",$F947="",$G947="",$H947="",$I947="",$J947="",$K947="",$L947=""),"",IF($B947="Female",1/(1+EXP(-SUMPRODUCT(Engine!$C$30114:$C$30145,INDIRECT("Coefficients!$CB$2:$CB$33")))),1/(1+EXP(-SUMPRODUCT(Engine!$C$30114:$C$30145,INDIRECT("Coefficients!$CC$2:$CC$33"))))))</f>
      </c>
      <c r="BD947" s="8">
        <f>IF(OR($B947="",$C947="",$D947="",$E947="",$F947="",$G947="",$H947="",$I947="",$J947="",$K947="",$L947=""),"",IF($B947="Female",1/(1+EXP(-SUMPRODUCT(Engine!$C$30114:$C$30145,INDIRECT("Coefficients!$CD$2:$CD$33")))),1/(1+EXP(-SUMPRODUCT(Engine!$C$30114:$C$30145,INDIRECT("Coefficients!$CE$2:$CE$33"))))))</f>
      </c>
      <c r="BE947" s="8">
        <f>IF(OR($B947="",$C947="",$D947="",$E947="",$F947="",$G947="",$H947="",$I947="",$J947="",$K947="",$L947=""),"",IF($B947="Female",1/(1+EXP(-SUMPRODUCT(Engine!$C$30114:$C$30145,INDIRECT("Coefficients!$CF$2:$CF$33")))),1/(1+EXP(-SUMPRODUCT(Engine!$C$30114:$C$30145,INDIRECT("Coefficients!$CG$2:$CG$33"))))))</f>
      </c>
      <c r="BF947" s="8">
        <f>IF(OR($B947="",$C947="",$D947="",$E947="",$F947="",$G947="",$H947="",$I947="",$J947="",$K947="",$L947=""),"",IF($B947="Female",1/(1+EXP(-SUMPRODUCT(Engine!$C$30114:$C$30145,INDIRECT("Coefficients!$CH$2:$CH$33")))),1/(1+EXP(-SUMPRODUCT(Engine!$C$30114:$C$30145,INDIRECT("Coefficients!$CI$2:$CI$33"))))))</f>
      </c>
      <c r="BG947" s="8">
        <f>IF(OR($B947="",$C947="",$D947="",$E947="",$F947="",$G947="",$H947="",$I947="",$J947="",$K947="",$L947=""),"",IF($B947="Female",1/(1+EXP(-SUMPRODUCT(Engine!$C$30114:$C$30145,INDIRECT("Coefficients!$CJ$2:$CJ$33")))),1/(1+EXP(-SUMPRODUCT(Engine!$C$30114:$C$30145,INDIRECT("Coefficients!$CK$2:$CK$33"))))))</f>
      </c>
      <c r="BH947" s="8">
        <f>IF(OR($B947="",$C947="",$D947="",$E947="",$F947="",$G947="",$H947="",$I947="",$J947="",$K947="",$L947=""),"",IF($B947="Female",1/(1+EXP(-SUMPRODUCT(Engine!$C$30114:$C$30145,INDIRECT("Coefficients!$CL$2:$CL$33")))),1/(1+EXP(-SUMPRODUCT(Engine!$C$30114:$C$30145,INDIRECT("Coefficients!$CM$2:$CM$33"))))))</f>
      </c>
      <c r="BI947" s="8">
        <f>IF(OR($B947="",$C947="",$D947="",$E947="",$F947="",$G947="",$H947="",$I947="",$J947="",$K947="",$L947=""),"",IF($B947="Female",1/(1+EXP(-SUMPRODUCT(Engine!$C$30114:$C$30145,INDIRECT("Coefficients!$CN$2:$CN$33")))),1/(1+EXP(-SUMPRODUCT(Engine!$C$30114:$C$30145,INDIRECT("Coefficients!$CO$2:$CO$33"))))))</f>
      </c>
      <c r="BJ947" s="8">
        <f>IF(OR($B947="",$C947="",$D947="",$E947="",$F947="",$G947="",$H947="",$I947="",$J947="",$K947="",$L947=""),"",IF($B947="Female",1/(1+EXP(-SUMPRODUCT(Engine!$C$30114:$C$30145,INDIRECT("Coefficients!$CP$2:$CP$33")))),1/(1+EXP(-SUMPRODUCT(Engine!$C$30114:$C$30145,INDIRECT("Coefficients!$CQ$2:$CQ$33"))))))</f>
      </c>
      <c r="BK947" s="8">
        <f>IF(OR($B947="",$C947="",$D947="",$E947="",$F947="",$G947="",$H947="",$I947="",$J947="",$K947="",$L947=""),"",IF($B947="Female",1/(1+EXP(-SUMPRODUCT(Engine!$C$30114:$C$30145,INDIRECT("Coefficients!$CR$2:$CR$33")))),1/(1+EXP(-SUMPRODUCT(Engine!$C$30114:$C$30145,INDIRECT("Coefficients!$CS$2:$CS$33"))))))</f>
      </c>
      <c r="BL947" s="8">
        <f>IF(OR($B947="",$C947="",$D947="",$E947="",$F947="",$G947="",$H947="",$I947="",$J947="",$K947="",$L947=""),"",IF($B947="Female",1/(1+EXP(-SUMPRODUCT(Engine!$C$30114:$C$30145,INDIRECT("Coefficients!$CT$2:$CT$33")))),1/(1+EXP(-SUMPRODUCT(Engine!$C$30114:$C$30145,INDIRECT("Coefficients!$CU$2:$CU$33"))))))</f>
      </c>
      <c r="BM947" s="8">
        <f>IF(OR($B947="",$C947="",$D947="",$E947="",$F947="",$G947="",$H947="",$I947="",$J947="",$K947="",$L947=""),"",IF($B947="Female",1/(1+EXP(-SUMPRODUCT(Engine!$C$30114:$C$30145,INDIRECT("Coefficients!$CV$2:$CV$33")))),1/(1+EXP(-SUMPRODUCT(Engine!$C$30114:$C$30145,INDIRECT("Coefficients!$CW$2:$CW$33"))))))</f>
      </c>
    </row>
    <row r="948" spans="1:6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8">
        <f>IF(OR($B948="",$C948="",$D948="",$E948="",$F948="",$G948="",$H948="",$I948="",$J948="",$K948="",$L948=""),"",IF($B948="Female",1/(1+EXP(-SUMPRODUCT(Engine!$C$30146:$C$30177,INDIRECT("Coefficients!$B$2:$B$33")))),1/(1+EXP(-SUMPRODUCT(Engine!$C$30146:$C$30177,INDIRECT("Coefficients!$C$2:$C$33"))))))</f>
      </c>
      <c r="Q948" s="8">
        <f>IF(OR($B948="",$C948="",$D948="",$E948="",$F948="",$G948="",$H948="",$I948="",$J948="",$K948="",$L948=""),"",IF($B948="Female",1/(1+EXP(-SUMPRODUCT(Engine!$C$30146:$C$30177,INDIRECT("Coefficients!$D$2:$D$33")))),1/(1+EXP(-SUMPRODUCT(Engine!$C$30146:$C$30177,INDIRECT("Coefficients!$E$2:$E$33"))))))</f>
      </c>
      <c r="R948" s="8">
        <f>IF(OR($B948="",$C948="",$D948="",$E948="",$F948="",$G948="",$H948="",$I948="",$J948="",$K948="",$L948=""),"",IF($B948="Female",1/(1+EXP(-SUMPRODUCT(Engine!$C$30146:$C$30177,INDIRECT("Coefficients!$F$2:$F$33")))),1/(1+EXP(-SUMPRODUCT(Engine!$C$30146:$C$30177,INDIRECT("Coefficients!$G$2:$G$33"))))))</f>
      </c>
      <c r="S948" s="8">
        <f>IF(OR($B948="",$C948="",$D948="",$E948="",$F948="",$G948="",$H948="",$I948="",$J948="",$K948="",$L948=""),"",IF($B948="Female",1/(1+EXP(-SUMPRODUCT(Engine!$C$30146:$C$30177,INDIRECT("Coefficients!$H$2:$H$33")))),1/(1+EXP(-SUMPRODUCT(Engine!$C$30146:$C$30177,INDIRECT("Coefficients!$I$2:$I$33"))))))</f>
      </c>
      <c r="T948" s="8">
        <f>IF(OR($B948="",$C948="",$D948="",$E948="",$F948="",$G948="",$H948="",$I948="",$J948="",$K948="",$L948=""),"",IF($B948="Female",1/(1+EXP(-SUMPRODUCT(Engine!$C$30146:$C$30177,INDIRECT("Coefficients!$J$2:$J$33")))),1/(1+EXP(-SUMPRODUCT(Engine!$C$30146:$C$30177,INDIRECT("Coefficients!$K$2:$K$33"))))))</f>
      </c>
      <c r="U948" s="8">
        <f>IF(OR($B948="",$C948="",$D948="",$E948="",$F948="",$G948="",$H948="",$I948="",$J948="",$K948="",$L948=""),"",IF($B948="Female",1/(1+EXP(-SUMPRODUCT(Engine!$C$30146:$C$30177,INDIRECT("Coefficients!$L$2:$L$33")))),1/(1+EXP(-SUMPRODUCT(Engine!$C$30146:$C$30177,INDIRECT("Coefficients!$M$2:$M$33"))))))</f>
      </c>
      <c r="V948" s="8">
        <f>IF(OR($B948="",$C948="",$D948="",$E948="",$F948="",$G948="",$H948="",$I948="",$J948="",$K948="",$L948=""),"",IF($B948="Female",1/(1+EXP(-SUMPRODUCT(Engine!$C$30146:$C$30177,INDIRECT("Coefficients!$N$2:$N$33")))),1/(1+EXP(-SUMPRODUCT(Engine!$C$30146:$C$30177,INDIRECT("Coefficients!$O$2:$O$33"))))))</f>
      </c>
      <c r="W948" s="8">
        <f>IF(OR($B948="",$C948="",$D948="",$E948="",$F948="",$G948="",$H948="",$I948="",$J948="",$K948="",$L948=""),"",IF($B948="Female",1/(1+EXP(-SUMPRODUCT(Engine!$C$30146:$C$30177,INDIRECT("Coefficients!$P$2:$P$33")))),1/(1+EXP(-SUMPRODUCT(Engine!$C$30146:$C$30177,INDIRECT("Coefficients!$Q$2:$Q$33"))))))</f>
      </c>
      <c r="X948" s="8">
        <f>IF(OR($B948="",$C948="",$D948="",$E948="",$F948="",$G948="",$H948="",$I948="",$J948="",$K948="",$L948=""),"",IF($B948="Female",1/(1+EXP(-SUMPRODUCT(Engine!$C$30146:$C$30177,INDIRECT("Coefficients!$R$2:$R$33")))),1/(1+EXP(-SUMPRODUCT(Engine!$C$30146:$C$30177,INDIRECT("Coefficients!$S$2:$S$33"))))))</f>
      </c>
      <c r="Y948" s="8">
        <f>IF(OR($B948="",$C948="",$D948="",$E948="",$F948="",$G948="",$H948="",$I948="",$J948="",$K948="",$L948=""),"",IF($B948="Female",1/(1+EXP(-SUMPRODUCT(Engine!$C$30146:$C$30177,INDIRECT("Coefficients!$T$2:$T$33")))),1/(1+EXP(-SUMPRODUCT(Engine!$C$30146:$C$30177,INDIRECT("Coefficients!$U$2:$U$33"))))))</f>
      </c>
      <c r="Z948" s="8">
        <f>IF(OR($B948="",$C948="",$D948="",$E948="",$F948="",$G948="",$H948="",$I948="",$J948="",$K948="",$L948=""),"",IF($B948="Female",1/(1+EXP(-SUMPRODUCT(Engine!$C$30146:$C$30177,INDIRECT("Coefficients!$V$2:$V$33")))),1/(1+EXP(-SUMPRODUCT(Engine!$C$30146:$C$30177,INDIRECT("Coefficients!$W$2:$W$33"))))))</f>
      </c>
      <c r="AA948" s="8">
        <f>IF(OR($B948="",$C948="",$D948="",$E948="",$F948="",$G948="",$H948="",$I948="",$J948="",$K948="",$L948=""),"",IF($B948="Female",1/(1+EXP(-SUMPRODUCT(Engine!$C$30146:$C$30177,INDIRECT("Coefficients!$X$2:$X$33")))),1/(1+EXP(-SUMPRODUCT(Engine!$C$30146:$C$30177,INDIRECT("Coefficients!$Y$2:$Y$33"))))))</f>
      </c>
      <c r="AB948" s="8">
        <f>IF(OR($B948="",$C948="",$D948="",$E948="",$F948="",$G948="",$H948="",$I948="",$J948="",$K948="",$L948=""),"",IF($B948="Female",1/(1+EXP(-SUMPRODUCT(Engine!$C$30146:$C$30177,INDIRECT("Coefficients!$Z$2:$Z$33")))),1/(1+EXP(-SUMPRODUCT(Engine!$C$30146:$C$30177,INDIRECT("Coefficients!$AA$2:$AA$33"))))))</f>
      </c>
      <c r="AC948" s="8">
        <f>IF(OR($B948="",$C948="",$D948="",$E948="",$F948="",$G948="",$H948="",$I948="",$J948="",$K948="",$L948=""),"",IF($B948="Female",1/(1+EXP(-SUMPRODUCT(Engine!$C$30146:$C$30177,INDIRECT("Coefficients!$AB$2:$AB$33")))),1/(1+EXP(-SUMPRODUCT(Engine!$C$30146:$C$30177,INDIRECT("Coefficients!$AC$2:$AC$33"))))))</f>
      </c>
      <c r="AD948" s="8">
        <f>IF(OR($B948="",$C948="",$D948="",$E948="",$F948="",$G948="",$H948="",$I948="",$J948="",$K948="",$L948=""),"",IF($B948="Female",1/(1+EXP(-SUMPRODUCT(Engine!$C$30146:$C$30177,INDIRECT("Coefficients!$AD$2:$AD$33")))),1/(1+EXP(-SUMPRODUCT(Engine!$C$30146:$C$30177,INDIRECT("Coefficients!$AE$2:$AE$33"))))))</f>
      </c>
      <c r="AE948" s="8">
        <f>IF(OR($B948="",$C948="",$D948="",$E948="",$F948="",$G948="",$H948="",$I948="",$J948="",$K948="",$L948=""),"",IF($B948="Female",1/(1+EXP(-SUMPRODUCT(Engine!$C$30146:$C$30177,INDIRECT("Coefficients!$AF$2:$AF$33")))),1/(1+EXP(-SUMPRODUCT(Engine!$C$30146:$C$30177,INDIRECT("Coefficients!$AG$2:$AG$33"))))))</f>
      </c>
      <c r="AF948" s="8">
        <f>IF(OR($B948="",$C948="",$D948="",$E948="",$F948="",$G948="",$H948="",$I948="",$J948="",$K948="",$L948=""),"",IF($B948="Female",1/(1+EXP(-SUMPRODUCT(Engine!$C$30146:$C$30177,INDIRECT("Coefficients!$AH$2:$AH$33")))),1/(1+EXP(-SUMPRODUCT(Engine!$C$30146:$C$30177,INDIRECT("Coefficients!$AI$2:$AI$33"))))))</f>
      </c>
      <c r="AG948" s="8">
        <f>IF(OR($B948="",$C948="",$D948="",$E948="",$F948="",$G948="",$H948="",$I948="",$J948="",$K948="",$L948=""),"",IF($B948="Female",1/(1+EXP(-SUMPRODUCT(Engine!$C$30146:$C$30177,INDIRECT("Coefficients!$AJ$2:$AJ$33")))),1/(1+EXP(-SUMPRODUCT(Engine!$C$30146:$C$30177,INDIRECT("Coefficients!$AK$2:$AK$33"))))))</f>
      </c>
      <c r="AH948" s="8">
        <f>IF(OR($B948="",$C948="",$D948="",$E948="",$F948="",$G948="",$H948="",$I948="",$J948="",$K948="",$L948=""),"",IF($B948="Female",1/(1+EXP(-SUMPRODUCT(Engine!$C$30146:$C$30177,INDIRECT("Coefficients!$AL$2:$AL$33")))),1/(1+EXP(-SUMPRODUCT(Engine!$C$30146:$C$30177,INDIRECT("Coefficients!$AM$2:$AM$33"))))))</f>
      </c>
      <c r="AI948" s="8">
        <f>IF(OR($B948="",$C948="",$D948="",$E948="",$F948="",$G948="",$H948="",$I948="",$J948="",$K948="",$L948=""),"",IF($B948="Female",1/(1+EXP(-SUMPRODUCT(Engine!$C$30146:$C$30177,INDIRECT("Coefficients!$AN$2:$AN$33")))),1/(1+EXP(-SUMPRODUCT(Engine!$C$30146:$C$30177,INDIRECT("Coefficients!$AO$2:$AO$33"))))))</f>
      </c>
      <c r="AJ948" s="8">
        <f>IF(OR($B948="",$C948="",$D948="",$E948="",$F948="",$G948="",$H948="",$I948="",$J948="",$K948="",$L948=""),"",IF($B948="Female",1/(1+EXP(-SUMPRODUCT(Engine!$C$30146:$C$30177,INDIRECT("Coefficients!$AP$2:$AP$33")))),1/(1+EXP(-SUMPRODUCT(Engine!$C$30146:$C$30177,INDIRECT("Coefficients!$AQ$2:$AQ$33"))))))</f>
      </c>
      <c r="AK948" s="8">
        <f>IF(OR($B948="",$C948="",$D948="",$E948="",$F948="",$G948="",$H948="",$I948="",$J948="",$K948="",$L948=""),"",IF($B948="Female",1/(1+EXP(-SUMPRODUCT(Engine!$C$30146:$C$30177,INDIRECT("Coefficients!$AR$2:$AR$33")))),1/(1+EXP(-SUMPRODUCT(Engine!$C$30146:$C$30177,INDIRECT("Coefficients!$AS$2:$AS$33"))))))</f>
      </c>
      <c r="AL948" s="8">
        <f>IF(OR($B948="",$C948="",$D948="",$E948="",$F948="",$G948="",$H948="",$I948="",$J948="",$K948="",$L948=""),"",IF($B948="Female",1/(1+EXP(-SUMPRODUCT(Engine!$C$30146:$C$30177,INDIRECT("Coefficients!$AT$2:$AT$33")))),1/(1+EXP(-SUMPRODUCT(Engine!$C$30146:$C$30177,INDIRECT("Coefficients!$AU$2:$AU$33"))))))</f>
      </c>
      <c r="AM948" s="8">
        <f>IF(OR($B948="",$C948="",$D948="",$E948="",$F948="",$G948="",$H948="",$I948="",$J948="",$K948="",$L948=""),"",IF($B948="Female",1/(1+EXP(-SUMPRODUCT(Engine!$C$30146:$C$30177,INDIRECT("Coefficients!$AV$2:$AV$33")))),1/(1+EXP(-SUMPRODUCT(Engine!$C$30146:$C$30177,INDIRECT("Coefficients!$AW$2:$AW$33"))))))</f>
      </c>
      <c r="AN948" s="8">
        <f>IF(OR($B948="",$C948="",$D948="",$E948="",$F948="",$G948="",$H948="",$I948="",$J948="",$K948="",$L948=""),"",IF($B948="Female",1/(1+EXP(-SUMPRODUCT(Engine!$C$30146:$C$30177,INDIRECT("Coefficients!$AX$2:$AX$33")))),1/(1+EXP(-SUMPRODUCT(Engine!$C$30146:$C$30177,INDIRECT("Coefficients!$AY$2:$AY$33"))))))</f>
      </c>
      <c r="AO948" s="8">
        <f>IF(OR($B948="",$C948="",$D948="",$E948="",$F948="",$G948="",$H948="",$I948="",$J948="",$K948="",$L948=""),"",IF($B948="Female",1/(1+EXP(-SUMPRODUCT(Engine!$C$30146:$C$30177,INDIRECT("Coefficients!$AZ$2:$AZ$33")))),1/(1+EXP(-SUMPRODUCT(Engine!$C$30146:$C$30177,INDIRECT("Coefficients!$BA$2:$BA$33"))))))</f>
      </c>
      <c r="AP948" s="8">
        <f>IF(OR($B948="",$C948="",$D948="",$E948="",$F948="",$G948="",$H948="",$I948="",$J948="",$K948="",$L948=""),"",IF($B948="Female",1/(1+EXP(-SUMPRODUCT(Engine!$C$30146:$C$30177,INDIRECT("Coefficients!$BB$2:$BB$33")))),1/(1+EXP(-SUMPRODUCT(Engine!$C$30146:$C$30177,INDIRECT("Coefficients!$BC$2:$BC$33"))))))</f>
      </c>
      <c r="AQ948" s="8">
        <f>IF(OR($B948="",$C948="",$D948="",$E948="",$F948="",$G948="",$H948="",$I948="",$J948="",$K948="",$L948=""),"",IF($B948="Female",1/(1+EXP(-SUMPRODUCT(Engine!$C$30146:$C$30177,INDIRECT("Coefficients!$BD$2:$BD$33")))),1/(1+EXP(-SUMPRODUCT(Engine!$C$30146:$C$30177,INDIRECT("Coefficients!$BE$2:$BE$33"))))))</f>
      </c>
      <c r="AR948" s="8">
        <f>IF(OR($B948="",$C948="",$D948="",$E948="",$F948="",$G948="",$H948="",$I948="",$J948="",$K948="",$L948=""),"",IF($B948="Female",1/(1+EXP(-SUMPRODUCT(Engine!$C$30146:$C$30177,INDIRECT("Coefficients!$BF$2:$BF$33")))),1/(1+EXP(-SUMPRODUCT(Engine!$C$30146:$C$30177,INDIRECT("Coefficients!$BG$2:$BG$33"))))))</f>
      </c>
      <c r="AS948" s="8">
        <f>IF(OR($B948="",$C948="",$D948="",$E948="",$F948="",$G948="",$H948="",$I948="",$J948="",$K948="",$L948=""),"",IF($B948="Female",1/(1+EXP(-SUMPRODUCT(Engine!$C$30146:$C$30177,INDIRECT("Coefficients!$BH$2:$BH$33")))),1/(1+EXP(-SUMPRODUCT(Engine!$C$30146:$C$30177,INDIRECT("Coefficients!$BI$2:$BI$33"))))))</f>
      </c>
      <c r="AT948" s="8">
        <f>IF(OR($B948="",$C948="",$D948="",$E948="",$F948="",$G948="",$H948="",$I948="",$J948="",$K948="",$L948=""),"",IF($B948="Female",1/(1+EXP(-SUMPRODUCT(Engine!$C$30146:$C$30177,INDIRECT("Coefficients!$BJ$2:$BJ$33")))),1/(1+EXP(-SUMPRODUCT(Engine!$C$30146:$C$30177,INDIRECT("Coefficients!$BK$2:$BK$33"))))))</f>
      </c>
      <c r="AU948" s="8">
        <f>IF(OR($B948="",$C948="",$D948="",$E948="",$F948="",$G948="",$H948="",$I948="",$J948="",$K948="",$L948=""),"",IF($B948="Female",1/(1+EXP(-SUMPRODUCT(Engine!$C$30146:$C$30177,INDIRECT("Coefficients!$BL$2:$BL$33")))),1/(1+EXP(-SUMPRODUCT(Engine!$C$30146:$C$30177,INDIRECT("Coefficients!$BM$2:$BM$33"))))))</f>
      </c>
      <c r="AV948" s="8">
        <f>IF(OR($B948="",$C948="",$D948="",$E948="",$F948="",$G948="",$H948="",$I948="",$J948="",$K948="",$L948=""),"",IF($B948="Female",1/(1+EXP(-SUMPRODUCT(Engine!$C$30146:$C$30177,INDIRECT("Coefficients!$BN$2:$BN$33")))),1/(1+EXP(-SUMPRODUCT(Engine!$C$30146:$C$30177,INDIRECT("Coefficients!$BO$2:$BO$33"))))))</f>
      </c>
      <c r="AW948" s="8">
        <f>IF(OR($B948="",$C948="",$D948="",$E948="",$F948="",$G948="",$H948="",$I948="",$J948="",$K948="",$L948=""),"",IF($B948="Female",1/(1+EXP(-SUMPRODUCT(Engine!$C$30146:$C$30177,INDIRECT("Coefficients!$BP$2:$BP$33")))),1/(1+EXP(-SUMPRODUCT(Engine!$C$30146:$C$30177,INDIRECT("Coefficients!$BQ$2:$BQ$33"))))))</f>
      </c>
      <c r="AX948" s="8">
        <f>IF(OR($B948="",$C948="",$D948="",$E948="",$F948="",$G948="",$H948="",$I948="",$J948="",$K948="",$L948=""),"",IF($B948="Female",1/(1+EXP(-SUMPRODUCT(Engine!$C$30146:$C$30177,INDIRECT("Coefficients!$BR$2:$BR$33")))),1/(1+EXP(-SUMPRODUCT(Engine!$C$30146:$C$30177,INDIRECT("Coefficients!$BS$2:$BS$33"))))))</f>
      </c>
      <c r="AY948" s="8">
        <f>IF(OR($B948="",$C948="",$D948="",$E948="",$F948="",$G948="",$H948="",$I948="",$J948="",$K948="",$L948=""),"",IF($B948="Female",1/(1+EXP(-SUMPRODUCT(Engine!$C$30146:$C$30177,INDIRECT("Coefficients!$BT$2:$BT$33")))),1/(1+EXP(-SUMPRODUCT(Engine!$C$30146:$C$30177,INDIRECT("Coefficients!$BU$2:$BU$33"))))))</f>
      </c>
      <c r="AZ948" s="8">
        <f>IF(OR($B948="",$C948="",$D948="",$E948="",$F948="",$G948="",$H948="",$I948="",$J948="",$K948="",$L948=""),"",IF($B948="Female",1/(1+EXP(-SUMPRODUCT(Engine!$C$30146:$C$30177,INDIRECT("Coefficients!$BV$2:$BV$33")))),1/(1+EXP(-SUMPRODUCT(Engine!$C$30146:$C$30177,INDIRECT("Coefficients!$BW$2:$BW$33"))))))</f>
      </c>
      <c r="BA948" s="8">
        <f>IF(OR($B948="",$C948="",$D948="",$E948="",$F948="",$G948="",$H948="",$I948="",$J948="",$K948="",$L948=""),"",IF($B948="Female",1/(1+EXP(-SUMPRODUCT(Engine!$C$30146:$C$30177,INDIRECT("Coefficients!$BX$2:$BX$33")))),1/(1+EXP(-SUMPRODUCT(Engine!$C$30146:$C$30177,INDIRECT("Coefficients!$BY$2:$BY$33"))))))</f>
      </c>
      <c r="BB948" s="8">
        <f>IF(OR($B948="",$C948="",$D948="",$E948="",$F948="",$G948="",$H948="",$I948="",$J948="",$K948="",$L948=""),"",IF($B948="Female",1/(1+EXP(-SUMPRODUCT(Engine!$C$30146:$C$30177,INDIRECT("Coefficients!$BZ$2:$BZ$33")))),1/(1+EXP(-SUMPRODUCT(Engine!$C$30146:$C$30177,INDIRECT("Coefficients!$CA$2:$CA$33"))))))</f>
      </c>
      <c r="BC948" s="8">
        <f>IF(OR($B948="",$C948="",$D948="",$E948="",$F948="",$G948="",$H948="",$I948="",$J948="",$K948="",$L948=""),"",IF($B948="Female",1/(1+EXP(-SUMPRODUCT(Engine!$C$30146:$C$30177,INDIRECT("Coefficients!$CB$2:$CB$33")))),1/(1+EXP(-SUMPRODUCT(Engine!$C$30146:$C$30177,INDIRECT("Coefficients!$CC$2:$CC$33"))))))</f>
      </c>
      <c r="BD948" s="8">
        <f>IF(OR($B948="",$C948="",$D948="",$E948="",$F948="",$G948="",$H948="",$I948="",$J948="",$K948="",$L948=""),"",IF($B948="Female",1/(1+EXP(-SUMPRODUCT(Engine!$C$30146:$C$30177,INDIRECT("Coefficients!$CD$2:$CD$33")))),1/(1+EXP(-SUMPRODUCT(Engine!$C$30146:$C$30177,INDIRECT("Coefficients!$CE$2:$CE$33"))))))</f>
      </c>
      <c r="BE948" s="8">
        <f>IF(OR($B948="",$C948="",$D948="",$E948="",$F948="",$G948="",$H948="",$I948="",$J948="",$K948="",$L948=""),"",IF($B948="Female",1/(1+EXP(-SUMPRODUCT(Engine!$C$30146:$C$30177,INDIRECT("Coefficients!$CF$2:$CF$33")))),1/(1+EXP(-SUMPRODUCT(Engine!$C$30146:$C$30177,INDIRECT("Coefficients!$CG$2:$CG$33"))))))</f>
      </c>
      <c r="BF948" s="8">
        <f>IF(OR($B948="",$C948="",$D948="",$E948="",$F948="",$G948="",$H948="",$I948="",$J948="",$K948="",$L948=""),"",IF($B948="Female",1/(1+EXP(-SUMPRODUCT(Engine!$C$30146:$C$30177,INDIRECT("Coefficients!$CH$2:$CH$33")))),1/(1+EXP(-SUMPRODUCT(Engine!$C$30146:$C$30177,INDIRECT("Coefficients!$CI$2:$CI$33"))))))</f>
      </c>
      <c r="BG948" s="8">
        <f>IF(OR($B948="",$C948="",$D948="",$E948="",$F948="",$G948="",$H948="",$I948="",$J948="",$K948="",$L948=""),"",IF($B948="Female",1/(1+EXP(-SUMPRODUCT(Engine!$C$30146:$C$30177,INDIRECT("Coefficients!$CJ$2:$CJ$33")))),1/(1+EXP(-SUMPRODUCT(Engine!$C$30146:$C$30177,INDIRECT("Coefficients!$CK$2:$CK$33"))))))</f>
      </c>
      <c r="BH948" s="8">
        <f>IF(OR($B948="",$C948="",$D948="",$E948="",$F948="",$G948="",$H948="",$I948="",$J948="",$K948="",$L948=""),"",IF($B948="Female",1/(1+EXP(-SUMPRODUCT(Engine!$C$30146:$C$30177,INDIRECT("Coefficients!$CL$2:$CL$33")))),1/(1+EXP(-SUMPRODUCT(Engine!$C$30146:$C$30177,INDIRECT("Coefficients!$CM$2:$CM$33"))))))</f>
      </c>
      <c r="BI948" s="8">
        <f>IF(OR($B948="",$C948="",$D948="",$E948="",$F948="",$G948="",$H948="",$I948="",$J948="",$K948="",$L948=""),"",IF($B948="Female",1/(1+EXP(-SUMPRODUCT(Engine!$C$30146:$C$30177,INDIRECT("Coefficients!$CN$2:$CN$33")))),1/(1+EXP(-SUMPRODUCT(Engine!$C$30146:$C$30177,INDIRECT("Coefficients!$CO$2:$CO$33"))))))</f>
      </c>
      <c r="BJ948" s="8">
        <f>IF(OR($B948="",$C948="",$D948="",$E948="",$F948="",$G948="",$H948="",$I948="",$J948="",$K948="",$L948=""),"",IF($B948="Female",1/(1+EXP(-SUMPRODUCT(Engine!$C$30146:$C$30177,INDIRECT("Coefficients!$CP$2:$CP$33")))),1/(1+EXP(-SUMPRODUCT(Engine!$C$30146:$C$30177,INDIRECT("Coefficients!$CQ$2:$CQ$33"))))))</f>
      </c>
      <c r="BK948" s="8">
        <f>IF(OR($B948="",$C948="",$D948="",$E948="",$F948="",$G948="",$H948="",$I948="",$J948="",$K948="",$L948=""),"",IF($B948="Female",1/(1+EXP(-SUMPRODUCT(Engine!$C$30146:$C$30177,INDIRECT("Coefficients!$CR$2:$CR$33")))),1/(1+EXP(-SUMPRODUCT(Engine!$C$30146:$C$30177,INDIRECT("Coefficients!$CS$2:$CS$33"))))))</f>
      </c>
      <c r="BL948" s="8">
        <f>IF(OR($B948="",$C948="",$D948="",$E948="",$F948="",$G948="",$H948="",$I948="",$J948="",$K948="",$L948=""),"",IF($B948="Female",1/(1+EXP(-SUMPRODUCT(Engine!$C$30146:$C$30177,INDIRECT("Coefficients!$CT$2:$CT$33")))),1/(1+EXP(-SUMPRODUCT(Engine!$C$30146:$C$30177,INDIRECT("Coefficients!$CU$2:$CU$33"))))))</f>
      </c>
      <c r="BM948" s="8">
        <f>IF(OR($B948="",$C948="",$D948="",$E948="",$F948="",$G948="",$H948="",$I948="",$J948="",$K948="",$L948=""),"",IF($B948="Female",1/(1+EXP(-SUMPRODUCT(Engine!$C$30146:$C$30177,INDIRECT("Coefficients!$CV$2:$CV$33")))),1/(1+EXP(-SUMPRODUCT(Engine!$C$30146:$C$30177,INDIRECT("Coefficients!$CW$2:$CW$33"))))))</f>
      </c>
    </row>
    <row r="949" spans="1:6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8">
        <f>IF(OR($B949="",$C949="",$D949="",$E949="",$F949="",$G949="",$H949="",$I949="",$J949="",$K949="",$L949=""),"",IF($B949="Female",1/(1+EXP(-SUMPRODUCT(Engine!$C$30178:$C$30209,INDIRECT("Coefficients!$B$2:$B$33")))),1/(1+EXP(-SUMPRODUCT(Engine!$C$30178:$C$30209,INDIRECT("Coefficients!$C$2:$C$33"))))))</f>
      </c>
      <c r="Q949" s="8">
        <f>IF(OR($B949="",$C949="",$D949="",$E949="",$F949="",$G949="",$H949="",$I949="",$J949="",$K949="",$L949=""),"",IF($B949="Female",1/(1+EXP(-SUMPRODUCT(Engine!$C$30178:$C$30209,INDIRECT("Coefficients!$D$2:$D$33")))),1/(1+EXP(-SUMPRODUCT(Engine!$C$30178:$C$30209,INDIRECT("Coefficients!$E$2:$E$33"))))))</f>
      </c>
      <c r="R949" s="8">
        <f>IF(OR($B949="",$C949="",$D949="",$E949="",$F949="",$G949="",$H949="",$I949="",$J949="",$K949="",$L949=""),"",IF($B949="Female",1/(1+EXP(-SUMPRODUCT(Engine!$C$30178:$C$30209,INDIRECT("Coefficients!$F$2:$F$33")))),1/(1+EXP(-SUMPRODUCT(Engine!$C$30178:$C$30209,INDIRECT("Coefficients!$G$2:$G$33"))))))</f>
      </c>
      <c r="S949" s="8">
        <f>IF(OR($B949="",$C949="",$D949="",$E949="",$F949="",$G949="",$H949="",$I949="",$J949="",$K949="",$L949=""),"",IF($B949="Female",1/(1+EXP(-SUMPRODUCT(Engine!$C$30178:$C$30209,INDIRECT("Coefficients!$H$2:$H$33")))),1/(1+EXP(-SUMPRODUCT(Engine!$C$30178:$C$30209,INDIRECT("Coefficients!$I$2:$I$33"))))))</f>
      </c>
      <c r="T949" s="8">
        <f>IF(OR($B949="",$C949="",$D949="",$E949="",$F949="",$G949="",$H949="",$I949="",$J949="",$K949="",$L949=""),"",IF($B949="Female",1/(1+EXP(-SUMPRODUCT(Engine!$C$30178:$C$30209,INDIRECT("Coefficients!$J$2:$J$33")))),1/(1+EXP(-SUMPRODUCT(Engine!$C$30178:$C$30209,INDIRECT("Coefficients!$K$2:$K$33"))))))</f>
      </c>
      <c r="U949" s="8">
        <f>IF(OR($B949="",$C949="",$D949="",$E949="",$F949="",$G949="",$H949="",$I949="",$J949="",$K949="",$L949=""),"",IF($B949="Female",1/(1+EXP(-SUMPRODUCT(Engine!$C$30178:$C$30209,INDIRECT("Coefficients!$L$2:$L$33")))),1/(1+EXP(-SUMPRODUCT(Engine!$C$30178:$C$30209,INDIRECT("Coefficients!$M$2:$M$33"))))))</f>
      </c>
      <c r="V949" s="8">
        <f>IF(OR($B949="",$C949="",$D949="",$E949="",$F949="",$G949="",$H949="",$I949="",$J949="",$K949="",$L949=""),"",IF($B949="Female",1/(1+EXP(-SUMPRODUCT(Engine!$C$30178:$C$30209,INDIRECT("Coefficients!$N$2:$N$33")))),1/(1+EXP(-SUMPRODUCT(Engine!$C$30178:$C$30209,INDIRECT("Coefficients!$O$2:$O$33"))))))</f>
      </c>
      <c r="W949" s="8">
        <f>IF(OR($B949="",$C949="",$D949="",$E949="",$F949="",$G949="",$H949="",$I949="",$J949="",$K949="",$L949=""),"",IF($B949="Female",1/(1+EXP(-SUMPRODUCT(Engine!$C$30178:$C$30209,INDIRECT("Coefficients!$P$2:$P$33")))),1/(1+EXP(-SUMPRODUCT(Engine!$C$30178:$C$30209,INDIRECT("Coefficients!$Q$2:$Q$33"))))))</f>
      </c>
      <c r="X949" s="8">
        <f>IF(OR($B949="",$C949="",$D949="",$E949="",$F949="",$G949="",$H949="",$I949="",$J949="",$K949="",$L949=""),"",IF($B949="Female",1/(1+EXP(-SUMPRODUCT(Engine!$C$30178:$C$30209,INDIRECT("Coefficients!$R$2:$R$33")))),1/(1+EXP(-SUMPRODUCT(Engine!$C$30178:$C$30209,INDIRECT("Coefficients!$S$2:$S$33"))))))</f>
      </c>
      <c r="Y949" s="8">
        <f>IF(OR($B949="",$C949="",$D949="",$E949="",$F949="",$G949="",$H949="",$I949="",$J949="",$K949="",$L949=""),"",IF($B949="Female",1/(1+EXP(-SUMPRODUCT(Engine!$C$30178:$C$30209,INDIRECT("Coefficients!$T$2:$T$33")))),1/(1+EXP(-SUMPRODUCT(Engine!$C$30178:$C$30209,INDIRECT("Coefficients!$U$2:$U$33"))))))</f>
      </c>
      <c r="Z949" s="8">
        <f>IF(OR($B949="",$C949="",$D949="",$E949="",$F949="",$G949="",$H949="",$I949="",$J949="",$K949="",$L949=""),"",IF($B949="Female",1/(1+EXP(-SUMPRODUCT(Engine!$C$30178:$C$30209,INDIRECT("Coefficients!$V$2:$V$33")))),1/(1+EXP(-SUMPRODUCT(Engine!$C$30178:$C$30209,INDIRECT("Coefficients!$W$2:$W$33"))))))</f>
      </c>
      <c r="AA949" s="8">
        <f>IF(OR($B949="",$C949="",$D949="",$E949="",$F949="",$G949="",$H949="",$I949="",$J949="",$K949="",$L949=""),"",IF($B949="Female",1/(1+EXP(-SUMPRODUCT(Engine!$C$30178:$C$30209,INDIRECT("Coefficients!$X$2:$X$33")))),1/(1+EXP(-SUMPRODUCT(Engine!$C$30178:$C$30209,INDIRECT("Coefficients!$Y$2:$Y$33"))))))</f>
      </c>
      <c r="AB949" s="8">
        <f>IF(OR($B949="",$C949="",$D949="",$E949="",$F949="",$G949="",$H949="",$I949="",$J949="",$K949="",$L949=""),"",IF($B949="Female",1/(1+EXP(-SUMPRODUCT(Engine!$C$30178:$C$30209,INDIRECT("Coefficients!$Z$2:$Z$33")))),1/(1+EXP(-SUMPRODUCT(Engine!$C$30178:$C$30209,INDIRECT("Coefficients!$AA$2:$AA$33"))))))</f>
      </c>
      <c r="AC949" s="8">
        <f>IF(OR($B949="",$C949="",$D949="",$E949="",$F949="",$G949="",$H949="",$I949="",$J949="",$K949="",$L949=""),"",IF($B949="Female",1/(1+EXP(-SUMPRODUCT(Engine!$C$30178:$C$30209,INDIRECT("Coefficients!$AB$2:$AB$33")))),1/(1+EXP(-SUMPRODUCT(Engine!$C$30178:$C$30209,INDIRECT("Coefficients!$AC$2:$AC$33"))))))</f>
      </c>
      <c r="AD949" s="8">
        <f>IF(OR($B949="",$C949="",$D949="",$E949="",$F949="",$G949="",$H949="",$I949="",$J949="",$K949="",$L949=""),"",IF($B949="Female",1/(1+EXP(-SUMPRODUCT(Engine!$C$30178:$C$30209,INDIRECT("Coefficients!$AD$2:$AD$33")))),1/(1+EXP(-SUMPRODUCT(Engine!$C$30178:$C$30209,INDIRECT("Coefficients!$AE$2:$AE$33"))))))</f>
      </c>
      <c r="AE949" s="8">
        <f>IF(OR($B949="",$C949="",$D949="",$E949="",$F949="",$G949="",$H949="",$I949="",$J949="",$K949="",$L949=""),"",IF($B949="Female",1/(1+EXP(-SUMPRODUCT(Engine!$C$30178:$C$30209,INDIRECT("Coefficients!$AF$2:$AF$33")))),1/(1+EXP(-SUMPRODUCT(Engine!$C$30178:$C$30209,INDIRECT("Coefficients!$AG$2:$AG$33"))))))</f>
      </c>
      <c r="AF949" s="8">
        <f>IF(OR($B949="",$C949="",$D949="",$E949="",$F949="",$G949="",$H949="",$I949="",$J949="",$K949="",$L949=""),"",IF($B949="Female",1/(1+EXP(-SUMPRODUCT(Engine!$C$30178:$C$30209,INDIRECT("Coefficients!$AH$2:$AH$33")))),1/(1+EXP(-SUMPRODUCT(Engine!$C$30178:$C$30209,INDIRECT("Coefficients!$AI$2:$AI$33"))))))</f>
      </c>
      <c r="AG949" s="8">
        <f>IF(OR($B949="",$C949="",$D949="",$E949="",$F949="",$G949="",$H949="",$I949="",$J949="",$K949="",$L949=""),"",IF($B949="Female",1/(1+EXP(-SUMPRODUCT(Engine!$C$30178:$C$30209,INDIRECT("Coefficients!$AJ$2:$AJ$33")))),1/(1+EXP(-SUMPRODUCT(Engine!$C$30178:$C$30209,INDIRECT("Coefficients!$AK$2:$AK$33"))))))</f>
      </c>
      <c r="AH949" s="8">
        <f>IF(OR($B949="",$C949="",$D949="",$E949="",$F949="",$G949="",$H949="",$I949="",$J949="",$K949="",$L949=""),"",IF($B949="Female",1/(1+EXP(-SUMPRODUCT(Engine!$C$30178:$C$30209,INDIRECT("Coefficients!$AL$2:$AL$33")))),1/(1+EXP(-SUMPRODUCT(Engine!$C$30178:$C$30209,INDIRECT("Coefficients!$AM$2:$AM$33"))))))</f>
      </c>
      <c r="AI949" s="8">
        <f>IF(OR($B949="",$C949="",$D949="",$E949="",$F949="",$G949="",$H949="",$I949="",$J949="",$K949="",$L949=""),"",IF($B949="Female",1/(1+EXP(-SUMPRODUCT(Engine!$C$30178:$C$30209,INDIRECT("Coefficients!$AN$2:$AN$33")))),1/(1+EXP(-SUMPRODUCT(Engine!$C$30178:$C$30209,INDIRECT("Coefficients!$AO$2:$AO$33"))))))</f>
      </c>
      <c r="AJ949" s="8">
        <f>IF(OR($B949="",$C949="",$D949="",$E949="",$F949="",$G949="",$H949="",$I949="",$J949="",$K949="",$L949=""),"",IF($B949="Female",1/(1+EXP(-SUMPRODUCT(Engine!$C$30178:$C$30209,INDIRECT("Coefficients!$AP$2:$AP$33")))),1/(1+EXP(-SUMPRODUCT(Engine!$C$30178:$C$30209,INDIRECT("Coefficients!$AQ$2:$AQ$33"))))))</f>
      </c>
      <c r="AK949" s="8">
        <f>IF(OR($B949="",$C949="",$D949="",$E949="",$F949="",$G949="",$H949="",$I949="",$J949="",$K949="",$L949=""),"",IF($B949="Female",1/(1+EXP(-SUMPRODUCT(Engine!$C$30178:$C$30209,INDIRECT("Coefficients!$AR$2:$AR$33")))),1/(1+EXP(-SUMPRODUCT(Engine!$C$30178:$C$30209,INDIRECT("Coefficients!$AS$2:$AS$33"))))))</f>
      </c>
      <c r="AL949" s="8">
        <f>IF(OR($B949="",$C949="",$D949="",$E949="",$F949="",$G949="",$H949="",$I949="",$J949="",$K949="",$L949=""),"",IF($B949="Female",1/(1+EXP(-SUMPRODUCT(Engine!$C$30178:$C$30209,INDIRECT("Coefficients!$AT$2:$AT$33")))),1/(1+EXP(-SUMPRODUCT(Engine!$C$30178:$C$30209,INDIRECT("Coefficients!$AU$2:$AU$33"))))))</f>
      </c>
      <c r="AM949" s="8">
        <f>IF(OR($B949="",$C949="",$D949="",$E949="",$F949="",$G949="",$H949="",$I949="",$J949="",$K949="",$L949=""),"",IF($B949="Female",1/(1+EXP(-SUMPRODUCT(Engine!$C$30178:$C$30209,INDIRECT("Coefficients!$AV$2:$AV$33")))),1/(1+EXP(-SUMPRODUCT(Engine!$C$30178:$C$30209,INDIRECT("Coefficients!$AW$2:$AW$33"))))))</f>
      </c>
      <c r="AN949" s="8">
        <f>IF(OR($B949="",$C949="",$D949="",$E949="",$F949="",$G949="",$H949="",$I949="",$J949="",$K949="",$L949=""),"",IF($B949="Female",1/(1+EXP(-SUMPRODUCT(Engine!$C$30178:$C$30209,INDIRECT("Coefficients!$AX$2:$AX$33")))),1/(1+EXP(-SUMPRODUCT(Engine!$C$30178:$C$30209,INDIRECT("Coefficients!$AY$2:$AY$33"))))))</f>
      </c>
      <c r="AO949" s="8">
        <f>IF(OR($B949="",$C949="",$D949="",$E949="",$F949="",$G949="",$H949="",$I949="",$J949="",$K949="",$L949=""),"",IF($B949="Female",1/(1+EXP(-SUMPRODUCT(Engine!$C$30178:$C$30209,INDIRECT("Coefficients!$AZ$2:$AZ$33")))),1/(1+EXP(-SUMPRODUCT(Engine!$C$30178:$C$30209,INDIRECT("Coefficients!$BA$2:$BA$33"))))))</f>
      </c>
      <c r="AP949" s="8">
        <f>IF(OR($B949="",$C949="",$D949="",$E949="",$F949="",$G949="",$H949="",$I949="",$J949="",$K949="",$L949=""),"",IF($B949="Female",1/(1+EXP(-SUMPRODUCT(Engine!$C$30178:$C$30209,INDIRECT("Coefficients!$BB$2:$BB$33")))),1/(1+EXP(-SUMPRODUCT(Engine!$C$30178:$C$30209,INDIRECT("Coefficients!$BC$2:$BC$33"))))))</f>
      </c>
      <c r="AQ949" s="8">
        <f>IF(OR($B949="",$C949="",$D949="",$E949="",$F949="",$G949="",$H949="",$I949="",$J949="",$K949="",$L949=""),"",IF($B949="Female",1/(1+EXP(-SUMPRODUCT(Engine!$C$30178:$C$30209,INDIRECT("Coefficients!$BD$2:$BD$33")))),1/(1+EXP(-SUMPRODUCT(Engine!$C$30178:$C$30209,INDIRECT("Coefficients!$BE$2:$BE$33"))))))</f>
      </c>
      <c r="AR949" s="8">
        <f>IF(OR($B949="",$C949="",$D949="",$E949="",$F949="",$G949="",$H949="",$I949="",$J949="",$K949="",$L949=""),"",IF($B949="Female",1/(1+EXP(-SUMPRODUCT(Engine!$C$30178:$C$30209,INDIRECT("Coefficients!$BF$2:$BF$33")))),1/(1+EXP(-SUMPRODUCT(Engine!$C$30178:$C$30209,INDIRECT("Coefficients!$BG$2:$BG$33"))))))</f>
      </c>
      <c r="AS949" s="8">
        <f>IF(OR($B949="",$C949="",$D949="",$E949="",$F949="",$G949="",$H949="",$I949="",$J949="",$K949="",$L949=""),"",IF($B949="Female",1/(1+EXP(-SUMPRODUCT(Engine!$C$30178:$C$30209,INDIRECT("Coefficients!$BH$2:$BH$33")))),1/(1+EXP(-SUMPRODUCT(Engine!$C$30178:$C$30209,INDIRECT("Coefficients!$BI$2:$BI$33"))))))</f>
      </c>
      <c r="AT949" s="8">
        <f>IF(OR($B949="",$C949="",$D949="",$E949="",$F949="",$G949="",$H949="",$I949="",$J949="",$K949="",$L949=""),"",IF($B949="Female",1/(1+EXP(-SUMPRODUCT(Engine!$C$30178:$C$30209,INDIRECT("Coefficients!$BJ$2:$BJ$33")))),1/(1+EXP(-SUMPRODUCT(Engine!$C$30178:$C$30209,INDIRECT("Coefficients!$BK$2:$BK$33"))))))</f>
      </c>
      <c r="AU949" s="8">
        <f>IF(OR($B949="",$C949="",$D949="",$E949="",$F949="",$G949="",$H949="",$I949="",$J949="",$K949="",$L949=""),"",IF($B949="Female",1/(1+EXP(-SUMPRODUCT(Engine!$C$30178:$C$30209,INDIRECT("Coefficients!$BL$2:$BL$33")))),1/(1+EXP(-SUMPRODUCT(Engine!$C$30178:$C$30209,INDIRECT("Coefficients!$BM$2:$BM$33"))))))</f>
      </c>
      <c r="AV949" s="8">
        <f>IF(OR($B949="",$C949="",$D949="",$E949="",$F949="",$G949="",$H949="",$I949="",$J949="",$K949="",$L949=""),"",IF($B949="Female",1/(1+EXP(-SUMPRODUCT(Engine!$C$30178:$C$30209,INDIRECT("Coefficients!$BN$2:$BN$33")))),1/(1+EXP(-SUMPRODUCT(Engine!$C$30178:$C$30209,INDIRECT("Coefficients!$BO$2:$BO$33"))))))</f>
      </c>
      <c r="AW949" s="8">
        <f>IF(OR($B949="",$C949="",$D949="",$E949="",$F949="",$G949="",$H949="",$I949="",$J949="",$K949="",$L949=""),"",IF($B949="Female",1/(1+EXP(-SUMPRODUCT(Engine!$C$30178:$C$30209,INDIRECT("Coefficients!$BP$2:$BP$33")))),1/(1+EXP(-SUMPRODUCT(Engine!$C$30178:$C$30209,INDIRECT("Coefficients!$BQ$2:$BQ$33"))))))</f>
      </c>
      <c r="AX949" s="8">
        <f>IF(OR($B949="",$C949="",$D949="",$E949="",$F949="",$G949="",$H949="",$I949="",$J949="",$K949="",$L949=""),"",IF($B949="Female",1/(1+EXP(-SUMPRODUCT(Engine!$C$30178:$C$30209,INDIRECT("Coefficients!$BR$2:$BR$33")))),1/(1+EXP(-SUMPRODUCT(Engine!$C$30178:$C$30209,INDIRECT("Coefficients!$BS$2:$BS$33"))))))</f>
      </c>
      <c r="AY949" s="8">
        <f>IF(OR($B949="",$C949="",$D949="",$E949="",$F949="",$G949="",$H949="",$I949="",$J949="",$K949="",$L949=""),"",IF($B949="Female",1/(1+EXP(-SUMPRODUCT(Engine!$C$30178:$C$30209,INDIRECT("Coefficients!$BT$2:$BT$33")))),1/(1+EXP(-SUMPRODUCT(Engine!$C$30178:$C$30209,INDIRECT("Coefficients!$BU$2:$BU$33"))))))</f>
      </c>
      <c r="AZ949" s="8">
        <f>IF(OR($B949="",$C949="",$D949="",$E949="",$F949="",$G949="",$H949="",$I949="",$J949="",$K949="",$L949=""),"",IF($B949="Female",1/(1+EXP(-SUMPRODUCT(Engine!$C$30178:$C$30209,INDIRECT("Coefficients!$BV$2:$BV$33")))),1/(1+EXP(-SUMPRODUCT(Engine!$C$30178:$C$30209,INDIRECT("Coefficients!$BW$2:$BW$33"))))))</f>
      </c>
      <c r="BA949" s="8">
        <f>IF(OR($B949="",$C949="",$D949="",$E949="",$F949="",$G949="",$H949="",$I949="",$J949="",$K949="",$L949=""),"",IF($B949="Female",1/(1+EXP(-SUMPRODUCT(Engine!$C$30178:$C$30209,INDIRECT("Coefficients!$BX$2:$BX$33")))),1/(1+EXP(-SUMPRODUCT(Engine!$C$30178:$C$30209,INDIRECT("Coefficients!$BY$2:$BY$33"))))))</f>
      </c>
      <c r="BB949" s="8">
        <f>IF(OR($B949="",$C949="",$D949="",$E949="",$F949="",$G949="",$H949="",$I949="",$J949="",$K949="",$L949=""),"",IF($B949="Female",1/(1+EXP(-SUMPRODUCT(Engine!$C$30178:$C$30209,INDIRECT("Coefficients!$BZ$2:$BZ$33")))),1/(1+EXP(-SUMPRODUCT(Engine!$C$30178:$C$30209,INDIRECT("Coefficients!$CA$2:$CA$33"))))))</f>
      </c>
      <c r="BC949" s="8">
        <f>IF(OR($B949="",$C949="",$D949="",$E949="",$F949="",$G949="",$H949="",$I949="",$J949="",$K949="",$L949=""),"",IF($B949="Female",1/(1+EXP(-SUMPRODUCT(Engine!$C$30178:$C$30209,INDIRECT("Coefficients!$CB$2:$CB$33")))),1/(1+EXP(-SUMPRODUCT(Engine!$C$30178:$C$30209,INDIRECT("Coefficients!$CC$2:$CC$33"))))))</f>
      </c>
      <c r="BD949" s="8">
        <f>IF(OR($B949="",$C949="",$D949="",$E949="",$F949="",$G949="",$H949="",$I949="",$J949="",$K949="",$L949=""),"",IF($B949="Female",1/(1+EXP(-SUMPRODUCT(Engine!$C$30178:$C$30209,INDIRECT("Coefficients!$CD$2:$CD$33")))),1/(1+EXP(-SUMPRODUCT(Engine!$C$30178:$C$30209,INDIRECT("Coefficients!$CE$2:$CE$33"))))))</f>
      </c>
      <c r="BE949" s="8">
        <f>IF(OR($B949="",$C949="",$D949="",$E949="",$F949="",$G949="",$H949="",$I949="",$J949="",$K949="",$L949=""),"",IF($B949="Female",1/(1+EXP(-SUMPRODUCT(Engine!$C$30178:$C$30209,INDIRECT("Coefficients!$CF$2:$CF$33")))),1/(1+EXP(-SUMPRODUCT(Engine!$C$30178:$C$30209,INDIRECT("Coefficients!$CG$2:$CG$33"))))))</f>
      </c>
      <c r="BF949" s="8">
        <f>IF(OR($B949="",$C949="",$D949="",$E949="",$F949="",$G949="",$H949="",$I949="",$J949="",$K949="",$L949=""),"",IF($B949="Female",1/(1+EXP(-SUMPRODUCT(Engine!$C$30178:$C$30209,INDIRECT("Coefficients!$CH$2:$CH$33")))),1/(1+EXP(-SUMPRODUCT(Engine!$C$30178:$C$30209,INDIRECT("Coefficients!$CI$2:$CI$33"))))))</f>
      </c>
      <c r="BG949" s="8">
        <f>IF(OR($B949="",$C949="",$D949="",$E949="",$F949="",$G949="",$H949="",$I949="",$J949="",$K949="",$L949=""),"",IF($B949="Female",1/(1+EXP(-SUMPRODUCT(Engine!$C$30178:$C$30209,INDIRECT("Coefficients!$CJ$2:$CJ$33")))),1/(1+EXP(-SUMPRODUCT(Engine!$C$30178:$C$30209,INDIRECT("Coefficients!$CK$2:$CK$33"))))))</f>
      </c>
      <c r="BH949" s="8">
        <f>IF(OR($B949="",$C949="",$D949="",$E949="",$F949="",$G949="",$H949="",$I949="",$J949="",$K949="",$L949=""),"",IF($B949="Female",1/(1+EXP(-SUMPRODUCT(Engine!$C$30178:$C$30209,INDIRECT("Coefficients!$CL$2:$CL$33")))),1/(1+EXP(-SUMPRODUCT(Engine!$C$30178:$C$30209,INDIRECT("Coefficients!$CM$2:$CM$33"))))))</f>
      </c>
      <c r="BI949" s="8">
        <f>IF(OR($B949="",$C949="",$D949="",$E949="",$F949="",$G949="",$H949="",$I949="",$J949="",$K949="",$L949=""),"",IF($B949="Female",1/(1+EXP(-SUMPRODUCT(Engine!$C$30178:$C$30209,INDIRECT("Coefficients!$CN$2:$CN$33")))),1/(1+EXP(-SUMPRODUCT(Engine!$C$30178:$C$30209,INDIRECT("Coefficients!$CO$2:$CO$33"))))))</f>
      </c>
      <c r="BJ949" s="8">
        <f>IF(OR($B949="",$C949="",$D949="",$E949="",$F949="",$G949="",$H949="",$I949="",$J949="",$K949="",$L949=""),"",IF($B949="Female",1/(1+EXP(-SUMPRODUCT(Engine!$C$30178:$C$30209,INDIRECT("Coefficients!$CP$2:$CP$33")))),1/(1+EXP(-SUMPRODUCT(Engine!$C$30178:$C$30209,INDIRECT("Coefficients!$CQ$2:$CQ$33"))))))</f>
      </c>
      <c r="BK949" s="8">
        <f>IF(OR($B949="",$C949="",$D949="",$E949="",$F949="",$G949="",$H949="",$I949="",$J949="",$K949="",$L949=""),"",IF($B949="Female",1/(1+EXP(-SUMPRODUCT(Engine!$C$30178:$C$30209,INDIRECT("Coefficients!$CR$2:$CR$33")))),1/(1+EXP(-SUMPRODUCT(Engine!$C$30178:$C$30209,INDIRECT("Coefficients!$CS$2:$CS$33"))))))</f>
      </c>
      <c r="BL949" s="8">
        <f>IF(OR($B949="",$C949="",$D949="",$E949="",$F949="",$G949="",$H949="",$I949="",$J949="",$K949="",$L949=""),"",IF($B949="Female",1/(1+EXP(-SUMPRODUCT(Engine!$C$30178:$C$30209,INDIRECT("Coefficients!$CT$2:$CT$33")))),1/(1+EXP(-SUMPRODUCT(Engine!$C$30178:$C$30209,INDIRECT("Coefficients!$CU$2:$CU$33"))))))</f>
      </c>
      <c r="BM949" s="8">
        <f>IF(OR($B949="",$C949="",$D949="",$E949="",$F949="",$G949="",$H949="",$I949="",$J949="",$K949="",$L949=""),"",IF($B949="Female",1/(1+EXP(-SUMPRODUCT(Engine!$C$30178:$C$30209,INDIRECT("Coefficients!$CV$2:$CV$33")))),1/(1+EXP(-SUMPRODUCT(Engine!$C$30178:$C$30209,INDIRECT("Coefficients!$CW$2:$CW$33"))))))</f>
      </c>
    </row>
    <row r="950" spans="1:6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8">
        <f>IF(OR($B950="",$C950="",$D950="",$E950="",$F950="",$G950="",$H950="",$I950="",$J950="",$K950="",$L950=""),"",IF($B950="Female",1/(1+EXP(-SUMPRODUCT(Engine!$C$30210:$C$30241,INDIRECT("Coefficients!$B$2:$B$33")))),1/(1+EXP(-SUMPRODUCT(Engine!$C$30210:$C$30241,INDIRECT("Coefficients!$C$2:$C$33"))))))</f>
      </c>
      <c r="Q950" s="8">
        <f>IF(OR($B950="",$C950="",$D950="",$E950="",$F950="",$G950="",$H950="",$I950="",$J950="",$K950="",$L950=""),"",IF($B950="Female",1/(1+EXP(-SUMPRODUCT(Engine!$C$30210:$C$30241,INDIRECT("Coefficients!$D$2:$D$33")))),1/(1+EXP(-SUMPRODUCT(Engine!$C$30210:$C$30241,INDIRECT("Coefficients!$E$2:$E$33"))))))</f>
      </c>
      <c r="R950" s="8">
        <f>IF(OR($B950="",$C950="",$D950="",$E950="",$F950="",$G950="",$H950="",$I950="",$J950="",$K950="",$L950=""),"",IF($B950="Female",1/(1+EXP(-SUMPRODUCT(Engine!$C$30210:$C$30241,INDIRECT("Coefficients!$F$2:$F$33")))),1/(1+EXP(-SUMPRODUCT(Engine!$C$30210:$C$30241,INDIRECT("Coefficients!$G$2:$G$33"))))))</f>
      </c>
      <c r="S950" s="8">
        <f>IF(OR($B950="",$C950="",$D950="",$E950="",$F950="",$G950="",$H950="",$I950="",$J950="",$K950="",$L950=""),"",IF($B950="Female",1/(1+EXP(-SUMPRODUCT(Engine!$C$30210:$C$30241,INDIRECT("Coefficients!$H$2:$H$33")))),1/(1+EXP(-SUMPRODUCT(Engine!$C$30210:$C$30241,INDIRECT("Coefficients!$I$2:$I$33"))))))</f>
      </c>
      <c r="T950" s="8">
        <f>IF(OR($B950="",$C950="",$D950="",$E950="",$F950="",$G950="",$H950="",$I950="",$J950="",$K950="",$L950=""),"",IF($B950="Female",1/(1+EXP(-SUMPRODUCT(Engine!$C$30210:$C$30241,INDIRECT("Coefficients!$J$2:$J$33")))),1/(1+EXP(-SUMPRODUCT(Engine!$C$30210:$C$30241,INDIRECT("Coefficients!$K$2:$K$33"))))))</f>
      </c>
      <c r="U950" s="8">
        <f>IF(OR($B950="",$C950="",$D950="",$E950="",$F950="",$G950="",$H950="",$I950="",$J950="",$K950="",$L950=""),"",IF($B950="Female",1/(1+EXP(-SUMPRODUCT(Engine!$C$30210:$C$30241,INDIRECT("Coefficients!$L$2:$L$33")))),1/(1+EXP(-SUMPRODUCT(Engine!$C$30210:$C$30241,INDIRECT("Coefficients!$M$2:$M$33"))))))</f>
      </c>
      <c r="V950" s="8">
        <f>IF(OR($B950="",$C950="",$D950="",$E950="",$F950="",$G950="",$H950="",$I950="",$J950="",$K950="",$L950=""),"",IF($B950="Female",1/(1+EXP(-SUMPRODUCT(Engine!$C$30210:$C$30241,INDIRECT("Coefficients!$N$2:$N$33")))),1/(1+EXP(-SUMPRODUCT(Engine!$C$30210:$C$30241,INDIRECT("Coefficients!$O$2:$O$33"))))))</f>
      </c>
      <c r="W950" s="8">
        <f>IF(OR($B950="",$C950="",$D950="",$E950="",$F950="",$G950="",$H950="",$I950="",$J950="",$K950="",$L950=""),"",IF($B950="Female",1/(1+EXP(-SUMPRODUCT(Engine!$C$30210:$C$30241,INDIRECT("Coefficients!$P$2:$P$33")))),1/(1+EXP(-SUMPRODUCT(Engine!$C$30210:$C$30241,INDIRECT("Coefficients!$Q$2:$Q$33"))))))</f>
      </c>
      <c r="X950" s="8">
        <f>IF(OR($B950="",$C950="",$D950="",$E950="",$F950="",$G950="",$H950="",$I950="",$J950="",$K950="",$L950=""),"",IF($B950="Female",1/(1+EXP(-SUMPRODUCT(Engine!$C$30210:$C$30241,INDIRECT("Coefficients!$R$2:$R$33")))),1/(1+EXP(-SUMPRODUCT(Engine!$C$30210:$C$30241,INDIRECT("Coefficients!$S$2:$S$33"))))))</f>
      </c>
      <c r="Y950" s="8">
        <f>IF(OR($B950="",$C950="",$D950="",$E950="",$F950="",$G950="",$H950="",$I950="",$J950="",$K950="",$L950=""),"",IF($B950="Female",1/(1+EXP(-SUMPRODUCT(Engine!$C$30210:$C$30241,INDIRECT("Coefficients!$T$2:$T$33")))),1/(1+EXP(-SUMPRODUCT(Engine!$C$30210:$C$30241,INDIRECT("Coefficients!$U$2:$U$33"))))))</f>
      </c>
      <c r="Z950" s="8">
        <f>IF(OR($B950="",$C950="",$D950="",$E950="",$F950="",$G950="",$H950="",$I950="",$J950="",$K950="",$L950=""),"",IF($B950="Female",1/(1+EXP(-SUMPRODUCT(Engine!$C$30210:$C$30241,INDIRECT("Coefficients!$V$2:$V$33")))),1/(1+EXP(-SUMPRODUCT(Engine!$C$30210:$C$30241,INDIRECT("Coefficients!$W$2:$W$33"))))))</f>
      </c>
      <c r="AA950" s="8">
        <f>IF(OR($B950="",$C950="",$D950="",$E950="",$F950="",$G950="",$H950="",$I950="",$J950="",$K950="",$L950=""),"",IF($B950="Female",1/(1+EXP(-SUMPRODUCT(Engine!$C$30210:$C$30241,INDIRECT("Coefficients!$X$2:$X$33")))),1/(1+EXP(-SUMPRODUCT(Engine!$C$30210:$C$30241,INDIRECT("Coefficients!$Y$2:$Y$33"))))))</f>
      </c>
      <c r="AB950" s="8">
        <f>IF(OR($B950="",$C950="",$D950="",$E950="",$F950="",$G950="",$H950="",$I950="",$J950="",$K950="",$L950=""),"",IF($B950="Female",1/(1+EXP(-SUMPRODUCT(Engine!$C$30210:$C$30241,INDIRECT("Coefficients!$Z$2:$Z$33")))),1/(1+EXP(-SUMPRODUCT(Engine!$C$30210:$C$30241,INDIRECT("Coefficients!$AA$2:$AA$33"))))))</f>
      </c>
      <c r="AC950" s="8">
        <f>IF(OR($B950="",$C950="",$D950="",$E950="",$F950="",$G950="",$H950="",$I950="",$J950="",$K950="",$L950=""),"",IF($B950="Female",1/(1+EXP(-SUMPRODUCT(Engine!$C$30210:$C$30241,INDIRECT("Coefficients!$AB$2:$AB$33")))),1/(1+EXP(-SUMPRODUCT(Engine!$C$30210:$C$30241,INDIRECT("Coefficients!$AC$2:$AC$33"))))))</f>
      </c>
      <c r="AD950" s="8">
        <f>IF(OR($B950="",$C950="",$D950="",$E950="",$F950="",$G950="",$H950="",$I950="",$J950="",$K950="",$L950=""),"",IF($B950="Female",1/(1+EXP(-SUMPRODUCT(Engine!$C$30210:$C$30241,INDIRECT("Coefficients!$AD$2:$AD$33")))),1/(1+EXP(-SUMPRODUCT(Engine!$C$30210:$C$30241,INDIRECT("Coefficients!$AE$2:$AE$33"))))))</f>
      </c>
      <c r="AE950" s="8">
        <f>IF(OR($B950="",$C950="",$D950="",$E950="",$F950="",$G950="",$H950="",$I950="",$J950="",$K950="",$L950=""),"",IF($B950="Female",1/(1+EXP(-SUMPRODUCT(Engine!$C$30210:$C$30241,INDIRECT("Coefficients!$AF$2:$AF$33")))),1/(1+EXP(-SUMPRODUCT(Engine!$C$30210:$C$30241,INDIRECT("Coefficients!$AG$2:$AG$33"))))))</f>
      </c>
      <c r="AF950" s="8">
        <f>IF(OR($B950="",$C950="",$D950="",$E950="",$F950="",$G950="",$H950="",$I950="",$J950="",$K950="",$L950=""),"",IF($B950="Female",1/(1+EXP(-SUMPRODUCT(Engine!$C$30210:$C$30241,INDIRECT("Coefficients!$AH$2:$AH$33")))),1/(1+EXP(-SUMPRODUCT(Engine!$C$30210:$C$30241,INDIRECT("Coefficients!$AI$2:$AI$33"))))))</f>
      </c>
      <c r="AG950" s="8">
        <f>IF(OR($B950="",$C950="",$D950="",$E950="",$F950="",$G950="",$H950="",$I950="",$J950="",$K950="",$L950=""),"",IF($B950="Female",1/(1+EXP(-SUMPRODUCT(Engine!$C$30210:$C$30241,INDIRECT("Coefficients!$AJ$2:$AJ$33")))),1/(1+EXP(-SUMPRODUCT(Engine!$C$30210:$C$30241,INDIRECT("Coefficients!$AK$2:$AK$33"))))))</f>
      </c>
      <c r="AH950" s="8">
        <f>IF(OR($B950="",$C950="",$D950="",$E950="",$F950="",$G950="",$H950="",$I950="",$J950="",$K950="",$L950=""),"",IF($B950="Female",1/(1+EXP(-SUMPRODUCT(Engine!$C$30210:$C$30241,INDIRECT("Coefficients!$AL$2:$AL$33")))),1/(1+EXP(-SUMPRODUCT(Engine!$C$30210:$C$30241,INDIRECT("Coefficients!$AM$2:$AM$33"))))))</f>
      </c>
      <c r="AI950" s="8">
        <f>IF(OR($B950="",$C950="",$D950="",$E950="",$F950="",$G950="",$H950="",$I950="",$J950="",$K950="",$L950=""),"",IF($B950="Female",1/(1+EXP(-SUMPRODUCT(Engine!$C$30210:$C$30241,INDIRECT("Coefficients!$AN$2:$AN$33")))),1/(1+EXP(-SUMPRODUCT(Engine!$C$30210:$C$30241,INDIRECT("Coefficients!$AO$2:$AO$33"))))))</f>
      </c>
      <c r="AJ950" s="8">
        <f>IF(OR($B950="",$C950="",$D950="",$E950="",$F950="",$G950="",$H950="",$I950="",$J950="",$K950="",$L950=""),"",IF($B950="Female",1/(1+EXP(-SUMPRODUCT(Engine!$C$30210:$C$30241,INDIRECT("Coefficients!$AP$2:$AP$33")))),1/(1+EXP(-SUMPRODUCT(Engine!$C$30210:$C$30241,INDIRECT("Coefficients!$AQ$2:$AQ$33"))))))</f>
      </c>
      <c r="AK950" s="8">
        <f>IF(OR($B950="",$C950="",$D950="",$E950="",$F950="",$G950="",$H950="",$I950="",$J950="",$K950="",$L950=""),"",IF($B950="Female",1/(1+EXP(-SUMPRODUCT(Engine!$C$30210:$C$30241,INDIRECT("Coefficients!$AR$2:$AR$33")))),1/(1+EXP(-SUMPRODUCT(Engine!$C$30210:$C$30241,INDIRECT("Coefficients!$AS$2:$AS$33"))))))</f>
      </c>
      <c r="AL950" s="8">
        <f>IF(OR($B950="",$C950="",$D950="",$E950="",$F950="",$G950="",$H950="",$I950="",$J950="",$K950="",$L950=""),"",IF($B950="Female",1/(1+EXP(-SUMPRODUCT(Engine!$C$30210:$C$30241,INDIRECT("Coefficients!$AT$2:$AT$33")))),1/(1+EXP(-SUMPRODUCT(Engine!$C$30210:$C$30241,INDIRECT("Coefficients!$AU$2:$AU$33"))))))</f>
      </c>
      <c r="AM950" s="8">
        <f>IF(OR($B950="",$C950="",$D950="",$E950="",$F950="",$G950="",$H950="",$I950="",$J950="",$K950="",$L950=""),"",IF($B950="Female",1/(1+EXP(-SUMPRODUCT(Engine!$C$30210:$C$30241,INDIRECT("Coefficients!$AV$2:$AV$33")))),1/(1+EXP(-SUMPRODUCT(Engine!$C$30210:$C$30241,INDIRECT("Coefficients!$AW$2:$AW$33"))))))</f>
      </c>
      <c r="AN950" s="8">
        <f>IF(OR($B950="",$C950="",$D950="",$E950="",$F950="",$G950="",$H950="",$I950="",$J950="",$K950="",$L950=""),"",IF($B950="Female",1/(1+EXP(-SUMPRODUCT(Engine!$C$30210:$C$30241,INDIRECT("Coefficients!$AX$2:$AX$33")))),1/(1+EXP(-SUMPRODUCT(Engine!$C$30210:$C$30241,INDIRECT("Coefficients!$AY$2:$AY$33"))))))</f>
      </c>
      <c r="AO950" s="8">
        <f>IF(OR($B950="",$C950="",$D950="",$E950="",$F950="",$G950="",$H950="",$I950="",$J950="",$K950="",$L950=""),"",IF($B950="Female",1/(1+EXP(-SUMPRODUCT(Engine!$C$30210:$C$30241,INDIRECT("Coefficients!$AZ$2:$AZ$33")))),1/(1+EXP(-SUMPRODUCT(Engine!$C$30210:$C$30241,INDIRECT("Coefficients!$BA$2:$BA$33"))))))</f>
      </c>
      <c r="AP950" s="8">
        <f>IF(OR($B950="",$C950="",$D950="",$E950="",$F950="",$G950="",$H950="",$I950="",$J950="",$K950="",$L950=""),"",IF($B950="Female",1/(1+EXP(-SUMPRODUCT(Engine!$C$30210:$C$30241,INDIRECT("Coefficients!$BB$2:$BB$33")))),1/(1+EXP(-SUMPRODUCT(Engine!$C$30210:$C$30241,INDIRECT("Coefficients!$BC$2:$BC$33"))))))</f>
      </c>
      <c r="AQ950" s="8">
        <f>IF(OR($B950="",$C950="",$D950="",$E950="",$F950="",$G950="",$H950="",$I950="",$J950="",$K950="",$L950=""),"",IF($B950="Female",1/(1+EXP(-SUMPRODUCT(Engine!$C$30210:$C$30241,INDIRECT("Coefficients!$BD$2:$BD$33")))),1/(1+EXP(-SUMPRODUCT(Engine!$C$30210:$C$30241,INDIRECT("Coefficients!$BE$2:$BE$33"))))))</f>
      </c>
      <c r="AR950" s="8">
        <f>IF(OR($B950="",$C950="",$D950="",$E950="",$F950="",$G950="",$H950="",$I950="",$J950="",$K950="",$L950=""),"",IF($B950="Female",1/(1+EXP(-SUMPRODUCT(Engine!$C$30210:$C$30241,INDIRECT("Coefficients!$BF$2:$BF$33")))),1/(1+EXP(-SUMPRODUCT(Engine!$C$30210:$C$30241,INDIRECT("Coefficients!$BG$2:$BG$33"))))))</f>
      </c>
      <c r="AS950" s="8">
        <f>IF(OR($B950="",$C950="",$D950="",$E950="",$F950="",$G950="",$H950="",$I950="",$J950="",$K950="",$L950=""),"",IF($B950="Female",1/(1+EXP(-SUMPRODUCT(Engine!$C$30210:$C$30241,INDIRECT("Coefficients!$BH$2:$BH$33")))),1/(1+EXP(-SUMPRODUCT(Engine!$C$30210:$C$30241,INDIRECT("Coefficients!$BI$2:$BI$33"))))))</f>
      </c>
      <c r="AT950" s="8">
        <f>IF(OR($B950="",$C950="",$D950="",$E950="",$F950="",$G950="",$H950="",$I950="",$J950="",$K950="",$L950=""),"",IF($B950="Female",1/(1+EXP(-SUMPRODUCT(Engine!$C$30210:$C$30241,INDIRECT("Coefficients!$BJ$2:$BJ$33")))),1/(1+EXP(-SUMPRODUCT(Engine!$C$30210:$C$30241,INDIRECT("Coefficients!$BK$2:$BK$33"))))))</f>
      </c>
      <c r="AU950" s="8">
        <f>IF(OR($B950="",$C950="",$D950="",$E950="",$F950="",$G950="",$H950="",$I950="",$J950="",$K950="",$L950=""),"",IF($B950="Female",1/(1+EXP(-SUMPRODUCT(Engine!$C$30210:$C$30241,INDIRECT("Coefficients!$BL$2:$BL$33")))),1/(1+EXP(-SUMPRODUCT(Engine!$C$30210:$C$30241,INDIRECT("Coefficients!$BM$2:$BM$33"))))))</f>
      </c>
      <c r="AV950" s="8">
        <f>IF(OR($B950="",$C950="",$D950="",$E950="",$F950="",$G950="",$H950="",$I950="",$J950="",$K950="",$L950=""),"",IF($B950="Female",1/(1+EXP(-SUMPRODUCT(Engine!$C$30210:$C$30241,INDIRECT("Coefficients!$BN$2:$BN$33")))),1/(1+EXP(-SUMPRODUCT(Engine!$C$30210:$C$30241,INDIRECT("Coefficients!$BO$2:$BO$33"))))))</f>
      </c>
      <c r="AW950" s="8">
        <f>IF(OR($B950="",$C950="",$D950="",$E950="",$F950="",$G950="",$H950="",$I950="",$J950="",$K950="",$L950=""),"",IF($B950="Female",1/(1+EXP(-SUMPRODUCT(Engine!$C$30210:$C$30241,INDIRECT("Coefficients!$BP$2:$BP$33")))),1/(1+EXP(-SUMPRODUCT(Engine!$C$30210:$C$30241,INDIRECT("Coefficients!$BQ$2:$BQ$33"))))))</f>
      </c>
      <c r="AX950" s="8">
        <f>IF(OR($B950="",$C950="",$D950="",$E950="",$F950="",$G950="",$H950="",$I950="",$J950="",$K950="",$L950=""),"",IF($B950="Female",1/(1+EXP(-SUMPRODUCT(Engine!$C$30210:$C$30241,INDIRECT("Coefficients!$BR$2:$BR$33")))),1/(1+EXP(-SUMPRODUCT(Engine!$C$30210:$C$30241,INDIRECT("Coefficients!$BS$2:$BS$33"))))))</f>
      </c>
      <c r="AY950" s="8">
        <f>IF(OR($B950="",$C950="",$D950="",$E950="",$F950="",$G950="",$H950="",$I950="",$J950="",$K950="",$L950=""),"",IF($B950="Female",1/(1+EXP(-SUMPRODUCT(Engine!$C$30210:$C$30241,INDIRECT("Coefficients!$BT$2:$BT$33")))),1/(1+EXP(-SUMPRODUCT(Engine!$C$30210:$C$30241,INDIRECT("Coefficients!$BU$2:$BU$33"))))))</f>
      </c>
      <c r="AZ950" s="8">
        <f>IF(OR($B950="",$C950="",$D950="",$E950="",$F950="",$G950="",$H950="",$I950="",$J950="",$K950="",$L950=""),"",IF($B950="Female",1/(1+EXP(-SUMPRODUCT(Engine!$C$30210:$C$30241,INDIRECT("Coefficients!$BV$2:$BV$33")))),1/(1+EXP(-SUMPRODUCT(Engine!$C$30210:$C$30241,INDIRECT("Coefficients!$BW$2:$BW$33"))))))</f>
      </c>
      <c r="BA950" s="8">
        <f>IF(OR($B950="",$C950="",$D950="",$E950="",$F950="",$G950="",$H950="",$I950="",$J950="",$K950="",$L950=""),"",IF($B950="Female",1/(1+EXP(-SUMPRODUCT(Engine!$C$30210:$C$30241,INDIRECT("Coefficients!$BX$2:$BX$33")))),1/(1+EXP(-SUMPRODUCT(Engine!$C$30210:$C$30241,INDIRECT("Coefficients!$BY$2:$BY$33"))))))</f>
      </c>
      <c r="BB950" s="8">
        <f>IF(OR($B950="",$C950="",$D950="",$E950="",$F950="",$G950="",$H950="",$I950="",$J950="",$K950="",$L950=""),"",IF($B950="Female",1/(1+EXP(-SUMPRODUCT(Engine!$C$30210:$C$30241,INDIRECT("Coefficients!$BZ$2:$BZ$33")))),1/(1+EXP(-SUMPRODUCT(Engine!$C$30210:$C$30241,INDIRECT("Coefficients!$CA$2:$CA$33"))))))</f>
      </c>
      <c r="BC950" s="8">
        <f>IF(OR($B950="",$C950="",$D950="",$E950="",$F950="",$G950="",$H950="",$I950="",$J950="",$K950="",$L950=""),"",IF($B950="Female",1/(1+EXP(-SUMPRODUCT(Engine!$C$30210:$C$30241,INDIRECT("Coefficients!$CB$2:$CB$33")))),1/(1+EXP(-SUMPRODUCT(Engine!$C$30210:$C$30241,INDIRECT("Coefficients!$CC$2:$CC$33"))))))</f>
      </c>
      <c r="BD950" s="8">
        <f>IF(OR($B950="",$C950="",$D950="",$E950="",$F950="",$G950="",$H950="",$I950="",$J950="",$K950="",$L950=""),"",IF($B950="Female",1/(1+EXP(-SUMPRODUCT(Engine!$C$30210:$C$30241,INDIRECT("Coefficients!$CD$2:$CD$33")))),1/(1+EXP(-SUMPRODUCT(Engine!$C$30210:$C$30241,INDIRECT("Coefficients!$CE$2:$CE$33"))))))</f>
      </c>
      <c r="BE950" s="8">
        <f>IF(OR($B950="",$C950="",$D950="",$E950="",$F950="",$G950="",$H950="",$I950="",$J950="",$K950="",$L950=""),"",IF($B950="Female",1/(1+EXP(-SUMPRODUCT(Engine!$C$30210:$C$30241,INDIRECT("Coefficients!$CF$2:$CF$33")))),1/(1+EXP(-SUMPRODUCT(Engine!$C$30210:$C$30241,INDIRECT("Coefficients!$CG$2:$CG$33"))))))</f>
      </c>
      <c r="BF950" s="8">
        <f>IF(OR($B950="",$C950="",$D950="",$E950="",$F950="",$G950="",$H950="",$I950="",$J950="",$K950="",$L950=""),"",IF($B950="Female",1/(1+EXP(-SUMPRODUCT(Engine!$C$30210:$C$30241,INDIRECT("Coefficients!$CH$2:$CH$33")))),1/(1+EXP(-SUMPRODUCT(Engine!$C$30210:$C$30241,INDIRECT("Coefficients!$CI$2:$CI$33"))))))</f>
      </c>
      <c r="BG950" s="8">
        <f>IF(OR($B950="",$C950="",$D950="",$E950="",$F950="",$G950="",$H950="",$I950="",$J950="",$K950="",$L950=""),"",IF($B950="Female",1/(1+EXP(-SUMPRODUCT(Engine!$C$30210:$C$30241,INDIRECT("Coefficients!$CJ$2:$CJ$33")))),1/(1+EXP(-SUMPRODUCT(Engine!$C$30210:$C$30241,INDIRECT("Coefficients!$CK$2:$CK$33"))))))</f>
      </c>
      <c r="BH950" s="8">
        <f>IF(OR($B950="",$C950="",$D950="",$E950="",$F950="",$G950="",$H950="",$I950="",$J950="",$K950="",$L950=""),"",IF($B950="Female",1/(1+EXP(-SUMPRODUCT(Engine!$C$30210:$C$30241,INDIRECT("Coefficients!$CL$2:$CL$33")))),1/(1+EXP(-SUMPRODUCT(Engine!$C$30210:$C$30241,INDIRECT("Coefficients!$CM$2:$CM$33"))))))</f>
      </c>
      <c r="BI950" s="8">
        <f>IF(OR($B950="",$C950="",$D950="",$E950="",$F950="",$G950="",$H950="",$I950="",$J950="",$K950="",$L950=""),"",IF($B950="Female",1/(1+EXP(-SUMPRODUCT(Engine!$C$30210:$C$30241,INDIRECT("Coefficients!$CN$2:$CN$33")))),1/(1+EXP(-SUMPRODUCT(Engine!$C$30210:$C$30241,INDIRECT("Coefficients!$CO$2:$CO$33"))))))</f>
      </c>
      <c r="BJ950" s="8">
        <f>IF(OR($B950="",$C950="",$D950="",$E950="",$F950="",$G950="",$H950="",$I950="",$J950="",$K950="",$L950=""),"",IF($B950="Female",1/(1+EXP(-SUMPRODUCT(Engine!$C$30210:$C$30241,INDIRECT("Coefficients!$CP$2:$CP$33")))),1/(1+EXP(-SUMPRODUCT(Engine!$C$30210:$C$30241,INDIRECT("Coefficients!$CQ$2:$CQ$33"))))))</f>
      </c>
      <c r="BK950" s="8">
        <f>IF(OR($B950="",$C950="",$D950="",$E950="",$F950="",$G950="",$H950="",$I950="",$J950="",$K950="",$L950=""),"",IF($B950="Female",1/(1+EXP(-SUMPRODUCT(Engine!$C$30210:$C$30241,INDIRECT("Coefficients!$CR$2:$CR$33")))),1/(1+EXP(-SUMPRODUCT(Engine!$C$30210:$C$30241,INDIRECT("Coefficients!$CS$2:$CS$33"))))))</f>
      </c>
      <c r="BL950" s="8">
        <f>IF(OR($B950="",$C950="",$D950="",$E950="",$F950="",$G950="",$H950="",$I950="",$J950="",$K950="",$L950=""),"",IF($B950="Female",1/(1+EXP(-SUMPRODUCT(Engine!$C$30210:$C$30241,INDIRECT("Coefficients!$CT$2:$CT$33")))),1/(1+EXP(-SUMPRODUCT(Engine!$C$30210:$C$30241,INDIRECT("Coefficients!$CU$2:$CU$33"))))))</f>
      </c>
      <c r="BM950" s="8">
        <f>IF(OR($B950="",$C950="",$D950="",$E950="",$F950="",$G950="",$H950="",$I950="",$J950="",$K950="",$L950=""),"",IF($B950="Female",1/(1+EXP(-SUMPRODUCT(Engine!$C$30210:$C$30241,INDIRECT("Coefficients!$CV$2:$CV$33")))),1/(1+EXP(-SUMPRODUCT(Engine!$C$30210:$C$30241,INDIRECT("Coefficients!$CW$2:$CW$33"))))))</f>
      </c>
    </row>
    <row r="951" spans="1:6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8">
        <f>IF(OR($B951="",$C951="",$D951="",$E951="",$F951="",$G951="",$H951="",$I951="",$J951="",$K951="",$L951=""),"",IF($B951="Female",1/(1+EXP(-SUMPRODUCT(Engine!$C$30242:$C$30273,INDIRECT("Coefficients!$B$2:$B$33")))),1/(1+EXP(-SUMPRODUCT(Engine!$C$30242:$C$30273,INDIRECT("Coefficients!$C$2:$C$33"))))))</f>
      </c>
      <c r="Q951" s="8">
        <f>IF(OR($B951="",$C951="",$D951="",$E951="",$F951="",$G951="",$H951="",$I951="",$J951="",$K951="",$L951=""),"",IF($B951="Female",1/(1+EXP(-SUMPRODUCT(Engine!$C$30242:$C$30273,INDIRECT("Coefficients!$D$2:$D$33")))),1/(1+EXP(-SUMPRODUCT(Engine!$C$30242:$C$30273,INDIRECT("Coefficients!$E$2:$E$33"))))))</f>
      </c>
      <c r="R951" s="8">
        <f>IF(OR($B951="",$C951="",$D951="",$E951="",$F951="",$G951="",$H951="",$I951="",$J951="",$K951="",$L951=""),"",IF($B951="Female",1/(1+EXP(-SUMPRODUCT(Engine!$C$30242:$C$30273,INDIRECT("Coefficients!$F$2:$F$33")))),1/(1+EXP(-SUMPRODUCT(Engine!$C$30242:$C$30273,INDIRECT("Coefficients!$G$2:$G$33"))))))</f>
      </c>
      <c r="S951" s="8">
        <f>IF(OR($B951="",$C951="",$D951="",$E951="",$F951="",$G951="",$H951="",$I951="",$J951="",$K951="",$L951=""),"",IF($B951="Female",1/(1+EXP(-SUMPRODUCT(Engine!$C$30242:$C$30273,INDIRECT("Coefficients!$H$2:$H$33")))),1/(1+EXP(-SUMPRODUCT(Engine!$C$30242:$C$30273,INDIRECT("Coefficients!$I$2:$I$33"))))))</f>
      </c>
      <c r="T951" s="8">
        <f>IF(OR($B951="",$C951="",$D951="",$E951="",$F951="",$G951="",$H951="",$I951="",$J951="",$K951="",$L951=""),"",IF($B951="Female",1/(1+EXP(-SUMPRODUCT(Engine!$C$30242:$C$30273,INDIRECT("Coefficients!$J$2:$J$33")))),1/(1+EXP(-SUMPRODUCT(Engine!$C$30242:$C$30273,INDIRECT("Coefficients!$K$2:$K$33"))))))</f>
      </c>
      <c r="U951" s="8">
        <f>IF(OR($B951="",$C951="",$D951="",$E951="",$F951="",$G951="",$H951="",$I951="",$J951="",$K951="",$L951=""),"",IF($B951="Female",1/(1+EXP(-SUMPRODUCT(Engine!$C$30242:$C$30273,INDIRECT("Coefficients!$L$2:$L$33")))),1/(1+EXP(-SUMPRODUCT(Engine!$C$30242:$C$30273,INDIRECT("Coefficients!$M$2:$M$33"))))))</f>
      </c>
      <c r="V951" s="8">
        <f>IF(OR($B951="",$C951="",$D951="",$E951="",$F951="",$G951="",$H951="",$I951="",$J951="",$K951="",$L951=""),"",IF($B951="Female",1/(1+EXP(-SUMPRODUCT(Engine!$C$30242:$C$30273,INDIRECT("Coefficients!$N$2:$N$33")))),1/(1+EXP(-SUMPRODUCT(Engine!$C$30242:$C$30273,INDIRECT("Coefficients!$O$2:$O$33"))))))</f>
      </c>
      <c r="W951" s="8">
        <f>IF(OR($B951="",$C951="",$D951="",$E951="",$F951="",$G951="",$H951="",$I951="",$J951="",$K951="",$L951=""),"",IF($B951="Female",1/(1+EXP(-SUMPRODUCT(Engine!$C$30242:$C$30273,INDIRECT("Coefficients!$P$2:$P$33")))),1/(1+EXP(-SUMPRODUCT(Engine!$C$30242:$C$30273,INDIRECT("Coefficients!$Q$2:$Q$33"))))))</f>
      </c>
      <c r="X951" s="8">
        <f>IF(OR($B951="",$C951="",$D951="",$E951="",$F951="",$G951="",$H951="",$I951="",$J951="",$K951="",$L951=""),"",IF($B951="Female",1/(1+EXP(-SUMPRODUCT(Engine!$C$30242:$C$30273,INDIRECT("Coefficients!$R$2:$R$33")))),1/(1+EXP(-SUMPRODUCT(Engine!$C$30242:$C$30273,INDIRECT("Coefficients!$S$2:$S$33"))))))</f>
      </c>
      <c r="Y951" s="8">
        <f>IF(OR($B951="",$C951="",$D951="",$E951="",$F951="",$G951="",$H951="",$I951="",$J951="",$K951="",$L951=""),"",IF($B951="Female",1/(1+EXP(-SUMPRODUCT(Engine!$C$30242:$C$30273,INDIRECT("Coefficients!$T$2:$T$33")))),1/(1+EXP(-SUMPRODUCT(Engine!$C$30242:$C$30273,INDIRECT("Coefficients!$U$2:$U$33"))))))</f>
      </c>
      <c r="Z951" s="8">
        <f>IF(OR($B951="",$C951="",$D951="",$E951="",$F951="",$G951="",$H951="",$I951="",$J951="",$K951="",$L951=""),"",IF($B951="Female",1/(1+EXP(-SUMPRODUCT(Engine!$C$30242:$C$30273,INDIRECT("Coefficients!$V$2:$V$33")))),1/(1+EXP(-SUMPRODUCT(Engine!$C$30242:$C$30273,INDIRECT("Coefficients!$W$2:$W$33"))))))</f>
      </c>
      <c r="AA951" s="8">
        <f>IF(OR($B951="",$C951="",$D951="",$E951="",$F951="",$G951="",$H951="",$I951="",$J951="",$K951="",$L951=""),"",IF($B951="Female",1/(1+EXP(-SUMPRODUCT(Engine!$C$30242:$C$30273,INDIRECT("Coefficients!$X$2:$X$33")))),1/(1+EXP(-SUMPRODUCT(Engine!$C$30242:$C$30273,INDIRECT("Coefficients!$Y$2:$Y$33"))))))</f>
      </c>
      <c r="AB951" s="8">
        <f>IF(OR($B951="",$C951="",$D951="",$E951="",$F951="",$G951="",$H951="",$I951="",$J951="",$K951="",$L951=""),"",IF($B951="Female",1/(1+EXP(-SUMPRODUCT(Engine!$C$30242:$C$30273,INDIRECT("Coefficients!$Z$2:$Z$33")))),1/(1+EXP(-SUMPRODUCT(Engine!$C$30242:$C$30273,INDIRECT("Coefficients!$AA$2:$AA$33"))))))</f>
      </c>
      <c r="AC951" s="8">
        <f>IF(OR($B951="",$C951="",$D951="",$E951="",$F951="",$G951="",$H951="",$I951="",$J951="",$K951="",$L951=""),"",IF($B951="Female",1/(1+EXP(-SUMPRODUCT(Engine!$C$30242:$C$30273,INDIRECT("Coefficients!$AB$2:$AB$33")))),1/(1+EXP(-SUMPRODUCT(Engine!$C$30242:$C$30273,INDIRECT("Coefficients!$AC$2:$AC$33"))))))</f>
      </c>
      <c r="AD951" s="8">
        <f>IF(OR($B951="",$C951="",$D951="",$E951="",$F951="",$G951="",$H951="",$I951="",$J951="",$K951="",$L951=""),"",IF($B951="Female",1/(1+EXP(-SUMPRODUCT(Engine!$C$30242:$C$30273,INDIRECT("Coefficients!$AD$2:$AD$33")))),1/(1+EXP(-SUMPRODUCT(Engine!$C$30242:$C$30273,INDIRECT("Coefficients!$AE$2:$AE$33"))))))</f>
      </c>
      <c r="AE951" s="8">
        <f>IF(OR($B951="",$C951="",$D951="",$E951="",$F951="",$G951="",$H951="",$I951="",$J951="",$K951="",$L951=""),"",IF($B951="Female",1/(1+EXP(-SUMPRODUCT(Engine!$C$30242:$C$30273,INDIRECT("Coefficients!$AF$2:$AF$33")))),1/(1+EXP(-SUMPRODUCT(Engine!$C$30242:$C$30273,INDIRECT("Coefficients!$AG$2:$AG$33"))))))</f>
      </c>
      <c r="AF951" s="8">
        <f>IF(OR($B951="",$C951="",$D951="",$E951="",$F951="",$G951="",$H951="",$I951="",$J951="",$K951="",$L951=""),"",IF($B951="Female",1/(1+EXP(-SUMPRODUCT(Engine!$C$30242:$C$30273,INDIRECT("Coefficients!$AH$2:$AH$33")))),1/(1+EXP(-SUMPRODUCT(Engine!$C$30242:$C$30273,INDIRECT("Coefficients!$AI$2:$AI$33"))))))</f>
      </c>
      <c r="AG951" s="8">
        <f>IF(OR($B951="",$C951="",$D951="",$E951="",$F951="",$G951="",$H951="",$I951="",$J951="",$K951="",$L951=""),"",IF($B951="Female",1/(1+EXP(-SUMPRODUCT(Engine!$C$30242:$C$30273,INDIRECT("Coefficients!$AJ$2:$AJ$33")))),1/(1+EXP(-SUMPRODUCT(Engine!$C$30242:$C$30273,INDIRECT("Coefficients!$AK$2:$AK$33"))))))</f>
      </c>
      <c r="AH951" s="8">
        <f>IF(OR($B951="",$C951="",$D951="",$E951="",$F951="",$G951="",$H951="",$I951="",$J951="",$K951="",$L951=""),"",IF($B951="Female",1/(1+EXP(-SUMPRODUCT(Engine!$C$30242:$C$30273,INDIRECT("Coefficients!$AL$2:$AL$33")))),1/(1+EXP(-SUMPRODUCT(Engine!$C$30242:$C$30273,INDIRECT("Coefficients!$AM$2:$AM$33"))))))</f>
      </c>
      <c r="AI951" s="8">
        <f>IF(OR($B951="",$C951="",$D951="",$E951="",$F951="",$G951="",$H951="",$I951="",$J951="",$K951="",$L951=""),"",IF($B951="Female",1/(1+EXP(-SUMPRODUCT(Engine!$C$30242:$C$30273,INDIRECT("Coefficients!$AN$2:$AN$33")))),1/(1+EXP(-SUMPRODUCT(Engine!$C$30242:$C$30273,INDIRECT("Coefficients!$AO$2:$AO$33"))))))</f>
      </c>
      <c r="AJ951" s="8">
        <f>IF(OR($B951="",$C951="",$D951="",$E951="",$F951="",$G951="",$H951="",$I951="",$J951="",$K951="",$L951=""),"",IF($B951="Female",1/(1+EXP(-SUMPRODUCT(Engine!$C$30242:$C$30273,INDIRECT("Coefficients!$AP$2:$AP$33")))),1/(1+EXP(-SUMPRODUCT(Engine!$C$30242:$C$30273,INDIRECT("Coefficients!$AQ$2:$AQ$33"))))))</f>
      </c>
      <c r="AK951" s="8">
        <f>IF(OR($B951="",$C951="",$D951="",$E951="",$F951="",$G951="",$H951="",$I951="",$J951="",$K951="",$L951=""),"",IF($B951="Female",1/(1+EXP(-SUMPRODUCT(Engine!$C$30242:$C$30273,INDIRECT("Coefficients!$AR$2:$AR$33")))),1/(1+EXP(-SUMPRODUCT(Engine!$C$30242:$C$30273,INDIRECT("Coefficients!$AS$2:$AS$33"))))))</f>
      </c>
      <c r="AL951" s="8">
        <f>IF(OR($B951="",$C951="",$D951="",$E951="",$F951="",$G951="",$H951="",$I951="",$J951="",$K951="",$L951=""),"",IF($B951="Female",1/(1+EXP(-SUMPRODUCT(Engine!$C$30242:$C$30273,INDIRECT("Coefficients!$AT$2:$AT$33")))),1/(1+EXP(-SUMPRODUCT(Engine!$C$30242:$C$30273,INDIRECT("Coefficients!$AU$2:$AU$33"))))))</f>
      </c>
      <c r="AM951" s="8">
        <f>IF(OR($B951="",$C951="",$D951="",$E951="",$F951="",$G951="",$H951="",$I951="",$J951="",$K951="",$L951=""),"",IF($B951="Female",1/(1+EXP(-SUMPRODUCT(Engine!$C$30242:$C$30273,INDIRECT("Coefficients!$AV$2:$AV$33")))),1/(1+EXP(-SUMPRODUCT(Engine!$C$30242:$C$30273,INDIRECT("Coefficients!$AW$2:$AW$33"))))))</f>
      </c>
      <c r="AN951" s="8">
        <f>IF(OR($B951="",$C951="",$D951="",$E951="",$F951="",$G951="",$H951="",$I951="",$J951="",$K951="",$L951=""),"",IF($B951="Female",1/(1+EXP(-SUMPRODUCT(Engine!$C$30242:$C$30273,INDIRECT("Coefficients!$AX$2:$AX$33")))),1/(1+EXP(-SUMPRODUCT(Engine!$C$30242:$C$30273,INDIRECT("Coefficients!$AY$2:$AY$33"))))))</f>
      </c>
      <c r="AO951" s="8">
        <f>IF(OR($B951="",$C951="",$D951="",$E951="",$F951="",$G951="",$H951="",$I951="",$J951="",$K951="",$L951=""),"",IF($B951="Female",1/(1+EXP(-SUMPRODUCT(Engine!$C$30242:$C$30273,INDIRECT("Coefficients!$AZ$2:$AZ$33")))),1/(1+EXP(-SUMPRODUCT(Engine!$C$30242:$C$30273,INDIRECT("Coefficients!$BA$2:$BA$33"))))))</f>
      </c>
      <c r="AP951" s="8">
        <f>IF(OR($B951="",$C951="",$D951="",$E951="",$F951="",$G951="",$H951="",$I951="",$J951="",$K951="",$L951=""),"",IF($B951="Female",1/(1+EXP(-SUMPRODUCT(Engine!$C$30242:$C$30273,INDIRECT("Coefficients!$BB$2:$BB$33")))),1/(1+EXP(-SUMPRODUCT(Engine!$C$30242:$C$30273,INDIRECT("Coefficients!$BC$2:$BC$33"))))))</f>
      </c>
      <c r="AQ951" s="8">
        <f>IF(OR($B951="",$C951="",$D951="",$E951="",$F951="",$G951="",$H951="",$I951="",$J951="",$K951="",$L951=""),"",IF($B951="Female",1/(1+EXP(-SUMPRODUCT(Engine!$C$30242:$C$30273,INDIRECT("Coefficients!$BD$2:$BD$33")))),1/(1+EXP(-SUMPRODUCT(Engine!$C$30242:$C$30273,INDIRECT("Coefficients!$BE$2:$BE$33"))))))</f>
      </c>
      <c r="AR951" s="8">
        <f>IF(OR($B951="",$C951="",$D951="",$E951="",$F951="",$G951="",$H951="",$I951="",$J951="",$K951="",$L951=""),"",IF($B951="Female",1/(1+EXP(-SUMPRODUCT(Engine!$C$30242:$C$30273,INDIRECT("Coefficients!$BF$2:$BF$33")))),1/(1+EXP(-SUMPRODUCT(Engine!$C$30242:$C$30273,INDIRECT("Coefficients!$BG$2:$BG$33"))))))</f>
      </c>
      <c r="AS951" s="8">
        <f>IF(OR($B951="",$C951="",$D951="",$E951="",$F951="",$G951="",$H951="",$I951="",$J951="",$K951="",$L951=""),"",IF($B951="Female",1/(1+EXP(-SUMPRODUCT(Engine!$C$30242:$C$30273,INDIRECT("Coefficients!$BH$2:$BH$33")))),1/(1+EXP(-SUMPRODUCT(Engine!$C$30242:$C$30273,INDIRECT("Coefficients!$BI$2:$BI$33"))))))</f>
      </c>
      <c r="AT951" s="8">
        <f>IF(OR($B951="",$C951="",$D951="",$E951="",$F951="",$G951="",$H951="",$I951="",$J951="",$K951="",$L951=""),"",IF($B951="Female",1/(1+EXP(-SUMPRODUCT(Engine!$C$30242:$C$30273,INDIRECT("Coefficients!$BJ$2:$BJ$33")))),1/(1+EXP(-SUMPRODUCT(Engine!$C$30242:$C$30273,INDIRECT("Coefficients!$BK$2:$BK$33"))))))</f>
      </c>
      <c r="AU951" s="8">
        <f>IF(OR($B951="",$C951="",$D951="",$E951="",$F951="",$G951="",$H951="",$I951="",$J951="",$K951="",$L951=""),"",IF($B951="Female",1/(1+EXP(-SUMPRODUCT(Engine!$C$30242:$C$30273,INDIRECT("Coefficients!$BL$2:$BL$33")))),1/(1+EXP(-SUMPRODUCT(Engine!$C$30242:$C$30273,INDIRECT("Coefficients!$BM$2:$BM$33"))))))</f>
      </c>
      <c r="AV951" s="8">
        <f>IF(OR($B951="",$C951="",$D951="",$E951="",$F951="",$G951="",$H951="",$I951="",$J951="",$K951="",$L951=""),"",IF($B951="Female",1/(1+EXP(-SUMPRODUCT(Engine!$C$30242:$C$30273,INDIRECT("Coefficients!$BN$2:$BN$33")))),1/(1+EXP(-SUMPRODUCT(Engine!$C$30242:$C$30273,INDIRECT("Coefficients!$BO$2:$BO$33"))))))</f>
      </c>
      <c r="AW951" s="8">
        <f>IF(OR($B951="",$C951="",$D951="",$E951="",$F951="",$G951="",$H951="",$I951="",$J951="",$K951="",$L951=""),"",IF($B951="Female",1/(1+EXP(-SUMPRODUCT(Engine!$C$30242:$C$30273,INDIRECT("Coefficients!$BP$2:$BP$33")))),1/(1+EXP(-SUMPRODUCT(Engine!$C$30242:$C$30273,INDIRECT("Coefficients!$BQ$2:$BQ$33"))))))</f>
      </c>
      <c r="AX951" s="8">
        <f>IF(OR($B951="",$C951="",$D951="",$E951="",$F951="",$G951="",$H951="",$I951="",$J951="",$K951="",$L951=""),"",IF($B951="Female",1/(1+EXP(-SUMPRODUCT(Engine!$C$30242:$C$30273,INDIRECT("Coefficients!$BR$2:$BR$33")))),1/(1+EXP(-SUMPRODUCT(Engine!$C$30242:$C$30273,INDIRECT("Coefficients!$BS$2:$BS$33"))))))</f>
      </c>
      <c r="AY951" s="8">
        <f>IF(OR($B951="",$C951="",$D951="",$E951="",$F951="",$G951="",$H951="",$I951="",$J951="",$K951="",$L951=""),"",IF($B951="Female",1/(1+EXP(-SUMPRODUCT(Engine!$C$30242:$C$30273,INDIRECT("Coefficients!$BT$2:$BT$33")))),1/(1+EXP(-SUMPRODUCT(Engine!$C$30242:$C$30273,INDIRECT("Coefficients!$BU$2:$BU$33"))))))</f>
      </c>
      <c r="AZ951" s="8">
        <f>IF(OR($B951="",$C951="",$D951="",$E951="",$F951="",$G951="",$H951="",$I951="",$J951="",$K951="",$L951=""),"",IF($B951="Female",1/(1+EXP(-SUMPRODUCT(Engine!$C$30242:$C$30273,INDIRECT("Coefficients!$BV$2:$BV$33")))),1/(1+EXP(-SUMPRODUCT(Engine!$C$30242:$C$30273,INDIRECT("Coefficients!$BW$2:$BW$33"))))))</f>
      </c>
      <c r="BA951" s="8">
        <f>IF(OR($B951="",$C951="",$D951="",$E951="",$F951="",$G951="",$H951="",$I951="",$J951="",$K951="",$L951=""),"",IF($B951="Female",1/(1+EXP(-SUMPRODUCT(Engine!$C$30242:$C$30273,INDIRECT("Coefficients!$BX$2:$BX$33")))),1/(1+EXP(-SUMPRODUCT(Engine!$C$30242:$C$30273,INDIRECT("Coefficients!$BY$2:$BY$33"))))))</f>
      </c>
      <c r="BB951" s="8">
        <f>IF(OR($B951="",$C951="",$D951="",$E951="",$F951="",$G951="",$H951="",$I951="",$J951="",$K951="",$L951=""),"",IF($B951="Female",1/(1+EXP(-SUMPRODUCT(Engine!$C$30242:$C$30273,INDIRECT("Coefficients!$BZ$2:$BZ$33")))),1/(1+EXP(-SUMPRODUCT(Engine!$C$30242:$C$30273,INDIRECT("Coefficients!$CA$2:$CA$33"))))))</f>
      </c>
      <c r="BC951" s="8">
        <f>IF(OR($B951="",$C951="",$D951="",$E951="",$F951="",$G951="",$H951="",$I951="",$J951="",$K951="",$L951=""),"",IF($B951="Female",1/(1+EXP(-SUMPRODUCT(Engine!$C$30242:$C$30273,INDIRECT("Coefficients!$CB$2:$CB$33")))),1/(1+EXP(-SUMPRODUCT(Engine!$C$30242:$C$30273,INDIRECT("Coefficients!$CC$2:$CC$33"))))))</f>
      </c>
      <c r="BD951" s="8">
        <f>IF(OR($B951="",$C951="",$D951="",$E951="",$F951="",$G951="",$H951="",$I951="",$J951="",$K951="",$L951=""),"",IF($B951="Female",1/(1+EXP(-SUMPRODUCT(Engine!$C$30242:$C$30273,INDIRECT("Coefficients!$CD$2:$CD$33")))),1/(1+EXP(-SUMPRODUCT(Engine!$C$30242:$C$30273,INDIRECT("Coefficients!$CE$2:$CE$33"))))))</f>
      </c>
      <c r="BE951" s="8">
        <f>IF(OR($B951="",$C951="",$D951="",$E951="",$F951="",$G951="",$H951="",$I951="",$J951="",$K951="",$L951=""),"",IF($B951="Female",1/(1+EXP(-SUMPRODUCT(Engine!$C$30242:$C$30273,INDIRECT("Coefficients!$CF$2:$CF$33")))),1/(1+EXP(-SUMPRODUCT(Engine!$C$30242:$C$30273,INDIRECT("Coefficients!$CG$2:$CG$33"))))))</f>
      </c>
      <c r="BF951" s="8">
        <f>IF(OR($B951="",$C951="",$D951="",$E951="",$F951="",$G951="",$H951="",$I951="",$J951="",$K951="",$L951=""),"",IF($B951="Female",1/(1+EXP(-SUMPRODUCT(Engine!$C$30242:$C$30273,INDIRECT("Coefficients!$CH$2:$CH$33")))),1/(1+EXP(-SUMPRODUCT(Engine!$C$30242:$C$30273,INDIRECT("Coefficients!$CI$2:$CI$33"))))))</f>
      </c>
      <c r="BG951" s="8">
        <f>IF(OR($B951="",$C951="",$D951="",$E951="",$F951="",$G951="",$H951="",$I951="",$J951="",$K951="",$L951=""),"",IF($B951="Female",1/(1+EXP(-SUMPRODUCT(Engine!$C$30242:$C$30273,INDIRECT("Coefficients!$CJ$2:$CJ$33")))),1/(1+EXP(-SUMPRODUCT(Engine!$C$30242:$C$30273,INDIRECT("Coefficients!$CK$2:$CK$33"))))))</f>
      </c>
      <c r="BH951" s="8">
        <f>IF(OR($B951="",$C951="",$D951="",$E951="",$F951="",$G951="",$H951="",$I951="",$J951="",$K951="",$L951=""),"",IF($B951="Female",1/(1+EXP(-SUMPRODUCT(Engine!$C$30242:$C$30273,INDIRECT("Coefficients!$CL$2:$CL$33")))),1/(1+EXP(-SUMPRODUCT(Engine!$C$30242:$C$30273,INDIRECT("Coefficients!$CM$2:$CM$33"))))))</f>
      </c>
      <c r="BI951" s="8">
        <f>IF(OR($B951="",$C951="",$D951="",$E951="",$F951="",$G951="",$H951="",$I951="",$J951="",$K951="",$L951=""),"",IF($B951="Female",1/(1+EXP(-SUMPRODUCT(Engine!$C$30242:$C$30273,INDIRECT("Coefficients!$CN$2:$CN$33")))),1/(1+EXP(-SUMPRODUCT(Engine!$C$30242:$C$30273,INDIRECT("Coefficients!$CO$2:$CO$33"))))))</f>
      </c>
      <c r="BJ951" s="8">
        <f>IF(OR($B951="",$C951="",$D951="",$E951="",$F951="",$G951="",$H951="",$I951="",$J951="",$K951="",$L951=""),"",IF($B951="Female",1/(1+EXP(-SUMPRODUCT(Engine!$C$30242:$C$30273,INDIRECT("Coefficients!$CP$2:$CP$33")))),1/(1+EXP(-SUMPRODUCT(Engine!$C$30242:$C$30273,INDIRECT("Coefficients!$CQ$2:$CQ$33"))))))</f>
      </c>
      <c r="BK951" s="8">
        <f>IF(OR($B951="",$C951="",$D951="",$E951="",$F951="",$G951="",$H951="",$I951="",$J951="",$K951="",$L951=""),"",IF($B951="Female",1/(1+EXP(-SUMPRODUCT(Engine!$C$30242:$C$30273,INDIRECT("Coefficients!$CR$2:$CR$33")))),1/(1+EXP(-SUMPRODUCT(Engine!$C$30242:$C$30273,INDIRECT("Coefficients!$CS$2:$CS$33"))))))</f>
      </c>
      <c r="BL951" s="8">
        <f>IF(OR($B951="",$C951="",$D951="",$E951="",$F951="",$G951="",$H951="",$I951="",$J951="",$K951="",$L951=""),"",IF($B951="Female",1/(1+EXP(-SUMPRODUCT(Engine!$C$30242:$C$30273,INDIRECT("Coefficients!$CT$2:$CT$33")))),1/(1+EXP(-SUMPRODUCT(Engine!$C$30242:$C$30273,INDIRECT("Coefficients!$CU$2:$CU$33"))))))</f>
      </c>
      <c r="BM951" s="8">
        <f>IF(OR($B951="",$C951="",$D951="",$E951="",$F951="",$G951="",$H951="",$I951="",$J951="",$K951="",$L951=""),"",IF($B951="Female",1/(1+EXP(-SUMPRODUCT(Engine!$C$30242:$C$30273,INDIRECT("Coefficients!$CV$2:$CV$33")))),1/(1+EXP(-SUMPRODUCT(Engine!$C$30242:$C$30273,INDIRECT("Coefficients!$CW$2:$CW$33"))))))</f>
      </c>
    </row>
    <row r="952" spans="1:6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8">
        <f>IF(OR($B952="",$C952="",$D952="",$E952="",$F952="",$G952="",$H952="",$I952="",$J952="",$K952="",$L952=""),"",IF($B952="Female",1/(1+EXP(-SUMPRODUCT(Engine!$C$30274:$C$30305,INDIRECT("Coefficients!$B$2:$B$33")))),1/(1+EXP(-SUMPRODUCT(Engine!$C$30274:$C$30305,INDIRECT("Coefficients!$C$2:$C$33"))))))</f>
      </c>
      <c r="Q952" s="8">
        <f>IF(OR($B952="",$C952="",$D952="",$E952="",$F952="",$G952="",$H952="",$I952="",$J952="",$K952="",$L952=""),"",IF($B952="Female",1/(1+EXP(-SUMPRODUCT(Engine!$C$30274:$C$30305,INDIRECT("Coefficients!$D$2:$D$33")))),1/(1+EXP(-SUMPRODUCT(Engine!$C$30274:$C$30305,INDIRECT("Coefficients!$E$2:$E$33"))))))</f>
      </c>
      <c r="R952" s="8">
        <f>IF(OR($B952="",$C952="",$D952="",$E952="",$F952="",$G952="",$H952="",$I952="",$J952="",$K952="",$L952=""),"",IF($B952="Female",1/(1+EXP(-SUMPRODUCT(Engine!$C$30274:$C$30305,INDIRECT("Coefficients!$F$2:$F$33")))),1/(1+EXP(-SUMPRODUCT(Engine!$C$30274:$C$30305,INDIRECT("Coefficients!$G$2:$G$33"))))))</f>
      </c>
      <c r="S952" s="8">
        <f>IF(OR($B952="",$C952="",$D952="",$E952="",$F952="",$G952="",$H952="",$I952="",$J952="",$K952="",$L952=""),"",IF($B952="Female",1/(1+EXP(-SUMPRODUCT(Engine!$C$30274:$C$30305,INDIRECT("Coefficients!$H$2:$H$33")))),1/(1+EXP(-SUMPRODUCT(Engine!$C$30274:$C$30305,INDIRECT("Coefficients!$I$2:$I$33"))))))</f>
      </c>
      <c r="T952" s="8">
        <f>IF(OR($B952="",$C952="",$D952="",$E952="",$F952="",$G952="",$H952="",$I952="",$J952="",$K952="",$L952=""),"",IF($B952="Female",1/(1+EXP(-SUMPRODUCT(Engine!$C$30274:$C$30305,INDIRECT("Coefficients!$J$2:$J$33")))),1/(1+EXP(-SUMPRODUCT(Engine!$C$30274:$C$30305,INDIRECT("Coefficients!$K$2:$K$33"))))))</f>
      </c>
      <c r="U952" s="8">
        <f>IF(OR($B952="",$C952="",$D952="",$E952="",$F952="",$G952="",$H952="",$I952="",$J952="",$K952="",$L952=""),"",IF($B952="Female",1/(1+EXP(-SUMPRODUCT(Engine!$C$30274:$C$30305,INDIRECT("Coefficients!$L$2:$L$33")))),1/(1+EXP(-SUMPRODUCT(Engine!$C$30274:$C$30305,INDIRECT("Coefficients!$M$2:$M$33"))))))</f>
      </c>
      <c r="V952" s="8">
        <f>IF(OR($B952="",$C952="",$D952="",$E952="",$F952="",$G952="",$H952="",$I952="",$J952="",$K952="",$L952=""),"",IF($B952="Female",1/(1+EXP(-SUMPRODUCT(Engine!$C$30274:$C$30305,INDIRECT("Coefficients!$N$2:$N$33")))),1/(1+EXP(-SUMPRODUCT(Engine!$C$30274:$C$30305,INDIRECT("Coefficients!$O$2:$O$33"))))))</f>
      </c>
      <c r="W952" s="8">
        <f>IF(OR($B952="",$C952="",$D952="",$E952="",$F952="",$G952="",$H952="",$I952="",$J952="",$K952="",$L952=""),"",IF($B952="Female",1/(1+EXP(-SUMPRODUCT(Engine!$C$30274:$C$30305,INDIRECT("Coefficients!$P$2:$P$33")))),1/(1+EXP(-SUMPRODUCT(Engine!$C$30274:$C$30305,INDIRECT("Coefficients!$Q$2:$Q$33"))))))</f>
      </c>
      <c r="X952" s="8">
        <f>IF(OR($B952="",$C952="",$D952="",$E952="",$F952="",$G952="",$H952="",$I952="",$J952="",$K952="",$L952=""),"",IF($B952="Female",1/(1+EXP(-SUMPRODUCT(Engine!$C$30274:$C$30305,INDIRECT("Coefficients!$R$2:$R$33")))),1/(1+EXP(-SUMPRODUCT(Engine!$C$30274:$C$30305,INDIRECT("Coefficients!$S$2:$S$33"))))))</f>
      </c>
      <c r="Y952" s="8">
        <f>IF(OR($B952="",$C952="",$D952="",$E952="",$F952="",$G952="",$H952="",$I952="",$J952="",$K952="",$L952=""),"",IF($B952="Female",1/(1+EXP(-SUMPRODUCT(Engine!$C$30274:$C$30305,INDIRECT("Coefficients!$T$2:$T$33")))),1/(1+EXP(-SUMPRODUCT(Engine!$C$30274:$C$30305,INDIRECT("Coefficients!$U$2:$U$33"))))))</f>
      </c>
      <c r="Z952" s="8">
        <f>IF(OR($B952="",$C952="",$D952="",$E952="",$F952="",$G952="",$H952="",$I952="",$J952="",$K952="",$L952=""),"",IF($B952="Female",1/(1+EXP(-SUMPRODUCT(Engine!$C$30274:$C$30305,INDIRECT("Coefficients!$V$2:$V$33")))),1/(1+EXP(-SUMPRODUCT(Engine!$C$30274:$C$30305,INDIRECT("Coefficients!$W$2:$W$33"))))))</f>
      </c>
      <c r="AA952" s="8">
        <f>IF(OR($B952="",$C952="",$D952="",$E952="",$F952="",$G952="",$H952="",$I952="",$J952="",$K952="",$L952=""),"",IF($B952="Female",1/(1+EXP(-SUMPRODUCT(Engine!$C$30274:$C$30305,INDIRECT("Coefficients!$X$2:$X$33")))),1/(1+EXP(-SUMPRODUCT(Engine!$C$30274:$C$30305,INDIRECT("Coefficients!$Y$2:$Y$33"))))))</f>
      </c>
      <c r="AB952" s="8">
        <f>IF(OR($B952="",$C952="",$D952="",$E952="",$F952="",$G952="",$H952="",$I952="",$J952="",$K952="",$L952=""),"",IF($B952="Female",1/(1+EXP(-SUMPRODUCT(Engine!$C$30274:$C$30305,INDIRECT("Coefficients!$Z$2:$Z$33")))),1/(1+EXP(-SUMPRODUCT(Engine!$C$30274:$C$30305,INDIRECT("Coefficients!$AA$2:$AA$33"))))))</f>
      </c>
      <c r="AC952" s="8">
        <f>IF(OR($B952="",$C952="",$D952="",$E952="",$F952="",$G952="",$H952="",$I952="",$J952="",$K952="",$L952=""),"",IF($B952="Female",1/(1+EXP(-SUMPRODUCT(Engine!$C$30274:$C$30305,INDIRECT("Coefficients!$AB$2:$AB$33")))),1/(1+EXP(-SUMPRODUCT(Engine!$C$30274:$C$30305,INDIRECT("Coefficients!$AC$2:$AC$33"))))))</f>
      </c>
      <c r="AD952" s="8">
        <f>IF(OR($B952="",$C952="",$D952="",$E952="",$F952="",$G952="",$H952="",$I952="",$J952="",$K952="",$L952=""),"",IF($B952="Female",1/(1+EXP(-SUMPRODUCT(Engine!$C$30274:$C$30305,INDIRECT("Coefficients!$AD$2:$AD$33")))),1/(1+EXP(-SUMPRODUCT(Engine!$C$30274:$C$30305,INDIRECT("Coefficients!$AE$2:$AE$33"))))))</f>
      </c>
      <c r="AE952" s="8">
        <f>IF(OR($B952="",$C952="",$D952="",$E952="",$F952="",$G952="",$H952="",$I952="",$J952="",$K952="",$L952=""),"",IF($B952="Female",1/(1+EXP(-SUMPRODUCT(Engine!$C$30274:$C$30305,INDIRECT("Coefficients!$AF$2:$AF$33")))),1/(1+EXP(-SUMPRODUCT(Engine!$C$30274:$C$30305,INDIRECT("Coefficients!$AG$2:$AG$33"))))))</f>
      </c>
      <c r="AF952" s="8">
        <f>IF(OR($B952="",$C952="",$D952="",$E952="",$F952="",$G952="",$H952="",$I952="",$J952="",$K952="",$L952=""),"",IF($B952="Female",1/(1+EXP(-SUMPRODUCT(Engine!$C$30274:$C$30305,INDIRECT("Coefficients!$AH$2:$AH$33")))),1/(1+EXP(-SUMPRODUCT(Engine!$C$30274:$C$30305,INDIRECT("Coefficients!$AI$2:$AI$33"))))))</f>
      </c>
      <c r="AG952" s="8">
        <f>IF(OR($B952="",$C952="",$D952="",$E952="",$F952="",$G952="",$H952="",$I952="",$J952="",$K952="",$L952=""),"",IF($B952="Female",1/(1+EXP(-SUMPRODUCT(Engine!$C$30274:$C$30305,INDIRECT("Coefficients!$AJ$2:$AJ$33")))),1/(1+EXP(-SUMPRODUCT(Engine!$C$30274:$C$30305,INDIRECT("Coefficients!$AK$2:$AK$33"))))))</f>
      </c>
      <c r="AH952" s="8">
        <f>IF(OR($B952="",$C952="",$D952="",$E952="",$F952="",$G952="",$H952="",$I952="",$J952="",$K952="",$L952=""),"",IF($B952="Female",1/(1+EXP(-SUMPRODUCT(Engine!$C$30274:$C$30305,INDIRECT("Coefficients!$AL$2:$AL$33")))),1/(1+EXP(-SUMPRODUCT(Engine!$C$30274:$C$30305,INDIRECT("Coefficients!$AM$2:$AM$33"))))))</f>
      </c>
      <c r="AI952" s="8">
        <f>IF(OR($B952="",$C952="",$D952="",$E952="",$F952="",$G952="",$H952="",$I952="",$J952="",$K952="",$L952=""),"",IF($B952="Female",1/(1+EXP(-SUMPRODUCT(Engine!$C$30274:$C$30305,INDIRECT("Coefficients!$AN$2:$AN$33")))),1/(1+EXP(-SUMPRODUCT(Engine!$C$30274:$C$30305,INDIRECT("Coefficients!$AO$2:$AO$33"))))))</f>
      </c>
      <c r="AJ952" s="8">
        <f>IF(OR($B952="",$C952="",$D952="",$E952="",$F952="",$G952="",$H952="",$I952="",$J952="",$K952="",$L952=""),"",IF($B952="Female",1/(1+EXP(-SUMPRODUCT(Engine!$C$30274:$C$30305,INDIRECT("Coefficients!$AP$2:$AP$33")))),1/(1+EXP(-SUMPRODUCT(Engine!$C$30274:$C$30305,INDIRECT("Coefficients!$AQ$2:$AQ$33"))))))</f>
      </c>
      <c r="AK952" s="8">
        <f>IF(OR($B952="",$C952="",$D952="",$E952="",$F952="",$G952="",$H952="",$I952="",$J952="",$K952="",$L952=""),"",IF($B952="Female",1/(1+EXP(-SUMPRODUCT(Engine!$C$30274:$C$30305,INDIRECT("Coefficients!$AR$2:$AR$33")))),1/(1+EXP(-SUMPRODUCT(Engine!$C$30274:$C$30305,INDIRECT("Coefficients!$AS$2:$AS$33"))))))</f>
      </c>
      <c r="AL952" s="8">
        <f>IF(OR($B952="",$C952="",$D952="",$E952="",$F952="",$G952="",$H952="",$I952="",$J952="",$K952="",$L952=""),"",IF($B952="Female",1/(1+EXP(-SUMPRODUCT(Engine!$C$30274:$C$30305,INDIRECT("Coefficients!$AT$2:$AT$33")))),1/(1+EXP(-SUMPRODUCT(Engine!$C$30274:$C$30305,INDIRECT("Coefficients!$AU$2:$AU$33"))))))</f>
      </c>
      <c r="AM952" s="8">
        <f>IF(OR($B952="",$C952="",$D952="",$E952="",$F952="",$G952="",$H952="",$I952="",$J952="",$K952="",$L952=""),"",IF($B952="Female",1/(1+EXP(-SUMPRODUCT(Engine!$C$30274:$C$30305,INDIRECT("Coefficients!$AV$2:$AV$33")))),1/(1+EXP(-SUMPRODUCT(Engine!$C$30274:$C$30305,INDIRECT("Coefficients!$AW$2:$AW$33"))))))</f>
      </c>
      <c r="AN952" s="8">
        <f>IF(OR($B952="",$C952="",$D952="",$E952="",$F952="",$G952="",$H952="",$I952="",$J952="",$K952="",$L952=""),"",IF($B952="Female",1/(1+EXP(-SUMPRODUCT(Engine!$C$30274:$C$30305,INDIRECT("Coefficients!$AX$2:$AX$33")))),1/(1+EXP(-SUMPRODUCT(Engine!$C$30274:$C$30305,INDIRECT("Coefficients!$AY$2:$AY$33"))))))</f>
      </c>
      <c r="AO952" s="8">
        <f>IF(OR($B952="",$C952="",$D952="",$E952="",$F952="",$G952="",$H952="",$I952="",$J952="",$K952="",$L952=""),"",IF($B952="Female",1/(1+EXP(-SUMPRODUCT(Engine!$C$30274:$C$30305,INDIRECT("Coefficients!$AZ$2:$AZ$33")))),1/(1+EXP(-SUMPRODUCT(Engine!$C$30274:$C$30305,INDIRECT("Coefficients!$BA$2:$BA$33"))))))</f>
      </c>
      <c r="AP952" s="8">
        <f>IF(OR($B952="",$C952="",$D952="",$E952="",$F952="",$G952="",$H952="",$I952="",$J952="",$K952="",$L952=""),"",IF($B952="Female",1/(1+EXP(-SUMPRODUCT(Engine!$C$30274:$C$30305,INDIRECT("Coefficients!$BB$2:$BB$33")))),1/(1+EXP(-SUMPRODUCT(Engine!$C$30274:$C$30305,INDIRECT("Coefficients!$BC$2:$BC$33"))))))</f>
      </c>
      <c r="AQ952" s="8">
        <f>IF(OR($B952="",$C952="",$D952="",$E952="",$F952="",$G952="",$H952="",$I952="",$J952="",$K952="",$L952=""),"",IF($B952="Female",1/(1+EXP(-SUMPRODUCT(Engine!$C$30274:$C$30305,INDIRECT("Coefficients!$BD$2:$BD$33")))),1/(1+EXP(-SUMPRODUCT(Engine!$C$30274:$C$30305,INDIRECT("Coefficients!$BE$2:$BE$33"))))))</f>
      </c>
      <c r="AR952" s="8">
        <f>IF(OR($B952="",$C952="",$D952="",$E952="",$F952="",$G952="",$H952="",$I952="",$J952="",$K952="",$L952=""),"",IF($B952="Female",1/(1+EXP(-SUMPRODUCT(Engine!$C$30274:$C$30305,INDIRECT("Coefficients!$BF$2:$BF$33")))),1/(1+EXP(-SUMPRODUCT(Engine!$C$30274:$C$30305,INDIRECT("Coefficients!$BG$2:$BG$33"))))))</f>
      </c>
      <c r="AS952" s="8">
        <f>IF(OR($B952="",$C952="",$D952="",$E952="",$F952="",$G952="",$H952="",$I952="",$J952="",$K952="",$L952=""),"",IF($B952="Female",1/(1+EXP(-SUMPRODUCT(Engine!$C$30274:$C$30305,INDIRECT("Coefficients!$BH$2:$BH$33")))),1/(1+EXP(-SUMPRODUCT(Engine!$C$30274:$C$30305,INDIRECT("Coefficients!$BI$2:$BI$33"))))))</f>
      </c>
      <c r="AT952" s="8">
        <f>IF(OR($B952="",$C952="",$D952="",$E952="",$F952="",$G952="",$H952="",$I952="",$J952="",$K952="",$L952=""),"",IF($B952="Female",1/(1+EXP(-SUMPRODUCT(Engine!$C$30274:$C$30305,INDIRECT("Coefficients!$BJ$2:$BJ$33")))),1/(1+EXP(-SUMPRODUCT(Engine!$C$30274:$C$30305,INDIRECT("Coefficients!$BK$2:$BK$33"))))))</f>
      </c>
      <c r="AU952" s="8">
        <f>IF(OR($B952="",$C952="",$D952="",$E952="",$F952="",$G952="",$H952="",$I952="",$J952="",$K952="",$L952=""),"",IF($B952="Female",1/(1+EXP(-SUMPRODUCT(Engine!$C$30274:$C$30305,INDIRECT("Coefficients!$BL$2:$BL$33")))),1/(1+EXP(-SUMPRODUCT(Engine!$C$30274:$C$30305,INDIRECT("Coefficients!$BM$2:$BM$33"))))))</f>
      </c>
      <c r="AV952" s="8">
        <f>IF(OR($B952="",$C952="",$D952="",$E952="",$F952="",$G952="",$H952="",$I952="",$J952="",$K952="",$L952=""),"",IF($B952="Female",1/(1+EXP(-SUMPRODUCT(Engine!$C$30274:$C$30305,INDIRECT("Coefficients!$BN$2:$BN$33")))),1/(1+EXP(-SUMPRODUCT(Engine!$C$30274:$C$30305,INDIRECT("Coefficients!$BO$2:$BO$33"))))))</f>
      </c>
      <c r="AW952" s="8">
        <f>IF(OR($B952="",$C952="",$D952="",$E952="",$F952="",$G952="",$H952="",$I952="",$J952="",$K952="",$L952=""),"",IF($B952="Female",1/(1+EXP(-SUMPRODUCT(Engine!$C$30274:$C$30305,INDIRECT("Coefficients!$BP$2:$BP$33")))),1/(1+EXP(-SUMPRODUCT(Engine!$C$30274:$C$30305,INDIRECT("Coefficients!$BQ$2:$BQ$33"))))))</f>
      </c>
      <c r="AX952" s="8">
        <f>IF(OR($B952="",$C952="",$D952="",$E952="",$F952="",$G952="",$H952="",$I952="",$J952="",$K952="",$L952=""),"",IF($B952="Female",1/(1+EXP(-SUMPRODUCT(Engine!$C$30274:$C$30305,INDIRECT("Coefficients!$BR$2:$BR$33")))),1/(1+EXP(-SUMPRODUCT(Engine!$C$30274:$C$30305,INDIRECT("Coefficients!$BS$2:$BS$33"))))))</f>
      </c>
      <c r="AY952" s="8">
        <f>IF(OR($B952="",$C952="",$D952="",$E952="",$F952="",$G952="",$H952="",$I952="",$J952="",$K952="",$L952=""),"",IF($B952="Female",1/(1+EXP(-SUMPRODUCT(Engine!$C$30274:$C$30305,INDIRECT("Coefficients!$BT$2:$BT$33")))),1/(1+EXP(-SUMPRODUCT(Engine!$C$30274:$C$30305,INDIRECT("Coefficients!$BU$2:$BU$33"))))))</f>
      </c>
      <c r="AZ952" s="8">
        <f>IF(OR($B952="",$C952="",$D952="",$E952="",$F952="",$G952="",$H952="",$I952="",$J952="",$K952="",$L952=""),"",IF($B952="Female",1/(1+EXP(-SUMPRODUCT(Engine!$C$30274:$C$30305,INDIRECT("Coefficients!$BV$2:$BV$33")))),1/(1+EXP(-SUMPRODUCT(Engine!$C$30274:$C$30305,INDIRECT("Coefficients!$BW$2:$BW$33"))))))</f>
      </c>
      <c r="BA952" s="8">
        <f>IF(OR($B952="",$C952="",$D952="",$E952="",$F952="",$G952="",$H952="",$I952="",$J952="",$K952="",$L952=""),"",IF($B952="Female",1/(1+EXP(-SUMPRODUCT(Engine!$C$30274:$C$30305,INDIRECT("Coefficients!$BX$2:$BX$33")))),1/(1+EXP(-SUMPRODUCT(Engine!$C$30274:$C$30305,INDIRECT("Coefficients!$BY$2:$BY$33"))))))</f>
      </c>
      <c r="BB952" s="8">
        <f>IF(OR($B952="",$C952="",$D952="",$E952="",$F952="",$G952="",$H952="",$I952="",$J952="",$K952="",$L952=""),"",IF($B952="Female",1/(1+EXP(-SUMPRODUCT(Engine!$C$30274:$C$30305,INDIRECT("Coefficients!$BZ$2:$BZ$33")))),1/(1+EXP(-SUMPRODUCT(Engine!$C$30274:$C$30305,INDIRECT("Coefficients!$CA$2:$CA$33"))))))</f>
      </c>
      <c r="BC952" s="8">
        <f>IF(OR($B952="",$C952="",$D952="",$E952="",$F952="",$G952="",$H952="",$I952="",$J952="",$K952="",$L952=""),"",IF($B952="Female",1/(1+EXP(-SUMPRODUCT(Engine!$C$30274:$C$30305,INDIRECT("Coefficients!$CB$2:$CB$33")))),1/(1+EXP(-SUMPRODUCT(Engine!$C$30274:$C$30305,INDIRECT("Coefficients!$CC$2:$CC$33"))))))</f>
      </c>
      <c r="BD952" s="8">
        <f>IF(OR($B952="",$C952="",$D952="",$E952="",$F952="",$G952="",$H952="",$I952="",$J952="",$K952="",$L952=""),"",IF($B952="Female",1/(1+EXP(-SUMPRODUCT(Engine!$C$30274:$C$30305,INDIRECT("Coefficients!$CD$2:$CD$33")))),1/(1+EXP(-SUMPRODUCT(Engine!$C$30274:$C$30305,INDIRECT("Coefficients!$CE$2:$CE$33"))))))</f>
      </c>
      <c r="BE952" s="8">
        <f>IF(OR($B952="",$C952="",$D952="",$E952="",$F952="",$G952="",$H952="",$I952="",$J952="",$K952="",$L952=""),"",IF($B952="Female",1/(1+EXP(-SUMPRODUCT(Engine!$C$30274:$C$30305,INDIRECT("Coefficients!$CF$2:$CF$33")))),1/(1+EXP(-SUMPRODUCT(Engine!$C$30274:$C$30305,INDIRECT("Coefficients!$CG$2:$CG$33"))))))</f>
      </c>
      <c r="BF952" s="8">
        <f>IF(OR($B952="",$C952="",$D952="",$E952="",$F952="",$G952="",$H952="",$I952="",$J952="",$K952="",$L952=""),"",IF($B952="Female",1/(1+EXP(-SUMPRODUCT(Engine!$C$30274:$C$30305,INDIRECT("Coefficients!$CH$2:$CH$33")))),1/(1+EXP(-SUMPRODUCT(Engine!$C$30274:$C$30305,INDIRECT("Coefficients!$CI$2:$CI$33"))))))</f>
      </c>
      <c r="BG952" s="8">
        <f>IF(OR($B952="",$C952="",$D952="",$E952="",$F952="",$G952="",$H952="",$I952="",$J952="",$K952="",$L952=""),"",IF($B952="Female",1/(1+EXP(-SUMPRODUCT(Engine!$C$30274:$C$30305,INDIRECT("Coefficients!$CJ$2:$CJ$33")))),1/(1+EXP(-SUMPRODUCT(Engine!$C$30274:$C$30305,INDIRECT("Coefficients!$CK$2:$CK$33"))))))</f>
      </c>
      <c r="BH952" s="8">
        <f>IF(OR($B952="",$C952="",$D952="",$E952="",$F952="",$G952="",$H952="",$I952="",$J952="",$K952="",$L952=""),"",IF($B952="Female",1/(1+EXP(-SUMPRODUCT(Engine!$C$30274:$C$30305,INDIRECT("Coefficients!$CL$2:$CL$33")))),1/(1+EXP(-SUMPRODUCT(Engine!$C$30274:$C$30305,INDIRECT("Coefficients!$CM$2:$CM$33"))))))</f>
      </c>
      <c r="BI952" s="8">
        <f>IF(OR($B952="",$C952="",$D952="",$E952="",$F952="",$G952="",$H952="",$I952="",$J952="",$K952="",$L952=""),"",IF($B952="Female",1/(1+EXP(-SUMPRODUCT(Engine!$C$30274:$C$30305,INDIRECT("Coefficients!$CN$2:$CN$33")))),1/(1+EXP(-SUMPRODUCT(Engine!$C$30274:$C$30305,INDIRECT("Coefficients!$CO$2:$CO$33"))))))</f>
      </c>
      <c r="BJ952" s="8">
        <f>IF(OR($B952="",$C952="",$D952="",$E952="",$F952="",$G952="",$H952="",$I952="",$J952="",$K952="",$L952=""),"",IF($B952="Female",1/(1+EXP(-SUMPRODUCT(Engine!$C$30274:$C$30305,INDIRECT("Coefficients!$CP$2:$CP$33")))),1/(1+EXP(-SUMPRODUCT(Engine!$C$30274:$C$30305,INDIRECT("Coefficients!$CQ$2:$CQ$33"))))))</f>
      </c>
      <c r="BK952" s="8">
        <f>IF(OR($B952="",$C952="",$D952="",$E952="",$F952="",$G952="",$H952="",$I952="",$J952="",$K952="",$L952=""),"",IF($B952="Female",1/(1+EXP(-SUMPRODUCT(Engine!$C$30274:$C$30305,INDIRECT("Coefficients!$CR$2:$CR$33")))),1/(1+EXP(-SUMPRODUCT(Engine!$C$30274:$C$30305,INDIRECT("Coefficients!$CS$2:$CS$33"))))))</f>
      </c>
      <c r="BL952" s="8">
        <f>IF(OR($B952="",$C952="",$D952="",$E952="",$F952="",$G952="",$H952="",$I952="",$J952="",$K952="",$L952=""),"",IF($B952="Female",1/(1+EXP(-SUMPRODUCT(Engine!$C$30274:$C$30305,INDIRECT("Coefficients!$CT$2:$CT$33")))),1/(1+EXP(-SUMPRODUCT(Engine!$C$30274:$C$30305,INDIRECT("Coefficients!$CU$2:$CU$33"))))))</f>
      </c>
      <c r="BM952" s="8">
        <f>IF(OR($B952="",$C952="",$D952="",$E952="",$F952="",$G952="",$H952="",$I952="",$J952="",$K952="",$L952=""),"",IF($B952="Female",1/(1+EXP(-SUMPRODUCT(Engine!$C$30274:$C$30305,INDIRECT("Coefficients!$CV$2:$CV$33")))),1/(1+EXP(-SUMPRODUCT(Engine!$C$30274:$C$30305,INDIRECT("Coefficients!$CW$2:$CW$33"))))))</f>
      </c>
    </row>
    <row r="953" spans="1:6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8">
        <f>IF(OR($B953="",$C953="",$D953="",$E953="",$F953="",$G953="",$H953="",$I953="",$J953="",$K953="",$L953=""),"",IF($B953="Female",1/(1+EXP(-SUMPRODUCT(Engine!$C$30306:$C$30337,INDIRECT("Coefficients!$B$2:$B$33")))),1/(1+EXP(-SUMPRODUCT(Engine!$C$30306:$C$30337,INDIRECT("Coefficients!$C$2:$C$33"))))))</f>
      </c>
      <c r="Q953" s="8">
        <f>IF(OR($B953="",$C953="",$D953="",$E953="",$F953="",$G953="",$H953="",$I953="",$J953="",$K953="",$L953=""),"",IF($B953="Female",1/(1+EXP(-SUMPRODUCT(Engine!$C$30306:$C$30337,INDIRECT("Coefficients!$D$2:$D$33")))),1/(1+EXP(-SUMPRODUCT(Engine!$C$30306:$C$30337,INDIRECT("Coefficients!$E$2:$E$33"))))))</f>
      </c>
      <c r="R953" s="8">
        <f>IF(OR($B953="",$C953="",$D953="",$E953="",$F953="",$G953="",$H953="",$I953="",$J953="",$K953="",$L953=""),"",IF($B953="Female",1/(1+EXP(-SUMPRODUCT(Engine!$C$30306:$C$30337,INDIRECT("Coefficients!$F$2:$F$33")))),1/(1+EXP(-SUMPRODUCT(Engine!$C$30306:$C$30337,INDIRECT("Coefficients!$G$2:$G$33"))))))</f>
      </c>
      <c r="S953" s="8">
        <f>IF(OR($B953="",$C953="",$D953="",$E953="",$F953="",$G953="",$H953="",$I953="",$J953="",$K953="",$L953=""),"",IF($B953="Female",1/(1+EXP(-SUMPRODUCT(Engine!$C$30306:$C$30337,INDIRECT("Coefficients!$H$2:$H$33")))),1/(1+EXP(-SUMPRODUCT(Engine!$C$30306:$C$30337,INDIRECT("Coefficients!$I$2:$I$33"))))))</f>
      </c>
      <c r="T953" s="8">
        <f>IF(OR($B953="",$C953="",$D953="",$E953="",$F953="",$G953="",$H953="",$I953="",$J953="",$K953="",$L953=""),"",IF($B953="Female",1/(1+EXP(-SUMPRODUCT(Engine!$C$30306:$C$30337,INDIRECT("Coefficients!$J$2:$J$33")))),1/(1+EXP(-SUMPRODUCT(Engine!$C$30306:$C$30337,INDIRECT("Coefficients!$K$2:$K$33"))))))</f>
      </c>
      <c r="U953" s="8">
        <f>IF(OR($B953="",$C953="",$D953="",$E953="",$F953="",$G953="",$H953="",$I953="",$J953="",$K953="",$L953=""),"",IF($B953="Female",1/(1+EXP(-SUMPRODUCT(Engine!$C$30306:$C$30337,INDIRECT("Coefficients!$L$2:$L$33")))),1/(1+EXP(-SUMPRODUCT(Engine!$C$30306:$C$30337,INDIRECT("Coefficients!$M$2:$M$33"))))))</f>
      </c>
      <c r="V953" s="8">
        <f>IF(OR($B953="",$C953="",$D953="",$E953="",$F953="",$G953="",$H953="",$I953="",$J953="",$K953="",$L953=""),"",IF($B953="Female",1/(1+EXP(-SUMPRODUCT(Engine!$C$30306:$C$30337,INDIRECT("Coefficients!$N$2:$N$33")))),1/(1+EXP(-SUMPRODUCT(Engine!$C$30306:$C$30337,INDIRECT("Coefficients!$O$2:$O$33"))))))</f>
      </c>
      <c r="W953" s="8">
        <f>IF(OR($B953="",$C953="",$D953="",$E953="",$F953="",$G953="",$H953="",$I953="",$J953="",$K953="",$L953=""),"",IF($B953="Female",1/(1+EXP(-SUMPRODUCT(Engine!$C$30306:$C$30337,INDIRECT("Coefficients!$P$2:$P$33")))),1/(1+EXP(-SUMPRODUCT(Engine!$C$30306:$C$30337,INDIRECT("Coefficients!$Q$2:$Q$33"))))))</f>
      </c>
      <c r="X953" s="8">
        <f>IF(OR($B953="",$C953="",$D953="",$E953="",$F953="",$G953="",$H953="",$I953="",$J953="",$K953="",$L953=""),"",IF($B953="Female",1/(1+EXP(-SUMPRODUCT(Engine!$C$30306:$C$30337,INDIRECT("Coefficients!$R$2:$R$33")))),1/(1+EXP(-SUMPRODUCT(Engine!$C$30306:$C$30337,INDIRECT("Coefficients!$S$2:$S$33"))))))</f>
      </c>
      <c r="Y953" s="8">
        <f>IF(OR($B953="",$C953="",$D953="",$E953="",$F953="",$G953="",$H953="",$I953="",$J953="",$K953="",$L953=""),"",IF($B953="Female",1/(1+EXP(-SUMPRODUCT(Engine!$C$30306:$C$30337,INDIRECT("Coefficients!$T$2:$T$33")))),1/(1+EXP(-SUMPRODUCT(Engine!$C$30306:$C$30337,INDIRECT("Coefficients!$U$2:$U$33"))))))</f>
      </c>
      <c r="Z953" s="8">
        <f>IF(OR($B953="",$C953="",$D953="",$E953="",$F953="",$G953="",$H953="",$I953="",$J953="",$K953="",$L953=""),"",IF($B953="Female",1/(1+EXP(-SUMPRODUCT(Engine!$C$30306:$C$30337,INDIRECT("Coefficients!$V$2:$V$33")))),1/(1+EXP(-SUMPRODUCT(Engine!$C$30306:$C$30337,INDIRECT("Coefficients!$W$2:$W$33"))))))</f>
      </c>
      <c r="AA953" s="8">
        <f>IF(OR($B953="",$C953="",$D953="",$E953="",$F953="",$G953="",$H953="",$I953="",$J953="",$K953="",$L953=""),"",IF($B953="Female",1/(1+EXP(-SUMPRODUCT(Engine!$C$30306:$C$30337,INDIRECT("Coefficients!$X$2:$X$33")))),1/(1+EXP(-SUMPRODUCT(Engine!$C$30306:$C$30337,INDIRECT("Coefficients!$Y$2:$Y$33"))))))</f>
      </c>
      <c r="AB953" s="8">
        <f>IF(OR($B953="",$C953="",$D953="",$E953="",$F953="",$G953="",$H953="",$I953="",$J953="",$K953="",$L953=""),"",IF($B953="Female",1/(1+EXP(-SUMPRODUCT(Engine!$C$30306:$C$30337,INDIRECT("Coefficients!$Z$2:$Z$33")))),1/(1+EXP(-SUMPRODUCT(Engine!$C$30306:$C$30337,INDIRECT("Coefficients!$AA$2:$AA$33"))))))</f>
      </c>
      <c r="AC953" s="8">
        <f>IF(OR($B953="",$C953="",$D953="",$E953="",$F953="",$G953="",$H953="",$I953="",$J953="",$K953="",$L953=""),"",IF($B953="Female",1/(1+EXP(-SUMPRODUCT(Engine!$C$30306:$C$30337,INDIRECT("Coefficients!$AB$2:$AB$33")))),1/(1+EXP(-SUMPRODUCT(Engine!$C$30306:$C$30337,INDIRECT("Coefficients!$AC$2:$AC$33"))))))</f>
      </c>
      <c r="AD953" s="8">
        <f>IF(OR($B953="",$C953="",$D953="",$E953="",$F953="",$G953="",$H953="",$I953="",$J953="",$K953="",$L953=""),"",IF($B953="Female",1/(1+EXP(-SUMPRODUCT(Engine!$C$30306:$C$30337,INDIRECT("Coefficients!$AD$2:$AD$33")))),1/(1+EXP(-SUMPRODUCT(Engine!$C$30306:$C$30337,INDIRECT("Coefficients!$AE$2:$AE$33"))))))</f>
      </c>
      <c r="AE953" s="8">
        <f>IF(OR($B953="",$C953="",$D953="",$E953="",$F953="",$G953="",$H953="",$I953="",$J953="",$K953="",$L953=""),"",IF($B953="Female",1/(1+EXP(-SUMPRODUCT(Engine!$C$30306:$C$30337,INDIRECT("Coefficients!$AF$2:$AF$33")))),1/(1+EXP(-SUMPRODUCT(Engine!$C$30306:$C$30337,INDIRECT("Coefficients!$AG$2:$AG$33"))))))</f>
      </c>
      <c r="AF953" s="8">
        <f>IF(OR($B953="",$C953="",$D953="",$E953="",$F953="",$G953="",$H953="",$I953="",$J953="",$K953="",$L953=""),"",IF($B953="Female",1/(1+EXP(-SUMPRODUCT(Engine!$C$30306:$C$30337,INDIRECT("Coefficients!$AH$2:$AH$33")))),1/(1+EXP(-SUMPRODUCT(Engine!$C$30306:$C$30337,INDIRECT("Coefficients!$AI$2:$AI$33"))))))</f>
      </c>
      <c r="AG953" s="8">
        <f>IF(OR($B953="",$C953="",$D953="",$E953="",$F953="",$G953="",$H953="",$I953="",$J953="",$K953="",$L953=""),"",IF($B953="Female",1/(1+EXP(-SUMPRODUCT(Engine!$C$30306:$C$30337,INDIRECT("Coefficients!$AJ$2:$AJ$33")))),1/(1+EXP(-SUMPRODUCT(Engine!$C$30306:$C$30337,INDIRECT("Coefficients!$AK$2:$AK$33"))))))</f>
      </c>
      <c r="AH953" s="8">
        <f>IF(OR($B953="",$C953="",$D953="",$E953="",$F953="",$G953="",$H953="",$I953="",$J953="",$K953="",$L953=""),"",IF($B953="Female",1/(1+EXP(-SUMPRODUCT(Engine!$C$30306:$C$30337,INDIRECT("Coefficients!$AL$2:$AL$33")))),1/(1+EXP(-SUMPRODUCT(Engine!$C$30306:$C$30337,INDIRECT("Coefficients!$AM$2:$AM$33"))))))</f>
      </c>
      <c r="AI953" s="8">
        <f>IF(OR($B953="",$C953="",$D953="",$E953="",$F953="",$G953="",$H953="",$I953="",$J953="",$K953="",$L953=""),"",IF($B953="Female",1/(1+EXP(-SUMPRODUCT(Engine!$C$30306:$C$30337,INDIRECT("Coefficients!$AN$2:$AN$33")))),1/(1+EXP(-SUMPRODUCT(Engine!$C$30306:$C$30337,INDIRECT("Coefficients!$AO$2:$AO$33"))))))</f>
      </c>
      <c r="AJ953" s="8">
        <f>IF(OR($B953="",$C953="",$D953="",$E953="",$F953="",$G953="",$H953="",$I953="",$J953="",$K953="",$L953=""),"",IF($B953="Female",1/(1+EXP(-SUMPRODUCT(Engine!$C$30306:$C$30337,INDIRECT("Coefficients!$AP$2:$AP$33")))),1/(1+EXP(-SUMPRODUCT(Engine!$C$30306:$C$30337,INDIRECT("Coefficients!$AQ$2:$AQ$33"))))))</f>
      </c>
      <c r="AK953" s="8">
        <f>IF(OR($B953="",$C953="",$D953="",$E953="",$F953="",$G953="",$H953="",$I953="",$J953="",$K953="",$L953=""),"",IF($B953="Female",1/(1+EXP(-SUMPRODUCT(Engine!$C$30306:$C$30337,INDIRECT("Coefficients!$AR$2:$AR$33")))),1/(1+EXP(-SUMPRODUCT(Engine!$C$30306:$C$30337,INDIRECT("Coefficients!$AS$2:$AS$33"))))))</f>
      </c>
      <c r="AL953" s="8">
        <f>IF(OR($B953="",$C953="",$D953="",$E953="",$F953="",$G953="",$H953="",$I953="",$J953="",$K953="",$L953=""),"",IF($B953="Female",1/(1+EXP(-SUMPRODUCT(Engine!$C$30306:$C$30337,INDIRECT("Coefficients!$AT$2:$AT$33")))),1/(1+EXP(-SUMPRODUCT(Engine!$C$30306:$C$30337,INDIRECT("Coefficients!$AU$2:$AU$33"))))))</f>
      </c>
      <c r="AM953" s="8">
        <f>IF(OR($B953="",$C953="",$D953="",$E953="",$F953="",$G953="",$H953="",$I953="",$J953="",$K953="",$L953=""),"",IF($B953="Female",1/(1+EXP(-SUMPRODUCT(Engine!$C$30306:$C$30337,INDIRECT("Coefficients!$AV$2:$AV$33")))),1/(1+EXP(-SUMPRODUCT(Engine!$C$30306:$C$30337,INDIRECT("Coefficients!$AW$2:$AW$33"))))))</f>
      </c>
      <c r="AN953" s="8">
        <f>IF(OR($B953="",$C953="",$D953="",$E953="",$F953="",$G953="",$H953="",$I953="",$J953="",$K953="",$L953=""),"",IF($B953="Female",1/(1+EXP(-SUMPRODUCT(Engine!$C$30306:$C$30337,INDIRECT("Coefficients!$AX$2:$AX$33")))),1/(1+EXP(-SUMPRODUCT(Engine!$C$30306:$C$30337,INDIRECT("Coefficients!$AY$2:$AY$33"))))))</f>
      </c>
      <c r="AO953" s="8">
        <f>IF(OR($B953="",$C953="",$D953="",$E953="",$F953="",$G953="",$H953="",$I953="",$J953="",$K953="",$L953=""),"",IF($B953="Female",1/(1+EXP(-SUMPRODUCT(Engine!$C$30306:$C$30337,INDIRECT("Coefficients!$AZ$2:$AZ$33")))),1/(1+EXP(-SUMPRODUCT(Engine!$C$30306:$C$30337,INDIRECT("Coefficients!$BA$2:$BA$33"))))))</f>
      </c>
      <c r="AP953" s="8">
        <f>IF(OR($B953="",$C953="",$D953="",$E953="",$F953="",$G953="",$H953="",$I953="",$J953="",$K953="",$L953=""),"",IF($B953="Female",1/(1+EXP(-SUMPRODUCT(Engine!$C$30306:$C$30337,INDIRECT("Coefficients!$BB$2:$BB$33")))),1/(1+EXP(-SUMPRODUCT(Engine!$C$30306:$C$30337,INDIRECT("Coefficients!$BC$2:$BC$33"))))))</f>
      </c>
      <c r="AQ953" s="8">
        <f>IF(OR($B953="",$C953="",$D953="",$E953="",$F953="",$G953="",$H953="",$I953="",$J953="",$K953="",$L953=""),"",IF($B953="Female",1/(1+EXP(-SUMPRODUCT(Engine!$C$30306:$C$30337,INDIRECT("Coefficients!$BD$2:$BD$33")))),1/(1+EXP(-SUMPRODUCT(Engine!$C$30306:$C$30337,INDIRECT("Coefficients!$BE$2:$BE$33"))))))</f>
      </c>
      <c r="AR953" s="8">
        <f>IF(OR($B953="",$C953="",$D953="",$E953="",$F953="",$G953="",$H953="",$I953="",$J953="",$K953="",$L953=""),"",IF($B953="Female",1/(1+EXP(-SUMPRODUCT(Engine!$C$30306:$C$30337,INDIRECT("Coefficients!$BF$2:$BF$33")))),1/(1+EXP(-SUMPRODUCT(Engine!$C$30306:$C$30337,INDIRECT("Coefficients!$BG$2:$BG$33"))))))</f>
      </c>
      <c r="AS953" s="8">
        <f>IF(OR($B953="",$C953="",$D953="",$E953="",$F953="",$G953="",$H953="",$I953="",$J953="",$K953="",$L953=""),"",IF($B953="Female",1/(1+EXP(-SUMPRODUCT(Engine!$C$30306:$C$30337,INDIRECT("Coefficients!$BH$2:$BH$33")))),1/(1+EXP(-SUMPRODUCT(Engine!$C$30306:$C$30337,INDIRECT("Coefficients!$BI$2:$BI$33"))))))</f>
      </c>
      <c r="AT953" s="8">
        <f>IF(OR($B953="",$C953="",$D953="",$E953="",$F953="",$G953="",$H953="",$I953="",$J953="",$K953="",$L953=""),"",IF($B953="Female",1/(1+EXP(-SUMPRODUCT(Engine!$C$30306:$C$30337,INDIRECT("Coefficients!$BJ$2:$BJ$33")))),1/(1+EXP(-SUMPRODUCT(Engine!$C$30306:$C$30337,INDIRECT("Coefficients!$BK$2:$BK$33"))))))</f>
      </c>
      <c r="AU953" s="8">
        <f>IF(OR($B953="",$C953="",$D953="",$E953="",$F953="",$G953="",$H953="",$I953="",$J953="",$K953="",$L953=""),"",IF($B953="Female",1/(1+EXP(-SUMPRODUCT(Engine!$C$30306:$C$30337,INDIRECT("Coefficients!$BL$2:$BL$33")))),1/(1+EXP(-SUMPRODUCT(Engine!$C$30306:$C$30337,INDIRECT("Coefficients!$BM$2:$BM$33"))))))</f>
      </c>
      <c r="AV953" s="8">
        <f>IF(OR($B953="",$C953="",$D953="",$E953="",$F953="",$G953="",$H953="",$I953="",$J953="",$K953="",$L953=""),"",IF($B953="Female",1/(1+EXP(-SUMPRODUCT(Engine!$C$30306:$C$30337,INDIRECT("Coefficients!$BN$2:$BN$33")))),1/(1+EXP(-SUMPRODUCT(Engine!$C$30306:$C$30337,INDIRECT("Coefficients!$BO$2:$BO$33"))))))</f>
      </c>
      <c r="AW953" s="8">
        <f>IF(OR($B953="",$C953="",$D953="",$E953="",$F953="",$G953="",$H953="",$I953="",$J953="",$K953="",$L953=""),"",IF($B953="Female",1/(1+EXP(-SUMPRODUCT(Engine!$C$30306:$C$30337,INDIRECT("Coefficients!$BP$2:$BP$33")))),1/(1+EXP(-SUMPRODUCT(Engine!$C$30306:$C$30337,INDIRECT("Coefficients!$BQ$2:$BQ$33"))))))</f>
      </c>
      <c r="AX953" s="8">
        <f>IF(OR($B953="",$C953="",$D953="",$E953="",$F953="",$G953="",$H953="",$I953="",$J953="",$K953="",$L953=""),"",IF($B953="Female",1/(1+EXP(-SUMPRODUCT(Engine!$C$30306:$C$30337,INDIRECT("Coefficients!$BR$2:$BR$33")))),1/(1+EXP(-SUMPRODUCT(Engine!$C$30306:$C$30337,INDIRECT("Coefficients!$BS$2:$BS$33"))))))</f>
      </c>
      <c r="AY953" s="8">
        <f>IF(OR($B953="",$C953="",$D953="",$E953="",$F953="",$G953="",$H953="",$I953="",$J953="",$K953="",$L953=""),"",IF($B953="Female",1/(1+EXP(-SUMPRODUCT(Engine!$C$30306:$C$30337,INDIRECT("Coefficients!$BT$2:$BT$33")))),1/(1+EXP(-SUMPRODUCT(Engine!$C$30306:$C$30337,INDIRECT("Coefficients!$BU$2:$BU$33"))))))</f>
      </c>
      <c r="AZ953" s="8">
        <f>IF(OR($B953="",$C953="",$D953="",$E953="",$F953="",$G953="",$H953="",$I953="",$J953="",$K953="",$L953=""),"",IF($B953="Female",1/(1+EXP(-SUMPRODUCT(Engine!$C$30306:$C$30337,INDIRECT("Coefficients!$BV$2:$BV$33")))),1/(1+EXP(-SUMPRODUCT(Engine!$C$30306:$C$30337,INDIRECT("Coefficients!$BW$2:$BW$33"))))))</f>
      </c>
      <c r="BA953" s="8">
        <f>IF(OR($B953="",$C953="",$D953="",$E953="",$F953="",$G953="",$H953="",$I953="",$J953="",$K953="",$L953=""),"",IF($B953="Female",1/(1+EXP(-SUMPRODUCT(Engine!$C$30306:$C$30337,INDIRECT("Coefficients!$BX$2:$BX$33")))),1/(1+EXP(-SUMPRODUCT(Engine!$C$30306:$C$30337,INDIRECT("Coefficients!$BY$2:$BY$33"))))))</f>
      </c>
      <c r="BB953" s="8">
        <f>IF(OR($B953="",$C953="",$D953="",$E953="",$F953="",$G953="",$H953="",$I953="",$J953="",$K953="",$L953=""),"",IF($B953="Female",1/(1+EXP(-SUMPRODUCT(Engine!$C$30306:$C$30337,INDIRECT("Coefficients!$BZ$2:$BZ$33")))),1/(1+EXP(-SUMPRODUCT(Engine!$C$30306:$C$30337,INDIRECT("Coefficients!$CA$2:$CA$33"))))))</f>
      </c>
      <c r="BC953" s="8">
        <f>IF(OR($B953="",$C953="",$D953="",$E953="",$F953="",$G953="",$H953="",$I953="",$J953="",$K953="",$L953=""),"",IF($B953="Female",1/(1+EXP(-SUMPRODUCT(Engine!$C$30306:$C$30337,INDIRECT("Coefficients!$CB$2:$CB$33")))),1/(1+EXP(-SUMPRODUCT(Engine!$C$30306:$C$30337,INDIRECT("Coefficients!$CC$2:$CC$33"))))))</f>
      </c>
      <c r="BD953" s="8">
        <f>IF(OR($B953="",$C953="",$D953="",$E953="",$F953="",$G953="",$H953="",$I953="",$J953="",$K953="",$L953=""),"",IF($B953="Female",1/(1+EXP(-SUMPRODUCT(Engine!$C$30306:$C$30337,INDIRECT("Coefficients!$CD$2:$CD$33")))),1/(1+EXP(-SUMPRODUCT(Engine!$C$30306:$C$30337,INDIRECT("Coefficients!$CE$2:$CE$33"))))))</f>
      </c>
      <c r="BE953" s="8">
        <f>IF(OR($B953="",$C953="",$D953="",$E953="",$F953="",$G953="",$H953="",$I953="",$J953="",$K953="",$L953=""),"",IF($B953="Female",1/(1+EXP(-SUMPRODUCT(Engine!$C$30306:$C$30337,INDIRECT("Coefficients!$CF$2:$CF$33")))),1/(1+EXP(-SUMPRODUCT(Engine!$C$30306:$C$30337,INDIRECT("Coefficients!$CG$2:$CG$33"))))))</f>
      </c>
      <c r="BF953" s="8">
        <f>IF(OR($B953="",$C953="",$D953="",$E953="",$F953="",$G953="",$H953="",$I953="",$J953="",$K953="",$L953=""),"",IF($B953="Female",1/(1+EXP(-SUMPRODUCT(Engine!$C$30306:$C$30337,INDIRECT("Coefficients!$CH$2:$CH$33")))),1/(1+EXP(-SUMPRODUCT(Engine!$C$30306:$C$30337,INDIRECT("Coefficients!$CI$2:$CI$33"))))))</f>
      </c>
      <c r="BG953" s="8">
        <f>IF(OR($B953="",$C953="",$D953="",$E953="",$F953="",$G953="",$H953="",$I953="",$J953="",$K953="",$L953=""),"",IF($B953="Female",1/(1+EXP(-SUMPRODUCT(Engine!$C$30306:$C$30337,INDIRECT("Coefficients!$CJ$2:$CJ$33")))),1/(1+EXP(-SUMPRODUCT(Engine!$C$30306:$C$30337,INDIRECT("Coefficients!$CK$2:$CK$33"))))))</f>
      </c>
      <c r="BH953" s="8">
        <f>IF(OR($B953="",$C953="",$D953="",$E953="",$F953="",$G953="",$H953="",$I953="",$J953="",$K953="",$L953=""),"",IF($B953="Female",1/(1+EXP(-SUMPRODUCT(Engine!$C$30306:$C$30337,INDIRECT("Coefficients!$CL$2:$CL$33")))),1/(1+EXP(-SUMPRODUCT(Engine!$C$30306:$C$30337,INDIRECT("Coefficients!$CM$2:$CM$33"))))))</f>
      </c>
      <c r="BI953" s="8">
        <f>IF(OR($B953="",$C953="",$D953="",$E953="",$F953="",$G953="",$H953="",$I953="",$J953="",$K953="",$L953=""),"",IF($B953="Female",1/(1+EXP(-SUMPRODUCT(Engine!$C$30306:$C$30337,INDIRECT("Coefficients!$CN$2:$CN$33")))),1/(1+EXP(-SUMPRODUCT(Engine!$C$30306:$C$30337,INDIRECT("Coefficients!$CO$2:$CO$33"))))))</f>
      </c>
      <c r="BJ953" s="8">
        <f>IF(OR($B953="",$C953="",$D953="",$E953="",$F953="",$G953="",$H953="",$I953="",$J953="",$K953="",$L953=""),"",IF($B953="Female",1/(1+EXP(-SUMPRODUCT(Engine!$C$30306:$C$30337,INDIRECT("Coefficients!$CP$2:$CP$33")))),1/(1+EXP(-SUMPRODUCT(Engine!$C$30306:$C$30337,INDIRECT("Coefficients!$CQ$2:$CQ$33"))))))</f>
      </c>
      <c r="BK953" s="8">
        <f>IF(OR($B953="",$C953="",$D953="",$E953="",$F953="",$G953="",$H953="",$I953="",$J953="",$K953="",$L953=""),"",IF($B953="Female",1/(1+EXP(-SUMPRODUCT(Engine!$C$30306:$C$30337,INDIRECT("Coefficients!$CR$2:$CR$33")))),1/(1+EXP(-SUMPRODUCT(Engine!$C$30306:$C$30337,INDIRECT("Coefficients!$CS$2:$CS$33"))))))</f>
      </c>
      <c r="BL953" s="8">
        <f>IF(OR($B953="",$C953="",$D953="",$E953="",$F953="",$G953="",$H953="",$I953="",$J953="",$K953="",$L953=""),"",IF($B953="Female",1/(1+EXP(-SUMPRODUCT(Engine!$C$30306:$C$30337,INDIRECT("Coefficients!$CT$2:$CT$33")))),1/(1+EXP(-SUMPRODUCT(Engine!$C$30306:$C$30337,INDIRECT("Coefficients!$CU$2:$CU$33"))))))</f>
      </c>
      <c r="BM953" s="8">
        <f>IF(OR($B953="",$C953="",$D953="",$E953="",$F953="",$G953="",$H953="",$I953="",$J953="",$K953="",$L953=""),"",IF($B953="Female",1/(1+EXP(-SUMPRODUCT(Engine!$C$30306:$C$30337,INDIRECT("Coefficients!$CV$2:$CV$33")))),1/(1+EXP(-SUMPRODUCT(Engine!$C$30306:$C$30337,INDIRECT("Coefficients!$CW$2:$CW$33"))))))</f>
      </c>
    </row>
    <row r="954" spans="1:6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8">
        <f>IF(OR($B954="",$C954="",$D954="",$E954="",$F954="",$G954="",$H954="",$I954="",$J954="",$K954="",$L954=""),"",IF($B954="Female",1/(1+EXP(-SUMPRODUCT(Engine!$C$30338:$C$30369,INDIRECT("Coefficients!$B$2:$B$33")))),1/(1+EXP(-SUMPRODUCT(Engine!$C$30338:$C$30369,INDIRECT("Coefficients!$C$2:$C$33"))))))</f>
      </c>
      <c r="Q954" s="8">
        <f>IF(OR($B954="",$C954="",$D954="",$E954="",$F954="",$G954="",$H954="",$I954="",$J954="",$K954="",$L954=""),"",IF($B954="Female",1/(1+EXP(-SUMPRODUCT(Engine!$C$30338:$C$30369,INDIRECT("Coefficients!$D$2:$D$33")))),1/(1+EXP(-SUMPRODUCT(Engine!$C$30338:$C$30369,INDIRECT("Coefficients!$E$2:$E$33"))))))</f>
      </c>
      <c r="R954" s="8">
        <f>IF(OR($B954="",$C954="",$D954="",$E954="",$F954="",$G954="",$H954="",$I954="",$J954="",$K954="",$L954=""),"",IF($B954="Female",1/(1+EXP(-SUMPRODUCT(Engine!$C$30338:$C$30369,INDIRECT("Coefficients!$F$2:$F$33")))),1/(1+EXP(-SUMPRODUCT(Engine!$C$30338:$C$30369,INDIRECT("Coefficients!$G$2:$G$33"))))))</f>
      </c>
      <c r="S954" s="8">
        <f>IF(OR($B954="",$C954="",$D954="",$E954="",$F954="",$G954="",$H954="",$I954="",$J954="",$K954="",$L954=""),"",IF($B954="Female",1/(1+EXP(-SUMPRODUCT(Engine!$C$30338:$C$30369,INDIRECT("Coefficients!$H$2:$H$33")))),1/(1+EXP(-SUMPRODUCT(Engine!$C$30338:$C$30369,INDIRECT("Coefficients!$I$2:$I$33"))))))</f>
      </c>
      <c r="T954" s="8">
        <f>IF(OR($B954="",$C954="",$D954="",$E954="",$F954="",$G954="",$H954="",$I954="",$J954="",$K954="",$L954=""),"",IF($B954="Female",1/(1+EXP(-SUMPRODUCT(Engine!$C$30338:$C$30369,INDIRECT("Coefficients!$J$2:$J$33")))),1/(1+EXP(-SUMPRODUCT(Engine!$C$30338:$C$30369,INDIRECT("Coefficients!$K$2:$K$33"))))))</f>
      </c>
      <c r="U954" s="8">
        <f>IF(OR($B954="",$C954="",$D954="",$E954="",$F954="",$G954="",$H954="",$I954="",$J954="",$K954="",$L954=""),"",IF($B954="Female",1/(1+EXP(-SUMPRODUCT(Engine!$C$30338:$C$30369,INDIRECT("Coefficients!$L$2:$L$33")))),1/(1+EXP(-SUMPRODUCT(Engine!$C$30338:$C$30369,INDIRECT("Coefficients!$M$2:$M$33"))))))</f>
      </c>
      <c r="V954" s="8">
        <f>IF(OR($B954="",$C954="",$D954="",$E954="",$F954="",$G954="",$H954="",$I954="",$J954="",$K954="",$L954=""),"",IF($B954="Female",1/(1+EXP(-SUMPRODUCT(Engine!$C$30338:$C$30369,INDIRECT("Coefficients!$N$2:$N$33")))),1/(1+EXP(-SUMPRODUCT(Engine!$C$30338:$C$30369,INDIRECT("Coefficients!$O$2:$O$33"))))))</f>
      </c>
      <c r="W954" s="8">
        <f>IF(OR($B954="",$C954="",$D954="",$E954="",$F954="",$G954="",$H954="",$I954="",$J954="",$K954="",$L954=""),"",IF($B954="Female",1/(1+EXP(-SUMPRODUCT(Engine!$C$30338:$C$30369,INDIRECT("Coefficients!$P$2:$P$33")))),1/(1+EXP(-SUMPRODUCT(Engine!$C$30338:$C$30369,INDIRECT("Coefficients!$Q$2:$Q$33"))))))</f>
      </c>
      <c r="X954" s="8">
        <f>IF(OR($B954="",$C954="",$D954="",$E954="",$F954="",$G954="",$H954="",$I954="",$J954="",$K954="",$L954=""),"",IF($B954="Female",1/(1+EXP(-SUMPRODUCT(Engine!$C$30338:$C$30369,INDIRECT("Coefficients!$R$2:$R$33")))),1/(1+EXP(-SUMPRODUCT(Engine!$C$30338:$C$30369,INDIRECT("Coefficients!$S$2:$S$33"))))))</f>
      </c>
      <c r="Y954" s="8">
        <f>IF(OR($B954="",$C954="",$D954="",$E954="",$F954="",$G954="",$H954="",$I954="",$J954="",$K954="",$L954=""),"",IF($B954="Female",1/(1+EXP(-SUMPRODUCT(Engine!$C$30338:$C$30369,INDIRECT("Coefficients!$T$2:$T$33")))),1/(1+EXP(-SUMPRODUCT(Engine!$C$30338:$C$30369,INDIRECT("Coefficients!$U$2:$U$33"))))))</f>
      </c>
      <c r="Z954" s="8">
        <f>IF(OR($B954="",$C954="",$D954="",$E954="",$F954="",$G954="",$H954="",$I954="",$J954="",$K954="",$L954=""),"",IF($B954="Female",1/(1+EXP(-SUMPRODUCT(Engine!$C$30338:$C$30369,INDIRECT("Coefficients!$V$2:$V$33")))),1/(1+EXP(-SUMPRODUCT(Engine!$C$30338:$C$30369,INDIRECT("Coefficients!$W$2:$W$33"))))))</f>
      </c>
      <c r="AA954" s="8">
        <f>IF(OR($B954="",$C954="",$D954="",$E954="",$F954="",$G954="",$H954="",$I954="",$J954="",$K954="",$L954=""),"",IF($B954="Female",1/(1+EXP(-SUMPRODUCT(Engine!$C$30338:$C$30369,INDIRECT("Coefficients!$X$2:$X$33")))),1/(1+EXP(-SUMPRODUCT(Engine!$C$30338:$C$30369,INDIRECT("Coefficients!$Y$2:$Y$33"))))))</f>
      </c>
      <c r="AB954" s="8">
        <f>IF(OR($B954="",$C954="",$D954="",$E954="",$F954="",$G954="",$H954="",$I954="",$J954="",$K954="",$L954=""),"",IF($B954="Female",1/(1+EXP(-SUMPRODUCT(Engine!$C$30338:$C$30369,INDIRECT("Coefficients!$Z$2:$Z$33")))),1/(1+EXP(-SUMPRODUCT(Engine!$C$30338:$C$30369,INDIRECT("Coefficients!$AA$2:$AA$33"))))))</f>
      </c>
      <c r="AC954" s="8">
        <f>IF(OR($B954="",$C954="",$D954="",$E954="",$F954="",$G954="",$H954="",$I954="",$J954="",$K954="",$L954=""),"",IF($B954="Female",1/(1+EXP(-SUMPRODUCT(Engine!$C$30338:$C$30369,INDIRECT("Coefficients!$AB$2:$AB$33")))),1/(1+EXP(-SUMPRODUCT(Engine!$C$30338:$C$30369,INDIRECT("Coefficients!$AC$2:$AC$33"))))))</f>
      </c>
      <c r="AD954" s="8">
        <f>IF(OR($B954="",$C954="",$D954="",$E954="",$F954="",$G954="",$H954="",$I954="",$J954="",$K954="",$L954=""),"",IF($B954="Female",1/(1+EXP(-SUMPRODUCT(Engine!$C$30338:$C$30369,INDIRECT("Coefficients!$AD$2:$AD$33")))),1/(1+EXP(-SUMPRODUCT(Engine!$C$30338:$C$30369,INDIRECT("Coefficients!$AE$2:$AE$33"))))))</f>
      </c>
      <c r="AE954" s="8">
        <f>IF(OR($B954="",$C954="",$D954="",$E954="",$F954="",$G954="",$H954="",$I954="",$J954="",$K954="",$L954=""),"",IF($B954="Female",1/(1+EXP(-SUMPRODUCT(Engine!$C$30338:$C$30369,INDIRECT("Coefficients!$AF$2:$AF$33")))),1/(1+EXP(-SUMPRODUCT(Engine!$C$30338:$C$30369,INDIRECT("Coefficients!$AG$2:$AG$33"))))))</f>
      </c>
      <c r="AF954" s="8">
        <f>IF(OR($B954="",$C954="",$D954="",$E954="",$F954="",$G954="",$H954="",$I954="",$J954="",$K954="",$L954=""),"",IF($B954="Female",1/(1+EXP(-SUMPRODUCT(Engine!$C$30338:$C$30369,INDIRECT("Coefficients!$AH$2:$AH$33")))),1/(1+EXP(-SUMPRODUCT(Engine!$C$30338:$C$30369,INDIRECT("Coefficients!$AI$2:$AI$33"))))))</f>
      </c>
      <c r="AG954" s="8">
        <f>IF(OR($B954="",$C954="",$D954="",$E954="",$F954="",$G954="",$H954="",$I954="",$J954="",$K954="",$L954=""),"",IF($B954="Female",1/(1+EXP(-SUMPRODUCT(Engine!$C$30338:$C$30369,INDIRECT("Coefficients!$AJ$2:$AJ$33")))),1/(1+EXP(-SUMPRODUCT(Engine!$C$30338:$C$30369,INDIRECT("Coefficients!$AK$2:$AK$33"))))))</f>
      </c>
      <c r="AH954" s="8">
        <f>IF(OR($B954="",$C954="",$D954="",$E954="",$F954="",$G954="",$H954="",$I954="",$J954="",$K954="",$L954=""),"",IF($B954="Female",1/(1+EXP(-SUMPRODUCT(Engine!$C$30338:$C$30369,INDIRECT("Coefficients!$AL$2:$AL$33")))),1/(1+EXP(-SUMPRODUCT(Engine!$C$30338:$C$30369,INDIRECT("Coefficients!$AM$2:$AM$33"))))))</f>
      </c>
      <c r="AI954" s="8">
        <f>IF(OR($B954="",$C954="",$D954="",$E954="",$F954="",$G954="",$H954="",$I954="",$J954="",$K954="",$L954=""),"",IF($B954="Female",1/(1+EXP(-SUMPRODUCT(Engine!$C$30338:$C$30369,INDIRECT("Coefficients!$AN$2:$AN$33")))),1/(1+EXP(-SUMPRODUCT(Engine!$C$30338:$C$30369,INDIRECT("Coefficients!$AO$2:$AO$33"))))))</f>
      </c>
      <c r="AJ954" s="8">
        <f>IF(OR($B954="",$C954="",$D954="",$E954="",$F954="",$G954="",$H954="",$I954="",$J954="",$K954="",$L954=""),"",IF($B954="Female",1/(1+EXP(-SUMPRODUCT(Engine!$C$30338:$C$30369,INDIRECT("Coefficients!$AP$2:$AP$33")))),1/(1+EXP(-SUMPRODUCT(Engine!$C$30338:$C$30369,INDIRECT("Coefficients!$AQ$2:$AQ$33"))))))</f>
      </c>
      <c r="AK954" s="8">
        <f>IF(OR($B954="",$C954="",$D954="",$E954="",$F954="",$G954="",$H954="",$I954="",$J954="",$K954="",$L954=""),"",IF($B954="Female",1/(1+EXP(-SUMPRODUCT(Engine!$C$30338:$C$30369,INDIRECT("Coefficients!$AR$2:$AR$33")))),1/(1+EXP(-SUMPRODUCT(Engine!$C$30338:$C$30369,INDIRECT("Coefficients!$AS$2:$AS$33"))))))</f>
      </c>
      <c r="AL954" s="8">
        <f>IF(OR($B954="",$C954="",$D954="",$E954="",$F954="",$G954="",$H954="",$I954="",$J954="",$K954="",$L954=""),"",IF($B954="Female",1/(1+EXP(-SUMPRODUCT(Engine!$C$30338:$C$30369,INDIRECT("Coefficients!$AT$2:$AT$33")))),1/(1+EXP(-SUMPRODUCT(Engine!$C$30338:$C$30369,INDIRECT("Coefficients!$AU$2:$AU$33"))))))</f>
      </c>
      <c r="AM954" s="8">
        <f>IF(OR($B954="",$C954="",$D954="",$E954="",$F954="",$G954="",$H954="",$I954="",$J954="",$K954="",$L954=""),"",IF($B954="Female",1/(1+EXP(-SUMPRODUCT(Engine!$C$30338:$C$30369,INDIRECT("Coefficients!$AV$2:$AV$33")))),1/(1+EXP(-SUMPRODUCT(Engine!$C$30338:$C$30369,INDIRECT("Coefficients!$AW$2:$AW$33"))))))</f>
      </c>
      <c r="AN954" s="8">
        <f>IF(OR($B954="",$C954="",$D954="",$E954="",$F954="",$G954="",$H954="",$I954="",$J954="",$K954="",$L954=""),"",IF($B954="Female",1/(1+EXP(-SUMPRODUCT(Engine!$C$30338:$C$30369,INDIRECT("Coefficients!$AX$2:$AX$33")))),1/(1+EXP(-SUMPRODUCT(Engine!$C$30338:$C$30369,INDIRECT("Coefficients!$AY$2:$AY$33"))))))</f>
      </c>
      <c r="AO954" s="8">
        <f>IF(OR($B954="",$C954="",$D954="",$E954="",$F954="",$G954="",$H954="",$I954="",$J954="",$K954="",$L954=""),"",IF($B954="Female",1/(1+EXP(-SUMPRODUCT(Engine!$C$30338:$C$30369,INDIRECT("Coefficients!$AZ$2:$AZ$33")))),1/(1+EXP(-SUMPRODUCT(Engine!$C$30338:$C$30369,INDIRECT("Coefficients!$BA$2:$BA$33"))))))</f>
      </c>
      <c r="AP954" s="8">
        <f>IF(OR($B954="",$C954="",$D954="",$E954="",$F954="",$G954="",$H954="",$I954="",$J954="",$K954="",$L954=""),"",IF($B954="Female",1/(1+EXP(-SUMPRODUCT(Engine!$C$30338:$C$30369,INDIRECT("Coefficients!$BB$2:$BB$33")))),1/(1+EXP(-SUMPRODUCT(Engine!$C$30338:$C$30369,INDIRECT("Coefficients!$BC$2:$BC$33"))))))</f>
      </c>
      <c r="AQ954" s="8">
        <f>IF(OR($B954="",$C954="",$D954="",$E954="",$F954="",$G954="",$H954="",$I954="",$J954="",$K954="",$L954=""),"",IF($B954="Female",1/(1+EXP(-SUMPRODUCT(Engine!$C$30338:$C$30369,INDIRECT("Coefficients!$BD$2:$BD$33")))),1/(1+EXP(-SUMPRODUCT(Engine!$C$30338:$C$30369,INDIRECT("Coefficients!$BE$2:$BE$33"))))))</f>
      </c>
      <c r="AR954" s="8">
        <f>IF(OR($B954="",$C954="",$D954="",$E954="",$F954="",$G954="",$H954="",$I954="",$J954="",$K954="",$L954=""),"",IF($B954="Female",1/(1+EXP(-SUMPRODUCT(Engine!$C$30338:$C$30369,INDIRECT("Coefficients!$BF$2:$BF$33")))),1/(1+EXP(-SUMPRODUCT(Engine!$C$30338:$C$30369,INDIRECT("Coefficients!$BG$2:$BG$33"))))))</f>
      </c>
      <c r="AS954" s="8">
        <f>IF(OR($B954="",$C954="",$D954="",$E954="",$F954="",$G954="",$H954="",$I954="",$J954="",$K954="",$L954=""),"",IF($B954="Female",1/(1+EXP(-SUMPRODUCT(Engine!$C$30338:$C$30369,INDIRECT("Coefficients!$BH$2:$BH$33")))),1/(1+EXP(-SUMPRODUCT(Engine!$C$30338:$C$30369,INDIRECT("Coefficients!$BI$2:$BI$33"))))))</f>
      </c>
      <c r="AT954" s="8">
        <f>IF(OR($B954="",$C954="",$D954="",$E954="",$F954="",$G954="",$H954="",$I954="",$J954="",$K954="",$L954=""),"",IF($B954="Female",1/(1+EXP(-SUMPRODUCT(Engine!$C$30338:$C$30369,INDIRECT("Coefficients!$BJ$2:$BJ$33")))),1/(1+EXP(-SUMPRODUCT(Engine!$C$30338:$C$30369,INDIRECT("Coefficients!$BK$2:$BK$33"))))))</f>
      </c>
      <c r="AU954" s="8">
        <f>IF(OR($B954="",$C954="",$D954="",$E954="",$F954="",$G954="",$H954="",$I954="",$J954="",$K954="",$L954=""),"",IF($B954="Female",1/(1+EXP(-SUMPRODUCT(Engine!$C$30338:$C$30369,INDIRECT("Coefficients!$BL$2:$BL$33")))),1/(1+EXP(-SUMPRODUCT(Engine!$C$30338:$C$30369,INDIRECT("Coefficients!$BM$2:$BM$33"))))))</f>
      </c>
      <c r="AV954" s="8">
        <f>IF(OR($B954="",$C954="",$D954="",$E954="",$F954="",$G954="",$H954="",$I954="",$J954="",$K954="",$L954=""),"",IF($B954="Female",1/(1+EXP(-SUMPRODUCT(Engine!$C$30338:$C$30369,INDIRECT("Coefficients!$BN$2:$BN$33")))),1/(1+EXP(-SUMPRODUCT(Engine!$C$30338:$C$30369,INDIRECT("Coefficients!$BO$2:$BO$33"))))))</f>
      </c>
      <c r="AW954" s="8">
        <f>IF(OR($B954="",$C954="",$D954="",$E954="",$F954="",$G954="",$H954="",$I954="",$J954="",$K954="",$L954=""),"",IF($B954="Female",1/(1+EXP(-SUMPRODUCT(Engine!$C$30338:$C$30369,INDIRECT("Coefficients!$BP$2:$BP$33")))),1/(1+EXP(-SUMPRODUCT(Engine!$C$30338:$C$30369,INDIRECT("Coefficients!$BQ$2:$BQ$33"))))))</f>
      </c>
      <c r="AX954" s="8">
        <f>IF(OR($B954="",$C954="",$D954="",$E954="",$F954="",$G954="",$H954="",$I954="",$J954="",$K954="",$L954=""),"",IF($B954="Female",1/(1+EXP(-SUMPRODUCT(Engine!$C$30338:$C$30369,INDIRECT("Coefficients!$BR$2:$BR$33")))),1/(1+EXP(-SUMPRODUCT(Engine!$C$30338:$C$30369,INDIRECT("Coefficients!$BS$2:$BS$33"))))))</f>
      </c>
      <c r="AY954" s="8">
        <f>IF(OR($B954="",$C954="",$D954="",$E954="",$F954="",$G954="",$H954="",$I954="",$J954="",$K954="",$L954=""),"",IF($B954="Female",1/(1+EXP(-SUMPRODUCT(Engine!$C$30338:$C$30369,INDIRECT("Coefficients!$BT$2:$BT$33")))),1/(1+EXP(-SUMPRODUCT(Engine!$C$30338:$C$30369,INDIRECT("Coefficients!$BU$2:$BU$33"))))))</f>
      </c>
      <c r="AZ954" s="8">
        <f>IF(OR($B954="",$C954="",$D954="",$E954="",$F954="",$G954="",$H954="",$I954="",$J954="",$K954="",$L954=""),"",IF($B954="Female",1/(1+EXP(-SUMPRODUCT(Engine!$C$30338:$C$30369,INDIRECT("Coefficients!$BV$2:$BV$33")))),1/(1+EXP(-SUMPRODUCT(Engine!$C$30338:$C$30369,INDIRECT("Coefficients!$BW$2:$BW$33"))))))</f>
      </c>
      <c r="BA954" s="8">
        <f>IF(OR($B954="",$C954="",$D954="",$E954="",$F954="",$G954="",$H954="",$I954="",$J954="",$K954="",$L954=""),"",IF($B954="Female",1/(1+EXP(-SUMPRODUCT(Engine!$C$30338:$C$30369,INDIRECT("Coefficients!$BX$2:$BX$33")))),1/(1+EXP(-SUMPRODUCT(Engine!$C$30338:$C$30369,INDIRECT("Coefficients!$BY$2:$BY$33"))))))</f>
      </c>
      <c r="BB954" s="8">
        <f>IF(OR($B954="",$C954="",$D954="",$E954="",$F954="",$G954="",$H954="",$I954="",$J954="",$K954="",$L954=""),"",IF($B954="Female",1/(1+EXP(-SUMPRODUCT(Engine!$C$30338:$C$30369,INDIRECT("Coefficients!$BZ$2:$BZ$33")))),1/(1+EXP(-SUMPRODUCT(Engine!$C$30338:$C$30369,INDIRECT("Coefficients!$CA$2:$CA$33"))))))</f>
      </c>
      <c r="BC954" s="8">
        <f>IF(OR($B954="",$C954="",$D954="",$E954="",$F954="",$G954="",$H954="",$I954="",$J954="",$K954="",$L954=""),"",IF($B954="Female",1/(1+EXP(-SUMPRODUCT(Engine!$C$30338:$C$30369,INDIRECT("Coefficients!$CB$2:$CB$33")))),1/(1+EXP(-SUMPRODUCT(Engine!$C$30338:$C$30369,INDIRECT("Coefficients!$CC$2:$CC$33"))))))</f>
      </c>
      <c r="BD954" s="8">
        <f>IF(OR($B954="",$C954="",$D954="",$E954="",$F954="",$G954="",$H954="",$I954="",$J954="",$K954="",$L954=""),"",IF($B954="Female",1/(1+EXP(-SUMPRODUCT(Engine!$C$30338:$C$30369,INDIRECT("Coefficients!$CD$2:$CD$33")))),1/(1+EXP(-SUMPRODUCT(Engine!$C$30338:$C$30369,INDIRECT("Coefficients!$CE$2:$CE$33"))))))</f>
      </c>
      <c r="BE954" s="8">
        <f>IF(OR($B954="",$C954="",$D954="",$E954="",$F954="",$G954="",$H954="",$I954="",$J954="",$K954="",$L954=""),"",IF($B954="Female",1/(1+EXP(-SUMPRODUCT(Engine!$C$30338:$C$30369,INDIRECT("Coefficients!$CF$2:$CF$33")))),1/(1+EXP(-SUMPRODUCT(Engine!$C$30338:$C$30369,INDIRECT("Coefficients!$CG$2:$CG$33"))))))</f>
      </c>
      <c r="BF954" s="8">
        <f>IF(OR($B954="",$C954="",$D954="",$E954="",$F954="",$G954="",$H954="",$I954="",$J954="",$K954="",$L954=""),"",IF($B954="Female",1/(1+EXP(-SUMPRODUCT(Engine!$C$30338:$C$30369,INDIRECT("Coefficients!$CH$2:$CH$33")))),1/(1+EXP(-SUMPRODUCT(Engine!$C$30338:$C$30369,INDIRECT("Coefficients!$CI$2:$CI$33"))))))</f>
      </c>
      <c r="BG954" s="8">
        <f>IF(OR($B954="",$C954="",$D954="",$E954="",$F954="",$G954="",$H954="",$I954="",$J954="",$K954="",$L954=""),"",IF($B954="Female",1/(1+EXP(-SUMPRODUCT(Engine!$C$30338:$C$30369,INDIRECT("Coefficients!$CJ$2:$CJ$33")))),1/(1+EXP(-SUMPRODUCT(Engine!$C$30338:$C$30369,INDIRECT("Coefficients!$CK$2:$CK$33"))))))</f>
      </c>
      <c r="BH954" s="8">
        <f>IF(OR($B954="",$C954="",$D954="",$E954="",$F954="",$G954="",$H954="",$I954="",$J954="",$K954="",$L954=""),"",IF($B954="Female",1/(1+EXP(-SUMPRODUCT(Engine!$C$30338:$C$30369,INDIRECT("Coefficients!$CL$2:$CL$33")))),1/(1+EXP(-SUMPRODUCT(Engine!$C$30338:$C$30369,INDIRECT("Coefficients!$CM$2:$CM$33"))))))</f>
      </c>
      <c r="BI954" s="8">
        <f>IF(OR($B954="",$C954="",$D954="",$E954="",$F954="",$G954="",$H954="",$I954="",$J954="",$K954="",$L954=""),"",IF($B954="Female",1/(1+EXP(-SUMPRODUCT(Engine!$C$30338:$C$30369,INDIRECT("Coefficients!$CN$2:$CN$33")))),1/(1+EXP(-SUMPRODUCT(Engine!$C$30338:$C$30369,INDIRECT("Coefficients!$CO$2:$CO$33"))))))</f>
      </c>
      <c r="BJ954" s="8">
        <f>IF(OR($B954="",$C954="",$D954="",$E954="",$F954="",$G954="",$H954="",$I954="",$J954="",$K954="",$L954=""),"",IF($B954="Female",1/(1+EXP(-SUMPRODUCT(Engine!$C$30338:$C$30369,INDIRECT("Coefficients!$CP$2:$CP$33")))),1/(1+EXP(-SUMPRODUCT(Engine!$C$30338:$C$30369,INDIRECT("Coefficients!$CQ$2:$CQ$33"))))))</f>
      </c>
      <c r="BK954" s="8">
        <f>IF(OR($B954="",$C954="",$D954="",$E954="",$F954="",$G954="",$H954="",$I954="",$J954="",$K954="",$L954=""),"",IF($B954="Female",1/(1+EXP(-SUMPRODUCT(Engine!$C$30338:$C$30369,INDIRECT("Coefficients!$CR$2:$CR$33")))),1/(1+EXP(-SUMPRODUCT(Engine!$C$30338:$C$30369,INDIRECT("Coefficients!$CS$2:$CS$33"))))))</f>
      </c>
      <c r="BL954" s="8">
        <f>IF(OR($B954="",$C954="",$D954="",$E954="",$F954="",$G954="",$H954="",$I954="",$J954="",$K954="",$L954=""),"",IF($B954="Female",1/(1+EXP(-SUMPRODUCT(Engine!$C$30338:$C$30369,INDIRECT("Coefficients!$CT$2:$CT$33")))),1/(1+EXP(-SUMPRODUCT(Engine!$C$30338:$C$30369,INDIRECT("Coefficients!$CU$2:$CU$33"))))))</f>
      </c>
      <c r="BM954" s="8">
        <f>IF(OR($B954="",$C954="",$D954="",$E954="",$F954="",$G954="",$H954="",$I954="",$J954="",$K954="",$L954=""),"",IF($B954="Female",1/(1+EXP(-SUMPRODUCT(Engine!$C$30338:$C$30369,INDIRECT("Coefficients!$CV$2:$CV$33")))),1/(1+EXP(-SUMPRODUCT(Engine!$C$30338:$C$30369,INDIRECT("Coefficients!$CW$2:$CW$33"))))))</f>
      </c>
    </row>
    <row r="955" spans="1:6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8">
        <f>IF(OR($B955="",$C955="",$D955="",$E955="",$F955="",$G955="",$H955="",$I955="",$J955="",$K955="",$L955=""),"",IF($B955="Female",1/(1+EXP(-SUMPRODUCT(Engine!$C$30370:$C$30401,INDIRECT("Coefficients!$B$2:$B$33")))),1/(1+EXP(-SUMPRODUCT(Engine!$C$30370:$C$30401,INDIRECT("Coefficients!$C$2:$C$33"))))))</f>
      </c>
      <c r="Q955" s="8">
        <f>IF(OR($B955="",$C955="",$D955="",$E955="",$F955="",$G955="",$H955="",$I955="",$J955="",$K955="",$L955=""),"",IF($B955="Female",1/(1+EXP(-SUMPRODUCT(Engine!$C$30370:$C$30401,INDIRECT("Coefficients!$D$2:$D$33")))),1/(1+EXP(-SUMPRODUCT(Engine!$C$30370:$C$30401,INDIRECT("Coefficients!$E$2:$E$33"))))))</f>
      </c>
      <c r="R955" s="8">
        <f>IF(OR($B955="",$C955="",$D955="",$E955="",$F955="",$G955="",$H955="",$I955="",$J955="",$K955="",$L955=""),"",IF($B955="Female",1/(1+EXP(-SUMPRODUCT(Engine!$C$30370:$C$30401,INDIRECT("Coefficients!$F$2:$F$33")))),1/(1+EXP(-SUMPRODUCT(Engine!$C$30370:$C$30401,INDIRECT("Coefficients!$G$2:$G$33"))))))</f>
      </c>
      <c r="S955" s="8">
        <f>IF(OR($B955="",$C955="",$D955="",$E955="",$F955="",$G955="",$H955="",$I955="",$J955="",$K955="",$L955=""),"",IF($B955="Female",1/(1+EXP(-SUMPRODUCT(Engine!$C$30370:$C$30401,INDIRECT("Coefficients!$H$2:$H$33")))),1/(1+EXP(-SUMPRODUCT(Engine!$C$30370:$C$30401,INDIRECT("Coefficients!$I$2:$I$33"))))))</f>
      </c>
      <c r="T955" s="8">
        <f>IF(OR($B955="",$C955="",$D955="",$E955="",$F955="",$G955="",$H955="",$I955="",$J955="",$K955="",$L955=""),"",IF($B955="Female",1/(1+EXP(-SUMPRODUCT(Engine!$C$30370:$C$30401,INDIRECT("Coefficients!$J$2:$J$33")))),1/(1+EXP(-SUMPRODUCT(Engine!$C$30370:$C$30401,INDIRECT("Coefficients!$K$2:$K$33"))))))</f>
      </c>
      <c r="U955" s="8">
        <f>IF(OR($B955="",$C955="",$D955="",$E955="",$F955="",$G955="",$H955="",$I955="",$J955="",$K955="",$L955=""),"",IF($B955="Female",1/(1+EXP(-SUMPRODUCT(Engine!$C$30370:$C$30401,INDIRECT("Coefficients!$L$2:$L$33")))),1/(1+EXP(-SUMPRODUCT(Engine!$C$30370:$C$30401,INDIRECT("Coefficients!$M$2:$M$33"))))))</f>
      </c>
      <c r="V955" s="8">
        <f>IF(OR($B955="",$C955="",$D955="",$E955="",$F955="",$G955="",$H955="",$I955="",$J955="",$K955="",$L955=""),"",IF($B955="Female",1/(1+EXP(-SUMPRODUCT(Engine!$C$30370:$C$30401,INDIRECT("Coefficients!$N$2:$N$33")))),1/(1+EXP(-SUMPRODUCT(Engine!$C$30370:$C$30401,INDIRECT("Coefficients!$O$2:$O$33"))))))</f>
      </c>
      <c r="W955" s="8">
        <f>IF(OR($B955="",$C955="",$D955="",$E955="",$F955="",$G955="",$H955="",$I955="",$J955="",$K955="",$L955=""),"",IF($B955="Female",1/(1+EXP(-SUMPRODUCT(Engine!$C$30370:$C$30401,INDIRECT("Coefficients!$P$2:$P$33")))),1/(1+EXP(-SUMPRODUCT(Engine!$C$30370:$C$30401,INDIRECT("Coefficients!$Q$2:$Q$33"))))))</f>
      </c>
      <c r="X955" s="8">
        <f>IF(OR($B955="",$C955="",$D955="",$E955="",$F955="",$G955="",$H955="",$I955="",$J955="",$K955="",$L955=""),"",IF($B955="Female",1/(1+EXP(-SUMPRODUCT(Engine!$C$30370:$C$30401,INDIRECT("Coefficients!$R$2:$R$33")))),1/(1+EXP(-SUMPRODUCT(Engine!$C$30370:$C$30401,INDIRECT("Coefficients!$S$2:$S$33"))))))</f>
      </c>
      <c r="Y955" s="8">
        <f>IF(OR($B955="",$C955="",$D955="",$E955="",$F955="",$G955="",$H955="",$I955="",$J955="",$K955="",$L955=""),"",IF($B955="Female",1/(1+EXP(-SUMPRODUCT(Engine!$C$30370:$C$30401,INDIRECT("Coefficients!$T$2:$T$33")))),1/(1+EXP(-SUMPRODUCT(Engine!$C$30370:$C$30401,INDIRECT("Coefficients!$U$2:$U$33"))))))</f>
      </c>
      <c r="Z955" s="8">
        <f>IF(OR($B955="",$C955="",$D955="",$E955="",$F955="",$G955="",$H955="",$I955="",$J955="",$K955="",$L955=""),"",IF($B955="Female",1/(1+EXP(-SUMPRODUCT(Engine!$C$30370:$C$30401,INDIRECT("Coefficients!$V$2:$V$33")))),1/(1+EXP(-SUMPRODUCT(Engine!$C$30370:$C$30401,INDIRECT("Coefficients!$W$2:$W$33"))))))</f>
      </c>
      <c r="AA955" s="8">
        <f>IF(OR($B955="",$C955="",$D955="",$E955="",$F955="",$G955="",$H955="",$I955="",$J955="",$K955="",$L955=""),"",IF($B955="Female",1/(1+EXP(-SUMPRODUCT(Engine!$C$30370:$C$30401,INDIRECT("Coefficients!$X$2:$X$33")))),1/(1+EXP(-SUMPRODUCT(Engine!$C$30370:$C$30401,INDIRECT("Coefficients!$Y$2:$Y$33"))))))</f>
      </c>
      <c r="AB955" s="8">
        <f>IF(OR($B955="",$C955="",$D955="",$E955="",$F955="",$G955="",$H955="",$I955="",$J955="",$K955="",$L955=""),"",IF($B955="Female",1/(1+EXP(-SUMPRODUCT(Engine!$C$30370:$C$30401,INDIRECT("Coefficients!$Z$2:$Z$33")))),1/(1+EXP(-SUMPRODUCT(Engine!$C$30370:$C$30401,INDIRECT("Coefficients!$AA$2:$AA$33"))))))</f>
      </c>
      <c r="AC955" s="8">
        <f>IF(OR($B955="",$C955="",$D955="",$E955="",$F955="",$G955="",$H955="",$I955="",$J955="",$K955="",$L955=""),"",IF($B955="Female",1/(1+EXP(-SUMPRODUCT(Engine!$C$30370:$C$30401,INDIRECT("Coefficients!$AB$2:$AB$33")))),1/(1+EXP(-SUMPRODUCT(Engine!$C$30370:$C$30401,INDIRECT("Coefficients!$AC$2:$AC$33"))))))</f>
      </c>
      <c r="AD955" s="8">
        <f>IF(OR($B955="",$C955="",$D955="",$E955="",$F955="",$G955="",$H955="",$I955="",$J955="",$K955="",$L955=""),"",IF($B955="Female",1/(1+EXP(-SUMPRODUCT(Engine!$C$30370:$C$30401,INDIRECT("Coefficients!$AD$2:$AD$33")))),1/(1+EXP(-SUMPRODUCT(Engine!$C$30370:$C$30401,INDIRECT("Coefficients!$AE$2:$AE$33"))))))</f>
      </c>
      <c r="AE955" s="8">
        <f>IF(OR($B955="",$C955="",$D955="",$E955="",$F955="",$G955="",$H955="",$I955="",$J955="",$K955="",$L955=""),"",IF($B955="Female",1/(1+EXP(-SUMPRODUCT(Engine!$C$30370:$C$30401,INDIRECT("Coefficients!$AF$2:$AF$33")))),1/(1+EXP(-SUMPRODUCT(Engine!$C$30370:$C$30401,INDIRECT("Coefficients!$AG$2:$AG$33"))))))</f>
      </c>
      <c r="AF955" s="8">
        <f>IF(OR($B955="",$C955="",$D955="",$E955="",$F955="",$G955="",$H955="",$I955="",$J955="",$K955="",$L955=""),"",IF($B955="Female",1/(1+EXP(-SUMPRODUCT(Engine!$C$30370:$C$30401,INDIRECT("Coefficients!$AH$2:$AH$33")))),1/(1+EXP(-SUMPRODUCT(Engine!$C$30370:$C$30401,INDIRECT("Coefficients!$AI$2:$AI$33"))))))</f>
      </c>
      <c r="AG955" s="8">
        <f>IF(OR($B955="",$C955="",$D955="",$E955="",$F955="",$G955="",$H955="",$I955="",$J955="",$K955="",$L955=""),"",IF($B955="Female",1/(1+EXP(-SUMPRODUCT(Engine!$C$30370:$C$30401,INDIRECT("Coefficients!$AJ$2:$AJ$33")))),1/(1+EXP(-SUMPRODUCT(Engine!$C$30370:$C$30401,INDIRECT("Coefficients!$AK$2:$AK$33"))))))</f>
      </c>
      <c r="AH955" s="8">
        <f>IF(OR($B955="",$C955="",$D955="",$E955="",$F955="",$G955="",$H955="",$I955="",$J955="",$K955="",$L955=""),"",IF($B955="Female",1/(1+EXP(-SUMPRODUCT(Engine!$C$30370:$C$30401,INDIRECT("Coefficients!$AL$2:$AL$33")))),1/(1+EXP(-SUMPRODUCT(Engine!$C$30370:$C$30401,INDIRECT("Coefficients!$AM$2:$AM$33"))))))</f>
      </c>
      <c r="AI955" s="8">
        <f>IF(OR($B955="",$C955="",$D955="",$E955="",$F955="",$G955="",$H955="",$I955="",$J955="",$K955="",$L955=""),"",IF($B955="Female",1/(1+EXP(-SUMPRODUCT(Engine!$C$30370:$C$30401,INDIRECT("Coefficients!$AN$2:$AN$33")))),1/(1+EXP(-SUMPRODUCT(Engine!$C$30370:$C$30401,INDIRECT("Coefficients!$AO$2:$AO$33"))))))</f>
      </c>
      <c r="AJ955" s="8">
        <f>IF(OR($B955="",$C955="",$D955="",$E955="",$F955="",$G955="",$H955="",$I955="",$J955="",$K955="",$L955=""),"",IF($B955="Female",1/(1+EXP(-SUMPRODUCT(Engine!$C$30370:$C$30401,INDIRECT("Coefficients!$AP$2:$AP$33")))),1/(1+EXP(-SUMPRODUCT(Engine!$C$30370:$C$30401,INDIRECT("Coefficients!$AQ$2:$AQ$33"))))))</f>
      </c>
      <c r="AK955" s="8">
        <f>IF(OR($B955="",$C955="",$D955="",$E955="",$F955="",$G955="",$H955="",$I955="",$J955="",$K955="",$L955=""),"",IF($B955="Female",1/(1+EXP(-SUMPRODUCT(Engine!$C$30370:$C$30401,INDIRECT("Coefficients!$AR$2:$AR$33")))),1/(1+EXP(-SUMPRODUCT(Engine!$C$30370:$C$30401,INDIRECT("Coefficients!$AS$2:$AS$33"))))))</f>
      </c>
      <c r="AL955" s="8">
        <f>IF(OR($B955="",$C955="",$D955="",$E955="",$F955="",$G955="",$H955="",$I955="",$J955="",$K955="",$L955=""),"",IF($B955="Female",1/(1+EXP(-SUMPRODUCT(Engine!$C$30370:$C$30401,INDIRECT("Coefficients!$AT$2:$AT$33")))),1/(1+EXP(-SUMPRODUCT(Engine!$C$30370:$C$30401,INDIRECT("Coefficients!$AU$2:$AU$33"))))))</f>
      </c>
      <c r="AM955" s="8">
        <f>IF(OR($B955="",$C955="",$D955="",$E955="",$F955="",$G955="",$H955="",$I955="",$J955="",$K955="",$L955=""),"",IF($B955="Female",1/(1+EXP(-SUMPRODUCT(Engine!$C$30370:$C$30401,INDIRECT("Coefficients!$AV$2:$AV$33")))),1/(1+EXP(-SUMPRODUCT(Engine!$C$30370:$C$30401,INDIRECT("Coefficients!$AW$2:$AW$33"))))))</f>
      </c>
      <c r="AN955" s="8">
        <f>IF(OR($B955="",$C955="",$D955="",$E955="",$F955="",$G955="",$H955="",$I955="",$J955="",$K955="",$L955=""),"",IF($B955="Female",1/(1+EXP(-SUMPRODUCT(Engine!$C$30370:$C$30401,INDIRECT("Coefficients!$AX$2:$AX$33")))),1/(1+EXP(-SUMPRODUCT(Engine!$C$30370:$C$30401,INDIRECT("Coefficients!$AY$2:$AY$33"))))))</f>
      </c>
      <c r="AO955" s="8">
        <f>IF(OR($B955="",$C955="",$D955="",$E955="",$F955="",$G955="",$H955="",$I955="",$J955="",$K955="",$L955=""),"",IF($B955="Female",1/(1+EXP(-SUMPRODUCT(Engine!$C$30370:$C$30401,INDIRECT("Coefficients!$AZ$2:$AZ$33")))),1/(1+EXP(-SUMPRODUCT(Engine!$C$30370:$C$30401,INDIRECT("Coefficients!$BA$2:$BA$33"))))))</f>
      </c>
      <c r="AP955" s="8">
        <f>IF(OR($B955="",$C955="",$D955="",$E955="",$F955="",$G955="",$H955="",$I955="",$J955="",$K955="",$L955=""),"",IF($B955="Female",1/(1+EXP(-SUMPRODUCT(Engine!$C$30370:$C$30401,INDIRECT("Coefficients!$BB$2:$BB$33")))),1/(1+EXP(-SUMPRODUCT(Engine!$C$30370:$C$30401,INDIRECT("Coefficients!$BC$2:$BC$33"))))))</f>
      </c>
      <c r="AQ955" s="8">
        <f>IF(OR($B955="",$C955="",$D955="",$E955="",$F955="",$G955="",$H955="",$I955="",$J955="",$K955="",$L955=""),"",IF($B955="Female",1/(1+EXP(-SUMPRODUCT(Engine!$C$30370:$C$30401,INDIRECT("Coefficients!$BD$2:$BD$33")))),1/(1+EXP(-SUMPRODUCT(Engine!$C$30370:$C$30401,INDIRECT("Coefficients!$BE$2:$BE$33"))))))</f>
      </c>
      <c r="AR955" s="8">
        <f>IF(OR($B955="",$C955="",$D955="",$E955="",$F955="",$G955="",$H955="",$I955="",$J955="",$K955="",$L955=""),"",IF($B955="Female",1/(1+EXP(-SUMPRODUCT(Engine!$C$30370:$C$30401,INDIRECT("Coefficients!$BF$2:$BF$33")))),1/(1+EXP(-SUMPRODUCT(Engine!$C$30370:$C$30401,INDIRECT("Coefficients!$BG$2:$BG$33"))))))</f>
      </c>
      <c r="AS955" s="8">
        <f>IF(OR($B955="",$C955="",$D955="",$E955="",$F955="",$G955="",$H955="",$I955="",$J955="",$K955="",$L955=""),"",IF($B955="Female",1/(1+EXP(-SUMPRODUCT(Engine!$C$30370:$C$30401,INDIRECT("Coefficients!$BH$2:$BH$33")))),1/(1+EXP(-SUMPRODUCT(Engine!$C$30370:$C$30401,INDIRECT("Coefficients!$BI$2:$BI$33"))))))</f>
      </c>
      <c r="AT955" s="8">
        <f>IF(OR($B955="",$C955="",$D955="",$E955="",$F955="",$G955="",$H955="",$I955="",$J955="",$K955="",$L955=""),"",IF($B955="Female",1/(1+EXP(-SUMPRODUCT(Engine!$C$30370:$C$30401,INDIRECT("Coefficients!$BJ$2:$BJ$33")))),1/(1+EXP(-SUMPRODUCT(Engine!$C$30370:$C$30401,INDIRECT("Coefficients!$BK$2:$BK$33"))))))</f>
      </c>
      <c r="AU955" s="8">
        <f>IF(OR($B955="",$C955="",$D955="",$E955="",$F955="",$G955="",$H955="",$I955="",$J955="",$K955="",$L955=""),"",IF($B955="Female",1/(1+EXP(-SUMPRODUCT(Engine!$C$30370:$C$30401,INDIRECT("Coefficients!$BL$2:$BL$33")))),1/(1+EXP(-SUMPRODUCT(Engine!$C$30370:$C$30401,INDIRECT("Coefficients!$BM$2:$BM$33"))))))</f>
      </c>
      <c r="AV955" s="8">
        <f>IF(OR($B955="",$C955="",$D955="",$E955="",$F955="",$G955="",$H955="",$I955="",$J955="",$K955="",$L955=""),"",IF($B955="Female",1/(1+EXP(-SUMPRODUCT(Engine!$C$30370:$C$30401,INDIRECT("Coefficients!$BN$2:$BN$33")))),1/(1+EXP(-SUMPRODUCT(Engine!$C$30370:$C$30401,INDIRECT("Coefficients!$BO$2:$BO$33"))))))</f>
      </c>
      <c r="AW955" s="8">
        <f>IF(OR($B955="",$C955="",$D955="",$E955="",$F955="",$G955="",$H955="",$I955="",$J955="",$K955="",$L955=""),"",IF($B955="Female",1/(1+EXP(-SUMPRODUCT(Engine!$C$30370:$C$30401,INDIRECT("Coefficients!$BP$2:$BP$33")))),1/(1+EXP(-SUMPRODUCT(Engine!$C$30370:$C$30401,INDIRECT("Coefficients!$BQ$2:$BQ$33"))))))</f>
      </c>
      <c r="AX955" s="8">
        <f>IF(OR($B955="",$C955="",$D955="",$E955="",$F955="",$G955="",$H955="",$I955="",$J955="",$K955="",$L955=""),"",IF($B955="Female",1/(1+EXP(-SUMPRODUCT(Engine!$C$30370:$C$30401,INDIRECT("Coefficients!$BR$2:$BR$33")))),1/(1+EXP(-SUMPRODUCT(Engine!$C$30370:$C$30401,INDIRECT("Coefficients!$BS$2:$BS$33"))))))</f>
      </c>
      <c r="AY955" s="8">
        <f>IF(OR($B955="",$C955="",$D955="",$E955="",$F955="",$G955="",$H955="",$I955="",$J955="",$K955="",$L955=""),"",IF($B955="Female",1/(1+EXP(-SUMPRODUCT(Engine!$C$30370:$C$30401,INDIRECT("Coefficients!$BT$2:$BT$33")))),1/(1+EXP(-SUMPRODUCT(Engine!$C$30370:$C$30401,INDIRECT("Coefficients!$BU$2:$BU$33"))))))</f>
      </c>
      <c r="AZ955" s="8">
        <f>IF(OR($B955="",$C955="",$D955="",$E955="",$F955="",$G955="",$H955="",$I955="",$J955="",$K955="",$L955=""),"",IF($B955="Female",1/(1+EXP(-SUMPRODUCT(Engine!$C$30370:$C$30401,INDIRECT("Coefficients!$BV$2:$BV$33")))),1/(1+EXP(-SUMPRODUCT(Engine!$C$30370:$C$30401,INDIRECT("Coefficients!$BW$2:$BW$33"))))))</f>
      </c>
      <c r="BA955" s="8">
        <f>IF(OR($B955="",$C955="",$D955="",$E955="",$F955="",$G955="",$H955="",$I955="",$J955="",$K955="",$L955=""),"",IF($B955="Female",1/(1+EXP(-SUMPRODUCT(Engine!$C$30370:$C$30401,INDIRECT("Coefficients!$BX$2:$BX$33")))),1/(1+EXP(-SUMPRODUCT(Engine!$C$30370:$C$30401,INDIRECT("Coefficients!$BY$2:$BY$33"))))))</f>
      </c>
      <c r="BB955" s="8">
        <f>IF(OR($B955="",$C955="",$D955="",$E955="",$F955="",$G955="",$H955="",$I955="",$J955="",$K955="",$L955=""),"",IF($B955="Female",1/(1+EXP(-SUMPRODUCT(Engine!$C$30370:$C$30401,INDIRECT("Coefficients!$BZ$2:$BZ$33")))),1/(1+EXP(-SUMPRODUCT(Engine!$C$30370:$C$30401,INDIRECT("Coefficients!$CA$2:$CA$33"))))))</f>
      </c>
      <c r="BC955" s="8">
        <f>IF(OR($B955="",$C955="",$D955="",$E955="",$F955="",$G955="",$H955="",$I955="",$J955="",$K955="",$L955=""),"",IF($B955="Female",1/(1+EXP(-SUMPRODUCT(Engine!$C$30370:$C$30401,INDIRECT("Coefficients!$CB$2:$CB$33")))),1/(1+EXP(-SUMPRODUCT(Engine!$C$30370:$C$30401,INDIRECT("Coefficients!$CC$2:$CC$33"))))))</f>
      </c>
      <c r="BD955" s="8">
        <f>IF(OR($B955="",$C955="",$D955="",$E955="",$F955="",$G955="",$H955="",$I955="",$J955="",$K955="",$L955=""),"",IF($B955="Female",1/(1+EXP(-SUMPRODUCT(Engine!$C$30370:$C$30401,INDIRECT("Coefficients!$CD$2:$CD$33")))),1/(1+EXP(-SUMPRODUCT(Engine!$C$30370:$C$30401,INDIRECT("Coefficients!$CE$2:$CE$33"))))))</f>
      </c>
      <c r="BE955" s="8">
        <f>IF(OR($B955="",$C955="",$D955="",$E955="",$F955="",$G955="",$H955="",$I955="",$J955="",$K955="",$L955=""),"",IF($B955="Female",1/(1+EXP(-SUMPRODUCT(Engine!$C$30370:$C$30401,INDIRECT("Coefficients!$CF$2:$CF$33")))),1/(1+EXP(-SUMPRODUCT(Engine!$C$30370:$C$30401,INDIRECT("Coefficients!$CG$2:$CG$33"))))))</f>
      </c>
      <c r="BF955" s="8">
        <f>IF(OR($B955="",$C955="",$D955="",$E955="",$F955="",$G955="",$H955="",$I955="",$J955="",$K955="",$L955=""),"",IF($B955="Female",1/(1+EXP(-SUMPRODUCT(Engine!$C$30370:$C$30401,INDIRECT("Coefficients!$CH$2:$CH$33")))),1/(1+EXP(-SUMPRODUCT(Engine!$C$30370:$C$30401,INDIRECT("Coefficients!$CI$2:$CI$33"))))))</f>
      </c>
      <c r="BG955" s="8">
        <f>IF(OR($B955="",$C955="",$D955="",$E955="",$F955="",$G955="",$H955="",$I955="",$J955="",$K955="",$L955=""),"",IF($B955="Female",1/(1+EXP(-SUMPRODUCT(Engine!$C$30370:$C$30401,INDIRECT("Coefficients!$CJ$2:$CJ$33")))),1/(1+EXP(-SUMPRODUCT(Engine!$C$30370:$C$30401,INDIRECT("Coefficients!$CK$2:$CK$33"))))))</f>
      </c>
      <c r="BH955" s="8">
        <f>IF(OR($B955="",$C955="",$D955="",$E955="",$F955="",$G955="",$H955="",$I955="",$J955="",$K955="",$L955=""),"",IF($B955="Female",1/(1+EXP(-SUMPRODUCT(Engine!$C$30370:$C$30401,INDIRECT("Coefficients!$CL$2:$CL$33")))),1/(1+EXP(-SUMPRODUCT(Engine!$C$30370:$C$30401,INDIRECT("Coefficients!$CM$2:$CM$33"))))))</f>
      </c>
      <c r="BI955" s="8">
        <f>IF(OR($B955="",$C955="",$D955="",$E955="",$F955="",$G955="",$H955="",$I955="",$J955="",$K955="",$L955=""),"",IF($B955="Female",1/(1+EXP(-SUMPRODUCT(Engine!$C$30370:$C$30401,INDIRECT("Coefficients!$CN$2:$CN$33")))),1/(1+EXP(-SUMPRODUCT(Engine!$C$30370:$C$30401,INDIRECT("Coefficients!$CO$2:$CO$33"))))))</f>
      </c>
      <c r="BJ955" s="8">
        <f>IF(OR($B955="",$C955="",$D955="",$E955="",$F955="",$G955="",$H955="",$I955="",$J955="",$K955="",$L955=""),"",IF($B955="Female",1/(1+EXP(-SUMPRODUCT(Engine!$C$30370:$C$30401,INDIRECT("Coefficients!$CP$2:$CP$33")))),1/(1+EXP(-SUMPRODUCT(Engine!$C$30370:$C$30401,INDIRECT("Coefficients!$CQ$2:$CQ$33"))))))</f>
      </c>
      <c r="BK955" s="8">
        <f>IF(OR($B955="",$C955="",$D955="",$E955="",$F955="",$G955="",$H955="",$I955="",$J955="",$K955="",$L955=""),"",IF($B955="Female",1/(1+EXP(-SUMPRODUCT(Engine!$C$30370:$C$30401,INDIRECT("Coefficients!$CR$2:$CR$33")))),1/(1+EXP(-SUMPRODUCT(Engine!$C$30370:$C$30401,INDIRECT("Coefficients!$CS$2:$CS$33"))))))</f>
      </c>
      <c r="BL955" s="8">
        <f>IF(OR($B955="",$C955="",$D955="",$E955="",$F955="",$G955="",$H955="",$I955="",$J955="",$K955="",$L955=""),"",IF($B955="Female",1/(1+EXP(-SUMPRODUCT(Engine!$C$30370:$C$30401,INDIRECT("Coefficients!$CT$2:$CT$33")))),1/(1+EXP(-SUMPRODUCT(Engine!$C$30370:$C$30401,INDIRECT("Coefficients!$CU$2:$CU$33"))))))</f>
      </c>
      <c r="BM955" s="8">
        <f>IF(OR($B955="",$C955="",$D955="",$E955="",$F955="",$G955="",$H955="",$I955="",$J955="",$K955="",$L955=""),"",IF($B955="Female",1/(1+EXP(-SUMPRODUCT(Engine!$C$30370:$C$30401,INDIRECT("Coefficients!$CV$2:$CV$33")))),1/(1+EXP(-SUMPRODUCT(Engine!$C$30370:$C$30401,INDIRECT("Coefficients!$CW$2:$CW$33"))))))</f>
      </c>
    </row>
    <row r="956" spans="1:6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8">
        <f>IF(OR($B956="",$C956="",$D956="",$E956="",$F956="",$G956="",$H956="",$I956="",$J956="",$K956="",$L956=""),"",IF($B956="Female",1/(1+EXP(-SUMPRODUCT(Engine!$C$30402:$C$30433,INDIRECT("Coefficients!$B$2:$B$33")))),1/(1+EXP(-SUMPRODUCT(Engine!$C$30402:$C$30433,INDIRECT("Coefficients!$C$2:$C$33"))))))</f>
      </c>
      <c r="Q956" s="8">
        <f>IF(OR($B956="",$C956="",$D956="",$E956="",$F956="",$G956="",$H956="",$I956="",$J956="",$K956="",$L956=""),"",IF($B956="Female",1/(1+EXP(-SUMPRODUCT(Engine!$C$30402:$C$30433,INDIRECT("Coefficients!$D$2:$D$33")))),1/(1+EXP(-SUMPRODUCT(Engine!$C$30402:$C$30433,INDIRECT("Coefficients!$E$2:$E$33"))))))</f>
      </c>
      <c r="R956" s="8">
        <f>IF(OR($B956="",$C956="",$D956="",$E956="",$F956="",$G956="",$H956="",$I956="",$J956="",$K956="",$L956=""),"",IF($B956="Female",1/(1+EXP(-SUMPRODUCT(Engine!$C$30402:$C$30433,INDIRECT("Coefficients!$F$2:$F$33")))),1/(1+EXP(-SUMPRODUCT(Engine!$C$30402:$C$30433,INDIRECT("Coefficients!$G$2:$G$33"))))))</f>
      </c>
      <c r="S956" s="8">
        <f>IF(OR($B956="",$C956="",$D956="",$E956="",$F956="",$G956="",$H956="",$I956="",$J956="",$K956="",$L956=""),"",IF($B956="Female",1/(1+EXP(-SUMPRODUCT(Engine!$C$30402:$C$30433,INDIRECT("Coefficients!$H$2:$H$33")))),1/(1+EXP(-SUMPRODUCT(Engine!$C$30402:$C$30433,INDIRECT("Coefficients!$I$2:$I$33"))))))</f>
      </c>
      <c r="T956" s="8">
        <f>IF(OR($B956="",$C956="",$D956="",$E956="",$F956="",$G956="",$H956="",$I956="",$J956="",$K956="",$L956=""),"",IF($B956="Female",1/(1+EXP(-SUMPRODUCT(Engine!$C$30402:$C$30433,INDIRECT("Coefficients!$J$2:$J$33")))),1/(1+EXP(-SUMPRODUCT(Engine!$C$30402:$C$30433,INDIRECT("Coefficients!$K$2:$K$33"))))))</f>
      </c>
      <c r="U956" s="8">
        <f>IF(OR($B956="",$C956="",$D956="",$E956="",$F956="",$G956="",$H956="",$I956="",$J956="",$K956="",$L956=""),"",IF($B956="Female",1/(1+EXP(-SUMPRODUCT(Engine!$C$30402:$C$30433,INDIRECT("Coefficients!$L$2:$L$33")))),1/(1+EXP(-SUMPRODUCT(Engine!$C$30402:$C$30433,INDIRECT("Coefficients!$M$2:$M$33"))))))</f>
      </c>
      <c r="V956" s="8">
        <f>IF(OR($B956="",$C956="",$D956="",$E956="",$F956="",$G956="",$H956="",$I956="",$J956="",$K956="",$L956=""),"",IF($B956="Female",1/(1+EXP(-SUMPRODUCT(Engine!$C$30402:$C$30433,INDIRECT("Coefficients!$N$2:$N$33")))),1/(1+EXP(-SUMPRODUCT(Engine!$C$30402:$C$30433,INDIRECT("Coefficients!$O$2:$O$33"))))))</f>
      </c>
      <c r="W956" s="8">
        <f>IF(OR($B956="",$C956="",$D956="",$E956="",$F956="",$G956="",$H956="",$I956="",$J956="",$K956="",$L956=""),"",IF($B956="Female",1/(1+EXP(-SUMPRODUCT(Engine!$C$30402:$C$30433,INDIRECT("Coefficients!$P$2:$P$33")))),1/(1+EXP(-SUMPRODUCT(Engine!$C$30402:$C$30433,INDIRECT("Coefficients!$Q$2:$Q$33"))))))</f>
      </c>
      <c r="X956" s="8">
        <f>IF(OR($B956="",$C956="",$D956="",$E956="",$F956="",$G956="",$H956="",$I956="",$J956="",$K956="",$L956=""),"",IF($B956="Female",1/(1+EXP(-SUMPRODUCT(Engine!$C$30402:$C$30433,INDIRECT("Coefficients!$R$2:$R$33")))),1/(1+EXP(-SUMPRODUCT(Engine!$C$30402:$C$30433,INDIRECT("Coefficients!$S$2:$S$33"))))))</f>
      </c>
      <c r="Y956" s="8">
        <f>IF(OR($B956="",$C956="",$D956="",$E956="",$F956="",$G956="",$H956="",$I956="",$J956="",$K956="",$L956=""),"",IF($B956="Female",1/(1+EXP(-SUMPRODUCT(Engine!$C$30402:$C$30433,INDIRECT("Coefficients!$T$2:$T$33")))),1/(1+EXP(-SUMPRODUCT(Engine!$C$30402:$C$30433,INDIRECT("Coefficients!$U$2:$U$33"))))))</f>
      </c>
      <c r="Z956" s="8">
        <f>IF(OR($B956="",$C956="",$D956="",$E956="",$F956="",$G956="",$H956="",$I956="",$J956="",$K956="",$L956=""),"",IF($B956="Female",1/(1+EXP(-SUMPRODUCT(Engine!$C$30402:$C$30433,INDIRECT("Coefficients!$V$2:$V$33")))),1/(1+EXP(-SUMPRODUCT(Engine!$C$30402:$C$30433,INDIRECT("Coefficients!$W$2:$W$33"))))))</f>
      </c>
      <c r="AA956" s="8">
        <f>IF(OR($B956="",$C956="",$D956="",$E956="",$F956="",$G956="",$H956="",$I956="",$J956="",$K956="",$L956=""),"",IF($B956="Female",1/(1+EXP(-SUMPRODUCT(Engine!$C$30402:$C$30433,INDIRECT("Coefficients!$X$2:$X$33")))),1/(1+EXP(-SUMPRODUCT(Engine!$C$30402:$C$30433,INDIRECT("Coefficients!$Y$2:$Y$33"))))))</f>
      </c>
      <c r="AB956" s="8">
        <f>IF(OR($B956="",$C956="",$D956="",$E956="",$F956="",$G956="",$H956="",$I956="",$J956="",$K956="",$L956=""),"",IF($B956="Female",1/(1+EXP(-SUMPRODUCT(Engine!$C$30402:$C$30433,INDIRECT("Coefficients!$Z$2:$Z$33")))),1/(1+EXP(-SUMPRODUCT(Engine!$C$30402:$C$30433,INDIRECT("Coefficients!$AA$2:$AA$33"))))))</f>
      </c>
      <c r="AC956" s="8">
        <f>IF(OR($B956="",$C956="",$D956="",$E956="",$F956="",$G956="",$H956="",$I956="",$J956="",$K956="",$L956=""),"",IF($B956="Female",1/(1+EXP(-SUMPRODUCT(Engine!$C$30402:$C$30433,INDIRECT("Coefficients!$AB$2:$AB$33")))),1/(1+EXP(-SUMPRODUCT(Engine!$C$30402:$C$30433,INDIRECT("Coefficients!$AC$2:$AC$33"))))))</f>
      </c>
      <c r="AD956" s="8">
        <f>IF(OR($B956="",$C956="",$D956="",$E956="",$F956="",$G956="",$H956="",$I956="",$J956="",$K956="",$L956=""),"",IF($B956="Female",1/(1+EXP(-SUMPRODUCT(Engine!$C$30402:$C$30433,INDIRECT("Coefficients!$AD$2:$AD$33")))),1/(1+EXP(-SUMPRODUCT(Engine!$C$30402:$C$30433,INDIRECT("Coefficients!$AE$2:$AE$33"))))))</f>
      </c>
      <c r="AE956" s="8">
        <f>IF(OR($B956="",$C956="",$D956="",$E956="",$F956="",$G956="",$H956="",$I956="",$J956="",$K956="",$L956=""),"",IF($B956="Female",1/(1+EXP(-SUMPRODUCT(Engine!$C$30402:$C$30433,INDIRECT("Coefficients!$AF$2:$AF$33")))),1/(1+EXP(-SUMPRODUCT(Engine!$C$30402:$C$30433,INDIRECT("Coefficients!$AG$2:$AG$33"))))))</f>
      </c>
      <c r="AF956" s="8">
        <f>IF(OR($B956="",$C956="",$D956="",$E956="",$F956="",$G956="",$H956="",$I956="",$J956="",$K956="",$L956=""),"",IF($B956="Female",1/(1+EXP(-SUMPRODUCT(Engine!$C$30402:$C$30433,INDIRECT("Coefficients!$AH$2:$AH$33")))),1/(1+EXP(-SUMPRODUCT(Engine!$C$30402:$C$30433,INDIRECT("Coefficients!$AI$2:$AI$33"))))))</f>
      </c>
      <c r="AG956" s="8">
        <f>IF(OR($B956="",$C956="",$D956="",$E956="",$F956="",$G956="",$H956="",$I956="",$J956="",$K956="",$L956=""),"",IF($B956="Female",1/(1+EXP(-SUMPRODUCT(Engine!$C$30402:$C$30433,INDIRECT("Coefficients!$AJ$2:$AJ$33")))),1/(1+EXP(-SUMPRODUCT(Engine!$C$30402:$C$30433,INDIRECT("Coefficients!$AK$2:$AK$33"))))))</f>
      </c>
      <c r="AH956" s="8">
        <f>IF(OR($B956="",$C956="",$D956="",$E956="",$F956="",$G956="",$H956="",$I956="",$J956="",$K956="",$L956=""),"",IF($B956="Female",1/(1+EXP(-SUMPRODUCT(Engine!$C$30402:$C$30433,INDIRECT("Coefficients!$AL$2:$AL$33")))),1/(1+EXP(-SUMPRODUCT(Engine!$C$30402:$C$30433,INDIRECT("Coefficients!$AM$2:$AM$33"))))))</f>
      </c>
      <c r="AI956" s="8">
        <f>IF(OR($B956="",$C956="",$D956="",$E956="",$F956="",$G956="",$H956="",$I956="",$J956="",$K956="",$L956=""),"",IF($B956="Female",1/(1+EXP(-SUMPRODUCT(Engine!$C$30402:$C$30433,INDIRECT("Coefficients!$AN$2:$AN$33")))),1/(1+EXP(-SUMPRODUCT(Engine!$C$30402:$C$30433,INDIRECT("Coefficients!$AO$2:$AO$33"))))))</f>
      </c>
      <c r="AJ956" s="8">
        <f>IF(OR($B956="",$C956="",$D956="",$E956="",$F956="",$G956="",$H956="",$I956="",$J956="",$K956="",$L956=""),"",IF($B956="Female",1/(1+EXP(-SUMPRODUCT(Engine!$C$30402:$C$30433,INDIRECT("Coefficients!$AP$2:$AP$33")))),1/(1+EXP(-SUMPRODUCT(Engine!$C$30402:$C$30433,INDIRECT("Coefficients!$AQ$2:$AQ$33"))))))</f>
      </c>
      <c r="AK956" s="8">
        <f>IF(OR($B956="",$C956="",$D956="",$E956="",$F956="",$G956="",$H956="",$I956="",$J956="",$K956="",$L956=""),"",IF($B956="Female",1/(1+EXP(-SUMPRODUCT(Engine!$C$30402:$C$30433,INDIRECT("Coefficients!$AR$2:$AR$33")))),1/(1+EXP(-SUMPRODUCT(Engine!$C$30402:$C$30433,INDIRECT("Coefficients!$AS$2:$AS$33"))))))</f>
      </c>
      <c r="AL956" s="8">
        <f>IF(OR($B956="",$C956="",$D956="",$E956="",$F956="",$G956="",$H956="",$I956="",$J956="",$K956="",$L956=""),"",IF($B956="Female",1/(1+EXP(-SUMPRODUCT(Engine!$C$30402:$C$30433,INDIRECT("Coefficients!$AT$2:$AT$33")))),1/(1+EXP(-SUMPRODUCT(Engine!$C$30402:$C$30433,INDIRECT("Coefficients!$AU$2:$AU$33"))))))</f>
      </c>
      <c r="AM956" s="8">
        <f>IF(OR($B956="",$C956="",$D956="",$E956="",$F956="",$G956="",$H956="",$I956="",$J956="",$K956="",$L956=""),"",IF($B956="Female",1/(1+EXP(-SUMPRODUCT(Engine!$C$30402:$C$30433,INDIRECT("Coefficients!$AV$2:$AV$33")))),1/(1+EXP(-SUMPRODUCT(Engine!$C$30402:$C$30433,INDIRECT("Coefficients!$AW$2:$AW$33"))))))</f>
      </c>
      <c r="AN956" s="8">
        <f>IF(OR($B956="",$C956="",$D956="",$E956="",$F956="",$G956="",$H956="",$I956="",$J956="",$K956="",$L956=""),"",IF($B956="Female",1/(1+EXP(-SUMPRODUCT(Engine!$C$30402:$C$30433,INDIRECT("Coefficients!$AX$2:$AX$33")))),1/(1+EXP(-SUMPRODUCT(Engine!$C$30402:$C$30433,INDIRECT("Coefficients!$AY$2:$AY$33"))))))</f>
      </c>
      <c r="AO956" s="8">
        <f>IF(OR($B956="",$C956="",$D956="",$E956="",$F956="",$G956="",$H956="",$I956="",$J956="",$K956="",$L956=""),"",IF($B956="Female",1/(1+EXP(-SUMPRODUCT(Engine!$C$30402:$C$30433,INDIRECT("Coefficients!$AZ$2:$AZ$33")))),1/(1+EXP(-SUMPRODUCT(Engine!$C$30402:$C$30433,INDIRECT("Coefficients!$BA$2:$BA$33"))))))</f>
      </c>
      <c r="AP956" s="8">
        <f>IF(OR($B956="",$C956="",$D956="",$E956="",$F956="",$G956="",$H956="",$I956="",$J956="",$K956="",$L956=""),"",IF($B956="Female",1/(1+EXP(-SUMPRODUCT(Engine!$C$30402:$C$30433,INDIRECT("Coefficients!$BB$2:$BB$33")))),1/(1+EXP(-SUMPRODUCT(Engine!$C$30402:$C$30433,INDIRECT("Coefficients!$BC$2:$BC$33"))))))</f>
      </c>
      <c r="AQ956" s="8">
        <f>IF(OR($B956="",$C956="",$D956="",$E956="",$F956="",$G956="",$H956="",$I956="",$J956="",$K956="",$L956=""),"",IF($B956="Female",1/(1+EXP(-SUMPRODUCT(Engine!$C$30402:$C$30433,INDIRECT("Coefficients!$BD$2:$BD$33")))),1/(1+EXP(-SUMPRODUCT(Engine!$C$30402:$C$30433,INDIRECT("Coefficients!$BE$2:$BE$33"))))))</f>
      </c>
      <c r="AR956" s="8">
        <f>IF(OR($B956="",$C956="",$D956="",$E956="",$F956="",$G956="",$H956="",$I956="",$J956="",$K956="",$L956=""),"",IF($B956="Female",1/(1+EXP(-SUMPRODUCT(Engine!$C$30402:$C$30433,INDIRECT("Coefficients!$BF$2:$BF$33")))),1/(1+EXP(-SUMPRODUCT(Engine!$C$30402:$C$30433,INDIRECT("Coefficients!$BG$2:$BG$33"))))))</f>
      </c>
      <c r="AS956" s="8">
        <f>IF(OR($B956="",$C956="",$D956="",$E956="",$F956="",$G956="",$H956="",$I956="",$J956="",$K956="",$L956=""),"",IF($B956="Female",1/(1+EXP(-SUMPRODUCT(Engine!$C$30402:$C$30433,INDIRECT("Coefficients!$BH$2:$BH$33")))),1/(1+EXP(-SUMPRODUCT(Engine!$C$30402:$C$30433,INDIRECT("Coefficients!$BI$2:$BI$33"))))))</f>
      </c>
      <c r="AT956" s="8">
        <f>IF(OR($B956="",$C956="",$D956="",$E956="",$F956="",$G956="",$H956="",$I956="",$J956="",$K956="",$L956=""),"",IF($B956="Female",1/(1+EXP(-SUMPRODUCT(Engine!$C$30402:$C$30433,INDIRECT("Coefficients!$BJ$2:$BJ$33")))),1/(1+EXP(-SUMPRODUCT(Engine!$C$30402:$C$30433,INDIRECT("Coefficients!$BK$2:$BK$33"))))))</f>
      </c>
      <c r="AU956" s="8">
        <f>IF(OR($B956="",$C956="",$D956="",$E956="",$F956="",$G956="",$H956="",$I956="",$J956="",$K956="",$L956=""),"",IF($B956="Female",1/(1+EXP(-SUMPRODUCT(Engine!$C$30402:$C$30433,INDIRECT("Coefficients!$BL$2:$BL$33")))),1/(1+EXP(-SUMPRODUCT(Engine!$C$30402:$C$30433,INDIRECT("Coefficients!$BM$2:$BM$33"))))))</f>
      </c>
      <c r="AV956" s="8">
        <f>IF(OR($B956="",$C956="",$D956="",$E956="",$F956="",$G956="",$H956="",$I956="",$J956="",$K956="",$L956=""),"",IF($B956="Female",1/(1+EXP(-SUMPRODUCT(Engine!$C$30402:$C$30433,INDIRECT("Coefficients!$BN$2:$BN$33")))),1/(1+EXP(-SUMPRODUCT(Engine!$C$30402:$C$30433,INDIRECT("Coefficients!$BO$2:$BO$33"))))))</f>
      </c>
      <c r="AW956" s="8">
        <f>IF(OR($B956="",$C956="",$D956="",$E956="",$F956="",$G956="",$H956="",$I956="",$J956="",$K956="",$L956=""),"",IF($B956="Female",1/(1+EXP(-SUMPRODUCT(Engine!$C$30402:$C$30433,INDIRECT("Coefficients!$BP$2:$BP$33")))),1/(1+EXP(-SUMPRODUCT(Engine!$C$30402:$C$30433,INDIRECT("Coefficients!$BQ$2:$BQ$33"))))))</f>
      </c>
      <c r="AX956" s="8">
        <f>IF(OR($B956="",$C956="",$D956="",$E956="",$F956="",$G956="",$H956="",$I956="",$J956="",$K956="",$L956=""),"",IF($B956="Female",1/(1+EXP(-SUMPRODUCT(Engine!$C$30402:$C$30433,INDIRECT("Coefficients!$BR$2:$BR$33")))),1/(1+EXP(-SUMPRODUCT(Engine!$C$30402:$C$30433,INDIRECT("Coefficients!$BS$2:$BS$33"))))))</f>
      </c>
      <c r="AY956" s="8">
        <f>IF(OR($B956="",$C956="",$D956="",$E956="",$F956="",$G956="",$H956="",$I956="",$J956="",$K956="",$L956=""),"",IF($B956="Female",1/(1+EXP(-SUMPRODUCT(Engine!$C$30402:$C$30433,INDIRECT("Coefficients!$BT$2:$BT$33")))),1/(1+EXP(-SUMPRODUCT(Engine!$C$30402:$C$30433,INDIRECT("Coefficients!$BU$2:$BU$33"))))))</f>
      </c>
      <c r="AZ956" s="8">
        <f>IF(OR($B956="",$C956="",$D956="",$E956="",$F956="",$G956="",$H956="",$I956="",$J956="",$K956="",$L956=""),"",IF($B956="Female",1/(1+EXP(-SUMPRODUCT(Engine!$C$30402:$C$30433,INDIRECT("Coefficients!$BV$2:$BV$33")))),1/(1+EXP(-SUMPRODUCT(Engine!$C$30402:$C$30433,INDIRECT("Coefficients!$BW$2:$BW$33"))))))</f>
      </c>
      <c r="BA956" s="8">
        <f>IF(OR($B956="",$C956="",$D956="",$E956="",$F956="",$G956="",$H956="",$I956="",$J956="",$K956="",$L956=""),"",IF($B956="Female",1/(1+EXP(-SUMPRODUCT(Engine!$C$30402:$C$30433,INDIRECT("Coefficients!$BX$2:$BX$33")))),1/(1+EXP(-SUMPRODUCT(Engine!$C$30402:$C$30433,INDIRECT("Coefficients!$BY$2:$BY$33"))))))</f>
      </c>
      <c r="BB956" s="8">
        <f>IF(OR($B956="",$C956="",$D956="",$E956="",$F956="",$G956="",$H956="",$I956="",$J956="",$K956="",$L956=""),"",IF($B956="Female",1/(1+EXP(-SUMPRODUCT(Engine!$C$30402:$C$30433,INDIRECT("Coefficients!$BZ$2:$BZ$33")))),1/(1+EXP(-SUMPRODUCT(Engine!$C$30402:$C$30433,INDIRECT("Coefficients!$CA$2:$CA$33"))))))</f>
      </c>
      <c r="BC956" s="8">
        <f>IF(OR($B956="",$C956="",$D956="",$E956="",$F956="",$G956="",$H956="",$I956="",$J956="",$K956="",$L956=""),"",IF($B956="Female",1/(1+EXP(-SUMPRODUCT(Engine!$C$30402:$C$30433,INDIRECT("Coefficients!$CB$2:$CB$33")))),1/(1+EXP(-SUMPRODUCT(Engine!$C$30402:$C$30433,INDIRECT("Coefficients!$CC$2:$CC$33"))))))</f>
      </c>
      <c r="BD956" s="8">
        <f>IF(OR($B956="",$C956="",$D956="",$E956="",$F956="",$G956="",$H956="",$I956="",$J956="",$K956="",$L956=""),"",IF($B956="Female",1/(1+EXP(-SUMPRODUCT(Engine!$C$30402:$C$30433,INDIRECT("Coefficients!$CD$2:$CD$33")))),1/(1+EXP(-SUMPRODUCT(Engine!$C$30402:$C$30433,INDIRECT("Coefficients!$CE$2:$CE$33"))))))</f>
      </c>
      <c r="BE956" s="8">
        <f>IF(OR($B956="",$C956="",$D956="",$E956="",$F956="",$G956="",$H956="",$I956="",$J956="",$K956="",$L956=""),"",IF($B956="Female",1/(1+EXP(-SUMPRODUCT(Engine!$C$30402:$C$30433,INDIRECT("Coefficients!$CF$2:$CF$33")))),1/(1+EXP(-SUMPRODUCT(Engine!$C$30402:$C$30433,INDIRECT("Coefficients!$CG$2:$CG$33"))))))</f>
      </c>
      <c r="BF956" s="8">
        <f>IF(OR($B956="",$C956="",$D956="",$E956="",$F956="",$G956="",$H956="",$I956="",$J956="",$K956="",$L956=""),"",IF($B956="Female",1/(1+EXP(-SUMPRODUCT(Engine!$C$30402:$C$30433,INDIRECT("Coefficients!$CH$2:$CH$33")))),1/(1+EXP(-SUMPRODUCT(Engine!$C$30402:$C$30433,INDIRECT("Coefficients!$CI$2:$CI$33"))))))</f>
      </c>
      <c r="BG956" s="8">
        <f>IF(OR($B956="",$C956="",$D956="",$E956="",$F956="",$G956="",$H956="",$I956="",$J956="",$K956="",$L956=""),"",IF($B956="Female",1/(1+EXP(-SUMPRODUCT(Engine!$C$30402:$C$30433,INDIRECT("Coefficients!$CJ$2:$CJ$33")))),1/(1+EXP(-SUMPRODUCT(Engine!$C$30402:$C$30433,INDIRECT("Coefficients!$CK$2:$CK$33"))))))</f>
      </c>
      <c r="BH956" s="8">
        <f>IF(OR($B956="",$C956="",$D956="",$E956="",$F956="",$G956="",$H956="",$I956="",$J956="",$K956="",$L956=""),"",IF($B956="Female",1/(1+EXP(-SUMPRODUCT(Engine!$C$30402:$C$30433,INDIRECT("Coefficients!$CL$2:$CL$33")))),1/(1+EXP(-SUMPRODUCT(Engine!$C$30402:$C$30433,INDIRECT("Coefficients!$CM$2:$CM$33"))))))</f>
      </c>
      <c r="BI956" s="8">
        <f>IF(OR($B956="",$C956="",$D956="",$E956="",$F956="",$G956="",$H956="",$I956="",$J956="",$K956="",$L956=""),"",IF($B956="Female",1/(1+EXP(-SUMPRODUCT(Engine!$C$30402:$C$30433,INDIRECT("Coefficients!$CN$2:$CN$33")))),1/(1+EXP(-SUMPRODUCT(Engine!$C$30402:$C$30433,INDIRECT("Coefficients!$CO$2:$CO$33"))))))</f>
      </c>
      <c r="BJ956" s="8">
        <f>IF(OR($B956="",$C956="",$D956="",$E956="",$F956="",$G956="",$H956="",$I956="",$J956="",$K956="",$L956=""),"",IF($B956="Female",1/(1+EXP(-SUMPRODUCT(Engine!$C$30402:$C$30433,INDIRECT("Coefficients!$CP$2:$CP$33")))),1/(1+EXP(-SUMPRODUCT(Engine!$C$30402:$C$30433,INDIRECT("Coefficients!$CQ$2:$CQ$33"))))))</f>
      </c>
      <c r="BK956" s="8">
        <f>IF(OR($B956="",$C956="",$D956="",$E956="",$F956="",$G956="",$H956="",$I956="",$J956="",$K956="",$L956=""),"",IF($B956="Female",1/(1+EXP(-SUMPRODUCT(Engine!$C$30402:$C$30433,INDIRECT("Coefficients!$CR$2:$CR$33")))),1/(1+EXP(-SUMPRODUCT(Engine!$C$30402:$C$30433,INDIRECT("Coefficients!$CS$2:$CS$33"))))))</f>
      </c>
      <c r="BL956" s="8">
        <f>IF(OR($B956="",$C956="",$D956="",$E956="",$F956="",$G956="",$H956="",$I956="",$J956="",$K956="",$L956=""),"",IF($B956="Female",1/(1+EXP(-SUMPRODUCT(Engine!$C$30402:$C$30433,INDIRECT("Coefficients!$CT$2:$CT$33")))),1/(1+EXP(-SUMPRODUCT(Engine!$C$30402:$C$30433,INDIRECT("Coefficients!$CU$2:$CU$33"))))))</f>
      </c>
      <c r="BM956" s="8">
        <f>IF(OR($B956="",$C956="",$D956="",$E956="",$F956="",$G956="",$H956="",$I956="",$J956="",$K956="",$L956=""),"",IF($B956="Female",1/(1+EXP(-SUMPRODUCT(Engine!$C$30402:$C$30433,INDIRECT("Coefficients!$CV$2:$CV$33")))),1/(1+EXP(-SUMPRODUCT(Engine!$C$30402:$C$30433,INDIRECT("Coefficients!$CW$2:$CW$33"))))))</f>
      </c>
    </row>
    <row r="957" spans="1:6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8">
        <f>IF(OR($B957="",$C957="",$D957="",$E957="",$F957="",$G957="",$H957="",$I957="",$J957="",$K957="",$L957=""),"",IF($B957="Female",1/(1+EXP(-SUMPRODUCT(Engine!$C$30434:$C$30465,INDIRECT("Coefficients!$B$2:$B$33")))),1/(1+EXP(-SUMPRODUCT(Engine!$C$30434:$C$30465,INDIRECT("Coefficients!$C$2:$C$33"))))))</f>
      </c>
      <c r="Q957" s="8">
        <f>IF(OR($B957="",$C957="",$D957="",$E957="",$F957="",$G957="",$H957="",$I957="",$J957="",$K957="",$L957=""),"",IF($B957="Female",1/(1+EXP(-SUMPRODUCT(Engine!$C$30434:$C$30465,INDIRECT("Coefficients!$D$2:$D$33")))),1/(1+EXP(-SUMPRODUCT(Engine!$C$30434:$C$30465,INDIRECT("Coefficients!$E$2:$E$33"))))))</f>
      </c>
      <c r="R957" s="8">
        <f>IF(OR($B957="",$C957="",$D957="",$E957="",$F957="",$G957="",$H957="",$I957="",$J957="",$K957="",$L957=""),"",IF($B957="Female",1/(1+EXP(-SUMPRODUCT(Engine!$C$30434:$C$30465,INDIRECT("Coefficients!$F$2:$F$33")))),1/(1+EXP(-SUMPRODUCT(Engine!$C$30434:$C$30465,INDIRECT("Coefficients!$G$2:$G$33"))))))</f>
      </c>
      <c r="S957" s="8">
        <f>IF(OR($B957="",$C957="",$D957="",$E957="",$F957="",$G957="",$H957="",$I957="",$J957="",$K957="",$L957=""),"",IF($B957="Female",1/(1+EXP(-SUMPRODUCT(Engine!$C$30434:$C$30465,INDIRECT("Coefficients!$H$2:$H$33")))),1/(1+EXP(-SUMPRODUCT(Engine!$C$30434:$C$30465,INDIRECT("Coefficients!$I$2:$I$33"))))))</f>
      </c>
      <c r="T957" s="8">
        <f>IF(OR($B957="",$C957="",$D957="",$E957="",$F957="",$G957="",$H957="",$I957="",$J957="",$K957="",$L957=""),"",IF($B957="Female",1/(1+EXP(-SUMPRODUCT(Engine!$C$30434:$C$30465,INDIRECT("Coefficients!$J$2:$J$33")))),1/(1+EXP(-SUMPRODUCT(Engine!$C$30434:$C$30465,INDIRECT("Coefficients!$K$2:$K$33"))))))</f>
      </c>
      <c r="U957" s="8">
        <f>IF(OR($B957="",$C957="",$D957="",$E957="",$F957="",$G957="",$H957="",$I957="",$J957="",$K957="",$L957=""),"",IF($B957="Female",1/(1+EXP(-SUMPRODUCT(Engine!$C$30434:$C$30465,INDIRECT("Coefficients!$L$2:$L$33")))),1/(1+EXP(-SUMPRODUCT(Engine!$C$30434:$C$30465,INDIRECT("Coefficients!$M$2:$M$33"))))))</f>
      </c>
      <c r="V957" s="8">
        <f>IF(OR($B957="",$C957="",$D957="",$E957="",$F957="",$G957="",$H957="",$I957="",$J957="",$K957="",$L957=""),"",IF($B957="Female",1/(1+EXP(-SUMPRODUCT(Engine!$C$30434:$C$30465,INDIRECT("Coefficients!$N$2:$N$33")))),1/(1+EXP(-SUMPRODUCT(Engine!$C$30434:$C$30465,INDIRECT("Coefficients!$O$2:$O$33"))))))</f>
      </c>
      <c r="W957" s="8">
        <f>IF(OR($B957="",$C957="",$D957="",$E957="",$F957="",$G957="",$H957="",$I957="",$J957="",$K957="",$L957=""),"",IF($B957="Female",1/(1+EXP(-SUMPRODUCT(Engine!$C$30434:$C$30465,INDIRECT("Coefficients!$P$2:$P$33")))),1/(1+EXP(-SUMPRODUCT(Engine!$C$30434:$C$30465,INDIRECT("Coefficients!$Q$2:$Q$33"))))))</f>
      </c>
      <c r="X957" s="8">
        <f>IF(OR($B957="",$C957="",$D957="",$E957="",$F957="",$G957="",$H957="",$I957="",$J957="",$K957="",$L957=""),"",IF($B957="Female",1/(1+EXP(-SUMPRODUCT(Engine!$C$30434:$C$30465,INDIRECT("Coefficients!$R$2:$R$33")))),1/(1+EXP(-SUMPRODUCT(Engine!$C$30434:$C$30465,INDIRECT("Coefficients!$S$2:$S$33"))))))</f>
      </c>
      <c r="Y957" s="8">
        <f>IF(OR($B957="",$C957="",$D957="",$E957="",$F957="",$G957="",$H957="",$I957="",$J957="",$K957="",$L957=""),"",IF($B957="Female",1/(1+EXP(-SUMPRODUCT(Engine!$C$30434:$C$30465,INDIRECT("Coefficients!$T$2:$T$33")))),1/(1+EXP(-SUMPRODUCT(Engine!$C$30434:$C$30465,INDIRECT("Coefficients!$U$2:$U$33"))))))</f>
      </c>
      <c r="Z957" s="8">
        <f>IF(OR($B957="",$C957="",$D957="",$E957="",$F957="",$G957="",$H957="",$I957="",$J957="",$K957="",$L957=""),"",IF($B957="Female",1/(1+EXP(-SUMPRODUCT(Engine!$C$30434:$C$30465,INDIRECT("Coefficients!$V$2:$V$33")))),1/(1+EXP(-SUMPRODUCT(Engine!$C$30434:$C$30465,INDIRECT("Coefficients!$W$2:$W$33"))))))</f>
      </c>
      <c r="AA957" s="8">
        <f>IF(OR($B957="",$C957="",$D957="",$E957="",$F957="",$G957="",$H957="",$I957="",$J957="",$K957="",$L957=""),"",IF($B957="Female",1/(1+EXP(-SUMPRODUCT(Engine!$C$30434:$C$30465,INDIRECT("Coefficients!$X$2:$X$33")))),1/(1+EXP(-SUMPRODUCT(Engine!$C$30434:$C$30465,INDIRECT("Coefficients!$Y$2:$Y$33"))))))</f>
      </c>
      <c r="AB957" s="8">
        <f>IF(OR($B957="",$C957="",$D957="",$E957="",$F957="",$G957="",$H957="",$I957="",$J957="",$K957="",$L957=""),"",IF($B957="Female",1/(1+EXP(-SUMPRODUCT(Engine!$C$30434:$C$30465,INDIRECT("Coefficients!$Z$2:$Z$33")))),1/(1+EXP(-SUMPRODUCT(Engine!$C$30434:$C$30465,INDIRECT("Coefficients!$AA$2:$AA$33"))))))</f>
      </c>
      <c r="AC957" s="8">
        <f>IF(OR($B957="",$C957="",$D957="",$E957="",$F957="",$G957="",$H957="",$I957="",$J957="",$K957="",$L957=""),"",IF($B957="Female",1/(1+EXP(-SUMPRODUCT(Engine!$C$30434:$C$30465,INDIRECT("Coefficients!$AB$2:$AB$33")))),1/(1+EXP(-SUMPRODUCT(Engine!$C$30434:$C$30465,INDIRECT("Coefficients!$AC$2:$AC$33"))))))</f>
      </c>
      <c r="AD957" s="8">
        <f>IF(OR($B957="",$C957="",$D957="",$E957="",$F957="",$G957="",$H957="",$I957="",$J957="",$K957="",$L957=""),"",IF($B957="Female",1/(1+EXP(-SUMPRODUCT(Engine!$C$30434:$C$30465,INDIRECT("Coefficients!$AD$2:$AD$33")))),1/(1+EXP(-SUMPRODUCT(Engine!$C$30434:$C$30465,INDIRECT("Coefficients!$AE$2:$AE$33"))))))</f>
      </c>
      <c r="AE957" s="8">
        <f>IF(OR($B957="",$C957="",$D957="",$E957="",$F957="",$G957="",$H957="",$I957="",$J957="",$K957="",$L957=""),"",IF($B957="Female",1/(1+EXP(-SUMPRODUCT(Engine!$C$30434:$C$30465,INDIRECT("Coefficients!$AF$2:$AF$33")))),1/(1+EXP(-SUMPRODUCT(Engine!$C$30434:$C$30465,INDIRECT("Coefficients!$AG$2:$AG$33"))))))</f>
      </c>
      <c r="AF957" s="8">
        <f>IF(OR($B957="",$C957="",$D957="",$E957="",$F957="",$G957="",$H957="",$I957="",$J957="",$K957="",$L957=""),"",IF($B957="Female",1/(1+EXP(-SUMPRODUCT(Engine!$C$30434:$C$30465,INDIRECT("Coefficients!$AH$2:$AH$33")))),1/(1+EXP(-SUMPRODUCT(Engine!$C$30434:$C$30465,INDIRECT("Coefficients!$AI$2:$AI$33"))))))</f>
      </c>
      <c r="AG957" s="8">
        <f>IF(OR($B957="",$C957="",$D957="",$E957="",$F957="",$G957="",$H957="",$I957="",$J957="",$K957="",$L957=""),"",IF($B957="Female",1/(1+EXP(-SUMPRODUCT(Engine!$C$30434:$C$30465,INDIRECT("Coefficients!$AJ$2:$AJ$33")))),1/(1+EXP(-SUMPRODUCT(Engine!$C$30434:$C$30465,INDIRECT("Coefficients!$AK$2:$AK$33"))))))</f>
      </c>
      <c r="AH957" s="8">
        <f>IF(OR($B957="",$C957="",$D957="",$E957="",$F957="",$G957="",$H957="",$I957="",$J957="",$K957="",$L957=""),"",IF($B957="Female",1/(1+EXP(-SUMPRODUCT(Engine!$C$30434:$C$30465,INDIRECT("Coefficients!$AL$2:$AL$33")))),1/(1+EXP(-SUMPRODUCT(Engine!$C$30434:$C$30465,INDIRECT("Coefficients!$AM$2:$AM$33"))))))</f>
      </c>
      <c r="AI957" s="8">
        <f>IF(OR($B957="",$C957="",$D957="",$E957="",$F957="",$G957="",$H957="",$I957="",$J957="",$K957="",$L957=""),"",IF($B957="Female",1/(1+EXP(-SUMPRODUCT(Engine!$C$30434:$C$30465,INDIRECT("Coefficients!$AN$2:$AN$33")))),1/(1+EXP(-SUMPRODUCT(Engine!$C$30434:$C$30465,INDIRECT("Coefficients!$AO$2:$AO$33"))))))</f>
      </c>
      <c r="AJ957" s="8">
        <f>IF(OR($B957="",$C957="",$D957="",$E957="",$F957="",$G957="",$H957="",$I957="",$J957="",$K957="",$L957=""),"",IF($B957="Female",1/(1+EXP(-SUMPRODUCT(Engine!$C$30434:$C$30465,INDIRECT("Coefficients!$AP$2:$AP$33")))),1/(1+EXP(-SUMPRODUCT(Engine!$C$30434:$C$30465,INDIRECT("Coefficients!$AQ$2:$AQ$33"))))))</f>
      </c>
      <c r="AK957" s="8">
        <f>IF(OR($B957="",$C957="",$D957="",$E957="",$F957="",$G957="",$H957="",$I957="",$J957="",$K957="",$L957=""),"",IF($B957="Female",1/(1+EXP(-SUMPRODUCT(Engine!$C$30434:$C$30465,INDIRECT("Coefficients!$AR$2:$AR$33")))),1/(1+EXP(-SUMPRODUCT(Engine!$C$30434:$C$30465,INDIRECT("Coefficients!$AS$2:$AS$33"))))))</f>
      </c>
      <c r="AL957" s="8">
        <f>IF(OR($B957="",$C957="",$D957="",$E957="",$F957="",$G957="",$H957="",$I957="",$J957="",$K957="",$L957=""),"",IF($B957="Female",1/(1+EXP(-SUMPRODUCT(Engine!$C$30434:$C$30465,INDIRECT("Coefficients!$AT$2:$AT$33")))),1/(1+EXP(-SUMPRODUCT(Engine!$C$30434:$C$30465,INDIRECT("Coefficients!$AU$2:$AU$33"))))))</f>
      </c>
      <c r="AM957" s="8">
        <f>IF(OR($B957="",$C957="",$D957="",$E957="",$F957="",$G957="",$H957="",$I957="",$J957="",$K957="",$L957=""),"",IF($B957="Female",1/(1+EXP(-SUMPRODUCT(Engine!$C$30434:$C$30465,INDIRECT("Coefficients!$AV$2:$AV$33")))),1/(1+EXP(-SUMPRODUCT(Engine!$C$30434:$C$30465,INDIRECT("Coefficients!$AW$2:$AW$33"))))))</f>
      </c>
      <c r="AN957" s="8">
        <f>IF(OR($B957="",$C957="",$D957="",$E957="",$F957="",$G957="",$H957="",$I957="",$J957="",$K957="",$L957=""),"",IF($B957="Female",1/(1+EXP(-SUMPRODUCT(Engine!$C$30434:$C$30465,INDIRECT("Coefficients!$AX$2:$AX$33")))),1/(1+EXP(-SUMPRODUCT(Engine!$C$30434:$C$30465,INDIRECT("Coefficients!$AY$2:$AY$33"))))))</f>
      </c>
      <c r="AO957" s="8">
        <f>IF(OR($B957="",$C957="",$D957="",$E957="",$F957="",$G957="",$H957="",$I957="",$J957="",$K957="",$L957=""),"",IF($B957="Female",1/(1+EXP(-SUMPRODUCT(Engine!$C$30434:$C$30465,INDIRECT("Coefficients!$AZ$2:$AZ$33")))),1/(1+EXP(-SUMPRODUCT(Engine!$C$30434:$C$30465,INDIRECT("Coefficients!$BA$2:$BA$33"))))))</f>
      </c>
      <c r="AP957" s="8">
        <f>IF(OR($B957="",$C957="",$D957="",$E957="",$F957="",$G957="",$H957="",$I957="",$J957="",$K957="",$L957=""),"",IF($B957="Female",1/(1+EXP(-SUMPRODUCT(Engine!$C$30434:$C$30465,INDIRECT("Coefficients!$BB$2:$BB$33")))),1/(1+EXP(-SUMPRODUCT(Engine!$C$30434:$C$30465,INDIRECT("Coefficients!$BC$2:$BC$33"))))))</f>
      </c>
      <c r="AQ957" s="8">
        <f>IF(OR($B957="",$C957="",$D957="",$E957="",$F957="",$G957="",$H957="",$I957="",$J957="",$K957="",$L957=""),"",IF($B957="Female",1/(1+EXP(-SUMPRODUCT(Engine!$C$30434:$C$30465,INDIRECT("Coefficients!$BD$2:$BD$33")))),1/(1+EXP(-SUMPRODUCT(Engine!$C$30434:$C$30465,INDIRECT("Coefficients!$BE$2:$BE$33"))))))</f>
      </c>
      <c r="AR957" s="8">
        <f>IF(OR($B957="",$C957="",$D957="",$E957="",$F957="",$G957="",$H957="",$I957="",$J957="",$K957="",$L957=""),"",IF($B957="Female",1/(1+EXP(-SUMPRODUCT(Engine!$C$30434:$C$30465,INDIRECT("Coefficients!$BF$2:$BF$33")))),1/(1+EXP(-SUMPRODUCT(Engine!$C$30434:$C$30465,INDIRECT("Coefficients!$BG$2:$BG$33"))))))</f>
      </c>
      <c r="AS957" s="8">
        <f>IF(OR($B957="",$C957="",$D957="",$E957="",$F957="",$G957="",$H957="",$I957="",$J957="",$K957="",$L957=""),"",IF($B957="Female",1/(1+EXP(-SUMPRODUCT(Engine!$C$30434:$C$30465,INDIRECT("Coefficients!$BH$2:$BH$33")))),1/(1+EXP(-SUMPRODUCT(Engine!$C$30434:$C$30465,INDIRECT("Coefficients!$BI$2:$BI$33"))))))</f>
      </c>
      <c r="AT957" s="8">
        <f>IF(OR($B957="",$C957="",$D957="",$E957="",$F957="",$G957="",$H957="",$I957="",$J957="",$K957="",$L957=""),"",IF($B957="Female",1/(1+EXP(-SUMPRODUCT(Engine!$C$30434:$C$30465,INDIRECT("Coefficients!$BJ$2:$BJ$33")))),1/(1+EXP(-SUMPRODUCT(Engine!$C$30434:$C$30465,INDIRECT("Coefficients!$BK$2:$BK$33"))))))</f>
      </c>
      <c r="AU957" s="8">
        <f>IF(OR($B957="",$C957="",$D957="",$E957="",$F957="",$G957="",$H957="",$I957="",$J957="",$K957="",$L957=""),"",IF($B957="Female",1/(1+EXP(-SUMPRODUCT(Engine!$C$30434:$C$30465,INDIRECT("Coefficients!$BL$2:$BL$33")))),1/(1+EXP(-SUMPRODUCT(Engine!$C$30434:$C$30465,INDIRECT("Coefficients!$BM$2:$BM$33"))))))</f>
      </c>
      <c r="AV957" s="8">
        <f>IF(OR($B957="",$C957="",$D957="",$E957="",$F957="",$G957="",$H957="",$I957="",$J957="",$K957="",$L957=""),"",IF($B957="Female",1/(1+EXP(-SUMPRODUCT(Engine!$C$30434:$C$30465,INDIRECT("Coefficients!$BN$2:$BN$33")))),1/(1+EXP(-SUMPRODUCT(Engine!$C$30434:$C$30465,INDIRECT("Coefficients!$BO$2:$BO$33"))))))</f>
      </c>
      <c r="AW957" s="8">
        <f>IF(OR($B957="",$C957="",$D957="",$E957="",$F957="",$G957="",$H957="",$I957="",$J957="",$K957="",$L957=""),"",IF($B957="Female",1/(1+EXP(-SUMPRODUCT(Engine!$C$30434:$C$30465,INDIRECT("Coefficients!$BP$2:$BP$33")))),1/(1+EXP(-SUMPRODUCT(Engine!$C$30434:$C$30465,INDIRECT("Coefficients!$BQ$2:$BQ$33"))))))</f>
      </c>
      <c r="AX957" s="8">
        <f>IF(OR($B957="",$C957="",$D957="",$E957="",$F957="",$G957="",$H957="",$I957="",$J957="",$K957="",$L957=""),"",IF($B957="Female",1/(1+EXP(-SUMPRODUCT(Engine!$C$30434:$C$30465,INDIRECT("Coefficients!$BR$2:$BR$33")))),1/(1+EXP(-SUMPRODUCT(Engine!$C$30434:$C$30465,INDIRECT("Coefficients!$BS$2:$BS$33"))))))</f>
      </c>
      <c r="AY957" s="8">
        <f>IF(OR($B957="",$C957="",$D957="",$E957="",$F957="",$G957="",$H957="",$I957="",$J957="",$K957="",$L957=""),"",IF($B957="Female",1/(1+EXP(-SUMPRODUCT(Engine!$C$30434:$C$30465,INDIRECT("Coefficients!$BT$2:$BT$33")))),1/(1+EXP(-SUMPRODUCT(Engine!$C$30434:$C$30465,INDIRECT("Coefficients!$BU$2:$BU$33"))))))</f>
      </c>
      <c r="AZ957" s="8">
        <f>IF(OR($B957="",$C957="",$D957="",$E957="",$F957="",$G957="",$H957="",$I957="",$J957="",$K957="",$L957=""),"",IF($B957="Female",1/(1+EXP(-SUMPRODUCT(Engine!$C$30434:$C$30465,INDIRECT("Coefficients!$BV$2:$BV$33")))),1/(1+EXP(-SUMPRODUCT(Engine!$C$30434:$C$30465,INDIRECT("Coefficients!$BW$2:$BW$33"))))))</f>
      </c>
      <c r="BA957" s="8">
        <f>IF(OR($B957="",$C957="",$D957="",$E957="",$F957="",$G957="",$H957="",$I957="",$J957="",$K957="",$L957=""),"",IF($B957="Female",1/(1+EXP(-SUMPRODUCT(Engine!$C$30434:$C$30465,INDIRECT("Coefficients!$BX$2:$BX$33")))),1/(1+EXP(-SUMPRODUCT(Engine!$C$30434:$C$30465,INDIRECT("Coefficients!$BY$2:$BY$33"))))))</f>
      </c>
      <c r="BB957" s="8">
        <f>IF(OR($B957="",$C957="",$D957="",$E957="",$F957="",$G957="",$H957="",$I957="",$J957="",$K957="",$L957=""),"",IF($B957="Female",1/(1+EXP(-SUMPRODUCT(Engine!$C$30434:$C$30465,INDIRECT("Coefficients!$BZ$2:$BZ$33")))),1/(1+EXP(-SUMPRODUCT(Engine!$C$30434:$C$30465,INDIRECT("Coefficients!$CA$2:$CA$33"))))))</f>
      </c>
      <c r="BC957" s="8">
        <f>IF(OR($B957="",$C957="",$D957="",$E957="",$F957="",$G957="",$H957="",$I957="",$J957="",$K957="",$L957=""),"",IF($B957="Female",1/(1+EXP(-SUMPRODUCT(Engine!$C$30434:$C$30465,INDIRECT("Coefficients!$CB$2:$CB$33")))),1/(1+EXP(-SUMPRODUCT(Engine!$C$30434:$C$30465,INDIRECT("Coefficients!$CC$2:$CC$33"))))))</f>
      </c>
      <c r="BD957" s="8">
        <f>IF(OR($B957="",$C957="",$D957="",$E957="",$F957="",$G957="",$H957="",$I957="",$J957="",$K957="",$L957=""),"",IF($B957="Female",1/(1+EXP(-SUMPRODUCT(Engine!$C$30434:$C$30465,INDIRECT("Coefficients!$CD$2:$CD$33")))),1/(1+EXP(-SUMPRODUCT(Engine!$C$30434:$C$30465,INDIRECT("Coefficients!$CE$2:$CE$33"))))))</f>
      </c>
      <c r="BE957" s="8">
        <f>IF(OR($B957="",$C957="",$D957="",$E957="",$F957="",$G957="",$H957="",$I957="",$J957="",$K957="",$L957=""),"",IF($B957="Female",1/(1+EXP(-SUMPRODUCT(Engine!$C$30434:$C$30465,INDIRECT("Coefficients!$CF$2:$CF$33")))),1/(1+EXP(-SUMPRODUCT(Engine!$C$30434:$C$30465,INDIRECT("Coefficients!$CG$2:$CG$33"))))))</f>
      </c>
      <c r="BF957" s="8">
        <f>IF(OR($B957="",$C957="",$D957="",$E957="",$F957="",$G957="",$H957="",$I957="",$J957="",$K957="",$L957=""),"",IF($B957="Female",1/(1+EXP(-SUMPRODUCT(Engine!$C$30434:$C$30465,INDIRECT("Coefficients!$CH$2:$CH$33")))),1/(1+EXP(-SUMPRODUCT(Engine!$C$30434:$C$30465,INDIRECT("Coefficients!$CI$2:$CI$33"))))))</f>
      </c>
      <c r="BG957" s="8">
        <f>IF(OR($B957="",$C957="",$D957="",$E957="",$F957="",$G957="",$H957="",$I957="",$J957="",$K957="",$L957=""),"",IF($B957="Female",1/(1+EXP(-SUMPRODUCT(Engine!$C$30434:$C$30465,INDIRECT("Coefficients!$CJ$2:$CJ$33")))),1/(1+EXP(-SUMPRODUCT(Engine!$C$30434:$C$30465,INDIRECT("Coefficients!$CK$2:$CK$33"))))))</f>
      </c>
      <c r="BH957" s="8">
        <f>IF(OR($B957="",$C957="",$D957="",$E957="",$F957="",$G957="",$H957="",$I957="",$J957="",$K957="",$L957=""),"",IF($B957="Female",1/(1+EXP(-SUMPRODUCT(Engine!$C$30434:$C$30465,INDIRECT("Coefficients!$CL$2:$CL$33")))),1/(1+EXP(-SUMPRODUCT(Engine!$C$30434:$C$30465,INDIRECT("Coefficients!$CM$2:$CM$33"))))))</f>
      </c>
      <c r="BI957" s="8">
        <f>IF(OR($B957="",$C957="",$D957="",$E957="",$F957="",$G957="",$H957="",$I957="",$J957="",$K957="",$L957=""),"",IF($B957="Female",1/(1+EXP(-SUMPRODUCT(Engine!$C$30434:$C$30465,INDIRECT("Coefficients!$CN$2:$CN$33")))),1/(1+EXP(-SUMPRODUCT(Engine!$C$30434:$C$30465,INDIRECT("Coefficients!$CO$2:$CO$33"))))))</f>
      </c>
      <c r="BJ957" s="8">
        <f>IF(OR($B957="",$C957="",$D957="",$E957="",$F957="",$G957="",$H957="",$I957="",$J957="",$K957="",$L957=""),"",IF($B957="Female",1/(1+EXP(-SUMPRODUCT(Engine!$C$30434:$C$30465,INDIRECT("Coefficients!$CP$2:$CP$33")))),1/(1+EXP(-SUMPRODUCT(Engine!$C$30434:$C$30465,INDIRECT("Coefficients!$CQ$2:$CQ$33"))))))</f>
      </c>
      <c r="BK957" s="8">
        <f>IF(OR($B957="",$C957="",$D957="",$E957="",$F957="",$G957="",$H957="",$I957="",$J957="",$K957="",$L957=""),"",IF($B957="Female",1/(1+EXP(-SUMPRODUCT(Engine!$C$30434:$C$30465,INDIRECT("Coefficients!$CR$2:$CR$33")))),1/(1+EXP(-SUMPRODUCT(Engine!$C$30434:$C$30465,INDIRECT("Coefficients!$CS$2:$CS$33"))))))</f>
      </c>
      <c r="BL957" s="8">
        <f>IF(OR($B957="",$C957="",$D957="",$E957="",$F957="",$G957="",$H957="",$I957="",$J957="",$K957="",$L957=""),"",IF($B957="Female",1/(1+EXP(-SUMPRODUCT(Engine!$C$30434:$C$30465,INDIRECT("Coefficients!$CT$2:$CT$33")))),1/(1+EXP(-SUMPRODUCT(Engine!$C$30434:$C$30465,INDIRECT("Coefficients!$CU$2:$CU$33"))))))</f>
      </c>
      <c r="BM957" s="8">
        <f>IF(OR($B957="",$C957="",$D957="",$E957="",$F957="",$G957="",$H957="",$I957="",$J957="",$K957="",$L957=""),"",IF($B957="Female",1/(1+EXP(-SUMPRODUCT(Engine!$C$30434:$C$30465,INDIRECT("Coefficients!$CV$2:$CV$33")))),1/(1+EXP(-SUMPRODUCT(Engine!$C$30434:$C$30465,INDIRECT("Coefficients!$CW$2:$CW$33"))))))</f>
      </c>
    </row>
    <row r="958" spans="1:6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8">
        <f>IF(OR($B958="",$C958="",$D958="",$E958="",$F958="",$G958="",$H958="",$I958="",$J958="",$K958="",$L958=""),"",IF($B958="Female",1/(1+EXP(-SUMPRODUCT(Engine!$C$30466:$C$30497,INDIRECT("Coefficients!$B$2:$B$33")))),1/(1+EXP(-SUMPRODUCT(Engine!$C$30466:$C$30497,INDIRECT("Coefficients!$C$2:$C$33"))))))</f>
      </c>
      <c r="Q958" s="8">
        <f>IF(OR($B958="",$C958="",$D958="",$E958="",$F958="",$G958="",$H958="",$I958="",$J958="",$K958="",$L958=""),"",IF($B958="Female",1/(1+EXP(-SUMPRODUCT(Engine!$C$30466:$C$30497,INDIRECT("Coefficients!$D$2:$D$33")))),1/(1+EXP(-SUMPRODUCT(Engine!$C$30466:$C$30497,INDIRECT("Coefficients!$E$2:$E$33"))))))</f>
      </c>
      <c r="R958" s="8">
        <f>IF(OR($B958="",$C958="",$D958="",$E958="",$F958="",$G958="",$H958="",$I958="",$J958="",$K958="",$L958=""),"",IF($B958="Female",1/(1+EXP(-SUMPRODUCT(Engine!$C$30466:$C$30497,INDIRECT("Coefficients!$F$2:$F$33")))),1/(1+EXP(-SUMPRODUCT(Engine!$C$30466:$C$30497,INDIRECT("Coefficients!$G$2:$G$33"))))))</f>
      </c>
      <c r="S958" s="8">
        <f>IF(OR($B958="",$C958="",$D958="",$E958="",$F958="",$G958="",$H958="",$I958="",$J958="",$K958="",$L958=""),"",IF($B958="Female",1/(1+EXP(-SUMPRODUCT(Engine!$C$30466:$C$30497,INDIRECT("Coefficients!$H$2:$H$33")))),1/(1+EXP(-SUMPRODUCT(Engine!$C$30466:$C$30497,INDIRECT("Coefficients!$I$2:$I$33"))))))</f>
      </c>
      <c r="T958" s="8">
        <f>IF(OR($B958="",$C958="",$D958="",$E958="",$F958="",$G958="",$H958="",$I958="",$J958="",$K958="",$L958=""),"",IF($B958="Female",1/(1+EXP(-SUMPRODUCT(Engine!$C$30466:$C$30497,INDIRECT("Coefficients!$J$2:$J$33")))),1/(1+EXP(-SUMPRODUCT(Engine!$C$30466:$C$30497,INDIRECT("Coefficients!$K$2:$K$33"))))))</f>
      </c>
      <c r="U958" s="8">
        <f>IF(OR($B958="",$C958="",$D958="",$E958="",$F958="",$G958="",$H958="",$I958="",$J958="",$K958="",$L958=""),"",IF($B958="Female",1/(1+EXP(-SUMPRODUCT(Engine!$C$30466:$C$30497,INDIRECT("Coefficients!$L$2:$L$33")))),1/(1+EXP(-SUMPRODUCT(Engine!$C$30466:$C$30497,INDIRECT("Coefficients!$M$2:$M$33"))))))</f>
      </c>
      <c r="V958" s="8">
        <f>IF(OR($B958="",$C958="",$D958="",$E958="",$F958="",$G958="",$H958="",$I958="",$J958="",$K958="",$L958=""),"",IF($B958="Female",1/(1+EXP(-SUMPRODUCT(Engine!$C$30466:$C$30497,INDIRECT("Coefficients!$N$2:$N$33")))),1/(1+EXP(-SUMPRODUCT(Engine!$C$30466:$C$30497,INDIRECT("Coefficients!$O$2:$O$33"))))))</f>
      </c>
      <c r="W958" s="8">
        <f>IF(OR($B958="",$C958="",$D958="",$E958="",$F958="",$G958="",$H958="",$I958="",$J958="",$K958="",$L958=""),"",IF($B958="Female",1/(1+EXP(-SUMPRODUCT(Engine!$C$30466:$C$30497,INDIRECT("Coefficients!$P$2:$P$33")))),1/(1+EXP(-SUMPRODUCT(Engine!$C$30466:$C$30497,INDIRECT("Coefficients!$Q$2:$Q$33"))))))</f>
      </c>
      <c r="X958" s="8">
        <f>IF(OR($B958="",$C958="",$D958="",$E958="",$F958="",$G958="",$H958="",$I958="",$J958="",$K958="",$L958=""),"",IF($B958="Female",1/(1+EXP(-SUMPRODUCT(Engine!$C$30466:$C$30497,INDIRECT("Coefficients!$R$2:$R$33")))),1/(1+EXP(-SUMPRODUCT(Engine!$C$30466:$C$30497,INDIRECT("Coefficients!$S$2:$S$33"))))))</f>
      </c>
      <c r="Y958" s="8">
        <f>IF(OR($B958="",$C958="",$D958="",$E958="",$F958="",$G958="",$H958="",$I958="",$J958="",$K958="",$L958=""),"",IF($B958="Female",1/(1+EXP(-SUMPRODUCT(Engine!$C$30466:$C$30497,INDIRECT("Coefficients!$T$2:$T$33")))),1/(1+EXP(-SUMPRODUCT(Engine!$C$30466:$C$30497,INDIRECT("Coefficients!$U$2:$U$33"))))))</f>
      </c>
      <c r="Z958" s="8">
        <f>IF(OR($B958="",$C958="",$D958="",$E958="",$F958="",$G958="",$H958="",$I958="",$J958="",$K958="",$L958=""),"",IF($B958="Female",1/(1+EXP(-SUMPRODUCT(Engine!$C$30466:$C$30497,INDIRECT("Coefficients!$V$2:$V$33")))),1/(1+EXP(-SUMPRODUCT(Engine!$C$30466:$C$30497,INDIRECT("Coefficients!$W$2:$W$33"))))))</f>
      </c>
      <c r="AA958" s="8">
        <f>IF(OR($B958="",$C958="",$D958="",$E958="",$F958="",$G958="",$H958="",$I958="",$J958="",$K958="",$L958=""),"",IF($B958="Female",1/(1+EXP(-SUMPRODUCT(Engine!$C$30466:$C$30497,INDIRECT("Coefficients!$X$2:$X$33")))),1/(1+EXP(-SUMPRODUCT(Engine!$C$30466:$C$30497,INDIRECT("Coefficients!$Y$2:$Y$33"))))))</f>
      </c>
      <c r="AB958" s="8">
        <f>IF(OR($B958="",$C958="",$D958="",$E958="",$F958="",$G958="",$H958="",$I958="",$J958="",$K958="",$L958=""),"",IF($B958="Female",1/(1+EXP(-SUMPRODUCT(Engine!$C$30466:$C$30497,INDIRECT("Coefficients!$Z$2:$Z$33")))),1/(1+EXP(-SUMPRODUCT(Engine!$C$30466:$C$30497,INDIRECT("Coefficients!$AA$2:$AA$33"))))))</f>
      </c>
      <c r="AC958" s="8">
        <f>IF(OR($B958="",$C958="",$D958="",$E958="",$F958="",$G958="",$H958="",$I958="",$J958="",$K958="",$L958=""),"",IF($B958="Female",1/(1+EXP(-SUMPRODUCT(Engine!$C$30466:$C$30497,INDIRECT("Coefficients!$AB$2:$AB$33")))),1/(1+EXP(-SUMPRODUCT(Engine!$C$30466:$C$30497,INDIRECT("Coefficients!$AC$2:$AC$33"))))))</f>
      </c>
      <c r="AD958" s="8">
        <f>IF(OR($B958="",$C958="",$D958="",$E958="",$F958="",$G958="",$H958="",$I958="",$J958="",$K958="",$L958=""),"",IF($B958="Female",1/(1+EXP(-SUMPRODUCT(Engine!$C$30466:$C$30497,INDIRECT("Coefficients!$AD$2:$AD$33")))),1/(1+EXP(-SUMPRODUCT(Engine!$C$30466:$C$30497,INDIRECT("Coefficients!$AE$2:$AE$33"))))))</f>
      </c>
      <c r="AE958" s="8">
        <f>IF(OR($B958="",$C958="",$D958="",$E958="",$F958="",$G958="",$H958="",$I958="",$J958="",$K958="",$L958=""),"",IF($B958="Female",1/(1+EXP(-SUMPRODUCT(Engine!$C$30466:$C$30497,INDIRECT("Coefficients!$AF$2:$AF$33")))),1/(1+EXP(-SUMPRODUCT(Engine!$C$30466:$C$30497,INDIRECT("Coefficients!$AG$2:$AG$33"))))))</f>
      </c>
      <c r="AF958" s="8">
        <f>IF(OR($B958="",$C958="",$D958="",$E958="",$F958="",$G958="",$H958="",$I958="",$J958="",$K958="",$L958=""),"",IF($B958="Female",1/(1+EXP(-SUMPRODUCT(Engine!$C$30466:$C$30497,INDIRECT("Coefficients!$AH$2:$AH$33")))),1/(1+EXP(-SUMPRODUCT(Engine!$C$30466:$C$30497,INDIRECT("Coefficients!$AI$2:$AI$33"))))))</f>
      </c>
      <c r="AG958" s="8">
        <f>IF(OR($B958="",$C958="",$D958="",$E958="",$F958="",$G958="",$H958="",$I958="",$J958="",$K958="",$L958=""),"",IF($B958="Female",1/(1+EXP(-SUMPRODUCT(Engine!$C$30466:$C$30497,INDIRECT("Coefficients!$AJ$2:$AJ$33")))),1/(1+EXP(-SUMPRODUCT(Engine!$C$30466:$C$30497,INDIRECT("Coefficients!$AK$2:$AK$33"))))))</f>
      </c>
      <c r="AH958" s="8">
        <f>IF(OR($B958="",$C958="",$D958="",$E958="",$F958="",$G958="",$H958="",$I958="",$J958="",$K958="",$L958=""),"",IF($B958="Female",1/(1+EXP(-SUMPRODUCT(Engine!$C$30466:$C$30497,INDIRECT("Coefficients!$AL$2:$AL$33")))),1/(1+EXP(-SUMPRODUCT(Engine!$C$30466:$C$30497,INDIRECT("Coefficients!$AM$2:$AM$33"))))))</f>
      </c>
      <c r="AI958" s="8">
        <f>IF(OR($B958="",$C958="",$D958="",$E958="",$F958="",$G958="",$H958="",$I958="",$J958="",$K958="",$L958=""),"",IF($B958="Female",1/(1+EXP(-SUMPRODUCT(Engine!$C$30466:$C$30497,INDIRECT("Coefficients!$AN$2:$AN$33")))),1/(1+EXP(-SUMPRODUCT(Engine!$C$30466:$C$30497,INDIRECT("Coefficients!$AO$2:$AO$33"))))))</f>
      </c>
      <c r="AJ958" s="8">
        <f>IF(OR($B958="",$C958="",$D958="",$E958="",$F958="",$G958="",$H958="",$I958="",$J958="",$K958="",$L958=""),"",IF($B958="Female",1/(1+EXP(-SUMPRODUCT(Engine!$C$30466:$C$30497,INDIRECT("Coefficients!$AP$2:$AP$33")))),1/(1+EXP(-SUMPRODUCT(Engine!$C$30466:$C$30497,INDIRECT("Coefficients!$AQ$2:$AQ$33"))))))</f>
      </c>
      <c r="AK958" s="8">
        <f>IF(OR($B958="",$C958="",$D958="",$E958="",$F958="",$G958="",$H958="",$I958="",$J958="",$K958="",$L958=""),"",IF($B958="Female",1/(1+EXP(-SUMPRODUCT(Engine!$C$30466:$C$30497,INDIRECT("Coefficients!$AR$2:$AR$33")))),1/(1+EXP(-SUMPRODUCT(Engine!$C$30466:$C$30497,INDIRECT("Coefficients!$AS$2:$AS$33"))))))</f>
      </c>
      <c r="AL958" s="8">
        <f>IF(OR($B958="",$C958="",$D958="",$E958="",$F958="",$G958="",$H958="",$I958="",$J958="",$K958="",$L958=""),"",IF($B958="Female",1/(1+EXP(-SUMPRODUCT(Engine!$C$30466:$C$30497,INDIRECT("Coefficients!$AT$2:$AT$33")))),1/(1+EXP(-SUMPRODUCT(Engine!$C$30466:$C$30497,INDIRECT("Coefficients!$AU$2:$AU$33"))))))</f>
      </c>
      <c r="AM958" s="8">
        <f>IF(OR($B958="",$C958="",$D958="",$E958="",$F958="",$G958="",$H958="",$I958="",$J958="",$K958="",$L958=""),"",IF($B958="Female",1/(1+EXP(-SUMPRODUCT(Engine!$C$30466:$C$30497,INDIRECT("Coefficients!$AV$2:$AV$33")))),1/(1+EXP(-SUMPRODUCT(Engine!$C$30466:$C$30497,INDIRECT("Coefficients!$AW$2:$AW$33"))))))</f>
      </c>
      <c r="AN958" s="8">
        <f>IF(OR($B958="",$C958="",$D958="",$E958="",$F958="",$G958="",$H958="",$I958="",$J958="",$K958="",$L958=""),"",IF($B958="Female",1/(1+EXP(-SUMPRODUCT(Engine!$C$30466:$C$30497,INDIRECT("Coefficients!$AX$2:$AX$33")))),1/(1+EXP(-SUMPRODUCT(Engine!$C$30466:$C$30497,INDIRECT("Coefficients!$AY$2:$AY$33"))))))</f>
      </c>
      <c r="AO958" s="8">
        <f>IF(OR($B958="",$C958="",$D958="",$E958="",$F958="",$G958="",$H958="",$I958="",$J958="",$K958="",$L958=""),"",IF($B958="Female",1/(1+EXP(-SUMPRODUCT(Engine!$C$30466:$C$30497,INDIRECT("Coefficients!$AZ$2:$AZ$33")))),1/(1+EXP(-SUMPRODUCT(Engine!$C$30466:$C$30497,INDIRECT("Coefficients!$BA$2:$BA$33"))))))</f>
      </c>
      <c r="AP958" s="8">
        <f>IF(OR($B958="",$C958="",$D958="",$E958="",$F958="",$G958="",$H958="",$I958="",$J958="",$K958="",$L958=""),"",IF($B958="Female",1/(1+EXP(-SUMPRODUCT(Engine!$C$30466:$C$30497,INDIRECT("Coefficients!$BB$2:$BB$33")))),1/(1+EXP(-SUMPRODUCT(Engine!$C$30466:$C$30497,INDIRECT("Coefficients!$BC$2:$BC$33"))))))</f>
      </c>
      <c r="AQ958" s="8">
        <f>IF(OR($B958="",$C958="",$D958="",$E958="",$F958="",$G958="",$H958="",$I958="",$J958="",$K958="",$L958=""),"",IF($B958="Female",1/(1+EXP(-SUMPRODUCT(Engine!$C$30466:$C$30497,INDIRECT("Coefficients!$BD$2:$BD$33")))),1/(1+EXP(-SUMPRODUCT(Engine!$C$30466:$C$30497,INDIRECT("Coefficients!$BE$2:$BE$33"))))))</f>
      </c>
      <c r="AR958" s="8">
        <f>IF(OR($B958="",$C958="",$D958="",$E958="",$F958="",$G958="",$H958="",$I958="",$J958="",$K958="",$L958=""),"",IF($B958="Female",1/(1+EXP(-SUMPRODUCT(Engine!$C$30466:$C$30497,INDIRECT("Coefficients!$BF$2:$BF$33")))),1/(1+EXP(-SUMPRODUCT(Engine!$C$30466:$C$30497,INDIRECT("Coefficients!$BG$2:$BG$33"))))))</f>
      </c>
      <c r="AS958" s="8">
        <f>IF(OR($B958="",$C958="",$D958="",$E958="",$F958="",$G958="",$H958="",$I958="",$J958="",$K958="",$L958=""),"",IF($B958="Female",1/(1+EXP(-SUMPRODUCT(Engine!$C$30466:$C$30497,INDIRECT("Coefficients!$BH$2:$BH$33")))),1/(1+EXP(-SUMPRODUCT(Engine!$C$30466:$C$30497,INDIRECT("Coefficients!$BI$2:$BI$33"))))))</f>
      </c>
      <c r="AT958" s="8">
        <f>IF(OR($B958="",$C958="",$D958="",$E958="",$F958="",$G958="",$H958="",$I958="",$J958="",$K958="",$L958=""),"",IF($B958="Female",1/(1+EXP(-SUMPRODUCT(Engine!$C$30466:$C$30497,INDIRECT("Coefficients!$BJ$2:$BJ$33")))),1/(1+EXP(-SUMPRODUCT(Engine!$C$30466:$C$30497,INDIRECT("Coefficients!$BK$2:$BK$33"))))))</f>
      </c>
      <c r="AU958" s="8">
        <f>IF(OR($B958="",$C958="",$D958="",$E958="",$F958="",$G958="",$H958="",$I958="",$J958="",$K958="",$L958=""),"",IF($B958="Female",1/(1+EXP(-SUMPRODUCT(Engine!$C$30466:$C$30497,INDIRECT("Coefficients!$BL$2:$BL$33")))),1/(1+EXP(-SUMPRODUCT(Engine!$C$30466:$C$30497,INDIRECT("Coefficients!$BM$2:$BM$33"))))))</f>
      </c>
      <c r="AV958" s="8">
        <f>IF(OR($B958="",$C958="",$D958="",$E958="",$F958="",$G958="",$H958="",$I958="",$J958="",$K958="",$L958=""),"",IF($B958="Female",1/(1+EXP(-SUMPRODUCT(Engine!$C$30466:$C$30497,INDIRECT("Coefficients!$BN$2:$BN$33")))),1/(1+EXP(-SUMPRODUCT(Engine!$C$30466:$C$30497,INDIRECT("Coefficients!$BO$2:$BO$33"))))))</f>
      </c>
      <c r="AW958" s="8">
        <f>IF(OR($B958="",$C958="",$D958="",$E958="",$F958="",$G958="",$H958="",$I958="",$J958="",$K958="",$L958=""),"",IF($B958="Female",1/(1+EXP(-SUMPRODUCT(Engine!$C$30466:$C$30497,INDIRECT("Coefficients!$BP$2:$BP$33")))),1/(1+EXP(-SUMPRODUCT(Engine!$C$30466:$C$30497,INDIRECT("Coefficients!$BQ$2:$BQ$33"))))))</f>
      </c>
      <c r="AX958" s="8">
        <f>IF(OR($B958="",$C958="",$D958="",$E958="",$F958="",$G958="",$H958="",$I958="",$J958="",$K958="",$L958=""),"",IF($B958="Female",1/(1+EXP(-SUMPRODUCT(Engine!$C$30466:$C$30497,INDIRECT("Coefficients!$BR$2:$BR$33")))),1/(1+EXP(-SUMPRODUCT(Engine!$C$30466:$C$30497,INDIRECT("Coefficients!$BS$2:$BS$33"))))))</f>
      </c>
      <c r="AY958" s="8">
        <f>IF(OR($B958="",$C958="",$D958="",$E958="",$F958="",$G958="",$H958="",$I958="",$J958="",$K958="",$L958=""),"",IF($B958="Female",1/(1+EXP(-SUMPRODUCT(Engine!$C$30466:$C$30497,INDIRECT("Coefficients!$BT$2:$BT$33")))),1/(1+EXP(-SUMPRODUCT(Engine!$C$30466:$C$30497,INDIRECT("Coefficients!$BU$2:$BU$33"))))))</f>
      </c>
      <c r="AZ958" s="8">
        <f>IF(OR($B958="",$C958="",$D958="",$E958="",$F958="",$G958="",$H958="",$I958="",$J958="",$K958="",$L958=""),"",IF($B958="Female",1/(1+EXP(-SUMPRODUCT(Engine!$C$30466:$C$30497,INDIRECT("Coefficients!$BV$2:$BV$33")))),1/(1+EXP(-SUMPRODUCT(Engine!$C$30466:$C$30497,INDIRECT("Coefficients!$BW$2:$BW$33"))))))</f>
      </c>
      <c r="BA958" s="8">
        <f>IF(OR($B958="",$C958="",$D958="",$E958="",$F958="",$G958="",$H958="",$I958="",$J958="",$K958="",$L958=""),"",IF($B958="Female",1/(1+EXP(-SUMPRODUCT(Engine!$C$30466:$C$30497,INDIRECT("Coefficients!$BX$2:$BX$33")))),1/(1+EXP(-SUMPRODUCT(Engine!$C$30466:$C$30497,INDIRECT("Coefficients!$BY$2:$BY$33"))))))</f>
      </c>
      <c r="BB958" s="8">
        <f>IF(OR($B958="",$C958="",$D958="",$E958="",$F958="",$G958="",$H958="",$I958="",$J958="",$K958="",$L958=""),"",IF($B958="Female",1/(1+EXP(-SUMPRODUCT(Engine!$C$30466:$C$30497,INDIRECT("Coefficients!$BZ$2:$BZ$33")))),1/(1+EXP(-SUMPRODUCT(Engine!$C$30466:$C$30497,INDIRECT("Coefficients!$CA$2:$CA$33"))))))</f>
      </c>
      <c r="BC958" s="8">
        <f>IF(OR($B958="",$C958="",$D958="",$E958="",$F958="",$G958="",$H958="",$I958="",$J958="",$K958="",$L958=""),"",IF($B958="Female",1/(1+EXP(-SUMPRODUCT(Engine!$C$30466:$C$30497,INDIRECT("Coefficients!$CB$2:$CB$33")))),1/(1+EXP(-SUMPRODUCT(Engine!$C$30466:$C$30497,INDIRECT("Coefficients!$CC$2:$CC$33"))))))</f>
      </c>
      <c r="BD958" s="8">
        <f>IF(OR($B958="",$C958="",$D958="",$E958="",$F958="",$G958="",$H958="",$I958="",$J958="",$K958="",$L958=""),"",IF($B958="Female",1/(1+EXP(-SUMPRODUCT(Engine!$C$30466:$C$30497,INDIRECT("Coefficients!$CD$2:$CD$33")))),1/(1+EXP(-SUMPRODUCT(Engine!$C$30466:$C$30497,INDIRECT("Coefficients!$CE$2:$CE$33"))))))</f>
      </c>
      <c r="BE958" s="8">
        <f>IF(OR($B958="",$C958="",$D958="",$E958="",$F958="",$G958="",$H958="",$I958="",$J958="",$K958="",$L958=""),"",IF($B958="Female",1/(1+EXP(-SUMPRODUCT(Engine!$C$30466:$C$30497,INDIRECT("Coefficients!$CF$2:$CF$33")))),1/(1+EXP(-SUMPRODUCT(Engine!$C$30466:$C$30497,INDIRECT("Coefficients!$CG$2:$CG$33"))))))</f>
      </c>
      <c r="BF958" s="8">
        <f>IF(OR($B958="",$C958="",$D958="",$E958="",$F958="",$G958="",$H958="",$I958="",$J958="",$K958="",$L958=""),"",IF($B958="Female",1/(1+EXP(-SUMPRODUCT(Engine!$C$30466:$C$30497,INDIRECT("Coefficients!$CH$2:$CH$33")))),1/(1+EXP(-SUMPRODUCT(Engine!$C$30466:$C$30497,INDIRECT("Coefficients!$CI$2:$CI$33"))))))</f>
      </c>
      <c r="BG958" s="8">
        <f>IF(OR($B958="",$C958="",$D958="",$E958="",$F958="",$G958="",$H958="",$I958="",$J958="",$K958="",$L958=""),"",IF($B958="Female",1/(1+EXP(-SUMPRODUCT(Engine!$C$30466:$C$30497,INDIRECT("Coefficients!$CJ$2:$CJ$33")))),1/(1+EXP(-SUMPRODUCT(Engine!$C$30466:$C$30497,INDIRECT("Coefficients!$CK$2:$CK$33"))))))</f>
      </c>
      <c r="BH958" s="8">
        <f>IF(OR($B958="",$C958="",$D958="",$E958="",$F958="",$G958="",$H958="",$I958="",$J958="",$K958="",$L958=""),"",IF($B958="Female",1/(1+EXP(-SUMPRODUCT(Engine!$C$30466:$C$30497,INDIRECT("Coefficients!$CL$2:$CL$33")))),1/(1+EXP(-SUMPRODUCT(Engine!$C$30466:$C$30497,INDIRECT("Coefficients!$CM$2:$CM$33"))))))</f>
      </c>
      <c r="BI958" s="8">
        <f>IF(OR($B958="",$C958="",$D958="",$E958="",$F958="",$G958="",$H958="",$I958="",$J958="",$K958="",$L958=""),"",IF($B958="Female",1/(1+EXP(-SUMPRODUCT(Engine!$C$30466:$C$30497,INDIRECT("Coefficients!$CN$2:$CN$33")))),1/(1+EXP(-SUMPRODUCT(Engine!$C$30466:$C$30497,INDIRECT("Coefficients!$CO$2:$CO$33"))))))</f>
      </c>
      <c r="BJ958" s="8">
        <f>IF(OR($B958="",$C958="",$D958="",$E958="",$F958="",$G958="",$H958="",$I958="",$J958="",$K958="",$L958=""),"",IF($B958="Female",1/(1+EXP(-SUMPRODUCT(Engine!$C$30466:$C$30497,INDIRECT("Coefficients!$CP$2:$CP$33")))),1/(1+EXP(-SUMPRODUCT(Engine!$C$30466:$C$30497,INDIRECT("Coefficients!$CQ$2:$CQ$33"))))))</f>
      </c>
      <c r="BK958" s="8">
        <f>IF(OR($B958="",$C958="",$D958="",$E958="",$F958="",$G958="",$H958="",$I958="",$J958="",$K958="",$L958=""),"",IF($B958="Female",1/(1+EXP(-SUMPRODUCT(Engine!$C$30466:$C$30497,INDIRECT("Coefficients!$CR$2:$CR$33")))),1/(1+EXP(-SUMPRODUCT(Engine!$C$30466:$C$30497,INDIRECT("Coefficients!$CS$2:$CS$33"))))))</f>
      </c>
      <c r="BL958" s="8">
        <f>IF(OR($B958="",$C958="",$D958="",$E958="",$F958="",$G958="",$H958="",$I958="",$J958="",$K958="",$L958=""),"",IF($B958="Female",1/(1+EXP(-SUMPRODUCT(Engine!$C$30466:$C$30497,INDIRECT("Coefficients!$CT$2:$CT$33")))),1/(1+EXP(-SUMPRODUCT(Engine!$C$30466:$C$30497,INDIRECT("Coefficients!$CU$2:$CU$33"))))))</f>
      </c>
      <c r="BM958" s="8">
        <f>IF(OR($B958="",$C958="",$D958="",$E958="",$F958="",$G958="",$H958="",$I958="",$J958="",$K958="",$L958=""),"",IF($B958="Female",1/(1+EXP(-SUMPRODUCT(Engine!$C$30466:$C$30497,INDIRECT("Coefficients!$CV$2:$CV$33")))),1/(1+EXP(-SUMPRODUCT(Engine!$C$30466:$C$30497,INDIRECT("Coefficients!$CW$2:$CW$33"))))))</f>
      </c>
    </row>
    <row r="959" spans="1:6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8">
        <f>IF(OR($B959="",$C959="",$D959="",$E959="",$F959="",$G959="",$H959="",$I959="",$J959="",$K959="",$L959=""),"",IF($B959="Female",1/(1+EXP(-SUMPRODUCT(Engine!$C$30498:$C$30529,INDIRECT("Coefficients!$B$2:$B$33")))),1/(1+EXP(-SUMPRODUCT(Engine!$C$30498:$C$30529,INDIRECT("Coefficients!$C$2:$C$33"))))))</f>
      </c>
      <c r="Q959" s="8">
        <f>IF(OR($B959="",$C959="",$D959="",$E959="",$F959="",$G959="",$H959="",$I959="",$J959="",$K959="",$L959=""),"",IF($B959="Female",1/(1+EXP(-SUMPRODUCT(Engine!$C$30498:$C$30529,INDIRECT("Coefficients!$D$2:$D$33")))),1/(1+EXP(-SUMPRODUCT(Engine!$C$30498:$C$30529,INDIRECT("Coefficients!$E$2:$E$33"))))))</f>
      </c>
      <c r="R959" s="8">
        <f>IF(OR($B959="",$C959="",$D959="",$E959="",$F959="",$G959="",$H959="",$I959="",$J959="",$K959="",$L959=""),"",IF($B959="Female",1/(1+EXP(-SUMPRODUCT(Engine!$C$30498:$C$30529,INDIRECT("Coefficients!$F$2:$F$33")))),1/(1+EXP(-SUMPRODUCT(Engine!$C$30498:$C$30529,INDIRECT("Coefficients!$G$2:$G$33"))))))</f>
      </c>
      <c r="S959" s="8">
        <f>IF(OR($B959="",$C959="",$D959="",$E959="",$F959="",$G959="",$H959="",$I959="",$J959="",$K959="",$L959=""),"",IF($B959="Female",1/(1+EXP(-SUMPRODUCT(Engine!$C$30498:$C$30529,INDIRECT("Coefficients!$H$2:$H$33")))),1/(1+EXP(-SUMPRODUCT(Engine!$C$30498:$C$30529,INDIRECT("Coefficients!$I$2:$I$33"))))))</f>
      </c>
      <c r="T959" s="8">
        <f>IF(OR($B959="",$C959="",$D959="",$E959="",$F959="",$G959="",$H959="",$I959="",$J959="",$K959="",$L959=""),"",IF($B959="Female",1/(1+EXP(-SUMPRODUCT(Engine!$C$30498:$C$30529,INDIRECT("Coefficients!$J$2:$J$33")))),1/(1+EXP(-SUMPRODUCT(Engine!$C$30498:$C$30529,INDIRECT("Coefficients!$K$2:$K$33"))))))</f>
      </c>
      <c r="U959" s="8">
        <f>IF(OR($B959="",$C959="",$D959="",$E959="",$F959="",$G959="",$H959="",$I959="",$J959="",$K959="",$L959=""),"",IF($B959="Female",1/(1+EXP(-SUMPRODUCT(Engine!$C$30498:$C$30529,INDIRECT("Coefficients!$L$2:$L$33")))),1/(1+EXP(-SUMPRODUCT(Engine!$C$30498:$C$30529,INDIRECT("Coefficients!$M$2:$M$33"))))))</f>
      </c>
      <c r="V959" s="8">
        <f>IF(OR($B959="",$C959="",$D959="",$E959="",$F959="",$G959="",$H959="",$I959="",$J959="",$K959="",$L959=""),"",IF($B959="Female",1/(1+EXP(-SUMPRODUCT(Engine!$C$30498:$C$30529,INDIRECT("Coefficients!$N$2:$N$33")))),1/(1+EXP(-SUMPRODUCT(Engine!$C$30498:$C$30529,INDIRECT("Coefficients!$O$2:$O$33"))))))</f>
      </c>
      <c r="W959" s="8">
        <f>IF(OR($B959="",$C959="",$D959="",$E959="",$F959="",$G959="",$H959="",$I959="",$J959="",$K959="",$L959=""),"",IF($B959="Female",1/(1+EXP(-SUMPRODUCT(Engine!$C$30498:$C$30529,INDIRECT("Coefficients!$P$2:$P$33")))),1/(1+EXP(-SUMPRODUCT(Engine!$C$30498:$C$30529,INDIRECT("Coefficients!$Q$2:$Q$33"))))))</f>
      </c>
      <c r="X959" s="8">
        <f>IF(OR($B959="",$C959="",$D959="",$E959="",$F959="",$G959="",$H959="",$I959="",$J959="",$K959="",$L959=""),"",IF($B959="Female",1/(1+EXP(-SUMPRODUCT(Engine!$C$30498:$C$30529,INDIRECT("Coefficients!$R$2:$R$33")))),1/(1+EXP(-SUMPRODUCT(Engine!$C$30498:$C$30529,INDIRECT("Coefficients!$S$2:$S$33"))))))</f>
      </c>
      <c r="Y959" s="8">
        <f>IF(OR($B959="",$C959="",$D959="",$E959="",$F959="",$G959="",$H959="",$I959="",$J959="",$K959="",$L959=""),"",IF($B959="Female",1/(1+EXP(-SUMPRODUCT(Engine!$C$30498:$C$30529,INDIRECT("Coefficients!$T$2:$T$33")))),1/(1+EXP(-SUMPRODUCT(Engine!$C$30498:$C$30529,INDIRECT("Coefficients!$U$2:$U$33"))))))</f>
      </c>
      <c r="Z959" s="8">
        <f>IF(OR($B959="",$C959="",$D959="",$E959="",$F959="",$G959="",$H959="",$I959="",$J959="",$K959="",$L959=""),"",IF($B959="Female",1/(1+EXP(-SUMPRODUCT(Engine!$C$30498:$C$30529,INDIRECT("Coefficients!$V$2:$V$33")))),1/(1+EXP(-SUMPRODUCT(Engine!$C$30498:$C$30529,INDIRECT("Coefficients!$W$2:$W$33"))))))</f>
      </c>
      <c r="AA959" s="8">
        <f>IF(OR($B959="",$C959="",$D959="",$E959="",$F959="",$G959="",$H959="",$I959="",$J959="",$K959="",$L959=""),"",IF($B959="Female",1/(1+EXP(-SUMPRODUCT(Engine!$C$30498:$C$30529,INDIRECT("Coefficients!$X$2:$X$33")))),1/(1+EXP(-SUMPRODUCT(Engine!$C$30498:$C$30529,INDIRECT("Coefficients!$Y$2:$Y$33"))))))</f>
      </c>
      <c r="AB959" s="8">
        <f>IF(OR($B959="",$C959="",$D959="",$E959="",$F959="",$G959="",$H959="",$I959="",$J959="",$K959="",$L959=""),"",IF($B959="Female",1/(1+EXP(-SUMPRODUCT(Engine!$C$30498:$C$30529,INDIRECT("Coefficients!$Z$2:$Z$33")))),1/(1+EXP(-SUMPRODUCT(Engine!$C$30498:$C$30529,INDIRECT("Coefficients!$AA$2:$AA$33"))))))</f>
      </c>
      <c r="AC959" s="8">
        <f>IF(OR($B959="",$C959="",$D959="",$E959="",$F959="",$G959="",$H959="",$I959="",$J959="",$K959="",$L959=""),"",IF($B959="Female",1/(1+EXP(-SUMPRODUCT(Engine!$C$30498:$C$30529,INDIRECT("Coefficients!$AB$2:$AB$33")))),1/(1+EXP(-SUMPRODUCT(Engine!$C$30498:$C$30529,INDIRECT("Coefficients!$AC$2:$AC$33"))))))</f>
      </c>
      <c r="AD959" s="8">
        <f>IF(OR($B959="",$C959="",$D959="",$E959="",$F959="",$G959="",$H959="",$I959="",$J959="",$K959="",$L959=""),"",IF($B959="Female",1/(1+EXP(-SUMPRODUCT(Engine!$C$30498:$C$30529,INDIRECT("Coefficients!$AD$2:$AD$33")))),1/(1+EXP(-SUMPRODUCT(Engine!$C$30498:$C$30529,INDIRECT("Coefficients!$AE$2:$AE$33"))))))</f>
      </c>
      <c r="AE959" s="8">
        <f>IF(OR($B959="",$C959="",$D959="",$E959="",$F959="",$G959="",$H959="",$I959="",$J959="",$K959="",$L959=""),"",IF($B959="Female",1/(1+EXP(-SUMPRODUCT(Engine!$C$30498:$C$30529,INDIRECT("Coefficients!$AF$2:$AF$33")))),1/(1+EXP(-SUMPRODUCT(Engine!$C$30498:$C$30529,INDIRECT("Coefficients!$AG$2:$AG$33"))))))</f>
      </c>
      <c r="AF959" s="8">
        <f>IF(OR($B959="",$C959="",$D959="",$E959="",$F959="",$G959="",$H959="",$I959="",$J959="",$K959="",$L959=""),"",IF($B959="Female",1/(1+EXP(-SUMPRODUCT(Engine!$C$30498:$C$30529,INDIRECT("Coefficients!$AH$2:$AH$33")))),1/(1+EXP(-SUMPRODUCT(Engine!$C$30498:$C$30529,INDIRECT("Coefficients!$AI$2:$AI$33"))))))</f>
      </c>
      <c r="AG959" s="8">
        <f>IF(OR($B959="",$C959="",$D959="",$E959="",$F959="",$G959="",$H959="",$I959="",$J959="",$K959="",$L959=""),"",IF($B959="Female",1/(1+EXP(-SUMPRODUCT(Engine!$C$30498:$C$30529,INDIRECT("Coefficients!$AJ$2:$AJ$33")))),1/(1+EXP(-SUMPRODUCT(Engine!$C$30498:$C$30529,INDIRECT("Coefficients!$AK$2:$AK$33"))))))</f>
      </c>
      <c r="AH959" s="8">
        <f>IF(OR($B959="",$C959="",$D959="",$E959="",$F959="",$G959="",$H959="",$I959="",$J959="",$K959="",$L959=""),"",IF($B959="Female",1/(1+EXP(-SUMPRODUCT(Engine!$C$30498:$C$30529,INDIRECT("Coefficients!$AL$2:$AL$33")))),1/(1+EXP(-SUMPRODUCT(Engine!$C$30498:$C$30529,INDIRECT("Coefficients!$AM$2:$AM$33"))))))</f>
      </c>
      <c r="AI959" s="8">
        <f>IF(OR($B959="",$C959="",$D959="",$E959="",$F959="",$G959="",$H959="",$I959="",$J959="",$K959="",$L959=""),"",IF($B959="Female",1/(1+EXP(-SUMPRODUCT(Engine!$C$30498:$C$30529,INDIRECT("Coefficients!$AN$2:$AN$33")))),1/(1+EXP(-SUMPRODUCT(Engine!$C$30498:$C$30529,INDIRECT("Coefficients!$AO$2:$AO$33"))))))</f>
      </c>
      <c r="AJ959" s="8">
        <f>IF(OR($B959="",$C959="",$D959="",$E959="",$F959="",$G959="",$H959="",$I959="",$J959="",$K959="",$L959=""),"",IF($B959="Female",1/(1+EXP(-SUMPRODUCT(Engine!$C$30498:$C$30529,INDIRECT("Coefficients!$AP$2:$AP$33")))),1/(1+EXP(-SUMPRODUCT(Engine!$C$30498:$C$30529,INDIRECT("Coefficients!$AQ$2:$AQ$33"))))))</f>
      </c>
      <c r="AK959" s="8">
        <f>IF(OR($B959="",$C959="",$D959="",$E959="",$F959="",$G959="",$H959="",$I959="",$J959="",$K959="",$L959=""),"",IF($B959="Female",1/(1+EXP(-SUMPRODUCT(Engine!$C$30498:$C$30529,INDIRECT("Coefficients!$AR$2:$AR$33")))),1/(1+EXP(-SUMPRODUCT(Engine!$C$30498:$C$30529,INDIRECT("Coefficients!$AS$2:$AS$33"))))))</f>
      </c>
      <c r="AL959" s="8">
        <f>IF(OR($B959="",$C959="",$D959="",$E959="",$F959="",$G959="",$H959="",$I959="",$J959="",$K959="",$L959=""),"",IF($B959="Female",1/(1+EXP(-SUMPRODUCT(Engine!$C$30498:$C$30529,INDIRECT("Coefficients!$AT$2:$AT$33")))),1/(1+EXP(-SUMPRODUCT(Engine!$C$30498:$C$30529,INDIRECT("Coefficients!$AU$2:$AU$33"))))))</f>
      </c>
      <c r="AM959" s="8">
        <f>IF(OR($B959="",$C959="",$D959="",$E959="",$F959="",$G959="",$H959="",$I959="",$J959="",$K959="",$L959=""),"",IF($B959="Female",1/(1+EXP(-SUMPRODUCT(Engine!$C$30498:$C$30529,INDIRECT("Coefficients!$AV$2:$AV$33")))),1/(1+EXP(-SUMPRODUCT(Engine!$C$30498:$C$30529,INDIRECT("Coefficients!$AW$2:$AW$33"))))))</f>
      </c>
      <c r="AN959" s="8">
        <f>IF(OR($B959="",$C959="",$D959="",$E959="",$F959="",$G959="",$H959="",$I959="",$J959="",$K959="",$L959=""),"",IF($B959="Female",1/(1+EXP(-SUMPRODUCT(Engine!$C$30498:$C$30529,INDIRECT("Coefficients!$AX$2:$AX$33")))),1/(1+EXP(-SUMPRODUCT(Engine!$C$30498:$C$30529,INDIRECT("Coefficients!$AY$2:$AY$33"))))))</f>
      </c>
      <c r="AO959" s="8">
        <f>IF(OR($B959="",$C959="",$D959="",$E959="",$F959="",$G959="",$H959="",$I959="",$J959="",$K959="",$L959=""),"",IF($B959="Female",1/(1+EXP(-SUMPRODUCT(Engine!$C$30498:$C$30529,INDIRECT("Coefficients!$AZ$2:$AZ$33")))),1/(1+EXP(-SUMPRODUCT(Engine!$C$30498:$C$30529,INDIRECT("Coefficients!$BA$2:$BA$33"))))))</f>
      </c>
      <c r="AP959" s="8">
        <f>IF(OR($B959="",$C959="",$D959="",$E959="",$F959="",$G959="",$H959="",$I959="",$J959="",$K959="",$L959=""),"",IF($B959="Female",1/(1+EXP(-SUMPRODUCT(Engine!$C$30498:$C$30529,INDIRECT("Coefficients!$BB$2:$BB$33")))),1/(1+EXP(-SUMPRODUCT(Engine!$C$30498:$C$30529,INDIRECT("Coefficients!$BC$2:$BC$33"))))))</f>
      </c>
      <c r="AQ959" s="8">
        <f>IF(OR($B959="",$C959="",$D959="",$E959="",$F959="",$G959="",$H959="",$I959="",$J959="",$K959="",$L959=""),"",IF($B959="Female",1/(1+EXP(-SUMPRODUCT(Engine!$C$30498:$C$30529,INDIRECT("Coefficients!$BD$2:$BD$33")))),1/(1+EXP(-SUMPRODUCT(Engine!$C$30498:$C$30529,INDIRECT("Coefficients!$BE$2:$BE$33"))))))</f>
      </c>
      <c r="AR959" s="8">
        <f>IF(OR($B959="",$C959="",$D959="",$E959="",$F959="",$G959="",$H959="",$I959="",$J959="",$K959="",$L959=""),"",IF($B959="Female",1/(1+EXP(-SUMPRODUCT(Engine!$C$30498:$C$30529,INDIRECT("Coefficients!$BF$2:$BF$33")))),1/(1+EXP(-SUMPRODUCT(Engine!$C$30498:$C$30529,INDIRECT("Coefficients!$BG$2:$BG$33"))))))</f>
      </c>
      <c r="AS959" s="8">
        <f>IF(OR($B959="",$C959="",$D959="",$E959="",$F959="",$G959="",$H959="",$I959="",$J959="",$K959="",$L959=""),"",IF($B959="Female",1/(1+EXP(-SUMPRODUCT(Engine!$C$30498:$C$30529,INDIRECT("Coefficients!$BH$2:$BH$33")))),1/(1+EXP(-SUMPRODUCT(Engine!$C$30498:$C$30529,INDIRECT("Coefficients!$BI$2:$BI$33"))))))</f>
      </c>
      <c r="AT959" s="8">
        <f>IF(OR($B959="",$C959="",$D959="",$E959="",$F959="",$G959="",$H959="",$I959="",$J959="",$K959="",$L959=""),"",IF($B959="Female",1/(1+EXP(-SUMPRODUCT(Engine!$C$30498:$C$30529,INDIRECT("Coefficients!$BJ$2:$BJ$33")))),1/(1+EXP(-SUMPRODUCT(Engine!$C$30498:$C$30529,INDIRECT("Coefficients!$BK$2:$BK$33"))))))</f>
      </c>
      <c r="AU959" s="8">
        <f>IF(OR($B959="",$C959="",$D959="",$E959="",$F959="",$G959="",$H959="",$I959="",$J959="",$K959="",$L959=""),"",IF($B959="Female",1/(1+EXP(-SUMPRODUCT(Engine!$C$30498:$C$30529,INDIRECT("Coefficients!$BL$2:$BL$33")))),1/(1+EXP(-SUMPRODUCT(Engine!$C$30498:$C$30529,INDIRECT("Coefficients!$BM$2:$BM$33"))))))</f>
      </c>
      <c r="AV959" s="8">
        <f>IF(OR($B959="",$C959="",$D959="",$E959="",$F959="",$G959="",$H959="",$I959="",$J959="",$K959="",$L959=""),"",IF($B959="Female",1/(1+EXP(-SUMPRODUCT(Engine!$C$30498:$C$30529,INDIRECT("Coefficients!$BN$2:$BN$33")))),1/(1+EXP(-SUMPRODUCT(Engine!$C$30498:$C$30529,INDIRECT("Coefficients!$BO$2:$BO$33"))))))</f>
      </c>
      <c r="AW959" s="8">
        <f>IF(OR($B959="",$C959="",$D959="",$E959="",$F959="",$G959="",$H959="",$I959="",$J959="",$K959="",$L959=""),"",IF($B959="Female",1/(1+EXP(-SUMPRODUCT(Engine!$C$30498:$C$30529,INDIRECT("Coefficients!$BP$2:$BP$33")))),1/(1+EXP(-SUMPRODUCT(Engine!$C$30498:$C$30529,INDIRECT("Coefficients!$BQ$2:$BQ$33"))))))</f>
      </c>
      <c r="AX959" s="8">
        <f>IF(OR($B959="",$C959="",$D959="",$E959="",$F959="",$G959="",$H959="",$I959="",$J959="",$K959="",$L959=""),"",IF($B959="Female",1/(1+EXP(-SUMPRODUCT(Engine!$C$30498:$C$30529,INDIRECT("Coefficients!$BR$2:$BR$33")))),1/(1+EXP(-SUMPRODUCT(Engine!$C$30498:$C$30529,INDIRECT("Coefficients!$BS$2:$BS$33"))))))</f>
      </c>
      <c r="AY959" s="8">
        <f>IF(OR($B959="",$C959="",$D959="",$E959="",$F959="",$G959="",$H959="",$I959="",$J959="",$K959="",$L959=""),"",IF($B959="Female",1/(1+EXP(-SUMPRODUCT(Engine!$C$30498:$C$30529,INDIRECT("Coefficients!$BT$2:$BT$33")))),1/(1+EXP(-SUMPRODUCT(Engine!$C$30498:$C$30529,INDIRECT("Coefficients!$BU$2:$BU$33"))))))</f>
      </c>
      <c r="AZ959" s="8">
        <f>IF(OR($B959="",$C959="",$D959="",$E959="",$F959="",$G959="",$H959="",$I959="",$J959="",$K959="",$L959=""),"",IF($B959="Female",1/(1+EXP(-SUMPRODUCT(Engine!$C$30498:$C$30529,INDIRECT("Coefficients!$BV$2:$BV$33")))),1/(1+EXP(-SUMPRODUCT(Engine!$C$30498:$C$30529,INDIRECT("Coefficients!$BW$2:$BW$33"))))))</f>
      </c>
      <c r="BA959" s="8">
        <f>IF(OR($B959="",$C959="",$D959="",$E959="",$F959="",$G959="",$H959="",$I959="",$J959="",$K959="",$L959=""),"",IF($B959="Female",1/(1+EXP(-SUMPRODUCT(Engine!$C$30498:$C$30529,INDIRECT("Coefficients!$BX$2:$BX$33")))),1/(1+EXP(-SUMPRODUCT(Engine!$C$30498:$C$30529,INDIRECT("Coefficients!$BY$2:$BY$33"))))))</f>
      </c>
      <c r="BB959" s="8">
        <f>IF(OR($B959="",$C959="",$D959="",$E959="",$F959="",$G959="",$H959="",$I959="",$J959="",$K959="",$L959=""),"",IF($B959="Female",1/(1+EXP(-SUMPRODUCT(Engine!$C$30498:$C$30529,INDIRECT("Coefficients!$BZ$2:$BZ$33")))),1/(1+EXP(-SUMPRODUCT(Engine!$C$30498:$C$30529,INDIRECT("Coefficients!$CA$2:$CA$33"))))))</f>
      </c>
      <c r="BC959" s="8">
        <f>IF(OR($B959="",$C959="",$D959="",$E959="",$F959="",$G959="",$H959="",$I959="",$J959="",$K959="",$L959=""),"",IF($B959="Female",1/(1+EXP(-SUMPRODUCT(Engine!$C$30498:$C$30529,INDIRECT("Coefficients!$CB$2:$CB$33")))),1/(1+EXP(-SUMPRODUCT(Engine!$C$30498:$C$30529,INDIRECT("Coefficients!$CC$2:$CC$33"))))))</f>
      </c>
      <c r="BD959" s="8">
        <f>IF(OR($B959="",$C959="",$D959="",$E959="",$F959="",$G959="",$H959="",$I959="",$J959="",$K959="",$L959=""),"",IF($B959="Female",1/(1+EXP(-SUMPRODUCT(Engine!$C$30498:$C$30529,INDIRECT("Coefficients!$CD$2:$CD$33")))),1/(1+EXP(-SUMPRODUCT(Engine!$C$30498:$C$30529,INDIRECT("Coefficients!$CE$2:$CE$33"))))))</f>
      </c>
      <c r="BE959" s="8">
        <f>IF(OR($B959="",$C959="",$D959="",$E959="",$F959="",$G959="",$H959="",$I959="",$J959="",$K959="",$L959=""),"",IF($B959="Female",1/(1+EXP(-SUMPRODUCT(Engine!$C$30498:$C$30529,INDIRECT("Coefficients!$CF$2:$CF$33")))),1/(1+EXP(-SUMPRODUCT(Engine!$C$30498:$C$30529,INDIRECT("Coefficients!$CG$2:$CG$33"))))))</f>
      </c>
      <c r="BF959" s="8">
        <f>IF(OR($B959="",$C959="",$D959="",$E959="",$F959="",$G959="",$H959="",$I959="",$J959="",$K959="",$L959=""),"",IF($B959="Female",1/(1+EXP(-SUMPRODUCT(Engine!$C$30498:$C$30529,INDIRECT("Coefficients!$CH$2:$CH$33")))),1/(1+EXP(-SUMPRODUCT(Engine!$C$30498:$C$30529,INDIRECT("Coefficients!$CI$2:$CI$33"))))))</f>
      </c>
      <c r="BG959" s="8">
        <f>IF(OR($B959="",$C959="",$D959="",$E959="",$F959="",$G959="",$H959="",$I959="",$J959="",$K959="",$L959=""),"",IF($B959="Female",1/(1+EXP(-SUMPRODUCT(Engine!$C$30498:$C$30529,INDIRECT("Coefficients!$CJ$2:$CJ$33")))),1/(1+EXP(-SUMPRODUCT(Engine!$C$30498:$C$30529,INDIRECT("Coefficients!$CK$2:$CK$33"))))))</f>
      </c>
      <c r="BH959" s="8">
        <f>IF(OR($B959="",$C959="",$D959="",$E959="",$F959="",$G959="",$H959="",$I959="",$J959="",$K959="",$L959=""),"",IF($B959="Female",1/(1+EXP(-SUMPRODUCT(Engine!$C$30498:$C$30529,INDIRECT("Coefficients!$CL$2:$CL$33")))),1/(1+EXP(-SUMPRODUCT(Engine!$C$30498:$C$30529,INDIRECT("Coefficients!$CM$2:$CM$33"))))))</f>
      </c>
      <c r="BI959" s="8">
        <f>IF(OR($B959="",$C959="",$D959="",$E959="",$F959="",$G959="",$H959="",$I959="",$J959="",$K959="",$L959=""),"",IF($B959="Female",1/(1+EXP(-SUMPRODUCT(Engine!$C$30498:$C$30529,INDIRECT("Coefficients!$CN$2:$CN$33")))),1/(1+EXP(-SUMPRODUCT(Engine!$C$30498:$C$30529,INDIRECT("Coefficients!$CO$2:$CO$33"))))))</f>
      </c>
      <c r="BJ959" s="8">
        <f>IF(OR($B959="",$C959="",$D959="",$E959="",$F959="",$G959="",$H959="",$I959="",$J959="",$K959="",$L959=""),"",IF($B959="Female",1/(1+EXP(-SUMPRODUCT(Engine!$C$30498:$C$30529,INDIRECT("Coefficients!$CP$2:$CP$33")))),1/(1+EXP(-SUMPRODUCT(Engine!$C$30498:$C$30529,INDIRECT("Coefficients!$CQ$2:$CQ$33"))))))</f>
      </c>
      <c r="BK959" s="8">
        <f>IF(OR($B959="",$C959="",$D959="",$E959="",$F959="",$G959="",$H959="",$I959="",$J959="",$K959="",$L959=""),"",IF($B959="Female",1/(1+EXP(-SUMPRODUCT(Engine!$C$30498:$C$30529,INDIRECT("Coefficients!$CR$2:$CR$33")))),1/(1+EXP(-SUMPRODUCT(Engine!$C$30498:$C$30529,INDIRECT("Coefficients!$CS$2:$CS$33"))))))</f>
      </c>
      <c r="BL959" s="8">
        <f>IF(OR($B959="",$C959="",$D959="",$E959="",$F959="",$G959="",$H959="",$I959="",$J959="",$K959="",$L959=""),"",IF($B959="Female",1/(1+EXP(-SUMPRODUCT(Engine!$C$30498:$C$30529,INDIRECT("Coefficients!$CT$2:$CT$33")))),1/(1+EXP(-SUMPRODUCT(Engine!$C$30498:$C$30529,INDIRECT("Coefficients!$CU$2:$CU$33"))))))</f>
      </c>
      <c r="BM959" s="8">
        <f>IF(OR($B959="",$C959="",$D959="",$E959="",$F959="",$G959="",$H959="",$I959="",$J959="",$K959="",$L959=""),"",IF($B959="Female",1/(1+EXP(-SUMPRODUCT(Engine!$C$30498:$C$30529,INDIRECT("Coefficients!$CV$2:$CV$33")))),1/(1+EXP(-SUMPRODUCT(Engine!$C$30498:$C$30529,INDIRECT("Coefficients!$CW$2:$CW$33"))))))</f>
      </c>
    </row>
    <row r="960" spans="1:6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8">
        <f>IF(OR($B960="",$C960="",$D960="",$E960="",$F960="",$G960="",$H960="",$I960="",$J960="",$K960="",$L960=""),"",IF($B960="Female",1/(1+EXP(-SUMPRODUCT(Engine!$C$30530:$C$30561,INDIRECT("Coefficients!$B$2:$B$33")))),1/(1+EXP(-SUMPRODUCT(Engine!$C$30530:$C$30561,INDIRECT("Coefficients!$C$2:$C$33"))))))</f>
      </c>
      <c r="Q960" s="8">
        <f>IF(OR($B960="",$C960="",$D960="",$E960="",$F960="",$G960="",$H960="",$I960="",$J960="",$K960="",$L960=""),"",IF($B960="Female",1/(1+EXP(-SUMPRODUCT(Engine!$C$30530:$C$30561,INDIRECT("Coefficients!$D$2:$D$33")))),1/(1+EXP(-SUMPRODUCT(Engine!$C$30530:$C$30561,INDIRECT("Coefficients!$E$2:$E$33"))))))</f>
      </c>
      <c r="R960" s="8">
        <f>IF(OR($B960="",$C960="",$D960="",$E960="",$F960="",$G960="",$H960="",$I960="",$J960="",$K960="",$L960=""),"",IF($B960="Female",1/(1+EXP(-SUMPRODUCT(Engine!$C$30530:$C$30561,INDIRECT("Coefficients!$F$2:$F$33")))),1/(1+EXP(-SUMPRODUCT(Engine!$C$30530:$C$30561,INDIRECT("Coefficients!$G$2:$G$33"))))))</f>
      </c>
      <c r="S960" s="8">
        <f>IF(OR($B960="",$C960="",$D960="",$E960="",$F960="",$G960="",$H960="",$I960="",$J960="",$K960="",$L960=""),"",IF($B960="Female",1/(1+EXP(-SUMPRODUCT(Engine!$C$30530:$C$30561,INDIRECT("Coefficients!$H$2:$H$33")))),1/(1+EXP(-SUMPRODUCT(Engine!$C$30530:$C$30561,INDIRECT("Coefficients!$I$2:$I$33"))))))</f>
      </c>
      <c r="T960" s="8">
        <f>IF(OR($B960="",$C960="",$D960="",$E960="",$F960="",$G960="",$H960="",$I960="",$J960="",$K960="",$L960=""),"",IF($B960="Female",1/(1+EXP(-SUMPRODUCT(Engine!$C$30530:$C$30561,INDIRECT("Coefficients!$J$2:$J$33")))),1/(1+EXP(-SUMPRODUCT(Engine!$C$30530:$C$30561,INDIRECT("Coefficients!$K$2:$K$33"))))))</f>
      </c>
      <c r="U960" s="8">
        <f>IF(OR($B960="",$C960="",$D960="",$E960="",$F960="",$G960="",$H960="",$I960="",$J960="",$K960="",$L960=""),"",IF($B960="Female",1/(1+EXP(-SUMPRODUCT(Engine!$C$30530:$C$30561,INDIRECT("Coefficients!$L$2:$L$33")))),1/(1+EXP(-SUMPRODUCT(Engine!$C$30530:$C$30561,INDIRECT("Coefficients!$M$2:$M$33"))))))</f>
      </c>
      <c r="V960" s="8">
        <f>IF(OR($B960="",$C960="",$D960="",$E960="",$F960="",$G960="",$H960="",$I960="",$J960="",$K960="",$L960=""),"",IF($B960="Female",1/(1+EXP(-SUMPRODUCT(Engine!$C$30530:$C$30561,INDIRECT("Coefficients!$N$2:$N$33")))),1/(1+EXP(-SUMPRODUCT(Engine!$C$30530:$C$30561,INDIRECT("Coefficients!$O$2:$O$33"))))))</f>
      </c>
      <c r="W960" s="8">
        <f>IF(OR($B960="",$C960="",$D960="",$E960="",$F960="",$G960="",$H960="",$I960="",$J960="",$K960="",$L960=""),"",IF($B960="Female",1/(1+EXP(-SUMPRODUCT(Engine!$C$30530:$C$30561,INDIRECT("Coefficients!$P$2:$P$33")))),1/(1+EXP(-SUMPRODUCT(Engine!$C$30530:$C$30561,INDIRECT("Coefficients!$Q$2:$Q$33"))))))</f>
      </c>
      <c r="X960" s="8">
        <f>IF(OR($B960="",$C960="",$D960="",$E960="",$F960="",$G960="",$H960="",$I960="",$J960="",$K960="",$L960=""),"",IF($B960="Female",1/(1+EXP(-SUMPRODUCT(Engine!$C$30530:$C$30561,INDIRECT("Coefficients!$R$2:$R$33")))),1/(1+EXP(-SUMPRODUCT(Engine!$C$30530:$C$30561,INDIRECT("Coefficients!$S$2:$S$33"))))))</f>
      </c>
      <c r="Y960" s="8">
        <f>IF(OR($B960="",$C960="",$D960="",$E960="",$F960="",$G960="",$H960="",$I960="",$J960="",$K960="",$L960=""),"",IF($B960="Female",1/(1+EXP(-SUMPRODUCT(Engine!$C$30530:$C$30561,INDIRECT("Coefficients!$T$2:$T$33")))),1/(1+EXP(-SUMPRODUCT(Engine!$C$30530:$C$30561,INDIRECT("Coefficients!$U$2:$U$33"))))))</f>
      </c>
      <c r="Z960" s="8">
        <f>IF(OR($B960="",$C960="",$D960="",$E960="",$F960="",$G960="",$H960="",$I960="",$J960="",$K960="",$L960=""),"",IF($B960="Female",1/(1+EXP(-SUMPRODUCT(Engine!$C$30530:$C$30561,INDIRECT("Coefficients!$V$2:$V$33")))),1/(1+EXP(-SUMPRODUCT(Engine!$C$30530:$C$30561,INDIRECT("Coefficients!$W$2:$W$33"))))))</f>
      </c>
      <c r="AA960" s="8">
        <f>IF(OR($B960="",$C960="",$D960="",$E960="",$F960="",$G960="",$H960="",$I960="",$J960="",$K960="",$L960=""),"",IF($B960="Female",1/(1+EXP(-SUMPRODUCT(Engine!$C$30530:$C$30561,INDIRECT("Coefficients!$X$2:$X$33")))),1/(1+EXP(-SUMPRODUCT(Engine!$C$30530:$C$30561,INDIRECT("Coefficients!$Y$2:$Y$33"))))))</f>
      </c>
      <c r="AB960" s="8">
        <f>IF(OR($B960="",$C960="",$D960="",$E960="",$F960="",$G960="",$H960="",$I960="",$J960="",$K960="",$L960=""),"",IF($B960="Female",1/(1+EXP(-SUMPRODUCT(Engine!$C$30530:$C$30561,INDIRECT("Coefficients!$Z$2:$Z$33")))),1/(1+EXP(-SUMPRODUCT(Engine!$C$30530:$C$30561,INDIRECT("Coefficients!$AA$2:$AA$33"))))))</f>
      </c>
      <c r="AC960" s="8">
        <f>IF(OR($B960="",$C960="",$D960="",$E960="",$F960="",$G960="",$H960="",$I960="",$J960="",$K960="",$L960=""),"",IF($B960="Female",1/(1+EXP(-SUMPRODUCT(Engine!$C$30530:$C$30561,INDIRECT("Coefficients!$AB$2:$AB$33")))),1/(1+EXP(-SUMPRODUCT(Engine!$C$30530:$C$30561,INDIRECT("Coefficients!$AC$2:$AC$33"))))))</f>
      </c>
      <c r="AD960" s="8">
        <f>IF(OR($B960="",$C960="",$D960="",$E960="",$F960="",$G960="",$H960="",$I960="",$J960="",$K960="",$L960=""),"",IF($B960="Female",1/(1+EXP(-SUMPRODUCT(Engine!$C$30530:$C$30561,INDIRECT("Coefficients!$AD$2:$AD$33")))),1/(1+EXP(-SUMPRODUCT(Engine!$C$30530:$C$30561,INDIRECT("Coefficients!$AE$2:$AE$33"))))))</f>
      </c>
      <c r="AE960" s="8">
        <f>IF(OR($B960="",$C960="",$D960="",$E960="",$F960="",$G960="",$H960="",$I960="",$J960="",$K960="",$L960=""),"",IF($B960="Female",1/(1+EXP(-SUMPRODUCT(Engine!$C$30530:$C$30561,INDIRECT("Coefficients!$AF$2:$AF$33")))),1/(1+EXP(-SUMPRODUCT(Engine!$C$30530:$C$30561,INDIRECT("Coefficients!$AG$2:$AG$33"))))))</f>
      </c>
      <c r="AF960" s="8">
        <f>IF(OR($B960="",$C960="",$D960="",$E960="",$F960="",$G960="",$H960="",$I960="",$J960="",$K960="",$L960=""),"",IF($B960="Female",1/(1+EXP(-SUMPRODUCT(Engine!$C$30530:$C$30561,INDIRECT("Coefficients!$AH$2:$AH$33")))),1/(1+EXP(-SUMPRODUCT(Engine!$C$30530:$C$30561,INDIRECT("Coefficients!$AI$2:$AI$33"))))))</f>
      </c>
      <c r="AG960" s="8">
        <f>IF(OR($B960="",$C960="",$D960="",$E960="",$F960="",$G960="",$H960="",$I960="",$J960="",$K960="",$L960=""),"",IF($B960="Female",1/(1+EXP(-SUMPRODUCT(Engine!$C$30530:$C$30561,INDIRECT("Coefficients!$AJ$2:$AJ$33")))),1/(1+EXP(-SUMPRODUCT(Engine!$C$30530:$C$30561,INDIRECT("Coefficients!$AK$2:$AK$33"))))))</f>
      </c>
      <c r="AH960" s="8">
        <f>IF(OR($B960="",$C960="",$D960="",$E960="",$F960="",$G960="",$H960="",$I960="",$J960="",$K960="",$L960=""),"",IF($B960="Female",1/(1+EXP(-SUMPRODUCT(Engine!$C$30530:$C$30561,INDIRECT("Coefficients!$AL$2:$AL$33")))),1/(1+EXP(-SUMPRODUCT(Engine!$C$30530:$C$30561,INDIRECT("Coefficients!$AM$2:$AM$33"))))))</f>
      </c>
      <c r="AI960" s="8">
        <f>IF(OR($B960="",$C960="",$D960="",$E960="",$F960="",$G960="",$H960="",$I960="",$J960="",$K960="",$L960=""),"",IF($B960="Female",1/(1+EXP(-SUMPRODUCT(Engine!$C$30530:$C$30561,INDIRECT("Coefficients!$AN$2:$AN$33")))),1/(1+EXP(-SUMPRODUCT(Engine!$C$30530:$C$30561,INDIRECT("Coefficients!$AO$2:$AO$33"))))))</f>
      </c>
      <c r="AJ960" s="8">
        <f>IF(OR($B960="",$C960="",$D960="",$E960="",$F960="",$G960="",$H960="",$I960="",$J960="",$K960="",$L960=""),"",IF($B960="Female",1/(1+EXP(-SUMPRODUCT(Engine!$C$30530:$C$30561,INDIRECT("Coefficients!$AP$2:$AP$33")))),1/(1+EXP(-SUMPRODUCT(Engine!$C$30530:$C$30561,INDIRECT("Coefficients!$AQ$2:$AQ$33"))))))</f>
      </c>
      <c r="AK960" s="8">
        <f>IF(OR($B960="",$C960="",$D960="",$E960="",$F960="",$G960="",$H960="",$I960="",$J960="",$K960="",$L960=""),"",IF($B960="Female",1/(1+EXP(-SUMPRODUCT(Engine!$C$30530:$C$30561,INDIRECT("Coefficients!$AR$2:$AR$33")))),1/(1+EXP(-SUMPRODUCT(Engine!$C$30530:$C$30561,INDIRECT("Coefficients!$AS$2:$AS$33"))))))</f>
      </c>
      <c r="AL960" s="8">
        <f>IF(OR($B960="",$C960="",$D960="",$E960="",$F960="",$G960="",$H960="",$I960="",$J960="",$K960="",$L960=""),"",IF($B960="Female",1/(1+EXP(-SUMPRODUCT(Engine!$C$30530:$C$30561,INDIRECT("Coefficients!$AT$2:$AT$33")))),1/(1+EXP(-SUMPRODUCT(Engine!$C$30530:$C$30561,INDIRECT("Coefficients!$AU$2:$AU$33"))))))</f>
      </c>
      <c r="AM960" s="8">
        <f>IF(OR($B960="",$C960="",$D960="",$E960="",$F960="",$G960="",$H960="",$I960="",$J960="",$K960="",$L960=""),"",IF($B960="Female",1/(1+EXP(-SUMPRODUCT(Engine!$C$30530:$C$30561,INDIRECT("Coefficients!$AV$2:$AV$33")))),1/(1+EXP(-SUMPRODUCT(Engine!$C$30530:$C$30561,INDIRECT("Coefficients!$AW$2:$AW$33"))))))</f>
      </c>
      <c r="AN960" s="8">
        <f>IF(OR($B960="",$C960="",$D960="",$E960="",$F960="",$G960="",$H960="",$I960="",$J960="",$K960="",$L960=""),"",IF($B960="Female",1/(1+EXP(-SUMPRODUCT(Engine!$C$30530:$C$30561,INDIRECT("Coefficients!$AX$2:$AX$33")))),1/(1+EXP(-SUMPRODUCT(Engine!$C$30530:$C$30561,INDIRECT("Coefficients!$AY$2:$AY$33"))))))</f>
      </c>
      <c r="AO960" s="8">
        <f>IF(OR($B960="",$C960="",$D960="",$E960="",$F960="",$G960="",$H960="",$I960="",$J960="",$K960="",$L960=""),"",IF($B960="Female",1/(1+EXP(-SUMPRODUCT(Engine!$C$30530:$C$30561,INDIRECT("Coefficients!$AZ$2:$AZ$33")))),1/(1+EXP(-SUMPRODUCT(Engine!$C$30530:$C$30561,INDIRECT("Coefficients!$BA$2:$BA$33"))))))</f>
      </c>
      <c r="AP960" s="8">
        <f>IF(OR($B960="",$C960="",$D960="",$E960="",$F960="",$G960="",$H960="",$I960="",$J960="",$K960="",$L960=""),"",IF($B960="Female",1/(1+EXP(-SUMPRODUCT(Engine!$C$30530:$C$30561,INDIRECT("Coefficients!$BB$2:$BB$33")))),1/(1+EXP(-SUMPRODUCT(Engine!$C$30530:$C$30561,INDIRECT("Coefficients!$BC$2:$BC$33"))))))</f>
      </c>
      <c r="AQ960" s="8">
        <f>IF(OR($B960="",$C960="",$D960="",$E960="",$F960="",$G960="",$H960="",$I960="",$J960="",$K960="",$L960=""),"",IF($B960="Female",1/(1+EXP(-SUMPRODUCT(Engine!$C$30530:$C$30561,INDIRECT("Coefficients!$BD$2:$BD$33")))),1/(1+EXP(-SUMPRODUCT(Engine!$C$30530:$C$30561,INDIRECT("Coefficients!$BE$2:$BE$33"))))))</f>
      </c>
      <c r="AR960" s="8">
        <f>IF(OR($B960="",$C960="",$D960="",$E960="",$F960="",$G960="",$H960="",$I960="",$J960="",$K960="",$L960=""),"",IF($B960="Female",1/(1+EXP(-SUMPRODUCT(Engine!$C$30530:$C$30561,INDIRECT("Coefficients!$BF$2:$BF$33")))),1/(1+EXP(-SUMPRODUCT(Engine!$C$30530:$C$30561,INDIRECT("Coefficients!$BG$2:$BG$33"))))))</f>
      </c>
      <c r="AS960" s="8">
        <f>IF(OR($B960="",$C960="",$D960="",$E960="",$F960="",$G960="",$H960="",$I960="",$J960="",$K960="",$L960=""),"",IF($B960="Female",1/(1+EXP(-SUMPRODUCT(Engine!$C$30530:$C$30561,INDIRECT("Coefficients!$BH$2:$BH$33")))),1/(1+EXP(-SUMPRODUCT(Engine!$C$30530:$C$30561,INDIRECT("Coefficients!$BI$2:$BI$33"))))))</f>
      </c>
      <c r="AT960" s="8">
        <f>IF(OR($B960="",$C960="",$D960="",$E960="",$F960="",$G960="",$H960="",$I960="",$J960="",$K960="",$L960=""),"",IF($B960="Female",1/(1+EXP(-SUMPRODUCT(Engine!$C$30530:$C$30561,INDIRECT("Coefficients!$BJ$2:$BJ$33")))),1/(1+EXP(-SUMPRODUCT(Engine!$C$30530:$C$30561,INDIRECT("Coefficients!$BK$2:$BK$33"))))))</f>
      </c>
      <c r="AU960" s="8">
        <f>IF(OR($B960="",$C960="",$D960="",$E960="",$F960="",$G960="",$H960="",$I960="",$J960="",$K960="",$L960=""),"",IF($B960="Female",1/(1+EXP(-SUMPRODUCT(Engine!$C$30530:$C$30561,INDIRECT("Coefficients!$BL$2:$BL$33")))),1/(1+EXP(-SUMPRODUCT(Engine!$C$30530:$C$30561,INDIRECT("Coefficients!$BM$2:$BM$33"))))))</f>
      </c>
      <c r="AV960" s="8">
        <f>IF(OR($B960="",$C960="",$D960="",$E960="",$F960="",$G960="",$H960="",$I960="",$J960="",$K960="",$L960=""),"",IF($B960="Female",1/(1+EXP(-SUMPRODUCT(Engine!$C$30530:$C$30561,INDIRECT("Coefficients!$BN$2:$BN$33")))),1/(1+EXP(-SUMPRODUCT(Engine!$C$30530:$C$30561,INDIRECT("Coefficients!$BO$2:$BO$33"))))))</f>
      </c>
      <c r="AW960" s="8">
        <f>IF(OR($B960="",$C960="",$D960="",$E960="",$F960="",$G960="",$H960="",$I960="",$J960="",$K960="",$L960=""),"",IF($B960="Female",1/(1+EXP(-SUMPRODUCT(Engine!$C$30530:$C$30561,INDIRECT("Coefficients!$BP$2:$BP$33")))),1/(1+EXP(-SUMPRODUCT(Engine!$C$30530:$C$30561,INDIRECT("Coefficients!$BQ$2:$BQ$33"))))))</f>
      </c>
      <c r="AX960" s="8">
        <f>IF(OR($B960="",$C960="",$D960="",$E960="",$F960="",$G960="",$H960="",$I960="",$J960="",$K960="",$L960=""),"",IF($B960="Female",1/(1+EXP(-SUMPRODUCT(Engine!$C$30530:$C$30561,INDIRECT("Coefficients!$BR$2:$BR$33")))),1/(1+EXP(-SUMPRODUCT(Engine!$C$30530:$C$30561,INDIRECT("Coefficients!$BS$2:$BS$33"))))))</f>
      </c>
      <c r="AY960" s="8">
        <f>IF(OR($B960="",$C960="",$D960="",$E960="",$F960="",$G960="",$H960="",$I960="",$J960="",$K960="",$L960=""),"",IF($B960="Female",1/(1+EXP(-SUMPRODUCT(Engine!$C$30530:$C$30561,INDIRECT("Coefficients!$BT$2:$BT$33")))),1/(1+EXP(-SUMPRODUCT(Engine!$C$30530:$C$30561,INDIRECT("Coefficients!$BU$2:$BU$33"))))))</f>
      </c>
      <c r="AZ960" s="8">
        <f>IF(OR($B960="",$C960="",$D960="",$E960="",$F960="",$G960="",$H960="",$I960="",$J960="",$K960="",$L960=""),"",IF($B960="Female",1/(1+EXP(-SUMPRODUCT(Engine!$C$30530:$C$30561,INDIRECT("Coefficients!$BV$2:$BV$33")))),1/(1+EXP(-SUMPRODUCT(Engine!$C$30530:$C$30561,INDIRECT("Coefficients!$BW$2:$BW$33"))))))</f>
      </c>
      <c r="BA960" s="8">
        <f>IF(OR($B960="",$C960="",$D960="",$E960="",$F960="",$G960="",$H960="",$I960="",$J960="",$K960="",$L960=""),"",IF($B960="Female",1/(1+EXP(-SUMPRODUCT(Engine!$C$30530:$C$30561,INDIRECT("Coefficients!$BX$2:$BX$33")))),1/(1+EXP(-SUMPRODUCT(Engine!$C$30530:$C$30561,INDIRECT("Coefficients!$BY$2:$BY$33"))))))</f>
      </c>
      <c r="BB960" s="8">
        <f>IF(OR($B960="",$C960="",$D960="",$E960="",$F960="",$G960="",$H960="",$I960="",$J960="",$K960="",$L960=""),"",IF($B960="Female",1/(1+EXP(-SUMPRODUCT(Engine!$C$30530:$C$30561,INDIRECT("Coefficients!$BZ$2:$BZ$33")))),1/(1+EXP(-SUMPRODUCT(Engine!$C$30530:$C$30561,INDIRECT("Coefficients!$CA$2:$CA$33"))))))</f>
      </c>
      <c r="BC960" s="8">
        <f>IF(OR($B960="",$C960="",$D960="",$E960="",$F960="",$G960="",$H960="",$I960="",$J960="",$K960="",$L960=""),"",IF($B960="Female",1/(1+EXP(-SUMPRODUCT(Engine!$C$30530:$C$30561,INDIRECT("Coefficients!$CB$2:$CB$33")))),1/(1+EXP(-SUMPRODUCT(Engine!$C$30530:$C$30561,INDIRECT("Coefficients!$CC$2:$CC$33"))))))</f>
      </c>
      <c r="BD960" s="8">
        <f>IF(OR($B960="",$C960="",$D960="",$E960="",$F960="",$G960="",$H960="",$I960="",$J960="",$K960="",$L960=""),"",IF($B960="Female",1/(1+EXP(-SUMPRODUCT(Engine!$C$30530:$C$30561,INDIRECT("Coefficients!$CD$2:$CD$33")))),1/(1+EXP(-SUMPRODUCT(Engine!$C$30530:$C$30561,INDIRECT("Coefficients!$CE$2:$CE$33"))))))</f>
      </c>
      <c r="BE960" s="8">
        <f>IF(OR($B960="",$C960="",$D960="",$E960="",$F960="",$G960="",$H960="",$I960="",$J960="",$K960="",$L960=""),"",IF($B960="Female",1/(1+EXP(-SUMPRODUCT(Engine!$C$30530:$C$30561,INDIRECT("Coefficients!$CF$2:$CF$33")))),1/(1+EXP(-SUMPRODUCT(Engine!$C$30530:$C$30561,INDIRECT("Coefficients!$CG$2:$CG$33"))))))</f>
      </c>
      <c r="BF960" s="8">
        <f>IF(OR($B960="",$C960="",$D960="",$E960="",$F960="",$G960="",$H960="",$I960="",$J960="",$K960="",$L960=""),"",IF($B960="Female",1/(1+EXP(-SUMPRODUCT(Engine!$C$30530:$C$30561,INDIRECT("Coefficients!$CH$2:$CH$33")))),1/(1+EXP(-SUMPRODUCT(Engine!$C$30530:$C$30561,INDIRECT("Coefficients!$CI$2:$CI$33"))))))</f>
      </c>
      <c r="BG960" s="8">
        <f>IF(OR($B960="",$C960="",$D960="",$E960="",$F960="",$G960="",$H960="",$I960="",$J960="",$K960="",$L960=""),"",IF($B960="Female",1/(1+EXP(-SUMPRODUCT(Engine!$C$30530:$C$30561,INDIRECT("Coefficients!$CJ$2:$CJ$33")))),1/(1+EXP(-SUMPRODUCT(Engine!$C$30530:$C$30561,INDIRECT("Coefficients!$CK$2:$CK$33"))))))</f>
      </c>
      <c r="BH960" s="8">
        <f>IF(OR($B960="",$C960="",$D960="",$E960="",$F960="",$G960="",$H960="",$I960="",$J960="",$K960="",$L960=""),"",IF($B960="Female",1/(1+EXP(-SUMPRODUCT(Engine!$C$30530:$C$30561,INDIRECT("Coefficients!$CL$2:$CL$33")))),1/(1+EXP(-SUMPRODUCT(Engine!$C$30530:$C$30561,INDIRECT("Coefficients!$CM$2:$CM$33"))))))</f>
      </c>
      <c r="BI960" s="8">
        <f>IF(OR($B960="",$C960="",$D960="",$E960="",$F960="",$G960="",$H960="",$I960="",$J960="",$K960="",$L960=""),"",IF($B960="Female",1/(1+EXP(-SUMPRODUCT(Engine!$C$30530:$C$30561,INDIRECT("Coefficients!$CN$2:$CN$33")))),1/(1+EXP(-SUMPRODUCT(Engine!$C$30530:$C$30561,INDIRECT("Coefficients!$CO$2:$CO$33"))))))</f>
      </c>
      <c r="BJ960" s="8">
        <f>IF(OR($B960="",$C960="",$D960="",$E960="",$F960="",$G960="",$H960="",$I960="",$J960="",$K960="",$L960=""),"",IF($B960="Female",1/(1+EXP(-SUMPRODUCT(Engine!$C$30530:$C$30561,INDIRECT("Coefficients!$CP$2:$CP$33")))),1/(1+EXP(-SUMPRODUCT(Engine!$C$30530:$C$30561,INDIRECT("Coefficients!$CQ$2:$CQ$33"))))))</f>
      </c>
      <c r="BK960" s="8">
        <f>IF(OR($B960="",$C960="",$D960="",$E960="",$F960="",$G960="",$H960="",$I960="",$J960="",$K960="",$L960=""),"",IF($B960="Female",1/(1+EXP(-SUMPRODUCT(Engine!$C$30530:$C$30561,INDIRECT("Coefficients!$CR$2:$CR$33")))),1/(1+EXP(-SUMPRODUCT(Engine!$C$30530:$C$30561,INDIRECT("Coefficients!$CS$2:$CS$33"))))))</f>
      </c>
      <c r="BL960" s="8">
        <f>IF(OR($B960="",$C960="",$D960="",$E960="",$F960="",$G960="",$H960="",$I960="",$J960="",$K960="",$L960=""),"",IF($B960="Female",1/(1+EXP(-SUMPRODUCT(Engine!$C$30530:$C$30561,INDIRECT("Coefficients!$CT$2:$CT$33")))),1/(1+EXP(-SUMPRODUCT(Engine!$C$30530:$C$30561,INDIRECT("Coefficients!$CU$2:$CU$33"))))))</f>
      </c>
      <c r="BM960" s="8">
        <f>IF(OR($B960="",$C960="",$D960="",$E960="",$F960="",$G960="",$H960="",$I960="",$J960="",$K960="",$L960=""),"",IF($B960="Female",1/(1+EXP(-SUMPRODUCT(Engine!$C$30530:$C$30561,INDIRECT("Coefficients!$CV$2:$CV$33")))),1/(1+EXP(-SUMPRODUCT(Engine!$C$30530:$C$30561,INDIRECT("Coefficients!$CW$2:$CW$33"))))))</f>
      </c>
    </row>
    <row r="961" spans="1:6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8">
        <f>IF(OR($B961="",$C961="",$D961="",$E961="",$F961="",$G961="",$H961="",$I961="",$J961="",$K961="",$L961=""),"",IF($B961="Female",1/(1+EXP(-SUMPRODUCT(Engine!$C$30562:$C$30593,INDIRECT("Coefficients!$B$2:$B$33")))),1/(1+EXP(-SUMPRODUCT(Engine!$C$30562:$C$30593,INDIRECT("Coefficients!$C$2:$C$33"))))))</f>
      </c>
      <c r="Q961" s="8">
        <f>IF(OR($B961="",$C961="",$D961="",$E961="",$F961="",$G961="",$H961="",$I961="",$J961="",$K961="",$L961=""),"",IF($B961="Female",1/(1+EXP(-SUMPRODUCT(Engine!$C$30562:$C$30593,INDIRECT("Coefficients!$D$2:$D$33")))),1/(1+EXP(-SUMPRODUCT(Engine!$C$30562:$C$30593,INDIRECT("Coefficients!$E$2:$E$33"))))))</f>
      </c>
      <c r="R961" s="8">
        <f>IF(OR($B961="",$C961="",$D961="",$E961="",$F961="",$G961="",$H961="",$I961="",$J961="",$K961="",$L961=""),"",IF($B961="Female",1/(1+EXP(-SUMPRODUCT(Engine!$C$30562:$C$30593,INDIRECT("Coefficients!$F$2:$F$33")))),1/(1+EXP(-SUMPRODUCT(Engine!$C$30562:$C$30593,INDIRECT("Coefficients!$G$2:$G$33"))))))</f>
      </c>
      <c r="S961" s="8">
        <f>IF(OR($B961="",$C961="",$D961="",$E961="",$F961="",$G961="",$H961="",$I961="",$J961="",$K961="",$L961=""),"",IF($B961="Female",1/(1+EXP(-SUMPRODUCT(Engine!$C$30562:$C$30593,INDIRECT("Coefficients!$H$2:$H$33")))),1/(1+EXP(-SUMPRODUCT(Engine!$C$30562:$C$30593,INDIRECT("Coefficients!$I$2:$I$33"))))))</f>
      </c>
      <c r="T961" s="8">
        <f>IF(OR($B961="",$C961="",$D961="",$E961="",$F961="",$G961="",$H961="",$I961="",$J961="",$K961="",$L961=""),"",IF($B961="Female",1/(1+EXP(-SUMPRODUCT(Engine!$C$30562:$C$30593,INDIRECT("Coefficients!$J$2:$J$33")))),1/(1+EXP(-SUMPRODUCT(Engine!$C$30562:$C$30593,INDIRECT("Coefficients!$K$2:$K$33"))))))</f>
      </c>
      <c r="U961" s="8">
        <f>IF(OR($B961="",$C961="",$D961="",$E961="",$F961="",$G961="",$H961="",$I961="",$J961="",$K961="",$L961=""),"",IF($B961="Female",1/(1+EXP(-SUMPRODUCT(Engine!$C$30562:$C$30593,INDIRECT("Coefficients!$L$2:$L$33")))),1/(1+EXP(-SUMPRODUCT(Engine!$C$30562:$C$30593,INDIRECT("Coefficients!$M$2:$M$33"))))))</f>
      </c>
      <c r="V961" s="8">
        <f>IF(OR($B961="",$C961="",$D961="",$E961="",$F961="",$G961="",$H961="",$I961="",$J961="",$K961="",$L961=""),"",IF($B961="Female",1/(1+EXP(-SUMPRODUCT(Engine!$C$30562:$C$30593,INDIRECT("Coefficients!$N$2:$N$33")))),1/(1+EXP(-SUMPRODUCT(Engine!$C$30562:$C$30593,INDIRECT("Coefficients!$O$2:$O$33"))))))</f>
      </c>
      <c r="W961" s="8">
        <f>IF(OR($B961="",$C961="",$D961="",$E961="",$F961="",$G961="",$H961="",$I961="",$J961="",$K961="",$L961=""),"",IF($B961="Female",1/(1+EXP(-SUMPRODUCT(Engine!$C$30562:$C$30593,INDIRECT("Coefficients!$P$2:$P$33")))),1/(1+EXP(-SUMPRODUCT(Engine!$C$30562:$C$30593,INDIRECT("Coefficients!$Q$2:$Q$33"))))))</f>
      </c>
      <c r="X961" s="8">
        <f>IF(OR($B961="",$C961="",$D961="",$E961="",$F961="",$G961="",$H961="",$I961="",$J961="",$K961="",$L961=""),"",IF($B961="Female",1/(1+EXP(-SUMPRODUCT(Engine!$C$30562:$C$30593,INDIRECT("Coefficients!$R$2:$R$33")))),1/(1+EXP(-SUMPRODUCT(Engine!$C$30562:$C$30593,INDIRECT("Coefficients!$S$2:$S$33"))))))</f>
      </c>
      <c r="Y961" s="8">
        <f>IF(OR($B961="",$C961="",$D961="",$E961="",$F961="",$G961="",$H961="",$I961="",$J961="",$K961="",$L961=""),"",IF($B961="Female",1/(1+EXP(-SUMPRODUCT(Engine!$C$30562:$C$30593,INDIRECT("Coefficients!$T$2:$T$33")))),1/(1+EXP(-SUMPRODUCT(Engine!$C$30562:$C$30593,INDIRECT("Coefficients!$U$2:$U$33"))))))</f>
      </c>
      <c r="Z961" s="8">
        <f>IF(OR($B961="",$C961="",$D961="",$E961="",$F961="",$G961="",$H961="",$I961="",$J961="",$K961="",$L961=""),"",IF($B961="Female",1/(1+EXP(-SUMPRODUCT(Engine!$C$30562:$C$30593,INDIRECT("Coefficients!$V$2:$V$33")))),1/(1+EXP(-SUMPRODUCT(Engine!$C$30562:$C$30593,INDIRECT("Coefficients!$W$2:$W$33"))))))</f>
      </c>
      <c r="AA961" s="8">
        <f>IF(OR($B961="",$C961="",$D961="",$E961="",$F961="",$G961="",$H961="",$I961="",$J961="",$K961="",$L961=""),"",IF($B961="Female",1/(1+EXP(-SUMPRODUCT(Engine!$C$30562:$C$30593,INDIRECT("Coefficients!$X$2:$X$33")))),1/(1+EXP(-SUMPRODUCT(Engine!$C$30562:$C$30593,INDIRECT("Coefficients!$Y$2:$Y$33"))))))</f>
      </c>
      <c r="AB961" s="8">
        <f>IF(OR($B961="",$C961="",$D961="",$E961="",$F961="",$G961="",$H961="",$I961="",$J961="",$K961="",$L961=""),"",IF($B961="Female",1/(1+EXP(-SUMPRODUCT(Engine!$C$30562:$C$30593,INDIRECT("Coefficients!$Z$2:$Z$33")))),1/(1+EXP(-SUMPRODUCT(Engine!$C$30562:$C$30593,INDIRECT("Coefficients!$AA$2:$AA$33"))))))</f>
      </c>
      <c r="AC961" s="8">
        <f>IF(OR($B961="",$C961="",$D961="",$E961="",$F961="",$G961="",$H961="",$I961="",$J961="",$K961="",$L961=""),"",IF($B961="Female",1/(1+EXP(-SUMPRODUCT(Engine!$C$30562:$C$30593,INDIRECT("Coefficients!$AB$2:$AB$33")))),1/(1+EXP(-SUMPRODUCT(Engine!$C$30562:$C$30593,INDIRECT("Coefficients!$AC$2:$AC$33"))))))</f>
      </c>
      <c r="AD961" s="8">
        <f>IF(OR($B961="",$C961="",$D961="",$E961="",$F961="",$G961="",$H961="",$I961="",$J961="",$K961="",$L961=""),"",IF($B961="Female",1/(1+EXP(-SUMPRODUCT(Engine!$C$30562:$C$30593,INDIRECT("Coefficients!$AD$2:$AD$33")))),1/(1+EXP(-SUMPRODUCT(Engine!$C$30562:$C$30593,INDIRECT("Coefficients!$AE$2:$AE$33"))))))</f>
      </c>
      <c r="AE961" s="8">
        <f>IF(OR($B961="",$C961="",$D961="",$E961="",$F961="",$G961="",$H961="",$I961="",$J961="",$K961="",$L961=""),"",IF($B961="Female",1/(1+EXP(-SUMPRODUCT(Engine!$C$30562:$C$30593,INDIRECT("Coefficients!$AF$2:$AF$33")))),1/(1+EXP(-SUMPRODUCT(Engine!$C$30562:$C$30593,INDIRECT("Coefficients!$AG$2:$AG$33"))))))</f>
      </c>
      <c r="AF961" s="8">
        <f>IF(OR($B961="",$C961="",$D961="",$E961="",$F961="",$G961="",$H961="",$I961="",$J961="",$K961="",$L961=""),"",IF($B961="Female",1/(1+EXP(-SUMPRODUCT(Engine!$C$30562:$C$30593,INDIRECT("Coefficients!$AH$2:$AH$33")))),1/(1+EXP(-SUMPRODUCT(Engine!$C$30562:$C$30593,INDIRECT("Coefficients!$AI$2:$AI$33"))))))</f>
      </c>
      <c r="AG961" s="8">
        <f>IF(OR($B961="",$C961="",$D961="",$E961="",$F961="",$G961="",$H961="",$I961="",$J961="",$K961="",$L961=""),"",IF($B961="Female",1/(1+EXP(-SUMPRODUCT(Engine!$C$30562:$C$30593,INDIRECT("Coefficients!$AJ$2:$AJ$33")))),1/(1+EXP(-SUMPRODUCT(Engine!$C$30562:$C$30593,INDIRECT("Coefficients!$AK$2:$AK$33"))))))</f>
      </c>
      <c r="AH961" s="8">
        <f>IF(OR($B961="",$C961="",$D961="",$E961="",$F961="",$G961="",$H961="",$I961="",$J961="",$K961="",$L961=""),"",IF($B961="Female",1/(1+EXP(-SUMPRODUCT(Engine!$C$30562:$C$30593,INDIRECT("Coefficients!$AL$2:$AL$33")))),1/(1+EXP(-SUMPRODUCT(Engine!$C$30562:$C$30593,INDIRECT("Coefficients!$AM$2:$AM$33"))))))</f>
      </c>
      <c r="AI961" s="8">
        <f>IF(OR($B961="",$C961="",$D961="",$E961="",$F961="",$G961="",$H961="",$I961="",$J961="",$K961="",$L961=""),"",IF($B961="Female",1/(1+EXP(-SUMPRODUCT(Engine!$C$30562:$C$30593,INDIRECT("Coefficients!$AN$2:$AN$33")))),1/(1+EXP(-SUMPRODUCT(Engine!$C$30562:$C$30593,INDIRECT("Coefficients!$AO$2:$AO$33"))))))</f>
      </c>
      <c r="AJ961" s="8">
        <f>IF(OR($B961="",$C961="",$D961="",$E961="",$F961="",$G961="",$H961="",$I961="",$J961="",$K961="",$L961=""),"",IF($B961="Female",1/(1+EXP(-SUMPRODUCT(Engine!$C$30562:$C$30593,INDIRECT("Coefficients!$AP$2:$AP$33")))),1/(1+EXP(-SUMPRODUCT(Engine!$C$30562:$C$30593,INDIRECT("Coefficients!$AQ$2:$AQ$33"))))))</f>
      </c>
      <c r="AK961" s="8">
        <f>IF(OR($B961="",$C961="",$D961="",$E961="",$F961="",$G961="",$H961="",$I961="",$J961="",$K961="",$L961=""),"",IF($B961="Female",1/(1+EXP(-SUMPRODUCT(Engine!$C$30562:$C$30593,INDIRECT("Coefficients!$AR$2:$AR$33")))),1/(1+EXP(-SUMPRODUCT(Engine!$C$30562:$C$30593,INDIRECT("Coefficients!$AS$2:$AS$33"))))))</f>
      </c>
      <c r="AL961" s="8">
        <f>IF(OR($B961="",$C961="",$D961="",$E961="",$F961="",$G961="",$H961="",$I961="",$J961="",$K961="",$L961=""),"",IF($B961="Female",1/(1+EXP(-SUMPRODUCT(Engine!$C$30562:$C$30593,INDIRECT("Coefficients!$AT$2:$AT$33")))),1/(1+EXP(-SUMPRODUCT(Engine!$C$30562:$C$30593,INDIRECT("Coefficients!$AU$2:$AU$33"))))))</f>
      </c>
      <c r="AM961" s="8">
        <f>IF(OR($B961="",$C961="",$D961="",$E961="",$F961="",$G961="",$H961="",$I961="",$J961="",$K961="",$L961=""),"",IF($B961="Female",1/(1+EXP(-SUMPRODUCT(Engine!$C$30562:$C$30593,INDIRECT("Coefficients!$AV$2:$AV$33")))),1/(1+EXP(-SUMPRODUCT(Engine!$C$30562:$C$30593,INDIRECT("Coefficients!$AW$2:$AW$33"))))))</f>
      </c>
      <c r="AN961" s="8">
        <f>IF(OR($B961="",$C961="",$D961="",$E961="",$F961="",$G961="",$H961="",$I961="",$J961="",$K961="",$L961=""),"",IF($B961="Female",1/(1+EXP(-SUMPRODUCT(Engine!$C$30562:$C$30593,INDIRECT("Coefficients!$AX$2:$AX$33")))),1/(1+EXP(-SUMPRODUCT(Engine!$C$30562:$C$30593,INDIRECT("Coefficients!$AY$2:$AY$33"))))))</f>
      </c>
      <c r="AO961" s="8">
        <f>IF(OR($B961="",$C961="",$D961="",$E961="",$F961="",$G961="",$H961="",$I961="",$J961="",$K961="",$L961=""),"",IF($B961="Female",1/(1+EXP(-SUMPRODUCT(Engine!$C$30562:$C$30593,INDIRECT("Coefficients!$AZ$2:$AZ$33")))),1/(1+EXP(-SUMPRODUCT(Engine!$C$30562:$C$30593,INDIRECT("Coefficients!$BA$2:$BA$33"))))))</f>
      </c>
      <c r="AP961" s="8">
        <f>IF(OR($B961="",$C961="",$D961="",$E961="",$F961="",$G961="",$H961="",$I961="",$J961="",$K961="",$L961=""),"",IF($B961="Female",1/(1+EXP(-SUMPRODUCT(Engine!$C$30562:$C$30593,INDIRECT("Coefficients!$BB$2:$BB$33")))),1/(1+EXP(-SUMPRODUCT(Engine!$C$30562:$C$30593,INDIRECT("Coefficients!$BC$2:$BC$33"))))))</f>
      </c>
      <c r="AQ961" s="8">
        <f>IF(OR($B961="",$C961="",$D961="",$E961="",$F961="",$G961="",$H961="",$I961="",$J961="",$K961="",$L961=""),"",IF($B961="Female",1/(1+EXP(-SUMPRODUCT(Engine!$C$30562:$C$30593,INDIRECT("Coefficients!$BD$2:$BD$33")))),1/(1+EXP(-SUMPRODUCT(Engine!$C$30562:$C$30593,INDIRECT("Coefficients!$BE$2:$BE$33"))))))</f>
      </c>
      <c r="AR961" s="8">
        <f>IF(OR($B961="",$C961="",$D961="",$E961="",$F961="",$G961="",$H961="",$I961="",$J961="",$K961="",$L961=""),"",IF($B961="Female",1/(1+EXP(-SUMPRODUCT(Engine!$C$30562:$C$30593,INDIRECT("Coefficients!$BF$2:$BF$33")))),1/(1+EXP(-SUMPRODUCT(Engine!$C$30562:$C$30593,INDIRECT("Coefficients!$BG$2:$BG$33"))))))</f>
      </c>
      <c r="AS961" s="8">
        <f>IF(OR($B961="",$C961="",$D961="",$E961="",$F961="",$G961="",$H961="",$I961="",$J961="",$K961="",$L961=""),"",IF($B961="Female",1/(1+EXP(-SUMPRODUCT(Engine!$C$30562:$C$30593,INDIRECT("Coefficients!$BH$2:$BH$33")))),1/(1+EXP(-SUMPRODUCT(Engine!$C$30562:$C$30593,INDIRECT("Coefficients!$BI$2:$BI$33"))))))</f>
      </c>
      <c r="AT961" s="8">
        <f>IF(OR($B961="",$C961="",$D961="",$E961="",$F961="",$G961="",$H961="",$I961="",$J961="",$K961="",$L961=""),"",IF($B961="Female",1/(1+EXP(-SUMPRODUCT(Engine!$C$30562:$C$30593,INDIRECT("Coefficients!$BJ$2:$BJ$33")))),1/(1+EXP(-SUMPRODUCT(Engine!$C$30562:$C$30593,INDIRECT("Coefficients!$BK$2:$BK$33"))))))</f>
      </c>
      <c r="AU961" s="8">
        <f>IF(OR($B961="",$C961="",$D961="",$E961="",$F961="",$G961="",$H961="",$I961="",$J961="",$K961="",$L961=""),"",IF($B961="Female",1/(1+EXP(-SUMPRODUCT(Engine!$C$30562:$C$30593,INDIRECT("Coefficients!$BL$2:$BL$33")))),1/(1+EXP(-SUMPRODUCT(Engine!$C$30562:$C$30593,INDIRECT("Coefficients!$BM$2:$BM$33"))))))</f>
      </c>
      <c r="AV961" s="8">
        <f>IF(OR($B961="",$C961="",$D961="",$E961="",$F961="",$G961="",$H961="",$I961="",$J961="",$K961="",$L961=""),"",IF($B961="Female",1/(1+EXP(-SUMPRODUCT(Engine!$C$30562:$C$30593,INDIRECT("Coefficients!$BN$2:$BN$33")))),1/(1+EXP(-SUMPRODUCT(Engine!$C$30562:$C$30593,INDIRECT("Coefficients!$BO$2:$BO$33"))))))</f>
      </c>
      <c r="AW961" s="8">
        <f>IF(OR($B961="",$C961="",$D961="",$E961="",$F961="",$G961="",$H961="",$I961="",$J961="",$K961="",$L961=""),"",IF($B961="Female",1/(1+EXP(-SUMPRODUCT(Engine!$C$30562:$C$30593,INDIRECT("Coefficients!$BP$2:$BP$33")))),1/(1+EXP(-SUMPRODUCT(Engine!$C$30562:$C$30593,INDIRECT("Coefficients!$BQ$2:$BQ$33"))))))</f>
      </c>
      <c r="AX961" s="8">
        <f>IF(OR($B961="",$C961="",$D961="",$E961="",$F961="",$G961="",$H961="",$I961="",$J961="",$K961="",$L961=""),"",IF($B961="Female",1/(1+EXP(-SUMPRODUCT(Engine!$C$30562:$C$30593,INDIRECT("Coefficients!$BR$2:$BR$33")))),1/(1+EXP(-SUMPRODUCT(Engine!$C$30562:$C$30593,INDIRECT("Coefficients!$BS$2:$BS$33"))))))</f>
      </c>
      <c r="AY961" s="8">
        <f>IF(OR($B961="",$C961="",$D961="",$E961="",$F961="",$G961="",$H961="",$I961="",$J961="",$K961="",$L961=""),"",IF($B961="Female",1/(1+EXP(-SUMPRODUCT(Engine!$C$30562:$C$30593,INDIRECT("Coefficients!$BT$2:$BT$33")))),1/(1+EXP(-SUMPRODUCT(Engine!$C$30562:$C$30593,INDIRECT("Coefficients!$BU$2:$BU$33"))))))</f>
      </c>
      <c r="AZ961" s="8">
        <f>IF(OR($B961="",$C961="",$D961="",$E961="",$F961="",$G961="",$H961="",$I961="",$J961="",$K961="",$L961=""),"",IF($B961="Female",1/(1+EXP(-SUMPRODUCT(Engine!$C$30562:$C$30593,INDIRECT("Coefficients!$BV$2:$BV$33")))),1/(1+EXP(-SUMPRODUCT(Engine!$C$30562:$C$30593,INDIRECT("Coefficients!$BW$2:$BW$33"))))))</f>
      </c>
      <c r="BA961" s="8">
        <f>IF(OR($B961="",$C961="",$D961="",$E961="",$F961="",$G961="",$H961="",$I961="",$J961="",$K961="",$L961=""),"",IF($B961="Female",1/(1+EXP(-SUMPRODUCT(Engine!$C$30562:$C$30593,INDIRECT("Coefficients!$BX$2:$BX$33")))),1/(1+EXP(-SUMPRODUCT(Engine!$C$30562:$C$30593,INDIRECT("Coefficients!$BY$2:$BY$33"))))))</f>
      </c>
      <c r="BB961" s="8">
        <f>IF(OR($B961="",$C961="",$D961="",$E961="",$F961="",$G961="",$H961="",$I961="",$J961="",$K961="",$L961=""),"",IF($B961="Female",1/(1+EXP(-SUMPRODUCT(Engine!$C$30562:$C$30593,INDIRECT("Coefficients!$BZ$2:$BZ$33")))),1/(1+EXP(-SUMPRODUCT(Engine!$C$30562:$C$30593,INDIRECT("Coefficients!$CA$2:$CA$33"))))))</f>
      </c>
      <c r="BC961" s="8">
        <f>IF(OR($B961="",$C961="",$D961="",$E961="",$F961="",$G961="",$H961="",$I961="",$J961="",$K961="",$L961=""),"",IF($B961="Female",1/(1+EXP(-SUMPRODUCT(Engine!$C$30562:$C$30593,INDIRECT("Coefficients!$CB$2:$CB$33")))),1/(1+EXP(-SUMPRODUCT(Engine!$C$30562:$C$30593,INDIRECT("Coefficients!$CC$2:$CC$33"))))))</f>
      </c>
      <c r="BD961" s="8">
        <f>IF(OR($B961="",$C961="",$D961="",$E961="",$F961="",$G961="",$H961="",$I961="",$J961="",$K961="",$L961=""),"",IF($B961="Female",1/(1+EXP(-SUMPRODUCT(Engine!$C$30562:$C$30593,INDIRECT("Coefficients!$CD$2:$CD$33")))),1/(1+EXP(-SUMPRODUCT(Engine!$C$30562:$C$30593,INDIRECT("Coefficients!$CE$2:$CE$33"))))))</f>
      </c>
      <c r="BE961" s="8">
        <f>IF(OR($B961="",$C961="",$D961="",$E961="",$F961="",$G961="",$H961="",$I961="",$J961="",$K961="",$L961=""),"",IF($B961="Female",1/(1+EXP(-SUMPRODUCT(Engine!$C$30562:$C$30593,INDIRECT("Coefficients!$CF$2:$CF$33")))),1/(1+EXP(-SUMPRODUCT(Engine!$C$30562:$C$30593,INDIRECT("Coefficients!$CG$2:$CG$33"))))))</f>
      </c>
      <c r="BF961" s="8">
        <f>IF(OR($B961="",$C961="",$D961="",$E961="",$F961="",$G961="",$H961="",$I961="",$J961="",$K961="",$L961=""),"",IF($B961="Female",1/(1+EXP(-SUMPRODUCT(Engine!$C$30562:$C$30593,INDIRECT("Coefficients!$CH$2:$CH$33")))),1/(1+EXP(-SUMPRODUCT(Engine!$C$30562:$C$30593,INDIRECT("Coefficients!$CI$2:$CI$33"))))))</f>
      </c>
      <c r="BG961" s="8">
        <f>IF(OR($B961="",$C961="",$D961="",$E961="",$F961="",$G961="",$H961="",$I961="",$J961="",$K961="",$L961=""),"",IF($B961="Female",1/(1+EXP(-SUMPRODUCT(Engine!$C$30562:$C$30593,INDIRECT("Coefficients!$CJ$2:$CJ$33")))),1/(1+EXP(-SUMPRODUCT(Engine!$C$30562:$C$30593,INDIRECT("Coefficients!$CK$2:$CK$33"))))))</f>
      </c>
      <c r="BH961" s="8">
        <f>IF(OR($B961="",$C961="",$D961="",$E961="",$F961="",$G961="",$H961="",$I961="",$J961="",$K961="",$L961=""),"",IF($B961="Female",1/(1+EXP(-SUMPRODUCT(Engine!$C$30562:$C$30593,INDIRECT("Coefficients!$CL$2:$CL$33")))),1/(1+EXP(-SUMPRODUCT(Engine!$C$30562:$C$30593,INDIRECT("Coefficients!$CM$2:$CM$33"))))))</f>
      </c>
      <c r="BI961" s="8">
        <f>IF(OR($B961="",$C961="",$D961="",$E961="",$F961="",$G961="",$H961="",$I961="",$J961="",$K961="",$L961=""),"",IF($B961="Female",1/(1+EXP(-SUMPRODUCT(Engine!$C$30562:$C$30593,INDIRECT("Coefficients!$CN$2:$CN$33")))),1/(1+EXP(-SUMPRODUCT(Engine!$C$30562:$C$30593,INDIRECT("Coefficients!$CO$2:$CO$33"))))))</f>
      </c>
      <c r="BJ961" s="8">
        <f>IF(OR($B961="",$C961="",$D961="",$E961="",$F961="",$G961="",$H961="",$I961="",$J961="",$K961="",$L961=""),"",IF($B961="Female",1/(1+EXP(-SUMPRODUCT(Engine!$C$30562:$C$30593,INDIRECT("Coefficients!$CP$2:$CP$33")))),1/(1+EXP(-SUMPRODUCT(Engine!$C$30562:$C$30593,INDIRECT("Coefficients!$CQ$2:$CQ$33"))))))</f>
      </c>
      <c r="BK961" s="8">
        <f>IF(OR($B961="",$C961="",$D961="",$E961="",$F961="",$G961="",$H961="",$I961="",$J961="",$K961="",$L961=""),"",IF($B961="Female",1/(1+EXP(-SUMPRODUCT(Engine!$C$30562:$C$30593,INDIRECT("Coefficients!$CR$2:$CR$33")))),1/(1+EXP(-SUMPRODUCT(Engine!$C$30562:$C$30593,INDIRECT("Coefficients!$CS$2:$CS$33"))))))</f>
      </c>
      <c r="BL961" s="8">
        <f>IF(OR($B961="",$C961="",$D961="",$E961="",$F961="",$G961="",$H961="",$I961="",$J961="",$K961="",$L961=""),"",IF($B961="Female",1/(1+EXP(-SUMPRODUCT(Engine!$C$30562:$C$30593,INDIRECT("Coefficients!$CT$2:$CT$33")))),1/(1+EXP(-SUMPRODUCT(Engine!$C$30562:$C$30593,INDIRECT("Coefficients!$CU$2:$CU$33"))))))</f>
      </c>
      <c r="BM961" s="8">
        <f>IF(OR($B961="",$C961="",$D961="",$E961="",$F961="",$G961="",$H961="",$I961="",$J961="",$K961="",$L961=""),"",IF($B961="Female",1/(1+EXP(-SUMPRODUCT(Engine!$C$30562:$C$30593,INDIRECT("Coefficients!$CV$2:$CV$33")))),1/(1+EXP(-SUMPRODUCT(Engine!$C$30562:$C$30593,INDIRECT("Coefficients!$CW$2:$CW$33"))))))</f>
      </c>
    </row>
    <row r="962" spans="1:6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8">
        <f>IF(OR($B962="",$C962="",$D962="",$E962="",$F962="",$G962="",$H962="",$I962="",$J962="",$K962="",$L962=""),"",IF($B962="Female",1/(1+EXP(-SUMPRODUCT(Engine!$C$30594:$C$30625,INDIRECT("Coefficients!$B$2:$B$33")))),1/(1+EXP(-SUMPRODUCT(Engine!$C$30594:$C$30625,INDIRECT("Coefficients!$C$2:$C$33"))))))</f>
      </c>
      <c r="Q962" s="8">
        <f>IF(OR($B962="",$C962="",$D962="",$E962="",$F962="",$G962="",$H962="",$I962="",$J962="",$K962="",$L962=""),"",IF($B962="Female",1/(1+EXP(-SUMPRODUCT(Engine!$C$30594:$C$30625,INDIRECT("Coefficients!$D$2:$D$33")))),1/(1+EXP(-SUMPRODUCT(Engine!$C$30594:$C$30625,INDIRECT("Coefficients!$E$2:$E$33"))))))</f>
      </c>
      <c r="R962" s="8">
        <f>IF(OR($B962="",$C962="",$D962="",$E962="",$F962="",$G962="",$H962="",$I962="",$J962="",$K962="",$L962=""),"",IF($B962="Female",1/(1+EXP(-SUMPRODUCT(Engine!$C$30594:$C$30625,INDIRECT("Coefficients!$F$2:$F$33")))),1/(1+EXP(-SUMPRODUCT(Engine!$C$30594:$C$30625,INDIRECT("Coefficients!$G$2:$G$33"))))))</f>
      </c>
      <c r="S962" s="8">
        <f>IF(OR($B962="",$C962="",$D962="",$E962="",$F962="",$G962="",$H962="",$I962="",$J962="",$K962="",$L962=""),"",IF($B962="Female",1/(1+EXP(-SUMPRODUCT(Engine!$C$30594:$C$30625,INDIRECT("Coefficients!$H$2:$H$33")))),1/(1+EXP(-SUMPRODUCT(Engine!$C$30594:$C$30625,INDIRECT("Coefficients!$I$2:$I$33"))))))</f>
      </c>
      <c r="T962" s="8">
        <f>IF(OR($B962="",$C962="",$D962="",$E962="",$F962="",$G962="",$H962="",$I962="",$J962="",$K962="",$L962=""),"",IF($B962="Female",1/(1+EXP(-SUMPRODUCT(Engine!$C$30594:$C$30625,INDIRECT("Coefficients!$J$2:$J$33")))),1/(1+EXP(-SUMPRODUCT(Engine!$C$30594:$C$30625,INDIRECT("Coefficients!$K$2:$K$33"))))))</f>
      </c>
      <c r="U962" s="8">
        <f>IF(OR($B962="",$C962="",$D962="",$E962="",$F962="",$G962="",$H962="",$I962="",$J962="",$K962="",$L962=""),"",IF($B962="Female",1/(1+EXP(-SUMPRODUCT(Engine!$C$30594:$C$30625,INDIRECT("Coefficients!$L$2:$L$33")))),1/(1+EXP(-SUMPRODUCT(Engine!$C$30594:$C$30625,INDIRECT("Coefficients!$M$2:$M$33"))))))</f>
      </c>
      <c r="V962" s="8">
        <f>IF(OR($B962="",$C962="",$D962="",$E962="",$F962="",$G962="",$H962="",$I962="",$J962="",$K962="",$L962=""),"",IF($B962="Female",1/(1+EXP(-SUMPRODUCT(Engine!$C$30594:$C$30625,INDIRECT("Coefficients!$N$2:$N$33")))),1/(1+EXP(-SUMPRODUCT(Engine!$C$30594:$C$30625,INDIRECT("Coefficients!$O$2:$O$33"))))))</f>
      </c>
      <c r="W962" s="8">
        <f>IF(OR($B962="",$C962="",$D962="",$E962="",$F962="",$G962="",$H962="",$I962="",$J962="",$K962="",$L962=""),"",IF($B962="Female",1/(1+EXP(-SUMPRODUCT(Engine!$C$30594:$C$30625,INDIRECT("Coefficients!$P$2:$P$33")))),1/(1+EXP(-SUMPRODUCT(Engine!$C$30594:$C$30625,INDIRECT("Coefficients!$Q$2:$Q$33"))))))</f>
      </c>
      <c r="X962" s="8">
        <f>IF(OR($B962="",$C962="",$D962="",$E962="",$F962="",$G962="",$H962="",$I962="",$J962="",$K962="",$L962=""),"",IF($B962="Female",1/(1+EXP(-SUMPRODUCT(Engine!$C$30594:$C$30625,INDIRECT("Coefficients!$R$2:$R$33")))),1/(1+EXP(-SUMPRODUCT(Engine!$C$30594:$C$30625,INDIRECT("Coefficients!$S$2:$S$33"))))))</f>
      </c>
      <c r="Y962" s="8">
        <f>IF(OR($B962="",$C962="",$D962="",$E962="",$F962="",$G962="",$H962="",$I962="",$J962="",$K962="",$L962=""),"",IF($B962="Female",1/(1+EXP(-SUMPRODUCT(Engine!$C$30594:$C$30625,INDIRECT("Coefficients!$T$2:$T$33")))),1/(1+EXP(-SUMPRODUCT(Engine!$C$30594:$C$30625,INDIRECT("Coefficients!$U$2:$U$33"))))))</f>
      </c>
      <c r="Z962" s="8">
        <f>IF(OR($B962="",$C962="",$D962="",$E962="",$F962="",$G962="",$H962="",$I962="",$J962="",$K962="",$L962=""),"",IF($B962="Female",1/(1+EXP(-SUMPRODUCT(Engine!$C$30594:$C$30625,INDIRECT("Coefficients!$V$2:$V$33")))),1/(1+EXP(-SUMPRODUCT(Engine!$C$30594:$C$30625,INDIRECT("Coefficients!$W$2:$W$33"))))))</f>
      </c>
      <c r="AA962" s="8">
        <f>IF(OR($B962="",$C962="",$D962="",$E962="",$F962="",$G962="",$H962="",$I962="",$J962="",$K962="",$L962=""),"",IF($B962="Female",1/(1+EXP(-SUMPRODUCT(Engine!$C$30594:$C$30625,INDIRECT("Coefficients!$X$2:$X$33")))),1/(1+EXP(-SUMPRODUCT(Engine!$C$30594:$C$30625,INDIRECT("Coefficients!$Y$2:$Y$33"))))))</f>
      </c>
      <c r="AB962" s="8">
        <f>IF(OR($B962="",$C962="",$D962="",$E962="",$F962="",$G962="",$H962="",$I962="",$J962="",$K962="",$L962=""),"",IF($B962="Female",1/(1+EXP(-SUMPRODUCT(Engine!$C$30594:$C$30625,INDIRECT("Coefficients!$Z$2:$Z$33")))),1/(1+EXP(-SUMPRODUCT(Engine!$C$30594:$C$30625,INDIRECT("Coefficients!$AA$2:$AA$33"))))))</f>
      </c>
      <c r="AC962" s="8">
        <f>IF(OR($B962="",$C962="",$D962="",$E962="",$F962="",$G962="",$H962="",$I962="",$J962="",$K962="",$L962=""),"",IF($B962="Female",1/(1+EXP(-SUMPRODUCT(Engine!$C$30594:$C$30625,INDIRECT("Coefficients!$AB$2:$AB$33")))),1/(1+EXP(-SUMPRODUCT(Engine!$C$30594:$C$30625,INDIRECT("Coefficients!$AC$2:$AC$33"))))))</f>
      </c>
      <c r="AD962" s="8">
        <f>IF(OR($B962="",$C962="",$D962="",$E962="",$F962="",$G962="",$H962="",$I962="",$J962="",$K962="",$L962=""),"",IF($B962="Female",1/(1+EXP(-SUMPRODUCT(Engine!$C$30594:$C$30625,INDIRECT("Coefficients!$AD$2:$AD$33")))),1/(1+EXP(-SUMPRODUCT(Engine!$C$30594:$C$30625,INDIRECT("Coefficients!$AE$2:$AE$33"))))))</f>
      </c>
      <c r="AE962" s="8">
        <f>IF(OR($B962="",$C962="",$D962="",$E962="",$F962="",$G962="",$H962="",$I962="",$J962="",$K962="",$L962=""),"",IF($B962="Female",1/(1+EXP(-SUMPRODUCT(Engine!$C$30594:$C$30625,INDIRECT("Coefficients!$AF$2:$AF$33")))),1/(1+EXP(-SUMPRODUCT(Engine!$C$30594:$C$30625,INDIRECT("Coefficients!$AG$2:$AG$33"))))))</f>
      </c>
      <c r="AF962" s="8">
        <f>IF(OR($B962="",$C962="",$D962="",$E962="",$F962="",$G962="",$H962="",$I962="",$J962="",$K962="",$L962=""),"",IF($B962="Female",1/(1+EXP(-SUMPRODUCT(Engine!$C$30594:$C$30625,INDIRECT("Coefficients!$AH$2:$AH$33")))),1/(1+EXP(-SUMPRODUCT(Engine!$C$30594:$C$30625,INDIRECT("Coefficients!$AI$2:$AI$33"))))))</f>
      </c>
      <c r="AG962" s="8">
        <f>IF(OR($B962="",$C962="",$D962="",$E962="",$F962="",$G962="",$H962="",$I962="",$J962="",$K962="",$L962=""),"",IF($B962="Female",1/(1+EXP(-SUMPRODUCT(Engine!$C$30594:$C$30625,INDIRECT("Coefficients!$AJ$2:$AJ$33")))),1/(1+EXP(-SUMPRODUCT(Engine!$C$30594:$C$30625,INDIRECT("Coefficients!$AK$2:$AK$33"))))))</f>
      </c>
      <c r="AH962" s="8">
        <f>IF(OR($B962="",$C962="",$D962="",$E962="",$F962="",$G962="",$H962="",$I962="",$J962="",$K962="",$L962=""),"",IF($B962="Female",1/(1+EXP(-SUMPRODUCT(Engine!$C$30594:$C$30625,INDIRECT("Coefficients!$AL$2:$AL$33")))),1/(1+EXP(-SUMPRODUCT(Engine!$C$30594:$C$30625,INDIRECT("Coefficients!$AM$2:$AM$33"))))))</f>
      </c>
      <c r="AI962" s="8">
        <f>IF(OR($B962="",$C962="",$D962="",$E962="",$F962="",$G962="",$H962="",$I962="",$J962="",$K962="",$L962=""),"",IF($B962="Female",1/(1+EXP(-SUMPRODUCT(Engine!$C$30594:$C$30625,INDIRECT("Coefficients!$AN$2:$AN$33")))),1/(1+EXP(-SUMPRODUCT(Engine!$C$30594:$C$30625,INDIRECT("Coefficients!$AO$2:$AO$33"))))))</f>
      </c>
      <c r="AJ962" s="8">
        <f>IF(OR($B962="",$C962="",$D962="",$E962="",$F962="",$G962="",$H962="",$I962="",$J962="",$K962="",$L962=""),"",IF($B962="Female",1/(1+EXP(-SUMPRODUCT(Engine!$C$30594:$C$30625,INDIRECT("Coefficients!$AP$2:$AP$33")))),1/(1+EXP(-SUMPRODUCT(Engine!$C$30594:$C$30625,INDIRECT("Coefficients!$AQ$2:$AQ$33"))))))</f>
      </c>
      <c r="AK962" s="8">
        <f>IF(OR($B962="",$C962="",$D962="",$E962="",$F962="",$G962="",$H962="",$I962="",$J962="",$K962="",$L962=""),"",IF($B962="Female",1/(1+EXP(-SUMPRODUCT(Engine!$C$30594:$C$30625,INDIRECT("Coefficients!$AR$2:$AR$33")))),1/(1+EXP(-SUMPRODUCT(Engine!$C$30594:$C$30625,INDIRECT("Coefficients!$AS$2:$AS$33"))))))</f>
      </c>
      <c r="AL962" s="8">
        <f>IF(OR($B962="",$C962="",$D962="",$E962="",$F962="",$G962="",$H962="",$I962="",$J962="",$K962="",$L962=""),"",IF($B962="Female",1/(1+EXP(-SUMPRODUCT(Engine!$C$30594:$C$30625,INDIRECT("Coefficients!$AT$2:$AT$33")))),1/(1+EXP(-SUMPRODUCT(Engine!$C$30594:$C$30625,INDIRECT("Coefficients!$AU$2:$AU$33"))))))</f>
      </c>
      <c r="AM962" s="8">
        <f>IF(OR($B962="",$C962="",$D962="",$E962="",$F962="",$G962="",$H962="",$I962="",$J962="",$K962="",$L962=""),"",IF($B962="Female",1/(1+EXP(-SUMPRODUCT(Engine!$C$30594:$C$30625,INDIRECT("Coefficients!$AV$2:$AV$33")))),1/(1+EXP(-SUMPRODUCT(Engine!$C$30594:$C$30625,INDIRECT("Coefficients!$AW$2:$AW$33"))))))</f>
      </c>
      <c r="AN962" s="8">
        <f>IF(OR($B962="",$C962="",$D962="",$E962="",$F962="",$G962="",$H962="",$I962="",$J962="",$K962="",$L962=""),"",IF($B962="Female",1/(1+EXP(-SUMPRODUCT(Engine!$C$30594:$C$30625,INDIRECT("Coefficients!$AX$2:$AX$33")))),1/(1+EXP(-SUMPRODUCT(Engine!$C$30594:$C$30625,INDIRECT("Coefficients!$AY$2:$AY$33"))))))</f>
      </c>
      <c r="AO962" s="8">
        <f>IF(OR($B962="",$C962="",$D962="",$E962="",$F962="",$G962="",$H962="",$I962="",$J962="",$K962="",$L962=""),"",IF($B962="Female",1/(1+EXP(-SUMPRODUCT(Engine!$C$30594:$C$30625,INDIRECT("Coefficients!$AZ$2:$AZ$33")))),1/(1+EXP(-SUMPRODUCT(Engine!$C$30594:$C$30625,INDIRECT("Coefficients!$BA$2:$BA$33"))))))</f>
      </c>
      <c r="AP962" s="8">
        <f>IF(OR($B962="",$C962="",$D962="",$E962="",$F962="",$G962="",$H962="",$I962="",$J962="",$K962="",$L962=""),"",IF($B962="Female",1/(1+EXP(-SUMPRODUCT(Engine!$C$30594:$C$30625,INDIRECT("Coefficients!$BB$2:$BB$33")))),1/(1+EXP(-SUMPRODUCT(Engine!$C$30594:$C$30625,INDIRECT("Coefficients!$BC$2:$BC$33"))))))</f>
      </c>
      <c r="AQ962" s="8">
        <f>IF(OR($B962="",$C962="",$D962="",$E962="",$F962="",$G962="",$H962="",$I962="",$J962="",$K962="",$L962=""),"",IF($B962="Female",1/(1+EXP(-SUMPRODUCT(Engine!$C$30594:$C$30625,INDIRECT("Coefficients!$BD$2:$BD$33")))),1/(1+EXP(-SUMPRODUCT(Engine!$C$30594:$C$30625,INDIRECT("Coefficients!$BE$2:$BE$33"))))))</f>
      </c>
      <c r="AR962" s="8">
        <f>IF(OR($B962="",$C962="",$D962="",$E962="",$F962="",$G962="",$H962="",$I962="",$J962="",$K962="",$L962=""),"",IF($B962="Female",1/(1+EXP(-SUMPRODUCT(Engine!$C$30594:$C$30625,INDIRECT("Coefficients!$BF$2:$BF$33")))),1/(1+EXP(-SUMPRODUCT(Engine!$C$30594:$C$30625,INDIRECT("Coefficients!$BG$2:$BG$33"))))))</f>
      </c>
      <c r="AS962" s="8">
        <f>IF(OR($B962="",$C962="",$D962="",$E962="",$F962="",$G962="",$H962="",$I962="",$J962="",$K962="",$L962=""),"",IF($B962="Female",1/(1+EXP(-SUMPRODUCT(Engine!$C$30594:$C$30625,INDIRECT("Coefficients!$BH$2:$BH$33")))),1/(1+EXP(-SUMPRODUCT(Engine!$C$30594:$C$30625,INDIRECT("Coefficients!$BI$2:$BI$33"))))))</f>
      </c>
      <c r="AT962" s="8">
        <f>IF(OR($B962="",$C962="",$D962="",$E962="",$F962="",$G962="",$H962="",$I962="",$J962="",$K962="",$L962=""),"",IF($B962="Female",1/(1+EXP(-SUMPRODUCT(Engine!$C$30594:$C$30625,INDIRECT("Coefficients!$BJ$2:$BJ$33")))),1/(1+EXP(-SUMPRODUCT(Engine!$C$30594:$C$30625,INDIRECT("Coefficients!$BK$2:$BK$33"))))))</f>
      </c>
      <c r="AU962" s="8">
        <f>IF(OR($B962="",$C962="",$D962="",$E962="",$F962="",$G962="",$H962="",$I962="",$J962="",$K962="",$L962=""),"",IF($B962="Female",1/(1+EXP(-SUMPRODUCT(Engine!$C$30594:$C$30625,INDIRECT("Coefficients!$BL$2:$BL$33")))),1/(1+EXP(-SUMPRODUCT(Engine!$C$30594:$C$30625,INDIRECT("Coefficients!$BM$2:$BM$33"))))))</f>
      </c>
      <c r="AV962" s="8">
        <f>IF(OR($B962="",$C962="",$D962="",$E962="",$F962="",$G962="",$H962="",$I962="",$J962="",$K962="",$L962=""),"",IF($B962="Female",1/(1+EXP(-SUMPRODUCT(Engine!$C$30594:$C$30625,INDIRECT("Coefficients!$BN$2:$BN$33")))),1/(1+EXP(-SUMPRODUCT(Engine!$C$30594:$C$30625,INDIRECT("Coefficients!$BO$2:$BO$33"))))))</f>
      </c>
      <c r="AW962" s="8">
        <f>IF(OR($B962="",$C962="",$D962="",$E962="",$F962="",$G962="",$H962="",$I962="",$J962="",$K962="",$L962=""),"",IF($B962="Female",1/(1+EXP(-SUMPRODUCT(Engine!$C$30594:$C$30625,INDIRECT("Coefficients!$BP$2:$BP$33")))),1/(1+EXP(-SUMPRODUCT(Engine!$C$30594:$C$30625,INDIRECT("Coefficients!$BQ$2:$BQ$33"))))))</f>
      </c>
      <c r="AX962" s="8">
        <f>IF(OR($B962="",$C962="",$D962="",$E962="",$F962="",$G962="",$H962="",$I962="",$J962="",$K962="",$L962=""),"",IF($B962="Female",1/(1+EXP(-SUMPRODUCT(Engine!$C$30594:$C$30625,INDIRECT("Coefficients!$BR$2:$BR$33")))),1/(1+EXP(-SUMPRODUCT(Engine!$C$30594:$C$30625,INDIRECT("Coefficients!$BS$2:$BS$33"))))))</f>
      </c>
      <c r="AY962" s="8">
        <f>IF(OR($B962="",$C962="",$D962="",$E962="",$F962="",$G962="",$H962="",$I962="",$J962="",$K962="",$L962=""),"",IF($B962="Female",1/(1+EXP(-SUMPRODUCT(Engine!$C$30594:$C$30625,INDIRECT("Coefficients!$BT$2:$BT$33")))),1/(1+EXP(-SUMPRODUCT(Engine!$C$30594:$C$30625,INDIRECT("Coefficients!$BU$2:$BU$33"))))))</f>
      </c>
      <c r="AZ962" s="8">
        <f>IF(OR($B962="",$C962="",$D962="",$E962="",$F962="",$G962="",$H962="",$I962="",$J962="",$K962="",$L962=""),"",IF($B962="Female",1/(1+EXP(-SUMPRODUCT(Engine!$C$30594:$C$30625,INDIRECT("Coefficients!$BV$2:$BV$33")))),1/(1+EXP(-SUMPRODUCT(Engine!$C$30594:$C$30625,INDIRECT("Coefficients!$BW$2:$BW$33"))))))</f>
      </c>
      <c r="BA962" s="8">
        <f>IF(OR($B962="",$C962="",$D962="",$E962="",$F962="",$G962="",$H962="",$I962="",$J962="",$K962="",$L962=""),"",IF($B962="Female",1/(1+EXP(-SUMPRODUCT(Engine!$C$30594:$C$30625,INDIRECT("Coefficients!$BX$2:$BX$33")))),1/(1+EXP(-SUMPRODUCT(Engine!$C$30594:$C$30625,INDIRECT("Coefficients!$BY$2:$BY$33"))))))</f>
      </c>
      <c r="BB962" s="8">
        <f>IF(OR($B962="",$C962="",$D962="",$E962="",$F962="",$G962="",$H962="",$I962="",$J962="",$K962="",$L962=""),"",IF($B962="Female",1/(1+EXP(-SUMPRODUCT(Engine!$C$30594:$C$30625,INDIRECT("Coefficients!$BZ$2:$BZ$33")))),1/(1+EXP(-SUMPRODUCT(Engine!$C$30594:$C$30625,INDIRECT("Coefficients!$CA$2:$CA$33"))))))</f>
      </c>
      <c r="BC962" s="8">
        <f>IF(OR($B962="",$C962="",$D962="",$E962="",$F962="",$G962="",$H962="",$I962="",$J962="",$K962="",$L962=""),"",IF($B962="Female",1/(1+EXP(-SUMPRODUCT(Engine!$C$30594:$C$30625,INDIRECT("Coefficients!$CB$2:$CB$33")))),1/(1+EXP(-SUMPRODUCT(Engine!$C$30594:$C$30625,INDIRECT("Coefficients!$CC$2:$CC$33"))))))</f>
      </c>
      <c r="BD962" s="8">
        <f>IF(OR($B962="",$C962="",$D962="",$E962="",$F962="",$G962="",$H962="",$I962="",$J962="",$K962="",$L962=""),"",IF($B962="Female",1/(1+EXP(-SUMPRODUCT(Engine!$C$30594:$C$30625,INDIRECT("Coefficients!$CD$2:$CD$33")))),1/(1+EXP(-SUMPRODUCT(Engine!$C$30594:$C$30625,INDIRECT("Coefficients!$CE$2:$CE$33"))))))</f>
      </c>
      <c r="BE962" s="8">
        <f>IF(OR($B962="",$C962="",$D962="",$E962="",$F962="",$G962="",$H962="",$I962="",$J962="",$K962="",$L962=""),"",IF($B962="Female",1/(1+EXP(-SUMPRODUCT(Engine!$C$30594:$C$30625,INDIRECT("Coefficients!$CF$2:$CF$33")))),1/(1+EXP(-SUMPRODUCT(Engine!$C$30594:$C$30625,INDIRECT("Coefficients!$CG$2:$CG$33"))))))</f>
      </c>
      <c r="BF962" s="8">
        <f>IF(OR($B962="",$C962="",$D962="",$E962="",$F962="",$G962="",$H962="",$I962="",$J962="",$K962="",$L962=""),"",IF($B962="Female",1/(1+EXP(-SUMPRODUCT(Engine!$C$30594:$C$30625,INDIRECT("Coefficients!$CH$2:$CH$33")))),1/(1+EXP(-SUMPRODUCT(Engine!$C$30594:$C$30625,INDIRECT("Coefficients!$CI$2:$CI$33"))))))</f>
      </c>
      <c r="BG962" s="8">
        <f>IF(OR($B962="",$C962="",$D962="",$E962="",$F962="",$G962="",$H962="",$I962="",$J962="",$K962="",$L962=""),"",IF($B962="Female",1/(1+EXP(-SUMPRODUCT(Engine!$C$30594:$C$30625,INDIRECT("Coefficients!$CJ$2:$CJ$33")))),1/(1+EXP(-SUMPRODUCT(Engine!$C$30594:$C$30625,INDIRECT("Coefficients!$CK$2:$CK$33"))))))</f>
      </c>
      <c r="BH962" s="8">
        <f>IF(OR($B962="",$C962="",$D962="",$E962="",$F962="",$G962="",$H962="",$I962="",$J962="",$K962="",$L962=""),"",IF($B962="Female",1/(1+EXP(-SUMPRODUCT(Engine!$C$30594:$C$30625,INDIRECT("Coefficients!$CL$2:$CL$33")))),1/(1+EXP(-SUMPRODUCT(Engine!$C$30594:$C$30625,INDIRECT("Coefficients!$CM$2:$CM$33"))))))</f>
      </c>
      <c r="BI962" s="8">
        <f>IF(OR($B962="",$C962="",$D962="",$E962="",$F962="",$G962="",$H962="",$I962="",$J962="",$K962="",$L962=""),"",IF($B962="Female",1/(1+EXP(-SUMPRODUCT(Engine!$C$30594:$C$30625,INDIRECT("Coefficients!$CN$2:$CN$33")))),1/(1+EXP(-SUMPRODUCT(Engine!$C$30594:$C$30625,INDIRECT("Coefficients!$CO$2:$CO$33"))))))</f>
      </c>
      <c r="BJ962" s="8">
        <f>IF(OR($B962="",$C962="",$D962="",$E962="",$F962="",$G962="",$H962="",$I962="",$J962="",$K962="",$L962=""),"",IF($B962="Female",1/(1+EXP(-SUMPRODUCT(Engine!$C$30594:$C$30625,INDIRECT("Coefficients!$CP$2:$CP$33")))),1/(1+EXP(-SUMPRODUCT(Engine!$C$30594:$C$30625,INDIRECT("Coefficients!$CQ$2:$CQ$33"))))))</f>
      </c>
      <c r="BK962" s="8">
        <f>IF(OR($B962="",$C962="",$D962="",$E962="",$F962="",$G962="",$H962="",$I962="",$J962="",$K962="",$L962=""),"",IF($B962="Female",1/(1+EXP(-SUMPRODUCT(Engine!$C$30594:$C$30625,INDIRECT("Coefficients!$CR$2:$CR$33")))),1/(1+EXP(-SUMPRODUCT(Engine!$C$30594:$C$30625,INDIRECT("Coefficients!$CS$2:$CS$33"))))))</f>
      </c>
      <c r="BL962" s="8">
        <f>IF(OR($B962="",$C962="",$D962="",$E962="",$F962="",$G962="",$H962="",$I962="",$J962="",$K962="",$L962=""),"",IF($B962="Female",1/(1+EXP(-SUMPRODUCT(Engine!$C$30594:$C$30625,INDIRECT("Coefficients!$CT$2:$CT$33")))),1/(1+EXP(-SUMPRODUCT(Engine!$C$30594:$C$30625,INDIRECT("Coefficients!$CU$2:$CU$33"))))))</f>
      </c>
      <c r="BM962" s="8">
        <f>IF(OR($B962="",$C962="",$D962="",$E962="",$F962="",$G962="",$H962="",$I962="",$J962="",$K962="",$L962=""),"",IF($B962="Female",1/(1+EXP(-SUMPRODUCT(Engine!$C$30594:$C$30625,INDIRECT("Coefficients!$CV$2:$CV$33")))),1/(1+EXP(-SUMPRODUCT(Engine!$C$30594:$C$30625,INDIRECT("Coefficients!$CW$2:$CW$33"))))))</f>
      </c>
    </row>
    <row r="963" spans="1:6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8">
        <f>IF(OR($B963="",$C963="",$D963="",$E963="",$F963="",$G963="",$H963="",$I963="",$J963="",$K963="",$L963=""),"",IF($B963="Female",1/(1+EXP(-SUMPRODUCT(Engine!$C$30626:$C$30657,INDIRECT("Coefficients!$B$2:$B$33")))),1/(1+EXP(-SUMPRODUCT(Engine!$C$30626:$C$30657,INDIRECT("Coefficients!$C$2:$C$33"))))))</f>
      </c>
      <c r="Q963" s="8">
        <f>IF(OR($B963="",$C963="",$D963="",$E963="",$F963="",$G963="",$H963="",$I963="",$J963="",$K963="",$L963=""),"",IF($B963="Female",1/(1+EXP(-SUMPRODUCT(Engine!$C$30626:$C$30657,INDIRECT("Coefficients!$D$2:$D$33")))),1/(1+EXP(-SUMPRODUCT(Engine!$C$30626:$C$30657,INDIRECT("Coefficients!$E$2:$E$33"))))))</f>
      </c>
      <c r="R963" s="8">
        <f>IF(OR($B963="",$C963="",$D963="",$E963="",$F963="",$G963="",$H963="",$I963="",$J963="",$K963="",$L963=""),"",IF($B963="Female",1/(1+EXP(-SUMPRODUCT(Engine!$C$30626:$C$30657,INDIRECT("Coefficients!$F$2:$F$33")))),1/(1+EXP(-SUMPRODUCT(Engine!$C$30626:$C$30657,INDIRECT("Coefficients!$G$2:$G$33"))))))</f>
      </c>
      <c r="S963" s="8">
        <f>IF(OR($B963="",$C963="",$D963="",$E963="",$F963="",$G963="",$H963="",$I963="",$J963="",$K963="",$L963=""),"",IF($B963="Female",1/(1+EXP(-SUMPRODUCT(Engine!$C$30626:$C$30657,INDIRECT("Coefficients!$H$2:$H$33")))),1/(1+EXP(-SUMPRODUCT(Engine!$C$30626:$C$30657,INDIRECT("Coefficients!$I$2:$I$33"))))))</f>
      </c>
      <c r="T963" s="8">
        <f>IF(OR($B963="",$C963="",$D963="",$E963="",$F963="",$G963="",$H963="",$I963="",$J963="",$K963="",$L963=""),"",IF($B963="Female",1/(1+EXP(-SUMPRODUCT(Engine!$C$30626:$C$30657,INDIRECT("Coefficients!$J$2:$J$33")))),1/(1+EXP(-SUMPRODUCT(Engine!$C$30626:$C$30657,INDIRECT("Coefficients!$K$2:$K$33"))))))</f>
      </c>
      <c r="U963" s="8">
        <f>IF(OR($B963="",$C963="",$D963="",$E963="",$F963="",$G963="",$H963="",$I963="",$J963="",$K963="",$L963=""),"",IF($B963="Female",1/(1+EXP(-SUMPRODUCT(Engine!$C$30626:$C$30657,INDIRECT("Coefficients!$L$2:$L$33")))),1/(1+EXP(-SUMPRODUCT(Engine!$C$30626:$C$30657,INDIRECT("Coefficients!$M$2:$M$33"))))))</f>
      </c>
      <c r="V963" s="8">
        <f>IF(OR($B963="",$C963="",$D963="",$E963="",$F963="",$G963="",$H963="",$I963="",$J963="",$K963="",$L963=""),"",IF($B963="Female",1/(1+EXP(-SUMPRODUCT(Engine!$C$30626:$C$30657,INDIRECT("Coefficients!$N$2:$N$33")))),1/(1+EXP(-SUMPRODUCT(Engine!$C$30626:$C$30657,INDIRECT("Coefficients!$O$2:$O$33"))))))</f>
      </c>
      <c r="W963" s="8">
        <f>IF(OR($B963="",$C963="",$D963="",$E963="",$F963="",$G963="",$H963="",$I963="",$J963="",$K963="",$L963=""),"",IF($B963="Female",1/(1+EXP(-SUMPRODUCT(Engine!$C$30626:$C$30657,INDIRECT("Coefficients!$P$2:$P$33")))),1/(1+EXP(-SUMPRODUCT(Engine!$C$30626:$C$30657,INDIRECT("Coefficients!$Q$2:$Q$33"))))))</f>
      </c>
      <c r="X963" s="8">
        <f>IF(OR($B963="",$C963="",$D963="",$E963="",$F963="",$G963="",$H963="",$I963="",$J963="",$K963="",$L963=""),"",IF($B963="Female",1/(1+EXP(-SUMPRODUCT(Engine!$C$30626:$C$30657,INDIRECT("Coefficients!$R$2:$R$33")))),1/(1+EXP(-SUMPRODUCT(Engine!$C$30626:$C$30657,INDIRECT("Coefficients!$S$2:$S$33"))))))</f>
      </c>
      <c r="Y963" s="8">
        <f>IF(OR($B963="",$C963="",$D963="",$E963="",$F963="",$G963="",$H963="",$I963="",$J963="",$K963="",$L963=""),"",IF($B963="Female",1/(1+EXP(-SUMPRODUCT(Engine!$C$30626:$C$30657,INDIRECT("Coefficients!$T$2:$T$33")))),1/(1+EXP(-SUMPRODUCT(Engine!$C$30626:$C$30657,INDIRECT("Coefficients!$U$2:$U$33"))))))</f>
      </c>
      <c r="Z963" s="8">
        <f>IF(OR($B963="",$C963="",$D963="",$E963="",$F963="",$G963="",$H963="",$I963="",$J963="",$K963="",$L963=""),"",IF($B963="Female",1/(1+EXP(-SUMPRODUCT(Engine!$C$30626:$C$30657,INDIRECT("Coefficients!$V$2:$V$33")))),1/(1+EXP(-SUMPRODUCT(Engine!$C$30626:$C$30657,INDIRECT("Coefficients!$W$2:$W$33"))))))</f>
      </c>
      <c r="AA963" s="8">
        <f>IF(OR($B963="",$C963="",$D963="",$E963="",$F963="",$G963="",$H963="",$I963="",$J963="",$K963="",$L963=""),"",IF($B963="Female",1/(1+EXP(-SUMPRODUCT(Engine!$C$30626:$C$30657,INDIRECT("Coefficients!$X$2:$X$33")))),1/(1+EXP(-SUMPRODUCT(Engine!$C$30626:$C$30657,INDIRECT("Coefficients!$Y$2:$Y$33"))))))</f>
      </c>
      <c r="AB963" s="8">
        <f>IF(OR($B963="",$C963="",$D963="",$E963="",$F963="",$G963="",$H963="",$I963="",$J963="",$K963="",$L963=""),"",IF($B963="Female",1/(1+EXP(-SUMPRODUCT(Engine!$C$30626:$C$30657,INDIRECT("Coefficients!$Z$2:$Z$33")))),1/(1+EXP(-SUMPRODUCT(Engine!$C$30626:$C$30657,INDIRECT("Coefficients!$AA$2:$AA$33"))))))</f>
      </c>
      <c r="AC963" s="8">
        <f>IF(OR($B963="",$C963="",$D963="",$E963="",$F963="",$G963="",$H963="",$I963="",$J963="",$K963="",$L963=""),"",IF($B963="Female",1/(1+EXP(-SUMPRODUCT(Engine!$C$30626:$C$30657,INDIRECT("Coefficients!$AB$2:$AB$33")))),1/(1+EXP(-SUMPRODUCT(Engine!$C$30626:$C$30657,INDIRECT("Coefficients!$AC$2:$AC$33"))))))</f>
      </c>
      <c r="AD963" s="8">
        <f>IF(OR($B963="",$C963="",$D963="",$E963="",$F963="",$G963="",$H963="",$I963="",$J963="",$K963="",$L963=""),"",IF($B963="Female",1/(1+EXP(-SUMPRODUCT(Engine!$C$30626:$C$30657,INDIRECT("Coefficients!$AD$2:$AD$33")))),1/(1+EXP(-SUMPRODUCT(Engine!$C$30626:$C$30657,INDIRECT("Coefficients!$AE$2:$AE$33"))))))</f>
      </c>
      <c r="AE963" s="8">
        <f>IF(OR($B963="",$C963="",$D963="",$E963="",$F963="",$G963="",$H963="",$I963="",$J963="",$K963="",$L963=""),"",IF($B963="Female",1/(1+EXP(-SUMPRODUCT(Engine!$C$30626:$C$30657,INDIRECT("Coefficients!$AF$2:$AF$33")))),1/(1+EXP(-SUMPRODUCT(Engine!$C$30626:$C$30657,INDIRECT("Coefficients!$AG$2:$AG$33"))))))</f>
      </c>
      <c r="AF963" s="8">
        <f>IF(OR($B963="",$C963="",$D963="",$E963="",$F963="",$G963="",$H963="",$I963="",$J963="",$K963="",$L963=""),"",IF($B963="Female",1/(1+EXP(-SUMPRODUCT(Engine!$C$30626:$C$30657,INDIRECT("Coefficients!$AH$2:$AH$33")))),1/(1+EXP(-SUMPRODUCT(Engine!$C$30626:$C$30657,INDIRECT("Coefficients!$AI$2:$AI$33"))))))</f>
      </c>
      <c r="AG963" s="8">
        <f>IF(OR($B963="",$C963="",$D963="",$E963="",$F963="",$G963="",$H963="",$I963="",$J963="",$K963="",$L963=""),"",IF($B963="Female",1/(1+EXP(-SUMPRODUCT(Engine!$C$30626:$C$30657,INDIRECT("Coefficients!$AJ$2:$AJ$33")))),1/(1+EXP(-SUMPRODUCT(Engine!$C$30626:$C$30657,INDIRECT("Coefficients!$AK$2:$AK$33"))))))</f>
      </c>
      <c r="AH963" s="8">
        <f>IF(OR($B963="",$C963="",$D963="",$E963="",$F963="",$G963="",$H963="",$I963="",$J963="",$K963="",$L963=""),"",IF($B963="Female",1/(1+EXP(-SUMPRODUCT(Engine!$C$30626:$C$30657,INDIRECT("Coefficients!$AL$2:$AL$33")))),1/(1+EXP(-SUMPRODUCT(Engine!$C$30626:$C$30657,INDIRECT("Coefficients!$AM$2:$AM$33"))))))</f>
      </c>
      <c r="AI963" s="8">
        <f>IF(OR($B963="",$C963="",$D963="",$E963="",$F963="",$G963="",$H963="",$I963="",$J963="",$K963="",$L963=""),"",IF($B963="Female",1/(1+EXP(-SUMPRODUCT(Engine!$C$30626:$C$30657,INDIRECT("Coefficients!$AN$2:$AN$33")))),1/(1+EXP(-SUMPRODUCT(Engine!$C$30626:$C$30657,INDIRECT("Coefficients!$AO$2:$AO$33"))))))</f>
      </c>
      <c r="AJ963" s="8">
        <f>IF(OR($B963="",$C963="",$D963="",$E963="",$F963="",$G963="",$H963="",$I963="",$J963="",$K963="",$L963=""),"",IF($B963="Female",1/(1+EXP(-SUMPRODUCT(Engine!$C$30626:$C$30657,INDIRECT("Coefficients!$AP$2:$AP$33")))),1/(1+EXP(-SUMPRODUCT(Engine!$C$30626:$C$30657,INDIRECT("Coefficients!$AQ$2:$AQ$33"))))))</f>
      </c>
      <c r="AK963" s="8">
        <f>IF(OR($B963="",$C963="",$D963="",$E963="",$F963="",$G963="",$H963="",$I963="",$J963="",$K963="",$L963=""),"",IF($B963="Female",1/(1+EXP(-SUMPRODUCT(Engine!$C$30626:$C$30657,INDIRECT("Coefficients!$AR$2:$AR$33")))),1/(1+EXP(-SUMPRODUCT(Engine!$C$30626:$C$30657,INDIRECT("Coefficients!$AS$2:$AS$33"))))))</f>
      </c>
      <c r="AL963" s="8">
        <f>IF(OR($B963="",$C963="",$D963="",$E963="",$F963="",$G963="",$H963="",$I963="",$J963="",$K963="",$L963=""),"",IF($B963="Female",1/(1+EXP(-SUMPRODUCT(Engine!$C$30626:$C$30657,INDIRECT("Coefficients!$AT$2:$AT$33")))),1/(1+EXP(-SUMPRODUCT(Engine!$C$30626:$C$30657,INDIRECT("Coefficients!$AU$2:$AU$33"))))))</f>
      </c>
      <c r="AM963" s="8">
        <f>IF(OR($B963="",$C963="",$D963="",$E963="",$F963="",$G963="",$H963="",$I963="",$J963="",$K963="",$L963=""),"",IF($B963="Female",1/(1+EXP(-SUMPRODUCT(Engine!$C$30626:$C$30657,INDIRECT("Coefficients!$AV$2:$AV$33")))),1/(1+EXP(-SUMPRODUCT(Engine!$C$30626:$C$30657,INDIRECT("Coefficients!$AW$2:$AW$33"))))))</f>
      </c>
      <c r="AN963" s="8">
        <f>IF(OR($B963="",$C963="",$D963="",$E963="",$F963="",$G963="",$H963="",$I963="",$J963="",$K963="",$L963=""),"",IF($B963="Female",1/(1+EXP(-SUMPRODUCT(Engine!$C$30626:$C$30657,INDIRECT("Coefficients!$AX$2:$AX$33")))),1/(1+EXP(-SUMPRODUCT(Engine!$C$30626:$C$30657,INDIRECT("Coefficients!$AY$2:$AY$33"))))))</f>
      </c>
      <c r="AO963" s="8">
        <f>IF(OR($B963="",$C963="",$D963="",$E963="",$F963="",$G963="",$H963="",$I963="",$J963="",$K963="",$L963=""),"",IF($B963="Female",1/(1+EXP(-SUMPRODUCT(Engine!$C$30626:$C$30657,INDIRECT("Coefficients!$AZ$2:$AZ$33")))),1/(1+EXP(-SUMPRODUCT(Engine!$C$30626:$C$30657,INDIRECT("Coefficients!$BA$2:$BA$33"))))))</f>
      </c>
      <c r="AP963" s="8">
        <f>IF(OR($B963="",$C963="",$D963="",$E963="",$F963="",$G963="",$H963="",$I963="",$J963="",$K963="",$L963=""),"",IF($B963="Female",1/(1+EXP(-SUMPRODUCT(Engine!$C$30626:$C$30657,INDIRECT("Coefficients!$BB$2:$BB$33")))),1/(1+EXP(-SUMPRODUCT(Engine!$C$30626:$C$30657,INDIRECT("Coefficients!$BC$2:$BC$33"))))))</f>
      </c>
      <c r="AQ963" s="8">
        <f>IF(OR($B963="",$C963="",$D963="",$E963="",$F963="",$G963="",$H963="",$I963="",$J963="",$K963="",$L963=""),"",IF($B963="Female",1/(1+EXP(-SUMPRODUCT(Engine!$C$30626:$C$30657,INDIRECT("Coefficients!$BD$2:$BD$33")))),1/(1+EXP(-SUMPRODUCT(Engine!$C$30626:$C$30657,INDIRECT("Coefficients!$BE$2:$BE$33"))))))</f>
      </c>
      <c r="AR963" s="8">
        <f>IF(OR($B963="",$C963="",$D963="",$E963="",$F963="",$G963="",$H963="",$I963="",$J963="",$K963="",$L963=""),"",IF($B963="Female",1/(1+EXP(-SUMPRODUCT(Engine!$C$30626:$C$30657,INDIRECT("Coefficients!$BF$2:$BF$33")))),1/(1+EXP(-SUMPRODUCT(Engine!$C$30626:$C$30657,INDIRECT("Coefficients!$BG$2:$BG$33"))))))</f>
      </c>
      <c r="AS963" s="8">
        <f>IF(OR($B963="",$C963="",$D963="",$E963="",$F963="",$G963="",$H963="",$I963="",$J963="",$K963="",$L963=""),"",IF($B963="Female",1/(1+EXP(-SUMPRODUCT(Engine!$C$30626:$C$30657,INDIRECT("Coefficients!$BH$2:$BH$33")))),1/(1+EXP(-SUMPRODUCT(Engine!$C$30626:$C$30657,INDIRECT("Coefficients!$BI$2:$BI$33"))))))</f>
      </c>
      <c r="AT963" s="8">
        <f>IF(OR($B963="",$C963="",$D963="",$E963="",$F963="",$G963="",$H963="",$I963="",$J963="",$K963="",$L963=""),"",IF($B963="Female",1/(1+EXP(-SUMPRODUCT(Engine!$C$30626:$C$30657,INDIRECT("Coefficients!$BJ$2:$BJ$33")))),1/(1+EXP(-SUMPRODUCT(Engine!$C$30626:$C$30657,INDIRECT("Coefficients!$BK$2:$BK$33"))))))</f>
      </c>
      <c r="AU963" s="8">
        <f>IF(OR($B963="",$C963="",$D963="",$E963="",$F963="",$G963="",$H963="",$I963="",$J963="",$K963="",$L963=""),"",IF($B963="Female",1/(1+EXP(-SUMPRODUCT(Engine!$C$30626:$C$30657,INDIRECT("Coefficients!$BL$2:$BL$33")))),1/(1+EXP(-SUMPRODUCT(Engine!$C$30626:$C$30657,INDIRECT("Coefficients!$BM$2:$BM$33"))))))</f>
      </c>
      <c r="AV963" s="8">
        <f>IF(OR($B963="",$C963="",$D963="",$E963="",$F963="",$G963="",$H963="",$I963="",$J963="",$K963="",$L963=""),"",IF($B963="Female",1/(1+EXP(-SUMPRODUCT(Engine!$C$30626:$C$30657,INDIRECT("Coefficients!$BN$2:$BN$33")))),1/(1+EXP(-SUMPRODUCT(Engine!$C$30626:$C$30657,INDIRECT("Coefficients!$BO$2:$BO$33"))))))</f>
      </c>
      <c r="AW963" s="8">
        <f>IF(OR($B963="",$C963="",$D963="",$E963="",$F963="",$G963="",$H963="",$I963="",$J963="",$K963="",$L963=""),"",IF($B963="Female",1/(1+EXP(-SUMPRODUCT(Engine!$C$30626:$C$30657,INDIRECT("Coefficients!$BP$2:$BP$33")))),1/(1+EXP(-SUMPRODUCT(Engine!$C$30626:$C$30657,INDIRECT("Coefficients!$BQ$2:$BQ$33"))))))</f>
      </c>
      <c r="AX963" s="8">
        <f>IF(OR($B963="",$C963="",$D963="",$E963="",$F963="",$G963="",$H963="",$I963="",$J963="",$K963="",$L963=""),"",IF($B963="Female",1/(1+EXP(-SUMPRODUCT(Engine!$C$30626:$C$30657,INDIRECT("Coefficients!$BR$2:$BR$33")))),1/(1+EXP(-SUMPRODUCT(Engine!$C$30626:$C$30657,INDIRECT("Coefficients!$BS$2:$BS$33"))))))</f>
      </c>
      <c r="AY963" s="8">
        <f>IF(OR($B963="",$C963="",$D963="",$E963="",$F963="",$G963="",$H963="",$I963="",$J963="",$K963="",$L963=""),"",IF($B963="Female",1/(1+EXP(-SUMPRODUCT(Engine!$C$30626:$C$30657,INDIRECT("Coefficients!$BT$2:$BT$33")))),1/(1+EXP(-SUMPRODUCT(Engine!$C$30626:$C$30657,INDIRECT("Coefficients!$BU$2:$BU$33"))))))</f>
      </c>
      <c r="AZ963" s="8">
        <f>IF(OR($B963="",$C963="",$D963="",$E963="",$F963="",$G963="",$H963="",$I963="",$J963="",$K963="",$L963=""),"",IF($B963="Female",1/(1+EXP(-SUMPRODUCT(Engine!$C$30626:$C$30657,INDIRECT("Coefficients!$BV$2:$BV$33")))),1/(1+EXP(-SUMPRODUCT(Engine!$C$30626:$C$30657,INDIRECT("Coefficients!$BW$2:$BW$33"))))))</f>
      </c>
      <c r="BA963" s="8">
        <f>IF(OR($B963="",$C963="",$D963="",$E963="",$F963="",$G963="",$H963="",$I963="",$J963="",$K963="",$L963=""),"",IF($B963="Female",1/(1+EXP(-SUMPRODUCT(Engine!$C$30626:$C$30657,INDIRECT("Coefficients!$BX$2:$BX$33")))),1/(1+EXP(-SUMPRODUCT(Engine!$C$30626:$C$30657,INDIRECT("Coefficients!$BY$2:$BY$33"))))))</f>
      </c>
      <c r="BB963" s="8">
        <f>IF(OR($B963="",$C963="",$D963="",$E963="",$F963="",$G963="",$H963="",$I963="",$J963="",$K963="",$L963=""),"",IF($B963="Female",1/(1+EXP(-SUMPRODUCT(Engine!$C$30626:$C$30657,INDIRECT("Coefficients!$BZ$2:$BZ$33")))),1/(1+EXP(-SUMPRODUCT(Engine!$C$30626:$C$30657,INDIRECT("Coefficients!$CA$2:$CA$33"))))))</f>
      </c>
      <c r="BC963" s="8">
        <f>IF(OR($B963="",$C963="",$D963="",$E963="",$F963="",$G963="",$H963="",$I963="",$J963="",$K963="",$L963=""),"",IF($B963="Female",1/(1+EXP(-SUMPRODUCT(Engine!$C$30626:$C$30657,INDIRECT("Coefficients!$CB$2:$CB$33")))),1/(1+EXP(-SUMPRODUCT(Engine!$C$30626:$C$30657,INDIRECT("Coefficients!$CC$2:$CC$33"))))))</f>
      </c>
      <c r="BD963" s="8">
        <f>IF(OR($B963="",$C963="",$D963="",$E963="",$F963="",$G963="",$H963="",$I963="",$J963="",$K963="",$L963=""),"",IF($B963="Female",1/(1+EXP(-SUMPRODUCT(Engine!$C$30626:$C$30657,INDIRECT("Coefficients!$CD$2:$CD$33")))),1/(1+EXP(-SUMPRODUCT(Engine!$C$30626:$C$30657,INDIRECT("Coefficients!$CE$2:$CE$33"))))))</f>
      </c>
      <c r="BE963" s="8">
        <f>IF(OR($B963="",$C963="",$D963="",$E963="",$F963="",$G963="",$H963="",$I963="",$J963="",$K963="",$L963=""),"",IF($B963="Female",1/(1+EXP(-SUMPRODUCT(Engine!$C$30626:$C$30657,INDIRECT("Coefficients!$CF$2:$CF$33")))),1/(1+EXP(-SUMPRODUCT(Engine!$C$30626:$C$30657,INDIRECT("Coefficients!$CG$2:$CG$33"))))))</f>
      </c>
      <c r="BF963" s="8">
        <f>IF(OR($B963="",$C963="",$D963="",$E963="",$F963="",$G963="",$H963="",$I963="",$J963="",$K963="",$L963=""),"",IF($B963="Female",1/(1+EXP(-SUMPRODUCT(Engine!$C$30626:$C$30657,INDIRECT("Coefficients!$CH$2:$CH$33")))),1/(1+EXP(-SUMPRODUCT(Engine!$C$30626:$C$30657,INDIRECT("Coefficients!$CI$2:$CI$33"))))))</f>
      </c>
      <c r="BG963" s="8">
        <f>IF(OR($B963="",$C963="",$D963="",$E963="",$F963="",$G963="",$H963="",$I963="",$J963="",$K963="",$L963=""),"",IF($B963="Female",1/(1+EXP(-SUMPRODUCT(Engine!$C$30626:$C$30657,INDIRECT("Coefficients!$CJ$2:$CJ$33")))),1/(1+EXP(-SUMPRODUCT(Engine!$C$30626:$C$30657,INDIRECT("Coefficients!$CK$2:$CK$33"))))))</f>
      </c>
      <c r="BH963" s="8">
        <f>IF(OR($B963="",$C963="",$D963="",$E963="",$F963="",$G963="",$H963="",$I963="",$J963="",$K963="",$L963=""),"",IF($B963="Female",1/(1+EXP(-SUMPRODUCT(Engine!$C$30626:$C$30657,INDIRECT("Coefficients!$CL$2:$CL$33")))),1/(1+EXP(-SUMPRODUCT(Engine!$C$30626:$C$30657,INDIRECT("Coefficients!$CM$2:$CM$33"))))))</f>
      </c>
      <c r="BI963" s="8">
        <f>IF(OR($B963="",$C963="",$D963="",$E963="",$F963="",$G963="",$H963="",$I963="",$J963="",$K963="",$L963=""),"",IF($B963="Female",1/(1+EXP(-SUMPRODUCT(Engine!$C$30626:$C$30657,INDIRECT("Coefficients!$CN$2:$CN$33")))),1/(1+EXP(-SUMPRODUCT(Engine!$C$30626:$C$30657,INDIRECT("Coefficients!$CO$2:$CO$33"))))))</f>
      </c>
      <c r="BJ963" s="8">
        <f>IF(OR($B963="",$C963="",$D963="",$E963="",$F963="",$G963="",$H963="",$I963="",$J963="",$K963="",$L963=""),"",IF($B963="Female",1/(1+EXP(-SUMPRODUCT(Engine!$C$30626:$C$30657,INDIRECT("Coefficients!$CP$2:$CP$33")))),1/(1+EXP(-SUMPRODUCT(Engine!$C$30626:$C$30657,INDIRECT("Coefficients!$CQ$2:$CQ$33"))))))</f>
      </c>
      <c r="BK963" s="8">
        <f>IF(OR($B963="",$C963="",$D963="",$E963="",$F963="",$G963="",$H963="",$I963="",$J963="",$K963="",$L963=""),"",IF($B963="Female",1/(1+EXP(-SUMPRODUCT(Engine!$C$30626:$C$30657,INDIRECT("Coefficients!$CR$2:$CR$33")))),1/(1+EXP(-SUMPRODUCT(Engine!$C$30626:$C$30657,INDIRECT("Coefficients!$CS$2:$CS$33"))))))</f>
      </c>
      <c r="BL963" s="8">
        <f>IF(OR($B963="",$C963="",$D963="",$E963="",$F963="",$G963="",$H963="",$I963="",$J963="",$K963="",$L963=""),"",IF($B963="Female",1/(1+EXP(-SUMPRODUCT(Engine!$C$30626:$C$30657,INDIRECT("Coefficients!$CT$2:$CT$33")))),1/(1+EXP(-SUMPRODUCT(Engine!$C$30626:$C$30657,INDIRECT("Coefficients!$CU$2:$CU$33"))))))</f>
      </c>
      <c r="BM963" s="8">
        <f>IF(OR($B963="",$C963="",$D963="",$E963="",$F963="",$G963="",$H963="",$I963="",$J963="",$K963="",$L963=""),"",IF($B963="Female",1/(1+EXP(-SUMPRODUCT(Engine!$C$30626:$C$30657,INDIRECT("Coefficients!$CV$2:$CV$33")))),1/(1+EXP(-SUMPRODUCT(Engine!$C$30626:$C$30657,INDIRECT("Coefficients!$CW$2:$CW$33"))))))</f>
      </c>
    </row>
    <row r="964" spans="1:6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8">
        <f>IF(OR($B964="",$C964="",$D964="",$E964="",$F964="",$G964="",$H964="",$I964="",$J964="",$K964="",$L964=""),"",IF($B964="Female",1/(1+EXP(-SUMPRODUCT(Engine!$C$30658:$C$30689,INDIRECT("Coefficients!$B$2:$B$33")))),1/(1+EXP(-SUMPRODUCT(Engine!$C$30658:$C$30689,INDIRECT("Coefficients!$C$2:$C$33"))))))</f>
      </c>
      <c r="Q964" s="8">
        <f>IF(OR($B964="",$C964="",$D964="",$E964="",$F964="",$G964="",$H964="",$I964="",$J964="",$K964="",$L964=""),"",IF($B964="Female",1/(1+EXP(-SUMPRODUCT(Engine!$C$30658:$C$30689,INDIRECT("Coefficients!$D$2:$D$33")))),1/(1+EXP(-SUMPRODUCT(Engine!$C$30658:$C$30689,INDIRECT("Coefficients!$E$2:$E$33"))))))</f>
      </c>
      <c r="R964" s="8">
        <f>IF(OR($B964="",$C964="",$D964="",$E964="",$F964="",$G964="",$H964="",$I964="",$J964="",$K964="",$L964=""),"",IF($B964="Female",1/(1+EXP(-SUMPRODUCT(Engine!$C$30658:$C$30689,INDIRECT("Coefficients!$F$2:$F$33")))),1/(1+EXP(-SUMPRODUCT(Engine!$C$30658:$C$30689,INDIRECT("Coefficients!$G$2:$G$33"))))))</f>
      </c>
      <c r="S964" s="8">
        <f>IF(OR($B964="",$C964="",$D964="",$E964="",$F964="",$G964="",$H964="",$I964="",$J964="",$K964="",$L964=""),"",IF($B964="Female",1/(1+EXP(-SUMPRODUCT(Engine!$C$30658:$C$30689,INDIRECT("Coefficients!$H$2:$H$33")))),1/(1+EXP(-SUMPRODUCT(Engine!$C$30658:$C$30689,INDIRECT("Coefficients!$I$2:$I$33"))))))</f>
      </c>
      <c r="T964" s="8">
        <f>IF(OR($B964="",$C964="",$D964="",$E964="",$F964="",$G964="",$H964="",$I964="",$J964="",$K964="",$L964=""),"",IF($B964="Female",1/(1+EXP(-SUMPRODUCT(Engine!$C$30658:$C$30689,INDIRECT("Coefficients!$J$2:$J$33")))),1/(1+EXP(-SUMPRODUCT(Engine!$C$30658:$C$30689,INDIRECT("Coefficients!$K$2:$K$33"))))))</f>
      </c>
      <c r="U964" s="8">
        <f>IF(OR($B964="",$C964="",$D964="",$E964="",$F964="",$G964="",$H964="",$I964="",$J964="",$K964="",$L964=""),"",IF($B964="Female",1/(1+EXP(-SUMPRODUCT(Engine!$C$30658:$C$30689,INDIRECT("Coefficients!$L$2:$L$33")))),1/(1+EXP(-SUMPRODUCT(Engine!$C$30658:$C$30689,INDIRECT("Coefficients!$M$2:$M$33"))))))</f>
      </c>
      <c r="V964" s="8">
        <f>IF(OR($B964="",$C964="",$D964="",$E964="",$F964="",$G964="",$H964="",$I964="",$J964="",$K964="",$L964=""),"",IF($B964="Female",1/(1+EXP(-SUMPRODUCT(Engine!$C$30658:$C$30689,INDIRECT("Coefficients!$N$2:$N$33")))),1/(1+EXP(-SUMPRODUCT(Engine!$C$30658:$C$30689,INDIRECT("Coefficients!$O$2:$O$33"))))))</f>
      </c>
      <c r="W964" s="8">
        <f>IF(OR($B964="",$C964="",$D964="",$E964="",$F964="",$G964="",$H964="",$I964="",$J964="",$K964="",$L964=""),"",IF($B964="Female",1/(1+EXP(-SUMPRODUCT(Engine!$C$30658:$C$30689,INDIRECT("Coefficients!$P$2:$P$33")))),1/(1+EXP(-SUMPRODUCT(Engine!$C$30658:$C$30689,INDIRECT("Coefficients!$Q$2:$Q$33"))))))</f>
      </c>
      <c r="X964" s="8">
        <f>IF(OR($B964="",$C964="",$D964="",$E964="",$F964="",$G964="",$H964="",$I964="",$J964="",$K964="",$L964=""),"",IF($B964="Female",1/(1+EXP(-SUMPRODUCT(Engine!$C$30658:$C$30689,INDIRECT("Coefficients!$R$2:$R$33")))),1/(1+EXP(-SUMPRODUCT(Engine!$C$30658:$C$30689,INDIRECT("Coefficients!$S$2:$S$33"))))))</f>
      </c>
      <c r="Y964" s="8">
        <f>IF(OR($B964="",$C964="",$D964="",$E964="",$F964="",$G964="",$H964="",$I964="",$J964="",$K964="",$L964=""),"",IF($B964="Female",1/(1+EXP(-SUMPRODUCT(Engine!$C$30658:$C$30689,INDIRECT("Coefficients!$T$2:$T$33")))),1/(1+EXP(-SUMPRODUCT(Engine!$C$30658:$C$30689,INDIRECT("Coefficients!$U$2:$U$33"))))))</f>
      </c>
      <c r="Z964" s="8">
        <f>IF(OR($B964="",$C964="",$D964="",$E964="",$F964="",$G964="",$H964="",$I964="",$J964="",$K964="",$L964=""),"",IF($B964="Female",1/(1+EXP(-SUMPRODUCT(Engine!$C$30658:$C$30689,INDIRECT("Coefficients!$V$2:$V$33")))),1/(1+EXP(-SUMPRODUCT(Engine!$C$30658:$C$30689,INDIRECT("Coefficients!$W$2:$W$33"))))))</f>
      </c>
      <c r="AA964" s="8">
        <f>IF(OR($B964="",$C964="",$D964="",$E964="",$F964="",$G964="",$H964="",$I964="",$J964="",$K964="",$L964=""),"",IF($B964="Female",1/(1+EXP(-SUMPRODUCT(Engine!$C$30658:$C$30689,INDIRECT("Coefficients!$X$2:$X$33")))),1/(1+EXP(-SUMPRODUCT(Engine!$C$30658:$C$30689,INDIRECT("Coefficients!$Y$2:$Y$33"))))))</f>
      </c>
      <c r="AB964" s="8">
        <f>IF(OR($B964="",$C964="",$D964="",$E964="",$F964="",$G964="",$H964="",$I964="",$J964="",$K964="",$L964=""),"",IF($B964="Female",1/(1+EXP(-SUMPRODUCT(Engine!$C$30658:$C$30689,INDIRECT("Coefficients!$Z$2:$Z$33")))),1/(1+EXP(-SUMPRODUCT(Engine!$C$30658:$C$30689,INDIRECT("Coefficients!$AA$2:$AA$33"))))))</f>
      </c>
      <c r="AC964" s="8">
        <f>IF(OR($B964="",$C964="",$D964="",$E964="",$F964="",$G964="",$H964="",$I964="",$J964="",$K964="",$L964=""),"",IF($B964="Female",1/(1+EXP(-SUMPRODUCT(Engine!$C$30658:$C$30689,INDIRECT("Coefficients!$AB$2:$AB$33")))),1/(1+EXP(-SUMPRODUCT(Engine!$C$30658:$C$30689,INDIRECT("Coefficients!$AC$2:$AC$33"))))))</f>
      </c>
      <c r="AD964" s="8">
        <f>IF(OR($B964="",$C964="",$D964="",$E964="",$F964="",$G964="",$H964="",$I964="",$J964="",$K964="",$L964=""),"",IF($B964="Female",1/(1+EXP(-SUMPRODUCT(Engine!$C$30658:$C$30689,INDIRECT("Coefficients!$AD$2:$AD$33")))),1/(1+EXP(-SUMPRODUCT(Engine!$C$30658:$C$30689,INDIRECT("Coefficients!$AE$2:$AE$33"))))))</f>
      </c>
      <c r="AE964" s="8">
        <f>IF(OR($B964="",$C964="",$D964="",$E964="",$F964="",$G964="",$H964="",$I964="",$J964="",$K964="",$L964=""),"",IF($B964="Female",1/(1+EXP(-SUMPRODUCT(Engine!$C$30658:$C$30689,INDIRECT("Coefficients!$AF$2:$AF$33")))),1/(1+EXP(-SUMPRODUCT(Engine!$C$30658:$C$30689,INDIRECT("Coefficients!$AG$2:$AG$33"))))))</f>
      </c>
      <c r="AF964" s="8">
        <f>IF(OR($B964="",$C964="",$D964="",$E964="",$F964="",$G964="",$H964="",$I964="",$J964="",$K964="",$L964=""),"",IF($B964="Female",1/(1+EXP(-SUMPRODUCT(Engine!$C$30658:$C$30689,INDIRECT("Coefficients!$AH$2:$AH$33")))),1/(1+EXP(-SUMPRODUCT(Engine!$C$30658:$C$30689,INDIRECT("Coefficients!$AI$2:$AI$33"))))))</f>
      </c>
      <c r="AG964" s="8">
        <f>IF(OR($B964="",$C964="",$D964="",$E964="",$F964="",$G964="",$H964="",$I964="",$J964="",$K964="",$L964=""),"",IF($B964="Female",1/(1+EXP(-SUMPRODUCT(Engine!$C$30658:$C$30689,INDIRECT("Coefficients!$AJ$2:$AJ$33")))),1/(1+EXP(-SUMPRODUCT(Engine!$C$30658:$C$30689,INDIRECT("Coefficients!$AK$2:$AK$33"))))))</f>
      </c>
      <c r="AH964" s="8">
        <f>IF(OR($B964="",$C964="",$D964="",$E964="",$F964="",$G964="",$H964="",$I964="",$J964="",$K964="",$L964=""),"",IF($B964="Female",1/(1+EXP(-SUMPRODUCT(Engine!$C$30658:$C$30689,INDIRECT("Coefficients!$AL$2:$AL$33")))),1/(1+EXP(-SUMPRODUCT(Engine!$C$30658:$C$30689,INDIRECT("Coefficients!$AM$2:$AM$33"))))))</f>
      </c>
      <c r="AI964" s="8">
        <f>IF(OR($B964="",$C964="",$D964="",$E964="",$F964="",$G964="",$H964="",$I964="",$J964="",$K964="",$L964=""),"",IF($B964="Female",1/(1+EXP(-SUMPRODUCT(Engine!$C$30658:$C$30689,INDIRECT("Coefficients!$AN$2:$AN$33")))),1/(1+EXP(-SUMPRODUCT(Engine!$C$30658:$C$30689,INDIRECT("Coefficients!$AO$2:$AO$33"))))))</f>
      </c>
      <c r="AJ964" s="8">
        <f>IF(OR($B964="",$C964="",$D964="",$E964="",$F964="",$G964="",$H964="",$I964="",$J964="",$K964="",$L964=""),"",IF($B964="Female",1/(1+EXP(-SUMPRODUCT(Engine!$C$30658:$C$30689,INDIRECT("Coefficients!$AP$2:$AP$33")))),1/(1+EXP(-SUMPRODUCT(Engine!$C$30658:$C$30689,INDIRECT("Coefficients!$AQ$2:$AQ$33"))))))</f>
      </c>
      <c r="AK964" s="8">
        <f>IF(OR($B964="",$C964="",$D964="",$E964="",$F964="",$G964="",$H964="",$I964="",$J964="",$K964="",$L964=""),"",IF($B964="Female",1/(1+EXP(-SUMPRODUCT(Engine!$C$30658:$C$30689,INDIRECT("Coefficients!$AR$2:$AR$33")))),1/(1+EXP(-SUMPRODUCT(Engine!$C$30658:$C$30689,INDIRECT("Coefficients!$AS$2:$AS$33"))))))</f>
      </c>
      <c r="AL964" s="8">
        <f>IF(OR($B964="",$C964="",$D964="",$E964="",$F964="",$G964="",$H964="",$I964="",$J964="",$K964="",$L964=""),"",IF($B964="Female",1/(1+EXP(-SUMPRODUCT(Engine!$C$30658:$C$30689,INDIRECT("Coefficients!$AT$2:$AT$33")))),1/(1+EXP(-SUMPRODUCT(Engine!$C$30658:$C$30689,INDIRECT("Coefficients!$AU$2:$AU$33"))))))</f>
      </c>
      <c r="AM964" s="8">
        <f>IF(OR($B964="",$C964="",$D964="",$E964="",$F964="",$G964="",$H964="",$I964="",$J964="",$K964="",$L964=""),"",IF($B964="Female",1/(1+EXP(-SUMPRODUCT(Engine!$C$30658:$C$30689,INDIRECT("Coefficients!$AV$2:$AV$33")))),1/(1+EXP(-SUMPRODUCT(Engine!$C$30658:$C$30689,INDIRECT("Coefficients!$AW$2:$AW$33"))))))</f>
      </c>
      <c r="AN964" s="8">
        <f>IF(OR($B964="",$C964="",$D964="",$E964="",$F964="",$G964="",$H964="",$I964="",$J964="",$K964="",$L964=""),"",IF($B964="Female",1/(1+EXP(-SUMPRODUCT(Engine!$C$30658:$C$30689,INDIRECT("Coefficients!$AX$2:$AX$33")))),1/(1+EXP(-SUMPRODUCT(Engine!$C$30658:$C$30689,INDIRECT("Coefficients!$AY$2:$AY$33"))))))</f>
      </c>
      <c r="AO964" s="8">
        <f>IF(OR($B964="",$C964="",$D964="",$E964="",$F964="",$G964="",$H964="",$I964="",$J964="",$K964="",$L964=""),"",IF($B964="Female",1/(1+EXP(-SUMPRODUCT(Engine!$C$30658:$C$30689,INDIRECT("Coefficients!$AZ$2:$AZ$33")))),1/(1+EXP(-SUMPRODUCT(Engine!$C$30658:$C$30689,INDIRECT("Coefficients!$BA$2:$BA$33"))))))</f>
      </c>
      <c r="AP964" s="8">
        <f>IF(OR($B964="",$C964="",$D964="",$E964="",$F964="",$G964="",$H964="",$I964="",$J964="",$K964="",$L964=""),"",IF($B964="Female",1/(1+EXP(-SUMPRODUCT(Engine!$C$30658:$C$30689,INDIRECT("Coefficients!$BB$2:$BB$33")))),1/(1+EXP(-SUMPRODUCT(Engine!$C$30658:$C$30689,INDIRECT("Coefficients!$BC$2:$BC$33"))))))</f>
      </c>
      <c r="AQ964" s="8">
        <f>IF(OR($B964="",$C964="",$D964="",$E964="",$F964="",$G964="",$H964="",$I964="",$J964="",$K964="",$L964=""),"",IF($B964="Female",1/(1+EXP(-SUMPRODUCT(Engine!$C$30658:$C$30689,INDIRECT("Coefficients!$BD$2:$BD$33")))),1/(1+EXP(-SUMPRODUCT(Engine!$C$30658:$C$30689,INDIRECT("Coefficients!$BE$2:$BE$33"))))))</f>
      </c>
      <c r="AR964" s="8">
        <f>IF(OR($B964="",$C964="",$D964="",$E964="",$F964="",$G964="",$H964="",$I964="",$J964="",$K964="",$L964=""),"",IF($B964="Female",1/(1+EXP(-SUMPRODUCT(Engine!$C$30658:$C$30689,INDIRECT("Coefficients!$BF$2:$BF$33")))),1/(1+EXP(-SUMPRODUCT(Engine!$C$30658:$C$30689,INDIRECT("Coefficients!$BG$2:$BG$33"))))))</f>
      </c>
      <c r="AS964" s="8">
        <f>IF(OR($B964="",$C964="",$D964="",$E964="",$F964="",$G964="",$H964="",$I964="",$J964="",$K964="",$L964=""),"",IF($B964="Female",1/(1+EXP(-SUMPRODUCT(Engine!$C$30658:$C$30689,INDIRECT("Coefficients!$BH$2:$BH$33")))),1/(1+EXP(-SUMPRODUCT(Engine!$C$30658:$C$30689,INDIRECT("Coefficients!$BI$2:$BI$33"))))))</f>
      </c>
      <c r="AT964" s="8">
        <f>IF(OR($B964="",$C964="",$D964="",$E964="",$F964="",$G964="",$H964="",$I964="",$J964="",$K964="",$L964=""),"",IF($B964="Female",1/(1+EXP(-SUMPRODUCT(Engine!$C$30658:$C$30689,INDIRECT("Coefficients!$BJ$2:$BJ$33")))),1/(1+EXP(-SUMPRODUCT(Engine!$C$30658:$C$30689,INDIRECT("Coefficients!$BK$2:$BK$33"))))))</f>
      </c>
      <c r="AU964" s="8">
        <f>IF(OR($B964="",$C964="",$D964="",$E964="",$F964="",$G964="",$H964="",$I964="",$J964="",$K964="",$L964=""),"",IF($B964="Female",1/(1+EXP(-SUMPRODUCT(Engine!$C$30658:$C$30689,INDIRECT("Coefficients!$BL$2:$BL$33")))),1/(1+EXP(-SUMPRODUCT(Engine!$C$30658:$C$30689,INDIRECT("Coefficients!$BM$2:$BM$33"))))))</f>
      </c>
      <c r="AV964" s="8">
        <f>IF(OR($B964="",$C964="",$D964="",$E964="",$F964="",$G964="",$H964="",$I964="",$J964="",$K964="",$L964=""),"",IF($B964="Female",1/(1+EXP(-SUMPRODUCT(Engine!$C$30658:$C$30689,INDIRECT("Coefficients!$BN$2:$BN$33")))),1/(1+EXP(-SUMPRODUCT(Engine!$C$30658:$C$30689,INDIRECT("Coefficients!$BO$2:$BO$33"))))))</f>
      </c>
      <c r="AW964" s="8">
        <f>IF(OR($B964="",$C964="",$D964="",$E964="",$F964="",$G964="",$H964="",$I964="",$J964="",$K964="",$L964=""),"",IF($B964="Female",1/(1+EXP(-SUMPRODUCT(Engine!$C$30658:$C$30689,INDIRECT("Coefficients!$BP$2:$BP$33")))),1/(1+EXP(-SUMPRODUCT(Engine!$C$30658:$C$30689,INDIRECT("Coefficients!$BQ$2:$BQ$33"))))))</f>
      </c>
      <c r="AX964" s="8">
        <f>IF(OR($B964="",$C964="",$D964="",$E964="",$F964="",$G964="",$H964="",$I964="",$J964="",$K964="",$L964=""),"",IF($B964="Female",1/(1+EXP(-SUMPRODUCT(Engine!$C$30658:$C$30689,INDIRECT("Coefficients!$BR$2:$BR$33")))),1/(1+EXP(-SUMPRODUCT(Engine!$C$30658:$C$30689,INDIRECT("Coefficients!$BS$2:$BS$33"))))))</f>
      </c>
      <c r="AY964" s="8">
        <f>IF(OR($B964="",$C964="",$D964="",$E964="",$F964="",$G964="",$H964="",$I964="",$J964="",$K964="",$L964=""),"",IF($B964="Female",1/(1+EXP(-SUMPRODUCT(Engine!$C$30658:$C$30689,INDIRECT("Coefficients!$BT$2:$BT$33")))),1/(1+EXP(-SUMPRODUCT(Engine!$C$30658:$C$30689,INDIRECT("Coefficients!$BU$2:$BU$33"))))))</f>
      </c>
      <c r="AZ964" s="8">
        <f>IF(OR($B964="",$C964="",$D964="",$E964="",$F964="",$G964="",$H964="",$I964="",$J964="",$K964="",$L964=""),"",IF($B964="Female",1/(1+EXP(-SUMPRODUCT(Engine!$C$30658:$C$30689,INDIRECT("Coefficients!$BV$2:$BV$33")))),1/(1+EXP(-SUMPRODUCT(Engine!$C$30658:$C$30689,INDIRECT("Coefficients!$BW$2:$BW$33"))))))</f>
      </c>
      <c r="BA964" s="8">
        <f>IF(OR($B964="",$C964="",$D964="",$E964="",$F964="",$G964="",$H964="",$I964="",$J964="",$K964="",$L964=""),"",IF($B964="Female",1/(1+EXP(-SUMPRODUCT(Engine!$C$30658:$C$30689,INDIRECT("Coefficients!$BX$2:$BX$33")))),1/(1+EXP(-SUMPRODUCT(Engine!$C$30658:$C$30689,INDIRECT("Coefficients!$BY$2:$BY$33"))))))</f>
      </c>
      <c r="BB964" s="8">
        <f>IF(OR($B964="",$C964="",$D964="",$E964="",$F964="",$G964="",$H964="",$I964="",$J964="",$K964="",$L964=""),"",IF($B964="Female",1/(1+EXP(-SUMPRODUCT(Engine!$C$30658:$C$30689,INDIRECT("Coefficients!$BZ$2:$BZ$33")))),1/(1+EXP(-SUMPRODUCT(Engine!$C$30658:$C$30689,INDIRECT("Coefficients!$CA$2:$CA$33"))))))</f>
      </c>
      <c r="BC964" s="8">
        <f>IF(OR($B964="",$C964="",$D964="",$E964="",$F964="",$G964="",$H964="",$I964="",$J964="",$K964="",$L964=""),"",IF($B964="Female",1/(1+EXP(-SUMPRODUCT(Engine!$C$30658:$C$30689,INDIRECT("Coefficients!$CB$2:$CB$33")))),1/(1+EXP(-SUMPRODUCT(Engine!$C$30658:$C$30689,INDIRECT("Coefficients!$CC$2:$CC$33"))))))</f>
      </c>
      <c r="BD964" s="8">
        <f>IF(OR($B964="",$C964="",$D964="",$E964="",$F964="",$G964="",$H964="",$I964="",$J964="",$K964="",$L964=""),"",IF($B964="Female",1/(1+EXP(-SUMPRODUCT(Engine!$C$30658:$C$30689,INDIRECT("Coefficients!$CD$2:$CD$33")))),1/(1+EXP(-SUMPRODUCT(Engine!$C$30658:$C$30689,INDIRECT("Coefficients!$CE$2:$CE$33"))))))</f>
      </c>
      <c r="BE964" s="8">
        <f>IF(OR($B964="",$C964="",$D964="",$E964="",$F964="",$G964="",$H964="",$I964="",$J964="",$K964="",$L964=""),"",IF($B964="Female",1/(1+EXP(-SUMPRODUCT(Engine!$C$30658:$C$30689,INDIRECT("Coefficients!$CF$2:$CF$33")))),1/(1+EXP(-SUMPRODUCT(Engine!$C$30658:$C$30689,INDIRECT("Coefficients!$CG$2:$CG$33"))))))</f>
      </c>
      <c r="BF964" s="8">
        <f>IF(OR($B964="",$C964="",$D964="",$E964="",$F964="",$G964="",$H964="",$I964="",$J964="",$K964="",$L964=""),"",IF($B964="Female",1/(1+EXP(-SUMPRODUCT(Engine!$C$30658:$C$30689,INDIRECT("Coefficients!$CH$2:$CH$33")))),1/(1+EXP(-SUMPRODUCT(Engine!$C$30658:$C$30689,INDIRECT("Coefficients!$CI$2:$CI$33"))))))</f>
      </c>
      <c r="BG964" s="8">
        <f>IF(OR($B964="",$C964="",$D964="",$E964="",$F964="",$G964="",$H964="",$I964="",$J964="",$K964="",$L964=""),"",IF($B964="Female",1/(1+EXP(-SUMPRODUCT(Engine!$C$30658:$C$30689,INDIRECT("Coefficients!$CJ$2:$CJ$33")))),1/(1+EXP(-SUMPRODUCT(Engine!$C$30658:$C$30689,INDIRECT("Coefficients!$CK$2:$CK$33"))))))</f>
      </c>
      <c r="BH964" s="8">
        <f>IF(OR($B964="",$C964="",$D964="",$E964="",$F964="",$G964="",$H964="",$I964="",$J964="",$K964="",$L964=""),"",IF($B964="Female",1/(1+EXP(-SUMPRODUCT(Engine!$C$30658:$C$30689,INDIRECT("Coefficients!$CL$2:$CL$33")))),1/(1+EXP(-SUMPRODUCT(Engine!$C$30658:$C$30689,INDIRECT("Coefficients!$CM$2:$CM$33"))))))</f>
      </c>
      <c r="BI964" s="8">
        <f>IF(OR($B964="",$C964="",$D964="",$E964="",$F964="",$G964="",$H964="",$I964="",$J964="",$K964="",$L964=""),"",IF($B964="Female",1/(1+EXP(-SUMPRODUCT(Engine!$C$30658:$C$30689,INDIRECT("Coefficients!$CN$2:$CN$33")))),1/(1+EXP(-SUMPRODUCT(Engine!$C$30658:$C$30689,INDIRECT("Coefficients!$CO$2:$CO$33"))))))</f>
      </c>
      <c r="BJ964" s="8">
        <f>IF(OR($B964="",$C964="",$D964="",$E964="",$F964="",$G964="",$H964="",$I964="",$J964="",$K964="",$L964=""),"",IF($B964="Female",1/(1+EXP(-SUMPRODUCT(Engine!$C$30658:$C$30689,INDIRECT("Coefficients!$CP$2:$CP$33")))),1/(1+EXP(-SUMPRODUCT(Engine!$C$30658:$C$30689,INDIRECT("Coefficients!$CQ$2:$CQ$33"))))))</f>
      </c>
      <c r="BK964" s="8">
        <f>IF(OR($B964="",$C964="",$D964="",$E964="",$F964="",$G964="",$H964="",$I964="",$J964="",$K964="",$L964=""),"",IF($B964="Female",1/(1+EXP(-SUMPRODUCT(Engine!$C$30658:$C$30689,INDIRECT("Coefficients!$CR$2:$CR$33")))),1/(1+EXP(-SUMPRODUCT(Engine!$C$30658:$C$30689,INDIRECT("Coefficients!$CS$2:$CS$33"))))))</f>
      </c>
      <c r="BL964" s="8">
        <f>IF(OR($B964="",$C964="",$D964="",$E964="",$F964="",$G964="",$H964="",$I964="",$J964="",$K964="",$L964=""),"",IF($B964="Female",1/(1+EXP(-SUMPRODUCT(Engine!$C$30658:$C$30689,INDIRECT("Coefficients!$CT$2:$CT$33")))),1/(1+EXP(-SUMPRODUCT(Engine!$C$30658:$C$30689,INDIRECT("Coefficients!$CU$2:$CU$33"))))))</f>
      </c>
      <c r="BM964" s="8">
        <f>IF(OR($B964="",$C964="",$D964="",$E964="",$F964="",$G964="",$H964="",$I964="",$J964="",$K964="",$L964=""),"",IF($B964="Female",1/(1+EXP(-SUMPRODUCT(Engine!$C$30658:$C$30689,INDIRECT("Coefficients!$CV$2:$CV$33")))),1/(1+EXP(-SUMPRODUCT(Engine!$C$30658:$C$30689,INDIRECT("Coefficients!$CW$2:$CW$33"))))))</f>
      </c>
    </row>
    <row r="965" spans="1:6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8">
        <f>IF(OR($B965="",$C965="",$D965="",$E965="",$F965="",$G965="",$H965="",$I965="",$J965="",$K965="",$L965=""),"",IF($B965="Female",1/(1+EXP(-SUMPRODUCT(Engine!$C$30690:$C$30721,INDIRECT("Coefficients!$B$2:$B$33")))),1/(1+EXP(-SUMPRODUCT(Engine!$C$30690:$C$30721,INDIRECT("Coefficients!$C$2:$C$33"))))))</f>
      </c>
      <c r="Q965" s="8">
        <f>IF(OR($B965="",$C965="",$D965="",$E965="",$F965="",$G965="",$H965="",$I965="",$J965="",$K965="",$L965=""),"",IF($B965="Female",1/(1+EXP(-SUMPRODUCT(Engine!$C$30690:$C$30721,INDIRECT("Coefficients!$D$2:$D$33")))),1/(1+EXP(-SUMPRODUCT(Engine!$C$30690:$C$30721,INDIRECT("Coefficients!$E$2:$E$33"))))))</f>
      </c>
      <c r="R965" s="8">
        <f>IF(OR($B965="",$C965="",$D965="",$E965="",$F965="",$G965="",$H965="",$I965="",$J965="",$K965="",$L965=""),"",IF($B965="Female",1/(1+EXP(-SUMPRODUCT(Engine!$C$30690:$C$30721,INDIRECT("Coefficients!$F$2:$F$33")))),1/(1+EXP(-SUMPRODUCT(Engine!$C$30690:$C$30721,INDIRECT("Coefficients!$G$2:$G$33"))))))</f>
      </c>
      <c r="S965" s="8">
        <f>IF(OR($B965="",$C965="",$D965="",$E965="",$F965="",$G965="",$H965="",$I965="",$J965="",$K965="",$L965=""),"",IF($B965="Female",1/(1+EXP(-SUMPRODUCT(Engine!$C$30690:$C$30721,INDIRECT("Coefficients!$H$2:$H$33")))),1/(1+EXP(-SUMPRODUCT(Engine!$C$30690:$C$30721,INDIRECT("Coefficients!$I$2:$I$33"))))))</f>
      </c>
      <c r="T965" s="8">
        <f>IF(OR($B965="",$C965="",$D965="",$E965="",$F965="",$G965="",$H965="",$I965="",$J965="",$K965="",$L965=""),"",IF($B965="Female",1/(1+EXP(-SUMPRODUCT(Engine!$C$30690:$C$30721,INDIRECT("Coefficients!$J$2:$J$33")))),1/(1+EXP(-SUMPRODUCT(Engine!$C$30690:$C$30721,INDIRECT("Coefficients!$K$2:$K$33"))))))</f>
      </c>
      <c r="U965" s="8">
        <f>IF(OR($B965="",$C965="",$D965="",$E965="",$F965="",$G965="",$H965="",$I965="",$J965="",$K965="",$L965=""),"",IF($B965="Female",1/(1+EXP(-SUMPRODUCT(Engine!$C$30690:$C$30721,INDIRECT("Coefficients!$L$2:$L$33")))),1/(1+EXP(-SUMPRODUCT(Engine!$C$30690:$C$30721,INDIRECT("Coefficients!$M$2:$M$33"))))))</f>
      </c>
      <c r="V965" s="8">
        <f>IF(OR($B965="",$C965="",$D965="",$E965="",$F965="",$G965="",$H965="",$I965="",$J965="",$K965="",$L965=""),"",IF($B965="Female",1/(1+EXP(-SUMPRODUCT(Engine!$C$30690:$C$30721,INDIRECT("Coefficients!$N$2:$N$33")))),1/(1+EXP(-SUMPRODUCT(Engine!$C$30690:$C$30721,INDIRECT("Coefficients!$O$2:$O$33"))))))</f>
      </c>
      <c r="W965" s="8">
        <f>IF(OR($B965="",$C965="",$D965="",$E965="",$F965="",$G965="",$H965="",$I965="",$J965="",$K965="",$L965=""),"",IF($B965="Female",1/(1+EXP(-SUMPRODUCT(Engine!$C$30690:$C$30721,INDIRECT("Coefficients!$P$2:$P$33")))),1/(1+EXP(-SUMPRODUCT(Engine!$C$30690:$C$30721,INDIRECT("Coefficients!$Q$2:$Q$33"))))))</f>
      </c>
      <c r="X965" s="8">
        <f>IF(OR($B965="",$C965="",$D965="",$E965="",$F965="",$G965="",$H965="",$I965="",$J965="",$K965="",$L965=""),"",IF($B965="Female",1/(1+EXP(-SUMPRODUCT(Engine!$C$30690:$C$30721,INDIRECT("Coefficients!$R$2:$R$33")))),1/(1+EXP(-SUMPRODUCT(Engine!$C$30690:$C$30721,INDIRECT("Coefficients!$S$2:$S$33"))))))</f>
      </c>
      <c r="Y965" s="8">
        <f>IF(OR($B965="",$C965="",$D965="",$E965="",$F965="",$G965="",$H965="",$I965="",$J965="",$K965="",$L965=""),"",IF($B965="Female",1/(1+EXP(-SUMPRODUCT(Engine!$C$30690:$C$30721,INDIRECT("Coefficients!$T$2:$T$33")))),1/(1+EXP(-SUMPRODUCT(Engine!$C$30690:$C$30721,INDIRECT("Coefficients!$U$2:$U$33"))))))</f>
      </c>
      <c r="Z965" s="8">
        <f>IF(OR($B965="",$C965="",$D965="",$E965="",$F965="",$G965="",$H965="",$I965="",$J965="",$K965="",$L965=""),"",IF($B965="Female",1/(1+EXP(-SUMPRODUCT(Engine!$C$30690:$C$30721,INDIRECT("Coefficients!$V$2:$V$33")))),1/(1+EXP(-SUMPRODUCT(Engine!$C$30690:$C$30721,INDIRECT("Coefficients!$W$2:$W$33"))))))</f>
      </c>
      <c r="AA965" s="8">
        <f>IF(OR($B965="",$C965="",$D965="",$E965="",$F965="",$G965="",$H965="",$I965="",$J965="",$K965="",$L965=""),"",IF($B965="Female",1/(1+EXP(-SUMPRODUCT(Engine!$C$30690:$C$30721,INDIRECT("Coefficients!$X$2:$X$33")))),1/(1+EXP(-SUMPRODUCT(Engine!$C$30690:$C$30721,INDIRECT("Coefficients!$Y$2:$Y$33"))))))</f>
      </c>
      <c r="AB965" s="8">
        <f>IF(OR($B965="",$C965="",$D965="",$E965="",$F965="",$G965="",$H965="",$I965="",$J965="",$K965="",$L965=""),"",IF($B965="Female",1/(1+EXP(-SUMPRODUCT(Engine!$C$30690:$C$30721,INDIRECT("Coefficients!$Z$2:$Z$33")))),1/(1+EXP(-SUMPRODUCT(Engine!$C$30690:$C$30721,INDIRECT("Coefficients!$AA$2:$AA$33"))))))</f>
      </c>
      <c r="AC965" s="8">
        <f>IF(OR($B965="",$C965="",$D965="",$E965="",$F965="",$G965="",$H965="",$I965="",$J965="",$K965="",$L965=""),"",IF($B965="Female",1/(1+EXP(-SUMPRODUCT(Engine!$C$30690:$C$30721,INDIRECT("Coefficients!$AB$2:$AB$33")))),1/(1+EXP(-SUMPRODUCT(Engine!$C$30690:$C$30721,INDIRECT("Coefficients!$AC$2:$AC$33"))))))</f>
      </c>
      <c r="AD965" s="8">
        <f>IF(OR($B965="",$C965="",$D965="",$E965="",$F965="",$G965="",$H965="",$I965="",$J965="",$K965="",$L965=""),"",IF($B965="Female",1/(1+EXP(-SUMPRODUCT(Engine!$C$30690:$C$30721,INDIRECT("Coefficients!$AD$2:$AD$33")))),1/(1+EXP(-SUMPRODUCT(Engine!$C$30690:$C$30721,INDIRECT("Coefficients!$AE$2:$AE$33"))))))</f>
      </c>
      <c r="AE965" s="8">
        <f>IF(OR($B965="",$C965="",$D965="",$E965="",$F965="",$G965="",$H965="",$I965="",$J965="",$K965="",$L965=""),"",IF($B965="Female",1/(1+EXP(-SUMPRODUCT(Engine!$C$30690:$C$30721,INDIRECT("Coefficients!$AF$2:$AF$33")))),1/(1+EXP(-SUMPRODUCT(Engine!$C$30690:$C$30721,INDIRECT("Coefficients!$AG$2:$AG$33"))))))</f>
      </c>
      <c r="AF965" s="8">
        <f>IF(OR($B965="",$C965="",$D965="",$E965="",$F965="",$G965="",$H965="",$I965="",$J965="",$K965="",$L965=""),"",IF($B965="Female",1/(1+EXP(-SUMPRODUCT(Engine!$C$30690:$C$30721,INDIRECT("Coefficients!$AH$2:$AH$33")))),1/(1+EXP(-SUMPRODUCT(Engine!$C$30690:$C$30721,INDIRECT("Coefficients!$AI$2:$AI$33"))))))</f>
      </c>
      <c r="AG965" s="8">
        <f>IF(OR($B965="",$C965="",$D965="",$E965="",$F965="",$G965="",$H965="",$I965="",$J965="",$K965="",$L965=""),"",IF($B965="Female",1/(1+EXP(-SUMPRODUCT(Engine!$C$30690:$C$30721,INDIRECT("Coefficients!$AJ$2:$AJ$33")))),1/(1+EXP(-SUMPRODUCT(Engine!$C$30690:$C$30721,INDIRECT("Coefficients!$AK$2:$AK$33"))))))</f>
      </c>
      <c r="AH965" s="8">
        <f>IF(OR($B965="",$C965="",$D965="",$E965="",$F965="",$G965="",$H965="",$I965="",$J965="",$K965="",$L965=""),"",IF($B965="Female",1/(1+EXP(-SUMPRODUCT(Engine!$C$30690:$C$30721,INDIRECT("Coefficients!$AL$2:$AL$33")))),1/(1+EXP(-SUMPRODUCT(Engine!$C$30690:$C$30721,INDIRECT("Coefficients!$AM$2:$AM$33"))))))</f>
      </c>
      <c r="AI965" s="8">
        <f>IF(OR($B965="",$C965="",$D965="",$E965="",$F965="",$G965="",$H965="",$I965="",$J965="",$K965="",$L965=""),"",IF($B965="Female",1/(1+EXP(-SUMPRODUCT(Engine!$C$30690:$C$30721,INDIRECT("Coefficients!$AN$2:$AN$33")))),1/(1+EXP(-SUMPRODUCT(Engine!$C$30690:$C$30721,INDIRECT("Coefficients!$AO$2:$AO$33"))))))</f>
      </c>
      <c r="AJ965" s="8">
        <f>IF(OR($B965="",$C965="",$D965="",$E965="",$F965="",$G965="",$H965="",$I965="",$J965="",$K965="",$L965=""),"",IF($B965="Female",1/(1+EXP(-SUMPRODUCT(Engine!$C$30690:$C$30721,INDIRECT("Coefficients!$AP$2:$AP$33")))),1/(1+EXP(-SUMPRODUCT(Engine!$C$30690:$C$30721,INDIRECT("Coefficients!$AQ$2:$AQ$33"))))))</f>
      </c>
      <c r="AK965" s="8">
        <f>IF(OR($B965="",$C965="",$D965="",$E965="",$F965="",$G965="",$H965="",$I965="",$J965="",$K965="",$L965=""),"",IF($B965="Female",1/(1+EXP(-SUMPRODUCT(Engine!$C$30690:$C$30721,INDIRECT("Coefficients!$AR$2:$AR$33")))),1/(1+EXP(-SUMPRODUCT(Engine!$C$30690:$C$30721,INDIRECT("Coefficients!$AS$2:$AS$33"))))))</f>
      </c>
      <c r="AL965" s="8">
        <f>IF(OR($B965="",$C965="",$D965="",$E965="",$F965="",$G965="",$H965="",$I965="",$J965="",$K965="",$L965=""),"",IF($B965="Female",1/(1+EXP(-SUMPRODUCT(Engine!$C$30690:$C$30721,INDIRECT("Coefficients!$AT$2:$AT$33")))),1/(1+EXP(-SUMPRODUCT(Engine!$C$30690:$C$30721,INDIRECT("Coefficients!$AU$2:$AU$33"))))))</f>
      </c>
      <c r="AM965" s="8">
        <f>IF(OR($B965="",$C965="",$D965="",$E965="",$F965="",$G965="",$H965="",$I965="",$J965="",$K965="",$L965=""),"",IF($B965="Female",1/(1+EXP(-SUMPRODUCT(Engine!$C$30690:$C$30721,INDIRECT("Coefficients!$AV$2:$AV$33")))),1/(1+EXP(-SUMPRODUCT(Engine!$C$30690:$C$30721,INDIRECT("Coefficients!$AW$2:$AW$33"))))))</f>
      </c>
      <c r="AN965" s="8">
        <f>IF(OR($B965="",$C965="",$D965="",$E965="",$F965="",$G965="",$H965="",$I965="",$J965="",$K965="",$L965=""),"",IF($B965="Female",1/(1+EXP(-SUMPRODUCT(Engine!$C$30690:$C$30721,INDIRECT("Coefficients!$AX$2:$AX$33")))),1/(1+EXP(-SUMPRODUCT(Engine!$C$30690:$C$30721,INDIRECT("Coefficients!$AY$2:$AY$33"))))))</f>
      </c>
      <c r="AO965" s="8">
        <f>IF(OR($B965="",$C965="",$D965="",$E965="",$F965="",$G965="",$H965="",$I965="",$J965="",$K965="",$L965=""),"",IF($B965="Female",1/(1+EXP(-SUMPRODUCT(Engine!$C$30690:$C$30721,INDIRECT("Coefficients!$AZ$2:$AZ$33")))),1/(1+EXP(-SUMPRODUCT(Engine!$C$30690:$C$30721,INDIRECT("Coefficients!$BA$2:$BA$33"))))))</f>
      </c>
      <c r="AP965" s="8">
        <f>IF(OR($B965="",$C965="",$D965="",$E965="",$F965="",$G965="",$H965="",$I965="",$J965="",$K965="",$L965=""),"",IF($B965="Female",1/(1+EXP(-SUMPRODUCT(Engine!$C$30690:$C$30721,INDIRECT("Coefficients!$BB$2:$BB$33")))),1/(1+EXP(-SUMPRODUCT(Engine!$C$30690:$C$30721,INDIRECT("Coefficients!$BC$2:$BC$33"))))))</f>
      </c>
      <c r="AQ965" s="8">
        <f>IF(OR($B965="",$C965="",$D965="",$E965="",$F965="",$G965="",$H965="",$I965="",$J965="",$K965="",$L965=""),"",IF($B965="Female",1/(1+EXP(-SUMPRODUCT(Engine!$C$30690:$C$30721,INDIRECT("Coefficients!$BD$2:$BD$33")))),1/(1+EXP(-SUMPRODUCT(Engine!$C$30690:$C$30721,INDIRECT("Coefficients!$BE$2:$BE$33"))))))</f>
      </c>
      <c r="AR965" s="8">
        <f>IF(OR($B965="",$C965="",$D965="",$E965="",$F965="",$G965="",$H965="",$I965="",$J965="",$K965="",$L965=""),"",IF($B965="Female",1/(1+EXP(-SUMPRODUCT(Engine!$C$30690:$C$30721,INDIRECT("Coefficients!$BF$2:$BF$33")))),1/(1+EXP(-SUMPRODUCT(Engine!$C$30690:$C$30721,INDIRECT("Coefficients!$BG$2:$BG$33"))))))</f>
      </c>
      <c r="AS965" s="8">
        <f>IF(OR($B965="",$C965="",$D965="",$E965="",$F965="",$G965="",$H965="",$I965="",$J965="",$K965="",$L965=""),"",IF($B965="Female",1/(1+EXP(-SUMPRODUCT(Engine!$C$30690:$C$30721,INDIRECT("Coefficients!$BH$2:$BH$33")))),1/(1+EXP(-SUMPRODUCT(Engine!$C$30690:$C$30721,INDIRECT("Coefficients!$BI$2:$BI$33"))))))</f>
      </c>
      <c r="AT965" s="8">
        <f>IF(OR($B965="",$C965="",$D965="",$E965="",$F965="",$G965="",$H965="",$I965="",$J965="",$K965="",$L965=""),"",IF($B965="Female",1/(1+EXP(-SUMPRODUCT(Engine!$C$30690:$C$30721,INDIRECT("Coefficients!$BJ$2:$BJ$33")))),1/(1+EXP(-SUMPRODUCT(Engine!$C$30690:$C$30721,INDIRECT("Coefficients!$BK$2:$BK$33"))))))</f>
      </c>
      <c r="AU965" s="8">
        <f>IF(OR($B965="",$C965="",$D965="",$E965="",$F965="",$G965="",$H965="",$I965="",$J965="",$K965="",$L965=""),"",IF($B965="Female",1/(1+EXP(-SUMPRODUCT(Engine!$C$30690:$C$30721,INDIRECT("Coefficients!$BL$2:$BL$33")))),1/(1+EXP(-SUMPRODUCT(Engine!$C$30690:$C$30721,INDIRECT("Coefficients!$BM$2:$BM$33"))))))</f>
      </c>
      <c r="AV965" s="8">
        <f>IF(OR($B965="",$C965="",$D965="",$E965="",$F965="",$G965="",$H965="",$I965="",$J965="",$K965="",$L965=""),"",IF($B965="Female",1/(1+EXP(-SUMPRODUCT(Engine!$C$30690:$C$30721,INDIRECT("Coefficients!$BN$2:$BN$33")))),1/(1+EXP(-SUMPRODUCT(Engine!$C$30690:$C$30721,INDIRECT("Coefficients!$BO$2:$BO$33"))))))</f>
      </c>
      <c r="AW965" s="8">
        <f>IF(OR($B965="",$C965="",$D965="",$E965="",$F965="",$G965="",$H965="",$I965="",$J965="",$K965="",$L965=""),"",IF($B965="Female",1/(1+EXP(-SUMPRODUCT(Engine!$C$30690:$C$30721,INDIRECT("Coefficients!$BP$2:$BP$33")))),1/(1+EXP(-SUMPRODUCT(Engine!$C$30690:$C$30721,INDIRECT("Coefficients!$BQ$2:$BQ$33"))))))</f>
      </c>
      <c r="AX965" s="8">
        <f>IF(OR($B965="",$C965="",$D965="",$E965="",$F965="",$G965="",$H965="",$I965="",$J965="",$K965="",$L965=""),"",IF($B965="Female",1/(1+EXP(-SUMPRODUCT(Engine!$C$30690:$C$30721,INDIRECT("Coefficients!$BR$2:$BR$33")))),1/(1+EXP(-SUMPRODUCT(Engine!$C$30690:$C$30721,INDIRECT("Coefficients!$BS$2:$BS$33"))))))</f>
      </c>
      <c r="AY965" s="8">
        <f>IF(OR($B965="",$C965="",$D965="",$E965="",$F965="",$G965="",$H965="",$I965="",$J965="",$K965="",$L965=""),"",IF($B965="Female",1/(1+EXP(-SUMPRODUCT(Engine!$C$30690:$C$30721,INDIRECT("Coefficients!$BT$2:$BT$33")))),1/(1+EXP(-SUMPRODUCT(Engine!$C$30690:$C$30721,INDIRECT("Coefficients!$BU$2:$BU$33"))))))</f>
      </c>
      <c r="AZ965" s="8">
        <f>IF(OR($B965="",$C965="",$D965="",$E965="",$F965="",$G965="",$H965="",$I965="",$J965="",$K965="",$L965=""),"",IF($B965="Female",1/(1+EXP(-SUMPRODUCT(Engine!$C$30690:$C$30721,INDIRECT("Coefficients!$BV$2:$BV$33")))),1/(1+EXP(-SUMPRODUCT(Engine!$C$30690:$C$30721,INDIRECT("Coefficients!$BW$2:$BW$33"))))))</f>
      </c>
      <c r="BA965" s="8">
        <f>IF(OR($B965="",$C965="",$D965="",$E965="",$F965="",$G965="",$H965="",$I965="",$J965="",$K965="",$L965=""),"",IF($B965="Female",1/(1+EXP(-SUMPRODUCT(Engine!$C$30690:$C$30721,INDIRECT("Coefficients!$BX$2:$BX$33")))),1/(1+EXP(-SUMPRODUCT(Engine!$C$30690:$C$30721,INDIRECT("Coefficients!$BY$2:$BY$33"))))))</f>
      </c>
      <c r="BB965" s="8">
        <f>IF(OR($B965="",$C965="",$D965="",$E965="",$F965="",$G965="",$H965="",$I965="",$J965="",$K965="",$L965=""),"",IF($B965="Female",1/(1+EXP(-SUMPRODUCT(Engine!$C$30690:$C$30721,INDIRECT("Coefficients!$BZ$2:$BZ$33")))),1/(1+EXP(-SUMPRODUCT(Engine!$C$30690:$C$30721,INDIRECT("Coefficients!$CA$2:$CA$33"))))))</f>
      </c>
      <c r="BC965" s="8">
        <f>IF(OR($B965="",$C965="",$D965="",$E965="",$F965="",$G965="",$H965="",$I965="",$J965="",$K965="",$L965=""),"",IF($B965="Female",1/(1+EXP(-SUMPRODUCT(Engine!$C$30690:$C$30721,INDIRECT("Coefficients!$CB$2:$CB$33")))),1/(1+EXP(-SUMPRODUCT(Engine!$C$30690:$C$30721,INDIRECT("Coefficients!$CC$2:$CC$33"))))))</f>
      </c>
      <c r="BD965" s="8">
        <f>IF(OR($B965="",$C965="",$D965="",$E965="",$F965="",$G965="",$H965="",$I965="",$J965="",$K965="",$L965=""),"",IF($B965="Female",1/(1+EXP(-SUMPRODUCT(Engine!$C$30690:$C$30721,INDIRECT("Coefficients!$CD$2:$CD$33")))),1/(1+EXP(-SUMPRODUCT(Engine!$C$30690:$C$30721,INDIRECT("Coefficients!$CE$2:$CE$33"))))))</f>
      </c>
      <c r="BE965" s="8">
        <f>IF(OR($B965="",$C965="",$D965="",$E965="",$F965="",$G965="",$H965="",$I965="",$J965="",$K965="",$L965=""),"",IF($B965="Female",1/(1+EXP(-SUMPRODUCT(Engine!$C$30690:$C$30721,INDIRECT("Coefficients!$CF$2:$CF$33")))),1/(1+EXP(-SUMPRODUCT(Engine!$C$30690:$C$30721,INDIRECT("Coefficients!$CG$2:$CG$33"))))))</f>
      </c>
      <c r="BF965" s="8">
        <f>IF(OR($B965="",$C965="",$D965="",$E965="",$F965="",$G965="",$H965="",$I965="",$J965="",$K965="",$L965=""),"",IF($B965="Female",1/(1+EXP(-SUMPRODUCT(Engine!$C$30690:$C$30721,INDIRECT("Coefficients!$CH$2:$CH$33")))),1/(1+EXP(-SUMPRODUCT(Engine!$C$30690:$C$30721,INDIRECT("Coefficients!$CI$2:$CI$33"))))))</f>
      </c>
      <c r="BG965" s="8">
        <f>IF(OR($B965="",$C965="",$D965="",$E965="",$F965="",$G965="",$H965="",$I965="",$J965="",$K965="",$L965=""),"",IF($B965="Female",1/(1+EXP(-SUMPRODUCT(Engine!$C$30690:$C$30721,INDIRECT("Coefficients!$CJ$2:$CJ$33")))),1/(1+EXP(-SUMPRODUCT(Engine!$C$30690:$C$30721,INDIRECT("Coefficients!$CK$2:$CK$33"))))))</f>
      </c>
      <c r="BH965" s="8">
        <f>IF(OR($B965="",$C965="",$D965="",$E965="",$F965="",$G965="",$H965="",$I965="",$J965="",$K965="",$L965=""),"",IF($B965="Female",1/(1+EXP(-SUMPRODUCT(Engine!$C$30690:$C$30721,INDIRECT("Coefficients!$CL$2:$CL$33")))),1/(1+EXP(-SUMPRODUCT(Engine!$C$30690:$C$30721,INDIRECT("Coefficients!$CM$2:$CM$33"))))))</f>
      </c>
      <c r="BI965" s="8">
        <f>IF(OR($B965="",$C965="",$D965="",$E965="",$F965="",$G965="",$H965="",$I965="",$J965="",$K965="",$L965=""),"",IF($B965="Female",1/(1+EXP(-SUMPRODUCT(Engine!$C$30690:$C$30721,INDIRECT("Coefficients!$CN$2:$CN$33")))),1/(1+EXP(-SUMPRODUCT(Engine!$C$30690:$C$30721,INDIRECT("Coefficients!$CO$2:$CO$33"))))))</f>
      </c>
      <c r="BJ965" s="8">
        <f>IF(OR($B965="",$C965="",$D965="",$E965="",$F965="",$G965="",$H965="",$I965="",$J965="",$K965="",$L965=""),"",IF($B965="Female",1/(1+EXP(-SUMPRODUCT(Engine!$C$30690:$C$30721,INDIRECT("Coefficients!$CP$2:$CP$33")))),1/(1+EXP(-SUMPRODUCT(Engine!$C$30690:$C$30721,INDIRECT("Coefficients!$CQ$2:$CQ$33"))))))</f>
      </c>
      <c r="BK965" s="8">
        <f>IF(OR($B965="",$C965="",$D965="",$E965="",$F965="",$G965="",$H965="",$I965="",$J965="",$K965="",$L965=""),"",IF($B965="Female",1/(1+EXP(-SUMPRODUCT(Engine!$C$30690:$C$30721,INDIRECT("Coefficients!$CR$2:$CR$33")))),1/(1+EXP(-SUMPRODUCT(Engine!$C$30690:$C$30721,INDIRECT("Coefficients!$CS$2:$CS$33"))))))</f>
      </c>
      <c r="BL965" s="8">
        <f>IF(OR($B965="",$C965="",$D965="",$E965="",$F965="",$G965="",$H965="",$I965="",$J965="",$K965="",$L965=""),"",IF($B965="Female",1/(1+EXP(-SUMPRODUCT(Engine!$C$30690:$C$30721,INDIRECT("Coefficients!$CT$2:$CT$33")))),1/(1+EXP(-SUMPRODUCT(Engine!$C$30690:$C$30721,INDIRECT("Coefficients!$CU$2:$CU$33"))))))</f>
      </c>
      <c r="BM965" s="8">
        <f>IF(OR($B965="",$C965="",$D965="",$E965="",$F965="",$G965="",$H965="",$I965="",$J965="",$K965="",$L965=""),"",IF($B965="Female",1/(1+EXP(-SUMPRODUCT(Engine!$C$30690:$C$30721,INDIRECT("Coefficients!$CV$2:$CV$33")))),1/(1+EXP(-SUMPRODUCT(Engine!$C$30690:$C$30721,INDIRECT("Coefficients!$CW$2:$CW$33"))))))</f>
      </c>
    </row>
    <row r="966" spans="1:6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8">
        <f>IF(OR($B966="",$C966="",$D966="",$E966="",$F966="",$G966="",$H966="",$I966="",$J966="",$K966="",$L966=""),"",IF($B966="Female",1/(1+EXP(-SUMPRODUCT(Engine!$C$30722:$C$30753,INDIRECT("Coefficients!$B$2:$B$33")))),1/(1+EXP(-SUMPRODUCT(Engine!$C$30722:$C$30753,INDIRECT("Coefficients!$C$2:$C$33"))))))</f>
      </c>
      <c r="Q966" s="8">
        <f>IF(OR($B966="",$C966="",$D966="",$E966="",$F966="",$G966="",$H966="",$I966="",$J966="",$K966="",$L966=""),"",IF($B966="Female",1/(1+EXP(-SUMPRODUCT(Engine!$C$30722:$C$30753,INDIRECT("Coefficients!$D$2:$D$33")))),1/(1+EXP(-SUMPRODUCT(Engine!$C$30722:$C$30753,INDIRECT("Coefficients!$E$2:$E$33"))))))</f>
      </c>
      <c r="R966" s="8">
        <f>IF(OR($B966="",$C966="",$D966="",$E966="",$F966="",$G966="",$H966="",$I966="",$J966="",$K966="",$L966=""),"",IF($B966="Female",1/(1+EXP(-SUMPRODUCT(Engine!$C$30722:$C$30753,INDIRECT("Coefficients!$F$2:$F$33")))),1/(1+EXP(-SUMPRODUCT(Engine!$C$30722:$C$30753,INDIRECT("Coefficients!$G$2:$G$33"))))))</f>
      </c>
      <c r="S966" s="8">
        <f>IF(OR($B966="",$C966="",$D966="",$E966="",$F966="",$G966="",$H966="",$I966="",$J966="",$K966="",$L966=""),"",IF($B966="Female",1/(1+EXP(-SUMPRODUCT(Engine!$C$30722:$C$30753,INDIRECT("Coefficients!$H$2:$H$33")))),1/(1+EXP(-SUMPRODUCT(Engine!$C$30722:$C$30753,INDIRECT("Coefficients!$I$2:$I$33"))))))</f>
      </c>
      <c r="T966" s="8">
        <f>IF(OR($B966="",$C966="",$D966="",$E966="",$F966="",$G966="",$H966="",$I966="",$J966="",$K966="",$L966=""),"",IF($B966="Female",1/(1+EXP(-SUMPRODUCT(Engine!$C$30722:$C$30753,INDIRECT("Coefficients!$J$2:$J$33")))),1/(1+EXP(-SUMPRODUCT(Engine!$C$30722:$C$30753,INDIRECT("Coefficients!$K$2:$K$33"))))))</f>
      </c>
      <c r="U966" s="8">
        <f>IF(OR($B966="",$C966="",$D966="",$E966="",$F966="",$G966="",$H966="",$I966="",$J966="",$K966="",$L966=""),"",IF($B966="Female",1/(1+EXP(-SUMPRODUCT(Engine!$C$30722:$C$30753,INDIRECT("Coefficients!$L$2:$L$33")))),1/(1+EXP(-SUMPRODUCT(Engine!$C$30722:$C$30753,INDIRECT("Coefficients!$M$2:$M$33"))))))</f>
      </c>
      <c r="V966" s="8">
        <f>IF(OR($B966="",$C966="",$D966="",$E966="",$F966="",$G966="",$H966="",$I966="",$J966="",$K966="",$L966=""),"",IF($B966="Female",1/(1+EXP(-SUMPRODUCT(Engine!$C$30722:$C$30753,INDIRECT("Coefficients!$N$2:$N$33")))),1/(1+EXP(-SUMPRODUCT(Engine!$C$30722:$C$30753,INDIRECT("Coefficients!$O$2:$O$33"))))))</f>
      </c>
      <c r="W966" s="8">
        <f>IF(OR($B966="",$C966="",$D966="",$E966="",$F966="",$G966="",$H966="",$I966="",$J966="",$K966="",$L966=""),"",IF($B966="Female",1/(1+EXP(-SUMPRODUCT(Engine!$C$30722:$C$30753,INDIRECT("Coefficients!$P$2:$P$33")))),1/(1+EXP(-SUMPRODUCT(Engine!$C$30722:$C$30753,INDIRECT("Coefficients!$Q$2:$Q$33"))))))</f>
      </c>
      <c r="X966" s="8">
        <f>IF(OR($B966="",$C966="",$D966="",$E966="",$F966="",$G966="",$H966="",$I966="",$J966="",$K966="",$L966=""),"",IF($B966="Female",1/(1+EXP(-SUMPRODUCT(Engine!$C$30722:$C$30753,INDIRECT("Coefficients!$R$2:$R$33")))),1/(1+EXP(-SUMPRODUCT(Engine!$C$30722:$C$30753,INDIRECT("Coefficients!$S$2:$S$33"))))))</f>
      </c>
      <c r="Y966" s="8">
        <f>IF(OR($B966="",$C966="",$D966="",$E966="",$F966="",$G966="",$H966="",$I966="",$J966="",$K966="",$L966=""),"",IF($B966="Female",1/(1+EXP(-SUMPRODUCT(Engine!$C$30722:$C$30753,INDIRECT("Coefficients!$T$2:$T$33")))),1/(1+EXP(-SUMPRODUCT(Engine!$C$30722:$C$30753,INDIRECT("Coefficients!$U$2:$U$33"))))))</f>
      </c>
      <c r="Z966" s="8">
        <f>IF(OR($B966="",$C966="",$D966="",$E966="",$F966="",$G966="",$H966="",$I966="",$J966="",$K966="",$L966=""),"",IF($B966="Female",1/(1+EXP(-SUMPRODUCT(Engine!$C$30722:$C$30753,INDIRECT("Coefficients!$V$2:$V$33")))),1/(1+EXP(-SUMPRODUCT(Engine!$C$30722:$C$30753,INDIRECT("Coefficients!$W$2:$W$33"))))))</f>
      </c>
      <c r="AA966" s="8">
        <f>IF(OR($B966="",$C966="",$D966="",$E966="",$F966="",$G966="",$H966="",$I966="",$J966="",$K966="",$L966=""),"",IF($B966="Female",1/(1+EXP(-SUMPRODUCT(Engine!$C$30722:$C$30753,INDIRECT("Coefficients!$X$2:$X$33")))),1/(1+EXP(-SUMPRODUCT(Engine!$C$30722:$C$30753,INDIRECT("Coefficients!$Y$2:$Y$33"))))))</f>
      </c>
      <c r="AB966" s="8">
        <f>IF(OR($B966="",$C966="",$D966="",$E966="",$F966="",$G966="",$H966="",$I966="",$J966="",$K966="",$L966=""),"",IF($B966="Female",1/(1+EXP(-SUMPRODUCT(Engine!$C$30722:$C$30753,INDIRECT("Coefficients!$Z$2:$Z$33")))),1/(1+EXP(-SUMPRODUCT(Engine!$C$30722:$C$30753,INDIRECT("Coefficients!$AA$2:$AA$33"))))))</f>
      </c>
      <c r="AC966" s="8">
        <f>IF(OR($B966="",$C966="",$D966="",$E966="",$F966="",$G966="",$H966="",$I966="",$J966="",$K966="",$L966=""),"",IF($B966="Female",1/(1+EXP(-SUMPRODUCT(Engine!$C$30722:$C$30753,INDIRECT("Coefficients!$AB$2:$AB$33")))),1/(1+EXP(-SUMPRODUCT(Engine!$C$30722:$C$30753,INDIRECT("Coefficients!$AC$2:$AC$33"))))))</f>
      </c>
      <c r="AD966" s="8">
        <f>IF(OR($B966="",$C966="",$D966="",$E966="",$F966="",$G966="",$H966="",$I966="",$J966="",$K966="",$L966=""),"",IF($B966="Female",1/(1+EXP(-SUMPRODUCT(Engine!$C$30722:$C$30753,INDIRECT("Coefficients!$AD$2:$AD$33")))),1/(1+EXP(-SUMPRODUCT(Engine!$C$30722:$C$30753,INDIRECT("Coefficients!$AE$2:$AE$33"))))))</f>
      </c>
      <c r="AE966" s="8">
        <f>IF(OR($B966="",$C966="",$D966="",$E966="",$F966="",$G966="",$H966="",$I966="",$J966="",$K966="",$L966=""),"",IF($B966="Female",1/(1+EXP(-SUMPRODUCT(Engine!$C$30722:$C$30753,INDIRECT("Coefficients!$AF$2:$AF$33")))),1/(1+EXP(-SUMPRODUCT(Engine!$C$30722:$C$30753,INDIRECT("Coefficients!$AG$2:$AG$33"))))))</f>
      </c>
      <c r="AF966" s="8">
        <f>IF(OR($B966="",$C966="",$D966="",$E966="",$F966="",$G966="",$H966="",$I966="",$J966="",$K966="",$L966=""),"",IF($B966="Female",1/(1+EXP(-SUMPRODUCT(Engine!$C$30722:$C$30753,INDIRECT("Coefficients!$AH$2:$AH$33")))),1/(1+EXP(-SUMPRODUCT(Engine!$C$30722:$C$30753,INDIRECT("Coefficients!$AI$2:$AI$33"))))))</f>
      </c>
      <c r="AG966" s="8">
        <f>IF(OR($B966="",$C966="",$D966="",$E966="",$F966="",$G966="",$H966="",$I966="",$J966="",$K966="",$L966=""),"",IF($B966="Female",1/(1+EXP(-SUMPRODUCT(Engine!$C$30722:$C$30753,INDIRECT("Coefficients!$AJ$2:$AJ$33")))),1/(1+EXP(-SUMPRODUCT(Engine!$C$30722:$C$30753,INDIRECT("Coefficients!$AK$2:$AK$33"))))))</f>
      </c>
      <c r="AH966" s="8">
        <f>IF(OR($B966="",$C966="",$D966="",$E966="",$F966="",$G966="",$H966="",$I966="",$J966="",$K966="",$L966=""),"",IF($B966="Female",1/(1+EXP(-SUMPRODUCT(Engine!$C$30722:$C$30753,INDIRECT("Coefficients!$AL$2:$AL$33")))),1/(1+EXP(-SUMPRODUCT(Engine!$C$30722:$C$30753,INDIRECT("Coefficients!$AM$2:$AM$33"))))))</f>
      </c>
      <c r="AI966" s="8">
        <f>IF(OR($B966="",$C966="",$D966="",$E966="",$F966="",$G966="",$H966="",$I966="",$J966="",$K966="",$L966=""),"",IF($B966="Female",1/(1+EXP(-SUMPRODUCT(Engine!$C$30722:$C$30753,INDIRECT("Coefficients!$AN$2:$AN$33")))),1/(1+EXP(-SUMPRODUCT(Engine!$C$30722:$C$30753,INDIRECT("Coefficients!$AO$2:$AO$33"))))))</f>
      </c>
      <c r="AJ966" s="8">
        <f>IF(OR($B966="",$C966="",$D966="",$E966="",$F966="",$G966="",$H966="",$I966="",$J966="",$K966="",$L966=""),"",IF($B966="Female",1/(1+EXP(-SUMPRODUCT(Engine!$C$30722:$C$30753,INDIRECT("Coefficients!$AP$2:$AP$33")))),1/(1+EXP(-SUMPRODUCT(Engine!$C$30722:$C$30753,INDIRECT("Coefficients!$AQ$2:$AQ$33"))))))</f>
      </c>
      <c r="AK966" s="8">
        <f>IF(OR($B966="",$C966="",$D966="",$E966="",$F966="",$G966="",$H966="",$I966="",$J966="",$K966="",$L966=""),"",IF($B966="Female",1/(1+EXP(-SUMPRODUCT(Engine!$C$30722:$C$30753,INDIRECT("Coefficients!$AR$2:$AR$33")))),1/(1+EXP(-SUMPRODUCT(Engine!$C$30722:$C$30753,INDIRECT("Coefficients!$AS$2:$AS$33"))))))</f>
      </c>
      <c r="AL966" s="8">
        <f>IF(OR($B966="",$C966="",$D966="",$E966="",$F966="",$G966="",$H966="",$I966="",$J966="",$K966="",$L966=""),"",IF($B966="Female",1/(1+EXP(-SUMPRODUCT(Engine!$C$30722:$C$30753,INDIRECT("Coefficients!$AT$2:$AT$33")))),1/(1+EXP(-SUMPRODUCT(Engine!$C$30722:$C$30753,INDIRECT("Coefficients!$AU$2:$AU$33"))))))</f>
      </c>
      <c r="AM966" s="8">
        <f>IF(OR($B966="",$C966="",$D966="",$E966="",$F966="",$G966="",$H966="",$I966="",$J966="",$K966="",$L966=""),"",IF($B966="Female",1/(1+EXP(-SUMPRODUCT(Engine!$C$30722:$C$30753,INDIRECT("Coefficients!$AV$2:$AV$33")))),1/(1+EXP(-SUMPRODUCT(Engine!$C$30722:$C$30753,INDIRECT("Coefficients!$AW$2:$AW$33"))))))</f>
      </c>
      <c r="AN966" s="8">
        <f>IF(OR($B966="",$C966="",$D966="",$E966="",$F966="",$G966="",$H966="",$I966="",$J966="",$K966="",$L966=""),"",IF($B966="Female",1/(1+EXP(-SUMPRODUCT(Engine!$C$30722:$C$30753,INDIRECT("Coefficients!$AX$2:$AX$33")))),1/(1+EXP(-SUMPRODUCT(Engine!$C$30722:$C$30753,INDIRECT("Coefficients!$AY$2:$AY$33"))))))</f>
      </c>
      <c r="AO966" s="8">
        <f>IF(OR($B966="",$C966="",$D966="",$E966="",$F966="",$G966="",$H966="",$I966="",$J966="",$K966="",$L966=""),"",IF($B966="Female",1/(1+EXP(-SUMPRODUCT(Engine!$C$30722:$C$30753,INDIRECT("Coefficients!$AZ$2:$AZ$33")))),1/(1+EXP(-SUMPRODUCT(Engine!$C$30722:$C$30753,INDIRECT("Coefficients!$BA$2:$BA$33"))))))</f>
      </c>
      <c r="AP966" s="8">
        <f>IF(OR($B966="",$C966="",$D966="",$E966="",$F966="",$G966="",$H966="",$I966="",$J966="",$K966="",$L966=""),"",IF($B966="Female",1/(1+EXP(-SUMPRODUCT(Engine!$C$30722:$C$30753,INDIRECT("Coefficients!$BB$2:$BB$33")))),1/(1+EXP(-SUMPRODUCT(Engine!$C$30722:$C$30753,INDIRECT("Coefficients!$BC$2:$BC$33"))))))</f>
      </c>
      <c r="AQ966" s="8">
        <f>IF(OR($B966="",$C966="",$D966="",$E966="",$F966="",$G966="",$H966="",$I966="",$J966="",$K966="",$L966=""),"",IF($B966="Female",1/(1+EXP(-SUMPRODUCT(Engine!$C$30722:$C$30753,INDIRECT("Coefficients!$BD$2:$BD$33")))),1/(1+EXP(-SUMPRODUCT(Engine!$C$30722:$C$30753,INDIRECT("Coefficients!$BE$2:$BE$33"))))))</f>
      </c>
      <c r="AR966" s="8">
        <f>IF(OR($B966="",$C966="",$D966="",$E966="",$F966="",$G966="",$H966="",$I966="",$J966="",$K966="",$L966=""),"",IF($B966="Female",1/(1+EXP(-SUMPRODUCT(Engine!$C$30722:$C$30753,INDIRECT("Coefficients!$BF$2:$BF$33")))),1/(1+EXP(-SUMPRODUCT(Engine!$C$30722:$C$30753,INDIRECT("Coefficients!$BG$2:$BG$33"))))))</f>
      </c>
      <c r="AS966" s="8">
        <f>IF(OR($B966="",$C966="",$D966="",$E966="",$F966="",$G966="",$H966="",$I966="",$J966="",$K966="",$L966=""),"",IF($B966="Female",1/(1+EXP(-SUMPRODUCT(Engine!$C$30722:$C$30753,INDIRECT("Coefficients!$BH$2:$BH$33")))),1/(1+EXP(-SUMPRODUCT(Engine!$C$30722:$C$30753,INDIRECT("Coefficients!$BI$2:$BI$33"))))))</f>
      </c>
      <c r="AT966" s="8">
        <f>IF(OR($B966="",$C966="",$D966="",$E966="",$F966="",$G966="",$H966="",$I966="",$J966="",$K966="",$L966=""),"",IF($B966="Female",1/(1+EXP(-SUMPRODUCT(Engine!$C$30722:$C$30753,INDIRECT("Coefficients!$BJ$2:$BJ$33")))),1/(1+EXP(-SUMPRODUCT(Engine!$C$30722:$C$30753,INDIRECT("Coefficients!$BK$2:$BK$33"))))))</f>
      </c>
      <c r="AU966" s="8">
        <f>IF(OR($B966="",$C966="",$D966="",$E966="",$F966="",$G966="",$H966="",$I966="",$J966="",$K966="",$L966=""),"",IF($B966="Female",1/(1+EXP(-SUMPRODUCT(Engine!$C$30722:$C$30753,INDIRECT("Coefficients!$BL$2:$BL$33")))),1/(1+EXP(-SUMPRODUCT(Engine!$C$30722:$C$30753,INDIRECT("Coefficients!$BM$2:$BM$33"))))))</f>
      </c>
      <c r="AV966" s="8">
        <f>IF(OR($B966="",$C966="",$D966="",$E966="",$F966="",$G966="",$H966="",$I966="",$J966="",$K966="",$L966=""),"",IF($B966="Female",1/(1+EXP(-SUMPRODUCT(Engine!$C$30722:$C$30753,INDIRECT("Coefficients!$BN$2:$BN$33")))),1/(1+EXP(-SUMPRODUCT(Engine!$C$30722:$C$30753,INDIRECT("Coefficients!$BO$2:$BO$33"))))))</f>
      </c>
      <c r="AW966" s="8">
        <f>IF(OR($B966="",$C966="",$D966="",$E966="",$F966="",$G966="",$H966="",$I966="",$J966="",$K966="",$L966=""),"",IF($B966="Female",1/(1+EXP(-SUMPRODUCT(Engine!$C$30722:$C$30753,INDIRECT("Coefficients!$BP$2:$BP$33")))),1/(1+EXP(-SUMPRODUCT(Engine!$C$30722:$C$30753,INDIRECT("Coefficients!$BQ$2:$BQ$33"))))))</f>
      </c>
      <c r="AX966" s="8">
        <f>IF(OR($B966="",$C966="",$D966="",$E966="",$F966="",$G966="",$H966="",$I966="",$J966="",$K966="",$L966=""),"",IF($B966="Female",1/(1+EXP(-SUMPRODUCT(Engine!$C$30722:$C$30753,INDIRECT("Coefficients!$BR$2:$BR$33")))),1/(1+EXP(-SUMPRODUCT(Engine!$C$30722:$C$30753,INDIRECT("Coefficients!$BS$2:$BS$33"))))))</f>
      </c>
      <c r="AY966" s="8">
        <f>IF(OR($B966="",$C966="",$D966="",$E966="",$F966="",$G966="",$H966="",$I966="",$J966="",$K966="",$L966=""),"",IF($B966="Female",1/(1+EXP(-SUMPRODUCT(Engine!$C$30722:$C$30753,INDIRECT("Coefficients!$BT$2:$BT$33")))),1/(1+EXP(-SUMPRODUCT(Engine!$C$30722:$C$30753,INDIRECT("Coefficients!$BU$2:$BU$33"))))))</f>
      </c>
      <c r="AZ966" s="8">
        <f>IF(OR($B966="",$C966="",$D966="",$E966="",$F966="",$G966="",$H966="",$I966="",$J966="",$K966="",$L966=""),"",IF($B966="Female",1/(1+EXP(-SUMPRODUCT(Engine!$C$30722:$C$30753,INDIRECT("Coefficients!$BV$2:$BV$33")))),1/(1+EXP(-SUMPRODUCT(Engine!$C$30722:$C$30753,INDIRECT("Coefficients!$BW$2:$BW$33"))))))</f>
      </c>
      <c r="BA966" s="8">
        <f>IF(OR($B966="",$C966="",$D966="",$E966="",$F966="",$G966="",$H966="",$I966="",$J966="",$K966="",$L966=""),"",IF($B966="Female",1/(1+EXP(-SUMPRODUCT(Engine!$C$30722:$C$30753,INDIRECT("Coefficients!$BX$2:$BX$33")))),1/(1+EXP(-SUMPRODUCT(Engine!$C$30722:$C$30753,INDIRECT("Coefficients!$BY$2:$BY$33"))))))</f>
      </c>
      <c r="BB966" s="8">
        <f>IF(OR($B966="",$C966="",$D966="",$E966="",$F966="",$G966="",$H966="",$I966="",$J966="",$K966="",$L966=""),"",IF($B966="Female",1/(1+EXP(-SUMPRODUCT(Engine!$C$30722:$C$30753,INDIRECT("Coefficients!$BZ$2:$BZ$33")))),1/(1+EXP(-SUMPRODUCT(Engine!$C$30722:$C$30753,INDIRECT("Coefficients!$CA$2:$CA$33"))))))</f>
      </c>
      <c r="BC966" s="8">
        <f>IF(OR($B966="",$C966="",$D966="",$E966="",$F966="",$G966="",$H966="",$I966="",$J966="",$K966="",$L966=""),"",IF($B966="Female",1/(1+EXP(-SUMPRODUCT(Engine!$C$30722:$C$30753,INDIRECT("Coefficients!$CB$2:$CB$33")))),1/(1+EXP(-SUMPRODUCT(Engine!$C$30722:$C$30753,INDIRECT("Coefficients!$CC$2:$CC$33"))))))</f>
      </c>
      <c r="BD966" s="8">
        <f>IF(OR($B966="",$C966="",$D966="",$E966="",$F966="",$G966="",$H966="",$I966="",$J966="",$K966="",$L966=""),"",IF($B966="Female",1/(1+EXP(-SUMPRODUCT(Engine!$C$30722:$C$30753,INDIRECT("Coefficients!$CD$2:$CD$33")))),1/(1+EXP(-SUMPRODUCT(Engine!$C$30722:$C$30753,INDIRECT("Coefficients!$CE$2:$CE$33"))))))</f>
      </c>
      <c r="BE966" s="8">
        <f>IF(OR($B966="",$C966="",$D966="",$E966="",$F966="",$G966="",$H966="",$I966="",$J966="",$K966="",$L966=""),"",IF($B966="Female",1/(1+EXP(-SUMPRODUCT(Engine!$C$30722:$C$30753,INDIRECT("Coefficients!$CF$2:$CF$33")))),1/(1+EXP(-SUMPRODUCT(Engine!$C$30722:$C$30753,INDIRECT("Coefficients!$CG$2:$CG$33"))))))</f>
      </c>
      <c r="BF966" s="8">
        <f>IF(OR($B966="",$C966="",$D966="",$E966="",$F966="",$G966="",$H966="",$I966="",$J966="",$K966="",$L966=""),"",IF($B966="Female",1/(1+EXP(-SUMPRODUCT(Engine!$C$30722:$C$30753,INDIRECT("Coefficients!$CH$2:$CH$33")))),1/(1+EXP(-SUMPRODUCT(Engine!$C$30722:$C$30753,INDIRECT("Coefficients!$CI$2:$CI$33"))))))</f>
      </c>
      <c r="BG966" s="8">
        <f>IF(OR($B966="",$C966="",$D966="",$E966="",$F966="",$G966="",$H966="",$I966="",$J966="",$K966="",$L966=""),"",IF($B966="Female",1/(1+EXP(-SUMPRODUCT(Engine!$C$30722:$C$30753,INDIRECT("Coefficients!$CJ$2:$CJ$33")))),1/(1+EXP(-SUMPRODUCT(Engine!$C$30722:$C$30753,INDIRECT("Coefficients!$CK$2:$CK$33"))))))</f>
      </c>
      <c r="BH966" s="8">
        <f>IF(OR($B966="",$C966="",$D966="",$E966="",$F966="",$G966="",$H966="",$I966="",$J966="",$K966="",$L966=""),"",IF($B966="Female",1/(1+EXP(-SUMPRODUCT(Engine!$C$30722:$C$30753,INDIRECT("Coefficients!$CL$2:$CL$33")))),1/(1+EXP(-SUMPRODUCT(Engine!$C$30722:$C$30753,INDIRECT("Coefficients!$CM$2:$CM$33"))))))</f>
      </c>
      <c r="BI966" s="8">
        <f>IF(OR($B966="",$C966="",$D966="",$E966="",$F966="",$G966="",$H966="",$I966="",$J966="",$K966="",$L966=""),"",IF($B966="Female",1/(1+EXP(-SUMPRODUCT(Engine!$C$30722:$C$30753,INDIRECT("Coefficients!$CN$2:$CN$33")))),1/(1+EXP(-SUMPRODUCT(Engine!$C$30722:$C$30753,INDIRECT("Coefficients!$CO$2:$CO$33"))))))</f>
      </c>
      <c r="BJ966" s="8">
        <f>IF(OR($B966="",$C966="",$D966="",$E966="",$F966="",$G966="",$H966="",$I966="",$J966="",$K966="",$L966=""),"",IF($B966="Female",1/(1+EXP(-SUMPRODUCT(Engine!$C$30722:$C$30753,INDIRECT("Coefficients!$CP$2:$CP$33")))),1/(1+EXP(-SUMPRODUCT(Engine!$C$30722:$C$30753,INDIRECT("Coefficients!$CQ$2:$CQ$33"))))))</f>
      </c>
      <c r="BK966" s="8">
        <f>IF(OR($B966="",$C966="",$D966="",$E966="",$F966="",$G966="",$H966="",$I966="",$J966="",$K966="",$L966=""),"",IF($B966="Female",1/(1+EXP(-SUMPRODUCT(Engine!$C$30722:$C$30753,INDIRECT("Coefficients!$CR$2:$CR$33")))),1/(1+EXP(-SUMPRODUCT(Engine!$C$30722:$C$30753,INDIRECT("Coefficients!$CS$2:$CS$33"))))))</f>
      </c>
      <c r="BL966" s="8">
        <f>IF(OR($B966="",$C966="",$D966="",$E966="",$F966="",$G966="",$H966="",$I966="",$J966="",$K966="",$L966=""),"",IF($B966="Female",1/(1+EXP(-SUMPRODUCT(Engine!$C$30722:$C$30753,INDIRECT("Coefficients!$CT$2:$CT$33")))),1/(1+EXP(-SUMPRODUCT(Engine!$C$30722:$C$30753,INDIRECT("Coefficients!$CU$2:$CU$33"))))))</f>
      </c>
      <c r="BM966" s="8">
        <f>IF(OR($B966="",$C966="",$D966="",$E966="",$F966="",$G966="",$H966="",$I966="",$J966="",$K966="",$L966=""),"",IF($B966="Female",1/(1+EXP(-SUMPRODUCT(Engine!$C$30722:$C$30753,INDIRECT("Coefficients!$CV$2:$CV$33")))),1/(1+EXP(-SUMPRODUCT(Engine!$C$30722:$C$30753,INDIRECT("Coefficients!$CW$2:$CW$33"))))))</f>
      </c>
    </row>
    <row r="967" spans="1:6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8">
        <f>IF(OR($B967="",$C967="",$D967="",$E967="",$F967="",$G967="",$H967="",$I967="",$J967="",$K967="",$L967=""),"",IF($B967="Female",1/(1+EXP(-SUMPRODUCT(Engine!$C$30754:$C$30785,INDIRECT("Coefficients!$B$2:$B$33")))),1/(1+EXP(-SUMPRODUCT(Engine!$C$30754:$C$30785,INDIRECT("Coefficients!$C$2:$C$33"))))))</f>
      </c>
      <c r="Q967" s="8">
        <f>IF(OR($B967="",$C967="",$D967="",$E967="",$F967="",$G967="",$H967="",$I967="",$J967="",$K967="",$L967=""),"",IF($B967="Female",1/(1+EXP(-SUMPRODUCT(Engine!$C$30754:$C$30785,INDIRECT("Coefficients!$D$2:$D$33")))),1/(1+EXP(-SUMPRODUCT(Engine!$C$30754:$C$30785,INDIRECT("Coefficients!$E$2:$E$33"))))))</f>
      </c>
      <c r="R967" s="8">
        <f>IF(OR($B967="",$C967="",$D967="",$E967="",$F967="",$G967="",$H967="",$I967="",$J967="",$K967="",$L967=""),"",IF($B967="Female",1/(1+EXP(-SUMPRODUCT(Engine!$C$30754:$C$30785,INDIRECT("Coefficients!$F$2:$F$33")))),1/(1+EXP(-SUMPRODUCT(Engine!$C$30754:$C$30785,INDIRECT("Coefficients!$G$2:$G$33"))))))</f>
      </c>
      <c r="S967" s="8">
        <f>IF(OR($B967="",$C967="",$D967="",$E967="",$F967="",$G967="",$H967="",$I967="",$J967="",$K967="",$L967=""),"",IF($B967="Female",1/(1+EXP(-SUMPRODUCT(Engine!$C$30754:$C$30785,INDIRECT("Coefficients!$H$2:$H$33")))),1/(1+EXP(-SUMPRODUCT(Engine!$C$30754:$C$30785,INDIRECT("Coefficients!$I$2:$I$33"))))))</f>
      </c>
      <c r="T967" s="8">
        <f>IF(OR($B967="",$C967="",$D967="",$E967="",$F967="",$G967="",$H967="",$I967="",$J967="",$K967="",$L967=""),"",IF($B967="Female",1/(1+EXP(-SUMPRODUCT(Engine!$C$30754:$C$30785,INDIRECT("Coefficients!$J$2:$J$33")))),1/(1+EXP(-SUMPRODUCT(Engine!$C$30754:$C$30785,INDIRECT("Coefficients!$K$2:$K$33"))))))</f>
      </c>
      <c r="U967" s="8">
        <f>IF(OR($B967="",$C967="",$D967="",$E967="",$F967="",$G967="",$H967="",$I967="",$J967="",$K967="",$L967=""),"",IF($B967="Female",1/(1+EXP(-SUMPRODUCT(Engine!$C$30754:$C$30785,INDIRECT("Coefficients!$L$2:$L$33")))),1/(1+EXP(-SUMPRODUCT(Engine!$C$30754:$C$30785,INDIRECT("Coefficients!$M$2:$M$33"))))))</f>
      </c>
      <c r="V967" s="8">
        <f>IF(OR($B967="",$C967="",$D967="",$E967="",$F967="",$G967="",$H967="",$I967="",$J967="",$K967="",$L967=""),"",IF($B967="Female",1/(1+EXP(-SUMPRODUCT(Engine!$C$30754:$C$30785,INDIRECT("Coefficients!$N$2:$N$33")))),1/(1+EXP(-SUMPRODUCT(Engine!$C$30754:$C$30785,INDIRECT("Coefficients!$O$2:$O$33"))))))</f>
      </c>
      <c r="W967" s="8">
        <f>IF(OR($B967="",$C967="",$D967="",$E967="",$F967="",$G967="",$H967="",$I967="",$J967="",$K967="",$L967=""),"",IF($B967="Female",1/(1+EXP(-SUMPRODUCT(Engine!$C$30754:$C$30785,INDIRECT("Coefficients!$P$2:$P$33")))),1/(1+EXP(-SUMPRODUCT(Engine!$C$30754:$C$30785,INDIRECT("Coefficients!$Q$2:$Q$33"))))))</f>
      </c>
      <c r="X967" s="8">
        <f>IF(OR($B967="",$C967="",$D967="",$E967="",$F967="",$G967="",$H967="",$I967="",$J967="",$K967="",$L967=""),"",IF($B967="Female",1/(1+EXP(-SUMPRODUCT(Engine!$C$30754:$C$30785,INDIRECT("Coefficients!$R$2:$R$33")))),1/(1+EXP(-SUMPRODUCT(Engine!$C$30754:$C$30785,INDIRECT("Coefficients!$S$2:$S$33"))))))</f>
      </c>
      <c r="Y967" s="8">
        <f>IF(OR($B967="",$C967="",$D967="",$E967="",$F967="",$G967="",$H967="",$I967="",$J967="",$K967="",$L967=""),"",IF($B967="Female",1/(1+EXP(-SUMPRODUCT(Engine!$C$30754:$C$30785,INDIRECT("Coefficients!$T$2:$T$33")))),1/(1+EXP(-SUMPRODUCT(Engine!$C$30754:$C$30785,INDIRECT("Coefficients!$U$2:$U$33"))))))</f>
      </c>
      <c r="Z967" s="8">
        <f>IF(OR($B967="",$C967="",$D967="",$E967="",$F967="",$G967="",$H967="",$I967="",$J967="",$K967="",$L967=""),"",IF($B967="Female",1/(1+EXP(-SUMPRODUCT(Engine!$C$30754:$C$30785,INDIRECT("Coefficients!$V$2:$V$33")))),1/(1+EXP(-SUMPRODUCT(Engine!$C$30754:$C$30785,INDIRECT("Coefficients!$W$2:$W$33"))))))</f>
      </c>
      <c r="AA967" s="8">
        <f>IF(OR($B967="",$C967="",$D967="",$E967="",$F967="",$G967="",$H967="",$I967="",$J967="",$K967="",$L967=""),"",IF($B967="Female",1/(1+EXP(-SUMPRODUCT(Engine!$C$30754:$C$30785,INDIRECT("Coefficients!$X$2:$X$33")))),1/(1+EXP(-SUMPRODUCT(Engine!$C$30754:$C$30785,INDIRECT("Coefficients!$Y$2:$Y$33"))))))</f>
      </c>
      <c r="AB967" s="8">
        <f>IF(OR($B967="",$C967="",$D967="",$E967="",$F967="",$G967="",$H967="",$I967="",$J967="",$K967="",$L967=""),"",IF($B967="Female",1/(1+EXP(-SUMPRODUCT(Engine!$C$30754:$C$30785,INDIRECT("Coefficients!$Z$2:$Z$33")))),1/(1+EXP(-SUMPRODUCT(Engine!$C$30754:$C$30785,INDIRECT("Coefficients!$AA$2:$AA$33"))))))</f>
      </c>
      <c r="AC967" s="8">
        <f>IF(OR($B967="",$C967="",$D967="",$E967="",$F967="",$G967="",$H967="",$I967="",$J967="",$K967="",$L967=""),"",IF($B967="Female",1/(1+EXP(-SUMPRODUCT(Engine!$C$30754:$C$30785,INDIRECT("Coefficients!$AB$2:$AB$33")))),1/(1+EXP(-SUMPRODUCT(Engine!$C$30754:$C$30785,INDIRECT("Coefficients!$AC$2:$AC$33"))))))</f>
      </c>
      <c r="AD967" s="8">
        <f>IF(OR($B967="",$C967="",$D967="",$E967="",$F967="",$G967="",$H967="",$I967="",$J967="",$K967="",$L967=""),"",IF($B967="Female",1/(1+EXP(-SUMPRODUCT(Engine!$C$30754:$C$30785,INDIRECT("Coefficients!$AD$2:$AD$33")))),1/(1+EXP(-SUMPRODUCT(Engine!$C$30754:$C$30785,INDIRECT("Coefficients!$AE$2:$AE$33"))))))</f>
      </c>
      <c r="AE967" s="8">
        <f>IF(OR($B967="",$C967="",$D967="",$E967="",$F967="",$G967="",$H967="",$I967="",$J967="",$K967="",$L967=""),"",IF($B967="Female",1/(1+EXP(-SUMPRODUCT(Engine!$C$30754:$C$30785,INDIRECT("Coefficients!$AF$2:$AF$33")))),1/(1+EXP(-SUMPRODUCT(Engine!$C$30754:$C$30785,INDIRECT("Coefficients!$AG$2:$AG$33"))))))</f>
      </c>
      <c r="AF967" s="8">
        <f>IF(OR($B967="",$C967="",$D967="",$E967="",$F967="",$G967="",$H967="",$I967="",$J967="",$K967="",$L967=""),"",IF($B967="Female",1/(1+EXP(-SUMPRODUCT(Engine!$C$30754:$C$30785,INDIRECT("Coefficients!$AH$2:$AH$33")))),1/(1+EXP(-SUMPRODUCT(Engine!$C$30754:$C$30785,INDIRECT("Coefficients!$AI$2:$AI$33"))))))</f>
      </c>
      <c r="AG967" s="8">
        <f>IF(OR($B967="",$C967="",$D967="",$E967="",$F967="",$G967="",$H967="",$I967="",$J967="",$K967="",$L967=""),"",IF($B967="Female",1/(1+EXP(-SUMPRODUCT(Engine!$C$30754:$C$30785,INDIRECT("Coefficients!$AJ$2:$AJ$33")))),1/(1+EXP(-SUMPRODUCT(Engine!$C$30754:$C$30785,INDIRECT("Coefficients!$AK$2:$AK$33"))))))</f>
      </c>
      <c r="AH967" s="8">
        <f>IF(OR($B967="",$C967="",$D967="",$E967="",$F967="",$G967="",$H967="",$I967="",$J967="",$K967="",$L967=""),"",IF($B967="Female",1/(1+EXP(-SUMPRODUCT(Engine!$C$30754:$C$30785,INDIRECT("Coefficients!$AL$2:$AL$33")))),1/(1+EXP(-SUMPRODUCT(Engine!$C$30754:$C$30785,INDIRECT("Coefficients!$AM$2:$AM$33"))))))</f>
      </c>
      <c r="AI967" s="8">
        <f>IF(OR($B967="",$C967="",$D967="",$E967="",$F967="",$G967="",$H967="",$I967="",$J967="",$K967="",$L967=""),"",IF($B967="Female",1/(1+EXP(-SUMPRODUCT(Engine!$C$30754:$C$30785,INDIRECT("Coefficients!$AN$2:$AN$33")))),1/(1+EXP(-SUMPRODUCT(Engine!$C$30754:$C$30785,INDIRECT("Coefficients!$AO$2:$AO$33"))))))</f>
      </c>
      <c r="AJ967" s="8">
        <f>IF(OR($B967="",$C967="",$D967="",$E967="",$F967="",$G967="",$H967="",$I967="",$J967="",$K967="",$L967=""),"",IF($B967="Female",1/(1+EXP(-SUMPRODUCT(Engine!$C$30754:$C$30785,INDIRECT("Coefficients!$AP$2:$AP$33")))),1/(1+EXP(-SUMPRODUCT(Engine!$C$30754:$C$30785,INDIRECT("Coefficients!$AQ$2:$AQ$33"))))))</f>
      </c>
      <c r="AK967" s="8">
        <f>IF(OR($B967="",$C967="",$D967="",$E967="",$F967="",$G967="",$H967="",$I967="",$J967="",$K967="",$L967=""),"",IF($B967="Female",1/(1+EXP(-SUMPRODUCT(Engine!$C$30754:$C$30785,INDIRECT("Coefficients!$AR$2:$AR$33")))),1/(1+EXP(-SUMPRODUCT(Engine!$C$30754:$C$30785,INDIRECT("Coefficients!$AS$2:$AS$33"))))))</f>
      </c>
      <c r="AL967" s="8">
        <f>IF(OR($B967="",$C967="",$D967="",$E967="",$F967="",$G967="",$H967="",$I967="",$J967="",$K967="",$L967=""),"",IF($B967="Female",1/(1+EXP(-SUMPRODUCT(Engine!$C$30754:$C$30785,INDIRECT("Coefficients!$AT$2:$AT$33")))),1/(1+EXP(-SUMPRODUCT(Engine!$C$30754:$C$30785,INDIRECT("Coefficients!$AU$2:$AU$33"))))))</f>
      </c>
      <c r="AM967" s="8">
        <f>IF(OR($B967="",$C967="",$D967="",$E967="",$F967="",$G967="",$H967="",$I967="",$J967="",$K967="",$L967=""),"",IF($B967="Female",1/(1+EXP(-SUMPRODUCT(Engine!$C$30754:$C$30785,INDIRECT("Coefficients!$AV$2:$AV$33")))),1/(1+EXP(-SUMPRODUCT(Engine!$C$30754:$C$30785,INDIRECT("Coefficients!$AW$2:$AW$33"))))))</f>
      </c>
      <c r="AN967" s="8">
        <f>IF(OR($B967="",$C967="",$D967="",$E967="",$F967="",$G967="",$H967="",$I967="",$J967="",$K967="",$L967=""),"",IF($B967="Female",1/(1+EXP(-SUMPRODUCT(Engine!$C$30754:$C$30785,INDIRECT("Coefficients!$AX$2:$AX$33")))),1/(1+EXP(-SUMPRODUCT(Engine!$C$30754:$C$30785,INDIRECT("Coefficients!$AY$2:$AY$33"))))))</f>
      </c>
      <c r="AO967" s="8">
        <f>IF(OR($B967="",$C967="",$D967="",$E967="",$F967="",$G967="",$H967="",$I967="",$J967="",$K967="",$L967=""),"",IF($B967="Female",1/(1+EXP(-SUMPRODUCT(Engine!$C$30754:$C$30785,INDIRECT("Coefficients!$AZ$2:$AZ$33")))),1/(1+EXP(-SUMPRODUCT(Engine!$C$30754:$C$30785,INDIRECT("Coefficients!$BA$2:$BA$33"))))))</f>
      </c>
      <c r="AP967" s="8">
        <f>IF(OR($B967="",$C967="",$D967="",$E967="",$F967="",$G967="",$H967="",$I967="",$J967="",$K967="",$L967=""),"",IF($B967="Female",1/(1+EXP(-SUMPRODUCT(Engine!$C$30754:$C$30785,INDIRECT("Coefficients!$BB$2:$BB$33")))),1/(1+EXP(-SUMPRODUCT(Engine!$C$30754:$C$30785,INDIRECT("Coefficients!$BC$2:$BC$33"))))))</f>
      </c>
      <c r="AQ967" s="8">
        <f>IF(OR($B967="",$C967="",$D967="",$E967="",$F967="",$G967="",$H967="",$I967="",$J967="",$K967="",$L967=""),"",IF($B967="Female",1/(1+EXP(-SUMPRODUCT(Engine!$C$30754:$C$30785,INDIRECT("Coefficients!$BD$2:$BD$33")))),1/(1+EXP(-SUMPRODUCT(Engine!$C$30754:$C$30785,INDIRECT("Coefficients!$BE$2:$BE$33"))))))</f>
      </c>
      <c r="AR967" s="8">
        <f>IF(OR($B967="",$C967="",$D967="",$E967="",$F967="",$G967="",$H967="",$I967="",$J967="",$K967="",$L967=""),"",IF($B967="Female",1/(1+EXP(-SUMPRODUCT(Engine!$C$30754:$C$30785,INDIRECT("Coefficients!$BF$2:$BF$33")))),1/(1+EXP(-SUMPRODUCT(Engine!$C$30754:$C$30785,INDIRECT("Coefficients!$BG$2:$BG$33"))))))</f>
      </c>
      <c r="AS967" s="8">
        <f>IF(OR($B967="",$C967="",$D967="",$E967="",$F967="",$G967="",$H967="",$I967="",$J967="",$K967="",$L967=""),"",IF($B967="Female",1/(1+EXP(-SUMPRODUCT(Engine!$C$30754:$C$30785,INDIRECT("Coefficients!$BH$2:$BH$33")))),1/(1+EXP(-SUMPRODUCT(Engine!$C$30754:$C$30785,INDIRECT("Coefficients!$BI$2:$BI$33"))))))</f>
      </c>
      <c r="AT967" s="8">
        <f>IF(OR($B967="",$C967="",$D967="",$E967="",$F967="",$G967="",$H967="",$I967="",$J967="",$K967="",$L967=""),"",IF($B967="Female",1/(1+EXP(-SUMPRODUCT(Engine!$C$30754:$C$30785,INDIRECT("Coefficients!$BJ$2:$BJ$33")))),1/(1+EXP(-SUMPRODUCT(Engine!$C$30754:$C$30785,INDIRECT("Coefficients!$BK$2:$BK$33"))))))</f>
      </c>
      <c r="AU967" s="8">
        <f>IF(OR($B967="",$C967="",$D967="",$E967="",$F967="",$G967="",$H967="",$I967="",$J967="",$K967="",$L967=""),"",IF($B967="Female",1/(1+EXP(-SUMPRODUCT(Engine!$C$30754:$C$30785,INDIRECT("Coefficients!$BL$2:$BL$33")))),1/(1+EXP(-SUMPRODUCT(Engine!$C$30754:$C$30785,INDIRECT("Coefficients!$BM$2:$BM$33"))))))</f>
      </c>
      <c r="AV967" s="8">
        <f>IF(OR($B967="",$C967="",$D967="",$E967="",$F967="",$G967="",$H967="",$I967="",$J967="",$K967="",$L967=""),"",IF($B967="Female",1/(1+EXP(-SUMPRODUCT(Engine!$C$30754:$C$30785,INDIRECT("Coefficients!$BN$2:$BN$33")))),1/(1+EXP(-SUMPRODUCT(Engine!$C$30754:$C$30785,INDIRECT("Coefficients!$BO$2:$BO$33"))))))</f>
      </c>
      <c r="AW967" s="8">
        <f>IF(OR($B967="",$C967="",$D967="",$E967="",$F967="",$G967="",$H967="",$I967="",$J967="",$K967="",$L967=""),"",IF($B967="Female",1/(1+EXP(-SUMPRODUCT(Engine!$C$30754:$C$30785,INDIRECT("Coefficients!$BP$2:$BP$33")))),1/(1+EXP(-SUMPRODUCT(Engine!$C$30754:$C$30785,INDIRECT("Coefficients!$BQ$2:$BQ$33"))))))</f>
      </c>
      <c r="AX967" s="8">
        <f>IF(OR($B967="",$C967="",$D967="",$E967="",$F967="",$G967="",$H967="",$I967="",$J967="",$K967="",$L967=""),"",IF($B967="Female",1/(1+EXP(-SUMPRODUCT(Engine!$C$30754:$C$30785,INDIRECT("Coefficients!$BR$2:$BR$33")))),1/(1+EXP(-SUMPRODUCT(Engine!$C$30754:$C$30785,INDIRECT("Coefficients!$BS$2:$BS$33"))))))</f>
      </c>
      <c r="AY967" s="8">
        <f>IF(OR($B967="",$C967="",$D967="",$E967="",$F967="",$G967="",$H967="",$I967="",$J967="",$K967="",$L967=""),"",IF($B967="Female",1/(1+EXP(-SUMPRODUCT(Engine!$C$30754:$C$30785,INDIRECT("Coefficients!$BT$2:$BT$33")))),1/(1+EXP(-SUMPRODUCT(Engine!$C$30754:$C$30785,INDIRECT("Coefficients!$BU$2:$BU$33"))))))</f>
      </c>
      <c r="AZ967" s="8">
        <f>IF(OR($B967="",$C967="",$D967="",$E967="",$F967="",$G967="",$H967="",$I967="",$J967="",$K967="",$L967=""),"",IF($B967="Female",1/(1+EXP(-SUMPRODUCT(Engine!$C$30754:$C$30785,INDIRECT("Coefficients!$BV$2:$BV$33")))),1/(1+EXP(-SUMPRODUCT(Engine!$C$30754:$C$30785,INDIRECT("Coefficients!$BW$2:$BW$33"))))))</f>
      </c>
      <c r="BA967" s="8">
        <f>IF(OR($B967="",$C967="",$D967="",$E967="",$F967="",$G967="",$H967="",$I967="",$J967="",$K967="",$L967=""),"",IF($B967="Female",1/(1+EXP(-SUMPRODUCT(Engine!$C$30754:$C$30785,INDIRECT("Coefficients!$BX$2:$BX$33")))),1/(1+EXP(-SUMPRODUCT(Engine!$C$30754:$C$30785,INDIRECT("Coefficients!$BY$2:$BY$33"))))))</f>
      </c>
      <c r="BB967" s="8">
        <f>IF(OR($B967="",$C967="",$D967="",$E967="",$F967="",$G967="",$H967="",$I967="",$J967="",$K967="",$L967=""),"",IF($B967="Female",1/(1+EXP(-SUMPRODUCT(Engine!$C$30754:$C$30785,INDIRECT("Coefficients!$BZ$2:$BZ$33")))),1/(1+EXP(-SUMPRODUCT(Engine!$C$30754:$C$30785,INDIRECT("Coefficients!$CA$2:$CA$33"))))))</f>
      </c>
      <c r="BC967" s="8">
        <f>IF(OR($B967="",$C967="",$D967="",$E967="",$F967="",$G967="",$H967="",$I967="",$J967="",$K967="",$L967=""),"",IF($B967="Female",1/(1+EXP(-SUMPRODUCT(Engine!$C$30754:$C$30785,INDIRECT("Coefficients!$CB$2:$CB$33")))),1/(1+EXP(-SUMPRODUCT(Engine!$C$30754:$C$30785,INDIRECT("Coefficients!$CC$2:$CC$33"))))))</f>
      </c>
      <c r="BD967" s="8">
        <f>IF(OR($B967="",$C967="",$D967="",$E967="",$F967="",$G967="",$H967="",$I967="",$J967="",$K967="",$L967=""),"",IF($B967="Female",1/(1+EXP(-SUMPRODUCT(Engine!$C$30754:$C$30785,INDIRECT("Coefficients!$CD$2:$CD$33")))),1/(1+EXP(-SUMPRODUCT(Engine!$C$30754:$C$30785,INDIRECT("Coefficients!$CE$2:$CE$33"))))))</f>
      </c>
      <c r="BE967" s="8">
        <f>IF(OR($B967="",$C967="",$D967="",$E967="",$F967="",$G967="",$H967="",$I967="",$J967="",$K967="",$L967=""),"",IF($B967="Female",1/(1+EXP(-SUMPRODUCT(Engine!$C$30754:$C$30785,INDIRECT("Coefficients!$CF$2:$CF$33")))),1/(1+EXP(-SUMPRODUCT(Engine!$C$30754:$C$30785,INDIRECT("Coefficients!$CG$2:$CG$33"))))))</f>
      </c>
      <c r="BF967" s="8">
        <f>IF(OR($B967="",$C967="",$D967="",$E967="",$F967="",$G967="",$H967="",$I967="",$J967="",$K967="",$L967=""),"",IF($B967="Female",1/(1+EXP(-SUMPRODUCT(Engine!$C$30754:$C$30785,INDIRECT("Coefficients!$CH$2:$CH$33")))),1/(1+EXP(-SUMPRODUCT(Engine!$C$30754:$C$30785,INDIRECT("Coefficients!$CI$2:$CI$33"))))))</f>
      </c>
      <c r="BG967" s="8">
        <f>IF(OR($B967="",$C967="",$D967="",$E967="",$F967="",$G967="",$H967="",$I967="",$J967="",$K967="",$L967=""),"",IF($B967="Female",1/(1+EXP(-SUMPRODUCT(Engine!$C$30754:$C$30785,INDIRECT("Coefficients!$CJ$2:$CJ$33")))),1/(1+EXP(-SUMPRODUCT(Engine!$C$30754:$C$30785,INDIRECT("Coefficients!$CK$2:$CK$33"))))))</f>
      </c>
      <c r="BH967" s="8">
        <f>IF(OR($B967="",$C967="",$D967="",$E967="",$F967="",$G967="",$H967="",$I967="",$J967="",$K967="",$L967=""),"",IF($B967="Female",1/(1+EXP(-SUMPRODUCT(Engine!$C$30754:$C$30785,INDIRECT("Coefficients!$CL$2:$CL$33")))),1/(1+EXP(-SUMPRODUCT(Engine!$C$30754:$C$30785,INDIRECT("Coefficients!$CM$2:$CM$33"))))))</f>
      </c>
      <c r="BI967" s="8">
        <f>IF(OR($B967="",$C967="",$D967="",$E967="",$F967="",$G967="",$H967="",$I967="",$J967="",$K967="",$L967=""),"",IF($B967="Female",1/(1+EXP(-SUMPRODUCT(Engine!$C$30754:$C$30785,INDIRECT("Coefficients!$CN$2:$CN$33")))),1/(1+EXP(-SUMPRODUCT(Engine!$C$30754:$C$30785,INDIRECT("Coefficients!$CO$2:$CO$33"))))))</f>
      </c>
      <c r="BJ967" s="8">
        <f>IF(OR($B967="",$C967="",$D967="",$E967="",$F967="",$G967="",$H967="",$I967="",$J967="",$K967="",$L967=""),"",IF($B967="Female",1/(1+EXP(-SUMPRODUCT(Engine!$C$30754:$C$30785,INDIRECT("Coefficients!$CP$2:$CP$33")))),1/(1+EXP(-SUMPRODUCT(Engine!$C$30754:$C$30785,INDIRECT("Coefficients!$CQ$2:$CQ$33"))))))</f>
      </c>
      <c r="BK967" s="8">
        <f>IF(OR($B967="",$C967="",$D967="",$E967="",$F967="",$G967="",$H967="",$I967="",$J967="",$K967="",$L967=""),"",IF($B967="Female",1/(1+EXP(-SUMPRODUCT(Engine!$C$30754:$C$30785,INDIRECT("Coefficients!$CR$2:$CR$33")))),1/(1+EXP(-SUMPRODUCT(Engine!$C$30754:$C$30785,INDIRECT("Coefficients!$CS$2:$CS$33"))))))</f>
      </c>
      <c r="BL967" s="8">
        <f>IF(OR($B967="",$C967="",$D967="",$E967="",$F967="",$G967="",$H967="",$I967="",$J967="",$K967="",$L967=""),"",IF($B967="Female",1/(1+EXP(-SUMPRODUCT(Engine!$C$30754:$C$30785,INDIRECT("Coefficients!$CT$2:$CT$33")))),1/(1+EXP(-SUMPRODUCT(Engine!$C$30754:$C$30785,INDIRECT("Coefficients!$CU$2:$CU$33"))))))</f>
      </c>
      <c r="BM967" s="8">
        <f>IF(OR($B967="",$C967="",$D967="",$E967="",$F967="",$G967="",$H967="",$I967="",$J967="",$K967="",$L967=""),"",IF($B967="Female",1/(1+EXP(-SUMPRODUCT(Engine!$C$30754:$C$30785,INDIRECT("Coefficients!$CV$2:$CV$33")))),1/(1+EXP(-SUMPRODUCT(Engine!$C$30754:$C$30785,INDIRECT("Coefficients!$CW$2:$CW$33"))))))</f>
      </c>
    </row>
    <row r="968" spans="1:6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8">
        <f>IF(OR($B968="",$C968="",$D968="",$E968="",$F968="",$G968="",$H968="",$I968="",$J968="",$K968="",$L968=""),"",IF($B968="Female",1/(1+EXP(-SUMPRODUCT(Engine!$C$30786:$C$30817,INDIRECT("Coefficients!$B$2:$B$33")))),1/(1+EXP(-SUMPRODUCT(Engine!$C$30786:$C$30817,INDIRECT("Coefficients!$C$2:$C$33"))))))</f>
      </c>
      <c r="Q968" s="8">
        <f>IF(OR($B968="",$C968="",$D968="",$E968="",$F968="",$G968="",$H968="",$I968="",$J968="",$K968="",$L968=""),"",IF($B968="Female",1/(1+EXP(-SUMPRODUCT(Engine!$C$30786:$C$30817,INDIRECT("Coefficients!$D$2:$D$33")))),1/(1+EXP(-SUMPRODUCT(Engine!$C$30786:$C$30817,INDIRECT("Coefficients!$E$2:$E$33"))))))</f>
      </c>
      <c r="R968" s="8">
        <f>IF(OR($B968="",$C968="",$D968="",$E968="",$F968="",$G968="",$H968="",$I968="",$J968="",$K968="",$L968=""),"",IF($B968="Female",1/(1+EXP(-SUMPRODUCT(Engine!$C$30786:$C$30817,INDIRECT("Coefficients!$F$2:$F$33")))),1/(1+EXP(-SUMPRODUCT(Engine!$C$30786:$C$30817,INDIRECT("Coefficients!$G$2:$G$33"))))))</f>
      </c>
      <c r="S968" s="8">
        <f>IF(OR($B968="",$C968="",$D968="",$E968="",$F968="",$G968="",$H968="",$I968="",$J968="",$K968="",$L968=""),"",IF($B968="Female",1/(1+EXP(-SUMPRODUCT(Engine!$C$30786:$C$30817,INDIRECT("Coefficients!$H$2:$H$33")))),1/(1+EXP(-SUMPRODUCT(Engine!$C$30786:$C$30817,INDIRECT("Coefficients!$I$2:$I$33"))))))</f>
      </c>
      <c r="T968" s="8">
        <f>IF(OR($B968="",$C968="",$D968="",$E968="",$F968="",$G968="",$H968="",$I968="",$J968="",$K968="",$L968=""),"",IF($B968="Female",1/(1+EXP(-SUMPRODUCT(Engine!$C$30786:$C$30817,INDIRECT("Coefficients!$J$2:$J$33")))),1/(1+EXP(-SUMPRODUCT(Engine!$C$30786:$C$30817,INDIRECT("Coefficients!$K$2:$K$33"))))))</f>
      </c>
      <c r="U968" s="8">
        <f>IF(OR($B968="",$C968="",$D968="",$E968="",$F968="",$G968="",$H968="",$I968="",$J968="",$K968="",$L968=""),"",IF($B968="Female",1/(1+EXP(-SUMPRODUCT(Engine!$C$30786:$C$30817,INDIRECT("Coefficients!$L$2:$L$33")))),1/(1+EXP(-SUMPRODUCT(Engine!$C$30786:$C$30817,INDIRECT("Coefficients!$M$2:$M$33"))))))</f>
      </c>
      <c r="V968" s="8">
        <f>IF(OR($B968="",$C968="",$D968="",$E968="",$F968="",$G968="",$H968="",$I968="",$J968="",$K968="",$L968=""),"",IF($B968="Female",1/(1+EXP(-SUMPRODUCT(Engine!$C$30786:$C$30817,INDIRECT("Coefficients!$N$2:$N$33")))),1/(1+EXP(-SUMPRODUCT(Engine!$C$30786:$C$30817,INDIRECT("Coefficients!$O$2:$O$33"))))))</f>
      </c>
      <c r="W968" s="8">
        <f>IF(OR($B968="",$C968="",$D968="",$E968="",$F968="",$G968="",$H968="",$I968="",$J968="",$K968="",$L968=""),"",IF($B968="Female",1/(1+EXP(-SUMPRODUCT(Engine!$C$30786:$C$30817,INDIRECT("Coefficients!$P$2:$P$33")))),1/(1+EXP(-SUMPRODUCT(Engine!$C$30786:$C$30817,INDIRECT("Coefficients!$Q$2:$Q$33"))))))</f>
      </c>
      <c r="X968" s="8">
        <f>IF(OR($B968="",$C968="",$D968="",$E968="",$F968="",$G968="",$H968="",$I968="",$J968="",$K968="",$L968=""),"",IF($B968="Female",1/(1+EXP(-SUMPRODUCT(Engine!$C$30786:$C$30817,INDIRECT("Coefficients!$R$2:$R$33")))),1/(1+EXP(-SUMPRODUCT(Engine!$C$30786:$C$30817,INDIRECT("Coefficients!$S$2:$S$33"))))))</f>
      </c>
      <c r="Y968" s="8">
        <f>IF(OR($B968="",$C968="",$D968="",$E968="",$F968="",$G968="",$H968="",$I968="",$J968="",$K968="",$L968=""),"",IF($B968="Female",1/(1+EXP(-SUMPRODUCT(Engine!$C$30786:$C$30817,INDIRECT("Coefficients!$T$2:$T$33")))),1/(1+EXP(-SUMPRODUCT(Engine!$C$30786:$C$30817,INDIRECT("Coefficients!$U$2:$U$33"))))))</f>
      </c>
      <c r="Z968" s="8">
        <f>IF(OR($B968="",$C968="",$D968="",$E968="",$F968="",$G968="",$H968="",$I968="",$J968="",$K968="",$L968=""),"",IF($B968="Female",1/(1+EXP(-SUMPRODUCT(Engine!$C$30786:$C$30817,INDIRECT("Coefficients!$V$2:$V$33")))),1/(1+EXP(-SUMPRODUCT(Engine!$C$30786:$C$30817,INDIRECT("Coefficients!$W$2:$W$33"))))))</f>
      </c>
      <c r="AA968" s="8">
        <f>IF(OR($B968="",$C968="",$D968="",$E968="",$F968="",$G968="",$H968="",$I968="",$J968="",$K968="",$L968=""),"",IF($B968="Female",1/(1+EXP(-SUMPRODUCT(Engine!$C$30786:$C$30817,INDIRECT("Coefficients!$X$2:$X$33")))),1/(1+EXP(-SUMPRODUCT(Engine!$C$30786:$C$30817,INDIRECT("Coefficients!$Y$2:$Y$33"))))))</f>
      </c>
      <c r="AB968" s="8">
        <f>IF(OR($B968="",$C968="",$D968="",$E968="",$F968="",$G968="",$H968="",$I968="",$J968="",$K968="",$L968=""),"",IF($B968="Female",1/(1+EXP(-SUMPRODUCT(Engine!$C$30786:$C$30817,INDIRECT("Coefficients!$Z$2:$Z$33")))),1/(1+EXP(-SUMPRODUCT(Engine!$C$30786:$C$30817,INDIRECT("Coefficients!$AA$2:$AA$33"))))))</f>
      </c>
      <c r="AC968" s="8">
        <f>IF(OR($B968="",$C968="",$D968="",$E968="",$F968="",$G968="",$H968="",$I968="",$J968="",$K968="",$L968=""),"",IF($B968="Female",1/(1+EXP(-SUMPRODUCT(Engine!$C$30786:$C$30817,INDIRECT("Coefficients!$AB$2:$AB$33")))),1/(1+EXP(-SUMPRODUCT(Engine!$C$30786:$C$30817,INDIRECT("Coefficients!$AC$2:$AC$33"))))))</f>
      </c>
      <c r="AD968" s="8">
        <f>IF(OR($B968="",$C968="",$D968="",$E968="",$F968="",$G968="",$H968="",$I968="",$J968="",$K968="",$L968=""),"",IF($B968="Female",1/(1+EXP(-SUMPRODUCT(Engine!$C$30786:$C$30817,INDIRECT("Coefficients!$AD$2:$AD$33")))),1/(1+EXP(-SUMPRODUCT(Engine!$C$30786:$C$30817,INDIRECT("Coefficients!$AE$2:$AE$33"))))))</f>
      </c>
      <c r="AE968" s="8">
        <f>IF(OR($B968="",$C968="",$D968="",$E968="",$F968="",$G968="",$H968="",$I968="",$J968="",$K968="",$L968=""),"",IF($B968="Female",1/(1+EXP(-SUMPRODUCT(Engine!$C$30786:$C$30817,INDIRECT("Coefficients!$AF$2:$AF$33")))),1/(1+EXP(-SUMPRODUCT(Engine!$C$30786:$C$30817,INDIRECT("Coefficients!$AG$2:$AG$33"))))))</f>
      </c>
      <c r="AF968" s="8">
        <f>IF(OR($B968="",$C968="",$D968="",$E968="",$F968="",$G968="",$H968="",$I968="",$J968="",$K968="",$L968=""),"",IF($B968="Female",1/(1+EXP(-SUMPRODUCT(Engine!$C$30786:$C$30817,INDIRECT("Coefficients!$AH$2:$AH$33")))),1/(1+EXP(-SUMPRODUCT(Engine!$C$30786:$C$30817,INDIRECT("Coefficients!$AI$2:$AI$33"))))))</f>
      </c>
      <c r="AG968" s="8">
        <f>IF(OR($B968="",$C968="",$D968="",$E968="",$F968="",$G968="",$H968="",$I968="",$J968="",$K968="",$L968=""),"",IF($B968="Female",1/(1+EXP(-SUMPRODUCT(Engine!$C$30786:$C$30817,INDIRECT("Coefficients!$AJ$2:$AJ$33")))),1/(1+EXP(-SUMPRODUCT(Engine!$C$30786:$C$30817,INDIRECT("Coefficients!$AK$2:$AK$33"))))))</f>
      </c>
      <c r="AH968" s="8">
        <f>IF(OR($B968="",$C968="",$D968="",$E968="",$F968="",$G968="",$H968="",$I968="",$J968="",$K968="",$L968=""),"",IF($B968="Female",1/(1+EXP(-SUMPRODUCT(Engine!$C$30786:$C$30817,INDIRECT("Coefficients!$AL$2:$AL$33")))),1/(1+EXP(-SUMPRODUCT(Engine!$C$30786:$C$30817,INDIRECT("Coefficients!$AM$2:$AM$33"))))))</f>
      </c>
      <c r="AI968" s="8">
        <f>IF(OR($B968="",$C968="",$D968="",$E968="",$F968="",$G968="",$H968="",$I968="",$J968="",$K968="",$L968=""),"",IF($B968="Female",1/(1+EXP(-SUMPRODUCT(Engine!$C$30786:$C$30817,INDIRECT("Coefficients!$AN$2:$AN$33")))),1/(1+EXP(-SUMPRODUCT(Engine!$C$30786:$C$30817,INDIRECT("Coefficients!$AO$2:$AO$33"))))))</f>
      </c>
      <c r="AJ968" s="8">
        <f>IF(OR($B968="",$C968="",$D968="",$E968="",$F968="",$G968="",$H968="",$I968="",$J968="",$K968="",$L968=""),"",IF($B968="Female",1/(1+EXP(-SUMPRODUCT(Engine!$C$30786:$C$30817,INDIRECT("Coefficients!$AP$2:$AP$33")))),1/(1+EXP(-SUMPRODUCT(Engine!$C$30786:$C$30817,INDIRECT("Coefficients!$AQ$2:$AQ$33"))))))</f>
      </c>
      <c r="AK968" s="8">
        <f>IF(OR($B968="",$C968="",$D968="",$E968="",$F968="",$G968="",$H968="",$I968="",$J968="",$K968="",$L968=""),"",IF($B968="Female",1/(1+EXP(-SUMPRODUCT(Engine!$C$30786:$C$30817,INDIRECT("Coefficients!$AR$2:$AR$33")))),1/(1+EXP(-SUMPRODUCT(Engine!$C$30786:$C$30817,INDIRECT("Coefficients!$AS$2:$AS$33"))))))</f>
      </c>
      <c r="AL968" s="8">
        <f>IF(OR($B968="",$C968="",$D968="",$E968="",$F968="",$G968="",$H968="",$I968="",$J968="",$K968="",$L968=""),"",IF($B968="Female",1/(1+EXP(-SUMPRODUCT(Engine!$C$30786:$C$30817,INDIRECT("Coefficients!$AT$2:$AT$33")))),1/(1+EXP(-SUMPRODUCT(Engine!$C$30786:$C$30817,INDIRECT("Coefficients!$AU$2:$AU$33"))))))</f>
      </c>
      <c r="AM968" s="8">
        <f>IF(OR($B968="",$C968="",$D968="",$E968="",$F968="",$G968="",$H968="",$I968="",$J968="",$K968="",$L968=""),"",IF($B968="Female",1/(1+EXP(-SUMPRODUCT(Engine!$C$30786:$C$30817,INDIRECT("Coefficients!$AV$2:$AV$33")))),1/(1+EXP(-SUMPRODUCT(Engine!$C$30786:$C$30817,INDIRECT("Coefficients!$AW$2:$AW$33"))))))</f>
      </c>
      <c r="AN968" s="8">
        <f>IF(OR($B968="",$C968="",$D968="",$E968="",$F968="",$G968="",$H968="",$I968="",$J968="",$K968="",$L968=""),"",IF($B968="Female",1/(1+EXP(-SUMPRODUCT(Engine!$C$30786:$C$30817,INDIRECT("Coefficients!$AX$2:$AX$33")))),1/(1+EXP(-SUMPRODUCT(Engine!$C$30786:$C$30817,INDIRECT("Coefficients!$AY$2:$AY$33"))))))</f>
      </c>
      <c r="AO968" s="8">
        <f>IF(OR($B968="",$C968="",$D968="",$E968="",$F968="",$G968="",$H968="",$I968="",$J968="",$K968="",$L968=""),"",IF($B968="Female",1/(1+EXP(-SUMPRODUCT(Engine!$C$30786:$C$30817,INDIRECT("Coefficients!$AZ$2:$AZ$33")))),1/(1+EXP(-SUMPRODUCT(Engine!$C$30786:$C$30817,INDIRECT("Coefficients!$BA$2:$BA$33"))))))</f>
      </c>
      <c r="AP968" s="8">
        <f>IF(OR($B968="",$C968="",$D968="",$E968="",$F968="",$G968="",$H968="",$I968="",$J968="",$K968="",$L968=""),"",IF($B968="Female",1/(1+EXP(-SUMPRODUCT(Engine!$C$30786:$C$30817,INDIRECT("Coefficients!$BB$2:$BB$33")))),1/(1+EXP(-SUMPRODUCT(Engine!$C$30786:$C$30817,INDIRECT("Coefficients!$BC$2:$BC$33"))))))</f>
      </c>
      <c r="AQ968" s="8">
        <f>IF(OR($B968="",$C968="",$D968="",$E968="",$F968="",$G968="",$H968="",$I968="",$J968="",$K968="",$L968=""),"",IF($B968="Female",1/(1+EXP(-SUMPRODUCT(Engine!$C$30786:$C$30817,INDIRECT("Coefficients!$BD$2:$BD$33")))),1/(1+EXP(-SUMPRODUCT(Engine!$C$30786:$C$30817,INDIRECT("Coefficients!$BE$2:$BE$33"))))))</f>
      </c>
      <c r="AR968" s="8">
        <f>IF(OR($B968="",$C968="",$D968="",$E968="",$F968="",$G968="",$H968="",$I968="",$J968="",$K968="",$L968=""),"",IF($B968="Female",1/(1+EXP(-SUMPRODUCT(Engine!$C$30786:$C$30817,INDIRECT("Coefficients!$BF$2:$BF$33")))),1/(1+EXP(-SUMPRODUCT(Engine!$C$30786:$C$30817,INDIRECT("Coefficients!$BG$2:$BG$33"))))))</f>
      </c>
      <c r="AS968" s="8">
        <f>IF(OR($B968="",$C968="",$D968="",$E968="",$F968="",$G968="",$H968="",$I968="",$J968="",$K968="",$L968=""),"",IF($B968="Female",1/(1+EXP(-SUMPRODUCT(Engine!$C$30786:$C$30817,INDIRECT("Coefficients!$BH$2:$BH$33")))),1/(1+EXP(-SUMPRODUCT(Engine!$C$30786:$C$30817,INDIRECT("Coefficients!$BI$2:$BI$33"))))))</f>
      </c>
      <c r="AT968" s="8">
        <f>IF(OR($B968="",$C968="",$D968="",$E968="",$F968="",$G968="",$H968="",$I968="",$J968="",$K968="",$L968=""),"",IF($B968="Female",1/(1+EXP(-SUMPRODUCT(Engine!$C$30786:$C$30817,INDIRECT("Coefficients!$BJ$2:$BJ$33")))),1/(1+EXP(-SUMPRODUCT(Engine!$C$30786:$C$30817,INDIRECT("Coefficients!$BK$2:$BK$33"))))))</f>
      </c>
      <c r="AU968" s="8">
        <f>IF(OR($B968="",$C968="",$D968="",$E968="",$F968="",$G968="",$H968="",$I968="",$J968="",$K968="",$L968=""),"",IF($B968="Female",1/(1+EXP(-SUMPRODUCT(Engine!$C$30786:$C$30817,INDIRECT("Coefficients!$BL$2:$BL$33")))),1/(1+EXP(-SUMPRODUCT(Engine!$C$30786:$C$30817,INDIRECT("Coefficients!$BM$2:$BM$33"))))))</f>
      </c>
      <c r="AV968" s="8">
        <f>IF(OR($B968="",$C968="",$D968="",$E968="",$F968="",$G968="",$H968="",$I968="",$J968="",$K968="",$L968=""),"",IF($B968="Female",1/(1+EXP(-SUMPRODUCT(Engine!$C$30786:$C$30817,INDIRECT("Coefficients!$BN$2:$BN$33")))),1/(1+EXP(-SUMPRODUCT(Engine!$C$30786:$C$30817,INDIRECT("Coefficients!$BO$2:$BO$33"))))))</f>
      </c>
      <c r="AW968" s="8">
        <f>IF(OR($B968="",$C968="",$D968="",$E968="",$F968="",$G968="",$H968="",$I968="",$J968="",$K968="",$L968=""),"",IF($B968="Female",1/(1+EXP(-SUMPRODUCT(Engine!$C$30786:$C$30817,INDIRECT("Coefficients!$BP$2:$BP$33")))),1/(1+EXP(-SUMPRODUCT(Engine!$C$30786:$C$30817,INDIRECT("Coefficients!$BQ$2:$BQ$33"))))))</f>
      </c>
      <c r="AX968" s="8">
        <f>IF(OR($B968="",$C968="",$D968="",$E968="",$F968="",$G968="",$H968="",$I968="",$J968="",$K968="",$L968=""),"",IF($B968="Female",1/(1+EXP(-SUMPRODUCT(Engine!$C$30786:$C$30817,INDIRECT("Coefficients!$BR$2:$BR$33")))),1/(1+EXP(-SUMPRODUCT(Engine!$C$30786:$C$30817,INDIRECT("Coefficients!$BS$2:$BS$33"))))))</f>
      </c>
      <c r="AY968" s="8">
        <f>IF(OR($B968="",$C968="",$D968="",$E968="",$F968="",$G968="",$H968="",$I968="",$J968="",$K968="",$L968=""),"",IF($B968="Female",1/(1+EXP(-SUMPRODUCT(Engine!$C$30786:$C$30817,INDIRECT("Coefficients!$BT$2:$BT$33")))),1/(1+EXP(-SUMPRODUCT(Engine!$C$30786:$C$30817,INDIRECT("Coefficients!$BU$2:$BU$33"))))))</f>
      </c>
      <c r="AZ968" s="8">
        <f>IF(OR($B968="",$C968="",$D968="",$E968="",$F968="",$G968="",$H968="",$I968="",$J968="",$K968="",$L968=""),"",IF($B968="Female",1/(1+EXP(-SUMPRODUCT(Engine!$C$30786:$C$30817,INDIRECT("Coefficients!$BV$2:$BV$33")))),1/(1+EXP(-SUMPRODUCT(Engine!$C$30786:$C$30817,INDIRECT("Coefficients!$BW$2:$BW$33"))))))</f>
      </c>
      <c r="BA968" s="8">
        <f>IF(OR($B968="",$C968="",$D968="",$E968="",$F968="",$G968="",$H968="",$I968="",$J968="",$K968="",$L968=""),"",IF($B968="Female",1/(1+EXP(-SUMPRODUCT(Engine!$C$30786:$C$30817,INDIRECT("Coefficients!$BX$2:$BX$33")))),1/(1+EXP(-SUMPRODUCT(Engine!$C$30786:$C$30817,INDIRECT("Coefficients!$BY$2:$BY$33"))))))</f>
      </c>
      <c r="BB968" s="8">
        <f>IF(OR($B968="",$C968="",$D968="",$E968="",$F968="",$G968="",$H968="",$I968="",$J968="",$K968="",$L968=""),"",IF($B968="Female",1/(1+EXP(-SUMPRODUCT(Engine!$C$30786:$C$30817,INDIRECT("Coefficients!$BZ$2:$BZ$33")))),1/(1+EXP(-SUMPRODUCT(Engine!$C$30786:$C$30817,INDIRECT("Coefficients!$CA$2:$CA$33"))))))</f>
      </c>
      <c r="BC968" s="8">
        <f>IF(OR($B968="",$C968="",$D968="",$E968="",$F968="",$G968="",$H968="",$I968="",$J968="",$K968="",$L968=""),"",IF($B968="Female",1/(1+EXP(-SUMPRODUCT(Engine!$C$30786:$C$30817,INDIRECT("Coefficients!$CB$2:$CB$33")))),1/(1+EXP(-SUMPRODUCT(Engine!$C$30786:$C$30817,INDIRECT("Coefficients!$CC$2:$CC$33"))))))</f>
      </c>
      <c r="BD968" s="8">
        <f>IF(OR($B968="",$C968="",$D968="",$E968="",$F968="",$G968="",$H968="",$I968="",$J968="",$K968="",$L968=""),"",IF($B968="Female",1/(1+EXP(-SUMPRODUCT(Engine!$C$30786:$C$30817,INDIRECT("Coefficients!$CD$2:$CD$33")))),1/(1+EXP(-SUMPRODUCT(Engine!$C$30786:$C$30817,INDIRECT("Coefficients!$CE$2:$CE$33"))))))</f>
      </c>
      <c r="BE968" s="8">
        <f>IF(OR($B968="",$C968="",$D968="",$E968="",$F968="",$G968="",$H968="",$I968="",$J968="",$K968="",$L968=""),"",IF($B968="Female",1/(1+EXP(-SUMPRODUCT(Engine!$C$30786:$C$30817,INDIRECT("Coefficients!$CF$2:$CF$33")))),1/(1+EXP(-SUMPRODUCT(Engine!$C$30786:$C$30817,INDIRECT("Coefficients!$CG$2:$CG$33"))))))</f>
      </c>
      <c r="BF968" s="8">
        <f>IF(OR($B968="",$C968="",$D968="",$E968="",$F968="",$G968="",$H968="",$I968="",$J968="",$K968="",$L968=""),"",IF($B968="Female",1/(1+EXP(-SUMPRODUCT(Engine!$C$30786:$C$30817,INDIRECT("Coefficients!$CH$2:$CH$33")))),1/(1+EXP(-SUMPRODUCT(Engine!$C$30786:$C$30817,INDIRECT("Coefficients!$CI$2:$CI$33"))))))</f>
      </c>
      <c r="BG968" s="8">
        <f>IF(OR($B968="",$C968="",$D968="",$E968="",$F968="",$G968="",$H968="",$I968="",$J968="",$K968="",$L968=""),"",IF($B968="Female",1/(1+EXP(-SUMPRODUCT(Engine!$C$30786:$C$30817,INDIRECT("Coefficients!$CJ$2:$CJ$33")))),1/(1+EXP(-SUMPRODUCT(Engine!$C$30786:$C$30817,INDIRECT("Coefficients!$CK$2:$CK$33"))))))</f>
      </c>
      <c r="BH968" s="8">
        <f>IF(OR($B968="",$C968="",$D968="",$E968="",$F968="",$G968="",$H968="",$I968="",$J968="",$K968="",$L968=""),"",IF($B968="Female",1/(1+EXP(-SUMPRODUCT(Engine!$C$30786:$C$30817,INDIRECT("Coefficients!$CL$2:$CL$33")))),1/(1+EXP(-SUMPRODUCT(Engine!$C$30786:$C$30817,INDIRECT("Coefficients!$CM$2:$CM$33"))))))</f>
      </c>
      <c r="BI968" s="8">
        <f>IF(OR($B968="",$C968="",$D968="",$E968="",$F968="",$G968="",$H968="",$I968="",$J968="",$K968="",$L968=""),"",IF($B968="Female",1/(1+EXP(-SUMPRODUCT(Engine!$C$30786:$C$30817,INDIRECT("Coefficients!$CN$2:$CN$33")))),1/(1+EXP(-SUMPRODUCT(Engine!$C$30786:$C$30817,INDIRECT("Coefficients!$CO$2:$CO$33"))))))</f>
      </c>
      <c r="BJ968" s="8">
        <f>IF(OR($B968="",$C968="",$D968="",$E968="",$F968="",$G968="",$H968="",$I968="",$J968="",$K968="",$L968=""),"",IF($B968="Female",1/(1+EXP(-SUMPRODUCT(Engine!$C$30786:$C$30817,INDIRECT("Coefficients!$CP$2:$CP$33")))),1/(1+EXP(-SUMPRODUCT(Engine!$C$30786:$C$30817,INDIRECT("Coefficients!$CQ$2:$CQ$33"))))))</f>
      </c>
      <c r="BK968" s="8">
        <f>IF(OR($B968="",$C968="",$D968="",$E968="",$F968="",$G968="",$H968="",$I968="",$J968="",$K968="",$L968=""),"",IF($B968="Female",1/(1+EXP(-SUMPRODUCT(Engine!$C$30786:$C$30817,INDIRECT("Coefficients!$CR$2:$CR$33")))),1/(1+EXP(-SUMPRODUCT(Engine!$C$30786:$C$30817,INDIRECT("Coefficients!$CS$2:$CS$33"))))))</f>
      </c>
      <c r="BL968" s="8">
        <f>IF(OR($B968="",$C968="",$D968="",$E968="",$F968="",$G968="",$H968="",$I968="",$J968="",$K968="",$L968=""),"",IF($B968="Female",1/(1+EXP(-SUMPRODUCT(Engine!$C$30786:$C$30817,INDIRECT("Coefficients!$CT$2:$CT$33")))),1/(1+EXP(-SUMPRODUCT(Engine!$C$30786:$C$30817,INDIRECT("Coefficients!$CU$2:$CU$33"))))))</f>
      </c>
      <c r="BM968" s="8">
        <f>IF(OR($B968="",$C968="",$D968="",$E968="",$F968="",$G968="",$H968="",$I968="",$J968="",$K968="",$L968=""),"",IF($B968="Female",1/(1+EXP(-SUMPRODUCT(Engine!$C$30786:$C$30817,INDIRECT("Coefficients!$CV$2:$CV$33")))),1/(1+EXP(-SUMPRODUCT(Engine!$C$30786:$C$30817,INDIRECT("Coefficients!$CW$2:$CW$33"))))))</f>
      </c>
    </row>
    <row r="969" spans="1:6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8">
        <f>IF(OR($B969="",$C969="",$D969="",$E969="",$F969="",$G969="",$H969="",$I969="",$J969="",$K969="",$L969=""),"",IF($B969="Female",1/(1+EXP(-SUMPRODUCT(Engine!$C$30818:$C$30849,INDIRECT("Coefficients!$B$2:$B$33")))),1/(1+EXP(-SUMPRODUCT(Engine!$C$30818:$C$30849,INDIRECT("Coefficients!$C$2:$C$33"))))))</f>
      </c>
      <c r="Q969" s="8">
        <f>IF(OR($B969="",$C969="",$D969="",$E969="",$F969="",$G969="",$H969="",$I969="",$J969="",$K969="",$L969=""),"",IF($B969="Female",1/(1+EXP(-SUMPRODUCT(Engine!$C$30818:$C$30849,INDIRECT("Coefficients!$D$2:$D$33")))),1/(1+EXP(-SUMPRODUCT(Engine!$C$30818:$C$30849,INDIRECT("Coefficients!$E$2:$E$33"))))))</f>
      </c>
      <c r="R969" s="8">
        <f>IF(OR($B969="",$C969="",$D969="",$E969="",$F969="",$G969="",$H969="",$I969="",$J969="",$K969="",$L969=""),"",IF($B969="Female",1/(1+EXP(-SUMPRODUCT(Engine!$C$30818:$C$30849,INDIRECT("Coefficients!$F$2:$F$33")))),1/(1+EXP(-SUMPRODUCT(Engine!$C$30818:$C$30849,INDIRECT("Coefficients!$G$2:$G$33"))))))</f>
      </c>
      <c r="S969" s="8">
        <f>IF(OR($B969="",$C969="",$D969="",$E969="",$F969="",$G969="",$H969="",$I969="",$J969="",$K969="",$L969=""),"",IF($B969="Female",1/(1+EXP(-SUMPRODUCT(Engine!$C$30818:$C$30849,INDIRECT("Coefficients!$H$2:$H$33")))),1/(1+EXP(-SUMPRODUCT(Engine!$C$30818:$C$30849,INDIRECT("Coefficients!$I$2:$I$33"))))))</f>
      </c>
      <c r="T969" s="8">
        <f>IF(OR($B969="",$C969="",$D969="",$E969="",$F969="",$G969="",$H969="",$I969="",$J969="",$K969="",$L969=""),"",IF($B969="Female",1/(1+EXP(-SUMPRODUCT(Engine!$C$30818:$C$30849,INDIRECT("Coefficients!$J$2:$J$33")))),1/(1+EXP(-SUMPRODUCT(Engine!$C$30818:$C$30849,INDIRECT("Coefficients!$K$2:$K$33"))))))</f>
      </c>
      <c r="U969" s="8">
        <f>IF(OR($B969="",$C969="",$D969="",$E969="",$F969="",$G969="",$H969="",$I969="",$J969="",$K969="",$L969=""),"",IF($B969="Female",1/(1+EXP(-SUMPRODUCT(Engine!$C$30818:$C$30849,INDIRECT("Coefficients!$L$2:$L$33")))),1/(1+EXP(-SUMPRODUCT(Engine!$C$30818:$C$30849,INDIRECT("Coefficients!$M$2:$M$33"))))))</f>
      </c>
      <c r="V969" s="8">
        <f>IF(OR($B969="",$C969="",$D969="",$E969="",$F969="",$G969="",$H969="",$I969="",$J969="",$K969="",$L969=""),"",IF($B969="Female",1/(1+EXP(-SUMPRODUCT(Engine!$C$30818:$C$30849,INDIRECT("Coefficients!$N$2:$N$33")))),1/(1+EXP(-SUMPRODUCT(Engine!$C$30818:$C$30849,INDIRECT("Coefficients!$O$2:$O$33"))))))</f>
      </c>
      <c r="W969" s="8">
        <f>IF(OR($B969="",$C969="",$D969="",$E969="",$F969="",$G969="",$H969="",$I969="",$J969="",$K969="",$L969=""),"",IF($B969="Female",1/(1+EXP(-SUMPRODUCT(Engine!$C$30818:$C$30849,INDIRECT("Coefficients!$P$2:$P$33")))),1/(1+EXP(-SUMPRODUCT(Engine!$C$30818:$C$30849,INDIRECT("Coefficients!$Q$2:$Q$33"))))))</f>
      </c>
      <c r="X969" s="8">
        <f>IF(OR($B969="",$C969="",$D969="",$E969="",$F969="",$G969="",$H969="",$I969="",$J969="",$K969="",$L969=""),"",IF($B969="Female",1/(1+EXP(-SUMPRODUCT(Engine!$C$30818:$C$30849,INDIRECT("Coefficients!$R$2:$R$33")))),1/(1+EXP(-SUMPRODUCT(Engine!$C$30818:$C$30849,INDIRECT("Coefficients!$S$2:$S$33"))))))</f>
      </c>
      <c r="Y969" s="8">
        <f>IF(OR($B969="",$C969="",$D969="",$E969="",$F969="",$G969="",$H969="",$I969="",$J969="",$K969="",$L969=""),"",IF($B969="Female",1/(1+EXP(-SUMPRODUCT(Engine!$C$30818:$C$30849,INDIRECT("Coefficients!$T$2:$T$33")))),1/(1+EXP(-SUMPRODUCT(Engine!$C$30818:$C$30849,INDIRECT("Coefficients!$U$2:$U$33"))))))</f>
      </c>
      <c r="Z969" s="8">
        <f>IF(OR($B969="",$C969="",$D969="",$E969="",$F969="",$G969="",$H969="",$I969="",$J969="",$K969="",$L969=""),"",IF($B969="Female",1/(1+EXP(-SUMPRODUCT(Engine!$C$30818:$C$30849,INDIRECT("Coefficients!$V$2:$V$33")))),1/(1+EXP(-SUMPRODUCT(Engine!$C$30818:$C$30849,INDIRECT("Coefficients!$W$2:$W$33"))))))</f>
      </c>
      <c r="AA969" s="8">
        <f>IF(OR($B969="",$C969="",$D969="",$E969="",$F969="",$G969="",$H969="",$I969="",$J969="",$K969="",$L969=""),"",IF($B969="Female",1/(1+EXP(-SUMPRODUCT(Engine!$C$30818:$C$30849,INDIRECT("Coefficients!$X$2:$X$33")))),1/(1+EXP(-SUMPRODUCT(Engine!$C$30818:$C$30849,INDIRECT("Coefficients!$Y$2:$Y$33"))))))</f>
      </c>
      <c r="AB969" s="8">
        <f>IF(OR($B969="",$C969="",$D969="",$E969="",$F969="",$G969="",$H969="",$I969="",$J969="",$K969="",$L969=""),"",IF($B969="Female",1/(1+EXP(-SUMPRODUCT(Engine!$C$30818:$C$30849,INDIRECT("Coefficients!$Z$2:$Z$33")))),1/(1+EXP(-SUMPRODUCT(Engine!$C$30818:$C$30849,INDIRECT("Coefficients!$AA$2:$AA$33"))))))</f>
      </c>
      <c r="AC969" s="8">
        <f>IF(OR($B969="",$C969="",$D969="",$E969="",$F969="",$G969="",$H969="",$I969="",$J969="",$K969="",$L969=""),"",IF($B969="Female",1/(1+EXP(-SUMPRODUCT(Engine!$C$30818:$C$30849,INDIRECT("Coefficients!$AB$2:$AB$33")))),1/(1+EXP(-SUMPRODUCT(Engine!$C$30818:$C$30849,INDIRECT("Coefficients!$AC$2:$AC$33"))))))</f>
      </c>
      <c r="AD969" s="8">
        <f>IF(OR($B969="",$C969="",$D969="",$E969="",$F969="",$G969="",$H969="",$I969="",$J969="",$K969="",$L969=""),"",IF($B969="Female",1/(1+EXP(-SUMPRODUCT(Engine!$C$30818:$C$30849,INDIRECT("Coefficients!$AD$2:$AD$33")))),1/(1+EXP(-SUMPRODUCT(Engine!$C$30818:$C$30849,INDIRECT("Coefficients!$AE$2:$AE$33"))))))</f>
      </c>
      <c r="AE969" s="8">
        <f>IF(OR($B969="",$C969="",$D969="",$E969="",$F969="",$G969="",$H969="",$I969="",$J969="",$K969="",$L969=""),"",IF($B969="Female",1/(1+EXP(-SUMPRODUCT(Engine!$C$30818:$C$30849,INDIRECT("Coefficients!$AF$2:$AF$33")))),1/(1+EXP(-SUMPRODUCT(Engine!$C$30818:$C$30849,INDIRECT("Coefficients!$AG$2:$AG$33"))))))</f>
      </c>
      <c r="AF969" s="8">
        <f>IF(OR($B969="",$C969="",$D969="",$E969="",$F969="",$G969="",$H969="",$I969="",$J969="",$K969="",$L969=""),"",IF($B969="Female",1/(1+EXP(-SUMPRODUCT(Engine!$C$30818:$C$30849,INDIRECT("Coefficients!$AH$2:$AH$33")))),1/(1+EXP(-SUMPRODUCT(Engine!$C$30818:$C$30849,INDIRECT("Coefficients!$AI$2:$AI$33"))))))</f>
      </c>
      <c r="AG969" s="8">
        <f>IF(OR($B969="",$C969="",$D969="",$E969="",$F969="",$G969="",$H969="",$I969="",$J969="",$K969="",$L969=""),"",IF($B969="Female",1/(1+EXP(-SUMPRODUCT(Engine!$C$30818:$C$30849,INDIRECT("Coefficients!$AJ$2:$AJ$33")))),1/(1+EXP(-SUMPRODUCT(Engine!$C$30818:$C$30849,INDIRECT("Coefficients!$AK$2:$AK$33"))))))</f>
      </c>
      <c r="AH969" s="8">
        <f>IF(OR($B969="",$C969="",$D969="",$E969="",$F969="",$G969="",$H969="",$I969="",$J969="",$K969="",$L969=""),"",IF($B969="Female",1/(1+EXP(-SUMPRODUCT(Engine!$C$30818:$C$30849,INDIRECT("Coefficients!$AL$2:$AL$33")))),1/(1+EXP(-SUMPRODUCT(Engine!$C$30818:$C$30849,INDIRECT("Coefficients!$AM$2:$AM$33"))))))</f>
      </c>
      <c r="AI969" s="8">
        <f>IF(OR($B969="",$C969="",$D969="",$E969="",$F969="",$G969="",$H969="",$I969="",$J969="",$K969="",$L969=""),"",IF($B969="Female",1/(1+EXP(-SUMPRODUCT(Engine!$C$30818:$C$30849,INDIRECT("Coefficients!$AN$2:$AN$33")))),1/(1+EXP(-SUMPRODUCT(Engine!$C$30818:$C$30849,INDIRECT("Coefficients!$AO$2:$AO$33"))))))</f>
      </c>
      <c r="AJ969" s="8">
        <f>IF(OR($B969="",$C969="",$D969="",$E969="",$F969="",$G969="",$H969="",$I969="",$J969="",$K969="",$L969=""),"",IF($B969="Female",1/(1+EXP(-SUMPRODUCT(Engine!$C$30818:$C$30849,INDIRECT("Coefficients!$AP$2:$AP$33")))),1/(1+EXP(-SUMPRODUCT(Engine!$C$30818:$C$30849,INDIRECT("Coefficients!$AQ$2:$AQ$33"))))))</f>
      </c>
      <c r="AK969" s="8">
        <f>IF(OR($B969="",$C969="",$D969="",$E969="",$F969="",$G969="",$H969="",$I969="",$J969="",$K969="",$L969=""),"",IF($B969="Female",1/(1+EXP(-SUMPRODUCT(Engine!$C$30818:$C$30849,INDIRECT("Coefficients!$AR$2:$AR$33")))),1/(1+EXP(-SUMPRODUCT(Engine!$C$30818:$C$30849,INDIRECT("Coefficients!$AS$2:$AS$33"))))))</f>
      </c>
      <c r="AL969" s="8">
        <f>IF(OR($B969="",$C969="",$D969="",$E969="",$F969="",$G969="",$H969="",$I969="",$J969="",$K969="",$L969=""),"",IF($B969="Female",1/(1+EXP(-SUMPRODUCT(Engine!$C$30818:$C$30849,INDIRECT("Coefficients!$AT$2:$AT$33")))),1/(1+EXP(-SUMPRODUCT(Engine!$C$30818:$C$30849,INDIRECT("Coefficients!$AU$2:$AU$33"))))))</f>
      </c>
      <c r="AM969" s="8">
        <f>IF(OR($B969="",$C969="",$D969="",$E969="",$F969="",$G969="",$H969="",$I969="",$J969="",$K969="",$L969=""),"",IF($B969="Female",1/(1+EXP(-SUMPRODUCT(Engine!$C$30818:$C$30849,INDIRECT("Coefficients!$AV$2:$AV$33")))),1/(1+EXP(-SUMPRODUCT(Engine!$C$30818:$C$30849,INDIRECT("Coefficients!$AW$2:$AW$33"))))))</f>
      </c>
      <c r="AN969" s="8">
        <f>IF(OR($B969="",$C969="",$D969="",$E969="",$F969="",$G969="",$H969="",$I969="",$J969="",$K969="",$L969=""),"",IF($B969="Female",1/(1+EXP(-SUMPRODUCT(Engine!$C$30818:$C$30849,INDIRECT("Coefficients!$AX$2:$AX$33")))),1/(1+EXP(-SUMPRODUCT(Engine!$C$30818:$C$30849,INDIRECT("Coefficients!$AY$2:$AY$33"))))))</f>
      </c>
      <c r="AO969" s="8">
        <f>IF(OR($B969="",$C969="",$D969="",$E969="",$F969="",$G969="",$H969="",$I969="",$J969="",$K969="",$L969=""),"",IF($B969="Female",1/(1+EXP(-SUMPRODUCT(Engine!$C$30818:$C$30849,INDIRECT("Coefficients!$AZ$2:$AZ$33")))),1/(1+EXP(-SUMPRODUCT(Engine!$C$30818:$C$30849,INDIRECT("Coefficients!$BA$2:$BA$33"))))))</f>
      </c>
      <c r="AP969" s="8">
        <f>IF(OR($B969="",$C969="",$D969="",$E969="",$F969="",$G969="",$H969="",$I969="",$J969="",$K969="",$L969=""),"",IF($B969="Female",1/(1+EXP(-SUMPRODUCT(Engine!$C$30818:$C$30849,INDIRECT("Coefficients!$BB$2:$BB$33")))),1/(1+EXP(-SUMPRODUCT(Engine!$C$30818:$C$30849,INDIRECT("Coefficients!$BC$2:$BC$33"))))))</f>
      </c>
      <c r="AQ969" s="8">
        <f>IF(OR($B969="",$C969="",$D969="",$E969="",$F969="",$G969="",$H969="",$I969="",$J969="",$K969="",$L969=""),"",IF($B969="Female",1/(1+EXP(-SUMPRODUCT(Engine!$C$30818:$C$30849,INDIRECT("Coefficients!$BD$2:$BD$33")))),1/(1+EXP(-SUMPRODUCT(Engine!$C$30818:$C$30849,INDIRECT("Coefficients!$BE$2:$BE$33"))))))</f>
      </c>
      <c r="AR969" s="8">
        <f>IF(OR($B969="",$C969="",$D969="",$E969="",$F969="",$G969="",$H969="",$I969="",$J969="",$K969="",$L969=""),"",IF($B969="Female",1/(1+EXP(-SUMPRODUCT(Engine!$C$30818:$C$30849,INDIRECT("Coefficients!$BF$2:$BF$33")))),1/(1+EXP(-SUMPRODUCT(Engine!$C$30818:$C$30849,INDIRECT("Coefficients!$BG$2:$BG$33"))))))</f>
      </c>
      <c r="AS969" s="8">
        <f>IF(OR($B969="",$C969="",$D969="",$E969="",$F969="",$G969="",$H969="",$I969="",$J969="",$K969="",$L969=""),"",IF($B969="Female",1/(1+EXP(-SUMPRODUCT(Engine!$C$30818:$C$30849,INDIRECT("Coefficients!$BH$2:$BH$33")))),1/(1+EXP(-SUMPRODUCT(Engine!$C$30818:$C$30849,INDIRECT("Coefficients!$BI$2:$BI$33"))))))</f>
      </c>
      <c r="AT969" s="8">
        <f>IF(OR($B969="",$C969="",$D969="",$E969="",$F969="",$G969="",$H969="",$I969="",$J969="",$K969="",$L969=""),"",IF($B969="Female",1/(1+EXP(-SUMPRODUCT(Engine!$C$30818:$C$30849,INDIRECT("Coefficients!$BJ$2:$BJ$33")))),1/(1+EXP(-SUMPRODUCT(Engine!$C$30818:$C$30849,INDIRECT("Coefficients!$BK$2:$BK$33"))))))</f>
      </c>
      <c r="AU969" s="8">
        <f>IF(OR($B969="",$C969="",$D969="",$E969="",$F969="",$G969="",$H969="",$I969="",$J969="",$K969="",$L969=""),"",IF($B969="Female",1/(1+EXP(-SUMPRODUCT(Engine!$C$30818:$C$30849,INDIRECT("Coefficients!$BL$2:$BL$33")))),1/(1+EXP(-SUMPRODUCT(Engine!$C$30818:$C$30849,INDIRECT("Coefficients!$BM$2:$BM$33"))))))</f>
      </c>
      <c r="AV969" s="8">
        <f>IF(OR($B969="",$C969="",$D969="",$E969="",$F969="",$G969="",$H969="",$I969="",$J969="",$K969="",$L969=""),"",IF($B969="Female",1/(1+EXP(-SUMPRODUCT(Engine!$C$30818:$C$30849,INDIRECT("Coefficients!$BN$2:$BN$33")))),1/(1+EXP(-SUMPRODUCT(Engine!$C$30818:$C$30849,INDIRECT("Coefficients!$BO$2:$BO$33"))))))</f>
      </c>
      <c r="AW969" s="8">
        <f>IF(OR($B969="",$C969="",$D969="",$E969="",$F969="",$G969="",$H969="",$I969="",$J969="",$K969="",$L969=""),"",IF($B969="Female",1/(1+EXP(-SUMPRODUCT(Engine!$C$30818:$C$30849,INDIRECT("Coefficients!$BP$2:$BP$33")))),1/(1+EXP(-SUMPRODUCT(Engine!$C$30818:$C$30849,INDIRECT("Coefficients!$BQ$2:$BQ$33"))))))</f>
      </c>
      <c r="AX969" s="8">
        <f>IF(OR($B969="",$C969="",$D969="",$E969="",$F969="",$G969="",$H969="",$I969="",$J969="",$K969="",$L969=""),"",IF($B969="Female",1/(1+EXP(-SUMPRODUCT(Engine!$C$30818:$C$30849,INDIRECT("Coefficients!$BR$2:$BR$33")))),1/(1+EXP(-SUMPRODUCT(Engine!$C$30818:$C$30849,INDIRECT("Coefficients!$BS$2:$BS$33"))))))</f>
      </c>
      <c r="AY969" s="8">
        <f>IF(OR($B969="",$C969="",$D969="",$E969="",$F969="",$G969="",$H969="",$I969="",$J969="",$K969="",$L969=""),"",IF($B969="Female",1/(1+EXP(-SUMPRODUCT(Engine!$C$30818:$C$30849,INDIRECT("Coefficients!$BT$2:$BT$33")))),1/(1+EXP(-SUMPRODUCT(Engine!$C$30818:$C$30849,INDIRECT("Coefficients!$BU$2:$BU$33"))))))</f>
      </c>
      <c r="AZ969" s="8">
        <f>IF(OR($B969="",$C969="",$D969="",$E969="",$F969="",$G969="",$H969="",$I969="",$J969="",$K969="",$L969=""),"",IF($B969="Female",1/(1+EXP(-SUMPRODUCT(Engine!$C$30818:$C$30849,INDIRECT("Coefficients!$BV$2:$BV$33")))),1/(1+EXP(-SUMPRODUCT(Engine!$C$30818:$C$30849,INDIRECT("Coefficients!$BW$2:$BW$33"))))))</f>
      </c>
      <c r="BA969" s="8">
        <f>IF(OR($B969="",$C969="",$D969="",$E969="",$F969="",$G969="",$H969="",$I969="",$J969="",$K969="",$L969=""),"",IF($B969="Female",1/(1+EXP(-SUMPRODUCT(Engine!$C$30818:$C$30849,INDIRECT("Coefficients!$BX$2:$BX$33")))),1/(1+EXP(-SUMPRODUCT(Engine!$C$30818:$C$30849,INDIRECT("Coefficients!$BY$2:$BY$33"))))))</f>
      </c>
      <c r="BB969" s="8">
        <f>IF(OR($B969="",$C969="",$D969="",$E969="",$F969="",$G969="",$H969="",$I969="",$J969="",$K969="",$L969=""),"",IF($B969="Female",1/(1+EXP(-SUMPRODUCT(Engine!$C$30818:$C$30849,INDIRECT("Coefficients!$BZ$2:$BZ$33")))),1/(1+EXP(-SUMPRODUCT(Engine!$C$30818:$C$30849,INDIRECT("Coefficients!$CA$2:$CA$33"))))))</f>
      </c>
      <c r="BC969" s="8">
        <f>IF(OR($B969="",$C969="",$D969="",$E969="",$F969="",$G969="",$H969="",$I969="",$J969="",$K969="",$L969=""),"",IF($B969="Female",1/(1+EXP(-SUMPRODUCT(Engine!$C$30818:$C$30849,INDIRECT("Coefficients!$CB$2:$CB$33")))),1/(1+EXP(-SUMPRODUCT(Engine!$C$30818:$C$30849,INDIRECT("Coefficients!$CC$2:$CC$33"))))))</f>
      </c>
      <c r="BD969" s="8">
        <f>IF(OR($B969="",$C969="",$D969="",$E969="",$F969="",$G969="",$H969="",$I969="",$J969="",$K969="",$L969=""),"",IF($B969="Female",1/(1+EXP(-SUMPRODUCT(Engine!$C$30818:$C$30849,INDIRECT("Coefficients!$CD$2:$CD$33")))),1/(1+EXP(-SUMPRODUCT(Engine!$C$30818:$C$30849,INDIRECT("Coefficients!$CE$2:$CE$33"))))))</f>
      </c>
      <c r="BE969" s="8">
        <f>IF(OR($B969="",$C969="",$D969="",$E969="",$F969="",$G969="",$H969="",$I969="",$J969="",$K969="",$L969=""),"",IF($B969="Female",1/(1+EXP(-SUMPRODUCT(Engine!$C$30818:$C$30849,INDIRECT("Coefficients!$CF$2:$CF$33")))),1/(1+EXP(-SUMPRODUCT(Engine!$C$30818:$C$30849,INDIRECT("Coefficients!$CG$2:$CG$33"))))))</f>
      </c>
      <c r="BF969" s="8">
        <f>IF(OR($B969="",$C969="",$D969="",$E969="",$F969="",$G969="",$H969="",$I969="",$J969="",$K969="",$L969=""),"",IF($B969="Female",1/(1+EXP(-SUMPRODUCT(Engine!$C$30818:$C$30849,INDIRECT("Coefficients!$CH$2:$CH$33")))),1/(1+EXP(-SUMPRODUCT(Engine!$C$30818:$C$30849,INDIRECT("Coefficients!$CI$2:$CI$33"))))))</f>
      </c>
      <c r="BG969" s="8">
        <f>IF(OR($B969="",$C969="",$D969="",$E969="",$F969="",$G969="",$H969="",$I969="",$J969="",$K969="",$L969=""),"",IF($B969="Female",1/(1+EXP(-SUMPRODUCT(Engine!$C$30818:$C$30849,INDIRECT("Coefficients!$CJ$2:$CJ$33")))),1/(1+EXP(-SUMPRODUCT(Engine!$C$30818:$C$30849,INDIRECT("Coefficients!$CK$2:$CK$33"))))))</f>
      </c>
      <c r="BH969" s="8">
        <f>IF(OR($B969="",$C969="",$D969="",$E969="",$F969="",$G969="",$H969="",$I969="",$J969="",$K969="",$L969=""),"",IF($B969="Female",1/(1+EXP(-SUMPRODUCT(Engine!$C$30818:$C$30849,INDIRECT("Coefficients!$CL$2:$CL$33")))),1/(1+EXP(-SUMPRODUCT(Engine!$C$30818:$C$30849,INDIRECT("Coefficients!$CM$2:$CM$33"))))))</f>
      </c>
      <c r="BI969" s="8">
        <f>IF(OR($B969="",$C969="",$D969="",$E969="",$F969="",$G969="",$H969="",$I969="",$J969="",$K969="",$L969=""),"",IF($B969="Female",1/(1+EXP(-SUMPRODUCT(Engine!$C$30818:$C$30849,INDIRECT("Coefficients!$CN$2:$CN$33")))),1/(1+EXP(-SUMPRODUCT(Engine!$C$30818:$C$30849,INDIRECT("Coefficients!$CO$2:$CO$33"))))))</f>
      </c>
      <c r="BJ969" s="8">
        <f>IF(OR($B969="",$C969="",$D969="",$E969="",$F969="",$G969="",$H969="",$I969="",$J969="",$K969="",$L969=""),"",IF($B969="Female",1/(1+EXP(-SUMPRODUCT(Engine!$C$30818:$C$30849,INDIRECT("Coefficients!$CP$2:$CP$33")))),1/(1+EXP(-SUMPRODUCT(Engine!$C$30818:$C$30849,INDIRECT("Coefficients!$CQ$2:$CQ$33"))))))</f>
      </c>
      <c r="BK969" s="8">
        <f>IF(OR($B969="",$C969="",$D969="",$E969="",$F969="",$G969="",$H969="",$I969="",$J969="",$K969="",$L969=""),"",IF($B969="Female",1/(1+EXP(-SUMPRODUCT(Engine!$C$30818:$C$30849,INDIRECT("Coefficients!$CR$2:$CR$33")))),1/(1+EXP(-SUMPRODUCT(Engine!$C$30818:$C$30849,INDIRECT("Coefficients!$CS$2:$CS$33"))))))</f>
      </c>
      <c r="BL969" s="8">
        <f>IF(OR($B969="",$C969="",$D969="",$E969="",$F969="",$G969="",$H969="",$I969="",$J969="",$K969="",$L969=""),"",IF($B969="Female",1/(1+EXP(-SUMPRODUCT(Engine!$C$30818:$C$30849,INDIRECT("Coefficients!$CT$2:$CT$33")))),1/(1+EXP(-SUMPRODUCT(Engine!$C$30818:$C$30849,INDIRECT("Coefficients!$CU$2:$CU$33"))))))</f>
      </c>
      <c r="BM969" s="8">
        <f>IF(OR($B969="",$C969="",$D969="",$E969="",$F969="",$G969="",$H969="",$I969="",$J969="",$K969="",$L969=""),"",IF($B969="Female",1/(1+EXP(-SUMPRODUCT(Engine!$C$30818:$C$30849,INDIRECT("Coefficients!$CV$2:$CV$33")))),1/(1+EXP(-SUMPRODUCT(Engine!$C$30818:$C$30849,INDIRECT("Coefficients!$CW$2:$CW$33"))))))</f>
      </c>
    </row>
    <row r="970" spans="1:6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8">
        <f>IF(OR($B970="",$C970="",$D970="",$E970="",$F970="",$G970="",$H970="",$I970="",$J970="",$K970="",$L970=""),"",IF($B970="Female",1/(1+EXP(-SUMPRODUCT(Engine!$C$30850:$C$30881,INDIRECT("Coefficients!$B$2:$B$33")))),1/(1+EXP(-SUMPRODUCT(Engine!$C$30850:$C$30881,INDIRECT("Coefficients!$C$2:$C$33"))))))</f>
      </c>
      <c r="Q970" s="8">
        <f>IF(OR($B970="",$C970="",$D970="",$E970="",$F970="",$G970="",$H970="",$I970="",$J970="",$K970="",$L970=""),"",IF($B970="Female",1/(1+EXP(-SUMPRODUCT(Engine!$C$30850:$C$30881,INDIRECT("Coefficients!$D$2:$D$33")))),1/(1+EXP(-SUMPRODUCT(Engine!$C$30850:$C$30881,INDIRECT("Coefficients!$E$2:$E$33"))))))</f>
      </c>
      <c r="R970" s="8">
        <f>IF(OR($B970="",$C970="",$D970="",$E970="",$F970="",$G970="",$H970="",$I970="",$J970="",$K970="",$L970=""),"",IF($B970="Female",1/(1+EXP(-SUMPRODUCT(Engine!$C$30850:$C$30881,INDIRECT("Coefficients!$F$2:$F$33")))),1/(1+EXP(-SUMPRODUCT(Engine!$C$30850:$C$30881,INDIRECT("Coefficients!$G$2:$G$33"))))))</f>
      </c>
      <c r="S970" s="8">
        <f>IF(OR($B970="",$C970="",$D970="",$E970="",$F970="",$G970="",$H970="",$I970="",$J970="",$K970="",$L970=""),"",IF($B970="Female",1/(1+EXP(-SUMPRODUCT(Engine!$C$30850:$C$30881,INDIRECT("Coefficients!$H$2:$H$33")))),1/(1+EXP(-SUMPRODUCT(Engine!$C$30850:$C$30881,INDIRECT("Coefficients!$I$2:$I$33"))))))</f>
      </c>
      <c r="T970" s="8">
        <f>IF(OR($B970="",$C970="",$D970="",$E970="",$F970="",$G970="",$H970="",$I970="",$J970="",$K970="",$L970=""),"",IF($B970="Female",1/(1+EXP(-SUMPRODUCT(Engine!$C$30850:$C$30881,INDIRECT("Coefficients!$J$2:$J$33")))),1/(1+EXP(-SUMPRODUCT(Engine!$C$30850:$C$30881,INDIRECT("Coefficients!$K$2:$K$33"))))))</f>
      </c>
      <c r="U970" s="8">
        <f>IF(OR($B970="",$C970="",$D970="",$E970="",$F970="",$G970="",$H970="",$I970="",$J970="",$K970="",$L970=""),"",IF($B970="Female",1/(1+EXP(-SUMPRODUCT(Engine!$C$30850:$C$30881,INDIRECT("Coefficients!$L$2:$L$33")))),1/(1+EXP(-SUMPRODUCT(Engine!$C$30850:$C$30881,INDIRECT("Coefficients!$M$2:$M$33"))))))</f>
      </c>
      <c r="V970" s="8">
        <f>IF(OR($B970="",$C970="",$D970="",$E970="",$F970="",$G970="",$H970="",$I970="",$J970="",$K970="",$L970=""),"",IF($B970="Female",1/(1+EXP(-SUMPRODUCT(Engine!$C$30850:$C$30881,INDIRECT("Coefficients!$N$2:$N$33")))),1/(1+EXP(-SUMPRODUCT(Engine!$C$30850:$C$30881,INDIRECT("Coefficients!$O$2:$O$33"))))))</f>
      </c>
      <c r="W970" s="8">
        <f>IF(OR($B970="",$C970="",$D970="",$E970="",$F970="",$G970="",$H970="",$I970="",$J970="",$K970="",$L970=""),"",IF($B970="Female",1/(1+EXP(-SUMPRODUCT(Engine!$C$30850:$C$30881,INDIRECT("Coefficients!$P$2:$P$33")))),1/(1+EXP(-SUMPRODUCT(Engine!$C$30850:$C$30881,INDIRECT("Coefficients!$Q$2:$Q$33"))))))</f>
      </c>
      <c r="X970" s="8">
        <f>IF(OR($B970="",$C970="",$D970="",$E970="",$F970="",$G970="",$H970="",$I970="",$J970="",$K970="",$L970=""),"",IF($B970="Female",1/(1+EXP(-SUMPRODUCT(Engine!$C$30850:$C$30881,INDIRECT("Coefficients!$R$2:$R$33")))),1/(1+EXP(-SUMPRODUCT(Engine!$C$30850:$C$30881,INDIRECT("Coefficients!$S$2:$S$33"))))))</f>
      </c>
      <c r="Y970" s="8">
        <f>IF(OR($B970="",$C970="",$D970="",$E970="",$F970="",$G970="",$H970="",$I970="",$J970="",$K970="",$L970=""),"",IF($B970="Female",1/(1+EXP(-SUMPRODUCT(Engine!$C$30850:$C$30881,INDIRECT("Coefficients!$T$2:$T$33")))),1/(1+EXP(-SUMPRODUCT(Engine!$C$30850:$C$30881,INDIRECT("Coefficients!$U$2:$U$33"))))))</f>
      </c>
      <c r="Z970" s="8">
        <f>IF(OR($B970="",$C970="",$D970="",$E970="",$F970="",$G970="",$H970="",$I970="",$J970="",$K970="",$L970=""),"",IF($B970="Female",1/(1+EXP(-SUMPRODUCT(Engine!$C$30850:$C$30881,INDIRECT("Coefficients!$V$2:$V$33")))),1/(1+EXP(-SUMPRODUCT(Engine!$C$30850:$C$30881,INDIRECT("Coefficients!$W$2:$W$33"))))))</f>
      </c>
      <c r="AA970" s="8">
        <f>IF(OR($B970="",$C970="",$D970="",$E970="",$F970="",$G970="",$H970="",$I970="",$J970="",$K970="",$L970=""),"",IF($B970="Female",1/(1+EXP(-SUMPRODUCT(Engine!$C$30850:$C$30881,INDIRECT("Coefficients!$X$2:$X$33")))),1/(1+EXP(-SUMPRODUCT(Engine!$C$30850:$C$30881,INDIRECT("Coefficients!$Y$2:$Y$33"))))))</f>
      </c>
      <c r="AB970" s="8">
        <f>IF(OR($B970="",$C970="",$D970="",$E970="",$F970="",$G970="",$H970="",$I970="",$J970="",$K970="",$L970=""),"",IF($B970="Female",1/(1+EXP(-SUMPRODUCT(Engine!$C$30850:$C$30881,INDIRECT("Coefficients!$Z$2:$Z$33")))),1/(1+EXP(-SUMPRODUCT(Engine!$C$30850:$C$30881,INDIRECT("Coefficients!$AA$2:$AA$33"))))))</f>
      </c>
      <c r="AC970" s="8">
        <f>IF(OR($B970="",$C970="",$D970="",$E970="",$F970="",$G970="",$H970="",$I970="",$J970="",$K970="",$L970=""),"",IF($B970="Female",1/(1+EXP(-SUMPRODUCT(Engine!$C$30850:$C$30881,INDIRECT("Coefficients!$AB$2:$AB$33")))),1/(1+EXP(-SUMPRODUCT(Engine!$C$30850:$C$30881,INDIRECT("Coefficients!$AC$2:$AC$33"))))))</f>
      </c>
      <c r="AD970" s="8">
        <f>IF(OR($B970="",$C970="",$D970="",$E970="",$F970="",$G970="",$H970="",$I970="",$J970="",$K970="",$L970=""),"",IF($B970="Female",1/(1+EXP(-SUMPRODUCT(Engine!$C$30850:$C$30881,INDIRECT("Coefficients!$AD$2:$AD$33")))),1/(1+EXP(-SUMPRODUCT(Engine!$C$30850:$C$30881,INDIRECT("Coefficients!$AE$2:$AE$33"))))))</f>
      </c>
      <c r="AE970" s="8">
        <f>IF(OR($B970="",$C970="",$D970="",$E970="",$F970="",$G970="",$H970="",$I970="",$J970="",$K970="",$L970=""),"",IF($B970="Female",1/(1+EXP(-SUMPRODUCT(Engine!$C$30850:$C$30881,INDIRECT("Coefficients!$AF$2:$AF$33")))),1/(1+EXP(-SUMPRODUCT(Engine!$C$30850:$C$30881,INDIRECT("Coefficients!$AG$2:$AG$33"))))))</f>
      </c>
      <c r="AF970" s="8">
        <f>IF(OR($B970="",$C970="",$D970="",$E970="",$F970="",$G970="",$H970="",$I970="",$J970="",$K970="",$L970=""),"",IF($B970="Female",1/(1+EXP(-SUMPRODUCT(Engine!$C$30850:$C$30881,INDIRECT("Coefficients!$AH$2:$AH$33")))),1/(1+EXP(-SUMPRODUCT(Engine!$C$30850:$C$30881,INDIRECT("Coefficients!$AI$2:$AI$33"))))))</f>
      </c>
      <c r="AG970" s="8">
        <f>IF(OR($B970="",$C970="",$D970="",$E970="",$F970="",$G970="",$H970="",$I970="",$J970="",$K970="",$L970=""),"",IF($B970="Female",1/(1+EXP(-SUMPRODUCT(Engine!$C$30850:$C$30881,INDIRECT("Coefficients!$AJ$2:$AJ$33")))),1/(1+EXP(-SUMPRODUCT(Engine!$C$30850:$C$30881,INDIRECT("Coefficients!$AK$2:$AK$33"))))))</f>
      </c>
      <c r="AH970" s="8">
        <f>IF(OR($B970="",$C970="",$D970="",$E970="",$F970="",$G970="",$H970="",$I970="",$J970="",$K970="",$L970=""),"",IF($B970="Female",1/(1+EXP(-SUMPRODUCT(Engine!$C$30850:$C$30881,INDIRECT("Coefficients!$AL$2:$AL$33")))),1/(1+EXP(-SUMPRODUCT(Engine!$C$30850:$C$30881,INDIRECT("Coefficients!$AM$2:$AM$33"))))))</f>
      </c>
      <c r="AI970" s="8">
        <f>IF(OR($B970="",$C970="",$D970="",$E970="",$F970="",$G970="",$H970="",$I970="",$J970="",$K970="",$L970=""),"",IF($B970="Female",1/(1+EXP(-SUMPRODUCT(Engine!$C$30850:$C$30881,INDIRECT("Coefficients!$AN$2:$AN$33")))),1/(1+EXP(-SUMPRODUCT(Engine!$C$30850:$C$30881,INDIRECT("Coefficients!$AO$2:$AO$33"))))))</f>
      </c>
      <c r="AJ970" s="8">
        <f>IF(OR($B970="",$C970="",$D970="",$E970="",$F970="",$G970="",$H970="",$I970="",$J970="",$K970="",$L970=""),"",IF($B970="Female",1/(1+EXP(-SUMPRODUCT(Engine!$C$30850:$C$30881,INDIRECT("Coefficients!$AP$2:$AP$33")))),1/(1+EXP(-SUMPRODUCT(Engine!$C$30850:$C$30881,INDIRECT("Coefficients!$AQ$2:$AQ$33"))))))</f>
      </c>
      <c r="AK970" s="8">
        <f>IF(OR($B970="",$C970="",$D970="",$E970="",$F970="",$G970="",$H970="",$I970="",$J970="",$K970="",$L970=""),"",IF($B970="Female",1/(1+EXP(-SUMPRODUCT(Engine!$C$30850:$C$30881,INDIRECT("Coefficients!$AR$2:$AR$33")))),1/(1+EXP(-SUMPRODUCT(Engine!$C$30850:$C$30881,INDIRECT("Coefficients!$AS$2:$AS$33"))))))</f>
      </c>
      <c r="AL970" s="8">
        <f>IF(OR($B970="",$C970="",$D970="",$E970="",$F970="",$G970="",$H970="",$I970="",$J970="",$K970="",$L970=""),"",IF($B970="Female",1/(1+EXP(-SUMPRODUCT(Engine!$C$30850:$C$30881,INDIRECT("Coefficients!$AT$2:$AT$33")))),1/(1+EXP(-SUMPRODUCT(Engine!$C$30850:$C$30881,INDIRECT("Coefficients!$AU$2:$AU$33"))))))</f>
      </c>
      <c r="AM970" s="8">
        <f>IF(OR($B970="",$C970="",$D970="",$E970="",$F970="",$G970="",$H970="",$I970="",$J970="",$K970="",$L970=""),"",IF($B970="Female",1/(1+EXP(-SUMPRODUCT(Engine!$C$30850:$C$30881,INDIRECT("Coefficients!$AV$2:$AV$33")))),1/(1+EXP(-SUMPRODUCT(Engine!$C$30850:$C$30881,INDIRECT("Coefficients!$AW$2:$AW$33"))))))</f>
      </c>
      <c r="AN970" s="8">
        <f>IF(OR($B970="",$C970="",$D970="",$E970="",$F970="",$G970="",$H970="",$I970="",$J970="",$K970="",$L970=""),"",IF($B970="Female",1/(1+EXP(-SUMPRODUCT(Engine!$C$30850:$C$30881,INDIRECT("Coefficients!$AX$2:$AX$33")))),1/(1+EXP(-SUMPRODUCT(Engine!$C$30850:$C$30881,INDIRECT("Coefficients!$AY$2:$AY$33"))))))</f>
      </c>
      <c r="AO970" s="8">
        <f>IF(OR($B970="",$C970="",$D970="",$E970="",$F970="",$G970="",$H970="",$I970="",$J970="",$K970="",$L970=""),"",IF($B970="Female",1/(1+EXP(-SUMPRODUCT(Engine!$C$30850:$C$30881,INDIRECT("Coefficients!$AZ$2:$AZ$33")))),1/(1+EXP(-SUMPRODUCT(Engine!$C$30850:$C$30881,INDIRECT("Coefficients!$BA$2:$BA$33"))))))</f>
      </c>
      <c r="AP970" s="8">
        <f>IF(OR($B970="",$C970="",$D970="",$E970="",$F970="",$G970="",$H970="",$I970="",$J970="",$K970="",$L970=""),"",IF($B970="Female",1/(1+EXP(-SUMPRODUCT(Engine!$C$30850:$C$30881,INDIRECT("Coefficients!$BB$2:$BB$33")))),1/(1+EXP(-SUMPRODUCT(Engine!$C$30850:$C$30881,INDIRECT("Coefficients!$BC$2:$BC$33"))))))</f>
      </c>
      <c r="AQ970" s="8">
        <f>IF(OR($B970="",$C970="",$D970="",$E970="",$F970="",$G970="",$H970="",$I970="",$J970="",$K970="",$L970=""),"",IF($B970="Female",1/(1+EXP(-SUMPRODUCT(Engine!$C$30850:$C$30881,INDIRECT("Coefficients!$BD$2:$BD$33")))),1/(1+EXP(-SUMPRODUCT(Engine!$C$30850:$C$30881,INDIRECT("Coefficients!$BE$2:$BE$33"))))))</f>
      </c>
      <c r="AR970" s="8">
        <f>IF(OR($B970="",$C970="",$D970="",$E970="",$F970="",$G970="",$H970="",$I970="",$J970="",$K970="",$L970=""),"",IF($B970="Female",1/(1+EXP(-SUMPRODUCT(Engine!$C$30850:$C$30881,INDIRECT("Coefficients!$BF$2:$BF$33")))),1/(1+EXP(-SUMPRODUCT(Engine!$C$30850:$C$30881,INDIRECT("Coefficients!$BG$2:$BG$33"))))))</f>
      </c>
      <c r="AS970" s="8">
        <f>IF(OR($B970="",$C970="",$D970="",$E970="",$F970="",$G970="",$H970="",$I970="",$J970="",$K970="",$L970=""),"",IF($B970="Female",1/(1+EXP(-SUMPRODUCT(Engine!$C$30850:$C$30881,INDIRECT("Coefficients!$BH$2:$BH$33")))),1/(1+EXP(-SUMPRODUCT(Engine!$C$30850:$C$30881,INDIRECT("Coefficients!$BI$2:$BI$33"))))))</f>
      </c>
      <c r="AT970" s="8">
        <f>IF(OR($B970="",$C970="",$D970="",$E970="",$F970="",$G970="",$H970="",$I970="",$J970="",$K970="",$L970=""),"",IF($B970="Female",1/(1+EXP(-SUMPRODUCT(Engine!$C$30850:$C$30881,INDIRECT("Coefficients!$BJ$2:$BJ$33")))),1/(1+EXP(-SUMPRODUCT(Engine!$C$30850:$C$30881,INDIRECT("Coefficients!$BK$2:$BK$33"))))))</f>
      </c>
      <c r="AU970" s="8">
        <f>IF(OR($B970="",$C970="",$D970="",$E970="",$F970="",$G970="",$H970="",$I970="",$J970="",$K970="",$L970=""),"",IF($B970="Female",1/(1+EXP(-SUMPRODUCT(Engine!$C$30850:$C$30881,INDIRECT("Coefficients!$BL$2:$BL$33")))),1/(1+EXP(-SUMPRODUCT(Engine!$C$30850:$C$30881,INDIRECT("Coefficients!$BM$2:$BM$33"))))))</f>
      </c>
      <c r="AV970" s="8">
        <f>IF(OR($B970="",$C970="",$D970="",$E970="",$F970="",$G970="",$H970="",$I970="",$J970="",$K970="",$L970=""),"",IF($B970="Female",1/(1+EXP(-SUMPRODUCT(Engine!$C$30850:$C$30881,INDIRECT("Coefficients!$BN$2:$BN$33")))),1/(1+EXP(-SUMPRODUCT(Engine!$C$30850:$C$30881,INDIRECT("Coefficients!$BO$2:$BO$33"))))))</f>
      </c>
      <c r="AW970" s="8">
        <f>IF(OR($B970="",$C970="",$D970="",$E970="",$F970="",$G970="",$H970="",$I970="",$J970="",$K970="",$L970=""),"",IF($B970="Female",1/(1+EXP(-SUMPRODUCT(Engine!$C$30850:$C$30881,INDIRECT("Coefficients!$BP$2:$BP$33")))),1/(1+EXP(-SUMPRODUCT(Engine!$C$30850:$C$30881,INDIRECT("Coefficients!$BQ$2:$BQ$33"))))))</f>
      </c>
      <c r="AX970" s="8">
        <f>IF(OR($B970="",$C970="",$D970="",$E970="",$F970="",$G970="",$H970="",$I970="",$J970="",$K970="",$L970=""),"",IF($B970="Female",1/(1+EXP(-SUMPRODUCT(Engine!$C$30850:$C$30881,INDIRECT("Coefficients!$BR$2:$BR$33")))),1/(1+EXP(-SUMPRODUCT(Engine!$C$30850:$C$30881,INDIRECT("Coefficients!$BS$2:$BS$33"))))))</f>
      </c>
      <c r="AY970" s="8">
        <f>IF(OR($B970="",$C970="",$D970="",$E970="",$F970="",$G970="",$H970="",$I970="",$J970="",$K970="",$L970=""),"",IF($B970="Female",1/(1+EXP(-SUMPRODUCT(Engine!$C$30850:$C$30881,INDIRECT("Coefficients!$BT$2:$BT$33")))),1/(1+EXP(-SUMPRODUCT(Engine!$C$30850:$C$30881,INDIRECT("Coefficients!$BU$2:$BU$33"))))))</f>
      </c>
      <c r="AZ970" s="8">
        <f>IF(OR($B970="",$C970="",$D970="",$E970="",$F970="",$G970="",$H970="",$I970="",$J970="",$K970="",$L970=""),"",IF($B970="Female",1/(1+EXP(-SUMPRODUCT(Engine!$C$30850:$C$30881,INDIRECT("Coefficients!$BV$2:$BV$33")))),1/(1+EXP(-SUMPRODUCT(Engine!$C$30850:$C$30881,INDIRECT("Coefficients!$BW$2:$BW$33"))))))</f>
      </c>
      <c r="BA970" s="8">
        <f>IF(OR($B970="",$C970="",$D970="",$E970="",$F970="",$G970="",$H970="",$I970="",$J970="",$K970="",$L970=""),"",IF($B970="Female",1/(1+EXP(-SUMPRODUCT(Engine!$C$30850:$C$30881,INDIRECT("Coefficients!$BX$2:$BX$33")))),1/(1+EXP(-SUMPRODUCT(Engine!$C$30850:$C$30881,INDIRECT("Coefficients!$BY$2:$BY$33"))))))</f>
      </c>
      <c r="BB970" s="8">
        <f>IF(OR($B970="",$C970="",$D970="",$E970="",$F970="",$G970="",$H970="",$I970="",$J970="",$K970="",$L970=""),"",IF($B970="Female",1/(1+EXP(-SUMPRODUCT(Engine!$C$30850:$C$30881,INDIRECT("Coefficients!$BZ$2:$BZ$33")))),1/(1+EXP(-SUMPRODUCT(Engine!$C$30850:$C$30881,INDIRECT("Coefficients!$CA$2:$CA$33"))))))</f>
      </c>
      <c r="BC970" s="8">
        <f>IF(OR($B970="",$C970="",$D970="",$E970="",$F970="",$G970="",$H970="",$I970="",$J970="",$K970="",$L970=""),"",IF($B970="Female",1/(1+EXP(-SUMPRODUCT(Engine!$C$30850:$C$30881,INDIRECT("Coefficients!$CB$2:$CB$33")))),1/(1+EXP(-SUMPRODUCT(Engine!$C$30850:$C$30881,INDIRECT("Coefficients!$CC$2:$CC$33"))))))</f>
      </c>
      <c r="BD970" s="8">
        <f>IF(OR($B970="",$C970="",$D970="",$E970="",$F970="",$G970="",$H970="",$I970="",$J970="",$K970="",$L970=""),"",IF($B970="Female",1/(1+EXP(-SUMPRODUCT(Engine!$C$30850:$C$30881,INDIRECT("Coefficients!$CD$2:$CD$33")))),1/(1+EXP(-SUMPRODUCT(Engine!$C$30850:$C$30881,INDIRECT("Coefficients!$CE$2:$CE$33"))))))</f>
      </c>
      <c r="BE970" s="8">
        <f>IF(OR($B970="",$C970="",$D970="",$E970="",$F970="",$G970="",$H970="",$I970="",$J970="",$K970="",$L970=""),"",IF($B970="Female",1/(1+EXP(-SUMPRODUCT(Engine!$C$30850:$C$30881,INDIRECT("Coefficients!$CF$2:$CF$33")))),1/(1+EXP(-SUMPRODUCT(Engine!$C$30850:$C$30881,INDIRECT("Coefficients!$CG$2:$CG$33"))))))</f>
      </c>
      <c r="BF970" s="8">
        <f>IF(OR($B970="",$C970="",$D970="",$E970="",$F970="",$G970="",$H970="",$I970="",$J970="",$K970="",$L970=""),"",IF($B970="Female",1/(1+EXP(-SUMPRODUCT(Engine!$C$30850:$C$30881,INDIRECT("Coefficients!$CH$2:$CH$33")))),1/(1+EXP(-SUMPRODUCT(Engine!$C$30850:$C$30881,INDIRECT("Coefficients!$CI$2:$CI$33"))))))</f>
      </c>
      <c r="BG970" s="8">
        <f>IF(OR($B970="",$C970="",$D970="",$E970="",$F970="",$G970="",$H970="",$I970="",$J970="",$K970="",$L970=""),"",IF($B970="Female",1/(1+EXP(-SUMPRODUCT(Engine!$C$30850:$C$30881,INDIRECT("Coefficients!$CJ$2:$CJ$33")))),1/(1+EXP(-SUMPRODUCT(Engine!$C$30850:$C$30881,INDIRECT("Coefficients!$CK$2:$CK$33"))))))</f>
      </c>
      <c r="BH970" s="8">
        <f>IF(OR($B970="",$C970="",$D970="",$E970="",$F970="",$G970="",$H970="",$I970="",$J970="",$K970="",$L970=""),"",IF($B970="Female",1/(1+EXP(-SUMPRODUCT(Engine!$C$30850:$C$30881,INDIRECT("Coefficients!$CL$2:$CL$33")))),1/(1+EXP(-SUMPRODUCT(Engine!$C$30850:$C$30881,INDIRECT("Coefficients!$CM$2:$CM$33"))))))</f>
      </c>
      <c r="BI970" s="8">
        <f>IF(OR($B970="",$C970="",$D970="",$E970="",$F970="",$G970="",$H970="",$I970="",$J970="",$K970="",$L970=""),"",IF($B970="Female",1/(1+EXP(-SUMPRODUCT(Engine!$C$30850:$C$30881,INDIRECT("Coefficients!$CN$2:$CN$33")))),1/(1+EXP(-SUMPRODUCT(Engine!$C$30850:$C$30881,INDIRECT("Coefficients!$CO$2:$CO$33"))))))</f>
      </c>
      <c r="BJ970" s="8">
        <f>IF(OR($B970="",$C970="",$D970="",$E970="",$F970="",$G970="",$H970="",$I970="",$J970="",$K970="",$L970=""),"",IF($B970="Female",1/(1+EXP(-SUMPRODUCT(Engine!$C$30850:$C$30881,INDIRECT("Coefficients!$CP$2:$CP$33")))),1/(1+EXP(-SUMPRODUCT(Engine!$C$30850:$C$30881,INDIRECT("Coefficients!$CQ$2:$CQ$33"))))))</f>
      </c>
      <c r="BK970" s="8">
        <f>IF(OR($B970="",$C970="",$D970="",$E970="",$F970="",$G970="",$H970="",$I970="",$J970="",$K970="",$L970=""),"",IF($B970="Female",1/(1+EXP(-SUMPRODUCT(Engine!$C$30850:$C$30881,INDIRECT("Coefficients!$CR$2:$CR$33")))),1/(1+EXP(-SUMPRODUCT(Engine!$C$30850:$C$30881,INDIRECT("Coefficients!$CS$2:$CS$33"))))))</f>
      </c>
      <c r="BL970" s="8">
        <f>IF(OR($B970="",$C970="",$D970="",$E970="",$F970="",$G970="",$H970="",$I970="",$J970="",$K970="",$L970=""),"",IF($B970="Female",1/(1+EXP(-SUMPRODUCT(Engine!$C$30850:$C$30881,INDIRECT("Coefficients!$CT$2:$CT$33")))),1/(1+EXP(-SUMPRODUCT(Engine!$C$30850:$C$30881,INDIRECT("Coefficients!$CU$2:$CU$33"))))))</f>
      </c>
      <c r="BM970" s="8">
        <f>IF(OR($B970="",$C970="",$D970="",$E970="",$F970="",$G970="",$H970="",$I970="",$J970="",$K970="",$L970=""),"",IF($B970="Female",1/(1+EXP(-SUMPRODUCT(Engine!$C$30850:$C$30881,INDIRECT("Coefficients!$CV$2:$CV$33")))),1/(1+EXP(-SUMPRODUCT(Engine!$C$30850:$C$30881,INDIRECT("Coefficients!$CW$2:$CW$33"))))))</f>
      </c>
    </row>
    <row r="971" spans="1:6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8">
        <f>IF(OR($B971="",$C971="",$D971="",$E971="",$F971="",$G971="",$H971="",$I971="",$J971="",$K971="",$L971=""),"",IF($B971="Female",1/(1+EXP(-SUMPRODUCT(Engine!$C$30882:$C$30913,INDIRECT("Coefficients!$B$2:$B$33")))),1/(1+EXP(-SUMPRODUCT(Engine!$C$30882:$C$30913,INDIRECT("Coefficients!$C$2:$C$33"))))))</f>
      </c>
      <c r="Q971" s="8">
        <f>IF(OR($B971="",$C971="",$D971="",$E971="",$F971="",$G971="",$H971="",$I971="",$J971="",$K971="",$L971=""),"",IF($B971="Female",1/(1+EXP(-SUMPRODUCT(Engine!$C$30882:$C$30913,INDIRECT("Coefficients!$D$2:$D$33")))),1/(1+EXP(-SUMPRODUCT(Engine!$C$30882:$C$30913,INDIRECT("Coefficients!$E$2:$E$33"))))))</f>
      </c>
      <c r="R971" s="8">
        <f>IF(OR($B971="",$C971="",$D971="",$E971="",$F971="",$G971="",$H971="",$I971="",$J971="",$K971="",$L971=""),"",IF($B971="Female",1/(1+EXP(-SUMPRODUCT(Engine!$C$30882:$C$30913,INDIRECT("Coefficients!$F$2:$F$33")))),1/(1+EXP(-SUMPRODUCT(Engine!$C$30882:$C$30913,INDIRECT("Coefficients!$G$2:$G$33"))))))</f>
      </c>
      <c r="S971" s="8">
        <f>IF(OR($B971="",$C971="",$D971="",$E971="",$F971="",$G971="",$H971="",$I971="",$J971="",$K971="",$L971=""),"",IF($B971="Female",1/(1+EXP(-SUMPRODUCT(Engine!$C$30882:$C$30913,INDIRECT("Coefficients!$H$2:$H$33")))),1/(1+EXP(-SUMPRODUCT(Engine!$C$30882:$C$30913,INDIRECT("Coefficients!$I$2:$I$33"))))))</f>
      </c>
      <c r="T971" s="8">
        <f>IF(OR($B971="",$C971="",$D971="",$E971="",$F971="",$G971="",$H971="",$I971="",$J971="",$K971="",$L971=""),"",IF($B971="Female",1/(1+EXP(-SUMPRODUCT(Engine!$C$30882:$C$30913,INDIRECT("Coefficients!$J$2:$J$33")))),1/(1+EXP(-SUMPRODUCT(Engine!$C$30882:$C$30913,INDIRECT("Coefficients!$K$2:$K$33"))))))</f>
      </c>
      <c r="U971" s="8">
        <f>IF(OR($B971="",$C971="",$D971="",$E971="",$F971="",$G971="",$H971="",$I971="",$J971="",$K971="",$L971=""),"",IF($B971="Female",1/(1+EXP(-SUMPRODUCT(Engine!$C$30882:$C$30913,INDIRECT("Coefficients!$L$2:$L$33")))),1/(1+EXP(-SUMPRODUCT(Engine!$C$30882:$C$30913,INDIRECT("Coefficients!$M$2:$M$33"))))))</f>
      </c>
      <c r="V971" s="8">
        <f>IF(OR($B971="",$C971="",$D971="",$E971="",$F971="",$G971="",$H971="",$I971="",$J971="",$K971="",$L971=""),"",IF($B971="Female",1/(1+EXP(-SUMPRODUCT(Engine!$C$30882:$C$30913,INDIRECT("Coefficients!$N$2:$N$33")))),1/(1+EXP(-SUMPRODUCT(Engine!$C$30882:$C$30913,INDIRECT("Coefficients!$O$2:$O$33"))))))</f>
      </c>
      <c r="W971" s="8">
        <f>IF(OR($B971="",$C971="",$D971="",$E971="",$F971="",$G971="",$H971="",$I971="",$J971="",$K971="",$L971=""),"",IF($B971="Female",1/(1+EXP(-SUMPRODUCT(Engine!$C$30882:$C$30913,INDIRECT("Coefficients!$P$2:$P$33")))),1/(1+EXP(-SUMPRODUCT(Engine!$C$30882:$C$30913,INDIRECT("Coefficients!$Q$2:$Q$33"))))))</f>
      </c>
      <c r="X971" s="8">
        <f>IF(OR($B971="",$C971="",$D971="",$E971="",$F971="",$G971="",$H971="",$I971="",$J971="",$K971="",$L971=""),"",IF($B971="Female",1/(1+EXP(-SUMPRODUCT(Engine!$C$30882:$C$30913,INDIRECT("Coefficients!$R$2:$R$33")))),1/(1+EXP(-SUMPRODUCT(Engine!$C$30882:$C$30913,INDIRECT("Coefficients!$S$2:$S$33"))))))</f>
      </c>
      <c r="Y971" s="8">
        <f>IF(OR($B971="",$C971="",$D971="",$E971="",$F971="",$G971="",$H971="",$I971="",$J971="",$K971="",$L971=""),"",IF($B971="Female",1/(1+EXP(-SUMPRODUCT(Engine!$C$30882:$C$30913,INDIRECT("Coefficients!$T$2:$T$33")))),1/(1+EXP(-SUMPRODUCT(Engine!$C$30882:$C$30913,INDIRECT("Coefficients!$U$2:$U$33"))))))</f>
      </c>
      <c r="Z971" s="8">
        <f>IF(OR($B971="",$C971="",$D971="",$E971="",$F971="",$G971="",$H971="",$I971="",$J971="",$K971="",$L971=""),"",IF($B971="Female",1/(1+EXP(-SUMPRODUCT(Engine!$C$30882:$C$30913,INDIRECT("Coefficients!$V$2:$V$33")))),1/(1+EXP(-SUMPRODUCT(Engine!$C$30882:$C$30913,INDIRECT("Coefficients!$W$2:$W$33"))))))</f>
      </c>
      <c r="AA971" s="8">
        <f>IF(OR($B971="",$C971="",$D971="",$E971="",$F971="",$G971="",$H971="",$I971="",$J971="",$K971="",$L971=""),"",IF($B971="Female",1/(1+EXP(-SUMPRODUCT(Engine!$C$30882:$C$30913,INDIRECT("Coefficients!$X$2:$X$33")))),1/(1+EXP(-SUMPRODUCT(Engine!$C$30882:$C$30913,INDIRECT("Coefficients!$Y$2:$Y$33"))))))</f>
      </c>
      <c r="AB971" s="8">
        <f>IF(OR($B971="",$C971="",$D971="",$E971="",$F971="",$G971="",$H971="",$I971="",$J971="",$K971="",$L971=""),"",IF($B971="Female",1/(1+EXP(-SUMPRODUCT(Engine!$C$30882:$C$30913,INDIRECT("Coefficients!$Z$2:$Z$33")))),1/(1+EXP(-SUMPRODUCT(Engine!$C$30882:$C$30913,INDIRECT("Coefficients!$AA$2:$AA$33"))))))</f>
      </c>
      <c r="AC971" s="8">
        <f>IF(OR($B971="",$C971="",$D971="",$E971="",$F971="",$G971="",$H971="",$I971="",$J971="",$K971="",$L971=""),"",IF($B971="Female",1/(1+EXP(-SUMPRODUCT(Engine!$C$30882:$C$30913,INDIRECT("Coefficients!$AB$2:$AB$33")))),1/(1+EXP(-SUMPRODUCT(Engine!$C$30882:$C$30913,INDIRECT("Coefficients!$AC$2:$AC$33"))))))</f>
      </c>
      <c r="AD971" s="8">
        <f>IF(OR($B971="",$C971="",$D971="",$E971="",$F971="",$G971="",$H971="",$I971="",$J971="",$K971="",$L971=""),"",IF($B971="Female",1/(1+EXP(-SUMPRODUCT(Engine!$C$30882:$C$30913,INDIRECT("Coefficients!$AD$2:$AD$33")))),1/(1+EXP(-SUMPRODUCT(Engine!$C$30882:$C$30913,INDIRECT("Coefficients!$AE$2:$AE$33"))))))</f>
      </c>
      <c r="AE971" s="8">
        <f>IF(OR($B971="",$C971="",$D971="",$E971="",$F971="",$G971="",$H971="",$I971="",$J971="",$K971="",$L971=""),"",IF($B971="Female",1/(1+EXP(-SUMPRODUCT(Engine!$C$30882:$C$30913,INDIRECT("Coefficients!$AF$2:$AF$33")))),1/(1+EXP(-SUMPRODUCT(Engine!$C$30882:$C$30913,INDIRECT("Coefficients!$AG$2:$AG$33"))))))</f>
      </c>
      <c r="AF971" s="8">
        <f>IF(OR($B971="",$C971="",$D971="",$E971="",$F971="",$G971="",$H971="",$I971="",$J971="",$K971="",$L971=""),"",IF($B971="Female",1/(1+EXP(-SUMPRODUCT(Engine!$C$30882:$C$30913,INDIRECT("Coefficients!$AH$2:$AH$33")))),1/(1+EXP(-SUMPRODUCT(Engine!$C$30882:$C$30913,INDIRECT("Coefficients!$AI$2:$AI$33"))))))</f>
      </c>
      <c r="AG971" s="8">
        <f>IF(OR($B971="",$C971="",$D971="",$E971="",$F971="",$G971="",$H971="",$I971="",$J971="",$K971="",$L971=""),"",IF($B971="Female",1/(1+EXP(-SUMPRODUCT(Engine!$C$30882:$C$30913,INDIRECT("Coefficients!$AJ$2:$AJ$33")))),1/(1+EXP(-SUMPRODUCT(Engine!$C$30882:$C$30913,INDIRECT("Coefficients!$AK$2:$AK$33"))))))</f>
      </c>
      <c r="AH971" s="8">
        <f>IF(OR($B971="",$C971="",$D971="",$E971="",$F971="",$G971="",$H971="",$I971="",$J971="",$K971="",$L971=""),"",IF($B971="Female",1/(1+EXP(-SUMPRODUCT(Engine!$C$30882:$C$30913,INDIRECT("Coefficients!$AL$2:$AL$33")))),1/(1+EXP(-SUMPRODUCT(Engine!$C$30882:$C$30913,INDIRECT("Coefficients!$AM$2:$AM$33"))))))</f>
      </c>
      <c r="AI971" s="8">
        <f>IF(OR($B971="",$C971="",$D971="",$E971="",$F971="",$G971="",$H971="",$I971="",$J971="",$K971="",$L971=""),"",IF($B971="Female",1/(1+EXP(-SUMPRODUCT(Engine!$C$30882:$C$30913,INDIRECT("Coefficients!$AN$2:$AN$33")))),1/(1+EXP(-SUMPRODUCT(Engine!$C$30882:$C$30913,INDIRECT("Coefficients!$AO$2:$AO$33"))))))</f>
      </c>
      <c r="AJ971" s="8">
        <f>IF(OR($B971="",$C971="",$D971="",$E971="",$F971="",$G971="",$H971="",$I971="",$J971="",$K971="",$L971=""),"",IF($B971="Female",1/(1+EXP(-SUMPRODUCT(Engine!$C$30882:$C$30913,INDIRECT("Coefficients!$AP$2:$AP$33")))),1/(1+EXP(-SUMPRODUCT(Engine!$C$30882:$C$30913,INDIRECT("Coefficients!$AQ$2:$AQ$33"))))))</f>
      </c>
      <c r="AK971" s="8">
        <f>IF(OR($B971="",$C971="",$D971="",$E971="",$F971="",$G971="",$H971="",$I971="",$J971="",$K971="",$L971=""),"",IF($B971="Female",1/(1+EXP(-SUMPRODUCT(Engine!$C$30882:$C$30913,INDIRECT("Coefficients!$AR$2:$AR$33")))),1/(1+EXP(-SUMPRODUCT(Engine!$C$30882:$C$30913,INDIRECT("Coefficients!$AS$2:$AS$33"))))))</f>
      </c>
      <c r="AL971" s="8">
        <f>IF(OR($B971="",$C971="",$D971="",$E971="",$F971="",$G971="",$H971="",$I971="",$J971="",$K971="",$L971=""),"",IF($B971="Female",1/(1+EXP(-SUMPRODUCT(Engine!$C$30882:$C$30913,INDIRECT("Coefficients!$AT$2:$AT$33")))),1/(1+EXP(-SUMPRODUCT(Engine!$C$30882:$C$30913,INDIRECT("Coefficients!$AU$2:$AU$33"))))))</f>
      </c>
      <c r="AM971" s="8">
        <f>IF(OR($B971="",$C971="",$D971="",$E971="",$F971="",$G971="",$H971="",$I971="",$J971="",$K971="",$L971=""),"",IF($B971="Female",1/(1+EXP(-SUMPRODUCT(Engine!$C$30882:$C$30913,INDIRECT("Coefficients!$AV$2:$AV$33")))),1/(1+EXP(-SUMPRODUCT(Engine!$C$30882:$C$30913,INDIRECT("Coefficients!$AW$2:$AW$33"))))))</f>
      </c>
      <c r="AN971" s="8">
        <f>IF(OR($B971="",$C971="",$D971="",$E971="",$F971="",$G971="",$H971="",$I971="",$J971="",$K971="",$L971=""),"",IF($B971="Female",1/(1+EXP(-SUMPRODUCT(Engine!$C$30882:$C$30913,INDIRECT("Coefficients!$AX$2:$AX$33")))),1/(1+EXP(-SUMPRODUCT(Engine!$C$30882:$C$30913,INDIRECT("Coefficients!$AY$2:$AY$33"))))))</f>
      </c>
      <c r="AO971" s="8">
        <f>IF(OR($B971="",$C971="",$D971="",$E971="",$F971="",$G971="",$H971="",$I971="",$J971="",$K971="",$L971=""),"",IF($B971="Female",1/(1+EXP(-SUMPRODUCT(Engine!$C$30882:$C$30913,INDIRECT("Coefficients!$AZ$2:$AZ$33")))),1/(1+EXP(-SUMPRODUCT(Engine!$C$30882:$C$30913,INDIRECT("Coefficients!$BA$2:$BA$33"))))))</f>
      </c>
      <c r="AP971" s="8">
        <f>IF(OR($B971="",$C971="",$D971="",$E971="",$F971="",$G971="",$H971="",$I971="",$J971="",$K971="",$L971=""),"",IF($B971="Female",1/(1+EXP(-SUMPRODUCT(Engine!$C$30882:$C$30913,INDIRECT("Coefficients!$BB$2:$BB$33")))),1/(1+EXP(-SUMPRODUCT(Engine!$C$30882:$C$30913,INDIRECT("Coefficients!$BC$2:$BC$33"))))))</f>
      </c>
      <c r="AQ971" s="8">
        <f>IF(OR($B971="",$C971="",$D971="",$E971="",$F971="",$G971="",$H971="",$I971="",$J971="",$K971="",$L971=""),"",IF($B971="Female",1/(1+EXP(-SUMPRODUCT(Engine!$C$30882:$C$30913,INDIRECT("Coefficients!$BD$2:$BD$33")))),1/(1+EXP(-SUMPRODUCT(Engine!$C$30882:$C$30913,INDIRECT("Coefficients!$BE$2:$BE$33"))))))</f>
      </c>
      <c r="AR971" s="8">
        <f>IF(OR($B971="",$C971="",$D971="",$E971="",$F971="",$G971="",$H971="",$I971="",$J971="",$K971="",$L971=""),"",IF($B971="Female",1/(1+EXP(-SUMPRODUCT(Engine!$C$30882:$C$30913,INDIRECT("Coefficients!$BF$2:$BF$33")))),1/(1+EXP(-SUMPRODUCT(Engine!$C$30882:$C$30913,INDIRECT("Coefficients!$BG$2:$BG$33"))))))</f>
      </c>
      <c r="AS971" s="8">
        <f>IF(OR($B971="",$C971="",$D971="",$E971="",$F971="",$G971="",$H971="",$I971="",$J971="",$K971="",$L971=""),"",IF($B971="Female",1/(1+EXP(-SUMPRODUCT(Engine!$C$30882:$C$30913,INDIRECT("Coefficients!$BH$2:$BH$33")))),1/(1+EXP(-SUMPRODUCT(Engine!$C$30882:$C$30913,INDIRECT("Coefficients!$BI$2:$BI$33"))))))</f>
      </c>
      <c r="AT971" s="8">
        <f>IF(OR($B971="",$C971="",$D971="",$E971="",$F971="",$G971="",$H971="",$I971="",$J971="",$K971="",$L971=""),"",IF($B971="Female",1/(1+EXP(-SUMPRODUCT(Engine!$C$30882:$C$30913,INDIRECT("Coefficients!$BJ$2:$BJ$33")))),1/(1+EXP(-SUMPRODUCT(Engine!$C$30882:$C$30913,INDIRECT("Coefficients!$BK$2:$BK$33"))))))</f>
      </c>
      <c r="AU971" s="8">
        <f>IF(OR($B971="",$C971="",$D971="",$E971="",$F971="",$G971="",$H971="",$I971="",$J971="",$K971="",$L971=""),"",IF($B971="Female",1/(1+EXP(-SUMPRODUCT(Engine!$C$30882:$C$30913,INDIRECT("Coefficients!$BL$2:$BL$33")))),1/(1+EXP(-SUMPRODUCT(Engine!$C$30882:$C$30913,INDIRECT("Coefficients!$BM$2:$BM$33"))))))</f>
      </c>
      <c r="AV971" s="8">
        <f>IF(OR($B971="",$C971="",$D971="",$E971="",$F971="",$G971="",$H971="",$I971="",$J971="",$K971="",$L971=""),"",IF($B971="Female",1/(1+EXP(-SUMPRODUCT(Engine!$C$30882:$C$30913,INDIRECT("Coefficients!$BN$2:$BN$33")))),1/(1+EXP(-SUMPRODUCT(Engine!$C$30882:$C$30913,INDIRECT("Coefficients!$BO$2:$BO$33"))))))</f>
      </c>
      <c r="AW971" s="8">
        <f>IF(OR($B971="",$C971="",$D971="",$E971="",$F971="",$G971="",$H971="",$I971="",$J971="",$K971="",$L971=""),"",IF($B971="Female",1/(1+EXP(-SUMPRODUCT(Engine!$C$30882:$C$30913,INDIRECT("Coefficients!$BP$2:$BP$33")))),1/(1+EXP(-SUMPRODUCT(Engine!$C$30882:$C$30913,INDIRECT("Coefficients!$BQ$2:$BQ$33"))))))</f>
      </c>
      <c r="AX971" s="8">
        <f>IF(OR($B971="",$C971="",$D971="",$E971="",$F971="",$G971="",$H971="",$I971="",$J971="",$K971="",$L971=""),"",IF($B971="Female",1/(1+EXP(-SUMPRODUCT(Engine!$C$30882:$C$30913,INDIRECT("Coefficients!$BR$2:$BR$33")))),1/(1+EXP(-SUMPRODUCT(Engine!$C$30882:$C$30913,INDIRECT("Coefficients!$BS$2:$BS$33"))))))</f>
      </c>
      <c r="AY971" s="8">
        <f>IF(OR($B971="",$C971="",$D971="",$E971="",$F971="",$G971="",$H971="",$I971="",$J971="",$K971="",$L971=""),"",IF($B971="Female",1/(1+EXP(-SUMPRODUCT(Engine!$C$30882:$C$30913,INDIRECT("Coefficients!$BT$2:$BT$33")))),1/(1+EXP(-SUMPRODUCT(Engine!$C$30882:$C$30913,INDIRECT("Coefficients!$BU$2:$BU$33"))))))</f>
      </c>
      <c r="AZ971" s="8">
        <f>IF(OR($B971="",$C971="",$D971="",$E971="",$F971="",$G971="",$H971="",$I971="",$J971="",$K971="",$L971=""),"",IF($B971="Female",1/(1+EXP(-SUMPRODUCT(Engine!$C$30882:$C$30913,INDIRECT("Coefficients!$BV$2:$BV$33")))),1/(1+EXP(-SUMPRODUCT(Engine!$C$30882:$C$30913,INDIRECT("Coefficients!$BW$2:$BW$33"))))))</f>
      </c>
      <c r="BA971" s="8">
        <f>IF(OR($B971="",$C971="",$D971="",$E971="",$F971="",$G971="",$H971="",$I971="",$J971="",$K971="",$L971=""),"",IF($B971="Female",1/(1+EXP(-SUMPRODUCT(Engine!$C$30882:$C$30913,INDIRECT("Coefficients!$BX$2:$BX$33")))),1/(1+EXP(-SUMPRODUCT(Engine!$C$30882:$C$30913,INDIRECT("Coefficients!$BY$2:$BY$33"))))))</f>
      </c>
      <c r="BB971" s="8">
        <f>IF(OR($B971="",$C971="",$D971="",$E971="",$F971="",$G971="",$H971="",$I971="",$J971="",$K971="",$L971=""),"",IF($B971="Female",1/(1+EXP(-SUMPRODUCT(Engine!$C$30882:$C$30913,INDIRECT("Coefficients!$BZ$2:$BZ$33")))),1/(1+EXP(-SUMPRODUCT(Engine!$C$30882:$C$30913,INDIRECT("Coefficients!$CA$2:$CA$33"))))))</f>
      </c>
      <c r="BC971" s="8">
        <f>IF(OR($B971="",$C971="",$D971="",$E971="",$F971="",$G971="",$H971="",$I971="",$J971="",$K971="",$L971=""),"",IF($B971="Female",1/(1+EXP(-SUMPRODUCT(Engine!$C$30882:$C$30913,INDIRECT("Coefficients!$CB$2:$CB$33")))),1/(1+EXP(-SUMPRODUCT(Engine!$C$30882:$C$30913,INDIRECT("Coefficients!$CC$2:$CC$33"))))))</f>
      </c>
      <c r="BD971" s="8">
        <f>IF(OR($B971="",$C971="",$D971="",$E971="",$F971="",$G971="",$H971="",$I971="",$J971="",$K971="",$L971=""),"",IF($B971="Female",1/(1+EXP(-SUMPRODUCT(Engine!$C$30882:$C$30913,INDIRECT("Coefficients!$CD$2:$CD$33")))),1/(1+EXP(-SUMPRODUCT(Engine!$C$30882:$C$30913,INDIRECT("Coefficients!$CE$2:$CE$33"))))))</f>
      </c>
      <c r="BE971" s="8">
        <f>IF(OR($B971="",$C971="",$D971="",$E971="",$F971="",$G971="",$H971="",$I971="",$J971="",$K971="",$L971=""),"",IF($B971="Female",1/(1+EXP(-SUMPRODUCT(Engine!$C$30882:$C$30913,INDIRECT("Coefficients!$CF$2:$CF$33")))),1/(1+EXP(-SUMPRODUCT(Engine!$C$30882:$C$30913,INDIRECT("Coefficients!$CG$2:$CG$33"))))))</f>
      </c>
      <c r="BF971" s="8">
        <f>IF(OR($B971="",$C971="",$D971="",$E971="",$F971="",$G971="",$H971="",$I971="",$J971="",$K971="",$L971=""),"",IF($B971="Female",1/(1+EXP(-SUMPRODUCT(Engine!$C$30882:$C$30913,INDIRECT("Coefficients!$CH$2:$CH$33")))),1/(1+EXP(-SUMPRODUCT(Engine!$C$30882:$C$30913,INDIRECT("Coefficients!$CI$2:$CI$33"))))))</f>
      </c>
      <c r="BG971" s="8">
        <f>IF(OR($B971="",$C971="",$D971="",$E971="",$F971="",$G971="",$H971="",$I971="",$J971="",$K971="",$L971=""),"",IF($B971="Female",1/(1+EXP(-SUMPRODUCT(Engine!$C$30882:$C$30913,INDIRECT("Coefficients!$CJ$2:$CJ$33")))),1/(1+EXP(-SUMPRODUCT(Engine!$C$30882:$C$30913,INDIRECT("Coefficients!$CK$2:$CK$33"))))))</f>
      </c>
      <c r="BH971" s="8">
        <f>IF(OR($B971="",$C971="",$D971="",$E971="",$F971="",$G971="",$H971="",$I971="",$J971="",$K971="",$L971=""),"",IF($B971="Female",1/(1+EXP(-SUMPRODUCT(Engine!$C$30882:$C$30913,INDIRECT("Coefficients!$CL$2:$CL$33")))),1/(1+EXP(-SUMPRODUCT(Engine!$C$30882:$C$30913,INDIRECT("Coefficients!$CM$2:$CM$33"))))))</f>
      </c>
      <c r="BI971" s="8">
        <f>IF(OR($B971="",$C971="",$D971="",$E971="",$F971="",$G971="",$H971="",$I971="",$J971="",$K971="",$L971=""),"",IF($B971="Female",1/(1+EXP(-SUMPRODUCT(Engine!$C$30882:$C$30913,INDIRECT("Coefficients!$CN$2:$CN$33")))),1/(1+EXP(-SUMPRODUCT(Engine!$C$30882:$C$30913,INDIRECT("Coefficients!$CO$2:$CO$33"))))))</f>
      </c>
      <c r="BJ971" s="8">
        <f>IF(OR($B971="",$C971="",$D971="",$E971="",$F971="",$G971="",$H971="",$I971="",$J971="",$K971="",$L971=""),"",IF($B971="Female",1/(1+EXP(-SUMPRODUCT(Engine!$C$30882:$C$30913,INDIRECT("Coefficients!$CP$2:$CP$33")))),1/(1+EXP(-SUMPRODUCT(Engine!$C$30882:$C$30913,INDIRECT("Coefficients!$CQ$2:$CQ$33"))))))</f>
      </c>
      <c r="BK971" s="8">
        <f>IF(OR($B971="",$C971="",$D971="",$E971="",$F971="",$G971="",$H971="",$I971="",$J971="",$K971="",$L971=""),"",IF($B971="Female",1/(1+EXP(-SUMPRODUCT(Engine!$C$30882:$C$30913,INDIRECT("Coefficients!$CR$2:$CR$33")))),1/(1+EXP(-SUMPRODUCT(Engine!$C$30882:$C$30913,INDIRECT("Coefficients!$CS$2:$CS$33"))))))</f>
      </c>
      <c r="BL971" s="8">
        <f>IF(OR($B971="",$C971="",$D971="",$E971="",$F971="",$G971="",$H971="",$I971="",$J971="",$K971="",$L971=""),"",IF($B971="Female",1/(1+EXP(-SUMPRODUCT(Engine!$C$30882:$C$30913,INDIRECT("Coefficients!$CT$2:$CT$33")))),1/(1+EXP(-SUMPRODUCT(Engine!$C$30882:$C$30913,INDIRECT("Coefficients!$CU$2:$CU$33"))))))</f>
      </c>
      <c r="BM971" s="8">
        <f>IF(OR($B971="",$C971="",$D971="",$E971="",$F971="",$G971="",$H971="",$I971="",$J971="",$K971="",$L971=""),"",IF($B971="Female",1/(1+EXP(-SUMPRODUCT(Engine!$C$30882:$C$30913,INDIRECT("Coefficients!$CV$2:$CV$33")))),1/(1+EXP(-SUMPRODUCT(Engine!$C$30882:$C$30913,INDIRECT("Coefficients!$CW$2:$CW$33"))))))</f>
      </c>
    </row>
    <row r="972" spans="1:6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8">
        <f>IF(OR($B972="",$C972="",$D972="",$E972="",$F972="",$G972="",$H972="",$I972="",$J972="",$K972="",$L972=""),"",IF($B972="Female",1/(1+EXP(-SUMPRODUCT(Engine!$C$30914:$C$30945,INDIRECT("Coefficients!$B$2:$B$33")))),1/(1+EXP(-SUMPRODUCT(Engine!$C$30914:$C$30945,INDIRECT("Coefficients!$C$2:$C$33"))))))</f>
      </c>
      <c r="Q972" s="8">
        <f>IF(OR($B972="",$C972="",$D972="",$E972="",$F972="",$G972="",$H972="",$I972="",$J972="",$K972="",$L972=""),"",IF($B972="Female",1/(1+EXP(-SUMPRODUCT(Engine!$C$30914:$C$30945,INDIRECT("Coefficients!$D$2:$D$33")))),1/(1+EXP(-SUMPRODUCT(Engine!$C$30914:$C$30945,INDIRECT("Coefficients!$E$2:$E$33"))))))</f>
      </c>
      <c r="R972" s="8">
        <f>IF(OR($B972="",$C972="",$D972="",$E972="",$F972="",$G972="",$H972="",$I972="",$J972="",$K972="",$L972=""),"",IF($B972="Female",1/(1+EXP(-SUMPRODUCT(Engine!$C$30914:$C$30945,INDIRECT("Coefficients!$F$2:$F$33")))),1/(1+EXP(-SUMPRODUCT(Engine!$C$30914:$C$30945,INDIRECT("Coefficients!$G$2:$G$33"))))))</f>
      </c>
      <c r="S972" s="8">
        <f>IF(OR($B972="",$C972="",$D972="",$E972="",$F972="",$G972="",$H972="",$I972="",$J972="",$K972="",$L972=""),"",IF($B972="Female",1/(1+EXP(-SUMPRODUCT(Engine!$C$30914:$C$30945,INDIRECT("Coefficients!$H$2:$H$33")))),1/(1+EXP(-SUMPRODUCT(Engine!$C$30914:$C$30945,INDIRECT("Coefficients!$I$2:$I$33"))))))</f>
      </c>
      <c r="T972" s="8">
        <f>IF(OR($B972="",$C972="",$D972="",$E972="",$F972="",$G972="",$H972="",$I972="",$J972="",$K972="",$L972=""),"",IF($B972="Female",1/(1+EXP(-SUMPRODUCT(Engine!$C$30914:$C$30945,INDIRECT("Coefficients!$J$2:$J$33")))),1/(1+EXP(-SUMPRODUCT(Engine!$C$30914:$C$30945,INDIRECT("Coefficients!$K$2:$K$33"))))))</f>
      </c>
      <c r="U972" s="8">
        <f>IF(OR($B972="",$C972="",$D972="",$E972="",$F972="",$G972="",$H972="",$I972="",$J972="",$K972="",$L972=""),"",IF($B972="Female",1/(1+EXP(-SUMPRODUCT(Engine!$C$30914:$C$30945,INDIRECT("Coefficients!$L$2:$L$33")))),1/(1+EXP(-SUMPRODUCT(Engine!$C$30914:$C$30945,INDIRECT("Coefficients!$M$2:$M$33"))))))</f>
      </c>
      <c r="V972" s="8">
        <f>IF(OR($B972="",$C972="",$D972="",$E972="",$F972="",$G972="",$H972="",$I972="",$J972="",$K972="",$L972=""),"",IF($B972="Female",1/(1+EXP(-SUMPRODUCT(Engine!$C$30914:$C$30945,INDIRECT("Coefficients!$N$2:$N$33")))),1/(1+EXP(-SUMPRODUCT(Engine!$C$30914:$C$30945,INDIRECT("Coefficients!$O$2:$O$33"))))))</f>
      </c>
      <c r="W972" s="8">
        <f>IF(OR($B972="",$C972="",$D972="",$E972="",$F972="",$G972="",$H972="",$I972="",$J972="",$K972="",$L972=""),"",IF($B972="Female",1/(1+EXP(-SUMPRODUCT(Engine!$C$30914:$C$30945,INDIRECT("Coefficients!$P$2:$P$33")))),1/(1+EXP(-SUMPRODUCT(Engine!$C$30914:$C$30945,INDIRECT("Coefficients!$Q$2:$Q$33"))))))</f>
      </c>
      <c r="X972" s="8">
        <f>IF(OR($B972="",$C972="",$D972="",$E972="",$F972="",$G972="",$H972="",$I972="",$J972="",$K972="",$L972=""),"",IF($B972="Female",1/(1+EXP(-SUMPRODUCT(Engine!$C$30914:$C$30945,INDIRECT("Coefficients!$R$2:$R$33")))),1/(1+EXP(-SUMPRODUCT(Engine!$C$30914:$C$30945,INDIRECT("Coefficients!$S$2:$S$33"))))))</f>
      </c>
      <c r="Y972" s="8">
        <f>IF(OR($B972="",$C972="",$D972="",$E972="",$F972="",$G972="",$H972="",$I972="",$J972="",$K972="",$L972=""),"",IF($B972="Female",1/(1+EXP(-SUMPRODUCT(Engine!$C$30914:$C$30945,INDIRECT("Coefficients!$T$2:$T$33")))),1/(1+EXP(-SUMPRODUCT(Engine!$C$30914:$C$30945,INDIRECT("Coefficients!$U$2:$U$33"))))))</f>
      </c>
      <c r="Z972" s="8">
        <f>IF(OR($B972="",$C972="",$D972="",$E972="",$F972="",$G972="",$H972="",$I972="",$J972="",$K972="",$L972=""),"",IF($B972="Female",1/(1+EXP(-SUMPRODUCT(Engine!$C$30914:$C$30945,INDIRECT("Coefficients!$V$2:$V$33")))),1/(1+EXP(-SUMPRODUCT(Engine!$C$30914:$C$30945,INDIRECT("Coefficients!$W$2:$W$33"))))))</f>
      </c>
      <c r="AA972" s="8">
        <f>IF(OR($B972="",$C972="",$D972="",$E972="",$F972="",$G972="",$H972="",$I972="",$J972="",$K972="",$L972=""),"",IF($B972="Female",1/(1+EXP(-SUMPRODUCT(Engine!$C$30914:$C$30945,INDIRECT("Coefficients!$X$2:$X$33")))),1/(1+EXP(-SUMPRODUCT(Engine!$C$30914:$C$30945,INDIRECT("Coefficients!$Y$2:$Y$33"))))))</f>
      </c>
      <c r="AB972" s="8">
        <f>IF(OR($B972="",$C972="",$D972="",$E972="",$F972="",$G972="",$H972="",$I972="",$J972="",$K972="",$L972=""),"",IF($B972="Female",1/(1+EXP(-SUMPRODUCT(Engine!$C$30914:$C$30945,INDIRECT("Coefficients!$Z$2:$Z$33")))),1/(1+EXP(-SUMPRODUCT(Engine!$C$30914:$C$30945,INDIRECT("Coefficients!$AA$2:$AA$33"))))))</f>
      </c>
      <c r="AC972" s="8">
        <f>IF(OR($B972="",$C972="",$D972="",$E972="",$F972="",$G972="",$H972="",$I972="",$J972="",$K972="",$L972=""),"",IF($B972="Female",1/(1+EXP(-SUMPRODUCT(Engine!$C$30914:$C$30945,INDIRECT("Coefficients!$AB$2:$AB$33")))),1/(1+EXP(-SUMPRODUCT(Engine!$C$30914:$C$30945,INDIRECT("Coefficients!$AC$2:$AC$33"))))))</f>
      </c>
      <c r="AD972" s="8">
        <f>IF(OR($B972="",$C972="",$D972="",$E972="",$F972="",$G972="",$H972="",$I972="",$J972="",$K972="",$L972=""),"",IF($B972="Female",1/(1+EXP(-SUMPRODUCT(Engine!$C$30914:$C$30945,INDIRECT("Coefficients!$AD$2:$AD$33")))),1/(1+EXP(-SUMPRODUCT(Engine!$C$30914:$C$30945,INDIRECT("Coefficients!$AE$2:$AE$33"))))))</f>
      </c>
      <c r="AE972" s="8">
        <f>IF(OR($B972="",$C972="",$D972="",$E972="",$F972="",$G972="",$H972="",$I972="",$J972="",$K972="",$L972=""),"",IF($B972="Female",1/(1+EXP(-SUMPRODUCT(Engine!$C$30914:$C$30945,INDIRECT("Coefficients!$AF$2:$AF$33")))),1/(1+EXP(-SUMPRODUCT(Engine!$C$30914:$C$30945,INDIRECT("Coefficients!$AG$2:$AG$33"))))))</f>
      </c>
      <c r="AF972" s="8">
        <f>IF(OR($B972="",$C972="",$D972="",$E972="",$F972="",$G972="",$H972="",$I972="",$J972="",$K972="",$L972=""),"",IF($B972="Female",1/(1+EXP(-SUMPRODUCT(Engine!$C$30914:$C$30945,INDIRECT("Coefficients!$AH$2:$AH$33")))),1/(1+EXP(-SUMPRODUCT(Engine!$C$30914:$C$30945,INDIRECT("Coefficients!$AI$2:$AI$33"))))))</f>
      </c>
      <c r="AG972" s="8">
        <f>IF(OR($B972="",$C972="",$D972="",$E972="",$F972="",$G972="",$H972="",$I972="",$J972="",$K972="",$L972=""),"",IF($B972="Female",1/(1+EXP(-SUMPRODUCT(Engine!$C$30914:$C$30945,INDIRECT("Coefficients!$AJ$2:$AJ$33")))),1/(1+EXP(-SUMPRODUCT(Engine!$C$30914:$C$30945,INDIRECT("Coefficients!$AK$2:$AK$33"))))))</f>
      </c>
      <c r="AH972" s="8">
        <f>IF(OR($B972="",$C972="",$D972="",$E972="",$F972="",$G972="",$H972="",$I972="",$J972="",$K972="",$L972=""),"",IF($B972="Female",1/(1+EXP(-SUMPRODUCT(Engine!$C$30914:$C$30945,INDIRECT("Coefficients!$AL$2:$AL$33")))),1/(1+EXP(-SUMPRODUCT(Engine!$C$30914:$C$30945,INDIRECT("Coefficients!$AM$2:$AM$33"))))))</f>
      </c>
      <c r="AI972" s="8">
        <f>IF(OR($B972="",$C972="",$D972="",$E972="",$F972="",$G972="",$H972="",$I972="",$J972="",$K972="",$L972=""),"",IF($B972="Female",1/(1+EXP(-SUMPRODUCT(Engine!$C$30914:$C$30945,INDIRECT("Coefficients!$AN$2:$AN$33")))),1/(1+EXP(-SUMPRODUCT(Engine!$C$30914:$C$30945,INDIRECT("Coefficients!$AO$2:$AO$33"))))))</f>
      </c>
      <c r="AJ972" s="8">
        <f>IF(OR($B972="",$C972="",$D972="",$E972="",$F972="",$G972="",$H972="",$I972="",$J972="",$K972="",$L972=""),"",IF($B972="Female",1/(1+EXP(-SUMPRODUCT(Engine!$C$30914:$C$30945,INDIRECT("Coefficients!$AP$2:$AP$33")))),1/(1+EXP(-SUMPRODUCT(Engine!$C$30914:$C$30945,INDIRECT("Coefficients!$AQ$2:$AQ$33"))))))</f>
      </c>
      <c r="AK972" s="8">
        <f>IF(OR($B972="",$C972="",$D972="",$E972="",$F972="",$G972="",$H972="",$I972="",$J972="",$K972="",$L972=""),"",IF($B972="Female",1/(1+EXP(-SUMPRODUCT(Engine!$C$30914:$C$30945,INDIRECT("Coefficients!$AR$2:$AR$33")))),1/(1+EXP(-SUMPRODUCT(Engine!$C$30914:$C$30945,INDIRECT("Coefficients!$AS$2:$AS$33"))))))</f>
      </c>
      <c r="AL972" s="8">
        <f>IF(OR($B972="",$C972="",$D972="",$E972="",$F972="",$G972="",$H972="",$I972="",$J972="",$K972="",$L972=""),"",IF($B972="Female",1/(1+EXP(-SUMPRODUCT(Engine!$C$30914:$C$30945,INDIRECT("Coefficients!$AT$2:$AT$33")))),1/(1+EXP(-SUMPRODUCT(Engine!$C$30914:$C$30945,INDIRECT("Coefficients!$AU$2:$AU$33"))))))</f>
      </c>
      <c r="AM972" s="8">
        <f>IF(OR($B972="",$C972="",$D972="",$E972="",$F972="",$G972="",$H972="",$I972="",$J972="",$K972="",$L972=""),"",IF($B972="Female",1/(1+EXP(-SUMPRODUCT(Engine!$C$30914:$C$30945,INDIRECT("Coefficients!$AV$2:$AV$33")))),1/(1+EXP(-SUMPRODUCT(Engine!$C$30914:$C$30945,INDIRECT("Coefficients!$AW$2:$AW$33"))))))</f>
      </c>
      <c r="AN972" s="8">
        <f>IF(OR($B972="",$C972="",$D972="",$E972="",$F972="",$G972="",$H972="",$I972="",$J972="",$K972="",$L972=""),"",IF($B972="Female",1/(1+EXP(-SUMPRODUCT(Engine!$C$30914:$C$30945,INDIRECT("Coefficients!$AX$2:$AX$33")))),1/(1+EXP(-SUMPRODUCT(Engine!$C$30914:$C$30945,INDIRECT("Coefficients!$AY$2:$AY$33"))))))</f>
      </c>
      <c r="AO972" s="8">
        <f>IF(OR($B972="",$C972="",$D972="",$E972="",$F972="",$G972="",$H972="",$I972="",$J972="",$K972="",$L972=""),"",IF($B972="Female",1/(1+EXP(-SUMPRODUCT(Engine!$C$30914:$C$30945,INDIRECT("Coefficients!$AZ$2:$AZ$33")))),1/(1+EXP(-SUMPRODUCT(Engine!$C$30914:$C$30945,INDIRECT("Coefficients!$BA$2:$BA$33"))))))</f>
      </c>
      <c r="AP972" s="8">
        <f>IF(OR($B972="",$C972="",$D972="",$E972="",$F972="",$G972="",$H972="",$I972="",$J972="",$K972="",$L972=""),"",IF($B972="Female",1/(1+EXP(-SUMPRODUCT(Engine!$C$30914:$C$30945,INDIRECT("Coefficients!$BB$2:$BB$33")))),1/(1+EXP(-SUMPRODUCT(Engine!$C$30914:$C$30945,INDIRECT("Coefficients!$BC$2:$BC$33"))))))</f>
      </c>
      <c r="AQ972" s="8">
        <f>IF(OR($B972="",$C972="",$D972="",$E972="",$F972="",$G972="",$H972="",$I972="",$J972="",$K972="",$L972=""),"",IF($B972="Female",1/(1+EXP(-SUMPRODUCT(Engine!$C$30914:$C$30945,INDIRECT("Coefficients!$BD$2:$BD$33")))),1/(1+EXP(-SUMPRODUCT(Engine!$C$30914:$C$30945,INDIRECT("Coefficients!$BE$2:$BE$33"))))))</f>
      </c>
      <c r="AR972" s="8">
        <f>IF(OR($B972="",$C972="",$D972="",$E972="",$F972="",$G972="",$H972="",$I972="",$J972="",$K972="",$L972=""),"",IF($B972="Female",1/(1+EXP(-SUMPRODUCT(Engine!$C$30914:$C$30945,INDIRECT("Coefficients!$BF$2:$BF$33")))),1/(1+EXP(-SUMPRODUCT(Engine!$C$30914:$C$30945,INDIRECT("Coefficients!$BG$2:$BG$33"))))))</f>
      </c>
      <c r="AS972" s="8">
        <f>IF(OR($B972="",$C972="",$D972="",$E972="",$F972="",$G972="",$H972="",$I972="",$J972="",$K972="",$L972=""),"",IF($B972="Female",1/(1+EXP(-SUMPRODUCT(Engine!$C$30914:$C$30945,INDIRECT("Coefficients!$BH$2:$BH$33")))),1/(1+EXP(-SUMPRODUCT(Engine!$C$30914:$C$30945,INDIRECT("Coefficients!$BI$2:$BI$33"))))))</f>
      </c>
      <c r="AT972" s="8">
        <f>IF(OR($B972="",$C972="",$D972="",$E972="",$F972="",$G972="",$H972="",$I972="",$J972="",$K972="",$L972=""),"",IF($B972="Female",1/(1+EXP(-SUMPRODUCT(Engine!$C$30914:$C$30945,INDIRECT("Coefficients!$BJ$2:$BJ$33")))),1/(1+EXP(-SUMPRODUCT(Engine!$C$30914:$C$30945,INDIRECT("Coefficients!$BK$2:$BK$33"))))))</f>
      </c>
      <c r="AU972" s="8">
        <f>IF(OR($B972="",$C972="",$D972="",$E972="",$F972="",$G972="",$H972="",$I972="",$J972="",$K972="",$L972=""),"",IF($B972="Female",1/(1+EXP(-SUMPRODUCT(Engine!$C$30914:$C$30945,INDIRECT("Coefficients!$BL$2:$BL$33")))),1/(1+EXP(-SUMPRODUCT(Engine!$C$30914:$C$30945,INDIRECT("Coefficients!$BM$2:$BM$33"))))))</f>
      </c>
      <c r="AV972" s="8">
        <f>IF(OR($B972="",$C972="",$D972="",$E972="",$F972="",$G972="",$H972="",$I972="",$J972="",$K972="",$L972=""),"",IF($B972="Female",1/(1+EXP(-SUMPRODUCT(Engine!$C$30914:$C$30945,INDIRECT("Coefficients!$BN$2:$BN$33")))),1/(1+EXP(-SUMPRODUCT(Engine!$C$30914:$C$30945,INDIRECT("Coefficients!$BO$2:$BO$33"))))))</f>
      </c>
      <c r="AW972" s="8">
        <f>IF(OR($B972="",$C972="",$D972="",$E972="",$F972="",$G972="",$H972="",$I972="",$J972="",$K972="",$L972=""),"",IF($B972="Female",1/(1+EXP(-SUMPRODUCT(Engine!$C$30914:$C$30945,INDIRECT("Coefficients!$BP$2:$BP$33")))),1/(1+EXP(-SUMPRODUCT(Engine!$C$30914:$C$30945,INDIRECT("Coefficients!$BQ$2:$BQ$33"))))))</f>
      </c>
      <c r="AX972" s="8">
        <f>IF(OR($B972="",$C972="",$D972="",$E972="",$F972="",$G972="",$H972="",$I972="",$J972="",$K972="",$L972=""),"",IF($B972="Female",1/(1+EXP(-SUMPRODUCT(Engine!$C$30914:$C$30945,INDIRECT("Coefficients!$BR$2:$BR$33")))),1/(1+EXP(-SUMPRODUCT(Engine!$C$30914:$C$30945,INDIRECT("Coefficients!$BS$2:$BS$33"))))))</f>
      </c>
      <c r="AY972" s="8">
        <f>IF(OR($B972="",$C972="",$D972="",$E972="",$F972="",$G972="",$H972="",$I972="",$J972="",$K972="",$L972=""),"",IF($B972="Female",1/(1+EXP(-SUMPRODUCT(Engine!$C$30914:$C$30945,INDIRECT("Coefficients!$BT$2:$BT$33")))),1/(1+EXP(-SUMPRODUCT(Engine!$C$30914:$C$30945,INDIRECT("Coefficients!$BU$2:$BU$33"))))))</f>
      </c>
      <c r="AZ972" s="8">
        <f>IF(OR($B972="",$C972="",$D972="",$E972="",$F972="",$G972="",$H972="",$I972="",$J972="",$K972="",$L972=""),"",IF($B972="Female",1/(1+EXP(-SUMPRODUCT(Engine!$C$30914:$C$30945,INDIRECT("Coefficients!$BV$2:$BV$33")))),1/(1+EXP(-SUMPRODUCT(Engine!$C$30914:$C$30945,INDIRECT("Coefficients!$BW$2:$BW$33"))))))</f>
      </c>
      <c r="BA972" s="8">
        <f>IF(OR($B972="",$C972="",$D972="",$E972="",$F972="",$G972="",$H972="",$I972="",$J972="",$K972="",$L972=""),"",IF($B972="Female",1/(1+EXP(-SUMPRODUCT(Engine!$C$30914:$C$30945,INDIRECT("Coefficients!$BX$2:$BX$33")))),1/(1+EXP(-SUMPRODUCT(Engine!$C$30914:$C$30945,INDIRECT("Coefficients!$BY$2:$BY$33"))))))</f>
      </c>
      <c r="BB972" s="8">
        <f>IF(OR($B972="",$C972="",$D972="",$E972="",$F972="",$G972="",$H972="",$I972="",$J972="",$K972="",$L972=""),"",IF($B972="Female",1/(1+EXP(-SUMPRODUCT(Engine!$C$30914:$C$30945,INDIRECT("Coefficients!$BZ$2:$BZ$33")))),1/(1+EXP(-SUMPRODUCT(Engine!$C$30914:$C$30945,INDIRECT("Coefficients!$CA$2:$CA$33"))))))</f>
      </c>
      <c r="BC972" s="8">
        <f>IF(OR($B972="",$C972="",$D972="",$E972="",$F972="",$G972="",$H972="",$I972="",$J972="",$K972="",$L972=""),"",IF($B972="Female",1/(1+EXP(-SUMPRODUCT(Engine!$C$30914:$C$30945,INDIRECT("Coefficients!$CB$2:$CB$33")))),1/(1+EXP(-SUMPRODUCT(Engine!$C$30914:$C$30945,INDIRECT("Coefficients!$CC$2:$CC$33"))))))</f>
      </c>
      <c r="BD972" s="8">
        <f>IF(OR($B972="",$C972="",$D972="",$E972="",$F972="",$G972="",$H972="",$I972="",$J972="",$K972="",$L972=""),"",IF($B972="Female",1/(1+EXP(-SUMPRODUCT(Engine!$C$30914:$C$30945,INDIRECT("Coefficients!$CD$2:$CD$33")))),1/(1+EXP(-SUMPRODUCT(Engine!$C$30914:$C$30945,INDIRECT("Coefficients!$CE$2:$CE$33"))))))</f>
      </c>
      <c r="BE972" s="8">
        <f>IF(OR($B972="",$C972="",$D972="",$E972="",$F972="",$G972="",$H972="",$I972="",$J972="",$K972="",$L972=""),"",IF($B972="Female",1/(1+EXP(-SUMPRODUCT(Engine!$C$30914:$C$30945,INDIRECT("Coefficients!$CF$2:$CF$33")))),1/(1+EXP(-SUMPRODUCT(Engine!$C$30914:$C$30945,INDIRECT("Coefficients!$CG$2:$CG$33"))))))</f>
      </c>
      <c r="BF972" s="8">
        <f>IF(OR($B972="",$C972="",$D972="",$E972="",$F972="",$G972="",$H972="",$I972="",$J972="",$K972="",$L972=""),"",IF($B972="Female",1/(1+EXP(-SUMPRODUCT(Engine!$C$30914:$C$30945,INDIRECT("Coefficients!$CH$2:$CH$33")))),1/(1+EXP(-SUMPRODUCT(Engine!$C$30914:$C$30945,INDIRECT("Coefficients!$CI$2:$CI$33"))))))</f>
      </c>
      <c r="BG972" s="8">
        <f>IF(OR($B972="",$C972="",$D972="",$E972="",$F972="",$G972="",$H972="",$I972="",$J972="",$K972="",$L972=""),"",IF($B972="Female",1/(1+EXP(-SUMPRODUCT(Engine!$C$30914:$C$30945,INDIRECT("Coefficients!$CJ$2:$CJ$33")))),1/(1+EXP(-SUMPRODUCT(Engine!$C$30914:$C$30945,INDIRECT("Coefficients!$CK$2:$CK$33"))))))</f>
      </c>
      <c r="BH972" s="8">
        <f>IF(OR($B972="",$C972="",$D972="",$E972="",$F972="",$G972="",$H972="",$I972="",$J972="",$K972="",$L972=""),"",IF($B972="Female",1/(1+EXP(-SUMPRODUCT(Engine!$C$30914:$C$30945,INDIRECT("Coefficients!$CL$2:$CL$33")))),1/(1+EXP(-SUMPRODUCT(Engine!$C$30914:$C$30945,INDIRECT("Coefficients!$CM$2:$CM$33"))))))</f>
      </c>
      <c r="BI972" s="8">
        <f>IF(OR($B972="",$C972="",$D972="",$E972="",$F972="",$G972="",$H972="",$I972="",$J972="",$K972="",$L972=""),"",IF($B972="Female",1/(1+EXP(-SUMPRODUCT(Engine!$C$30914:$C$30945,INDIRECT("Coefficients!$CN$2:$CN$33")))),1/(1+EXP(-SUMPRODUCT(Engine!$C$30914:$C$30945,INDIRECT("Coefficients!$CO$2:$CO$33"))))))</f>
      </c>
      <c r="BJ972" s="8">
        <f>IF(OR($B972="",$C972="",$D972="",$E972="",$F972="",$G972="",$H972="",$I972="",$J972="",$K972="",$L972=""),"",IF($B972="Female",1/(1+EXP(-SUMPRODUCT(Engine!$C$30914:$C$30945,INDIRECT("Coefficients!$CP$2:$CP$33")))),1/(1+EXP(-SUMPRODUCT(Engine!$C$30914:$C$30945,INDIRECT("Coefficients!$CQ$2:$CQ$33"))))))</f>
      </c>
      <c r="BK972" s="8">
        <f>IF(OR($B972="",$C972="",$D972="",$E972="",$F972="",$G972="",$H972="",$I972="",$J972="",$K972="",$L972=""),"",IF($B972="Female",1/(1+EXP(-SUMPRODUCT(Engine!$C$30914:$C$30945,INDIRECT("Coefficients!$CR$2:$CR$33")))),1/(1+EXP(-SUMPRODUCT(Engine!$C$30914:$C$30945,INDIRECT("Coefficients!$CS$2:$CS$33"))))))</f>
      </c>
      <c r="BL972" s="8">
        <f>IF(OR($B972="",$C972="",$D972="",$E972="",$F972="",$G972="",$H972="",$I972="",$J972="",$K972="",$L972=""),"",IF($B972="Female",1/(1+EXP(-SUMPRODUCT(Engine!$C$30914:$C$30945,INDIRECT("Coefficients!$CT$2:$CT$33")))),1/(1+EXP(-SUMPRODUCT(Engine!$C$30914:$C$30945,INDIRECT("Coefficients!$CU$2:$CU$33"))))))</f>
      </c>
      <c r="BM972" s="8">
        <f>IF(OR($B972="",$C972="",$D972="",$E972="",$F972="",$G972="",$H972="",$I972="",$J972="",$K972="",$L972=""),"",IF($B972="Female",1/(1+EXP(-SUMPRODUCT(Engine!$C$30914:$C$30945,INDIRECT("Coefficients!$CV$2:$CV$33")))),1/(1+EXP(-SUMPRODUCT(Engine!$C$30914:$C$30945,INDIRECT("Coefficients!$CW$2:$CW$33"))))))</f>
      </c>
    </row>
    <row r="973" spans="1:6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8">
        <f>IF(OR($B973="",$C973="",$D973="",$E973="",$F973="",$G973="",$H973="",$I973="",$J973="",$K973="",$L973=""),"",IF($B973="Female",1/(1+EXP(-SUMPRODUCT(Engine!$C$30946:$C$30977,INDIRECT("Coefficients!$B$2:$B$33")))),1/(1+EXP(-SUMPRODUCT(Engine!$C$30946:$C$30977,INDIRECT("Coefficients!$C$2:$C$33"))))))</f>
      </c>
      <c r="Q973" s="8">
        <f>IF(OR($B973="",$C973="",$D973="",$E973="",$F973="",$G973="",$H973="",$I973="",$J973="",$K973="",$L973=""),"",IF($B973="Female",1/(1+EXP(-SUMPRODUCT(Engine!$C$30946:$C$30977,INDIRECT("Coefficients!$D$2:$D$33")))),1/(1+EXP(-SUMPRODUCT(Engine!$C$30946:$C$30977,INDIRECT("Coefficients!$E$2:$E$33"))))))</f>
      </c>
      <c r="R973" s="8">
        <f>IF(OR($B973="",$C973="",$D973="",$E973="",$F973="",$G973="",$H973="",$I973="",$J973="",$K973="",$L973=""),"",IF($B973="Female",1/(1+EXP(-SUMPRODUCT(Engine!$C$30946:$C$30977,INDIRECT("Coefficients!$F$2:$F$33")))),1/(1+EXP(-SUMPRODUCT(Engine!$C$30946:$C$30977,INDIRECT("Coefficients!$G$2:$G$33"))))))</f>
      </c>
      <c r="S973" s="8">
        <f>IF(OR($B973="",$C973="",$D973="",$E973="",$F973="",$G973="",$H973="",$I973="",$J973="",$K973="",$L973=""),"",IF($B973="Female",1/(1+EXP(-SUMPRODUCT(Engine!$C$30946:$C$30977,INDIRECT("Coefficients!$H$2:$H$33")))),1/(1+EXP(-SUMPRODUCT(Engine!$C$30946:$C$30977,INDIRECT("Coefficients!$I$2:$I$33"))))))</f>
      </c>
      <c r="T973" s="8">
        <f>IF(OR($B973="",$C973="",$D973="",$E973="",$F973="",$G973="",$H973="",$I973="",$J973="",$K973="",$L973=""),"",IF($B973="Female",1/(1+EXP(-SUMPRODUCT(Engine!$C$30946:$C$30977,INDIRECT("Coefficients!$J$2:$J$33")))),1/(1+EXP(-SUMPRODUCT(Engine!$C$30946:$C$30977,INDIRECT("Coefficients!$K$2:$K$33"))))))</f>
      </c>
      <c r="U973" s="8">
        <f>IF(OR($B973="",$C973="",$D973="",$E973="",$F973="",$G973="",$H973="",$I973="",$J973="",$K973="",$L973=""),"",IF($B973="Female",1/(1+EXP(-SUMPRODUCT(Engine!$C$30946:$C$30977,INDIRECT("Coefficients!$L$2:$L$33")))),1/(1+EXP(-SUMPRODUCT(Engine!$C$30946:$C$30977,INDIRECT("Coefficients!$M$2:$M$33"))))))</f>
      </c>
      <c r="V973" s="8">
        <f>IF(OR($B973="",$C973="",$D973="",$E973="",$F973="",$G973="",$H973="",$I973="",$J973="",$K973="",$L973=""),"",IF($B973="Female",1/(1+EXP(-SUMPRODUCT(Engine!$C$30946:$C$30977,INDIRECT("Coefficients!$N$2:$N$33")))),1/(1+EXP(-SUMPRODUCT(Engine!$C$30946:$C$30977,INDIRECT("Coefficients!$O$2:$O$33"))))))</f>
      </c>
      <c r="W973" s="8">
        <f>IF(OR($B973="",$C973="",$D973="",$E973="",$F973="",$G973="",$H973="",$I973="",$J973="",$K973="",$L973=""),"",IF($B973="Female",1/(1+EXP(-SUMPRODUCT(Engine!$C$30946:$C$30977,INDIRECT("Coefficients!$P$2:$P$33")))),1/(1+EXP(-SUMPRODUCT(Engine!$C$30946:$C$30977,INDIRECT("Coefficients!$Q$2:$Q$33"))))))</f>
      </c>
      <c r="X973" s="8">
        <f>IF(OR($B973="",$C973="",$D973="",$E973="",$F973="",$G973="",$H973="",$I973="",$J973="",$K973="",$L973=""),"",IF($B973="Female",1/(1+EXP(-SUMPRODUCT(Engine!$C$30946:$C$30977,INDIRECT("Coefficients!$R$2:$R$33")))),1/(1+EXP(-SUMPRODUCT(Engine!$C$30946:$C$30977,INDIRECT("Coefficients!$S$2:$S$33"))))))</f>
      </c>
      <c r="Y973" s="8">
        <f>IF(OR($B973="",$C973="",$D973="",$E973="",$F973="",$G973="",$H973="",$I973="",$J973="",$K973="",$L973=""),"",IF($B973="Female",1/(1+EXP(-SUMPRODUCT(Engine!$C$30946:$C$30977,INDIRECT("Coefficients!$T$2:$T$33")))),1/(1+EXP(-SUMPRODUCT(Engine!$C$30946:$C$30977,INDIRECT("Coefficients!$U$2:$U$33"))))))</f>
      </c>
      <c r="Z973" s="8">
        <f>IF(OR($B973="",$C973="",$D973="",$E973="",$F973="",$G973="",$H973="",$I973="",$J973="",$K973="",$L973=""),"",IF($B973="Female",1/(1+EXP(-SUMPRODUCT(Engine!$C$30946:$C$30977,INDIRECT("Coefficients!$V$2:$V$33")))),1/(1+EXP(-SUMPRODUCT(Engine!$C$30946:$C$30977,INDIRECT("Coefficients!$W$2:$W$33"))))))</f>
      </c>
      <c r="AA973" s="8">
        <f>IF(OR($B973="",$C973="",$D973="",$E973="",$F973="",$G973="",$H973="",$I973="",$J973="",$K973="",$L973=""),"",IF($B973="Female",1/(1+EXP(-SUMPRODUCT(Engine!$C$30946:$C$30977,INDIRECT("Coefficients!$X$2:$X$33")))),1/(1+EXP(-SUMPRODUCT(Engine!$C$30946:$C$30977,INDIRECT("Coefficients!$Y$2:$Y$33"))))))</f>
      </c>
      <c r="AB973" s="8">
        <f>IF(OR($B973="",$C973="",$D973="",$E973="",$F973="",$G973="",$H973="",$I973="",$J973="",$K973="",$L973=""),"",IF($B973="Female",1/(1+EXP(-SUMPRODUCT(Engine!$C$30946:$C$30977,INDIRECT("Coefficients!$Z$2:$Z$33")))),1/(1+EXP(-SUMPRODUCT(Engine!$C$30946:$C$30977,INDIRECT("Coefficients!$AA$2:$AA$33"))))))</f>
      </c>
      <c r="AC973" s="8">
        <f>IF(OR($B973="",$C973="",$D973="",$E973="",$F973="",$G973="",$H973="",$I973="",$J973="",$K973="",$L973=""),"",IF($B973="Female",1/(1+EXP(-SUMPRODUCT(Engine!$C$30946:$C$30977,INDIRECT("Coefficients!$AB$2:$AB$33")))),1/(1+EXP(-SUMPRODUCT(Engine!$C$30946:$C$30977,INDIRECT("Coefficients!$AC$2:$AC$33"))))))</f>
      </c>
      <c r="AD973" s="8">
        <f>IF(OR($B973="",$C973="",$D973="",$E973="",$F973="",$G973="",$H973="",$I973="",$J973="",$K973="",$L973=""),"",IF($B973="Female",1/(1+EXP(-SUMPRODUCT(Engine!$C$30946:$C$30977,INDIRECT("Coefficients!$AD$2:$AD$33")))),1/(1+EXP(-SUMPRODUCT(Engine!$C$30946:$C$30977,INDIRECT("Coefficients!$AE$2:$AE$33"))))))</f>
      </c>
      <c r="AE973" s="8">
        <f>IF(OR($B973="",$C973="",$D973="",$E973="",$F973="",$G973="",$H973="",$I973="",$J973="",$K973="",$L973=""),"",IF($B973="Female",1/(1+EXP(-SUMPRODUCT(Engine!$C$30946:$C$30977,INDIRECT("Coefficients!$AF$2:$AF$33")))),1/(1+EXP(-SUMPRODUCT(Engine!$C$30946:$C$30977,INDIRECT("Coefficients!$AG$2:$AG$33"))))))</f>
      </c>
      <c r="AF973" s="8">
        <f>IF(OR($B973="",$C973="",$D973="",$E973="",$F973="",$G973="",$H973="",$I973="",$J973="",$K973="",$L973=""),"",IF($B973="Female",1/(1+EXP(-SUMPRODUCT(Engine!$C$30946:$C$30977,INDIRECT("Coefficients!$AH$2:$AH$33")))),1/(1+EXP(-SUMPRODUCT(Engine!$C$30946:$C$30977,INDIRECT("Coefficients!$AI$2:$AI$33"))))))</f>
      </c>
      <c r="AG973" s="8">
        <f>IF(OR($B973="",$C973="",$D973="",$E973="",$F973="",$G973="",$H973="",$I973="",$J973="",$K973="",$L973=""),"",IF($B973="Female",1/(1+EXP(-SUMPRODUCT(Engine!$C$30946:$C$30977,INDIRECT("Coefficients!$AJ$2:$AJ$33")))),1/(1+EXP(-SUMPRODUCT(Engine!$C$30946:$C$30977,INDIRECT("Coefficients!$AK$2:$AK$33"))))))</f>
      </c>
      <c r="AH973" s="8">
        <f>IF(OR($B973="",$C973="",$D973="",$E973="",$F973="",$G973="",$H973="",$I973="",$J973="",$K973="",$L973=""),"",IF($B973="Female",1/(1+EXP(-SUMPRODUCT(Engine!$C$30946:$C$30977,INDIRECT("Coefficients!$AL$2:$AL$33")))),1/(1+EXP(-SUMPRODUCT(Engine!$C$30946:$C$30977,INDIRECT("Coefficients!$AM$2:$AM$33"))))))</f>
      </c>
      <c r="AI973" s="8">
        <f>IF(OR($B973="",$C973="",$D973="",$E973="",$F973="",$G973="",$H973="",$I973="",$J973="",$K973="",$L973=""),"",IF($B973="Female",1/(1+EXP(-SUMPRODUCT(Engine!$C$30946:$C$30977,INDIRECT("Coefficients!$AN$2:$AN$33")))),1/(1+EXP(-SUMPRODUCT(Engine!$C$30946:$C$30977,INDIRECT("Coefficients!$AO$2:$AO$33"))))))</f>
      </c>
      <c r="AJ973" s="8">
        <f>IF(OR($B973="",$C973="",$D973="",$E973="",$F973="",$G973="",$H973="",$I973="",$J973="",$K973="",$L973=""),"",IF($B973="Female",1/(1+EXP(-SUMPRODUCT(Engine!$C$30946:$C$30977,INDIRECT("Coefficients!$AP$2:$AP$33")))),1/(1+EXP(-SUMPRODUCT(Engine!$C$30946:$C$30977,INDIRECT("Coefficients!$AQ$2:$AQ$33"))))))</f>
      </c>
      <c r="AK973" s="8">
        <f>IF(OR($B973="",$C973="",$D973="",$E973="",$F973="",$G973="",$H973="",$I973="",$J973="",$K973="",$L973=""),"",IF($B973="Female",1/(1+EXP(-SUMPRODUCT(Engine!$C$30946:$C$30977,INDIRECT("Coefficients!$AR$2:$AR$33")))),1/(1+EXP(-SUMPRODUCT(Engine!$C$30946:$C$30977,INDIRECT("Coefficients!$AS$2:$AS$33"))))))</f>
      </c>
      <c r="AL973" s="8">
        <f>IF(OR($B973="",$C973="",$D973="",$E973="",$F973="",$G973="",$H973="",$I973="",$J973="",$K973="",$L973=""),"",IF($B973="Female",1/(1+EXP(-SUMPRODUCT(Engine!$C$30946:$C$30977,INDIRECT("Coefficients!$AT$2:$AT$33")))),1/(1+EXP(-SUMPRODUCT(Engine!$C$30946:$C$30977,INDIRECT("Coefficients!$AU$2:$AU$33"))))))</f>
      </c>
      <c r="AM973" s="8">
        <f>IF(OR($B973="",$C973="",$D973="",$E973="",$F973="",$G973="",$H973="",$I973="",$J973="",$K973="",$L973=""),"",IF($B973="Female",1/(1+EXP(-SUMPRODUCT(Engine!$C$30946:$C$30977,INDIRECT("Coefficients!$AV$2:$AV$33")))),1/(1+EXP(-SUMPRODUCT(Engine!$C$30946:$C$30977,INDIRECT("Coefficients!$AW$2:$AW$33"))))))</f>
      </c>
      <c r="AN973" s="8">
        <f>IF(OR($B973="",$C973="",$D973="",$E973="",$F973="",$G973="",$H973="",$I973="",$J973="",$K973="",$L973=""),"",IF($B973="Female",1/(1+EXP(-SUMPRODUCT(Engine!$C$30946:$C$30977,INDIRECT("Coefficients!$AX$2:$AX$33")))),1/(1+EXP(-SUMPRODUCT(Engine!$C$30946:$C$30977,INDIRECT("Coefficients!$AY$2:$AY$33"))))))</f>
      </c>
      <c r="AO973" s="8">
        <f>IF(OR($B973="",$C973="",$D973="",$E973="",$F973="",$G973="",$H973="",$I973="",$J973="",$K973="",$L973=""),"",IF($B973="Female",1/(1+EXP(-SUMPRODUCT(Engine!$C$30946:$C$30977,INDIRECT("Coefficients!$AZ$2:$AZ$33")))),1/(1+EXP(-SUMPRODUCT(Engine!$C$30946:$C$30977,INDIRECT("Coefficients!$BA$2:$BA$33"))))))</f>
      </c>
      <c r="AP973" s="8">
        <f>IF(OR($B973="",$C973="",$D973="",$E973="",$F973="",$G973="",$H973="",$I973="",$J973="",$K973="",$L973=""),"",IF($B973="Female",1/(1+EXP(-SUMPRODUCT(Engine!$C$30946:$C$30977,INDIRECT("Coefficients!$BB$2:$BB$33")))),1/(1+EXP(-SUMPRODUCT(Engine!$C$30946:$C$30977,INDIRECT("Coefficients!$BC$2:$BC$33"))))))</f>
      </c>
      <c r="AQ973" s="8">
        <f>IF(OR($B973="",$C973="",$D973="",$E973="",$F973="",$G973="",$H973="",$I973="",$J973="",$K973="",$L973=""),"",IF($B973="Female",1/(1+EXP(-SUMPRODUCT(Engine!$C$30946:$C$30977,INDIRECT("Coefficients!$BD$2:$BD$33")))),1/(1+EXP(-SUMPRODUCT(Engine!$C$30946:$C$30977,INDIRECT("Coefficients!$BE$2:$BE$33"))))))</f>
      </c>
      <c r="AR973" s="8">
        <f>IF(OR($B973="",$C973="",$D973="",$E973="",$F973="",$G973="",$H973="",$I973="",$J973="",$K973="",$L973=""),"",IF($B973="Female",1/(1+EXP(-SUMPRODUCT(Engine!$C$30946:$C$30977,INDIRECT("Coefficients!$BF$2:$BF$33")))),1/(1+EXP(-SUMPRODUCT(Engine!$C$30946:$C$30977,INDIRECT("Coefficients!$BG$2:$BG$33"))))))</f>
      </c>
      <c r="AS973" s="8">
        <f>IF(OR($B973="",$C973="",$D973="",$E973="",$F973="",$G973="",$H973="",$I973="",$J973="",$K973="",$L973=""),"",IF($B973="Female",1/(1+EXP(-SUMPRODUCT(Engine!$C$30946:$C$30977,INDIRECT("Coefficients!$BH$2:$BH$33")))),1/(1+EXP(-SUMPRODUCT(Engine!$C$30946:$C$30977,INDIRECT("Coefficients!$BI$2:$BI$33"))))))</f>
      </c>
      <c r="AT973" s="8">
        <f>IF(OR($B973="",$C973="",$D973="",$E973="",$F973="",$G973="",$H973="",$I973="",$J973="",$K973="",$L973=""),"",IF($B973="Female",1/(1+EXP(-SUMPRODUCT(Engine!$C$30946:$C$30977,INDIRECT("Coefficients!$BJ$2:$BJ$33")))),1/(1+EXP(-SUMPRODUCT(Engine!$C$30946:$C$30977,INDIRECT("Coefficients!$BK$2:$BK$33"))))))</f>
      </c>
      <c r="AU973" s="8">
        <f>IF(OR($B973="",$C973="",$D973="",$E973="",$F973="",$G973="",$H973="",$I973="",$J973="",$K973="",$L973=""),"",IF($B973="Female",1/(1+EXP(-SUMPRODUCT(Engine!$C$30946:$C$30977,INDIRECT("Coefficients!$BL$2:$BL$33")))),1/(1+EXP(-SUMPRODUCT(Engine!$C$30946:$C$30977,INDIRECT("Coefficients!$BM$2:$BM$33"))))))</f>
      </c>
      <c r="AV973" s="8">
        <f>IF(OR($B973="",$C973="",$D973="",$E973="",$F973="",$G973="",$H973="",$I973="",$J973="",$K973="",$L973=""),"",IF($B973="Female",1/(1+EXP(-SUMPRODUCT(Engine!$C$30946:$C$30977,INDIRECT("Coefficients!$BN$2:$BN$33")))),1/(1+EXP(-SUMPRODUCT(Engine!$C$30946:$C$30977,INDIRECT("Coefficients!$BO$2:$BO$33"))))))</f>
      </c>
      <c r="AW973" s="8">
        <f>IF(OR($B973="",$C973="",$D973="",$E973="",$F973="",$G973="",$H973="",$I973="",$J973="",$K973="",$L973=""),"",IF($B973="Female",1/(1+EXP(-SUMPRODUCT(Engine!$C$30946:$C$30977,INDIRECT("Coefficients!$BP$2:$BP$33")))),1/(1+EXP(-SUMPRODUCT(Engine!$C$30946:$C$30977,INDIRECT("Coefficients!$BQ$2:$BQ$33"))))))</f>
      </c>
      <c r="AX973" s="8">
        <f>IF(OR($B973="",$C973="",$D973="",$E973="",$F973="",$G973="",$H973="",$I973="",$J973="",$K973="",$L973=""),"",IF($B973="Female",1/(1+EXP(-SUMPRODUCT(Engine!$C$30946:$C$30977,INDIRECT("Coefficients!$BR$2:$BR$33")))),1/(1+EXP(-SUMPRODUCT(Engine!$C$30946:$C$30977,INDIRECT("Coefficients!$BS$2:$BS$33"))))))</f>
      </c>
      <c r="AY973" s="8">
        <f>IF(OR($B973="",$C973="",$D973="",$E973="",$F973="",$G973="",$H973="",$I973="",$J973="",$K973="",$L973=""),"",IF($B973="Female",1/(1+EXP(-SUMPRODUCT(Engine!$C$30946:$C$30977,INDIRECT("Coefficients!$BT$2:$BT$33")))),1/(1+EXP(-SUMPRODUCT(Engine!$C$30946:$C$30977,INDIRECT("Coefficients!$BU$2:$BU$33"))))))</f>
      </c>
      <c r="AZ973" s="8">
        <f>IF(OR($B973="",$C973="",$D973="",$E973="",$F973="",$G973="",$H973="",$I973="",$J973="",$K973="",$L973=""),"",IF($B973="Female",1/(1+EXP(-SUMPRODUCT(Engine!$C$30946:$C$30977,INDIRECT("Coefficients!$BV$2:$BV$33")))),1/(1+EXP(-SUMPRODUCT(Engine!$C$30946:$C$30977,INDIRECT("Coefficients!$BW$2:$BW$33"))))))</f>
      </c>
      <c r="BA973" s="8">
        <f>IF(OR($B973="",$C973="",$D973="",$E973="",$F973="",$G973="",$H973="",$I973="",$J973="",$K973="",$L973=""),"",IF($B973="Female",1/(1+EXP(-SUMPRODUCT(Engine!$C$30946:$C$30977,INDIRECT("Coefficients!$BX$2:$BX$33")))),1/(1+EXP(-SUMPRODUCT(Engine!$C$30946:$C$30977,INDIRECT("Coefficients!$BY$2:$BY$33"))))))</f>
      </c>
      <c r="BB973" s="8">
        <f>IF(OR($B973="",$C973="",$D973="",$E973="",$F973="",$G973="",$H973="",$I973="",$J973="",$K973="",$L973=""),"",IF($B973="Female",1/(1+EXP(-SUMPRODUCT(Engine!$C$30946:$C$30977,INDIRECT("Coefficients!$BZ$2:$BZ$33")))),1/(1+EXP(-SUMPRODUCT(Engine!$C$30946:$C$30977,INDIRECT("Coefficients!$CA$2:$CA$33"))))))</f>
      </c>
      <c r="BC973" s="8">
        <f>IF(OR($B973="",$C973="",$D973="",$E973="",$F973="",$G973="",$H973="",$I973="",$J973="",$K973="",$L973=""),"",IF($B973="Female",1/(1+EXP(-SUMPRODUCT(Engine!$C$30946:$C$30977,INDIRECT("Coefficients!$CB$2:$CB$33")))),1/(1+EXP(-SUMPRODUCT(Engine!$C$30946:$C$30977,INDIRECT("Coefficients!$CC$2:$CC$33"))))))</f>
      </c>
      <c r="BD973" s="8">
        <f>IF(OR($B973="",$C973="",$D973="",$E973="",$F973="",$G973="",$H973="",$I973="",$J973="",$K973="",$L973=""),"",IF($B973="Female",1/(1+EXP(-SUMPRODUCT(Engine!$C$30946:$C$30977,INDIRECT("Coefficients!$CD$2:$CD$33")))),1/(1+EXP(-SUMPRODUCT(Engine!$C$30946:$C$30977,INDIRECT("Coefficients!$CE$2:$CE$33"))))))</f>
      </c>
      <c r="BE973" s="8">
        <f>IF(OR($B973="",$C973="",$D973="",$E973="",$F973="",$G973="",$H973="",$I973="",$J973="",$K973="",$L973=""),"",IF($B973="Female",1/(1+EXP(-SUMPRODUCT(Engine!$C$30946:$C$30977,INDIRECT("Coefficients!$CF$2:$CF$33")))),1/(1+EXP(-SUMPRODUCT(Engine!$C$30946:$C$30977,INDIRECT("Coefficients!$CG$2:$CG$33"))))))</f>
      </c>
      <c r="BF973" s="8">
        <f>IF(OR($B973="",$C973="",$D973="",$E973="",$F973="",$G973="",$H973="",$I973="",$J973="",$K973="",$L973=""),"",IF($B973="Female",1/(1+EXP(-SUMPRODUCT(Engine!$C$30946:$C$30977,INDIRECT("Coefficients!$CH$2:$CH$33")))),1/(1+EXP(-SUMPRODUCT(Engine!$C$30946:$C$30977,INDIRECT("Coefficients!$CI$2:$CI$33"))))))</f>
      </c>
      <c r="BG973" s="8">
        <f>IF(OR($B973="",$C973="",$D973="",$E973="",$F973="",$G973="",$H973="",$I973="",$J973="",$K973="",$L973=""),"",IF($B973="Female",1/(1+EXP(-SUMPRODUCT(Engine!$C$30946:$C$30977,INDIRECT("Coefficients!$CJ$2:$CJ$33")))),1/(1+EXP(-SUMPRODUCT(Engine!$C$30946:$C$30977,INDIRECT("Coefficients!$CK$2:$CK$33"))))))</f>
      </c>
      <c r="BH973" s="8">
        <f>IF(OR($B973="",$C973="",$D973="",$E973="",$F973="",$G973="",$H973="",$I973="",$J973="",$K973="",$L973=""),"",IF($B973="Female",1/(1+EXP(-SUMPRODUCT(Engine!$C$30946:$C$30977,INDIRECT("Coefficients!$CL$2:$CL$33")))),1/(1+EXP(-SUMPRODUCT(Engine!$C$30946:$C$30977,INDIRECT("Coefficients!$CM$2:$CM$33"))))))</f>
      </c>
      <c r="BI973" s="8">
        <f>IF(OR($B973="",$C973="",$D973="",$E973="",$F973="",$G973="",$H973="",$I973="",$J973="",$K973="",$L973=""),"",IF($B973="Female",1/(1+EXP(-SUMPRODUCT(Engine!$C$30946:$C$30977,INDIRECT("Coefficients!$CN$2:$CN$33")))),1/(1+EXP(-SUMPRODUCT(Engine!$C$30946:$C$30977,INDIRECT("Coefficients!$CO$2:$CO$33"))))))</f>
      </c>
      <c r="BJ973" s="8">
        <f>IF(OR($B973="",$C973="",$D973="",$E973="",$F973="",$G973="",$H973="",$I973="",$J973="",$K973="",$L973=""),"",IF($B973="Female",1/(1+EXP(-SUMPRODUCT(Engine!$C$30946:$C$30977,INDIRECT("Coefficients!$CP$2:$CP$33")))),1/(1+EXP(-SUMPRODUCT(Engine!$C$30946:$C$30977,INDIRECT("Coefficients!$CQ$2:$CQ$33"))))))</f>
      </c>
      <c r="BK973" s="8">
        <f>IF(OR($B973="",$C973="",$D973="",$E973="",$F973="",$G973="",$H973="",$I973="",$J973="",$K973="",$L973=""),"",IF($B973="Female",1/(1+EXP(-SUMPRODUCT(Engine!$C$30946:$C$30977,INDIRECT("Coefficients!$CR$2:$CR$33")))),1/(1+EXP(-SUMPRODUCT(Engine!$C$30946:$C$30977,INDIRECT("Coefficients!$CS$2:$CS$33"))))))</f>
      </c>
      <c r="BL973" s="8">
        <f>IF(OR($B973="",$C973="",$D973="",$E973="",$F973="",$G973="",$H973="",$I973="",$J973="",$K973="",$L973=""),"",IF($B973="Female",1/(1+EXP(-SUMPRODUCT(Engine!$C$30946:$C$30977,INDIRECT("Coefficients!$CT$2:$CT$33")))),1/(1+EXP(-SUMPRODUCT(Engine!$C$30946:$C$30977,INDIRECT("Coefficients!$CU$2:$CU$33"))))))</f>
      </c>
      <c r="BM973" s="8">
        <f>IF(OR($B973="",$C973="",$D973="",$E973="",$F973="",$G973="",$H973="",$I973="",$J973="",$K973="",$L973=""),"",IF($B973="Female",1/(1+EXP(-SUMPRODUCT(Engine!$C$30946:$C$30977,INDIRECT("Coefficients!$CV$2:$CV$33")))),1/(1+EXP(-SUMPRODUCT(Engine!$C$30946:$C$30977,INDIRECT("Coefficients!$CW$2:$CW$33"))))))</f>
      </c>
    </row>
    <row r="974" spans="1:6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8">
        <f>IF(OR($B974="",$C974="",$D974="",$E974="",$F974="",$G974="",$H974="",$I974="",$J974="",$K974="",$L974=""),"",IF($B974="Female",1/(1+EXP(-SUMPRODUCT(Engine!$C$30978:$C$31009,INDIRECT("Coefficients!$B$2:$B$33")))),1/(1+EXP(-SUMPRODUCT(Engine!$C$30978:$C$31009,INDIRECT("Coefficients!$C$2:$C$33"))))))</f>
      </c>
      <c r="Q974" s="8">
        <f>IF(OR($B974="",$C974="",$D974="",$E974="",$F974="",$G974="",$H974="",$I974="",$J974="",$K974="",$L974=""),"",IF($B974="Female",1/(1+EXP(-SUMPRODUCT(Engine!$C$30978:$C$31009,INDIRECT("Coefficients!$D$2:$D$33")))),1/(1+EXP(-SUMPRODUCT(Engine!$C$30978:$C$31009,INDIRECT("Coefficients!$E$2:$E$33"))))))</f>
      </c>
      <c r="R974" s="8">
        <f>IF(OR($B974="",$C974="",$D974="",$E974="",$F974="",$G974="",$H974="",$I974="",$J974="",$K974="",$L974=""),"",IF($B974="Female",1/(1+EXP(-SUMPRODUCT(Engine!$C$30978:$C$31009,INDIRECT("Coefficients!$F$2:$F$33")))),1/(1+EXP(-SUMPRODUCT(Engine!$C$30978:$C$31009,INDIRECT("Coefficients!$G$2:$G$33"))))))</f>
      </c>
      <c r="S974" s="8">
        <f>IF(OR($B974="",$C974="",$D974="",$E974="",$F974="",$G974="",$H974="",$I974="",$J974="",$K974="",$L974=""),"",IF($B974="Female",1/(1+EXP(-SUMPRODUCT(Engine!$C$30978:$C$31009,INDIRECT("Coefficients!$H$2:$H$33")))),1/(1+EXP(-SUMPRODUCT(Engine!$C$30978:$C$31009,INDIRECT("Coefficients!$I$2:$I$33"))))))</f>
      </c>
      <c r="T974" s="8">
        <f>IF(OR($B974="",$C974="",$D974="",$E974="",$F974="",$G974="",$H974="",$I974="",$J974="",$K974="",$L974=""),"",IF($B974="Female",1/(1+EXP(-SUMPRODUCT(Engine!$C$30978:$C$31009,INDIRECT("Coefficients!$J$2:$J$33")))),1/(1+EXP(-SUMPRODUCT(Engine!$C$30978:$C$31009,INDIRECT("Coefficients!$K$2:$K$33"))))))</f>
      </c>
      <c r="U974" s="8">
        <f>IF(OR($B974="",$C974="",$D974="",$E974="",$F974="",$G974="",$H974="",$I974="",$J974="",$K974="",$L974=""),"",IF($B974="Female",1/(1+EXP(-SUMPRODUCT(Engine!$C$30978:$C$31009,INDIRECT("Coefficients!$L$2:$L$33")))),1/(1+EXP(-SUMPRODUCT(Engine!$C$30978:$C$31009,INDIRECT("Coefficients!$M$2:$M$33"))))))</f>
      </c>
      <c r="V974" s="8">
        <f>IF(OR($B974="",$C974="",$D974="",$E974="",$F974="",$G974="",$H974="",$I974="",$J974="",$K974="",$L974=""),"",IF($B974="Female",1/(1+EXP(-SUMPRODUCT(Engine!$C$30978:$C$31009,INDIRECT("Coefficients!$N$2:$N$33")))),1/(1+EXP(-SUMPRODUCT(Engine!$C$30978:$C$31009,INDIRECT("Coefficients!$O$2:$O$33"))))))</f>
      </c>
      <c r="W974" s="8">
        <f>IF(OR($B974="",$C974="",$D974="",$E974="",$F974="",$G974="",$H974="",$I974="",$J974="",$K974="",$L974=""),"",IF($B974="Female",1/(1+EXP(-SUMPRODUCT(Engine!$C$30978:$C$31009,INDIRECT("Coefficients!$P$2:$P$33")))),1/(1+EXP(-SUMPRODUCT(Engine!$C$30978:$C$31009,INDIRECT("Coefficients!$Q$2:$Q$33"))))))</f>
      </c>
      <c r="X974" s="8">
        <f>IF(OR($B974="",$C974="",$D974="",$E974="",$F974="",$G974="",$H974="",$I974="",$J974="",$K974="",$L974=""),"",IF($B974="Female",1/(1+EXP(-SUMPRODUCT(Engine!$C$30978:$C$31009,INDIRECT("Coefficients!$R$2:$R$33")))),1/(1+EXP(-SUMPRODUCT(Engine!$C$30978:$C$31009,INDIRECT("Coefficients!$S$2:$S$33"))))))</f>
      </c>
      <c r="Y974" s="8">
        <f>IF(OR($B974="",$C974="",$D974="",$E974="",$F974="",$G974="",$H974="",$I974="",$J974="",$K974="",$L974=""),"",IF($B974="Female",1/(1+EXP(-SUMPRODUCT(Engine!$C$30978:$C$31009,INDIRECT("Coefficients!$T$2:$T$33")))),1/(1+EXP(-SUMPRODUCT(Engine!$C$30978:$C$31009,INDIRECT("Coefficients!$U$2:$U$33"))))))</f>
      </c>
      <c r="Z974" s="8">
        <f>IF(OR($B974="",$C974="",$D974="",$E974="",$F974="",$G974="",$H974="",$I974="",$J974="",$K974="",$L974=""),"",IF($B974="Female",1/(1+EXP(-SUMPRODUCT(Engine!$C$30978:$C$31009,INDIRECT("Coefficients!$V$2:$V$33")))),1/(1+EXP(-SUMPRODUCT(Engine!$C$30978:$C$31009,INDIRECT("Coefficients!$W$2:$W$33"))))))</f>
      </c>
      <c r="AA974" s="8">
        <f>IF(OR($B974="",$C974="",$D974="",$E974="",$F974="",$G974="",$H974="",$I974="",$J974="",$K974="",$L974=""),"",IF($B974="Female",1/(1+EXP(-SUMPRODUCT(Engine!$C$30978:$C$31009,INDIRECT("Coefficients!$X$2:$X$33")))),1/(1+EXP(-SUMPRODUCT(Engine!$C$30978:$C$31009,INDIRECT("Coefficients!$Y$2:$Y$33"))))))</f>
      </c>
      <c r="AB974" s="8">
        <f>IF(OR($B974="",$C974="",$D974="",$E974="",$F974="",$G974="",$H974="",$I974="",$J974="",$K974="",$L974=""),"",IF($B974="Female",1/(1+EXP(-SUMPRODUCT(Engine!$C$30978:$C$31009,INDIRECT("Coefficients!$Z$2:$Z$33")))),1/(1+EXP(-SUMPRODUCT(Engine!$C$30978:$C$31009,INDIRECT("Coefficients!$AA$2:$AA$33"))))))</f>
      </c>
      <c r="AC974" s="8">
        <f>IF(OR($B974="",$C974="",$D974="",$E974="",$F974="",$G974="",$H974="",$I974="",$J974="",$K974="",$L974=""),"",IF($B974="Female",1/(1+EXP(-SUMPRODUCT(Engine!$C$30978:$C$31009,INDIRECT("Coefficients!$AB$2:$AB$33")))),1/(1+EXP(-SUMPRODUCT(Engine!$C$30978:$C$31009,INDIRECT("Coefficients!$AC$2:$AC$33"))))))</f>
      </c>
      <c r="AD974" s="8">
        <f>IF(OR($B974="",$C974="",$D974="",$E974="",$F974="",$G974="",$H974="",$I974="",$J974="",$K974="",$L974=""),"",IF($B974="Female",1/(1+EXP(-SUMPRODUCT(Engine!$C$30978:$C$31009,INDIRECT("Coefficients!$AD$2:$AD$33")))),1/(1+EXP(-SUMPRODUCT(Engine!$C$30978:$C$31009,INDIRECT("Coefficients!$AE$2:$AE$33"))))))</f>
      </c>
      <c r="AE974" s="8">
        <f>IF(OR($B974="",$C974="",$D974="",$E974="",$F974="",$G974="",$H974="",$I974="",$J974="",$K974="",$L974=""),"",IF($B974="Female",1/(1+EXP(-SUMPRODUCT(Engine!$C$30978:$C$31009,INDIRECT("Coefficients!$AF$2:$AF$33")))),1/(1+EXP(-SUMPRODUCT(Engine!$C$30978:$C$31009,INDIRECT("Coefficients!$AG$2:$AG$33"))))))</f>
      </c>
      <c r="AF974" s="8">
        <f>IF(OR($B974="",$C974="",$D974="",$E974="",$F974="",$G974="",$H974="",$I974="",$J974="",$K974="",$L974=""),"",IF($B974="Female",1/(1+EXP(-SUMPRODUCT(Engine!$C$30978:$C$31009,INDIRECT("Coefficients!$AH$2:$AH$33")))),1/(1+EXP(-SUMPRODUCT(Engine!$C$30978:$C$31009,INDIRECT("Coefficients!$AI$2:$AI$33"))))))</f>
      </c>
      <c r="AG974" s="8">
        <f>IF(OR($B974="",$C974="",$D974="",$E974="",$F974="",$G974="",$H974="",$I974="",$J974="",$K974="",$L974=""),"",IF($B974="Female",1/(1+EXP(-SUMPRODUCT(Engine!$C$30978:$C$31009,INDIRECT("Coefficients!$AJ$2:$AJ$33")))),1/(1+EXP(-SUMPRODUCT(Engine!$C$30978:$C$31009,INDIRECT("Coefficients!$AK$2:$AK$33"))))))</f>
      </c>
      <c r="AH974" s="8">
        <f>IF(OR($B974="",$C974="",$D974="",$E974="",$F974="",$G974="",$H974="",$I974="",$J974="",$K974="",$L974=""),"",IF($B974="Female",1/(1+EXP(-SUMPRODUCT(Engine!$C$30978:$C$31009,INDIRECT("Coefficients!$AL$2:$AL$33")))),1/(1+EXP(-SUMPRODUCT(Engine!$C$30978:$C$31009,INDIRECT("Coefficients!$AM$2:$AM$33"))))))</f>
      </c>
      <c r="AI974" s="8">
        <f>IF(OR($B974="",$C974="",$D974="",$E974="",$F974="",$G974="",$H974="",$I974="",$J974="",$K974="",$L974=""),"",IF($B974="Female",1/(1+EXP(-SUMPRODUCT(Engine!$C$30978:$C$31009,INDIRECT("Coefficients!$AN$2:$AN$33")))),1/(1+EXP(-SUMPRODUCT(Engine!$C$30978:$C$31009,INDIRECT("Coefficients!$AO$2:$AO$33"))))))</f>
      </c>
      <c r="AJ974" s="8">
        <f>IF(OR($B974="",$C974="",$D974="",$E974="",$F974="",$G974="",$H974="",$I974="",$J974="",$K974="",$L974=""),"",IF($B974="Female",1/(1+EXP(-SUMPRODUCT(Engine!$C$30978:$C$31009,INDIRECT("Coefficients!$AP$2:$AP$33")))),1/(1+EXP(-SUMPRODUCT(Engine!$C$30978:$C$31009,INDIRECT("Coefficients!$AQ$2:$AQ$33"))))))</f>
      </c>
      <c r="AK974" s="8">
        <f>IF(OR($B974="",$C974="",$D974="",$E974="",$F974="",$G974="",$H974="",$I974="",$J974="",$K974="",$L974=""),"",IF($B974="Female",1/(1+EXP(-SUMPRODUCT(Engine!$C$30978:$C$31009,INDIRECT("Coefficients!$AR$2:$AR$33")))),1/(1+EXP(-SUMPRODUCT(Engine!$C$30978:$C$31009,INDIRECT("Coefficients!$AS$2:$AS$33"))))))</f>
      </c>
      <c r="AL974" s="8">
        <f>IF(OR($B974="",$C974="",$D974="",$E974="",$F974="",$G974="",$H974="",$I974="",$J974="",$K974="",$L974=""),"",IF($B974="Female",1/(1+EXP(-SUMPRODUCT(Engine!$C$30978:$C$31009,INDIRECT("Coefficients!$AT$2:$AT$33")))),1/(1+EXP(-SUMPRODUCT(Engine!$C$30978:$C$31009,INDIRECT("Coefficients!$AU$2:$AU$33"))))))</f>
      </c>
      <c r="AM974" s="8">
        <f>IF(OR($B974="",$C974="",$D974="",$E974="",$F974="",$G974="",$H974="",$I974="",$J974="",$K974="",$L974=""),"",IF($B974="Female",1/(1+EXP(-SUMPRODUCT(Engine!$C$30978:$C$31009,INDIRECT("Coefficients!$AV$2:$AV$33")))),1/(1+EXP(-SUMPRODUCT(Engine!$C$30978:$C$31009,INDIRECT("Coefficients!$AW$2:$AW$33"))))))</f>
      </c>
      <c r="AN974" s="8">
        <f>IF(OR($B974="",$C974="",$D974="",$E974="",$F974="",$G974="",$H974="",$I974="",$J974="",$K974="",$L974=""),"",IF($B974="Female",1/(1+EXP(-SUMPRODUCT(Engine!$C$30978:$C$31009,INDIRECT("Coefficients!$AX$2:$AX$33")))),1/(1+EXP(-SUMPRODUCT(Engine!$C$30978:$C$31009,INDIRECT("Coefficients!$AY$2:$AY$33"))))))</f>
      </c>
      <c r="AO974" s="8">
        <f>IF(OR($B974="",$C974="",$D974="",$E974="",$F974="",$G974="",$H974="",$I974="",$J974="",$K974="",$L974=""),"",IF($B974="Female",1/(1+EXP(-SUMPRODUCT(Engine!$C$30978:$C$31009,INDIRECT("Coefficients!$AZ$2:$AZ$33")))),1/(1+EXP(-SUMPRODUCT(Engine!$C$30978:$C$31009,INDIRECT("Coefficients!$BA$2:$BA$33"))))))</f>
      </c>
      <c r="AP974" s="8">
        <f>IF(OR($B974="",$C974="",$D974="",$E974="",$F974="",$G974="",$H974="",$I974="",$J974="",$K974="",$L974=""),"",IF($B974="Female",1/(1+EXP(-SUMPRODUCT(Engine!$C$30978:$C$31009,INDIRECT("Coefficients!$BB$2:$BB$33")))),1/(1+EXP(-SUMPRODUCT(Engine!$C$30978:$C$31009,INDIRECT("Coefficients!$BC$2:$BC$33"))))))</f>
      </c>
      <c r="AQ974" s="8">
        <f>IF(OR($B974="",$C974="",$D974="",$E974="",$F974="",$G974="",$H974="",$I974="",$J974="",$K974="",$L974=""),"",IF($B974="Female",1/(1+EXP(-SUMPRODUCT(Engine!$C$30978:$C$31009,INDIRECT("Coefficients!$BD$2:$BD$33")))),1/(1+EXP(-SUMPRODUCT(Engine!$C$30978:$C$31009,INDIRECT("Coefficients!$BE$2:$BE$33"))))))</f>
      </c>
      <c r="AR974" s="8">
        <f>IF(OR($B974="",$C974="",$D974="",$E974="",$F974="",$G974="",$H974="",$I974="",$J974="",$K974="",$L974=""),"",IF($B974="Female",1/(1+EXP(-SUMPRODUCT(Engine!$C$30978:$C$31009,INDIRECT("Coefficients!$BF$2:$BF$33")))),1/(1+EXP(-SUMPRODUCT(Engine!$C$30978:$C$31009,INDIRECT("Coefficients!$BG$2:$BG$33"))))))</f>
      </c>
      <c r="AS974" s="8">
        <f>IF(OR($B974="",$C974="",$D974="",$E974="",$F974="",$G974="",$H974="",$I974="",$J974="",$K974="",$L974=""),"",IF($B974="Female",1/(1+EXP(-SUMPRODUCT(Engine!$C$30978:$C$31009,INDIRECT("Coefficients!$BH$2:$BH$33")))),1/(1+EXP(-SUMPRODUCT(Engine!$C$30978:$C$31009,INDIRECT("Coefficients!$BI$2:$BI$33"))))))</f>
      </c>
      <c r="AT974" s="8">
        <f>IF(OR($B974="",$C974="",$D974="",$E974="",$F974="",$G974="",$H974="",$I974="",$J974="",$K974="",$L974=""),"",IF($B974="Female",1/(1+EXP(-SUMPRODUCT(Engine!$C$30978:$C$31009,INDIRECT("Coefficients!$BJ$2:$BJ$33")))),1/(1+EXP(-SUMPRODUCT(Engine!$C$30978:$C$31009,INDIRECT("Coefficients!$BK$2:$BK$33"))))))</f>
      </c>
      <c r="AU974" s="8">
        <f>IF(OR($B974="",$C974="",$D974="",$E974="",$F974="",$G974="",$H974="",$I974="",$J974="",$K974="",$L974=""),"",IF($B974="Female",1/(1+EXP(-SUMPRODUCT(Engine!$C$30978:$C$31009,INDIRECT("Coefficients!$BL$2:$BL$33")))),1/(1+EXP(-SUMPRODUCT(Engine!$C$30978:$C$31009,INDIRECT("Coefficients!$BM$2:$BM$33"))))))</f>
      </c>
      <c r="AV974" s="8">
        <f>IF(OR($B974="",$C974="",$D974="",$E974="",$F974="",$G974="",$H974="",$I974="",$J974="",$K974="",$L974=""),"",IF($B974="Female",1/(1+EXP(-SUMPRODUCT(Engine!$C$30978:$C$31009,INDIRECT("Coefficients!$BN$2:$BN$33")))),1/(1+EXP(-SUMPRODUCT(Engine!$C$30978:$C$31009,INDIRECT("Coefficients!$BO$2:$BO$33"))))))</f>
      </c>
      <c r="AW974" s="8">
        <f>IF(OR($B974="",$C974="",$D974="",$E974="",$F974="",$G974="",$H974="",$I974="",$J974="",$K974="",$L974=""),"",IF($B974="Female",1/(1+EXP(-SUMPRODUCT(Engine!$C$30978:$C$31009,INDIRECT("Coefficients!$BP$2:$BP$33")))),1/(1+EXP(-SUMPRODUCT(Engine!$C$30978:$C$31009,INDIRECT("Coefficients!$BQ$2:$BQ$33"))))))</f>
      </c>
      <c r="AX974" s="8">
        <f>IF(OR($B974="",$C974="",$D974="",$E974="",$F974="",$G974="",$H974="",$I974="",$J974="",$K974="",$L974=""),"",IF($B974="Female",1/(1+EXP(-SUMPRODUCT(Engine!$C$30978:$C$31009,INDIRECT("Coefficients!$BR$2:$BR$33")))),1/(1+EXP(-SUMPRODUCT(Engine!$C$30978:$C$31009,INDIRECT("Coefficients!$BS$2:$BS$33"))))))</f>
      </c>
      <c r="AY974" s="8">
        <f>IF(OR($B974="",$C974="",$D974="",$E974="",$F974="",$G974="",$H974="",$I974="",$J974="",$K974="",$L974=""),"",IF($B974="Female",1/(1+EXP(-SUMPRODUCT(Engine!$C$30978:$C$31009,INDIRECT("Coefficients!$BT$2:$BT$33")))),1/(1+EXP(-SUMPRODUCT(Engine!$C$30978:$C$31009,INDIRECT("Coefficients!$BU$2:$BU$33"))))))</f>
      </c>
      <c r="AZ974" s="8">
        <f>IF(OR($B974="",$C974="",$D974="",$E974="",$F974="",$G974="",$H974="",$I974="",$J974="",$K974="",$L974=""),"",IF($B974="Female",1/(1+EXP(-SUMPRODUCT(Engine!$C$30978:$C$31009,INDIRECT("Coefficients!$BV$2:$BV$33")))),1/(1+EXP(-SUMPRODUCT(Engine!$C$30978:$C$31009,INDIRECT("Coefficients!$BW$2:$BW$33"))))))</f>
      </c>
      <c r="BA974" s="8">
        <f>IF(OR($B974="",$C974="",$D974="",$E974="",$F974="",$G974="",$H974="",$I974="",$J974="",$K974="",$L974=""),"",IF($B974="Female",1/(1+EXP(-SUMPRODUCT(Engine!$C$30978:$C$31009,INDIRECT("Coefficients!$BX$2:$BX$33")))),1/(1+EXP(-SUMPRODUCT(Engine!$C$30978:$C$31009,INDIRECT("Coefficients!$BY$2:$BY$33"))))))</f>
      </c>
      <c r="BB974" s="8">
        <f>IF(OR($B974="",$C974="",$D974="",$E974="",$F974="",$G974="",$H974="",$I974="",$J974="",$K974="",$L974=""),"",IF($B974="Female",1/(1+EXP(-SUMPRODUCT(Engine!$C$30978:$C$31009,INDIRECT("Coefficients!$BZ$2:$BZ$33")))),1/(1+EXP(-SUMPRODUCT(Engine!$C$30978:$C$31009,INDIRECT("Coefficients!$CA$2:$CA$33"))))))</f>
      </c>
      <c r="BC974" s="8">
        <f>IF(OR($B974="",$C974="",$D974="",$E974="",$F974="",$G974="",$H974="",$I974="",$J974="",$K974="",$L974=""),"",IF($B974="Female",1/(1+EXP(-SUMPRODUCT(Engine!$C$30978:$C$31009,INDIRECT("Coefficients!$CB$2:$CB$33")))),1/(1+EXP(-SUMPRODUCT(Engine!$C$30978:$C$31009,INDIRECT("Coefficients!$CC$2:$CC$33"))))))</f>
      </c>
      <c r="BD974" s="8">
        <f>IF(OR($B974="",$C974="",$D974="",$E974="",$F974="",$G974="",$H974="",$I974="",$J974="",$K974="",$L974=""),"",IF($B974="Female",1/(1+EXP(-SUMPRODUCT(Engine!$C$30978:$C$31009,INDIRECT("Coefficients!$CD$2:$CD$33")))),1/(1+EXP(-SUMPRODUCT(Engine!$C$30978:$C$31009,INDIRECT("Coefficients!$CE$2:$CE$33"))))))</f>
      </c>
      <c r="BE974" s="8">
        <f>IF(OR($B974="",$C974="",$D974="",$E974="",$F974="",$G974="",$H974="",$I974="",$J974="",$K974="",$L974=""),"",IF($B974="Female",1/(1+EXP(-SUMPRODUCT(Engine!$C$30978:$C$31009,INDIRECT("Coefficients!$CF$2:$CF$33")))),1/(1+EXP(-SUMPRODUCT(Engine!$C$30978:$C$31009,INDIRECT("Coefficients!$CG$2:$CG$33"))))))</f>
      </c>
      <c r="BF974" s="8">
        <f>IF(OR($B974="",$C974="",$D974="",$E974="",$F974="",$G974="",$H974="",$I974="",$J974="",$K974="",$L974=""),"",IF($B974="Female",1/(1+EXP(-SUMPRODUCT(Engine!$C$30978:$C$31009,INDIRECT("Coefficients!$CH$2:$CH$33")))),1/(1+EXP(-SUMPRODUCT(Engine!$C$30978:$C$31009,INDIRECT("Coefficients!$CI$2:$CI$33"))))))</f>
      </c>
      <c r="BG974" s="8">
        <f>IF(OR($B974="",$C974="",$D974="",$E974="",$F974="",$G974="",$H974="",$I974="",$J974="",$K974="",$L974=""),"",IF($B974="Female",1/(1+EXP(-SUMPRODUCT(Engine!$C$30978:$C$31009,INDIRECT("Coefficients!$CJ$2:$CJ$33")))),1/(1+EXP(-SUMPRODUCT(Engine!$C$30978:$C$31009,INDIRECT("Coefficients!$CK$2:$CK$33"))))))</f>
      </c>
      <c r="BH974" s="8">
        <f>IF(OR($B974="",$C974="",$D974="",$E974="",$F974="",$G974="",$H974="",$I974="",$J974="",$K974="",$L974=""),"",IF($B974="Female",1/(1+EXP(-SUMPRODUCT(Engine!$C$30978:$C$31009,INDIRECT("Coefficients!$CL$2:$CL$33")))),1/(1+EXP(-SUMPRODUCT(Engine!$C$30978:$C$31009,INDIRECT("Coefficients!$CM$2:$CM$33"))))))</f>
      </c>
      <c r="BI974" s="8">
        <f>IF(OR($B974="",$C974="",$D974="",$E974="",$F974="",$G974="",$H974="",$I974="",$J974="",$K974="",$L974=""),"",IF($B974="Female",1/(1+EXP(-SUMPRODUCT(Engine!$C$30978:$C$31009,INDIRECT("Coefficients!$CN$2:$CN$33")))),1/(1+EXP(-SUMPRODUCT(Engine!$C$30978:$C$31009,INDIRECT("Coefficients!$CO$2:$CO$33"))))))</f>
      </c>
      <c r="BJ974" s="8">
        <f>IF(OR($B974="",$C974="",$D974="",$E974="",$F974="",$G974="",$H974="",$I974="",$J974="",$K974="",$L974=""),"",IF($B974="Female",1/(1+EXP(-SUMPRODUCT(Engine!$C$30978:$C$31009,INDIRECT("Coefficients!$CP$2:$CP$33")))),1/(1+EXP(-SUMPRODUCT(Engine!$C$30978:$C$31009,INDIRECT("Coefficients!$CQ$2:$CQ$33"))))))</f>
      </c>
      <c r="BK974" s="8">
        <f>IF(OR($B974="",$C974="",$D974="",$E974="",$F974="",$G974="",$H974="",$I974="",$J974="",$K974="",$L974=""),"",IF($B974="Female",1/(1+EXP(-SUMPRODUCT(Engine!$C$30978:$C$31009,INDIRECT("Coefficients!$CR$2:$CR$33")))),1/(1+EXP(-SUMPRODUCT(Engine!$C$30978:$C$31009,INDIRECT("Coefficients!$CS$2:$CS$33"))))))</f>
      </c>
      <c r="BL974" s="8">
        <f>IF(OR($B974="",$C974="",$D974="",$E974="",$F974="",$G974="",$H974="",$I974="",$J974="",$K974="",$L974=""),"",IF($B974="Female",1/(1+EXP(-SUMPRODUCT(Engine!$C$30978:$C$31009,INDIRECT("Coefficients!$CT$2:$CT$33")))),1/(1+EXP(-SUMPRODUCT(Engine!$C$30978:$C$31009,INDIRECT("Coefficients!$CU$2:$CU$33"))))))</f>
      </c>
      <c r="BM974" s="8">
        <f>IF(OR($B974="",$C974="",$D974="",$E974="",$F974="",$G974="",$H974="",$I974="",$J974="",$K974="",$L974=""),"",IF($B974="Female",1/(1+EXP(-SUMPRODUCT(Engine!$C$30978:$C$31009,INDIRECT("Coefficients!$CV$2:$CV$33")))),1/(1+EXP(-SUMPRODUCT(Engine!$C$30978:$C$31009,INDIRECT("Coefficients!$CW$2:$CW$33"))))))</f>
      </c>
    </row>
    <row r="975" spans="1:6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8">
        <f>IF(OR($B975="",$C975="",$D975="",$E975="",$F975="",$G975="",$H975="",$I975="",$J975="",$K975="",$L975=""),"",IF($B975="Female",1/(1+EXP(-SUMPRODUCT(Engine!$C$31010:$C$31041,INDIRECT("Coefficients!$B$2:$B$33")))),1/(1+EXP(-SUMPRODUCT(Engine!$C$31010:$C$31041,INDIRECT("Coefficients!$C$2:$C$33"))))))</f>
      </c>
      <c r="Q975" s="8">
        <f>IF(OR($B975="",$C975="",$D975="",$E975="",$F975="",$G975="",$H975="",$I975="",$J975="",$K975="",$L975=""),"",IF($B975="Female",1/(1+EXP(-SUMPRODUCT(Engine!$C$31010:$C$31041,INDIRECT("Coefficients!$D$2:$D$33")))),1/(1+EXP(-SUMPRODUCT(Engine!$C$31010:$C$31041,INDIRECT("Coefficients!$E$2:$E$33"))))))</f>
      </c>
      <c r="R975" s="8">
        <f>IF(OR($B975="",$C975="",$D975="",$E975="",$F975="",$G975="",$H975="",$I975="",$J975="",$K975="",$L975=""),"",IF($B975="Female",1/(1+EXP(-SUMPRODUCT(Engine!$C$31010:$C$31041,INDIRECT("Coefficients!$F$2:$F$33")))),1/(1+EXP(-SUMPRODUCT(Engine!$C$31010:$C$31041,INDIRECT("Coefficients!$G$2:$G$33"))))))</f>
      </c>
      <c r="S975" s="8">
        <f>IF(OR($B975="",$C975="",$D975="",$E975="",$F975="",$G975="",$H975="",$I975="",$J975="",$K975="",$L975=""),"",IF($B975="Female",1/(1+EXP(-SUMPRODUCT(Engine!$C$31010:$C$31041,INDIRECT("Coefficients!$H$2:$H$33")))),1/(1+EXP(-SUMPRODUCT(Engine!$C$31010:$C$31041,INDIRECT("Coefficients!$I$2:$I$33"))))))</f>
      </c>
      <c r="T975" s="8">
        <f>IF(OR($B975="",$C975="",$D975="",$E975="",$F975="",$G975="",$H975="",$I975="",$J975="",$K975="",$L975=""),"",IF($B975="Female",1/(1+EXP(-SUMPRODUCT(Engine!$C$31010:$C$31041,INDIRECT("Coefficients!$J$2:$J$33")))),1/(1+EXP(-SUMPRODUCT(Engine!$C$31010:$C$31041,INDIRECT("Coefficients!$K$2:$K$33"))))))</f>
      </c>
      <c r="U975" s="8">
        <f>IF(OR($B975="",$C975="",$D975="",$E975="",$F975="",$G975="",$H975="",$I975="",$J975="",$K975="",$L975=""),"",IF($B975="Female",1/(1+EXP(-SUMPRODUCT(Engine!$C$31010:$C$31041,INDIRECT("Coefficients!$L$2:$L$33")))),1/(1+EXP(-SUMPRODUCT(Engine!$C$31010:$C$31041,INDIRECT("Coefficients!$M$2:$M$33"))))))</f>
      </c>
      <c r="V975" s="8">
        <f>IF(OR($B975="",$C975="",$D975="",$E975="",$F975="",$G975="",$H975="",$I975="",$J975="",$K975="",$L975=""),"",IF($B975="Female",1/(1+EXP(-SUMPRODUCT(Engine!$C$31010:$C$31041,INDIRECT("Coefficients!$N$2:$N$33")))),1/(1+EXP(-SUMPRODUCT(Engine!$C$31010:$C$31041,INDIRECT("Coefficients!$O$2:$O$33"))))))</f>
      </c>
      <c r="W975" s="8">
        <f>IF(OR($B975="",$C975="",$D975="",$E975="",$F975="",$G975="",$H975="",$I975="",$J975="",$K975="",$L975=""),"",IF($B975="Female",1/(1+EXP(-SUMPRODUCT(Engine!$C$31010:$C$31041,INDIRECT("Coefficients!$P$2:$P$33")))),1/(1+EXP(-SUMPRODUCT(Engine!$C$31010:$C$31041,INDIRECT("Coefficients!$Q$2:$Q$33"))))))</f>
      </c>
      <c r="X975" s="8">
        <f>IF(OR($B975="",$C975="",$D975="",$E975="",$F975="",$G975="",$H975="",$I975="",$J975="",$K975="",$L975=""),"",IF($B975="Female",1/(1+EXP(-SUMPRODUCT(Engine!$C$31010:$C$31041,INDIRECT("Coefficients!$R$2:$R$33")))),1/(1+EXP(-SUMPRODUCT(Engine!$C$31010:$C$31041,INDIRECT("Coefficients!$S$2:$S$33"))))))</f>
      </c>
      <c r="Y975" s="8">
        <f>IF(OR($B975="",$C975="",$D975="",$E975="",$F975="",$G975="",$H975="",$I975="",$J975="",$K975="",$L975=""),"",IF($B975="Female",1/(1+EXP(-SUMPRODUCT(Engine!$C$31010:$C$31041,INDIRECT("Coefficients!$T$2:$T$33")))),1/(1+EXP(-SUMPRODUCT(Engine!$C$31010:$C$31041,INDIRECT("Coefficients!$U$2:$U$33"))))))</f>
      </c>
      <c r="Z975" s="8">
        <f>IF(OR($B975="",$C975="",$D975="",$E975="",$F975="",$G975="",$H975="",$I975="",$J975="",$K975="",$L975=""),"",IF($B975="Female",1/(1+EXP(-SUMPRODUCT(Engine!$C$31010:$C$31041,INDIRECT("Coefficients!$V$2:$V$33")))),1/(1+EXP(-SUMPRODUCT(Engine!$C$31010:$C$31041,INDIRECT("Coefficients!$W$2:$W$33"))))))</f>
      </c>
      <c r="AA975" s="8">
        <f>IF(OR($B975="",$C975="",$D975="",$E975="",$F975="",$G975="",$H975="",$I975="",$J975="",$K975="",$L975=""),"",IF($B975="Female",1/(1+EXP(-SUMPRODUCT(Engine!$C$31010:$C$31041,INDIRECT("Coefficients!$X$2:$X$33")))),1/(1+EXP(-SUMPRODUCT(Engine!$C$31010:$C$31041,INDIRECT("Coefficients!$Y$2:$Y$33"))))))</f>
      </c>
      <c r="AB975" s="8">
        <f>IF(OR($B975="",$C975="",$D975="",$E975="",$F975="",$G975="",$H975="",$I975="",$J975="",$K975="",$L975=""),"",IF($B975="Female",1/(1+EXP(-SUMPRODUCT(Engine!$C$31010:$C$31041,INDIRECT("Coefficients!$Z$2:$Z$33")))),1/(1+EXP(-SUMPRODUCT(Engine!$C$31010:$C$31041,INDIRECT("Coefficients!$AA$2:$AA$33"))))))</f>
      </c>
      <c r="AC975" s="8">
        <f>IF(OR($B975="",$C975="",$D975="",$E975="",$F975="",$G975="",$H975="",$I975="",$J975="",$K975="",$L975=""),"",IF($B975="Female",1/(1+EXP(-SUMPRODUCT(Engine!$C$31010:$C$31041,INDIRECT("Coefficients!$AB$2:$AB$33")))),1/(1+EXP(-SUMPRODUCT(Engine!$C$31010:$C$31041,INDIRECT("Coefficients!$AC$2:$AC$33"))))))</f>
      </c>
      <c r="AD975" s="8">
        <f>IF(OR($B975="",$C975="",$D975="",$E975="",$F975="",$G975="",$H975="",$I975="",$J975="",$K975="",$L975=""),"",IF($B975="Female",1/(1+EXP(-SUMPRODUCT(Engine!$C$31010:$C$31041,INDIRECT("Coefficients!$AD$2:$AD$33")))),1/(1+EXP(-SUMPRODUCT(Engine!$C$31010:$C$31041,INDIRECT("Coefficients!$AE$2:$AE$33"))))))</f>
      </c>
      <c r="AE975" s="8">
        <f>IF(OR($B975="",$C975="",$D975="",$E975="",$F975="",$G975="",$H975="",$I975="",$J975="",$K975="",$L975=""),"",IF($B975="Female",1/(1+EXP(-SUMPRODUCT(Engine!$C$31010:$C$31041,INDIRECT("Coefficients!$AF$2:$AF$33")))),1/(1+EXP(-SUMPRODUCT(Engine!$C$31010:$C$31041,INDIRECT("Coefficients!$AG$2:$AG$33"))))))</f>
      </c>
      <c r="AF975" s="8">
        <f>IF(OR($B975="",$C975="",$D975="",$E975="",$F975="",$G975="",$H975="",$I975="",$J975="",$K975="",$L975=""),"",IF($B975="Female",1/(1+EXP(-SUMPRODUCT(Engine!$C$31010:$C$31041,INDIRECT("Coefficients!$AH$2:$AH$33")))),1/(1+EXP(-SUMPRODUCT(Engine!$C$31010:$C$31041,INDIRECT("Coefficients!$AI$2:$AI$33"))))))</f>
      </c>
      <c r="AG975" s="8">
        <f>IF(OR($B975="",$C975="",$D975="",$E975="",$F975="",$G975="",$H975="",$I975="",$J975="",$K975="",$L975=""),"",IF($B975="Female",1/(1+EXP(-SUMPRODUCT(Engine!$C$31010:$C$31041,INDIRECT("Coefficients!$AJ$2:$AJ$33")))),1/(1+EXP(-SUMPRODUCT(Engine!$C$31010:$C$31041,INDIRECT("Coefficients!$AK$2:$AK$33"))))))</f>
      </c>
      <c r="AH975" s="8">
        <f>IF(OR($B975="",$C975="",$D975="",$E975="",$F975="",$G975="",$H975="",$I975="",$J975="",$K975="",$L975=""),"",IF($B975="Female",1/(1+EXP(-SUMPRODUCT(Engine!$C$31010:$C$31041,INDIRECT("Coefficients!$AL$2:$AL$33")))),1/(1+EXP(-SUMPRODUCT(Engine!$C$31010:$C$31041,INDIRECT("Coefficients!$AM$2:$AM$33"))))))</f>
      </c>
      <c r="AI975" s="8">
        <f>IF(OR($B975="",$C975="",$D975="",$E975="",$F975="",$G975="",$H975="",$I975="",$J975="",$K975="",$L975=""),"",IF($B975="Female",1/(1+EXP(-SUMPRODUCT(Engine!$C$31010:$C$31041,INDIRECT("Coefficients!$AN$2:$AN$33")))),1/(1+EXP(-SUMPRODUCT(Engine!$C$31010:$C$31041,INDIRECT("Coefficients!$AO$2:$AO$33"))))))</f>
      </c>
      <c r="AJ975" s="8">
        <f>IF(OR($B975="",$C975="",$D975="",$E975="",$F975="",$G975="",$H975="",$I975="",$J975="",$K975="",$L975=""),"",IF($B975="Female",1/(1+EXP(-SUMPRODUCT(Engine!$C$31010:$C$31041,INDIRECT("Coefficients!$AP$2:$AP$33")))),1/(1+EXP(-SUMPRODUCT(Engine!$C$31010:$C$31041,INDIRECT("Coefficients!$AQ$2:$AQ$33"))))))</f>
      </c>
      <c r="AK975" s="8">
        <f>IF(OR($B975="",$C975="",$D975="",$E975="",$F975="",$G975="",$H975="",$I975="",$J975="",$K975="",$L975=""),"",IF($B975="Female",1/(1+EXP(-SUMPRODUCT(Engine!$C$31010:$C$31041,INDIRECT("Coefficients!$AR$2:$AR$33")))),1/(1+EXP(-SUMPRODUCT(Engine!$C$31010:$C$31041,INDIRECT("Coefficients!$AS$2:$AS$33"))))))</f>
      </c>
      <c r="AL975" s="8">
        <f>IF(OR($B975="",$C975="",$D975="",$E975="",$F975="",$G975="",$H975="",$I975="",$J975="",$K975="",$L975=""),"",IF($B975="Female",1/(1+EXP(-SUMPRODUCT(Engine!$C$31010:$C$31041,INDIRECT("Coefficients!$AT$2:$AT$33")))),1/(1+EXP(-SUMPRODUCT(Engine!$C$31010:$C$31041,INDIRECT("Coefficients!$AU$2:$AU$33"))))))</f>
      </c>
      <c r="AM975" s="8">
        <f>IF(OR($B975="",$C975="",$D975="",$E975="",$F975="",$G975="",$H975="",$I975="",$J975="",$K975="",$L975=""),"",IF($B975="Female",1/(1+EXP(-SUMPRODUCT(Engine!$C$31010:$C$31041,INDIRECT("Coefficients!$AV$2:$AV$33")))),1/(1+EXP(-SUMPRODUCT(Engine!$C$31010:$C$31041,INDIRECT("Coefficients!$AW$2:$AW$33"))))))</f>
      </c>
      <c r="AN975" s="8">
        <f>IF(OR($B975="",$C975="",$D975="",$E975="",$F975="",$G975="",$H975="",$I975="",$J975="",$K975="",$L975=""),"",IF($B975="Female",1/(1+EXP(-SUMPRODUCT(Engine!$C$31010:$C$31041,INDIRECT("Coefficients!$AX$2:$AX$33")))),1/(1+EXP(-SUMPRODUCT(Engine!$C$31010:$C$31041,INDIRECT("Coefficients!$AY$2:$AY$33"))))))</f>
      </c>
      <c r="AO975" s="8">
        <f>IF(OR($B975="",$C975="",$D975="",$E975="",$F975="",$G975="",$H975="",$I975="",$J975="",$K975="",$L975=""),"",IF($B975="Female",1/(1+EXP(-SUMPRODUCT(Engine!$C$31010:$C$31041,INDIRECT("Coefficients!$AZ$2:$AZ$33")))),1/(1+EXP(-SUMPRODUCT(Engine!$C$31010:$C$31041,INDIRECT("Coefficients!$BA$2:$BA$33"))))))</f>
      </c>
      <c r="AP975" s="8">
        <f>IF(OR($B975="",$C975="",$D975="",$E975="",$F975="",$G975="",$H975="",$I975="",$J975="",$K975="",$L975=""),"",IF($B975="Female",1/(1+EXP(-SUMPRODUCT(Engine!$C$31010:$C$31041,INDIRECT("Coefficients!$BB$2:$BB$33")))),1/(1+EXP(-SUMPRODUCT(Engine!$C$31010:$C$31041,INDIRECT("Coefficients!$BC$2:$BC$33"))))))</f>
      </c>
      <c r="AQ975" s="8">
        <f>IF(OR($B975="",$C975="",$D975="",$E975="",$F975="",$G975="",$H975="",$I975="",$J975="",$K975="",$L975=""),"",IF($B975="Female",1/(1+EXP(-SUMPRODUCT(Engine!$C$31010:$C$31041,INDIRECT("Coefficients!$BD$2:$BD$33")))),1/(1+EXP(-SUMPRODUCT(Engine!$C$31010:$C$31041,INDIRECT("Coefficients!$BE$2:$BE$33"))))))</f>
      </c>
      <c r="AR975" s="8">
        <f>IF(OR($B975="",$C975="",$D975="",$E975="",$F975="",$G975="",$H975="",$I975="",$J975="",$K975="",$L975=""),"",IF($B975="Female",1/(1+EXP(-SUMPRODUCT(Engine!$C$31010:$C$31041,INDIRECT("Coefficients!$BF$2:$BF$33")))),1/(1+EXP(-SUMPRODUCT(Engine!$C$31010:$C$31041,INDIRECT("Coefficients!$BG$2:$BG$33"))))))</f>
      </c>
      <c r="AS975" s="8">
        <f>IF(OR($B975="",$C975="",$D975="",$E975="",$F975="",$G975="",$H975="",$I975="",$J975="",$K975="",$L975=""),"",IF($B975="Female",1/(1+EXP(-SUMPRODUCT(Engine!$C$31010:$C$31041,INDIRECT("Coefficients!$BH$2:$BH$33")))),1/(1+EXP(-SUMPRODUCT(Engine!$C$31010:$C$31041,INDIRECT("Coefficients!$BI$2:$BI$33"))))))</f>
      </c>
      <c r="AT975" s="8">
        <f>IF(OR($B975="",$C975="",$D975="",$E975="",$F975="",$G975="",$H975="",$I975="",$J975="",$K975="",$L975=""),"",IF($B975="Female",1/(1+EXP(-SUMPRODUCT(Engine!$C$31010:$C$31041,INDIRECT("Coefficients!$BJ$2:$BJ$33")))),1/(1+EXP(-SUMPRODUCT(Engine!$C$31010:$C$31041,INDIRECT("Coefficients!$BK$2:$BK$33"))))))</f>
      </c>
      <c r="AU975" s="8">
        <f>IF(OR($B975="",$C975="",$D975="",$E975="",$F975="",$G975="",$H975="",$I975="",$J975="",$K975="",$L975=""),"",IF($B975="Female",1/(1+EXP(-SUMPRODUCT(Engine!$C$31010:$C$31041,INDIRECT("Coefficients!$BL$2:$BL$33")))),1/(1+EXP(-SUMPRODUCT(Engine!$C$31010:$C$31041,INDIRECT("Coefficients!$BM$2:$BM$33"))))))</f>
      </c>
      <c r="AV975" s="8">
        <f>IF(OR($B975="",$C975="",$D975="",$E975="",$F975="",$G975="",$H975="",$I975="",$J975="",$K975="",$L975=""),"",IF($B975="Female",1/(1+EXP(-SUMPRODUCT(Engine!$C$31010:$C$31041,INDIRECT("Coefficients!$BN$2:$BN$33")))),1/(1+EXP(-SUMPRODUCT(Engine!$C$31010:$C$31041,INDIRECT("Coefficients!$BO$2:$BO$33"))))))</f>
      </c>
      <c r="AW975" s="8">
        <f>IF(OR($B975="",$C975="",$D975="",$E975="",$F975="",$G975="",$H975="",$I975="",$J975="",$K975="",$L975=""),"",IF($B975="Female",1/(1+EXP(-SUMPRODUCT(Engine!$C$31010:$C$31041,INDIRECT("Coefficients!$BP$2:$BP$33")))),1/(1+EXP(-SUMPRODUCT(Engine!$C$31010:$C$31041,INDIRECT("Coefficients!$BQ$2:$BQ$33"))))))</f>
      </c>
      <c r="AX975" s="8">
        <f>IF(OR($B975="",$C975="",$D975="",$E975="",$F975="",$G975="",$H975="",$I975="",$J975="",$K975="",$L975=""),"",IF($B975="Female",1/(1+EXP(-SUMPRODUCT(Engine!$C$31010:$C$31041,INDIRECT("Coefficients!$BR$2:$BR$33")))),1/(1+EXP(-SUMPRODUCT(Engine!$C$31010:$C$31041,INDIRECT("Coefficients!$BS$2:$BS$33"))))))</f>
      </c>
      <c r="AY975" s="8">
        <f>IF(OR($B975="",$C975="",$D975="",$E975="",$F975="",$G975="",$H975="",$I975="",$J975="",$K975="",$L975=""),"",IF($B975="Female",1/(1+EXP(-SUMPRODUCT(Engine!$C$31010:$C$31041,INDIRECT("Coefficients!$BT$2:$BT$33")))),1/(1+EXP(-SUMPRODUCT(Engine!$C$31010:$C$31041,INDIRECT("Coefficients!$BU$2:$BU$33"))))))</f>
      </c>
      <c r="AZ975" s="8">
        <f>IF(OR($B975="",$C975="",$D975="",$E975="",$F975="",$G975="",$H975="",$I975="",$J975="",$K975="",$L975=""),"",IF($B975="Female",1/(1+EXP(-SUMPRODUCT(Engine!$C$31010:$C$31041,INDIRECT("Coefficients!$BV$2:$BV$33")))),1/(1+EXP(-SUMPRODUCT(Engine!$C$31010:$C$31041,INDIRECT("Coefficients!$BW$2:$BW$33"))))))</f>
      </c>
      <c r="BA975" s="8">
        <f>IF(OR($B975="",$C975="",$D975="",$E975="",$F975="",$G975="",$H975="",$I975="",$J975="",$K975="",$L975=""),"",IF($B975="Female",1/(1+EXP(-SUMPRODUCT(Engine!$C$31010:$C$31041,INDIRECT("Coefficients!$BX$2:$BX$33")))),1/(1+EXP(-SUMPRODUCT(Engine!$C$31010:$C$31041,INDIRECT("Coefficients!$BY$2:$BY$33"))))))</f>
      </c>
      <c r="BB975" s="8">
        <f>IF(OR($B975="",$C975="",$D975="",$E975="",$F975="",$G975="",$H975="",$I975="",$J975="",$K975="",$L975=""),"",IF($B975="Female",1/(1+EXP(-SUMPRODUCT(Engine!$C$31010:$C$31041,INDIRECT("Coefficients!$BZ$2:$BZ$33")))),1/(1+EXP(-SUMPRODUCT(Engine!$C$31010:$C$31041,INDIRECT("Coefficients!$CA$2:$CA$33"))))))</f>
      </c>
      <c r="BC975" s="8">
        <f>IF(OR($B975="",$C975="",$D975="",$E975="",$F975="",$G975="",$H975="",$I975="",$J975="",$K975="",$L975=""),"",IF($B975="Female",1/(1+EXP(-SUMPRODUCT(Engine!$C$31010:$C$31041,INDIRECT("Coefficients!$CB$2:$CB$33")))),1/(1+EXP(-SUMPRODUCT(Engine!$C$31010:$C$31041,INDIRECT("Coefficients!$CC$2:$CC$33"))))))</f>
      </c>
      <c r="BD975" s="8">
        <f>IF(OR($B975="",$C975="",$D975="",$E975="",$F975="",$G975="",$H975="",$I975="",$J975="",$K975="",$L975=""),"",IF($B975="Female",1/(1+EXP(-SUMPRODUCT(Engine!$C$31010:$C$31041,INDIRECT("Coefficients!$CD$2:$CD$33")))),1/(1+EXP(-SUMPRODUCT(Engine!$C$31010:$C$31041,INDIRECT("Coefficients!$CE$2:$CE$33"))))))</f>
      </c>
      <c r="BE975" s="8">
        <f>IF(OR($B975="",$C975="",$D975="",$E975="",$F975="",$G975="",$H975="",$I975="",$J975="",$K975="",$L975=""),"",IF($B975="Female",1/(1+EXP(-SUMPRODUCT(Engine!$C$31010:$C$31041,INDIRECT("Coefficients!$CF$2:$CF$33")))),1/(1+EXP(-SUMPRODUCT(Engine!$C$31010:$C$31041,INDIRECT("Coefficients!$CG$2:$CG$33"))))))</f>
      </c>
      <c r="BF975" s="8">
        <f>IF(OR($B975="",$C975="",$D975="",$E975="",$F975="",$G975="",$H975="",$I975="",$J975="",$K975="",$L975=""),"",IF($B975="Female",1/(1+EXP(-SUMPRODUCT(Engine!$C$31010:$C$31041,INDIRECT("Coefficients!$CH$2:$CH$33")))),1/(1+EXP(-SUMPRODUCT(Engine!$C$31010:$C$31041,INDIRECT("Coefficients!$CI$2:$CI$33"))))))</f>
      </c>
      <c r="BG975" s="8">
        <f>IF(OR($B975="",$C975="",$D975="",$E975="",$F975="",$G975="",$H975="",$I975="",$J975="",$K975="",$L975=""),"",IF($B975="Female",1/(1+EXP(-SUMPRODUCT(Engine!$C$31010:$C$31041,INDIRECT("Coefficients!$CJ$2:$CJ$33")))),1/(1+EXP(-SUMPRODUCT(Engine!$C$31010:$C$31041,INDIRECT("Coefficients!$CK$2:$CK$33"))))))</f>
      </c>
      <c r="BH975" s="8">
        <f>IF(OR($B975="",$C975="",$D975="",$E975="",$F975="",$G975="",$H975="",$I975="",$J975="",$K975="",$L975=""),"",IF($B975="Female",1/(1+EXP(-SUMPRODUCT(Engine!$C$31010:$C$31041,INDIRECT("Coefficients!$CL$2:$CL$33")))),1/(1+EXP(-SUMPRODUCT(Engine!$C$31010:$C$31041,INDIRECT("Coefficients!$CM$2:$CM$33"))))))</f>
      </c>
      <c r="BI975" s="8">
        <f>IF(OR($B975="",$C975="",$D975="",$E975="",$F975="",$G975="",$H975="",$I975="",$J975="",$K975="",$L975=""),"",IF($B975="Female",1/(1+EXP(-SUMPRODUCT(Engine!$C$31010:$C$31041,INDIRECT("Coefficients!$CN$2:$CN$33")))),1/(1+EXP(-SUMPRODUCT(Engine!$C$31010:$C$31041,INDIRECT("Coefficients!$CO$2:$CO$33"))))))</f>
      </c>
      <c r="BJ975" s="8">
        <f>IF(OR($B975="",$C975="",$D975="",$E975="",$F975="",$G975="",$H975="",$I975="",$J975="",$K975="",$L975=""),"",IF($B975="Female",1/(1+EXP(-SUMPRODUCT(Engine!$C$31010:$C$31041,INDIRECT("Coefficients!$CP$2:$CP$33")))),1/(1+EXP(-SUMPRODUCT(Engine!$C$31010:$C$31041,INDIRECT("Coefficients!$CQ$2:$CQ$33"))))))</f>
      </c>
      <c r="BK975" s="8">
        <f>IF(OR($B975="",$C975="",$D975="",$E975="",$F975="",$G975="",$H975="",$I975="",$J975="",$K975="",$L975=""),"",IF($B975="Female",1/(1+EXP(-SUMPRODUCT(Engine!$C$31010:$C$31041,INDIRECT("Coefficients!$CR$2:$CR$33")))),1/(1+EXP(-SUMPRODUCT(Engine!$C$31010:$C$31041,INDIRECT("Coefficients!$CS$2:$CS$33"))))))</f>
      </c>
      <c r="BL975" s="8">
        <f>IF(OR($B975="",$C975="",$D975="",$E975="",$F975="",$G975="",$H975="",$I975="",$J975="",$K975="",$L975=""),"",IF($B975="Female",1/(1+EXP(-SUMPRODUCT(Engine!$C$31010:$C$31041,INDIRECT("Coefficients!$CT$2:$CT$33")))),1/(1+EXP(-SUMPRODUCT(Engine!$C$31010:$C$31041,INDIRECT("Coefficients!$CU$2:$CU$33"))))))</f>
      </c>
      <c r="BM975" s="8">
        <f>IF(OR($B975="",$C975="",$D975="",$E975="",$F975="",$G975="",$H975="",$I975="",$J975="",$K975="",$L975=""),"",IF($B975="Female",1/(1+EXP(-SUMPRODUCT(Engine!$C$31010:$C$31041,INDIRECT("Coefficients!$CV$2:$CV$33")))),1/(1+EXP(-SUMPRODUCT(Engine!$C$31010:$C$31041,INDIRECT("Coefficients!$CW$2:$CW$33"))))))</f>
      </c>
    </row>
    <row r="976" spans="1:6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8">
        <f>IF(OR($B976="",$C976="",$D976="",$E976="",$F976="",$G976="",$H976="",$I976="",$J976="",$K976="",$L976=""),"",IF($B976="Female",1/(1+EXP(-SUMPRODUCT(Engine!$C$31042:$C$31073,INDIRECT("Coefficients!$B$2:$B$33")))),1/(1+EXP(-SUMPRODUCT(Engine!$C$31042:$C$31073,INDIRECT("Coefficients!$C$2:$C$33"))))))</f>
      </c>
      <c r="Q976" s="8">
        <f>IF(OR($B976="",$C976="",$D976="",$E976="",$F976="",$G976="",$H976="",$I976="",$J976="",$K976="",$L976=""),"",IF($B976="Female",1/(1+EXP(-SUMPRODUCT(Engine!$C$31042:$C$31073,INDIRECT("Coefficients!$D$2:$D$33")))),1/(1+EXP(-SUMPRODUCT(Engine!$C$31042:$C$31073,INDIRECT("Coefficients!$E$2:$E$33"))))))</f>
      </c>
      <c r="R976" s="8">
        <f>IF(OR($B976="",$C976="",$D976="",$E976="",$F976="",$G976="",$H976="",$I976="",$J976="",$K976="",$L976=""),"",IF($B976="Female",1/(1+EXP(-SUMPRODUCT(Engine!$C$31042:$C$31073,INDIRECT("Coefficients!$F$2:$F$33")))),1/(1+EXP(-SUMPRODUCT(Engine!$C$31042:$C$31073,INDIRECT("Coefficients!$G$2:$G$33"))))))</f>
      </c>
      <c r="S976" s="8">
        <f>IF(OR($B976="",$C976="",$D976="",$E976="",$F976="",$G976="",$H976="",$I976="",$J976="",$K976="",$L976=""),"",IF($B976="Female",1/(1+EXP(-SUMPRODUCT(Engine!$C$31042:$C$31073,INDIRECT("Coefficients!$H$2:$H$33")))),1/(1+EXP(-SUMPRODUCT(Engine!$C$31042:$C$31073,INDIRECT("Coefficients!$I$2:$I$33"))))))</f>
      </c>
      <c r="T976" s="8">
        <f>IF(OR($B976="",$C976="",$D976="",$E976="",$F976="",$G976="",$H976="",$I976="",$J976="",$K976="",$L976=""),"",IF($B976="Female",1/(1+EXP(-SUMPRODUCT(Engine!$C$31042:$C$31073,INDIRECT("Coefficients!$J$2:$J$33")))),1/(1+EXP(-SUMPRODUCT(Engine!$C$31042:$C$31073,INDIRECT("Coefficients!$K$2:$K$33"))))))</f>
      </c>
      <c r="U976" s="8">
        <f>IF(OR($B976="",$C976="",$D976="",$E976="",$F976="",$G976="",$H976="",$I976="",$J976="",$K976="",$L976=""),"",IF($B976="Female",1/(1+EXP(-SUMPRODUCT(Engine!$C$31042:$C$31073,INDIRECT("Coefficients!$L$2:$L$33")))),1/(1+EXP(-SUMPRODUCT(Engine!$C$31042:$C$31073,INDIRECT("Coefficients!$M$2:$M$33"))))))</f>
      </c>
      <c r="V976" s="8">
        <f>IF(OR($B976="",$C976="",$D976="",$E976="",$F976="",$G976="",$H976="",$I976="",$J976="",$K976="",$L976=""),"",IF($B976="Female",1/(1+EXP(-SUMPRODUCT(Engine!$C$31042:$C$31073,INDIRECT("Coefficients!$N$2:$N$33")))),1/(1+EXP(-SUMPRODUCT(Engine!$C$31042:$C$31073,INDIRECT("Coefficients!$O$2:$O$33"))))))</f>
      </c>
      <c r="W976" s="8">
        <f>IF(OR($B976="",$C976="",$D976="",$E976="",$F976="",$G976="",$H976="",$I976="",$J976="",$K976="",$L976=""),"",IF($B976="Female",1/(1+EXP(-SUMPRODUCT(Engine!$C$31042:$C$31073,INDIRECT("Coefficients!$P$2:$P$33")))),1/(1+EXP(-SUMPRODUCT(Engine!$C$31042:$C$31073,INDIRECT("Coefficients!$Q$2:$Q$33"))))))</f>
      </c>
      <c r="X976" s="8">
        <f>IF(OR($B976="",$C976="",$D976="",$E976="",$F976="",$G976="",$H976="",$I976="",$J976="",$K976="",$L976=""),"",IF($B976="Female",1/(1+EXP(-SUMPRODUCT(Engine!$C$31042:$C$31073,INDIRECT("Coefficients!$R$2:$R$33")))),1/(1+EXP(-SUMPRODUCT(Engine!$C$31042:$C$31073,INDIRECT("Coefficients!$S$2:$S$33"))))))</f>
      </c>
      <c r="Y976" s="8">
        <f>IF(OR($B976="",$C976="",$D976="",$E976="",$F976="",$G976="",$H976="",$I976="",$J976="",$K976="",$L976=""),"",IF($B976="Female",1/(1+EXP(-SUMPRODUCT(Engine!$C$31042:$C$31073,INDIRECT("Coefficients!$T$2:$T$33")))),1/(1+EXP(-SUMPRODUCT(Engine!$C$31042:$C$31073,INDIRECT("Coefficients!$U$2:$U$33"))))))</f>
      </c>
      <c r="Z976" s="8">
        <f>IF(OR($B976="",$C976="",$D976="",$E976="",$F976="",$G976="",$H976="",$I976="",$J976="",$K976="",$L976=""),"",IF($B976="Female",1/(1+EXP(-SUMPRODUCT(Engine!$C$31042:$C$31073,INDIRECT("Coefficients!$V$2:$V$33")))),1/(1+EXP(-SUMPRODUCT(Engine!$C$31042:$C$31073,INDIRECT("Coefficients!$W$2:$W$33"))))))</f>
      </c>
      <c r="AA976" s="8">
        <f>IF(OR($B976="",$C976="",$D976="",$E976="",$F976="",$G976="",$H976="",$I976="",$J976="",$K976="",$L976=""),"",IF($B976="Female",1/(1+EXP(-SUMPRODUCT(Engine!$C$31042:$C$31073,INDIRECT("Coefficients!$X$2:$X$33")))),1/(1+EXP(-SUMPRODUCT(Engine!$C$31042:$C$31073,INDIRECT("Coefficients!$Y$2:$Y$33"))))))</f>
      </c>
      <c r="AB976" s="8">
        <f>IF(OR($B976="",$C976="",$D976="",$E976="",$F976="",$G976="",$H976="",$I976="",$J976="",$K976="",$L976=""),"",IF($B976="Female",1/(1+EXP(-SUMPRODUCT(Engine!$C$31042:$C$31073,INDIRECT("Coefficients!$Z$2:$Z$33")))),1/(1+EXP(-SUMPRODUCT(Engine!$C$31042:$C$31073,INDIRECT("Coefficients!$AA$2:$AA$33"))))))</f>
      </c>
      <c r="AC976" s="8">
        <f>IF(OR($B976="",$C976="",$D976="",$E976="",$F976="",$G976="",$H976="",$I976="",$J976="",$K976="",$L976=""),"",IF($B976="Female",1/(1+EXP(-SUMPRODUCT(Engine!$C$31042:$C$31073,INDIRECT("Coefficients!$AB$2:$AB$33")))),1/(1+EXP(-SUMPRODUCT(Engine!$C$31042:$C$31073,INDIRECT("Coefficients!$AC$2:$AC$33"))))))</f>
      </c>
      <c r="AD976" s="8">
        <f>IF(OR($B976="",$C976="",$D976="",$E976="",$F976="",$G976="",$H976="",$I976="",$J976="",$K976="",$L976=""),"",IF($B976="Female",1/(1+EXP(-SUMPRODUCT(Engine!$C$31042:$C$31073,INDIRECT("Coefficients!$AD$2:$AD$33")))),1/(1+EXP(-SUMPRODUCT(Engine!$C$31042:$C$31073,INDIRECT("Coefficients!$AE$2:$AE$33"))))))</f>
      </c>
      <c r="AE976" s="8">
        <f>IF(OR($B976="",$C976="",$D976="",$E976="",$F976="",$G976="",$H976="",$I976="",$J976="",$K976="",$L976=""),"",IF($B976="Female",1/(1+EXP(-SUMPRODUCT(Engine!$C$31042:$C$31073,INDIRECT("Coefficients!$AF$2:$AF$33")))),1/(1+EXP(-SUMPRODUCT(Engine!$C$31042:$C$31073,INDIRECT("Coefficients!$AG$2:$AG$33"))))))</f>
      </c>
      <c r="AF976" s="8">
        <f>IF(OR($B976="",$C976="",$D976="",$E976="",$F976="",$G976="",$H976="",$I976="",$J976="",$K976="",$L976=""),"",IF($B976="Female",1/(1+EXP(-SUMPRODUCT(Engine!$C$31042:$C$31073,INDIRECT("Coefficients!$AH$2:$AH$33")))),1/(1+EXP(-SUMPRODUCT(Engine!$C$31042:$C$31073,INDIRECT("Coefficients!$AI$2:$AI$33"))))))</f>
      </c>
      <c r="AG976" s="8">
        <f>IF(OR($B976="",$C976="",$D976="",$E976="",$F976="",$G976="",$H976="",$I976="",$J976="",$K976="",$L976=""),"",IF($B976="Female",1/(1+EXP(-SUMPRODUCT(Engine!$C$31042:$C$31073,INDIRECT("Coefficients!$AJ$2:$AJ$33")))),1/(1+EXP(-SUMPRODUCT(Engine!$C$31042:$C$31073,INDIRECT("Coefficients!$AK$2:$AK$33"))))))</f>
      </c>
      <c r="AH976" s="8">
        <f>IF(OR($B976="",$C976="",$D976="",$E976="",$F976="",$G976="",$H976="",$I976="",$J976="",$K976="",$L976=""),"",IF($B976="Female",1/(1+EXP(-SUMPRODUCT(Engine!$C$31042:$C$31073,INDIRECT("Coefficients!$AL$2:$AL$33")))),1/(1+EXP(-SUMPRODUCT(Engine!$C$31042:$C$31073,INDIRECT("Coefficients!$AM$2:$AM$33"))))))</f>
      </c>
      <c r="AI976" s="8">
        <f>IF(OR($B976="",$C976="",$D976="",$E976="",$F976="",$G976="",$H976="",$I976="",$J976="",$K976="",$L976=""),"",IF($B976="Female",1/(1+EXP(-SUMPRODUCT(Engine!$C$31042:$C$31073,INDIRECT("Coefficients!$AN$2:$AN$33")))),1/(1+EXP(-SUMPRODUCT(Engine!$C$31042:$C$31073,INDIRECT("Coefficients!$AO$2:$AO$33"))))))</f>
      </c>
      <c r="AJ976" s="8">
        <f>IF(OR($B976="",$C976="",$D976="",$E976="",$F976="",$G976="",$H976="",$I976="",$J976="",$K976="",$L976=""),"",IF($B976="Female",1/(1+EXP(-SUMPRODUCT(Engine!$C$31042:$C$31073,INDIRECT("Coefficients!$AP$2:$AP$33")))),1/(1+EXP(-SUMPRODUCT(Engine!$C$31042:$C$31073,INDIRECT("Coefficients!$AQ$2:$AQ$33"))))))</f>
      </c>
      <c r="AK976" s="8">
        <f>IF(OR($B976="",$C976="",$D976="",$E976="",$F976="",$G976="",$H976="",$I976="",$J976="",$K976="",$L976=""),"",IF($B976="Female",1/(1+EXP(-SUMPRODUCT(Engine!$C$31042:$C$31073,INDIRECT("Coefficients!$AR$2:$AR$33")))),1/(1+EXP(-SUMPRODUCT(Engine!$C$31042:$C$31073,INDIRECT("Coefficients!$AS$2:$AS$33"))))))</f>
      </c>
      <c r="AL976" s="8">
        <f>IF(OR($B976="",$C976="",$D976="",$E976="",$F976="",$G976="",$H976="",$I976="",$J976="",$K976="",$L976=""),"",IF($B976="Female",1/(1+EXP(-SUMPRODUCT(Engine!$C$31042:$C$31073,INDIRECT("Coefficients!$AT$2:$AT$33")))),1/(1+EXP(-SUMPRODUCT(Engine!$C$31042:$C$31073,INDIRECT("Coefficients!$AU$2:$AU$33"))))))</f>
      </c>
      <c r="AM976" s="8">
        <f>IF(OR($B976="",$C976="",$D976="",$E976="",$F976="",$G976="",$H976="",$I976="",$J976="",$K976="",$L976=""),"",IF($B976="Female",1/(1+EXP(-SUMPRODUCT(Engine!$C$31042:$C$31073,INDIRECT("Coefficients!$AV$2:$AV$33")))),1/(1+EXP(-SUMPRODUCT(Engine!$C$31042:$C$31073,INDIRECT("Coefficients!$AW$2:$AW$33"))))))</f>
      </c>
      <c r="AN976" s="8">
        <f>IF(OR($B976="",$C976="",$D976="",$E976="",$F976="",$G976="",$H976="",$I976="",$J976="",$K976="",$L976=""),"",IF($B976="Female",1/(1+EXP(-SUMPRODUCT(Engine!$C$31042:$C$31073,INDIRECT("Coefficients!$AX$2:$AX$33")))),1/(1+EXP(-SUMPRODUCT(Engine!$C$31042:$C$31073,INDIRECT("Coefficients!$AY$2:$AY$33"))))))</f>
      </c>
      <c r="AO976" s="8">
        <f>IF(OR($B976="",$C976="",$D976="",$E976="",$F976="",$G976="",$H976="",$I976="",$J976="",$K976="",$L976=""),"",IF($B976="Female",1/(1+EXP(-SUMPRODUCT(Engine!$C$31042:$C$31073,INDIRECT("Coefficients!$AZ$2:$AZ$33")))),1/(1+EXP(-SUMPRODUCT(Engine!$C$31042:$C$31073,INDIRECT("Coefficients!$BA$2:$BA$33"))))))</f>
      </c>
      <c r="AP976" s="8">
        <f>IF(OR($B976="",$C976="",$D976="",$E976="",$F976="",$G976="",$H976="",$I976="",$J976="",$K976="",$L976=""),"",IF($B976="Female",1/(1+EXP(-SUMPRODUCT(Engine!$C$31042:$C$31073,INDIRECT("Coefficients!$BB$2:$BB$33")))),1/(1+EXP(-SUMPRODUCT(Engine!$C$31042:$C$31073,INDIRECT("Coefficients!$BC$2:$BC$33"))))))</f>
      </c>
      <c r="AQ976" s="8">
        <f>IF(OR($B976="",$C976="",$D976="",$E976="",$F976="",$G976="",$H976="",$I976="",$J976="",$K976="",$L976=""),"",IF($B976="Female",1/(1+EXP(-SUMPRODUCT(Engine!$C$31042:$C$31073,INDIRECT("Coefficients!$BD$2:$BD$33")))),1/(1+EXP(-SUMPRODUCT(Engine!$C$31042:$C$31073,INDIRECT("Coefficients!$BE$2:$BE$33"))))))</f>
      </c>
      <c r="AR976" s="8">
        <f>IF(OR($B976="",$C976="",$D976="",$E976="",$F976="",$G976="",$H976="",$I976="",$J976="",$K976="",$L976=""),"",IF($B976="Female",1/(1+EXP(-SUMPRODUCT(Engine!$C$31042:$C$31073,INDIRECT("Coefficients!$BF$2:$BF$33")))),1/(1+EXP(-SUMPRODUCT(Engine!$C$31042:$C$31073,INDIRECT("Coefficients!$BG$2:$BG$33"))))))</f>
      </c>
      <c r="AS976" s="8">
        <f>IF(OR($B976="",$C976="",$D976="",$E976="",$F976="",$G976="",$H976="",$I976="",$J976="",$K976="",$L976=""),"",IF($B976="Female",1/(1+EXP(-SUMPRODUCT(Engine!$C$31042:$C$31073,INDIRECT("Coefficients!$BH$2:$BH$33")))),1/(1+EXP(-SUMPRODUCT(Engine!$C$31042:$C$31073,INDIRECT("Coefficients!$BI$2:$BI$33"))))))</f>
      </c>
      <c r="AT976" s="8">
        <f>IF(OR($B976="",$C976="",$D976="",$E976="",$F976="",$G976="",$H976="",$I976="",$J976="",$K976="",$L976=""),"",IF($B976="Female",1/(1+EXP(-SUMPRODUCT(Engine!$C$31042:$C$31073,INDIRECT("Coefficients!$BJ$2:$BJ$33")))),1/(1+EXP(-SUMPRODUCT(Engine!$C$31042:$C$31073,INDIRECT("Coefficients!$BK$2:$BK$33"))))))</f>
      </c>
      <c r="AU976" s="8">
        <f>IF(OR($B976="",$C976="",$D976="",$E976="",$F976="",$G976="",$H976="",$I976="",$J976="",$K976="",$L976=""),"",IF($B976="Female",1/(1+EXP(-SUMPRODUCT(Engine!$C$31042:$C$31073,INDIRECT("Coefficients!$BL$2:$BL$33")))),1/(1+EXP(-SUMPRODUCT(Engine!$C$31042:$C$31073,INDIRECT("Coefficients!$BM$2:$BM$33"))))))</f>
      </c>
      <c r="AV976" s="8">
        <f>IF(OR($B976="",$C976="",$D976="",$E976="",$F976="",$G976="",$H976="",$I976="",$J976="",$K976="",$L976=""),"",IF($B976="Female",1/(1+EXP(-SUMPRODUCT(Engine!$C$31042:$C$31073,INDIRECT("Coefficients!$BN$2:$BN$33")))),1/(1+EXP(-SUMPRODUCT(Engine!$C$31042:$C$31073,INDIRECT("Coefficients!$BO$2:$BO$33"))))))</f>
      </c>
      <c r="AW976" s="8">
        <f>IF(OR($B976="",$C976="",$D976="",$E976="",$F976="",$G976="",$H976="",$I976="",$J976="",$K976="",$L976=""),"",IF($B976="Female",1/(1+EXP(-SUMPRODUCT(Engine!$C$31042:$C$31073,INDIRECT("Coefficients!$BP$2:$BP$33")))),1/(1+EXP(-SUMPRODUCT(Engine!$C$31042:$C$31073,INDIRECT("Coefficients!$BQ$2:$BQ$33"))))))</f>
      </c>
      <c r="AX976" s="8">
        <f>IF(OR($B976="",$C976="",$D976="",$E976="",$F976="",$G976="",$H976="",$I976="",$J976="",$K976="",$L976=""),"",IF($B976="Female",1/(1+EXP(-SUMPRODUCT(Engine!$C$31042:$C$31073,INDIRECT("Coefficients!$BR$2:$BR$33")))),1/(1+EXP(-SUMPRODUCT(Engine!$C$31042:$C$31073,INDIRECT("Coefficients!$BS$2:$BS$33"))))))</f>
      </c>
      <c r="AY976" s="8">
        <f>IF(OR($B976="",$C976="",$D976="",$E976="",$F976="",$G976="",$H976="",$I976="",$J976="",$K976="",$L976=""),"",IF($B976="Female",1/(1+EXP(-SUMPRODUCT(Engine!$C$31042:$C$31073,INDIRECT("Coefficients!$BT$2:$BT$33")))),1/(1+EXP(-SUMPRODUCT(Engine!$C$31042:$C$31073,INDIRECT("Coefficients!$BU$2:$BU$33"))))))</f>
      </c>
      <c r="AZ976" s="8">
        <f>IF(OR($B976="",$C976="",$D976="",$E976="",$F976="",$G976="",$H976="",$I976="",$J976="",$K976="",$L976=""),"",IF($B976="Female",1/(1+EXP(-SUMPRODUCT(Engine!$C$31042:$C$31073,INDIRECT("Coefficients!$BV$2:$BV$33")))),1/(1+EXP(-SUMPRODUCT(Engine!$C$31042:$C$31073,INDIRECT("Coefficients!$BW$2:$BW$33"))))))</f>
      </c>
      <c r="BA976" s="8">
        <f>IF(OR($B976="",$C976="",$D976="",$E976="",$F976="",$G976="",$H976="",$I976="",$J976="",$K976="",$L976=""),"",IF($B976="Female",1/(1+EXP(-SUMPRODUCT(Engine!$C$31042:$C$31073,INDIRECT("Coefficients!$BX$2:$BX$33")))),1/(1+EXP(-SUMPRODUCT(Engine!$C$31042:$C$31073,INDIRECT("Coefficients!$BY$2:$BY$33"))))))</f>
      </c>
      <c r="BB976" s="8">
        <f>IF(OR($B976="",$C976="",$D976="",$E976="",$F976="",$G976="",$H976="",$I976="",$J976="",$K976="",$L976=""),"",IF($B976="Female",1/(1+EXP(-SUMPRODUCT(Engine!$C$31042:$C$31073,INDIRECT("Coefficients!$BZ$2:$BZ$33")))),1/(1+EXP(-SUMPRODUCT(Engine!$C$31042:$C$31073,INDIRECT("Coefficients!$CA$2:$CA$33"))))))</f>
      </c>
      <c r="BC976" s="8">
        <f>IF(OR($B976="",$C976="",$D976="",$E976="",$F976="",$G976="",$H976="",$I976="",$J976="",$K976="",$L976=""),"",IF($B976="Female",1/(1+EXP(-SUMPRODUCT(Engine!$C$31042:$C$31073,INDIRECT("Coefficients!$CB$2:$CB$33")))),1/(1+EXP(-SUMPRODUCT(Engine!$C$31042:$C$31073,INDIRECT("Coefficients!$CC$2:$CC$33"))))))</f>
      </c>
      <c r="BD976" s="8">
        <f>IF(OR($B976="",$C976="",$D976="",$E976="",$F976="",$G976="",$H976="",$I976="",$J976="",$K976="",$L976=""),"",IF($B976="Female",1/(1+EXP(-SUMPRODUCT(Engine!$C$31042:$C$31073,INDIRECT("Coefficients!$CD$2:$CD$33")))),1/(1+EXP(-SUMPRODUCT(Engine!$C$31042:$C$31073,INDIRECT("Coefficients!$CE$2:$CE$33"))))))</f>
      </c>
      <c r="BE976" s="8">
        <f>IF(OR($B976="",$C976="",$D976="",$E976="",$F976="",$G976="",$H976="",$I976="",$J976="",$K976="",$L976=""),"",IF($B976="Female",1/(1+EXP(-SUMPRODUCT(Engine!$C$31042:$C$31073,INDIRECT("Coefficients!$CF$2:$CF$33")))),1/(1+EXP(-SUMPRODUCT(Engine!$C$31042:$C$31073,INDIRECT("Coefficients!$CG$2:$CG$33"))))))</f>
      </c>
      <c r="BF976" s="8">
        <f>IF(OR($B976="",$C976="",$D976="",$E976="",$F976="",$G976="",$H976="",$I976="",$J976="",$K976="",$L976=""),"",IF($B976="Female",1/(1+EXP(-SUMPRODUCT(Engine!$C$31042:$C$31073,INDIRECT("Coefficients!$CH$2:$CH$33")))),1/(1+EXP(-SUMPRODUCT(Engine!$C$31042:$C$31073,INDIRECT("Coefficients!$CI$2:$CI$33"))))))</f>
      </c>
      <c r="BG976" s="8">
        <f>IF(OR($B976="",$C976="",$D976="",$E976="",$F976="",$G976="",$H976="",$I976="",$J976="",$K976="",$L976=""),"",IF($B976="Female",1/(1+EXP(-SUMPRODUCT(Engine!$C$31042:$C$31073,INDIRECT("Coefficients!$CJ$2:$CJ$33")))),1/(1+EXP(-SUMPRODUCT(Engine!$C$31042:$C$31073,INDIRECT("Coefficients!$CK$2:$CK$33"))))))</f>
      </c>
      <c r="BH976" s="8">
        <f>IF(OR($B976="",$C976="",$D976="",$E976="",$F976="",$G976="",$H976="",$I976="",$J976="",$K976="",$L976=""),"",IF($B976="Female",1/(1+EXP(-SUMPRODUCT(Engine!$C$31042:$C$31073,INDIRECT("Coefficients!$CL$2:$CL$33")))),1/(1+EXP(-SUMPRODUCT(Engine!$C$31042:$C$31073,INDIRECT("Coefficients!$CM$2:$CM$33"))))))</f>
      </c>
      <c r="BI976" s="8">
        <f>IF(OR($B976="",$C976="",$D976="",$E976="",$F976="",$G976="",$H976="",$I976="",$J976="",$K976="",$L976=""),"",IF($B976="Female",1/(1+EXP(-SUMPRODUCT(Engine!$C$31042:$C$31073,INDIRECT("Coefficients!$CN$2:$CN$33")))),1/(1+EXP(-SUMPRODUCT(Engine!$C$31042:$C$31073,INDIRECT("Coefficients!$CO$2:$CO$33"))))))</f>
      </c>
      <c r="BJ976" s="8">
        <f>IF(OR($B976="",$C976="",$D976="",$E976="",$F976="",$G976="",$H976="",$I976="",$J976="",$K976="",$L976=""),"",IF($B976="Female",1/(1+EXP(-SUMPRODUCT(Engine!$C$31042:$C$31073,INDIRECT("Coefficients!$CP$2:$CP$33")))),1/(1+EXP(-SUMPRODUCT(Engine!$C$31042:$C$31073,INDIRECT("Coefficients!$CQ$2:$CQ$33"))))))</f>
      </c>
      <c r="BK976" s="8">
        <f>IF(OR($B976="",$C976="",$D976="",$E976="",$F976="",$G976="",$H976="",$I976="",$J976="",$K976="",$L976=""),"",IF($B976="Female",1/(1+EXP(-SUMPRODUCT(Engine!$C$31042:$C$31073,INDIRECT("Coefficients!$CR$2:$CR$33")))),1/(1+EXP(-SUMPRODUCT(Engine!$C$31042:$C$31073,INDIRECT("Coefficients!$CS$2:$CS$33"))))))</f>
      </c>
      <c r="BL976" s="8">
        <f>IF(OR($B976="",$C976="",$D976="",$E976="",$F976="",$G976="",$H976="",$I976="",$J976="",$K976="",$L976=""),"",IF($B976="Female",1/(1+EXP(-SUMPRODUCT(Engine!$C$31042:$C$31073,INDIRECT("Coefficients!$CT$2:$CT$33")))),1/(1+EXP(-SUMPRODUCT(Engine!$C$31042:$C$31073,INDIRECT("Coefficients!$CU$2:$CU$33"))))))</f>
      </c>
      <c r="BM976" s="8">
        <f>IF(OR($B976="",$C976="",$D976="",$E976="",$F976="",$G976="",$H976="",$I976="",$J976="",$K976="",$L976=""),"",IF($B976="Female",1/(1+EXP(-SUMPRODUCT(Engine!$C$31042:$C$31073,INDIRECT("Coefficients!$CV$2:$CV$33")))),1/(1+EXP(-SUMPRODUCT(Engine!$C$31042:$C$31073,INDIRECT("Coefficients!$CW$2:$CW$33"))))))</f>
      </c>
    </row>
    <row r="977" spans="1:6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8">
        <f>IF(OR($B977="",$C977="",$D977="",$E977="",$F977="",$G977="",$H977="",$I977="",$J977="",$K977="",$L977=""),"",IF($B977="Female",1/(1+EXP(-SUMPRODUCT(Engine!$C$31074:$C$31105,INDIRECT("Coefficients!$B$2:$B$33")))),1/(1+EXP(-SUMPRODUCT(Engine!$C$31074:$C$31105,INDIRECT("Coefficients!$C$2:$C$33"))))))</f>
      </c>
      <c r="Q977" s="8">
        <f>IF(OR($B977="",$C977="",$D977="",$E977="",$F977="",$G977="",$H977="",$I977="",$J977="",$K977="",$L977=""),"",IF($B977="Female",1/(1+EXP(-SUMPRODUCT(Engine!$C$31074:$C$31105,INDIRECT("Coefficients!$D$2:$D$33")))),1/(1+EXP(-SUMPRODUCT(Engine!$C$31074:$C$31105,INDIRECT("Coefficients!$E$2:$E$33"))))))</f>
      </c>
      <c r="R977" s="8">
        <f>IF(OR($B977="",$C977="",$D977="",$E977="",$F977="",$G977="",$H977="",$I977="",$J977="",$K977="",$L977=""),"",IF($B977="Female",1/(1+EXP(-SUMPRODUCT(Engine!$C$31074:$C$31105,INDIRECT("Coefficients!$F$2:$F$33")))),1/(1+EXP(-SUMPRODUCT(Engine!$C$31074:$C$31105,INDIRECT("Coefficients!$G$2:$G$33"))))))</f>
      </c>
      <c r="S977" s="8">
        <f>IF(OR($B977="",$C977="",$D977="",$E977="",$F977="",$G977="",$H977="",$I977="",$J977="",$K977="",$L977=""),"",IF($B977="Female",1/(1+EXP(-SUMPRODUCT(Engine!$C$31074:$C$31105,INDIRECT("Coefficients!$H$2:$H$33")))),1/(1+EXP(-SUMPRODUCT(Engine!$C$31074:$C$31105,INDIRECT("Coefficients!$I$2:$I$33"))))))</f>
      </c>
      <c r="T977" s="8">
        <f>IF(OR($B977="",$C977="",$D977="",$E977="",$F977="",$G977="",$H977="",$I977="",$J977="",$K977="",$L977=""),"",IF($B977="Female",1/(1+EXP(-SUMPRODUCT(Engine!$C$31074:$C$31105,INDIRECT("Coefficients!$J$2:$J$33")))),1/(1+EXP(-SUMPRODUCT(Engine!$C$31074:$C$31105,INDIRECT("Coefficients!$K$2:$K$33"))))))</f>
      </c>
      <c r="U977" s="8">
        <f>IF(OR($B977="",$C977="",$D977="",$E977="",$F977="",$G977="",$H977="",$I977="",$J977="",$K977="",$L977=""),"",IF($B977="Female",1/(1+EXP(-SUMPRODUCT(Engine!$C$31074:$C$31105,INDIRECT("Coefficients!$L$2:$L$33")))),1/(1+EXP(-SUMPRODUCT(Engine!$C$31074:$C$31105,INDIRECT("Coefficients!$M$2:$M$33"))))))</f>
      </c>
      <c r="V977" s="8">
        <f>IF(OR($B977="",$C977="",$D977="",$E977="",$F977="",$G977="",$H977="",$I977="",$J977="",$K977="",$L977=""),"",IF($B977="Female",1/(1+EXP(-SUMPRODUCT(Engine!$C$31074:$C$31105,INDIRECT("Coefficients!$N$2:$N$33")))),1/(1+EXP(-SUMPRODUCT(Engine!$C$31074:$C$31105,INDIRECT("Coefficients!$O$2:$O$33"))))))</f>
      </c>
      <c r="W977" s="8">
        <f>IF(OR($B977="",$C977="",$D977="",$E977="",$F977="",$G977="",$H977="",$I977="",$J977="",$K977="",$L977=""),"",IF($B977="Female",1/(1+EXP(-SUMPRODUCT(Engine!$C$31074:$C$31105,INDIRECT("Coefficients!$P$2:$P$33")))),1/(1+EXP(-SUMPRODUCT(Engine!$C$31074:$C$31105,INDIRECT("Coefficients!$Q$2:$Q$33"))))))</f>
      </c>
      <c r="X977" s="8">
        <f>IF(OR($B977="",$C977="",$D977="",$E977="",$F977="",$G977="",$H977="",$I977="",$J977="",$K977="",$L977=""),"",IF($B977="Female",1/(1+EXP(-SUMPRODUCT(Engine!$C$31074:$C$31105,INDIRECT("Coefficients!$R$2:$R$33")))),1/(1+EXP(-SUMPRODUCT(Engine!$C$31074:$C$31105,INDIRECT("Coefficients!$S$2:$S$33"))))))</f>
      </c>
      <c r="Y977" s="8">
        <f>IF(OR($B977="",$C977="",$D977="",$E977="",$F977="",$G977="",$H977="",$I977="",$J977="",$K977="",$L977=""),"",IF($B977="Female",1/(1+EXP(-SUMPRODUCT(Engine!$C$31074:$C$31105,INDIRECT("Coefficients!$T$2:$T$33")))),1/(1+EXP(-SUMPRODUCT(Engine!$C$31074:$C$31105,INDIRECT("Coefficients!$U$2:$U$33"))))))</f>
      </c>
      <c r="Z977" s="8">
        <f>IF(OR($B977="",$C977="",$D977="",$E977="",$F977="",$G977="",$H977="",$I977="",$J977="",$K977="",$L977=""),"",IF($B977="Female",1/(1+EXP(-SUMPRODUCT(Engine!$C$31074:$C$31105,INDIRECT("Coefficients!$V$2:$V$33")))),1/(1+EXP(-SUMPRODUCT(Engine!$C$31074:$C$31105,INDIRECT("Coefficients!$W$2:$W$33"))))))</f>
      </c>
      <c r="AA977" s="8">
        <f>IF(OR($B977="",$C977="",$D977="",$E977="",$F977="",$G977="",$H977="",$I977="",$J977="",$K977="",$L977=""),"",IF($B977="Female",1/(1+EXP(-SUMPRODUCT(Engine!$C$31074:$C$31105,INDIRECT("Coefficients!$X$2:$X$33")))),1/(1+EXP(-SUMPRODUCT(Engine!$C$31074:$C$31105,INDIRECT("Coefficients!$Y$2:$Y$33"))))))</f>
      </c>
      <c r="AB977" s="8">
        <f>IF(OR($B977="",$C977="",$D977="",$E977="",$F977="",$G977="",$H977="",$I977="",$J977="",$K977="",$L977=""),"",IF($B977="Female",1/(1+EXP(-SUMPRODUCT(Engine!$C$31074:$C$31105,INDIRECT("Coefficients!$Z$2:$Z$33")))),1/(1+EXP(-SUMPRODUCT(Engine!$C$31074:$C$31105,INDIRECT("Coefficients!$AA$2:$AA$33"))))))</f>
      </c>
      <c r="AC977" s="8">
        <f>IF(OR($B977="",$C977="",$D977="",$E977="",$F977="",$G977="",$H977="",$I977="",$J977="",$K977="",$L977=""),"",IF($B977="Female",1/(1+EXP(-SUMPRODUCT(Engine!$C$31074:$C$31105,INDIRECT("Coefficients!$AB$2:$AB$33")))),1/(1+EXP(-SUMPRODUCT(Engine!$C$31074:$C$31105,INDIRECT("Coefficients!$AC$2:$AC$33"))))))</f>
      </c>
      <c r="AD977" s="8">
        <f>IF(OR($B977="",$C977="",$D977="",$E977="",$F977="",$G977="",$H977="",$I977="",$J977="",$K977="",$L977=""),"",IF($B977="Female",1/(1+EXP(-SUMPRODUCT(Engine!$C$31074:$C$31105,INDIRECT("Coefficients!$AD$2:$AD$33")))),1/(1+EXP(-SUMPRODUCT(Engine!$C$31074:$C$31105,INDIRECT("Coefficients!$AE$2:$AE$33"))))))</f>
      </c>
      <c r="AE977" s="8">
        <f>IF(OR($B977="",$C977="",$D977="",$E977="",$F977="",$G977="",$H977="",$I977="",$J977="",$K977="",$L977=""),"",IF($B977="Female",1/(1+EXP(-SUMPRODUCT(Engine!$C$31074:$C$31105,INDIRECT("Coefficients!$AF$2:$AF$33")))),1/(1+EXP(-SUMPRODUCT(Engine!$C$31074:$C$31105,INDIRECT("Coefficients!$AG$2:$AG$33"))))))</f>
      </c>
      <c r="AF977" s="8">
        <f>IF(OR($B977="",$C977="",$D977="",$E977="",$F977="",$G977="",$H977="",$I977="",$J977="",$K977="",$L977=""),"",IF($B977="Female",1/(1+EXP(-SUMPRODUCT(Engine!$C$31074:$C$31105,INDIRECT("Coefficients!$AH$2:$AH$33")))),1/(1+EXP(-SUMPRODUCT(Engine!$C$31074:$C$31105,INDIRECT("Coefficients!$AI$2:$AI$33"))))))</f>
      </c>
      <c r="AG977" s="8">
        <f>IF(OR($B977="",$C977="",$D977="",$E977="",$F977="",$G977="",$H977="",$I977="",$J977="",$K977="",$L977=""),"",IF($B977="Female",1/(1+EXP(-SUMPRODUCT(Engine!$C$31074:$C$31105,INDIRECT("Coefficients!$AJ$2:$AJ$33")))),1/(1+EXP(-SUMPRODUCT(Engine!$C$31074:$C$31105,INDIRECT("Coefficients!$AK$2:$AK$33"))))))</f>
      </c>
      <c r="AH977" s="8">
        <f>IF(OR($B977="",$C977="",$D977="",$E977="",$F977="",$G977="",$H977="",$I977="",$J977="",$K977="",$L977=""),"",IF($B977="Female",1/(1+EXP(-SUMPRODUCT(Engine!$C$31074:$C$31105,INDIRECT("Coefficients!$AL$2:$AL$33")))),1/(1+EXP(-SUMPRODUCT(Engine!$C$31074:$C$31105,INDIRECT("Coefficients!$AM$2:$AM$33"))))))</f>
      </c>
      <c r="AI977" s="8">
        <f>IF(OR($B977="",$C977="",$D977="",$E977="",$F977="",$G977="",$H977="",$I977="",$J977="",$K977="",$L977=""),"",IF($B977="Female",1/(1+EXP(-SUMPRODUCT(Engine!$C$31074:$C$31105,INDIRECT("Coefficients!$AN$2:$AN$33")))),1/(1+EXP(-SUMPRODUCT(Engine!$C$31074:$C$31105,INDIRECT("Coefficients!$AO$2:$AO$33"))))))</f>
      </c>
      <c r="AJ977" s="8">
        <f>IF(OR($B977="",$C977="",$D977="",$E977="",$F977="",$G977="",$H977="",$I977="",$J977="",$K977="",$L977=""),"",IF($B977="Female",1/(1+EXP(-SUMPRODUCT(Engine!$C$31074:$C$31105,INDIRECT("Coefficients!$AP$2:$AP$33")))),1/(1+EXP(-SUMPRODUCT(Engine!$C$31074:$C$31105,INDIRECT("Coefficients!$AQ$2:$AQ$33"))))))</f>
      </c>
      <c r="AK977" s="8">
        <f>IF(OR($B977="",$C977="",$D977="",$E977="",$F977="",$G977="",$H977="",$I977="",$J977="",$K977="",$L977=""),"",IF($B977="Female",1/(1+EXP(-SUMPRODUCT(Engine!$C$31074:$C$31105,INDIRECT("Coefficients!$AR$2:$AR$33")))),1/(1+EXP(-SUMPRODUCT(Engine!$C$31074:$C$31105,INDIRECT("Coefficients!$AS$2:$AS$33"))))))</f>
      </c>
      <c r="AL977" s="8">
        <f>IF(OR($B977="",$C977="",$D977="",$E977="",$F977="",$G977="",$H977="",$I977="",$J977="",$K977="",$L977=""),"",IF($B977="Female",1/(1+EXP(-SUMPRODUCT(Engine!$C$31074:$C$31105,INDIRECT("Coefficients!$AT$2:$AT$33")))),1/(1+EXP(-SUMPRODUCT(Engine!$C$31074:$C$31105,INDIRECT("Coefficients!$AU$2:$AU$33"))))))</f>
      </c>
      <c r="AM977" s="8">
        <f>IF(OR($B977="",$C977="",$D977="",$E977="",$F977="",$G977="",$H977="",$I977="",$J977="",$K977="",$L977=""),"",IF($B977="Female",1/(1+EXP(-SUMPRODUCT(Engine!$C$31074:$C$31105,INDIRECT("Coefficients!$AV$2:$AV$33")))),1/(1+EXP(-SUMPRODUCT(Engine!$C$31074:$C$31105,INDIRECT("Coefficients!$AW$2:$AW$33"))))))</f>
      </c>
      <c r="AN977" s="8">
        <f>IF(OR($B977="",$C977="",$D977="",$E977="",$F977="",$G977="",$H977="",$I977="",$J977="",$K977="",$L977=""),"",IF($B977="Female",1/(1+EXP(-SUMPRODUCT(Engine!$C$31074:$C$31105,INDIRECT("Coefficients!$AX$2:$AX$33")))),1/(1+EXP(-SUMPRODUCT(Engine!$C$31074:$C$31105,INDIRECT("Coefficients!$AY$2:$AY$33"))))))</f>
      </c>
      <c r="AO977" s="8">
        <f>IF(OR($B977="",$C977="",$D977="",$E977="",$F977="",$G977="",$H977="",$I977="",$J977="",$K977="",$L977=""),"",IF($B977="Female",1/(1+EXP(-SUMPRODUCT(Engine!$C$31074:$C$31105,INDIRECT("Coefficients!$AZ$2:$AZ$33")))),1/(1+EXP(-SUMPRODUCT(Engine!$C$31074:$C$31105,INDIRECT("Coefficients!$BA$2:$BA$33"))))))</f>
      </c>
      <c r="AP977" s="8">
        <f>IF(OR($B977="",$C977="",$D977="",$E977="",$F977="",$G977="",$H977="",$I977="",$J977="",$K977="",$L977=""),"",IF($B977="Female",1/(1+EXP(-SUMPRODUCT(Engine!$C$31074:$C$31105,INDIRECT("Coefficients!$BB$2:$BB$33")))),1/(1+EXP(-SUMPRODUCT(Engine!$C$31074:$C$31105,INDIRECT("Coefficients!$BC$2:$BC$33"))))))</f>
      </c>
      <c r="AQ977" s="8">
        <f>IF(OR($B977="",$C977="",$D977="",$E977="",$F977="",$G977="",$H977="",$I977="",$J977="",$K977="",$L977=""),"",IF($B977="Female",1/(1+EXP(-SUMPRODUCT(Engine!$C$31074:$C$31105,INDIRECT("Coefficients!$BD$2:$BD$33")))),1/(1+EXP(-SUMPRODUCT(Engine!$C$31074:$C$31105,INDIRECT("Coefficients!$BE$2:$BE$33"))))))</f>
      </c>
      <c r="AR977" s="8">
        <f>IF(OR($B977="",$C977="",$D977="",$E977="",$F977="",$G977="",$H977="",$I977="",$J977="",$K977="",$L977=""),"",IF($B977="Female",1/(1+EXP(-SUMPRODUCT(Engine!$C$31074:$C$31105,INDIRECT("Coefficients!$BF$2:$BF$33")))),1/(1+EXP(-SUMPRODUCT(Engine!$C$31074:$C$31105,INDIRECT("Coefficients!$BG$2:$BG$33"))))))</f>
      </c>
      <c r="AS977" s="8">
        <f>IF(OR($B977="",$C977="",$D977="",$E977="",$F977="",$G977="",$H977="",$I977="",$J977="",$K977="",$L977=""),"",IF($B977="Female",1/(1+EXP(-SUMPRODUCT(Engine!$C$31074:$C$31105,INDIRECT("Coefficients!$BH$2:$BH$33")))),1/(1+EXP(-SUMPRODUCT(Engine!$C$31074:$C$31105,INDIRECT("Coefficients!$BI$2:$BI$33"))))))</f>
      </c>
      <c r="AT977" s="8">
        <f>IF(OR($B977="",$C977="",$D977="",$E977="",$F977="",$G977="",$H977="",$I977="",$J977="",$K977="",$L977=""),"",IF($B977="Female",1/(1+EXP(-SUMPRODUCT(Engine!$C$31074:$C$31105,INDIRECT("Coefficients!$BJ$2:$BJ$33")))),1/(1+EXP(-SUMPRODUCT(Engine!$C$31074:$C$31105,INDIRECT("Coefficients!$BK$2:$BK$33"))))))</f>
      </c>
      <c r="AU977" s="8">
        <f>IF(OR($B977="",$C977="",$D977="",$E977="",$F977="",$G977="",$H977="",$I977="",$J977="",$K977="",$L977=""),"",IF($B977="Female",1/(1+EXP(-SUMPRODUCT(Engine!$C$31074:$C$31105,INDIRECT("Coefficients!$BL$2:$BL$33")))),1/(1+EXP(-SUMPRODUCT(Engine!$C$31074:$C$31105,INDIRECT("Coefficients!$BM$2:$BM$33"))))))</f>
      </c>
      <c r="AV977" s="8">
        <f>IF(OR($B977="",$C977="",$D977="",$E977="",$F977="",$G977="",$H977="",$I977="",$J977="",$K977="",$L977=""),"",IF($B977="Female",1/(1+EXP(-SUMPRODUCT(Engine!$C$31074:$C$31105,INDIRECT("Coefficients!$BN$2:$BN$33")))),1/(1+EXP(-SUMPRODUCT(Engine!$C$31074:$C$31105,INDIRECT("Coefficients!$BO$2:$BO$33"))))))</f>
      </c>
      <c r="AW977" s="8">
        <f>IF(OR($B977="",$C977="",$D977="",$E977="",$F977="",$G977="",$H977="",$I977="",$J977="",$K977="",$L977=""),"",IF($B977="Female",1/(1+EXP(-SUMPRODUCT(Engine!$C$31074:$C$31105,INDIRECT("Coefficients!$BP$2:$BP$33")))),1/(1+EXP(-SUMPRODUCT(Engine!$C$31074:$C$31105,INDIRECT("Coefficients!$BQ$2:$BQ$33"))))))</f>
      </c>
      <c r="AX977" s="8">
        <f>IF(OR($B977="",$C977="",$D977="",$E977="",$F977="",$G977="",$H977="",$I977="",$J977="",$K977="",$L977=""),"",IF($B977="Female",1/(1+EXP(-SUMPRODUCT(Engine!$C$31074:$C$31105,INDIRECT("Coefficients!$BR$2:$BR$33")))),1/(1+EXP(-SUMPRODUCT(Engine!$C$31074:$C$31105,INDIRECT("Coefficients!$BS$2:$BS$33"))))))</f>
      </c>
      <c r="AY977" s="8">
        <f>IF(OR($B977="",$C977="",$D977="",$E977="",$F977="",$G977="",$H977="",$I977="",$J977="",$K977="",$L977=""),"",IF($B977="Female",1/(1+EXP(-SUMPRODUCT(Engine!$C$31074:$C$31105,INDIRECT("Coefficients!$BT$2:$BT$33")))),1/(1+EXP(-SUMPRODUCT(Engine!$C$31074:$C$31105,INDIRECT("Coefficients!$BU$2:$BU$33"))))))</f>
      </c>
      <c r="AZ977" s="8">
        <f>IF(OR($B977="",$C977="",$D977="",$E977="",$F977="",$G977="",$H977="",$I977="",$J977="",$K977="",$L977=""),"",IF($B977="Female",1/(1+EXP(-SUMPRODUCT(Engine!$C$31074:$C$31105,INDIRECT("Coefficients!$BV$2:$BV$33")))),1/(1+EXP(-SUMPRODUCT(Engine!$C$31074:$C$31105,INDIRECT("Coefficients!$BW$2:$BW$33"))))))</f>
      </c>
      <c r="BA977" s="8">
        <f>IF(OR($B977="",$C977="",$D977="",$E977="",$F977="",$G977="",$H977="",$I977="",$J977="",$K977="",$L977=""),"",IF($B977="Female",1/(1+EXP(-SUMPRODUCT(Engine!$C$31074:$C$31105,INDIRECT("Coefficients!$BX$2:$BX$33")))),1/(1+EXP(-SUMPRODUCT(Engine!$C$31074:$C$31105,INDIRECT("Coefficients!$BY$2:$BY$33"))))))</f>
      </c>
      <c r="BB977" s="8">
        <f>IF(OR($B977="",$C977="",$D977="",$E977="",$F977="",$G977="",$H977="",$I977="",$J977="",$K977="",$L977=""),"",IF($B977="Female",1/(1+EXP(-SUMPRODUCT(Engine!$C$31074:$C$31105,INDIRECT("Coefficients!$BZ$2:$BZ$33")))),1/(1+EXP(-SUMPRODUCT(Engine!$C$31074:$C$31105,INDIRECT("Coefficients!$CA$2:$CA$33"))))))</f>
      </c>
      <c r="BC977" s="8">
        <f>IF(OR($B977="",$C977="",$D977="",$E977="",$F977="",$G977="",$H977="",$I977="",$J977="",$K977="",$L977=""),"",IF($B977="Female",1/(1+EXP(-SUMPRODUCT(Engine!$C$31074:$C$31105,INDIRECT("Coefficients!$CB$2:$CB$33")))),1/(1+EXP(-SUMPRODUCT(Engine!$C$31074:$C$31105,INDIRECT("Coefficients!$CC$2:$CC$33"))))))</f>
      </c>
      <c r="BD977" s="8">
        <f>IF(OR($B977="",$C977="",$D977="",$E977="",$F977="",$G977="",$H977="",$I977="",$J977="",$K977="",$L977=""),"",IF($B977="Female",1/(1+EXP(-SUMPRODUCT(Engine!$C$31074:$C$31105,INDIRECT("Coefficients!$CD$2:$CD$33")))),1/(1+EXP(-SUMPRODUCT(Engine!$C$31074:$C$31105,INDIRECT("Coefficients!$CE$2:$CE$33"))))))</f>
      </c>
      <c r="BE977" s="8">
        <f>IF(OR($B977="",$C977="",$D977="",$E977="",$F977="",$G977="",$H977="",$I977="",$J977="",$K977="",$L977=""),"",IF($B977="Female",1/(1+EXP(-SUMPRODUCT(Engine!$C$31074:$C$31105,INDIRECT("Coefficients!$CF$2:$CF$33")))),1/(1+EXP(-SUMPRODUCT(Engine!$C$31074:$C$31105,INDIRECT("Coefficients!$CG$2:$CG$33"))))))</f>
      </c>
      <c r="BF977" s="8">
        <f>IF(OR($B977="",$C977="",$D977="",$E977="",$F977="",$G977="",$H977="",$I977="",$J977="",$K977="",$L977=""),"",IF($B977="Female",1/(1+EXP(-SUMPRODUCT(Engine!$C$31074:$C$31105,INDIRECT("Coefficients!$CH$2:$CH$33")))),1/(1+EXP(-SUMPRODUCT(Engine!$C$31074:$C$31105,INDIRECT("Coefficients!$CI$2:$CI$33"))))))</f>
      </c>
      <c r="BG977" s="8">
        <f>IF(OR($B977="",$C977="",$D977="",$E977="",$F977="",$G977="",$H977="",$I977="",$J977="",$K977="",$L977=""),"",IF($B977="Female",1/(1+EXP(-SUMPRODUCT(Engine!$C$31074:$C$31105,INDIRECT("Coefficients!$CJ$2:$CJ$33")))),1/(1+EXP(-SUMPRODUCT(Engine!$C$31074:$C$31105,INDIRECT("Coefficients!$CK$2:$CK$33"))))))</f>
      </c>
      <c r="BH977" s="8">
        <f>IF(OR($B977="",$C977="",$D977="",$E977="",$F977="",$G977="",$H977="",$I977="",$J977="",$K977="",$L977=""),"",IF($B977="Female",1/(1+EXP(-SUMPRODUCT(Engine!$C$31074:$C$31105,INDIRECT("Coefficients!$CL$2:$CL$33")))),1/(1+EXP(-SUMPRODUCT(Engine!$C$31074:$C$31105,INDIRECT("Coefficients!$CM$2:$CM$33"))))))</f>
      </c>
      <c r="BI977" s="8">
        <f>IF(OR($B977="",$C977="",$D977="",$E977="",$F977="",$G977="",$H977="",$I977="",$J977="",$K977="",$L977=""),"",IF($B977="Female",1/(1+EXP(-SUMPRODUCT(Engine!$C$31074:$C$31105,INDIRECT("Coefficients!$CN$2:$CN$33")))),1/(1+EXP(-SUMPRODUCT(Engine!$C$31074:$C$31105,INDIRECT("Coefficients!$CO$2:$CO$33"))))))</f>
      </c>
      <c r="BJ977" s="8">
        <f>IF(OR($B977="",$C977="",$D977="",$E977="",$F977="",$G977="",$H977="",$I977="",$J977="",$K977="",$L977=""),"",IF($B977="Female",1/(1+EXP(-SUMPRODUCT(Engine!$C$31074:$C$31105,INDIRECT("Coefficients!$CP$2:$CP$33")))),1/(1+EXP(-SUMPRODUCT(Engine!$C$31074:$C$31105,INDIRECT("Coefficients!$CQ$2:$CQ$33"))))))</f>
      </c>
      <c r="BK977" s="8">
        <f>IF(OR($B977="",$C977="",$D977="",$E977="",$F977="",$G977="",$H977="",$I977="",$J977="",$K977="",$L977=""),"",IF($B977="Female",1/(1+EXP(-SUMPRODUCT(Engine!$C$31074:$C$31105,INDIRECT("Coefficients!$CR$2:$CR$33")))),1/(1+EXP(-SUMPRODUCT(Engine!$C$31074:$C$31105,INDIRECT("Coefficients!$CS$2:$CS$33"))))))</f>
      </c>
      <c r="BL977" s="8">
        <f>IF(OR($B977="",$C977="",$D977="",$E977="",$F977="",$G977="",$H977="",$I977="",$J977="",$K977="",$L977=""),"",IF($B977="Female",1/(1+EXP(-SUMPRODUCT(Engine!$C$31074:$C$31105,INDIRECT("Coefficients!$CT$2:$CT$33")))),1/(1+EXP(-SUMPRODUCT(Engine!$C$31074:$C$31105,INDIRECT("Coefficients!$CU$2:$CU$33"))))))</f>
      </c>
      <c r="BM977" s="8">
        <f>IF(OR($B977="",$C977="",$D977="",$E977="",$F977="",$G977="",$H977="",$I977="",$J977="",$K977="",$L977=""),"",IF($B977="Female",1/(1+EXP(-SUMPRODUCT(Engine!$C$31074:$C$31105,INDIRECT("Coefficients!$CV$2:$CV$33")))),1/(1+EXP(-SUMPRODUCT(Engine!$C$31074:$C$31105,INDIRECT("Coefficients!$CW$2:$CW$33"))))))</f>
      </c>
    </row>
    <row r="978" spans="1:6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8">
        <f>IF(OR($B978="",$C978="",$D978="",$E978="",$F978="",$G978="",$H978="",$I978="",$J978="",$K978="",$L978=""),"",IF($B978="Female",1/(1+EXP(-SUMPRODUCT(Engine!$C$31106:$C$31137,INDIRECT("Coefficients!$B$2:$B$33")))),1/(1+EXP(-SUMPRODUCT(Engine!$C$31106:$C$31137,INDIRECT("Coefficients!$C$2:$C$33"))))))</f>
      </c>
      <c r="Q978" s="8">
        <f>IF(OR($B978="",$C978="",$D978="",$E978="",$F978="",$G978="",$H978="",$I978="",$J978="",$K978="",$L978=""),"",IF($B978="Female",1/(1+EXP(-SUMPRODUCT(Engine!$C$31106:$C$31137,INDIRECT("Coefficients!$D$2:$D$33")))),1/(1+EXP(-SUMPRODUCT(Engine!$C$31106:$C$31137,INDIRECT("Coefficients!$E$2:$E$33"))))))</f>
      </c>
      <c r="R978" s="8">
        <f>IF(OR($B978="",$C978="",$D978="",$E978="",$F978="",$G978="",$H978="",$I978="",$J978="",$K978="",$L978=""),"",IF($B978="Female",1/(1+EXP(-SUMPRODUCT(Engine!$C$31106:$C$31137,INDIRECT("Coefficients!$F$2:$F$33")))),1/(1+EXP(-SUMPRODUCT(Engine!$C$31106:$C$31137,INDIRECT("Coefficients!$G$2:$G$33"))))))</f>
      </c>
      <c r="S978" s="8">
        <f>IF(OR($B978="",$C978="",$D978="",$E978="",$F978="",$G978="",$H978="",$I978="",$J978="",$K978="",$L978=""),"",IF($B978="Female",1/(1+EXP(-SUMPRODUCT(Engine!$C$31106:$C$31137,INDIRECT("Coefficients!$H$2:$H$33")))),1/(1+EXP(-SUMPRODUCT(Engine!$C$31106:$C$31137,INDIRECT("Coefficients!$I$2:$I$33"))))))</f>
      </c>
      <c r="T978" s="8">
        <f>IF(OR($B978="",$C978="",$D978="",$E978="",$F978="",$G978="",$H978="",$I978="",$J978="",$K978="",$L978=""),"",IF($B978="Female",1/(1+EXP(-SUMPRODUCT(Engine!$C$31106:$C$31137,INDIRECT("Coefficients!$J$2:$J$33")))),1/(1+EXP(-SUMPRODUCT(Engine!$C$31106:$C$31137,INDIRECT("Coefficients!$K$2:$K$33"))))))</f>
      </c>
      <c r="U978" s="8">
        <f>IF(OR($B978="",$C978="",$D978="",$E978="",$F978="",$G978="",$H978="",$I978="",$J978="",$K978="",$L978=""),"",IF($B978="Female",1/(1+EXP(-SUMPRODUCT(Engine!$C$31106:$C$31137,INDIRECT("Coefficients!$L$2:$L$33")))),1/(1+EXP(-SUMPRODUCT(Engine!$C$31106:$C$31137,INDIRECT("Coefficients!$M$2:$M$33"))))))</f>
      </c>
      <c r="V978" s="8">
        <f>IF(OR($B978="",$C978="",$D978="",$E978="",$F978="",$G978="",$H978="",$I978="",$J978="",$K978="",$L978=""),"",IF($B978="Female",1/(1+EXP(-SUMPRODUCT(Engine!$C$31106:$C$31137,INDIRECT("Coefficients!$N$2:$N$33")))),1/(1+EXP(-SUMPRODUCT(Engine!$C$31106:$C$31137,INDIRECT("Coefficients!$O$2:$O$33"))))))</f>
      </c>
      <c r="W978" s="8">
        <f>IF(OR($B978="",$C978="",$D978="",$E978="",$F978="",$G978="",$H978="",$I978="",$J978="",$K978="",$L978=""),"",IF($B978="Female",1/(1+EXP(-SUMPRODUCT(Engine!$C$31106:$C$31137,INDIRECT("Coefficients!$P$2:$P$33")))),1/(1+EXP(-SUMPRODUCT(Engine!$C$31106:$C$31137,INDIRECT("Coefficients!$Q$2:$Q$33"))))))</f>
      </c>
      <c r="X978" s="8">
        <f>IF(OR($B978="",$C978="",$D978="",$E978="",$F978="",$G978="",$H978="",$I978="",$J978="",$K978="",$L978=""),"",IF($B978="Female",1/(1+EXP(-SUMPRODUCT(Engine!$C$31106:$C$31137,INDIRECT("Coefficients!$R$2:$R$33")))),1/(1+EXP(-SUMPRODUCT(Engine!$C$31106:$C$31137,INDIRECT("Coefficients!$S$2:$S$33"))))))</f>
      </c>
      <c r="Y978" s="8">
        <f>IF(OR($B978="",$C978="",$D978="",$E978="",$F978="",$G978="",$H978="",$I978="",$J978="",$K978="",$L978=""),"",IF($B978="Female",1/(1+EXP(-SUMPRODUCT(Engine!$C$31106:$C$31137,INDIRECT("Coefficients!$T$2:$T$33")))),1/(1+EXP(-SUMPRODUCT(Engine!$C$31106:$C$31137,INDIRECT("Coefficients!$U$2:$U$33"))))))</f>
      </c>
      <c r="Z978" s="8">
        <f>IF(OR($B978="",$C978="",$D978="",$E978="",$F978="",$G978="",$H978="",$I978="",$J978="",$K978="",$L978=""),"",IF($B978="Female",1/(1+EXP(-SUMPRODUCT(Engine!$C$31106:$C$31137,INDIRECT("Coefficients!$V$2:$V$33")))),1/(1+EXP(-SUMPRODUCT(Engine!$C$31106:$C$31137,INDIRECT("Coefficients!$W$2:$W$33"))))))</f>
      </c>
      <c r="AA978" s="8">
        <f>IF(OR($B978="",$C978="",$D978="",$E978="",$F978="",$G978="",$H978="",$I978="",$J978="",$K978="",$L978=""),"",IF($B978="Female",1/(1+EXP(-SUMPRODUCT(Engine!$C$31106:$C$31137,INDIRECT("Coefficients!$X$2:$X$33")))),1/(1+EXP(-SUMPRODUCT(Engine!$C$31106:$C$31137,INDIRECT("Coefficients!$Y$2:$Y$33"))))))</f>
      </c>
      <c r="AB978" s="8">
        <f>IF(OR($B978="",$C978="",$D978="",$E978="",$F978="",$G978="",$H978="",$I978="",$J978="",$K978="",$L978=""),"",IF($B978="Female",1/(1+EXP(-SUMPRODUCT(Engine!$C$31106:$C$31137,INDIRECT("Coefficients!$Z$2:$Z$33")))),1/(1+EXP(-SUMPRODUCT(Engine!$C$31106:$C$31137,INDIRECT("Coefficients!$AA$2:$AA$33"))))))</f>
      </c>
      <c r="AC978" s="8">
        <f>IF(OR($B978="",$C978="",$D978="",$E978="",$F978="",$G978="",$H978="",$I978="",$J978="",$K978="",$L978=""),"",IF($B978="Female",1/(1+EXP(-SUMPRODUCT(Engine!$C$31106:$C$31137,INDIRECT("Coefficients!$AB$2:$AB$33")))),1/(1+EXP(-SUMPRODUCT(Engine!$C$31106:$C$31137,INDIRECT("Coefficients!$AC$2:$AC$33"))))))</f>
      </c>
      <c r="AD978" s="8">
        <f>IF(OR($B978="",$C978="",$D978="",$E978="",$F978="",$G978="",$H978="",$I978="",$J978="",$K978="",$L978=""),"",IF($B978="Female",1/(1+EXP(-SUMPRODUCT(Engine!$C$31106:$C$31137,INDIRECT("Coefficients!$AD$2:$AD$33")))),1/(1+EXP(-SUMPRODUCT(Engine!$C$31106:$C$31137,INDIRECT("Coefficients!$AE$2:$AE$33"))))))</f>
      </c>
      <c r="AE978" s="8">
        <f>IF(OR($B978="",$C978="",$D978="",$E978="",$F978="",$G978="",$H978="",$I978="",$J978="",$K978="",$L978=""),"",IF($B978="Female",1/(1+EXP(-SUMPRODUCT(Engine!$C$31106:$C$31137,INDIRECT("Coefficients!$AF$2:$AF$33")))),1/(1+EXP(-SUMPRODUCT(Engine!$C$31106:$C$31137,INDIRECT("Coefficients!$AG$2:$AG$33"))))))</f>
      </c>
      <c r="AF978" s="8">
        <f>IF(OR($B978="",$C978="",$D978="",$E978="",$F978="",$G978="",$H978="",$I978="",$J978="",$K978="",$L978=""),"",IF($B978="Female",1/(1+EXP(-SUMPRODUCT(Engine!$C$31106:$C$31137,INDIRECT("Coefficients!$AH$2:$AH$33")))),1/(1+EXP(-SUMPRODUCT(Engine!$C$31106:$C$31137,INDIRECT("Coefficients!$AI$2:$AI$33"))))))</f>
      </c>
      <c r="AG978" s="8">
        <f>IF(OR($B978="",$C978="",$D978="",$E978="",$F978="",$G978="",$H978="",$I978="",$J978="",$K978="",$L978=""),"",IF($B978="Female",1/(1+EXP(-SUMPRODUCT(Engine!$C$31106:$C$31137,INDIRECT("Coefficients!$AJ$2:$AJ$33")))),1/(1+EXP(-SUMPRODUCT(Engine!$C$31106:$C$31137,INDIRECT("Coefficients!$AK$2:$AK$33"))))))</f>
      </c>
      <c r="AH978" s="8">
        <f>IF(OR($B978="",$C978="",$D978="",$E978="",$F978="",$G978="",$H978="",$I978="",$J978="",$K978="",$L978=""),"",IF($B978="Female",1/(1+EXP(-SUMPRODUCT(Engine!$C$31106:$C$31137,INDIRECT("Coefficients!$AL$2:$AL$33")))),1/(1+EXP(-SUMPRODUCT(Engine!$C$31106:$C$31137,INDIRECT("Coefficients!$AM$2:$AM$33"))))))</f>
      </c>
      <c r="AI978" s="8">
        <f>IF(OR($B978="",$C978="",$D978="",$E978="",$F978="",$G978="",$H978="",$I978="",$J978="",$K978="",$L978=""),"",IF($B978="Female",1/(1+EXP(-SUMPRODUCT(Engine!$C$31106:$C$31137,INDIRECT("Coefficients!$AN$2:$AN$33")))),1/(1+EXP(-SUMPRODUCT(Engine!$C$31106:$C$31137,INDIRECT("Coefficients!$AO$2:$AO$33"))))))</f>
      </c>
      <c r="AJ978" s="8">
        <f>IF(OR($B978="",$C978="",$D978="",$E978="",$F978="",$G978="",$H978="",$I978="",$J978="",$K978="",$L978=""),"",IF($B978="Female",1/(1+EXP(-SUMPRODUCT(Engine!$C$31106:$C$31137,INDIRECT("Coefficients!$AP$2:$AP$33")))),1/(1+EXP(-SUMPRODUCT(Engine!$C$31106:$C$31137,INDIRECT("Coefficients!$AQ$2:$AQ$33"))))))</f>
      </c>
      <c r="AK978" s="8">
        <f>IF(OR($B978="",$C978="",$D978="",$E978="",$F978="",$G978="",$H978="",$I978="",$J978="",$K978="",$L978=""),"",IF($B978="Female",1/(1+EXP(-SUMPRODUCT(Engine!$C$31106:$C$31137,INDIRECT("Coefficients!$AR$2:$AR$33")))),1/(1+EXP(-SUMPRODUCT(Engine!$C$31106:$C$31137,INDIRECT("Coefficients!$AS$2:$AS$33"))))))</f>
      </c>
      <c r="AL978" s="8">
        <f>IF(OR($B978="",$C978="",$D978="",$E978="",$F978="",$G978="",$H978="",$I978="",$J978="",$K978="",$L978=""),"",IF($B978="Female",1/(1+EXP(-SUMPRODUCT(Engine!$C$31106:$C$31137,INDIRECT("Coefficients!$AT$2:$AT$33")))),1/(1+EXP(-SUMPRODUCT(Engine!$C$31106:$C$31137,INDIRECT("Coefficients!$AU$2:$AU$33"))))))</f>
      </c>
      <c r="AM978" s="8">
        <f>IF(OR($B978="",$C978="",$D978="",$E978="",$F978="",$G978="",$H978="",$I978="",$J978="",$K978="",$L978=""),"",IF($B978="Female",1/(1+EXP(-SUMPRODUCT(Engine!$C$31106:$C$31137,INDIRECT("Coefficients!$AV$2:$AV$33")))),1/(1+EXP(-SUMPRODUCT(Engine!$C$31106:$C$31137,INDIRECT("Coefficients!$AW$2:$AW$33"))))))</f>
      </c>
      <c r="AN978" s="8">
        <f>IF(OR($B978="",$C978="",$D978="",$E978="",$F978="",$G978="",$H978="",$I978="",$J978="",$K978="",$L978=""),"",IF($B978="Female",1/(1+EXP(-SUMPRODUCT(Engine!$C$31106:$C$31137,INDIRECT("Coefficients!$AX$2:$AX$33")))),1/(1+EXP(-SUMPRODUCT(Engine!$C$31106:$C$31137,INDIRECT("Coefficients!$AY$2:$AY$33"))))))</f>
      </c>
      <c r="AO978" s="8">
        <f>IF(OR($B978="",$C978="",$D978="",$E978="",$F978="",$G978="",$H978="",$I978="",$J978="",$K978="",$L978=""),"",IF($B978="Female",1/(1+EXP(-SUMPRODUCT(Engine!$C$31106:$C$31137,INDIRECT("Coefficients!$AZ$2:$AZ$33")))),1/(1+EXP(-SUMPRODUCT(Engine!$C$31106:$C$31137,INDIRECT("Coefficients!$BA$2:$BA$33"))))))</f>
      </c>
      <c r="AP978" s="8">
        <f>IF(OR($B978="",$C978="",$D978="",$E978="",$F978="",$G978="",$H978="",$I978="",$J978="",$K978="",$L978=""),"",IF($B978="Female",1/(1+EXP(-SUMPRODUCT(Engine!$C$31106:$C$31137,INDIRECT("Coefficients!$BB$2:$BB$33")))),1/(1+EXP(-SUMPRODUCT(Engine!$C$31106:$C$31137,INDIRECT("Coefficients!$BC$2:$BC$33"))))))</f>
      </c>
      <c r="AQ978" s="8">
        <f>IF(OR($B978="",$C978="",$D978="",$E978="",$F978="",$G978="",$H978="",$I978="",$J978="",$K978="",$L978=""),"",IF($B978="Female",1/(1+EXP(-SUMPRODUCT(Engine!$C$31106:$C$31137,INDIRECT("Coefficients!$BD$2:$BD$33")))),1/(1+EXP(-SUMPRODUCT(Engine!$C$31106:$C$31137,INDIRECT("Coefficients!$BE$2:$BE$33"))))))</f>
      </c>
      <c r="AR978" s="8">
        <f>IF(OR($B978="",$C978="",$D978="",$E978="",$F978="",$G978="",$H978="",$I978="",$J978="",$K978="",$L978=""),"",IF($B978="Female",1/(1+EXP(-SUMPRODUCT(Engine!$C$31106:$C$31137,INDIRECT("Coefficients!$BF$2:$BF$33")))),1/(1+EXP(-SUMPRODUCT(Engine!$C$31106:$C$31137,INDIRECT("Coefficients!$BG$2:$BG$33"))))))</f>
      </c>
      <c r="AS978" s="8">
        <f>IF(OR($B978="",$C978="",$D978="",$E978="",$F978="",$G978="",$H978="",$I978="",$J978="",$K978="",$L978=""),"",IF($B978="Female",1/(1+EXP(-SUMPRODUCT(Engine!$C$31106:$C$31137,INDIRECT("Coefficients!$BH$2:$BH$33")))),1/(1+EXP(-SUMPRODUCT(Engine!$C$31106:$C$31137,INDIRECT("Coefficients!$BI$2:$BI$33"))))))</f>
      </c>
      <c r="AT978" s="8">
        <f>IF(OR($B978="",$C978="",$D978="",$E978="",$F978="",$G978="",$H978="",$I978="",$J978="",$K978="",$L978=""),"",IF($B978="Female",1/(1+EXP(-SUMPRODUCT(Engine!$C$31106:$C$31137,INDIRECT("Coefficients!$BJ$2:$BJ$33")))),1/(1+EXP(-SUMPRODUCT(Engine!$C$31106:$C$31137,INDIRECT("Coefficients!$BK$2:$BK$33"))))))</f>
      </c>
      <c r="AU978" s="8">
        <f>IF(OR($B978="",$C978="",$D978="",$E978="",$F978="",$G978="",$H978="",$I978="",$J978="",$K978="",$L978=""),"",IF($B978="Female",1/(1+EXP(-SUMPRODUCT(Engine!$C$31106:$C$31137,INDIRECT("Coefficients!$BL$2:$BL$33")))),1/(1+EXP(-SUMPRODUCT(Engine!$C$31106:$C$31137,INDIRECT("Coefficients!$BM$2:$BM$33"))))))</f>
      </c>
      <c r="AV978" s="8">
        <f>IF(OR($B978="",$C978="",$D978="",$E978="",$F978="",$G978="",$H978="",$I978="",$J978="",$K978="",$L978=""),"",IF($B978="Female",1/(1+EXP(-SUMPRODUCT(Engine!$C$31106:$C$31137,INDIRECT("Coefficients!$BN$2:$BN$33")))),1/(1+EXP(-SUMPRODUCT(Engine!$C$31106:$C$31137,INDIRECT("Coefficients!$BO$2:$BO$33"))))))</f>
      </c>
      <c r="AW978" s="8">
        <f>IF(OR($B978="",$C978="",$D978="",$E978="",$F978="",$G978="",$H978="",$I978="",$J978="",$K978="",$L978=""),"",IF($B978="Female",1/(1+EXP(-SUMPRODUCT(Engine!$C$31106:$C$31137,INDIRECT("Coefficients!$BP$2:$BP$33")))),1/(1+EXP(-SUMPRODUCT(Engine!$C$31106:$C$31137,INDIRECT("Coefficients!$BQ$2:$BQ$33"))))))</f>
      </c>
      <c r="AX978" s="8">
        <f>IF(OR($B978="",$C978="",$D978="",$E978="",$F978="",$G978="",$H978="",$I978="",$J978="",$K978="",$L978=""),"",IF($B978="Female",1/(1+EXP(-SUMPRODUCT(Engine!$C$31106:$C$31137,INDIRECT("Coefficients!$BR$2:$BR$33")))),1/(1+EXP(-SUMPRODUCT(Engine!$C$31106:$C$31137,INDIRECT("Coefficients!$BS$2:$BS$33"))))))</f>
      </c>
      <c r="AY978" s="8">
        <f>IF(OR($B978="",$C978="",$D978="",$E978="",$F978="",$G978="",$H978="",$I978="",$J978="",$K978="",$L978=""),"",IF($B978="Female",1/(1+EXP(-SUMPRODUCT(Engine!$C$31106:$C$31137,INDIRECT("Coefficients!$BT$2:$BT$33")))),1/(1+EXP(-SUMPRODUCT(Engine!$C$31106:$C$31137,INDIRECT("Coefficients!$BU$2:$BU$33"))))))</f>
      </c>
      <c r="AZ978" s="8">
        <f>IF(OR($B978="",$C978="",$D978="",$E978="",$F978="",$G978="",$H978="",$I978="",$J978="",$K978="",$L978=""),"",IF($B978="Female",1/(1+EXP(-SUMPRODUCT(Engine!$C$31106:$C$31137,INDIRECT("Coefficients!$BV$2:$BV$33")))),1/(1+EXP(-SUMPRODUCT(Engine!$C$31106:$C$31137,INDIRECT("Coefficients!$BW$2:$BW$33"))))))</f>
      </c>
      <c r="BA978" s="8">
        <f>IF(OR($B978="",$C978="",$D978="",$E978="",$F978="",$G978="",$H978="",$I978="",$J978="",$K978="",$L978=""),"",IF($B978="Female",1/(1+EXP(-SUMPRODUCT(Engine!$C$31106:$C$31137,INDIRECT("Coefficients!$BX$2:$BX$33")))),1/(1+EXP(-SUMPRODUCT(Engine!$C$31106:$C$31137,INDIRECT("Coefficients!$BY$2:$BY$33"))))))</f>
      </c>
      <c r="BB978" s="8">
        <f>IF(OR($B978="",$C978="",$D978="",$E978="",$F978="",$G978="",$H978="",$I978="",$J978="",$K978="",$L978=""),"",IF($B978="Female",1/(1+EXP(-SUMPRODUCT(Engine!$C$31106:$C$31137,INDIRECT("Coefficients!$BZ$2:$BZ$33")))),1/(1+EXP(-SUMPRODUCT(Engine!$C$31106:$C$31137,INDIRECT("Coefficients!$CA$2:$CA$33"))))))</f>
      </c>
      <c r="BC978" s="8">
        <f>IF(OR($B978="",$C978="",$D978="",$E978="",$F978="",$G978="",$H978="",$I978="",$J978="",$K978="",$L978=""),"",IF($B978="Female",1/(1+EXP(-SUMPRODUCT(Engine!$C$31106:$C$31137,INDIRECT("Coefficients!$CB$2:$CB$33")))),1/(1+EXP(-SUMPRODUCT(Engine!$C$31106:$C$31137,INDIRECT("Coefficients!$CC$2:$CC$33"))))))</f>
      </c>
      <c r="BD978" s="8">
        <f>IF(OR($B978="",$C978="",$D978="",$E978="",$F978="",$G978="",$H978="",$I978="",$J978="",$K978="",$L978=""),"",IF($B978="Female",1/(1+EXP(-SUMPRODUCT(Engine!$C$31106:$C$31137,INDIRECT("Coefficients!$CD$2:$CD$33")))),1/(1+EXP(-SUMPRODUCT(Engine!$C$31106:$C$31137,INDIRECT("Coefficients!$CE$2:$CE$33"))))))</f>
      </c>
      <c r="BE978" s="8">
        <f>IF(OR($B978="",$C978="",$D978="",$E978="",$F978="",$G978="",$H978="",$I978="",$J978="",$K978="",$L978=""),"",IF($B978="Female",1/(1+EXP(-SUMPRODUCT(Engine!$C$31106:$C$31137,INDIRECT("Coefficients!$CF$2:$CF$33")))),1/(1+EXP(-SUMPRODUCT(Engine!$C$31106:$C$31137,INDIRECT("Coefficients!$CG$2:$CG$33"))))))</f>
      </c>
      <c r="BF978" s="8">
        <f>IF(OR($B978="",$C978="",$D978="",$E978="",$F978="",$G978="",$H978="",$I978="",$J978="",$K978="",$L978=""),"",IF($B978="Female",1/(1+EXP(-SUMPRODUCT(Engine!$C$31106:$C$31137,INDIRECT("Coefficients!$CH$2:$CH$33")))),1/(1+EXP(-SUMPRODUCT(Engine!$C$31106:$C$31137,INDIRECT("Coefficients!$CI$2:$CI$33"))))))</f>
      </c>
      <c r="BG978" s="8">
        <f>IF(OR($B978="",$C978="",$D978="",$E978="",$F978="",$G978="",$H978="",$I978="",$J978="",$K978="",$L978=""),"",IF($B978="Female",1/(1+EXP(-SUMPRODUCT(Engine!$C$31106:$C$31137,INDIRECT("Coefficients!$CJ$2:$CJ$33")))),1/(1+EXP(-SUMPRODUCT(Engine!$C$31106:$C$31137,INDIRECT("Coefficients!$CK$2:$CK$33"))))))</f>
      </c>
      <c r="BH978" s="8">
        <f>IF(OR($B978="",$C978="",$D978="",$E978="",$F978="",$G978="",$H978="",$I978="",$J978="",$K978="",$L978=""),"",IF($B978="Female",1/(1+EXP(-SUMPRODUCT(Engine!$C$31106:$C$31137,INDIRECT("Coefficients!$CL$2:$CL$33")))),1/(1+EXP(-SUMPRODUCT(Engine!$C$31106:$C$31137,INDIRECT("Coefficients!$CM$2:$CM$33"))))))</f>
      </c>
      <c r="BI978" s="8">
        <f>IF(OR($B978="",$C978="",$D978="",$E978="",$F978="",$G978="",$H978="",$I978="",$J978="",$K978="",$L978=""),"",IF($B978="Female",1/(1+EXP(-SUMPRODUCT(Engine!$C$31106:$C$31137,INDIRECT("Coefficients!$CN$2:$CN$33")))),1/(1+EXP(-SUMPRODUCT(Engine!$C$31106:$C$31137,INDIRECT("Coefficients!$CO$2:$CO$33"))))))</f>
      </c>
      <c r="BJ978" s="8">
        <f>IF(OR($B978="",$C978="",$D978="",$E978="",$F978="",$G978="",$H978="",$I978="",$J978="",$K978="",$L978=""),"",IF($B978="Female",1/(1+EXP(-SUMPRODUCT(Engine!$C$31106:$C$31137,INDIRECT("Coefficients!$CP$2:$CP$33")))),1/(1+EXP(-SUMPRODUCT(Engine!$C$31106:$C$31137,INDIRECT("Coefficients!$CQ$2:$CQ$33"))))))</f>
      </c>
      <c r="BK978" s="8">
        <f>IF(OR($B978="",$C978="",$D978="",$E978="",$F978="",$G978="",$H978="",$I978="",$J978="",$K978="",$L978=""),"",IF($B978="Female",1/(1+EXP(-SUMPRODUCT(Engine!$C$31106:$C$31137,INDIRECT("Coefficients!$CR$2:$CR$33")))),1/(1+EXP(-SUMPRODUCT(Engine!$C$31106:$C$31137,INDIRECT("Coefficients!$CS$2:$CS$33"))))))</f>
      </c>
      <c r="BL978" s="8">
        <f>IF(OR($B978="",$C978="",$D978="",$E978="",$F978="",$G978="",$H978="",$I978="",$J978="",$K978="",$L978=""),"",IF($B978="Female",1/(1+EXP(-SUMPRODUCT(Engine!$C$31106:$C$31137,INDIRECT("Coefficients!$CT$2:$CT$33")))),1/(1+EXP(-SUMPRODUCT(Engine!$C$31106:$C$31137,INDIRECT("Coefficients!$CU$2:$CU$33"))))))</f>
      </c>
      <c r="BM978" s="8">
        <f>IF(OR($B978="",$C978="",$D978="",$E978="",$F978="",$G978="",$H978="",$I978="",$J978="",$K978="",$L978=""),"",IF($B978="Female",1/(1+EXP(-SUMPRODUCT(Engine!$C$31106:$C$31137,INDIRECT("Coefficients!$CV$2:$CV$33")))),1/(1+EXP(-SUMPRODUCT(Engine!$C$31106:$C$31137,INDIRECT("Coefficients!$CW$2:$CW$33"))))))</f>
      </c>
    </row>
    <row r="979" spans="1:6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8">
        <f>IF(OR($B979="",$C979="",$D979="",$E979="",$F979="",$G979="",$H979="",$I979="",$J979="",$K979="",$L979=""),"",IF($B979="Female",1/(1+EXP(-SUMPRODUCT(Engine!$C$31138:$C$31169,INDIRECT("Coefficients!$B$2:$B$33")))),1/(1+EXP(-SUMPRODUCT(Engine!$C$31138:$C$31169,INDIRECT("Coefficients!$C$2:$C$33"))))))</f>
      </c>
      <c r="Q979" s="8">
        <f>IF(OR($B979="",$C979="",$D979="",$E979="",$F979="",$G979="",$H979="",$I979="",$J979="",$K979="",$L979=""),"",IF($B979="Female",1/(1+EXP(-SUMPRODUCT(Engine!$C$31138:$C$31169,INDIRECT("Coefficients!$D$2:$D$33")))),1/(1+EXP(-SUMPRODUCT(Engine!$C$31138:$C$31169,INDIRECT("Coefficients!$E$2:$E$33"))))))</f>
      </c>
      <c r="R979" s="8">
        <f>IF(OR($B979="",$C979="",$D979="",$E979="",$F979="",$G979="",$H979="",$I979="",$J979="",$K979="",$L979=""),"",IF($B979="Female",1/(1+EXP(-SUMPRODUCT(Engine!$C$31138:$C$31169,INDIRECT("Coefficients!$F$2:$F$33")))),1/(1+EXP(-SUMPRODUCT(Engine!$C$31138:$C$31169,INDIRECT("Coefficients!$G$2:$G$33"))))))</f>
      </c>
      <c r="S979" s="8">
        <f>IF(OR($B979="",$C979="",$D979="",$E979="",$F979="",$G979="",$H979="",$I979="",$J979="",$K979="",$L979=""),"",IF($B979="Female",1/(1+EXP(-SUMPRODUCT(Engine!$C$31138:$C$31169,INDIRECT("Coefficients!$H$2:$H$33")))),1/(1+EXP(-SUMPRODUCT(Engine!$C$31138:$C$31169,INDIRECT("Coefficients!$I$2:$I$33"))))))</f>
      </c>
      <c r="T979" s="8">
        <f>IF(OR($B979="",$C979="",$D979="",$E979="",$F979="",$G979="",$H979="",$I979="",$J979="",$K979="",$L979=""),"",IF($B979="Female",1/(1+EXP(-SUMPRODUCT(Engine!$C$31138:$C$31169,INDIRECT("Coefficients!$J$2:$J$33")))),1/(1+EXP(-SUMPRODUCT(Engine!$C$31138:$C$31169,INDIRECT("Coefficients!$K$2:$K$33"))))))</f>
      </c>
      <c r="U979" s="8">
        <f>IF(OR($B979="",$C979="",$D979="",$E979="",$F979="",$G979="",$H979="",$I979="",$J979="",$K979="",$L979=""),"",IF($B979="Female",1/(1+EXP(-SUMPRODUCT(Engine!$C$31138:$C$31169,INDIRECT("Coefficients!$L$2:$L$33")))),1/(1+EXP(-SUMPRODUCT(Engine!$C$31138:$C$31169,INDIRECT("Coefficients!$M$2:$M$33"))))))</f>
      </c>
      <c r="V979" s="8">
        <f>IF(OR($B979="",$C979="",$D979="",$E979="",$F979="",$G979="",$H979="",$I979="",$J979="",$K979="",$L979=""),"",IF($B979="Female",1/(1+EXP(-SUMPRODUCT(Engine!$C$31138:$C$31169,INDIRECT("Coefficients!$N$2:$N$33")))),1/(1+EXP(-SUMPRODUCT(Engine!$C$31138:$C$31169,INDIRECT("Coefficients!$O$2:$O$33"))))))</f>
      </c>
      <c r="W979" s="8">
        <f>IF(OR($B979="",$C979="",$D979="",$E979="",$F979="",$G979="",$H979="",$I979="",$J979="",$K979="",$L979=""),"",IF($B979="Female",1/(1+EXP(-SUMPRODUCT(Engine!$C$31138:$C$31169,INDIRECT("Coefficients!$P$2:$P$33")))),1/(1+EXP(-SUMPRODUCT(Engine!$C$31138:$C$31169,INDIRECT("Coefficients!$Q$2:$Q$33"))))))</f>
      </c>
      <c r="X979" s="8">
        <f>IF(OR($B979="",$C979="",$D979="",$E979="",$F979="",$G979="",$H979="",$I979="",$J979="",$K979="",$L979=""),"",IF($B979="Female",1/(1+EXP(-SUMPRODUCT(Engine!$C$31138:$C$31169,INDIRECT("Coefficients!$R$2:$R$33")))),1/(1+EXP(-SUMPRODUCT(Engine!$C$31138:$C$31169,INDIRECT("Coefficients!$S$2:$S$33"))))))</f>
      </c>
      <c r="Y979" s="8">
        <f>IF(OR($B979="",$C979="",$D979="",$E979="",$F979="",$G979="",$H979="",$I979="",$J979="",$K979="",$L979=""),"",IF($B979="Female",1/(1+EXP(-SUMPRODUCT(Engine!$C$31138:$C$31169,INDIRECT("Coefficients!$T$2:$T$33")))),1/(1+EXP(-SUMPRODUCT(Engine!$C$31138:$C$31169,INDIRECT("Coefficients!$U$2:$U$33"))))))</f>
      </c>
      <c r="Z979" s="8">
        <f>IF(OR($B979="",$C979="",$D979="",$E979="",$F979="",$G979="",$H979="",$I979="",$J979="",$K979="",$L979=""),"",IF($B979="Female",1/(1+EXP(-SUMPRODUCT(Engine!$C$31138:$C$31169,INDIRECT("Coefficients!$V$2:$V$33")))),1/(1+EXP(-SUMPRODUCT(Engine!$C$31138:$C$31169,INDIRECT("Coefficients!$W$2:$W$33"))))))</f>
      </c>
      <c r="AA979" s="8">
        <f>IF(OR($B979="",$C979="",$D979="",$E979="",$F979="",$G979="",$H979="",$I979="",$J979="",$K979="",$L979=""),"",IF($B979="Female",1/(1+EXP(-SUMPRODUCT(Engine!$C$31138:$C$31169,INDIRECT("Coefficients!$X$2:$X$33")))),1/(1+EXP(-SUMPRODUCT(Engine!$C$31138:$C$31169,INDIRECT("Coefficients!$Y$2:$Y$33"))))))</f>
      </c>
      <c r="AB979" s="8">
        <f>IF(OR($B979="",$C979="",$D979="",$E979="",$F979="",$G979="",$H979="",$I979="",$J979="",$K979="",$L979=""),"",IF($B979="Female",1/(1+EXP(-SUMPRODUCT(Engine!$C$31138:$C$31169,INDIRECT("Coefficients!$Z$2:$Z$33")))),1/(1+EXP(-SUMPRODUCT(Engine!$C$31138:$C$31169,INDIRECT("Coefficients!$AA$2:$AA$33"))))))</f>
      </c>
      <c r="AC979" s="8">
        <f>IF(OR($B979="",$C979="",$D979="",$E979="",$F979="",$G979="",$H979="",$I979="",$J979="",$K979="",$L979=""),"",IF($B979="Female",1/(1+EXP(-SUMPRODUCT(Engine!$C$31138:$C$31169,INDIRECT("Coefficients!$AB$2:$AB$33")))),1/(1+EXP(-SUMPRODUCT(Engine!$C$31138:$C$31169,INDIRECT("Coefficients!$AC$2:$AC$33"))))))</f>
      </c>
      <c r="AD979" s="8">
        <f>IF(OR($B979="",$C979="",$D979="",$E979="",$F979="",$G979="",$H979="",$I979="",$J979="",$K979="",$L979=""),"",IF($B979="Female",1/(1+EXP(-SUMPRODUCT(Engine!$C$31138:$C$31169,INDIRECT("Coefficients!$AD$2:$AD$33")))),1/(1+EXP(-SUMPRODUCT(Engine!$C$31138:$C$31169,INDIRECT("Coefficients!$AE$2:$AE$33"))))))</f>
      </c>
      <c r="AE979" s="8">
        <f>IF(OR($B979="",$C979="",$D979="",$E979="",$F979="",$G979="",$H979="",$I979="",$J979="",$K979="",$L979=""),"",IF($B979="Female",1/(1+EXP(-SUMPRODUCT(Engine!$C$31138:$C$31169,INDIRECT("Coefficients!$AF$2:$AF$33")))),1/(1+EXP(-SUMPRODUCT(Engine!$C$31138:$C$31169,INDIRECT("Coefficients!$AG$2:$AG$33"))))))</f>
      </c>
      <c r="AF979" s="8">
        <f>IF(OR($B979="",$C979="",$D979="",$E979="",$F979="",$G979="",$H979="",$I979="",$J979="",$K979="",$L979=""),"",IF($B979="Female",1/(1+EXP(-SUMPRODUCT(Engine!$C$31138:$C$31169,INDIRECT("Coefficients!$AH$2:$AH$33")))),1/(1+EXP(-SUMPRODUCT(Engine!$C$31138:$C$31169,INDIRECT("Coefficients!$AI$2:$AI$33"))))))</f>
      </c>
      <c r="AG979" s="8">
        <f>IF(OR($B979="",$C979="",$D979="",$E979="",$F979="",$G979="",$H979="",$I979="",$J979="",$K979="",$L979=""),"",IF($B979="Female",1/(1+EXP(-SUMPRODUCT(Engine!$C$31138:$C$31169,INDIRECT("Coefficients!$AJ$2:$AJ$33")))),1/(1+EXP(-SUMPRODUCT(Engine!$C$31138:$C$31169,INDIRECT("Coefficients!$AK$2:$AK$33"))))))</f>
      </c>
      <c r="AH979" s="8">
        <f>IF(OR($B979="",$C979="",$D979="",$E979="",$F979="",$G979="",$H979="",$I979="",$J979="",$K979="",$L979=""),"",IF($B979="Female",1/(1+EXP(-SUMPRODUCT(Engine!$C$31138:$C$31169,INDIRECT("Coefficients!$AL$2:$AL$33")))),1/(1+EXP(-SUMPRODUCT(Engine!$C$31138:$C$31169,INDIRECT("Coefficients!$AM$2:$AM$33"))))))</f>
      </c>
      <c r="AI979" s="8">
        <f>IF(OR($B979="",$C979="",$D979="",$E979="",$F979="",$G979="",$H979="",$I979="",$J979="",$K979="",$L979=""),"",IF($B979="Female",1/(1+EXP(-SUMPRODUCT(Engine!$C$31138:$C$31169,INDIRECT("Coefficients!$AN$2:$AN$33")))),1/(1+EXP(-SUMPRODUCT(Engine!$C$31138:$C$31169,INDIRECT("Coefficients!$AO$2:$AO$33"))))))</f>
      </c>
      <c r="AJ979" s="8">
        <f>IF(OR($B979="",$C979="",$D979="",$E979="",$F979="",$G979="",$H979="",$I979="",$J979="",$K979="",$L979=""),"",IF($B979="Female",1/(1+EXP(-SUMPRODUCT(Engine!$C$31138:$C$31169,INDIRECT("Coefficients!$AP$2:$AP$33")))),1/(1+EXP(-SUMPRODUCT(Engine!$C$31138:$C$31169,INDIRECT("Coefficients!$AQ$2:$AQ$33"))))))</f>
      </c>
      <c r="AK979" s="8">
        <f>IF(OR($B979="",$C979="",$D979="",$E979="",$F979="",$G979="",$H979="",$I979="",$J979="",$K979="",$L979=""),"",IF($B979="Female",1/(1+EXP(-SUMPRODUCT(Engine!$C$31138:$C$31169,INDIRECT("Coefficients!$AR$2:$AR$33")))),1/(1+EXP(-SUMPRODUCT(Engine!$C$31138:$C$31169,INDIRECT("Coefficients!$AS$2:$AS$33"))))))</f>
      </c>
      <c r="AL979" s="8">
        <f>IF(OR($B979="",$C979="",$D979="",$E979="",$F979="",$G979="",$H979="",$I979="",$J979="",$K979="",$L979=""),"",IF($B979="Female",1/(1+EXP(-SUMPRODUCT(Engine!$C$31138:$C$31169,INDIRECT("Coefficients!$AT$2:$AT$33")))),1/(1+EXP(-SUMPRODUCT(Engine!$C$31138:$C$31169,INDIRECT("Coefficients!$AU$2:$AU$33"))))))</f>
      </c>
      <c r="AM979" s="8">
        <f>IF(OR($B979="",$C979="",$D979="",$E979="",$F979="",$G979="",$H979="",$I979="",$J979="",$K979="",$L979=""),"",IF($B979="Female",1/(1+EXP(-SUMPRODUCT(Engine!$C$31138:$C$31169,INDIRECT("Coefficients!$AV$2:$AV$33")))),1/(1+EXP(-SUMPRODUCT(Engine!$C$31138:$C$31169,INDIRECT("Coefficients!$AW$2:$AW$33"))))))</f>
      </c>
      <c r="AN979" s="8">
        <f>IF(OR($B979="",$C979="",$D979="",$E979="",$F979="",$G979="",$H979="",$I979="",$J979="",$K979="",$L979=""),"",IF($B979="Female",1/(1+EXP(-SUMPRODUCT(Engine!$C$31138:$C$31169,INDIRECT("Coefficients!$AX$2:$AX$33")))),1/(1+EXP(-SUMPRODUCT(Engine!$C$31138:$C$31169,INDIRECT("Coefficients!$AY$2:$AY$33"))))))</f>
      </c>
      <c r="AO979" s="8">
        <f>IF(OR($B979="",$C979="",$D979="",$E979="",$F979="",$G979="",$H979="",$I979="",$J979="",$K979="",$L979=""),"",IF($B979="Female",1/(1+EXP(-SUMPRODUCT(Engine!$C$31138:$C$31169,INDIRECT("Coefficients!$AZ$2:$AZ$33")))),1/(1+EXP(-SUMPRODUCT(Engine!$C$31138:$C$31169,INDIRECT("Coefficients!$BA$2:$BA$33"))))))</f>
      </c>
      <c r="AP979" s="8">
        <f>IF(OR($B979="",$C979="",$D979="",$E979="",$F979="",$G979="",$H979="",$I979="",$J979="",$K979="",$L979=""),"",IF($B979="Female",1/(1+EXP(-SUMPRODUCT(Engine!$C$31138:$C$31169,INDIRECT("Coefficients!$BB$2:$BB$33")))),1/(1+EXP(-SUMPRODUCT(Engine!$C$31138:$C$31169,INDIRECT("Coefficients!$BC$2:$BC$33"))))))</f>
      </c>
      <c r="AQ979" s="8">
        <f>IF(OR($B979="",$C979="",$D979="",$E979="",$F979="",$G979="",$H979="",$I979="",$J979="",$K979="",$L979=""),"",IF($B979="Female",1/(1+EXP(-SUMPRODUCT(Engine!$C$31138:$C$31169,INDIRECT("Coefficients!$BD$2:$BD$33")))),1/(1+EXP(-SUMPRODUCT(Engine!$C$31138:$C$31169,INDIRECT("Coefficients!$BE$2:$BE$33"))))))</f>
      </c>
      <c r="AR979" s="8">
        <f>IF(OR($B979="",$C979="",$D979="",$E979="",$F979="",$G979="",$H979="",$I979="",$J979="",$K979="",$L979=""),"",IF($B979="Female",1/(1+EXP(-SUMPRODUCT(Engine!$C$31138:$C$31169,INDIRECT("Coefficients!$BF$2:$BF$33")))),1/(1+EXP(-SUMPRODUCT(Engine!$C$31138:$C$31169,INDIRECT("Coefficients!$BG$2:$BG$33"))))))</f>
      </c>
      <c r="AS979" s="8">
        <f>IF(OR($B979="",$C979="",$D979="",$E979="",$F979="",$G979="",$H979="",$I979="",$J979="",$K979="",$L979=""),"",IF($B979="Female",1/(1+EXP(-SUMPRODUCT(Engine!$C$31138:$C$31169,INDIRECT("Coefficients!$BH$2:$BH$33")))),1/(1+EXP(-SUMPRODUCT(Engine!$C$31138:$C$31169,INDIRECT("Coefficients!$BI$2:$BI$33"))))))</f>
      </c>
      <c r="AT979" s="8">
        <f>IF(OR($B979="",$C979="",$D979="",$E979="",$F979="",$G979="",$H979="",$I979="",$J979="",$K979="",$L979=""),"",IF($B979="Female",1/(1+EXP(-SUMPRODUCT(Engine!$C$31138:$C$31169,INDIRECT("Coefficients!$BJ$2:$BJ$33")))),1/(1+EXP(-SUMPRODUCT(Engine!$C$31138:$C$31169,INDIRECT("Coefficients!$BK$2:$BK$33"))))))</f>
      </c>
      <c r="AU979" s="8">
        <f>IF(OR($B979="",$C979="",$D979="",$E979="",$F979="",$G979="",$H979="",$I979="",$J979="",$K979="",$L979=""),"",IF($B979="Female",1/(1+EXP(-SUMPRODUCT(Engine!$C$31138:$C$31169,INDIRECT("Coefficients!$BL$2:$BL$33")))),1/(1+EXP(-SUMPRODUCT(Engine!$C$31138:$C$31169,INDIRECT("Coefficients!$BM$2:$BM$33"))))))</f>
      </c>
      <c r="AV979" s="8">
        <f>IF(OR($B979="",$C979="",$D979="",$E979="",$F979="",$G979="",$H979="",$I979="",$J979="",$K979="",$L979=""),"",IF($B979="Female",1/(1+EXP(-SUMPRODUCT(Engine!$C$31138:$C$31169,INDIRECT("Coefficients!$BN$2:$BN$33")))),1/(1+EXP(-SUMPRODUCT(Engine!$C$31138:$C$31169,INDIRECT("Coefficients!$BO$2:$BO$33"))))))</f>
      </c>
      <c r="AW979" s="8">
        <f>IF(OR($B979="",$C979="",$D979="",$E979="",$F979="",$G979="",$H979="",$I979="",$J979="",$K979="",$L979=""),"",IF($B979="Female",1/(1+EXP(-SUMPRODUCT(Engine!$C$31138:$C$31169,INDIRECT("Coefficients!$BP$2:$BP$33")))),1/(1+EXP(-SUMPRODUCT(Engine!$C$31138:$C$31169,INDIRECT("Coefficients!$BQ$2:$BQ$33"))))))</f>
      </c>
      <c r="AX979" s="8">
        <f>IF(OR($B979="",$C979="",$D979="",$E979="",$F979="",$G979="",$H979="",$I979="",$J979="",$K979="",$L979=""),"",IF($B979="Female",1/(1+EXP(-SUMPRODUCT(Engine!$C$31138:$C$31169,INDIRECT("Coefficients!$BR$2:$BR$33")))),1/(1+EXP(-SUMPRODUCT(Engine!$C$31138:$C$31169,INDIRECT("Coefficients!$BS$2:$BS$33"))))))</f>
      </c>
      <c r="AY979" s="8">
        <f>IF(OR($B979="",$C979="",$D979="",$E979="",$F979="",$G979="",$H979="",$I979="",$J979="",$K979="",$L979=""),"",IF($B979="Female",1/(1+EXP(-SUMPRODUCT(Engine!$C$31138:$C$31169,INDIRECT("Coefficients!$BT$2:$BT$33")))),1/(1+EXP(-SUMPRODUCT(Engine!$C$31138:$C$31169,INDIRECT("Coefficients!$BU$2:$BU$33"))))))</f>
      </c>
      <c r="AZ979" s="8">
        <f>IF(OR($B979="",$C979="",$D979="",$E979="",$F979="",$G979="",$H979="",$I979="",$J979="",$K979="",$L979=""),"",IF($B979="Female",1/(1+EXP(-SUMPRODUCT(Engine!$C$31138:$C$31169,INDIRECT("Coefficients!$BV$2:$BV$33")))),1/(1+EXP(-SUMPRODUCT(Engine!$C$31138:$C$31169,INDIRECT("Coefficients!$BW$2:$BW$33"))))))</f>
      </c>
      <c r="BA979" s="8">
        <f>IF(OR($B979="",$C979="",$D979="",$E979="",$F979="",$G979="",$H979="",$I979="",$J979="",$K979="",$L979=""),"",IF($B979="Female",1/(1+EXP(-SUMPRODUCT(Engine!$C$31138:$C$31169,INDIRECT("Coefficients!$BX$2:$BX$33")))),1/(1+EXP(-SUMPRODUCT(Engine!$C$31138:$C$31169,INDIRECT("Coefficients!$BY$2:$BY$33"))))))</f>
      </c>
      <c r="BB979" s="8">
        <f>IF(OR($B979="",$C979="",$D979="",$E979="",$F979="",$G979="",$H979="",$I979="",$J979="",$K979="",$L979=""),"",IF($B979="Female",1/(1+EXP(-SUMPRODUCT(Engine!$C$31138:$C$31169,INDIRECT("Coefficients!$BZ$2:$BZ$33")))),1/(1+EXP(-SUMPRODUCT(Engine!$C$31138:$C$31169,INDIRECT("Coefficients!$CA$2:$CA$33"))))))</f>
      </c>
      <c r="BC979" s="8">
        <f>IF(OR($B979="",$C979="",$D979="",$E979="",$F979="",$G979="",$H979="",$I979="",$J979="",$K979="",$L979=""),"",IF($B979="Female",1/(1+EXP(-SUMPRODUCT(Engine!$C$31138:$C$31169,INDIRECT("Coefficients!$CB$2:$CB$33")))),1/(1+EXP(-SUMPRODUCT(Engine!$C$31138:$C$31169,INDIRECT("Coefficients!$CC$2:$CC$33"))))))</f>
      </c>
      <c r="BD979" s="8">
        <f>IF(OR($B979="",$C979="",$D979="",$E979="",$F979="",$G979="",$H979="",$I979="",$J979="",$K979="",$L979=""),"",IF($B979="Female",1/(1+EXP(-SUMPRODUCT(Engine!$C$31138:$C$31169,INDIRECT("Coefficients!$CD$2:$CD$33")))),1/(1+EXP(-SUMPRODUCT(Engine!$C$31138:$C$31169,INDIRECT("Coefficients!$CE$2:$CE$33"))))))</f>
      </c>
      <c r="BE979" s="8">
        <f>IF(OR($B979="",$C979="",$D979="",$E979="",$F979="",$G979="",$H979="",$I979="",$J979="",$K979="",$L979=""),"",IF($B979="Female",1/(1+EXP(-SUMPRODUCT(Engine!$C$31138:$C$31169,INDIRECT("Coefficients!$CF$2:$CF$33")))),1/(1+EXP(-SUMPRODUCT(Engine!$C$31138:$C$31169,INDIRECT("Coefficients!$CG$2:$CG$33"))))))</f>
      </c>
      <c r="BF979" s="8">
        <f>IF(OR($B979="",$C979="",$D979="",$E979="",$F979="",$G979="",$H979="",$I979="",$J979="",$K979="",$L979=""),"",IF($B979="Female",1/(1+EXP(-SUMPRODUCT(Engine!$C$31138:$C$31169,INDIRECT("Coefficients!$CH$2:$CH$33")))),1/(1+EXP(-SUMPRODUCT(Engine!$C$31138:$C$31169,INDIRECT("Coefficients!$CI$2:$CI$33"))))))</f>
      </c>
      <c r="BG979" s="8">
        <f>IF(OR($B979="",$C979="",$D979="",$E979="",$F979="",$G979="",$H979="",$I979="",$J979="",$K979="",$L979=""),"",IF($B979="Female",1/(1+EXP(-SUMPRODUCT(Engine!$C$31138:$C$31169,INDIRECT("Coefficients!$CJ$2:$CJ$33")))),1/(1+EXP(-SUMPRODUCT(Engine!$C$31138:$C$31169,INDIRECT("Coefficients!$CK$2:$CK$33"))))))</f>
      </c>
      <c r="BH979" s="8">
        <f>IF(OR($B979="",$C979="",$D979="",$E979="",$F979="",$G979="",$H979="",$I979="",$J979="",$K979="",$L979=""),"",IF($B979="Female",1/(1+EXP(-SUMPRODUCT(Engine!$C$31138:$C$31169,INDIRECT("Coefficients!$CL$2:$CL$33")))),1/(1+EXP(-SUMPRODUCT(Engine!$C$31138:$C$31169,INDIRECT("Coefficients!$CM$2:$CM$33"))))))</f>
      </c>
      <c r="BI979" s="8">
        <f>IF(OR($B979="",$C979="",$D979="",$E979="",$F979="",$G979="",$H979="",$I979="",$J979="",$K979="",$L979=""),"",IF($B979="Female",1/(1+EXP(-SUMPRODUCT(Engine!$C$31138:$C$31169,INDIRECT("Coefficients!$CN$2:$CN$33")))),1/(1+EXP(-SUMPRODUCT(Engine!$C$31138:$C$31169,INDIRECT("Coefficients!$CO$2:$CO$33"))))))</f>
      </c>
      <c r="BJ979" s="8">
        <f>IF(OR($B979="",$C979="",$D979="",$E979="",$F979="",$G979="",$H979="",$I979="",$J979="",$K979="",$L979=""),"",IF($B979="Female",1/(1+EXP(-SUMPRODUCT(Engine!$C$31138:$C$31169,INDIRECT("Coefficients!$CP$2:$CP$33")))),1/(1+EXP(-SUMPRODUCT(Engine!$C$31138:$C$31169,INDIRECT("Coefficients!$CQ$2:$CQ$33"))))))</f>
      </c>
      <c r="BK979" s="8">
        <f>IF(OR($B979="",$C979="",$D979="",$E979="",$F979="",$G979="",$H979="",$I979="",$J979="",$K979="",$L979=""),"",IF($B979="Female",1/(1+EXP(-SUMPRODUCT(Engine!$C$31138:$C$31169,INDIRECT("Coefficients!$CR$2:$CR$33")))),1/(1+EXP(-SUMPRODUCT(Engine!$C$31138:$C$31169,INDIRECT("Coefficients!$CS$2:$CS$33"))))))</f>
      </c>
      <c r="BL979" s="8">
        <f>IF(OR($B979="",$C979="",$D979="",$E979="",$F979="",$G979="",$H979="",$I979="",$J979="",$K979="",$L979=""),"",IF($B979="Female",1/(1+EXP(-SUMPRODUCT(Engine!$C$31138:$C$31169,INDIRECT("Coefficients!$CT$2:$CT$33")))),1/(1+EXP(-SUMPRODUCT(Engine!$C$31138:$C$31169,INDIRECT("Coefficients!$CU$2:$CU$33"))))))</f>
      </c>
      <c r="BM979" s="8">
        <f>IF(OR($B979="",$C979="",$D979="",$E979="",$F979="",$G979="",$H979="",$I979="",$J979="",$K979="",$L979=""),"",IF($B979="Female",1/(1+EXP(-SUMPRODUCT(Engine!$C$31138:$C$31169,INDIRECT("Coefficients!$CV$2:$CV$33")))),1/(1+EXP(-SUMPRODUCT(Engine!$C$31138:$C$31169,INDIRECT("Coefficients!$CW$2:$CW$33"))))))</f>
      </c>
    </row>
    <row r="980" spans="1:6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8">
        <f>IF(OR($B980="",$C980="",$D980="",$E980="",$F980="",$G980="",$H980="",$I980="",$J980="",$K980="",$L980=""),"",IF($B980="Female",1/(1+EXP(-SUMPRODUCT(Engine!$C$31170:$C$31201,INDIRECT("Coefficients!$B$2:$B$33")))),1/(1+EXP(-SUMPRODUCT(Engine!$C$31170:$C$31201,INDIRECT("Coefficients!$C$2:$C$33"))))))</f>
      </c>
      <c r="Q980" s="8">
        <f>IF(OR($B980="",$C980="",$D980="",$E980="",$F980="",$G980="",$H980="",$I980="",$J980="",$K980="",$L980=""),"",IF($B980="Female",1/(1+EXP(-SUMPRODUCT(Engine!$C$31170:$C$31201,INDIRECT("Coefficients!$D$2:$D$33")))),1/(1+EXP(-SUMPRODUCT(Engine!$C$31170:$C$31201,INDIRECT("Coefficients!$E$2:$E$33"))))))</f>
      </c>
      <c r="R980" s="8">
        <f>IF(OR($B980="",$C980="",$D980="",$E980="",$F980="",$G980="",$H980="",$I980="",$J980="",$K980="",$L980=""),"",IF($B980="Female",1/(1+EXP(-SUMPRODUCT(Engine!$C$31170:$C$31201,INDIRECT("Coefficients!$F$2:$F$33")))),1/(1+EXP(-SUMPRODUCT(Engine!$C$31170:$C$31201,INDIRECT("Coefficients!$G$2:$G$33"))))))</f>
      </c>
      <c r="S980" s="8">
        <f>IF(OR($B980="",$C980="",$D980="",$E980="",$F980="",$G980="",$H980="",$I980="",$J980="",$K980="",$L980=""),"",IF($B980="Female",1/(1+EXP(-SUMPRODUCT(Engine!$C$31170:$C$31201,INDIRECT("Coefficients!$H$2:$H$33")))),1/(1+EXP(-SUMPRODUCT(Engine!$C$31170:$C$31201,INDIRECT("Coefficients!$I$2:$I$33"))))))</f>
      </c>
      <c r="T980" s="8">
        <f>IF(OR($B980="",$C980="",$D980="",$E980="",$F980="",$G980="",$H980="",$I980="",$J980="",$K980="",$L980=""),"",IF($B980="Female",1/(1+EXP(-SUMPRODUCT(Engine!$C$31170:$C$31201,INDIRECT("Coefficients!$J$2:$J$33")))),1/(1+EXP(-SUMPRODUCT(Engine!$C$31170:$C$31201,INDIRECT("Coefficients!$K$2:$K$33"))))))</f>
      </c>
      <c r="U980" s="8">
        <f>IF(OR($B980="",$C980="",$D980="",$E980="",$F980="",$G980="",$H980="",$I980="",$J980="",$K980="",$L980=""),"",IF($B980="Female",1/(1+EXP(-SUMPRODUCT(Engine!$C$31170:$C$31201,INDIRECT("Coefficients!$L$2:$L$33")))),1/(1+EXP(-SUMPRODUCT(Engine!$C$31170:$C$31201,INDIRECT("Coefficients!$M$2:$M$33"))))))</f>
      </c>
      <c r="V980" s="8">
        <f>IF(OR($B980="",$C980="",$D980="",$E980="",$F980="",$G980="",$H980="",$I980="",$J980="",$K980="",$L980=""),"",IF($B980="Female",1/(1+EXP(-SUMPRODUCT(Engine!$C$31170:$C$31201,INDIRECT("Coefficients!$N$2:$N$33")))),1/(1+EXP(-SUMPRODUCT(Engine!$C$31170:$C$31201,INDIRECT("Coefficients!$O$2:$O$33"))))))</f>
      </c>
      <c r="W980" s="8">
        <f>IF(OR($B980="",$C980="",$D980="",$E980="",$F980="",$G980="",$H980="",$I980="",$J980="",$K980="",$L980=""),"",IF($B980="Female",1/(1+EXP(-SUMPRODUCT(Engine!$C$31170:$C$31201,INDIRECT("Coefficients!$P$2:$P$33")))),1/(1+EXP(-SUMPRODUCT(Engine!$C$31170:$C$31201,INDIRECT("Coefficients!$Q$2:$Q$33"))))))</f>
      </c>
      <c r="X980" s="8">
        <f>IF(OR($B980="",$C980="",$D980="",$E980="",$F980="",$G980="",$H980="",$I980="",$J980="",$K980="",$L980=""),"",IF($B980="Female",1/(1+EXP(-SUMPRODUCT(Engine!$C$31170:$C$31201,INDIRECT("Coefficients!$R$2:$R$33")))),1/(1+EXP(-SUMPRODUCT(Engine!$C$31170:$C$31201,INDIRECT("Coefficients!$S$2:$S$33"))))))</f>
      </c>
      <c r="Y980" s="8">
        <f>IF(OR($B980="",$C980="",$D980="",$E980="",$F980="",$G980="",$H980="",$I980="",$J980="",$K980="",$L980=""),"",IF($B980="Female",1/(1+EXP(-SUMPRODUCT(Engine!$C$31170:$C$31201,INDIRECT("Coefficients!$T$2:$T$33")))),1/(1+EXP(-SUMPRODUCT(Engine!$C$31170:$C$31201,INDIRECT("Coefficients!$U$2:$U$33"))))))</f>
      </c>
      <c r="Z980" s="8">
        <f>IF(OR($B980="",$C980="",$D980="",$E980="",$F980="",$G980="",$H980="",$I980="",$J980="",$K980="",$L980=""),"",IF($B980="Female",1/(1+EXP(-SUMPRODUCT(Engine!$C$31170:$C$31201,INDIRECT("Coefficients!$V$2:$V$33")))),1/(1+EXP(-SUMPRODUCT(Engine!$C$31170:$C$31201,INDIRECT("Coefficients!$W$2:$W$33"))))))</f>
      </c>
      <c r="AA980" s="8">
        <f>IF(OR($B980="",$C980="",$D980="",$E980="",$F980="",$G980="",$H980="",$I980="",$J980="",$K980="",$L980=""),"",IF($B980="Female",1/(1+EXP(-SUMPRODUCT(Engine!$C$31170:$C$31201,INDIRECT("Coefficients!$X$2:$X$33")))),1/(1+EXP(-SUMPRODUCT(Engine!$C$31170:$C$31201,INDIRECT("Coefficients!$Y$2:$Y$33"))))))</f>
      </c>
      <c r="AB980" s="8">
        <f>IF(OR($B980="",$C980="",$D980="",$E980="",$F980="",$G980="",$H980="",$I980="",$J980="",$K980="",$L980=""),"",IF($B980="Female",1/(1+EXP(-SUMPRODUCT(Engine!$C$31170:$C$31201,INDIRECT("Coefficients!$Z$2:$Z$33")))),1/(1+EXP(-SUMPRODUCT(Engine!$C$31170:$C$31201,INDIRECT("Coefficients!$AA$2:$AA$33"))))))</f>
      </c>
      <c r="AC980" s="8">
        <f>IF(OR($B980="",$C980="",$D980="",$E980="",$F980="",$G980="",$H980="",$I980="",$J980="",$K980="",$L980=""),"",IF($B980="Female",1/(1+EXP(-SUMPRODUCT(Engine!$C$31170:$C$31201,INDIRECT("Coefficients!$AB$2:$AB$33")))),1/(1+EXP(-SUMPRODUCT(Engine!$C$31170:$C$31201,INDIRECT("Coefficients!$AC$2:$AC$33"))))))</f>
      </c>
      <c r="AD980" s="8">
        <f>IF(OR($B980="",$C980="",$D980="",$E980="",$F980="",$G980="",$H980="",$I980="",$J980="",$K980="",$L980=""),"",IF($B980="Female",1/(1+EXP(-SUMPRODUCT(Engine!$C$31170:$C$31201,INDIRECT("Coefficients!$AD$2:$AD$33")))),1/(1+EXP(-SUMPRODUCT(Engine!$C$31170:$C$31201,INDIRECT("Coefficients!$AE$2:$AE$33"))))))</f>
      </c>
      <c r="AE980" s="8">
        <f>IF(OR($B980="",$C980="",$D980="",$E980="",$F980="",$G980="",$H980="",$I980="",$J980="",$K980="",$L980=""),"",IF($B980="Female",1/(1+EXP(-SUMPRODUCT(Engine!$C$31170:$C$31201,INDIRECT("Coefficients!$AF$2:$AF$33")))),1/(1+EXP(-SUMPRODUCT(Engine!$C$31170:$C$31201,INDIRECT("Coefficients!$AG$2:$AG$33"))))))</f>
      </c>
      <c r="AF980" s="8">
        <f>IF(OR($B980="",$C980="",$D980="",$E980="",$F980="",$G980="",$H980="",$I980="",$J980="",$K980="",$L980=""),"",IF($B980="Female",1/(1+EXP(-SUMPRODUCT(Engine!$C$31170:$C$31201,INDIRECT("Coefficients!$AH$2:$AH$33")))),1/(1+EXP(-SUMPRODUCT(Engine!$C$31170:$C$31201,INDIRECT("Coefficients!$AI$2:$AI$33"))))))</f>
      </c>
      <c r="AG980" s="8">
        <f>IF(OR($B980="",$C980="",$D980="",$E980="",$F980="",$G980="",$H980="",$I980="",$J980="",$K980="",$L980=""),"",IF($B980="Female",1/(1+EXP(-SUMPRODUCT(Engine!$C$31170:$C$31201,INDIRECT("Coefficients!$AJ$2:$AJ$33")))),1/(1+EXP(-SUMPRODUCT(Engine!$C$31170:$C$31201,INDIRECT("Coefficients!$AK$2:$AK$33"))))))</f>
      </c>
      <c r="AH980" s="8">
        <f>IF(OR($B980="",$C980="",$D980="",$E980="",$F980="",$G980="",$H980="",$I980="",$J980="",$K980="",$L980=""),"",IF($B980="Female",1/(1+EXP(-SUMPRODUCT(Engine!$C$31170:$C$31201,INDIRECT("Coefficients!$AL$2:$AL$33")))),1/(1+EXP(-SUMPRODUCT(Engine!$C$31170:$C$31201,INDIRECT("Coefficients!$AM$2:$AM$33"))))))</f>
      </c>
      <c r="AI980" s="8">
        <f>IF(OR($B980="",$C980="",$D980="",$E980="",$F980="",$G980="",$H980="",$I980="",$J980="",$K980="",$L980=""),"",IF($B980="Female",1/(1+EXP(-SUMPRODUCT(Engine!$C$31170:$C$31201,INDIRECT("Coefficients!$AN$2:$AN$33")))),1/(1+EXP(-SUMPRODUCT(Engine!$C$31170:$C$31201,INDIRECT("Coefficients!$AO$2:$AO$33"))))))</f>
      </c>
      <c r="AJ980" s="8">
        <f>IF(OR($B980="",$C980="",$D980="",$E980="",$F980="",$G980="",$H980="",$I980="",$J980="",$K980="",$L980=""),"",IF($B980="Female",1/(1+EXP(-SUMPRODUCT(Engine!$C$31170:$C$31201,INDIRECT("Coefficients!$AP$2:$AP$33")))),1/(1+EXP(-SUMPRODUCT(Engine!$C$31170:$C$31201,INDIRECT("Coefficients!$AQ$2:$AQ$33"))))))</f>
      </c>
      <c r="AK980" s="8">
        <f>IF(OR($B980="",$C980="",$D980="",$E980="",$F980="",$G980="",$H980="",$I980="",$J980="",$K980="",$L980=""),"",IF($B980="Female",1/(1+EXP(-SUMPRODUCT(Engine!$C$31170:$C$31201,INDIRECT("Coefficients!$AR$2:$AR$33")))),1/(1+EXP(-SUMPRODUCT(Engine!$C$31170:$C$31201,INDIRECT("Coefficients!$AS$2:$AS$33"))))))</f>
      </c>
      <c r="AL980" s="8">
        <f>IF(OR($B980="",$C980="",$D980="",$E980="",$F980="",$G980="",$H980="",$I980="",$J980="",$K980="",$L980=""),"",IF($B980="Female",1/(1+EXP(-SUMPRODUCT(Engine!$C$31170:$C$31201,INDIRECT("Coefficients!$AT$2:$AT$33")))),1/(1+EXP(-SUMPRODUCT(Engine!$C$31170:$C$31201,INDIRECT("Coefficients!$AU$2:$AU$33"))))))</f>
      </c>
      <c r="AM980" s="8">
        <f>IF(OR($B980="",$C980="",$D980="",$E980="",$F980="",$G980="",$H980="",$I980="",$J980="",$K980="",$L980=""),"",IF($B980="Female",1/(1+EXP(-SUMPRODUCT(Engine!$C$31170:$C$31201,INDIRECT("Coefficients!$AV$2:$AV$33")))),1/(1+EXP(-SUMPRODUCT(Engine!$C$31170:$C$31201,INDIRECT("Coefficients!$AW$2:$AW$33"))))))</f>
      </c>
      <c r="AN980" s="8">
        <f>IF(OR($B980="",$C980="",$D980="",$E980="",$F980="",$G980="",$H980="",$I980="",$J980="",$K980="",$L980=""),"",IF($B980="Female",1/(1+EXP(-SUMPRODUCT(Engine!$C$31170:$C$31201,INDIRECT("Coefficients!$AX$2:$AX$33")))),1/(1+EXP(-SUMPRODUCT(Engine!$C$31170:$C$31201,INDIRECT("Coefficients!$AY$2:$AY$33"))))))</f>
      </c>
      <c r="AO980" s="8">
        <f>IF(OR($B980="",$C980="",$D980="",$E980="",$F980="",$G980="",$H980="",$I980="",$J980="",$K980="",$L980=""),"",IF($B980="Female",1/(1+EXP(-SUMPRODUCT(Engine!$C$31170:$C$31201,INDIRECT("Coefficients!$AZ$2:$AZ$33")))),1/(1+EXP(-SUMPRODUCT(Engine!$C$31170:$C$31201,INDIRECT("Coefficients!$BA$2:$BA$33"))))))</f>
      </c>
      <c r="AP980" s="8">
        <f>IF(OR($B980="",$C980="",$D980="",$E980="",$F980="",$G980="",$H980="",$I980="",$J980="",$K980="",$L980=""),"",IF($B980="Female",1/(1+EXP(-SUMPRODUCT(Engine!$C$31170:$C$31201,INDIRECT("Coefficients!$BB$2:$BB$33")))),1/(1+EXP(-SUMPRODUCT(Engine!$C$31170:$C$31201,INDIRECT("Coefficients!$BC$2:$BC$33"))))))</f>
      </c>
      <c r="AQ980" s="8">
        <f>IF(OR($B980="",$C980="",$D980="",$E980="",$F980="",$G980="",$H980="",$I980="",$J980="",$K980="",$L980=""),"",IF($B980="Female",1/(1+EXP(-SUMPRODUCT(Engine!$C$31170:$C$31201,INDIRECT("Coefficients!$BD$2:$BD$33")))),1/(1+EXP(-SUMPRODUCT(Engine!$C$31170:$C$31201,INDIRECT("Coefficients!$BE$2:$BE$33"))))))</f>
      </c>
      <c r="AR980" s="8">
        <f>IF(OR($B980="",$C980="",$D980="",$E980="",$F980="",$G980="",$H980="",$I980="",$J980="",$K980="",$L980=""),"",IF($B980="Female",1/(1+EXP(-SUMPRODUCT(Engine!$C$31170:$C$31201,INDIRECT("Coefficients!$BF$2:$BF$33")))),1/(1+EXP(-SUMPRODUCT(Engine!$C$31170:$C$31201,INDIRECT("Coefficients!$BG$2:$BG$33"))))))</f>
      </c>
      <c r="AS980" s="8">
        <f>IF(OR($B980="",$C980="",$D980="",$E980="",$F980="",$G980="",$H980="",$I980="",$J980="",$K980="",$L980=""),"",IF($B980="Female",1/(1+EXP(-SUMPRODUCT(Engine!$C$31170:$C$31201,INDIRECT("Coefficients!$BH$2:$BH$33")))),1/(1+EXP(-SUMPRODUCT(Engine!$C$31170:$C$31201,INDIRECT("Coefficients!$BI$2:$BI$33"))))))</f>
      </c>
      <c r="AT980" s="8">
        <f>IF(OR($B980="",$C980="",$D980="",$E980="",$F980="",$G980="",$H980="",$I980="",$J980="",$K980="",$L980=""),"",IF($B980="Female",1/(1+EXP(-SUMPRODUCT(Engine!$C$31170:$C$31201,INDIRECT("Coefficients!$BJ$2:$BJ$33")))),1/(1+EXP(-SUMPRODUCT(Engine!$C$31170:$C$31201,INDIRECT("Coefficients!$BK$2:$BK$33"))))))</f>
      </c>
      <c r="AU980" s="8">
        <f>IF(OR($B980="",$C980="",$D980="",$E980="",$F980="",$G980="",$H980="",$I980="",$J980="",$K980="",$L980=""),"",IF($B980="Female",1/(1+EXP(-SUMPRODUCT(Engine!$C$31170:$C$31201,INDIRECT("Coefficients!$BL$2:$BL$33")))),1/(1+EXP(-SUMPRODUCT(Engine!$C$31170:$C$31201,INDIRECT("Coefficients!$BM$2:$BM$33"))))))</f>
      </c>
      <c r="AV980" s="8">
        <f>IF(OR($B980="",$C980="",$D980="",$E980="",$F980="",$G980="",$H980="",$I980="",$J980="",$K980="",$L980=""),"",IF($B980="Female",1/(1+EXP(-SUMPRODUCT(Engine!$C$31170:$C$31201,INDIRECT("Coefficients!$BN$2:$BN$33")))),1/(1+EXP(-SUMPRODUCT(Engine!$C$31170:$C$31201,INDIRECT("Coefficients!$BO$2:$BO$33"))))))</f>
      </c>
      <c r="AW980" s="8">
        <f>IF(OR($B980="",$C980="",$D980="",$E980="",$F980="",$G980="",$H980="",$I980="",$J980="",$K980="",$L980=""),"",IF($B980="Female",1/(1+EXP(-SUMPRODUCT(Engine!$C$31170:$C$31201,INDIRECT("Coefficients!$BP$2:$BP$33")))),1/(1+EXP(-SUMPRODUCT(Engine!$C$31170:$C$31201,INDIRECT("Coefficients!$BQ$2:$BQ$33"))))))</f>
      </c>
      <c r="AX980" s="8">
        <f>IF(OR($B980="",$C980="",$D980="",$E980="",$F980="",$G980="",$H980="",$I980="",$J980="",$K980="",$L980=""),"",IF($B980="Female",1/(1+EXP(-SUMPRODUCT(Engine!$C$31170:$C$31201,INDIRECT("Coefficients!$BR$2:$BR$33")))),1/(1+EXP(-SUMPRODUCT(Engine!$C$31170:$C$31201,INDIRECT("Coefficients!$BS$2:$BS$33"))))))</f>
      </c>
      <c r="AY980" s="8">
        <f>IF(OR($B980="",$C980="",$D980="",$E980="",$F980="",$G980="",$H980="",$I980="",$J980="",$K980="",$L980=""),"",IF($B980="Female",1/(1+EXP(-SUMPRODUCT(Engine!$C$31170:$C$31201,INDIRECT("Coefficients!$BT$2:$BT$33")))),1/(1+EXP(-SUMPRODUCT(Engine!$C$31170:$C$31201,INDIRECT("Coefficients!$BU$2:$BU$33"))))))</f>
      </c>
      <c r="AZ980" s="8">
        <f>IF(OR($B980="",$C980="",$D980="",$E980="",$F980="",$G980="",$H980="",$I980="",$J980="",$K980="",$L980=""),"",IF($B980="Female",1/(1+EXP(-SUMPRODUCT(Engine!$C$31170:$C$31201,INDIRECT("Coefficients!$BV$2:$BV$33")))),1/(1+EXP(-SUMPRODUCT(Engine!$C$31170:$C$31201,INDIRECT("Coefficients!$BW$2:$BW$33"))))))</f>
      </c>
      <c r="BA980" s="8">
        <f>IF(OR($B980="",$C980="",$D980="",$E980="",$F980="",$G980="",$H980="",$I980="",$J980="",$K980="",$L980=""),"",IF($B980="Female",1/(1+EXP(-SUMPRODUCT(Engine!$C$31170:$C$31201,INDIRECT("Coefficients!$BX$2:$BX$33")))),1/(1+EXP(-SUMPRODUCT(Engine!$C$31170:$C$31201,INDIRECT("Coefficients!$BY$2:$BY$33"))))))</f>
      </c>
      <c r="BB980" s="8">
        <f>IF(OR($B980="",$C980="",$D980="",$E980="",$F980="",$G980="",$H980="",$I980="",$J980="",$K980="",$L980=""),"",IF($B980="Female",1/(1+EXP(-SUMPRODUCT(Engine!$C$31170:$C$31201,INDIRECT("Coefficients!$BZ$2:$BZ$33")))),1/(1+EXP(-SUMPRODUCT(Engine!$C$31170:$C$31201,INDIRECT("Coefficients!$CA$2:$CA$33"))))))</f>
      </c>
      <c r="BC980" s="8">
        <f>IF(OR($B980="",$C980="",$D980="",$E980="",$F980="",$G980="",$H980="",$I980="",$J980="",$K980="",$L980=""),"",IF($B980="Female",1/(1+EXP(-SUMPRODUCT(Engine!$C$31170:$C$31201,INDIRECT("Coefficients!$CB$2:$CB$33")))),1/(1+EXP(-SUMPRODUCT(Engine!$C$31170:$C$31201,INDIRECT("Coefficients!$CC$2:$CC$33"))))))</f>
      </c>
      <c r="BD980" s="8">
        <f>IF(OR($B980="",$C980="",$D980="",$E980="",$F980="",$G980="",$H980="",$I980="",$J980="",$K980="",$L980=""),"",IF($B980="Female",1/(1+EXP(-SUMPRODUCT(Engine!$C$31170:$C$31201,INDIRECT("Coefficients!$CD$2:$CD$33")))),1/(1+EXP(-SUMPRODUCT(Engine!$C$31170:$C$31201,INDIRECT("Coefficients!$CE$2:$CE$33"))))))</f>
      </c>
      <c r="BE980" s="8">
        <f>IF(OR($B980="",$C980="",$D980="",$E980="",$F980="",$G980="",$H980="",$I980="",$J980="",$K980="",$L980=""),"",IF($B980="Female",1/(1+EXP(-SUMPRODUCT(Engine!$C$31170:$C$31201,INDIRECT("Coefficients!$CF$2:$CF$33")))),1/(1+EXP(-SUMPRODUCT(Engine!$C$31170:$C$31201,INDIRECT("Coefficients!$CG$2:$CG$33"))))))</f>
      </c>
      <c r="BF980" s="8">
        <f>IF(OR($B980="",$C980="",$D980="",$E980="",$F980="",$G980="",$H980="",$I980="",$J980="",$K980="",$L980=""),"",IF($B980="Female",1/(1+EXP(-SUMPRODUCT(Engine!$C$31170:$C$31201,INDIRECT("Coefficients!$CH$2:$CH$33")))),1/(1+EXP(-SUMPRODUCT(Engine!$C$31170:$C$31201,INDIRECT("Coefficients!$CI$2:$CI$33"))))))</f>
      </c>
      <c r="BG980" s="8">
        <f>IF(OR($B980="",$C980="",$D980="",$E980="",$F980="",$G980="",$H980="",$I980="",$J980="",$K980="",$L980=""),"",IF($B980="Female",1/(1+EXP(-SUMPRODUCT(Engine!$C$31170:$C$31201,INDIRECT("Coefficients!$CJ$2:$CJ$33")))),1/(1+EXP(-SUMPRODUCT(Engine!$C$31170:$C$31201,INDIRECT("Coefficients!$CK$2:$CK$33"))))))</f>
      </c>
      <c r="BH980" s="8">
        <f>IF(OR($B980="",$C980="",$D980="",$E980="",$F980="",$G980="",$H980="",$I980="",$J980="",$K980="",$L980=""),"",IF($B980="Female",1/(1+EXP(-SUMPRODUCT(Engine!$C$31170:$C$31201,INDIRECT("Coefficients!$CL$2:$CL$33")))),1/(1+EXP(-SUMPRODUCT(Engine!$C$31170:$C$31201,INDIRECT("Coefficients!$CM$2:$CM$33"))))))</f>
      </c>
      <c r="BI980" s="8">
        <f>IF(OR($B980="",$C980="",$D980="",$E980="",$F980="",$G980="",$H980="",$I980="",$J980="",$K980="",$L980=""),"",IF($B980="Female",1/(1+EXP(-SUMPRODUCT(Engine!$C$31170:$C$31201,INDIRECT("Coefficients!$CN$2:$CN$33")))),1/(1+EXP(-SUMPRODUCT(Engine!$C$31170:$C$31201,INDIRECT("Coefficients!$CO$2:$CO$33"))))))</f>
      </c>
      <c r="BJ980" s="8">
        <f>IF(OR($B980="",$C980="",$D980="",$E980="",$F980="",$G980="",$H980="",$I980="",$J980="",$K980="",$L980=""),"",IF($B980="Female",1/(1+EXP(-SUMPRODUCT(Engine!$C$31170:$C$31201,INDIRECT("Coefficients!$CP$2:$CP$33")))),1/(1+EXP(-SUMPRODUCT(Engine!$C$31170:$C$31201,INDIRECT("Coefficients!$CQ$2:$CQ$33"))))))</f>
      </c>
      <c r="BK980" s="8">
        <f>IF(OR($B980="",$C980="",$D980="",$E980="",$F980="",$G980="",$H980="",$I980="",$J980="",$K980="",$L980=""),"",IF($B980="Female",1/(1+EXP(-SUMPRODUCT(Engine!$C$31170:$C$31201,INDIRECT("Coefficients!$CR$2:$CR$33")))),1/(1+EXP(-SUMPRODUCT(Engine!$C$31170:$C$31201,INDIRECT("Coefficients!$CS$2:$CS$33"))))))</f>
      </c>
      <c r="BL980" s="8">
        <f>IF(OR($B980="",$C980="",$D980="",$E980="",$F980="",$G980="",$H980="",$I980="",$J980="",$K980="",$L980=""),"",IF($B980="Female",1/(1+EXP(-SUMPRODUCT(Engine!$C$31170:$C$31201,INDIRECT("Coefficients!$CT$2:$CT$33")))),1/(1+EXP(-SUMPRODUCT(Engine!$C$31170:$C$31201,INDIRECT("Coefficients!$CU$2:$CU$33"))))))</f>
      </c>
      <c r="BM980" s="8">
        <f>IF(OR($B980="",$C980="",$D980="",$E980="",$F980="",$G980="",$H980="",$I980="",$J980="",$K980="",$L980=""),"",IF($B980="Female",1/(1+EXP(-SUMPRODUCT(Engine!$C$31170:$C$31201,INDIRECT("Coefficients!$CV$2:$CV$33")))),1/(1+EXP(-SUMPRODUCT(Engine!$C$31170:$C$31201,INDIRECT("Coefficients!$CW$2:$CW$33"))))))</f>
      </c>
    </row>
    <row r="981" spans="1:6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8">
        <f>IF(OR($B981="",$C981="",$D981="",$E981="",$F981="",$G981="",$H981="",$I981="",$J981="",$K981="",$L981=""),"",IF($B981="Female",1/(1+EXP(-SUMPRODUCT(Engine!$C$31202:$C$31233,INDIRECT("Coefficients!$B$2:$B$33")))),1/(1+EXP(-SUMPRODUCT(Engine!$C$31202:$C$31233,INDIRECT("Coefficients!$C$2:$C$33"))))))</f>
      </c>
      <c r="Q981" s="8">
        <f>IF(OR($B981="",$C981="",$D981="",$E981="",$F981="",$G981="",$H981="",$I981="",$J981="",$K981="",$L981=""),"",IF($B981="Female",1/(1+EXP(-SUMPRODUCT(Engine!$C$31202:$C$31233,INDIRECT("Coefficients!$D$2:$D$33")))),1/(1+EXP(-SUMPRODUCT(Engine!$C$31202:$C$31233,INDIRECT("Coefficients!$E$2:$E$33"))))))</f>
      </c>
      <c r="R981" s="8">
        <f>IF(OR($B981="",$C981="",$D981="",$E981="",$F981="",$G981="",$H981="",$I981="",$J981="",$K981="",$L981=""),"",IF($B981="Female",1/(1+EXP(-SUMPRODUCT(Engine!$C$31202:$C$31233,INDIRECT("Coefficients!$F$2:$F$33")))),1/(1+EXP(-SUMPRODUCT(Engine!$C$31202:$C$31233,INDIRECT("Coefficients!$G$2:$G$33"))))))</f>
      </c>
      <c r="S981" s="8">
        <f>IF(OR($B981="",$C981="",$D981="",$E981="",$F981="",$G981="",$H981="",$I981="",$J981="",$K981="",$L981=""),"",IF($B981="Female",1/(1+EXP(-SUMPRODUCT(Engine!$C$31202:$C$31233,INDIRECT("Coefficients!$H$2:$H$33")))),1/(1+EXP(-SUMPRODUCT(Engine!$C$31202:$C$31233,INDIRECT("Coefficients!$I$2:$I$33"))))))</f>
      </c>
      <c r="T981" s="8">
        <f>IF(OR($B981="",$C981="",$D981="",$E981="",$F981="",$G981="",$H981="",$I981="",$J981="",$K981="",$L981=""),"",IF($B981="Female",1/(1+EXP(-SUMPRODUCT(Engine!$C$31202:$C$31233,INDIRECT("Coefficients!$J$2:$J$33")))),1/(1+EXP(-SUMPRODUCT(Engine!$C$31202:$C$31233,INDIRECT("Coefficients!$K$2:$K$33"))))))</f>
      </c>
      <c r="U981" s="8">
        <f>IF(OR($B981="",$C981="",$D981="",$E981="",$F981="",$G981="",$H981="",$I981="",$J981="",$K981="",$L981=""),"",IF($B981="Female",1/(1+EXP(-SUMPRODUCT(Engine!$C$31202:$C$31233,INDIRECT("Coefficients!$L$2:$L$33")))),1/(1+EXP(-SUMPRODUCT(Engine!$C$31202:$C$31233,INDIRECT("Coefficients!$M$2:$M$33"))))))</f>
      </c>
      <c r="V981" s="8">
        <f>IF(OR($B981="",$C981="",$D981="",$E981="",$F981="",$G981="",$H981="",$I981="",$J981="",$K981="",$L981=""),"",IF($B981="Female",1/(1+EXP(-SUMPRODUCT(Engine!$C$31202:$C$31233,INDIRECT("Coefficients!$N$2:$N$33")))),1/(1+EXP(-SUMPRODUCT(Engine!$C$31202:$C$31233,INDIRECT("Coefficients!$O$2:$O$33"))))))</f>
      </c>
      <c r="W981" s="8">
        <f>IF(OR($B981="",$C981="",$D981="",$E981="",$F981="",$G981="",$H981="",$I981="",$J981="",$K981="",$L981=""),"",IF($B981="Female",1/(1+EXP(-SUMPRODUCT(Engine!$C$31202:$C$31233,INDIRECT("Coefficients!$P$2:$P$33")))),1/(1+EXP(-SUMPRODUCT(Engine!$C$31202:$C$31233,INDIRECT("Coefficients!$Q$2:$Q$33"))))))</f>
      </c>
      <c r="X981" s="8">
        <f>IF(OR($B981="",$C981="",$D981="",$E981="",$F981="",$G981="",$H981="",$I981="",$J981="",$K981="",$L981=""),"",IF($B981="Female",1/(1+EXP(-SUMPRODUCT(Engine!$C$31202:$C$31233,INDIRECT("Coefficients!$R$2:$R$33")))),1/(1+EXP(-SUMPRODUCT(Engine!$C$31202:$C$31233,INDIRECT("Coefficients!$S$2:$S$33"))))))</f>
      </c>
      <c r="Y981" s="8">
        <f>IF(OR($B981="",$C981="",$D981="",$E981="",$F981="",$G981="",$H981="",$I981="",$J981="",$K981="",$L981=""),"",IF($B981="Female",1/(1+EXP(-SUMPRODUCT(Engine!$C$31202:$C$31233,INDIRECT("Coefficients!$T$2:$T$33")))),1/(1+EXP(-SUMPRODUCT(Engine!$C$31202:$C$31233,INDIRECT("Coefficients!$U$2:$U$33"))))))</f>
      </c>
      <c r="Z981" s="8">
        <f>IF(OR($B981="",$C981="",$D981="",$E981="",$F981="",$G981="",$H981="",$I981="",$J981="",$K981="",$L981=""),"",IF($B981="Female",1/(1+EXP(-SUMPRODUCT(Engine!$C$31202:$C$31233,INDIRECT("Coefficients!$V$2:$V$33")))),1/(1+EXP(-SUMPRODUCT(Engine!$C$31202:$C$31233,INDIRECT("Coefficients!$W$2:$W$33"))))))</f>
      </c>
      <c r="AA981" s="8">
        <f>IF(OR($B981="",$C981="",$D981="",$E981="",$F981="",$G981="",$H981="",$I981="",$J981="",$K981="",$L981=""),"",IF($B981="Female",1/(1+EXP(-SUMPRODUCT(Engine!$C$31202:$C$31233,INDIRECT("Coefficients!$X$2:$X$33")))),1/(1+EXP(-SUMPRODUCT(Engine!$C$31202:$C$31233,INDIRECT("Coefficients!$Y$2:$Y$33"))))))</f>
      </c>
      <c r="AB981" s="8">
        <f>IF(OR($B981="",$C981="",$D981="",$E981="",$F981="",$G981="",$H981="",$I981="",$J981="",$K981="",$L981=""),"",IF($B981="Female",1/(1+EXP(-SUMPRODUCT(Engine!$C$31202:$C$31233,INDIRECT("Coefficients!$Z$2:$Z$33")))),1/(1+EXP(-SUMPRODUCT(Engine!$C$31202:$C$31233,INDIRECT("Coefficients!$AA$2:$AA$33"))))))</f>
      </c>
      <c r="AC981" s="8">
        <f>IF(OR($B981="",$C981="",$D981="",$E981="",$F981="",$G981="",$H981="",$I981="",$J981="",$K981="",$L981=""),"",IF($B981="Female",1/(1+EXP(-SUMPRODUCT(Engine!$C$31202:$C$31233,INDIRECT("Coefficients!$AB$2:$AB$33")))),1/(1+EXP(-SUMPRODUCT(Engine!$C$31202:$C$31233,INDIRECT("Coefficients!$AC$2:$AC$33"))))))</f>
      </c>
      <c r="AD981" s="8">
        <f>IF(OR($B981="",$C981="",$D981="",$E981="",$F981="",$G981="",$H981="",$I981="",$J981="",$K981="",$L981=""),"",IF($B981="Female",1/(1+EXP(-SUMPRODUCT(Engine!$C$31202:$C$31233,INDIRECT("Coefficients!$AD$2:$AD$33")))),1/(1+EXP(-SUMPRODUCT(Engine!$C$31202:$C$31233,INDIRECT("Coefficients!$AE$2:$AE$33"))))))</f>
      </c>
      <c r="AE981" s="8">
        <f>IF(OR($B981="",$C981="",$D981="",$E981="",$F981="",$G981="",$H981="",$I981="",$J981="",$K981="",$L981=""),"",IF($B981="Female",1/(1+EXP(-SUMPRODUCT(Engine!$C$31202:$C$31233,INDIRECT("Coefficients!$AF$2:$AF$33")))),1/(1+EXP(-SUMPRODUCT(Engine!$C$31202:$C$31233,INDIRECT("Coefficients!$AG$2:$AG$33"))))))</f>
      </c>
      <c r="AF981" s="8">
        <f>IF(OR($B981="",$C981="",$D981="",$E981="",$F981="",$G981="",$H981="",$I981="",$J981="",$K981="",$L981=""),"",IF($B981="Female",1/(1+EXP(-SUMPRODUCT(Engine!$C$31202:$C$31233,INDIRECT("Coefficients!$AH$2:$AH$33")))),1/(1+EXP(-SUMPRODUCT(Engine!$C$31202:$C$31233,INDIRECT("Coefficients!$AI$2:$AI$33"))))))</f>
      </c>
      <c r="AG981" s="8">
        <f>IF(OR($B981="",$C981="",$D981="",$E981="",$F981="",$G981="",$H981="",$I981="",$J981="",$K981="",$L981=""),"",IF($B981="Female",1/(1+EXP(-SUMPRODUCT(Engine!$C$31202:$C$31233,INDIRECT("Coefficients!$AJ$2:$AJ$33")))),1/(1+EXP(-SUMPRODUCT(Engine!$C$31202:$C$31233,INDIRECT("Coefficients!$AK$2:$AK$33"))))))</f>
      </c>
      <c r="AH981" s="8">
        <f>IF(OR($B981="",$C981="",$D981="",$E981="",$F981="",$G981="",$H981="",$I981="",$J981="",$K981="",$L981=""),"",IF($B981="Female",1/(1+EXP(-SUMPRODUCT(Engine!$C$31202:$C$31233,INDIRECT("Coefficients!$AL$2:$AL$33")))),1/(1+EXP(-SUMPRODUCT(Engine!$C$31202:$C$31233,INDIRECT("Coefficients!$AM$2:$AM$33"))))))</f>
      </c>
      <c r="AI981" s="8">
        <f>IF(OR($B981="",$C981="",$D981="",$E981="",$F981="",$G981="",$H981="",$I981="",$J981="",$K981="",$L981=""),"",IF($B981="Female",1/(1+EXP(-SUMPRODUCT(Engine!$C$31202:$C$31233,INDIRECT("Coefficients!$AN$2:$AN$33")))),1/(1+EXP(-SUMPRODUCT(Engine!$C$31202:$C$31233,INDIRECT("Coefficients!$AO$2:$AO$33"))))))</f>
      </c>
      <c r="AJ981" s="8">
        <f>IF(OR($B981="",$C981="",$D981="",$E981="",$F981="",$G981="",$H981="",$I981="",$J981="",$K981="",$L981=""),"",IF($B981="Female",1/(1+EXP(-SUMPRODUCT(Engine!$C$31202:$C$31233,INDIRECT("Coefficients!$AP$2:$AP$33")))),1/(1+EXP(-SUMPRODUCT(Engine!$C$31202:$C$31233,INDIRECT("Coefficients!$AQ$2:$AQ$33"))))))</f>
      </c>
      <c r="AK981" s="8">
        <f>IF(OR($B981="",$C981="",$D981="",$E981="",$F981="",$G981="",$H981="",$I981="",$J981="",$K981="",$L981=""),"",IF($B981="Female",1/(1+EXP(-SUMPRODUCT(Engine!$C$31202:$C$31233,INDIRECT("Coefficients!$AR$2:$AR$33")))),1/(1+EXP(-SUMPRODUCT(Engine!$C$31202:$C$31233,INDIRECT("Coefficients!$AS$2:$AS$33"))))))</f>
      </c>
      <c r="AL981" s="8">
        <f>IF(OR($B981="",$C981="",$D981="",$E981="",$F981="",$G981="",$H981="",$I981="",$J981="",$K981="",$L981=""),"",IF($B981="Female",1/(1+EXP(-SUMPRODUCT(Engine!$C$31202:$C$31233,INDIRECT("Coefficients!$AT$2:$AT$33")))),1/(1+EXP(-SUMPRODUCT(Engine!$C$31202:$C$31233,INDIRECT("Coefficients!$AU$2:$AU$33"))))))</f>
      </c>
      <c r="AM981" s="8">
        <f>IF(OR($B981="",$C981="",$D981="",$E981="",$F981="",$G981="",$H981="",$I981="",$J981="",$K981="",$L981=""),"",IF($B981="Female",1/(1+EXP(-SUMPRODUCT(Engine!$C$31202:$C$31233,INDIRECT("Coefficients!$AV$2:$AV$33")))),1/(1+EXP(-SUMPRODUCT(Engine!$C$31202:$C$31233,INDIRECT("Coefficients!$AW$2:$AW$33"))))))</f>
      </c>
      <c r="AN981" s="8">
        <f>IF(OR($B981="",$C981="",$D981="",$E981="",$F981="",$G981="",$H981="",$I981="",$J981="",$K981="",$L981=""),"",IF($B981="Female",1/(1+EXP(-SUMPRODUCT(Engine!$C$31202:$C$31233,INDIRECT("Coefficients!$AX$2:$AX$33")))),1/(1+EXP(-SUMPRODUCT(Engine!$C$31202:$C$31233,INDIRECT("Coefficients!$AY$2:$AY$33"))))))</f>
      </c>
      <c r="AO981" s="8">
        <f>IF(OR($B981="",$C981="",$D981="",$E981="",$F981="",$G981="",$H981="",$I981="",$J981="",$K981="",$L981=""),"",IF($B981="Female",1/(1+EXP(-SUMPRODUCT(Engine!$C$31202:$C$31233,INDIRECT("Coefficients!$AZ$2:$AZ$33")))),1/(1+EXP(-SUMPRODUCT(Engine!$C$31202:$C$31233,INDIRECT("Coefficients!$BA$2:$BA$33"))))))</f>
      </c>
      <c r="AP981" s="8">
        <f>IF(OR($B981="",$C981="",$D981="",$E981="",$F981="",$G981="",$H981="",$I981="",$J981="",$K981="",$L981=""),"",IF($B981="Female",1/(1+EXP(-SUMPRODUCT(Engine!$C$31202:$C$31233,INDIRECT("Coefficients!$BB$2:$BB$33")))),1/(1+EXP(-SUMPRODUCT(Engine!$C$31202:$C$31233,INDIRECT("Coefficients!$BC$2:$BC$33"))))))</f>
      </c>
      <c r="AQ981" s="8">
        <f>IF(OR($B981="",$C981="",$D981="",$E981="",$F981="",$G981="",$H981="",$I981="",$J981="",$K981="",$L981=""),"",IF($B981="Female",1/(1+EXP(-SUMPRODUCT(Engine!$C$31202:$C$31233,INDIRECT("Coefficients!$BD$2:$BD$33")))),1/(1+EXP(-SUMPRODUCT(Engine!$C$31202:$C$31233,INDIRECT("Coefficients!$BE$2:$BE$33"))))))</f>
      </c>
      <c r="AR981" s="8">
        <f>IF(OR($B981="",$C981="",$D981="",$E981="",$F981="",$G981="",$H981="",$I981="",$J981="",$K981="",$L981=""),"",IF($B981="Female",1/(1+EXP(-SUMPRODUCT(Engine!$C$31202:$C$31233,INDIRECT("Coefficients!$BF$2:$BF$33")))),1/(1+EXP(-SUMPRODUCT(Engine!$C$31202:$C$31233,INDIRECT("Coefficients!$BG$2:$BG$33"))))))</f>
      </c>
      <c r="AS981" s="8">
        <f>IF(OR($B981="",$C981="",$D981="",$E981="",$F981="",$G981="",$H981="",$I981="",$J981="",$K981="",$L981=""),"",IF($B981="Female",1/(1+EXP(-SUMPRODUCT(Engine!$C$31202:$C$31233,INDIRECT("Coefficients!$BH$2:$BH$33")))),1/(1+EXP(-SUMPRODUCT(Engine!$C$31202:$C$31233,INDIRECT("Coefficients!$BI$2:$BI$33"))))))</f>
      </c>
      <c r="AT981" s="8">
        <f>IF(OR($B981="",$C981="",$D981="",$E981="",$F981="",$G981="",$H981="",$I981="",$J981="",$K981="",$L981=""),"",IF($B981="Female",1/(1+EXP(-SUMPRODUCT(Engine!$C$31202:$C$31233,INDIRECT("Coefficients!$BJ$2:$BJ$33")))),1/(1+EXP(-SUMPRODUCT(Engine!$C$31202:$C$31233,INDIRECT("Coefficients!$BK$2:$BK$33"))))))</f>
      </c>
      <c r="AU981" s="8">
        <f>IF(OR($B981="",$C981="",$D981="",$E981="",$F981="",$G981="",$H981="",$I981="",$J981="",$K981="",$L981=""),"",IF($B981="Female",1/(1+EXP(-SUMPRODUCT(Engine!$C$31202:$C$31233,INDIRECT("Coefficients!$BL$2:$BL$33")))),1/(1+EXP(-SUMPRODUCT(Engine!$C$31202:$C$31233,INDIRECT("Coefficients!$BM$2:$BM$33"))))))</f>
      </c>
      <c r="AV981" s="8">
        <f>IF(OR($B981="",$C981="",$D981="",$E981="",$F981="",$G981="",$H981="",$I981="",$J981="",$K981="",$L981=""),"",IF($B981="Female",1/(1+EXP(-SUMPRODUCT(Engine!$C$31202:$C$31233,INDIRECT("Coefficients!$BN$2:$BN$33")))),1/(1+EXP(-SUMPRODUCT(Engine!$C$31202:$C$31233,INDIRECT("Coefficients!$BO$2:$BO$33"))))))</f>
      </c>
      <c r="AW981" s="8">
        <f>IF(OR($B981="",$C981="",$D981="",$E981="",$F981="",$G981="",$H981="",$I981="",$J981="",$K981="",$L981=""),"",IF($B981="Female",1/(1+EXP(-SUMPRODUCT(Engine!$C$31202:$C$31233,INDIRECT("Coefficients!$BP$2:$BP$33")))),1/(1+EXP(-SUMPRODUCT(Engine!$C$31202:$C$31233,INDIRECT("Coefficients!$BQ$2:$BQ$33"))))))</f>
      </c>
      <c r="AX981" s="8">
        <f>IF(OR($B981="",$C981="",$D981="",$E981="",$F981="",$G981="",$H981="",$I981="",$J981="",$K981="",$L981=""),"",IF($B981="Female",1/(1+EXP(-SUMPRODUCT(Engine!$C$31202:$C$31233,INDIRECT("Coefficients!$BR$2:$BR$33")))),1/(1+EXP(-SUMPRODUCT(Engine!$C$31202:$C$31233,INDIRECT("Coefficients!$BS$2:$BS$33"))))))</f>
      </c>
      <c r="AY981" s="8">
        <f>IF(OR($B981="",$C981="",$D981="",$E981="",$F981="",$G981="",$H981="",$I981="",$J981="",$K981="",$L981=""),"",IF($B981="Female",1/(1+EXP(-SUMPRODUCT(Engine!$C$31202:$C$31233,INDIRECT("Coefficients!$BT$2:$BT$33")))),1/(1+EXP(-SUMPRODUCT(Engine!$C$31202:$C$31233,INDIRECT("Coefficients!$BU$2:$BU$33"))))))</f>
      </c>
      <c r="AZ981" s="8">
        <f>IF(OR($B981="",$C981="",$D981="",$E981="",$F981="",$G981="",$H981="",$I981="",$J981="",$K981="",$L981=""),"",IF($B981="Female",1/(1+EXP(-SUMPRODUCT(Engine!$C$31202:$C$31233,INDIRECT("Coefficients!$BV$2:$BV$33")))),1/(1+EXP(-SUMPRODUCT(Engine!$C$31202:$C$31233,INDIRECT("Coefficients!$BW$2:$BW$33"))))))</f>
      </c>
      <c r="BA981" s="8">
        <f>IF(OR($B981="",$C981="",$D981="",$E981="",$F981="",$G981="",$H981="",$I981="",$J981="",$K981="",$L981=""),"",IF($B981="Female",1/(1+EXP(-SUMPRODUCT(Engine!$C$31202:$C$31233,INDIRECT("Coefficients!$BX$2:$BX$33")))),1/(1+EXP(-SUMPRODUCT(Engine!$C$31202:$C$31233,INDIRECT("Coefficients!$BY$2:$BY$33"))))))</f>
      </c>
      <c r="BB981" s="8">
        <f>IF(OR($B981="",$C981="",$D981="",$E981="",$F981="",$G981="",$H981="",$I981="",$J981="",$K981="",$L981=""),"",IF($B981="Female",1/(1+EXP(-SUMPRODUCT(Engine!$C$31202:$C$31233,INDIRECT("Coefficients!$BZ$2:$BZ$33")))),1/(1+EXP(-SUMPRODUCT(Engine!$C$31202:$C$31233,INDIRECT("Coefficients!$CA$2:$CA$33"))))))</f>
      </c>
      <c r="BC981" s="8">
        <f>IF(OR($B981="",$C981="",$D981="",$E981="",$F981="",$G981="",$H981="",$I981="",$J981="",$K981="",$L981=""),"",IF($B981="Female",1/(1+EXP(-SUMPRODUCT(Engine!$C$31202:$C$31233,INDIRECT("Coefficients!$CB$2:$CB$33")))),1/(1+EXP(-SUMPRODUCT(Engine!$C$31202:$C$31233,INDIRECT("Coefficients!$CC$2:$CC$33"))))))</f>
      </c>
      <c r="BD981" s="8">
        <f>IF(OR($B981="",$C981="",$D981="",$E981="",$F981="",$G981="",$H981="",$I981="",$J981="",$K981="",$L981=""),"",IF($B981="Female",1/(1+EXP(-SUMPRODUCT(Engine!$C$31202:$C$31233,INDIRECT("Coefficients!$CD$2:$CD$33")))),1/(1+EXP(-SUMPRODUCT(Engine!$C$31202:$C$31233,INDIRECT("Coefficients!$CE$2:$CE$33"))))))</f>
      </c>
      <c r="BE981" s="8">
        <f>IF(OR($B981="",$C981="",$D981="",$E981="",$F981="",$G981="",$H981="",$I981="",$J981="",$K981="",$L981=""),"",IF($B981="Female",1/(1+EXP(-SUMPRODUCT(Engine!$C$31202:$C$31233,INDIRECT("Coefficients!$CF$2:$CF$33")))),1/(1+EXP(-SUMPRODUCT(Engine!$C$31202:$C$31233,INDIRECT("Coefficients!$CG$2:$CG$33"))))))</f>
      </c>
      <c r="BF981" s="8">
        <f>IF(OR($B981="",$C981="",$D981="",$E981="",$F981="",$G981="",$H981="",$I981="",$J981="",$K981="",$L981=""),"",IF($B981="Female",1/(1+EXP(-SUMPRODUCT(Engine!$C$31202:$C$31233,INDIRECT("Coefficients!$CH$2:$CH$33")))),1/(1+EXP(-SUMPRODUCT(Engine!$C$31202:$C$31233,INDIRECT("Coefficients!$CI$2:$CI$33"))))))</f>
      </c>
      <c r="BG981" s="8">
        <f>IF(OR($B981="",$C981="",$D981="",$E981="",$F981="",$G981="",$H981="",$I981="",$J981="",$K981="",$L981=""),"",IF($B981="Female",1/(1+EXP(-SUMPRODUCT(Engine!$C$31202:$C$31233,INDIRECT("Coefficients!$CJ$2:$CJ$33")))),1/(1+EXP(-SUMPRODUCT(Engine!$C$31202:$C$31233,INDIRECT("Coefficients!$CK$2:$CK$33"))))))</f>
      </c>
      <c r="BH981" s="8">
        <f>IF(OR($B981="",$C981="",$D981="",$E981="",$F981="",$G981="",$H981="",$I981="",$J981="",$K981="",$L981=""),"",IF($B981="Female",1/(1+EXP(-SUMPRODUCT(Engine!$C$31202:$C$31233,INDIRECT("Coefficients!$CL$2:$CL$33")))),1/(1+EXP(-SUMPRODUCT(Engine!$C$31202:$C$31233,INDIRECT("Coefficients!$CM$2:$CM$33"))))))</f>
      </c>
      <c r="BI981" s="8">
        <f>IF(OR($B981="",$C981="",$D981="",$E981="",$F981="",$G981="",$H981="",$I981="",$J981="",$K981="",$L981=""),"",IF($B981="Female",1/(1+EXP(-SUMPRODUCT(Engine!$C$31202:$C$31233,INDIRECT("Coefficients!$CN$2:$CN$33")))),1/(1+EXP(-SUMPRODUCT(Engine!$C$31202:$C$31233,INDIRECT("Coefficients!$CO$2:$CO$33"))))))</f>
      </c>
      <c r="BJ981" s="8">
        <f>IF(OR($B981="",$C981="",$D981="",$E981="",$F981="",$G981="",$H981="",$I981="",$J981="",$K981="",$L981=""),"",IF($B981="Female",1/(1+EXP(-SUMPRODUCT(Engine!$C$31202:$C$31233,INDIRECT("Coefficients!$CP$2:$CP$33")))),1/(1+EXP(-SUMPRODUCT(Engine!$C$31202:$C$31233,INDIRECT("Coefficients!$CQ$2:$CQ$33"))))))</f>
      </c>
      <c r="BK981" s="8">
        <f>IF(OR($B981="",$C981="",$D981="",$E981="",$F981="",$G981="",$H981="",$I981="",$J981="",$K981="",$L981=""),"",IF($B981="Female",1/(1+EXP(-SUMPRODUCT(Engine!$C$31202:$C$31233,INDIRECT("Coefficients!$CR$2:$CR$33")))),1/(1+EXP(-SUMPRODUCT(Engine!$C$31202:$C$31233,INDIRECT("Coefficients!$CS$2:$CS$33"))))))</f>
      </c>
      <c r="BL981" s="8">
        <f>IF(OR($B981="",$C981="",$D981="",$E981="",$F981="",$G981="",$H981="",$I981="",$J981="",$K981="",$L981=""),"",IF($B981="Female",1/(1+EXP(-SUMPRODUCT(Engine!$C$31202:$C$31233,INDIRECT("Coefficients!$CT$2:$CT$33")))),1/(1+EXP(-SUMPRODUCT(Engine!$C$31202:$C$31233,INDIRECT("Coefficients!$CU$2:$CU$33"))))))</f>
      </c>
      <c r="BM981" s="8">
        <f>IF(OR($B981="",$C981="",$D981="",$E981="",$F981="",$G981="",$H981="",$I981="",$J981="",$K981="",$L981=""),"",IF($B981="Female",1/(1+EXP(-SUMPRODUCT(Engine!$C$31202:$C$31233,INDIRECT("Coefficients!$CV$2:$CV$33")))),1/(1+EXP(-SUMPRODUCT(Engine!$C$31202:$C$31233,INDIRECT("Coefficients!$CW$2:$CW$33"))))))</f>
      </c>
    </row>
    <row r="982" spans="1:6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8">
        <f>IF(OR($B982="",$C982="",$D982="",$E982="",$F982="",$G982="",$H982="",$I982="",$J982="",$K982="",$L982=""),"",IF($B982="Female",1/(1+EXP(-SUMPRODUCT(Engine!$C$31234:$C$31265,INDIRECT("Coefficients!$B$2:$B$33")))),1/(1+EXP(-SUMPRODUCT(Engine!$C$31234:$C$31265,INDIRECT("Coefficients!$C$2:$C$33"))))))</f>
      </c>
      <c r="Q982" s="8">
        <f>IF(OR($B982="",$C982="",$D982="",$E982="",$F982="",$G982="",$H982="",$I982="",$J982="",$K982="",$L982=""),"",IF($B982="Female",1/(1+EXP(-SUMPRODUCT(Engine!$C$31234:$C$31265,INDIRECT("Coefficients!$D$2:$D$33")))),1/(1+EXP(-SUMPRODUCT(Engine!$C$31234:$C$31265,INDIRECT("Coefficients!$E$2:$E$33"))))))</f>
      </c>
      <c r="R982" s="8">
        <f>IF(OR($B982="",$C982="",$D982="",$E982="",$F982="",$G982="",$H982="",$I982="",$J982="",$K982="",$L982=""),"",IF($B982="Female",1/(1+EXP(-SUMPRODUCT(Engine!$C$31234:$C$31265,INDIRECT("Coefficients!$F$2:$F$33")))),1/(1+EXP(-SUMPRODUCT(Engine!$C$31234:$C$31265,INDIRECT("Coefficients!$G$2:$G$33"))))))</f>
      </c>
      <c r="S982" s="8">
        <f>IF(OR($B982="",$C982="",$D982="",$E982="",$F982="",$G982="",$H982="",$I982="",$J982="",$K982="",$L982=""),"",IF($B982="Female",1/(1+EXP(-SUMPRODUCT(Engine!$C$31234:$C$31265,INDIRECT("Coefficients!$H$2:$H$33")))),1/(1+EXP(-SUMPRODUCT(Engine!$C$31234:$C$31265,INDIRECT("Coefficients!$I$2:$I$33"))))))</f>
      </c>
      <c r="T982" s="8">
        <f>IF(OR($B982="",$C982="",$D982="",$E982="",$F982="",$G982="",$H982="",$I982="",$J982="",$K982="",$L982=""),"",IF($B982="Female",1/(1+EXP(-SUMPRODUCT(Engine!$C$31234:$C$31265,INDIRECT("Coefficients!$J$2:$J$33")))),1/(1+EXP(-SUMPRODUCT(Engine!$C$31234:$C$31265,INDIRECT("Coefficients!$K$2:$K$33"))))))</f>
      </c>
      <c r="U982" s="8">
        <f>IF(OR($B982="",$C982="",$D982="",$E982="",$F982="",$G982="",$H982="",$I982="",$J982="",$K982="",$L982=""),"",IF($B982="Female",1/(1+EXP(-SUMPRODUCT(Engine!$C$31234:$C$31265,INDIRECT("Coefficients!$L$2:$L$33")))),1/(1+EXP(-SUMPRODUCT(Engine!$C$31234:$C$31265,INDIRECT("Coefficients!$M$2:$M$33"))))))</f>
      </c>
      <c r="V982" s="8">
        <f>IF(OR($B982="",$C982="",$D982="",$E982="",$F982="",$G982="",$H982="",$I982="",$J982="",$K982="",$L982=""),"",IF($B982="Female",1/(1+EXP(-SUMPRODUCT(Engine!$C$31234:$C$31265,INDIRECT("Coefficients!$N$2:$N$33")))),1/(1+EXP(-SUMPRODUCT(Engine!$C$31234:$C$31265,INDIRECT("Coefficients!$O$2:$O$33"))))))</f>
      </c>
      <c r="W982" s="8">
        <f>IF(OR($B982="",$C982="",$D982="",$E982="",$F982="",$G982="",$H982="",$I982="",$J982="",$K982="",$L982=""),"",IF($B982="Female",1/(1+EXP(-SUMPRODUCT(Engine!$C$31234:$C$31265,INDIRECT("Coefficients!$P$2:$P$33")))),1/(1+EXP(-SUMPRODUCT(Engine!$C$31234:$C$31265,INDIRECT("Coefficients!$Q$2:$Q$33"))))))</f>
      </c>
      <c r="X982" s="8">
        <f>IF(OR($B982="",$C982="",$D982="",$E982="",$F982="",$G982="",$H982="",$I982="",$J982="",$K982="",$L982=""),"",IF($B982="Female",1/(1+EXP(-SUMPRODUCT(Engine!$C$31234:$C$31265,INDIRECT("Coefficients!$R$2:$R$33")))),1/(1+EXP(-SUMPRODUCT(Engine!$C$31234:$C$31265,INDIRECT("Coefficients!$S$2:$S$33"))))))</f>
      </c>
      <c r="Y982" s="8">
        <f>IF(OR($B982="",$C982="",$D982="",$E982="",$F982="",$G982="",$H982="",$I982="",$J982="",$K982="",$L982=""),"",IF($B982="Female",1/(1+EXP(-SUMPRODUCT(Engine!$C$31234:$C$31265,INDIRECT("Coefficients!$T$2:$T$33")))),1/(1+EXP(-SUMPRODUCT(Engine!$C$31234:$C$31265,INDIRECT("Coefficients!$U$2:$U$33"))))))</f>
      </c>
      <c r="Z982" s="8">
        <f>IF(OR($B982="",$C982="",$D982="",$E982="",$F982="",$G982="",$H982="",$I982="",$J982="",$K982="",$L982=""),"",IF($B982="Female",1/(1+EXP(-SUMPRODUCT(Engine!$C$31234:$C$31265,INDIRECT("Coefficients!$V$2:$V$33")))),1/(1+EXP(-SUMPRODUCT(Engine!$C$31234:$C$31265,INDIRECT("Coefficients!$W$2:$W$33"))))))</f>
      </c>
      <c r="AA982" s="8">
        <f>IF(OR($B982="",$C982="",$D982="",$E982="",$F982="",$G982="",$H982="",$I982="",$J982="",$K982="",$L982=""),"",IF($B982="Female",1/(1+EXP(-SUMPRODUCT(Engine!$C$31234:$C$31265,INDIRECT("Coefficients!$X$2:$X$33")))),1/(1+EXP(-SUMPRODUCT(Engine!$C$31234:$C$31265,INDIRECT("Coefficients!$Y$2:$Y$33"))))))</f>
      </c>
      <c r="AB982" s="8">
        <f>IF(OR($B982="",$C982="",$D982="",$E982="",$F982="",$G982="",$H982="",$I982="",$J982="",$K982="",$L982=""),"",IF($B982="Female",1/(1+EXP(-SUMPRODUCT(Engine!$C$31234:$C$31265,INDIRECT("Coefficients!$Z$2:$Z$33")))),1/(1+EXP(-SUMPRODUCT(Engine!$C$31234:$C$31265,INDIRECT("Coefficients!$AA$2:$AA$33"))))))</f>
      </c>
      <c r="AC982" s="8">
        <f>IF(OR($B982="",$C982="",$D982="",$E982="",$F982="",$G982="",$H982="",$I982="",$J982="",$K982="",$L982=""),"",IF($B982="Female",1/(1+EXP(-SUMPRODUCT(Engine!$C$31234:$C$31265,INDIRECT("Coefficients!$AB$2:$AB$33")))),1/(1+EXP(-SUMPRODUCT(Engine!$C$31234:$C$31265,INDIRECT("Coefficients!$AC$2:$AC$33"))))))</f>
      </c>
      <c r="AD982" s="8">
        <f>IF(OR($B982="",$C982="",$D982="",$E982="",$F982="",$G982="",$H982="",$I982="",$J982="",$K982="",$L982=""),"",IF($B982="Female",1/(1+EXP(-SUMPRODUCT(Engine!$C$31234:$C$31265,INDIRECT("Coefficients!$AD$2:$AD$33")))),1/(1+EXP(-SUMPRODUCT(Engine!$C$31234:$C$31265,INDIRECT("Coefficients!$AE$2:$AE$33"))))))</f>
      </c>
      <c r="AE982" s="8">
        <f>IF(OR($B982="",$C982="",$D982="",$E982="",$F982="",$G982="",$H982="",$I982="",$J982="",$K982="",$L982=""),"",IF($B982="Female",1/(1+EXP(-SUMPRODUCT(Engine!$C$31234:$C$31265,INDIRECT("Coefficients!$AF$2:$AF$33")))),1/(1+EXP(-SUMPRODUCT(Engine!$C$31234:$C$31265,INDIRECT("Coefficients!$AG$2:$AG$33"))))))</f>
      </c>
      <c r="AF982" s="8">
        <f>IF(OR($B982="",$C982="",$D982="",$E982="",$F982="",$G982="",$H982="",$I982="",$J982="",$K982="",$L982=""),"",IF($B982="Female",1/(1+EXP(-SUMPRODUCT(Engine!$C$31234:$C$31265,INDIRECT("Coefficients!$AH$2:$AH$33")))),1/(1+EXP(-SUMPRODUCT(Engine!$C$31234:$C$31265,INDIRECT("Coefficients!$AI$2:$AI$33"))))))</f>
      </c>
      <c r="AG982" s="8">
        <f>IF(OR($B982="",$C982="",$D982="",$E982="",$F982="",$G982="",$H982="",$I982="",$J982="",$K982="",$L982=""),"",IF($B982="Female",1/(1+EXP(-SUMPRODUCT(Engine!$C$31234:$C$31265,INDIRECT("Coefficients!$AJ$2:$AJ$33")))),1/(1+EXP(-SUMPRODUCT(Engine!$C$31234:$C$31265,INDIRECT("Coefficients!$AK$2:$AK$33"))))))</f>
      </c>
      <c r="AH982" s="8">
        <f>IF(OR($B982="",$C982="",$D982="",$E982="",$F982="",$G982="",$H982="",$I982="",$J982="",$K982="",$L982=""),"",IF($B982="Female",1/(1+EXP(-SUMPRODUCT(Engine!$C$31234:$C$31265,INDIRECT("Coefficients!$AL$2:$AL$33")))),1/(1+EXP(-SUMPRODUCT(Engine!$C$31234:$C$31265,INDIRECT("Coefficients!$AM$2:$AM$33"))))))</f>
      </c>
      <c r="AI982" s="8">
        <f>IF(OR($B982="",$C982="",$D982="",$E982="",$F982="",$G982="",$H982="",$I982="",$J982="",$K982="",$L982=""),"",IF($B982="Female",1/(1+EXP(-SUMPRODUCT(Engine!$C$31234:$C$31265,INDIRECT("Coefficients!$AN$2:$AN$33")))),1/(1+EXP(-SUMPRODUCT(Engine!$C$31234:$C$31265,INDIRECT("Coefficients!$AO$2:$AO$33"))))))</f>
      </c>
      <c r="AJ982" s="8">
        <f>IF(OR($B982="",$C982="",$D982="",$E982="",$F982="",$G982="",$H982="",$I982="",$J982="",$K982="",$L982=""),"",IF($B982="Female",1/(1+EXP(-SUMPRODUCT(Engine!$C$31234:$C$31265,INDIRECT("Coefficients!$AP$2:$AP$33")))),1/(1+EXP(-SUMPRODUCT(Engine!$C$31234:$C$31265,INDIRECT("Coefficients!$AQ$2:$AQ$33"))))))</f>
      </c>
      <c r="AK982" s="8">
        <f>IF(OR($B982="",$C982="",$D982="",$E982="",$F982="",$G982="",$H982="",$I982="",$J982="",$K982="",$L982=""),"",IF($B982="Female",1/(1+EXP(-SUMPRODUCT(Engine!$C$31234:$C$31265,INDIRECT("Coefficients!$AR$2:$AR$33")))),1/(1+EXP(-SUMPRODUCT(Engine!$C$31234:$C$31265,INDIRECT("Coefficients!$AS$2:$AS$33"))))))</f>
      </c>
      <c r="AL982" s="8">
        <f>IF(OR($B982="",$C982="",$D982="",$E982="",$F982="",$G982="",$H982="",$I982="",$J982="",$K982="",$L982=""),"",IF($B982="Female",1/(1+EXP(-SUMPRODUCT(Engine!$C$31234:$C$31265,INDIRECT("Coefficients!$AT$2:$AT$33")))),1/(1+EXP(-SUMPRODUCT(Engine!$C$31234:$C$31265,INDIRECT("Coefficients!$AU$2:$AU$33"))))))</f>
      </c>
      <c r="AM982" s="8">
        <f>IF(OR($B982="",$C982="",$D982="",$E982="",$F982="",$G982="",$H982="",$I982="",$J982="",$K982="",$L982=""),"",IF($B982="Female",1/(1+EXP(-SUMPRODUCT(Engine!$C$31234:$C$31265,INDIRECT("Coefficients!$AV$2:$AV$33")))),1/(1+EXP(-SUMPRODUCT(Engine!$C$31234:$C$31265,INDIRECT("Coefficients!$AW$2:$AW$33"))))))</f>
      </c>
      <c r="AN982" s="8">
        <f>IF(OR($B982="",$C982="",$D982="",$E982="",$F982="",$G982="",$H982="",$I982="",$J982="",$K982="",$L982=""),"",IF($B982="Female",1/(1+EXP(-SUMPRODUCT(Engine!$C$31234:$C$31265,INDIRECT("Coefficients!$AX$2:$AX$33")))),1/(1+EXP(-SUMPRODUCT(Engine!$C$31234:$C$31265,INDIRECT("Coefficients!$AY$2:$AY$33"))))))</f>
      </c>
      <c r="AO982" s="8">
        <f>IF(OR($B982="",$C982="",$D982="",$E982="",$F982="",$G982="",$H982="",$I982="",$J982="",$K982="",$L982=""),"",IF($B982="Female",1/(1+EXP(-SUMPRODUCT(Engine!$C$31234:$C$31265,INDIRECT("Coefficients!$AZ$2:$AZ$33")))),1/(1+EXP(-SUMPRODUCT(Engine!$C$31234:$C$31265,INDIRECT("Coefficients!$BA$2:$BA$33"))))))</f>
      </c>
      <c r="AP982" s="8">
        <f>IF(OR($B982="",$C982="",$D982="",$E982="",$F982="",$G982="",$H982="",$I982="",$J982="",$K982="",$L982=""),"",IF($B982="Female",1/(1+EXP(-SUMPRODUCT(Engine!$C$31234:$C$31265,INDIRECT("Coefficients!$BB$2:$BB$33")))),1/(1+EXP(-SUMPRODUCT(Engine!$C$31234:$C$31265,INDIRECT("Coefficients!$BC$2:$BC$33"))))))</f>
      </c>
      <c r="AQ982" s="8">
        <f>IF(OR($B982="",$C982="",$D982="",$E982="",$F982="",$G982="",$H982="",$I982="",$J982="",$K982="",$L982=""),"",IF($B982="Female",1/(1+EXP(-SUMPRODUCT(Engine!$C$31234:$C$31265,INDIRECT("Coefficients!$BD$2:$BD$33")))),1/(1+EXP(-SUMPRODUCT(Engine!$C$31234:$C$31265,INDIRECT("Coefficients!$BE$2:$BE$33"))))))</f>
      </c>
      <c r="AR982" s="8">
        <f>IF(OR($B982="",$C982="",$D982="",$E982="",$F982="",$G982="",$H982="",$I982="",$J982="",$K982="",$L982=""),"",IF($B982="Female",1/(1+EXP(-SUMPRODUCT(Engine!$C$31234:$C$31265,INDIRECT("Coefficients!$BF$2:$BF$33")))),1/(1+EXP(-SUMPRODUCT(Engine!$C$31234:$C$31265,INDIRECT("Coefficients!$BG$2:$BG$33"))))))</f>
      </c>
      <c r="AS982" s="8">
        <f>IF(OR($B982="",$C982="",$D982="",$E982="",$F982="",$G982="",$H982="",$I982="",$J982="",$K982="",$L982=""),"",IF($B982="Female",1/(1+EXP(-SUMPRODUCT(Engine!$C$31234:$C$31265,INDIRECT("Coefficients!$BH$2:$BH$33")))),1/(1+EXP(-SUMPRODUCT(Engine!$C$31234:$C$31265,INDIRECT("Coefficients!$BI$2:$BI$33"))))))</f>
      </c>
      <c r="AT982" s="8">
        <f>IF(OR($B982="",$C982="",$D982="",$E982="",$F982="",$G982="",$H982="",$I982="",$J982="",$K982="",$L982=""),"",IF($B982="Female",1/(1+EXP(-SUMPRODUCT(Engine!$C$31234:$C$31265,INDIRECT("Coefficients!$BJ$2:$BJ$33")))),1/(1+EXP(-SUMPRODUCT(Engine!$C$31234:$C$31265,INDIRECT("Coefficients!$BK$2:$BK$33"))))))</f>
      </c>
      <c r="AU982" s="8">
        <f>IF(OR($B982="",$C982="",$D982="",$E982="",$F982="",$G982="",$H982="",$I982="",$J982="",$K982="",$L982=""),"",IF($B982="Female",1/(1+EXP(-SUMPRODUCT(Engine!$C$31234:$C$31265,INDIRECT("Coefficients!$BL$2:$BL$33")))),1/(1+EXP(-SUMPRODUCT(Engine!$C$31234:$C$31265,INDIRECT("Coefficients!$BM$2:$BM$33"))))))</f>
      </c>
      <c r="AV982" s="8">
        <f>IF(OR($B982="",$C982="",$D982="",$E982="",$F982="",$G982="",$H982="",$I982="",$J982="",$K982="",$L982=""),"",IF($B982="Female",1/(1+EXP(-SUMPRODUCT(Engine!$C$31234:$C$31265,INDIRECT("Coefficients!$BN$2:$BN$33")))),1/(1+EXP(-SUMPRODUCT(Engine!$C$31234:$C$31265,INDIRECT("Coefficients!$BO$2:$BO$33"))))))</f>
      </c>
      <c r="AW982" s="8">
        <f>IF(OR($B982="",$C982="",$D982="",$E982="",$F982="",$G982="",$H982="",$I982="",$J982="",$K982="",$L982=""),"",IF($B982="Female",1/(1+EXP(-SUMPRODUCT(Engine!$C$31234:$C$31265,INDIRECT("Coefficients!$BP$2:$BP$33")))),1/(1+EXP(-SUMPRODUCT(Engine!$C$31234:$C$31265,INDIRECT("Coefficients!$BQ$2:$BQ$33"))))))</f>
      </c>
      <c r="AX982" s="8">
        <f>IF(OR($B982="",$C982="",$D982="",$E982="",$F982="",$G982="",$H982="",$I982="",$J982="",$K982="",$L982=""),"",IF($B982="Female",1/(1+EXP(-SUMPRODUCT(Engine!$C$31234:$C$31265,INDIRECT("Coefficients!$BR$2:$BR$33")))),1/(1+EXP(-SUMPRODUCT(Engine!$C$31234:$C$31265,INDIRECT("Coefficients!$BS$2:$BS$33"))))))</f>
      </c>
      <c r="AY982" s="8">
        <f>IF(OR($B982="",$C982="",$D982="",$E982="",$F982="",$G982="",$H982="",$I982="",$J982="",$K982="",$L982=""),"",IF($B982="Female",1/(1+EXP(-SUMPRODUCT(Engine!$C$31234:$C$31265,INDIRECT("Coefficients!$BT$2:$BT$33")))),1/(1+EXP(-SUMPRODUCT(Engine!$C$31234:$C$31265,INDIRECT("Coefficients!$BU$2:$BU$33"))))))</f>
      </c>
      <c r="AZ982" s="8">
        <f>IF(OR($B982="",$C982="",$D982="",$E982="",$F982="",$G982="",$H982="",$I982="",$J982="",$K982="",$L982=""),"",IF($B982="Female",1/(1+EXP(-SUMPRODUCT(Engine!$C$31234:$C$31265,INDIRECT("Coefficients!$BV$2:$BV$33")))),1/(1+EXP(-SUMPRODUCT(Engine!$C$31234:$C$31265,INDIRECT("Coefficients!$BW$2:$BW$33"))))))</f>
      </c>
      <c r="BA982" s="8">
        <f>IF(OR($B982="",$C982="",$D982="",$E982="",$F982="",$G982="",$H982="",$I982="",$J982="",$K982="",$L982=""),"",IF($B982="Female",1/(1+EXP(-SUMPRODUCT(Engine!$C$31234:$C$31265,INDIRECT("Coefficients!$BX$2:$BX$33")))),1/(1+EXP(-SUMPRODUCT(Engine!$C$31234:$C$31265,INDIRECT("Coefficients!$BY$2:$BY$33"))))))</f>
      </c>
      <c r="BB982" s="8">
        <f>IF(OR($B982="",$C982="",$D982="",$E982="",$F982="",$G982="",$H982="",$I982="",$J982="",$K982="",$L982=""),"",IF($B982="Female",1/(1+EXP(-SUMPRODUCT(Engine!$C$31234:$C$31265,INDIRECT("Coefficients!$BZ$2:$BZ$33")))),1/(1+EXP(-SUMPRODUCT(Engine!$C$31234:$C$31265,INDIRECT("Coefficients!$CA$2:$CA$33"))))))</f>
      </c>
      <c r="BC982" s="8">
        <f>IF(OR($B982="",$C982="",$D982="",$E982="",$F982="",$G982="",$H982="",$I982="",$J982="",$K982="",$L982=""),"",IF($B982="Female",1/(1+EXP(-SUMPRODUCT(Engine!$C$31234:$C$31265,INDIRECT("Coefficients!$CB$2:$CB$33")))),1/(1+EXP(-SUMPRODUCT(Engine!$C$31234:$C$31265,INDIRECT("Coefficients!$CC$2:$CC$33"))))))</f>
      </c>
      <c r="BD982" s="8">
        <f>IF(OR($B982="",$C982="",$D982="",$E982="",$F982="",$G982="",$H982="",$I982="",$J982="",$K982="",$L982=""),"",IF($B982="Female",1/(1+EXP(-SUMPRODUCT(Engine!$C$31234:$C$31265,INDIRECT("Coefficients!$CD$2:$CD$33")))),1/(1+EXP(-SUMPRODUCT(Engine!$C$31234:$C$31265,INDIRECT("Coefficients!$CE$2:$CE$33"))))))</f>
      </c>
      <c r="BE982" s="8">
        <f>IF(OR($B982="",$C982="",$D982="",$E982="",$F982="",$G982="",$H982="",$I982="",$J982="",$K982="",$L982=""),"",IF($B982="Female",1/(1+EXP(-SUMPRODUCT(Engine!$C$31234:$C$31265,INDIRECT("Coefficients!$CF$2:$CF$33")))),1/(1+EXP(-SUMPRODUCT(Engine!$C$31234:$C$31265,INDIRECT("Coefficients!$CG$2:$CG$33"))))))</f>
      </c>
      <c r="BF982" s="8">
        <f>IF(OR($B982="",$C982="",$D982="",$E982="",$F982="",$G982="",$H982="",$I982="",$J982="",$K982="",$L982=""),"",IF($B982="Female",1/(1+EXP(-SUMPRODUCT(Engine!$C$31234:$C$31265,INDIRECT("Coefficients!$CH$2:$CH$33")))),1/(1+EXP(-SUMPRODUCT(Engine!$C$31234:$C$31265,INDIRECT("Coefficients!$CI$2:$CI$33"))))))</f>
      </c>
      <c r="BG982" s="8">
        <f>IF(OR($B982="",$C982="",$D982="",$E982="",$F982="",$G982="",$H982="",$I982="",$J982="",$K982="",$L982=""),"",IF($B982="Female",1/(1+EXP(-SUMPRODUCT(Engine!$C$31234:$C$31265,INDIRECT("Coefficients!$CJ$2:$CJ$33")))),1/(1+EXP(-SUMPRODUCT(Engine!$C$31234:$C$31265,INDIRECT("Coefficients!$CK$2:$CK$33"))))))</f>
      </c>
      <c r="BH982" s="8">
        <f>IF(OR($B982="",$C982="",$D982="",$E982="",$F982="",$G982="",$H982="",$I982="",$J982="",$K982="",$L982=""),"",IF($B982="Female",1/(1+EXP(-SUMPRODUCT(Engine!$C$31234:$C$31265,INDIRECT("Coefficients!$CL$2:$CL$33")))),1/(1+EXP(-SUMPRODUCT(Engine!$C$31234:$C$31265,INDIRECT("Coefficients!$CM$2:$CM$33"))))))</f>
      </c>
      <c r="BI982" s="8">
        <f>IF(OR($B982="",$C982="",$D982="",$E982="",$F982="",$G982="",$H982="",$I982="",$J982="",$K982="",$L982=""),"",IF($B982="Female",1/(1+EXP(-SUMPRODUCT(Engine!$C$31234:$C$31265,INDIRECT("Coefficients!$CN$2:$CN$33")))),1/(1+EXP(-SUMPRODUCT(Engine!$C$31234:$C$31265,INDIRECT("Coefficients!$CO$2:$CO$33"))))))</f>
      </c>
      <c r="BJ982" s="8">
        <f>IF(OR($B982="",$C982="",$D982="",$E982="",$F982="",$G982="",$H982="",$I982="",$J982="",$K982="",$L982=""),"",IF($B982="Female",1/(1+EXP(-SUMPRODUCT(Engine!$C$31234:$C$31265,INDIRECT("Coefficients!$CP$2:$CP$33")))),1/(1+EXP(-SUMPRODUCT(Engine!$C$31234:$C$31265,INDIRECT("Coefficients!$CQ$2:$CQ$33"))))))</f>
      </c>
      <c r="BK982" s="8">
        <f>IF(OR($B982="",$C982="",$D982="",$E982="",$F982="",$G982="",$H982="",$I982="",$J982="",$K982="",$L982=""),"",IF($B982="Female",1/(1+EXP(-SUMPRODUCT(Engine!$C$31234:$C$31265,INDIRECT("Coefficients!$CR$2:$CR$33")))),1/(1+EXP(-SUMPRODUCT(Engine!$C$31234:$C$31265,INDIRECT("Coefficients!$CS$2:$CS$33"))))))</f>
      </c>
      <c r="BL982" s="8">
        <f>IF(OR($B982="",$C982="",$D982="",$E982="",$F982="",$G982="",$H982="",$I982="",$J982="",$K982="",$L982=""),"",IF($B982="Female",1/(1+EXP(-SUMPRODUCT(Engine!$C$31234:$C$31265,INDIRECT("Coefficients!$CT$2:$CT$33")))),1/(1+EXP(-SUMPRODUCT(Engine!$C$31234:$C$31265,INDIRECT("Coefficients!$CU$2:$CU$33"))))))</f>
      </c>
      <c r="BM982" s="8">
        <f>IF(OR($B982="",$C982="",$D982="",$E982="",$F982="",$G982="",$H982="",$I982="",$J982="",$K982="",$L982=""),"",IF($B982="Female",1/(1+EXP(-SUMPRODUCT(Engine!$C$31234:$C$31265,INDIRECT("Coefficients!$CV$2:$CV$33")))),1/(1+EXP(-SUMPRODUCT(Engine!$C$31234:$C$31265,INDIRECT("Coefficients!$CW$2:$CW$33"))))))</f>
      </c>
    </row>
    <row r="983" spans="1:6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8">
        <f>IF(OR($B983="",$C983="",$D983="",$E983="",$F983="",$G983="",$H983="",$I983="",$J983="",$K983="",$L983=""),"",IF($B983="Female",1/(1+EXP(-SUMPRODUCT(Engine!$C$31266:$C$31297,INDIRECT("Coefficients!$B$2:$B$33")))),1/(1+EXP(-SUMPRODUCT(Engine!$C$31266:$C$31297,INDIRECT("Coefficients!$C$2:$C$33"))))))</f>
      </c>
      <c r="Q983" s="8">
        <f>IF(OR($B983="",$C983="",$D983="",$E983="",$F983="",$G983="",$H983="",$I983="",$J983="",$K983="",$L983=""),"",IF($B983="Female",1/(1+EXP(-SUMPRODUCT(Engine!$C$31266:$C$31297,INDIRECT("Coefficients!$D$2:$D$33")))),1/(1+EXP(-SUMPRODUCT(Engine!$C$31266:$C$31297,INDIRECT("Coefficients!$E$2:$E$33"))))))</f>
      </c>
      <c r="R983" s="8">
        <f>IF(OR($B983="",$C983="",$D983="",$E983="",$F983="",$G983="",$H983="",$I983="",$J983="",$K983="",$L983=""),"",IF($B983="Female",1/(1+EXP(-SUMPRODUCT(Engine!$C$31266:$C$31297,INDIRECT("Coefficients!$F$2:$F$33")))),1/(1+EXP(-SUMPRODUCT(Engine!$C$31266:$C$31297,INDIRECT("Coefficients!$G$2:$G$33"))))))</f>
      </c>
      <c r="S983" s="8">
        <f>IF(OR($B983="",$C983="",$D983="",$E983="",$F983="",$G983="",$H983="",$I983="",$J983="",$K983="",$L983=""),"",IF($B983="Female",1/(1+EXP(-SUMPRODUCT(Engine!$C$31266:$C$31297,INDIRECT("Coefficients!$H$2:$H$33")))),1/(1+EXP(-SUMPRODUCT(Engine!$C$31266:$C$31297,INDIRECT("Coefficients!$I$2:$I$33"))))))</f>
      </c>
      <c r="T983" s="8">
        <f>IF(OR($B983="",$C983="",$D983="",$E983="",$F983="",$G983="",$H983="",$I983="",$J983="",$K983="",$L983=""),"",IF($B983="Female",1/(1+EXP(-SUMPRODUCT(Engine!$C$31266:$C$31297,INDIRECT("Coefficients!$J$2:$J$33")))),1/(1+EXP(-SUMPRODUCT(Engine!$C$31266:$C$31297,INDIRECT("Coefficients!$K$2:$K$33"))))))</f>
      </c>
      <c r="U983" s="8">
        <f>IF(OR($B983="",$C983="",$D983="",$E983="",$F983="",$G983="",$H983="",$I983="",$J983="",$K983="",$L983=""),"",IF($B983="Female",1/(1+EXP(-SUMPRODUCT(Engine!$C$31266:$C$31297,INDIRECT("Coefficients!$L$2:$L$33")))),1/(1+EXP(-SUMPRODUCT(Engine!$C$31266:$C$31297,INDIRECT("Coefficients!$M$2:$M$33"))))))</f>
      </c>
      <c r="V983" s="8">
        <f>IF(OR($B983="",$C983="",$D983="",$E983="",$F983="",$G983="",$H983="",$I983="",$J983="",$K983="",$L983=""),"",IF($B983="Female",1/(1+EXP(-SUMPRODUCT(Engine!$C$31266:$C$31297,INDIRECT("Coefficients!$N$2:$N$33")))),1/(1+EXP(-SUMPRODUCT(Engine!$C$31266:$C$31297,INDIRECT("Coefficients!$O$2:$O$33"))))))</f>
      </c>
      <c r="W983" s="8">
        <f>IF(OR($B983="",$C983="",$D983="",$E983="",$F983="",$G983="",$H983="",$I983="",$J983="",$K983="",$L983=""),"",IF($B983="Female",1/(1+EXP(-SUMPRODUCT(Engine!$C$31266:$C$31297,INDIRECT("Coefficients!$P$2:$P$33")))),1/(1+EXP(-SUMPRODUCT(Engine!$C$31266:$C$31297,INDIRECT("Coefficients!$Q$2:$Q$33"))))))</f>
      </c>
      <c r="X983" s="8">
        <f>IF(OR($B983="",$C983="",$D983="",$E983="",$F983="",$G983="",$H983="",$I983="",$J983="",$K983="",$L983=""),"",IF($B983="Female",1/(1+EXP(-SUMPRODUCT(Engine!$C$31266:$C$31297,INDIRECT("Coefficients!$R$2:$R$33")))),1/(1+EXP(-SUMPRODUCT(Engine!$C$31266:$C$31297,INDIRECT("Coefficients!$S$2:$S$33"))))))</f>
      </c>
      <c r="Y983" s="8">
        <f>IF(OR($B983="",$C983="",$D983="",$E983="",$F983="",$G983="",$H983="",$I983="",$J983="",$K983="",$L983=""),"",IF($B983="Female",1/(1+EXP(-SUMPRODUCT(Engine!$C$31266:$C$31297,INDIRECT("Coefficients!$T$2:$T$33")))),1/(1+EXP(-SUMPRODUCT(Engine!$C$31266:$C$31297,INDIRECT("Coefficients!$U$2:$U$33"))))))</f>
      </c>
      <c r="Z983" s="8">
        <f>IF(OR($B983="",$C983="",$D983="",$E983="",$F983="",$G983="",$H983="",$I983="",$J983="",$K983="",$L983=""),"",IF($B983="Female",1/(1+EXP(-SUMPRODUCT(Engine!$C$31266:$C$31297,INDIRECT("Coefficients!$V$2:$V$33")))),1/(1+EXP(-SUMPRODUCT(Engine!$C$31266:$C$31297,INDIRECT("Coefficients!$W$2:$W$33"))))))</f>
      </c>
      <c r="AA983" s="8">
        <f>IF(OR($B983="",$C983="",$D983="",$E983="",$F983="",$G983="",$H983="",$I983="",$J983="",$K983="",$L983=""),"",IF($B983="Female",1/(1+EXP(-SUMPRODUCT(Engine!$C$31266:$C$31297,INDIRECT("Coefficients!$X$2:$X$33")))),1/(1+EXP(-SUMPRODUCT(Engine!$C$31266:$C$31297,INDIRECT("Coefficients!$Y$2:$Y$33"))))))</f>
      </c>
      <c r="AB983" s="8">
        <f>IF(OR($B983="",$C983="",$D983="",$E983="",$F983="",$G983="",$H983="",$I983="",$J983="",$K983="",$L983=""),"",IF($B983="Female",1/(1+EXP(-SUMPRODUCT(Engine!$C$31266:$C$31297,INDIRECT("Coefficients!$Z$2:$Z$33")))),1/(1+EXP(-SUMPRODUCT(Engine!$C$31266:$C$31297,INDIRECT("Coefficients!$AA$2:$AA$33"))))))</f>
      </c>
      <c r="AC983" s="8">
        <f>IF(OR($B983="",$C983="",$D983="",$E983="",$F983="",$G983="",$H983="",$I983="",$J983="",$K983="",$L983=""),"",IF($B983="Female",1/(1+EXP(-SUMPRODUCT(Engine!$C$31266:$C$31297,INDIRECT("Coefficients!$AB$2:$AB$33")))),1/(1+EXP(-SUMPRODUCT(Engine!$C$31266:$C$31297,INDIRECT("Coefficients!$AC$2:$AC$33"))))))</f>
      </c>
      <c r="AD983" s="8">
        <f>IF(OR($B983="",$C983="",$D983="",$E983="",$F983="",$G983="",$H983="",$I983="",$J983="",$K983="",$L983=""),"",IF($B983="Female",1/(1+EXP(-SUMPRODUCT(Engine!$C$31266:$C$31297,INDIRECT("Coefficients!$AD$2:$AD$33")))),1/(1+EXP(-SUMPRODUCT(Engine!$C$31266:$C$31297,INDIRECT("Coefficients!$AE$2:$AE$33"))))))</f>
      </c>
      <c r="AE983" s="8">
        <f>IF(OR($B983="",$C983="",$D983="",$E983="",$F983="",$G983="",$H983="",$I983="",$J983="",$K983="",$L983=""),"",IF($B983="Female",1/(1+EXP(-SUMPRODUCT(Engine!$C$31266:$C$31297,INDIRECT("Coefficients!$AF$2:$AF$33")))),1/(1+EXP(-SUMPRODUCT(Engine!$C$31266:$C$31297,INDIRECT("Coefficients!$AG$2:$AG$33"))))))</f>
      </c>
      <c r="AF983" s="8">
        <f>IF(OR($B983="",$C983="",$D983="",$E983="",$F983="",$G983="",$H983="",$I983="",$J983="",$K983="",$L983=""),"",IF($B983="Female",1/(1+EXP(-SUMPRODUCT(Engine!$C$31266:$C$31297,INDIRECT("Coefficients!$AH$2:$AH$33")))),1/(1+EXP(-SUMPRODUCT(Engine!$C$31266:$C$31297,INDIRECT("Coefficients!$AI$2:$AI$33"))))))</f>
      </c>
      <c r="AG983" s="8">
        <f>IF(OR($B983="",$C983="",$D983="",$E983="",$F983="",$G983="",$H983="",$I983="",$J983="",$K983="",$L983=""),"",IF($B983="Female",1/(1+EXP(-SUMPRODUCT(Engine!$C$31266:$C$31297,INDIRECT("Coefficients!$AJ$2:$AJ$33")))),1/(1+EXP(-SUMPRODUCT(Engine!$C$31266:$C$31297,INDIRECT("Coefficients!$AK$2:$AK$33"))))))</f>
      </c>
      <c r="AH983" s="8">
        <f>IF(OR($B983="",$C983="",$D983="",$E983="",$F983="",$G983="",$H983="",$I983="",$J983="",$K983="",$L983=""),"",IF($B983="Female",1/(1+EXP(-SUMPRODUCT(Engine!$C$31266:$C$31297,INDIRECT("Coefficients!$AL$2:$AL$33")))),1/(1+EXP(-SUMPRODUCT(Engine!$C$31266:$C$31297,INDIRECT("Coefficients!$AM$2:$AM$33"))))))</f>
      </c>
      <c r="AI983" s="8">
        <f>IF(OR($B983="",$C983="",$D983="",$E983="",$F983="",$G983="",$H983="",$I983="",$J983="",$K983="",$L983=""),"",IF($B983="Female",1/(1+EXP(-SUMPRODUCT(Engine!$C$31266:$C$31297,INDIRECT("Coefficients!$AN$2:$AN$33")))),1/(1+EXP(-SUMPRODUCT(Engine!$C$31266:$C$31297,INDIRECT("Coefficients!$AO$2:$AO$33"))))))</f>
      </c>
      <c r="AJ983" s="8">
        <f>IF(OR($B983="",$C983="",$D983="",$E983="",$F983="",$G983="",$H983="",$I983="",$J983="",$K983="",$L983=""),"",IF($B983="Female",1/(1+EXP(-SUMPRODUCT(Engine!$C$31266:$C$31297,INDIRECT("Coefficients!$AP$2:$AP$33")))),1/(1+EXP(-SUMPRODUCT(Engine!$C$31266:$C$31297,INDIRECT("Coefficients!$AQ$2:$AQ$33"))))))</f>
      </c>
      <c r="AK983" s="8">
        <f>IF(OR($B983="",$C983="",$D983="",$E983="",$F983="",$G983="",$H983="",$I983="",$J983="",$K983="",$L983=""),"",IF($B983="Female",1/(1+EXP(-SUMPRODUCT(Engine!$C$31266:$C$31297,INDIRECT("Coefficients!$AR$2:$AR$33")))),1/(1+EXP(-SUMPRODUCT(Engine!$C$31266:$C$31297,INDIRECT("Coefficients!$AS$2:$AS$33"))))))</f>
      </c>
      <c r="AL983" s="8">
        <f>IF(OR($B983="",$C983="",$D983="",$E983="",$F983="",$G983="",$H983="",$I983="",$J983="",$K983="",$L983=""),"",IF($B983="Female",1/(1+EXP(-SUMPRODUCT(Engine!$C$31266:$C$31297,INDIRECT("Coefficients!$AT$2:$AT$33")))),1/(1+EXP(-SUMPRODUCT(Engine!$C$31266:$C$31297,INDIRECT("Coefficients!$AU$2:$AU$33"))))))</f>
      </c>
      <c r="AM983" s="8">
        <f>IF(OR($B983="",$C983="",$D983="",$E983="",$F983="",$G983="",$H983="",$I983="",$J983="",$K983="",$L983=""),"",IF($B983="Female",1/(1+EXP(-SUMPRODUCT(Engine!$C$31266:$C$31297,INDIRECT("Coefficients!$AV$2:$AV$33")))),1/(1+EXP(-SUMPRODUCT(Engine!$C$31266:$C$31297,INDIRECT("Coefficients!$AW$2:$AW$33"))))))</f>
      </c>
      <c r="AN983" s="8">
        <f>IF(OR($B983="",$C983="",$D983="",$E983="",$F983="",$G983="",$H983="",$I983="",$J983="",$K983="",$L983=""),"",IF($B983="Female",1/(1+EXP(-SUMPRODUCT(Engine!$C$31266:$C$31297,INDIRECT("Coefficients!$AX$2:$AX$33")))),1/(1+EXP(-SUMPRODUCT(Engine!$C$31266:$C$31297,INDIRECT("Coefficients!$AY$2:$AY$33"))))))</f>
      </c>
      <c r="AO983" s="8">
        <f>IF(OR($B983="",$C983="",$D983="",$E983="",$F983="",$G983="",$H983="",$I983="",$J983="",$K983="",$L983=""),"",IF($B983="Female",1/(1+EXP(-SUMPRODUCT(Engine!$C$31266:$C$31297,INDIRECT("Coefficients!$AZ$2:$AZ$33")))),1/(1+EXP(-SUMPRODUCT(Engine!$C$31266:$C$31297,INDIRECT("Coefficients!$BA$2:$BA$33"))))))</f>
      </c>
      <c r="AP983" s="8">
        <f>IF(OR($B983="",$C983="",$D983="",$E983="",$F983="",$G983="",$H983="",$I983="",$J983="",$K983="",$L983=""),"",IF($B983="Female",1/(1+EXP(-SUMPRODUCT(Engine!$C$31266:$C$31297,INDIRECT("Coefficients!$BB$2:$BB$33")))),1/(1+EXP(-SUMPRODUCT(Engine!$C$31266:$C$31297,INDIRECT("Coefficients!$BC$2:$BC$33"))))))</f>
      </c>
      <c r="AQ983" s="8">
        <f>IF(OR($B983="",$C983="",$D983="",$E983="",$F983="",$G983="",$H983="",$I983="",$J983="",$K983="",$L983=""),"",IF($B983="Female",1/(1+EXP(-SUMPRODUCT(Engine!$C$31266:$C$31297,INDIRECT("Coefficients!$BD$2:$BD$33")))),1/(1+EXP(-SUMPRODUCT(Engine!$C$31266:$C$31297,INDIRECT("Coefficients!$BE$2:$BE$33"))))))</f>
      </c>
      <c r="AR983" s="8">
        <f>IF(OR($B983="",$C983="",$D983="",$E983="",$F983="",$G983="",$H983="",$I983="",$J983="",$K983="",$L983=""),"",IF($B983="Female",1/(1+EXP(-SUMPRODUCT(Engine!$C$31266:$C$31297,INDIRECT("Coefficients!$BF$2:$BF$33")))),1/(1+EXP(-SUMPRODUCT(Engine!$C$31266:$C$31297,INDIRECT("Coefficients!$BG$2:$BG$33"))))))</f>
      </c>
      <c r="AS983" s="8">
        <f>IF(OR($B983="",$C983="",$D983="",$E983="",$F983="",$G983="",$H983="",$I983="",$J983="",$K983="",$L983=""),"",IF($B983="Female",1/(1+EXP(-SUMPRODUCT(Engine!$C$31266:$C$31297,INDIRECT("Coefficients!$BH$2:$BH$33")))),1/(1+EXP(-SUMPRODUCT(Engine!$C$31266:$C$31297,INDIRECT("Coefficients!$BI$2:$BI$33"))))))</f>
      </c>
      <c r="AT983" s="8">
        <f>IF(OR($B983="",$C983="",$D983="",$E983="",$F983="",$G983="",$H983="",$I983="",$J983="",$K983="",$L983=""),"",IF($B983="Female",1/(1+EXP(-SUMPRODUCT(Engine!$C$31266:$C$31297,INDIRECT("Coefficients!$BJ$2:$BJ$33")))),1/(1+EXP(-SUMPRODUCT(Engine!$C$31266:$C$31297,INDIRECT("Coefficients!$BK$2:$BK$33"))))))</f>
      </c>
      <c r="AU983" s="8">
        <f>IF(OR($B983="",$C983="",$D983="",$E983="",$F983="",$G983="",$H983="",$I983="",$J983="",$K983="",$L983=""),"",IF($B983="Female",1/(1+EXP(-SUMPRODUCT(Engine!$C$31266:$C$31297,INDIRECT("Coefficients!$BL$2:$BL$33")))),1/(1+EXP(-SUMPRODUCT(Engine!$C$31266:$C$31297,INDIRECT("Coefficients!$BM$2:$BM$33"))))))</f>
      </c>
      <c r="AV983" s="8">
        <f>IF(OR($B983="",$C983="",$D983="",$E983="",$F983="",$G983="",$H983="",$I983="",$J983="",$K983="",$L983=""),"",IF($B983="Female",1/(1+EXP(-SUMPRODUCT(Engine!$C$31266:$C$31297,INDIRECT("Coefficients!$BN$2:$BN$33")))),1/(1+EXP(-SUMPRODUCT(Engine!$C$31266:$C$31297,INDIRECT("Coefficients!$BO$2:$BO$33"))))))</f>
      </c>
      <c r="AW983" s="8">
        <f>IF(OR($B983="",$C983="",$D983="",$E983="",$F983="",$G983="",$H983="",$I983="",$J983="",$K983="",$L983=""),"",IF($B983="Female",1/(1+EXP(-SUMPRODUCT(Engine!$C$31266:$C$31297,INDIRECT("Coefficients!$BP$2:$BP$33")))),1/(1+EXP(-SUMPRODUCT(Engine!$C$31266:$C$31297,INDIRECT("Coefficients!$BQ$2:$BQ$33"))))))</f>
      </c>
      <c r="AX983" s="8">
        <f>IF(OR($B983="",$C983="",$D983="",$E983="",$F983="",$G983="",$H983="",$I983="",$J983="",$K983="",$L983=""),"",IF($B983="Female",1/(1+EXP(-SUMPRODUCT(Engine!$C$31266:$C$31297,INDIRECT("Coefficients!$BR$2:$BR$33")))),1/(1+EXP(-SUMPRODUCT(Engine!$C$31266:$C$31297,INDIRECT("Coefficients!$BS$2:$BS$33"))))))</f>
      </c>
      <c r="AY983" s="8">
        <f>IF(OR($B983="",$C983="",$D983="",$E983="",$F983="",$G983="",$H983="",$I983="",$J983="",$K983="",$L983=""),"",IF($B983="Female",1/(1+EXP(-SUMPRODUCT(Engine!$C$31266:$C$31297,INDIRECT("Coefficients!$BT$2:$BT$33")))),1/(1+EXP(-SUMPRODUCT(Engine!$C$31266:$C$31297,INDIRECT("Coefficients!$BU$2:$BU$33"))))))</f>
      </c>
      <c r="AZ983" s="8">
        <f>IF(OR($B983="",$C983="",$D983="",$E983="",$F983="",$G983="",$H983="",$I983="",$J983="",$K983="",$L983=""),"",IF($B983="Female",1/(1+EXP(-SUMPRODUCT(Engine!$C$31266:$C$31297,INDIRECT("Coefficients!$BV$2:$BV$33")))),1/(1+EXP(-SUMPRODUCT(Engine!$C$31266:$C$31297,INDIRECT("Coefficients!$BW$2:$BW$33"))))))</f>
      </c>
      <c r="BA983" s="8">
        <f>IF(OR($B983="",$C983="",$D983="",$E983="",$F983="",$G983="",$H983="",$I983="",$J983="",$K983="",$L983=""),"",IF($B983="Female",1/(1+EXP(-SUMPRODUCT(Engine!$C$31266:$C$31297,INDIRECT("Coefficients!$BX$2:$BX$33")))),1/(1+EXP(-SUMPRODUCT(Engine!$C$31266:$C$31297,INDIRECT("Coefficients!$BY$2:$BY$33"))))))</f>
      </c>
      <c r="BB983" s="8">
        <f>IF(OR($B983="",$C983="",$D983="",$E983="",$F983="",$G983="",$H983="",$I983="",$J983="",$K983="",$L983=""),"",IF($B983="Female",1/(1+EXP(-SUMPRODUCT(Engine!$C$31266:$C$31297,INDIRECT("Coefficients!$BZ$2:$BZ$33")))),1/(1+EXP(-SUMPRODUCT(Engine!$C$31266:$C$31297,INDIRECT("Coefficients!$CA$2:$CA$33"))))))</f>
      </c>
      <c r="BC983" s="8">
        <f>IF(OR($B983="",$C983="",$D983="",$E983="",$F983="",$G983="",$H983="",$I983="",$J983="",$K983="",$L983=""),"",IF($B983="Female",1/(1+EXP(-SUMPRODUCT(Engine!$C$31266:$C$31297,INDIRECT("Coefficients!$CB$2:$CB$33")))),1/(1+EXP(-SUMPRODUCT(Engine!$C$31266:$C$31297,INDIRECT("Coefficients!$CC$2:$CC$33"))))))</f>
      </c>
      <c r="BD983" s="8">
        <f>IF(OR($B983="",$C983="",$D983="",$E983="",$F983="",$G983="",$H983="",$I983="",$J983="",$K983="",$L983=""),"",IF($B983="Female",1/(1+EXP(-SUMPRODUCT(Engine!$C$31266:$C$31297,INDIRECT("Coefficients!$CD$2:$CD$33")))),1/(1+EXP(-SUMPRODUCT(Engine!$C$31266:$C$31297,INDIRECT("Coefficients!$CE$2:$CE$33"))))))</f>
      </c>
      <c r="BE983" s="8">
        <f>IF(OR($B983="",$C983="",$D983="",$E983="",$F983="",$G983="",$H983="",$I983="",$J983="",$K983="",$L983=""),"",IF($B983="Female",1/(1+EXP(-SUMPRODUCT(Engine!$C$31266:$C$31297,INDIRECT("Coefficients!$CF$2:$CF$33")))),1/(1+EXP(-SUMPRODUCT(Engine!$C$31266:$C$31297,INDIRECT("Coefficients!$CG$2:$CG$33"))))))</f>
      </c>
      <c r="BF983" s="8">
        <f>IF(OR($B983="",$C983="",$D983="",$E983="",$F983="",$G983="",$H983="",$I983="",$J983="",$K983="",$L983=""),"",IF($B983="Female",1/(1+EXP(-SUMPRODUCT(Engine!$C$31266:$C$31297,INDIRECT("Coefficients!$CH$2:$CH$33")))),1/(1+EXP(-SUMPRODUCT(Engine!$C$31266:$C$31297,INDIRECT("Coefficients!$CI$2:$CI$33"))))))</f>
      </c>
      <c r="BG983" s="8">
        <f>IF(OR($B983="",$C983="",$D983="",$E983="",$F983="",$G983="",$H983="",$I983="",$J983="",$K983="",$L983=""),"",IF($B983="Female",1/(1+EXP(-SUMPRODUCT(Engine!$C$31266:$C$31297,INDIRECT("Coefficients!$CJ$2:$CJ$33")))),1/(1+EXP(-SUMPRODUCT(Engine!$C$31266:$C$31297,INDIRECT("Coefficients!$CK$2:$CK$33"))))))</f>
      </c>
      <c r="BH983" s="8">
        <f>IF(OR($B983="",$C983="",$D983="",$E983="",$F983="",$G983="",$H983="",$I983="",$J983="",$K983="",$L983=""),"",IF($B983="Female",1/(1+EXP(-SUMPRODUCT(Engine!$C$31266:$C$31297,INDIRECT("Coefficients!$CL$2:$CL$33")))),1/(1+EXP(-SUMPRODUCT(Engine!$C$31266:$C$31297,INDIRECT("Coefficients!$CM$2:$CM$33"))))))</f>
      </c>
      <c r="BI983" s="8">
        <f>IF(OR($B983="",$C983="",$D983="",$E983="",$F983="",$G983="",$H983="",$I983="",$J983="",$K983="",$L983=""),"",IF($B983="Female",1/(1+EXP(-SUMPRODUCT(Engine!$C$31266:$C$31297,INDIRECT("Coefficients!$CN$2:$CN$33")))),1/(1+EXP(-SUMPRODUCT(Engine!$C$31266:$C$31297,INDIRECT("Coefficients!$CO$2:$CO$33"))))))</f>
      </c>
      <c r="BJ983" s="8">
        <f>IF(OR($B983="",$C983="",$D983="",$E983="",$F983="",$G983="",$H983="",$I983="",$J983="",$K983="",$L983=""),"",IF($B983="Female",1/(1+EXP(-SUMPRODUCT(Engine!$C$31266:$C$31297,INDIRECT("Coefficients!$CP$2:$CP$33")))),1/(1+EXP(-SUMPRODUCT(Engine!$C$31266:$C$31297,INDIRECT("Coefficients!$CQ$2:$CQ$33"))))))</f>
      </c>
      <c r="BK983" s="8">
        <f>IF(OR($B983="",$C983="",$D983="",$E983="",$F983="",$G983="",$H983="",$I983="",$J983="",$K983="",$L983=""),"",IF($B983="Female",1/(1+EXP(-SUMPRODUCT(Engine!$C$31266:$C$31297,INDIRECT("Coefficients!$CR$2:$CR$33")))),1/(1+EXP(-SUMPRODUCT(Engine!$C$31266:$C$31297,INDIRECT("Coefficients!$CS$2:$CS$33"))))))</f>
      </c>
      <c r="BL983" s="8">
        <f>IF(OR($B983="",$C983="",$D983="",$E983="",$F983="",$G983="",$H983="",$I983="",$J983="",$K983="",$L983=""),"",IF($B983="Female",1/(1+EXP(-SUMPRODUCT(Engine!$C$31266:$C$31297,INDIRECT("Coefficients!$CT$2:$CT$33")))),1/(1+EXP(-SUMPRODUCT(Engine!$C$31266:$C$31297,INDIRECT("Coefficients!$CU$2:$CU$33"))))))</f>
      </c>
      <c r="BM983" s="8">
        <f>IF(OR($B983="",$C983="",$D983="",$E983="",$F983="",$G983="",$H983="",$I983="",$J983="",$K983="",$L983=""),"",IF($B983="Female",1/(1+EXP(-SUMPRODUCT(Engine!$C$31266:$C$31297,INDIRECT("Coefficients!$CV$2:$CV$33")))),1/(1+EXP(-SUMPRODUCT(Engine!$C$31266:$C$31297,INDIRECT("Coefficients!$CW$2:$CW$33"))))))</f>
      </c>
    </row>
    <row r="984" spans="1:6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8">
        <f>IF(OR($B984="",$C984="",$D984="",$E984="",$F984="",$G984="",$H984="",$I984="",$J984="",$K984="",$L984=""),"",IF($B984="Female",1/(1+EXP(-SUMPRODUCT(Engine!$C$31298:$C$31329,INDIRECT("Coefficients!$B$2:$B$33")))),1/(1+EXP(-SUMPRODUCT(Engine!$C$31298:$C$31329,INDIRECT("Coefficients!$C$2:$C$33"))))))</f>
      </c>
      <c r="Q984" s="8">
        <f>IF(OR($B984="",$C984="",$D984="",$E984="",$F984="",$G984="",$H984="",$I984="",$J984="",$K984="",$L984=""),"",IF($B984="Female",1/(1+EXP(-SUMPRODUCT(Engine!$C$31298:$C$31329,INDIRECT("Coefficients!$D$2:$D$33")))),1/(1+EXP(-SUMPRODUCT(Engine!$C$31298:$C$31329,INDIRECT("Coefficients!$E$2:$E$33"))))))</f>
      </c>
      <c r="R984" s="8">
        <f>IF(OR($B984="",$C984="",$D984="",$E984="",$F984="",$G984="",$H984="",$I984="",$J984="",$K984="",$L984=""),"",IF($B984="Female",1/(1+EXP(-SUMPRODUCT(Engine!$C$31298:$C$31329,INDIRECT("Coefficients!$F$2:$F$33")))),1/(1+EXP(-SUMPRODUCT(Engine!$C$31298:$C$31329,INDIRECT("Coefficients!$G$2:$G$33"))))))</f>
      </c>
      <c r="S984" s="8">
        <f>IF(OR($B984="",$C984="",$D984="",$E984="",$F984="",$G984="",$H984="",$I984="",$J984="",$K984="",$L984=""),"",IF($B984="Female",1/(1+EXP(-SUMPRODUCT(Engine!$C$31298:$C$31329,INDIRECT("Coefficients!$H$2:$H$33")))),1/(1+EXP(-SUMPRODUCT(Engine!$C$31298:$C$31329,INDIRECT("Coefficients!$I$2:$I$33"))))))</f>
      </c>
      <c r="T984" s="8">
        <f>IF(OR($B984="",$C984="",$D984="",$E984="",$F984="",$G984="",$H984="",$I984="",$J984="",$K984="",$L984=""),"",IF($B984="Female",1/(1+EXP(-SUMPRODUCT(Engine!$C$31298:$C$31329,INDIRECT("Coefficients!$J$2:$J$33")))),1/(1+EXP(-SUMPRODUCT(Engine!$C$31298:$C$31329,INDIRECT("Coefficients!$K$2:$K$33"))))))</f>
      </c>
      <c r="U984" s="8">
        <f>IF(OR($B984="",$C984="",$D984="",$E984="",$F984="",$G984="",$H984="",$I984="",$J984="",$K984="",$L984=""),"",IF($B984="Female",1/(1+EXP(-SUMPRODUCT(Engine!$C$31298:$C$31329,INDIRECT("Coefficients!$L$2:$L$33")))),1/(1+EXP(-SUMPRODUCT(Engine!$C$31298:$C$31329,INDIRECT("Coefficients!$M$2:$M$33"))))))</f>
      </c>
      <c r="V984" s="8">
        <f>IF(OR($B984="",$C984="",$D984="",$E984="",$F984="",$G984="",$H984="",$I984="",$J984="",$K984="",$L984=""),"",IF($B984="Female",1/(1+EXP(-SUMPRODUCT(Engine!$C$31298:$C$31329,INDIRECT("Coefficients!$N$2:$N$33")))),1/(1+EXP(-SUMPRODUCT(Engine!$C$31298:$C$31329,INDIRECT("Coefficients!$O$2:$O$33"))))))</f>
      </c>
      <c r="W984" s="8">
        <f>IF(OR($B984="",$C984="",$D984="",$E984="",$F984="",$G984="",$H984="",$I984="",$J984="",$K984="",$L984=""),"",IF($B984="Female",1/(1+EXP(-SUMPRODUCT(Engine!$C$31298:$C$31329,INDIRECT("Coefficients!$P$2:$P$33")))),1/(1+EXP(-SUMPRODUCT(Engine!$C$31298:$C$31329,INDIRECT("Coefficients!$Q$2:$Q$33"))))))</f>
      </c>
      <c r="X984" s="8">
        <f>IF(OR($B984="",$C984="",$D984="",$E984="",$F984="",$G984="",$H984="",$I984="",$J984="",$K984="",$L984=""),"",IF($B984="Female",1/(1+EXP(-SUMPRODUCT(Engine!$C$31298:$C$31329,INDIRECT("Coefficients!$R$2:$R$33")))),1/(1+EXP(-SUMPRODUCT(Engine!$C$31298:$C$31329,INDIRECT("Coefficients!$S$2:$S$33"))))))</f>
      </c>
      <c r="Y984" s="8">
        <f>IF(OR($B984="",$C984="",$D984="",$E984="",$F984="",$G984="",$H984="",$I984="",$J984="",$K984="",$L984=""),"",IF($B984="Female",1/(1+EXP(-SUMPRODUCT(Engine!$C$31298:$C$31329,INDIRECT("Coefficients!$T$2:$T$33")))),1/(1+EXP(-SUMPRODUCT(Engine!$C$31298:$C$31329,INDIRECT("Coefficients!$U$2:$U$33"))))))</f>
      </c>
      <c r="Z984" s="8">
        <f>IF(OR($B984="",$C984="",$D984="",$E984="",$F984="",$G984="",$H984="",$I984="",$J984="",$K984="",$L984=""),"",IF($B984="Female",1/(1+EXP(-SUMPRODUCT(Engine!$C$31298:$C$31329,INDIRECT("Coefficients!$V$2:$V$33")))),1/(1+EXP(-SUMPRODUCT(Engine!$C$31298:$C$31329,INDIRECT("Coefficients!$W$2:$W$33"))))))</f>
      </c>
      <c r="AA984" s="8">
        <f>IF(OR($B984="",$C984="",$D984="",$E984="",$F984="",$G984="",$H984="",$I984="",$J984="",$K984="",$L984=""),"",IF($B984="Female",1/(1+EXP(-SUMPRODUCT(Engine!$C$31298:$C$31329,INDIRECT("Coefficients!$X$2:$X$33")))),1/(1+EXP(-SUMPRODUCT(Engine!$C$31298:$C$31329,INDIRECT("Coefficients!$Y$2:$Y$33"))))))</f>
      </c>
      <c r="AB984" s="8">
        <f>IF(OR($B984="",$C984="",$D984="",$E984="",$F984="",$G984="",$H984="",$I984="",$J984="",$K984="",$L984=""),"",IF($B984="Female",1/(1+EXP(-SUMPRODUCT(Engine!$C$31298:$C$31329,INDIRECT("Coefficients!$Z$2:$Z$33")))),1/(1+EXP(-SUMPRODUCT(Engine!$C$31298:$C$31329,INDIRECT("Coefficients!$AA$2:$AA$33"))))))</f>
      </c>
      <c r="AC984" s="8">
        <f>IF(OR($B984="",$C984="",$D984="",$E984="",$F984="",$G984="",$H984="",$I984="",$J984="",$K984="",$L984=""),"",IF($B984="Female",1/(1+EXP(-SUMPRODUCT(Engine!$C$31298:$C$31329,INDIRECT("Coefficients!$AB$2:$AB$33")))),1/(1+EXP(-SUMPRODUCT(Engine!$C$31298:$C$31329,INDIRECT("Coefficients!$AC$2:$AC$33"))))))</f>
      </c>
      <c r="AD984" s="8">
        <f>IF(OR($B984="",$C984="",$D984="",$E984="",$F984="",$G984="",$H984="",$I984="",$J984="",$K984="",$L984=""),"",IF($B984="Female",1/(1+EXP(-SUMPRODUCT(Engine!$C$31298:$C$31329,INDIRECT("Coefficients!$AD$2:$AD$33")))),1/(1+EXP(-SUMPRODUCT(Engine!$C$31298:$C$31329,INDIRECT("Coefficients!$AE$2:$AE$33"))))))</f>
      </c>
      <c r="AE984" s="8">
        <f>IF(OR($B984="",$C984="",$D984="",$E984="",$F984="",$G984="",$H984="",$I984="",$J984="",$K984="",$L984=""),"",IF($B984="Female",1/(1+EXP(-SUMPRODUCT(Engine!$C$31298:$C$31329,INDIRECT("Coefficients!$AF$2:$AF$33")))),1/(1+EXP(-SUMPRODUCT(Engine!$C$31298:$C$31329,INDIRECT("Coefficients!$AG$2:$AG$33"))))))</f>
      </c>
      <c r="AF984" s="8">
        <f>IF(OR($B984="",$C984="",$D984="",$E984="",$F984="",$G984="",$H984="",$I984="",$J984="",$K984="",$L984=""),"",IF($B984="Female",1/(1+EXP(-SUMPRODUCT(Engine!$C$31298:$C$31329,INDIRECT("Coefficients!$AH$2:$AH$33")))),1/(1+EXP(-SUMPRODUCT(Engine!$C$31298:$C$31329,INDIRECT("Coefficients!$AI$2:$AI$33"))))))</f>
      </c>
      <c r="AG984" s="8">
        <f>IF(OR($B984="",$C984="",$D984="",$E984="",$F984="",$G984="",$H984="",$I984="",$J984="",$K984="",$L984=""),"",IF($B984="Female",1/(1+EXP(-SUMPRODUCT(Engine!$C$31298:$C$31329,INDIRECT("Coefficients!$AJ$2:$AJ$33")))),1/(1+EXP(-SUMPRODUCT(Engine!$C$31298:$C$31329,INDIRECT("Coefficients!$AK$2:$AK$33"))))))</f>
      </c>
      <c r="AH984" s="8">
        <f>IF(OR($B984="",$C984="",$D984="",$E984="",$F984="",$G984="",$H984="",$I984="",$J984="",$K984="",$L984=""),"",IF($B984="Female",1/(1+EXP(-SUMPRODUCT(Engine!$C$31298:$C$31329,INDIRECT("Coefficients!$AL$2:$AL$33")))),1/(1+EXP(-SUMPRODUCT(Engine!$C$31298:$C$31329,INDIRECT("Coefficients!$AM$2:$AM$33"))))))</f>
      </c>
      <c r="AI984" s="8">
        <f>IF(OR($B984="",$C984="",$D984="",$E984="",$F984="",$G984="",$H984="",$I984="",$J984="",$K984="",$L984=""),"",IF($B984="Female",1/(1+EXP(-SUMPRODUCT(Engine!$C$31298:$C$31329,INDIRECT("Coefficients!$AN$2:$AN$33")))),1/(1+EXP(-SUMPRODUCT(Engine!$C$31298:$C$31329,INDIRECT("Coefficients!$AO$2:$AO$33"))))))</f>
      </c>
      <c r="AJ984" s="8">
        <f>IF(OR($B984="",$C984="",$D984="",$E984="",$F984="",$G984="",$H984="",$I984="",$J984="",$K984="",$L984=""),"",IF($B984="Female",1/(1+EXP(-SUMPRODUCT(Engine!$C$31298:$C$31329,INDIRECT("Coefficients!$AP$2:$AP$33")))),1/(1+EXP(-SUMPRODUCT(Engine!$C$31298:$C$31329,INDIRECT("Coefficients!$AQ$2:$AQ$33"))))))</f>
      </c>
      <c r="AK984" s="8">
        <f>IF(OR($B984="",$C984="",$D984="",$E984="",$F984="",$G984="",$H984="",$I984="",$J984="",$K984="",$L984=""),"",IF($B984="Female",1/(1+EXP(-SUMPRODUCT(Engine!$C$31298:$C$31329,INDIRECT("Coefficients!$AR$2:$AR$33")))),1/(1+EXP(-SUMPRODUCT(Engine!$C$31298:$C$31329,INDIRECT("Coefficients!$AS$2:$AS$33"))))))</f>
      </c>
      <c r="AL984" s="8">
        <f>IF(OR($B984="",$C984="",$D984="",$E984="",$F984="",$G984="",$H984="",$I984="",$J984="",$K984="",$L984=""),"",IF($B984="Female",1/(1+EXP(-SUMPRODUCT(Engine!$C$31298:$C$31329,INDIRECT("Coefficients!$AT$2:$AT$33")))),1/(1+EXP(-SUMPRODUCT(Engine!$C$31298:$C$31329,INDIRECT("Coefficients!$AU$2:$AU$33"))))))</f>
      </c>
      <c r="AM984" s="8">
        <f>IF(OR($B984="",$C984="",$D984="",$E984="",$F984="",$G984="",$H984="",$I984="",$J984="",$K984="",$L984=""),"",IF($B984="Female",1/(1+EXP(-SUMPRODUCT(Engine!$C$31298:$C$31329,INDIRECT("Coefficients!$AV$2:$AV$33")))),1/(1+EXP(-SUMPRODUCT(Engine!$C$31298:$C$31329,INDIRECT("Coefficients!$AW$2:$AW$33"))))))</f>
      </c>
      <c r="AN984" s="8">
        <f>IF(OR($B984="",$C984="",$D984="",$E984="",$F984="",$G984="",$H984="",$I984="",$J984="",$K984="",$L984=""),"",IF($B984="Female",1/(1+EXP(-SUMPRODUCT(Engine!$C$31298:$C$31329,INDIRECT("Coefficients!$AX$2:$AX$33")))),1/(1+EXP(-SUMPRODUCT(Engine!$C$31298:$C$31329,INDIRECT("Coefficients!$AY$2:$AY$33"))))))</f>
      </c>
      <c r="AO984" s="8">
        <f>IF(OR($B984="",$C984="",$D984="",$E984="",$F984="",$G984="",$H984="",$I984="",$J984="",$K984="",$L984=""),"",IF($B984="Female",1/(1+EXP(-SUMPRODUCT(Engine!$C$31298:$C$31329,INDIRECT("Coefficients!$AZ$2:$AZ$33")))),1/(1+EXP(-SUMPRODUCT(Engine!$C$31298:$C$31329,INDIRECT("Coefficients!$BA$2:$BA$33"))))))</f>
      </c>
      <c r="AP984" s="8">
        <f>IF(OR($B984="",$C984="",$D984="",$E984="",$F984="",$G984="",$H984="",$I984="",$J984="",$K984="",$L984=""),"",IF($B984="Female",1/(1+EXP(-SUMPRODUCT(Engine!$C$31298:$C$31329,INDIRECT("Coefficients!$BB$2:$BB$33")))),1/(1+EXP(-SUMPRODUCT(Engine!$C$31298:$C$31329,INDIRECT("Coefficients!$BC$2:$BC$33"))))))</f>
      </c>
      <c r="AQ984" s="8">
        <f>IF(OR($B984="",$C984="",$D984="",$E984="",$F984="",$G984="",$H984="",$I984="",$J984="",$K984="",$L984=""),"",IF($B984="Female",1/(1+EXP(-SUMPRODUCT(Engine!$C$31298:$C$31329,INDIRECT("Coefficients!$BD$2:$BD$33")))),1/(1+EXP(-SUMPRODUCT(Engine!$C$31298:$C$31329,INDIRECT("Coefficients!$BE$2:$BE$33"))))))</f>
      </c>
      <c r="AR984" s="8">
        <f>IF(OR($B984="",$C984="",$D984="",$E984="",$F984="",$G984="",$H984="",$I984="",$J984="",$K984="",$L984=""),"",IF($B984="Female",1/(1+EXP(-SUMPRODUCT(Engine!$C$31298:$C$31329,INDIRECT("Coefficients!$BF$2:$BF$33")))),1/(1+EXP(-SUMPRODUCT(Engine!$C$31298:$C$31329,INDIRECT("Coefficients!$BG$2:$BG$33"))))))</f>
      </c>
      <c r="AS984" s="8">
        <f>IF(OR($B984="",$C984="",$D984="",$E984="",$F984="",$G984="",$H984="",$I984="",$J984="",$K984="",$L984=""),"",IF($B984="Female",1/(1+EXP(-SUMPRODUCT(Engine!$C$31298:$C$31329,INDIRECT("Coefficients!$BH$2:$BH$33")))),1/(1+EXP(-SUMPRODUCT(Engine!$C$31298:$C$31329,INDIRECT("Coefficients!$BI$2:$BI$33"))))))</f>
      </c>
      <c r="AT984" s="8">
        <f>IF(OR($B984="",$C984="",$D984="",$E984="",$F984="",$G984="",$H984="",$I984="",$J984="",$K984="",$L984=""),"",IF($B984="Female",1/(1+EXP(-SUMPRODUCT(Engine!$C$31298:$C$31329,INDIRECT("Coefficients!$BJ$2:$BJ$33")))),1/(1+EXP(-SUMPRODUCT(Engine!$C$31298:$C$31329,INDIRECT("Coefficients!$BK$2:$BK$33"))))))</f>
      </c>
      <c r="AU984" s="8">
        <f>IF(OR($B984="",$C984="",$D984="",$E984="",$F984="",$G984="",$H984="",$I984="",$J984="",$K984="",$L984=""),"",IF($B984="Female",1/(1+EXP(-SUMPRODUCT(Engine!$C$31298:$C$31329,INDIRECT("Coefficients!$BL$2:$BL$33")))),1/(1+EXP(-SUMPRODUCT(Engine!$C$31298:$C$31329,INDIRECT("Coefficients!$BM$2:$BM$33"))))))</f>
      </c>
      <c r="AV984" s="8">
        <f>IF(OR($B984="",$C984="",$D984="",$E984="",$F984="",$G984="",$H984="",$I984="",$J984="",$K984="",$L984=""),"",IF($B984="Female",1/(1+EXP(-SUMPRODUCT(Engine!$C$31298:$C$31329,INDIRECT("Coefficients!$BN$2:$BN$33")))),1/(1+EXP(-SUMPRODUCT(Engine!$C$31298:$C$31329,INDIRECT("Coefficients!$BO$2:$BO$33"))))))</f>
      </c>
      <c r="AW984" s="8">
        <f>IF(OR($B984="",$C984="",$D984="",$E984="",$F984="",$G984="",$H984="",$I984="",$J984="",$K984="",$L984=""),"",IF($B984="Female",1/(1+EXP(-SUMPRODUCT(Engine!$C$31298:$C$31329,INDIRECT("Coefficients!$BP$2:$BP$33")))),1/(1+EXP(-SUMPRODUCT(Engine!$C$31298:$C$31329,INDIRECT("Coefficients!$BQ$2:$BQ$33"))))))</f>
      </c>
      <c r="AX984" s="8">
        <f>IF(OR($B984="",$C984="",$D984="",$E984="",$F984="",$G984="",$H984="",$I984="",$J984="",$K984="",$L984=""),"",IF($B984="Female",1/(1+EXP(-SUMPRODUCT(Engine!$C$31298:$C$31329,INDIRECT("Coefficients!$BR$2:$BR$33")))),1/(1+EXP(-SUMPRODUCT(Engine!$C$31298:$C$31329,INDIRECT("Coefficients!$BS$2:$BS$33"))))))</f>
      </c>
      <c r="AY984" s="8">
        <f>IF(OR($B984="",$C984="",$D984="",$E984="",$F984="",$G984="",$H984="",$I984="",$J984="",$K984="",$L984=""),"",IF($B984="Female",1/(1+EXP(-SUMPRODUCT(Engine!$C$31298:$C$31329,INDIRECT("Coefficients!$BT$2:$BT$33")))),1/(1+EXP(-SUMPRODUCT(Engine!$C$31298:$C$31329,INDIRECT("Coefficients!$BU$2:$BU$33"))))))</f>
      </c>
      <c r="AZ984" s="8">
        <f>IF(OR($B984="",$C984="",$D984="",$E984="",$F984="",$G984="",$H984="",$I984="",$J984="",$K984="",$L984=""),"",IF($B984="Female",1/(1+EXP(-SUMPRODUCT(Engine!$C$31298:$C$31329,INDIRECT("Coefficients!$BV$2:$BV$33")))),1/(1+EXP(-SUMPRODUCT(Engine!$C$31298:$C$31329,INDIRECT("Coefficients!$BW$2:$BW$33"))))))</f>
      </c>
      <c r="BA984" s="8">
        <f>IF(OR($B984="",$C984="",$D984="",$E984="",$F984="",$G984="",$H984="",$I984="",$J984="",$K984="",$L984=""),"",IF($B984="Female",1/(1+EXP(-SUMPRODUCT(Engine!$C$31298:$C$31329,INDIRECT("Coefficients!$BX$2:$BX$33")))),1/(1+EXP(-SUMPRODUCT(Engine!$C$31298:$C$31329,INDIRECT("Coefficients!$BY$2:$BY$33"))))))</f>
      </c>
      <c r="BB984" s="8">
        <f>IF(OR($B984="",$C984="",$D984="",$E984="",$F984="",$G984="",$H984="",$I984="",$J984="",$K984="",$L984=""),"",IF($B984="Female",1/(1+EXP(-SUMPRODUCT(Engine!$C$31298:$C$31329,INDIRECT("Coefficients!$BZ$2:$BZ$33")))),1/(1+EXP(-SUMPRODUCT(Engine!$C$31298:$C$31329,INDIRECT("Coefficients!$CA$2:$CA$33"))))))</f>
      </c>
      <c r="BC984" s="8">
        <f>IF(OR($B984="",$C984="",$D984="",$E984="",$F984="",$G984="",$H984="",$I984="",$J984="",$K984="",$L984=""),"",IF($B984="Female",1/(1+EXP(-SUMPRODUCT(Engine!$C$31298:$C$31329,INDIRECT("Coefficients!$CB$2:$CB$33")))),1/(1+EXP(-SUMPRODUCT(Engine!$C$31298:$C$31329,INDIRECT("Coefficients!$CC$2:$CC$33"))))))</f>
      </c>
      <c r="BD984" s="8">
        <f>IF(OR($B984="",$C984="",$D984="",$E984="",$F984="",$G984="",$H984="",$I984="",$J984="",$K984="",$L984=""),"",IF($B984="Female",1/(1+EXP(-SUMPRODUCT(Engine!$C$31298:$C$31329,INDIRECT("Coefficients!$CD$2:$CD$33")))),1/(1+EXP(-SUMPRODUCT(Engine!$C$31298:$C$31329,INDIRECT("Coefficients!$CE$2:$CE$33"))))))</f>
      </c>
      <c r="BE984" s="8">
        <f>IF(OR($B984="",$C984="",$D984="",$E984="",$F984="",$G984="",$H984="",$I984="",$J984="",$K984="",$L984=""),"",IF($B984="Female",1/(1+EXP(-SUMPRODUCT(Engine!$C$31298:$C$31329,INDIRECT("Coefficients!$CF$2:$CF$33")))),1/(1+EXP(-SUMPRODUCT(Engine!$C$31298:$C$31329,INDIRECT("Coefficients!$CG$2:$CG$33"))))))</f>
      </c>
      <c r="BF984" s="8">
        <f>IF(OR($B984="",$C984="",$D984="",$E984="",$F984="",$G984="",$H984="",$I984="",$J984="",$K984="",$L984=""),"",IF($B984="Female",1/(1+EXP(-SUMPRODUCT(Engine!$C$31298:$C$31329,INDIRECT("Coefficients!$CH$2:$CH$33")))),1/(1+EXP(-SUMPRODUCT(Engine!$C$31298:$C$31329,INDIRECT("Coefficients!$CI$2:$CI$33"))))))</f>
      </c>
      <c r="BG984" s="8">
        <f>IF(OR($B984="",$C984="",$D984="",$E984="",$F984="",$G984="",$H984="",$I984="",$J984="",$K984="",$L984=""),"",IF($B984="Female",1/(1+EXP(-SUMPRODUCT(Engine!$C$31298:$C$31329,INDIRECT("Coefficients!$CJ$2:$CJ$33")))),1/(1+EXP(-SUMPRODUCT(Engine!$C$31298:$C$31329,INDIRECT("Coefficients!$CK$2:$CK$33"))))))</f>
      </c>
      <c r="BH984" s="8">
        <f>IF(OR($B984="",$C984="",$D984="",$E984="",$F984="",$G984="",$H984="",$I984="",$J984="",$K984="",$L984=""),"",IF($B984="Female",1/(1+EXP(-SUMPRODUCT(Engine!$C$31298:$C$31329,INDIRECT("Coefficients!$CL$2:$CL$33")))),1/(1+EXP(-SUMPRODUCT(Engine!$C$31298:$C$31329,INDIRECT("Coefficients!$CM$2:$CM$33"))))))</f>
      </c>
      <c r="BI984" s="8">
        <f>IF(OR($B984="",$C984="",$D984="",$E984="",$F984="",$G984="",$H984="",$I984="",$J984="",$K984="",$L984=""),"",IF($B984="Female",1/(1+EXP(-SUMPRODUCT(Engine!$C$31298:$C$31329,INDIRECT("Coefficients!$CN$2:$CN$33")))),1/(1+EXP(-SUMPRODUCT(Engine!$C$31298:$C$31329,INDIRECT("Coefficients!$CO$2:$CO$33"))))))</f>
      </c>
      <c r="BJ984" s="8">
        <f>IF(OR($B984="",$C984="",$D984="",$E984="",$F984="",$G984="",$H984="",$I984="",$J984="",$K984="",$L984=""),"",IF($B984="Female",1/(1+EXP(-SUMPRODUCT(Engine!$C$31298:$C$31329,INDIRECT("Coefficients!$CP$2:$CP$33")))),1/(1+EXP(-SUMPRODUCT(Engine!$C$31298:$C$31329,INDIRECT("Coefficients!$CQ$2:$CQ$33"))))))</f>
      </c>
      <c r="BK984" s="8">
        <f>IF(OR($B984="",$C984="",$D984="",$E984="",$F984="",$G984="",$H984="",$I984="",$J984="",$K984="",$L984=""),"",IF($B984="Female",1/(1+EXP(-SUMPRODUCT(Engine!$C$31298:$C$31329,INDIRECT("Coefficients!$CR$2:$CR$33")))),1/(1+EXP(-SUMPRODUCT(Engine!$C$31298:$C$31329,INDIRECT("Coefficients!$CS$2:$CS$33"))))))</f>
      </c>
      <c r="BL984" s="8">
        <f>IF(OR($B984="",$C984="",$D984="",$E984="",$F984="",$G984="",$H984="",$I984="",$J984="",$K984="",$L984=""),"",IF($B984="Female",1/(1+EXP(-SUMPRODUCT(Engine!$C$31298:$C$31329,INDIRECT("Coefficients!$CT$2:$CT$33")))),1/(1+EXP(-SUMPRODUCT(Engine!$C$31298:$C$31329,INDIRECT("Coefficients!$CU$2:$CU$33"))))))</f>
      </c>
      <c r="BM984" s="8">
        <f>IF(OR($B984="",$C984="",$D984="",$E984="",$F984="",$G984="",$H984="",$I984="",$J984="",$K984="",$L984=""),"",IF($B984="Female",1/(1+EXP(-SUMPRODUCT(Engine!$C$31298:$C$31329,INDIRECT("Coefficients!$CV$2:$CV$33")))),1/(1+EXP(-SUMPRODUCT(Engine!$C$31298:$C$31329,INDIRECT("Coefficients!$CW$2:$CW$33"))))))</f>
      </c>
    </row>
    <row r="985" spans="1:6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8">
        <f>IF(OR($B985="",$C985="",$D985="",$E985="",$F985="",$G985="",$H985="",$I985="",$J985="",$K985="",$L985=""),"",IF($B985="Female",1/(1+EXP(-SUMPRODUCT(Engine!$C$31330:$C$31361,INDIRECT("Coefficients!$B$2:$B$33")))),1/(1+EXP(-SUMPRODUCT(Engine!$C$31330:$C$31361,INDIRECT("Coefficients!$C$2:$C$33"))))))</f>
      </c>
      <c r="Q985" s="8">
        <f>IF(OR($B985="",$C985="",$D985="",$E985="",$F985="",$G985="",$H985="",$I985="",$J985="",$K985="",$L985=""),"",IF($B985="Female",1/(1+EXP(-SUMPRODUCT(Engine!$C$31330:$C$31361,INDIRECT("Coefficients!$D$2:$D$33")))),1/(1+EXP(-SUMPRODUCT(Engine!$C$31330:$C$31361,INDIRECT("Coefficients!$E$2:$E$33"))))))</f>
      </c>
      <c r="R985" s="8">
        <f>IF(OR($B985="",$C985="",$D985="",$E985="",$F985="",$G985="",$H985="",$I985="",$J985="",$K985="",$L985=""),"",IF($B985="Female",1/(1+EXP(-SUMPRODUCT(Engine!$C$31330:$C$31361,INDIRECT("Coefficients!$F$2:$F$33")))),1/(1+EXP(-SUMPRODUCT(Engine!$C$31330:$C$31361,INDIRECT("Coefficients!$G$2:$G$33"))))))</f>
      </c>
      <c r="S985" s="8">
        <f>IF(OR($B985="",$C985="",$D985="",$E985="",$F985="",$G985="",$H985="",$I985="",$J985="",$K985="",$L985=""),"",IF($B985="Female",1/(1+EXP(-SUMPRODUCT(Engine!$C$31330:$C$31361,INDIRECT("Coefficients!$H$2:$H$33")))),1/(1+EXP(-SUMPRODUCT(Engine!$C$31330:$C$31361,INDIRECT("Coefficients!$I$2:$I$33"))))))</f>
      </c>
      <c r="T985" s="8">
        <f>IF(OR($B985="",$C985="",$D985="",$E985="",$F985="",$G985="",$H985="",$I985="",$J985="",$K985="",$L985=""),"",IF($B985="Female",1/(1+EXP(-SUMPRODUCT(Engine!$C$31330:$C$31361,INDIRECT("Coefficients!$J$2:$J$33")))),1/(1+EXP(-SUMPRODUCT(Engine!$C$31330:$C$31361,INDIRECT("Coefficients!$K$2:$K$33"))))))</f>
      </c>
      <c r="U985" s="8">
        <f>IF(OR($B985="",$C985="",$D985="",$E985="",$F985="",$G985="",$H985="",$I985="",$J985="",$K985="",$L985=""),"",IF($B985="Female",1/(1+EXP(-SUMPRODUCT(Engine!$C$31330:$C$31361,INDIRECT("Coefficients!$L$2:$L$33")))),1/(1+EXP(-SUMPRODUCT(Engine!$C$31330:$C$31361,INDIRECT("Coefficients!$M$2:$M$33"))))))</f>
      </c>
      <c r="V985" s="8">
        <f>IF(OR($B985="",$C985="",$D985="",$E985="",$F985="",$G985="",$H985="",$I985="",$J985="",$K985="",$L985=""),"",IF($B985="Female",1/(1+EXP(-SUMPRODUCT(Engine!$C$31330:$C$31361,INDIRECT("Coefficients!$N$2:$N$33")))),1/(1+EXP(-SUMPRODUCT(Engine!$C$31330:$C$31361,INDIRECT("Coefficients!$O$2:$O$33"))))))</f>
      </c>
      <c r="W985" s="8">
        <f>IF(OR($B985="",$C985="",$D985="",$E985="",$F985="",$G985="",$H985="",$I985="",$J985="",$K985="",$L985=""),"",IF($B985="Female",1/(1+EXP(-SUMPRODUCT(Engine!$C$31330:$C$31361,INDIRECT("Coefficients!$P$2:$P$33")))),1/(1+EXP(-SUMPRODUCT(Engine!$C$31330:$C$31361,INDIRECT("Coefficients!$Q$2:$Q$33"))))))</f>
      </c>
      <c r="X985" s="8">
        <f>IF(OR($B985="",$C985="",$D985="",$E985="",$F985="",$G985="",$H985="",$I985="",$J985="",$K985="",$L985=""),"",IF($B985="Female",1/(1+EXP(-SUMPRODUCT(Engine!$C$31330:$C$31361,INDIRECT("Coefficients!$R$2:$R$33")))),1/(1+EXP(-SUMPRODUCT(Engine!$C$31330:$C$31361,INDIRECT("Coefficients!$S$2:$S$33"))))))</f>
      </c>
      <c r="Y985" s="8">
        <f>IF(OR($B985="",$C985="",$D985="",$E985="",$F985="",$G985="",$H985="",$I985="",$J985="",$K985="",$L985=""),"",IF($B985="Female",1/(1+EXP(-SUMPRODUCT(Engine!$C$31330:$C$31361,INDIRECT("Coefficients!$T$2:$T$33")))),1/(1+EXP(-SUMPRODUCT(Engine!$C$31330:$C$31361,INDIRECT("Coefficients!$U$2:$U$33"))))))</f>
      </c>
      <c r="Z985" s="8">
        <f>IF(OR($B985="",$C985="",$D985="",$E985="",$F985="",$G985="",$H985="",$I985="",$J985="",$K985="",$L985=""),"",IF($B985="Female",1/(1+EXP(-SUMPRODUCT(Engine!$C$31330:$C$31361,INDIRECT("Coefficients!$V$2:$V$33")))),1/(1+EXP(-SUMPRODUCT(Engine!$C$31330:$C$31361,INDIRECT("Coefficients!$W$2:$W$33"))))))</f>
      </c>
      <c r="AA985" s="8">
        <f>IF(OR($B985="",$C985="",$D985="",$E985="",$F985="",$G985="",$H985="",$I985="",$J985="",$K985="",$L985=""),"",IF($B985="Female",1/(1+EXP(-SUMPRODUCT(Engine!$C$31330:$C$31361,INDIRECT("Coefficients!$X$2:$X$33")))),1/(1+EXP(-SUMPRODUCT(Engine!$C$31330:$C$31361,INDIRECT("Coefficients!$Y$2:$Y$33"))))))</f>
      </c>
      <c r="AB985" s="8">
        <f>IF(OR($B985="",$C985="",$D985="",$E985="",$F985="",$G985="",$H985="",$I985="",$J985="",$K985="",$L985=""),"",IF($B985="Female",1/(1+EXP(-SUMPRODUCT(Engine!$C$31330:$C$31361,INDIRECT("Coefficients!$Z$2:$Z$33")))),1/(1+EXP(-SUMPRODUCT(Engine!$C$31330:$C$31361,INDIRECT("Coefficients!$AA$2:$AA$33"))))))</f>
      </c>
      <c r="AC985" s="8">
        <f>IF(OR($B985="",$C985="",$D985="",$E985="",$F985="",$G985="",$H985="",$I985="",$J985="",$K985="",$L985=""),"",IF($B985="Female",1/(1+EXP(-SUMPRODUCT(Engine!$C$31330:$C$31361,INDIRECT("Coefficients!$AB$2:$AB$33")))),1/(1+EXP(-SUMPRODUCT(Engine!$C$31330:$C$31361,INDIRECT("Coefficients!$AC$2:$AC$33"))))))</f>
      </c>
      <c r="AD985" s="8">
        <f>IF(OR($B985="",$C985="",$D985="",$E985="",$F985="",$G985="",$H985="",$I985="",$J985="",$K985="",$L985=""),"",IF($B985="Female",1/(1+EXP(-SUMPRODUCT(Engine!$C$31330:$C$31361,INDIRECT("Coefficients!$AD$2:$AD$33")))),1/(1+EXP(-SUMPRODUCT(Engine!$C$31330:$C$31361,INDIRECT("Coefficients!$AE$2:$AE$33"))))))</f>
      </c>
      <c r="AE985" s="8">
        <f>IF(OR($B985="",$C985="",$D985="",$E985="",$F985="",$G985="",$H985="",$I985="",$J985="",$K985="",$L985=""),"",IF($B985="Female",1/(1+EXP(-SUMPRODUCT(Engine!$C$31330:$C$31361,INDIRECT("Coefficients!$AF$2:$AF$33")))),1/(1+EXP(-SUMPRODUCT(Engine!$C$31330:$C$31361,INDIRECT("Coefficients!$AG$2:$AG$33"))))))</f>
      </c>
      <c r="AF985" s="8">
        <f>IF(OR($B985="",$C985="",$D985="",$E985="",$F985="",$G985="",$H985="",$I985="",$J985="",$K985="",$L985=""),"",IF($B985="Female",1/(1+EXP(-SUMPRODUCT(Engine!$C$31330:$C$31361,INDIRECT("Coefficients!$AH$2:$AH$33")))),1/(1+EXP(-SUMPRODUCT(Engine!$C$31330:$C$31361,INDIRECT("Coefficients!$AI$2:$AI$33"))))))</f>
      </c>
      <c r="AG985" s="8">
        <f>IF(OR($B985="",$C985="",$D985="",$E985="",$F985="",$G985="",$H985="",$I985="",$J985="",$K985="",$L985=""),"",IF($B985="Female",1/(1+EXP(-SUMPRODUCT(Engine!$C$31330:$C$31361,INDIRECT("Coefficients!$AJ$2:$AJ$33")))),1/(1+EXP(-SUMPRODUCT(Engine!$C$31330:$C$31361,INDIRECT("Coefficients!$AK$2:$AK$33"))))))</f>
      </c>
      <c r="AH985" s="8">
        <f>IF(OR($B985="",$C985="",$D985="",$E985="",$F985="",$G985="",$H985="",$I985="",$J985="",$K985="",$L985=""),"",IF($B985="Female",1/(1+EXP(-SUMPRODUCT(Engine!$C$31330:$C$31361,INDIRECT("Coefficients!$AL$2:$AL$33")))),1/(1+EXP(-SUMPRODUCT(Engine!$C$31330:$C$31361,INDIRECT("Coefficients!$AM$2:$AM$33"))))))</f>
      </c>
      <c r="AI985" s="8">
        <f>IF(OR($B985="",$C985="",$D985="",$E985="",$F985="",$G985="",$H985="",$I985="",$J985="",$K985="",$L985=""),"",IF($B985="Female",1/(1+EXP(-SUMPRODUCT(Engine!$C$31330:$C$31361,INDIRECT("Coefficients!$AN$2:$AN$33")))),1/(1+EXP(-SUMPRODUCT(Engine!$C$31330:$C$31361,INDIRECT("Coefficients!$AO$2:$AO$33"))))))</f>
      </c>
      <c r="AJ985" s="8">
        <f>IF(OR($B985="",$C985="",$D985="",$E985="",$F985="",$G985="",$H985="",$I985="",$J985="",$K985="",$L985=""),"",IF($B985="Female",1/(1+EXP(-SUMPRODUCT(Engine!$C$31330:$C$31361,INDIRECT("Coefficients!$AP$2:$AP$33")))),1/(1+EXP(-SUMPRODUCT(Engine!$C$31330:$C$31361,INDIRECT("Coefficients!$AQ$2:$AQ$33"))))))</f>
      </c>
      <c r="AK985" s="8">
        <f>IF(OR($B985="",$C985="",$D985="",$E985="",$F985="",$G985="",$H985="",$I985="",$J985="",$K985="",$L985=""),"",IF($B985="Female",1/(1+EXP(-SUMPRODUCT(Engine!$C$31330:$C$31361,INDIRECT("Coefficients!$AR$2:$AR$33")))),1/(1+EXP(-SUMPRODUCT(Engine!$C$31330:$C$31361,INDIRECT("Coefficients!$AS$2:$AS$33"))))))</f>
      </c>
      <c r="AL985" s="8">
        <f>IF(OR($B985="",$C985="",$D985="",$E985="",$F985="",$G985="",$H985="",$I985="",$J985="",$K985="",$L985=""),"",IF($B985="Female",1/(1+EXP(-SUMPRODUCT(Engine!$C$31330:$C$31361,INDIRECT("Coefficients!$AT$2:$AT$33")))),1/(1+EXP(-SUMPRODUCT(Engine!$C$31330:$C$31361,INDIRECT("Coefficients!$AU$2:$AU$33"))))))</f>
      </c>
      <c r="AM985" s="8">
        <f>IF(OR($B985="",$C985="",$D985="",$E985="",$F985="",$G985="",$H985="",$I985="",$J985="",$K985="",$L985=""),"",IF($B985="Female",1/(1+EXP(-SUMPRODUCT(Engine!$C$31330:$C$31361,INDIRECT("Coefficients!$AV$2:$AV$33")))),1/(1+EXP(-SUMPRODUCT(Engine!$C$31330:$C$31361,INDIRECT("Coefficients!$AW$2:$AW$33"))))))</f>
      </c>
      <c r="AN985" s="8">
        <f>IF(OR($B985="",$C985="",$D985="",$E985="",$F985="",$G985="",$H985="",$I985="",$J985="",$K985="",$L985=""),"",IF($B985="Female",1/(1+EXP(-SUMPRODUCT(Engine!$C$31330:$C$31361,INDIRECT("Coefficients!$AX$2:$AX$33")))),1/(1+EXP(-SUMPRODUCT(Engine!$C$31330:$C$31361,INDIRECT("Coefficients!$AY$2:$AY$33"))))))</f>
      </c>
      <c r="AO985" s="8">
        <f>IF(OR($B985="",$C985="",$D985="",$E985="",$F985="",$G985="",$H985="",$I985="",$J985="",$K985="",$L985=""),"",IF($B985="Female",1/(1+EXP(-SUMPRODUCT(Engine!$C$31330:$C$31361,INDIRECT("Coefficients!$AZ$2:$AZ$33")))),1/(1+EXP(-SUMPRODUCT(Engine!$C$31330:$C$31361,INDIRECT("Coefficients!$BA$2:$BA$33"))))))</f>
      </c>
      <c r="AP985" s="8">
        <f>IF(OR($B985="",$C985="",$D985="",$E985="",$F985="",$G985="",$H985="",$I985="",$J985="",$K985="",$L985=""),"",IF($B985="Female",1/(1+EXP(-SUMPRODUCT(Engine!$C$31330:$C$31361,INDIRECT("Coefficients!$BB$2:$BB$33")))),1/(1+EXP(-SUMPRODUCT(Engine!$C$31330:$C$31361,INDIRECT("Coefficients!$BC$2:$BC$33"))))))</f>
      </c>
      <c r="AQ985" s="8">
        <f>IF(OR($B985="",$C985="",$D985="",$E985="",$F985="",$G985="",$H985="",$I985="",$J985="",$K985="",$L985=""),"",IF($B985="Female",1/(1+EXP(-SUMPRODUCT(Engine!$C$31330:$C$31361,INDIRECT("Coefficients!$BD$2:$BD$33")))),1/(1+EXP(-SUMPRODUCT(Engine!$C$31330:$C$31361,INDIRECT("Coefficients!$BE$2:$BE$33"))))))</f>
      </c>
      <c r="AR985" s="8">
        <f>IF(OR($B985="",$C985="",$D985="",$E985="",$F985="",$G985="",$H985="",$I985="",$J985="",$K985="",$L985=""),"",IF($B985="Female",1/(1+EXP(-SUMPRODUCT(Engine!$C$31330:$C$31361,INDIRECT("Coefficients!$BF$2:$BF$33")))),1/(1+EXP(-SUMPRODUCT(Engine!$C$31330:$C$31361,INDIRECT("Coefficients!$BG$2:$BG$33"))))))</f>
      </c>
      <c r="AS985" s="8">
        <f>IF(OR($B985="",$C985="",$D985="",$E985="",$F985="",$G985="",$H985="",$I985="",$J985="",$K985="",$L985=""),"",IF($B985="Female",1/(1+EXP(-SUMPRODUCT(Engine!$C$31330:$C$31361,INDIRECT("Coefficients!$BH$2:$BH$33")))),1/(1+EXP(-SUMPRODUCT(Engine!$C$31330:$C$31361,INDIRECT("Coefficients!$BI$2:$BI$33"))))))</f>
      </c>
      <c r="AT985" s="8">
        <f>IF(OR($B985="",$C985="",$D985="",$E985="",$F985="",$G985="",$H985="",$I985="",$J985="",$K985="",$L985=""),"",IF($B985="Female",1/(1+EXP(-SUMPRODUCT(Engine!$C$31330:$C$31361,INDIRECT("Coefficients!$BJ$2:$BJ$33")))),1/(1+EXP(-SUMPRODUCT(Engine!$C$31330:$C$31361,INDIRECT("Coefficients!$BK$2:$BK$33"))))))</f>
      </c>
      <c r="AU985" s="8">
        <f>IF(OR($B985="",$C985="",$D985="",$E985="",$F985="",$G985="",$H985="",$I985="",$J985="",$K985="",$L985=""),"",IF($B985="Female",1/(1+EXP(-SUMPRODUCT(Engine!$C$31330:$C$31361,INDIRECT("Coefficients!$BL$2:$BL$33")))),1/(1+EXP(-SUMPRODUCT(Engine!$C$31330:$C$31361,INDIRECT("Coefficients!$BM$2:$BM$33"))))))</f>
      </c>
      <c r="AV985" s="8">
        <f>IF(OR($B985="",$C985="",$D985="",$E985="",$F985="",$G985="",$H985="",$I985="",$J985="",$K985="",$L985=""),"",IF($B985="Female",1/(1+EXP(-SUMPRODUCT(Engine!$C$31330:$C$31361,INDIRECT("Coefficients!$BN$2:$BN$33")))),1/(1+EXP(-SUMPRODUCT(Engine!$C$31330:$C$31361,INDIRECT("Coefficients!$BO$2:$BO$33"))))))</f>
      </c>
      <c r="AW985" s="8">
        <f>IF(OR($B985="",$C985="",$D985="",$E985="",$F985="",$G985="",$H985="",$I985="",$J985="",$K985="",$L985=""),"",IF($B985="Female",1/(1+EXP(-SUMPRODUCT(Engine!$C$31330:$C$31361,INDIRECT("Coefficients!$BP$2:$BP$33")))),1/(1+EXP(-SUMPRODUCT(Engine!$C$31330:$C$31361,INDIRECT("Coefficients!$BQ$2:$BQ$33"))))))</f>
      </c>
      <c r="AX985" s="8">
        <f>IF(OR($B985="",$C985="",$D985="",$E985="",$F985="",$G985="",$H985="",$I985="",$J985="",$K985="",$L985=""),"",IF($B985="Female",1/(1+EXP(-SUMPRODUCT(Engine!$C$31330:$C$31361,INDIRECT("Coefficients!$BR$2:$BR$33")))),1/(1+EXP(-SUMPRODUCT(Engine!$C$31330:$C$31361,INDIRECT("Coefficients!$BS$2:$BS$33"))))))</f>
      </c>
      <c r="AY985" s="8">
        <f>IF(OR($B985="",$C985="",$D985="",$E985="",$F985="",$G985="",$H985="",$I985="",$J985="",$K985="",$L985=""),"",IF($B985="Female",1/(1+EXP(-SUMPRODUCT(Engine!$C$31330:$C$31361,INDIRECT("Coefficients!$BT$2:$BT$33")))),1/(1+EXP(-SUMPRODUCT(Engine!$C$31330:$C$31361,INDIRECT("Coefficients!$BU$2:$BU$33"))))))</f>
      </c>
      <c r="AZ985" s="8">
        <f>IF(OR($B985="",$C985="",$D985="",$E985="",$F985="",$G985="",$H985="",$I985="",$J985="",$K985="",$L985=""),"",IF($B985="Female",1/(1+EXP(-SUMPRODUCT(Engine!$C$31330:$C$31361,INDIRECT("Coefficients!$BV$2:$BV$33")))),1/(1+EXP(-SUMPRODUCT(Engine!$C$31330:$C$31361,INDIRECT("Coefficients!$BW$2:$BW$33"))))))</f>
      </c>
      <c r="BA985" s="8">
        <f>IF(OR($B985="",$C985="",$D985="",$E985="",$F985="",$G985="",$H985="",$I985="",$J985="",$K985="",$L985=""),"",IF($B985="Female",1/(1+EXP(-SUMPRODUCT(Engine!$C$31330:$C$31361,INDIRECT("Coefficients!$BX$2:$BX$33")))),1/(1+EXP(-SUMPRODUCT(Engine!$C$31330:$C$31361,INDIRECT("Coefficients!$BY$2:$BY$33"))))))</f>
      </c>
      <c r="BB985" s="8">
        <f>IF(OR($B985="",$C985="",$D985="",$E985="",$F985="",$G985="",$H985="",$I985="",$J985="",$K985="",$L985=""),"",IF($B985="Female",1/(1+EXP(-SUMPRODUCT(Engine!$C$31330:$C$31361,INDIRECT("Coefficients!$BZ$2:$BZ$33")))),1/(1+EXP(-SUMPRODUCT(Engine!$C$31330:$C$31361,INDIRECT("Coefficients!$CA$2:$CA$33"))))))</f>
      </c>
      <c r="BC985" s="8">
        <f>IF(OR($B985="",$C985="",$D985="",$E985="",$F985="",$G985="",$H985="",$I985="",$J985="",$K985="",$L985=""),"",IF($B985="Female",1/(1+EXP(-SUMPRODUCT(Engine!$C$31330:$C$31361,INDIRECT("Coefficients!$CB$2:$CB$33")))),1/(1+EXP(-SUMPRODUCT(Engine!$C$31330:$C$31361,INDIRECT("Coefficients!$CC$2:$CC$33"))))))</f>
      </c>
      <c r="BD985" s="8">
        <f>IF(OR($B985="",$C985="",$D985="",$E985="",$F985="",$G985="",$H985="",$I985="",$J985="",$K985="",$L985=""),"",IF($B985="Female",1/(1+EXP(-SUMPRODUCT(Engine!$C$31330:$C$31361,INDIRECT("Coefficients!$CD$2:$CD$33")))),1/(1+EXP(-SUMPRODUCT(Engine!$C$31330:$C$31361,INDIRECT("Coefficients!$CE$2:$CE$33"))))))</f>
      </c>
      <c r="BE985" s="8">
        <f>IF(OR($B985="",$C985="",$D985="",$E985="",$F985="",$G985="",$H985="",$I985="",$J985="",$K985="",$L985=""),"",IF($B985="Female",1/(1+EXP(-SUMPRODUCT(Engine!$C$31330:$C$31361,INDIRECT("Coefficients!$CF$2:$CF$33")))),1/(1+EXP(-SUMPRODUCT(Engine!$C$31330:$C$31361,INDIRECT("Coefficients!$CG$2:$CG$33"))))))</f>
      </c>
      <c r="BF985" s="8">
        <f>IF(OR($B985="",$C985="",$D985="",$E985="",$F985="",$G985="",$H985="",$I985="",$J985="",$K985="",$L985=""),"",IF($B985="Female",1/(1+EXP(-SUMPRODUCT(Engine!$C$31330:$C$31361,INDIRECT("Coefficients!$CH$2:$CH$33")))),1/(1+EXP(-SUMPRODUCT(Engine!$C$31330:$C$31361,INDIRECT("Coefficients!$CI$2:$CI$33"))))))</f>
      </c>
      <c r="BG985" s="8">
        <f>IF(OR($B985="",$C985="",$D985="",$E985="",$F985="",$G985="",$H985="",$I985="",$J985="",$K985="",$L985=""),"",IF($B985="Female",1/(1+EXP(-SUMPRODUCT(Engine!$C$31330:$C$31361,INDIRECT("Coefficients!$CJ$2:$CJ$33")))),1/(1+EXP(-SUMPRODUCT(Engine!$C$31330:$C$31361,INDIRECT("Coefficients!$CK$2:$CK$33"))))))</f>
      </c>
      <c r="BH985" s="8">
        <f>IF(OR($B985="",$C985="",$D985="",$E985="",$F985="",$G985="",$H985="",$I985="",$J985="",$K985="",$L985=""),"",IF($B985="Female",1/(1+EXP(-SUMPRODUCT(Engine!$C$31330:$C$31361,INDIRECT("Coefficients!$CL$2:$CL$33")))),1/(1+EXP(-SUMPRODUCT(Engine!$C$31330:$C$31361,INDIRECT("Coefficients!$CM$2:$CM$33"))))))</f>
      </c>
      <c r="BI985" s="8">
        <f>IF(OR($B985="",$C985="",$D985="",$E985="",$F985="",$G985="",$H985="",$I985="",$J985="",$K985="",$L985=""),"",IF($B985="Female",1/(1+EXP(-SUMPRODUCT(Engine!$C$31330:$C$31361,INDIRECT("Coefficients!$CN$2:$CN$33")))),1/(1+EXP(-SUMPRODUCT(Engine!$C$31330:$C$31361,INDIRECT("Coefficients!$CO$2:$CO$33"))))))</f>
      </c>
      <c r="BJ985" s="8">
        <f>IF(OR($B985="",$C985="",$D985="",$E985="",$F985="",$G985="",$H985="",$I985="",$J985="",$K985="",$L985=""),"",IF($B985="Female",1/(1+EXP(-SUMPRODUCT(Engine!$C$31330:$C$31361,INDIRECT("Coefficients!$CP$2:$CP$33")))),1/(1+EXP(-SUMPRODUCT(Engine!$C$31330:$C$31361,INDIRECT("Coefficients!$CQ$2:$CQ$33"))))))</f>
      </c>
      <c r="BK985" s="8">
        <f>IF(OR($B985="",$C985="",$D985="",$E985="",$F985="",$G985="",$H985="",$I985="",$J985="",$K985="",$L985=""),"",IF($B985="Female",1/(1+EXP(-SUMPRODUCT(Engine!$C$31330:$C$31361,INDIRECT("Coefficients!$CR$2:$CR$33")))),1/(1+EXP(-SUMPRODUCT(Engine!$C$31330:$C$31361,INDIRECT("Coefficients!$CS$2:$CS$33"))))))</f>
      </c>
      <c r="BL985" s="8">
        <f>IF(OR($B985="",$C985="",$D985="",$E985="",$F985="",$G985="",$H985="",$I985="",$J985="",$K985="",$L985=""),"",IF($B985="Female",1/(1+EXP(-SUMPRODUCT(Engine!$C$31330:$C$31361,INDIRECT("Coefficients!$CT$2:$CT$33")))),1/(1+EXP(-SUMPRODUCT(Engine!$C$31330:$C$31361,INDIRECT("Coefficients!$CU$2:$CU$33"))))))</f>
      </c>
      <c r="BM985" s="8">
        <f>IF(OR($B985="",$C985="",$D985="",$E985="",$F985="",$G985="",$H985="",$I985="",$J985="",$K985="",$L985=""),"",IF($B985="Female",1/(1+EXP(-SUMPRODUCT(Engine!$C$31330:$C$31361,INDIRECT("Coefficients!$CV$2:$CV$33")))),1/(1+EXP(-SUMPRODUCT(Engine!$C$31330:$C$31361,INDIRECT("Coefficients!$CW$2:$CW$33"))))))</f>
      </c>
    </row>
    <row r="986" spans="1:6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8">
        <f>IF(OR($B986="",$C986="",$D986="",$E986="",$F986="",$G986="",$H986="",$I986="",$J986="",$K986="",$L986=""),"",IF($B986="Female",1/(1+EXP(-SUMPRODUCT(Engine!$C$31362:$C$31393,INDIRECT("Coefficients!$B$2:$B$33")))),1/(1+EXP(-SUMPRODUCT(Engine!$C$31362:$C$31393,INDIRECT("Coefficients!$C$2:$C$33"))))))</f>
      </c>
      <c r="Q986" s="8">
        <f>IF(OR($B986="",$C986="",$D986="",$E986="",$F986="",$G986="",$H986="",$I986="",$J986="",$K986="",$L986=""),"",IF($B986="Female",1/(1+EXP(-SUMPRODUCT(Engine!$C$31362:$C$31393,INDIRECT("Coefficients!$D$2:$D$33")))),1/(1+EXP(-SUMPRODUCT(Engine!$C$31362:$C$31393,INDIRECT("Coefficients!$E$2:$E$33"))))))</f>
      </c>
      <c r="R986" s="8">
        <f>IF(OR($B986="",$C986="",$D986="",$E986="",$F986="",$G986="",$H986="",$I986="",$J986="",$K986="",$L986=""),"",IF($B986="Female",1/(1+EXP(-SUMPRODUCT(Engine!$C$31362:$C$31393,INDIRECT("Coefficients!$F$2:$F$33")))),1/(1+EXP(-SUMPRODUCT(Engine!$C$31362:$C$31393,INDIRECT("Coefficients!$G$2:$G$33"))))))</f>
      </c>
      <c r="S986" s="8">
        <f>IF(OR($B986="",$C986="",$D986="",$E986="",$F986="",$G986="",$H986="",$I986="",$J986="",$K986="",$L986=""),"",IF($B986="Female",1/(1+EXP(-SUMPRODUCT(Engine!$C$31362:$C$31393,INDIRECT("Coefficients!$H$2:$H$33")))),1/(1+EXP(-SUMPRODUCT(Engine!$C$31362:$C$31393,INDIRECT("Coefficients!$I$2:$I$33"))))))</f>
      </c>
      <c r="T986" s="8">
        <f>IF(OR($B986="",$C986="",$D986="",$E986="",$F986="",$G986="",$H986="",$I986="",$J986="",$K986="",$L986=""),"",IF($B986="Female",1/(1+EXP(-SUMPRODUCT(Engine!$C$31362:$C$31393,INDIRECT("Coefficients!$J$2:$J$33")))),1/(1+EXP(-SUMPRODUCT(Engine!$C$31362:$C$31393,INDIRECT("Coefficients!$K$2:$K$33"))))))</f>
      </c>
      <c r="U986" s="8">
        <f>IF(OR($B986="",$C986="",$D986="",$E986="",$F986="",$G986="",$H986="",$I986="",$J986="",$K986="",$L986=""),"",IF($B986="Female",1/(1+EXP(-SUMPRODUCT(Engine!$C$31362:$C$31393,INDIRECT("Coefficients!$L$2:$L$33")))),1/(1+EXP(-SUMPRODUCT(Engine!$C$31362:$C$31393,INDIRECT("Coefficients!$M$2:$M$33"))))))</f>
      </c>
      <c r="V986" s="8">
        <f>IF(OR($B986="",$C986="",$D986="",$E986="",$F986="",$G986="",$H986="",$I986="",$J986="",$K986="",$L986=""),"",IF($B986="Female",1/(1+EXP(-SUMPRODUCT(Engine!$C$31362:$C$31393,INDIRECT("Coefficients!$N$2:$N$33")))),1/(1+EXP(-SUMPRODUCT(Engine!$C$31362:$C$31393,INDIRECT("Coefficients!$O$2:$O$33"))))))</f>
      </c>
      <c r="W986" s="8">
        <f>IF(OR($B986="",$C986="",$D986="",$E986="",$F986="",$G986="",$H986="",$I986="",$J986="",$K986="",$L986=""),"",IF($B986="Female",1/(1+EXP(-SUMPRODUCT(Engine!$C$31362:$C$31393,INDIRECT("Coefficients!$P$2:$P$33")))),1/(1+EXP(-SUMPRODUCT(Engine!$C$31362:$C$31393,INDIRECT("Coefficients!$Q$2:$Q$33"))))))</f>
      </c>
      <c r="X986" s="8">
        <f>IF(OR($B986="",$C986="",$D986="",$E986="",$F986="",$G986="",$H986="",$I986="",$J986="",$K986="",$L986=""),"",IF($B986="Female",1/(1+EXP(-SUMPRODUCT(Engine!$C$31362:$C$31393,INDIRECT("Coefficients!$R$2:$R$33")))),1/(1+EXP(-SUMPRODUCT(Engine!$C$31362:$C$31393,INDIRECT("Coefficients!$S$2:$S$33"))))))</f>
      </c>
      <c r="Y986" s="8">
        <f>IF(OR($B986="",$C986="",$D986="",$E986="",$F986="",$G986="",$H986="",$I986="",$J986="",$K986="",$L986=""),"",IF($B986="Female",1/(1+EXP(-SUMPRODUCT(Engine!$C$31362:$C$31393,INDIRECT("Coefficients!$T$2:$T$33")))),1/(1+EXP(-SUMPRODUCT(Engine!$C$31362:$C$31393,INDIRECT("Coefficients!$U$2:$U$33"))))))</f>
      </c>
      <c r="Z986" s="8">
        <f>IF(OR($B986="",$C986="",$D986="",$E986="",$F986="",$G986="",$H986="",$I986="",$J986="",$K986="",$L986=""),"",IF($B986="Female",1/(1+EXP(-SUMPRODUCT(Engine!$C$31362:$C$31393,INDIRECT("Coefficients!$V$2:$V$33")))),1/(1+EXP(-SUMPRODUCT(Engine!$C$31362:$C$31393,INDIRECT("Coefficients!$W$2:$W$33"))))))</f>
      </c>
      <c r="AA986" s="8">
        <f>IF(OR($B986="",$C986="",$D986="",$E986="",$F986="",$G986="",$H986="",$I986="",$J986="",$K986="",$L986=""),"",IF($B986="Female",1/(1+EXP(-SUMPRODUCT(Engine!$C$31362:$C$31393,INDIRECT("Coefficients!$X$2:$X$33")))),1/(1+EXP(-SUMPRODUCT(Engine!$C$31362:$C$31393,INDIRECT("Coefficients!$Y$2:$Y$33"))))))</f>
      </c>
      <c r="AB986" s="8">
        <f>IF(OR($B986="",$C986="",$D986="",$E986="",$F986="",$G986="",$H986="",$I986="",$J986="",$K986="",$L986=""),"",IF($B986="Female",1/(1+EXP(-SUMPRODUCT(Engine!$C$31362:$C$31393,INDIRECT("Coefficients!$Z$2:$Z$33")))),1/(1+EXP(-SUMPRODUCT(Engine!$C$31362:$C$31393,INDIRECT("Coefficients!$AA$2:$AA$33"))))))</f>
      </c>
      <c r="AC986" s="8">
        <f>IF(OR($B986="",$C986="",$D986="",$E986="",$F986="",$G986="",$H986="",$I986="",$J986="",$K986="",$L986=""),"",IF($B986="Female",1/(1+EXP(-SUMPRODUCT(Engine!$C$31362:$C$31393,INDIRECT("Coefficients!$AB$2:$AB$33")))),1/(1+EXP(-SUMPRODUCT(Engine!$C$31362:$C$31393,INDIRECT("Coefficients!$AC$2:$AC$33"))))))</f>
      </c>
      <c r="AD986" s="8">
        <f>IF(OR($B986="",$C986="",$D986="",$E986="",$F986="",$G986="",$H986="",$I986="",$J986="",$K986="",$L986=""),"",IF($B986="Female",1/(1+EXP(-SUMPRODUCT(Engine!$C$31362:$C$31393,INDIRECT("Coefficients!$AD$2:$AD$33")))),1/(1+EXP(-SUMPRODUCT(Engine!$C$31362:$C$31393,INDIRECT("Coefficients!$AE$2:$AE$33"))))))</f>
      </c>
      <c r="AE986" s="8">
        <f>IF(OR($B986="",$C986="",$D986="",$E986="",$F986="",$G986="",$H986="",$I986="",$J986="",$K986="",$L986=""),"",IF($B986="Female",1/(1+EXP(-SUMPRODUCT(Engine!$C$31362:$C$31393,INDIRECT("Coefficients!$AF$2:$AF$33")))),1/(1+EXP(-SUMPRODUCT(Engine!$C$31362:$C$31393,INDIRECT("Coefficients!$AG$2:$AG$33"))))))</f>
      </c>
      <c r="AF986" s="8">
        <f>IF(OR($B986="",$C986="",$D986="",$E986="",$F986="",$G986="",$H986="",$I986="",$J986="",$K986="",$L986=""),"",IF($B986="Female",1/(1+EXP(-SUMPRODUCT(Engine!$C$31362:$C$31393,INDIRECT("Coefficients!$AH$2:$AH$33")))),1/(1+EXP(-SUMPRODUCT(Engine!$C$31362:$C$31393,INDIRECT("Coefficients!$AI$2:$AI$33"))))))</f>
      </c>
      <c r="AG986" s="8">
        <f>IF(OR($B986="",$C986="",$D986="",$E986="",$F986="",$G986="",$H986="",$I986="",$J986="",$K986="",$L986=""),"",IF($B986="Female",1/(1+EXP(-SUMPRODUCT(Engine!$C$31362:$C$31393,INDIRECT("Coefficients!$AJ$2:$AJ$33")))),1/(1+EXP(-SUMPRODUCT(Engine!$C$31362:$C$31393,INDIRECT("Coefficients!$AK$2:$AK$33"))))))</f>
      </c>
      <c r="AH986" s="8">
        <f>IF(OR($B986="",$C986="",$D986="",$E986="",$F986="",$G986="",$H986="",$I986="",$J986="",$K986="",$L986=""),"",IF($B986="Female",1/(1+EXP(-SUMPRODUCT(Engine!$C$31362:$C$31393,INDIRECT("Coefficients!$AL$2:$AL$33")))),1/(1+EXP(-SUMPRODUCT(Engine!$C$31362:$C$31393,INDIRECT("Coefficients!$AM$2:$AM$33"))))))</f>
      </c>
      <c r="AI986" s="8">
        <f>IF(OR($B986="",$C986="",$D986="",$E986="",$F986="",$G986="",$H986="",$I986="",$J986="",$K986="",$L986=""),"",IF($B986="Female",1/(1+EXP(-SUMPRODUCT(Engine!$C$31362:$C$31393,INDIRECT("Coefficients!$AN$2:$AN$33")))),1/(1+EXP(-SUMPRODUCT(Engine!$C$31362:$C$31393,INDIRECT("Coefficients!$AO$2:$AO$33"))))))</f>
      </c>
      <c r="AJ986" s="8">
        <f>IF(OR($B986="",$C986="",$D986="",$E986="",$F986="",$G986="",$H986="",$I986="",$J986="",$K986="",$L986=""),"",IF($B986="Female",1/(1+EXP(-SUMPRODUCT(Engine!$C$31362:$C$31393,INDIRECT("Coefficients!$AP$2:$AP$33")))),1/(1+EXP(-SUMPRODUCT(Engine!$C$31362:$C$31393,INDIRECT("Coefficients!$AQ$2:$AQ$33"))))))</f>
      </c>
      <c r="AK986" s="8">
        <f>IF(OR($B986="",$C986="",$D986="",$E986="",$F986="",$G986="",$H986="",$I986="",$J986="",$K986="",$L986=""),"",IF($B986="Female",1/(1+EXP(-SUMPRODUCT(Engine!$C$31362:$C$31393,INDIRECT("Coefficients!$AR$2:$AR$33")))),1/(1+EXP(-SUMPRODUCT(Engine!$C$31362:$C$31393,INDIRECT("Coefficients!$AS$2:$AS$33"))))))</f>
      </c>
      <c r="AL986" s="8">
        <f>IF(OR($B986="",$C986="",$D986="",$E986="",$F986="",$G986="",$H986="",$I986="",$J986="",$K986="",$L986=""),"",IF($B986="Female",1/(1+EXP(-SUMPRODUCT(Engine!$C$31362:$C$31393,INDIRECT("Coefficients!$AT$2:$AT$33")))),1/(1+EXP(-SUMPRODUCT(Engine!$C$31362:$C$31393,INDIRECT("Coefficients!$AU$2:$AU$33"))))))</f>
      </c>
      <c r="AM986" s="8">
        <f>IF(OR($B986="",$C986="",$D986="",$E986="",$F986="",$G986="",$H986="",$I986="",$J986="",$K986="",$L986=""),"",IF($B986="Female",1/(1+EXP(-SUMPRODUCT(Engine!$C$31362:$C$31393,INDIRECT("Coefficients!$AV$2:$AV$33")))),1/(1+EXP(-SUMPRODUCT(Engine!$C$31362:$C$31393,INDIRECT("Coefficients!$AW$2:$AW$33"))))))</f>
      </c>
      <c r="AN986" s="8">
        <f>IF(OR($B986="",$C986="",$D986="",$E986="",$F986="",$G986="",$H986="",$I986="",$J986="",$K986="",$L986=""),"",IF($B986="Female",1/(1+EXP(-SUMPRODUCT(Engine!$C$31362:$C$31393,INDIRECT("Coefficients!$AX$2:$AX$33")))),1/(1+EXP(-SUMPRODUCT(Engine!$C$31362:$C$31393,INDIRECT("Coefficients!$AY$2:$AY$33"))))))</f>
      </c>
      <c r="AO986" s="8">
        <f>IF(OR($B986="",$C986="",$D986="",$E986="",$F986="",$G986="",$H986="",$I986="",$J986="",$K986="",$L986=""),"",IF($B986="Female",1/(1+EXP(-SUMPRODUCT(Engine!$C$31362:$C$31393,INDIRECT("Coefficients!$AZ$2:$AZ$33")))),1/(1+EXP(-SUMPRODUCT(Engine!$C$31362:$C$31393,INDIRECT("Coefficients!$BA$2:$BA$33"))))))</f>
      </c>
      <c r="AP986" s="8">
        <f>IF(OR($B986="",$C986="",$D986="",$E986="",$F986="",$G986="",$H986="",$I986="",$J986="",$K986="",$L986=""),"",IF($B986="Female",1/(1+EXP(-SUMPRODUCT(Engine!$C$31362:$C$31393,INDIRECT("Coefficients!$BB$2:$BB$33")))),1/(1+EXP(-SUMPRODUCT(Engine!$C$31362:$C$31393,INDIRECT("Coefficients!$BC$2:$BC$33"))))))</f>
      </c>
      <c r="AQ986" s="8">
        <f>IF(OR($B986="",$C986="",$D986="",$E986="",$F986="",$G986="",$H986="",$I986="",$J986="",$K986="",$L986=""),"",IF($B986="Female",1/(1+EXP(-SUMPRODUCT(Engine!$C$31362:$C$31393,INDIRECT("Coefficients!$BD$2:$BD$33")))),1/(1+EXP(-SUMPRODUCT(Engine!$C$31362:$C$31393,INDIRECT("Coefficients!$BE$2:$BE$33"))))))</f>
      </c>
      <c r="AR986" s="8">
        <f>IF(OR($B986="",$C986="",$D986="",$E986="",$F986="",$G986="",$H986="",$I986="",$J986="",$K986="",$L986=""),"",IF($B986="Female",1/(1+EXP(-SUMPRODUCT(Engine!$C$31362:$C$31393,INDIRECT("Coefficients!$BF$2:$BF$33")))),1/(1+EXP(-SUMPRODUCT(Engine!$C$31362:$C$31393,INDIRECT("Coefficients!$BG$2:$BG$33"))))))</f>
      </c>
      <c r="AS986" s="8">
        <f>IF(OR($B986="",$C986="",$D986="",$E986="",$F986="",$G986="",$H986="",$I986="",$J986="",$K986="",$L986=""),"",IF($B986="Female",1/(1+EXP(-SUMPRODUCT(Engine!$C$31362:$C$31393,INDIRECT("Coefficients!$BH$2:$BH$33")))),1/(1+EXP(-SUMPRODUCT(Engine!$C$31362:$C$31393,INDIRECT("Coefficients!$BI$2:$BI$33"))))))</f>
      </c>
      <c r="AT986" s="8">
        <f>IF(OR($B986="",$C986="",$D986="",$E986="",$F986="",$G986="",$H986="",$I986="",$J986="",$K986="",$L986=""),"",IF($B986="Female",1/(1+EXP(-SUMPRODUCT(Engine!$C$31362:$C$31393,INDIRECT("Coefficients!$BJ$2:$BJ$33")))),1/(1+EXP(-SUMPRODUCT(Engine!$C$31362:$C$31393,INDIRECT("Coefficients!$BK$2:$BK$33"))))))</f>
      </c>
      <c r="AU986" s="8">
        <f>IF(OR($B986="",$C986="",$D986="",$E986="",$F986="",$G986="",$H986="",$I986="",$J986="",$K986="",$L986=""),"",IF($B986="Female",1/(1+EXP(-SUMPRODUCT(Engine!$C$31362:$C$31393,INDIRECT("Coefficients!$BL$2:$BL$33")))),1/(1+EXP(-SUMPRODUCT(Engine!$C$31362:$C$31393,INDIRECT("Coefficients!$BM$2:$BM$33"))))))</f>
      </c>
      <c r="AV986" s="8">
        <f>IF(OR($B986="",$C986="",$D986="",$E986="",$F986="",$G986="",$H986="",$I986="",$J986="",$K986="",$L986=""),"",IF($B986="Female",1/(1+EXP(-SUMPRODUCT(Engine!$C$31362:$C$31393,INDIRECT("Coefficients!$BN$2:$BN$33")))),1/(1+EXP(-SUMPRODUCT(Engine!$C$31362:$C$31393,INDIRECT("Coefficients!$BO$2:$BO$33"))))))</f>
      </c>
      <c r="AW986" s="8">
        <f>IF(OR($B986="",$C986="",$D986="",$E986="",$F986="",$G986="",$H986="",$I986="",$J986="",$K986="",$L986=""),"",IF($B986="Female",1/(1+EXP(-SUMPRODUCT(Engine!$C$31362:$C$31393,INDIRECT("Coefficients!$BP$2:$BP$33")))),1/(1+EXP(-SUMPRODUCT(Engine!$C$31362:$C$31393,INDIRECT("Coefficients!$BQ$2:$BQ$33"))))))</f>
      </c>
      <c r="AX986" s="8">
        <f>IF(OR($B986="",$C986="",$D986="",$E986="",$F986="",$G986="",$H986="",$I986="",$J986="",$K986="",$L986=""),"",IF($B986="Female",1/(1+EXP(-SUMPRODUCT(Engine!$C$31362:$C$31393,INDIRECT("Coefficients!$BR$2:$BR$33")))),1/(1+EXP(-SUMPRODUCT(Engine!$C$31362:$C$31393,INDIRECT("Coefficients!$BS$2:$BS$33"))))))</f>
      </c>
      <c r="AY986" s="8">
        <f>IF(OR($B986="",$C986="",$D986="",$E986="",$F986="",$G986="",$H986="",$I986="",$J986="",$K986="",$L986=""),"",IF($B986="Female",1/(1+EXP(-SUMPRODUCT(Engine!$C$31362:$C$31393,INDIRECT("Coefficients!$BT$2:$BT$33")))),1/(1+EXP(-SUMPRODUCT(Engine!$C$31362:$C$31393,INDIRECT("Coefficients!$BU$2:$BU$33"))))))</f>
      </c>
      <c r="AZ986" s="8">
        <f>IF(OR($B986="",$C986="",$D986="",$E986="",$F986="",$G986="",$H986="",$I986="",$J986="",$K986="",$L986=""),"",IF($B986="Female",1/(1+EXP(-SUMPRODUCT(Engine!$C$31362:$C$31393,INDIRECT("Coefficients!$BV$2:$BV$33")))),1/(1+EXP(-SUMPRODUCT(Engine!$C$31362:$C$31393,INDIRECT("Coefficients!$BW$2:$BW$33"))))))</f>
      </c>
      <c r="BA986" s="8">
        <f>IF(OR($B986="",$C986="",$D986="",$E986="",$F986="",$G986="",$H986="",$I986="",$J986="",$K986="",$L986=""),"",IF($B986="Female",1/(1+EXP(-SUMPRODUCT(Engine!$C$31362:$C$31393,INDIRECT("Coefficients!$BX$2:$BX$33")))),1/(1+EXP(-SUMPRODUCT(Engine!$C$31362:$C$31393,INDIRECT("Coefficients!$BY$2:$BY$33"))))))</f>
      </c>
      <c r="BB986" s="8">
        <f>IF(OR($B986="",$C986="",$D986="",$E986="",$F986="",$G986="",$H986="",$I986="",$J986="",$K986="",$L986=""),"",IF($B986="Female",1/(1+EXP(-SUMPRODUCT(Engine!$C$31362:$C$31393,INDIRECT("Coefficients!$BZ$2:$BZ$33")))),1/(1+EXP(-SUMPRODUCT(Engine!$C$31362:$C$31393,INDIRECT("Coefficients!$CA$2:$CA$33"))))))</f>
      </c>
      <c r="BC986" s="8">
        <f>IF(OR($B986="",$C986="",$D986="",$E986="",$F986="",$G986="",$H986="",$I986="",$J986="",$K986="",$L986=""),"",IF($B986="Female",1/(1+EXP(-SUMPRODUCT(Engine!$C$31362:$C$31393,INDIRECT("Coefficients!$CB$2:$CB$33")))),1/(1+EXP(-SUMPRODUCT(Engine!$C$31362:$C$31393,INDIRECT("Coefficients!$CC$2:$CC$33"))))))</f>
      </c>
      <c r="BD986" s="8">
        <f>IF(OR($B986="",$C986="",$D986="",$E986="",$F986="",$G986="",$H986="",$I986="",$J986="",$K986="",$L986=""),"",IF($B986="Female",1/(1+EXP(-SUMPRODUCT(Engine!$C$31362:$C$31393,INDIRECT("Coefficients!$CD$2:$CD$33")))),1/(1+EXP(-SUMPRODUCT(Engine!$C$31362:$C$31393,INDIRECT("Coefficients!$CE$2:$CE$33"))))))</f>
      </c>
      <c r="BE986" s="8">
        <f>IF(OR($B986="",$C986="",$D986="",$E986="",$F986="",$G986="",$H986="",$I986="",$J986="",$K986="",$L986=""),"",IF($B986="Female",1/(1+EXP(-SUMPRODUCT(Engine!$C$31362:$C$31393,INDIRECT("Coefficients!$CF$2:$CF$33")))),1/(1+EXP(-SUMPRODUCT(Engine!$C$31362:$C$31393,INDIRECT("Coefficients!$CG$2:$CG$33"))))))</f>
      </c>
      <c r="BF986" s="8">
        <f>IF(OR($B986="",$C986="",$D986="",$E986="",$F986="",$G986="",$H986="",$I986="",$J986="",$K986="",$L986=""),"",IF($B986="Female",1/(1+EXP(-SUMPRODUCT(Engine!$C$31362:$C$31393,INDIRECT("Coefficients!$CH$2:$CH$33")))),1/(1+EXP(-SUMPRODUCT(Engine!$C$31362:$C$31393,INDIRECT("Coefficients!$CI$2:$CI$33"))))))</f>
      </c>
      <c r="BG986" s="8">
        <f>IF(OR($B986="",$C986="",$D986="",$E986="",$F986="",$G986="",$H986="",$I986="",$J986="",$K986="",$L986=""),"",IF($B986="Female",1/(1+EXP(-SUMPRODUCT(Engine!$C$31362:$C$31393,INDIRECT("Coefficients!$CJ$2:$CJ$33")))),1/(1+EXP(-SUMPRODUCT(Engine!$C$31362:$C$31393,INDIRECT("Coefficients!$CK$2:$CK$33"))))))</f>
      </c>
      <c r="BH986" s="8">
        <f>IF(OR($B986="",$C986="",$D986="",$E986="",$F986="",$G986="",$H986="",$I986="",$J986="",$K986="",$L986=""),"",IF($B986="Female",1/(1+EXP(-SUMPRODUCT(Engine!$C$31362:$C$31393,INDIRECT("Coefficients!$CL$2:$CL$33")))),1/(1+EXP(-SUMPRODUCT(Engine!$C$31362:$C$31393,INDIRECT("Coefficients!$CM$2:$CM$33"))))))</f>
      </c>
      <c r="BI986" s="8">
        <f>IF(OR($B986="",$C986="",$D986="",$E986="",$F986="",$G986="",$H986="",$I986="",$J986="",$K986="",$L986=""),"",IF($B986="Female",1/(1+EXP(-SUMPRODUCT(Engine!$C$31362:$C$31393,INDIRECT("Coefficients!$CN$2:$CN$33")))),1/(1+EXP(-SUMPRODUCT(Engine!$C$31362:$C$31393,INDIRECT("Coefficients!$CO$2:$CO$33"))))))</f>
      </c>
      <c r="BJ986" s="8">
        <f>IF(OR($B986="",$C986="",$D986="",$E986="",$F986="",$G986="",$H986="",$I986="",$J986="",$K986="",$L986=""),"",IF($B986="Female",1/(1+EXP(-SUMPRODUCT(Engine!$C$31362:$C$31393,INDIRECT("Coefficients!$CP$2:$CP$33")))),1/(1+EXP(-SUMPRODUCT(Engine!$C$31362:$C$31393,INDIRECT("Coefficients!$CQ$2:$CQ$33"))))))</f>
      </c>
      <c r="BK986" s="8">
        <f>IF(OR($B986="",$C986="",$D986="",$E986="",$F986="",$G986="",$H986="",$I986="",$J986="",$K986="",$L986=""),"",IF($B986="Female",1/(1+EXP(-SUMPRODUCT(Engine!$C$31362:$C$31393,INDIRECT("Coefficients!$CR$2:$CR$33")))),1/(1+EXP(-SUMPRODUCT(Engine!$C$31362:$C$31393,INDIRECT("Coefficients!$CS$2:$CS$33"))))))</f>
      </c>
      <c r="BL986" s="8">
        <f>IF(OR($B986="",$C986="",$D986="",$E986="",$F986="",$G986="",$H986="",$I986="",$J986="",$K986="",$L986=""),"",IF($B986="Female",1/(1+EXP(-SUMPRODUCT(Engine!$C$31362:$C$31393,INDIRECT("Coefficients!$CT$2:$CT$33")))),1/(1+EXP(-SUMPRODUCT(Engine!$C$31362:$C$31393,INDIRECT("Coefficients!$CU$2:$CU$33"))))))</f>
      </c>
      <c r="BM986" s="8">
        <f>IF(OR($B986="",$C986="",$D986="",$E986="",$F986="",$G986="",$H986="",$I986="",$J986="",$K986="",$L986=""),"",IF($B986="Female",1/(1+EXP(-SUMPRODUCT(Engine!$C$31362:$C$31393,INDIRECT("Coefficients!$CV$2:$CV$33")))),1/(1+EXP(-SUMPRODUCT(Engine!$C$31362:$C$31393,INDIRECT("Coefficients!$CW$2:$CW$33"))))))</f>
      </c>
    </row>
    <row r="987" spans="1:6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8">
        <f>IF(OR($B987="",$C987="",$D987="",$E987="",$F987="",$G987="",$H987="",$I987="",$J987="",$K987="",$L987=""),"",IF($B987="Female",1/(1+EXP(-SUMPRODUCT(Engine!$C$31394:$C$31425,INDIRECT("Coefficients!$B$2:$B$33")))),1/(1+EXP(-SUMPRODUCT(Engine!$C$31394:$C$31425,INDIRECT("Coefficients!$C$2:$C$33"))))))</f>
      </c>
      <c r="Q987" s="8">
        <f>IF(OR($B987="",$C987="",$D987="",$E987="",$F987="",$G987="",$H987="",$I987="",$J987="",$K987="",$L987=""),"",IF($B987="Female",1/(1+EXP(-SUMPRODUCT(Engine!$C$31394:$C$31425,INDIRECT("Coefficients!$D$2:$D$33")))),1/(1+EXP(-SUMPRODUCT(Engine!$C$31394:$C$31425,INDIRECT("Coefficients!$E$2:$E$33"))))))</f>
      </c>
      <c r="R987" s="8">
        <f>IF(OR($B987="",$C987="",$D987="",$E987="",$F987="",$G987="",$H987="",$I987="",$J987="",$K987="",$L987=""),"",IF($B987="Female",1/(1+EXP(-SUMPRODUCT(Engine!$C$31394:$C$31425,INDIRECT("Coefficients!$F$2:$F$33")))),1/(1+EXP(-SUMPRODUCT(Engine!$C$31394:$C$31425,INDIRECT("Coefficients!$G$2:$G$33"))))))</f>
      </c>
      <c r="S987" s="8">
        <f>IF(OR($B987="",$C987="",$D987="",$E987="",$F987="",$G987="",$H987="",$I987="",$J987="",$K987="",$L987=""),"",IF($B987="Female",1/(1+EXP(-SUMPRODUCT(Engine!$C$31394:$C$31425,INDIRECT("Coefficients!$H$2:$H$33")))),1/(1+EXP(-SUMPRODUCT(Engine!$C$31394:$C$31425,INDIRECT("Coefficients!$I$2:$I$33"))))))</f>
      </c>
      <c r="T987" s="8">
        <f>IF(OR($B987="",$C987="",$D987="",$E987="",$F987="",$G987="",$H987="",$I987="",$J987="",$K987="",$L987=""),"",IF($B987="Female",1/(1+EXP(-SUMPRODUCT(Engine!$C$31394:$C$31425,INDIRECT("Coefficients!$J$2:$J$33")))),1/(1+EXP(-SUMPRODUCT(Engine!$C$31394:$C$31425,INDIRECT("Coefficients!$K$2:$K$33"))))))</f>
      </c>
      <c r="U987" s="8">
        <f>IF(OR($B987="",$C987="",$D987="",$E987="",$F987="",$G987="",$H987="",$I987="",$J987="",$K987="",$L987=""),"",IF($B987="Female",1/(1+EXP(-SUMPRODUCT(Engine!$C$31394:$C$31425,INDIRECT("Coefficients!$L$2:$L$33")))),1/(1+EXP(-SUMPRODUCT(Engine!$C$31394:$C$31425,INDIRECT("Coefficients!$M$2:$M$33"))))))</f>
      </c>
      <c r="V987" s="8">
        <f>IF(OR($B987="",$C987="",$D987="",$E987="",$F987="",$G987="",$H987="",$I987="",$J987="",$K987="",$L987=""),"",IF($B987="Female",1/(1+EXP(-SUMPRODUCT(Engine!$C$31394:$C$31425,INDIRECT("Coefficients!$N$2:$N$33")))),1/(1+EXP(-SUMPRODUCT(Engine!$C$31394:$C$31425,INDIRECT("Coefficients!$O$2:$O$33"))))))</f>
      </c>
      <c r="W987" s="8">
        <f>IF(OR($B987="",$C987="",$D987="",$E987="",$F987="",$G987="",$H987="",$I987="",$J987="",$K987="",$L987=""),"",IF($B987="Female",1/(1+EXP(-SUMPRODUCT(Engine!$C$31394:$C$31425,INDIRECT("Coefficients!$P$2:$P$33")))),1/(1+EXP(-SUMPRODUCT(Engine!$C$31394:$C$31425,INDIRECT("Coefficients!$Q$2:$Q$33"))))))</f>
      </c>
      <c r="X987" s="8">
        <f>IF(OR($B987="",$C987="",$D987="",$E987="",$F987="",$G987="",$H987="",$I987="",$J987="",$K987="",$L987=""),"",IF($B987="Female",1/(1+EXP(-SUMPRODUCT(Engine!$C$31394:$C$31425,INDIRECT("Coefficients!$R$2:$R$33")))),1/(1+EXP(-SUMPRODUCT(Engine!$C$31394:$C$31425,INDIRECT("Coefficients!$S$2:$S$33"))))))</f>
      </c>
      <c r="Y987" s="8">
        <f>IF(OR($B987="",$C987="",$D987="",$E987="",$F987="",$G987="",$H987="",$I987="",$J987="",$K987="",$L987=""),"",IF($B987="Female",1/(1+EXP(-SUMPRODUCT(Engine!$C$31394:$C$31425,INDIRECT("Coefficients!$T$2:$T$33")))),1/(1+EXP(-SUMPRODUCT(Engine!$C$31394:$C$31425,INDIRECT("Coefficients!$U$2:$U$33"))))))</f>
      </c>
      <c r="Z987" s="8">
        <f>IF(OR($B987="",$C987="",$D987="",$E987="",$F987="",$G987="",$H987="",$I987="",$J987="",$K987="",$L987=""),"",IF($B987="Female",1/(1+EXP(-SUMPRODUCT(Engine!$C$31394:$C$31425,INDIRECT("Coefficients!$V$2:$V$33")))),1/(1+EXP(-SUMPRODUCT(Engine!$C$31394:$C$31425,INDIRECT("Coefficients!$W$2:$W$33"))))))</f>
      </c>
      <c r="AA987" s="8">
        <f>IF(OR($B987="",$C987="",$D987="",$E987="",$F987="",$G987="",$H987="",$I987="",$J987="",$K987="",$L987=""),"",IF($B987="Female",1/(1+EXP(-SUMPRODUCT(Engine!$C$31394:$C$31425,INDIRECT("Coefficients!$X$2:$X$33")))),1/(1+EXP(-SUMPRODUCT(Engine!$C$31394:$C$31425,INDIRECT("Coefficients!$Y$2:$Y$33"))))))</f>
      </c>
      <c r="AB987" s="8">
        <f>IF(OR($B987="",$C987="",$D987="",$E987="",$F987="",$G987="",$H987="",$I987="",$J987="",$K987="",$L987=""),"",IF($B987="Female",1/(1+EXP(-SUMPRODUCT(Engine!$C$31394:$C$31425,INDIRECT("Coefficients!$Z$2:$Z$33")))),1/(1+EXP(-SUMPRODUCT(Engine!$C$31394:$C$31425,INDIRECT("Coefficients!$AA$2:$AA$33"))))))</f>
      </c>
      <c r="AC987" s="8">
        <f>IF(OR($B987="",$C987="",$D987="",$E987="",$F987="",$G987="",$H987="",$I987="",$J987="",$K987="",$L987=""),"",IF($B987="Female",1/(1+EXP(-SUMPRODUCT(Engine!$C$31394:$C$31425,INDIRECT("Coefficients!$AB$2:$AB$33")))),1/(1+EXP(-SUMPRODUCT(Engine!$C$31394:$C$31425,INDIRECT("Coefficients!$AC$2:$AC$33"))))))</f>
      </c>
      <c r="AD987" s="8">
        <f>IF(OR($B987="",$C987="",$D987="",$E987="",$F987="",$G987="",$H987="",$I987="",$J987="",$K987="",$L987=""),"",IF($B987="Female",1/(1+EXP(-SUMPRODUCT(Engine!$C$31394:$C$31425,INDIRECT("Coefficients!$AD$2:$AD$33")))),1/(1+EXP(-SUMPRODUCT(Engine!$C$31394:$C$31425,INDIRECT("Coefficients!$AE$2:$AE$33"))))))</f>
      </c>
      <c r="AE987" s="8">
        <f>IF(OR($B987="",$C987="",$D987="",$E987="",$F987="",$G987="",$H987="",$I987="",$J987="",$K987="",$L987=""),"",IF($B987="Female",1/(1+EXP(-SUMPRODUCT(Engine!$C$31394:$C$31425,INDIRECT("Coefficients!$AF$2:$AF$33")))),1/(1+EXP(-SUMPRODUCT(Engine!$C$31394:$C$31425,INDIRECT("Coefficients!$AG$2:$AG$33"))))))</f>
      </c>
      <c r="AF987" s="8">
        <f>IF(OR($B987="",$C987="",$D987="",$E987="",$F987="",$G987="",$H987="",$I987="",$J987="",$K987="",$L987=""),"",IF($B987="Female",1/(1+EXP(-SUMPRODUCT(Engine!$C$31394:$C$31425,INDIRECT("Coefficients!$AH$2:$AH$33")))),1/(1+EXP(-SUMPRODUCT(Engine!$C$31394:$C$31425,INDIRECT("Coefficients!$AI$2:$AI$33"))))))</f>
      </c>
      <c r="AG987" s="8">
        <f>IF(OR($B987="",$C987="",$D987="",$E987="",$F987="",$G987="",$H987="",$I987="",$J987="",$K987="",$L987=""),"",IF($B987="Female",1/(1+EXP(-SUMPRODUCT(Engine!$C$31394:$C$31425,INDIRECT("Coefficients!$AJ$2:$AJ$33")))),1/(1+EXP(-SUMPRODUCT(Engine!$C$31394:$C$31425,INDIRECT("Coefficients!$AK$2:$AK$33"))))))</f>
      </c>
      <c r="AH987" s="8">
        <f>IF(OR($B987="",$C987="",$D987="",$E987="",$F987="",$G987="",$H987="",$I987="",$J987="",$K987="",$L987=""),"",IF($B987="Female",1/(1+EXP(-SUMPRODUCT(Engine!$C$31394:$C$31425,INDIRECT("Coefficients!$AL$2:$AL$33")))),1/(1+EXP(-SUMPRODUCT(Engine!$C$31394:$C$31425,INDIRECT("Coefficients!$AM$2:$AM$33"))))))</f>
      </c>
      <c r="AI987" s="8">
        <f>IF(OR($B987="",$C987="",$D987="",$E987="",$F987="",$G987="",$H987="",$I987="",$J987="",$K987="",$L987=""),"",IF($B987="Female",1/(1+EXP(-SUMPRODUCT(Engine!$C$31394:$C$31425,INDIRECT("Coefficients!$AN$2:$AN$33")))),1/(1+EXP(-SUMPRODUCT(Engine!$C$31394:$C$31425,INDIRECT("Coefficients!$AO$2:$AO$33"))))))</f>
      </c>
      <c r="AJ987" s="8">
        <f>IF(OR($B987="",$C987="",$D987="",$E987="",$F987="",$G987="",$H987="",$I987="",$J987="",$K987="",$L987=""),"",IF($B987="Female",1/(1+EXP(-SUMPRODUCT(Engine!$C$31394:$C$31425,INDIRECT("Coefficients!$AP$2:$AP$33")))),1/(1+EXP(-SUMPRODUCT(Engine!$C$31394:$C$31425,INDIRECT("Coefficients!$AQ$2:$AQ$33"))))))</f>
      </c>
      <c r="AK987" s="8">
        <f>IF(OR($B987="",$C987="",$D987="",$E987="",$F987="",$G987="",$H987="",$I987="",$J987="",$K987="",$L987=""),"",IF($B987="Female",1/(1+EXP(-SUMPRODUCT(Engine!$C$31394:$C$31425,INDIRECT("Coefficients!$AR$2:$AR$33")))),1/(1+EXP(-SUMPRODUCT(Engine!$C$31394:$C$31425,INDIRECT("Coefficients!$AS$2:$AS$33"))))))</f>
      </c>
      <c r="AL987" s="8">
        <f>IF(OR($B987="",$C987="",$D987="",$E987="",$F987="",$G987="",$H987="",$I987="",$J987="",$K987="",$L987=""),"",IF($B987="Female",1/(1+EXP(-SUMPRODUCT(Engine!$C$31394:$C$31425,INDIRECT("Coefficients!$AT$2:$AT$33")))),1/(1+EXP(-SUMPRODUCT(Engine!$C$31394:$C$31425,INDIRECT("Coefficients!$AU$2:$AU$33"))))))</f>
      </c>
      <c r="AM987" s="8">
        <f>IF(OR($B987="",$C987="",$D987="",$E987="",$F987="",$G987="",$H987="",$I987="",$J987="",$K987="",$L987=""),"",IF($B987="Female",1/(1+EXP(-SUMPRODUCT(Engine!$C$31394:$C$31425,INDIRECT("Coefficients!$AV$2:$AV$33")))),1/(1+EXP(-SUMPRODUCT(Engine!$C$31394:$C$31425,INDIRECT("Coefficients!$AW$2:$AW$33"))))))</f>
      </c>
      <c r="AN987" s="8">
        <f>IF(OR($B987="",$C987="",$D987="",$E987="",$F987="",$G987="",$H987="",$I987="",$J987="",$K987="",$L987=""),"",IF($B987="Female",1/(1+EXP(-SUMPRODUCT(Engine!$C$31394:$C$31425,INDIRECT("Coefficients!$AX$2:$AX$33")))),1/(1+EXP(-SUMPRODUCT(Engine!$C$31394:$C$31425,INDIRECT("Coefficients!$AY$2:$AY$33"))))))</f>
      </c>
      <c r="AO987" s="8">
        <f>IF(OR($B987="",$C987="",$D987="",$E987="",$F987="",$G987="",$H987="",$I987="",$J987="",$K987="",$L987=""),"",IF($B987="Female",1/(1+EXP(-SUMPRODUCT(Engine!$C$31394:$C$31425,INDIRECT("Coefficients!$AZ$2:$AZ$33")))),1/(1+EXP(-SUMPRODUCT(Engine!$C$31394:$C$31425,INDIRECT("Coefficients!$BA$2:$BA$33"))))))</f>
      </c>
      <c r="AP987" s="8">
        <f>IF(OR($B987="",$C987="",$D987="",$E987="",$F987="",$G987="",$H987="",$I987="",$J987="",$K987="",$L987=""),"",IF($B987="Female",1/(1+EXP(-SUMPRODUCT(Engine!$C$31394:$C$31425,INDIRECT("Coefficients!$BB$2:$BB$33")))),1/(1+EXP(-SUMPRODUCT(Engine!$C$31394:$C$31425,INDIRECT("Coefficients!$BC$2:$BC$33"))))))</f>
      </c>
      <c r="AQ987" s="8">
        <f>IF(OR($B987="",$C987="",$D987="",$E987="",$F987="",$G987="",$H987="",$I987="",$J987="",$K987="",$L987=""),"",IF($B987="Female",1/(1+EXP(-SUMPRODUCT(Engine!$C$31394:$C$31425,INDIRECT("Coefficients!$BD$2:$BD$33")))),1/(1+EXP(-SUMPRODUCT(Engine!$C$31394:$C$31425,INDIRECT("Coefficients!$BE$2:$BE$33"))))))</f>
      </c>
      <c r="AR987" s="8">
        <f>IF(OR($B987="",$C987="",$D987="",$E987="",$F987="",$G987="",$H987="",$I987="",$J987="",$K987="",$L987=""),"",IF($B987="Female",1/(1+EXP(-SUMPRODUCT(Engine!$C$31394:$C$31425,INDIRECT("Coefficients!$BF$2:$BF$33")))),1/(1+EXP(-SUMPRODUCT(Engine!$C$31394:$C$31425,INDIRECT("Coefficients!$BG$2:$BG$33"))))))</f>
      </c>
      <c r="AS987" s="8">
        <f>IF(OR($B987="",$C987="",$D987="",$E987="",$F987="",$G987="",$H987="",$I987="",$J987="",$K987="",$L987=""),"",IF($B987="Female",1/(1+EXP(-SUMPRODUCT(Engine!$C$31394:$C$31425,INDIRECT("Coefficients!$BH$2:$BH$33")))),1/(1+EXP(-SUMPRODUCT(Engine!$C$31394:$C$31425,INDIRECT("Coefficients!$BI$2:$BI$33"))))))</f>
      </c>
      <c r="AT987" s="8">
        <f>IF(OR($B987="",$C987="",$D987="",$E987="",$F987="",$G987="",$H987="",$I987="",$J987="",$K987="",$L987=""),"",IF($B987="Female",1/(1+EXP(-SUMPRODUCT(Engine!$C$31394:$C$31425,INDIRECT("Coefficients!$BJ$2:$BJ$33")))),1/(1+EXP(-SUMPRODUCT(Engine!$C$31394:$C$31425,INDIRECT("Coefficients!$BK$2:$BK$33"))))))</f>
      </c>
      <c r="AU987" s="8">
        <f>IF(OR($B987="",$C987="",$D987="",$E987="",$F987="",$G987="",$H987="",$I987="",$J987="",$K987="",$L987=""),"",IF($B987="Female",1/(1+EXP(-SUMPRODUCT(Engine!$C$31394:$C$31425,INDIRECT("Coefficients!$BL$2:$BL$33")))),1/(1+EXP(-SUMPRODUCT(Engine!$C$31394:$C$31425,INDIRECT("Coefficients!$BM$2:$BM$33"))))))</f>
      </c>
      <c r="AV987" s="8">
        <f>IF(OR($B987="",$C987="",$D987="",$E987="",$F987="",$G987="",$H987="",$I987="",$J987="",$K987="",$L987=""),"",IF($B987="Female",1/(1+EXP(-SUMPRODUCT(Engine!$C$31394:$C$31425,INDIRECT("Coefficients!$BN$2:$BN$33")))),1/(1+EXP(-SUMPRODUCT(Engine!$C$31394:$C$31425,INDIRECT("Coefficients!$BO$2:$BO$33"))))))</f>
      </c>
      <c r="AW987" s="8">
        <f>IF(OR($B987="",$C987="",$D987="",$E987="",$F987="",$G987="",$H987="",$I987="",$J987="",$K987="",$L987=""),"",IF($B987="Female",1/(1+EXP(-SUMPRODUCT(Engine!$C$31394:$C$31425,INDIRECT("Coefficients!$BP$2:$BP$33")))),1/(1+EXP(-SUMPRODUCT(Engine!$C$31394:$C$31425,INDIRECT("Coefficients!$BQ$2:$BQ$33"))))))</f>
      </c>
      <c r="AX987" s="8">
        <f>IF(OR($B987="",$C987="",$D987="",$E987="",$F987="",$G987="",$H987="",$I987="",$J987="",$K987="",$L987=""),"",IF($B987="Female",1/(1+EXP(-SUMPRODUCT(Engine!$C$31394:$C$31425,INDIRECT("Coefficients!$BR$2:$BR$33")))),1/(1+EXP(-SUMPRODUCT(Engine!$C$31394:$C$31425,INDIRECT("Coefficients!$BS$2:$BS$33"))))))</f>
      </c>
      <c r="AY987" s="8">
        <f>IF(OR($B987="",$C987="",$D987="",$E987="",$F987="",$G987="",$H987="",$I987="",$J987="",$K987="",$L987=""),"",IF($B987="Female",1/(1+EXP(-SUMPRODUCT(Engine!$C$31394:$C$31425,INDIRECT("Coefficients!$BT$2:$BT$33")))),1/(1+EXP(-SUMPRODUCT(Engine!$C$31394:$C$31425,INDIRECT("Coefficients!$BU$2:$BU$33"))))))</f>
      </c>
      <c r="AZ987" s="8">
        <f>IF(OR($B987="",$C987="",$D987="",$E987="",$F987="",$G987="",$H987="",$I987="",$J987="",$K987="",$L987=""),"",IF($B987="Female",1/(1+EXP(-SUMPRODUCT(Engine!$C$31394:$C$31425,INDIRECT("Coefficients!$BV$2:$BV$33")))),1/(1+EXP(-SUMPRODUCT(Engine!$C$31394:$C$31425,INDIRECT("Coefficients!$BW$2:$BW$33"))))))</f>
      </c>
      <c r="BA987" s="8">
        <f>IF(OR($B987="",$C987="",$D987="",$E987="",$F987="",$G987="",$H987="",$I987="",$J987="",$K987="",$L987=""),"",IF($B987="Female",1/(1+EXP(-SUMPRODUCT(Engine!$C$31394:$C$31425,INDIRECT("Coefficients!$BX$2:$BX$33")))),1/(1+EXP(-SUMPRODUCT(Engine!$C$31394:$C$31425,INDIRECT("Coefficients!$BY$2:$BY$33"))))))</f>
      </c>
      <c r="BB987" s="8">
        <f>IF(OR($B987="",$C987="",$D987="",$E987="",$F987="",$G987="",$H987="",$I987="",$J987="",$K987="",$L987=""),"",IF($B987="Female",1/(1+EXP(-SUMPRODUCT(Engine!$C$31394:$C$31425,INDIRECT("Coefficients!$BZ$2:$BZ$33")))),1/(1+EXP(-SUMPRODUCT(Engine!$C$31394:$C$31425,INDIRECT("Coefficients!$CA$2:$CA$33"))))))</f>
      </c>
      <c r="BC987" s="8">
        <f>IF(OR($B987="",$C987="",$D987="",$E987="",$F987="",$G987="",$H987="",$I987="",$J987="",$K987="",$L987=""),"",IF($B987="Female",1/(1+EXP(-SUMPRODUCT(Engine!$C$31394:$C$31425,INDIRECT("Coefficients!$CB$2:$CB$33")))),1/(1+EXP(-SUMPRODUCT(Engine!$C$31394:$C$31425,INDIRECT("Coefficients!$CC$2:$CC$33"))))))</f>
      </c>
      <c r="BD987" s="8">
        <f>IF(OR($B987="",$C987="",$D987="",$E987="",$F987="",$G987="",$H987="",$I987="",$J987="",$K987="",$L987=""),"",IF($B987="Female",1/(1+EXP(-SUMPRODUCT(Engine!$C$31394:$C$31425,INDIRECT("Coefficients!$CD$2:$CD$33")))),1/(1+EXP(-SUMPRODUCT(Engine!$C$31394:$C$31425,INDIRECT("Coefficients!$CE$2:$CE$33"))))))</f>
      </c>
      <c r="BE987" s="8">
        <f>IF(OR($B987="",$C987="",$D987="",$E987="",$F987="",$G987="",$H987="",$I987="",$J987="",$K987="",$L987=""),"",IF($B987="Female",1/(1+EXP(-SUMPRODUCT(Engine!$C$31394:$C$31425,INDIRECT("Coefficients!$CF$2:$CF$33")))),1/(1+EXP(-SUMPRODUCT(Engine!$C$31394:$C$31425,INDIRECT("Coefficients!$CG$2:$CG$33"))))))</f>
      </c>
      <c r="BF987" s="8">
        <f>IF(OR($B987="",$C987="",$D987="",$E987="",$F987="",$G987="",$H987="",$I987="",$J987="",$K987="",$L987=""),"",IF($B987="Female",1/(1+EXP(-SUMPRODUCT(Engine!$C$31394:$C$31425,INDIRECT("Coefficients!$CH$2:$CH$33")))),1/(1+EXP(-SUMPRODUCT(Engine!$C$31394:$C$31425,INDIRECT("Coefficients!$CI$2:$CI$33"))))))</f>
      </c>
      <c r="BG987" s="8">
        <f>IF(OR($B987="",$C987="",$D987="",$E987="",$F987="",$G987="",$H987="",$I987="",$J987="",$K987="",$L987=""),"",IF($B987="Female",1/(1+EXP(-SUMPRODUCT(Engine!$C$31394:$C$31425,INDIRECT("Coefficients!$CJ$2:$CJ$33")))),1/(1+EXP(-SUMPRODUCT(Engine!$C$31394:$C$31425,INDIRECT("Coefficients!$CK$2:$CK$33"))))))</f>
      </c>
      <c r="BH987" s="8">
        <f>IF(OR($B987="",$C987="",$D987="",$E987="",$F987="",$G987="",$H987="",$I987="",$J987="",$K987="",$L987=""),"",IF($B987="Female",1/(1+EXP(-SUMPRODUCT(Engine!$C$31394:$C$31425,INDIRECT("Coefficients!$CL$2:$CL$33")))),1/(1+EXP(-SUMPRODUCT(Engine!$C$31394:$C$31425,INDIRECT("Coefficients!$CM$2:$CM$33"))))))</f>
      </c>
      <c r="BI987" s="8">
        <f>IF(OR($B987="",$C987="",$D987="",$E987="",$F987="",$G987="",$H987="",$I987="",$J987="",$K987="",$L987=""),"",IF($B987="Female",1/(1+EXP(-SUMPRODUCT(Engine!$C$31394:$C$31425,INDIRECT("Coefficients!$CN$2:$CN$33")))),1/(1+EXP(-SUMPRODUCT(Engine!$C$31394:$C$31425,INDIRECT("Coefficients!$CO$2:$CO$33"))))))</f>
      </c>
      <c r="BJ987" s="8">
        <f>IF(OR($B987="",$C987="",$D987="",$E987="",$F987="",$G987="",$H987="",$I987="",$J987="",$K987="",$L987=""),"",IF($B987="Female",1/(1+EXP(-SUMPRODUCT(Engine!$C$31394:$C$31425,INDIRECT("Coefficients!$CP$2:$CP$33")))),1/(1+EXP(-SUMPRODUCT(Engine!$C$31394:$C$31425,INDIRECT("Coefficients!$CQ$2:$CQ$33"))))))</f>
      </c>
      <c r="BK987" s="8">
        <f>IF(OR($B987="",$C987="",$D987="",$E987="",$F987="",$G987="",$H987="",$I987="",$J987="",$K987="",$L987=""),"",IF($B987="Female",1/(1+EXP(-SUMPRODUCT(Engine!$C$31394:$C$31425,INDIRECT("Coefficients!$CR$2:$CR$33")))),1/(1+EXP(-SUMPRODUCT(Engine!$C$31394:$C$31425,INDIRECT("Coefficients!$CS$2:$CS$33"))))))</f>
      </c>
      <c r="BL987" s="8">
        <f>IF(OR($B987="",$C987="",$D987="",$E987="",$F987="",$G987="",$H987="",$I987="",$J987="",$K987="",$L987=""),"",IF($B987="Female",1/(1+EXP(-SUMPRODUCT(Engine!$C$31394:$C$31425,INDIRECT("Coefficients!$CT$2:$CT$33")))),1/(1+EXP(-SUMPRODUCT(Engine!$C$31394:$C$31425,INDIRECT("Coefficients!$CU$2:$CU$33"))))))</f>
      </c>
      <c r="BM987" s="8">
        <f>IF(OR($B987="",$C987="",$D987="",$E987="",$F987="",$G987="",$H987="",$I987="",$J987="",$K987="",$L987=""),"",IF($B987="Female",1/(1+EXP(-SUMPRODUCT(Engine!$C$31394:$C$31425,INDIRECT("Coefficients!$CV$2:$CV$33")))),1/(1+EXP(-SUMPRODUCT(Engine!$C$31394:$C$31425,INDIRECT("Coefficients!$CW$2:$CW$33"))))))</f>
      </c>
    </row>
    <row r="988" spans="1:6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8">
        <f>IF(OR($B988="",$C988="",$D988="",$E988="",$F988="",$G988="",$H988="",$I988="",$J988="",$K988="",$L988=""),"",IF($B988="Female",1/(1+EXP(-SUMPRODUCT(Engine!$C$31426:$C$31457,INDIRECT("Coefficients!$B$2:$B$33")))),1/(1+EXP(-SUMPRODUCT(Engine!$C$31426:$C$31457,INDIRECT("Coefficients!$C$2:$C$33"))))))</f>
      </c>
      <c r="Q988" s="8">
        <f>IF(OR($B988="",$C988="",$D988="",$E988="",$F988="",$G988="",$H988="",$I988="",$J988="",$K988="",$L988=""),"",IF($B988="Female",1/(1+EXP(-SUMPRODUCT(Engine!$C$31426:$C$31457,INDIRECT("Coefficients!$D$2:$D$33")))),1/(1+EXP(-SUMPRODUCT(Engine!$C$31426:$C$31457,INDIRECT("Coefficients!$E$2:$E$33"))))))</f>
      </c>
      <c r="R988" s="8">
        <f>IF(OR($B988="",$C988="",$D988="",$E988="",$F988="",$G988="",$H988="",$I988="",$J988="",$K988="",$L988=""),"",IF($B988="Female",1/(1+EXP(-SUMPRODUCT(Engine!$C$31426:$C$31457,INDIRECT("Coefficients!$F$2:$F$33")))),1/(1+EXP(-SUMPRODUCT(Engine!$C$31426:$C$31457,INDIRECT("Coefficients!$G$2:$G$33"))))))</f>
      </c>
      <c r="S988" s="8">
        <f>IF(OR($B988="",$C988="",$D988="",$E988="",$F988="",$G988="",$H988="",$I988="",$J988="",$K988="",$L988=""),"",IF($B988="Female",1/(1+EXP(-SUMPRODUCT(Engine!$C$31426:$C$31457,INDIRECT("Coefficients!$H$2:$H$33")))),1/(1+EXP(-SUMPRODUCT(Engine!$C$31426:$C$31457,INDIRECT("Coefficients!$I$2:$I$33"))))))</f>
      </c>
      <c r="T988" s="8">
        <f>IF(OR($B988="",$C988="",$D988="",$E988="",$F988="",$G988="",$H988="",$I988="",$J988="",$K988="",$L988=""),"",IF($B988="Female",1/(1+EXP(-SUMPRODUCT(Engine!$C$31426:$C$31457,INDIRECT("Coefficients!$J$2:$J$33")))),1/(1+EXP(-SUMPRODUCT(Engine!$C$31426:$C$31457,INDIRECT("Coefficients!$K$2:$K$33"))))))</f>
      </c>
      <c r="U988" s="8">
        <f>IF(OR($B988="",$C988="",$D988="",$E988="",$F988="",$G988="",$H988="",$I988="",$J988="",$K988="",$L988=""),"",IF($B988="Female",1/(1+EXP(-SUMPRODUCT(Engine!$C$31426:$C$31457,INDIRECT("Coefficients!$L$2:$L$33")))),1/(1+EXP(-SUMPRODUCT(Engine!$C$31426:$C$31457,INDIRECT("Coefficients!$M$2:$M$33"))))))</f>
      </c>
      <c r="V988" s="8">
        <f>IF(OR($B988="",$C988="",$D988="",$E988="",$F988="",$G988="",$H988="",$I988="",$J988="",$K988="",$L988=""),"",IF($B988="Female",1/(1+EXP(-SUMPRODUCT(Engine!$C$31426:$C$31457,INDIRECT("Coefficients!$N$2:$N$33")))),1/(1+EXP(-SUMPRODUCT(Engine!$C$31426:$C$31457,INDIRECT("Coefficients!$O$2:$O$33"))))))</f>
      </c>
      <c r="W988" s="8">
        <f>IF(OR($B988="",$C988="",$D988="",$E988="",$F988="",$G988="",$H988="",$I988="",$J988="",$K988="",$L988=""),"",IF($B988="Female",1/(1+EXP(-SUMPRODUCT(Engine!$C$31426:$C$31457,INDIRECT("Coefficients!$P$2:$P$33")))),1/(1+EXP(-SUMPRODUCT(Engine!$C$31426:$C$31457,INDIRECT("Coefficients!$Q$2:$Q$33"))))))</f>
      </c>
      <c r="X988" s="8">
        <f>IF(OR($B988="",$C988="",$D988="",$E988="",$F988="",$G988="",$H988="",$I988="",$J988="",$K988="",$L988=""),"",IF($B988="Female",1/(1+EXP(-SUMPRODUCT(Engine!$C$31426:$C$31457,INDIRECT("Coefficients!$R$2:$R$33")))),1/(1+EXP(-SUMPRODUCT(Engine!$C$31426:$C$31457,INDIRECT("Coefficients!$S$2:$S$33"))))))</f>
      </c>
      <c r="Y988" s="8">
        <f>IF(OR($B988="",$C988="",$D988="",$E988="",$F988="",$G988="",$H988="",$I988="",$J988="",$K988="",$L988=""),"",IF($B988="Female",1/(1+EXP(-SUMPRODUCT(Engine!$C$31426:$C$31457,INDIRECT("Coefficients!$T$2:$T$33")))),1/(1+EXP(-SUMPRODUCT(Engine!$C$31426:$C$31457,INDIRECT("Coefficients!$U$2:$U$33"))))))</f>
      </c>
      <c r="Z988" s="8">
        <f>IF(OR($B988="",$C988="",$D988="",$E988="",$F988="",$G988="",$H988="",$I988="",$J988="",$K988="",$L988=""),"",IF($B988="Female",1/(1+EXP(-SUMPRODUCT(Engine!$C$31426:$C$31457,INDIRECT("Coefficients!$V$2:$V$33")))),1/(1+EXP(-SUMPRODUCT(Engine!$C$31426:$C$31457,INDIRECT("Coefficients!$W$2:$W$33"))))))</f>
      </c>
      <c r="AA988" s="8">
        <f>IF(OR($B988="",$C988="",$D988="",$E988="",$F988="",$G988="",$H988="",$I988="",$J988="",$K988="",$L988=""),"",IF($B988="Female",1/(1+EXP(-SUMPRODUCT(Engine!$C$31426:$C$31457,INDIRECT("Coefficients!$X$2:$X$33")))),1/(1+EXP(-SUMPRODUCT(Engine!$C$31426:$C$31457,INDIRECT("Coefficients!$Y$2:$Y$33"))))))</f>
      </c>
      <c r="AB988" s="8">
        <f>IF(OR($B988="",$C988="",$D988="",$E988="",$F988="",$G988="",$H988="",$I988="",$J988="",$K988="",$L988=""),"",IF($B988="Female",1/(1+EXP(-SUMPRODUCT(Engine!$C$31426:$C$31457,INDIRECT("Coefficients!$Z$2:$Z$33")))),1/(1+EXP(-SUMPRODUCT(Engine!$C$31426:$C$31457,INDIRECT("Coefficients!$AA$2:$AA$33"))))))</f>
      </c>
      <c r="AC988" s="8">
        <f>IF(OR($B988="",$C988="",$D988="",$E988="",$F988="",$G988="",$H988="",$I988="",$J988="",$K988="",$L988=""),"",IF($B988="Female",1/(1+EXP(-SUMPRODUCT(Engine!$C$31426:$C$31457,INDIRECT("Coefficients!$AB$2:$AB$33")))),1/(1+EXP(-SUMPRODUCT(Engine!$C$31426:$C$31457,INDIRECT("Coefficients!$AC$2:$AC$33"))))))</f>
      </c>
      <c r="AD988" s="8">
        <f>IF(OR($B988="",$C988="",$D988="",$E988="",$F988="",$G988="",$H988="",$I988="",$J988="",$K988="",$L988=""),"",IF($B988="Female",1/(1+EXP(-SUMPRODUCT(Engine!$C$31426:$C$31457,INDIRECT("Coefficients!$AD$2:$AD$33")))),1/(1+EXP(-SUMPRODUCT(Engine!$C$31426:$C$31457,INDIRECT("Coefficients!$AE$2:$AE$33"))))))</f>
      </c>
      <c r="AE988" s="8">
        <f>IF(OR($B988="",$C988="",$D988="",$E988="",$F988="",$G988="",$H988="",$I988="",$J988="",$K988="",$L988=""),"",IF($B988="Female",1/(1+EXP(-SUMPRODUCT(Engine!$C$31426:$C$31457,INDIRECT("Coefficients!$AF$2:$AF$33")))),1/(1+EXP(-SUMPRODUCT(Engine!$C$31426:$C$31457,INDIRECT("Coefficients!$AG$2:$AG$33"))))))</f>
      </c>
      <c r="AF988" s="8">
        <f>IF(OR($B988="",$C988="",$D988="",$E988="",$F988="",$G988="",$H988="",$I988="",$J988="",$K988="",$L988=""),"",IF($B988="Female",1/(1+EXP(-SUMPRODUCT(Engine!$C$31426:$C$31457,INDIRECT("Coefficients!$AH$2:$AH$33")))),1/(1+EXP(-SUMPRODUCT(Engine!$C$31426:$C$31457,INDIRECT("Coefficients!$AI$2:$AI$33"))))))</f>
      </c>
      <c r="AG988" s="8">
        <f>IF(OR($B988="",$C988="",$D988="",$E988="",$F988="",$G988="",$H988="",$I988="",$J988="",$K988="",$L988=""),"",IF($B988="Female",1/(1+EXP(-SUMPRODUCT(Engine!$C$31426:$C$31457,INDIRECT("Coefficients!$AJ$2:$AJ$33")))),1/(1+EXP(-SUMPRODUCT(Engine!$C$31426:$C$31457,INDIRECT("Coefficients!$AK$2:$AK$33"))))))</f>
      </c>
      <c r="AH988" s="8">
        <f>IF(OR($B988="",$C988="",$D988="",$E988="",$F988="",$G988="",$H988="",$I988="",$J988="",$K988="",$L988=""),"",IF($B988="Female",1/(1+EXP(-SUMPRODUCT(Engine!$C$31426:$C$31457,INDIRECT("Coefficients!$AL$2:$AL$33")))),1/(1+EXP(-SUMPRODUCT(Engine!$C$31426:$C$31457,INDIRECT("Coefficients!$AM$2:$AM$33"))))))</f>
      </c>
      <c r="AI988" s="8">
        <f>IF(OR($B988="",$C988="",$D988="",$E988="",$F988="",$G988="",$H988="",$I988="",$J988="",$K988="",$L988=""),"",IF($B988="Female",1/(1+EXP(-SUMPRODUCT(Engine!$C$31426:$C$31457,INDIRECT("Coefficients!$AN$2:$AN$33")))),1/(1+EXP(-SUMPRODUCT(Engine!$C$31426:$C$31457,INDIRECT("Coefficients!$AO$2:$AO$33"))))))</f>
      </c>
      <c r="AJ988" s="8">
        <f>IF(OR($B988="",$C988="",$D988="",$E988="",$F988="",$G988="",$H988="",$I988="",$J988="",$K988="",$L988=""),"",IF($B988="Female",1/(1+EXP(-SUMPRODUCT(Engine!$C$31426:$C$31457,INDIRECT("Coefficients!$AP$2:$AP$33")))),1/(1+EXP(-SUMPRODUCT(Engine!$C$31426:$C$31457,INDIRECT("Coefficients!$AQ$2:$AQ$33"))))))</f>
      </c>
      <c r="AK988" s="8">
        <f>IF(OR($B988="",$C988="",$D988="",$E988="",$F988="",$G988="",$H988="",$I988="",$J988="",$K988="",$L988=""),"",IF($B988="Female",1/(1+EXP(-SUMPRODUCT(Engine!$C$31426:$C$31457,INDIRECT("Coefficients!$AR$2:$AR$33")))),1/(1+EXP(-SUMPRODUCT(Engine!$C$31426:$C$31457,INDIRECT("Coefficients!$AS$2:$AS$33"))))))</f>
      </c>
      <c r="AL988" s="8">
        <f>IF(OR($B988="",$C988="",$D988="",$E988="",$F988="",$G988="",$H988="",$I988="",$J988="",$K988="",$L988=""),"",IF($B988="Female",1/(1+EXP(-SUMPRODUCT(Engine!$C$31426:$C$31457,INDIRECT("Coefficients!$AT$2:$AT$33")))),1/(1+EXP(-SUMPRODUCT(Engine!$C$31426:$C$31457,INDIRECT("Coefficients!$AU$2:$AU$33"))))))</f>
      </c>
      <c r="AM988" s="8">
        <f>IF(OR($B988="",$C988="",$D988="",$E988="",$F988="",$G988="",$H988="",$I988="",$J988="",$K988="",$L988=""),"",IF($B988="Female",1/(1+EXP(-SUMPRODUCT(Engine!$C$31426:$C$31457,INDIRECT("Coefficients!$AV$2:$AV$33")))),1/(1+EXP(-SUMPRODUCT(Engine!$C$31426:$C$31457,INDIRECT("Coefficients!$AW$2:$AW$33"))))))</f>
      </c>
      <c r="AN988" s="8">
        <f>IF(OR($B988="",$C988="",$D988="",$E988="",$F988="",$G988="",$H988="",$I988="",$J988="",$K988="",$L988=""),"",IF($B988="Female",1/(1+EXP(-SUMPRODUCT(Engine!$C$31426:$C$31457,INDIRECT("Coefficients!$AX$2:$AX$33")))),1/(1+EXP(-SUMPRODUCT(Engine!$C$31426:$C$31457,INDIRECT("Coefficients!$AY$2:$AY$33"))))))</f>
      </c>
      <c r="AO988" s="8">
        <f>IF(OR($B988="",$C988="",$D988="",$E988="",$F988="",$G988="",$H988="",$I988="",$J988="",$K988="",$L988=""),"",IF($B988="Female",1/(1+EXP(-SUMPRODUCT(Engine!$C$31426:$C$31457,INDIRECT("Coefficients!$AZ$2:$AZ$33")))),1/(1+EXP(-SUMPRODUCT(Engine!$C$31426:$C$31457,INDIRECT("Coefficients!$BA$2:$BA$33"))))))</f>
      </c>
      <c r="AP988" s="8">
        <f>IF(OR($B988="",$C988="",$D988="",$E988="",$F988="",$G988="",$H988="",$I988="",$J988="",$K988="",$L988=""),"",IF($B988="Female",1/(1+EXP(-SUMPRODUCT(Engine!$C$31426:$C$31457,INDIRECT("Coefficients!$BB$2:$BB$33")))),1/(1+EXP(-SUMPRODUCT(Engine!$C$31426:$C$31457,INDIRECT("Coefficients!$BC$2:$BC$33"))))))</f>
      </c>
      <c r="AQ988" s="8">
        <f>IF(OR($B988="",$C988="",$D988="",$E988="",$F988="",$G988="",$H988="",$I988="",$J988="",$K988="",$L988=""),"",IF($B988="Female",1/(1+EXP(-SUMPRODUCT(Engine!$C$31426:$C$31457,INDIRECT("Coefficients!$BD$2:$BD$33")))),1/(1+EXP(-SUMPRODUCT(Engine!$C$31426:$C$31457,INDIRECT("Coefficients!$BE$2:$BE$33"))))))</f>
      </c>
      <c r="AR988" s="8">
        <f>IF(OR($B988="",$C988="",$D988="",$E988="",$F988="",$G988="",$H988="",$I988="",$J988="",$K988="",$L988=""),"",IF($B988="Female",1/(1+EXP(-SUMPRODUCT(Engine!$C$31426:$C$31457,INDIRECT("Coefficients!$BF$2:$BF$33")))),1/(1+EXP(-SUMPRODUCT(Engine!$C$31426:$C$31457,INDIRECT("Coefficients!$BG$2:$BG$33"))))))</f>
      </c>
      <c r="AS988" s="8">
        <f>IF(OR($B988="",$C988="",$D988="",$E988="",$F988="",$G988="",$H988="",$I988="",$J988="",$K988="",$L988=""),"",IF($B988="Female",1/(1+EXP(-SUMPRODUCT(Engine!$C$31426:$C$31457,INDIRECT("Coefficients!$BH$2:$BH$33")))),1/(1+EXP(-SUMPRODUCT(Engine!$C$31426:$C$31457,INDIRECT("Coefficients!$BI$2:$BI$33"))))))</f>
      </c>
      <c r="AT988" s="8">
        <f>IF(OR($B988="",$C988="",$D988="",$E988="",$F988="",$G988="",$H988="",$I988="",$J988="",$K988="",$L988=""),"",IF($B988="Female",1/(1+EXP(-SUMPRODUCT(Engine!$C$31426:$C$31457,INDIRECT("Coefficients!$BJ$2:$BJ$33")))),1/(1+EXP(-SUMPRODUCT(Engine!$C$31426:$C$31457,INDIRECT("Coefficients!$BK$2:$BK$33"))))))</f>
      </c>
      <c r="AU988" s="8">
        <f>IF(OR($B988="",$C988="",$D988="",$E988="",$F988="",$G988="",$H988="",$I988="",$J988="",$K988="",$L988=""),"",IF($B988="Female",1/(1+EXP(-SUMPRODUCT(Engine!$C$31426:$C$31457,INDIRECT("Coefficients!$BL$2:$BL$33")))),1/(1+EXP(-SUMPRODUCT(Engine!$C$31426:$C$31457,INDIRECT("Coefficients!$BM$2:$BM$33"))))))</f>
      </c>
      <c r="AV988" s="8">
        <f>IF(OR($B988="",$C988="",$D988="",$E988="",$F988="",$G988="",$H988="",$I988="",$J988="",$K988="",$L988=""),"",IF($B988="Female",1/(1+EXP(-SUMPRODUCT(Engine!$C$31426:$C$31457,INDIRECT("Coefficients!$BN$2:$BN$33")))),1/(1+EXP(-SUMPRODUCT(Engine!$C$31426:$C$31457,INDIRECT("Coefficients!$BO$2:$BO$33"))))))</f>
      </c>
      <c r="AW988" s="8">
        <f>IF(OR($B988="",$C988="",$D988="",$E988="",$F988="",$G988="",$H988="",$I988="",$J988="",$K988="",$L988=""),"",IF($B988="Female",1/(1+EXP(-SUMPRODUCT(Engine!$C$31426:$C$31457,INDIRECT("Coefficients!$BP$2:$BP$33")))),1/(1+EXP(-SUMPRODUCT(Engine!$C$31426:$C$31457,INDIRECT("Coefficients!$BQ$2:$BQ$33"))))))</f>
      </c>
      <c r="AX988" s="8">
        <f>IF(OR($B988="",$C988="",$D988="",$E988="",$F988="",$G988="",$H988="",$I988="",$J988="",$K988="",$L988=""),"",IF($B988="Female",1/(1+EXP(-SUMPRODUCT(Engine!$C$31426:$C$31457,INDIRECT("Coefficients!$BR$2:$BR$33")))),1/(1+EXP(-SUMPRODUCT(Engine!$C$31426:$C$31457,INDIRECT("Coefficients!$BS$2:$BS$33"))))))</f>
      </c>
      <c r="AY988" s="8">
        <f>IF(OR($B988="",$C988="",$D988="",$E988="",$F988="",$G988="",$H988="",$I988="",$J988="",$K988="",$L988=""),"",IF($B988="Female",1/(1+EXP(-SUMPRODUCT(Engine!$C$31426:$C$31457,INDIRECT("Coefficients!$BT$2:$BT$33")))),1/(1+EXP(-SUMPRODUCT(Engine!$C$31426:$C$31457,INDIRECT("Coefficients!$BU$2:$BU$33"))))))</f>
      </c>
      <c r="AZ988" s="8">
        <f>IF(OR($B988="",$C988="",$D988="",$E988="",$F988="",$G988="",$H988="",$I988="",$J988="",$K988="",$L988=""),"",IF($B988="Female",1/(1+EXP(-SUMPRODUCT(Engine!$C$31426:$C$31457,INDIRECT("Coefficients!$BV$2:$BV$33")))),1/(1+EXP(-SUMPRODUCT(Engine!$C$31426:$C$31457,INDIRECT("Coefficients!$BW$2:$BW$33"))))))</f>
      </c>
      <c r="BA988" s="8">
        <f>IF(OR($B988="",$C988="",$D988="",$E988="",$F988="",$G988="",$H988="",$I988="",$J988="",$K988="",$L988=""),"",IF($B988="Female",1/(1+EXP(-SUMPRODUCT(Engine!$C$31426:$C$31457,INDIRECT("Coefficients!$BX$2:$BX$33")))),1/(1+EXP(-SUMPRODUCT(Engine!$C$31426:$C$31457,INDIRECT("Coefficients!$BY$2:$BY$33"))))))</f>
      </c>
      <c r="BB988" s="8">
        <f>IF(OR($B988="",$C988="",$D988="",$E988="",$F988="",$G988="",$H988="",$I988="",$J988="",$K988="",$L988=""),"",IF($B988="Female",1/(1+EXP(-SUMPRODUCT(Engine!$C$31426:$C$31457,INDIRECT("Coefficients!$BZ$2:$BZ$33")))),1/(1+EXP(-SUMPRODUCT(Engine!$C$31426:$C$31457,INDIRECT("Coefficients!$CA$2:$CA$33"))))))</f>
      </c>
      <c r="BC988" s="8">
        <f>IF(OR($B988="",$C988="",$D988="",$E988="",$F988="",$G988="",$H988="",$I988="",$J988="",$K988="",$L988=""),"",IF($B988="Female",1/(1+EXP(-SUMPRODUCT(Engine!$C$31426:$C$31457,INDIRECT("Coefficients!$CB$2:$CB$33")))),1/(1+EXP(-SUMPRODUCT(Engine!$C$31426:$C$31457,INDIRECT("Coefficients!$CC$2:$CC$33"))))))</f>
      </c>
      <c r="BD988" s="8">
        <f>IF(OR($B988="",$C988="",$D988="",$E988="",$F988="",$G988="",$H988="",$I988="",$J988="",$K988="",$L988=""),"",IF($B988="Female",1/(1+EXP(-SUMPRODUCT(Engine!$C$31426:$C$31457,INDIRECT("Coefficients!$CD$2:$CD$33")))),1/(1+EXP(-SUMPRODUCT(Engine!$C$31426:$C$31457,INDIRECT("Coefficients!$CE$2:$CE$33"))))))</f>
      </c>
      <c r="BE988" s="8">
        <f>IF(OR($B988="",$C988="",$D988="",$E988="",$F988="",$G988="",$H988="",$I988="",$J988="",$K988="",$L988=""),"",IF($B988="Female",1/(1+EXP(-SUMPRODUCT(Engine!$C$31426:$C$31457,INDIRECT("Coefficients!$CF$2:$CF$33")))),1/(1+EXP(-SUMPRODUCT(Engine!$C$31426:$C$31457,INDIRECT("Coefficients!$CG$2:$CG$33"))))))</f>
      </c>
      <c r="BF988" s="8">
        <f>IF(OR($B988="",$C988="",$D988="",$E988="",$F988="",$G988="",$H988="",$I988="",$J988="",$K988="",$L988=""),"",IF($B988="Female",1/(1+EXP(-SUMPRODUCT(Engine!$C$31426:$C$31457,INDIRECT("Coefficients!$CH$2:$CH$33")))),1/(1+EXP(-SUMPRODUCT(Engine!$C$31426:$C$31457,INDIRECT("Coefficients!$CI$2:$CI$33"))))))</f>
      </c>
      <c r="BG988" s="8">
        <f>IF(OR($B988="",$C988="",$D988="",$E988="",$F988="",$G988="",$H988="",$I988="",$J988="",$K988="",$L988=""),"",IF($B988="Female",1/(1+EXP(-SUMPRODUCT(Engine!$C$31426:$C$31457,INDIRECT("Coefficients!$CJ$2:$CJ$33")))),1/(1+EXP(-SUMPRODUCT(Engine!$C$31426:$C$31457,INDIRECT("Coefficients!$CK$2:$CK$33"))))))</f>
      </c>
      <c r="BH988" s="8">
        <f>IF(OR($B988="",$C988="",$D988="",$E988="",$F988="",$G988="",$H988="",$I988="",$J988="",$K988="",$L988=""),"",IF($B988="Female",1/(1+EXP(-SUMPRODUCT(Engine!$C$31426:$C$31457,INDIRECT("Coefficients!$CL$2:$CL$33")))),1/(1+EXP(-SUMPRODUCT(Engine!$C$31426:$C$31457,INDIRECT("Coefficients!$CM$2:$CM$33"))))))</f>
      </c>
      <c r="BI988" s="8">
        <f>IF(OR($B988="",$C988="",$D988="",$E988="",$F988="",$G988="",$H988="",$I988="",$J988="",$K988="",$L988=""),"",IF($B988="Female",1/(1+EXP(-SUMPRODUCT(Engine!$C$31426:$C$31457,INDIRECT("Coefficients!$CN$2:$CN$33")))),1/(1+EXP(-SUMPRODUCT(Engine!$C$31426:$C$31457,INDIRECT("Coefficients!$CO$2:$CO$33"))))))</f>
      </c>
      <c r="BJ988" s="8">
        <f>IF(OR($B988="",$C988="",$D988="",$E988="",$F988="",$G988="",$H988="",$I988="",$J988="",$K988="",$L988=""),"",IF($B988="Female",1/(1+EXP(-SUMPRODUCT(Engine!$C$31426:$C$31457,INDIRECT("Coefficients!$CP$2:$CP$33")))),1/(1+EXP(-SUMPRODUCT(Engine!$C$31426:$C$31457,INDIRECT("Coefficients!$CQ$2:$CQ$33"))))))</f>
      </c>
      <c r="BK988" s="8">
        <f>IF(OR($B988="",$C988="",$D988="",$E988="",$F988="",$G988="",$H988="",$I988="",$J988="",$K988="",$L988=""),"",IF($B988="Female",1/(1+EXP(-SUMPRODUCT(Engine!$C$31426:$C$31457,INDIRECT("Coefficients!$CR$2:$CR$33")))),1/(1+EXP(-SUMPRODUCT(Engine!$C$31426:$C$31457,INDIRECT("Coefficients!$CS$2:$CS$33"))))))</f>
      </c>
      <c r="BL988" s="8">
        <f>IF(OR($B988="",$C988="",$D988="",$E988="",$F988="",$G988="",$H988="",$I988="",$J988="",$K988="",$L988=""),"",IF($B988="Female",1/(1+EXP(-SUMPRODUCT(Engine!$C$31426:$C$31457,INDIRECT("Coefficients!$CT$2:$CT$33")))),1/(1+EXP(-SUMPRODUCT(Engine!$C$31426:$C$31457,INDIRECT("Coefficients!$CU$2:$CU$33"))))))</f>
      </c>
      <c r="BM988" s="8">
        <f>IF(OR($B988="",$C988="",$D988="",$E988="",$F988="",$G988="",$H988="",$I988="",$J988="",$K988="",$L988=""),"",IF($B988="Female",1/(1+EXP(-SUMPRODUCT(Engine!$C$31426:$C$31457,INDIRECT("Coefficients!$CV$2:$CV$33")))),1/(1+EXP(-SUMPRODUCT(Engine!$C$31426:$C$31457,INDIRECT("Coefficients!$CW$2:$CW$33"))))))</f>
      </c>
    </row>
    <row r="989" spans="1:6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8">
        <f>IF(OR($B989="",$C989="",$D989="",$E989="",$F989="",$G989="",$H989="",$I989="",$J989="",$K989="",$L989=""),"",IF($B989="Female",1/(1+EXP(-SUMPRODUCT(Engine!$C$31458:$C$31489,INDIRECT("Coefficients!$B$2:$B$33")))),1/(1+EXP(-SUMPRODUCT(Engine!$C$31458:$C$31489,INDIRECT("Coefficients!$C$2:$C$33"))))))</f>
      </c>
      <c r="Q989" s="8">
        <f>IF(OR($B989="",$C989="",$D989="",$E989="",$F989="",$G989="",$H989="",$I989="",$J989="",$K989="",$L989=""),"",IF($B989="Female",1/(1+EXP(-SUMPRODUCT(Engine!$C$31458:$C$31489,INDIRECT("Coefficients!$D$2:$D$33")))),1/(1+EXP(-SUMPRODUCT(Engine!$C$31458:$C$31489,INDIRECT("Coefficients!$E$2:$E$33"))))))</f>
      </c>
      <c r="R989" s="8">
        <f>IF(OR($B989="",$C989="",$D989="",$E989="",$F989="",$G989="",$H989="",$I989="",$J989="",$K989="",$L989=""),"",IF($B989="Female",1/(1+EXP(-SUMPRODUCT(Engine!$C$31458:$C$31489,INDIRECT("Coefficients!$F$2:$F$33")))),1/(1+EXP(-SUMPRODUCT(Engine!$C$31458:$C$31489,INDIRECT("Coefficients!$G$2:$G$33"))))))</f>
      </c>
      <c r="S989" s="8">
        <f>IF(OR($B989="",$C989="",$D989="",$E989="",$F989="",$G989="",$H989="",$I989="",$J989="",$K989="",$L989=""),"",IF($B989="Female",1/(1+EXP(-SUMPRODUCT(Engine!$C$31458:$C$31489,INDIRECT("Coefficients!$H$2:$H$33")))),1/(1+EXP(-SUMPRODUCT(Engine!$C$31458:$C$31489,INDIRECT("Coefficients!$I$2:$I$33"))))))</f>
      </c>
      <c r="T989" s="8">
        <f>IF(OR($B989="",$C989="",$D989="",$E989="",$F989="",$G989="",$H989="",$I989="",$J989="",$K989="",$L989=""),"",IF($B989="Female",1/(1+EXP(-SUMPRODUCT(Engine!$C$31458:$C$31489,INDIRECT("Coefficients!$J$2:$J$33")))),1/(1+EXP(-SUMPRODUCT(Engine!$C$31458:$C$31489,INDIRECT("Coefficients!$K$2:$K$33"))))))</f>
      </c>
      <c r="U989" s="8">
        <f>IF(OR($B989="",$C989="",$D989="",$E989="",$F989="",$G989="",$H989="",$I989="",$J989="",$K989="",$L989=""),"",IF($B989="Female",1/(1+EXP(-SUMPRODUCT(Engine!$C$31458:$C$31489,INDIRECT("Coefficients!$L$2:$L$33")))),1/(1+EXP(-SUMPRODUCT(Engine!$C$31458:$C$31489,INDIRECT("Coefficients!$M$2:$M$33"))))))</f>
      </c>
      <c r="V989" s="8">
        <f>IF(OR($B989="",$C989="",$D989="",$E989="",$F989="",$G989="",$H989="",$I989="",$J989="",$K989="",$L989=""),"",IF($B989="Female",1/(1+EXP(-SUMPRODUCT(Engine!$C$31458:$C$31489,INDIRECT("Coefficients!$N$2:$N$33")))),1/(1+EXP(-SUMPRODUCT(Engine!$C$31458:$C$31489,INDIRECT("Coefficients!$O$2:$O$33"))))))</f>
      </c>
      <c r="W989" s="8">
        <f>IF(OR($B989="",$C989="",$D989="",$E989="",$F989="",$G989="",$H989="",$I989="",$J989="",$K989="",$L989=""),"",IF($B989="Female",1/(1+EXP(-SUMPRODUCT(Engine!$C$31458:$C$31489,INDIRECT("Coefficients!$P$2:$P$33")))),1/(1+EXP(-SUMPRODUCT(Engine!$C$31458:$C$31489,INDIRECT("Coefficients!$Q$2:$Q$33"))))))</f>
      </c>
      <c r="X989" s="8">
        <f>IF(OR($B989="",$C989="",$D989="",$E989="",$F989="",$G989="",$H989="",$I989="",$J989="",$K989="",$L989=""),"",IF($B989="Female",1/(1+EXP(-SUMPRODUCT(Engine!$C$31458:$C$31489,INDIRECT("Coefficients!$R$2:$R$33")))),1/(1+EXP(-SUMPRODUCT(Engine!$C$31458:$C$31489,INDIRECT("Coefficients!$S$2:$S$33"))))))</f>
      </c>
      <c r="Y989" s="8">
        <f>IF(OR($B989="",$C989="",$D989="",$E989="",$F989="",$G989="",$H989="",$I989="",$J989="",$K989="",$L989=""),"",IF($B989="Female",1/(1+EXP(-SUMPRODUCT(Engine!$C$31458:$C$31489,INDIRECT("Coefficients!$T$2:$T$33")))),1/(1+EXP(-SUMPRODUCT(Engine!$C$31458:$C$31489,INDIRECT("Coefficients!$U$2:$U$33"))))))</f>
      </c>
      <c r="Z989" s="8">
        <f>IF(OR($B989="",$C989="",$D989="",$E989="",$F989="",$G989="",$H989="",$I989="",$J989="",$K989="",$L989=""),"",IF($B989="Female",1/(1+EXP(-SUMPRODUCT(Engine!$C$31458:$C$31489,INDIRECT("Coefficients!$V$2:$V$33")))),1/(1+EXP(-SUMPRODUCT(Engine!$C$31458:$C$31489,INDIRECT("Coefficients!$W$2:$W$33"))))))</f>
      </c>
      <c r="AA989" s="8">
        <f>IF(OR($B989="",$C989="",$D989="",$E989="",$F989="",$G989="",$H989="",$I989="",$J989="",$K989="",$L989=""),"",IF($B989="Female",1/(1+EXP(-SUMPRODUCT(Engine!$C$31458:$C$31489,INDIRECT("Coefficients!$X$2:$X$33")))),1/(1+EXP(-SUMPRODUCT(Engine!$C$31458:$C$31489,INDIRECT("Coefficients!$Y$2:$Y$33"))))))</f>
      </c>
      <c r="AB989" s="8">
        <f>IF(OR($B989="",$C989="",$D989="",$E989="",$F989="",$G989="",$H989="",$I989="",$J989="",$K989="",$L989=""),"",IF($B989="Female",1/(1+EXP(-SUMPRODUCT(Engine!$C$31458:$C$31489,INDIRECT("Coefficients!$Z$2:$Z$33")))),1/(1+EXP(-SUMPRODUCT(Engine!$C$31458:$C$31489,INDIRECT("Coefficients!$AA$2:$AA$33"))))))</f>
      </c>
      <c r="AC989" s="8">
        <f>IF(OR($B989="",$C989="",$D989="",$E989="",$F989="",$G989="",$H989="",$I989="",$J989="",$K989="",$L989=""),"",IF($B989="Female",1/(1+EXP(-SUMPRODUCT(Engine!$C$31458:$C$31489,INDIRECT("Coefficients!$AB$2:$AB$33")))),1/(1+EXP(-SUMPRODUCT(Engine!$C$31458:$C$31489,INDIRECT("Coefficients!$AC$2:$AC$33"))))))</f>
      </c>
      <c r="AD989" s="8">
        <f>IF(OR($B989="",$C989="",$D989="",$E989="",$F989="",$G989="",$H989="",$I989="",$J989="",$K989="",$L989=""),"",IF($B989="Female",1/(1+EXP(-SUMPRODUCT(Engine!$C$31458:$C$31489,INDIRECT("Coefficients!$AD$2:$AD$33")))),1/(1+EXP(-SUMPRODUCT(Engine!$C$31458:$C$31489,INDIRECT("Coefficients!$AE$2:$AE$33"))))))</f>
      </c>
      <c r="AE989" s="8">
        <f>IF(OR($B989="",$C989="",$D989="",$E989="",$F989="",$G989="",$H989="",$I989="",$J989="",$K989="",$L989=""),"",IF($B989="Female",1/(1+EXP(-SUMPRODUCT(Engine!$C$31458:$C$31489,INDIRECT("Coefficients!$AF$2:$AF$33")))),1/(1+EXP(-SUMPRODUCT(Engine!$C$31458:$C$31489,INDIRECT("Coefficients!$AG$2:$AG$33"))))))</f>
      </c>
      <c r="AF989" s="8">
        <f>IF(OR($B989="",$C989="",$D989="",$E989="",$F989="",$G989="",$H989="",$I989="",$J989="",$K989="",$L989=""),"",IF($B989="Female",1/(1+EXP(-SUMPRODUCT(Engine!$C$31458:$C$31489,INDIRECT("Coefficients!$AH$2:$AH$33")))),1/(1+EXP(-SUMPRODUCT(Engine!$C$31458:$C$31489,INDIRECT("Coefficients!$AI$2:$AI$33"))))))</f>
      </c>
      <c r="AG989" s="8">
        <f>IF(OR($B989="",$C989="",$D989="",$E989="",$F989="",$G989="",$H989="",$I989="",$J989="",$K989="",$L989=""),"",IF($B989="Female",1/(1+EXP(-SUMPRODUCT(Engine!$C$31458:$C$31489,INDIRECT("Coefficients!$AJ$2:$AJ$33")))),1/(1+EXP(-SUMPRODUCT(Engine!$C$31458:$C$31489,INDIRECT("Coefficients!$AK$2:$AK$33"))))))</f>
      </c>
      <c r="AH989" s="8">
        <f>IF(OR($B989="",$C989="",$D989="",$E989="",$F989="",$G989="",$H989="",$I989="",$J989="",$K989="",$L989=""),"",IF($B989="Female",1/(1+EXP(-SUMPRODUCT(Engine!$C$31458:$C$31489,INDIRECT("Coefficients!$AL$2:$AL$33")))),1/(1+EXP(-SUMPRODUCT(Engine!$C$31458:$C$31489,INDIRECT("Coefficients!$AM$2:$AM$33"))))))</f>
      </c>
      <c r="AI989" s="8">
        <f>IF(OR($B989="",$C989="",$D989="",$E989="",$F989="",$G989="",$H989="",$I989="",$J989="",$K989="",$L989=""),"",IF($B989="Female",1/(1+EXP(-SUMPRODUCT(Engine!$C$31458:$C$31489,INDIRECT("Coefficients!$AN$2:$AN$33")))),1/(1+EXP(-SUMPRODUCT(Engine!$C$31458:$C$31489,INDIRECT("Coefficients!$AO$2:$AO$33"))))))</f>
      </c>
      <c r="AJ989" s="8">
        <f>IF(OR($B989="",$C989="",$D989="",$E989="",$F989="",$G989="",$H989="",$I989="",$J989="",$K989="",$L989=""),"",IF($B989="Female",1/(1+EXP(-SUMPRODUCT(Engine!$C$31458:$C$31489,INDIRECT("Coefficients!$AP$2:$AP$33")))),1/(1+EXP(-SUMPRODUCT(Engine!$C$31458:$C$31489,INDIRECT("Coefficients!$AQ$2:$AQ$33"))))))</f>
      </c>
      <c r="AK989" s="8">
        <f>IF(OR($B989="",$C989="",$D989="",$E989="",$F989="",$G989="",$H989="",$I989="",$J989="",$K989="",$L989=""),"",IF($B989="Female",1/(1+EXP(-SUMPRODUCT(Engine!$C$31458:$C$31489,INDIRECT("Coefficients!$AR$2:$AR$33")))),1/(1+EXP(-SUMPRODUCT(Engine!$C$31458:$C$31489,INDIRECT("Coefficients!$AS$2:$AS$33"))))))</f>
      </c>
      <c r="AL989" s="8">
        <f>IF(OR($B989="",$C989="",$D989="",$E989="",$F989="",$G989="",$H989="",$I989="",$J989="",$K989="",$L989=""),"",IF($B989="Female",1/(1+EXP(-SUMPRODUCT(Engine!$C$31458:$C$31489,INDIRECT("Coefficients!$AT$2:$AT$33")))),1/(1+EXP(-SUMPRODUCT(Engine!$C$31458:$C$31489,INDIRECT("Coefficients!$AU$2:$AU$33"))))))</f>
      </c>
      <c r="AM989" s="8">
        <f>IF(OR($B989="",$C989="",$D989="",$E989="",$F989="",$G989="",$H989="",$I989="",$J989="",$K989="",$L989=""),"",IF($B989="Female",1/(1+EXP(-SUMPRODUCT(Engine!$C$31458:$C$31489,INDIRECT("Coefficients!$AV$2:$AV$33")))),1/(1+EXP(-SUMPRODUCT(Engine!$C$31458:$C$31489,INDIRECT("Coefficients!$AW$2:$AW$33"))))))</f>
      </c>
      <c r="AN989" s="8">
        <f>IF(OR($B989="",$C989="",$D989="",$E989="",$F989="",$G989="",$H989="",$I989="",$J989="",$K989="",$L989=""),"",IF($B989="Female",1/(1+EXP(-SUMPRODUCT(Engine!$C$31458:$C$31489,INDIRECT("Coefficients!$AX$2:$AX$33")))),1/(1+EXP(-SUMPRODUCT(Engine!$C$31458:$C$31489,INDIRECT("Coefficients!$AY$2:$AY$33"))))))</f>
      </c>
      <c r="AO989" s="8">
        <f>IF(OR($B989="",$C989="",$D989="",$E989="",$F989="",$G989="",$H989="",$I989="",$J989="",$K989="",$L989=""),"",IF($B989="Female",1/(1+EXP(-SUMPRODUCT(Engine!$C$31458:$C$31489,INDIRECT("Coefficients!$AZ$2:$AZ$33")))),1/(1+EXP(-SUMPRODUCT(Engine!$C$31458:$C$31489,INDIRECT("Coefficients!$BA$2:$BA$33"))))))</f>
      </c>
      <c r="AP989" s="8">
        <f>IF(OR($B989="",$C989="",$D989="",$E989="",$F989="",$G989="",$H989="",$I989="",$J989="",$K989="",$L989=""),"",IF($B989="Female",1/(1+EXP(-SUMPRODUCT(Engine!$C$31458:$C$31489,INDIRECT("Coefficients!$BB$2:$BB$33")))),1/(1+EXP(-SUMPRODUCT(Engine!$C$31458:$C$31489,INDIRECT("Coefficients!$BC$2:$BC$33"))))))</f>
      </c>
      <c r="AQ989" s="8">
        <f>IF(OR($B989="",$C989="",$D989="",$E989="",$F989="",$G989="",$H989="",$I989="",$J989="",$K989="",$L989=""),"",IF($B989="Female",1/(1+EXP(-SUMPRODUCT(Engine!$C$31458:$C$31489,INDIRECT("Coefficients!$BD$2:$BD$33")))),1/(1+EXP(-SUMPRODUCT(Engine!$C$31458:$C$31489,INDIRECT("Coefficients!$BE$2:$BE$33"))))))</f>
      </c>
      <c r="AR989" s="8">
        <f>IF(OR($B989="",$C989="",$D989="",$E989="",$F989="",$G989="",$H989="",$I989="",$J989="",$K989="",$L989=""),"",IF($B989="Female",1/(1+EXP(-SUMPRODUCT(Engine!$C$31458:$C$31489,INDIRECT("Coefficients!$BF$2:$BF$33")))),1/(1+EXP(-SUMPRODUCT(Engine!$C$31458:$C$31489,INDIRECT("Coefficients!$BG$2:$BG$33"))))))</f>
      </c>
      <c r="AS989" s="8">
        <f>IF(OR($B989="",$C989="",$D989="",$E989="",$F989="",$G989="",$H989="",$I989="",$J989="",$K989="",$L989=""),"",IF($B989="Female",1/(1+EXP(-SUMPRODUCT(Engine!$C$31458:$C$31489,INDIRECT("Coefficients!$BH$2:$BH$33")))),1/(1+EXP(-SUMPRODUCT(Engine!$C$31458:$C$31489,INDIRECT("Coefficients!$BI$2:$BI$33"))))))</f>
      </c>
      <c r="AT989" s="8">
        <f>IF(OR($B989="",$C989="",$D989="",$E989="",$F989="",$G989="",$H989="",$I989="",$J989="",$K989="",$L989=""),"",IF($B989="Female",1/(1+EXP(-SUMPRODUCT(Engine!$C$31458:$C$31489,INDIRECT("Coefficients!$BJ$2:$BJ$33")))),1/(1+EXP(-SUMPRODUCT(Engine!$C$31458:$C$31489,INDIRECT("Coefficients!$BK$2:$BK$33"))))))</f>
      </c>
      <c r="AU989" s="8">
        <f>IF(OR($B989="",$C989="",$D989="",$E989="",$F989="",$G989="",$H989="",$I989="",$J989="",$K989="",$L989=""),"",IF($B989="Female",1/(1+EXP(-SUMPRODUCT(Engine!$C$31458:$C$31489,INDIRECT("Coefficients!$BL$2:$BL$33")))),1/(1+EXP(-SUMPRODUCT(Engine!$C$31458:$C$31489,INDIRECT("Coefficients!$BM$2:$BM$33"))))))</f>
      </c>
      <c r="AV989" s="8">
        <f>IF(OR($B989="",$C989="",$D989="",$E989="",$F989="",$G989="",$H989="",$I989="",$J989="",$K989="",$L989=""),"",IF($B989="Female",1/(1+EXP(-SUMPRODUCT(Engine!$C$31458:$C$31489,INDIRECT("Coefficients!$BN$2:$BN$33")))),1/(1+EXP(-SUMPRODUCT(Engine!$C$31458:$C$31489,INDIRECT("Coefficients!$BO$2:$BO$33"))))))</f>
      </c>
      <c r="AW989" s="8">
        <f>IF(OR($B989="",$C989="",$D989="",$E989="",$F989="",$G989="",$H989="",$I989="",$J989="",$K989="",$L989=""),"",IF($B989="Female",1/(1+EXP(-SUMPRODUCT(Engine!$C$31458:$C$31489,INDIRECT("Coefficients!$BP$2:$BP$33")))),1/(1+EXP(-SUMPRODUCT(Engine!$C$31458:$C$31489,INDIRECT("Coefficients!$BQ$2:$BQ$33"))))))</f>
      </c>
      <c r="AX989" s="8">
        <f>IF(OR($B989="",$C989="",$D989="",$E989="",$F989="",$G989="",$H989="",$I989="",$J989="",$K989="",$L989=""),"",IF($B989="Female",1/(1+EXP(-SUMPRODUCT(Engine!$C$31458:$C$31489,INDIRECT("Coefficients!$BR$2:$BR$33")))),1/(1+EXP(-SUMPRODUCT(Engine!$C$31458:$C$31489,INDIRECT("Coefficients!$BS$2:$BS$33"))))))</f>
      </c>
      <c r="AY989" s="8">
        <f>IF(OR($B989="",$C989="",$D989="",$E989="",$F989="",$G989="",$H989="",$I989="",$J989="",$K989="",$L989=""),"",IF($B989="Female",1/(1+EXP(-SUMPRODUCT(Engine!$C$31458:$C$31489,INDIRECT("Coefficients!$BT$2:$BT$33")))),1/(1+EXP(-SUMPRODUCT(Engine!$C$31458:$C$31489,INDIRECT("Coefficients!$BU$2:$BU$33"))))))</f>
      </c>
      <c r="AZ989" s="8">
        <f>IF(OR($B989="",$C989="",$D989="",$E989="",$F989="",$G989="",$H989="",$I989="",$J989="",$K989="",$L989=""),"",IF($B989="Female",1/(1+EXP(-SUMPRODUCT(Engine!$C$31458:$C$31489,INDIRECT("Coefficients!$BV$2:$BV$33")))),1/(1+EXP(-SUMPRODUCT(Engine!$C$31458:$C$31489,INDIRECT("Coefficients!$BW$2:$BW$33"))))))</f>
      </c>
      <c r="BA989" s="8">
        <f>IF(OR($B989="",$C989="",$D989="",$E989="",$F989="",$G989="",$H989="",$I989="",$J989="",$K989="",$L989=""),"",IF($B989="Female",1/(1+EXP(-SUMPRODUCT(Engine!$C$31458:$C$31489,INDIRECT("Coefficients!$BX$2:$BX$33")))),1/(1+EXP(-SUMPRODUCT(Engine!$C$31458:$C$31489,INDIRECT("Coefficients!$BY$2:$BY$33"))))))</f>
      </c>
      <c r="BB989" s="8">
        <f>IF(OR($B989="",$C989="",$D989="",$E989="",$F989="",$G989="",$H989="",$I989="",$J989="",$K989="",$L989=""),"",IF($B989="Female",1/(1+EXP(-SUMPRODUCT(Engine!$C$31458:$C$31489,INDIRECT("Coefficients!$BZ$2:$BZ$33")))),1/(1+EXP(-SUMPRODUCT(Engine!$C$31458:$C$31489,INDIRECT("Coefficients!$CA$2:$CA$33"))))))</f>
      </c>
      <c r="BC989" s="8">
        <f>IF(OR($B989="",$C989="",$D989="",$E989="",$F989="",$G989="",$H989="",$I989="",$J989="",$K989="",$L989=""),"",IF($B989="Female",1/(1+EXP(-SUMPRODUCT(Engine!$C$31458:$C$31489,INDIRECT("Coefficients!$CB$2:$CB$33")))),1/(1+EXP(-SUMPRODUCT(Engine!$C$31458:$C$31489,INDIRECT("Coefficients!$CC$2:$CC$33"))))))</f>
      </c>
      <c r="BD989" s="8">
        <f>IF(OR($B989="",$C989="",$D989="",$E989="",$F989="",$G989="",$H989="",$I989="",$J989="",$K989="",$L989=""),"",IF($B989="Female",1/(1+EXP(-SUMPRODUCT(Engine!$C$31458:$C$31489,INDIRECT("Coefficients!$CD$2:$CD$33")))),1/(1+EXP(-SUMPRODUCT(Engine!$C$31458:$C$31489,INDIRECT("Coefficients!$CE$2:$CE$33"))))))</f>
      </c>
      <c r="BE989" s="8">
        <f>IF(OR($B989="",$C989="",$D989="",$E989="",$F989="",$G989="",$H989="",$I989="",$J989="",$K989="",$L989=""),"",IF($B989="Female",1/(1+EXP(-SUMPRODUCT(Engine!$C$31458:$C$31489,INDIRECT("Coefficients!$CF$2:$CF$33")))),1/(1+EXP(-SUMPRODUCT(Engine!$C$31458:$C$31489,INDIRECT("Coefficients!$CG$2:$CG$33"))))))</f>
      </c>
      <c r="BF989" s="8">
        <f>IF(OR($B989="",$C989="",$D989="",$E989="",$F989="",$G989="",$H989="",$I989="",$J989="",$K989="",$L989=""),"",IF($B989="Female",1/(1+EXP(-SUMPRODUCT(Engine!$C$31458:$C$31489,INDIRECT("Coefficients!$CH$2:$CH$33")))),1/(1+EXP(-SUMPRODUCT(Engine!$C$31458:$C$31489,INDIRECT("Coefficients!$CI$2:$CI$33"))))))</f>
      </c>
      <c r="BG989" s="8">
        <f>IF(OR($B989="",$C989="",$D989="",$E989="",$F989="",$G989="",$H989="",$I989="",$J989="",$K989="",$L989=""),"",IF($B989="Female",1/(1+EXP(-SUMPRODUCT(Engine!$C$31458:$C$31489,INDIRECT("Coefficients!$CJ$2:$CJ$33")))),1/(1+EXP(-SUMPRODUCT(Engine!$C$31458:$C$31489,INDIRECT("Coefficients!$CK$2:$CK$33"))))))</f>
      </c>
      <c r="BH989" s="8">
        <f>IF(OR($B989="",$C989="",$D989="",$E989="",$F989="",$G989="",$H989="",$I989="",$J989="",$K989="",$L989=""),"",IF($B989="Female",1/(1+EXP(-SUMPRODUCT(Engine!$C$31458:$C$31489,INDIRECT("Coefficients!$CL$2:$CL$33")))),1/(1+EXP(-SUMPRODUCT(Engine!$C$31458:$C$31489,INDIRECT("Coefficients!$CM$2:$CM$33"))))))</f>
      </c>
      <c r="BI989" s="8">
        <f>IF(OR($B989="",$C989="",$D989="",$E989="",$F989="",$G989="",$H989="",$I989="",$J989="",$K989="",$L989=""),"",IF($B989="Female",1/(1+EXP(-SUMPRODUCT(Engine!$C$31458:$C$31489,INDIRECT("Coefficients!$CN$2:$CN$33")))),1/(1+EXP(-SUMPRODUCT(Engine!$C$31458:$C$31489,INDIRECT("Coefficients!$CO$2:$CO$33"))))))</f>
      </c>
      <c r="BJ989" s="8">
        <f>IF(OR($B989="",$C989="",$D989="",$E989="",$F989="",$G989="",$H989="",$I989="",$J989="",$K989="",$L989=""),"",IF($B989="Female",1/(1+EXP(-SUMPRODUCT(Engine!$C$31458:$C$31489,INDIRECT("Coefficients!$CP$2:$CP$33")))),1/(1+EXP(-SUMPRODUCT(Engine!$C$31458:$C$31489,INDIRECT("Coefficients!$CQ$2:$CQ$33"))))))</f>
      </c>
      <c r="BK989" s="8">
        <f>IF(OR($B989="",$C989="",$D989="",$E989="",$F989="",$G989="",$H989="",$I989="",$J989="",$K989="",$L989=""),"",IF($B989="Female",1/(1+EXP(-SUMPRODUCT(Engine!$C$31458:$C$31489,INDIRECT("Coefficients!$CR$2:$CR$33")))),1/(1+EXP(-SUMPRODUCT(Engine!$C$31458:$C$31489,INDIRECT("Coefficients!$CS$2:$CS$33"))))))</f>
      </c>
      <c r="BL989" s="8">
        <f>IF(OR($B989="",$C989="",$D989="",$E989="",$F989="",$G989="",$H989="",$I989="",$J989="",$K989="",$L989=""),"",IF($B989="Female",1/(1+EXP(-SUMPRODUCT(Engine!$C$31458:$C$31489,INDIRECT("Coefficients!$CT$2:$CT$33")))),1/(1+EXP(-SUMPRODUCT(Engine!$C$31458:$C$31489,INDIRECT("Coefficients!$CU$2:$CU$33"))))))</f>
      </c>
      <c r="BM989" s="8">
        <f>IF(OR($B989="",$C989="",$D989="",$E989="",$F989="",$G989="",$H989="",$I989="",$J989="",$K989="",$L989=""),"",IF($B989="Female",1/(1+EXP(-SUMPRODUCT(Engine!$C$31458:$C$31489,INDIRECT("Coefficients!$CV$2:$CV$33")))),1/(1+EXP(-SUMPRODUCT(Engine!$C$31458:$C$31489,INDIRECT("Coefficients!$CW$2:$CW$33"))))))</f>
      </c>
    </row>
    <row r="990" spans="1:6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8">
        <f>IF(OR($B990="",$C990="",$D990="",$E990="",$F990="",$G990="",$H990="",$I990="",$J990="",$K990="",$L990=""),"",IF($B990="Female",1/(1+EXP(-SUMPRODUCT(Engine!$C$31490:$C$31521,INDIRECT("Coefficients!$B$2:$B$33")))),1/(1+EXP(-SUMPRODUCT(Engine!$C$31490:$C$31521,INDIRECT("Coefficients!$C$2:$C$33"))))))</f>
      </c>
      <c r="Q990" s="8">
        <f>IF(OR($B990="",$C990="",$D990="",$E990="",$F990="",$G990="",$H990="",$I990="",$J990="",$K990="",$L990=""),"",IF($B990="Female",1/(1+EXP(-SUMPRODUCT(Engine!$C$31490:$C$31521,INDIRECT("Coefficients!$D$2:$D$33")))),1/(1+EXP(-SUMPRODUCT(Engine!$C$31490:$C$31521,INDIRECT("Coefficients!$E$2:$E$33"))))))</f>
      </c>
      <c r="R990" s="8">
        <f>IF(OR($B990="",$C990="",$D990="",$E990="",$F990="",$G990="",$H990="",$I990="",$J990="",$K990="",$L990=""),"",IF($B990="Female",1/(1+EXP(-SUMPRODUCT(Engine!$C$31490:$C$31521,INDIRECT("Coefficients!$F$2:$F$33")))),1/(1+EXP(-SUMPRODUCT(Engine!$C$31490:$C$31521,INDIRECT("Coefficients!$G$2:$G$33"))))))</f>
      </c>
      <c r="S990" s="8">
        <f>IF(OR($B990="",$C990="",$D990="",$E990="",$F990="",$G990="",$H990="",$I990="",$J990="",$K990="",$L990=""),"",IF($B990="Female",1/(1+EXP(-SUMPRODUCT(Engine!$C$31490:$C$31521,INDIRECT("Coefficients!$H$2:$H$33")))),1/(1+EXP(-SUMPRODUCT(Engine!$C$31490:$C$31521,INDIRECT("Coefficients!$I$2:$I$33"))))))</f>
      </c>
      <c r="T990" s="8">
        <f>IF(OR($B990="",$C990="",$D990="",$E990="",$F990="",$G990="",$H990="",$I990="",$J990="",$K990="",$L990=""),"",IF($B990="Female",1/(1+EXP(-SUMPRODUCT(Engine!$C$31490:$C$31521,INDIRECT("Coefficients!$J$2:$J$33")))),1/(1+EXP(-SUMPRODUCT(Engine!$C$31490:$C$31521,INDIRECT("Coefficients!$K$2:$K$33"))))))</f>
      </c>
      <c r="U990" s="8">
        <f>IF(OR($B990="",$C990="",$D990="",$E990="",$F990="",$G990="",$H990="",$I990="",$J990="",$K990="",$L990=""),"",IF($B990="Female",1/(1+EXP(-SUMPRODUCT(Engine!$C$31490:$C$31521,INDIRECT("Coefficients!$L$2:$L$33")))),1/(1+EXP(-SUMPRODUCT(Engine!$C$31490:$C$31521,INDIRECT("Coefficients!$M$2:$M$33"))))))</f>
      </c>
      <c r="V990" s="8">
        <f>IF(OR($B990="",$C990="",$D990="",$E990="",$F990="",$G990="",$H990="",$I990="",$J990="",$K990="",$L990=""),"",IF($B990="Female",1/(1+EXP(-SUMPRODUCT(Engine!$C$31490:$C$31521,INDIRECT("Coefficients!$N$2:$N$33")))),1/(1+EXP(-SUMPRODUCT(Engine!$C$31490:$C$31521,INDIRECT("Coefficients!$O$2:$O$33"))))))</f>
      </c>
      <c r="W990" s="8">
        <f>IF(OR($B990="",$C990="",$D990="",$E990="",$F990="",$G990="",$H990="",$I990="",$J990="",$K990="",$L990=""),"",IF($B990="Female",1/(1+EXP(-SUMPRODUCT(Engine!$C$31490:$C$31521,INDIRECT("Coefficients!$P$2:$P$33")))),1/(1+EXP(-SUMPRODUCT(Engine!$C$31490:$C$31521,INDIRECT("Coefficients!$Q$2:$Q$33"))))))</f>
      </c>
      <c r="X990" s="8">
        <f>IF(OR($B990="",$C990="",$D990="",$E990="",$F990="",$G990="",$H990="",$I990="",$J990="",$K990="",$L990=""),"",IF($B990="Female",1/(1+EXP(-SUMPRODUCT(Engine!$C$31490:$C$31521,INDIRECT("Coefficients!$R$2:$R$33")))),1/(1+EXP(-SUMPRODUCT(Engine!$C$31490:$C$31521,INDIRECT("Coefficients!$S$2:$S$33"))))))</f>
      </c>
      <c r="Y990" s="8">
        <f>IF(OR($B990="",$C990="",$D990="",$E990="",$F990="",$G990="",$H990="",$I990="",$J990="",$K990="",$L990=""),"",IF($B990="Female",1/(1+EXP(-SUMPRODUCT(Engine!$C$31490:$C$31521,INDIRECT("Coefficients!$T$2:$T$33")))),1/(1+EXP(-SUMPRODUCT(Engine!$C$31490:$C$31521,INDIRECT("Coefficients!$U$2:$U$33"))))))</f>
      </c>
      <c r="Z990" s="8">
        <f>IF(OR($B990="",$C990="",$D990="",$E990="",$F990="",$G990="",$H990="",$I990="",$J990="",$K990="",$L990=""),"",IF($B990="Female",1/(1+EXP(-SUMPRODUCT(Engine!$C$31490:$C$31521,INDIRECT("Coefficients!$V$2:$V$33")))),1/(1+EXP(-SUMPRODUCT(Engine!$C$31490:$C$31521,INDIRECT("Coefficients!$W$2:$W$33"))))))</f>
      </c>
      <c r="AA990" s="8">
        <f>IF(OR($B990="",$C990="",$D990="",$E990="",$F990="",$G990="",$H990="",$I990="",$J990="",$K990="",$L990=""),"",IF($B990="Female",1/(1+EXP(-SUMPRODUCT(Engine!$C$31490:$C$31521,INDIRECT("Coefficients!$X$2:$X$33")))),1/(1+EXP(-SUMPRODUCT(Engine!$C$31490:$C$31521,INDIRECT("Coefficients!$Y$2:$Y$33"))))))</f>
      </c>
      <c r="AB990" s="8">
        <f>IF(OR($B990="",$C990="",$D990="",$E990="",$F990="",$G990="",$H990="",$I990="",$J990="",$K990="",$L990=""),"",IF($B990="Female",1/(1+EXP(-SUMPRODUCT(Engine!$C$31490:$C$31521,INDIRECT("Coefficients!$Z$2:$Z$33")))),1/(1+EXP(-SUMPRODUCT(Engine!$C$31490:$C$31521,INDIRECT("Coefficients!$AA$2:$AA$33"))))))</f>
      </c>
      <c r="AC990" s="8">
        <f>IF(OR($B990="",$C990="",$D990="",$E990="",$F990="",$G990="",$H990="",$I990="",$J990="",$K990="",$L990=""),"",IF($B990="Female",1/(1+EXP(-SUMPRODUCT(Engine!$C$31490:$C$31521,INDIRECT("Coefficients!$AB$2:$AB$33")))),1/(1+EXP(-SUMPRODUCT(Engine!$C$31490:$C$31521,INDIRECT("Coefficients!$AC$2:$AC$33"))))))</f>
      </c>
      <c r="AD990" s="8">
        <f>IF(OR($B990="",$C990="",$D990="",$E990="",$F990="",$G990="",$H990="",$I990="",$J990="",$K990="",$L990=""),"",IF($B990="Female",1/(1+EXP(-SUMPRODUCT(Engine!$C$31490:$C$31521,INDIRECT("Coefficients!$AD$2:$AD$33")))),1/(1+EXP(-SUMPRODUCT(Engine!$C$31490:$C$31521,INDIRECT("Coefficients!$AE$2:$AE$33"))))))</f>
      </c>
      <c r="AE990" s="8">
        <f>IF(OR($B990="",$C990="",$D990="",$E990="",$F990="",$G990="",$H990="",$I990="",$J990="",$K990="",$L990=""),"",IF($B990="Female",1/(1+EXP(-SUMPRODUCT(Engine!$C$31490:$C$31521,INDIRECT("Coefficients!$AF$2:$AF$33")))),1/(1+EXP(-SUMPRODUCT(Engine!$C$31490:$C$31521,INDIRECT("Coefficients!$AG$2:$AG$33"))))))</f>
      </c>
      <c r="AF990" s="8">
        <f>IF(OR($B990="",$C990="",$D990="",$E990="",$F990="",$G990="",$H990="",$I990="",$J990="",$K990="",$L990=""),"",IF($B990="Female",1/(1+EXP(-SUMPRODUCT(Engine!$C$31490:$C$31521,INDIRECT("Coefficients!$AH$2:$AH$33")))),1/(1+EXP(-SUMPRODUCT(Engine!$C$31490:$C$31521,INDIRECT("Coefficients!$AI$2:$AI$33"))))))</f>
      </c>
      <c r="AG990" s="8">
        <f>IF(OR($B990="",$C990="",$D990="",$E990="",$F990="",$G990="",$H990="",$I990="",$J990="",$K990="",$L990=""),"",IF($B990="Female",1/(1+EXP(-SUMPRODUCT(Engine!$C$31490:$C$31521,INDIRECT("Coefficients!$AJ$2:$AJ$33")))),1/(1+EXP(-SUMPRODUCT(Engine!$C$31490:$C$31521,INDIRECT("Coefficients!$AK$2:$AK$33"))))))</f>
      </c>
      <c r="AH990" s="8">
        <f>IF(OR($B990="",$C990="",$D990="",$E990="",$F990="",$G990="",$H990="",$I990="",$J990="",$K990="",$L990=""),"",IF($B990="Female",1/(1+EXP(-SUMPRODUCT(Engine!$C$31490:$C$31521,INDIRECT("Coefficients!$AL$2:$AL$33")))),1/(1+EXP(-SUMPRODUCT(Engine!$C$31490:$C$31521,INDIRECT("Coefficients!$AM$2:$AM$33"))))))</f>
      </c>
      <c r="AI990" s="8">
        <f>IF(OR($B990="",$C990="",$D990="",$E990="",$F990="",$G990="",$H990="",$I990="",$J990="",$K990="",$L990=""),"",IF($B990="Female",1/(1+EXP(-SUMPRODUCT(Engine!$C$31490:$C$31521,INDIRECT("Coefficients!$AN$2:$AN$33")))),1/(1+EXP(-SUMPRODUCT(Engine!$C$31490:$C$31521,INDIRECT("Coefficients!$AO$2:$AO$33"))))))</f>
      </c>
      <c r="AJ990" s="8">
        <f>IF(OR($B990="",$C990="",$D990="",$E990="",$F990="",$G990="",$H990="",$I990="",$J990="",$K990="",$L990=""),"",IF($B990="Female",1/(1+EXP(-SUMPRODUCT(Engine!$C$31490:$C$31521,INDIRECT("Coefficients!$AP$2:$AP$33")))),1/(1+EXP(-SUMPRODUCT(Engine!$C$31490:$C$31521,INDIRECT("Coefficients!$AQ$2:$AQ$33"))))))</f>
      </c>
      <c r="AK990" s="8">
        <f>IF(OR($B990="",$C990="",$D990="",$E990="",$F990="",$G990="",$H990="",$I990="",$J990="",$K990="",$L990=""),"",IF($B990="Female",1/(1+EXP(-SUMPRODUCT(Engine!$C$31490:$C$31521,INDIRECT("Coefficients!$AR$2:$AR$33")))),1/(1+EXP(-SUMPRODUCT(Engine!$C$31490:$C$31521,INDIRECT("Coefficients!$AS$2:$AS$33"))))))</f>
      </c>
      <c r="AL990" s="8">
        <f>IF(OR($B990="",$C990="",$D990="",$E990="",$F990="",$G990="",$H990="",$I990="",$J990="",$K990="",$L990=""),"",IF($B990="Female",1/(1+EXP(-SUMPRODUCT(Engine!$C$31490:$C$31521,INDIRECT("Coefficients!$AT$2:$AT$33")))),1/(1+EXP(-SUMPRODUCT(Engine!$C$31490:$C$31521,INDIRECT("Coefficients!$AU$2:$AU$33"))))))</f>
      </c>
      <c r="AM990" s="8">
        <f>IF(OR($B990="",$C990="",$D990="",$E990="",$F990="",$G990="",$H990="",$I990="",$J990="",$K990="",$L990=""),"",IF($B990="Female",1/(1+EXP(-SUMPRODUCT(Engine!$C$31490:$C$31521,INDIRECT("Coefficients!$AV$2:$AV$33")))),1/(1+EXP(-SUMPRODUCT(Engine!$C$31490:$C$31521,INDIRECT("Coefficients!$AW$2:$AW$33"))))))</f>
      </c>
      <c r="AN990" s="8">
        <f>IF(OR($B990="",$C990="",$D990="",$E990="",$F990="",$G990="",$H990="",$I990="",$J990="",$K990="",$L990=""),"",IF($B990="Female",1/(1+EXP(-SUMPRODUCT(Engine!$C$31490:$C$31521,INDIRECT("Coefficients!$AX$2:$AX$33")))),1/(1+EXP(-SUMPRODUCT(Engine!$C$31490:$C$31521,INDIRECT("Coefficients!$AY$2:$AY$33"))))))</f>
      </c>
      <c r="AO990" s="8">
        <f>IF(OR($B990="",$C990="",$D990="",$E990="",$F990="",$G990="",$H990="",$I990="",$J990="",$K990="",$L990=""),"",IF($B990="Female",1/(1+EXP(-SUMPRODUCT(Engine!$C$31490:$C$31521,INDIRECT("Coefficients!$AZ$2:$AZ$33")))),1/(1+EXP(-SUMPRODUCT(Engine!$C$31490:$C$31521,INDIRECT("Coefficients!$BA$2:$BA$33"))))))</f>
      </c>
      <c r="AP990" s="8">
        <f>IF(OR($B990="",$C990="",$D990="",$E990="",$F990="",$G990="",$H990="",$I990="",$J990="",$K990="",$L990=""),"",IF($B990="Female",1/(1+EXP(-SUMPRODUCT(Engine!$C$31490:$C$31521,INDIRECT("Coefficients!$BB$2:$BB$33")))),1/(1+EXP(-SUMPRODUCT(Engine!$C$31490:$C$31521,INDIRECT("Coefficients!$BC$2:$BC$33"))))))</f>
      </c>
      <c r="AQ990" s="8">
        <f>IF(OR($B990="",$C990="",$D990="",$E990="",$F990="",$G990="",$H990="",$I990="",$J990="",$K990="",$L990=""),"",IF($B990="Female",1/(1+EXP(-SUMPRODUCT(Engine!$C$31490:$C$31521,INDIRECT("Coefficients!$BD$2:$BD$33")))),1/(1+EXP(-SUMPRODUCT(Engine!$C$31490:$C$31521,INDIRECT("Coefficients!$BE$2:$BE$33"))))))</f>
      </c>
      <c r="AR990" s="8">
        <f>IF(OR($B990="",$C990="",$D990="",$E990="",$F990="",$G990="",$H990="",$I990="",$J990="",$K990="",$L990=""),"",IF($B990="Female",1/(1+EXP(-SUMPRODUCT(Engine!$C$31490:$C$31521,INDIRECT("Coefficients!$BF$2:$BF$33")))),1/(1+EXP(-SUMPRODUCT(Engine!$C$31490:$C$31521,INDIRECT("Coefficients!$BG$2:$BG$33"))))))</f>
      </c>
      <c r="AS990" s="8">
        <f>IF(OR($B990="",$C990="",$D990="",$E990="",$F990="",$G990="",$H990="",$I990="",$J990="",$K990="",$L990=""),"",IF($B990="Female",1/(1+EXP(-SUMPRODUCT(Engine!$C$31490:$C$31521,INDIRECT("Coefficients!$BH$2:$BH$33")))),1/(1+EXP(-SUMPRODUCT(Engine!$C$31490:$C$31521,INDIRECT("Coefficients!$BI$2:$BI$33"))))))</f>
      </c>
      <c r="AT990" s="8">
        <f>IF(OR($B990="",$C990="",$D990="",$E990="",$F990="",$G990="",$H990="",$I990="",$J990="",$K990="",$L990=""),"",IF($B990="Female",1/(1+EXP(-SUMPRODUCT(Engine!$C$31490:$C$31521,INDIRECT("Coefficients!$BJ$2:$BJ$33")))),1/(1+EXP(-SUMPRODUCT(Engine!$C$31490:$C$31521,INDIRECT("Coefficients!$BK$2:$BK$33"))))))</f>
      </c>
      <c r="AU990" s="8">
        <f>IF(OR($B990="",$C990="",$D990="",$E990="",$F990="",$G990="",$H990="",$I990="",$J990="",$K990="",$L990=""),"",IF($B990="Female",1/(1+EXP(-SUMPRODUCT(Engine!$C$31490:$C$31521,INDIRECT("Coefficients!$BL$2:$BL$33")))),1/(1+EXP(-SUMPRODUCT(Engine!$C$31490:$C$31521,INDIRECT("Coefficients!$BM$2:$BM$33"))))))</f>
      </c>
      <c r="AV990" s="8">
        <f>IF(OR($B990="",$C990="",$D990="",$E990="",$F990="",$G990="",$H990="",$I990="",$J990="",$K990="",$L990=""),"",IF($B990="Female",1/(1+EXP(-SUMPRODUCT(Engine!$C$31490:$C$31521,INDIRECT("Coefficients!$BN$2:$BN$33")))),1/(1+EXP(-SUMPRODUCT(Engine!$C$31490:$C$31521,INDIRECT("Coefficients!$BO$2:$BO$33"))))))</f>
      </c>
      <c r="AW990" s="8">
        <f>IF(OR($B990="",$C990="",$D990="",$E990="",$F990="",$G990="",$H990="",$I990="",$J990="",$K990="",$L990=""),"",IF($B990="Female",1/(1+EXP(-SUMPRODUCT(Engine!$C$31490:$C$31521,INDIRECT("Coefficients!$BP$2:$BP$33")))),1/(1+EXP(-SUMPRODUCT(Engine!$C$31490:$C$31521,INDIRECT("Coefficients!$BQ$2:$BQ$33"))))))</f>
      </c>
      <c r="AX990" s="8">
        <f>IF(OR($B990="",$C990="",$D990="",$E990="",$F990="",$G990="",$H990="",$I990="",$J990="",$K990="",$L990=""),"",IF($B990="Female",1/(1+EXP(-SUMPRODUCT(Engine!$C$31490:$C$31521,INDIRECT("Coefficients!$BR$2:$BR$33")))),1/(1+EXP(-SUMPRODUCT(Engine!$C$31490:$C$31521,INDIRECT("Coefficients!$BS$2:$BS$33"))))))</f>
      </c>
      <c r="AY990" s="8">
        <f>IF(OR($B990="",$C990="",$D990="",$E990="",$F990="",$G990="",$H990="",$I990="",$J990="",$K990="",$L990=""),"",IF($B990="Female",1/(1+EXP(-SUMPRODUCT(Engine!$C$31490:$C$31521,INDIRECT("Coefficients!$BT$2:$BT$33")))),1/(1+EXP(-SUMPRODUCT(Engine!$C$31490:$C$31521,INDIRECT("Coefficients!$BU$2:$BU$33"))))))</f>
      </c>
      <c r="AZ990" s="8">
        <f>IF(OR($B990="",$C990="",$D990="",$E990="",$F990="",$G990="",$H990="",$I990="",$J990="",$K990="",$L990=""),"",IF($B990="Female",1/(1+EXP(-SUMPRODUCT(Engine!$C$31490:$C$31521,INDIRECT("Coefficients!$BV$2:$BV$33")))),1/(1+EXP(-SUMPRODUCT(Engine!$C$31490:$C$31521,INDIRECT("Coefficients!$BW$2:$BW$33"))))))</f>
      </c>
      <c r="BA990" s="8">
        <f>IF(OR($B990="",$C990="",$D990="",$E990="",$F990="",$G990="",$H990="",$I990="",$J990="",$K990="",$L990=""),"",IF($B990="Female",1/(1+EXP(-SUMPRODUCT(Engine!$C$31490:$C$31521,INDIRECT("Coefficients!$BX$2:$BX$33")))),1/(1+EXP(-SUMPRODUCT(Engine!$C$31490:$C$31521,INDIRECT("Coefficients!$BY$2:$BY$33"))))))</f>
      </c>
      <c r="BB990" s="8">
        <f>IF(OR($B990="",$C990="",$D990="",$E990="",$F990="",$G990="",$H990="",$I990="",$J990="",$K990="",$L990=""),"",IF($B990="Female",1/(1+EXP(-SUMPRODUCT(Engine!$C$31490:$C$31521,INDIRECT("Coefficients!$BZ$2:$BZ$33")))),1/(1+EXP(-SUMPRODUCT(Engine!$C$31490:$C$31521,INDIRECT("Coefficients!$CA$2:$CA$33"))))))</f>
      </c>
      <c r="BC990" s="8">
        <f>IF(OR($B990="",$C990="",$D990="",$E990="",$F990="",$G990="",$H990="",$I990="",$J990="",$K990="",$L990=""),"",IF($B990="Female",1/(1+EXP(-SUMPRODUCT(Engine!$C$31490:$C$31521,INDIRECT("Coefficients!$CB$2:$CB$33")))),1/(1+EXP(-SUMPRODUCT(Engine!$C$31490:$C$31521,INDIRECT("Coefficients!$CC$2:$CC$33"))))))</f>
      </c>
      <c r="BD990" s="8">
        <f>IF(OR($B990="",$C990="",$D990="",$E990="",$F990="",$G990="",$H990="",$I990="",$J990="",$K990="",$L990=""),"",IF($B990="Female",1/(1+EXP(-SUMPRODUCT(Engine!$C$31490:$C$31521,INDIRECT("Coefficients!$CD$2:$CD$33")))),1/(1+EXP(-SUMPRODUCT(Engine!$C$31490:$C$31521,INDIRECT("Coefficients!$CE$2:$CE$33"))))))</f>
      </c>
      <c r="BE990" s="8">
        <f>IF(OR($B990="",$C990="",$D990="",$E990="",$F990="",$G990="",$H990="",$I990="",$J990="",$K990="",$L990=""),"",IF($B990="Female",1/(1+EXP(-SUMPRODUCT(Engine!$C$31490:$C$31521,INDIRECT("Coefficients!$CF$2:$CF$33")))),1/(1+EXP(-SUMPRODUCT(Engine!$C$31490:$C$31521,INDIRECT("Coefficients!$CG$2:$CG$33"))))))</f>
      </c>
      <c r="BF990" s="8">
        <f>IF(OR($B990="",$C990="",$D990="",$E990="",$F990="",$G990="",$H990="",$I990="",$J990="",$K990="",$L990=""),"",IF($B990="Female",1/(1+EXP(-SUMPRODUCT(Engine!$C$31490:$C$31521,INDIRECT("Coefficients!$CH$2:$CH$33")))),1/(1+EXP(-SUMPRODUCT(Engine!$C$31490:$C$31521,INDIRECT("Coefficients!$CI$2:$CI$33"))))))</f>
      </c>
      <c r="BG990" s="8">
        <f>IF(OR($B990="",$C990="",$D990="",$E990="",$F990="",$G990="",$H990="",$I990="",$J990="",$K990="",$L990=""),"",IF($B990="Female",1/(1+EXP(-SUMPRODUCT(Engine!$C$31490:$C$31521,INDIRECT("Coefficients!$CJ$2:$CJ$33")))),1/(1+EXP(-SUMPRODUCT(Engine!$C$31490:$C$31521,INDIRECT("Coefficients!$CK$2:$CK$33"))))))</f>
      </c>
      <c r="BH990" s="8">
        <f>IF(OR($B990="",$C990="",$D990="",$E990="",$F990="",$G990="",$H990="",$I990="",$J990="",$K990="",$L990=""),"",IF($B990="Female",1/(1+EXP(-SUMPRODUCT(Engine!$C$31490:$C$31521,INDIRECT("Coefficients!$CL$2:$CL$33")))),1/(1+EXP(-SUMPRODUCT(Engine!$C$31490:$C$31521,INDIRECT("Coefficients!$CM$2:$CM$33"))))))</f>
      </c>
      <c r="BI990" s="8">
        <f>IF(OR($B990="",$C990="",$D990="",$E990="",$F990="",$G990="",$H990="",$I990="",$J990="",$K990="",$L990=""),"",IF($B990="Female",1/(1+EXP(-SUMPRODUCT(Engine!$C$31490:$C$31521,INDIRECT("Coefficients!$CN$2:$CN$33")))),1/(1+EXP(-SUMPRODUCT(Engine!$C$31490:$C$31521,INDIRECT("Coefficients!$CO$2:$CO$33"))))))</f>
      </c>
      <c r="BJ990" s="8">
        <f>IF(OR($B990="",$C990="",$D990="",$E990="",$F990="",$G990="",$H990="",$I990="",$J990="",$K990="",$L990=""),"",IF($B990="Female",1/(1+EXP(-SUMPRODUCT(Engine!$C$31490:$C$31521,INDIRECT("Coefficients!$CP$2:$CP$33")))),1/(1+EXP(-SUMPRODUCT(Engine!$C$31490:$C$31521,INDIRECT("Coefficients!$CQ$2:$CQ$33"))))))</f>
      </c>
      <c r="BK990" s="8">
        <f>IF(OR($B990="",$C990="",$D990="",$E990="",$F990="",$G990="",$H990="",$I990="",$J990="",$K990="",$L990=""),"",IF($B990="Female",1/(1+EXP(-SUMPRODUCT(Engine!$C$31490:$C$31521,INDIRECT("Coefficients!$CR$2:$CR$33")))),1/(1+EXP(-SUMPRODUCT(Engine!$C$31490:$C$31521,INDIRECT("Coefficients!$CS$2:$CS$33"))))))</f>
      </c>
      <c r="BL990" s="8">
        <f>IF(OR($B990="",$C990="",$D990="",$E990="",$F990="",$G990="",$H990="",$I990="",$J990="",$K990="",$L990=""),"",IF($B990="Female",1/(1+EXP(-SUMPRODUCT(Engine!$C$31490:$C$31521,INDIRECT("Coefficients!$CT$2:$CT$33")))),1/(1+EXP(-SUMPRODUCT(Engine!$C$31490:$C$31521,INDIRECT("Coefficients!$CU$2:$CU$33"))))))</f>
      </c>
      <c r="BM990" s="8">
        <f>IF(OR($B990="",$C990="",$D990="",$E990="",$F990="",$G990="",$H990="",$I990="",$J990="",$K990="",$L990=""),"",IF($B990="Female",1/(1+EXP(-SUMPRODUCT(Engine!$C$31490:$C$31521,INDIRECT("Coefficients!$CV$2:$CV$33")))),1/(1+EXP(-SUMPRODUCT(Engine!$C$31490:$C$31521,INDIRECT("Coefficients!$CW$2:$CW$33"))))))</f>
      </c>
    </row>
    <row r="991" spans="1:6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8">
        <f>IF(OR($B991="",$C991="",$D991="",$E991="",$F991="",$G991="",$H991="",$I991="",$J991="",$K991="",$L991=""),"",IF($B991="Female",1/(1+EXP(-SUMPRODUCT(Engine!$C$31522:$C$31553,INDIRECT("Coefficients!$B$2:$B$33")))),1/(1+EXP(-SUMPRODUCT(Engine!$C$31522:$C$31553,INDIRECT("Coefficients!$C$2:$C$33"))))))</f>
      </c>
      <c r="Q991" s="8">
        <f>IF(OR($B991="",$C991="",$D991="",$E991="",$F991="",$G991="",$H991="",$I991="",$J991="",$K991="",$L991=""),"",IF($B991="Female",1/(1+EXP(-SUMPRODUCT(Engine!$C$31522:$C$31553,INDIRECT("Coefficients!$D$2:$D$33")))),1/(1+EXP(-SUMPRODUCT(Engine!$C$31522:$C$31553,INDIRECT("Coefficients!$E$2:$E$33"))))))</f>
      </c>
      <c r="R991" s="8">
        <f>IF(OR($B991="",$C991="",$D991="",$E991="",$F991="",$G991="",$H991="",$I991="",$J991="",$K991="",$L991=""),"",IF($B991="Female",1/(1+EXP(-SUMPRODUCT(Engine!$C$31522:$C$31553,INDIRECT("Coefficients!$F$2:$F$33")))),1/(1+EXP(-SUMPRODUCT(Engine!$C$31522:$C$31553,INDIRECT("Coefficients!$G$2:$G$33"))))))</f>
      </c>
      <c r="S991" s="8">
        <f>IF(OR($B991="",$C991="",$D991="",$E991="",$F991="",$G991="",$H991="",$I991="",$J991="",$K991="",$L991=""),"",IF($B991="Female",1/(1+EXP(-SUMPRODUCT(Engine!$C$31522:$C$31553,INDIRECT("Coefficients!$H$2:$H$33")))),1/(1+EXP(-SUMPRODUCT(Engine!$C$31522:$C$31553,INDIRECT("Coefficients!$I$2:$I$33"))))))</f>
      </c>
      <c r="T991" s="8">
        <f>IF(OR($B991="",$C991="",$D991="",$E991="",$F991="",$G991="",$H991="",$I991="",$J991="",$K991="",$L991=""),"",IF($B991="Female",1/(1+EXP(-SUMPRODUCT(Engine!$C$31522:$C$31553,INDIRECT("Coefficients!$J$2:$J$33")))),1/(1+EXP(-SUMPRODUCT(Engine!$C$31522:$C$31553,INDIRECT("Coefficients!$K$2:$K$33"))))))</f>
      </c>
      <c r="U991" s="8">
        <f>IF(OR($B991="",$C991="",$D991="",$E991="",$F991="",$G991="",$H991="",$I991="",$J991="",$K991="",$L991=""),"",IF($B991="Female",1/(1+EXP(-SUMPRODUCT(Engine!$C$31522:$C$31553,INDIRECT("Coefficients!$L$2:$L$33")))),1/(1+EXP(-SUMPRODUCT(Engine!$C$31522:$C$31553,INDIRECT("Coefficients!$M$2:$M$33"))))))</f>
      </c>
      <c r="V991" s="8">
        <f>IF(OR($B991="",$C991="",$D991="",$E991="",$F991="",$G991="",$H991="",$I991="",$J991="",$K991="",$L991=""),"",IF($B991="Female",1/(1+EXP(-SUMPRODUCT(Engine!$C$31522:$C$31553,INDIRECT("Coefficients!$N$2:$N$33")))),1/(1+EXP(-SUMPRODUCT(Engine!$C$31522:$C$31553,INDIRECT("Coefficients!$O$2:$O$33"))))))</f>
      </c>
      <c r="W991" s="8">
        <f>IF(OR($B991="",$C991="",$D991="",$E991="",$F991="",$G991="",$H991="",$I991="",$J991="",$K991="",$L991=""),"",IF($B991="Female",1/(1+EXP(-SUMPRODUCT(Engine!$C$31522:$C$31553,INDIRECT("Coefficients!$P$2:$P$33")))),1/(1+EXP(-SUMPRODUCT(Engine!$C$31522:$C$31553,INDIRECT("Coefficients!$Q$2:$Q$33"))))))</f>
      </c>
      <c r="X991" s="8">
        <f>IF(OR($B991="",$C991="",$D991="",$E991="",$F991="",$G991="",$H991="",$I991="",$J991="",$K991="",$L991=""),"",IF($B991="Female",1/(1+EXP(-SUMPRODUCT(Engine!$C$31522:$C$31553,INDIRECT("Coefficients!$R$2:$R$33")))),1/(1+EXP(-SUMPRODUCT(Engine!$C$31522:$C$31553,INDIRECT("Coefficients!$S$2:$S$33"))))))</f>
      </c>
      <c r="Y991" s="8">
        <f>IF(OR($B991="",$C991="",$D991="",$E991="",$F991="",$G991="",$H991="",$I991="",$J991="",$K991="",$L991=""),"",IF($B991="Female",1/(1+EXP(-SUMPRODUCT(Engine!$C$31522:$C$31553,INDIRECT("Coefficients!$T$2:$T$33")))),1/(1+EXP(-SUMPRODUCT(Engine!$C$31522:$C$31553,INDIRECT("Coefficients!$U$2:$U$33"))))))</f>
      </c>
      <c r="Z991" s="8">
        <f>IF(OR($B991="",$C991="",$D991="",$E991="",$F991="",$G991="",$H991="",$I991="",$J991="",$K991="",$L991=""),"",IF($B991="Female",1/(1+EXP(-SUMPRODUCT(Engine!$C$31522:$C$31553,INDIRECT("Coefficients!$V$2:$V$33")))),1/(1+EXP(-SUMPRODUCT(Engine!$C$31522:$C$31553,INDIRECT("Coefficients!$W$2:$W$33"))))))</f>
      </c>
      <c r="AA991" s="8">
        <f>IF(OR($B991="",$C991="",$D991="",$E991="",$F991="",$G991="",$H991="",$I991="",$J991="",$K991="",$L991=""),"",IF($B991="Female",1/(1+EXP(-SUMPRODUCT(Engine!$C$31522:$C$31553,INDIRECT("Coefficients!$X$2:$X$33")))),1/(1+EXP(-SUMPRODUCT(Engine!$C$31522:$C$31553,INDIRECT("Coefficients!$Y$2:$Y$33"))))))</f>
      </c>
      <c r="AB991" s="8">
        <f>IF(OR($B991="",$C991="",$D991="",$E991="",$F991="",$G991="",$H991="",$I991="",$J991="",$K991="",$L991=""),"",IF($B991="Female",1/(1+EXP(-SUMPRODUCT(Engine!$C$31522:$C$31553,INDIRECT("Coefficients!$Z$2:$Z$33")))),1/(1+EXP(-SUMPRODUCT(Engine!$C$31522:$C$31553,INDIRECT("Coefficients!$AA$2:$AA$33"))))))</f>
      </c>
      <c r="AC991" s="8">
        <f>IF(OR($B991="",$C991="",$D991="",$E991="",$F991="",$G991="",$H991="",$I991="",$J991="",$K991="",$L991=""),"",IF($B991="Female",1/(1+EXP(-SUMPRODUCT(Engine!$C$31522:$C$31553,INDIRECT("Coefficients!$AB$2:$AB$33")))),1/(1+EXP(-SUMPRODUCT(Engine!$C$31522:$C$31553,INDIRECT("Coefficients!$AC$2:$AC$33"))))))</f>
      </c>
      <c r="AD991" s="8">
        <f>IF(OR($B991="",$C991="",$D991="",$E991="",$F991="",$G991="",$H991="",$I991="",$J991="",$K991="",$L991=""),"",IF($B991="Female",1/(1+EXP(-SUMPRODUCT(Engine!$C$31522:$C$31553,INDIRECT("Coefficients!$AD$2:$AD$33")))),1/(1+EXP(-SUMPRODUCT(Engine!$C$31522:$C$31553,INDIRECT("Coefficients!$AE$2:$AE$33"))))))</f>
      </c>
      <c r="AE991" s="8">
        <f>IF(OR($B991="",$C991="",$D991="",$E991="",$F991="",$G991="",$H991="",$I991="",$J991="",$K991="",$L991=""),"",IF($B991="Female",1/(1+EXP(-SUMPRODUCT(Engine!$C$31522:$C$31553,INDIRECT("Coefficients!$AF$2:$AF$33")))),1/(1+EXP(-SUMPRODUCT(Engine!$C$31522:$C$31553,INDIRECT("Coefficients!$AG$2:$AG$33"))))))</f>
      </c>
      <c r="AF991" s="8">
        <f>IF(OR($B991="",$C991="",$D991="",$E991="",$F991="",$G991="",$H991="",$I991="",$J991="",$K991="",$L991=""),"",IF($B991="Female",1/(1+EXP(-SUMPRODUCT(Engine!$C$31522:$C$31553,INDIRECT("Coefficients!$AH$2:$AH$33")))),1/(1+EXP(-SUMPRODUCT(Engine!$C$31522:$C$31553,INDIRECT("Coefficients!$AI$2:$AI$33"))))))</f>
      </c>
      <c r="AG991" s="8">
        <f>IF(OR($B991="",$C991="",$D991="",$E991="",$F991="",$G991="",$H991="",$I991="",$J991="",$K991="",$L991=""),"",IF($B991="Female",1/(1+EXP(-SUMPRODUCT(Engine!$C$31522:$C$31553,INDIRECT("Coefficients!$AJ$2:$AJ$33")))),1/(1+EXP(-SUMPRODUCT(Engine!$C$31522:$C$31553,INDIRECT("Coefficients!$AK$2:$AK$33"))))))</f>
      </c>
      <c r="AH991" s="8">
        <f>IF(OR($B991="",$C991="",$D991="",$E991="",$F991="",$G991="",$H991="",$I991="",$J991="",$K991="",$L991=""),"",IF($B991="Female",1/(1+EXP(-SUMPRODUCT(Engine!$C$31522:$C$31553,INDIRECT("Coefficients!$AL$2:$AL$33")))),1/(1+EXP(-SUMPRODUCT(Engine!$C$31522:$C$31553,INDIRECT("Coefficients!$AM$2:$AM$33"))))))</f>
      </c>
      <c r="AI991" s="8">
        <f>IF(OR($B991="",$C991="",$D991="",$E991="",$F991="",$G991="",$H991="",$I991="",$J991="",$K991="",$L991=""),"",IF($B991="Female",1/(1+EXP(-SUMPRODUCT(Engine!$C$31522:$C$31553,INDIRECT("Coefficients!$AN$2:$AN$33")))),1/(1+EXP(-SUMPRODUCT(Engine!$C$31522:$C$31553,INDIRECT("Coefficients!$AO$2:$AO$33"))))))</f>
      </c>
      <c r="AJ991" s="8">
        <f>IF(OR($B991="",$C991="",$D991="",$E991="",$F991="",$G991="",$H991="",$I991="",$J991="",$K991="",$L991=""),"",IF($B991="Female",1/(1+EXP(-SUMPRODUCT(Engine!$C$31522:$C$31553,INDIRECT("Coefficients!$AP$2:$AP$33")))),1/(1+EXP(-SUMPRODUCT(Engine!$C$31522:$C$31553,INDIRECT("Coefficients!$AQ$2:$AQ$33"))))))</f>
      </c>
      <c r="AK991" s="8">
        <f>IF(OR($B991="",$C991="",$D991="",$E991="",$F991="",$G991="",$H991="",$I991="",$J991="",$K991="",$L991=""),"",IF($B991="Female",1/(1+EXP(-SUMPRODUCT(Engine!$C$31522:$C$31553,INDIRECT("Coefficients!$AR$2:$AR$33")))),1/(1+EXP(-SUMPRODUCT(Engine!$C$31522:$C$31553,INDIRECT("Coefficients!$AS$2:$AS$33"))))))</f>
      </c>
      <c r="AL991" s="8">
        <f>IF(OR($B991="",$C991="",$D991="",$E991="",$F991="",$G991="",$H991="",$I991="",$J991="",$K991="",$L991=""),"",IF($B991="Female",1/(1+EXP(-SUMPRODUCT(Engine!$C$31522:$C$31553,INDIRECT("Coefficients!$AT$2:$AT$33")))),1/(1+EXP(-SUMPRODUCT(Engine!$C$31522:$C$31553,INDIRECT("Coefficients!$AU$2:$AU$33"))))))</f>
      </c>
      <c r="AM991" s="8">
        <f>IF(OR($B991="",$C991="",$D991="",$E991="",$F991="",$G991="",$H991="",$I991="",$J991="",$K991="",$L991=""),"",IF($B991="Female",1/(1+EXP(-SUMPRODUCT(Engine!$C$31522:$C$31553,INDIRECT("Coefficients!$AV$2:$AV$33")))),1/(1+EXP(-SUMPRODUCT(Engine!$C$31522:$C$31553,INDIRECT("Coefficients!$AW$2:$AW$33"))))))</f>
      </c>
      <c r="AN991" s="8">
        <f>IF(OR($B991="",$C991="",$D991="",$E991="",$F991="",$G991="",$H991="",$I991="",$J991="",$K991="",$L991=""),"",IF($B991="Female",1/(1+EXP(-SUMPRODUCT(Engine!$C$31522:$C$31553,INDIRECT("Coefficients!$AX$2:$AX$33")))),1/(1+EXP(-SUMPRODUCT(Engine!$C$31522:$C$31553,INDIRECT("Coefficients!$AY$2:$AY$33"))))))</f>
      </c>
      <c r="AO991" s="8">
        <f>IF(OR($B991="",$C991="",$D991="",$E991="",$F991="",$G991="",$H991="",$I991="",$J991="",$K991="",$L991=""),"",IF($B991="Female",1/(1+EXP(-SUMPRODUCT(Engine!$C$31522:$C$31553,INDIRECT("Coefficients!$AZ$2:$AZ$33")))),1/(1+EXP(-SUMPRODUCT(Engine!$C$31522:$C$31553,INDIRECT("Coefficients!$BA$2:$BA$33"))))))</f>
      </c>
      <c r="AP991" s="8">
        <f>IF(OR($B991="",$C991="",$D991="",$E991="",$F991="",$G991="",$H991="",$I991="",$J991="",$K991="",$L991=""),"",IF($B991="Female",1/(1+EXP(-SUMPRODUCT(Engine!$C$31522:$C$31553,INDIRECT("Coefficients!$BB$2:$BB$33")))),1/(1+EXP(-SUMPRODUCT(Engine!$C$31522:$C$31553,INDIRECT("Coefficients!$BC$2:$BC$33"))))))</f>
      </c>
      <c r="AQ991" s="8">
        <f>IF(OR($B991="",$C991="",$D991="",$E991="",$F991="",$G991="",$H991="",$I991="",$J991="",$K991="",$L991=""),"",IF($B991="Female",1/(1+EXP(-SUMPRODUCT(Engine!$C$31522:$C$31553,INDIRECT("Coefficients!$BD$2:$BD$33")))),1/(1+EXP(-SUMPRODUCT(Engine!$C$31522:$C$31553,INDIRECT("Coefficients!$BE$2:$BE$33"))))))</f>
      </c>
      <c r="AR991" s="8">
        <f>IF(OR($B991="",$C991="",$D991="",$E991="",$F991="",$G991="",$H991="",$I991="",$J991="",$K991="",$L991=""),"",IF($B991="Female",1/(1+EXP(-SUMPRODUCT(Engine!$C$31522:$C$31553,INDIRECT("Coefficients!$BF$2:$BF$33")))),1/(1+EXP(-SUMPRODUCT(Engine!$C$31522:$C$31553,INDIRECT("Coefficients!$BG$2:$BG$33"))))))</f>
      </c>
      <c r="AS991" s="8">
        <f>IF(OR($B991="",$C991="",$D991="",$E991="",$F991="",$G991="",$H991="",$I991="",$J991="",$K991="",$L991=""),"",IF($B991="Female",1/(1+EXP(-SUMPRODUCT(Engine!$C$31522:$C$31553,INDIRECT("Coefficients!$BH$2:$BH$33")))),1/(1+EXP(-SUMPRODUCT(Engine!$C$31522:$C$31553,INDIRECT("Coefficients!$BI$2:$BI$33"))))))</f>
      </c>
      <c r="AT991" s="8">
        <f>IF(OR($B991="",$C991="",$D991="",$E991="",$F991="",$G991="",$H991="",$I991="",$J991="",$K991="",$L991=""),"",IF($B991="Female",1/(1+EXP(-SUMPRODUCT(Engine!$C$31522:$C$31553,INDIRECT("Coefficients!$BJ$2:$BJ$33")))),1/(1+EXP(-SUMPRODUCT(Engine!$C$31522:$C$31553,INDIRECT("Coefficients!$BK$2:$BK$33"))))))</f>
      </c>
      <c r="AU991" s="8">
        <f>IF(OR($B991="",$C991="",$D991="",$E991="",$F991="",$G991="",$H991="",$I991="",$J991="",$K991="",$L991=""),"",IF($B991="Female",1/(1+EXP(-SUMPRODUCT(Engine!$C$31522:$C$31553,INDIRECT("Coefficients!$BL$2:$BL$33")))),1/(1+EXP(-SUMPRODUCT(Engine!$C$31522:$C$31553,INDIRECT("Coefficients!$BM$2:$BM$33"))))))</f>
      </c>
      <c r="AV991" s="8">
        <f>IF(OR($B991="",$C991="",$D991="",$E991="",$F991="",$G991="",$H991="",$I991="",$J991="",$K991="",$L991=""),"",IF($B991="Female",1/(1+EXP(-SUMPRODUCT(Engine!$C$31522:$C$31553,INDIRECT("Coefficients!$BN$2:$BN$33")))),1/(1+EXP(-SUMPRODUCT(Engine!$C$31522:$C$31553,INDIRECT("Coefficients!$BO$2:$BO$33"))))))</f>
      </c>
      <c r="AW991" s="8">
        <f>IF(OR($B991="",$C991="",$D991="",$E991="",$F991="",$G991="",$H991="",$I991="",$J991="",$K991="",$L991=""),"",IF($B991="Female",1/(1+EXP(-SUMPRODUCT(Engine!$C$31522:$C$31553,INDIRECT("Coefficients!$BP$2:$BP$33")))),1/(1+EXP(-SUMPRODUCT(Engine!$C$31522:$C$31553,INDIRECT("Coefficients!$BQ$2:$BQ$33"))))))</f>
      </c>
      <c r="AX991" s="8">
        <f>IF(OR($B991="",$C991="",$D991="",$E991="",$F991="",$G991="",$H991="",$I991="",$J991="",$K991="",$L991=""),"",IF($B991="Female",1/(1+EXP(-SUMPRODUCT(Engine!$C$31522:$C$31553,INDIRECT("Coefficients!$BR$2:$BR$33")))),1/(1+EXP(-SUMPRODUCT(Engine!$C$31522:$C$31553,INDIRECT("Coefficients!$BS$2:$BS$33"))))))</f>
      </c>
      <c r="AY991" s="8">
        <f>IF(OR($B991="",$C991="",$D991="",$E991="",$F991="",$G991="",$H991="",$I991="",$J991="",$K991="",$L991=""),"",IF($B991="Female",1/(1+EXP(-SUMPRODUCT(Engine!$C$31522:$C$31553,INDIRECT("Coefficients!$BT$2:$BT$33")))),1/(1+EXP(-SUMPRODUCT(Engine!$C$31522:$C$31553,INDIRECT("Coefficients!$BU$2:$BU$33"))))))</f>
      </c>
      <c r="AZ991" s="8">
        <f>IF(OR($B991="",$C991="",$D991="",$E991="",$F991="",$G991="",$H991="",$I991="",$J991="",$K991="",$L991=""),"",IF($B991="Female",1/(1+EXP(-SUMPRODUCT(Engine!$C$31522:$C$31553,INDIRECT("Coefficients!$BV$2:$BV$33")))),1/(1+EXP(-SUMPRODUCT(Engine!$C$31522:$C$31553,INDIRECT("Coefficients!$BW$2:$BW$33"))))))</f>
      </c>
      <c r="BA991" s="8">
        <f>IF(OR($B991="",$C991="",$D991="",$E991="",$F991="",$G991="",$H991="",$I991="",$J991="",$K991="",$L991=""),"",IF($B991="Female",1/(1+EXP(-SUMPRODUCT(Engine!$C$31522:$C$31553,INDIRECT("Coefficients!$BX$2:$BX$33")))),1/(1+EXP(-SUMPRODUCT(Engine!$C$31522:$C$31553,INDIRECT("Coefficients!$BY$2:$BY$33"))))))</f>
      </c>
      <c r="BB991" s="8">
        <f>IF(OR($B991="",$C991="",$D991="",$E991="",$F991="",$G991="",$H991="",$I991="",$J991="",$K991="",$L991=""),"",IF($B991="Female",1/(1+EXP(-SUMPRODUCT(Engine!$C$31522:$C$31553,INDIRECT("Coefficients!$BZ$2:$BZ$33")))),1/(1+EXP(-SUMPRODUCT(Engine!$C$31522:$C$31553,INDIRECT("Coefficients!$CA$2:$CA$33"))))))</f>
      </c>
      <c r="BC991" s="8">
        <f>IF(OR($B991="",$C991="",$D991="",$E991="",$F991="",$G991="",$H991="",$I991="",$J991="",$K991="",$L991=""),"",IF($B991="Female",1/(1+EXP(-SUMPRODUCT(Engine!$C$31522:$C$31553,INDIRECT("Coefficients!$CB$2:$CB$33")))),1/(1+EXP(-SUMPRODUCT(Engine!$C$31522:$C$31553,INDIRECT("Coefficients!$CC$2:$CC$33"))))))</f>
      </c>
      <c r="BD991" s="8">
        <f>IF(OR($B991="",$C991="",$D991="",$E991="",$F991="",$G991="",$H991="",$I991="",$J991="",$K991="",$L991=""),"",IF($B991="Female",1/(1+EXP(-SUMPRODUCT(Engine!$C$31522:$C$31553,INDIRECT("Coefficients!$CD$2:$CD$33")))),1/(1+EXP(-SUMPRODUCT(Engine!$C$31522:$C$31553,INDIRECT("Coefficients!$CE$2:$CE$33"))))))</f>
      </c>
      <c r="BE991" s="8">
        <f>IF(OR($B991="",$C991="",$D991="",$E991="",$F991="",$G991="",$H991="",$I991="",$J991="",$K991="",$L991=""),"",IF($B991="Female",1/(1+EXP(-SUMPRODUCT(Engine!$C$31522:$C$31553,INDIRECT("Coefficients!$CF$2:$CF$33")))),1/(1+EXP(-SUMPRODUCT(Engine!$C$31522:$C$31553,INDIRECT("Coefficients!$CG$2:$CG$33"))))))</f>
      </c>
      <c r="BF991" s="8">
        <f>IF(OR($B991="",$C991="",$D991="",$E991="",$F991="",$G991="",$H991="",$I991="",$J991="",$K991="",$L991=""),"",IF($B991="Female",1/(1+EXP(-SUMPRODUCT(Engine!$C$31522:$C$31553,INDIRECT("Coefficients!$CH$2:$CH$33")))),1/(1+EXP(-SUMPRODUCT(Engine!$C$31522:$C$31553,INDIRECT("Coefficients!$CI$2:$CI$33"))))))</f>
      </c>
      <c r="BG991" s="8">
        <f>IF(OR($B991="",$C991="",$D991="",$E991="",$F991="",$G991="",$H991="",$I991="",$J991="",$K991="",$L991=""),"",IF($B991="Female",1/(1+EXP(-SUMPRODUCT(Engine!$C$31522:$C$31553,INDIRECT("Coefficients!$CJ$2:$CJ$33")))),1/(1+EXP(-SUMPRODUCT(Engine!$C$31522:$C$31553,INDIRECT("Coefficients!$CK$2:$CK$33"))))))</f>
      </c>
      <c r="BH991" s="8">
        <f>IF(OR($B991="",$C991="",$D991="",$E991="",$F991="",$G991="",$H991="",$I991="",$J991="",$K991="",$L991=""),"",IF($B991="Female",1/(1+EXP(-SUMPRODUCT(Engine!$C$31522:$C$31553,INDIRECT("Coefficients!$CL$2:$CL$33")))),1/(1+EXP(-SUMPRODUCT(Engine!$C$31522:$C$31553,INDIRECT("Coefficients!$CM$2:$CM$33"))))))</f>
      </c>
      <c r="BI991" s="8">
        <f>IF(OR($B991="",$C991="",$D991="",$E991="",$F991="",$G991="",$H991="",$I991="",$J991="",$K991="",$L991=""),"",IF($B991="Female",1/(1+EXP(-SUMPRODUCT(Engine!$C$31522:$C$31553,INDIRECT("Coefficients!$CN$2:$CN$33")))),1/(1+EXP(-SUMPRODUCT(Engine!$C$31522:$C$31553,INDIRECT("Coefficients!$CO$2:$CO$33"))))))</f>
      </c>
      <c r="BJ991" s="8">
        <f>IF(OR($B991="",$C991="",$D991="",$E991="",$F991="",$G991="",$H991="",$I991="",$J991="",$K991="",$L991=""),"",IF($B991="Female",1/(1+EXP(-SUMPRODUCT(Engine!$C$31522:$C$31553,INDIRECT("Coefficients!$CP$2:$CP$33")))),1/(1+EXP(-SUMPRODUCT(Engine!$C$31522:$C$31553,INDIRECT("Coefficients!$CQ$2:$CQ$33"))))))</f>
      </c>
      <c r="BK991" s="8">
        <f>IF(OR($B991="",$C991="",$D991="",$E991="",$F991="",$G991="",$H991="",$I991="",$J991="",$K991="",$L991=""),"",IF($B991="Female",1/(1+EXP(-SUMPRODUCT(Engine!$C$31522:$C$31553,INDIRECT("Coefficients!$CR$2:$CR$33")))),1/(1+EXP(-SUMPRODUCT(Engine!$C$31522:$C$31553,INDIRECT("Coefficients!$CS$2:$CS$33"))))))</f>
      </c>
      <c r="BL991" s="8">
        <f>IF(OR($B991="",$C991="",$D991="",$E991="",$F991="",$G991="",$H991="",$I991="",$J991="",$K991="",$L991=""),"",IF($B991="Female",1/(1+EXP(-SUMPRODUCT(Engine!$C$31522:$C$31553,INDIRECT("Coefficients!$CT$2:$CT$33")))),1/(1+EXP(-SUMPRODUCT(Engine!$C$31522:$C$31553,INDIRECT("Coefficients!$CU$2:$CU$33"))))))</f>
      </c>
      <c r="BM991" s="8">
        <f>IF(OR($B991="",$C991="",$D991="",$E991="",$F991="",$G991="",$H991="",$I991="",$J991="",$K991="",$L991=""),"",IF($B991="Female",1/(1+EXP(-SUMPRODUCT(Engine!$C$31522:$C$31553,INDIRECT("Coefficients!$CV$2:$CV$33")))),1/(1+EXP(-SUMPRODUCT(Engine!$C$31522:$C$31553,INDIRECT("Coefficients!$CW$2:$CW$33"))))))</f>
      </c>
    </row>
    <row r="992" spans="1:6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8">
        <f>IF(OR($B992="",$C992="",$D992="",$E992="",$F992="",$G992="",$H992="",$I992="",$J992="",$K992="",$L992=""),"",IF($B992="Female",1/(1+EXP(-SUMPRODUCT(Engine!$C$31554:$C$31585,INDIRECT("Coefficients!$B$2:$B$33")))),1/(1+EXP(-SUMPRODUCT(Engine!$C$31554:$C$31585,INDIRECT("Coefficients!$C$2:$C$33"))))))</f>
      </c>
      <c r="Q992" s="8">
        <f>IF(OR($B992="",$C992="",$D992="",$E992="",$F992="",$G992="",$H992="",$I992="",$J992="",$K992="",$L992=""),"",IF($B992="Female",1/(1+EXP(-SUMPRODUCT(Engine!$C$31554:$C$31585,INDIRECT("Coefficients!$D$2:$D$33")))),1/(1+EXP(-SUMPRODUCT(Engine!$C$31554:$C$31585,INDIRECT("Coefficients!$E$2:$E$33"))))))</f>
      </c>
      <c r="R992" s="8">
        <f>IF(OR($B992="",$C992="",$D992="",$E992="",$F992="",$G992="",$H992="",$I992="",$J992="",$K992="",$L992=""),"",IF($B992="Female",1/(1+EXP(-SUMPRODUCT(Engine!$C$31554:$C$31585,INDIRECT("Coefficients!$F$2:$F$33")))),1/(1+EXP(-SUMPRODUCT(Engine!$C$31554:$C$31585,INDIRECT("Coefficients!$G$2:$G$33"))))))</f>
      </c>
      <c r="S992" s="8">
        <f>IF(OR($B992="",$C992="",$D992="",$E992="",$F992="",$G992="",$H992="",$I992="",$J992="",$K992="",$L992=""),"",IF($B992="Female",1/(1+EXP(-SUMPRODUCT(Engine!$C$31554:$C$31585,INDIRECT("Coefficients!$H$2:$H$33")))),1/(1+EXP(-SUMPRODUCT(Engine!$C$31554:$C$31585,INDIRECT("Coefficients!$I$2:$I$33"))))))</f>
      </c>
      <c r="T992" s="8">
        <f>IF(OR($B992="",$C992="",$D992="",$E992="",$F992="",$G992="",$H992="",$I992="",$J992="",$K992="",$L992=""),"",IF($B992="Female",1/(1+EXP(-SUMPRODUCT(Engine!$C$31554:$C$31585,INDIRECT("Coefficients!$J$2:$J$33")))),1/(1+EXP(-SUMPRODUCT(Engine!$C$31554:$C$31585,INDIRECT("Coefficients!$K$2:$K$33"))))))</f>
      </c>
      <c r="U992" s="8">
        <f>IF(OR($B992="",$C992="",$D992="",$E992="",$F992="",$G992="",$H992="",$I992="",$J992="",$K992="",$L992=""),"",IF($B992="Female",1/(1+EXP(-SUMPRODUCT(Engine!$C$31554:$C$31585,INDIRECT("Coefficients!$L$2:$L$33")))),1/(1+EXP(-SUMPRODUCT(Engine!$C$31554:$C$31585,INDIRECT("Coefficients!$M$2:$M$33"))))))</f>
      </c>
      <c r="V992" s="8">
        <f>IF(OR($B992="",$C992="",$D992="",$E992="",$F992="",$G992="",$H992="",$I992="",$J992="",$K992="",$L992=""),"",IF($B992="Female",1/(1+EXP(-SUMPRODUCT(Engine!$C$31554:$C$31585,INDIRECT("Coefficients!$N$2:$N$33")))),1/(1+EXP(-SUMPRODUCT(Engine!$C$31554:$C$31585,INDIRECT("Coefficients!$O$2:$O$33"))))))</f>
      </c>
      <c r="W992" s="8">
        <f>IF(OR($B992="",$C992="",$D992="",$E992="",$F992="",$G992="",$H992="",$I992="",$J992="",$K992="",$L992=""),"",IF($B992="Female",1/(1+EXP(-SUMPRODUCT(Engine!$C$31554:$C$31585,INDIRECT("Coefficients!$P$2:$P$33")))),1/(1+EXP(-SUMPRODUCT(Engine!$C$31554:$C$31585,INDIRECT("Coefficients!$Q$2:$Q$33"))))))</f>
      </c>
      <c r="X992" s="8">
        <f>IF(OR($B992="",$C992="",$D992="",$E992="",$F992="",$G992="",$H992="",$I992="",$J992="",$K992="",$L992=""),"",IF($B992="Female",1/(1+EXP(-SUMPRODUCT(Engine!$C$31554:$C$31585,INDIRECT("Coefficients!$R$2:$R$33")))),1/(1+EXP(-SUMPRODUCT(Engine!$C$31554:$C$31585,INDIRECT("Coefficients!$S$2:$S$33"))))))</f>
      </c>
      <c r="Y992" s="8">
        <f>IF(OR($B992="",$C992="",$D992="",$E992="",$F992="",$G992="",$H992="",$I992="",$J992="",$K992="",$L992=""),"",IF($B992="Female",1/(1+EXP(-SUMPRODUCT(Engine!$C$31554:$C$31585,INDIRECT("Coefficients!$T$2:$T$33")))),1/(1+EXP(-SUMPRODUCT(Engine!$C$31554:$C$31585,INDIRECT("Coefficients!$U$2:$U$33"))))))</f>
      </c>
      <c r="Z992" s="8">
        <f>IF(OR($B992="",$C992="",$D992="",$E992="",$F992="",$G992="",$H992="",$I992="",$J992="",$K992="",$L992=""),"",IF($B992="Female",1/(1+EXP(-SUMPRODUCT(Engine!$C$31554:$C$31585,INDIRECT("Coefficients!$V$2:$V$33")))),1/(1+EXP(-SUMPRODUCT(Engine!$C$31554:$C$31585,INDIRECT("Coefficients!$W$2:$W$33"))))))</f>
      </c>
      <c r="AA992" s="8">
        <f>IF(OR($B992="",$C992="",$D992="",$E992="",$F992="",$G992="",$H992="",$I992="",$J992="",$K992="",$L992=""),"",IF($B992="Female",1/(1+EXP(-SUMPRODUCT(Engine!$C$31554:$C$31585,INDIRECT("Coefficients!$X$2:$X$33")))),1/(1+EXP(-SUMPRODUCT(Engine!$C$31554:$C$31585,INDIRECT("Coefficients!$Y$2:$Y$33"))))))</f>
      </c>
      <c r="AB992" s="8">
        <f>IF(OR($B992="",$C992="",$D992="",$E992="",$F992="",$G992="",$H992="",$I992="",$J992="",$K992="",$L992=""),"",IF($B992="Female",1/(1+EXP(-SUMPRODUCT(Engine!$C$31554:$C$31585,INDIRECT("Coefficients!$Z$2:$Z$33")))),1/(1+EXP(-SUMPRODUCT(Engine!$C$31554:$C$31585,INDIRECT("Coefficients!$AA$2:$AA$33"))))))</f>
      </c>
      <c r="AC992" s="8">
        <f>IF(OR($B992="",$C992="",$D992="",$E992="",$F992="",$G992="",$H992="",$I992="",$J992="",$K992="",$L992=""),"",IF($B992="Female",1/(1+EXP(-SUMPRODUCT(Engine!$C$31554:$C$31585,INDIRECT("Coefficients!$AB$2:$AB$33")))),1/(1+EXP(-SUMPRODUCT(Engine!$C$31554:$C$31585,INDIRECT("Coefficients!$AC$2:$AC$33"))))))</f>
      </c>
      <c r="AD992" s="8">
        <f>IF(OR($B992="",$C992="",$D992="",$E992="",$F992="",$G992="",$H992="",$I992="",$J992="",$K992="",$L992=""),"",IF($B992="Female",1/(1+EXP(-SUMPRODUCT(Engine!$C$31554:$C$31585,INDIRECT("Coefficients!$AD$2:$AD$33")))),1/(1+EXP(-SUMPRODUCT(Engine!$C$31554:$C$31585,INDIRECT("Coefficients!$AE$2:$AE$33"))))))</f>
      </c>
      <c r="AE992" s="8">
        <f>IF(OR($B992="",$C992="",$D992="",$E992="",$F992="",$G992="",$H992="",$I992="",$J992="",$K992="",$L992=""),"",IF($B992="Female",1/(1+EXP(-SUMPRODUCT(Engine!$C$31554:$C$31585,INDIRECT("Coefficients!$AF$2:$AF$33")))),1/(1+EXP(-SUMPRODUCT(Engine!$C$31554:$C$31585,INDIRECT("Coefficients!$AG$2:$AG$33"))))))</f>
      </c>
      <c r="AF992" s="8">
        <f>IF(OR($B992="",$C992="",$D992="",$E992="",$F992="",$G992="",$H992="",$I992="",$J992="",$K992="",$L992=""),"",IF($B992="Female",1/(1+EXP(-SUMPRODUCT(Engine!$C$31554:$C$31585,INDIRECT("Coefficients!$AH$2:$AH$33")))),1/(1+EXP(-SUMPRODUCT(Engine!$C$31554:$C$31585,INDIRECT("Coefficients!$AI$2:$AI$33"))))))</f>
      </c>
      <c r="AG992" s="8">
        <f>IF(OR($B992="",$C992="",$D992="",$E992="",$F992="",$G992="",$H992="",$I992="",$J992="",$K992="",$L992=""),"",IF($B992="Female",1/(1+EXP(-SUMPRODUCT(Engine!$C$31554:$C$31585,INDIRECT("Coefficients!$AJ$2:$AJ$33")))),1/(1+EXP(-SUMPRODUCT(Engine!$C$31554:$C$31585,INDIRECT("Coefficients!$AK$2:$AK$33"))))))</f>
      </c>
      <c r="AH992" s="8">
        <f>IF(OR($B992="",$C992="",$D992="",$E992="",$F992="",$G992="",$H992="",$I992="",$J992="",$K992="",$L992=""),"",IF($B992="Female",1/(1+EXP(-SUMPRODUCT(Engine!$C$31554:$C$31585,INDIRECT("Coefficients!$AL$2:$AL$33")))),1/(1+EXP(-SUMPRODUCT(Engine!$C$31554:$C$31585,INDIRECT("Coefficients!$AM$2:$AM$33"))))))</f>
      </c>
      <c r="AI992" s="8">
        <f>IF(OR($B992="",$C992="",$D992="",$E992="",$F992="",$G992="",$H992="",$I992="",$J992="",$K992="",$L992=""),"",IF($B992="Female",1/(1+EXP(-SUMPRODUCT(Engine!$C$31554:$C$31585,INDIRECT("Coefficients!$AN$2:$AN$33")))),1/(1+EXP(-SUMPRODUCT(Engine!$C$31554:$C$31585,INDIRECT("Coefficients!$AO$2:$AO$33"))))))</f>
      </c>
      <c r="AJ992" s="8">
        <f>IF(OR($B992="",$C992="",$D992="",$E992="",$F992="",$G992="",$H992="",$I992="",$J992="",$K992="",$L992=""),"",IF($B992="Female",1/(1+EXP(-SUMPRODUCT(Engine!$C$31554:$C$31585,INDIRECT("Coefficients!$AP$2:$AP$33")))),1/(1+EXP(-SUMPRODUCT(Engine!$C$31554:$C$31585,INDIRECT("Coefficients!$AQ$2:$AQ$33"))))))</f>
      </c>
      <c r="AK992" s="8">
        <f>IF(OR($B992="",$C992="",$D992="",$E992="",$F992="",$G992="",$H992="",$I992="",$J992="",$K992="",$L992=""),"",IF($B992="Female",1/(1+EXP(-SUMPRODUCT(Engine!$C$31554:$C$31585,INDIRECT("Coefficients!$AR$2:$AR$33")))),1/(1+EXP(-SUMPRODUCT(Engine!$C$31554:$C$31585,INDIRECT("Coefficients!$AS$2:$AS$33"))))))</f>
      </c>
      <c r="AL992" s="8">
        <f>IF(OR($B992="",$C992="",$D992="",$E992="",$F992="",$G992="",$H992="",$I992="",$J992="",$K992="",$L992=""),"",IF($B992="Female",1/(1+EXP(-SUMPRODUCT(Engine!$C$31554:$C$31585,INDIRECT("Coefficients!$AT$2:$AT$33")))),1/(1+EXP(-SUMPRODUCT(Engine!$C$31554:$C$31585,INDIRECT("Coefficients!$AU$2:$AU$33"))))))</f>
      </c>
      <c r="AM992" s="8">
        <f>IF(OR($B992="",$C992="",$D992="",$E992="",$F992="",$G992="",$H992="",$I992="",$J992="",$K992="",$L992=""),"",IF($B992="Female",1/(1+EXP(-SUMPRODUCT(Engine!$C$31554:$C$31585,INDIRECT("Coefficients!$AV$2:$AV$33")))),1/(1+EXP(-SUMPRODUCT(Engine!$C$31554:$C$31585,INDIRECT("Coefficients!$AW$2:$AW$33"))))))</f>
      </c>
      <c r="AN992" s="8">
        <f>IF(OR($B992="",$C992="",$D992="",$E992="",$F992="",$G992="",$H992="",$I992="",$J992="",$K992="",$L992=""),"",IF($B992="Female",1/(1+EXP(-SUMPRODUCT(Engine!$C$31554:$C$31585,INDIRECT("Coefficients!$AX$2:$AX$33")))),1/(1+EXP(-SUMPRODUCT(Engine!$C$31554:$C$31585,INDIRECT("Coefficients!$AY$2:$AY$33"))))))</f>
      </c>
      <c r="AO992" s="8">
        <f>IF(OR($B992="",$C992="",$D992="",$E992="",$F992="",$G992="",$H992="",$I992="",$J992="",$K992="",$L992=""),"",IF($B992="Female",1/(1+EXP(-SUMPRODUCT(Engine!$C$31554:$C$31585,INDIRECT("Coefficients!$AZ$2:$AZ$33")))),1/(1+EXP(-SUMPRODUCT(Engine!$C$31554:$C$31585,INDIRECT("Coefficients!$BA$2:$BA$33"))))))</f>
      </c>
      <c r="AP992" s="8">
        <f>IF(OR($B992="",$C992="",$D992="",$E992="",$F992="",$G992="",$H992="",$I992="",$J992="",$K992="",$L992=""),"",IF($B992="Female",1/(1+EXP(-SUMPRODUCT(Engine!$C$31554:$C$31585,INDIRECT("Coefficients!$BB$2:$BB$33")))),1/(1+EXP(-SUMPRODUCT(Engine!$C$31554:$C$31585,INDIRECT("Coefficients!$BC$2:$BC$33"))))))</f>
      </c>
      <c r="AQ992" s="8">
        <f>IF(OR($B992="",$C992="",$D992="",$E992="",$F992="",$G992="",$H992="",$I992="",$J992="",$K992="",$L992=""),"",IF($B992="Female",1/(1+EXP(-SUMPRODUCT(Engine!$C$31554:$C$31585,INDIRECT("Coefficients!$BD$2:$BD$33")))),1/(1+EXP(-SUMPRODUCT(Engine!$C$31554:$C$31585,INDIRECT("Coefficients!$BE$2:$BE$33"))))))</f>
      </c>
      <c r="AR992" s="8">
        <f>IF(OR($B992="",$C992="",$D992="",$E992="",$F992="",$G992="",$H992="",$I992="",$J992="",$K992="",$L992=""),"",IF($B992="Female",1/(1+EXP(-SUMPRODUCT(Engine!$C$31554:$C$31585,INDIRECT("Coefficients!$BF$2:$BF$33")))),1/(1+EXP(-SUMPRODUCT(Engine!$C$31554:$C$31585,INDIRECT("Coefficients!$BG$2:$BG$33"))))))</f>
      </c>
      <c r="AS992" s="8">
        <f>IF(OR($B992="",$C992="",$D992="",$E992="",$F992="",$G992="",$H992="",$I992="",$J992="",$K992="",$L992=""),"",IF($B992="Female",1/(1+EXP(-SUMPRODUCT(Engine!$C$31554:$C$31585,INDIRECT("Coefficients!$BH$2:$BH$33")))),1/(1+EXP(-SUMPRODUCT(Engine!$C$31554:$C$31585,INDIRECT("Coefficients!$BI$2:$BI$33"))))))</f>
      </c>
      <c r="AT992" s="8">
        <f>IF(OR($B992="",$C992="",$D992="",$E992="",$F992="",$G992="",$H992="",$I992="",$J992="",$K992="",$L992=""),"",IF($B992="Female",1/(1+EXP(-SUMPRODUCT(Engine!$C$31554:$C$31585,INDIRECT("Coefficients!$BJ$2:$BJ$33")))),1/(1+EXP(-SUMPRODUCT(Engine!$C$31554:$C$31585,INDIRECT("Coefficients!$BK$2:$BK$33"))))))</f>
      </c>
      <c r="AU992" s="8">
        <f>IF(OR($B992="",$C992="",$D992="",$E992="",$F992="",$G992="",$H992="",$I992="",$J992="",$K992="",$L992=""),"",IF($B992="Female",1/(1+EXP(-SUMPRODUCT(Engine!$C$31554:$C$31585,INDIRECT("Coefficients!$BL$2:$BL$33")))),1/(1+EXP(-SUMPRODUCT(Engine!$C$31554:$C$31585,INDIRECT("Coefficients!$BM$2:$BM$33"))))))</f>
      </c>
      <c r="AV992" s="8">
        <f>IF(OR($B992="",$C992="",$D992="",$E992="",$F992="",$G992="",$H992="",$I992="",$J992="",$K992="",$L992=""),"",IF($B992="Female",1/(1+EXP(-SUMPRODUCT(Engine!$C$31554:$C$31585,INDIRECT("Coefficients!$BN$2:$BN$33")))),1/(1+EXP(-SUMPRODUCT(Engine!$C$31554:$C$31585,INDIRECT("Coefficients!$BO$2:$BO$33"))))))</f>
      </c>
      <c r="AW992" s="8">
        <f>IF(OR($B992="",$C992="",$D992="",$E992="",$F992="",$G992="",$H992="",$I992="",$J992="",$K992="",$L992=""),"",IF($B992="Female",1/(1+EXP(-SUMPRODUCT(Engine!$C$31554:$C$31585,INDIRECT("Coefficients!$BP$2:$BP$33")))),1/(1+EXP(-SUMPRODUCT(Engine!$C$31554:$C$31585,INDIRECT("Coefficients!$BQ$2:$BQ$33"))))))</f>
      </c>
      <c r="AX992" s="8">
        <f>IF(OR($B992="",$C992="",$D992="",$E992="",$F992="",$G992="",$H992="",$I992="",$J992="",$K992="",$L992=""),"",IF($B992="Female",1/(1+EXP(-SUMPRODUCT(Engine!$C$31554:$C$31585,INDIRECT("Coefficients!$BR$2:$BR$33")))),1/(1+EXP(-SUMPRODUCT(Engine!$C$31554:$C$31585,INDIRECT("Coefficients!$BS$2:$BS$33"))))))</f>
      </c>
      <c r="AY992" s="8">
        <f>IF(OR($B992="",$C992="",$D992="",$E992="",$F992="",$G992="",$H992="",$I992="",$J992="",$K992="",$L992=""),"",IF($B992="Female",1/(1+EXP(-SUMPRODUCT(Engine!$C$31554:$C$31585,INDIRECT("Coefficients!$BT$2:$BT$33")))),1/(1+EXP(-SUMPRODUCT(Engine!$C$31554:$C$31585,INDIRECT("Coefficients!$BU$2:$BU$33"))))))</f>
      </c>
      <c r="AZ992" s="8">
        <f>IF(OR($B992="",$C992="",$D992="",$E992="",$F992="",$G992="",$H992="",$I992="",$J992="",$K992="",$L992=""),"",IF($B992="Female",1/(1+EXP(-SUMPRODUCT(Engine!$C$31554:$C$31585,INDIRECT("Coefficients!$BV$2:$BV$33")))),1/(1+EXP(-SUMPRODUCT(Engine!$C$31554:$C$31585,INDIRECT("Coefficients!$BW$2:$BW$33"))))))</f>
      </c>
      <c r="BA992" s="8">
        <f>IF(OR($B992="",$C992="",$D992="",$E992="",$F992="",$G992="",$H992="",$I992="",$J992="",$K992="",$L992=""),"",IF($B992="Female",1/(1+EXP(-SUMPRODUCT(Engine!$C$31554:$C$31585,INDIRECT("Coefficients!$BX$2:$BX$33")))),1/(1+EXP(-SUMPRODUCT(Engine!$C$31554:$C$31585,INDIRECT("Coefficients!$BY$2:$BY$33"))))))</f>
      </c>
      <c r="BB992" s="8">
        <f>IF(OR($B992="",$C992="",$D992="",$E992="",$F992="",$G992="",$H992="",$I992="",$J992="",$K992="",$L992=""),"",IF($B992="Female",1/(1+EXP(-SUMPRODUCT(Engine!$C$31554:$C$31585,INDIRECT("Coefficients!$BZ$2:$BZ$33")))),1/(1+EXP(-SUMPRODUCT(Engine!$C$31554:$C$31585,INDIRECT("Coefficients!$CA$2:$CA$33"))))))</f>
      </c>
      <c r="BC992" s="8">
        <f>IF(OR($B992="",$C992="",$D992="",$E992="",$F992="",$G992="",$H992="",$I992="",$J992="",$K992="",$L992=""),"",IF($B992="Female",1/(1+EXP(-SUMPRODUCT(Engine!$C$31554:$C$31585,INDIRECT("Coefficients!$CB$2:$CB$33")))),1/(1+EXP(-SUMPRODUCT(Engine!$C$31554:$C$31585,INDIRECT("Coefficients!$CC$2:$CC$33"))))))</f>
      </c>
      <c r="BD992" s="8">
        <f>IF(OR($B992="",$C992="",$D992="",$E992="",$F992="",$G992="",$H992="",$I992="",$J992="",$K992="",$L992=""),"",IF($B992="Female",1/(1+EXP(-SUMPRODUCT(Engine!$C$31554:$C$31585,INDIRECT("Coefficients!$CD$2:$CD$33")))),1/(1+EXP(-SUMPRODUCT(Engine!$C$31554:$C$31585,INDIRECT("Coefficients!$CE$2:$CE$33"))))))</f>
      </c>
      <c r="BE992" s="8">
        <f>IF(OR($B992="",$C992="",$D992="",$E992="",$F992="",$G992="",$H992="",$I992="",$J992="",$K992="",$L992=""),"",IF($B992="Female",1/(1+EXP(-SUMPRODUCT(Engine!$C$31554:$C$31585,INDIRECT("Coefficients!$CF$2:$CF$33")))),1/(1+EXP(-SUMPRODUCT(Engine!$C$31554:$C$31585,INDIRECT("Coefficients!$CG$2:$CG$33"))))))</f>
      </c>
      <c r="BF992" s="8">
        <f>IF(OR($B992="",$C992="",$D992="",$E992="",$F992="",$G992="",$H992="",$I992="",$J992="",$K992="",$L992=""),"",IF($B992="Female",1/(1+EXP(-SUMPRODUCT(Engine!$C$31554:$C$31585,INDIRECT("Coefficients!$CH$2:$CH$33")))),1/(1+EXP(-SUMPRODUCT(Engine!$C$31554:$C$31585,INDIRECT("Coefficients!$CI$2:$CI$33"))))))</f>
      </c>
      <c r="BG992" s="8">
        <f>IF(OR($B992="",$C992="",$D992="",$E992="",$F992="",$G992="",$H992="",$I992="",$J992="",$K992="",$L992=""),"",IF($B992="Female",1/(1+EXP(-SUMPRODUCT(Engine!$C$31554:$C$31585,INDIRECT("Coefficients!$CJ$2:$CJ$33")))),1/(1+EXP(-SUMPRODUCT(Engine!$C$31554:$C$31585,INDIRECT("Coefficients!$CK$2:$CK$33"))))))</f>
      </c>
      <c r="BH992" s="8">
        <f>IF(OR($B992="",$C992="",$D992="",$E992="",$F992="",$G992="",$H992="",$I992="",$J992="",$K992="",$L992=""),"",IF($B992="Female",1/(1+EXP(-SUMPRODUCT(Engine!$C$31554:$C$31585,INDIRECT("Coefficients!$CL$2:$CL$33")))),1/(1+EXP(-SUMPRODUCT(Engine!$C$31554:$C$31585,INDIRECT("Coefficients!$CM$2:$CM$33"))))))</f>
      </c>
      <c r="BI992" s="8">
        <f>IF(OR($B992="",$C992="",$D992="",$E992="",$F992="",$G992="",$H992="",$I992="",$J992="",$K992="",$L992=""),"",IF($B992="Female",1/(1+EXP(-SUMPRODUCT(Engine!$C$31554:$C$31585,INDIRECT("Coefficients!$CN$2:$CN$33")))),1/(1+EXP(-SUMPRODUCT(Engine!$C$31554:$C$31585,INDIRECT("Coefficients!$CO$2:$CO$33"))))))</f>
      </c>
      <c r="BJ992" s="8">
        <f>IF(OR($B992="",$C992="",$D992="",$E992="",$F992="",$G992="",$H992="",$I992="",$J992="",$K992="",$L992=""),"",IF($B992="Female",1/(1+EXP(-SUMPRODUCT(Engine!$C$31554:$C$31585,INDIRECT("Coefficients!$CP$2:$CP$33")))),1/(1+EXP(-SUMPRODUCT(Engine!$C$31554:$C$31585,INDIRECT("Coefficients!$CQ$2:$CQ$33"))))))</f>
      </c>
      <c r="BK992" s="8">
        <f>IF(OR($B992="",$C992="",$D992="",$E992="",$F992="",$G992="",$H992="",$I992="",$J992="",$K992="",$L992=""),"",IF($B992="Female",1/(1+EXP(-SUMPRODUCT(Engine!$C$31554:$C$31585,INDIRECT("Coefficients!$CR$2:$CR$33")))),1/(1+EXP(-SUMPRODUCT(Engine!$C$31554:$C$31585,INDIRECT("Coefficients!$CS$2:$CS$33"))))))</f>
      </c>
      <c r="BL992" s="8">
        <f>IF(OR($B992="",$C992="",$D992="",$E992="",$F992="",$G992="",$H992="",$I992="",$J992="",$K992="",$L992=""),"",IF($B992="Female",1/(1+EXP(-SUMPRODUCT(Engine!$C$31554:$C$31585,INDIRECT("Coefficients!$CT$2:$CT$33")))),1/(1+EXP(-SUMPRODUCT(Engine!$C$31554:$C$31585,INDIRECT("Coefficients!$CU$2:$CU$33"))))))</f>
      </c>
      <c r="BM992" s="8">
        <f>IF(OR($B992="",$C992="",$D992="",$E992="",$F992="",$G992="",$H992="",$I992="",$J992="",$K992="",$L992=""),"",IF($B992="Female",1/(1+EXP(-SUMPRODUCT(Engine!$C$31554:$C$31585,INDIRECT("Coefficients!$CV$2:$CV$33")))),1/(1+EXP(-SUMPRODUCT(Engine!$C$31554:$C$31585,INDIRECT("Coefficients!$CW$2:$CW$33"))))))</f>
      </c>
    </row>
    <row r="993" spans="1:6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8">
        <f>IF(OR($B993="",$C993="",$D993="",$E993="",$F993="",$G993="",$H993="",$I993="",$J993="",$K993="",$L993=""),"",IF($B993="Female",1/(1+EXP(-SUMPRODUCT(Engine!$C$31586:$C$31617,INDIRECT("Coefficients!$B$2:$B$33")))),1/(1+EXP(-SUMPRODUCT(Engine!$C$31586:$C$31617,INDIRECT("Coefficients!$C$2:$C$33"))))))</f>
      </c>
      <c r="Q993" s="8">
        <f>IF(OR($B993="",$C993="",$D993="",$E993="",$F993="",$G993="",$H993="",$I993="",$J993="",$K993="",$L993=""),"",IF($B993="Female",1/(1+EXP(-SUMPRODUCT(Engine!$C$31586:$C$31617,INDIRECT("Coefficients!$D$2:$D$33")))),1/(1+EXP(-SUMPRODUCT(Engine!$C$31586:$C$31617,INDIRECT("Coefficients!$E$2:$E$33"))))))</f>
      </c>
      <c r="R993" s="8">
        <f>IF(OR($B993="",$C993="",$D993="",$E993="",$F993="",$G993="",$H993="",$I993="",$J993="",$K993="",$L993=""),"",IF($B993="Female",1/(1+EXP(-SUMPRODUCT(Engine!$C$31586:$C$31617,INDIRECT("Coefficients!$F$2:$F$33")))),1/(1+EXP(-SUMPRODUCT(Engine!$C$31586:$C$31617,INDIRECT("Coefficients!$G$2:$G$33"))))))</f>
      </c>
      <c r="S993" s="8">
        <f>IF(OR($B993="",$C993="",$D993="",$E993="",$F993="",$G993="",$H993="",$I993="",$J993="",$K993="",$L993=""),"",IF($B993="Female",1/(1+EXP(-SUMPRODUCT(Engine!$C$31586:$C$31617,INDIRECT("Coefficients!$H$2:$H$33")))),1/(1+EXP(-SUMPRODUCT(Engine!$C$31586:$C$31617,INDIRECT("Coefficients!$I$2:$I$33"))))))</f>
      </c>
      <c r="T993" s="8">
        <f>IF(OR($B993="",$C993="",$D993="",$E993="",$F993="",$G993="",$H993="",$I993="",$J993="",$K993="",$L993=""),"",IF($B993="Female",1/(1+EXP(-SUMPRODUCT(Engine!$C$31586:$C$31617,INDIRECT("Coefficients!$J$2:$J$33")))),1/(1+EXP(-SUMPRODUCT(Engine!$C$31586:$C$31617,INDIRECT("Coefficients!$K$2:$K$33"))))))</f>
      </c>
      <c r="U993" s="8">
        <f>IF(OR($B993="",$C993="",$D993="",$E993="",$F993="",$G993="",$H993="",$I993="",$J993="",$K993="",$L993=""),"",IF($B993="Female",1/(1+EXP(-SUMPRODUCT(Engine!$C$31586:$C$31617,INDIRECT("Coefficients!$L$2:$L$33")))),1/(1+EXP(-SUMPRODUCT(Engine!$C$31586:$C$31617,INDIRECT("Coefficients!$M$2:$M$33"))))))</f>
      </c>
      <c r="V993" s="8">
        <f>IF(OR($B993="",$C993="",$D993="",$E993="",$F993="",$G993="",$H993="",$I993="",$J993="",$K993="",$L993=""),"",IF($B993="Female",1/(1+EXP(-SUMPRODUCT(Engine!$C$31586:$C$31617,INDIRECT("Coefficients!$N$2:$N$33")))),1/(1+EXP(-SUMPRODUCT(Engine!$C$31586:$C$31617,INDIRECT("Coefficients!$O$2:$O$33"))))))</f>
      </c>
      <c r="W993" s="8">
        <f>IF(OR($B993="",$C993="",$D993="",$E993="",$F993="",$G993="",$H993="",$I993="",$J993="",$K993="",$L993=""),"",IF($B993="Female",1/(1+EXP(-SUMPRODUCT(Engine!$C$31586:$C$31617,INDIRECT("Coefficients!$P$2:$P$33")))),1/(1+EXP(-SUMPRODUCT(Engine!$C$31586:$C$31617,INDIRECT("Coefficients!$Q$2:$Q$33"))))))</f>
      </c>
      <c r="X993" s="8">
        <f>IF(OR($B993="",$C993="",$D993="",$E993="",$F993="",$G993="",$H993="",$I993="",$J993="",$K993="",$L993=""),"",IF($B993="Female",1/(1+EXP(-SUMPRODUCT(Engine!$C$31586:$C$31617,INDIRECT("Coefficients!$R$2:$R$33")))),1/(1+EXP(-SUMPRODUCT(Engine!$C$31586:$C$31617,INDIRECT("Coefficients!$S$2:$S$33"))))))</f>
      </c>
      <c r="Y993" s="8">
        <f>IF(OR($B993="",$C993="",$D993="",$E993="",$F993="",$G993="",$H993="",$I993="",$J993="",$K993="",$L993=""),"",IF($B993="Female",1/(1+EXP(-SUMPRODUCT(Engine!$C$31586:$C$31617,INDIRECT("Coefficients!$T$2:$T$33")))),1/(1+EXP(-SUMPRODUCT(Engine!$C$31586:$C$31617,INDIRECT("Coefficients!$U$2:$U$33"))))))</f>
      </c>
      <c r="Z993" s="8">
        <f>IF(OR($B993="",$C993="",$D993="",$E993="",$F993="",$G993="",$H993="",$I993="",$J993="",$K993="",$L993=""),"",IF($B993="Female",1/(1+EXP(-SUMPRODUCT(Engine!$C$31586:$C$31617,INDIRECT("Coefficients!$V$2:$V$33")))),1/(1+EXP(-SUMPRODUCT(Engine!$C$31586:$C$31617,INDIRECT("Coefficients!$W$2:$W$33"))))))</f>
      </c>
      <c r="AA993" s="8">
        <f>IF(OR($B993="",$C993="",$D993="",$E993="",$F993="",$G993="",$H993="",$I993="",$J993="",$K993="",$L993=""),"",IF($B993="Female",1/(1+EXP(-SUMPRODUCT(Engine!$C$31586:$C$31617,INDIRECT("Coefficients!$X$2:$X$33")))),1/(1+EXP(-SUMPRODUCT(Engine!$C$31586:$C$31617,INDIRECT("Coefficients!$Y$2:$Y$33"))))))</f>
      </c>
      <c r="AB993" s="8">
        <f>IF(OR($B993="",$C993="",$D993="",$E993="",$F993="",$G993="",$H993="",$I993="",$J993="",$K993="",$L993=""),"",IF($B993="Female",1/(1+EXP(-SUMPRODUCT(Engine!$C$31586:$C$31617,INDIRECT("Coefficients!$Z$2:$Z$33")))),1/(1+EXP(-SUMPRODUCT(Engine!$C$31586:$C$31617,INDIRECT("Coefficients!$AA$2:$AA$33"))))))</f>
      </c>
      <c r="AC993" s="8">
        <f>IF(OR($B993="",$C993="",$D993="",$E993="",$F993="",$G993="",$H993="",$I993="",$J993="",$K993="",$L993=""),"",IF($B993="Female",1/(1+EXP(-SUMPRODUCT(Engine!$C$31586:$C$31617,INDIRECT("Coefficients!$AB$2:$AB$33")))),1/(1+EXP(-SUMPRODUCT(Engine!$C$31586:$C$31617,INDIRECT("Coefficients!$AC$2:$AC$33"))))))</f>
      </c>
      <c r="AD993" s="8">
        <f>IF(OR($B993="",$C993="",$D993="",$E993="",$F993="",$G993="",$H993="",$I993="",$J993="",$K993="",$L993=""),"",IF($B993="Female",1/(1+EXP(-SUMPRODUCT(Engine!$C$31586:$C$31617,INDIRECT("Coefficients!$AD$2:$AD$33")))),1/(1+EXP(-SUMPRODUCT(Engine!$C$31586:$C$31617,INDIRECT("Coefficients!$AE$2:$AE$33"))))))</f>
      </c>
      <c r="AE993" s="8">
        <f>IF(OR($B993="",$C993="",$D993="",$E993="",$F993="",$G993="",$H993="",$I993="",$J993="",$K993="",$L993=""),"",IF($B993="Female",1/(1+EXP(-SUMPRODUCT(Engine!$C$31586:$C$31617,INDIRECT("Coefficients!$AF$2:$AF$33")))),1/(1+EXP(-SUMPRODUCT(Engine!$C$31586:$C$31617,INDIRECT("Coefficients!$AG$2:$AG$33"))))))</f>
      </c>
      <c r="AF993" s="8">
        <f>IF(OR($B993="",$C993="",$D993="",$E993="",$F993="",$G993="",$H993="",$I993="",$J993="",$K993="",$L993=""),"",IF($B993="Female",1/(1+EXP(-SUMPRODUCT(Engine!$C$31586:$C$31617,INDIRECT("Coefficients!$AH$2:$AH$33")))),1/(1+EXP(-SUMPRODUCT(Engine!$C$31586:$C$31617,INDIRECT("Coefficients!$AI$2:$AI$33"))))))</f>
      </c>
      <c r="AG993" s="8">
        <f>IF(OR($B993="",$C993="",$D993="",$E993="",$F993="",$G993="",$H993="",$I993="",$J993="",$K993="",$L993=""),"",IF($B993="Female",1/(1+EXP(-SUMPRODUCT(Engine!$C$31586:$C$31617,INDIRECT("Coefficients!$AJ$2:$AJ$33")))),1/(1+EXP(-SUMPRODUCT(Engine!$C$31586:$C$31617,INDIRECT("Coefficients!$AK$2:$AK$33"))))))</f>
      </c>
      <c r="AH993" s="8">
        <f>IF(OR($B993="",$C993="",$D993="",$E993="",$F993="",$G993="",$H993="",$I993="",$J993="",$K993="",$L993=""),"",IF($B993="Female",1/(1+EXP(-SUMPRODUCT(Engine!$C$31586:$C$31617,INDIRECT("Coefficients!$AL$2:$AL$33")))),1/(1+EXP(-SUMPRODUCT(Engine!$C$31586:$C$31617,INDIRECT("Coefficients!$AM$2:$AM$33"))))))</f>
      </c>
      <c r="AI993" s="8">
        <f>IF(OR($B993="",$C993="",$D993="",$E993="",$F993="",$G993="",$H993="",$I993="",$J993="",$K993="",$L993=""),"",IF($B993="Female",1/(1+EXP(-SUMPRODUCT(Engine!$C$31586:$C$31617,INDIRECT("Coefficients!$AN$2:$AN$33")))),1/(1+EXP(-SUMPRODUCT(Engine!$C$31586:$C$31617,INDIRECT("Coefficients!$AO$2:$AO$33"))))))</f>
      </c>
      <c r="AJ993" s="8">
        <f>IF(OR($B993="",$C993="",$D993="",$E993="",$F993="",$G993="",$H993="",$I993="",$J993="",$K993="",$L993=""),"",IF($B993="Female",1/(1+EXP(-SUMPRODUCT(Engine!$C$31586:$C$31617,INDIRECT("Coefficients!$AP$2:$AP$33")))),1/(1+EXP(-SUMPRODUCT(Engine!$C$31586:$C$31617,INDIRECT("Coefficients!$AQ$2:$AQ$33"))))))</f>
      </c>
      <c r="AK993" s="8">
        <f>IF(OR($B993="",$C993="",$D993="",$E993="",$F993="",$G993="",$H993="",$I993="",$J993="",$K993="",$L993=""),"",IF($B993="Female",1/(1+EXP(-SUMPRODUCT(Engine!$C$31586:$C$31617,INDIRECT("Coefficients!$AR$2:$AR$33")))),1/(1+EXP(-SUMPRODUCT(Engine!$C$31586:$C$31617,INDIRECT("Coefficients!$AS$2:$AS$33"))))))</f>
      </c>
      <c r="AL993" s="8">
        <f>IF(OR($B993="",$C993="",$D993="",$E993="",$F993="",$G993="",$H993="",$I993="",$J993="",$K993="",$L993=""),"",IF($B993="Female",1/(1+EXP(-SUMPRODUCT(Engine!$C$31586:$C$31617,INDIRECT("Coefficients!$AT$2:$AT$33")))),1/(1+EXP(-SUMPRODUCT(Engine!$C$31586:$C$31617,INDIRECT("Coefficients!$AU$2:$AU$33"))))))</f>
      </c>
      <c r="AM993" s="8">
        <f>IF(OR($B993="",$C993="",$D993="",$E993="",$F993="",$G993="",$H993="",$I993="",$J993="",$K993="",$L993=""),"",IF($B993="Female",1/(1+EXP(-SUMPRODUCT(Engine!$C$31586:$C$31617,INDIRECT("Coefficients!$AV$2:$AV$33")))),1/(1+EXP(-SUMPRODUCT(Engine!$C$31586:$C$31617,INDIRECT("Coefficients!$AW$2:$AW$33"))))))</f>
      </c>
      <c r="AN993" s="8">
        <f>IF(OR($B993="",$C993="",$D993="",$E993="",$F993="",$G993="",$H993="",$I993="",$J993="",$K993="",$L993=""),"",IF($B993="Female",1/(1+EXP(-SUMPRODUCT(Engine!$C$31586:$C$31617,INDIRECT("Coefficients!$AX$2:$AX$33")))),1/(1+EXP(-SUMPRODUCT(Engine!$C$31586:$C$31617,INDIRECT("Coefficients!$AY$2:$AY$33"))))))</f>
      </c>
      <c r="AO993" s="8">
        <f>IF(OR($B993="",$C993="",$D993="",$E993="",$F993="",$G993="",$H993="",$I993="",$J993="",$K993="",$L993=""),"",IF($B993="Female",1/(1+EXP(-SUMPRODUCT(Engine!$C$31586:$C$31617,INDIRECT("Coefficients!$AZ$2:$AZ$33")))),1/(1+EXP(-SUMPRODUCT(Engine!$C$31586:$C$31617,INDIRECT("Coefficients!$BA$2:$BA$33"))))))</f>
      </c>
      <c r="AP993" s="8">
        <f>IF(OR($B993="",$C993="",$D993="",$E993="",$F993="",$G993="",$H993="",$I993="",$J993="",$K993="",$L993=""),"",IF($B993="Female",1/(1+EXP(-SUMPRODUCT(Engine!$C$31586:$C$31617,INDIRECT("Coefficients!$BB$2:$BB$33")))),1/(1+EXP(-SUMPRODUCT(Engine!$C$31586:$C$31617,INDIRECT("Coefficients!$BC$2:$BC$33"))))))</f>
      </c>
      <c r="AQ993" s="8">
        <f>IF(OR($B993="",$C993="",$D993="",$E993="",$F993="",$G993="",$H993="",$I993="",$J993="",$K993="",$L993=""),"",IF($B993="Female",1/(1+EXP(-SUMPRODUCT(Engine!$C$31586:$C$31617,INDIRECT("Coefficients!$BD$2:$BD$33")))),1/(1+EXP(-SUMPRODUCT(Engine!$C$31586:$C$31617,INDIRECT("Coefficients!$BE$2:$BE$33"))))))</f>
      </c>
      <c r="AR993" s="8">
        <f>IF(OR($B993="",$C993="",$D993="",$E993="",$F993="",$G993="",$H993="",$I993="",$J993="",$K993="",$L993=""),"",IF($B993="Female",1/(1+EXP(-SUMPRODUCT(Engine!$C$31586:$C$31617,INDIRECT("Coefficients!$BF$2:$BF$33")))),1/(1+EXP(-SUMPRODUCT(Engine!$C$31586:$C$31617,INDIRECT("Coefficients!$BG$2:$BG$33"))))))</f>
      </c>
      <c r="AS993" s="8">
        <f>IF(OR($B993="",$C993="",$D993="",$E993="",$F993="",$G993="",$H993="",$I993="",$J993="",$K993="",$L993=""),"",IF($B993="Female",1/(1+EXP(-SUMPRODUCT(Engine!$C$31586:$C$31617,INDIRECT("Coefficients!$BH$2:$BH$33")))),1/(1+EXP(-SUMPRODUCT(Engine!$C$31586:$C$31617,INDIRECT("Coefficients!$BI$2:$BI$33"))))))</f>
      </c>
      <c r="AT993" s="8">
        <f>IF(OR($B993="",$C993="",$D993="",$E993="",$F993="",$G993="",$H993="",$I993="",$J993="",$K993="",$L993=""),"",IF($B993="Female",1/(1+EXP(-SUMPRODUCT(Engine!$C$31586:$C$31617,INDIRECT("Coefficients!$BJ$2:$BJ$33")))),1/(1+EXP(-SUMPRODUCT(Engine!$C$31586:$C$31617,INDIRECT("Coefficients!$BK$2:$BK$33"))))))</f>
      </c>
      <c r="AU993" s="8">
        <f>IF(OR($B993="",$C993="",$D993="",$E993="",$F993="",$G993="",$H993="",$I993="",$J993="",$K993="",$L993=""),"",IF($B993="Female",1/(1+EXP(-SUMPRODUCT(Engine!$C$31586:$C$31617,INDIRECT("Coefficients!$BL$2:$BL$33")))),1/(1+EXP(-SUMPRODUCT(Engine!$C$31586:$C$31617,INDIRECT("Coefficients!$BM$2:$BM$33"))))))</f>
      </c>
      <c r="AV993" s="8">
        <f>IF(OR($B993="",$C993="",$D993="",$E993="",$F993="",$G993="",$H993="",$I993="",$J993="",$K993="",$L993=""),"",IF($B993="Female",1/(1+EXP(-SUMPRODUCT(Engine!$C$31586:$C$31617,INDIRECT("Coefficients!$BN$2:$BN$33")))),1/(1+EXP(-SUMPRODUCT(Engine!$C$31586:$C$31617,INDIRECT("Coefficients!$BO$2:$BO$33"))))))</f>
      </c>
      <c r="AW993" s="8">
        <f>IF(OR($B993="",$C993="",$D993="",$E993="",$F993="",$G993="",$H993="",$I993="",$J993="",$K993="",$L993=""),"",IF($B993="Female",1/(1+EXP(-SUMPRODUCT(Engine!$C$31586:$C$31617,INDIRECT("Coefficients!$BP$2:$BP$33")))),1/(1+EXP(-SUMPRODUCT(Engine!$C$31586:$C$31617,INDIRECT("Coefficients!$BQ$2:$BQ$33"))))))</f>
      </c>
      <c r="AX993" s="8">
        <f>IF(OR($B993="",$C993="",$D993="",$E993="",$F993="",$G993="",$H993="",$I993="",$J993="",$K993="",$L993=""),"",IF($B993="Female",1/(1+EXP(-SUMPRODUCT(Engine!$C$31586:$C$31617,INDIRECT("Coefficients!$BR$2:$BR$33")))),1/(1+EXP(-SUMPRODUCT(Engine!$C$31586:$C$31617,INDIRECT("Coefficients!$BS$2:$BS$33"))))))</f>
      </c>
      <c r="AY993" s="8">
        <f>IF(OR($B993="",$C993="",$D993="",$E993="",$F993="",$G993="",$H993="",$I993="",$J993="",$K993="",$L993=""),"",IF($B993="Female",1/(1+EXP(-SUMPRODUCT(Engine!$C$31586:$C$31617,INDIRECT("Coefficients!$BT$2:$BT$33")))),1/(1+EXP(-SUMPRODUCT(Engine!$C$31586:$C$31617,INDIRECT("Coefficients!$BU$2:$BU$33"))))))</f>
      </c>
      <c r="AZ993" s="8">
        <f>IF(OR($B993="",$C993="",$D993="",$E993="",$F993="",$G993="",$H993="",$I993="",$J993="",$K993="",$L993=""),"",IF($B993="Female",1/(1+EXP(-SUMPRODUCT(Engine!$C$31586:$C$31617,INDIRECT("Coefficients!$BV$2:$BV$33")))),1/(1+EXP(-SUMPRODUCT(Engine!$C$31586:$C$31617,INDIRECT("Coefficients!$BW$2:$BW$33"))))))</f>
      </c>
      <c r="BA993" s="8">
        <f>IF(OR($B993="",$C993="",$D993="",$E993="",$F993="",$G993="",$H993="",$I993="",$J993="",$K993="",$L993=""),"",IF($B993="Female",1/(1+EXP(-SUMPRODUCT(Engine!$C$31586:$C$31617,INDIRECT("Coefficients!$BX$2:$BX$33")))),1/(1+EXP(-SUMPRODUCT(Engine!$C$31586:$C$31617,INDIRECT("Coefficients!$BY$2:$BY$33"))))))</f>
      </c>
      <c r="BB993" s="8">
        <f>IF(OR($B993="",$C993="",$D993="",$E993="",$F993="",$G993="",$H993="",$I993="",$J993="",$K993="",$L993=""),"",IF($B993="Female",1/(1+EXP(-SUMPRODUCT(Engine!$C$31586:$C$31617,INDIRECT("Coefficients!$BZ$2:$BZ$33")))),1/(1+EXP(-SUMPRODUCT(Engine!$C$31586:$C$31617,INDIRECT("Coefficients!$CA$2:$CA$33"))))))</f>
      </c>
      <c r="BC993" s="8">
        <f>IF(OR($B993="",$C993="",$D993="",$E993="",$F993="",$G993="",$H993="",$I993="",$J993="",$K993="",$L993=""),"",IF($B993="Female",1/(1+EXP(-SUMPRODUCT(Engine!$C$31586:$C$31617,INDIRECT("Coefficients!$CB$2:$CB$33")))),1/(1+EXP(-SUMPRODUCT(Engine!$C$31586:$C$31617,INDIRECT("Coefficients!$CC$2:$CC$33"))))))</f>
      </c>
      <c r="BD993" s="8">
        <f>IF(OR($B993="",$C993="",$D993="",$E993="",$F993="",$G993="",$H993="",$I993="",$J993="",$K993="",$L993=""),"",IF($B993="Female",1/(1+EXP(-SUMPRODUCT(Engine!$C$31586:$C$31617,INDIRECT("Coefficients!$CD$2:$CD$33")))),1/(1+EXP(-SUMPRODUCT(Engine!$C$31586:$C$31617,INDIRECT("Coefficients!$CE$2:$CE$33"))))))</f>
      </c>
      <c r="BE993" s="8">
        <f>IF(OR($B993="",$C993="",$D993="",$E993="",$F993="",$G993="",$H993="",$I993="",$J993="",$K993="",$L993=""),"",IF($B993="Female",1/(1+EXP(-SUMPRODUCT(Engine!$C$31586:$C$31617,INDIRECT("Coefficients!$CF$2:$CF$33")))),1/(1+EXP(-SUMPRODUCT(Engine!$C$31586:$C$31617,INDIRECT("Coefficients!$CG$2:$CG$33"))))))</f>
      </c>
      <c r="BF993" s="8">
        <f>IF(OR($B993="",$C993="",$D993="",$E993="",$F993="",$G993="",$H993="",$I993="",$J993="",$K993="",$L993=""),"",IF($B993="Female",1/(1+EXP(-SUMPRODUCT(Engine!$C$31586:$C$31617,INDIRECT("Coefficients!$CH$2:$CH$33")))),1/(1+EXP(-SUMPRODUCT(Engine!$C$31586:$C$31617,INDIRECT("Coefficients!$CI$2:$CI$33"))))))</f>
      </c>
      <c r="BG993" s="8">
        <f>IF(OR($B993="",$C993="",$D993="",$E993="",$F993="",$G993="",$H993="",$I993="",$J993="",$K993="",$L993=""),"",IF($B993="Female",1/(1+EXP(-SUMPRODUCT(Engine!$C$31586:$C$31617,INDIRECT("Coefficients!$CJ$2:$CJ$33")))),1/(1+EXP(-SUMPRODUCT(Engine!$C$31586:$C$31617,INDIRECT("Coefficients!$CK$2:$CK$33"))))))</f>
      </c>
      <c r="BH993" s="8">
        <f>IF(OR($B993="",$C993="",$D993="",$E993="",$F993="",$G993="",$H993="",$I993="",$J993="",$K993="",$L993=""),"",IF($B993="Female",1/(1+EXP(-SUMPRODUCT(Engine!$C$31586:$C$31617,INDIRECT("Coefficients!$CL$2:$CL$33")))),1/(1+EXP(-SUMPRODUCT(Engine!$C$31586:$C$31617,INDIRECT("Coefficients!$CM$2:$CM$33"))))))</f>
      </c>
      <c r="BI993" s="8">
        <f>IF(OR($B993="",$C993="",$D993="",$E993="",$F993="",$G993="",$H993="",$I993="",$J993="",$K993="",$L993=""),"",IF($B993="Female",1/(1+EXP(-SUMPRODUCT(Engine!$C$31586:$C$31617,INDIRECT("Coefficients!$CN$2:$CN$33")))),1/(1+EXP(-SUMPRODUCT(Engine!$C$31586:$C$31617,INDIRECT("Coefficients!$CO$2:$CO$33"))))))</f>
      </c>
      <c r="BJ993" s="8">
        <f>IF(OR($B993="",$C993="",$D993="",$E993="",$F993="",$G993="",$H993="",$I993="",$J993="",$K993="",$L993=""),"",IF($B993="Female",1/(1+EXP(-SUMPRODUCT(Engine!$C$31586:$C$31617,INDIRECT("Coefficients!$CP$2:$CP$33")))),1/(1+EXP(-SUMPRODUCT(Engine!$C$31586:$C$31617,INDIRECT("Coefficients!$CQ$2:$CQ$33"))))))</f>
      </c>
      <c r="BK993" s="8">
        <f>IF(OR($B993="",$C993="",$D993="",$E993="",$F993="",$G993="",$H993="",$I993="",$J993="",$K993="",$L993=""),"",IF($B993="Female",1/(1+EXP(-SUMPRODUCT(Engine!$C$31586:$C$31617,INDIRECT("Coefficients!$CR$2:$CR$33")))),1/(1+EXP(-SUMPRODUCT(Engine!$C$31586:$C$31617,INDIRECT("Coefficients!$CS$2:$CS$33"))))))</f>
      </c>
      <c r="BL993" s="8">
        <f>IF(OR($B993="",$C993="",$D993="",$E993="",$F993="",$G993="",$H993="",$I993="",$J993="",$K993="",$L993=""),"",IF($B993="Female",1/(1+EXP(-SUMPRODUCT(Engine!$C$31586:$C$31617,INDIRECT("Coefficients!$CT$2:$CT$33")))),1/(1+EXP(-SUMPRODUCT(Engine!$C$31586:$C$31617,INDIRECT("Coefficients!$CU$2:$CU$33"))))))</f>
      </c>
      <c r="BM993" s="8">
        <f>IF(OR($B993="",$C993="",$D993="",$E993="",$F993="",$G993="",$H993="",$I993="",$J993="",$K993="",$L993=""),"",IF($B993="Female",1/(1+EXP(-SUMPRODUCT(Engine!$C$31586:$C$31617,INDIRECT("Coefficients!$CV$2:$CV$33")))),1/(1+EXP(-SUMPRODUCT(Engine!$C$31586:$C$31617,INDIRECT("Coefficients!$CW$2:$CW$33"))))))</f>
      </c>
    </row>
    <row r="994" spans="1:6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8">
        <f>IF(OR($B994="",$C994="",$D994="",$E994="",$F994="",$G994="",$H994="",$I994="",$J994="",$K994="",$L994=""),"",IF($B994="Female",1/(1+EXP(-SUMPRODUCT(Engine!$C$31618:$C$31649,INDIRECT("Coefficients!$B$2:$B$33")))),1/(1+EXP(-SUMPRODUCT(Engine!$C$31618:$C$31649,INDIRECT("Coefficients!$C$2:$C$33"))))))</f>
      </c>
      <c r="Q994" s="8">
        <f>IF(OR($B994="",$C994="",$D994="",$E994="",$F994="",$G994="",$H994="",$I994="",$J994="",$K994="",$L994=""),"",IF($B994="Female",1/(1+EXP(-SUMPRODUCT(Engine!$C$31618:$C$31649,INDIRECT("Coefficients!$D$2:$D$33")))),1/(1+EXP(-SUMPRODUCT(Engine!$C$31618:$C$31649,INDIRECT("Coefficients!$E$2:$E$33"))))))</f>
      </c>
      <c r="R994" s="8">
        <f>IF(OR($B994="",$C994="",$D994="",$E994="",$F994="",$G994="",$H994="",$I994="",$J994="",$K994="",$L994=""),"",IF($B994="Female",1/(1+EXP(-SUMPRODUCT(Engine!$C$31618:$C$31649,INDIRECT("Coefficients!$F$2:$F$33")))),1/(1+EXP(-SUMPRODUCT(Engine!$C$31618:$C$31649,INDIRECT("Coefficients!$G$2:$G$33"))))))</f>
      </c>
      <c r="S994" s="8">
        <f>IF(OR($B994="",$C994="",$D994="",$E994="",$F994="",$G994="",$H994="",$I994="",$J994="",$K994="",$L994=""),"",IF($B994="Female",1/(1+EXP(-SUMPRODUCT(Engine!$C$31618:$C$31649,INDIRECT("Coefficients!$H$2:$H$33")))),1/(1+EXP(-SUMPRODUCT(Engine!$C$31618:$C$31649,INDIRECT("Coefficients!$I$2:$I$33"))))))</f>
      </c>
      <c r="T994" s="8">
        <f>IF(OR($B994="",$C994="",$D994="",$E994="",$F994="",$G994="",$H994="",$I994="",$J994="",$K994="",$L994=""),"",IF($B994="Female",1/(1+EXP(-SUMPRODUCT(Engine!$C$31618:$C$31649,INDIRECT("Coefficients!$J$2:$J$33")))),1/(1+EXP(-SUMPRODUCT(Engine!$C$31618:$C$31649,INDIRECT("Coefficients!$K$2:$K$33"))))))</f>
      </c>
      <c r="U994" s="8">
        <f>IF(OR($B994="",$C994="",$D994="",$E994="",$F994="",$G994="",$H994="",$I994="",$J994="",$K994="",$L994=""),"",IF($B994="Female",1/(1+EXP(-SUMPRODUCT(Engine!$C$31618:$C$31649,INDIRECT("Coefficients!$L$2:$L$33")))),1/(1+EXP(-SUMPRODUCT(Engine!$C$31618:$C$31649,INDIRECT("Coefficients!$M$2:$M$33"))))))</f>
      </c>
      <c r="V994" s="8">
        <f>IF(OR($B994="",$C994="",$D994="",$E994="",$F994="",$G994="",$H994="",$I994="",$J994="",$K994="",$L994=""),"",IF($B994="Female",1/(1+EXP(-SUMPRODUCT(Engine!$C$31618:$C$31649,INDIRECT("Coefficients!$N$2:$N$33")))),1/(1+EXP(-SUMPRODUCT(Engine!$C$31618:$C$31649,INDIRECT("Coefficients!$O$2:$O$33"))))))</f>
      </c>
      <c r="W994" s="8">
        <f>IF(OR($B994="",$C994="",$D994="",$E994="",$F994="",$G994="",$H994="",$I994="",$J994="",$K994="",$L994=""),"",IF($B994="Female",1/(1+EXP(-SUMPRODUCT(Engine!$C$31618:$C$31649,INDIRECT("Coefficients!$P$2:$P$33")))),1/(1+EXP(-SUMPRODUCT(Engine!$C$31618:$C$31649,INDIRECT("Coefficients!$Q$2:$Q$33"))))))</f>
      </c>
      <c r="X994" s="8">
        <f>IF(OR($B994="",$C994="",$D994="",$E994="",$F994="",$G994="",$H994="",$I994="",$J994="",$K994="",$L994=""),"",IF($B994="Female",1/(1+EXP(-SUMPRODUCT(Engine!$C$31618:$C$31649,INDIRECT("Coefficients!$R$2:$R$33")))),1/(1+EXP(-SUMPRODUCT(Engine!$C$31618:$C$31649,INDIRECT("Coefficients!$S$2:$S$33"))))))</f>
      </c>
      <c r="Y994" s="8">
        <f>IF(OR($B994="",$C994="",$D994="",$E994="",$F994="",$G994="",$H994="",$I994="",$J994="",$K994="",$L994=""),"",IF($B994="Female",1/(1+EXP(-SUMPRODUCT(Engine!$C$31618:$C$31649,INDIRECT("Coefficients!$T$2:$T$33")))),1/(1+EXP(-SUMPRODUCT(Engine!$C$31618:$C$31649,INDIRECT("Coefficients!$U$2:$U$33"))))))</f>
      </c>
      <c r="Z994" s="8">
        <f>IF(OR($B994="",$C994="",$D994="",$E994="",$F994="",$G994="",$H994="",$I994="",$J994="",$K994="",$L994=""),"",IF($B994="Female",1/(1+EXP(-SUMPRODUCT(Engine!$C$31618:$C$31649,INDIRECT("Coefficients!$V$2:$V$33")))),1/(1+EXP(-SUMPRODUCT(Engine!$C$31618:$C$31649,INDIRECT("Coefficients!$W$2:$W$33"))))))</f>
      </c>
      <c r="AA994" s="8">
        <f>IF(OR($B994="",$C994="",$D994="",$E994="",$F994="",$G994="",$H994="",$I994="",$J994="",$K994="",$L994=""),"",IF($B994="Female",1/(1+EXP(-SUMPRODUCT(Engine!$C$31618:$C$31649,INDIRECT("Coefficients!$X$2:$X$33")))),1/(1+EXP(-SUMPRODUCT(Engine!$C$31618:$C$31649,INDIRECT("Coefficients!$Y$2:$Y$33"))))))</f>
      </c>
      <c r="AB994" s="8">
        <f>IF(OR($B994="",$C994="",$D994="",$E994="",$F994="",$G994="",$H994="",$I994="",$J994="",$K994="",$L994=""),"",IF($B994="Female",1/(1+EXP(-SUMPRODUCT(Engine!$C$31618:$C$31649,INDIRECT("Coefficients!$Z$2:$Z$33")))),1/(1+EXP(-SUMPRODUCT(Engine!$C$31618:$C$31649,INDIRECT("Coefficients!$AA$2:$AA$33"))))))</f>
      </c>
      <c r="AC994" s="8">
        <f>IF(OR($B994="",$C994="",$D994="",$E994="",$F994="",$G994="",$H994="",$I994="",$J994="",$K994="",$L994=""),"",IF($B994="Female",1/(1+EXP(-SUMPRODUCT(Engine!$C$31618:$C$31649,INDIRECT("Coefficients!$AB$2:$AB$33")))),1/(1+EXP(-SUMPRODUCT(Engine!$C$31618:$C$31649,INDIRECT("Coefficients!$AC$2:$AC$33"))))))</f>
      </c>
      <c r="AD994" s="8">
        <f>IF(OR($B994="",$C994="",$D994="",$E994="",$F994="",$G994="",$H994="",$I994="",$J994="",$K994="",$L994=""),"",IF($B994="Female",1/(1+EXP(-SUMPRODUCT(Engine!$C$31618:$C$31649,INDIRECT("Coefficients!$AD$2:$AD$33")))),1/(1+EXP(-SUMPRODUCT(Engine!$C$31618:$C$31649,INDIRECT("Coefficients!$AE$2:$AE$33"))))))</f>
      </c>
      <c r="AE994" s="8">
        <f>IF(OR($B994="",$C994="",$D994="",$E994="",$F994="",$G994="",$H994="",$I994="",$J994="",$K994="",$L994=""),"",IF($B994="Female",1/(1+EXP(-SUMPRODUCT(Engine!$C$31618:$C$31649,INDIRECT("Coefficients!$AF$2:$AF$33")))),1/(1+EXP(-SUMPRODUCT(Engine!$C$31618:$C$31649,INDIRECT("Coefficients!$AG$2:$AG$33"))))))</f>
      </c>
      <c r="AF994" s="8">
        <f>IF(OR($B994="",$C994="",$D994="",$E994="",$F994="",$G994="",$H994="",$I994="",$J994="",$K994="",$L994=""),"",IF($B994="Female",1/(1+EXP(-SUMPRODUCT(Engine!$C$31618:$C$31649,INDIRECT("Coefficients!$AH$2:$AH$33")))),1/(1+EXP(-SUMPRODUCT(Engine!$C$31618:$C$31649,INDIRECT("Coefficients!$AI$2:$AI$33"))))))</f>
      </c>
      <c r="AG994" s="8">
        <f>IF(OR($B994="",$C994="",$D994="",$E994="",$F994="",$G994="",$H994="",$I994="",$J994="",$K994="",$L994=""),"",IF($B994="Female",1/(1+EXP(-SUMPRODUCT(Engine!$C$31618:$C$31649,INDIRECT("Coefficients!$AJ$2:$AJ$33")))),1/(1+EXP(-SUMPRODUCT(Engine!$C$31618:$C$31649,INDIRECT("Coefficients!$AK$2:$AK$33"))))))</f>
      </c>
      <c r="AH994" s="8">
        <f>IF(OR($B994="",$C994="",$D994="",$E994="",$F994="",$G994="",$H994="",$I994="",$J994="",$K994="",$L994=""),"",IF($B994="Female",1/(1+EXP(-SUMPRODUCT(Engine!$C$31618:$C$31649,INDIRECT("Coefficients!$AL$2:$AL$33")))),1/(1+EXP(-SUMPRODUCT(Engine!$C$31618:$C$31649,INDIRECT("Coefficients!$AM$2:$AM$33"))))))</f>
      </c>
      <c r="AI994" s="8">
        <f>IF(OR($B994="",$C994="",$D994="",$E994="",$F994="",$G994="",$H994="",$I994="",$J994="",$K994="",$L994=""),"",IF($B994="Female",1/(1+EXP(-SUMPRODUCT(Engine!$C$31618:$C$31649,INDIRECT("Coefficients!$AN$2:$AN$33")))),1/(1+EXP(-SUMPRODUCT(Engine!$C$31618:$C$31649,INDIRECT("Coefficients!$AO$2:$AO$33"))))))</f>
      </c>
      <c r="AJ994" s="8">
        <f>IF(OR($B994="",$C994="",$D994="",$E994="",$F994="",$G994="",$H994="",$I994="",$J994="",$K994="",$L994=""),"",IF($B994="Female",1/(1+EXP(-SUMPRODUCT(Engine!$C$31618:$C$31649,INDIRECT("Coefficients!$AP$2:$AP$33")))),1/(1+EXP(-SUMPRODUCT(Engine!$C$31618:$C$31649,INDIRECT("Coefficients!$AQ$2:$AQ$33"))))))</f>
      </c>
      <c r="AK994" s="8">
        <f>IF(OR($B994="",$C994="",$D994="",$E994="",$F994="",$G994="",$H994="",$I994="",$J994="",$K994="",$L994=""),"",IF($B994="Female",1/(1+EXP(-SUMPRODUCT(Engine!$C$31618:$C$31649,INDIRECT("Coefficients!$AR$2:$AR$33")))),1/(1+EXP(-SUMPRODUCT(Engine!$C$31618:$C$31649,INDIRECT("Coefficients!$AS$2:$AS$33"))))))</f>
      </c>
      <c r="AL994" s="8">
        <f>IF(OR($B994="",$C994="",$D994="",$E994="",$F994="",$G994="",$H994="",$I994="",$J994="",$K994="",$L994=""),"",IF($B994="Female",1/(1+EXP(-SUMPRODUCT(Engine!$C$31618:$C$31649,INDIRECT("Coefficients!$AT$2:$AT$33")))),1/(1+EXP(-SUMPRODUCT(Engine!$C$31618:$C$31649,INDIRECT("Coefficients!$AU$2:$AU$33"))))))</f>
      </c>
      <c r="AM994" s="8">
        <f>IF(OR($B994="",$C994="",$D994="",$E994="",$F994="",$G994="",$H994="",$I994="",$J994="",$K994="",$L994=""),"",IF($B994="Female",1/(1+EXP(-SUMPRODUCT(Engine!$C$31618:$C$31649,INDIRECT("Coefficients!$AV$2:$AV$33")))),1/(1+EXP(-SUMPRODUCT(Engine!$C$31618:$C$31649,INDIRECT("Coefficients!$AW$2:$AW$33"))))))</f>
      </c>
      <c r="AN994" s="8">
        <f>IF(OR($B994="",$C994="",$D994="",$E994="",$F994="",$G994="",$H994="",$I994="",$J994="",$K994="",$L994=""),"",IF($B994="Female",1/(1+EXP(-SUMPRODUCT(Engine!$C$31618:$C$31649,INDIRECT("Coefficients!$AX$2:$AX$33")))),1/(1+EXP(-SUMPRODUCT(Engine!$C$31618:$C$31649,INDIRECT("Coefficients!$AY$2:$AY$33"))))))</f>
      </c>
      <c r="AO994" s="8">
        <f>IF(OR($B994="",$C994="",$D994="",$E994="",$F994="",$G994="",$H994="",$I994="",$J994="",$K994="",$L994=""),"",IF($B994="Female",1/(1+EXP(-SUMPRODUCT(Engine!$C$31618:$C$31649,INDIRECT("Coefficients!$AZ$2:$AZ$33")))),1/(1+EXP(-SUMPRODUCT(Engine!$C$31618:$C$31649,INDIRECT("Coefficients!$BA$2:$BA$33"))))))</f>
      </c>
      <c r="AP994" s="8">
        <f>IF(OR($B994="",$C994="",$D994="",$E994="",$F994="",$G994="",$H994="",$I994="",$J994="",$K994="",$L994=""),"",IF($B994="Female",1/(1+EXP(-SUMPRODUCT(Engine!$C$31618:$C$31649,INDIRECT("Coefficients!$BB$2:$BB$33")))),1/(1+EXP(-SUMPRODUCT(Engine!$C$31618:$C$31649,INDIRECT("Coefficients!$BC$2:$BC$33"))))))</f>
      </c>
      <c r="AQ994" s="8">
        <f>IF(OR($B994="",$C994="",$D994="",$E994="",$F994="",$G994="",$H994="",$I994="",$J994="",$K994="",$L994=""),"",IF($B994="Female",1/(1+EXP(-SUMPRODUCT(Engine!$C$31618:$C$31649,INDIRECT("Coefficients!$BD$2:$BD$33")))),1/(1+EXP(-SUMPRODUCT(Engine!$C$31618:$C$31649,INDIRECT("Coefficients!$BE$2:$BE$33"))))))</f>
      </c>
      <c r="AR994" s="8">
        <f>IF(OR($B994="",$C994="",$D994="",$E994="",$F994="",$G994="",$H994="",$I994="",$J994="",$K994="",$L994=""),"",IF($B994="Female",1/(1+EXP(-SUMPRODUCT(Engine!$C$31618:$C$31649,INDIRECT("Coefficients!$BF$2:$BF$33")))),1/(1+EXP(-SUMPRODUCT(Engine!$C$31618:$C$31649,INDIRECT("Coefficients!$BG$2:$BG$33"))))))</f>
      </c>
      <c r="AS994" s="8">
        <f>IF(OR($B994="",$C994="",$D994="",$E994="",$F994="",$G994="",$H994="",$I994="",$J994="",$K994="",$L994=""),"",IF($B994="Female",1/(1+EXP(-SUMPRODUCT(Engine!$C$31618:$C$31649,INDIRECT("Coefficients!$BH$2:$BH$33")))),1/(1+EXP(-SUMPRODUCT(Engine!$C$31618:$C$31649,INDIRECT("Coefficients!$BI$2:$BI$33"))))))</f>
      </c>
      <c r="AT994" s="8">
        <f>IF(OR($B994="",$C994="",$D994="",$E994="",$F994="",$G994="",$H994="",$I994="",$J994="",$K994="",$L994=""),"",IF($B994="Female",1/(1+EXP(-SUMPRODUCT(Engine!$C$31618:$C$31649,INDIRECT("Coefficients!$BJ$2:$BJ$33")))),1/(1+EXP(-SUMPRODUCT(Engine!$C$31618:$C$31649,INDIRECT("Coefficients!$BK$2:$BK$33"))))))</f>
      </c>
      <c r="AU994" s="8">
        <f>IF(OR($B994="",$C994="",$D994="",$E994="",$F994="",$G994="",$H994="",$I994="",$J994="",$K994="",$L994=""),"",IF($B994="Female",1/(1+EXP(-SUMPRODUCT(Engine!$C$31618:$C$31649,INDIRECT("Coefficients!$BL$2:$BL$33")))),1/(1+EXP(-SUMPRODUCT(Engine!$C$31618:$C$31649,INDIRECT("Coefficients!$BM$2:$BM$33"))))))</f>
      </c>
      <c r="AV994" s="8">
        <f>IF(OR($B994="",$C994="",$D994="",$E994="",$F994="",$G994="",$H994="",$I994="",$J994="",$K994="",$L994=""),"",IF($B994="Female",1/(1+EXP(-SUMPRODUCT(Engine!$C$31618:$C$31649,INDIRECT("Coefficients!$BN$2:$BN$33")))),1/(1+EXP(-SUMPRODUCT(Engine!$C$31618:$C$31649,INDIRECT("Coefficients!$BO$2:$BO$33"))))))</f>
      </c>
      <c r="AW994" s="8">
        <f>IF(OR($B994="",$C994="",$D994="",$E994="",$F994="",$G994="",$H994="",$I994="",$J994="",$K994="",$L994=""),"",IF($B994="Female",1/(1+EXP(-SUMPRODUCT(Engine!$C$31618:$C$31649,INDIRECT("Coefficients!$BP$2:$BP$33")))),1/(1+EXP(-SUMPRODUCT(Engine!$C$31618:$C$31649,INDIRECT("Coefficients!$BQ$2:$BQ$33"))))))</f>
      </c>
      <c r="AX994" s="8">
        <f>IF(OR($B994="",$C994="",$D994="",$E994="",$F994="",$G994="",$H994="",$I994="",$J994="",$K994="",$L994=""),"",IF($B994="Female",1/(1+EXP(-SUMPRODUCT(Engine!$C$31618:$C$31649,INDIRECT("Coefficients!$BR$2:$BR$33")))),1/(1+EXP(-SUMPRODUCT(Engine!$C$31618:$C$31649,INDIRECT("Coefficients!$BS$2:$BS$33"))))))</f>
      </c>
      <c r="AY994" s="8">
        <f>IF(OR($B994="",$C994="",$D994="",$E994="",$F994="",$G994="",$H994="",$I994="",$J994="",$K994="",$L994=""),"",IF($B994="Female",1/(1+EXP(-SUMPRODUCT(Engine!$C$31618:$C$31649,INDIRECT("Coefficients!$BT$2:$BT$33")))),1/(1+EXP(-SUMPRODUCT(Engine!$C$31618:$C$31649,INDIRECT("Coefficients!$BU$2:$BU$33"))))))</f>
      </c>
      <c r="AZ994" s="8">
        <f>IF(OR($B994="",$C994="",$D994="",$E994="",$F994="",$G994="",$H994="",$I994="",$J994="",$K994="",$L994=""),"",IF($B994="Female",1/(1+EXP(-SUMPRODUCT(Engine!$C$31618:$C$31649,INDIRECT("Coefficients!$BV$2:$BV$33")))),1/(1+EXP(-SUMPRODUCT(Engine!$C$31618:$C$31649,INDIRECT("Coefficients!$BW$2:$BW$33"))))))</f>
      </c>
      <c r="BA994" s="8">
        <f>IF(OR($B994="",$C994="",$D994="",$E994="",$F994="",$G994="",$H994="",$I994="",$J994="",$K994="",$L994=""),"",IF($B994="Female",1/(1+EXP(-SUMPRODUCT(Engine!$C$31618:$C$31649,INDIRECT("Coefficients!$BX$2:$BX$33")))),1/(1+EXP(-SUMPRODUCT(Engine!$C$31618:$C$31649,INDIRECT("Coefficients!$BY$2:$BY$33"))))))</f>
      </c>
      <c r="BB994" s="8">
        <f>IF(OR($B994="",$C994="",$D994="",$E994="",$F994="",$G994="",$H994="",$I994="",$J994="",$K994="",$L994=""),"",IF($B994="Female",1/(1+EXP(-SUMPRODUCT(Engine!$C$31618:$C$31649,INDIRECT("Coefficients!$BZ$2:$BZ$33")))),1/(1+EXP(-SUMPRODUCT(Engine!$C$31618:$C$31649,INDIRECT("Coefficients!$CA$2:$CA$33"))))))</f>
      </c>
      <c r="BC994" s="8">
        <f>IF(OR($B994="",$C994="",$D994="",$E994="",$F994="",$G994="",$H994="",$I994="",$J994="",$K994="",$L994=""),"",IF($B994="Female",1/(1+EXP(-SUMPRODUCT(Engine!$C$31618:$C$31649,INDIRECT("Coefficients!$CB$2:$CB$33")))),1/(1+EXP(-SUMPRODUCT(Engine!$C$31618:$C$31649,INDIRECT("Coefficients!$CC$2:$CC$33"))))))</f>
      </c>
      <c r="BD994" s="8">
        <f>IF(OR($B994="",$C994="",$D994="",$E994="",$F994="",$G994="",$H994="",$I994="",$J994="",$K994="",$L994=""),"",IF($B994="Female",1/(1+EXP(-SUMPRODUCT(Engine!$C$31618:$C$31649,INDIRECT("Coefficients!$CD$2:$CD$33")))),1/(1+EXP(-SUMPRODUCT(Engine!$C$31618:$C$31649,INDIRECT("Coefficients!$CE$2:$CE$33"))))))</f>
      </c>
      <c r="BE994" s="8">
        <f>IF(OR($B994="",$C994="",$D994="",$E994="",$F994="",$G994="",$H994="",$I994="",$J994="",$K994="",$L994=""),"",IF($B994="Female",1/(1+EXP(-SUMPRODUCT(Engine!$C$31618:$C$31649,INDIRECT("Coefficients!$CF$2:$CF$33")))),1/(1+EXP(-SUMPRODUCT(Engine!$C$31618:$C$31649,INDIRECT("Coefficients!$CG$2:$CG$33"))))))</f>
      </c>
      <c r="BF994" s="8">
        <f>IF(OR($B994="",$C994="",$D994="",$E994="",$F994="",$G994="",$H994="",$I994="",$J994="",$K994="",$L994=""),"",IF($B994="Female",1/(1+EXP(-SUMPRODUCT(Engine!$C$31618:$C$31649,INDIRECT("Coefficients!$CH$2:$CH$33")))),1/(1+EXP(-SUMPRODUCT(Engine!$C$31618:$C$31649,INDIRECT("Coefficients!$CI$2:$CI$33"))))))</f>
      </c>
      <c r="BG994" s="8">
        <f>IF(OR($B994="",$C994="",$D994="",$E994="",$F994="",$G994="",$H994="",$I994="",$J994="",$K994="",$L994=""),"",IF($B994="Female",1/(1+EXP(-SUMPRODUCT(Engine!$C$31618:$C$31649,INDIRECT("Coefficients!$CJ$2:$CJ$33")))),1/(1+EXP(-SUMPRODUCT(Engine!$C$31618:$C$31649,INDIRECT("Coefficients!$CK$2:$CK$33"))))))</f>
      </c>
      <c r="BH994" s="8">
        <f>IF(OR($B994="",$C994="",$D994="",$E994="",$F994="",$G994="",$H994="",$I994="",$J994="",$K994="",$L994=""),"",IF($B994="Female",1/(1+EXP(-SUMPRODUCT(Engine!$C$31618:$C$31649,INDIRECT("Coefficients!$CL$2:$CL$33")))),1/(1+EXP(-SUMPRODUCT(Engine!$C$31618:$C$31649,INDIRECT("Coefficients!$CM$2:$CM$33"))))))</f>
      </c>
      <c r="BI994" s="8">
        <f>IF(OR($B994="",$C994="",$D994="",$E994="",$F994="",$G994="",$H994="",$I994="",$J994="",$K994="",$L994=""),"",IF($B994="Female",1/(1+EXP(-SUMPRODUCT(Engine!$C$31618:$C$31649,INDIRECT("Coefficients!$CN$2:$CN$33")))),1/(1+EXP(-SUMPRODUCT(Engine!$C$31618:$C$31649,INDIRECT("Coefficients!$CO$2:$CO$33"))))))</f>
      </c>
      <c r="BJ994" s="8">
        <f>IF(OR($B994="",$C994="",$D994="",$E994="",$F994="",$G994="",$H994="",$I994="",$J994="",$K994="",$L994=""),"",IF($B994="Female",1/(1+EXP(-SUMPRODUCT(Engine!$C$31618:$C$31649,INDIRECT("Coefficients!$CP$2:$CP$33")))),1/(1+EXP(-SUMPRODUCT(Engine!$C$31618:$C$31649,INDIRECT("Coefficients!$CQ$2:$CQ$33"))))))</f>
      </c>
      <c r="BK994" s="8">
        <f>IF(OR($B994="",$C994="",$D994="",$E994="",$F994="",$G994="",$H994="",$I994="",$J994="",$K994="",$L994=""),"",IF($B994="Female",1/(1+EXP(-SUMPRODUCT(Engine!$C$31618:$C$31649,INDIRECT("Coefficients!$CR$2:$CR$33")))),1/(1+EXP(-SUMPRODUCT(Engine!$C$31618:$C$31649,INDIRECT("Coefficients!$CS$2:$CS$33"))))))</f>
      </c>
      <c r="BL994" s="8">
        <f>IF(OR($B994="",$C994="",$D994="",$E994="",$F994="",$G994="",$H994="",$I994="",$J994="",$K994="",$L994=""),"",IF($B994="Female",1/(1+EXP(-SUMPRODUCT(Engine!$C$31618:$C$31649,INDIRECT("Coefficients!$CT$2:$CT$33")))),1/(1+EXP(-SUMPRODUCT(Engine!$C$31618:$C$31649,INDIRECT("Coefficients!$CU$2:$CU$33"))))))</f>
      </c>
      <c r="BM994" s="8">
        <f>IF(OR($B994="",$C994="",$D994="",$E994="",$F994="",$G994="",$H994="",$I994="",$J994="",$K994="",$L994=""),"",IF($B994="Female",1/(1+EXP(-SUMPRODUCT(Engine!$C$31618:$C$31649,INDIRECT("Coefficients!$CV$2:$CV$33")))),1/(1+EXP(-SUMPRODUCT(Engine!$C$31618:$C$31649,INDIRECT("Coefficients!$CW$2:$CW$33"))))))</f>
      </c>
    </row>
    <row r="995" spans="1:6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8">
        <f>IF(OR($B995="",$C995="",$D995="",$E995="",$F995="",$G995="",$H995="",$I995="",$J995="",$K995="",$L995=""),"",IF($B995="Female",1/(1+EXP(-SUMPRODUCT(Engine!$C$31650:$C$31681,INDIRECT("Coefficients!$B$2:$B$33")))),1/(1+EXP(-SUMPRODUCT(Engine!$C$31650:$C$31681,INDIRECT("Coefficients!$C$2:$C$33"))))))</f>
      </c>
      <c r="Q995" s="8">
        <f>IF(OR($B995="",$C995="",$D995="",$E995="",$F995="",$G995="",$H995="",$I995="",$J995="",$K995="",$L995=""),"",IF($B995="Female",1/(1+EXP(-SUMPRODUCT(Engine!$C$31650:$C$31681,INDIRECT("Coefficients!$D$2:$D$33")))),1/(1+EXP(-SUMPRODUCT(Engine!$C$31650:$C$31681,INDIRECT("Coefficients!$E$2:$E$33"))))))</f>
      </c>
      <c r="R995" s="8">
        <f>IF(OR($B995="",$C995="",$D995="",$E995="",$F995="",$G995="",$H995="",$I995="",$J995="",$K995="",$L995=""),"",IF($B995="Female",1/(1+EXP(-SUMPRODUCT(Engine!$C$31650:$C$31681,INDIRECT("Coefficients!$F$2:$F$33")))),1/(1+EXP(-SUMPRODUCT(Engine!$C$31650:$C$31681,INDIRECT("Coefficients!$G$2:$G$33"))))))</f>
      </c>
      <c r="S995" s="8">
        <f>IF(OR($B995="",$C995="",$D995="",$E995="",$F995="",$G995="",$H995="",$I995="",$J995="",$K995="",$L995=""),"",IF($B995="Female",1/(1+EXP(-SUMPRODUCT(Engine!$C$31650:$C$31681,INDIRECT("Coefficients!$H$2:$H$33")))),1/(1+EXP(-SUMPRODUCT(Engine!$C$31650:$C$31681,INDIRECT("Coefficients!$I$2:$I$33"))))))</f>
      </c>
      <c r="T995" s="8">
        <f>IF(OR($B995="",$C995="",$D995="",$E995="",$F995="",$G995="",$H995="",$I995="",$J995="",$K995="",$L995=""),"",IF($B995="Female",1/(1+EXP(-SUMPRODUCT(Engine!$C$31650:$C$31681,INDIRECT("Coefficients!$J$2:$J$33")))),1/(1+EXP(-SUMPRODUCT(Engine!$C$31650:$C$31681,INDIRECT("Coefficients!$K$2:$K$33"))))))</f>
      </c>
      <c r="U995" s="8">
        <f>IF(OR($B995="",$C995="",$D995="",$E995="",$F995="",$G995="",$H995="",$I995="",$J995="",$K995="",$L995=""),"",IF($B995="Female",1/(1+EXP(-SUMPRODUCT(Engine!$C$31650:$C$31681,INDIRECT("Coefficients!$L$2:$L$33")))),1/(1+EXP(-SUMPRODUCT(Engine!$C$31650:$C$31681,INDIRECT("Coefficients!$M$2:$M$33"))))))</f>
      </c>
      <c r="V995" s="8">
        <f>IF(OR($B995="",$C995="",$D995="",$E995="",$F995="",$G995="",$H995="",$I995="",$J995="",$K995="",$L995=""),"",IF($B995="Female",1/(1+EXP(-SUMPRODUCT(Engine!$C$31650:$C$31681,INDIRECT("Coefficients!$N$2:$N$33")))),1/(1+EXP(-SUMPRODUCT(Engine!$C$31650:$C$31681,INDIRECT("Coefficients!$O$2:$O$33"))))))</f>
      </c>
      <c r="W995" s="8">
        <f>IF(OR($B995="",$C995="",$D995="",$E995="",$F995="",$G995="",$H995="",$I995="",$J995="",$K995="",$L995=""),"",IF($B995="Female",1/(1+EXP(-SUMPRODUCT(Engine!$C$31650:$C$31681,INDIRECT("Coefficients!$P$2:$P$33")))),1/(1+EXP(-SUMPRODUCT(Engine!$C$31650:$C$31681,INDIRECT("Coefficients!$Q$2:$Q$33"))))))</f>
      </c>
      <c r="X995" s="8">
        <f>IF(OR($B995="",$C995="",$D995="",$E995="",$F995="",$G995="",$H995="",$I995="",$J995="",$K995="",$L995=""),"",IF($B995="Female",1/(1+EXP(-SUMPRODUCT(Engine!$C$31650:$C$31681,INDIRECT("Coefficients!$R$2:$R$33")))),1/(1+EXP(-SUMPRODUCT(Engine!$C$31650:$C$31681,INDIRECT("Coefficients!$S$2:$S$33"))))))</f>
      </c>
      <c r="Y995" s="8">
        <f>IF(OR($B995="",$C995="",$D995="",$E995="",$F995="",$G995="",$H995="",$I995="",$J995="",$K995="",$L995=""),"",IF($B995="Female",1/(1+EXP(-SUMPRODUCT(Engine!$C$31650:$C$31681,INDIRECT("Coefficients!$T$2:$T$33")))),1/(1+EXP(-SUMPRODUCT(Engine!$C$31650:$C$31681,INDIRECT("Coefficients!$U$2:$U$33"))))))</f>
      </c>
      <c r="Z995" s="8">
        <f>IF(OR($B995="",$C995="",$D995="",$E995="",$F995="",$G995="",$H995="",$I995="",$J995="",$K995="",$L995=""),"",IF($B995="Female",1/(1+EXP(-SUMPRODUCT(Engine!$C$31650:$C$31681,INDIRECT("Coefficients!$V$2:$V$33")))),1/(1+EXP(-SUMPRODUCT(Engine!$C$31650:$C$31681,INDIRECT("Coefficients!$W$2:$W$33"))))))</f>
      </c>
      <c r="AA995" s="8">
        <f>IF(OR($B995="",$C995="",$D995="",$E995="",$F995="",$G995="",$H995="",$I995="",$J995="",$K995="",$L995=""),"",IF($B995="Female",1/(1+EXP(-SUMPRODUCT(Engine!$C$31650:$C$31681,INDIRECT("Coefficients!$X$2:$X$33")))),1/(1+EXP(-SUMPRODUCT(Engine!$C$31650:$C$31681,INDIRECT("Coefficients!$Y$2:$Y$33"))))))</f>
      </c>
      <c r="AB995" s="8">
        <f>IF(OR($B995="",$C995="",$D995="",$E995="",$F995="",$G995="",$H995="",$I995="",$J995="",$K995="",$L995=""),"",IF($B995="Female",1/(1+EXP(-SUMPRODUCT(Engine!$C$31650:$C$31681,INDIRECT("Coefficients!$Z$2:$Z$33")))),1/(1+EXP(-SUMPRODUCT(Engine!$C$31650:$C$31681,INDIRECT("Coefficients!$AA$2:$AA$33"))))))</f>
      </c>
      <c r="AC995" s="8">
        <f>IF(OR($B995="",$C995="",$D995="",$E995="",$F995="",$G995="",$H995="",$I995="",$J995="",$K995="",$L995=""),"",IF($B995="Female",1/(1+EXP(-SUMPRODUCT(Engine!$C$31650:$C$31681,INDIRECT("Coefficients!$AB$2:$AB$33")))),1/(1+EXP(-SUMPRODUCT(Engine!$C$31650:$C$31681,INDIRECT("Coefficients!$AC$2:$AC$33"))))))</f>
      </c>
      <c r="AD995" s="8">
        <f>IF(OR($B995="",$C995="",$D995="",$E995="",$F995="",$G995="",$H995="",$I995="",$J995="",$K995="",$L995=""),"",IF($B995="Female",1/(1+EXP(-SUMPRODUCT(Engine!$C$31650:$C$31681,INDIRECT("Coefficients!$AD$2:$AD$33")))),1/(1+EXP(-SUMPRODUCT(Engine!$C$31650:$C$31681,INDIRECT("Coefficients!$AE$2:$AE$33"))))))</f>
      </c>
      <c r="AE995" s="8">
        <f>IF(OR($B995="",$C995="",$D995="",$E995="",$F995="",$G995="",$H995="",$I995="",$J995="",$K995="",$L995=""),"",IF($B995="Female",1/(1+EXP(-SUMPRODUCT(Engine!$C$31650:$C$31681,INDIRECT("Coefficients!$AF$2:$AF$33")))),1/(1+EXP(-SUMPRODUCT(Engine!$C$31650:$C$31681,INDIRECT("Coefficients!$AG$2:$AG$33"))))))</f>
      </c>
      <c r="AF995" s="8">
        <f>IF(OR($B995="",$C995="",$D995="",$E995="",$F995="",$G995="",$H995="",$I995="",$J995="",$K995="",$L995=""),"",IF($B995="Female",1/(1+EXP(-SUMPRODUCT(Engine!$C$31650:$C$31681,INDIRECT("Coefficients!$AH$2:$AH$33")))),1/(1+EXP(-SUMPRODUCT(Engine!$C$31650:$C$31681,INDIRECT("Coefficients!$AI$2:$AI$33"))))))</f>
      </c>
      <c r="AG995" s="8">
        <f>IF(OR($B995="",$C995="",$D995="",$E995="",$F995="",$G995="",$H995="",$I995="",$J995="",$K995="",$L995=""),"",IF($B995="Female",1/(1+EXP(-SUMPRODUCT(Engine!$C$31650:$C$31681,INDIRECT("Coefficients!$AJ$2:$AJ$33")))),1/(1+EXP(-SUMPRODUCT(Engine!$C$31650:$C$31681,INDIRECT("Coefficients!$AK$2:$AK$33"))))))</f>
      </c>
      <c r="AH995" s="8">
        <f>IF(OR($B995="",$C995="",$D995="",$E995="",$F995="",$G995="",$H995="",$I995="",$J995="",$K995="",$L995=""),"",IF($B995="Female",1/(1+EXP(-SUMPRODUCT(Engine!$C$31650:$C$31681,INDIRECT("Coefficients!$AL$2:$AL$33")))),1/(1+EXP(-SUMPRODUCT(Engine!$C$31650:$C$31681,INDIRECT("Coefficients!$AM$2:$AM$33"))))))</f>
      </c>
      <c r="AI995" s="8">
        <f>IF(OR($B995="",$C995="",$D995="",$E995="",$F995="",$G995="",$H995="",$I995="",$J995="",$K995="",$L995=""),"",IF($B995="Female",1/(1+EXP(-SUMPRODUCT(Engine!$C$31650:$C$31681,INDIRECT("Coefficients!$AN$2:$AN$33")))),1/(1+EXP(-SUMPRODUCT(Engine!$C$31650:$C$31681,INDIRECT("Coefficients!$AO$2:$AO$33"))))))</f>
      </c>
      <c r="AJ995" s="8">
        <f>IF(OR($B995="",$C995="",$D995="",$E995="",$F995="",$G995="",$H995="",$I995="",$J995="",$K995="",$L995=""),"",IF($B995="Female",1/(1+EXP(-SUMPRODUCT(Engine!$C$31650:$C$31681,INDIRECT("Coefficients!$AP$2:$AP$33")))),1/(1+EXP(-SUMPRODUCT(Engine!$C$31650:$C$31681,INDIRECT("Coefficients!$AQ$2:$AQ$33"))))))</f>
      </c>
      <c r="AK995" s="8">
        <f>IF(OR($B995="",$C995="",$D995="",$E995="",$F995="",$G995="",$H995="",$I995="",$J995="",$K995="",$L995=""),"",IF($B995="Female",1/(1+EXP(-SUMPRODUCT(Engine!$C$31650:$C$31681,INDIRECT("Coefficients!$AR$2:$AR$33")))),1/(1+EXP(-SUMPRODUCT(Engine!$C$31650:$C$31681,INDIRECT("Coefficients!$AS$2:$AS$33"))))))</f>
      </c>
      <c r="AL995" s="8">
        <f>IF(OR($B995="",$C995="",$D995="",$E995="",$F995="",$G995="",$H995="",$I995="",$J995="",$K995="",$L995=""),"",IF($B995="Female",1/(1+EXP(-SUMPRODUCT(Engine!$C$31650:$C$31681,INDIRECT("Coefficients!$AT$2:$AT$33")))),1/(1+EXP(-SUMPRODUCT(Engine!$C$31650:$C$31681,INDIRECT("Coefficients!$AU$2:$AU$33"))))))</f>
      </c>
      <c r="AM995" s="8">
        <f>IF(OR($B995="",$C995="",$D995="",$E995="",$F995="",$G995="",$H995="",$I995="",$J995="",$K995="",$L995=""),"",IF($B995="Female",1/(1+EXP(-SUMPRODUCT(Engine!$C$31650:$C$31681,INDIRECT("Coefficients!$AV$2:$AV$33")))),1/(1+EXP(-SUMPRODUCT(Engine!$C$31650:$C$31681,INDIRECT("Coefficients!$AW$2:$AW$33"))))))</f>
      </c>
      <c r="AN995" s="8">
        <f>IF(OR($B995="",$C995="",$D995="",$E995="",$F995="",$G995="",$H995="",$I995="",$J995="",$K995="",$L995=""),"",IF($B995="Female",1/(1+EXP(-SUMPRODUCT(Engine!$C$31650:$C$31681,INDIRECT("Coefficients!$AX$2:$AX$33")))),1/(1+EXP(-SUMPRODUCT(Engine!$C$31650:$C$31681,INDIRECT("Coefficients!$AY$2:$AY$33"))))))</f>
      </c>
      <c r="AO995" s="8">
        <f>IF(OR($B995="",$C995="",$D995="",$E995="",$F995="",$G995="",$H995="",$I995="",$J995="",$K995="",$L995=""),"",IF($B995="Female",1/(1+EXP(-SUMPRODUCT(Engine!$C$31650:$C$31681,INDIRECT("Coefficients!$AZ$2:$AZ$33")))),1/(1+EXP(-SUMPRODUCT(Engine!$C$31650:$C$31681,INDIRECT("Coefficients!$BA$2:$BA$33"))))))</f>
      </c>
      <c r="AP995" s="8">
        <f>IF(OR($B995="",$C995="",$D995="",$E995="",$F995="",$G995="",$H995="",$I995="",$J995="",$K995="",$L995=""),"",IF($B995="Female",1/(1+EXP(-SUMPRODUCT(Engine!$C$31650:$C$31681,INDIRECT("Coefficients!$BB$2:$BB$33")))),1/(1+EXP(-SUMPRODUCT(Engine!$C$31650:$C$31681,INDIRECT("Coefficients!$BC$2:$BC$33"))))))</f>
      </c>
      <c r="AQ995" s="8">
        <f>IF(OR($B995="",$C995="",$D995="",$E995="",$F995="",$G995="",$H995="",$I995="",$J995="",$K995="",$L995=""),"",IF($B995="Female",1/(1+EXP(-SUMPRODUCT(Engine!$C$31650:$C$31681,INDIRECT("Coefficients!$BD$2:$BD$33")))),1/(1+EXP(-SUMPRODUCT(Engine!$C$31650:$C$31681,INDIRECT("Coefficients!$BE$2:$BE$33"))))))</f>
      </c>
      <c r="AR995" s="8">
        <f>IF(OR($B995="",$C995="",$D995="",$E995="",$F995="",$G995="",$H995="",$I995="",$J995="",$K995="",$L995=""),"",IF($B995="Female",1/(1+EXP(-SUMPRODUCT(Engine!$C$31650:$C$31681,INDIRECT("Coefficients!$BF$2:$BF$33")))),1/(1+EXP(-SUMPRODUCT(Engine!$C$31650:$C$31681,INDIRECT("Coefficients!$BG$2:$BG$33"))))))</f>
      </c>
      <c r="AS995" s="8">
        <f>IF(OR($B995="",$C995="",$D995="",$E995="",$F995="",$G995="",$H995="",$I995="",$J995="",$K995="",$L995=""),"",IF($B995="Female",1/(1+EXP(-SUMPRODUCT(Engine!$C$31650:$C$31681,INDIRECT("Coefficients!$BH$2:$BH$33")))),1/(1+EXP(-SUMPRODUCT(Engine!$C$31650:$C$31681,INDIRECT("Coefficients!$BI$2:$BI$33"))))))</f>
      </c>
      <c r="AT995" s="8">
        <f>IF(OR($B995="",$C995="",$D995="",$E995="",$F995="",$G995="",$H995="",$I995="",$J995="",$K995="",$L995=""),"",IF($B995="Female",1/(1+EXP(-SUMPRODUCT(Engine!$C$31650:$C$31681,INDIRECT("Coefficients!$BJ$2:$BJ$33")))),1/(1+EXP(-SUMPRODUCT(Engine!$C$31650:$C$31681,INDIRECT("Coefficients!$BK$2:$BK$33"))))))</f>
      </c>
      <c r="AU995" s="8">
        <f>IF(OR($B995="",$C995="",$D995="",$E995="",$F995="",$G995="",$H995="",$I995="",$J995="",$K995="",$L995=""),"",IF($B995="Female",1/(1+EXP(-SUMPRODUCT(Engine!$C$31650:$C$31681,INDIRECT("Coefficients!$BL$2:$BL$33")))),1/(1+EXP(-SUMPRODUCT(Engine!$C$31650:$C$31681,INDIRECT("Coefficients!$BM$2:$BM$33"))))))</f>
      </c>
      <c r="AV995" s="8">
        <f>IF(OR($B995="",$C995="",$D995="",$E995="",$F995="",$G995="",$H995="",$I995="",$J995="",$K995="",$L995=""),"",IF($B995="Female",1/(1+EXP(-SUMPRODUCT(Engine!$C$31650:$C$31681,INDIRECT("Coefficients!$BN$2:$BN$33")))),1/(1+EXP(-SUMPRODUCT(Engine!$C$31650:$C$31681,INDIRECT("Coefficients!$BO$2:$BO$33"))))))</f>
      </c>
      <c r="AW995" s="8">
        <f>IF(OR($B995="",$C995="",$D995="",$E995="",$F995="",$G995="",$H995="",$I995="",$J995="",$K995="",$L995=""),"",IF($B995="Female",1/(1+EXP(-SUMPRODUCT(Engine!$C$31650:$C$31681,INDIRECT("Coefficients!$BP$2:$BP$33")))),1/(1+EXP(-SUMPRODUCT(Engine!$C$31650:$C$31681,INDIRECT("Coefficients!$BQ$2:$BQ$33"))))))</f>
      </c>
      <c r="AX995" s="8">
        <f>IF(OR($B995="",$C995="",$D995="",$E995="",$F995="",$G995="",$H995="",$I995="",$J995="",$K995="",$L995=""),"",IF($B995="Female",1/(1+EXP(-SUMPRODUCT(Engine!$C$31650:$C$31681,INDIRECT("Coefficients!$BR$2:$BR$33")))),1/(1+EXP(-SUMPRODUCT(Engine!$C$31650:$C$31681,INDIRECT("Coefficients!$BS$2:$BS$33"))))))</f>
      </c>
      <c r="AY995" s="8">
        <f>IF(OR($B995="",$C995="",$D995="",$E995="",$F995="",$G995="",$H995="",$I995="",$J995="",$K995="",$L995=""),"",IF($B995="Female",1/(1+EXP(-SUMPRODUCT(Engine!$C$31650:$C$31681,INDIRECT("Coefficients!$BT$2:$BT$33")))),1/(1+EXP(-SUMPRODUCT(Engine!$C$31650:$C$31681,INDIRECT("Coefficients!$BU$2:$BU$33"))))))</f>
      </c>
      <c r="AZ995" s="8">
        <f>IF(OR($B995="",$C995="",$D995="",$E995="",$F995="",$G995="",$H995="",$I995="",$J995="",$K995="",$L995=""),"",IF($B995="Female",1/(1+EXP(-SUMPRODUCT(Engine!$C$31650:$C$31681,INDIRECT("Coefficients!$BV$2:$BV$33")))),1/(1+EXP(-SUMPRODUCT(Engine!$C$31650:$C$31681,INDIRECT("Coefficients!$BW$2:$BW$33"))))))</f>
      </c>
      <c r="BA995" s="8">
        <f>IF(OR($B995="",$C995="",$D995="",$E995="",$F995="",$G995="",$H995="",$I995="",$J995="",$K995="",$L995=""),"",IF($B995="Female",1/(1+EXP(-SUMPRODUCT(Engine!$C$31650:$C$31681,INDIRECT("Coefficients!$BX$2:$BX$33")))),1/(1+EXP(-SUMPRODUCT(Engine!$C$31650:$C$31681,INDIRECT("Coefficients!$BY$2:$BY$33"))))))</f>
      </c>
      <c r="BB995" s="8">
        <f>IF(OR($B995="",$C995="",$D995="",$E995="",$F995="",$G995="",$H995="",$I995="",$J995="",$K995="",$L995=""),"",IF($B995="Female",1/(1+EXP(-SUMPRODUCT(Engine!$C$31650:$C$31681,INDIRECT("Coefficients!$BZ$2:$BZ$33")))),1/(1+EXP(-SUMPRODUCT(Engine!$C$31650:$C$31681,INDIRECT("Coefficients!$CA$2:$CA$33"))))))</f>
      </c>
      <c r="BC995" s="8">
        <f>IF(OR($B995="",$C995="",$D995="",$E995="",$F995="",$G995="",$H995="",$I995="",$J995="",$K995="",$L995=""),"",IF($B995="Female",1/(1+EXP(-SUMPRODUCT(Engine!$C$31650:$C$31681,INDIRECT("Coefficients!$CB$2:$CB$33")))),1/(1+EXP(-SUMPRODUCT(Engine!$C$31650:$C$31681,INDIRECT("Coefficients!$CC$2:$CC$33"))))))</f>
      </c>
      <c r="BD995" s="8">
        <f>IF(OR($B995="",$C995="",$D995="",$E995="",$F995="",$G995="",$H995="",$I995="",$J995="",$K995="",$L995=""),"",IF($B995="Female",1/(1+EXP(-SUMPRODUCT(Engine!$C$31650:$C$31681,INDIRECT("Coefficients!$CD$2:$CD$33")))),1/(1+EXP(-SUMPRODUCT(Engine!$C$31650:$C$31681,INDIRECT("Coefficients!$CE$2:$CE$33"))))))</f>
      </c>
      <c r="BE995" s="8">
        <f>IF(OR($B995="",$C995="",$D995="",$E995="",$F995="",$G995="",$H995="",$I995="",$J995="",$K995="",$L995=""),"",IF($B995="Female",1/(1+EXP(-SUMPRODUCT(Engine!$C$31650:$C$31681,INDIRECT("Coefficients!$CF$2:$CF$33")))),1/(1+EXP(-SUMPRODUCT(Engine!$C$31650:$C$31681,INDIRECT("Coefficients!$CG$2:$CG$33"))))))</f>
      </c>
      <c r="BF995" s="8">
        <f>IF(OR($B995="",$C995="",$D995="",$E995="",$F995="",$G995="",$H995="",$I995="",$J995="",$K995="",$L995=""),"",IF($B995="Female",1/(1+EXP(-SUMPRODUCT(Engine!$C$31650:$C$31681,INDIRECT("Coefficients!$CH$2:$CH$33")))),1/(1+EXP(-SUMPRODUCT(Engine!$C$31650:$C$31681,INDIRECT("Coefficients!$CI$2:$CI$33"))))))</f>
      </c>
      <c r="BG995" s="8">
        <f>IF(OR($B995="",$C995="",$D995="",$E995="",$F995="",$G995="",$H995="",$I995="",$J995="",$K995="",$L995=""),"",IF($B995="Female",1/(1+EXP(-SUMPRODUCT(Engine!$C$31650:$C$31681,INDIRECT("Coefficients!$CJ$2:$CJ$33")))),1/(1+EXP(-SUMPRODUCT(Engine!$C$31650:$C$31681,INDIRECT("Coefficients!$CK$2:$CK$33"))))))</f>
      </c>
      <c r="BH995" s="8">
        <f>IF(OR($B995="",$C995="",$D995="",$E995="",$F995="",$G995="",$H995="",$I995="",$J995="",$K995="",$L995=""),"",IF($B995="Female",1/(1+EXP(-SUMPRODUCT(Engine!$C$31650:$C$31681,INDIRECT("Coefficients!$CL$2:$CL$33")))),1/(1+EXP(-SUMPRODUCT(Engine!$C$31650:$C$31681,INDIRECT("Coefficients!$CM$2:$CM$33"))))))</f>
      </c>
      <c r="BI995" s="8">
        <f>IF(OR($B995="",$C995="",$D995="",$E995="",$F995="",$G995="",$H995="",$I995="",$J995="",$K995="",$L995=""),"",IF($B995="Female",1/(1+EXP(-SUMPRODUCT(Engine!$C$31650:$C$31681,INDIRECT("Coefficients!$CN$2:$CN$33")))),1/(1+EXP(-SUMPRODUCT(Engine!$C$31650:$C$31681,INDIRECT("Coefficients!$CO$2:$CO$33"))))))</f>
      </c>
      <c r="BJ995" s="8">
        <f>IF(OR($B995="",$C995="",$D995="",$E995="",$F995="",$G995="",$H995="",$I995="",$J995="",$K995="",$L995=""),"",IF($B995="Female",1/(1+EXP(-SUMPRODUCT(Engine!$C$31650:$C$31681,INDIRECT("Coefficients!$CP$2:$CP$33")))),1/(1+EXP(-SUMPRODUCT(Engine!$C$31650:$C$31681,INDIRECT("Coefficients!$CQ$2:$CQ$33"))))))</f>
      </c>
      <c r="BK995" s="8">
        <f>IF(OR($B995="",$C995="",$D995="",$E995="",$F995="",$G995="",$H995="",$I995="",$J995="",$K995="",$L995=""),"",IF($B995="Female",1/(1+EXP(-SUMPRODUCT(Engine!$C$31650:$C$31681,INDIRECT("Coefficients!$CR$2:$CR$33")))),1/(1+EXP(-SUMPRODUCT(Engine!$C$31650:$C$31681,INDIRECT("Coefficients!$CS$2:$CS$33"))))))</f>
      </c>
      <c r="BL995" s="8">
        <f>IF(OR($B995="",$C995="",$D995="",$E995="",$F995="",$G995="",$H995="",$I995="",$J995="",$K995="",$L995=""),"",IF($B995="Female",1/(1+EXP(-SUMPRODUCT(Engine!$C$31650:$C$31681,INDIRECT("Coefficients!$CT$2:$CT$33")))),1/(1+EXP(-SUMPRODUCT(Engine!$C$31650:$C$31681,INDIRECT("Coefficients!$CU$2:$CU$33"))))))</f>
      </c>
      <c r="BM995" s="8">
        <f>IF(OR($B995="",$C995="",$D995="",$E995="",$F995="",$G995="",$H995="",$I995="",$J995="",$K995="",$L995=""),"",IF($B995="Female",1/(1+EXP(-SUMPRODUCT(Engine!$C$31650:$C$31681,INDIRECT("Coefficients!$CV$2:$CV$33")))),1/(1+EXP(-SUMPRODUCT(Engine!$C$31650:$C$31681,INDIRECT("Coefficients!$CW$2:$CW$33"))))))</f>
      </c>
    </row>
    <row r="996" spans="1:6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8">
        <f>IF(OR($B996="",$C996="",$D996="",$E996="",$F996="",$G996="",$H996="",$I996="",$J996="",$K996="",$L996=""),"",IF($B996="Female",1/(1+EXP(-SUMPRODUCT(Engine!$C$31682:$C$31713,INDIRECT("Coefficients!$B$2:$B$33")))),1/(1+EXP(-SUMPRODUCT(Engine!$C$31682:$C$31713,INDIRECT("Coefficients!$C$2:$C$33"))))))</f>
      </c>
      <c r="Q996" s="8">
        <f>IF(OR($B996="",$C996="",$D996="",$E996="",$F996="",$G996="",$H996="",$I996="",$J996="",$K996="",$L996=""),"",IF($B996="Female",1/(1+EXP(-SUMPRODUCT(Engine!$C$31682:$C$31713,INDIRECT("Coefficients!$D$2:$D$33")))),1/(1+EXP(-SUMPRODUCT(Engine!$C$31682:$C$31713,INDIRECT("Coefficients!$E$2:$E$33"))))))</f>
      </c>
      <c r="R996" s="8">
        <f>IF(OR($B996="",$C996="",$D996="",$E996="",$F996="",$G996="",$H996="",$I996="",$J996="",$K996="",$L996=""),"",IF($B996="Female",1/(1+EXP(-SUMPRODUCT(Engine!$C$31682:$C$31713,INDIRECT("Coefficients!$F$2:$F$33")))),1/(1+EXP(-SUMPRODUCT(Engine!$C$31682:$C$31713,INDIRECT("Coefficients!$G$2:$G$33"))))))</f>
      </c>
      <c r="S996" s="8">
        <f>IF(OR($B996="",$C996="",$D996="",$E996="",$F996="",$G996="",$H996="",$I996="",$J996="",$K996="",$L996=""),"",IF($B996="Female",1/(1+EXP(-SUMPRODUCT(Engine!$C$31682:$C$31713,INDIRECT("Coefficients!$H$2:$H$33")))),1/(1+EXP(-SUMPRODUCT(Engine!$C$31682:$C$31713,INDIRECT("Coefficients!$I$2:$I$33"))))))</f>
      </c>
      <c r="T996" s="8">
        <f>IF(OR($B996="",$C996="",$D996="",$E996="",$F996="",$G996="",$H996="",$I996="",$J996="",$K996="",$L996=""),"",IF($B996="Female",1/(1+EXP(-SUMPRODUCT(Engine!$C$31682:$C$31713,INDIRECT("Coefficients!$J$2:$J$33")))),1/(1+EXP(-SUMPRODUCT(Engine!$C$31682:$C$31713,INDIRECT("Coefficients!$K$2:$K$33"))))))</f>
      </c>
      <c r="U996" s="8">
        <f>IF(OR($B996="",$C996="",$D996="",$E996="",$F996="",$G996="",$H996="",$I996="",$J996="",$K996="",$L996=""),"",IF($B996="Female",1/(1+EXP(-SUMPRODUCT(Engine!$C$31682:$C$31713,INDIRECT("Coefficients!$L$2:$L$33")))),1/(1+EXP(-SUMPRODUCT(Engine!$C$31682:$C$31713,INDIRECT("Coefficients!$M$2:$M$33"))))))</f>
      </c>
      <c r="V996" s="8">
        <f>IF(OR($B996="",$C996="",$D996="",$E996="",$F996="",$G996="",$H996="",$I996="",$J996="",$K996="",$L996=""),"",IF($B996="Female",1/(1+EXP(-SUMPRODUCT(Engine!$C$31682:$C$31713,INDIRECT("Coefficients!$N$2:$N$33")))),1/(1+EXP(-SUMPRODUCT(Engine!$C$31682:$C$31713,INDIRECT("Coefficients!$O$2:$O$33"))))))</f>
      </c>
      <c r="W996" s="8">
        <f>IF(OR($B996="",$C996="",$D996="",$E996="",$F996="",$G996="",$H996="",$I996="",$J996="",$K996="",$L996=""),"",IF($B996="Female",1/(1+EXP(-SUMPRODUCT(Engine!$C$31682:$C$31713,INDIRECT("Coefficients!$P$2:$P$33")))),1/(1+EXP(-SUMPRODUCT(Engine!$C$31682:$C$31713,INDIRECT("Coefficients!$Q$2:$Q$33"))))))</f>
      </c>
      <c r="X996" s="8">
        <f>IF(OR($B996="",$C996="",$D996="",$E996="",$F996="",$G996="",$H996="",$I996="",$J996="",$K996="",$L996=""),"",IF($B996="Female",1/(1+EXP(-SUMPRODUCT(Engine!$C$31682:$C$31713,INDIRECT("Coefficients!$R$2:$R$33")))),1/(1+EXP(-SUMPRODUCT(Engine!$C$31682:$C$31713,INDIRECT("Coefficients!$S$2:$S$33"))))))</f>
      </c>
      <c r="Y996" s="8">
        <f>IF(OR($B996="",$C996="",$D996="",$E996="",$F996="",$G996="",$H996="",$I996="",$J996="",$K996="",$L996=""),"",IF($B996="Female",1/(1+EXP(-SUMPRODUCT(Engine!$C$31682:$C$31713,INDIRECT("Coefficients!$T$2:$T$33")))),1/(1+EXP(-SUMPRODUCT(Engine!$C$31682:$C$31713,INDIRECT("Coefficients!$U$2:$U$33"))))))</f>
      </c>
      <c r="Z996" s="8">
        <f>IF(OR($B996="",$C996="",$D996="",$E996="",$F996="",$G996="",$H996="",$I996="",$J996="",$K996="",$L996=""),"",IF($B996="Female",1/(1+EXP(-SUMPRODUCT(Engine!$C$31682:$C$31713,INDIRECT("Coefficients!$V$2:$V$33")))),1/(1+EXP(-SUMPRODUCT(Engine!$C$31682:$C$31713,INDIRECT("Coefficients!$W$2:$W$33"))))))</f>
      </c>
      <c r="AA996" s="8">
        <f>IF(OR($B996="",$C996="",$D996="",$E996="",$F996="",$G996="",$H996="",$I996="",$J996="",$K996="",$L996=""),"",IF($B996="Female",1/(1+EXP(-SUMPRODUCT(Engine!$C$31682:$C$31713,INDIRECT("Coefficients!$X$2:$X$33")))),1/(1+EXP(-SUMPRODUCT(Engine!$C$31682:$C$31713,INDIRECT("Coefficients!$Y$2:$Y$33"))))))</f>
      </c>
      <c r="AB996" s="8">
        <f>IF(OR($B996="",$C996="",$D996="",$E996="",$F996="",$G996="",$H996="",$I996="",$J996="",$K996="",$L996=""),"",IF($B996="Female",1/(1+EXP(-SUMPRODUCT(Engine!$C$31682:$C$31713,INDIRECT("Coefficients!$Z$2:$Z$33")))),1/(1+EXP(-SUMPRODUCT(Engine!$C$31682:$C$31713,INDIRECT("Coefficients!$AA$2:$AA$33"))))))</f>
      </c>
      <c r="AC996" s="8">
        <f>IF(OR($B996="",$C996="",$D996="",$E996="",$F996="",$G996="",$H996="",$I996="",$J996="",$K996="",$L996=""),"",IF($B996="Female",1/(1+EXP(-SUMPRODUCT(Engine!$C$31682:$C$31713,INDIRECT("Coefficients!$AB$2:$AB$33")))),1/(1+EXP(-SUMPRODUCT(Engine!$C$31682:$C$31713,INDIRECT("Coefficients!$AC$2:$AC$33"))))))</f>
      </c>
      <c r="AD996" s="8">
        <f>IF(OR($B996="",$C996="",$D996="",$E996="",$F996="",$G996="",$H996="",$I996="",$J996="",$K996="",$L996=""),"",IF($B996="Female",1/(1+EXP(-SUMPRODUCT(Engine!$C$31682:$C$31713,INDIRECT("Coefficients!$AD$2:$AD$33")))),1/(1+EXP(-SUMPRODUCT(Engine!$C$31682:$C$31713,INDIRECT("Coefficients!$AE$2:$AE$33"))))))</f>
      </c>
      <c r="AE996" s="8">
        <f>IF(OR($B996="",$C996="",$D996="",$E996="",$F996="",$G996="",$H996="",$I996="",$J996="",$K996="",$L996=""),"",IF($B996="Female",1/(1+EXP(-SUMPRODUCT(Engine!$C$31682:$C$31713,INDIRECT("Coefficients!$AF$2:$AF$33")))),1/(1+EXP(-SUMPRODUCT(Engine!$C$31682:$C$31713,INDIRECT("Coefficients!$AG$2:$AG$33"))))))</f>
      </c>
      <c r="AF996" s="8">
        <f>IF(OR($B996="",$C996="",$D996="",$E996="",$F996="",$G996="",$H996="",$I996="",$J996="",$K996="",$L996=""),"",IF($B996="Female",1/(1+EXP(-SUMPRODUCT(Engine!$C$31682:$C$31713,INDIRECT("Coefficients!$AH$2:$AH$33")))),1/(1+EXP(-SUMPRODUCT(Engine!$C$31682:$C$31713,INDIRECT("Coefficients!$AI$2:$AI$33"))))))</f>
      </c>
      <c r="AG996" s="8">
        <f>IF(OR($B996="",$C996="",$D996="",$E996="",$F996="",$G996="",$H996="",$I996="",$J996="",$K996="",$L996=""),"",IF($B996="Female",1/(1+EXP(-SUMPRODUCT(Engine!$C$31682:$C$31713,INDIRECT("Coefficients!$AJ$2:$AJ$33")))),1/(1+EXP(-SUMPRODUCT(Engine!$C$31682:$C$31713,INDIRECT("Coefficients!$AK$2:$AK$33"))))))</f>
      </c>
      <c r="AH996" s="8">
        <f>IF(OR($B996="",$C996="",$D996="",$E996="",$F996="",$G996="",$H996="",$I996="",$J996="",$K996="",$L996=""),"",IF($B996="Female",1/(1+EXP(-SUMPRODUCT(Engine!$C$31682:$C$31713,INDIRECT("Coefficients!$AL$2:$AL$33")))),1/(1+EXP(-SUMPRODUCT(Engine!$C$31682:$C$31713,INDIRECT("Coefficients!$AM$2:$AM$33"))))))</f>
      </c>
      <c r="AI996" s="8">
        <f>IF(OR($B996="",$C996="",$D996="",$E996="",$F996="",$G996="",$H996="",$I996="",$J996="",$K996="",$L996=""),"",IF($B996="Female",1/(1+EXP(-SUMPRODUCT(Engine!$C$31682:$C$31713,INDIRECT("Coefficients!$AN$2:$AN$33")))),1/(1+EXP(-SUMPRODUCT(Engine!$C$31682:$C$31713,INDIRECT("Coefficients!$AO$2:$AO$33"))))))</f>
      </c>
      <c r="AJ996" s="8">
        <f>IF(OR($B996="",$C996="",$D996="",$E996="",$F996="",$G996="",$H996="",$I996="",$J996="",$K996="",$L996=""),"",IF($B996="Female",1/(1+EXP(-SUMPRODUCT(Engine!$C$31682:$C$31713,INDIRECT("Coefficients!$AP$2:$AP$33")))),1/(1+EXP(-SUMPRODUCT(Engine!$C$31682:$C$31713,INDIRECT("Coefficients!$AQ$2:$AQ$33"))))))</f>
      </c>
      <c r="AK996" s="8">
        <f>IF(OR($B996="",$C996="",$D996="",$E996="",$F996="",$G996="",$H996="",$I996="",$J996="",$K996="",$L996=""),"",IF($B996="Female",1/(1+EXP(-SUMPRODUCT(Engine!$C$31682:$C$31713,INDIRECT("Coefficients!$AR$2:$AR$33")))),1/(1+EXP(-SUMPRODUCT(Engine!$C$31682:$C$31713,INDIRECT("Coefficients!$AS$2:$AS$33"))))))</f>
      </c>
      <c r="AL996" s="8">
        <f>IF(OR($B996="",$C996="",$D996="",$E996="",$F996="",$G996="",$H996="",$I996="",$J996="",$K996="",$L996=""),"",IF($B996="Female",1/(1+EXP(-SUMPRODUCT(Engine!$C$31682:$C$31713,INDIRECT("Coefficients!$AT$2:$AT$33")))),1/(1+EXP(-SUMPRODUCT(Engine!$C$31682:$C$31713,INDIRECT("Coefficients!$AU$2:$AU$33"))))))</f>
      </c>
      <c r="AM996" s="8">
        <f>IF(OR($B996="",$C996="",$D996="",$E996="",$F996="",$G996="",$H996="",$I996="",$J996="",$K996="",$L996=""),"",IF($B996="Female",1/(1+EXP(-SUMPRODUCT(Engine!$C$31682:$C$31713,INDIRECT("Coefficients!$AV$2:$AV$33")))),1/(1+EXP(-SUMPRODUCT(Engine!$C$31682:$C$31713,INDIRECT("Coefficients!$AW$2:$AW$33"))))))</f>
      </c>
      <c r="AN996" s="8">
        <f>IF(OR($B996="",$C996="",$D996="",$E996="",$F996="",$G996="",$H996="",$I996="",$J996="",$K996="",$L996=""),"",IF($B996="Female",1/(1+EXP(-SUMPRODUCT(Engine!$C$31682:$C$31713,INDIRECT("Coefficients!$AX$2:$AX$33")))),1/(1+EXP(-SUMPRODUCT(Engine!$C$31682:$C$31713,INDIRECT("Coefficients!$AY$2:$AY$33"))))))</f>
      </c>
      <c r="AO996" s="8">
        <f>IF(OR($B996="",$C996="",$D996="",$E996="",$F996="",$G996="",$H996="",$I996="",$J996="",$K996="",$L996=""),"",IF($B996="Female",1/(1+EXP(-SUMPRODUCT(Engine!$C$31682:$C$31713,INDIRECT("Coefficients!$AZ$2:$AZ$33")))),1/(1+EXP(-SUMPRODUCT(Engine!$C$31682:$C$31713,INDIRECT("Coefficients!$BA$2:$BA$33"))))))</f>
      </c>
      <c r="AP996" s="8">
        <f>IF(OR($B996="",$C996="",$D996="",$E996="",$F996="",$G996="",$H996="",$I996="",$J996="",$K996="",$L996=""),"",IF($B996="Female",1/(1+EXP(-SUMPRODUCT(Engine!$C$31682:$C$31713,INDIRECT("Coefficients!$BB$2:$BB$33")))),1/(1+EXP(-SUMPRODUCT(Engine!$C$31682:$C$31713,INDIRECT("Coefficients!$BC$2:$BC$33"))))))</f>
      </c>
      <c r="AQ996" s="8">
        <f>IF(OR($B996="",$C996="",$D996="",$E996="",$F996="",$G996="",$H996="",$I996="",$J996="",$K996="",$L996=""),"",IF($B996="Female",1/(1+EXP(-SUMPRODUCT(Engine!$C$31682:$C$31713,INDIRECT("Coefficients!$BD$2:$BD$33")))),1/(1+EXP(-SUMPRODUCT(Engine!$C$31682:$C$31713,INDIRECT("Coefficients!$BE$2:$BE$33"))))))</f>
      </c>
      <c r="AR996" s="8">
        <f>IF(OR($B996="",$C996="",$D996="",$E996="",$F996="",$G996="",$H996="",$I996="",$J996="",$K996="",$L996=""),"",IF($B996="Female",1/(1+EXP(-SUMPRODUCT(Engine!$C$31682:$C$31713,INDIRECT("Coefficients!$BF$2:$BF$33")))),1/(1+EXP(-SUMPRODUCT(Engine!$C$31682:$C$31713,INDIRECT("Coefficients!$BG$2:$BG$33"))))))</f>
      </c>
      <c r="AS996" s="8">
        <f>IF(OR($B996="",$C996="",$D996="",$E996="",$F996="",$G996="",$H996="",$I996="",$J996="",$K996="",$L996=""),"",IF($B996="Female",1/(1+EXP(-SUMPRODUCT(Engine!$C$31682:$C$31713,INDIRECT("Coefficients!$BH$2:$BH$33")))),1/(1+EXP(-SUMPRODUCT(Engine!$C$31682:$C$31713,INDIRECT("Coefficients!$BI$2:$BI$33"))))))</f>
      </c>
      <c r="AT996" s="8">
        <f>IF(OR($B996="",$C996="",$D996="",$E996="",$F996="",$G996="",$H996="",$I996="",$J996="",$K996="",$L996=""),"",IF($B996="Female",1/(1+EXP(-SUMPRODUCT(Engine!$C$31682:$C$31713,INDIRECT("Coefficients!$BJ$2:$BJ$33")))),1/(1+EXP(-SUMPRODUCT(Engine!$C$31682:$C$31713,INDIRECT("Coefficients!$BK$2:$BK$33"))))))</f>
      </c>
      <c r="AU996" s="8">
        <f>IF(OR($B996="",$C996="",$D996="",$E996="",$F996="",$G996="",$H996="",$I996="",$J996="",$K996="",$L996=""),"",IF($B996="Female",1/(1+EXP(-SUMPRODUCT(Engine!$C$31682:$C$31713,INDIRECT("Coefficients!$BL$2:$BL$33")))),1/(1+EXP(-SUMPRODUCT(Engine!$C$31682:$C$31713,INDIRECT("Coefficients!$BM$2:$BM$33"))))))</f>
      </c>
      <c r="AV996" s="8">
        <f>IF(OR($B996="",$C996="",$D996="",$E996="",$F996="",$G996="",$H996="",$I996="",$J996="",$K996="",$L996=""),"",IF($B996="Female",1/(1+EXP(-SUMPRODUCT(Engine!$C$31682:$C$31713,INDIRECT("Coefficients!$BN$2:$BN$33")))),1/(1+EXP(-SUMPRODUCT(Engine!$C$31682:$C$31713,INDIRECT("Coefficients!$BO$2:$BO$33"))))))</f>
      </c>
      <c r="AW996" s="8">
        <f>IF(OR($B996="",$C996="",$D996="",$E996="",$F996="",$G996="",$H996="",$I996="",$J996="",$K996="",$L996=""),"",IF($B996="Female",1/(1+EXP(-SUMPRODUCT(Engine!$C$31682:$C$31713,INDIRECT("Coefficients!$BP$2:$BP$33")))),1/(1+EXP(-SUMPRODUCT(Engine!$C$31682:$C$31713,INDIRECT("Coefficients!$BQ$2:$BQ$33"))))))</f>
      </c>
      <c r="AX996" s="8">
        <f>IF(OR($B996="",$C996="",$D996="",$E996="",$F996="",$G996="",$H996="",$I996="",$J996="",$K996="",$L996=""),"",IF($B996="Female",1/(1+EXP(-SUMPRODUCT(Engine!$C$31682:$C$31713,INDIRECT("Coefficients!$BR$2:$BR$33")))),1/(1+EXP(-SUMPRODUCT(Engine!$C$31682:$C$31713,INDIRECT("Coefficients!$BS$2:$BS$33"))))))</f>
      </c>
      <c r="AY996" s="8">
        <f>IF(OR($B996="",$C996="",$D996="",$E996="",$F996="",$G996="",$H996="",$I996="",$J996="",$K996="",$L996=""),"",IF($B996="Female",1/(1+EXP(-SUMPRODUCT(Engine!$C$31682:$C$31713,INDIRECT("Coefficients!$BT$2:$BT$33")))),1/(1+EXP(-SUMPRODUCT(Engine!$C$31682:$C$31713,INDIRECT("Coefficients!$BU$2:$BU$33"))))))</f>
      </c>
      <c r="AZ996" s="8">
        <f>IF(OR($B996="",$C996="",$D996="",$E996="",$F996="",$G996="",$H996="",$I996="",$J996="",$K996="",$L996=""),"",IF($B996="Female",1/(1+EXP(-SUMPRODUCT(Engine!$C$31682:$C$31713,INDIRECT("Coefficients!$BV$2:$BV$33")))),1/(1+EXP(-SUMPRODUCT(Engine!$C$31682:$C$31713,INDIRECT("Coefficients!$BW$2:$BW$33"))))))</f>
      </c>
      <c r="BA996" s="8">
        <f>IF(OR($B996="",$C996="",$D996="",$E996="",$F996="",$G996="",$H996="",$I996="",$J996="",$K996="",$L996=""),"",IF($B996="Female",1/(1+EXP(-SUMPRODUCT(Engine!$C$31682:$C$31713,INDIRECT("Coefficients!$BX$2:$BX$33")))),1/(1+EXP(-SUMPRODUCT(Engine!$C$31682:$C$31713,INDIRECT("Coefficients!$BY$2:$BY$33"))))))</f>
      </c>
      <c r="BB996" s="8">
        <f>IF(OR($B996="",$C996="",$D996="",$E996="",$F996="",$G996="",$H996="",$I996="",$J996="",$K996="",$L996=""),"",IF($B996="Female",1/(1+EXP(-SUMPRODUCT(Engine!$C$31682:$C$31713,INDIRECT("Coefficients!$BZ$2:$BZ$33")))),1/(1+EXP(-SUMPRODUCT(Engine!$C$31682:$C$31713,INDIRECT("Coefficients!$CA$2:$CA$33"))))))</f>
      </c>
      <c r="BC996" s="8">
        <f>IF(OR($B996="",$C996="",$D996="",$E996="",$F996="",$G996="",$H996="",$I996="",$J996="",$K996="",$L996=""),"",IF($B996="Female",1/(1+EXP(-SUMPRODUCT(Engine!$C$31682:$C$31713,INDIRECT("Coefficients!$CB$2:$CB$33")))),1/(1+EXP(-SUMPRODUCT(Engine!$C$31682:$C$31713,INDIRECT("Coefficients!$CC$2:$CC$33"))))))</f>
      </c>
      <c r="BD996" s="8">
        <f>IF(OR($B996="",$C996="",$D996="",$E996="",$F996="",$G996="",$H996="",$I996="",$J996="",$K996="",$L996=""),"",IF($B996="Female",1/(1+EXP(-SUMPRODUCT(Engine!$C$31682:$C$31713,INDIRECT("Coefficients!$CD$2:$CD$33")))),1/(1+EXP(-SUMPRODUCT(Engine!$C$31682:$C$31713,INDIRECT("Coefficients!$CE$2:$CE$33"))))))</f>
      </c>
      <c r="BE996" s="8">
        <f>IF(OR($B996="",$C996="",$D996="",$E996="",$F996="",$G996="",$H996="",$I996="",$J996="",$K996="",$L996=""),"",IF($B996="Female",1/(1+EXP(-SUMPRODUCT(Engine!$C$31682:$C$31713,INDIRECT("Coefficients!$CF$2:$CF$33")))),1/(1+EXP(-SUMPRODUCT(Engine!$C$31682:$C$31713,INDIRECT("Coefficients!$CG$2:$CG$33"))))))</f>
      </c>
      <c r="BF996" s="8">
        <f>IF(OR($B996="",$C996="",$D996="",$E996="",$F996="",$G996="",$H996="",$I996="",$J996="",$K996="",$L996=""),"",IF($B996="Female",1/(1+EXP(-SUMPRODUCT(Engine!$C$31682:$C$31713,INDIRECT("Coefficients!$CH$2:$CH$33")))),1/(1+EXP(-SUMPRODUCT(Engine!$C$31682:$C$31713,INDIRECT("Coefficients!$CI$2:$CI$33"))))))</f>
      </c>
      <c r="BG996" s="8">
        <f>IF(OR($B996="",$C996="",$D996="",$E996="",$F996="",$G996="",$H996="",$I996="",$J996="",$K996="",$L996=""),"",IF($B996="Female",1/(1+EXP(-SUMPRODUCT(Engine!$C$31682:$C$31713,INDIRECT("Coefficients!$CJ$2:$CJ$33")))),1/(1+EXP(-SUMPRODUCT(Engine!$C$31682:$C$31713,INDIRECT("Coefficients!$CK$2:$CK$33"))))))</f>
      </c>
      <c r="BH996" s="8">
        <f>IF(OR($B996="",$C996="",$D996="",$E996="",$F996="",$G996="",$H996="",$I996="",$J996="",$K996="",$L996=""),"",IF($B996="Female",1/(1+EXP(-SUMPRODUCT(Engine!$C$31682:$C$31713,INDIRECT("Coefficients!$CL$2:$CL$33")))),1/(1+EXP(-SUMPRODUCT(Engine!$C$31682:$C$31713,INDIRECT("Coefficients!$CM$2:$CM$33"))))))</f>
      </c>
      <c r="BI996" s="8">
        <f>IF(OR($B996="",$C996="",$D996="",$E996="",$F996="",$G996="",$H996="",$I996="",$J996="",$K996="",$L996=""),"",IF($B996="Female",1/(1+EXP(-SUMPRODUCT(Engine!$C$31682:$C$31713,INDIRECT("Coefficients!$CN$2:$CN$33")))),1/(1+EXP(-SUMPRODUCT(Engine!$C$31682:$C$31713,INDIRECT("Coefficients!$CO$2:$CO$33"))))))</f>
      </c>
      <c r="BJ996" s="8">
        <f>IF(OR($B996="",$C996="",$D996="",$E996="",$F996="",$G996="",$H996="",$I996="",$J996="",$K996="",$L996=""),"",IF($B996="Female",1/(1+EXP(-SUMPRODUCT(Engine!$C$31682:$C$31713,INDIRECT("Coefficients!$CP$2:$CP$33")))),1/(1+EXP(-SUMPRODUCT(Engine!$C$31682:$C$31713,INDIRECT("Coefficients!$CQ$2:$CQ$33"))))))</f>
      </c>
      <c r="BK996" s="8">
        <f>IF(OR($B996="",$C996="",$D996="",$E996="",$F996="",$G996="",$H996="",$I996="",$J996="",$K996="",$L996=""),"",IF($B996="Female",1/(1+EXP(-SUMPRODUCT(Engine!$C$31682:$C$31713,INDIRECT("Coefficients!$CR$2:$CR$33")))),1/(1+EXP(-SUMPRODUCT(Engine!$C$31682:$C$31713,INDIRECT("Coefficients!$CS$2:$CS$33"))))))</f>
      </c>
      <c r="BL996" s="8">
        <f>IF(OR($B996="",$C996="",$D996="",$E996="",$F996="",$G996="",$H996="",$I996="",$J996="",$K996="",$L996=""),"",IF($B996="Female",1/(1+EXP(-SUMPRODUCT(Engine!$C$31682:$C$31713,INDIRECT("Coefficients!$CT$2:$CT$33")))),1/(1+EXP(-SUMPRODUCT(Engine!$C$31682:$C$31713,INDIRECT("Coefficients!$CU$2:$CU$33"))))))</f>
      </c>
      <c r="BM996" s="8">
        <f>IF(OR($B996="",$C996="",$D996="",$E996="",$F996="",$G996="",$H996="",$I996="",$J996="",$K996="",$L996=""),"",IF($B996="Female",1/(1+EXP(-SUMPRODUCT(Engine!$C$31682:$C$31713,INDIRECT("Coefficients!$CV$2:$CV$33")))),1/(1+EXP(-SUMPRODUCT(Engine!$C$31682:$C$31713,INDIRECT("Coefficients!$CW$2:$CW$33"))))))</f>
      </c>
    </row>
    <row r="997" spans="1:6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8">
        <f>IF(OR($B997="",$C997="",$D997="",$E997="",$F997="",$G997="",$H997="",$I997="",$J997="",$K997="",$L997=""),"",IF($B997="Female",1/(1+EXP(-SUMPRODUCT(Engine!$C$31714:$C$31745,INDIRECT("Coefficients!$B$2:$B$33")))),1/(1+EXP(-SUMPRODUCT(Engine!$C$31714:$C$31745,INDIRECT("Coefficients!$C$2:$C$33"))))))</f>
      </c>
      <c r="Q997" s="8">
        <f>IF(OR($B997="",$C997="",$D997="",$E997="",$F997="",$G997="",$H997="",$I997="",$J997="",$K997="",$L997=""),"",IF($B997="Female",1/(1+EXP(-SUMPRODUCT(Engine!$C$31714:$C$31745,INDIRECT("Coefficients!$D$2:$D$33")))),1/(1+EXP(-SUMPRODUCT(Engine!$C$31714:$C$31745,INDIRECT("Coefficients!$E$2:$E$33"))))))</f>
      </c>
      <c r="R997" s="8">
        <f>IF(OR($B997="",$C997="",$D997="",$E997="",$F997="",$G997="",$H997="",$I997="",$J997="",$K997="",$L997=""),"",IF($B997="Female",1/(1+EXP(-SUMPRODUCT(Engine!$C$31714:$C$31745,INDIRECT("Coefficients!$F$2:$F$33")))),1/(1+EXP(-SUMPRODUCT(Engine!$C$31714:$C$31745,INDIRECT("Coefficients!$G$2:$G$33"))))))</f>
      </c>
      <c r="S997" s="8">
        <f>IF(OR($B997="",$C997="",$D997="",$E997="",$F997="",$G997="",$H997="",$I997="",$J997="",$K997="",$L997=""),"",IF($B997="Female",1/(1+EXP(-SUMPRODUCT(Engine!$C$31714:$C$31745,INDIRECT("Coefficients!$H$2:$H$33")))),1/(1+EXP(-SUMPRODUCT(Engine!$C$31714:$C$31745,INDIRECT("Coefficients!$I$2:$I$33"))))))</f>
      </c>
      <c r="T997" s="8">
        <f>IF(OR($B997="",$C997="",$D997="",$E997="",$F997="",$G997="",$H997="",$I997="",$J997="",$K997="",$L997=""),"",IF($B997="Female",1/(1+EXP(-SUMPRODUCT(Engine!$C$31714:$C$31745,INDIRECT("Coefficients!$J$2:$J$33")))),1/(1+EXP(-SUMPRODUCT(Engine!$C$31714:$C$31745,INDIRECT("Coefficients!$K$2:$K$33"))))))</f>
      </c>
      <c r="U997" s="8">
        <f>IF(OR($B997="",$C997="",$D997="",$E997="",$F997="",$G997="",$H997="",$I997="",$J997="",$K997="",$L997=""),"",IF($B997="Female",1/(1+EXP(-SUMPRODUCT(Engine!$C$31714:$C$31745,INDIRECT("Coefficients!$L$2:$L$33")))),1/(1+EXP(-SUMPRODUCT(Engine!$C$31714:$C$31745,INDIRECT("Coefficients!$M$2:$M$33"))))))</f>
      </c>
      <c r="V997" s="8">
        <f>IF(OR($B997="",$C997="",$D997="",$E997="",$F997="",$G997="",$H997="",$I997="",$J997="",$K997="",$L997=""),"",IF($B997="Female",1/(1+EXP(-SUMPRODUCT(Engine!$C$31714:$C$31745,INDIRECT("Coefficients!$N$2:$N$33")))),1/(1+EXP(-SUMPRODUCT(Engine!$C$31714:$C$31745,INDIRECT("Coefficients!$O$2:$O$33"))))))</f>
      </c>
      <c r="W997" s="8">
        <f>IF(OR($B997="",$C997="",$D997="",$E997="",$F997="",$G997="",$H997="",$I997="",$J997="",$K997="",$L997=""),"",IF($B997="Female",1/(1+EXP(-SUMPRODUCT(Engine!$C$31714:$C$31745,INDIRECT("Coefficients!$P$2:$P$33")))),1/(1+EXP(-SUMPRODUCT(Engine!$C$31714:$C$31745,INDIRECT("Coefficients!$Q$2:$Q$33"))))))</f>
      </c>
      <c r="X997" s="8">
        <f>IF(OR($B997="",$C997="",$D997="",$E997="",$F997="",$G997="",$H997="",$I997="",$J997="",$K997="",$L997=""),"",IF($B997="Female",1/(1+EXP(-SUMPRODUCT(Engine!$C$31714:$C$31745,INDIRECT("Coefficients!$R$2:$R$33")))),1/(1+EXP(-SUMPRODUCT(Engine!$C$31714:$C$31745,INDIRECT("Coefficients!$S$2:$S$33"))))))</f>
      </c>
      <c r="Y997" s="8">
        <f>IF(OR($B997="",$C997="",$D997="",$E997="",$F997="",$G997="",$H997="",$I997="",$J997="",$K997="",$L997=""),"",IF($B997="Female",1/(1+EXP(-SUMPRODUCT(Engine!$C$31714:$C$31745,INDIRECT("Coefficients!$T$2:$T$33")))),1/(1+EXP(-SUMPRODUCT(Engine!$C$31714:$C$31745,INDIRECT("Coefficients!$U$2:$U$33"))))))</f>
      </c>
      <c r="Z997" s="8">
        <f>IF(OR($B997="",$C997="",$D997="",$E997="",$F997="",$G997="",$H997="",$I997="",$J997="",$K997="",$L997=""),"",IF($B997="Female",1/(1+EXP(-SUMPRODUCT(Engine!$C$31714:$C$31745,INDIRECT("Coefficients!$V$2:$V$33")))),1/(1+EXP(-SUMPRODUCT(Engine!$C$31714:$C$31745,INDIRECT("Coefficients!$W$2:$W$33"))))))</f>
      </c>
      <c r="AA997" s="8">
        <f>IF(OR($B997="",$C997="",$D997="",$E997="",$F997="",$G997="",$H997="",$I997="",$J997="",$K997="",$L997=""),"",IF($B997="Female",1/(1+EXP(-SUMPRODUCT(Engine!$C$31714:$C$31745,INDIRECT("Coefficients!$X$2:$X$33")))),1/(1+EXP(-SUMPRODUCT(Engine!$C$31714:$C$31745,INDIRECT("Coefficients!$Y$2:$Y$33"))))))</f>
      </c>
      <c r="AB997" s="8">
        <f>IF(OR($B997="",$C997="",$D997="",$E997="",$F997="",$G997="",$H997="",$I997="",$J997="",$K997="",$L997=""),"",IF($B997="Female",1/(1+EXP(-SUMPRODUCT(Engine!$C$31714:$C$31745,INDIRECT("Coefficients!$Z$2:$Z$33")))),1/(1+EXP(-SUMPRODUCT(Engine!$C$31714:$C$31745,INDIRECT("Coefficients!$AA$2:$AA$33"))))))</f>
      </c>
      <c r="AC997" s="8">
        <f>IF(OR($B997="",$C997="",$D997="",$E997="",$F997="",$G997="",$H997="",$I997="",$J997="",$K997="",$L997=""),"",IF($B997="Female",1/(1+EXP(-SUMPRODUCT(Engine!$C$31714:$C$31745,INDIRECT("Coefficients!$AB$2:$AB$33")))),1/(1+EXP(-SUMPRODUCT(Engine!$C$31714:$C$31745,INDIRECT("Coefficients!$AC$2:$AC$33"))))))</f>
      </c>
      <c r="AD997" s="8">
        <f>IF(OR($B997="",$C997="",$D997="",$E997="",$F997="",$G997="",$H997="",$I997="",$J997="",$K997="",$L997=""),"",IF($B997="Female",1/(1+EXP(-SUMPRODUCT(Engine!$C$31714:$C$31745,INDIRECT("Coefficients!$AD$2:$AD$33")))),1/(1+EXP(-SUMPRODUCT(Engine!$C$31714:$C$31745,INDIRECT("Coefficients!$AE$2:$AE$33"))))))</f>
      </c>
      <c r="AE997" s="8">
        <f>IF(OR($B997="",$C997="",$D997="",$E997="",$F997="",$G997="",$H997="",$I997="",$J997="",$K997="",$L997=""),"",IF($B997="Female",1/(1+EXP(-SUMPRODUCT(Engine!$C$31714:$C$31745,INDIRECT("Coefficients!$AF$2:$AF$33")))),1/(1+EXP(-SUMPRODUCT(Engine!$C$31714:$C$31745,INDIRECT("Coefficients!$AG$2:$AG$33"))))))</f>
      </c>
      <c r="AF997" s="8">
        <f>IF(OR($B997="",$C997="",$D997="",$E997="",$F997="",$G997="",$H997="",$I997="",$J997="",$K997="",$L997=""),"",IF($B997="Female",1/(1+EXP(-SUMPRODUCT(Engine!$C$31714:$C$31745,INDIRECT("Coefficients!$AH$2:$AH$33")))),1/(1+EXP(-SUMPRODUCT(Engine!$C$31714:$C$31745,INDIRECT("Coefficients!$AI$2:$AI$33"))))))</f>
      </c>
      <c r="AG997" s="8">
        <f>IF(OR($B997="",$C997="",$D997="",$E997="",$F997="",$G997="",$H997="",$I997="",$J997="",$K997="",$L997=""),"",IF($B997="Female",1/(1+EXP(-SUMPRODUCT(Engine!$C$31714:$C$31745,INDIRECT("Coefficients!$AJ$2:$AJ$33")))),1/(1+EXP(-SUMPRODUCT(Engine!$C$31714:$C$31745,INDIRECT("Coefficients!$AK$2:$AK$33"))))))</f>
      </c>
      <c r="AH997" s="8">
        <f>IF(OR($B997="",$C997="",$D997="",$E997="",$F997="",$G997="",$H997="",$I997="",$J997="",$K997="",$L997=""),"",IF($B997="Female",1/(1+EXP(-SUMPRODUCT(Engine!$C$31714:$C$31745,INDIRECT("Coefficients!$AL$2:$AL$33")))),1/(1+EXP(-SUMPRODUCT(Engine!$C$31714:$C$31745,INDIRECT("Coefficients!$AM$2:$AM$33"))))))</f>
      </c>
      <c r="AI997" s="8">
        <f>IF(OR($B997="",$C997="",$D997="",$E997="",$F997="",$G997="",$H997="",$I997="",$J997="",$K997="",$L997=""),"",IF($B997="Female",1/(1+EXP(-SUMPRODUCT(Engine!$C$31714:$C$31745,INDIRECT("Coefficients!$AN$2:$AN$33")))),1/(1+EXP(-SUMPRODUCT(Engine!$C$31714:$C$31745,INDIRECT("Coefficients!$AO$2:$AO$33"))))))</f>
      </c>
      <c r="AJ997" s="8">
        <f>IF(OR($B997="",$C997="",$D997="",$E997="",$F997="",$G997="",$H997="",$I997="",$J997="",$K997="",$L997=""),"",IF($B997="Female",1/(1+EXP(-SUMPRODUCT(Engine!$C$31714:$C$31745,INDIRECT("Coefficients!$AP$2:$AP$33")))),1/(1+EXP(-SUMPRODUCT(Engine!$C$31714:$C$31745,INDIRECT("Coefficients!$AQ$2:$AQ$33"))))))</f>
      </c>
      <c r="AK997" s="8">
        <f>IF(OR($B997="",$C997="",$D997="",$E997="",$F997="",$G997="",$H997="",$I997="",$J997="",$K997="",$L997=""),"",IF($B997="Female",1/(1+EXP(-SUMPRODUCT(Engine!$C$31714:$C$31745,INDIRECT("Coefficients!$AR$2:$AR$33")))),1/(1+EXP(-SUMPRODUCT(Engine!$C$31714:$C$31745,INDIRECT("Coefficients!$AS$2:$AS$33"))))))</f>
      </c>
      <c r="AL997" s="8">
        <f>IF(OR($B997="",$C997="",$D997="",$E997="",$F997="",$G997="",$H997="",$I997="",$J997="",$K997="",$L997=""),"",IF($B997="Female",1/(1+EXP(-SUMPRODUCT(Engine!$C$31714:$C$31745,INDIRECT("Coefficients!$AT$2:$AT$33")))),1/(1+EXP(-SUMPRODUCT(Engine!$C$31714:$C$31745,INDIRECT("Coefficients!$AU$2:$AU$33"))))))</f>
      </c>
      <c r="AM997" s="8">
        <f>IF(OR($B997="",$C997="",$D997="",$E997="",$F997="",$G997="",$H997="",$I997="",$J997="",$K997="",$L997=""),"",IF($B997="Female",1/(1+EXP(-SUMPRODUCT(Engine!$C$31714:$C$31745,INDIRECT("Coefficients!$AV$2:$AV$33")))),1/(1+EXP(-SUMPRODUCT(Engine!$C$31714:$C$31745,INDIRECT("Coefficients!$AW$2:$AW$33"))))))</f>
      </c>
      <c r="AN997" s="8">
        <f>IF(OR($B997="",$C997="",$D997="",$E997="",$F997="",$G997="",$H997="",$I997="",$J997="",$K997="",$L997=""),"",IF($B997="Female",1/(1+EXP(-SUMPRODUCT(Engine!$C$31714:$C$31745,INDIRECT("Coefficients!$AX$2:$AX$33")))),1/(1+EXP(-SUMPRODUCT(Engine!$C$31714:$C$31745,INDIRECT("Coefficients!$AY$2:$AY$33"))))))</f>
      </c>
      <c r="AO997" s="8">
        <f>IF(OR($B997="",$C997="",$D997="",$E997="",$F997="",$G997="",$H997="",$I997="",$J997="",$K997="",$L997=""),"",IF($B997="Female",1/(1+EXP(-SUMPRODUCT(Engine!$C$31714:$C$31745,INDIRECT("Coefficients!$AZ$2:$AZ$33")))),1/(1+EXP(-SUMPRODUCT(Engine!$C$31714:$C$31745,INDIRECT("Coefficients!$BA$2:$BA$33"))))))</f>
      </c>
      <c r="AP997" s="8">
        <f>IF(OR($B997="",$C997="",$D997="",$E997="",$F997="",$G997="",$H997="",$I997="",$J997="",$K997="",$L997=""),"",IF($B997="Female",1/(1+EXP(-SUMPRODUCT(Engine!$C$31714:$C$31745,INDIRECT("Coefficients!$BB$2:$BB$33")))),1/(1+EXP(-SUMPRODUCT(Engine!$C$31714:$C$31745,INDIRECT("Coefficients!$BC$2:$BC$33"))))))</f>
      </c>
      <c r="AQ997" s="8">
        <f>IF(OR($B997="",$C997="",$D997="",$E997="",$F997="",$G997="",$H997="",$I997="",$J997="",$K997="",$L997=""),"",IF($B997="Female",1/(1+EXP(-SUMPRODUCT(Engine!$C$31714:$C$31745,INDIRECT("Coefficients!$BD$2:$BD$33")))),1/(1+EXP(-SUMPRODUCT(Engine!$C$31714:$C$31745,INDIRECT("Coefficients!$BE$2:$BE$33"))))))</f>
      </c>
      <c r="AR997" s="8">
        <f>IF(OR($B997="",$C997="",$D997="",$E997="",$F997="",$G997="",$H997="",$I997="",$J997="",$K997="",$L997=""),"",IF($B997="Female",1/(1+EXP(-SUMPRODUCT(Engine!$C$31714:$C$31745,INDIRECT("Coefficients!$BF$2:$BF$33")))),1/(1+EXP(-SUMPRODUCT(Engine!$C$31714:$C$31745,INDIRECT("Coefficients!$BG$2:$BG$33"))))))</f>
      </c>
      <c r="AS997" s="8">
        <f>IF(OR($B997="",$C997="",$D997="",$E997="",$F997="",$G997="",$H997="",$I997="",$J997="",$K997="",$L997=""),"",IF($B997="Female",1/(1+EXP(-SUMPRODUCT(Engine!$C$31714:$C$31745,INDIRECT("Coefficients!$BH$2:$BH$33")))),1/(1+EXP(-SUMPRODUCT(Engine!$C$31714:$C$31745,INDIRECT("Coefficients!$BI$2:$BI$33"))))))</f>
      </c>
      <c r="AT997" s="8">
        <f>IF(OR($B997="",$C997="",$D997="",$E997="",$F997="",$G997="",$H997="",$I997="",$J997="",$K997="",$L997=""),"",IF($B997="Female",1/(1+EXP(-SUMPRODUCT(Engine!$C$31714:$C$31745,INDIRECT("Coefficients!$BJ$2:$BJ$33")))),1/(1+EXP(-SUMPRODUCT(Engine!$C$31714:$C$31745,INDIRECT("Coefficients!$BK$2:$BK$33"))))))</f>
      </c>
      <c r="AU997" s="8">
        <f>IF(OR($B997="",$C997="",$D997="",$E997="",$F997="",$G997="",$H997="",$I997="",$J997="",$K997="",$L997=""),"",IF($B997="Female",1/(1+EXP(-SUMPRODUCT(Engine!$C$31714:$C$31745,INDIRECT("Coefficients!$BL$2:$BL$33")))),1/(1+EXP(-SUMPRODUCT(Engine!$C$31714:$C$31745,INDIRECT("Coefficients!$BM$2:$BM$33"))))))</f>
      </c>
      <c r="AV997" s="8">
        <f>IF(OR($B997="",$C997="",$D997="",$E997="",$F997="",$G997="",$H997="",$I997="",$J997="",$K997="",$L997=""),"",IF($B997="Female",1/(1+EXP(-SUMPRODUCT(Engine!$C$31714:$C$31745,INDIRECT("Coefficients!$BN$2:$BN$33")))),1/(1+EXP(-SUMPRODUCT(Engine!$C$31714:$C$31745,INDIRECT("Coefficients!$BO$2:$BO$33"))))))</f>
      </c>
      <c r="AW997" s="8">
        <f>IF(OR($B997="",$C997="",$D997="",$E997="",$F997="",$G997="",$H997="",$I997="",$J997="",$K997="",$L997=""),"",IF($B997="Female",1/(1+EXP(-SUMPRODUCT(Engine!$C$31714:$C$31745,INDIRECT("Coefficients!$BP$2:$BP$33")))),1/(1+EXP(-SUMPRODUCT(Engine!$C$31714:$C$31745,INDIRECT("Coefficients!$BQ$2:$BQ$33"))))))</f>
      </c>
      <c r="AX997" s="8">
        <f>IF(OR($B997="",$C997="",$D997="",$E997="",$F997="",$G997="",$H997="",$I997="",$J997="",$K997="",$L997=""),"",IF($B997="Female",1/(1+EXP(-SUMPRODUCT(Engine!$C$31714:$C$31745,INDIRECT("Coefficients!$BR$2:$BR$33")))),1/(1+EXP(-SUMPRODUCT(Engine!$C$31714:$C$31745,INDIRECT("Coefficients!$BS$2:$BS$33"))))))</f>
      </c>
      <c r="AY997" s="8">
        <f>IF(OR($B997="",$C997="",$D997="",$E997="",$F997="",$G997="",$H997="",$I997="",$J997="",$K997="",$L997=""),"",IF($B997="Female",1/(1+EXP(-SUMPRODUCT(Engine!$C$31714:$C$31745,INDIRECT("Coefficients!$BT$2:$BT$33")))),1/(1+EXP(-SUMPRODUCT(Engine!$C$31714:$C$31745,INDIRECT("Coefficients!$BU$2:$BU$33"))))))</f>
      </c>
      <c r="AZ997" s="8">
        <f>IF(OR($B997="",$C997="",$D997="",$E997="",$F997="",$G997="",$H997="",$I997="",$J997="",$K997="",$L997=""),"",IF($B997="Female",1/(1+EXP(-SUMPRODUCT(Engine!$C$31714:$C$31745,INDIRECT("Coefficients!$BV$2:$BV$33")))),1/(1+EXP(-SUMPRODUCT(Engine!$C$31714:$C$31745,INDIRECT("Coefficients!$BW$2:$BW$33"))))))</f>
      </c>
      <c r="BA997" s="8">
        <f>IF(OR($B997="",$C997="",$D997="",$E997="",$F997="",$G997="",$H997="",$I997="",$J997="",$K997="",$L997=""),"",IF($B997="Female",1/(1+EXP(-SUMPRODUCT(Engine!$C$31714:$C$31745,INDIRECT("Coefficients!$BX$2:$BX$33")))),1/(1+EXP(-SUMPRODUCT(Engine!$C$31714:$C$31745,INDIRECT("Coefficients!$BY$2:$BY$33"))))))</f>
      </c>
      <c r="BB997" s="8">
        <f>IF(OR($B997="",$C997="",$D997="",$E997="",$F997="",$G997="",$H997="",$I997="",$J997="",$K997="",$L997=""),"",IF($B997="Female",1/(1+EXP(-SUMPRODUCT(Engine!$C$31714:$C$31745,INDIRECT("Coefficients!$BZ$2:$BZ$33")))),1/(1+EXP(-SUMPRODUCT(Engine!$C$31714:$C$31745,INDIRECT("Coefficients!$CA$2:$CA$33"))))))</f>
      </c>
      <c r="BC997" s="8">
        <f>IF(OR($B997="",$C997="",$D997="",$E997="",$F997="",$G997="",$H997="",$I997="",$J997="",$K997="",$L997=""),"",IF($B997="Female",1/(1+EXP(-SUMPRODUCT(Engine!$C$31714:$C$31745,INDIRECT("Coefficients!$CB$2:$CB$33")))),1/(1+EXP(-SUMPRODUCT(Engine!$C$31714:$C$31745,INDIRECT("Coefficients!$CC$2:$CC$33"))))))</f>
      </c>
      <c r="BD997" s="8">
        <f>IF(OR($B997="",$C997="",$D997="",$E997="",$F997="",$G997="",$H997="",$I997="",$J997="",$K997="",$L997=""),"",IF($B997="Female",1/(1+EXP(-SUMPRODUCT(Engine!$C$31714:$C$31745,INDIRECT("Coefficients!$CD$2:$CD$33")))),1/(1+EXP(-SUMPRODUCT(Engine!$C$31714:$C$31745,INDIRECT("Coefficients!$CE$2:$CE$33"))))))</f>
      </c>
      <c r="BE997" s="8">
        <f>IF(OR($B997="",$C997="",$D997="",$E997="",$F997="",$G997="",$H997="",$I997="",$J997="",$K997="",$L997=""),"",IF($B997="Female",1/(1+EXP(-SUMPRODUCT(Engine!$C$31714:$C$31745,INDIRECT("Coefficients!$CF$2:$CF$33")))),1/(1+EXP(-SUMPRODUCT(Engine!$C$31714:$C$31745,INDIRECT("Coefficients!$CG$2:$CG$33"))))))</f>
      </c>
      <c r="BF997" s="8">
        <f>IF(OR($B997="",$C997="",$D997="",$E997="",$F997="",$G997="",$H997="",$I997="",$J997="",$K997="",$L997=""),"",IF($B997="Female",1/(1+EXP(-SUMPRODUCT(Engine!$C$31714:$C$31745,INDIRECT("Coefficients!$CH$2:$CH$33")))),1/(1+EXP(-SUMPRODUCT(Engine!$C$31714:$C$31745,INDIRECT("Coefficients!$CI$2:$CI$33"))))))</f>
      </c>
      <c r="BG997" s="8">
        <f>IF(OR($B997="",$C997="",$D997="",$E997="",$F997="",$G997="",$H997="",$I997="",$J997="",$K997="",$L997=""),"",IF($B997="Female",1/(1+EXP(-SUMPRODUCT(Engine!$C$31714:$C$31745,INDIRECT("Coefficients!$CJ$2:$CJ$33")))),1/(1+EXP(-SUMPRODUCT(Engine!$C$31714:$C$31745,INDIRECT("Coefficients!$CK$2:$CK$33"))))))</f>
      </c>
      <c r="BH997" s="8">
        <f>IF(OR($B997="",$C997="",$D997="",$E997="",$F997="",$G997="",$H997="",$I997="",$J997="",$K997="",$L997=""),"",IF($B997="Female",1/(1+EXP(-SUMPRODUCT(Engine!$C$31714:$C$31745,INDIRECT("Coefficients!$CL$2:$CL$33")))),1/(1+EXP(-SUMPRODUCT(Engine!$C$31714:$C$31745,INDIRECT("Coefficients!$CM$2:$CM$33"))))))</f>
      </c>
      <c r="BI997" s="8">
        <f>IF(OR($B997="",$C997="",$D997="",$E997="",$F997="",$G997="",$H997="",$I997="",$J997="",$K997="",$L997=""),"",IF($B997="Female",1/(1+EXP(-SUMPRODUCT(Engine!$C$31714:$C$31745,INDIRECT("Coefficients!$CN$2:$CN$33")))),1/(1+EXP(-SUMPRODUCT(Engine!$C$31714:$C$31745,INDIRECT("Coefficients!$CO$2:$CO$33"))))))</f>
      </c>
      <c r="BJ997" s="8">
        <f>IF(OR($B997="",$C997="",$D997="",$E997="",$F997="",$G997="",$H997="",$I997="",$J997="",$K997="",$L997=""),"",IF($B997="Female",1/(1+EXP(-SUMPRODUCT(Engine!$C$31714:$C$31745,INDIRECT("Coefficients!$CP$2:$CP$33")))),1/(1+EXP(-SUMPRODUCT(Engine!$C$31714:$C$31745,INDIRECT("Coefficients!$CQ$2:$CQ$33"))))))</f>
      </c>
      <c r="BK997" s="8">
        <f>IF(OR($B997="",$C997="",$D997="",$E997="",$F997="",$G997="",$H997="",$I997="",$J997="",$K997="",$L997=""),"",IF($B997="Female",1/(1+EXP(-SUMPRODUCT(Engine!$C$31714:$C$31745,INDIRECT("Coefficients!$CR$2:$CR$33")))),1/(1+EXP(-SUMPRODUCT(Engine!$C$31714:$C$31745,INDIRECT("Coefficients!$CS$2:$CS$33"))))))</f>
      </c>
      <c r="BL997" s="8">
        <f>IF(OR($B997="",$C997="",$D997="",$E997="",$F997="",$G997="",$H997="",$I997="",$J997="",$K997="",$L997=""),"",IF($B997="Female",1/(1+EXP(-SUMPRODUCT(Engine!$C$31714:$C$31745,INDIRECT("Coefficients!$CT$2:$CT$33")))),1/(1+EXP(-SUMPRODUCT(Engine!$C$31714:$C$31745,INDIRECT("Coefficients!$CU$2:$CU$33"))))))</f>
      </c>
      <c r="BM997" s="8">
        <f>IF(OR($B997="",$C997="",$D997="",$E997="",$F997="",$G997="",$H997="",$I997="",$J997="",$K997="",$L997=""),"",IF($B997="Female",1/(1+EXP(-SUMPRODUCT(Engine!$C$31714:$C$31745,INDIRECT("Coefficients!$CV$2:$CV$33")))),1/(1+EXP(-SUMPRODUCT(Engine!$C$31714:$C$31745,INDIRECT("Coefficients!$CW$2:$CW$33"))))))</f>
      </c>
    </row>
    <row r="998" spans="1:6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8">
        <f>IF(OR($B998="",$C998="",$D998="",$E998="",$F998="",$G998="",$H998="",$I998="",$J998="",$K998="",$L998=""),"",IF($B998="Female",1/(1+EXP(-SUMPRODUCT(Engine!$C$31746:$C$31777,INDIRECT("Coefficients!$B$2:$B$33")))),1/(1+EXP(-SUMPRODUCT(Engine!$C$31746:$C$31777,INDIRECT("Coefficients!$C$2:$C$33"))))))</f>
      </c>
      <c r="Q998" s="8">
        <f>IF(OR($B998="",$C998="",$D998="",$E998="",$F998="",$G998="",$H998="",$I998="",$J998="",$K998="",$L998=""),"",IF($B998="Female",1/(1+EXP(-SUMPRODUCT(Engine!$C$31746:$C$31777,INDIRECT("Coefficients!$D$2:$D$33")))),1/(1+EXP(-SUMPRODUCT(Engine!$C$31746:$C$31777,INDIRECT("Coefficients!$E$2:$E$33"))))))</f>
      </c>
      <c r="R998" s="8">
        <f>IF(OR($B998="",$C998="",$D998="",$E998="",$F998="",$G998="",$H998="",$I998="",$J998="",$K998="",$L998=""),"",IF($B998="Female",1/(1+EXP(-SUMPRODUCT(Engine!$C$31746:$C$31777,INDIRECT("Coefficients!$F$2:$F$33")))),1/(1+EXP(-SUMPRODUCT(Engine!$C$31746:$C$31777,INDIRECT("Coefficients!$G$2:$G$33"))))))</f>
      </c>
      <c r="S998" s="8">
        <f>IF(OR($B998="",$C998="",$D998="",$E998="",$F998="",$G998="",$H998="",$I998="",$J998="",$K998="",$L998=""),"",IF($B998="Female",1/(1+EXP(-SUMPRODUCT(Engine!$C$31746:$C$31777,INDIRECT("Coefficients!$H$2:$H$33")))),1/(1+EXP(-SUMPRODUCT(Engine!$C$31746:$C$31777,INDIRECT("Coefficients!$I$2:$I$33"))))))</f>
      </c>
      <c r="T998" s="8">
        <f>IF(OR($B998="",$C998="",$D998="",$E998="",$F998="",$G998="",$H998="",$I998="",$J998="",$K998="",$L998=""),"",IF($B998="Female",1/(1+EXP(-SUMPRODUCT(Engine!$C$31746:$C$31777,INDIRECT("Coefficients!$J$2:$J$33")))),1/(1+EXP(-SUMPRODUCT(Engine!$C$31746:$C$31777,INDIRECT("Coefficients!$K$2:$K$33"))))))</f>
      </c>
      <c r="U998" s="8">
        <f>IF(OR($B998="",$C998="",$D998="",$E998="",$F998="",$G998="",$H998="",$I998="",$J998="",$K998="",$L998=""),"",IF($B998="Female",1/(1+EXP(-SUMPRODUCT(Engine!$C$31746:$C$31777,INDIRECT("Coefficients!$L$2:$L$33")))),1/(1+EXP(-SUMPRODUCT(Engine!$C$31746:$C$31777,INDIRECT("Coefficients!$M$2:$M$33"))))))</f>
      </c>
      <c r="V998" s="8">
        <f>IF(OR($B998="",$C998="",$D998="",$E998="",$F998="",$G998="",$H998="",$I998="",$J998="",$K998="",$L998=""),"",IF($B998="Female",1/(1+EXP(-SUMPRODUCT(Engine!$C$31746:$C$31777,INDIRECT("Coefficients!$N$2:$N$33")))),1/(1+EXP(-SUMPRODUCT(Engine!$C$31746:$C$31777,INDIRECT("Coefficients!$O$2:$O$33"))))))</f>
      </c>
      <c r="W998" s="8">
        <f>IF(OR($B998="",$C998="",$D998="",$E998="",$F998="",$G998="",$H998="",$I998="",$J998="",$K998="",$L998=""),"",IF($B998="Female",1/(1+EXP(-SUMPRODUCT(Engine!$C$31746:$C$31777,INDIRECT("Coefficients!$P$2:$P$33")))),1/(1+EXP(-SUMPRODUCT(Engine!$C$31746:$C$31777,INDIRECT("Coefficients!$Q$2:$Q$33"))))))</f>
      </c>
      <c r="X998" s="8">
        <f>IF(OR($B998="",$C998="",$D998="",$E998="",$F998="",$G998="",$H998="",$I998="",$J998="",$K998="",$L998=""),"",IF($B998="Female",1/(1+EXP(-SUMPRODUCT(Engine!$C$31746:$C$31777,INDIRECT("Coefficients!$R$2:$R$33")))),1/(1+EXP(-SUMPRODUCT(Engine!$C$31746:$C$31777,INDIRECT("Coefficients!$S$2:$S$33"))))))</f>
      </c>
      <c r="Y998" s="8">
        <f>IF(OR($B998="",$C998="",$D998="",$E998="",$F998="",$G998="",$H998="",$I998="",$J998="",$K998="",$L998=""),"",IF($B998="Female",1/(1+EXP(-SUMPRODUCT(Engine!$C$31746:$C$31777,INDIRECT("Coefficients!$T$2:$T$33")))),1/(1+EXP(-SUMPRODUCT(Engine!$C$31746:$C$31777,INDIRECT("Coefficients!$U$2:$U$33"))))))</f>
      </c>
      <c r="Z998" s="8">
        <f>IF(OR($B998="",$C998="",$D998="",$E998="",$F998="",$G998="",$H998="",$I998="",$J998="",$K998="",$L998=""),"",IF($B998="Female",1/(1+EXP(-SUMPRODUCT(Engine!$C$31746:$C$31777,INDIRECT("Coefficients!$V$2:$V$33")))),1/(1+EXP(-SUMPRODUCT(Engine!$C$31746:$C$31777,INDIRECT("Coefficients!$W$2:$W$33"))))))</f>
      </c>
      <c r="AA998" s="8">
        <f>IF(OR($B998="",$C998="",$D998="",$E998="",$F998="",$G998="",$H998="",$I998="",$J998="",$K998="",$L998=""),"",IF($B998="Female",1/(1+EXP(-SUMPRODUCT(Engine!$C$31746:$C$31777,INDIRECT("Coefficients!$X$2:$X$33")))),1/(1+EXP(-SUMPRODUCT(Engine!$C$31746:$C$31777,INDIRECT("Coefficients!$Y$2:$Y$33"))))))</f>
      </c>
      <c r="AB998" s="8">
        <f>IF(OR($B998="",$C998="",$D998="",$E998="",$F998="",$G998="",$H998="",$I998="",$J998="",$K998="",$L998=""),"",IF($B998="Female",1/(1+EXP(-SUMPRODUCT(Engine!$C$31746:$C$31777,INDIRECT("Coefficients!$Z$2:$Z$33")))),1/(1+EXP(-SUMPRODUCT(Engine!$C$31746:$C$31777,INDIRECT("Coefficients!$AA$2:$AA$33"))))))</f>
      </c>
      <c r="AC998" s="8">
        <f>IF(OR($B998="",$C998="",$D998="",$E998="",$F998="",$G998="",$H998="",$I998="",$J998="",$K998="",$L998=""),"",IF($B998="Female",1/(1+EXP(-SUMPRODUCT(Engine!$C$31746:$C$31777,INDIRECT("Coefficients!$AB$2:$AB$33")))),1/(1+EXP(-SUMPRODUCT(Engine!$C$31746:$C$31777,INDIRECT("Coefficients!$AC$2:$AC$33"))))))</f>
      </c>
      <c r="AD998" s="8">
        <f>IF(OR($B998="",$C998="",$D998="",$E998="",$F998="",$G998="",$H998="",$I998="",$J998="",$K998="",$L998=""),"",IF($B998="Female",1/(1+EXP(-SUMPRODUCT(Engine!$C$31746:$C$31777,INDIRECT("Coefficients!$AD$2:$AD$33")))),1/(1+EXP(-SUMPRODUCT(Engine!$C$31746:$C$31777,INDIRECT("Coefficients!$AE$2:$AE$33"))))))</f>
      </c>
      <c r="AE998" s="8">
        <f>IF(OR($B998="",$C998="",$D998="",$E998="",$F998="",$G998="",$H998="",$I998="",$J998="",$K998="",$L998=""),"",IF($B998="Female",1/(1+EXP(-SUMPRODUCT(Engine!$C$31746:$C$31777,INDIRECT("Coefficients!$AF$2:$AF$33")))),1/(1+EXP(-SUMPRODUCT(Engine!$C$31746:$C$31777,INDIRECT("Coefficients!$AG$2:$AG$33"))))))</f>
      </c>
      <c r="AF998" s="8">
        <f>IF(OR($B998="",$C998="",$D998="",$E998="",$F998="",$G998="",$H998="",$I998="",$J998="",$K998="",$L998=""),"",IF($B998="Female",1/(1+EXP(-SUMPRODUCT(Engine!$C$31746:$C$31777,INDIRECT("Coefficients!$AH$2:$AH$33")))),1/(1+EXP(-SUMPRODUCT(Engine!$C$31746:$C$31777,INDIRECT("Coefficients!$AI$2:$AI$33"))))))</f>
      </c>
      <c r="AG998" s="8">
        <f>IF(OR($B998="",$C998="",$D998="",$E998="",$F998="",$G998="",$H998="",$I998="",$J998="",$K998="",$L998=""),"",IF($B998="Female",1/(1+EXP(-SUMPRODUCT(Engine!$C$31746:$C$31777,INDIRECT("Coefficients!$AJ$2:$AJ$33")))),1/(1+EXP(-SUMPRODUCT(Engine!$C$31746:$C$31777,INDIRECT("Coefficients!$AK$2:$AK$33"))))))</f>
      </c>
      <c r="AH998" s="8">
        <f>IF(OR($B998="",$C998="",$D998="",$E998="",$F998="",$G998="",$H998="",$I998="",$J998="",$K998="",$L998=""),"",IF($B998="Female",1/(1+EXP(-SUMPRODUCT(Engine!$C$31746:$C$31777,INDIRECT("Coefficients!$AL$2:$AL$33")))),1/(1+EXP(-SUMPRODUCT(Engine!$C$31746:$C$31777,INDIRECT("Coefficients!$AM$2:$AM$33"))))))</f>
      </c>
      <c r="AI998" s="8">
        <f>IF(OR($B998="",$C998="",$D998="",$E998="",$F998="",$G998="",$H998="",$I998="",$J998="",$K998="",$L998=""),"",IF($B998="Female",1/(1+EXP(-SUMPRODUCT(Engine!$C$31746:$C$31777,INDIRECT("Coefficients!$AN$2:$AN$33")))),1/(1+EXP(-SUMPRODUCT(Engine!$C$31746:$C$31777,INDIRECT("Coefficients!$AO$2:$AO$33"))))))</f>
      </c>
      <c r="AJ998" s="8">
        <f>IF(OR($B998="",$C998="",$D998="",$E998="",$F998="",$G998="",$H998="",$I998="",$J998="",$K998="",$L998=""),"",IF($B998="Female",1/(1+EXP(-SUMPRODUCT(Engine!$C$31746:$C$31777,INDIRECT("Coefficients!$AP$2:$AP$33")))),1/(1+EXP(-SUMPRODUCT(Engine!$C$31746:$C$31777,INDIRECT("Coefficients!$AQ$2:$AQ$33"))))))</f>
      </c>
      <c r="AK998" s="8">
        <f>IF(OR($B998="",$C998="",$D998="",$E998="",$F998="",$G998="",$H998="",$I998="",$J998="",$K998="",$L998=""),"",IF($B998="Female",1/(1+EXP(-SUMPRODUCT(Engine!$C$31746:$C$31777,INDIRECT("Coefficients!$AR$2:$AR$33")))),1/(1+EXP(-SUMPRODUCT(Engine!$C$31746:$C$31777,INDIRECT("Coefficients!$AS$2:$AS$33"))))))</f>
      </c>
      <c r="AL998" s="8">
        <f>IF(OR($B998="",$C998="",$D998="",$E998="",$F998="",$G998="",$H998="",$I998="",$J998="",$K998="",$L998=""),"",IF($B998="Female",1/(1+EXP(-SUMPRODUCT(Engine!$C$31746:$C$31777,INDIRECT("Coefficients!$AT$2:$AT$33")))),1/(1+EXP(-SUMPRODUCT(Engine!$C$31746:$C$31777,INDIRECT("Coefficients!$AU$2:$AU$33"))))))</f>
      </c>
      <c r="AM998" s="8">
        <f>IF(OR($B998="",$C998="",$D998="",$E998="",$F998="",$G998="",$H998="",$I998="",$J998="",$K998="",$L998=""),"",IF($B998="Female",1/(1+EXP(-SUMPRODUCT(Engine!$C$31746:$C$31777,INDIRECT("Coefficients!$AV$2:$AV$33")))),1/(1+EXP(-SUMPRODUCT(Engine!$C$31746:$C$31777,INDIRECT("Coefficients!$AW$2:$AW$33"))))))</f>
      </c>
      <c r="AN998" s="8">
        <f>IF(OR($B998="",$C998="",$D998="",$E998="",$F998="",$G998="",$H998="",$I998="",$J998="",$K998="",$L998=""),"",IF($B998="Female",1/(1+EXP(-SUMPRODUCT(Engine!$C$31746:$C$31777,INDIRECT("Coefficients!$AX$2:$AX$33")))),1/(1+EXP(-SUMPRODUCT(Engine!$C$31746:$C$31777,INDIRECT("Coefficients!$AY$2:$AY$33"))))))</f>
      </c>
      <c r="AO998" s="8">
        <f>IF(OR($B998="",$C998="",$D998="",$E998="",$F998="",$G998="",$H998="",$I998="",$J998="",$K998="",$L998=""),"",IF($B998="Female",1/(1+EXP(-SUMPRODUCT(Engine!$C$31746:$C$31777,INDIRECT("Coefficients!$AZ$2:$AZ$33")))),1/(1+EXP(-SUMPRODUCT(Engine!$C$31746:$C$31777,INDIRECT("Coefficients!$BA$2:$BA$33"))))))</f>
      </c>
      <c r="AP998" s="8">
        <f>IF(OR($B998="",$C998="",$D998="",$E998="",$F998="",$G998="",$H998="",$I998="",$J998="",$K998="",$L998=""),"",IF($B998="Female",1/(1+EXP(-SUMPRODUCT(Engine!$C$31746:$C$31777,INDIRECT("Coefficients!$BB$2:$BB$33")))),1/(1+EXP(-SUMPRODUCT(Engine!$C$31746:$C$31777,INDIRECT("Coefficients!$BC$2:$BC$33"))))))</f>
      </c>
      <c r="AQ998" s="8">
        <f>IF(OR($B998="",$C998="",$D998="",$E998="",$F998="",$G998="",$H998="",$I998="",$J998="",$K998="",$L998=""),"",IF($B998="Female",1/(1+EXP(-SUMPRODUCT(Engine!$C$31746:$C$31777,INDIRECT("Coefficients!$BD$2:$BD$33")))),1/(1+EXP(-SUMPRODUCT(Engine!$C$31746:$C$31777,INDIRECT("Coefficients!$BE$2:$BE$33"))))))</f>
      </c>
      <c r="AR998" s="8">
        <f>IF(OR($B998="",$C998="",$D998="",$E998="",$F998="",$G998="",$H998="",$I998="",$J998="",$K998="",$L998=""),"",IF($B998="Female",1/(1+EXP(-SUMPRODUCT(Engine!$C$31746:$C$31777,INDIRECT("Coefficients!$BF$2:$BF$33")))),1/(1+EXP(-SUMPRODUCT(Engine!$C$31746:$C$31777,INDIRECT("Coefficients!$BG$2:$BG$33"))))))</f>
      </c>
      <c r="AS998" s="8">
        <f>IF(OR($B998="",$C998="",$D998="",$E998="",$F998="",$G998="",$H998="",$I998="",$J998="",$K998="",$L998=""),"",IF($B998="Female",1/(1+EXP(-SUMPRODUCT(Engine!$C$31746:$C$31777,INDIRECT("Coefficients!$BH$2:$BH$33")))),1/(1+EXP(-SUMPRODUCT(Engine!$C$31746:$C$31777,INDIRECT("Coefficients!$BI$2:$BI$33"))))))</f>
      </c>
      <c r="AT998" s="8">
        <f>IF(OR($B998="",$C998="",$D998="",$E998="",$F998="",$G998="",$H998="",$I998="",$J998="",$K998="",$L998=""),"",IF($B998="Female",1/(1+EXP(-SUMPRODUCT(Engine!$C$31746:$C$31777,INDIRECT("Coefficients!$BJ$2:$BJ$33")))),1/(1+EXP(-SUMPRODUCT(Engine!$C$31746:$C$31777,INDIRECT("Coefficients!$BK$2:$BK$33"))))))</f>
      </c>
      <c r="AU998" s="8">
        <f>IF(OR($B998="",$C998="",$D998="",$E998="",$F998="",$G998="",$H998="",$I998="",$J998="",$K998="",$L998=""),"",IF($B998="Female",1/(1+EXP(-SUMPRODUCT(Engine!$C$31746:$C$31777,INDIRECT("Coefficients!$BL$2:$BL$33")))),1/(1+EXP(-SUMPRODUCT(Engine!$C$31746:$C$31777,INDIRECT("Coefficients!$BM$2:$BM$33"))))))</f>
      </c>
      <c r="AV998" s="8">
        <f>IF(OR($B998="",$C998="",$D998="",$E998="",$F998="",$G998="",$H998="",$I998="",$J998="",$K998="",$L998=""),"",IF($B998="Female",1/(1+EXP(-SUMPRODUCT(Engine!$C$31746:$C$31777,INDIRECT("Coefficients!$BN$2:$BN$33")))),1/(1+EXP(-SUMPRODUCT(Engine!$C$31746:$C$31777,INDIRECT("Coefficients!$BO$2:$BO$33"))))))</f>
      </c>
      <c r="AW998" s="8">
        <f>IF(OR($B998="",$C998="",$D998="",$E998="",$F998="",$G998="",$H998="",$I998="",$J998="",$K998="",$L998=""),"",IF($B998="Female",1/(1+EXP(-SUMPRODUCT(Engine!$C$31746:$C$31777,INDIRECT("Coefficients!$BP$2:$BP$33")))),1/(1+EXP(-SUMPRODUCT(Engine!$C$31746:$C$31777,INDIRECT("Coefficients!$BQ$2:$BQ$33"))))))</f>
      </c>
      <c r="AX998" s="8">
        <f>IF(OR($B998="",$C998="",$D998="",$E998="",$F998="",$G998="",$H998="",$I998="",$J998="",$K998="",$L998=""),"",IF($B998="Female",1/(1+EXP(-SUMPRODUCT(Engine!$C$31746:$C$31777,INDIRECT("Coefficients!$BR$2:$BR$33")))),1/(1+EXP(-SUMPRODUCT(Engine!$C$31746:$C$31777,INDIRECT("Coefficients!$BS$2:$BS$33"))))))</f>
      </c>
      <c r="AY998" s="8">
        <f>IF(OR($B998="",$C998="",$D998="",$E998="",$F998="",$G998="",$H998="",$I998="",$J998="",$K998="",$L998=""),"",IF($B998="Female",1/(1+EXP(-SUMPRODUCT(Engine!$C$31746:$C$31777,INDIRECT("Coefficients!$BT$2:$BT$33")))),1/(1+EXP(-SUMPRODUCT(Engine!$C$31746:$C$31777,INDIRECT("Coefficients!$BU$2:$BU$33"))))))</f>
      </c>
      <c r="AZ998" s="8">
        <f>IF(OR($B998="",$C998="",$D998="",$E998="",$F998="",$G998="",$H998="",$I998="",$J998="",$K998="",$L998=""),"",IF($B998="Female",1/(1+EXP(-SUMPRODUCT(Engine!$C$31746:$C$31777,INDIRECT("Coefficients!$BV$2:$BV$33")))),1/(1+EXP(-SUMPRODUCT(Engine!$C$31746:$C$31777,INDIRECT("Coefficients!$BW$2:$BW$33"))))))</f>
      </c>
      <c r="BA998" s="8">
        <f>IF(OR($B998="",$C998="",$D998="",$E998="",$F998="",$G998="",$H998="",$I998="",$J998="",$K998="",$L998=""),"",IF($B998="Female",1/(1+EXP(-SUMPRODUCT(Engine!$C$31746:$C$31777,INDIRECT("Coefficients!$BX$2:$BX$33")))),1/(1+EXP(-SUMPRODUCT(Engine!$C$31746:$C$31777,INDIRECT("Coefficients!$BY$2:$BY$33"))))))</f>
      </c>
      <c r="BB998" s="8">
        <f>IF(OR($B998="",$C998="",$D998="",$E998="",$F998="",$G998="",$H998="",$I998="",$J998="",$K998="",$L998=""),"",IF($B998="Female",1/(1+EXP(-SUMPRODUCT(Engine!$C$31746:$C$31777,INDIRECT("Coefficients!$BZ$2:$BZ$33")))),1/(1+EXP(-SUMPRODUCT(Engine!$C$31746:$C$31777,INDIRECT("Coefficients!$CA$2:$CA$33"))))))</f>
      </c>
      <c r="BC998" s="8">
        <f>IF(OR($B998="",$C998="",$D998="",$E998="",$F998="",$G998="",$H998="",$I998="",$J998="",$K998="",$L998=""),"",IF($B998="Female",1/(1+EXP(-SUMPRODUCT(Engine!$C$31746:$C$31777,INDIRECT("Coefficients!$CB$2:$CB$33")))),1/(1+EXP(-SUMPRODUCT(Engine!$C$31746:$C$31777,INDIRECT("Coefficients!$CC$2:$CC$33"))))))</f>
      </c>
      <c r="BD998" s="8">
        <f>IF(OR($B998="",$C998="",$D998="",$E998="",$F998="",$G998="",$H998="",$I998="",$J998="",$K998="",$L998=""),"",IF($B998="Female",1/(1+EXP(-SUMPRODUCT(Engine!$C$31746:$C$31777,INDIRECT("Coefficients!$CD$2:$CD$33")))),1/(1+EXP(-SUMPRODUCT(Engine!$C$31746:$C$31777,INDIRECT("Coefficients!$CE$2:$CE$33"))))))</f>
      </c>
      <c r="BE998" s="8">
        <f>IF(OR($B998="",$C998="",$D998="",$E998="",$F998="",$G998="",$H998="",$I998="",$J998="",$K998="",$L998=""),"",IF($B998="Female",1/(1+EXP(-SUMPRODUCT(Engine!$C$31746:$C$31777,INDIRECT("Coefficients!$CF$2:$CF$33")))),1/(1+EXP(-SUMPRODUCT(Engine!$C$31746:$C$31777,INDIRECT("Coefficients!$CG$2:$CG$33"))))))</f>
      </c>
      <c r="BF998" s="8">
        <f>IF(OR($B998="",$C998="",$D998="",$E998="",$F998="",$G998="",$H998="",$I998="",$J998="",$K998="",$L998=""),"",IF($B998="Female",1/(1+EXP(-SUMPRODUCT(Engine!$C$31746:$C$31777,INDIRECT("Coefficients!$CH$2:$CH$33")))),1/(1+EXP(-SUMPRODUCT(Engine!$C$31746:$C$31777,INDIRECT("Coefficients!$CI$2:$CI$33"))))))</f>
      </c>
      <c r="BG998" s="8">
        <f>IF(OR($B998="",$C998="",$D998="",$E998="",$F998="",$G998="",$H998="",$I998="",$J998="",$K998="",$L998=""),"",IF($B998="Female",1/(1+EXP(-SUMPRODUCT(Engine!$C$31746:$C$31777,INDIRECT("Coefficients!$CJ$2:$CJ$33")))),1/(1+EXP(-SUMPRODUCT(Engine!$C$31746:$C$31777,INDIRECT("Coefficients!$CK$2:$CK$33"))))))</f>
      </c>
      <c r="BH998" s="8">
        <f>IF(OR($B998="",$C998="",$D998="",$E998="",$F998="",$G998="",$H998="",$I998="",$J998="",$K998="",$L998=""),"",IF($B998="Female",1/(1+EXP(-SUMPRODUCT(Engine!$C$31746:$C$31777,INDIRECT("Coefficients!$CL$2:$CL$33")))),1/(1+EXP(-SUMPRODUCT(Engine!$C$31746:$C$31777,INDIRECT("Coefficients!$CM$2:$CM$33"))))))</f>
      </c>
      <c r="BI998" s="8">
        <f>IF(OR($B998="",$C998="",$D998="",$E998="",$F998="",$G998="",$H998="",$I998="",$J998="",$K998="",$L998=""),"",IF($B998="Female",1/(1+EXP(-SUMPRODUCT(Engine!$C$31746:$C$31777,INDIRECT("Coefficients!$CN$2:$CN$33")))),1/(1+EXP(-SUMPRODUCT(Engine!$C$31746:$C$31777,INDIRECT("Coefficients!$CO$2:$CO$33"))))))</f>
      </c>
      <c r="BJ998" s="8">
        <f>IF(OR($B998="",$C998="",$D998="",$E998="",$F998="",$G998="",$H998="",$I998="",$J998="",$K998="",$L998=""),"",IF($B998="Female",1/(1+EXP(-SUMPRODUCT(Engine!$C$31746:$C$31777,INDIRECT("Coefficients!$CP$2:$CP$33")))),1/(1+EXP(-SUMPRODUCT(Engine!$C$31746:$C$31777,INDIRECT("Coefficients!$CQ$2:$CQ$33"))))))</f>
      </c>
      <c r="BK998" s="8">
        <f>IF(OR($B998="",$C998="",$D998="",$E998="",$F998="",$G998="",$H998="",$I998="",$J998="",$K998="",$L998=""),"",IF($B998="Female",1/(1+EXP(-SUMPRODUCT(Engine!$C$31746:$C$31777,INDIRECT("Coefficients!$CR$2:$CR$33")))),1/(1+EXP(-SUMPRODUCT(Engine!$C$31746:$C$31777,INDIRECT("Coefficients!$CS$2:$CS$33"))))))</f>
      </c>
      <c r="BL998" s="8">
        <f>IF(OR($B998="",$C998="",$D998="",$E998="",$F998="",$G998="",$H998="",$I998="",$J998="",$K998="",$L998=""),"",IF($B998="Female",1/(1+EXP(-SUMPRODUCT(Engine!$C$31746:$C$31777,INDIRECT("Coefficients!$CT$2:$CT$33")))),1/(1+EXP(-SUMPRODUCT(Engine!$C$31746:$C$31777,INDIRECT("Coefficients!$CU$2:$CU$33"))))))</f>
      </c>
      <c r="BM998" s="8">
        <f>IF(OR($B998="",$C998="",$D998="",$E998="",$F998="",$G998="",$H998="",$I998="",$J998="",$K998="",$L998=""),"",IF($B998="Female",1/(1+EXP(-SUMPRODUCT(Engine!$C$31746:$C$31777,INDIRECT("Coefficients!$CV$2:$CV$33")))),1/(1+EXP(-SUMPRODUCT(Engine!$C$31746:$C$31777,INDIRECT("Coefficients!$CW$2:$CW$33"))))))</f>
      </c>
    </row>
    <row r="999" spans="1:6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8">
        <f>IF(OR($B999="",$C999="",$D999="",$E999="",$F999="",$G999="",$H999="",$I999="",$J999="",$K999="",$L999=""),"",IF($B999="Female",1/(1+EXP(-SUMPRODUCT(Engine!$C$31778:$C$31809,INDIRECT("Coefficients!$B$2:$B$33")))),1/(1+EXP(-SUMPRODUCT(Engine!$C$31778:$C$31809,INDIRECT("Coefficients!$C$2:$C$33"))))))</f>
      </c>
      <c r="Q999" s="8">
        <f>IF(OR($B999="",$C999="",$D999="",$E999="",$F999="",$G999="",$H999="",$I999="",$J999="",$K999="",$L999=""),"",IF($B999="Female",1/(1+EXP(-SUMPRODUCT(Engine!$C$31778:$C$31809,INDIRECT("Coefficients!$D$2:$D$33")))),1/(1+EXP(-SUMPRODUCT(Engine!$C$31778:$C$31809,INDIRECT("Coefficients!$E$2:$E$33"))))))</f>
      </c>
      <c r="R999" s="8">
        <f>IF(OR($B999="",$C999="",$D999="",$E999="",$F999="",$G999="",$H999="",$I999="",$J999="",$K999="",$L999=""),"",IF($B999="Female",1/(1+EXP(-SUMPRODUCT(Engine!$C$31778:$C$31809,INDIRECT("Coefficients!$F$2:$F$33")))),1/(1+EXP(-SUMPRODUCT(Engine!$C$31778:$C$31809,INDIRECT("Coefficients!$G$2:$G$33"))))))</f>
      </c>
      <c r="S999" s="8">
        <f>IF(OR($B999="",$C999="",$D999="",$E999="",$F999="",$G999="",$H999="",$I999="",$J999="",$K999="",$L999=""),"",IF($B999="Female",1/(1+EXP(-SUMPRODUCT(Engine!$C$31778:$C$31809,INDIRECT("Coefficients!$H$2:$H$33")))),1/(1+EXP(-SUMPRODUCT(Engine!$C$31778:$C$31809,INDIRECT("Coefficients!$I$2:$I$33"))))))</f>
      </c>
      <c r="T999" s="8">
        <f>IF(OR($B999="",$C999="",$D999="",$E999="",$F999="",$G999="",$H999="",$I999="",$J999="",$K999="",$L999=""),"",IF($B999="Female",1/(1+EXP(-SUMPRODUCT(Engine!$C$31778:$C$31809,INDIRECT("Coefficients!$J$2:$J$33")))),1/(1+EXP(-SUMPRODUCT(Engine!$C$31778:$C$31809,INDIRECT("Coefficients!$K$2:$K$33"))))))</f>
      </c>
      <c r="U999" s="8">
        <f>IF(OR($B999="",$C999="",$D999="",$E999="",$F999="",$G999="",$H999="",$I999="",$J999="",$K999="",$L999=""),"",IF($B999="Female",1/(1+EXP(-SUMPRODUCT(Engine!$C$31778:$C$31809,INDIRECT("Coefficients!$L$2:$L$33")))),1/(1+EXP(-SUMPRODUCT(Engine!$C$31778:$C$31809,INDIRECT("Coefficients!$M$2:$M$33"))))))</f>
      </c>
      <c r="V999" s="8">
        <f>IF(OR($B999="",$C999="",$D999="",$E999="",$F999="",$G999="",$H999="",$I999="",$J999="",$K999="",$L999=""),"",IF($B999="Female",1/(1+EXP(-SUMPRODUCT(Engine!$C$31778:$C$31809,INDIRECT("Coefficients!$N$2:$N$33")))),1/(1+EXP(-SUMPRODUCT(Engine!$C$31778:$C$31809,INDIRECT("Coefficients!$O$2:$O$33"))))))</f>
      </c>
      <c r="W999" s="8">
        <f>IF(OR($B999="",$C999="",$D999="",$E999="",$F999="",$G999="",$H999="",$I999="",$J999="",$K999="",$L999=""),"",IF($B999="Female",1/(1+EXP(-SUMPRODUCT(Engine!$C$31778:$C$31809,INDIRECT("Coefficients!$P$2:$P$33")))),1/(1+EXP(-SUMPRODUCT(Engine!$C$31778:$C$31809,INDIRECT("Coefficients!$Q$2:$Q$33"))))))</f>
      </c>
      <c r="X999" s="8">
        <f>IF(OR($B999="",$C999="",$D999="",$E999="",$F999="",$G999="",$H999="",$I999="",$J999="",$K999="",$L999=""),"",IF($B999="Female",1/(1+EXP(-SUMPRODUCT(Engine!$C$31778:$C$31809,INDIRECT("Coefficients!$R$2:$R$33")))),1/(1+EXP(-SUMPRODUCT(Engine!$C$31778:$C$31809,INDIRECT("Coefficients!$S$2:$S$33"))))))</f>
      </c>
      <c r="Y999" s="8">
        <f>IF(OR($B999="",$C999="",$D999="",$E999="",$F999="",$G999="",$H999="",$I999="",$J999="",$K999="",$L999=""),"",IF($B999="Female",1/(1+EXP(-SUMPRODUCT(Engine!$C$31778:$C$31809,INDIRECT("Coefficients!$T$2:$T$33")))),1/(1+EXP(-SUMPRODUCT(Engine!$C$31778:$C$31809,INDIRECT("Coefficients!$U$2:$U$33"))))))</f>
      </c>
      <c r="Z999" s="8">
        <f>IF(OR($B999="",$C999="",$D999="",$E999="",$F999="",$G999="",$H999="",$I999="",$J999="",$K999="",$L999=""),"",IF($B999="Female",1/(1+EXP(-SUMPRODUCT(Engine!$C$31778:$C$31809,INDIRECT("Coefficients!$V$2:$V$33")))),1/(1+EXP(-SUMPRODUCT(Engine!$C$31778:$C$31809,INDIRECT("Coefficients!$W$2:$W$33"))))))</f>
      </c>
      <c r="AA999" s="8">
        <f>IF(OR($B999="",$C999="",$D999="",$E999="",$F999="",$G999="",$H999="",$I999="",$J999="",$K999="",$L999=""),"",IF($B999="Female",1/(1+EXP(-SUMPRODUCT(Engine!$C$31778:$C$31809,INDIRECT("Coefficients!$X$2:$X$33")))),1/(1+EXP(-SUMPRODUCT(Engine!$C$31778:$C$31809,INDIRECT("Coefficients!$Y$2:$Y$33"))))))</f>
      </c>
      <c r="AB999" s="8">
        <f>IF(OR($B999="",$C999="",$D999="",$E999="",$F999="",$G999="",$H999="",$I999="",$J999="",$K999="",$L999=""),"",IF($B999="Female",1/(1+EXP(-SUMPRODUCT(Engine!$C$31778:$C$31809,INDIRECT("Coefficients!$Z$2:$Z$33")))),1/(1+EXP(-SUMPRODUCT(Engine!$C$31778:$C$31809,INDIRECT("Coefficients!$AA$2:$AA$33"))))))</f>
      </c>
      <c r="AC999" s="8">
        <f>IF(OR($B999="",$C999="",$D999="",$E999="",$F999="",$G999="",$H999="",$I999="",$J999="",$K999="",$L999=""),"",IF($B999="Female",1/(1+EXP(-SUMPRODUCT(Engine!$C$31778:$C$31809,INDIRECT("Coefficients!$AB$2:$AB$33")))),1/(1+EXP(-SUMPRODUCT(Engine!$C$31778:$C$31809,INDIRECT("Coefficients!$AC$2:$AC$33"))))))</f>
      </c>
      <c r="AD999" s="8">
        <f>IF(OR($B999="",$C999="",$D999="",$E999="",$F999="",$G999="",$H999="",$I999="",$J999="",$K999="",$L999=""),"",IF($B999="Female",1/(1+EXP(-SUMPRODUCT(Engine!$C$31778:$C$31809,INDIRECT("Coefficients!$AD$2:$AD$33")))),1/(1+EXP(-SUMPRODUCT(Engine!$C$31778:$C$31809,INDIRECT("Coefficients!$AE$2:$AE$33"))))))</f>
      </c>
      <c r="AE999" s="8">
        <f>IF(OR($B999="",$C999="",$D999="",$E999="",$F999="",$G999="",$H999="",$I999="",$J999="",$K999="",$L999=""),"",IF($B999="Female",1/(1+EXP(-SUMPRODUCT(Engine!$C$31778:$C$31809,INDIRECT("Coefficients!$AF$2:$AF$33")))),1/(1+EXP(-SUMPRODUCT(Engine!$C$31778:$C$31809,INDIRECT("Coefficients!$AG$2:$AG$33"))))))</f>
      </c>
      <c r="AF999" s="8">
        <f>IF(OR($B999="",$C999="",$D999="",$E999="",$F999="",$G999="",$H999="",$I999="",$J999="",$K999="",$L999=""),"",IF($B999="Female",1/(1+EXP(-SUMPRODUCT(Engine!$C$31778:$C$31809,INDIRECT("Coefficients!$AH$2:$AH$33")))),1/(1+EXP(-SUMPRODUCT(Engine!$C$31778:$C$31809,INDIRECT("Coefficients!$AI$2:$AI$33"))))))</f>
      </c>
      <c r="AG999" s="8">
        <f>IF(OR($B999="",$C999="",$D999="",$E999="",$F999="",$G999="",$H999="",$I999="",$J999="",$K999="",$L999=""),"",IF($B999="Female",1/(1+EXP(-SUMPRODUCT(Engine!$C$31778:$C$31809,INDIRECT("Coefficients!$AJ$2:$AJ$33")))),1/(1+EXP(-SUMPRODUCT(Engine!$C$31778:$C$31809,INDIRECT("Coefficients!$AK$2:$AK$33"))))))</f>
      </c>
      <c r="AH999" s="8">
        <f>IF(OR($B999="",$C999="",$D999="",$E999="",$F999="",$G999="",$H999="",$I999="",$J999="",$K999="",$L999=""),"",IF($B999="Female",1/(1+EXP(-SUMPRODUCT(Engine!$C$31778:$C$31809,INDIRECT("Coefficients!$AL$2:$AL$33")))),1/(1+EXP(-SUMPRODUCT(Engine!$C$31778:$C$31809,INDIRECT("Coefficients!$AM$2:$AM$33"))))))</f>
      </c>
      <c r="AI999" s="8">
        <f>IF(OR($B999="",$C999="",$D999="",$E999="",$F999="",$G999="",$H999="",$I999="",$J999="",$K999="",$L999=""),"",IF($B999="Female",1/(1+EXP(-SUMPRODUCT(Engine!$C$31778:$C$31809,INDIRECT("Coefficients!$AN$2:$AN$33")))),1/(1+EXP(-SUMPRODUCT(Engine!$C$31778:$C$31809,INDIRECT("Coefficients!$AO$2:$AO$33"))))))</f>
      </c>
      <c r="AJ999" s="8">
        <f>IF(OR($B999="",$C999="",$D999="",$E999="",$F999="",$G999="",$H999="",$I999="",$J999="",$K999="",$L999=""),"",IF($B999="Female",1/(1+EXP(-SUMPRODUCT(Engine!$C$31778:$C$31809,INDIRECT("Coefficients!$AP$2:$AP$33")))),1/(1+EXP(-SUMPRODUCT(Engine!$C$31778:$C$31809,INDIRECT("Coefficients!$AQ$2:$AQ$33"))))))</f>
      </c>
      <c r="AK999" s="8">
        <f>IF(OR($B999="",$C999="",$D999="",$E999="",$F999="",$G999="",$H999="",$I999="",$J999="",$K999="",$L999=""),"",IF($B999="Female",1/(1+EXP(-SUMPRODUCT(Engine!$C$31778:$C$31809,INDIRECT("Coefficients!$AR$2:$AR$33")))),1/(1+EXP(-SUMPRODUCT(Engine!$C$31778:$C$31809,INDIRECT("Coefficients!$AS$2:$AS$33"))))))</f>
      </c>
      <c r="AL999" s="8">
        <f>IF(OR($B999="",$C999="",$D999="",$E999="",$F999="",$G999="",$H999="",$I999="",$J999="",$K999="",$L999=""),"",IF($B999="Female",1/(1+EXP(-SUMPRODUCT(Engine!$C$31778:$C$31809,INDIRECT("Coefficients!$AT$2:$AT$33")))),1/(1+EXP(-SUMPRODUCT(Engine!$C$31778:$C$31809,INDIRECT("Coefficients!$AU$2:$AU$33"))))))</f>
      </c>
      <c r="AM999" s="8">
        <f>IF(OR($B999="",$C999="",$D999="",$E999="",$F999="",$G999="",$H999="",$I999="",$J999="",$K999="",$L999=""),"",IF($B999="Female",1/(1+EXP(-SUMPRODUCT(Engine!$C$31778:$C$31809,INDIRECT("Coefficients!$AV$2:$AV$33")))),1/(1+EXP(-SUMPRODUCT(Engine!$C$31778:$C$31809,INDIRECT("Coefficients!$AW$2:$AW$33"))))))</f>
      </c>
      <c r="AN999" s="8">
        <f>IF(OR($B999="",$C999="",$D999="",$E999="",$F999="",$G999="",$H999="",$I999="",$J999="",$K999="",$L999=""),"",IF($B999="Female",1/(1+EXP(-SUMPRODUCT(Engine!$C$31778:$C$31809,INDIRECT("Coefficients!$AX$2:$AX$33")))),1/(1+EXP(-SUMPRODUCT(Engine!$C$31778:$C$31809,INDIRECT("Coefficients!$AY$2:$AY$33"))))))</f>
      </c>
      <c r="AO999" s="8">
        <f>IF(OR($B999="",$C999="",$D999="",$E999="",$F999="",$G999="",$H999="",$I999="",$J999="",$K999="",$L999=""),"",IF($B999="Female",1/(1+EXP(-SUMPRODUCT(Engine!$C$31778:$C$31809,INDIRECT("Coefficients!$AZ$2:$AZ$33")))),1/(1+EXP(-SUMPRODUCT(Engine!$C$31778:$C$31809,INDIRECT("Coefficients!$BA$2:$BA$33"))))))</f>
      </c>
      <c r="AP999" s="8">
        <f>IF(OR($B999="",$C999="",$D999="",$E999="",$F999="",$G999="",$H999="",$I999="",$J999="",$K999="",$L999=""),"",IF($B999="Female",1/(1+EXP(-SUMPRODUCT(Engine!$C$31778:$C$31809,INDIRECT("Coefficients!$BB$2:$BB$33")))),1/(1+EXP(-SUMPRODUCT(Engine!$C$31778:$C$31809,INDIRECT("Coefficients!$BC$2:$BC$33"))))))</f>
      </c>
      <c r="AQ999" s="8">
        <f>IF(OR($B999="",$C999="",$D999="",$E999="",$F999="",$G999="",$H999="",$I999="",$J999="",$K999="",$L999=""),"",IF($B999="Female",1/(1+EXP(-SUMPRODUCT(Engine!$C$31778:$C$31809,INDIRECT("Coefficients!$BD$2:$BD$33")))),1/(1+EXP(-SUMPRODUCT(Engine!$C$31778:$C$31809,INDIRECT("Coefficients!$BE$2:$BE$33"))))))</f>
      </c>
      <c r="AR999" s="8">
        <f>IF(OR($B999="",$C999="",$D999="",$E999="",$F999="",$G999="",$H999="",$I999="",$J999="",$K999="",$L999=""),"",IF($B999="Female",1/(1+EXP(-SUMPRODUCT(Engine!$C$31778:$C$31809,INDIRECT("Coefficients!$BF$2:$BF$33")))),1/(1+EXP(-SUMPRODUCT(Engine!$C$31778:$C$31809,INDIRECT("Coefficients!$BG$2:$BG$33"))))))</f>
      </c>
      <c r="AS999" s="8">
        <f>IF(OR($B999="",$C999="",$D999="",$E999="",$F999="",$G999="",$H999="",$I999="",$J999="",$K999="",$L999=""),"",IF($B999="Female",1/(1+EXP(-SUMPRODUCT(Engine!$C$31778:$C$31809,INDIRECT("Coefficients!$BH$2:$BH$33")))),1/(1+EXP(-SUMPRODUCT(Engine!$C$31778:$C$31809,INDIRECT("Coefficients!$BI$2:$BI$33"))))))</f>
      </c>
      <c r="AT999" s="8">
        <f>IF(OR($B999="",$C999="",$D999="",$E999="",$F999="",$G999="",$H999="",$I999="",$J999="",$K999="",$L999=""),"",IF($B999="Female",1/(1+EXP(-SUMPRODUCT(Engine!$C$31778:$C$31809,INDIRECT("Coefficients!$BJ$2:$BJ$33")))),1/(1+EXP(-SUMPRODUCT(Engine!$C$31778:$C$31809,INDIRECT("Coefficients!$BK$2:$BK$33"))))))</f>
      </c>
      <c r="AU999" s="8">
        <f>IF(OR($B999="",$C999="",$D999="",$E999="",$F999="",$G999="",$H999="",$I999="",$J999="",$K999="",$L999=""),"",IF($B999="Female",1/(1+EXP(-SUMPRODUCT(Engine!$C$31778:$C$31809,INDIRECT("Coefficients!$BL$2:$BL$33")))),1/(1+EXP(-SUMPRODUCT(Engine!$C$31778:$C$31809,INDIRECT("Coefficients!$BM$2:$BM$33"))))))</f>
      </c>
      <c r="AV999" s="8">
        <f>IF(OR($B999="",$C999="",$D999="",$E999="",$F999="",$G999="",$H999="",$I999="",$J999="",$K999="",$L999=""),"",IF($B999="Female",1/(1+EXP(-SUMPRODUCT(Engine!$C$31778:$C$31809,INDIRECT("Coefficients!$BN$2:$BN$33")))),1/(1+EXP(-SUMPRODUCT(Engine!$C$31778:$C$31809,INDIRECT("Coefficients!$BO$2:$BO$33"))))))</f>
      </c>
      <c r="AW999" s="8">
        <f>IF(OR($B999="",$C999="",$D999="",$E999="",$F999="",$G999="",$H999="",$I999="",$J999="",$K999="",$L999=""),"",IF($B999="Female",1/(1+EXP(-SUMPRODUCT(Engine!$C$31778:$C$31809,INDIRECT("Coefficients!$BP$2:$BP$33")))),1/(1+EXP(-SUMPRODUCT(Engine!$C$31778:$C$31809,INDIRECT("Coefficients!$BQ$2:$BQ$33"))))))</f>
      </c>
      <c r="AX999" s="8">
        <f>IF(OR($B999="",$C999="",$D999="",$E999="",$F999="",$G999="",$H999="",$I999="",$J999="",$K999="",$L999=""),"",IF($B999="Female",1/(1+EXP(-SUMPRODUCT(Engine!$C$31778:$C$31809,INDIRECT("Coefficients!$BR$2:$BR$33")))),1/(1+EXP(-SUMPRODUCT(Engine!$C$31778:$C$31809,INDIRECT("Coefficients!$BS$2:$BS$33"))))))</f>
      </c>
      <c r="AY999" s="8">
        <f>IF(OR($B999="",$C999="",$D999="",$E999="",$F999="",$G999="",$H999="",$I999="",$J999="",$K999="",$L999=""),"",IF($B999="Female",1/(1+EXP(-SUMPRODUCT(Engine!$C$31778:$C$31809,INDIRECT("Coefficients!$BT$2:$BT$33")))),1/(1+EXP(-SUMPRODUCT(Engine!$C$31778:$C$31809,INDIRECT("Coefficients!$BU$2:$BU$33"))))))</f>
      </c>
      <c r="AZ999" s="8">
        <f>IF(OR($B999="",$C999="",$D999="",$E999="",$F999="",$G999="",$H999="",$I999="",$J999="",$K999="",$L999=""),"",IF($B999="Female",1/(1+EXP(-SUMPRODUCT(Engine!$C$31778:$C$31809,INDIRECT("Coefficients!$BV$2:$BV$33")))),1/(1+EXP(-SUMPRODUCT(Engine!$C$31778:$C$31809,INDIRECT("Coefficients!$BW$2:$BW$33"))))))</f>
      </c>
      <c r="BA999" s="8">
        <f>IF(OR($B999="",$C999="",$D999="",$E999="",$F999="",$G999="",$H999="",$I999="",$J999="",$K999="",$L999=""),"",IF($B999="Female",1/(1+EXP(-SUMPRODUCT(Engine!$C$31778:$C$31809,INDIRECT("Coefficients!$BX$2:$BX$33")))),1/(1+EXP(-SUMPRODUCT(Engine!$C$31778:$C$31809,INDIRECT("Coefficients!$BY$2:$BY$33"))))))</f>
      </c>
      <c r="BB999" s="8">
        <f>IF(OR($B999="",$C999="",$D999="",$E999="",$F999="",$G999="",$H999="",$I999="",$J999="",$K999="",$L999=""),"",IF($B999="Female",1/(1+EXP(-SUMPRODUCT(Engine!$C$31778:$C$31809,INDIRECT("Coefficients!$BZ$2:$BZ$33")))),1/(1+EXP(-SUMPRODUCT(Engine!$C$31778:$C$31809,INDIRECT("Coefficients!$CA$2:$CA$33"))))))</f>
      </c>
      <c r="BC999" s="8">
        <f>IF(OR($B999="",$C999="",$D999="",$E999="",$F999="",$G999="",$H999="",$I999="",$J999="",$K999="",$L999=""),"",IF($B999="Female",1/(1+EXP(-SUMPRODUCT(Engine!$C$31778:$C$31809,INDIRECT("Coefficients!$CB$2:$CB$33")))),1/(1+EXP(-SUMPRODUCT(Engine!$C$31778:$C$31809,INDIRECT("Coefficients!$CC$2:$CC$33"))))))</f>
      </c>
      <c r="BD999" s="8">
        <f>IF(OR($B999="",$C999="",$D999="",$E999="",$F999="",$G999="",$H999="",$I999="",$J999="",$K999="",$L999=""),"",IF($B999="Female",1/(1+EXP(-SUMPRODUCT(Engine!$C$31778:$C$31809,INDIRECT("Coefficients!$CD$2:$CD$33")))),1/(1+EXP(-SUMPRODUCT(Engine!$C$31778:$C$31809,INDIRECT("Coefficients!$CE$2:$CE$33"))))))</f>
      </c>
      <c r="BE999" s="8">
        <f>IF(OR($B999="",$C999="",$D999="",$E999="",$F999="",$G999="",$H999="",$I999="",$J999="",$K999="",$L999=""),"",IF($B999="Female",1/(1+EXP(-SUMPRODUCT(Engine!$C$31778:$C$31809,INDIRECT("Coefficients!$CF$2:$CF$33")))),1/(1+EXP(-SUMPRODUCT(Engine!$C$31778:$C$31809,INDIRECT("Coefficients!$CG$2:$CG$33"))))))</f>
      </c>
      <c r="BF999" s="8">
        <f>IF(OR($B999="",$C999="",$D999="",$E999="",$F999="",$G999="",$H999="",$I999="",$J999="",$K999="",$L999=""),"",IF($B999="Female",1/(1+EXP(-SUMPRODUCT(Engine!$C$31778:$C$31809,INDIRECT("Coefficients!$CH$2:$CH$33")))),1/(1+EXP(-SUMPRODUCT(Engine!$C$31778:$C$31809,INDIRECT("Coefficients!$CI$2:$CI$33"))))))</f>
      </c>
      <c r="BG999" s="8">
        <f>IF(OR($B999="",$C999="",$D999="",$E999="",$F999="",$G999="",$H999="",$I999="",$J999="",$K999="",$L999=""),"",IF($B999="Female",1/(1+EXP(-SUMPRODUCT(Engine!$C$31778:$C$31809,INDIRECT("Coefficients!$CJ$2:$CJ$33")))),1/(1+EXP(-SUMPRODUCT(Engine!$C$31778:$C$31809,INDIRECT("Coefficients!$CK$2:$CK$33"))))))</f>
      </c>
      <c r="BH999" s="8">
        <f>IF(OR($B999="",$C999="",$D999="",$E999="",$F999="",$G999="",$H999="",$I999="",$J999="",$K999="",$L999=""),"",IF($B999="Female",1/(1+EXP(-SUMPRODUCT(Engine!$C$31778:$C$31809,INDIRECT("Coefficients!$CL$2:$CL$33")))),1/(1+EXP(-SUMPRODUCT(Engine!$C$31778:$C$31809,INDIRECT("Coefficients!$CM$2:$CM$33"))))))</f>
      </c>
      <c r="BI999" s="8">
        <f>IF(OR($B999="",$C999="",$D999="",$E999="",$F999="",$G999="",$H999="",$I999="",$J999="",$K999="",$L999=""),"",IF($B999="Female",1/(1+EXP(-SUMPRODUCT(Engine!$C$31778:$C$31809,INDIRECT("Coefficients!$CN$2:$CN$33")))),1/(1+EXP(-SUMPRODUCT(Engine!$C$31778:$C$31809,INDIRECT("Coefficients!$CO$2:$CO$33"))))))</f>
      </c>
      <c r="BJ999" s="8">
        <f>IF(OR($B999="",$C999="",$D999="",$E999="",$F999="",$G999="",$H999="",$I999="",$J999="",$K999="",$L999=""),"",IF($B999="Female",1/(1+EXP(-SUMPRODUCT(Engine!$C$31778:$C$31809,INDIRECT("Coefficients!$CP$2:$CP$33")))),1/(1+EXP(-SUMPRODUCT(Engine!$C$31778:$C$31809,INDIRECT("Coefficients!$CQ$2:$CQ$33"))))))</f>
      </c>
      <c r="BK999" s="8">
        <f>IF(OR($B999="",$C999="",$D999="",$E999="",$F999="",$G999="",$H999="",$I999="",$J999="",$K999="",$L999=""),"",IF($B999="Female",1/(1+EXP(-SUMPRODUCT(Engine!$C$31778:$C$31809,INDIRECT("Coefficients!$CR$2:$CR$33")))),1/(1+EXP(-SUMPRODUCT(Engine!$C$31778:$C$31809,INDIRECT("Coefficients!$CS$2:$CS$33"))))))</f>
      </c>
      <c r="BL999" s="8">
        <f>IF(OR($B999="",$C999="",$D999="",$E999="",$F999="",$G999="",$H999="",$I999="",$J999="",$K999="",$L999=""),"",IF($B999="Female",1/(1+EXP(-SUMPRODUCT(Engine!$C$31778:$C$31809,INDIRECT("Coefficients!$CT$2:$CT$33")))),1/(1+EXP(-SUMPRODUCT(Engine!$C$31778:$C$31809,INDIRECT("Coefficients!$CU$2:$CU$33"))))))</f>
      </c>
      <c r="BM999" s="8">
        <f>IF(OR($B999="",$C999="",$D999="",$E999="",$F999="",$G999="",$H999="",$I999="",$J999="",$K999="",$L999=""),"",IF($B999="Female",1/(1+EXP(-SUMPRODUCT(Engine!$C$31778:$C$31809,INDIRECT("Coefficients!$CV$2:$CV$33")))),1/(1+EXP(-SUMPRODUCT(Engine!$C$31778:$C$31809,INDIRECT("Coefficients!$CW$2:$CW$33"))))))</f>
      </c>
    </row>
    <row r="1000" spans="1:6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8">
        <f>IF(OR($B1000="",$C1000="",$D1000="",$E1000="",$F1000="",$G1000="",$H1000="",$I1000="",$J1000="",$K1000="",$L1000=""),"",IF($B1000="Female",1/(1+EXP(-SUMPRODUCT(Engine!$C$31810:$C$31841,INDIRECT("Coefficients!$B$2:$B$33")))),1/(1+EXP(-SUMPRODUCT(Engine!$C$31810:$C$31841,INDIRECT("Coefficients!$C$2:$C$33"))))))</f>
      </c>
      <c r="Q1000" s="8">
        <f>IF(OR($B1000="",$C1000="",$D1000="",$E1000="",$F1000="",$G1000="",$H1000="",$I1000="",$J1000="",$K1000="",$L1000=""),"",IF($B1000="Female",1/(1+EXP(-SUMPRODUCT(Engine!$C$31810:$C$31841,INDIRECT("Coefficients!$D$2:$D$33")))),1/(1+EXP(-SUMPRODUCT(Engine!$C$31810:$C$31841,INDIRECT("Coefficients!$E$2:$E$33"))))))</f>
      </c>
      <c r="R1000" s="8">
        <f>IF(OR($B1000="",$C1000="",$D1000="",$E1000="",$F1000="",$G1000="",$H1000="",$I1000="",$J1000="",$K1000="",$L1000=""),"",IF($B1000="Female",1/(1+EXP(-SUMPRODUCT(Engine!$C$31810:$C$31841,INDIRECT("Coefficients!$F$2:$F$33")))),1/(1+EXP(-SUMPRODUCT(Engine!$C$31810:$C$31841,INDIRECT("Coefficients!$G$2:$G$33"))))))</f>
      </c>
      <c r="S1000" s="8">
        <f>IF(OR($B1000="",$C1000="",$D1000="",$E1000="",$F1000="",$G1000="",$H1000="",$I1000="",$J1000="",$K1000="",$L1000=""),"",IF($B1000="Female",1/(1+EXP(-SUMPRODUCT(Engine!$C$31810:$C$31841,INDIRECT("Coefficients!$H$2:$H$33")))),1/(1+EXP(-SUMPRODUCT(Engine!$C$31810:$C$31841,INDIRECT("Coefficients!$I$2:$I$33"))))))</f>
      </c>
      <c r="T1000" s="8">
        <f>IF(OR($B1000="",$C1000="",$D1000="",$E1000="",$F1000="",$G1000="",$H1000="",$I1000="",$J1000="",$K1000="",$L1000=""),"",IF($B1000="Female",1/(1+EXP(-SUMPRODUCT(Engine!$C$31810:$C$31841,INDIRECT("Coefficients!$J$2:$J$33")))),1/(1+EXP(-SUMPRODUCT(Engine!$C$31810:$C$31841,INDIRECT("Coefficients!$K$2:$K$33"))))))</f>
      </c>
      <c r="U1000" s="8">
        <f>IF(OR($B1000="",$C1000="",$D1000="",$E1000="",$F1000="",$G1000="",$H1000="",$I1000="",$J1000="",$K1000="",$L1000=""),"",IF($B1000="Female",1/(1+EXP(-SUMPRODUCT(Engine!$C$31810:$C$31841,INDIRECT("Coefficients!$L$2:$L$33")))),1/(1+EXP(-SUMPRODUCT(Engine!$C$31810:$C$31841,INDIRECT("Coefficients!$M$2:$M$33"))))))</f>
      </c>
      <c r="V1000" s="8">
        <f>IF(OR($B1000="",$C1000="",$D1000="",$E1000="",$F1000="",$G1000="",$H1000="",$I1000="",$J1000="",$K1000="",$L1000=""),"",IF($B1000="Female",1/(1+EXP(-SUMPRODUCT(Engine!$C$31810:$C$31841,INDIRECT("Coefficients!$N$2:$N$33")))),1/(1+EXP(-SUMPRODUCT(Engine!$C$31810:$C$31841,INDIRECT("Coefficients!$O$2:$O$33"))))))</f>
      </c>
      <c r="W1000" s="8">
        <f>IF(OR($B1000="",$C1000="",$D1000="",$E1000="",$F1000="",$G1000="",$H1000="",$I1000="",$J1000="",$K1000="",$L1000=""),"",IF($B1000="Female",1/(1+EXP(-SUMPRODUCT(Engine!$C$31810:$C$31841,INDIRECT("Coefficients!$P$2:$P$33")))),1/(1+EXP(-SUMPRODUCT(Engine!$C$31810:$C$31841,INDIRECT("Coefficients!$Q$2:$Q$33"))))))</f>
      </c>
      <c r="X1000" s="8">
        <f>IF(OR($B1000="",$C1000="",$D1000="",$E1000="",$F1000="",$G1000="",$H1000="",$I1000="",$J1000="",$K1000="",$L1000=""),"",IF($B1000="Female",1/(1+EXP(-SUMPRODUCT(Engine!$C$31810:$C$31841,INDIRECT("Coefficients!$R$2:$R$33")))),1/(1+EXP(-SUMPRODUCT(Engine!$C$31810:$C$31841,INDIRECT("Coefficients!$S$2:$S$33"))))))</f>
      </c>
      <c r="Y1000" s="8">
        <f>IF(OR($B1000="",$C1000="",$D1000="",$E1000="",$F1000="",$G1000="",$H1000="",$I1000="",$J1000="",$K1000="",$L1000=""),"",IF($B1000="Female",1/(1+EXP(-SUMPRODUCT(Engine!$C$31810:$C$31841,INDIRECT("Coefficients!$T$2:$T$33")))),1/(1+EXP(-SUMPRODUCT(Engine!$C$31810:$C$31841,INDIRECT("Coefficients!$U$2:$U$33"))))))</f>
      </c>
      <c r="Z1000" s="8">
        <f>IF(OR($B1000="",$C1000="",$D1000="",$E1000="",$F1000="",$G1000="",$H1000="",$I1000="",$J1000="",$K1000="",$L1000=""),"",IF($B1000="Female",1/(1+EXP(-SUMPRODUCT(Engine!$C$31810:$C$31841,INDIRECT("Coefficients!$V$2:$V$33")))),1/(1+EXP(-SUMPRODUCT(Engine!$C$31810:$C$31841,INDIRECT("Coefficients!$W$2:$W$33"))))))</f>
      </c>
      <c r="AA1000" s="8">
        <f>IF(OR($B1000="",$C1000="",$D1000="",$E1000="",$F1000="",$G1000="",$H1000="",$I1000="",$J1000="",$K1000="",$L1000=""),"",IF($B1000="Female",1/(1+EXP(-SUMPRODUCT(Engine!$C$31810:$C$31841,INDIRECT("Coefficients!$X$2:$X$33")))),1/(1+EXP(-SUMPRODUCT(Engine!$C$31810:$C$31841,INDIRECT("Coefficients!$Y$2:$Y$33"))))))</f>
      </c>
      <c r="AB1000" s="8">
        <f>IF(OR($B1000="",$C1000="",$D1000="",$E1000="",$F1000="",$G1000="",$H1000="",$I1000="",$J1000="",$K1000="",$L1000=""),"",IF($B1000="Female",1/(1+EXP(-SUMPRODUCT(Engine!$C$31810:$C$31841,INDIRECT("Coefficients!$Z$2:$Z$33")))),1/(1+EXP(-SUMPRODUCT(Engine!$C$31810:$C$31841,INDIRECT("Coefficients!$AA$2:$AA$33"))))))</f>
      </c>
      <c r="AC1000" s="8">
        <f>IF(OR($B1000="",$C1000="",$D1000="",$E1000="",$F1000="",$G1000="",$H1000="",$I1000="",$J1000="",$K1000="",$L1000=""),"",IF($B1000="Female",1/(1+EXP(-SUMPRODUCT(Engine!$C$31810:$C$31841,INDIRECT("Coefficients!$AB$2:$AB$33")))),1/(1+EXP(-SUMPRODUCT(Engine!$C$31810:$C$31841,INDIRECT("Coefficients!$AC$2:$AC$33"))))))</f>
      </c>
      <c r="AD1000" s="8">
        <f>IF(OR($B1000="",$C1000="",$D1000="",$E1000="",$F1000="",$G1000="",$H1000="",$I1000="",$J1000="",$K1000="",$L1000=""),"",IF($B1000="Female",1/(1+EXP(-SUMPRODUCT(Engine!$C$31810:$C$31841,INDIRECT("Coefficients!$AD$2:$AD$33")))),1/(1+EXP(-SUMPRODUCT(Engine!$C$31810:$C$31841,INDIRECT("Coefficients!$AE$2:$AE$33"))))))</f>
      </c>
      <c r="AE1000" s="8">
        <f>IF(OR($B1000="",$C1000="",$D1000="",$E1000="",$F1000="",$G1000="",$H1000="",$I1000="",$J1000="",$K1000="",$L1000=""),"",IF($B1000="Female",1/(1+EXP(-SUMPRODUCT(Engine!$C$31810:$C$31841,INDIRECT("Coefficients!$AF$2:$AF$33")))),1/(1+EXP(-SUMPRODUCT(Engine!$C$31810:$C$31841,INDIRECT("Coefficients!$AG$2:$AG$33"))))))</f>
      </c>
      <c r="AF1000" s="8">
        <f>IF(OR($B1000="",$C1000="",$D1000="",$E1000="",$F1000="",$G1000="",$H1000="",$I1000="",$J1000="",$K1000="",$L1000=""),"",IF($B1000="Female",1/(1+EXP(-SUMPRODUCT(Engine!$C$31810:$C$31841,INDIRECT("Coefficients!$AH$2:$AH$33")))),1/(1+EXP(-SUMPRODUCT(Engine!$C$31810:$C$31841,INDIRECT("Coefficients!$AI$2:$AI$33"))))))</f>
      </c>
      <c r="AG1000" s="8">
        <f>IF(OR($B1000="",$C1000="",$D1000="",$E1000="",$F1000="",$G1000="",$H1000="",$I1000="",$J1000="",$K1000="",$L1000=""),"",IF($B1000="Female",1/(1+EXP(-SUMPRODUCT(Engine!$C$31810:$C$31841,INDIRECT("Coefficients!$AJ$2:$AJ$33")))),1/(1+EXP(-SUMPRODUCT(Engine!$C$31810:$C$31841,INDIRECT("Coefficients!$AK$2:$AK$33"))))))</f>
      </c>
      <c r="AH1000" s="8">
        <f>IF(OR($B1000="",$C1000="",$D1000="",$E1000="",$F1000="",$G1000="",$H1000="",$I1000="",$J1000="",$K1000="",$L1000=""),"",IF($B1000="Female",1/(1+EXP(-SUMPRODUCT(Engine!$C$31810:$C$31841,INDIRECT("Coefficients!$AL$2:$AL$33")))),1/(1+EXP(-SUMPRODUCT(Engine!$C$31810:$C$31841,INDIRECT("Coefficients!$AM$2:$AM$33"))))))</f>
      </c>
      <c r="AI1000" s="8">
        <f>IF(OR($B1000="",$C1000="",$D1000="",$E1000="",$F1000="",$G1000="",$H1000="",$I1000="",$J1000="",$K1000="",$L1000=""),"",IF($B1000="Female",1/(1+EXP(-SUMPRODUCT(Engine!$C$31810:$C$31841,INDIRECT("Coefficients!$AN$2:$AN$33")))),1/(1+EXP(-SUMPRODUCT(Engine!$C$31810:$C$31841,INDIRECT("Coefficients!$AO$2:$AO$33"))))))</f>
      </c>
      <c r="AJ1000" s="8">
        <f>IF(OR($B1000="",$C1000="",$D1000="",$E1000="",$F1000="",$G1000="",$H1000="",$I1000="",$J1000="",$K1000="",$L1000=""),"",IF($B1000="Female",1/(1+EXP(-SUMPRODUCT(Engine!$C$31810:$C$31841,INDIRECT("Coefficients!$AP$2:$AP$33")))),1/(1+EXP(-SUMPRODUCT(Engine!$C$31810:$C$31841,INDIRECT("Coefficients!$AQ$2:$AQ$33"))))))</f>
      </c>
      <c r="AK1000" s="8">
        <f>IF(OR($B1000="",$C1000="",$D1000="",$E1000="",$F1000="",$G1000="",$H1000="",$I1000="",$J1000="",$K1000="",$L1000=""),"",IF($B1000="Female",1/(1+EXP(-SUMPRODUCT(Engine!$C$31810:$C$31841,INDIRECT("Coefficients!$AR$2:$AR$33")))),1/(1+EXP(-SUMPRODUCT(Engine!$C$31810:$C$31841,INDIRECT("Coefficients!$AS$2:$AS$33"))))))</f>
      </c>
      <c r="AL1000" s="8">
        <f>IF(OR($B1000="",$C1000="",$D1000="",$E1000="",$F1000="",$G1000="",$H1000="",$I1000="",$J1000="",$K1000="",$L1000=""),"",IF($B1000="Female",1/(1+EXP(-SUMPRODUCT(Engine!$C$31810:$C$31841,INDIRECT("Coefficients!$AT$2:$AT$33")))),1/(1+EXP(-SUMPRODUCT(Engine!$C$31810:$C$31841,INDIRECT("Coefficients!$AU$2:$AU$33"))))))</f>
      </c>
      <c r="AM1000" s="8">
        <f>IF(OR($B1000="",$C1000="",$D1000="",$E1000="",$F1000="",$G1000="",$H1000="",$I1000="",$J1000="",$K1000="",$L1000=""),"",IF($B1000="Female",1/(1+EXP(-SUMPRODUCT(Engine!$C$31810:$C$31841,INDIRECT("Coefficients!$AV$2:$AV$33")))),1/(1+EXP(-SUMPRODUCT(Engine!$C$31810:$C$31841,INDIRECT("Coefficients!$AW$2:$AW$33"))))))</f>
      </c>
      <c r="AN1000" s="8">
        <f>IF(OR($B1000="",$C1000="",$D1000="",$E1000="",$F1000="",$G1000="",$H1000="",$I1000="",$J1000="",$K1000="",$L1000=""),"",IF($B1000="Female",1/(1+EXP(-SUMPRODUCT(Engine!$C$31810:$C$31841,INDIRECT("Coefficients!$AX$2:$AX$33")))),1/(1+EXP(-SUMPRODUCT(Engine!$C$31810:$C$31841,INDIRECT("Coefficients!$AY$2:$AY$33"))))))</f>
      </c>
      <c r="AO1000" s="8">
        <f>IF(OR($B1000="",$C1000="",$D1000="",$E1000="",$F1000="",$G1000="",$H1000="",$I1000="",$J1000="",$K1000="",$L1000=""),"",IF($B1000="Female",1/(1+EXP(-SUMPRODUCT(Engine!$C$31810:$C$31841,INDIRECT("Coefficients!$AZ$2:$AZ$33")))),1/(1+EXP(-SUMPRODUCT(Engine!$C$31810:$C$31841,INDIRECT("Coefficients!$BA$2:$BA$33"))))))</f>
      </c>
      <c r="AP1000" s="8">
        <f>IF(OR($B1000="",$C1000="",$D1000="",$E1000="",$F1000="",$G1000="",$H1000="",$I1000="",$J1000="",$K1000="",$L1000=""),"",IF($B1000="Female",1/(1+EXP(-SUMPRODUCT(Engine!$C$31810:$C$31841,INDIRECT("Coefficients!$BB$2:$BB$33")))),1/(1+EXP(-SUMPRODUCT(Engine!$C$31810:$C$31841,INDIRECT("Coefficients!$BC$2:$BC$33"))))))</f>
      </c>
      <c r="AQ1000" s="8">
        <f>IF(OR($B1000="",$C1000="",$D1000="",$E1000="",$F1000="",$G1000="",$H1000="",$I1000="",$J1000="",$K1000="",$L1000=""),"",IF($B1000="Female",1/(1+EXP(-SUMPRODUCT(Engine!$C$31810:$C$31841,INDIRECT("Coefficients!$BD$2:$BD$33")))),1/(1+EXP(-SUMPRODUCT(Engine!$C$31810:$C$31841,INDIRECT("Coefficients!$BE$2:$BE$33"))))))</f>
      </c>
      <c r="AR1000" s="8">
        <f>IF(OR($B1000="",$C1000="",$D1000="",$E1000="",$F1000="",$G1000="",$H1000="",$I1000="",$J1000="",$K1000="",$L1000=""),"",IF($B1000="Female",1/(1+EXP(-SUMPRODUCT(Engine!$C$31810:$C$31841,INDIRECT("Coefficients!$BF$2:$BF$33")))),1/(1+EXP(-SUMPRODUCT(Engine!$C$31810:$C$31841,INDIRECT("Coefficients!$BG$2:$BG$33"))))))</f>
      </c>
      <c r="AS1000" s="8">
        <f>IF(OR($B1000="",$C1000="",$D1000="",$E1000="",$F1000="",$G1000="",$H1000="",$I1000="",$J1000="",$K1000="",$L1000=""),"",IF($B1000="Female",1/(1+EXP(-SUMPRODUCT(Engine!$C$31810:$C$31841,INDIRECT("Coefficients!$BH$2:$BH$33")))),1/(1+EXP(-SUMPRODUCT(Engine!$C$31810:$C$31841,INDIRECT("Coefficients!$BI$2:$BI$33"))))))</f>
      </c>
      <c r="AT1000" s="8">
        <f>IF(OR($B1000="",$C1000="",$D1000="",$E1000="",$F1000="",$G1000="",$H1000="",$I1000="",$J1000="",$K1000="",$L1000=""),"",IF($B1000="Female",1/(1+EXP(-SUMPRODUCT(Engine!$C$31810:$C$31841,INDIRECT("Coefficients!$BJ$2:$BJ$33")))),1/(1+EXP(-SUMPRODUCT(Engine!$C$31810:$C$31841,INDIRECT("Coefficients!$BK$2:$BK$33"))))))</f>
      </c>
      <c r="AU1000" s="8">
        <f>IF(OR($B1000="",$C1000="",$D1000="",$E1000="",$F1000="",$G1000="",$H1000="",$I1000="",$J1000="",$K1000="",$L1000=""),"",IF($B1000="Female",1/(1+EXP(-SUMPRODUCT(Engine!$C$31810:$C$31841,INDIRECT("Coefficients!$BL$2:$BL$33")))),1/(1+EXP(-SUMPRODUCT(Engine!$C$31810:$C$31841,INDIRECT("Coefficients!$BM$2:$BM$33"))))))</f>
      </c>
      <c r="AV1000" s="8">
        <f>IF(OR($B1000="",$C1000="",$D1000="",$E1000="",$F1000="",$G1000="",$H1000="",$I1000="",$J1000="",$K1000="",$L1000=""),"",IF($B1000="Female",1/(1+EXP(-SUMPRODUCT(Engine!$C$31810:$C$31841,INDIRECT("Coefficients!$BN$2:$BN$33")))),1/(1+EXP(-SUMPRODUCT(Engine!$C$31810:$C$31841,INDIRECT("Coefficients!$BO$2:$BO$33"))))))</f>
      </c>
      <c r="AW1000" s="8">
        <f>IF(OR($B1000="",$C1000="",$D1000="",$E1000="",$F1000="",$G1000="",$H1000="",$I1000="",$J1000="",$K1000="",$L1000=""),"",IF($B1000="Female",1/(1+EXP(-SUMPRODUCT(Engine!$C$31810:$C$31841,INDIRECT("Coefficients!$BP$2:$BP$33")))),1/(1+EXP(-SUMPRODUCT(Engine!$C$31810:$C$31841,INDIRECT("Coefficients!$BQ$2:$BQ$33"))))))</f>
      </c>
      <c r="AX1000" s="8">
        <f>IF(OR($B1000="",$C1000="",$D1000="",$E1000="",$F1000="",$G1000="",$H1000="",$I1000="",$J1000="",$K1000="",$L1000=""),"",IF($B1000="Female",1/(1+EXP(-SUMPRODUCT(Engine!$C$31810:$C$31841,INDIRECT("Coefficients!$BR$2:$BR$33")))),1/(1+EXP(-SUMPRODUCT(Engine!$C$31810:$C$31841,INDIRECT("Coefficients!$BS$2:$BS$33"))))))</f>
      </c>
      <c r="AY1000" s="8">
        <f>IF(OR($B1000="",$C1000="",$D1000="",$E1000="",$F1000="",$G1000="",$H1000="",$I1000="",$J1000="",$K1000="",$L1000=""),"",IF($B1000="Female",1/(1+EXP(-SUMPRODUCT(Engine!$C$31810:$C$31841,INDIRECT("Coefficients!$BT$2:$BT$33")))),1/(1+EXP(-SUMPRODUCT(Engine!$C$31810:$C$31841,INDIRECT("Coefficients!$BU$2:$BU$33"))))))</f>
      </c>
      <c r="AZ1000" s="8">
        <f>IF(OR($B1000="",$C1000="",$D1000="",$E1000="",$F1000="",$G1000="",$H1000="",$I1000="",$J1000="",$K1000="",$L1000=""),"",IF($B1000="Female",1/(1+EXP(-SUMPRODUCT(Engine!$C$31810:$C$31841,INDIRECT("Coefficients!$BV$2:$BV$33")))),1/(1+EXP(-SUMPRODUCT(Engine!$C$31810:$C$31841,INDIRECT("Coefficients!$BW$2:$BW$33"))))))</f>
      </c>
      <c r="BA1000" s="8">
        <f>IF(OR($B1000="",$C1000="",$D1000="",$E1000="",$F1000="",$G1000="",$H1000="",$I1000="",$J1000="",$K1000="",$L1000=""),"",IF($B1000="Female",1/(1+EXP(-SUMPRODUCT(Engine!$C$31810:$C$31841,INDIRECT("Coefficients!$BX$2:$BX$33")))),1/(1+EXP(-SUMPRODUCT(Engine!$C$31810:$C$31841,INDIRECT("Coefficients!$BY$2:$BY$33"))))))</f>
      </c>
      <c r="BB1000" s="8">
        <f>IF(OR($B1000="",$C1000="",$D1000="",$E1000="",$F1000="",$G1000="",$H1000="",$I1000="",$J1000="",$K1000="",$L1000=""),"",IF($B1000="Female",1/(1+EXP(-SUMPRODUCT(Engine!$C$31810:$C$31841,INDIRECT("Coefficients!$BZ$2:$BZ$33")))),1/(1+EXP(-SUMPRODUCT(Engine!$C$31810:$C$31841,INDIRECT("Coefficients!$CA$2:$CA$33"))))))</f>
      </c>
      <c r="BC1000" s="8">
        <f>IF(OR($B1000="",$C1000="",$D1000="",$E1000="",$F1000="",$G1000="",$H1000="",$I1000="",$J1000="",$K1000="",$L1000=""),"",IF($B1000="Female",1/(1+EXP(-SUMPRODUCT(Engine!$C$31810:$C$31841,INDIRECT("Coefficients!$CB$2:$CB$33")))),1/(1+EXP(-SUMPRODUCT(Engine!$C$31810:$C$31841,INDIRECT("Coefficients!$CC$2:$CC$33"))))))</f>
      </c>
      <c r="BD1000" s="8">
        <f>IF(OR($B1000="",$C1000="",$D1000="",$E1000="",$F1000="",$G1000="",$H1000="",$I1000="",$J1000="",$K1000="",$L1000=""),"",IF($B1000="Female",1/(1+EXP(-SUMPRODUCT(Engine!$C$31810:$C$31841,INDIRECT("Coefficients!$CD$2:$CD$33")))),1/(1+EXP(-SUMPRODUCT(Engine!$C$31810:$C$31841,INDIRECT("Coefficients!$CE$2:$CE$33"))))))</f>
      </c>
      <c r="BE1000" s="8">
        <f>IF(OR($B1000="",$C1000="",$D1000="",$E1000="",$F1000="",$G1000="",$H1000="",$I1000="",$J1000="",$K1000="",$L1000=""),"",IF($B1000="Female",1/(1+EXP(-SUMPRODUCT(Engine!$C$31810:$C$31841,INDIRECT("Coefficients!$CF$2:$CF$33")))),1/(1+EXP(-SUMPRODUCT(Engine!$C$31810:$C$31841,INDIRECT("Coefficients!$CG$2:$CG$33"))))))</f>
      </c>
      <c r="BF1000" s="8">
        <f>IF(OR($B1000="",$C1000="",$D1000="",$E1000="",$F1000="",$G1000="",$H1000="",$I1000="",$J1000="",$K1000="",$L1000=""),"",IF($B1000="Female",1/(1+EXP(-SUMPRODUCT(Engine!$C$31810:$C$31841,INDIRECT("Coefficients!$CH$2:$CH$33")))),1/(1+EXP(-SUMPRODUCT(Engine!$C$31810:$C$31841,INDIRECT("Coefficients!$CI$2:$CI$33"))))))</f>
      </c>
      <c r="BG1000" s="8">
        <f>IF(OR($B1000="",$C1000="",$D1000="",$E1000="",$F1000="",$G1000="",$H1000="",$I1000="",$J1000="",$K1000="",$L1000=""),"",IF($B1000="Female",1/(1+EXP(-SUMPRODUCT(Engine!$C$31810:$C$31841,INDIRECT("Coefficients!$CJ$2:$CJ$33")))),1/(1+EXP(-SUMPRODUCT(Engine!$C$31810:$C$31841,INDIRECT("Coefficients!$CK$2:$CK$33"))))))</f>
      </c>
      <c r="BH1000" s="8">
        <f>IF(OR($B1000="",$C1000="",$D1000="",$E1000="",$F1000="",$G1000="",$H1000="",$I1000="",$J1000="",$K1000="",$L1000=""),"",IF($B1000="Female",1/(1+EXP(-SUMPRODUCT(Engine!$C$31810:$C$31841,INDIRECT("Coefficients!$CL$2:$CL$33")))),1/(1+EXP(-SUMPRODUCT(Engine!$C$31810:$C$31841,INDIRECT("Coefficients!$CM$2:$CM$33"))))))</f>
      </c>
      <c r="BI1000" s="8">
        <f>IF(OR($B1000="",$C1000="",$D1000="",$E1000="",$F1000="",$G1000="",$H1000="",$I1000="",$J1000="",$K1000="",$L1000=""),"",IF($B1000="Female",1/(1+EXP(-SUMPRODUCT(Engine!$C$31810:$C$31841,INDIRECT("Coefficients!$CN$2:$CN$33")))),1/(1+EXP(-SUMPRODUCT(Engine!$C$31810:$C$31841,INDIRECT("Coefficients!$CO$2:$CO$33"))))))</f>
      </c>
      <c r="BJ1000" s="8">
        <f>IF(OR($B1000="",$C1000="",$D1000="",$E1000="",$F1000="",$G1000="",$H1000="",$I1000="",$J1000="",$K1000="",$L1000=""),"",IF($B1000="Female",1/(1+EXP(-SUMPRODUCT(Engine!$C$31810:$C$31841,INDIRECT("Coefficients!$CP$2:$CP$33")))),1/(1+EXP(-SUMPRODUCT(Engine!$C$31810:$C$31841,INDIRECT("Coefficients!$CQ$2:$CQ$33"))))))</f>
      </c>
      <c r="BK1000" s="8">
        <f>IF(OR($B1000="",$C1000="",$D1000="",$E1000="",$F1000="",$G1000="",$H1000="",$I1000="",$J1000="",$K1000="",$L1000=""),"",IF($B1000="Female",1/(1+EXP(-SUMPRODUCT(Engine!$C$31810:$C$31841,INDIRECT("Coefficients!$CR$2:$CR$33")))),1/(1+EXP(-SUMPRODUCT(Engine!$C$31810:$C$31841,INDIRECT("Coefficients!$CS$2:$CS$33"))))))</f>
      </c>
      <c r="BL1000" s="8">
        <f>IF(OR($B1000="",$C1000="",$D1000="",$E1000="",$F1000="",$G1000="",$H1000="",$I1000="",$J1000="",$K1000="",$L1000=""),"",IF($B1000="Female",1/(1+EXP(-SUMPRODUCT(Engine!$C$31810:$C$31841,INDIRECT("Coefficients!$CT$2:$CT$33")))),1/(1+EXP(-SUMPRODUCT(Engine!$C$31810:$C$31841,INDIRECT("Coefficients!$CU$2:$CU$33"))))))</f>
      </c>
      <c r="BM1000" s="8">
        <f>IF(OR($B1000="",$C1000="",$D1000="",$E1000="",$F1000="",$G1000="",$H1000="",$I1000="",$J1000="",$K1000="",$L1000=""),"",IF($B1000="Female",1/(1+EXP(-SUMPRODUCT(Engine!$C$31810:$C$31841,INDIRECT("Coefficients!$CV$2:$CV$33")))),1/(1+EXP(-SUMPRODUCT(Engine!$C$31810:$C$31841,INDIRECT("Coefficients!$CW$2:$CW$33"))))))</f>
      </c>
    </row>
    <row r="1001" spans="1:65" x14ac:dyDescent="0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8">
        <f>IF(OR($B1001="",$C1001="",$D1001="",$E1001="",$F1001="",$G1001="",$H1001="",$I1001="",$J1001="",$K1001="",$L1001=""),"",IF($B1001="Female",1/(1+EXP(-SUMPRODUCT(Engine!$C$31842:$C$31873,INDIRECT("Coefficients!$B$2:$B$33")))),1/(1+EXP(-SUMPRODUCT(Engine!$C$31842:$C$31873,INDIRECT("Coefficients!$C$2:$C$33"))))))</f>
      </c>
      <c r="Q1001" s="8">
        <f>IF(OR($B1001="",$C1001="",$D1001="",$E1001="",$F1001="",$G1001="",$H1001="",$I1001="",$J1001="",$K1001="",$L1001=""),"",IF($B1001="Female",1/(1+EXP(-SUMPRODUCT(Engine!$C$31842:$C$31873,INDIRECT("Coefficients!$D$2:$D$33")))),1/(1+EXP(-SUMPRODUCT(Engine!$C$31842:$C$31873,INDIRECT("Coefficients!$E$2:$E$33"))))))</f>
      </c>
      <c r="R1001" s="8">
        <f>IF(OR($B1001="",$C1001="",$D1001="",$E1001="",$F1001="",$G1001="",$H1001="",$I1001="",$J1001="",$K1001="",$L1001=""),"",IF($B1001="Female",1/(1+EXP(-SUMPRODUCT(Engine!$C$31842:$C$31873,INDIRECT("Coefficients!$F$2:$F$33")))),1/(1+EXP(-SUMPRODUCT(Engine!$C$31842:$C$31873,INDIRECT("Coefficients!$G$2:$G$33"))))))</f>
      </c>
      <c r="S1001" s="8">
        <f>IF(OR($B1001="",$C1001="",$D1001="",$E1001="",$F1001="",$G1001="",$H1001="",$I1001="",$J1001="",$K1001="",$L1001=""),"",IF($B1001="Female",1/(1+EXP(-SUMPRODUCT(Engine!$C$31842:$C$31873,INDIRECT("Coefficients!$H$2:$H$33")))),1/(1+EXP(-SUMPRODUCT(Engine!$C$31842:$C$31873,INDIRECT("Coefficients!$I$2:$I$33"))))))</f>
      </c>
      <c r="T1001" s="8">
        <f>IF(OR($B1001="",$C1001="",$D1001="",$E1001="",$F1001="",$G1001="",$H1001="",$I1001="",$J1001="",$K1001="",$L1001=""),"",IF($B1001="Female",1/(1+EXP(-SUMPRODUCT(Engine!$C$31842:$C$31873,INDIRECT("Coefficients!$J$2:$J$33")))),1/(1+EXP(-SUMPRODUCT(Engine!$C$31842:$C$31873,INDIRECT("Coefficients!$K$2:$K$33"))))))</f>
      </c>
      <c r="U1001" s="8">
        <f>IF(OR($B1001="",$C1001="",$D1001="",$E1001="",$F1001="",$G1001="",$H1001="",$I1001="",$J1001="",$K1001="",$L1001=""),"",IF($B1001="Female",1/(1+EXP(-SUMPRODUCT(Engine!$C$31842:$C$31873,INDIRECT("Coefficients!$L$2:$L$33")))),1/(1+EXP(-SUMPRODUCT(Engine!$C$31842:$C$31873,INDIRECT("Coefficients!$M$2:$M$33"))))))</f>
      </c>
      <c r="V1001" s="8">
        <f>IF(OR($B1001="",$C1001="",$D1001="",$E1001="",$F1001="",$G1001="",$H1001="",$I1001="",$J1001="",$K1001="",$L1001=""),"",IF($B1001="Female",1/(1+EXP(-SUMPRODUCT(Engine!$C$31842:$C$31873,INDIRECT("Coefficients!$N$2:$N$33")))),1/(1+EXP(-SUMPRODUCT(Engine!$C$31842:$C$31873,INDIRECT("Coefficients!$O$2:$O$33"))))))</f>
      </c>
      <c r="W1001" s="8">
        <f>IF(OR($B1001="",$C1001="",$D1001="",$E1001="",$F1001="",$G1001="",$H1001="",$I1001="",$J1001="",$K1001="",$L1001=""),"",IF($B1001="Female",1/(1+EXP(-SUMPRODUCT(Engine!$C$31842:$C$31873,INDIRECT("Coefficients!$P$2:$P$33")))),1/(1+EXP(-SUMPRODUCT(Engine!$C$31842:$C$31873,INDIRECT("Coefficients!$Q$2:$Q$33"))))))</f>
      </c>
      <c r="X1001" s="8">
        <f>IF(OR($B1001="",$C1001="",$D1001="",$E1001="",$F1001="",$G1001="",$H1001="",$I1001="",$J1001="",$K1001="",$L1001=""),"",IF($B1001="Female",1/(1+EXP(-SUMPRODUCT(Engine!$C$31842:$C$31873,INDIRECT("Coefficients!$R$2:$R$33")))),1/(1+EXP(-SUMPRODUCT(Engine!$C$31842:$C$31873,INDIRECT("Coefficients!$S$2:$S$33"))))))</f>
      </c>
      <c r="Y1001" s="8">
        <f>IF(OR($B1001="",$C1001="",$D1001="",$E1001="",$F1001="",$G1001="",$H1001="",$I1001="",$J1001="",$K1001="",$L1001=""),"",IF($B1001="Female",1/(1+EXP(-SUMPRODUCT(Engine!$C$31842:$C$31873,INDIRECT("Coefficients!$T$2:$T$33")))),1/(1+EXP(-SUMPRODUCT(Engine!$C$31842:$C$31873,INDIRECT("Coefficients!$U$2:$U$33"))))))</f>
      </c>
      <c r="Z1001" s="8">
        <f>IF(OR($B1001="",$C1001="",$D1001="",$E1001="",$F1001="",$G1001="",$H1001="",$I1001="",$J1001="",$K1001="",$L1001=""),"",IF($B1001="Female",1/(1+EXP(-SUMPRODUCT(Engine!$C$31842:$C$31873,INDIRECT("Coefficients!$V$2:$V$33")))),1/(1+EXP(-SUMPRODUCT(Engine!$C$31842:$C$31873,INDIRECT("Coefficients!$W$2:$W$33"))))))</f>
      </c>
      <c r="AA1001" s="8">
        <f>IF(OR($B1001="",$C1001="",$D1001="",$E1001="",$F1001="",$G1001="",$H1001="",$I1001="",$J1001="",$K1001="",$L1001=""),"",IF($B1001="Female",1/(1+EXP(-SUMPRODUCT(Engine!$C$31842:$C$31873,INDIRECT("Coefficients!$X$2:$X$33")))),1/(1+EXP(-SUMPRODUCT(Engine!$C$31842:$C$31873,INDIRECT("Coefficients!$Y$2:$Y$33"))))))</f>
      </c>
      <c r="AB1001" s="8">
        <f>IF(OR($B1001="",$C1001="",$D1001="",$E1001="",$F1001="",$G1001="",$H1001="",$I1001="",$J1001="",$K1001="",$L1001=""),"",IF($B1001="Female",1/(1+EXP(-SUMPRODUCT(Engine!$C$31842:$C$31873,INDIRECT("Coefficients!$Z$2:$Z$33")))),1/(1+EXP(-SUMPRODUCT(Engine!$C$31842:$C$31873,INDIRECT("Coefficients!$AA$2:$AA$33"))))))</f>
      </c>
      <c r="AC1001" s="8">
        <f>IF(OR($B1001="",$C1001="",$D1001="",$E1001="",$F1001="",$G1001="",$H1001="",$I1001="",$J1001="",$K1001="",$L1001=""),"",IF($B1001="Female",1/(1+EXP(-SUMPRODUCT(Engine!$C$31842:$C$31873,INDIRECT("Coefficients!$AB$2:$AB$33")))),1/(1+EXP(-SUMPRODUCT(Engine!$C$31842:$C$31873,INDIRECT("Coefficients!$AC$2:$AC$33"))))))</f>
      </c>
      <c r="AD1001" s="8">
        <f>IF(OR($B1001="",$C1001="",$D1001="",$E1001="",$F1001="",$G1001="",$H1001="",$I1001="",$J1001="",$K1001="",$L1001=""),"",IF($B1001="Female",1/(1+EXP(-SUMPRODUCT(Engine!$C$31842:$C$31873,INDIRECT("Coefficients!$AD$2:$AD$33")))),1/(1+EXP(-SUMPRODUCT(Engine!$C$31842:$C$31873,INDIRECT("Coefficients!$AE$2:$AE$33"))))))</f>
      </c>
      <c r="AE1001" s="8">
        <f>IF(OR($B1001="",$C1001="",$D1001="",$E1001="",$F1001="",$G1001="",$H1001="",$I1001="",$J1001="",$K1001="",$L1001=""),"",IF($B1001="Female",1/(1+EXP(-SUMPRODUCT(Engine!$C$31842:$C$31873,INDIRECT("Coefficients!$AF$2:$AF$33")))),1/(1+EXP(-SUMPRODUCT(Engine!$C$31842:$C$31873,INDIRECT("Coefficients!$AG$2:$AG$33"))))))</f>
      </c>
      <c r="AF1001" s="8">
        <f>IF(OR($B1001="",$C1001="",$D1001="",$E1001="",$F1001="",$G1001="",$H1001="",$I1001="",$J1001="",$K1001="",$L1001=""),"",IF($B1001="Female",1/(1+EXP(-SUMPRODUCT(Engine!$C$31842:$C$31873,INDIRECT("Coefficients!$AH$2:$AH$33")))),1/(1+EXP(-SUMPRODUCT(Engine!$C$31842:$C$31873,INDIRECT("Coefficients!$AI$2:$AI$33"))))))</f>
      </c>
      <c r="AG1001" s="8">
        <f>IF(OR($B1001="",$C1001="",$D1001="",$E1001="",$F1001="",$G1001="",$H1001="",$I1001="",$J1001="",$K1001="",$L1001=""),"",IF($B1001="Female",1/(1+EXP(-SUMPRODUCT(Engine!$C$31842:$C$31873,INDIRECT("Coefficients!$AJ$2:$AJ$33")))),1/(1+EXP(-SUMPRODUCT(Engine!$C$31842:$C$31873,INDIRECT("Coefficients!$AK$2:$AK$33"))))))</f>
      </c>
      <c r="AH1001" s="8">
        <f>IF(OR($B1001="",$C1001="",$D1001="",$E1001="",$F1001="",$G1001="",$H1001="",$I1001="",$J1001="",$K1001="",$L1001=""),"",IF($B1001="Female",1/(1+EXP(-SUMPRODUCT(Engine!$C$31842:$C$31873,INDIRECT("Coefficients!$AL$2:$AL$33")))),1/(1+EXP(-SUMPRODUCT(Engine!$C$31842:$C$31873,INDIRECT("Coefficients!$AM$2:$AM$33"))))))</f>
      </c>
      <c r="AI1001" s="8">
        <f>IF(OR($B1001="",$C1001="",$D1001="",$E1001="",$F1001="",$G1001="",$H1001="",$I1001="",$J1001="",$K1001="",$L1001=""),"",IF($B1001="Female",1/(1+EXP(-SUMPRODUCT(Engine!$C$31842:$C$31873,INDIRECT("Coefficients!$AN$2:$AN$33")))),1/(1+EXP(-SUMPRODUCT(Engine!$C$31842:$C$31873,INDIRECT("Coefficients!$AO$2:$AO$33"))))))</f>
      </c>
      <c r="AJ1001" s="8">
        <f>IF(OR($B1001="",$C1001="",$D1001="",$E1001="",$F1001="",$G1001="",$H1001="",$I1001="",$J1001="",$K1001="",$L1001=""),"",IF($B1001="Female",1/(1+EXP(-SUMPRODUCT(Engine!$C$31842:$C$31873,INDIRECT("Coefficients!$AP$2:$AP$33")))),1/(1+EXP(-SUMPRODUCT(Engine!$C$31842:$C$31873,INDIRECT("Coefficients!$AQ$2:$AQ$33"))))))</f>
      </c>
      <c r="AK1001" s="8">
        <f>IF(OR($B1001="",$C1001="",$D1001="",$E1001="",$F1001="",$G1001="",$H1001="",$I1001="",$J1001="",$K1001="",$L1001=""),"",IF($B1001="Female",1/(1+EXP(-SUMPRODUCT(Engine!$C$31842:$C$31873,INDIRECT("Coefficients!$AR$2:$AR$33")))),1/(1+EXP(-SUMPRODUCT(Engine!$C$31842:$C$31873,INDIRECT("Coefficients!$AS$2:$AS$33"))))))</f>
      </c>
      <c r="AL1001" s="8">
        <f>IF(OR($B1001="",$C1001="",$D1001="",$E1001="",$F1001="",$G1001="",$H1001="",$I1001="",$J1001="",$K1001="",$L1001=""),"",IF($B1001="Female",1/(1+EXP(-SUMPRODUCT(Engine!$C$31842:$C$31873,INDIRECT("Coefficients!$AT$2:$AT$33")))),1/(1+EXP(-SUMPRODUCT(Engine!$C$31842:$C$31873,INDIRECT("Coefficients!$AU$2:$AU$33"))))))</f>
      </c>
      <c r="AM1001" s="8">
        <f>IF(OR($B1001="",$C1001="",$D1001="",$E1001="",$F1001="",$G1001="",$H1001="",$I1001="",$J1001="",$K1001="",$L1001=""),"",IF($B1001="Female",1/(1+EXP(-SUMPRODUCT(Engine!$C$31842:$C$31873,INDIRECT("Coefficients!$AV$2:$AV$33")))),1/(1+EXP(-SUMPRODUCT(Engine!$C$31842:$C$31873,INDIRECT("Coefficients!$AW$2:$AW$33"))))))</f>
      </c>
      <c r="AN1001" s="8">
        <f>IF(OR($B1001="",$C1001="",$D1001="",$E1001="",$F1001="",$G1001="",$H1001="",$I1001="",$J1001="",$K1001="",$L1001=""),"",IF($B1001="Female",1/(1+EXP(-SUMPRODUCT(Engine!$C$31842:$C$31873,INDIRECT("Coefficients!$AX$2:$AX$33")))),1/(1+EXP(-SUMPRODUCT(Engine!$C$31842:$C$31873,INDIRECT("Coefficients!$AY$2:$AY$33"))))))</f>
      </c>
      <c r="AO1001" s="8">
        <f>IF(OR($B1001="",$C1001="",$D1001="",$E1001="",$F1001="",$G1001="",$H1001="",$I1001="",$J1001="",$K1001="",$L1001=""),"",IF($B1001="Female",1/(1+EXP(-SUMPRODUCT(Engine!$C$31842:$C$31873,INDIRECT("Coefficients!$AZ$2:$AZ$33")))),1/(1+EXP(-SUMPRODUCT(Engine!$C$31842:$C$31873,INDIRECT("Coefficients!$BA$2:$BA$33"))))))</f>
      </c>
      <c r="AP1001" s="8">
        <f>IF(OR($B1001="",$C1001="",$D1001="",$E1001="",$F1001="",$G1001="",$H1001="",$I1001="",$J1001="",$K1001="",$L1001=""),"",IF($B1001="Female",1/(1+EXP(-SUMPRODUCT(Engine!$C$31842:$C$31873,INDIRECT("Coefficients!$BB$2:$BB$33")))),1/(1+EXP(-SUMPRODUCT(Engine!$C$31842:$C$31873,INDIRECT("Coefficients!$BC$2:$BC$33"))))))</f>
      </c>
      <c r="AQ1001" s="8">
        <f>IF(OR($B1001="",$C1001="",$D1001="",$E1001="",$F1001="",$G1001="",$H1001="",$I1001="",$J1001="",$K1001="",$L1001=""),"",IF($B1001="Female",1/(1+EXP(-SUMPRODUCT(Engine!$C$31842:$C$31873,INDIRECT("Coefficients!$BD$2:$BD$33")))),1/(1+EXP(-SUMPRODUCT(Engine!$C$31842:$C$31873,INDIRECT("Coefficients!$BE$2:$BE$33"))))))</f>
      </c>
      <c r="AR1001" s="8">
        <f>IF(OR($B1001="",$C1001="",$D1001="",$E1001="",$F1001="",$G1001="",$H1001="",$I1001="",$J1001="",$K1001="",$L1001=""),"",IF($B1001="Female",1/(1+EXP(-SUMPRODUCT(Engine!$C$31842:$C$31873,INDIRECT("Coefficients!$BF$2:$BF$33")))),1/(1+EXP(-SUMPRODUCT(Engine!$C$31842:$C$31873,INDIRECT("Coefficients!$BG$2:$BG$33"))))))</f>
      </c>
      <c r="AS1001" s="8">
        <f>IF(OR($B1001="",$C1001="",$D1001="",$E1001="",$F1001="",$G1001="",$H1001="",$I1001="",$J1001="",$K1001="",$L1001=""),"",IF($B1001="Female",1/(1+EXP(-SUMPRODUCT(Engine!$C$31842:$C$31873,INDIRECT("Coefficients!$BH$2:$BH$33")))),1/(1+EXP(-SUMPRODUCT(Engine!$C$31842:$C$31873,INDIRECT("Coefficients!$BI$2:$BI$33"))))))</f>
      </c>
      <c r="AT1001" s="8">
        <f>IF(OR($B1001="",$C1001="",$D1001="",$E1001="",$F1001="",$G1001="",$H1001="",$I1001="",$J1001="",$K1001="",$L1001=""),"",IF($B1001="Female",1/(1+EXP(-SUMPRODUCT(Engine!$C$31842:$C$31873,INDIRECT("Coefficients!$BJ$2:$BJ$33")))),1/(1+EXP(-SUMPRODUCT(Engine!$C$31842:$C$31873,INDIRECT("Coefficients!$BK$2:$BK$33"))))))</f>
      </c>
      <c r="AU1001" s="8">
        <f>IF(OR($B1001="",$C1001="",$D1001="",$E1001="",$F1001="",$G1001="",$H1001="",$I1001="",$J1001="",$K1001="",$L1001=""),"",IF($B1001="Female",1/(1+EXP(-SUMPRODUCT(Engine!$C$31842:$C$31873,INDIRECT("Coefficients!$BL$2:$BL$33")))),1/(1+EXP(-SUMPRODUCT(Engine!$C$31842:$C$31873,INDIRECT("Coefficients!$BM$2:$BM$33"))))))</f>
      </c>
      <c r="AV1001" s="8">
        <f>IF(OR($B1001="",$C1001="",$D1001="",$E1001="",$F1001="",$G1001="",$H1001="",$I1001="",$J1001="",$K1001="",$L1001=""),"",IF($B1001="Female",1/(1+EXP(-SUMPRODUCT(Engine!$C$31842:$C$31873,INDIRECT("Coefficients!$BN$2:$BN$33")))),1/(1+EXP(-SUMPRODUCT(Engine!$C$31842:$C$31873,INDIRECT("Coefficients!$BO$2:$BO$33"))))))</f>
      </c>
      <c r="AW1001" s="8">
        <f>IF(OR($B1001="",$C1001="",$D1001="",$E1001="",$F1001="",$G1001="",$H1001="",$I1001="",$J1001="",$K1001="",$L1001=""),"",IF($B1001="Female",1/(1+EXP(-SUMPRODUCT(Engine!$C$31842:$C$31873,INDIRECT("Coefficients!$BP$2:$BP$33")))),1/(1+EXP(-SUMPRODUCT(Engine!$C$31842:$C$31873,INDIRECT("Coefficients!$BQ$2:$BQ$33"))))))</f>
      </c>
      <c r="AX1001" s="8">
        <f>IF(OR($B1001="",$C1001="",$D1001="",$E1001="",$F1001="",$G1001="",$H1001="",$I1001="",$J1001="",$K1001="",$L1001=""),"",IF($B1001="Female",1/(1+EXP(-SUMPRODUCT(Engine!$C$31842:$C$31873,INDIRECT("Coefficients!$BR$2:$BR$33")))),1/(1+EXP(-SUMPRODUCT(Engine!$C$31842:$C$31873,INDIRECT("Coefficients!$BS$2:$BS$33"))))))</f>
      </c>
      <c r="AY1001" s="8">
        <f>IF(OR($B1001="",$C1001="",$D1001="",$E1001="",$F1001="",$G1001="",$H1001="",$I1001="",$J1001="",$K1001="",$L1001=""),"",IF($B1001="Female",1/(1+EXP(-SUMPRODUCT(Engine!$C$31842:$C$31873,INDIRECT("Coefficients!$BT$2:$BT$33")))),1/(1+EXP(-SUMPRODUCT(Engine!$C$31842:$C$31873,INDIRECT("Coefficients!$BU$2:$BU$33"))))))</f>
      </c>
      <c r="AZ1001" s="8">
        <f>IF(OR($B1001="",$C1001="",$D1001="",$E1001="",$F1001="",$G1001="",$H1001="",$I1001="",$J1001="",$K1001="",$L1001=""),"",IF($B1001="Female",1/(1+EXP(-SUMPRODUCT(Engine!$C$31842:$C$31873,INDIRECT("Coefficients!$BV$2:$BV$33")))),1/(1+EXP(-SUMPRODUCT(Engine!$C$31842:$C$31873,INDIRECT("Coefficients!$BW$2:$BW$33"))))))</f>
      </c>
      <c r="BA1001" s="8">
        <f>IF(OR($B1001="",$C1001="",$D1001="",$E1001="",$F1001="",$G1001="",$H1001="",$I1001="",$J1001="",$K1001="",$L1001=""),"",IF($B1001="Female",1/(1+EXP(-SUMPRODUCT(Engine!$C$31842:$C$31873,INDIRECT("Coefficients!$BX$2:$BX$33")))),1/(1+EXP(-SUMPRODUCT(Engine!$C$31842:$C$31873,INDIRECT("Coefficients!$BY$2:$BY$33"))))))</f>
      </c>
      <c r="BB1001" s="8">
        <f>IF(OR($B1001="",$C1001="",$D1001="",$E1001="",$F1001="",$G1001="",$H1001="",$I1001="",$J1001="",$K1001="",$L1001=""),"",IF($B1001="Female",1/(1+EXP(-SUMPRODUCT(Engine!$C$31842:$C$31873,INDIRECT("Coefficients!$BZ$2:$BZ$33")))),1/(1+EXP(-SUMPRODUCT(Engine!$C$31842:$C$31873,INDIRECT("Coefficients!$CA$2:$CA$33"))))))</f>
      </c>
      <c r="BC1001" s="8">
        <f>IF(OR($B1001="",$C1001="",$D1001="",$E1001="",$F1001="",$G1001="",$H1001="",$I1001="",$J1001="",$K1001="",$L1001=""),"",IF($B1001="Female",1/(1+EXP(-SUMPRODUCT(Engine!$C$31842:$C$31873,INDIRECT("Coefficients!$CB$2:$CB$33")))),1/(1+EXP(-SUMPRODUCT(Engine!$C$31842:$C$31873,INDIRECT("Coefficients!$CC$2:$CC$33"))))))</f>
      </c>
      <c r="BD1001" s="8">
        <f>IF(OR($B1001="",$C1001="",$D1001="",$E1001="",$F1001="",$G1001="",$H1001="",$I1001="",$J1001="",$K1001="",$L1001=""),"",IF($B1001="Female",1/(1+EXP(-SUMPRODUCT(Engine!$C$31842:$C$31873,INDIRECT("Coefficients!$CD$2:$CD$33")))),1/(1+EXP(-SUMPRODUCT(Engine!$C$31842:$C$31873,INDIRECT("Coefficients!$CE$2:$CE$33"))))))</f>
      </c>
      <c r="BE1001" s="8">
        <f>IF(OR($B1001="",$C1001="",$D1001="",$E1001="",$F1001="",$G1001="",$H1001="",$I1001="",$J1001="",$K1001="",$L1001=""),"",IF($B1001="Female",1/(1+EXP(-SUMPRODUCT(Engine!$C$31842:$C$31873,INDIRECT("Coefficients!$CF$2:$CF$33")))),1/(1+EXP(-SUMPRODUCT(Engine!$C$31842:$C$31873,INDIRECT("Coefficients!$CG$2:$CG$33"))))))</f>
      </c>
      <c r="BF1001" s="8">
        <f>IF(OR($B1001="",$C1001="",$D1001="",$E1001="",$F1001="",$G1001="",$H1001="",$I1001="",$J1001="",$K1001="",$L1001=""),"",IF($B1001="Female",1/(1+EXP(-SUMPRODUCT(Engine!$C$31842:$C$31873,INDIRECT("Coefficients!$CH$2:$CH$33")))),1/(1+EXP(-SUMPRODUCT(Engine!$C$31842:$C$31873,INDIRECT("Coefficients!$CI$2:$CI$33"))))))</f>
      </c>
      <c r="BG1001" s="8">
        <f>IF(OR($B1001="",$C1001="",$D1001="",$E1001="",$F1001="",$G1001="",$H1001="",$I1001="",$J1001="",$K1001="",$L1001=""),"",IF($B1001="Female",1/(1+EXP(-SUMPRODUCT(Engine!$C$31842:$C$31873,INDIRECT("Coefficients!$CJ$2:$CJ$33")))),1/(1+EXP(-SUMPRODUCT(Engine!$C$31842:$C$31873,INDIRECT("Coefficients!$CK$2:$CK$33"))))))</f>
      </c>
      <c r="BH1001" s="8">
        <f>IF(OR($B1001="",$C1001="",$D1001="",$E1001="",$F1001="",$G1001="",$H1001="",$I1001="",$J1001="",$K1001="",$L1001=""),"",IF($B1001="Female",1/(1+EXP(-SUMPRODUCT(Engine!$C$31842:$C$31873,INDIRECT("Coefficients!$CL$2:$CL$33")))),1/(1+EXP(-SUMPRODUCT(Engine!$C$31842:$C$31873,INDIRECT("Coefficients!$CM$2:$CM$33"))))))</f>
      </c>
      <c r="BI1001" s="8">
        <f>IF(OR($B1001="",$C1001="",$D1001="",$E1001="",$F1001="",$G1001="",$H1001="",$I1001="",$J1001="",$K1001="",$L1001=""),"",IF($B1001="Female",1/(1+EXP(-SUMPRODUCT(Engine!$C$31842:$C$31873,INDIRECT("Coefficients!$CN$2:$CN$33")))),1/(1+EXP(-SUMPRODUCT(Engine!$C$31842:$C$31873,INDIRECT("Coefficients!$CO$2:$CO$33"))))))</f>
      </c>
      <c r="BJ1001" s="8">
        <f>IF(OR($B1001="",$C1001="",$D1001="",$E1001="",$F1001="",$G1001="",$H1001="",$I1001="",$J1001="",$K1001="",$L1001=""),"",IF($B1001="Female",1/(1+EXP(-SUMPRODUCT(Engine!$C$31842:$C$31873,INDIRECT("Coefficients!$CP$2:$CP$33")))),1/(1+EXP(-SUMPRODUCT(Engine!$C$31842:$C$31873,INDIRECT("Coefficients!$CQ$2:$CQ$33"))))))</f>
      </c>
      <c r="BK1001" s="8">
        <f>IF(OR($B1001="",$C1001="",$D1001="",$E1001="",$F1001="",$G1001="",$H1001="",$I1001="",$J1001="",$K1001="",$L1001=""),"",IF($B1001="Female",1/(1+EXP(-SUMPRODUCT(Engine!$C$31842:$C$31873,INDIRECT("Coefficients!$CR$2:$CR$33")))),1/(1+EXP(-SUMPRODUCT(Engine!$C$31842:$C$31873,INDIRECT("Coefficients!$CS$2:$CS$33"))))))</f>
      </c>
      <c r="BL1001" s="8">
        <f>IF(OR($B1001="",$C1001="",$D1001="",$E1001="",$F1001="",$G1001="",$H1001="",$I1001="",$J1001="",$K1001="",$L1001=""),"",IF($B1001="Female",1/(1+EXP(-SUMPRODUCT(Engine!$C$31842:$C$31873,INDIRECT("Coefficients!$CT$2:$CT$33")))),1/(1+EXP(-SUMPRODUCT(Engine!$C$31842:$C$31873,INDIRECT("Coefficients!$CU$2:$CU$33"))))))</f>
      </c>
      <c r="BM1001" s="8">
        <f>IF(OR($B1001="",$C1001="",$D1001="",$E1001="",$F1001="",$G1001="",$H1001="",$I1001="",$J1001="",$K1001="",$L1001=""),"",IF($B1001="Female",1/(1+EXP(-SUMPRODUCT(Engine!$C$31842:$C$31873,INDIRECT("Coefficients!$CV$2:$CV$33")))),1/(1+EXP(-SUMPRODUCT(Engine!$C$31842:$C$31873,INDIRECT("Coefficients!$CW$2:$CW$33"))))))</f>
      </c>
    </row>
    <row r="1002" spans="1:65" x14ac:dyDescent="0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8">
        <f>IF(OR($B1002="",$C1002="",$D1002="",$E1002="",$F1002="",$G1002="",$H1002="",$I1002="",$J1002="",$K1002="",$L1002=""),"",IF($B1002="Female",1/(1+EXP(-SUMPRODUCT(Engine!$C$31874:$C$31905,INDIRECT("Coefficients!$B$2:$B$33")))),1/(1+EXP(-SUMPRODUCT(Engine!$C$31874:$C$31905,INDIRECT("Coefficients!$C$2:$C$33"))))))</f>
      </c>
      <c r="Q1002" s="8">
        <f>IF(OR($B1002="",$C1002="",$D1002="",$E1002="",$F1002="",$G1002="",$H1002="",$I1002="",$J1002="",$K1002="",$L1002=""),"",IF($B1002="Female",1/(1+EXP(-SUMPRODUCT(Engine!$C$31874:$C$31905,INDIRECT("Coefficients!$D$2:$D$33")))),1/(1+EXP(-SUMPRODUCT(Engine!$C$31874:$C$31905,INDIRECT("Coefficients!$E$2:$E$33"))))))</f>
      </c>
      <c r="R1002" s="8">
        <f>IF(OR($B1002="",$C1002="",$D1002="",$E1002="",$F1002="",$G1002="",$H1002="",$I1002="",$J1002="",$K1002="",$L1002=""),"",IF($B1002="Female",1/(1+EXP(-SUMPRODUCT(Engine!$C$31874:$C$31905,INDIRECT("Coefficients!$F$2:$F$33")))),1/(1+EXP(-SUMPRODUCT(Engine!$C$31874:$C$31905,INDIRECT("Coefficients!$G$2:$G$33"))))))</f>
      </c>
      <c r="S1002" s="8">
        <f>IF(OR($B1002="",$C1002="",$D1002="",$E1002="",$F1002="",$G1002="",$H1002="",$I1002="",$J1002="",$K1002="",$L1002=""),"",IF($B1002="Female",1/(1+EXP(-SUMPRODUCT(Engine!$C$31874:$C$31905,INDIRECT("Coefficients!$H$2:$H$33")))),1/(1+EXP(-SUMPRODUCT(Engine!$C$31874:$C$31905,INDIRECT("Coefficients!$I$2:$I$33"))))))</f>
      </c>
      <c r="T1002" s="8">
        <f>IF(OR($B1002="",$C1002="",$D1002="",$E1002="",$F1002="",$G1002="",$H1002="",$I1002="",$J1002="",$K1002="",$L1002=""),"",IF($B1002="Female",1/(1+EXP(-SUMPRODUCT(Engine!$C$31874:$C$31905,INDIRECT("Coefficients!$J$2:$J$33")))),1/(1+EXP(-SUMPRODUCT(Engine!$C$31874:$C$31905,INDIRECT("Coefficients!$K$2:$K$33"))))))</f>
      </c>
      <c r="U1002" s="8">
        <f>IF(OR($B1002="",$C1002="",$D1002="",$E1002="",$F1002="",$G1002="",$H1002="",$I1002="",$J1002="",$K1002="",$L1002=""),"",IF($B1002="Female",1/(1+EXP(-SUMPRODUCT(Engine!$C$31874:$C$31905,INDIRECT("Coefficients!$L$2:$L$33")))),1/(1+EXP(-SUMPRODUCT(Engine!$C$31874:$C$31905,INDIRECT("Coefficients!$M$2:$M$33"))))))</f>
      </c>
      <c r="V1002" s="8">
        <f>IF(OR($B1002="",$C1002="",$D1002="",$E1002="",$F1002="",$G1002="",$H1002="",$I1002="",$J1002="",$K1002="",$L1002=""),"",IF($B1002="Female",1/(1+EXP(-SUMPRODUCT(Engine!$C$31874:$C$31905,INDIRECT("Coefficients!$N$2:$N$33")))),1/(1+EXP(-SUMPRODUCT(Engine!$C$31874:$C$31905,INDIRECT("Coefficients!$O$2:$O$33"))))))</f>
      </c>
      <c r="W1002" s="8">
        <f>IF(OR($B1002="",$C1002="",$D1002="",$E1002="",$F1002="",$G1002="",$H1002="",$I1002="",$J1002="",$K1002="",$L1002=""),"",IF($B1002="Female",1/(1+EXP(-SUMPRODUCT(Engine!$C$31874:$C$31905,INDIRECT("Coefficients!$P$2:$P$33")))),1/(1+EXP(-SUMPRODUCT(Engine!$C$31874:$C$31905,INDIRECT("Coefficients!$Q$2:$Q$33"))))))</f>
      </c>
      <c r="X1002" s="8">
        <f>IF(OR($B1002="",$C1002="",$D1002="",$E1002="",$F1002="",$G1002="",$H1002="",$I1002="",$J1002="",$K1002="",$L1002=""),"",IF($B1002="Female",1/(1+EXP(-SUMPRODUCT(Engine!$C$31874:$C$31905,INDIRECT("Coefficients!$R$2:$R$33")))),1/(1+EXP(-SUMPRODUCT(Engine!$C$31874:$C$31905,INDIRECT("Coefficients!$S$2:$S$33"))))))</f>
      </c>
      <c r="Y1002" s="8">
        <f>IF(OR($B1002="",$C1002="",$D1002="",$E1002="",$F1002="",$G1002="",$H1002="",$I1002="",$J1002="",$K1002="",$L1002=""),"",IF($B1002="Female",1/(1+EXP(-SUMPRODUCT(Engine!$C$31874:$C$31905,INDIRECT("Coefficients!$T$2:$T$33")))),1/(1+EXP(-SUMPRODUCT(Engine!$C$31874:$C$31905,INDIRECT("Coefficients!$U$2:$U$33"))))))</f>
      </c>
      <c r="Z1002" s="8">
        <f>IF(OR($B1002="",$C1002="",$D1002="",$E1002="",$F1002="",$G1002="",$H1002="",$I1002="",$J1002="",$K1002="",$L1002=""),"",IF($B1002="Female",1/(1+EXP(-SUMPRODUCT(Engine!$C$31874:$C$31905,INDIRECT("Coefficients!$V$2:$V$33")))),1/(1+EXP(-SUMPRODUCT(Engine!$C$31874:$C$31905,INDIRECT("Coefficients!$W$2:$W$33"))))))</f>
      </c>
      <c r="AA1002" s="8">
        <f>IF(OR($B1002="",$C1002="",$D1002="",$E1002="",$F1002="",$G1002="",$H1002="",$I1002="",$J1002="",$K1002="",$L1002=""),"",IF($B1002="Female",1/(1+EXP(-SUMPRODUCT(Engine!$C$31874:$C$31905,INDIRECT("Coefficients!$X$2:$X$33")))),1/(1+EXP(-SUMPRODUCT(Engine!$C$31874:$C$31905,INDIRECT("Coefficients!$Y$2:$Y$33"))))))</f>
      </c>
      <c r="AB1002" s="8">
        <f>IF(OR($B1002="",$C1002="",$D1002="",$E1002="",$F1002="",$G1002="",$H1002="",$I1002="",$J1002="",$K1002="",$L1002=""),"",IF($B1002="Female",1/(1+EXP(-SUMPRODUCT(Engine!$C$31874:$C$31905,INDIRECT("Coefficients!$Z$2:$Z$33")))),1/(1+EXP(-SUMPRODUCT(Engine!$C$31874:$C$31905,INDIRECT("Coefficients!$AA$2:$AA$33"))))))</f>
      </c>
      <c r="AC1002" s="8">
        <f>IF(OR($B1002="",$C1002="",$D1002="",$E1002="",$F1002="",$G1002="",$H1002="",$I1002="",$J1002="",$K1002="",$L1002=""),"",IF($B1002="Female",1/(1+EXP(-SUMPRODUCT(Engine!$C$31874:$C$31905,INDIRECT("Coefficients!$AB$2:$AB$33")))),1/(1+EXP(-SUMPRODUCT(Engine!$C$31874:$C$31905,INDIRECT("Coefficients!$AC$2:$AC$33"))))))</f>
      </c>
      <c r="AD1002" s="8">
        <f>IF(OR($B1002="",$C1002="",$D1002="",$E1002="",$F1002="",$G1002="",$H1002="",$I1002="",$J1002="",$K1002="",$L1002=""),"",IF($B1002="Female",1/(1+EXP(-SUMPRODUCT(Engine!$C$31874:$C$31905,INDIRECT("Coefficients!$AD$2:$AD$33")))),1/(1+EXP(-SUMPRODUCT(Engine!$C$31874:$C$31905,INDIRECT("Coefficients!$AE$2:$AE$33"))))))</f>
      </c>
      <c r="AE1002" s="8">
        <f>IF(OR($B1002="",$C1002="",$D1002="",$E1002="",$F1002="",$G1002="",$H1002="",$I1002="",$J1002="",$K1002="",$L1002=""),"",IF($B1002="Female",1/(1+EXP(-SUMPRODUCT(Engine!$C$31874:$C$31905,INDIRECT("Coefficients!$AF$2:$AF$33")))),1/(1+EXP(-SUMPRODUCT(Engine!$C$31874:$C$31905,INDIRECT("Coefficients!$AG$2:$AG$33"))))))</f>
      </c>
      <c r="AF1002" s="8">
        <f>IF(OR($B1002="",$C1002="",$D1002="",$E1002="",$F1002="",$G1002="",$H1002="",$I1002="",$J1002="",$K1002="",$L1002=""),"",IF($B1002="Female",1/(1+EXP(-SUMPRODUCT(Engine!$C$31874:$C$31905,INDIRECT("Coefficients!$AH$2:$AH$33")))),1/(1+EXP(-SUMPRODUCT(Engine!$C$31874:$C$31905,INDIRECT("Coefficients!$AI$2:$AI$33"))))))</f>
      </c>
      <c r="AG1002" s="8">
        <f>IF(OR($B1002="",$C1002="",$D1002="",$E1002="",$F1002="",$G1002="",$H1002="",$I1002="",$J1002="",$K1002="",$L1002=""),"",IF($B1002="Female",1/(1+EXP(-SUMPRODUCT(Engine!$C$31874:$C$31905,INDIRECT("Coefficients!$AJ$2:$AJ$33")))),1/(1+EXP(-SUMPRODUCT(Engine!$C$31874:$C$31905,INDIRECT("Coefficients!$AK$2:$AK$33"))))))</f>
      </c>
      <c r="AH1002" s="8">
        <f>IF(OR($B1002="",$C1002="",$D1002="",$E1002="",$F1002="",$G1002="",$H1002="",$I1002="",$J1002="",$K1002="",$L1002=""),"",IF($B1002="Female",1/(1+EXP(-SUMPRODUCT(Engine!$C$31874:$C$31905,INDIRECT("Coefficients!$AL$2:$AL$33")))),1/(1+EXP(-SUMPRODUCT(Engine!$C$31874:$C$31905,INDIRECT("Coefficients!$AM$2:$AM$33"))))))</f>
      </c>
      <c r="AI1002" s="8">
        <f>IF(OR($B1002="",$C1002="",$D1002="",$E1002="",$F1002="",$G1002="",$H1002="",$I1002="",$J1002="",$K1002="",$L1002=""),"",IF($B1002="Female",1/(1+EXP(-SUMPRODUCT(Engine!$C$31874:$C$31905,INDIRECT("Coefficients!$AN$2:$AN$33")))),1/(1+EXP(-SUMPRODUCT(Engine!$C$31874:$C$31905,INDIRECT("Coefficients!$AO$2:$AO$33"))))))</f>
      </c>
      <c r="AJ1002" s="8">
        <f>IF(OR($B1002="",$C1002="",$D1002="",$E1002="",$F1002="",$G1002="",$H1002="",$I1002="",$J1002="",$K1002="",$L1002=""),"",IF($B1002="Female",1/(1+EXP(-SUMPRODUCT(Engine!$C$31874:$C$31905,INDIRECT("Coefficients!$AP$2:$AP$33")))),1/(1+EXP(-SUMPRODUCT(Engine!$C$31874:$C$31905,INDIRECT("Coefficients!$AQ$2:$AQ$33"))))))</f>
      </c>
      <c r="AK1002" s="8">
        <f>IF(OR($B1002="",$C1002="",$D1002="",$E1002="",$F1002="",$G1002="",$H1002="",$I1002="",$J1002="",$K1002="",$L1002=""),"",IF($B1002="Female",1/(1+EXP(-SUMPRODUCT(Engine!$C$31874:$C$31905,INDIRECT("Coefficients!$AR$2:$AR$33")))),1/(1+EXP(-SUMPRODUCT(Engine!$C$31874:$C$31905,INDIRECT("Coefficients!$AS$2:$AS$33"))))))</f>
      </c>
      <c r="AL1002" s="8">
        <f>IF(OR($B1002="",$C1002="",$D1002="",$E1002="",$F1002="",$G1002="",$H1002="",$I1002="",$J1002="",$K1002="",$L1002=""),"",IF($B1002="Female",1/(1+EXP(-SUMPRODUCT(Engine!$C$31874:$C$31905,INDIRECT("Coefficients!$AT$2:$AT$33")))),1/(1+EXP(-SUMPRODUCT(Engine!$C$31874:$C$31905,INDIRECT("Coefficients!$AU$2:$AU$33"))))))</f>
      </c>
      <c r="AM1002" s="8">
        <f>IF(OR($B1002="",$C1002="",$D1002="",$E1002="",$F1002="",$G1002="",$H1002="",$I1002="",$J1002="",$K1002="",$L1002=""),"",IF($B1002="Female",1/(1+EXP(-SUMPRODUCT(Engine!$C$31874:$C$31905,INDIRECT("Coefficients!$AV$2:$AV$33")))),1/(1+EXP(-SUMPRODUCT(Engine!$C$31874:$C$31905,INDIRECT("Coefficients!$AW$2:$AW$33"))))))</f>
      </c>
      <c r="AN1002" s="8">
        <f>IF(OR($B1002="",$C1002="",$D1002="",$E1002="",$F1002="",$G1002="",$H1002="",$I1002="",$J1002="",$K1002="",$L1002=""),"",IF($B1002="Female",1/(1+EXP(-SUMPRODUCT(Engine!$C$31874:$C$31905,INDIRECT("Coefficients!$AX$2:$AX$33")))),1/(1+EXP(-SUMPRODUCT(Engine!$C$31874:$C$31905,INDIRECT("Coefficients!$AY$2:$AY$33"))))))</f>
      </c>
      <c r="AO1002" s="8">
        <f>IF(OR($B1002="",$C1002="",$D1002="",$E1002="",$F1002="",$G1002="",$H1002="",$I1002="",$J1002="",$K1002="",$L1002=""),"",IF($B1002="Female",1/(1+EXP(-SUMPRODUCT(Engine!$C$31874:$C$31905,INDIRECT("Coefficients!$AZ$2:$AZ$33")))),1/(1+EXP(-SUMPRODUCT(Engine!$C$31874:$C$31905,INDIRECT("Coefficients!$BA$2:$BA$33"))))))</f>
      </c>
      <c r="AP1002" s="8">
        <f>IF(OR($B1002="",$C1002="",$D1002="",$E1002="",$F1002="",$G1002="",$H1002="",$I1002="",$J1002="",$K1002="",$L1002=""),"",IF($B1002="Female",1/(1+EXP(-SUMPRODUCT(Engine!$C$31874:$C$31905,INDIRECT("Coefficients!$BB$2:$BB$33")))),1/(1+EXP(-SUMPRODUCT(Engine!$C$31874:$C$31905,INDIRECT("Coefficients!$BC$2:$BC$33"))))))</f>
      </c>
      <c r="AQ1002" s="8">
        <f>IF(OR($B1002="",$C1002="",$D1002="",$E1002="",$F1002="",$G1002="",$H1002="",$I1002="",$J1002="",$K1002="",$L1002=""),"",IF($B1002="Female",1/(1+EXP(-SUMPRODUCT(Engine!$C$31874:$C$31905,INDIRECT("Coefficients!$BD$2:$BD$33")))),1/(1+EXP(-SUMPRODUCT(Engine!$C$31874:$C$31905,INDIRECT("Coefficients!$BE$2:$BE$33"))))))</f>
      </c>
      <c r="AR1002" s="8">
        <f>IF(OR($B1002="",$C1002="",$D1002="",$E1002="",$F1002="",$G1002="",$H1002="",$I1002="",$J1002="",$K1002="",$L1002=""),"",IF($B1002="Female",1/(1+EXP(-SUMPRODUCT(Engine!$C$31874:$C$31905,INDIRECT("Coefficients!$BF$2:$BF$33")))),1/(1+EXP(-SUMPRODUCT(Engine!$C$31874:$C$31905,INDIRECT("Coefficients!$BG$2:$BG$33"))))))</f>
      </c>
      <c r="AS1002" s="8">
        <f>IF(OR($B1002="",$C1002="",$D1002="",$E1002="",$F1002="",$G1002="",$H1002="",$I1002="",$J1002="",$K1002="",$L1002=""),"",IF($B1002="Female",1/(1+EXP(-SUMPRODUCT(Engine!$C$31874:$C$31905,INDIRECT("Coefficients!$BH$2:$BH$33")))),1/(1+EXP(-SUMPRODUCT(Engine!$C$31874:$C$31905,INDIRECT("Coefficients!$BI$2:$BI$33"))))))</f>
      </c>
      <c r="AT1002" s="8">
        <f>IF(OR($B1002="",$C1002="",$D1002="",$E1002="",$F1002="",$G1002="",$H1002="",$I1002="",$J1002="",$K1002="",$L1002=""),"",IF($B1002="Female",1/(1+EXP(-SUMPRODUCT(Engine!$C$31874:$C$31905,INDIRECT("Coefficients!$BJ$2:$BJ$33")))),1/(1+EXP(-SUMPRODUCT(Engine!$C$31874:$C$31905,INDIRECT("Coefficients!$BK$2:$BK$33"))))))</f>
      </c>
      <c r="AU1002" s="8">
        <f>IF(OR($B1002="",$C1002="",$D1002="",$E1002="",$F1002="",$G1002="",$H1002="",$I1002="",$J1002="",$K1002="",$L1002=""),"",IF($B1002="Female",1/(1+EXP(-SUMPRODUCT(Engine!$C$31874:$C$31905,INDIRECT("Coefficients!$BL$2:$BL$33")))),1/(1+EXP(-SUMPRODUCT(Engine!$C$31874:$C$31905,INDIRECT("Coefficients!$BM$2:$BM$33"))))))</f>
      </c>
      <c r="AV1002" s="8">
        <f>IF(OR($B1002="",$C1002="",$D1002="",$E1002="",$F1002="",$G1002="",$H1002="",$I1002="",$J1002="",$K1002="",$L1002=""),"",IF($B1002="Female",1/(1+EXP(-SUMPRODUCT(Engine!$C$31874:$C$31905,INDIRECT("Coefficients!$BN$2:$BN$33")))),1/(1+EXP(-SUMPRODUCT(Engine!$C$31874:$C$31905,INDIRECT("Coefficients!$BO$2:$BO$33"))))))</f>
      </c>
      <c r="AW1002" s="8">
        <f>IF(OR($B1002="",$C1002="",$D1002="",$E1002="",$F1002="",$G1002="",$H1002="",$I1002="",$J1002="",$K1002="",$L1002=""),"",IF($B1002="Female",1/(1+EXP(-SUMPRODUCT(Engine!$C$31874:$C$31905,INDIRECT("Coefficients!$BP$2:$BP$33")))),1/(1+EXP(-SUMPRODUCT(Engine!$C$31874:$C$31905,INDIRECT("Coefficients!$BQ$2:$BQ$33"))))))</f>
      </c>
      <c r="AX1002" s="8">
        <f>IF(OR($B1002="",$C1002="",$D1002="",$E1002="",$F1002="",$G1002="",$H1002="",$I1002="",$J1002="",$K1002="",$L1002=""),"",IF($B1002="Female",1/(1+EXP(-SUMPRODUCT(Engine!$C$31874:$C$31905,INDIRECT("Coefficients!$BR$2:$BR$33")))),1/(1+EXP(-SUMPRODUCT(Engine!$C$31874:$C$31905,INDIRECT("Coefficients!$BS$2:$BS$33"))))))</f>
      </c>
      <c r="AY1002" s="8">
        <f>IF(OR($B1002="",$C1002="",$D1002="",$E1002="",$F1002="",$G1002="",$H1002="",$I1002="",$J1002="",$K1002="",$L1002=""),"",IF($B1002="Female",1/(1+EXP(-SUMPRODUCT(Engine!$C$31874:$C$31905,INDIRECT("Coefficients!$BT$2:$BT$33")))),1/(1+EXP(-SUMPRODUCT(Engine!$C$31874:$C$31905,INDIRECT("Coefficients!$BU$2:$BU$33"))))))</f>
      </c>
      <c r="AZ1002" s="8">
        <f>IF(OR($B1002="",$C1002="",$D1002="",$E1002="",$F1002="",$G1002="",$H1002="",$I1002="",$J1002="",$K1002="",$L1002=""),"",IF($B1002="Female",1/(1+EXP(-SUMPRODUCT(Engine!$C$31874:$C$31905,INDIRECT("Coefficients!$BV$2:$BV$33")))),1/(1+EXP(-SUMPRODUCT(Engine!$C$31874:$C$31905,INDIRECT("Coefficients!$BW$2:$BW$33"))))))</f>
      </c>
      <c r="BA1002" s="8">
        <f>IF(OR($B1002="",$C1002="",$D1002="",$E1002="",$F1002="",$G1002="",$H1002="",$I1002="",$J1002="",$K1002="",$L1002=""),"",IF($B1002="Female",1/(1+EXP(-SUMPRODUCT(Engine!$C$31874:$C$31905,INDIRECT("Coefficients!$BX$2:$BX$33")))),1/(1+EXP(-SUMPRODUCT(Engine!$C$31874:$C$31905,INDIRECT("Coefficients!$BY$2:$BY$33"))))))</f>
      </c>
      <c r="BB1002" s="8">
        <f>IF(OR($B1002="",$C1002="",$D1002="",$E1002="",$F1002="",$G1002="",$H1002="",$I1002="",$J1002="",$K1002="",$L1002=""),"",IF($B1002="Female",1/(1+EXP(-SUMPRODUCT(Engine!$C$31874:$C$31905,INDIRECT("Coefficients!$BZ$2:$BZ$33")))),1/(1+EXP(-SUMPRODUCT(Engine!$C$31874:$C$31905,INDIRECT("Coefficients!$CA$2:$CA$33"))))))</f>
      </c>
      <c r="BC1002" s="8">
        <f>IF(OR($B1002="",$C1002="",$D1002="",$E1002="",$F1002="",$G1002="",$H1002="",$I1002="",$J1002="",$K1002="",$L1002=""),"",IF($B1002="Female",1/(1+EXP(-SUMPRODUCT(Engine!$C$31874:$C$31905,INDIRECT("Coefficients!$CB$2:$CB$33")))),1/(1+EXP(-SUMPRODUCT(Engine!$C$31874:$C$31905,INDIRECT("Coefficients!$CC$2:$CC$33"))))))</f>
      </c>
      <c r="BD1002" s="8">
        <f>IF(OR($B1002="",$C1002="",$D1002="",$E1002="",$F1002="",$G1002="",$H1002="",$I1002="",$J1002="",$K1002="",$L1002=""),"",IF($B1002="Female",1/(1+EXP(-SUMPRODUCT(Engine!$C$31874:$C$31905,INDIRECT("Coefficients!$CD$2:$CD$33")))),1/(1+EXP(-SUMPRODUCT(Engine!$C$31874:$C$31905,INDIRECT("Coefficients!$CE$2:$CE$33"))))))</f>
      </c>
      <c r="BE1002" s="8">
        <f>IF(OR($B1002="",$C1002="",$D1002="",$E1002="",$F1002="",$G1002="",$H1002="",$I1002="",$J1002="",$K1002="",$L1002=""),"",IF($B1002="Female",1/(1+EXP(-SUMPRODUCT(Engine!$C$31874:$C$31905,INDIRECT("Coefficients!$CF$2:$CF$33")))),1/(1+EXP(-SUMPRODUCT(Engine!$C$31874:$C$31905,INDIRECT("Coefficients!$CG$2:$CG$33"))))))</f>
      </c>
      <c r="BF1002" s="8">
        <f>IF(OR($B1002="",$C1002="",$D1002="",$E1002="",$F1002="",$G1002="",$H1002="",$I1002="",$J1002="",$K1002="",$L1002=""),"",IF($B1002="Female",1/(1+EXP(-SUMPRODUCT(Engine!$C$31874:$C$31905,INDIRECT("Coefficients!$CH$2:$CH$33")))),1/(1+EXP(-SUMPRODUCT(Engine!$C$31874:$C$31905,INDIRECT("Coefficients!$CI$2:$CI$33"))))))</f>
      </c>
      <c r="BG1002" s="8">
        <f>IF(OR($B1002="",$C1002="",$D1002="",$E1002="",$F1002="",$G1002="",$H1002="",$I1002="",$J1002="",$K1002="",$L1002=""),"",IF($B1002="Female",1/(1+EXP(-SUMPRODUCT(Engine!$C$31874:$C$31905,INDIRECT("Coefficients!$CJ$2:$CJ$33")))),1/(1+EXP(-SUMPRODUCT(Engine!$C$31874:$C$31905,INDIRECT("Coefficients!$CK$2:$CK$33"))))))</f>
      </c>
      <c r="BH1002" s="8">
        <f>IF(OR($B1002="",$C1002="",$D1002="",$E1002="",$F1002="",$G1002="",$H1002="",$I1002="",$J1002="",$K1002="",$L1002=""),"",IF($B1002="Female",1/(1+EXP(-SUMPRODUCT(Engine!$C$31874:$C$31905,INDIRECT("Coefficients!$CL$2:$CL$33")))),1/(1+EXP(-SUMPRODUCT(Engine!$C$31874:$C$31905,INDIRECT("Coefficients!$CM$2:$CM$33"))))))</f>
      </c>
      <c r="BI1002" s="8">
        <f>IF(OR($B1002="",$C1002="",$D1002="",$E1002="",$F1002="",$G1002="",$H1002="",$I1002="",$J1002="",$K1002="",$L1002=""),"",IF($B1002="Female",1/(1+EXP(-SUMPRODUCT(Engine!$C$31874:$C$31905,INDIRECT("Coefficients!$CN$2:$CN$33")))),1/(1+EXP(-SUMPRODUCT(Engine!$C$31874:$C$31905,INDIRECT("Coefficients!$CO$2:$CO$33"))))))</f>
      </c>
      <c r="BJ1002" s="8">
        <f>IF(OR($B1002="",$C1002="",$D1002="",$E1002="",$F1002="",$G1002="",$H1002="",$I1002="",$J1002="",$K1002="",$L1002=""),"",IF($B1002="Female",1/(1+EXP(-SUMPRODUCT(Engine!$C$31874:$C$31905,INDIRECT("Coefficients!$CP$2:$CP$33")))),1/(1+EXP(-SUMPRODUCT(Engine!$C$31874:$C$31905,INDIRECT("Coefficients!$CQ$2:$CQ$33"))))))</f>
      </c>
      <c r="BK1002" s="8">
        <f>IF(OR($B1002="",$C1002="",$D1002="",$E1002="",$F1002="",$G1002="",$H1002="",$I1002="",$J1002="",$K1002="",$L1002=""),"",IF($B1002="Female",1/(1+EXP(-SUMPRODUCT(Engine!$C$31874:$C$31905,INDIRECT("Coefficients!$CR$2:$CR$33")))),1/(1+EXP(-SUMPRODUCT(Engine!$C$31874:$C$31905,INDIRECT("Coefficients!$CS$2:$CS$33"))))))</f>
      </c>
      <c r="BL1002" s="8">
        <f>IF(OR($B1002="",$C1002="",$D1002="",$E1002="",$F1002="",$G1002="",$H1002="",$I1002="",$J1002="",$K1002="",$L1002=""),"",IF($B1002="Female",1/(1+EXP(-SUMPRODUCT(Engine!$C$31874:$C$31905,INDIRECT("Coefficients!$CT$2:$CT$33")))),1/(1+EXP(-SUMPRODUCT(Engine!$C$31874:$C$31905,INDIRECT("Coefficients!$CU$2:$CU$33"))))))</f>
      </c>
      <c r="BM1002" s="8">
        <f>IF(OR($B1002="",$C1002="",$D1002="",$E1002="",$F1002="",$G1002="",$H1002="",$I1002="",$J1002="",$K1002="",$L1002=""),"",IF($B1002="Female",1/(1+EXP(-SUMPRODUCT(Engine!$C$31874:$C$31905,INDIRECT("Coefficients!$CV$2:$CV$33")))),1/(1+EXP(-SUMPRODUCT(Engine!$C$31874:$C$31905,INDIRECT("Coefficients!$CW$2:$CW$33"))))))</f>
      </c>
    </row>
    <row r="1003" spans="1:65" x14ac:dyDescent="0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8">
        <f>IF(OR($B1003="",$C1003="",$D1003="",$E1003="",$F1003="",$G1003="",$H1003="",$I1003="",$J1003="",$K1003="",$L1003=""),"",IF($B1003="Female",1/(1+EXP(-SUMPRODUCT(Engine!$C$31906:$C$31937,INDIRECT("Coefficients!$B$2:$B$33")))),1/(1+EXP(-SUMPRODUCT(Engine!$C$31906:$C$31937,INDIRECT("Coefficients!$C$2:$C$33"))))))</f>
      </c>
      <c r="Q1003" s="8">
        <f>IF(OR($B1003="",$C1003="",$D1003="",$E1003="",$F1003="",$G1003="",$H1003="",$I1003="",$J1003="",$K1003="",$L1003=""),"",IF($B1003="Female",1/(1+EXP(-SUMPRODUCT(Engine!$C$31906:$C$31937,INDIRECT("Coefficients!$D$2:$D$33")))),1/(1+EXP(-SUMPRODUCT(Engine!$C$31906:$C$31937,INDIRECT("Coefficients!$E$2:$E$33"))))))</f>
      </c>
      <c r="R1003" s="8">
        <f>IF(OR($B1003="",$C1003="",$D1003="",$E1003="",$F1003="",$G1003="",$H1003="",$I1003="",$J1003="",$K1003="",$L1003=""),"",IF($B1003="Female",1/(1+EXP(-SUMPRODUCT(Engine!$C$31906:$C$31937,INDIRECT("Coefficients!$F$2:$F$33")))),1/(1+EXP(-SUMPRODUCT(Engine!$C$31906:$C$31937,INDIRECT("Coefficients!$G$2:$G$33"))))))</f>
      </c>
      <c r="S1003" s="8">
        <f>IF(OR($B1003="",$C1003="",$D1003="",$E1003="",$F1003="",$G1003="",$H1003="",$I1003="",$J1003="",$K1003="",$L1003=""),"",IF($B1003="Female",1/(1+EXP(-SUMPRODUCT(Engine!$C$31906:$C$31937,INDIRECT("Coefficients!$H$2:$H$33")))),1/(1+EXP(-SUMPRODUCT(Engine!$C$31906:$C$31937,INDIRECT("Coefficients!$I$2:$I$33"))))))</f>
      </c>
      <c r="T1003" s="8">
        <f>IF(OR($B1003="",$C1003="",$D1003="",$E1003="",$F1003="",$G1003="",$H1003="",$I1003="",$J1003="",$K1003="",$L1003=""),"",IF($B1003="Female",1/(1+EXP(-SUMPRODUCT(Engine!$C$31906:$C$31937,INDIRECT("Coefficients!$J$2:$J$33")))),1/(1+EXP(-SUMPRODUCT(Engine!$C$31906:$C$31937,INDIRECT("Coefficients!$K$2:$K$33"))))))</f>
      </c>
      <c r="U1003" s="8">
        <f>IF(OR($B1003="",$C1003="",$D1003="",$E1003="",$F1003="",$G1003="",$H1003="",$I1003="",$J1003="",$K1003="",$L1003=""),"",IF($B1003="Female",1/(1+EXP(-SUMPRODUCT(Engine!$C$31906:$C$31937,INDIRECT("Coefficients!$L$2:$L$33")))),1/(1+EXP(-SUMPRODUCT(Engine!$C$31906:$C$31937,INDIRECT("Coefficients!$M$2:$M$33"))))))</f>
      </c>
      <c r="V1003" s="8">
        <f>IF(OR($B1003="",$C1003="",$D1003="",$E1003="",$F1003="",$G1003="",$H1003="",$I1003="",$J1003="",$K1003="",$L1003=""),"",IF($B1003="Female",1/(1+EXP(-SUMPRODUCT(Engine!$C$31906:$C$31937,INDIRECT("Coefficients!$N$2:$N$33")))),1/(1+EXP(-SUMPRODUCT(Engine!$C$31906:$C$31937,INDIRECT("Coefficients!$O$2:$O$33"))))))</f>
      </c>
      <c r="W1003" s="8">
        <f>IF(OR($B1003="",$C1003="",$D1003="",$E1003="",$F1003="",$G1003="",$H1003="",$I1003="",$J1003="",$K1003="",$L1003=""),"",IF($B1003="Female",1/(1+EXP(-SUMPRODUCT(Engine!$C$31906:$C$31937,INDIRECT("Coefficients!$P$2:$P$33")))),1/(1+EXP(-SUMPRODUCT(Engine!$C$31906:$C$31937,INDIRECT("Coefficients!$Q$2:$Q$33"))))))</f>
      </c>
      <c r="X1003" s="8">
        <f>IF(OR($B1003="",$C1003="",$D1003="",$E1003="",$F1003="",$G1003="",$H1003="",$I1003="",$J1003="",$K1003="",$L1003=""),"",IF($B1003="Female",1/(1+EXP(-SUMPRODUCT(Engine!$C$31906:$C$31937,INDIRECT("Coefficients!$R$2:$R$33")))),1/(1+EXP(-SUMPRODUCT(Engine!$C$31906:$C$31937,INDIRECT("Coefficients!$S$2:$S$33"))))))</f>
      </c>
      <c r="Y1003" s="8">
        <f>IF(OR($B1003="",$C1003="",$D1003="",$E1003="",$F1003="",$G1003="",$H1003="",$I1003="",$J1003="",$K1003="",$L1003=""),"",IF($B1003="Female",1/(1+EXP(-SUMPRODUCT(Engine!$C$31906:$C$31937,INDIRECT("Coefficients!$T$2:$T$33")))),1/(1+EXP(-SUMPRODUCT(Engine!$C$31906:$C$31937,INDIRECT("Coefficients!$U$2:$U$33"))))))</f>
      </c>
      <c r="Z1003" s="8">
        <f>IF(OR($B1003="",$C1003="",$D1003="",$E1003="",$F1003="",$G1003="",$H1003="",$I1003="",$J1003="",$K1003="",$L1003=""),"",IF($B1003="Female",1/(1+EXP(-SUMPRODUCT(Engine!$C$31906:$C$31937,INDIRECT("Coefficients!$V$2:$V$33")))),1/(1+EXP(-SUMPRODUCT(Engine!$C$31906:$C$31937,INDIRECT("Coefficients!$W$2:$W$33"))))))</f>
      </c>
      <c r="AA1003" s="8">
        <f>IF(OR($B1003="",$C1003="",$D1003="",$E1003="",$F1003="",$G1003="",$H1003="",$I1003="",$J1003="",$K1003="",$L1003=""),"",IF($B1003="Female",1/(1+EXP(-SUMPRODUCT(Engine!$C$31906:$C$31937,INDIRECT("Coefficients!$X$2:$X$33")))),1/(1+EXP(-SUMPRODUCT(Engine!$C$31906:$C$31937,INDIRECT("Coefficients!$Y$2:$Y$33"))))))</f>
      </c>
      <c r="AB1003" s="8">
        <f>IF(OR($B1003="",$C1003="",$D1003="",$E1003="",$F1003="",$G1003="",$H1003="",$I1003="",$J1003="",$K1003="",$L1003=""),"",IF($B1003="Female",1/(1+EXP(-SUMPRODUCT(Engine!$C$31906:$C$31937,INDIRECT("Coefficients!$Z$2:$Z$33")))),1/(1+EXP(-SUMPRODUCT(Engine!$C$31906:$C$31937,INDIRECT("Coefficients!$AA$2:$AA$33"))))))</f>
      </c>
      <c r="AC1003" s="8">
        <f>IF(OR($B1003="",$C1003="",$D1003="",$E1003="",$F1003="",$G1003="",$H1003="",$I1003="",$J1003="",$K1003="",$L1003=""),"",IF($B1003="Female",1/(1+EXP(-SUMPRODUCT(Engine!$C$31906:$C$31937,INDIRECT("Coefficients!$AB$2:$AB$33")))),1/(1+EXP(-SUMPRODUCT(Engine!$C$31906:$C$31937,INDIRECT("Coefficients!$AC$2:$AC$33"))))))</f>
      </c>
      <c r="AD1003" s="8">
        <f>IF(OR($B1003="",$C1003="",$D1003="",$E1003="",$F1003="",$G1003="",$H1003="",$I1003="",$J1003="",$K1003="",$L1003=""),"",IF($B1003="Female",1/(1+EXP(-SUMPRODUCT(Engine!$C$31906:$C$31937,INDIRECT("Coefficients!$AD$2:$AD$33")))),1/(1+EXP(-SUMPRODUCT(Engine!$C$31906:$C$31937,INDIRECT("Coefficients!$AE$2:$AE$33"))))))</f>
      </c>
      <c r="AE1003" s="8">
        <f>IF(OR($B1003="",$C1003="",$D1003="",$E1003="",$F1003="",$G1003="",$H1003="",$I1003="",$J1003="",$K1003="",$L1003=""),"",IF($B1003="Female",1/(1+EXP(-SUMPRODUCT(Engine!$C$31906:$C$31937,INDIRECT("Coefficients!$AF$2:$AF$33")))),1/(1+EXP(-SUMPRODUCT(Engine!$C$31906:$C$31937,INDIRECT("Coefficients!$AG$2:$AG$33"))))))</f>
      </c>
      <c r="AF1003" s="8">
        <f>IF(OR($B1003="",$C1003="",$D1003="",$E1003="",$F1003="",$G1003="",$H1003="",$I1003="",$J1003="",$K1003="",$L1003=""),"",IF($B1003="Female",1/(1+EXP(-SUMPRODUCT(Engine!$C$31906:$C$31937,INDIRECT("Coefficients!$AH$2:$AH$33")))),1/(1+EXP(-SUMPRODUCT(Engine!$C$31906:$C$31937,INDIRECT("Coefficients!$AI$2:$AI$33"))))))</f>
      </c>
      <c r="AG1003" s="8">
        <f>IF(OR($B1003="",$C1003="",$D1003="",$E1003="",$F1003="",$G1003="",$H1003="",$I1003="",$J1003="",$K1003="",$L1003=""),"",IF($B1003="Female",1/(1+EXP(-SUMPRODUCT(Engine!$C$31906:$C$31937,INDIRECT("Coefficients!$AJ$2:$AJ$33")))),1/(1+EXP(-SUMPRODUCT(Engine!$C$31906:$C$31937,INDIRECT("Coefficients!$AK$2:$AK$33"))))))</f>
      </c>
      <c r="AH1003" s="8">
        <f>IF(OR($B1003="",$C1003="",$D1003="",$E1003="",$F1003="",$G1003="",$H1003="",$I1003="",$J1003="",$K1003="",$L1003=""),"",IF($B1003="Female",1/(1+EXP(-SUMPRODUCT(Engine!$C$31906:$C$31937,INDIRECT("Coefficients!$AL$2:$AL$33")))),1/(1+EXP(-SUMPRODUCT(Engine!$C$31906:$C$31937,INDIRECT("Coefficients!$AM$2:$AM$33"))))))</f>
      </c>
      <c r="AI1003" s="8">
        <f>IF(OR($B1003="",$C1003="",$D1003="",$E1003="",$F1003="",$G1003="",$H1003="",$I1003="",$J1003="",$K1003="",$L1003=""),"",IF($B1003="Female",1/(1+EXP(-SUMPRODUCT(Engine!$C$31906:$C$31937,INDIRECT("Coefficients!$AN$2:$AN$33")))),1/(1+EXP(-SUMPRODUCT(Engine!$C$31906:$C$31937,INDIRECT("Coefficients!$AO$2:$AO$33"))))))</f>
      </c>
      <c r="AJ1003" s="8">
        <f>IF(OR($B1003="",$C1003="",$D1003="",$E1003="",$F1003="",$G1003="",$H1003="",$I1003="",$J1003="",$K1003="",$L1003=""),"",IF($B1003="Female",1/(1+EXP(-SUMPRODUCT(Engine!$C$31906:$C$31937,INDIRECT("Coefficients!$AP$2:$AP$33")))),1/(1+EXP(-SUMPRODUCT(Engine!$C$31906:$C$31937,INDIRECT("Coefficients!$AQ$2:$AQ$33"))))))</f>
      </c>
      <c r="AK1003" s="8">
        <f>IF(OR($B1003="",$C1003="",$D1003="",$E1003="",$F1003="",$G1003="",$H1003="",$I1003="",$J1003="",$K1003="",$L1003=""),"",IF($B1003="Female",1/(1+EXP(-SUMPRODUCT(Engine!$C$31906:$C$31937,INDIRECT("Coefficients!$AR$2:$AR$33")))),1/(1+EXP(-SUMPRODUCT(Engine!$C$31906:$C$31937,INDIRECT("Coefficients!$AS$2:$AS$33"))))))</f>
      </c>
      <c r="AL1003" s="8">
        <f>IF(OR($B1003="",$C1003="",$D1003="",$E1003="",$F1003="",$G1003="",$H1003="",$I1003="",$J1003="",$K1003="",$L1003=""),"",IF($B1003="Female",1/(1+EXP(-SUMPRODUCT(Engine!$C$31906:$C$31937,INDIRECT("Coefficients!$AT$2:$AT$33")))),1/(1+EXP(-SUMPRODUCT(Engine!$C$31906:$C$31937,INDIRECT("Coefficients!$AU$2:$AU$33"))))))</f>
      </c>
      <c r="AM1003" s="8">
        <f>IF(OR($B1003="",$C1003="",$D1003="",$E1003="",$F1003="",$G1003="",$H1003="",$I1003="",$J1003="",$K1003="",$L1003=""),"",IF($B1003="Female",1/(1+EXP(-SUMPRODUCT(Engine!$C$31906:$C$31937,INDIRECT("Coefficients!$AV$2:$AV$33")))),1/(1+EXP(-SUMPRODUCT(Engine!$C$31906:$C$31937,INDIRECT("Coefficients!$AW$2:$AW$33"))))))</f>
      </c>
      <c r="AN1003" s="8">
        <f>IF(OR($B1003="",$C1003="",$D1003="",$E1003="",$F1003="",$G1003="",$H1003="",$I1003="",$J1003="",$K1003="",$L1003=""),"",IF($B1003="Female",1/(1+EXP(-SUMPRODUCT(Engine!$C$31906:$C$31937,INDIRECT("Coefficients!$AX$2:$AX$33")))),1/(1+EXP(-SUMPRODUCT(Engine!$C$31906:$C$31937,INDIRECT("Coefficients!$AY$2:$AY$33"))))))</f>
      </c>
      <c r="AO1003" s="8">
        <f>IF(OR($B1003="",$C1003="",$D1003="",$E1003="",$F1003="",$G1003="",$H1003="",$I1003="",$J1003="",$K1003="",$L1003=""),"",IF($B1003="Female",1/(1+EXP(-SUMPRODUCT(Engine!$C$31906:$C$31937,INDIRECT("Coefficients!$AZ$2:$AZ$33")))),1/(1+EXP(-SUMPRODUCT(Engine!$C$31906:$C$31937,INDIRECT("Coefficients!$BA$2:$BA$33"))))))</f>
      </c>
      <c r="AP1003" s="8">
        <f>IF(OR($B1003="",$C1003="",$D1003="",$E1003="",$F1003="",$G1003="",$H1003="",$I1003="",$J1003="",$K1003="",$L1003=""),"",IF($B1003="Female",1/(1+EXP(-SUMPRODUCT(Engine!$C$31906:$C$31937,INDIRECT("Coefficients!$BB$2:$BB$33")))),1/(1+EXP(-SUMPRODUCT(Engine!$C$31906:$C$31937,INDIRECT("Coefficients!$BC$2:$BC$33"))))))</f>
      </c>
      <c r="AQ1003" s="8">
        <f>IF(OR($B1003="",$C1003="",$D1003="",$E1003="",$F1003="",$G1003="",$H1003="",$I1003="",$J1003="",$K1003="",$L1003=""),"",IF($B1003="Female",1/(1+EXP(-SUMPRODUCT(Engine!$C$31906:$C$31937,INDIRECT("Coefficients!$BD$2:$BD$33")))),1/(1+EXP(-SUMPRODUCT(Engine!$C$31906:$C$31937,INDIRECT("Coefficients!$BE$2:$BE$33"))))))</f>
      </c>
      <c r="AR1003" s="8">
        <f>IF(OR($B1003="",$C1003="",$D1003="",$E1003="",$F1003="",$G1003="",$H1003="",$I1003="",$J1003="",$K1003="",$L1003=""),"",IF($B1003="Female",1/(1+EXP(-SUMPRODUCT(Engine!$C$31906:$C$31937,INDIRECT("Coefficients!$BF$2:$BF$33")))),1/(1+EXP(-SUMPRODUCT(Engine!$C$31906:$C$31937,INDIRECT("Coefficients!$BG$2:$BG$33"))))))</f>
      </c>
      <c r="AS1003" s="8">
        <f>IF(OR($B1003="",$C1003="",$D1003="",$E1003="",$F1003="",$G1003="",$H1003="",$I1003="",$J1003="",$K1003="",$L1003=""),"",IF($B1003="Female",1/(1+EXP(-SUMPRODUCT(Engine!$C$31906:$C$31937,INDIRECT("Coefficients!$BH$2:$BH$33")))),1/(1+EXP(-SUMPRODUCT(Engine!$C$31906:$C$31937,INDIRECT("Coefficients!$BI$2:$BI$33"))))))</f>
      </c>
      <c r="AT1003" s="8">
        <f>IF(OR($B1003="",$C1003="",$D1003="",$E1003="",$F1003="",$G1003="",$H1003="",$I1003="",$J1003="",$K1003="",$L1003=""),"",IF($B1003="Female",1/(1+EXP(-SUMPRODUCT(Engine!$C$31906:$C$31937,INDIRECT("Coefficients!$BJ$2:$BJ$33")))),1/(1+EXP(-SUMPRODUCT(Engine!$C$31906:$C$31937,INDIRECT("Coefficients!$BK$2:$BK$33"))))))</f>
      </c>
      <c r="AU1003" s="8">
        <f>IF(OR($B1003="",$C1003="",$D1003="",$E1003="",$F1003="",$G1003="",$H1003="",$I1003="",$J1003="",$K1003="",$L1003=""),"",IF($B1003="Female",1/(1+EXP(-SUMPRODUCT(Engine!$C$31906:$C$31937,INDIRECT("Coefficients!$BL$2:$BL$33")))),1/(1+EXP(-SUMPRODUCT(Engine!$C$31906:$C$31937,INDIRECT("Coefficients!$BM$2:$BM$33"))))))</f>
      </c>
      <c r="AV1003" s="8">
        <f>IF(OR($B1003="",$C1003="",$D1003="",$E1003="",$F1003="",$G1003="",$H1003="",$I1003="",$J1003="",$K1003="",$L1003=""),"",IF($B1003="Female",1/(1+EXP(-SUMPRODUCT(Engine!$C$31906:$C$31937,INDIRECT("Coefficients!$BN$2:$BN$33")))),1/(1+EXP(-SUMPRODUCT(Engine!$C$31906:$C$31937,INDIRECT("Coefficients!$BO$2:$BO$33"))))))</f>
      </c>
      <c r="AW1003" s="8">
        <f>IF(OR($B1003="",$C1003="",$D1003="",$E1003="",$F1003="",$G1003="",$H1003="",$I1003="",$J1003="",$K1003="",$L1003=""),"",IF($B1003="Female",1/(1+EXP(-SUMPRODUCT(Engine!$C$31906:$C$31937,INDIRECT("Coefficients!$BP$2:$BP$33")))),1/(1+EXP(-SUMPRODUCT(Engine!$C$31906:$C$31937,INDIRECT("Coefficients!$BQ$2:$BQ$33"))))))</f>
      </c>
      <c r="AX1003" s="8">
        <f>IF(OR($B1003="",$C1003="",$D1003="",$E1003="",$F1003="",$G1003="",$H1003="",$I1003="",$J1003="",$K1003="",$L1003=""),"",IF($B1003="Female",1/(1+EXP(-SUMPRODUCT(Engine!$C$31906:$C$31937,INDIRECT("Coefficients!$BR$2:$BR$33")))),1/(1+EXP(-SUMPRODUCT(Engine!$C$31906:$C$31937,INDIRECT("Coefficients!$BS$2:$BS$33"))))))</f>
      </c>
      <c r="AY1003" s="8">
        <f>IF(OR($B1003="",$C1003="",$D1003="",$E1003="",$F1003="",$G1003="",$H1003="",$I1003="",$J1003="",$K1003="",$L1003=""),"",IF($B1003="Female",1/(1+EXP(-SUMPRODUCT(Engine!$C$31906:$C$31937,INDIRECT("Coefficients!$BT$2:$BT$33")))),1/(1+EXP(-SUMPRODUCT(Engine!$C$31906:$C$31937,INDIRECT("Coefficients!$BU$2:$BU$33"))))))</f>
      </c>
      <c r="AZ1003" s="8">
        <f>IF(OR($B1003="",$C1003="",$D1003="",$E1003="",$F1003="",$G1003="",$H1003="",$I1003="",$J1003="",$K1003="",$L1003=""),"",IF($B1003="Female",1/(1+EXP(-SUMPRODUCT(Engine!$C$31906:$C$31937,INDIRECT("Coefficients!$BV$2:$BV$33")))),1/(1+EXP(-SUMPRODUCT(Engine!$C$31906:$C$31937,INDIRECT("Coefficients!$BW$2:$BW$33"))))))</f>
      </c>
      <c r="BA1003" s="8">
        <f>IF(OR($B1003="",$C1003="",$D1003="",$E1003="",$F1003="",$G1003="",$H1003="",$I1003="",$J1003="",$K1003="",$L1003=""),"",IF($B1003="Female",1/(1+EXP(-SUMPRODUCT(Engine!$C$31906:$C$31937,INDIRECT("Coefficients!$BX$2:$BX$33")))),1/(1+EXP(-SUMPRODUCT(Engine!$C$31906:$C$31937,INDIRECT("Coefficients!$BY$2:$BY$33"))))))</f>
      </c>
      <c r="BB1003" s="8">
        <f>IF(OR($B1003="",$C1003="",$D1003="",$E1003="",$F1003="",$G1003="",$H1003="",$I1003="",$J1003="",$K1003="",$L1003=""),"",IF($B1003="Female",1/(1+EXP(-SUMPRODUCT(Engine!$C$31906:$C$31937,INDIRECT("Coefficients!$BZ$2:$BZ$33")))),1/(1+EXP(-SUMPRODUCT(Engine!$C$31906:$C$31937,INDIRECT("Coefficients!$CA$2:$CA$33"))))))</f>
      </c>
      <c r="BC1003" s="8">
        <f>IF(OR($B1003="",$C1003="",$D1003="",$E1003="",$F1003="",$G1003="",$H1003="",$I1003="",$J1003="",$K1003="",$L1003=""),"",IF($B1003="Female",1/(1+EXP(-SUMPRODUCT(Engine!$C$31906:$C$31937,INDIRECT("Coefficients!$CB$2:$CB$33")))),1/(1+EXP(-SUMPRODUCT(Engine!$C$31906:$C$31937,INDIRECT("Coefficients!$CC$2:$CC$33"))))))</f>
      </c>
      <c r="BD1003" s="8">
        <f>IF(OR($B1003="",$C1003="",$D1003="",$E1003="",$F1003="",$G1003="",$H1003="",$I1003="",$J1003="",$K1003="",$L1003=""),"",IF($B1003="Female",1/(1+EXP(-SUMPRODUCT(Engine!$C$31906:$C$31937,INDIRECT("Coefficients!$CD$2:$CD$33")))),1/(1+EXP(-SUMPRODUCT(Engine!$C$31906:$C$31937,INDIRECT("Coefficients!$CE$2:$CE$33"))))))</f>
      </c>
      <c r="BE1003" s="8">
        <f>IF(OR($B1003="",$C1003="",$D1003="",$E1003="",$F1003="",$G1003="",$H1003="",$I1003="",$J1003="",$K1003="",$L1003=""),"",IF($B1003="Female",1/(1+EXP(-SUMPRODUCT(Engine!$C$31906:$C$31937,INDIRECT("Coefficients!$CF$2:$CF$33")))),1/(1+EXP(-SUMPRODUCT(Engine!$C$31906:$C$31937,INDIRECT("Coefficients!$CG$2:$CG$33"))))))</f>
      </c>
      <c r="BF1003" s="8">
        <f>IF(OR($B1003="",$C1003="",$D1003="",$E1003="",$F1003="",$G1003="",$H1003="",$I1003="",$J1003="",$K1003="",$L1003=""),"",IF($B1003="Female",1/(1+EXP(-SUMPRODUCT(Engine!$C$31906:$C$31937,INDIRECT("Coefficients!$CH$2:$CH$33")))),1/(1+EXP(-SUMPRODUCT(Engine!$C$31906:$C$31937,INDIRECT("Coefficients!$CI$2:$CI$33"))))))</f>
      </c>
      <c r="BG1003" s="8">
        <f>IF(OR($B1003="",$C1003="",$D1003="",$E1003="",$F1003="",$G1003="",$H1003="",$I1003="",$J1003="",$K1003="",$L1003=""),"",IF($B1003="Female",1/(1+EXP(-SUMPRODUCT(Engine!$C$31906:$C$31937,INDIRECT("Coefficients!$CJ$2:$CJ$33")))),1/(1+EXP(-SUMPRODUCT(Engine!$C$31906:$C$31937,INDIRECT("Coefficients!$CK$2:$CK$33"))))))</f>
      </c>
      <c r="BH1003" s="8">
        <f>IF(OR($B1003="",$C1003="",$D1003="",$E1003="",$F1003="",$G1003="",$H1003="",$I1003="",$J1003="",$K1003="",$L1003=""),"",IF($B1003="Female",1/(1+EXP(-SUMPRODUCT(Engine!$C$31906:$C$31937,INDIRECT("Coefficients!$CL$2:$CL$33")))),1/(1+EXP(-SUMPRODUCT(Engine!$C$31906:$C$31937,INDIRECT("Coefficients!$CM$2:$CM$33"))))))</f>
      </c>
      <c r="BI1003" s="8">
        <f>IF(OR($B1003="",$C1003="",$D1003="",$E1003="",$F1003="",$G1003="",$H1003="",$I1003="",$J1003="",$K1003="",$L1003=""),"",IF($B1003="Female",1/(1+EXP(-SUMPRODUCT(Engine!$C$31906:$C$31937,INDIRECT("Coefficients!$CN$2:$CN$33")))),1/(1+EXP(-SUMPRODUCT(Engine!$C$31906:$C$31937,INDIRECT("Coefficients!$CO$2:$CO$33"))))))</f>
      </c>
      <c r="BJ1003" s="8">
        <f>IF(OR($B1003="",$C1003="",$D1003="",$E1003="",$F1003="",$G1003="",$H1003="",$I1003="",$J1003="",$K1003="",$L1003=""),"",IF($B1003="Female",1/(1+EXP(-SUMPRODUCT(Engine!$C$31906:$C$31937,INDIRECT("Coefficients!$CP$2:$CP$33")))),1/(1+EXP(-SUMPRODUCT(Engine!$C$31906:$C$31937,INDIRECT("Coefficients!$CQ$2:$CQ$33"))))))</f>
      </c>
      <c r="BK1003" s="8">
        <f>IF(OR($B1003="",$C1003="",$D1003="",$E1003="",$F1003="",$G1003="",$H1003="",$I1003="",$J1003="",$K1003="",$L1003=""),"",IF($B1003="Female",1/(1+EXP(-SUMPRODUCT(Engine!$C$31906:$C$31937,INDIRECT("Coefficients!$CR$2:$CR$33")))),1/(1+EXP(-SUMPRODUCT(Engine!$C$31906:$C$31937,INDIRECT("Coefficients!$CS$2:$CS$33"))))))</f>
      </c>
      <c r="BL1003" s="8">
        <f>IF(OR($B1003="",$C1003="",$D1003="",$E1003="",$F1003="",$G1003="",$H1003="",$I1003="",$J1003="",$K1003="",$L1003=""),"",IF($B1003="Female",1/(1+EXP(-SUMPRODUCT(Engine!$C$31906:$C$31937,INDIRECT("Coefficients!$CT$2:$CT$33")))),1/(1+EXP(-SUMPRODUCT(Engine!$C$31906:$C$31937,INDIRECT("Coefficients!$CU$2:$CU$33"))))))</f>
      </c>
      <c r="BM1003" s="8">
        <f>IF(OR($B1003="",$C1003="",$D1003="",$E1003="",$F1003="",$G1003="",$H1003="",$I1003="",$J1003="",$K1003="",$L1003=""),"",IF($B1003="Female",1/(1+EXP(-SUMPRODUCT(Engine!$C$31906:$C$31937,INDIRECT("Coefficients!$CV$2:$CV$33")))),1/(1+EXP(-SUMPRODUCT(Engine!$C$31906:$C$31937,INDIRECT("Coefficients!$CW$2:$CW$33"))))))</f>
      </c>
    </row>
    <row r="1004" spans="1:65" x14ac:dyDescent="0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8">
        <f>IF(OR($B1004="",$C1004="",$D1004="",$E1004="",$F1004="",$G1004="",$H1004="",$I1004="",$J1004="",$K1004="",$L1004=""),"",IF($B1004="Female",1/(1+EXP(-SUMPRODUCT(Engine!$C$31938:$C$31969,INDIRECT("Coefficients!$B$2:$B$33")))),1/(1+EXP(-SUMPRODUCT(Engine!$C$31938:$C$31969,INDIRECT("Coefficients!$C$2:$C$33"))))))</f>
      </c>
      <c r="Q1004" s="8">
        <f>IF(OR($B1004="",$C1004="",$D1004="",$E1004="",$F1004="",$G1004="",$H1004="",$I1004="",$J1004="",$K1004="",$L1004=""),"",IF($B1004="Female",1/(1+EXP(-SUMPRODUCT(Engine!$C$31938:$C$31969,INDIRECT("Coefficients!$D$2:$D$33")))),1/(1+EXP(-SUMPRODUCT(Engine!$C$31938:$C$31969,INDIRECT("Coefficients!$E$2:$E$33"))))))</f>
      </c>
      <c r="R1004" s="8">
        <f>IF(OR($B1004="",$C1004="",$D1004="",$E1004="",$F1004="",$G1004="",$H1004="",$I1004="",$J1004="",$K1004="",$L1004=""),"",IF($B1004="Female",1/(1+EXP(-SUMPRODUCT(Engine!$C$31938:$C$31969,INDIRECT("Coefficients!$F$2:$F$33")))),1/(1+EXP(-SUMPRODUCT(Engine!$C$31938:$C$31969,INDIRECT("Coefficients!$G$2:$G$33"))))))</f>
      </c>
      <c r="S1004" s="8">
        <f>IF(OR($B1004="",$C1004="",$D1004="",$E1004="",$F1004="",$G1004="",$H1004="",$I1004="",$J1004="",$K1004="",$L1004=""),"",IF($B1004="Female",1/(1+EXP(-SUMPRODUCT(Engine!$C$31938:$C$31969,INDIRECT("Coefficients!$H$2:$H$33")))),1/(1+EXP(-SUMPRODUCT(Engine!$C$31938:$C$31969,INDIRECT("Coefficients!$I$2:$I$33"))))))</f>
      </c>
      <c r="T1004" s="8">
        <f>IF(OR($B1004="",$C1004="",$D1004="",$E1004="",$F1004="",$G1004="",$H1004="",$I1004="",$J1004="",$K1004="",$L1004=""),"",IF($B1004="Female",1/(1+EXP(-SUMPRODUCT(Engine!$C$31938:$C$31969,INDIRECT("Coefficients!$J$2:$J$33")))),1/(1+EXP(-SUMPRODUCT(Engine!$C$31938:$C$31969,INDIRECT("Coefficients!$K$2:$K$33"))))))</f>
      </c>
      <c r="U1004" s="8">
        <f>IF(OR($B1004="",$C1004="",$D1004="",$E1004="",$F1004="",$G1004="",$H1004="",$I1004="",$J1004="",$K1004="",$L1004=""),"",IF($B1004="Female",1/(1+EXP(-SUMPRODUCT(Engine!$C$31938:$C$31969,INDIRECT("Coefficients!$L$2:$L$33")))),1/(1+EXP(-SUMPRODUCT(Engine!$C$31938:$C$31969,INDIRECT("Coefficients!$M$2:$M$33"))))))</f>
      </c>
      <c r="V1004" s="8">
        <f>IF(OR($B1004="",$C1004="",$D1004="",$E1004="",$F1004="",$G1004="",$H1004="",$I1004="",$J1004="",$K1004="",$L1004=""),"",IF($B1004="Female",1/(1+EXP(-SUMPRODUCT(Engine!$C$31938:$C$31969,INDIRECT("Coefficients!$N$2:$N$33")))),1/(1+EXP(-SUMPRODUCT(Engine!$C$31938:$C$31969,INDIRECT("Coefficients!$O$2:$O$33"))))))</f>
      </c>
      <c r="W1004" s="8">
        <f>IF(OR($B1004="",$C1004="",$D1004="",$E1004="",$F1004="",$G1004="",$H1004="",$I1004="",$J1004="",$K1004="",$L1004=""),"",IF($B1004="Female",1/(1+EXP(-SUMPRODUCT(Engine!$C$31938:$C$31969,INDIRECT("Coefficients!$P$2:$P$33")))),1/(1+EXP(-SUMPRODUCT(Engine!$C$31938:$C$31969,INDIRECT("Coefficients!$Q$2:$Q$33"))))))</f>
      </c>
      <c r="X1004" s="8">
        <f>IF(OR($B1004="",$C1004="",$D1004="",$E1004="",$F1004="",$G1004="",$H1004="",$I1004="",$J1004="",$K1004="",$L1004=""),"",IF($B1004="Female",1/(1+EXP(-SUMPRODUCT(Engine!$C$31938:$C$31969,INDIRECT("Coefficients!$R$2:$R$33")))),1/(1+EXP(-SUMPRODUCT(Engine!$C$31938:$C$31969,INDIRECT("Coefficients!$S$2:$S$33"))))))</f>
      </c>
      <c r="Y1004" s="8">
        <f>IF(OR($B1004="",$C1004="",$D1004="",$E1004="",$F1004="",$G1004="",$H1004="",$I1004="",$J1004="",$K1004="",$L1004=""),"",IF($B1004="Female",1/(1+EXP(-SUMPRODUCT(Engine!$C$31938:$C$31969,INDIRECT("Coefficients!$T$2:$T$33")))),1/(1+EXP(-SUMPRODUCT(Engine!$C$31938:$C$31969,INDIRECT("Coefficients!$U$2:$U$33"))))))</f>
      </c>
      <c r="Z1004" s="8">
        <f>IF(OR($B1004="",$C1004="",$D1004="",$E1004="",$F1004="",$G1004="",$H1004="",$I1004="",$J1004="",$K1004="",$L1004=""),"",IF($B1004="Female",1/(1+EXP(-SUMPRODUCT(Engine!$C$31938:$C$31969,INDIRECT("Coefficients!$V$2:$V$33")))),1/(1+EXP(-SUMPRODUCT(Engine!$C$31938:$C$31969,INDIRECT("Coefficients!$W$2:$W$33"))))))</f>
      </c>
      <c r="AA1004" s="8">
        <f>IF(OR($B1004="",$C1004="",$D1004="",$E1004="",$F1004="",$G1004="",$H1004="",$I1004="",$J1004="",$K1004="",$L1004=""),"",IF($B1004="Female",1/(1+EXP(-SUMPRODUCT(Engine!$C$31938:$C$31969,INDIRECT("Coefficients!$X$2:$X$33")))),1/(1+EXP(-SUMPRODUCT(Engine!$C$31938:$C$31969,INDIRECT("Coefficients!$Y$2:$Y$33"))))))</f>
      </c>
      <c r="AB1004" s="8">
        <f>IF(OR($B1004="",$C1004="",$D1004="",$E1004="",$F1004="",$G1004="",$H1004="",$I1004="",$J1004="",$K1004="",$L1004=""),"",IF($B1004="Female",1/(1+EXP(-SUMPRODUCT(Engine!$C$31938:$C$31969,INDIRECT("Coefficients!$Z$2:$Z$33")))),1/(1+EXP(-SUMPRODUCT(Engine!$C$31938:$C$31969,INDIRECT("Coefficients!$AA$2:$AA$33"))))))</f>
      </c>
      <c r="AC1004" s="8">
        <f>IF(OR($B1004="",$C1004="",$D1004="",$E1004="",$F1004="",$G1004="",$H1004="",$I1004="",$J1004="",$K1004="",$L1004=""),"",IF($B1004="Female",1/(1+EXP(-SUMPRODUCT(Engine!$C$31938:$C$31969,INDIRECT("Coefficients!$AB$2:$AB$33")))),1/(1+EXP(-SUMPRODUCT(Engine!$C$31938:$C$31969,INDIRECT("Coefficients!$AC$2:$AC$33"))))))</f>
      </c>
      <c r="AD1004" s="8">
        <f>IF(OR($B1004="",$C1004="",$D1004="",$E1004="",$F1004="",$G1004="",$H1004="",$I1004="",$J1004="",$K1004="",$L1004=""),"",IF($B1004="Female",1/(1+EXP(-SUMPRODUCT(Engine!$C$31938:$C$31969,INDIRECT("Coefficients!$AD$2:$AD$33")))),1/(1+EXP(-SUMPRODUCT(Engine!$C$31938:$C$31969,INDIRECT("Coefficients!$AE$2:$AE$33"))))))</f>
      </c>
      <c r="AE1004" s="8">
        <f>IF(OR($B1004="",$C1004="",$D1004="",$E1004="",$F1004="",$G1004="",$H1004="",$I1004="",$J1004="",$K1004="",$L1004=""),"",IF($B1004="Female",1/(1+EXP(-SUMPRODUCT(Engine!$C$31938:$C$31969,INDIRECT("Coefficients!$AF$2:$AF$33")))),1/(1+EXP(-SUMPRODUCT(Engine!$C$31938:$C$31969,INDIRECT("Coefficients!$AG$2:$AG$33"))))))</f>
      </c>
      <c r="AF1004" s="8">
        <f>IF(OR($B1004="",$C1004="",$D1004="",$E1004="",$F1004="",$G1004="",$H1004="",$I1004="",$J1004="",$K1004="",$L1004=""),"",IF($B1004="Female",1/(1+EXP(-SUMPRODUCT(Engine!$C$31938:$C$31969,INDIRECT("Coefficients!$AH$2:$AH$33")))),1/(1+EXP(-SUMPRODUCT(Engine!$C$31938:$C$31969,INDIRECT("Coefficients!$AI$2:$AI$33"))))))</f>
      </c>
      <c r="AG1004" s="8">
        <f>IF(OR($B1004="",$C1004="",$D1004="",$E1004="",$F1004="",$G1004="",$H1004="",$I1004="",$J1004="",$K1004="",$L1004=""),"",IF($B1004="Female",1/(1+EXP(-SUMPRODUCT(Engine!$C$31938:$C$31969,INDIRECT("Coefficients!$AJ$2:$AJ$33")))),1/(1+EXP(-SUMPRODUCT(Engine!$C$31938:$C$31969,INDIRECT("Coefficients!$AK$2:$AK$33"))))))</f>
      </c>
      <c r="AH1004" s="8">
        <f>IF(OR($B1004="",$C1004="",$D1004="",$E1004="",$F1004="",$G1004="",$H1004="",$I1004="",$J1004="",$K1004="",$L1004=""),"",IF($B1004="Female",1/(1+EXP(-SUMPRODUCT(Engine!$C$31938:$C$31969,INDIRECT("Coefficients!$AL$2:$AL$33")))),1/(1+EXP(-SUMPRODUCT(Engine!$C$31938:$C$31969,INDIRECT("Coefficients!$AM$2:$AM$33"))))))</f>
      </c>
      <c r="AI1004" s="8">
        <f>IF(OR($B1004="",$C1004="",$D1004="",$E1004="",$F1004="",$G1004="",$H1004="",$I1004="",$J1004="",$K1004="",$L1004=""),"",IF($B1004="Female",1/(1+EXP(-SUMPRODUCT(Engine!$C$31938:$C$31969,INDIRECT("Coefficients!$AN$2:$AN$33")))),1/(1+EXP(-SUMPRODUCT(Engine!$C$31938:$C$31969,INDIRECT("Coefficients!$AO$2:$AO$33"))))))</f>
      </c>
      <c r="AJ1004" s="8">
        <f>IF(OR($B1004="",$C1004="",$D1004="",$E1004="",$F1004="",$G1004="",$H1004="",$I1004="",$J1004="",$K1004="",$L1004=""),"",IF($B1004="Female",1/(1+EXP(-SUMPRODUCT(Engine!$C$31938:$C$31969,INDIRECT("Coefficients!$AP$2:$AP$33")))),1/(1+EXP(-SUMPRODUCT(Engine!$C$31938:$C$31969,INDIRECT("Coefficients!$AQ$2:$AQ$33"))))))</f>
      </c>
      <c r="AK1004" s="8">
        <f>IF(OR($B1004="",$C1004="",$D1004="",$E1004="",$F1004="",$G1004="",$H1004="",$I1004="",$J1004="",$K1004="",$L1004=""),"",IF($B1004="Female",1/(1+EXP(-SUMPRODUCT(Engine!$C$31938:$C$31969,INDIRECT("Coefficients!$AR$2:$AR$33")))),1/(1+EXP(-SUMPRODUCT(Engine!$C$31938:$C$31969,INDIRECT("Coefficients!$AS$2:$AS$33"))))))</f>
      </c>
      <c r="AL1004" s="8">
        <f>IF(OR($B1004="",$C1004="",$D1004="",$E1004="",$F1004="",$G1004="",$H1004="",$I1004="",$J1004="",$K1004="",$L1004=""),"",IF($B1004="Female",1/(1+EXP(-SUMPRODUCT(Engine!$C$31938:$C$31969,INDIRECT("Coefficients!$AT$2:$AT$33")))),1/(1+EXP(-SUMPRODUCT(Engine!$C$31938:$C$31969,INDIRECT("Coefficients!$AU$2:$AU$33"))))))</f>
      </c>
      <c r="AM1004" s="8">
        <f>IF(OR($B1004="",$C1004="",$D1004="",$E1004="",$F1004="",$G1004="",$H1004="",$I1004="",$J1004="",$K1004="",$L1004=""),"",IF($B1004="Female",1/(1+EXP(-SUMPRODUCT(Engine!$C$31938:$C$31969,INDIRECT("Coefficients!$AV$2:$AV$33")))),1/(1+EXP(-SUMPRODUCT(Engine!$C$31938:$C$31969,INDIRECT("Coefficients!$AW$2:$AW$33"))))))</f>
      </c>
      <c r="AN1004" s="8">
        <f>IF(OR($B1004="",$C1004="",$D1004="",$E1004="",$F1004="",$G1004="",$H1004="",$I1004="",$J1004="",$K1004="",$L1004=""),"",IF($B1004="Female",1/(1+EXP(-SUMPRODUCT(Engine!$C$31938:$C$31969,INDIRECT("Coefficients!$AX$2:$AX$33")))),1/(1+EXP(-SUMPRODUCT(Engine!$C$31938:$C$31969,INDIRECT("Coefficients!$AY$2:$AY$33"))))))</f>
      </c>
      <c r="AO1004" s="8">
        <f>IF(OR($B1004="",$C1004="",$D1004="",$E1004="",$F1004="",$G1004="",$H1004="",$I1004="",$J1004="",$K1004="",$L1004=""),"",IF($B1004="Female",1/(1+EXP(-SUMPRODUCT(Engine!$C$31938:$C$31969,INDIRECT("Coefficients!$AZ$2:$AZ$33")))),1/(1+EXP(-SUMPRODUCT(Engine!$C$31938:$C$31969,INDIRECT("Coefficients!$BA$2:$BA$33"))))))</f>
      </c>
      <c r="AP1004" s="8">
        <f>IF(OR($B1004="",$C1004="",$D1004="",$E1004="",$F1004="",$G1004="",$H1004="",$I1004="",$J1004="",$K1004="",$L1004=""),"",IF($B1004="Female",1/(1+EXP(-SUMPRODUCT(Engine!$C$31938:$C$31969,INDIRECT("Coefficients!$BB$2:$BB$33")))),1/(1+EXP(-SUMPRODUCT(Engine!$C$31938:$C$31969,INDIRECT("Coefficients!$BC$2:$BC$33"))))))</f>
      </c>
      <c r="AQ1004" s="8">
        <f>IF(OR($B1004="",$C1004="",$D1004="",$E1004="",$F1004="",$G1004="",$H1004="",$I1004="",$J1004="",$K1004="",$L1004=""),"",IF($B1004="Female",1/(1+EXP(-SUMPRODUCT(Engine!$C$31938:$C$31969,INDIRECT("Coefficients!$BD$2:$BD$33")))),1/(1+EXP(-SUMPRODUCT(Engine!$C$31938:$C$31969,INDIRECT("Coefficients!$BE$2:$BE$33"))))))</f>
      </c>
      <c r="AR1004" s="8">
        <f>IF(OR($B1004="",$C1004="",$D1004="",$E1004="",$F1004="",$G1004="",$H1004="",$I1004="",$J1004="",$K1004="",$L1004=""),"",IF($B1004="Female",1/(1+EXP(-SUMPRODUCT(Engine!$C$31938:$C$31969,INDIRECT("Coefficients!$BF$2:$BF$33")))),1/(1+EXP(-SUMPRODUCT(Engine!$C$31938:$C$31969,INDIRECT("Coefficients!$BG$2:$BG$33"))))))</f>
      </c>
      <c r="AS1004" s="8">
        <f>IF(OR($B1004="",$C1004="",$D1004="",$E1004="",$F1004="",$G1004="",$H1004="",$I1004="",$J1004="",$K1004="",$L1004=""),"",IF($B1004="Female",1/(1+EXP(-SUMPRODUCT(Engine!$C$31938:$C$31969,INDIRECT("Coefficients!$BH$2:$BH$33")))),1/(1+EXP(-SUMPRODUCT(Engine!$C$31938:$C$31969,INDIRECT("Coefficients!$BI$2:$BI$33"))))))</f>
      </c>
      <c r="AT1004" s="8">
        <f>IF(OR($B1004="",$C1004="",$D1004="",$E1004="",$F1004="",$G1004="",$H1004="",$I1004="",$J1004="",$K1004="",$L1004=""),"",IF($B1004="Female",1/(1+EXP(-SUMPRODUCT(Engine!$C$31938:$C$31969,INDIRECT("Coefficients!$BJ$2:$BJ$33")))),1/(1+EXP(-SUMPRODUCT(Engine!$C$31938:$C$31969,INDIRECT("Coefficients!$BK$2:$BK$33"))))))</f>
      </c>
      <c r="AU1004" s="8">
        <f>IF(OR($B1004="",$C1004="",$D1004="",$E1004="",$F1004="",$G1004="",$H1004="",$I1004="",$J1004="",$K1004="",$L1004=""),"",IF($B1004="Female",1/(1+EXP(-SUMPRODUCT(Engine!$C$31938:$C$31969,INDIRECT("Coefficients!$BL$2:$BL$33")))),1/(1+EXP(-SUMPRODUCT(Engine!$C$31938:$C$31969,INDIRECT("Coefficients!$BM$2:$BM$33"))))))</f>
      </c>
      <c r="AV1004" s="8">
        <f>IF(OR($B1004="",$C1004="",$D1004="",$E1004="",$F1004="",$G1004="",$H1004="",$I1004="",$J1004="",$K1004="",$L1004=""),"",IF($B1004="Female",1/(1+EXP(-SUMPRODUCT(Engine!$C$31938:$C$31969,INDIRECT("Coefficients!$BN$2:$BN$33")))),1/(1+EXP(-SUMPRODUCT(Engine!$C$31938:$C$31969,INDIRECT("Coefficients!$BO$2:$BO$33"))))))</f>
      </c>
      <c r="AW1004" s="8">
        <f>IF(OR($B1004="",$C1004="",$D1004="",$E1004="",$F1004="",$G1004="",$H1004="",$I1004="",$J1004="",$K1004="",$L1004=""),"",IF($B1004="Female",1/(1+EXP(-SUMPRODUCT(Engine!$C$31938:$C$31969,INDIRECT("Coefficients!$BP$2:$BP$33")))),1/(1+EXP(-SUMPRODUCT(Engine!$C$31938:$C$31969,INDIRECT("Coefficients!$BQ$2:$BQ$33"))))))</f>
      </c>
      <c r="AX1004" s="8">
        <f>IF(OR($B1004="",$C1004="",$D1004="",$E1004="",$F1004="",$G1004="",$H1004="",$I1004="",$J1004="",$K1004="",$L1004=""),"",IF($B1004="Female",1/(1+EXP(-SUMPRODUCT(Engine!$C$31938:$C$31969,INDIRECT("Coefficients!$BR$2:$BR$33")))),1/(1+EXP(-SUMPRODUCT(Engine!$C$31938:$C$31969,INDIRECT("Coefficients!$BS$2:$BS$33"))))))</f>
      </c>
      <c r="AY1004" s="8">
        <f>IF(OR($B1004="",$C1004="",$D1004="",$E1004="",$F1004="",$G1004="",$H1004="",$I1004="",$J1004="",$K1004="",$L1004=""),"",IF($B1004="Female",1/(1+EXP(-SUMPRODUCT(Engine!$C$31938:$C$31969,INDIRECT("Coefficients!$BT$2:$BT$33")))),1/(1+EXP(-SUMPRODUCT(Engine!$C$31938:$C$31969,INDIRECT("Coefficients!$BU$2:$BU$33"))))))</f>
      </c>
      <c r="AZ1004" s="8">
        <f>IF(OR($B1004="",$C1004="",$D1004="",$E1004="",$F1004="",$G1004="",$H1004="",$I1004="",$J1004="",$K1004="",$L1004=""),"",IF($B1004="Female",1/(1+EXP(-SUMPRODUCT(Engine!$C$31938:$C$31969,INDIRECT("Coefficients!$BV$2:$BV$33")))),1/(1+EXP(-SUMPRODUCT(Engine!$C$31938:$C$31969,INDIRECT("Coefficients!$BW$2:$BW$33"))))))</f>
      </c>
      <c r="BA1004" s="8">
        <f>IF(OR($B1004="",$C1004="",$D1004="",$E1004="",$F1004="",$G1004="",$H1004="",$I1004="",$J1004="",$K1004="",$L1004=""),"",IF($B1004="Female",1/(1+EXP(-SUMPRODUCT(Engine!$C$31938:$C$31969,INDIRECT("Coefficients!$BX$2:$BX$33")))),1/(1+EXP(-SUMPRODUCT(Engine!$C$31938:$C$31969,INDIRECT("Coefficients!$BY$2:$BY$33"))))))</f>
      </c>
      <c r="BB1004" s="8">
        <f>IF(OR($B1004="",$C1004="",$D1004="",$E1004="",$F1004="",$G1004="",$H1004="",$I1004="",$J1004="",$K1004="",$L1004=""),"",IF($B1004="Female",1/(1+EXP(-SUMPRODUCT(Engine!$C$31938:$C$31969,INDIRECT("Coefficients!$BZ$2:$BZ$33")))),1/(1+EXP(-SUMPRODUCT(Engine!$C$31938:$C$31969,INDIRECT("Coefficients!$CA$2:$CA$33"))))))</f>
      </c>
      <c r="BC1004" s="8">
        <f>IF(OR($B1004="",$C1004="",$D1004="",$E1004="",$F1004="",$G1004="",$H1004="",$I1004="",$J1004="",$K1004="",$L1004=""),"",IF($B1004="Female",1/(1+EXP(-SUMPRODUCT(Engine!$C$31938:$C$31969,INDIRECT("Coefficients!$CB$2:$CB$33")))),1/(1+EXP(-SUMPRODUCT(Engine!$C$31938:$C$31969,INDIRECT("Coefficients!$CC$2:$CC$33"))))))</f>
      </c>
      <c r="BD1004" s="8">
        <f>IF(OR($B1004="",$C1004="",$D1004="",$E1004="",$F1004="",$G1004="",$H1004="",$I1004="",$J1004="",$K1004="",$L1004=""),"",IF($B1004="Female",1/(1+EXP(-SUMPRODUCT(Engine!$C$31938:$C$31969,INDIRECT("Coefficients!$CD$2:$CD$33")))),1/(1+EXP(-SUMPRODUCT(Engine!$C$31938:$C$31969,INDIRECT("Coefficients!$CE$2:$CE$33"))))))</f>
      </c>
      <c r="BE1004" s="8">
        <f>IF(OR($B1004="",$C1004="",$D1004="",$E1004="",$F1004="",$G1004="",$H1004="",$I1004="",$J1004="",$K1004="",$L1004=""),"",IF($B1004="Female",1/(1+EXP(-SUMPRODUCT(Engine!$C$31938:$C$31969,INDIRECT("Coefficients!$CF$2:$CF$33")))),1/(1+EXP(-SUMPRODUCT(Engine!$C$31938:$C$31969,INDIRECT("Coefficients!$CG$2:$CG$33"))))))</f>
      </c>
      <c r="BF1004" s="8">
        <f>IF(OR($B1004="",$C1004="",$D1004="",$E1004="",$F1004="",$G1004="",$H1004="",$I1004="",$J1004="",$K1004="",$L1004=""),"",IF($B1004="Female",1/(1+EXP(-SUMPRODUCT(Engine!$C$31938:$C$31969,INDIRECT("Coefficients!$CH$2:$CH$33")))),1/(1+EXP(-SUMPRODUCT(Engine!$C$31938:$C$31969,INDIRECT("Coefficients!$CI$2:$CI$33"))))))</f>
      </c>
      <c r="BG1004" s="8">
        <f>IF(OR($B1004="",$C1004="",$D1004="",$E1004="",$F1004="",$G1004="",$H1004="",$I1004="",$J1004="",$K1004="",$L1004=""),"",IF($B1004="Female",1/(1+EXP(-SUMPRODUCT(Engine!$C$31938:$C$31969,INDIRECT("Coefficients!$CJ$2:$CJ$33")))),1/(1+EXP(-SUMPRODUCT(Engine!$C$31938:$C$31969,INDIRECT("Coefficients!$CK$2:$CK$33"))))))</f>
      </c>
      <c r="BH1004" s="8">
        <f>IF(OR($B1004="",$C1004="",$D1004="",$E1004="",$F1004="",$G1004="",$H1004="",$I1004="",$J1004="",$K1004="",$L1004=""),"",IF($B1004="Female",1/(1+EXP(-SUMPRODUCT(Engine!$C$31938:$C$31969,INDIRECT("Coefficients!$CL$2:$CL$33")))),1/(1+EXP(-SUMPRODUCT(Engine!$C$31938:$C$31969,INDIRECT("Coefficients!$CM$2:$CM$33"))))))</f>
      </c>
      <c r="BI1004" s="8">
        <f>IF(OR($B1004="",$C1004="",$D1004="",$E1004="",$F1004="",$G1004="",$H1004="",$I1004="",$J1004="",$K1004="",$L1004=""),"",IF($B1004="Female",1/(1+EXP(-SUMPRODUCT(Engine!$C$31938:$C$31969,INDIRECT("Coefficients!$CN$2:$CN$33")))),1/(1+EXP(-SUMPRODUCT(Engine!$C$31938:$C$31969,INDIRECT("Coefficients!$CO$2:$CO$33"))))))</f>
      </c>
      <c r="BJ1004" s="8">
        <f>IF(OR($B1004="",$C1004="",$D1004="",$E1004="",$F1004="",$G1004="",$H1004="",$I1004="",$J1004="",$K1004="",$L1004=""),"",IF($B1004="Female",1/(1+EXP(-SUMPRODUCT(Engine!$C$31938:$C$31969,INDIRECT("Coefficients!$CP$2:$CP$33")))),1/(1+EXP(-SUMPRODUCT(Engine!$C$31938:$C$31969,INDIRECT("Coefficients!$CQ$2:$CQ$33"))))))</f>
      </c>
      <c r="BK1004" s="8">
        <f>IF(OR($B1004="",$C1004="",$D1004="",$E1004="",$F1004="",$G1004="",$H1004="",$I1004="",$J1004="",$K1004="",$L1004=""),"",IF($B1004="Female",1/(1+EXP(-SUMPRODUCT(Engine!$C$31938:$C$31969,INDIRECT("Coefficients!$CR$2:$CR$33")))),1/(1+EXP(-SUMPRODUCT(Engine!$C$31938:$C$31969,INDIRECT("Coefficients!$CS$2:$CS$33"))))))</f>
      </c>
      <c r="BL1004" s="8">
        <f>IF(OR($B1004="",$C1004="",$D1004="",$E1004="",$F1004="",$G1004="",$H1004="",$I1004="",$J1004="",$K1004="",$L1004=""),"",IF($B1004="Female",1/(1+EXP(-SUMPRODUCT(Engine!$C$31938:$C$31969,INDIRECT("Coefficients!$CT$2:$CT$33")))),1/(1+EXP(-SUMPRODUCT(Engine!$C$31938:$C$31969,INDIRECT("Coefficients!$CU$2:$CU$33"))))))</f>
      </c>
      <c r="BM1004" s="8">
        <f>IF(OR($B1004="",$C1004="",$D1004="",$E1004="",$F1004="",$G1004="",$H1004="",$I1004="",$J1004="",$K1004="",$L1004=""),"",IF($B1004="Female",1/(1+EXP(-SUMPRODUCT(Engine!$C$31938:$C$31969,INDIRECT("Coefficients!$CV$2:$CV$33")))),1/(1+EXP(-SUMPRODUCT(Engine!$C$31938:$C$31969,INDIRECT("Coefficients!$CW$2:$CW$33"))))))</f>
      </c>
    </row>
    <row r="1005" spans="1:65" x14ac:dyDescent="0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8">
        <f>IF(OR($B1005="",$C1005="",$D1005="",$E1005="",$F1005="",$G1005="",$H1005="",$I1005="",$J1005="",$K1005="",$L1005=""),"",IF($B1005="Female",1/(1+EXP(-SUMPRODUCT(Engine!$C$31970:$C$32001,INDIRECT("Coefficients!$B$2:$B$33")))),1/(1+EXP(-SUMPRODUCT(Engine!$C$31970:$C$32001,INDIRECT("Coefficients!$C$2:$C$33"))))))</f>
      </c>
      <c r="Q1005" s="8">
        <f>IF(OR($B1005="",$C1005="",$D1005="",$E1005="",$F1005="",$G1005="",$H1005="",$I1005="",$J1005="",$K1005="",$L1005=""),"",IF($B1005="Female",1/(1+EXP(-SUMPRODUCT(Engine!$C$31970:$C$32001,INDIRECT("Coefficients!$D$2:$D$33")))),1/(1+EXP(-SUMPRODUCT(Engine!$C$31970:$C$32001,INDIRECT("Coefficients!$E$2:$E$33"))))))</f>
      </c>
      <c r="R1005" s="8">
        <f>IF(OR($B1005="",$C1005="",$D1005="",$E1005="",$F1005="",$G1005="",$H1005="",$I1005="",$J1005="",$K1005="",$L1005=""),"",IF($B1005="Female",1/(1+EXP(-SUMPRODUCT(Engine!$C$31970:$C$32001,INDIRECT("Coefficients!$F$2:$F$33")))),1/(1+EXP(-SUMPRODUCT(Engine!$C$31970:$C$32001,INDIRECT("Coefficients!$G$2:$G$33"))))))</f>
      </c>
      <c r="S1005" s="8">
        <f>IF(OR($B1005="",$C1005="",$D1005="",$E1005="",$F1005="",$G1005="",$H1005="",$I1005="",$J1005="",$K1005="",$L1005=""),"",IF($B1005="Female",1/(1+EXP(-SUMPRODUCT(Engine!$C$31970:$C$32001,INDIRECT("Coefficients!$H$2:$H$33")))),1/(1+EXP(-SUMPRODUCT(Engine!$C$31970:$C$32001,INDIRECT("Coefficients!$I$2:$I$33"))))))</f>
      </c>
      <c r="T1005" s="8">
        <f>IF(OR($B1005="",$C1005="",$D1005="",$E1005="",$F1005="",$G1005="",$H1005="",$I1005="",$J1005="",$K1005="",$L1005=""),"",IF($B1005="Female",1/(1+EXP(-SUMPRODUCT(Engine!$C$31970:$C$32001,INDIRECT("Coefficients!$J$2:$J$33")))),1/(1+EXP(-SUMPRODUCT(Engine!$C$31970:$C$32001,INDIRECT("Coefficients!$K$2:$K$33"))))))</f>
      </c>
      <c r="U1005" s="8">
        <f>IF(OR($B1005="",$C1005="",$D1005="",$E1005="",$F1005="",$G1005="",$H1005="",$I1005="",$J1005="",$K1005="",$L1005=""),"",IF($B1005="Female",1/(1+EXP(-SUMPRODUCT(Engine!$C$31970:$C$32001,INDIRECT("Coefficients!$L$2:$L$33")))),1/(1+EXP(-SUMPRODUCT(Engine!$C$31970:$C$32001,INDIRECT("Coefficients!$M$2:$M$33"))))))</f>
      </c>
      <c r="V1005" s="8">
        <f>IF(OR($B1005="",$C1005="",$D1005="",$E1005="",$F1005="",$G1005="",$H1005="",$I1005="",$J1005="",$K1005="",$L1005=""),"",IF($B1005="Female",1/(1+EXP(-SUMPRODUCT(Engine!$C$31970:$C$32001,INDIRECT("Coefficients!$N$2:$N$33")))),1/(1+EXP(-SUMPRODUCT(Engine!$C$31970:$C$32001,INDIRECT("Coefficients!$O$2:$O$33"))))))</f>
      </c>
      <c r="W1005" s="8">
        <f>IF(OR($B1005="",$C1005="",$D1005="",$E1005="",$F1005="",$G1005="",$H1005="",$I1005="",$J1005="",$K1005="",$L1005=""),"",IF($B1005="Female",1/(1+EXP(-SUMPRODUCT(Engine!$C$31970:$C$32001,INDIRECT("Coefficients!$P$2:$P$33")))),1/(1+EXP(-SUMPRODUCT(Engine!$C$31970:$C$32001,INDIRECT("Coefficients!$Q$2:$Q$33"))))))</f>
      </c>
      <c r="X1005" s="8">
        <f>IF(OR($B1005="",$C1005="",$D1005="",$E1005="",$F1005="",$G1005="",$H1005="",$I1005="",$J1005="",$K1005="",$L1005=""),"",IF($B1005="Female",1/(1+EXP(-SUMPRODUCT(Engine!$C$31970:$C$32001,INDIRECT("Coefficients!$R$2:$R$33")))),1/(1+EXP(-SUMPRODUCT(Engine!$C$31970:$C$32001,INDIRECT("Coefficients!$S$2:$S$33"))))))</f>
      </c>
      <c r="Y1005" s="8">
        <f>IF(OR($B1005="",$C1005="",$D1005="",$E1005="",$F1005="",$G1005="",$H1005="",$I1005="",$J1005="",$K1005="",$L1005=""),"",IF($B1005="Female",1/(1+EXP(-SUMPRODUCT(Engine!$C$31970:$C$32001,INDIRECT("Coefficients!$T$2:$T$33")))),1/(1+EXP(-SUMPRODUCT(Engine!$C$31970:$C$32001,INDIRECT("Coefficients!$U$2:$U$33"))))))</f>
      </c>
      <c r="Z1005" s="8">
        <f>IF(OR($B1005="",$C1005="",$D1005="",$E1005="",$F1005="",$G1005="",$H1005="",$I1005="",$J1005="",$K1005="",$L1005=""),"",IF($B1005="Female",1/(1+EXP(-SUMPRODUCT(Engine!$C$31970:$C$32001,INDIRECT("Coefficients!$V$2:$V$33")))),1/(1+EXP(-SUMPRODUCT(Engine!$C$31970:$C$32001,INDIRECT("Coefficients!$W$2:$W$33"))))))</f>
      </c>
      <c r="AA1005" s="8">
        <f>IF(OR($B1005="",$C1005="",$D1005="",$E1005="",$F1005="",$G1005="",$H1005="",$I1005="",$J1005="",$K1005="",$L1005=""),"",IF($B1005="Female",1/(1+EXP(-SUMPRODUCT(Engine!$C$31970:$C$32001,INDIRECT("Coefficients!$X$2:$X$33")))),1/(1+EXP(-SUMPRODUCT(Engine!$C$31970:$C$32001,INDIRECT("Coefficients!$Y$2:$Y$33"))))))</f>
      </c>
      <c r="AB1005" s="8">
        <f>IF(OR($B1005="",$C1005="",$D1005="",$E1005="",$F1005="",$G1005="",$H1005="",$I1005="",$J1005="",$K1005="",$L1005=""),"",IF($B1005="Female",1/(1+EXP(-SUMPRODUCT(Engine!$C$31970:$C$32001,INDIRECT("Coefficients!$Z$2:$Z$33")))),1/(1+EXP(-SUMPRODUCT(Engine!$C$31970:$C$32001,INDIRECT("Coefficients!$AA$2:$AA$33"))))))</f>
      </c>
      <c r="AC1005" s="8">
        <f>IF(OR($B1005="",$C1005="",$D1005="",$E1005="",$F1005="",$G1005="",$H1005="",$I1005="",$J1005="",$K1005="",$L1005=""),"",IF($B1005="Female",1/(1+EXP(-SUMPRODUCT(Engine!$C$31970:$C$32001,INDIRECT("Coefficients!$AB$2:$AB$33")))),1/(1+EXP(-SUMPRODUCT(Engine!$C$31970:$C$32001,INDIRECT("Coefficients!$AC$2:$AC$33"))))))</f>
      </c>
      <c r="AD1005" s="8">
        <f>IF(OR($B1005="",$C1005="",$D1005="",$E1005="",$F1005="",$G1005="",$H1005="",$I1005="",$J1005="",$K1005="",$L1005=""),"",IF($B1005="Female",1/(1+EXP(-SUMPRODUCT(Engine!$C$31970:$C$32001,INDIRECT("Coefficients!$AD$2:$AD$33")))),1/(1+EXP(-SUMPRODUCT(Engine!$C$31970:$C$32001,INDIRECT("Coefficients!$AE$2:$AE$33"))))))</f>
      </c>
      <c r="AE1005" s="8">
        <f>IF(OR($B1005="",$C1005="",$D1005="",$E1005="",$F1005="",$G1005="",$H1005="",$I1005="",$J1005="",$K1005="",$L1005=""),"",IF($B1005="Female",1/(1+EXP(-SUMPRODUCT(Engine!$C$31970:$C$32001,INDIRECT("Coefficients!$AF$2:$AF$33")))),1/(1+EXP(-SUMPRODUCT(Engine!$C$31970:$C$32001,INDIRECT("Coefficients!$AG$2:$AG$33"))))))</f>
      </c>
      <c r="AF1005" s="8">
        <f>IF(OR($B1005="",$C1005="",$D1005="",$E1005="",$F1005="",$G1005="",$H1005="",$I1005="",$J1005="",$K1005="",$L1005=""),"",IF($B1005="Female",1/(1+EXP(-SUMPRODUCT(Engine!$C$31970:$C$32001,INDIRECT("Coefficients!$AH$2:$AH$33")))),1/(1+EXP(-SUMPRODUCT(Engine!$C$31970:$C$32001,INDIRECT("Coefficients!$AI$2:$AI$33"))))))</f>
      </c>
      <c r="AG1005" s="8">
        <f>IF(OR($B1005="",$C1005="",$D1005="",$E1005="",$F1005="",$G1005="",$H1005="",$I1005="",$J1005="",$K1005="",$L1005=""),"",IF($B1005="Female",1/(1+EXP(-SUMPRODUCT(Engine!$C$31970:$C$32001,INDIRECT("Coefficients!$AJ$2:$AJ$33")))),1/(1+EXP(-SUMPRODUCT(Engine!$C$31970:$C$32001,INDIRECT("Coefficients!$AK$2:$AK$33"))))))</f>
      </c>
      <c r="AH1005" s="8">
        <f>IF(OR($B1005="",$C1005="",$D1005="",$E1005="",$F1005="",$G1005="",$H1005="",$I1005="",$J1005="",$K1005="",$L1005=""),"",IF($B1005="Female",1/(1+EXP(-SUMPRODUCT(Engine!$C$31970:$C$32001,INDIRECT("Coefficients!$AL$2:$AL$33")))),1/(1+EXP(-SUMPRODUCT(Engine!$C$31970:$C$32001,INDIRECT("Coefficients!$AM$2:$AM$33"))))))</f>
      </c>
      <c r="AI1005" s="8">
        <f>IF(OR($B1005="",$C1005="",$D1005="",$E1005="",$F1005="",$G1005="",$H1005="",$I1005="",$J1005="",$K1005="",$L1005=""),"",IF($B1005="Female",1/(1+EXP(-SUMPRODUCT(Engine!$C$31970:$C$32001,INDIRECT("Coefficients!$AN$2:$AN$33")))),1/(1+EXP(-SUMPRODUCT(Engine!$C$31970:$C$32001,INDIRECT("Coefficients!$AO$2:$AO$33"))))))</f>
      </c>
      <c r="AJ1005" s="8">
        <f>IF(OR($B1005="",$C1005="",$D1005="",$E1005="",$F1005="",$G1005="",$H1005="",$I1005="",$J1005="",$K1005="",$L1005=""),"",IF($B1005="Female",1/(1+EXP(-SUMPRODUCT(Engine!$C$31970:$C$32001,INDIRECT("Coefficients!$AP$2:$AP$33")))),1/(1+EXP(-SUMPRODUCT(Engine!$C$31970:$C$32001,INDIRECT("Coefficients!$AQ$2:$AQ$33"))))))</f>
      </c>
      <c r="AK1005" s="8">
        <f>IF(OR($B1005="",$C1005="",$D1005="",$E1005="",$F1005="",$G1005="",$H1005="",$I1005="",$J1005="",$K1005="",$L1005=""),"",IF($B1005="Female",1/(1+EXP(-SUMPRODUCT(Engine!$C$31970:$C$32001,INDIRECT("Coefficients!$AR$2:$AR$33")))),1/(1+EXP(-SUMPRODUCT(Engine!$C$31970:$C$32001,INDIRECT("Coefficients!$AS$2:$AS$33"))))))</f>
      </c>
      <c r="AL1005" s="8">
        <f>IF(OR($B1005="",$C1005="",$D1005="",$E1005="",$F1005="",$G1005="",$H1005="",$I1005="",$J1005="",$K1005="",$L1005=""),"",IF($B1005="Female",1/(1+EXP(-SUMPRODUCT(Engine!$C$31970:$C$32001,INDIRECT("Coefficients!$AT$2:$AT$33")))),1/(1+EXP(-SUMPRODUCT(Engine!$C$31970:$C$32001,INDIRECT("Coefficients!$AU$2:$AU$33"))))))</f>
      </c>
      <c r="AM1005" s="8">
        <f>IF(OR($B1005="",$C1005="",$D1005="",$E1005="",$F1005="",$G1005="",$H1005="",$I1005="",$J1005="",$K1005="",$L1005=""),"",IF($B1005="Female",1/(1+EXP(-SUMPRODUCT(Engine!$C$31970:$C$32001,INDIRECT("Coefficients!$AV$2:$AV$33")))),1/(1+EXP(-SUMPRODUCT(Engine!$C$31970:$C$32001,INDIRECT("Coefficients!$AW$2:$AW$33"))))))</f>
      </c>
      <c r="AN1005" s="8">
        <f>IF(OR($B1005="",$C1005="",$D1005="",$E1005="",$F1005="",$G1005="",$H1005="",$I1005="",$J1005="",$K1005="",$L1005=""),"",IF($B1005="Female",1/(1+EXP(-SUMPRODUCT(Engine!$C$31970:$C$32001,INDIRECT("Coefficients!$AX$2:$AX$33")))),1/(1+EXP(-SUMPRODUCT(Engine!$C$31970:$C$32001,INDIRECT("Coefficients!$AY$2:$AY$33"))))))</f>
      </c>
      <c r="AO1005" s="8">
        <f>IF(OR($B1005="",$C1005="",$D1005="",$E1005="",$F1005="",$G1005="",$H1005="",$I1005="",$J1005="",$K1005="",$L1005=""),"",IF($B1005="Female",1/(1+EXP(-SUMPRODUCT(Engine!$C$31970:$C$32001,INDIRECT("Coefficients!$AZ$2:$AZ$33")))),1/(1+EXP(-SUMPRODUCT(Engine!$C$31970:$C$32001,INDIRECT("Coefficients!$BA$2:$BA$33"))))))</f>
      </c>
      <c r="AP1005" s="8">
        <f>IF(OR($B1005="",$C1005="",$D1005="",$E1005="",$F1005="",$G1005="",$H1005="",$I1005="",$J1005="",$K1005="",$L1005=""),"",IF($B1005="Female",1/(1+EXP(-SUMPRODUCT(Engine!$C$31970:$C$32001,INDIRECT("Coefficients!$BB$2:$BB$33")))),1/(1+EXP(-SUMPRODUCT(Engine!$C$31970:$C$32001,INDIRECT("Coefficients!$BC$2:$BC$33"))))))</f>
      </c>
      <c r="AQ1005" s="8">
        <f>IF(OR($B1005="",$C1005="",$D1005="",$E1005="",$F1005="",$G1005="",$H1005="",$I1005="",$J1005="",$K1005="",$L1005=""),"",IF($B1005="Female",1/(1+EXP(-SUMPRODUCT(Engine!$C$31970:$C$32001,INDIRECT("Coefficients!$BD$2:$BD$33")))),1/(1+EXP(-SUMPRODUCT(Engine!$C$31970:$C$32001,INDIRECT("Coefficients!$BE$2:$BE$33"))))))</f>
      </c>
      <c r="AR1005" s="8">
        <f>IF(OR($B1005="",$C1005="",$D1005="",$E1005="",$F1005="",$G1005="",$H1005="",$I1005="",$J1005="",$K1005="",$L1005=""),"",IF($B1005="Female",1/(1+EXP(-SUMPRODUCT(Engine!$C$31970:$C$32001,INDIRECT("Coefficients!$BF$2:$BF$33")))),1/(1+EXP(-SUMPRODUCT(Engine!$C$31970:$C$32001,INDIRECT("Coefficients!$BG$2:$BG$33"))))))</f>
      </c>
      <c r="AS1005" s="8">
        <f>IF(OR($B1005="",$C1005="",$D1005="",$E1005="",$F1005="",$G1005="",$H1005="",$I1005="",$J1005="",$K1005="",$L1005=""),"",IF($B1005="Female",1/(1+EXP(-SUMPRODUCT(Engine!$C$31970:$C$32001,INDIRECT("Coefficients!$BH$2:$BH$33")))),1/(1+EXP(-SUMPRODUCT(Engine!$C$31970:$C$32001,INDIRECT("Coefficients!$BI$2:$BI$33"))))))</f>
      </c>
      <c r="AT1005" s="8">
        <f>IF(OR($B1005="",$C1005="",$D1005="",$E1005="",$F1005="",$G1005="",$H1005="",$I1005="",$J1005="",$K1005="",$L1005=""),"",IF($B1005="Female",1/(1+EXP(-SUMPRODUCT(Engine!$C$31970:$C$32001,INDIRECT("Coefficients!$BJ$2:$BJ$33")))),1/(1+EXP(-SUMPRODUCT(Engine!$C$31970:$C$32001,INDIRECT("Coefficients!$BK$2:$BK$33"))))))</f>
      </c>
      <c r="AU1005" s="8">
        <f>IF(OR($B1005="",$C1005="",$D1005="",$E1005="",$F1005="",$G1005="",$H1005="",$I1005="",$J1005="",$K1005="",$L1005=""),"",IF($B1005="Female",1/(1+EXP(-SUMPRODUCT(Engine!$C$31970:$C$32001,INDIRECT("Coefficients!$BL$2:$BL$33")))),1/(1+EXP(-SUMPRODUCT(Engine!$C$31970:$C$32001,INDIRECT("Coefficients!$BM$2:$BM$33"))))))</f>
      </c>
      <c r="AV1005" s="8">
        <f>IF(OR($B1005="",$C1005="",$D1005="",$E1005="",$F1005="",$G1005="",$H1005="",$I1005="",$J1005="",$K1005="",$L1005=""),"",IF($B1005="Female",1/(1+EXP(-SUMPRODUCT(Engine!$C$31970:$C$32001,INDIRECT("Coefficients!$BN$2:$BN$33")))),1/(1+EXP(-SUMPRODUCT(Engine!$C$31970:$C$32001,INDIRECT("Coefficients!$BO$2:$BO$33"))))))</f>
      </c>
      <c r="AW1005" s="8">
        <f>IF(OR($B1005="",$C1005="",$D1005="",$E1005="",$F1005="",$G1005="",$H1005="",$I1005="",$J1005="",$K1005="",$L1005=""),"",IF($B1005="Female",1/(1+EXP(-SUMPRODUCT(Engine!$C$31970:$C$32001,INDIRECT("Coefficients!$BP$2:$BP$33")))),1/(1+EXP(-SUMPRODUCT(Engine!$C$31970:$C$32001,INDIRECT("Coefficients!$BQ$2:$BQ$33"))))))</f>
      </c>
      <c r="AX1005" s="8">
        <f>IF(OR($B1005="",$C1005="",$D1005="",$E1005="",$F1005="",$G1005="",$H1005="",$I1005="",$J1005="",$K1005="",$L1005=""),"",IF($B1005="Female",1/(1+EXP(-SUMPRODUCT(Engine!$C$31970:$C$32001,INDIRECT("Coefficients!$BR$2:$BR$33")))),1/(1+EXP(-SUMPRODUCT(Engine!$C$31970:$C$32001,INDIRECT("Coefficients!$BS$2:$BS$33"))))))</f>
      </c>
      <c r="AY1005" s="8">
        <f>IF(OR($B1005="",$C1005="",$D1005="",$E1005="",$F1005="",$G1005="",$H1005="",$I1005="",$J1005="",$K1005="",$L1005=""),"",IF($B1005="Female",1/(1+EXP(-SUMPRODUCT(Engine!$C$31970:$C$32001,INDIRECT("Coefficients!$BT$2:$BT$33")))),1/(1+EXP(-SUMPRODUCT(Engine!$C$31970:$C$32001,INDIRECT("Coefficients!$BU$2:$BU$33"))))))</f>
      </c>
      <c r="AZ1005" s="8">
        <f>IF(OR($B1005="",$C1005="",$D1005="",$E1005="",$F1005="",$G1005="",$H1005="",$I1005="",$J1005="",$K1005="",$L1005=""),"",IF($B1005="Female",1/(1+EXP(-SUMPRODUCT(Engine!$C$31970:$C$32001,INDIRECT("Coefficients!$BV$2:$BV$33")))),1/(1+EXP(-SUMPRODUCT(Engine!$C$31970:$C$32001,INDIRECT("Coefficients!$BW$2:$BW$33"))))))</f>
      </c>
      <c r="BA1005" s="8">
        <f>IF(OR($B1005="",$C1005="",$D1005="",$E1005="",$F1005="",$G1005="",$H1005="",$I1005="",$J1005="",$K1005="",$L1005=""),"",IF($B1005="Female",1/(1+EXP(-SUMPRODUCT(Engine!$C$31970:$C$32001,INDIRECT("Coefficients!$BX$2:$BX$33")))),1/(1+EXP(-SUMPRODUCT(Engine!$C$31970:$C$32001,INDIRECT("Coefficients!$BY$2:$BY$33"))))))</f>
      </c>
      <c r="BB1005" s="8">
        <f>IF(OR($B1005="",$C1005="",$D1005="",$E1005="",$F1005="",$G1005="",$H1005="",$I1005="",$J1005="",$K1005="",$L1005=""),"",IF($B1005="Female",1/(1+EXP(-SUMPRODUCT(Engine!$C$31970:$C$32001,INDIRECT("Coefficients!$BZ$2:$BZ$33")))),1/(1+EXP(-SUMPRODUCT(Engine!$C$31970:$C$32001,INDIRECT("Coefficients!$CA$2:$CA$33"))))))</f>
      </c>
      <c r="BC1005" s="8">
        <f>IF(OR($B1005="",$C1005="",$D1005="",$E1005="",$F1005="",$G1005="",$H1005="",$I1005="",$J1005="",$K1005="",$L1005=""),"",IF($B1005="Female",1/(1+EXP(-SUMPRODUCT(Engine!$C$31970:$C$32001,INDIRECT("Coefficients!$CB$2:$CB$33")))),1/(1+EXP(-SUMPRODUCT(Engine!$C$31970:$C$32001,INDIRECT("Coefficients!$CC$2:$CC$33"))))))</f>
      </c>
      <c r="BD1005" s="8">
        <f>IF(OR($B1005="",$C1005="",$D1005="",$E1005="",$F1005="",$G1005="",$H1005="",$I1005="",$J1005="",$K1005="",$L1005=""),"",IF($B1005="Female",1/(1+EXP(-SUMPRODUCT(Engine!$C$31970:$C$32001,INDIRECT("Coefficients!$CD$2:$CD$33")))),1/(1+EXP(-SUMPRODUCT(Engine!$C$31970:$C$32001,INDIRECT("Coefficients!$CE$2:$CE$33"))))))</f>
      </c>
      <c r="BE1005" s="8">
        <f>IF(OR($B1005="",$C1005="",$D1005="",$E1005="",$F1005="",$G1005="",$H1005="",$I1005="",$J1005="",$K1005="",$L1005=""),"",IF($B1005="Female",1/(1+EXP(-SUMPRODUCT(Engine!$C$31970:$C$32001,INDIRECT("Coefficients!$CF$2:$CF$33")))),1/(1+EXP(-SUMPRODUCT(Engine!$C$31970:$C$32001,INDIRECT("Coefficients!$CG$2:$CG$33"))))))</f>
      </c>
      <c r="BF1005" s="8">
        <f>IF(OR($B1005="",$C1005="",$D1005="",$E1005="",$F1005="",$G1005="",$H1005="",$I1005="",$J1005="",$K1005="",$L1005=""),"",IF($B1005="Female",1/(1+EXP(-SUMPRODUCT(Engine!$C$31970:$C$32001,INDIRECT("Coefficients!$CH$2:$CH$33")))),1/(1+EXP(-SUMPRODUCT(Engine!$C$31970:$C$32001,INDIRECT("Coefficients!$CI$2:$CI$33"))))))</f>
      </c>
      <c r="BG1005" s="8">
        <f>IF(OR($B1005="",$C1005="",$D1005="",$E1005="",$F1005="",$G1005="",$H1005="",$I1005="",$J1005="",$K1005="",$L1005=""),"",IF($B1005="Female",1/(1+EXP(-SUMPRODUCT(Engine!$C$31970:$C$32001,INDIRECT("Coefficients!$CJ$2:$CJ$33")))),1/(1+EXP(-SUMPRODUCT(Engine!$C$31970:$C$32001,INDIRECT("Coefficients!$CK$2:$CK$33"))))))</f>
      </c>
      <c r="BH1005" s="8">
        <f>IF(OR($B1005="",$C1005="",$D1005="",$E1005="",$F1005="",$G1005="",$H1005="",$I1005="",$J1005="",$K1005="",$L1005=""),"",IF($B1005="Female",1/(1+EXP(-SUMPRODUCT(Engine!$C$31970:$C$32001,INDIRECT("Coefficients!$CL$2:$CL$33")))),1/(1+EXP(-SUMPRODUCT(Engine!$C$31970:$C$32001,INDIRECT("Coefficients!$CM$2:$CM$33"))))))</f>
      </c>
      <c r="BI1005" s="8">
        <f>IF(OR($B1005="",$C1005="",$D1005="",$E1005="",$F1005="",$G1005="",$H1005="",$I1005="",$J1005="",$K1005="",$L1005=""),"",IF($B1005="Female",1/(1+EXP(-SUMPRODUCT(Engine!$C$31970:$C$32001,INDIRECT("Coefficients!$CN$2:$CN$33")))),1/(1+EXP(-SUMPRODUCT(Engine!$C$31970:$C$32001,INDIRECT("Coefficients!$CO$2:$CO$33"))))))</f>
      </c>
      <c r="BJ1005" s="8">
        <f>IF(OR($B1005="",$C1005="",$D1005="",$E1005="",$F1005="",$G1005="",$H1005="",$I1005="",$J1005="",$K1005="",$L1005=""),"",IF($B1005="Female",1/(1+EXP(-SUMPRODUCT(Engine!$C$31970:$C$32001,INDIRECT("Coefficients!$CP$2:$CP$33")))),1/(1+EXP(-SUMPRODUCT(Engine!$C$31970:$C$32001,INDIRECT("Coefficients!$CQ$2:$CQ$33"))))))</f>
      </c>
      <c r="BK1005" s="8">
        <f>IF(OR($B1005="",$C1005="",$D1005="",$E1005="",$F1005="",$G1005="",$H1005="",$I1005="",$J1005="",$K1005="",$L1005=""),"",IF($B1005="Female",1/(1+EXP(-SUMPRODUCT(Engine!$C$31970:$C$32001,INDIRECT("Coefficients!$CR$2:$CR$33")))),1/(1+EXP(-SUMPRODUCT(Engine!$C$31970:$C$32001,INDIRECT("Coefficients!$CS$2:$CS$33"))))))</f>
      </c>
      <c r="BL1005" s="8">
        <f>IF(OR($B1005="",$C1005="",$D1005="",$E1005="",$F1005="",$G1005="",$H1005="",$I1005="",$J1005="",$K1005="",$L1005=""),"",IF($B1005="Female",1/(1+EXP(-SUMPRODUCT(Engine!$C$31970:$C$32001,INDIRECT("Coefficients!$CT$2:$CT$33")))),1/(1+EXP(-SUMPRODUCT(Engine!$C$31970:$C$32001,INDIRECT("Coefficients!$CU$2:$CU$33"))))))</f>
      </c>
      <c r="BM1005" s="8">
        <f>IF(OR($B1005="",$C1005="",$D1005="",$E1005="",$F1005="",$G1005="",$H1005="",$I1005="",$J1005="",$K1005="",$L1005=""),"",IF($B1005="Female",1/(1+EXP(-SUMPRODUCT(Engine!$C$31970:$C$32001,INDIRECT("Coefficients!$CV$2:$CV$33")))),1/(1+EXP(-SUMPRODUCT(Engine!$C$31970:$C$32001,INDIRECT("Coefficients!$CW$2:$CW$33"))))))</f>
      </c>
    </row>
  </sheetData>
  <autoFilter ref="A5:BM5"/>
  <mergeCells count="15">
    <mergeCell ref="A1:BM1"/>
    <mergeCell ref="A2:BM2"/>
    <mergeCell ref="A3:O3"/>
    <mergeCell ref="P3:AN3"/>
    <mergeCell ref="AO3:BM3"/>
    <mergeCell ref="P4:T4"/>
    <mergeCell ref="U4:Y4"/>
    <mergeCell ref="Z4:AD4"/>
    <mergeCell ref="AE4:AI4"/>
    <mergeCell ref="AJ4:AN4"/>
    <mergeCell ref="AO4:AS4"/>
    <mergeCell ref="AT4:AX4"/>
    <mergeCell ref="AY4:BC4"/>
    <mergeCell ref="BD4:BH4"/>
    <mergeCell ref="BI4:BM4"/>
  </mergeCells>
  <dataValidations count="24">
    <dataValidation type="list" sqref="B10:B1005">
      <formula1>"Female,Male"</formula1>
    </dataValidation>
    <dataValidation type="list" sqref="B6:B1005">
      <formula1>"Female,Male"</formula1>
    </dataValidation>
    <dataValidation type="whole" allowBlank="1" sqref="C10:C1005">
      <formula1>30</formula1>
      <formula2>79</formula2>
    </dataValidation>
    <dataValidation type="whole" allowBlank="1" sqref="C6:C1005">
      <formula1>30</formula1>
      <formula2>79</formula2>
    </dataValidation>
    <dataValidation type="decimal" allowBlank="1" sqref="D10:D1005">
      <formula1>130</formula1>
      <formula2>320</formula2>
    </dataValidation>
    <dataValidation type="decimal" allowBlank="1" sqref="D6:D1005">
      <formula1>130</formula1>
      <formula2>320</formula2>
    </dataValidation>
    <dataValidation type="decimal" allowBlank="1" sqref="E10:E1005">
      <formula1>20</formula1>
      <formula2>100</formula2>
    </dataValidation>
    <dataValidation type="decimal" allowBlank="1" sqref="E6:E1005">
      <formula1>20</formula1>
      <formula2>100</formula2>
    </dataValidation>
    <dataValidation type="decimal" allowBlank="1" sqref="F10:F1005">
      <formula1>90</formula1>
      <formula2>200</formula2>
    </dataValidation>
    <dataValidation type="decimal" allowBlank="1" sqref="F6:F1005">
      <formula1>90</formula1>
      <formula2>200</formula2>
    </dataValidation>
    <dataValidation type="list" allowBlank="1" sqref="G10:H1005">
      <formula1>"No,Yes"</formula1>
    </dataValidation>
    <dataValidation type="list" allowBlank="1" sqref="G6:H1005">
      <formula1>"No,Yes"</formula1>
    </dataValidation>
    <dataValidation type="decimal" allowBlank="1" sqref="I10:I1005">
      <formula1>18.5</formula1>
      <formula2>39.999</formula2>
    </dataValidation>
    <dataValidation type="decimal" allowBlank="1" sqref="I6:I1005">
      <formula1>18.5</formula1>
      <formula2>39.999</formula2>
    </dataValidation>
    <dataValidation type="decimal" allowBlank="1" sqref="J10:J1005">
      <formula1>15</formula1>
      <formula2>150</formula2>
    </dataValidation>
    <dataValidation type="decimal" allowBlank="1" sqref="J6:J1005">
      <formula1>15</formula1>
      <formula2>150</formula2>
    </dataValidation>
    <dataValidation type="list" allowBlank="1" sqref="K10:L1005">
      <formula1>"No,Yes"</formula1>
    </dataValidation>
    <dataValidation type="list" allowBlank="1" sqref="K6:L1005">
      <formula1>"No,Yes"</formula1>
    </dataValidation>
    <dataValidation type="decimal" allowBlank="1" sqref="M10:M1005">
      <formula1>0.1</formula1>
      <formula2>25000</formula2>
    </dataValidation>
    <dataValidation type="decimal" allowBlank="1" sqref="M6:M1005">
      <formula1>0.1</formula1>
      <formula2>25000</formula2>
    </dataValidation>
    <dataValidation type="decimal" allowBlank="1" sqref="N10:N1005">
      <formula1>3</formula1>
      <formula2>15</formula2>
    </dataValidation>
    <dataValidation type="decimal" allowBlank="1" sqref="N6:N1005">
      <formula1>3</formula1>
      <formula2>15</formula2>
    </dataValidation>
    <dataValidation type="whole" allowBlank="1" sqref="O10:O1005">
      <formula1>1</formula1>
      <formula2>10</formula2>
    </dataValidation>
    <dataValidation type="whole" allowBlank="1" sqref="O6:O1005">
      <formula1>1</formula1>
      <formula2>10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26" customWidth="1"/>
    <col min="2" max="2" width="110" customWidth="1"/>
  </cols>
  <sheetData>
    <row r="1" spans="1:2" s="10" customFormat="1" x14ac:dyDescent="0.25">
      <c r="A1" s="10" t="s">
        <v>32</v>
      </c>
      <c r="B1" s="10" t="s">
        <v>33</v>
      </c>
    </row>
    <row r="2" spans="1:2" x14ac:dyDescent="0.25">
      <c r="A2" t="s">
        <v>34</v>
      </c>
      <c r="B2" t="s">
        <v>35</v>
      </c>
    </row>
    <row r="3" spans="1:2" x14ac:dyDescent="0.25">
      <c r="A3" t="s">
        <v>36</v>
      </c>
      <c r="B3" s="11" t="s">
        <v>37</v>
      </c>
    </row>
    <row r="4" spans="1:2" x14ac:dyDescent="0.25">
      <c r="A4" t="s">
        <v>38</v>
      </c>
      <c r="B4" s="11" t="s">
        <v>39</v>
      </c>
    </row>
    <row r="5" spans="1:2" x14ac:dyDescent="0.25">
      <c r="A5" t="s">
        <v>40</v>
      </c>
      <c r="B5" s="11" t="s">
        <v>41</v>
      </c>
    </row>
    <row r="6" spans="1:2" x14ac:dyDescent="0.25">
      <c r="A6" t="s">
        <v>42</v>
      </c>
      <c r="B6" t="s">
        <v>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2001"/>
  <sheetFormatPr defaultRowHeight="15" outlineLevelRow="0" outlineLevelCol="0" x14ac:dyDescent="55"/>
  <cols>
    <col min="1" max="1" width="14" customWidth="1"/>
    <col min="2" max="2" width="42" customWidth="1"/>
    <col min="3" max="3" width="18" customWidth="1"/>
  </cols>
  <sheetData>
    <row r="1" spans="1:3" x14ac:dyDescent="0.25">
      <c r="A1" t="s">
        <v>44</v>
      </c>
      <c r="B1" t="s">
        <v>45</v>
      </c>
      <c r="C1" t="s">
        <v>46</v>
      </c>
    </row>
    <row r="2" spans="1:3" x14ac:dyDescent="0.25">
      <c r="A2">
        <v>6</v>
      </c>
      <c r="B2" t="s">
        <v>47</v>
      </c>
      <c r="C2">
        <f>(Calculator!$C6-55)/10</f>
      </c>
    </row>
    <row r="3" spans="1:3" x14ac:dyDescent="0.25">
      <c r="A3">
        <v>6</v>
      </c>
      <c r="B3" t="s">
        <v>48</v>
      </c>
      <c r="C3">
        <f>((Calculator!$C6-55)/10)^2</f>
      </c>
    </row>
    <row r="4" spans="1:3" x14ac:dyDescent="0.25">
      <c r="A4">
        <v>6</v>
      </c>
      <c r="B4" t="s">
        <v>49</v>
      </c>
      <c r="C4">
        <f>((Calculator!$D6-Calculator!$E6)*0.02586)-3.5</f>
      </c>
    </row>
    <row r="5" spans="1:3" x14ac:dyDescent="0.25">
      <c r="A5">
        <v>6</v>
      </c>
      <c r="B5" t="s">
        <v>50</v>
      </c>
      <c r="C5">
        <f>((Calculator!$E6*0.02586)-1.3)/0.3</f>
      </c>
    </row>
    <row r="6" spans="1:3" x14ac:dyDescent="0.25">
      <c r="A6">
        <v>6</v>
      </c>
      <c r="B6" t="s">
        <v>51</v>
      </c>
      <c r="C6">
        <f>(MIN(Calculator!$F6,110)-110)/20</f>
      </c>
    </row>
    <row r="7" spans="1:3" x14ac:dyDescent="0.25">
      <c r="A7">
        <v>6</v>
      </c>
      <c r="B7" t="s">
        <v>52</v>
      </c>
      <c r="C7">
        <f>(MAX(Calculator!$F6,110)-130)/20</f>
      </c>
    </row>
    <row r="8" spans="1:3" x14ac:dyDescent="0.25">
      <c r="A8">
        <v>6</v>
      </c>
      <c r="B8" t="s">
        <v>17</v>
      </c>
      <c r="C8">
        <f>IF(Calculator!$G6="Yes",1,0)</f>
      </c>
    </row>
    <row r="9" spans="1:3" x14ac:dyDescent="0.25">
      <c r="A9">
        <v>6</v>
      </c>
      <c r="B9" t="s">
        <v>53</v>
      </c>
      <c r="C9">
        <f>IF(Calculator!$H6="Yes",1,0)</f>
      </c>
    </row>
    <row r="10" spans="1:3" x14ac:dyDescent="0.25">
      <c r="A10">
        <v>6</v>
      </c>
      <c r="B10" t="s">
        <v>54</v>
      </c>
      <c r="C10">
        <f>(MIN(Calculator!$I6,30)-25)/5</f>
      </c>
    </row>
    <row r="11" spans="1:3" x14ac:dyDescent="0.25">
      <c r="A11">
        <v>6</v>
      </c>
      <c r="B11" t="s">
        <v>55</v>
      </c>
      <c r="C11">
        <f>(MAX(Calculator!$I6,30)-30)/5</f>
      </c>
    </row>
    <row r="12" spans="1:3" x14ac:dyDescent="0.25">
      <c r="A12">
        <v>6</v>
      </c>
      <c r="B12" t="s">
        <v>56</v>
      </c>
      <c r="C12">
        <f>(MIN(Calculator!$J6,60)-60)/-15</f>
      </c>
    </row>
    <row r="13" spans="1:3" x14ac:dyDescent="0.25">
      <c r="A13">
        <v>6</v>
      </c>
      <c r="B13" t="s">
        <v>57</v>
      </c>
      <c r="C13">
        <f>(MAX(Calculator!$J6,60)-90)/-15</f>
      </c>
    </row>
    <row r="14" spans="1:3" x14ac:dyDescent="0.25">
      <c r="A14">
        <v>6</v>
      </c>
      <c r="B14" t="s">
        <v>58</v>
      </c>
      <c r="C14">
        <f>IF(Calculator!$K6="Yes",1,0)</f>
      </c>
    </row>
    <row r="15" spans="1:3" x14ac:dyDescent="0.25">
      <c r="A15">
        <v>6</v>
      </c>
      <c r="B15" t="s">
        <v>59</v>
      </c>
      <c r="C15">
        <f>IF(Calculator!$L6="Yes",1,0)</f>
      </c>
    </row>
    <row r="16" spans="1:3" x14ac:dyDescent="0.25">
      <c r="A16">
        <v>6</v>
      </c>
      <c r="B16" t="s">
        <v>60</v>
      </c>
      <c r="C16">
        <f>((MAX(Calculator!$F6,110)-130)/20)*IF(Calculator!$K6="Yes",1,0)</f>
      </c>
    </row>
    <row r="17" spans="1:3" x14ac:dyDescent="0.25">
      <c r="A17">
        <v>6</v>
      </c>
      <c r="B17" t="s">
        <v>61</v>
      </c>
      <c r="C17">
        <f>((((Calculator!$D6-Calculator!$E6)*0.02586)-3.5))*IF(Calculator!$L6="Yes",1,0)</f>
      </c>
    </row>
    <row r="18" spans="1:3" x14ac:dyDescent="0.25">
      <c r="A18">
        <v>6</v>
      </c>
      <c r="B18" t="s">
        <v>62</v>
      </c>
      <c r="C18">
        <f>(((Calculator!$C6-55)/10)*(((((Calculator!$D6-Calculator!$E6)*0.02586)-3.5))))</f>
      </c>
    </row>
    <row r="19" spans="1:3" x14ac:dyDescent="0.25">
      <c r="A19">
        <v>6</v>
      </c>
      <c r="B19" t="s">
        <v>63</v>
      </c>
      <c r="C19">
        <f>(((Calculator!$C6-55)/10)*(((Calculator!$E6*0.02586)-1.3)/0.3))</f>
      </c>
    </row>
    <row r="20" spans="1:3" x14ac:dyDescent="0.25">
      <c r="A20">
        <v>6</v>
      </c>
      <c r="B20" t="s">
        <v>64</v>
      </c>
      <c r="C20">
        <f>(((Calculator!$C6-55)/10)*((MAX(Calculator!$F6,110)-130)/20))</f>
      </c>
    </row>
    <row r="21" spans="1:3" x14ac:dyDescent="0.25">
      <c r="A21">
        <v>6</v>
      </c>
      <c r="B21" t="s">
        <v>65</v>
      </c>
      <c r="C21">
        <f>(((Calculator!$C6-55)/10)*IF(Calculator!$G6="Yes",1,0))</f>
      </c>
    </row>
    <row r="22" spans="1:3" x14ac:dyDescent="0.25">
      <c r="A22">
        <v>6</v>
      </c>
      <c r="B22" t="s">
        <v>66</v>
      </c>
      <c r="C22">
        <f>(((Calculator!$C6-55)/10)*IF(Calculator!$H6="Yes",1,0))</f>
      </c>
    </row>
    <row r="23" spans="1:3" x14ac:dyDescent="0.25">
      <c r="A23">
        <v>6</v>
      </c>
      <c r="B23" t="s">
        <v>67</v>
      </c>
      <c r="C23">
        <f>(((Calculator!$C6-55)/10)*((MAX(Calculator!$I6,30)-30)/5))</f>
      </c>
    </row>
    <row r="24" spans="1:3" x14ac:dyDescent="0.25">
      <c r="A24">
        <v>6</v>
      </c>
      <c r="B24" t="s">
        <v>68</v>
      </c>
      <c r="C24">
        <f>(((Calculator!$C6-55)/10)*((MIN(Calculator!$J6,60)-60)/-15))</f>
      </c>
    </row>
    <row r="25" spans="1:3" x14ac:dyDescent="0.25">
      <c r="A25">
        <v>6</v>
      </c>
      <c r="B25" t="s">
        <v>69</v>
      </c>
      <c r="C25">
        <f>IF(AND(Calculator!$O6&lt;&gt;"",Calculator!$O6&gt;=4,Calculator!$O6&lt;=6),1,0)</f>
      </c>
    </row>
    <row r="26" spans="1:3" x14ac:dyDescent="0.25">
      <c r="A26">
        <v>6</v>
      </c>
      <c r="B26" t="s">
        <v>70</v>
      </c>
      <c r="C26">
        <f>IF(AND(Calculator!$O6&lt;&gt;"",Calculator!$O6&gt;=7,Calculator!$O6&lt;=10),1,0)</f>
      </c>
    </row>
    <row r="27" spans="1:3" x14ac:dyDescent="0.25">
      <c r="A27">
        <v>6</v>
      </c>
      <c r="B27" t="s">
        <v>71</v>
      </c>
      <c r="C27">
        <f>IF(Calculator!$O6="",1,0)</f>
      </c>
    </row>
    <row r="28" spans="1:3" x14ac:dyDescent="0.25">
      <c r="A28">
        <v>6</v>
      </c>
      <c r="B28" t="s">
        <v>72</v>
      </c>
      <c r="C28">
        <f>IF(OR(Calculator!$M6="",Calculator!$M6=0),0,LN(Calculator!$M6))</f>
      </c>
    </row>
    <row r="29" spans="1:3" x14ac:dyDescent="0.25">
      <c r="A29">
        <v>6</v>
      </c>
      <c r="B29" t="s">
        <v>73</v>
      </c>
      <c r="C29">
        <f>IF(Calculator!$M6="",1,0)</f>
      </c>
    </row>
    <row r="30" spans="1:3" x14ac:dyDescent="0.25">
      <c r="A30">
        <v>6</v>
      </c>
      <c r="B30" t="s">
        <v>74</v>
      </c>
      <c r="C30">
        <f>IF(Calculator!$N6="",0,(Calculator!$N6-5.3)*IF(Calculator!$G6="Yes",1,0))</f>
      </c>
    </row>
    <row r="31" spans="1:3" x14ac:dyDescent="0.25">
      <c r="A31">
        <v>6</v>
      </c>
      <c r="B31" t="s">
        <v>75</v>
      </c>
      <c r="C31">
        <f>IF(Calculator!$N6="",0,(Calculator!$N6-5.3)*(1-IF(Calculator!$G6="Yes",1,0)))</f>
      </c>
    </row>
    <row r="32" spans="1:3" x14ac:dyDescent="0.25">
      <c r="A32">
        <v>6</v>
      </c>
      <c r="B32" t="s">
        <v>76</v>
      </c>
      <c r="C32">
        <f>IF(Calculator!$N6="",1,0)</f>
      </c>
    </row>
    <row r="33" spans="1:3" x14ac:dyDescent="0.25">
      <c r="A33">
        <v>6</v>
      </c>
      <c r="B33" t="s">
        <v>77</v>
      </c>
      <c r="C33">
        <f>1</f>
      </c>
    </row>
    <row r="34" spans="1:3" x14ac:dyDescent="0.25">
      <c r="A34">
        <v>7</v>
      </c>
      <c r="B34" t="s">
        <v>47</v>
      </c>
      <c r="C34">
        <f>(Calculator!$C7-55)/10</f>
      </c>
    </row>
    <row r="35" spans="1:3" x14ac:dyDescent="0.25">
      <c r="A35">
        <v>7</v>
      </c>
      <c r="B35" t="s">
        <v>48</v>
      </c>
      <c r="C35">
        <f>((Calculator!$C7-55)/10)^2</f>
      </c>
    </row>
    <row r="36" spans="1:3" x14ac:dyDescent="0.25">
      <c r="A36">
        <v>7</v>
      </c>
      <c r="B36" t="s">
        <v>49</v>
      </c>
      <c r="C36">
        <f>((Calculator!$D7-Calculator!$E7)*0.02586)-3.5</f>
      </c>
    </row>
    <row r="37" spans="1:3" x14ac:dyDescent="0.25">
      <c r="A37">
        <v>7</v>
      </c>
      <c r="B37" t="s">
        <v>50</v>
      </c>
      <c r="C37">
        <f>((Calculator!$E7*0.02586)-1.3)/0.3</f>
      </c>
    </row>
    <row r="38" spans="1:3" x14ac:dyDescent="0.25">
      <c r="A38">
        <v>7</v>
      </c>
      <c r="B38" t="s">
        <v>51</v>
      </c>
      <c r="C38">
        <f>(MIN(Calculator!$F7,110)-110)/20</f>
      </c>
    </row>
    <row r="39" spans="1:3" x14ac:dyDescent="0.25">
      <c r="A39">
        <v>7</v>
      </c>
      <c r="B39" t="s">
        <v>52</v>
      </c>
      <c r="C39">
        <f>(MAX(Calculator!$F7,110)-130)/20</f>
      </c>
    </row>
    <row r="40" spans="1:3" x14ac:dyDescent="0.25">
      <c r="A40">
        <v>7</v>
      </c>
      <c r="B40" t="s">
        <v>17</v>
      </c>
      <c r="C40">
        <f>IF(Calculator!$G7="Yes",1,0)</f>
      </c>
    </row>
    <row r="41" spans="1:3" x14ac:dyDescent="0.25">
      <c r="A41">
        <v>7</v>
      </c>
      <c r="B41" t="s">
        <v>53</v>
      </c>
      <c r="C41">
        <f>IF(Calculator!$H7="Yes",1,0)</f>
      </c>
    </row>
    <row r="42" spans="1:3" x14ac:dyDescent="0.25">
      <c r="A42">
        <v>7</v>
      </c>
      <c r="B42" t="s">
        <v>54</v>
      </c>
      <c r="C42">
        <f>(MIN(Calculator!$I7,30)-25)/5</f>
      </c>
    </row>
    <row r="43" spans="1:3" x14ac:dyDescent="0.25">
      <c r="A43">
        <v>7</v>
      </c>
      <c r="B43" t="s">
        <v>55</v>
      </c>
      <c r="C43">
        <f>(MAX(Calculator!$I7,30)-30)/5</f>
      </c>
    </row>
    <row r="44" spans="1:3" x14ac:dyDescent="0.25">
      <c r="A44">
        <v>7</v>
      </c>
      <c r="B44" t="s">
        <v>56</v>
      </c>
      <c r="C44">
        <f>(MIN(Calculator!$J7,60)-60)/-15</f>
      </c>
    </row>
    <row r="45" spans="1:3" x14ac:dyDescent="0.25">
      <c r="A45">
        <v>7</v>
      </c>
      <c r="B45" t="s">
        <v>57</v>
      </c>
      <c r="C45">
        <f>(MAX(Calculator!$J7,60)-90)/-15</f>
      </c>
    </row>
    <row r="46" spans="1:3" x14ac:dyDescent="0.25">
      <c r="A46">
        <v>7</v>
      </c>
      <c r="B46" t="s">
        <v>58</v>
      </c>
      <c r="C46">
        <f>IF(Calculator!$K7="Yes",1,0)</f>
      </c>
    </row>
    <row r="47" spans="1:3" x14ac:dyDescent="0.25">
      <c r="A47">
        <v>7</v>
      </c>
      <c r="B47" t="s">
        <v>59</v>
      </c>
      <c r="C47">
        <f>IF(Calculator!$L7="Yes",1,0)</f>
      </c>
    </row>
    <row r="48" spans="1:3" x14ac:dyDescent="0.25">
      <c r="A48">
        <v>7</v>
      </c>
      <c r="B48" t="s">
        <v>60</v>
      </c>
      <c r="C48">
        <f>((MAX(Calculator!$F7,110)-130)/20)*IF(Calculator!$K7="Yes",1,0)</f>
      </c>
    </row>
    <row r="49" spans="1:3" x14ac:dyDescent="0.25">
      <c r="A49">
        <v>7</v>
      </c>
      <c r="B49" t="s">
        <v>61</v>
      </c>
      <c r="C49">
        <f>((((Calculator!$D7-Calculator!$E7)*0.02586)-3.5))*IF(Calculator!$L7="Yes",1,0)</f>
      </c>
    </row>
    <row r="50" spans="1:3" x14ac:dyDescent="0.25">
      <c r="A50">
        <v>7</v>
      </c>
      <c r="B50" t="s">
        <v>62</v>
      </c>
      <c r="C50">
        <f>(((Calculator!$C7-55)/10)*(((((Calculator!$D7-Calculator!$E7)*0.02586)-3.5))))</f>
      </c>
    </row>
    <row r="51" spans="1:3" x14ac:dyDescent="0.25">
      <c r="A51">
        <v>7</v>
      </c>
      <c r="B51" t="s">
        <v>63</v>
      </c>
      <c r="C51">
        <f>(((Calculator!$C7-55)/10)*(((Calculator!$E7*0.02586)-1.3)/0.3))</f>
      </c>
    </row>
    <row r="52" spans="1:3" x14ac:dyDescent="0.25">
      <c r="A52">
        <v>7</v>
      </c>
      <c r="B52" t="s">
        <v>64</v>
      </c>
      <c r="C52">
        <f>(((Calculator!$C7-55)/10)*((MAX(Calculator!$F7,110)-130)/20))</f>
      </c>
    </row>
    <row r="53" spans="1:3" x14ac:dyDescent="0.25">
      <c r="A53">
        <v>7</v>
      </c>
      <c r="B53" t="s">
        <v>65</v>
      </c>
      <c r="C53">
        <f>(((Calculator!$C7-55)/10)*IF(Calculator!$G7="Yes",1,0))</f>
      </c>
    </row>
    <row r="54" spans="1:3" x14ac:dyDescent="0.25">
      <c r="A54">
        <v>7</v>
      </c>
      <c r="B54" t="s">
        <v>66</v>
      </c>
      <c r="C54">
        <f>(((Calculator!$C7-55)/10)*IF(Calculator!$H7="Yes",1,0))</f>
      </c>
    </row>
    <row r="55" spans="1:3" x14ac:dyDescent="0.25">
      <c r="A55">
        <v>7</v>
      </c>
      <c r="B55" t="s">
        <v>67</v>
      </c>
      <c r="C55">
        <f>(((Calculator!$C7-55)/10)*((MAX(Calculator!$I7,30)-30)/5))</f>
      </c>
    </row>
    <row r="56" spans="1:3" x14ac:dyDescent="0.25">
      <c r="A56">
        <v>7</v>
      </c>
      <c r="B56" t="s">
        <v>68</v>
      </c>
      <c r="C56">
        <f>(((Calculator!$C7-55)/10)*((MIN(Calculator!$J7,60)-60)/-15))</f>
      </c>
    </row>
    <row r="57" spans="1:3" x14ac:dyDescent="0.25">
      <c r="A57">
        <v>7</v>
      </c>
      <c r="B57" t="s">
        <v>69</v>
      </c>
      <c r="C57">
        <f>IF(AND(Calculator!$O7&lt;&gt;"",Calculator!$O7&gt;=4,Calculator!$O7&lt;=6),1,0)</f>
      </c>
    </row>
    <row r="58" spans="1:3" x14ac:dyDescent="0.25">
      <c r="A58">
        <v>7</v>
      </c>
      <c r="B58" t="s">
        <v>70</v>
      </c>
      <c r="C58">
        <f>IF(AND(Calculator!$O7&lt;&gt;"",Calculator!$O7&gt;=7,Calculator!$O7&lt;=10),1,0)</f>
      </c>
    </row>
    <row r="59" spans="1:3" x14ac:dyDescent="0.25">
      <c r="A59">
        <v>7</v>
      </c>
      <c r="B59" t="s">
        <v>71</v>
      </c>
      <c r="C59">
        <f>IF(Calculator!$O7="",1,0)</f>
      </c>
    </row>
    <row r="60" spans="1:3" x14ac:dyDescent="0.25">
      <c r="A60">
        <v>7</v>
      </c>
      <c r="B60" t="s">
        <v>72</v>
      </c>
      <c r="C60">
        <f>IF(OR(Calculator!$M7="",Calculator!$M7=0),0,LN(Calculator!$M7))</f>
      </c>
    </row>
    <row r="61" spans="1:3" x14ac:dyDescent="0.25">
      <c r="A61">
        <v>7</v>
      </c>
      <c r="B61" t="s">
        <v>73</v>
      </c>
      <c r="C61">
        <f>IF(Calculator!$M7="",1,0)</f>
      </c>
    </row>
    <row r="62" spans="1:3" x14ac:dyDescent="0.25">
      <c r="A62">
        <v>7</v>
      </c>
      <c r="B62" t="s">
        <v>74</v>
      </c>
      <c r="C62">
        <f>IF(Calculator!$N7="",0,(Calculator!$N7-5.3)*IF(Calculator!$G7="Yes",1,0))</f>
      </c>
    </row>
    <row r="63" spans="1:3" x14ac:dyDescent="0.25">
      <c r="A63">
        <v>7</v>
      </c>
      <c r="B63" t="s">
        <v>75</v>
      </c>
      <c r="C63">
        <f>IF(Calculator!$N7="",0,(Calculator!$N7-5.3)*(1-IF(Calculator!$G7="Yes",1,0)))</f>
      </c>
    </row>
    <row r="64" spans="1:3" x14ac:dyDescent="0.25">
      <c r="A64">
        <v>7</v>
      </c>
      <c r="B64" t="s">
        <v>76</v>
      </c>
      <c r="C64">
        <f>IF(Calculator!$N7="",1,0)</f>
      </c>
    </row>
    <row r="65" spans="1:3" x14ac:dyDescent="0.25">
      <c r="A65">
        <v>7</v>
      </c>
      <c r="B65" t="s">
        <v>77</v>
      </c>
      <c r="C65">
        <f>1</f>
      </c>
    </row>
    <row r="66" spans="1:3" x14ac:dyDescent="0.25">
      <c r="A66">
        <v>8</v>
      </c>
      <c r="B66" t="s">
        <v>47</v>
      </c>
      <c r="C66">
        <f>(Calculator!$C8-55)/10</f>
      </c>
    </row>
    <row r="67" spans="1:3" x14ac:dyDescent="0.25">
      <c r="A67">
        <v>8</v>
      </c>
      <c r="B67" t="s">
        <v>48</v>
      </c>
      <c r="C67">
        <f>((Calculator!$C8-55)/10)^2</f>
      </c>
    </row>
    <row r="68" spans="1:3" x14ac:dyDescent="0.25">
      <c r="A68">
        <v>8</v>
      </c>
      <c r="B68" t="s">
        <v>49</v>
      </c>
      <c r="C68">
        <f>((Calculator!$D8-Calculator!$E8)*0.02586)-3.5</f>
      </c>
    </row>
    <row r="69" spans="1:3" x14ac:dyDescent="0.25">
      <c r="A69">
        <v>8</v>
      </c>
      <c r="B69" t="s">
        <v>50</v>
      </c>
      <c r="C69">
        <f>((Calculator!$E8*0.02586)-1.3)/0.3</f>
      </c>
    </row>
    <row r="70" spans="1:3" x14ac:dyDescent="0.25">
      <c r="A70">
        <v>8</v>
      </c>
      <c r="B70" t="s">
        <v>51</v>
      </c>
      <c r="C70">
        <f>(MIN(Calculator!$F8,110)-110)/20</f>
      </c>
    </row>
    <row r="71" spans="1:3" x14ac:dyDescent="0.25">
      <c r="A71">
        <v>8</v>
      </c>
      <c r="B71" t="s">
        <v>52</v>
      </c>
      <c r="C71">
        <f>(MAX(Calculator!$F8,110)-130)/20</f>
      </c>
    </row>
    <row r="72" spans="1:3" x14ac:dyDescent="0.25">
      <c r="A72">
        <v>8</v>
      </c>
      <c r="B72" t="s">
        <v>17</v>
      </c>
      <c r="C72">
        <f>IF(Calculator!$G8="Yes",1,0)</f>
      </c>
    </row>
    <row r="73" spans="1:3" x14ac:dyDescent="0.25">
      <c r="A73">
        <v>8</v>
      </c>
      <c r="B73" t="s">
        <v>53</v>
      </c>
      <c r="C73">
        <f>IF(Calculator!$H8="Yes",1,0)</f>
      </c>
    </row>
    <row r="74" spans="1:3" x14ac:dyDescent="0.25">
      <c r="A74">
        <v>8</v>
      </c>
      <c r="B74" t="s">
        <v>54</v>
      </c>
      <c r="C74">
        <f>(MIN(Calculator!$I8,30)-25)/5</f>
      </c>
    </row>
    <row r="75" spans="1:3" x14ac:dyDescent="0.25">
      <c r="A75">
        <v>8</v>
      </c>
      <c r="B75" t="s">
        <v>55</v>
      </c>
      <c r="C75">
        <f>(MAX(Calculator!$I8,30)-30)/5</f>
      </c>
    </row>
    <row r="76" spans="1:3" x14ac:dyDescent="0.25">
      <c r="A76">
        <v>8</v>
      </c>
      <c r="B76" t="s">
        <v>56</v>
      </c>
      <c r="C76">
        <f>(MIN(Calculator!$J8,60)-60)/-15</f>
      </c>
    </row>
    <row r="77" spans="1:3" x14ac:dyDescent="0.25">
      <c r="A77">
        <v>8</v>
      </c>
      <c r="B77" t="s">
        <v>57</v>
      </c>
      <c r="C77">
        <f>(MAX(Calculator!$J8,60)-90)/-15</f>
      </c>
    </row>
    <row r="78" spans="1:3" x14ac:dyDescent="0.25">
      <c r="A78">
        <v>8</v>
      </c>
      <c r="B78" t="s">
        <v>58</v>
      </c>
      <c r="C78">
        <f>IF(Calculator!$K8="Yes",1,0)</f>
      </c>
    </row>
    <row r="79" spans="1:3" x14ac:dyDescent="0.25">
      <c r="A79">
        <v>8</v>
      </c>
      <c r="B79" t="s">
        <v>59</v>
      </c>
      <c r="C79">
        <f>IF(Calculator!$L8="Yes",1,0)</f>
      </c>
    </row>
    <row r="80" spans="1:3" x14ac:dyDescent="0.25">
      <c r="A80">
        <v>8</v>
      </c>
      <c r="B80" t="s">
        <v>60</v>
      </c>
      <c r="C80">
        <f>((MAX(Calculator!$F8,110)-130)/20)*IF(Calculator!$K8="Yes",1,0)</f>
      </c>
    </row>
    <row r="81" spans="1:3" x14ac:dyDescent="0.25">
      <c r="A81">
        <v>8</v>
      </c>
      <c r="B81" t="s">
        <v>61</v>
      </c>
      <c r="C81">
        <f>((((Calculator!$D8-Calculator!$E8)*0.02586)-3.5))*IF(Calculator!$L8="Yes",1,0)</f>
      </c>
    </row>
    <row r="82" spans="1:3" x14ac:dyDescent="0.25">
      <c r="A82">
        <v>8</v>
      </c>
      <c r="B82" t="s">
        <v>62</v>
      </c>
      <c r="C82">
        <f>(((Calculator!$C8-55)/10)*(((((Calculator!$D8-Calculator!$E8)*0.02586)-3.5))))</f>
      </c>
    </row>
    <row r="83" spans="1:3" x14ac:dyDescent="0.25">
      <c r="A83">
        <v>8</v>
      </c>
      <c r="B83" t="s">
        <v>63</v>
      </c>
      <c r="C83">
        <f>(((Calculator!$C8-55)/10)*(((Calculator!$E8*0.02586)-1.3)/0.3))</f>
      </c>
    </row>
    <row r="84" spans="1:3" x14ac:dyDescent="0.25">
      <c r="A84">
        <v>8</v>
      </c>
      <c r="B84" t="s">
        <v>64</v>
      </c>
      <c r="C84">
        <f>(((Calculator!$C8-55)/10)*((MAX(Calculator!$F8,110)-130)/20))</f>
      </c>
    </row>
    <row r="85" spans="1:3" x14ac:dyDescent="0.25">
      <c r="A85">
        <v>8</v>
      </c>
      <c r="B85" t="s">
        <v>65</v>
      </c>
      <c r="C85">
        <f>(((Calculator!$C8-55)/10)*IF(Calculator!$G8="Yes",1,0))</f>
      </c>
    </row>
    <row r="86" spans="1:3" x14ac:dyDescent="0.25">
      <c r="A86">
        <v>8</v>
      </c>
      <c r="B86" t="s">
        <v>66</v>
      </c>
      <c r="C86">
        <f>(((Calculator!$C8-55)/10)*IF(Calculator!$H8="Yes",1,0))</f>
      </c>
    </row>
    <row r="87" spans="1:3" x14ac:dyDescent="0.25">
      <c r="A87">
        <v>8</v>
      </c>
      <c r="B87" t="s">
        <v>67</v>
      </c>
      <c r="C87">
        <f>(((Calculator!$C8-55)/10)*((MAX(Calculator!$I8,30)-30)/5))</f>
      </c>
    </row>
    <row r="88" spans="1:3" x14ac:dyDescent="0.25">
      <c r="A88">
        <v>8</v>
      </c>
      <c r="B88" t="s">
        <v>68</v>
      </c>
      <c r="C88">
        <f>(((Calculator!$C8-55)/10)*((MIN(Calculator!$J8,60)-60)/-15))</f>
      </c>
    </row>
    <row r="89" spans="1:3" x14ac:dyDescent="0.25">
      <c r="A89">
        <v>8</v>
      </c>
      <c r="B89" t="s">
        <v>69</v>
      </c>
      <c r="C89">
        <f>IF(AND(Calculator!$O8&lt;&gt;"",Calculator!$O8&gt;=4,Calculator!$O8&lt;=6),1,0)</f>
      </c>
    </row>
    <row r="90" spans="1:3" x14ac:dyDescent="0.25">
      <c r="A90">
        <v>8</v>
      </c>
      <c r="B90" t="s">
        <v>70</v>
      </c>
      <c r="C90">
        <f>IF(AND(Calculator!$O8&lt;&gt;"",Calculator!$O8&gt;=7,Calculator!$O8&lt;=10),1,0)</f>
      </c>
    </row>
    <row r="91" spans="1:3" x14ac:dyDescent="0.25">
      <c r="A91">
        <v>8</v>
      </c>
      <c r="B91" t="s">
        <v>71</v>
      </c>
      <c r="C91">
        <f>IF(Calculator!$O8="",1,0)</f>
      </c>
    </row>
    <row r="92" spans="1:3" x14ac:dyDescent="0.25">
      <c r="A92">
        <v>8</v>
      </c>
      <c r="B92" t="s">
        <v>72</v>
      </c>
      <c r="C92">
        <f>IF(OR(Calculator!$M8="",Calculator!$M8=0),0,LN(Calculator!$M8))</f>
      </c>
    </row>
    <row r="93" spans="1:3" x14ac:dyDescent="0.25">
      <c r="A93">
        <v>8</v>
      </c>
      <c r="B93" t="s">
        <v>73</v>
      </c>
      <c r="C93">
        <f>IF(Calculator!$M8="",1,0)</f>
      </c>
    </row>
    <row r="94" spans="1:3" x14ac:dyDescent="0.25">
      <c r="A94">
        <v>8</v>
      </c>
      <c r="B94" t="s">
        <v>74</v>
      </c>
      <c r="C94">
        <f>IF(Calculator!$N8="",0,(Calculator!$N8-5.3)*IF(Calculator!$G8="Yes",1,0))</f>
      </c>
    </row>
    <row r="95" spans="1:3" x14ac:dyDescent="0.25">
      <c r="A95">
        <v>8</v>
      </c>
      <c r="B95" t="s">
        <v>75</v>
      </c>
      <c r="C95">
        <f>IF(Calculator!$N8="",0,(Calculator!$N8-5.3)*(1-IF(Calculator!$G8="Yes",1,0)))</f>
      </c>
    </row>
    <row r="96" spans="1:3" x14ac:dyDescent="0.25">
      <c r="A96">
        <v>8</v>
      </c>
      <c r="B96" t="s">
        <v>76</v>
      </c>
      <c r="C96">
        <f>IF(Calculator!$N8="",1,0)</f>
      </c>
    </row>
    <row r="97" spans="1:3" x14ac:dyDescent="0.25">
      <c r="A97">
        <v>8</v>
      </c>
      <c r="B97" t="s">
        <v>77</v>
      </c>
      <c r="C97">
        <f>1</f>
      </c>
    </row>
    <row r="98" spans="1:3" x14ac:dyDescent="0.25">
      <c r="A98">
        <v>9</v>
      </c>
      <c r="B98" t="s">
        <v>47</v>
      </c>
      <c r="C98">
        <f>(Calculator!$C9-55)/10</f>
      </c>
    </row>
    <row r="99" spans="1:3" x14ac:dyDescent="0.25">
      <c r="A99">
        <v>9</v>
      </c>
      <c r="B99" t="s">
        <v>48</v>
      </c>
      <c r="C99">
        <f>((Calculator!$C9-55)/10)^2</f>
      </c>
    </row>
    <row r="100" spans="1:3" x14ac:dyDescent="0.25">
      <c r="A100">
        <v>9</v>
      </c>
      <c r="B100" t="s">
        <v>49</v>
      </c>
      <c r="C100">
        <f>((Calculator!$D9-Calculator!$E9)*0.02586)-3.5</f>
      </c>
    </row>
    <row r="101" spans="1:3" x14ac:dyDescent="0.25">
      <c r="A101">
        <v>9</v>
      </c>
      <c r="B101" t="s">
        <v>50</v>
      </c>
      <c r="C101">
        <f>((Calculator!$E9*0.02586)-1.3)/0.3</f>
      </c>
    </row>
    <row r="102" spans="1:3" x14ac:dyDescent="0.25">
      <c r="A102">
        <v>9</v>
      </c>
      <c r="B102" t="s">
        <v>51</v>
      </c>
      <c r="C102">
        <f>(MIN(Calculator!$F9,110)-110)/20</f>
      </c>
    </row>
    <row r="103" spans="1:3" x14ac:dyDescent="0.25">
      <c r="A103">
        <v>9</v>
      </c>
      <c r="B103" t="s">
        <v>52</v>
      </c>
      <c r="C103">
        <f>(MAX(Calculator!$F9,110)-130)/20</f>
      </c>
    </row>
    <row r="104" spans="1:3" x14ac:dyDescent="0.25">
      <c r="A104">
        <v>9</v>
      </c>
      <c r="B104" t="s">
        <v>17</v>
      </c>
      <c r="C104">
        <f>IF(Calculator!$G9="Yes",1,0)</f>
      </c>
    </row>
    <row r="105" spans="1:3" x14ac:dyDescent="0.25">
      <c r="A105">
        <v>9</v>
      </c>
      <c r="B105" t="s">
        <v>53</v>
      </c>
      <c r="C105">
        <f>IF(Calculator!$H9="Yes",1,0)</f>
      </c>
    </row>
    <row r="106" spans="1:3" x14ac:dyDescent="0.25">
      <c r="A106">
        <v>9</v>
      </c>
      <c r="B106" t="s">
        <v>54</v>
      </c>
      <c r="C106">
        <f>(MIN(Calculator!$I9,30)-25)/5</f>
      </c>
    </row>
    <row r="107" spans="1:3" x14ac:dyDescent="0.25">
      <c r="A107">
        <v>9</v>
      </c>
      <c r="B107" t="s">
        <v>55</v>
      </c>
      <c r="C107">
        <f>(MAX(Calculator!$I9,30)-30)/5</f>
      </c>
    </row>
    <row r="108" spans="1:3" x14ac:dyDescent="0.25">
      <c r="A108">
        <v>9</v>
      </c>
      <c r="B108" t="s">
        <v>56</v>
      </c>
      <c r="C108">
        <f>(MIN(Calculator!$J9,60)-60)/-15</f>
      </c>
    </row>
    <row r="109" spans="1:3" x14ac:dyDescent="0.25">
      <c r="A109">
        <v>9</v>
      </c>
      <c r="B109" t="s">
        <v>57</v>
      </c>
      <c r="C109">
        <f>(MAX(Calculator!$J9,60)-90)/-15</f>
      </c>
    </row>
    <row r="110" spans="1:3" x14ac:dyDescent="0.25">
      <c r="A110">
        <v>9</v>
      </c>
      <c r="B110" t="s">
        <v>58</v>
      </c>
      <c r="C110">
        <f>IF(Calculator!$K9="Yes",1,0)</f>
      </c>
    </row>
    <row r="111" spans="1:3" x14ac:dyDescent="0.25">
      <c r="A111">
        <v>9</v>
      </c>
      <c r="B111" t="s">
        <v>59</v>
      </c>
      <c r="C111">
        <f>IF(Calculator!$L9="Yes",1,0)</f>
      </c>
    </row>
    <row r="112" spans="1:3" x14ac:dyDescent="0.25">
      <c r="A112">
        <v>9</v>
      </c>
      <c r="B112" t="s">
        <v>60</v>
      </c>
      <c r="C112">
        <f>((MAX(Calculator!$F9,110)-130)/20)*IF(Calculator!$K9="Yes",1,0)</f>
      </c>
    </row>
    <row r="113" spans="1:3" x14ac:dyDescent="0.25">
      <c r="A113">
        <v>9</v>
      </c>
      <c r="B113" t="s">
        <v>61</v>
      </c>
      <c r="C113">
        <f>((((Calculator!$D9-Calculator!$E9)*0.02586)-3.5))*IF(Calculator!$L9="Yes",1,0)</f>
      </c>
    </row>
    <row r="114" spans="1:3" x14ac:dyDescent="0.25">
      <c r="A114">
        <v>9</v>
      </c>
      <c r="B114" t="s">
        <v>62</v>
      </c>
      <c r="C114">
        <f>(((Calculator!$C9-55)/10)*(((((Calculator!$D9-Calculator!$E9)*0.02586)-3.5))))</f>
      </c>
    </row>
    <row r="115" spans="1:3" x14ac:dyDescent="0.25">
      <c r="A115">
        <v>9</v>
      </c>
      <c r="B115" t="s">
        <v>63</v>
      </c>
      <c r="C115">
        <f>(((Calculator!$C9-55)/10)*(((Calculator!$E9*0.02586)-1.3)/0.3))</f>
      </c>
    </row>
    <row r="116" spans="1:3" x14ac:dyDescent="0.25">
      <c r="A116">
        <v>9</v>
      </c>
      <c r="B116" t="s">
        <v>64</v>
      </c>
      <c r="C116">
        <f>(((Calculator!$C9-55)/10)*((MAX(Calculator!$F9,110)-130)/20))</f>
      </c>
    </row>
    <row r="117" spans="1:3" x14ac:dyDescent="0.25">
      <c r="A117">
        <v>9</v>
      </c>
      <c r="B117" t="s">
        <v>65</v>
      </c>
      <c r="C117">
        <f>(((Calculator!$C9-55)/10)*IF(Calculator!$G9="Yes",1,0))</f>
      </c>
    </row>
    <row r="118" spans="1:3" x14ac:dyDescent="0.25">
      <c r="A118">
        <v>9</v>
      </c>
      <c r="B118" t="s">
        <v>66</v>
      </c>
      <c r="C118">
        <f>(((Calculator!$C9-55)/10)*IF(Calculator!$H9="Yes",1,0))</f>
      </c>
    </row>
    <row r="119" spans="1:3" x14ac:dyDescent="0.25">
      <c r="A119">
        <v>9</v>
      </c>
      <c r="B119" t="s">
        <v>67</v>
      </c>
      <c r="C119">
        <f>(((Calculator!$C9-55)/10)*((MAX(Calculator!$I9,30)-30)/5))</f>
      </c>
    </row>
    <row r="120" spans="1:3" x14ac:dyDescent="0.25">
      <c r="A120">
        <v>9</v>
      </c>
      <c r="B120" t="s">
        <v>68</v>
      </c>
      <c r="C120">
        <f>(((Calculator!$C9-55)/10)*((MIN(Calculator!$J9,60)-60)/-15))</f>
      </c>
    </row>
    <row r="121" spans="1:3" x14ac:dyDescent="0.25">
      <c r="A121">
        <v>9</v>
      </c>
      <c r="B121" t="s">
        <v>69</v>
      </c>
      <c r="C121">
        <f>IF(AND(Calculator!$O9&lt;&gt;"",Calculator!$O9&gt;=4,Calculator!$O9&lt;=6),1,0)</f>
      </c>
    </row>
    <row r="122" spans="1:3" x14ac:dyDescent="0.25">
      <c r="A122">
        <v>9</v>
      </c>
      <c r="B122" t="s">
        <v>70</v>
      </c>
      <c r="C122">
        <f>IF(AND(Calculator!$O9&lt;&gt;"",Calculator!$O9&gt;=7,Calculator!$O9&lt;=10),1,0)</f>
      </c>
    </row>
    <row r="123" spans="1:3" x14ac:dyDescent="0.25">
      <c r="A123">
        <v>9</v>
      </c>
      <c r="B123" t="s">
        <v>71</v>
      </c>
      <c r="C123">
        <f>IF(Calculator!$O9="",1,0)</f>
      </c>
    </row>
    <row r="124" spans="1:3" x14ac:dyDescent="0.25">
      <c r="A124">
        <v>9</v>
      </c>
      <c r="B124" t="s">
        <v>72</v>
      </c>
      <c r="C124">
        <f>IF(OR(Calculator!$M9="",Calculator!$M9=0),0,LN(Calculator!$M9))</f>
      </c>
    </row>
    <row r="125" spans="1:3" x14ac:dyDescent="0.25">
      <c r="A125">
        <v>9</v>
      </c>
      <c r="B125" t="s">
        <v>73</v>
      </c>
      <c r="C125">
        <f>IF(Calculator!$M9="",1,0)</f>
      </c>
    </row>
    <row r="126" spans="1:3" x14ac:dyDescent="0.25">
      <c r="A126">
        <v>9</v>
      </c>
      <c r="B126" t="s">
        <v>74</v>
      </c>
      <c r="C126">
        <f>IF(Calculator!$N9="",0,(Calculator!$N9-5.3)*IF(Calculator!$G9="Yes",1,0))</f>
      </c>
    </row>
    <row r="127" spans="1:3" x14ac:dyDescent="0.25">
      <c r="A127">
        <v>9</v>
      </c>
      <c r="B127" t="s">
        <v>75</v>
      </c>
      <c r="C127">
        <f>IF(Calculator!$N9="",0,(Calculator!$N9-5.3)*(1-IF(Calculator!$G9="Yes",1,0)))</f>
      </c>
    </row>
    <row r="128" spans="1:3" x14ac:dyDescent="0.25">
      <c r="A128">
        <v>9</v>
      </c>
      <c r="B128" t="s">
        <v>76</v>
      </c>
      <c r="C128">
        <f>IF(Calculator!$N9="",1,0)</f>
      </c>
    </row>
    <row r="129" spans="1:3" x14ac:dyDescent="0.25">
      <c r="A129">
        <v>9</v>
      </c>
      <c r="B129" t="s">
        <v>77</v>
      </c>
      <c r="C129">
        <f>1</f>
      </c>
    </row>
    <row r="130" spans="1:3" x14ac:dyDescent="0.25">
      <c r="A130">
        <v>10</v>
      </c>
      <c r="B130" t="s">
        <v>47</v>
      </c>
      <c r="C130">
        <f>(Calculator!$C10-55)/10</f>
      </c>
    </row>
    <row r="131" spans="1:3" x14ac:dyDescent="0.25">
      <c r="A131">
        <v>10</v>
      </c>
      <c r="B131" t="s">
        <v>48</v>
      </c>
      <c r="C131">
        <f>((Calculator!$C10-55)/10)^2</f>
      </c>
    </row>
    <row r="132" spans="1:3" x14ac:dyDescent="0.25">
      <c r="A132">
        <v>10</v>
      </c>
      <c r="B132" t="s">
        <v>49</v>
      </c>
      <c r="C132">
        <f>((Calculator!$D10-Calculator!$E10)*0.02586)-3.5</f>
      </c>
    </row>
    <row r="133" spans="1:3" x14ac:dyDescent="0.25">
      <c r="A133">
        <v>10</v>
      </c>
      <c r="B133" t="s">
        <v>50</v>
      </c>
      <c r="C133">
        <f>((Calculator!$E10*0.02586)-1.3)/0.3</f>
      </c>
    </row>
    <row r="134" spans="1:3" x14ac:dyDescent="0.25">
      <c r="A134">
        <v>10</v>
      </c>
      <c r="B134" t="s">
        <v>51</v>
      </c>
      <c r="C134">
        <f>(MIN(Calculator!$F10,110)-110)/20</f>
      </c>
    </row>
    <row r="135" spans="1:3" x14ac:dyDescent="0.25">
      <c r="A135">
        <v>10</v>
      </c>
      <c r="B135" t="s">
        <v>52</v>
      </c>
      <c r="C135">
        <f>(MAX(Calculator!$F10,110)-130)/20</f>
      </c>
    </row>
    <row r="136" spans="1:3" x14ac:dyDescent="0.25">
      <c r="A136">
        <v>10</v>
      </c>
      <c r="B136" t="s">
        <v>17</v>
      </c>
      <c r="C136">
        <f>IF(Calculator!$G10="Yes",1,0)</f>
      </c>
    </row>
    <row r="137" spans="1:3" x14ac:dyDescent="0.25">
      <c r="A137">
        <v>10</v>
      </c>
      <c r="B137" t="s">
        <v>53</v>
      </c>
      <c r="C137">
        <f>IF(Calculator!$H10="Yes",1,0)</f>
      </c>
    </row>
    <row r="138" spans="1:3" x14ac:dyDescent="0.25">
      <c r="A138">
        <v>10</v>
      </c>
      <c r="B138" t="s">
        <v>54</v>
      </c>
      <c r="C138">
        <f>(MIN(Calculator!$I10,30)-25)/5</f>
      </c>
    </row>
    <row r="139" spans="1:3" x14ac:dyDescent="0.25">
      <c r="A139">
        <v>10</v>
      </c>
      <c r="B139" t="s">
        <v>55</v>
      </c>
      <c r="C139">
        <f>(MAX(Calculator!$I10,30)-30)/5</f>
      </c>
    </row>
    <row r="140" spans="1:3" x14ac:dyDescent="0.25">
      <c r="A140">
        <v>10</v>
      </c>
      <c r="B140" t="s">
        <v>56</v>
      </c>
      <c r="C140">
        <f>(MIN(Calculator!$J10,60)-60)/-15</f>
      </c>
    </row>
    <row r="141" spans="1:3" x14ac:dyDescent="0.25">
      <c r="A141">
        <v>10</v>
      </c>
      <c r="B141" t="s">
        <v>57</v>
      </c>
      <c r="C141">
        <f>(MAX(Calculator!$J10,60)-90)/-15</f>
      </c>
    </row>
    <row r="142" spans="1:3" x14ac:dyDescent="0.25">
      <c r="A142">
        <v>10</v>
      </c>
      <c r="B142" t="s">
        <v>58</v>
      </c>
      <c r="C142">
        <f>IF(Calculator!$K10="Yes",1,0)</f>
      </c>
    </row>
    <row r="143" spans="1:3" x14ac:dyDescent="0.25">
      <c r="A143">
        <v>10</v>
      </c>
      <c r="B143" t="s">
        <v>59</v>
      </c>
      <c r="C143">
        <f>IF(Calculator!$L10="Yes",1,0)</f>
      </c>
    </row>
    <row r="144" spans="1:3" x14ac:dyDescent="0.25">
      <c r="A144">
        <v>10</v>
      </c>
      <c r="B144" t="s">
        <v>60</v>
      </c>
      <c r="C144">
        <f>((MAX(Calculator!$F10,110)-130)/20)*IF(Calculator!$K10="Yes",1,0)</f>
      </c>
    </row>
    <row r="145" spans="1:3" x14ac:dyDescent="0.25">
      <c r="A145">
        <v>10</v>
      </c>
      <c r="B145" t="s">
        <v>61</v>
      </c>
      <c r="C145">
        <f>((((Calculator!$D10-Calculator!$E10)*0.02586)-3.5))*IF(Calculator!$L10="Yes",1,0)</f>
      </c>
    </row>
    <row r="146" spans="1:3" x14ac:dyDescent="0.25">
      <c r="A146">
        <v>10</v>
      </c>
      <c r="B146" t="s">
        <v>62</v>
      </c>
      <c r="C146">
        <f>(((Calculator!$C10-55)/10)*(((((Calculator!$D10-Calculator!$E10)*0.02586)-3.5))))</f>
      </c>
    </row>
    <row r="147" spans="1:3" x14ac:dyDescent="0.25">
      <c r="A147">
        <v>10</v>
      </c>
      <c r="B147" t="s">
        <v>63</v>
      </c>
      <c r="C147">
        <f>(((Calculator!$C10-55)/10)*(((Calculator!$E10*0.02586)-1.3)/0.3))</f>
      </c>
    </row>
    <row r="148" spans="1:3" x14ac:dyDescent="0.25">
      <c r="A148">
        <v>10</v>
      </c>
      <c r="B148" t="s">
        <v>64</v>
      </c>
      <c r="C148">
        <f>(((Calculator!$C10-55)/10)*((MAX(Calculator!$F10,110)-130)/20))</f>
      </c>
    </row>
    <row r="149" spans="1:3" x14ac:dyDescent="0.25">
      <c r="A149">
        <v>10</v>
      </c>
      <c r="B149" t="s">
        <v>65</v>
      </c>
      <c r="C149">
        <f>(((Calculator!$C10-55)/10)*IF(Calculator!$G10="Yes",1,0))</f>
      </c>
    </row>
    <row r="150" spans="1:3" x14ac:dyDescent="0.25">
      <c r="A150">
        <v>10</v>
      </c>
      <c r="B150" t="s">
        <v>66</v>
      </c>
      <c r="C150">
        <f>(((Calculator!$C10-55)/10)*IF(Calculator!$H10="Yes",1,0))</f>
      </c>
    </row>
    <row r="151" spans="1:3" x14ac:dyDescent="0.25">
      <c r="A151">
        <v>10</v>
      </c>
      <c r="B151" t="s">
        <v>67</v>
      </c>
      <c r="C151">
        <f>(((Calculator!$C10-55)/10)*((MAX(Calculator!$I10,30)-30)/5))</f>
      </c>
    </row>
    <row r="152" spans="1:3" x14ac:dyDescent="0.25">
      <c r="A152">
        <v>10</v>
      </c>
      <c r="B152" t="s">
        <v>68</v>
      </c>
      <c r="C152">
        <f>(((Calculator!$C10-55)/10)*((MIN(Calculator!$J10,60)-60)/-15))</f>
      </c>
    </row>
    <row r="153" spans="1:3" x14ac:dyDescent="0.25">
      <c r="A153">
        <v>10</v>
      </c>
      <c r="B153" t="s">
        <v>69</v>
      </c>
      <c r="C153">
        <f>IF(AND(Calculator!$O10&lt;&gt;"",Calculator!$O10&gt;=4,Calculator!$O10&lt;=6),1,0)</f>
      </c>
    </row>
    <row r="154" spans="1:3" x14ac:dyDescent="0.25">
      <c r="A154">
        <v>10</v>
      </c>
      <c r="B154" t="s">
        <v>70</v>
      </c>
      <c r="C154">
        <f>IF(AND(Calculator!$O10&lt;&gt;"",Calculator!$O10&gt;=7,Calculator!$O10&lt;=10),1,0)</f>
      </c>
    </row>
    <row r="155" spans="1:3" x14ac:dyDescent="0.25">
      <c r="A155">
        <v>10</v>
      </c>
      <c r="B155" t="s">
        <v>71</v>
      </c>
      <c r="C155">
        <f>IF(Calculator!$O10="",1,0)</f>
      </c>
    </row>
    <row r="156" spans="1:3" x14ac:dyDescent="0.25">
      <c r="A156">
        <v>10</v>
      </c>
      <c r="B156" t="s">
        <v>72</v>
      </c>
      <c r="C156">
        <f>IF(OR(Calculator!$M10="",Calculator!$M10=0),0,LN(Calculator!$M10))</f>
      </c>
    </row>
    <row r="157" spans="1:3" x14ac:dyDescent="0.25">
      <c r="A157">
        <v>10</v>
      </c>
      <c r="B157" t="s">
        <v>73</v>
      </c>
      <c r="C157">
        <f>IF(Calculator!$M10="",1,0)</f>
      </c>
    </row>
    <row r="158" spans="1:3" x14ac:dyDescent="0.25">
      <c r="A158">
        <v>10</v>
      </c>
      <c r="B158" t="s">
        <v>74</v>
      </c>
      <c r="C158">
        <f>IF(Calculator!$N10="",0,(Calculator!$N10-5.3)*IF(Calculator!$G10="Yes",1,0))</f>
      </c>
    </row>
    <row r="159" spans="1:3" x14ac:dyDescent="0.25">
      <c r="A159">
        <v>10</v>
      </c>
      <c r="B159" t="s">
        <v>75</v>
      </c>
      <c r="C159">
        <f>IF(Calculator!$N10="",0,(Calculator!$N10-5.3)*(1-IF(Calculator!$G10="Yes",1,0)))</f>
      </c>
    </row>
    <row r="160" spans="1:3" x14ac:dyDescent="0.25">
      <c r="A160">
        <v>10</v>
      </c>
      <c r="B160" t="s">
        <v>76</v>
      </c>
      <c r="C160">
        <f>IF(Calculator!$N10="",1,0)</f>
      </c>
    </row>
    <row r="161" spans="1:3" x14ac:dyDescent="0.25">
      <c r="A161">
        <v>10</v>
      </c>
      <c r="B161" t="s">
        <v>77</v>
      </c>
      <c r="C161">
        <f>1</f>
      </c>
    </row>
    <row r="162" spans="1:3" x14ac:dyDescent="0.25">
      <c r="A162">
        <v>11</v>
      </c>
      <c r="B162" t="s">
        <v>47</v>
      </c>
      <c r="C162">
        <f>(Calculator!$C11-55)/10</f>
      </c>
    </row>
    <row r="163" spans="1:3" x14ac:dyDescent="0.25">
      <c r="A163">
        <v>11</v>
      </c>
      <c r="B163" t="s">
        <v>48</v>
      </c>
      <c r="C163">
        <f>((Calculator!$C11-55)/10)^2</f>
      </c>
    </row>
    <row r="164" spans="1:3" x14ac:dyDescent="0.25">
      <c r="A164">
        <v>11</v>
      </c>
      <c r="B164" t="s">
        <v>49</v>
      </c>
      <c r="C164">
        <f>((Calculator!$D11-Calculator!$E11)*0.02586)-3.5</f>
      </c>
    </row>
    <row r="165" spans="1:3" x14ac:dyDescent="0.25">
      <c r="A165">
        <v>11</v>
      </c>
      <c r="B165" t="s">
        <v>50</v>
      </c>
      <c r="C165">
        <f>((Calculator!$E11*0.02586)-1.3)/0.3</f>
      </c>
    </row>
    <row r="166" spans="1:3" x14ac:dyDescent="0.25">
      <c r="A166">
        <v>11</v>
      </c>
      <c r="B166" t="s">
        <v>51</v>
      </c>
      <c r="C166">
        <f>(MIN(Calculator!$F11,110)-110)/20</f>
      </c>
    </row>
    <row r="167" spans="1:3" x14ac:dyDescent="0.25">
      <c r="A167">
        <v>11</v>
      </c>
      <c r="B167" t="s">
        <v>52</v>
      </c>
      <c r="C167">
        <f>(MAX(Calculator!$F11,110)-130)/20</f>
      </c>
    </row>
    <row r="168" spans="1:3" x14ac:dyDescent="0.25">
      <c r="A168">
        <v>11</v>
      </c>
      <c r="B168" t="s">
        <v>17</v>
      </c>
      <c r="C168">
        <f>IF(Calculator!$G11="Yes",1,0)</f>
      </c>
    </row>
    <row r="169" spans="1:3" x14ac:dyDescent="0.25">
      <c r="A169">
        <v>11</v>
      </c>
      <c r="B169" t="s">
        <v>53</v>
      </c>
      <c r="C169">
        <f>IF(Calculator!$H11="Yes",1,0)</f>
      </c>
    </row>
    <row r="170" spans="1:3" x14ac:dyDescent="0.25">
      <c r="A170">
        <v>11</v>
      </c>
      <c r="B170" t="s">
        <v>54</v>
      </c>
      <c r="C170">
        <f>(MIN(Calculator!$I11,30)-25)/5</f>
      </c>
    </row>
    <row r="171" spans="1:3" x14ac:dyDescent="0.25">
      <c r="A171">
        <v>11</v>
      </c>
      <c r="B171" t="s">
        <v>55</v>
      </c>
      <c r="C171">
        <f>(MAX(Calculator!$I11,30)-30)/5</f>
      </c>
    </row>
    <row r="172" spans="1:3" x14ac:dyDescent="0.25">
      <c r="A172">
        <v>11</v>
      </c>
      <c r="B172" t="s">
        <v>56</v>
      </c>
      <c r="C172">
        <f>(MIN(Calculator!$J11,60)-60)/-15</f>
      </c>
    </row>
    <row r="173" spans="1:3" x14ac:dyDescent="0.25">
      <c r="A173">
        <v>11</v>
      </c>
      <c r="B173" t="s">
        <v>57</v>
      </c>
      <c r="C173">
        <f>(MAX(Calculator!$J11,60)-90)/-15</f>
      </c>
    </row>
    <row r="174" spans="1:3" x14ac:dyDescent="0.25">
      <c r="A174">
        <v>11</v>
      </c>
      <c r="B174" t="s">
        <v>58</v>
      </c>
      <c r="C174">
        <f>IF(Calculator!$K11="Yes",1,0)</f>
      </c>
    </row>
    <row r="175" spans="1:3" x14ac:dyDescent="0.25">
      <c r="A175">
        <v>11</v>
      </c>
      <c r="B175" t="s">
        <v>59</v>
      </c>
      <c r="C175">
        <f>IF(Calculator!$L11="Yes",1,0)</f>
      </c>
    </row>
    <row r="176" spans="1:3" x14ac:dyDescent="0.25">
      <c r="A176">
        <v>11</v>
      </c>
      <c r="B176" t="s">
        <v>60</v>
      </c>
      <c r="C176">
        <f>((MAX(Calculator!$F11,110)-130)/20)*IF(Calculator!$K11="Yes",1,0)</f>
      </c>
    </row>
    <row r="177" spans="1:3" x14ac:dyDescent="0.25">
      <c r="A177">
        <v>11</v>
      </c>
      <c r="B177" t="s">
        <v>61</v>
      </c>
      <c r="C177">
        <f>((((Calculator!$D11-Calculator!$E11)*0.02586)-3.5))*IF(Calculator!$L11="Yes",1,0)</f>
      </c>
    </row>
    <row r="178" spans="1:3" x14ac:dyDescent="0.25">
      <c r="A178">
        <v>11</v>
      </c>
      <c r="B178" t="s">
        <v>62</v>
      </c>
      <c r="C178">
        <f>(((Calculator!$C11-55)/10)*(((((Calculator!$D11-Calculator!$E11)*0.02586)-3.5))))</f>
      </c>
    </row>
    <row r="179" spans="1:3" x14ac:dyDescent="0.25">
      <c r="A179">
        <v>11</v>
      </c>
      <c r="B179" t="s">
        <v>63</v>
      </c>
      <c r="C179">
        <f>(((Calculator!$C11-55)/10)*(((Calculator!$E11*0.02586)-1.3)/0.3))</f>
      </c>
    </row>
    <row r="180" spans="1:3" x14ac:dyDescent="0.25">
      <c r="A180">
        <v>11</v>
      </c>
      <c r="B180" t="s">
        <v>64</v>
      </c>
      <c r="C180">
        <f>(((Calculator!$C11-55)/10)*((MAX(Calculator!$F11,110)-130)/20))</f>
      </c>
    </row>
    <row r="181" spans="1:3" x14ac:dyDescent="0.25">
      <c r="A181">
        <v>11</v>
      </c>
      <c r="B181" t="s">
        <v>65</v>
      </c>
      <c r="C181">
        <f>(((Calculator!$C11-55)/10)*IF(Calculator!$G11="Yes",1,0))</f>
      </c>
    </row>
    <row r="182" spans="1:3" x14ac:dyDescent="0.25">
      <c r="A182">
        <v>11</v>
      </c>
      <c r="B182" t="s">
        <v>66</v>
      </c>
      <c r="C182">
        <f>(((Calculator!$C11-55)/10)*IF(Calculator!$H11="Yes",1,0))</f>
      </c>
    </row>
    <row r="183" spans="1:3" x14ac:dyDescent="0.25">
      <c r="A183">
        <v>11</v>
      </c>
      <c r="B183" t="s">
        <v>67</v>
      </c>
      <c r="C183">
        <f>(((Calculator!$C11-55)/10)*((MAX(Calculator!$I11,30)-30)/5))</f>
      </c>
    </row>
    <row r="184" spans="1:3" x14ac:dyDescent="0.25">
      <c r="A184">
        <v>11</v>
      </c>
      <c r="B184" t="s">
        <v>68</v>
      </c>
      <c r="C184">
        <f>(((Calculator!$C11-55)/10)*((MIN(Calculator!$J11,60)-60)/-15))</f>
      </c>
    </row>
    <row r="185" spans="1:3" x14ac:dyDescent="0.25">
      <c r="A185">
        <v>11</v>
      </c>
      <c r="B185" t="s">
        <v>69</v>
      </c>
      <c r="C185">
        <f>IF(AND(Calculator!$O11&lt;&gt;"",Calculator!$O11&gt;=4,Calculator!$O11&lt;=6),1,0)</f>
      </c>
    </row>
    <row r="186" spans="1:3" x14ac:dyDescent="0.25">
      <c r="A186">
        <v>11</v>
      </c>
      <c r="B186" t="s">
        <v>70</v>
      </c>
      <c r="C186">
        <f>IF(AND(Calculator!$O11&lt;&gt;"",Calculator!$O11&gt;=7,Calculator!$O11&lt;=10),1,0)</f>
      </c>
    </row>
    <row r="187" spans="1:3" x14ac:dyDescent="0.25">
      <c r="A187">
        <v>11</v>
      </c>
      <c r="B187" t="s">
        <v>71</v>
      </c>
      <c r="C187">
        <f>IF(Calculator!$O11="",1,0)</f>
      </c>
    </row>
    <row r="188" spans="1:3" x14ac:dyDescent="0.25">
      <c r="A188">
        <v>11</v>
      </c>
      <c r="B188" t="s">
        <v>72</v>
      </c>
      <c r="C188">
        <f>IF(OR(Calculator!$M11="",Calculator!$M11=0),0,LN(Calculator!$M11))</f>
      </c>
    </row>
    <row r="189" spans="1:3" x14ac:dyDescent="0.25">
      <c r="A189">
        <v>11</v>
      </c>
      <c r="B189" t="s">
        <v>73</v>
      </c>
      <c r="C189">
        <f>IF(Calculator!$M11="",1,0)</f>
      </c>
    </row>
    <row r="190" spans="1:3" x14ac:dyDescent="0.25">
      <c r="A190">
        <v>11</v>
      </c>
      <c r="B190" t="s">
        <v>74</v>
      </c>
      <c r="C190">
        <f>IF(Calculator!$N11="",0,(Calculator!$N11-5.3)*IF(Calculator!$G11="Yes",1,0))</f>
      </c>
    </row>
    <row r="191" spans="1:3" x14ac:dyDescent="0.25">
      <c r="A191">
        <v>11</v>
      </c>
      <c r="B191" t="s">
        <v>75</v>
      </c>
      <c r="C191">
        <f>IF(Calculator!$N11="",0,(Calculator!$N11-5.3)*(1-IF(Calculator!$G11="Yes",1,0)))</f>
      </c>
    </row>
    <row r="192" spans="1:3" x14ac:dyDescent="0.25">
      <c r="A192">
        <v>11</v>
      </c>
      <c r="B192" t="s">
        <v>76</v>
      </c>
      <c r="C192">
        <f>IF(Calculator!$N11="",1,0)</f>
      </c>
    </row>
    <row r="193" spans="1:3" x14ac:dyDescent="0.25">
      <c r="A193">
        <v>11</v>
      </c>
      <c r="B193" t="s">
        <v>77</v>
      </c>
      <c r="C193">
        <f>1</f>
      </c>
    </row>
    <row r="194" spans="1:3" x14ac:dyDescent="0.25">
      <c r="A194">
        <v>12</v>
      </c>
      <c r="B194" t="s">
        <v>47</v>
      </c>
      <c r="C194">
        <f>(Calculator!$C12-55)/10</f>
      </c>
    </row>
    <row r="195" spans="1:3" x14ac:dyDescent="0.25">
      <c r="A195">
        <v>12</v>
      </c>
      <c r="B195" t="s">
        <v>48</v>
      </c>
      <c r="C195">
        <f>((Calculator!$C12-55)/10)^2</f>
      </c>
    </row>
    <row r="196" spans="1:3" x14ac:dyDescent="0.25">
      <c r="A196">
        <v>12</v>
      </c>
      <c r="B196" t="s">
        <v>49</v>
      </c>
      <c r="C196">
        <f>((Calculator!$D12-Calculator!$E12)*0.02586)-3.5</f>
      </c>
    </row>
    <row r="197" spans="1:3" x14ac:dyDescent="0.25">
      <c r="A197">
        <v>12</v>
      </c>
      <c r="B197" t="s">
        <v>50</v>
      </c>
      <c r="C197">
        <f>((Calculator!$E12*0.02586)-1.3)/0.3</f>
      </c>
    </row>
    <row r="198" spans="1:3" x14ac:dyDescent="0.25">
      <c r="A198">
        <v>12</v>
      </c>
      <c r="B198" t="s">
        <v>51</v>
      </c>
      <c r="C198">
        <f>(MIN(Calculator!$F12,110)-110)/20</f>
      </c>
    </row>
    <row r="199" spans="1:3" x14ac:dyDescent="0.25">
      <c r="A199">
        <v>12</v>
      </c>
      <c r="B199" t="s">
        <v>52</v>
      </c>
      <c r="C199">
        <f>(MAX(Calculator!$F12,110)-130)/20</f>
      </c>
    </row>
    <row r="200" spans="1:3" x14ac:dyDescent="0.25">
      <c r="A200">
        <v>12</v>
      </c>
      <c r="B200" t="s">
        <v>17</v>
      </c>
      <c r="C200">
        <f>IF(Calculator!$G12="Yes",1,0)</f>
      </c>
    </row>
    <row r="201" spans="1:3" x14ac:dyDescent="0.25">
      <c r="A201">
        <v>12</v>
      </c>
      <c r="B201" t="s">
        <v>53</v>
      </c>
      <c r="C201">
        <f>IF(Calculator!$H12="Yes",1,0)</f>
      </c>
    </row>
    <row r="202" spans="1:3" x14ac:dyDescent="0.25">
      <c r="A202">
        <v>12</v>
      </c>
      <c r="B202" t="s">
        <v>54</v>
      </c>
      <c r="C202">
        <f>(MIN(Calculator!$I12,30)-25)/5</f>
      </c>
    </row>
    <row r="203" spans="1:3" x14ac:dyDescent="0.25">
      <c r="A203">
        <v>12</v>
      </c>
      <c r="B203" t="s">
        <v>55</v>
      </c>
      <c r="C203">
        <f>(MAX(Calculator!$I12,30)-30)/5</f>
      </c>
    </row>
    <row r="204" spans="1:3" x14ac:dyDescent="0.25">
      <c r="A204">
        <v>12</v>
      </c>
      <c r="B204" t="s">
        <v>56</v>
      </c>
      <c r="C204">
        <f>(MIN(Calculator!$J12,60)-60)/-15</f>
      </c>
    </row>
    <row r="205" spans="1:3" x14ac:dyDescent="0.25">
      <c r="A205">
        <v>12</v>
      </c>
      <c r="B205" t="s">
        <v>57</v>
      </c>
      <c r="C205">
        <f>(MAX(Calculator!$J12,60)-90)/-15</f>
      </c>
    </row>
    <row r="206" spans="1:3" x14ac:dyDescent="0.25">
      <c r="A206">
        <v>12</v>
      </c>
      <c r="B206" t="s">
        <v>58</v>
      </c>
      <c r="C206">
        <f>IF(Calculator!$K12="Yes",1,0)</f>
      </c>
    </row>
    <row r="207" spans="1:3" x14ac:dyDescent="0.25">
      <c r="A207">
        <v>12</v>
      </c>
      <c r="B207" t="s">
        <v>59</v>
      </c>
      <c r="C207">
        <f>IF(Calculator!$L12="Yes",1,0)</f>
      </c>
    </row>
    <row r="208" spans="1:3" x14ac:dyDescent="0.25">
      <c r="A208">
        <v>12</v>
      </c>
      <c r="B208" t="s">
        <v>60</v>
      </c>
      <c r="C208">
        <f>((MAX(Calculator!$F12,110)-130)/20)*IF(Calculator!$K12="Yes",1,0)</f>
      </c>
    </row>
    <row r="209" spans="1:3" x14ac:dyDescent="0.25">
      <c r="A209">
        <v>12</v>
      </c>
      <c r="B209" t="s">
        <v>61</v>
      </c>
      <c r="C209">
        <f>((((Calculator!$D12-Calculator!$E12)*0.02586)-3.5))*IF(Calculator!$L12="Yes",1,0)</f>
      </c>
    </row>
    <row r="210" spans="1:3" x14ac:dyDescent="0.25">
      <c r="A210">
        <v>12</v>
      </c>
      <c r="B210" t="s">
        <v>62</v>
      </c>
      <c r="C210">
        <f>(((Calculator!$C12-55)/10)*(((((Calculator!$D12-Calculator!$E12)*0.02586)-3.5))))</f>
      </c>
    </row>
    <row r="211" spans="1:3" x14ac:dyDescent="0.25">
      <c r="A211">
        <v>12</v>
      </c>
      <c r="B211" t="s">
        <v>63</v>
      </c>
      <c r="C211">
        <f>(((Calculator!$C12-55)/10)*(((Calculator!$E12*0.02586)-1.3)/0.3))</f>
      </c>
    </row>
    <row r="212" spans="1:3" x14ac:dyDescent="0.25">
      <c r="A212">
        <v>12</v>
      </c>
      <c r="B212" t="s">
        <v>64</v>
      </c>
      <c r="C212">
        <f>(((Calculator!$C12-55)/10)*((MAX(Calculator!$F12,110)-130)/20))</f>
      </c>
    </row>
    <row r="213" spans="1:3" x14ac:dyDescent="0.25">
      <c r="A213">
        <v>12</v>
      </c>
      <c r="B213" t="s">
        <v>65</v>
      </c>
      <c r="C213">
        <f>(((Calculator!$C12-55)/10)*IF(Calculator!$G12="Yes",1,0))</f>
      </c>
    </row>
    <row r="214" spans="1:3" x14ac:dyDescent="0.25">
      <c r="A214">
        <v>12</v>
      </c>
      <c r="B214" t="s">
        <v>66</v>
      </c>
      <c r="C214">
        <f>(((Calculator!$C12-55)/10)*IF(Calculator!$H12="Yes",1,0))</f>
      </c>
    </row>
    <row r="215" spans="1:3" x14ac:dyDescent="0.25">
      <c r="A215">
        <v>12</v>
      </c>
      <c r="B215" t="s">
        <v>67</v>
      </c>
      <c r="C215">
        <f>(((Calculator!$C12-55)/10)*((MAX(Calculator!$I12,30)-30)/5))</f>
      </c>
    </row>
    <row r="216" spans="1:3" x14ac:dyDescent="0.25">
      <c r="A216">
        <v>12</v>
      </c>
      <c r="B216" t="s">
        <v>68</v>
      </c>
      <c r="C216">
        <f>(((Calculator!$C12-55)/10)*((MIN(Calculator!$J12,60)-60)/-15))</f>
      </c>
    </row>
    <row r="217" spans="1:3" x14ac:dyDescent="0.25">
      <c r="A217">
        <v>12</v>
      </c>
      <c r="B217" t="s">
        <v>69</v>
      </c>
      <c r="C217">
        <f>IF(AND(Calculator!$O12&lt;&gt;"",Calculator!$O12&gt;=4,Calculator!$O12&lt;=6),1,0)</f>
      </c>
    </row>
    <row r="218" spans="1:3" x14ac:dyDescent="0.25">
      <c r="A218">
        <v>12</v>
      </c>
      <c r="B218" t="s">
        <v>70</v>
      </c>
      <c r="C218">
        <f>IF(AND(Calculator!$O12&lt;&gt;"",Calculator!$O12&gt;=7,Calculator!$O12&lt;=10),1,0)</f>
      </c>
    </row>
    <row r="219" spans="1:3" x14ac:dyDescent="0.25">
      <c r="A219">
        <v>12</v>
      </c>
      <c r="B219" t="s">
        <v>71</v>
      </c>
      <c r="C219">
        <f>IF(Calculator!$O12="",1,0)</f>
      </c>
    </row>
    <row r="220" spans="1:3" x14ac:dyDescent="0.25">
      <c r="A220">
        <v>12</v>
      </c>
      <c r="B220" t="s">
        <v>72</v>
      </c>
      <c r="C220">
        <f>IF(OR(Calculator!$M12="",Calculator!$M12=0),0,LN(Calculator!$M12))</f>
      </c>
    </row>
    <row r="221" spans="1:3" x14ac:dyDescent="0.25">
      <c r="A221">
        <v>12</v>
      </c>
      <c r="B221" t="s">
        <v>73</v>
      </c>
      <c r="C221">
        <f>IF(Calculator!$M12="",1,0)</f>
      </c>
    </row>
    <row r="222" spans="1:3" x14ac:dyDescent="0.25">
      <c r="A222">
        <v>12</v>
      </c>
      <c r="B222" t="s">
        <v>74</v>
      </c>
      <c r="C222">
        <f>IF(Calculator!$N12="",0,(Calculator!$N12-5.3)*IF(Calculator!$G12="Yes",1,0))</f>
      </c>
    </row>
    <row r="223" spans="1:3" x14ac:dyDescent="0.25">
      <c r="A223">
        <v>12</v>
      </c>
      <c r="B223" t="s">
        <v>75</v>
      </c>
      <c r="C223">
        <f>IF(Calculator!$N12="",0,(Calculator!$N12-5.3)*(1-IF(Calculator!$G12="Yes",1,0)))</f>
      </c>
    </row>
    <row r="224" spans="1:3" x14ac:dyDescent="0.25">
      <c r="A224">
        <v>12</v>
      </c>
      <c r="B224" t="s">
        <v>76</v>
      </c>
      <c r="C224">
        <f>IF(Calculator!$N12="",1,0)</f>
      </c>
    </row>
    <row r="225" spans="1:3" x14ac:dyDescent="0.25">
      <c r="A225">
        <v>12</v>
      </c>
      <c r="B225" t="s">
        <v>77</v>
      </c>
      <c r="C225">
        <f>1</f>
      </c>
    </row>
    <row r="226" spans="1:3" x14ac:dyDescent="0.25">
      <c r="A226">
        <v>13</v>
      </c>
      <c r="B226" t="s">
        <v>47</v>
      </c>
      <c r="C226">
        <f>(Calculator!$C13-55)/10</f>
      </c>
    </row>
    <row r="227" spans="1:3" x14ac:dyDescent="0.25">
      <c r="A227">
        <v>13</v>
      </c>
      <c r="B227" t="s">
        <v>48</v>
      </c>
      <c r="C227">
        <f>((Calculator!$C13-55)/10)^2</f>
      </c>
    </row>
    <row r="228" spans="1:3" x14ac:dyDescent="0.25">
      <c r="A228">
        <v>13</v>
      </c>
      <c r="B228" t="s">
        <v>49</v>
      </c>
      <c r="C228">
        <f>((Calculator!$D13-Calculator!$E13)*0.02586)-3.5</f>
      </c>
    </row>
    <row r="229" spans="1:3" x14ac:dyDescent="0.25">
      <c r="A229">
        <v>13</v>
      </c>
      <c r="B229" t="s">
        <v>50</v>
      </c>
      <c r="C229">
        <f>((Calculator!$E13*0.02586)-1.3)/0.3</f>
      </c>
    </row>
    <row r="230" spans="1:3" x14ac:dyDescent="0.25">
      <c r="A230">
        <v>13</v>
      </c>
      <c r="B230" t="s">
        <v>51</v>
      </c>
      <c r="C230">
        <f>(MIN(Calculator!$F13,110)-110)/20</f>
      </c>
    </row>
    <row r="231" spans="1:3" x14ac:dyDescent="0.25">
      <c r="A231">
        <v>13</v>
      </c>
      <c r="B231" t="s">
        <v>52</v>
      </c>
      <c r="C231">
        <f>(MAX(Calculator!$F13,110)-130)/20</f>
      </c>
    </row>
    <row r="232" spans="1:3" x14ac:dyDescent="0.25">
      <c r="A232">
        <v>13</v>
      </c>
      <c r="B232" t="s">
        <v>17</v>
      </c>
      <c r="C232">
        <f>IF(Calculator!$G13="Yes",1,0)</f>
      </c>
    </row>
    <row r="233" spans="1:3" x14ac:dyDescent="0.25">
      <c r="A233">
        <v>13</v>
      </c>
      <c r="B233" t="s">
        <v>53</v>
      </c>
      <c r="C233">
        <f>IF(Calculator!$H13="Yes",1,0)</f>
      </c>
    </row>
    <row r="234" spans="1:3" x14ac:dyDescent="0.25">
      <c r="A234">
        <v>13</v>
      </c>
      <c r="B234" t="s">
        <v>54</v>
      </c>
      <c r="C234">
        <f>(MIN(Calculator!$I13,30)-25)/5</f>
      </c>
    </row>
    <row r="235" spans="1:3" x14ac:dyDescent="0.25">
      <c r="A235">
        <v>13</v>
      </c>
      <c r="B235" t="s">
        <v>55</v>
      </c>
      <c r="C235">
        <f>(MAX(Calculator!$I13,30)-30)/5</f>
      </c>
    </row>
    <row r="236" spans="1:3" x14ac:dyDescent="0.25">
      <c r="A236">
        <v>13</v>
      </c>
      <c r="B236" t="s">
        <v>56</v>
      </c>
      <c r="C236">
        <f>(MIN(Calculator!$J13,60)-60)/-15</f>
      </c>
    </row>
    <row r="237" spans="1:3" x14ac:dyDescent="0.25">
      <c r="A237">
        <v>13</v>
      </c>
      <c r="B237" t="s">
        <v>57</v>
      </c>
      <c r="C237">
        <f>(MAX(Calculator!$J13,60)-90)/-15</f>
      </c>
    </row>
    <row r="238" spans="1:3" x14ac:dyDescent="0.25">
      <c r="A238">
        <v>13</v>
      </c>
      <c r="B238" t="s">
        <v>58</v>
      </c>
      <c r="C238">
        <f>IF(Calculator!$K13="Yes",1,0)</f>
      </c>
    </row>
    <row r="239" spans="1:3" x14ac:dyDescent="0.25">
      <c r="A239">
        <v>13</v>
      </c>
      <c r="B239" t="s">
        <v>59</v>
      </c>
      <c r="C239">
        <f>IF(Calculator!$L13="Yes",1,0)</f>
      </c>
    </row>
    <row r="240" spans="1:3" x14ac:dyDescent="0.25">
      <c r="A240">
        <v>13</v>
      </c>
      <c r="B240" t="s">
        <v>60</v>
      </c>
      <c r="C240">
        <f>((MAX(Calculator!$F13,110)-130)/20)*IF(Calculator!$K13="Yes",1,0)</f>
      </c>
    </row>
    <row r="241" spans="1:3" x14ac:dyDescent="0.25">
      <c r="A241">
        <v>13</v>
      </c>
      <c r="B241" t="s">
        <v>61</v>
      </c>
      <c r="C241">
        <f>((((Calculator!$D13-Calculator!$E13)*0.02586)-3.5))*IF(Calculator!$L13="Yes",1,0)</f>
      </c>
    </row>
    <row r="242" spans="1:3" x14ac:dyDescent="0.25">
      <c r="A242">
        <v>13</v>
      </c>
      <c r="B242" t="s">
        <v>62</v>
      </c>
      <c r="C242">
        <f>(((Calculator!$C13-55)/10)*(((((Calculator!$D13-Calculator!$E13)*0.02586)-3.5))))</f>
      </c>
    </row>
    <row r="243" spans="1:3" x14ac:dyDescent="0.25">
      <c r="A243">
        <v>13</v>
      </c>
      <c r="B243" t="s">
        <v>63</v>
      </c>
      <c r="C243">
        <f>(((Calculator!$C13-55)/10)*(((Calculator!$E13*0.02586)-1.3)/0.3))</f>
      </c>
    </row>
    <row r="244" spans="1:3" x14ac:dyDescent="0.25">
      <c r="A244">
        <v>13</v>
      </c>
      <c r="B244" t="s">
        <v>64</v>
      </c>
      <c r="C244">
        <f>(((Calculator!$C13-55)/10)*((MAX(Calculator!$F13,110)-130)/20))</f>
      </c>
    </row>
    <row r="245" spans="1:3" x14ac:dyDescent="0.25">
      <c r="A245">
        <v>13</v>
      </c>
      <c r="B245" t="s">
        <v>65</v>
      </c>
      <c r="C245">
        <f>(((Calculator!$C13-55)/10)*IF(Calculator!$G13="Yes",1,0))</f>
      </c>
    </row>
    <row r="246" spans="1:3" x14ac:dyDescent="0.25">
      <c r="A246">
        <v>13</v>
      </c>
      <c r="B246" t="s">
        <v>66</v>
      </c>
      <c r="C246">
        <f>(((Calculator!$C13-55)/10)*IF(Calculator!$H13="Yes",1,0))</f>
      </c>
    </row>
    <row r="247" spans="1:3" x14ac:dyDescent="0.25">
      <c r="A247">
        <v>13</v>
      </c>
      <c r="B247" t="s">
        <v>67</v>
      </c>
      <c r="C247">
        <f>(((Calculator!$C13-55)/10)*((MAX(Calculator!$I13,30)-30)/5))</f>
      </c>
    </row>
    <row r="248" spans="1:3" x14ac:dyDescent="0.25">
      <c r="A248">
        <v>13</v>
      </c>
      <c r="B248" t="s">
        <v>68</v>
      </c>
      <c r="C248">
        <f>(((Calculator!$C13-55)/10)*((MIN(Calculator!$J13,60)-60)/-15))</f>
      </c>
    </row>
    <row r="249" spans="1:3" x14ac:dyDescent="0.25">
      <c r="A249">
        <v>13</v>
      </c>
      <c r="B249" t="s">
        <v>69</v>
      </c>
      <c r="C249">
        <f>IF(AND(Calculator!$O13&lt;&gt;"",Calculator!$O13&gt;=4,Calculator!$O13&lt;=6),1,0)</f>
      </c>
    </row>
    <row r="250" spans="1:3" x14ac:dyDescent="0.25">
      <c r="A250">
        <v>13</v>
      </c>
      <c r="B250" t="s">
        <v>70</v>
      </c>
      <c r="C250">
        <f>IF(AND(Calculator!$O13&lt;&gt;"",Calculator!$O13&gt;=7,Calculator!$O13&lt;=10),1,0)</f>
      </c>
    </row>
    <row r="251" spans="1:3" x14ac:dyDescent="0.25">
      <c r="A251">
        <v>13</v>
      </c>
      <c r="B251" t="s">
        <v>71</v>
      </c>
      <c r="C251">
        <f>IF(Calculator!$O13="",1,0)</f>
      </c>
    </row>
    <row r="252" spans="1:3" x14ac:dyDescent="0.25">
      <c r="A252">
        <v>13</v>
      </c>
      <c r="B252" t="s">
        <v>72</v>
      </c>
      <c r="C252">
        <f>IF(OR(Calculator!$M13="",Calculator!$M13=0),0,LN(Calculator!$M13))</f>
      </c>
    </row>
    <row r="253" spans="1:3" x14ac:dyDescent="0.25">
      <c r="A253">
        <v>13</v>
      </c>
      <c r="B253" t="s">
        <v>73</v>
      </c>
      <c r="C253">
        <f>IF(Calculator!$M13="",1,0)</f>
      </c>
    </row>
    <row r="254" spans="1:3" x14ac:dyDescent="0.25">
      <c r="A254">
        <v>13</v>
      </c>
      <c r="B254" t="s">
        <v>74</v>
      </c>
      <c r="C254">
        <f>IF(Calculator!$N13="",0,(Calculator!$N13-5.3)*IF(Calculator!$G13="Yes",1,0))</f>
      </c>
    </row>
    <row r="255" spans="1:3" x14ac:dyDescent="0.25">
      <c r="A255">
        <v>13</v>
      </c>
      <c r="B255" t="s">
        <v>75</v>
      </c>
      <c r="C255">
        <f>IF(Calculator!$N13="",0,(Calculator!$N13-5.3)*(1-IF(Calculator!$G13="Yes",1,0)))</f>
      </c>
    </row>
    <row r="256" spans="1:3" x14ac:dyDescent="0.25">
      <c r="A256">
        <v>13</v>
      </c>
      <c r="B256" t="s">
        <v>76</v>
      </c>
      <c r="C256">
        <f>IF(Calculator!$N13="",1,0)</f>
      </c>
    </row>
    <row r="257" spans="1:3" x14ac:dyDescent="0.25">
      <c r="A257">
        <v>13</v>
      </c>
      <c r="B257" t="s">
        <v>77</v>
      </c>
      <c r="C257">
        <f>1</f>
      </c>
    </row>
    <row r="258" spans="1:3" x14ac:dyDescent="0.25">
      <c r="A258">
        <v>14</v>
      </c>
      <c r="B258" t="s">
        <v>47</v>
      </c>
      <c r="C258">
        <f>(Calculator!$C14-55)/10</f>
      </c>
    </row>
    <row r="259" spans="1:3" x14ac:dyDescent="0.25">
      <c r="A259">
        <v>14</v>
      </c>
      <c r="B259" t="s">
        <v>48</v>
      </c>
      <c r="C259">
        <f>((Calculator!$C14-55)/10)^2</f>
      </c>
    </row>
    <row r="260" spans="1:3" x14ac:dyDescent="0.25">
      <c r="A260">
        <v>14</v>
      </c>
      <c r="B260" t="s">
        <v>49</v>
      </c>
      <c r="C260">
        <f>((Calculator!$D14-Calculator!$E14)*0.02586)-3.5</f>
      </c>
    </row>
    <row r="261" spans="1:3" x14ac:dyDescent="0.25">
      <c r="A261">
        <v>14</v>
      </c>
      <c r="B261" t="s">
        <v>50</v>
      </c>
      <c r="C261">
        <f>((Calculator!$E14*0.02586)-1.3)/0.3</f>
      </c>
    </row>
    <row r="262" spans="1:3" x14ac:dyDescent="0.25">
      <c r="A262">
        <v>14</v>
      </c>
      <c r="B262" t="s">
        <v>51</v>
      </c>
      <c r="C262">
        <f>(MIN(Calculator!$F14,110)-110)/20</f>
      </c>
    </row>
    <row r="263" spans="1:3" x14ac:dyDescent="0.25">
      <c r="A263">
        <v>14</v>
      </c>
      <c r="B263" t="s">
        <v>52</v>
      </c>
      <c r="C263">
        <f>(MAX(Calculator!$F14,110)-130)/20</f>
      </c>
    </row>
    <row r="264" spans="1:3" x14ac:dyDescent="0.25">
      <c r="A264">
        <v>14</v>
      </c>
      <c r="B264" t="s">
        <v>17</v>
      </c>
      <c r="C264">
        <f>IF(Calculator!$G14="Yes",1,0)</f>
      </c>
    </row>
    <row r="265" spans="1:3" x14ac:dyDescent="0.25">
      <c r="A265">
        <v>14</v>
      </c>
      <c r="B265" t="s">
        <v>53</v>
      </c>
      <c r="C265">
        <f>IF(Calculator!$H14="Yes",1,0)</f>
      </c>
    </row>
    <row r="266" spans="1:3" x14ac:dyDescent="0.25">
      <c r="A266">
        <v>14</v>
      </c>
      <c r="B266" t="s">
        <v>54</v>
      </c>
      <c r="C266">
        <f>(MIN(Calculator!$I14,30)-25)/5</f>
      </c>
    </row>
    <row r="267" spans="1:3" x14ac:dyDescent="0.25">
      <c r="A267">
        <v>14</v>
      </c>
      <c r="B267" t="s">
        <v>55</v>
      </c>
      <c r="C267">
        <f>(MAX(Calculator!$I14,30)-30)/5</f>
      </c>
    </row>
    <row r="268" spans="1:3" x14ac:dyDescent="0.25">
      <c r="A268">
        <v>14</v>
      </c>
      <c r="B268" t="s">
        <v>56</v>
      </c>
      <c r="C268">
        <f>(MIN(Calculator!$J14,60)-60)/-15</f>
      </c>
    </row>
    <row r="269" spans="1:3" x14ac:dyDescent="0.25">
      <c r="A269">
        <v>14</v>
      </c>
      <c r="B269" t="s">
        <v>57</v>
      </c>
      <c r="C269">
        <f>(MAX(Calculator!$J14,60)-90)/-15</f>
      </c>
    </row>
    <row r="270" spans="1:3" x14ac:dyDescent="0.25">
      <c r="A270">
        <v>14</v>
      </c>
      <c r="B270" t="s">
        <v>58</v>
      </c>
      <c r="C270">
        <f>IF(Calculator!$K14="Yes",1,0)</f>
      </c>
    </row>
    <row r="271" spans="1:3" x14ac:dyDescent="0.25">
      <c r="A271">
        <v>14</v>
      </c>
      <c r="B271" t="s">
        <v>59</v>
      </c>
      <c r="C271">
        <f>IF(Calculator!$L14="Yes",1,0)</f>
      </c>
    </row>
    <row r="272" spans="1:3" x14ac:dyDescent="0.25">
      <c r="A272">
        <v>14</v>
      </c>
      <c r="B272" t="s">
        <v>60</v>
      </c>
      <c r="C272">
        <f>((MAX(Calculator!$F14,110)-130)/20)*IF(Calculator!$K14="Yes",1,0)</f>
      </c>
    </row>
    <row r="273" spans="1:3" x14ac:dyDescent="0.25">
      <c r="A273">
        <v>14</v>
      </c>
      <c r="B273" t="s">
        <v>61</v>
      </c>
      <c r="C273">
        <f>((((Calculator!$D14-Calculator!$E14)*0.02586)-3.5))*IF(Calculator!$L14="Yes",1,0)</f>
      </c>
    </row>
    <row r="274" spans="1:3" x14ac:dyDescent="0.25">
      <c r="A274">
        <v>14</v>
      </c>
      <c r="B274" t="s">
        <v>62</v>
      </c>
      <c r="C274">
        <f>(((Calculator!$C14-55)/10)*(((((Calculator!$D14-Calculator!$E14)*0.02586)-3.5))))</f>
      </c>
    </row>
    <row r="275" spans="1:3" x14ac:dyDescent="0.25">
      <c r="A275">
        <v>14</v>
      </c>
      <c r="B275" t="s">
        <v>63</v>
      </c>
      <c r="C275">
        <f>(((Calculator!$C14-55)/10)*(((Calculator!$E14*0.02586)-1.3)/0.3))</f>
      </c>
    </row>
    <row r="276" spans="1:3" x14ac:dyDescent="0.25">
      <c r="A276">
        <v>14</v>
      </c>
      <c r="B276" t="s">
        <v>64</v>
      </c>
      <c r="C276">
        <f>(((Calculator!$C14-55)/10)*((MAX(Calculator!$F14,110)-130)/20))</f>
      </c>
    </row>
    <row r="277" spans="1:3" x14ac:dyDescent="0.25">
      <c r="A277">
        <v>14</v>
      </c>
      <c r="B277" t="s">
        <v>65</v>
      </c>
      <c r="C277">
        <f>(((Calculator!$C14-55)/10)*IF(Calculator!$G14="Yes",1,0))</f>
      </c>
    </row>
    <row r="278" spans="1:3" x14ac:dyDescent="0.25">
      <c r="A278">
        <v>14</v>
      </c>
      <c r="B278" t="s">
        <v>66</v>
      </c>
      <c r="C278">
        <f>(((Calculator!$C14-55)/10)*IF(Calculator!$H14="Yes",1,0))</f>
      </c>
    </row>
    <row r="279" spans="1:3" x14ac:dyDescent="0.25">
      <c r="A279">
        <v>14</v>
      </c>
      <c r="B279" t="s">
        <v>67</v>
      </c>
      <c r="C279">
        <f>(((Calculator!$C14-55)/10)*((MAX(Calculator!$I14,30)-30)/5))</f>
      </c>
    </row>
    <row r="280" spans="1:3" x14ac:dyDescent="0.25">
      <c r="A280">
        <v>14</v>
      </c>
      <c r="B280" t="s">
        <v>68</v>
      </c>
      <c r="C280">
        <f>(((Calculator!$C14-55)/10)*((MIN(Calculator!$J14,60)-60)/-15))</f>
      </c>
    </row>
    <row r="281" spans="1:3" x14ac:dyDescent="0.25">
      <c r="A281">
        <v>14</v>
      </c>
      <c r="B281" t="s">
        <v>69</v>
      </c>
      <c r="C281">
        <f>IF(AND(Calculator!$O14&lt;&gt;"",Calculator!$O14&gt;=4,Calculator!$O14&lt;=6),1,0)</f>
      </c>
    </row>
    <row r="282" spans="1:3" x14ac:dyDescent="0.25">
      <c r="A282">
        <v>14</v>
      </c>
      <c r="B282" t="s">
        <v>70</v>
      </c>
      <c r="C282">
        <f>IF(AND(Calculator!$O14&lt;&gt;"",Calculator!$O14&gt;=7,Calculator!$O14&lt;=10),1,0)</f>
      </c>
    </row>
    <row r="283" spans="1:3" x14ac:dyDescent="0.25">
      <c r="A283">
        <v>14</v>
      </c>
      <c r="B283" t="s">
        <v>71</v>
      </c>
      <c r="C283">
        <f>IF(Calculator!$O14="",1,0)</f>
      </c>
    </row>
    <row r="284" spans="1:3" x14ac:dyDescent="0.25">
      <c r="A284">
        <v>14</v>
      </c>
      <c r="B284" t="s">
        <v>72</v>
      </c>
      <c r="C284">
        <f>IF(OR(Calculator!$M14="",Calculator!$M14=0),0,LN(Calculator!$M14))</f>
      </c>
    </row>
    <row r="285" spans="1:3" x14ac:dyDescent="0.25">
      <c r="A285">
        <v>14</v>
      </c>
      <c r="B285" t="s">
        <v>73</v>
      </c>
      <c r="C285">
        <f>IF(Calculator!$M14="",1,0)</f>
      </c>
    </row>
    <row r="286" spans="1:3" x14ac:dyDescent="0.25">
      <c r="A286">
        <v>14</v>
      </c>
      <c r="B286" t="s">
        <v>74</v>
      </c>
      <c r="C286">
        <f>IF(Calculator!$N14="",0,(Calculator!$N14-5.3)*IF(Calculator!$G14="Yes",1,0))</f>
      </c>
    </row>
    <row r="287" spans="1:3" x14ac:dyDescent="0.25">
      <c r="A287">
        <v>14</v>
      </c>
      <c r="B287" t="s">
        <v>75</v>
      </c>
      <c r="C287">
        <f>IF(Calculator!$N14="",0,(Calculator!$N14-5.3)*(1-IF(Calculator!$G14="Yes",1,0)))</f>
      </c>
    </row>
    <row r="288" spans="1:3" x14ac:dyDescent="0.25">
      <c r="A288">
        <v>14</v>
      </c>
      <c r="B288" t="s">
        <v>76</v>
      </c>
      <c r="C288">
        <f>IF(Calculator!$N14="",1,0)</f>
      </c>
    </row>
    <row r="289" spans="1:3" x14ac:dyDescent="0.25">
      <c r="A289">
        <v>14</v>
      </c>
      <c r="B289" t="s">
        <v>77</v>
      </c>
      <c r="C289">
        <f>1</f>
      </c>
    </row>
    <row r="290" spans="1:3" x14ac:dyDescent="0.25">
      <c r="A290">
        <v>15</v>
      </c>
      <c r="B290" t="s">
        <v>47</v>
      </c>
      <c r="C290">
        <f>(Calculator!$C15-55)/10</f>
      </c>
    </row>
    <row r="291" spans="1:3" x14ac:dyDescent="0.25">
      <c r="A291">
        <v>15</v>
      </c>
      <c r="B291" t="s">
        <v>48</v>
      </c>
      <c r="C291">
        <f>((Calculator!$C15-55)/10)^2</f>
      </c>
    </row>
    <row r="292" spans="1:3" x14ac:dyDescent="0.25">
      <c r="A292">
        <v>15</v>
      </c>
      <c r="B292" t="s">
        <v>49</v>
      </c>
      <c r="C292">
        <f>((Calculator!$D15-Calculator!$E15)*0.02586)-3.5</f>
      </c>
    </row>
    <row r="293" spans="1:3" x14ac:dyDescent="0.25">
      <c r="A293">
        <v>15</v>
      </c>
      <c r="B293" t="s">
        <v>50</v>
      </c>
      <c r="C293">
        <f>((Calculator!$E15*0.02586)-1.3)/0.3</f>
      </c>
    </row>
    <row r="294" spans="1:3" x14ac:dyDescent="0.25">
      <c r="A294">
        <v>15</v>
      </c>
      <c r="B294" t="s">
        <v>51</v>
      </c>
      <c r="C294">
        <f>(MIN(Calculator!$F15,110)-110)/20</f>
      </c>
    </row>
    <row r="295" spans="1:3" x14ac:dyDescent="0.25">
      <c r="A295">
        <v>15</v>
      </c>
      <c r="B295" t="s">
        <v>52</v>
      </c>
      <c r="C295">
        <f>(MAX(Calculator!$F15,110)-130)/20</f>
      </c>
    </row>
    <row r="296" spans="1:3" x14ac:dyDescent="0.25">
      <c r="A296">
        <v>15</v>
      </c>
      <c r="B296" t="s">
        <v>17</v>
      </c>
      <c r="C296">
        <f>IF(Calculator!$G15="Yes",1,0)</f>
      </c>
    </row>
    <row r="297" spans="1:3" x14ac:dyDescent="0.25">
      <c r="A297">
        <v>15</v>
      </c>
      <c r="B297" t="s">
        <v>53</v>
      </c>
      <c r="C297">
        <f>IF(Calculator!$H15="Yes",1,0)</f>
      </c>
    </row>
    <row r="298" spans="1:3" x14ac:dyDescent="0.25">
      <c r="A298">
        <v>15</v>
      </c>
      <c r="B298" t="s">
        <v>54</v>
      </c>
      <c r="C298">
        <f>(MIN(Calculator!$I15,30)-25)/5</f>
      </c>
    </row>
    <row r="299" spans="1:3" x14ac:dyDescent="0.25">
      <c r="A299">
        <v>15</v>
      </c>
      <c r="B299" t="s">
        <v>55</v>
      </c>
      <c r="C299">
        <f>(MAX(Calculator!$I15,30)-30)/5</f>
      </c>
    </row>
    <row r="300" spans="1:3" x14ac:dyDescent="0.25">
      <c r="A300">
        <v>15</v>
      </c>
      <c r="B300" t="s">
        <v>56</v>
      </c>
      <c r="C300">
        <f>(MIN(Calculator!$J15,60)-60)/-15</f>
      </c>
    </row>
    <row r="301" spans="1:3" x14ac:dyDescent="0.25">
      <c r="A301">
        <v>15</v>
      </c>
      <c r="B301" t="s">
        <v>57</v>
      </c>
      <c r="C301">
        <f>(MAX(Calculator!$J15,60)-90)/-15</f>
      </c>
    </row>
    <row r="302" spans="1:3" x14ac:dyDescent="0.25">
      <c r="A302">
        <v>15</v>
      </c>
      <c r="B302" t="s">
        <v>58</v>
      </c>
      <c r="C302">
        <f>IF(Calculator!$K15="Yes",1,0)</f>
      </c>
    </row>
    <row r="303" spans="1:3" x14ac:dyDescent="0.25">
      <c r="A303">
        <v>15</v>
      </c>
      <c r="B303" t="s">
        <v>59</v>
      </c>
      <c r="C303">
        <f>IF(Calculator!$L15="Yes",1,0)</f>
      </c>
    </row>
    <row r="304" spans="1:3" x14ac:dyDescent="0.25">
      <c r="A304">
        <v>15</v>
      </c>
      <c r="B304" t="s">
        <v>60</v>
      </c>
      <c r="C304">
        <f>((MAX(Calculator!$F15,110)-130)/20)*IF(Calculator!$K15="Yes",1,0)</f>
      </c>
    </row>
    <row r="305" spans="1:3" x14ac:dyDescent="0.25">
      <c r="A305">
        <v>15</v>
      </c>
      <c r="B305" t="s">
        <v>61</v>
      </c>
      <c r="C305">
        <f>((((Calculator!$D15-Calculator!$E15)*0.02586)-3.5))*IF(Calculator!$L15="Yes",1,0)</f>
      </c>
    </row>
    <row r="306" spans="1:3" x14ac:dyDescent="0.25">
      <c r="A306">
        <v>15</v>
      </c>
      <c r="B306" t="s">
        <v>62</v>
      </c>
      <c r="C306">
        <f>(((Calculator!$C15-55)/10)*(((((Calculator!$D15-Calculator!$E15)*0.02586)-3.5))))</f>
      </c>
    </row>
    <row r="307" spans="1:3" x14ac:dyDescent="0.25">
      <c r="A307">
        <v>15</v>
      </c>
      <c r="B307" t="s">
        <v>63</v>
      </c>
      <c r="C307">
        <f>(((Calculator!$C15-55)/10)*(((Calculator!$E15*0.02586)-1.3)/0.3))</f>
      </c>
    </row>
    <row r="308" spans="1:3" x14ac:dyDescent="0.25">
      <c r="A308">
        <v>15</v>
      </c>
      <c r="B308" t="s">
        <v>64</v>
      </c>
      <c r="C308">
        <f>(((Calculator!$C15-55)/10)*((MAX(Calculator!$F15,110)-130)/20))</f>
      </c>
    </row>
    <row r="309" spans="1:3" x14ac:dyDescent="0.25">
      <c r="A309">
        <v>15</v>
      </c>
      <c r="B309" t="s">
        <v>65</v>
      </c>
      <c r="C309">
        <f>(((Calculator!$C15-55)/10)*IF(Calculator!$G15="Yes",1,0))</f>
      </c>
    </row>
    <row r="310" spans="1:3" x14ac:dyDescent="0.25">
      <c r="A310">
        <v>15</v>
      </c>
      <c r="B310" t="s">
        <v>66</v>
      </c>
      <c r="C310">
        <f>(((Calculator!$C15-55)/10)*IF(Calculator!$H15="Yes",1,0))</f>
      </c>
    </row>
    <row r="311" spans="1:3" x14ac:dyDescent="0.25">
      <c r="A311">
        <v>15</v>
      </c>
      <c r="B311" t="s">
        <v>67</v>
      </c>
      <c r="C311">
        <f>(((Calculator!$C15-55)/10)*((MAX(Calculator!$I15,30)-30)/5))</f>
      </c>
    </row>
    <row r="312" spans="1:3" x14ac:dyDescent="0.25">
      <c r="A312">
        <v>15</v>
      </c>
      <c r="B312" t="s">
        <v>68</v>
      </c>
      <c r="C312">
        <f>(((Calculator!$C15-55)/10)*((MIN(Calculator!$J15,60)-60)/-15))</f>
      </c>
    </row>
    <row r="313" spans="1:3" x14ac:dyDescent="0.25">
      <c r="A313">
        <v>15</v>
      </c>
      <c r="B313" t="s">
        <v>69</v>
      </c>
      <c r="C313">
        <f>IF(AND(Calculator!$O15&lt;&gt;"",Calculator!$O15&gt;=4,Calculator!$O15&lt;=6),1,0)</f>
      </c>
    </row>
    <row r="314" spans="1:3" x14ac:dyDescent="0.25">
      <c r="A314">
        <v>15</v>
      </c>
      <c r="B314" t="s">
        <v>70</v>
      </c>
      <c r="C314">
        <f>IF(AND(Calculator!$O15&lt;&gt;"",Calculator!$O15&gt;=7,Calculator!$O15&lt;=10),1,0)</f>
      </c>
    </row>
    <row r="315" spans="1:3" x14ac:dyDescent="0.25">
      <c r="A315">
        <v>15</v>
      </c>
      <c r="B315" t="s">
        <v>71</v>
      </c>
      <c r="C315">
        <f>IF(Calculator!$O15="",1,0)</f>
      </c>
    </row>
    <row r="316" spans="1:3" x14ac:dyDescent="0.25">
      <c r="A316">
        <v>15</v>
      </c>
      <c r="B316" t="s">
        <v>72</v>
      </c>
      <c r="C316">
        <f>IF(OR(Calculator!$M15="",Calculator!$M15=0),0,LN(Calculator!$M15))</f>
      </c>
    </row>
    <row r="317" spans="1:3" x14ac:dyDescent="0.25">
      <c r="A317">
        <v>15</v>
      </c>
      <c r="B317" t="s">
        <v>73</v>
      </c>
      <c r="C317">
        <f>IF(Calculator!$M15="",1,0)</f>
      </c>
    </row>
    <row r="318" spans="1:3" x14ac:dyDescent="0.25">
      <c r="A318">
        <v>15</v>
      </c>
      <c r="B318" t="s">
        <v>74</v>
      </c>
      <c r="C318">
        <f>IF(Calculator!$N15="",0,(Calculator!$N15-5.3)*IF(Calculator!$G15="Yes",1,0))</f>
      </c>
    </row>
    <row r="319" spans="1:3" x14ac:dyDescent="0.25">
      <c r="A319">
        <v>15</v>
      </c>
      <c r="B319" t="s">
        <v>75</v>
      </c>
      <c r="C319">
        <f>IF(Calculator!$N15="",0,(Calculator!$N15-5.3)*(1-IF(Calculator!$G15="Yes",1,0)))</f>
      </c>
    </row>
    <row r="320" spans="1:3" x14ac:dyDescent="0.25">
      <c r="A320">
        <v>15</v>
      </c>
      <c r="B320" t="s">
        <v>76</v>
      </c>
      <c r="C320">
        <f>IF(Calculator!$N15="",1,0)</f>
      </c>
    </row>
    <row r="321" spans="1:3" x14ac:dyDescent="0.25">
      <c r="A321">
        <v>15</v>
      </c>
      <c r="B321" t="s">
        <v>77</v>
      </c>
      <c r="C321">
        <f>1</f>
      </c>
    </row>
    <row r="322" spans="1:3" x14ac:dyDescent="0.25">
      <c r="A322">
        <v>16</v>
      </c>
      <c r="B322" t="s">
        <v>47</v>
      </c>
      <c r="C322">
        <f>(Calculator!$C16-55)/10</f>
      </c>
    </row>
    <row r="323" spans="1:3" x14ac:dyDescent="0.25">
      <c r="A323">
        <v>16</v>
      </c>
      <c r="B323" t="s">
        <v>48</v>
      </c>
      <c r="C323">
        <f>((Calculator!$C16-55)/10)^2</f>
      </c>
    </row>
    <row r="324" spans="1:3" x14ac:dyDescent="0.25">
      <c r="A324">
        <v>16</v>
      </c>
      <c r="B324" t="s">
        <v>49</v>
      </c>
      <c r="C324">
        <f>((Calculator!$D16-Calculator!$E16)*0.02586)-3.5</f>
      </c>
    </row>
    <row r="325" spans="1:3" x14ac:dyDescent="0.25">
      <c r="A325">
        <v>16</v>
      </c>
      <c r="B325" t="s">
        <v>50</v>
      </c>
      <c r="C325">
        <f>((Calculator!$E16*0.02586)-1.3)/0.3</f>
      </c>
    </row>
    <row r="326" spans="1:3" x14ac:dyDescent="0.25">
      <c r="A326">
        <v>16</v>
      </c>
      <c r="B326" t="s">
        <v>51</v>
      </c>
      <c r="C326">
        <f>(MIN(Calculator!$F16,110)-110)/20</f>
      </c>
    </row>
    <row r="327" spans="1:3" x14ac:dyDescent="0.25">
      <c r="A327">
        <v>16</v>
      </c>
      <c r="B327" t="s">
        <v>52</v>
      </c>
      <c r="C327">
        <f>(MAX(Calculator!$F16,110)-130)/20</f>
      </c>
    </row>
    <row r="328" spans="1:3" x14ac:dyDescent="0.25">
      <c r="A328">
        <v>16</v>
      </c>
      <c r="B328" t="s">
        <v>17</v>
      </c>
      <c r="C328">
        <f>IF(Calculator!$G16="Yes",1,0)</f>
      </c>
    </row>
    <row r="329" spans="1:3" x14ac:dyDescent="0.25">
      <c r="A329">
        <v>16</v>
      </c>
      <c r="B329" t="s">
        <v>53</v>
      </c>
      <c r="C329">
        <f>IF(Calculator!$H16="Yes",1,0)</f>
      </c>
    </row>
    <row r="330" spans="1:3" x14ac:dyDescent="0.25">
      <c r="A330">
        <v>16</v>
      </c>
      <c r="B330" t="s">
        <v>54</v>
      </c>
      <c r="C330">
        <f>(MIN(Calculator!$I16,30)-25)/5</f>
      </c>
    </row>
    <row r="331" spans="1:3" x14ac:dyDescent="0.25">
      <c r="A331">
        <v>16</v>
      </c>
      <c r="B331" t="s">
        <v>55</v>
      </c>
      <c r="C331">
        <f>(MAX(Calculator!$I16,30)-30)/5</f>
      </c>
    </row>
    <row r="332" spans="1:3" x14ac:dyDescent="0.25">
      <c r="A332">
        <v>16</v>
      </c>
      <c r="B332" t="s">
        <v>56</v>
      </c>
      <c r="C332">
        <f>(MIN(Calculator!$J16,60)-60)/-15</f>
      </c>
    </row>
    <row r="333" spans="1:3" x14ac:dyDescent="0.25">
      <c r="A333">
        <v>16</v>
      </c>
      <c r="B333" t="s">
        <v>57</v>
      </c>
      <c r="C333">
        <f>(MAX(Calculator!$J16,60)-90)/-15</f>
      </c>
    </row>
    <row r="334" spans="1:3" x14ac:dyDescent="0.25">
      <c r="A334">
        <v>16</v>
      </c>
      <c r="B334" t="s">
        <v>58</v>
      </c>
      <c r="C334">
        <f>IF(Calculator!$K16="Yes",1,0)</f>
      </c>
    </row>
    <row r="335" spans="1:3" x14ac:dyDescent="0.25">
      <c r="A335">
        <v>16</v>
      </c>
      <c r="B335" t="s">
        <v>59</v>
      </c>
      <c r="C335">
        <f>IF(Calculator!$L16="Yes",1,0)</f>
      </c>
    </row>
    <row r="336" spans="1:3" x14ac:dyDescent="0.25">
      <c r="A336">
        <v>16</v>
      </c>
      <c r="B336" t="s">
        <v>60</v>
      </c>
      <c r="C336">
        <f>((MAX(Calculator!$F16,110)-130)/20)*IF(Calculator!$K16="Yes",1,0)</f>
      </c>
    </row>
    <row r="337" spans="1:3" x14ac:dyDescent="0.25">
      <c r="A337">
        <v>16</v>
      </c>
      <c r="B337" t="s">
        <v>61</v>
      </c>
      <c r="C337">
        <f>((((Calculator!$D16-Calculator!$E16)*0.02586)-3.5))*IF(Calculator!$L16="Yes",1,0)</f>
      </c>
    </row>
    <row r="338" spans="1:3" x14ac:dyDescent="0.25">
      <c r="A338">
        <v>16</v>
      </c>
      <c r="B338" t="s">
        <v>62</v>
      </c>
      <c r="C338">
        <f>(((Calculator!$C16-55)/10)*(((((Calculator!$D16-Calculator!$E16)*0.02586)-3.5))))</f>
      </c>
    </row>
    <row r="339" spans="1:3" x14ac:dyDescent="0.25">
      <c r="A339">
        <v>16</v>
      </c>
      <c r="B339" t="s">
        <v>63</v>
      </c>
      <c r="C339">
        <f>(((Calculator!$C16-55)/10)*(((Calculator!$E16*0.02586)-1.3)/0.3))</f>
      </c>
    </row>
    <row r="340" spans="1:3" x14ac:dyDescent="0.25">
      <c r="A340">
        <v>16</v>
      </c>
      <c r="B340" t="s">
        <v>64</v>
      </c>
      <c r="C340">
        <f>(((Calculator!$C16-55)/10)*((MAX(Calculator!$F16,110)-130)/20))</f>
      </c>
    </row>
    <row r="341" spans="1:3" x14ac:dyDescent="0.25">
      <c r="A341">
        <v>16</v>
      </c>
      <c r="B341" t="s">
        <v>65</v>
      </c>
      <c r="C341">
        <f>(((Calculator!$C16-55)/10)*IF(Calculator!$G16="Yes",1,0))</f>
      </c>
    </row>
    <row r="342" spans="1:3" x14ac:dyDescent="0.25">
      <c r="A342">
        <v>16</v>
      </c>
      <c r="B342" t="s">
        <v>66</v>
      </c>
      <c r="C342">
        <f>(((Calculator!$C16-55)/10)*IF(Calculator!$H16="Yes",1,0))</f>
      </c>
    </row>
    <row r="343" spans="1:3" x14ac:dyDescent="0.25">
      <c r="A343">
        <v>16</v>
      </c>
      <c r="B343" t="s">
        <v>67</v>
      </c>
      <c r="C343">
        <f>(((Calculator!$C16-55)/10)*((MAX(Calculator!$I16,30)-30)/5))</f>
      </c>
    </row>
    <row r="344" spans="1:3" x14ac:dyDescent="0.25">
      <c r="A344">
        <v>16</v>
      </c>
      <c r="B344" t="s">
        <v>68</v>
      </c>
      <c r="C344">
        <f>(((Calculator!$C16-55)/10)*((MIN(Calculator!$J16,60)-60)/-15))</f>
      </c>
    </row>
    <row r="345" spans="1:3" x14ac:dyDescent="0.25">
      <c r="A345">
        <v>16</v>
      </c>
      <c r="B345" t="s">
        <v>69</v>
      </c>
      <c r="C345">
        <f>IF(AND(Calculator!$O16&lt;&gt;"",Calculator!$O16&gt;=4,Calculator!$O16&lt;=6),1,0)</f>
      </c>
    </row>
    <row r="346" spans="1:3" x14ac:dyDescent="0.25">
      <c r="A346">
        <v>16</v>
      </c>
      <c r="B346" t="s">
        <v>70</v>
      </c>
      <c r="C346">
        <f>IF(AND(Calculator!$O16&lt;&gt;"",Calculator!$O16&gt;=7,Calculator!$O16&lt;=10),1,0)</f>
      </c>
    </row>
    <row r="347" spans="1:3" x14ac:dyDescent="0.25">
      <c r="A347">
        <v>16</v>
      </c>
      <c r="B347" t="s">
        <v>71</v>
      </c>
      <c r="C347">
        <f>IF(Calculator!$O16="",1,0)</f>
      </c>
    </row>
    <row r="348" spans="1:3" x14ac:dyDescent="0.25">
      <c r="A348">
        <v>16</v>
      </c>
      <c r="B348" t="s">
        <v>72</v>
      </c>
      <c r="C348">
        <f>IF(OR(Calculator!$M16="",Calculator!$M16=0),0,LN(Calculator!$M16))</f>
      </c>
    </row>
    <row r="349" spans="1:3" x14ac:dyDescent="0.25">
      <c r="A349">
        <v>16</v>
      </c>
      <c r="B349" t="s">
        <v>73</v>
      </c>
      <c r="C349">
        <f>IF(Calculator!$M16="",1,0)</f>
      </c>
    </row>
    <row r="350" spans="1:3" x14ac:dyDescent="0.25">
      <c r="A350">
        <v>16</v>
      </c>
      <c r="B350" t="s">
        <v>74</v>
      </c>
      <c r="C350">
        <f>IF(Calculator!$N16="",0,(Calculator!$N16-5.3)*IF(Calculator!$G16="Yes",1,0))</f>
      </c>
    </row>
    <row r="351" spans="1:3" x14ac:dyDescent="0.25">
      <c r="A351">
        <v>16</v>
      </c>
      <c r="B351" t="s">
        <v>75</v>
      </c>
      <c r="C351">
        <f>IF(Calculator!$N16="",0,(Calculator!$N16-5.3)*(1-IF(Calculator!$G16="Yes",1,0)))</f>
      </c>
    </row>
    <row r="352" spans="1:3" x14ac:dyDescent="0.25">
      <c r="A352">
        <v>16</v>
      </c>
      <c r="B352" t="s">
        <v>76</v>
      </c>
      <c r="C352">
        <f>IF(Calculator!$N16="",1,0)</f>
      </c>
    </row>
    <row r="353" spans="1:3" x14ac:dyDescent="0.25">
      <c r="A353">
        <v>16</v>
      </c>
      <c r="B353" t="s">
        <v>77</v>
      </c>
      <c r="C353">
        <f>1</f>
      </c>
    </row>
    <row r="354" spans="1:3" x14ac:dyDescent="0.25">
      <c r="A354">
        <v>17</v>
      </c>
      <c r="B354" t="s">
        <v>47</v>
      </c>
      <c r="C354">
        <f>(Calculator!$C17-55)/10</f>
      </c>
    </row>
    <row r="355" spans="1:3" x14ac:dyDescent="0.25">
      <c r="A355">
        <v>17</v>
      </c>
      <c r="B355" t="s">
        <v>48</v>
      </c>
      <c r="C355">
        <f>((Calculator!$C17-55)/10)^2</f>
      </c>
    </row>
    <row r="356" spans="1:3" x14ac:dyDescent="0.25">
      <c r="A356">
        <v>17</v>
      </c>
      <c r="B356" t="s">
        <v>49</v>
      </c>
      <c r="C356">
        <f>((Calculator!$D17-Calculator!$E17)*0.02586)-3.5</f>
      </c>
    </row>
    <row r="357" spans="1:3" x14ac:dyDescent="0.25">
      <c r="A357">
        <v>17</v>
      </c>
      <c r="B357" t="s">
        <v>50</v>
      </c>
      <c r="C357">
        <f>((Calculator!$E17*0.02586)-1.3)/0.3</f>
      </c>
    </row>
    <row r="358" spans="1:3" x14ac:dyDescent="0.25">
      <c r="A358">
        <v>17</v>
      </c>
      <c r="B358" t="s">
        <v>51</v>
      </c>
      <c r="C358">
        <f>(MIN(Calculator!$F17,110)-110)/20</f>
      </c>
    </row>
    <row r="359" spans="1:3" x14ac:dyDescent="0.25">
      <c r="A359">
        <v>17</v>
      </c>
      <c r="B359" t="s">
        <v>52</v>
      </c>
      <c r="C359">
        <f>(MAX(Calculator!$F17,110)-130)/20</f>
      </c>
    </row>
    <row r="360" spans="1:3" x14ac:dyDescent="0.25">
      <c r="A360">
        <v>17</v>
      </c>
      <c r="B360" t="s">
        <v>17</v>
      </c>
      <c r="C360">
        <f>IF(Calculator!$G17="Yes",1,0)</f>
      </c>
    </row>
    <row r="361" spans="1:3" x14ac:dyDescent="0.25">
      <c r="A361">
        <v>17</v>
      </c>
      <c r="B361" t="s">
        <v>53</v>
      </c>
      <c r="C361">
        <f>IF(Calculator!$H17="Yes",1,0)</f>
      </c>
    </row>
    <row r="362" spans="1:3" x14ac:dyDescent="0.25">
      <c r="A362">
        <v>17</v>
      </c>
      <c r="B362" t="s">
        <v>54</v>
      </c>
      <c r="C362">
        <f>(MIN(Calculator!$I17,30)-25)/5</f>
      </c>
    </row>
    <row r="363" spans="1:3" x14ac:dyDescent="0.25">
      <c r="A363">
        <v>17</v>
      </c>
      <c r="B363" t="s">
        <v>55</v>
      </c>
      <c r="C363">
        <f>(MAX(Calculator!$I17,30)-30)/5</f>
      </c>
    </row>
    <row r="364" spans="1:3" x14ac:dyDescent="0.25">
      <c r="A364">
        <v>17</v>
      </c>
      <c r="B364" t="s">
        <v>56</v>
      </c>
      <c r="C364">
        <f>(MIN(Calculator!$J17,60)-60)/-15</f>
      </c>
    </row>
    <row r="365" spans="1:3" x14ac:dyDescent="0.25">
      <c r="A365">
        <v>17</v>
      </c>
      <c r="B365" t="s">
        <v>57</v>
      </c>
      <c r="C365">
        <f>(MAX(Calculator!$J17,60)-90)/-15</f>
      </c>
    </row>
    <row r="366" spans="1:3" x14ac:dyDescent="0.25">
      <c r="A366">
        <v>17</v>
      </c>
      <c r="B366" t="s">
        <v>58</v>
      </c>
      <c r="C366">
        <f>IF(Calculator!$K17="Yes",1,0)</f>
      </c>
    </row>
    <row r="367" spans="1:3" x14ac:dyDescent="0.25">
      <c r="A367">
        <v>17</v>
      </c>
      <c r="B367" t="s">
        <v>59</v>
      </c>
      <c r="C367">
        <f>IF(Calculator!$L17="Yes",1,0)</f>
      </c>
    </row>
    <row r="368" spans="1:3" x14ac:dyDescent="0.25">
      <c r="A368">
        <v>17</v>
      </c>
      <c r="B368" t="s">
        <v>60</v>
      </c>
      <c r="C368">
        <f>((MAX(Calculator!$F17,110)-130)/20)*IF(Calculator!$K17="Yes",1,0)</f>
      </c>
    </row>
    <row r="369" spans="1:3" x14ac:dyDescent="0.25">
      <c r="A369">
        <v>17</v>
      </c>
      <c r="B369" t="s">
        <v>61</v>
      </c>
      <c r="C369">
        <f>((((Calculator!$D17-Calculator!$E17)*0.02586)-3.5))*IF(Calculator!$L17="Yes",1,0)</f>
      </c>
    </row>
    <row r="370" spans="1:3" x14ac:dyDescent="0.25">
      <c r="A370">
        <v>17</v>
      </c>
      <c r="B370" t="s">
        <v>62</v>
      </c>
      <c r="C370">
        <f>(((Calculator!$C17-55)/10)*(((((Calculator!$D17-Calculator!$E17)*0.02586)-3.5))))</f>
      </c>
    </row>
    <row r="371" spans="1:3" x14ac:dyDescent="0.25">
      <c r="A371">
        <v>17</v>
      </c>
      <c r="B371" t="s">
        <v>63</v>
      </c>
      <c r="C371">
        <f>(((Calculator!$C17-55)/10)*(((Calculator!$E17*0.02586)-1.3)/0.3))</f>
      </c>
    </row>
    <row r="372" spans="1:3" x14ac:dyDescent="0.25">
      <c r="A372">
        <v>17</v>
      </c>
      <c r="B372" t="s">
        <v>64</v>
      </c>
      <c r="C372">
        <f>(((Calculator!$C17-55)/10)*((MAX(Calculator!$F17,110)-130)/20))</f>
      </c>
    </row>
    <row r="373" spans="1:3" x14ac:dyDescent="0.25">
      <c r="A373">
        <v>17</v>
      </c>
      <c r="B373" t="s">
        <v>65</v>
      </c>
      <c r="C373">
        <f>(((Calculator!$C17-55)/10)*IF(Calculator!$G17="Yes",1,0))</f>
      </c>
    </row>
    <row r="374" spans="1:3" x14ac:dyDescent="0.25">
      <c r="A374">
        <v>17</v>
      </c>
      <c r="B374" t="s">
        <v>66</v>
      </c>
      <c r="C374">
        <f>(((Calculator!$C17-55)/10)*IF(Calculator!$H17="Yes",1,0))</f>
      </c>
    </row>
    <row r="375" spans="1:3" x14ac:dyDescent="0.25">
      <c r="A375">
        <v>17</v>
      </c>
      <c r="B375" t="s">
        <v>67</v>
      </c>
      <c r="C375">
        <f>(((Calculator!$C17-55)/10)*((MAX(Calculator!$I17,30)-30)/5))</f>
      </c>
    </row>
    <row r="376" spans="1:3" x14ac:dyDescent="0.25">
      <c r="A376">
        <v>17</v>
      </c>
      <c r="B376" t="s">
        <v>68</v>
      </c>
      <c r="C376">
        <f>(((Calculator!$C17-55)/10)*((MIN(Calculator!$J17,60)-60)/-15))</f>
      </c>
    </row>
    <row r="377" spans="1:3" x14ac:dyDescent="0.25">
      <c r="A377">
        <v>17</v>
      </c>
      <c r="B377" t="s">
        <v>69</v>
      </c>
      <c r="C377">
        <f>IF(AND(Calculator!$O17&lt;&gt;"",Calculator!$O17&gt;=4,Calculator!$O17&lt;=6),1,0)</f>
      </c>
    </row>
    <row r="378" spans="1:3" x14ac:dyDescent="0.25">
      <c r="A378">
        <v>17</v>
      </c>
      <c r="B378" t="s">
        <v>70</v>
      </c>
      <c r="C378">
        <f>IF(AND(Calculator!$O17&lt;&gt;"",Calculator!$O17&gt;=7,Calculator!$O17&lt;=10),1,0)</f>
      </c>
    </row>
    <row r="379" spans="1:3" x14ac:dyDescent="0.25">
      <c r="A379">
        <v>17</v>
      </c>
      <c r="B379" t="s">
        <v>71</v>
      </c>
      <c r="C379">
        <f>IF(Calculator!$O17="",1,0)</f>
      </c>
    </row>
    <row r="380" spans="1:3" x14ac:dyDescent="0.25">
      <c r="A380">
        <v>17</v>
      </c>
      <c r="B380" t="s">
        <v>72</v>
      </c>
      <c r="C380">
        <f>IF(OR(Calculator!$M17="",Calculator!$M17=0),0,LN(Calculator!$M17))</f>
      </c>
    </row>
    <row r="381" spans="1:3" x14ac:dyDescent="0.25">
      <c r="A381">
        <v>17</v>
      </c>
      <c r="B381" t="s">
        <v>73</v>
      </c>
      <c r="C381">
        <f>IF(Calculator!$M17="",1,0)</f>
      </c>
    </row>
    <row r="382" spans="1:3" x14ac:dyDescent="0.25">
      <c r="A382">
        <v>17</v>
      </c>
      <c r="B382" t="s">
        <v>74</v>
      </c>
      <c r="C382">
        <f>IF(Calculator!$N17="",0,(Calculator!$N17-5.3)*IF(Calculator!$G17="Yes",1,0))</f>
      </c>
    </row>
    <row r="383" spans="1:3" x14ac:dyDescent="0.25">
      <c r="A383">
        <v>17</v>
      </c>
      <c r="B383" t="s">
        <v>75</v>
      </c>
      <c r="C383">
        <f>IF(Calculator!$N17="",0,(Calculator!$N17-5.3)*(1-IF(Calculator!$G17="Yes",1,0)))</f>
      </c>
    </row>
    <row r="384" spans="1:3" x14ac:dyDescent="0.25">
      <c r="A384">
        <v>17</v>
      </c>
      <c r="B384" t="s">
        <v>76</v>
      </c>
      <c r="C384">
        <f>IF(Calculator!$N17="",1,0)</f>
      </c>
    </row>
    <row r="385" spans="1:3" x14ac:dyDescent="0.25">
      <c r="A385">
        <v>17</v>
      </c>
      <c r="B385" t="s">
        <v>77</v>
      </c>
      <c r="C385">
        <f>1</f>
      </c>
    </row>
    <row r="386" spans="1:3" x14ac:dyDescent="0.25">
      <c r="A386">
        <v>18</v>
      </c>
      <c r="B386" t="s">
        <v>47</v>
      </c>
      <c r="C386">
        <f>(Calculator!$C18-55)/10</f>
      </c>
    </row>
    <row r="387" spans="1:3" x14ac:dyDescent="0.25">
      <c r="A387">
        <v>18</v>
      </c>
      <c r="B387" t="s">
        <v>48</v>
      </c>
      <c r="C387">
        <f>((Calculator!$C18-55)/10)^2</f>
      </c>
    </row>
    <row r="388" spans="1:3" x14ac:dyDescent="0.25">
      <c r="A388">
        <v>18</v>
      </c>
      <c r="B388" t="s">
        <v>49</v>
      </c>
      <c r="C388">
        <f>((Calculator!$D18-Calculator!$E18)*0.02586)-3.5</f>
      </c>
    </row>
    <row r="389" spans="1:3" x14ac:dyDescent="0.25">
      <c r="A389">
        <v>18</v>
      </c>
      <c r="B389" t="s">
        <v>50</v>
      </c>
      <c r="C389">
        <f>((Calculator!$E18*0.02586)-1.3)/0.3</f>
      </c>
    </row>
    <row r="390" spans="1:3" x14ac:dyDescent="0.25">
      <c r="A390">
        <v>18</v>
      </c>
      <c r="B390" t="s">
        <v>51</v>
      </c>
      <c r="C390">
        <f>(MIN(Calculator!$F18,110)-110)/20</f>
      </c>
    </row>
    <row r="391" spans="1:3" x14ac:dyDescent="0.25">
      <c r="A391">
        <v>18</v>
      </c>
      <c r="B391" t="s">
        <v>52</v>
      </c>
      <c r="C391">
        <f>(MAX(Calculator!$F18,110)-130)/20</f>
      </c>
    </row>
    <row r="392" spans="1:3" x14ac:dyDescent="0.25">
      <c r="A392">
        <v>18</v>
      </c>
      <c r="B392" t="s">
        <v>17</v>
      </c>
      <c r="C392">
        <f>IF(Calculator!$G18="Yes",1,0)</f>
      </c>
    </row>
    <row r="393" spans="1:3" x14ac:dyDescent="0.25">
      <c r="A393">
        <v>18</v>
      </c>
      <c r="B393" t="s">
        <v>53</v>
      </c>
      <c r="C393">
        <f>IF(Calculator!$H18="Yes",1,0)</f>
      </c>
    </row>
    <row r="394" spans="1:3" x14ac:dyDescent="0.25">
      <c r="A394">
        <v>18</v>
      </c>
      <c r="B394" t="s">
        <v>54</v>
      </c>
      <c r="C394">
        <f>(MIN(Calculator!$I18,30)-25)/5</f>
      </c>
    </row>
    <row r="395" spans="1:3" x14ac:dyDescent="0.25">
      <c r="A395">
        <v>18</v>
      </c>
      <c r="B395" t="s">
        <v>55</v>
      </c>
      <c r="C395">
        <f>(MAX(Calculator!$I18,30)-30)/5</f>
      </c>
    </row>
    <row r="396" spans="1:3" x14ac:dyDescent="0.25">
      <c r="A396">
        <v>18</v>
      </c>
      <c r="B396" t="s">
        <v>56</v>
      </c>
      <c r="C396">
        <f>(MIN(Calculator!$J18,60)-60)/-15</f>
      </c>
    </row>
    <row r="397" spans="1:3" x14ac:dyDescent="0.25">
      <c r="A397">
        <v>18</v>
      </c>
      <c r="B397" t="s">
        <v>57</v>
      </c>
      <c r="C397">
        <f>(MAX(Calculator!$J18,60)-90)/-15</f>
      </c>
    </row>
    <row r="398" spans="1:3" x14ac:dyDescent="0.25">
      <c r="A398">
        <v>18</v>
      </c>
      <c r="B398" t="s">
        <v>58</v>
      </c>
      <c r="C398">
        <f>IF(Calculator!$K18="Yes",1,0)</f>
      </c>
    </row>
    <row r="399" spans="1:3" x14ac:dyDescent="0.25">
      <c r="A399">
        <v>18</v>
      </c>
      <c r="B399" t="s">
        <v>59</v>
      </c>
      <c r="C399">
        <f>IF(Calculator!$L18="Yes",1,0)</f>
      </c>
    </row>
    <row r="400" spans="1:3" x14ac:dyDescent="0.25">
      <c r="A400">
        <v>18</v>
      </c>
      <c r="B400" t="s">
        <v>60</v>
      </c>
      <c r="C400">
        <f>((MAX(Calculator!$F18,110)-130)/20)*IF(Calculator!$K18="Yes",1,0)</f>
      </c>
    </row>
    <row r="401" spans="1:3" x14ac:dyDescent="0.25">
      <c r="A401">
        <v>18</v>
      </c>
      <c r="B401" t="s">
        <v>61</v>
      </c>
      <c r="C401">
        <f>((((Calculator!$D18-Calculator!$E18)*0.02586)-3.5))*IF(Calculator!$L18="Yes",1,0)</f>
      </c>
    </row>
    <row r="402" spans="1:3" x14ac:dyDescent="0.25">
      <c r="A402">
        <v>18</v>
      </c>
      <c r="B402" t="s">
        <v>62</v>
      </c>
      <c r="C402">
        <f>(((Calculator!$C18-55)/10)*(((((Calculator!$D18-Calculator!$E18)*0.02586)-3.5))))</f>
      </c>
    </row>
    <row r="403" spans="1:3" x14ac:dyDescent="0.25">
      <c r="A403">
        <v>18</v>
      </c>
      <c r="B403" t="s">
        <v>63</v>
      </c>
      <c r="C403">
        <f>(((Calculator!$C18-55)/10)*(((Calculator!$E18*0.02586)-1.3)/0.3))</f>
      </c>
    </row>
    <row r="404" spans="1:3" x14ac:dyDescent="0.25">
      <c r="A404">
        <v>18</v>
      </c>
      <c r="B404" t="s">
        <v>64</v>
      </c>
      <c r="C404">
        <f>(((Calculator!$C18-55)/10)*((MAX(Calculator!$F18,110)-130)/20))</f>
      </c>
    </row>
    <row r="405" spans="1:3" x14ac:dyDescent="0.25">
      <c r="A405">
        <v>18</v>
      </c>
      <c r="B405" t="s">
        <v>65</v>
      </c>
      <c r="C405">
        <f>(((Calculator!$C18-55)/10)*IF(Calculator!$G18="Yes",1,0))</f>
      </c>
    </row>
    <row r="406" spans="1:3" x14ac:dyDescent="0.25">
      <c r="A406">
        <v>18</v>
      </c>
      <c r="B406" t="s">
        <v>66</v>
      </c>
      <c r="C406">
        <f>(((Calculator!$C18-55)/10)*IF(Calculator!$H18="Yes",1,0))</f>
      </c>
    </row>
    <row r="407" spans="1:3" x14ac:dyDescent="0.25">
      <c r="A407">
        <v>18</v>
      </c>
      <c r="B407" t="s">
        <v>67</v>
      </c>
      <c r="C407">
        <f>(((Calculator!$C18-55)/10)*((MAX(Calculator!$I18,30)-30)/5))</f>
      </c>
    </row>
    <row r="408" spans="1:3" x14ac:dyDescent="0.25">
      <c r="A408">
        <v>18</v>
      </c>
      <c r="B408" t="s">
        <v>68</v>
      </c>
      <c r="C408">
        <f>(((Calculator!$C18-55)/10)*((MIN(Calculator!$J18,60)-60)/-15))</f>
      </c>
    </row>
    <row r="409" spans="1:3" x14ac:dyDescent="0.25">
      <c r="A409">
        <v>18</v>
      </c>
      <c r="B409" t="s">
        <v>69</v>
      </c>
      <c r="C409">
        <f>IF(AND(Calculator!$O18&lt;&gt;"",Calculator!$O18&gt;=4,Calculator!$O18&lt;=6),1,0)</f>
      </c>
    </row>
    <row r="410" spans="1:3" x14ac:dyDescent="0.25">
      <c r="A410">
        <v>18</v>
      </c>
      <c r="B410" t="s">
        <v>70</v>
      </c>
      <c r="C410">
        <f>IF(AND(Calculator!$O18&lt;&gt;"",Calculator!$O18&gt;=7,Calculator!$O18&lt;=10),1,0)</f>
      </c>
    </row>
    <row r="411" spans="1:3" x14ac:dyDescent="0.25">
      <c r="A411">
        <v>18</v>
      </c>
      <c r="B411" t="s">
        <v>71</v>
      </c>
      <c r="C411">
        <f>IF(Calculator!$O18="",1,0)</f>
      </c>
    </row>
    <row r="412" spans="1:3" x14ac:dyDescent="0.25">
      <c r="A412">
        <v>18</v>
      </c>
      <c r="B412" t="s">
        <v>72</v>
      </c>
      <c r="C412">
        <f>IF(OR(Calculator!$M18="",Calculator!$M18=0),0,LN(Calculator!$M18))</f>
      </c>
    </row>
    <row r="413" spans="1:3" x14ac:dyDescent="0.25">
      <c r="A413">
        <v>18</v>
      </c>
      <c r="B413" t="s">
        <v>73</v>
      </c>
      <c r="C413">
        <f>IF(Calculator!$M18="",1,0)</f>
      </c>
    </row>
    <row r="414" spans="1:3" x14ac:dyDescent="0.25">
      <c r="A414">
        <v>18</v>
      </c>
      <c r="B414" t="s">
        <v>74</v>
      </c>
      <c r="C414">
        <f>IF(Calculator!$N18="",0,(Calculator!$N18-5.3)*IF(Calculator!$G18="Yes",1,0))</f>
      </c>
    </row>
    <row r="415" spans="1:3" x14ac:dyDescent="0.25">
      <c r="A415">
        <v>18</v>
      </c>
      <c r="B415" t="s">
        <v>75</v>
      </c>
      <c r="C415">
        <f>IF(Calculator!$N18="",0,(Calculator!$N18-5.3)*(1-IF(Calculator!$G18="Yes",1,0)))</f>
      </c>
    </row>
    <row r="416" spans="1:3" x14ac:dyDescent="0.25">
      <c r="A416">
        <v>18</v>
      </c>
      <c r="B416" t="s">
        <v>76</v>
      </c>
      <c r="C416">
        <f>IF(Calculator!$N18="",1,0)</f>
      </c>
    </row>
    <row r="417" spans="1:3" x14ac:dyDescent="0.25">
      <c r="A417">
        <v>18</v>
      </c>
      <c r="B417" t="s">
        <v>77</v>
      </c>
      <c r="C417">
        <f>1</f>
      </c>
    </row>
    <row r="418" spans="1:3" x14ac:dyDescent="0.25">
      <c r="A418">
        <v>19</v>
      </c>
      <c r="B418" t="s">
        <v>47</v>
      </c>
      <c r="C418">
        <f>(Calculator!$C19-55)/10</f>
      </c>
    </row>
    <row r="419" spans="1:3" x14ac:dyDescent="0.25">
      <c r="A419">
        <v>19</v>
      </c>
      <c r="B419" t="s">
        <v>48</v>
      </c>
      <c r="C419">
        <f>((Calculator!$C19-55)/10)^2</f>
      </c>
    </row>
    <row r="420" spans="1:3" x14ac:dyDescent="0.25">
      <c r="A420">
        <v>19</v>
      </c>
      <c r="B420" t="s">
        <v>49</v>
      </c>
      <c r="C420">
        <f>((Calculator!$D19-Calculator!$E19)*0.02586)-3.5</f>
      </c>
    </row>
    <row r="421" spans="1:3" x14ac:dyDescent="0.25">
      <c r="A421">
        <v>19</v>
      </c>
      <c r="B421" t="s">
        <v>50</v>
      </c>
      <c r="C421">
        <f>((Calculator!$E19*0.02586)-1.3)/0.3</f>
      </c>
    </row>
    <row r="422" spans="1:3" x14ac:dyDescent="0.25">
      <c r="A422">
        <v>19</v>
      </c>
      <c r="B422" t="s">
        <v>51</v>
      </c>
      <c r="C422">
        <f>(MIN(Calculator!$F19,110)-110)/20</f>
      </c>
    </row>
    <row r="423" spans="1:3" x14ac:dyDescent="0.25">
      <c r="A423">
        <v>19</v>
      </c>
      <c r="B423" t="s">
        <v>52</v>
      </c>
      <c r="C423">
        <f>(MAX(Calculator!$F19,110)-130)/20</f>
      </c>
    </row>
    <row r="424" spans="1:3" x14ac:dyDescent="0.25">
      <c r="A424">
        <v>19</v>
      </c>
      <c r="B424" t="s">
        <v>17</v>
      </c>
      <c r="C424">
        <f>IF(Calculator!$G19="Yes",1,0)</f>
      </c>
    </row>
    <row r="425" spans="1:3" x14ac:dyDescent="0.25">
      <c r="A425">
        <v>19</v>
      </c>
      <c r="B425" t="s">
        <v>53</v>
      </c>
      <c r="C425">
        <f>IF(Calculator!$H19="Yes",1,0)</f>
      </c>
    </row>
    <row r="426" spans="1:3" x14ac:dyDescent="0.25">
      <c r="A426">
        <v>19</v>
      </c>
      <c r="B426" t="s">
        <v>54</v>
      </c>
      <c r="C426">
        <f>(MIN(Calculator!$I19,30)-25)/5</f>
      </c>
    </row>
    <row r="427" spans="1:3" x14ac:dyDescent="0.25">
      <c r="A427">
        <v>19</v>
      </c>
      <c r="B427" t="s">
        <v>55</v>
      </c>
      <c r="C427">
        <f>(MAX(Calculator!$I19,30)-30)/5</f>
      </c>
    </row>
    <row r="428" spans="1:3" x14ac:dyDescent="0.25">
      <c r="A428">
        <v>19</v>
      </c>
      <c r="B428" t="s">
        <v>56</v>
      </c>
      <c r="C428">
        <f>(MIN(Calculator!$J19,60)-60)/-15</f>
      </c>
    </row>
    <row r="429" spans="1:3" x14ac:dyDescent="0.25">
      <c r="A429">
        <v>19</v>
      </c>
      <c r="B429" t="s">
        <v>57</v>
      </c>
      <c r="C429">
        <f>(MAX(Calculator!$J19,60)-90)/-15</f>
      </c>
    </row>
    <row r="430" spans="1:3" x14ac:dyDescent="0.25">
      <c r="A430">
        <v>19</v>
      </c>
      <c r="B430" t="s">
        <v>58</v>
      </c>
      <c r="C430">
        <f>IF(Calculator!$K19="Yes",1,0)</f>
      </c>
    </row>
    <row r="431" spans="1:3" x14ac:dyDescent="0.25">
      <c r="A431">
        <v>19</v>
      </c>
      <c r="B431" t="s">
        <v>59</v>
      </c>
      <c r="C431">
        <f>IF(Calculator!$L19="Yes",1,0)</f>
      </c>
    </row>
    <row r="432" spans="1:3" x14ac:dyDescent="0.25">
      <c r="A432">
        <v>19</v>
      </c>
      <c r="B432" t="s">
        <v>60</v>
      </c>
      <c r="C432">
        <f>((MAX(Calculator!$F19,110)-130)/20)*IF(Calculator!$K19="Yes",1,0)</f>
      </c>
    </row>
    <row r="433" spans="1:3" x14ac:dyDescent="0.25">
      <c r="A433">
        <v>19</v>
      </c>
      <c r="B433" t="s">
        <v>61</v>
      </c>
      <c r="C433">
        <f>((((Calculator!$D19-Calculator!$E19)*0.02586)-3.5))*IF(Calculator!$L19="Yes",1,0)</f>
      </c>
    </row>
    <row r="434" spans="1:3" x14ac:dyDescent="0.25">
      <c r="A434">
        <v>19</v>
      </c>
      <c r="B434" t="s">
        <v>62</v>
      </c>
      <c r="C434">
        <f>(((Calculator!$C19-55)/10)*(((((Calculator!$D19-Calculator!$E19)*0.02586)-3.5))))</f>
      </c>
    </row>
    <row r="435" spans="1:3" x14ac:dyDescent="0.25">
      <c r="A435">
        <v>19</v>
      </c>
      <c r="B435" t="s">
        <v>63</v>
      </c>
      <c r="C435">
        <f>(((Calculator!$C19-55)/10)*(((Calculator!$E19*0.02586)-1.3)/0.3))</f>
      </c>
    </row>
    <row r="436" spans="1:3" x14ac:dyDescent="0.25">
      <c r="A436">
        <v>19</v>
      </c>
      <c r="B436" t="s">
        <v>64</v>
      </c>
      <c r="C436">
        <f>(((Calculator!$C19-55)/10)*((MAX(Calculator!$F19,110)-130)/20))</f>
      </c>
    </row>
    <row r="437" spans="1:3" x14ac:dyDescent="0.25">
      <c r="A437">
        <v>19</v>
      </c>
      <c r="B437" t="s">
        <v>65</v>
      </c>
      <c r="C437">
        <f>(((Calculator!$C19-55)/10)*IF(Calculator!$G19="Yes",1,0))</f>
      </c>
    </row>
    <row r="438" spans="1:3" x14ac:dyDescent="0.25">
      <c r="A438">
        <v>19</v>
      </c>
      <c r="B438" t="s">
        <v>66</v>
      </c>
      <c r="C438">
        <f>(((Calculator!$C19-55)/10)*IF(Calculator!$H19="Yes",1,0))</f>
      </c>
    </row>
    <row r="439" spans="1:3" x14ac:dyDescent="0.25">
      <c r="A439">
        <v>19</v>
      </c>
      <c r="B439" t="s">
        <v>67</v>
      </c>
      <c r="C439">
        <f>(((Calculator!$C19-55)/10)*((MAX(Calculator!$I19,30)-30)/5))</f>
      </c>
    </row>
    <row r="440" spans="1:3" x14ac:dyDescent="0.25">
      <c r="A440">
        <v>19</v>
      </c>
      <c r="B440" t="s">
        <v>68</v>
      </c>
      <c r="C440">
        <f>(((Calculator!$C19-55)/10)*((MIN(Calculator!$J19,60)-60)/-15))</f>
      </c>
    </row>
    <row r="441" spans="1:3" x14ac:dyDescent="0.25">
      <c r="A441">
        <v>19</v>
      </c>
      <c r="B441" t="s">
        <v>69</v>
      </c>
      <c r="C441">
        <f>IF(AND(Calculator!$O19&lt;&gt;"",Calculator!$O19&gt;=4,Calculator!$O19&lt;=6),1,0)</f>
      </c>
    </row>
    <row r="442" spans="1:3" x14ac:dyDescent="0.25">
      <c r="A442">
        <v>19</v>
      </c>
      <c r="B442" t="s">
        <v>70</v>
      </c>
      <c r="C442">
        <f>IF(AND(Calculator!$O19&lt;&gt;"",Calculator!$O19&gt;=7,Calculator!$O19&lt;=10),1,0)</f>
      </c>
    </row>
    <row r="443" spans="1:3" x14ac:dyDescent="0.25">
      <c r="A443">
        <v>19</v>
      </c>
      <c r="B443" t="s">
        <v>71</v>
      </c>
      <c r="C443">
        <f>IF(Calculator!$O19="",1,0)</f>
      </c>
    </row>
    <row r="444" spans="1:3" x14ac:dyDescent="0.25">
      <c r="A444">
        <v>19</v>
      </c>
      <c r="B444" t="s">
        <v>72</v>
      </c>
      <c r="C444">
        <f>IF(OR(Calculator!$M19="",Calculator!$M19=0),0,LN(Calculator!$M19))</f>
      </c>
    </row>
    <row r="445" spans="1:3" x14ac:dyDescent="0.25">
      <c r="A445">
        <v>19</v>
      </c>
      <c r="B445" t="s">
        <v>73</v>
      </c>
      <c r="C445">
        <f>IF(Calculator!$M19="",1,0)</f>
      </c>
    </row>
    <row r="446" spans="1:3" x14ac:dyDescent="0.25">
      <c r="A446">
        <v>19</v>
      </c>
      <c r="B446" t="s">
        <v>74</v>
      </c>
      <c r="C446">
        <f>IF(Calculator!$N19="",0,(Calculator!$N19-5.3)*IF(Calculator!$G19="Yes",1,0))</f>
      </c>
    </row>
    <row r="447" spans="1:3" x14ac:dyDescent="0.25">
      <c r="A447">
        <v>19</v>
      </c>
      <c r="B447" t="s">
        <v>75</v>
      </c>
      <c r="C447">
        <f>IF(Calculator!$N19="",0,(Calculator!$N19-5.3)*(1-IF(Calculator!$G19="Yes",1,0)))</f>
      </c>
    </row>
    <row r="448" spans="1:3" x14ac:dyDescent="0.25">
      <c r="A448">
        <v>19</v>
      </c>
      <c r="B448" t="s">
        <v>76</v>
      </c>
      <c r="C448">
        <f>IF(Calculator!$N19="",1,0)</f>
      </c>
    </row>
    <row r="449" spans="1:3" x14ac:dyDescent="0.25">
      <c r="A449">
        <v>19</v>
      </c>
      <c r="B449" t="s">
        <v>77</v>
      </c>
      <c r="C449">
        <f>1</f>
      </c>
    </row>
    <row r="450" spans="1:3" x14ac:dyDescent="0.25">
      <c r="A450">
        <v>20</v>
      </c>
      <c r="B450" t="s">
        <v>47</v>
      </c>
      <c r="C450">
        <f>(Calculator!$C20-55)/10</f>
      </c>
    </row>
    <row r="451" spans="1:3" x14ac:dyDescent="0.25">
      <c r="A451">
        <v>20</v>
      </c>
      <c r="B451" t="s">
        <v>48</v>
      </c>
      <c r="C451">
        <f>((Calculator!$C20-55)/10)^2</f>
      </c>
    </row>
    <row r="452" spans="1:3" x14ac:dyDescent="0.25">
      <c r="A452">
        <v>20</v>
      </c>
      <c r="B452" t="s">
        <v>49</v>
      </c>
      <c r="C452">
        <f>((Calculator!$D20-Calculator!$E20)*0.02586)-3.5</f>
      </c>
    </row>
    <row r="453" spans="1:3" x14ac:dyDescent="0.25">
      <c r="A453">
        <v>20</v>
      </c>
      <c r="B453" t="s">
        <v>50</v>
      </c>
      <c r="C453">
        <f>((Calculator!$E20*0.02586)-1.3)/0.3</f>
      </c>
    </row>
    <row r="454" spans="1:3" x14ac:dyDescent="0.25">
      <c r="A454">
        <v>20</v>
      </c>
      <c r="B454" t="s">
        <v>51</v>
      </c>
      <c r="C454">
        <f>(MIN(Calculator!$F20,110)-110)/20</f>
      </c>
    </row>
    <row r="455" spans="1:3" x14ac:dyDescent="0.25">
      <c r="A455">
        <v>20</v>
      </c>
      <c r="B455" t="s">
        <v>52</v>
      </c>
      <c r="C455">
        <f>(MAX(Calculator!$F20,110)-130)/20</f>
      </c>
    </row>
    <row r="456" spans="1:3" x14ac:dyDescent="0.25">
      <c r="A456">
        <v>20</v>
      </c>
      <c r="B456" t="s">
        <v>17</v>
      </c>
      <c r="C456">
        <f>IF(Calculator!$G20="Yes",1,0)</f>
      </c>
    </row>
    <row r="457" spans="1:3" x14ac:dyDescent="0.25">
      <c r="A457">
        <v>20</v>
      </c>
      <c r="B457" t="s">
        <v>53</v>
      </c>
      <c r="C457">
        <f>IF(Calculator!$H20="Yes",1,0)</f>
      </c>
    </row>
    <row r="458" spans="1:3" x14ac:dyDescent="0.25">
      <c r="A458">
        <v>20</v>
      </c>
      <c r="B458" t="s">
        <v>54</v>
      </c>
      <c r="C458">
        <f>(MIN(Calculator!$I20,30)-25)/5</f>
      </c>
    </row>
    <row r="459" spans="1:3" x14ac:dyDescent="0.25">
      <c r="A459">
        <v>20</v>
      </c>
      <c r="B459" t="s">
        <v>55</v>
      </c>
      <c r="C459">
        <f>(MAX(Calculator!$I20,30)-30)/5</f>
      </c>
    </row>
    <row r="460" spans="1:3" x14ac:dyDescent="0.25">
      <c r="A460">
        <v>20</v>
      </c>
      <c r="B460" t="s">
        <v>56</v>
      </c>
      <c r="C460">
        <f>(MIN(Calculator!$J20,60)-60)/-15</f>
      </c>
    </row>
    <row r="461" spans="1:3" x14ac:dyDescent="0.25">
      <c r="A461">
        <v>20</v>
      </c>
      <c r="B461" t="s">
        <v>57</v>
      </c>
      <c r="C461">
        <f>(MAX(Calculator!$J20,60)-90)/-15</f>
      </c>
    </row>
    <row r="462" spans="1:3" x14ac:dyDescent="0.25">
      <c r="A462">
        <v>20</v>
      </c>
      <c r="B462" t="s">
        <v>58</v>
      </c>
      <c r="C462">
        <f>IF(Calculator!$K20="Yes",1,0)</f>
      </c>
    </row>
    <row r="463" spans="1:3" x14ac:dyDescent="0.25">
      <c r="A463">
        <v>20</v>
      </c>
      <c r="B463" t="s">
        <v>59</v>
      </c>
      <c r="C463">
        <f>IF(Calculator!$L20="Yes",1,0)</f>
      </c>
    </row>
    <row r="464" spans="1:3" x14ac:dyDescent="0.25">
      <c r="A464">
        <v>20</v>
      </c>
      <c r="B464" t="s">
        <v>60</v>
      </c>
      <c r="C464">
        <f>((MAX(Calculator!$F20,110)-130)/20)*IF(Calculator!$K20="Yes",1,0)</f>
      </c>
    </row>
    <row r="465" spans="1:3" x14ac:dyDescent="0.25">
      <c r="A465">
        <v>20</v>
      </c>
      <c r="B465" t="s">
        <v>61</v>
      </c>
      <c r="C465">
        <f>((((Calculator!$D20-Calculator!$E20)*0.02586)-3.5))*IF(Calculator!$L20="Yes",1,0)</f>
      </c>
    </row>
    <row r="466" spans="1:3" x14ac:dyDescent="0.25">
      <c r="A466">
        <v>20</v>
      </c>
      <c r="B466" t="s">
        <v>62</v>
      </c>
      <c r="C466">
        <f>(((Calculator!$C20-55)/10)*(((((Calculator!$D20-Calculator!$E20)*0.02586)-3.5))))</f>
      </c>
    </row>
    <row r="467" spans="1:3" x14ac:dyDescent="0.25">
      <c r="A467">
        <v>20</v>
      </c>
      <c r="B467" t="s">
        <v>63</v>
      </c>
      <c r="C467">
        <f>(((Calculator!$C20-55)/10)*(((Calculator!$E20*0.02586)-1.3)/0.3))</f>
      </c>
    </row>
    <row r="468" spans="1:3" x14ac:dyDescent="0.25">
      <c r="A468">
        <v>20</v>
      </c>
      <c r="B468" t="s">
        <v>64</v>
      </c>
      <c r="C468">
        <f>(((Calculator!$C20-55)/10)*((MAX(Calculator!$F20,110)-130)/20))</f>
      </c>
    </row>
    <row r="469" spans="1:3" x14ac:dyDescent="0.25">
      <c r="A469">
        <v>20</v>
      </c>
      <c r="B469" t="s">
        <v>65</v>
      </c>
      <c r="C469">
        <f>(((Calculator!$C20-55)/10)*IF(Calculator!$G20="Yes",1,0))</f>
      </c>
    </row>
    <row r="470" spans="1:3" x14ac:dyDescent="0.25">
      <c r="A470">
        <v>20</v>
      </c>
      <c r="B470" t="s">
        <v>66</v>
      </c>
      <c r="C470">
        <f>(((Calculator!$C20-55)/10)*IF(Calculator!$H20="Yes",1,0))</f>
      </c>
    </row>
    <row r="471" spans="1:3" x14ac:dyDescent="0.25">
      <c r="A471">
        <v>20</v>
      </c>
      <c r="B471" t="s">
        <v>67</v>
      </c>
      <c r="C471">
        <f>(((Calculator!$C20-55)/10)*((MAX(Calculator!$I20,30)-30)/5))</f>
      </c>
    </row>
    <row r="472" spans="1:3" x14ac:dyDescent="0.25">
      <c r="A472">
        <v>20</v>
      </c>
      <c r="B472" t="s">
        <v>68</v>
      </c>
      <c r="C472">
        <f>(((Calculator!$C20-55)/10)*((MIN(Calculator!$J20,60)-60)/-15))</f>
      </c>
    </row>
    <row r="473" spans="1:3" x14ac:dyDescent="0.25">
      <c r="A473">
        <v>20</v>
      </c>
      <c r="B473" t="s">
        <v>69</v>
      </c>
      <c r="C473">
        <f>IF(AND(Calculator!$O20&lt;&gt;"",Calculator!$O20&gt;=4,Calculator!$O20&lt;=6),1,0)</f>
      </c>
    </row>
    <row r="474" spans="1:3" x14ac:dyDescent="0.25">
      <c r="A474">
        <v>20</v>
      </c>
      <c r="B474" t="s">
        <v>70</v>
      </c>
      <c r="C474">
        <f>IF(AND(Calculator!$O20&lt;&gt;"",Calculator!$O20&gt;=7,Calculator!$O20&lt;=10),1,0)</f>
      </c>
    </row>
    <row r="475" spans="1:3" x14ac:dyDescent="0.25">
      <c r="A475">
        <v>20</v>
      </c>
      <c r="B475" t="s">
        <v>71</v>
      </c>
      <c r="C475">
        <f>IF(Calculator!$O20="",1,0)</f>
      </c>
    </row>
    <row r="476" spans="1:3" x14ac:dyDescent="0.25">
      <c r="A476">
        <v>20</v>
      </c>
      <c r="B476" t="s">
        <v>72</v>
      </c>
      <c r="C476">
        <f>IF(OR(Calculator!$M20="",Calculator!$M20=0),0,LN(Calculator!$M20))</f>
      </c>
    </row>
    <row r="477" spans="1:3" x14ac:dyDescent="0.25">
      <c r="A477">
        <v>20</v>
      </c>
      <c r="B477" t="s">
        <v>73</v>
      </c>
      <c r="C477">
        <f>IF(Calculator!$M20="",1,0)</f>
      </c>
    </row>
    <row r="478" spans="1:3" x14ac:dyDescent="0.25">
      <c r="A478">
        <v>20</v>
      </c>
      <c r="B478" t="s">
        <v>74</v>
      </c>
      <c r="C478">
        <f>IF(Calculator!$N20="",0,(Calculator!$N20-5.3)*IF(Calculator!$G20="Yes",1,0))</f>
      </c>
    </row>
    <row r="479" spans="1:3" x14ac:dyDescent="0.25">
      <c r="A479">
        <v>20</v>
      </c>
      <c r="B479" t="s">
        <v>75</v>
      </c>
      <c r="C479">
        <f>IF(Calculator!$N20="",0,(Calculator!$N20-5.3)*(1-IF(Calculator!$G20="Yes",1,0)))</f>
      </c>
    </row>
    <row r="480" spans="1:3" x14ac:dyDescent="0.25">
      <c r="A480">
        <v>20</v>
      </c>
      <c r="B480" t="s">
        <v>76</v>
      </c>
      <c r="C480">
        <f>IF(Calculator!$N20="",1,0)</f>
      </c>
    </row>
    <row r="481" spans="1:3" x14ac:dyDescent="0.25">
      <c r="A481">
        <v>20</v>
      </c>
      <c r="B481" t="s">
        <v>77</v>
      </c>
      <c r="C481">
        <f>1</f>
      </c>
    </row>
    <row r="482" spans="1:3" x14ac:dyDescent="0.25">
      <c r="A482">
        <v>21</v>
      </c>
      <c r="B482" t="s">
        <v>47</v>
      </c>
      <c r="C482">
        <f>(Calculator!$C21-55)/10</f>
      </c>
    </row>
    <row r="483" spans="1:3" x14ac:dyDescent="0.25">
      <c r="A483">
        <v>21</v>
      </c>
      <c r="B483" t="s">
        <v>48</v>
      </c>
      <c r="C483">
        <f>((Calculator!$C21-55)/10)^2</f>
      </c>
    </row>
    <row r="484" spans="1:3" x14ac:dyDescent="0.25">
      <c r="A484">
        <v>21</v>
      </c>
      <c r="B484" t="s">
        <v>49</v>
      </c>
      <c r="C484">
        <f>((Calculator!$D21-Calculator!$E21)*0.02586)-3.5</f>
      </c>
    </row>
    <row r="485" spans="1:3" x14ac:dyDescent="0.25">
      <c r="A485">
        <v>21</v>
      </c>
      <c r="B485" t="s">
        <v>50</v>
      </c>
      <c r="C485">
        <f>((Calculator!$E21*0.02586)-1.3)/0.3</f>
      </c>
    </row>
    <row r="486" spans="1:3" x14ac:dyDescent="0.25">
      <c r="A486">
        <v>21</v>
      </c>
      <c r="B486" t="s">
        <v>51</v>
      </c>
      <c r="C486">
        <f>(MIN(Calculator!$F21,110)-110)/20</f>
      </c>
    </row>
    <row r="487" spans="1:3" x14ac:dyDescent="0.25">
      <c r="A487">
        <v>21</v>
      </c>
      <c r="B487" t="s">
        <v>52</v>
      </c>
      <c r="C487">
        <f>(MAX(Calculator!$F21,110)-130)/20</f>
      </c>
    </row>
    <row r="488" spans="1:3" x14ac:dyDescent="0.25">
      <c r="A488">
        <v>21</v>
      </c>
      <c r="B488" t="s">
        <v>17</v>
      </c>
      <c r="C488">
        <f>IF(Calculator!$G21="Yes",1,0)</f>
      </c>
    </row>
    <row r="489" spans="1:3" x14ac:dyDescent="0.25">
      <c r="A489">
        <v>21</v>
      </c>
      <c r="B489" t="s">
        <v>53</v>
      </c>
      <c r="C489">
        <f>IF(Calculator!$H21="Yes",1,0)</f>
      </c>
    </row>
    <row r="490" spans="1:3" x14ac:dyDescent="0.25">
      <c r="A490">
        <v>21</v>
      </c>
      <c r="B490" t="s">
        <v>54</v>
      </c>
      <c r="C490">
        <f>(MIN(Calculator!$I21,30)-25)/5</f>
      </c>
    </row>
    <row r="491" spans="1:3" x14ac:dyDescent="0.25">
      <c r="A491">
        <v>21</v>
      </c>
      <c r="B491" t="s">
        <v>55</v>
      </c>
      <c r="C491">
        <f>(MAX(Calculator!$I21,30)-30)/5</f>
      </c>
    </row>
    <row r="492" spans="1:3" x14ac:dyDescent="0.25">
      <c r="A492">
        <v>21</v>
      </c>
      <c r="B492" t="s">
        <v>56</v>
      </c>
      <c r="C492">
        <f>(MIN(Calculator!$J21,60)-60)/-15</f>
      </c>
    </row>
    <row r="493" spans="1:3" x14ac:dyDescent="0.25">
      <c r="A493">
        <v>21</v>
      </c>
      <c r="B493" t="s">
        <v>57</v>
      </c>
      <c r="C493">
        <f>(MAX(Calculator!$J21,60)-90)/-15</f>
      </c>
    </row>
    <row r="494" spans="1:3" x14ac:dyDescent="0.25">
      <c r="A494">
        <v>21</v>
      </c>
      <c r="B494" t="s">
        <v>58</v>
      </c>
      <c r="C494">
        <f>IF(Calculator!$K21="Yes",1,0)</f>
      </c>
    </row>
    <row r="495" spans="1:3" x14ac:dyDescent="0.25">
      <c r="A495">
        <v>21</v>
      </c>
      <c r="B495" t="s">
        <v>59</v>
      </c>
      <c r="C495">
        <f>IF(Calculator!$L21="Yes",1,0)</f>
      </c>
    </row>
    <row r="496" spans="1:3" x14ac:dyDescent="0.25">
      <c r="A496">
        <v>21</v>
      </c>
      <c r="B496" t="s">
        <v>60</v>
      </c>
      <c r="C496">
        <f>((MAX(Calculator!$F21,110)-130)/20)*IF(Calculator!$K21="Yes",1,0)</f>
      </c>
    </row>
    <row r="497" spans="1:3" x14ac:dyDescent="0.25">
      <c r="A497">
        <v>21</v>
      </c>
      <c r="B497" t="s">
        <v>61</v>
      </c>
      <c r="C497">
        <f>((((Calculator!$D21-Calculator!$E21)*0.02586)-3.5))*IF(Calculator!$L21="Yes",1,0)</f>
      </c>
    </row>
    <row r="498" spans="1:3" x14ac:dyDescent="0.25">
      <c r="A498">
        <v>21</v>
      </c>
      <c r="B498" t="s">
        <v>62</v>
      </c>
      <c r="C498">
        <f>(((Calculator!$C21-55)/10)*(((((Calculator!$D21-Calculator!$E21)*0.02586)-3.5))))</f>
      </c>
    </row>
    <row r="499" spans="1:3" x14ac:dyDescent="0.25">
      <c r="A499">
        <v>21</v>
      </c>
      <c r="B499" t="s">
        <v>63</v>
      </c>
      <c r="C499">
        <f>(((Calculator!$C21-55)/10)*(((Calculator!$E21*0.02586)-1.3)/0.3))</f>
      </c>
    </row>
    <row r="500" spans="1:3" x14ac:dyDescent="0.25">
      <c r="A500">
        <v>21</v>
      </c>
      <c r="B500" t="s">
        <v>64</v>
      </c>
      <c r="C500">
        <f>(((Calculator!$C21-55)/10)*((MAX(Calculator!$F21,110)-130)/20))</f>
      </c>
    </row>
    <row r="501" spans="1:3" x14ac:dyDescent="0.25">
      <c r="A501">
        <v>21</v>
      </c>
      <c r="B501" t="s">
        <v>65</v>
      </c>
      <c r="C501">
        <f>(((Calculator!$C21-55)/10)*IF(Calculator!$G21="Yes",1,0))</f>
      </c>
    </row>
    <row r="502" spans="1:3" x14ac:dyDescent="0.25">
      <c r="A502">
        <v>21</v>
      </c>
      <c r="B502" t="s">
        <v>66</v>
      </c>
      <c r="C502">
        <f>(((Calculator!$C21-55)/10)*IF(Calculator!$H21="Yes",1,0))</f>
      </c>
    </row>
    <row r="503" spans="1:3" x14ac:dyDescent="0.25">
      <c r="A503">
        <v>21</v>
      </c>
      <c r="B503" t="s">
        <v>67</v>
      </c>
      <c r="C503">
        <f>(((Calculator!$C21-55)/10)*((MAX(Calculator!$I21,30)-30)/5))</f>
      </c>
    </row>
    <row r="504" spans="1:3" x14ac:dyDescent="0.25">
      <c r="A504">
        <v>21</v>
      </c>
      <c r="B504" t="s">
        <v>68</v>
      </c>
      <c r="C504">
        <f>(((Calculator!$C21-55)/10)*((MIN(Calculator!$J21,60)-60)/-15))</f>
      </c>
    </row>
    <row r="505" spans="1:3" x14ac:dyDescent="0.25">
      <c r="A505">
        <v>21</v>
      </c>
      <c r="B505" t="s">
        <v>69</v>
      </c>
      <c r="C505">
        <f>IF(AND(Calculator!$O21&lt;&gt;"",Calculator!$O21&gt;=4,Calculator!$O21&lt;=6),1,0)</f>
      </c>
    </row>
    <row r="506" spans="1:3" x14ac:dyDescent="0.25">
      <c r="A506">
        <v>21</v>
      </c>
      <c r="B506" t="s">
        <v>70</v>
      </c>
      <c r="C506">
        <f>IF(AND(Calculator!$O21&lt;&gt;"",Calculator!$O21&gt;=7,Calculator!$O21&lt;=10),1,0)</f>
      </c>
    </row>
    <row r="507" spans="1:3" x14ac:dyDescent="0.25">
      <c r="A507">
        <v>21</v>
      </c>
      <c r="B507" t="s">
        <v>71</v>
      </c>
      <c r="C507">
        <f>IF(Calculator!$O21="",1,0)</f>
      </c>
    </row>
    <row r="508" spans="1:3" x14ac:dyDescent="0.25">
      <c r="A508">
        <v>21</v>
      </c>
      <c r="B508" t="s">
        <v>72</v>
      </c>
      <c r="C508">
        <f>IF(OR(Calculator!$M21="",Calculator!$M21=0),0,LN(Calculator!$M21))</f>
      </c>
    </row>
    <row r="509" spans="1:3" x14ac:dyDescent="0.25">
      <c r="A509">
        <v>21</v>
      </c>
      <c r="B509" t="s">
        <v>73</v>
      </c>
      <c r="C509">
        <f>IF(Calculator!$M21="",1,0)</f>
      </c>
    </row>
    <row r="510" spans="1:3" x14ac:dyDescent="0.25">
      <c r="A510">
        <v>21</v>
      </c>
      <c r="B510" t="s">
        <v>74</v>
      </c>
      <c r="C510">
        <f>IF(Calculator!$N21="",0,(Calculator!$N21-5.3)*IF(Calculator!$G21="Yes",1,0))</f>
      </c>
    </row>
    <row r="511" spans="1:3" x14ac:dyDescent="0.25">
      <c r="A511">
        <v>21</v>
      </c>
      <c r="B511" t="s">
        <v>75</v>
      </c>
      <c r="C511">
        <f>IF(Calculator!$N21="",0,(Calculator!$N21-5.3)*(1-IF(Calculator!$G21="Yes",1,0)))</f>
      </c>
    </row>
    <row r="512" spans="1:3" x14ac:dyDescent="0.25">
      <c r="A512">
        <v>21</v>
      </c>
      <c r="B512" t="s">
        <v>76</v>
      </c>
      <c r="C512">
        <f>IF(Calculator!$N21="",1,0)</f>
      </c>
    </row>
    <row r="513" spans="1:3" x14ac:dyDescent="0.25">
      <c r="A513">
        <v>21</v>
      </c>
      <c r="B513" t="s">
        <v>77</v>
      </c>
      <c r="C513">
        <f>1</f>
      </c>
    </row>
    <row r="514" spans="1:3" x14ac:dyDescent="0.25">
      <c r="A514">
        <v>22</v>
      </c>
      <c r="B514" t="s">
        <v>47</v>
      </c>
      <c r="C514">
        <f>(Calculator!$C22-55)/10</f>
      </c>
    </row>
    <row r="515" spans="1:3" x14ac:dyDescent="0.25">
      <c r="A515">
        <v>22</v>
      </c>
      <c r="B515" t="s">
        <v>48</v>
      </c>
      <c r="C515">
        <f>((Calculator!$C22-55)/10)^2</f>
      </c>
    </row>
    <row r="516" spans="1:3" x14ac:dyDescent="0.25">
      <c r="A516">
        <v>22</v>
      </c>
      <c r="B516" t="s">
        <v>49</v>
      </c>
      <c r="C516">
        <f>((Calculator!$D22-Calculator!$E22)*0.02586)-3.5</f>
      </c>
    </row>
    <row r="517" spans="1:3" x14ac:dyDescent="0.25">
      <c r="A517">
        <v>22</v>
      </c>
      <c r="B517" t="s">
        <v>50</v>
      </c>
      <c r="C517">
        <f>((Calculator!$E22*0.02586)-1.3)/0.3</f>
      </c>
    </row>
    <row r="518" spans="1:3" x14ac:dyDescent="0.25">
      <c r="A518">
        <v>22</v>
      </c>
      <c r="B518" t="s">
        <v>51</v>
      </c>
      <c r="C518">
        <f>(MIN(Calculator!$F22,110)-110)/20</f>
      </c>
    </row>
    <row r="519" spans="1:3" x14ac:dyDescent="0.25">
      <c r="A519">
        <v>22</v>
      </c>
      <c r="B519" t="s">
        <v>52</v>
      </c>
      <c r="C519">
        <f>(MAX(Calculator!$F22,110)-130)/20</f>
      </c>
    </row>
    <row r="520" spans="1:3" x14ac:dyDescent="0.25">
      <c r="A520">
        <v>22</v>
      </c>
      <c r="B520" t="s">
        <v>17</v>
      </c>
      <c r="C520">
        <f>IF(Calculator!$G22="Yes",1,0)</f>
      </c>
    </row>
    <row r="521" spans="1:3" x14ac:dyDescent="0.25">
      <c r="A521">
        <v>22</v>
      </c>
      <c r="B521" t="s">
        <v>53</v>
      </c>
      <c r="C521">
        <f>IF(Calculator!$H22="Yes",1,0)</f>
      </c>
    </row>
    <row r="522" spans="1:3" x14ac:dyDescent="0.25">
      <c r="A522">
        <v>22</v>
      </c>
      <c r="B522" t="s">
        <v>54</v>
      </c>
      <c r="C522">
        <f>(MIN(Calculator!$I22,30)-25)/5</f>
      </c>
    </row>
    <row r="523" spans="1:3" x14ac:dyDescent="0.25">
      <c r="A523">
        <v>22</v>
      </c>
      <c r="B523" t="s">
        <v>55</v>
      </c>
      <c r="C523">
        <f>(MAX(Calculator!$I22,30)-30)/5</f>
      </c>
    </row>
    <row r="524" spans="1:3" x14ac:dyDescent="0.25">
      <c r="A524">
        <v>22</v>
      </c>
      <c r="B524" t="s">
        <v>56</v>
      </c>
      <c r="C524">
        <f>(MIN(Calculator!$J22,60)-60)/-15</f>
      </c>
    </row>
    <row r="525" spans="1:3" x14ac:dyDescent="0.25">
      <c r="A525">
        <v>22</v>
      </c>
      <c r="B525" t="s">
        <v>57</v>
      </c>
      <c r="C525">
        <f>(MAX(Calculator!$J22,60)-90)/-15</f>
      </c>
    </row>
    <row r="526" spans="1:3" x14ac:dyDescent="0.25">
      <c r="A526">
        <v>22</v>
      </c>
      <c r="B526" t="s">
        <v>58</v>
      </c>
      <c r="C526">
        <f>IF(Calculator!$K22="Yes",1,0)</f>
      </c>
    </row>
    <row r="527" spans="1:3" x14ac:dyDescent="0.25">
      <c r="A527">
        <v>22</v>
      </c>
      <c r="B527" t="s">
        <v>59</v>
      </c>
      <c r="C527">
        <f>IF(Calculator!$L22="Yes",1,0)</f>
      </c>
    </row>
    <row r="528" spans="1:3" x14ac:dyDescent="0.25">
      <c r="A528">
        <v>22</v>
      </c>
      <c r="B528" t="s">
        <v>60</v>
      </c>
      <c r="C528">
        <f>((MAX(Calculator!$F22,110)-130)/20)*IF(Calculator!$K22="Yes",1,0)</f>
      </c>
    </row>
    <row r="529" spans="1:3" x14ac:dyDescent="0.25">
      <c r="A529">
        <v>22</v>
      </c>
      <c r="B529" t="s">
        <v>61</v>
      </c>
      <c r="C529">
        <f>((((Calculator!$D22-Calculator!$E22)*0.02586)-3.5))*IF(Calculator!$L22="Yes",1,0)</f>
      </c>
    </row>
    <row r="530" spans="1:3" x14ac:dyDescent="0.25">
      <c r="A530">
        <v>22</v>
      </c>
      <c r="B530" t="s">
        <v>62</v>
      </c>
      <c r="C530">
        <f>(((Calculator!$C22-55)/10)*(((((Calculator!$D22-Calculator!$E22)*0.02586)-3.5))))</f>
      </c>
    </row>
    <row r="531" spans="1:3" x14ac:dyDescent="0.25">
      <c r="A531">
        <v>22</v>
      </c>
      <c r="B531" t="s">
        <v>63</v>
      </c>
      <c r="C531">
        <f>(((Calculator!$C22-55)/10)*(((Calculator!$E22*0.02586)-1.3)/0.3))</f>
      </c>
    </row>
    <row r="532" spans="1:3" x14ac:dyDescent="0.25">
      <c r="A532">
        <v>22</v>
      </c>
      <c r="B532" t="s">
        <v>64</v>
      </c>
      <c r="C532">
        <f>(((Calculator!$C22-55)/10)*((MAX(Calculator!$F22,110)-130)/20))</f>
      </c>
    </row>
    <row r="533" spans="1:3" x14ac:dyDescent="0.25">
      <c r="A533">
        <v>22</v>
      </c>
      <c r="B533" t="s">
        <v>65</v>
      </c>
      <c r="C533">
        <f>(((Calculator!$C22-55)/10)*IF(Calculator!$G22="Yes",1,0))</f>
      </c>
    </row>
    <row r="534" spans="1:3" x14ac:dyDescent="0.25">
      <c r="A534">
        <v>22</v>
      </c>
      <c r="B534" t="s">
        <v>66</v>
      </c>
      <c r="C534">
        <f>(((Calculator!$C22-55)/10)*IF(Calculator!$H22="Yes",1,0))</f>
      </c>
    </row>
    <row r="535" spans="1:3" x14ac:dyDescent="0.25">
      <c r="A535">
        <v>22</v>
      </c>
      <c r="B535" t="s">
        <v>67</v>
      </c>
      <c r="C535">
        <f>(((Calculator!$C22-55)/10)*((MAX(Calculator!$I22,30)-30)/5))</f>
      </c>
    </row>
    <row r="536" spans="1:3" x14ac:dyDescent="0.25">
      <c r="A536">
        <v>22</v>
      </c>
      <c r="B536" t="s">
        <v>68</v>
      </c>
      <c r="C536">
        <f>(((Calculator!$C22-55)/10)*((MIN(Calculator!$J22,60)-60)/-15))</f>
      </c>
    </row>
    <row r="537" spans="1:3" x14ac:dyDescent="0.25">
      <c r="A537">
        <v>22</v>
      </c>
      <c r="B537" t="s">
        <v>69</v>
      </c>
      <c r="C537">
        <f>IF(AND(Calculator!$O22&lt;&gt;"",Calculator!$O22&gt;=4,Calculator!$O22&lt;=6),1,0)</f>
      </c>
    </row>
    <row r="538" spans="1:3" x14ac:dyDescent="0.25">
      <c r="A538">
        <v>22</v>
      </c>
      <c r="B538" t="s">
        <v>70</v>
      </c>
      <c r="C538">
        <f>IF(AND(Calculator!$O22&lt;&gt;"",Calculator!$O22&gt;=7,Calculator!$O22&lt;=10),1,0)</f>
      </c>
    </row>
    <row r="539" spans="1:3" x14ac:dyDescent="0.25">
      <c r="A539">
        <v>22</v>
      </c>
      <c r="B539" t="s">
        <v>71</v>
      </c>
      <c r="C539">
        <f>IF(Calculator!$O22="",1,0)</f>
      </c>
    </row>
    <row r="540" spans="1:3" x14ac:dyDescent="0.25">
      <c r="A540">
        <v>22</v>
      </c>
      <c r="B540" t="s">
        <v>72</v>
      </c>
      <c r="C540">
        <f>IF(OR(Calculator!$M22="",Calculator!$M22=0),0,LN(Calculator!$M22))</f>
      </c>
    </row>
    <row r="541" spans="1:3" x14ac:dyDescent="0.25">
      <c r="A541">
        <v>22</v>
      </c>
      <c r="B541" t="s">
        <v>73</v>
      </c>
      <c r="C541">
        <f>IF(Calculator!$M22="",1,0)</f>
      </c>
    </row>
    <row r="542" spans="1:3" x14ac:dyDescent="0.25">
      <c r="A542">
        <v>22</v>
      </c>
      <c r="B542" t="s">
        <v>74</v>
      </c>
      <c r="C542">
        <f>IF(Calculator!$N22="",0,(Calculator!$N22-5.3)*IF(Calculator!$G22="Yes",1,0))</f>
      </c>
    </row>
    <row r="543" spans="1:3" x14ac:dyDescent="0.25">
      <c r="A543">
        <v>22</v>
      </c>
      <c r="B543" t="s">
        <v>75</v>
      </c>
      <c r="C543">
        <f>IF(Calculator!$N22="",0,(Calculator!$N22-5.3)*(1-IF(Calculator!$G22="Yes",1,0)))</f>
      </c>
    </row>
    <row r="544" spans="1:3" x14ac:dyDescent="0.25">
      <c r="A544">
        <v>22</v>
      </c>
      <c r="B544" t="s">
        <v>76</v>
      </c>
      <c r="C544">
        <f>IF(Calculator!$N22="",1,0)</f>
      </c>
    </row>
    <row r="545" spans="1:3" x14ac:dyDescent="0.25">
      <c r="A545">
        <v>22</v>
      </c>
      <c r="B545" t="s">
        <v>77</v>
      </c>
      <c r="C545">
        <f>1</f>
      </c>
    </row>
    <row r="546" spans="1:3" x14ac:dyDescent="0.25">
      <c r="A546">
        <v>23</v>
      </c>
      <c r="B546" t="s">
        <v>47</v>
      </c>
      <c r="C546">
        <f>(Calculator!$C23-55)/10</f>
      </c>
    </row>
    <row r="547" spans="1:3" x14ac:dyDescent="0.25">
      <c r="A547">
        <v>23</v>
      </c>
      <c r="B547" t="s">
        <v>48</v>
      </c>
      <c r="C547">
        <f>((Calculator!$C23-55)/10)^2</f>
      </c>
    </row>
    <row r="548" spans="1:3" x14ac:dyDescent="0.25">
      <c r="A548">
        <v>23</v>
      </c>
      <c r="B548" t="s">
        <v>49</v>
      </c>
      <c r="C548">
        <f>((Calculator!$D23-Calculator!$E23)*0.02586)-3.5</f>
      </c>
    </row>
    <row r="549" spans="1:3" x14ac:dyDescent="0.25">
      <c r="A549">
        <v>23</v>
      </c>
      <c r="B549" t="s">
        <v>50</v>
      </c>
      <c r="C549">
        <f>((Calculator!$E23*0.02586)-1.3)/0.3</f>
      </c>
    </row>
    <row r="550" spans="1:3" x14ac:dyDescent="0.25">
      <c r="A550">
        <v>23</v>
      </c>
      <c r="B550" t="s">
        <v>51</v>
      </c>
      <c r="C550">
        <f>(MIN(Calculator!$F23,110)-110)/20</f>
      </c>
    </row>
    <row r="551" spans="1:3" x14ac:dyDescent="0.25">
      <c r="A551">
        <v>23</v>
      </c>
      <c r="B551" t="s">
        <v>52</v>
      </c>
      <c r="C551">
        <f>(MAX(Calculator!$F23,110)-130)/20</f>
      </c>
    </row>
    <row r="552" spans="1:3" x14ac:dyDescent="0.25">
      <c r="A552">
        <v>23</v>
      </c>
      <c r="B552" t="s">
        <v>17</v>
      </c>
      <c r="C552">
        <f>IF(Calculator!$G23="Yes",1,0)</f>
      </c>
    </row>
    <row r="553" spans="1:3" x14ac:dyDescent="0.25">
      <c r="A553">
        <v>23</v>
      </c>
      <c r="B553" t="s">
        <v>53</v>
      </c>
      <c r="C553">
        <f>IF(Calculator!$H23="Yes",1,0)</f>
      </c>
    </row>
    <row r="554" spans="1:3" x14ac:dyDescent="0.25">
      <c r="A554">
        <v>23</v>
      </c>
      <c r="B554" t="s">
        <v>54</v>
      </c>
      <c r="C554">
        <f>(MIN(Calculator!$I23,30)-25)/5</f>
      </c>
    </row>
    <row r="555" spans="1:3" x14ac:dyDescent="0.25">
      <c r="A555">
        <v>23</v>
      </c>
      <c r="B555" t="s">
        <v>55</v>
      </c>
      <c r="C555">
        <f>(MAX(Calculator!$I23,30)-30)/5</f>
      </c>
    </row>
    <row r="556" spans="1:3" x14ac:dyDescent="0.25">
      <c r="A556">
        <v>23</v>
      </c>
      <c r="B556" t="s">
        <v>56</v>
      </c>
      <c r="C556">
        <f>(MIN(Calculator!$J23,60)-60)/-15</f>
      </c>
    </row>
    <row r="557" spans="1:3" x14ac:dyDescent="0.25">
      <c r="A557">
        <v>23</v>
      </c>
      <c r="B557" t="s">
        <v>57</v>
      </c>
      <c r="C557">
        <f>(MAX(Calculator!$J23,60)-90)/-15</f>
      </c>
    </row>
    <row r="558" spans="1:3" x14ac:dyDescent="0.25">
      <c r="A558">
        <v>23</v>
      </c>
      <c r="B558" t="s">
        <v>58</v>
      </c>
      <c r="C558">
        <f>IF(Calculator!$K23="Yes",1,0)</f>
      </c>
    </row>
    <row r="559" spans="1:3" x14ac:dyDescent="0.25">
      <c r="A559">
        <v>23</v>
      </c>
      <c r="B559" t="s">
        <v>59</v>
      </c>
      <c r="C559">
        <f>IF(Calculator!$L23="Yes",1,0)</f>
      </c>
    </row>
    <row r="560" spans="1:3" x14ac:dyDescent="0.25">
      <c r="A560">
        <v>23</v>
      </c>
      <c r="B560" t="s">
        <v>60</v>
      </c>
      <c r="C560">
        <f>((MAX(Calculator!$F23,110)-130)/20)*IF(Calculator!$K23="Yes",1,0)</f>
      </c>
    </row>
    <row r="561" spans="1:3" x14ac:dyDescent="0.25">
      <c r="A561">
        <v>23</v>
      </c>
      <c r="B561" t="s">
        <v>61</v>
      </c>
      <c r="C561">
        <f>((((Calculator!$D23-Calculator!$E23)*0.02586)-3.5))*IF(Calculator!$L23="Yes",1,0)</f>
      </c>
    </row>
    <row r="562" spans="1:3" x14ac:dyDescent="0.25">
      <c r="A562">
        <v>23</v>
      </c>
      <c r="B562" t="s">
        <v>62</v>
      </c>
      <c r="C562">
        <f>(((Calculator!$C23-55)/10)*(((((Calculator!$D23-Calculator!$E23)*0.02586)-3.5))))</f>
      </c>
    </row>
    <row r="563" spans="1:3" x14ac:dyDescent="0.25">
      <c r="A563">
        <v>23</v>
      </c>
      <c r="B563" t="s">
        <v>63</v>
      </c>
      <c r="C563">
        <f>(((Calculator!$C23-55)/10)*(((Calculator!$E23*0.02586)-1.3)/0.3))</f>
      </c>
    </row>
    <row r="564" spans="1:3" x14ac:dyDescent="0.25">
      <c r="A564">
        <v>23</v>
      </c>
      <c r="B564" t="s">
        <v>64</v>
      </c>
      <c r="C564">
        <f>(((Calculator!$C23-55)/10)*((MAX(Calculator!$F23,110)-130)/20))</f>
      </c>
    </row>
    <row r="565" spans="1:3" x14ac:dyDescent="0.25">
      <c r="A565">
        <v>23</v>
      </c>
      <c r="B565" t="s">
        <v>65</v>
      </c>
      <c r="C565">
        <f>(((Calculator!$C23-55)/10)*IF(Calculator!$G23="Yes",1,0))</f>
      </c>
    </row>
    <row r="566" spans="1:3" x14ac:dyDescent="0.25">
      <c r="A566">
        <v>23</v>
      </c>
      <c r="B566" t="s">
        <v>66</v>
      </c>
      <c r="C566">
        <f>(((Calculator!$C23-55)/10)*IF(Calculator!$H23="Yes",1,0))</f>
      </c>
    </row>
    <row r="567" spans="1:3" x14ac:dyDescent="0.25">
      <c r="A567">
        <v>23</v>
      </c>
      <c r="B567" t="s">
        <v>67</v>
      </c>
      <c r="C567">
        <f>(((Calculator!$C23-55)/10)*((MAX(Calculator!$I23,30)-30)/5))</f>
      </c>
    </row>
    <row r="568" spans="1:3" x14ac:dyDescent="0.25">
      <c r="A568">
        <v>23</v>
      </c>
      <c r="B568" t="s">
        <v>68</v>
      </c>
      <c r="C568">
        <f>(((Calculator!$C23-55)/10)*((MIN(Calculator!$J23,60)-60)/-15))</f>
      </c>
    </row>
    <row r="569" spans="1:3" x14ac:dyDescent="0.25">
      <c r="A569">
        <v>23</v>
      </c>
      <c r="B569" t="s">
        <v>69</v>
      </c>
      <c r="C569">
        <f>IF(AND(Calculator!$O23&lt;&gt;"",Calculator!$O23&gt;=4,Calculator!$O23&lt;=6),1,0)</f>
      </c>
    </row>
    <row r="570" spans="1:3" x14ac:dyDescent="0.25">
      <c r="A570">
        <v>23</v>
      </c>
      <c r="B570" t="s">
        <v>70</v>
      </c>
      <c r="C570">
        <f>IF(AND(Calculator!$O23&lt;&gt;"",Calculator!$O23&gt;=7,Calculator!$O23&lt;=10),1,0)</f>
      </c>
    </row>
    <row r="571" spans="1:3" x14ac:dyDescent="0.25">
      <c r="A571">
        <v>23</v>
      </c>
      <c r="B571" t="s">
        <v>71</v>
      </c>
      <c r="C571">
        <f>IF(Calculator!$O23="",1,0)</f>
      </c>
    </row>
    <row r="572" spans="1:3" x14ac:dyDescent="0.25">
      <c r="A572">
        <v>23</v>
      </c>
      <c r="B572" t="s">
        <v>72</v>
      </c>
      <c r="C572">
        <f>IF(OR(Calculator!$M23="",Calculator!$M23=0),0,LN(Calculator!$M23))</f>
      </c>
    </row>
    <row r="573" spans="1:3" x14ac:dyDescent="0.25">
      <c r="A573">
        <v>23</v>
      </c>
      <c r="B573" t="s">
        <v>73</v>
      </c>
      <c r="C573">
        <f>IF(Calculator!$M23="",1,0)</f>
      </c>
    </row>
    <row r="574" spans="1:3" x14ac:dyDescent="0.25">
      <c r="A574">
        <v>23</v>
      </c>
      <c r="B574" t="s">
        <v>74</v>
      </c>
      <c r="C574">
        <f>IF(Calculator!$N23="",0,(Calculator!$N23-5.3)*IF(Calculator!$G23="Yes",1,0))</f>
      </c>
    </row>
    <row r="575" spans="1:3" x14ac:dyDescent="0.25">
      <c r="A575">
        <v>23</v>
      </c>
      <c r="B575" t="s">
        <v>75</v>
      </c>
      <c r="C575">
        <f>IF(Calculator!$N23="",0,(Calculator!$N23-5.3)*(1-IF(Calculator!$G23="Yes",1,0)))</f>
      </c>
    </row>
    <row r="576" spans="1:3" x14ac:dyDescent="0.25">
      <c r="A576">
        <v>23</v>
      </c>
      <c r="B576" t="s">
        <v>76</v>
      </c>
      <c r="C576">
        <f>IF(Calculator!$N23="",1,0)</f>
      </c>
    </row>
    <row r="577" spans="1:3" x14ac:dyDescent="0.25">
      <c r="A577">
        <v>23</v>
      </c>
      <c r="B577" t="s">
        <v>77</v>
      </c>
      <c r="C577">
        <f>1</f>
      </c>
    </row>
    <row r="578" spans="1:3" x14ac:dyDescent="0.25">
      <c r="A578">
        <v>24</v>
      </c>
      <c r="B578" t="s">
        <v>47</v>
      </c>
      <c r="C578">
        <f>(Calculator!$C24-55)/10</f>
      </c>
    </row>
    <row r="579" spans="1:3" x14ac:dyDescent="0.25">
      <c r="A579">
        <v>24</v>
      </c>
      <c r="B579" t="s">
        <v>48</v>
      </c>
      <c r="C579">
        <f>((Calculator!$C24-55)/10)^2</f>
      </c>
    </row>
    <row r="580" spans="1:3" x14ac:dyDescent="0.25">
      <c r="A580">
        <v>24</v>
      </c>
      <c r="B580" t="s">
        <v>49</v>
      </c>
      <c r="C580">
        <f>((Calculator!$D24-Calculator!$E24)*0.02586)-3.5</f>
      </c>
    </row>
    <row r="581" spans="1:3" x14ac:dyDescent="0.25">
      <c r="A581">
        <v>24</v>
      </c>
      <c r="B581" t="s">
        <v>50</v>
      </c>
      <c r="C581">
        <f>((Calculator!$E24*0.02586)-1.3)/0.3</f>
      </c>
    </row>
    <row r="582" spans="1:3" x14ac:dyDescent="0.25">
      <c r="A582">
        <v>24</v>
      </c>
      <c r="B582" t="s">
        <v>51</v>
      </c>
      <c r="C582">
        <f>(MIN(Calculator!$F24,110)-110)/20</f>
      </c>
    </row>
    <row r="583" spans="1:3" x14ac:dyDescent="0.25">
      <c r="A583">
        <v>24</v>
      </c>
      <c r="B583" t="s">
        <v>52</v>
      </c>
      <c r="C583">
        <f>(MAX(Calculator!$F24,110)-130)/20</f>
      </c>
    </row>
    <row r="584" spans="1:3" x14ac:dyDescent="0.25">
      <c r="A584">
        <v>24</v>
      </c>
      <c r="B584" t="s">
        <v>17</v>
      </c>
      <c r="C584">
        <f>IF(Calculator!$G24="Yes",1,0)</f>
      </c>
    </row>
    <row r="585" spans="1:3" x14ac:dyDescent="0.25">
      <c r="A585">
        <v>24</v>
      </c>
      <c r="B585" t="s">
        <v>53</v>
      </c>
      <c r="C585">
        <f>IF(Calculator!$H24="Yes",1,0)</f>
      </c>
    </row>
    <row r="586" spans="1:3" x14ac:dyDescent="0.25">
      <c r="A586">
        <v>24</v>
      </c>
      <c r="B586" t="s">
        <v>54</v>
      </c>
      <c r="C586">
        <f>(MIN(Calculator!$I24,30)-25)/5</f>
      </c>
    </row>
    <row r="587" spans="1:3" x14ac:dyDescent="0.25">
      <c r="A587">
        <v>24</v>
      </c>
      <c r="B587" t="s">
        <v>55</v>
      </c>
      <c r="C587">
        <f>(MAX(Calculator!$I24,30)-30)/5</f>
      </c>
    </row>
    <row r="588" spans="1:3" x14ac:dyDescent="0.25">
      <c r="A588">
        <v>24</v>
      </c>
      <c r="B588" t="s">
        <v>56</v>
      </c>
      <c r="C588">
        <f>(MIN(Calculator!$J24,60)-60)/-15</f>
      </c>
    </row>
    <row r="589" spans="1:3" x14ac:dyDescent="0.25">
      <c r="A589">
        <v>24</v>
      </c>
      <c r="B589" t="s">
        <v>57</v>
      </c>
      <c r="C589">
        <f>(MAX(Calculator!$J24,60)-90)/-15</f>
      </c>
    </row>
    <row r="590" spans="1:3" x14ac:dyDescent="0.25">
      <c r="A590">
        <v>24</v>
      </c>
      <c r="B590" t="s">
        <v>58</v>
      </c>
      <c r="C590">
        <f>IF(Calculator!$K24="Yes",1,0)</f>
      </c>
    </row>
    <row r="591" spans="1:3" x14ac:dyDescent="0.25">
      <c r="A591">
        <v>24</v>
      </c>
      <c r="B591" t="s">
        <v>59</v>
      </c>
      <c r="C591">
        <f>IF(Calculator!$L24="Yes",1,0)</f>
      </c>
    </row>
    <row r="592" spans="1:3" x14ac:dyDescent="0.25">
      <c r="A592">
        <v>24</v>
      </c>
      <c r="B592" t="s">
        <v>60</v>
      </c>
      <c r="C592">
        <f>((MAX(Calculator!$F24,110)-130)/20)*IF(Calculator!$K24="Yes",1,0)</f>
      </c>
    </row>
    <row r="593" spans="1:3" x14ac:dyDescent="0.25">
      <c r="A593">
        <v>24</v>
      </c>
      <c r="B593" t="s">
        <v>61</v>
      </c>
      <c r="C593">
        <f>((((Calculator!$D24-Calculator!$E24)*0.02586)-3.5))*IF(Calculator!$L24="Yes",1,0)</f>
      </c>
    </row>
    <row r="594" spans="1:3" x14ac:dyDescent="0.25">
      <c r="A594">
        <v>24</v>
      </c>
      <c r="B594" t="s">
        <v>62</v>
      </c>
      <c r="C594">
        <f>(((Calculator!$C24-55)/10)*(((((Calculator!$D24-Calculator!$E24)*0.02586)-3.5))))</f>
      </c>
    </row>
    <row r="595" spans="1:3" x14ac:dyDescent="0.25">
      <c r="A595">
        <v>24</v>
      </c>
      <c r="B595" t="s">
        <v>63</v>
      </c>
      <c r="C595">
        <f>(((Calculator!$C24-55)/10)*(((Calculator!$E24*0.02586)-1.3)/0.3))</f>
      </c>
    </row>
    <row r="596" spans="1:3" x14ac:dyDescent="0.25">
      <c r="A596">
        <v>24</v>
      </c>
      <c r="B596" t="s">
        <v>64</v>
      </c>
      <c r="C596">
        <f>(((Calculator!$C24-55)/10)*((MAX(Calculator!$F24,110)-130)/20))</f>
      </c>
    </row>
    <row r="597" spans="1:3" x14ac:dyDescent="0.25">
      <c r="A597">
        <v>24</v>
      </c>
      <c r="B597" t="s">
        <v>65</v>
      </c>
      <c r="C597">
        <f>(((Calculator!$C24-55)/10)*IF(Calculator!$G24="Yes",1,0))</f>
      </c>
    </row>
    <row r="598" spans="1:3" x14ac:dyDescent="0.25">
      <c r="A598">
        <v>24</v>
      </c>
      <c r="B598" t="s">
        <v>66</v>
      </c>
      <c r="C598">
        <f>(((Calculator!$C24-55)/10)*IF(Calculator!$H24="Yes",1,0))</f>
      </c>
    </row>
    <row r="599" spans="1:3" x14ac:dyDescent="0.25">
      <c r="A599">
        <v>24</v>
      </c>
      <c r="B599" t="s">
        <v>67</v>
      </c>
      <c r="C599">
        <f>(((Calculator!$C24-55)/10)*((MAX(Calculator!$I24,30)-30)/5))</f>
      </c>
    </row>
    <row r="600" spans="1:3" x14ac:dyDescent="0.25">
      <c r="A600">
        <v>24</v>
      </c>
      <c r="B600" t="s">
        <v>68</v>
      </c>
      <c r="C600">
        <f>(((Calculator!$C24-55)/10)*((MIN(Calculator!$J24,60)-60)/-15))</f>
      </c>
    </row>
    <row r="601" spans="1:3" x14ac:dyDescent="0.25">
      <c r="A601">
        <v>24</v>
      </c>
      <c r="B601" t="s">
        <v>69</v>
      </c>
      <c r="C601">
        <f>IF(AND(Calculator!$O24&lt;&gt;"",Calculator!$O24&gt;=4,Calculator!$O24&lt;=6),1,0)</f>
      </c>
    </row>
    <row r="602" spans="1:3" x14ac:dyDescent="0.25">
      <c r="A602">
        <v>24</v>
      </c>
      <c r="B602" t="s">
        <v>70</v>
      </c>
      <c r="C602">
        <f>IF(AND(Calculator!$O24&lt;&gt;"",Calculator!$O24&gt;=7,Calculator!$O24&lt;=10),1,0)</f>
      </c>
    </row>
    <row r="603" spans="1:3" x14ac:dyDescent="0.25">
      <c r="A603">
        <v>24</v>
      </c>
      <c r="B603" t="s">
        <v>71</v>
      </c>
      <c r="C603">
        <f>IF(Calculator!$O24="",1,0)</f>
      </c>
    </row>
    <row r="604" spans="1:3" x14ac:dyDescent="0.25">
      <c r="A604">
        <v>24</v>
      </c>
      <c r="B604" t="s">
        <v>72</v>
      </c>
      <c r="C604">
        <f>IF(OR(Calculator!$M24="",Calculator!$M24=0),0,LN(Calculator!$M24))</f>
      </c>
    </row>
    <row r="605" spans="1:3" x14ac:dyDescent="0.25">
      <c r="A605">
        <v>24</v>
      </c>
      <c r="B605" t="s">
        <v>73</v>
      </c>
      <c r="C605">
        <f>IF(Calculator!$M24="",1,0)</f>
      </c>
    </row>
    <row r="606" spans="1:3" x14ac:dyDescent="0.25">
      <c r="A606">
        <v>24</v>
      </c>
      <c r="B606" t="s">
        <v>74</v>
      </c>
      <c r="C606">
        <f>IF(Calculator!$N24="",0,(Calculator!$N24-5.3)*IF(Calculator!$G24="Yes",1,0))</f>
      </c>
    </row>
    <row r="607" spans="1:3" x14ac:dyDescent="0.25">
      <c r="A607">
        <v>24</v>
      </c>
      <c r="B607" t="s">
        <v>75</v>
      </c>
      <c r="C607">
        <f>IF(Calculator!$N24="",0,(Calculator!$N24-5.3)*(1-IF(Calculator!$G24="Yes",1,0)))</f>
      </c>
    </row>
    <row r="608" spans="1:3" x14ac:dyDescent="0.25">
      <c r="A608">
        <v>24</v>
      </c>
      <c r="B608" t="s">
        <v>76</v>
      </c>
      <c r="C608">
        <f>IF(Calculator!$N24="",1,0)</f>
      </c>
    </row>
    <row r="609" spans="1:3" x14ac:dyDescent="0.25">
      <c r="A609">
        <v>24</v>
      </c>
      <c r="B609" t="s">
        <v>77</v>
      </c>
      <c r="C609">
        <f>1</f>
      </c>
    </row>
    <row r="610" spans="1:3" x14ac:dyDescent="0.25">
      <c r="A610">
        <v>25</v>
      </c>
      <c r="B610" t="s">
        <v>47</v>
      </c>
      <c r="C610">
        <f>(Calculator!$C25-55)/10</f>
      </c>
    </row>
    <row r="611" spans="1:3" x14ac:dyDescent="0.25">
      <c r="A611">
        <v>25</v>
      </c>
      <c r="B611" t="s">
        <v>48</v>
      </c>
      <c r="C611">
        <f>((Calculator!$C25-55)/10)^2</f>
      </c>
    </row>
    <row r="612" spans="1:3" x14ac:dyDescent="0.25">
      <c r="A612">
        <v>25</v>
      </c>
      <c r="B612" t="s">
        <v>49</v>
      </c>
      <c r="C612">
        <f>((Calculator!$D25-Calculator!$E25)*0.02586)-3.5</f>
      </c>
    </row>
    <row r="613" spans="1:3" x14ac:dyDescent="0.25">
      <c r="A613">
        <v>25</v>
      </c>
      <c r="B613" t="s">
        <v>50</v>
      </c>
      <c r="C613">
        <f>((Calculator!$E25*0.02586)-1.3)/0.3</f>
      </c>
    </row>
    <row r="614" spans="1:3" x14ac:dyDescent="0.25">
      <c r="A614">
        <v>25</v>
      </c>
      <c r="B614" t="s">
        <v>51</v>
      </c>
      <c r="C614">
        <f>(MIN(Calculator!$F25,110)-110)/20</f>
      </c>
    </row>
    <row r="615" spans="1:3" x14ac:dyDescent="0.25">
      <c r="A615">
        <v>25</v>
      </c>
      <c r="B615" t="s">
        <v>52</v>
      </c>
      <c r="C615">
        <f>(MAX(Calculator!$F25,110)-130)/20</f>
      </c>
    </row>
    <row r="616" spans="1:3" x14ac:dyDescent="0.25">
      <c r="A616">
        <v>25</v>
      </c>
      <c r="B616" t="s">
        <v>17</v>
      </c>
      <c r="C616">
        <f>IF(Calculator!$G25="Yes",1,0)</f>
      </c>
    </row>
    <row r="617" spans="1:3" x14ac:dyDescent="0.25">
      <c r="A617">
        <v>25</v>
      </c>
      <c r="B617" t="s">
        <v>53</v>
      </c>
      <c r="C617">
        <f>IF(Calculator!$H25="Yes",1,0)</f>
      </c>
    </row>
    <row r="618" spans="1:3" x14ac:dyDescent="0.25">
      <c r="A618">
        <v>25</v>
      </c>
      <c r="B618" t="s">
        <v>54</v>
      </c>
      <c r="C618">
        <f>(MIN(Calculator!$I25,30)-25)/5</f>
      </c>
    </row>
    <row r="619" spans="1:3" x14ac:dyDescent="0.25">
      <c r="A619">
        <v>25</v>
      </c>
      <c r="B619" t="s">
        <v>55</v>
      </c>
      <c r="C619">
        <f>(MAX(Calculator!$I25,30)-30)/5</f>
      </c>
    </row>
    <row r="620" spans="1:3" x14ac:dyDescent="0.25">
      <c r="A620">
        <v>25</v>
      </c>
      <c r="B620" t="s">
        <v>56</v>
      </c>
      <c r="C620">
        <f>(MIN(Calculator!$J25,60)-60)/-15</f>
      </c>
    </row>
    <row r="621" spans="1:3" x14ac:dyDescent="0.25">
      <c r="A621">
        <v>25</v>
      </c>
      <c r="B621" t="s">
        <v>57</v>
      </c>
      <c r="C621">
        <f>(MAX(Calculator!$J25,60)-90)/-15</f>
      </c>
    </row>
    <row r="622" spans="1:3" x14ac:dyDescent="0.25">
      <c r="A622">
        <v>25</v>
      </c>
      <c r="B622" t="s">
        <v>58</v>
      </c>
      <c r="C622">
        <f>IF(Calculator!$K25="Yes",1,0)</f>
      </c>
    </row>
    <row r="623" spans="1:3" x14ac:dyDescent="0.25">
      <c r="A623">
        <v>25</v>
      </c>
      <c r="B623" t="s">
        <v>59</v>
      </c>
      <c r="C623">
        <f>IF(Calculator!$L25="Yes",1,0)</f>
      </c>
    </row>
    <row r="624" spans="1:3" x14ac:dyDescent="0.25">
      <c r="A624">
        <v>25</v>
      </c>
      <c r="B624" t="s">
        <v>60</v>
      </c>
      <c r="C624">
        <f>((MAX(Calculator!$F25,110)-130)/20)*IF(Calculator!$K25="Yes",1,0)</f>
      </c>
    </row>
    <row r="625" spans="1:3" x14ac:dyDescent="0.25">
      <c r="A625">
        <v>25</v>
      </c>
      <c r="B625" t="s">
        <v>61</v>
      </c>
      <c r="C625">
        <f>((((Calculator!$D25-Calculator!$E25)*0.02586)-3.5))*IF(Calculator!$L25="Yes",1,0)</f>
      </c>
    </row>
    <row r="626" spans="1:3" x14ac:dyDescent="0.25">
      <c r="A626">
        <v>25</v>
      </c>
      <c r="B626" t="s">
        <v>62</v>
      </c>
      <c r="C626">
        <f>(((Calculator!$C25-55)/10)*(((((Calculator!$D25-Calculator!$E25)*0.02586)-3.5))))</f>
      </c>
    </row>
    <row r="627" spans="1:3" x14ac:dyDescent="0.25">
      <c r="A627">
        <v>25</v>
      </c>
      <c r="B627" t="s">
        <v>63</v>
      </c>
      <c r="C627">
        <f>(((Calculator!$C25-55)/10)*(((Calculator!$E25*0.02586)-1.3)/0.3))</f>
      </c>
    </row>
    <row r="628" spans="1:3" x14ac:dyDescent="0.25">
      <c r="A628">
        <v>25</v>
      </c>
      <c r="B628" t="s">
        <v>64</v>
      </c>
      <c r="C628">
        <f>(((Calculator!$C25-55)/10)*((MAX(Calculator!$F25,110)-130)/20))</f>
      </c>
    </row>
    <row r="629" spans="1:3" x14ac:dyDescent="0.25">
      <c r="A629">
        <v>25</v>
      </c>
      <c r="B629" t="s">
        <v>65</v>
      </c>
      <c r="C629">
        <f>(((Calculator!$C25-55)/10)*IF(Calculator!$G25="Yes",1,0))</f>
      </c>
    </row>
    <row r="630" spans="1:3" x14ac:dyDescent="0.25">
      <c r="A630">
        <v>25</v>
      </c>
      <c r="B630" t="s">
        <v>66</v>
      </c>
      <c r="C630">
        <f>(((Calculator!$C25-55)/10)*IF(Calculator!$H25="Yes",1,0))</f>
      </c>
    </row>
    <row r="631" spans="1:3" x14ac:dyDescent="0.25">
      <c r="A631">
        <v>25</v>
      </c>
      <c r="B631" t="s">
        <v>67</v>
      </c>
      <c r="C631">
        <f>(((Calculator!$C25-55)/10)*((MAX(Calculator!$I25,30)-30)/5))</f>
      </c>
    </row>
    <row r="632" spans="1:3" x14ac:dyDescent="0.25">
      <c r="A632">
        <v>25</v>
      </c>
      <c r="B632" t="s">
        <v>68</v>
      </c>
      <c r="C632">
        <f>(((Calculator!$C25-55)/10)*((MIN(Calculator!$J25,60)-60)/-15))</f>
      </c>
    </row>
    <row r="633" spans="1:3" x14ac:dyDescent="0.25">
      <c r="A633">
        <v>25</v>
      </c>
      <c r="B633" t="s">
        <v>69</v>
      </c>
      <c r="C633">
        <f>IF(AND(Calculator!$O25&lt;&gt;"",Calculator!$O25&gt;=4,Calculator!$O25&lt;=6),1,0)</f>
      </c>
    </row>
    <row r="634" spans="1:3" x14ac:dyDescent="0.25">
      <c r="A634">
        <v>25</v>
      </c>
      <c r="B634" t="s">
        <v>70</v>
      </c>
      <c r="C634">
        <f>IF(AND(Calculator!$O25&lt;&gt;"",Calculator!$O25&gt;=7,Calculator!$O25&lt;=10),1,0)</f>
      </c>
    </row>
    <row r="635" spans="1:3" x14ac:dyDescent="0.25">
      <c r="A635">
        <v>25</v>
      </c>
      <c r="B635" t="s">
        <v>71</v>
      </c>
      <c r="C635">
        <f>IF(Calculator!$O25="",1,0)</f>
      </c>
    </row>
    <row r="636" spans="1:3" x14ac:dyDescent="0.25">
      <c r="A636">
        <v>25</v>
      </c>
      <c r="B636" t="s">
        <v>72</v>
      </c>
      <c r="C636">
        <f>IF(OR(Calculator!$M25="",Calculator!$M25=0),0,LN(Calculator!$M25))</f>
      </c>
    </row>
    <row r="637" spans="1:3" x14ac:dyDescent="0.25">
      <c r="A637">
        <v>25</v>
      </c>
      <c r="B637" t="s">
        <v>73</v>
      </c>
      <c r="C637">
        <f>IF(Calculator!$M25="",1,0)</f>
      </c>
    </row>
    <row r="638" spans="1:3" x14ac:dyDescent="0.25">
      <c r="A638">
        <v>25</v>
      </c>
      <c r="B638" t="s">
        <v>74</v>
      </c>
      <c r="C638">
        <f>IF(Calculator!$N25="",0,(Calculator!$N25-5.3)*IF(Calculator!$G25="Yes",1,0))</f>
      </c>
    </row>
    <row r="639" spans="1:3" x14ac:dyDescent="0.25">
      <c r="A639">
        <v>25</v>
      </c>
      <c r="B639" t="s">
        <v>75</v>
      </c>
      <c r="C639">
        <f>IF(Calculator!$N25="",0,(Calculator!$N25-5.3)*(1-IF(Calculator!$G25="Yes",1,0)))</f>
      </c>
    </row>
    <row r="640" spans="1:3" x14ac:dyDescent="0.25">
      <c r="A640">
        <v>25</v>
      </c>
      <c r="B640" t="s">
        <v>76</v>
      </c>
      <c r="C640">
        <f>IF(Calculator!$N25="",1,0)</f>
      </c>
    </row>
    <row r="641" spans="1:3" x14ac:dyDescent="0.25">
      <c r="A641">
        <v>25</v>
      </c>
      <c r="B641" t="s">
        <v>77</v>
      </c>
      <c r="C641">
        <f>1</f>
      </c>
    </row>
    <row r="642" spans="1:3" x14ac:dyDescent="0.25">
      <c r="A642">
        <v>26</v>
      </c>
      <c r="B642" t="s">
        <v>47</v>
      </c>
      <c r="C642">
        <f>(Calculator!$C26-55)/10</f>
      </c>
    </row>
    <row r="643" spans="1:3" x14ac:dyDescent="0.25">
      <c r="A643">
        <v>26</v>
      </c>
      <c r="B643" t="s">
        <v>48</v>
      </c>
      <c r="C643">
        <f>((Calculator!$C26-55)/10)^2</f>
      </c>
    </row>
    <row r="644" spans="1:3" x14ac:dyDescent="0.25">
      <c r="A644">
        <v>26</v>
      </c>
      <c r="B644" t="s">
        <v>49</v>
      </c>
      <c r="C644">
        <f>((Calculator!$D26-Calculator!$E26)*0.02586)-3.5</f>
      </c>
    </row>
    <row r="645" spans="1:3" x14ac:dyDescent="0.25">
      <c r="A645">
        <v>26</v>
      </c>
      <c r="B645" t="s">
        <v>50</v>
      </c>
      <c r="C645">
        <f>((Calculator!$E26*0.02586)-1.3)/0.3</f>
      </c>
    </row>
    <row r="646" spans="1:3" x14ac:dyDescent="0.25">
      <c r="A646">
        <v>26</v>
      </c>
      <c r="B646" t="s">
        <v>51</v>
      </c>
      <c r="C646">
        <f>(MIN(Calculator!$F26,110)-110)/20</f>
      </c>
    </row>
    <row r="647" spans="1:3" x14ac:dyDescent="0.25">
      <c r="A647">
        <v>26</v>
      </c>
      <c r="B647" t="s">
        <v>52</v>
      </c>
      <c r="C647">
        <f>(MAX(Calculator!$F26,110)-130)/20</f>
      </c>
    </row>
    <row r="648" spans="1:3" x14ac:dyDescent="0.25">
      <c r="A648">
        <v>26</v>
      </c>
      <c r="B648" t="s">
        <v>17</v>
      </c>
      <c r="C648">
        <f>IF(Calculator!$G26="Yes",1,0)</f>
      </c>
    </row>
    <row r="649" spans="1:3" x14ac:dyDescent="0.25">
      <c r="A649">
        <v>26</v>
      </c>
      <c r="B649" t="s">
        <v>53</v>
      </c>
      <c r="C649">
        <f>IF(Calculator!$H26="Yes",1,0)</f>
      </c>
    </row>
    <row r="650" spans="1:3" x14ac:dyDescent="0.25">
      <c r="A650">
        <v>26</v>
      </c>
      <c r="B650" t="s">
        <v>54</v>
      </c>
      <c r="C650">
        <f>(MIN(Calculator!$I26,30)-25)/5</f>
      </c>
    </row>
    <row r="651" spans="1:3" x14ac:dyDescent="0.25">
      <c r="A651">
        <v>26</v>
      </c>
      <c r="B651" t="s">
        <v>55</v>
      </c>
      <c r="C651">
        <f>(MAX(Calculator!$I26,30)-30)/5</f>
      </c>
    </row>
    <row r="652" spans="1:3" x14ac:dyDescent="0.25">
      <c r="A652">
        <v>26</v>
      </c>
      <c r="B652" t="s">
        <v>56</v>
      </c>
      <c r="C652">
        <f>(MIN(Calculator!$J26,60)-60)/-15</f>
      </c>
    </row>
    <row r="653" spans="1:3" x14ac:dyDescent="0.25">
      <c r="A653">
        <v>26</v>
      </c>
      <c r="B653" t="s">
        <v>57</v>
      </c>
      <c r="C653">
        <f>(MAX(Calculator!$J26,60)-90)/-15</f>
      </c>
    </row>
    <row r="654" spans="1:3" x14ac:dyDescent="0.25">
      <c r="A654">
        <v>26</v>
      </c>
      <c r="B654" t="s">
        <v>58</v>
      </c>
      <c r="C654">
        <f>IF(Calculator!$K26="Yes",1,0)</f>
      </c>
    </row>
    <row r="655" spans="1:3" x14ac:dyDescent="0.25">
      <c r="A655">
        <v>26</v>
      </c>
      <c r="B655" t="s">
        <v>59</v>
      </c>
      <c r="C655">
        <f>IF(Calculator!$L26="Yes",1,0)</f>
      </c>
    </row>
    <row r="656" spans="1:3" x14ac:dyDescent="0.25">
      <c r="A656">
        <v>26</v>
      </c>
      <c r="B656" t="s">
        <v>60</v>
      </c>
      <c r="C656">
        <f>((MAX(Calculator!$F26,110)-130)/20)*IF(Calculator!$K26="Yes",1,0)</f>
      </c>
    </row>
    <row r="657" spans="1:3" x14ac:dyDescent="0.25">
      <c r="A657">
        <v>26</v>
      </c>
      <c r="B657" t="s">
        <v>61</v>
      </c>
      <c r="C657">
        <f>((((Calculator!$D26-Calculator!$E26)*0.02586)-3.5))*IF(Calculator!$L26="Yes",1,0)</f>
      </c>
    </row>
    <row r="658" spans="1:3" x14ac:dyDescent="0.25">
      <c r="A658">
        <v>26</v>
      </c>
      <c r="B658" t="s">
        <v>62</v>
      </c>
      <c r="C658">
        <f>(((Calculator!$C26-55)/10)*(((((Calculator!$D26-Calculator!$E26)*0.02586)-3.5))))</f>
      </c>
    </row>
    <row r="659" spans="1:3" x14ac:dyDescent="0.25">
      <c r="A659">
        <v>26</v>
      </c>
      <c r="B659" t="s">
        <v>63</v>
      </c>
      <c r="C659">
        <f>(((Calculator!$C26-55)/10)*(((Calculator!$E26*0.02586)-1.3)/0.3))</f>
      </c>
    </row>
    <row r="660" spans="1:3" x14ac:dyDescent="0.25">
      <c r="A660">
        <v>26</v>
      </c>
      <c r="B660" t="s">
        <v>64</v>
      </c>
      <c r="C660">
        <f>(((Calculator!$C26-55)/10)*((MAX(Calculator!$F26,110)-130)/20))</f>
      </c>
    </row>
    <row r="661" spans="1:3" x14ac:dyDescent="0.25">
      <c r="A661">
        <v>26</v>
      </c>
      <c r="B661" t="s">
        <v>65</v>
      </c>
      <c r="C661">
        <f>(((Calculator!$C26-55)/10)*IF(Calculator!$G26="Yes",1,0))</f>
      </c>
    </row>
    <row r="662" spans="1:3" x14ac:dyDescent="0.25">
      <c r="A662">
        <v>26</v>
      </c>
      <c r="B662" t="s">
        <v>66</v>
      </c>
      <c r="C662">
        <f>(((Calculator!$C26-55)/10)*IF(Calculator!$H26="Yes",1,0))</f>
      </c>
    </row>
    <row r="663" spans="1:3" x14ac:dyDescent="0.25">
      <c r="A663">
        <v>26</v>
      </c>
      <c r="B663" t="s">
        <v>67</v>
      </c>
      <c r="C663">
        <f>(((Calculator!$C26-55)/10)*((MAX(Calculator!$I26,30)-30)/5))</f>
      </c>
    </row>
    <row r="664" spans="1:3" x14ac:dyDescent="0.25">
      <c r="A664">
        <v>26</v>
      </c>
      <c r="B664" t="s">
        <v>68</v>
      </c>
      <c r="C664">
        <f>(((Calculator!$C26-55)/10)*((MIN(Calculator!$J26,60)-60)/-15))</f>
      </c>
    </row>
    <row r="665" spans="1:3" x14ac:dyDescent="0.25">
      <c r="A665">
        <v>26</v>
      </c>
      <c r="B665" t="s">
        <v>69</v>
      </c>
      <c r="C665">
        <f>IF(AND(Calculator!$O26&lt;&gt;"",Calculator!$O26&gt;=4,Calculator!$O26&lt;=6),1,0)</f>
      </c>
    </row>
    <row r="666" spans="1:3" x14ac:dyDescent="0.25">
      <c r="A666">
        <v>26</v>
      </c>
      <c r="B666" t="s">
        <v>70</v>
      </c>
      <c r="C666">
        <f>IF(AND(Calculator!$O26&lt;&gt;"",Calculator!$O26&gt;=7,Calculator!$O26&lt;=10),1,0)</f>
      </c>
    </row>
    <row r="667" spans="1:3" x14ac:dyDescent="0.25">
      <c r="A667">
        <v>26</v>
      </c>
      <c r="B667" t="s">
        <v>71</v>
      </c>
      <c r="C667">
        <f>IF(Calculator!$O26="",1,0)</f>
      </c>
    </row>
    <row r="668" spans="1:3" x14ac:dyDescent="0.25">
      <c r="A668">
        <v>26</v>
      </c>
      <c r="B668" t="s">
        <v>72</v>
      </c>
      <c r="C668">
        <f>IF(OR(Calculator!$M26="",Calculator!$M26=0),0,LN(Calculator!$M26))</f>
      </c>
    </row>
    <row r="669" spans="1:3" x14ac:dyDescent="0.25">
      <c r="A669">
        <v>26</v>
      </c>
      <c r="B669" t="s">
        <v>73</v>
      </c>
      <c r="C669">
        <f>IF(Calculator!$M26="",1,0)</f>
      </c>
    </row>
    <row r="670" spans="1:3" x14ac:dyDescent="0.25">
      <c r="A670">
        <v>26</v>
      </c>
      <c r="B670" t="s">
        <v>74</v>
      </c>
      <c r="C670">
        <f>IF(Calculator!$N26="",0,(Calculator!$N26-5.3)*IF(Calculator!$G26="Yes",1,0))</f>
      </c>
    </row>
    <row r="671" spans="1:3" x14ac:dyDescent="0.25">
      <c r="A671">
        <v>26</v>
      </c>
      <c r="B671" t="s">
        <v>75</v>
      </c>
      <c r="C671">
        <f>IF(Calculator!$N26="",0,(Calculator!$N26-5.3)*(1-IF(Calculator!$G26="Yes",1,0)))</f>
      </c>
    </row>
    <row r="672" spans="1:3" x14ac:dyDescent="0.25">
      <c r="A672">
        <v>26</v>
      </c>
      <c r="B672" t="s">
        <v>76</v>
      </c>
      <c r="C672">
        <f>IF(Calculator!$N26="",1,0)</f>
      </c>
    </row>
    <row r="673" spans="1:3" x14ac:dyDescent="0.25">
      <c r="A673">
        <v>26</v>
      </c>
      <c r="B673" t="s">
        <v>77</v>
      </c>
      <c r="C673">
        <f>1</f>
      </c>
    </row>
    <row r="674" spans="1:3" x14ac:dyDescent="0.25">
      <c r="A674">
        <v>27</v>
      </c>
      <c r="B674" t="s">
        <v>47</v>
      </c>
      <c r="C674">
        <f>(Calculator!$C27-55)/10</f>
      </c>
    </row>
    <row r="675" spans="1:3" x14ac:dyDescent="0.25">
      <c r="A675">
        <v>27</v>
      </c>
      <c r="B675" t="s">
        <v>48</v>
      </c>
      <c r="C675">
        <f>((Calculator!$C27-55)/10)^2</f>
      </c>
    </row>
    <row r="676" spans="1:3" x14ac:dyDescent="0.25">
      <c r="A676">
        <v>27</v>
      </c>
      <c r="B676" t="s">
        <v>49</v>
      </c>
      <c r="C676">
        <f>((Calculator!$D27-Calculator!$E27)*0.02586)-3.5</f>
      </c>
    </row>
    <row r="677" spans="1:3" x14ac:dyDescent="0.25">
      <c r="A677">
        <v>27</v>
      </c>
      <c r="B677" t="s">
        <v>50</v>
      </c>
      <c r="C677">
        <f>((Calculator!$E27*0.02586)-1.3)/0.3</f>
      </c>
    </row>
    <row r="678" spans="1:3" x14ac:dyDescent="0.25">
      <c r="A678">
        <v>27</v>
      </c>
      <c r="B678" t="s">
        <v>51</v>
      </c>
      <c r="C678">
        <f>(MIN(Calculator!$F27,110)-110)/20</f>
      </c>
    </row>
    <row r="679" spans="1:3" x14ac:dyDescent="0.25">
      <c r="A679">
        <v>27</v>
      </c>
      <c r="B679" t="s">
        <v>52</v>
      </c>
      <c r="C679">
        <f>(MAX(Calculator!$F27,110)-130)/20</f>
      </c>
    </row>
    <row r="680" spans="1:3" x14ac:dyDescent="0.25">
      <c r="A680">
        <v>27</v>
      </c>
      <c r="B680" t="s">
        <v>17</v>
      </c>
      <c r="C680">
        <f>IF(Calculator!$G27="Yes",1,0)</f>
      </c>
    </row>
    <row r="681" spans="1:3" x14ac:dyDescent="0.25">
      <c r="A681">
        <v>27</v>
      </c>
      <c r="B681" t="s">
        <v>53</v>
      </c>
      <c r="C681">
        <f>IF(Calculator!$H27="Yes",1,0)</f>
      </c>
    </row>
    <row r="682" spans="1:3" x14ac:dyDescent="0.25">
      <c r="A682">
        <v>27</v>
      </c>
      <c r="B682" t="s">
        <v>54</v>
      </c>
      <c r="C682">
        <f>(MIN(Calculator!$I27,30)-25)/5</f>
      </c>
    </row>
    <row r="683" spans="1:3" x14ac:dyDescent="0.25">
      <c r="A683">
        <v>27</v>
      </c>
      <c r="B683" t="s">
        <v>55</v>
      </c>
      <c r="C683">
        <f>(MAX(Calculator!$I27,30)-30)/5</f>
      </c>
    </row>
    <row r="684" spans="1:3" x14ac:dyDescent="0.25">
      <c r="A684">
        <v>27</v>
      </c>
      <c r="B684" t="s">
        <v>56</v>
      </c>
      <c r="C684">
        <f>(MIN(Calculator!$J27,60)-60)/-15</f>
      </c>
    </row>
    <row r="685" spans="1:3" x14ac:dyDescent="0.25">
      <c r="A685">
        <v>27</v>
      </c>
      <c r="B685" t="s">
        <v>57</v>
      </c>
      <c r="C685">
        <f>(MAX(Calculator!$J27,60)-90)/-15</f>
      </c>
    </row>
    <row r="686" spans="1:3" x14ac:dyDescent="0.25">
      <c r="A686">
        <v>27</v>
      </c>
      <c r="B686" t="s">
        <v>58</v>
      </c>
      <c r="C686">
        <f>IF(Calculator!$K27="Yes",1,0)</f>
      </c>
    </row>
    <row r="687" spans="1:3" x14ac:dyDescent="0.25">
      <c r="A687">
        <v>27</v>
      </c>
      <c r="B687" t="s">
        <v>59</v>
      </c>
      <c r="C687">
        <f>IF(Calculator!$L27="Yes",1,0)</f>
      </c>
    </row>
    <row r="688" spans="1:3" x14ac:dyDescent="0.25">
      <c r="A688">
        <v>27</v>
      </c>
      <c r="B688" t="s">
        <v>60</v>
      </c>
      <c r="C688">
        <f>((MAX(Calculator!$F27,110)-130)/20)*IF(Calculator!$K27="Yes",1,0)</f>
      </c>
    </row>
    <row r="689" spans="1:3" x14ac:dyDescent="0.25">
      <c r="A689">
        <v>27</v>
      </c>
      <c r="B689" t="s">
        <v>61</v>
      </c>
      <c r="C689">
        <f>((((Calculator!$D27-Calculator!$E27)*0.02586)-3.5))*IF(Calculator!$L27="Yes",1,0)</f>
      </c>
    </row>
    <row r="690" spans="1:3" x14ac:dyDescent="0.25">
      <c r="A690">
        <v>27</v>
      </c>
      <c r="B690" t="s">
        <v>62</v>
      </c>
      <c r="C690">
        <f>(((Calculator!$C27-55)/10)*(((((Calculator!$D27-Calculator!$E27)*0.02586)-3.5))))</f>
      </c>
    </row>
    <row r="691" spans="1:3" x14ac:dyDescent="0.25">
      <c r="A691">
        <v>27</v>
      </c>
      <c r="B691" t="s">
        <v>63</v>
      </c>
      <c r="C691">
        <f>(((Calculator!$C27-55)/10)*(((Calculator!$E27*0.02586)-1.3)/0.3))</f>
      </c>
    </row>
    <row r="692" spans="1:3" x14ac:dyDescent="0.25">
      <c r="A692">
        <v>27</v>
      </c>
      <c r="B692" t="s">
        <v>64</v>
      </c>
      <c r="C692">
        <f>(((Calculator!$C27-55)/10)*((MAX(Calculator!$F27,110)-130)/20))</f>
      </c>
    </row>
    <row r="693" spans="1:3" x14ac:dyDescent="0.25">
      <c r="A693">
        <v>27</v>
      </c>
      <c r="B693" t="s">
        <v>65</v>
      </c>
      <c r="C693">
        <f>(((Calculator!$C27-55)/10)*IF(Calculator!$G27="Yes",1,0))</f>
      </c>
    </row>
    <row r="694" spans="1:3" x14ac:dyDescent="0.25">
      <c r="A694">
        <v>27</v>
      </c>
      <c r="B694" t="s">
        <v>66</v>
      </c>
      <c r="C694">
        <f>(((Calculator!$C27-55)/10)*IF(Calculator!$H27="Yes",1,0))</f>
      </c>
    </row>
    <row r="695" spans="1:3" x14ac:dyDescent="0.25">
      <c r="A695">
        <v>27</v>
      </c>
      <c r="B695" t="s">
        <v>67</v>
      </c>
      <c r="C695">
        <f>(((Calculator!$C27-55)/10)*((MAX(Calculator!$I27,30)-30)/5))</f>
      </c>
    </row>
    <row r="696" spans="1:3" x14ac:dyDescent="0.25">
      <c r="A696">
        <v>27</v>
      </c>
      <c r="B696" t="s">
        <v>68</v>
      </c>
      <c r="C696">
        <f>(((Calculator!$C27-55)/10)*((MIN(Calculator!$J27,60)-60)/-15))</f>
      </c>
    </row>
    <row r="697" spans="1:3" x14ac:dyDescent="0.25">
      <c r="A697">
        <v>27</v>
      </c>
      <c r="B697" t="s">
        <v>69</v>
      </c>
      <c r="C697">
        <f>IF(AND(Calculator!$O27&lt;&gt;"",Calculator!$O27&gt;=4,Calculator!$O27&lt;=6),1,0)</f>
      </c>
    </row>
    <row r="698" spans="1:3" x14ac:dyDescent="0.25">
      <c r="A698">
        <v>27</v>
      </c>
      <c r="B698" t="s">
        <v>70</v>
      </c>
      <c r="C698">
        <f>IF(AND(Calculator!$O27&lt;&gt;"",Calculator!$O27&gt;=7,Calculator!$O27&lt;=10),1,0)</f>
      </c>
    </row>
    <row r="699" spans="1:3" x14ac:dyDescent="0.25">
      <c r="A699">
        <v>27</v>
      </c>
      <c r="B699" t="s">
        <v>71</v>
      </c>
      <c r="C699">
        <f>IF(Calculator!$O27="",1,0)</f>
      </c>
    </row>
    <row r="700" spans="1:3" x14ac:dyDescent="0.25">
      <c r="A700">
        <v>27</v>
      </c>
      <c r="B700" t="s">
        <v>72</v>
      </c>
      <c r="C700">
        <f>IF(OR(Calculator!$M27="",Calculator!$M27=0),0,LN(Calculator!$M27))</f>
      </c>
    </row>
    <row r="701" spans="1:3" x14ac:dyDescent="0.25">
      <c r="A701">
        <v>27</v>
      </c>
      <c r="B701" t="s">
        <v>73</v>
      </c>
      <c r="C701">
        <f>IF(Calculator!$M27="",1,0)</f>
      </c>
    </row>
    <row r="702" spans="1:3" x14ac:dyDescent="0.25">
      <c r="A702">
        <v>27</v>
      </c>
      <c r="B702" t="s">
        <v>74</v>
      </c>
      <c r="C702">
        <f>IF(Calculator!$N27="",0,(Calculator!$N27-5.3)*IF(Calculator!$G27="Yes",1,0))</f>
      </c>
    </row>
    <row r="703" spans="1:3" x14ac:dyDescent="0.25">
      <c r="A703">
        <v>27</v>
      </c>
      <c r="B703" t="s">
        <v>75</v>
      </c>
      <c r="C703">
        <f>IF(Calculator!$N27="",0,(Calculator!$N27-5.3)*(1-IF(Calculator!$G27="Yes",1,0)))</f>
      </c>
    </row>
    <row r="704" spans="1:3" x14ac:dyDescent="0.25">
      <c r="A704">
        <v>27</v>
      </c>
      <c r="B704" t="s">
        <v>76</v>
      </c>
      <c r="C704">
        <f>IF(Calculator!$N27="",1,0)</f>
      </c>
    </row>
    <row r="705" spans="1:3" x14ac:dyDescent="0.25">
      <c r="A705">
        <v>27</v>
      </c>
      <c r="B705" t="s">
        <v>77</v>
      </c>
      <c r="C705">
        <f>1</f>
      </c>
    </row>
    <row r="706" spans="1:3" x14ac:dyDescent="0.25">
      <c r="A706">
        <v>28</v>
      </c>
      <c r="B706" t="s">
        <v>47</v>
      </c>
      <c r="C706">
        <f>(Calculator!$C28-55)/10</f>
      </c>
    </row>
    <row r="707" spans="1:3" x14ac:dyDescent="0.25">
      <c r="A707">
        <v>28</v>
      </c>
      <c r="B707" t="s">
        <v>48</v>
      </c>
      <c r="C707">
        <f>((Calculator!$C28-55)/10)^2</f>
      </c>
    </row>
    <row r="708" spans="1:3" x14ac:dyDescent="0.25">
      <c r="A708">
        <v>28</v>
      </c>
      <c r="B708" t="s">
        <v>49</v>
      </c>
      <c r="C708">
        <f>((Calculator!$D28-Calculator!$E28)*0.02586)-3.5</f>
      </c>
    </row>
    <row r="709" spans="1:3" x14ac:dyDescent="0.25">
      <c r="A709">
        <v>28</v>
      </c>
      <c r="B709" t="s">
        <v>50</v>
      </c>
      <c r="C709">
        <f>((Calculator!$E28*0.02586)-1.3)/0.3</f>
      </c>
    </row>
    <row r="710" spans="1:3" x14ac:dyDescent="0.25">
      <c r="A710">
        <v>28</v>
      </c>
      <c r="B710" t="s">
        <v>51</v>
      </c>
      <c r="C710">
        <f>(MIN(Calculator!$F28,110)-110)/20</f>
      </c>
    </row>
    <row r="711" spans="1:3" x14ac:dyDescent="0.25">
      <c r="A711">
        <v>28</v>
      </c>
      <c r="B711" t="s">
        <v>52</v>
      </c>
      <c r="C711">
        <f>(MAX(Calculator!$F28,110)-130)/20</f>
      </c>
    </row>
    <row r="712" spans="1:3" x14ac:dyDescent="0.25">
      <c r="A712">
        <v>28</v>
      </c>
      <c r="B712" t="s">
        <v>17</v>
      </c>
      <c r="C712">
        <f>IF(Calculator!$G28="Yes",1,0)</f>
      </c>
    </row>
    <row r="713" spans="1:3" x14ac:dyDescent="0.25">
      <c r="A713">
        <v>28</v>
      </c>
      <c r="B713" t="s">
        <v>53</v>
      </c>
      <c r="C713">
        <f>IF(Calculator!$H28="Yes",1,0)</f>
      </c>
    </row>
    <row r="714" spans="1:3" x14ac:dyDescent="0.25">
      <c r="A714">
        <v>28</v>
      </c>
      <c r="B714" t="s">
        <v>54</v>
      </c>
      <c r="C714">
        <f>(MIN(Calculator!$I28,30)-25)/5</f>
      </c>
    </row>
    <row r="715" spans="1:3" x14ac:dyDescent="0.25">
      <c r="A715">
        <v>28</v>
      </c>
      <c r="B715" t="s">
        <v>55</v>
      </c>
      <c r="C715">
        <f>(MAX(Calculator!$I28,30)-30)/5</f>
      </c>
    </row>
    <row r="716" spans="1:3" x14ac:dyDescent="0.25">
      <c r="A716">
        <v>28</v>
      </c>
      <c r="B716" t="s">
        <v>56</v>
      </c>
      <c r="C716">
        <f>(MIN(Calculator!$J28,60)-60)/-15</f>
      </c>
    </row>
    <row r="717" spans="1:3" x14ac:dyDescent="0.25">
      <c r="A717">
        <v>28</v>
      </c>
      <c r="B717" t="s">
        <v>57</v>
      </c>
      <c r="C717">
        <f>(MAX(Calculator!$J28,60)-90)/-15</f>
      </c>
    </row>
    <row r="718" spans="1:3" x14ac:dyDescent="0.25">
      <c r="A718">
        <v>28</v>
      </c>
      <c r="B718" t="s">
        <v>58</v>
      </c>
      <c r="C718">
        <f>IF(Calculator!$K28="Yes",1,0)</f>
      </c>
    </row>
    <row r="719" spans="1:3" x14ac:dyDescent="0.25">
      <c r="A719">
        <v>28</v>
      </c>
      <c r="B719" t="s">
        <v>59</v>
      </c>
      <c r="C719">
        <f>IF(Calculator!$L28="Yes",1,0)</f>
      </c>
    </row>
    <row r="720" spans="1:3" x14ac:dyDescent="0.25">
      <c r="A720">
        <v>28</v>
      </c>
      <c r="B720" t="s">
        <v>60</v>
      </c>
      <c r="C720">
        <f>((MAX(Calculator!$F28,110)-130)/20)*IF(Calculator!$K28="Yes",1,0)</f>
      </c>
    </row>
    <row r="721" spans="1:3" x14ac:dyDescent="0.25">
      <c r="A721">
        <v>28</v>
      </c>
      <c r="B721" t="s">
        <v>61</v>
      </c>
      <c r="C721">
        <f>((((Calculator!$D28-Calculator!$E28)*0.02586)-3.5))*IF(Calculator!$L28="Yes",1,0)</f>
      </c>
    </row>
    <row r="722" spans="1:3" x14ac:dyDescent="0.25">
      <c r="A722">
        <v>28</v>
      </c>
      <c r="B722" t="s">
        <v>62</v>
      </c>
      <c r="C722">
        <f>(((Calculator!$C28-55)/10)*(((((Calculator!$D28-Calculator!$E28)*0.02586)-3.5))))</f>
      </c>
    </row>
    <row r="723" spans="1:3" x14ac:dyDescent="0.25">
      <c r="A723">
        <v>28</v>
      </c>
      <c r="B723" t="s">
        <v>63</v>
      </c>
      <c r="C723">
        <f>(((Calculator!$C28-55)/10)*(((Calculator!$E28*0.02586)-1.3)/0.3))</f>
      </c>
    </row>
    <row r="724" spans="1:3" x14ac:dyDescent="0.25">
      <c r="A724">
        <v>28</v>
      </c>
      <c r="B724" t="s">
        <v>64</v>
      </c>
      <c r="C724">
        <f>(((Calculator!$C28-55)/10)*((MAX(Calculator!$F28,110)-130)/20))</f>
      </c>
    </row>
    <row r="725" spans="1:3" x14ac:dyDescent="0.25">
      <c r="A725">
        <v>28</v>
      </c>
      <c r="B725" t="s">
        <v>65</v>
      </c>
      <c r="C725">
        <f>(((Calculator!$C28-55)/10)*IF(Calculator!$G28="Yes",1,0))</f>
      </c>
    </row>
    <row r="726" spans="1:3" x14ac:dyDescent="0.25">
      <c r="A726">
        <v>28</v>
      </c>
      <c r="B726" t="s">
        <v>66</v>
      </c>
      <c r="C726">
        <f>(((Calculator!$C28-55)/10)*IF(Calculator!$H28="Yes",1,0))</f>
      </c>
    </row>
    <row r="727" spans="1:3" x14ac:dyDescent="0.25">
      <c r="A727">
        <v>28</v>
      </c>
      <c r="B727" t="s">
        <v>67</v>
      </c>
      <c r="C727">
        <f>(((Calculator!$C28-55)/10)*((MAX(Calculator!$I28,30)-30)/5))</f>
      </c>
    </row>
    <row r="728" spans="1:3" x14ac:dyDescent="0.25">
      <c r="A728">
        <v>28</v>
      </c>
      <c r="B728" t="s">
        <v>68</v>
      </c>
      <c r="C728">
        <f>(((Calculator!$C28-55)/10)*((MIN(Calculator!$J28,60)-60)/-15))</f>
      </c>
    </row>
    <row r="729" spans="1:3" x14ac:dyDescent="0.25">
      <c r="A729">
        <v>28</v>
      </c>
      <c r="B729" t="s">
        <v>69</v>
      </c>
      <c r="C729">
        <f>IF(AND(Calculator!$O28&lt;&gt;"",Calculator!$O28&gt;=4,Calculator!$O28&lt;=6),1,0)</f>
      </c>
    </row>
    <row r="730" spans="1:3" x14ac:dyDescent="0.25">
      <c r="A730">
        <v>28</v>
      </c>
      <c r="B730" t="s">
        <v>70</v>
      </c>
      <c r="C730">
        <f>IF(AND(Calculator!$O28&lt;&gt;"",Calculator!$O28&gt;=7,Calculator!$O28&lt;=10),1,0)</f>
      </c>
    </row>
    <row r="731" spans="1:3" x14ac:dyDescent="0.25">
      <c r="A731">
        <v>28</v>
      </c>
      <c r="B731" t="s">
        <v>71</v>
      </c>
      <c r="C731">
        <f>IF(Calculator!$O28="",1,0)</f>
      </c>
    </row>
    <row r="732" spans="1:3" x14ac:dyDescent="0.25">
      <c r="A732">
        <v>28</v>
      </c>
      <c r="B732" t="s">
        <v>72</v>
      </c>
      <c r="C732">
        <f>IF(OR(Calculator!$M28="",Calculator!$M28=0),0,LN(Calculator!$M28))</f>
      </c>
    </row>
    <row r="733" spans="1:3" x14ac:dyDescent="0.25">
      <c r="A733">
        <v>28</v>
      </c>
      <c r="B733" t="s">
        <v>73</v>
      </c>
      <c r="C733">
        <f>IF(Calculator!$M28="",1,0)</f>
      </c>
    </row>
    <row r="734" spans="1:3" x14ac:dyDescent="0.25">
      <c r="A734">
        <v>28</v>
      </c>
      <c r="B734" t="s">
        <v>74</v>
      </c>
      <c r="C734">
        <f>IF(Calculator!$N28="",0,(Calculator!$N28-5.3)*IF(Calculator!$G28="Yes",1,0))</f>
      </c>
    </row>
    <row r="735" spans="1:3" x14ac:dyDescent="0.25">
      <c r="A735">
        <v>28</v>
      </c>
      <c r="B735" t="s">
        <v>75</v>
      </c>
      <c r="C735">
        <f>IF(Calculator!$N28="",0,(Calculator!$N28-5.3)*(1-IF(Calculator!$G28="Yes",1,0)))</f>
      </c>
    </row>
    <row r="736" spans="1:3" x14ac:dyDescent="0.25">
      <c r="A736">
        <v>28</v>
      </c>
      <c r="B736" t="s">
        <v>76</v>
      </c>
      <c r="C736">
        <f>IF(Calculator!$N28="",1,0)</f>
      </c>
    </row>
    <row r="737" spans="1:3" x14ac:dyDescent="0.25">
      <c r="A737">
        <v>28</v>
      </c>
      <c r="B737" t="s">
        <v>77</v>
      </c>
      <c r="C737">
        <f>1</f>
      </c>
    </row>
    <row r="738" spans="1:3" x14ac:dyDescent="0.25">
      <c r="A738">
        <v>29</v>
      </c>
      <c r="B738" t="s">
        <v>47</v>
      </c>
      <c r="C738">
        <f>(Calculator!$C29-55)/10</f>
      </c>
    </row>
    <row r="739" spans="1:3" x14ac:dyDescent="0.25">
      <c r="A739">
        <v>29</v>
      </c>
      <c r="B739" t="s">
        <v>48</v>
      </c>
      <c r="C739">
        <f>((Calculator!$C29-55)/10)^2</f>
      </c>
    </row>
    <row r="740" spans="1:3" x14ac:dyDescent="0.25">
      <c r="A740">
        <v>29</v>
      </c>
      <c r="B740" t="s">
        <v>49</v>
      </c>
      <c r="C740">
        <f>((Calculator!$D29-Calculator!$E29)*0.02586)-3.5</f>
      </c>
    </row>
    <row r="741" spans="1:3" x14ac:dyDescent="0.25">
      <c r="A741">
        <v>29</v>
      </c>
      <c r="B741" t="s">
        <v>50</v>
      </c>
      <c r="C741">
        <f>((Calculator!$E29*0.02586)-1.3)/0.3</f>
      </c>
    </row>
    <row r="742" spans="1:3" x14ac:dyDescent="0.25">
      <c r="A742">
        <v>29</v>
      </c>
      <c r="B742" t="s">
        <v>51</v>
      </c>
      <c r="C742">
        <f>(MIN(Calculator!$F29,110)-110)/20</f>
      </c>
    </row>
    <row r="743" spans="1:3" x14ac:dyDescent="0.25">
      <c r="A743">
        <v>29</v>
      </c>
      <c r="B743" t="s">
        <v>52</v>
      </c>
      <c r="C743">
        <f>(MAX(Calculator!$F29,110)-130)/20</f>
      </c>
    </row>
    <row r="744" spans="1:3" x14ac:dyDescent="0.25">
      <c r="A744">
        <v>29</v>
      </c>
      <c r="B744" t="s">
        <v>17</v>
      </c>
      <c r="C744">
        <f>IF(Calculator!$G29="Yes",1,0)</f>
      </c>
    </row>
    <row r="745" spans="1:3" x14ac:dyDescent="0.25">
      <c r="A745">
        <v>29</v>
      </c>
      <c r="B745" t="s">
        <v>53</v>
      </c>
      <c r="C745">
        <f>IF(Calculator!$H29="Yes",1,0)</f>
      </c>
    </row>
    <row r="746" spans="1:3" x14ac:dyDescent="0.25">
      <c r="A746">
        <v>29</v>
      </c>
      <c r="B746" t="s">
        <v>54</v>
      </c>
      <c r="C746">
        <f>(MIN(Calculator!$I29,30)-25)/5</f>
      </c>
    </row>
    <row r="747" spans="1:3" x14ac:dyDescent="0.25">
      <c r="A747">
        <v>29</v>
      </c>
      <c r="B747" t="s">
        <v>55</v>
      </c>
      <c r="C747">
        <f>(MAX(Calculator!$I29,30)-30)/5</f>
      </c>
    </row>
    <row r="748" spans="1:3" x14ac:dyDescent="0.25">
      <c r="A748">
        <v>29</v>
      </c>
      <c r="B748" t="s">
        <v>56</v>
      </c>
      <c r="C748">
        <f>(MIN(Calculator!$J29,60)-60)/-15</f>
      </c>
    </row>
    <row r="749" spans="1:3" x14ac:dyDescent="0.25">
      <c r="A749">
        <v>29</v>
      </c>
      <c r="B749" t="s">
        <v>57</v>
      </c>
      <c r="C749">
        <f>(MAX(Calculator!$J29,60)-90)/-15</f>
      </c>
    </row>
    <row r="750" spans="1:3" x14ac:dyDescent="0.25">
      <c r="A750">
        <v>29</v>
      </c>
      <c r="B750" t="s">
        <v>58</v>
      </c>
      <c r="C750">
        <f>IF(Calculator!$K29="Yes",1,0)</f>
      </c>
    </row>
    <row r="751" spans="1:3" x14ac:dyDescent="0.25">
      <c r="A751">
        <v>29</v>
      </c>
      <c r="B751" t="s">
        <v>59</v>
      </c>
      <c r="C751">
        <f>IF(Calculator!$L29="Yes",1,0)</f>
      </c>
    </row>
    <row r="752" spans="1:3" x14ac:dyDescent="0.25">
      <c r="A752">
        <v>29</v>
      </c>
      <c r="B752" t="s">
        <v>60</v>
      </c>
      <c r="C752">
        <f>((MAX(Calculator!$F29,110)-130)/20)*IF(Calculator!$K29="Yes",1,0)</f>
      </c>
    </row>
    <row r="753" spans="1:3" x14ac:dyDescent="0.25">
      <c r="A753">
        <v>29</v>
      </c>
      <c r="B753" t="s">
        <v>61</v>
      </c>
      <c r="C753">
        <f>((((Calculator!$D29-Calculator!$E29)*0.02586)-3.5))*IF(Calculator!$L29="Yes",1,0)</f>
      </c>
    </row>
    <row r="754" spans="1:3" x14ac:dyDescent="0.25">
      <c r="A754">
        <v>29</v>
      </c>
      <c r="B754" t="s">
        <v>62</v>
      </c>
      <c r="C754">
        <f>(((Calculator!$C29-55)/10)*(((((Calculator!$D29-Calculator!$E29)*0.02586)-3.5))))</f>
      </c>
    </row>
    <row r="755" spans="1:3" x14ac:dyDescent="0.25">
      <c r="A755">
        <v>29</v>
      </c>
      <c r="B755" t="s">
        <v>63</v>
      </c>
      <c r="C755">
        <f>(((Calculator!$C29-55)/10)*(((Calculator!$E29*0.02586)-1.3)/0.3))</f>
      </c>
    </row>
    <row r="756" spans="1:3" x14ac:dyDescent="0.25">
      <c r="A756">
        <v>29</v>
      </c>
      <c r="B756" t="s">
        <v>64</v>
      </c>
      <c r="C756">
        <f>(((Calculator!$C29-55)/10)*((MAX(Calculator!$F29,110)-130)/20))</f>
      </c>
    </row>
    <row r="757" spans="1:3" x14ac:dyDescent="0.25">
      <c r="A757">
        <v>29</v>
      </c>
      <c r="B757" t="s">
        <v>65</v>
      </c>
      <c r="C757">
        <f>(((Calculator!$C29-55)/10)*IF(Calculator!$G29="Yes",1,0))</f>
      </c>
    </row>
    <row r="758" spans="1:3" x14ac:dyDescent="0.25">
      <c r="A758">
        <v>29</v>
      </c>
      <c r="B758" t="s">
        <v>66</v>
      </c>
      <c r="C758">
        <f>(((Calculator!$C29-55)/10)*IF(Calculator!$H29="Yes",1,0))</f>
      </c>
    </row>
    <row r="759" spans="1:3" x14ac:dyDescent="0.25">
      <c r="A759">
        <v>29</v>
      </c>
      <c r="B759" t="s">
        <v>67</v>
      </c>
      <c r="C759">
        <f>(((Calculator!$C29-55)/10)*((MAX(Calculator!$I29,30)-30)/5))</f>
      </c>
    </row>
    <row r="760" spans="1:3" x14ac:dyDescent="0.25">
      <c r="A760">
        <v>29</v>
      </c>
      <c r="B760" t="s">
        <v>68</v>
      </c>
      <c r="C760">
        <f>(((Calculator!$C29-55)/10)*((MIN(Calculator!$J29,60)-60)/-15))</f>
      </c>
    </row>
    <row r="761" spans="1:3" x14ac:dyDescent="0.25">
      <c r="A761">
        <v>29</v>
      </c>
      <c r="B761" t="s">
        <v>69</v>
      </c>
      <c r="C761">
        <f>IF(AND(Calculator!$O29&lt;&gt;"",Calculator!$O29&gt;=4,Calculator!$O29&lt;=6),1,0)</f>
      </c>
    </row>
    <row r="762" spans="1:3" x14ac:dyDescent="0.25">
      <c r="A762">
        <v>29</v>
      </c>
      <c r="B762" t="s">
        <v>70</v>
      </c>
      <c r="C762">
        <f>IF(AND(Calculator!$O29&lt;&gt;"",Calculator!$O29&gt;=7,Calculator!$O29&lt;=10),1,0)</f>
      </c>
    </row>
    <row r="763" spans="1:3" x14ac:dyDescent="0.25">
      <c r="A763">
        <v>29</v>
      </c>
      <c r="B763" t="s">
        <v>71</v>
      </c>
      <c r="C763">
        <f>IF(Calculator!$O29="",1,0)</f>
      </c>
    </row>
    <row r="764" spans="1:3" x14ac:dyDescent="0.25">
      <c r="A764">
        <v>29</v>
      </c>
      <c r="B764" t="s">
        <v>72</v>
      </c>
      <c r="C764">
        <f>IF(OR(Calculator!$M29="",Calculator!$M29=0),0,LN(Calculator!$M29))</f>
      </c>
    </row>
    <row r="765" spans="1:3" x14ac:dyDescent="0.25">
      <c r="A765">
        <v>29</v>
      </c>
      <c r="B765" t="s">
        <v>73</v>
      </c>
      <c r="C765">
        <f>IF(Calculator!$M29="",1,0)</f>
      </c>
    </row>
    <row r="766" spans="1:3" x14ac:dyDescent="0.25">
      <c r="A766">
        <v>29</v>
      </c>
      <c r="B766" t="s">
        <v>74</v>
      </c>
      <c r="C766">
        <f>IF(Calculator!$N29="",0,(Calculator!$N29-5.3)*IF(Calculator!$G29="Yes",1,0))</f>
      </c>
    </row>
    <row r="767" spans="1:3" x14ac:dyDescent="0.25">
      <c r="A767">
        <v>29</v>
      </c>
      <c r="B767" t="s">
        <v>75</v>
      </c>
      <c r="C767">
        <f>IF(Calculator!$N29="",0,(Calculator!$N29-5.3)*(1-IF(Calculator!$G29="Yes",1,0)))</f>
      </c>
    </row>
    <row r="768" spans="1:3" x14ac:dyDescent="0.25">
      <c r="A768">
        <v>29</v>
      </c>
      <c r="B768" t="s">
        <v>76</v>
      </c>
      <c r="C768">
        <f>IF(Calculator!$N29="",1,0)</f>
      </c>
    </row>
    <row r="769" spans="1:3" x14ac:dyDescent="0.25">
      <c r="A769">
        <v>29</v>
      </c>
      <c r="B769" t="s">
        <v>77</v>
      </c>
      <c r="C769">
        <f>1</f>
      </c>
    </row>
    <row r="770" spans="1:3" x14ac:dyDescent="0.25">
      <c r="A770">
        <v>30</v>
      </c>
      <c r="B770" t="s">
        <v>47</v>
      </c>
      <c r="C770">
        <f>(Calculator!$C30-55)/10</f>
      </c>
    </row>
    <row r="771" spans="1:3" x14ac:dyDescent="0.25">
      <c r="A771">
        <v>30</v>
      </c>
      <c r="B771" t="s">
        <v>48</v>
      </c>
      <c r="C771">
        <f>((Calculator!$C30-55)/10)^2</f>
      </c>
    </row>
    <row r="772" spans="1:3" x14ac:dyDescent="0.25">
      <c r="A772">
        <v>30</v>
      </c>
      <c r="B772" t="s">
        <v>49</v>
      </c>
      <c r="C772">
        <f>((Calculator!$D30-Calculator!$E30)*0.02586)-3.5</f>
      </c>
    </row>
    <row r="773" spans="1:3" x14ac:dyDescent="0.25">
      <c r="A773">
        <v>30</v>
      </c>
      <c r="B773" t="s">
        <v>50</v>
      </c>
      <c r="C773">
        <f>((Calculator!$E30*0.02586)-1.3)/0.3</f>
      </c>
    </row>
    <row r="774" spans="1:3" x14ac:dyDescent="0.25">
      <c r="A774">
        <v>30</v>
      </c>
      <c r="B774" t="s">
        <v>51</v>
      </c>
      <c r="C774">
        <f>(MIN(Calculator!$F30,110)-110)/20</f>
      </c>
    </row>
    <row r="775" spans="1:3" x14ac:dyDescent="0.25">
      <c r="A775">
        <v>30</v>
      </c>
      <c r="B775" t="s">
        <v>52</v>
      </c>
      <c r="C775">
        <f>(MAX(Calculator!$F30,110)-130)/20</f>
      </c>
    </row>
    <row r="776" spans="1:3" x14ac:dyDescent="0.25">
      <c r="A776">
        <v>30</v>
      </c>
      <c r="B776" t="s">
        <v>17</v>
      </c>
      <c r="C776">
        <f>IF(Calculator!$G30="Yes",1,0)</f>
      </c>
    </row>
    <row r="777" spans="1:3" x14ac:dyDescent="0.25">
      <c r="A777">
        <v>30</v>
      </c>
      <c r="B777" t="s">
        <v>53</v>
      </c>
      <c r="C777">
        <f>IF(Calculator!$H30="Yes",1,0)</f>
      </c>
    </row>
    <row r="778" spans="1:3" x14ac:dyDescent="0.25">
      <c r="A778">
        <v>30</v>
      </c>
      <c r="B778" t="s">
        <v>54</v>
      </c>
      <c r="C778">
        <f>(MIN(Calculator!$I30,30)-25)/5</f>
      </c>
    </row>
    <row r="779" spans="1:3" x14ac:dyDescent="0.25">
      <c r="A779">
        <v>30</v>
      </c>
      <c r="B779" t="s">
        <v>55</v>
      </c>
      <c r="C779">
        <f>(MAX(Calculator!$I30,30)-30)/5</f>
      </c>
    </row>
    <row r="780" spans="1:3" x14ac:dyDescent="0.25">
      <c r="A780">
        <v>30</v>
      </c>
      <c r="B780" t="s">
        <v>56</v>
      </c>
      <c r="C780">
        <f>(MIN(Calculator!$J30,60)-60)/-15</f>
      </c>
    </row>
    <row r="781" spans="1:3" x14ac:dyDescent="0.25">
      <c r="A781">
        <v>30</v>
      </c>
      <c r="B781" t="s">
        <v>57</v>
      </c>
      <c r="C781">
        <f>(MAX(Calculator!$J30,60)-90)/-15</f>
      </c>
    </row>
    <row r="782" spans="1:3" x14ac:dyDescent="0.25">
      <c r="A782">
        <v>30</v>
      </c>
      <c r="B782" t="s">
        <v>58</v>
      </c>
      <c r="C782">
        <f>IF(Calculator!$K30="Yes",1,0)</f>
      </c>
    </row>
    <row r="783" spans="1:3" x14ac:dyDescent="0.25">
      <c r="A783">
        <v>30</v>
      </c>
      <c r="B783" t="s">
        <v>59</v>
      </c>
      <c r="C783">
        <f>IF(Calculator!$L30="Yes",1,0)</f>
      </c>
    </row>
    <row r="784" spans="1:3" x14ac:dyDescent="0.25">
      <c r="A784">
        <v>30</v>
      </c>
      <c r="B784" t="s">
        <v>60</v>
      </c>
      <c r="C784">
        <f>((MAX(Calculator!$F30,110)-130)/20)*IF(Calculator!$K30="Yes",1,0)</f>
      </c>
    </row>
    <row r="785" spans="1:3" x14ac:dyDescent="0.25">
      <c r="A785">
        <v>30</v>
      </c>
      <c r="B785" t="s">
        <v>61</v>
      </c>
      <c r="C785">
        <f>((((Calculator!$D30-Calculator!$E30)*0.02586)-3.5))*IF(Calculator!$L30="Yes",1,0)</f>
      </c>
    </row>
    <row r="786" spans="1:3" x14ac:dyDescent="0.25">
      <c r="A786">
        <v>30</v>
      </c>
      <c r="B786" t="s">
        <v>62</v>
      </c>
      <c r="C786">
        <f>(((Calculator!$C30-55)/10)*(((((Calculator!$D30-Calculator!$E30)*0.02586)-3.5))))</f>
      </c>
    </row>
    <row r="787" spans="1:3" x14ac:dyDescent="0.25">
      <c r="A787">
        <v>30</v>
      </c>
      <c r="B787" t="s">
        <v>63</v>
      </c>
      <c r="C787">
        <f>(((Calculator!$C30-55)/10)*(((Calculator!$E30*0.02586)-1.3)/0.3))</f>
      </c>
    </row>
    <row r="788" spans="1:3" x14ac:dyDescent="0.25">
      <c r="A788">
        <v>30</v>
      </c>
      <c r="B788" t="s">
        <v>64</v>
      </c>
      <c r="C788">
        <f>(((Calculator!$C30-55)/10)*((MAX(Calculator!$F30,110)-130)/20))</f>
      </c>
    </row>
    <row r="789" spans="1:3" x14ac:dyDescent="0.25">
      <c r="A789">
        <v>30</v>
      </c>
      <c r="B789" t="s">
        <v>65</v>
      </c>
      <c r="C789">
        <f>(((Calculator!$C30-55)/10)*IF(Calculator!$G30="Yes",1,0))</f>
      </c>
    </row>
    <row r="790" spans="1:3" x14ac:dyDescent="0.25">
      <c r="A790">
        <v>30</v>
      </c>
      <c r="B790" t="s">
        <v>66</v>
      </c>
      <c r="C790">
        <f>(((Calculator!$C30-55)/10)*IF(Calculator!$H30="Yes",1,0))</f>
      </c>
    </row>
    <row r="791" spans="1:3" x14ac:dyDescent="0.25">
      <c r="A791">
        <v>30</v>
      </c>
      <c r="B791" t="s">
        <v>67</v>
      </c>
      <c r="C791">
        <f>(((Calculator!$C30-55)/10)*((MAX(Calculator!$I30,30)-30)/5))</f>
      </c>
    </row>
    <row r="792" spans="1:3" x14ac:dyDescent="0.25">
      <c r="A792">
        <v>30</v>
      </c>
      <c r="B792" t="s">
        <v>68</v>
      </c>
      <c r="C792">
        <f>(((Calculator!$C30-55)/10)*((MIN(Calculator!$J30,60)-60)/-15))</f>
      </c>
    </row>
    <row r="793" spans="1:3" x14ac:dyDescent="0.25">
      <c r="A793">
        <v>30</v>
      </c>
      <c r="B793" t="s">
        <v>69</v>
      </c>
      <c r="C793">
        <f>IF(AND(Calculator!$O30&lt;&gt;"",Calculator!$O30&gt;=4,Calculator!$O30&lt;=6),1,0)</f>
      </c>
    </row>
    <row r="794" spans="1:3" x14ac:dyDescent="0.25">
      <c r="A794">
        <v>30</v>
      </c>
      <c r="B794" t="s">
        <v>70</v>
      </c>
      <c r="C794">
        <f>IF(AND(Calculator!$O30&lt;&gt;"",Calculator!$O30&gt;=7,Calculator!$O30&lt;=10),1,0)</f>
      </c>
    </row>
    <row r="795" spans="1:3" x14ac:dyDescent="0.25">
      <c r="A795">
        <v>30</v>
      </c>
      <c r="B795" t="s">
        <v>71</v>
      </c>
      <c r="C795">
        <f>IF(Calculator!$O30="",1,0)</f>
      </c>
    </row>
    <row r="796" spans="1:3" x14ac:dyDescent="0.25">
      <c r="A796">
        <v>30</v>
      </c>
      <c r="B796" t="s">
        <v>72</v>
      </c>
      <c r="C796">
        <f>IF(OR(Calculator!$M30="",Calculator!$M30=0),0,LN(Calculator!$M30))</f>
      </c>
    </row>
    <row r="797" spans="1:3" x14ac:dyDescent="0.25">
      <c r="A797">
        <v>30</v>
      </c>
      <c r="B797" t="s">
        <v>73</v>
      </c>
      <c r="C797">
        <f>IF(Calculator!$M30="",1,0)</f>
      </c>
    </row>
    <row r="798" spans="1:3" x14ac:dyDescent="0.25">
      <c r="A798">
        <v>30</v>
      </c>
      <c r="B798" t="s">
        <v>74</v>
      </c>
      <c r="C798">
        <f>IF(Calculator!$N30="",0,(Calculator!$N30-5.3)*IF(Calculator!$G30="Yes",1,0))</f>
      </c>
    </row>
    <row r="799" spans="1:3" x14ac:dyDescent="0.25">
      <c r="A799">
        <v>30</v>
      </c>
      <c r="B799" t="s">
        <v>75</v>
      </c>
      <c r="C799">
        <f>IF(Calculator!$N30="",0,(Calculator!$N30-5.3)*(1-IF(Calculator!$G30="Yes",1,0)))</f>
      </c>
    </row>
    <row r="800" spans="1:3" x14ac:dyDescent="0.25">
      <c r="A800">
        <v>30</v>
      </c>
      <c r="B800" t="s">
        <v>76</v>
      </c>
      <c r="C800">
        <f>IF(Calculator!$N30="",1,0)</f>
      </c>
    </row>
    <row r="801" spans="1:3" x14ac:dyDescent="0.25">
      <c r="A801">
        <v>30</v>
      </c>
      <c r="B801" t="s">
        <v>77</v>
      </c>
      <c r="C801">
        <f>1</f>
      </c>
    </row>
    <row r="802" spans="1:3" x14ac:dyDescent="0.25">
      <c r="A802">
        <v>31</v>
      </c>
      <c r="B802" t="s">
        <v>47</v>
      </c>
      <c r="C802">
        <f>(Calculator!$C31-55)/10</f>
      </c>
    </row>
    <row r="803" spans="1:3" x14ac:dyDescent="0.25">
      <c r="A803">
        <v>31</v>
      </c>
      <c r="B803" t="s">
        <v>48</v>
      </c>
      <c r="C803">
        <f>((Calculator!$C31-55)/10)^2</f>
      </c>
    </row>
    <row r="804" spans="1:3" x14ac:dyDescent="0.25">
      <c r="A804">
        <v>31</v>
      </c>
      <c r="B804" t="s">
        <v>49</v>
      </c>
      <c r="C804">
        <f>((Calculator!$D31-Calculator!$E31)*0.02586)-3.5</f>
      </c>
    </row>
    <row r="805" spans="1:3" x14ac:dyDescent="0.25">
      <c r="A805">
        <v>31</v>
      </c>
      <c r="B805" t="s">
        <v>50</v>
      </c>
      <c r="C805">
        <f>((Calculator!$E31*0.02586)-1.3)/0.3</f>
      </c>
    </row>
    <row r="806" spans="1:3" x14ac:dyDescent="0.25">
      <c r="A806">
        <v>31</v>
      </c>
      <c r="B806" t="s">
        <v>51</v>
      </c>
      <c r="C806">
        <f>(MIN(Calculator!$F31,110)-110)/20</f>
      </c>
    </row>
    <row r="807" spans="1:3" x14ac:dyDescent="0.25">
      <c r="A807">
        <v>31</v>
      </c>
      <c r="B807" t="s">
        <v>52</v>
      </c>
      <c r="C807">
        <f>(MAX(Calculator!$F31,110)-130)/20</f>
      </c>
    </row>
    <row r="808" spans="1:3" x14ac:dyDescent="0.25">
      <c r="A808">
        <v>31</v>
      </c>
      <c r="B808" t="s">
        <v>17</v>
      </c>
      <c r="C808">
        <f>IF(Calculator!$G31="Yes",1,0)</f>
      </c>
    </row>
    <row r="809" spans="1:3" x14ac:dyDescent="0.25">
      <c r="A809">
        <v>31</v>
      </c>
      <c r="B809" t="s">
        <v>53</v>
      </c>
      <c r="C809">
        <f>IF(Calculator!$H31="Yes",1,0)</f>
      </c>
    </row>
    <row r="810" spans="1:3" x14ac:dyDescent="0.25">
      <c r="A810">
        <v>31</v>
      </c>
      <c r="B810" t="s">
        <v>54</v>
      </c>
      <c r="C810">
        <f>(MIN(Calculator!$I31,30)-25)/5</f>
      </c>
    </row>
    <row r="811" spans="1:3" x14ac:dyDescent="0.25">
      <c r="A811">
        <v>31</v>
      </c>
      <c r="B811" t="s">
        <v>55</v>
      </c>
      <c r="C811">
        <f>(MAX(Calculator!$I31,30)-30)/5</f>
      </c>
    </row>
    <row r="812" spans="1:3" x14ac:dyDescent="0.25">
      <c r="A812">
        <v>31</v>
      </c>
      <c r="B812" t="s">
        <v>56</v>
      </c>
      <c r="C812">
        <f>(MIN(Calculator!$J31,60)-60)/-15</f>
      </c>
    </row>
    <row r="813" spans="1:3" x14ac:dyDescent="0.25">
      <c r="A813">
        <v>31</v>
      </c>
      <c r="B813" t="s">
        <v>57</v>
      </c>
      <c r="C813">
        <f>(MAX(Calculator!$J31,60)-90)/-15</f>
      </c>
    </row>
    <row r="814" spans="1:3" x14ac:dyDescent="0.25">
      <c r="A814">
        <v>31</v>
      </c>
      <c r="B814" t="s">
        <v>58</v>
      </c>
      <c r="C814">
        <f>IF(Calculator!$K31="Yes",1,0)</f>
      </c>
    </row>
    <row r="815" spans="1:3" x14ac:dyDescent="0.25">
      <c r="A815">
        <v>31</v>
      </c>
      <c r="B815" t="s">
        <v>59</v>
      </c>
      <c r="C815">
        <f>IF(Calculator!$L31="Yes",1,0)</f>
      </c>
    </row>
    <row r="816" spans="1:3" x14ac:dyDescent="0.25">
      <c r="A816">
        <v>31</v>
      </c>
      <c r="B816" t="s">
        <v>60</v>
      </c>
      <c r="C816">
        <f>((MAX(Calculator!$F31,110)-130)/20)*IF(Calculator!$K31="Yes",1,0)</f>
      </c>
    </row>
    <row r="817" spans="1:3" x14ac:dyDescent="0.25">
      <c r="A817">
        <v>31</v>
      </c>
      <c r="B817" t="s">
        <v>61</v>
      </c>
      <c r="C817">
        <f>((((Calculator!$D31-Calculator!$E31)*0.02586)-3.5))*IF(Calculator!$L31="Yes",1,0)</f>
      </c>
    </row>
    <row r="818" spans="1:3" x14ac:dyDescent="0.25">
      <c r="A818">
        <v>31</v>
      </c>
      <c r="B818" t="s">
        <v>62</v>
      </c>
      <c r="C818">
        <f>(((Calculator!$C31-55)/10)*(((((Calculator!$D31-Calculator!$E31)*0.02586)-3.5))))</f>
      </c>
    </row>
    <row r="819" spans="1:3" x14ac:dyDescent="0.25">
      <c r="A819">
        <v>31</v>
      </c>
      <c r="B819" t="s">
        <v>63</v>
      </c>
      <c r="C819">
        <f>(((Calculator!$C31-55)/10)*(((Calculator!$E31*0.02586)-1.3)/0.3))</f>
      </c>
    </row>
    <row r="820" spans="1:3" x14ac:dyDescent="0.25">
      <c r="A820">
        <v>31</v>
      </c>
      <c r="B820" t="s">
        <v>64</v>
      </c>
      <c r="C820">
        <f>(((Calculator!$C31-55)/10)*((MAX(Calculator!$F31,110)-130)/20))</f>
      </c>
    </row>
    <row r="821" spans="1:3" x14ac:dyDescent="0.25">
      <c r="A821">
        <v>31</v>
      </c>
      <c r="B821" t="s">
        <v>65</v>
      </c>
      <c r="C821">
        <f>(((Calculator!$C31-55)/10)*IF(Calculator!$G31="Yes",1,0))</f>
      </c>
    </row>
    <row r="822" spans="1:3" x14ac:dyDescent="0.25">
      <c r="A822">
        <v>31</v>
      </c>
      <c r="B822" t="s">
        <v>66</v>
      </c>
      <c r="C822">
        <f>(((Calculator!$C31-55)/10)*IF(Calculator!$H31="Yes",1,0))</f>
      </c>
    </row>
    <row r="823" spans="1:3" x14ac:dyDescent="0.25">
      <c r="A823">
        <v>31</v>
      </c>
      <c r="B823" t="s">
        <v>67</v>
      </c>
      <c r="C823">
        <f>(((Calculator!$C31-55)/10)*((MAX(Calculator!$I31,30)-30)/5))</f>
      </c>
    </row>
    <row r="824" spans="1:3" x14ac:dyDescent="0.25">
      <c r="A824">
        <v>31</v>
      </c>
      <c r="B824" t="s">
        <v>68</v>
      </c>
      <c r="C824">
        <f>(((Calculator!$C31-55)/10)*((MIN(Calculator!$J31,60)-60)/-15))</f>
      </c>
    </row>
    <row r="825" spans="1:3" x14ac:dyDescent="0.25">
      <c r="A825">
        <v>31</v>
      </c>
      <c r="B825" t="s">
        <v>69</v>
      </c>
      <c r="C825">
        <f>IF(AND(Calculator!$O31&lt;&gt;"",Calculator!$O31&gt;=4,Calculator!$O31&lt;=6),1,0)</f>
      </c>
    </row>
    <row r="826" spans="1:3" x14ac:dyDescent="0.25">
      <c r="A826">
        <v>31</v>
      </c>
      <c r="B826" t="s">
        <v>70</v>
      </c>
      <c r="C826">
        <f>IF(AND(Calculator!$O31&lt;&gt;"",Calculator!$O31&gt;=7,Calculator!$O31&lt;=10),1,0)</f>
      </c>
    </row>
    <row r="827" spans="1:3" x14ac:dyDescent="0.25">
      <c r="A827">
        <v>31</v>
      </c>
      <c r="B827" t="s">
        <v>71</v>
      </c>
      <c r="C827">
        <f>IF(Calculator!$O31="",1,0)</f>
      </c>
    </row>
    <row r="828" spans="1:3" x14ac:dyDescent="0.25">
      <c r="A828">
        <v>31</v>
      </c>
      <c r="B828" t="s">
        <v>72</v>
      </c>
      <c r="C828">
        <f>IF(OR(Calculator!$M31="",Calculator!$M31=0),0,LN(Calculator!$M31))</f>
      </c>
    </row>
    <row r="829" spans="1:3" x14ac:dyDescent="0.25">
      <c r="A829">
        <v>31</v>
      </c>
      <c r="B829" t="s">
        <v>73</v>
      </c>
      <c r="C829">
        <f>IF(Calculator!$M31="",1,0)</f>
      </c>
    </row>
    <row r="830" spans="1:3" x14ac:dyDescent="0.25">
      <c r="A830">
        <v>31</v>
      </c>
      <c r="B830" t="s">
        <v>74</v>
      </c>
      <c r="C830">
        <f>IF(Calculator!$N31="",0,(Calculator!$N31-5.3)*IF(Calculator!$G31="Yes",1,0))</f>
      </c>
    </row>
    <row r="831" spans="1:3" x14ac:dyDescent="0.25">
      <c r="A831">
        <v>31</v>
      </c>
      <c r="B831" t="s">
        <v>75</v>
      </c>
      <c r="C831">
        <f>IF(Calculator!$N31="",0,(Calculator!$N31-5.3)*(1-IF(Calculator!$G31="Yes",1,0)))</f>
      </c>
    </row>
    <row r="832" spans="1:3" x14ac:dyDescent="0.25">
      <c r="A832">
        <v>31</v>
      </c>
      <c r="B832" t="s">
        <v>76</v>
      </c>
      <c r="C832">
        <f>IF(Calculator!$N31="",1,0)</f>
      </c>
    </row>
    <row r="833" spans="1:3" x14ac:dyDescent="0.25">
      <c r="A833">
        <v>31</v>
      </c>
      <c r="B833" t="s">
        <v>77</v>
      </c>
      <c r="C833">
        <f>1</f>
      </c>
    </row>
    <row r="834" spans="1:3" x14ac:dyDescent="0.25">
      <c r="A834">
        <v>32</v>
      </c>
      <c r="B834" t="s">
        <v>47</v>
      </c>
      <c r="C834">
        <f>(Calculator!$C32-55)/10</f>
      </c>
    </row>
    <row r="835" spans="1:3" x14ac:dyDescent="0.25">
      <c r="A835">
        <v>32</v>
      </c>
      <c r="B835" t="s">
        <v>48</v>
      </c>
      <c r="C835">
        <f>((Calculator!$C32-55)/10)^2</f>
      </c>
    </row>
    <row r="836" spans="1:3" x14ac:dyDescent="0.25">
      <c r="A836">
        <v>32</v>
      </c>
      <c r="B836" t="s">
        <v>49</v>
      </c>
      <c r="C836">
        <f>((Calculator!$D32-Calculator!$E32)*0.02586)-3.5</f>
      </c>
    </row>
    <row r="837" spans="1:3" x14ac:dyDescent="0.25">
      <c r="A837">
        <v>32</v>
      </c>
      <c r="B837" t="s">
        <v>50</v>
      </c>
      <c r="C837">
        <f>((Calculator!$E32*0.02586)-1.3)/0.3</f>
      </c>
    </row>
    <row r="838" spans="1:3" x14ac:dyDescent="0.25">
      <c r="A838">
        <v>32</v>
      </c>
      <c r="B838" t="s">
        <v>51</v>
      </c>
      <c r="C838">
        <f>(MIN(Calculator!$F32,110)-110)/20</f>
      </c>
    </row>
    <row r="839" spans="1:3" x14ac:dyDescent="0.25">
      <c r="A839">
        <v>32</v>
      </c>
      <c r="B839" t="s">
        <v>52</v>
      </c>
      <c r="C839">
        <f>(MAX(Calculator!$F32,110)-130)/20</f>
      </c>
    </row>
    <row r="840" spans="1:3" x14ac:dyDescent="0.25">
      <c r="A840">
        <v>32</v>
      </c>
      <c r="B840" t="s">
        <v>17</v>
      </c>
      <c r="C840">
        <f>IF(Calculator!$G32="Yes",1,0)</f>
      </c>
    </row>
    <row r="841" spans="1:3" x14ac:dyDescent="0.25">
      <c r="A841">
        <v>32</v>
      </c>
      <c r="B841" t="s">
        <v>53</v>
      </c>
      <c r="C841">
        <f>IF(Calculator!$H32="Yes",1,0)</f>
      </c>
    </row>
    <row r="842" spans="1:3" x14ac:dyDescent="0.25">
      <c r="A842">
        <v>32</v>
      </c>
      <c r="B842" t="s">
        <v>54</v>
      </c>
      <c r="C842">
        <f>(MIN(Calculator!$I32,30)-25)/5</f>
      </c>
    </row>
    <row r="843" spans="1:3" x14ac:dyDescent="0.25">
      <c r="A843">
        <v>32</v>
      </c>
      <c r="B843" t="s">
        <v>55</v>
      </c>
      <c r="C843">
        <f>(MAX(Calculator!$I32,30)-30)/5</f>
      </c>
    </row>
    <row r="844" spans="1:3" x14ac:dyDescent="0.25">
      <c r="A844">
        <v>32</v>
      </c>
      <c r="B844" t="s">
        <v>56</v>
      </c>
      <c r="C844">
        <f>(MIN(Calculator!$J32,60)-60)/-15</f>
      </c>
    </row>
    <row r="845" spans="1:3" x14ac:dyDescent="0.25">
      <c r="A845">
        <v>32</v>
      </c>
      <c r="B845" t="s">
        <v>57</v>
      </c>
      <c r="C845">
        <f>(MAX(Calculator!$J32,60)-90)/-15</f>
      </c>
    </row>
    <row r="846" spans="1:3" x14ac:dyDescent="0.25">
      <c r="A846">
        <v>32</v>
      </c>
      <c r="B846" t="s">
        <v>58</v>
      </c>
      <c r="C846">
        <f>IF(Calculator!$K32="Yes",1,0)</f>
      </c>
    </row>
    <row r="847" spans="1:3" x14ac:dyDescent="0.25">
      <c r="A847">
        <v>32</v>
      </c>
      <c r="B847" t="s">
        <v>59</v>
      </c>
      <c r="C847">
        <f>IF(Calculator!$L32="Yes",1,0)</f>
      </c>
    </row>
    <row r="848" spans="1:3" x14ac:dyDescent="0.25">
      <c r="A848">
        <v>32</v>
      </c>
      <c r="B848" t="s">
        <v>60</v>
      </c>
      <c r="C848">
        <f>((MAX(Calculator!$F32,110)-130)/20)*IF(Calculator!$K32="Yes",1,0)</f>
      </c>
    </row>
    <row r="849" spans="1:3" x14ac:dyDescent="0.25">
      <c r="A849">
        <v>32</v>
      </c>
      <c r="B849" t="s">
        <v>61</v>
      </c>
      <c r="C849">
        <f>((((Calculator!$D32-Calculator!$E32)*0.02586)-3.5))*IF(Calculator!$L32="Yes",1,0)</f>
      </c>
    </row>
    <row r="850" spans="1:3" x14ac:dyDescent="0.25">
      <c r="A850">
        <v>32</v>
      </c>
      <c r="B850" t="s">
        <v>62</v>
      </c>
      <c r="C850">
        <f>(((Calculator!$C32-55)/10)*(((((Calculator!$D32-Calculator!$E32)*0.02586)-3.5))))</f>
      </c>
    </row>
    <row r="851" spans="1:3" x14ac:dyDescent="0.25">
      <c r="A851">
        <v>32</v>
      </c>
      <c r="B851" t="s">
        <v>63</v>
      </c>
      <c r="C851">
        <f>(((Calculator!$C32-55)/10)*(((Calculator!$E32*0.02586)-1.3)/0.3))</f>
      </c>
    </row>
    <row r="852" spans="1:3" x14ac:dyDescent="0.25">
      <c r="A852">
        <v>32</v>
      </c>
      <c r="B852" t="s">
        <v>64</v>
      </c>
      <c r="C852">
        <f>(((Calculator!$C32-55)/10)*((MAX(Calculator!$F32,110)-130)/20))</f>
      </c>
    </row>
    <row r="853" spans="1:3" x14ac:dyDescent="0.25">
      <c r="A853">
        <v>32</v>
      </c>
      <c r="B853" t="s">
        <v>65</v>
      </c>
      <c r="C853">
        <f>(((Calculator!$C32-55)/10)*IF(Calculator!$G32="Yes",1,0))</f>
      </c>
    </row>
    <row r="854" spans="1:3" x14ac:dyDescent="0.25">
      <c r="A854">
        <v>32</v>
      </c>
      <c r="B854" t="s">
        <v>66</v>
      </c>
      <c r="C854">
        <f>(((Calculator!$C32-55)/10)*IF(Calculator!$H32="Yes",1,0))</f>
      </c>
    </row>
    <row r="855" spans="1:3" x14ac:dyDescent="0.25">
      <c r="A855">
        <v>32</v>
      </c>
      <c r="B855" t="s">
        <v>67</v>
      </c>
      <c r="C855">
        <f>(((Calculator!$C32-55)/10)*((MAX(Calculator!$I32,30)-30)/5))</f>
      </c>
    </row>
    <row r="856" spans="1:3" x14ac:dyDescent="0.25">
      <c r="A856">
        <v>32</v>
      </c>
      <c r="B856" t="s">
        <v>68</v>
      </c>
      <c r="C856">
        <f>(((Calculator!$C32-55)/10)*((MIN(Calculator!$J32,60)-60)/-15))</f>
      </c>
    </row>
    <row r="857" spans="1:3" x14ac:dyDescent="0.25">
      <c r="A857">
        <v>32</v>
      </c>
      <c r="B857" t="s">
        <v>69</v>
      </c>
      <c r="C857">
        <f>IF(AND(Calculator!$O32&lt;&gt;"",Calculator!$O32&gt;=4,Calculator!$O32&lt;=6),1,0)</f>
      </c>
    </row>
    <row r="858" spans="1:3" x14ac:dyDescent="0.25">
      <c r="A858">
        <v>32</v>
      </c>
      <c r="B858" t="s">
        <v>70</v>
      </c>
      <c r="C858">
        <f>IF(AND(Calculator!$O32&lt;&gt;"",Calculator!$O32&gt;=7,Calculator!$O32&lt;=10),1,0)</f>
      </c>
    </row>
    <row r="859" spans="1:3" x14ac:dyDescent="0.25">
      <c r="A859">
        <v>32</v>
      </c>
      <c r="B859" t="s">
        <v>71</v>
      </c>
      <c r="C859">
        <f>IF(Calculator!$O32="",1,0)</f>
      </c>
    </row>
    <row r="860" spans="1:3" x14ac:dyDescent="0.25">
      <c r="A860">
        <v>32</v>
      </c>
      <c r="B860" t="s">
        <v>72</v>
      </c>
      <c r="C860">
        <f>IF(OR(Calculator!$M32="",Calculator!$M32=0),0,LN(Calculator!$M32))</f>
      </c>
    </row>
    <row r="861" spans="1:3" x14ac:dyDescent="0.25">
      <c r="A861">
        <v>32</v>
      </c>
      <c r="B861" t="s">
        <v>73</v>
      </c>
      <c r="C861">
        <f>IF(Calculator!$M32="",1,0)</f>
      </c>
    </row>
    <row r="862" spans="1:3" x14ac:dyDescent="0.25">
      <c r="A862">
        <v>32</v>
      </c>
      <c r="B862" t="s">
        <v>74</v>
      </c>
      <c r="C862">
        <f>IF(Calculator!$N32="",0,(Calculator!$N32-5.3)*IF(Calculator!$G32="Yes",1,0))</f>
      </c>
    </row>
    <row r="863" spans="1:3" x14ac:dyDescent="0.25">
      <c r="A863">
        <v>32</v>
      </c>
      <c r="B863" t="s">
        <v>75</v>
      </c>
      <c r="C863">
        <f>IF(Calculator!$N32="",0,(Calculator!$N32-5.3)*(1-IF(Calculator!$G32="Yes",1,0)))</f>
      </c>
    </row>
    <row r="864" spans="1:3" x14ac:dyDescent="0.25">
      <c r="A864">
        <v>32</v>
      </c>
      <c r="B864" t="s">
        <v>76</v>
      </c>
      <c r="C864">
        <f>IF(Calculator!$N32="",1,0)</f>
      </c>
    </row>
    <row r="865" spans="1:3" x14ac:dyDescent="0.25">
      <c r="A865">
        <v>32</v>
      </c>
      <c r="B865" t="s">
        <v>77</v>
      </c>
      <c r="C865">
        <f>1</f>
      </c>
    </row>
    <row r="866" spans="1:3" x14ac:dyDescent="0.25">
      <c r="A866">
        <v>33</v>
      </c>
      <c r="B866" t="s">
        <v>47</v>
      </c>
      <c r="C866">
        <f>(Calculator!$C33-55)/10</f>
      </c>
    </row>
    <row r="867" spans="1:3" x14ac:dyDescent="0.25">
      <c r="A867">
        <v>33</v>
      </c>
      <c r="B867" t="s">
        <v>48</v>
      </c>
      <c r="C867">
        <f>((Calculator!$C33-55)/10)^2</f>
      </c>
    </row>
    <row r="868" spans="1:3" x14ac:dyDescent="0.25">
      <c r="A868">
        <v>33</v>
      </c>
      <c r="B868" t="s">
        <v>49</v>
      </c>
      <c r="C868">
        <f>((Calculator!$D33-Calculator!$E33)*0.02586)-3.5</f>
      </c>
    </row>
    <row r="869" spans="1:3" x14ac:dyDescent="0.25">
      <c r="A869">
        <v>33</v>
      </c>
      <c r="B869" t="s">
        <v>50</v>
      </c>
      <c r="C869">
        <f>((Calculator!$E33*0.02586)-1.3)/0.3</f>
      </c>
    </row>
    <row r="870" spans="1:3" x14ac:dyDescent="0.25">
      <c r="A870">
        <v>33</v>
      </c>
      <c r="B870" t="s">
        <v>51</v>
      </c>
      <c r="C870">
        <f>(MIN(Calculator!$F33,110)-110)/20</f>
      </c>
    </row>
    <row r="871" spans="1:3" x14ac:dyDescent="0.25">
      <c r="A871">
        <v>33</v>
      </c>
      <c r="B871" t="s">
        <v>52</v>
      </c>
      <c r="C871">
        <f>(MAX(Calculator!$F33,110)-130)/20</f>
      </c>
    </row>
    <row r="872" spans="1:3" x14ac:dyDescent="0.25">
      <c r="A872">
        <v>33</v>
      </c>
      <c r="B872" t="s">
        <v>17</v>
      </c>
      <c r="C872">
        <f>IF(Calculator!$G33="Yes",1,0)</f>
      </c>
    </row>
    <row r="873" spans="1:3" x14ac:dyDescent="0.25">
      <c r="A873">
        <v>33</v>
      </c>
      <c r="B873" t="s">
        <v>53</v>
      </c>
      <c r="C873">
        <f>IF(Calculator!$H33="Yes",1,0)</f>
      </c>
    </row>
    <row r="874" spans="1:3" x14ac:dyDescent="0.25">
      <c r="A874">
        <v>33</v>
      </c>
      <c r="B874" t="s">
        <v>54</v>
      </c>
      <c r="C874">
        <f>(MIN(Calculator!$I33,30)-25)/5</f>
      </c>
    </row>
    <row r="875" spans="1:3" x14ac:dyDescent="0.25">
      <c r="A875">
        <v>33</v>
      </c>
      <c r="B875" t="s">
        <v>55</v>
      </c>
      <c r="C875">
        <f>(MAX(Calculator!$I33,30)-30)/5</f>
      </c>
    </row>
    <row r="876" spans="1:3" x14ac:dyDescent="0.25">
      <c r="A876">
        <v>33</v>
      </c>
      <c r="B876" t="s">
        <v>56</v>
      </c>
      <c r="C876">
        <f>(MIN(Calculator!$J33,60)-60)/-15</f>
      </c>
    </row>
    <row r="877" spans="1:3" x14ac:dyDescent="0.25">
      <c r="A877">
        <v>33</v>
      </c>
      <c r="B877" t="s">
        <v>57</v>
      </c>
      <c r="C877">
        <f>(MAX(Calculator!$J33,60)-90)/-15</f>
      </c>
    </row>
    <row r="878" spans="1:3" x14ac:dyDescent="0.25">
      <c r="A878">
        <v>33</v>
      </c>
      <c r="B878" t="s">
        <v>58</v>
      </c>
      <c r="C878">
        <f>IF(Calculator!$K33="Yes",1,0)</f>
      </c>
    </row>
    <row r="879" spans="1:3" x14ac:dyDescent="0.25">
      <c r="A879">
        <v>33</v>
      </c>
      <c r="B879" t="s">
        <v>59</v>
      </c>
      <c r="C879">
        <f>IF(Calculator!$L33="Yes",1,0)</f>
      </c>
    </row>
    <row r="880" spans="1:3" x14ac:dyDescent="0.25">
      <c r="A880">
        <v>33</v>
      </c>
      <c r="B880" t="s">
        <v>60</v>
      </c>
      <c r="C880">
        <f>((MAX(Calculator!$F33,110)-130)/20)*IF(Calculator!$K33="Yes",1,0)</f>
      </c>
    </row>
    <row r="881" spans="1:3" x14ac:dyDescent="0.25">
      <c r="A881">
        <v>33</v>
      </c>
      <c r="B881" t="s">
        <v>61</v>
      </c>
      <c r="C881">
        <f>((((Calculator!$D33-Calculator!$E33)*0.02586)-3.5))*IF(Calculator!$L33="Yes",1,0)</f>
      </c>
    </row>
    <row r="882" spans="1:3" x14ac:dyDescent="0.25">
      <c r="A882">
        <v>33</v>
      </c>
      <c r="B882" t="s">
        <v>62</v>
      </c>
      <c r="C882">
        <f>(((Calculator!$C33-55)/10)*(((((Calculator!$D33-Calculator!$E33)*0.02586)-3.5))))</f>
      </c>
    </row>
    <row r="883" spans="1:3" x14ac:dyDescent="0.25">
      <c r="A883">
        <v>33</v>
      </c>
      <c r="B883" t="s">
        <v>63</v>
      </c>
      <c r="C883">
        <f>(((Calculator!$C33-55)/10)*(((Calculator!$E33*0.02586)-1.3)/0.3))</f>
      </c>
    </row>
    <row r="884" spans="1:3" x14ac:dyDescent="0.25">
      <c r="A884">
        <v>33</v>
      </c>
      <c r="B884" t="s">
        <v>64</v>
      </c>
      <c r="C884">
        <f>(((Calculator!$C33-55)/10)*((MAX(Calculator!$F33,110)-130)/20))</f>
      </c>
    </row>
    <row r="885" spans="1:3" x14ac:dyDescent="0.25">
      <c r="A885">
        <v>33</v>
      </c>
      <c r="B885" t="s">
        <v>65</v>
      </c>
      <c r="C885">
        <f>(((Calculator!$C33-55)/10)*IF(Calculator!$G33="Yes",1,0))</f>
      </c>
    </row>
    <row r="886" spans="1:3" x14ac:dyDescent="0.25">
      <c r="A886">
        <v>33</v>
      </c>
      <c r="B886" t="s">
        <v>66</v>
      </c>
      <c r="C886">
        <f>(((Calculator!$C33-55)/10)*IF(Calculator!$H33="Yes",1,0))</f>
      </c>
    </row>
    <row r="887" spans="1:3" x14ac:dyDescent="0.25">
      <c r="A887">
        <v>33</v>
      </c>
      <c r="B887" t="s">
        <v>67</v>
      </c>
      <c r="C887">
        <f>(((Calculator!$C33-55)/10)*((MAX(Calculator!$I33,30)-30)/5))</f>
      </c>
    </row>
    <row r="888" spans="1:3" x14ac:dyDescent="0.25">
      <c r="A888">
        <v>33</v>
      </c>
      <c r="B888" t="s">
        <v>68</v>
      </c>
      <c r="C888">
        <f>(((Calculator!$C33-55)/10)*((MIN(Calculator!$J33,60)-60)/-15))</f>
      </c>
    </row>
    <row r="889" spans="1:3" x14ac:dyDescent="0.25">
      <c r="A889">
        <v>33</v>
      </c>
      <c r="B889" t="s">
        <v>69</v>
      </c>
      <c r="C889">
        <f>IF(AND(Calculator!$O33&lt;&gt;"",Calculator!$O33&gt;=4,Calculator!$O33&lt;=6),1,0)</f>
      </c>
    </row>
    <row r="890" spans="1:3" x14ac:dyDescent="0.25">
      <c r="A890">
        <v>33</v>
      </c>
      <c r="B890" t="s">
        <v>70</v>
      </c>
      <c r="C890">
        <f>IF(AND(Calculator!$O33&lt;&gt;"",Calculator!$O33&gt;=7,Calculator!$O33&lt;=10),1,0)</f>
      </c>
    </row>
    <row r="891" spans="1:3" x14ac:dyDescent="0.25">
      <c r="A891">
        <v>33</v>
      </c>
      <c r="B891" t="s">
        <v>71</v>
      </c>
      <c r="C891">
        <f>IF(Calculator!$O33="",1,0)</f>
      </c>
    </row>
    <row r="892" spans="1:3" x14ac:dyDescent="0.25">
      <c r="A892">
        <v>33</v>
      </c>
      <c r="B892" t="s">
        <v>72</v>
      </c>
      <c r="C892">
        <f>IF(OR(Calculator!$M33="",Calculator!$M33=0),0,LN(Calculator!$M33))</f>
      </c>
    </row>
    <row r="893" spans="1:3" x14ac:dyDescent="0.25">
      <c r="A893">
        <v>33</v>
      </c>
      <c r="B893" t="s">
        <v>73</v>
      </c>
      <c r="C893">
        <f>IF(Calculator!$M33="",1,0)</f>
      </c>
    </row>
    <row r="894" spans="1:3" x14ac:dyDescent="0.25">
      <c r="A894">
        <v>33</v>
      </c>
      <c r="B894" t="s">
        <v>74</v>
      </c>
      <c r="C894">
        <f>IF(Calculator!$N33="",0,(Calculator!$N33-5.3)*IF(Calculator!$G33="Yes",1,0))</f>
      </c>
    </row>
    <row r="895" spans="1:3" x14ac:dyDescent="0.25">
      <c r="A895">
        <v>33</v>
      </c>
      <c r="B895" t="s">
        <v>75</v>
      </c>
      <c r="C895">
        <f>IF(Calculator!$N33="",0,(Calculator!$N33-5.3)*(1-IF(Calculator!$G33="Yes",1,0)))</f>
      </c>
    </row>
    <row r="896" spans="1:3" x14ac:dyDescent="0.25">
      <c r="A896">
        <v>33</v>
      </c>
      <c r="B896" t="s">
        <v>76</v>
      </c>
      <c r="C896">
        <f>IF(Calculator!$N33="",1,0)</f>
      </c>
    </row>
    <row r="897" spans="1:3" x14ac:dyDescent="0.25">
      <c r="A897">
        <v>33</v>
      </c>
      <c r="B897" t="s">
        <v>77</v>
      </c>
      <c r="C897">
        <f>1</f>
      </c>
    </row>
    <row r="898" spans="1:3" x14ac:dyDescent="0.25">
      <c r="A898">
        <v>34</v>
      </c>
      <c r="B898" t="s">
        <v>47</v>
      </c>
      <c r="C898">
        <f>(Calculator!$C34-55)/10</f>
      </c>
    </row>
    <row r="899" spans="1:3" x14ac:dyDescent="0.25">
      <c r="A899">
        <v>34</v>
      </c>
      <c r="B899" t="s">
        <v>48</v>
      </c>
      <c r="C899">
        <f>((Calculator!$C34-55)/10)^2</f>
      </c>
    </row>
    <row r="900" spans="1:3" x14ac:dyDescent="0.25">
      <c r="A900">
        <v>34</v>
      </c>
      <c r="B900" t="s">
        <v>49</v>
      </c>
      <c r="C900">
        <f>((Calculator!$D34-Calculator!$E34)*0.02586)-3.5</f>
      </c>
    </row>
    <row r="901" spans="1:3" x14ac:dyDescent="0.25">
      <c r="A901">
        <v>34</v>
      </c>
      <c r="B901" t="s">
        <v>50</v>
      </c>
      <c r="C901">
        <f>((Calculator!$E34*0.02586)-1.3)/0.3</f>
      </c>
    </row>
    <row r="902" spans="1:3" x14ac:dyDescent="0.25">
      <c r="A902">
        <v>34</v>
      </c>
      <c r="B902" t="s">
        <v>51</v>
      </c>
      <c r="C902">
        <f>(MIN(Calculator!$F34,110)-110)/20</f>
      </c>
    </row>
    <row r="903" spans="1:3" x14ac:dyDescent="0.25">
      <c r="A903">
        <v>34</v>
      </c>
      <c r="B903" t="s">
        <v>52</v>
      </c>
      <c r="C903">
        <f>(MAX(Calculator!$F34,110)-130)/20</f>
      </c>
    </row>
    <row r="904" spans="1:3" x14ac:dyDescent="0.25">
      <c r="A904">
        <v>34</v>
      </c>
      <c r="B904" t="s">
        <v>17</v>
      </c>
      <c r="C904">
        <f>IF(Calculator!$G34="Yes",1,0)</f>
      </c>
    </row>
    <row r="905" spans="1:3" x14ac:dyDescent="0.25">
      <c r="A905">
        <v>34</v>
      </c>
      <c r="B905" t="s">
        <v>53</v>
      </c>
      <c r="C905">
        <f>IF(Calculator!$H34="Yes",1,0)</f>
      </c>
    </row>
    <row r="906" spans="1:3" x14ac:dyDescent="0.25">
      <c r="A906">
        <v>34</v>
      </c>
      <c r="B906" t="s">
        <v>54</v>
      </c>
      <c r="C906">
        <f>(MIN(Calculator!$I34,30)-25)/5</f>
      </c>
    </row>
    <row r="907" spans="1:3" x14ac:dyDescent="0.25">
      <c r="A907">
        <v>34</v>
      </c>
      <c r="B907" t="s">
        <v>55</v>
      </c>
      <c r="C907">
        <f>(MAX(Calculator!$I34,30)-30)/5</f>
      </c>
    </row>
    <row r="908" spans="1:3" x14ac:dyDescent="0.25">
      <c r="A908">
        <v>34</v>
      </c>
      <c r="B908" t="s">
        <v>56</v>
      </c>
      <c r="C908">
        <f>(MIN(Calculator!$J34,60)-60)/-15</f>
      </c>
    </row>
    <row r="909" spans="1:3" x14ac:dyDescent="0.25">
      <c r="A909">
        <v>34</v>
      </c>
      <c r="B909" t="s">
        <v>57</v>
      </c>
      <c r="C909">
        <f>(MAX(Calculator!$J34,60)-90)/-15</f>
      </c>
    </row>
    <row r="910" spans="1:3" x14ac:dyDescent="0.25">
      <c r="A910">
        <v>34</v>
      </c>
      <c r="B910" t="s">
        <v>58</v>
      </c>
      <c r="C910">
        <f>IF(Calculator!$K34="Yes",1,0)</f>
      </c>
    </row>
    <row r="911" spans="1:3" x14ac:dyDescent="0.25">
      <c r="A911">
        <v>34</v>
      </c>
      <c r="B911" t="s">
        <v>59</v>
      </c>
      <c r="C911">
        <f>IF(Calculator!$L34="Yes",1,0)</f>
      </c>
    </row>
    <row r="912" spans="1:3" x14ac:dyDescent="0.25">
      <c r="A912">
        <v>34</v>
      </c>
      <c r="B912" t="s">
        <v>60</v>
      </c>
      <c r="C912">
        <f>((MAX(Calculator!$F34,110)-130)/20)*IF(Calculator!$K34="Yes",1,0)</f>
      </c>
    </row>
    <row r="913" spans="1:3" x14ac:dyDescent="0.25">
      <c r="A913">
        <v>34</v>
      </c>
      <c r="B913" t="s">
        <v>61</v>
      </c>
      <c r="C913">
        <f>((((Calculator!$D34-Calculator!$E34)*0.02586)-3.5))*IF(Calculator!$L34="Yes",1,0)</f>
      </c>
    </row>
    <row r="914" spans="1:3" x14ac:dyDescent="0.25">
      <c r="A914">
        <v>34</v>
      </c>
      <c r="B914" t="s">
        <v>62</v>
      </c>
      <c r="C914">
        <f>(((Calculator!$C34-55)/10)*(((((Calculator!$D34-Calculator!$E34)*0.02586)-3.5))))</f>
      </c>
    </row>
    <row r="915" spans="1:3" x14ac:dyDescent="0.25">
      <c r="A915">
        <v>34</v>
      </c>
      <c r="B915" t="s">
        <v>63</v>
      </c>
      <c r="C915">
        <f>(((Calculator!$C34-55)/10)*(((Calculator!$E34*0.02586)-1.3)/0.3))</f>
      </c>
    </row>
    <row r="916" spans="1:3" x14ac:dyDescent="0.25">
      <c r="A916">
        <v>34</v>
      </c>
      <c r="B916" t="s">
        <v>64</v>
      </c>
      <c r="C916">
        <f>(((Calculator!$C34-55)/10)*((MAX(Calculator!$F34,110)-130)/20))</f>
      </c>
    </row>
    <row r="917" spans="1:3" x14ac:dyDescent="0.25">
      <c r="A917">
        <v>34</v>
      </c>
      <c r="B917" t="s">
        <v>65</v>
      </c>
      <c r="C917">
        <f>(((Calculator!$C34-55)/10)*IF(Calculator!$G34="Yes",1,0))</f>
      </c>
    </row>
    <row r="918" spans="1:3" x14ac:dyDescent="0.25">
      <c r="A918">
        <v>34</v>
      </c>
      <c r="B918" t="s">
        <v>66</v>
      </c>
      <c r="C918">
        <f>(((Calculator!$C34-55)/10)*IF(Calculator!$H34="Yes",1,0))</f>
      </c>
    </row>
    <row r="919" spans="1:3" x14ac:dyDescent="0.25">
      <c r="A919">
        <v>34</v>
      </c>
      <c r="B919" t="s">
        <v>67</v>
      </c>
      <c r="C919">
        <f>(((Calculator!$C34-55)/10)*((MAX(Calculator!$I34,30)-30)/5))</f>
      </c>
    </row>
    <row r="920" spans="1:3" x14ac:dyDescent="0.25">
      <c r="A920">
        <v>34</v>
      </c>
      <c r="B920" t="s">
        <v>68</v>
      </c>
      <c r="C920">
        <f>(((Calculator!$C34-55)/10)*((MIN(Calculator!$J34,60)-60)/-15))</f>
      </c>
    </row>
    <row r="921" spans="1:3" x14ac:dyDescent="0.25">
      <c r="A921">
        <v>34</v>
      </c>
      <c r="B921" t="s">
        <v>69</v>
      </c>
      <c r="C921">
        <f>IF(AND(Calculator!$O34&lt;&gt;"",Calculator!$O34&gt;=4,Calculator!$O34&lt;=6),1,0)</f>
      </c>
    </row>
    <row r="922" spans="1:3" x14ac:dyDescent="0.25">
      <c r="A922">
        <v>34</v>
      </c>
      <c r="B922" t="s">
        <v>70</v>
      </c>
      <c r="C922">
        <f>IF(AND(Calculator!$O34&lt;&gt;"",Calculator!$O34&gt;=7,Calculator!$O34&lt;=10),1,0)</f>
      </c>
    </row>
    <row r="923" spans="1:3" x14ac:dyDescent="0.25">
      <c r="A923">
        <v>34</v>
      </c>
      <c r="B923" t="s">
        <v>71</v>
      </c>
      <c r="C923">
        <f>IF(Calculator!$O34="",1,0)</f>
      </c>
    </row>
    <row r="924" spans="1:3" x14ac:dyDescent="0.25">
      <c r="A924">
        <v>34</v>
      </c>
      <c r="B924" t="s">
        <v>72</v>
      </c>
      <c r="C924">
        <f>IF(OR(Calculator!$M34="",Calculator!$M34=0),0,LN(Calculator!$M34))</f>
      </c>
    </row>
    <row r="925" spans="1:3" x14ac:dyDescent="0.25">
      <c r="A925">
        <v>34</v>
      </c>
      <c r="B925" t="s">
        <v>73</v>
      </c>
      <c r="C925">
        <f>IF(Calculator!$M34="",1,0)</f>
      </c>
    </row>
    <row r="926" spans="1:3" x14ac:dyDescent="0.25">
      <c r="A926">
        <v>34</v>
      </c>
      <c r="B926" t="s">
        <v>74</v>
      </c>
      <c r="C926">
        <f>IF(Calculator!$N34="",0,(Calculator!$N34-5.3)*IF(Calculator!$G34="Yes",1,0))</f>
      </c>
    </row>
    <row r="927" spans="1:3" x14ac:dyDescent="0.25">
      <c r="A927">
        <v>34</v>
      </c>
      <c r="B927" t="s">
        <v>75</v>
      </c>
      <c r="C927">
        <f>IF(Calculator!$N34="",0,(Calculator!$N34-5.3)*(1-IF(Calculator!$G34="Yes",1,0)))</f>
      </c>
    </row>
    <row r="928" spans="1:3" x14ac:dyDescent="0.25">
      <c r="A928">
        <v>34</v>
      </c>
      <c r="B928" t="s">
        <v>76</v>
      </c>
      <c r="C928">
        <f>IF(Calculator!$N34="",1,0)</f>
      </c>
    </row>
    <row r="929" spans="1:3" x14ac:dyDescent="0.25">
      <c r="A929">
        <v>34</v>
      </c>
      <c r="B929" t="s">
        <v>77</v>
      </c>
      <c r="C929">
        <f>1</f>
      </c>
    </row>
    <row r="930" spans="1:3" x14ac:dyDescent="0.25">
      <c r="A930">
        <v>35</v>
      </c>
      <c r="B930" t="s">
        <v>47</v>
      </c>
      <c r="C930">
        <f>(Calculator!$C35-55)/10</f>
      </c>
    </row>
    <row r="931" spans="1:3" x14ac:dyDescent="0.25">
      <c r="A931">
        <v>35</v>
      </c>
      <c r="B931" t="s">
        <v>48</v>
      </c>
      <c r="C931">
        <f>((Calculator!$C35-55)/10)^2</f>
      </c>
    </row>
    <row r="932" spans="1:3" x14ac:dyDescent="0.25">
      <c r="A932">
        <v>35</v>
      </c>
      <c r="B932" t="s">
        <v>49</v>
      </c>
      <c r="C932">
        <f>((Calculator!$D35-Calculator!$E35)*0.02586)-3.5</f>
      </c>
    </row>
    <row r="933" spans="1:3" x14ac:dyDescent="0.25">
      <c r="A933">
        <v>35</v>
      </c>
      <c r="B933" t="s">
        <v>50</v>
      </c>
      <c r="C933">
        <f>((Calculator!$E35*0.02586)-1.3)/0.3</f>
      </c>
    </row>
    <row r="934" spans="1:3" x14ac:dyDescent="0.25">
      <c r="A934">
        <v>35</v>
      </c>
      <c r="B934" t="s">
        <v>51</v>
      </c>
      <c r="C934">
        <f>(MIN(Calculator!$F35,110)-110)/20</f>
      </c>
    </row>
    <row r="935" spans="1:3" x14ac:dyDescent="0.25">
      <c r="A935">
        <v>35</v>
      </c>
      <c r="B935" t="s">
        <v>52</v>
      </c>
      <c r="C935">
        <f>(MAX(Calculator!$F35,110)-130)/20</f>
      </c>
    </row>
    <row r="936" spans="1:3" x14ac:dyDescent="0.25">
      <c r="A936">
        <v>35</v>
      </c>
      <c r="B936" t="s">
        <v>17</v>
      </c>
      <c r="C936">
        <f>IF(Calculator!$G35="Yes",1,0)</f>
      </c>
    </row>
    <row r="937" spans="1:3" x14ac:dyDescent="0.25">
      <c r="A937">
        <v>35</v>
      </c>
      <c r="B937" t="s">
        <v>53</v>
      </c>
      <c r="C937">
        <f>IF(Calculator!$H35="Yes",1,0)</f>
      </c>
    </row>
    <row r="938" spans="1:3" x14ac:dyDescent="0.25">
      <c r="A938">
        <v>35</v>
      </c>
      <c r="B938" t="s">
        <v>54</v>
      </c>
      <c r="C938">
        <f>(MIN(Calculator!$I35,30)-25)/5</f>
      </c>
    </row>
    <row r="939" spans="1:3" x14ac:dyDescent="0.25">
      <c r="A939">
        <v>35</v>
      </c>
      <c r="B939" t="s">
        <v>55</v>
      </c>
      <c r="C939">
        <f>(MAX(Calculator!$I35,30)-30)/5</f>
      </c>
    </row>
    <row r="940" spans="1:3" x14ac:dyDescent="0.25">
      <c r="A940">
        <v>35</v>
      </c>
      <c r="B940" t="s">
        <v>56</v>
      </c>
      <c r="C940">
        <f>(MIN(Calculator!$J35,60)-60)/-15</f>
      </c>
    </row>
    <row r="941" spans="1:3" x14ac:dyDescent="0.25">
      <c r="A941">
        <v>35</v>
      </c>
      <c r="B941" t="s">
        <v>57</v>
      </c>
      <c r="C941">
        <f>(MAX(Calculator!$J35,60)-90)/-15</f>
      </c>
    </row>
    <row r="942" spans="1:3" x14ac:dyDescent="0.25">
      <c r="A942">
        <v>35</v>
      </c>
      <c r="B942" t="s">
        <v>58</v>
      </c>
      <c r="C942">
        <f>IF(Calculator!$K35="Yes",1,0)</f>
      </c>
    </row>
    <row r="943" spans="1:3" x14ac:dyDescent="0.25">
      <c r="A943">
        <v>35</v>
      </c>
      <c r="B943" t="s">
        <v>59</v>
      </c>
      <c r="C943">
        <f>IF(Calculator!$L35="Yes",1,0)</f>
      </c>
    </row>
    <row r="944" spans="1:3" x14ac:dyDescent="0.25">
      <c r="A944">
        <v>35</v>
      </c>
      <c r="B944" t="s">
        <v>60</v>
      </c>
      <c r="C944">
        <f>((MAX(Calculator!$F35,110)-130)/20)*IF(Calculator!$K35="Yes",1,0)</f>
      </c>
    </row>
    <row r="945" spans="1:3" x14ac:dyDescent="0.25">
      <c r="A945">
        <v>35</v>
      </c>
      <c r="B945" t="s">
        <v>61</v>
      </c>
      <c r="C945">
        <f>((((Calculator!$D35-Calculator!$E35)*0.02586)-3.5))*IF(Calculator!$L35="Yes",1,0)</f>
      </c>
    </row>
    <row r="946" spans="1:3" x14ac:dyDescent="0.25">
      <c r="A946">
        <v>35</v>
      </c>
      <c r="B946" t="s">
        <v>62</v>
      </c>
      <c r="C946">
        <f>(((Calculator!$C35-55)/10)*(((((Calculator!$D35-Calculator!$E35)*0.02586)-3.5))))</f>
      </c>
    </row>
    <row r="947" spans="1:3" x14ac:dyDescent="0.25">
      <c r="A947">
        <v>35</v>
      </c>
      <c r="B947" t="s">
        <v>63</v>
      </c>
      <c r="C947">
        <f>(((Calculator!$C35-55)/10)*(((Calculator!$E35*0.02586)-1.3)/0.3))</f>
      </c>
    </row>
    <row r="948" spans="1:3" x14ac:dyDescent="0.25">
      <c r="A948">
        <v>35</v>
      </c>
      <c r="B948" t="s">
        <v>64</v>
      </c>
      <c r="C948">
        <f>(((Calculator!$C35-55)/10)*((MAX(Calculator!$F35,110)-130)/20))</f>
      </c>
    </row>
    <row r="949" spans="1:3" x14ac:dyDescent="0.25">
      <c r="A949">
        <v>35</v>
      </c>
      <c r="B949" t="s">
        <v>65</v>
      </c>
      <c r="C949">
        <f>(((Calculator!$C35-55)/10)*IF(Calculator!$G35="Yes",1,0))</f>
      </c>
    </row>
    <row r="950" spans="1:3" x14ac:dyDescent="0.25">
      <c r="A950">
        <v>35</v>
      </c>
      <c r="B950" t="s">
        <v>66</v>
      </c>
      <c r="C950">
        <f>(((Calculator!$C35-55)/10)*IF(Calculator!$H35="Yes",1,0))</f>
      </c>
    </row>
    <row r="951" spans="1:3" x14ac:dyDescent="0.25">
      <c r="A951">
        <v>35</v>
      </c>
      <c r="B951" t="s">
        <v>67</v>
      </c>
      <c r="C951">
        <f>(((Calculator!$C35-55)/10)*((MAX(Calculator!$I35,30)-30)/5))</f>
      </c>
    </row>
    <row r="952" spans="1:3" x14ac:dyDescent="0.25">
      <c r="A952">
        <v>35</v>
      </c>
      <c r="B952" t="s">
        <v>68</v>
      </c>
      <c r="C952">
        <f>(((Calculator!$C35-55)/10)*((MIN(Calculator!$J35,60)-60)/-15))</f>
      </c>
    </row>
    <row r="953" spans="1:3" x14ac:dyDescent="0.25">
      <c r="A953">
        <v>35</v>
      </c>
      <c r="B953" t="s">
        <v>69</v>
      </c>
      <c r="C953">
        <f>IF(AND(Calculator!$O35&lt;&gt;"",Calculator!$O35&gt;=4,Calculator!$O35&lt;=6),1,0)</f>
      </c>
    </row>
    <row r="954" spans="1:3" x14ac:dyDescent="0.25">
      <c r="A954">
        <v>35</v>
      </c>
      <c r="B954" t="s">
        <v>70</v>
      </c>
      <c r="C954">
        <f>IF(AND(Calculator!$O35&lt;&gt;"",Calculator!$O35&gt;=7,Calculator!$O35&lt;=10),1,0)</f>
      </c>
    </row>
    <row r="955" spans="1:3" x14ac:dyDescent="0.25">
      <c r="A955">
        <v>35</v>
      </c>
      <c r="B955" t="s">
        <v>71</v>
      </c>
      <c r="C955">
        <f>IF(Calculator!$O35="",1,0)</f>
      </c>
    </row>
    <row r="956" spans="1:3" x14ac:dyDescent="0.25">
      <c r="A956">
        <v>35</v>
      </c>
      <c r="B956" t="s">
        <v>72</v>
      </c>
      <c r="C956">
        <f>IF(OR(Calculator!$M35="",Calculator!$M35=0),0,LN(Calculator!$M35))</f>
      </c>
    </row>
    <row r="957" spans="1:3" x14ac:dyDescent="0.25">
      <c r="A957">
        <v>35</v>
      </c>
      <c r="B957" t="s">
        <v>73</v>
      </c>
      <c r="C957">
        <f>IF(Calculator!$M35="",1,0)</f>
      </c>
    </row>
    <row r="958" spans="1:3" x14ac:dyDescent="0.25">
      <c r="A958">
        <v>35</v>
      </c>
      <c r="B958" t="s">
        <v>74</v>
      </c>
      <c r="C958">
        <f>IF(Calculator!$N35="",0,(Calculator!$N35-5.3)*IF(Calculator!$G35="Yes",1,0))</f>
      </c>
    </row>
    <row r="959" spans="1:3" x14ac:dyDescent="0.25">
      <c r="A959">
        <v>35</v>
      </c>
      <c r="B959" t="s">
        <v>75</v>
      </c>
      <c r="C959">
        <f>IF(Calculator!$N35="",0,(Calculator!$N35-5.3)*(1-IF(Calculator!$G35="Yes",1,0)))</f>
      </c>
    </row>
    <row r="960" spans="1:3" x14ac:dyDescent="0.25">
      <c r="A960">
        <v>35</v>
      </c>
      <c r="B960" t="s">
        <v>76</v>
      </c>
      <c r="C960">
        <f>IF(Calculator!$N35="",1,0)</f>
      </c>
    </row>
    <row r="961" spans="1:3" x14ac:dyDescent="0.25">
      <c r="A961">
        <v>35</v>
      </c>
      <c r="B961" t="s">
        <v>77</v>
      </c>
      <c r="C961">
        <f>1</f>
      </c>
    </row>
    <row r="962" spans="1:3" x14ac:dyDescent="0.25">
      <c r="A962">
        <v>36</v>
      </c>
      <c r="B962" t="s">
        <v>47</v>
      </c>
      <c r="C962">
        <f>(Calculator!$C36-55)/10</f>
      </c>
    </row>
    <row r="963" spans="1:3" x14ac:dyDescent="0.25">
      <c r="A963">
        <v>36</v>
      </c>
      <c r="B963" t="s">
        <v>48</v>
      </c>
      <c r="C963">
        <f>((Calculator!$C36-55)/10)^2</f>
      </c>
    </row>
    <row r="964" spans="1:3" x14ac:dyDescent="0.25">
      <c r="A964">
        <v>36</v>
      </c>
      <c r="B964" t="s">
        <v>49</v>
      </c>
      <c r="C964">
        <f>((Calculator!$D36-Calculator!$E36)*0.02586)-3.5</f>
      </c>
    </row>
    <row r="965" spans="1:3" x14ac:dyDescent="0.25">
      <c r="A965">
        <v>36</v>
      </c>
      <c r="B965" t="s">
        <v>50</v>
      </c>
      <c r="C965">
        <f>((Calculator!$E36*0.02586)-1.3)/0.3</f>
      </c>
    </row>
    <row r="966" spans="1:3" x14ac:dyDescent="0.25">
      <c r="A966">
        <v>36</v>
      </c>
      <c r="B966" t="s">
        <v>51</v>
      </c>
      <c r="C966">
        <f>(MIN(Calculator!$F36,110)-110)/20</f>
      </c>
    </row>
    <row r="967" spans="1:3" x14ac:dyDescent="0.25">
      <c r="A967">
        <v>36</v>
      </c>
      <c r="B967" t="s">
        <v>52</v>
      </c>
      <c r="C967">
        <f>(MAX(Calculator!$F36,110)-130)/20</f>
      </c>
    </row>
    <row r="968" spans="1:3" x14ac:dyDescent="0.25">
      <c r="A968">
        <v>36</v>
      </c>
      <c r="B968" t="s">
        <v>17</v>
      </c>
      <c r="C968">
        <f>IF(Calculator!$G36="Yes",1,0)</f>
      </c>
    </row>
    <row r="969" spans="1:3" x14ac:dyDescent="0.25">
      <c r="A969">
        <v>36</v>
      </c>
      <c r="B969" t="s">
        <v>53</v>
      </c>
      <c r="C969">
        <f>IF(Calculator!$H36="Yes",1,0)</f>
      </c>
    </row>
    <row r="970" spans="1:3" x14ac:dyDescent="0.25">
      <c r="A970">
        <v>36</v>
      </c>
      <c r="B970" t="s">
        <v>54</v>
      </c>
      <c r="C970">
        <f>(MIN(Calculator!$I36,30)-25)/5</f>
      </c>
    </row>
    <row r="971" spans="1:3" x14ac:dyDescent="0.25">
      <c r="A971">
        <v>36</v>
      </c>
      <c r="B971" t="s">
        <v>55</v>
      </c>
      <c r="C971">
        <f>(MAX(Calculator!$I36,30)-30)/5</f>
      </c>
    </row>
    <row r="972" spans="1:3" x14ac:dyDescent="0.25">
      <c r="A972">
        <v>36</v>
      </c>
      <c r="B972" t="s">
        <v>56</v>
      </c>
      <c r="C972">
        <f>(MIN(Calculator!$J36,60)-60)/-15</f>
      </c>
    </row>
    <row r="973" spans="1:3" x14ac:dyDescent="0.25">
      <c r="A973">
        <v>36</v>
      </c>
      <c r="B973" t="s">
        <v>57</v>
      </c>
      <c r="C973">
        <f>(MAX(Calculator!$J36,60)-90)/-15</f>
      </c>
    </row>
    <row r="974" spans="1:3" x14ac:dyDescent="0.25">
      <c r="A974">
        <v>36</v>
      </c>
      <c r="B974" t="s">
        <v>58</v>
      </c>
      <c r="C974">
        <f>IF(Calculator!$K36="Yes",1,0)</f>
      </c>
    </row>
    <row r="975" spans="1:3" x14ac:dyDescent="0.25">
      <c r="A975">
        <v>36</v>
      </c>
      <c r="B975" t="s">
        <v>59</v>
      </c>
      <c r="C975">
        <f>IF(Calculator!$L36="Yes",1,0)</f>
      </c>
    </row>
    <row r="976" spans="1:3" x14ac:dyDescent="0.25">
      <c r="A976">
        <v>36</v>
      </c>
      <c r="B976" t="s">
        <v>60</v>
      </c>
      <c r="C976">
        <f>((MAX(Calculator!$F36,110)-130)/20)*IF(Calculator!$K36="Yes",1,0)</f>
      </c>
    </row>
    <row r="977" spans="1:3" x14ac:dyDescent="0.25">
      <c r="A977">
        <v>36</v>
      </c>
      <c r="B977" t="s">
        <v>61</v>
      </c>
      <c r="C977">
        <f>((((Calculator!$D36-Calculator!$E36)*0.02586)-3.5))*IF(Calculator!$L36="Yes",1,0)</f>
      </c>
    </row>
    <row r="978" spans="1:3" x14ac:dyDescent="0.25">
      <c r="A978">
        <v>36</v>
      </c>
      <c r="B978" t="s">
        <v>62</v>
      </c>
      <c r="C978">
        <f>(((Calculator!$C36-55)/10)*(((((Calculator!$D36-Calculator!$E36)*0.02586)-3.5))))</f>
      </c>
    </row>
    <row r="979" spans="1:3" x14ac:dyDescent="0.25">
      <c r="A979">
        <v>36</v>
      </c>
      <c r="B979" t="s">
        <v>63</v>
      </c>
      <c r="C979">
        <f>(((Calculator!$C36-55)/10)*(((Calculator!$E36*0.02586)-1.3)/0.3))</f>
      </c>
    </row>
    <row r="980" spans="1:3" x14ac:dyDescent="0.25">
      <c r="A980">
        <v>36</v>
      </c>
      <c r="B980" t="s">
        <v>64</v>
      </c>
      <c r="C980">
        <f>(((Calculator!$C36-55)/10)*((MAX(Calculator!$F36,110)-130)/20))</f>
      </c>
    </row>
    <row r="981" spans="1:3" x14ac:dyDescent="0.25">
      <c r="A981">
        <v>36</v>
      </c>
      <c r="B981" t="s">
        <v>65</v>
      </c>
      <c r="C981">
        <f>(((Calculator!$C36-55)/10)*IF(Calculator!$G36="Yes",1,0))</f>
      </c>
    </row>
    <row r="982" spans="1:3" x14ac:dyDescent="0.25">
      <c r="A982">
        <v>36</v>
      </c>
      <c r="B982" t="s">
        <v>66</v>
      </c>
      <c r="C982">
        <f>(((Calculator!$C36-55)/10)*IF(Calculator!$H36="Yes",1,0))</f>
      </c>
    </row>
    <row r="983" spans="1:3" x14ac:dyDescent="0.25">
      <c r="A983">
        <v>36</v>
      </c>
      <c r="B983" t="s">
        <v>67</v>
      </c>
      <c r="C983">
        <f>(((Calculator!$C36-55)/10)*((MAX(Calculator!$I36,30)-30)/5))</f>
      </c>
    </row>
    <row r="984" spans="1:3" x14ac:dyDescent="0.25">
      <c r="A984">
        <v>36</v>
      </c>
      <c r="B984" t="s">
        <v>68</v>
      </c>
      <c r="C984">
        <f>(((Calculator!$C36-55)/10)*((MIN(Calculator!$J36,60)-60)/-15))</f>
      </c>
    </row>
    <row r="985" spans="1:3" x14ac:dyDescent="0.25">
      <c r="A985">
        <v>36</v>
      </c>
      <c r="B985" t="s">
        <v>69</v>
      </c>
      <c r="C985">
        <f>IF(AND(Calculator!$O36&lt;&gt;"",Calculator!$O36&gt;=4,Calculator!$O36&lt;=6),1,0)</f>
      </c>
    </row>
    <row r="986" spans="1:3" x14ac:dyDescent="0.25">
      <c r="A986">
        <v>36</v>
      </c>
      <c r="B986" t="s">
        <v>70</v>
      </c>
      <c r="C986">
        <f>IF(AND(Calculator!$O36&lt;&gt;"",Calculator!$O36&gt;=7,Calculator!$O36&lt;=10),1,0)</f>
      </c>
    </row>
    <row r="987" spans="1:3" x14ac:dyDescent="0.25">
      <c r="A987">
        <v>36</v>
      </c>
      <c r="B987" t="s">
        <v>71</v>
      </c>
      <c r="C987">
        <f>IF(Calculator!$O36="",1,0)</f>
      </c>
    </row>
    <row r="988" spans="1:3" x14ac:dyDescent="0.25">
      <c r="A988">
        <v>36</v>
      </c>
      <c r="B988" t="s">
        <v>72</v>
      </c>
      <c r="C988">
        <f>IF(OR(Calculator!$M36="",Calculator!$M36=0),0,LN(Calculator!$M36))</f>
      </c>
    </row>
    <row r="989" spans="1:3" x14ac:dyDescent="0.25">
      <c r="A989">
        <v>36</v>
      </c>
      <c r="B989" t="s">
        <v>73</v>
      </c>
      <c r="C989">
        <f>IF(Calculator!$M36="",1,0)</f>
      </c>
    </row>
    <row r="990" spans="1:3" x14ac:dyDescent="0.25">
      <c r="A990">
        <v>36</v>
      </c>
      <c r="B990" t="s">
        <v>74</v>
      </c>
      <c r="C990">
        <f>IF(Calculator!$N36="",0,(Calculator!$N36-5.3)*IF(Calculator!$G36="Yes",1,0))</f>
      </c>
    </row>
    <row r="991" spans="1:3" x14ac:dyDescent="0.25">
      <c r="A991">
        <v>36</v>
      </c>
      <c r="B991" t="s">
        <v>75</v>
      </c>
      <c r="C991">
        <f>IF(Calculator!$N36="",0,(Calculator!$N36-5.3)*(1-IF(Calculator!$G36="Yes",1,0)))</f>
      </c>
    </row>
    <row r="992" spans="1:3" x14ac:dyDescent="0.25">
      <c r="A992">
        <v>36</v>
      </c>
      <c r="B992" t="s">
        <v>76</v>
      </c>
      <c r="C992">
        <f>IF(Calculator!$N36="",1,0)</f>
      </c>
    </row>
    <row r="993" spans="1:3" x14ac:dyDescent="0.25">
      <c r="A993">
        <v>36</v>
      </c>
      <c r="B993" t="s">
        <v>77</v>
      </c>
      <c r="C993">
        <f>1</f>
      </c>
    </row>
    <row r="994" spans="1:3" x14ac:dyDescent="0.25">
      <c r="A994">
        <v>37</v>
      </c>
      <c r="B994" t="s">
        <v>47</v>
      </c>
      <c r="C994">
        <f>(Calculator!$C37-55)/10</f>
      </c>
    </row>
    <row r="995" spans="1:3" x14ac:dyDescent="0.25">
      <c r="A995">
        <v>37</v>
      </c>
      <c r="B995" t="s">
        <v>48</v>
      </c>
      <c r="C995">
        <f>((Calculator!$C37-55)/10)^2</f>
      </c>
    </row>
    <row r="996" spans="1:3" x14ac:dyDescent="0.25">
      <c r="A996">
        <v>37</v>
      </c>
      <c r="B996" t="s">
        <v>49</v>
      </c>
      <c r="C996">
        <f>((Calculator!$D37-Calculator!$E37)*0.02586)-3.5</f>
      </c>
    </row>
    <row r="997" spans="1:3" x14ac:dyDescent="0.25">
      <c r="A997">
        <v>37</v>
      </c>
      <c r="B997" t="s">
        <v>50</v>
      </c>
      <c r="C997">
        <f>((Calculator!$E37*0.02586)-1.3)/0.3</f>
      </c>
    </row>
    <row r="998" spans="1:3" x14ac:dyDescent="0.25">
      <c r="A998">
        <v>37</v>
      </c>
      <c r="B998" t="s">
        <v>51</v>
      </c>
      <c r="C998">
        <f>(MIN(Calculator!$F37,110)-110)/20</f>
      </c>
    </row>
    <row r="999" spans="1:3" x14ac:dyDescent="0.25">
      <c r="A999">
        <v>37</v>
      </c>
      <c r="B999" t="s">
        <v>52</v>
      </c>
      <c r="C999">
        <f>(MAX(Calculator!$F37,110)-130)/20</f>
      </c>
    </row>
    <row r="1000" spans="1:3" x14ac:dyDescent="0.25">
      <c r="A1000">
        <v>37</v>
      </c>
      <c r="B1000" t="s">
        <v>17</v>
      </c>
      <c r="C1000">
        <f>IF(Calculator!$G37="Yes",1,0)</f>
      </c>
    </row>
    <row r="1001" spans="1:3" x14ac:dyDescent="0.25">
      <c r="A1001">
        <v>37</v>
      </c>
      <c r="B1001" t="s">
        <v>53</v>
      </c>
      <c r="C1001">
        <f>IF(Calculator!$H37="Yes",1,0)</f>
      </c>
    </row>
    <row r="1002" spans="1:3" x14ac:dyDescent="0.25">
      <c r="A1002">
        <v>37</v>
      </c>
      <c r="B1002" t="s">
        <v>54</v>
      </c>
      <c r="C1002">
        <f>(MIN(Calculator!$I37,30)-25)/5</f>
      </c>
    </row>
    <row r="1003" spans="1:3" x14ac:dyDescent="0.25">
      <c r="A1003">
        <v>37</v>
      </c>
      <c r="B1003" t="s">
        <v>55</v>
      </c>
      <c r="C1003">
        <f>(MAX(Calculator!$I37,30)-30)/5</f>
      </c>
    </row>
    <row r="1004" spans="1:3" x14ac:dyDescent="0.25">
      <c r="A1004">
        <v>37</v>
      </c>
      <c r="B1004" t="s">
        <v>56</v>
      </c>
      <c r="C1004">
        <f>(MIN(Calculator!$J37,60)-60)/-15</f>
      </c>
    </row>
    <row r="1005" spans="1:3" x14ac:dyDescent="0.25">
      <c r="A1005">
        <v>37</v>
      </c>
      <c r="B1005" t="s">
        <v>57</v>
      </c>
      <c r="C1005">
        <f>(MAX(Calculator!$J37,60)-90)/-15</f>
      </c>
    </row>
    <row r="1006" spans="1:3" x14ac:dyDescent="0.25">
      <c r="A1006">
        <v>37</v>
      </c>
      <c r="B1006" t="s">
        <v>58</v>
      </c>
      <c r="C1006">
        <f>IF(Calculator!$K37="Yes",1,0)</f>
      </c>
    </row>
    <row r="1007" spans="1:3" x14ac:dyDescent="0.25">
      <c r="A1007">
        <v>37</v>
      </c>
      <c r="B1007" t="s">
        <v>59</v>
      </c>
      <c r="C1007">
        <f>IF(Calculator!$L37="Yes",1,0)</f>
      </c>
    </row>
    <row r="1008" spans="1:3" x14ac:dyDescent="0.25">
      <c r="A1008">
        <v>37</v>
      </c>
      <c r="B1008" t="s">
        <v>60</v>
      </c>
      <c r="C1008">
        <f>((MAX(Calculator!$F37,110)-130)/20)*IF(Calculator!$K37="Yes",1,0)</f>
      </c>
    </row>
    <row r="1009" spans="1:3" x14ac:dyDescent="0.25">
      <c r="A1009">
        <v>37</v>
      </c>
      <c r="B1009" t="s">
        <v>61</v>
      </c>
      <c r="C1009">
        <f>((((Calculator!$D37-Calculator!$E37)*0.02586)-3.5))*IF(Calculator!$L37="Yes",1,0)</f>
      </c>
    </row>
    <row r="1010" spans="1:3" x14ac:dyDescent="0.25">
      <c r="A1010">
        <v>37</v>
      </c>
      <c r="B1010" t="s">
        <v>62</v>
      </c>
      <c r="C1010">
        <f>(((Calculator!$C37-55)/10)*(((((Calculator!$D37-Calculator!$E37)*0.02586)-3.5))))</f>
      </c>
    </row>
    <row r="1011" spans="1:3" x14ac:dyDescent="0.25">
      <c r="A1011">
        <v>37</v>
      </c>
      <c r="B1011" t="s">
        <v>63</v>
      </c>
      <c r="C1011">
        <f>(((Calculator!$C37-55)/10)*(((Calculator!$E37*0.02586)-1.3)/0.3))</f>
      </c>
    </row>
    <row r="1012" spans="1:3" x14ac:dyDescent="0.25">
      <c r="A1012">
        <v>37</v>
      </c>
      <c r="B1012" t="s">
        <v>64</v>
      </c>
      <c r="C1012">
        <f>(((Calculator!$C37-55)/10)*((MAX(Calculator!$F37,110)-130)/20))</f>
      </c>
    </row>
    <row r="1013" spans="1:3" x14ac:dyDescent="0.25">
      <c r="A1013">
        <v>37</v>
      </c>
      <c r="B1013" t="s">
        <v>65</v>
      </c>
      <c r="C1013">
        <f>(((Calculator!$C37-55)/10)*IF(Calculator!$G37="Yes",1,0))</f>
      </c>
    </row>
    <row r="1014" spans="1:3" x14ac:dyDescent="0.25">
      <c r="A1014">
        <v>37</v>
      </c>
      <c r="B1014" t="s">
        <v>66</v>
      </c>
      <c r="C1014">
        <f>(((Calculator!$C37-55)/10)*IF(Calculator!$H37="Yes",1,0))</f>
      </c>
    </row>
    <row r="1015" spans="1:3" x14ac:dyDescent="0.25">
      <c r="A1015">
        <v>37</v>
      </c>
      <c r="B1015" t="s">
        <v>67</v>
      </c>
      <c r="C1015">
        <f>(((Calculator!$C37-55)/10)*((MAX(Calculator!$I37,30)-30)/5))</f>
      </c>
    </row>
    <row r="1016" spans="1:3" x14ac:dyDescent="0.25">
      <c r="A1016">
        <v>37</v>
      </c>
      <c r="B1016" t="s">
        <v>68</v>
      </c>
      <c r="C1016">
        <f>(((Calculator!$C37-55)/10)*((MIN(Calculator!$J37,60)-60)/-15))</f>
      </c>
    </row>
    <row r="1017" spans="1:3" x14ac:dyDescent="0.25">
      <c r="A1017">
        <v>37</v>
      </c>
      <c r="B1017" t="s">
        <v>69</v>
      </c>
      <c r="C1017">
        <f>IF(AND(Calculator!$O37&lt;&gt;"",Calculator!$O37&gt;=4,Calculator!$O37&lt;=6),1,0)</f>
      </c>
    </row>
    <row r="1018" spans="1:3" x14ac:dyDescent="0.25">
      <c r="A1018">
        <v>37</v>
      </c>
      <c r="B1018" t="s">
        <v>70</v>
      </c>
      <c r="C1018">
        <f>IF(AND(Calculator!$O37&lt;&gt;"",Calculator!$O37&gt;=7,Calculator!$O37&lt;=10),1,0)</f>
      </c>
    </row>
    <row r="1019" spans="1:3" x14ac:dyDescent="0.25">
      <c r="A1019">
        <v>37</v>
      </c>
      <c r="B1019" t="s">
        <v>71</v>
      </c>
      <c r="C1019">
        <f>IF(Calculator!$O37="",1,0)</f>
      </c>
    </row>
    <row r="1020" spans="1:3" x14ac:dyDescent="0.25">
      <c r="A1020">
        <v>37</v>
      </c>
      <c r="B1020" t="s">
        <v>72</v>
      </c>
      <c r="C1020">
        <f>IF(OR(Calculator!$M37="",Calculator!$M37=0),0,LN(Calculator!$M37))</f>
      </c>
    </row>
    <row r="1021" spans="1:3" x14ac:dyDescent="0.25">
      <c r="A1021">
        <v>37</v>
      </c>
      <c r="B1021" t="s">
        <v>73</v>
      </c>
      <c r="C1021">
        <f>IF(Calculator!$M37="",1,0)</f>
      </c>
    </row>
    <row r="1022" spans="1:3" x14ac:dyDescent="0.25">
      <c r="A1022">
        <v>37</v>
      </c>
      <c r="B1022" t="s">
        <v>74</v>
      </c>
      <c r="C1022">
        <f>IF(Calculator!$N37="",0,(Calculator!$N37-5.3)*IF(Calculator!$G37="Yes",1,0))</f>
      </c>
    </row>
    <row r="1023" spans="1:3" x14ac:dyDescent="0.25">
      <c r="A1023">
        <v>37</v>
      </c>
      <c r="B1023" t="s">
        <v>75</v>
      </c>
      <c r="C1023">
        <f>IF(Calculator!$N37="",0,(Calculator!$N37-5.3)*(1-IF(Calculator!$G37="Yes",1,0)))</f>
      </c>
    </row>
    <row r="1024" spans="1:3" x14ac:dyDescent="0.25">
      <c r="A1024">
        <v>37</v>
      </c>
      <c r="B1024" t="s">
        <v>76</v>
      </c>
      <c r="C1024">
        <f>IF(Calculator!$N37="",1,0)</f>
      </c>
    </row>
    <row r="1025" spans="1:3" x14ac:dyDescent="0.25">
      <c r="A1025">
        <v>37</v>
      </c>
      <c r="B1025" t="s">
        <v>77</v>
      </c>
      <c r="C1025">
        <f>1</f>
      </c>
    </row>
    <row r="1026" spans="1:3" x14ac:dyDescent="0.25">
      <c r="A1026">
        <v>38</v>
      </c>
      <c r="B1026" t="s">
        <v>47</v>
      </c>
      <c r="C1026">
        <f>(Calculator!$C38-55)/10</f>
      </c>
    </row>
    <row r="1027" spans="1:3" x14ac:dyDescent="0.25">
      <c r="A1027">
        <v>38</v>
      </c>
      <c r="B1027" t="s">
        <v>48</v>
      </c>
      <c r="C1027">
        <f>((Calculator!$C38-55)/10)^2</f>
      </c>
    </row>
    <row r="1028" spans="1:3" x14ac:dyDescent="0.25">
      <c r="A1028">
        <v>38</v>
      </c>
      <c r="B1028" t="s">
        <v>49</v>
      </c>
      <c r="C1028">
        <f>((Calculator!$D38-Calculator!$E38)*0.02586)-3.5</f>
      </c>
    </row>
    <row r="1029" spans="1:3" x14ac:dyDescent="0.25">
      <c r="A1029">
        <v>38</v>
      </c>
      <c r="B1029" t="s">
        <v>50</v>
      </c>
      <c r="C1029">
        <f>((Calculator!$E38*0.02586)-1.3)/0.3</f>
      </c>
    </row>
    <row r="1030" spans="1:3" x14ac:dyDescent="0.25">
      <c r="A1030">
        <v>38</v>
      </c>
      <c r="B1030" t="s">
        <v>51</v>
      </c>
      <c r="C1030">
        <f>(MIN(Calculator!$F38,110)-110)/20</f>
      </c>
    </row>
    <row r="1031" spans="1:3" x14ac:dyDescent="0.25">
      <c r="A1031">
        <v>38</v>
      </c>
      <c r="B1031" t="s">
        <v>52</v>
      </c>
      <c r="C1031">
        <f>(MAX(Calculator!$F38,110)-130)/20</f>
      </c>
    </row>
    <row r="1032" spans="1:3" x14ac:dyDescent="0.25">
      <c r="A1032">
        <v>38</v>
      </c>
      <c r="B1032" t="s">
        <v>17</v>
      </c>
      <c r="C1032">
        <f>IF(Calculator!$G38="Yes",1,0)</f>
      </c>
    </row>
    <row r="1033" spans="1:3" x14ac:dyDescent="0.25">
      <c r="A1033">
        <v>38</v>
      </c>
      <c r="B1033" t="s">
        <v>53</v>
      </c>
      <c r="C1033">
        <f>IF(Calculator!$H38="Yes",1,0)</f>
      </c>
    </row>
    <row r="1034" spans="1:3" x14ac:dyDescent="0.25">
      <c r="A1034">
        <v>38</v>
      </c>
      <c r="B1034" t="s">
        <v>54</v>
      </c>
      <c r="C1034">
        <f>(MIN(Calculator!$I38,30)-25)/5</f>
      </c>
    </row>
    <row r="1035" spans="1:3" x14ac:dyDescent="0.25">
      <c r="A1035">
        <v>38</v>
      </c>
      <c r="B1035" t="s">
        <v>55</v>
      </c>
      <c r="C1035">
        <f>(MAX(Calculator!$I38,30)-30)/5</f>
      </c>
    </row>
    <row r="1036" spans="1:3" x14ac:dyDescent="0.25">
      <c r="A1036">
        <v>38</v>
      </c>
      <c r="B1036" t="s">
        <v>56</v>
      </c>
      <c r="C1036">
        <f>(MIN(Calculator!$J38,60)-60)/-15</f>
      </c>
    </row>
    <row r="1037" spans="1:3" x14ac:dyDescent="0.25">
      <c r="A1037">
        <v>38</v>
      </c>
      <c r="B1037" t="s">
        <v>57</v>
      </c>
      <c r="C1037">
        <f>(MAX(Calculator!$J38,60)-90)/-15</f>
      </c>
    </row>
    <row r="1038" spans="1:3" x14ac:dyDescent="0.25">
      <c r="A1038">
        <v>38</v>
      </c>
      <c r="B1038" t="s">
        <v>58</v>
      </c>
      <c r="C1038">
        <f>IF(Calculator!$K38="Yes",1,0)</f>
      </c>
    </row>
    <row r="1039" spans="1:3" x14ac:dyDescent="0.25">
      <c r="A1039">
        <v>38</v>
      </c>
      <c r="B1039" t="s">
        <v>59</v>
      </c>
      <c r="C1039">
        <f>IF(Calculator!$L38="Yes",1,0)</f>
      </c>
    </row>
    <row r="1040" spans="1:3" x14ac:dyDescent="0.25">
      <c r="A1040">
        <v>38</v>
      </c>
      <c r="B1040" t="s">
        <v>60</v>
      </c>
      <c r="C1040">
        <f>((MAX(Calculator!$F38,110)-130)/20)*IF(Calculator!$K38="Yes",1,0)</f>
      </c>
    </row>
    <row r="1041" spans="1:3" x14ac:dyDescent="0.25">
      <c r="A1041">
        <v>38</v>
      </c>
      <c r="B1041" t="s">
        <v>61</v>
      </c>
      <c r="C1041">
        <f>((((Calculator!$D38-Calculator!$E38)*0.02586)-3.5))*IF(Calculator!$L38="Yes",1,0)</f>
      </c>
    </row>
    <row r="1042" spans="1:3" x14ac:dyDescent="0.25">
      <c r="A1042">
        <v>38</v>
      </c>
      <c r="B1042" t="s">
        <v>62</v>
      </c>
      <c r="C1042">
        <f>(((Calculator!$C38-55)/10)*(((((Calculator!$D38-Calculator!$E38)*0.02586)-3.5))))</f>
      </c>
    </row>
    <row r="1043" spans="1:3" x14ac:dyDescent="0.25">
      <c r="A1043">
        <v>38</v>
      </c>
      <c r="B1043" t="s">
        <v>63</v>
      </c>
      <c r="C1043">
        <f>(((Calculator!$C38-55)/10)*(((Calculator!$E38*0.02586)-1.3)/0.3))</f>
      </c>
    </row>
    <row r="1044" spans="1:3" x14ac:dyDescent="0.25">
      <c r="A1044">
        <v>38</v>
      </c>
      <c r="B1044" t="s">
        <v>64</v>
      </c>
      <c r="C1044">
        <f>(((Calculator!$C38-55)/10)*((MAX(Calculator!$F38,110)-130)/20))</f>
      </c>
    </row>
    <row r="1045" spans="1:3" x14ac:dyDescent="0.25">
      <c r="A1045">
        <v>38</v>
      </c>
      <c r="B1045" t="s">
        <v>65</v>
      </c>
      <c r="C1045">
        <f>(((Calculator!$C38-55)/10)*IF(Calculator!$G38="Yes",1,0))</f>
      </c>
    </row>
    <row r="1046" spans="1:3" x14ac:dyDescent="0.25">
      <c r="A1046">
        <v>38</v>
      </c>
      <c r="B1046" t="s">
        <v>66</v>
      </c>
      <c r="C1046">
        <f>(((Calculator!$C38-55)/10)*IF(Calculator!$H38="Yes",1,0))</f>
      </c>
    </row>
    <row r="1047" spans="1:3" x14ac:dyDescent="0.25">
      <c r="A1047">
        <v>38</v>
      </c>
      <c r="B1047" t="s">
        <v>67</v>
      </c>
      <c r="C1047">
        <f>(((Calculator!$C38-55)/10)*((MAX(Calculator!$I38,30)-30)/5))</f>
      </c>
    </row>
    <row r="1048" spans="1:3" x14ac:dyDescent="0.25">
      <c r="A1048">
        <v>38</v>
      </c>
      <c r="B1048" t="s">
        <v>68</v>
      </c>
      <c r="C1048">
        <f>(((Calculator!$C38-55)/10)*((MIN(Calculator!$J38,60)-60)/-15))</f>
      </c>
    </row>
    <row r="1049" spans="1:3" x14ac:dyDescent="0.25">
      <c r="A1049">
        <v>38</v>
      </c>
      <c r="B1049" t="s">
        <v>69</v>
      </c>
      <c r="C1049">
        <f>IF(AND(Calculator!$O38&lt;&gt;"",Calculator!$O38&gt;=4,Calculator!$O38&lt;=6),1,0)</f>
      </c>
    </row>
    <row r="1050" spans="1:3" x14ac:dyDescent="0.25">
      <c r="A1050">
        <v>38</v>
      </c>
      <c r="B1050" t="s">
        <v>70</v>
      </c>
      <c r="C1050">
        <f>IF(AND(Calculator!$O38&lt;&gt;"",Calculator!$O38&gt;=7,Calculator!$O38&lt;=10),1,0)</f>
      </c>
    </row>
    <row r="1051" spans="1:3" x14ac:dyDescent="0.25">
      <c r="A1051">
        <v>38</v>
      </c>
      <c r="B1051" t="s">
        <v>71</v>
      </c>
      <c r="C1051">
        <f>IF(Calculator!$O38="",1,0)</f>
      </c>
    </row>
    <row r="1052" spans="1:3" x14ac:dyDescent="0.25">
      <c r="A1052">
        <v>38</v>
      </c>
      <c r="B1052" t="s">
        <v>72</v>
      </c>
      <c r="C1052">
        <f>IF(OR(Calculator!$M38="",Calculator!$M38=0),0,LN(Calculator!$M38))</f>
      </c>
    </row>
    <row r="1053" spans="1:3" x14ac:dyDescent="0.25">
      <c r="A1053">
        <v>38</v>
      </c>
      <c r="B1053" t="s">
        <v>73</v>
      </c>
      <c r="C1053">
        <f>IF(Calculator!$M38="",1,0)</f>
      </c>
    </row>
    <row r="1054" spans="1:3" x14ac:dyDescent="0.25">
      <c r="A1054">
        <v>38</v>
      </c>
      <c r="B1054" t="s">
        <v>74</v>
      </c>
      <c r="C1054">
        <f>IF(Calculator!$N38="",0,(Calculator!$N38-5.3)*IF(Calculator!$G38="Yes",1,0))</f>
      </c>
    </row>
    <row r="1055" spans="1:3" x14ac:dyDescent="0.25">
      <c r="A1055">
        <v>38</v>
      </c>
      <c r="B1055" t="s">
        <v>75</v>
      </c>
      <c r="C1055">
        <f>IF(Calculator!$N38="",0,(Calculator!$N38-5.3)*(1-IF(Calculator!$G38="Yes",1,0)))</f>
      </c>
    </row>
    <row r="1056" spans="1:3" x14ac:dyDescent="0.25">
      <c r="A1056">
        <v>38</v>
      </c>
      <c r="B1056" t="s">
        <v>76</v>
      </c>
      <c r="C1056">
        <f>IF(Calculator!$N38="",1,0)</f>
      </c>
    </row>
    <row r="1057" spans="1:3" x14ac:dyDescent="0.25">
      <c r="A1057">
        <v>38</v>
      </c>
      <c r="B1057" t="s">
        <v>77</v>
      </c>
      <c r="C1057">
        <f>1</f>
      </c>
    </row>
    <row r="1058" spans="1:3" x14ac:dyDescent="0.25">
      <c r="A1058">
        <v>39</v>
      </c>
      <c r="B1058" t="s">
        <v>47</v>
      </c>
      <c r="C1058">
        <f>(Calculator!$C39-55)/10</f>
      </c>
    </row>
    <row r="1059" spans="1:3" x14ac:dyDescent="0.25">
      <c r="A1059">
        <v>39</v>
      </c>
      <c r="B1059" t="s">
        <v>48</v>
      </c>
      <c r="C1059">
        <f>((Calculator!$C39-55)/10)^2</f>
      </c>
    </row>
    <row r="1060" spans="1:3" x14ac:dyDescent="0.25">
      <c r="A1060">
        <v>39</v>
      </c>
      <c r="B1060" t="s">
        <v>49</v>
      </c>
      <c r="C1060">
        <f>((Calculator!$D39-Calculator!$E39)*0.02586)-3.5</f>
      </c>
    </row>
    <row r="1061" spans="1:3" x14ac:dyDescent="0.25">
      <c r="A1061">
        <v>39</v>
      </c>
      <c r="B1061" t="s">
        <v>50</v>
      </c>
      <c r="C1061">
        <f>((Calculator!$E39*0.02586)-1.3)/0.3</f>
      </c>
    </row>
    <row r="1062" spans="1:3" x14ac:dyDescent="0.25">
      <c r="A1062">
        <v>39</v>
      </c>
      <c r="B1062" t="s">
        <v>51</v>
      </c>
      <c r="C1062">
        <f>(MIN(Calculator!$F39,110)-110)/20</f>
      </c>
    </row>
    <row r="1063" spans="1:3" x14ac:dyDescent="0.25">
      <c r="A1063">
        <v>39</v>
      </c>
      <c r="B1063" t="s">
        <v>52</v>
      </c>
      <c r="C1063">
        <f>(MAX(Calculator!$F39,110)-130)/20</f>
      </c>
    </row>
    <row r="1064" spans="1:3" x14ac:dyDescent="0.25">
      <c r="A1064">
        <v>39</v>
      </c>
      <c r="B1064" t="s">
        <v>17</v>
      </c>
      <c r="C1064">
        <f>IF(Calculator!$G39="Yes",1,0)</f>
      </c>
    </row>
    <row r="1065" spans="1:3" x14ac:dyDescent="0.25">
      <c r="A1065">
        <v>39</v>
      </c>
      <c r="B1065" t="s">
        <v>53</v>
      </c>
      <c r="C1065">
        <f>IF(Calculator!$H39="Yes",1,0)</f>
      </c>
    </row>
    <row r="1066" spans="1:3" x14ac:dyDescent="0.25">
      <c r="A1066">
        <v>39</v>
      </c>
      <c r="B1066" t="s">
        <v>54</v>
      </c>
      <c r="C1066">
        <f>(MIN(Calculator!$I39,30)-25)/5</f>
      </c>
    </row>
    <row r="1067" spans="1:3" x14ac:dyDescent="0.25">
      <c r="A1067">
        <v>39</v>
      </c>
      <c r="B1067" t="s">
        <v>55</v>
      </c>
      <c r="C1067">
        <f>(MAX(Calculator!$I39,30)-30)/5</f>
      </c>
    </row>
    <row r="1068" spans="1:3" x14ac:dyDescent="0.25">
      <c r="A1068">
        <v>39</v>
      </c>
      <c r="B1068" t="s">
        <v>56</v>
      </c>
      <c r="C1068">
        <f>(MIN(Calculator!$J39,60)-60)/-15</f>
      </c>
    </row>
    <row r="1069" spans="1:3" x14ac:dyDescent="0.25">
      <c r="A1069">
        <v>39</v>
      </c>
      <c r="B1069" t="s">
        <v>57</v>
      </c>
      <c r="C1069">
        <f>(MAX(Calculator!$J39,60)-90)/-15</f>
      </c>
    </row>
    <row r="1070" spans="1:3" x14ac:dyDescent="0.25">
      <c r="A1070">
        <v>39</v>
      </c>
      <c r="B1070" t="s">
        <v>58</v>
      </c>
      <c r="C1070">
        <f>IF(Calculator!$K39="Yes",1,0)</f>
      </c>
    </row>
    <row r="1071" spans="1:3" x14ac:dyDescent="0.25">
      <c r="A1071">
        <v>39</v>
      </c>
      <c r="B1071" t="s">
        <v>59</v>
      </c>
      <c r="C1071">
        <f>IF(Calculator!$L39="Yes",1,0)</f>
      </c>
    </row>
    <row r="1072" spans="1:3" x14ac:dyDescent="0.25">
      <c r="A1072">
        <v>39</v>
      </c>
      <c r="B1072" t="s">
        <v>60</v>
      </c>
      <c r="C1072">
        <f>((MAX(Calculator!$F39,110)-130)/20)*IF(Calculator!$K39="Yes",1,0)</f>
      </c>
    </row>
    <row r="1073" spans="1:3" x14ac:dyDescent="0.25">
      <c r="A1073">
        <v>39</v>
      </c>
      <c r="B1073" t="s">
        <v>61</v>
      </c>
      <c r="C1073">
        <f>((((Calculator!$D39-Calculator!$E39)*0.02586)-3.5))*IF(Calculator!$L39="Yes",1,0)</f>
      </c>
    </row>
    <row r="1074" spans="1:3" x14ac:dyDescent="0.25">
      <c r="A1074">
        <v>39</v>
      </c>
      <c r="B1074" t="s">
        <v>62</v>
      </c>
      <c r="C1074">
        <f>(((Calculator!$C39-55)/10)*(((((Calculator!$D39-Calculator!$E39)*0.02586)-3.5))))</f>
      </c>
    </row>
    <row r="1075" spans="1:3" x14ac:dyDescent="0.25">
      <c r="A1075">
        <v>39</v>
      </c>
      <c r="B1075" t="s">
        <v>63</v>
      </c>
      <c r="C1075">
        <f>(((Calculator!$C39-55)/10)*(((Calculator!$E39*0.02586)-1.3)/0.3))</f>
      </c>
    </row>
    <row r="1076" spans="1:3" x14ac:dyDescent="0.25">
      <c r="A1076">
        <v>39</v>
      </c>
      <c r="B1076" t="s">
        <v>64</v>
      </c>
      <c r="C1076">
        <f>(((Calculator!$C39-55)/10)*((MAX(Calculator!$F39,110)-130)/20))</f>
      </c>
    </row>
    <row r="1077" spans="1:3" x14ac:dyDescent="0.25">
      <c r="A1077">
        <v>39</v>
      </c>
      <c r="B1077" t="s">
        <v>65</v>
      </c>
      <c r="C1077">
        <f>(((Calculator!$C39-55)/10)*IF(Calculator!$G39="Yes",1,0))</f>
      </c>
    </row>
    <row r="1078" spans="1:3" x14ac:dyDescent="0.25">
      <c r="A1078">
        <v>39</v>
      </c>
      <c r="B1078" t="s">
        <v>66</v>
      </c>
      <c r="C1078">
        <f>(((Calculator!$C39-55)/10)*IF(Calculator!$H39="Yes",1,0))</f>
      </c>
    </row>
    <row r="1079" spans="1:3" x14ac:dyDescent="0.25">
      <c r="A1079">
        <v>39</v>
      </c>
      <c r="B1079" t="s">
        <v>67</v>
      </c>
      <c r="C1079">
        <f>(((Calculator!$C39-55)/10)*((MAX(Calculator!$I39,30)-30)/5))</f>
      </c>
    </row>
    <row r="1080" spans="1:3" x14ac:dyDescent="0.25">
      <c r="A1080">
        <v>39</v>
      </c>
      <c r="B1080" t="s">
        <v>68</v>
      </c>
      <c r="C1080">
        <f>(((Calculator!$C39-55)/10)*((MIN(Calculator!$J39,60)-60)/-15))</f>
      </c>
    </row>
    <row r="1081" spans="1:3" x14ac:dyDescent="0.25">
      <c r="A1081">
        <v>39</v>
      </c>
      <c r="B1081" t="s">
        <v>69</v>
      </c>
      <c r="C1081">
        <f>IF(AND(Calculator!$O39&lt;&gt;"",Calculator!$O39&gt;=4,Calculator!$O39&lt;=6),1,0)</f>
      </c>
    </row>
    <row r="1082" spans="1:3" x14ac:dyDescent="0.25">
      <c r="A1082">
        <v>39</v>
      </c>
      <c r="B1082" t="s">
        <v>70</v>
      </c>
      <c r="C1082">
        <f>IF(AND(Calculator!$O39&lt;&gt;"",Calculator!$O39&gt;=7,Calculator!$O39&lt;=10),1,0)</f>
      </c>
    </row>
    <row r="1083" spans="1:3" x14ac:dyDescent="0.25">
      <c r="A1083">
        <v>39</v>
      </c>
      <c r="B1083" t="s">
        <v>71</v>
      </c>
      <c r="C1083">
        <f>IF(Calculator!$O39="",1,0)</f>
      </c>
    </row>
    <row r="1084" spans="1:3" x14ac:dyDescent="0.25">
      <c r="A1084">
        <v>39</v>
      </c>
      <c r="B1084" t="s">
        <v>72</v>
      </c>
      <c r="C1084">
        <f>IF(OR(Calculator!$M39="",Calculator!$M39=0),0,LN(Calculator!$M39))</f>
      </c>
    </row>
    <row r="1085" spans="1:3" x14ac:dyDescent="0.25">
      <c r="A1085">
        <v>39</v>
      </c>
      <c r="B1085" t="s">
        <v>73</v>
      </c>
      <c r="C1085">
        <f>IF(Calculator!$M39="",1,0)</f>
      </c>
    </row>
    <row r="1086" spans="1:3" x14ac:dyDescent="0.25">
      <c r="A1086">
        <v>39</v>
      </c>
      <c r="B1086" t="s">
        <v>74</v>
      </c>
      <c r="C1086">
        <f>IF(Calculator!$N39="",0,(Calculator!$N39-5.3)*IF(Calculator!$G39="Yes",1,0))</f>
      </c>
    </row>
    <row r="1087" spans="1:3" x14ac:dyDescent="0.25">
      <c r="A1087">
        <v>39</v>
      </c>
      <c r="B1087" t="s">
        <v>75</v>
      </c>
      <c r="C1087">
        <f>IF(Calculator!$N39="",0,(Calculator!$N39-5.3)*(1-IF(Calculator!$G39="Yes",1,0)))</f>
      </c>
    </row>
    <row r="1088" spans="1:3" x14ac:dyDescent="0.25">
      <c r="A1088">
        <v>39</v>
      </c>
      <c r="B1088" t="s">
        <v>76</v>
      </c>
      <c r="C1088">
        <f>IF(Calculator!$N39="",1,0)</f>
      </c>
    </row>
    <row r="1089" spans="1:3" x14ac:dyDescent="0.25">
      <c r="A1089">
        <v>39</v>
      </c>
      <c r="B1089" t="s">
        <v>77</v>
      </c>
      <c r="C1089">
        <f>1</f>
      </c>
    </row>
    <row r="1090" spans="1:3" x14ac:dyDescent="0.25">
      <c r="A1090">
        <v>40</v>
      </c>
      <c r="B1090" t="s">
        <v>47</v>
      </c>
      <c r="C1090">
        <f>(Calculator!$C40-55)/10</f>
      </c>
    </row>
    <row r="1091" spans="1:3" x14ac:dyDescent="0.25">
      <c r="A1091">
        <v>40</v>
      </c>
      <c r="B1091" t="s">
        <v>48</v>
      </c>
      <c r="C1091">
        <f>((Calculator!$C40-55)/10)^2</f>
      </c>
    </row>
    <row r="1092" spans="1:3" x14ac:dyDescent="0.25">
      <c r="A1092">
        <v>40</v>
      </c>
      <c r="B1092" t="s">
        <v>49</v>
      </c>
      <c r="C1092">
        <f>((Calculator!$D40-Calculator!$E40)*0.02586)-3.5</f>
      </c>
    </row>
    <row r="1093" spans="1:3" x14ac:dyDescent="0.25">
      <c r="A1093">
        <v>40</v>
      </c>
      <c r="B1093" t="s">
        <v>50</v>
      </c>
      <c r="C1093">
        <f>((Calculator!$E40*0.02586)-1.3)/0.3</f>
      </c>
    </row>
    <row r="1094" spans="1:3" x14ac:dyDescent="0.25">
      <c r="A1094">
        <v>40</v>
      </c>
      <c r="B1094" t="s">
        <v>51</v>
      </c>
      <c r="C1094">
        <f>(MIN(Calculator!$F40,110)-110)/20</f>
      </c>
    </row>
    <row r="1095" spans="1:3" x14ac:dyDescent="0.25">
      <c r="A1095">
        <v>40</v>
      </c>
      <c r="B1095" t="s">
        <v>52</v>
      </c>
      <c r="C1095">
        <f>(MAX(Calculator!$F40,110)-130)/20</f>
      </c>
    </row>
    <row r="1096" spans="1:3" x14ac:dyDescent="0.25">
      <c r="A1096">
        <v>40</v>
      </c>
      <c r="B1096" t="s">
        <v>17</v>
      </c>
      <c r="C1096">
        <f>IF(Calculator!$G40="Yes",1,0)</f>
      </c>
    </row>
    <row r="1097" spans="1:3" x14ac:dyDescent="0.25">
      <c r="A1097">
        <v>40</v>
      </c>
      <c r="B1097" t="s">
        <v>53</v>
      </c>
      <c r="C1097">
        <f>IF(Calculator!$H40="Yes",1,0)</f>
      </c>
    </row>
    <row r="1098" spans="1:3" x14ac:dyDescent="0.25">
      <c r="A1098">
        <v>40</v>
      </c>
      <c r="B1098" t="s">
        <v>54</v>
      </c>
      <c r="C1098">
        <f>(MIN(Calculator!$I40,30)-25)/5</f>
      </c>
    </row>
    <row r="1099" spans="1:3" x14ac:dyDescent="0.25">
      <c r="A1099">
        <v>40</v>
      </c>
      <c r="B1099" t="s">
        <v>55</v>
      </c>
      <c r="C1099">
        <f>(MAX(Calculator!$I40,30)-30)/5</f>
      </c>
    </row>
    <row r="1100" spans="1:3" x14ac:dyDescent="0.25">
      <c r="A1100">
        <v>40</v>
      </c>
      <c r="B1100" t="s">
        <v>56</v>
      </c>
      <c r="C1100">
        <f>(MIN(Calculator!$J40,60)-60)/-15</f>
      </c>
    </row>
    <row r="1101" spans="1:3" x14ac:dyDescent="0.25">
      <c r="A1101">
        <v>40</v>
      </c>
      <c r="B1101" t="s">
        <v>57</v>
      </c>
      <c r="C1101">
        <f>(MAX(Calculator!$J40,60)-90)/-15</f>
      </c>
    </row>
    <row r="1102" spans="1:3" x14ac:dyDescent="0.25">
      <c r="A1102">
        <v>40</v>
      </c>
      <c r="B1102" t="s">
        <v>58</v>
      </c>
      <c r="C1102">
        <f>IF(Calculator!$K40="Yes",1,0)</f>
      </c>
    </row>
    <row r="1103" spans="1:3" x14ac:dyDescent="0.25">
      <c r="A1103">
        <v>40</v>
      </c>
      <c r="B1103" t="s">
        <v>59</v>
      </c>
      <c r="C1103">
        <f>IF(Calculator!$L40="Yes",1,0)</f>
      </c>
    </row>
    <row r="1104" spans="1:3" x14ac:dyDescent="0.25">
      <c r="A1104">
        <v>40</v>
      </c>
      <c r="B1104" t="s">
        <v>60</v>
      </c>
      <c r="C1104">
        <f>((MAX(Calculator!$F40,110)-130)/20)*IF(Calculator!$K40="Yes",1,0)</f>
      </c>
    </row>
    <row r="1105" spans="1:3" x14ac:dyDescent="0.25">
      <c r="A1105">
        <v>40</v>
      </c>
      <c r="B1105" t="s">
        <v>61</v>
      </c>
      <c r="C1105">
        <f>((((Calculator!$D40-Calculator!$E40)*0.02586)-3.5))*IF(Calculator!$L40="Yes",1,0)</f>
      </c>
    </row>
    <row r="1106" spans="1:3" x14ac:dyDescent="0.25">
      <c r="A1106">
        <v>40</v>
      </c>
      <c r="B1106" t="s">
        <v>62</v>
      </c>
      <c r="C1106">
        <f>(((Calculator!$C40-55)/10)*(((((Calculator!$D40-Calculator!$E40)*0.02586)-3.5))))</f>
      </c>
    </row>
    <row r="1107" spans="1:3" x14ac:dyDescent="0.25">
      <c r="A1107">
        <v>40</v>
      </c>
      <c r="B1107" t="s">
        <v>63</v>
      </c>
      <c r="C1107">
        <f>(((Calculator!$C40-55)/10)*(((Calculator!$E40*0.02586)-1.3)/0.3))</f>
      </c>
    </row>
    <row r="1108" spans="1:3" x14ac:dyDescent="0.25">
      <c r="A1108">
        <v>40</v>
      </c>
      <c r="B1108" t="s">
        <v>64</v>
      </c>
      <c r="C1108">
        <f>(((Calculator!$C40-55)/10)*((MAX(Calculator!$F40,110)-130)/20))</f>
      </c>
    </row>
    <row r="1109" spans="1:3" x14ac:dyDescent="0.25">
      <c r="A1109">
        <v>40</v>
      </c>
      <c r="B1109" t="s">
        <v>65</v>
      </c>
      <c r="C1109">
        <f>(((Calculator!$C40-55)/10)*IF(Calculator!$G40="Yes",1,0))</f>
      </c>
    </row>
    <row r="1110" spans="1:3" x14ac:dyDescent="0.25">
      <c r="A1110">
        <v>40</v>
      </c>
      <c r="B1110" t="s">
        <v>66</v>
      </c>
      <c r="C1110">
        <f>(((Calculator!$C40-55)/10)*IF(Calculator!$H40="Yes",1,0))</f>
      </c>
    </row>
    <row r="1111" spans="1:3" x14ac:dyDescent="0.25">
      <c r="A1111">
        <v>40</v>
      </c>
      <c r="B1111" t="s">
        <v>67</v>
      </c>
      <c r="C1111">
        <f>(((Calculator!$C40-55)/10)*((MAX(Calculator!$I40,30)-30)/5))</f>
      </c>
    </row>
    <row r="1112" spans="1:3" x14ac:dyDescent="0.25">
      <c r="A1112">
        <v>40</v>
      </c>
      <c r="B1112" t="s">
        <v>68</v>
      </c>
      <c r="C1112">
        <f>(((Calculator!$C40-55)/10)*((MIN(Calculator!$J40,60)-60)/-15))</f>
      </c>
    </row>
    <row r="1113" spans="1:3" x14ac:dyDescent="0.25">
      <c r="A1113">
        <v>40</v>
      </c>
      <c r="B1113" t="s">
        <v>69</v>
      </c>
      <c r="C1113">
        <f>IF(AND(Calculator!$O40&lt;&gt;"",Calculator!$O40&gt;=4,Calculator!$O40&lt;=6),1,0)</f>
      </c>
    </row>
    <row r="1114" spans="1:3" x14ac:dyDescent="0.25">
      <c r="A1114">
        <v>40</v>
      </c>
      <c r="B1114" t="s">
        <v>70</v>
      </c>
      <c r="C1114">
        <f>IF(AND(Calculator!$O40&lt;&gt;"",Calculator!$O40&gt;=7,Calculator!$O40&lt;=10),1,0)</f>
      </c>
    </row>
    <row r="1115" spans="1:3" x14ac:dyDescent="0.25">
      <c r="A1115">
        <v>40</v>
      </c>
      <c r="B1115" t="s">
        <v>71</v>
      </c>
      <c r="C1115">
        <f>IF(Calculator!$O40="",1,0)</f>
      </c>
    </row>
    <row r="1116" spans="1:3" x14ac:dyDescent="0.25">
      <c r="A1116">
        <v>40</v>
      </c>
      <c r="B1116" t="s">
        <v>72</v>
      </c>
      <c r="C1116">
        <f>IF(OR(Calculator!$M40="",Calculator!$M40=0),0,LN(Calculator!$M40))</f>
      </c>
    </row>
    <row r="1117" spans="1:3" x14ac:dyDescent="0.25">
      <c r="A1117">
        <v>40</v>
      </c>
      <c r="B1117" t="s">
        <v>73</v>
      </c>
      <c r="C1117">
        <f>IF(Calculator!$M40="",1,0)</f>
      </c>
    </row>
    <row r="1118" spans="1:3" x14ac:dyDescent="0.25">
      <c r="A1118">
        <v>40</v>
      </c>
      <c r="B1118" t="s">
        <v>74</v>
      </c>
      <c r="C1118">
        <f>IF(Calculator!$N40="",0,(Calculator!$N40-5.3)*IF(Calculator!$G40="Yes",1,0))</f>
      </c>
    </row>
    <row r="1119" spans="1:3" x14ac:dyDescent="0.25">
      <c r="A1119">
        <v>40</v>
      </c>
      <c r="B1119" t="s">
        <v>75</v>
      </c>
      <c r="C1119">
        <f>IF(Calculator!$N40="",0,(Calculator!$N40-5.3)*(1-IF(Calculator!$G40="Yes",1,0)))</f>
      </c>
    </row>
    <row r="1120" spans="1:3" x14ac:dyDescent="0.25">
      <c r="A1120">
        <v>40</v>
      </c>
      <c r="B1120" t="s">
        <v>76</v>
      </c>
      <c r="C1120">
        <f>IF(Calculator!$N40="",1,0)</f>
      </c>
    </row>
    <row r="1121" spans="1:3" x14ac:dyDescent="0.25">
      <c r="A1121">
        <v>40</v>
      </c>
      <c r="B1121" t="s">
        <v>77</v>
      </c>
      <c r="C1121">
        <f>1</f>
      </c>
    </row>
    <row r="1122" spans="1:3" x14ac:dyDescent="0.25">
      <c r="A1122">
        <v>41</v>
      </c>
      <c r="B1122" t="s">
        <v>47</v>
      </c>
      <c r="C1122">
        <f>(Calculator!$C41-55)/10</f>
      </c>
    </row>
    <row r="1123" spans="1:3" x14ac:dyDescent="0.25">
      <c r="A1123">
        <v>41</v>
      </c>
      <c r="B1123" t="s">
        <v>48</v>
      </c>
      <c r="C1123">
        <f>((Calculator!$C41-55)/10)^2</f>
      </c>
    </row>
    <row r="1124" spans="1:3" x14ac:dyDescent="0.25">
      <c r="A1124">
        <v>41</v>
      </c>
      <c r="B1124" t="s">
        <v>49</v>
      </c>
      <c r="C1124">
        <f>((Calculator!$D41-Calculator!$E41)*0.02586)-3.5</f>
      </c>
    </row>
    <row r="1125" spans="1:3" x14ac:dyDescent="0.25">
      <c r="A1125">
        <v>41</v>
      </c>
      <c r="B1125" t="s">
        <v>50</v>
      </c>
      <c r="C1125">
        <f>((Calculator!$E41*0.02586)-1.3)/0.3</f>
      </c>
    </row>
    <row r="1126" spans="1:3" x14ac:dyDescent="0.25">
      <c r="A1126">
        <v>41</v>
      </c>
      <c r="B1126" t="s">
        <v>51</v>
      </c>
      <c r="C1126">
        <f>(MIN(Calculator!$F41,110)-110)/20</f>
      </c>
    </row>
    <row r="1127" spans="1:3" x14ac:dyDescent="0.25">
      <c r="A1127">
        <v>41</v>
      </c>
      <c r="B1127" t="s">
        <v>52</v>
      </c>
      <c r="C1127">
        <f>(MAX(Calculator!$F41,110)-130)/20</f>
      </c>
    </row>
    <row r="1128" spans="1:3" x14ac:dyDescent="0.25">
      <c r="A1128">
        <v>41</v>
      </c>
      <c r="B1128" t="s">
        <v>17</v>
      </c>
      <c r="C1128">
        <f>IF(Calculator!$G41="Yes",1,0)</f>
      </c>
    </row>
    <row r="1129" spans="1:3" x14ac:dyDescent="0.25">
      <c r="A1129">
        <v>41</v>
      </c>
      <c r="B1129" t="s">
        <v>53</v>
      </c>
      <c r="C1129">
        <f>IF(Calculator!$H41="Yes",1,0)</f>
      </c>
    </row>
    <row r="1130" spans="1:3" x14ac:dyDescent="0.25">
      <c r="A1130">
        <v>41</v>
      </c>
      <c r="B1130" t="s">
        <v>54</v>
      </c>
      <c r="C1130">
        <f>(MIN(Calculator!$I41,30)-25)/5</f>
      </c>
    </row>
    <row r="1131" spans="1:3" x14ac:dyDescent="0.25">
      <c r="A1131">
        <v>41</v>
      </c>
      <c r="B1131" t="s">
        <v>55</v>
      </c>
      <c r="C1131">
        <f>(MAX(Calculator!$I41,30)-30)/5</f>
      </c>
    </row>
    <row r="1132" spans="1:3" x14ac:dyDescent="0.25">
      <c r="A1132">
        <v>41</v>
      </c>
      <c r="B1132" t="s">
        <v>56</v>
      </c>
      <c r="C1132">
        <f>(MIN(Calculator!$J41,60)-60)/-15</f>
      </c>
    </row>
    <row r="1133" spans="1:3" x14ac:dyDescent="0.25">
      <c r="A1133">
        <v>41</v>
      </c>
      <c r="B1133" t="s">
        <v>57</v>
      </c>
      <c r="C1133">
        <f>(MAX(Calculator!$J41,60)-90)/-15</f>
      </c>
    </row>
    <row r="1134" spans="1:3" x14ac:dyDescent="0.25">
      <c r="A1134">
        <v>41</v>
      </c>
      <c r="B1134" t="s">
        <v>58</v>
      </c>
      <c r="C1134">
        <f>IF(Calculator!$K41="Yes",1,0)</f>
      </c>
    </row>
    <row r="1135" spans="1:3" x14ac:dyDescent="0.25">
      <c r="A1135">
        <v>41</v>
      </c>
      <c r="B1135" t="s">
        <v>59</v>
      </c>
      <c r="C1135">
        <f>IF(Calculator!$L41="Yes",1,0)</f>
      </c>
    </row>
    <row r="1136" spans="1:3" x14ac:dyDescent="0.25">
      <c r="A1136">
        <v>41</v>
      </c>
      <c r="B1136" t="s">
        <v>60</v>
      </c>
      <c r="C1136">
        <f>((MAX(Calculator!$F41,110)-130)/20)*IF(Calculator!$K41="Yes",1,0)</f>
      </c>
    </row>
    <row r="1137" spans="1:3" x14ac:dyDescent="0.25">
      <c r="A1137">
        <v>41</v>
      </c>
      <c r="B1137" t="s">
        <v>61</v>
      </c>
      <c r="C1137">
        <f>((((Calculator!$D41-Calculator!$E41)*0.02586)-3.5))*IF(Calculator!$L41="Yes",1,0)</f>
      </c>
    </row>
    <row r="1138" spans="1:3" x14ac:dyDescent="0.25">
      <c r="A1138">
        <v>41</v>
      </c>
      <c r="B1138" t="s">
        <v>62</v>
      </c>
      <c r="C1138">
        <f>(((Calculator!$C41-55)/10)*(((((Calculator!$D41-Calculator!$E41)*0.02586)-3.5))))</f>
      </c>
    </row>
    <row r="1139" spans="1:3" x14ac:dyDescent="0.25">
      <c r="A1139">
        <v>41</v>
      </c>
      <c r="B1139" t="s">
        <v>63</v>
      </c>
      <c r="C1139">
        <f>(((Calculator!$C41-55)/10)*(((Calculator!$E41*0.02586)-1.3)/0.3))</f>
      </c>
    </row>
    <row r="1140" spans="1:3" x14ac:dyDescent="0.25">
      <c r="A1140">
        <v>41</v>
      </c>
      <c r="B1140" t="s">
        <v>64</v>
      </c>
      <c r="C1140">
        <f>(((Calculator!$C41-55)/10)*((MAX(Calculator!$F41,110)-130)/20))</f>
      </c>
    </row>
    <row r="1141" spans="1:3" x14ac:dyDescent="0.25">
      <c r="A1141">
        <v>41</v>
      </c>
      <c r="B1141" t="s">
        <v>65</v>
      </c>
      <c r="C1141">
        <f>(((Calculator!$C41-55)/10)*IF(Calculator!$G41="Yes",1,0))</f>
      </c>
    </row>
    <row r="1142" spans="1:3" x14ac:dyDescent="0.25">
      <c r="A1142">
        <v>41</v>
      </c>
      <c r="B1142" t="s">
        <v>66</v>
      </c>
      <c r="C1142">
        <f>(((Calculator!$C41-55)/10)*IF(Calculator!$H41="Yes",1,0))</f>
      </c>
    </row>
    <row r="1143" spans="1:3" x14ac:dyDescent="0.25">
      <c r="A1143">
        <v>41</v>
      </c>
      <c r="B1143" t="s">
        <v>67</v>
      </c>
      <c r="C1143">
        <f>(((Calculator!$C41-55)/10)*((MAX(Calculator!$I41,30)-30)/5))</f>
      </c>
    </row>
    <row r="1144" spans="1:3" x14ac:dyDescent="0.25">
      <c r="A1144">
        <v>41</v>
      </c>
      <c r="B1144" t="s">
        <v>68</v>
      </c>
      <c r="C1144">
        <f>(((Calculator!$C41-55)/10)*((MIN(Calculator!$J41,60)-60)/-15))</f>
      </c>
    </row>
    <row r="1145" spans="1:3" x14ac:dyDescent="0.25">
      <c r="A1145">
        <v>41</v>
      </c>
      <c r="B1145" t="s">
        <v>69</v>
      </c>
      <c r="C1145">
        <f>IF(AND(Calculator!$O41&lt;&gt;"",Calculator!$O41&gt;=4,Calculator!$O41&lt;=6),1,0)</f>
      </c>
    </row>
    <row r="1146" spans="1:3" x14ac:dyDescent="0.25">
      <c r="A1146">
        <v>41</v>
      </c>
      <c r="B1146" t="s">
        <v>70</v>
      </c>
      <c r="C1146">
        <f>IF(AND(Calculator!$O41&lt;&gt;"",Calculator!$O41&gt;=7,Calculator!$O41&lt;=10),1,0)</f>
      </c>
    </row>
    <row r="1147" spans="1:3" x14ac:dyDescent="0.25">
      <c r="A1147">
        <v>41</v>
      </c>
      <c r="B1147" t="s">
        <v>71</v>
      </c>
      <c r="C1147">
        <f>IF(Calculator!$O41="",1,0)</f>
      </c>
    </row>
    <row r="1148" spans="1:3" x14ac:dyDescent="0.25">
      <c r="A1148">
        <v>41</v>
      </c>
      <c r="B1148" t="s">
        <v>72</v>
      </c>
      <c r="C1148">
        <f>IF(OR(Calculator!$M41="",Calculator!$M41=0),0,LN(Calculator!$M41))</f>
      </c>
    </row>
    <row r="1149" spans="1:3" x14ac:dyDescent="0.25">
      <c r="A1149">
        <v>41</v>
      </c>
      <c r="B1149" t="s">
        <v>73</v>
      </c>
      <c r="C1149">
        <f>IF(Calculator!$M41="",1,0)</f>
      </c>
    </row>
    <row r="1150" spans="1:3" x14ac:dyDescent="0.25">
      <c r="A1150">
        <v>41</v>
      </c>
      <c r="B1150" t="s">
        <v>74</v>
      </c>
      <c r="C1150">
        <f>IF(Calculator!$N41="",0,(Calculator!$N41-5.3)*IF(Calculator!$G41="Yes",1,0))</f>
      </c>
    </row>
    <row r="1151" spans="1:3" x14ac:dyDescent="0.25">
      <c r="A1151">
        <v>41</v>
      </c>
      <c r="B1151" t="s">
        <v>75</v>
      </c>
      <c r="C1151">
        <f>IF(Calculator!$N41="",0,(Calculator!$N41-5.3)*(1-IF(Calculator!$G41="Yes",1,0)))</f>
      </c>
    </row>
    <row r="1152" spans="1:3" x14ac:dyDescent="0.25">
      <c r="A1152">
        <v>41</v>
      </c>
      <c r="B1152" t="s">
        <v>76</v>
      </c>
      <c r="C1152">
        <f>IF(Calculator!$N41="",1,0)</f>
      </c>
    </row>
    <row r="1153" spans="1:3" x14ac:dyDescent="0.25">
      <c r="A1153">
        <v>41</v>
      </c>
      <c r="B1153" t="s">
        <v>77</v>
      </c>
      <c r="C1153">
        <f>1</f>
      </c>
    </row>
    <row r="1154" spans="1:3" x14ac:dyDescent="0.25">
      <c r="A1154">
        <v>42</v>
      </c>
      <c r="B1154" t="s">
        <v>47</v>
      </c>
      <c r="C1154">
        <f>(Calculator!$C42-55)/10</f>
      </c>
    </row>
    <row r="1155" spans="1:3" x14ac:dyDescent="0.25">
      <c r="A1155">
        <v>42</v>
      </c>
      <c r="B1155" t="s">
        <v>48</v>
      </c>
      <c r="C1155">
        <f>((Calculator!$C42-55)/10)^2</f>
      </c>
    </row>
    <row r="1156" spans="1:3" x14ac:dyDescent="0.25">
      <c r="A1156">
        <v>42</v>
      </c>
      <c r="B1156" t="s">
        <v>49</v>
      </c>
      <c r="C1156">
        <f>((Calculator!$D42-Calculator!$E42)*0.02586)-3.5</f>
      </c>
    </row>
    <row r="1157" spans="1:3" x14ac:dyDescent="0.25">
      <c r="A1157">
        <v>42</v>
      </c>
      <c r="B1157" t="s">
        <v>50</v>
      </c>
      <c r="C1157">
        <f>((Calculator!$E42*0.02586)-1.3)/0.3</f>
      </c>
    </row>
    <row r="1158" spans="1:3" x14ac:dyDescent="0.25">
      <c r="A1158">
        <v>42</v>
      </c>
      <c r="B1158" t="s">
        <v>51</v>
      </c>
      <c r="C1158">
        <f>(MIN(Calculator!$F42,110)-110)/20</f>
      </c>
    </row>
    <row r="1159" spans="1:3" x14ac:dyDescent="0.25">
      <c r="A1159">
        <v>42</v>
      </c>
      <c r="B1159" t="s">
        <v>52</v>
      </c>
      <c r="C1159">
        <f>(MAX(Calculator!$F42,110)-130)/20</f>
      </c>
    </row>
    <row r="1160" spans="1:3" x14ac:dyDescent="0.25">
      <c r="A1160">
        <v>42</v>
      </c>
      <c r="B1160" t="s">
        <v>17</v>
      </c>
      <c r="C1160">
        <f>IF(Calculator!$G42="Yes",1,0)</f>
      </c>
    </row>
    <row r="1161" spans="1:3" x14ac:dyDescent="0.25">
      <c r="A1161">
        <v>42</v>
      </c>
      <c r="B1161" t="s">
        <v>53</v>
      </c>
      <c r="C1161">
        <f>IF(Calculator!$H42="Yes",1,0)</f>
      </c>
    </row>
    <row r="1162" spans="1:3" x14ac:dyDescent="0.25">
      <c r="A1162">
        <v>42</v>
      </c>
      <c r="B1162" t="s">
        <v>54</v>
      </c>
      <c r="C1162">
        <f>(MIN(Calculator!$I42,30)-25)/5</f>
      </c>
    </row>
    <row r="1163" spans="1:3" x14ac:dyDescent="0.25">
      <c r="A1163">
        <v>42</v>
      </c>
      <c r="B1163" t="s">
        <v>55</v>
      </c>
      <c r="C1163">
        <f>(MAX(Calculator!$I42,30)-30)/5</f>
      </c>
    </row>
    <row r="1164" spans="1:3" x14ac:dyDescent="0.25">
      <c r="A1164">
        <v>42</v>
      </c>
      <c r="B1164" t="s">
        <v>56</v>
      </c>
      <c r="C1164">
        <f>(MIN(Calculator!$J42,60)-60)/-15</f>
      </c>
    </row>
    <row r="1165" spans="1:3" x14ac:dyDescent="0.25">
      <c r="A1165">
        <v>42</v>
      </c>
      <c r="B1165" t="s">
        <v>57</v>
      </c>
      <c r="C1165">
        <f>(MAX(Calculator!$J42,60)-90)/-15</f>
      </c>
    </row>
    <row r="1166" spans="1:3" x14ac:dyDescent="0.25">
      <c r="A1166">
        <v>42</v>
      </c>
      <c r="B1166" t="s">
        <v>58</v>
      </c>
      <c r="C1166">
        <f>IF(Calculator!$K42="Yes",1,0)</f>
      </c>
    </row>
    <row r="1167" spans="1:3" x14ac:dyDescent="0.25">
      <c r="A1167">
        <v>42</v>
      </c>
      <c r="B1167" t="s">
        <v>59</v>
      </c>
      <c r="C1167">
        <f>IF(Calculator!$L42="Yes",1,0)</f>
      </c>
    </row>
    <row r="1168" spans="1:3" x14ac:dyDescent="0.25">
      <c r="A1168">
        <v>42</v>
      </c>
      <c r="B1168" t="s">
        <v>60</v>
      </c>
      <c r="C1168">
        <f>((MAX(Calculator!$F42,110)-130)/20)*IF(Calculator!$K42="Yes",1,0)</f>
      </c>
    </row>
    <row r="1169" spans="1:3" x14ac:dyDescent="0.25">
      <c r="A1169">
        <v>42</v>
      </c>
      <c r="B1169" t="s">
        <v>61</v>
      </c>
      <c r="C1169">
        <f>((((Calculator!$D42-Calculator!$E42)*0.02586)-3.5))*IF(Calculator!$L42="Yes",1,0)</f>
      </c>
    </row>
    <row r="1170" spans="1:3" x14ac:dyDescent="0.25">
      <c r="A1170">
        <v>42</v>
      </c>
      <c r="B1170" t="s">
        <v>62</v>
      </c>
      <c r="C1170">
        <f>(((Calculator!$C42-55)/10)*(((((Calculator!$D42-Calculator!$E42)*0.02586)-3.5))))</f>
      </c>
    </row>
    <row r="1171" spans="1:3" x14ac:dyDescent="0.25">
      <c r="A1171">
        <v>42</v>
      </c>
      <c r="B1171" t="s">
        <v>63</v>
      </c>
      <c r="C1171">
        <f>(((Calculator!$C42-55)/10)*(((Calculator!$E42*0.02586)-1.3)/0.3))</f>
      </c>
    </row>
    <row r="1172" spans="1:3" x14ac:dyDescent="0.25">
      <c r="A1172">
        <v>42</v>
      </c>
      <c r="B1172" t="s">
        <v>64</v>
      </c>
      <c r="C1172">
        <f>(((Calculator!$C42-55)/10)*((MAX(Calculator!$F42,110)-130)/20))</f>
      </c>
    </row>
    <row r="1173" spans="1:3" x14ac:dyDescent="0.25">
      <c r="A1173">
        <v>42</v>
      </c>
      <c r="B1173" t="s">
        <v>65</v>
      </c>
      <c r="C1173">
        <f>(((Calculator!$C42-55)/10)*IF(Calculator!$G42="Yes",1,0))</f>
      </c>
    </row>
    <row r="1174" spans="1:3" x14ac:dyDescent="0.25">
      <c r="A1174">
        <v>42</v>
      </c>
      <c r="B1174" t="s">
        <v>66</v>
      </c>
      <c r="C1174">
        <f>(((Calculator!$C42-55)/10)*IF(Calculator!$H42="Yes",1,0))</f>
      </c>
    </row>
    <row r="1175" spans="1:3" x14ac:dyDescent="0.25">
      <c r="A1175">
        <v>42</v>
      </c>
      <c r="B1175" t="s">
        <v>67</v>
      </c>
      <c r="C1175">
        <f>(((Calculator!$C42-55)/10)*((MAX(Calculator!$I42,30)-30)/5))</f>
      </c>
    </row>
    <row r="1176" spans="1:3" x14ac:dyDescent="0.25">
      <c r="A1176">
        <v>42</v>
      </c>
      <c r="B1176" t="s">
        <v>68</v>
      </c>
      <c r="C1176">
        <f>(((Calculator!$C42-55)/10)*((MIN(Calculator!$J42,60)-60)/-15))</f>
      </c>
    </row>
    <row r="1177" spans="1:3" x14ac:dyDescent="0.25">
      <c r="A1177">
        <v>42</v>
      </c>
      <c r="B1177" t="s">
        <v>69</v>
      </c>
      <c r="C1177">
        <f>IF(AND(Calculator!$O42&lt;&gt;"",Calculator!$O42&gt;=4,Calculator!$O42&lt;=6),1,0)</f>
      </c>
    </row>
    <row r="1178" spans="1:3" x14ac:dyDescent="0.25">
      <c r="A1178">
        <v>42</v>
      </c>
      <c r="B1178" t="s">
        <v>70</v>
      </c>
      <c r="C1178">
        <f>IF(AND(Calculator!$O42&lt;&gt;"",Calculator!$O42&gt;=7,Calculator!$O42&lt;=10),1,0)</f>
      </c>
    </row>
    <row r="1179" spans="1:3" x14ac:dyDescent="0.25">
      <c r="A1179">
        <v>42</v>
      </c>
      <c r="B1179" t="s">
        <v>71</v>
      </c>
      <c r="C1179">
        <f>IF(Calculator!$O42="",1,0)</f>
      </c>
    </row>
    <row r="1180" spans="1:3" x14ac:dyDescent="0.25">
      <c r="A1180">
        <v>42</v>
      </c>
      <c r="B1180" t="s">
        <v>72</v>
      </c>
      <c r="C1180">
        <f>IF(OR(Calculator!$M42="",Calculator!$M42=0),0,LN(Calculator!$M42))</f>
      </c>
    </row>
    <row r="1181" spans="1:3" x14ac:dyDescent="0.25">
      <c r="A1181">
        <v>42</v>
      </c>
      <c r="B1181" t="s">
        <v>73</v>
      </c>
      <c r="C1181">
        <f>IF(Calculator!$M42="",1,0)</f>
      </c>
    </row>
    <row r="1182" spans="1:3" x14ac:dyDescent="0.25">
      <c r="A1182">
        <v>42</v>
      </c>
      <c r="B1182" t="s">
        <v>74</v>
      </c>
      <c r="C1182">
        <f>IF(Calculator!$N42="",0,(Calculator!$N42-5.3)*IF(Calculator!$G42="Yes",1,0))</f>
      </c>
    </row>
    <row r="1183" spans="1:3" x14ac:dyDescent="0.25">
      <c r="A1183">
        <v>42</v>
      </c>
      <c r="B1183" t="s">
        <v>75</v>
      </c>
      <c r="C1183">
        <f>IF(Calculator!$N42="",0,(Calculator!$N42-5.3)*(1-IF(Calculator!$G42="Yes",1,0)))</f>
      </c>
    </row>
    <row r="1184" spans="1:3" x14ac:dyDescent="0.25">
      <c r="A1184">
        <v>42</v>
      </c>
      <c r="B1184" t="s">
        <v>76</v>
      </c>
      <c r="C1184">
        <f>IF(Calculator!$N42="",1,0)</f>
      </c>
    </row>
    <row r="1185" spans="1:3" x14ac:dyDescent="0.25">
      <c r="A1185">
        <v>42</v>
      </c>
      <c r="B1185" t="s">
        <v>77</v>
      </c>
      <c r="C1185">
        <f>1</f>
      </c>
    </row>
    <row r="1186" spans="1:3" x14ac:dyDescent="0.25">
      <c r="A1186">
        <v>43</v>
      </c>
      <c r="B1186" t="s">
        <v>47</v>
      </c>
      <c r="C1186">
        <f>(Calculator!$C43-55)/10</f>
      </c>
    </row>
    <row r="1187" spans="1:3" x14ac:dyDescent="0.25">
      <c r="A1187">
        <v>43</v>
      </c>
      <c r="B1187" t="s">
        <v>48</v>
      </c>
      <c r="C1187">
        <f>((Calculator!$C43-55)/10)^2</f>
      </c>
    </row>
    <row r="1188" spans="1:3" x14ac:dyDescent="0.25">
      <c r="A1188">
        <v>43</v>
      </c>
      <c r="B1188" t="s">
        <v>49</v>
      </c>
      <c r="C1188">
        <f>((Calculator!$D43-Calculator!$E43)*0.02586)-3.5</f>
      </c>
    </row>
    <row r="1189" spans="1:3" x14ac:dyDescent="0.25">
      <c r="A1189">
        <v>43</v>
      </c>
      <c r="B1189" t="s">
        <v>50</v>
      </c>
      <c r="C1189">
        <f>((Calculator!$E43*0.02586)-1.3)/0.3</f>
      </c>
    </row>
    <row r="1190" spans="1:3" x14ac:dyDescent="0.25">
      <c r="A1190">
        <v>43</v>
      </c>
      <c r="B1190" t="s">
        <v>51</v>
      </c>
      <c r="C1190">
        <f>(MIN(Calculator!$F43,110)-110)/20</f>
      </c>
    </row>
    <row r="1191" spans="1:3" x14ac:dyDescent="0.25">
      <c r="A1191">
        <v>43</v>
      </c>
      <c r="B1191" t="s">
        <v>52</v>
      </c>
      <c r="C1191">
        <f>(MAX(Calculator!$F43,110)-130)/20</f>
      </c>
    </row>
    <row r="1192" spans="1:3" x14ac:dyDescent="0.25">
      <c r="A1192">
        <v>43</v>
      </c>
      <c r="B1192" t="s">
        <v>17</v>
      </c>
      <c r="C1192">
        <f>IF(Calculator!$G43="Yes",1,0)</f>
      </c>
    </row>
    <row r="1193" spans="1:3" x14ac:dyDescent="0.25">
      <c r="A1193">
        <v>43</v>
      </c>
      <c r="B1193" t="s">
        <v>53</v>
      </c>
      <c r="C1193">
        <f>IF(Calculator!$H43="Yes",1,0)</f>
      </c>
    </row>
    <row r="1194" spans="1:3" x14ac:dyDescent="0.25">
      <c r="A1194">
        <v>43</v>
      </c>
      <c r="B1194" t="s">
        <v>54</v>
      </c>
      <c r="C1194">
        <f>(MIN(Calculator!$I43,30)-25)/5</f>
      </c>
    </row>
    <row r="1195" spans="1:3" x14ac:dyDescent="0.25">
      <c r="A1195">
        <v>43</v>
      </c>
      <c r="B1195" t="s">
        <v>55</v>
      </c>
      <c r="C1195">
        <f>(MAX(Calculator!$I43,30)-30)/5</f>
      </c>
    </row>
    <row r="1196" spans="1:3" x14ac:dyDescent="0.25">
      <c r="A1196">
        <v>43</v>
      </c>
      <c r="B1196" t="s">
        <v>56</v>
      </c>
      <c r="C1196">
        <f>(MIN(Calculator!$J43,60)-60)/-15</f>
      </c>
    </row>
    <row r="1197" spans="1:3" x14ac:dyDescent="0.25">
      <c r="A1197">
        <v>43</v>
      </c>
      <c r="B1197" t="s">
        <v>57</v>
      </c>
      <c r="C1197">
        <f>(MAX(Calculator!$J43,60)-90)/-15</f>
      </c>
    </row>
    <row r="1198" spans="1:3" x14ac:dyDescent="0.25">
      <c r="A1198">
        <v>43</v>
      </c>
      <c r="B1198" t="s">
        <v>58</v>
      </c>
      <c r="C1198">
        <f>IF(Calculator!$K43="Yes",1,0)</f>
      </c>
    </row>
    <row r="1199" spans="1:3" x14ac:dyDescent="0.25">
      <c r="A1199">
        <v>43</v>
      </c>
      <c r="B1199" t="s">
        <v>59</v>
      </c>
      <c r="C1199">
        <f>IF(Calculator!$L43="Yes",1,0)</f>
      </c>
    </row>
    <row r="1200" spans="1:3" x14ac:dyDescent="0.25">
      <c r="A1200">
        <v>43</v>
      </c>
      <c r="B1200" t="s">
        <v>60</v>
      </c>
      <c r="C1200">
        <f>((MAX(Calculator!$F43,110)-130)/20)*IF(Calculator!$K43="Yes",1,0)</f>
      </c>
    </row>
    <row r="1201" spans="1:3" x14ac:dyDescent="0.25">
      <c r="A1201">
        <v>43</v>
      </c>
      <c r="B1201" t="s">
        <v>61</v>
      </c>
      <c r="C1201">
        <f>((((Calculator!$D43-Calculator!$E43)*0.02586)-3.5))*IF(Calculator!$L43="Yes",1,0)</f>
      </c>
    </row>
    <row r="1202" spans="1:3" x14ac:dyDescent="0.25">
      <c r="A1202">
        <v>43</v>
      </c>
      <c r="B1202" t="s">
        <v>62</v>
      </c>
      <c r="C1202">
        <f>(((Calculator!$C43-55)/10)*(((((Calculator!$D43-Calculator!$E43)*0.02586)-3.5))))</f>
      </c>
    </row>
    <row r="1203" spans="1:3" x14ac:dyDescent="0.25">
      <c r="A1203">
        <v>43</v>
      </c>
      <c r="B1203" t="s">
        <v>63</v>
      </c>
      <c r="C1203">
        <f>(((Calculator!$C43-55)/10)*(((Calculator!$E43*0.02586)-1.3)/0.3))</f>
      </c>
    </row>
    <row r="1204" spans="1:3" x14ac:dyDescent="0.25">
      <c r="A1204">
        <v>43</v>
      </c>
      <c r="B1204" t="s">
        <v>64</v>
      </c>
      <c r="C1204">
        <f>(((Calculator!$C43-55)/10)*((MAX(Calculator!$F43,110)-130)/20))</f>
      </c>
    </row>
    <row r="1205" spans="1:3" x14ac:dyDescent="0.25">
      <c r="A1205">
        <v>43</v>
      </c>
      <c r="B1205" t="s">
        <v>65</v>
      </c>
      <c r="C1205">
        <f>(((Calculator!$C43-55)/10)*IF(Calculator!$G43="Yes",1,0))</f>
      </c>
    </row>
    <row r="1206" spans="1:3" x14ac:dyDescent="0.25">
      <c r="A1206">
        <v>43</v>
      </c>
      <c r="B1206" t="s">
        <v>66</v>
      </c>
      <c r="C1206">
        <f>(((Calculator!$C43-55)/10)*IF(Calculator!$H43="Yes",1,0))</f>
      </c>
    </row>
    <row r="1207" spans="1:3" x14ac:dyDescent="0.25">
      <c r="A1207">
        <v>43</v>
      </c>
      <c r="B1207" t="s">
        <v>67</v>
      </c>
      <c r="C1207">
        <f>(((Calculator!$C43-55)/10)*((MAX(Calculator!$I43,30)-30)/5))</f>
      </c>
    </row>
    <row r="1208" spans="1:3" x14ac:dyDescent="0.25">
      <c r="A1208">
        <v>43</v>
      </c>
      <c r="B1208" t="s">
        <v>68</v>
      </c>
      <c r="C1208">
        <f>(((Calculator!$C43-55)/10)*((MIN(Calculator!$J43,60)-60)/-15))</f>
      </c>
    </row>
    <row r="1209" spans="1:3" x14ac:dyDescent="0.25">
      <c r="A1209">
        <v>43</v>
      </c>
      <c r="B1209" t="s">
        <v>69</v>
      </c>
      <c r="C1209">
        <f>IF(AND(Calculator!$O43&lt;&gt;"",Calculator!$O43&gt;=4,Calculator!$O43&lt;=6),1,0)</f>
      </c>
    </row>
    <row r="1210" spans="1:3" x14ac:dyDescent="0.25">
      <c r="A1210">
        <v>43</v>
      </c>
      <c r="B1210" t="s">
        <v>70</v>
      </c>
      <c r="C1210">
        <f>IF(AND(Calculator!$O43&lt;&gt;"",Calculator!$O43&gt;=7,Calculator!$O43&lt;=10),1,0)</f>
      </c>
    </row>
    <row r="1211" spans="1:3" x14ac:dyDescent="0.25">
      <c r="A1211">
        <v>43</v>
      </c>
      <c r="B1211" t="s">
        <v>71</v>
      </c>
      <c r="C1211">
        <f>IF(Calculator!$O43="",1,0)</f>
      </c>
    </row>
    <row r="1212" spans="1:3" x14ac:dyDescent="0.25">
      <c r="A1212">
        <v>43</v>
      </c>
      <c r="B1212" t="s">
        <v>72</v>
      </c>
      <c r="C1212">
        <f>IF(OR(Calculator!$M43="",Calculator!$M43=0),0,LN(Calculator!$M43))</f>
      </c>
    </row>
    <row r="1213" spans="1:3" x14ac:dyDescent="0.25">
      <c r="A1213">
        <v>43</v>
      </c>
      <c r="B1213" t="s">
        <v>73</v>
      </c>
      <c r="C1213">
        <f>IF(Calculator!$M43="",1,0)</f>
      </c>
    </row>
    <row r="1214" spans="1:3" x14ac:dyDescent="0.25">
      <c r="A1214">
        <v>43</v>
      </c>
      <c r="B1214" t="s">
        <v>74</v>
      </c>
      <c r="C1214">
        <f>IF(Calculator!$N43="",0,(Calculator!$N43-5.3)*IF(Calculator!$G43="Yes",1,0))</f>
      </c>
    </row>
    <row r="1215" spans="1:3" x14ac:dyDescent="0.25">
      <c r="A1215">
        <v>43</v>
      </c>
      <c r="B1215" t="s">
        <v>75</v>
      </c>
      <c r="C1215">
        <f>IF(Calculator!$N43="",0,(Calculator!$N43-5.3)*(1-IF(Calculator!$G43="Yes",1,0)))</f>
      </c>
    </row>
    <row r="1216" spans="1:3" x14ac:dyDescent="0.25">
      <c r="A1216">
        <v>43</v>
      </c>
      <c r="B1216" t="s">
        <v>76</v>
      </c>
      <c r="C1216">
        <f>IF(Calculator!$N43="",1,0)</f>
      </c>
    </row>
    <row r="1217" spans="1:3" x14ac:dyDescent="0.25">
      <c r="A1217">
        <v>43</v>
      </c>
      <c r="B1217" t="s">
        <v>77</v>
      </c>
      <c r="C1217">
        <f>1</f>
      </c>
    </row>
    <row r="1218" spans="1:3" x14ac:dyDescent="0.25">
      <c r="A1218">
        <v>44</v>
      </c>
      <c r="B1218" t="s">
        <v>47</v>
      </c>
      <c r="C1218">
        <f>(Calculator!$C44-55)/10</f>
      </c>
    </row>
    <row r="1219" spans="1:3" x14ac:dyDescent="0.25">
      <c r="A1219">
        <v>44</v>
      </c>
      <c r="B1219" t="s">
        <v>48</v>
      </c>
      <c r="C1219">
        <f>((Calculator!$C44-55)/10)^2</f>
      </c>
    </row>
    <row r="1220" spans="1:3" x14ac:dyDescent="0.25">
      <c r="A1220">
        <v>44</v>
      </c>
      <c r="B1220" t="s">
        <v>49</v>
      </c>
      <c r="C1220">
        <f>((Calculator!$D44-Calculator!$E44)*0.02586)-3.5</f>
      </c>
    </row>
    <row r="1221" spans="1:3" x14ac:dyDescent="0.25">
      <c r="A1221">
        <v>44</v>
      </c>
      <c r="B1221" t="s">
        <v>50</v>
      </c>
      <c r="C1221">
        <f>((Calculator!$E44*0.02586)-1.3)/0.3</f>
      </c>
    </row>
    <row r="1222" spans="1:3" x14ac:dyDescent="0.25">
      <c r="A1222">
        <v>44</v>
      </c>
      <c r="B1222" t="s">
        <v>51</v>
      </c>
      <c r="C1222">
        <f>(MIN(Calculator!$F44,110)-110)/20</f>
      </c>
    </row>
    <row r="1223" spans="1:3" x14ac:dyDescent="0.25">
      <c r="A1223">
        <v>44</v>
      </c>
      <c r="B1223" t="s">
        <v>52</v>
      </c>
      <c r="C1223">
        <f>(MAX(Calculator!$F44,110)-130)/20</f>
      </c>
    </row>
    <row r="1224" spans="1:3" x14ac:dyDescent="0.25">
      <c r="A1224">
        <v>44</v>
      </c>
      <c r="B1224" t="s">
        <v>17</v>
      </c>
      <c r="C1224">
        <f>IF(Calculator!$G44="Yes",1,0)</f>
      </c>
    </row>
    <row r="1225" spans="1:3" x14ac:dyDescent="0.25">
      <c r="A1225">
        <v>44</v>
      </c>
      <c r="B1225" t="s">
        <v>53</v>
      </c>
      <c r="C1225">
        <f>IF(Calculator!$H44="Yes",1,0)</f>
      </c>
    </row>
    <row r="1226" spans="1:3" x14ac:dyDescent="0.25">
      <c r="A1226">
        <v>44</v>
      </c>
      <c r="B1226" t="s">
        <v>54</v>
      </c>
      <c r="C1226">
        <f>(MIN(Calculator!$I44,30)-25)/5</f>
      </c>
    </row>
    <row r="1227" spans="1:3" x14ac:dyDescent="0.25">
      <c r="A1227">
        <v>44</v>
      </c>
      <c r="B1227" t="s">
        <v>55</v>
      </c>
      <c r="C1227">
        <f>(MAX(Calculator!$I44,30)-30)/5</f>
      </c>
    </row>
    <row r="1228" spans="1:3" x14ac:dyDescent="0.25">
      <c r="A1228">
        <v>44</v>
      </c>
      <c r="B1228" t="s">
        <v>56</v>
      </c>
      <c r="C1228">
        <f>(MIN(Calculator!$J44,60)-60)/-15</f>
      </c>
    </row>
    <row r="1229" spans="1:3" x14ac:dyDescent="0.25">
      <c r="A1229">
        <v>44</v>
      </c>
      <c r="B1229" t="s">
        <v>57</v>
      </c>
      <c r="C1229">
        <f>(MAX(Calculator!$J44,60)-90)/-15</f>
      </c>
    </row>
    <row r="1230" spans="1:3" x14ac:dyDescent="0.25">
      <c r="A1230">
        <v>44</v>
      </c>
      <c r="B1230" t="s">
        <v>58</v>
      </c>
      <c r="C1230">
        <f>IF(Calculator!$K44="Yes",1,0)</f>
      </c>
    </row>
    <row r="1231" spans="1:3" x14ac:dyDescent="0.25">
      <c r="A1231">
        <v>44</v>
      </c>
      <c r="B1231" t="s">
        <v>59</v>
      </c>
      <c r="C1231">
        <f>IF(Calculator!$L44="Yes",1,0)</f>
      </c>
    </row>
    <row r="1232" spans="1:3" x14ac:dyDescent="0.25">
      <c r="A1232">
        <v>44</v>
      </c>
      <c r="B1232" t="s">
        <v>60</v>
      </c>
      <c r="C1232">
        <f>((MAX(Calculator!$F44,110)-130)/20)*IF(Calculator!$K44="Yes",1,0)</f>
      </c>
    </row>
    <row r="1233" spans="1:3" x14ac:dyDescent="0.25">
      <c r="A1233">
        <v>44</v>
      </c>
      <c r="B1233" t="s">
        <v>61</v>
      </c>
      <c r="C1233">
        <f>((((Calculator!$D44-Calculator!$E44)*0.02586)-3.5))*IF(Calculator!$L44="Yes",1,0)</f>
      </c>
    </row>
    <row r="1234" spans="1:3" x14ac:dyDescent="0.25">
      <c r="A1234">
        <v>44</v>
      </c>
      <c r="B1234" t="s">
        <v>62</v>
      </c>
      <c r="C1234">
        <f>(((Calculator!$C44-55)/10)*(((((Calculator!$D44-Calculator!$E44)*0.02586)-3.5))))</f>
      </c>
    </row>
    <row r="1235" spans="1:3" x14ac:dyDescent="0.25">
      <c r="A1235">
        <v>44</v>
      </c>
      <c r="B1235" t="s">
        <v>63</v>
      </c>
      <c r="C1235">
        <f>(((Calculator!$C44-55)/10)*(((Calculator!$E44*0.02586)-1.3)/0.3))</f>
      </c>
    </row>
    <row r="1236" spans="1:3" x14ac:dyDescent="0.25">
      <c r="A1236">
        <v>44</v>
      </c>
      <c r="B1236" t="s">
        <v>64</v>
      </c>
      <c r="C1236">
        <f>(((Calculator!$C44-55)/10)*((MAX(Calculator!$F44,110)-130)/20))</f>
      </c>
    </row>
    <row r="1237" spans="1:3" x14ac:dyDescent="0.25">
      <c r="A1237">
        <v>44</v>
      </c>
      <c r="B1237" t="s">
        <v>65</v>
      </c>
      <c r="C1237">
        <f>(((Calculator!$C44-55)/10)*IF(Calculator!$G44="Yes",1,0))</f>
      </c>
    </row>
    <row r="1238" spans="1:3" x14ac:dyDescent="0.25">
      <c r="A1238">
        <v>44</v>
      </c>
      <c r="B1238" t="s">
        <v>66</v>
      </c>
      <c r="C1238">
        <f>(((Calculator!$C44-55)/10)*IF(Calculator!$H44="Yes",1,0))</f>
      </c>
    </row>
    <row r="1239" spans="1:3" x14ac:dyDescent="0.25">
      <c r="A1239">
        <v>44</v>
      </c>
      <c r="B1239" t="s">
        <v>67</v>
      </c>
      <c r="C1239">
        <f>(((Calculator!$C44-55)/10)*((MAX(Calculator!$I44,30)-30)/5))</f>
      </c>
    </row>
    <row r="1240" spans="1:3" x14ac:dyDescent="0.25">
      <c r="A1240">
        <v>44</v>
      </c>
      <c r="B1240" t="s">
        <v>68</v>
      </c>
      <c r="C1240">
        <f>(((Calculator!$C44-55)/10)*((MIN(Calculator!$J44,60)-60)/-15))</f>
      </c>
    </row>
    <row r="1241" spans="1:3" x14ac:dyDescent="0.25">
      <c r="A1241">
        <v>44</v>
      </c>
      <c r="B1241" t="s">
        <v>69</v>
      </c>
      <c r="C1241">
        <f>IF(AND(Calculator!$O44&lt;&gt;"",Calculator!$O44&gt;=4,Calculator!$O44&lt;=6),1,0)</f>
      </c>
    </row>
    <row r="1242" spans="1:3" x14ac:dyDescent="0.25">
      <c r="A1242">
        <v>44</v>
      </c>
      <c r="B1242" t="s">
        <v>70</v>
      </c>
      <c r="C1242">
        <f>IF(AND(Calculator!$O44&lt;&gt;"",Calculator!$O44&gt;=7,Calculator!$O44&lt;=10),1,0)</f>
      </c>
    </row>
    <row r="1243" spans="1:3" x14ac:dyDescent="0.25">
      <c r="A1243">
        <v>44</v>
      </c>
      <c r="B1243" t="s">
        <v>71</v>
      </c>
      <c r="C1243">
        <f>IF(Calculator!$O44="",1,0)</f>
      </c>
    </row>
    <row r="1244" spans="1:3" x14ac:dyDescent="0.25">
      <c r="A1244">
        <v>44</v>
      </c>
      <c r="B1244" t="s">
        <v>72</v>
      </c>
      <c r="C1244">
        <f>IF(OR(Calculator!$M44="",Calculator!$M44=0),0,LN(Calculator!$M44))</f>
      </c>
    </row>
    <row r="1245" spans="1:3" x14ac:dyDescent="0.25">
      <c r="A1245">
        <v>44</v>
      </c>
      <c r="B1245" t="s">
        <v>73</v>
      </c>
      <c r="C1245">
        <f>IF(Calculator!$M44="",1,0)</f>
      </c>
    </row>
    <row r="1246" spans="1:3" x14ac:dyDescent="0.25">
      <c r="A1246">
        <v>44</v>
      </c>
      <c r="B1246" t="s">
        <v>74</v>
      </c>
      <c r="C1246">
        <f>IF(Calculator!$N44="",0,(Calculator!$N44-5.3)*IF(Calculator!$G44="Yes",1,0))</f>
      </c>
    </row>
    <row r="1247" spans="1:3" x14ac:dyDescent="0.25">
      <c r="A1247">
        <v>44</v>
      </c>
      <c r="B1247" t="s">
        <v>75</v>
      </c>
      <c r="C1247">
        <f>IF(Calculator!$N44="",0,(Calculator!$N44-5.3)*(1-IF(Calculator!$G44="Yes",1,0)))</f>
      </c>
    </row>
    <row r="1248" spans="1:3" x14ac:dyDescent="0.25">
      <c r="A1248">
        <v>44</v>
      </c>
      <c r="B1248" t="s">
        <v>76</v>
      </c>
      <c r="C1248">
        <f>IF(Calculator!$N44="",1,0)</f>
      </c>
    </row>
    <row r="1249" spans="1:3" x14ac:dyDescent="0.25">
      <c r="A1249">
        <v>44</v>
      </c>
      <c r="B1249" t="s">
        <v>77</v>
      </c>
      <c r="C1249">
        <f>1</f>
      </c>
    </row>
    <row r="1250" spans="1:3" x14ac:dyDescent="0.25">
      <c r="A1250">
        <v>45</v>
      </c>
      <c r="B1250" t="s">
        <v>47</v>
      </c>
      <c r="C1250">
        <f>(Calculator!$C45-55)/10</f>
      </c>
    </row>
    <row r="1251" spans="1:3" x14ac:dyDescent="0.25">
      <c r="A1251">
        <v>45</v>
      </c>
      <c r="B1251" t="s">
        <v>48</v>
      </c>
      <c r="C1251">
        <f>((Calculator!$C45-55)/10)^2</f>
      </c>
    </row>
    <row r="1252" spans="1:3" x14ac:dyDescent="0.25">
      <c r="A1252">
        <v>45</v>
      </c>
      <c r="B1252" t="s">
        <v>49</v>
      </c>
      <c r="C1252">
        <f>((Calculator!$D45-Calculator!$E45)*0.02586)-3.5</f>
      </c>
    </row>
    <row r="1253" spans="1:3" x14ac:dyDescent="0.25">
      <c r="A1253">
        <v>45</v>
      </c>
      <c r="B1253" t="s">
        <v>50</v>
      </c>
      <c r="C1253">
        <f>((Calculator!$E45*0.02586)-1.3)/0.3</f>
      </c>
    </row>
    <row r="1254" spans="1:3" x14ac:dyDescent="0.25">
      <c r="A1254">
        <v>45</v>
      </c>
      <c r="B1254" t="s">
        <v>51</v>
      </c>
      <c r="C1254">
        <f>(MIN(Calculator!$F45,110)-110)/20</f>
      </c>
    </row>
    <row r="1255" spans="1:3" x14ac:dyDescent="0.25">
      <c r="A1255">
        <v>45</v>
      </c>
      <c r="B1255" t="s">
        <v>52</v>
      </c>
      <c r="C1255">
        <f>(MAX(Calculator!$F45,110)-130)/20</f>
      </c>
    </row>
    <row r="1256" spans="1:3" x14ac:dyDescent="0.25">
      <c r="A1256">
        <v>45</v>
      </c>
      <c r="B1256" t="s">
        <v>17</v>
      </c>
      <c r="C1256">
        <f>IF(Calculator!$G45="Yes",1,0)</f>
      </c>
    </row>
    <row r="1257" spans="1:3" x14ac:dyDescent="0.25">
      <c r="A1257">
        <v>45</v>
      </c>
      <c r="B1257" t="s">
        <v>53</v>
      </c>
      <c r="C1257">
        <f>IF(Calculator!$H45="Yes",1,0)</f>
      </c>
    </row>
    <row r="1258" spans="1:3" x14ac:dyDescent="0.25">
      <c r="A1258">
        <v>45</v>
      </c>
      <c r="B1258" t="s">
        <v>54</v>
      </c>
      <c r="C1258">
        <f>(MIN(Calculator!$I45,30)-25)/5</f>
      </c>
    </row>
    <row r="1259" spans="1:3" x14ac:dyDescent="0.25">
      <c r="A1259">
        <v>45</v>
      </c>
      <c r="B1259" t="s">
        <v>55</v>
      </c>
      <c r="C1259">
        <f>(MAX(Calculator!$I45,30)-30)/5</f>
      </c>
    </row>
    <row r="1260" spans="1:3" x14ac:dyDescent="0.25">
      <c r="A1260">
        <v>45</v>
      </c>
      <c r="B1260" t="s">
        <v>56</v>
      </c>
      <c r="C1260">
        <f>(MIN(Calculator!$J45,60)-60)/-15</f>
      </c>
    </row>
    <row r="1261" spans="1:3" x14ac:dyDescent="0.25">
      <c r="A1261">
        <v>45</v>
      </c>
      <c r="B1261" t="s">
        <v>57</v>
      </c>
      <c r="C1261">
        <f>(MAX(Calculator!$J45,60)-90)/-15</f>
      </c>
    </row>
    <row r="1262" spans="1:3" x14ac:dyDescent="0.25">
      <c r="A1262">
        <v>45</v>
      </c>
      <c r="B1262" t="s">
        <v>58</v>
      </c>
      <c r="C1262">
        <f>IF(Calculator!$K45="Yes",1,0)</f>
      </c>
    </row>
    <row r="1263" spans="1:3" x14ac:dyDescent="0.25">
      <c r="A1263">
        <v>45</v>
      </c>
      <c r="B1263" t="s">
        <v>59</v>
      </c>
      <c r="C1263">
        <f>IF(Calculator!$L45="Yes",1,0)</f>
      </c>
    </row>
    <row r="1264" spans="1:3" x14ac:dyDescent="0.25">
      <c r="A1264">
        <v>45</v>
      </c>
      <c r="B1264" t="s">
        <v>60</v>
      </c>
      <c r="C1264">
        <f>((MAX(Calculator!$F45,110)-130)/20)*IF(Calculator!$K45="Yes",1,0)</f>
      </c>
    </row>
    <row r="1265" spans="1:3" x14ac:dyDescent="0.25">
      <c r="A1265">
        <v>45</v>
      </c>
      <c r="B1265" t="s">
        <v>61</v>
      </c>
      <c r="C1265">
        <f>((((Calculator!$D45-Calculator!$E45)*0.02586)-3.5))*IF(Calculator!$L45="Yes",1,0)</f>
      </c>
    </row>
    <row r="1266" spans="1:3" x14ac:dyDescent="0.25">
      <c r="A1266">
        <v>45</v>
      </c>
      <c r="B1266" t="s">
        <v>62</v>
      </c>
      <c r="C1266">
        <f>(((Calculator!$C45-55)/10)*(((((Calculator!$D45-Calculator!$E45)*0.02586)-3.5))))</f>
      </c>
    </row>
    <row r="1267" spans="1:3" x14ac:dyDescent="0.25">
      <c r="A1267">
        <v>45</v>
      </c>
      <c r="B1267" t="s">
        <v>63</v>
      </c>
      <c r="C1267">
        <f>(((Calculator!$C45-55)/10)*(((Calculator!$E45*0.02586)-1.3)/0.3))</f>
      </c>
    </row>
    <row r="1268" spans="1:3" x14ac:dyDescent="0.25">
      <c r="A1268">
        <v>45</v>
      </c>
      <c r="B1268" t="s">
        <v>64</v>
      </c>
      <c r="C1268">
        <f>(((Calculator!$C45-55)/10)*((MAX(Calculator!$F45,110)-130)/20))</f>
      </c>
    </row>
    <row r="1269" spans="1:3" x14ac:dyDescent="0.25">
      <c r="A1269">
        <v>45</v>
      </c>
      <c r="B1269" t="s">
        <v>65</v>
      </c>
      <c r="C1269">
        <f>(((Calculator!$C45-55)/10)*IF(Calculator!$G45="Yes",1,0))</f>
      </c>
    </row>
    <row r="1270" spans="1:3" x14ac:dyDescent="0.25">
      <c r="A1270">
        <v>45</v>
      </c>
      <c r="B1270" t="s">
        <v>66</v>
      </c>
      <c r="C1270">
        <f>(((Calculator!$C45-55)/10)*IF(Calculator!$H45="Yes",1,0))</f>
      </c>
    </row>
    <row r="1271" spans="1:3" x14ac:dyDescent="0.25">
      <c r="A1271">
        <v>45</v>
      </c>
      <c r="B1271" t="s">
        <v>67</v>
      </c>
      <c r="C1271">
        <f>(((Calculator!$C45-55)/10)*((MAX(Calculator!$I45,30)-30)/5))</f>
      </c>
    </row>
    <row r="1272" spans="1:3" x14ac:dyDescent="0.25">
      <c r="A1272">
        <v>45</v>
      </c>
      <c r="B1272" t="s">
        <v>68</v>
      </c>
      <c r="C1272">
        <f>(((Calculator!$C45-55)/10)*((MIN(Calculator!$J45,60)-60)/-15))</f>
      </c>
    </row>
    <row r="1273" spans="1:3" x14ac:dyDescent="0.25">
      <c r="A1273">
        <v>45</v>
      </c>
      <c r="B1273" t="s">
        <v>69</v>
      </c>
      <c r="C1273">
        <f>IF(AND(Calculator!$O45&lt;&gt;"",Calculator!$O45&gt;=4,Calculator!$O45&lt;=6),1,0)</f>
      </c>
    </row>
    <row r="1274" spans="1:3" x14ac:dyDescent="0.25">
      <c r="A1274">
        <v>45</v>
      </c>
      <c r="B1274" t="s">
        <v>70</v>
      </c>
      <c r="C1274">
        <f>IF(AND(Calculator!$O45&lt;&gt;"",Calculator!$O45&gt;=7,Calculator!$O45&lt;=10),1,0)</f>
      </c>
    </row>
    <row r="1275" spans="1:3" x14ac:dyDescent="0.25">
      <c r="A1275">
        <v>45</v>
      </c>
      <c r="B1275" t="s">
        <v>71</v>
      </c>
      <c r="C1275">
        <f>IF(Calculator!$O45="",1,0)</f>
      </c>
    </row>
    <row r="1276" spans="1:3" x14ac:dyDescent="0.25">
      <c r="A1276">
        <v>45</v>
      </c>
      <c r="B1276" t="s">
        <v>72</v>
      </c>
      <c r="C1276">
        <f>IF(OR(Calculator!$M45="",Calculator!$M45=0),0,LN(Calculator!$M45))</f>
      </c>
    </row>
    <row r="1277" spans="1:3" x14ac:dyDescent="0.25">
      <c r="A1277">
        <v>45</v>
      </c>
      <c r="B1277" t="s">
        <v>73</v>
      </c>
      <c r="C1277">
        <f>IF(Calculator!$M45="",1,0)</f>
      </c>
    </row>
    <row r="1278" spans="1:3" x14ac:dyDescent="0.25">
      <c r="A1278">
        <v>45</v>
      </c>
      <c r="B1278" t="s">
        <v>74</v>
      </c>
      <c r="C1278">
        <f>IF(Calculator!$N45="",0,(Calculator!$N45-5.3)*IF(Calculator!$G45="Yes",1,0))</f>
      </c>
    </row>
    <row r="1279" spans="1:3" x14ac:dyDescent="0.25">
      <c r="A1279">
        <v>45</v>
      </c>
      <c r="B1279" t="s">
        <v>75</v>
      </c>
      <c r="C1279">
        <f>IF(Calculator!$N45="",0,(Calculator!$N45-5.3)*(1-IF(Calculator!$G45="Yes",1,0)))</f>
      </c>
    </row>
    <row r="1280" spans="1:3" x14ac:dyDescent="0.25">
      <c r="A1280">
        <v>45</v>
      </c>
      <c r="B1280" t="s">
        <v>76</v>
      </c>
      <c r="C1280">
        <f>IF(Calculator!$N45="",1,0)</f>
      </c>
    </row>
    <row r="1281" spans="1:3" x14ac:dyDescent="0.25">
      <c r="A1281">
        <v>45</v>
      </c>
      <c r="B1281" t="s">
        <v>77</v>
      </c>
      <c r="C1281">
        <f>1</f>
      </c>
    </row>
    <row r="1282" spans="1:3" x14ac:dyDescent="0.25">
      <c r="A1282">
        <v>46</v>
      </c>
      <c r="B1282" t="s">
        <v>47</v>
      </c>
      <c r="C1282">
        <f>(Calculator!$C46-55)/10</f>
      </c>
    </row>
    <row r="1283" spans="1:3" x14ac:dyDescent="0.25">
      <c r="A1283">
        <v>46</v>
      </c>
      <c r="B1283" t="s">
        <v>48</v>
      </c>
      <c r="C1283">
        <f>((Calculator!$C46-55)/10)^2</f>
      </c>
    </row>
    <row r="1284" spans="1:3" x14ac:dyDescent="0.25">
      <c r="A1284">
        <v>46</v>
      </c>
      <c r="B1284" t="s">
        <v>49</v>
      </c>
      <c r="C1284">
        <f>((Calculator!$D46-Calculator!$E46)*0.02586)-3.5</f>
      </c>
    </row>
    <row r="1285" spans="1:3" x14ac:dyDescent="0.25">
      <c r="A1285">
        <v>46</v>
      </c>
      <c r="B1285" t="s">
        <v>50</v>
      </c>
      <c r="C1285">
        <f>((Calculator!$E46*0.02586)-1.3)/0.3</f>
      </c>
    </row>
    <row r="1286" spans="1:3" x14ac:dyDescent="0.25">
      <c r="A1286">
        <v>46</v>
      </c>
      <c r="B1286" t="s">
        <v>51</v>
      </c>
      <c r="C1286">
        <f>(MIN(Calculator!$F46,110)-110)/20</f>
      </c>
    </row>
    <row r="1287" spans="1:3" x14ac:dyDescent="0.25">
      <c r="A1287">
        <v>46</v>
      </c>
      <c r="B1287" t="s">
        <v>52</v>
      </c>
      <c r="C1287">
        <f>(MAX(Calculator!$F46,110)-130)/20</f>
      </c>
    </row>
    <row r="1288" spans="1:3" x14ac:dyDescent="0.25">
      <c r="A1288">
        <v>46</v>
      </c>
      <c r="B1288" t="s">
        <v>17</v>
      </c>
      <c r="C1288">
        <f>IF(Calculator!$G46="Yes",1,0)</f>
      </c>
    </row>
    <row r="1289" spans="1:3" x14ac:dyDescent="0.25">
      <c r="A1289">
        <v>46</v>
      </c>
      <c r="B1289" t="s">
        <v>53</v>
      </c>
      <c r="C1289">
        <f>IF(Calculator!$H46="Yes",1,0)</f>
      </c>
    </row>
    <row r="1290" spans="1:3" x14ac:dyDescent="0.25">
      <c r="A1290">
        <v>46</v>
      </c>
      <c r="B1290" t="s">
        <v>54</v>
      </c>
      <c r="C1290">
        <f>(MIN(Calculator!$I46,30)-25)/5</f>
      </c>
    </row>
    <row r="1291" spans="1:3" x14ac:dyDescent="0.25">
      <c r="A1291">
        <v>46</v>
      </c>
      <c r="B1291" t="s">
        <v>55</v>
      </c>
      <c r="C1291">
        <f>(MAX(Calculator!$I46,30)-30)/5</f>
      </c>
    </row>
    <row r="1292" spans="1:3" x14ac:dyDescent="0.25">
      <c r="A1292">
        <v>46</v>
      </c>
      <c r="B1292" t="s">
        <v>56</v>
      </c>
      <c r="C1292">
        <f>(MIN(Calculator!$J46,60)-60)/-15</f>
      </c>
    </row>
    <row r="1293" spans="1:3" x14ac:dyDescent="0.25">
      <c r="A1293">
        <v>46</v>
      </c>
      <c r="B1293" t="s">
        <v>57</v>
      </c>
      <c r="C1293">
        <f>(MAX(Calculator!$J46,60)-90)/-15</f>
      </c>
    </row>
    <row r="1294" spans="1:3" x14ac:dyDescent="0.25">
      <c r="A1294">
        <v>46</v>
      </c>
      <c r="B1294" t="s">
        <v>58</v>
      </c>
      <c r="C1294">
        <f>IF(Calculator!$K46="Yes",1,0)</f>
      </c>
    </row>
    <row r="1295" spans="1:3" x14ac:dyDescent="0.25">
      <c r="A1295">
        <v>46</v>
      </c>
      <c r="B1295" t="s">
        <v>59</v>
      </c>
      <c r="C1295">
        <f>IF(Calculator!$L46="Yes",1,0)</f>
      </c>
    </row>
    <row r="1296" spans="1:3" x14ac:dyDescent="0.25">
      <c r="A1296">
        <v>46</v>
      </c>
      <c r="B1296" t="s">
        <v>60</v>
      </c>
      <c r="C1296">
        <f>((MAX(Calculator!$F46,110)-130)/20)*IF(Calculator!$K46="Yes",1,0)</f>
      </c>
    </row>
    <row r="1297" spans="1:3" x14ac:dyDescent="0.25">
      <c r="A1297">
        <v>46</v>
      </c>
      <c r="B1297" t="s">
        <v>61</v>
      </c>
      <c r="C1297">
        <f>((((Calculator!$D46-Calculator!$E46)*0.02586)-3.5))*IF(Calculator!$L46="Yes",1,0)</f>
      </c>
    </row>
    <row r="1298" spans="1:3" x14ac:dyDescent="0.25">
      <c r="A1298">
        <v>46</v>
      </c>
      <c r="B1298" t="s">
        <v>62</v>
      </c>
      <c r="C1298">
        <f>(((Calculator!$C46-55)/10)*(((((Calculator!$D46-Calculator!$E46)*0.02586)-3.5))))</f>
      </c>
    </row>
    <row r="1299" spans="1:3" x14ac:dyDescent="0.25">
      <c r="A1299">
        <v>46</v>
      </c>
      <c r="B1299" t="s">
        <v>63</v>
      </c>
      <c r="C1299">
        <f>(((Calculator!$C46-55)/10)*(((Calculator!$E46*0.02586)-1.3)/0.3))</f>
      </c>
    </row>
    <row r="1300" spans="1:3" x14ac:dyDescent="0.25">
      <c r="A1300">
        <v>46</v>
      </c>
      <c r="B1300" t="s">
        <v>64</v>
      </c>
      <c r="C1300">
        <f>(((Calculator!$C46-55)/10)*((MAX(Calculator!$F46,110)-130)/20))</f>
      </c>
    </row>
    <row r="1301" spans="1:3" x14ac:dyDescent="0.25">
      <c r="A1301">
        <v>46</v>
      </c>
      <c r="B1301" t="s">
        <v>65</v>
      </c>
      <c r="C1301">
        <f>(((Calculator!$C46-55)/10)*IF(Calculator!$G46="Yes",1,0))</f>
      </c>
    </row>
    <row r="1302" spans="1:3" x14ac:dyDescent="0.25">
      <c r="A1302">
        <v>46</v>
      </c>
      <c r="B1302" t="s">
        <v>66</v>
      </c>
      <c r="C1302">
        <f>(((Calculator!$C46-55)/10)*IF(Calculator!$H46="Yes",1,0))</f>
      </c>
    </row>
    <row r="1303" spans="1:3" x14ac:dyDescent="0.25">
      <c r="A1303">
        <v>46</v>
      </c>
      <c r="B1303" t="s">
        <v>67</v>
      </c>
      <c r="C1303">
        <f>(((Calculator!$C46-55)/10)*((MAX(Calculator!$I46,30)-30)/5))</f>
      </c>
    </row>
    <row r="1304" spans="1:3" x14ac:dyDescent="0.25">
      <c r="A1304">
        <v>46</v>
      </c>
      <c r="B1304" t="s">
        <v>68</v>
      </c>
      <c r="C1304">
        <f>(((Calculator!$C46-55)/10)*((MIN(Calculator!$J46,60)-60)/-15))</f>
      </c>
    </row>
    <row r="1305" spans="1:3" x14ac:dyDescent="0.25">
      <c r="A1305">
        <v>46</v>
      </c>
      <c r="B1305" t="s">
        <v>69</v>
      </c>
      <c r="C1305">
        <f>IF(AND(Calculator!$O46&lt;&gt;"",Calculator!$O46&gt;=4,Calculator!$O46&lt;=6),1,0)</f>
      </c>
    </row>
    <row r="1306" spans="1:3" x14ac:dyDescent="0.25">
      <c r="A1306">
        <v>46</v>
      </c>
      <c r="B1306" t="s">
        <v>70</v>
      </c>
      <c r="C1306">
        <f>IF(AND(Calculator!$O46&lt;&gt;"",Calculator!$O46&gt;=7,Calculator!$O46&lt;=10),1,0)</f>
      </c>
    </row>
    <row r="1307" spans="1:3" x14ac:dyDescent="0.25">
      <c r="A1307">
        <v>46</v>
      </c>
      <c r="B1307" t="s">
        <v>71</v>
      </c>
      <c r="C1307">
        <f>IF(Calculator!$O46="",1,0)</f>
      </c>
    </row>
    <row r="1308" spans="1:3" x14ac:dyDescent="0.25">
      <c r="A1308">
        <v>46</v>
      </c>
      <c r="B1308" t="s">
        <v>72</v>
      </c>
      <c r="C1308">
        <f>IF(OR(Calculator!$M46="",Calculator!$M46=0),0,LN(Calculator!$M46))</f>
      </c>
    </row>
    <row r="1309" spans="1:3" x14ac:dyDescent="0.25">
      <c r="A1309">
        <v>46</v>
      </c>
      <c r="B1309" t="s">
        <v>73</v>
      </c>
      <c r="C1309">
        <f>IF(Calculator!$M46="",1,0)</f>
      </c>
    </row>
    <row r="1310" spans="1:3" x14ac:dyDescent="0.25">
      <c r="A1310">
        <v>46</v>
      </c>
      <c r="B1310" t="s">
        <v>74</v>
      </c>
      <c r="C1310">
        <f>IF(Calculator!$N46="",0,(Calculator!$N46-5.3)*IF(Calculator!$G46="Yes",1,0))</f>
      </c>
    </row>
    <row r="1311" spans="1:3" x14ac:dyDescent="0.25">
      <c r="A1311">
        <v>46</v>
      </c>
      <c r="B1311" t="s">
        <v>75</v>
      </c>
      <c r="C1311">
        <f>IF(Calculator!$N46="",0,(Calculator!$N46-5.3)*(1-IF(Calculator!$G46="Yes",1,0)))</f>
      </c>
    </row>
    <row r="1312" spans="1:3" x14ac:dyDescent="0.25">
      <c r="A1312">
        <v>46</v>
      </c>
      <c r="B1312" t="s">
        <v>76</v>
      </c>
      <c r="C1312">
        <f>IF(Calculator!$N46="",1,0)</f>
      </c>
    </row>
    <row r="1313" spans="1:3" x14ac:dyDescent="0.25">
      <c r="A1313">
        <v>46</v>
      </c>
      <c r="B1313" t="s">
        <v>77</v>
      </c>
      <c r="C1313">
        <f>1</f>
      </c>
    </row>
    <row r="1314" spans="1:3" x14ac:dyDescent="0.25">
      <c r="A1314">
        <v>47</v>
      </c>
      <c r="B1314" t="s">
        <v>47</v>
      </c>
      <c r="C1314">
        <f>(Calculator!$C47-55)/10</f>
      </c>
    </row>
    <row r="1315" spans="1:3" x14ac:dyDescent="0.25">
      <c r="A1315">
        <v>47</v>
      </c>
      <c r="B1315" t="s">
        <v>48</v>
      </c>
      <c r="C1315">
        <f>((Calculator!$C47-55)/10)^2</f>
      </c>
    </row>
    <row r="1316" spans="1:3" x14ac:dyDescent="0.25">
      <c r="A1316">
        <v>47</v>
      </c>
      <c r="B1316" t="s">
        <v>49</v>
      </c>
      <c r="C1316">
        <f>((Calculator!$D47-Calculator!$E47)*0.02586)-3.5</f>
      </c>
    </row>
    <row r="1317" spans="1:3" x14ac:dyDescent="0.25">
      <c r="A1317">
        <v>47</v>
      </c>
      <c r="B1317" t="s">
        <v>50</v>
      </c>
      <c r="C1317">
        <f>((Calculator!$E47*0.02586)-1.3)/0.3</f>
      </c>
    </row>
    <row r="1318" spans="1:3" x14ac:dyDescent="0.25">
      <c r="A1318">
        <v>47</v>
      </c>
      <c r="B1318" t="s">
        <v>51</v>
      </c>
      <c r="C1318">
        <f>(MIN(Calculator!$F47,110)-110)/20</f>
      </c>
    </row>
    <row r="1319" spans="1:3" x14ac:dyDescent="0.25">
      <c r="A1319">
        <v>47</v>
      </c>
      <c r="B1319" t="s">
        <v>52</v>
      </c>
      <c r="C1319">
        <f>(MAX(Calculator!$F47,110)-130)/20</f>
      </c>
    </row>
    <row r="1320" spans="1:3" x14ac:dyDescent="0.25">
      <c r="A1320">
        <v>47</v>
      </c>
      <c r="B1320" t="s">
        <v>17</v>
      </c>
      <c r="C1320">
        <f>IF(Calculator!$G47="Yes",1,0)</f>
      </c>
    </row>
    <row r="1321" spans="1:3" x14ac:dyDescent="0.25">
      <c r="A1321">
        <v>47</v>
      </c>
      <c r="B1321" t="s">
        <v>53</v>
      </c>
      <c r="C1321">
        <f>IF(Calculator!$H47="Yes",1,0)</f>
      </c>
    </row>
    <row r="1322" spans="1:3" x14ac:dyDescent="0.25">
      <c r="A1322">
        <v>47</v>
      </c>
      <c r="B1322" t="s">
        <v>54</v>
      </c>
      <c r="C1322">
        <f>(MIN(Calculator!$I47,30)-25)/5</f>
      </c>
    </row>
    <row r="1323" spans="1:3" x14ac:dyDescent="0.25">
      <c r="A1323">
        <v>47</v>
      </c>
      <c r="B1323" t="s">
        <v>55</v>
      </c>
      <c r="C1323">
        <f>(MAX(Calculator!$I47,30)-30)/5</f>
      </c>
    </row>
    <row r="1324" spans="1:3" x14ac:dyDescent="0.25">
      <c r="A1324">
        <v>47</v>
      </c>
      <c r="B1324" t="s">
        <v>56</v>
      </c>
      <c r="C1324">
        <f>(MIN(Calculator!$J47,60)-60)/-15</f>
      </c>
    </row>
    <row r="1325" spans="1:3" x14ac:dyDescent="0.25">
      <c r="A1325">
        <v>47</v>
      </c>
      <c r="B1325" t="s">
        <v>57</v>
      </c>
      <c r="C1325">
        <f>(MAX(Calculator!$J47,60)-90)/-15</f>
      </c>
    </row>
    <row r="1326" spans="1:3" x14ac:dyDescent="0.25">
      <c r="A1326">
        <v>47</v>
      </c>
      <c r="B1326" t="s">
        <v>58</v>
      </c>
      <c r="C1326">
        <f>IF(Calculator!$K47="Yes",1,0)</f>
      </c>
    </row>
    <row r="1327" spans="1:3" x14ac:dyDescent="0.25">
      <c r="A1327">
        <v>47</v>
      </c>
      <c r="B1327" t="s">
        <v>59</v>
      </c>
      <c r="C1327">
        <f>IF(Calculator!$L47="Yes",1,0)</f>
      </c>
    </row>
    <row r="1328" spans="1:3" x14ac:dyDescent="0.25">
      <c r="A1328">
        <v>47</v>
      </c>
      <c r="B1328" t="s">
        <v>60</v>
      </c>
      <c r="C1328">
        <f>((MAX(Calculator!$F47,110)-130)/20)*IF(Calculator!$K47="Yes",1,0)</f>
      </c>
    </row>
    <row r="1329" spans="1:3" x14ac:dyDescent="0.25">
      <c r="A1329">
        <v>47</v>
      </c>
      <c r="B1329" t="s">
        <v>61</v>
      </c>
      <c r="C1329">
        <f>((((Calculator!$D47-Calculator!$E47)*0.02586)-3.5))*IF(Calculator!$L47="Yes",1,0)</f>
      </c>
    </row>
    <row r="1330" spans="1:3" x14ac:dyDescent="0.25">
      <c r="A1330">
        <v>47</v>
      </c>
      <c r="B1330" t="s">
        <v>62</v>
      </c>
      <c r="C1330">
        <f>(((Calculator!$C47-55)/10)*(((((Calculator!$D47-Calculator!$E47)*0.02586)-3.5))))</f>
      </c>
    </row>
    <row r="1331" spans="1:3" x14ac:dyDescent="0.25">
      <c r="A1331">
        <v>47</v>
      </c>
      <c r="B1331" t="s">
        <v>63</v>
      </c>
      <c r="C1331">
        <f>(((Calculator!$C47-55)/10)*(((Calculator!$E47*0.02586)-1.3)/0.3))</f>
      </c>
    </row>
    <row r="1332" spans="1:3" x14ac:dyDescent="0.25">
      <c r="A1332">
        <v>47</v>
      </c>
      <c r="B1332" t="s">
        <v>64</v>
      </c>
      <c r="C1332">
        <f>(((Calculator!$C47-55)/10)*((MAX(Calculator!$F47,110)-130)/20))</f>
      </c>
    </row>
    <row r="1333" spans="1:3" x14ac:dyDescent="0.25">
      <c r="A1333">
        <v>47</v>
      </c>
      <c r="B1333" t="s">
        <v>65</v>
      </c>
      <c r="C1333">
        <f>(((Calculator!$C47-55)/10)*IF(Calculator!$G47="Yes",1,0))</f>
      </c>
    </row>
    <row r="1334" spans="1:3" x14ac:dyDescent="0.25">
      <c r="A1334">
        <v>47</v>
      </c>
      <c r="B1334" t="s">
        <v>66</v>
      </c>
      <c r="C1334">
        <f>(((Calculator!$C47-55)/10)*IF(Calculator!$H47="Yes",1,0))</f>
      </c>
    </row>
    <row r="1335" spans="1:3" x14ac:dyDescent="0.25">
      <c r="A1335">
        <v>47</v>
      </c>
      <c r="B1335" t="s">
        <v>67</v>
      </c>
      <c r="C1335">
        <f>(((Calculator!$C47-55)/10)*((MAX(Calculator!$I47,30)-30)/5))</f>
      </c>
    </row>
    <row r="1336" spans="1:3" x14ac:dyDescent="0.25">
      <c r="A1336">
        <v>47</v>
      </c>
      <c r="B1336" t="s">
        <v>68</v>
      </c>
      <c r="C1336">
        <f>(((Calculator!$C47-55)/10)*((MIN(Calculator!$J47,60)-60)/-15))</f>
      </c>
    </row>
    <row r="1337" spans="1:3" x14ac:dyDescent="0.25">
      <c r="A1337">
        <v>47</v>
      </c>
      <c r="B1337" t="s">
        <v>69</v>
      </c>
      <c r="C1337">
        <f>IF(AND(Calculator!$O47&lt;&gt;"",Calculator!$O47&gt;=4,Calculator!$O47&lt;=6),1,0)</f>
      </c>
    </row>
    <row r="1338" spans="1:3" x14ac:dyDescent="0.25">
      <c r="A1338">
        <v>47</v>
      </c>
      <c r="B1338" t="s">
        <v>70</v>
      </c>
      <c r="C1338">
        <f>IF(AND(Calculator!$O47&lt;&gt;"",Calculator!$O47&gt;=7,Calculator!$O47&lt;=10),1,0)</f>
      </c>
    </row>
    <row r="1339" spans="1:3" x14ac:dyDescent="0.25">
      <c r="A1339">
        <v>47</v>
      </c>
      <c r="B1339" t="s">
        <v>71</v>
      </c>
      <c r="C1339">
        <f>IF(Calculator!$O47="",1,0)</f>
      </c>
    </row>
    <row r="1340" spans="1:3" x14ac:dyDescent="0.25">
      <c r="A1340">
        <v>47</v>
      </c>
      <c r="B1340" t="s">
        <v>72</v>
      </c>
      <c r="C1340">
        <f>IF(OR(Calculator!$M47="",Calculator!$M47=0),0,LN(Calculator!$M47))</f>
      </c>
    </row>
    <row r="1341" spans="1:3" x14ac:dyDescent="0.25">
      <c r="A1341">
        <v>47</v>
      </c>
      <c r="B1341" t="s">
        <v>73</v>
      </c>
      <c r="C1341">
        <f>IF(Calculator!$M47="",1,0)</f>
      </c>
    </row>
    <row r="1342" spans="1:3" x14ac:dyDescent="0.25">
      <c r="A1342">
        <v>47</v>
      </c>
      <c r="B1342" t="s">
        <v>74</v>
      </c>
      <c r="C1342">
        <f>IF(Calculator!$N47="",0,(Calculator!$N47-5.3)*IF(Calculator!$G47="Yes",1,0))</f>
      </c>
    </row>
    <row r="1343" spans="1:3" x14ac:dyDescent="0.25">
      <c r="A1343">
        <v>47</v>
      </c>
      <c r="B1343" t="s">
        <v>75</v>
      </c>
      <c r="C1343">
        <f>IF(Calculator!$N47="",0,(Calculator!$N47-5.3)*(1-IF(Calculator!$G47="Yes",1,0)))</f>
      </c>
    </row>
    <row r="1344" spans="1:3" x14ac:dyDescent="0.25">
      <c r="A1344">
        <v>47</v>
      </c>
      <c r="B1344" t="s">
        <v>76</v>
      </c>
      <c r="C1344">
        <f>IF(Calculator!$N47="",1,0)</f>
      </c>
    </row>
    <row r="1345" spans="1:3" x14ac:dyDescent="0.25">
      <c r="A1345">
        <v>47</v>
      </c>
      <c r="B1345" t="s">
        <v>77</v>
      </c>
      <c r="C1345">
        <f>1</f>
      </c>
    </row>
    <row r="1346" spans="1:3" x14ac:dyDescent="0.25">
      <c r="A1346">
        <v>48</v>
      </c>
      <c r="B1346" t="s">
        <v>47</v>
      </c>
      <c r="C1346">
        <f>(Calculator!$C48-55)/10</f>
      </c>
    </row>
    <row r="1347" spans="1:3" x14ac:dyDescent="0.25">
      <c r="A1347">
        <v>48</v>
      </c>
      <c r="B1347" t="s">
        <v>48</v>
      </c>
      <c r="C1347">
        <f>((Calculator!$C48-55)/10)^2</f>
      </c>
    </row>
    <row r="1348" spans="1:3" x14ac:dyDescent="0.25">
      <c r="A1348">
        <v>48</v>
      </c>
      <c r="B1348" t="s">
        <v>49</v>
      </c>
      <c r="C1348">
        <f>((Calculator!$D48-Calculator!$E48)*0.02586)-3.5</f>
      </c>
    </row>
    <row r="1349" spans="1:3" x14ac:dyDescent="0.25">
      <c r="A1349">
        <v>48</v>
      </c>
      <c r="B1349" t="s">
        <v>50</v>
      </c>
      <c r="C1349">
        <f>((Calculator!$E48*0.02586)-1.3)/0.3</f>
      </c>
    </row>
    <row r="1350" spans="1:3" x14ac:dyDescent="0.25">
      <c r="A1350">
        <v>48</v>
      </c>
      <c r="B1350" t="s">
        <v>51</v>
      </c>
      <c r="C1350">
        <f>(MIN(Calculator!$F48,110)-110)/20</f>
      </c>
    </row>
    <row r="1351" spans="1:3" x14ac:dyDescent="0.25">
      <c r="A1351">
        <v>48</v>
      </c>
      <c r="B1351" t="s">
        <v>52</v>
      </c>
      <c r="C1351">
        <f>(MAX(Calculator!$F48,110)-130)/20</f>
      </c>
    </row>
    <row r="1352" spans="1:3" x14ac:dyDescent="0.25">
      <c r="A1352">
        <v>48</v>
      </c>
      <c r="B1352" t="s">
        <v>17</v>
      </c>
      <c r="C1352">
        <f>IF(Calculator!$G48="Yes",1,0)</f>
      </c>
    </row>
    <row r="1353" spans="1:3" x14ac:dyDescent="0.25">
      <c r="A1353">
        <v>48</v>
      </c>
      <c r="B1353" t="s">
        <v>53</v>
      </c>
      <c r="C1353">
        <f>IF(Calculator!$H48="Yes",1,0)</f>
      </c>
    </row>
    <row r="1354" spans="1:3" x14ac:dyDescent="0.25">
      <c r="A1354">
        <v>48</v>
      </c>
      <c r="B1354" t="s">
        <v>54</v>
      </c>
      <c r="C1354">
        <f>(MIN(Calculator!$I48,30)-25)/5</f>
      </c>
    </row>
    <row r="1355" spans="1:3" x14ac:dyDescent="0.25">
      <c r="A1355">
        <v>48</v>
      </c>
      <c r="B1355" t="s">
        <v>55</v>
      </c>
      <c r="C1355">
        <f>(MAX(Calculator!$I48,30)-30)/5</f>
      </c>
    </row>
    <row r="1356" spans="1:3" x14ac:dyDescent="0.25">
      <c r="A1356">
        <v>48</v>
      </c>
      <c r="B1356" t="s">
        <v>56</v>
      </c>
      <c r="C1356">
        <f>(MIN(Calculator!$J48,60)-60)/-15</f>
      </c>
    </row>
    <row r="1357" spans="1:3" x14ac:dyDescent="0.25">
      <c r="A1357">
        <v>48</v>
      </c>
      <c r="B1357" t="s">
        <v>57</v>
      </c>
      <c r="C1357">
        <f>(MAX(Calculator!$J48,60)-90)/-15</f>
      </c>
    </row>
    <row r="1358" spans="1:3" x14ac:dyDescent="0.25">
      <c r="A1358">
        <v>48</v>
      </c>
      <c r="B1358" t="s">
        <v>58</v>
      </c>
      <c r="C1358">
        <f>IF(Calculator!$K48="Yes",1,0)</f>
      </c>
    </row>
    <row r="1359" spans="1:3" x14ac:dyDescent="0.25">
      <c r="A1359">
        <v>48</v>
      </c>
      <c r="B1359" t="s">
        <v>59</v>
      </c>
      <c r="C1359">
        <f>IF(Calculator!$L48="Yes",1,0)</f>
      </c>
    </row>
    <row r="1360" spans="1:3" x14ac:dyDescent="0.25">
      <c r="A1360">
        <v>48</v>
      </c>
      <c r="B1360" t="s">
        <v>60</v>
      </c>
      <c r="C1360">
        <f>((MAX(Calculator!$F48,110)-130)/20)*IF(Calculator!$K48="Yes",1,0)</f>
      </c>
    </row>
    <row r="1361" spans="1:3" x14ac:dyDescent="0.25">
      <c r="A1361">
        <v>48</v>
      </c>
      <c r="B1361" t="s">
        <v>61</v>
      </c>
      <c r="C1361">
        <f>((((Calculator!$D48-Calculator!$E48)*0.02586)-3.5))*IF(Calculator!$L48="Yes",1,0)</f>
      </c>
    </row>
    <row r="1362" spans="1:3" x14ac:dyDescent="0.25">
      <c r="A1362">
        <v>48</v>
      </c>
      <c r="B1362" t="s">
        <v>62</v>
      </c>
      <c r="C1362">
        <f>(((Calculator!$C48-55)/10)*(((((Calculator!$D48-Calculator!$E48)*0.02586)-3.5))))</f>
      </c>
    </row>
    <row r="1363" spans="1:3" x14ac:dyDescent="0.25">
      <c r="A1363">
        <v>48</v>
      </c>
      <c r="B1363" t="s">
        <v>63</v>
      </c>
      <c r="C1363">
        <f>(((Calculator!$C48-55)/10)*(((Calculator!$E48*0.02586)-1.3)/0.3))</f>
      </c>
    </row>
    <row r="1364" spans="1:3" x14ac:dyDescent="0.25">
      <c r="A1364">
        <v>48</v>
      </c>
      <c r="B1364" t="s">
        <v>64</v>
      </c>
      <c r="C1364">
        <f>(((Calculator!$C48-55)/10)*((MAX(Calculator!$F48,110)-130)/20))</f>
      </c>
    </row>
    <row r="1365" spans="1:3" x14ac:dyDescent="0.25">
      <c r="A1365">
        <v>48</v>
      </c>
      <c r="B1365" t="s">
        <v>65</v>
      </c>
      <c r="C1365">
        <f>(((Calculator!$C48-55)/10)*IF(Calculator!$G48="Yes",1,0))</f>
      </c>
    </row>
    <row r="1366" spans="1:3" x14ac:dyDescent="0.25">
      <c r="A1366">
        <v>48</v>
      </c>
      <c r="B1366" t="s">
        <v>66</v>
      </c>
      <c r="C1366">
        <f>(((Calculator!$C48-55)/10)*IF(Calculator!$H48="Yes",1,0))</f>
      </c>
    </row>
    <row r="1367" spans="1:3" x14ac:dyDescent="0.25">
      <c r="A1367">
        <v>48</v>
      </c>
      <c r="B1367" t="s">
        <v>67</v>
      </c>
      <c r="C1367">
        <f>(((Calculator!$C48-55)/10)*((MAX(Calculator!$I48,30)-30)/5))</f>
      </c>
    </row>
    <row r="1368" spans="1:3" x14ac:dyDescent="0.25">
      <c r="A1368">
        <v>48</v>
      </c>
      <c r="B1368" t="s">
        <v>68</v>
      </c>
      <c r="C1368">
        <f>(((Calculator!$C48-55)/10)*((MIN(Calculator!$J48,60)-60)/-15))</f>
      </c>
    </row>
    <row r="1369" spans="1:3" x14ac:dyDescent="0.25">
      <c r="A1369">
        <v>48</v>
      </c>
      <c r="B1369" t="s">
        <v>69</v>
      </c>
      <c r="C1369">
        <f>IF(AND(Calculator!$O48&lt;&gt;"",Calculator!$O48&gt;=4,Calculator!$O48&lt;=6),1,0)</f>
      </c>
    </row>
    <row r="1370" spans="1:3" x14ac:dyDescent="0.25">
      <c r="A1370">
        <v>48</v>
      </c>
      <c r="B1370" t="s">
        <v>70</v>
      </c>
      <c r="C1370">
        <f>IF(AND(Calculator!$O48&lt;&gt;"",Calculator!$O48&gt;=7,Calculator!$O48&lt;=10),1,0)</f>
      </c>
    </row>
    <row r="1371" spans="1:3" x14ac:dyDescent="0.25">
      <c r="A1371">
        <v>48</v>
      </c>
      <c r="B1371" t="s">
        <v>71</v>
      </c>
      <c r="C1371">
        <f>IF(Calculator!$O48="",1,0)</f>
      </c>
    </row>
    <row r="1372" spans="1:3" x14ac:dyDescent="0.25">
      <c r="A1372">
        <v>48</v>
      </c>
      <c r="B1372" t="s">
        <v>72</v>
      </c>
      <c r="C1372">
        <f>IF(OR(Calculator!$M48="",Calculator!$M48=0),0,LN(Calculator!$M48))</f>
      </c>
    </row>
    <row r="1373" spans="1:3" x14ac:dyDescent="0.25">
      <c r="A1373">
        <v>48</v>
      </c>
      <c r="B1373" t="s">
        <v>73</v>
      </c>
      <c r="C1373">
        <f>IF(Calculator!$M48="",1,0)</f>
      </c>
    </row>
    <row r="1374" spans="1:3" x14ac:dyDescent="0.25">
      <c r="A1374">
        <v>48</v>
      </c>
      <c r="B1374" t="s">
        <v>74</v>
      </c>
      <c r="C1374">
        <f>IF(Calculator!$N48="",0,(Calculator!$N48-5.3)*IF(Calculator!$G48="Yes",1,0))</f>
      </c>
    </row>
    <row r="1375" spans="1:3" x14ac:dyDescent="0.25">
      <c r="A1375">
        <v>48</v>
      </c>
      <c r="B1375" t="s">
        <v>75</v>
      </c>
      <c r="C1375">
        <f>IF(Calculator!$N48="",0,(Calculator!$N48-5.3)*(1-IF(Calculator!$G48="Yes",1,0)))</f>
      </c>
    </row>
    <row r="1376" spans="1:3" x14ac:dyDescent="0.25">
      <c r="A1376">
        <v>48</v>
      </c>
      <c r="B1376" t="s">
        <v>76</v>
      </c>
      <c r="C1376">
        <f>IF(Calculator!$N48="",1,0)</f>
      </c>
    </row>
    <row r="1377" spans="1:3" x14ac:dyDescent="0.25">
      <c r="A1377">
        <v>48</v>
      </c>
      <c r="B1377" t="s">
        <v>77</v>
      </c>
      <c r="C1377">
        <f>1</f>
      </c>
    </row>
    <row r="1378" spans="1:3" x14ac:dyDescent="0.25">
      <c r="A1378">
        <v>49</v>
      </c>
      <c r="B1378" t="s">
        <v>47</v>
      </c>
      <c r="C1378">
        <f>(Calculator!$C49-55)/10</f>
      </c>
    </row>
    <row r="1379" spans="1:3" x14ac:dyDescent="0.25">
      <c r="A1379">
        <v>49</v>
      </c>
      <c r="B1379" t="s">
        <v>48</v>
      </c>
      <c r="C1379">
        <f>((Calculator!$C49-55)/10)^2</f>
      </c>
    </row>
    <row r="1380" spans="1:3" x14ac:dyDescent="0.25">
      <c r="A1380">
        <v>49</v>
      </c>
      <c r="B1380" t="s">
        <v>49</v>
      </c>
      <c r="C1380">
        <f>((Calculator!$D49-Calculator!$E49)*0.02586)-3.5</f>
      </c>
    </row>
    <row r="1381" spans="1:3" x14ac:dyDescent="0.25">
      <c r="A1381">
        <v>49</v>
      </c>
      <c r="B1381" t="s">
        <v>50</v>
      </c>
      <c r="C1381">
        <f>((Calculator!$E49*0.02586)-1.3)/0.3</f>
      </c>
    </row>
    <row r="1382" spans="1:3" x14ac:dyDescent="0.25">
      <c r="A1382">
        <v>49</v>
      </c>
      <c r="B1382" t="s">
        <v>51</v>
      </c>
      <c r="C1382">
        <f>(MIN(Calculator!$F49,110)-110)/20</f>
      </c>
    </row>
    <row r="1383" spans="1:3" x14ac:dyDescent="0.25">
      <c r="A1383">
        <v>49</v>
      </c>
      <c r="B1383" t="s">
        <v>52</v>
      </c>
      <c r="C1383">
        <f>(MAX(Calculator!$F49,110)-130)/20</f>
      </c>
    </row>
    <row r="1384" spans="1:3" x14ac:dyDescent="0.25">
      <c r="A1384">
        <v>49</v>
      </c>
      <c r="B1384" t="s">
        <v>17</v>
      </c>
      <c r="C1384">
        <f>IF(Calculator!$G49="Yes",1,0)</f>
      </c>
    </row>
    <row r="1385" spans="1:3" x14ac:dyDescent="0.25">
      <c r="A1385">
        <v>49</v>
      </c>
      <c r="B1385" t="s">
        <v>53</v>
      </c>
      <c r="C1385">
        <f>IF(Calculator!$H49="Yes",1,0)</f>
      </c>
    </row>
    <row r="1386" spans="1:3" x14ac:dyDescent="0.25">
      <c r="A1386">
        <v>49</v>
      </c>
      <c r="B1386" t="s">
        <v>54</v>
      </c>
      <c r="C1386">
        <f>(MIN(Calculator!$I49,30)-25)/5</f>
      </c>
    </row>
    <row r="1387" spans="1:3" x14ac:dyDescent="0.25">
      <c r="A1387">
        <v>49</v>
      </c>
      <c r="B1387" t="s">
        <v>55</v>
      </c>
      <c r="C1387">
        <f>(MAX(Calculator!$I49,30)-30)/5</f>
      </c>
    </row>
    <row r="1388" spans="1:3" x14ac:dyDescent="0.25">
      <c r="A1388">
        <v>49</v>
      </c>
      <c r="B1388" t="s">
        <v>56</v>
      </c>
      <c r="C1388">
        <f>(MIN(Calculator!$J49,60)-60)/-15</f>
      </c>
    </row>
    <row r="1389" spans="1:3" x14ac:dyDescent="0.25">
      <c r="A1389">
        <v>49</v>
      </c>
      <c r="B1389" t="s">
        <v>57</v>
      </c>
      <c r="C1389">
        <f>(MAX(Calculator!$J49,60)-90)/-15</f>
      </c>
    </row>
    <row r="1390" spans="1:3" x14ac:dyDescent="0.25">
      <c r="A1390">
        <v>49</v>
      </c>
      <c r="B1390" t="s">
        <v>58</v>
      </c>
      <c r="C1390">
        <f>IF(Calculator!$K49="Yes",1,0)</f>
      </c>
    </row>
    <row r="1391" spans="1:3" x14ac:dyDescent="0.25">
      <c r="A1391">
        <v>49</v>
      </c>
      <c r="B1391" t="s">
        <v>59</v>
      </c>
      <c r="C1391">
        <f>IF(Calculator!$L49="Yes",1,0)</f>
      </c>
    </row>
    <row r="1392" spans="1:3" x14ac:dyDescent="0.25">
      <c r="A1392">
        <v>49</v>
      </c>
      <c r="B1392" t="s">
        <v>60</v>
      </c>
      <c r="C1392">
        <f>((MAX(Calculator!$F49,110)-130)/20)*IF(Calculator!$K49="Yes",1,0)</f>
      </c>
    </row>
    <row r="1393" spans="1:3" x14ac:dyDescent="0.25">
      <c r="A1393">
        <v>49</v>
      </c>
      <c r="B1393" t="s">
        <v>61</v>
      </c>
      <c r="C1393">
        <f>((((Calculator!$D49-Calculator!$E49)*0.02586)-3.5))*IF(Calculator!$L49="Yes",1,0)</f>
      </c>
    </row>
    <row r="1394" spans="1:3" x14ac:dyDescent="0.25">
      <c r="A1394">
        <v>49</v>
      </c>
      <c r="B1394" t="s">
        <v>62</v>
      </c>
      <c r="C1394">
        <f>(((Calculator!$C49-55)/10)*(((((Calculator!$D49-Calculator!$E49)*0.02586)-3.5))))</f>
      </c>
    </row>
    <row r="1395" spans="1:3" x14ac:dyDescent="0.25">
      <c r="A1395">
        <v>49</v>
      </c>
      <c r="B1395" t="s">
        <v>63</v>
      </c>
      <c r="C1395">
        <f>(((Calculator!$C49-55)/10)*(((Calculator!$E49*0.02586)-1.3)/0.3))</f>
      </c>
    </row>
    <row r="1396" spans="1:3" x14ac:dyDescent="0.25">
      <c r="A1396">
        <v>49</v>
      </c>
      <c r="B1396" t="s">
        <v>64</v>
      </c>
      <c r="C1396">
        <f>(((Calculator!$C49-55)/10)*((MAX(Calculator!$F49,110)-130)/20))</f>
      </c>
    </row>
    <row r="1397" spans="1:3" x14ac:dyDescent="0.25">
      <c r="A1397">
        <v>49</v>
      </c>
      <c r="B1397" t="s">
        <v>65</v>
      </c>
      <c r="C1397">
        <f>(((Calculator!$C49-55)/10)*IF(Calculator!$G49="Yes",1,0))</f>
      </c>
    </row>
    <row r="1398" spans="1:3" x14ac:dyDescent="0.25">
      <c r="A1398">
        <v>49</v>
      </c>
      <c r="B1398" t="s">
        <v>66</v>
      </c>
      <c r="C1398">
        <f>(((Calculator!$C49-55)/10)*IF(Calculator!$H49="Yes",1,0))</f>
      </c>
    </row>
    <row r="1399" spans="1:3" x14ac:dyDescent="0.25">
      <c r="A1399">
        <v>49</v>
      </c>
      <c r="B1399" t="s">
        <v>67</v>
      </c>
      <c r="C1399">
        <f>(((Calculator!$C49-55)/10)*((MAX(Calculator!$I49,30)-30)/5))</f>
      </c>
    </row>
    <row r="1400" spans="1:3" x14ac:dyDescent="0.25">
      <c r="A1400">
        <v>49</v>
      </c>
      <c r="B1400" t="s">
        <v>68</v>
      </c>
      <c r="C1400">
        <f>(((Calculator!$C49-55)/10)*((MIN(Calculator!$J49,60)-60)/-15))</f>
      </c>
    </row>
    <row r="1401" spans="1:3" x14ac:dyDescent="0.25">
      <c r="A1401">
        <v>49</v>
      </c>
      <c r="B1401" t="s">
        <v>69</v>
      </c>
      <c r="C1401">
        <f>IF(AND(Calculator!$O49&lt;&gt;"",Calculator!$O49&gt;=4,Calculator!$O49&lt;=6),1,0)</f>
      </c>
    </row>
    <row r="1402" spans="1:3" x14ac:dyDescent="0.25">
      <c r="A1402">
        <v>49</v>
      </c>
      <c r="B1402" t="s">
        <v>70</v>
      </c>
      <c r="C1402">
        <f>IF(AND(Calculator!$O49&lt;&gt;"",Calculator!$O49&gt;=7,Calculator!$O49&lt;=10),1,0)</f>
      </c>
    </row>
    <row r="1403" spans="1:3" x14ac:dyDescent="0.25">
      <c r="A1403">
        <v>49</v>
      </c>
      <c r="B1403" t="s">
        <v>71</v>
      </c>
      <c r="C1403">
        <f>IF(Calculator!$O49="",1,0)</f>
      </c>
    </row>
    <row r="1404" spans="1:3" x14ac:dyDescent="0.25">
      <c r="A1404">
        <v>49</v>
      </c>
      <c r="B1404" t="s">
        <v>72</v>
      </c>
      <c r="C1404">
        <f>IF(OR(Calculator!$M49="",Calculator!$M49=0),0,LN(Calculator!$M49))</f>
      </c>
    </row>
    <row r="1405" spans="1:3" x14ac:dyDescent="0.25">
      <c r="A1405">
        <v>49</v>
      </c>
      <c r="B1405" t="s">
        <v>73</v>
      </c>
      <c r="C1405">
        <f>IF(Calculator!$M49="",1,0)</f>
      </c>
    </row>
    <row r="1406" spans="1:3" x14ac:dyDescent="0.25">
      <c r="A1406">
        <v>49</v>
      </c>
      <c r="B1406" t="s">
        <v>74</v>
      </c>
      <c r="C1406">
        <f>IF(Calculator!$N49="",0,(Calculator!$N49-5.3)*IF(Calculator!$G49="Yes",1,0))</f>
      </c>
    </row>
    <row r="1407" spans="1:3" x14ac:dyDescent="0.25">
      <c r="A1407">
        <v>49</v>
      </c>
      <c r="B1407" t="s">
        <v>75</v>
      </c>
      <c r="C1407">
        <f>IF(Calculator!$N49="",0,(Calculator!$N49-5.3)*(1-IF(Calculator!$G49="Yes",1,0)))</f>
      </c>
    </row>
    <row r="1408" spans="1:3" x14ac:dyDescent="0.25">
      <c r="A1408">
        <v>49</v>
      </c>
      <c r="B1408" t="s">
        <v>76</v>
      </c>
      <c r="C1408">
        <f>IF(Calculator!$N49="",1,0)</f>
      </c>
    </row>
    <row r="1409" spans="1:3" x14ac:dyDescent="0.25">
      <c r="A1409">
        <v>49</v>
      </c>
      <c r="B1409" t="s">
        <v>77</v>
      </c>
      <c r="C1409">
        <f>1</f>
      </c>
    </row>
    <row r="1410" spans="1:3" x14ac:dyDescent="0.25">
      <c r="A1410">
        <v>50</v>
      </c>
      <c r="B1410" t="s">
        <v>47</v>
      </c>
      <c r="C1410">
        <f>(Calculator!$C50-55)/10</f>
      </c>
    </row>
    <row r="1411" spans="1:3" x14ac:dyDescent="0.25">
      <c r="A1411">
        <v>50</v>
      </c>
      <c r="B1411" t="s">
        <v>48</v>
      </c>
      <c r="C1411">
        <f>((Calculator!$C50-55)/10)^2</f>
      </c>
    </row>
    <row r="1412" spans="1:3" x14ac:dyDescent="0.25">
      <c r="A1412">
        <v>50</v>
      </c>
      <c r="B1412" t="s">
        <v>49</v>
      </c>
      <c r="C1412">
        <f>((Calculator!$D50-Calculator!$E50)*0.02586)-3.5</f>
      </c>
    </row>
    <row r="1413" spans="1:3" x14ac:dyDescent="0.25">
      <c r="A1413">
        <v>50</v>
      </c>
      <c r="B1413" t="s">
        <v>50</v>
      </c>
      <c r="C1413">
        <f>((Calculator!$E50*0.02586)-1.3)/0.3</f>
      </c>
    </row>
    <row r="1414" spans="1:3" x14ac:dyDescent="0.25">
      <c r="A1414">
        <v>50</v>
      </c>
      <c r="B1414" t="s">
        <v>51</v>
      </c>
      <c r="C1414">
        <f>(MIN(Calculator!$F50,110)-110)/20</f>
      </c>
    </row>
    <row r="1415" spans="1:3" x14ac:dyDescent="0.25">
      <c r="A1415">
        <v>50</v>
      </c>
      <c r="B1415" t="s">
        <v>52</v>
      </c>
      <c r="C1415">
        <f>(MAX(Calculator!$F50,110)-130)/20</f>
      </c>
    </row>
    <row r="1416" spans="1:3" x14ac:dyDescent="0.25">
      <c r="A1416">
        <v>50</v>
      </c>
      <c r="B1416" t="s">
        <v>17</v>
      </c>
      <c r="C1416">
        <f>IF(Calculator!$G50="Yes",1,0)</f>
      </c>
    </row>
    <row r="1417" spans="1:3" x14ac:dyDescent="0.25">
      <c r="A1417">
        <v>50</v>
      </c>
      <c r="B1417" t="s">
        <v>53</v>
      </c>
      <c r="C1417">
        <f>IF(Calculator!$H50="Yes",1,0)</f>
      </c>
    </row>
    <row r="1418" spans="1:3" x14ac:dyDescent="0.25">
      <c r="A1418">
        <v>50</v>
      </c>
      <c r="B1418" t="s">
        <v>54</v>
      </c>
      <c r="C1418">
        <f>(MIN(Calculator!$I50,30)-25)/5</f>
      </c>
    </row>
    <row r="1419" spans="1:3" x14ac:dyDescent="0.25">
      <c r="A1419">
        <v>50</v>
      </c>
      <c r="B1419" t="s">
        <v>55</v>
      </c>
      <c r="C1419">
        <f>(MAX(Calculator!$I50,30)-30)/5</f>
      </c>
    </row>
    <row r="1420" spans="1:3" x14ac:dyDescent="0.25">
      <c r="A1420">
        <v>50</v>
      </c>
      <c r="B1420" t="s">
        <v>56</v>
      </c>
      <c r="C1420">
        <f>(MIN(Calculator!$J50,60)-60)/-15</f>
      </c>
    </row>
    <row r="1421" spans="1:3" x14ac:dyDescent="0.25">
      <c r="A1421">
        <v>50</v>
      </c>
      <c r="B1421" t="s">
        <v>57</v>
      </c>
      <c r="C1421">
        <f>(MAX(Calculator!$J50,60)-90)/-15</f>
      </c>
    </row>
    <row r="1422" spans="1:3" x14ac:dyDescent="0.25">
      <c r="A1422">
        <v>50</v>
      </c>
      <c r="B1422" t="s">
        <v>58</v>
      </c>
      <c r="C1422">
        <f>IF(Calculator!$K50="Yes",1,0)</f>
      </c>
    </row>
    <row r="1423" spans="1:3" x14ac:dyDescent="0.25">
      <c r="A1423">
        <v>50</v>
      </c>
      <c r="B1423" t="s">
        <v>59</v>
      </c>
      <c r="C1423">
        <f>IF(Calculator!$L50="Yes",1,0)</f>
      </c>
    </row>
    <row r="1424" spans="1:3" x14ac:dyDescent="0.25">
      <c r="A1424">
        <v>50</v>
      </c>
      <c r="B1424" t="s">
        <v>60</v>
      </c>
      <c r="C1424">
        <f>((MAX(Calculator!$F50,110)-130)/20)*IF(Calculator!$K50="Yes",1,0)</f>
      </c>
    </row>
    <row r="1425" spans="1:3" x14ac:dyDescent="0.25">
      <c r="A1425">
        <v>50</v>
      </c>
      <c r="B1425" t="s">
        <v>61</v>
      </c>
      <c r="C1425">
        <f>((((Calculator!$D50-Calculator!$E50)*0.02586)-3.5))*IF(Calculator!$L50="Yes",1,0)</f>
      </c>
    </row>
    <row r="1426" spans="1:3" x14ac:dyDescent="0.25">
      <c r="A1426">
        <v>50</v>
      </c>
      <c r="B1426" t="s">
        <v>62</v>
      </c>
      <c r="C1426">
        <f>(((Calculator!$C50-55)/10)*(((((Calculator!$D50-Calculator!$E50)*0.02586)-3.5))))</f>
      </c>
    </row>
    <row r="1427" spans="1:3" x14ac:dyDescent="0.25">
      <c r="A1427">
        <v>50</v>
      </c>
      <c r="B1427" t="s">
        <v>63</v>
      </c>
      <c r="C1427">
        <f>(((Calculator!$C50-55)/10)*(((Calculator!$E50*0.02586)-1.3)/0.3))</f>
      </c>
    </row>
    <row r="1428" spans="1:3" x14ac:dyDescent="0.25">
      <c r="A1428">
        <v>50</v>
      </c>
      <c r="B1428" t="s">
        <v>64</v>
      </c>
      <c r="C1428">
        <f>(((Calculator!$C50-55)/10)*((MAX(Calculator!$F50,110)-130)/20))</f>
      </c>
    </row>
    <row r="1429" spans="1:3" x14ac:dyDescent="0.25">
      <c r="A1429">
        <v>50</v>
      </c>
      <c r="B1429" t="s">
        <v>65</v>
      </c>
      <c r="C1429">
        <f>(((Calculator!$C50-55)/10)*IF(Calculator!$G50="Yes",1,0))</f>
      </c>
    </row>
    <row r="1430" spans="1:3" x14ac:dyDescent="0.25">
      <c r="A1430">
        <v>50</v>
      </c>
      <c r="B1430" t="s">
        <v>66</v>
      </c>
      <c r="C1430">
        <f>(((Calculator!$C50-55)/10)*IF(Calculator!$H50="Yes",1,0))</f>
      </c>
    </row>
    <row r="1431" spans="1:3" x14ac:dyDescent="0.25">
      <c r="A1431">
        <v>50</v>
      </c>
      <c r="B1431" t="s">
        <v>67</v>
      </c>
      <c r="C1431">
        <f>(((Calculator!$C50-55)/10)*((MAX(Calculator!$I50,30)-30)/5))</f>
      </c>
    </row>
    <row r="1432" spans="1:3" x14ac:dyDescent="0.25">
      <c r="A1432">
        <v>50</v>
      </c>
      <c r="B1432" t="s">
        <v>68</v>
      </c>
      <c r="C1432">
        <f>(((Calculator!$C50-55)/10)*((MIN(Calculator!$J50,60)-60)/-15))</f>
      </c>
    </row>
    <row r="1433" spans="1:3" x14ac:dyDescent="0.25">
      <c r="A1433">
        <v>50</v>
      </c>
      <c r="B1433" t="s">
        <v>69</v>
      </c>
      <c r="C1433">
        <f>IF(AND(Calculator!$O50&lt;&gt;"",Calculator!$O50&gt;=4,Calculator!$O50&lt;=6),1,0)</f>
      </c>
    </row>
    <row r="1434" spans="1:3" x14ac:dyDescent="0.25">
      <c r="A1434">
        <v>50</v>
      </c>
      <c r="B1434" t="s">
        <v>70</v>
      </c>
      <c r="C1434">
        <f>IF(AND(Calculator!$O50&lt;&gt;"",Calculator!$O50&gt;=7,Calculator!$O50&lt;=10),1,0)</f>
      </c>
    </row>
    <row r="1435" spans="1:3" x14ac:dyDescent="0.25">
      <c r="A1435">
        <v>50</v>
      </c>
      <c r="B1435" t="s">
        <v>71</v>
      </c>
      <c r="C1435">
        <f>IF(Calculator!$O50="",1,0)</f>
      </c>
    </row>
    <row r="1436" spans="1:3" x14ac:dyDescent="0.25">
      <c r="A1436">
        <v>50</v>
      </c>
      <c r="B1436" t="s">
        <v>72</v>
      </c>
      <c r="C1436">
        <f>IF(OR(Calculator!$M50="",Calculator!$M50=0),0,LN(Calculator!$M50))</f>
      </c>
    </row>
    <row r="1437" spans="1:3" x14ac:dyDescent="0.25">
      <c r="A1437">
        <v>50</v>
      </c>
      <c r="B1437" t="s">
        <v>73</v>
      </c>
      <c r="C1437">
        <f>IF(Calculator!$M50="",1,0)</f>
      </c>
    </row>
    <row r="1438" spans="1:3" x14ac:dyDescent="0.25">
      <c r="A1438">
        <v>50</v>
      </c>
      <c r="B1438" t="s">
        <v>74</v>
      </c>
      <c r="C1438">
        <f>IF(Calculator!$N50="",0,(Calculator!$N50-5.3)*IF(Calculator!$G50="Yes",1,0))</f>
      </c>
    </row>
    <row r="1439" spans="1:3" x14ac:dyDescent="0.25">
      <c r="A1439">
        <v>50</v>
      </c>
      <c r="B1439" t="s">
        <v>75</v>
      </c>
      <c r="C1439">
        <f>IF(Calculator!$N50="",0,(Calculator!$N50-5.3)*(1-IF(Calculator!$G50="Yes",1,0)))</f>
      </c>
    </row>
    <row r="1440" spans="1:3" x14ac:dyDescent="0.25">
      <c r="A1440">
        <v>50</v>
      </c>
      <c r="B1440" t="s">
        <v>76</v>
      </c>
      <c r="C1440">
        <f>IF(Calculator!$N50="",1,0)</f>
      </c>
    </row>
    <row r="1441" spans="1:3" x14ac:dyDescent="0.25">
      <c r="A1441">
        <v>50</v>
      </c>
      <c r="B1441" t="s">
        <v>77</v>
      </c>
      <c r="C1441">
        <f>1</f>
      </c>
    </row>
    <row r="1442" spans="1:3" x14ac:dyDescent="0.25">
      <c r="A1442">
        <v>51</v>
      </c>
      <c r="B1442" t="s">
        <v>47</v>
      </c>
      <c r="C1442">
        <f>(Calculator!$C51-55)/10</f>
      </c>
    </row>
    <row r="1443" spans="1:3" x14ac:dyDescent="0.25">
      <c r="A1443">
        <v>51</v>
      </c>
      <c r="B1443" t="s">
        <v>48</v>
      </c>
      <c r="C1443">
        <f>((Calculator!$C51-55)/10)^2</f>
      </c>
    </row>
    <row r="1444" spans="1:3" x14ac:dyDescent="0.25">
      <c r="A1444">
        <v>51</v>
      </c>
      <c r="B1444" t="s">
        <v>49</v>
      </c>
      <c r="C1444">
        <f>((Calculator!$D51-Calculator!$E51)*0.02586)-3.5</f>
      </c>
    </row>
    <row r="1445" spans="1:3" x14ac:dyDescent="0.25">
      <c r="A1445">
        <v>51</v>
      </c>
      <c r="B1445" t="s">
        <v>50</v>
      </c>
      <c r="C1445">
        <f>((Calculator!$E51*0.02586)-1.3)/0.3</f>
      </c>
    </row>
    <row r="1446" spans="1:3" x14ac:dyDescent="0.25">
      <c r="A1446">
        <v>51</v>
      </c>
      <c r="B1446" t="s">
        <v>51</v>
      </c>
      <c r="C1446">
        <f>(MIN(Calculator!$F51,110)-110)/20</f>
      </c>
    </row>
    <row r="1447" spans="1:3" x14ac:dyDescent="0.25">
      <c r="A1447">
        <v>51</v>
      </c>
      <c r="B1447" t="s">
        <v>52</v>
      </c>
      <c r="C1447">
        <f>(MAX(Calculator!$F51,110)-130)/20</f>
      </c>
    </row>
    <row r="1448" spans="1:3" x14ac:dyDescent="0.25">
      <c r="A1448">
        <v>51</v>
      </c>
      <c r="B1448" t="s">
        <v>17</v>
      </c>
      <c r="C1448">
        <f>IF(Calculator!$G51="Yes",1,0)</f>
      </c>
    </row>
    <row r="1449" spans="1:3" x14ac:dyDescent="0.25">
      <c r="A1449">
        <v>51</v>
      </c>
      <c r="B1449" t="s">
        <v>53</v>
      </c>
      <c r="C1449">
        <f>IF(Calculator!$H51="Yes",1,0)</f>
      </c>
    </row>
    <row r="1450" spans="1:3" x14ac:dyDescent="0.25">
      <c r="A1450">
        <v>51</v>
      </c>
      <c r="B1450" t="s">
        <v>54</v>
      </c>
      <c r="C1450">
        <f>(MIN(Calculator!$I51,30)-25)/5</f>
      </c>
    </row>
    <row r="1451" spans="1:3" x14ac:dyDescent="0.25">
      <c r="A1451">
        <v>51</v>
      </c>
      <c r="B1451" t="s">
        <v>55</v>
      </c>
      <c r="C1451">
        <f>(MAX(Calculator!$I51,30)-30)/5</f>
      </c>
    </row>
    <row r="1452" spans="1:3" x14ac:dyDescent="0.25">
      <c r="A1452">
        <v>51</v>
      </c>
      <c r="B1452" t="s">
        <v>56</v>
      </c>
      <c r="C1452">
        <f>(MIN(Calculator!$J51,60)-60)/-15</f>
      </c>
    </row>
    <row r="1453" spans="1:3" x14ac:dyDescent="0.25">
      <c r="A1453">
        <v>51</v>
      </c>
      <c r="B1453" t="s">
        <v>57</v>
      </c>
      <c r="C1453">
        <f>(MAX(Calculator!$J51,60)-90)/-15</f>
      </c>
    </row>
    <row r="1454" spans="1:3" x14ac:dyDescent="0.25">
      <c r="A1454">
        <v>51</v>
      </c>
      <c r="B1454" t="s">
        <v>58</v>
      </c>
      <c r="C1454">
        <f>IF(Calculator!$K51="Yes",1,0)</f>
      </c>
    </row>
    <row r="1455" spans="1:3" x14ac:dyDescent="0.25">
      <c r="A1455">
        <v>51</v>
      </c>
      <c r="B1455" t="s">
        <v>59</v>
      </c>
      <c r="C1455">
        <f>IF(Calculator!$L51="Yes",1,0)</f>
      </c>
    </row>
    <row r="1456" spans="1:3" x14ac:dyDescent="0.25">
      <c r="A1456">
        <v>51</v>
      </c>
      <c r="B1456" t="s">
        <v>60</v>
      </c>
      <c r="C1456">
        <f>((MAX(Calculator!$F51,110)-130)/20)*IF(Calculator!$K51="Yes",1,0)</f>
      </c>
    </row>
    <row r="1457" spans="1:3" x14ac:dyDescent="0.25">
      <c r="A1457">
        <v>51</v>
      </c>
      <c r="B1457" t="s">
        <v>61</v>
      </c>
      <c r="C1457">
        <f>((((Calculator!$D51-Calculator!$E51)*0.02586)-3.5))*IF(Calculator!$L51="Yes",1,0)</f>
      </c>
    </row>
    <row r="1458" spans="1:3" x14ac:dyDescent="0.25">
      <c r="A1458">
        <v>51</v>
      </c>
      <c r="B1458" t="s">
        <v>62</v>
      </c>
      <c r="C1458">
        <f>(((Calculator!$C51-55)/10)*(((((Calculator!$D51-Calculator!$E51)*0.02586)-3.5))))</f>
      </c>
    </row>
    <row r="1459" spans="1:3" x14ac:dyDescent="0.25">
      <c r="A1459">
        <v>51</v>
      </c>
      <c r="B1459" t="s">
        <v>63</v>
      </c>
      <c r="C1459">
        <f>(((Calculator!$C51-55)/10)*(((Calculator!$E51*0.02586)-1.3)/0.3))</f>
      </c>
    </row>
    <row r="1460" spans="1:3" x14ac:dyDescent="0.25">
      <c r="A1460">
        <v>51</v>
      </c>
      <c r="B1460" t="s">
        <v>64</v>
      </c>
      <c r="C1460">
        <f>(((Calculator!$C51-55)/10)*((MAX(Calculator!$F51,110)-130)/20))</f>
      </c>
    </row>
    <row r="1461" spans="1:3" x14ac:dyDescent="0.25">
      <c r="A1461">
        <v>51</v>
      </c>
      <c r="B1461" t="s">
        <v>65</v>
      </c>
      <c r="C1461">
        <f>(((Calculator!$C51-55)/10)*IF(Calculator!$G51="Yes",1,0))</f>
      </c>
    </row>
    <row r="1462" spans="1:3" x14ac:dyDescent="0.25">
      <c r="A1462">
        <v>51</v>
      </c>
      <c r="B1462" t="s">
        <v>66</v>
      </c>
      <c r="C1462">
        <f>(((Calculator!$C51-55)/10)*IF(Calculator!$H51="Yes",1,0))</f>
      </c>
    </row>
    <row r="1463" spans="1:3" x14ac:dyDescent="0.25">
      <c r="A1463">
        <v>51</v>
      </c>
      <c r="B1463" t="s">
        <v>67</v>
      </c>
      <c r="C1463">
        <f>(((Calculator!$C51-55)/10)*((MAX(Calculator!$I51,30)-30)/5))</f>
      </c>
    </row>
    <row r="1464" spans="1:3" x14ac:dyDescent="0.25">
      <c r="A1464">
        <v>51</v>
      </c>
      <c r="B1464" t="s">
        <v>68</v>
      </c>
      <c r="C1464">
        <f>(((Calculator!$C51-55)/10)*((MIN(Calculator!$J51,60)-60)/-15))</f>
      </c>
    </row>
    <row r="1465" spans="1:3" x14ac:dyDescent="0.25">
      <c r="A1465">
        <v>51</v>
      </c>
      <c r="B1465" t="s">
        <v>69</v>
      </c>
      <c r="C1465">
        <f>IF(AND(Calculator!$O51&lt;&gt;"",Calculator!$O51&gt;=4,Calculator!$O51&lt;=6),1,0)</f>
      </c>
    </row>
    <row r="1466" spans="1:3" x14ac:dyDescent="0.25">
      <c r="A1466">
        <v>51</v>
      </c>
      <c r="B1466" t="s">
        <v>70</v>
      </c>
      <c r="C1466">
        <f>IF(AND(Calculator!$O51&lt;&gt;"",Calculator!$O51&gt;=7,Calculator!$O51&lt;=10),1,0)</f>
      </c>
    </row>
    <row r="1467" spans="1:3" x14ac:dyDescent="0.25">
      <c r="A1467">
        <v>51</v>
      </c>
      <c r="B1467" t="s">
        <v>71</v>
      </c>
      <c r="C1467">
        <f>IF(Calculator!$O51="",1,0)</f>
      </c>
    </row>
    <row r="1468" spans="1:3" x14ac:dyDescent="0.25">
      <c r="A1468">
        <v>51</v>
      </c>
      <c r="B1468" t="s">
        <v>72</v>
      </c>
      <c r="C1468">
        <f>IF(OR(Calculator!$M51="",Calculator!$M51=0),0,LN(Calculator!$M51))</f>
      </c>
    </row>
    <row r="1469" spans="1:3" x14ac:dyDescent="0.25">
      <c r="A1469">
        <v>51</v>
      </c>
      <c r="B1469" t="s">
        <v>73</v>
      </c>
      <c r="C1469">
        <f>IF(Calculator!$M51="",1,0)</f>
      </c>
    </row>
    <row r="1470" spans="1:3" x14ac:dyDescent="0.25">
      <c r="A1470">
        <v>51</v>
      </c>
      <c r="B1470" t="s">
        <v>74</v>
      </c>
      <c r="C1470">
        <f>IF(Calculator!$N51="",0,(Calculator!$N51-5.3)*IF(Calculator!$G51="Yes",1,0))</f>
      </c>
    </row>
    <row r="1471" spans="1:3" x14ac:dyDescent="0.25">
      <c r="A1471">
        <v>51</v>
      </c>
      <c r="B1471" t="s">
        <v>75</v>
      </c>
      <c r="C1471">
        <f>IF(Calculator!$N51="",0,(Calculator!$N51-5.3)*(1-IF(Calculator!$G51="Yes",1,0)))</f>
      </c>
    </row>
    <row r="1472" spans="1:3" x14ac:dyDescent="0.25">
      <c r="A1472">
        <v>51</v>
      </c>
      <c r="B1472" t="s">
        <v>76</v>
      </c>
      <c r="C1472">
        <f>IF(Calculator!$N51="",1,0)</f>
      </c>
    </row>
    <row r="1473" spans="1:3" x14ac:dyDescent="0.25">
      <c r="A1473">
        <v>51</v>
      </c>
      <c r="B1473" t="s">
        <v>77</v>
      </c>
      <c r="C1473">
        <f>1</f>
      </c>
    </row>
    <row r="1474" spans="1:3" x14ac:dyDescent="0.25">
      <c r="A1474">
        <v>52</v>
      </c>
      <c r="B1474" t="s">
        <v>47</v>
      </c>
      <c r="C1474">
        <f>(Calculator!$C52-55)/10</f>
      </c>
    </row>
    <row r="1475" spans="1:3" x14ac:dyDescent="0.25">
      <c r="A1475">
        <v>52</v>
      </c>
      <c r="B1475" t="s">
        <v>48</v>
      </c>
      <c r="C1475">
        <f>((Calculator!$C52-55)/10)^2</f>
      </c>
    </row>
    <row r="1476" spans="1:3" x14ac:dyDescent="0.25">
      <c r="A1476">
        <v>52</v>
      </c>
      <c r="B1476" t="s">
        <v>49</v>
      </c>
      <c r="C1476">
        <f>((Calculator!$D52-Calculator!$E52)*0.02586)-3.5</f>
      </c>
    </row>
    <row r="1477" spans="1:3" x14ac:dyDescent="0.25">
      <c r="A1477">
        <v>52</v>
      </c>
      <c r="B1477" t="s">
        <v>50</v>
      </c>
      <c r="C1477">
        <f>((Calculator!$E52*0.02586)-1.3)/0.3</f>
      </c>
    </row>
    <row r="1478" spans="1:3" x14ac:dyDescent="0.25">
      <c r="A1478">
        <v>52</v>
      </c>
      <c r="B1478" t="s">
        <v>51</v>
      </c>
      <c r="C1478">
        <f>(MIN(Calculator!$F52,110)-110)/20</f>
      </c>
    </row>
    <row r="1479" spans="1:3" x14ac:dyDescent="0.25">
      <c r="A1479">
        <v>52</v>
      </c>
      <c r="B1479" t="s">
        <v>52</v>
      </c>
      <c r="C1479">
        <f>(MAX(Calculator!$F52,110)-130)/20</f>
      </c>
    </row>
    <row r="1480" spans="1:3" x14ac:dyDescent="0.25">
      <c r="A1480">
        <v>52</v>
      </c>
      <c r="B1480" t="s">
        <v>17</v>
      </c>
      <c r="C1480">
        <f>IF(Calculator!$G52="Yes",1,0)</f>
      </c>
    </row>
    <row r="1481" spans="1:3" x14ac:dyDescent="0.25">
      <c r="A1481">
        <v>52</v>
      </c>
      <c r="B1481" t="s">
        <v>53</v>
      </c>
      <c r="C1481">
        <f>IF(Calculator!$H52="Yes",1,0)</f>
      </c>
    </row>
    <row r="1482" spans="1:3" x14ac:dyDescent="0.25">
      <c r="A1482">
        <v>52</v>
      </c>
      <c r="B1482" t="s">
        <v>54</v>
      </c>
      <c r="C1482">
        <f>(MIN(Calculator!$I52,30)-25)/5</f>
      </c>
    </row>
    <row r="1483" spans="1:3" x14ac:dyDescent="0.25">
      <c r="A1483">
        <v>52</v>
      </c>
      <c r="B1483" t="s">
        <v>55</v>
      </c>
      <c r="C1483">
        <f>(MAX(Calculator!$I52,30)-30)/5</f>
      </c>
    </row>
    <row r="1484" spans="1:3" x14ac:dyDescent="0.25">
      <c r="A1484">
        <v>52</v>
      </c>
      <c r="B1484" t="s">
        <v>56</v>
      </c>
      <c r="C1484">
        <f>(MIN(Calculator!$J52,60)-60)/-15</f>
      </c>
    </row>
    <row r="1485" spans="1:3" x14ac:dyDescent="0.25">
      <c r="A1485">
        <v>52</v>
      </c>
      <c r="B1485" t="s">
        <v>57</v>
      </c>
      <c r="C1485">
        <f>(MAX(Calculator!$J52,60)-90)/-15</f>
      </c>
    </row>
    <row r="1486" spans="1:3" x14ac:dyDescent="0.25">
      <c r="A1486">
        <v>52</v>
      </c>
      <c r="B1486" t="s">
        <v>58</v>
      </c>
      <c r="C1486">
        <f>IF(Calculator!$K52="Yes",1,0)</f>
      </c>
    </row>
    <row r="1487" spans="1:3" x14ac:dyDescent="0.25">
      <c r="A1487">
        <v>52</v>
      </c>
      <c r="B1487" t="s">
        <v>59</v>
      </c>
      <c r="C1487">
        <f>IF(Calculator!$L52="Yes",1,0)</f>
      </c>
    </row>
    <row r="1488" spans="1:3" x14ac:dyDescent="0.25">
      <c r="A1488">
        <v>52</v>
      </c>
      <c r="B1488" t="s">
        <v>60</v>
      </c>
      <c r="C1488">
        <f>((MAX(Calculator!$F52,110)-130)/20)*IF(Calculator!$K52="Yes",1,0)</f>
      </c>
    </row>
    <row r="1489" spans="1:3" x14ac:dyDescent="0.25">
      <c r="A1489">
        <v>52</v>
      </c>
      <c r="B1489" t="s">
        <v>61</v>
      </c>
      <c r="C1489">
        <f>((((Calculator!$D52-Calculator!$E52)*0.02586)-3.5))*IF(Calculator!$L52="Yes",1,0)</f>
      </c>
    </row>
    <row r="1490" spans="1:3" x14ac:dyDescent="0.25">
      <c r="A1490">
        <v>52</v>
      </c>
      <c r="B1490" t="s">
        <v>62</v>
      </c>
      <c r="C1490">
        <f>(((Calculator!$C52-55)/10)*(((((Calculator!$D52-Calculator!$E52)*0.02586)-3.5))))</f>
      </c>
    </row>
    <row r="1491" spans="1:3" x14ac:dyDescent="0.25">
      <c r="A1491">
        <v>52</v>
      </c>
      <c r="B1491" t="s">
        <v>63</v>
      </c>
      <c r="C1491">
        <f>(((Calculator!$C52-55)/10)*(((Calculator!$E52*0.02586)-1.3)/0.3))</f>
      </c>
    </row>
    <row r="1492" spans="1:3" x14ac:dyDescent="0.25">
      <c r="A1492">
        <v>52</v>
      </c>
      <c r="B1492" t="s">
        <v>64</v>
      </c>
      <c r="C1492">
        <f>(((Calculator!$C52-55)/10)*((MAX(Calculator!$F52,110)-130)/20))</f>
      </c>
    </row>
    <row r="1493" spans="1:3" x14ac:dyDescent="0.25">
      <c r="A1493">
        <v>52</v>
      </c>
      <c r="B1493" t="s">
        <v>65</v>
      </c>
      <c r="C1493">
        <f>(((Calculator!$C52-55)/10)*IF(Calculator!$G52="Yes",1,0))</f>
      </c>
    </row>
    <row r="1494" spans="1:3" x14ac:dyDescent="0.25">
      <c r="A1494">
        <v>52</v>
      </c>
      <c r="B1494" t="s">
        <v>66</v>
      </c>
      <c r="C1494">
        <f>(((Calculator!$C52-55)/10)*IF(Calculator!$H52="Yes",1,0))</f>
      </c>
    </row>
    <row r="1495" spans="1:3" x14ac:dyDescent="0.25">
      <c r="A1495">
        <v>52</v>
      </c>
      <c r="B1495" t="s">
        <v>67</v>
      </c>
      <c r="C1495">
        <f>(((Calculator!$C52-55)/10)*((MAX(Calculator!$I52,30)-30)/5))</f>
      </c>
    </row>
    <row r="1496" spans="1:3" x14ac:dyDescent="0.25">
      <c r="A1496">
        <v>52</v>
      </c>
      <c r="B1496" t="s">
        <v>68</v>
      </c>
      <c r="C1496">
        <f>(((Calculator!$C52-55)/10)*((MIN(Calculator!$J52,60)-60)/-15))</f>
      </c>
    </row>
    <row r="1497" spans="1:3" x14ac:dyDescent="0.25">
      <c r="A1497">
        <v>52</v>
      </c>
      <c r="B1497" t="s">
        <v>69</v>
      </c>
      <c r="C1497">
        <f>IF(AND(Calculator!$O52&lt;&gt;"",Calculator!$O52&gt;=4,Calculator!$O52&lt;=6),1,0)</f>
      </c>
    </row>
    <row r="1498" spans="1:3" x14ac:dyDescent="0.25">
      <c r="A1498">
        <v>52</v>
      </c>
      <c r="B1498" t="s">
        <v>70</v>
      </c>
      <c r="C1498">
        <f>IF(AND(Calculator!$O52&lt;&gt;"",Calculator!$O52&gt;=7,Calculator!$O52&lt;=10),1,0)</f>
      </c>
    </row>
    <row r="1499" spans="1:3" x14ac:dyDescent="0.25">
      <c r="A1499">
        <v>52</v>
      </c>
      <c r="B1499" t="s">
        <v>71</v>
      </c>
      <c r="C1499">
        <f>IF(Calculator!$O52="",1,0)</f>
      </c>
    </row>
    <row r="1500" spans="1:3" x14ac:dyDescent="0.25">
      <c r="A1500">
        <v>52</v>
      </c>
      <c r="B1500" t="s">
        <v>72</v>
      </c>
      <c r="C1500">
        <f>IF(OR(Calculator!$M52="",Calculator!$M52=0),0,LN(Calculator!$M52))</f>
      </c>
    </row>
    <row r="1501" spans="1:3" x14ac:dyDescent="0.25">
      <c r="A1501">
        <v>52</v>
      </c>
      <c r="B1501" t="s">
        <v>73</v>
      </c>
      <c r="C1501">
        <f>IF(Calculator!$M52="",1,0)</f>
      </c>
    </row>
    <row r="1502" spans="1:3" x14ac:dyDescent="0.25">
      <c r="A1502">
        <v>52</v>
      </c>
      <c r="B1502" t="s">
        <v>74</v>
      </c>
      <c r="C1502">
        <f>IF(Calculator!$N52="",0,(Calculator!$N52-5.3)*IF(Calculator!$G52="Yes",1,0))</f>
      </c>
    </row>
    <row r="1503" spans="1:3" x14ac:dyDescent="0.25">
      <c r="A1503">
        <v>52</v>
      </c>
      <c r="B1503" t="s">
        <v>75</v>
      </c>
      <c r="C1503">
        <f>IF(Calculator!$N52="",0,(Calculator!$N52-5.3)*(1-IF(Calculator!$G52="Yes",1,0)))</f>
      </c>
    </row>
    <row r="1504" spans="1:3" x14ac:dyDescent="0.25">
      <c r="A1504">
        <v>52</v>
      </c>
      <c r="B1504" t="s">
        <v>76</v>
      </c>
      <c r="C1504">
        <f>IF(Calculator!$N52="",1,0)</f>
      </c>
    </row>
    <row r="1505" spans="1:3" x14ac:dyDescent="0.25">
      <c r="A1505">
        <v>52</v>
      </c>
      <c r="B1505" t="s">
        <v>77</v>
      </c>
      <c r="C1505">
        <f>1</f>
      </c>
    </row>
    <row r="1506" spans="1:3" x14ac:dyDescent="0.25">
      <c r="A1506">
        <v>53</v>
      </c>
      <c r="B1506" t="s">
        <v>47</v>
      </c>
      <c r="C1506">
        <f>(Calculator!$C53-55)/10</f>
      </c>
    </row>
    <row r="1507" spans="1:3" x14ac:dyDescent="0.25">
      <c r="A1507">
        <v>53</v>
      </c>
      <c r="B1507" t="s">
        <v>48</v>
      </c>
      <c r="C1507">
        <f>((Calculator!$C53-55)/10)^2</f>
      </c>
    </row>
    <row r="1508" spans="1:3" x14ac:dyDescent="0.25">
      <c r="A1508">
        <v>53</v>
      </c>
      <c r="B1508" t="s">
        <v>49</v>
      </c>
      <c r="C1508">
        <f>((Calculator!$D53-Calculator!$E53)*0.02586)-3.5</f>
      </c>
    </row>
    <row r="1509" spans="1:3" x14ac:dyDescent="0.25">
      <c r="A1509">
        <v>53</v>
      </c>
      <c r="B1509" t="s">
        <v>50</v>
      </c>
      <c r="C1509">
        <f>((Calculator!$E53*0.02586)-1.3)/0.3</f>
      </c>
    </row>
    <row r="1510" spans="1:3" x14ac:dyDescent="0.25">
      <c r="A1510">
        <v>53</v>
      </c>
      <c r="B1510" t="s">
        <v>51</v>
      </c>
      <c r="C1510">
        <f>(MIN(Calculator!$F53,110)-110)/20</f>
      </c>
    </row>
    <row r="1511" spans="1:3" x14ac:dyDescent="0.25">
      <c r="A1511">
        <v>53</v>
      </c>
      <c r="B1511" t="s">
        <v>52</v>
      </c>
      <c r="C1511">
        <f>(MAX(Calculator!$F53,110)-130)/20</f>
      </c>
    </row>
    <row r="1512" spans="1:3" x14ac:dyDescent="0.25">
      <c r="A1512">
        <v>53</v>
      </c>
      <c r="B1512" t="s">
        <v>17</v>
      </c>
      <c r="C1512">
        <f>IF(Calculator!$G53="Yes",1,0)</f>
      </c>
    </row>
    <row r="1513" spans="1:3" x14ac:dyDescent="0.25">
      <c r="A1513">
        <v>53</v>
      </c>
      <c r="B1513" t="s">
        <v>53</v>
      </c>
      <c r="C1513">
        <f>IF(Calculator!$H53="Yes",1,0)</f>
      </c>
    </row>
    <row r="1514" spans="1:3" x14ac:dyDescent="0.25">
      <c r="A1514">
        <v>53</v>
      </c>
      <c r="B1514" t="s">
        <v>54</v>
      </c>
      <c r="C1514">
        <f>(MIN(Calculator!$I53,30)-25)/5</f>
      </c>
    </row>
    <row r="1515" spans="1:3" x14ac:dyDescent="0.25">
      <c r="A1515">
        <v>53</v>
      </c>
      <c r="B1515" t="s">
        <v>55</v>
      </c>
      <c r="C1515">
        <f>(MAX(Calculator!$I53,30)-30)/5</f>
      </c>
    </row>
    <row r="1516" spans="1:3" x14ac:dyDescent="0.25">
      <c r="A1516">
        <v>53</v>
      </c>
      <c r="B1516" t="s">
        <v>56</v>
      </c>
      <c r="C1516">
        <f>(MIN(Calculator!$J53,60)-60)/-15</f>
      </c>
    </row>
    <row r="1517" spans="1:3" x14ac:dyDescent="0.25">
      <c r="A1517">
        <v>53</v>
      </c>
      <c r="B1517" t="s">
        <v>57</v>
      </c>
      <c r="C1517">
        <f>(MAX(Calculator!$J53,60)-90)/-15</f>
      </c>
    </row>
    <row r="1518" spans="1:3" x14ac:dyDescent="0.25">
      <c r="A1518">
        <v>53</v>
      </c>
      <c r="B1518" t="s">
        <v>58</v>
      </c>
      <c r="C1518">
        <f>IF(Calculator!$K53="Yes",1,0)</f>
      </c>
    </row>
    <row r="1519" spans="1:3" x14ac:dyDescent="0.25">
      <c r="A1519">
        <v>53</v>
      </c>
      <c r="B1519" t="s">
        <v>59</v>
      </c>
      <c r="C1519">
        <f>IF(Calculator!$L53="Yes",1,0)</f>
      </c>
    </row>
    <row r="1520" spans="1:3" x14ac:dyDescent="0.25">
      <c r="A1520">
        <v>53</v>
      </c>
      <c r="B1520" t="s">
        <v>60</v>
      </c>
      <c r="C1520">
        <f>((MAX(Calculator!$F53,110)-130)/20)*IF(Calculator!$K53="Yes",1,0)</f>
      </c>
    </row>
    <row r="1521" spans="1:3" x14ac:dyDescent="0.25">
      <c r="A1521">
        <v>53</v>
      </c>
      <c r="B1521" t="s">
        <v>61</v>
      </c>
      <c r="C1521">
        <f>((((Calculator!$D53-Calculator!$E53)*0.02586)-3.5))*IF(Calculator!$L53="Yes",1,0)</f>
      </c>
    </row>
    <row r="1522" spans="1:3" x14ac:dyDescent="0.25">
      <c r="A1522">
        <v>53</v>
      </c>
      <c r="B1522" t="s">
        <v>62</v>
      </c>
      <c r="C1522">
        <f>(((Calculator!$C53-55)/10)*(((((Calculator!$D53-Calculator!$E53)*0.02586)-3.5))))</f>
      </c>
    </row>
    <row r="1523" spans="1:3" x14ac:dyDescent="0.25">
      <c r="A1523">
        <v>53</v>
      </c>
      <c r="B1523" t="s">
        <v>63</v>
      </c>
      <c r="C1523">
        <f>(((Calculator!$C53-55)/10)*(((Calculator!$E53*0.02586)-1.3)/0.3))</f>
      </c>
    </row>
    <row r="1524" spans="1:3" x14ac:dyDescent="0.25">
      <c r="A1524">
        <v>53</v>
      </c>
      <c r="B1524" t="s">
        <v>64</v>
      </c>
      <c r="C1524">
        <f>(((Calculator!$C53-55)/10)*((MAX(Calculator!$F53,110)-130)/20))</f>
      </c>
    </row>
    <row r="1525" spans="1:3" x14ac:dyDescent="0.25">
      <c r="A1525">
        <v>53</v>
      </c>
      <c r="B1525" t="s">
        <v>65</v>
      </c>
      <c r="C1525">
        <f>(((Calculator!$C53-55)/10)*IF(Calculator!$G53="Yes",1,0))</f>
      </c>
    </row>
    <row r="1526" spans="1:3" x14ac:dyDescent="0.25">
      <c r="A1526">
        <v>53</v>
      </c>
      <c r="B1526" t="s">
        <v>66</v>
      </c>
      <c r="C1526">
        <f>(((Calculator!$C53-55)/10)*IF(Calculator!$H53="Yes",1,0))</f>
      </c>
    </row>
    <row r="1527" spans="1:3" x14ac:dyDescent="0.25">
      <c r="A1527">
        <v>53</v>
      </c>
      <c r="B1527" t="s">
        <v>67</v>
      </c>
      <c r="C1527">
        <f>(((Calculator!$C53-55)/10)*((MAX(Calculator!$I53,30)-30)/5))</f>
      </c>
    </row>
    <row r="1528" spans="1:3" x14ac:dyDescent="0.25">
      <c r="A1528">
        <v>53</v>
      </c>
      <c r="B1528" t="s">
        <v>68</v>
      </c>
      <c r="C1528">
        <f>(((Calculator!$C53-55)/10)*((MIN(Calculator!$J53,60)-60)/-15))</f>
      </c>
    </row>
    <row r="1529" spans="1:3" x14ac:dyDescent="0.25">
      <c r="A1529">
        <v>53</v>
      </c>
      <c r="B1529" t="s">
        <v>69</v>
      </c>
      <c r="C1529">
        <f>IF(AND(Calculator!$O53&lt;&gt;"",Calculator!$O53&gt;=4,Calculator!$O53&lt;=6),1,0)</f>
      </c>
    </row>
    <row r="1530" spans="1:3" x14ac:dyDescent="0.25">
      <c r="A1530">
        <v>53</v>
      </c>
      <c r="B1530" t="s">
        <v>70</v>
      </c>
      <c r="C1530">
        <f>IF(AND(Calculator!$O53&lt;&gt;"",Calculator!$O53&gt;=7,Calculator!$O53&lt;=10),1,0)</f>
      </c>
    </row>
    <row r="1531" spans="1:3" x14ac:dyDescent="0.25">
      <c r="A1531">
        <v>53</v>
      </c>
      <c r="B1531" t="s">
        <v>71</v>
      </c>
      <c r="C1531">
        <f>IF(Calculator!$O53="",1,0)</f>
      </c>
    </row>
    <row r="1532" spans="1:3" x14ac:dyDescent="0.25">
      <c r="A1532">
        <v>53</v>
      </c>
      <c r="B1532" t="s">
        <v>72</v>
      </c>
      <c r="C1532">
        <f>IF(OR(Calculator!$M53="",Calculator!$M53=0),0,LN(Calculator!$M53))</f>
      </c>
    </row>
    <row r="1533" spans="1:3" x14ac:dyDescent="0.25">
      <c r="A1533">
        <v>53</v>
      </c>
      <c r="B1533" t="s">
        <v>73</v>
      </c>
      <c r="C1533">
        <f>IF(Calculator!$M53="",1,0)</f>
      </c>
    </row>
    <row r="1534" spans="1:3" x14ac:dyDescent="0.25">
      <c r="A1534">
        <v>53</v>
      </c>
      <c r="B1534" t="s">
        <v>74</v>
      </c>
      <c r="C1534">
        <f>IF(Calculator!$N53="",0,(Calculator!$N53-5.3)*IF(Calculator!$G53="Yes",1,0))</f>
      </c>
    </row>
    <row r="1535" spans="1:3" x14ac:dyDescent="0.25">
      <c r="A1535">
        <v>53</v>
      </c>
      <c r="B1535" t="s">
        <v>75</v>
      </c>
      <c r="C1535">
        <f>IF(Calculator!$N53="",0,(Calculator!$N53-5.3)*(1-IF(Calculator!$G53="Yes",1,0)))</f>
      </c>
    </row>
    <row r="1536" spans="1:3" x14ac:dyDescent="0.25">
      <c r="A1536">
        <v>53</v>
      </c>
      <c r="B1536" t="s">
        <v>76</v>
      </c>
      <c r="C1536">
        <f>IF(Calculator!$N53="",1,0)</f>
      </c>
    </row>
    <row r="1537" spans="1:3" x14ac:dyDescent="0.25">
      <c r="A1537">
        <v>53</v>
      </c>
      <c r="B1537" t="s">
        <v>77</v>
      </c>
      <c r="C1537">
        <f>1</f>
      </c>
    </row>
    <row r="1538" spans="1:3" x14ac:dyDescent="0.25">
      <c r="A1538">
        <v>54</v>
      </c>
      <c r="B1538" t="s">
        <v>47</v>
      </c>
      <c r="C1538">
        <f>(Calculator!$C54-55)/10</f>
      </c>
    </row>
    <row r="1539" spans="1:3" x14ac:dyDescent="0.25">
      <c r="A1539">
        <v>54</v>
      </c>
      <c r="B1539" t="s">
        <v>48</v>
      </c>
      <c r="C1539">
        <f>((Calculator!$C54-55)/10)^2</f>
      </c>
    </row>
    <row r="1540" spans="1:3" x14ac:dyDescent="0.25">
      <c r="A1540">
        <v>54</v>
      </c>
      <c r="B1540" t="s">
        <v>49</v>
      </c>
      <c r="C1540">
        <f>((Calculator!$D54-Calculator!$E54)*0.02586)-3.5</f>
      </c>
    </row>
    <row r="1541" spans="1:3" x14ac:dyDescent="0.25">
      <c r="A1541">
        <v>54</v>
      </c>
      <c r="B1541" t="s">
        <v>50</v>
      </c>
      <c r="C1541">
        <f>((Calculator!$E54*0.02586)-1.3)/0.3</f>
      </c>
    </row>
    <row r="1542" spans="1:3" x14ac:dyDescent="0.25">
      <c r="A1542">
        <v>54</v>
      </c>
      <c r="B1542" t="s">
        <v>51</v>
      </c>
      <c r="C1542">
        <f>(MIN(Calculator!$F54,110)-110)/20</f>
      </c>
    </row>
    <row r="1543" spans="1:3" x14ac:dyDescent="0.25">
      <c r="A1543">
        <v>54</v>
      </c>
      <c r="B1543" t="s">
        <v>52</v>
      </c>
      <c r="C1543">
        <f>(MAX(Calculator!$F54,110)-130)/20</f>
      </c>
    </row>
    <row r="1544" spans="1:3" x14ac:dyDescent="0.25">
      <c r="A1544">
        <v>54</v>
      </c>
      <c r="B1544" t="s">
        <v>17</v>
      </c>
      <c r="C1544">
        <f>IF(Calculator!$G54="Yes",1,0)</f>
      </c>
    </row>
    <row r="1545" spans="1:3" x14ac:dyDescent="0.25">
      <c r="A1545">
        <v>54</v>
      </c>
      <c r="B1545" t="s">
        <v>53</v>
      </c>
      <c r="C1545">
        <f>IF(Calculator!$H54="Yes",1,0)</f>
      </c>
    </row>
    <row r="1546" spans="1:3" x14ac:dyDescent="0.25">
      <c r="A1546">
        <v>54</v>
      </c>
      <c r="B1546" t="s">
        <v>54</v>
      </c>
      <c r="C1546">
        <f>(MIN(Calculator!$I54,30)-25)/5</f>
      </c>
    </row>
    <row r="1547" spans="1:3" x14ac:dyDescent="0.25">
      <c r="A1547">
        <v>54</v>
      </c>
      <c r="B1547" t="s">
        <v>55</v>
      </c>
      <c r="C1547">
        <f>(MAX(Calculator!$I54,30)-30)/5</f>
      </c>
    </row>
    <row r="1548" spans="1:3" x14ac:dyDescent="0.25">
      <c r="A1548">
        <v>54</v>
      </c>
      <c r="B1548" t="s">
        <v>56</v>
      </c>
      <c r="C1548">
        <f>(MIN(Calculator!$J54,60)-60)/-15</f>
      </c>
    </row>
    <row r="1549" spans="1:3" x14ac:dyDescent="0.25">
      <c r="A1549">
        <v>54</v>
      </c>
      <c r="B1549" t="s">
        <v>57</v>
      </c>
      <c r="C1549">
        <f>(MAX(Calculator!$J54,60)-90)/-15</f>
      </c>
    </row>
    <row r="1550" spans="1:3" x14ac:dyDescent="0.25">
      <c r="A1550">
        <v>54</v>
      </c>
      <c r="B1550" t="s">
        <v>58</v>
      </c>
      <c r="C1550">
        <f>IF(Calculator!$K54="Yes",1,0)</f>
      </c>
    </row>
    <row r="1551" spans="1:3" x14ac:dyDescent="0.25">
      <c r="A1551">
        <v>54</v>
      </c>
      <c r="B1551" t="s">
        <v>59</v>
      </c>
      <c r="C1551">
        <f>IF(Calculator!$L54="Yes",1,0)</f>
      </c>
    </row>
    <row r="1552" spans="1:3" x14ac:dyDescent="0.25">
      <c r="A1552">
        <v>54</v>
      </c>
      <c r="B1552" t="s">
        <v>60</v>
      </c>
      <c r="C1552">
        <f>((MAX(Calculator!$F54,110)-130)/20)*IF(Calculator!$K54="Yes",1,0)</f>
      </c>
    </row>
    <row r="1553" spans="1:3" x14ac:dyDescent="0.25">
      <c r="A1553">
        <v>54</v>
      </c>
      <c r="B1553" t="s">
        <v>61</v>
      </c>
      <c r="C1553">
        <f>((((Calculator!$D54-Calculator!$E54)*0.02586)-3.5))*IF(Calculator!$L54="Yes",1,0)</f>
      </c>
    </row>
    <row r="1554" spans="1:3" x14ac:dyDescent="0.25">
      <c r="A1554">
        <v>54</v>
      </c>
      <c r="B1554" t="s">
        <v>62</v>
      </c>
      <c r="C1554">
        <f>(((Calculator!$C54-55)/10)*(((((Calculator!$D54-Calculator!$E54)*0.02586)-3.5))))</f>
      </c>
    </row>
    <row r="1555" spans="1:3" x14ac:dyDescent="0.25">
      <c r="A1555">
        <v>54</v>
      </c>
      <c r="B1555" t="s">
        <v>63</v>
      </c>
      <c r="C1555">
        <f>(((Calculator!$C54-55)/10)*(((Calculator!$E54*0.02586)-1.3)/0.3))</f>
      </c>
    </row>
    <row r="1556" spans="1:3" x14ac:dyDescent="0.25">
      <c r="A1556">
        <v>54</v>
      </c>
      <c r="B1556" t="s">
        <v>64</v>
      </c>
      <c r="C1556">
        <f>(((Calculator!$C54-55)/10)*((MAX(Calculator!$F54,110)-130)/20))</f>
      </c>
    </row>
    <row r="1557" spans="1:3" x14ac:dyDescent="0.25">
      <c r="A1557">
        <v>54</v>
      </c>
      <c r="B1557" t="s">
        <v>65</v>
      </c>
      <c r="C1557">
        <f>(((Calculator!$C54-55)/10)*IF(Calculator!$G54="Yes",1,0))</f>
      </c>
    </row>
    <row r="1558" spans="1:3" x14ac:dyDescent="0.25">
      <c r="A1558">
        <v>54</v>
      </c>
      <c r="B1558" t="s">
        <v>66</v>
      </c>
      <c r="C1558">
        <f>(((Calculator!$C54-55)/10)*IF(Calculator!$H54="Yes",1,0))</f>
      </c>
    </row>
    <row r="1559" spans="1:3" x14ac:dyDescent="0.25">
      <c r="A1559">
        <v>54</v>
      </c>
      <c r="B1559" t="s">
        <v>67</v>
      </c>
      <c r="C1559">
        <f>(((Calculator!$C54-55)/10)*((MAX(Calculator!$I54,30)-30)/5))</f>
      </c>
    </row>
    <row r="1560" spans="1:3" x14ac:dyDescent="0.25">
      <c r="A1560">
        <v>54</v>
      </c>
      <c r="B1560" t="s">
        <v>68</v>
      </c>
      <c r="C1560">
        <f>(((Calculator!$C54-55)/10)*((MIN(Calculator!$J54,60)-60)/-15))</f>
      </c>
    </row>
    <row r="1561" spans="1:3" x14ac:dyDescent="0.25">
      <c r="A1561">
        <v>54</v>
      </c>
      <c r="B1561" t="s">
        <v>69</v>
      </c>
      <c r="C1561">
        <f>IF(AND(Calculator!$O54&lt;&gt;"",Calculator!$O54&gt;=4,Calculator!$O54&lt;=6),1,0)</f>
      </c>
    </row>
    <row r="1562" spans="1:3" x14ac:dyDescent="0.25">
      <c r="A1562">
        <v>54</v>
      </c>
      <c r="B1562" t="s">
        <v>70</v>
      </c>
      <c r="C1562">
        <f>IF(AND(Calculator!$O54&lt;&gt;"",Calculator!$O54&gt;=7,Calculator!$O54&lt;=10),1,0)</f>
      </c>
    </row>
    <row r="1563" spans="1:3" x14ac:dyDescent="0.25">
      <c r="A1563">
        <v>54</v>
      </c>
      <c r="B1563" t="s">
        <v>71</v>
      </c>
      <c r="C1563">
        <f>IF(Calculator!$O54="",1,0)</f>
      </c>
    </row>
    <row r="1564" spans="1:3" x14ac:dyDescent="0.25">
      <c r="A1564">
        <v>54</v>
      </c>
      <c r="B1564" t="s">
        <v>72</v>
      </c>
      <c r="C1564">
        <f>IF(OR(Calculator!$M54="",Calculator!$M54=0),0,LN(Calculator!$M54))</f>
      </c>
    </row>
    <row r="1565" spans="1:3" x14ac:dyDescent="0.25">
      <c r="A1565">
        <v>54</v>
      </c>
      <c r="B1565" t="s">
        <v>73</v>
      </c>
      <c r="C1565">
        <f>IF(Calculator!$M54="",1,0)</f>
      </c>
    </row>
    <row r="1566" spans="1:3" x14ac:dyDescent="0.25">
      <c r="A1566">
        <v>54</v>
      </c>
      <c r="B1566" t="s">
        <v>74</v>
      </c>
      <c r="C1566">
        <f>IF(Calculator!$N54="",0,(Calculator!$N54-5.3)*IF(Calculator!$G54="Yes",1,0))</f>
      </c>
    </row>
    <row r="1567" spans="1:3" x14ac:dyDescent="0.25">
      <c r="A1567">
        <v>54</v>
      </c>
      <c r="B1567" t="s">
        <v>75</v>
      </c>
      <c r="C1567">
        <f>IF(Calculator!$N54="",0,(Calculator!$N54-5.3)*(1-IF(Calculator!$G54="Yes",1,0)))</f>
      </c>
    </row>
    <row r="1568" spans="1:3" x14ac:dyDescent="0.25">
      <c r="A1568">
        <v>54</v>
      </c>
      <c r="B1568" t="s">
        <v>76</v>
      </c>
      <c r="C1568">
        <f>IF(Calculator!$N54="",1,0)</f>
      </c>
    </row>
    <row r="1569" spans="1:3" x14ac:dyDescent="0.25">
      <c r="A1569">
        <v>54</v>
      </c>
      <c r="B1569" t="s">
        <v>77</v>
      </c>
      <c r="C1569">
        <f>1</f>
      </c>
    </row>
    <row r="1570" spans="1:3" x14ac:dyDescent="0.25">
      <c r="A1570">
        <v>55</v>
      </c>
      <c r="B1570" t="s">
        <v>47</v>
      </c>
      <c r="C1570">
        <f>(Calculator!$C55-55)/10</f>
      </c>
    </row>
    <row r="1571" spans="1:3" x14ac:dyDescent="0.25">
      <c r="A1571">
        <v>55</v>
      </c>
      <c r="B1571" t="s">
        <v>48</v>
      </c>
      <c r="C1571">
        <f>((Calculator!$C55-55)/10)^2</f>
      </c>
    </row>
    <row r="1572" spans="1:3" x14ac:dyDescent="0.25">
      <c r="A1572">
        <v>55</v>
      </c>
      <c r="B1572" t="s">
        <v>49</v>
      </c>
      <c r="C1572">
        <f>((Calculator!$D55-Calculator!$E55)*0.02586)-3.5</f>
      </c>
    </row>
    <row r="1573" spans="1:3" x14ac:dyDescent="0.25">
      <c r="A1573">
        <v>55</v>
      </c>
      <c r="B1573" t="s">
        <v>50</v>
      </c>
      <c r="C1573">
        <f>((Calculator!$E55*0.02586)-1.3)/0.3</f>
      </c>
    </row>
    <row r="1574" spans="1:3" x14ac:dyDescent="0.25">
      <c r="A1574">
        <v>55</v>
      </c>
      <c r="B1574" t="s">
        <v>51</v>
      </c>
      <c r="C1574">
        <f>(MIN(Calculator!$F55,110)-110)/20</f>
      </c>
    </row>
    <row r="1575" spans="1:3" x14ac:dyDescent="0.25">
      <c r="A1575">
        <v>55</v>
      </c>
      <c r="B1575" t="s">
        <v>52</v>
      </c>
      <c r="C1575">
        <f>(MAX(Calculator!$F55,110)-130)/20</f>
      </c>
    </row>
    <row r="1576" spans="1:3" x14ac:dyDescent="0.25">
      <c r="A1576">
        <v>55</v>
      </c>
      <c r="B1576" t="s">
        <v>17</v>
      </c>
      <c r="C1576">
        <f>IF(Calculator!$G55="Yes",1,0)</f>
      </c>
    </row>
    <row r="1577" spans="1:3" x14ac:dyDescent="0.25">
      <c r="A1577">
        <v>55</v>
      </c>
      <c r="B1577" t="s">
        <v>53</v>
      </c>
      <c r="C1577">
        <f>IF(Calculator!$H55="Yes",1,0)</f>
      </c>
    </row>
    <row r="1578" spans="1:3" x14ac:dyDescent="0.25">
      <c r="A1578">
        <v>55</v>
      </c>
      <c r="B1578" t="s">
        <v>54</v>
      </c>
      <c r="C1578">
        <f>(MIN(Calculator!$I55,30)-25)/5</f>
      </c>
    </row>
    <row r="1579" spans="1:3" x14ac:dyDescent="0.25">
      <c r="A1579">
        <v>55</v>
      </c>
      <c r="B1579" t="s">
        <v>55</v>
      </c>
      <c r="C1579">
        <f>(MAX(Calculator!$I55,30)-30)/5</f>
      </c>
    </row>
    <row r="1580" spans="1:3" x14ac:dyDescent="0.25">
      <c r="A1580">
        <v>55</v>
      </c>
      <c r="B1580" t="s">
        <v>56</v>
      </c>
      <c r="C1580">
        <f>(MIN(Calculator!$J55,60)-60)/-15</f>
      </c>
    </row>
    <row r="1581" spans="1:3" x14ac:dyDescent="0.25">
      <c r="A1581">
        <v>55</v>
      </c>
      <c r="B1581" t="s">
        <v>57</v>
      </c>
      <c r="C1581">
        <f>(MAX(Calculator!$J55,60)-90)/-15</f>
      </c>
    </row>
    <row r="1582" spans="1:3" x14ac:dyDescent="0.25">
      <c r="A1582">
        <v>55</v>
      </c>
      <c r="B1582" t="s">
        <v>58</v>
      </c>
      <c r="C1582">
        <f>IF(Calculator!$K55="Yes",1,0)</f>
      </c>
    </row>
    <row r="1583" spans="1:3" x14ac:dyDescent="0.25">
      <c r="A1583">
        <v>55</v>
      </c>
      <c r="B1583" t="s">
        <v>59</v>
      </c>
      <c r="C1583">
        <f>IF(Calculator!$L55="Yes",1,0)</f>
      </c>
    </row>
    <row r="1584" spans="1:3" x14ac:dyDescent="0.25">
      <c r="A1584">
        <v>55</v>
      </c>
      <c r="B1584" t="s">
        <v>60</v>
      </c>
      <c r="C1584">
        <f>((MAX(Calculator!$F55,110)-130)/20)*IF(Calculator!$K55="Yes",1,0)</f>
      </c>
    </row>
    <row r="1585" spans="1:3" x14ac:dyDescent="0.25">
      <c r="A1585">
        <v>55</v>
      </c>
      <c r="B1585" t="s">
        <v>61</v>
      </c>
      <c r="C1585">
        <f>((((Calculator!$D55-Calculator!$E55)*0.02586)-3.5))*IF(Calculator!$L55="Yes",1,0)</f>
      </c>
    </row>
    <row r="1586" spans="1:3" x14ac:dyDescent="0.25">
      <c r="A1586">
        <v>55</v>
      </c>
      <c r="B1586" t="s">
        <v>62</v>
      </c>
      <c r="C1586">
        <f>(((Calculator!$C55-55)/10)*(((((Calculator!$D55-Calculator!$E55)*0.02586)-3.5))))</f>
      </c>
    </row>
    <row r="1587" spans="1:3" x14ac:dyDescent="0.25">
      <c r="A1587">
        <v>55</v>
      </c>
      <c r="B1587" t="s">
        <v>63</v>
      </c>
      <c r="C1587">
        <f>(((Calculator!$C55-55)/10)*(((Calculator!$E55*0.02586)-1.3)/0.3))</f>
      </c>
    </row>
    <row r="1588" spans="1:3" x14ac:dyDescent="0.25">
      <c r="A1588">
        <v>55</v>
      </c>
      <c r="B1588" t="s">
        <v>64</v>
      </c>
      <c r="C1588">
        <f>(((Calculator!$C55-55)/10)*((MAX(Calculator!$F55,110)-130)/20))</f>
      </c>
    </row>
    <row r="1589" spans="1:3" x14ac:dyDescent="0.25">
      <c r="A1589">
        <v>55</v>
      </c>
      <c r="B1589" t="s">
        <v>65</v>
      </c>
      <c r="C1589">
        <f>(((Calculator!$C55-55)/10)*IF(Calculator!$G55="Yes",1,0))</f>
      </c>
    </row>
    <row r="1590" spans="1:3" x14ac:dyDescent="0.25">
      <c r="A1590">
        <v>55</v>
      </c>
      <c r="B1590" t="s">
        <v>66</v>
      </c>
      <c r="C1590">
        <f>(((Calculator!$C55-55)/10)*IF(Calculator!$H55="Yes",1,0))</f>
      </c>
    </row>
    <row r="1591" spans="1:3" x14ac:dyDescent="0.25">
      <c r="A1591">
        <v>55</v>
      </c>
      <c r="B1591" t="s">
        <v>67</v>
      </c>
      <c r="C1591">
        <f>(((Calculator!$C55-55)/10)*((MAX(Calculator!$I55,30)-30)/5))</f>
      </c>
    </row>
    <row r="1592" spans="1:3" x14ac:dyDescent="0.25">
      <c r="A1592">
        <v>55</v>
      </c>
      <c r="B1592" t="s">
        <v>68</v>
      </c>
      <c r="C1592">
        <f>(((Calculator!$C55-55)/10)*((MIN(Calculator!$J55,60)-60)/-15))</f>
      </c>
    </row>
    <row r="1593" spans="1:3" x14ac:dyDescent="0.25">
      <c r="A1593">
        <v>55</v>
      </c>
      <c r="B1593" t="s">
        <v>69</v>
      </c>
      <c r="C1593">
        <f>IF(AND(Calculator!$O55&lt;&gt;"",Calculator!$O55&gt;=4,Calculator!$O55&lt;=6),1,0)</f>
      </c>
    </row>
    <row r="1594" spans="1:3" x14ac:dyDescent="0.25">
      <c r="A1594">
        <v>55</v>
      </c>
      <c r="B1594" t="s">
        <v>70</v>
      </c>
      <c r="C1594">
        <f>IF(AND(Calculator!$O55&lt;&gt;"",Calculator!$O55&gt;=7,Calculator!$O55&lt;=10),1,0)</f>
      </c>
    </row>
    <row r="1595" spans="1:3" x14ac:dyDescent="0.25">
      <c r="A1595">
        <v>55</v>
      </c>
      <c r="B1595" t="s">
        <v>71</v>
      </c>
      <c r="C1595">
        <f>IF(Calculator!$O55="",1,0)</f>
      </c>
    </row>
    <row r="1596" spans="1:3" x14ac:dyDescent="0.25">
      <c r="A1596">
        <v>55</v>
      </c>
      <c r="B1596" t="s">
        <v>72</v>
      </c>
      <c r="C1596">
        <f>IF(OR(Calculator!$M55="",Calculator!$M55=0),0,LN(Calculator!$M55))</f>
      </c>
    </row>
    <row r="1597" spans="1:3" x14ac:dyDescent="0.25">
      <c r="A1597">
        <v>55</v>
      </c>
      <c r="B1597" t="s">
        <v>73</v>
      </c>
      <c r="C1597">
        <f>IF(Calculator!$M55="",1,0)</f>
      </c>
    </row>
    <row r="1598" spans="1:3" x14ac:dyDescent="0.25">
      <c r="A1598">
        <v>55</v>
      </c>
      <c r="B1598" t="s">
        <v>74</v>
      </c>
      <c r="C1598">
        <f>IF(Calculator!$N55="",0,(Calculator!$N55-5.3)*IF(Calculator!$G55="Yes",1,0))</f>
      </c>
    </row>
    <row r="1599" spans="1:3" x14ac:dyDescent="0.25">
      <c r="A1599">
        <v>55</v>
      </c>
      <c r="B1599" t="s">
        <v>75</v>
      </c>
      <c r="C1599">
        <f>IF(Calculator!$N55="",0,(Calculator!$N55-5.3)*(1-IF(Calculator!$G55="Yes",1,0)))</f>
      </c>
    </row>
    <row r="1600" spans="1:3" x14ac:dyDescent="0.25">
      <c r="A1600">
        <v>55</v>
      </c>
      <c r="B1600" t="s">
        <v>76</v>
      </c>
      <c r="C1600">
        <f>IF(Calculator!$N55="",1,0)</f>
      </c>
    </row>
    <row r="1601" spans="1:3" x14ac:dyDescent="0.25">
      <c r="A1601">
        <v>55</v>
      </c>
      <c r="B1601" t="s">
        <v>77</v>
      </c>
      <c r="C1601">
        <f>1</f>
      </c>
    </row>
    <row r="1602" spans="1:3" x14ac:dyDescent="0.25">
      <c r="A1602">
        <v>56</v>
      </c>
      <c r="B1602" t="s">
        <v>47</v>
      </c>
      <c r="C1602">
        <f>(Calculator!$C56-55)/10</f>
      </c>
    </row>
    <row r="1603" spans="1:3" x14ac:dyDescent="0.25">
      <c r="A1603">
        <v>56</v>
      </c>
      <c r="B1603" t="s">
        <v>48</v>
      </c>
      <c r="C1603">
        <f>((Calculator!$C56-55)/10)^2</f>
      </c>
    </row>
    <row r="1604" spans="1:3" x14ac:dyDescent="0.25">
      <c r="A1604">
        <v>56</v>
      </c>
      <c r="B1604" t="s">
        <v>49</v>
      </c>
      <c r="C1604">
        <f>((Calculator!$D56-Calculator!$E56)*0.02586)-3.5</f>
      </c>
    </row>
    <row r="1605" spans="1:3" x14ac:dyDescent="0.25">
      <c r="A1605">
        <v>56</v>
      </c>
      <c r="B1605" t="s">
        <v>50</v>
      </c>
      <c r="C1605">
        <f>((Calculator!$E56*0.02586)-1.3)/0.3</f>
      </c>
    </row>
    <row r="1606" spans="1:3" x14ac:dyDescent="0.25">
      <c r="A1606">
        <v>56</v>
      </c>
      <c r="B1606" t="s">
        <v>51</v>
      </c>
      <c r="C1606">
        <f>(MIN(Calculator!$F56,110)-110)/20</f>
      </c>
    </row>
    <row r="1607" spans="1:3" x14ac:dyDescent="0.25">
      <c r="A1607">
        <v>56</v>
      </c>
      <c r="B1607" t="s">
        <v>52</v>
      </c>
      <c r="C1607">
        <f>(MAX(Calculator!$F56,110)-130)/20</f>
      </c>
    </row>
    <row r="1608" spans="1:3" x14ac:dyDescent="0.25">
      <c r="A1608">
        <v>56</v>
      </c>
      <c r="B1608" t="s">
        <v>17</v>
      </c>
      <c r="C1608">
        <f>IF(Calculator!$G56="Yes",1,0)</f>
      </c>
    </row>
    <row r="1609" spans="1:3" x14ac:dyDescent="0.25">
      <c r="A1609">
        <v>56</v>
      </c>
      <c r="B1609" t="s">
        <v>53</v>
      </c>
      <c r="C1609">
        <f>IF(Calculator!$H56="Yes",1,0)</f>
      </c>
    </row>
    <row r="1610" spans="1:3" x14ac:dyDescent="0.25">
      <c r="A1610">
        <v>56</v>
      </c>
      <c r="B1610" t="s">
        <v>54</v>
      </c>
      <c r="C1610">
        <f>(MIN(Calculator!$I56,30)-25)/5</f>
      </c>
    </row>
    <row r="1611" spans="1:3" x14ac:dyDescent="0.25">
      <c r="A1611">
        <v>56</v>
      </c>
      <c r="B1611" t="s">
        <v>55</v>
      </c>
      <c r="C1611">
        <f>(MAX(Calculator!$I56,30)-30)/5</f>
      </c>
    </row>
    <row r="1612" spans="1:3" x14ac:dyDescent="0.25">
      <c r="A1612">
        <v>56</v>
      </c>
      <c r="B1612" t="s">
        <v>56</v>
      </c>
      <c r="C1612">
        <f>(MIN(Calculator!$J56,60)-60)/-15</f>
      </c>
    </row>
    <row r="1613" spans="1:3" x14ac:dyDescent="0.25">
      <c r="A1613">
        <v>56</v>
      </c>
      <c r="B1613" t="s">
        <v>57</v>
      </c>
      <c r="C1613">
        <f>(MAX(Calculator!$J56,60)-90)/-15</f>
      </c>
    </row>
    <row r="1614" spans="1:3" x14ac:dyDescent="0.25">
      <c r="A1614">
        <v>56</v>
      </c>
      <c r="B1614" t="s">
        <v>58</v>
      </c>
      <c r="C1614">
        <f>IF(Calculator!$K56="Yes",1,0)</f>
      </c>
    </row>
    <row r="1615" spans="1:3" x14ac:dyDescent="0.25">
      <c r="A1615">
        <v>56</v>
      </c>
      <c r="B1615" t="s">
        <v>59</v>
      </c>
      <c r="C1615">
        <f>IF(Calculator!$L56="Yes",1,0)</f>
      </c>
    </row>
    <row r="1616" spans="1:3" x14ac:dyDescent="0.25">
      <c r="A1616">
        <v>56</v>
      </c>
      <c r="B1616" t="s">
        <v>60</v>
      </c>
      <c r="C1616">
        <f>((MAX(Calculator!$F56,110)-130)/20)*IF(Calculator!$K56="Yes",1,0)</f>
      </c>
    </row>
    <row r="1617" spans="1:3" x14ac:dyDescent="0.25">
      <c r="A1617">
        <v>56</v>
      </c>
      <c r="B1617" t="s">
        <v>61</v>
      </c>
      <c r="C1617">
        <f>((((Calculator!$D56-Calculator!$E56)*0.02586)-3.5))*IF(Calculator!$L56="Yes",1,0)</f>
      </c>
    </row>
    <row r="1618" spans="1:3" x14ac:dyDescent="0.25">
      <c r="A1618">
        <v>56</v>
      </c>
      <c r="B1618" t="s">
        <v>62</v>
      </c>
      <c r="C1618">
        <f>(((Calculator!$C56-55)/10)*(((((Calculator!$D56-Calculator!$E56)*0.02586)-3.5))))</f>
      </c>
    </row>
    <row r="1619" spans="1:3" x14ac:dyDescent="0.25">
      <c r="A1619">
        <v>56</v>
      </c>
      <c r="B1619" t="s">
        <v>63</v>
      </c>
      <c r="C1619">
        <f>(((Calculator!$C56-55)/10)*(((Calculator!$E56*0.02586)-1.3)/0.3))</f>
      </c>
    </row>
    <row r="1620" spans="1:3" x14ac:dyDescent="0.25">
      <c r="A1620">
        <v>56</v>
      </c>
      <c r="B1620" t="s">
        <v>64</v>
      </c>
      <c r="C1620">
        <f>(((Calculator!$C56-55)/10)*((MAX(Calculator!$F56,110)-130)/20))</f>
      </c>
    </row>
    <row r="1621" spans="1:3" x14ac:dyDescent="0.25">
      <c r="A1621">
        <v>56</v>
      </c>
      <c r="B1621" t="s">
        <v>65</v>
      </c>
      <c r="C1621">
        <f>(((Calculator!$C56-55)/10)*IF(Calculator!$G56="Yes",1,0))</f>
      </c>
    </row>
    <row r="1622" spans="1:3" x14ac:dyDescent="0.25">
      <c r="A1622">
        <v>56</v>
      </c>
      <c r="B1622" t="s">
        <v>66</v>
      </c>
      <c r="C1622">
        <f>(((Calculator!$C56-55)/10)*IF(Calculator!$H56="Yes",1,0))</f>
      </c>
    </row>
    <row r="1623" spans="1:3" x14ac:dyDescent="0.25">
      <c r="A1623">
        <v>56</v>
      </c>
      <c r="B1623" t="s">
        <v>67</v>
      </c>
      <c r="C1623">
        <f>(((Calculator!$C56-55)/10)*((MAX(Calculator!$I56,30)-30)/5))</f>
      </c>
    </row>
    <row r="1624" spans="1:3" x14ac:dyDescent="0.25">
      <c r="A1624">
        <v>56</v>
      </c>
      <c r="B1624" t="s">
        <v>68</v>
      </c>
      <c r="C1624">
        <f>(((Calculator!$C56-55)/10)*((MIN(Calculator!$J56,60)-60)/-15))</f>
      </c>
    </row>
    <row r="1625" spans="1:3" x14ac:dyDescent="0.25">
      <c r="A1625">
        <v>56</v>
      </c>
      <c r="B1625" t="s">
        <v>69</v>
      </c>
      <c r="C1625">
        <f>IF(AND(Calculator!$O56&lt;&gt;"",Calculator!$O56&gt;=4,Calculator!$O56&lt;=6),1,0)</f>
      </c>
    </row>
    <row r="1626" spans="1:3" x14ac:dyDescent="0.25">
      <c r="A1626">
        <v>56</v>
      </c>
      <c r="B1626" t="s">
        <v>70</v>
      </c>
      <c r="C1626">
        <f>IF(AND(Calculator!$O56&lt;&gt;"",Calculator!$O56&gt;=7,Calculator!$O56&lt;=10),1,0)</f>
      </c>
    </row>
    <row r="1627" spans="1:3" x14ac:dyDescent="0.25">
      <c r="A1627">
        <v>56</v>
      </c>
      <c r="B1627" t="s">
        <v>71</v>
      </c>
      <c r="C1627">
        <f>IF(Calculator!$O56="",1,0)</f>
      </c>
    </row>
    <row r="1628" spans="1:3" x14ac:dyDescent="0.25">
      <c r="A1628">
        <v>56</v>
      </c>
      <c r="B1628" t="s">
        <v>72</v>
      </c>
      <c r="C1628">
        <f>IF(OR(Calculator!$M56="",Calculator!$M56=0),0,LN(Calculator!$M56))</f>
      </c>
    </row>
    <row r="1629" spans="1:3" x14ac:dyDescent="0.25">
      <c r="A1629">
        <v>56</v>
      </c>
      <c r="B1629" t="s">
        <v>73</v>
      </c>
      <c r="C1629">
        <f>IF(Calculator!$M56="",1,0)</f>
      </c>
    </row>
    <row r="1630" spans="1:3" x14ac:dyDescent="0.25">
      <c r="A1630">
        <v>56</v>
      </c>
      <c r="B1630" t="s">
        <v>74</v>
      </c>
      <c r="C1630">
        <f>IF(Calculator!$N56="",0,(Calculator!$N56-5.3)*IF(Calculator!$G56="Yes",1,0))</f>
      </c>
    </row>
    <row r="1631" spans="1:3" x14ac:dyDescent="0.25">
      <c r="A1631">
        <v>56</v>
      </c>
      <c r="B1631" t="s">
        <v>75</v>
      </c>
      <c r="C1631">
        <f>IF(Calculator!$N56="",0,(Calculator!$N56-5.3)*(1-IF(Calculator!$G56="Yes",1,0)))</f>
      </c>
    </row>
    <row r="1632" spans="1:3" x14ac:dyDescent="0.25">
      <c r="A1632">
        <v>56</v>
      </c>
      <c r="B1632" t="s">
        <v>76</v>
      </c>
      <c r="C1632">
        <f>IF(Calculator!$N56="",1,0)</f>
      </c>
    </row>
    <row r="1633" spans="1:3" x14ac:dyDescent="0.25">
      <c r="A1633">
        <v>56</v>
      </c>
      <c r="B1633" t="s">
        <v>77</v>
      </c>
      <c r="C1633">
        <f>1</f>
      </c>
    </row>
    <row r="1634" spans="1:3" x14ac:dyDescent="0.25">
      <c r="A1634">
        <v>57</v>
      </c>
      <c r="B1634" t="s">
        <v>47</v>
      </c>
      <c r="C1634">
        <f>(Calculator!$C57-55)/10</f>
      </c>
    </row>
    <row r="1635" spans="1:3" x14ac:dyDescent="0.25">
      <c r="A1635">
        <v>57</v>
      </c>
      <c r="B1635" t="s">
        <v>48</v>
      </c>
      <c r="C1635">
        <f>((Calculator!$C57-55)/10)^2</f>
      </c>
    </row>
    <row r="1636" spans="1:3" x14ac:dyDescent="0.25">
      <c r="A1636">
        <v>57</v>
      </c>
      <c r="B1636" t="s">
        <v>49</v>
      </c>
      <c r="C1636">
        <f>((Calculator!$D57-Calculator!$E57)*0.02586)-3.5</f>
      </c>
    </row>
    <row r="1637" spans="1:3" x14ac:dyDescent="0.25">
      <c r="A1637">
        <v>57</v>
      </c>
      <c r="B1637" t="s">
        <v>50</v>
      </c>
      <c r="C1637">
        <f>((Calculator!$E57*0.02586)-1.3)/0.3</f>
      </c>
    </row>
    <row r="1638" spans="1:3" x14ac:dyDescent="0.25">
      <c r="A1638">
        <v>57</v>
      </c>
      <c r="B1638" t="s">
        <v>51</v>
      </c>
      <c r="C1638">
        <f>(MIN(Calculator!$F57,110)-110)/20</f>
      </c>
    </row>
    <row r="1639" spans="1:3" x14ac:dyDescent="0.25">
      <c r="A1639">
        <v>57</v>
      </c>
      <c r="B1639" t="s">
        <v>52</v>
      </c>
      <c r="C1639">
        <f>(MAX(Calculator!$F57,110)-130)/20</f>
      </c>
    </row>
    <row r="1640" spans="1:3" x14ac:dyDescent="0.25">
      <c r="A1640">
        <v>57</v>
      </c>
      <c r="B1640" t="s">
        <v>17</v>
      </c>
      <c r="C1640">
        <f>IF(Calculator!$G57="Yes",1,0)</f>
      </c>
    </row>
    <row r="1641" spans="1:3" x14ac:dyDescent="0.25">
      <c r="A1641">
        <v>57</v>
      </c>
      <c r="B1641" t="s">
        <v>53</v>
      </c>
      <c r="C1641">
        <f>IF(Calculator!$H57="Yes",1,0)</f>
      </c>
    </row>
    <row r="1642" spans="1:3" x14ac:dyDescent="0.25">
      <c r="A1642">
        <v>57</v>
      </c>
      <c r="B1642" t="s">
        <v>54</v>
      </c>
      <c r="C1642">
        <f>(MIN(Calculator!$I57,30)-25)/5</f>
      </c>
    </row>
    <row r="1643" spans="1:3" x14ac:dyDescent="0.25">
      <c r="A1643">
        <v>57</v>
      </c>
      <c r="B1643" t="s">
        <v>55</v>
      </c>
      <c r="C1643">
        <f>(MAX(Calculator!$I57,30)-30)/5</f>
      </c>
    </row>
    <row r="1644" spans="1:3" x14ac:dyDescent="0.25">
      <c r="A1644">
        <v>57</v>
      </c>
      <c r="B1644" t="s">
        <v>56</v>
      </c>
      <c r="C1644">
        <f>(MIN(Calculator!$J57,60)-60)/-15</f>
      </c>
    </row>
    <row r="1645" spans="1:3" x14ac:dyDescent="0.25">
      <c r="A1645">
        <v>57</v>
      </c>
      <c r="B1645" t="s">
        <v>57</v>
      </c>
      <c r="C1645">
        <f>(MAX(Calculator!$J57,60)-90)/-15</f>
      </c>
    </row>
    <row r="1646" spans="1:3" x14ac:dyDescent="0.25">
      <c r="A1646">
        <v>57</v>
      </c>
      <c r="B1646" t="s">
        <v>58</v>
      </c>
      <c r="C1646">
        <f>IF(Calculator!$K57="Yes",1,0)</f>
      </c>
    </row>
    <row r="1647" spans="1:3" x14ac:dyDescent="0.25">
      <c r="A1647">
        <v>57</v>
      </c>
      <c r="B1647" t="s">
        <v>59</v>
      </c>
      <c r="C1647">
        <f>IF(Calculator!$L57="Yes",1,0)</f>
      </c>
    </row>
    <row r="1648" spans="1:3" x14ac:dyDescent="0.25">
      <c r="A1648">
        <v>57</v>
      </c>
      <c r="B1648" t="s">
        <v>60</v>
      </c>
      <c r="C1648">
        <f>((MAX(Calculator!$F57,110)-130)/20)*IF(Calculator!$K57="Yes",1,0)</f>
      </c>
    </row>
    <row r="1649" spans="1:3" x14ac:dyDescent="0.25">
      <c r="A1649">
        <v>57</v>
      </c>
      <c r="B1649" t="s">
        <v>61</v>
      </c>
      <c r="C1649">
        <f>((((Calculator!$D57-Calculator!$E57)*0.02586)-3.5))*IF(Calculator!$L57="Yes",1,0)</f>
      </c>
    </row>
    <row r="1650" spans="1:3" x14ac:dyDescent="0.25">
      <c r="A1650">
        <v>57</v>
      </c>
      <c r="B1650" t="s">
        <v>62</v>
      </c>
      <c r="C1650">
        <f>(((Calculator!$C57-55)/10)*(((((Calculator!$D57-Calculator!$E57)*0.02586)-3.5))))</f>
      </c>
    </row>
    <row r="1651" spans="1:3" x14ac:dyDescent="0.25">
      <c r="A1651">
        <v>57</v>
      </c>
      <c r="B1651" t="s">
        <v>63</v>
      </c>
      <c r="C1651">
        <f>(((Calculator!$C57-55)/10)*(((Calculator!$E57*0.02586)-1.3)/0.3))</f>
      </c>
    </row>
    <row r="1652" spans="1:3" x14ac:dyDescent="0.25">
      <c r="A1652">
        <v>57</v>
      </c>
      <c r="B1652" t="s">
        <v>64</v>
      </c>
      <c r="C1652">
        <f>(((Calculator!$C57-55)/10)*((MAX(Calculator!$F57,110)-130)/20))</f>
      </c>
    </row>
    <row r="1653" spans="1:3" x14ac:dyDescent="0.25">
      <c r="A1653">
        <v>57</v>
      </c>
      <c r="B1653" t="s">
        <v>65</v>
      </c>
      <c r="C1653">
        <f>(((Calculator!$C57-55)/10)*IF(Calculator!$G57="Yes",1,0))</f>
      </c>
    </row>
    <row r="1654" spans="1:3" x14ac:dyDescent="0.25">
      <c r="A1654">
        <v>57</v>
      </c>
      <c r="B1654" t="s">
        <v>66</v>
      </c>
      <c r="C1654">
        <f>(((Calculator!$C57-55)/10)*IF(Calculator!$H57="Yes",1,0))</f>
      </c>
    </row>
    <row r="1655" spans="1:3" x14ac:dyDescent="0.25">
      <c r="A1655">
        <v>57</v>
      </c>
      <c r="B1655" t="s">
        <v>67</v>
      </c>
      <c r="C1655">
        <f>(((Calculator!$C57-55)/10)*((MAX(Calculator!$I57,30)-30)/5))</f>
      </c>
    </row>
    <row r="1656" spans="1:3" x14ac:dyDescent="0.25">
      <c r="A1656">
        <v>57</v>
      </c>
      <c r="B1656" t="s">
        <v>68</v>
      </c>
      <c r="C1656">
        <f>(((Calculator!$C57-55)/10)*((MIN(Calculator!$J57,60)-60)/-15))</f>
      </c>
    </row>
    <row r="1657" spans="1:3" x14ac:dyDescent="0.25">
      <c r="A1657">
        <v>57</v>
      </c>
      <c r="B1657" t="s">
        <v>69</v>
      </c>
      <c r="C1657">
        <f>IF(AND(Calculator!$O57&lt;&gt;"",Calculator!$O57&gt;=4,Calculator!$O57&lt;=6),1,0)</f>
      </c>
    </row>
    <row r="1658" spans="1:3" x14ac:dyDescent="0.25">
      <c r="A1658">
        <v>57</v>
      </c>
      <c r="B1658" t="s">
        <v>70</v>
      </c>
      <c r="C1658">
        <f>IF(AND(Calculator!$O57&lt;&gt;"",Calculator!$O57&gt;=7,Calculator!$O57&lt;=10),1,0)</f>
      </c>
    </row>
    <row r="1659" spans="1:3" x14ac:dyDescent="0.25">
      <c r="A1659">
        <v>57</v>
      </c>
      <c r="B1659" t="s">
        <v>71</v>
      </c>
      <c r="C1659">
        <f>IF(Calculator!$O57="",1,0)</f>
      </c>
    </row>
    <row r="1660" spans="1:3" x14ac:dyDescent="0.25">
      <c r="A1660">
        <v>57</v>
      </c>
      <c r="B1660" t="s">
        <v>72</v>
      </c>
      <c r="C1660">
        <f>IF(OR(Calculator!$M57="",Calculator!$M57=0),0,LN(Calculator!$M57))</f>
      </c>
    </row>
    <row r="1661" spans="1:3" x14ac:dyDescent="0.25">
      <c r="A1661">
        <v>57</v>
      </c>
      <c r="B1661" t="s">
        <v>73</v>
      </c>
      <c r="C1661">
        <f>IF(Calculator!$M57="",1,0)</f>
      </c>
    </row>
    <row r="1662" spans="1:3" x14ac:dyDescent="0.25">
      <c r="A1662">
        <v>57</v>
      </c>
      <c r="B1662" t="s">
        <v>74</v>
      </c>
      <c r="C1662">
        <f>IF(Calculator!$N57="",0,(Calculator!$N57-5.3)*IF(Calculator!$G57="Yes",1,0))</f>
      </c>
    </row>
    <row r="1663" spans="1:3" x14ac:dyDescent="0.25">
      <c r="A1663">
        <v>57</v>
      </c>
      <c r="B1663" t="s">
        <v>75</v>
      </c>
      <c r="C1663">
        <f>IF(Calculator!$N57="",0,(Calculator!$N57-5.3)*(1-IF(Calculator!$G57="Yes",1,0)))</f>
      </c>
    </row>
    <row r="1664" spans="1:3" x14ac:dyDescent="0.25">
      <c r="A1664">
        <v>57</v>
      </c>
      <c r="B1664" t="s">
        <v>76</v>
      </c>
      <c r="C1664">
        <f>IF(Calculator!$N57="",1,0)</f>
      </c>
    </row>
    <row r="1665" spans="1:3" x14ac:dyDescent="0.25">
      <c r="A1665">
        <v>57</v>
      </c>
      <c r="B1665" t="s">
        <v>77</v>
      </c>
      <c r="C1665">
        <f>1</f>
      </c>
    </row>
    <row r="1666" spans="1:3" x14ac:dyDescent="0.25">
      <c r="A1666">
        <v>58</v>
      </c>
      <c r="B1666" t="s">
        <v>47</v>
      </c>
      <c r="C1666">
        <f>(Calculator!$C58-55)/10</f>
      </c>
    </row>
    <row r="1667" spans="1:3" x14ac:dyDescent="0.25">
      <c r="A1667">
        <v>58</v>
      </c>
      <c r="B1667" t="s">
        <v>48</v>
      </c>
      <c r="C1667">
        <f>((Calculator!$C58-55)/10)^2</f>
      </c>
    </row>
    <row r="1668" spans="1:3" x14ac:dyDescent="0.25">
      <c r="A1668">
        <v>58</v>
      </c>
      <c r="B1668" t="s">
        <v>49</v>
      </c>
      <c r="C1668">
        <f>((Calculator!$D58-Calculator!$E58)*0.02586)-3.5</f>
      </c>
    </row>
    <row r="1669" spans="1:3" x14ac:dyDescent="0.25">
      <c r="A1669">
        <v>58</v>
      </c>
      <c r="B1669" t="s">
        <v>50</v>
      </c>
      <c r="C1669">
        <f>((Calculator!$E58*0.02586)-1.3)/0.3</f>
      </c>
    </row>
    <row r="1670" spans="1:3" x14ac:dyDescent="0.25">
      <c r="A1670">
        <v>58</v>
      </c>
      <c r="B1670" t="s">
        <v>51</v>
      </c>
      <c r="C1670">
        <f>(MIN(Calculator!$F58,110)-110)/20</f>
      </c>
    </row>
    <row r="1671" spans="1:3" x14ac:dyDescent="0.25">
      <c r="A1671">
        <v>58</v>
      </c>
      <c r="B1671" t="s">
        <v>52</v>
      </c>
      <c r="C1671">
        <f>(MAX(Calculator!$F58,110)-130)/20</f>
      </c>
    </row>
    <row r="1672" spans="1:3" x14ac:dyDescent="0.25">
      <c r="A1672">
        <v>58</v>
      </c>
      <c r="B1672" t="s">
        <v>17</v>
      </c>
      <c r="C1672">
        <f>IF(Calculator!$G58="Yes",1,0)</f>
      </c>
    </row>
    <row r="1673" spans="1:3" x14ac:dyDescent="0.25">
      <c r="A1673">
        <v>58</v>
      </c>
      <c r="B1673" t="s">
        <v>53</v>
      </c>
      <c r="C1673">
        <f>IF(Calculator!$H58="Yes",1,0)</f>
      </c>
    </row>
    <row r="1674" spans="1:3" x14ac:dyDescent="0.25">
      <c r="A1674">
        <v>58</v>
      </c>
      <c r="B1674" t="s">
        <v>54</v>
      </c>
      <c r="C1674">
        <f>(MIN(Calculator!$I58,30)-25)/5</f>
      </c>
    </row>
    <row r="1675" spans="1:3" x14ac:dyDescent="0.25">
      <c r="A1675">
        <v>58</v>
      </c>
      <c r="B1675" t="s">
        <v>55</v>
      </c>
      <c r="C1675">
        <f>(MAX(Calculator!$I58,30)-30)/5</f>
      </c>
    </row>
    <row r="1676" spans="1:3" x14ac:dyDescent="0.25">
      <c r="A1676">
        <v>58</v>
      </c>
      <c r="B1676" t="s">
        <v>56</v>
      </c>
      <c r="C1676">
        <f>(MIN(Calculator!$J58,60)-60)/-15</f>
      </c>
    </row>
    <row r="1677" spans="1:3" x14ac:dyDescent="0.25">
      <c r="A1677">
        <v>58</v>
      </c>
      <c r="B1677" t="s">
        <v>57</v>
      </c>
      <c r="C1677">
        <f>(MAX(Calculator!$J58,60)-90)/-15</f>
      </c>
    </row>
    <row r="1678" spans="1:3" x14ac:dyDescent="0.25">
      <c r="A1678">
        <v>58</v>
      </c>
      <c r="B1678" t="s">
        <v>58</v>
      </c>
      <c r="C1678">
        <f>IF(Calculator!$K58="Yes",1,0)</f>
      </c>
    </row>
    <row r="1679" spans="1:3" x14ac:dyDescent="0.25">
      <c r="A1679">
        <v>58</v>
      </c>
      <c r="B1679" t="s">
        <v>59</v>
      </c>
      <c r="C1679">
        <f>IF(Calculator!$L58="Yes",1,0)</f>
      </c>
    </row>
    <row r="1680" spans="1:3" x14ac:dyDescent="0.25">
      <c r="A1680">
        <v>58</v>
      </c>
      <c r="B1680" t="s">
        <v>60</v>
      </c>
      <c r="C1680">
        <f>((MAX(Calculator!$F58,110)-130)/20)*IF(Calculator!$K58="Yes",1,0)</f>
      </c>
    </row>
    <row r="1681" spans="1:3" x14ac:dyDescent="0.25">
      <c r="A1681">
        <v>58</v>
      </c>
      <c r="B1681" t="s">
        <v>61</v>
      </c>
      <c r="C1681">
        <f>((((Calculator!$D58-Calculator!$E58)*0.02586)-3.5))*IF(Calculator!$L58="Yes",1,0)</f>
      </c>
    </row>
    <row r="1682" spans="1:3" x14ac:dyDescent="0.25">
      <c r="A1682">
        <v>58</v>
      </c>
      <c r="B1682" t="s">
        <v>62</v>
      </c>
      <c r="C1682">
        <f>(((Calculator!$C58-55)/10)*(((((Calculator!$D58-Calculator!$E58)*0.02586)-3.5))))</f>
      </c>
    </row>
    <row r="1683" spans="1:3" x14ac:dyDescent="0.25">
      <c r="A1683">
        <v>58</v>
      </c>
      <c r="B1683" t="s">
        <v>63</v>
      </c>
      <c r="C1683">
        <f>(((Calculator!$C58-55)/10)*(((Calculator!$E58*0.02586)-1.3)/0.3))</f>
      </c>
    </row>
    <row r="1684" spans="1:3" x14ac:dyDescent="0.25">
      <c r="A1684">
        <v>58</v>
      </c>
      <c r="B1684" t="s">
        <v>64</v>
      </c>
      <c r="C1684">
        <f>(((Calculator!$C58-55)/10)*((MAX(Calculator!$F58,110)-130)/20))</f>
      </c>
    </row>
    <row r="1685" spans="1:3" x14ac:dyDescent="0.25">
      <c r="A1685">
        <v>58</v>
      </c>
      <c r="B1685" t="s">
        <v>65</v>
      </c>
      <c r="C1685">
        <f>(((Calculator!$C58-55)/10)*IF(Calculator!$G58="Yes",1,0))</f>
      </c>
    </row>
    <row r="1686" spans="1:3" x14ac:dyDescent="0.25">
      <c r="A1686">
        <v>58</v>
      </c>
      <c r="B1686" t="s">
        <v>66</v>
      </c>
      <c r="C1686">
        <f>(((Calculator!$C58-55)/10)*IF(Calculator!$H58="Yes",1,0))</f>
      </c>
    </row>
    <row r="1687" spans="1:3" x14ac:dyDescent="0.25">
      <c r="A1687">
        <v>58</v>
      </c>
      <c r="B1687" t="s">
        <v>67</v>
      </c>
      <c r="C1687">
        <f>(((Calculator!$C58-55)/10)*((MAX(Calculator!$I58,30)-30)/5))</f>
      </c>
    </row>
    <row r="1688" spans="1:3" x14ac:dyDescent="0.25">
      <c r="A1688">
        <v>58</v>
      </c>
      <c r="B1688" t="s">
        <v>68</v>
      </c>
      <c r="C1688">
        <f>(((Calculator!$C58-55)/10)*((MIN(Calculator!$J58,60)-60)/-15))</f>
      </c>
    </row>
    <row r="1689" spans="1:3" x14ac:dyDescent="0.25">
      <c r="A1689">
        <v>58</v>
      </c>
      <c r="B1689" t="s">
        <v>69</v>
      </c>
      <c r="C1689">
        <f>IF(AND(Calculator!$O58&lt;&gt;"",Calculator!$O58&gt;=4,Calculator!$O58&lt;=6),1,0)</f>
      </c>
    </row>
    <row r="1690" spans="1:3" x14ac:dyDescent="0.25">
      <c r="A1690">
        <v>58</v>
      </c>
      <c r="B1690" t="s">
        <v>70</v>
      </c>
      <c r="C1690">
        <f>IF(AND(Calculator!$O58&lt;&gt;"",Calculator!$O58&gt;=7,Calculator!$O58&lt;=10),1,0)</f>
      </c>
    </row>
    <row r="1691" spans="1:3" x14ac:dyDescent="0.25">
      <c r="A1691">
        <v>58</v>
      </c>
      <c r="B1691" t="s">
        <v>71</v>
      </c>
      <c r="C1691">
        <f>IF(Calculator!$O58="",1,0)</f>
      </c>
    </row>
    <row r="1692" spans="1:3" x14ac:dyDescent="0.25">
      <c r="A1692">
        <v>58</v>
      </c>
      <c r="B1692" t="s">
        <v>72</v>
      </c>
      <c r="C1692">
        <f>IF(OR(Calculator!$M58="",Calculator!$M58=0),0,LN(Calculator!$M58))</f>
      </c>
    </row>
    <row r="1693" spans="1:3" x14ac:dyDescent="0.25">
      <c r="A1693">
        <v>58</v>
      </c>
      <c r="B1693" t="s">
        <v>73</v>
      </c>
      <c r="C1693">
        <f>IF(Calculator!$M58="",1,0)</f>
      </c>
    </row>
    <row r="1694" spans="1:3" x14ac:dyDescent="0.25">
      <c r="A1694">
        <v>58</v>
      </c>
      <c r="B1694" t="s">
        <v>74</v>
      </c>
      <c r="C1694">
        <f>IF(Calculator!$N58="",0,(Calculator!$N58-5.3)*IF(Calculator!$G58="Yes",1,0))</f>
      </c>
    </row>
    <row r="1695" spans="1:3" x14ac:dyDescent="0.25">
      <c r="A1695">
        <v>58</v>
      </c>
      <c r="B1695" t="s">
        <v>75</v>
      </c>
      <c r="C1695">
        <f>IF(Calculator!$N58="",0,(Calculator!$N58-5.3)*(1-IF(Calculator!$G58="Yes",1,0)))</f>
      </c>
    </row>
    <row r="1696" spans="1:3" x14ac:dyDescent="0.25">
      <c r="A1696">
        <v>58</v>
      </c>
      <c r="B1696" t="s">
        <v>76</v>
      </c>
      <c r="C1696">
        <f>IF(Calculator!$N58="",1,0)</f>
      </c>
    </row>
    <row r="1697" spans="1:3" x14ac:dyDescent="0.25">
      <c r="A1697">
        <v>58</v>
      </c>
      <c r="B1697" t="s">
        <v>77</v>
      </c>
      <c r="C1697">
        <f>1</f>
      </c>
    </row>
    <row r="1698" spans="1:3" x14ac:dyDescent="0.25">
      <c r="A1698">
        <v>59</v>
      </c>
      <c r="B1698" t="s">
        <v>47</v>
      </c>
      <c r="C1698">
        <f>(Calculator!$C59-55)/10</f>
      </c>
    </row>
    <row r="1699" spans="1:3" x14ac:dyDescent="0.25">
      <c r="A1699">
        <v>59</v>
      </c>
      <c r="B1699" t="s">
        <v>48</v>
      </c>
      <c r="C1699">
        <f>((Calculator!$C59-55)/10)^2</f>
      </c>
    </row>
    <row r="1700" spans="1:3" x14ac:dyDescent="0.25">
      <c r="A1700">
        <v>59</v>
      </c>
      <c r="B1700" t="s">
        <v>49</v>
      </c>
      <c r="C1700">
        <f>((Calculator!$D59-Calculator!$E59)*0.02586)-3.5</f>
      </c>
    </row>
    <row r="1701" spans="1:3" x14ac:dyDescent="0.25">
      <c r="A1701">
        <v>59</v>
      </c>
      <c r="B1701" t="s">
        <v>50</v>
      </c>
      <c r="C1701">
        <f>((Calculator!$E59*0.02586)-1.3)/0.3</f>
      </c>
    </row>
    <row r="1702" spans="1:3" x14ac:dyDescent="0.25">
      <c r="A1702">
        <v>59</v>
      </c>
      <c r="B1702" t="s">
        <v>51</v>
      </c>
      <c r="C1702">
        <f>(MIN(Calculator!$F59,110)-110)/20</f>
      </c>
    </row>
    <row r="1703" spans="1:3" x14ac:dyDescent="0.25">
      <c r="A1703">
        <v>59</v>
      </c>
      <c r="B1703" t="s">
        <v>52</v>
      </c>
      <c r="C1703">
        <f>(MAX(Calculator!$F59,110)-130)/20</f>
      </c>
    </row>
    <row r="1704" spans="1:3" x14ac:dyDescent="0.25">
      <c r="A1704">
        <v>59</v>
      </c>
      <c r="B1704" t="s">
        <v>17</v>
      </c>
      <c r="C1704">
        <f>IF(Calculator!$G59="Yes",1,0)</f>
      </c>
    </row>
    <row r="1705" spans="1:3" x14ac:dyDescent="0.25">
      <c r="A1705">
        <v>59</v>
      </c>
      <c r="B1705" t="s">
        <v>53</v>
      </c>
      <c r="C1705">
        <f>IF(Calculator!$H59="Yes",1,0)</f>
      </c>
    </row>
    <row r="1706" spans="1:3" x14ac:dyDescent="0.25">
      <c r="A1706">
        <v>59</v>
      </c>
      <c r="B1706" t="s">
        <v>54</v>
      </c>
      <c r="C1706">
        <f>(MIN(Calculator!$I59,30)-25)/5</f>
      </c>
    </row>
    <row r="1707" spans="1:3" x14ac:dyDescent="0.25">
      <c r="A1707">
        <v>59</v>
      </c>
      <c r="B1707" t="s">
        <v>55</v>
      </c>
      <c r="C1707">
        <f>(MAX(Calculator!$I59,30)-30)/5</f>
      </c>
    </row>
    <row r="1708" spans="1:3" x14ac:dyDescent="0.25">
      <c r="A1708">
        <v>59</v>
      </c>
      <c r="B1708" t="s">
        <v>56</v>
      </c>
      <c r="C1708">
        <f>(MIN(Calculator!$J59,60)-60)/-15</f>
      </c>
    </row>
    <row r="1709" spans="1:3" x14ac:dyDescent="0.25">
      <c r="A1709">
        <v>59</v>
      </c>
      <c r="B1709" t="s">
        <v>57</v>
      </c>
      <c r="C1709">
        <f>(MAX(Calculator!$J59,60)-90)/-15</f>
      </c>
    </row>
    <row r="1710" spans="1:3" x14ac:dyDescent="0.25">
      <c r="A1710">
        <v>59</v>
      </c>
      <c r="B1710" t="s">
        <v>58</v>
      </c>
      <c r="C1710">
        <f>IF(Calculator!$K59="Yes",1,0)</f>
      </c>
    </row>
    <row r="1711" spans="1:3" x14ac:dyDescent="0.25">
      <c r="A1711">
        <v>59</v>
      </c>
      <c r="B1711" t="s">
        <v>59</v>
      </c>
      <c r="C1711">
        <f>IF(Calculator!$L59="Yes",1,0)</f>
      </c>
    </row>
    <row r="1712" spans="1:3" x14ac:dyDescent="0.25">
      <c r="A1712">
        <v>59</v>
      </c>
      <c r="B1712" t="s">
        <v>60</v>
      </c>
      <c r="C1712">
        <f>((MAX(Calculator!$F59,110)-130)/20)*IF(Calculator!$K59="Yes",1,0)</f>
      </c>
    </row>
    <row r="1713" spans="1:3" x14ac:dyDescent="0.25">
      <c r="A1713">
        <v>59</v>
      </c>
      <c r="B1713" t="s">
        <v>61</v>
      </c>
      <c r="C1713">
        <f>((((Calculator!$D59-Calculator!$E59)*0.02586)-3.5))*IF(Calculator!$L59="Yes",1,0)</f>
      </c>
    </row>
    <row r="1714" spans="1:3" x14ac:dyDescent="0.25">
      <c r="A1714">
        <v>59</v>
      </c>
      <c r="B1714" t="s">
        <v>62</v>
      </c>
      <c r="C1714">
        <f>(((Calculator!$C59-55)/10)*(((((Calculator!$D59-Calculator!$E59)*0.02586)-3.5))))</f>
      </c>
    </row>
    <row r="1715" spans="1:3" x14ac:dyDescent="0.25">
      <c r="A1715">
        <v>59</v>
      </c>
      <c r="B1715" t="s">
        <v>63</v>
      </c>
      <c r="C1715">
        <f>(((Calculator!$C59-55)/10)*(((Calculator!$E59*0.02586)-1.3)/0.3))</f>
      </c>
    </row>
    <row r="1716" spans="1:3" x14ac:dyDescent="0.25">
      <c r="A1716">
        <v>59</v>
      </c>
      <c r="B1716" t="s">
        <v>64</v>
      </c>
      <c r="C1716">
        <f>(((Calculator!$C59-55)/10)*((MAX(Calculator!$F59,110)-130)/20))</f>
      </c>
    </row>
    <row r="1717" spans="1:3" x14ac:dyDescent="0.25">
      <c r="A1717">
        <v>59</v>
      </c>
      <c r="B1717" t="s">
        <v>65</v>
      </c>
      <c r="C1717">
        <f>(((Calculator!$C59-55)/10)*IF(Calculator!$G59="Yes",1,0))</f>
      </c>
    </row>
    <row r="1718" spans="1:3" x14ac:dyDescent="0.25">
      <c r="A1718">
        <v>59</v>
      </c>
      <c r="B1718" t="s">
        <v>66</v>
      </c>
      <c r="C1718">
        <f>(((Calculator!$C59-55)/10)*IF(Calculator!$H59="Yes",1,0))</f>
      </c>
    </row>
    <row r="1719" spans="1:3" x14ac:dyDescent="0.25">
      <c r="A1719">
        <v>59</v>
      </c>
      <c r="B1719" t="s">
        <v>67</v>
      </c>
      <c r="C1719">
        <f>(((Calculator!$C59-55)/10)*((MAX(Calculator!$I59,30)-30)/5))</f>
      </c>
    </row>
    <row r="1720" spans="1:3" x14ac:dyDescent="0.25">
      <c r="A1720">
        <v>59</v>
      </c>
      <c r="B1720" t="s">
        <v>68</v>
      </c>
      <c r="C1720">
        <f>(((Calculator!$C59-55)/10)*((MIN(Calculator!$J59,60)-60)/-15))</f>
      </c>
    </row>
    <row r="1721" spans="1:3" x14ac:dyDescent="0.25">
      <c r="A1721">
        <v>59</v>
      </c>
      <c r="B1721" t="s">
        <v>69</v>
      </c>
      <c r="C1721">
        <f>IF(AND(Calculator!$O59&lt;&gt;"",Calculator!$O59&gt;=4,Calculator!$O59&lt;=6),1,0)</f>
      </c>
    </row>
    <row r="1722" spans="1:3" x14ac:dyDescent="0.25">
      <c r="A1722">
        <v>59</v>
      </c>
      <c r="B1722" t="s">
        <v>70</v>
      </c>
      <c r="C1722">
        <f>IF(AND(Calculator!$O59&lt;&gt;"",Calculator!$O59&gt;=7,Calculator!$O59&lt;=10),1,0)</f>
      </c>
    </row>
    <row r="1723" spans="1:3" x14ac:dyDescent="0.25">
      <c r="A1723">
        <v>59</v>
      </c>
      <c r="B1723" t="s">
        <v>71</v>
      </c>
      <c r="C1723">
        <f>IF(Calculator!$O59="",1,0)</f>
      </c>
    </row>
    <row r="1724" spans="1:3" x14ac:dyDescent="0.25">
      <c r="A1724">
        <v>59</v>
      </c>
      <c r="B1724" t="s">
        <v>72</v>
      </c>
      <c r="C1724">
        <f>IF(OR(Calculator!$M59="",Calculator!$M59=0),0,LN(Calculator!$M59))</f>
      </c>
    </row>
    <row r="1725" spans="1:3" x14ac:dyDescent="0.25">
      <c r="A1725">
        <v>59</v>
      </c>
      <c r="B1725" t="s">
        <v>73</v>
      </c>
      <c r="C1725">
        <f>IF(Calculator!$M59="",1,0)</f>
      </c>
    </row>
    <row r="1726" spans="1:3" x14ac:dyDescent="0.25">
      <c r="A1726">
        <v>59</v>
      </c>
      <c r="B1726" t="s">
        <v>74</v>
      </c>
      <c r="C1726">
        <f>IF(Calculator!$N59="",0,(Calculator!$N59-5.3)*IF(Calculator!$G59="Yes",1,0))</f>
      </c>
    </row>
    <row r="1727" spans="1:3" x14ac:dyDescent="0.25">
      <c r="A1727">
        <v>59</v>
      </c>
      <c r="B1727" t="s">
        <v>75</v>
      </c>
      <c r="C1727">
        <f>IF(Calculator!$N59="",0,(Calculator!$N59-5.3)*(1-IF(Calculator!$G59="Yes",1,0)))</f>
      </c>
    </row>
    <row r="1728" spans="1:3" x14ac:dyDescent="0.25">
      <c r="A1728">
        <v>59</v>
      </c>
      <c r="B1728" t="s">
        <v>76</v>
      </c>
      <c r="C1728">
        <f>IF(Calculator!$N59="",1,0)</f>
      </c>
    </row>
    <row r="1729" spans="1:3" x14ac:dyDescent="0.25">
      <c r="A1729">
        <v>59</v>
      </c>
      <c r="B1729" t="s">
        <v>77</v>
      </c>
      <c r="C1729">
        <f>1</f>
      </c>
    </row>
    <row r="1730" spans="1:3" x14ac:dyDescent="0.25">
      <c r="A1730">
        <v>60</v>
      </c>
      <c r="B1730" t="s">
        <v>47</v>
      </c>
      <c r="C1730">
        <f>(Calculator!$C60-55)/10</f>
      </c>
    </row>
    <row r="1731" spans="1:3" x14ac:dyDescent="0.25">
      <c r="A1731">
        <v>60</v>
      </c>
      <c r="B1731" t="s">
        <v>48</v>
      </c>
      <c r="C1731">
        <f>((Calculator!$C60-55)/10)^2</f>
      </c>
    </row>
    <row r="1732" spans="1:3" x14ac:dyDescent="0.25">
      <c r="A1732">
        <v>60</v>
      </c>
      <c r="B1732" t="s">
        <v>49</v>
      </c>
      <c r="C1732">
        <f>((Calculator!$D60-Calculator!$E60)*0.02586)-3.5</f>
      </c>
    </row>
    <row r="1733" spans="1:3" x14ac:dyDescent="0.25">
      <c r="A1733">
        <v>60</v>
      </c>
      <c r="B1733" t="s">
        <v>50</v>
      </c>
      <c r="C1733">
        <f>((Calculator!$E60*0.02586)-1.3)/0.3</f>
      </c>
    </row>
    <row r="1734" spans="1:3" x14ac:dyDescent="0.25">
      <c r="A1734">
        <v>60</v>
      </c>
      <c r="B1734" t="s">
        <v>51</v>
      </c>
      <c r="C1734">
        <f>(MIN(Calculator!$F60,110)-110)/20</f>
      </c>
    </row>
    <row r="1735" spans="1:3" x14ac:dyDescent="0.25">
      <c r="A1735">
        <v>60</v>
      </c>
      <c r="B1735" t="s">
        <v>52</v>
      </c>
      <c r="C1735">
        <f>(MAX(Calculator!$F60,110)-130)/20</f>
      </c>
    </row>
    <row r="1736" spans="1:3" x14ac:dyDescent="0.25">
      <c r="A1736">
        <v>60</v>
      </c>
      <c r="B1736" t="s">
        <v>17</v>
      </c>
      <c r="C1736">
        <f>IF(Calculator!$G60="Yes",1,0)</f>
      </c>
    </row>
    <row r="1737" spans="1:3" x14ac:dyDescent="0.25">
      <c r="A1737">
        <v>60</v>
      </c>
      <c r="B1737" t="s">
        <v>53</v>
      </c>
      <c r="C1737">
        <f>IF(Calculator!$H60="Yes",1,0)</f>
      </c>
    </row>
    <row r="1738" spans="1:3" x14ac:dyDescent="0.25">
      <c r="A1738">
        <v>60</v>
      </c>
      <c r="B1738" t="s">
        <v>54</v>
      </c>
      <c r="C1738">
        <f>(MIN(Calculator!$I60,30)-25)/5</f>
      </c>
    </row>
    <row r="1739" spans="1:3" x14ac:dyDescent="0.25">
      <c r="A1739">
        <v>60</v>
      </c>
      <c r="B1739" t="s">
        <v>55</v>
      </c>
      <c r="C1739">
        <f>(MAX(Calculator!$I60,30)-30)/5</f>
      </c>
    </row>
    <row r="1740" spans="1:3" x14ac:dyDescent="0.25">
      <c r="A1740">
        <v>60</v>
      </c>
      <c r="B1740" t="s">
        <v>56</v>
      </c>
      <c r="C1740">
        <f>(MIN(Calculator!$J60,60)-60)/-15</f>
      </c>
    </row>
    <row r="1741" spans="1:3" x14ac:dyDescent="0.25">
      <c r="A1741">
        <v>60</v>
      </c>
      <c r="B1741" t="s">
        <v>57</v>
      </c>
      <c r="C1741">
        <f>(MAX(Calculator!$J60,60)-90)/-15</f>
      </c>
    </row>
    <row r="1742" spans="1:3" x14ac:dyDescent="0.25">
      <c r="A1742">
        <v>60</v>
      </c>
      <c r="B1742" t="s">
        <v>58</v>
      </c>
      <c r="C1742">
        <f>IF(Calculator!$K60="Yes",1,0)</f>
      </c>
    </row>
    <row r="1743" spans="1:3" x14ac:dyDescent="0.25">
      <c r="A1743">
        <v>60</v>
      </c>
      <c r="B1743" t="s">
        <v>59</v>
      </c>
      <c r="C1743">
        <f>IF(Calculator!$L60="Yes",1,0)</f>
      </c>
    </row>
    <row r="1744" spans="1:3" x14ac:dyDescent="0.25">
      <c r="A1744">
        <v>60</v>
      </c>
      <c r="B1744" t="s">
        <v>60</v>
      </c>
      <c r="C1744">
        <f>((MAX(Calculator!$F60,110)-130)/20)*IF(Calculator!$K60="Yes",1,0)</f>
      </c>
    </row>
    <row r="1745" spans="1:3" x14ac:dyDescent="0.25">
      <c r="A1745">
        <v>60</v>
      </c>
      <c r="B1745" t="s">
        <v>61</v>
      </c>
      <c r="C1745">
        <f>((((Calculator!$D60-Calculator!$E60)*0.02586)-3.5))*IF(Calculator!$L60="Yes",1,0)</f>
      </c>
    </row>
    <row r="1746" spans="1:3" x14ac:dyDescent="0.25">
      <c r="A1746">
        <v>60</v>
      </c>
      <c r="B1746" t="s">
        <v>62</v>
      </c>
      <c r="C1746">
        <f>(((Calculator!$C60-55)/10)*(((((Calculator!$D60-Calculator!$E60)*0.02586)-3.5))))</f>
      </c>
    </row>
    <row r="1747" spans="1:3" x14ac:dyDescent="0.25">
      <c r="A1747">
        <v>60</v>
      </c>
      <c r="B1747" t="s">
        <v>63</v>
      </c>
      <c r="C1747">
        <f>(((Calculator!$C60-55)/10)*(((Calculator!$E60*0.02586)-1.3)/0.3))</f>
      </c>
    </row>
    <row r="1748" spans="1:3" x14ac:dyDescent="0.25">
      <c r="A1748">
        <v>60</v>
      </c>
      <c r="B1748" t="s">
        <v>64</v>
      </c>
      <c r="C1748">
        <f>(((Calculator!$C60-55)/10)*((MAX(Calculator!$F60,110)-130)/20))</f>
      </c>
    </row>
    <row r="1749" spans="1:3" x14ac:dyDescent="0.25">
      <c r="A1749">
        <v>60</v>
      </c>
      <c r="B1749" t="s">
        <v>65</v>
      </c>
      <c r="C1749">
        <f>(((Calculator!$C60-55)/10)*IF(Calculator!$G60="Yes",1,0))</f>
      </c>
    </row>
    <row r="1750" spans="1:3" x14ac:dyDescent="0.25">
      <c r="A1750">
        <v>60</v>
      </c>
      <c r="B1750" t="s">
        <v>66</v>
      </c>
      <c r="C1750">
        <f>(((Calculator!$C60-55)/10)*IF(Calculator!$H60="Yes",1,0))</f>
      </c>
    </row>
    <row r="1751" spans="1:3" x14ac:dyDescent="0.25">
      <c r="A1751">
        <v>60</v>
      </c>
      <c r="B1751" t="s">
        <v>67</v>
      </c>
      <c r="C1751">
        <f>(((Calculator!$C60-55)/10)*((MAX(Calculator!$I60,30)-30)/5))</f>
      </c>
    </row>
    <row r="1752" spans="1:3" x14ac:dyDescent="0.25">
      <c r="A1752">
        <v>60</v>
      </c>
      <c r="B1752" t="s">
        <v>68</v>
      </c>
      <c r="C1752">
        <f>(((Calculator!$C60-55)/10)*((MIN(Calculator!$J60,60)-60)/-15))</f>
      </c>
    </row>
    <row r="1753" spans="1:3" x14ac:dyDescent="0.25">
      <c r="A1753">
        <v>60</v>
      </c>
      <c r="B1753" t="s">
        <v>69</v>
      </c>
      <c r="C1753">
        <f>IF(AND(Calculator!$O60&lt;&gt;"",Calculator!$O60&gt;=4,Calculator!$O60&lt;=6),1,0)</f>
      </c>
    </row>
    <row r="1754" spans="1:3" x14ac:dyDescent="0.25">
      <c r="A1754">
        <v>60</v>
      </c>
      <c r="B1754" t="s">
        <v>70</v>
      </c>
      <c r="C1754">
        <f>IF(AND(Calculator!$O60&lt;&gt;"",Calculator!$O60&gt;=7,Calculator!$O60&lt;=10),1,0)</f>
      </c>
    </row>
    <row r="1755" spans="1:3" x14ac:dyDescent="0.25">
      <c r="A1755">
        <v>60</v>
      </c>
      <c r="B1755" t="s">
        <v>71</v>
      </c>
      <c r="C1755">
        <f>IF(Calculator!$O60="",1,0)</f>
      </c>
    </row>
    <row r="1756" spans="1:3" x14ac:dyDescent="0.25">
      <c r="A1756">
        <v>60</v>
      </c>
      <c r="B1756" t="s">
        <v>72</v>
      </c>
      <c r="C1756">
        <f>IF(OR(Calculator!$M60="",Calculator!$M60=0),0,LN(Calculator!$M60))</f>
      </c>
    </row>
    <row r="1757" spans="1:3" x14ac:dyDescent="0.25">
      <c r="A1757">
        <v>60</v>
      </c>
      <c r="B1757" t="s">
        <v>73</v>
      </c>
      <c r="C1757">
        <f>IF(Calculator!$M60="",1,0)</f>
      </c>
    </row>
    <row r="1758" spans="1:3" x14ac:dyDescent="0.25">
      <c r="A1758">
        <v>60</v>
      </c>
      <c r="B1758" t="s">
        <v>74</v>
      </c>
      <c r="C1758">
        <f>IF(Calculator!$N60="",0,(Calculator!$N60-5.3)*IF(Calculator!$G60="Yes",1,0))</f>
      </c>
    </row>
    <row r="1759" spans="1:3" x14ac:dyDescent="0.25">
      <c r="A1759">
        <v>60</v>
      </c>
      <c r="B1759" t="s">
        <v>75</v>
      </c>
      <c r="C1759">
        <f>IF(Calculator!$N60="",0,(Calculator!$N60-5.3)*(1-IF(Calculator!$G60="Yes",1,0)))</f>
      </c>
    </row>
    <row r="1760" spans="1:3" x14ac:dyDescent="0.25">
      <c r="A1760">
        <v>60</v>
      </c>
      <c r="B1760" t="s">
        <v>76</v>
      </c>
      <c r="C1760">
        <f>IF(Calculator!$N60="",1,0)</f>
      </c>
    </row>
    <row r="1761" spans="1:3" x14ac:dyDescent="0.25">
      <c r="A1761">
        <v>60</v>
      </c>
      <c r="B1761" t="s">
        <v>77</v>
      </c>
      <c r="C1761">
        <f>1</f>
      </c>
    </row>
    <row r="1762" spans="1:3" x14ac:dyDescent="0.25">
      <c r="A1762">
        <v>61</v>
      </c>
      <c r="B1762" t="s">
        <v>47</v>
      </c>
      <c r="C1762">
        <f>(Calculator!$C61-55)/10</f>
      </c>
    </row>
    <row r="1763" spans="1:3" x14ac:dyDescent="0.25">
      <c r="A1763">
        <v>61</v>
      </c>
      <c r="B1763" t="s">
        <v>48</v>
      </c>
      <c r="C1763">
        <f>((Calculator!$C61-55)/10)^2</f>
      </c>
    </row>
    <row r="1764" spans="1:3" x14ac:dyDescent="0.25">
      <c r="A1764">
        <v>61</v>
      </c>
      <c r="B1764" t="s">
        <v>49</v>
      </c>
      <c r="C1764">
        <f>((Calculator!$D61-Calculator!$E61)*0.02586)-3.5</f>
      </c>
    </row>
    <row r="1765" spans="1:3" x14ac:dyDescent="0.25">
      <c r="A1765">
        <v>61</v>
      </c>
      <c r="B1765" t="s">
        <v>50</v>
      </c>
      <c r="C1765">
        <f>((Calculator!$E61*0.02586)-1.3)/0.3</f>
      </c>
    </row>
    <row r="1766" spans="1:3" x14ac:dyDescent="0.25">
      <c r="A1766">
        <v>61</v>
      </c>
      <c r="B1766" t="s">
        <v>51</v>
      </c>
      <c r="C1766">
        <f>(MIN(Calculator!$F61,110)-110)/20</f>
      </c>
    </row>
    <row r="1767" spans="1:3" x14ac:dyDescent="0.25">
      <c r="A1767">
        <v>61</v>
      </c>
      <c r="B1767" t="s">
        <v>52</v>
      </c>
      <c r="C1767">
        <f>(MAX(Calculator!$F61,110)-130)/20</f>
      </c>
    </row>
    <row r="1768" spans="1:3" x14ac:dyDescent="0.25">
      <c r="A1768">
        <v>61</v>
      </c>
      <c r="B1768" t="s">
        <v>17</v>
      </c>
      <c r="C1768">
        <f>IF(Calculator!$G61="Yes",1,0)</f>
      </c>
    </row>
    <row r="1769" spans="1:3" x14ac:dyDescent="0.25">
      <c r="A1769">
        <v>61</v>
      </c>
      <c r="B1769" t="s">
        <v>53</v>
      </c>
      <c r="C1769">
        <f>IF(Calculator!$H61="Yes",1,0)</f>
      </c>
    </row>
    <row r="1770" spans="1:3" x14ac:dyDescent="0.25">
      <c r="A1770">
        <v>61</v>
      </c>
      <c r="B1770" t="s">
        <v>54</v>
      </c>
      <c r="C1770">
        <f>(MIN(Calculator!$I61,30)-25)/5</f>
      </c>
    </row>
    <row r="1771" spans="1:3" x14ac:dyDescent="0.25">
      <c r="A1771">
        <v>61</v>
      </c>
      <c r="B1771" t="s">
        <v>55</v>
      </c>
      <c r="C1771">
        <f>(MAX(Calculator!$I61,30)-30)/5</f>
      </c>
    </row>
    <row r="1772" spans="1:3" x14ac:dyDescent="0.25">
      <c r="A1772">
        <v>61</v>
      </c>
      <c r="B1772" t="s">
        <v>56</v>
      </c>
      <c r="C1772">
        <f>(MIN(Calculator!$J61,60)-60)/-15</f>
      </c>
    </row>
    <row r="1773" spans="1:3" x14ac:dyDescent="0.25">
      <c r="A1773">
        <v>61</v>
      </c>
      <c r="B1773" t="s">
        <v>57</v>
      </c>
      <c r="C1773">
        <f>(MAX(Calculator!$J61,60)-90)/-15</f>
      </c>
    </row>
    <row r="1774" spans="1:3" x14ac:dyDescent="0.25">
      <c r="A1774">
        <v>61</v>
      </c>
      <c r="B1774" t="s">
        <v>58</v>
      </c>
      <c r="C1774">
        <f>IF(Calculator!$K61="Yes",1,0)</f>
      </c>
    </row>
    <row r="1775" spans="1:3" x14ac:dyDescent="0.25">
      <c r="A1775">
        <v>61</v>
      </c>
      <c r="B1775" t="s">
        <v>59</v>
      </c>
      <c r="C1775">
        <f>IF(Calculator!$L61="Yes",1,0)</f>
      </c>
    </row>
    <row r="1776" spans="1:3" x14ac:dyDescent="0.25">
      <c r="A1776">
        <v>61</v>
      </c>
      <c r="B1776" t="s">
        <v>60</v>
      </c>
      <c r="C1776">
        <f>((MAX(Calculator!$F61,110)-130)/20)*IF(Calculator!$K61="Yes",1,0)</f>
      </c>
    </row>
    <row r="1777" spans="1:3" x14ac:dyDescent="0.25">
      <c r="A1777">
        <v>61</v>
      </c>
      <c r="B1777" t="s">
        <v>61</v>
      </c>
      <c r="C1777">
        <f>((((Calculator!$D61-Calculator!$E61)*0.02586)-3.5))*IF(Calculator!$L61="Yes",1,0)</f>
      </c>
    </row>
    <row r="1778" spans="1:3" x14ac:dyDescent="0.25">
      <c r="A1778">
        <v>61</v>
      </c>
      <c r="B1778" t="s">
        <v>62</v>
      </c>
      <c r="C1778">
        <f>(((Calculator!$C61-55)/10)*(((((Calculator!$D61-Calculator!$E61)*0.02586)-3.5))))</f>
      </c>
    </row>
    <row r="1779" spans="1:3" x14ac:dyDescent="0.25">
      <c r="A1779">
        <v>61</v>
      </c>
      <c r="B1779" t="s">
        <v>63</v>
      </c>
      <c r="C1779">
        <f>(((Calculator!$C61-55)/10)*(((Calculator!$E61*0.02586)-1.3)/0.3))</f>
      </c>
    </row>
    <row r="1780" spans="1:3" x14ac:dyDescent="0.25">
      <c r="A1780">
        <v>61</v>
      </c>
      <c r="B1780" t="s">
        <v>64</v>
      </c>
      <c r="C1780">
        <f>(((Calculator!$C61-55)/10)*((MAX(Calculator!$F61,110)-130)/20))</f>
      </c>
    </row>
    <row r="1781" spans="1:3" x14ac:dyDescent="0.25">
      <c r="A1781">
        <v>61</v>
      </c>
      <c r="B1781" t="s">
        <v>65</v>
      </c>
      <c r="C1781">
        <f>(((Calculator!$C61-55)/10)*IF(Calculator!$G61="Yes",1,0))</f>
      </c>
    </row>
    <row r="1782" spans="1:3" x14ac:dyDescent="0.25">
      <c r="A1782">
        <v>61</v>
      </c>
      <c r="B1782" t="s">
        <v>66</v>
      </c>
      <c r="C1782">
        <f>(((Calculator!$C61-55)/10)*IF(Calculator!$H61="Yes",1,0))</f>
      </c>
    </row>
    <row r="1783" spans="1:3" x14ac:dyDescent="0.25">
      <c r="A1783">
        <v>61</v>
      </c>
      <c r="B1783" t="s">
        <v>67</v>
      </c>
      <c r="C1783">
        <f>(((Calculator!$C61-55)/10)*((MAX(Calculator!$I61,30)-30)/5))</f>
      </c>
    </row>
    <row r="1784" spans="1:3" x14ac:dyDescent="0.25">
      <c r="A1784">
        <v>61</v>
      </c>
      <c r="B1784" t="s">
        <v>68</v>
      </c>
      <c r="C1784">
        <f>(((Calculator!$C61-55)/10)*((MIN(Calculator!$J61,60)-60)/-15))</f>
      </c>
    </row>
    <row r="1785" spans="1:3" x14ac:dyDescent="0.25">
      <c r="A1785">
        <v>61</v>
      </c>
      <c r="B1785" t="s">
        <v>69</v>
      </c>
      <c r="C1785">
        <f>IF(AND(Calculator!$O61&lt;&gt;"",Calculator!$O61&gt;=4,Calculator!$O61&lt;=6),1,0)</f>
      </c>
    </row>
    <row r="1786" spans="1:3" x14ac:dyDescent="0.25">
      <c r="A1786">
        <v>61</v>
      </c>
      <c r="B1786" t="s">
        <v>70</v>
      </c>
      <c r="C1786">
        <f>IF(AND(Calculator!$O61&lt;&gt;"",Calculator!$O61&gt;=7,Calculator!$O61&lt;=10),1,0)</f>
      </c>
    </row>
    <row r="1787" spans="1:3" x14ac:dyDescent="0.25">
      <c r="A1787">
        <v>61</v>
      </c>
      <c r="B1787" t="s">
        <v>71</v>
      </c>
      <c r="C1787">
        <f>IF(Calculator!$O61="",1,0)</f>
      </c>
    </row>
    <row r="1788" spans="1:3" x14ac:dyDescent="0.25">
      <c r="A1788">
        <v>61</v>
      </c>
      <c r="B1788" t="s">
        <v>72</v>
      </c>
      <c r="C1788">
        <f>IF(OR(Calculator!$M61="",Calculator!$M61=0),0,LN(Calculator!$M61))</f>
      </c>
    </row>
    <row r="1789" spans="1:3" x14ac:dyDescent="0.25">
      <c r="A1789">
        <v>61</v>
      </c>
      <c r="B1789" t="s">
        <v>73</v>
      </c>
      <c r="C1789">
        <f>IF(Calculator!$M61="",1,0)</f>
      </c>
    </row>
    <row r="1790" spans="1:3" x14ac:dyDescent="0.25">
      <c r="A1790">
        <v>61</v>
      </c>
      <c r="B1790" t="s">
        <v>74</v>
      </c>
      <c r="C1790">
        <f>IF(Calculator!$N61="",0,(Calculator!$N61-5.3)*IF(Calculator!$G61="Yes",1,0))</f>
      </c>
    </row>
    <row r="1791" spans="1:3" x14ac:dyDescent="0.25">
      <c r="A1791">
        <v>61</v>
      </c>
      <c r="B1791" t="s">
        <v>75</v>
      </c>
      <c r="C1791">
        <f>IF(Calculator!$N61="",0,(Calculator!$N61-5.3)*(1-IF(Calculator!$G61="Yes",1,0)))</f>
      </c>
    </row>
    <row r="1792" spans="1:3" x14ac:dyDescent="0.25">
      <c r="A1792">
        <v>61</v>
      </c>
      <c r="B1792" t="s">
        <v>76</v>
      </c>
      <c r="C1792">
        <f>IF(Calculator!$N61="",1,0)</f>
      </c>
    </row>
    <row r="1793" spans="1:3" x14ac:dyDescent="0.25">
      <c r="A1793">
        <v>61</v>
      </c>
      <c r="B1793" t="s">
        <v>77</v>
      </c>
      <c r="C1793">
        <f>1</f>
      </c>
    </row>
    <row r="1794" spans="1:3" x14ac:dyDescent="0.25">
      <c r="A1794">
        <v>62</v>
      </c>
      <c r="B1794" t="s">
        <v>47</v>
      </c>
      <c r="C1794">
        <f>(Calculator!$C62-55)/10</f>
      </c>
    </row>
    <row r="1795" spans="1:3" x14ac:dyDescent="0.25">
      <c r="A1795">
        <v>62</v>
      </c>
      <c r="B1795" t="s">
        <v>48</v>
      </c>
      <c r="C1795">
        <f>((Calculator!$C62-55)/10)^2</f>
      </c>
    </row>
    <row r="1796" spans="1:3" x14ac:dyDescent="0.25">
      <c r="A1796">
        <v>62</v>
      </c>
      <c r="B1796" t="s">
        <v>49</v>
      </c>
      <c r="C1796">
        <f>((Calculator!$D62-Calculator!$E62)*0.02586)-3.5</f>
      </c>
    </row>
    <row r="1797" spans="1:3" x14ac:dyDescent="0.25">
      <c r="A1797">
        <v>62</v>
      </c>
      <c r="B1797" t="s">
        <v>50</v>
      </c>
      <c r="C1797">
        <f>((Calculator!$E62*0.02586)-1.3)/0.3</f>
      </c>
    </row>
    <row r="1798" spans="1:3" x14ac:dyDescent="0.25">
      <c r="A1798">
        <v>62</v>
      </c>
      <c r="B1798" t="s">
        <v>51</v>
      </c>
      <c r="C1798">
        <f>(MIN(Calculator!$F62,110)-110)/20</f>
      </c>
    </row>
    <row r="1799" spans="1:3" x14ac:dyDescent="0.25">
      <c r="A1799">
        <v>62</v>
      </c>
      <c r="B1799" t="s">
        <v>52</v>
      </c>
      <c r="C1799">
        <f>(MAX(Calculator!$F62,110)-130)/20</f>
      </c>
    </row>
    <row r="1800" spans="1:3" x14ac:dyDescent="0.25">
      <c r="A1800">
        <v>62</v>
      </c>
      <c r="B1800" t="s">
        <v>17</v>
      </c>
      <c r="C1800">
        <f>IF(Calculator!$G62="Yes",1,0)</f>
      </c>
    </row>
    <row r="1801" spans="1:3" x14ac:dyDescent="0.25">
      <c r="A1801">
        <v>62</v>
      </c>
      <c r="B1801" t="s">
        <v>53</v>
      </c>
      <c r="C1801">
        <f>IF(Calculator!$H62="Yes",1,0)</f>
      </c>
    </row>
    <row r="1802" spans="1:3" x14ac:dyDescent="0.25">
      <c r="A1802">
        <v>62</v>
      </c>
      <c r="B1802" t="s">
        <v>54</v>
      </c>
      <c r="C1802">
        <f>(MIN(Calculator!$I62,30)-25)/5</f>
      </c>
    </row>
    <row r="1803" spans="1:3" x14ac:dyDescent="0.25">
      <c r="A1803">
        <v>62</v>
      </c>
      <c r="B1803" t="s">
        <v>55</v>
      </c>
      <c r="C1803">
        <f>(MAX(Calculator!$I62,30)-30)/5</f>
      </c>
    </row>
    <row r="1804" spans="1:3" x14ac:dyDescent="0.25">
      <c r="A1804">
        <v>62</v>
      </c>
      <c r="B1804" t="s">
        <v>56</v>
      </c>
      <c r="C1804">
        <f>(MIN(Calculator!$J62,60)-60)/-15</f>
      </c>
    </row>
    <row r="1805" spans="1:3" x14ac:dyDescent="0.25">
      <c r="A1805">
        <v>62</v>
      </c>
      <c r="B1805" t="s">
        <v>57</v>
      </c>
      <c r="C1805">
        <f>(MAX(Calculator!$J62,60)-90)/-15</f>
      </c>
    </row>
    <row r="1806" spans="1:3" x14ac:dyDescent="0.25">
      <c r="A1806">
        <v>62</v>
      </c>
      <c r="B1806" t="s">
        <v>58</v>
      </c>
      <c r="C1806">
        <f>IF(Calculator!$K62="Yes",1,0)</f>
      </c>
    </row>
    <row r="1807" spans="1:3" x14ac:dyDescent="0.25">
      <c r="A1807">
        <v>62</v>
      </c>
      <c r="B1807" t="s">
        <v>59</v>
      </c>
      <c r="C1807">
        <f>IF(Calculator!$L62="Yes",1,0)</f>
      </c>
    </row>
    <row r="1808" spans="1:3" x14ac:dyDescent="0.25">
      <c r="A1808">
        <v>62</v>
      </c>
      <c r="B1808" t="s">
        <v>60</v>
      </c>
      <c r="C1808">
        <f>((MAX(Calculator!$F62,110)-130)/20)*IF(Calculator!$K62="Yes",1,0)</f>
      </c>
    </row>
    <row r="1809" spans="1:3" x14ac:dyDescent="0.25">
      <c r="A1809">
        <v>62</v>
      </c>
      <c r="B1809" t="s">
        <v>61</v>
      </c>
      <c r="C1809">
        <f>((((Calculator!$D62-Calculator!$E62)*0.02586)-3.5))*IF(Calculator!$L62="Yes",1,0)</f>
      </c>
    </row>
    <row r="1810" spans="1:3" x14ac:dyDescent="0.25">
      <c r="A1810">
        <v>62</v>
      </c>
      <c r="B1810" t="s">
        <v>62</v>
      </c>
      <c r="C1810">
        <f>(((Calculator!$C62-55)/10)*(((((Calculator!$D62-Calculator!$E62)*0.02586)-3.5))))</f>
      </c>
    </row>
    <row r="1811" spans="1:3" x14ac:dyDescent="0.25">
      <c r="A1811">
        <v>62</v>
      </c>
      <c r="B1811" t="s">
        <v>63</v>
      </c>
      <c r="C1811">
        <f>(((Calculator!$C62-55)/10)*(((Calculator!$E62*0.02586)-1.3)/0.3))</f>
      </c>
    </row>
    <row r="1812" spans="1:3" x14ac:dyDescent="0.25">
      <c r="A1812">
        <v>62</v>
      </c>
      <c r="B1812" t="s">
        <v>64</v>
      </c>
      <c r="C1812">
        <f>(((Calculator!$C62-55)/10)*((MAX(Calculator!$F62,110)-130)/20))</f>
      </c>
    </row>
    <row r="1813" spans="1:3" x14ac:dyDescent="0.25">
      <c r="A1813">
        <v>62</v>
      </c>
      <c r="B1813" t="s">
        <v>65</v>
      </c>
      <c r="C1813">
        <f>(((Calculator!$C62-55)/10)*IF(Calculator!$G62="Yes",1,0))</f>
      </c>
    </row>
    <row r="1814" spans="1:3" x14ac:dyDescent="0.25">
      <c r="A1814">
        <v>62</v>
      </c>
      <c r="B1814" t="s">
        <v>66</v>
      </c>
      <c r="C1814">
        <f>(((Calculator!$C62-55)/10)*IF(Calculator!$H62="Yes",1,0))</f>
      </c>
    </row>
    <row r="1815" spans="1:3" x14ac:dyDescent="0.25">
      <c r="A1815">
        <v>62</v>
      </c>
      <c r="B1815" t="s">
        <v>67</v>
      </c>
      <c r="C1815">
        <f>(((Calculator!$C62-55)/10)*((MAX(Calculator!$I62,30)-30)/5))</f>
      </c>
    </row>
    <row r="1816" spans="1:3" x14ac:dyDescent="0.25">
      <c r="A1816">
        <v>62</v>
      </c>
      <c r="B1816" t="s">
        <v>68</v>
      </c>
      <c r="C1816">
        <f>(((Calculator!$C62-55)/10)*((MIN(Calculator!$J62,60)-60)/-15))</f>
      </c>
    </row>
    <row r="1817" spans="1:3" x14ac:dyDescent="0.25">
      <c r="A1817">
        <v>62</v>
      </c>
      <c r="B1817" t="s">
        <v>69</v>
      </c>
      <c r="C1817">
        <f>IF(AND(Calculator!$O62&lt;&gt;"",Calculator!$O62&gt;=4,Calculator!$O62&lt;=6),1,0)</f>
      </c>
    </row>
    <row r="1818" spans="1:3" x14ac:dyDescent="0.25">
      <c r="A1818">
        <v>62</v>
      </c>
      <c r="B1818" t="s">
        <v>70</v>
      </c>
      <c r="C1818">
        <f>IF(AND(Calculator!$O62&lt;&gt;"",Calculator!$O62&gt;=7,Calculator!$O62&lt;=10),1,0)</f>
      </c>
    </row>
    <row r="1819" spans="1:3" x14ac:dyDescent="0.25">
      <c r="A1819">
        <v>62</v>
      </c>
      <c r="B1819" t="s">
        <v>71</v>
      </c>
      <c r="C1819">
        <f>IF(Calculator!$O62="",1,0)</f>
      </c>
    </row>
    <row r="1820" spans="1:3" x14ac:dyDescent="0.25">
      <c r="A1820">
        <v>62</v>
      </c>
      <c r="B1820" t="s">
        <v>72</v>
      </c>
      <c r="C1820">
        <f>IF(OR(Calculator!$M62="",Calculator!$M62=0),0,LN(Calculator!$M62))</f>
      </c>
    </row>
    <row r="1821" spans="1:3" x14ac:dyDescent="0.25">
      <c r="A1821">
        <v>62</v>
      </c>
      <c r="B1821" t="s">
        <v>73</v>
      </c>
      <c r="C1821">
        <f>IF(Calculator!$M62="",1,0)</f>
      </c>
    </row>
    <row r="1822" spans="1:3" x14ac:dyDescent="0.25">
      <c r="A1822">
        <v>62</v>
      </c>
      <c r="B1822" t="s">
        <v>74</v>
      </c>
      <c r="C1822">
        <f>IF(Calculator!$N62="",0,(Calculator!$N62-5.3)*IF(Calculator!$G62="Yes",1,0))</f>
      </c>
    </row>
    <row r="1823" spans="1:3" x14ac:dyDescent="0.25">
      <c r="A1823">
        <v>62</v>
      </c>
      <c r="B1823" t="s">
        <v>75</v>
      </c>
      <c r="C1823">
        <f>IF(Calculator!$N62="",0,(Calculator!$N62-5.3)*(1-IF(Calculator!$G62="Yes",1,0)))</f>
      </c>
    </row>
    <row r="1824" spans="1:3" x14ac:dyDescent="0.25">
      <c r="A1824">
        <v>62</v>
      </c>
      <c r="B1824" t="s">
        <v>76</v>
      </c>
      <c r="C1824">
        <f>IF(Calculator!$N62="",1,0)</f>
      </c>
    </row>
    <row r="1825" spans="1:3" x14ac:dyDescent="0.25">
      <c r="A1825">
        <v>62</v>
      </c>
      <c r="B1825" t="s">
        <v>77</v>
      </c>
      <c r="C1825">
        <f>1</f>
      </c>
    </row>
    <row r="1826" spans="1:3" x14ac:dyDescent="0.25">
      <c r="A1826">
        <v>63</v>
      </c>
      <c r="B1826" t="s">
        <v>47</v>
      </c>
      <c r="C1826">
        <f>(Calculator!$C63-55)/10</f>
      </c>
    </row>
    <row r="1827" spans="1:3" x14ac:dyDescent="0.25">
      <c r="A1827">
        <v>63</v>
      </c>
      <c r="B1827" t="s">
        <v>48</v>
      </c>
      <c r="C1827">
        <f>((Calculator!$C63-55)/10)^2</f>
      </c>
    </row>
    <row r="1828" spans="1:3" x14ac:dyDescent="0.25">
      <c r="A1828">
        <v>63</v>
      </c>
      <c r="B1828" t="s">
        <v>49</v>
      </c>
      <c r="C1828">
        <f>((Calculator!$D63-Calculator!$E63)*0.02586)-3.5</f>
      </c>
    </row>
    <row r="1829" spans="1:3" x14ac:dyDescent="0.25">
      <c r="A1829">
        <v>63</v>
      </c>
      <c r="B1829" t="s">
        <v>50</v>
      </c>
      <c r="C1829">
        <f>((Calculator!$E63*0.02586)-1.3)/0.3</f>
      </c>
    </row>
    <row r="1830" spans="1:3" x14ac:dyDescent="0.25">
      <c r="A1830">
        <v>63</v>
      </c>
      <c r="B1830" t="s">
        <v>51</v>
      </c>
      <c r="C1830">
        <f>(MIN(Calculator!$F63,110)-110)/20</f>
      </c>
    </row>
    <row r="1831" spans="1:3" x14ac:dyDescent="0.25">
      <c r="A1831">
        <v>63</v>
      </c>
      <c r="B1831" t="s">
        <v>52</v>
      </c>
      <c r="C1831">
        <f>(MAX(Calculator!$F63,110)-130)/20</f>
      </c>
    </row>
    <row r="1832" spans="1:3" x14ac:dyDescent="0.25">
      <c r="A1832">
        <v>63</v>
      </c>
      <c r="B1832" t="s">
        <v>17</v>
      </c>
      <c r="C1832">
        <f>IF(Calculator!$G63="Yes",1,0)</f>
      </c>
    </row>
    <row r="1833" spans="1:3" x14ac:dyDescent="0.25">
      <c r="A1833">
        <v>63</v>
      </c>
      <c r="B1833" t="s">
        <v>53</v>
      </c>
      <c r="C1833">
        <f>IF(Calculator!$H63="Yes",1,0)</f>
      </c>
    </row>
    <row r="1834" spans="1:3" x14ac:dyDescent="0.25">
      <c r="A1834">
        <v>63</v>
      </c>
      <c r="B1834" t="s">
        <v>54</v>
      </c>
      <c r="C1834">
        <f>(MIN(Calculator!$I63,30)-25)/5</f>
      </c>
    </row>
    <row r="1835" spans="1:3" x14ac:dyDescent="0.25">
      <c r="A1835">
        <v>63</v>
      </c>
      <c r="B1835" t="s">
        <v>55</v>
      </c>
      <c r="C1835">
        <f>(MAX(Calculator!$I63,30)-30)/5</f>
      </c>
    </row>
    <row r="1836" spans="1:3" x14ac:dyDescent="0.25">
      <c r="A1836">
        <v>63</v>
      </c>
      <c r="B1836" t="s">
        <v>56</v>
      </c>
      <c r="C1836">
        <f>(MIN(Calculator!$J63,60)-60)/-15</f>
      </c>
    </row>
    <row r="1837" spans="1:3" x14ac:dyDescent="0.25">
      <c r="A1837">
        <v>63</v>
      </c>
      <c r="B1837" t="s">
        <v>57</v>
      </c>
      <c r="C1837">
        <f>(MAX(Calculator!$J63,60)-90)/-15</f>
      </c>
    </row>
    <row r="1838" spans="1:3" x14ac:dyDescent="0.25">
      <c r="A1838">
        <v>63</v>
      </c>
      <c r="B1838" t="s">
        <v>58</v>
      </c>
      <c r="C1838">
        <f>IF(Calculator!$K63="Yes",1,0)</f>
      </c>
    </row>
    <row r="1839" spans="1:3" x14ac:dyDescent="0.25">
      <c r="A1839">
        <v>63</v>
      </c>
      <c r="B1839" t="s">
        <v>59</v>
      </c>
      <c r="C1839">
        <f>IF(Calculator!$L63="Yes",1,0)</f>
      </c>
    </row>
    <row r="1840" spans="1:3" x14ac:dyDescent="0.25">
      <c r="A1840">
        <v>63</v>
      </c>
      <c r="B1840" t="s">
        <v>60</v>
      </c>
      <c r="C1840">
        <f>((MAX(Calculator!$F63,110)-130)/20)*IF(Calculator!$K63="Yes",1,0)</f>
      </c>
    </row>
    <row r="1841" spans="1:3" x14ac:dyDescent="0.25">
      <c r="A1841">
        <v>63</v>
      </c>
      <c r="B1841" t="s">
        <v>61</v>
      </c>
      <c r="C1841">
        <f>((((Calculator!$D63-Calculator!$E63)*0.02586)-3.5))*IF(Calculator!$L63="Yes",1,0)</f>
      </c>
    </row>
    <row r="1842" spans="1:3" x14ac:dyDescent="0.25">
      <c r="A1842">
        <v>63</v>
      </c>
      <c r="B1842" t="s">
        <v>62</v>
      </c>
      <c r="C1842">
        <f>(((Calculator!$C63-55)/10)*(((((Calculator!$D63-Calculator!$E63)*0.02586)-3.5))))</f>
      </c>
    </row>
    <row r="1843" spans="1:3" x14ac:dyDescent="0.25">
      <c r="A1843">
        <v>63</v>
      </c>
      <c r="B1843" t="s">
        <v>63</v>
      </c>
      <c r="C1843">
        <f>(((Calculator!$C63-55)/10)*(((Calculator!$E63*0.02586)-1.3)/0.3))</f>
      </c>
    </row>
    <row r="1844" spans="1:3" x14ac:dyDescent="0.25">
      <c r="A1844">
        <v>63</v>
      </c>
      <c r="B1844" t="s">
        <v>64</v>
      </c>
      <c r="C1844">
        <f>(((Calculator!$C63-55)/10)*((MAX(Calculator!$F63,110)-130)/20))</f>
      </c>
    </row>
    <row r="1845" spans="1:3" x14ac:dyDescent="0.25">
      <c r="A1845">
        <v>63</v>
      </c>
      <c r="B1845" t="s">
        <v>65</v>
      </c>
      <c r="C1845">
        <f>(((Calculator!$C63-55)/10)*IF(Calculator!$G63="Yes",1,0))</f>
      </c>
    </row>
    <row r="1846" spans="1:3" x14ac:dyDescent="0.25">
      <c r="A1846">
        <v>63</v>
      </c>
      <c r="B1846" t="s">
        <v>66</v>
      </c>
      <c r="C1846">
        <f>(((Calculator!$C63-55)/10)*IF(Calculator!$H63="Yes",1,0))</f>
      </c>
    </row>
    <row r="1847" spans="1:3" x14ac:dyDescent="0.25">
      <c r="A1847">
        <v>63</v>
      </c>
      <c r="B1847" t="s">
        <v>67</v>
      </c>
      <c r="C1847">
        <f>(((Calculator!$C63-55)/10)*((MAX(Calculator!$I63,30)-30)/5))</f>
      </c>
    </row>
    <row r="1848" spans="1:3" x14ac:dyDescent="0.25">
      <c r="A1848">
        <v>63</v>
      </c>
      <c r="B1848" t="s">
        <v>68</v>
      </c>
      <c r="C1848">
        <f>(((Calculator!$C63-55)/10)*((MIN(Calculator!$J63,60)-60)/-15))</f>
      </c>
    </row>
    <row r="1849" spans="1:3" x14ac:dyDescent="0.25">
      <c r="A1849">
        <v>63</v>
      </c>
      <c r="B1849" t="s">
        <v>69</v>
      </c>
      <c r="C1849">
        <f>IF(AND(Calculator!$O63&lt;&gt;"",Calculator!$O63&gt;=4,Calculator!$O63&lt;=6),1,0)</f>
      </c>
    </row>
    <row r="1850" spans="1:3" x14ac:dyDescent="0.25">
      <c r="A1850">
        <v>63</v>
      </c>
      <c r="B1850" t="s">
        <v>70</v>
      </c>
      <c r="C1850">
        <f>IF(AND(Calculator!$O63&lt;&gt;"",Calculator!$O63&gt;=7,Calculator!$O63&lt;=10),1,0)</f>
      </c>
    </row>
    <row r="1851" spans="1:3" x14ac:dyDescent="0.25">
      <c r="A1851">
        <v>63</v>
      </c>
      <c r="B1851" t="s">
        <v>71</v>
      </c>
      <c r="C1851">
        <f>IF(Calculator!$O63="",1,0)</f>
      </c>
    </row>
    <row r="1852" spans="1:3" x14ac:dyDescent="0.25">
      <c r="A1852">
        <v>63</v>
      </c>
      <c r="B1852" t="s">
        <v>72</v>
      </c>
      <c r="C1852">
        <f>IF(OR(Calculator!$M63="",Calculator!$M63=0),0,LN(Calculator!$M63))</f>
      </c>
    </row>
    <row r="1853" spans="1:3" x14ac:dyDescent="0.25">
      <c r="A1853">
        <v>63</v>
      </c>
      <c r="B1853" t="s">
        <v>73</v>
      </c>
      <c r="C1853">
        <f>IF(Calculator!$M63="",1,0)</f>
      </c>
    </row>
    <row r="1854" spans="1:3" x14ac:dyDescent="0.25">
      <c r="A1854">
        <v>63</v>
      </c>
      <c r="B1854" t="s">
        <v>74</v>
      </c>
      <c r="C1854">
        <f>IF(Calculator!$N63="",0,(Calculator!$N63-5.3)*IF(Calculator!$G63="Yes",1,0))</f>
      </c>
    </row>
    <row r="1855" spans="1:3" x14ac:dyDescent="0.25">
      <c r="A1855">
        <v>63</v>
      </c>
      <c r="B1855" t="s">
        <v>75</v>
      </c>
      <c r="C1855">
        <f>IF(Calculator!$N63="",0,(Calculator!$N63-5.3)*(1-IF(Calculator!$G63="Yes",1,0)))</f>
      </c>
    </row>
    <row r="1856" spans="1:3" x14ac:dyDescent="0.25">
      <c r="A1856">
        <v>63</v>
      </c>
      <c r="B1856" t="s">
        <v>76</v>
      </c>
      <c r="C1856">
        <f>IF(Calculator!$N63="",1,0)</f>
      </c>
    </row>
    <row r="1857" spans="1:3" x14ac:dyDescent="0.25">
      <c r="A1857">
        <v>63</v>
      </c>
      <c r="B1857" t="s">
        <v>77</v>
      </c>
      <c r="C1857">
        <f>1</f>
      </c>
    </row>
    <row r="1858" spans="1:3" x14ac:dyDescent="0.25">
      <c r="A1858">
        <v>64</v>
      </c>
      <c r="B1858" t="s">
        <v>47</v>
      </c>
      <c r="C1858">
        <f>(Calculator!$C64-55)/10</f>
      </c>
    </row>
    <row r="1859" spans="1:3" x14ac:dyDescent="0.25">
      <c r="A1859">
        <v>64</v>
      </c>
      <c r="B1859" t="s">
        <v>48</v>
      </c>
      <c r="C1859">
        <f>((Calculator!$C64-55)/10)^2</f>
      </c>
    </row>
    <row r="1860" spans="1:3" x14ac:dyDescent="0.25">
      <c r="A1860">
        <v>64</v>
      </c>
      <c r="B1860" t="s">
        <v>49</v>
      </c>
      <c r="C1860">
        <f>((Calculator!$D64-Calculator!$E64)*0.02586)-3.5</f>
      </c>
    </row>
    <row r="1861" spans="1:3" x14ac:dyDescent="0.25">
      <c r="A1861">
        <v>64</v>
      </c>
      <c r="B1861" t="s">
        <v>50</v>
      </c>
      <c r="C1861">
        <f>((Calculator!$E64*0.02586)-1.3)/0.3</f>
      </c>
    </row>
    <row r="1862" spans="1:3" x14ac:dyDescent="0.25">
      <c r="A1862">
        <v>64</v>
      </c>
      <c r="B1862" t="s">
        <v>51</v>
      </c>
      <c r="C1862">
        <f>(MIN(Calculator!$F64,110)-110)/20</f>
      </c>
    </row>
    <row r="1863" spans="1:3" x14ac:dyDescent="0.25">
      <c r="A1863">
        <v>64</v>
      </c>
      <c r="B1863" t="s">
        <v>52</v>
      </c>
      <c r="C1863">
        <f>(MAX(Calculator!$F64,110)-130)/20</f>
      </c>
    </row>
    <row r="1864" spans="1:3" x14ac:dyDescent="0.25">
      <c r="A1864">
        <v>64</v>
      </c>
      <c r="B1864" t="s">
        <v>17</v>
      </c>
      <c r="C1864">
        <f>IF(Calculator!$G64="Yes",1,0)</f>
      </c>
    </row>
    <row r="1865" spans="1:3" x14ac:dyDescent="0.25">
      <c r="A1865">
        <v>64</v>
      </c>
      <c r="B1865" t="s">
        <v>53</v>
      </c>
      <c r="C1865">
        <f>IF(Calculator!$H64="Yes",1,0)</f>
      </c>
    </row>
    <row r="1866" spans="1:3" x14ac:dyDescent="0.25">
      <c r="A1866">
        <v>64</v>
      </c>
      <c r="B1866" t="s">
        <v>54</v>
      </c>
      <c r="C1866">
        <f>(MIN(Calculator!$I64,30)-25)/5</f>
      </c>
    </row>
    <row r="1867" spans="1:3" x14ac:dyDescent="0.25">
      <c r="A1867">
        <v>64</v>
      </c>
      <c r="B1867" t="s">
        <v>55</v>
      </c>
      <c r="C1867">
        <f>(MAX(Calculator!$I64,30)-30)/5</f>
      </c>
    </row>
    <row r="1868" spans="1:3" x14ac:dyDescent="0.25">
      <c r="A1868">
        <v>64</v>
      </c>
      <c r="B1868" t="s">
        <v>56</v>
      </c>
      <c r="C1868">
        <f>(MIN(Calculator!$J64,60)-60)/-15</f>
      </c>
    </row>
    <row r="1869" spans="1:3" x14ac:dyDescent="0.25">
      <c r="A1869">
        <v>64</v>
      </c>
      <c r="B1869" t="s">
        <v>57</v>
      </c>
      <c r="C1869">
        <f>(MAX(Calculator!$J64,60)-90)/-15</f>
      </c>
    </row>
    <row r="1870" spans="1:3" x14ac:dyDescent="0.25">
      <c r="A1870">
        <v>64</v>
      </c>
      <c r="B1870" t="s">
        <v>58</v>
      </c>
      <c r="C1870">
        <f>IF(Calculator!$K64="Yes",1,0)</f>
      </c>
    </row>
    <row r="1871" spans="1:3" x14ac:dyDescent="0.25">
      <c r="A1871">
        <v>64</v>
      </c>
      <c r="B1871" t="s">
        <v>59</v>
      </c>
      <c r="C1871">
        <f>IF(Calculator!$L64="Yes",1,0)</f>
      </c>
    </row>
    <row r="1872" spans="1:3" x14ac:dyDescent="0.25">
      <c r="A1872">
        <v>64</v>
      </c>
      <c r="B1872" t="s">
        <v>60</v>
      </c>
      <c r="C1872">
        <f>((MAX(Calculator!$F64,110)-130)/20)*IF(Calculator!$K64="Yes",1,0)</f>
      </c>
    </row>
    <row r="1873" spans="1:3" x14ac:dyDescent="0.25">
      <c r="A1873">
        <v>64</v>
      </c>
      <c r="B1873" t="s">
        <v>61</v>
      </c>
      <c r="C1873">
        <f>((((Calculator!$D64-Calculator!$E64)*0.02586)-3.5))*IF(Calculator!$L64="Yes",1,0)</f>
      </c>
    </row>
    <row r="1874" spans="1:3" x14ac:dyDescent="0.25">
      <c r="A1874">
        <v>64</v>
      </c>
      <c r="B1874" t="s">
        <v>62</v>
      </c>
      <c r="C1874">
        <f>(((Calculator!$C64-55)/10)*(((((Calculator!$D64-Calculator!$E64)*0.02586)-3.5))))</f>
      </c>
    </row>
    <row r="1875" spans="1:3" x14ac:dyDescent="0.25">
      <c r="A1875">
        <v>64</v>
      </c>
      <c r="B1875" t="s">
        <v>63</v>
      </c>
      <c r="C1875">
        <f>(((Calculator!$C64-55)/10)*(((Calculator!$E64*0.02586)-1.3)/0.3))</f>
      </c>
    </row>
    <row r="1876" spans="1:3" x14ac:dyDescent="0.25">
      <c r="A1876">
        <v>64</v>
      </c>
      <c r="B1876" t="s">
        <v>64</v>
      </c>
      <c r="C1876">
        <f>(((Calculator!$C64-55)/10)*((MAX(Calculator!$F64,110)-130)/20))</f>
      </c>
    </row>
    <row r="1877" spans="1:3" x14ac:dyDescent="0.25">
      <c r="A1877">
        <v>64</v>
      </c>
      <c r="B1877" t="s">
        <v>65</v>
      </c>
      <c r="C1877">
        <f>(((Calculator!$C64-55)/10)*IF(Calculator!$G64="Yes",1,0))</f>
      </c>
    </row>
    <row r="1878" spans="1:3" x14ac:dyDescent="0.25">
      <c r="A1878">
        <v>64</v>
      </c>
      <c r="B1878" t="s">
        <v>66</v>
      </c>
      <c r="C1878">
        <f>(((Calculator!$C64-55)/10)*IF(Calculator!$H64="Yes",1,0))</f>
      </c>
    </row>
    <row r="1879" spans="1:3" x14ac:dyDescent="0.25">
      <c r="A1879">
        <v>64</v>
      </c>
      <c r="B1879" t="s">
        <v>67</v>
      </c>
      <c r="C1879">
        <f>(((Calculator!$C64-55)/10)*((MAX(Calculator!$I64,30)-30)/5))</f>
      </c>
    </row>
    <row r="1880" spans="1:3" x14ac:dyDescent="0.25">
      <c r="A1880">
        <v>64</v>
      </c>
      <c r="B1880" t="s">
        <v>68</v>
      </c>
      <c r="C1880">
        <f>(((Calculator!$C64-55)/10)*((MIN(Calculator!$J64,60)-60)/-15))</f>
      </c>
    </row>
    <row r="1881" spans="1:3" x14ac:dyDescent="0.25">
      <c r="A1881">
        <v>64</v>
      </c>
      <c r="B1881" t="s">
        <v>69</v>
      </c>
      <c r="C1881">
        <f>IF(AND(Calculator!$O64&lt;&gt;"",Calculator!$O64&gt;=4,Calculator!$O64&lt;=6),1,0)</f>
      </c>
    </row>
    <row r="1882" spans="1:3" x14ac:dyDescent="0.25">
      <c r="A1882">
        <v>64</v>
      </c>
      <c r="B1882" t="s">
        <v>70</v>
      </c>
      <c r="C1882">
        <f>IF(AND(Calculator!$O64&lt;&gt;"",Calculator!$O64&gt;=7,Calculator!$O64&lt;=10),1,0)</f>
      </c>
    </row>
    <row r="1883" spans="1:3" x14ac:dyDescent="0.25">
      <c r="A1883">
        <v>64</v>
      </c>
      <c r="B1883" t="s">
        <v>71</v>
      </c>
      <c r="C1883">
        <f>IF(Calculator!$O64="",1,0)</f>
      </c>
    </row>
    <row r="1884" spans="1:3" x14ac:dyDescent="0.25">
      <c r="A1884">
        <v>64</v>
      </c>
      <c r="B1884" t="s">
        <v>72</v>
      </c>
      <c r="C1884">
        <f>IF(OR(Calculator!$M64="",Calculator!$M64=0),0,LN(Calculator!$M64))</f>
      </c>
    </row>
    <row r="1885" spans="1:3" x14ac:dyDescent="0.25">
      <c r="A1885">
        <v>64</v>
      </c>
      <c r="B1885" t="s">
        <v>73</v>
      </c>
      <c r="C1885">
        <f>IF(Calculator!$M64="",1,0)</f>
      </c>
    </row>
    <row r="1886" spans="1:3" x14ac:dyDescent="0.25">
      <c r="A1886">
        <v>64</v>
      </c>
      <c r="B1886" t="s">
        <v>74</v>
      </c>
      <c r="C1886">
        <f>IF(Calculator!$N64="",0,(Calculator!$N64-5.3)*IF(Calculator!$G64="Yes",1,0))</f>
      </c>
    </row>
    <row r="1887" spans="1:3" x14ac:dyDescent="0.25">
      <c r="A1887">
        <v>64</v>
      </c>
      <c r="B1887" t="s">
        <v>75</v>
      </c>
      <c r="C1887">
        <f>IF(Calculator!$N64="",0,(Calculator!$N64-5.3)*(1-IF(Calculator!$G64="Yes",1,0)))</f>
      </c>
    </row>
    <row r="1888" spans="1:3" x14ac:dyDescent="0.25">
      <c r="A1888">
        <v>64</v>
      </c>
      <c r="B1888" t="s">
        <v>76</v>
      </c>
      <c r="C1888">
        <f>IF(Calculator!$N64="",1,0)</f>
      </c>
    </row>
    <row r="1889" spans="1:3" x14ac:dyDescent="0.25">
      <c r="A1889">
        <v>64</v>
      </c>
      <c r="B1889" t="s">
        <v>77</v>
      </c>
      <c r="C1889">
        <f>1</f>
      </c>
    </row>
    <row r="1890" spans="1:3" x14ac:dyDescent="0.25">
      <c r="A1890">
        <v>65</v>
      </c>
      <c r="B1890" t="s">
        <v>47</v>
      </c>
      <c r="C1890">
        <f>(Calculator!$C65-55)/10</f>
      </c>
    </row>
    <row r="1891" spans="1:3" x14ac:dyDescent="0.25">
      <c r="A1891">
        <v>65</v>
      </c>
      <c r="B1891" t="s">
        <v>48</v>
      </c>
      <c r="C1891">
        <f>((Calculator!$C65-55)/10)^2</f>
      </c>
    </row>
    <row r="1892" spans="1:3" x14ac:dyDescent="0.25">
      <c r="A1892">
        <v>65</v>
      </c>
      <c r="B1892" t="s">
        <v>49</v>
      </c>
      <c r="C1892">
        <f>((Calculator!$D65-Calculator!$E65)*0.02586)-3.5</f>
      </c>
    </row>
    <row r="1893" spans="1:3" x14ac:dyDescent="0.25">
      <c r="A1893">
        <v>65</v>
      </c>
      <c r="B1893" t="s">
        <v>50</v>
      </c>
      <c r="C1893">
        <f>((Calculator!$E65*0.02586)-1.3)/0.3</f>
      </c>
    </row>
    <row r="1894" spans="1:3" x14ac:dyDescent="0.25">
      <c r="A1894">
        <v>65</v>
      </c>
      <c r="B1894" t="s">
        <v>51</v>
      </c>
      <c r="C1894">
        <f>(MIN(Calculator!$F65,110)-110)/20</f>
      </c>
    </row>
    <row r="1895" spans="1:3" x14ac:dyDescent="0.25">
      <c r="A1895">
        <v>65</v>
      </c>
      <c r="B1895" t="s">
        <v>52</v>
      </c>
      <c r="C1895">
        <f>(MAX(Calculator!$F65,110)-130)/20</f>
      </c>
    </row>
    <row r="1896" spans="1:3" x14ac:dyDescent="0.25">
      <c r="A1896">
        <v>65</v>
      </c>
      <c r="B1896" t="s">
        <v>17</v>
      </c>
      <c r="C1896">
        <f>IF(Calculator!$G65="Yes",1,0)</f>
      </c>
    </row>
    <row r="1897" spans="1:3" x14ac:dyDescent="0.25">
      <c r="A1897">
        <v>65</v>
      </c>
      <c r="B1897" t="s">
        <v>53</v>
      </c>
      <c r="C1897">
        <f>IF(Calculator!$H65="Yes",1,0)</f>
      </c>
    </row>
    <row r="1898" spans="1:3" x14ac:dyDescent="0.25">
      <c r="A1898">
        <v>65</v>
      </c>
      <c r="B1898" t="s">
        <v>54</v>
      </c>
      <c r="C1898">
        <f>(MIN(Calculator!$I65,30)-25)/5</f>
      </c>
    </row>
    <row r="1899" spans="1:3" x14ac:dyDescent="0.25">
      <c r="A1899">
        <v>65</v>
      </c>
      <c r="B1899" t="s">
        <v>55</v>
      </c>
      <c r="C1899">
        <f>(MAX(Calculator!$I65,30)-30)/5</f>
      </c>
    </row>
    <row r="1900" spans="1:3" x14ac:dyDescent="0.25">
      <c r="A1900">
        <v>65</v>
      </c>
      <c r="B1900" t="s">
        <v>56</v>
      </c>
      <c r="C1900">
        <f>(MIN(Calculator!$J65,60)-60)/-15</f>
      </c>
    </row>
    <row r="1901" spans="1:3" x14ac:dyDescent="0.25">
      <c r="A1901">
        <v>65</v>
      </c>
      <c r="B1901" t="s">
        <v>57</v>
      </c>
      <c r="C1901">
        <f>(MAX(Calculator!$J65,60)-90)/-15</f>
      </c>
    </row>
    <row r="1902" spans="1:3" x14ac:dyDescent="0.25">
      <c r="A1902">
        <v>65</v>
      </c>
      <c r="B1902" t="s">
        <v>58</v>
      </c>
      <c r="C1902">
        <f>IF(Calculator!$K65="Yes",1,0)</f>
      </c>
    </row>
    <row r="1903" spans="1:3" x14ac:dyDescent="0.25">
      <c r="A1903">
        <v>65</v>
      </c>
      <c r="B1903" t="s">
        <v>59</v>
      </c>
      <c r="C1903">
        <f>IF(Calculator!$L65="Yes",1,0)</f>
      </c>
    </row>
    <row r="1904" spans="1:3" x14ac:dyDescent="0.25">
      <c r="A1904">
        <v>65</v>
      </c>
      <c r="B1904" t="s">
        <v>60</v>
      </c>
      <c r="C1904">
        <f>((MAX(Calculator!$F65,110)-130)/20)*IF(Calculator!$K65="Yes",1,0)</f>
      </c>
    </row>
    <row r="1905" spans="1:3" x14ac:dyDescent="0.25">
      <c r="A1905">
        <v>65</v>
      </c>
      <c r="B1905" t="s">
        <v>61</v>
      </c>
      <c r="C1905">
        <f>((((Calculator!$D65-Calculator!$E65)*0.02586)-3.5))*IF(Calculator!$L65="Yes",1,0)</f>
      </c>
    </row>
    <row r="1906" spans="1:3" x14ac:dyDescent="0.25">
      <c r="A1906">
        <v>65</v>
      </c>
      <c r="B1906" t="s">
        <v>62</v>
      </c>
      <c r="C1906">
        <f>(((Calculator!$C65-55)/10)*(((((Calculator!$D65-Calculator!$E65)*0.02586)-3.5))))</f>
      </c>
    </row>
    <row r="1907" spans="1:3" x14ac:dyDescent="0.25">
      <c r="A1907">
        <v>65</v>
      </c>
      <c r="B1907" t="s">
        <v>63</v>
      </c>
      <c r="C1907">
        <f>(((Calculator!$C65-55)/10)*(((Calculator!$E65*0.02586)-1.3)/0.3))</f>
      </c>
    </row>
    <row r="1908" spans="1:3" x14ac:dyDescent="0.25">
      <c r="A1908">
        <v>65</v>
      </c>
      <c r="B1908" t="s">
        <v>64</v>
      </c>
      <c r="C1908">
        <f>(((Calculator!$C65-55)/10)*((MAX(Calculator!$F65,110)-130)/20))</f>
      </c>
    </row>
    <row r="1909" spans="1:3" x14ac:dyDescent="0.25">
      <c r="A1909">
        <v>65</v>
      </c>
      <c r="B1909" t="s">
        <v>65</v>
      </c>
      <c r="C1909">
        <f>(((Calculator!$C65-55)/10)*IF(Calculator!$G65="Yes",1,0))</f>
      </c>
    </row>
    <row r="1910" spans="1:3" x14ac:dyDescent="0.25">
      <c r="A1910">
        <v>65</v>
      </c>
      <c r="B1910" t="s">
        <v>66</v>
      </c>
      <c r="C1910">
        <f>(((Calculator!$C65-55)/10)*IF(Calculator!$H65="Yes",1,0))</f>
      </c>
    </row>
    <row r="1911" spans="1:3" x14ac:dyDescent="0.25">
      <c r="A1911">
        <v>65</v>
      </c>
      <c r="B1911" t="s">
        <v>67</v>
      </c>
      <c r="C1911">
        <f>(((Calculator!$C65-55)/10)*((MAX(Calculator!$I65,30)-30)/5))</f>
      </c>
    </row>
    <row r="1912" spans="1:3" x14ac:dyDescent="0.25">
      <c r="A1912">
        <v>65</v>
      </c>
      <c r="B1912" t="s">
        <v>68</v>
      </c>
      <c r="C1912">
        <f>(((Calculator!$C65-55)/10)*((MIN(Calculator!$J65,60)-60)/-15))</f>
      </c>
    </row>
    <row r="1913" spans="1:3" x14ac:dyDescent="0.25">
      <c r="A1913">
        <v>65</v>
      </c>
      <c r="B1913" t="s">
        <v>69</v>
      </c>
      <c r="C1913">
        <f>IF(AND(Calculator!$O65&lt;&gt;"",Calculator!$O65&gt;=4,Calculator!$O65&lt;=6),1,0)</f>
      </c>
    </row>
    <row r="1914" spans="1:3" x14ac:dyDescent="0.25">
      <c r="A1914">
        <v>65</v>
      </c>
      <c r="B1914" t="s">
        <v>70</v>
      </c>
      <c r="C1914">
        <f>IF(AND(Calculator!$O65&lt;&gt;"",Calculator!$O65&gt;=7,Calculator!$O65&lt;=10),1,0)</f>
      </c>
    </row>
    <row r="1915" spans="1:3" x14ac:dyDescent="0.25">
      <c r="A1915">
        <v>65</v>
      </c>
      <c r="B1915" t="s">
        <v>71</v>
      </c>
      <c r="C1915">
        <f>IF(Calculator!$O65="",1,0)</f>
      </c>
    </row>
    <row r="1916" spans="1:3" x14ac:dyDescent="0.25">
      <c r="A1916">
        <v>65</v>
      </c>
      <c r="B1916" t="s">
        <v>72</v>
      </c>
      <c r="C1916">
        <f>IF(OR(Calculator!$M65="",Calculator!$M65=0),0,LN(Calculator!$M65))</f>
      </c>
    </row>
    <row r="1917" spans="1:3" x14ac:dyDescent="0.25">
      <c r="A1917">
        <v>65</v>
      </c>
      <c r="B1917" t="s">
        <v>73</v>
      </c>
      <c r="C1917">
        <f>IF(Calculator!$M65="",1,0)</f>
      </c>
    </row>
    <row r="1918" spans="1:3" x14ac:dyDescent="0.25">
      <c r="A1918">
        <v>65</v>
      </c>
      <c r="B1918" t="s">
        <v>74</v>
      </c>
      <c r="C1918">
        <f>IF(Calculator!$N65="",0,(Calculator!$N65-5.3)*IF(Calculator!$G65="Yes",1,0))</f>
      </c>
    </row>
    <row r="1919" spans="1:3" x14ac:dyDescent="0.25">
      <c r="A1919">
        <v>65</v>
      </c>
      <c r="B1919" t="s">
        <v>75</v>
      </c>
      <c r="C1919">
        <f>IF(Calculator!$N65="",0,(Calculator!$N65-5.3)*(1-IF(Calculator!$G65="Yes",1,0)))</f>
      </c>
    </row>
    <row r="1920" spans="1:3" x14ac:dyDescent="0.25">
      <c r="A1920">
        <v>65</v>
      </c>
      <c r="B1920" t="s">
        <v>76</v>
      </c>
      <c r="C1920">
        <f>IF(Calculator!$N65="",1,0)</f>
      </c>
    </row>
    <row r="1921" spans="1:3" x14ac:dyDescent="0.25">
      <c r="A1921">
        <v>65</v>
      </c>
      <c r="B1921" t="s">
        <v>77</v>
      </c>
      <c r="C1921">
        <f>1</f>
      </c>
    </row>
    <row r="1922" spans="1:3" x14ac:dyDescent="0.25">
      <c r="A1922">
        <v>66</v>
      </c>
      <c r="B1922" t="s">
        <v>47</v>
      </c>
      <c r="C1922">
        <f>(Calculator!$C66-55)/10</f>
      </c>
    </row>
    <row r="1923" spans="1:3" x14ac:dyDescent="0.25">
      <c r="A1923">
        <v>66</v>
      </c>
      <c r="B1923" t="s">
        <v>48</v>
      </c>
      <c r="C1923">
        <f>((Calculator!$C66-55)/10)^2</f>
      </c>
    </row>
    <row r="1924" spans="1:3" x14ac:dyDescent="0.25">
      <c r="A1924">
        <v>66</v>
      </c>
      <c r="B1924" t="s">
        <v>49</v>
      </c>
      <c r="C1924">
        <f>((Calculator!$D66-Calculator!$E66)*0.02586)-3.5</f>
      </c>
    </row>
    <row r="1925" spans="1:3" x14ac:dyDescent="0.25">
      <c r="A1925">
        <v>66</v>
      </c>
      <c r="B1925" t="s">
        <v>50</v>
      </c>
      <c r="C1925">
        <f>((Calculator!$E66*0.02586)-1.3)/0.3</f>
      </c>
    </row>
    <row r="1926" spans="1:3" x14ac:dyDescent="0.25">
      <c r="A1926">
        <v>66</v>
      </c>
      <c r="B1926" t="s">
        <v>51</v>
      </c>
      <c r="C1926">
        <f>(MIN(Calculator!$F66,110)-110)/20</f>
      </c>
    </row>
    <row r="1927" spans="1:3" x14ac:dyDescent="0.25">
      <c r="A1927">
        <v>66</v>
      </c>
      <c r="B1927" t="s">
        <v>52</v>
      </c>
      <c r="C1927">
        <f>(MAX(Calculator!$F66,110)-130)/20</f>
      </c>
    </row>
    <row r="1928" spans="1:3" x14ac:dyDescent="0.25">
      <c r="A1928">
        <v>66</v>
      </c>
      <c r="B1928" t="s">
        <v>17</v>
      </c>
      <c r="C1928">
        <f>IF(Calculator!$G66="Yes",1,0)</f>
      </c>
    </row>
    <row r="1929" spans="1:3" x14ac:dyDescent="0.25">
      <c r="A1929">
        <v>66</v>
      </c>
      <c r="B1929" t="s">
        <v>53</v>
      </c>
      <c r="C1929">
        <f>IF(Calculator!$H66="Yes",1,0)</f>
      </c>
    </row>
    <row r="1930" spans="1:3" x14ac:dyDescent="0.25">
      <c r="A1930">
        <v>66</v>
      </c>
      <c r="B1930" t="s">
        <v>54</v>
      </c>
      <c r="C1930">
        <f>(MIN(Calculator!$I66,30)-25)/5</f>
      </c>
    </row>
    <row r="1931" spans="1:3" x14ac:dyDescent="0.25">
      <c r="A1931">
        <v>66</v>
      </c>
      <c r="B1931" t="s">
        <v>55</v>
      </c>
      <c r="C1931">
        <f>(MAX(Calculator!$I66,30)-30)/5</f>
      </c>
    </row>
    <row r="1932" spans="1:3" x14ac:dyDescent="0.25">
      <c r="A1932">
        <v>66</v>
      </c>
      <c r="B1932" t="s">
        <v>56</v>
      </c>
      <c r="C1932">
        <f>(MIN(Calculator!$J66,60)-60)/-15</f>
      </c>
    </row>
    <row r="1933" spans="1:3" x14ac:dyDescent="0.25">
      <c r="A1933">
        <v>66</v>
      </c>
      <c r="B1933" t="s">
        <v>57</v>
      </c>
      <c r="C1933">
        <f>(MAX(Calculator!$J66,60)-90)/-15</f>
      </c>
    </row>
    <row r="1934" spans="1:3" x14ac:dyDescent="0.25">
      <c r="A1934">
        <v>66</v>
      </c>
      <c r="B1934" t="s">
        <v>58</v>
      </c>
      <c r="C1934">
        <f>IF(Calculator!$K66="Yes",1,0)</f>
      </c>
    </row>
    <row r="1935" spans="1:3" x14ac:dyDescent="0.25">
      <c r="A1935">
        <v>66</v>
      </c>
      <c r="B1935" t="s">
        <v>59</v>
      </c>
      <c r="C1935">
        <f>IF(Calculator!$L66="Yes",1,0)</f>
      </c>
    </row>
    <row r="1936" spans="1:3" x14ac:dyDescent="0.25">
      <c r="A1936">
        <v>66</v>
      </c>
      <c r="B1936" t="s">
        <v>60</v>
      </c>
      <c r="C1936">
        <f>((MAX(Calculator!$F66,110)-130)/20)*IF(Calculator!$K66="Yes",1,0)</f>
      </c>
    </row>
    <row r="1937" spans="1:3" x14ac:dyDescent="0.25">
      <c r="A1937">
        <v>66</v>
      </c>
      <c r="B1937" t="s">
        <v>61</v>
      </c>
      <c r="C1937">
        <f>((((Calculator!$D66-Calculator!$E66)*0.02586)-3.5))*IF(Calculator!$L66="Yes",1,0)</f>
      </c>
    </row>
    <row r="1938" spans="1:3" x14ac:dyDescent="0.25">
      <c r="A1938">
        <v>66</v>
      </c>
      <c r="B1938" t="s">
        <v>62</v>
      </c>
      <c r="C1938">
        <f>(((Calculator!$C66-55)/10)*(((((Calculator!$D66-Calculator!$E66)*0.02586)-3.5))))</f>
      </c>
    </row>
    <row r="1939" spans="1:3" x14ac:dyDescent="0.25">
      <c r="A1939">
        <v>66</v>
      </c>
      <c r="B1939" t="s">
        <v>63</v>
      </c>
      <c r="C1939">
        <f>(((Calculator!$C66-55)/10)*(((Calculator!$E66*0.02586)-1.3)/0.3))</f>
      </c>
    </row>
    <row r="1940" spans="1:3" x14ac:dyDescent="0.25">
      <c r="A1940">
        <v>66</v>
      </c>
      <c r="B1940" t="s">
        <v>64</v>
      </c>
      <c r="C1940">
        <f>(((Calculator!$C66-55)/10)*((MAX(Calculator!$F66,110)-130)/20))</f>
      </c>
    </row>
    <row r="1941" spans="1:3" x14ac:dyDescent="0.25">
      <c r="A1941">
        <v>66</v>
      </c>
      <c r="B1941" t="s">
        <v>65</v>
      </c>
      <c r="C1941">
        <f>(((Calculator!$C66-55)/10)*IF(Calculator!$G66="Yes",1,0))</f>
      </c>
    </row>
    <row r="1942" spans="1:3" x14ac:dyDescent="0.25">
      <c r="A1942">
        <v>66</v>
      </c>
      <c r="B1942" t="s">
        <v>66</v>
      </c>
      <c r="C1942">
        <f>(((Calculator!$C66-55)/10)*IF(Calculator!$H66="Yes",1,0))</f>
      </c>
    </row>
    <row r="1943" spans="1:3" x14ac:dyDescent="0.25">
      <c r="A1943">
        <v>66</v>
      </c>
      <c r="B1943" t="s">
        <v>67</v>
      </c>
      <c r="C1943">
        <f>(((Calculator!$C66-55)/10)*((MAX(Calculator!$I66,30)-30)/5))</f>
      </c>
    </row>
    <row r="1944" spans="1:3" x14ac:dyDescent="0.25">
      <c r="A1944">
        <v>66</v>
      </c>
      <c r="B1944" t="s">
        <v>68</v>
      </c>
      <c r="C1944">
        <f>(((Calculator!$C66-55)/10)*((MIN(Calculator!$J66,60)-60)/-15))</f>
      </c>
    </row>
    <row r="1945" spans="1:3" x14ac:dyDescent="0.25">
      <c r="A1945">
        <v>66</v>
      </c>
      <c r="B1945" t="s">
        <v>69</v>
      </c>
      <c r="C1945">
        <f>IF(AND(Calculator!$O66&lt;&gt;"",Calculator!$O66&gt;=4,Calculator!$O66&lt;=6),1,0)</f>
      </c>
    </row>
    <row r="1946" spans="1:3" x14ac:dyDescent="0.25">
      <c r="A1946">
        <v>66</v>
      </c>
      <c r="B1946" t="s">
        <v>70</v>
      </c>
      <c r="C1946">
        <f>IF(AND(Calculator!$O66&lt;&gt;"",Calculator!$O66&gt;=7,Calculator!$O66&lt;=10),1,0)</f>
      </c>
    </row>
    <row r="1947" spans="1:3" x14ac:dyDescent="0.25">
      <c r="A1947">
        <v>66</v>
      </c>
      <c r="B1947" t="s">
        <v>71</v>
      </c>
      <c r="C1947">
        <f>IF(Calculator!$O66="",1,0)</f>
      </c>
    </row>
    <row r="1948" spans="1:3" x14ac:dyDescent="0.25">
      <c r="A1948">
        <v>66</v>
      </c>
      <c r="B1948" t="s">
        <v>72</v>
      </c>
      <c r="C1948">
        <f>IF(OR(Calculator!$M66="",Calculator!$M66=0),0,LN(Calculator!$M66))</f>
      </c>
    </row>
    <row r="1949" spans="1:3" x14ac:dyDescent="0.25">
      <c r="A1949">
        <v>66</v>
      </c>
      <c r="B1949" t="s">
        <v>73</v>
      </c>
      <c r="C1949">
        <f>IF(Calculator!$M66="",1,0)</f>
      </c>
    </row>
    <row r="1950" spans="1:3" x14ac:dyDescent="0.25">
      <c r="A1950">
        <v>66</v>
      </c>
      <c r="B1950" t="s">
        <v>74</v>
      </c>
      <c r="C1950">
        <f>IF(Calculator!$N66="",0,(Calculator!$N66-5.3)*IF(Calculator!$G66="Yes",1,0))</f>
      </c>
    </row>
    <row r="1951" spans="1:3" x14ac:dyDescent="0.25">
      <c r="A1951">
        <v>66</v>
      </c>
      <c r="B1951" t="s">
        <v>75</v>
      </c>
      <c r="C1951">
        <f>IF(Calculator!$N66="",0,(Calculator!$N66-5.3)*(1-IF(Calculator!$G66="Yes",1,0)))</f>
      </c>
    </row>
    <row r="1952" spans="1:3" x14ac:dyDescent="0.25">
      <c r="A1952">
        <v>66</v>
      </c>
      <c r="B1952" t="s">
        <v>76</v>
      </c>
      <c r="C1952">
        <f>IF(Calculator!$N66="",1,0)</f>
      </c>
    </row>
    <row r="1953" spans="1:3" x14ac:dyDescent="0.25">
      <c r="A1953">
        <v>66</v>
      </c>
      <c r="B1953" t="s">
        <v>77</v>
      </c>
      <c r="C1953">
        <f>1</f>
      </c>
    </row>
    <row r="1954" spans="1:3" x14ac:dyDescent="0.25">
      <c r="A1954">
        <v>67</v>
      </c>
      <c r="B1954" t="s">
        <v>47</v>
      </c>
      <c r="C1954">
        <f>(Calculator!$C67-55)/10</f>
      </c>
    </row>
    <row r="1955" spans="1:3" x14ac:dyDescent="0.25">
      <c r="A1955">
        <v>67</v>
      </c>
      <c r="B1955" t="s">
        <v>48</v>
      </c>
      <c r="C1955">
        <f>((Calculator!$C67-55)/10)^2</f>
      </c>
    </row>
    <row r="1956" spans="1:3" x14ac:dyDescent="0.25">
      <c r="A1956">
        <v>67</v>
      </c>
      <c r="B1956" t="s">
        <v>49</v>
      </c>
      <c r="C1956">
        <f>((Calculator!$D67-Calculator!$E67)*0.02586)-3.5</f>
      </c>
    </row>
    <row r="1957" spans="1:3" x14ac:dyDescent="0.25">
      <c r="A1957">
        <v>67</v>
      </c>
      <c r="B1957" t="s">
        <v>50</v>
      </c>
      <c r="C1957">
        <f>((Calculator!$E67*0.02586)-1.3)/0.3</f>
      </c>
    </row>
    <row r="1958" spans="1:3" x14ac:dyDescent="0.25">
      <c r="A1958">
        <v>67</v>
      </c>
      <c r="B1958" t="s">
        <v>51</v>
      </c>
      <c r="C1958">
        <f>(MIN(Calculator!$F67,110)-110)/20</f>
      </c>
    </row>
    <row r="1959" spans="1:3" x14ac:dyDescent="0.25">
      <c r="A1959">
        <v>67</v>
      </c>
      <c r="B1959" t="s">
        <v>52</v>
      </c>
      <c r="C1959">
        <f>(MAX(Calculator!$F67,110)-130)/20</f>
      </c>
    </row>
    <row r="1960" spans="1:3" x14ac:dyDescent="0.25">
      <c r="A1960">
        <v>67</v>
      </c>
      <c r="B1960" t="s">
        <v>17</v>
      </c>
      <c r="C1960">
        <f>IF(Calculator!$G67="Yes",1,0)</f>
      </c>
    </row>
    <row r="1961" spans="1:3" x14ac:dyDescent="0.25">
      <c r="A1961">
        <v>67</v>
      </c>
      <c r="B1961" t="s">
        <v>53</v>
      </c>
      <c r="C1961">
        <f>IF(Calculator!$H67="Yes",1,0)</f>
      </c>
    </row>
    <row r="1962" spans="1:3" x14ac:dyDescent="0.25">
      <c r="A1962">
        <v>67</v>
      </c>
      <c r="B1962" t="s">
        <v>54</v>
      </c>
      <c r="C1962">
        <f>(MIN(Calculator!$I67,30)-25)/5</f>
      </c>
    </row>
    <row r="1963" spans="1:3" x14ac:dyDescent="0.25">
      <c r="A1963">
        <v>67</v>
      </c>
      <c r="B1963" t="s">
        <v>55</v>
      </c>
      <c r="C1963">
        <f>(MAX(Calculator!$I67,30)-30)/5</f>
      </c>
    </row>
    <row r="1964" spans="1:3" x14ac:dyDescent="0.25">
      <c r="A1964">
        <v>67</v>
      </c>
      <c r="B1964" t="s">
        <v>56</v>
      </c>
      <c r="C1964">
        <f>(MIN(Calculator!$J67,60)-60)/-15</f>
      </c>
    </row>
    <row r="1965" spans="1:3" x14ac:dyDescent="0.25">
      <c r="A1965">
        <v>67</v>
      </c>
      <c r="B1965" t="s">
        <v>57</v>
      </c>
      <c r="C1965">
        <f>(MAX(Calculator!$J67,60)-90)/-15</f>
      </c>
    </row>
    <row r="1966" spans="1:3" x14ac:dyDescent="0.25">
      <c r="A1966">
        <v>67</v>
      </c>
      <c r="B1966" t="s">
        <v>58</v>
      </c>
      <c r="C1966">
        <f>IF(Calculator!$K67="Yes",1,0)</f>
      </c>
    </row>
    <row r="1967" spans="1:3" x14ac:dyDescent="0.25">
      <c r="A1967">
        <v>67</v>
      </c>
      <c r="B1967" t="s">
        <v>59</v>
      </c>
      <c r="C1967">
        <f>IF(Calculator!$L67="Yes",1,0)</f>
      </c>
    </row>
    <row r="1968" spans="1:3" x14ac:dyDescent="0.25">
      <c r="A1968">
        <v>67</v>
      </c>
      <c r="B1968" t="s">
        <v>60</v>
      </c>
      <c r="C1968">
        <f>((MAX(Calculator!$F67,110)-130)/20)*IF(Calculator!$K67="Yes",1,0)</f>
      </c>
    </row>
    <row r="1969" spans="1:3" x14ac:dyDescent="0.25">
      <c r="A1969">
        <v>67</v>
      </c>
      <c r="B1969" t="s">
        <v>61</v>
      </c>
      <c r="C1969">
        <f>((((Calculator!$D67-Calculator!$E67)*0.02586)-3.5))*IF(Calculator!$L67="Yes",1,0)</f>
      </c>
    </row>
    <row r="1970" spans="1:3" x14ac:dyDescent="0.25">
      <c r="A1970">
        <v>67</v>
      </c>
      <c r="B1970" t="s">
        <v>62</v>
      </c>
      <c r="C1970">
        <f>(((Calculator!$C67-55)/10)*(((((Calculator!$D67-Calculator!$E67)*0.02586)-3.5))))</f>
      </c>
    </row>
    <row r="1971" spans="1:3" x14ac:dyDescent="0.25">
      <c r="A1971">
        <v>67</v>
      </c>
      <c r="B1971" t="s">
        <v>63</v>
      </c>
      <c r="C1971">
        <f>(((Calculator!$C67-55)/10)*(((Calculator!$E67*0.02586)-1.3)/0.3))</f>
      </c>
    </row>
    <row r="1972" spans="1:3" x14ac:dyDescent="0.25">
      <c r="A1972">
        <v>67</v>
      </c>
      <c r="B1972" t="s">
        <v>64</v>
      </c>
      <c r="C1972">
        <f>(((Calculator!$C67-55)/10)*((MAX(Calculator!$F67,110)-130)/20))</f>
      </c>
    </row>
    <row r="1973" spans="1:3" x14ac:dyDescent="0.25">
      <c r="A1973">
        <v>67</v>
      </c>
      <c r="B1973" t="s">
        <v>65</v>
      </c>
      <c r="C1973">
        <f>(((Calculator!$C67-55)/10)*IF(Calculator!$G67="Yes",1,0))</f>
      </c>
    </row>
    <row r="1974" spans="1:3" x14ac:dyDescent="0.25">
      <c r="A1974">
        <v>67</v>
      </c>
      <c r="B1974" t="s">
        <v>66</v>
      </c>
      <c r="C1974">
        <f>(((Calculator!$C67-55)/10)*IF(Calculator!$H67="Yes",1,0))</f>
      </c>
    </row>
    <row r="1975" spans="1:3" x14ac:dyDescent="0.25">
      <c r="A1975">
        <v>67</v>
      </c>
      <c r="B1975" t="s">
        <v>67</v>
      </c>
      <c r="C1975">
        <f>(((Calculator!$C67-55)/10)*((MAX(Calculator!$I67,30)-30)/5))</f>
      </c>
    </row>
    <row r="1976" spans="1:3" x14ac:dyDescent="0.25">
      <c r="A1976">
        <v>67</v>
      </c>
      <c r="B1976" t="s">
        <v>68</v>
      </c>
      <c r="C1976">
        <f>(((Calculator!$C67-55)/10)*((MIN(Calculator!$J67,60)-60)/-15))</f>
      </c>
    </row>
    <row r="1977" spans="1:3" x14ac:dyDescent="0.25">
      <c r="A1977">
        <v>67</v>
      </c>
      <c r="B1977" t="s">
        <v>69</v>
      </c>
      <c r="C1977">
        <f>IF(AND(Calculator!$O67&lt;&gt;"",Calculator!$O67&gt;=4,Calculator!$O67&lt;=6),1,0)</f>
      </c>
    </row>
    <row r="1978" spans="1:3" x14ac:dyDescent="0.25">
      <c r="A1978">
        <v>67</v>
      </c>
      <c r="B1978" t="s">
        <v>70</v>
      </c>
      <c r="C1978">
        <f>IF(AND(Calculator!$O67&lt;&gt;"",Calculator!$O67&gt;=7,Calculator!$O67&lt;=10),1,0)</f>
      </c>
    </row>
    <row r="1979" spans="1:3" x14ac:dyDescent="0.25">
      <c r="A1979">
        <v>67</v>
      </c>
      <c r="B1979" t="s">
        <v>71</v>
      </c>
      <c r="C1979">
        <f>IF(Calculator!$O67="",1,0)</f>
      </c>
    </row>
    <row r="1980" spans="1:3" x14ac:dyDescent="0.25">
      <c r="A1980">
        <v>67</v>
      </c>
      <c r="B1980" t="s">
        <v>72</v>
      </c>
      <c r="C1980">
        <f>IF(OR(Calculator!$M67="",Calculator!$M67=0),0,LN(Calculator!$M67))</f>
      </c>
    </row>
    <row r="1981" spans="1:3" x14ac:dyDescent="0.25">
      <c r="A1981">
        <v>67</v>
      </c>
      <c r="B1981" t="s">
        <v>73</v>
      </c>
      <c r="C1981">
        <f>IF(Calculator!$M67="",1,0)</f>
      </c>
    </row>
    <row r="1982" spans="1:3" x14ac:dyDescent="0.25">
      <c r="A1982">
        <v>67</v>
      </c>
      <c r="B1982" t="s">
        <v>74</v>
      </c>
      <c r="C1982">
        <f>IF(Calculator!$N67="",0,(Calculator!$N67-5.3)*IF(Calculator!$G67="Yes",1,0))</f>
      </c>
    </row>
    <row r="1983" spans="1:3" x14ac:dyDescent="0.25">
      <c r="A1983">
        <v>67</v>
      </c>
      <c r="B1983" t="s">
        <v>75</v>
      </c>
      <c r="C1983">
        <f>IF(Calculator!$N67="",0,(Calculator!$N67-5.3)*(1-IF(Calculator!$G67="Yes",1,0)))</f>
      </c>
    </row>
    <row r="1984" spans="1:3" x14ac:dyDescent="0.25">
      <c r="A1984">
        <v>67</v>
      </c>
      <c r="B1984" t="s">
        <v>76</v>
      </c>
      <c r="C1984">
        <f>IF(Calculator!$N67="",1,0)</f>
      </c>
    </row>
    <row r="1985" spans="1:3" x14ac:dyDescent="0.25">
      <c r="A1985">
        <v>67</v>
      </c>
      <c r="B1985" t="s">
        <v>77</v>
      </c>
      <c r="C1985">
        <f>1</f>
      </c>
    </row>
    <row r="1986" spans="1:3" x14ac:dyDescent="0.25">
      <c r="A1986">
        <v>68</v>
      </c>
      <c r="B1986" t="s">
        <v>47</v>
      </c>
      <c r="C1986">
        <f>(Calculator!$C68-55)/10</f>
      </c>
    </row>
    <row r="1987" spans="1:3" x14ac:dyDescent="0.25">
      <c r="A1987">
        <v>68</v>
      </c>
      <c r="B1987" t="s">
        <v>48</v>
      </c>
      <c r="C1987">
        <f>((Calculator!$C68-55)/10)^2</f>
      </c>
    </row>
    <row r="1988" spans="1:3" x14ac:dyDescent="0.25">
      <c r="A1988">
        <v>68</v>
      </c>
      <c r="B1988" t="s">
        <v>49</v>
      </c>
      <c r="C1988">
        <f>((Calculator!$D68-Calculator!$E68)*0.02586)-3.5</f>
      </c>
    </row>
    <row r="1989" spans="1:3" x14ac:dyDescent="0.25">
      <c r="A1989">
        <v>68</v>
      </c>
      <c r="B1989" t="s">
        <v>50</v>
      </c>
      <c r="C1989">
        <f>((Calculator!$E68*0.02586)-1.3)/0.3</f>
      </c>
    </row>
    <row r="1990" spans="1:3" x14ac:dyDescent="0.25">
      <c r="A1990">
        <v>68</v>
      </c>
      <c r="B1990" t="s">
        <v>51</v>
      </c>
      <c r="C1990">
        <f>(MIN(Calculator!$F68,110)-110)/20</f>
      </c>
    </row>
    <row r="1991" spans="1:3" x14ac:dyDescent="0.25">
      <c r="A1991">
        <v>68</v>
      </c>
      <c r="B1991" t="s">
        <v>52</v>
      </c>
      <c r="C1991">
        <f>(MAX(Calculator!$F68,110)-130)/20</f>
      </c>
    </row>
    <row r="1992" spans="1:3" x14ac:dyDescent="0.25">
      <c r="A1992">
        <v>68</v>
      </c>
      <c r="B1992" t="s">
        <v>17</v>
      </c>
      <c r="C1992">
        <f>IF(Calculator!$G68="Yes",1,0)</f>
      </c>
    </row>
    <row r="1993" spans="1:3" x14ac:dyDescent="0.25">
      <c r="A1993">
        <v>68</v>
      </c>
      <c r="B1993" t="s">
        <v>53</v>
      </c>
      <c r="C1993">
        <f>IF(Calculator!$H68="Yes",1,0)</f>
      </c>
    </row>
    <row r="1994" spans="1:3" x14ac:dyDescent="0.25">
      <c r="A1994">
        <v>68</v>
      </c>
      <c r="B1994" t="s">
        <v>54</v>
      </c>
      <c r="C1994">
        <f>(MIN(Calculator!$I68,30)-25)/5</f>
      </c>
    </row>
    <row r="1995" spans="1:3" x14ac:dyDescent="0.25">
      <c r="A1995">
        <v>68</v>
      </c>
      <c r="B1995" t="s">
        <v>55</v>
      </c>
      <c r="C1995">
        <f>(MAX(Calculator!$I68,30)-30)/5</f>
      </c>
    </row>
    <row r="1996" spans="1:3" x14ac:dyDescent="0.25">
      <c r="A1996">
        <v>68</v>
      </c>
      <c r="B1996" t="s">
        <v>56</v>
      </c>
      <c r="C1996">
        <f>(MIN(Calculator!$J68,60)-60)/-15</f>
      </c>
    </row>
    <row r="1997" spans="1:3" x14ac:dyDescent="0.25">
      <c r="A1997">
        <v>68</v>
      </c>
      <c r="B1997" t="s">
        <v>57</v>
      </c>
      <c r="C1997">
        <f>(MAX(Calculator!$J68,60)-90)/-15</f>
      </c>
    </row>
    <row r="1998" spans="1:3" x14ac:dyDescent="0.25">
      <c r="A1998">
        <v>68</v>
      </c>
      <c r="B1998" t="s">
        <v>58</v>
      </c>
      <c r="C1998">
        <f>IF(Calculator!$K68="Yes",1,0)</f>
      </c>
    </row>
    <row r="1999" spans="1:3" x14ac:dyDescent="0.25">
      <c r="A1999">
        <v>68</v>
      </c>
      <c r="B1999" t="s">
        <v>59</v>
      </c>
      <c r="C1999">
        <f>IF(Calculator!$L68="Yes",1,0)</f>
      </c>
    </row>
    <row r="2000" spans="1:3" x14ac:dyDescent="0.25">
      <c r="A2000">
        <v>68</v>
      </c>
      <c r="B2000" t="s">
        <v>60</v>
      </c>
      <c r="C2000">
        <f>((MAX(Calculator!$F68,110)-130)/20)*IF(Calculator!$K68="Yes",1,0)</f>
      </c>
    </row>
    <row r="2001" spans="1:3" x14ac:dyDescent="0.25">
      <c r="A2001">
        <v>68</v>
      </c>
      <c r="B2001" t="s">
        <v>61</v>
      </c>
      <c r="C2001">
        <f>((((Calculator!$D68-Calculator!$E68)*0.02586)-3.5))*IF(Calculator!$L68="Yes",1,0)</f>
      </c>
    </row>
    <row r="2002" spans="1:3" x14ac:dyDescent="0.25">
      <c r="A2002">
        <v>68</v>
      </c>
      <c r="B2002" t="s">
        <v>62</v>
      </c>
      <c r="C2002">
        <f>(((Calculator!$C68-55)/10)*(((((Calculator!$D68-Calculator!$E68)*0.02586)-3.5))))</f>
      </c>
    </row>
    <row r="2003" spans="1:3" x14ac:dyDescent="0.25">
      <c r="A2003">
        <v>68</v>
      </c>
      <c r="B2003" t="s">
        <v>63</v>
      </c>
      <c r="C2003">
        <f>(((Calculator!$C68-55)/10)*(((Calculator!$E68*0.02586)-1.3)/0.3))</f>
      </c>
    </row>
    <row r="2004" spans="1:3" x14ac:dyDescent="0.25">
      <c r="A2004">
        <v>68</v>
      </c>
      <c r="B2004" t="s">
        <v>64</v>
      </c>
      <c r="C2004">
        <f>(((Calculator!$C68-55)/10)*((MAX(Calculator!$F68,110)-130)/20))</f>
      </c>
    </row>
    <row r="2005" spans="1:3" x14ac:dyDescent="0.25">
      <c r="A2005">
        <v>68</v>
      </c>
      <c r="B2005" t="s">
        <v>65</v>
      </c>
      <c r="C2005">
        <f>(((Calculator!$C68-55)/10)*IF(Calculator!$G68="Yes",1,0))</f>
      </c>
    </row>
    <row r="2006" spans="1:3" x14ac:dyDescent="0.25">
      <c r="A2006">
        <v>68</v>
      </c>
      <c r="B2006" t="s">
        <v>66</v>
      </c>
      <c r="C2006">
        <f>(((Calculator!$C68-55)/10)*IF(Calculator!$H68="Yes",1,0))</f>
      </c>
    </row>
    <row r="2007" spans="1:3" x14ac:dyDescent="0.25">
      <c r="A2007">
        <v>68</v>
      </c>
      <c r="B2007" t="s">
        <v>67</v>
      </c>
      <c r="C2007">
        <f>(((Calculator!$C68-55)/10)*((MAX(Calculator!$I68,30)-30)/5))</f>
      </c>
    </row>
    <row r="2008" spans="1:3" x14ac:dyDescent="0.25">
      <c r="A2008">
        <v>68</v>
      </c>
      <c r="B2008" t="s">
        <v>68</v>
      </c>
      <c r="C2008">
        <f>(((Calculator!$C68-55)/10)*((MIN(Calculator!$J68,60)-60)/-15))</f>
      </c>
    </row>
    <row r="2009" spans="1:3" x14ac:dyDescent="0.25">
      <c r="A2009">
        <v>68</v>
      </c>
      <c r="B2009" t="s">
        <v>69</v>
      </c>
      <c r="C2009">
        <f>IF(AND(Calculator!$O68&lt;&gt;"",Calculator!$O68&gt;=4,Calculator!$O68&lt;=6),1,0)</f>
      </c>
    </row>
    <row r="2010" spans="1:3" x14ac:dyDescent="0.25">
      <c r="A2010">
        <v>68</v>
      </c>
      <c r="B2010" t="s">
        <v>70</v>
      </c>
      <c r="C2010">
        <f>IF(AND(Calculator!$O68&lt;&gt;"",Calculator!$O68&gt;=7,Calculator!$O68&lt;=10),1,0)</f>
      </c>
    </row>
    <row r="2011" spans="1:3" x14ac:dyDescent="0.25">
      <c r="A2011">
        <v>68</v>
      </c>
      <c r="B2011" t="s">
        <v>71</v>
      </c>
      <c r="C2011">
        <f>IF(Calculator!$O68="",1,0)</f>
      </c>
    </row>
    <row r="2012" spans="1:3" x14ac:dyDescent="0.25">
      <c r="A2012">
        <v>68</v>
      </c>
      <c r="B2012" t="s">
        <v>72</v>
      </c>
      <c r="C2012">
        <f>IF(OR(Calculator!$M68="",Calculator!$M68=0),0,LN(Calculator!$M68))</f>
      </c>
    </row>
    <row r="2013" spans="1:3" x14ac:dyDescent="0.25">
      <c r="A2013">
        <v>68</v>
      </c>
      <c r="B2013" t="s">
        <v>73</v>
      </c>
      <c r="C2013">
        <f>IF(Calculator!$M68="",1,0)</f>
      </c>
    </row>
    <row r="2014" spans="1:3" x14ac:dyDescent="0.25">
      <c r="A2014">
        <v>68</v>
      </c>
      <c r="B2014" t="s">
        <v>74</v>
      </c>
      <c r="C2014">
        <f>IF(Calculator!$N68="",0,(Calculator!$N68-5.3)*IF(Calculator!$G68="Yes",1,0))</f>
      </c>
    </row>
    <row r="2015" spans="1:3" x14ac:dyDescent="0.25">
      <c r="A2015">
        <v>68</v>
      </c>
      <c r="B2015" t="s">
        <v>75</v>
      </c>
      <c r="C2015">
        <f>IF(Calculator!$N68="",0,(Calculator!$N68-5.3)*(1-IF(Calculator!$G68="Yes",1,0)))</f>
      </c>
    </row>
    <row r="2016" spans="1:3" x14ac:dyDescent="0.25">
      <c r="A2016">
        <v>68</v>
      </c>
      <c r="B2016" t="s">
        <v>76</v>
      </c>
      <c r="C2016">
        <f>IF(Calculator!$N68="",1,0)</f>
      </c>
    </row>
    <row r="2017" spans="1:3" x14ac:dyDescent="0.25">
      <c r="A2017">
        <v>68</v>
      </c>
      <c r="B2017" t="s">
        <v>77</v>
      </c>
      <c r="C2017">
        <f>1</f>
      </c>
    </row>
    <row r="2018" spans="1:3" x14ac:dyDescent="0.25">
      <c r="A2018">
        <v>69</v>
      </c>
      <c r="B2018" t="s">
        <v>47</v>
      </c>
      <c r="C2018">
        <f>(Calculator!$C69-55)/10</f>
      </c>
    </row>
    <row r="2019" spans="1:3" x14ac:dyDescent="0.25">
      <c r="A2019">
        <v>69</v>
      </c>
      <c r="B2019" t="s">
        <v>48</v>
      </c>
      <c r="C2019">
        <f>((Calculator!$C69-55)/10)^2</f>
      </c>
    </row>
    <row r="2020" spans="1:3" x14ac:dyDescent="0.25">
      <c r="A2020">
        <v>69</v>
      </c>
      <c r="B2020" t="s">
        <v>49</v>
      </c>
      <c r="C2020">
        <f>((Calculator!$D69-Calculator!$E69)*0.02586)-3.5</f>
      </c>
    </row>
    <row r="2021" spans="1:3" x14ac:dyDescent="0.25">
      <c r="A2021">
        <v>69</v>
      </c>
      <c r="B2021" t="s">
        <v>50</v>
      </c>
      <c r="C2021">
        <f>((Calculator!$E69*0.02586)-1.3)/0.3</f>
      </c>
    </row>
    <row r="2022" spans="1:3" x14ac:dyDescent="0.25">
      <c r="A2022">
        <v>69</v>
      </c>
      <c r="B2022" t="s">
        <v>51</v>
      </c>
      <c r="C2022">
        <f>(MIN(Calculator!$F69,110)-110)/20</f>
      </c>
    </row>
    <row r="2023" spans="1:3" x14ac:dyDescent="0.25">
      <c r="A2023">
        <v>69</v>
      </c>
      <c r="B2023" t="s">
        <v>52</v>
      </c>
      <c r="C2023">
        <f>(MAX(Calculator!$F69,110)-130)/20</f>
      </c>
    </row>
    <row r="2024" spans="1:3" x14ac:dyDescent="0.25">
      <c r="A2024">
        <v>69</v>
      </c>
      <c r="B2024" t="s">
        <v>17</v>
      </c>
      <c r="C2024">
        <f>IF(Calculator!$G69="Yes",1,0)</f>
      </c>
    </row>
    <row r="2025" spans="1:3" x14ac:dyDescent="0.25">
      <c r="A2025">
        <v>69</v>
      </c>
      <c r="B2025" t="s">
        <v>53</v>
      </c>
      <c r="C2025">
        <f>IF(Calculator!$H69="Yes",1,0)</f>
      </c>
    </row>
    <row r="2026" spans="1:3" x14ac:dyDescent="0.25">
      <c r="A2026">
        <v>69</v>
      </c>
      <c r="B2026" t="s">
        <v>54</v>
      </c>
      <c r="C2026">
        <f>(MIN(Calculator!$I69,30)-25)/5</f>
      </c>
    </row>
    <row r="2027" spans="1:3" x14ac:dyDescent="0.25">
      <c r="A2027">
        <v>69</v>
      </c>
      <c r="B2027" t="s">
        <v>55</v>
      </c>
      <c r="C2027">
        <f>(MAX(Calculator!$I69,30)-30)/5</f>
      </c>
    </row>
    <row r="2028" spans="1:3" x14ac:dyDescent="0.25">
      <c r="A2028">
        <v>69</v>
      </c>
      <c r="B2028" t="s">
        <v>56</v>
      </c>
      <c r="C2028">
        <f>(MIN(Calculator!$J69,60)-60)/-15</f>
      </c>
    </row>
    <row r="2029" spans="1:3" x14ac:dyDescent="0.25">
      <c r="A2029">
        <v>69</v>
      </c>
      <c r="B2029" t="s">
        <v>57</v>
      </c>
      <c r="C2029">
        <f>(MAX(Calculator!$J69,60)-90)/-15</f>
      </c>
    </row>
    <row r="2030" spans="1:3" x14ac:dyDescent="0.25">
      <c r="A2030">
        <v>69</v>
      </c>
      <c r="B2030" t="s">
        <v>58</v>
      </c>
      <c r="C2030">
        <f>IF(Calculator!$K69="Yes",1,0)</f>
      </c>
    </row>
    <row r="2031" spans="1:3" x14ac:dyDescent="0.25">
      <c r="A2031">
        <v>69</v>
      </c>
      <c r="B2031" t="s">
        <v>59</v>
      </c>
      <c r="C2031">
        <f>IF(Calculator!$L69="Yes",1,0)</f>
      </c>
    </row>
    <row r="2032" spans="1:3" x14ac:dyDescent="0.25">
      <c r="A2032">
        <v>69</v>
      </c>
      <c r="B2032" t="s">
        <v>60</v>
      </c>
      <c r="C2032">
        <f>((MAX(Calculator!$F69,110)-130)/20)*IF(Calculator!$K69="Yes",1,0)</f>
      </c>
    </row>
    <row r="2033" spans="1:3" x14ac:dyDescent="0.25">
      <c r="A2033">
        <v>69</v>
      </c>
      <c r="B2033" t="s">
        <v>61</v>
      </c>
      <c r="C2033">
        <f>((((Calculator!$D69-Calculator!$E69)*0.02586)-3.5))*IF(Calculator!$L69="Yes",1,0)</f>
      </c>
    </row>
    <row r="2034" spans="1:3" x14ac:dyDescent="0.25">
      <c r="A2034">
        <v>69</v>
      </c>
      <c r="B2034" t="s">
        <v>62</v>
      </c>
      <c r="C2034">
        <f>(((Calculator!$C69-55)/10)*(((((Calculator!$D69-Calculator!$E69)*0.02586)-3.5))))</f>
      </c>
    </row>
    <row r="2035" spans="1:3" x14ac:dyDescent="0.25">
      <c r="A2035">
        <v>69</v>
      </c>
      <c r="B2035" t="s">
        <v>63</v>
      </c>
      <c r="C2035">
        <f>(((Calculator!$C69-55)/10)*(((Calculator!$E69*0.02586)-1.3)/0.3))</f>
      </c>
    </row>
    <row r="2036" spans="1:3" x14ac:dyDescent="0.25">
      <c r="A2036">
        <v>69</v>
      </c>
      <c r="B2036" t="s">
        <v>64</v>
      </c>
      <c r="C2036">
        <f>(((Calculator!$C69-55)/10)*((MAX(Calculator!$F69,110)-130)/20))</f>
      </c>
    </row>
    <row r="2037" spans="1:3" x14ac:dyDescent="0.25">
      <c r="A2037">
        <v>69</v>
      </c>
      <c r="B2037" t="s">
        <v>65</v>
      </c>
      <c r="C2037">
        <f>(((Calculator!$C69-55)/10)*IF(Calculator!$G69="Yes",1,0))</f>
      </c>
    </row>
    <row r="2038" spans="1:3" x14ac:dyDescent="0.25">
      <c r="A2038">
        <v>69</v>
      </c>
      <c r="B2038" t="s">
        <v>66</v>
      </c>
      <c r="C2038">
        <f>(((Calculator!$C69-55)/10)*IF(Calculator!$H69="Yes",1,0))</f>
      </c>
    </row>
    <row r="2039" spans="1:3" x14ac:dyDescent="0.25">
      <c r="A2039">
        <v>69</v>
      </c>
      <c r="B2039" t="s">
        <v>67</v>
      </c>
      <c r="C2039">
        <f>(((Calculator!$C69-55)/10)*((MAX(Calculator!$I69,30)-30)/5))</f>
      </c>
    </row>
    <row r="2040" spans="1:3" x14ac:dyDescent="0.25">
      <c r="A2040">
        <v>69</v>
      </c>
      <c r="B2040" t="s">
        <v>68</v>
      </c>
      <c r="C2040">
        <f>(((Calculator!$C69-55)/10)*((MIN(Calculator!$J69,60)-60)/-15))</f>
      </c>
    </row>
    <row r="2041" spans="1:3" x14ac:dyDescent="0.25">
      <c r="A2041">
        <v>69</v>
      </c>
      <c r="B2041" t="s">
        <v>69</v>
      </c>
      <c r="C2041">
        <f>IF(AND(Calculator!$O69&lt;&gt;"",Calculator!$O69&gt;=4,Calculator!$O69&lt;=6),1,0)</f>
      </c>
    </row>
    <row r="2042" spans="1:3" x14ac:dyDescent="0.25">
      <c r="A2042">
        <v>69</v>
      </c>
      <c r="B2042" t="s">
        <v>70</v>
      </c>
      <c r="C2042">
        <f>IF(AND(Calculator!$O69&lt;&gt;"",Calculator!$O69&gt;=7,Calculator!$O69&lt;=10),1,0)</f>
      </c>
    </row>
    <row r="2043" spans="1:3" x14ac:dyDescent="0.25">
      <c r="A2043">
        <v>69</v>
      </c>
      <c r="B2043" t="s">
        <v>71</v>
      </c>
      <c r="C2043">
        <f>IF(Calculator!$O69="",1,0)</f>
      </c>
    </row>
    <row r="2044" spans="1:3" x14ac:dyDescent="0.25">
      <c r="A2044">
        <v>69</v>
      </c>
      <c r="B2044" t="s">
        <v>72</v>
      </c>
      <c r="C2044">
        <f>IF(OR(Calculator!$M69="",Calculator!$M69=0),0,LN(Calculator!$M69))</f>
      </c>
    </row>
    <row r="2045" spans="1:3" x14ac:dyDescent="0.25">
      <c r="A2045">
        <v>69</v>
      </c>
      <c r="B2045" t="s">
        <v>73</v>
      </c>
      <c r="C2045">
        <f>IF(Calculator!$M69="",1,0)</f>
      </c>
    </row>
    <row r="2046" spans="1:3" x14ac:dyDescent="0.25">
      <c r="A2046">
        <v>69</v>
      </c>
      <c r="B2046" t="s">
        <v>74</v>
      </c>
      <c r="C2046">
        <f>IF(Calculator!$N69="",0,(Calculator!$N69-5.3)*IF(Calculator!$G69="Yes",1,0))</f>
      </c>
    </row>
    <row r="2047" spans="1:3" x14ac:dyDescent="0.25">
      <c r="A2047">
        <v>69</v>
      </c>
      <c r="B2047" t="s">
        <v>75</v>
      </c>
      <c r="C2047">
        <f>IF(Calculator!$N69="",0,(Calculator!$N69-5.3)*(1-IF(Calculator!$G69="Yes",1,0)))</f>
      </c>
    </row>
    <row r="2048" spans="1:3" x14ac:dyDescent="0.25">
      <c r="A2048">
        <v>69</v>
      </c>
      <c r="B2048" t="s">
        <v>76</v>
      </c>
      <c r="C2048">
        <f>IF(Calculator!$N69="",1,0)</f>
      </c>
    </row>
    <row r="2049" spans="1:3" x14ac:dyDescent="0.25">
      <c r="A2049">
        <v>69</v>
      </c>
      <c r="B2049" t="s">
        <v>77</v>
      </c>
      <c r="C2049">
        <f>1</f>
      </c>
    </row>
    <row r="2050" spans="1:3" x14ac:dyDescent="0.25">
      <c r="A2050">
        <v>70</v>
      </c>
      <c r="B2050" t="s">
        <v>47</v>
      </c>
      <c r="C2050">
        <f>(Calculator!$C70-55)/10</f>
      </c>
    </row>
    <row r="2051" spans="1:3" x14ac:dyDescent="0.25">
      <c r="A2051">
        <v>70</v>
      </c>
      <c r="B2051" t="s">
        <v>48</v>
      </c>
      <c r="C2051">
        <f>((Calculator!$C70-55)/10)^2</f>
      </c>
    </row>
    <row r="2052" spans="1:3" x14ac:dyDescent="0.25">
      <c r="A2052">
        <v>70</v>
      </c>
      <c r="B2052" t="s">
        <v>49</v>
      </c>
      <c r="C2052">
        <f>((Calculator!$D70-Calculator!$E70)*0.02586)-3.5</f>
      </c>
    </row>
    <row r="2053" spans="1:3" x14ac:dyDescent="0.25">
      <c r="A2053">
        <v>70</v>
      </c>
      <c r="B2053" t="s">
        <v>50</v>
      </c>
      <c r="C2053">
        <f>((Calculator!$E70*0.02586)-1.3)/0.3</f>
      </c>
    </row>
    <row r="2054" spans="1:3" x14ac:dyDescent="0.25">
      <c r="A2054">
        <v>70</v>
      </c>
      <c r="B2054" t="s">
        <v>51</v>
      </c>
      <c r="C2054">
        <f>(MIN(Calculator!$F70,110)-110)/20</f>
      </c>
    </row>
    <row r="2055" spans="1:3" x14ac:dyDescent="0.25">
      <c r="A2055">
        <v>70</v>
      </c>
      <c r="B2055" t="s">
        <v>52</v>
      </c>
      <c r="C2055">
        <f>(MAX(Calculator!$F70,110)-130)/20</f>
      </c>
    </row>
    <row r="2056" spans="1:3" x14ac:dyDescent="0.25">
      <c r="A2056">
        <v>70</v>
      </c>
      <c r="B2056" t="s">
        <v>17</v>
      </c>
      <c r="C2056">
        <f>IF(Calculator!$G70="Yes",1,0)</f>
      </c>
    </row>
    <row r="2057" spans="1:3" x14ac:dyDescent="0.25">
      <c r="A2057">
        <v>70</v>
      </c>
      <c r="B2057" t="s">
        <v>53</v>
      </c>
      <c r="C2057">
        <f>IF(Calculator!$H70="Yes",1,0)</f>
      </c>
    </row>
    <row r="2058" spans="1:3" x14ac:dyDescent="0.25">
      <c r="A2058">
        <v>70</v>
      </c>
      <c r="B2058" t="s">
        <v>54</v>
      </c>
      <c r="C2058">
        <f>(MIN(Calculator!$I70,30)-25)/5</f>
      </c>
    </row>
    <row r="2059" spans="1:3" x14ac:dyDescent="0.25">
      <c r="A2059">
        <v>70</v>
      </c>
      <c r="B2059" t="s">
        <v>55</v>
      </c>
      <c r="C2059">
        <f>(MAX(Calculator!$I70,30)-30)/5</f>
      </c>
    </row>
    <row r="2060" spans="1:3" x14ac:dyDescent="0.25">
      <c r="A2060">
        <v>70</v>
      </c>
      <c r="B2060" t="s">
        <v>56</v>
      </c>
      <c r="C2060">
        <f>(MIN(Calculator!$J70,60)-60)/-15</f>
      </c>
    </row>
    <row r="2061" spans="1:3" x14ac:dyDescent="0.25">
      <c r="A2061">
        <v>70</v>
      </c>
      <c r="B2061" t="s">
        <v>57</v>
      </c>
      <c r="C2061">
        <f>(MAX(Calculator!$J70,60)-90)/-15</f>
      </c>
    </row>
    <row r="2062" spans="1:3" x14ac:dyDescent="0.25">
      <c r="A2062">
        <v>70</v>
      </c>
      <c r="B2062" t="s">
        <v>58</v>
      </c>
      <c r="C2062">
        <f>IF(Calculator!$K70="Yes",1,0)</f>
      </c>
    </row>
    <row r="2063" spans="1:3" x14ac:dyDescent="0.25">
      <c r="A2063">
        <v>70</v>
      </c>
      <c r="B2063" t="s">
        <v>59</v>
      </c>
      <c r="C2063">
        <f>IF(Calculator!$L70="Yes",1,0)</f>
      </c>
    </row>
    <row r="2064" spans="1:3" x14ac:dyDescent="0.25">
      <c r="A2064">
        <v>70</v>
      </c>
      <c r="B2064" t="s">
        <v>60</v>
      </c>
      <c r="C2064">
        <f>((MAX(Calculator!$F70,110)-130)/20)*IF(Calculator!$K70="Yes",1,0)</f>
      </c>
    </row>
    <row r="2065" spans="1:3" x14ac:dyDescent="0.25">
      <c r="A2065">
        <v>70</v>
      </c>
      <c r="B2065" t="s">
        <v>61</v>
      </c>
      <c r="C2065">
        <f>((((Calculator!$D70-Calculator!$E70)*0.02586)-3.5))*IF(Calculator!$L70="Yes",1,0)</f>
      </c>
    </row>
    <row r="2066" spans="1:3" x14ac:dyDescent="0.25">
      <c r="A2066">
        <v>70</v>
      </c>
      <c r="B2066" t="s">
        <v>62</v>
      </c>
      <c r="C2066">
        <f>(((Calculator!$C70-55)/10)*(((((Calculator!$D70-Calculator!$E70)*0.02586)-3.5))))</f>
      </c>
    </row>
    <row r="2067" spans="1:3" x14ac:dyDescent="0.25">
      <c r="A2067">
        <v>70</v>
      </c>
      <c r="B2067" t="s">
        <v>63</v>
      </c>
      <c r="C2067">
        <f>(((Calculator!$C70-55)/10)*(((Calculator!$E70*0.02586)-1.3)/0.3))</f>
      </c>
    </row>
    <row r="2068" spans="1:3" x14ac:dyDescent="0.25">
      <c r="A2068">
        <v>70</v>
      </c>
      <c r="B2068" t="s">
        <v>64</v>
      </c>
      <c r="C2068">
        <f>(((Calculator!$C70-55)/10)*((MAX(Calculator!$F70,110)-130)/20))</f>
      </c>
    </row>
    <row r="2069" spans="1:3" x14ac:dyDescent="0.25">
      <c r="A2069">
        <v>70</v>
      </c>
      <c r="B2069" t="s">
        <v>65</v>
      </c>
      <c r="C2069">
        <f>(((Calculator!$C70-55)/10)*IF(Calculator!$G70="Yes",1,0))</f>
      </c>
    </row>
    <row r="2070" spans="1:3" x14ac:dyDescent="0.25">
      <c r="A2070">
        <v>70</v>
      </c>
      <c r="B2070" t="s">
        <v>66</v>
      </c>
      <c r="C2070">
        <f>(((Calculator!$C70-55)/10)*IF(Calculator!$H70="Yes",1,0))</f>
      </c>
    </row>
    <row r="2071" spans="1:3" x14ac:dyDescent="0.25">
      <c r="A2071">
        <v>70</v>
      </c>
      <c r="B2071" t="s">
        <v>67</v>
      </c>
      <c r="C2071">
        <f>(((Calculator!$C70-55)/10)*((MAX(Calculator!$I70,30)-30)/5))</f>
      </c>
    </row>
    <row r="2072" spans="1:3" x14ac:dyDescent="0.25">
      <c r="A2072">
        <v>70</v>
      </c>
      <c r="B2072" t="s">
        <v>68</v>
      </c>
      <c r="C2072">
        <f>(((Calculator!$C70-55)/10)*((MIN(Calculator!$J70,60)-60)/-15))</f>
      </c>
    </row>
    <row r="2073" spans="1:3" x14ac:dyDescent="0.25">
      <c r="A2073">
        <v>70</v>
      </c>
      <c r="B2073" t="s">
        <v>69</v>
      </c>
      <c r="C2073">
        <f>IF(AND(Calculator!$O70&lt;&gt;"",Calculator!$O70&gt;=4,Calculator!$O70&lt;=6),1,0)</f>
      </c>
    </row>
    <row r="2074" spans="1:3" x14ac:dyDescent="0.25">
      <c r="A2074">
        <v>70</v>
      </c>
      <c r="B2074" t="s">
        <v>70</v>
      </c>
      <c r="C2074">
        <f>IF(AND(Calculator!$O70&lt;&gt;"",Calculator!$O70&gt;=7,Calculator!$O70&lt;=10),1,0)</f>
      </c>
    </row>
    <row r="2075" spans="1:3" x14ac:dyDescent="0.25">
      <c r="A2075">
        <v>70</v>
      </c>
      <c r="B2075" t="s">
        <v>71</v>
      </c>
      <c r="C2075">
        <f>IF(Calculator!$O70="",1,0)</f>
      </c>
    </row>
    <row r="2076" spans="1:3" x14ac:dyDescent="0.25">
      <c r="A2076">
        <v>70</v>
      </c>
      <c r="B2076" t="s">
        <v>72</v>
      </c>
      <c r="C2076">
        <f>IF(OR(Calculator!$M70="",Calculator!$M70=0),0,LN(Calculator!$M70))</f>
      </c>
    </row>
    <row r="2077" spans="1:3" x14ac:dyDescent="0.25">
      <c r="A2077">
        <v>70</v>
      </c>
      <c r="B2077" t="s">
        <v>73</v>
      </c>
      <c r="C2077">
        <f>IF(Calculator!$M70="",1,0)</f>
      </c>
    </row>
    <row r="2078" spans="1:3" x14ac:dyDescent="0.25">
      <c r="A2078">
        <v>70</v>
      </c>
      <c r="B2078" t="s">
        <v>74</v>
      </c>
      <c r="C2078">
        <f>IF(Calculator!$N70="",0,(Calculator!$N70-5.3)*IF(Calculator!$G70="Yes",1,0))</f>
      </c>
    </row>
    <row r="2079" spans="1:3" x14ac:dyDescent="0.25">
      <c r="A2079">
        <v>70</v>
      </c>
      <c r="B2079" t="s">
        <v>75</v>
      </c>
      <c r="C2079">
        <f>IF(Calculator!$N70="",0,(Calculator!$N70-5.3)*(1-IF(Calculator!$G70="Yes",1,0)))</f>
      </c>
    </row>
    <row r="2080" spans="1:3" x14ac:dyDescent="0.25">
      <c r="A2080">
        <v>70</v>
      </c>
      <c r="B2080" t="s">
        <v>76</v>
      </c>
      <c r="C2080">
        <f>IF(Calculator!$N70="",1,0)</f>
      </c>
    </row>
    <row r="2081" spans="1:3" x14ac:dyDescent="0.25">
      <c r="A2081">
        <v>70</v>
      </c>
      <c r="B2081" t="s">
        <v>77</v>
      </c>
      <c r="C2081">
        <f>1</f>
      </c>
    </row>
    <row r="2082" spans="1:3" x14ac:dyDescent="0.25">
      <c r="A2082">
        <v>71</v>
      </c>
      <c r="B2082" t="s">
        <v>47</v>
      </c>
      <c r="C2082">
        <f>(Calculator!$C71-55)/10</f>
      </c>
    </row>
    <row r="2083" spans="1:3" x14ac:dyDescent="0.25">
      <c r="A2083">
        <v>71</v>
      </c>
      <c r="B2083" t="s">
        <v>48</v>
      </c>
      <c r="C2083">
        <f>((Calculator!$C71-55)/10)^2</f>
      </c>
    </row>
    <row r="2084" spans="1:3" x14ac:dyDescent="0.25">
      <c r="A2084">
        <v>71</v>
      </c>
      <c r="B2084" t="s">
        <v>49</v>
      </c>
      <c r="C2084">
        <f>((Calculator!$D71-Calculator!$E71)*0.02586)-3.5</f>
      </c>
    </row>
    <row r="2085" spans="1:3" x14ac:dyDescent="0.25">
      <c r="A2085">
        <v>71</v>
      </c>
      <c r="B2085" t="s">
        <v>50</v>
      </c>
      <c r="C2085">
        <f>((Calculator!$E71*0.02586)-1.3)/0.3</f>
      </c>
    </row>
    <row r="2086" spans="1:3" x14ac:dyDescent="0.25">
      <c r="A2086">
        <v>71</v>
      </c>
      <c r="B2086" t="s">
        <v>51</v>
      </c>
      <c r="C2086">
        <f>(MIN(Calculator!$F71,110)-110)/20</f>
      </c>
    </row>
    <row r="2087" spans="1:3" x14ac:dyDescent="0.25">
      <c r="A2087">
        <v>71</v>
      </c>
      <c r="B2087" t="s">
        <v>52</v>
      </c>
      <c r="C2087">
        <f>(MAX(Calculator!$F71,110)-130)/20</f>
      </c>
    </row>
    <row r="2088" spans="1:3" x14ac:dyDescent="0.25">
      <c r="A2088">
        <v>71</v>
      </c>
      <c r="B2088" t="s">
        <v>17</v>
      </c>
      <c r="C2088">
        <f>IF(Calculator!$G71="Yes",1,0)</f>
      </c>
    </row>
    <row r="2089" spans="1:3" x14ac:dyDescent="0.25">
      <c r="A2089">
        <v>71</v>
      </c>
      <c r="B2089" t="s">
        <v>53</v>
      </c>
      <c r="C2089">
        <f>IF(Calculator!$H71="Yes",1,0)</f>
      </c>
    </row>
    <row r="2090" spans="1:3" x14ac:dyDescent="0.25">
      <c r="A2090">
        <v>71</v>
      </c>
      <c r="B2090" t="s">
        <v>54</v>
      </c>
      <c r="C2090">
        <f>(MIN(Calculator!$I71,30)-25)/5</f>
      </c>
    </row>
    <row r="2091" spans="1:3" x14ac:dyDescent="0.25">
      <c r="A2091">
        <v>71</v>
      </c>
      <c r="B2091" t="s">
        <v>55</v>
      </c>
      <c r="C2091">
        <f>(MAX(Calculator!$I71,30)-30)/5</f>
      </c>
    </row>
    <row r="2092" spans="1:3" x14ac:dyDescent="0.25">
      <c r="A2092">
        <v>71</v>
      </c>
      <c r="B2092" t="s">
        <v>56</v>
      </c>
      <c r="C2092">
        <f>(MIN(Calculator!$J71,60)-60)/-15</f>
      </c>
    </row>
    <row r="2093" spans="1:3" x14ac:dyDescent="0.25">
      <c r="A2093">
        <v>71</v>
      </c>
      <c r="B2093" t="s">
        <v>57</v>
      </c>
      <c r="C2093">
        <f>(MAX(Calculator!$J71,60)-90)/-15</f>
      </c>
    </row>
    <row r="2094" spans="1:3" x14ac:dyDescent="0.25">
      <c r="A2094">
        <v>71</v>
      </c>
      <c r="B2094" t="s">
        <v>58</v>
      </c>
      <c r="C2094">
        <f>IF(Calculator!$K71="Yes",1,0)</f>
      </c>
    </row>
    <row r="2095" spans="1:3" x14ac:dyDescent="0.25">
      <c r="A2095">
        <v>71</v>
      </c>
      <c r="B2095" t="s">
        <v>59</v>
      </c>
      <c r="C2095">
        <f>IF(Calculator!$L71="Yes",1,0)</f>
      </c>
    </row>
    <row r="2096" spans="1:3" x14ac:dyDescent="0.25">
      <c r="A2096">
        <v>71</v>
      </c>
      <c r="B2096" t="s">
        <v>60</v>
      </c>
      <c r="C2096">
        <f>((MAX(Calculator!$F71,110)-130)/20)*IF(Calculator!$K71="Yes",1,0)</f>
      </c>
    </row>
    <row r="2097" spans="1:3" x14ac:dyDescent="0.25">
      <c r="A2097">
        <v>71</v>
      </c>
      <c r="B2097" t="s">
        <v>61</v>
      </c>
      <c r="C2097">
        <f>((((Calculator!$D71-Calculator!$E71)*0.02586)-3.5))*IF(Calculator!$L71="Yes",1,0)</f>
      </c>
    </row>
    <row r="2098" spans="1:3" x14ac:dyDescent="0.25">
      <c r="A2098">
        <v>71</v>
      </c>
      <c r="B2098" t="s">
        <v>62</v>
      </c>
      <c r="C2098">
        <f>(((Calculator!$C71-55)/10)*(((((Calculator!$D71-Calculator!$E71)*0.02586)-3.5))))</f>
      </c>
    </row>
    <row r="2099" spans="1:3" x14ac:dyDescent="0.25">
      <c r="A2099">
        <v>71</v>
      </c>
      <c r="B2099" t="s">
        <v>63</v>
      </c>
      <c r="C2099">
        <f>(((Calculator!$C71-55)/10)*(((Calculator!$E71*0.02586)-1.3)/0.3))</f>
      </c>
    </row>
    <row r="2100" spans="1:3" x14ac:dyDescent="0.25">
      <c r="A2100">
        <v>71</v>
      </c>
      <c r="B2100" t="s">
        <v>64</v>
      </c>
      <c r="C2100">
        <f>(((Calculator!$C71-55)/10)*((MAX(Calculator!$F71,110)-130)/20))</f>
      </c>
    </row>
    <row r="2101" spans="1:3" x14ac:dyDescent="0.25">
      <c r="A2101">
        <v>71</v>
      </c>
      <c r="B2101" t="s">
        <v>65</v>
      </c>
      <c r="C2101">
        <f>(((Calculator!$C71-55)/10)*IF(Calculator!$G71="Yes",1,0))</f>
      </c>
    </row>
    <row r="2102" spans="1:3" x14ac:dyDescent="0.25">
      <c r="A2102">
        <v>71</v>
      </c>
      <c r="B2102" t="s">
        <v>66</v>
      </c>
      <c r="C2102">
        <f>(((Calculator!$C71-55)/10)*IF(Calculator!$H71="Yes",1,0))</f>
      </c>
    </row>
    <row r="2103" spans="1:3" x14ac:dyDescent="0.25">
      <c r="A2103">
        <v>71</v>
      </c>
      <c r="B2103" t="s">
        <v>67</v>
      </c>
      <c r="C2103">
        <f>(((Calculator!$C71-55)/10)*((MAX(Calculator!$I71,30)-30)/5))</f>
      </c>
    </row>
    <row r="2104" spans="1:3" x14ac:dyDescent="0.25">
      <c r="A2104">
        <v>71</v>
      </c>
      <c r="B2104" t="s">
        <v>68</v>
      </c>
      <c r="C2104">
        <f>(((Calculator!$C71-55)/10)*((MIN(Calculator!$J71,60)-60)/-15))</f>
      </c>
    </row>
    <row r="2105" spans="1:3" x14ac:dyDescent="0.25">
      <c r="A2105">
        <v>71</v>
      </c>
      <c r="B2105" t="s">
        <v>69</v>
      </c>
      <c r="C2105">
        <f>IF(AND(Calculator!$O71&lt;&gt;"",Calculator!$O71&gt;=4,Calculator!$O71&lt;=6),1,0)</f>
      </c>
    </row>
    <row r="2106" spans="1:3" x14ac:dyDescent="0.25">
      <c r="A2106">
        <v>71</v>
      </c>
      <c r="B2106" t="s">
        <v>70</v>
      </c>
      <c r="C2106">
        <f>IF(AND(Calculator!$O71&lt;&gt;"",Calculator!$O71&gt;=7,Calculator!$O71&lt;=10),1,0)</f>
      </c>
    </row>
    <row r="2107" spans="1:3" x14ac:dyDescent="0.25">
      <c r="A2107">
        <v>71</v>
      </c>
      <c r="B2107" t="s">
        <v>71</v>
      </c>
      <c r="C2107">
        <f>IF(Calculator!$O71="",1,0)</f>
      </c>
    </row>
    <row r="2108" spans="1:3" x14ac:dyDescent="0.25">
      <c r="A2108">
        <v>71</v>
      </c>
      <c r="B2108" t="s">
        <v>72</v>
      </c>
      <c r="C2108">
        <f>IF(OR(Calculator!$M71="",Calculator!$M71=0),0,LN(Calculator!$M71))</f>
      </c>
    </row>
    <row r="2109" spans="1:3" x14ac:dyDescent="0.25">
      <c r="A2109">
        <v>71</v>
      </c>
      <c r="B2109" t="s">
        <v>73</v>
      </c>
      <c r="C2109">
        <f>IF(Calculator!$M71="",1,0)</f>
      </c>
    </row>
    <row r="2110" spans="1:3" x14ac:dyDescent="0.25">
      <c r="A2110">
        <v>71</v>
      </c>
      <c r="B2110" t="s">
        <v>74</v>
      </c>
      <c r="C2110">
        <f>IF(Calculator!$N71="",0,(Calculator!$N71-5.3)*IF(Calculator!$G71="Yes",1,0))</f>
      </c>
    </row>
    <row r="2111" spans="1:3" x14ac:dyDescent="0.25">
      <c r="A2111">
        <v>71</v>
      </c>
      <c r="B2111" t="s">
        <v>75</v>
      </c>
      <c r="C2111">
        <f>IF(Calculator!$N71="",0,(Calculator!$N71-5.3)*(1-IF(Calculator!$G71="Yes",1,0)))</f>
      </c>
    </row>
    <row r="2112" spans="1:3" x14ac:dyDescent="0.25">
      <c r="A2112">
        <v>71</v>
      </c>
      <c r="B2112" t="s">
        <v>76</v>
      </c>
      <c r="C2112">
        <f>IF(Calculator!$N71="",1,0)</f>
      </c>
    </row>
    <row r="2113" spans="1:3" x14ac:dyDescent="0.25">
      <c r="A2113">
        <v>71</v>
      </c>
      <c r="B2113" t="s">
        <v>77</v>
      </c>
      <c r="C2113">
        <f>1</f>
      </c>
    </row>
    <row r="2114" spans="1:3" x14ac:dyDescent="0.25">
      <c r="A2114">
        <v>72</v>
      </c>
      <c r="B2114" t="s">
        <v>47</v>
      </c>
      <c r="C2114">
        <f>(Calculator!$C72-55)/10</f>
      </c>
    </row>
    <row r="2115" spans="1:3" x14ac:dyDescent="0.25">
      <c r="A2115">
        <v>72</v>
      </c>
      <c r="B2115" t="s">
        <v>48</v>
      </c>
      <c r="C2115">
        <f>((Calculator!$C72-55)/10)^2</f>
      </c>
    </row>
    <row r="2116" spans="1:3" x14ac:dyDescent="0.25">
      <c r="A2116">
        <v>72</v>
      </c>
      <c r="B2116" t="s">
        <v>49</v>
      </c>
      <c r="C2116">
        <f>((Calculator!$D72-Calculator!$E72)*0.02586)-3.5</f>
      </c>
    </row>
    <row r="2117" spans="1:3" x14ac:dyDescent="0.25">
      <c r="A2117">
        <v>72</v>
      </c>
      <c r="B2117" t="s">
        <v>50</v>
      </c>
      <c r="C2117">
        <f>((Calculator!$E72*0.02586)-1.3)/0.3</f>
      </c>
    </row>
    <row r="2118" spans="1:3" x14ac:dyDescent="0.25">
      <c r="A2118">
        <v>72</v>
      </c>
      <c r="B2118" t="s">
        <v>51</v>
      </c>
      <c r="C2118">
        <f>(MIN(Calculator!$F72,110)-110)/20</f>
      </c>
    </row>
    <row r="2119" spans="1:3" x14ac:dyDescent="0.25">
      <c r="A2119">
        <v>72</v>
      </c>
      <c r="B2119" t="s">
        <v>52</v>
      </c>
      <c r="C2119">
        <f>(MAX(Calculator!$F72,110)-130)/20</f>
      </c>
    </row>
    <row r="2120" spans="1:3" x14ac:dyDescent="0.25">
      <c r="A2120">
        <v>72</v>
      </c>
      <c r="B2120" t="s">
        <v>17</v>
      </c>
      <c r="C2120">
        <f>IF(Calculator!$G72="Yes",1,0)</f>
      </c>
    </row>
    <row r="2121" spans="1:3" x14ac:dyDescent="0.25">
      <c r="A2121">
        <v>72</v>
      </c>
      <c r="B2121" t="s">
        <v>53</v>
      </c>
      <c r="C2121">
        <f>IF(Calculator!$H72="Yes",1,0)</f>
      </c>
    </row>
    <row r="2122" spans="1:3" x14ac:dyDescent="0.25">
      <c r="A2122">
        <v>72</v>
      </c>
      <c r="B2122" t="s">
        <v>54</v>
      </c>
      <c r="C2122">
        <f>(MIN(Calculator!$I72,30)-25)/5</f>
      </c>
    </row>
    <row r="2123" spans="1:3" x14ac:dyDescent="0.25">
      <c r="A2123">
        <v>72</v>
      </c>
      <c r="B2123" t="s">
        <v>55</v>
      </c>
      <c r="C2123">
        <f>(MAX(Calculator!$I72,30)-30)/5</f>
      </c>
    </row>
    <row r="2124" spans="1:3" x14ac:dyDescent="0.25">
      <c r="A2124">
        <v>72</v>
      </c>
      <c r="B2124" t="s">
        <v>56</v>
      </c>
      <c r="C2124">
        <f>(MIN(Calculator!$J72,60)-60)/-15</f>
      </c>
    </row>
    <row r="2125" spans="1:3" x14ac:dyDescent="0.25">
      <c r="A2125">
        <v>72</v>
      </c>
      <c r="B2125" t="s">
        <v>57</v>
      </c>
      <c r="C2125">
        <f>(MAX(Calculator!$J72,60)-90)/-15</f>
      </c>
    </row>
    <row r="2126" spans="1:3" x14ac:dyDescent="0.25">
      <c r="A2126">
        <v>72</v>
      </c>
      <c r="B2126" t="s">
        <v>58</v>
      </c>
      <c r="C2126">
        <f>IF(Calculator!$K72="Yes",1,0)</f>
      </c>
    </row>
    <row r="2127" spans="1:3" x14ac:dyDescent="0.25">
      <c r="A2127">
        <v>72</v>
      </c>
      <c r="B2127" t="s">
        <v>59</v>
      </c>
      <c r="C2127">
        <f>IF(Calculator!$L72="Yes",1,0)</f>
      </c>
    </row>
    <row r="2128" spans="1:3" x14ac:dyDescent="0.25">
      <c r="A2128">
        <v>72</v>
      </c>
      <c r="B2128" t="s">
        <v>60</v>
      </c>
      <c r="C2128">
        <f>((MAX(Calculator!$F72,110)-130)/20)*IF(Calculator!$K72="Yes",1,0)</f>
      </c>
    </row>
    <row r="2129" spans="1:3" x14ac:dyDescent="0.25">
      <c r="A2129">
        <v>72</v>
      </c>
      <c r="B2129" t="s">
        <v>61</v>
      </c>
      <c r="C2129">
        <f>((((Calculator!$D72-Calculator!$E72)*0.02586)-3.5))*IF(Calculator!$L72="Yes",1,0)</f>
      </c>
    </row>
    <row r="2130" spans="1:3" x14ac:dyDescent="0.25">
      <c r="A2130">
        <v>72</v>
      </c>
      <c r="B2130" t="s">
        <v>62</v>
      </c>
      <c r="C2130">
        <f>(((Calculator!$C72-55)/10)*(((((Calculator!$D72-Calculator!$E72)*0.02586)-3.5))))</f>
      </c>
    </row>
    <row r="2131" spans="1:3" x14ac:dyDescent="0.25">
      <c r="A2131">
        <v>72</v>
      </c>
      <c r="B2131" t="s">
        <v>63</v>
      </c>
      <c r="C2131">
        <f>(((Calculator!$C72-55)/10)*(((Calculator!$E72*0.02586)-1.3)/0.3))</f>
      </c>
    </row>
    <row r="2132" spans="1:3" x14ac:dyDescent="0.25">
      <c r="A2132">
        <v>72</v>
      </c>
      <c r="B2132" t="s">
        <v>64</v>
      </c>
      <c r="C2132">
        <f>(((Calculator!$C72-55)/10)*((MAX(Calculator!$F72,110)-130)/20))</f>
      </c>
    </row>
    <row r="2133" spans="1:3" x14ac:dyDescent="0.25">
      <c r="A2133">
        <v>72</v>
      </c>
      <c r="B2133" t="s">
        <v>65</v>
      </c>
      <c r="C2133">
        <f>(((Calculator!$C72-55)/10)*IF(Calculator!$G72="Yes",1,0))</f>
      </c>
    </row>
    <row r="2134" spans="1:3" x14ac:dyDescent="0.25">
      <c r="A2134">
        <v>72</v>
      </c>
      <c r="B2134" t="s">
        <v>66</v>
      </c>
      <c r="C2134">
        <f>(((Calculator!$C72-55)/10)*IF(Calculator!$H72="Yes",1,0))</f>
      </c>
    </row>
    <row r="2135" spans="1:3" x14ac:dyDescent="0.25">
      <c r="A2135">
        <v>72</v>
      </c>
      <c r="B2135" t="s">
        <v>67</v>
      </c>
      <c r="C2135">
        <f>(((Calculator!$C72-55)/10)*((MAX(Calculator!$I72,30)-30)/5))</f>
      </c>
    </row>
    <row r="2136" spans="1:3" x14ac:dyDescent="0.25">
      <c r="A2136">
        <v>72</v>
      </c>
      <c r="B2136" t="s">
        <v>68</v>
      </c>
      <c r="C2136">
        <f>(((Calculator!$C72-55)/10)*((MIN(Calculator!$J72,60)-60)/-15))</f>
      </c>
    </row>
    <row r="2137" spans="1:3" x14ac:dyDescent="0.25">
      <c r="A2137">
        <v>72</v>
      </c>
      <c r="B2137" t="s">
        <v>69</v>
      </c>
      <c r="C2137">
        <f>IF(AND(Calculator!$O72&lt;&gt;"",Calculator!$O72&gt;=4,Calculator!$O72&lt;=6),1,0)</f>
      </c>
    </row>
    <row r="2138" spans="1:3" x14ac:dyDescent="0.25">
      <c r="A2138">
        <v>72</v>
      </c>
      <c r="B2138" t="s">
        <v>70</v>
      </c>
      <c r="C2138">
        <f>IF(AND(Calculator!$O72&lt;&gt;"",Calculator!$O72&gt;=7,Calculator!$O72&lt;=10),1,0)</f>
      </c>
    </row>
    <row r="2139" spans="1:3" x14ac:dyDescent="0.25">
      <c r="A2139">
        <v>72</v>
      </c>
      <c r="B2139" t="s">
        <v>71</v>
      </c>
      <c r="C2139">
        <f>IF(Calculator!$O72="",1,0)</f>
      </c>
    </row>
    <row r="2140" spans="1:3" x14ac:dyDescent="0.25">
      <c r="A2140">
        <v>72</v>
      </c>
      <c r="B2140" t="s">
        <v>72</v>
      </c>
      <c r="C2140">
        <f>IF(OR(Calculator!$M72="",Calculator!$M72=0),0,LN(Calculator!$M72))</f>
      </c>
    </row>
    <row r="2141" spans="1:3" x14ac:dyDescent="0.25">
      <c r="A2141">
        <v>72</v>
      </c>
      <c r="B2141" t="s">
        <v>73</v>
      </c>
      <c r="C2141">
        <f>IF(Calculator!$M72="",1,0)</f>
      </c>
    </row>
    <row r="2142" spans="1:3" x14ac:dyDescent="0.25">
      <c r="A2142">
        <v>72</v>
      </c>
      <c r="B2142" t="s">
        <v>74</v>
      </c>
      <c r="C2142">
        <f>IF(Calculator!$N72="",0,(Calculator!$N72-5.3)*IF(Calculator!$G72="Yes",1,0))</f>
      </c>
    </row>
    <row r="2143" spans="1:3" x14ac:dyDescent="0.25">
      <c r="A2143">
        <v>72</v>
      </c>
      <c r="B2143" t="s">
        <v>75</v>
      </c>
      <c r="C2143">
        <f>IF(Calculator!$N72="",0,(Calculator!$N72-5.3)*(1-IF(Calculator!$G72="Yes",1,0)))</f>
      </c>
    </row>
    <row r="2144" spans="1:3" x14ac:dyDescent="0.25">
      <c r="A2144">
        <v>72</v>
      </c>
      <c r="B2144" t="s">
        <v>76</v>
      </c>
      <c r="C2144">
        <f>IF(Calculator!$N72="",1,0)</f>
      </c>
    </row>
    <row r="2145" spans="1:3" x14ac:dyDescent="0.25">
      <c r="A2145">
        <v>72</v>
      </c>
      <c r="B2145" t="s">
        <v>77</v>
      </c>
      <c r="C2145">
        <f>1</f>
      </c>
    </row>
    <row r="2146" spans="1:3" x14ac:dyDescent="0.25">
      <c r="A2146">
        <v>73</v>
      </c>
      <c r="B2146" t="s">
        <v>47</v>
      </c>
      <c r="C2146">
        <f>(Calculator!$C73-55)/10</f>
      </c>
    </row>
    <row r="2147" spans="1:3" x14ac:dyDescent="0.25">
      <c r="A2147">
        <v>73</v>
      </c>
      <c r="B2147" t="s">
        <v>48</v>
      </c>
      <c r="C2147">
        <f>((Calculator!$C73-55)/10)^2</f>
      </c>
    </row>
    <row r="2148" spans="1:3" x14ac:dyDescent="0.25">
      <c r="A2148">
        <v>73</v>
      </c>
      <c r="B2148" t="s">
        <v>49</v>
      </c>
      <c r="C2148">
        <f>((Calculator!$D73-Calculator!$E73)*0.02586)-3.5</f>
      </c>
    </row>
    <row r="2149" spans="1:3" x14ac:dyDescent="0.25">
      <c r="A2149">
        <v>73</v>
      </c>
      <c r="B2149" t="s">
        <v>50</v>
      </c>
      <c r="C2149">
        <f>((Calculator!$E73*0.02586)-1.3)/0.3</f>
      </c>
    </row>
    <row r="2150" spans="1:3" x14ac:dyDescent="0.25">
      <c r="A2150">
        <v>73</v>
      </c>
      <c r="B2150" t="s">
        <v>51</v>
      </c>
      <c r="C2150">
        <f>(MIN(Calculator!$F73,110)-110)/20</f>
      </c>
    </row>
    <row r="2151" spans="1:3" x14ac:dyDescent="0.25">
      <c r="A2151">
        <v>73</v>
      </c>
      <c r="B2151" t="s">
        <v>52</v>
      </c>
      <c r="C2151">
        <f>(MAX(Calculator!$F73,110)-130)/20</f>
      </c>
    </row>
    <row r="2152" spans="1:3" x14ac:dyDescent="0.25">
      <c r="A2152">
        <v>73</v>
      </c>
      <c r="B2152" t="s">
        <v>17</v>
      </c>
      <c r="C2152">
        <f>IF(Calculator!$G73="Yes",1,0)</f>
      </c>
    </row>
    <row r="2153" spans="1:3" x14ac:dyDescent="0.25">
      <c r="A2153">
        <v>73</v>
      </c>
      <c r="B2153" t="s">
        <v>53</v>
      </c>
      <c r="C2153">
        <f>IF(Calculator!$H73="Yes",1,0)</f>
      </c>
    </row>
    <row r="2154" spans="1:3" x14ac:dyDescent="0.25">
      <c r="A2154">
        <v>73</v>
      </c>
      <c r="B2154" t="s">
        <v>54</v>
      </c>
      <c r="C2154">
        <f>(MIN(Calculator!$I73,30)-25)/5</f>
      </c>
    </row>
    <row r="2155" spans="1:3" x14ac:dyDescent="0.25">
      <c r="A2155">
        <v>73</v>
      </c>
      <c r="B2155" t="s">
        <v>55</v>
      </c>
      <c r="C2155">
        <f>(MAX(Calculator!$I73,30)-30)/5</f>
      </c>
    </row>
    <row r="2156" spans="1:3" x14ac:dyDescent="0.25">
      <c r="A2156">
        <v>73</v>
      </c>
      <c r="B2156" t="s">
        <v>56</v>
      </c>
      <c r="C2156">
        <f>(MIN(Calculator!$J73,60)-60)/-15</f>
      </c>
    </row>
    <row r="2157" spans="1:3" x14ac:dyDescent="0.25">
      <c r="A2157">
        <v>73</v>
      </c>
      <c r="B2157" t="s">
        <v>57</v>
      </c>
      <c r="C2157">
        <f>(MAX(Calculator!$J73,60)-90)/-15</f>
      </c>
    </row>
    <row r="2158" spans="1:3" x14ac:dyDescent="0.25">
      <c r="A2158">
        <v>73</v>
      </c>
      <c r="B2158" t="s">
        <v>58</v>
      </c>
      <c r="C2158">
        <f>IF(Calculator!$K73="Yes",1,0)</f>
      </c>
    </row>
    <row r="2159" spans="1:3" x14ac:dyDescent="0.25">
      <c r="A2159">
        <v>73</v>
      </c>
      <c r="B2159" t="s">
        <v>59</v>
      </c>
      <c r="C2159">
        <f>IF(Calculator!$L73="Yes",1,0)</f>
      </c>
    </row>
    <row r="2160" spans="1:3" x14ac:dyDescent="0.25">
      <c r="A2160">
        <v>73</v>
      </c>
      <c r="B2160" t="s">
        <v>60</v>
      </c>
      <c r="C2160">
        <f>((MAX(Calculator!$F73,110)-130)/20)*IF(Calculator!$K73="Yes",1,0)</f>
      </c>
    </row>
    <row r="2161" spans="1:3" x14ac:dyDescent="0.25">
      <c r="A2161">
        <v>73</v>
      </c>
      <c r="B2161" t="s">
        <v>61</v>
      </c>
      <c r="C2161">
        <f>((((Calculator!$D73-Calculator!$E73)*0.02586)-3.5))*IF(Calculator!$L73="Yes",1,0)</f>
      </c>
    </row>
    <row r="2162" spans="1:3" x14ac:dyDescent="0.25">
      <c r="A2162">
        <v>73</v>
      </c>
      <c r="B2162" t="s">
        <v>62</v>
      </c>
      <c r="C2162">
        <f>(((Calculator!$C73-55)/10)*(((((Calculator!$D73-Calculator!$E73)*0.02586)-3.5))))</f>
      </c>
    </row>
    <row r="2163" spans="1:3" x14ac:dyDescent="0.25">
      <c r="A2163">
        <v>73</v>
      </c>
      <c r="B2163" t="s">
        <v>63</v>
      </c>
      <c r="C2163">
        <f>(((Calculator!$C73-55)/10)*(((Calculator!$E73*0.02586)-1.3)/0.3))</f>
      </c>
    </row>
    <row r="2164" spans="1:3" x14ac:dyDescent="0.25">
      <c r="A2164">
        <v>73</v>
      </c>
      <c r="B2164" t="s">
        <v>64</v>
      </c>
      <c r="C2164">
        <f>(((Calculator!$C73-55)/10)*((MAX(Calculator!$F73,110)-130)/20))</f>
      </c>
    </row>
    <row r="2165" spans="1:3" x14ac:dyDescent="0.25">
      <c r="A2165">
        <v>73</v>
      </c>
      <c r="B2165" t="s">
        <v>65</v>
      </c>
      <c r="C2165">
        <f>(((Calculator!$C73-55)/10)*IF(Calculator!$G73="Yes",1,0))</f>
      </c>
    </row>
    <row r="2166" spans="1:3" x14ac:dyDescent="0.25">
      <c r="A2166">
        <v>73</v>
      </c>
      <c r="B2166" t="s">
        <v>66</v>
      </c>
      <c r="C2166">
        <f>(((Calculator!$C73-55)/10)*IF(Calculator!$H73="Yes",1,0))</f>
      </c>
    </row>
    <row r="2167" spans="1:3" x14ac:dyDescent="0.25">
      <c r="A2167">
        <v>73</v>
      </c>
      <c r="B2167" t="s">
        <v>67</v>
      </c>
      <c r="C2167">
        <f>(((Calculator!$C73-55)/10)*((MAX(Calculator!$I73,30)-30)/5))</f>
      </c>
    </row>
    <row r="2168" spans="1:3" x14ac:dyDescent="0.25">
      <c r="A2168">
        <v>73</v>
      </c>
      <c r="B2168" t="s">
        <v>68</v>
      </c>
      <c r="C2168">
        <f>(((Calculator!$C73-55)/10)*((MIN(Calculator!$J73,60)-60)/-15))</f>
      </c>
    </row>
    <row r="2169" spans="1:3" x14ac:dyDescent="0.25">
      <c r="A2169">
        <v>73</v>
      </c>
      <c r="B2169" t="s">
        <v>69</v>
      </c>
      <c r="C2169">
        <f>IF(AND(Calculator!$O73&lt;&gt;"",Calculator!$O73&gt;=4,Calculator!$O73&lt;=6),1,0)</f>
      </c>
    </row>
    <row r="2170" spans="1:3" x14ac:dyDescent="0.25">
      <c r="A2170">
        <v>73</v>
      </c>
      <c r="B2170" t="s">
        <v>70</v>
      </c>
      <c r="C2170">
        <f>IF(AND(Calculator!$O73&lt;&gt;"",Calculator!$O73&gt;=7,Calculator!$O73&lt;=10),1,0)</f>
      </c>
    </row>
    <row r="2171" spans="1:3" x14ac:dyDescent="0.25">
      <c r="A2171">
        <v>73</v>
      </c>
      <c r="B2171" t="s">
        <v>71</v>
      </c>
      <c r="C2171">
        <f>IF(Calculator!$O73="",1,0)</f>
      </c>
    </row>
    <row r="2172" spans="1:3" x14ac:dyDescent="0.25">
      <c r="A2172">
        <v>73</v>
      </c>
      <c r="B2172" t="s">
        <v>72</v>
      </c>
      <c r="C2172">
        <f>IF(OR(Calculator!$M73="",Calculator!$M73=0),0,LN(Calculator!$M73))</f>
      </c>
    </row>
    <row r="2173" spans="1:3" x14ac:dyDescent="0.25">
      <c r="A2173">
        <v>73</v>
      </c>
      <c r="B2173" t="s">
        <v>73</v>
      </c>
      <c r="C2173">
        <f>IF(Calculator!$M73="",1,0)</f>
      </c>
    </row>
    <row r="2174" spans="1:3" x14ac:dyDescent="0.25">
      <c r="A2174">
        <v>73</v>
      </c>
      <c r="B2174" t="s">
        <v>74</v>
      </c>
      <c r="C2174">
        <f>IF(Calculator!$N73="",0,(Calculator!$N73-5.3)*IF(Calculator!$G73="Yes",1,0))</f>
      </c>
    </row>
    <row r="2175" spans="1:3" x14ac:dyDescent="0.25">
      <c r="A2175">
        <v>73</v>
      </c>
      <c r="B2175" t="s">
        <v>75</v>
      </c>
      <c r="C2175">
        <f>IF(Calculator!$N73="",0,(Calculator!$N73-5.3)*(1-IF(Calculator!$G73="Yes",1,0)))</f>
      </c>
    </row>
    <row r="2176" spans="1:3" x14ac:dyDescent="0.25">
      <c r="A2176">
        <v>73</v>
      </c>
      <c r="B2176" t="s">
        <v>76</v>
      </c>
      <c r="C2176">
        <f>IF(Calculator!$N73="",1,0)</f>
      </c>
    </row>
    <row r="2177" spans="1:3" x14ac:dyDescent="0.25">
      <c r="A2177">
        <v>73</v>
      </c>
      <c r="B2177" t="s">
        <v>77</v>
      </c>
      <c r="C2177">
        <f>1</f>
      </c>
    </row>
    <row r="2178" spans="1:3" x14ac:dyDescent="0.25">
      <c r="A2178">
        <v>74</v>
      </c>
      <c r="B2178" t="s">
        <v>47</v>
      </c>
      <c r="C2178">
        <f>(Calculator!$C74-55)/10</f>
      </c>
    </row>
    <row r="2179" spans="1:3" x14ac:dyDescent="0.25">
      <c r="A2179">
        <v>74</v>
      </c>
      <c r="B2179" t="s">
        <v>48</v>
      </c>
      <c r="C2179">
        <f>((Calculator!$C74-55)/10)^2</f>
      </c>
    </row>
    <row r="2180" spans="1:3" x14ac:dyDescent="0.25">
      <c r="A2180">
        <v>74</v>
      </c>
      <c r="B2180" t="s">
        <v>49</v>
      </c>
      <c r="C2180">
        <f>((Calculator!$D74-Calculator!$E74)*0.02586)-3.5</f>
      </c>
    </row>
    <row r="2181" spans="1:3" x14ac:dyDescent="0.25">
      <c r="A2181">
        <v>74</v>
      </c>
      <c r="B2181" t="s">
        <v>50</v>
      </c>
      <c r="C2181">
        <f>((Calculator!$E74*0.02586)-1.3)/0.3</f>
      </c>
    </row>
    <row r="2182" spans="1:3" x14ac:dyDescent="0.25">
      <c r="A2182">
        <v>74</v>
      </c>
      <c r="B2182" t="s">
        <v>51</v>
      </c>
      <c r="C2182">
        <f>(MIN(Calculator!$F74,110)-110)/20</f>
      </c>
    </row>
    <row r="2183" spans="1:3" x14ac:dyDescent="0.25">
      <c r="A2183">
        <v>74</v>
      </c>
      <c r="B2183" t="s">
        <v>52</v>
      </c>
      <c r="C2183">
        <f>(MAX(Calculator!$F74,110)-130)/20</f>
      </c>
    </row>
    <row r="2184" spans="1:3" x14ac:dyDescent="0.25">
      <c r="A2184">
        <v>74</v>
      </c>
      <c r="B2184" t="s">
        <v>17</v>
      </c>
      <c r="C2184">
        <f>IF(Calculator!$G74="Yes",1,0)</f>
      </c>
    </row>
    <row r="2185" spans="1:3" x14ac:dyDescent="0.25">
      <c r="A2185">
        <v>74</v>
      </c>
      <c r="B2185" t="s">
        <v>53</v>
      </c>
      <c r="C2185">
        <f>IF(Calculator!$H74="Yes",1,0)</f>
      </c>
    </row>
    <row r="2186" spans="1:3" x14ac:dyDescent="0.25">
      <c r="A2186">
        <v>74</v>
      </c>
      <c r="B2186" t="s">
        <v>54</v>
      </c>
      <c r="C2186">
        <f>(MIN(Calculator!$I74,30)-25)/5</f>
      </c>
    </row>
    <row r="2187" spans="1:3" x14ac:dyDescent="0.25">
      <c r="A2187">
        <v>74</v>
      </c>
      <c r="B2187" t="s">
        <v>55</v>
      </c>
      <c r="C2187">
        <f>(MAX(Calculator!$I74,30)-30)/5</f>
      </c>
    </row>
    <row r="2188" spans="1:3" x14ac:dyDescent="0.25">
      <c r="A2188">
        <v>74</v>
      </c>
      <c r="B2188" t="s">
        <v>56</v>
      </c>
      <c r="C2188">
        <f>(MIN(Calculator!$J74,60)-60)/-15</f>
      </c>
    </row>
    <row r="2189" spans="1:3" x14ac:dyDescent="0.25">
      <c r="A2189">
        <v>74</v>
      </c>
      <c r="B2189" t="s">
        <v>57</v>
      </c>
      <c r="C2189">
        <f>(MAX(Calculator!$J74,60)-90)/-15</f>
      </c>
    </row>
    <row r="2190" spans="1:3" x14ac:dyDescent="0.25">
      <c r="A2190">
        <v>74</v>
      </c>
      <c r="B2190" t="s">
        <v>58</v>
      </c>
      <c r="C2190">
        <f>IF(Calculator!$K74="Yes",1,0)</f>
      </c>
    </row>
    <row r="2191" spans="1:3" x14ac:dyDescent="0.25">
      <c r="A2191">
        <v>74</v>
      </c>
      <c r="B2191" t="s">
        <v>59</v>
      </c>
      <c r="C2191">
        <f>IF(Calculator!$L74="Yes",1,0)</f>
      </c>
    </row>
    <row r="2192" spans="1:3" x14ac:dyDescent="0.25">
      <c r="A2192">
        <v>74</v>
      </c>
      <c r="B2192" t="s">
        <v>60</v>
      </c>
      <c r="C2192">
        <f>((MAX(Calculator!$F74,110)-130)/20)*IF(Calculator!$K74="Yes",1,0)</f>
      </c>
    </row>
    <row r="2193" spans="1:3" x14ac:dyDescent="0.25">
      <c r="A2193">
        <v>74</v>
      </c>
      <c r="B2193" t="s">
        <v>61</v>
      </c>
      <c r="C2193">
        <f>((((Calculator!$D74-Calculator!$E74)*0.02586)-3.5))*IF(Calculator!$L74="Yes",1,0)</f>
      </c>
    </row>
    <row r="2194" spans="1:3" x14ac:dyDescent="0.25">
      <c r="A2194">
        <v>74</v>
      </c>
      <c r="B2194" t="s">
        <v>62</v>
      </c>
      <c r="C2194">
        <f>(((Calculator!$C74-55)/10)*(((((Calculator!$D74-Calculator!$E74)*0.02586)-3.5))))</f>
      </c>
    </row>
    <row r="2195" spans="1:3" x14ac:dyDescent="0.25">
      <c r="A2195">
        <v>74</v>
      </c>
      <c r="B2195" t="s">
        <v>63</v>
      </c>
      <c r="C2195">
        <f>(((Calculator!$C74-55)/10)*(((Calculator!$E74*0.02586)-1.3)/0.3))</f>
      </c>
    </row>
    <row r="2196" spans="1:3" x14ac:dyDescent="0.25">
      <c r="A2196">
        <v>74</v>
      </c>
      <c r="B2196" t="s">
        <v>64</v>
      </c>
      <c r="C2196">
        <f>(((Calculator!$C74-55)/10)*((MAX(Calculator!$F74,110)-130)/20))</f>
      </c>
    </row>
    <row r="2197" spans="1:3" x14ac:dyDescent="0.25">
      <c r="A2197">
        <v>74</v>
      </c>
      <c r="B2197" t="s">
        <v>65</v>
      </c>
      <c r="C2197">
        <f>(((Calculator!$C74-55)/10)*IF(Calculator!$G74="Yes",1,0))</f>
      </c>
    </row>
    <row r="2198" spans="1:3" x14ac:dyDescent="0.25">
      <c r="A2198">
        <v>74</v>
      </c>
      <c r="B2198" t="s">
        <v>66</v>
      </c>
      <c r="C2198">
        <f>(((Calculator!$C74-55)/10)*IF(Calculator!$H74="Yes",1,0))</f>
      </c>
    </row>
    <row r="2199" spans="1:3" x14ac:dyDescent="0.25">
      <c r="A2199">
        <v>74</v>
      </c>
      <c r="B2199" t="s">
        <v>67</v>
      </c>
      <c r="C2199">
        <f>(((Calculator!$C74-55)/10)*((MAX(Calculator!$I74,30)-30)/5))</f>
      </c>
    </row>
    <row r="2200" spans="1:3" x14ac:dyDescent="0.25">
      <c r="A2200">
        <v>74</v>
      </c>
      <c r="B2200" t="s">
        <v>68</v>
      </c>
      <c r="C2200">
        <f>(((Calculator!$C74-55)/10)*((MIN(Calculator!$J74,60)-60)/-15))</f>
      </c>
    </row>
    <row r="2201" spans="1:3" x14ac:dyDescent="0.25">
      <c r="A2201">
        <v>74</v>
      </c>
      <c r="B2201" t="s">
        <v>69</v>
      </c>
      <c r="C2201">
        <f>IF(AND(Calculator!$O74&lt;&gt;"",Calculator!$O74&gt;=4,Calculator!$O74&lt;=6),1,0)</f>
      </c>
    </row>
    <row r="2202" spans="1:3" x14ac:dyDescent="0.25">
      <c r="A2202">
        <v>74</v>
      </c>
      <c r="B2202" t="s">
        <v>70</v>
      </c>
      <c r="C2202">
        <f>IF(AND(Calculator!$O74&lt;&gt;"",Calculator!$O74&gt;=7,Calculator!$O74&lt;=10),1,0)</f>
      </c>
    </row>
    <row r="2203" spans="1:3" x14ac:dyDescent="0.25">
      <c r="A2203">
        <v>74</v>
      </c>
      <c r="B2203" t="s">
        <v>71</v>
      </c>
      <c r="C2203">
        <f>IF(Calculator!$O74="",1,0)</f>
      </c>
    </row>
    <row r="2204" spans="1:3" x14ac:dyDescent="0.25">
      <c r="A2204">
        <v>74</v>
      </c>
      <c r="B2204" t="s">
        <v>72</v>
      </c>
      <c r="C2204">
        <f>IF(OR(Calculator!$M74="",Calculator!$M74=0),0,LN(Calculator!$M74))</f>
      </c>
    </row>
    <row r="2205" spans="1:3" x14ac:dyDescent="0.25">
      <c r="A2205">
        <v>74</v>
      </c>
      <c r="B2205" t="s">
        <v>73</v>
      </c>
      <c r="C2205">
        <f>IF(Calculator!$M74="",1,0)</f>
      </c>
    </row>
    <row r="2206" spans="1:3" x14ac:dyDescent="0.25">
      <c r="A2206">
        <v>74</v>
      </c>
      <c r="B2206" t="s">
        <v>74</v>
      </c>
      <c r="C2206">
        <f>IF(Calculator!$N74="",0,(Calculator!$N74-5.3)*IF(Calculator!$G74="Yes",1,0))</f>
      </c>
    </row>
    <row r="2207" spans="1:3" x14ac:dyDescent="0.25">
      <c r="A2207">
        <v>74</v>
      </c>
      <c r="B2207" t="s">
        <v>75</v>
      </c>
      <c r="C2207">
        <f>IF(Calculator!$N74="",0,(Calculator!$N74-5.3)*(1-IF(Calculator!$G74="Yes",1,0)))</f>
      </c>
    </row>
    <row r="2208" spans="1:3" x14ac:dyDescent="0.25">
      <c r="A2208">
        <v>74</v>
      </c>
      <c r="B2208" t="s">
        <v>76</v>
      </c>
      <c r="C2208">
        <f>IF(Calculator!$N74="",1,0)</f>
      </c>
    </row>
    <row r="2209" spans="1:3" x14ac:dyDescent="0.25">
      <c r="A2209">
        <v>74</v>
      </c>
      <c r="B2209" t="s">
        <v>77</v>
      </c>
      <c r="C2209">
        <f>1</f>
      </c>
    </row>
    <row r="2210" spans="1:3" x14ac:dyDescent="0.25">
      <c r="A2210">
        <v>75</v>
      </c>
      <c r="B2210" t="s">
        <v>47</v>
      </c>
      <c r="C2210">
        <f>(Calculator!$C75-55)/10</f>
      </c>
    </row>
    <row r="2211" spans="1:3" x14ac:dyDescent="0.25">
      <c r="A2211">
        <v>75</v>
      </c>
      <c r="B2211" t="s">
        <v>48</v>
      </c>
      <c r="C2211">
        <f>((Calculator!$C75-55)/10)^2</f>
      </c>
    </row>
    <row r="2212" spans="1:3" x14ac:dyDescent="0.25">
      <c r="A2212">
        <v>75</v>
      </c>
      <c r="B2212" t="s">
        <v>49</v>
      </c>
      <c r="C2212">
        <f>((Calculator!$D75-Calculator!$E75)*0.02586)-3.5</f>
      </c>
    </row>
    <row r="2213" spans="1:3" x14ac:dyDescent="0.25">
      <c r="A2213">
        <v>75</v>
      </c>
      <c r="B2213" t="s">
        <v>50</v>
      </c>
      <c r="C2213">
        <f>((Calculator!$E75*0.02586)-1.3)/0.3</f>
      </c>
    </row>
    <row r="2214" spans="1:3" x14ac:dyDescent="0.25">
      <c r="A2214">
        <v>75</v>
      </c>
      <c r="B2214" t="s">
        <v>51</v>
      </c>
      <c r="C2214">
        <f>(MIN(Calculator!$F75,110)-110)/20</f>
      </c>
    </row>
    <row r="2215" spans="1:3" x14ac:dyDescent="0.25">
      <c r="A2215">
        <v>75</v>
      </c>
      <c r="B2215" t="s">
        <v>52</v>
      </c>
      <c r="C2215">
        <f>(MAX(Calculator!$F75,110)-130)/20</f>
      </c>
    </row>
    <row r="2216" spans="1:3" x14ac:dyDescent="0.25">
      <c r="A2216">
        <v>75</v>
      </c>
      <c r="B2216" t="s">
        <v>17</v>
      </c>
      <c r="C2216">
        <f>IF(Calculator!$G75="Yes",1,0)</f>
      </c>
    </row>
    <row r="2217" spans="1:3" x14ac:dyDescent="0.25">
      <c r="A2217">
        <v>75</v>
      </c>
      <c r="B2217" t="s">
        <v>53</v>
      </c>
      <c r="C2217">
        <f>IF(Calculator!$H75="Yes",1,0)</f>
      </c>
    </row>
    <row r="2218" spans="1:3" x14ac:dyDescent="0.25">
      <c r="A2218">
        <v>75</v>
      </c>
      <c r="B2218" t="s">
        <v>54</v>
      </c>
      <c r="C2218">
        <f>(MIN(Calculator!$I75,30)-25)/5</f>
      </c>
    </row>
    <row r="2219" spans="1:3" x14ac:dyDescent="0.25">
      <c r="A2219">
        <v>75</v>
      </c>
      <c r="B2219" t="s">
        <v>55</v>
      </c>
      <c r="C2219">
        <f>(MAX(Calculator!$I75,30)-30)/5</f>
      </c>
    </row>
    <row r="2220" spans="1:3" x14ac:dyDescent="0.25">
      <c r="A2220">
        <v>75</v>
      </c>
      <c r="B2220" t="s">
        <v>56</v>
      </c>
      <c r="C2220">
        <f>(MIN(Calculator!$J75,60)-60)/-15</f>
      </c>
    </row>
    <row r="2221" spans="1:3" x14ac:dyDescent="0.25">
      <c r="A2221">
        <v>75</v>
      </c>
      <c r="B2221" t="s">
        <v>57</v>
      </c>
      <c r="C2221">
        <f>(MAX(Calculator!$J75,60)-90)/-15</f>
      </c>
    </row>
    <row r="2222" spans="1:3" x14ac:dyDescent="0.25">
      <c r="A2222">
        <v>75</v>
      </c>
      <c r="B2222" t="s">
        <v>58</v>
      </c>
      <c r="C2222">
        <f>IF(Calculator!$K75="Yes",1,0)</f>
      </c>
    </row>
    <row r="2223" spans="1:3" x14ac:dyDescent="0.25">
      <c r="A2223">
        <v>75</v>
      </c>
      <c r="B2223" t="s">
        <v>59</v>
      </c>
      <c r="C2223">
        <f>IF(Calculator!$L75="Yes",1,0)</f>
      </c>
    </row>
    <row r="2224" spans="1:3" x14ac:dyDescent="0.25">
      <c r="A2224">
        <v>75</v>
      </c>
      <c r="B2224" t="s">
        <v>60</v>
      </c>
      <c r="C2224">
        <f>((MAX(Calculator!$F75,110)-130)/20)*IF(Calculator!$K75="Yes",1,0)</f>
      </c>
    </row>
    <row r="2225" spans="1:3" x14ac:dyDescent="0.25">
      <c r="A2225">
        <v>75</v>
      </c>
      <c r="B2225" t="s">
        <v>61</v>
      </c>
      <c r="C2225">
        <f>((((Calculator!$D75-Calculator!$E75)*0.02586)-3.5))*IF(Calculator!$L75="Yes",1,0)</f>
      </c>
    </row>
    <row r="2226" spans="1:3" x14ac:dyDescent="0.25">
      <c r="A2226">
        <v>75</v>
      </c>
      <c r="B2226" t="s">
        <v>62</v>
      </c>
      <c r="C2226">
        <f>(((Calculator!$C75-55)/10)*(((((Calculator!$D75-Calculator!$E75)*0.02586)-3.5))))</f>
      </c>
    </row>
    <row r="2227" spans="1:3" x14ac:dyDescent="0.25">
      <c r="A2227">
        <v>75</v>
      </c>
      <c r="B2227" t="s">
        <v>63</v>
      </c>
      <c r="C2227">
        <f>(((Calculator!$C75-55)/10)*(((Calculator!$E75*0.02586)-1.3)/0.3))</f>
      </c>
    </row>
    <row r="2228" spans="1:3" x14ac:dyDescent="0.25">
      <c r="A2228">
        <v>75</v>
      </c>
      <c r="B2228" t="s">
        <v>64</v>
      </c>
      <c r="C2228">
        <f>(((Calculator!$C75-55)/10)*((MAX(Calculator!$F75,110)-130)/20))</f>
      </c>
    </row>
    <row r="2229" spans="1:3" x14ac:dyDescent="0.25">
      <c r="A2229">
        <v>75</v>
      </c>
      <c r="B2229" t="s">
        <v>65</v>
      </c>
      <c r="C2229">
        <f>(((Calculator!$C75-55)/10)*IF(Calculator!$G75="Yes",1,0))</f>
      </c>
    </row>
    <row r="2230" spans="1:3" x14ac:dyDescent="0.25">
      <c r="A2230">
        <v>75</v>
      </c>
      <c r="B2230" t="s">
        <v>66</v>
      </c>
      <c r="C2230">
        <f>(((Calculator!$C75-55)/10)*IF(Calculator!$H75="Yes",1,0))</f>
      </c>
    </row>
    <row r="2231" spans="1:3" x14ac:dyDescent="0.25">
      <c r="A2231">
        <v>75</v>
      </c>
      <c r="B2231" t="s">
        <v>67</v>
      </c>
      <c r="C2231">
        <f>(((Calculator!$C75-55)/10)*((MAX(Calculator!$I75,30)-30)/5))</f>
      </c>
    </row>
    <row r="2232" spans="1:3" x14ac:dyDescent="0.25">
      <c r="A2232">
        <v>75</v>
      </c>
      <c r="B2232" t="s">
        <v>68</v>
      </c>
      <c r="C2232">
        <f>(((Calculator!$C75-55)/10)*((MIN(Calculator!$J75,60)-60)/-15))</f>
      </c>
    </row>
    <row r="2233" spans="1:3" x14ac:dyDescent="0.25">
      <c r="A2233">
        <v>75</v>
      </c>
      <c r="B2233" t="s">
        <v>69</v>
      </c>
      <c r="C2233">
        <f>IF(AND(Calculator!$O75&lt;&gt;"",Calculator!$O75&gt;=4,Calculator!$O75&lt;=6),1,0)</f>
      </c>
    </row>
    <row r="2234" spans="1:3" x14ac:dyDescent="0.25">
      <c r="A2234">
        <v>75</v>
      </c>
      <c r="B2234" t="s">
        <v>70</v>
      </c>
      <c r="C2234">
        <f>IF(AND(Calculator!$O75&lt;&gt;"",Calculator!$O75&gt;=7,Calculator!$O75&lt;=10),1,0)</f>
      </c>
    </row>
    <row r="2235" spans="1:3" x14ac:dyDescent="0.25">
      <c r="A2235">
        <v>75</v>
      </c>
      <c r="B2235" t="s">
        <v>71</v>
      </c>
      <c r="C2235">
        <f>IF(Calculator!$O75="",1,0)</f>
      </c>
    </row>
    <row r="2236" spans="1:3" x14ac:dyDescent="0.25">
      <c r="A2236">
        <v>75</v>
      </c>
      <c r="B2236" t="s">
        <v>72</v>
      </c>
      <c r="C2236">
        <f>IF(OR(Calculator!$M75="",Calculator!$M75=0),0,LN(Calculator!$M75))</f>
      </c>
    </row>
    <row r="2237" spans="1:3" x14ac:dyDescent="0.25">
      <c r="A2237">
        <v>75</v>
      </c>
      <c r="B2237" t="s">
        <v>73</v>
      </c>
      <c r="C2237">
        <f>IF(Calculator!$M75="",1,0)</f>
      </c>
    </row>
    <row r="2238" spans="1:3" x14ac:dyDescent="0.25">
      <c r="A2238">
        <v>75</v>
      </c>
      <c r="B2238" t="s">
        <v>74</v>
      </c>
      <c r="C2238">
        <f>IF(Calculator!$N75="",0,(Calculator!$N75-5.3)*IF(Calculator!$G75="Yes",1,0))</f>
      </c>
    </row>
    <row r="2239" spans="1:3" x14ac:dyDescent="0.25">
      <c r="A2239">
        <v>75</v>
      </c>
      <c r="B2239" t="s">
        <v>75</v>
      </c>
      <c r="C2239">
        <f>IF(Calculator!$N75="",0,(Calculator!$N75-5.3)*(1-IF(Calculator!$G75="Yes",1,0)))</f>
      </c>
    </row>
    <row r="2240" spans="1:3" x14ac:dyDescent="0.25">
      <c r="A2240">
        <v>75</v>
      </c>
      <c r="B2240" t="s">
        <v>76</v>
      </c>
      <c r="C2240">
        <f>IF(Calculator!$N75="",1,0)</f>
      </c>
    </row>
    <row r="2241" spans="1:3" x14ac:dyDescent="0.25">
      <c r="A2241">
        <v>75</v>
      </c>
      <c r="B2241" t="s">
        <v>77</v>
      </c>
      <c r="C2241">
        <f>1</f>
      </c>
    </row>
    <row r="2242" spans="1:3" x14ac:dyDescent="0.25">
      <c r="A2242">
        <v>76</v>
      </c>
      <c r="B2242" t="s">
        <v>47</v>
      </c>
      <c r="C2242">
        <f>(Calculator!$C76-55)/10</f>
      </c>
    </row>
    <row r="2243" spans="1:3" x14ac:dyDescent="0.25">
      <c r="A2243">
        <v>76</v>
      </c>
      <c r="B2243" t="s">
        <v>48</v>
      </c>
      <c r="C2243">
        <f>((Calculator!$C76-55)/10)^2</f>
      </c>
    </row>
    <row r="2244" spans="1:3" x14ac:dyDescent="0.25">
      <c r="A2244">
        <v>76</v>
      </c>
      <c r="B2244" t="s">
        <v>49</v>
      </c>
      <c r="C2244">
        <f>((Calculator!$D76-Calculator!$E76)*0.02586)-3.5</f>
      </c>
    </row>
    <row r="2245" spans="1:3" x14ac:dyDescent="0.25">
      <c r="A2245">
        <v>76</v>
      </c>
      <c r="B2245" t="s">
        <v>50</v>
      </c>
      <c r="C2245">
        <f>((Calculator!$E76*0.02586)-1.3)/0.3</f>
      </c>
    </row>
    <row r="2246" spans="1:3" x14ac:dyDescent="0.25">
      <c r="A2246">
        <v>76</v>
      </c>
      <c r="B2246" t="s">
        <v>51</v>
      </c>
      <c r="C2246">
        <f>(MIN(Calculator!$F76,110)-110)/20</f>
      </c>
    </row>
    <row r="2247" spans="1:3" x14ac:dyDescent="0.25">
      <c r="A2247">
        <v>76</v>
      </c>
      <c r="B2247" t="s">
        <v>52</v>
      </c>
      <c r="C2247">
        <f>(MAX(Calculator!$F76,110)-130)/20</f>
      </c>
    </row>
    <row r="2248" spans="1:3" x14ac:dyDescent="0.25">
      <c r="A2248">
        <v>76</v>
      </c>
      <c r="B2248" t="s">
        <v>17</v>
      </c>
      <c r="C2248">
        <f>IF(Calculator!$G76="Yes",1,0)</f>
      </c>
    </row>
    <row r="2249" spans="1:3" x14ac:dyDescent="0.25">
      <c r="A2249">
        <v>76</v>
      </c>
      <c r="B2249" t="s">
        <v>53</v>
      </c>
      <c r="C2249">
        <f>IF(Calculator!$H76="Yes",1,0)</f>
      </c>
    </row>
    <row r="2250" spans="1:3" x14ac:dyDescent="0.25">
      <c r="A2250">
        <v>76</v>
      </c>
      <c r="B2250" t="s">
        <v>54</v>
      </c>
      <c r="C2250">
        <f>(MIN(Calculator!$I76,30)-25)/5</f>
      </c>
    </row>
    <row r="2251" spans="1:3" x14ac:dyDescent="0.25">
      <c r="A2251">
        <v>76</v>
      </c>
      <c r="B2251" t="s">
        <v>55</v>
      </c>
      <c r="C2251">
        <f>(MAX(Calculator!$I76,30)-30)/5</f>
      </c>
    </row>
    <row r="2252" spans="1:3" x14ac:dyDescent="0.25">
      <c r="A2252">
        <v>76</v>
      </c>
      <c r="B2252" t="s">
        <v>56</v>
      </c>
      <c r="C2252">
        <f>(MIN(Calculator!$J76,60)-60)/-15</f>
      </c>
    </row>
    <row r="2253" spans="1:3" x14ac:dyDescent="0.25">
      <c r="A2253">
        <v>76</v>
      </c>
      <c r="B2253" t="s">
        <v>57</v>
      </c>
      <c r="C2253">
        <f>(MAX(Calculator!$J76,60)-90)/-15</f>
      </c>
    </row>
    <row r="2254" spans="1:3" x14ac:dyDescent="0.25">
      <c r="A2254">
        <v>76</v>
      </c>
      <c r="B2254" t="s">
        <v>58</v>
      </c>
      <c r="C2254">
        <f>IF(Calculator!$K76="Yes",1,0)</f>
      </c>
    </row>
    <row r="2255" spans="1:3" x14ac:dyDescent="0.25">
      <c r="A2255">
        <v>76</v>
      </c>
      <c r="B2255" t="s">
        <v>59</v>
      </c>
      <c r="C2255">
        <f>IF(Calculator!$L76="Yes",1,0)</f>
      </c>
    </row>
    <row r="2256" spans="1:3" x14ac:dyDescent="0.25">
      <c r="A2256">
        <v>76</v>
      </c>
      <c r="B2256" t="s">
        <v>60</v>
      </c>
      <c r="C2256">
        <f>((MAX(Calculator!$F76,110)-130)/20)*IF(Calculator!$K76="Yes",1,0)</f>
      </c>
    </row>
    <row r="2257" spans="1:3" x14ac:dyDescent="0.25">
      <c r="A2257">
        <v>76</v>
      </c>
      <c r="B2257" t="s">
        <v>61</v>
      </c>
      <c r="C2257">
        <f>((((Calculator!$D76-Calculator!$E76)*0.02586)-3.5))*IF(Calculator!$L76="Yes",1,0)</f>
      </c>
    </row>
    <row r="2258" spans="1:3" x14ac:dyDescent="0.25">
      <c r="A2258">
        <v>76</v>
      </c>
      <c r="B2258" t="s">
        <v>62</v>
      </c>
      <c r="C2258">
        <f>(((Calculator!$C76-55)/10)*(((((Calculator!$D76-Calculator!$E76)*0.02586)-3.5))))</f>
      </c>
    </row>
    <row r="2259" spans="1:3" x14ac:dyDescent="0.25">
      <c r="A2259">
        <v>76</v>
      </c>
      <c r="B2259" t="s">
        <v>63</v>
      </c>
      <c r="C2259">
        <f>(((Calculator!$C76-55)/10)*(((Calculator!$E76*0.02586)-1.3)/0.3))</f>
      </c>
    </row>
    <row r="2260" spans="1:3" x14ac:dyDescent="0.25">
      <c r="A2260">
        <v>76</v>
      </c>
      <c r="B2260" t="s">
        <v>64</v>
      </c>
      <c r="C2260">
        <f>(((Calculator!$C76-55)/10)*((MAX(Calculator!$F76,110)-130)/20))</f>
      </c>
    </row>
    <row r="2261" spans="1:3" x14ac:dyDescent="0.25">
      <c r="A2261">
        <v>76</v>
      </c>
      <c r="B2261" t="s">
        <v>65</v>
      </c>
      <c r="C2261">
        <f>(((Calculator!$C76-55)/10)*IF(Calculator!$G76="Yes",1,0))</f>
      </c>
    </row>
    <row r="2262" spans="1:3" x14ac:dyDescent="0.25">
      <c r="A2262">
        <v>76</v>
      </c>
      <c r="B2262" t="s">
        <v>66</v>
      </c>
      <c r="C2262">
        <f>(((Calculator!$C76-55)/10)*IF(Calculator!$H76="Yes",1,0))</f>
      </c>
    </row>
    <row r="2263" spans="1:3" x14ac:dyDescent="0.25">
      <c r="A2263">
        <v>76</v>
      </c>
      <c r="B2263" t="s">
        <v>67</v>
      </c>
      <c r="C2263">
        <f>(((Calculator!$C76-55)/10)*((MAX(Calculator!$I76,30)-30)/5))</f>
      </c>
    </row>
    <row r="2264" spans="1:3" x14ac:dyDescent="0.25">
      <c r="A2264">
        <v>76</v>
      </c>
      <c r="B2264" t="s">
        <v>68</v>
      </c>
      <c r="C2264">
        <f>(((Calculator!$C76-55)/10)*((MIN(Calculator!$J76,60)-60)/-15))</f>
      </c>
    </row>
    <row r="2265" spans="1:3" x14ac:dyDescent="0.25">
      <c r="A2265">
        <v>76</v>
      </c>
      <c r="B2265" t="s">
        <v>69</v>
      </c>
      <c r="C2265">
        <f>IF(AND(Calculator!$O76&lt;&gt;"",Calculator!$O76&gt;=4,Calculator!$O76&lt;=6),1,0)</f>
      </c>
    </row>
    <row r="2266" spans="1:3" x14ac:dyDescent="0.25">
      <c r="A2266">
        <v>76</v>
      </c>
      <c r="B2266" t="s">
        <v>70</v>
      </c>
      <c r="C2266">
        <f>IF(AND(Calculator!$O76&lt;&gt;"",Calculator!$O76&gt;=7,Calculator!$O76&lt;=10),1,0)</f>
      </c>
    </row>
    <row r="2267" spans="1:3" x14ac:dyDescent="0.25">
      <c r="A2267">
        <v>76</v>
      </c>
      <c r="B2267" t="s">
        <v>71</v>
      </c>
      <c r="C2267">
        <f>IF(Calculator!$O76="",1,0)</f>
      </c>
    </row>
    <row r="2268" spans="1:3" x14ac:dyDescent="0.25">
      <c r="A2268">
        <v>76</v>
      </c>
      <c r="B2268" t="s">
        <v>72</v>
      </c>
      <c r="C2268">
        <f>IF(OR(Calculator!$M76="",Calculator!$M76=0),0,LN(Calculator!$M76))</f>
      </c>
    </row>
    <row r="2269" spans="1:3" x14ac:dyDescent="0.25">
      <c r="A2269">
        <v>76</v>
      </c>
      <c r="B2269" t="s">
        <v>73</v>
      </c>
      <c r="C2269">
        <f>IF(Calculator!$M76="",1,0)</f>
      </c>
    </row>
    <row r="2270" spans="1:3" x14ac:dyDescent="0.25">
      <c r="A2270">
        <v>76</v>
      </c>
      <c r="B2270" t="s">
        <v>74</v>
      </c>
      <c r="C2270">
        <f>IF(Calculator!$N76="",0,(Calculator!$N76-5.3)*IF(Calculator!$G76="Yes",1,0))</f>
      </c>
    </row>
    <row r="2271" spans="1:3" x14ac:dyDescent="0.25">
      <c r="A2271">
        <v>76</v>
      </c>
      <c r="B2271" t="s">
        <v>75</v>
      </c>
      <c r="C2271">
        <f>IF(Calculator!$N76="",0,(Calculator!$N76-5.3)*(1-IF(Calculator!$G76="Yes",1,0)))</f>
      </c>
    </row>
    <row r="2272" spans="1:3" x14ac:dyDescent="0.25">
      <c r="A2272">
        <v>76</v>
      </c>
      <c r="B2272" t="s">
        <v>76</v>
      </c>
      <c r="C2272">
        <f>IF(Calculator!$N76="",1,0)</f>
      </c>
    </row>
    <row r="2273" spans="1:3" x14ac:dyDescent="0.25">
      <c r="A2273">
        <v>76</v>
      </c>
      <c r="B2273" t="s">
        <v>77</v>
      </c>
      <c r="C2273">
        <f>1</f>
      </c>
    </row>
    <row r="2274" spans="1:3" x14ac:dyDescent="0.25">
      <c r="A2274">
        <v>77</v>
      </c>
      <c r="B2274" t="s">
        <v>47</v>
      </c>
      <c r="C2274">
        <f>(Calculator!$C77-55)/10</f>
      </c>
    </row>
    <row r="2275" spans="1:3" x14ac:dyDescent="0.25">
      <c r="A2275">
        <v>77</v>
      </c>
      <c r="B2275" t="s">
        <v>48</v>
      </c>
      <c r="C2275">
        <f>((Calculator!$C77-55)/10)^2</f>
      </c>
    </row>
    <row r="2276" spans="1:3" x14ac:dyDescent="0.25">
      <c r="A2276">
        <v>77</v>
      </c>
      <c r="B2276" t="s">
        <v>49</v>
      </c>
      <c r="C2276">
        <f>((Calculator!$D77-Calculator!$E77)*0.02586)-3.5</f>
      </c>
    </row>
    <row r="2277" spans="1:3" x14ac:dyDescent="0.25">
      <c r="A2277">
        <v>77</v>
      </c>
      <c r="B2277" t="s">
        <v>50</v>
      </c>
      <c r="C2277">
        <f>((Calculator!$E77*0.02586)-1.3)/0.3</f>
      </c>
    </row>
    <row r="2278" spans="1:3" x14ac:dyDescent="0.25">
      <c r="A2278">
        <v>77</v>
      </c>
      <c r="B2278" t="s">
        <v>51</v>
      </c>
      <c r="C2278">
        <f>(MIN(Calculator!$F77,110)-110)/20</f>
      </c>
    </row>
    <row r="2279" spans="1:3" x14ac:dyDescent="0.25">
      <c r="A2279">
        <v>77</v>
      </c>
      <c r="B2279" t="s">
        <v>52</v>
      </c>
      <c r="C2279">
        <f>(MAX(Calculator!$F77,110)-130)/20</f>
      </c>
    </row>
    <row r="2280" spans="1:3" x14ac:dyDescent="0.25">
      <c r="A2280">
        <v>77</v>
      </c>
      <c r="B2280" t="s">
        <v>17</v>
      </c>
      <c r="C2280">
        <f>IF(Calculator!$G77="Yes",1,0)</f>
      </c>
    </row>
    <row r="2281" spans="1:3" x14ac:dyDescent="0.25">
      <c r="A2281">
        <v>77</v>
      </c>
      <c r="B2281" t="s">
        <v>53</v>
      </c>
      <c r="C2281">
        <f>IF(Calculator!$H77="Yes",1,0)</f>
      </c>
    </row>
    <row r="2282" spans="1:3" x14ac:dyDescent="0.25">
      <c r="A2282">
        <v>77</v>
      </c>
      <c r="B2282" t="s">
        <v>54</v>
      </c>
      <c r="C2282">
        <f>(MIN(Calculator!$I77,30)-25)/5</f>
      </c>
    </row>
    <row r="2283" spans="1:3" x14ac:dyDescent="0.25">
      <c r="A2283">
        <v>77</v>
      </c>
      <c r="B2283" t="s">
        <v>55</v>
      </c>
      <c r="C2283">
        <f>(MAX(Calculator!$I77,30)-30)/5</f>
      </c>
    </row>
    <row r="2284" spans="1:3" x14ac:dyDescent="0.25">
      <c r="A2284">
        <v>77</v>
      </c>
      <c r="B2284" t="s">
        <v>56</v>
      </c>
      <c r="C2284">
        <f>(MIN(Calculator!$J77,60)-60)/-15</f>
      </c>
    </row>
    <row r="2285" spans="1:3" x14ac:dyDescent="0.25">
      <c r="A2285">
        <v>77</v>
      </c>
      <c r="B2285" t="s">
        <v>57</v>
      </c>
      <c r="C2285">
        <f>(MAX(Calculator!$J77,60)-90)/-15</f>
      </c>
    </row>
    <row r="2286" spans="1:3" x14ac:dyDescent="0.25">
      <c r="A2286">
        <v>77</v>
      </c>
      <c r="B2286" t="s">
        <v>58</v>
      </c>
      <c r="C2286">
        <f>IF(Calculator!$K77="Yes",1,0)</f>
      </c>
    </row>
    <row r="2287" spans="1:3" x14ac:dyDescent="0.25">
      <c r="A2287">
        <v>77</v>
      </c>
      <c r="B2287" t="s">
        <v>59</v>
      </c>
      <c r="C2287">
        <f>IF(Calculator!$L77="Yes",1,0)</f>
      </c>
    </row>
    <row r="2288" spans="1:3" x14ac:dyDescent="0.25">
      <c r="A2288">
        <v>77</v>
      </c>
      <c r="B2288" t="s">
        <v>60</v>
      </c>
      <c r="C2288">
        <f>((MAX(Calculator!$F77,110)-130)/20)*IF(Calculator!$K77="Yes",1,0)</f>
      </c>
    </row>
    <row r="2289" spans="1:3" x14ac:dyDescent="0.25">
      <c r="A2289">
        <v>77</v>
      </c>
      <c r="B2289" t="s">
        <v>61</v>
      </c>
      <c r="C2289">
        <f>((((Calculator!$D77-Calculator!$E77)*0.02586)-3.5))*IF(Calculator!$L77="Yes",1,0)</f>
      </c>
    </row>
    <row r="2290" spans="1:3" x14ac:dyDescent="0.25">
      <c r="A2290">
        <v>77</v>
      </c>
      <c r="B2290" t="s">
        <v>62</v>
      </c>
      <c r="C2290">
        <f>(((Calculator!$C77-55)/10)*(((((Calculator!$D77-Calculator!$E77)*0.02586)-3.5))))</f>
      </c>
    </row>
    <row r="2291" spans="1:3" x14ac:dyDescent="0.25">
      <c r="A2291">
        <v>77</v>
      </c>
      <c r="B2291" t="s">
        <v>63</v>
      </c>
      <c r="C2291">
        <f>(((Calculator!$C77-55)/10)*(((Calculator!$E77*0.02586)-1.3)/0.3))</f>
      </c>
    </row>
    <row r="2292" spans="1:3" x14ac:dyDescent="0.25">
      <c r="A2292">
        <v>77</v>
      </c>
      <c r="B2292" t="s">
        <v>64</v>
      </c>
      <c r="C2292">
        <f>(((Calculator!$C77-55)/10)*((MAX(Calculator!$F77,110)-130)/20))</f>
      </c>
    </row>
    <row r="2293" spans="1:3" x14ac:dyDescent="0.25">
      <c r="A2293">
        <v>77</v>
      </c>
      <c r="B2293" t="s">
        <v>65</v>
      </c>
      <c r="C2293">
        <f>(((Calculator!$C77-55)/10)*IF(Calculator!$G77="Yes",1,0))</f>
      </c>
    </row>
    <row r="2294" spans="1:3" x14ac:dyDescent="0.25">
      <c r="A2294">
        <v>77</v>
      </c>
      <c r="B2294" t="s">
        <v>66</v>
      </c>
      <c r="C2294">
        <f>(((Calculator!$C77-55)/10)*IF(Calculator!$H77="Yes",1,0))</f>
      </c>
    </row>
    <row r="2295" spans="1:3" x14ac:dyDescent="0.25">
      <c r="A2295">
        <v>77</v>
      </c>
      <c r="B2295" t="s">
        <v>67</v>
      </c>
      <c r="C2295">
        <f>(((Calculator!$C77-55)/10)*((MAX(Calculator!$I77,30)-30)/5))</f>
      </c>
    </row>
    <row r="2296" spans="1:3" x14ac:dyDescent="0.25">
      <c r="A2296">
        <v>77</v>
      </c>
      <c r="B2296" t="s">
        <v>68</v>
      </c>
      <c r="C2296">
        <f>(((Calculator!$C77-55)/10)*((MIN(Calculator!$J77,60)-60)/-15))</f>
      </c>
    </row>
    <row r="2297" spans="1:3" x14ac:dyDescent="0.25">
      <c r="A2297">
        <v>77</v>
      </c>
      <c r="B2297" t="s">
        <v>69</v>
      </c>
      <c r="C2297">
        <f>IF(AND(Calculator!$O77&lt;&gt;"",Calculator!$O77&gt;=4,Calculator!$O77&lt;=6),1,0)</f>
      </c>
    </row>
    <row r="2298" spans="1:3" x14ac:dyDescent="0.25">
      <c r="A2298">
        <v>77</v>
      </c>
      <c r="B2298" t="s">
        <v>70</v>
      </c>
      <c r="C2298">
        <f>IF(AND(Calculator!$O77&lt;&gt;"",Calculator!$O77&gt;=7,Calculator!$O77&lt;=10),1,0)</f>
      </c>
    </row>
    <row r="2299" spans="1:3" x14ac:dyDescent="0.25">
      <c r="A2299">
        <v>77</v>
      </c>
      <c r="B2299" t="s">
        <v>71</v>
      </c>
      <c r="C2299">
        <f>IF(Calculator!$O77="",1,0)</f>
      </c>
    </row>
    <row r="2300" spans="1:3" x14ac:dyDescent="0.25">
      <c r="A2300">
        <v>77</v>
      </c>
      <c r="B2300" t="s">
        <v>72</v>
      </c>
      <c r="C2300">
        <f>IF(OR(Calculator!$M77="",Calculator!$M77=0),0,LN(Calculator!$M77))</f>
      </c>
    </row>
    <row r="2301" spans="1:3" x14ac:dyDescent="0.25">
      <c r="A2301">
        <v>77</v>
      </c>
      <c r="B2301" t="s">
        <v>73</v>
      </c>
      <c r="C2301">
        <f>IF(Calculator!$M77="",1,0)</f>
      </c>
    </row>
    <row r="2302" spans="1:3" x14ac:dyDescent="0.25">
      <c r="A2302">
        <v>77</v>
      </c>
      <c r="B2302" t="s">
        <v>74</v>
      </c>
      <c r="C2302">
        <f>IF(Calculator!$N77="",0,(Calculator!$N77-5.3)*IF(Calculator!$G77="Yes",1,0))</f>
      </c>
    </row>
    <row r="2303" spans="1:3" x14ac:dyDescent="0.25">
      <c r="A2303">
        <v>77</v>
      </c>
      <c r="B2303" t="s">
        <v>75</v>
      </c>
      <c r="C2303">
        <f>IF(Calculator!$N77="",0,(Calculator!$N77-5.3)*(1-IF(Calculator!$G77="Yes",1,0)))</f>
      </c>
    </row>
    <row r="2304" spans="1:3" x14ac:dyDescent="0.25">
      <c r="A2304">
        <v>77</v>
      </c>
      <c r="B2304" t="s">
        <v>76</v>
      </c>
      <c r="C2304">
        <f>IF(Calculator!$N77="",1,0)</f>
      </c>
    </row>
    <row r="2305" spans="1:3" x14ac:dyDescent="0.25">
      <c r="A2305">
        <v>77</v>
      </c>
      <c r="B2305" t="s">
        <v>77</v>
      </c>
      <c r="C2305">
        <f>1</f>
      </c>
    </row>
    <row r="2306" spans="1:3" x14ac:dyDescent="0.25">
      <c r="A2306">
        <v>78</v>
      </c>
      <c r="B2306" t="s">
        <v>47</v>
      </c>
      <c r="C2306">
        <f>(Calculator!$C78-55)/10</f>
      </c>
    </row>
    <row r="2307" spans="1:3" x14ac:dyDescent="0.25">
      <c r="A2307">
        <v>78</v>
      </c>
      <c r="B2307" t="s">
        <v>48</v>
      </c>
      <c r="C2307">
        <f>((Calculator!$C78-55)/10)^2</f>
      </c>
    </row>
    <row r="2308" spans="1:3" x14ac:dyDescent="0.25">
      <c r="A2308">
        <v>78</v>
      </c>
      <c r="B2308" t="s">
        <v>49</v>
      </c>
      <c r="C2308">
        <f>((Calculator!$D78-Calculator!$E78)*0.02586)-3.5</f>
      </c>
    </row>
    <row r="2309" spans="1:3" x14ac:dyDescent="0.25">
      <c r="A2309">
        <v>78</v>
      </c>
      <c r="B2309" t="s">
        <v>50</v>
      </c>
      <c r="C2309">
        <f>((Calculator!$E78*0.02586)-1.3)/0.3</f>
      </c>
    </row>
    <row r="2310" spans="1:3" x14ac:dyDescent="0.25">
      <c r="A2310">
        <v>78</v>
      </c>
      <c r="B2310" t="s">
        <v>51</v>
      </c>
      <c r="C2310">
        <f>(MIN(Calculator!$F78,110)-110)/20</f>
      </c>
    </row>
    <row r="2311" spans="1:3" x14ac:dyDescent="0.25">
      <c r="A2311">
        <v>78</v>
      </c>
      <c r="B2311" t="s">
        <v>52</v>
      </c>
      <c r="C2311">
        <f>(MAX(Calculator!$F78,110)-130)/20</f>
      </c>
    </row>
    <row r="2312" spans="1:3" x14ac:dyDescent="0.25">
      <c r="A2312">
        <v>78</v>
      </c>
      <c r="B2312" t="s">
        <v>17</v>
      </c>
      <c r="C2312">
        <f>IF(Calculator!$G78="Yes",1,0)</f>
      </c>
    </row>
    <row r="2313" spans="1:3" x14ac:dyDescent="0.25">
      <c r="A2313">
        <v>78</v>
      </c>
      <c r="B2313" t="s">
        <v>53</v>
      </c>
      <c r="C2313">
        <f>IF(Calculator!$H78="Yes",1,0)</f>
      </c>
    </row>
    <row r="2314" spans="1:3" x14ac:dyDescent="0.25">
      <c r="A2314">
        <v>78</v>
      </c>
      <c r="B2314" t="s">
        <v>54</v>
      </c>
      <c r="C2314">
        <f>(MIN(Calculator!$I78,30)-25)/5</f>
      </c>
    </row>
    <row r="2315" spans="1:3" x14ac:dyDescent="0.25">
      <c r="A2315">
        <v>78</v>
      </c>
      <c r="B2315" t="s">
        <v>55</v>
      </c>
      <c r="C2315">
        <f>(MAX(Calculator!$I78,30)-30)/5</f>
      </c>
    </row>
    <row r="2316" spans="1:3" x14ac:dyDescent="0.25">
      <c r="A2316">
        <v>78</v>
      </c>
      <c r="B2316" t="s">
        <v>56</v>
      </c>
      <c r="C2316">
        <f>(MIN(Calculator!$J78,60)-60)/-15</f>
      </c>
    </row>
    <row r="2317" spans="1:3" x14ac:dyDescent="0.25">
      <c r="A2317">
        <v>78</v>
      </c>
      <c r="B2317" t="s">
        <v>57</v>
      </c>
      <c r="C2317">
        <f>(MAX(Calculator!$J78,60)-90)/-15</f>
      </c>
    </row>
    <row r="2318" spans="1:3" x14ac:dyDescent="0.25">
      <c r="A2318">
        <v>78</v>
      </c>
      <c r="B2318" t="s">
        <v>58</v>
      </c>
      <c r="C2318">
        <f>IF(Calculator!$K78="Yes",1,0)</f>
      </c>
    </row>
    <row r="2319" spans="1:3" x14ac:dyDescent="0.25">
      <c r="A2319">
        <v>78</v>
      </c>
      <c r="B2319" t="s">
        <v>59</v>
      </c>
      <c r="C2319">
        <f>IF(Calculator!$L78="Yes",1,0)</f>
      </c>
    </row>
    <row r="2320" spans="1:3" x14ac:dyDescent="0.25">
      <c r="A2320">
        <v>78</v>
      </c>
      <c r="B2320" t="s">
        <v>60</v>
      </c>
      <c r="C2320">
        <f>((MAX(Calculator!$F78,110)-130)/20)*IF(Calculator!$K78="Yes",1,0)</f>
      </c>
    </row>
    <row r="2321" spans="1:3" x14ac:dyDescent="0.25">
      <c r="A2321">
        <v>78</v>
      </c>
      <c r="B2321" t="s">
        <v>61</v>
      </c>
      <c r="C2321">
        <f>((((Calculator!$D78-Calculator!$E78)*0.02586)-3.5))*IF(Calculator!$L78="Yes",1,0)</f>
      </c>
    </row>
    <row r="2322" spans="1:3" x14ac:dyDescent="0.25">
      <c r="A2322">
        <v>78</v>
      </c>
      <c r="B2322" t="s">
        <v>62</v>
      </c>
      <c r="C2322">
        <f>(((Calculator!$C78-55)/10)*(((((Calculator!$D78-Calculator!$E78)*0.02586)-3.5))))</f>
      </c>
    </row>
    <row r="2323" spans="1:3" x14ac:dyDescent="0.25">
      <c r="A2323">
        <v>78</v>
      </c>
      <c r="B2323" t="s">
        <v>63</v>
      </c>
      <c r="C2323">
        <f>(((Calculator!$C78-55)/10)*(((Calculator!$E78*0.02586)-1.3)/0.3))</f>
      </c>
    </row>
    <row r="2324" spans="1:3" x14ac:dyDescent="0.25">
      <c r="A2324">
        <v>78</v>
      </c>
      <c r="B2324" t="s">
        <v>64</v>
      </c>
      <c r="C2324">
        <f>(((Calculator!$C78-55)/10)*((MAX(Calculator!$F78,110)-130)/20))</f>
      </c>
    </row>
    <row r="2325" spans="1:3" x14ac:dyDescent="0.25">
      <c r="A2325">
        <v>78</v>
      </c>
      <c r="B2325" t="s">
        <v>65</v>
      </c>
      <c r="C2325">
        <f>(((Calculator!$C78-55)/10)*IF(Calculator!$G78="Yes",1,0))</f>
      </c>
    </row>
    <row r="2326" spans="1:3" x14ac:dyDescent="0.25">
      <c r="A2326">
        <v>78</v>
      </c>
      <c r="B2326" t="s">
        <v>66</v>
      </c>
      <c r="C2326">
        <f>(((Calculator!$C78-55)/10)*IF(Calculator!$H78="Yes",1,0))</f>
      </c>
    </row>
    <row r="2327" spans="1:3" x14ac:dyDescent="0.25">
      <c r="A2327">
        <v>78</v>
      </c>
      <c r="B2327" t="s">
        <v>67</v>
      </c>
      <c r="C2327">
        <f>(((Calculator!$C78-55)/10)*((MAX(Calculator!$I78,30)-30)/5))</f>
      </c>
    </row>
    <row r="2328" spans="1:3" x14ac:dyDescent="0.25">
      <c r="A2328">
        <v>78</v>
      </c>
      <c r="B2328" t="s">
        <v>68</v>
      </c>
      <c r="C2328">
        <f>(((Calculator!$C78-55)/10)*((MIN(Calculator!$J78,60)-60)/-15))</f>
      </c>
    </row>
    <row r="2329" spans="1:3" x14ac:dyDescent="0.25">
      <c r="A2329">
        <v>78</v>
      </c>
      <c r="B2329" t="s">
        <v>69</v>
      </c>
      <c r="C2329">
        <f>IF(AND(Calculator!$O78&lt;&gt;"",Calculator!$O78&gt;=4,Calculator!$O78&lt;=6),1,0)</f>
      </c>
    </row>
    <row r="2330" spans="1:3" x14ac:dyDescent="0.25">
      <c r="A2330">
        <v>78</v>
      </c>
      <c r="B2330" t="s">
        <v>70</v>
      </c>
      <c r="C2330">
        <f>IF(AND(Calculator!$O78&lt;&gt;"",Calculator!$O78&gt;=7,Calculator!$O78&lt;=10),1,0)</f>
      </c>
    </row>
    <row r="2331" spans="1:3" x14ac:dyDescent="0.25">
      <c r="A2331">
        <v>78</v>
      </c>
      <c r="B2331" t="s">
        <v>71</v>
      </c>
      <c r="C2331">
        <f>IF(Calculator!$O78="",1,0)</f>
      </c>
    </row>
    <row r="2332" spans="1:3" x14ac:dyDescent="0.25">
      <c r="A2332">
        <v>78</v>
      </c>
      <c r="B2332" t="s">
        <v>72</v>
      </c>
      <c r="C2332">
        <f>IF(OR(Calculator!$M78="",Calculator!$M78=0),0,LN(Calculator!$M78))</f>
      </c>
    </row>
    <row r="2333" spans="1:3" x14ac:dyDescent="0.25">
      <c r="A2333">
        <v>78</v>
      </c>
      <c r="B2333" t="s">
        <v>73</v>
      </c>
      <c r="C2333">
        <f>IF(Calculator!$M78="",1,0)</f>
      </c>
    </row>
    <row r="2334" spans="1:3" x14ac:dyDescent="0.25">
      <c r="A2334">
        <v>78</v>
      </c>
      <c r="B2334" t="s">
        <v>74</v>
      </c>
      <c r="C2334">
        <f>IF(Calculator!$N78="",0,(Calculator!$N78-5.3)*IF(Calculator!$G78="Yes",1,0))</f>
      </c>
    </row>
    <row r="2335" spans="1:3" x14ac:dyDescent="0.25">
      <c r="A2335">
        <v>78</v>
      </c>
      <c r="B2335" t="s">
        <v>75</v>
      </c>
      <c r="C2335">
        <f>IF(Calculator!$N78="",0,(Calculator!$N78-5.3)*(1-IF(Calculator!$G78="Yes",1,0)))</f>
      </c>
    </row>
    <row r="2336" spans="1:3" x14ac:dyDescent="0.25">
      <c r="A2336">
        <v>78</v>
      </c>
      <c r="B2336" t="s">
        <v>76</v>
      </c>
      <c r="C2336">
        <f>IF(Calculator!$N78="",1,0)</f>
      </c>
    </row>
    <row r="2337" spans="1:3" x14ac:dyDescent="0.25">
      <c r="A2337">
        <v>78</v>
      </c>
      <c r="B2337" t="s">
        <v>77</v>
      </c>
      <c r="C2337">
        <f>1</f>
      </c>
    </row>
    <row r="2338" spans="1:3" x14ac:dyDescent="0.25">
      <c r="A2338">
        <v>79</v>
      </c>
      <c r="B2338" t="s">
        <v>47</v>
      </c>
      <c r="C2338">
        <f>(Calculator!$C79-55)/10</f>
      </c>
    </row>
    <row r="2339" spans="1:3" x14ac:dyDescent="0.25">
      <c r="A2339">
        <v>79</v>
      </c>
      <c r="B2339" t="s">
        <v>48</v>
      </c>
      <c r="C2339">
        <f>((Calculator!$C79-55)/10)^2</f>
      </c>
    </row>
    <row r="2340" spans="1:3" x14ac:dyDescent="0.25">
      <c r="A2340">
        <v>79</v>
      </c>
      <c r="B2340" t="s">
        <v>49</v>
      </c>
      <c r="C2340">
        <f>((Calculator!$D79-Calculator!$E79)*0.02586)-3.5</f>
      </c>
    </row>
    <row r="2341" spans="1:3" x14ac:dyDescent="0.25">
      <c r="A2341">
        <v>79</v>
      </c>
      <c r="B2341" t="s">
        <v>50</v>
      </c>
      <c r="C2341">
        <f>((Calculator!$E79*0.02586)-1.3)/0.3</f>
      </c>
    </row>
    <row r="2342" spans="1:3" x14ac:dyDescent="0.25">
      <c r="A2342">
        <v>79</v>
      </c>
      <c r="B2342" t="s">
        <v>51</v>
      </c>
      <c r="C2342">
        <f>(MIN(Calculator!$F79,110)-110)/20</f>
      </c>
    </row>
    <row r="2343" spans="1:3" x14ac:dyDescent="0.25">
      <c r="A2343">
        <v>79</v>
      </c>
      <c r="B2343" t="s">
        <v>52</v>
      </c>
      <c r="C2343">
        <f>(MAX(Calculator!$F79,110)-130)/20</f>
      </c>
    </row>
    <row r="2344" spans="1:3" x14ac:dyDescent="0.25">
      <c r="A2344">
        <v>79</v>
      </c>
      <c r="B2344" t="s">
        <v>17</v>
      </c>
      <c r="C2344">
        <f>IF(Calculator!$G79="Yes",1,0)</f>
      </c>
    </row>
    <row r="2345" spans="1:3" x14ac:dyDescent="0.25">
      <c r="A2345">
        <v>79</v>
      </c>
      <c r="B2345" t="s">
        <v>53</v>
      </c>
      <c r="C2345">
        <f>IF(Calculator!$H79="Yes",1,0)</f>
      </c>
    </row>
    <row r="2346" spans="1:3" x14ac:dyDescent="0.25">
      <c r="A2346">
        <v>79</v>
      </c>
      <c r="B2346" t="s">
        <v>54</v>
      </c>
      <c r="C2346">
        <f>(MIN(Calculator!$I79,30)-25)/5</f>
      </c>
    </row>
    <row r="2347" spans="1:3" x14ac:dyDescent="0.25">
      <c r="A2347">
        <v>79</v>
      </c>
      <c r="B2347" t="s">
        <v>55</v>
      </c>
      <c r="C2347">
        <f>(MAX(Calculator!$I79,30)-30)/5</f>
      </c>
    </row>
    <row r="2348" spans="1:3" x14ac:dyDescent="0.25">
      <c r="A2348">
        <v>79</v>
      </c>
      <c r="B2348" t="s">
        <v>56</v>
      </c>
      <c r="C2348">
        <f>(MIN(Calculator!$J79,60)-60)/-15</f>
      </c>
    </row>
    <row r="2349" spans="1:3" x14ac:dyDescent="0.25">
      <c r="A2349">
        <v>79</v>
      </c>
      <c r="B2349" t="s">
        <v>57</v>
      </c>
      <c r="C2349">
        <f>(MAX(Calculator!$J79,60)-90)/-15</f>
      </c>
    </row>
    <row r="2350" spans="1:3" x14ac:dyDescent="0.25">
      <c r="A2350">
        <v>79</v>
      </c>
      <c r="B2350" t="s">
        <v>58</v>
      </c>
      <c r="C2350">
        <f>IF(Calculator!$K79="Yes",1,0)</f>
      </c>
    </row>
    <row r="2351" spans="1:3" x14ac:dyDescent="0.25">
      <c r="A2351">
        <v>79</v>
      </c>
      <c r="B2351" t="s">
        <v>59</v>
      </c>
      <c r="C2351">
        <f>IF(Calculator!$L79="Yes",1,0)</f>
      </c>
    </row>
    <row r="2352" spans="1:3" x14ac:dyDescent="0.25">
      <c r="A2352">
        <v>79</v>
      </c>
      <c r="B2352" t="s">
        <v>60</v>
      </c>
      <c r="C2352">
        <f>((MAX(Calculator!$F79,110)-130)/20)*IF(Calculator!$K79="Yes",1,0)</f>
      </c>
    </row>
    <row r="2353" spans="1:3" x14ac:dyDescent="0.25">
      <c r="A2353">
        <v>79</v>
      </c>
      <c r="B2353" t="s">
        <v>61</v>
      </c>
      <c r="C2353">
        <f>((((Calculator!$D79-Calculator!$E79)*0.02586)-3.5))*IF(Calculator!$L79="Yes",1,0)</f>
      </c>
    </row>
    <row r="2354" spans="1:3" x14ac:dyDescent="0.25">
      <c r="A2354">
        <v>79</v>
      </c>
      <c r="B2354" t="s">
        <v>62</v>
      </c>
      <c r="C2354">
        <f>(((Calculator!$C79-55)/10)*(((((Calculator!$D79-Calculator!$E79)*0.02586)-3.5))))</f>
      </c>
    </row>
    <row r="2355" spans="1:3" x14ac:dyDescent="0.25">
      <c r="A2355">
        <v>79</v>
      </c>
      <c r="B2355" t="s">
        <v>63</v>
      </c>
      <c r="C2355">
        <f>(((Calculator!$C79-55)/10)*(((Calculator!$E79*0.02586)-1.3)/0.3))</f>
      </c>
    </row>
    <row r="2356" spans="1:3" x14ac:dyDescent="0.25">
      <c r="A2356">
        <v>79</v>
      </c>
      <c r="B2356" t="s">
        <v>64</v>
      </c>
      <c r="C2356">
        <f>(((Calculator!$C79-55)/10)*((MAX(Calculator!$F79,110)-130)/20))</f>
      </c>
    </row>
    <row r="2357" spans="1:3" x14ac:dyDescent="0.25">
      <c r="A2357">
        <v>79</v>
      </c>
      <c r="B2357" t="s">
        <v>65</v>
      </c>
      <c r="C2357">
        <f>(((Calculator!$C79-55)/10)*IF(Calculator!$G79="Yes",1,0))</f>
      </c>
    </row>
    <row r="2358" spans="1:3" x14ac:dyDescent="0.25">
      <c r="A2358">
        <v>79</v>
      </c>
      <c r="B2358" t="s">
        <v>66</v>
      </c>
      <c r="C2358">
        <f>(((Calculator!$C79-55)/10)*IF(Calculator!$H79="Yes",1,0))</f>
      </c>
    </row>
    <row r="2359" spans="1:3" x14ac:dyDescent="0.25">
      <c r="A2359">
        <v>79</v>
      </c>
      <c r="B2359" t="s">
        <v>67</v>
      </c>
      <c r="C2359">
        <f>(((Calculator!$C79-55)/10)*((MAX(Calculator!$I79,30)-30)/5))</f>
      </c>
    </row>
    <row r="2360" spans="1:3" x14ac:dyDescent="0.25">
      <c r="A2360">
        <v>79</v>
      </c>
      <c r="B2360" t="s">
        <v>68</v>
      </c>
      <c r="C2360">
        <f>(((Calculator!$C79-55)/10)*((MIN(Calculator!$J79,60)-60)/-15))</f>
      </c>
    </row>
    <row r="2361" spans="1:3" x14ac:dyDescent="0.25">
      <c r="A2361">
        <v>79</v>
      </c>
      <c r="B2361" t="s">
        <v>69</v>
      </c>
      <c r="C2361">
        <f>IF(AND(Calculator!$O79&lt;&gt;"",Calculator!$O79&gt;=4,Calculator!$O79&lt;=6),1,0)</f>
      </c>
    </row>
    <row r="2362" spans="1:3" x14ac:dyDescent="0.25">
      <c r="A2362">
        <v>79</v>
      </c>
      <c r="B2362" t="s">
        <v>70</v>
      </c>
      <c r="C2362">
        <f>IF(AND(Calculator!$O79&lt;&gt;"",Calculator!$O79&gt;=7,Calculator!$O79&lt;=10),1,0)</f>
      </c>
    </row>
    <row r="2363" spans="1:3" x14ac:dyDescent="0.25">
      <c r="A2363">
        <v>79</v>
      </c>
      <c r="B2363" t="s">
        <v>71</v>
      </c>
      <c r="C2363">
        <f>IF(Calculator!$O79="",1,0)</f>
      </c>
    </row>
    <row r="2364" spans="1:3" x14ac:dyDescent="0.25">
      <c r="A2364">
        <v>79</v>
      </c>
      <c r="B2364" t="s">
        <v>72</v>
      </c>
      <c r="C2364">
        <f>IF(OR(Calculator!$M79="",Calculator!$M79=0),0,LN(Calculator!$M79))</f>
      </c>
    </row>
    <row r="2365" spans="1:3" x14ac:dyDescent="0.25">
      <c r="A2365">
        <v>79</v>
      </c>
      <c r="B2365" t="s">
        <v>73</v>
      </c>
      <c r="C2365">
        <f>IF(Calculator!$M79="",1,0)</f>
      </c>
    </row>
    <row r="2366" spans="1:3" x14ac:dyDescent="0.25">
      <c r="A2366">
        <v>79</v>
      </c>
      <c r="B2366" t="s">
        <v>74</v>
      </c>
      <c r="C2366">
        <f>IF(Calculator!$N79="",0,(Calculator!$N79-5.3)*IF(Calculator!$G79="Yes",1,0))</f>
      </c>
    </row>
    <row r="2367" spans="1:3" x14ac:dyDescent="0.25">
      <c r="A2367">
        <v>79</v>
      </c>
      <c r="B2367" t="s">
        <v>75</v>
      </c>
      <c r="C2367">
        <f>IF(Calculator!$N79="",0,(Calculator!$N79-5.3)*(1-IF(Calculator!$G79="Yes",1,0)))</f>
      </c>
    </row>
    <row r="2368" spans="1:3" x14ac:dyDescent="0.25">
      <c r="A2368">
        <v>79</v>
      </c>
      <c r="B2368" t="s">
        <v>76</v>
      </c>
      <c r="C2368">
        <f>IF(Calculator!$N79="",1,0)</f>
      </c>
    </row>
    <row r="2369" spans="1:3" x14ac:dyDescent="0.25">
      <c r="A2369">
        <v>79</v>
      </c>
      <c r="B2369" t="s">
        <v>77</v>
      </c>
      <c r="C2369">
        <f>1</f>
      </c>
    </row>
    <row r="2370" spans="1:3" x14ac:dyDescent="0.25">
      <c r="A2370">
        <v>80</v>
      </c>
      <c r="B2370" t="s">
        <v>47</v>
      </c>
      <c r="C2370">
        <f>(Calculator!$C80-55)/10</f>
      </c>
    </row>
    <row r="2371" spans="1:3" x14ac:dyDescent="0.25">
      <c r="A2371">
        <v>80</v>
      </c>
      <c r="B2371" t="s">
        <v>48</v>
      </c>
      <c r="C2371">
        <f>((Calculator!$C80-55)/10)^2</f>
      </c>
    </row>
    <row r="2372" spans="1:3" x14ac:dyDescent="0.25">
      <c r="A2372">
        <v>80</v>
      </c>
      <c r="B2372" t="s">
        <v>49</v>
      </c>
      <c r="C2372">
        <f>((Calculator!$D80-Calculator!$E80)*0.02586)-3.5</f>
      </c>
    </row>
    <row r="2373" spans="1:3" x14ac:dyDescent="0.25">
      <c r="A2373">
        <v>80</v>
      </c>
      <c r="B2373" t="s">
        <v>50</v>
      </c>
      <c r="C2373">
        <f>((Calculator!$E80*0.02586)-1.3)/0.3</f>
      </c>
    </row>
    <row r="2374" spans="1:3" x14ac:dyDescent="0.25">
      <c r="A2374">
        <v>80</v>
      </c>
      <c r="B2374" t="s">
        <v>51</v>
      </c>
      <c r="C2374">
        <f>(MIN(Calculator!$F80,110)-110)/20</f>
      </c>
    </row>
    <row r="2375" spans="1:3" x14ac:dyDescent="0.25">
      <c r="A2375">
        <v>80</v>
      </c>
      <c r="B2375" t="s">
        <v>52</v>
      </c>
      <c r="C2375">
        <f>(MAX(Calculator!$F80,110)-130)/20</f>
      </c>
    </row>
    <row r="2376" spans="1:3" x14ac:dyDescent="0.25">
      <c r="A2376">
        <v>80</v>
      </c>
      <c r="B2376" t="s">
        <v>17</v>
      </c>
      <c r="C2376">
        <f>IF(Calculator!$G80="Yes",1,0)</f>
      </c>
    </row>
    <row r="2377" spans="1:3" x14ac:dyDescent="0.25">
      <c r="A2377">
        <v>80</v>
      </c>
      <c r="B2377" t="s">
        <v>53</v>
      </c>
      <c r="C2377">
        <f>IF(Calculator!$H80="Yes",1,0)</f>
      </c>
    </row>
    <row r="2378" spans="1:3" x14ac:dyDescent="0.25">
      <c r="A2378">
        <v>80</v>
      </c>
      <c r="B2378" t="s">
        <v>54</v>
      </c>
      <c r="C2378">
        <f>(MIN(Calculator!$I80,30)-25)/5</f>
      </c>
    </row>
    <row r="2379" spans="1:3" x14ac:dyDescent="0.25">
      <c r="A2379">
        <v>80</v>
      </c>
      <c r="B2379" t="s">
        <v>55</v>
      </c>
      <c r="C2379">
        <f>(MAX(Calculator!$I80,30)-30)/5</f>
      </c>
    </row>
    <row r="2380" spans="1:3" x14ac:dyDescent="0.25">
      <c r="A2380">
        <v>80</v>
      </c>
      <c r="B2380" t="s">
        <v>56</v>
      </c>
      <c r="C2380">
        <f>(MIN(Calculator!$J80,60)-60)/-15</f>
      </c>
    </row>
    <row r="2381" spans="1:3" x14ac:dyDescent="0.25">
      <c r="A2381">
        <v>80</v>
      </c>
      <c r="B2381" t="s">
        <v>57</v>
      </c>
      <c r="C2381">
        <f>(MAX(Calculator!$J80,60)-90)/-15</f>
      </c>
    </row>
    <row r="2382" spans="1:3" x14ac:dyDescent="0.25">
      <c r="A2382">
        <v>80</v>
      </c>
      <c r="B2382" t="s">
        <v>58</v>
      </c>
      <c r="C2382">
        <f>IF(Calculator!$K80="Yes",1,0)</f>
      </c>
    </row>
    <row r="2383" spans="1:3" x14ac:dyDescent="0.25">
      <c r="A2383">
        <v>80</v>
      </c>
      <c r="B2383" t="s">
        <v>59</v>
      </c>
      <c r="C2383">
        <f>IF(Calculator!$L80="Yes",1,0)</f>
      </c>
    </row>
    <row r="2384" spans="1:3" x14ac:dyDescent="0.25">
      <c r="A2384">
        <v>80</v>
      </c>
      <c r="B2384" t="s">
        <v>60</v>
      </c>
      <c r="C2384">
        <f>((MAX(Calculator!$F80,110)-130)/20)*IF(Calculator!$K80="Yes",1,0)</f>
      </c>
    </row>
    <row r="2385" spans="1:3" x14ac:dyDescent="0.25">
      <c r="A2385">
        <v>80</v>
      </c>
      <c r="B2385" t="s">
        <v>61</v>
      </c>
      <c r="C2385">
        <f>((((Calculator!$D80-Calculator!$E80)*0.02586)-3.5))*IF(Calculator!$L80="Yes",1,0)</f>
      </c>
    </row>
    <row r="2386" spans="1:3" x14ac:dyDescent="0.25">
      <c r="A2386">
        <v>80</v>
      </c>
      <c r="B2386" t="s">
        <v>62</v>
      </c>
      <c r="C2386">
        <f>(((Calculator!$C80-55)/10)*(((((Calculator!$D80-Calculator!$E80)*0.02586)-3.5))))</f>
      </c>
    </row>
    <row r="2387" spans="1:3" x14ac:dyDescent="0.25">
      <c r="A2387">
        <v>80</v>
      </c>
      <c r="B2387" t="s">
        <v>63</v>
      </c>
      <c r="C2387">
        <f>(((Calculator!$C80-55)/10)*(((Calculator!$E80*0.02586)-1.3)/0.3))</f>
      </c>
    </row>
    <row r="2388" spans="1:3" x14ac:dyDescent="0.25">
      <c r="A2388">
        <v>80</v>
      </c>
      <c r="B2388" t="s">
        <v>64</v>
      </c>
      <c r="C2388">
        <f>(((Calculator!$C80-55)/10)*((MAX(Calculator!$F80,110)-130)/20))</f>
      </c>
    </row>
    <row r="2389" spans="1:3" x14ac:dyDescent="0.25">
      <c r="A2389">
        <v>80</v>
      </c>
      <c r="B2389" t="s">
        <v>65</v>
      </c>
      <c r="C2389">
        <f>(((Calculator!$C80-55)/10)*IF(Calculator!$G80="Yes",1,0))</f>
      </c>
    </row>
    <row r="2390" spans="1:3" x14ac:dyDescent="0.25">
      <c r="A2390">
        <v>80</v>
      </c>
      <c r="B2390" t="s">
        <v>66</v>
      </c>
      <c r="C2390">
        <f>(((Calculator!$C80-55)/10)*IF(Calculator!$H80="Yes",1,0))</f>
      </c>
    </row>
    <row r="2391" spans="1:3" x14ac:dyDescent="0.25">
      <c r="A2391">
        <v>80</v>
      </c>
      <c r="B2391" t="s">
        <v>67</v>
      </c>
      <c r="C2391">
        <f>(((Calculator!$C80-55)/10)*((MAX(Calculator!$I80,30)-30)/5))</f>
      </c>
    </row>
    <row r="2392" spans="1:3" x14ac:dyDescent="0.25">
      <c r="A2392">
        <v>80</v>
      </c>
      <c r="B2392" t="s">
        <v>68</v>
      </c>
      <c r="C2392">
        <f>(((Calculator!$C80-55)/10)*((MIN(Calculator!$J80,60)-60)/-15))</f>
      </c>
    </row>
    <row r="2393" spans="1:3" x14ac:dyDescent="0.25">
      <c r="A2393">
        <v>80</v>
      </c>
      <c r="B2393" t="s">
        <v>69</v>
      </c>
      <c r="C2393">
        <f>IF(AND(Calculator!$O80&lt;&gt;"",Calculator!$O80&gt;=4,Calculator!$O80&lt;=6),1,0)</f>
      </c>
    </row>
    <row r="2394" spans="1:3" x14ac:dyDescent="0.25">
      <c r="A2394">
        <v>80</v>
      </c>
      <c r="B2394" t="s">
        <v>70</v>
      </c>
      <c r="C2394">
        <f>IF(AND(Calculator!$O80&lt;&gt;"",Calculator!$O80&gt;=7,Calculator!$O80&lt;=10),1,0)</f>
      </c>
    </row>
    <row r="2395" spans="1:3" x14ac:dyDescent="0.25">
      <c r="A2395">
        <v>80</v>
      </c>
      <c r="B2395" t="s">
        <v>71</v>
      </c>
      <c r="C2395">
        <f>IF(Calculator!$O80="",1,0)</f>
      </c>
    </row>
    <row r="2396" spans="1:3" x14ac:dyDescent="0.25">
      <c r="A2396">
        <v>80</v>
      </c>
      <c r="B2396" t="s">
        <v>72</v>
      </c>
      <c r="C2396">
        <f>IF(OR(Calculator!$M80="",Calculator!$M80=0),0,LN(Calculator!$M80))</f>
      </c>
    </row>
    <row r="2397" spans="1:3" x14ac:dyDescent="0.25">
      <c r="A2397">
        <v>80</v>
      </c>
      <c r="B2397" t="s">
        <v>73</v>
      </c>
      <c r="C2397">
        <f>IF(Calculator!$M80="",1,0)</f>
      </c>
    </row>
    <row r="2398" spans="1:3" x14ac:dyDescent="0.25">
      <c r="A2398">
        <v>80</v>
      </c>
      <c r="B2398" t="s">
        <v>74</v>
      </c>
      <c r="C2398">
        <f>IF(Calculator!$N80="",0,(Calculator!$N80-5.3)*IF(Calculator!$G80="Yes",1,0))</f>
      </c>
    </row>
    <row r="2399" spans="1:3" x14ac:dyDescent="0.25">
      <c r="A2399">
        <v>80</v>
      </c>
      <c r="B2399" t="s">
        <v>75</v>
      </c>
      <c r="C2399">
        <f>IF(Calculator!$N80="",0,(Calculator!$N80-5.3)*(1-IF(Calculator!$G80="Yes",1,0)))</f>
      </c>
    </row>
    <row r="2400" spans="1:3" x14ac:dyDescent="0.25">
      <c r="A2400">
        <v>80</v>
      </c>
      <c r="B2400" t="s">
        <v>76</v>
      </c>
      <c r="C2400">
        <f>IF(Calculator!$N80="",1,0)</f>
      </c>
    </row>
    <row r="2401" spans="1:3" x14ac:dyDescent="0.25">
      <c r="A2401">
        <v>80</v>
      </c>
      <c r="B2401" t="s">
        <v>77</v>
      </c>
      <c r="C2401">
        <f>1</f>
      </c>
    </row>
    <row r="2402" spans="1:3" x14ac:dyDescent="0.25">
      <c r="A2402">
        <v>81</v>
      </c>
      <c r="B2402" t="s">
        <v>47</v>
      </c>
      <c r="C2402">
        <f>(Calculator!$C81-55)/10</f>
      </c>
    </row>
    <row r="2403" spans="1:3" x14ac:dyDescent="0.25">
      <c r="A2403">
        <v>81</v>
      </c>
      <c r="B2403" t="s">
        <v>48</v>
      </c>
      <c r="C2403">
        <f>((Calculator!$C81-55)/10)^2</f>
      </c>
    </row>
    <row r="2404" spans="1:3" x14ac:dyDescent="0.25">
      <c r="A2404">
        <v>81</v>
      </c>
      <c r="B2404" t="s">
        <v>49</v>
      </c>
      <c r="C2404">
        <f>((Calculator!$D81-Calculator!$E81)*0.02586)-3.5</f>
      </c>
    </row>
    <row r="2405" spans="1:3" x14ac:dyDescent="0.25">
      <c r="A2405">
        <v>81</v>
      </c>
      <c r="B2405" t="s">
        <v>50</v>
      </c>
      <c r="C2405">
        <f>((Calculator!$E81*0.02586)-1.3)/0.3</f>
      </c>
    </row>
    <row r="2406" spans="1:3" x14ac:dyDescent="0.25">
      <c r="A2406">
        <v>81</v>
      </c>
      <c r="B2406" t="s">
        <v>51</v>
      </c>
      <c r="C2406">
        <f>(MIN(Calculator!$F81,110)-110)/20</f>
      </c>
    </row>
    <row r="2407" spans="1:3" x14ac:dyDescent="0.25">
      <c r="A2407">
        <v>81</v>
      </c>
      <c r="B2407" t="s">
        <v>52</v>
      </c>
      <c r="C2407">
        <f>(MAX(Calculator!$F81,110)-130)/20</f>
      </c>
    </row>
    <row r="2408" spans="1:3" x14ac:dyDescent="0.25">
      <c r="A2408">
        <v>81</v>
      </c>
      <c r="B2408" t="s">
        <v>17</v>
      </c>
      <c r="C2408">
        <f>IF(Calculator!$G81="Yes",1,0)</f>
      </c>
    </row>
    <row r="2409" spans="1:3" x14ac:dyDescent="0.25">
      <c r="A2409">
        <v>81</v>
      </c>
      <c r="B2409" t="s">
        <v>53</v>
      </c>
      <c r="C2409">
        <f>IF(Calculator!$H81="Yes",1,0)</f>
      </c>
    </row>
    <row r="2410" spans="1:3" x14ac:dyDescent="0.25">
      <c r="A2410">
        <v>81</v>
      </c>
      <c r="B2410" t="s">
        <v>54</v>
      </c>
      <c r="C2410">
        <f>(MIN(Calculator!$I81,30)-25)/5</f>
      </c>
    </row>
    <row r="2411" spans="1:3" x14ac:dyDescent="0.25">
      <c r="A2411">
        <v>81</v>
      </c>
      <c r="B2411" t="s">
        <v>55</v>
      </c>
      <c r="C2411">
        <f>(MAX(Calculator!$I81,30)-30)/5</f>
      </c>
    </row>
    <row r="2412" spans="1:3" x14ac:dyDescent="0.25">
      <c r="A2412">
        <v>81</v>
      </c>
      <c r="B2412" t="s">
        <v>56</v>
      </c>
      <c r="C2412">
        <f>(MIN(Calculator!$J81,60)-60)/-15</f>
      </c>
    </row>
    <row r="2413" spans="1:3" x14ac:dyDescent="0.25">
      <c r="A2413">
        <v>81</v>
      </c>
      <c r="B2413" t="s">
        <v>57</v>
      </c>
      <c r="C2413">
        <f>(MAX(Calculator!$J81,60)-90)/-15</f>
      </c>
    </row>
    <row r="2414" spans="1:3" x14ac:dyDescent="0.25">
      <c r="A2414">
        <v>81</v>
      </c>
      <c r="B2414" t="s">
        <v>58</v>
      </c>
      <c r="C2414">
        <f>IF(Calculator!$K81="Yes",1,0)</f>
      </c>
    </row>
    <row r="2415" spans="1:3" x14ac:dyDescent="0.25">
      <c r="A2415">
        <v>81</v>
      </c>
      <c r="B2415" t="s">
        <v>59</v>
      </c>
      <c r="C2415">
        <f>IF(Calculator!$L81="Yes",1,0)</f>
      </c>
    </row>
    <row r="2416" spans="1:3" x14ac:dyDescent="0.25">
      <c r="A2416">
        <v>81</v>
      </c>
      <c r="B2416" t="s">
        <v>60</v>
      </c>
      <c r="C2416">
        <f>((MAX(Calculator!$F81,110)-130)/20)*IF(Calculator!$K81="Yes",1,0)</f>
      </c>
    </row>
    <row r="2417" spans="1:3" x14ac:dyDescent="0.25">
      <c r="A2417">
        <v>81</v>
      </c>
      <c r="B2417" t="s">
        <v>61</v>
      </c>
      <c r="C2417">
        <f>((((Calculator!$D81-Calculator!$E81)*0.02586)-3.5))*IF(Calculator!$L81="Yes",1,0)</f>
      </c>
    </row>
    <row r="2418" spans="1:3" x14ac:dyDescent="0.25">
      <c r="A2418">
        <v>81</v>
      </c>
      <c r="B2418" t="s">
        <v>62</v>
      </c>
      <c r="C2418">
        <f>(((Calculator!$C81-55)/10)*(((((Calculator!$D81-Calculator!$E81)*0.02586)-3.5))))</f>
      </c>
    </row>
    <row r="2419" spans="1:3" x14ac:dyDescent="0.25">
      <c r="A2419">
        <v>81</v>
      </c>
      <c r="B2419" t="s">
        <v>63</v>
      </c>
      <c r="C2419">
        <f>(((Calculator!$C81-55)/10)*(((Calculator!$E81*0.02586)-1.3)/0.3))</f>
      </c>
    </row>
    <row r="2420" spans="1:3" x14ac:dyDescent="0.25">
      <c r="A2420">
        <v>81</v>
      </c>
      <c r="B2420" t="s">
        <v>64</v>
      </c>
      <c r="C2420">
        <f>(((Calculator!$C81-55)/10)*((MAX(Calculator!$F81,110)-130)/20))</f>
      </c>
    </row>
    <row r="2421" spans="1:3" x14ac:dyDescent="0.25">
      <c r="A2421">
        <v>81</v>
      </c>
      <c r="B2421" t="s">
        <v>65</v>
      </c>
      <c r="C2421">
        <f>(((Calculator!$C81-55)/10)*IF(Calculator!$G81="Yes",1,0))</f>
      </c>
    </row>
    <row r="2422" spans="1:3" x14ac:dyDescent="0.25">
      <c r="A2422">
        <v>81</v>
      </c>
      <c r="B2422" t="s">
        <v>66</v>
      </c>
      <c r="C2422">
        <f>(((Calculator!$C81-55)/10)*IF(Calculator!$H81="Yes",1,0))</f>
      </c>
    </row>
    <row r="2423" spans="1:3" x14ac:dyDescent="0.25">
      <c r="A2423">
        <v>81</v>
      </c>
      <c r="B2423" t="s">
        <v>67</v>
      </c>
      <c r="C2423">
        <f>(((Calculator!$C81-55)/10)*((MAX(Calculator!$I81,30)-30)/5))</f>
      </c>
    </row>
    <row r="2424" spans="1:3" x14ac:dyDescent="0.25">
      <c r="A2424">
        <v>81</v>
      </c>
      <c r="B2424" t="s">
        <v>68</v>
      </c>
      <c r="C2424">
        <f>(((Calculator!$C81-55)/10)*((MIN(Calculator!$J81,60)-60)/-15))</f>
      </c>
    </row>
    <row r="2425" spans="1:3" x14ac:dyDescent="0.25">
      <c r="A2425">
        <v>81</v>
      </c>
      <c r="B2425" t="s">
        <v>69</v>
      </c>
      <c r="C2425">
        <f>IF(AND(Calculator!$O81&lt;&gt;"",Calculator!$O81&gt;=4,Calculator!$O81&lt;=6),1,0)</f>
      </c>
    </row>
    <row r="2426" spans="1:3" x14ac:dyDescent="0.25">
      <c r="A2426">
        <v>81</v>
      </c>
      <c r="B2426" t="s">
        <v>70</v>
      </c>
      <c r="C2426">
        <f>IF(AND(Calculator!$O81&lt;&gt;"",Calculator!$O81&gt;=7,Calculator!$O81&lt;=10),1,0)</f>
      </c>
    </row>
    <row r="2427" spans="1:3" x14ac:dyDescent="0.25">
      <c r="A2427">
        <v>81</v>
      </c>
      <c r="B2427" t="s">
        <v>71</v>
      </c>
      <c r="C2427">
        <f>IF(Calculator!$O81="",1,0)</f>
      </c>
    </row>
    <row r="2428" spans="1:3" x14ac:dyDescent="0.25">
      <c r="A2428">
        <v>81</v>
      </c>
      <c r="B2428" t="s">
        <v>72</v>
      </c>
      <c r="C2428">
        <f>IF(OR(Calculator!$M81="",Calculator!$M81=0),0,LN(Calculator!$M81))</f>
      </c>
    </row>
    <row r="2429" spans="1:3" x14ac:dyDescent="0.25">
      <c r="A2429">
        <v>81</v>
      </c>
      <c r="B2429" t="s">
        <v>73</v>
      </c>
      <c r="C2429">
        <f>IF(Calculator!$M81="",1,0)</f>
      </c>
    </row>
    <row r="2430" spans="1:3" x14ac:dyDescent="0.25">
      <c r="A2430">
        <v>81</v>
      </c>
      <c r="B2430" t="s">
        <v>74</v>
      </c>
      <c r="C2430">
        <f>IF(Calculator!$N81="",0,(Calculator!$N81-5.3)*IF(Calculator!$G81="Yes",1,0))</f>
      </c>
    </row>
    <row r="2431" spans="1:3" x14ac:dyDescent="0.25">
      <c r="A2431">
        <v>81</v>
      </c>
      <c r="B2431" t="s">
        <v>75</v>
      </c>
      <c r="C2431">
        <f>IF(Calculator!$N81="",0,(Calculator!$N81-5.3)*(1-IF(Calculator!$G81="Yes",1,0)))</f>
      </c>
    </row>
    <row r="2432" spans="1:3" x14ac:dyDescent="0.25">
      <c r="A2432">
        <v>81</v>
      </c>
      <c r="B2432" t="s">
        <v>76</v>
      </c>
      <c r="C2432">
        <f>IF(Calculator!$N81="",1,0)</f>
      </c>
    </row>
    <row r="2433" spans="1:3" x14ac:dyDescent="0.25">
      <c r="A2433">
        <v>81</v>
      </c>
      <c r="B2433" t="s">
        <v>77</v>
      </c>
      <c r="C2433">
        <f>1</f>
      </c>
    </row>
    <row r="2434" spans="1:3" x14ac:dyDescent="0.25">
      <c r="A2434">
        <v>82</v>
      </c>
      <c r="B2434" t="s">
        <v>47</v>
      </c>
      <c r="C2434">
        <f>(Calculator!$C82-55)/10</f>
      </c>
    </row>
    <row r="2435" spans="1:3" x14ac:dyDescent="0.25">
      <c r="A2435">
        <v>82</v>
      </c>
      <c r="B2435" t="s">
        <v>48</v>
      </c>
      <c r="C2435">
        <f>((Calculator!$C82-55)/10)^2</f>
      </c>
    </row>
    <row r="2436" spans="1:3" x14ac:dyDescent="0.25">
      <c r="A2436">
        <v>82</v>
      </c>
      <c r="B2436" t="s">
        <v>49</v>
      </c>
      <c r="C2436">
        <f>((Calculator!$D82-Calculator!$E82)*0.02586)-3.5</f>
      </c>
    </row>
    <row r="2437" spans="1:3" x14ac:dyDescent="0.25">
      <c r="A2437">
        <v>82</v>
      </c>
      <c r="B2437" t="s">
        <v>50</v>
      </c>
      <c r="C2437">
        <f>((Calculator!$E82*0.02586)-1.3)/0.3</f>
      </c>
    </row>
    <row r="2438" spans="1:3" x14ac:dyDescent="0.25">
      <c r="A2438">
        <v>82</v>
      </c>
      <c r="B2438" t="s">
        <v>51</v>
      </c>
      <c r="C2438">
        <f>(MIN(Calculator!$F82,110)-110)/20</f>
      </c>
    </row>
    <row r="2439" spans="1:3" x14ac:dyDescent="0.25">
      <c r="A2439">
        <v>82</v>
      </c>
      <c r="B2439" t="s">
        <v>52</v>
      </c>
      <c r="C2439">
        <f>(MAX(Calculator!$F82,110)-130)/20</f>
      </c>
    </row>
    <row r="2440" spans="1:3" x14ac:dyDescent="0.25">
      <c r="A2440">
        <v>82</v>
      </c>
      <c r="B2440" t="s">
        <v>17</v>
      </c>
      <c r="C2440">
        <f>IF(Calculator!$G82="Yes",1,0)</f>
      </c>
    </row>
    <row r="2441" spans="1:3" x14ac:dyDescent="0.25">
      <c r="A2441">
        <v>82</v>
      </c>
      <c r="B2441" t="s">
        <v>53</v>
      </c>
      <c r="C2441">
        <f>IF(Calculator!$H82="Yes",1,0)</f>
      </c>
    </row>
    <row r="2442" spans="1:3" x14ac:dyDescent="0.25">
      <c r="A2442">
        <v>82</v>
      </c>
      <c r="B2442" t="s">
        <v>54</v>
      </c>
      <c r="C2442">
        <f>(MIN(Calculator!$I82,30)-25)/5</f>
      </c>
    </row>
    <row r="2443" spans="1:3" x14ac:dyDescent="0.25">
      <c r="A2443">
        <v>82</v>
      </c>
      <c r="B2443" t="s">
        <v>55</v>
      </c>
      <c r="C2443">
        <f>(MAX(Calculator!$I82,30)-30)/5</f>
      </c>
    </row>
    <row r="2444" spans="1:3" x14ac:dyDescent="0.25">
      <c r="A2444">
        <v>82</v>
      </c>
      <c r="B2444" t="s">
        <v>56</v>
      </c>
      <c r="C2444">
        <f>(MIN(Calculator!$J82,60)-60)/-15</f>
      </c>
    </row>
    <row r="2445" spans="1:3" x14ac:dyDescent="0.25">
      <c r="A2445">
        <v>82</v>
      </c>
      <c r="B2445" t="s">
        <v>57</v>
      </c>
      <c r="C2445">
        <f>(MAX(Calculator!$J82,60)-90)/-15</f>
      </c>
    </row>
    <row r="2446" spans="1:3" x14ac:dyDescent="0.25">
      <c r="A2446">
        <v>82</v>
      </c>
      <c r="B2446" t="s">
        <v>58</v>
      </c>
      <c r="C2446">
        <f>IF(Calculator!$K82="Yes",1,0)</f>
      </c>
    </row>
    <row r="2447" spans="1:3" x14ac:dyDescent="0.25">
      <c r="A2447">
        <v>82</v>
      </c>
      <c r="B2447" t="s">
        <v>59</v>
      </c>
      <c r="C2447">
        <f>IF(Calculator!$L82="Yes",1,0)</f>
      </c>
    </row>
    <row r="2448" spans="1:3" x14ac:dyDescent="0.25">
      <c r="A2448">
        <v>82</v>
      </c>
      <c r="B2448" t="s">
        <v>60</v>
      </c>
      <c r="C2448">
        <f>((MAX(Calculator!$F82,110)-130)/20)*IF(Calculator!$K82="Yes",1,0)</f>
      </c>
    </row>
    <row r="2449" spans="1:3" x14ac:dyDescent="0.25">
      <c r="A2449">
        <v>82</v>
      </c>
      <c r="B2449" t="s">
        <v>61</v>
      </c>
      <c r="C2449">
        <f>((((Calculator!$D82-Calculator!$E82)*0.02586)-3.5))*IF(Calculator!$L82="Yes",1,0)</f>
      </c>
    </row>
    <row r="2450" spans="1:3" x14ac:dyDescent="0.25">
      <c r="A2450">
        <v>82</v>
      </c>
      <c r="B2450" t="s">
        <v>62</v>
      </c>
      <c r="C2450">
        <f>(((Calculator!$C82-55)/10)*(((((Calculator!$D82-Calculator!$E82)*0.02586)-3.5))))</f>
      </c>
    </row>
    <row r="2451" spans="1:3" x14ac:dyDescent="0.25">
      <c r="A2451">
        <v>82</v>
      </c>
      <c r="B2451" t="s">
        <v>63</v>
      </c>
      <c r="C2451">
        <f>(((Calculator!$C82-55)/10)*(((Calculator!$E82*0.02586)-1.3)/0.3))</f>
      </c>
    </row>
    <row r="2452" spans="1:3" x14ac:dyDescent="0.25">
      <c r="A2452">
        <v>82</v>
      </c>
      <c r="B2452" t="s">
        <v>64</v>
      </c>
      <c r="C2452">
        <f>(((Calculator!$C82-55)/10)*((MAX(Calculator!$F82,110)-130)/20))</f>
      </c>
    </row>
    <row r="2453" spans="1:3" x14ac:dyDescent="0.25">
      <c r="A2453">
        <v>82</v>
      </c>
      <c r="B2453" t="s">
        <v>65</v>
      </c>
      <c r="C2453">
        <f>(((Calculator!$C82-55)/10)*IF(Calculator!$G82="Yes",1,0))</f>
      </c>
    </row>
    <row r="2454" spans="1:3" x14ac:dyDescent="0.25">
      <c r="A2454">
        <v>82</v>
      </c>
      <c r="B2454" t="s">
        <v>66</v>
      </c>
      <c r="C2454">
        <f>(((Calculator!$C82-55)/10)*IF(Calculator!$H82="Yes",1,0))</f>
      </c>
    </row>
    <row r="2455" spans="1:3" x14ac:dyDescent="0.25">
      <c r="A2455">
        <v>82</v>
      </c>
      <c r="B2455" t="s">
        <v>67</v>
      </c>
      <c r="C2455">
        <f>(((Calculator!$C82-55)/10)*((MAX(Calculator!$I82,30)-30)/5))</f>
      </c>
    </row>
    <row r="2456" spans="1:3" x14ac:dyDescent="0.25">
      <c r="A2456">
        <v>82</v>
      </c>
      <c r="B2456" t="s">
        <v>68</v>
      </c>
      <c r="C2456">
        <f>(((Calculator!$C82-55)/10)*((MIN(Calculator!$J82,60)-60)/-15))</f>
      </c>
    </row>
    <row r="2457" spans="1:3" x14ac:dyDescent="0.25">
      <c r="A2457">
        <v>82</v>
      </c>
      <c r="B2457" t="s">
        <v>69</v>
      </c>
      <c r="C2457">
        <f>IF(AND(Calculator!$O82&lt;&gt;"",Calculator!$O82&gt;=4,Calculator!$O82&lt;=6),1,0)</f>
      </c>
    </row>
    <row r="2458" spans="1:3" x14ac:dyDescent="0.25">
      <c r="A2458">
        <v>82</v>
      </c>
      <c r="B2458" t="s">
        <v>70</v>
      </c>
      <c r="C2458">
        <f>IF(AND(Calculator!$O82&lt;&gt;"",Calculator!$O82&gt;=7,Calculator!$O82&lt;=10),1,0)</f>
      </c>
    </row>
    <row r="2459" spans="1:3" x14ac:dyDescent="0.25">
      <c r="A2459">
        <v>82</v>
      </c>
      <c r="B2459" t="s">
        <v>71</v>
      </c>
      <c r="C2459">
        <f>IF(Calculator!$O82="",1,0)</f>
      </c>
    </row>
    <row r="2460" spans="1:3" x14ac:dyDescent="0.25">
      <c r="A2460">
        <v>82</v>
      </c>
      <c r="B2460" t="s">
        <v>72</v>
      </c>
      <c r="C2460">
        <f>IF(OR(Calculator!$M82="",Calculator!$M82=0),0,LN(Calculator!$M82))</f>
      </c>
    </row>
    <row r="2461" spans="1:3" x14ac:dyDescent="0.25">
      <c r="A2461">
        <v>82</v>
      </c>
      <c r="B2461" t="s">
        <v>73</v>
      </c>
      <c r="C2461">
        <f>IF(Calculator!$M82="",1,0)</f>
      </c>
    </row>
    <row r="2462" spans="1:3" x14ac:dyDescent="0.25">
      <c r="A2462">
        <v>82</v>
      </c>
      <c r="B2462" t="s">
        <v>74</v>
      </c>
      <c r="C2462">
        <f>IF(Calculator!$N82="",0,(Calculator!$N82-5.3)*IF(Calculator!$G82="Yes",1,0))</f>
      </c>
    </row>
    <row r="2463" spans="1:3" x14ac:dyDescent="0.25">
      <c r="A2463">
        <v>82</v>
      </c>
      <c r="B2463" t="s">
        <v>75</v>
      </c>
      <c r="C2463">
        <f>IF(Calculator!$N82="",0,(Calculator!$N82-5.3)*(1-IF(Calculator!$G82="Yes",1,0)))</f>
      </c>
    </row>
    <row r="2464" spans="1:3" x14ac:dyDescent="0.25">
      <c r="A2464">
        <v>82</v>
      </c>
      <c r="B2464" t="s">
        <v>76</v>
      </c>
      <c r="C2464">
        <f>IF(Calculator!$N82="",1,0)</f>
      </c>
    </row>
    <row r="2465" spans="1:3" x14ac:dyDescent="0.25">
      <c r="A2465">
        <v>82</v>
      </c>
      <c r="B2465" t="s">
        <v>77</v>
      </c>
      <c r="C2465">
        <f>1</f>
      </c>
    </row>
    <row r="2466" spans="1:3" x14ac:dyDescent="0.25">
      <c r="A2466">
        <v>83</v>
      </c>
      <c r="B2466" t="s">
        <v>47</v>
      </c>
      <c r="C2466">
        <f>(Calculator!$C83-55)/10</f>
      </c>
    </row>
    <row r="2467" spans="1:3" x14ac:dyDescent="0.25">
      <c r="A2467">
        <v>83</v>
      </c>
      <c r="B2467" t="s">
        <v>48</v>
      </c>
      <c r="C2467">
        <f>((Calculator!$C83-55)/10)^2</f>
      </c>
    </row>
    <row r="2468" spans="1:3" x14ac:dyDescent="0.25">
      <c r="A2468">
        <v>83</v>
      </c>
      <c r="B2468" t="s">
        <v>49</v>
      </c>
      <c r="C2468">
        <f>((Calculator!$D83-Calculator!$E83)*0.02586)-3.5</f>
      </c>
    </row>
    <row r="2469" spans="1:3" x14ac:dyDescent="0.25">
      <c r="A2469">
        <v>83</v>
      </c>
      <c r="B2469" t="s">
        <v>50</v>
      </c>
      <c r="C2469">
        <f>((Calculator!$E83*0.02586)-1.3)/0.3</f>
      </c>
    </row>
    <row r="2470" spans="1:3" x14ac:dyDescent="0.25">
      <c r="A2470">
        <v>83</v>
      </c>
      <c r="B2470" t="s">
        <v>51</v>
      </c>
      <c r="C2470">
        <f>(MIN(Calculator!$F83,110)-110)/20</f>
      </c>
    </row>
    <row r="2471" spans="1:3" x14ac:dyDescent="0.25">
      <c r="A2471">
        <v>83</v>
      </c>
      <c r="B2471" t="s">
        <v>52</v>
      </c>
      <c r="C2471">
        <f>(MAX(Calculator!$F83,110)-130)/20</f>
      </c>
    </row>
    <row r="2472" spans="1:3" x14ac:dyDescent="0.25">
      <c r="A2472">
        <v>83</v>
      </c>
      <c r="B2472" t="s">
        <v>17</v>
      </c>
      <c r="C2472">
        <f>IF(Calculator!$G83="Yes",1,0)</f>
      </c>
    </row>
    <row r="2473" spans="1:3" x14ac:dyDescent="0.25">
      <c r="A2473">
        <v>83</v>
      </c>
      <c r="B2473" t="s">
        <v>53</v>
      </c>
      <c r="C2473">
        <f>IF(Calculator!$H83="Yes",1,0)</f>
      </c>
    </row>
    <row r="2474" spans="1:3" x14ac:dyDescent="0.25">
      <c r="A2474">
        <v>83</v>
      </c>
      <c r="B2474" t="s">
        <v>54</v>
      </c>
      <c r="C2474">
        <f>(MIN(Calculator!$I83,30)-25)/5</f>
      </c>
    </row>
    <row r="2475" spans="1:3" x14ac:dyDescent="0.25">
      <c r="A2475">
        <v>83</v>
      </c>
      <c r="B2475" t="s">
        <v>55</v>
      </c>
      <c r="C2475">
        <f>(MAX(Calculator!$I83,30)-30)/5</f>
      </c>
    </row>
    <row r="2476" spans="1:3" x14ac:dyDescent="0.25">
      <c r="A2476">
        <v>83</v>
      </c>
      <c r="B2476" t="s">
        <v>56</v>
      </c>
      <c r="C2476">
        <f>(MIN(Calculator!$J83,60)-60)/-15</f>
      </c>
    </row>
    <row r="2477" spans="1:3" x14ac:dyDescent="0.25">
      <c r="A2477">
        <v>83</v>
      </c>
      <c r="B2477" t="s">
        <v>57</v>
      </c>
      <c r="C2477">
        <f>(MAX(Calculator!$J83,60)-90)/-15</f>
      </c>
    </row>
    <row r="2478" spans="1:3" x14ac:dyDescent="0.25">
      <c r="A2478">
        <v>83</v>
      </c>
      <c r="B2478" t="s">
        <v>58</v>
      </c>
      <c r="C2478">
        <f>IF(Calculator!$K83="Yes",1,0)</f>
      </c>
    </row>
    <row r="2479" spans="1:3" x14ac:dyDescent="0.25">
      <c r="A2479">
        <v>83</v>
      </c>
      <c r="B2479" t="s">
        <v>59</v>
      </c>
      <c r="C2479">
        <f>IF(Calculator!$L83="Yes",1,0)</f>
      </c>
    </row>
    <row r="2480" spans="1:3" x14ac:dyDescent="0.25">
      <c r="A2480">
        <v>83</v>
      </c>
      <c r="B2480" t="s">
        <v>60</v>
      </c>
      <c r="C2480">
        <f>((MAX(Calculator!$F83,110)-130)/20)*IF(Calculator!$K83="Yes",1,0)</f>
      </c>
    </row>
    <row r="2481" spans="1:3" x14ac:dyDescent="0.25">
      <c r="A2481">
        <v>83</v>
      </c>
      <c r="B2481" t="s">
        <v>61</v>
      </c>
      <c r="C2481">
        <f>((((Calculator!$D83-Calculator!$E83)*0.02586)-3.5))*IF(Calculator!$L83="Yes",1,0)</f>
      </c>
    </row>
    <row r="2482" spans="1:3" x14ac:dyDescent="0.25">
      <c r="A2482">
        <v>83</v>
      </c>
      <c r="B2482" t="s">
        <v>62</v>
      </c>
      <c r="C2482">
        <f>(((Calculator!$C83-55)/10)*(((((Calculator!$D83-Calculator!$E83)*0.02586)-3.5))))</f>
      </c>
    </row>
    <row r="2483" spans="1:3" x14ac:dyDescent="0.25">
      <c r="A2483">
        <v>83</v>
      </c>
      <c r="B2483" t="s">
        <v>63</v>
      </c>
      <c r="C2483">
        <f>(((Calculator!$C83-55)/10)*(((Calculator!$E83*0.02586)-1.3)/0.3))</f>
      </c>
    </row>
    <row r="2484" spans="1:3" x14ac:dyDescent="0.25">
      <c r="A2484">
        <v>83</v>
      </c>
      <c r="B2484" t="s">
        <v>64</v>
      </c>
      <c r="C2484">
        <f>(((Calculator!$C83-55)/10)*((MAX(Calculator!$F83,110)-130)/20))</f>
      </c>
    </row>
    <row r="2485" spans="1:3" x14ac:dyDescent="0.25">
      <c r="A2485">
        <v>83</v>
      </c>
      <c r="B2485" t="s">
        <v>65</v>
      </c>
      <c r="C2485">
        <f>(((Calculator!$C83-55)/10)*IF(Calculator!$G83="Yes",1,0))</f>
      </c>
    </row>
    <row r="2486" spans="1:3" x14ac:dyDescent="0.25">
      <c r="A2486">
        <v>83</v>
      </c>
      <c r="B2486" t="s">
        <v>66</v>
      </c>
      <c r="C2486">
        <f>(((Calculator!$C83-55)/10)*IF(Calculator!$H83="Yes",1,0))</f>
      </c>
    </row>
    <row r="2487" spans="1:3" x14ac:dyDescent="0.25">
      <c r="A2487">
        <v>83</v>
      </c>
      <c r="B2487" t="s">
        <v>67</v>
      </c>
      <c r="C2487">
        <f>(((Calculator!$C83-55)/10)*((MAX(Calculator!$I83,30)-30)/5))</f>
      </c>
    </row>
    <row r="2488" spans="1:3" x14ac:dyDescent="0.25">
      <c r="A2488">
        <v>83</v>
      </c>
      <c r="B2488" t="s">
        <v>68</v>
      </c>
      <c r="C2488">
        <f>(((Calculator!$C83-55)/10)*((MIN(Calculator!$J83,60)-60)/-15))</f>
      </c>
    </row>
    <row r="2489" spans="1:3" x14ac:dyDescent="0.25">
      <c r="A2489">
        <v>83</v>
      </c>
      <c r="B2489" t="s">
        <v>69</v>
      </c>
      <c r="C2489">
        <f>IF(AND(Calculator!$O83&lt;&gt;"",Calculator!$O83&gt;=4,Calculator!$O83&lt;=6),1,0)</f>
      </c>
    </row>
    <row r="2490" spans="1:3" x14ac:dyDescent="0.25">
      <c r="A2490">
        <v>83</v>
      </c>
      <c r="B2490" t="s">
        <v>70</v>
      </c>
      <c r="C2490">
        <f>IF(AND(Calculator!$O83&lt;&gt;"",Calculator!$O83&gt;=7,Calculator!$O83&lt;=10),1,0)</f>
      </c>
    </row>
    <row r="2491" spans="1:3" x14ac:dyDescent="0.25">
      <c r="A2491">
        <v>83</v>
      </c>
      <c r="B2491" t="s">
        <v>71</v>
      </c>
      <c r="C2491">
        <f>IF(Calculator!$O83="",1,0)</f>
      </c>
    </row>
    <row r="2492" spans="1:3" x14ac:dyDescent="0.25">
      <c r="A2492">
        <v>83</v>
      </c>
      <c r="B2492" t="s">
        <v>72</v>
      </c>
      <c r="C2492">
        <f>IF(OR(Calculator!$M83="",Calculator!$M83=0),0,LN(Calculator!$M83))</f>
      </c>
    </row>
    <row r="2493" spans="1:3" x14ac:dyDescent="0.25">
      <c r="A2493">
        <v>83</v>
      </c>
      <c r="B2493" t="s">
        <v>73</v>
      </c>
      <c r="C2493">
        <f>IF(Calculator!$M83="",1,0)</f>
      </c>
    </row>
    <row r="2494" spans="1:3" x14ac:dyDescent="0.25">
      <c r="A2494">
        <v>83</v>
      </c>
      <c r="B2494" t="s">
        <v>74</v>
      </c>
      <c r="C2494">
        <f>IF(Calculator!$N83="",0,(Calculator!$N83-5.3)*IF(Calculator!$G83="Yes",1,0))</f>
      </c>
    </row>
    <row r="2495" spans="1:3" x14ac:dyDescent="0.25">
      <c r="A2495">
        <v>83</v>
      </c>
      <c r="B2495" t="s">
        <v>75</v>
      </c>
      <c r="C2495">
        <f>IF(Calculator!$N83="",0,(Calculator!$N83-5.3)*(1-IF(Calculator!$G83="Yes",1,0)))</f>
      </c>
    </row>
    <row r="2496" spans="1:3" x14ac:dyDescent="0.25">
      <c r="A2496">
        <v>83</v>
      </c>
      <c r="B2496" t="s">
        <v>76</v>
      </c>
      <c r="C2496">
        <f>IF(Calculator!$N83="",1,0)</f>
      </c>
    </row>
    <row r="2497" spans="1:3" x14ac:dyDescent="0.25">
      <c r="A2497">
        <v>83</v>
      </c>
      <c r="B2497" t="s">
        <v>77</v>
      </c>
      <c r="C2497">
        <f>1</f>
      </c>
    </row>
    <row r="2498" spans="1:3" x14ac:dyDescent="0.25">
      <c r="A2498">
        <v>84</v>
      </c>
      <c r="B2498" t="s">
        <v>47</v>
      </c>
      <c r="C2498">
        <f>(Calculator!$C84-55)/10</f>
      </c>
    </row>
    <row r="2499" spans="1:3" x14ac:dyDescent="0.25">
      <c r="A2499">
        <v>84</v>
      </c>
      <c r="B2499" t="s">
        <v>48</v>
      </c>
      <c r="C2499">
        <f>((Calculator!$C84-55)/10)^2</f>
      </c>
    </row>
    <row r="2500" spans="1:3" x14ac:dyDescent="0.25">
      <c r="A2500">
        <v>84</v>
      </c>
      <c r="B2500" t="s">
        <v>49</v>
      </c>
      <c r="C2500">
        <f>((Calculator!$D84-Calculator!$E84)*0.02586)-3.5</f>
      </c>
    </row>
    <row r="2501" spans="1:3" x14ac:dyDescent="0.25">
      <c r="A2501">
        <v>84</v>
      </c>
      <c r="B2501" t="s">
        <v>50</v>
      </c>
      <c r="C2501">
        <f>((Calculator!$E84*0.02586)-1.3)/0.3</f>
      </c>
    </row>
    <row r="2502" spans="1:3" x14ac:dyDescent="0.25">
      <c r="A2502">
        <v>84</v>
      </c>
      <c r="B2502" t="s">
        <v>51</v>
      </c>
      <c r="C2502">
        <f>(MIN(Calculator!$F84,110)-110)/20</f>
      </c>
    </row>
    <row r="2503" spans="1:3" x14ac:dyDescent="0.25">
      <c r="A2503">
        <v>84</v>
      </c>
      <c r="B2503" t="s">
        <v>52</v>
      </c>
      <c r="C2503">
        <f>(MAX(Calculator!$F84,110)-130)/20</f>
      </c>
    </row>
    <row r="2504" spans="1:3" x14ac:dyDescent="0.25">
      <c r="A2504">
        <v>84</v>
      </c>
      <c r="B2504" t="s">
        <v>17</v>
      </c>
      <c r="C2504">
        <f>IF(Calculator!$G84="Yes",1,0)</f>
      </c>
    </row>
    <row r="2505" spans="1:3" x14ac:dyDescent="0.25">
      <c r="A2505">
        <v>84</v>
      </c>
      <c r="B2505" t="s">
        <v>53</v>
      </c>
      <c r="C2505">
        <f>IF(Calculator!$H84="Yes",1,0)</f>
      </c>
    </row>
    <row r="2506" spans="1:3" x14ac:dyDescent="0.25">
      <c r="A2506">
        <v>84</v>
      </c>
      <c r="B2506" t="s">
        <v>54</v>
      </c>
      <c r="C2506">
        <f>(MIN(Calculator!$I84,30)-25)/5</f>
      </c>
    </row>
    <row r="2507" spans="1:3" x14ac:dyDescent="0.25">
      <c r="A2507">
        <v>84</v>
      </c>
      <c r="B2507" t="s">
        <v>55</v>
      </c>
      <c r="C2507">
        <f>(MAX(Calculator!$I84,30)-30)/5</f>
      </c>
    </row>
    <row r="2508" spans="1:3" x14ac:dyDescent="0.25">
      <c r="A2508">
        <v>84</v>
      </c>
      <c r="B2508" t="s">
        <v>56</v>
      </c>
      <c r="C2508">
        <f>(MIN(Calculator!$J84,60)-60)/-15</f>
      </c>
    </row>
    <row r="2509" spans="1:3" x14ac:dyDescent="0.25">
      <c r="A2509">
        <v>84</v>
      </c>
      <c r="B2509" t="s">
        <v>57</v>
      </c>
      <c r="C2509">
        <f>(MAX(Calculator!$J84,60)-90)/-15</f>
      </c>
    </row>
    <row r="2510" spans="1:3" x14ac:dyDescent="0.25">
      <c r="A2510">
        <v>84</v>
      </c>
      <c r="B2510" t="s">
        <v>58</v>
      </c>
      <c r="C2510">
        <f>IF(Calculator!$K84="Yes",1,0)</f>
      </c>
    </row>
    <row r="2511" spans="1:3" x14ac:dyDescent="0.25">
      <c r="A2511">
        <v>84</v>
      </c>
      <c r="B2511" t="s">
        <v>59</v>
      </c>
      <c r="C2511">
        <f>IF(Calculator!$L84="Yes",1,0)</f>
      </c>
    </row>
    <row r="2512" spans="1:3" x14ac:dyDescent="0.25">
      <c r="A2512">
        <v>84</v>
      </c>
      <c r="B2512" t="s">
        <v>60</v>
      </c>
      <c r="C2512">
        <f>((MAX(Calculator!$F84,110)-130)/20)*IF(Calculator!$K84="Yes",1,0)</f>
      </c>
    </row>
    <row r="2513" spans="1:3" x14ac:dyDescent="0.25">
      <c r="A2513">
        <v>84</v>
      </c>
      <c r="B2513" t="s">
        <v>61</v>
      </c>
      <c r="C2513">
        <f>((((Calculator!$D84-Calculator!$E84)*0.02586)-3.5))*IF(Calculator!$L84="Yes",1,0)</f>
      </c>
    </row>
    <row r="2514" spans="1:3" x14ac:dyDescent="0.25">
      <c r="A2514">
        <v>84</v>
      </c>
      <c r="B2514" t="s">
        <v>62</v>
      </c>
      <c r="C2514">
        <f>(((Calculator!$C84-55)/10)*(((((Calculator!$D84-Calculator!$E84)*0.02586)-3.5))))</f>
      </c>
    </row>
    <row r="2515" spans="1:3" x14ac:dyDescent="0.25">
      <c r="A2515">
        <v>84</v>
      </c>
      <c r="B2515" t="s">
        <v>63</v>
      </c>
      <c r="C2515">
        <f>(((Calculator!$C84-55)/10)*(((Calculator!$E84*0.02586)-1.3)/0.3))</f>
      </c>
    </row>
    <row r="2516" spans="1:3" x14ac:dyDescent="0.25">
      <c r="A2516">
        <v>84</v>
      </c>
      <c r="B2516" t="s">
        <v>64</v>
      </c>
      <c r="C2516">
        <f>(((Calculator!$C84-55)/10)*((MAX(Calculator!$F84,110)-130)/20))</f>
      </c>
    </row>
    <row r="2517" spans="1:3" x14ac:dyDescent="0.25">
      <c r="A2517">
        <v>84</v>
      </c>
      <c r="B2517" t="s">
        <v>65</v>
      </c>
      <c r="C2517">
        <f>(((Calculator!$C84-55)/10)*IF(Calculator!$G84="Yes",1,0))</f>
      </c>
    </row>
    <row r="2518" spans="1:3" x14ac:dyDescent="0.25">
      <c r="A2518">
        <v>84</v>
      </c>
      <c r="B2518" t="s">
        <v>66</v>
      </c>
      <c r="C2518">
        <f>(((Calculator!$C84-55)/10)*IF(Calculator!$H84="Yes",1,0))</f>
      </c>
    </row>
    <row r="2519" spans="1:3" x14ac:dyDescent="0.25">
      <c r="A2519">
        <v>84</v>
      </c>
      <c r="B2519" t="s">
        <v>67</v>
      </c>
      <c r="C2519">
        <f>(((Calculator!$C84-55)/10)*((MAX(Calculator!$I84,30)-30)/5))</f>
      </c>
    </row>
    <row r="2520" spans="1:3" x14ac:dyDescent="0.25">
      <c r="A2520">
        <v>84</v>
      </c>
      <c r="B2520" t="s">
        <v>68</v>
      </c>
      <c r="C2520">
        <f>(((Calculator!$C84-55)/10)*((MIN(Calculator!$J84,60)-60)/-15))</f>
      </c>
    </row>
    <row r="2521" spans="1:3" x14ac:dyDescent="0.25">
      <c r="A2521">
        <v>84</v>
      </c>
      <c r="B2521" t="s">
        <v>69</v>
      </c>
      <c r="C2521">
        <f>IF(AND(Calculator!$O84&lt;&gt;"",Calculator!$O84&gt;=4,Calculator!$O84&lt;=6),1,0)</f>
      </c>
    </row>
    <row r="2522" spans="1:3" x14ac:dyDescent="0.25">
      <c r="A2522">
        <v>84</v>
      </c>
      <c r="B2522" t="s">
        <v>70</v>
      </c>
      <c r="C2522">
        <f>IF(AND(Calculator!$O84&lt;&gt;"",Calculator!$O84&gt;=7,Calculator!$O84&lt;=10),1,0)</f>
      </c>
    </row>
    <row r="2523" spans="1:3" x14ac:dyDescent="0.25">
      <c r="A2523">
        <v>84</v>
      </c>
      <c r="B2523" t="s">
        <v>71</v>
      </c>
      <c r="C2523">
        <f>IF(Calculator!$O84="",1,0)</f>
      </c>
    </row>
    <row r="2524" spans="1:3" x14ac:dyDescent="0.25">
      <c r="A2524">
        <v>84</v>
      </c>
      <c r="B2524" t="s">
        <v>72</v>
      </c>
      <c r="C2524">
        <f>IF(OR(Calculator!$M84="",Calculator!$M84=0),0,LN(Calculator!$M84))</f>
      </c>
    </row>
    <row r="2525" spans="1:3" x14ac:dyDescent="0.25">
      <c r="A2525">
        <v>84</v>
      </c>
      <c r="B2525" t="s">
        <v>73</v>
      </c>
      <c r="C2525">
        <f>IF(Calculator!$M84="",1,0)</f>
      </c>
    </row>
    <row r="2526" spans="1:3" x14ac:dyDescent="0.25">
      <c r="A2526">
        <v>84</v>
      </c>
      <c r="B2526" t="s">
        <v>74</v>
      </c>
      <c r="C2526">
        <f>IF(Calculator!$N84="",0,(Calculator!$N84-5.3)*IF(Calculator!$G84="Yes",1,0))</f>
      </c>
    </row>
    <row r="2527" spans="1:3" x14ac:dyDescent="0.25">
      <c r="A2527">
        <v>84</v>
      </c>
      <c r="B2527" t="s">
        <v>75</v>
      </c>
      <c r="C2527">
        <f>IF(Calculator!$N84="",0,(Calculator!$N84-5.3)*(1-IF(Calculator!$G84="Yes",1,0)))</f>
      </c>
    </row>
    <row r="2528" spans="1:3" x14ac:dyDescent="0.25">
      <c r="A2528">
        <v>84</v>
      </c>
      <c r="B2528" t="s">
        <v>76</v>
      </c>
      <c r="C2528">
        <f>IF(Calculator!$N84="",1,0)</f>
      </c>
    </row>
    <row r="2529" spans="1:3" x14ac:dyDescent="0.25">
      <c r="A2529">
        <v>84</v>
      </c>
      <c r="B2529" t="s">
        <v>77</v>
      </c>
      <c r="C2529">
        <f>1</f>
      </c>
    </row>
    <row r="2530" spans="1:3" x14ac:dyDescent="0.25">
      <c r="A2530">
        <v>85</v>
      </c>
      <c r="B2530" t="s">
        <v>47</v>
      </c>
      <c r="C2530">
        <f>(Calculator!$C85-55)/10</f>
      </c>
    </row>
    <row r="2531" spans="1:3" x14ac:dyDescent="0.25">
      <c r="A2531">
        <v>85</v>
      </c>
      <c r="B2531" t="s">
        <v>48</v>
      </c>
      <c r="C2531">
        <f>((Calculator!$C85-55)/10)^2</f>
      </c>
    </row>
    <row r="2532" spans="1:3" x14ac:dyDescent="0.25">
      <c r="A2532">
        <v>85</v>
      </c>
      <c r="B2532" t="s">
        <v>49</v>
      </c>
      <c r="C2532">
        <f>((Calculator!$D85-Calculator!$E85)*0.02586)-3.5</f>
      </c>
    </row>
    <row r="2533" spans="1:3" x14ac:dyDescent="0.25">
      <c r="A2533">
        <v>85</v>
      </c>
      <c r="B2533" t="s">
        <v>50</v>
      </c>
      <c r="C2533">
        <f>((Calculator!$E85*0.02586)-1.3)/0.3</f>
      </c>
    </row>
    <row r="2534" spans="1:3" x14ac:dyDescent="0.25">
      <c r="A2534">
        <v>85</v>
      </c>
      <c r="B2534" t="s">
        <v>51</v>
      </c>
      <c r="C2534">
        <f>(MIN(Calculator!$F85,110)-110)/20</f>
      </c>
    </row>
    <row r="2535" spans="1:3" x14ac:dyDescent="0.25">
      <c r="A2535">
        <v>85</v>
      </c>
      <c r="B2535" t="s">
        <v>52</v>
      </c>
      <c r="C2535">
        <f>(MAX(Calculator!$F85,110)-130)/20</f>
      </c>
    </row>
    <row r="2536" spans="1:3" x14ac:dyDescent="0.25">
      <c r="A2536">
        <v>85</v>
      </c>
      <c r="B2536" t="s">
        <v>17</v>
      </c>
      <c r="C2536">
        <f>IF(Calculator!$G85="Yes",1,0)</f>
      </c>
    </row>
    <row r="2537" spans="1:3" x14ac:dyDescent="0.25">
      <c r="A2537">
        <v>85</v>
      </c>
      <c r="B2537" t="s">
        <v>53</v>
      </c>
      <c r="C2537">
        <f>IF(Calculator!$H85="Yes",1,0)</f>
      </c>
    </row>
    <row r="2538" spans="1:3" x14ac:dyDescent="0.25">
      <c r="A2538">
        <v>85</v>
      </c>
      <c r="B2538" t="s">
        <v>54</v>
      </c>
      <c r="C2538">
        <f>(MIN(Calculator!$I85,30)-25)/5</f>
      </c>
    </row>
    <row r="2539" spans="1:3" x14ac:dyDescent="0.25">
      <c r="A2539">
        <v>85</v>
      </c>
      <c r="B2539" t="s">
        <v>55</v>
      </c>
      <c r="C2539">
        <f>(MAX(Calculator!$I85,30)-30)/5</f>
      </c>
    </row>
    <row r="2540" spans="1:3" x14ac:dyDescent="0.25">
      <c r="A2540">
        <v>85</v>
      </c>
      <c r="B2540" t="s">
        <v>56</v>
      </c>
      <c r="C2540">
        <f>(MIN(Calculator!$J85,60)-60)/-15</f>
      </c>
    </row>
    <row r="2541" spans="1:3" x14ac:dyDescent="0.25">
      <c r="A2541">
        <v>85</v>
      </c>
      <c r="B2541" t="s">
        <v>57</v>
      </c>
      <c r="C2541">
        <f>(MAX(Calculator!$J85,60)-90)/-15</f>
      </c>
    </row>
    <row r="2542" spans="1:3" x14ac:dyDescent="0.25">
      <c r="A2542">
        <v>85</v>
      </c>
      <c r="B2542" t="s">
        <v>58</v>
      </c>
      <c r="C2542">
        <f>IF(Calculator!$K85="Yes",1,0)</f>
      </c>
    </row>
    <row r="2543" spans="1:3" x14ac:dyDescent="0.25">
      <c r="A2543">
        <v>85</v>
      </c>
      <c r="B2543" t="s">
        <v>59</v>
      </c>
      <c r="C2543">
        <f>IF(Calculator!$L85="Yes",1,0)</f>
      </c>
    </row>
    <row r="2544" spans="1:3" x14ac:dyDescent="0.25">
      <c r="A2544">
        <v>85</v>
      </c>
      <c r="B2544" t="s">
        <v>60</v>
      </c>
      <c r="C2544">
        <f>((MAX(Calculator!$F85,110)-130)/20)*IF(Calculator!$K85="Yes",1,0)</f>
      </c>
    </row>
    <row r="2545" spans="1:3" x14ac:dyDescent="0.25">
      <c r="A2545">
        <v>85</v>
      </c>
      <c r="B2545" t="s">
        <v>61</v>
      </c>
      <c r="C2545">
        <f>((((Calculator!$D85-Calculator!$E85)*0.02586)-3.5))*IF(Calculator!$L85="Yes",1,0)</f>
      </c>
    </row>
    <row r="2546" spans="1:3" x14ac:dyDescent="0.25">
      <c r="A2546">
        <v>85</v>
      </c>
      <c r="B2546" t="s">
        <v>62</v>
      </c>
      <c r="C2546">
        <f>(((Calculator!$C85-55)/10)*(((((Calculator!$D85-Calculator!$E85)*0.02586)-3.5))))</f>
      </c>
    </row>
    <row r="2547" spans="1:3" x14ac:dyDescent="0.25">
      <c r="A2547">
        <v>85</v>
      </c>
      <c r="B2547" t="s">
        <v>63</v>
      </c>
      <c r="C2547">
        <f>(((Calculator!$C85-55)/10)*(((Calculator!$E85*0.02586)-1.3)/0.3))</f>
      </c>
    </row>
    <row r="2548" spans="1:3" x14ac:dyDescent="0.25">
      <c r="A2548">
        <v>85</v>
      </c>
      <c r="B2548" t="s">
        <v>64</v>
      </c>
      <c r="C2548">
        <f>(((Calculator!$C85-55)/10)*((MAX(Calculator!$F85,110)-130)/20))</f>
      </c>
    </row>
    <row r="2549" spans="1:3" x14ac:dyDescent="0.25">
      <c r="A2549">
        <v>85</v>
      </c>
      <c r="B2549" t="s">
        <v>65</v>
      </c>
      <c r="C2549">
        <f>(((Calculator!$C85-55)/10)*IF(Calculator!$G85="Yes",1,0))</f>
      </c>
    </row>
    <row r="2550" spans="1:3" x14ac:dyDescent="0.25">
      <c r="A2550">
        <v>85</v>
      </c>
      <c r="B2550" t="s">
        <v>66</v>
      </c>
      <c r="C2550">
        <f>(((Calculator!$C85-55)/10)*IF(Calculator!$H85="Yes",1,0))</f>
      </c>
    </row>
    <row r="2551" spans="1:3" x14ac:dyDescent="0.25">
      <c r="A2551">
        <v>85</v>
      </c>
      <c r="B2551" t="s">
        <v>67</v>
      </c>
      <c r="C2551">
        <f>(((Calculator!$C85-55)/10)*((MAX(Calculator!$I85,30)-30)/5))</f>
      </c>
    </row>
    <row r="2552" spans="1:3" x14ac:dyDescent="0.25">
      <c r="A2552">
        <v>85</v>
      </c>
      <c r="B2552" t="s">
        <v>68</v>
      </c>
      <c r="C2552">
        <f>(((Calculator!$C85-55)/10)*((MIN(Calculator!$J85,60)-60)/-15))</f>
      </c>
    </row>
    <row r="2553" spans="1:3" x14ac:dyDescent="0.25">
      <c r="A2553">
        <v>85</v>
      </c>
      <c r="B2553" t="s">
        <v>69</v>
      </c>
      <c r="C2553">
        <f>IF(AND(Calculator!$O85&lt;&gt;"",Calculator!$O85&gt;=4,Calculator!$O85&lt;=6),1,0)</f>
      </c>
    </row>
    <row r="2554" spans="1:3" x14ac:dyDescent="0.25">
      <c r="A2554">
        <v>85</v>
      </c>
      <c r="B2554" t="s">
        <v>70</v>
      </c>
      <c r="C2554">
        <f>IF(AND(Calculator!$O85&lt;&gt;"",Calculator!$O85&gt;=7,Calculator!$O85&lt;=10),1,0)</f>
      </c>
    </row>
    <row r="2555" spans="1:3" x14ac:dyDescent="0.25">
      <c r="A2555">
        <v>85</v>
      </c>
      <c r="B2555" t="s">
        <v>71</v>
      </c>
      <c r="C2555">
        <f>IF(Calculator!$O85="",1,0)</f>
      </c>
    </row>
    <row r="2556" spans="1:3" x14ac:dyDescent="0.25">
      <c r="A2556">
        <v>85</v>
      </c>
      <c r="B2556" t="s">
        <v>72</v>
      </c>
      <c r="C2556">
        <f>IF(OR(Calculator!$M85="",Calculator!$M85=0),0,LN(Calculator!$M85))</f>
      </c>
    </row>
    <row r="2557" spans="1:3" x14ac:dyDescent="0.25">
      <c r="A2557">
        <v>85</v>
      </c>
      <c r="B2557" t="s">
        <v>73</v>
      </c>
      <c r="C2557">
        <f>IF(Calculator!$M85="",1,0)</f>
      </c>
    </row>
    <row r="2558" spans="1:3" x14ac:dyDescent="0.25">
      <c r="A2558">
        <v>85</v>
      </c>
      <c r="B2558" t="s">
        <v>74</v>
      </c>
      <c r="C2558">
        <f>IF(Calculator!$N85="",0,(Calculator!$N85-5.3)*IF(Calculator!$G85="Yes",1,0))</f>
      </c>
    </row>
    <row r="2559" spans="1:3" x14ac:dyDescent="0.25">
      <c r="A2559">
        <v>85</v>
      </c>
      <c r="B2559" t="s">
        <v>75</v>
      </c>
      <c r="C2559">
        <f>IF(Calculator!$N85="",0,(Calculator!$N85-5.3)*(1-IF(Calculator!$G85="Yes",1,0)))</f>
      </c>
    </row>
    <row r="2560" spans="1:3" x14ac:dyDescent="0.25">
      <c r="A2560">
        <v>85</v>
      </c>
      <c r="B2560" t="s">
        <v>76</v>
      </c>
      <c r="C2560">
        <f>IF(Calculator!$N85="",1,0)</f>
      </c>
    </row>
    <row r="2561" spans="1:3" x14ac:dyDescent="0.25">
      <c r="A2561">
        <v>85</v>
      </c>
      <c r="B2561" t="s">
        <v>77</v>
      </c>
      <c r="C2561">
        <f>1</f>
      </c>
    </row>
    <row r="2562" spans="1:3" x14ac:dyDescent="0.25">
      <c r="A2562">
        <v>86</v>
      </c>
      <c r="B2562" t="s">
        <v>47</v>
      </c>
      <c r="C2562">
        <f>(Calculator!$C86-55)/10</f>
      </c>
    </row>
    <row r="2563" spans="1:3" x14ac:dyDescent="0.25">
      <c r="A2563">
        <v>86</v>
      </c>
      <c r="B2563" t="s">
        <v>48</v>
      </c>
      <c r="C2563">
        <f>((Calculator!$C86-55)/10)^2</f>
      </c>
    </row>
    <row r="2564" spans="1:3" x14ac:dyDescent="0.25">
      <c r="A2564">
        <v>86</v>
      </c>
      <c r="B2564" t="s">
        <v>49</v>
      </c>
      <c r="C2564">
        <f>((Calculator!$D86-Calculator!$E86)*0.02586)-3.5</f>
      </c>
    </row>
    <row r="2565" spans="1:3" x14ac:dyDescent="0.25">
      <c r="A2565">
        <v>86</v>
      </c>
      <c r="B2565" t="s">
        <v>50</v>
      </c>
      <c r="C2565">
        <f>((Calculator!$E86*0.02586)-1.3)/0.3</f>
      </c>
    </row>
    <row r="2566" spans="1:3" x14ac:dyDescent="0.25">
      <c r="A2566">
        <v>86</v>
      </c>
      <c r="B2566" t="s">
        <v>51</v>
      </c>
      <c r="C2566">
        <f>(MIN(Calculator!$F86,110)-110)/20</f>
      </c>
    </row>
    <row r="2567" spans="1:3" x14ac:dyDescent="0.25">
      <c r="A2567">
        <v>86</v>
      </c>
      <c r="B2567" t="s">
        <v>52</v>
      </c>
      <c r="C2567">
        <f>(MAX(Calculator!$F86,110)-130)/20</f>
      </c>
    </row>
    <row r="2568" spans="1:3" x14ac:dyDescent="0.25">
      <c r="A2568">
        <v>86</v>
      </c>
      <c r="B2568" t="s">
        <v>17</v>
      </c>
      <c r="C2568">
        <f>IF(Calculator!$G86="Yes",1,0)</f>
      </c>
    </row>
    <row r="2569" spans="1:3" x14ac:dyDescent="0.25">
      <c r="A2569">
        <v>86</v>
      </c>
      <c r="B2569" t="s">
        <v>53</v>
      </c>
      <c r="C2569">
        <f>IF(Calculator!$H86="Yes",1,0)</f>
      </c>
    </row>
    <row r="2570" spans="1:3" x14ac:dyDescent="0.25">
      <c r="A2570">
        <v>86</v>
      </c>
      <c r="B2570" t="s">
        <v>54</v>
      </c>
      <c r="C2570">
        <f>(MIN(Calculator!$I86,30)-25)/5</f>
      </c>
    </row>
    <row r="2571" spans="1:3" x14ac:dyDescent="0.25">
      <c r="A2571">
        <v>86</v>
      </c>
      <c r="B2571" t="s">
        <v>55</v>
      </c>
      <c r="C2571">
        <f>(MAX(Calculator!$I86,30)-30)/5</f>
      </c>
    </row>
    <row r="2572" spans="1:3" x14ac:dyDescent="0.25">
      <c r="A2572">
        <v>86</v>
      </c>
      <c r="B2572" t="s">
        <v>56</v>
      </c>
      <c r="C2572">
        <f>(MIN(Calculator!$J86,60)-60)/-15</f>
      </c>
    </row>
    <row r="2573" spans="1:3" x14ac:dyDescent="0.25">
      <c r="A2573">
        <v>86</v>
      </c>
      <c r="B2573" t="s">
        <v>57</v>
      </c>
      <c r="C2573">
        <f>(MAX(Calculator!$J86,60)-90)/-15</f>
      </c>
    </row>
    <row r="2574" spans="1:3" x14ac:dyDescent="0.25">
      <c r="A2574">
        <v>86</v>
      </c>
      <c r="B2574" t="s">
        <v>58</v>
      </c>
      <c r="C2574">
        <f>IF(Calculator!$K86="Yes",1,0)</f>
      </c>
    </row>
    <row r="2575" spans="1:3" x14ac:dyDescent="0.25">
      <c r="A2575">
        <v>86</v>
      </c>
      <c r="B2575" t="s">
        <v>59</v>
      </c>
      <c r="C2575">
        <f>IF(Calculator!$L86="Yes",1,0)</f>
      </c>
    </row>
    <row r="2576" spans="1:3" x14ac:dyDescent="0.25">
      <c r="A2576">
        <v>86</v>
      </c>
      <c r="B2576" t="s">
        <v>60</v>
      </c>
      <c r="C2576">
        <f>((MAX(Calculator!$F86,110)-130)/20)*IF(Calculator!$K86="Yes",1,0)</f>
      </c>
    </row>
    <row r="2577" spans="1:3" x14ac:dyDescent="0.25">
      <c r="A2577">
        <v>86</v>
      </c>
      <c r="B2577" t="s">
        <v>61</v>
      </c>
      <c r="C2577">
        <f>((((Calculator!$D86-Calculator!$E86)*0.02586)-3.5))*IF(Calculator!$L86="Yes",1,0)</f>
      </c>
    </row>
    <row r="2578" spans="1:3" x14ac:dyDescent="0.25">
      <c r="A2578">
        <v>86</v>
      </c>
      <c r="B2578" t="s">
        <v>62</v>
      </c>
      <c r="C2578">
        <f>(((Calculator!$C86-55)/10)*(((((Calculator!$D86-Calculator!$E86)*0.02586)-3.5))))</f>
      </c>
    </row>
    <row r="2579" spans="1:3" x14ac:dyDescent="0.25">
      <c r="A2579">
        <v>86</v>
      </c>
      <c r="B2579" t="s">
        <v>63</v>
      </c>
      <c r="C2579">
        <f>(((Calculator!$C86-55)/10)*(((Calculator!$E86*0.02586)-1.3)/0.3))</f>
      </c>
    </row>
    <row r="2580" spans="1:3" x14ac:dyDescent="0.25">
      <c r="A2580">
        <v>86</v>
      </c>
      <c r="B2580" t="s">
        <v>64</v>
      </c>
      <c r="C2580">
        <f>(((Calculator!$C86-55)/10)*((MAX(Calculator!$F86,110)-130)/20))</f>
      </c>
    </row>
    <row r="2581" spans="1:3" x14ac:dyDescent="0.25">
      <c r="A2581">
        <v>86</v>
      </c>
      <c r="B2581" t="s">
        <v>65</v>
      </c>
      <c r="C2581">
        <f>(((Calculator!$C86-55)/10)*IF(Calculator!$G86="Yes",1,0))</f>
      </c>
    </row>
    <row r="2582" spans="1:3" x14ac:dyDescent="0.25">
      <c r="A2582">
        <v>86</v>
      </c>
      <c r="B2582" t="s">
        <v>66</v>
      </c>
      <c r="C2582">
        <f>(((Calculator!$C86-55)/10)*IF(Calculator!$H86="Yes",1,0))</f>
      </c>
    </row>
    <row r="2583" spans="1:3" x14ac:dyDescent="0.25">
      <c r="A2583">
        <v>86</v>
      </c>
      <c r="B2583" t="s">
        <v>67</v>
      </c>
      <c r="C2583">
        <f>(((Calculator!$C86-55)/10)*((MAX(Calculator!$I86,30)-30)/5))</f>
      </c>
    </row>
    <row r="2584" spans="1:3" x14ac:dyDescent="0.25">
      <c r="A2584">
        <v>86</v>
      </c>
      <c r="B2584" t="s">
        <v>68</v>
      </c>
      <c r="C2584">
        <f>(((Calculator!$C86-55)/10)*((MIN(Calculator!$J86,60)-60)/-15))</f>
      </c>
    </row>
    <row r="2585" spans="1:3" x14ac:dyDescent="0.25">
      <c r="A2585">
        <v>86</v>
      </c>
      <c r="B2585" t="s">
        <v>69</v>
      </c>
      <c r="C2585">
        <f>IF(AND(Calculator!$O86&lt;&gt;"",Calculator!$O86&gt;=4,Calculator!$O86&lt;=6),1,0)</f>
      </c>
    </row>
    <row r="2586" spans="1:3" x14ac:dyDescent="0.25">
      <c r="A2586">
        <v>86</v>
      </c>
      <c r="B2586" t="s">
        <v>70</v>
      </c>
      <c r="C2586">
        <f>IF(AND(Calculator!$O86&lt;&gt;"",Calculator!$O86&gt;=7,Calculator!$O86&lt;=10),1,0)</f>
      </c>
    </row>
    <row r="2587" spans="1:3" x14ac:dyDescent="0.25">
      <c r="A2587">
        <v>86</v>
      </c>
      <c r="B2587" t="s">
        <v>71</v>
      </c>
      <c r="C2587">
        <f>IF(Calculator!$O86="",1,0)</f>
      </c>
    </row>
    <row r="2588" spans="1:3" x14ac:dyDescent="0.25">
      <c r="A2588">
        <v>86</v>
      </c>
      <c r="B2588" t="s">
        <v>72</v>
      </c>
      <c r="C2588">
        <f>IF(OR(Calculator!$M86="",Calculator!$M86=0),0,LN(Calculator!$M86))</f>
      </c>
    </row>
    <row r="2589" spans="1:3" x14ac:dyDescent="0.25">
      <c r="A2589">
        <v>86</v>
      </c>
      <c r="B2589" t="s">
        <v>73</v>
      </c>
      <c r="C2589">
        <f>IF(Calculator!$M86="",1,0)</f>
      </c>
    </row>
    <row r="2590" spans="1:3" x14ac:dyDescent="0.25">
      <c r="A2590">
        <v>86</v>
      </c>
      <c r="B2590" t="s">
        <v>74</v>
      </c>
      <c r="C2590">
        <f>IF(Calculator!$N86="",0,(Calculator!$N86-5.3)*IF(Calculator!$G86="Yes",1,0))</f>
      </c>
    </row>
    <row r="2591" spans="1:3" x14ac:dyDescent="0.25">
      <c r="A2591">
        <v>86</v>
      </c>
      <c r="B2591" t="s">
        <v>75</v>
      </c>
      <c r="C2591">
        <f>IF(Calculator!$N86="",0,(Calculator!$N86-5.3)*(1-IF(Calculator!$G86="Yes",1,0)))</f>
      </c>
    </row>
    <row r="2592" spans="1:3" x14ac:dyDescent="0.25">
      <c r="A2592">
        <v>86</v>
      </c>
      <c r="B2592" t="s">
        <v>76</v>
      </c>
      <c r="C2592">
        <f>IF(Calculator!$N86="",1,0)</f>
      </c>
    </row>
    <row r="2593" spans="1:3" x14ac:dyDescent="0.25">
      <c r="A2593">
        <v>86</v>
      </c>
      <c r="B2593" t="s">
        <v>77</v>
      </c>
      <c r="C2593">
        <f>1</f>
      </c>
    </row>
    <row r="2594" spans="1:3" x14ac:dyDescent="0.25">
      <c r="A2594">
        <v>87</v>
      </c>
      <c r="B2594" t="s">
        <v>47</v>
      </c>
      <c r="C2594">
        <f>(Calculator!$C87-55)/10</f>
      </c>
    </row>
    <row r="2595" spans="1:3" x14ac:dyDescent="0.25">
      <c r="A2595">
        <v>87</v>
      </c>
      <c r="B2595" t="s">
        <v>48</v>
      </c>
      <c r="C2595">
        <f>((Calculator!$C87-55)/10)^2</f>
      </c>
    </row>
    <row r="2596" spans="1:3" x14ac:dyDescent="0.25">
      <c r="A2596">
        <v>87</v>
      </c>
      <c r="B2596" t="s">
        <v>49</v>
      </c>
      <c r="C2596">
        <f>((Calculator!$D87-Calculator!$E87)*0.02586)-3.5</f>
      </c>
    </row>
    <row r="2597" spans="1:3" x14ac:dyDescent="0.25">
      <c r="A2597">
        <v>87</v>
      </c>
      <c r="B2597" t="s">
        <v>50</v>
      </c>
      <c r="C2597">
        <f>((Calculator!$E87*0.02586)-1.3)/0.3</f>
      </c>
    </row>
    <row r="2598" spans="1:3" x14ac:dyDescent="0.25">
      <c r="A2598">
        <v>87</v>
      </c>
      <c r="B2598" t="s">
        <v>51</v>
      </c>
      <c r="C2598">
        <f>(MIN(Calculator!$F87,110)-110)/20</f>
      </c>
    </row>
    <row r="2599" spans="1:3" x14ac:dyDescent="0.25">
      <c r="A2599">
        <v>87</v>
      </c>
      <c r="B2599" t="s">
        <v>52</v>
      </c>
      <c r="C2599">
        <f>(MAX(Calculator!$F87,110)-130)/20</f>
      </c>
    </row>
    <row r="2600" spans="1:3" x14ac:dyDescent="0.25">
      <c r="A2600">
        <v>87</v>
      </c>
      <c r="B2600" t="s">
        <v>17</v>
      </c>
      <c r="C2600">
        <f>IF(Calculator!$G87="Yes",1,0)</f>
      </c>
    </row>
    <row r="2601" spans="1:3" x14ac:dyDescent="0.25">
      <c r="A2601">
        <v>87</v>
      </c>
      <c r="B2601" t="s">
        <v>53</v>
      </c>
      <c r="C2601">
        <f>IF(Calculator!$H87="Yes",1,0)</f>
      </c>
    </row>
    <row r="2602" spans="1:3" x14ac:dyDescent="0.25">
      <c r="A2602">
        <v>87</v>
      </c>
      <c r="B2602" t="s">
        <v>54</v>
      </c>
      <c r="C2602">
        <f>(MIN(Calculator!$I87,30)-25)/5</f>
      </c>
    </row>
    <row r="2603" spans="1:3" x14ac:dyDescent="0.25">
      <c r="A2603">
        <v>87</v>
      </c>
      <c r="B2603" t="s">
        <v>55</v>
      </c>
      <c r="C2603">
        <f>(MAX(Calculator!$I87,30)-30)/5</f>
      </c>
    </row>
    <row r="2604" spans="1:3" x14ac:dyDescent="0.25">
      <c r="A2604">
        <v>87</v>
      </c>
      <c r="B2604" t="s">
        <v>56</v>
      </c>
      <c r="C2604">
        <f>(MIN(Calculator!$J87,60)-60)/-15</f>
      </c>
    </row>
    <row r="2605" spans="1:3" x14ac:dyDescent="0.25">
      <c r="A2605">
        <v>87</v>
      </c>
      <c r="B2605" t="s">
        <v>57</v>
      </c>
      <c r="C2605">
        <f>(MAX(Calculator!$J87,60)-90)/-15</f>
      </c>
    </row>
    <row r="2606" spans="1:3" x14ac:dyDescent="0.25">
      <c r="A2606">
        <v>87</v>
      </c>
      <c r="B2606" t="s">
        <v>58</v>
      </c>
      <c r="C2606">
        <f>IF(Calculator!$K87="Yes",1,0)</f>
      </c>
    </row>
    <row r="2607" spans="1:3" x14ac:dyDescent="0.25">
      <c r="A2607">
        <v>87</v>
      </c>
      <c r="B2607" t="s">
        <v>59</v>
      </c>
      <c r="C2607">
        <f>IF(Calculator!$L87="Yes",1,0)</f>
      </c>
    </row>
    <row r="2608" spans="1:3" x14ac:dyDescent="0.25">
      <c r="A2608">
        <v>87</v>
      </c>
      <c r="B2608" t="s">
        <v>60</v>
      </c>
      <c r="C2608">
        <f>((MAX(Calculator!$F87,110)-130)/20)*IF(Calculator!$K87="Yes",1,0)</f>
      </c>
    </row>
    <row r="2609" spans="1:3" x14ac:dyDescent="0.25">
      <c r="A2609">
        <v>87</v>
      </c>
      <c r="B2609" t="s">
        <v>61</v>
      </c>
      <c r="C2609">
        <f>((((Calculator!$D87-Calculator!$E87)*0.02586)-3.5))*IF(Calculator!$L87="Yes",1,0)</f>
      </c>
    </row>
    <row r="2610" spans="1:3" x14ac:dyDescent="0.25">
      <c r="A2610">
        <v>87</v>
      </c>
      <c r="B2610" t="s">
        <v>62</v>
      </c>
      <c r="C2610">
        <f>(((Calculator!$C87-55)/10)*(((((Calculator!$D87-Calculator!$E87)*0.02586)-3.5))))</f>
      </c>
    </row>
    <row r="2611" spans="1:3" x14ac:dyDescent="0.25">
      <c r="A2611">
        <v>87</v>
      </c>
      <c r="B2611" t="s">
        <v>63</v>
      </c>
      <c r="C2611">
        <f>(((Calculator!$C87-55)/10)*(((Calculator!$E87*0.02586)-1.3)/0.3))</f>
      </c>
    </row>
    <row r="2612" spans="1:3" x14ac:dyDescent="0.25">
      <c r="A2612">
        <v>87</v>
      </c>
      <c r="B2612" t="s">
        <v>64</v>
      </c>
      <c r="C2612">
        <f>(((Calculator!$C87-55)/10)*((MAX(Calculator!$F87,110)-130)/20))</f>
      </c>
    </row>
    <row r="2613" spans="1:3" x14ac:dyDescent="0.25">
      <c r="A2613">
        <v>87</v>
      </c>
      <c r="B2613" t="s">
        <v>65</v>
      </c>
      <c r="C2613">
        <f>(((Calculator!$C87-55)/10)*IF(Calculator!$G87="Yes",1,0))</f>
      </c>
    </row>
    <row r="2614" spans="1:3" x14ac:dyDescent="0.25">
      <c r="A2614">
        <v>87</v>
      </c>
      <c r="B2614" t="s">
        <v>66</v>
      </c>
      <c r="C2614">
        <f>(((Calculator!$C87-55)/10)*IF(Calculator!$H87="Yes",1,0))</f>
      </c>
    </row>
    <row r="2615" spans="1:3" x14ac:dyDescent="0.25">
      <c r="A2615">
        <v>87</v>
      </c>
      <c r="B2615" t="s">
        <v>67</v>
      </c>
      <c r="C2615">
        <f>(((Calculator!$C87-55)/10)*((MAX(Calculator!$I87,30)-30)/5))</f>
      </c>
    </row>
    <row r="2616" spans="1:3" x14ac:dyDescent="0.25">
      <c r="A2616">
        <v>87</v>
      </c>
      <c r="B2616" t="s">
        <v>68</v>
      </c>
      <c r="C2616">
        <f>(((Calculator!$C87-55)/10)*((MIN(Calculator!$J87,60)-60)/-15))</f>
      </c>
    </row>
    <row r="2617" spans="1:3" x14ac:dyDescent="0.25">
      <c r="A2617">
        <v>87</v>
      </c>
      <c r="B2617" t="s">
        <v>69</v>
      </c>
      <c r="C2617">
        <f>IF(AND(Calculator!$O87&lt;&gt;"",Calculator!$O87&gt;=4,Calculator!$O87&lt;=6),1,0)</f>
      </c>
    </row>
    <row r="2618" spans="1:3" x14ac:dyDescent="0.25">
      <c r="A2618">
        <v>87</v>
      </c>
      <c r="B2618" t="s">
        <v>70</v>
      </c>
      <c r="C2618">
        <f>IF(AND(Calculator!$O87&lt;&gt;"",Calculator!$O87&gt;=7,Calculator!$O87&lt;=10),1,0)</f>
      </c>
    </row>
    <row r="2619" spans="1:3" x14ac:dyDescent="0.25">
      <c r="A2619">
        <v>87</v>
      </c>
      <c r="B2619" t="s">
        <v>71</v>
      </c>
      <c r="C2619">
        <f>IF(Calculator!$O87="",1,0)</f>
      </c>
    </row>
    <row r="2620" spans="1:3" x14ac:dyDescent="0.25">
      <c r="A2620">
        <v>87</v>
      </c>
      <c r="B2620" t="s">
        <v>72</v>
      </c>
      <c r="C2620">
        <f>IF(OR(Calculator!$M87="",Calculator!$M87=0),0,LN(Calculator!$M87))</f>
      </c>
    </row>
    <row r="2621" spans="1:3" x14ac:dyDescent="0.25">
      <c r="A2621">
        <v>87</v>
      </c>
      <c r="B2621" t="s">
        <v>73</v>
      </c>
      <c r="C2621">
        <f>IF(Calculator!$M87="",1,0)</f>
      </c>
    </row>
    <row r="2622" spans="1:3" x14ac:dyDescent="0.25">
      <c r="A2622">
        <v>87</v>
      </c>
      <c r="B2622" t="s">
        <v>74</v>
      </c>
      <c r="C2622">
        <f>IF(Calculator!$N87="",0,(Calculator!$N87-5.3)*IF(Calculator!$G87="Yes",1,0))</f>
      </c>
    </row>
    <row r="2623" spans="1:3" x14ac:dyDescent="0.25">
      <c r="A2623">
        <v>87</v>
      </c>
      <c r="B2623" t="s">
        <v>75</v>
      </c>
      <c r="C2623">
        <f>IF(Calculator!$N87="",0,(Calculator!$N87-5.3)*(1-IF(Calculator!$G87="Yes",1,0)))</f>
      </c>
    </row>
    <row r="2624" spans="1:3" x14ac:dyDescent="0.25">
      <c r="A2624">
        <v>87</v>
      </c>
      <c r="B2624" t="s">
        <v>76</v>
      </c>
      <c r="C2624">
        <f>IF(Calculator!$N87="",1,0)</f>
      </c>
    </row>
    <row r="2625" spans="1:3" x14ac:dyDescent="0.25">
      <c r="A2625">
        <v>87</v>
      </c>
      <c r="B2625" t="s">
        <v>77</v>
      </c>
      <c r="C2625">
        <f>1</f>
      </c>
    </row>
    <row r="2626" spans="1:3" x14ac:dyDescent="0.25">
      <c r="A2626">
        <v>88</v>
      </c>
      <c r="B2626" t="s">
        <v>47</v>
      </c>
      <c r="C2626">
        <f>(Calculator!$C88-55)/10</f>
      </c>
    </row>
    <row r="2627" spans="1:3" x14ac:dyDescent="0.25">
      <c r="A2627">
        <v>88</v>
      </c>
      <c r="B2627" t="s">
        <v>48</v>
      </c>
      <c r="C2627">
        <f>((Calculator!$C88-55)/10)^2</f>
      </c>
    </row>
    <row r="2628" spans="1:3" x14ac:dyDescent="0.25">
      <c r="A2628">
        <v>88</v>
      </c>
      <c r="B2628" t="s">
        <v>49</v>
      </c>
      <c r="C2628">
        <f>((Calculator!$D88-Calculator!$E88)*0.02586)-3.5</f>
      </c>
    </row>
    <row r="2629" spans="1:3" x14ac:dyDescent="0.25">
      <c r="A2629">
        <v>88</v>
      </c>
      <c r="B2629" t="s">
        <v>50</v>
      </c>
      <c r="C2629">
        <f>((Calculator!$E88*0.02586)-1.3)/0.3</f>
      </c>
    </row>
    <row r="2630" spans="1:3" x14ac:dyDescent="0.25">
      <c r="A2630">
        <v>88</v>
      </c>
      <c r="B2630" t="s">
        <v>51</v>
      </c>
      <c r="C2630">
        <f>(MIN(Calculator!$F88,110)-110)/20</f>
      </c>
    </row>
    <row r="2631" spans="1:3" x14ac:dyDescent="0.25">
      <c r="A2631">
        <v>88</v>
      </c>
      <c r="B2631" t="s">
        <v>52</v>
      </c>
      <c r="C2631">
        <f>(MAX(Calculator!$F88,110)-130)/20</f>
      </c>
    </row>
    <row r="2632" spans="1:3" x14ac:dyDescent="0.25">
      <c r="A2632">
        <v>88</v>
      </c>
      <c r="B2632" t="s">
        <v>17</v>
      </c>
      <c r="C2632">
        <f>IF(Calculator!$G88="Yes",1,0)</f>
      </c>
    </row>
    <row r="2633" spans="1:3" x14ac:dyDescent="0.25">
      <c r="A2633">
        <v>88</v>
      </c>
      <c r="B2633" t="s">
        <v>53</v>
      </c>
      <c r="C2633">
        <f>IF(Calculator!$H88="Yes",1,0)</f>
      </c>
    </row>
    <row r="2634" spans="1:3" x14ac:dyDescent="0.25">
      <c r="A2634">
        <v>88</v>
      </c>
      <c r="B2634" t="s">
        <v>54</v>
      </c>
      <c r="C2634">
        <f>(MIN(Calculator!$I88,30)-25)/5</f>
      </c>
    </row>
    <row r="2635" spans="1:3" x14ac:dyDescent="0.25">
      <c r="A2635">
        <v>88</v>
      </c>
      <c r="B2635" t="s">
        <v>55</v>
      </c>
      <c r="C2635">
        <f>(MAX(Calculator!$I88,30)-30)/5</f>
      </c>
    </row>
    <row r="2636" spans="1:3" x14ac:dyDescent="0.25">
      <c r="A2636">
        <v>88</v>
      </c>
      <c r="B2636" t="s">
        <v>56</v>
      </c>
      <c r="C2636">
        <f>(MIN(Calculator!$J88,60)-60)/-15</f>
      </c>
    </row>
    <row r="2637" spans="1:3" x14ac:dyDescent="0.25">
      <c r="A2637">
        <v>88</v>
      </c>
      <c r="B2637" t="s">
        <v>57</v>
      </c>
      <c r="C2637">
        <f>(MAX(Calculator!$J88,60)-90)/-15</f>
      </c>
    </row>
    <row r="2638" spans="1:3" x14ac:dyDescent="0.25">
      <c r="A2638">
        <v>88</v>
      </c>
      <c r="B2638" t="s">
        <v>58</v>
      </c>
      <c r="C2638">
        <f>IF(Calculator!$K88="Yes",1,0)</f>
      </c>
    </row>
    <row r="2639" spans="1:3" x14ac:dyDescent="0.25">
      <c r="A2639">
        <v>88</v>
      </c>
      <c r="B2639" t="s">
        <v>59</v>
      </c>
      <c r="C2639">
        <f>IF(Calculator!$L88="Yes",1,0)</f>
      </c>
    </row>
    <row r="2640" spans="1:3" x14ac:dyDescent="0.25">
      <c r="A2640">
        <v>88</v>
      </c>
      <c r="B2640" t="s">
        <v>60</v>
      </c>
      <c r="C2640">
        <f>((MAX(Calculator!$F88,110)-130)/20)*IF(Calculator!$K88="Yes",1,0)</f>
      </c>
    </row>
    <row r="2641" spans="1:3" x14ac:dyDescent="0.25">
      <c r="A2641">
        <v>88</v>
      </c>
      <c r="B2641" t="s">
        <v>61</v>
      </c>
      <c r="C2641">
        <f>((((Calculator!$D88-Calculator!$E88)*0.02586)-3.5))*IF(Calculator!$L88="Yes",1,0)</f>
      </c>
    </row>
    <row r="2642" spans="1:3" x14ac:dyDescent="0.25">
      <c r="A2642">
        <v>88</v>
      </c>
      <c r="B2642" t="s">
        <v>62</v>
      </c>
      <c r="C2642">
        <f>(((Calculator!$C88-55)/10)*(((((Calculator!$D88-Calculator!$E88)*0.02586)-3.5))))</f>
      </c>
    </row>
    <row r="2643" spans="1:3" x14ac:dyDescent="0.25">
      <c r="A2643">
        <v>88</v>
      </c>
      <c r="B2643" t="s">
        <v>63</v>
      </c>
      <c r="C2643">
        <f>(((Calculator!$C88-55)/10)*(((Calculator!$E88*0.02586)-1.3)/0.3))</f>
      </c>
    </row>
    <row r="2644" spans="1:3" x14ac:dyDescent="0.25">
      <c r="A2644">
        <v>88</v>
      </c>
      <c r="B2644" t="s">
        <v>64</v>
      </c>
      <c r="C2644">
        <f>(((Calculator!$C88-55)/10)*((MAX(Calculator!$F88,110)-130)/20))</f>
      </c>
    </row>
    <row r="2645" spans="1:3" x14ac:dyDescent="0.25">
      <c r="A2645">
        <v>88</v>
      </c>
      <c r="B2645" t="s">
        <v>65</v>
      </c>
      <c r="C2645">
        <f>(((Calculator!$C88-55)/10)*IF(Calculator!$G88="Yes",1,0))</f>
      </c>
    </row>
    <row r="2646" spans="1:3" x14ac:dyDescent="0.25">
      <c r="A2646">
        <v>88</v>
      </c>
      <c r="B2646" t="s">
        <v>66</v>
      </c>
      <c r="C2646">
        <f>(((Calculator!$C88-55)/10)*IF(Calculator!$H88="Yes",1,0))</f>
      </c>
    </row>
    <row r="2647" spans="1:3" x14ac:dyDescent="0.25">
      <c r="A2647">
        <v>88</v>
      </c>
      <c r="B2647" t="s">
        <v>67</v>
      </c>
      <c r="C2647">
        <f>(((Calculator!$C88-55)/10)*((MAX(Calculator!$I88,30)-30)/5))</f>
      </c>
    </row>
    <row r="2648" spans="1:3" x14ac:dyDescent="0.25">
      <c r="A2648">
        <v>88</v>
      </c>
      <c r="B2648" t="s">
        <v>68</v>
      </c>
      <c r="C2648">
        <f>(((Calculator!$C88-55)/10)*((MIN(Calculator!$J88,60)-60)/-15))</f>
      </c>
    </row>
    <row r="2649" spans="1:3" x14ac:dyDescent="0.25">
      <c r="A2649">
        <v>88</v>
      </c>
      <c r="B2649" t="s">
        <v>69</v>
      </c>
      <c r="C2649">
        <f>IF(AND(Calculator!$O88&lt;&gt;"",Calculator!$O88&gt;=4,Calculator!$O88&lt;=6),1,0)</f>
      </c>
    </row>
    <row r="2650" spans="1:3" x14ac:dyDescent="0.25">
      <c r="A2650">
        <v>88</v>
      </c>
      <c r="B2650" t="s">
        <v>70</v>
      </c>
      <c r="C2650">
        <f>IF(AND(Calculator!$O88&lt;&gt;"",Calculator!$O88&gt;=7,Calculator!$O88&lt;=10),1,0)</f>
      </c>
    </row>
    <row r="2651" spans="1:3" x14ac:dyDescent="0.25">
      <c r="A2651">
        <v>88</v>
      </c>
      <c r="B2651" t="s">
        <v>71</v>
      </c>
      <c r="C2651">
        <f>IF(Calculator!$O88="",1,0)</f>
      </c>
    </row>
    <row r="2652" spans="1:3" x14ac:dyDescent="0.25">
      <c r="A2652">
        <v>88</v>
      </c>
      <c r="B2652" t="s">
        <v>72</v>
      </c>
      <c r="C2652">
        <f>IF(OR(Calculator!$M88="",Calculator!$M88=0),0,LN(Calculator!$M88))</f>
      </c>
    </row>
    <row r="2653" spans="1:3" x14ac:dyDescent="0.25">
      <c r="A2653">
        <v>88</v>
      </c>
      <c r="B2653" t="s">
        <v>73</v>
      </c>
      <c r="C2653">
        <f>IF(Calculator!$M88="",1,0)</f>
      </c>
    </row>
    <row r="2654" spans="1:3" x14ac:dyDescent="0.25">
      <c r="A2654">
        <v>88</v>
      </c>
      <c r="B2654" t="s">
        <v>74</v>
      </c>
      <c r="C2654">
        <f>IF(Calculator!$N88="",0,(Calculator!$N88-5.3)*IF(Calculator!$G88="Yes",1,0))</f>
      </c>
    </row>
    <row r="2655" spans="1:3" x14ac:dyDescent="0.25">
      <c r="A2655">
        <v>88</v>
      </c>
      <c r="B2655" t="s">
        <v>75</v>
      </c>
      <c r="C2655">
        <f>IF(Calculator!$N88="",0,(Calculator!$N88-5.3)*(1-IF(Calculator!$G88="Yes",1,0)))</f>
      </c>
    </row>
    <row r="2656" spans="1:3" x14ac:dyDescent="0.25">
      <c r="A2656">
        <v>88</v>
      </c>
      <c r="B2656" t="s">
        <v>76</v>
      </c>
      <c r="C2656">
        <f>IF(Calculator!$N88="",1,0)</f>
      </c>
    </row>
    <row r="2657" spans="1:3" x14ac:dyDescent="0.25">
      <c r="A2657">
        <v>88</v>
      </c>
      <c r="B2657" t="s">
        <v>77</v>
      </c>
      <c r="C2657">
        <f>1</f>
      </c>
    </row>
    <row r="2658" spans="1:3" x14ac:dyDescent="0.25">
      <c r="A2658">
        <v>89</v>
      </c>
      <c r="B2658" t="s">
        <v>47</v>
      </c>
      <c r="C2658">
        <f>(Calculator!$C89-55)/10</f>
      </c>
    </row>
    <row r="2659" spans="1:3" x14ac:dyDescent="0.25">
      <c r="A2659">
        <v>89</v>
      </c>
      <c r="B2659" t="s">
        <v>48</v>
      </c>
      <c r="C2659">
        <f>((Calculator!$C89-55)/10)^2</f>
      </c>
    </row>
    <row r="2660" spans="1:3" x14ac:dyDescent="0.25">
      <c r="A2660">
        <v>89</v>
      </c>
      <c r="B2660" t="s">
        <v>49</v>
      </c>
      <c r="C2660">
        <f>((Calculator!$D89-Calculator!$E89)*0.02586)-3.5</f>
      </c>
    </row>
    <row r="2661" spans="1:3" x14ac:dyDescent="0.25">
      <c r="A2661">
        <v>89</v>
      </c>
      <c r="B2661" t="s">
        <v>50</v>
      </c>
      <c r="C2661">
        <f>((Calculator!$E89*0.02586)-1.3)/0.3</f>
      </c>
    </row>
    <row r="2662" spans="1:3" x14ac:dyDescent="0.25">
      <c r="A2662">
        <v>89</v>
      </c>
      <c r="B2662" t="s">
        <v>51</v>
      </c>
      <c r="C2662">
        <f>(MIN(Calculator!$F89,110)-110)/20</f>
      </c>
    </row>
    <row r="2663" spans="1:3" x14ac:dyDescent="0.25">
      <c r="A2663">
        <v>89</v>
      </c>
      <c r="B2663" t="s">
        <v>52</v>
      </c>
      <c r="C2663">
        <f>(MAX(Calculator!$F89,110)-130)/20</f>
      </c>
    </row>
    <row r="2664" spans="1:3" x14ac:dyDescent="0.25">
      <c r="A2664">
        <v>89</v>
      </c>
      <c r="B2664" t="s">
        <v>17</v>
      </c>
      <c r="C2664">
        <f>IF(Calculator!$G89="Yes",1,0)</f>
      </c>
    </row>
    <row r="2665" spans="1:3" x14ac:dyDescent="0.25">
      <c r="A2665">
        <v>89</v>
      </c>
      <c r="B2665" t="s">
        <v>53</v>
      </c>
      <c r="C2665">
        <f>IF(Calculator!$H89="Yes",1,0)</f>
      </c>
    </row>
    <row r="2666" spans="1:3" x14ac:dyDescent="0.25">
      <c r="A2666">
        <v>89</v>
      </c>
      <c r="B2666" t="s">
        <v>54</v>
      </c>
      <c r="C2666">
        <f>(MIN(Calculator!$I89,30)-25)/5</f>
      </c>
    </row>
    <row r="2667" spans="1:3" x14ac:dyDescent="0.25">
      <c r="A2667">
        <v>89</v>
      </c>
      <c r="B2667" t="s">
        <v>55</v>
      </c>
      <c r="C2667">
        <f>(MAX(Calculator!$I89,30)-30)/5</f>
      </c>
    </row>
    <row r="2668" spans="1:3" x14ac:dyDescent="0.25">
      <c r="A2668">
        <v>89</v>
      </c>
      <c r="B2668" t="s">
        <v>56</v>
      </c>
      <c r="C2668">
        <f>(MIN(Calculator!$J89,60)-60)/-15</f>
      </c>
    </row>
    <row r="2669" spans="1:3" x14ac:dyDescent="0.25">
      <c r="A2669">
        <v>89</v>
      </c>
      <c r="B2669" t="s">
        <v>57</v>
      </c>
      <c r="C2669">
        <f>(MAX(Calculator!$J89,60)-90)/-15</f>
      </c>
    </row>
    <row r="2670" spans="1:3" x14ac:dyDescent="0.25">
      <c r="A2670">
        <v>89</v>
      </c>
      <c r="B2670" t="s">
        <v>58</v>
      </c>
      <c r="C2670">
        <f>IF(Calculator!$K89="Yes",1,0)</f>
      </c>
    </row>
    <row r="2671" spans="1:3" x14ac:dyDescent="0.25">
      <c r="A2671">
        <v>89</v>
      </c>
      <c r="B2671" t="s">
        <v>59</v>
      </c>
      <c r="C2671">
        <f>IF(Calculator!$L89="Yes",1,0)</f>
      </c>
    </row>
    <row r="2672" spans="1:3" x14ac:dyDescent="0.25">
      <c r="A2672">
        <v>89</v>
      </c>
      <c r="B2672" t="s">
        <v>60</v>
      </c>
      <c r="C2672">
        <f>((MAX(Calculator!$F89,110)-130)/20)*IF(Calculator!$K89="Yes",1,0)</f>
      </c>
    </row>
    <row r="2673" spans="1:3" x14ac:dyDescent="0.25">
      <c r="A2673">
        <v>89</v>
      </c>
      <c r="B2673" t="s">
        <v>61</v>
      </c>
      <c r="C2673">
        <f>((((Calculator!$D89-Calculator!$E89)*0.02586)-3.5))*IF(Calculator!$L89="Yes",1,0)</f>
      </c>
    </row>
    <row r="2674" spans="1:3" x14ac:dyDescent="0.25">
      <c r="A2674">
        <v>89</v>
      </c>
      <c r="B2674" t="s">
        <v>62</v>
      </c>
      <c r="C2674">
        <f>(((Calculator!$C89-55)/10)*(((((Calculator!$D89-Calculator!$E89)*0.02586)-3.5))))</f>
      </c>
    </row>
    <row r="2675" spans="1:3" x14ac:dyDescent="0.25">
      <c r="A2675">
        <v>89</v>
      </c>
      <c r="B2675" t="s">
        <v>63</v>
      </c>
      <c r="C2675">
        <f>(((Calculator!$C89-55)/10)*(((Calculator!$E89*0.02586)-1.3)/0.3))</f>
      </c>
    </row>
    <row r="2676" spans="1:3" x14ac:dyDescent="0.25">
      <c r="A2676">
        <v>89</v>
      </c>
      <c r="B2676" t="s">
        <v>64</v>
      </c>
      <c r="C2676">
        <f>(((Calculator!$C89-55)/10)*((MAX(Calculator!$F89,110)-130)/20))</f>
      </c>
    </row>
    <row r="2677" spans="1:3" x14ac:dyDescent="0.25">
      <c r="A2677">
        <v>89</v>
      </c>
      <c r="B2677" t="s">
        <v>65</v>
      </c>
      <c r="C2677">
        <f>(((Calculator!$C89-55)/10)*IF(Calculator!$G89="Yes",1,0))</f>
      </c>
    </row>
    <row r="2678" spans="1:3" x14ac:dyDescent="0.25">
      <c r="A2678">
        <v>89</v>
      </c>
      <c r="B2678" t="s">
        <v>66</v>
      </c>
      <c r="C2678">
        <f>(((Calculator!$C89-55)/10)*IF(Calculator!$H89="Yes",1,0))</f>
      </c>
    </row>
    <row r="2679" spans="1:3" x14ac:dyDescent="0.25">
      <c r="A2679">
        <v>89</v>
      </c>
      <c r="B2679" t="s">
        <v>67</v>
      </c>
      <c r="C2679">
        <f>(((Calculator!$C89-55)/10)*((MAX(Calculator!$I89,30)-30)/5))</f>
      </c>
    </row>
    <row r="2680" spans="1:3" x14ac:dyDescent="0.25">
      <c r="A2680">
        <v>89</v>
      </c>
      <c r="B2680" t="s">
        <v>68</v>
      </c>
      <c r="C2680">
        <f>(((Calculator!$C89-55)/10)*((MIN(Calculator!$J89,60)-60)/-15))</f>
      </c>
    </row>
    <row r="2681" spans="1:3" x14ac:dyDescent="0.25">
      <c r="A2681">
        <v>89</v>
      </c>
      <c r="B2681" t="s">
        <v>69</v>
      </c>
      <c r="C2681">
        <f>IF(AND(Calculator!$O89&lt;&gt;"",Calculator!$O89&gt;=4,Calculator!$O89&lt;=6),1,0)</f>
      </c>
    </row>
    <row r="2682" spans="1:3" x14ac:dyDescent="0.25">
      <c r="A2682">
        <v>89</v>
      </c>
      <c r="B2682" t="s">
        <v>70</v>
      </c>
      <c r="C2682">
        <f>IF(AND(Calculator!$O89&lt;&gt;"",Calculator!$O89&gt;=7,Calculator!$O89&lt;=10),1,0)</f>
      </c>
    </row>
    <row r="2683" spans="1:3" x14ac:dyDescent="0.25">
      <c r="A2683">
        <v>89</v>
      </c>
      <c r="B2683" t="s">
        <v>71</v>
      </c>
      <c r="C2683">
        <f>IF(Calculator!$O89="",1,0)</f>
      </c>
    </row>
    <row r="2684" spans="1:3" x14ac:dyDescent="0.25">
      <c r="A2684">
        <v>89</v>
      </c>
      <c r="B2684" t="s">
        <v>72</v>
      </c>
      <c r="C2684">
        <f>IF(OR(Calculator!$M89="",Calculator!$M89=0),0,LN(Calculator!$M89))</f>
      </c>
    </row>
    <row r="2685" spans="1:3" x14ac:dyDescent="0.25">
      <c r="A2685">
        <v>89</v>
      </c>
      <c r="B2685" t="s">
        <v>73</v>
      </c>
      <c r="C2685">
        <f>IF(Calculator!$M89="",1,0)</f>
      </c>
    </row>
    <row r="2686" spans="1:3" x14ac:dyDescent="0.25">
      <c r="A2686">
        <v>89</v>
      </c>
      <c r="B2686" t="s">
        <v>74</v>
      </c>
      <c r="C2686">
        <f>IF(Calculator!$N89="",0,(Calculator!$N89-5.3)*IF(Calculator!$G89="Yes",1,0))</f>
      </c>
    </row>
    <row r="2687" spans="1:3" x14ac:dyDescent="0.25">
      <c r="A2687">
        <v>89</v>
      </c>
      <c r="B2687" t="s">
        <v>75</v>
      </c>
      <c r="C2687">
        <f>IF(Calculator!$N89="",0,(Calculator!$N89-5.3)*(1-IF(Calculator!$G89="Yes",1,0)))</f>
      </c>
    </row>
    <row r="2688" spans="1:3" x14ac:dyDescent="0.25">
      <c r="A2688">
        <v>89</v>
      </c>
      <c r="B2688" t="s">
        <v>76</v>
      </c>
      <c r="C2688">
        <f>IF(Calculator!$N89="",1,0)</f>
      </c>
    </row>
    <row r="2689" spans="1:3" x14ac:dyDescent="0.25">
      <c r="A2689">
        <v>89</v>
      </c>
      <c r="B2689" t="s">
        <v>77</v>
      </c>
      <c r="C2689">
        <f>1</f>
      </c>
    </row>
    <row r="2690" spans="1:3" x14ac:dyDescent="0.25">
      <c r="A2690">
        <v>90</v>
      </c>
      <c r="B2690" t="s">
        <v>47</v>
      </c>
      <c r="C2690">
        <f>(Calculator!$C90-55)/10</f>
      </c>
    </row>
    <row r="2691" spans="1:3" x14ac:dyDescent="0.25">
      <c r="A2691">
        <v>90</v>
      </c>
      <c r="B2691" t="s">
        <v>48</v>
      </c>
      <c r="C2691">
        <f>((Calculator!$C90-55)/10)^2</f>
      </c>
    </row>
    <row r="2692" spans="1:3" x14ac:dyDescent="0.25">
      <c r="A2692">
        <v>90</v>
      </c>
      <c r="B2692" t="s">
        <v>49</v>
      </c>
      <c r="C2692">
        <f>((Calculator!$D90-Calculator!$E90)*0.02586)-3.5</f>
      </c>
    </row>
    <row r="2693" spans="1:3" x14ac:dyDescent="0.25">
      <c r="A2693">
        <v>90</v>
      </c>
      <c r="B2693" t="s">
        <v>50</v>
      </c>
      <c r="C2693">
        <f>((Calculator!$E90*0.02586)-1.3)/0.3</f>
      </c>
    </row>
    <row r="2694" spans="1:3" x14ac:dyDescent="0.25">
      <c r="A2694">
        <v>90</v>
      </c>
      <c r="B2694" t="s">
        <v>51</v>
      </c>
      <c r="C2694">
        <f>(MIN(Calculator!$F90,110)-110)/20</f>
      </c>
    </row>
    <row r="2695" spans="1:3" x14ac:dyDescent="0.25">
      <c r="A2695">
        <v>90</v>
      </c>
      <c r="B2695" t="s">
        <v>52</v>
      </c>
      <c r="C2695">
        <f>(MAX(Calculator!$F90,110)-130)/20</f>
      </c>
    </row>
    <row r="2696" spans="1:3" x14ac:dyDescent="0.25">
      <c r="A2696">
        <v>90</v>
      </c>
      <c r="B2696" t="s">
        <v>17</v>
      </c>
      <c r="C2696">
        <f>IF(Calculator!$G90="Yes",1,0)</f>
      </c>
    </row>
    <row r="2697" spans="1:3" x14ac:dyDescent="0.25">
      <c r="A2697">
        <v>90</v>
      </c>
      <c r="B2697" t="s">
        <v>53</v>
      </c>
      <c r="C2697">
        <f>IF(Calculator!$H90="Yes",1,0)</f>
      </c>
    </row>
    <row r="2698" spans="1:3" x14ac:dyDescent="0.25">
      <c r="A2698">
        <v>90</v>
      </c>
      <c r="B2698" t="s">
        <v>54</v>
      </c>
      <c r="C2698">
        <f>(MIN(Calculator!$I90,30)-25)/5</f>
      </c>
    </row>
    <row r="2699" spans="1:3" x14ac:dyDescent="0.25">
      <c r="A2699">
        <v>90</v>
      </c>
      <c r="B2699" t="s">
        <v>55</v>
      </c>
      <c r="C2699">
        <f>(MAX(Calculator!$I90,30)-30)/5</f>
      </c>
    </row>
    <row r="2700" spans="1:3" x14ac:dyDescent="0.25">
      <c r="A2700">
        <v>90</v>
      </c>
      <c r="B2700" t="s">
        <v>56</v>
      </c>
      <c r="C2700">
        <f>(MIN(Calculator!$J90,60)-60)/-15</f>
      </c>
    </row>
    <row r="2701" spans="1:3" x14ac:dyDescent="0.25">
      <c r="A2701">
        <v>90</v>
      </c>
      <c r="B2701" t="s">
        <v>57</v>
      </c>
      <c r="C2701">
        <f>(MAX(Calculator!$J90,60)-90)/-15</f>
      </c>
    </row>
    <row r="2702" spans="1:3" x14ac:dyDescent="0.25">
      <c r="A2702">
        <v>90</v>
      </c>
      <c r="B2702" t="s">
        <v>58</v>
      </c>
      <c r="C2702">
        <f>IF(Calculator!$K90="Yes",1,0)</f>
      </c>
    </row>
    <row r="2703" spans="1:3" x14ac:dyDescent="0.25">
      <c r="A2703">
        <v>90</v>
      </c>
      <c r="B2703" t="s">
        <v>59</v>
      </c>
      <c r="C2703">
        <f>IF(Calculator!$L90="Yes",1,0)</f>
      </c>
    </row>
    <row r="2704" spans="1:3" x14ac:dyDescent="0.25">
      <c r="A2704">
        <v>90</v>
      </c>
      <c r="B2704" t="s">
        <v>60</v>
      </c>
      <c r="C2704">
        <f>((MAX(Calculator!$F90,110)-130)/20)*IF(Calculator!$K90="Yes",1,0)</f>
      </c>
    </row>
    <row r="2705" spans="1:3" x14ac:dyDescent="0.25">
      <c r="A2705">
        <v>90</v>
      </c>
      <c r="B2705" t="s">
        <v>61</v>
      </c>
      <c r="C2705">
        <f>((((Calculator!$D90-Calculator!$E90)*0.02586)-3.5))*IF(Calculator!$L90="Yes",1,0)</f>
      </c>
    </row>
    <row r="2706" spans="1:3" x14ac:dyDescent="0.25">
      <c r="A2706">
        <v>90</v>
      </c>
      <c r="B2706" t="s">
        <v>62</v>
      </c>
      <c r="C2706">
        <f>(((Calculator!$C90-55)/10)*(((((Calculator!$D90-Calculator!$E90)*0.02586)-3.5))))</f>
      </c>
    </row>
    <row r="2707" spans="1:3" x14ac:dyDescent="0.25">
      <c r="A2707">
        <v>90</v>
      </c>
      <c r="B2707" t="s">
        <v>63</v>
      </c>
      <c r="C2707">
        <f>(((Calculator!$C90-55)/10)*(((Calculator!$E90*0.02586)-1.3)/0.3))</f>
      </c>
    </row>
    <row r="2708" spans="1:3" x14ac:dyDescent="0.25">
      <c r="A2708">
        <v>90</v>
      </c>
      <c r="B2708" t="s">
        <v>64</v>
      </c>
      <c r="C2708">
        <f>(((Calculator!$C90-55)/10)*((MAX(Calculator!$F90,110)-130)/20))</f>
      </c>
    </row>
    <row r="2709" spans="1:3" x14ac:dyDescent="0.25">
      <c r="A2709">
        <v>90</v>
      </c>
      <c r="B2709" t="s">
        <v>65</v>
      </c>
      <c r="C2709">
        <f>(((Calculator!$C90-55)/10)*IF(Calculator!$G90="Yes",1,0))</f>
      </c>
    </row>
    <row r="2710" spans="1:3" x14ac:dyDescent="0.25">
      <c r="A2710">
        <v>90</v>
      </c>
      <c r="B2710" t="s">
        <v>66</v>
      </c>
      <c r="C2710">
        <f>(((Calculator!$C90-55)/10)*IF(Calculator!$H90="Yes",1,0))</f>
      </c>
    </row>
    <row r="2711" spans="1:3" x14ac:dyDescent="0.25">
      <c r="A2711">
        <v>90</v>
      </c>
      <c r="B2711" t="s">
        <v>67</v>
      </c>
      <c r="C2711">
        <f>(((Calculator!$C90-55)/10)*((MAX(Calculator!$I90,30)-30)/5))</f>
      </c>
    </row>
    <row r="2712" spans="1:3" x14ac:dyDescent="0.25">
      <c r="A2712">
        <v>90</v>
      </c>
      <c r="B2712" t="s">
        <v>68</v>
      </c>
      <c r="C2712">
        <f>(((Calculator!$C90-55)/10)*((MIN(Calculator!$J90,60)-60)/-15))</f>
      </c>
    </row>
    <row r="2713" spans="1:3" x14ac:dyDescent="0.25">
      <c r="A2713">
        <v>90</v>
      </c>
      <c r="B2713" t="s">
        <v>69</v>
      </c>
      <c r="C2713">
        <f>IF(AND(Calculator!$O90&lt;&gt;"",Calculator!$O90&gt;=4,Calculator!$O90&lt;=6),1,0)</f>
      </c>
    </row>
    <row r="2714" spans="1:3" x14ac:dyDescent="0.25">
      <c r="A2714">
        <v>90</v>
      </c>
      <c r="B2714" t="s">
        <v>70</v>
      </c>
      <c r="C2714">
        <f>IF(AND(Calculator!$O90&lt;&gt;"",Calculator!$O90&gt;=7,Calculator!$O90&lt;=10),1,0)</f>
      </c>
    </row>
    <row r="2715" spans="1:3" x14ac:dyDescent="0.25">
      <c r="A2715">
        <v>90</v>
      </c>
      <c r="B2715" t="s">
        <v>71</v>
      </c>
      <c r="C2715">
        <f>IF(Calculator!$O90="",1,0)</f>
      </c>
    </row>
    <row r="2716" spans="1:3" x14ac:dyDescent="0.25">
      <c r="A2716">
        <v>90</v>
      </c>
      <c r="B2716" t="s">
        <v>72</v>
      </c>
      <c r="C2716">
        <f>IF(OR(Calculator!$M90="",Calculator!$M90=0),0,LN(Calculator!$M90))</f>
      </c>
    </row>
    <row r="2717" spans="1:3" x14ac:dyDescent="0.25">
      <c r="A2717">
        <v>90</v>
      </c>
      <c r="B2717" t="s">
        <v>73</v>
      </c>
      <c r="C2717">
        <f>IF(Calculator!$M90="",1,0)</f>
      </c>
    </row>
    <row r="2718" spans="1:3" x14ac:dyDescent="0.25">
      <c r="A2718">
        <v>90</v>
      </c>
      <c r="B2718" t="s">
        <v>74</v>
      </c>
      <c r="C2718">
        <f>IF(Calculator!$N90="",0,(Calculator!$N90-5.3)*IF(Calculator!$G90="Yes",1,0))</f>
      </c>
    </row>
    <row r="2719" spans="1:3" x14ac:dyDescent="0.25">
      <c r="A2719">
        <v>90</v>
      </c>
      <c r="B2719" t="s">
        <v>75</v>
      </c>
      <c r="C2719">
        <f>IF(Calculator!$N90="",0,(Calculator!$N90-5.3)*(1-IF(Calculator!$G90="Yes",1,0)))</f>
      </c>
    </row>
    <row r="2720" spans="1:3" x14ac:dyDescent="0.25">
      <c r="A2720">
        <v>90</v>
      </c>
      <c r="B2720" t="s">
        <v>76</v>
      </c>
      <c r="C2720">
        <f>IF(Calculator!$N90="",1,0)</f>
      </c>
    </row>
    <row r="2721" spans="1:3" x14ac:dyDescent="0.25">
      <c r="A2721">
        <v>90</v>
      </c>
      <c r="B2721" t="s">
        <v>77</v>
      </c>
      <c r="C2721">
        <f>1</f>
      </c>
    </row>
    <row r="2722" spans="1:3" x14ac:dyDescent="0.25">
      <c r="A2722">
        <v>91</v>
      </c>
      <c r="B2722" t="s">
        <v>47</v>
      </c>
      <c r="C2722">
        <f>(Calculator!$C91-55)/10</f>
      </c>
    </row>
    <row r="2723" spans="1:3" x14ac:dyDescent="0.25">
      <c r="A2723">
        <v>91</v>
      </c>
      <c r="B2723" t="s">
        <v>48</v>
      </c>
      <c r="C2723">
        <f>((Calculator!$C91-55)/10)^2</f>
      </c>
    </row>
    <row r="2724" spans="1:3" x14ac:dyDescent="0.25">
      <c r="A2724">
        <v>91</v>
      </c>
      <c r="B2724" t="s">
        <v>49</v>
      </c>
      <c r="C2724">
        <f>((Calculator!$D91-Calculator!$E91)*0.02586)-3.5</f>
      </c>
    </row>
    <row r="2725" spans="1:3" x14ac:dyDescent="0.25">
      <c r="A2725">
        <v>91</v>
      </c>
      <c r="B2725" t="s">
        <v>50</v>
      </c>
      <c r="C2725">
        <f>((Calculator!$E91*0.02586)-1.3)/0.3</f>
      </c>
    </row>
    <row r="2726" spans="1:3" x14ac:dyDescent="0.25">
      <c r="A2726">
        <v>91</v>
      </c>
      <c r="B2726" t="s">
        <v>51</v>
      </c>
      <c r="C2726">
        <f>(MIN(Calculator!$F91,110)-110)/20</f>
      </c>
    </row>
    <row r="2727" spans="1:3" x14ac:dyDescent="0.25">
      <c r="A2727">
        <v>91</v>
      </c>
      <c r="B2727" t="s">
        <v>52</v>
      </c>
      <c r="C2727">
        <f>(MAX(Calculator!$F91,110)-130)/20</f>
      </c>
    </row>
    <row r="2728" spans="1:3" x14ac:dyDescent="0.25">
      <c r="A2728">
        <v>91</v>
      </c>
      <c r="B2728" t="s">
        <v>17</v>
      </c>
      <c r="C2728">
        <f>IF(Calculator!$G91="Yes",1,0)</f>
      </c>
    </row>
    <row r="2729" spans="1:3" x14ac:dyDescent="0.25">
      <c r="A2729">
        <v>91</v>
      </c>
      <c r="B2729" t="s">
        <v>53</v>
      </c>
      <c r="C2729">
        <f>IF(Calculator!$H91="Yes",1,0)</f>
      </c>
    </row>
    <row r="2730" spans="1:3" x14ac:dyDescent="0.25">
      <c r="A2730">
        <v>91</v>
      </c>
      <c r="B2730" t="s">
        <v>54</v>
      </c>
      <c r="C2730">
        <f>(MIN(Calculator!$I91,30)-25)/5</f>
      </c>
    </row>
    <row r="2731" spans="1:3" x14ac:dyDescent="0.25">
      <c r="A2731">
        <v>91</v>
      </c>
      <c r="B2731" t="s">
        <v>55</v>
      </c>
      <c r="C2731">
        <f>(MAX(Calculator!$I91,30)-30)/5</f>
      </c>
    </row>
    <row r="2732" spans="1:3" x14ac:dyDescent="0.25">
      <c r="A2732">
        <v>91</v>
      </c>
      <c r="B2732" t="s">
        <v>56</v>
      </c>
      <c r="C2732">
        <f>(MIN(Calculator!$J91,60)-60)/-15</f>
      </c>
    </row>
    <row r="2733" spans="1:3" x14ac:dyDescent="0.25">
      <c r="A2733">
        <v>91</v>
      </c>
      <c r="B2733" t="s">
        <v>57</v>
      </c>
      <c r="C2733">
        <f>(MAX(Calculator!$J91,60)-90)/-15</f>
      </c>
    </row>
    <row r="2734" spans="1:3" x14ac:dyDescent="0.25">
      <c r="A2734">
        <v>91</v>
      </c>
      <c r="B2734" t="s">
        <v>58</v>
      </c>
      <c r="C2734">
        <f>IF(Calculator!$K91="Yes",1,0)</f>
      </c>
    </row>
    <row r="2735" spans="1:3" x14ac:dyDescent="0.25">
      <c r="A2735">
        <v>91</v>
      </c>
      <c r="B2735" t="s">
        <v>59</v>
      </c>
      <c r="C2735">
        <f>IF(Calculator!$L91="Yes",1,0)</f>
      </c>
    </row>
    <row r="2736" spans="1:3" x14ac:dyDescent="0.25">
      <c r="A2736">
        <v>91</v>
      </c>
      <c r="B2736" t="s">
        <v>60</v>
      </c>
      <c r="C2736">
        <f>((MAX(Calculator!$F91,110)-130)/20)*IF(Calculator!$K91="Yes",1,0)</f>
      </c>
    </row>
    <row r="2737" spans="1:3" x14ac:dyDescent="0.25">
      <c r="A2737">
        <v>91</v>
      </c>
      <c r="B2737" t="s">
        <v>61</v>
      </c>
      <c r="C2737">
        <f>((((Calculator!$D91-Calculator!$E91)*0.02586)-3.5))*IF(Calculator!$L91="Yes",1,0)</f>
      </c>
    </row>
    <row r="2738" spans="1:3" x14ac:dyDescent="0.25">
      <c r="A2738">
        <v>91</v>
      </c>
      <c r="B2738" t="s">
        <v>62</v>
      </c>
      <c r="C2738">
        <f>(((Calculator!$C91-55)/10)*(((((Calculator!$D91-Calculator!$E91)*0.02586)-3.5))))</f>
      </c>
    </row>
    <row r="2739" spans="1:3" x14ac:dyDescent="0.25">
      <c r="A2739">
        <v>91</v>
      </c>
      <c r="B2739" t="s">
        <v>63</v>
      </c>
      <c r="C2739">
        <f>(((Calculator!$C91-55)/10)*(((Calculator!$E91*0.02586)-1.3)/0.3))</f>
      </c>
    </row>
    <row r="2740" spans="1:3" x14ac:dyDescent="0.25">
      <c r="A2740">
        <v>91</v>
      </c>
      <c r="B2740" t="s">
        <v>64</v>
      </c>
      <c r="C2740">
        <f>(((Calculator!$C91-55)/10)*((MAX(Calculator!$F91,110)-130)/20))</f>
      </c>
    </row>
    <row r="2741" spans="1:3" x14ac:dyDescent="0.25">
      <c r="A2741">
        <v>91</v>
      </c>
      <c r="B2741" t="s">
        <v>65</v>
      </c>
      <c r="C2741">
        <f>(((Calculator!$C91-55)/10)*IF(Calculator!$G91="Yes",1,0))</f>
      </c>
    </row>
    <row r="2742" spans="1:3" x14ac:dyDescent="0.25">
      <c r="A2742">
        <v>91</v>
      </c>
      <c r="B2742" t="s">
        <v>66</v>
      </c>
      <c r="C2742">
        <f>(((Calculator!$C91-55)/10)*IF(Calculator!$H91="Yes",1,0))</f>
      </c>
    </row>
    <row r="2743" spans="1:3" x14ac:dyDescent="0.25">
      <c r="A2743">
        <v>91</v>
      </c>
      <c r="B2743" t="s">
        <v>67</v>
      </c>
      <c r="C2743">
        <f>(((Calculator!$C91-55)/10)*((MAX(Calculator!$I91,30)-30)/5))</f>
      </c>
    </row>
    <row r="2744" spans="1:3" x14ac:dyDescent="0.25">
      <c r="A2744">
        <v>91</v>
      </c>
      <c r="B2744" t="s">
        <v>68</v>
      </c>
      <c r="C2744">
        <f>(((Calculator!$C91-55)/10)*((MIN(Calculator!$J91,60)-60)/-15))</f>
      </c>
    </row>
    <row r="2745" spans="1:3" x14ac:dyDescent="0.25">
      <c r="A2745">
        <v>91</v>
      </c>
      <c r="B2745" t="s">
        <v>69</v>
      </c>
      <c r="C2745">
        <f>IF(AND(Calculator!$O91&lt;&gt;"",Calculator!$O91&gt;=4,Calculator!$O91&lt;=6),1,0)</f>
      </c>
    </row>
    <row r="2746" spans="1:3" x14ac:dyDescent="0.25">
      <c r="A2746">
        <v>91</v>
      </c>
      <c r="B2746" t="s">
        <v>70</v>
      </c>
      <c r="C2746">
        <f>IF(AND(Calculator!$O91&lt;&gt;"",Calculator!$O91&gt;=7,Calculator!$O91&lt;=10),1,0)</f>
      </c>
    </row>
    <row r="2747" spans="1:3" x14ac:dyDescent="0.25">
      <c r="A2747">
        <v>91</v>
      </c>
      <c r="B2747" t="s">
        <v>71</v>
      </c>
      <c r="C2747">
        <f>IF(Calculator!$O91="",1,0)</f>
      </c>
    </row>
    <row r="2748" spans="1:3" x14ac:dyDescent="0.25">
      <c r="A2748">
        <v>91</v>
      </c>
      <c r="B2748" t="s">
        <v>72</v>
      </c>
      <c r="C2748">
        <f>IF(OR(Calculator!$M91="",Calculator!$M91=0),0,LN(Calculator!$M91))</f>
      </c>
    </row>
    <row r="2749" spans="1:3" x14ac:dyDescent="0.25">
      <c r="A2749">
        <v>91</v>
      </c>
      <c r="B2749" t="s">
        <v>73</v>
      </c>
      <c r="C2749">
        <f>IF(Calculator!$M91="",1,0)</f>
      </c>
    </row>
    <row r="2750" spans="1:3" x14ac:dyDescent="0.25">
      <c r="A2750">
        <v>91</v>
      </c>
      <c r="B2750" t="s">
        <v>74</v>
      </c>
      <c r="C2750">
        <f>IF(Calculator!$N91="",0,(Calculator!$N91-5.3)*IF(Calculator!$G91="Yes",1,0))</f>
      </c>
    </row>
    <row r="2751" spans="1:3" x14ac:dyDescent="0.25">
      <c r="A2751">
        <v>91</v>
      </c>
      <c r="B2751" t="s">
        <v>75</v>
      </c>
      <c r="C2751">
        <f>IF(Calculator!$N91="",0,(Calculator!$N91-5.3)*(1-IF(Calculator!$G91="Yes",1,0)))</f>
      </c>
    </row>
    <row r="2752" spans="1:3" x14ac:dyDescent="0.25">
      <c r="A2752">
        <v>91</v>
      </c>
      <c r="B2752" t="s">
        <v>76</v>
      </c>
      <c r="C2752">
        <f>IF(Calculator!$N91="",1,0)</f>
      </c>
    </row>
    <row r="2753" spans="1:3" x14ac:dyDescent="0.25">
      <c r="A2753">
        <v>91</v>
      </c>
      <c r="B2753" t="s">
        <v>77</v>
      </c>
      <c r="C2753">
        <f>1</f>
      </c>
    </row>
    <row r="2754" spans="1:3" x14ac:dyDescent="0.25">
      <c r="A2754">
        <v>92</v>
      </c>
      <c r="B2754" t="s">
        <v>47</v>
      </c>
      <c r="C2754">
        <f>(Calculator!$C92-55)/10</f>
      </c>
    </row>
    <row r="2755" spans="1:3" x14ac:dyDescent="0.25">
      <c r="A2755">
        <v>92</v>
      </c>
      <c r="B2755" t="s">
        <v>48</v>
      </c>
      <c r="C2755">
        <f>((Calculator!$C92-55)/10)^2</f>
      </c>
    </row>
    <row r="2756" spans="1:3" x14ac:dyDescent="0.25">
      <c r="A2756">
        <v>92</v>
      </c>
      <c r="B2756" t="s">
        <v>49</v>
      </c>
      <c r="C2756">
        <f>((Calculator!$D92-Calculator!$E92)*0.02586)-3.5</f>
      </c>
    </row>
    <row r="2757" spans="1:3" x14ac:dyDescent="0.25">
      <c r="A2757">
        <v>92</v>
      </c>
      <c r="B2757" t="s">
        <v>50</v>
      </c>
      <c r="C2757">
        <f>((Calculator!$E92*0.02586)-1.3)/0.3</f>
      </c>
    </row>
    <row r="2758" spans="1:3" x14ac:dyDescent="0.25">
      <c r="A2758">
        <v>92</v>
      </c>
      <c r="B2758" t="s">
        <v>51</v>
      </c>
      <c r="C2758">
        <f>(MIN(Calculator!$F92,110)-110)/20</f>
      </c>
    </row>
    <row r="2759" spans="1:3" x14ac:dyDescent="0.25">
      <c r="A2759">
        <v>92</v>
      </c>
      <c r="B2759" t="s">
        <v>52</v>
      </c>
      <c r="C2759">
        <f>(MAX(Calculator!$F92,110)-130)/20</f>
      </c>
    </row>
    <row r="2760" spans="1:3" x14ac:dyDescent="0.25">
      <c r="A2760">
        <v>92</v>
      </c>
      <c r="B2760" t="s">
        <v>17</v>
      </c>
      <c r="C2760">
        <f>IF(Calculator!$G92="Yes",1,0)</f>
      </c>
    </row>
    <row r="2761" spans="1:3" x14ac:dyDescent="0.25">
      <c r="A2761">
        <v>92</v>
      </c>
      <c r="B2761" t="s">
        <v>53</v>
      </c>
      <c r="C2761">
        <f>IF(Calculator!$H92="Yes",1,0)</f>
      </c>
    </row>
    <row r="2762" spans="1:3" x14ac:dyDescent="0.25">
      <c r="A2762">
        <v>92</v>
      </c>
      <c r="B2762" t="s">
        <v>54</v>
      </c>
      <c r="C2762">
        <f>(MIN(Calculator!$I92,30)-25)/5</f>
      </c>
    </row>
    <row r="2763" spans="1:3" x14ac:dyDescent="0.25">
      <c r="A2763">
        <v>92</v>
      </c>
      <c r="B2763" t="s">
        <v>55</v>
      </c>
      <c r="C2763">
        <f>(MAX(Calculator!$I92,30)-30)/5</f>
      </c>
    </row>
    <row r="2764" spans="1:3" x14ac:dyDescent="0.25">
      <c r="A2764">
        <v>92</v>
      </c>
      <c r="B2764" t="s">
        <v>56</v>
      </c>
      <c r="C2764">
        <f>(MIN(Calculator!$J92,60)-60)/-15</f>
      </c>
    </row>
    <row r="2765" spans="1:3" x14ac:dyDescent="0.25">
      <c r="A2765">
        <v>92</v>
      </c>
      <c r="B2765" t="s">
        <v>57</v>
      </c>
      <c r="C2765">
        <f>(MAX(Calculator!$J92,60)-90)/-15</f>
      </c>
    </row>
    <row r="2766" spans="1:3" x14ac:dyDescent="0.25">
      <c r="A2766">
        <v>92</v>
      </c>
      <c r="B2766" t="s">
        <v>58</v>
      </c>
      <c r="C2766">
        <f>IF(Calculator!$K92="Yes",1,0)</f>
      </c>
    </row>
    <row r="2767" spans="1:3" x14ac:dyDescent="0.25">
      <c r="A2767">
        <v>92</v>
      </c>
      <c r="B2767" t="s">
        <v>59</v>
      </c>
      <c r="C2767">
        <f>IF(Calculator!$L92="Yes",1,0)</f>
      </c>
    </row>
    <row r="2768" spans="1:3" x14ac:dyDescent="0.25">
      <c r="A2768">
        <v>92</v>
      </c>
      <c r="B2768" t="s">
        <v>60</v>
      </c>
      <c r="C2768">
        <f>((MAX(Calculator!$F92,110)-130)/20)*IF(Calculator!$K92="Yes",1,0)</f>
      </c>
    </row>
    <row r="2769" spans="1:3" x14ac:dyDescent="0.25">
      <c r="A2769">
        <v>92</v>
      </c>
      <c r="B2769" t="s">
        <v>61</v>
      </c>
      <c r="C2769">
        <f>((((Calculator!$D92-Calculator!$E92)*0.02586)-3.5))*IF(Calculator!$L92="Yes",1,0)</f>
      </c>
    </row>
    <row r="2770" spans="1:3" x14ac:dyDescent="0.25">
      <c r="A2770">
        <v>92</v>
      </c>
      <c r="B2770" t="s">
        <v>62</v>
      </c>
      <c r="C2770">
        <f>(((Calculator!$C92-55)/10)*(((((Calculator!$D92-Calculator!$E92)*0.02586)-3.5))))</f>
      </c>
    </row>
    <row r="2771" spans="1:3" x14ac:dyDescent="0.25">
      <c r="A2771">
        <v>92</v>
      </c>
      <c r="B2771" t="s">
        <v>63</v>
      </c>
      <c r="C2771">
        <f>(((Calculator!$C92-55)/10)*(((Calculator!$E92*0.02586)-1.3)/0.3))</f>
      </c>
    </row>
    <row r="2772" spans="1:3" x14ac:dyDescent="0.25">
      <c r="A2772">
        <v>92</v>
      </c>
      <c r="B2772" t="s">
        <v>64</v>
      </c>
      <c r="C2772">
        <f>(((Calculator!$C92-55)/10)*((MAX(Calculator!$F92,110)-130)/20))</f>
      </c>
    </row>
    <row r="2773" spans="1:3" x14ac:dyDescent="0.25">
      <c r="A2773">
        <v>92</v>
      </c>
      <c r="B2773" t="s">
        <v>65</v>
      </c>
      <c r="C2773">
        <f>(((Calculator!$C92-55)/10)*IF(Calculator!$G92="Yes",1,0))</f>
      </c>
    </row>
    <row r="2774" spans="1:3" x14ac:dyDescent="0.25">
      <c r="A2774">
        <v>92</v>
      </c>
      <c r="B2774" t="s">
        <v>66</v>
      </c>
      <c r="C2774">
        <f>(((Calculator!$C92-55)/10)*IF(Calculator!$H92="Yes",1,0))</f>
      </c>
    </row>
    <row r="2775" spans="1:3" x14ac:dyDescent="0.25">
      <c r="A2775">
        <v>92</v>
      </c>
      <c r="B2775" t="s">
        <v>67</v>
      </c>
      <c r="C2775">
        <f>(((Calculator!$C92-55)/10)*((MAX(Calculator!$I92,30)-30)/5))</f>
      </c>
    </row>
    <row r="2776" spans="1:3" x14ac:dyDescent="0.25">
      <c r="A2776">
        <v>92</v>
      </c>
      <c r="B2776" t="s">
        <v>68</v>
      </c>
      <c r="C2776">
        <f>(((Calculator!$C92-55)/10)*((MIN(Calculator!$J92,60)-60)/-15))</f>
      </c>
    </row>
    <row r="2777" spans="1:3" x14ac:dyDescent="0.25">
      <c r="A2777">
        <v>92</v>
      </c>
      <c r="B2777" t="s">
        <v>69</v>
      </c>
      <c r="C2777">
        <f>IF(AND(Calculator!$O92&lt;&gt;"",Calculator!$O92&gt;=4,Calculator!$O92&lt;=6),1,0)</f>
      </c>
    </row>
    <row r="2778" spans="1:3" x14ac:dyDescent="0.25">
      <c r="A2778">
        <v>92</v>
      </c>
      <c r="B2778" t="s">
        <v>70</v>
      </c>
      <c r="C2778">
        <f>IF(AND(Calculator!$O92&lt;&gt;"",Calculator!$O92&gt;=7,Calculator!$O92&lt;=10),1,0)</f>
      </c>
    </row>
    <row r="2779" spans="1:3" x14ac:dyDescent="0.25">
      <c r="A2779">
        <v>92</v>
      </c>
      <c r="B2779" t="s">
        <v>71</v>
      </c>
      <c r="C2779">
        <f>IF(Calculator!$O92="",1,0)</f>
      </c>
    </row>
    <row r="2780" spans="1:3" x14ac:dyDescent="0.25">
      <c r="A2780">
        <v>92</v>
      </c>
      <c r="B2780" t="s">
        <v>72</v>
      </c>
      <c r="C2780">
        <f>IF(OR(Calculator!$M92="",Calculator!$M92=0),0,LN(Calculator!$M92))</f>
      </c>
    </row>
    <row r="2781" spans="1:3" x14ac:dyDescent="0.25">
      <c r="A2781">
        <v>92</v>
      </c>
      <c r="B2781" t="s">
        <v>73</v>
      </c>
      <c r="C2781">
        <f>IF(Calculator!$M92="",1,0)</f>
      </c>
    </row>
    <row r="2782" spans="1:3" x14ac:dyDescent="0.25">
      <c r="A2782">
        <v>92</v>
      </c>
      <c r="B2782" t="s">
        <v>74</v>
      </c>
      <c r="C2782">
        <f>IF(Calculator!$N92="",0,(Calculator!$N92-5.3)*IF(Calculator!$G92="Yes",1,0))</f>
      </c>
    </row>
    <row r="2783" spans="1:3" x14ac:dyDescent="0.25">
      <c r="A2783">
        <v>92</v>
      </c>
      <c r="B2783" t="s">
        <v>75</v>
      </c>
      <c r="C2783">
        <f>IF(Calculator!$N92="",0,(Calculator!$N92-5.3)*(1-IF(Calculator!$G92="Yes",1,0)))</f>
      </c>
    </row>
    <row r="2784" spans="1:3" x14ac:dyDescent="0.25">
      <c r="A2784">
        <v>92</v>
      </c>
      <c r="B2784" t="s">
        <v>76</v>
      </c>
      <c r="C2784">
        <f>IF(Calculator!$N92="",1,0)</f>
      </c>
    </row>
    <row r="2785" spans="1:3" x14ac:dyDescent="0.25">
      <c r="A2785">
        <v>92</v>
      </c>
      <c r="B2785" t="s">
        <v>77</v>
      </c>
      <c r="C2785">
        <f>1</f>
      </c>
    </row>
    <row r="2786" spans="1:3" x14ac:dyDescent="0.25">
      <c r="A2786">
        <v>93</v>
      </c>
      <c r="B2786" t="s">
        <v>47</v>
      </c>
      <c r="C2786">
        <f>(Calculator!$C93-55)/10</f>
      </c>
    </row>
    <row r="2787" spans="1:3" x14ac:dyDescent="0.25">
      <c r="A2787">
        <v>93</v>
      </c>
      <c r="B2787" t="s">
        <v>48</v>
      </c>
      <c r="C2787">
        <f>((Calculator!$C93-55)/10)^2</f>
      </c>
    </row>
    <row r="2788" spans="1:3" x14ac:dyDescent="0.25">
      <c r="A2788">
        <v>93</v>
      </c>
      <c r="B2788" t="s">
        <v>49</v>
      </c>
      <c r="C2788">
        <f>((Calculator!$D93-Calculator!$E93)*0.02586)-3.5</f>
      </c>
    </row>
    <row r="2789" spans="1:3" x14ac:dyDescent="0.25">
      <c r="A2789">
        <v>93</v>
      </c>
      <c r="B2789" t="s">
        <v>50</v>
      </c>
      <c r="C2789">
        <f>((Calculator!$E93*0.02586)-1.3)/0.3</f>
      </c>
    </row>
    <row r="2790" spans="1:3" x14ac:dyDescent="0.25">
      <c r="A2790">
        <v>93</v>
      </c>
      <c r="B2790" t="s">
        <v>51</v>
      </c>
      <c r="C2790">
        <f>(MIN(Calculator!$F93,110)-110)/20</f>
      </c>
    </row>
    <row r="2791" spans="1:3" x14ac:dyDescent="0.25">
      <c r="A2791">
        <v>93</v>
      </c>
      <c r="B2791" t="s">
        <v>52</v>
      </c>
      <c r="C2791">
        <f>(MAX(Calculator!$F93,110)-130)/20</f>
      </c>
    </row>
    <row r="2792" spans="1:3" x14ac:dyDescent="0.25">
      <c r="A2792">
        <v>93</v>
      </c>
      <c r="B2792" t="s">
        <v>17</v>
      </c>
      <c r="C2792">
        <f>IF(Calculator!$G93="Yes",1,0)</f>
      </c>
    </row>
    <row r="2793" spans="1:3" x14ac:dyDescent="0.25">
      <c r="A2793">
        <v>93</v>
      </c>
      <c r="B2793" t="s">
        <v>53</v>
      </c>
      <c r="C2793">
        <f>IF(Calculator!$H93="Yes",1,0)</f>
      </c>
    </row>
    <row r="2794" spans="1:3" x14ac:dyDescent="0.25">
      <c r="A2794">
        <v>93</v>
      </c>
      <c r="B2794" t="s">
        <v>54</v>
      </c>
      <c r="C2794">
        <f>(MIN(Calculator!$I93,30)-25)/5</f>
      </c>
    </row>
    <row r="2795" spans="1:3" x14ac:dyDescent="0.25">
      <c r="A2795">
        <v>93</v>
      </c>
      <c r="B2795" t="s">
        <v>55</v>
      </c>
      <c r="C2795">
        <f>(MAX(Calculator!$I93,30)-30)/5</f>
      </c>
    </row>
    <row r="2796" spans="1:3" x14ac:dyDescent="0.25">
      <c r="A2796">
        <v>93</v>
      </c>
      <c r="B2796" t="s">
        <v>56</v>
      </c>
      <c r="C2796">
        <f>(MIN(Calculator!$J93,60)-60)/-15</f>
      </c>
    </row>
    <row r="2797" spans="1:3" x14ac:dyDescent="0.25">
      <c r="A2797">
        <v>93</v>
      </c>
      <c r="B2797" t="s">
        <v>57</v>
      </c>
      <c r="C2797">
        <f>(MAX(Calculator!$J93,60)-90)/-15</f>
      </c>
    </row>
    <row r="2798" spans="1:3" x14ac:dyDescent="0.25">
      <c r="A2798">
        <v>93</v>
      </c>
      <c r="B2798" t="s">
        <v>58</v>
      </c>
      <c r="C2798">
        <f>IF(Calculator!$K93="Yes",1,0)</f>
      </c>
    </row>
    <row r="2799" spans="1:3" x14ac:dyDescent="0.25">
      <c r="A2799">
        <v>93</v>
      </c>
      <c r="B2799" t="s">
        <v>59</v>
      </c>
      <c r="C2799">
        <f>IF(Calculator!$L93="Yes",1,0)</f>
      </c>
    </row>
    <row r="2800" spans="1:3" x14ac:dyDescent="0.25">
      <c r="A2800">
        <v>93</v>
      </c>
      <c r="B2800" t="s">
        <v>60</v>
      </c>
      <c r="C2800">
        <f>((MAX(Calculator!$F93,110)-130)/20)*IF(Calculator!$K93="Yes",1,0)</f>
      </c>
    </row>
    <row r="2801" spans="1:3" x14ac:dyDescent="0.25">
      <c r="A2801">
        <v>93</v>
      </c>
      <c r="B2801" t="s">
        <v>61</v>
      </c>
      <c r="C2801">
        <f>((((Calculator!$D93-Calculator!$E93)*0.02586)-3.5))*IF(Calculator!$L93="Yes",1,0)</f>
      </c>
    </row>
    <row r="2802" spans="1:3" x14ac:dyDescent="0.25">
      <c r="A2802">
        <v>93</v>
      </c>
      <c r="B2802" t="s">
        <v>62</v>
      </c>
      <c r="C2802">
        <f>(((Calculator!$C93-55)/10)*(((((Calculator!$D93-Calculator!$E93)*0.02586)-3.5))))</f>
      </c>
    </row>
    <row r="2803" spans="1:3" x14ac:dyDescent="0.25">
      <c r="A2803">
        <v>93</v>
      </c>
      <c r="B2803" t="s">
        <v>63</v>
      </c>
      <c r="C2803">
        <f>(((Calculator!$C93-55)/10)*(((Calculator!$E93*0.02586)-1.3)/0.3))</f>
      </c>
    </row>
    <row r="2804" spans="1:3" x14ac:dyDescent="0.25">
      <c r="A2804">
        <v>93</v>
      </c>
      <c r="B2804" t="s">
        <v>64</v>
      </c>
      <c r="C2804">
        <f>(((Calculator!$C93-55)/10)*((MAX(Calculator!$F93,110)-130)/20))</f>
      </c>
    </row>
    <row r="2805" spans="1:3" x14ac:dyDescent="0.25">
      <c r="A2805">
        <v>93</v>
      </c>
      <c r="B2805" t="s">
        <v>65</v>
      </c>
      <c r="C2805">
        <f>(((Calculator!$C93-55)/10)*IF(Calculator!$G93="Yes",1,0))</f>
      </c>
    </row>
    <row r="2806" spans="1:3" x14ac:dyDescent="0.25">
      <c r="A2806">
        <v>93</v>
      </c>
      <c r="B2806" t="s">
        <v>66</v>
      </c>
      <c r="C2806">
        <f>(((Calculator!$C93-55)/10)*IF(Calculator!$H93="Yes",1,0))</f>
      </c>
    </row>
    <row r="2807" spans="1:3" x14ac:dyDescent="0.25">
      <c r="A2807">
        <v>93</v>
      </c>
      <c r="B2807" t="s">
        <v>67</v>
      </c>
      <c r="C2807">
        <f>(((Calculator!$C93-55)/10)*((MAX(Calculator!$I93,30)-30)/5))</f>
      </c>
    </row>
    <row r="2808" spans="1:3" x14ac:dyDescent="0.25">
      <c r="A2808">
        <v>93</v>
      </c>
      <c r="B2808" t="s">
        <v>68</v>
      </c>
      <c r="C2808">
        <f>(((Calculator!$C93-55)/10)*((MIN(Calculator!$J93,60)-60)/-15))</f>
      </c>
    </row>
    <row r="2809" spans="1:3" x14ac:dyDescent="0.25">
      <c r="A2809">
        <v>93</v>
      </c>
      <c r="B2809" t="s">
        <v>69</v>
      </c>
      <c r="C2809">
        <f>IF(AND(Calculator!$O93&lt;&gt;"",Calculator!$O93&gt;=4,Calculator!$O93&lt;=6),1,0)</f>
      </c>
    </row>
    <row r="2810" spans="1:3" x14ac:dyDescent="0.25">
      <c r="A2810">
        <v>93</v>
      </c>
      <c r="B2810" t="s">
        <v>70</v>
      </c>
      <c r="C2810">
        <f>IF(AND(Calculator!$O93&lt;&gt;"",Calculator!$O93&gt;=7,Calculator!$O93&lt;=10),1,0)</f>
      </c>
    </row>
    <row r="2811" spans="1:3" x14ac:dyDescent="0.25">
      <c r="A2811">
        <v>93</v>
      </c>
      <c r="B2811" t="s">
        <v>71</v>
      </c>
      <c r="C2811">
        <f>IF(Calculator!$O93="",1,0)</f>
      </c>
    </row>
    <row r="2812" spans="1:3" x14ac:dyDescent="0.25">
      <c r="A2812">
        <v>93</v>
      </c>
      <c r="B2812" t="s">
        <v>72</v>
      </c>
      <c r="C2812">
        <f>IF(OR(Calculator!$M93="",Calculator!$M93=0),0,LN(Calculator!$M93))</f>
      </c>
    </row>
    <row r="2813" spans="1:3" x14ac:dyDescent="0.25">
      <c r="A2813">
        <v>93</v>
      </c>
      <c r="B2813" t="s">
        <v>73</v>
      </c>
      <c r="C2813">
        <f>IF(Calculator!$M93="",1,0)</f>
      </c>
    </row>
    <row r="2814" spans="1:3" x14ac:dyDescent="0.25">
      <c r="A2814">
        <v>93</v>
      </c>
      <c r="B2814" t="s">
        <v>74</v>
      </c>
      <c r="C2814">
        <f>IF(Calculator!$N93="",0,(Calculator!$N93-5.3)*IF(Calculator!$G93="Yes",1,0))</f>
      </c>
    </row>
    <row r="2815" spans="1:3" x14ac:dyDescent="0.25">
      <c r="A2815">
        <v>93</v>
      </c>
      <c r="B2815" t="s">
        <v>75</v>
      </c>
      <c r="C2815">
        <f>IF(Calculator!$N93="",0,(Calculator!$N93-5.3)*(1-IF(Calculator!$G93="Yes",1,0)))</f>
      </c>
    </row>
    <row r="2816" spans="1:3" x14ac:dyDescent="0.25">
      <c r="A2816">
        <v>93</v>
      </c>
      <c r="B2816" t="s">
        <v>76</v>
      </c>
      <c r="C2816">
        <f>IF(Calculator!$N93="",1,0)</f>
      </c>
    </row>
    <row r="2817" spans="1:3" x14ac:dyDescent="0.25">
      <c r="A2817">
        <v>93</v>
      </c>
      <c r="B2817" t="s">
        <v>77</v>
      </c>
      <c r="C2817">
        <f>1</f>
      </c>
    </row>
    <row r="2818" spans="1:3" x14ac:dyDescent="0.25">
      <c r="A2818">
        <v>94</v>
      </c>
      <c r="B2818" t="s">
        <v>47</v>
      </c>
      <c r="C2818">
        <f>(Calculator!$C94-55)/10</f>
      </c>
    </row>
    <row r="2819" spans="1:3" x14ac:dyDescent="0.25">
      <c r="A2819">
        <v>94</v>
      </c>
      <c r="B2819" t="s">
        <v>48</v>
      </c>
      <c r="C2819">
        <f>((Calculator!$C94-55)/10)^2</f>
      </c>
    </row>
    <row r="2820" spans="1:3" x14ac:dyDescent="0.25">
      <c r="A2820">
        <v>94</v>
      </c>
      <c r="B2820" t="s">
        <v>49</v>
      </c>
      <c r="C2820">
        <f>((Calculator!$D94-Calculator!$E94)*0.02586)-3.5</f>
      </c>
    </row>
    <row r="2821" spans="1:3" x14ac:dyDescent="0.25">
      <c r="A2821">
        <v>94</v>
      </c>
      <c r="B2821" t="s">
        <v>50</v>
      </c>
      <c r="C2821">
        <f>((Calculator!$E94*0.02586)-1.3)/0.3</f>
      </c>
    </row>
    <row r="2822" spans="1:3" x14ac:dyDescent="0.25">
      <c r="A2822">
        <v>94</v>
      </c>
      <c r="B2822" t="s">
        <v>51</v>
      </c>
      <c r="C2822">
        <f>(MIN(Calculator!$F94,110)-110)/20</f>
      </c>
    </row>
    <row r="2823" spans="1:3" x14ac:dyDescent="0.25">
      <c r="A2823">
        <v>94</v>
      </c>
      <c r="B2823" t="s">
        <v>52</v>
      </c>
      <c r="C2823">
        <f>(MAX(Calculator!$F94,110)-130)/20</f>
      </c>
    </row>
    <row r="2824" spans="1:3" x14ac:dyDescent="0.25">
      <c r="A2824">
        <v>94</v>
      </c>
      <c r="B2824" t="s">
        <v>17</v>
      </c>
      <c r="C2824">
        <f>IF(Calculator!$G94="Yes",1,0)</f>
      </c>
    </row>
    <row r="2825" spans="1:3" x14ac:dyDescent="0.25">
      <c r="A2825">
        <v>94</v>
      </c>
      <c r="B2825" t="s">
        <v>53</v>
      </c>
      <c r="C2825">
        <f>IF(Calculator!$H94="Yes",1,0)</f>
      </c>
    </row>
    <row r="2826" spans="1:3" x14ac:dyDescent="0.25">
      <c r="A2826">
        <v>94</v>
      </c>
      <c r="B2826" t="s">
        <v>54</v>
      </c>
      <c r="C2826">
        <f>(MIN(Calculator!$I94,30)-25)/5</f>
      </c>
    </row>
    <row r="2827" spans="1:3" x14ac:dyDescent="0.25">
      <c r="A2827">
        <v>94</v>
      </c>
      <c r="B2827" t="s">
        <v>55</v>
      </c>
      <c r="C2827">
        <f>(MAX(Calculator!$I94,30)-30)/5</f>
      </c>
    </row>
    <row r="2828" spans="1:3" x14ac:dyDescent="0.25">
      <c r="A2828">
        <v>94</v>
      </c>
      <c r="B2828" t="s">
        <v>56</v>
      </c>
      <c r="C2828">
        <f>(MIN(Calculator!$J94,60)-60)/-15</f>
      </c>
    </row>
    <row r="2829" spans="1:3" x14ac:dyDescent="0.25">
      <c r="A2829">
        <v>94</v>
      </c>
      <c r="B2829" t="s">
        <v>57</v>
      </c>
      <c r="C2829">
        <f>(MAX(Calculator!$J94,60)-90)/-15</f>
      </c>
    </row>
    <row r="2830" spans="1:3" x14ac:dyDescent="0.25">
      <c r="A2830">
        <v>94</v>
      </c>
      <c r="B2830" t="s">
        <v>58</v>
      </c>
      <c r="C2830">
        <f>IF(Calculator!$K94="Yes",1,0)</f>
      </c>
    </row>
    <row r="2831" spans="1:3" x14ac:dyDescent="0.25">
      <c r="A2831">
        <v>94</v>
      </c>
      <c r="B2831" t="s">
        <v>59</v>
      </c>
      <c r="C2831">
        <f>IF(Calculator!$L94="Yes",1,0)</f>
      </c>
    </row>
    <row r="2832" spans="1:3" x14ac:dyDescent="0.25">
      <c r="A2832">
        <v>94</v>
      </c>
      <c r="B2832" t="s">
        <v>60</v>
      </c>
      <c r="C2832">
        <f>((MAX(Calculator!$F94,110)-130)/20)*IF(Calculator!$K94="Yes",1,0)</f>
      </c>
    </row>
    <row r="2833" spans="1:3" x14ac:dyDescent="0.25">
      <c r="A2833">
        <v>94</v>
      </c>
      <c r="B2833" t="s">
        <v>61</v>
      </c>
      <c r="C2833">
        <f>((((Calculator!$D94-Calculator!$E94)*0.02586)-3.5))*IF(Calculator!$L94="Yes",1,0)</f>
      </c>
    </row>
    <row r="2834" spans="1:3" x14ac:dyDescent="0.25">
      <c r="A2834">
        <v>94</v>
      </c>
      <c r="B2834" t="s">
        <v>62</v>
      </c>
      <c r="C2834">
        <f>(((Calculator!$C94-55)/10)*(((((Calculator!$D94-Calculator!$E94)*0.02586)-3.5))))</f>
      </c>
    </row>
    <row r="2835" spans="1:3" x14ac:dyDescent="0.25">
      <c r="A2835">
        <v>94</v>
      </c>
      <c r="B2835" t="s">
        <v>63</v>
      </c>
      <c r="C2835">
        <f>(((Calculator!$C94-55)/10)*(((Calculator!$E94*0.02586)-1.3)/0.3))</f>
      </c>
    </row>
    <row r="2836" spans="1:3" x14ac:dyDescent="0.25">
      <c r="A2836">
        <v>94</v>
      </c>
      <c r="B2836" t="s">
        <v>64</v>
      </c>
      <c r="C2836">
        <f>(((Calculator!$C94-55)/10)*((MAX(Calculator!$F94,110)-130)/20))</f>
      </c>
    </row>
    <row r="2837" spans="1:3" x14ac:dyDescent="0.25">
      <c r="A2837">
        <v>94</v>
      </c>
      <c r="B2837" t="s">
        <v>65</v>
      </c>
      <c r="C2837">
        <f>(((Calculator!$C94-55)/10)*IF(Calculator!$G94="Yes",1,0))</f>
      </c>
    </row>
    <row r="2838" spans="1:3" x14ac:dyDescent="0.25">
      <c r="A2838">
        <v>94</v>
      </c>
      <c r="B2838" t="s">
        <v>66</v>
      </c>
      <c r="C2838">
        <f>(((Calculator!$C94-55)/10)*IF(Calculator!$H94="Yes",1,0))</f>
      </c>
    </row>
    <row r="2839" spans="1:3" x14ac:dyDescent="0.25">
      <c r="A2839">
        <v>94</v>
      </c>
      <c r="B2839" t="s">
        <v>67</v>
      </c>
      <c r="C2839">
        <f>(((Calculator!$C94-55)/10)*((MAX(Calculator!$I94,30)-30)/5))</f>
      </c>
    </row>
    <row r="2840" spans="1:3" x14ac:dyDescent="0.25">
      <c r="A2840">
        <v>94</v>
      </c>
      <c r="B2840" t="s">
        <v>68</v>
      </c>
      <c r="C2840">
        <f>(((Calculator!$C94-55)/10)*((MIN(Calculator!$J94,60)-60)/-15))</f>
      </c>
    </row>
    <row r="2841" spans="1:3" x14ac:dyDescent="0.25">
      <c r="A2841">
        <v>94</v>
      </c>
      <c r="B2841" t="s">
        <v>69</v>
      </c>
      <c r="C2841">
        <f>IF(AND(Calculator!$O94&lt;&gt;"",Calculator!$O94&gt;=4,Calculator!$O94&lt;=6),1,0)</f>
      </c>
    </row>
    <row r="2842" spans="1:3" x14ac:dyDescent="0.25">
      <c r="A2842">
        <v>94</v>
      </c>
      <c r="B2842" t="s">
        <v>70</v>
      </c>
      <c r="C2842">
        <f>IF(AND(Calculator!$O94&lt;&gt;"",Calculator!$O94&gt;=7,Calculator!$O94&lt;=10),1,0)</f>
      </c>
    </row>
    <row r="2843" spans="1:3" x14ac:dyDescent="0.25">
      <c r="A2843">
        <v>94</v>
      </c>
      <c r="B2843" t="s">
        <v>71</v>
      </c>
      <c r="C2843">
        <f>IF(Calculator!$O94="",1,0)</f>
      </c>
    </row>
    <row r="2844" spans="1:3" x14ac:dyDescent="0.25">
      <c r="A2844">
        <v>94</v>
      </c>
      <c r="B2844" t="s">
        <v>72</v>
      </c>
      <c r="C2844">
        <f>IF(OR(Calculator!$M94="",Calculator!$M94=0),0,LN(Calculator!$M94))</f>
      </c>
    </row>
    <row r="2845" spans="1:3" x14ac:dyDescent="0.25">
      <c r="A2845">
        <v>94</v>
      </c>
      <c r="B2845" t="s">
        <v>73</v>
      </c>
      <c r="C2845">
        <f>IF(Calculator!$M94="",1,0)</f>
      </c>
    </row>
    <row r="2846" spans="1:3" x14ac:dyDescent="0.25">
      <c r="A2846">
        <v>94</v>
      </c>
      <c r="B2846" t="s">
        <v>74</v>
      </c>
      <c r="C2846">
        <f>IF(Calculator!$N94="",0,(Calculator!$N94-5.3)*IF(Calculator!$G94="Yes",1,0))</f>
      </c>
    </row>
    <row r="2847" spans="1:3" x14ac:dyDescent="0.25">
      <c r="A2847">
        <v>94</v>
      </c>
      <c r="B2847" t="s">
        <v>75</v>
      </c>
      <c r="C2847">
        <f>IF(Calculator!$N94="",0,(Calculator!$N94-5.3)*(1-IF(Calculator!$G94="Yes",1,0)))</f>
      </c>
    </row>
    <row r="2848" spans="1:3" x14ac:dyDescent="0.25">
      <c r="A2848">
        <v>94</v>
      </c>
      <c r="B2848" t="s">
        <v>76</v>
      </c>
      <c r="C2848">
        <f>IF(Calculator!$N94="",1,0)</f>
      </c>
    </row>
    <row r="2849" spans="1:3" x14ac:dyDescent="0.25">
      <c r="A2849">
        <v>94</v>
      </c>
      <c r="B2849" t="s">
        <v>77</v>
      </c>
      <c r="C2849">
        <f>1</f>
      </c>
    </row>
    <row r="2850" spans="1:3" x14ac:dyDescent="0.25">
      <c r="A2850">
        <v>95</v>
      </c>
      <c r="B2850" t="s">
        <v>47</v>
      </c>
      <c r="C2850">
        <f>(Calculator!$C95-55)/10</f>
      </c>
    </row>
    <row r="2851" spans="1:3" x14ac:dyDescent="0.25">
      <c r="A2851">
        <v>95</v>
      </c>
      <c r="B2851" t="s">
        <v>48</v>
      </c>
      <c r="C2851">
        <f>((Calculator!$C95-55)/10)^2</f>
      </c>
    </row>
    <row r="2852" spans="1:3" x14ac:dyDescent="0.25">
      <c r="A2852">
        <v>95</v>
      </c>
      <c r="B2852" t="s">
        <v>49</v>
      </c>
      <c r="C2852">
        <f>((Calculator!$D95-Calculator!$E95)*0.02586)-3.5</f>
      </c>
    </row>
    <row r="2853" spans="1:3" x14ac:dyDescent="0.25">
      <c r="A2853">
        <v>95</v>
      </c>
      <c r="B2853" t="s">
        <v>50</v>
      </c>
      <c r="C2853">
        <f>((Calculator!$E95*0.02586)-1.3)/0.3</f>
      </c>
    </row>
    <row r="2854" spans="1:3" x14ac:dyDescent="0.25">
      <c r="A2854">
        <v>95</v>
      </c>
      <c r="B2854" t="s">
        <v>51</v>
      </c>
      <c r="C2854">
        <f>(MIN(Calculator!$F95,110)-110)/20</f>
      </c>
    </row>
    <row r="2855" spans="1:3" x14ac:dyDescent="0.25">
      <c r="A2855">
        <v>95</v>
      </c>
      <c r="B2855" t="s">
        <v>52</v>
      </c>
      <c r="C2855">
        <f>(MAX(Calculator!$F95,110)-130)/20</f>
      </c>
    </row>
    <row r="2856" spans="1:3" x14ac:dyDescent="0.25">
      <c r="A2856">
        <v>95</v>
      </c>
      <c r="B2856" t="s">
        <v>17</v>
      </c>
      <c r="C2856">
        <f>IF(Calculator!$G95="Yes",1,0)</f>
      </c>
    </row>
    <row r="2857" spans="1:3" x14ac:dyDescent="0.25">
      <c r="A2857">
        <v>95</v>
      </c>
      <c r="B2857" t="s">
        <v>53</v>
      </c>
      <c r="C2857">
        <f>IF(Calculator!$H95="Yes",1,0)</f>
      </c>
    </row>
    <row r="2858" spans="1:3" x14ac:dyDescent="0.25">
      <c r="A2858">
        <v>95</v>
      </c>
      <c r="B2858" t="s">
        <v>54</v>
      </c>
      <c r="C2858">
        <f>(MIN(Calculator!$I95,30)-25)/5</f>
      </c>
    </row>
    <row r="2859" spans="1:3" x14ac:dyDescent="0.25">
      <c r="A2859">
        <v>95</v>
      </c>
      <c r="B2859" t="s">
        <v>55</v>
      </c>
      <c r="C2859">
        <f>(MAX(Calculator!$I95,30)-30)/5</f>
      </c>
    </row>
    <row r="2860" spans="1:3" x14ac:dyDescent="0.25">
      <c r="A2860">
        <v>95</v>
      </c>
      <c r="B2860" t="s">
        <v>56</v>
      </c>
      <c r="C2860">
        <f>(MIN(Calculator!$J95,60)-60)/-15</f>
      </c>
    </row>
    <row r="2861" spans="1:3" x14ac:dyDescent="0.25">
      <c r="A2861">
        <v>95</v>
      </c>
      <c r="B2861" t="s">
        <v>57</v>
      </c>
      <c r="C2861">
        <f>(MAX(Calculator!$J95,60)-90)/-15</f>
      </c>
    </row>
    <row r="2862" spans="1:3" x14ac:dyDescent="0.25">
      <c r="A2862">
        <v>95</v>
      </c>
      <c r="B2862" t="s">
        <v>58</v>
      </c>
      <c r="C2862">
        <f>IF(Calculator!$K95="Yes",1,0)</f>
      </c>
    </row>
    <row r="2863" spans="1:3" x14ac:dyDescent="0.25">
      <c r="A2863">
        <v>95</v>
      </c>
      <c r="B2863" t="s">
        <v>59</v>
      </c>
      <c r="C2863">
        <f>IF(Calculator!$L95="Yes",1,0)</f>
      </c>
    </row>
    <row r="2864" spans="1:3" x14ac:dyDescent="0.25">
      <c r="A2864">
        <v>95</v>
      </c>
      <c r="B2864" t="s">
        <v>60</v>
      </c>
      <c r="C2864">
        <f>((MAX(Calculator!$F95,110)-130)/20)*IF(Calculator!$K95="Yes",1,0)</f>
      </c>
    </row>
    <row r="2865" spans="1:3" x14ac:dyDescent="0.25">
      <c r="A2865">
        <v>95</v>
      </c>
      <c r="B2865" t="s">
        <v>61</v>
      </c>
      <c r="C2865">
        <f>((((Calculator!$D95-Calculator!$E95)*0.02586)-3.5))*IF(Calculator!$L95="Yes",1,0)</f>
      </c>
    </row>
    <row r="2866" spans="1:3" x14ac:dyDescent="0.25">
      <c r="A2866">
        <v>95</v>
      </c>
      <c r="B2866" t="s">
        <v>62</v>
      </c>
      <c r="C2866">
        <f>(((Calculator!$C95-55)/10)*(((((Calculator!$D95-Calculator!$E95)*0.02586)-3.5))))</f>
      </c>
    </row>
    <row r="2867" spans="1:3" x14ac:dyDescent="0.25">
      <c r="A2867">
        <v>95</v>
      </c>
      <c r="B2867" t="s">
        <v>63</v>
      </c>
      <c r="C2867">
        <f>(((Calculator!$C95-55)/10)*(((Calculator!$E95*0.02586)-1.3)/0.3))</f>
      </c>
    </row>
    <row r="2868" spans="1:3" x14ac:dyDescent="0.25">
      <c r="A2868">
        <v>95</v>
      </c>
      <c r="B2868" t="s">
        <v>64</v>
      </c>
      <c r="C2868">
        <f>(((Calculator!$C95-55)/10)*((MAX(Calculator!$F95,110)-130)/20))</f>
      </c>
    </row>
    <row r="2869" spans="1:3" x14ac:dyDescent="0.25">
      <c r="A2869">
        <v>95</v>
      </c>
      <c r="B2869" t="s">
        <v>65</v>
      </c>
      <c r="C2869">
        <f>(((Calculator!$C95-55)/10)*IF(Calculator!$G95="Yes",1,0))</f>
      </c>
    </row>
    <row r="2870" spans="1:3" x14ac:dyDescent="0.25">
      <c r="A2870">
        <v>95</v>
      </c>
      <c r="B2870" t="s">
        <v>66</v>
      </c>
      <c r="C2870">
        <f>(((Calculator!$C95-55)/10)*IF(Calculator!$H95="Yes",1,0))</f>
      </c>
    </row>
    <row r="2871" spans="1:3" x14ac:dyDescent="0.25">
      <c r="A2871">
        <v>95</v>
      </c>
      <c r="B2871" t="s">
        <v>67</v>
      </c>
      <c r="C2871">
        <f>(((Calculator!$C95-55)/10)*((MAX(Calculator!$I95,30)-30)/5))</f>
      </c>
    </row>
    <row r="2872" spans="1:3" x14ac:dyDescent="0.25">
      <c r="A2872">
        <v>95</v>
      </c>
      <c r="B2872" t="s">
        <v>68</v>
      </c>
      <c r="C2872">
        <f>(((Calculator!$C95-55)/10)*((MIN(Calculator!$J95,60)-60)/-15))</f>
      </c>
    </row>
    <row r="2873" spans="1:3" x14ac:dyDescent="0.25">
      <c r="A2873">
        <v>95</v>
      </c>
      <c r="B2873" t="s">
        <v>69</v>
      </c>
      <c r="C2873">
        <f>IF(AND(Calculator!$O95&lt;&gt;"",Calculator!$O95&gt;=4,Calculator!$O95&lt;=6),1,0)</f>
      </c>
    </row>
    <row r="2874" spans="1:3" x14ac:dyDescent="0.25">
      <c r="A2874">
        <v>95</v>
      </c>
      <c r="B2874" t="s">
        <v>70</v>
      </c>
      <c r="C2874">
        <f>IF(AND(Calculator!$O95&lt;&gt;"",Calculator!$O95&gt;=7,Calculator!$O95&lt;=10),1,0)</f>
      </c>
    </row>
    <row r="2875" spans="1:3" x14ac:dyDescent="0.25">
      <c r="A2875">
        <v>95</v>
      </c>
      <c r="B2875" t="s">
        <v>71</v>
      </c>
      <c r="C2875">
        <f>IF(Calculator!$O95="",1,0)</f>
      </c>
    </row>
    <row r="2876" spans="1:3" x14ac:dyDescent="0.25">
      <c r="A2876">
        <v>95</v>
      </c>
      <c r="B2876" t="s">
        <v>72</v>
      </c>
      <c r="C2876">
        <f>IF(OR(Calculator!$M95="",Calculator!$M95=0),0,LN(Calculator!$M95))</f>
      </c>
    </row>
    <row r="2877" spans="1:3" x14ac:dyDescent="0.25">
      <c r="A2877">
        <v>95</v>
      </c>
      <c r="B2877" t="s">
        <v>73</v>
      </c>
      <c r="C2877">
        <f>IF(Calculator!$M95="",1,0)</f>
      </c>
    </row>
    <row r="2878" spans="1:3" x14ac:dyDescent="0.25">
      <c r="A2878">
        <v>95</v>
      </c>
      <c r="B2878" t="s">
        <v>74</v>
      </c>
      <c r="C2878">
        <f>IF(Calculator!$N95="",0,(Calculator!$N95-5.3)*IF(Calculator!$G95="Yes",1,0))</f>
      </c>
    </row>
    <row r="2879" spans="1:3" x14ac:dyDescent="0.25">
      <c r="A2879">
        <v>95</v>
      </c>
      <c r="B2879" t="s">
        <v>75</v>
      </c>
      <c r="C2879">
        <f>IF(Calculator!$N95="",0,(Calculator!$N95-5.3)*(1-IF(Calculator!$G95="Yes",1,0)))</f>
      </c>
    </row>
    <row r="2880" spans="1:3" x14ac:dyDescent="0.25">
      <c r="A2880">
        <v>95</v>
      </c>
      <c r="B2880" t="s">
        <v>76</v>
      </c>
      <c r="C2880">
        <f>IF(Calculator!$N95="",1,0)</f>
      </c>
    </row>
    <row r="2881" spans="1:3" x14ac:dyDescent="0.25">
      <c r="A2881">
        <v>95</v>
      </c>
      <c r="B2881" t="s">
        <v>77</v>
      </c>
      <c r="C2881">
        <f>1</f>
      </c>
    </row>
    <row r="2882" spans="1:3" x14ac:dyDescent="0.25">
      <c r="A2882">
        <v>96</v>
      </c>
      <c r="B2882" t="s">
        <v>47</v>
      </c>
      <c r="C2882">
        <f>(Calculator!$C96-55)/10</f>
      </c>
    </row>
    <row r="2883" spans="1:3" x14ac:dyDescent="0.25">
      <c r="A2883">
        <v>96</v>
      </c>
      <c r="B2883" t="s">
        <v>48</v>
      </c>
      <c r="C2883">
        <f>((Calculator!$C96-55)/10)^2</f>
      </c>
    </row>
    <row r="2884" spans="1:3" x14ac:dyDescent="0.25">
      <c r="A2884">
        <v>96</v>
      </c>
      <c r="B2884" t="s">
        <v>49</v>
      </c>
      <c r="C2884">
        <f>((Calculator!$D96-Calculator!$E96)*0.02586)-3.5</f>
      </c>
    </row>
    <row r="2885" spans="1:3" x14ac:dyDescent="0.25">
      <c r="A2885">
        <v>96</v>
      </c>
      <c r="B2885" t="s">
        <v>50</v>
      </c>
      <c r="C2885">
        <f>((Calculator!$E96*0.02586)-1.3)/0.3</f>
      </c>
    </row>
    <row r="2886" spans="1:3" x14ac:dyDescent="0.25">
      <c r="A2886">
        <v>96</v>
      </c>
      <c r="B2886" t="s">
        <v>51</v>
      </c>
      <c r="C2886">
        <f>(MIN(Calculator!$F96,110)-110)/20</f>
      </c>
    </row>
    <row r="2887" spans="1:3" x14ac:dyDescent="0.25">
      <c r="A2887">
        <v>96</v>
      </c>
      <c r="B2887" t="s">
        <v>52</v>
      </c>
      <c r="C2887">
        <f>(MAX(Calculator!$F96,110)-130)/20</f>
      </c>
    </row>
    <row r="2888" spans="1:3" x14ac:dyDescent="0.25">
      <c r="A2888">
        <v>96</v>
      </c>
      <c r="B2888" t="s">
        <v>17</v>
      </c>
      <c r="C2888">
        <f>IF(Calculator!$G96="Yes",1,0)</f>
      </c>
    </row>
    <row r="2889" spans="1:3" x14ac:dyDescent="0.25">
      <c r="A2889">
        <v>96</v>
      </c>
      <c r="B2889" t="s">
        <v>53</v>
      </c>
      <c r="C2889">
        <f>IF(Calculator!$H96="Yes",1,0)</f>
      </c>
    </row>
    <row r="2890" spans="1:3" x14ac:dyDescent="0.25">
      <c r="A2890">
        <v>96</v>
      </c>
      <c r="B2890" t="s">
        <v>54</v>
      </c>
      <c r="C2890">
        <f>(MIN(Calculator!$I96,30)-25)/5</f>
      </c>
    </row>
    <row r="2891" spans="1:3" x14ac:dyDescent="0.25">
      <c r="A2891">
        <v>96</v>
      </c>
      <c r="B2891" t="s">
        <v>55</v>
      </c>
      <c r="C2891">
        <f>(MAX(Calculator!$I96,30)-30)/5</f>
      </c>
    </row>
    <row r="2892" spans="1:3" x14ac:dyDescent="0.25">
      <c r="A2892">
        <v>96</v>
      </c>
      <c r="B2892" t="s">
        <v>56</v>
      </c>
      <c r="C2892">
        <f>(MIN(Calculator!$J96,60)-60)/-15</f>
      </c>
    </row>
    <row r="2893" spans="1:3" x14ac:dyDescent="0.25">
      <c r="A2893">
        <v>96</v>
      </c>
      <c r="B2893" t="s">
        <v>57</v>
      </c>
      <c r="C2893">
        <f>(MAX(Calculator!$J96,60)-90)/-15</f>
      </c>
    </row>
    <row r="2894" spans="1:3" x14ac:dyDescent="0.25">
      <c r="A2894">
        <v>96</v>
      </c>
      <c r="B2894" t="s">
        <v>58</v>
      </c>
      <c r="C2894">
        <f>IF(Calculator!$K96="Yes",1,0)</f>
      </c>
    </row>
    <row r="2895" spans="1:3" x14ac:dyDescent="0.25">
      <c r="A2895">
        <v>96</v>
      </c>
      <c r="B2895" t="s">
        <v>59</v>
      </c>
      <c r="C2895">
        <f>IF(Calculator!$L96="Yes",1,0)</f>
      </c>
    </row>
    <row r="2896" spans="1:3" x14ac:dyDescent="0.25">
      <c r="A2896">
        <v>96</v>
      </c>
      <c r="B2896" t="s">
        <v>60</v>
      </c>
      <c r="C2896">
        <f>((MAX(Calculator!$F96,110)-130)/20)*IF(Calculator!$K96="Yes",1,0)</f>
      </c>
    </row>
    <row r="2897" spans="1:3" x14ac:dyDescent="0.25">
      <c r="A2897">
        <v>96</v>
      </c>
      <c r="B2897" t="s">
        <v>61</v>
      </c>
      <c r="C2897">
        <f>((((Calculator!$D96-Calculator!$E96)*0.02586)-3.5))*IF(Calculator!$L96="Yes",1,0)</f>
      </c>
    </row>
    <row r="2898" spans="1:3" x14ac:dyDescent="0.25">
      <c r="A2898">
        <v>96</v>
      </c>
      <c r="B2898" t="s">
        <v>62</v>
      </c>
      <c r="C2898">
        <f>(((Calculator!$C96-55)/10)*(((((Calculator!$D96-Calculator!$E96)*0.02586)-3.5))))</f>
      </c>
    </row>
    <row r="2899" spans="1:3" x14ac:dyDescent="0.25">
      <c r="A2899">
        <v>96</v>
      </c>
      <c r="B2899" t="s">
        <v>63</v>
      </c>
      <c r="C2899">
        <f>(((Calculator!$C96-55)/10)*(((Calculator!$E96*0.02586)-1.3)/0.3))</f>
      </c>
    </row>
    <row r="2900" spans="1:3" x14ac:dyDescent="0.25">
      <c r="A2900">
        <v>96</v>
      </c>
      <c r="B2900" t="s">
        <v>64</v>
      </c>
      <c r="C2900">
        <f>(((Calculator!$C96-55)/10)*((MAX(Calculator!$F96,110)-130)/20))</f>
      </c>
    </row>
    <row r="2901" spans="1:3" x14ac:dyDescent="0.25">
      <c r="A2901">
        <v>96</v>
      </c>
      <c r="B2901" t="s">
        <v>65</v>
      </c>
      <c r="C2901">
        <f>(((Calculator!$C96-55)/10)*IF(Calculator!$G96="Yes",1,0))</f>
      </c>
    </row>
    <row r="2902" spans="1:3" x14ac:dyDescent="0.25">
      <c r="A2902">
        <v>96</v>
      </c>
      <c r="B2902" t="s">
        <v>66</v>
      </c>
      <c r="C2902">
        <f>(((Calculator!$C96-55)/10)*IF(Calculator!$H96="Yes",1,0))</f>
      </c>
    </row>
    <row r="2903" spans="1:3" x14ac:dyDescent="0.25">
      <c r="A2903">
        <v>96</v>
      </c>
      <c r="B2903" t="s">
        <v>67</v>
      </c>
      <c r="C2903">
        <f>(((Calculator!$C96-55)/10)*((MAX(Calculator!$I96,30)-30)/5))</f>
      </c>
    </row>
    <row r="2904" spans="1:3" x14ac:dyDescent="0.25">
      <c r="A2904">
        <v>96</v>
      </c>
      <c r="B2904" t="s">
        <v>68</v>
      </c>
      <c r="C2904">
        <f>(((Calculator!$C96-55)/10)*((MIN(Calculator!$J96,60)-60)/-15))</f>
      </c>
    </row>
    <row r="2905" spans="1:3" x14ac:dyDescent="0.25">
      <c r="A2905">
        <v>96</v>
      </c>
      <c r="B2905" t="s">
        <v>69</v>
      </c>
      <c r="C2905">
        <f>IF(AND(Calculator!$O96&lt;&gt;"",Calculator!$O96&gt;=4,Calculator!$O96&lt;=6),1,0)</f>
      </c>
    </row>
    <row r="2906" spans="1:3" x14ac:dyDescent="0.25">
      <c r="A2906">
        <v>96</v>
      </c>
      <c r="B2906" t="s">
        <v>70</v>
      </c>
      <c r="C2906">
        <f>IF(AND(Calculator!$O96&lt;&gt;"",Calculator!$O96&gt;=7,Calculator!$O96&lt;=10),1,0)</f>
      </c>
    </row>
    <row r="2907" spans="1:3" x14ac:dyDescent="0.25">
      <c r="A2907">
        <v>96</v>
      </c>
      <c r="B2907" t="s">
        <v>71</v>
      </c>
      <c r="C2907">
        <f>IF(Calculator!$O96="",1,0)</f>
      </c>
    </row>
    <row r="2908" spans="1:3" x14ac:dyDescent="0.25">
      <c r="A2908">
        <v>96</v>
      </c>
      <c r="B2908" t="s">
        <v>72</v>
      </c>
      <c r="C2908">
        <f>IF(OR(Calculator!$M96="",Calculator!$M96=0),0,LN(Calculator!$M96))</f>
      </c>
    </row>
    <row r="2909" spans="1:3" x14ac:dyDescent="0.25">
      <c r="A2909">
        <v>96</v>
      </c>
      <c r="B2909" t="s">
        <v>73</v>
      </c>
      <c r="C2909">
        <f>IF(Calculator!$M96="",1,0)</f>
      </c>
    </row>
    <row r="2910" spans="1:3" x14ac:dyDescent="0.25">
      <c r="A2910">
        <v>96</v>
      </c>
      <c r="B2910" t="s">
        <v>74</v>
      </c>
      <c r="C2910">
        <f>IF(Calculator!$N96="",0,(Calculator!$N96-5.3)*IF(Calculator!$G96="Yes",1,0))</f>
      </c>
    </row>
    <row r="2911" spans="1:3" x14ac:dyDescent="0.25">
      <c r="A2911">
        <v>96</v>
      </c>
      <c r="B2911" t="s">
        <v>75</v>
      </c>
      <c r="C2911">
        <f>IF(Calculator!$N96="",0,(Calculator!$N96-5.3)*(1-IF(Calculator!$G96="Yes",1,0)))</f>
      </c>
    </row>
    <row r="2912" spans="1:3" x14ac:dyDescent="0.25">
      <c r="A2912">
        <v>96</v>
      </c>
      <c r="B2912" t="s">
        <v>76</v>
      </c>
      <c r="C2912">
        <f>IF(Calculator!$N96="",1,0)</f>
      </c>
    </row>
    <row r="2913" spans="1:3" x14ac:dyDescent="0.25">
      <c r="A2913">
        <v>96</v>
      </c>
      <c r="B2913" t="s">
        <v>77</v>
      </c>
      <c r="C2913">
        <f>1</f>
      </c>
    </row>
    <row r="2914" spans="1:3" x14ac:dyDescent="0.25">
      <c r="A2914">
        <v>97</v>
      </c>
      <c r="B2914" t="s">
        <v>47</v>
      </c>
      <c r="C2914">
        <f>(Calculator!$C97-55)/10</f>
      </c>
    </row>
    <row r="2915" spans="1:3" x14ac:dyDescent="0.25">
      <c r="A2915">
        <v>97</v>
      </c>
      <c r="B2915" t="s">
        <v>48</v>
      </c>
      <c r="C2915">
        <f>((Calculator!$C97-55)/10)^2</f>
      </c>
    </row>
    <row r="2916" spans="1:3" x14ac:dyDescent="0.25">
      <c r="A2916">
        <v>97</v>
      </c>
      <c r="B2916" t="s">
        <v>49</v>
      </c>
      <c r="C2916">
        <f>((Calculator!$D97-Calculator!$E97)*0.02586)-3.5</f>
      </c>
    </row>
    <row r="2917" spans="1:3" x14ac:dyDescent="0.25">
      <c r="A2917">
        <v>97</v>
      </c>
      <c r="B2917" t="s">
        <v>50</v>
      </c>
      <c r="C2917">
        <f>((Calculator!$E97*0.02586)-1.3)/0.3</f>
      </c>
    </row>
    <row r="2918" spans="1:3" x14ac:dyDescent="0.25">
      <c r="A2918">
        <v>97</v>
      </c>
      <c r="B2918" t="s">
        <v>51</v>
      </c>
      <c r="C2918">
        <f>(MIN(Calculator!$F97,110)-110)/20</f>
      </c>
    </row>
    <row r="2919" spans="1:3" x14ac:dyDescent="0.25">
      <c r="A2919">
        <v>97</v>
      </c>
      <c r="B2919" t="s">
        <v>52</v>
      </c>
      <c r="C2919">
        <f>(MAX(Calculator!$F97,110)-130)/20</f>
      </c>
    </row>
    <row r="2920" spans="1:3" x14ac:dyDescent="0.25">
      <c r="A2920">
        <v>97</v>
      </c>
      <c r="B2920" t="s">
        <v>17</v>
      </c>
      <c r="C2920">
        <f>IF(Calculator!$G97="Yes",1,0)</f>
      </c>
    </row>
    <row r="2921" spans="1:3" x14ac:dyDescent="0.25">
      <c r="A2921">
        <v>97</v>
      </c>
      <c r="B2921" t="s">
        <v>53</v>
      </c>
      <c r="C2921">
        <f>IF(Calculator!$H97="Yes",1,0)</f>
      </c>
    </row>
    <row r="2922" spans="1:3" x14ac:dyDescent="0.25">
      <c r="A2922">
        <v>97</v>
      </c>
      <c r="B2922" t="s">
        <v>54</v>
      </c>
      <c r="C2922">
        <f>(MIN(Calculator!$I97,30)-25)/5</f>
      </c>
    </row>
    <row r="2923" spans="1:3" x14ac:dyDescent="0.25">
      <c r="A2923">
        <v>97</v>
      </c>
      <c r="B2923" t="s">
        <v>55</v>
      </c>
      <c r="C2923">
        <f>(MAX(Calculator!$I97,30)-30)/5</f>
      </c>
    </row>
    <row r="2924" spans="1:3" x14ac:dyDescent="0.25">
      <c r="A2924">
        <v>97</v>
      </c>
      <c r="B2924" t="s">
        <v>56</v>
      </c>
      <c r="C2924">
        <f>(MIN(Calculator!$J97,60)-60)/-15</f>
      </c>
    </row>
    <row r="2925" spans="1:3" x14ac:dyDescent="0.25">
      <c r="A2925">
        <v>97</v>
      </c>
      <c r="B2925" t="s">
        <v>57</v>
      </c>
      <c r="C2925">
        <f>(MAX(Calculator!$J97,60)-90)/-15</f>
      </c>
    </row>
    <row r="2926" spans="1:3" x14ac:dyDescent="0.25">
      <c r="A2926">
        <v>97</v>
      </c>
      <c r="B2926" t="s">
        <v>58</v>
      </c>
      <c r="C2926">
        <f>IF(Calculator!$K97="Yes",1,0)</f>
      </c>
    </row>
    <row r="2927" spans="1:3" x14ac:dyDescent="0.25">
      <c r="A2927">
        <v>97</v>
      </c>
      <c r="B2927" t="s">
        <v>59</v>
      </c>
      <c r="C2927">
        <f>IF(Calculator!$L97="Yes",1,0)</f>
      </c>
    </row>
    <row r="2928" spans="1:3" x14ac:dyDescent="0.25">
      <c r="A2928">
        <v>97</v>
      </c>
      <c r="B2928" t="s">
        <v>60</v>
      </c>
      <c r="C2928">
        <f>((MAX(Calculator!$F97,110)-130)/20)*IF(Calculator!$K97="Yes",1,0)</f>
      </c>
    </row>
    <row r="2929" spans="1:3" x14ac:dyDescent="0.25">
      <c r="A2929">
        <v>97</v>
      </c>
      <c r="B2929" t="s">
        <v>61</v>
      </c>
      <c r="C2929">
        <f>((((Calculator!$D97-Calculator!$E97)*0.02586)-3.5))*IF(Calculator!$L97="Yes",1,0)</f>
      </c>
    </row>
    <row r="2930" spans="1:3" x14ac:dyDescent="0.25">
      <c r="A2930">
        <v>97</v>
      </c>
      <c r="B2930" t="s">
        <v>62</v>
      </c>
      <c r="C2930">
        <f>(((Calculator!$C97-55)/10)*(((((Calculator!$D97-Calculator!$E97)*0.02586)-3.5))))</f>
      </c>
    </row>
    <row r="2931" spans="1:3" x14ac:dyDescent="0.25">
      <c r="A2931">
        <v>97</v>
      </c>
      <c r="B2931" t="s">
        <v>63</v>
      </c>
      <c r="C2931">
        <f>(((Calculator!$C97-55)/10)*(((Calculator!$E97*0.02586)-1.3)/0.3))</f>
      </c>
    </row>
    <row r="2932" spans="1:3" x14ac:dyDescent="0.25">
      <c r="A2932">
        <v>97</v>
      </c>
      <c r="B2932" t="s">
        <v>64</v>
      </c>
      <c r="C2932">
        <f>(((Calculator!$C97-55)/10)*((MAX(Calculator!$F97,110)-130)/20))</f>
      </c>
    </row>
    <row r="2933" spans="1:3" x14ac:dyDescent="0.25">
      <c r="A2933">
        <v>97</v>
      </c>
      <c r="B2933" t="s">
        <v>65</v>
      </c>
      <c r="C2933">
        <f>(((Calculator!$C97-55)/10)*IF(Calculator!$G97="Yes",1,0))</f>
      </c>
    </row>
    <row r="2934" spans="1:3" x14ac:dyDescent="0.25">
      <c r="A2934">
        <v>97</v>
      </c>
      <c r="B2934" t="s">
        <v>66</v>
      </c>
      <c r="C2934">
        <f>(((Calculator!$C97-55)/10)*IF(Calculator!$H97="Yes",1,0))</f>
      </c>
    </row>
    <row r="2935" spans="1:3" x14ac:dyDescent="0.25">
      <c r="A2935">
        <v>97</v>
      </c>
      <c r="B2935" t="s">
        <v>67</v>
      </c>
      <c r="C2935">
        <f>(((Calculator!$C97-55)/10)*((MAX(Calculator!$I97,30)-30)/5))</f>
      </c>
    </row>
    <row r="2936" spans="1:3" x14ac:dyDescent="0.25">
      <c r="A2936">
        <v>97</v>
      </c>
      <c r="B2936" t="s">
        <v>68</v>
      </c>
      <c r="C2936">
        <f>(((Calculator!$C97-55)/10)*((MIN(Calculator!$J97,60)-60)/-15))</f>
      </c>
    </row>
    <row r="2937" spans="1:3" x14ac:dyDescent="0.25">
      <c r="A2937">
        <v>97</v>
      </c>
      <c r="B2937" t="s">
        <v>69</v>
      </c>
      <c r="C2937">
        <f>IF(AND(Calculator!$O97&lt;&gt;"",Calculator!$O97&gt;=4,Calculator!$O97&lt;=6),1,0)</f>
      </c>
    </row>
    <row r="2938" spans="1:3" x14ac:dyDescent="0.25">
      <c r="A2938">
        <v>97</v>
      </c>
      <c r="B2938" t="s">
        <v>70</v>
      </c>
      <c r="C2938">
        <f>IF(AND(Calculator!$O97&lt;&gt;"",Calculator!$O97&gt;=7,Calculator!$O97&lt;=10),1,0)</f>
      </c>
    </row>
    <row r="2939" spans="1:3" x14ac:dyDescent="0.25">
      <c r="A2939">
        <v>97</v>
      </c>
      <c r="B2939" t="s">
        <v>71</v>
      </c>
      <c r="C2939">
        <f>IF(Calculator!$O97="",1,0)</f>
      </c>
    </row>
    <row r="2940" spans="1:3" x14ac:dyDescent="0.25">
      <c r="A2940">
        <v>97</v>
      </c>
      <c r="B2940" t="s">
        <v>72</v>
      </c>
      <c r="C2940">
        <f>IF(OR(Calculator!$M97="",Calculator!$M97=0),0,LN(Calculator!$M97))</f>
      </c>
    </row>
    <row r="2941" spans="1:3" x14ac:dyDescent="0.25">
      <c r="A2941">
        <v>97</v>
      </c>
      <c r="B2941" t="s">
        <v>73</v>
      </c>
      <c r="C2941">
        <f>IF(Calculator!$M97="",1,0)</f>
      </c>
    </row>
    <row r="2942" spans="1:3" x14ac:dyDescent="0.25">
      <c r="A2942">
        <v>97</v>
      </c>
      <c r="B2942" t="s">
        <v>74</v>
      </c>
      <c r="C2942">
        <f>IF(Calculator!$N97="",0,(Calculator!$N97-5.3)*IF(Calculator!$G97="Yes",1,0))</f>
      </c>
    </row>
    <row r="2943" spans="1:3" x14ac:dyDescent="0.25">
      <c r="A2943">
        <v>97</v>
      </c>
      <c r="B2943" t="s">
        <v>75</v>
      </c>
      <c r="C2943">
        <f>IF(Calculator!$N97="",0,(Calculator!$N97-5.3)*(1-IF(Calculator!$G97="Yes",1,0)))</f>
      </c>
    </row>
    <row r="2944" spans="1:3" x14ac:dyDescent="0.25">
      <c r="A2944">
        <v>97</v>
      </c>
      <c r="B2944" t="s">
        <v>76</v>
      </c>
      <c r="C2944">
        <f>IF(Calculator!$N97="",1,0)</f>
      </c>
    </row>
    <row r="2945" spans="1:3" x14ac:dyDescent="0.25">
      <c r="A2945">
        <v>97</v>
      </c>
      <c r="B2945" t="s">
        <v>77</v>
      </c>
      <c r="C2945">
        <f>1</f>
      </c>
    </row>
    <row r="2946" spans="1:3" x14ac:dyDescent="0.25">
      <c r="A2946">
        <v>98</v>
      </c>
      <c r="B2946" t="s">
        <v>47</v>
      </c>
      <c r="C2946">
        <f>(Calculator!$C98-55)/10</f>
      </c>
    </row>
    <row r="2947" spans="1:3" x14ac:dyDescent="0.25">
      <c r="A2947">
        <v>98</v>
      </c>
      <c r="B2947" t="s">
        <v>48</v>
      </c>
      <c r="C2947">
        <f>((Calculator!$C98-55)/10)^2</f>
      </c>
    </row>
    <row r="2948" spans="1:3" x14ac:dyDescent="0.25">
      <c r="A2948">
        <v>98</v>
      </c>
      <c r="B2948" t="s">
        <v>49</v>
      </c>
      <c r="C2948">
        <f>((Calculator!$D98-Calculator!$E98)*0.02586)-3.5</f>
      </c>
    </row>
    <row r="2949" spans="1:3" x14ac:dyDescent="0.25">
      <c r="A2949">
        <v>98</v>
      </c>
      <c r="B2949" t="s">
        <v>50</v>
      </c>
      <c r="C2949">
        <f>((Calculator!$E98*0.02586)-1.3)/0.3</f>
      </c>
    </row>
    <row r="2950" spans="1:3" x14ac:dyDescent="0.25">
      <c r="A2950">
        <v>98</v>
      </c>
      <c r="B2950" t="s">
        <v>51</v>
      </c>
      <c r="C2950">
        <f>(MIN(Calculator!$F98,110)-110)/20</f>
      </c>
    </row>
    <row r="2951" spans="1:3" x14ac:dyDescent="0.25">
      <c r="A2951">
        <v>98</v>
      </c>
      <c r="B2951" t="s">
        <v>52</v>
      </c>
      <c r="C2951">
        <f>(MAX(Calculator!$F98,110)-130)/20</f>
      </c>
    </row>
    <row r="2952" spans="1:3" x14ac:dyDescent="0.25">
      <c r="A2952">
        <v>98</v>
      </c>
      <c r="B2952" t="s">
        <v>17</v>
      </c>
      <c r="C2952">
        <f>IF(Calculator!$G98="Yes",1,0)</f>
      </c>
    </row>
    <row r="2953" spans="1:3" x14ac:dyDescent="0.25">
      <c r="A2953">
        <v>98</v>
      </c>
      <c r="B2953" t="s">
        <v>53</v>
      </c>
      <c r="C2953">
        <f>IF(Calculator!$H98="Yes",1,0)</f>
      </c>
    </row>
    <row r="2954" spans="1:3" x14ac:dyDescent="0.25">
      <c r="A2954">
        <v>98</v>
      </c>
      <c r="B2954" t="s">
        <v>54</v>
      </c>
      <c r="C2954">
        <f>(MIN(Calculator!$I98,30)-25)/5</f>
      </c>
    </row>
    <row r="2955" spans="1:3" x14ac:dyDescent="0.25">
      <c r="A2955">
        <v>98</v>
      </c>
      <c r="B2955" t="s">
        <v>55</v>
      </c>
      <c r="C2955">
        <f>(MAX(Calculator!$I98,30)-30)/5</f>
      </c>
    </row>
    <row r="2956" spans="1:3" x14ac:dyDescent="0.25">
      <c r="A2956">
        <v>98</v>
      </c>
      <c r="B2956" t="s">
        <v>56</v>
      </c>
      <c r="C2956">
        <f>(MIN(Calculator!$J98,60)-60)/-15</f>
      </c>
    </row>
    <row r="2957" spans="1:3" x14ac:dyDescent="0.25">
      <c r="A2957">
        <v>98</v>
      </c>
      <c r="B2957" t="s">
        <v>57</v>
      </c>
      <c r="C2957">
        <f>(MAX(Calculator!$J98,60)-90)/-15</f>
      </c>
    </row>
    <row r="2958" spans="1:3" x14ac:dyDescent="0.25">
      <c r="A2958">
        <v>98</v>
      </c>
      <c r="B2958" t="s">
        <v>58</v>
      </c>
      <c r="C2958">
        <f>IF(Calculator!$K98="Yes",1,0)</f>
      </c>
    </row>
    <row r="2959" spans="1:3" x14ac:dyDescent="0.25">
      <c r="A2959">
        <v>98</v>
      </c>
      <c r="B2959" t="s">
        <v>59</v>
      </c>
      <c r="C2959">
        <f>IF(Calculator!$L98="Yes",1,0)</f>
      </c>
    </row>
    <row r="2960" spans="1:3" x14ac:dyDescent="0.25">
      <c r="A2960">
        <v>98</v>
      </c>
      <c r="B2960" t="s">
        <v>60</v>
      </c>
      <c r="C2960">
        <f>((MAX(Calculator!$F98,110)-130)/20)*IF(Calculator!$K98="Yes",1,0)</f>
      </c>
    </row>
    <row r="2961" spans="1:3" x14ac:dyDescent="0.25">
      <c r="A2961">
        <v>98</v>
      </c>
      <c r="B2961" t="s">
        <v>61</v>
      </c>
      <c r="C2961">
        <f>((((Calculator!$D98-Calculator!$E98)*0.02586)-3.5))*IF(Calculator!$L98="Yes",1,0)</f>
      </c>
    </row>
    <row r="2962" spans="1:3" x14ac:dyDescent="0.25">
      <c r="A2962">
        <v>98</v>
      </c>
      <c r="B2962" t="s">
        <v>62</v>
      </c>
      <c r="C2962">
        <f>(((Calculator!$C98-55)/10)*(((((Calculator!$D98-Calculator!$E98)*0.02586)-3.5))))</f>
      </c>
    </row>
    <row r="2963" spans="1:3" x14ac:dyDescent="0.25">
      <c r="A2963">
        <v>98</v>
      </c>
      <c r="B2963" t="s">
        <v>63</v>
      </c>
      <c r="C2963">
        <f>(((Calculator!$C98-55)/10)*(((Calculator!$E98*0.02586)-1.3)/0.3))</f>
      </c>
    </row>
    <row r="2964" spans="1:3" x14ac:dyDescent="0.25">
      <c r="A2964">
        <v>98</v>
      </c>
      <c r="B2964" t="s">
        <v>64</v>
      </c>
      <c r="C2964">
        <f>(((Calculator!$C98-55)/10)*((MAX(Calculator!$F98,110)-130)/20))</f>
      </c>
    </row>
    <row r="2965" spans="1:3" x14ac:dyDescent="0.25">
      <c r="A2965">
        <v>98</v>
      </c>
      <c r="B2965" t="s">
        <v>65</v>
      </c>
      <c r="C2965">
        <f>(((Calculator!$C98-55)/10)*IF(Calculator!$G98="Yes",1,0))</f>
      </c>
    </row>
    <row r="2966" spans="1:3" x14ac:dyDescent="0.25">
      <c r="A2966">
        <v>98</v>
      </c>
      <c r="B2966" t="s">
        <v>66</v>
      </c>
      <c r="C2966">
        <f>(((Calculator!$C98-55)/10)*IF(Calculator!$H98="Yes",1,0))</f>
      </c>
    </row>
    <row r="2967" spans="1:3" x14ac:dyDescent="0.25">
      <c r="A2967">
        <v>98</v>
      </c>
      <c r="B2967" t="s">
        <v>67</v>
      </c>
      <c r="C2967">
        <f>(((Calculator!$C98-55)/10)*((MAX(Calculator!$I98,30)-30)/5))</f>
      </c>
    </row>
    <row r="2968" spans="1:3" x14ac:dyDescent="0.25">
      <c r="A2968">
        <v>98</v>
      </c>
      <c r="B2968" t="s">
        <v>68</v>
      </c>
      <c r="C2968">
        <f>(((Calculator!$C98-55)/10)*((MIN(Calculator!$J98,60)-60)/-15))</f>
      </c>
    </row>
    <row r="2969" spans="1:3" x14ac:dyDescent="0.25">
      <c r="A2969">
        <v>98</v>
      </c>
      <c r="B2969" t="s">
        <v>69</v>
      </c>
      <c r="C2969">
        <f>IF(AND(Calculator!$O98&lt;&gt;"",Calculator!$O98&gt;=4,Calculator!$O98&lt;=6),1,0)</f>
      </c>
    </row>
    <row r="2970" spans="1:3" x14ac:dyDescent="0.25">
      <c r="A2970">
        <v>98</v>
      </c>
      <c r="B2970" t="s">
        <v>70</v>
      </c>
      <c r="C2970">
        <f>IF(AND(Calculator!$O98&lt;&gt;"",Calculator!$O98&gt;=7,Calculator!$O98&lt;=10),1,0)</f>
      </c>
    </row>
    <row r="2971" spans="1:3" x14ac:dyDescent="0.25">
      <c r="A2971">
        <v>98</v>
      </c>
      <c r="B2971" t="s">
        <v>71</v>
      </c>
      <c r="C2971">
        <f>IF(Calculator!$O98="",1,0)</f>
      </c>
    </row>
    <row r="2972" spans="1:3" x14ac:dyDescent="0.25">
      <c r="A2972">
        <v>98</v>
      </c>
      <c r="B2972" t="s">
        <v>72</v>
      </c>
      <c r="C2972">
        <f>IF(OR(Calculator!$M98="",Calculator!$M98=0),0,LN(Calculator!$M98))</f>
      </c>
    </row>
    <row r="2973" spans="1:3" x14ac:dyDescent="0.25">
      <c r="A2973">
        <v>98</v>
      </c>
      <c r="B2973" t="s">
        <v>73</v>
      </c>
      <c r="C2973">
        <f>IF(Calculator!$M98="",1,0)</f>
      </c>
    </row>
    <row r="2974" spans="1:3" x14ac:dyDescent="0.25">
      <c r="A2974">
        <v>98</v>
      </c>
      <c r="B2974" t="s">
        <v>74</v>
      </c>
      <c r="C2974">
        <f>IF(Calculator!$N98="",0,(Calculator!$N98-5.3)*IF(Calculator!$G98="Yes",1,0))</f>
      </c>
    </row>
    <row r="2975" spans="1:3" x14ac:dyDescent="0.25">
      <c r="A2975">
        <v>98</v>
      </c>
      <c r="B2975" t="s">
        <v>75</v>
      </c>
      <c r="C2975">
        <f>IF(Calculator!$N98="",0,(Calculator!$N98-5.3)*(1-IF(Calculator!$G98="Yes",1,0)))</f>
      </c>
    </row>
    <row r="2976" spans="1:3" x14ac:dyDescent="0.25">
      <c r="A2976">
        <v>98</v>
      </c>
      <c r="B2976" t="s">
        <v>76</v>
      </c>
      <c r="C2976">
        <f>IF(Calculator!$N98="",1,0)</f>
      </c>
    </row>
    <row r="2977" spans="1:3" x14ac:dyDescent="0.25">
      <c r="A2977">
        <v>98</v>
      </c>
      <c r="B2977" t="s">
        <v>77</v>
      </c>
      <c r="C2977">
        <f>1</f>
      </c>
    </row>
    <row r="2978" spans="1:3" x14ac:dyDescent="0.25">
      <c r="A2978">
        <v>99</v>
      </c>
      <c r="B2978" t="s">
        <v>47</v>
      </c>
      <c r="C2978">
        <f>(Calculator!$C99-55)/10</f>
      </c>
    </row>
    <row r="2979" spans="1:3" x14ac:dyDescent="0.25">
      <c r="A2979">
        <v>99</v>
      </c>
      <c r="B2979" t="s">
        <v>48</v>
      </c>
      <c r="C2979">
        <f>((Calculator!$C99-55)/10)^2</f>
      </c>
    </row>
    <row r="2980" spans="1:3" x14ac:dyDescent="0.25">
      <c r="A2980">
        <v>99</v>
      </c>
      <c r="B2980" t="s">
        <v>49</v>
      </c>
      <c r="C2980">
        <f>((Calculator!$D99-Calculator!$E99)*0.02586)-3.5</f>
      </c>
    </row>
    <row r="2981" spans="1:3" x14ac:dyDescent="0.25">
      <c r="A2981">
        <v>99</v>
      </c>
      <c r="B2981" t="s">
        <v>50</v>
      </c>
      <c r="C2981">
        <f>((Calculator!$E99*0.02586)-1.3)/0.3</f>
      </c>
    </row>
    <row r="2982" spans="1:3" x14ac:dyDescent="0.25">
      <c r="A2982">
        <v>99</v>
      </c>
      <c r="B2982" t="s">
        <v>51</v>
      </c>
      <c r="C2982">
        <f>(MIN(Calculator!$F99,110)-110)/20</f>
      </c>
    </row>
    <row r="2983" spans="1:3" x14ac:dyDescent="0.25">
      <c r="A2983">
        <v>99</v>
      </c>
      <c r="B2983" t="s">
        <v>52</v>
      </c>
      <c r="C2983">
        <f>(MAX(Calculator!$F99,110)-130)/20</f>
      </c>
    </row>
    <row r="2984" spans="1:3" x14ac:dyDescent="0.25">
      <c r="A2984">
        <v>99</v>
      </c>
      <c r="B2984" t="s">
        <v>17</v>
      </c>
      <c r="C2984">
        <f>IF(Calculator!$G99="Yes",1,0)</f>
      </c>
    </row>
    <row r="2985" spans="1:3" x14ac:dyDescent="0.25">
      <c r="A2985">
        <v>99</v>
      </c>
      <c r="B2985" t="s">
        <v>53</v>
      </c>
      <c r="C2985">
        <f>IF(Calculator!$H99="Yes",1,0)</f>
      </c>
    </row>
    <row r="2986" spans="1:3" x14ac:dyDescent="0.25">
      <c r="A2986">
        <v>99</v>
      </c>
      <c r="B2986" t="s">
        <v>54</v>
      </c>
      <c r="C2986">
        <f>(MIN(Calculator!$I99,30)-25)/5</f>
      </c>
    </row>
    <row r="2987" spans="1:3" x14ac:dyDescent="0.25">
      <c r="A2987">
        <v>99</v>
      </c>
      <c r="B2987" t="s">
        <v>55</v>
      </c>
      <c r="C2987">
        <f>(MAX(Calculator!$I99,30)-30)/5</f>
      </c>
    </row>
    <row r="2988" spans="1:3" x14ac:dyDescent="0.25">
      <c r="A2988">
        <v>99</v>
      </c>
      <c r="B2988" t="s">
        <v>56</v>
      </c>
      <c r="C2988">
        <f>(MIN(Calculator!$J99,60)-60)/-15</f>
      </c>
    </row>
    <row r="2989" spans="1:3" x14ac:dyDescent="0.25">
      <c r="A2989">
        <v>99</v>
      </c>
      <c r="B2989" t="s">
        <v>57</v>
      </c>
      <c r="C2989">
        <f>(MAX(Calculator!$J99,60)-90)/-15</f>
      </c>
    </row>
    <row r="2990" spans="1:3" x14ac:dyDescent="0.25">
      <c r="A2990">
        <v>99</v>
      </c>
      <c r="B2990" t="s">
        <v>58</v>
      </c>
      <c r="C2990">
        <f>IF(Calculator!$K99="Yes",1,0)</f>
      </c>
    </row>
    <row r="2991" spans="1:3" x14ac:dyDescent="0.25">
      <c r="A2991">
        <v>99</v>
      </c>
      <c r="B2991" t="s">
        <v>59</v>
      </c>
      <c r="C2991">
        <f>IF(Calculator!$L99="Yes",1,0)</f>
      </c>
    </row>
    <row r="2992" spans="1:3" x14ac:dyDescent="0.25">
      <c r="A2992">
        <v>99</v>
      </c>
      <c r="B2992" t="s">
        <v>60</v>
      </c>
      <c r="C2992">
        <f>((MAX(Calculator!$F99,110)-130)/20)*IF(Calculator!$K99="Yes",1,0)</f>
      </c>
    </row>
    <row r="2993" spans="1:3" x14ac:dyDescent="0.25">
      <c r="A2993">
        <v>99</v>
      </c>
      <c r="B2993" t="s">
        <v>61</v>
      </c>
      <c r="C2993">
        <f>((((Calculator!$D99-Calculator!$E99)*0.02586)-3.5))*IF(Calculator!$L99="Yes",1,0)</f>
      </c>
    </row>
    <row r="2994" spans="1:3" x14ac:dyDescent="0.25">
      <c r="A2994">
        <v>99</v>
      </c>
      <c r="B2994" t="s">
        <v>62</v>
      </c>
      <c r="C2994">
        <f>(((Calculator!$C99-55)/10)*(((((Calculator!$D99-Calculator!$E99)*0.02586)-3.5))))</f>
      </c>
    </row>
    <row r="2995" spans="1:3" x14ac:dyDescent="0.25">
      <c r="A2995">
        <v>99</v>
      </c>
      <c r="B2995" t="s">
        <v>63</v>
      </c>
      <c r="C2995">
        <f>(((Calculator!$C99-55)/10)*(((Calculator!$E99*0.02586)-1.3)/0.3))</f>
      </c>
    </row>
    <row r="2996" spans="1:3" x14ac:dyDescent="0.25">
      <c r="A2996">
        <v>99</v>
      </c>
      <c r="B2996" t="s">
        <v>64</v>
      </c>
      <c r="C2996">
        <f>(((Calculator!$C99-55)/10)*((MAX(Calculator!$F99,110)-130)/20))</f>
      </c>
    </row>
    <row r="2997" spans="1:3" x14ac:dyDescent="0.25">
      <c r="A2997">
        <v>99</v>
      </c>
      <c r="B2997" t="s">
        <v>65</v>
      </c>
      <c r="C2997">
        <f>(((Calculator!$C99-55)/10)*IF(Calculator!$G99="Yes",1,0))</f>
      </c>
    </row>
    <row r="2998" spans="1:3" x14ac:dyDescent="0.25">
      <c r="A2998">
        <v>99</v>
      </c>
      <c r="B2998" t="s">
        <v>66</v>
      </c>
      <c r="C2998">
        <f>(((Calculator!$C99-55)/10)*IF(Calculator!$H99="Yes",1,0))</f>
      </c>
    </row>
    <row r="2999" spans="1:3" x14ac:dyDescent="0.25">
      <c r="A2999">
        <v>99</v>
      </c>
      <c r="B2999" t="s">
        <v>67</v>
      </c>
      <c r="C2999">
        <f>(((Calculator!$C99-55)/10)*((MAX(Calculator!$I99,30)-30)/5))</f>
      </c>
    </row>
    <row r="3000" spans="1:3" x14ac:dyDescent="0.25">
      <c r="A3000">
        <v>99</v>
      </c>
      <c r="B3000" t="s">
        <v>68</v>
      </c>
      <c r="C3000">
        <f>(((Calculator!$C99-55)/10)*((MIN(Calculator!$J99,60)-60)/-15))</f>
      </c>
    </row>
    <row r="3001" spans="1:3" x14ac:dyDescent="0.25">
      <c r="A3001">
        <v>99</v>
      </c>
      <c r="B3001" t="s">
        <v>69</v>
      </c>
      <c r="C3001">
        <f>IF(AND(Calculator!$O99&lt;&gt;"",Calculator!$O99&gt;=4,Calculator!$O99&lt;=6),1,0)</f>
      </c>
    </row>
    <row r="3002" spans="1:3" x14ac:dyDescent="0.25">
      <c r="A3002">
        <v>99</v>
      </c>
      <c r="B3002" t="s">
        <v>70</v>
      </c>
      <c r="C3002">
        <f>IF(AND(Calculator!$O99&lt;&gt;"",Calculator!$O99&gt;=7,Calculator!$O99&lt;=10),1,0)</f>
      </c>
    </row>
    <row r="3003" spans="1:3" x14ac:dyDescent="0.25">
      <c r="A3003">
        <v>99</v>
      </c>
      <c r="B3003" t="s">
        <v>71</v>
      </c>
      <c r="C3003">
        <f>IF(Calculator!$O99="",1,0)</f>
      </c>
    </row>
    <row r="3004" spans="1:3" x14ac:dyDescent="0.25">
      <c r="A3004">
        <v>99</v>
      </c>
      <c r="B3004" t="s">
        <v>72</v>
      </c>
      <c r="C3004">
        <f>IF(OR(Calculator!$M99="",Calculator!$M99=0),0,LN(Calculator!$M99))</f>
      </c>
    </row>
    <row r="3005" spans="1:3" x14ac:dyDescent="0.25">
      <c r="A3005">
        <v>99</v>
      </c>
      <c r="B3005" t="s">
        <v>73</v>
      </c>
      <c r="C3005">
        <f>IF(Calculator!$M99="",1,0)</f>
      </c>
    </row>
    <row r="3006" spans="1:3" x14ac:dyDescent="0.25">
      <c r="A3006">
        <v>99</v>
      </c>
      <c r="B3006" t="s">
        <v>74</v>
      </c>
      <c r="C3006">
        <f>IF(Calculator!$N99="",0,(Calculator!$N99-5.3)*IF(Calculator!$G99="Yes",1,0))</f>
      </c>
    </row>
    <row r="3007" spans="1:3" x14ac:dyDescent="0.25">
      <c r="A3007">
        <v>99</v>
      </c>
      <c r="B3007" t="s">
        <v>75</v>
      </c>
      <c r="C3007">
        <f>IF(Calculator!$N99="",0,(Calculator!$N99-5.3)*(1-IF(Calculator!$G99="Yes",1,0)))</f>
      </c>
    </row>
    <row r="3008" spans="1:3" x14ac:dyDescent="0.25">
      <c r="A3008">
        <v>99</v>
      </c>
      <c r="B3008" t="s">
        <v>76</v>
      </c>
      <c r="C3008">
        <f>IF(Calculator!$N99="",1,0)</f>
      </c>
    </row>
    <row r="3009" spans="1:3" x14ac:dyDescent="0.25">
      <c r="A3009">
        <v>99</v>
      </c>
      <c r="B3009" t="s">
        <v>77</v>
      </c>
      <c r="C3009">
        <f>1</f>
      </c>
    </row>
    <row r="3010" spans="1:3" x14ac:dyDescent="0.25">
      <c r="A3010">
        <v>100</v>
      </c>
      <c r="B3010" t="s">
        <v>47</v>
      </c>
      <c r="C3010">
        <f>(Calculator!$C100-55)/10</f>
      </c>
    </row>
    <row r="3011" spans="1:3" x14ac:dyDescent="0.25">
      <c r="A3011">
        <v>100</v>
      </c>
      <c r="B3011" t="s">
        <v>48</v>
      </c>
      <c r="C3011">
        <f>((Calculator!$C100-55)/10)^2</f>
      </c>
    </row>
    <row r="3012" spans="1:3" x14ac:dyDescent="0.25">
      <c r="A3012">
        <v>100</v>
      </c>
      <c r="B3012" t="s">
        <v>49</v>
      </c>
      <c r="C3012">
        <f>((Calculator!$D100-Calculator!$E100)*0.02586)-3.5</f>
      </c>
    </row>
    <row r="3013" spans="1:3" x14ac:dyDescent="0.25">
      <c r="A3013">
        <v>100</v>
      </c>
      <c r="B3013" t="s">
        <v>50</v>
      </c>
      <c r="C3013">
        <f>((Calculator!$E100*0.02586)-1.3)/0.3</f>
      </c>
    </row>
    <row r="3014" spans="1:3" x14ac:dyDescent="0.25">
      <c r="A3014">
        <v>100</v>
      </c>
      <c r="B3014" t="s">
        <v>51</v>
      </c>
      <c r="C3014">
        <f>(MIN(Calculator!$F100,110)-110)/20</f>
      </c>
    </row>
    <row r="3015" spans="1:3" x14ac:dyDescent="0.25">
      <c r="A3015">
        <v>100</v>
      </c>
      <c r="B3015" t="s">
        <v>52</v>
      </c>
      <c r="C3015">
        <f>(MAX(Calculator!$F100,110)-130)/20</f>
      </c>
    </row>
    <row r="3016" spans="1:3" x14ac:dyDescent="0.25">
      <c r="A3016">
        <v>100</v>
      </c>
      <c r="B3016" t="s">
        <v>17</v>
      </c>
      <c r="C3016">
        <f>IF(Calculator!$G100="Yes",1,0)</f>
      </c>
    </row>
    <row r="3017" spans="1:3" x14ac:dyDescent="0.25">
      <c r="A3017">
        <v>100</v>
      </c>
      <c r="B3017" t="s">
        <v>53</v>
      </c>
      <c r="C3017">
        <f>IF(Calculator!$H100="Yes",1,0)</f>
      </c>
    </row>
    <row r="3018" spans="1:3" x14ac:dyDescent="0.25">
      <c r="A3018">
        <v>100</v>
      </c>
      <c r="B3018" t="s">
        <v>54</v>
      </c>
      <c r="C3018">
        <f>(MIN(Calculator!$I100,30)-25)/5</f>
      </c>
    </row>
    <row r="3019" spans="1:3" x14ac:dyDescent="0.25">
      <c r="A3019">
        <v>100</v>
      </c>
      <c r="B3019" t="s">
        <v>55</v>
      </c>
      <c r="C3019">
        <f>(MAX(Calculator!$I100,30)-30)/5</f>
      </c>
    </row>
    <row r="3020" spans="1:3" x14ac:dyDescent="0.25">
      <c r="A3020">
        <v>100</v>
      </c>
      <c r="B3020" t="s">
        <v>56</v>
      </c>
      <c r="C3020">
        <f>(MIN(Calculator!$J100,60)-60)/-15</f>
      </c>
    </row>
    <row r="3021" spans="1:3" x14ac:dyDescent="0.25">
      <c r="A3021">
        <v>100</v>
      </c>
      <c r="B3021" t="s">
        <v>57</v>
      </c>
      <c r="C3021">
        <f>(MAX(Calculator!$J100,60)-90)/-15</f>
      </c>
    </row>
    <row r="3022" spans="1:3" x14ac:dyDescent="0.25">
      <c r="A3022">
        <v>100</v>
      </c>
      <c r="B3022" t="s">
        <v>58</v>
      </c>
      <c r="C3022">
        <f>IF(Calculator!$K100="Yes",1,0)</f>
      </c>
    </row>
    <row r="3023" spans="1:3" x14ac:dyDescent="0.25">
      <c r="A3023">
        <v>100</v>
      </c>
      <c r="B3023" t="s">
        <v>59</v>
      </c>
      <c r="C3023">
        <f>IF(Calculator!$L100="Yes",1,0)</f>
      </c>
    </row>
    <row r="3024" spans="1:3" x14ac:dyDescent="0.25">
      <c r="A3024">
        <v>100</v>
      </c>
      <c r="B3024" t="s">
        <v>60</v>
      </c>
      <c r="C3024">
        <f>((MAX(Calculator!$F100,110)-130)/20)*IF(Calculator!$K100="Yes",1,0)</f>
      </c>
    </row>
    <row r="3025" spans="1:3" x14ac:dyDescent="0.25">
      <c r="A3025">
        <v>100</v>
      </c>
      <c r="B3025" t="s">
        <v>61</v>
      </c>
      <c r="C3025">
        <f>((((Calculator!$D100-Calculator!$E100)*0.02586)-3.5))*IF(Calculator!$L100="Yes",1,0)</f>
      </c>
    </row>
    <row r="3026" spans="1:3" x14ac:dyDescent="0.25">
      <c r="A3026">
        <v>100</v>
      </c>
      <c r="B3026" t="s">
        <v>62</v>
      </c>
      <c r="C3026">
        <f>(((Calculator!$C100-55)/10)*(((((Calculator!$D100-Calculator!$E100)*0.02586)-3.5))))</f>
      </c>
    </row>
    <row r="3027" spans="1:3" x14ac:dyDescent="0.25">
      <c r="A3027">
        <v>100</v>
      </c>
      <c r="B3027" t="s">
        <v>63</v>
      </c>
      <c r="C3027">
        <f>(((Calculator!$C100-55)/10)*(((Calculator!$E100*0.02586)-1.3)/0.3))</f>
      </c>
    </row>
    <row r="3028" spans="1:3" x14ac:dyDescent="0.25">
      <c r="A3028">
        <v>100</v>
      </c>
      <c r="B3028" t="s">
        <v>64</v>
      </c>
      <c r="C3028">
        <f>(((Calculator!$C100-55)/10)*((MAX(Calculator!$F100,110)-130)/20))</f>
      </c>
    </row>
    <row r="3029" spans="1:3" x14ac:dyDescent="0.25">
      <c r="A3029">
        <v>100</v>
      </c>
      <c r="B3029" t="s">
        <v>65</v>
      </c>
      <c r="C3029">
        <f>(((Calculator!$C100-55)/10)*IF(Calculator!$G100="Yes",1,0))</f>
      </c>
    </row>
    <row r="3030" spans="1:3" x14ac:dyDescent="0.25">
      <c r="A3030">
        <v>100</v>
      </c>
      <c r="B3030" t="s">
        <v>66</v>
      </c>
      <c r="C3030">
        <f>(((Calculator!$C100-55)/10)*IF(Calculator!$H100="Yes",1,0))</f>
      </c>
    </row>
    <row r="3031" spans="1:3" x14ac:dyDescent="0.25">
      <c r="A3031">
        <v>100</v>
      </c>
      <c r="B3031" t="s">
        <v>67</v>
      </c>
      <c r="C3031">
        <f>(((Calculator!$C100-55)/10)*((MAX(Calculator!$I100,30)-30)/5))</f>
      </c>
    </row>
    <row r="3032" spans="1:3" x14ac:dyDescent="0.25">
      <c r="A3032">
        <v>100</v>
      </c>
      <c r="B3032" t="s">
        <v>68</v>
      </c>
      <c r="C3032">
        <f>(((Calculator!$C100-55)/10)*((MIN(Calculator!$J100,60)-60)/-15))</f>
      </c>
    </row>
    <row r="3033" spans="1:3" x14ac:dyDescent="0.25">
      <c r="A3033">
        <v>100</v>
      </c>
      <c r="B3033" t="s">
        <v>69</v>
      </c>
      <c r="C3033">
        <f>IF(AND(Calculator!$O100&lt;&gt;"",Calculator!$O100&gt;=4,Calculator!$O100&lt;=6),1,0)</f>
      </c>
    </row>
    <row r="3034" spans="1:3" x14ac:dyDescent="0.25">
      <c r="A3034">
        <v>100</v>
      </c>
      <c r="B3034" t="s">
        <v>70</v>
      </c>
      <c r="C3034">
        <f>IF(AND(Calculator!$O100&lt;&gt;"",Calculator!$O100&gt;=7,Calculator!$O100&lt;=10),1,0)</f>
      </c>
    </row>
    <row r="3035" spans="1:3" x14ac:dyDescent="0.25">
      <c r="A3035">
        <v>100</v>
      </c>
      <c r="B3035" t="s">
        <v>71</v>
      </c>
      <c r="C3035">
        <f>IF(Calculator!$O100="",1,0)</f>
      </c>
    </row>
    <row r="3036" spans="1:3" x14ac:dyDescent="0.25">
      <c r="A3036">
        <v>100</v>
      </c>
      <c r="B3036" t="s">
        <v>72</v>
      </c>
      <c r="C3036">
        <f>IF(OR(Calculator!$M100="",Calculator!$M100=0),0,LN(Calculator!$M100))</f>
      </c>
    </row>
    <row r="3037" spans="1:3" x14ac:dyDescent="0.25">
      <c r="A3037">
        <v>100</v>
      </c>
      <c r="B3037" t="s">
        <v>73</v>
      </c>
      <c r="C3037">
        <f>IF(Calculator!$M100="",1,0)</f>
      </c>
    </row>
    <row r="3038" spans="1:3" x14ac:dyDescent="0.25">
      <c r="A3038">
        <v>100</v>
      </c>
      <c r="B3038" t="s">
        <v>74</v>
      </c>
      <c r="C3038">
        <f>IF(Calculator!$N100="",0,(Calculator!$N100-5.3)*IF(Calculator!$G100="Yes",1,0))</f>
      </c>
    </row>
    <row r="3039" spans="1:3" x14ac:dyDescent="0.25">
      <c r="A3039">
        <v>100</v>
      </c>
      <c r="B3039" t="s">
        <v>75</v>
      </c>
      <c r="C3039">
        <f>IF(Calculator!$N100="",0,(Calculator!$N100-5.3)*(1-IF(Calculator!$G100="Yes",1,0)))</f>
      </c>
    </row>
    <row r="3040" spans="1:3" x14ac:dyDescent="0.25">
      <c r="A3040">
        <v>100</v>
      </c>
      <c r="B3040" t="s">
        <v>76</v>
      </c>
      <c r="C3040">
        <f>IF(Calculator!$N100="",1,0)</f>
      </c>
    </row>
    <row r="3041" spans="1:3" x14ac:dyDescent="0.25">
      <c r="A3041">
        <v>100</v>
      </c>
      <c r="B3041" t="s">
        <v>77</v>
      </c>
      <c r="C3041">
        <f>1</f>
      </c>
    </row>
    <row r="3042" spans="1:3" x14ac:dyDescent="0.25">
      <c r="A3042">
        <v>101</v>
      </c>
      <c r="B3042" t="s">
        <v>47</v>
      </c>
      <c r="C3042">
        <f>(Calculator!$C101-55)/10</f>
      </c>
    </row>
    <row r="3043" spans="1:3" x14ac:dyDescent="0.25">
      <c r="A3043">
        <v>101</v>
      </c>
      <c r="B3043" t="s">
        <v>48</v>
      </c>
      <c r="C3043">
        <f>((Calculator!$C101-55)/10)^2</f>
      </c>
    </row>
    <row r="3044" spans="1:3" x14ac:dyDescent="0.25">
      <c r="A3044">
        <v>101</v>
      </c>
      <c r="B3044" t="s">
        <v>49</v>
      </c>
      <c r="C3044">
        <f>((Calculator!$D101-Calculator!$E101)*0.02586)-3.5</f>
      </c>
    </row>
    <row r="3045" spans="1:3" x14ac:dyDescent="0.25">
      <c r="A3045">
        <v>101</v>
      </c>
      <c r="B3045" t="s">
        <v>50</v>
      </c>
      <c r="C3045">
        <f>((Calculator!$E101*0.02586)-1.3)/0.3</f>
      </c>
    </row>
    <row r="3046" spans="1:3" x14ac:dyDescent="0.25">
      <c r="A3046">
        <v>101</v>
      </c>
      <c r="B3046" t="s">
        <v>51</v>
      </c>
      <c r="C3046">
        <f>(MIN(Calculator!$F101,110)-110)/20</f>
      </c>
    </row>
    <row r="3047" spans="1:3" x14ac:dyDescent="0.25">
      <c r="A3047">
        <v>101</v>
      </c>
      <c r="B3047" t="s">
        <v>52</v>
      </c>
      <c r="C3047">
        <f>(MAX(Calculator!$F101,110)-130)/20</f>
      </c>
    </row>
    <row r="3048" spans="1:3" x14ac:dyDescent="0.25">
      <c r="A3048">
        <v>101</v>
      </c>
      <c r="B3048" t="s">
        <v>17</v>
      </c>
      <c r="C3048">
        <f>IF(Calculator!$G101="Yes",1,0)</f>
      </c>
    </row>
    <row r="3049" spans="1:3" x14ac:dyDescent="0.25">
      <c r="A3049">
        <v>101</v>
      </c>
      <c r="B3049" t="s">
        <v>53</v>
      </c>
      <c r="C3049">
        <f>IF(Calculator!$H101="Yes",1,0)</f>
      </c>
    </row>
    <row r="3050" spans="1:3" x14ac:dyDescent="0.25">
      <c r="A3050">
        <v>101</v>
      </c>
      <c r="B3050" t="s">
        <v>54</v>
      </c>
      <c r="C3050">
        <f>(MIN(Calculator!$I101,30)-25)/5</f>
      </c>
    </row>
    <row r="3051" spans="1:3" x14ac:dyDescent="0.25">
      <c r="A3051">
        <v>101</v>
      </c>
      <c r="B3051" t="s">
        <v>55</v>
      </c>
      <c r="C3051">
        <f>(MAX(Calculator!$I101,30)-30)/5</f>
      </c>
    </row>
    <row r="3052" spans="1:3" x14ac:dyDescent="0.25">
      <c r="A3052">
        <v>101</v>
      </c>
      <c r="B3052" t="s">
        <v>56</v>
      </c>
      <c r="C3052">
        <f>(MIN(Calculator!$J101,60)-60)/-15</f>
      </c>
    </row>
    <row r="3053" spans="1:3" x14ac:dyDescent="0.25">
      <c r="A3053">
        <v>101</v>
      </c>
      <c r="B3053" t="s">
        <v>57</v>
      </c>
      <c r="C3053">
        <f>(MAX(Calculator!$J101,60)-90)/-15</f>
      </c>
    </row>
    <row r="3054" spans="1:3" x14ac:dyDescent="0.25">
      <c r="A3054">
        <v>101</v>
      </c>
      <c r="B3054" t="s">
        <v>58</v>
      </c>
      <c r="C3054">
        <f>IF(Calculator!$K101="Yes",1,0)</f>
      </c>
    </row>
    <row r="3055" spans="1:3" x14ac:dyDescent="0.25">
      <c r="A3055">
        <v>101</v>
      </c>
      <c r="B3055" t="s">
        <v>59</v>
      </c>
      <c r="C3055">
        <f>IF(Calculator!$L101="Yes",1,0)</f>
      </c>
    </row>
    <row r="3056" spans="1:3" x14ac:dyDescent="0.25">
      <c r="A3056">
        <v>101</v>
      </c>
      <c r="B3056" t="s">
        <v>60</v>
      </c>
      <c r="C3056">
        <f>((MAX(Calculator!$F101,110)-130)/20)*IF(Calculator!$K101="Yes",1,0)</f>
      </c>
    </row>
    <row r="3057" spans="1:3" x14ac:dyDescent="0.25">
      <c r="A3057">
        <v>101</v>
      </c>
      <c r="B3057" t="s">
        <v>61</v>
      </c>
      <c r="C3057">
        <f>((((Calculator!$D101-Calculator!$E101)*0.02586)-3.5))*IF(Calculator!$L101="Yes",1,0)</f>
      </c>
    </row>
    <row r="3058" spans="1:3" x14ac:dyDescent="0.25">
      <c r="A3058">
        <v>101</v>
      </c>
      <c r="B3058" t="s">
        <v>62</v>
      </c>
      <c r="C3058">
        <f>(((Calculator!$C101-55)/10)*(((((Calculator!$D101-Calculator!$E101)*0.02586)-3.5))))</f>
      </c>
    </row>
    <row r="3059" spans="1:3" x14ac:dyDescent="0.25">
      <c r="A3059">
        <v>101</v>
      </c>
      <c r="B3059" t="s">
        <v>63</v>
      </c>
      <c r="C3059">
        <f>(((Calculator!$C101-55)/10)*(((Calculator!$E101*0.02586)-1.3)/0.3))</f>
      </c>
    </row>
    <row r="3060" spans="1:3" x14ac:dyDescent="0.25">
      <c r="A3060">
        <v>101</v>
      </c>
      <c r="B3060" t="s">
        <v>64</v>
      </c>
      <c r="C3060">
        <f>(((Calculator!$C101-55)/10)*((MAX(Calculator!$F101,110)-130)/20))</f>
      </c>
    </row>
    <row r="3061" spans="1:3" x14ac:dyDescent="0.25">
      <c r="A3061">
        <v>101</v>
      </c>
      <c r="B3061" t="s">
        <v>65</v>
      </c>
      <c r="C3061">
        <f>(((Calculator!$C101-55)/10)*IF(Calculator!$G101="Yes",1,0))</f>
      </c>
    </row>
    <row r="3062" spans="1:3" x14ac:dyDescent="0.25">
      <c r="A3062">
        <v>101</v>
      </c>
      <c r="B3062" t="s">
        <v>66</v>
      </c>
      <c r="C3062">
        <f>(((Calculator!$C101-55)/10)*IF(Calculator!$H101="Yes",1,0))</f>
      </c>
    </row>
    <row r="3063" spans="1:3" x14ac:dyDescent="0.25">
      <c r="A3063">
        <v>101</v>
      </c>
      <c r="B3063" t="s">
        <v>67</v>
      </c>
      <c r="C3063">
        <f>(((Calculator!$C101-55)/10)*((MAX(Calculator!$I101,30)-30)/5))</f>
      </c>
    </row>
    <row r="3064" spans="1:3" x14ac:dyDescent="0.25">
      <c r="A3064">
        <v>101</v>
      </c>
      <c r="B3064" t="s">
        <v>68</v>
      </c>
      <c r="C3064">
        <f>(((Calculator!$C101-55)/10)*((MIN(Calculator!$J101,60)-60)/-15))</f>
      </c>
    </row>
    <row r="3065" spans="1:3" x14ac:dyDescent="0.25">
      <c r="A3065">
        <v>101</v>
      </c>
      <c r="B3065" t="s">
        <v>69</v>
      </c>
      <c r="C3065">
        <f>IF(AND(Calculator!$O101&lt;&gt;"",Calculator!$O101&gt;=4,Calculator!$O101&lt;=6),1,0)</f>
      </c>
    </row>
    <row r="3066" spans="1:3" x14ac:dyDescent="0.25">
      <c r="A3066">
        <v>101</v>
      </c>
      <c r="B3066" t="s">
        <v>70</v>
      </c>
      <c r="C3066">
        <f>IF(AND(Calculator!$O101&lt;&gt;"",Calculator!$O101&gt;=7,Calculator!$O101&lt;=10),1,0)</f>
      </c>
    </row>
    <row r="3067" spans="1:3" x14ac:dyDescent="0.25">
      <c r="A3067">
        <v>101</v>
      </c>
      <c r="B3067" t="s">
        <v>71</v>
      </c>
      <c r="C3067">
        <f>IF(Calculator!$O101="",1,0)</f>
      </c>
    </row>
    <row r="3068" spans="1:3" x14ac:dyDescent="0.25">
      <c r="A3068">
        <v>101</v>
      </c>
      <c r="B3068" t="s">
        <v>72</v>
      </c>
      <c r="C3068">
        <f>IF(OR(Calculator!$M101="",Calculator!$M101=0),0,LN(Calculator!$M101))</f>
      </c>
    </row>
    <row r="3069" spans="1:3" x14ac:dyDescent="0.25">
      <c r="A3069">
        <v>101</v>
      </c>
      <c r="B3069" t="s">
        <v>73</v>
      </c>
      <c r="C3069">
        <f>IF(Calculator!$M101="",1,0)</f>
      </c>
    </row>
    <row r="3070" spans="1:3" x14ac:dyDescent="0.25">
      <c r="A3070">
        <v>101</v>
      </c>
      <c r="B3070" t="s">
        <v>74</v>
      </c>
      <c r="C3070">
        <f>IF(Calculator!$N101="",0,(Calculator!$N101-5.3)*IF(Calculator!$G101="Yes",1,0))</f>
      </c>
    </row>
    <row r="3071" spans="1:3" x14ac:dyDescent="0.25">
      <c r="A3071">
        <v>101</v>
      </c>
      <c r="B3071" t="s">
        <v>75</v>
      </c>
      <c r="C3071">
        <f>IF(Calculator!$N101="",0,(Calculator!$N101-5.3)*(1-IF(Calculator!$G101="Yes",1,0)))</f>
      </c>
    </row>
    <row r="3072" spans="1:3" x14ac:dyDescent="0.25">
      <c r="A3072">
        <v>101</v>
      </c>
      <c r="B3072" t="s">
        <v>76</v>
      </c>
      <c r="C3072">
        <f>IF(Calculator!$N101="",1,0)</f>
      </c>
    </row>
    <row r="3073" spans="1:3" x14ac:dyDescent="0.25">
      <c r="A3073">
        <v>101</v>
      </c>
      <c r="B3073" t="s">
        <v>77</v>
      </c>
      <c r="C3073">
        <f>1</f>
      </c>
    </row>
    <row r="3074" spans="1:3" x14ac:dyDescent="0.25">
      <c r="A3074">
        <v>102</v>
      </c>
      <c r="B3074" t="s">
        <v>47</v>
      </c>
      <c r="C3074">
        <f>(Calculator!$C102-55)/10</f>
      </c>
    </row>
    <row r="3075" spans="1:3" x14ac:dyDescent="0.25">
      <c r="A3075">
        <v>102</v>
      </c>
      <c r="B3075" t="s">
        <v>48</v>
      </c>
      <c r="C3075">
        <f>((Calculator!$C102-55)/10)^2</f>
      </c>
    </row>
    <row r="3076" spans="1:3" x14ac:dyDescent="0.25">
      <c r="A3076">
        <v>102</v>
      </c>
      <c r="B3076" t="s">
        <v>49</v>
      </c>
      <c r="C3076">
        <f>((Calculator!$D102-Calculator!$E102)*0.02586)-3.5</f>
      </c>
    </row>
    <row r="3077" spans="1:3" x14ac:dyDescent="0.25">
      <c r="A3077">
        <v>102</v>
      </c>
      <c r="B3077" t="s">
        <v>50</v>
      </c>
      <c r="C3077">
        <f>((Calculator!$E102*0.02586)-1.3)/0.3</f>
      </c>
    </row>
    <row r="3078" spans="1:3" x14ac:dyDescent="0.25">
      <c r="A3078">
        <v>102</v>
      </c>
      <c r="B3078" t="s">
        <v>51</v>
      </c>
      <c r="C3078">
        <f>(MIN(Calculator!$F102,110)-110)/20</f>
      </c>
    </row>
    <row r="3079" spans="1:3" x14ac:dyDescent="0.25">
      <c r="A3079">
        <v>102</v>
      </c>
      <c r="B3079" t="s">
        <v>52</v>
      </c>
      <c r="C3079">
        <f>(MAX(Calculator!$F102,110)-130)/20</f>
      </c>
    </row>
    <row r="3080" spans="1:3" x14ac:dyDescent="0.25">
      <c r="A3080">
        <v>102</v>
      </c>
      <c r="B3080" t="s">
        <v>17</v>
      </c>
      <c r="C3080">
        <f>IF(Calculator!$G102="Yes",1,0)</f>
      </c>
    </row>
    <row r="3081" spans="1:3" x14ac:dyDescent="0.25">
      <c r="A3081">
        <v>102</v>
      </c>
      <c r="B3081" t="s">
        <v>53</v>
      </c>
      <c r="C3081">
        <f>IF(Calculator!$H102="Yes",1,0)</f>
      </c>
    </row>
    <row r="3082" spans="1:3" x14ac:dyDescent="0.25">
      <c r="A3082">
        <v>102</v>
      </c>
      <c r="B3082" t="s">
        <v>54</v>
      </c>
      <c r="C3082">
        <f>(MIN(Calculator!$I102,30)-25)/5</f>
      </c>
    </row>
    <row r="3083" spans="1:3" x14ac:dyDescent="0.25">
      <c r="A3083">
        <v>102</v>
      </c>
      <c r="B3083" t="s">
        <v>55</v>
      </c>
      <c r="C3083">
        <f>(MAX(Calculator!$I102,30)-30)/5</f>
      </c>
    </row>
    <row r="3084" spans="1:3" x14ac:dyDescent="0.25">
      <c r="A3084">
        <v>102</v>
      </c>
      <c r="B3084" t="s">
        <v>56</v>
      </c>
      <c r="C3084">
        <f>(MIN(Calculator!$J102,60)-60)/-15</f>
      </c>
    </row>
    <row r="3085" spans="1:3" x14ac:dyDescent="0.25">
      <c r="A3085">
        <v>102</v>
      </c>
      <c r="B3085" t="s">
        <v>57</v>
      </c>
      <c r="C3085">
        <f>(MAX(Calculator!$J102,60)-90)/-15</f>
      </c>
    </row>
    <row r="3086" spans="1:3" x14ac:dyDescent="0.25">
      <c r="A3086">
        <v>102</v>
      </c>
      <c r="B3086" t="s">
        <v>58</v>
      </c>
      <c r="C3086">
        <f>IF(Calculator!$K102="Yes",1,0)</f>
      </c>
    </row>
    <row r="3087" spans="1:3" x14ac:dyDescent="0.25">
      <c r="A3087">
        <v>102</v>
      </c>
      <c r="B3087" t="s">
        <v>59</v>
      </c>
      <c r="C3087">
        <f>IF(Calculator!$L102="Yes",1,0)</f>
      </c>
    </row>
    <row r="3088" spans="1:3" x14ac:dyDescent="0.25">
      <c r="A3088">
        <v>102</v>
      </c>
      <c r="B3088" t="s">
        <v>60</v>
      </c>
      <c r="C3088">
        <f>((MAX(Calculator!$F102,110)-130)/20)*IF(Calculator!$K102="Yes",1,0)</f>
      </c>
    </row>
    <row r="3089" spans="1:3" x14ac:dyDescent="0.25">
      <c r="A3089">
        <v>102</v>
      </c>
      <c r="B3089" t="s">
        <v>61</v>
      </c>
      <c r="C3089">
        <f>((((Calculator!$D102-Calculator!$E102)*0.02586)-3.5))*IF(Calculator!$L102="Yes",1,0)</f>
      </c>
    </row>
    <row r="3090" spans="1:3" x14ac:dyDescent="0.25">
      <c r="A3090">
        <v>102</v>
      </c>
      <c r="B3090" t="s">
        <v>62</v>
      </c>
      <c r="C3090">
        <f>(((Calculator!$C102-55)/10)*(((((Calculator!$D102-Calculator!$E102)*0.02586)-3.5))))</f>
      </c>
    </row>
    <row r="3091" spans="1:3" x14ac:dyDescent="0.25">
      <c r="A3091">
        <v>102</v>
      </c>
      <c r="B3091" t="s">
        <v>63</v>
      </c>
      <c r="C3091">
        <f>(((Calculator!$C102-55)/10)*(((Calculator!$E102*0.02586)-1.3)/0.3))</f>
      </c>
    </row>
    <row r="3092" spans="1:3" x14ac:dyDescent="0.25">
      <c r="A3092">
        <v>102</v>
      </c>
      <c r="B3092" t="s">
        <v>64</v>
      </c>
      <c r="C3092">
        <f>(((Calculator!$C102-55)/10)*((MAX(Calculator!$F102,110)-130)/20))</f>
      </c>
    </row>
    <row r="3093" spans="1:3" x14ac:dyDescent="0.25">
      <c r="A3093">
        <v>102</v>
      </c>
      <c r="B3093" t="s">
        <v>65</v>
      </c>
      <c r="C3093">
        <f>(((Calculator!$C102-55)/10)*IF(Calculator!$G102="Yes",1,0))</f>
      </c>
    </row>
    <row r="3094" spans="1:3" x14ac:dyDescent="0.25">
      <c r="A3094">
        <v>102</v>
      </c>
      <c r="B3094" t="s">
        <v>66</v>
      </c>
      <c r="C3094">
        <f>(((Calculator!$C102-55)/10)*IF(Calculator!$H102="Yes",1,0))</f>
      </c>
    </row>
    <row r="3095" spans="1:3" x14ac:dyDescent="0.25">
      <c r="A3095">
        <v>102</v>
      </c>
      <c r="B3095" t="s">
        <v>67</v>
      </c>
      <c r="C3095">
        <f>(((Calculator!$C102-55)/10)*((MAX(Calculator!$I102,30)-30)/5))</f>
      </c>
    </row>
    <row r="3096" spans="1:3" x14ac:dyDescent="0.25">
      <c r="A3096">
        <v>102</v>
      </c>
      <c r="B3096" t="s">
        <v>68</v>
      </c>
      <c r="C3096">
        <f>(((Calculator!$C102-55)/10)*((MIN(Calculator!$J102,60)-60)/-15))</f>
      </c>
    </row>
    <row r="3097" spans="1:3" x14ac:dyDescent="0.25">
      <c r="A3097">
        <v>102</v>
      </c>
      <c r="B3097" t="s">
        <v>69</v>
      </c>
      <c r="C3097">
        <f>IF(AND(Calculator!$O102&lt;&gt;"",Calculator!$O102&gt;=4,Calculator!$O102&lt;=6),1,0)</f>
      </c>
    </row>
    <row r="3098" spans="1:3" x14ac:dyDescent="0.25">
      <c r="A3098">
        <v>102</v>
      </c>
      <c r="B3098" t="s">
        <v>70</v>
      </c>
      <c r="C3098">
        <f>IF(AND(Calculator!$O102&lt;&gt;"",Calculator!$O102&gt;=7,Calculator!$O102&lt;=10),1,0)</f>
      </c>
    </row>
    <row r="3099" spans="1:3" x14ac:dyDescent="0.25">
      <c r="A3099">
        <v>102</v>
      </c>
      <c r="B3099" t="s">
        <v>71</v>
      </c>
      <c r="C3099">
        <f>IF(Calculator!$O102="",1,0)</f>
      </c>
    </row>
    <row r="3100" spans="1:3" x14ac:dyDescent="0.25">
      <c r="A3100">
        <v>102</v>
      </c>
      <c r="B3100" t="s">
        <v>72</v>
      </c>
      <c r="C3100">
        <f>IF(OR(Calculator!$M102="",Calculator!$M102=0),0,LN(Calculator!$M102))</f>
      </c>
    </row>
    <row r="3101" spans="1:3" x14ac:dyDescent="0.25">
      <c r="A3101">
        <v>102</v>
      </c>
      <c r="B3101" t="s">
        <v>73</v>
      </c>
      <c r="C3101">
        <f>IF(Calculator!$M102="",1,0)</f>
      </c>
    </row>
    <row r="3102" spans="1:3" x14ac:dyDescent="0.25">
      <c r="A3102">
        <v>102</v>
      </c>
      <c r="B3102" t="s">
        <v>74</v>
      </c>
      <c r="C3102">
        <f>IF(Calculator!$N102="",0,(Calculator!$N102-5.3)*IF(Calculator!$G102="Yes",1,0))</f>
      </c>
    </row>
    <row r="3103" spans="1:3" x14ac:dyDescent="0.25">
      <c r="A3103">
        <v>102</v>
      </c>
      <c r="B3103" t="s">
        <v>75</v>
      </c>
      <c r="C3103">
        <f>IF(Calculator!$N102="",0,(Calculator!$N102-5.3)*(1-IF(Calculator!$G102="Yes",1,0)))</f>
      </c>
    </row>
    <row r="3104" spans="1:3" x14ac:dyDescent="0.25">
      <c r="A3104">
        <v>102</v>
      </c>
      <c r="B3104" t="s">
        <v>76</v>
      </c>
      <c r="C3104">
        <f>IF(Calculator!$N102="",1,0)</f>
      </c>
    </row>
    <row r="3105" spans="1:3" x14ac:dyDescent="0.25">
      <c r="A3105">
        <v>102</v>
      </c>
      <c r="B3105" t="s">
        <v>77</v>
      </c>
      <c r="C3105">
        <f>1</f>
      </c>
    </row>
    <row r="3106" spans="1:3" x14ac:dyDescent="0.25">
      <c r="A3106">
        <v>103</v>
      </c>
      <c r="B3106" t="s">
        <v>47</v>
      </c>
      <c r="C3106">
        <f>(Calculator!$C103-55)/10</f>
      </c>
    </row>
    <row r="3107" spans="1:3" x14ac:dyDescent="0.25">
      <c r="A3107">
        <v>103</v>
      </c>
      <c r="B3107" t="s">
        <v>48</v>
      </c>
      <c r="C3107">
        <f>((Calculator!$C103-55)/10)^2</f>
      </c>
    </row>
    <row r="3108" spans="1:3" x14ac:dyDescent="0.25">
      <c r="A3108">
        <v>103</v>
      </c>
      <c r="B3108" t="s">
        <v>49</v>
      </c>
      <c r="C3108">
        <f>((Calculator!$D103-Calculator!$E103)*0.02586)-3.5</f>
      </c>
    </row>
    <row r="3109" spans="1:3" x14ac:dyDescent="0.25">
      <c r="A3109">
        <v>103</v>
      </c>
      <c r="B3109" t="s">
        <v>50</v>
      </c>
      <c r="C3109">
        <f>((Calculator!$E103*0.02586)-1.3)/0.3</f>
      </c>
    </row>
    <row r="3110" spans="1:3" x14ac:dyDescent="0.25">
      <c r="A3110">
        <v>103</v>
      </c>
      <c r="B3110" t="s">
        <v>51</v>
      </c>
      <c r="C3110">
        <f>(MIN(Calculator!$F103,110)-110)/20</f>
      </c>
    </row>
    <row r="3111" spans="1:3" x14ac:dyDescent="0.25">
      <c r="A3111">
        <v>103</v>
      </c>
      <c r="B3111" t="s">
        <v>52</v>
      </c>
      <c r="C3111">
        <f>(MAX(Calculator!$F103,110)-130)/20</f>
      </c>
    </row>
    <row r="3112" spans="1:3" x14ac:dyDescent="0.25">
      <c r="A3112">
        <v>103</v>
      </c>
      <c r="B3112" t="s">
        <v>17</v>
      </c>
      <c r="C3112">
        <f>IF(Calculator!$G103="Yes",1,0)</f>
      </c>
    </row>
    <row r="3113" spans="1:3" x14ac:dyDescent="0.25">
      <c r="A3113">
        <v>103</v>
      </c>
      <c r="B3113" t="s">
        <v>53</v>
      </c>
      <c r="C3113">
        <f>IF(Calculator!$H103="Yes",1,0)</f>
      </c>
    </row>
    <row r="3114" spans="1:3" x14ac:dyDescent="0.25">
      <c r="A3114">
        <v>103</v>
      </c>
      <c r="B3114" t="s">
        <v>54</v>
      </c>
      <c r="C3114">
        <f>(MIN(Calculator!$I103,30)-25)/5</f>
      </c>
    </row>
    <row r="3115" spans="1:3" x14ac:dyDescent="0.25">
      <c r="A3115">
        <v>103</v>
      </c>
      <c r="B3115" t="s">
        <v>55</v>
      </c>
      <c r="C3115">
        <f>(MAX(Calculator!$I103,30)-30)/5</f>
      </c>
    </row>
    <row r="3116" spans="1:3" x14ac:dyDescent="0.25">
      <c r="A3116">
        <v>103</v>
      </c>
      <c r="B3116" t="s">
        <v>56</v>
      </c>
      <c r="C3116">
        <f>(MIN(Calculator!$J103,60)-60)/-15</f>
      </c>
    </row>
    <row r="3117" spans="1:3" x14ac:dyDescent="0.25">
      <c r="A3117">
        <v>103</v>
      </c>
      <c r="B3117" t="s">
        <v>57</v>
      </c>
      <c r="C3117">
        <f>(MAX(Calculator!$J103,60)-90)/-15</f>
      </c>
    </row>
    <row r="3118" spans="1:3" x14ac:dyDescent="0.25">
      <c r="A3118">
        <v>103</v>
      </c>
      <c r="B3118" t="s">
        <v>58</v>
      </c>
      <c r="C3118">
        <f>IF(Calculator!$K103="Yes",1,0)</f>
      </c>
    </row>
    <row r="3119" spans="1:3" x14ac:dyDescent="0.25">
      <c r="A3119">
        <v>103</v>
      </c>
      <c r="B3119" t="s">
        <v>59</v>
      </c>
      <c r="C3119">
        <f>IF(Calculator!$L103="Yes",1,0)</f>
      </c>
    </row>
    <row r="3120" spans="1:3" x14ac:dyDescent="0.25">
      <c r="A3120">
        <v>103</v>
      </c>
      <c r="B3120" t="s">
        <v>60</v>
      </c>
      <c r="C3120">
        <f>((MAX(Calculator!$F103,110)-130)/20)*IF(Calculator!$K103="Yes",1,0)</f>
      </c>
    </row>
    <row r="3121" spans="1:3" x14ac:dyDescent="0.25">
      <c r="A3121">
        <v>103</v>
      </c>
      <c r="B3121" t="s">
        <v>61</v>
      </c>
      <c r="C3121">
        <f>((((Calculator!$D103-Calculator!$E103)*0.02586)-3.5))*IF(Calculator!$L103="Yes",1,0)</f>
      </c>
    </row>
    <row r="3122" spans="1:3" x14ac:dyDescent="0.25">
      <c r="A3122">
        <v>103</v>
      </c>
      <c r="B3122" t="s">
        <v>62</v>
      </c>
      <c r="C3122">
        <f>(((Calculator!$C103-55)/10)*(((((Calculator!$D103-Calculator!$E103)*0.02586)-3.5))))</f>
      </c>
    </row>
    <row r="3123" spans="1:3" x14ac:dyDescent="0.25">
      <c r="A3123">
        <v>103</v>
      </c>
      <c r="B3123" t="s">
        <v>63</v>
      </c>
      <c r="C3123">
        <f>(((Calculator!$C103-55)/10)*(((Calculator!$E103*0.02586)-1.3)/0.3))</f>
      </c>
    </row>
    <row r="3124" spans="1:3" x14ac:dyDescent="0.25">
      <c r="A3124">
        <v>103</v>
      </c>
      <c r="B3124" t="s">
        <v>64</v>
      </c>
      <c r="C3124">
        <f>(((Calculator!$C103-55)/10)*((MAX(Calculator!$F103,110)-130)/20))</f>
      </c>
    </row>
    <row r="3125" spans="1:3" x14ac:dyDescent="0.25">
      <c r="A3125">
        <v>103</v>
      </c>
      <c r="B3125" t="s">
        <v>65</v>
      </c>
      <c r="C3125">
        <f>(((Calculator!$C103-55)/10)*IF(Calculator!$G103="Yes",1,0))</f>
      </c>
    </row>
    <row r="3126" spans="1:3" x14ac:dyDescent="0.25">
      <c r="A3126">
        <v>103</v>
      </c>
      <c r="B3126" t="s">
        <v>66</v>
      </c>
      <c r="C3126">
        <f>(((Calculator!$C103-55)/10)*IF(Calculator!$H103="Yes",1,0))</f>
      </c>
    </row>
    <row r="3127" spans="1:3" x14ac:dyDescent="0.25">
      <c r="A3127">
        <v>103</v>
      </c>
      <c r="B3127" t="s">
        <v>67</v>
      </c>
      <c r="C3127">
        <f>(((Calculator!$C103-55)/10)*((MAX(Calculator!$I103,30)-30)/5))</f>
      </c>
    </row>
    <row r="3128" spans="1:3" x14ac:dyDescent="0.25">
      <c r="A3128">
        <v>103</v>
      </c>
      <c r="B3128" t="s">
        <v>68</v>
      </c>
      <c r="C3128">
        <f>(((Calculator!$C103-55)/10)*((MIN(Calculator!$J103,60)-60)/-15))</f>
      </c>
    </row>
    <row r="3129" spans="1:3" x14ac:dyDescent="0.25">
      <c r="A3129">
        <v>103</v>
      </c>
      <c r="B3129" t="s">
        <v>69</v>
      </c>
      <c r="C3129">
        <f>IF(AND(Calculator!$O103&lt;&gt;"",Calculator!$O103&gt;=4,Calculator!$O103&lt;=6),1,0)</f>
      </c>
    </row>
    <row r="3130" spans="1:3" x14ac:dyDescent="0.25">
      <c r="A3130">
        <v>103</v>
      </c>
      <c r="B3130" t="s">
        <v>70</v>
      </c>
      <c r="C3130">
        <f>IF(AND(Calculator!$O103&lt;&gt;"",Calculator!$O103&gt;=7,Calculator!$O103&lt;=10),1,0)</f>
      </c>
    </row>
    <row r="3131" spans="1:3" x14ac:dyDescent="0.25">
      <c r="A3131">
        <v>103</v>
      </c>
      <c r="B3131" t="s">
        <v>71</v>
      </c>
      <c r="C3131">
        <f>IF(Calculator!$O103="",1,0)</f>
      </c>
    </row>
    <row r="3132" spans="1:3" x14ac:dyDescent="0.25">
      <c r="A3132">
        <v>103</v>
      </c>
      <c r="B3132" t="s">
        <v>72</v>
      </c>
      <c r="C3132">
        <f>IF(OR(Calculator!$M103="",Calculator!$M103=0),0,LN(Calculator!$M103))</f>
      </c>
    </row>
    <row r="3133" spans="1:3" x14ac:dyDescent="0.25">
      <c r="A3133">
        <v>103</v>
      </c>
      <c r="B3133" t="s">
        <v>73</v>
      </c>
      <c r="C3133">
        <f>IF(Calculator!$M103="",1,0)</f>
      </c>
    </row>
    <row r="3134" spans="1:3" x14ac:dyDescent="0.25">
      <c r="A3134">
        <v>103</v>
      </c>
      <c r="B3134" t="s">
        <v>74</v>
      </c>
      <c r="C3134">
        <f>IF(Calculator!$N103="",0,(Calculator!$N103-5.3)*IF(Calculator!$G103="Yes",1,0))</f>
      </c>
    </row>
    <row r="3135" spans="1:3" x14ac:dyDescent="0.25">
      <c r="A3135">
        <v>103</v>
      </c>
      <c r="B3135" t="s">
        <v>75</v>
      </c>
      <c r="C3135">
        <f>IF(Calculator!$N103="",0,(Calculator!$N103-5.3)*(1-IF(Calculator!$G103="Yes",1,0)))</f>
      </c>
    </row>
    <row r="3136" spans="1:3" x14ac:dyDescent="0.25">
      <c r="A3136">
        <v>103</v>
      </c>
      <c r="B3136" t="s">
        <v>76</v>
      </c>
      <c r="C3136">
        <f>IF(Calculator!$N103="",1,0)</f>
      </c>
    </row>
    <row r="3137" spans="1:3" x14ac:dyDescent="0.25">
      <c r="A3137">
        <v>103</v>
      </c>
      <c r="B3137" t="s">
        <v>77</v>
      </c>
      <c r="C3137">
        <f>1</f>
      </c>
    </row>
    <row r="3138" spans="1:3" x14ac:dyDescent="0.25">
      <c r="A3138">
        <v>104</v>
      </c>
      <c r="B3138" t="s">
        <v>47</v>
      </c>
      <c r="C3138">
        <f>(Calculator!$C104-55)/10</f>
      </c>
    </row>
    <row r="3139" spans="1:3" x14ac:dyDescent="0.25">
      <c r="A3139">
        <v>104</v>
      </c>
      <c r="B3139" t="s">
        <v>48</v>
      </c>
      <c r="C3139">
        <f>((Calculator!$C104-55)/10)^2</f>
      </c>
    </row>
    <row r="3140" spans="1:3" x14ac:dyDescent="0.25">
      <c r="A3140">
        <v>104</v>
      </c>
      <c r="B3140" t="s">
        <v>49</v>
      </c>
      <c r="C3140">
        <f>((Calculator!$D104-Calculator!$E104)*0.02586)-3.5</f>
      </c>
    </row>
    <row r="3141" spans="1:3" x14ac:dyDescent="0.25">
      <c r="A3141">
        <v>104</v>
      </c>
      <c r="B3141" t="s">
        <v>50</v>
      </c>
      <c r="C3141">
        <f>((Calculator!$E104*0.02586)-1.3)/0.3</f>
      </c>
    </row>
    <row r="3142" spans="1:3" x14ac:dyDescent="0.25">
      <c r="A3142">
        <v>104</v>
      </c>
      <c r="B3142" t="s">
        <v>51</v>
      </c>
      <c r="C3142">
        <f>(MIN(Calculator!$F104,110)-110)/20</f>
      </c>
    </row>
    <row r="3143" spans="1:3" x14ac:dyDescent="0.25">
      <c r="A3143">
        <v>104</v>
      </c>
      <c r="B3143" t="s">
        <v>52</v>
      </c>
      <c r="C3143">
        <f>(MAX(Calculator!$F104,110)-130)/20</f>
      </c>
    </row>
    <row r="3144" spans="1:3" x14ac:dyDescent="0.25">
      <c r="A3144">
        <v>104</v>
      </c>
      <c r="B3144" t="s">
        <v>17</v>
      </c>
      <c r="C3144">
        <f>IF(Calculator!$G104="Yes",1,0)</f>
      </c>
    </row>
    <row r="3145" spans="1:3" x14ac:dyDescent="0.25">
      <c r="A3145">
        <v>104</v>
      </c>
      <c r="B3145" t="s">
        <v>53</v>
      </c>
      <c r="C3145">
        <f>IF(Calculator!$H104="Yes",1,0)</f>
      </c>
    </row>
    <row r="3146" spans="1:3" x14ac:dyDescent="0.25">
      <c r="A3146">
        <v>104</v>
      </c>
      <c r="B3146" t="s">
        <v>54</v>
      </c>
      <c r="C3146">
        <f>(MIN(Calculator!$I104,30)-25)/5</f>
      </c>
    </row>
    <row r="3147" spans="1:3" x14ac:dyDescent="0.25">
      <c r="A3147">
        <v>104</v>
      </c>
      <c r="B3147" t="s">
        <v>55</v>
      </c>
      <c r="C3147">
        <f>(MAX(Calculator!$I104,30)-30)/5</f>
      </c>
    </row>
    <row r="3148" spans="1:3" x14ac:dyDescent="0.25">
      <c r="A3148">
        <v>104</v>
      </c>
      <c r="B3148" t="s">
        <v>56</v>
      </c>
      <c r="C3148">
        <f>(MIN(Calculator!$J104,60)-60)/-15</f>
      </c>
    </row>
    <row r="3149" spans="1:3" x14ac:dyDescent="0.25">
      <c r="A3149">
        <v>104</v>
      </c>
      <c r="B3149" t="s">
        <v>57</v>
      </c>
      <c r="C3149">
        <f>(MAX(Calculator!$J104,60)-90)/-15</f>
      </c>
    </row>
    <row r="3150" spans="1:3" x14ac:dyDescent="0.25">
      <c r="A3150">
        <v>104</v>
      </c>
      <c r="B3150" t="s">
        <v>58</v>
      </c>
      <c r="C3150">
        <f>IF(Calculator!$K104="Yes",1,0)</f>
      </c>
    </row>
    <row r="3151" spans="1:3" x14ac:dyDescent="0.25">
      <c r="A3151">
        <v>104</v>
      </c>
      <c r="B3151" t="s">
        <v>59</v>
      </c>
      <c r="C3151">
        <f>IF(Calculator!$L104="Yes",1,0)</f>
      </c>
    </row>
    <row r="3152" spans="1:3" x14ac:dyDescent="0.25">
      <c r="A3152">
        <v>104</v>
      </c>
      <c r="B3152" t="s">
        <v>60</v>
      </c>
      <c r="C3152">
        <f>((MAX(Calculator!$F104,110)-130)/20)*IF(Calculator!$K104="Yes",1,0)</f>
      </c>
    </row>
    <row r="3153" spans="1:3" x14ac:dyDescent="0.25">
      <c r="A3153">
        <v>104</v>
      </c>
      <c r="B3153" t="s">
        <v>61</v>
      </c>
      <c r="C3153">
        <f>((((Calculator!$D104-Calculator!$E104)*0.02586)-3.5))*IF(Calculator!$L104="Yes",1,0)</f>
      </c>
    </row>
    <row r="3154" spans="1:3" x14ac:dyDescent="0.25">
      <c r="A3154">
        <v>104</v>
      </c>
      <c r="B3154" t="s">
        <v>62</v>
      </c>
      <c r="C3154">
        <f>(((Calculator!$C104-55)/10)*(((((Calculator!$D104-Calculator!$E104)*0.02586)-3.5))))</f>
      </c>
    </row>
    <row r="3155" spans="1:3" x14ac:dyDescent="0.25">
      <c r="A3155">
        <v>104</v>
      </c>
      <c r="B3155" t="s">
        <v>63</v>
      </c>
      <c r="C3155">
        <f>(((Calculator!$C104-55)/10)*(((Calculator!$E104*0.02586)-1.3)/0.3))</f>
      </c>
    </row>
    <row r="3156" spans="1:3" x14ac:dyDescent="0.25">
      <c r="A3156">
        <v>104</v>
      </c>
      <c r="B3156" t="s">
        <v>64</v>
      </c>
      <c r="C3156">
        <f>(((Calculator!$C104-55)/10)*((MAX(Calculator!$F104,110)-130)/20))</f>
      </c>
    </row>
    <row r="3157" spans="1:3" x14ac:dyDescent="0.25">
      <c r="A3157">
        <v>104</v>
      </c>
      <c r="B3157" t="s">
        <v>65</v>
      </c>
      <c r="C3157">
        <f>(((Calculator!$C104-55)/10)*IF(Calculator!$G104="Yes",1,0))</f>
      </c>
    </row>
    <row r="3158" spans="1:3" x14ac:dyDescent="0.25">
      <c r="A3158">
        <v>104</v>
      </c>
      <c r="B3158" t="s">
        <v>66</v>
      </c>
      <c r="C3158">
        <f>(((Calculator!$C104-55)/10)*IF(Calculator!$H104="Yes",1,0))</f>
      </c>
    </row>
    <row r="3159" spans="1:3" x14ac:dyDescent="0.25">
      <c r="A3159">
        <v>104</v>
      </c>
      <c r="B3159" t="s">
        <v>67</v>
      </c>
      <c r="C3159">
        <f>(((Calculator!$C104-55)/10)*((MAX(Calculator!$I104,30)-30)/5))</f>
      </c>
    </row>
    <row r="3160" spans="1:3" x14ac:dyDescent="0.25">
      <c r="A3160">
        <v>104</v>
      </c>
      <c r="B3160" t="s">
        <v>68</v>
      </c>
      <c r="C3160">
        <f>(((Calculator!$C104-55)/10)*((MIN(Calculator!$J104,60)-60)/-15))</f>
      </c>
    </row>
    <row r="3161" spans="1:3" x14ac:dyDescent="0.25">
      <c r="A3161">
        <v>104</v>
      </c>
      <c r="B3161" t="s">
        <v>69</v>
      </c>
      <c r="C3161">
        <f>IF(AND(Calculator!$O104&lt;&gt;"",Calculator!$O104&gt;=4,Calculator!$O104&lt;=6),1,0)</f>
      </c>
    </row>
    <row r="3162" spans="1:3" x14ac:dyDescent="0.25">
      <c r="A3162">
        <v>104</v>
      </c>
      <c r="B3162" t="s">
        <v>70</v>
      </c>
      <c r="C3162">
        <f>IF(AND(Calculator!$O104&lt;&gt;"",Calculator!$O104&gt;=7,Calculator!$O104&lt;=10),1,0)</f>
      </c>
    </row>
    <row r="3163" spans="1:3" x14ac:dyDescent="0.25">
      <c r="A3163">
        <v>104</v>
      </c>
      <c r="B3163" t="s">
        <v>71</v>
      </c>
      <c r="C3163">
        <f>IF(Calculator!$O104="",1,0)</f>
      </c>
    </row>
    <row r="3164" spans="1:3" x14ac:dyDescent="0.25">
      <c r="A3164">
        <v>104</v>
      </c>
      <c r="B3164" t="s">
        <v>72</v>
      </c>
      <c r="C3164">
        <f>IF(OR(Calculator!$M104="",Calculator!$M104=0),0,LN(Calculator!$M104))</f>
      </c>
    </row>
    <row r="3165" spans="1:3" x14ac:dyDescent="0.25">
      <c r="A3165">
        <v>104</v>
      </c>
      <c r="B3165" t="s">
        <v>73</v>
      </c>
      <c r="C3165">
        <f>IF(Calculator!$M104="",1,0)</f>
      </c>
    </row>
    <row r="3166" spans="1:3" x14ac:dyDescent="0.25">
      <c r="A3166">
        <v>104</v>
      </c>
      <c r="B3166" t="s">
        <v>74</v>
      </c>
      <c r="C3166">
        <f>IF(Calculator!$N104="",0,(Calculator!$N104-5.3)*IF(Calculator!$G104="Yes",1,0))</f>
      </c>
    </row>
    <row r="3167" spans="1:3" x14ac:dyDescent="0.25">
      <c r="A3167">
        <v>104</v>
      </c>
      <c r="B3167" t="s">
        <v>75</v>
      </c>
      <c r="C3167">
        <f>IF(Calculator!$N104="",0,(Calculator!$N104-5.3)*(1-IF(Calculator!$G104="Yes",1,0)))</f>
      </c>
    </row>
    <row r="3168" spans="1:3" x14ac:dyDescent="0.25">
      <c r="A3168">
        <v>104</v>
      </c>
      <c r="B3168" t="s">
        <v>76</v>
      </c>
      <c r="C3168">
        <f>IF(Calculator!$N104="",1,0)</f>
      </c>
    </row>
    <row r="3169" spans="1:3" x14ac:dyDescent="0.25">
      <c r="A3169">
        <v>104</v>
      </c>
      <c r="B3169" t="s">
        <v>77</v>
      </c>
      <c r="C3169">
        <f>1</f>
      </c>
    </row>
    <row r="3170" spans="1:3" x14ac:dyDescent="0.25">
      <c r="A3170">
        <v>105</v>
      </c>
      <c r="B3170" t="s">
        <v>47</v>
      </c>
      <c r="C3170">
        <f>(Calculator!$C105-55)/10</f>
      </c>
    </row>
    <row r="3171" spans="1:3" x14ac:dyDescent="0.25">
      <c r="A3171">
        <v>105</v>
      </c>
      <c r="B3171" t="s">
        <v>48</v>
      </c>
      <c r="C3171">
        <f>((Calculator!$C105-55)/10)^2</f>
      </c>
    </row>
    <row r="3172" spans="1:3" x14ac:dyDescent="0.25">
      <c r="A3172">
        <v>105</v>
      </c>
      <c r="B3172" t="s">
        <v>49</v>
      </c>
      <c r="C3172">
        <f>((Calculator!$D105-Calculator!$E105)*0.02586)-3.5</f>
      </c>
    </row>
    <row r="3173" spans="1:3" x14ac:dyDescent="0.25">
      <c r="A3173">
        <v>105</v>
      </c>
      <c r="B3173" t="s">
        <v>50</v>
      </c>
      <c r="C3173">
        <f>((Calculator!$E105*0.02586)-1.3)/0.3</f>
      </c>
    </row>
    <row r="3174" spans="1:3" x14ac:dyDescent="0.25">
      <c r="A3174">
        <v>105</v>
      </c>
      <c r="B3174" t="s">
        <v>51</v>
      </c>
      <c r="C3174">
        <f>(MIN(Calculator!$F105,110)-110)/20</f>
      </c>
    </row>
    <row r="3175" spans="1:3" x14ac:dyDescent="0.25">
      <c r="A3175">
        <v>105</v>
      </c>
      <c r="B3175" t="s">
        <v>52</v>
      </c>
      <c r="C3175">
        <f>(MAX(Calculator!$F105,110)-130)/20</f>
      </c>
    </row>
    <row r="3176" spans="1:3" x14ac:dyDescent="0.25">
      <c r="A3176">
        <v>105</v>
      </c>
      <c r="B3176" t="s">
        <v>17</v>
      </c>
      <c r="C3176">
        <f>IF(Calculator!$G105="Yes",1,0)</f>
      </c>
    </row>
    <row r="3177" spans="1:3" x14ac:dyDescent="0.25">
      <c r="A3177">
        <v>105</v>
      </c>
      <c r="B3177" t="s">
        <v>53</v>
      </c>
      <c r="C3177">
        <f>IF(Calculator!$H105="Yes",1,0)</f>
      </c>
    </row>
    <row r="3178" spans="1:3" x14ac:dyDescent="0.25">
      <c r="A3178">
        <v>105</v>
      </c>
      <c r="B3178" t="s">
        <v>54</v>
      </c>
      <c r="C3178">
        <f>(MIN(Calculator!$I105,30)-25)/5</f>
      </c>
    </row>
    <row r="3179" spans="1:3" x14ac:dyDescent="0.25">
      <c r="A3179">
        <v>105</v>
      </c>
      <c r="B3179" t="s">
        <v>55</v>
      </c>
      <c r="C3179">
        <f>(MAX(Calculator!$I105,30)-30)/5</f>
      </c>
    </row>
    <row r="3180" spans="1:3" x14ac:dyDescent="0.25">
      <c r="A3180">
        <v>105</v>
      </c>
      <c r="B3180" t="s">
        <v>56</v>
      </c>
      <c r="C3180">
        <f>(MIN(Calculator!$J105,60)-60)/-15</f>
      </c>
    </row>
    <row r="3181" spans="1:3" x14ac:dyDescent="0.25">
      <c r="A3181">
        <v>105</v>
      </c>
      <c r="B3181" t="s">
        <v>57</v>
      </c>
      <c r="C3181">
        <f>(MAX(Calculator!$J105,60)-90)/-15</f>
      </c>
    </row>
    <row r="3182" spans="1:3" x14ac:dyDescent="0.25">
      <c r="A3182">
        <v>105</v>
      </c>
      <c r="B3182" t="s">
        <v>58</v>
      </c>
      <c r="C3182">
        <f>IF(Calculator!$K105="Yes",1,0)</f>
      </c>
    </row>
    <row r="3183" spans="1:3" x14ac:dyDescent="0.25">
      <c r="A3183">
        <v>105</v>
      </c>
      <c r="B3183" t="s">
        <v>59</v>
      </c>
      <c r="C3183">
        <f>IF(Calculator!$L105="Yes",1,0)</f>
      </c>
    </row>
    <row r="3184" spans="1:3" x14ac:dyDescent="0.25">
      <c r="A3184">
        <v>105</v>
      </c>
      <c r="B3184" t="s">
        <v>60</v>
      </c>
      <c r="C3184">
        <f>((MAX(Calculator!$F105,110)-130)/20)*IF(Calculator!$K105="Yes",1,0)</f>
      </c>
    </row>
    <row r="3185" spans="1:3" x14ac:dyDescent="0.25">
      <c r="A3185">
        <v>105</v>
      </c>
      <c r="B3185" t="s">
        <v>61</v>
      </c>
      <c r="C3185">
        <f>((((Calculator!$D105-Calculator!$E105)*0.02586)-3.5))*IF(Calculator!$L105="Yes",1,0)</f>
      </c>
    </row>
    <row r="3186" spans="1:3" x14ac:dyDescent="0.25">
      <c r="A3186">
        <v>105</v>
      </c>
      <c r="B3186" t="s">
        <v>62</v>
      </c>
      <c r="C3186">
        <f>(((Calculator!$C105-55)/10)*(((((Calculator!$D105-Calculator!$E105)*0.02586)-3.5))))</f>
      </c>
    </row>
    <row r="3187" spans="1:3" x14ac:dyDescent="0.25">
      <c r="A3187">
        <v>105</v>
      </c>
      <c r="B3187" t="s">
        <v>63</v>
      </c>
      <c r="C3187">
        <f>(((Calculator!$C105-55)/10)*(((Calculator!$E105*0.02586)-1.3)/0.3))</f>
      </c>
    </row>
    <row r="3188" spans="1:3" x14ac:dyDescent="0.25">
      <c r="A3188">
        <v>105</v>
      </c>
      <c r="B3188" t="s">
        <v>64</v>
      </c>
      <c r="C3188">
        <f>(((Calculator!$C105-55)/10)*((MAX(Calculator!$F105,110)-130)/20))</f>
      </c>
    </row>
    <row r="3189" spans="1:3" x14ac:dyDescent="0.25">
      <c r="A3189">
        <v>105</v>
      </c>
      <c r="B3189" t="s">
        <v>65</v>
      </c>
      <c r="C3189">
        <f>(((Calculator!$C105-55)/10)*IF(Calculator!$G105="Yes",1,0))</f>
      </c>
    </row>
    <row r="3190" spans="1:3" x14ac:dyDescent="0.25">
      <c r="A3190">
        <v>105</v>
      </c>
      <c r="B3190" t="s">
        <v>66</v>
      </c>
      <c r="C3190">
        <f>(((Calculator!$C105-55)/10)*IF(Calculator!$H105="Yes",1,0))</f>
      </c>
    </row>
    <row r="3191" spans="1:3" x14ac:dyDescent="0.25">
      <c r="A3191">
        <v>105</v>
      </c>
      <c r="B3191" t="s">
        <v>67</v>
      </c>
      <c r="C3191">
        <f>(((Calculator!$C105-55)/10)*((MAX(Calculator!$I105,30)-30)/5))</f>
      </c>
    </row>
    <row r="3192" spans="1:3" x14ac:dyDescent="0.25">
      <c r="A3192">
        <v>105</v>
      </c>
      <c r="B3192" t="s">
        <v>68</v>
      </c>
      <c r="C3192">
        <f>(((Calculator!$C105-55)/10)*((MIN(Calculator!$J105,60)-60)/-15))</f>
      </c>
    </row>
    <row r="3193" spans="1:3" x14ac:dyDescent="0.25">
      <c r="A3193">
        <v>105</v>
      </c>
      <c r="B3193" t="s">
        <v>69</v>
      </c>
      <c r="C3193">
        <f>IF(AND(Calculator!$O105&lt;&gt;"",Calculator!$O105&gt;=4,Calculator!$O105&lt;=6),1,0)</f>
      </c>
    </row>
    <row r="3194" spans="1:3" x14ac:dyDescent="0.25">
      <c r="A3194">
        <v>105</v>
      </c>
      <c r="B3194" t="s">
        <v>70</v>
      </c>
      <c r="C3194">
        <f>IF(AND(Calculator!$O105&lt;&gt;"",Calculator!$O105&gt;=7,Calculator!$O105&lt;=10),1,0)</f>
      </c>
    </row>
    <row r="3195" spans="1:3" x14ac:dyDescent="0.25">
      <c r="A3195">
        <v>105</v>
      </c>
      <c r="B3195" t="s">
        <v>71</v>
      </c>
      <c r="C3195">
        <f>IF(Calculator!$O105="",1,0)</f>
      </c>
    </row>
    <row r="3196" spans="1:3" x14ac:dyDescent="0.25">
      <c r="A3196">
        <v>105</v>
      </c>
      <c r="B3196" t="s">
        <v>72</v>
      </c>
      <c r="C3196">
        <f>IF(OR(Calculator!$M105="",Calculator!$M105=0),0,LN(Calculator!$M105))</f>
      </c>
    </row>
    <row r="3197" spans="1:3" x14ac:dyDescent="0.25">
      <c r="A3197">
        <v>105</v>
      </c>
      <c r="B3197" t="s">
        <v>73</v>
      </c>
      <c r="C3197">
        <f>IF(Calculator!$M105="",1,0)</f>
      </c>
    </row>
    <row r="3198" spans="1:3" x14ac:dyDescent="0.25">
      <c r="A3198">
        <v>105</v>
      </c>
      <c r="B3198" t="s">
        <v>74</v>
      </c>
      <c r="C3198">
        <f>IF(Calculator!$N105="",0,(Calculator!$N105-5.3)*IF(Calculator!$G105="Yes",1,0))</f>
      </c>
    </row>
    <row r="3199" spans="1:3" x14ac:dyDescent="0.25">
      <c r="A3199">
        <v>105</v>
      </c>
      <c r="B3199" t="s">
        <v>75</v>
      </c>
      <c r="C3199">
        <f>IF(Calculator!$N105="",0,(Calculator!$N105-5.3)*(1-IF(Calculator!$G105="Yes",1,0)))</f>
      </c>
    </row>
    <row r="3200" spans="1:3" x14ac:dyDescent="0.25">
      <c r="A3200">
        <v>105</v>
      </c>
      <c r="B3200" t="s">
        <v>76</v>
      </c>
      <c r="C3200">
        <f>IF(Calculator!$N105="",1,0)</f>
      </c>
    </row>
    <row r="3201" spans="1:3" x14ac:dyDescent="0.25">
      <c r="A3201">
        <v>105</v>
      </c>
      <c r="B3201" t="s">
        <v>77</v>
      </c>
      <c r="C3201">
        <f>1</f>
      </c>
    </row>
    <row r="3202" spans="1:3" x14ac:dyDescent="0.25">
      <c r="A3202">
        <v>106</v>
      </c>
      <c r="B3202" t="s">
        <v>47</v>
      </c>
      <c r="C3202">
        <f>(Calculator!$C106-55)/10</f>
      </c>
    </row>
    <row r="3203" spans="1:3" x14ac:dyDescent="0.25">
      <c r="A3203">
        <v>106</v>
      </c>
      <c r="B3203" t="s">
        <v>48</v>
      </c>
      <c r="C3203">
        <f>((Calculator!$C106-55)/10)^2</f>
      </c>
    </row>
    <row r="3204" spans="1:3" x14ac:dyDescent="0.25">
      <c r="A3204">
        <v>106</v>
      </c>
      <c r="B3204" t="s">
        <v>49</v>
      </c>
      <c r="C3204">
        <f>((Calculator!$D106-Calculator!$E106)*0.02586)-3.5</f>
      </c>
    </row>
    <row r="3205" spans="1:3" x14ac:dyDescent="0.25">
      <c r="A3205">
        <v>106</v>
      </c>
      <c r="B3205" t="s">
        <v>50</v>
      </c>
      <c r="C3205">
        <f>((Calculator!$E106*0.02586)-1.3)/0.3</f>
      </c>
    </row>
    <row r="3206" spans="1:3" x14ac:dyDescent="0.25">
      <c r="A3206">
        <v>106</v>
      </c>
      <c r="B3206" t="s">
        <v>51</v>
      </c>
      <c r="C3206">
        <f>(MIN(Calculator!$F106,110)-110)/20</f>
      </c>
    </row>
    <row r="3207" spans="1:3" x14ac:dyDescent="0.25">
      <c r="A3207">
        <v>106</v>
      </c>
      <c r="B3207" t="s">
        <v>52</v>
      </c>
      <c r="C3207">
        <f>(MAX(Calculator!$F106,110)-130)/20</f>
      </c>
    </row>
    <row r="3208" spans="1:3" x14ac:dyDescent="0.25">
      <c r="A3208">
        <v>106</v>
      </c>
      <c r="B3208" t="s">
        <v>17</v>
      </c>
      <c r="C3208">
        <f>IF(Calculator!$G106="Yes",1,0)</f>
      </c>
    </row>
    <row r="3209" spans="1:3" x14ac:dyDescent="0.25">
      <c r="A3209">
        <v>106</v>
      </c>
      <c r="B3209" t="s">
        <v>53</v>
      </c>
      <c r="C3209">
        <f>IF(Calculator!$H106="Yes",1,0)</f>
      </c>
    </row>
    <row r="3210" spans="1:3" x14ac:dyDescent="0.25">
      <c r="A3210">
        <v>106</v>
      </c>
      <c r="B3210" t="s">
        <v>54</v>
      </c>
      <c r="C3210">
        <f>(MIN(Calculator!$I106,30)-25)/5</f>
      </c>
    </row>
    <row r="3211" spans="1:3" x14ac:dyDescent="0.25">
      <c r="A3211">
        <v>106</v>
      </c>
      <c r="B3211" t="s">
        <v>55</v>
      </c>
      <c r="C3211">
        <f>(MAX(Calculator!$I106,30)-30)/5</f>
      </c>
    </row>
    <row r="3212" spans="1:3" x14ac:dyDescent="0.25">
      <c r="A3212">
        <v>106</v>
      </c>
      <c r="B3212" t="s">
        <v>56</v>
      </c>
      <c r="C3212">
        <f>(MIN(Calculator!$J106,60)-60)/-15</f>
      </c>
    </row>
    <row r="3213" spans="1:3" x14ac:dyDescent="0.25">
      <c r="A3213">
        <v>106</v>
      </c>
      <c r="B3213" t="s">
        <v>57</v>
      </c>
      <c r="C3213">
        <f>(MAX(Calculator!$J106,60)-90)/-15</f>
      </c>
    </row>
    <row r="3214" spans="1:3" x14ac:dyDescent="0.25">
      <c r="A3214">
        <v>106</v>
      </c>
      <c r="B3214" t="s">
        <v>58</v>
      </c>
      <c r="C3214">
        <f>IF(Calculator!$K106="Yes",1,0)</f>
      </c>
    </row>
    <row r="3215" spans="1:3" x14ac:dyDescent="0.25">
      <c r="A3215">
        <v>106</v>
      </c>
      <c r="B3215" t="s">
        <v>59</v>
      </c>
      <c r="C3215">
        <f>IF(Calculator!$L106="Yes",1,0)</f>
      </c>
    </row>
    <row r="3216" spans="1:3" x14ac:dyDescent="0.25">
      <c r="A3216">
        <v>106</v>
      </c>
      <c r="B3216" t="s">
        <v>60</v>
      </c>
      <c r="C3216">
        <f>((MAX(Calculator!$F106,110)-130)/20)*IF(Calculator!$K106="Yes",1,0)</f>
      </c>
    </row>
    <row r="3217" spans="1:3" x14ac:dyDescent="0.25">
      <c r="A3217">
        <v>106</v>
      </c>
      <c r="B3217" t="s">
        <v>61</v>
      </c>
      <c r="C3217">
        <f>((((Calculator!$D106-Calculator!$E106)*0.02586)-3.5))*IF(Calculator!$L106="Yes",1,0)</f>
      </c>
    </row>
    <row r="3218" spans="1:3" x14ac:dyDescent="0.25">
      <c r="A3218">
        <v>106</v>
      </c>
      <c r="B3218" t="s">
        <v>62</v>
      </c>
      <c r="C3218">
        <f>(((Calculator!$C106-55)/10)*(((((Calculator!$D106-Calculator!$E106)*0.02586)-3.5))))</f>
      </c>
    </row>
    <row r="3219" spans="1:3" x14ac:dyDescent="0.25">
      <c r="A3219">
        <v>106</v>
      </c>
      <c r="B3219" t="s">
        <v>63</v>
      </c>
      <c r="C3219">
        <f>(((Calculator!$C106-55)/10)*(((Calculator!$E106*0.02586)-1.3)/0.3))</f>
      </c>
    </row>
    <row r="3220" spans="1:3" x14ac:dyDescent="0.25">
      <c r="A3220">
        <v>106</v>
      </c>
      <c r="B3220" t="s">
        <v>64</v>
      </c>
      <c r="C3220">
        <f>(((Calculator!$C106-55)/10)*((MAX(Calculator!$F106,110)-130)/20))</f>
      </c>
    </row>
    <row r="3221" spans="1:3" x14ac:dyDescent="0.25">
      <c r="A3221">
        <v>106</v>
      </c>
      <c r="B3221" t="s">
        <v>65</v>
      </c>
      <c r="C3221">
        <f>(((Calculator!$C106-55)/10)*IF(Calculator!$G106="Yes",1,0))</f>
      </c>
    </row>
    <row r="3222" spans="1:3" x14ac:dyDescent="0.25">
      <c r="A3222">
        <v>106</v>
      </c>
      <c r="B3222" t="s">
        <v>66</v>
      </c>
      <c r="C3222">
        <f>(((Calculator!$C106-55)/10)*IF(Calculator!$H106="Yes",1,0))</f>
      </c>
    </row>
    <row r="3223" spans="1:3" x14ac:dyDescent="0.25">
      <c r="A3223">
        <v>106</v>
      </c>
      <c r="B3223" t="s">
        <v>67</v>
      </c>
      <c r="C3223">
        <f>(((Calculator!$C106-55)/10)*((MAX(Calculator!$I106,30)-30)/5))</f>
      </c>
    </row>
    <row r="3224" spans="1:3" x14ac:dyDescent="0.25">
      <c r="A3224">
        <v>106</v>
      </c>
      <c r="B3224" t="s">
        <v>68</v>
      </c>
      <c r="C3224">
        <f>(((Calculator!$C106-55)/10)*((MIN(Calculator!$J106,60)-60)/-15))</f>
      </c>
    </row>
    <row r="3225" spans="1:3" x14ac:dyDescent="0.25">
      <c r="A3225">
        <v>106</v>
      </c>
      <c r="B3225" t="s">
        <v>69</v>
      </c>
      <c r="C3225">
        <f>IF(AND(Calculator!$O106&lt;&gt;"",Calculator!$O106&gt;=4,Calculator!$O106&lt;=6),1,0)</f>
      </c>
    </row>
    <row r="3226" spans="1:3" x14ac:dyDescent="0.25">
      <c r="A3226">
        <v>106</v>
      </c>
      <c r="B3226" t="s">
        <v>70</v>
      </c>
      <c r="C3226">
        <f>IF(AND(Calculator!$O106&lt;&gt;"",Calculator!$O106&gt;=7,Calculator!$O106&lt;=10),1,0)</f>
      </c>
    </row>
    <row r="3227" spans="1:3" x14ac:dyDescent="0.25">
      <c r="A3227">
        <v>106</v>
      </c>
      <c r="B3227" t="s">
        <v>71</v>
      </c>
      <c r="C3227">
        <f>IF(Calculator!$O106="",1,0)</f>
      </c>
    </row>
    <row r="3228" spans="1:3" x14ac:dyDescent="0.25">
      <c r="A3228">
        <v>106</v>
      </c>
      <c r="B3228" t="s">
        <v>72</v>
      </c>
      <c r="C3228">
        <f>IF(OR(Calculator!$M106="",Calculator!$M106=0),0,LN(Calculator!$M106))</f>
      </c>
    </row>
    <row r="3229" spans="1:3" x14ac:dyDescent="0.25">
      <c r="A3229">
        <v>106</v>
      </c>
      <c r="B3229" t="s">
        <v>73</v>
      </c>
      <c r="C3229">
        <f>IF(Calculator!$M106="",1,0)</f>
      </c>
    </row>
    <row r="3230" spans="1:3" x14ac:dyDescent="0.25">
      <c r="A3230">
        <v>106</v>
      </c>
      <c r="B3230" t="s">
        <v>74</v>
      </c>
      <c r="C3230">
        <f>IF(Calculator!$N106="",0,(Calculator!$N106-5.3)*IF(Calculator!$G106="Yes",1,0))</f>
      </c>
    </row>
    <row r="3231" spans="1:3" x14ac:dyDescent="0.25">
      <c r="A3231">
        <v>106</v>
      </c>
      <c r="B3231" t="s">
        <v>75</v>
      </c>
      <c r="C3231">
        <f>IF(Calculator!$N106="",0,(Calculator!$N106-5.3)*(1-IF(Calculator!$G106="Yes",1,0)))</f>
      </c>
    </row>
    <row r="3232" spans="1:3" x14ac:dyDescent="0.25">
      <c r="A3232">
        <v>106</v>
      </c>
      <c r="B3232" t="s">
        <v>76</v>
      </c>
      <c r="C3232">
        <f>IF(Calculator!$N106="",1,0)</f>
      </c>
    </row>
    <row r="3233" spans="1:3" x14ac:dyDescent="0.25">
      <c r="A3233">
        <v>106</v>
      </c>
      <c r="B3233" t="s">
        <v>77</v>
      </c>
      <c r="C3233">
        <f>1</f>
      </c>
    </row>
    <row r="3234" spans="1:3" x14ac:dyDescent="0.25">
      <c r="A3234">
        <v>107</v>
      </c>
      <c r="B3234" t="s">
        <v>47</v>
      </c>
      <c r="C3234">
        <f>(Calculator!$C107-55)/10</f>
      </c>
    </row>
    <row r="3235" spans="1:3" x14ac:dyDescent="0.25">
      <c r="A3235">
        <v>107</v>
      </c>
      <c r="B3235" t="s">
        <v>48</v>
      </c>
      <c r="C3235">
        <f>((Calculator!$C107-55)/10)^2</f>
      </c>
    </row>
    <row r="3236" spans="1:3" x14ac:dyDescent="0.25">
      <c r="A3236">
        <v>107</v>
      </c>
      <c r="B3236" t="s">
        <v>49</v>
      </c>
      <c r="C3236">
        <f>((Calculator!$D107-Calculator!$E107)*0.02586)-3.5</f>
      </c>
    </row>
    <row r="3237" spans="1:3" x14ac:dyDescent="0.25">
      <c r="A3237">
        <v>107</v>
      </c>
      <c r="B3237" t="s">
        <v>50</v>
      </c>
      <c r="C3237">
        <f>((Calculator!$E107*0.02586)-1.3)/0.3</f>
      </c>
    </row>
    <row r="3238" spans="1:3" x14ac:dyDescent="0.25">
      <c r="A3238">
        <v>107</v>
      </c>
      <c r="B3238" t="s">
        <v>51</v>
      </c>
      <c r="C3238">
        <f>(MIN(Calculator!$F107,110)-110)/20</f>
      </c>
    </row>
    <row r="3239" spans="1:3" x14ac:dyDescent="0.25">
      <c r="A3239">
        <v>107</v>
      </c>
      <c r="B3239" t="s">
        <v>52</v>
      </c>
      <c r="C3239">
        <f>(MAX(Calculator!$F107,110)-130)/20</f>
      </c>
    </row>
    <row r="3240" spans="1:3" x14ac:dyDescent="0.25">
      <c r="A3240">
        <v>107</v>
      </c>
      <c r="B3240" t="s">
        <v>17</v>
      </c>
      <c r="C3240">
        <f>IF(Calculator!$G107="Yes",1,0)</f>
      </c>
    </row>
    <row r="3241" spans="1:3" x14ac:dyDescent="0.25">
      <c r="A3241">
        <v>107</v>
      </c>
      <c r="B3241" t="s">
        <v>53</v>
      </c>
      <c r="C3241">
        <f>IF(Calculator!$H107="Yes",1,0)</f>
      </c>
    </row>
    <row r="3242" spans="1:3" x14ac:dyDescent="0.25">
      <c r="A3242">
        <v>107</v>
      </c>
      <c r="B3242" t="s">
        <v>54</v>
      </c>
      <c r="C3242">
        <f>(MIN(Calculator!$I107,30)-25)/5</f>
      </c>
    </row>
    <row r="3243" spans="1:3" x14ac:dyDescent="0.25">
      <c r="A3243">
        <v>107</v>
      </c>
      <c r="B3243" t="s">
        <v>55</v>
      </c>
      <c r="C3243">
        <f>(MAX(Calculator!$I107,30)-30)/5</f>
      </c>
    </row>
    <row r="3244" spans="1:3" x14ac:dyDescent="0.25">
      <c r="A3244">
        <v>107</v>
      </c>
      <c r="B3244" t="s">
        <v>56</v>
      </c>
      <c r="C3244">
        <f>(MIN(Calculator!$J107,60)-60)/-15</f>
      </c>
    </row>
    <row r="3245" spans="1:3" x14ac:dyDescent="0.25">
      <c r="A3245">
        <v>107</v>
      </c>
      <c r="B3245" t="s">
        <v>57</v>
      </c>
      <c r="C3245">
        <f>(MAX(Calculator!$J107,60)-90)/-15</f>
      </c>
    </row>
    <row r="3246" spans="1:3" x14ac:dyDescent="0.25">
      <c r="A3246">
        <v>107</v>
      </c>
      <c r="B3246" t="s">
        <v>58</v>
      </c>
      <c r="C3246">
        <f>IF(Calculator!$K107="Yes",1,0)</f>
      </c>
    </row>
    <row r="3247" spans="1:3" x14ac:dyDescent="0.25">
      <c r="A3247">
        <v>107</v>
      </c>
      <c r="B3247" t="s">
        <v>59</v>
      </c>
      <c r="C3247">
        <f>IF(Calculator!$L107="Yes",1,0)</f>
      </c>
    </row>
    <row r="3248" spans="1:3" x14ac:dyDescent="0.25">
      <c r="A3248">
        <v>107</v>
      </c>
      <c r="B3248" t="s">
        <v>60</v>
      </c>
      <c r="C3248">
        <f>((MAX(Calculator!$F107,110)-130)/20)*IF(Calculator!$K107="Yes",1,0)</f>
      </c>
    </row>
    <row r="3249" spans="1:3" x14ac:dyDescent="0.25">
      <c r="A3249">
        <v>107</v>
      </c>
      <c r="B3249" t="s">
        <v>61</v>
      </c>
      <c r="C3249">
        <f>((((Calculator!$D107-Calculator!$E107)*0.02586)-3.5))*IF(Calculator!$L107="Yes",1,0)</f>
      </c>
    </row>
    <row r="3250" spans="1:3" x14ac:dyDescent="0.25">
      <c r="A3250">
        <v>107</v>
      </c>
      <c r="B3250" t="s">
        <v>62</v>
      </c>
      <c r="C3250">
        <f>(((Calculator!$C107-55)/10)*(((((Calculator!$D107-Calculator!$E107)*0.02586)-3.5))))</f>
      </c>
    </row>
    <row r="3251" spans="1:3" x14ac:dyDescent="0.25">
      <c r="A3251">
        <v>107</v>
      </c>
      <c r="B3251" t="s">
        <v>63</v>
      </c>
      <c r="C3251">
        <f>(((Calculator!$C107-55)/10)*(((Calculator!$E107*0.02586)-1.3)/0.3))</f>
      </c>
    </row>
    <row r="3252" spans="1:3" x14ac:dyDescent="0.25">
      <c r="A3252">
        <v>107</v>
      </c>
      <c r="B3252" t="s">
        <v>64</v>
      </c>
      <c r="C3252">
        <f>(((Calculator!$C107-55)/10)*((MAX(Calculator!$F107,110)-130)/20))</f>
      </c>
    </row>
    <row r="3253" spans="1:3" x14ac:dyDescent="0.25">
      <c r="A3253">
        <v>107</v>
      </c>
      <c r="B3253" t="s">
        <v>65</v>
      </c>
      <c r="C3253">
        <f>(((Calculator!$C107-55)/10)*IF(Calculator!$G107="Yes",1,0))</f>
      </c>
    </row>
    <row r="3254" spans="1:3" x14ac:dyDescent="0.25">
      <c r="A3254">
        <v>107</v>
      </c>
      <c r="B3254" t="s">
        <v>66</v>
      </c>
      <c r="C3254">
        <f>(((Calculator!$C107-55)/10)*IF(Calculator!$H107="Yes",1,0))</f>
      </c>
    </row>
    <row r="3255" spans="1:3" x14ac:dyDescent="0.25">
      <c r="A3255">
        <v>107</v>
      </c>
      <c r="B3255" t="s">
        <v>67</v>
      </c>
      <c r="C3255">
        <f>(((Calculator!$C107-55)/10)*((MAX(Calculator!$I107,30)-30)/5))</f>
      </c>
    </row>
    <row r="3256" spans="1:3" x14ac:dyDescent="0.25">
      <c r="A3256">
        <v>107</v>
      </c>
      <c r="B3256" t="s">
        <v>68</v>
      </c>
      <c r="C3256">
        <f>(((Calculator!$C107-55)/10)*((MIN(Calculator!$J107,60)-60)/-15))</f>
      </c>
    </row>
    <row r="3257" spans="1:3" x14ac:dyDescent="0.25">
      <c r="A3257">
        <v>107</v>
      </c>
      <c r="B3257" t="s">
        <v>69</v>
      </c>
      <c r="C3257">
        <f>IF(AND(Calculator!$O107&lt;&gt;"",Calculator!$O107&gt;=4,Calculator!$O107&lt;=6),1,0)</f>
      </c>
    </row>
    <row r="3258" spans="1:3" x14ac:dyDescent="0.25">
      <c r="A3258">
        <v>107</v>
      </c>
      <c r="B3258" t="s">
        <v>70</v>
      </c>
      <c r="C3258">
        <f>IF(AND(Calculator!$O107&lt;&gt;"",Calculator!$O107&gt;=7,Calculator!$O107&lt;=10),1,0)</f>
      </c>
    </row>
    <row r="3259" spans="1:3" x14ac:dyDescent="0.25">
      <c r="A3259">
        <v>107</v>
      </c>
      <c r="B3259" t="s">
        <v>71</v>
      </c>
      <c r="C3259">
        <f>IF(Calculator!$O107="",1,0)</f>
      </c>
    </row>
    <row r="3260" spans="1:3" x14ac:dyDescent="0.25">
      <c r="A3260">
        <v>107</v>
      </c>
      <c r="B3260" t="s">
        <v>72</v>
      </c>
      <c r="C3260">
        <f>IF(OR(Calculator!$M107="",Calculator!$M107=0),0,LN(Calculator!$M107))</f>
      </c>
    </row>
    <row r="3261" spans="1:3" x14ac:dyDescent="0.25">
      <c r="A3261">
        <v>107</v>
      </c>
      <c r="B3261" t="s">
        <v>73</v>
      </c>
      <c r="C3261">
        <f>IF(Calculator!$M107="",1,0)</f>
      </c>
    </row>
    <row r="3262" spans="1:3" x14ac:dyDescent="0.25">
      <c r="A3262">
        <v>107</v>
      </c>
      <c r="B3262" t="s">
        <v>74</v>
      </c>
      <c r="C3262">
        <f>IF(Calculator!$N107="",0,(Calculator!$N107-5.3)*IF(Calculator!$G107="Yes",1,0))</f>
      </c>
    </row>
    <row r="3263" spans="1:3" x14ac:dyDescent="0.25">
      <c r="A3263">
        <v>107</v>
      </c>
      <c r="B3263" t="s">
        <v>75</v>
      </c>
      <c r="C3263">
        <f>IF(Calculator!$N107="",0,(Calculator!$N107-5.3)*(1-IF(Calculator!$G107="Yes",1,0)))</f>
      </c>
    </row>
    <row r="3264" spans="1:3" x14ac:dyDescent="0.25">
      <c r="A3264">
        <v>107</v>
      </c>
      <c r="B3264" t="s">
        <v>76</v>
      </c>
      <c r="C3264">
        <f>IF(Calculator!$N107="",1,0)</f>
      </c>
    </row>
    <row r="3265" spans="1:3" x14ac:dyDescent="0.25">
      <c r="A3265">
        <v>107</v>
      </c>
      <c r="B3265" t="s">
        <v>77</v>
      </c>
      <c r="C3265">
        <f>1</f>
      </c>
    </row>
    <row r="3266" spans="1:3" x14ac:dyDescent="0.25">
      <c r="A3266">
        <v>108</v>
      </c>
      <c r="B3266" t="s">
        <v>47</v>
      </c>
      <c r="C3266">
        <f>(Calculator!$C108-55)/10</f>
      </c>
    </row>
    <row r="3267" spans="1:3" x14ac:dyDescent="0.25">
      <c r="A3267">
        <v>108</v>
      </c>
      <c r="B3267" t="s">
        <v>48</v>
      </c>
      <c r="C3267">
        <f>((Calculator!$C108-55)/10)^2</f>
      </c>
    </row>
    <row r="3268" spans="1:3" x14ac:dyDescent="0.25">
      <c r="A3268">
        <v>108</v>
      </c>
      <c r="B3268" t="s">
        <v>49</v>
      </c>
      <c r="C3268">
        <f>((Calculator!$D108-Calculator!$E108)*0.02586)-3.5</f>
      </c>
    </row>
    <row r="3269" spans="1:3" x14ac:dyDescent="0.25">
      <c r="A3269">
        <v>108</v>
      </c>
      <c r="B3269" t="s">
        <v>50</v>
      </c>
      <c r="C3269">
        <f>((Calculator!$E108*0.02586)-1.3)/0.3</f>
      </c>
    </row>
    <row r="3270" spans="1:3" x14ac:dyDescent="0.25">
      <c r="A3270">
        <v>108</v>
      </c>
      <c r="B3270" t="s">
        <v>51</v>
      </c>
      <c r="C3270">
        <f>(MIN(Calculator!$F108,110)-110)/20</f>
      </c>
    </row>
    <row r="3271" spans="1:3" x14ac:dyDescent="0.25">
      <c r="A3271">
        <v>108</v>
      </c>
      <c r="B3271" t="s">
        <v>52</v>
      </c>
      <c r="C3271">
        <f>(MAX(Calculator!$F108,110)-130)/20</f>
      </c>
    </row>
    <row r="3272" spans="1:3" x14ac:dyDescent="0.25">
      <c r="A3272">
        <v>108</v>
      </c>
      <c r="B3272" t="s">
        <v>17</v>
      </c>
      <c r="C3272">
        <f>IF(Calculator!$G108="Yes",1,0)</f>
      </c>
    </row>
    <row r="3273" spans="1:3" x14ac:dyDescent="0.25">
      <c r="A3273">
        <v>108</v>
      </c>
      <c r="B3273" t="s">
        <v>53</v>
      </c>
      <c r="C3273">
        <f>IF(Calculator!$H108="Yes",1,0)</f>
      </c>
    </row>
    <row r="3274" spans="1:3" x14ac:dyDescent="0.25">
      <c r="A3274">
        <v>108</v>
      </c>
      <c r="B3274" t="s">
        <v>54</v>
      </c>
      <c r="C3274">
        <f>(MIN(Calculator!$I108,30)-25)/5</f>
      </c>
    </row>
    <row r="3275" spans="1:3" x14ac:dyDescent="0.25">
      <c r="A3275">
        <v>108</v>
      </c>
      <c r="B3275" t="s">
        <v>55</v>
      </c>
      <c r="C3275">
        <f>(MAX(Calculator!$I108,30)-30)/5</f>
      </c>
    </row>
    <row r="3276" spans="1:3" x14ac:dyDescent="0.25">
      <c r="A3276">
        <v>108</v>
      </c>
      <c r="B3276" t="s">
        <v>56</v>
      </c>
      <c r="C3276">
        <f>(MIN(Calculator!$J108,60)-60)/-15</f>
      </c>
    </row>
    <row r="3277" spans="1:3" x14ac:dyDescent="0.25">
      <c r="A3277">
        <v>108</v>
      </c>
      <c r="B3277" t="s">
        <v>57</v>
      </c>
      <c r="C3277">
        <f>(MAX(Calculator!$J108,60)-90)/-15</f>
      </c>
    </row>
    <row r="3278" spans="1:3" x14ac:dyDescent="0.25">
      <c r="A3278">
        <v>108</v>
      </c>
      <c r="B3278" t="s">
        <v>58</v>
      </c>
      <c r="C3278">
        <f>IF(Calculator!$K108="Yes",1,0)</f>
      </c>
    </row>
    <row r="3279" spans="1:3" x14ac:dyDescent="0.25">
      <c r="A3279">
        <v>108</v>
      </c>
      <c r="B3279" t="s">
        <v>59</v>
      </c>
      <c r="C3279">
        <f>IF(Calculator!$L108="Yes",1,0)</f>
      </c>
    </row>
    <row r="3280" spans="1:3" x14ac:dyDescent="0.25">
      <c r="A3280">
        <v>108</v>
      </c>
      <c r="B3280" t="s">
        <v>60</v>
      </c>
      <c r="C3280">
        <f>((MAX(Calculator!$F108,110)-130)/20)*IF(Calculator!$K108="Yes",1,0)</f>
      </c>
    </row>
    <row r="3281" spans="1:3" x14ac:dyDescent="0.25">
      <c r="A3281">
        <v>108</v>
      </c>
      <c r="B3281" t="s">
        <v>61</v>
      </c>
      <c r="C3281">
        <f>((((Calculator!$D108-Calculator!$E108)*0.02586)-3.5))*IF(Calculator!$L108="Yes",1,0)</f>
      </c>
    </row>
    <row r="3282" spans="1:3" x14ac:dyDescent="0.25">
      <c r="A3282">
        <v>108</v>
      </c>
      <c r="B3282" t="s">
        <v>62</v>
      </c>
      <c r="C3282">
        <f>(((Calculator!$C108-55)/10)*(((((Calculator!$D108-Calculator!$E108)*0.02586)-3.5))))</f>
      </c>
    </row>
    <row r="3283" spans="1:3" x14ac:dyDescent="0.25">
      <c r="A3283">
        <v>108</v>
      </c>
      <c r="B3283" t="s">
        <v>63</v>
      </c>
      <c r="C3283">
        <f>(((Calculator!$C108-55)/10)*(((Calculator!$E108*0.02586)-1.3)/0.3))</f>
      </c>
    </row>
    <row r="3284" spans="1:3" x14ac:dyDescent="0.25">
      <c r="A3284">
        <v>108</v>
      </c>
      <c r="B3284" t="s">
        <v>64</v>
      </c>
      <c r="C3284">
        <f>(((Calculator!$C108-55)/10)*((MAX(Calculator!$F108,110)-130)/20))</f>
      </c>
    </row>
    <row r="3285" spans="1:3" x14ac:dyDescent="0.25">
      <c r="A3285">
        <v>108</v>
      </c>
      <c r="B3285" t="s">
        <v>65</v>
      </c>
      <c r="C3285">
        <f>(((Calculator!$C108-55)/10)*IF(Calculator!$G108="Yes",1,0))</f>
      </c>
    </row>
    <row r="3286" spans="1:3" x14ac:dyDescent="0.25">
      <c r="A3286">
        <v>108</v>
      </c>
      <c r="B3286" t="s">
        <v>66</v>
      </c>
      <c r="C3286">
        <f>(((Calculator!$C108-55)/10)*IF(Calculator!$H108="Yes",1,0))</f>
      </c>
    </row>
    <row r="3287" spans="1:3" x14ac:dyDescent="0.25">
      <c r="A3287">
        <v>108</v>
      </c>
      <c r="B3287" t="s">
        <v>67</v>
      </c>
      <c r="C3287">
        <f>(((Calculator!$C108-55)/10)*((MAX(Calculator!$I108,30)-30)/5))</f>
      </c>
    </row>
    <row r="3288" spans="1:3" x14ac:dyDescent="0.25">
      <c r="A3288">
        <v>108</v>
      </c>
      <c r="B3288" t="s">
        <v>68</v>
      </c>
      <c r="C3288">
        <f>(((Calculator!$C108-55)/10)*((MIN(Calculator!$J108,60)-60)/-15))</f>
      </c>
    </row>
    <row r="3289" spans="1:3" x14ac:dyDescent="0.25">
      <c r="A3289">
        <v>108</v>
      </c>
      <c r="B3289" t="s">
        <v>69</v>
      </c>
      <c r="C3289">
        <f>IF(AND(Calculator!$O108&lt;&gt;"",Calculator!$O108&gt;=4,Calculator!$O108&lt;=6),1,0)</f>
      </c>
    </row>
    <row r="3290" spans="1:3" x14ac:dyDescent="0.25">
      <c r="A3290">
        <v>108</v>
      </c>
      <c r="B3290" t="s">
        <v>70</v>
      </c>
      <c r="C3290">
        <f>IF(AND(Calculator!$O108&lt;&gt;"",Calculator!$O108&gt;=7,Calculator!$O108&lt;=10),1,0)</f>
      </c>
    </row>
    <row r="3291" spans="1:3" x14ac:dyDescent="0.25">
      <c r="A3291">
        <v>108</v>
      </c>
      <c r="B3291" t="s">
        <v>71</v>
      </c>
      <c r="C3291">
        <f>IF(Calculator!$O108="",1,0)</f>
      </c>
    </row>
    <row r="3292" spans="1:3" x14ac:dyDescent="0.25">
      <c r="A3292">
        <v>108</v>
      </c>
      <c r="B3292" t="s">
        <v>72</v>
      </c>
      <c r="C3292">
        <f>IF(OR(Calculator!$M108="",Calculator!$M108=0),0,LN(Calculator!$M108))</f>
      </c>
    </row>
    <row r="3293" spans="1:3" x14ac:dyDescent="0.25">
      <c r="A3293">
        <v>108</v>
      </c>
      <c r="B3293" t="s">
        <v>73</v>
      </c>
      <c r="C3293">
        <f>IF(Calculator!$M108="",1,0)</f>
      </c>
    </row>
    <row r="3294" spans="1:3" x14ac:dyDescent="0.25">
      <c r="A3294">
        <v>108</v>
      </c>
      <c r="B3294" t="s">
        <v>74</v>
      </c>
      <c r="C3294">
        <f>IF(Calculator!$N108="",0,(Calculator!$N108-5.3)*IF(Calculator!$G108="Yes",1,0))</f>
      </c>
    </row>
    <row r="3295" spans="1:3" x14ac:dyDescent="0.25">
      <c r="A3295">
        <v>108</v>
      </c>
      <c r="B3295" t="s">
        <v>75</v>
      </c>
      <c r="C3295">
        <f>IF(Calculator!$N108="",0,(Calculator!$N108-5.3)*(1-IF(Calculator!$G108="Yes",1,0)))</f>
      </c>
    </row>
    <row r="3296" spans="1:3" x14ac:dyDescent="0.25">
      <c r="A3296">
        <v>108</v>
      </c>
      <c r="B3296" t="s">
        <v>76</v>
      </c>
      <c r="C3296">
        <f>IF(Calculator!$N108="",1,0)</f>
      </c>
    </row>
    <row r="3297" spans="1:3" x14ac:dyDescent="0.25">
      <c r="A3297">
        <v>108</v>
      </c>
      <c r="B3297" t="s">
        <v>77</v>
      </c>
      <c r="C3297">
        <f>1</f>
      </c>
    </row>
    <row r="3298" spans="1:3" x14ac:dyDescent="0.25">
      <c r="A3298">
        <v>109</v>
      </c>
      <c r="B3298" t="s">
        <v>47</v>
      </c>
      <c r="C3298">
        <f>(Calculator!$C109-55)/10</f>
      </c>
    </row>
    <row r="3299" spans="1:3" x14ac:dyDescent="0.25">
      <c r="A3299">
        <v>109</v>
      </c>
      <c r="B3299" t="s">
        <v>48</v>
      </c>
      <c r="C3299">
        <f>((Calculator!$C109-55)/10)^2</f>
      </c>
    </row>
    <row r="3300" spans="1:3" x14ac:dyDescent="0.25">
      <c r="A3300">
        <v>109</v>
      </c>
      <c r="B3300" t="s">
        <v>49</v>
      </c>
      <c r="C3300">
        <f>((Calculator!$D109-Calculator!$E109)*0.02586)-3.5</f>
      </c>
    </row>
    <row r="3301" spans="1:3" x14ac:dyDescent="0.25">
      <c r="A3301">
        <v>109</v>
      </c>
      <c r="B3301" t="s">
        <v>50</v>
      </c>
      <c r="C3301">
        <f>((Calculator!$E109*0.02586)-1.3)/0.3</f>
      </c>
    </row>
    <row r="3302" spans="1:3" x14ac:dyDescent="0.25">
      <c r="A3302">
        <v>109</v>
      </c>
      <c r="B3302" t="s">
        <v>51</v>
      </c>
      <c r="C3302">
        <f>(MIN(Calculator!$F109,110)-110)/20</f>
      </c>
    </row>
    <row r="3303" spans="1:3" x14ac:dyDescent="0.25">
      <c r="A3303">
        <v>109</v>
      </c>
      <c r="B3303" t="s">
        <v>52</v>
      </c>
      <c r="C3303">
        <f>(MAX(Calculator!$F109,110)-130)/20</f>
      </c>
    </row>
    <row r="3304" spans="1:3" x14ac:dyDescent="0.25">
      <c r="A3304">
        <v>109</v>
      </c>
      <c r="B3304" t="s">
        <v>17</v>
      </c>
      <c r="C3304">
        <f>IF(Calculator!$G109="Yes",1,0)</f>
      </c>
    </row>
    <row r="3305" spans="1:3" x14ac:dyDescent="0.25">
      <c r="A3305">
        <v>109</v>
      </c>
      <c r="B3305" t="s">
        <v>53</v>
      </c>
      <c r="C3305">
        <f>IF(Calculator!$H109="Yes",1,0)</f>
      </c>
    </row>
    <row r="3306" spans="1:3" x14ac:dyDescent="0.25">
      <c r="A3306">
        <v>109</v>
      </c>
      <c r="B3306" t="s">
        <v>54</v>
      </c>
      <c r="C3306">
        <f>(MIN(Calculator!$I109,30)-25)/5</f>
      </c>
    </row>
    <row r="3307" spans="1:3" x14ac:dyDescent="0.25">
      <c r="A3307">
        <v>109</v>
      </c>
      <c r="B3307" t="s">
        <v>55</v>
      </c>
      <c r="C3307">
        <f>(MAX(Calculator!$I109,30)-30)/5</f>
      </c>
    </row>
    <row r="3308" spans="1:3" x14ac:dyDescent="0.25">
      <c r="A3308">
        <v>109</v>
      </c>
      <c r="B3308" t="s">
        <v>56</v>
      </c>
      <c r="C3308">
        <f>(MIN(Calculator!$J109,60)-60)/-15</f>
      </c>
    </row>
    <row r="3309" spans="1:3" x14ac:dyDescent="0.25">
      <c r="A3309">
        <v>109</v>
      </c>
      <c r="B3309" t="s">
        <v>57</v>
      </c>
      <c r="C3309">
        <f>(MAX(Calculator!$J109,60)-90)/-15</f>
      </c>
    </row>
    <row r="3310" spans="1:3" x14ac:dyDescent="0.25">
      <c r="A3310">
        <v>109</v>
      </c>
      <c r="B3310" t="s">
        <v>58</v>
      </c>
      <c r="C3310">
        <f>IF(Calculator!$K109="Yes",1,0)</f>
      </c>
    </row>
    <row r="3311" spans="1:3" x14ac:dyDescent="0.25">
      <c r="A3311">
        <v>109</v>
      </c>
      <c r="B3311" t="s">
        <v>59</v>
      </c>
      <c r="C3311">
        <f>IF(Calculator!$L109="Yes",1,0)</f>
      </c>
    </row>
    <row r="3312" spans="1:3" x14ac:dyDescent="0.25">
      <c r="A3312">
        <v>109</v>
      </c>
      <c r="B3312" t="s">
        <v>60</v>
      </c>
      <c r="C3312">
        <f>((MAX(Calculator!$F109,110)-130)/20)*IF(Calculator!$K109="Yes",1,0)</f>
      </c>
    </row>
    <row r="3313" spans="1:3" x14ac:dyDescent="0.25">
      <c r="A3313">
        <v>109</v>
      </c>
      <c r="B3313" t="s">
        <v>61</v>
      </c>
      <c r="C3313">
        <f>((((Calculator!$D109-Calculator!$E109)*0.02586)-3.5))*IF(Calculator!$L109="Yes",1,0)</f>
      </c>
    </row>
    <row r="3314" spans="1:3" x14ac:dyDescent="0.25">
      <c r="A3314">
        <v>109</v>
      </c>
      <c r="B3314" t="s">
        <v>62</v>
      </c>
      <c r="C3314">
        <f>(((Calculator!$C109-55)/10)*(((((Calculator!$D109-Calculator!$E109)*0.02586)-3.5))))</f>
      </c>
    </row>
    <row r="3315" spans="1:3" x14ac:dyDescent="0.25">
      <c r="A3315">
        <v>109</v>
      </c>
      <c r="B3315" t="s">
        <v>63</v>
      </c>
      <c r="C3315">
        <f>(((Calculator!$C109-55)/10)*(((Calculator!$E109*0.02586)-1.3)/0.3))</f>
      </c>
    </row>
    <row r="3316" spans="1:3" x14ac:dyDescent="0.25">
      <c r="A3316">
        <v>109</v>
      </c>
      <c r="B3316" t="s">
        <v>64</v>
      </c>
      <c r="C3316">
        <f>(((Calculator!$C109-55)/10)*((MAX(Calculator!$F109,110)-130)/20))</f>
      </c>
    </row>
    <row r="3317" spans="1:3" x14ac:dyDescent="0.25">
      <c r="A3317">
        <v>109</v>
      </c>
      <c r="B3317" t="s">
        <v>65</v>
      </c>
      <c r="C3317">
        <f>(((Calculator!$C109-55)/10)*IF(Calculator!$G109="Yes",1,0))</f>
      </c>
    </row>
    <row r="3318" spans="1:3" x14ac:dyDescent="0.25">
      <c r="A3318">
        <v>109</v>
      </c>
      <c r="B3318" t="s">
        <v>66</v>
      </c>
      <c r="C3318">
        <f>(((Calculator!$C109-55)/10)*IF(Calculator!$H109="Yes",1,0))</f>
      </c>
    </row>
    <row r="3319" spans="1:3" x14ac:dyDescent="0.25">
      <c r="A3319">
        <v>109</v>
      </c>
      <c r="B3319" t="s">
        <v>67</v>
      </c>
      <c r="C3319">
        <f>(((Calculator!$C109-55)/10)*((MAX(Calculator!$I109,30)-30)/5))</f>
      </c>
    </row>
    <row r="3320" spans="1:3" x14ac:dyDescent="0.25">
      <c r="A3320">
        <v>109</v>
      </c>
      <c r="B3320" t="s">
        <v>68</v>
      </c>
      <c r="C3320">
        <f>(((Calculator!$C109-55)/10)*((MIN(Calculator!$J109,60)-60)/-15))</f>
      </c>
    </row>
    <row r="3321" spans="1:3" x14ac:dyDescent="0.25">
      <c r="A3321">
        <v>109</v>
      </c>
      <c r="B3321" t="s">
        <v>69</v>
      </c>
      <c r="C3321">
        <f>IF(AND(Calculator!$O109&lt;&gt;"",Calculator!$O109&gt;=4,Calculator!$O109&lt;=6),1,0)</f>
      </c>
    </row>
    <row r="3322" spans="1:3" x14ac:dyDescent="0.25">
      <c r="A3322">
        <v>109</v>
      </c>
      <c r="B3322" t="s">
        <v>70</v>
      </c>
      <c r="C3322">
        <f>IF(AND(Calculator!$O109&lt;&gt;"",Calculator!$O109&gt;=7,Calculator!$O109&lt;=10),1,0)</f>
      </c>
    </row>
    <row r="3323" spans="1:3" x14ac:dyDescent="0.25">
      <c r="A3323">
        <v>109</v>
      </c>
      <c r="B3323" t="s">
        <v>71</v>
      </c>
      <c r="C3323">
        <f>IF(Calculator!$O109="",1,0)</f>
      </c>
    </row>
    <row r="3324" spans="1:3" x14ac:dyDescent="0.25">
      <c r="A3324">
        <v>109</v>
      </c>
      <c r="B3324" t="s">
        <v>72</v>
      </c>
      <c r="C3324">
        <f>IF(OR(Calculator!$M109="",Calculator!$M109=0),0,LN(Calculator!$M109))</f>
      </c>
    </row>
    <row r="3325" spans="1:3" x14ac:dyDescent="0.25">
      <c r="A3325">
        <v>109</v>
      </c>
      <c r="B3325" t="s">
        <v>73</v>
      </c>
      <c r="C3325">
        <f>IF(Calculator!$M109="",1,0)</f>
      </c>
    </row>
    <row r="3326" spans="1:3" x14ac:dyDescent="0.25">
      <c r="A3326">
        <v>109</v>
      </c>
      <c r="B3326" t="s">
        <v>74</v>
      </c>
      <c r="C3326">
        <f>IF(Calculator!$N109="",0,(Calculator!$N109-5.3)*IF(Calculator!$G109="Yes",1,0))</f>
      </c>
    </row>
    <row r="3327" spans="1:3" x14ac:dyDescent="0.25">
      <c r="A3327">
        <v>109</v>
      </c>
      <c r="B3327" t="s">
        <v>75</v>
      </c>
      <c r="C3327">
        <f>IF(Calculator!$N109="",0,(Calculator!$N109-5.3)*(1-IF(Calculator!$G109="Yes",1,0)))</f>
      </c>
    </row>
    <row r="3328" spans="1:3" x14ac:dyDescent="0.25">
      <c r="A3328">
        <v>109</v>
      </c>
      <c r="B3328" t="s">
        <v>76</v>
      </c>
      <c r="C3328">
        <f>IF(Calculator!$N109="",1,0)</f>
      </c>
    </row>
    <row r="3329" spans="1:3" x14ac:dyDescent="0.25">
      <c r="A3329">
        <v>109</v>
      </c>
      <c r="B3329" t="s">
        <v>77</v>
      </c>
      <c r="C3329">
        <f>1</f>
      </c>
    </row>
    <row r="3330" spans="1:3" x14ac:dyDescent="0.25">
      <c r="A3330">
        <v>110</v>
      </c>
      <c r="B3330" t="s">
        <v>47</v>
      </c>
      <c r="C3330">
        <f>(Calculator!$C110-55)/10</f>
      </c>
    </row>
    <row r="3331" spans="1:3" x14ac:dyDescent="0.25">
      <c r="A3331">
        <v>110</v>
      </c>
      <c r="B3331" t="s">
        <v>48</v>
      </c>
      <c r="C3331">
        <f>((Calculator!$C110-55)/10)^2</f>
      </c>
    </row>
    <row r="3332" spans="1:3" x14ac:dyDescent="0.25">
      <c r="A3332">
        <v>110</v>
      </c>
      <c r="B3332" t="s">
        <v>49</v>
      </c>
      <c r="C3332">
        <f>((Calculator!$D110-Calculator!$E110)*0.02586)-3.5</f>
      </c>
    </row>
    <row r="3333" spans="1:3" x14ac:dyDescent="0.25">
      <c r="A3333">
        <v>110</v>
      </c>
      <c r="B3333" t="s">
        <v>50</v>
      </c>
      <c r="C3333">
        <f>((Calculator!$E110*0.02586)-1.3)/0.3</f>
      </c>
    </row>
    <row r="3334" spans="1:3" x14ac:dyDescent="0.25">
      <c r="A3334">
        <v>110</v>
      </c>
      <c r="B3334" t="s">
        <v>51</v>
      </c>
      <c r="C3334">
        <f>(MIN(Calculator!$F110,110)-110)/20</f>
      </c>
    </row>
    <row r="3335" spans="1:3" x14ac:dyDescent="0.25">
      <c r="A3335">
        <v>110</v>
      </c>
      <c r="B3335" t="s">
        <v>52</v>
      </c>
      <c r="C3335">
        <f>(MAX(Calculator!$F110,110)-130)/20</f>
      </c>
    </row>
    <row r="3336" spans="1:3" x14ac:dyDescent="0.25">
      <c r="A3336">
        <v>110</v>
      </c>
      <c r="B3336" t="s">
        <v>17</v>
      </c>
      <c r="C3336">
        <f>IF(Calculator!$G110="Yes",1,0)</f>
      </c>
    </row>
    <row r="3337" spans="1:3" x14ac:dyDescent="0.25">
      <c r="A3337">
        <v>110</v>
      </c>
      <c r="B3337" t="s">
        <v>53</v>
      </c>
      <c r="C3337">
        <f>IF(Calculator!$H110="Yes",1,0)</f>
      </c>
    </row>
    <row r="3338" spans="1:3" x14ac:dyDescent="0.25">
      <c r="A3338">
        <v>110</v>
      </c>
      <c r="B3338" t="s">
        <v>54</v>
      </c>
      <c r="C3338">
        <f>(MIN(Calculator!$I110,30)-25)/5</f>
      </c>
    </row>
    <row r="3339" spans="1:3" x14ac:dyDescent="0.25">
      <c r="A3339">
        <v>110</v>
      </c>
      <c r="B3339" t="s">
        <v>55</v>
      </c>
      <c r="C3339">
        <f>(MAX(Calculator!$I110,30)-30)/5</f>
      </c>
    </row>
    <row r="3340" spans="1:3" x14ac:dyDescent="0.25">
      <c r="A3340">
        <v>110</v>
      </c>
      <c r="B3340" t="s">
        <v>56</v>
      </c>
      <c r="C3340">
        <f>(MIN(Calculator!$J110,60)-60)/-15</f>
      </c>
    </row>
    <row r="3341" spans="1:3" x14ac:dyDescent="0.25">
      <c r="A3341">
        <v>110</v>
      </c>
      <c r="B3341" t="s">
        <v>57</v>
      </c>
      <c r="C3341">
        <f>(MAX(Calculator!$J110,60)-90)/-15</f>
      </c>
    </row>
    <row r="3342" spans="1:3" x14ac:dyDescent="0.25">
      <c r="A3342">
        <v>110</v>
      </c>
      <c r="B3342" t="s">
        <v>58</v>
      </c>
      <c r="C3342">
        <f>IF(Calculator!$K110="Yes",1,0)</f>
      </c>
    </row>
    <row r="3343" spans="1:3" x14ac:dyDescent="0.25">
      <c r="A3343">
        <v>110</v>
      </c>
      <c r="B3343" t="s">
        <v>59</v>
      </c>
      <c r="C3343">
        <f>IF(Calculator!$L110="Yes",1,0)</f>
      </c>
    </row>
    <row r="3344" spans="1:3" x14ac:dyDescent="0.25">
      <c r="A3344">
        <v>110</v>
      </c>
      <c r="B3344" t="s">
        <v>60</v>
      </c>
      <c r="C3344">
        <f>((MAX(Calculator!$F110,110)-130)/20)*IF(Calculator!$K110="Yes",1,0)</f>
      </c>
    </row>
    <row r="3345" spans="1:3" x14ac:dyDescent="0.25">
      <c r="A3345">
        <v>110</v>
      </c>
      <c r="B3345" t="s">
        <v>61</v>
      </c>
      <c r="C3345">
        <f>((((Calculator!$D110-Calculator!$E110)*0.02586)-3.5))*IF(Calculator!$L110="Yes",1,0)</f>
      </c>
    </row>
    <row r="3346" spans="1:3" x14ac:dyDescent="0.25">
      <c r="A3346">
        <v>110</v>
      </c>
      <c r="B3346" t="s">
        <v>62</v>
      </c>
      <c r="C3346">
        <f>(((Calculator!$C110-55)/10)*(((((Calculator!$D110-Calculator!$E110)*0.02586)-3.5))))</f>
      </c>
    </row>
    <row r="3347" spans="1:3" x14ac:dyDescent="0.25">
      <c r="A3347">
        <v>110</v>
      </c>
      <c r="B3347" t="s">
        <v>63</v>
      </c>
      <c r="C3347">
        <f>(((Calculator!$C110-55)/10)*(((Calculator!$E110*0.02586)-1.3)/0.3))</f>
      </c>
    </row>
    <row r="3348" spans="1:3" x14ac:dyDescent="0.25">
      <c r="A3348">
        <v>110</v>
      </c>
      <c r="B3348" t="s">
        <v>64</v>
      </c>
      <c r="C3348">
        <f>(((Calculator!$C110-55)/10)*((MAX(Calculator!$F110,110)-130)/20))</f>
      </c>
    </row>
    <row r="3349" spans="1:3" x14ac:dyDescent="0.25">
      <c r="A3349">
        <v>110</v>
      </c>
      <c r="B3349" t="s">
        <v>65</v>
      </c>
      <c r="C3349">
        <f>(((Calculator!$C110-55)/10)*IF(Calculator!$G110="Yes",1,0))</f>
      </c>
    </row>
    <row r="3350" spans="1:3" x14ac:dyDescent="0.25">
      <c r="A3350">
        <v>110</v>
      </c>
      <c r="B3350" t="s">
        <v>66</v>
      </c>
      <c r="C3350">
        <f>(((Calculator!$C110-55)/10)*IF(Calculator!$H110="Yes",1,0))</f>
      </c>
    </row>
    <row r="3351" spans="1:3" x14ac:dyDescent="0.25">
      <c r="A3351">
        <v>110</v>
      </c>
      <c r="B3351" t="s">
        <v>67</v>
      </c>
      <c r="C3351">
        <f>(((Calculator!$C110-55)/10)*((MAX(Calculator!$I110,30)-30)/5))</f>
      </c>
    </row>
    <row r="3352" spans="1:3" x14ac:dyDescent="0.25">
      <c r="A3352">
        <v>110</v>
      </c>
      <c r="B3352" t="s">
        <v>68</v>
      </c>
      <c r="C3352">
        <f>(((Calculator!$C110-55)/10)*((MIN(Calculator!$J110,60)-60)/-15))</f>
      </c>
    </row>
    <row r="3353" spans="1:3" x14ac:dyDescent="0.25">
      <c r="A3353">
        <v>110</v>
      </c>
      <c r="B3353" t="s">
        <v>69</v>
      </c>
      <c r="C3353">
        <f>IF(AND(Calculator!$O110&lt;&gt;"",Calculator!$O110&gt;=4,Calculator!$O110&lt;=6),1,0)</f>
      </c>
    </row>
    <row r="3354" spans="1:3" x14ac:dyDescent="0.25">
      <c r="A3354">
        <v>110</v>
      </c>
      <c r="B3354" t="s">
        <v>70</v>
      </c>
      <c r="C3354">
        <f>IF(AND(Calculator!$O110&lt;&gt;"",Calculator!$O110&gt;=7,Calculator!$O110&lt;=10),1,0)</f>
      </c>
    </row>
    <row r="3355" spans="1:3" x14ac:dyDescent="0.25">
      <c r="A3355">
        <v>110</v>
      </c>
      <c r="B3355" t="s">
        <v>71</v>
      </c>
      <c r="C3355">
        <f>IF(Calculator!$O110="",1,0)</f>
      </c>
    </row>
    <row r="3356" spans="1:3" x14ac:dyDescent="0.25">
      <c r="A3356">
        <v>110</v>
      </c>
      <c r="B3356" t="s">
        <v>72</v>
      </c>
      <c r="C3356">
        <f>IF(OR(Calculator!$M110="",Calculator!$M110=0),0,LN(Calculator!$M110))</f>
      </c>
    </row>
    <row r="3357" spans="1:3" x14ac:dyDescent="0.25">
      <c r="A3357">
        <v>110</v>
      </c>
      <c r="B3357" t="s">
        <v>73</v>
      </c>
      <c r="C3357">
        <f>IF(Calculator!$M110="",1,0)</f>
      </c>
    </row>
    <row r="3358" spans="1:3" x14ac:dyDescent="0.25">
      <c r="A3358">
        <v>110</v>
      </c>
      <c r="B3358" t="s">
        <v>74</v>
      </c>
      <c r="C3358">
        <f>IF(Calculator!$N110="",0,(Calculator!$N110-5.3)*IF(Calculator!$G110="Yes",1,0))</f>
      </c>
    </row>
    <row r="3359" spans="1:3" x14ac:dyDescent="0.25">
      <c r="A3359">
        <v>110</v>
      </c>
      <c r="B3359" t="s">
        <v>75</v>
      </c>
      <c r="C3359">
        <f>IF(Calculator!$N110="",0,(Calculator!$N110-5.3)*(1-IF(Calculator!$G110="Yes",1,0)))</f>
      </c>
    </row>
    <row r="3360" spans="1:3" x14ac:dyDescent="0.25">
      <c r="A3360">
        <v>110</v>
      </c>
      <c r="B3360" t="s">
        <v>76</v>
      </c>
      <c r="C3360">
        <f>IF(Calculator!$N110="",1,0)</f>
      </c>
    </row>
    <row r="3361" spans="1:3" x14ac:dyDescent="0.25">
      <c r="A3361">
        <v>110</v>
      </c>
      <c r="B3361" t="s">
        <v>77</v>
      </c>
      <c r="C3361">
        <f>1</f>
      </c>
    </row>
    <row r="3362" spans="1:3" x14ac:dyDescent="0.25">
      <c r="A3362">
        <v>111</v>
      </c>
      <c r="B3362" t="s">
        <v>47</v>
      </c>
      <c r="C3362">
        <f>(Calculator!$C111-55)/10</f>
      </c>
    </row>
    <row r="3363" spans="1:3" x14ac:dyDescent="0.25">
      <c r="A3363">
        <v>111</v>
      </c>
      <c r="B3363" t="s">
        <v>48</v>
      </c>
      <c r="C3363">
        <f>((Calculator!$C111-55)/10)^2</f>
      </c>
    </row>
    <row r="3364" spans="1:3" x14ac:dyDescent="0.25">
      <c r="A3364">
        <v>111</v>
      </c>
      <c r="B3364" t="s">
        <v>49</v>
      </c>
      <c r="C3364">
        <f>((Calculator!$D111-Calculator!$E111)*0.02586)-3.5</f>
      </c>
    </row>
    <row r="3365" spans="1:3" x14ac:dyDescent="0.25">
      <c r="A3365">
        <v>111</v>
      </c>
      <c r="B3365" t="s">
        <v>50</v>
      </c>
      <c r="C3365">
        <f>((Calculator!$E111*0.02586)-1.3)/0.3</f>
      </c>
    </row>
    <row r="3366" spans="1:3" x14ac:dyDescent="0.25">
      <c r="A3366">
        <v>111</v>
      </c>
      <c r="B3366" t="s">
        <v>51</v>
      </c>
      <c r="C3366">
        <f>(MIN(Calculator!$F111,110)-110)/20</f>
      </c>
    </row>
    <row r="3367" spans="1:3" x14ac:dyDescent="0.25">
      <c r="A3367">
        <v>111</v>
      </c>
      <c r="B3367" t="s">
        <v>52</v>
      </c>
      <c r="C3367">
        <f>(MAX(Calculator!$F111,110)-130)/20</f>
      </c>
    </row>
    <row r="3368" spans="1:3" x14ac:dyDescent="0.25">
      <c r="A3368">
        <v>111</v>
      </c>
      <c r="B3368" t="s">
        <v>17</v>
      </c>
      <c r="C3368">
        <f>IF(Calculator!$G111="Yes",1,0)</f>
      </c>
    </row>
    <row r="3369" spans="1:3" x14ac:dyDescent="0.25">
      <c r="A3369">
        <v>111</v>
      </c>
      <c r="B3369" t="s">
        <v>53</v>
      </c>
      <c r="C3369">
        <f>IF(Calculator!$H111="Yes",1,0)</f>
      </c>
    </row>
    <row r="3370" spans="1:3" x14ac:dyDescent="0.25">
      <c r="A3370">
        <v>111</v>
      </c>
      <c r="B3370" t="s">
        <v>54</v>
      </c>
      <c r="C3370">
        <f>(MIN(Calculator!$I111,30)-25)/5</f>
      </c>
    </row>
    <row r="3371" spans="1:3" x14ac:dyDescent="0.25">
      <c r="A3371">
        <v>111</v>
      </c>
      <c r="B3371" t="s">
        <v>55</v>
      </c>
      <c r="C3371">
        <f>(MAX(Calculator!$I111,30)-30)/5</f>
      </c>
    </row>
    <row r="3372" spans="1:3" x14ac:dyDescent="0.25">
      <c r="A3372">
        <v>111</v>
      </c>
      <c r="B3372" t="s">
        <v>56</v>
      </c>
      <c r="C3372">
        <f>(MIN(Calculator!$J111,60)-60)/-15</f>
      </c>
    </row>
    <row r="3373" spans="1:3" x14ac:dyDescent="0.25">
      <c r="A3373">
        <v>111</v>
      </c>
      <c r="B3373" t="s">
        <v>57</v>
      </c>
      <c r="C3373">
        <f>(MAX(Calculator!$J111,60)-90)/-15</f>
      </c>
    </row>
    <row r="3374" spans="1:3" x14ac:dyDescent="0.25">
      <c r="A3374">
        <v>111</v>
      </c>
      <c r="B3374" t="s">
        <v>58</v>
      </c>
      <c r="C3374">
        <f>IF(Calculator!$K111="Yes",1,0)</f>
      </c>
    </row>
    <row r="3375" spans="1:3" x14ac:dyDescent="0.25">
      <c r="A3375">
        <v>111</v>
      </c>
      <c r="B3375" t="s">
        <v>59</v>
      </c>
      <c r="C3375">
        <f>IF(Calculator!$L111="Yes",1,0)</f>
      </c>
    </row>
    <row r="3376" spans="1:3" x14ac:dyDescent="0.25">
      <c r="A3376">
        <v>111</v>
      </c>
      <c r="B3376" t="s">
        <v>60</v>
      </c>
      <c r="C3376">
        <f>((MAX(Calculator!$F111,110)-130)/20)*IF(Calculator!$K111="Yes",1,0)</f>
      </c>
    </row>
    <row r="3377" spans="1:3" x14ac:dyDescent="0.25">
      <c r="A3377">
        <v>111</v>
      </c>
      <c r="B3377" t="s">
        <v>61</v>
      </c>
      <c r="C3377">
        <f>((((Calculator!$D111-Calculator!$E111)*0.02586)-3.5))*IF(Calculator!$L111="Yes",1,0)</f>
      </c>
    </row>
    <row r="3378" spans="1:3" x14ac:dyDescent="0.25">
      <c r="A3378">
        <v>111</v>
      </c>
      <c r="B3378" t="s">
        <v>62</v>
      </c>
      <c r="C3378">
        <f>(((Calculator!$C111-55)/10)*(((((Calculator!$D111-Calculator!$E111)*0.02586)-3.5))))</f>
      </c>
    </row>
    <row r="3379" spans="1:3" x14ac:dyDescent="0.25">
      <c r="A3379">
        <v>111</v>
      </c>
      <c r="B3379" t="s">
        <v>63</v>
      </c>
      <c r="C3379">
        <f>(((Calculator!$C111-55)/10)*(((Calculator!$E111*0.02586)-1.3)/0.3))</f>
      </c>
    </row>
    <row r="3380" spans="1:3" x14ac:dyDescent="0.25">
      <c r="A3380">
        <v>111</v>
      </c>
      <c r="B3380" t="s">
        <v>64</v>
      </c>
      <c r="C3380">
        <f>(((Calculator!$C111-55)/10)*((MAX(Calculator!$F111,110)-130)/20))</f>
      </c>
    </row>
    <row r="3381" spans="1:3" x14ac:dyDescent="0.25">
      <c r="A3381">
        <v>111</v>
      </c>
      <c r="B3381" t="s">
        <v>65</v>
      </c>
      <c r="C3381">
        <f>(((Calculator!$C111-55)/10)*IF(Calculator!$G111="Yes",1,0))</f>
      </c>
    </row>
    <row r="3382" spans="1:3" x14ac:dyDescent="0.25">
      <c r="A3382">
        <v>111</v>
      </c>
      <c r="B3382" t="s">
        <v>66</v>
      </c>
      <c r="C3382">
        <f>(((Calculator!$C111-55)/10)*IF(Calculator!$H111="Yes",1,0))</f>
      </c>
    </row>
    <row r="3383" spans="1:3" x14ac:dyDescent="0.25">
      <c r="A3383">
        <v>111</v>
      </c>
      <c r="B3383" t="s">
        <v>67</v>
      </c>
      <c r="C3383">
        <f>(((Calculator!$C111-55)/10)*((MAX(Calculator!$I111,30)-30)/5))</f>
      </c>
    </row>
    <row r="3384" spans="1:3" x14ac:dyDescent="0.25">
      <c r="A3384">
        <v>111</v>
      </c>
      <c r="B3384" t="s">
        <v>68</v>
      </c>
      <c r="C3384">
        <f>(((Calculator!$C111-55)/10)*((MIN(Calculator!$J111,60)-60)/-15))</f>
      </c>
    </row>
    <row r="3385" spans="1:3" x14ac:dyDescent="0.25">
      <c r="A3385">
        <v>111</v>
      </c>
      <c r="B3385" t="s">
        <v>69</v>
      </c>
      <c r="C3385">
        <f>IF(AND(Calculator!$O111&lt;&gt;"",Calculator!$O111&gt;=4,Calculator!$O111&lt;=6),1,0)</f>
      </c>
    </row>
    <row r="3386" spans="1:3" x14ac:dyDescent="0.25">
      <c r="A3386">
        <v>111</v>
      </c>
      <c r="B3386" t="s">
        <v>70</v>
      </c>
      <c r="C3386">
        <f>IF(AND(Calculator!$O111&lt;&gt;"",Calculator!$O111&gt;=7,Calculator!$O111&lt;=10),1,0)</f>
      </c>
    </row>
    <row r="3387" spans="1:3" x14ac:dyDescent="0.25">
      <c r="A3387">
        <v>111</v>
      </c>
      <c r="B3387" t="s">
        <v>71</v>
      </c>
      <c r="C3387">
        <f>IF(Calculator!$O111="",1,0)</f>
      </c>
    </row>
    <row r="3388" spans="1:3" x14ac:dyDescent="0.25">
      <c r="A3388">
        <v>111</v>
      </c>
      <c r="B3388" t="s">
        <v>72</v>
      </c>
      <c r="C3388">
        <f>IF(OR(Calculator!$M111="",Calculator!$M111=0),0,LN(Calculator!$M111))</f>
      </c>
    </row>
    <row r="3389" spans="1:3" x14ac:dyDescent="0.25">
      <c r="A3389">
        <v>111</v>
      </c>
      <c r="B3389" t="s">
        <v>73</v>
      </c>
      <c r="C3389">
        <f>IF(Calculator!$M111="",1,0)</f>
      </c>
    </row>
    <row r="3390" spans="1:3" x14ac:dyDescent="0.25">
      <c r="A3390">
        <v>111</v>
      </c>
      <c r="B3390" t="s">
        <v>74</v>
      </c>
      <c r="C3390">
        <f>IF(Calculator!$N111="",0,(Calculator!$N111-5.3)*IF(Calculator!$G111="Yes",1,0))</f>
      </c>
    </row>
    <row r="3391" spans="1:3" x14ac:dyDescent="0.25">
      <c r="A3391">
        <v>111</v>
      </c>
      <c r="B3391" t="s">
        <v>75</v>
      </c>
      <c r="C3391">
        <f>IF(Calculator!$N111="",0,(Calculator!$N111-5.3)*(1-IF(Calculator!$G111="Yes",1,0)))</f>
      </c>
    </row>
    <row r="3392" spans="1:3" x14ac:dyDescent="0.25">
      <c r="A3392">
        <v>111</v>
      </c>
      <c r="B3392" t="s">
        <v>76</v>
      </c>
      <c r="C3392">
        <f>IF(Calculator!$N111="",1,0)</f>
      </c>
    </row>
    <row r="3393" spans="1:3" x14ac:dyDescent="0.25">
      <c r="A3393">
        <v>111</v>
      </c>
      <c r="B3393" t="s">
        <v>77</v>
      </c>
      <c r="C3393">
        <f>1</f>
      </c>
    </row>
    <row r="3394" spans="1:3" x14ac:dyDescent="0.25">
      <c r="A3394">
        <v>112</v>
      </c>
      <c r="B3394" t="s">
        <v>47</v>
      </c>
      <c r="C3394">
        <f>(Calculator!$C112-55)/10</f>
      </c>
    </row>
    <row r="3395" spans="1:3" x14ac:dyDescent="0.25">
      <c r="A3395">
        <v>112</v>
      </c>
      <c r="B3395" t="s">
        <v>48</v>
      </c>
      <c r="C3395">
        <f>((Calculator!$C112-55)/10)^2</f>
      </c>
    </row>
    <row r="3396" spans="1:3" x14ac:dyDescent="0.25">
      <c r="A3396">
        <v>112</v>
      </c>
      <c r="B3396" t="s">
        <v>49</v>
      </c>
      <c r="C3396">
        <f>((Calculator!$D112-Calculator!$E112)*0.02586)-3.5</f>
      </c>
    </row>
    <row r="3397" spans="1:3" x14ac:dyDescent="0.25">
      <c r="A3397">
        <v>112</v>
      </c>
      <c r="B3397" t="s">
        <v>50</v>
      </c>
      <c r="C3397">
        <f>((Calculator!$E112*0.02586)-1.3)/0.3</f>
      </c>
    </row>
    <row r="3398" spans="1:3" x14ac:dyDescent="0.25">
      <c r="A3398">
        <v>112</v>
      </c>
      <c r="B3398" t="s">
        <v>51</v>
      </c>
      <c r="C3398">
        <f>(MIN(Calculator!$F112,110)-110)/20</f>
      </c>
    </row>
    <row r="3399" spans="1:3" x14ac:dyDescent="0.25">
      <c r="A3399">
        <v>112</v>
      </c>
      <c r="B3399" t="s">
        <v>52</v>
      </c>
      <c r="C3399">
        <f>(MAX(Calculator!$F112,110)-130)/20</f>
      </c>
    </row>
    <row r="3400" spans="1:3" x14ac:dyDescent="0.25">
      <c r="A3400">
        <v>112</v>
      </c>
      <c r="B3400" t="s">
        <v>17</v>
      </c>
      <c r="C3400">
        <f>IF(Calculator!$G112="Yes",1,0)</f>
      </c>
    </row>
    <row r="3401" spans="1:3" x14ac:dyDescent="0.25">
      <c r="A3401">
        <v>112</v>
      </c>
      <c r="B3401" t="s">
        <v>53</v>
      </c>
      <c r="C3401">
        <f>IF(Calculator!$H112="Yes",1,0)</f>
      </c>
    </row>
    <row r="3402" spans="1:3" x14ac:dyDescent="0.25">
      <c r="A3402">
        <v>112</v>
      </c>
      <c r="B3402" t="s">
        <v>54</v>
      </c>
      <c r="C3402">
        <f>(MIN(Calculator!$I112,30)-25)/5</f>
      </c>
    </row>
    <row r="3403" spans="1:3" x14ac:dyDescent="0.25">
      <c r="A3403">
        <v>112</v>
      </c>
      <c r="B3403" t="s">
        <v>55</v>
      </c>
      <c r="C3403">
        <f>(MAX(Calculator!$I112,30)-30)/5</f>
      </c>
    </row>
    <row r="3404" spans="1:3" x14ac:dyDescent="0.25">
      <c r="A3404">
        <v>112</v>
      </c>
      <c r="B3404" t="s">
        <v>56</v>
      </c>
      <c r="C3404">
        <f>(MIN(Calculator!$J112,60)-60)/-15</f>
      </c>
    </row>
    <row r="3405" spans="1:3" x14ac:dyDescent="0.25">
      <c r="A3405">
        <v>112</v>
      </c>
      <c r="B3405" t="s">
        <v>57</v>
      </c>
      <c r="C3405">
        <f>(MAX(Calculator!$J112,60)-90)/-15</f>
      </c>
    </row>
    <row r="3406" spans="1:3" x14ac:dyDescent="0.25">
      <c r="A3406">
        <v>112</v>
      </c>
      <c r="B3406" t="s">
        <v>58</v>
      </c>
      <c r="C3406">
        <f>IF(Calculator!$K112="Yes",1,0)</f>
      </c>
    </row>
    <row r="3407" spans="1:3" x14ac:dyDescent="0.25">
      <c r="A3407">
        <v>112</v>
      </c>
      <c r="B3407" t="s">
        <v>59</v>
      </c>
      <c r="C3407">
        <f>IF(Calculator!$L112="Yes",1,0)</f>
      </c>
    </row>
    <row r="3408" spans="1:3" x14ac:dyDescent="0.25">
      <c r="A3408">
        <v>112</v>
      </c>
      <c r="B3408" t="s">
        <v>60</v>
      </c>
      <c r="C3408">
        <f>((MAX(Calculator!$F112,110)-130)/20)*IF(Calculator!$K112="Yes",1,0)</f>
      </c>
    </row>
    <row r="3409" spans="1:3" x14ac:dyDescent="0.25">
      <c r="A3409">
        <v>112</v>
      </c>
      <c r="B3409" t="s">
        <v>61</v>
      </c>
      <c r="C3409">
        <f>((((Calculator!$D112-Calculator!$E112)*0.02586)-3.5))*IF(Calculator!$L112="Yes",1,0)</f>
      </c>
    </row>
    <row r="3410" spans="1:3" x14ac:dyDescent="0.25">
      <c r="A3410">
        <v>112</v>
      </c>
      <c r="B3410" t="s">
        <v>62</v>
      </c>
      <c r="C3410">
        <f>(((Calculator!$C112-55)/10)*(((((Calculator!$D112-Calculator!$E112)*0.02586)-3.5))))</f>
      </c>
    </row>
    <row r="3411" spans="1:3" x14ac:dyDescent="0.25">
      <c r="A3411">
        <v>112</v>
      </c>
      <c r="B3411" t="s">
        <v>63</v>
      </c>
      <c r="C3411">
        <f>(((Calculator!$C112-55)/10)*(((Calculator!$E112*0.02586)-1.3)/0.3))</f>
      </c>
    </row>
    <row r="3412" spans="1:3" x14ac:dyDescent="0.25">
      <c r="A3412">
        <v>112</v>
      </c>
      <c r="B3412" t="s">
        <v>64</v>
      </c>
      <c r="C3412">
        <f>(((Calculator!$C112-55)/10)*((MAX(Calculator!$F112,110)-130)/20))</f>
      </c>
    </row>
    <row r="3413" spans="1:3" x14ac:dyDescent="0.25">
      <c r="A3413">
        <v>112</v>
      </c>
      <c r="B3413" t="s">
        <v>65</v>
      </c>
      <c r="C3413">
        <f>(((Calculator!$C112-55)/10)*IF(Calculator!$G112="Yes",1,0))</f>
      </c>
    </row>
    <row r="3414" spans="1:3" x14ac:dyDescent="0.25">
      <c r="A3414">
        <v>112</v>
      </c>
      <c r="B3414" t="s">
        <v>66</v>
      </c>
      <c r="C3414">
        <f>(((Calculator!$C112-55)/10)*IF(Calculator!$H112="Yes",1,0))</f>
      </c>
    </row>
    <row r="3415" spans="1:3" x14ac:dyDescent="0.25">
      <c r="A3415">
        <v>112</v>
      </c>
      <c r="B3415" t="s">
        <v>67</v>
      </c>
      <c r="C3415">
        <f>(((Calculator!$C112-55)/10)*((MAX(Calculator!$I112,30)-30)/5))</f>
      </c>
    </row>
    <row r="3416" spans="1:3" x14ac:dyDescent="0.25">
      <c r="A3416">
        <v>112</v>
      </c>
      <c r="B3416" t="s">
        <v>68</v>
      </c>
      <c r="C3416">
        <f>(((Calculator!$C112-55)/10)*((MIN(Calculator!$J112,60)-60)/-15))</f>
      </c>
    </row>
    <row r="3417" spans="1:3" x14ac:dyDescent="0.25">
      <c r="A3417">
        <v>112</v>
      </c>
      <c r="B3417" t="s">
        <v>69</v>
      </c>
      <c r="C3417">
        <f>IF(AND(Calculator!$O112&lt;&gt;"",Calculator!$O112&gt;=4,Calculator!$O112&lt;=6),1,0)</f>
      </c>
    </row>
    <row r="3418" spans="1:3" x14ac:dyDescent="0.25">
      <c r="A3418">
        <v>112</v>
      </c>
      <c r="B3418" t="s">
        <v>70</v>
      </c>
      <c r="C3418">
        <f>IF(AND(Calculator!$O112&lt;&gt;"",Calculator!$O112&gt;=7,Calculator!$O112&lt;=10),1,0)</f>
      </c>
    </row>
    <row r="3419" spans="1:3" x14ac:dyDescent="0.25">
      <c r="A3419">
        <v>112</v>
      </c>
      <c r="B3419" t="s">
        <v>71</v>
      </c>
      <c r="C3419">
        <f>IF(Calculator!$O112="",1,0)</f>
      </c>
    </row>
    <row r="3420" spans="1:3" x14ac:dyDescent="0.25">
      <c r="A3420">
        <v>112</v>
      </c>
      <c r="B3420" t="s">
        <v>72</v>
      </c>
      <c r="C3420">
        <f>IF(OR(Calculator!$M112="",Calculator!$M112=0),0,LN(Calculator!$M112))</f>
      </c>
    </row>
    <row r="3421" spans="1:3" x14ac:dyDescent="0.25">
      <c r="A3421">
        <v>112</v>
      </c>
      <c r="B3421" t="s">
        <v>73</v>
      </c>
      <c r="C3421">
        <f>IF(Calculator!$M112="",1,0)</f>
      </c>
    </row>
    <row r="3422" spans="1:3" x14ac:dyDescent="0.25">
      <c r="A3422">
        <v>112</v>
      </c>
      <c r="B3422" t="s">
        <v>74</v>
      </c>
      <c r="C3422">
        <f>IF(Calculator!$N112="",0,(Calculator!$N112-5.3)*IF(Calculator!$G112="Yes",1,0))</f>
      </c>
    </row>
    <row r="3423" spans="1:3" x14ac:dyDescent="0.25">
      <c r="A3423">
        <v>112</v>
      </c>
      <c r="B3423" t="s">
        <v>75</v>
      </c>
      <c r="C3423">
        <f>IF(Calculator!$N112="",0,(Calculator!$N112-5.3)*(1-IF(Calculator!$G112="Yes",1,0)))</f>
      </c>
    </row>
    <row r="3424" spans="1:3" x14ac:dyDescent="0.25">
      <c r="A3424">
        <v>112</v>
      </c>
      <c r="B3424" t="s">
        <v>76</v>
      </c>
      <c r="C3424">
        <f>IF(Calculator!$N112="",1,0)</f>
      </c>
    </row>
    <row r="3425" spans="1:3" x14ac:dyDescent="0.25">
      <c r="A3425">
        <v>112</v>
      </c>
      <c r="B3425" t="s">
        <v>77</v>
      </c>
      <c r="C3425">
        <f>1</f>
      </c>
    </row>
    <row r="3426" spans="1:3" x14ac:dyDescent="0.25">
      <c r="A3426">
        <v>113</v>
      </c>
      <c r="B3426" t="s">
        <v>47</v>
      </c>
      <c r="C3426">
        <f>(Calculator!$C113-55)/10</f>
      </c>
    </row>
    <row r="3427" spans="1:3" x14ac:dyDescent="0.25">
      <c r="A3427">
        <v>113</v>
      </c>
      <c r="B3427" t="s">
        <v>48</v>
      </c>
      <c r="C3427">
        <f>((Calculator!$C113-55)/10)^2</f>
      </c>
    </row>
    <row r="3428" spans="1:3" x14ac:dyDescent="0.25">
      <c r="A3428">
        <v>113</v>
      </c>
      <c r="B3428" t="s">
        <v>49</v>
      </c>
      <c r="C3428">
        <f>((Calculator!$D113-Calculator!$E113)*0.02586)-3.5</f>
      </c>
    </row>
    <row r="3429" spans="1:3" x14ac:dyDescent="0.25">
      <c r="A3429">
        <v>113</v>
      </c>
      <c r="B3429" t="s">
        <v>50</v>
      </c>
      <c r="C3429">
        <f>((Calculator!$E113*0.02586)-1.3)/0.3</f>
      </c>
    </row>
    <row r="3430" spans="1:3" x14ac:dyDescent="0.25">
      <c r="A3430">
        <v>113</v>
      </c>
      <c r="B3430" t="s">
        <v>51</v>
      </c>
      <c r="C3430">
        <f>(MIN(Calculator!$F113,110)-110)/20</f>
      </c>
    </row>
    <row r="3431" spans="1:3" x14ac:dyDescent="0.25">
      <c r="A3431">
        <v>113</v>
      </c>
      <c r="B3431" t="s">
        <v>52</v>
      </c>
      <c r="C3431">
        <f>(MAX(Calculator!$F113,110)-130)/20</f>
      </c>
    </row>
    <row r="3432" spans="1:3" x14ac:dyDescent="0.25">
      <c r="A3432">
        <v>113</v>
      </c>
      <c r="B3432" t="s">
        <v>17</v>
      </c>
      <c r="C3432">
        <f>IF(Calculator!$G113="Yes",1,0)</f>
      </c>
    </row>
    <row r="3433" spans="1:3" x14ac:dyDescent="0.25">
      <c r="A3433">
        <v>113</v>
      </c>
      <c r="B3433" t="s">
        <v>53</v>
      </c>
      <c r="C3433">
        <f>IF(Calculator!$H113="Yes",1,0)</f>
      </c>
    </row>
    <row r="3434" spans="1:3" x14ac:dyDescent="0.25">
      <c r="A3434">
        <v>113</v>
      </c>
      <c r="B3434" t="s">
        <v>54</v>
      </c>
      <c r="C3434">
        <f>(MIN(Calculator!$I113,30)-25)/5</f>
      </c>
    </row>
    <row r="3435" spans="1:3" x14ac:dyDescent="0.25">
      <c r="A3435">
        <v>113</v>
      </c>
      <c r="B3435" t="s">
        <v>55</v>
      </c>
      <c r="C3435">
        <f>(MAX(Calculator!$I113,30)-30)/5</f>
      </c>
    </row>
    <row r="3436" spans="1:3" x14ac:dyDescent="0.25">
      <c r="A3436">
        <v>113</v>
      </c>
      <c r="B3436" t="s">
        <v>56</v>
      </c>
      <c r="C3436">
        <f>(MIN(Calculator!$J113,60)-60)/-15</f>
      </c>
    </row>
    <row r="3437" spans="1:3" x14ac:dyDescent="0.25">
      <c r="A3437">
        <v>113</v>
      </c>
      <c r="B3437" t="s">
        <v>57</v>
      </c>
      <c r="C3437">
        <f>(MAX(Calculator!$J113,60)-90)/-15</f>
      </c>
    </row>
    <row r="3438" spans="1:3" x14ac:dyDescent="0.25">
      <c r="A3438">
        <v>113</v>
      </c>
      <c r="B3438" t="s">
        <v>58</v>
      </c>
      <c r="C3438">
        <f>IF(Calculator!$K113="Yes",1,0)</f>
      </c>
    </row>
    <row r="3439" spans="1:3" x14ac:dyDescent="0.25">
      <c r="A3439">
        <v>113</v>
      </c>
      <c r="B3439" t="s">
        <v>59</v>
      </c>
      <c r="C3439">
        <f>IF(Calculator!$L113="Yes",1,0)</f>
      </c>
    </row>
    <row r="3440" spans="1:3" x14ac:dyDescent="0.25">
      <c r="A3440">
        <v>113</v>
      </c>
      <c r="B3440" t="s">
        <v>60</v>
      </c>
      <c r="C3440">
        <f>((MAX(Calculator!$F113,110)-130)/20)*IF(Calculator!$K113="Yes",1,0)</f>
      </c>
    </row>
    <row r="3441" spans="1:3" x14ac:dyDescent="0.25">
      <c r="A3441">
        <v>113</v>
      </c>
      <c r="B3441" t="s">
        <v>61</v>
      </c>
      <c r="C3441">
        <f>((((Calculator!$D113-Calculator!$E113)*0.02586)-3.5))*IF(Calculator!$L113="Yes",1,0)</f>
      </c>
    </row>
    <row r="3442" spans="1:3" x14ac:dyDescent="0.25">
      <c r="A3442">
        <v>113</v>
      </c>
      <c r="B3442" t="s">
        <v>62</v>
      </c>
      <c r="C3442">
        <f>(((Calculator!$C113-55)/10)*(((((Calculator!$D113-Calculator!$E113)*0.02586)-3.5))))</f>
      </c>
    </row>
    <row r="3443" spans="1:3" x14ac:dyDescent="0.25">
      <c r="A3443">
        <v>113</v>
      </c>
      <c r="B3443" t="s">
        <v>63</v>
      </c>
      <c r="C3443">
        <f>(((Calculator!$C113-55)/10)*(((Calculator!$E113*0.02586)-1.3)/0.3))</f>
      </c>
    </row>
    <row r="3444" spans="1:3" x14ac:dyDescent="0.25">
      <c r="A3444">
        <v>113</v>
      </c>
      <c r="B3444" t="s">
        <v>64</v>
      </c>
      <c r="C3444">
        <f>(((Calculator!$C113-55)/10)*((MAX(Calculator!$F113,110)-130)/20))</f>
      </c>
    </row>
    <row r="3445" spans="1:3" x14ac:dyDescent="0.25">
      <c r="A3445">
        <v>113</v>
      </c>
      <c r="B3445" t="s">
        <v>65</v>
      </c>
      <c r="C3445">
        <f>(((Calculator!$C113-55)/10)*IF(Calculator!$G113="Yes",1,0))</f>
      </c>
    </row>
    <row r="3446" spans="1:3" x14ac:dyDescent="0.25">
      <c r="A3446">
        <v>113</v>
      </c>
      <c r="B3446" t="s">
        <v>66</v>
      </c>
      <c r="C3446">
        <f>(((Calculator!$C113-55)/10)*IF(Calculator!$H113="Yes",1,0))</f>
      </c>
    </row>
    <row r="3447" spans="1:3" x14ac:dyDescent="0.25">
      <c r="A3447">
        <v>113</v>
      </c>
      <c r="B3447" t="s">
        <v>67</v>
      </c>
      <c r="C3447">
        <f>(((Calculator!$C113-55)/10)*((MAX(Calculator!$I113,30)-30)/5))</f>
      </c>
    </row>
    <row r="3448" spans="1:3" x14ac:dyDescent="0.25">
      <c r="A3448">
        <v>113</v>
      </c>
      <c r="B3448" t="s">
        <v>68</v>
      </c>
      <c r="C3448">
        <f>(((Calculator!$C113-55)/10)*((MIN(Calculator!$J113,60)-60)/-15))</f>
      </c>
    </row>
    <row r="3449" spans="1:3" x14ac:dyDescent="0.25">
      <c r="A3449">
        <v>113</v>
      </c>
      <c r="B3449" t="s">
        <v>69</v>
      </c>
      <c r="C3449">
        <f>IF(AND(Calculator!$O113&lt;&gt;"",Calculator!$O113&gt;=4,Calculator!$O113&lt;=6),1,0)</f>
      </c>
    </row>
    <row r="3450" spans="1:3" x14ac:dyDescent="0.25">
      <c r="A3450">
        <v>113</v>
      </c>
      <c r="B3450" t="s">
        <v>70</v>
      </c>
      <c r="C3450">
        <f>IF(AND(Calculator!$O113&lt;&gt;"",Calculator!$O113&gt;=7,Calculator!$O113&lt;=10),1,0)</f>
      </c>
    </row>
    <row r="3451" spans="1:3" x14ac:dyDescent="0.25">
      <c r="A3451">
        <v>113</v>
      </c>
      <c r="B3451" t="s">
        <v>71</v>
      </c>
      <c r="C3451">
        <f>IF(Calculator!$O113="",1,0)</f>
      </c>
    </row>
    <row r="3452" spans="1:3" x14ac:dyDescent="0.25">
      <c r="A3452">
        <v>113</v>
      </c>
      <c r="B3452" t="s">
        <v>72</v>
      </c>
      <c r="C3452">
        <f>IF(OR(Calculator!$M113="",Calculator!$M113=0),0,LN(Calculator!$M113))</f>
      </c>
    </row>
    <row r="3453" spans="1:3" x14ac:dyDescent="0.25">
      <c r="A3453">
        <v>113</v>
      </c>
      <c r="B3453" t="s">
        <v>73</v>
      </c>
      <c r="C3453">
        <f>IF(Calculator!$M113="",1,0)</f>
      </c>
    </row>
    <row r="3454" spans="1:3" x14ac:dyDescent="0.25">
      <c r="A3454">
        <v>113</v>
      </c>
      <c r="B3454" t="s">
        <v>74</v>
      </c>
      <c r="C3454">
        <f>IF(Calculator!$N113="",0,(Calculator!$N113-5.3)*IF(Calculator!$G113="Yes",1,0))</f>
      </c>
    </row>
    <row r="3455" spans="1:3" x14ac:dyDescent="0.25">
      <c r="A3455">
        <v>113</v>
      </c>
      <c r="B3455" t="s">
        <v>75</v>
      </c>
      <c r="C3455">
        <f>IF(Calculator!$N113="",0,(Calculator!$N113-5.3)*(1-IF(Calculator!$G113="Yes",1,0)))</f>
      </c>
    </row>
    <row r="3456" spans="1:3" x14ac:dyDescent="0.25">
      <c r="A3456">
        <v>113</v>
      </c>
      <c r="B3456" t="s">
        <v>76</v>
      </c>
      <c r="C3456">
        <f>IF(Calculator!$N113="",1,0)</f>
      </c>
    </row>
    <row r="3457" spans="1:3" x14ac:dyDescent="0.25">
      <c r="A3457">
        <v>113</v>
      </c>
      <c r="B3457" t="s">
        <v>77</v>
      </c>
      <c r="C3457">
        <f>1</f>
      </c>
    </row>
    <row r="3458" spans="1:3" x14ac:dyDescent="0.25">
      <c r="A3458">
        <v>114</v>
      </c>
      <c r="B3458" t="s">
        <v>47</v>
      </c>
      <c r="C3458">
        <f>(Calculator!$C114-55)/10</f>
      </c>
    </row>
    <row r="3459" spans="1:3" x14ac:dyDescent="0.25">
      <c r="A3459">
        <v>114</v>
      </c>
      <c r="B3459" t="s">
        <v>48</v>
      </c>
      <c r="C3459">
        <f>((Calculator!$C114-55)/10)^2</f>
      </c>
    </row>
    <row r="3460" spans="1:3" x14ac:dyDescent="0.25">
      <c r="A3460">
        <v>114</v>
      </c>
      <c r="B3460" t="s">
        <v>49</v>
      </c>
      <c r="C3460">
        <f>((Calculator!$D114-Calculator!$E114)*0.02586)-3.5</f>
      </c>
    </row>
    <row r="3461" spans="1:3" x14ac:dyDescent="0.25">
      <c r="A3461">
        <v>114</v>
      </c>
      <c r="B3461" t="s">
        <v>50</v>
      </c>
      <c r="C3461">
        <f>((Calculator!$E114*0.02586)-1.3)/0.3</f>
      </c>
    </row>
    <row r="3462" spans="1:3" x14ac:dyDescent="0.25">
      <c r="A3462">
        <v>114</v>
      </c>
      <c r="B3462" t="s">
        <v>51</v>
      </c>
      <c r="C3462">
        <f>(MIN(Calculator!$F114,110)-110)/20</f>
      </c>
    </row>
    <row r="3463" spans="1:3" x14ac:dyDescent="0.25">
      <c r="A3463">
        <v>114</v>
      </c>
      <c r="B3463" t="s">
        <v>52</v>
      </c>
      <c r="C3463">
        <f>(MAX(Calculator!$F114,110)-130)/20</f>
      </c>
    </row>
    <row r="3464" spans="1:3" x14ac:dyDescent="0.25">
      <c r="A3464">
        <v>114</v>
      </c>
      <c r="B3464" t="s">
        <v>17</v>
      </c>
      <c r="C3464">
        <f>IF(Calculator!$G114="Yes",1,0)</f>
      </c>
    </row>
    <row r="3465" spans="1:3" x14ac:dyDescent="0.25">
      <c r="A3465">
        <v>114</v>
      </c>
      <c r="B3465" t="s">
        <v>53</v>
      </c>
      <c r="C3465">
        <f>IF(Calculator!$H114="Yes",1,0)</f>
      </c>
    </row>
    <row r="3466" spans="1:3" x14ac:dyDescent="0.25">
      <c r="A3466">
        <v>114</v>
      </c>
      <c r="B3466" t="s">
        <v>54</v>
      </c>
      <c r="C3466">
        <f>(MIN(Calculator!$I114,30)-25)/5</f>
      </c>
    </row>
    <row r="3467" spans="1:3" x14ac:dyDescent="0.25">
      <c r="A3467">
        <v>114</v>
      </c>
      <c r="B3467" t="s">
        <v>55</v>
      </c>
      <c r="C3467">
        <f>(MAX(Calculator!$I114,30)-30)/5</f>
      </c>
    </row>
    <row r="3468" spans="1:3" x14ac:dyDescent="0.25">
      <c r="A3468">
        <v>114</v>
      </c>
      <c r="B3468" t="s">
        <v>56</v>
      </c>
      <c r="C3468">
        <f>(MIN(Calculator!$J114,60)-60)/-15</f>
      </c>
    </row>
    <row r="3469" spans="1:3" x14ac:dyDescent="0.25">
      <c r="A3469">
        <v>114</v>
      </c>
      <c r="B3469" t="s">
        <v>57</v>
      </c>
      <c r="C3469">
        <f>(MAX(Calculator!$J114,60)-90)/-15</f>
      </c>
    </row>
    <row r="3470" spans="1:3" x14ac:dyDescent="0.25">
      <c r="A3470">
        <v>114</v>
      </c>
      <c r="B3470" t="s">
        <v>58</v>
      </c>
      <c r="C3470">
        <f>IF(Calculator!$K114="Yes",1,0)</f>
      </c>
    </row>
    <row r="3471" spans="1:3" x14ac:dyDescent="0.25">
      <c r="A3471">
        <v>114</v>
      </c>
      <c r="B3471" t="s">
        <v>59</v>
      </c>
      <c r="C3471">
        <f>IF(Calculator!$L114="Yes",1,0)</f>
      </c>
    </row>
    <row r="3472" spans="1:3" x14ac:dyDescent="0.25">
      <c r="A3472">
        <v>114</v>
      </c>
      <c r="B3472" t="s">
        <v>60</v>
      </c>
      <c r="C3472">
        <f>((MAX(Calculator!$F114,110)-130)/20)*IF(Calculator!$K114="Yes",1,0)</f>
      </c>
    </row>
    <row r="3473" spans="1:3" x14ac:dyDescent="0.25">
      <c r="A3473">
        <v>114</v>
      </c>
      <c r="B3473" t="s">
        <v>61</v>
      </c>
      <c r="C3473">
        <f>((((Calculator!$D114-Calculator!$E114)*0.02586)-3.5))*IF(Calculator!$L114="Yes",1,0)</f>
      </c>
    </row>
    <row r="3474" spans="1:3" x14ac:dyDescent="0.25">
      <c r="A3474">
        <v>114</v>
      </c>
      <c r="B3474" t="s">
        <v>62</v>
      </c>
      <c r="C3474">
        <f>(((Calculator!$C114-55)/10)*(((((Calculator!$D114-Calculator!$E114)*0.02586)-3.5))))</f>
      </c>
    </row>
    <row r="3475" spans="1:3" x14ac:dyDescent="0.25">
      <c r="A3475">
        <v>114</v>
      </c>
      <c r="B3475" t="s">
        <v>63</v>
      </c>
      <c r="C3475">
        <f>(((Calculator!$C114-55)/10)*(((Calculator!$E114*0.02586)-1.3)/0.3))</f>
      </c>
    </row>
    <row r="3476" spans="1:3" x14ac:dyDescent="0.25">
      <c r="A3476">
        <v>114</v>
      </c>
      <c r="B3476" t="s">
        <v>64</v>
      </c>
      <c r="C3476">
        <f>(((Calculator!$C114-55)/10)*((MAX(Calculator!$F114,110)-130)/20))</f>
      </c>
    </row>
    <row r="3477" spans="1:3" x14ac:dyDescent="0.25">
      <c r="A3477">
        <v>114</v>
      </c>
      <c r="B3477" t="s">
        <v>65</v>
      </c>
      <c r="C3477">
        <f>(((Calculator!$C114-55)/10)*IF(Calculator!$G114="Yes",1,0))</f>
      </c>
    </row>
    <row r="3478" spans="1:3" x14ac:dyDescent="0.25">
      <c r="A3478">
        <v>114</v>
      </c>
      <c r="B3478" t="s">
        <v>66</v>
      </c>
      <c r="C3478">
        <f>(((Calculator!$C114-55)/10)*IF(Calculator!$H114="Yes",1,0))</f>
      </c>
    </row>
    <row r="3479" spans="1:3" x14ac:dyDescent="0.25">
      <c r="A3479">
        <v>114</v>
      </c>
      <c r="B3479" t="s">
        <v>67</v>
      </c>
      <c r="C3479">
        <f>(((Calculator!$C114-55)/10)*((MAX(Calculator!$I114,30)-30)/5))</f>
      </c>
    </row>
    <row r="3480" spans="1:3" x14ac:dyDescent="0.25">
      <c r="A3480">
        <v>114</v>
      </c>
      <c r="B3480" t="s">
        <v>68</v>
      </c>
      <c r="C3480">
        <f>(((Calculator!$C114-55)/10)*((MIN(Calculator!$J114,60)-60)/-15))</f>
      </c>
    </row>
    <row r="3481" spans="1:3" x14ac:dyDescent="0.25">
      <c r="A3481">
        <v>114</v>
      </c>
      <c r="B3481" t="s">
        <v>69</v>
      </c>
      <c r="C3481">
        <f>IF(AND(Calculator!$O114&lt;&gt;"",Calculator!$O114&gt;=4,Calculator!$O114&lt;=6),1,0)</f>
      </c>
    </row>
    <row r="3482" spans="1:3" x14ac:dyDescent="0.25">
      <c r="A3482">
        <v>114</v>
      </c>
      <c r="B3482" t="s">
        <v>70</v>
      </c>
      <c r="C3482">
        <f>IF(AND(Calculator!$O114&lt;&gt;"",Calculator!$O114&gt;=7,Calculator!$O114&lt;=10),1,0)</f>
      </c>
    </row>
    <row r="3483" spans="1:3" x14ac:dyDescent="0.25">
      <c r="A3483">
        <v>114</v>
      </c>
      <c r="B3483" t="s">
        <v>71</v>
      </c>
      <c r="C3483">
        <f>IF(Calculator!$O114="",1,0)</f>
      </c>
    </row>
    <row r="3484" spans="1:3" x14ac:dyDescent="0.25">
      <c r="A3484">
        <v>114</v>
      </c>
      <c r="B3484" t="s">
        <v>72</v>
      </c>
      <c r="C3484">
        <f>IF(OR(Calculator!$M114="",Calculator!$M114=0),0,LN(Calculator!$M114))</f>
      </c>
    </row>
    <row r="3485" spans="1:3" x14ac:dyDescent="0.25">
      <c r="A3485">
        <v>114</v>
      </c>
      <c r="B3485" t="s">
        <v>73</v>
      </c>
      <c r="C3485">
        <f>IF(Calculator!$M114="",1,0)</f>
      </c>
    </row>
    <row r="3486" spans="1:3" x14ac:dyDescent="0.25">
      <c r="A3486">
        <v>114</v>
      </c>
      <c r="B3486" t="s">
        <v>74</v>
      </c>
      <c r="C3486">
        <f>IF(Calculator!$N114="",0,(Calculator!$N114-5.3)*IF(Calculator!$G114="Yes",1,0))</f>
      </c>
    </row>
    <row r="3487" spans="1:3" x14ac:dyDescent="0.25">
      <c r="A3487">
        <v>114</v>
      </c>
      <c r="B3487" t="s">
        <v>75</v>
      </c>
      <c r="C3487">
        <f>IF(Calculator!$N114="",0,(Calculator!$N114-5.3)*(1-IF(Calculator!$G114="Yes",1,0)))</f>
      </c>
    </row>
    <row r="3488" spans="1:3" x14ac:dyDescent="0.25">
      <c r="A3488">
        <v>114</v>
      </c>
      <c r="B3488" t="s">
        <v>76</v>
      </c>
      <c r="C3488">
        <f>IF(Calculator!$N114="",1,0)</f>
      </c>
    </row>
    <row r="3489" spans="1:3" x14ac:dyDescent="0.25">
      <c r="A3489">
        <v>114</v>
      </c>
      <c r="B3489" t="s">
        <v>77</v>
      </c>
      <c r="C3489">
        <f>1</f>
      </c>
    </row>
    <row r="3490" spans="1:3" x14ac:dyDescent="0.25">
      <c r="A3490">
        <v>115</v>
      </c>
      <c r="B3490" t="s">
        <v>47</v>
      </c>
      <c r="C3490">
        <f>(Calculator!$C115-55)/10</f>
      </c>
    </row>
    <row r="3491" spans="1:3" x14ac:dyDescent="0.25">
      <c r="A3491">
        <v>115</v>
      </c>
      <c r="B3491" t="s">
        <v>48</v>
      </c>
      <c r="C3491">
        <f>((Calculator!$C115-55)/10)^2</f>
      </c>
    </row>
    <row r="3492" spans="1:3" x14ac:dyDescent="0.25">
      <c r="A3492">
        <v>115</v>
      </c>
      <c r="B3492" t="s">
        <v>49</v>
      </c>
      <c r="C3492">
        <f>((Calculator!$D115-Calculator!$E115)*0.02586)-3.5</f>
      </c>
    </row>
    <row r="3493" spans="1:3" x14ac:dyDescent="0.25">
      <c r="A3493">
        <v>115</v>
      </c>
      <c r="B3493" t="s">
        <v>50</v>
      </c>
      <c r="C3493">
        <f>((Calculator!$E115*0.02586)-1.3)/0.3</f>
      </c>
    </row>
    <row r="3494" spans="1:3" x14ac:dyDescent="0.25">
      <c r="A3494">
        <v>115</v>
      </c>
      <c r="B3494" t="s">
        <v>51</v>
      </c>
      <c r="C3494">
        <f>(MIN(Calculator!$F115,110)-110)/20</f>
      </c>
    </row>
    <row r="3495" spans="1:3" x14ac:dyDescent="0.25">
      <c r="A3495">
        <v>115</v>
      </c>
      <c r="B3495" t="s">
        <v>52</v>
      </c>
      <c r="C3495">
        <f>(MAX(Calculator!$F115,110)-130)/20</f>
      </c>
    </row>
    <row r="3496" spans="1:3" x14ac:dyDescent="0.25">
      <c r="A3496">
        <v>115</v>
      </c>
      <c r="B3496" t="s">
        <v>17</v>
      </c>
      <c r="C3496">
        <f>IF(Calculator!$G115="Yes",1,0)</f>
      </c>
    </row>
    <row r="3497" spans="1:3" x14ac:dyDescent="0.25">
      <c r="A3497">
        <v>115</v>
      </c>
      <c r="B3497" t="s">
        <v>53</v>
      </c>
      <c r="C3497">
        <f>IF(Calculator!$H115="Yes",1,0)</f>
      </c>
    </row>
    <row r="3498" spans="1:3" x14ac:dyDescent="0.25">
      <c r="A3498">
        <v>115</v>
      </c>
      <c r="B3498" t="s">
        <v>54</v>
      </c>
      <c r="C3498">
        <f>(MIN(Calculator!$I115,30)-25)/5</f>
      </c>
    </row>
    <row r="3499" spans="1:3" x14ac:dyDescent="0.25">
      <c r="A3499">
        <v>115</v>
      </c>
      <c r="B3499" t="s">
        <v>55</v>
      </c>
      <c r="C3499">
        <f>(MAX(Calculator!$I115,30)-30)/5</f>
      </c>
    </row>
    <row r="3500" spans="1:3" x14ac:dyDescent="0.25">
      <c r="A3500">
        <v>115</v>
      </c>
      <c r="B3500" t="s">
        <v>56</v>
      </c>
      <c r="C3500">
        <f>(MIN(Calculator!$J115,60)-60)/-15</f>
      </c>
    </row>
    <row r="3501" spans="1:3" x14ac:dyDescent="0.25">
      <c r="A3501">
        <v>115</v>
      </c>
      <c r="B3501" t="s">
        <v>57</v>
      </c>
      <c r="C3501">
        <f>(MAX(Calculator!$J115,60)-90)/-15</f>
      </c>
    </row>
    <row r="3502" spans="1:3" x14ac:dyDescent="0.25">
      <c r="A3502">
        <v>115</v>
      </c>
      <c r="B3502" t="s">
        <v>58</v>
      </c>
      <c r="C3502">
        <f>IF(Calculator!$K115="Yes",1,0)</f>
      </c>
    </row>
    <row r="3503" spans="1:3" x14ac:dyDescent="0.25">
      <c r="A3503">
        <v>115</v>
      </c>
      <c r="B3503" t="s">
        <v>59</v>
      </c>
      <c r="C3503">
        <f>IF(Calculator!$L115="Yes",1,0)</f>
      </c>
    </row>
    <row r="3504" spans="1:3" x14ac:dyDescent="0.25">
      <c r="A3504">
        <v>115</v>
      </c>
      <c r="B3504" t="s">
        <v>60</v>
      </c>
      <c r="C3504">
        <f>((MAX(Calculator!$F115,110)-130)/20)*IF(Calculator!$K115="Yes",1,0)</f>
      </c>
    </row>
    <row r="3505" spans="1:3" x14ac:dyDescent="0.25">
      <c r="A3505">
        <v>115</v>
      </c>
      <c r="B3505" t="s">
        <v>61</v>
      </c>
      <c r="C3505">
        <f>((((Calculator!$D115-Calculator!$E115)*0.02586)-3.5))*IF(Calculator!$L115="Yes",1,0)</f>
      </c>
    </row>
    <row r="3506" spans="1:3" x14ac:dyDescent="0.25">
      <c r="A3506">
        <v>115</v>
      </c>
      <c r="B3506" t="s">
        <v>62</v>
      </c>
      <c r="C3506">
        <f>(((Calculator!$C115-55)/10)*(((((Calculator!$D115-Calculator!$E115)*0.02586)-3.5))))</f>
      </c>
    </row>
    <row r="3507" spans="1:3" x14ac:dyDescent="0.25">
      <c r="A3507">
        <v>115</v>
      </c>
      <c r="B3507" t="s">
        <v>63</v>
      </c>
      <c r="C3507">
        <f>(((Calculator!$C115-55)/10)*(((Calculator!$E115*0.02586)-1.3)/0.3))</f>
      </c>
    </row>
    <row r="3508" spans="1:3" x14ac:dyDescent="0.25">
      <c r="A3508">
        <v>115</v>
      </c>
      <c r="B3508" t="s">
        <v>64</v>
      </c>
      <c r="C3508">
        <f>(((Calculator!$C115-55)/10)*((MAX(Calculator!$F115,110)-130)/20))</f>
      </c>
    </row>
    <row r="3509" spans="1:3" x14ac:dyDescent="0.25">
      <c r="A3509">
        <v>115</v>
      </c>
      <c r="B3509" t="s">
        <v>65</v>
      </c>
      <c r="C3509">
        <f>(((Calculator!$C115-55)/10)*IF(Calculator!$G115="Yes",1,0))</f>
      </c>
    </row>
    <row r="3510" spans="1:3" x14ac:dyDescent="0.25">
      <c r="A3510">
        <v>115</v>
      </c>
      <c r="B3510" t="s">
        <v>66</v>
      </c>
      <c r="C3510">
        <f>(((Calculator!$C115-55)/10)*IF(Calculator!$H115="Yes",1,0))</f>
      </c>
    </row>
    <row r="3511" spans="1:3" x14ac:dyDescent="0.25">
      <c r="A3511">
        <v>115</v>
      </c>
      <c r="B3511" t="s">
        <v>67</v>
      </c>
      <c r="C3511">
        <f>(((Calculator!$C115-55)/10)*((MAX(Calculator!$I115,30)-30)/5))</f>
      </c>
    </row>
    <row r="3512" spans="1:3" x14ac:dyDescent="0.25">
      <c r="A3512">
        <v>115</v>
      </c>
      <c r="B3512" t="s">
        <v>68</v>
      </c>
      <c r="C3512">
        <f>(((Calculator!$C115-55)/10)*((MIN(Calculator!$J115,60)-60)/-15))</f>
      </c>
    </row>
    <row r="3513" spans="1:3" x14ac:dyDescent="0.25">
      <c r="A3513">
        <v>115</v>
      </c>
      <c r="B3513" t="s">
        <v>69</v>
      </c>
      <c r="C3513">
        <f>IF(AND(Calculator!$O115&lt;&gt;"",Calculator!$O115&gt;=4,Calculator!$O115&lt;=6),1,0)</f>
      </c>
    </row>
    <row r="3514" spans="1:3" x14ac:dyDescent="0.25">
      <c r="A3514">
        <v>115</v>
      </c>
      <c r="B3514" t="s">
        <v>70</v>
      </c>
      <c r="C3514">
        <f>IF(AND(Calculator!$O115&lt;&gt;"",Calculator!$O115&gt;=7,Calculator!$O115&lt;=10),1,0)</f>
      </c>
    </row>
    <row r="3515" spans="1:3" x14ac:dyDescent="0.25">
      <c r="A3515">
        <v>115</v>
      </c>
      <c r="B3515" t="s">
        <v>71</v>
      </c>
      <c r="C3515">
        <f>IF(Calculator!$O115="",1,0)</f>
      </c>
    </row>
    <row r="3516" spans="1:3" x14ac:dyDescent="0.25">
      <c r="A3516">
        <v>115</v>
      </c>
      <c r="B3516" t="s">
        <v>72</v>
      </c>
      <c r="C3516">
        <f>IF(OR(Calculator!$M115="",Calculator!$M115=0),0,LN(Calculator!$M115))</f>
      </c>
    </row>
    <row r="3517" spans="1:3" x14ac:dyDescent="0.25">
      <c r="A3517">
        <v>115</v>
      </c>
      <c r="B3517" t="s">
        <v>73</v>
      </c>
      <c r="C3517">
        <f>IF(Calculator!$M115="",1,0)</f>
      </c>
    </row>
    <row r="3518" spans="1:3" x14ac:dyDescent="0.25">
      <c r="A3518">
        <v>115</v>
      </c>
      <c r="B3518" t="s">
        <v>74</v>
      </c>
      <c r="C3518">
        <f>IF(Calculator!$N115="",0,(Calculator!$N115-5.3)*IF(Calculator!$G115="Yes",1,0))</f>
      </c>
    </row>
    <row r="3519" spans="1:3" x14ac:dyDescent="0.25">
      <c r="A3519">
        <v>115</v>
      </c>
      <c r="B3519" t="s">
        <v>75</v>
      </c>
      <c r="C3519">
        <f>IF(Calculator!$N115="",0,(Calculator!$N115-5.3)*(1-IF(Calculator!$G115="Yes",1,0)))</f>
      </c>
    </row>
    <row r="3520" spans="1:3" x14ac:dyDescent="0.25">
      <c r="A3520">
        <v>115</v>
      </c>
      <c r="B3520" t="s">
        <v>76</v>
      </c>
      <c r="C3520">
        <f>IF(Calculator!$N115="",1,0)</f>
      </c>
    </row>
    <row r="3521" spans="1:3" x14ac:dyDescent="0.25">
      <c r="A3521">
        <v>115</v>
      </c>
      <c r="B3521" t="s">
        <v>77</v>
      </c>
      <c r="C3521">
        <f>1</f>
      </c>
    </row>
    <row r="3522" spans="1:3" x14ac:dyDescent="0.25">
      <c r="A3522">
        <v>116</v>
      </c>
      <c r="B3522" t="s">
        <v>47</v>
      </c>
      <c r="C3522">
        <f>(Calculator!$C116-55)/10</f>
      </c>
    </row>
    <row r="3523" spans="1:3" x14ac:dyDescent="0.25">
      <c r="A3523">
        <v>116</v>
      </c>
      <c r="B3523" t="s">
        <v>48</v>
      </c>
      <c r="C3523">
        <f>((Calculator!$C116-55)/10)^2</f>
      </c>
    </row>
    <row r="3524" spans="1:3" x14ac:dyDescent="0.25">
      <c r="A3524">
        <v>116</v>
      </c>
      <c r="B3524" t="s">
        <v>49</v>
      </c>
      <c r="C3524">
        <f>((Calculator!$D116-Calculator!$E116)*0.02586)-3.5</f>
      </c>
    </row>
    <row r="3525" spans="1:3" x14ac:dyDescent="0.25">
      <c r="A3525">
        <v>116</v>
      </c>
      <c r="B3525" t="s">
        <v>50</v>
      </c>
      <c r="C3525">
        <f>((Calculator!$E116*0.02586)-1.3)/0.3</f>
      </c>
    </row>
    <row r="3526" spans="1:3" x14ac:dyDescent="0.25">
      <c r="A3526">
        <v>116</v>
      </c>
      <c r="B3526" t="s">
        <v>51</v>
      </c>
      <c r="C3526">
        <f>(MIN(Calculator!$F116,110)-110)/20</f>
      </c>
    </row>
    <row r="3527" spans="1:3" x14ac:dyDescent="0.25">
      <c r="A3527">
        <v>116</v>
      </c>
      <c r="B3527" t="s">
        <v>52</v>
      </c>
      <c r="C3527">
        <f>(MAX(Calculator!$F116,110)-130)/20</f>
      </c>
    </row>
    <row r="3528" spans="1:3" x14ac:dyDescent="0.25">
      <c r="A3528">
        <v>116</v>
      </c>
      <c r="B3528" t="s">
        <v>17</v>
      </c>
      <c r="C3528">
        <f>IF(Calculator!$G116="Yes",1,0)</f>
      </c>
    </row>
    <row r="3529" spans="1:3" x14ac:dyDescent="0.25">
      <c r="A3529">
        <v>116</v>
      </c>
      <c r="B3529" t="s">
        <v>53</v>
      </c>
      <c r="C3529">
        <f>IF(Calculator!$H116="Yes",1,0)</f>
      </c>
    </row>
    <row r="3530" spans="1:3" x14ac:dyDescent="0.25">
      <c r="A3530">
        <v>116</v>
      </c>
      <c r="B3530" t="s">
        <v>54</v>
      </c>
      <c r="C3530">
        <f>(MIN(Calculator!$I116,30)-25)/5</f>
      </c>
    </row>
    <row r="3531" spans="1:3" x14ac:dyDescent="0.25">
      <c r="A3531">
        <v>116</v>
      </c>
      <c r="B3531" t="s">
        <v>55</v>
      </c>
      <c r="C3531">
        <f>(MAX(Calculator!$I116,30)-30)/5</f>
      </c>
    </row>
    <row r="3532" spans="1:3" x14ac:dyDescent="0.25">
      <c r="A3532">
        <v>116</v>
      </c>
      <c r="B3532" t="s">
        <v>56</v>
      </c>
      <c r="C3532">
        <f>(MIN(Calculator!$J116,60)-60)/-15</f>
      </c>
    </row>
    <row r="3533" spans="1:3" x14ac:dyDescent="0.25">
      <c r="A3533">
        <v>116</v>
      </c>
      <c r="B3533" t="s">
        <v>57</v>
      </c>
      <c r="C3533">
        <f>(MAX(Calculator!$J116,60)-90)/-15</f>
      </c>
    </row>
    <row r="3534" spans="1:3" x14ac:dyDescent="0.25">
      <c r="A3534">
        <v>116</v>
      </c>
      <c r="B3534" t="s">
        <v>58</v>
      </c>
      <c r="C3534">
        <f>IF(Calculator!$K116="Yes",1,0)</f>
      </c>
    </row>
    <row r="3535" spans="1:3" x14ac:dyDescent="0.25">
      <c r="A3535">
        <v>116</v>
      </c>
      <c r="B3535" t="s">
        <v>59</v>
      </c>
      <c r="C3535">
        <f>IF(Calculator!$L116="Yes",1,0)</f>
      </c>
    </row>
    <row r="3536" spans="1:3" x14ac:dyDescent="0.25">
      <c r="A3536">
        <v>116</v>
      </c>
      <c r="B3536" t="s">
        <v>60</v>
      </c>
      <c r="C3536">
        <f>((MAX(Calculator!$F116,110)-130)/20)*IF(Calculator!$K116="Yes",1,0)</f>
      </c>
    </row>
    <row r="3537" spans="1:3" x14ac:dyDescent="0.25">
      <c r="A3537">
        <v>116</v>
      </c>
      <c r="B3537" t="s">
        <v>61</v>
      </c>
      <c r="C3537">
        <f>((((Calculator!$D116-Calculator!$E116)*0.02586)-3.5))*IF(Calculator!$L116="Yes",1,0)</f>
      </c>
    </row>
    <row r="3538" spans="1:3" x14ac:dyDescent="0.25">
      <c r="A3538">
        <v>116</v>
      </c>
      <c r="B3538" t="s">
        <v>62</v>
      </c>
      <c r="C3538">
        <f>(((Calculator!$C116-55)/10)*(((((Calculator!$D116-Calculator!$E116)*0.02586)-3.5))))</f>
      </c>
    </row>
    <row r="3539" spans="1:3" x14ac:dyDescent="0.25">
      <c r="A3539">
        <v>116</v>
      </c>
      <c r="B3539" t="s">
        <v>63</v>
      </c>
      <c r="C3539">
        <f>(((Calculator!$C116-55)/10)*(((Calculator!$E116*0.02586)-1.3)/0.3))</f>
      </c>
    </row>
    <row r="3540" spans="1:3" x14ac:dyDescent="0.25">
      <c r="A3540">
        <v>116</v>
      </c>
      <c r="B3540" t="s">
        <v>64</v>
      </c>
      <c r="C3540">
        <f>(((Calculator!$C116-55)/10)*((MAX(Calculator!$F116,110)-130)/20))</f>
      </c>
    </row>
    <row r="3541" spans="1:3" x14ac:dyDescent="0.25">
      <c r="A3541">
        <v>116</v>
      </c>
      <c r="B3541" t="s">
        <v>65</v>
      </c>
      <c r="C3541">
        <f>(((Calculator!$C116-55)/10)*IF(Calculator!$G116="Yes",1,0))</f>
      </c>
    </row>
    <row r="3542" spans="1:3" x14ac:dyDescent="0.25">
      <c r="A3542">
        <v>116</v>
      </c>
      <c r="B3542" t="s">
        <v>66</v>
      </c>
      <c r="C3542">
        <f>(((Calculator!$C116-55)/10)*IF(Calculator!$H116="Yes",1,0))</f>
      </c>
    </row>
    <row r="3543" spans="1:3" x14ac:dyDescent="0.25">
      <c r="A3543">
        <v>116</v>
      </c>
      <c r="B3543" t="s">
        <v>67</v>
      </c>
      <c r="C3543">
        <f>(((Calculator!$C116-55)/10)*((MAX(Calculator!$I116,30)-30)/5))</f>
      </c>
    </row>
    <row r="3544" spans="1:3" x14ac:dyDescent="0.25">
      <c r="A3544">
        <v>116</v>
      </c>
      <c r="B3544" t="s">
        <v>68</v>
      </c>
      <c r="C3544">
        <f>(((Calculator!$C116-55)/10)*((MIN(Calculator!$J116,60)-60)/-15))</f>
      </c>
    </row>
    <row r="3545" spans="1:3" x14ac:dyDescent="0.25">
      <c r="A3545">
        <v>116</v>
      </c>
      <c r="B3545" t="s">
        <v>69</v>
      </c>
      <c r="C3545">
        <f>IF(AND(Calculator!$O116&lt;&gt;"",Calculator!$O116&gt;=4,Calculator!$O116&lt;=6),1,0)</f>
      </c>
    </row>
    <row r="3546" spans="1:3" x14ac:dyDescent="0.25">
      <c r="A3546">
        <v>116</v>
      </c>
      <c r="B3546" t="s">
        <v>70</v>
      </c>
      <c r="C3546">
        <f>IF(AND(Calculator!$O116&lt;&gt;"",Calculator!$O116&gt;=7,Calculator!$O116&lt;=10),1,0)</f>
      </c>
    </row>
    <row r="3547" spans="1:3" x14ac:dyDescent="0.25">
      <c r="A3547">
        <v>116</v>
      </c>
      <c r="B3547" t="s">
        <v>71</v>
      </c>
      <c r="C3547">
        <f>IF(Calculator!$O116="",1,0)</f>
      </c>
    </row>
    <row r="3548" spans="1:3" x14ac:dyDescent="0.25">
      <c r="A3548">
        <v>116</v>
      </c>
      <c r="B3548" t="s">
        <v>72</v>
      </c>
      <c r="C3548">
        <f>IF(OR(Calculator!$M116="",Calculator!$M116=0),0,LN(Calculator!$M116))</f>
      </c>
    </row>
    <row r="3549" spans="1:3" x14ac:dyDescent="0.25">
      <c r="A3549">
        <v>116</v>
      </c>
      <c r="B3549" t="s">
        <v>73</v>
      </c>
      <c r="C3549">
        <f>IF(Calculator!$M116="",1,0)</f>
      </c>
    </row>
    <row r="3550" spans="1:3" x14ac:dyDescent="0.25">
      <c r="A3550">
        <v>116</v>
      </c>
      <c r="B3550" t="s">
        <v>74</v>
      </c>
      <c r="C3550">
        <f>IF(Calculator!$N116="",0,(Calculator!$N116-5.3)*IF(Calculator!$G116="Yes",1,0))</f>
      </c>
    </row>
    <row r="3551" spans="1:3" x14ac:dyDescent="0.25">
      <c r="A3551">
        <v>116</v>
      </c>
      <c r="B3551" t="s">
        <v>75</v>
      </c>
      <c r="C3551">
        <f>IF(Calculator!$N116="",0,(Calculator!$N116-5.3)*(1-IF(Calculator!$G116="Yes",1,0)))</f>
      </c>
    </row>
    <row r="3552" spans="1:3" x14ac:dyDescent="0.25">
      <c r="A3552">
        <v>116</v>
      </c>
      <c r="B3552" t="s">
        <v>76</v>
      </c>
      <c r="C3552">
        <f>IF(Calculator!$N116="",1,0)</f>
      </c>
    </row>
    <row r="3553" spans="1:3" x14ac:dyDescent="0.25">
      <c r="A3553">
        <v>116</v>
      </c>
      <c r="B3553" t="s">
        <v>77</v>
      </c>
      <c r="C3553">
        <f>1</f>
      </c>
    </row>
    <row r="3554" spans="1:3" x14ac:dyDescent="0.25">
      <c r="A3554">
        <v>117</v>
      </c>
      <c r="B3554" t="s">
        <v>47</v>
      </c>
      <c r="C3554">
        <f>(Calculator!$C117-55)/10</f>
      </c>
    </row>
    <row r="3555" spans="1:3" x14ac:dyDescent="0.25">
      <c r="A3555">
        <v>117</v>
      </c>
      <c r="B3555" t="s">
        <v>48</v>
      </c>
      <c r="C3555">
        <f>((Calculator!$C117-55)/10)^2</f>
      </c>
    </row>
    <row r="3556" spans="1:3" x14ac:dyDescent="0.25">
      <c r="A3556">
        <v>117</v>
      </c>
      <c r="B3556" t="s">
        <v>49</v>
      </c>
      <c r="C3556">
        <f>((Calculator!$D117-Calculator!$E117)*0.02586)-3.5</f>
      </c>
    </row>
    <row r="3557" spans="1:3" x14ac:dyDescent="0.25">
      <c r="A3557">
        <v>117</v>
      </c>
      <c r="B3557" t="s">
        <v>50</v>
      </c>
      <c r="C3557">
        <f>((Calculator!$E117*0.02586)-1.3)/0.3</f>
      </c>
    </row>
    <row r="3558" spans="1:3" x14ac:dyDescent="0.25">
      <c r="A3558">
        <v>117</v>
      </c>
      <c r="B3558" t="s">
        <v>51</v>
      </c>
      <c r="C3558">
        <f>(MIN(Calculator!$F117,110)-110)/20</f>
      </c>
    </row>
    <row r="3559" spans="1:3" x14ac:dyDescent="0.25">
      <c r="A3559">
        <v>117</v>
      </c>
      <c r="B3559" t="s">
        <v>52</v>
      </c>
      <c r="C3559">
        <f>(MAX(Calculator!$F117,110)-130)/20</f>
      </c>
    </row>
    <row r="3560" spans="1:3" x14ac:dyDescent="0.25">
      <c r="A3560">
        <v>117</v>
      </c>
      <c r="B3560" t="s">
        <v>17</v>
      </c>
      <c r="C3560">
        <f>IF(Calculator!$G117="Yes",1,0)</f>
      </c>
    </row>
    <row r="3561" spans="1:3" x14ac:dyDescent="0.25">
      <c r="A3561">
        <v>117</v>
      </c>
      <c r="B3561" t="s">
        <v>53</v>
      </c>
      <c r="C3561">
        <f>IF(Calculator!$H117="Yes",1,0)</f>
      </c>
    </row>
    <row r="3562" spans="1:3" x14ac:dyDescent="0.25">
      <c r="A3562">
        <v>117</v>
      </c>
      <c r="B3562" t="s">
        <v>54</v>
      </c>
      <c r="C3562">
        <f>(MIN(Calculator!$I117,30)-25)/5</f>
      </c>
    </row>
    <row r="3563" spans="1:3" x14ac:dyDescent="0.25">
      <c r="A3563">
        <v>117</v>
      </c>
      <c r="B3563" t="s">
        <v>55</v>
      </c>
      <c r="C3563">
        <f>(MAX(Calculator!$I117,30)-30)/5</f>
      </c>
    </row>
    <row r="3564" spans="1:3" x14ac:dyDescent="0.25">
      <c r="A3564">
        <v>117</v>
      </c>
      <c r="B3564" t="s">
        <v>56</v>
      </c>
      <c r="C3564">
        <f>(MIN(Calculator!$J117,60)-60)/-15</f>
      </c>
    </row>
    <row r="3565" spans="1:3" x14ac:dyDescent="0.25">
      <c r="A3565">
        <v>117</v>
      </c>
      <c r="B3565" t="s">
        <v>57</v>
      </c>
      <c r="C3565">
        <f>(MAX(Calculator!$J117,60)-90)/-15</f>
      </c>
    </row>
    <row r="3566" spans="1:3" x14ac:dyDescent="0.25">
      <c r="A3566">
        <v>117</v>
      </c>
      <c r="B3566" t="s">
        <v>58</v>
      </c>
      <c r="C3566">
        <f>IF(Calculator!$K117="Yes",1,0)</f>
      </c>
    </row>
    <row r="3567" spans="1:3" x14ac:dyDescent="0.25">
      <c r="A3567">
        <v>117</v>
      </c>
      <c r="B3567" t="s">
        <v>59</v>
      </c>
      <c r="C3567">
        <f>IF(Calculator!$L117="Yes",1,0)</f>
      </c>
    </row>
    <row r="3568" spans="1:3" x14ac:dyDescent="0.25">
      <c r="A3568">
        <v>117</v>
      </c>
      <c r="B3568" t="s">
        <v>60</v>
      </c>
      <c r="C3568">
        <f>((MAX(Calculator!$F117,110)-130)/20)*IF(Calculator!$K117="Yes",1,0)</f>
      </c>
    </row>
    <row r="3569" spans="1:3" x14ac:dyDescent="0.25">
      <c r="A3569">
        <v>117</v>
      </c>
      <c r="B3569" t="s">
        <v>61</v>
      </c>
      <c r="C3569">
        <f>((((Calculator!$D117-Calculator!$E117)*0.02586)-3.5))*IF(Calculator!$L117="Yes",1,0)</f>
      </c>
    </row>
    <row r="3570" spans="1:3" x14ac:dyDescent="0.25">
      <c r="A3570">
        <v>117</v>
      </c>
      <c r="B3570" t="s">
        <v>62</v>
      </c>
      <c r="C3570">
        <f>(((Calculator!$C117-55)/10)*(((((Calculator!$D117-Calculator!$E117)*0.02586)-3.5))))</f>
      </c>
    </row>
    <row r="3571" spans="1:3" x14ac:dyDescent="0.25">
      <c r="A3571">
        <v>117</v>
      </c>
      <c r="B3571" t="s">
        <v>63</v>
      </c>
      <c r="C3571">
        <f>(((Calculator!$C117-55)/10)*(((Calculator!$E117*0.02586)-1.3)/0.3))</f>
      </c>
    </row>
    <row r="3572" spans="1:3" x14ac:dyDescent="0.25">
      <c r="A3572">
        <v>117</v>
      </c>
      <c r="B3572" t="s">
        <v>64</v>
      </c>
      <c r="C3572">
        <f>(((Calculator!$C117-55)/10)*((MAX(Calculator!$F117,110)-130)/20))</f>
      </c>
    </row>
    <row r="3573" spans="1:3" x14ac:dyDescent="0.25">
      <c r="A3573">
        <v>117</v>
      </c>
      <c r="B3573" t="s">
        <v>65</v>
      </c>
      <c r="C3573">
        <f>(((Calculator!$C117-55)/10)*IF(Calculator!$G117="Yes",1,0))</f>
      </c>
    </row>
    <row r="3574" spans="1:3" x14ac:dyDescent="0.25">
      <c r="A3574">
        <v>117</v>
      </c>
      <c r="B3574" t="s">
        <v>66</v>
      </c>
      <c r="C3574">
        <f>(((Calculator!$C117-55)/10)*IF(Calculator!$H117="Yes",1,0))</f>
      </c>
    </row>
    <row r="3575" spans="1:3" x14ac:dyDescent="0.25">
      <c r="A3575">
        <v>117</v>
      </c>
      <c r="B3575" t="s">
        <v>67</v>
      </c>
      <c r="C3575">
        <f>(((Calculator!$C117-55)/10)*((MAX(Calculator!$I117,30)-30)/5))</f>
      </c>
    </row>
    <row r="3576" spans="1:3" x14ac:dyDescent="0.25">
      <c r="A3576">
        <v>117</v>
      </c>
      <c r="B3576" t="s">
        <v>68</v>
      </c>
      <c r="C3576">
        <f>(((Calculator!$C117-55)/10)*((MIN(Calculator!$J117,60)-60)/-15))</f>
      </c>
    </row>
    <row r="3577" spans="1:3" x14ac:dyDescent="0.25">
      <c r="A3577">
        <v>117</v>
      </c>
      <c r="B3577" t="s">
        <v>69</v>
      </c>
      <c r="C3577">
        <f>IF(AND(Calculator!$O117&lt;&gt;"",Calculator!$O117&gt;=4,Calculator!$O117&lt;=6),1,0)</f>
      </c>
    </row>
    <row r="3578" spans="1:3" x14ac:dyDescent="0.25">
      <c r="A3578">
        <v>117</v>
      </c>
      <c r="B3578" t="s">
        <v>70</v>
      </c>
      <c r="C3578">
        <f>IF(AND(Calculator!$O117&lt;&gt;"",Calculator!$O117&gt;=7,Calculator!$O117&lt;=10),1,0)</f>
      </c>
    </row>
    <row r="3579" spans="1:3" x14ac:dyDescent="0.25">
      <c r="A3579">
        <v>117</v>
      </c>
      <c r="B3579" t="s">
        <v>71</v>
      </c>
      <c r="C3579">
        <f>IF(Calculator!$O117="",1,0)</f>
      </c>
    </row>
    <row r="3580" spans="1:3" x14ac:dyDescent="0.25">
      <c r="A3580">
        <v>117</v>
      </c>
      <c r="B3580" t="s">
        <v>72</v>
      </c>
      <c r="C3580">
        <f>IF(OR(Calculator!$M117="",Calculator!$M117=0),0,LN(Calculator!$M117))</f>
      </c>
    </row>
    <row r="3581" spans="1:3" x14ac:dyDescent="0.25">
      <c r="A3581">
        <v>117</v>
      </c>
      <c r="B3581" t="s">
        <v>73</v>
      </c>
      <c r="C3581">
        <f>IF(Calculator!$M117="",1,0)</f>
      </c>
    </row>
    <row r="3582" spans="1:3" x14ac:dyDescent="0.25">
      <c r="A3582">
        <v>117</v>
      </c>
      <c r="B3582" t="s">
        <v>74</v>
      </c>
      <c r="C3582">
        <f>IF(Calculator!$N117="",0,(Calculator!$N117-5.3)*IF(Calculator!$G117="Yes",1,0))</f>
      </c>
    </row>
    <row r="3583" spans="1:3" x14ac:dyDescent="0.25">
      <c r="A3583">
        <v>117</v>
      </c>
      <c r="B3583" t="s">
        <v>75</v>
      </c>
      <c r="C3583">
        <f>IF(Calculator!$N117="",0,(Calculator!$N117-5.3)*(1-IF(Calculator!$G117="Yes",1,0)))</f>
      </c>
    </row>
    <row r="3584" spans="1:3" x14ac:dyDescent="0.25">
      <c r="A3584">
        <v>117</v>
      </c>
      <c r="B3584" t="s">
        <v>76</v>
      </c>
      <c r="C3584">
        <f>IF(Calculator!$N117="",1,0)</f>
      </c>
    </row>
    <row r="3585" spans="1:3" x14ac:dyDescent="0.25">
      <c r="A3585">
        <v>117</v>
      </c>
      <c r="B3585" t="s">
        <v>77</v>
      </c>
      <c r="C3585">
        <f>1</f>
      </c>
    </row>
    <row r="3586" spans="1:3" x14ac:dyDescent="0.25">
      <c r="A3586">
        <v>118</v>
      </c>
      <c r="B3586" t="s">
        <v>47</v>
      </c>
      <c r="C3586">
        <f>(Calculator!$C118-55)/10</f>
      </c>
    </row>
    <row r="3587" spans="1:3" x14ac:dyDescent="0.25">
      <c r="A3587">
        <v>118</v>
      </c>
      <c r="B3587" t="s">
        <v>48</v>
      </c>
      <c r="C3587">
        <f>((Calculator!$C118-55)/10)^2</f>
      </c>
    </row>
    <row r="3588" spans="1:3" x14ac:dyDescent="0.25">
      <c r="A3588">
        <v>118</v>
      </c>
      <c r="B3588" t="s">
        <v>49</v>
      </c>
      <c r="C3588">
        <f>((Calculator!$D118-Calculator!$E118)*0.02586)-3.5</f>
      </c>
    </row>
    <row r="3589" spans="1:3" x14ac:dyDescent="0.25">
      <c r="A3589">
        <v>118</v>
      </c>
      <c r="B3589" t="s">
        <v>50</v>
      </c>
      <c r="C3589">
        <f>((Calculator!$E118*0.02586)-1.3)/0.3</f>
      </c>
    </row>
    <row r="3590" spans="1:3" x14ac:dyDescent="0.25">
      <c r="A3590">
        <v>118</v>
      </c>
      <c r="B3590" t="s">
        <v>51</v>
      </c>
      <c r="C3590">
        <f>(MIN(Calculator!$F118,110)-110)/20</f>
      </c>
    </row>
    <row r="3591" spans="1:3" x14ac:dyDescent="0.25">
      <c r="A3591">
        <v>118</v>
      </c>
      <c r="B3591" t="s">
        <v>52</v>
      </c>
      <c r="C3591">
        <f>(MAX(Calculator!$F118,110)-130)/20</f>
      </c>
    </row>
    <row r="3592" spans="1:3" x14ac:dyDescent="0.25">
      <c r="A3592">
        <v>118</v>
      </c>
      <c r="B3592" t="s">
        <v>17</v>
      </c>
      <c r="C3592">
        <f>IF(Calculator!$G118="Yes",1,0)</f>
      </c>
    </row>
    <row r="3593" spans="1:3" x14ac:dyDescent="0.25">
      <c r="A3593">
        <v>118</v>
      </c>
      <c r="B3593" t="s">
        <v>53</v>
      </c>
      <c r="C3593">
        <f>IF(Calculator!$H118="Yes",1,0)</f>
      </c>
    </row>
    <row r="3594" spans="1:3" x14ac:dyDescent="0.25">
      <c r="A3594">
        <v>118</v>
      </c>
      <c r="B3594" t="s">
        <v>54</v>
      </c>
      <c r="C3594">
        <f>(MIN(Calculator!$I118,30)-25)/5</f>
      </c>
    </row>
    <row r="3595" spans="1:3" x14ac:dyDescent="0.25">
      <c r="A3595">
        <v>118</v>
      </c>
      <c r="B3595" t="s">
        <v>55</v>
      </c>
      <c r="C3595">
        <f>(MAX(Calculator!$I118,30)-30)/5</f>
      </c>
    </row>
    <row r="3596" spans="1:3" x14ac:dyDescent="0.25">
      <c r="A3596">
        <v>118</v>
      </c>
      <c r="B3596" t="s">
        <v>56</v>
      </c>
      <c r="C3596">
        <f>(MIN(Calculator!$J118,60)-60)/-15</f>
      </c>
    </row>
    <row r="3597" spans="1:3" x14ac:dyDescent="0.25">
      <c r="A3597">
        <v>118</v>
      </c>
      <c r="B3597" t="s">
        <v>57</v>
      </c>
      <c r="C3597">
        <f>(MAX(Calculator!$J118,60)-90)/-15</f>
      </c>
    </row>
    <row r="3598" spans="1:3" x14ac:dyDescent="0.25">
      <c r="A3598">
        <v>118</v>
      </c>
      <c r="B3598" t="s">
        <v>58</v>
      </c>
      <c r="C3598">
        <f>IF(Calculator!$K118="Yes",1,0)</f>
      </c>
    </row>
    <row r="3599" spans="1:3" x14ac:dyDescent="0.25">
      <c r="A3599">
        <v>118</v>
      </c>
      <c r="B3599" t="s">
        <v>59</v>
      </c>
      <c r="C3599">
        <f>IF(Calculator!$L118="Yes",1,0)</f>
      </c>
    </row>
    <row r="3600" spans="1:3" x14ac:dyDescent="0.25">
      <c r="A3600">
        <v>118</v>
      </c>
      <c r="B3600" t="s">
        <v>60</v>
      </c>
      <c r="C3600">
        <f>((MAX(Calculator!$F118,110)-130)/20)*IF(Calculator!$K118="Yes",1,0)</f>
      </c>
    </row>
    <row r="3601" spans="1:3" x14ac:dyDescent="0.25">
      <c r="A3601">
        <v>118</v>
      </c>
      <c r="B3601" t="s">
        <v>61</v>
      </c>
      <c r="C3601">
        <f>((((Calculator!$D118-Calculator!$E118)*0.02586)-3.5))*IF(Calculator!$L118="Yes",1,0)</f>
      </c>
    </row>
    <row r="3602" spans="1:3" x14ac:dyDescent="0.25">
      <c r="A3602">
        <v>118</v>
      </c>
      <c r="B3602" t="s">
        <v>62</v>
      </c>
      <c r="C3602">
        <f>(((Calculator!$C118-55)/10)*(((((Calculator!$D118-Calculator!$E118)*0.02586)-3.5))))</f>
      </c>
    </row>
    <row r="3603" spans="1:3" x14ac:dyDescent="0.25">
      <c r="A3603">
        <v>118</v>
      </c>
      <c r="B3603" t="s">
        <v>63</v>
      </c>
      <c r="C3603">
        <f>(((Calculator!$C118-55)/10)*(((Calculator!$E118*0.02586)-1.3)/0.3))</f>
      </c>
    </row>
    <row r="3604" spans="1:3" x14ac:dyDescent="0.25">
      <c r="A3604">
        <v>118</v>
      </c>
      <c r="B3604" t="s">
        <v>64</v>
      </c>
      <c r="C3604">
        <f>(((Calculator!$C118-55)/10)*((MAX(Calculator!$F118,110)-130)/20))</f>
      </c>
    </row>
    <row r="3605" spans="1:3" x14ac:dyDescent="0.25">
      <c r="A3605">
        <v>118</v>
      </c>
      <c r="B3605" t="s">
        <v>65</v>
      </c>
      <c r="C3605">
        <f>(((Calculator!$C118-55)/10)*IF(Calculator!$G118="Yes",1,0))</f>
      </c>
    </row>
    <row r="3606" spans="1:3" x14ac:dyDescent="0.25">
      <c r="A3606">
        <v>118</v>
      </c>
      <c r="B3606" t="s">
        <v>66</v>
      </c>
      <c r="C3606">
        <f>(((Calculator!$C118-55)/10)*IF(Calculator!$H118="Yes",1,0))</f>
      </c>
    </row>
    <row r="3607" spans="1:3" x14ac:dyDescent="0.25">
      <c r="A3607">
        <v>118</v>
      </c>
      <c r="B3607" t="s">
        <v>67</v>
      </c>
      <c r="C3607">
        <f>(((Calculator!$C118-55)/10)*((MAX(Calculator!$I118,30)-30)/5))</f>
      </c>
    </row>
    <row r="3608" spans="1:3" x14ac:dyDescent="0.25">
      <c r="A3608">
        <v>118</v>
      </c>
      <c r="B3608" t="s">
        <v>68</v>
      </c>
      <c r="C3608">
        <f>(((Calculator!$C118-55)/10)*((MIN(Calculator!$J118,60)-60)/-15))</f>
      </c>
    </row>
    <row r="3609" spans="1:3" x14ac:dyDescent="0.25">
      <c r="A3609">
        <v>118</v>
      </c>
      <c r="B3609" t="s">
        <v>69</v>
      </c>
      <c r="C3609">
        <f>IF(AND(Calculator!$O118&lt;&gt;"",Calculator!$O118&gt;=4,Calculator!$O118&lt;=6),1,0)</f>
      </c>
    </row>
    <row r="3610" spans="1:3" x14ac:dyDescent="0.25">
      <c r="A3610">
        <v>118</v>
      </c>
      <c r="B3610" t="s">
        <v>70</v>
      </c>
      <c r="C3610">
        <f>IF(AND(Calculator!$O118&lt;&gt;"",Calculator!$O118&gt;=7,Calculator!$O118&lt;=10),1,0)</f>
      </c>
    </row>
    <row r="3611" spans="1:3" x14ac:dyDescent="0.25">
      <c r="A3611">
        <v>118</v>
      </c>
      <c r="B3611" t="s">
        <v>71</v>
      </c>
      <c r="C3611">
        <f>IF(Calculator!$O118="",1,0)</f>
      </c>
    </row>
    <row r="3612" spans="1:3" x14ac:dyDescent="0.25">
      <c r="A3612">
        <v>118</v>
      </c>
      <c r="B3612" t="s">
        <v>72</v>
      </c>
      <c r="C3612">
        <f>IF(OR(Calculator!$M118="",Calculator!$M118=0),0,LN(Calculator!$M118))</f>
      </c>
    </row>
    <row r="3613" spans="1:3" x14ac:dyDescent="0.25">
      <c r="A3613">
        <v>118</v>
      </c>
      <c r="B3613" t="s">
        <v>73</v>
      </c>
      <c r="C3613">
        <f>IF(Calculator!$M118="",1,0)</f>
      </c>
    </row>
    <row r="3614" spans="1:3" x14ac:dyDescent="0.25">
      <c r="A3614">
        <v>118</v>
      </c>
      <c r="B3614" t="s">
        <v>74</v>
      </c>
      <c r="C3614">
        <f>IF(Calculator!$N118="",0,(Calculator!$N118-5.3)*IF(Calculator!$G118="Yes",1,0))</f>
      </c>
    </row>
    <row r="3615" spans="1:3" x14ac:dyDescent="0.25">
      <c r="A3615">
        <v>118</v>
      </c>
      <c r="B3615" t="s">
        <v>75</v>
      </c>
      <c r="C3615">
        <f>IF(Calculator!$N118="",0,(Calculator!$N118-5.3)*(1-IF(Calculator!$G118="Yes",1,0)))</f>
      </c>
    </row>
    <row r="3616" spans="1:3" x14ac:dyDescent="0.25">
      <c r="A3616">
        <v>118</v>
      </c>
      <c r="B3616" t="s">
        <v>76</v>
      </c>
      <c r="C3616">
        <f>IF(Calculator!$N118="",1,0)</f>
      </c>
    </row>
    <row r="3617" spans="1:3" x14ac:dyDescent="0.25">
      <c r="A3617">
        <v>118</v>
      </c>
      <c r="B3617" t="s">
        <v>77</v>
      </c>
      <c r="C3617">
        <f>1</f>
      </c>
    </row>
    <row r="3618" spans="1:3" x14ac:dyDescent="0.25">
      <c r="A3618">
        <v>119</v>
      </c>
      <c r="B3618" t="s">
        <v>47</v>
      </c>
      <c r="C3618">
        <f>(Calculator!$C119-55)/10</f>
      </c>
    </row>
    <row r="3619" spans="1:3" x14ac:dyDescent="0.25">
      <c r="A3619">
        <v>119</v>
      </c>
      <c r="B3619" t="s">
        <v>48</v>
      </c>
      <c r="C3619">
        <f>((Calculator!$C119-55)/10)^2</f>
      </c>
    </row>
    <row r="3620" spans="1:3" x14ac:dyDescent="0.25">
      <c r="A3620">
        <v>119</v>
      </c>
      <c r="B3620" t="s">
        <v>49</v>
      </c>
      <c r="C3620">
        <f>((Calculator!$D119-Calculator!$E119)*0.02586)-3.5</f>
      </c>
    </row>
    <row r="3621" spans="1:3" x14ac:dyDescent="0.25">
      <c r="A3621">
        <v>119</v>
      </c>
      <c r="B3621" t="s">
        <v>50</v>
      </c>
      <c r="C3621">
        <f>((Calculator!$E119*0.02586)-1.3)/0.3</f>
      </c>
    </row>
    <row r="3622" spans="1:3" x14ac:dyDescent="0.25">
      <c r="A3622">
        <v>119</v>
      </c>
      <c r="B3622" t="s">
        <v>51</v>
      </c>
      <c r="C3622">
        <f>(MIN(Calculator!$F119,110)-110)/20</f>
      </c>
    </row>
    <row r="3623" spans="1:3" x14ac:dyDescent="0.25">
      <c r="A3623">
        <v>119</v>
      </c>
      <c r="B3623" t="s">
        <v>52</v>
      </c>
      <c r="C3623">
        <f>(MAX(Calculator!$F119,110)-130)/20</f>
      </c>
    </row>
    <row r="3624" spans="1:3" x14ac:dyDescent="0.25">
      <c r="A3624">
        <v>119</v>
      </c>
      <c r="B3624" t="s">
        <v>17</v>
      </c>
      <c r="C3624">
        <f>IF(Calculator!$G119="Yes",1,0)</f>
      </c>
    </row>
    <row r="3625" spans="1:3" x14ac:dyDescent="0.25">
      <c r="A3625">
        <v>119</v>
      </c>
      <c r="B3625" t="s">
        <v>53</v>
      </c>
      <c r="C3625">
        <f>IF(Calculator!$H119="Yes",1,0)</f>
      </c>
    </row>
    <row r="3626" spans="1:3" x14ac:dyDescent="0.25">
      <c r="A3626">
        <v>119</v>
      </c>
      <c r="B3626" t="s">
        <v>54</v>
      </c>
      <c r="C3626">
        <f>(MIN(Calculator!$I119,30)-25)/5</f>
      </c>
    </row>
    <row r="3627" spans="1:3" x14ac:dyDescent="0.25">
      <c r="A3627">
        <v>119</v>
      </c>
      <c r="B3627" t="s">
        <v>55</v>
      </c>
      <c r="C3627">
        <f>(MAX(Calculator!$I119,30)-30)/5</f>
      </c>
    </row>
    <row r="3628" spans="1:3" x14ac:dyDescent="0.25">
      <c r="A3628">
        <v>119</v>
      </c>
      <c r="B3628" t="s">
        <v>56</v>
      </c>
      <c r="C3628">
        <f>(MIN(Calculator!$J119,60)-60)/-15</f>
      </c>
    </row>
    <row r="3629" spans="1:3" x14ac:dyDescent="0.25">
      <c r="A3629">
        <v>119</v>
      </c>
      <c r="B3629" t="s">
        <v>57</v>
      </c>
      <c r="C3629">
        <f>(MAX(Calculator!$J119,60)-90)/-15</f>
      </c>
    </row>
    <row r="3630" spans="1:3" x14ac:dyDescent="0.25">
      <c r="A3630">
        <v>119</v>
      </c>
      <c r="B3630" t="s">
        <v>58</v>
      </c>
      <c r="C3630">
        <f>IF(Calculator!$K119="Yes",1,0)</f>
      </c>
    </row>
    <row r="3631" spans="1:3" x14ac:dyDescent="0.25">
      <c r="A3631">
        <v>119</v>
      </c>
      <c r="B3631" t="s">
        <v>59</v>
      </c>
      <c r="C3631">
        <f>IF(Calculator!$L119="Yes",1,0)</f>
      </c>
    </row>
    <row r="3632" spans="1:3" x14ac:dyDescent="0.25">
      <c r="A3632">
        <v>119</v>
      </c>
      <c r="B3632" t="s">
        <v>60</v>
      </c>
      <c r="C3632">
        <f>((MAX(Calculator!$F119,110)-130)/20)*IF(Calculator!$K119="Yes",1,0)</f>
      </c>
    </row>
    <row r="3633" spans="1:3" x14ac:dyDescent="0.25">
      <c r="A3633">
        <v>119</v>
      </c>
      <c r="B3633" t="s">
        <v>61</v>
      </c>
      <c r="C3633">
        <f>((((Calculator!$D119-Calculator!$E119)*0.02586)-3.5))*IF(Calculator!$L119="Yes",1,0)</f>
      </c>
    </row>
    <row r="3634" spans="1:3" x14ac:dyDescent="0.25">
      <c r="A3634">
        <v>119</v>
      </c>
      <c r="B3634" t="s">
        <v>62</v>
      </c>
      <c r="C3634">
        <f>(((Calculator!$C119-55)/10)*(((((Calculator!$D119-Calculator!$E119)*0.02586)-3.5))))</f>
      </c>
    </row>
    <row r="3635" spans="1:3" x14ac:dyDescent="0.25">
      <c r="A3635">
        <v>119</v>
      </c>
      <c r="B3635" t="s">
        <v>63</v>
      </c>
      <c r="C3635">
        <f>(((Calculator!$C119-55)/10)*(((Calculator!$E119*0.02586)-1.3)/0.3))</f>
      </c>
    </row>
    <row r="3636" spans="1:3" x14ac:dyDescent="0.25">
      <c r="A3636">
        <v>119</v>
      </c>
      <c r="B3636" t="s">
        <v>64</v>
      </c>
      <c r="C3636">
        <f>(((Calculator!$C119-55)/10)*((MAX(Calculator!$F119,110)-130)/20))</f>
      </c>
    </row>
    <row r="3637" spans="1:3" x14ac:dyDescent="0.25">
      <c r="A3637">
        <v>119</v>
      </c>
      <c r="B3637" t="s">
        <v>65</v>
      </c>
      <c r="C3637">
        <f>(((Calculator!$C119-55)/10)*IF(Calculator!$G119="Yes",1,0))</f>
      </c>
    </row>
    <row r="3638" spans="1:3" x14ac:dyDescent="0.25">
      <c r="A3638">
        <v>119</v>
      </c>
      <c r="B3638" t="s">
        <v>66</v>
      </c>
      <c r="C3638">
        <f>(((Calculator!$C119-55)/10)*IF(Calculator!$H119="Yes",1,0))</f>
      </c>
    </row>
    <row r="3639" spans="1:3" x14ac:dyDescent="0.25">
      <c r="A3639">
        <v>119</v>
      </c>
      <c r="B3639" t="s">
        <v>67</v>
      </c>
      <c r="C3639">
        <f>(((Calculator!$C119-55)/10)*((MAX(Calculator!$I119,30)-30)/5))</f>
      </c>
    </row>
    <row r="3640" spans="1:3" x14ac:dyDescent="0.25">
      <c r="A3640">
        <v>119</v>
      </c>
      <c r="B3640" t="s">
        <v>68</v>
      </c>
      <c r="C3640">
        <f>(((Calculator!$C119-55)/10)*((MIN(Calculator!$J119,60)-60)/-15))</f>
      </c>
    </row>
    <row r="3641" spans="1:3" x14ac:dyDescent="0.25">
      <c r="A3641">
        <v>119</v>
      </c>
      <c r="B3641" t="s">
        <v>69</v>
      </c>
      <c r="C3641">
        <f>IF(AND(Calculator!$O119&lt;&gt;"",Calculator!$O119&gt;=4,Calculator!$O119&lt;=6),1,0)</f>
      </c>
    </row>
    <row r="3642" spans="1:3" x14ac:dyDescent="0.25">
      <c r="A3642">
        <v>119</v>
      </c>
      <c r="B3642" t="s">
        <v>70</v>
      </c>
      <c r="C3642">
        <f>IF(AND(Calculator!$O119&lt;&gt;"",Calculator!$O119&gt;=7,Calculator!$O119&lt;=10),1,0)</f>
      </c>
    </row>
    <row r="3643" spans="1:3" x14ac:dyDescent="0.25">
      <c r="A3643">
        <v>119</v>
      </c>
      <c r="B3643" t="s">
        <v>71</v>
      </c>
      <c r="C3643">
        <f>IF(Calculator!$O119="",1,0)</f>
      </c>
    </row>
    <row r="3644" spans="1:3" x14ac:dyDescent="0.25">
      <c r="A3644">
        <v>119</v>
      </c>
      <c r="B3644" t="s">
        <v>72</v>
      </c>
      <c r="C3644">
        <f>IF(OR(Calculator!$M119="",Calculator!$M119=0),0,LN(Calculator!$M119))</f>
      </c>
    </row>
    <row r="3645" spans="1:3" x14ac:dyDescent="0.25">
      <c r="A3645">
        <v>119</v>
      </c>
      <c r="B3645" t="s">
        <v>73</v>
      </c>
      <c r="C3645">
        <f>IF(Calculator!$M119="",1,0)</f>
      </c>
    </row>
    <row r="3646" spans="1:3" x14ac:dyDescent="0.25">
      <c r="A3646">
        <v>119</v>
      </c>
      <c r="B3646" t="s">
        <v>74</v>
      </c>
      <c r="C3646">
        <f>IF(Calculator!$N119="",0,(Calculator!$N119-5.3)*IF(Calculator!$G119="Yes",1,0))</f>
      </c>
    </row>
    <row r="3647" spans="1:3" x14ac:dyDescent="0.25">
      <c r="A3647">
        <v>119</v>
      </c>
      <c r="B3647" t="s">
        <v>75</v>
      </c>
      <c r="C3647">
        <f>IF(Calculator!$N119="",0,(Calculator!$N119-5.3)*(1-IF(Calculator!$G119="Yes",1,0)))</f>
      </c>
    </row>
    <row r="3648" spans="1:3" x14ac:dyDescent="0.25">
      <c r="A3648">
        <v>119</v>
      </c>
      <c r="B3648" t="s">
        <v>76</v>
      </c>
      <c r="C3648">
        <f>IF(Calculator!$N119="",1,0)</f>
      </c>
    </row>
    <row r="3649" spans="1:3" x14ac:dyDescent="0.25">
      <c r="A3649">
        <v>119</v>
      </c>
      <c r="B3649" t="s">
        <v>77</v>
      </c>
      <c r="C3649">
        <f>1</f>
      </c>
    </row>
    <row r="3650" spans="1:3" x14ac:dyDescent="0.25">
      <c r="A3650">
        <v>120</v>
      </c>
      <c r="B3650" t="s">
        <v>47</v>
      </c>
      <c r="C3650">
        <f>(Calculator!$C120-55)/10</f>
      </c>
    </row>
    <row r="3651" spans="1:3" x14ac:dyDescent="0.25">
      <c r="A3651">
        <v>120</v>
      </c>
      <c r="B3651" t="s">
        <v>48</v>
      </c>
      <c r="C3651">
        <f>((Calculator!$C120-55)/10)^2</f>
      </c>
    </row>
    <row r="3652" spans="1:3" x14ac:dyDescent="0.25">
      <c r="A3652">
        <v>120</v>
      </c>
      <c r="B3652" t="s">
        <v>49</v>
      </c>
      <c r="C3652">
        <f>((Calculator!$D120-Calculator!$E120)*0.02586)-3.5</f>
      </c>
    </row>
    <row r="3653" spans="1:3" x14ac:dyDescent="0.25">
      <c r="A3653">
        <v>120</v>
      </c>
      <c r="B3653" t="s">
        <v>50</v>
      </c>
      <c r="C3653">
        <f>((Calculator!$E120*0.02586)-1.3)/0.3</f>
      </c>
    </row>
    <row r="3654" spans="1:3" x14ac:dyDescent="0.25">
      <c r="A3654">
        <v>120</v>
      </c>
      <c r="B3654" t="s">
        <v>51</v>
      </c>
      <c r="C3654">
        <f>(MIN(Calculator!$F120,110)-110)/20</f>
      </c>
    </row>
    <row r="3655" spans="1:3" x14ac:dyDescent="0.25">
      <c r="A3655">
        <v>120</v>
      </c>
      <c r="B3655" t="s">
        <v>52</v>
      </c>
      <c r="C3655">
        <f>(MAX(Calculator!$F120,110)-130)/20</f>
      </c>
    </row>
    <row r="3656" spans="1:3" x14ac:dyDescent="0.25">
      <c r="A3656">
        <v>120</v>
      </c>
      <c r="B3656" t="s">
        <v>17</v>
      </c>
      <c r="C3656">
        <f>IF(Calculator!$G120="Yes",1,0)</f>
      </c>
    </row>
    <row r="3657" spans="1:3" x14ac:dyDescent="0.25">
      <c r="A3657">
        <v>120</v>
      </c>
      <c r="B3657" t="s">
        <v>53</v>
      </c>
      <c r="C3657">
        <f>IF(Calculator!$H120="Yes",1,0)</f>
      </c>
    </row>
    <row r="3658" spans="1:3" x14ac:dyDescent="0.25">
      <c r="A3658">
        <v>120</v>
      </c>
      <c r="B3658" t="s">
        <v>54</v>
      </c>
      <c r="C3658">
        <f>(MIN(Calculator!$I120,30)-25)/5</f>
      </c>
    </row>
    <row r="3659" spans="1:3" x14ac:dyDescent="0.25">
      <c r="A3659">
        <v>120</v>
      </c>
      <c r="B3659" t="s">
        <v>55</v>
      </c>
      <c r="C3659">
        <f>(MAX(Calculator!$I120,30)-30)/5</f>
      </c>
    </row>
    <row r="3660" spans="1:3" x14ac:dyDescent="0.25">
      <c r="A3660">
        <v>120</v>
      </c>
      <c r="B3660" t="s">
        <v>56</v>
      </c>
      <c r="C3660">
        <f>(MIN(Calculator!$J120,60)-60)/-15</f>
      </c>
    </row>
    <row r="3661" spans="1:3" x14ac:dyDescent="0.25">
      <c r="A3661">
        <v>120</v>
      </c>
      <c r="B3661" t="s">
        <v>57</v>
      </c>
      <c r="C3661">
        <f>(MAX(Calculator!$J120,60)-90)/-15</f>
      </c>
    </row>
    <row r="3662" spans="1:3" x14ac:dyDescent="0.25">
      <c r="A3662">
        <v>120</v>
      </c>
      <c r="B3662" t="s">
        <v>58</v>
      </c>
      <c r="C3662">
        <f>IF(Calculator!$K120="Yes",1,0)</f>
      </c>
    </row>
    <row r="3663" spans="1:3" x14ac:dyDescent="0.25">
      <c r="A3663">
        <v>120</v>
      </c>
      <c r="B3663" t="s">
        <v>59</v>
      </c>
      <c r="C3663">
        <f>IF(Calculator!$L120="Yes",1,0)</f>
      </c>
    </row>
    <row r="3664" spans="1:3" x14ac:dyDescent="0.25">
      <c r="A3664">
        <v>120</v>
      </c>
      <c r="B3664" t="s">
        <v>60</v>
      </c>
      <c r="C3664">
        <f>((MAX(Calculator!$F120,110)-130)/20)*IF(Calculator!$K120="Yes",1,0)</f>
      </c>
    </row>
    <row r="3665" spans="1:3" x14ac:dyDescent="0.25">
      <c r="A3665">
        <v>120</v>
      </c>
      <c r="B3665" t="s">
        <v>61</v>
      </c>
      <c r="C3665">
        <f>((((Calculator!$D120-Calculator!$E120)*0.02586)-3.5))*IF(Calculator!$L120="Yes",1,0)</f>
      </c>
    </row>
    <row r="3666" spans="1:3" x14ac:dyDescent="0.25">
      <c r="A3666">
        <v>120</v>
      </c>
      <c r="B3666" t="s">
        <v>62</v>
      </c>
      <c r="C3666">
        <f>(((Calculator!$C120-55)/10)*(((((Calculator!$D120-Calculator!$E120)*0.02586)-3.5))))</f>
      </c>
    </row>
    <row r="3667" spans="1:3" x14ac:dyDescent="0.25">
      <c r="A3667">
        <v>120</v>
      </c>
      <c r="B3667" t="s">
        <v>63</v>
      </c>
      <c r="C3667">
        <f>(((Calculator!$C120-55)/10)*(((Calculator!$E120*0.02586)-1.3)/0.3))</f>
      </c>
    </row>
    <row r="3668" spans="1:3" x14ac:dyDescent="0.25">
      <c r="A3668">
        <v>120</v>
      </c>
      <c r="B3668" t="s">
        <v>64</v>
      </c>
      <c r="C3668">
        <f>(((Calculator!$C120-55)/10)*((MAX(Calculator!$F120,110)-130)/20))</f>
      </c>
    </row>
    <row r="3669" spans="1:3" x14ac:dyDescent="0.25">
      <c r="A3669">
        <v>120</v>
      </c>
      <c r="B3669" t="s">
        <v>65</v>
      </c>
      <c r="C3669">
        <f>(((Calculator!$C120-55)/10)*IF(Calculator!$G120="Yes",1,0))</f>
      </c>
    </row>
    <row r="3670" spans="1:3" x14ac:dyDescent="0.25">
      <c r="A3670">
        <v>120</v>
      </c>
      <c r="B3670" t="s">
        <v>66</v>
      </c>
      <c r="C3670">
        <f>(((Calculator!$C120-55)/10)*IF(Calculator!$H120="Yes",1,0))</f>
      </c>
    </row>
    <row r="3671" spans="1:3" x14ac:dyDescent="0.25">
      <c r="A3671">
        <v>120</v>
      </c>
      <c r="B3671" t="s">
        <v>67</v>
      </c>
      <c r="C3671">
        <f>(((Calculator!$C120-55)/10)*((MAX(Calculator!$I120,30)-30)/5))</f>
      </c>
    </row>
    <row r="3672" spans="1:3" x14ac:dyDescent="0.25">
      <c r="A3672">
        <v>120</v>
      </c>
      <c r="B3672" t="s">
        <v>68</v>
      </c>
      <c r="C3672">
        <f>(((Calculator!$C120-55)/10)*((MIN(Calculator!$J120,60)-60)/-15))</f>
      </c>
    </row>
    <row r="3673" spans="1:3" x14ac:dyDescent="0.25">
      <c r="A3673">
        <v>120</v>
      </c>
      <c r="B3673" t="s">
        <v>69</v>
      </c>
      <c r="C3673">
        <f>IF(AND(Calculator!$O120&lt;&gt;"",Calculator!$O120&gt;=4,Calculator!$O120&lt;=6),1,0)</f>
      </c>
    </row>
    <row r="3674" spans="1:3" x14ac:dyDescent="0.25">
      <c r="A3674">
        <v>120</v>
      </c>
      <c r="B3674" t="s">
        <v>70</v>
      </c>
      <c r="C3674">
        <f>IF(AND(Calculator!$O120&lt;&gt;"",Calculator!$O120&gt;=7,Calculator!$O120&lt;=10),1,0)</f>
      </c>
    </row>
    <row r="3675" spans="1:3" x14ac:dyDescent="0.25">
      <c r="A3675">
        <v>120</v>
      </c>
      <c r="B3675" t="s">
        <v>71</v>
      </c>
      <c r="C3675">
        <f>IF(Calculator!$O120="",1,0)</f>
      </c>
    </row>
    <row r="3676" spans="1:3" x14ac:dyDescent="0.25">
      <c r="A3676">
        <v>120</v>
      </c>
      <c r="B3676" t="s">
        <v>72</v>
      </c>
      <c r="C3676">
        <f>IF(OR(Calculator!$M120="",Calculator!$M120=0),0,LN(Calculator!$M120))</f>
      </c>
    </row>
    <row r="3677" spans="1:3" x14ac:dyDescent="0.25">
      <c r="A3677">
        <v>120</v>
      </c>
      <c r="B3677" t="s">
        <v>73</v>
      </c>
      <c r="C3677">
        <f>IF(Calculator!$M120="",1,0)</f>
      </c>
    </row>
    <row r="3678" spans="1:3" x14ac:dyDescent="0.25">
      <c r="A3678">
        <v>120</v>
      </c>
      <c r="B3678" t="s">
        <v>74</v>
      </c>
      <c r="C3678">
        <f>IF(Calculator!$N120="",0,(Calculator!$N120-5.3)*IF(Calculator!$G120="Yes",1,0))</f>
      </c>
    </row>
    <row r="3679" spans="1:3" x14ac:dyDescent="0.25">
      <c r="A3679">
        <v>120</v>
      </c>
      <c r="B3679" t="s">
        <v>75</v>
      </c>
      <c r="C3679">
        <f>IF(Calculator!$N120="",0,(Calculator!$N120-5.3)*(1-IF(Calculator!$G120="Yes",1,0)))</f>
      </c>
    </row>
    <row r="3680" spans="1:3" x14ac:dyDescent="0.25">
      <c r="A3680">
        <v>120</v>
      </c>
      <c r="B3680" t="s">
        <v>76</v>
      </c>
      <c r="C3680">
        <f>IF(Calculator!$N120="",1,0)</f>
      </c>
    </row>
    <row r="3681" spans="1:3" x14ac:dyDescent="0.25">
      <c r="A3681">
        <v>120</v>
      </c>
      <c r="B3681" t="s">
        <v>77</v>
      </c>
      <c r="C3681">
        <f>1</f>
      </c>
    </row>
    <row r="3682" spans="1:3" x14ac:dyDescent="0.25">
      <c r="A3682">
        <v>121</v>
      </c>
      <c r="B3682" t="s">
        <v>47</v>
      </c>
      <c r="C3682">
        <f>(Calculator!$C121-55)/10</f>
      </c>
    </row>
    <row r="3683" spans="1:3" x14ac:dyDescent="0.25">
      <c r="A3683">
        <v>121</v>
      </c>
      <c r="B3683" t="s">
        <v>48</v>
      </c>
      <c r="C3683">
        <f>((Calculator!$C121-55)/10)^2</f>
      </c>
    </row>
    <row r="3684" spans="1:3" x14ac:dyDescent="0.25">
      <c r="A3684">
        <v>121</v>
      </c>
      <c r="B3684" t="s">
        <v>49</v>
      </c>
      <c r="C3684">
        <f>((Calculator!$D121-Calculator!$E121)*0.02586)-3.5</f>
      </c>
    </row>
    <row r="3685" spans="1:3" x14ac:dyDescent="0.25">
      <c r="A3685">
        <v>121</v>
      </c>
      <c r="B3685" t="s">
        <v>50</v>
      </c>
      <c r="C3685">
        <f>((Calculator!$E121*0.02586)-1.3)/0.3</f>
      </c>
    </row>
    <row r="3686" spans="1:3" x14ac:dyDescent="0.25">
      <c r="A3686">
        <v>121</v>
      </c>
      <c r="B3686" t="s">
        <v>51</v>
      </c>
      <c r="C3686">
        <f>(MIN(Calculator!$F121,110)-110)/20</f>
      </c>
    </row>
    <row r="3687" spans="1:3" x14ac:dyDescent="0.25">
      <c r="A3687">
        <v>121</v>
      </c>
      <c r="B3687" t="s">
        <v>52</v>
      </c>
      <c r="C3687">
        <f>(MAX(Calculator!$F121,110)-130)/20</f>
      </c>
    </row>
    <row r="3688" spans="1:3" x14ac:dyDescent="0.25">
      <c r="A3688">
        <v>121</v>
      </c>
      <c r="B3688" t="s">
        <v>17</v>
      </c>
      <c r="C3688">
        <f>IF(Calculator!$G121="Yes",1,0)</f>
      </c>
    </row>
    <row r="3689" spans="1:3" x14ac:dyDescent="0.25">
      <c r="A3689">
        <v>121</v>
      </c>
      <c r="B3689" t="s">
        <v>53</v>
      </c>
      <c r="C3689">
        <f>IF(Calculator!$H121="Yes",1,0)</f>
      </c>
    </row>
    <row r="3690" spans="1:3" x14ac:dyDescent="0.25">
      <c r="A3690">
        <v>121</v>
      </c>
      <c r="B3690" t="s">
        <v>54</v>
      </c>
      <c r="C3690">
        <f>(MIN(Calculator!$I121,30)-25)/5</f>
      </c>
    </row>
    <row r="3691" spans="1:3" x14ac:dyDescent="0.25">
      <c r="A3691">
        <v>121</v>
      </c>
      <c r="B3691" t="s">
        <v>55</v>
      </c>
      <c r="C3691">
        <f>(MAX(Calculator!$I121,30)-30)/5</f>
      </c>
    </row>
    <row r="3692" spans="1:3" x14ac:dyDescent="0.25">
      <c r="A3692">
        <v>121</v>
      </c>
      <c r="B3692" t="s">
        <v>56</v>
      </c>
      <c r="C3692">
        <f>(MIN(Calculator!$J121,60)-60)/-15</f>
      </c>
    </row>
    <row r="3693" spans="1:3" x14ac:dyDescent="0.25">
      <c r="A3693">
        <v>121</v>
      </c>
      <c r="B3693" t="s">
        <v>57</v>
      </c>
      <c r="C3693">
        <f>(MAX(Calculator!$J121,60)-90)/-15</f>
      </c>
    </row>
    <row r="3694" spans="1:3" x14ac:dyDescent="0.25">
      <c r="A3694">
        <v>121</v>
      </c>
      <c r="B3694" t="s">
        <v>58</v>
      </c>
      <c r="C3694">
        <f>IF(Calculator!$K121="Yes",1,0)</f>
      </c>
    </row>
    <row r="3695" spans="1:3" x14ac:dyDescent="0.25">
      <c r="A3695">
        <v>121</v>
      </c>
      <c r="B3695" t="s">
        <v>59</v>
      </c>
      <c r="C3695">
        <f>IF(Calculator!$L121="Yes",1,0)</f>
      </c>
    </row>
    <row r="3696" spans="1:3" x14ac:dyDescent="0.25">
      <c r="A3696">
        <v>121</v>
      </c>
      <c r="B3696" t="s">
        <v>60</v>
      </c>
      <c r="C3696">
        <f>((MAX(Calculator!$F121,110)-130)/20)*IF(Calculator!$K121="Yes",1,0)</f>
      </c>
    </row>
    <row r="3697" spans="1:3" x14ac:dyDescent="0.25">
      <c r="A3697">
        <v>121</v>
      </c>
      <c r="B3697" t="s">
        <v>61</v>
      </c>
      <c r="C3697">
        <f>((((Calculator!$D121-Calculator!$E121)*0.02586)-3.5))*IF(Calculator!$L121="Yes",1,0)</f>
      </c>
    </row>
    <row r="3698" spans="1:3" x14ac:dyDescent="0.25">
      <c r="A3698">
        <v>121</v>
      </c>
      <c r="B3698" t="s">
        <v>62</v>
      </c>
      <c r="C3698">
        <f>(((Calculator!$C121-55)/10)*(((((Calculator!$D121-Calculator!$E121)*0.02586)-3.5))))</f>
      </c>
    </row>
    <row r="3699" spans="1:3" x14ac:dyDescent="0.25">
      <c r="A3699">
        <v>121</v>
      </c>
      <c r="B3699" t="s">
        <v>63</v>
      </c>
      <c r="C3699">
        <f>(((Calculator!$C121-55)/10)*(((Calculator!$E121*0.02586)-1.3)/0.3))</f>
      </c>
    </row>
    <row r="3700" spans="1:3" x14ac:dyDescent="0.25">
      <c r="A3700">
        <v>121</v>
      </c>
      <c r="B3700" t="s">
        <v>64</v>
      </c>
      <c r="C3700">
        <f>(((Calculator!$C121-55)/10)*((MAX(Calculator!$F121,110)-130)/20))</f>
      </c>
    </row>
    <row r="3701" spans="1:3" x14ac:dyDescent="0.25">
      <c r="A3701">
        <v>121</v>
      </c>
      <c r="B3701" t="s">
        <v>65</v>
      </c>
      <c r="C3701">
        <f>(((Calculator!$C121-55)/10)*IF(Calculator!$G121="Yes",1,0))</f>
      </c>
    </row>
    <row r="3702" spans="1:3" x14ac:dyDescent="0.25">
      <c r="A3702">
        <v>121</v>
      </c>
      <c r="B3702" t="s">
        <v>66</v>
      </c>
      <c r="C3702">
        <f>(((Calculator!$C121-55)/10)*IF(Calculator!$H121="Yes",1,0))</f>
      </c>
    </row>
    <row r="3703" spans="1:3" x14ac:dyDescent="0.25">
      <c r="A3703">
        <v>121</v>
      </c>
      <c r="B3703" t="s">
        <v>67</v>
      </c>
      <c r="C3703">
        <f>(((Calculator!$C121-55)/10)*((MAX(Calculator!$I121,30)-30)/5))</f>
      </c>
    </row>
    <row r="3704" spans="1:3" x14ac:dyDescent="0.25">
      <c r="A3704">
        <v>121</v>
      </c>
      <c r="B3704" t="s">
        <v>68</v>
      </c>
      <c r="C3704">
        <f>(((Calculator!$C121-55)/10)*((MIN(Calculator!$J121,60)-60)/-15))</f>
      </c>
    </row>
    <row r="3705" spans="1:3" x14ac:dyDescent="0.25">
      <c r="A3705">
        <v>121</v>
      </c>
      <c r="B3705" t="s">
        <v>69</v>
      </c>
      <c r="C3705">
        <f>IF(AND(Calculator!$O121&lt;&gt;"",Calculator!$O121&gt;=4,Calculator!$O121&lt;=6),1,0)</f>
      </c>
    </row>
    <row r="3706" spans="1:3" x14ac:dyDescent="0.25">
      <c r="A3706">
        <v>121</v>
      </c>
      <c r="B3706" t="s">
        <v>70</v>
      </c>
      <c r="C3706">
        <f>IF(AND(Calculator!$O121&lt;&gt;"",Calculator!$O121&gt;=7,Calculator!$O121&lt;=10),1,0)</f>
      </c>
    </row>
    <row r="3707" spans="1:3" x14ac:dyDescent="0.25">
      <c r="A3707">
        <v>121</v>
      </c>
      <c r="B3707" t="s">
        <v>71</v>
      </c>
      <c r="C3707">
        <f>IF(Calculator!$O121="",1,0)</f>
      </c>
    </row>
    <row r="3708" spans="1:3" x14ac:dyDescent="0.25">
      <c r="A3708">
        <v>121</v>
      </c>
      <c r="B3708" t="s">
        <v>72</v>
      </c>
      <c r="C3708">
        <f>IF(OR(Calculator!$M121="",Calculator!$M121=0),0,LN(Calculator!$M121))</f>
      </c>
    </row>
    <row r="3709" spans="1:3" x14ac:dyDescent="0.25">
      <c r="A3709">
        <v>121</v>
      </c>
      <c r="B3709" t="s">
        <v>73</v>
      </c>
      <c r="C3709">
        <f>IF(Calculator!$M121="",1,0)</f>
      </c>
    </row>
    <row r="3710" spans="1:3" x14ac:dyDescent="0.25">
      <c r="A3710">
        <v>121</v>
      </c>
      <c r="B3710" t="s">
        <v>74</v>
      </c>
      <c r="C3710">
        <f>IF(Calculator!$N121="",0,(Calculator!$N121-5.3)*IF(Calculator!$G121="Yes",1,0))</f>
      </c>
    </row>
    <row r="3711" spans="1:3" x14ac:dyDescent="0.25">
      <c r="A3711">
        <v>121</v>
      </c>
      <c r="B3711" t="s">
        <v>75</v>
      </c>
      <c r="C3711">
        <f>IF(Calculator!$N121="",0,(Calculator!$N121-5.3)*(1-IF(Calculator!$G121="Yes",1,0)))</f>
      </c>
    </row>
    <row r="3712" spans="1:3" x14ac:dyDescent="0.25">
      <c r="A3712">
        <v>121</v>
      </c>
      <c r="B3712" t="s">
        <v>76</v>
      </c>
      <c r="C3712">
        <f>IF(Calculator!$N121="",1,0)</f>
      </c>
    </row>
    <row r="3713" spans="1:3" x14ac:dyDescent="0.25">
      <c r="A3713">
        <v>121</v>
      </c>
      <c r="B3713" t="s">
        <v>77</v>
      </c>
      <c r="C3713">
        <f>1</f>
      </c>
    </row>
    <row r="3714" spans="1:3" x14ac:dyDescent="0.25">
      <c r="A3714">
        <v>122</v>
      </c>
      <c r="B3714" t="s">
        <v>47</v>
      </c>
      <c r="C3714">
        <f>(Calculator!$C122-55)/10</f>
      </c>
    </row>
    <row r="3715" spans="1:3" x14ac:dyDescent="0.25">
      <c r="A3715">
        <v>122</v>
      </c>
      <c r="B3715" t="s">
        <v>48</v>
      </c>
      <c r="C3715">
        <f>((Calculator!$C122-55)/10)^2</f>
      </c>
    </row>
    <row r="3716" spans="1:3" x14ac:dyDescent="0.25">
      <c r="A3716">
        <v>122</v>
      </c>
      <c r="B3716" t="s">
        <v>49</v>
      </c>
      <c r="C3716">
        <f>((Calculator!$D122-Calculator!$E122)*0.02586)-3.5</f>
      </c>
    </row>
    <row r="3717" spans="1:3" x14ac:dyDescent="0.25">
      <c r="A3717">
        <v>122</v>
      </c>
      <c r="B3717" t="s">
        <v>50</v>
      </c>
      <c r="C3717">
        <f>((Calculator!$E122*0.02586)-1.3)/0.3</f>
      </c>
    </row>
    <row r="3718" spans="1:3" x14ac:dyDescent="0.25">
      <c r="A3718">
        <v>122</v>
      </c>
      <c r="B3718" t="s">
        <v>51</v>
      </c>
      <c r="C3718">
        <f>(MIN(Calculator!$F122,110)-110)/20</f>
      </c>
    </row>
    <row r="3719" spans="1:3" x14ac:dyDescent="0.25">
      <c r="A3719">
        <v>122</v>
      </c>
      <c r="B3719" t="s">
        <v>52</v>
      </c>
      <c r="C3719">
        <f>(MAX(Calculator!$F122,110)-130)/20</f>
      </c>
    </row>
    <row r="3720" spans="1:3" x14ac:dyDescent="0.25">
      <c r="A3720">
        <v>122</v>
      </c>
      <c r="B3720" t="s">
        <v>17</v>
      </c>
      <c r="C3720">
        <f>IF(Calculator!$G122="Yes",1,0)</f>
      </c>
    </row>
    <row r="3721" spans="1:3" x14ac:dyDescent="0.25">
      <c r="A3721">
        <v>122</v>
      </c>
      <c r="B3721" t="s">
        <v>53</v>
      </c>
      <c r="C3721">
        <f>IF(Calculator!$H122="Yes",1,0)</f>
      </c>
    </row>
    <row r="3722" spans="1:3" x14ac:dyDescent="0.25">
      <c r="A3722">
        <v>122</v>
      </c>
      <c r="B3722" t="s">
        <v>54</v>
      </c>
      <c r="C3722">
        <f>(MIN(Calculator!$I122,30)-25)/5</f>
      </c>
    </row>
    <row r="3723" spans="1:3" x14ac:dyDescent="0.25">
      <c r="A3723">
        <v>122</v>
      </c>
      <c r="B3723" t="s">
        <v>55</v>
      </c>
      <c r="C3723">
        <f>(MAX(Calculator!$I122,30)-30)/5</f>
      </c>
    </row>
    <row r="3724" spans="1:3" x14ac:dyDescent="0.25">
      <c r="A3724">
        <v>122</v>
      </c>
      <c r="B3724" t="s">
        <v>56</v>
      </c>
      <c r="C3724">
        <f>(MIN(Calculator!$J122,60)-60)/-15</f>
      </c>
    </row>
    <row r="3725" spans="1:3" x14ac:dyDescent="0.25">
      <c r="A3725">
        <v>122</v>
      </c>
      <c r="B3725" t="s">
        <v>57</v>
      </c>
      <c r="C3725">
        <f>(MAX(Calculator!$J122,60)-90)/-15</f>
      </c>
    </row>
    <row r="3726" spans="1:3" x14ac:dyDescent="0.25">
      <c r="A3726">
        <v>122</v>
      </c>
      <c r="B3726" t="s">
        <v>58</v>
      </c>
      <c r="C3726">
        <f>IF(Calculator!$K122="Yes",1,0)</f>
      </c>
    </row>
    <row r="3727" spans="1:3" x14ac:dyDescent="0.25">
      <c r="A3727">
        <v>122</v>
      </c>
      <c r="B3727" t="s">
        <v>59</v>
      </c>
      <c r="C3727">
        <f>IF(Calculator!$L122="Yes",1,0)</f>
      </c>
    </row>
    <row r="3728" spans="1:3" x14ac:dyDescent="0.25">
      <c r="A3728">
        <v>122</v>
      </c>
      <c r="B3728" t="s">
        <v>60</v>
      </c>
      <c r="C3728">
        <f>((MAX(Calculator!$F122,110)-130)/20)*IF(Calculator!$K122="Yes",1,0)</f>
      </c>
    </row>
    <row r="3729" spans="1:3" x14ac:dyDescent="0.25">
      <c r="A3729">
        <v>122</v>
      </c>
      <c r="B3729" t="s">
        <v>61</v>
      </c>
      <c r="C3729">
        <f>((((Calculator!$D122-Calculator!$E122)*0.02586)-3.5))*IF(Calculator!$L122="Yes",1,0)</f>
      </c>
    </row>
    <row r="3730" spans="1:3" x14ac:dyDescent="0.25">
      <c r="A3730">
        <v>122</v>
      </c>
      <c r="B3730" t="s">
        <v>62</v>
      </c>
      <c r="C3730">
        <f>(((Calculator!$C122-55)/10)*(((((Calculator!$D122-Calculator!$E122)*0.02586)-3.5))))</f>
      </c>
    </row>
    <row r="3731" spans="1:3" x14ac:dyDescent="0.25">
      <c r="A3731">
        <v>122</v>
      </c>
      <c r="B3731" t="s">
        <v>63</v>
      </c>
      <c r="C3731">
        <f>(((Calculator!$C122-55)/10)*(((Calculator!$E122*0.02586)-1.3)/0.3))</f>
      </c>
    </row>
    <row r="3732" spans="1:3" x14ac:dyDescent="0.25">
      <c r="A3732">
        <v>122</v>
      </c>
      <c r="B3732" t="s">
        <v>64</v>
      </c>
      <c r="C3732">
        <f>(((Calculator!$C122-55)/10)*((MAX(Calculator!$F122,110)-130)/20))</f>
      </c>
    </row>
    <row r="3733" spans="1:3" x14ac:dyDescent="0.25">
      <c r="A3733">
        <v>122</v>
      </c>
      <c r="B3733" t="s">
        <v>65</v>
      </c>
      <c r="C3733">
        <f>(((Calculator!$C122-55)/10)*IF(Calculator!$G122="Yes",1,0))</f>
      </c>
    </row>
    <row r="3734" spans="1:3" x14ac:dyDescent="0.25">
      <c r="A3734">
        <v>122</v>
      </c>
      <c r="B3734" t="s">
        <v>66</v>
      </c>
      <c r="C3734">
        <f>(((Calculator!$C122-55)/10)*IF(Calculator!$H122="Yes",1,0))</f>
      </c>
    </row>
    <row r="3735" spans="1:3" x14ac:dyDescent="0.25">
      <c r="A3735">
        <v>122</v>
      </c>
      <c r="B3735" t="s">
        <v>67</v>
      </c>
      <c r="C3735">
        <f>(((Calculator!$C122-55)/10)*((MAX(Calculator!$I122,30)-30)/5))</f>
      </c>
    </row>
    <row r="3736" spans="1:3" x14ac:dyDescent="0.25">
      <c r="A3736">
        <v>122</v>
      </c>
      <c r="B3736" t="s">
        <v>68</v>
      </c>
      <c r="C3736">
        <f>(((Calculator!$C122-55)/10)*((MIN(Calculator!$J122,60)-60)/-15))</f>
      </c>
    </row>
    <row r="3737" spans="1:3" x14ac:dyDescent="0.25">
      <c r="A3737">
        <v>122</v>
      </c>
      <c r="B3737" t="s">
        <v>69</v>
      </c>
      <c r="C3737">
        <f>IF(AND(Calculator!$O122&lt;&gt;"",Calculator!$O122&gt;=4,Calculator!$O122&lt;=6),1,0)</f>
      </c>
    </row>
    <row r="3738" spans="1:3" x14ac:dyDescent="0.25">
      <c r="A3738">
        <v>122</v>
      </c>
      <c r="B3738" t="s">
        <v>70</v>
      </c>
      <c r="C3738">
        <f>IF(AND(Calculator!$O122&lt;&gt;"",Calculator!$O122&gt;=7,Calculator!$O122&lt;=10),1,0)</f>
      </c>
    </row>
    <row r="3739" spans="1:3" x14ac:dyDescent="0.25">
      <c r="A3739">
        <v>122</v>
      </c>
      <c r="B3739" t="s">
        <v>71</v>
      </c>
      <c r="C3739">
        <f>IF(Calculator!$O122="",1,0)</f>
      </c>
    </row>
    <row r="3740" spans="1:3" x14ac:dyDescent="0.25">
      <c r="A3740">
        <v>122</v>
      </c>
      <c r="B3740" t="s">
        <v>72</v>
      </c>
      <c r="C3740">
        <f>IF(OR(Calculator!$M122="",Calculator!$M122=0),0,LN(Calculator!$M122))</f>
      </c>
    </row>
    <row r="3741" spans="1:3" x14ac:dyDescent="0.25">
      <c r="A3741">
        <v>122</v>
      </c>
      <c r="B3741" t="s">
        <v>73</v>
      </c>
      <c r="C3741">
        <f>IF(Calculator!$M122="",1,0)</f>
      </c>
    </row>
    <row r="3742" spans="1:3" x14ac:dyDescent="0.25">
      <c r="A3742">
        <v>122</v>
      </c>
      <c r="B3742" t="s">
        <v>74</v>
      </c>
      <c r="C3742">
        <f>IF(Calculator!$N122="",0,(Calculator!$N122-5.3)*IF(Calculator!$G122="Yes",1,0))</f>
      </c>
    </row>
    <row r="3743" spans="1:3" x14ac:dyDescent="0.25">
      <c r="A3743">
        <v>122</v>
      </c>
      <c r="B3743" t="s">
        <v>75</v>
      </c>
      <c r="C3743">
        <f>IF(Calculator!$N122="",0,(Calculator!$N122-5.3)*(1-IF(Calculator!$G122="Yes",1,0)))</f>
      </c>
    </row>
    <row r="3744" spans="1:3" x14ac:dyDescent="0.25">
      <c r="A3744">
        <v>122</v>
      </c>
      <c r="B3744" t="s">
        <v>76</v>
      </c>
      <c r="C3744">
        <f>IF(Calculator!$N122="",1,0)</f>
      </c>
    </row>
    <row r="3745" spans="1:3" x14ac:dyDescent="0.25">
      <c r="A3745">
        <v>122</v>
      </c>
      <c r="B3745" t="s">
        <v>77</v>
      </c>
      <c r="C3745">
        <f>1</f>
      </c>
    </row>
    <row r="3746" spans="1:3" x14ac:dyDescent="0.25">
      <c r="A3746">
        <v>123</v>
      </c>
      <c r="B3746" t="s">
        <v>47</v>
      </c>
      <c r="C3746">
        <f>(Calculator!$C123-55)/10</f>
      </c>
    </row>
    <row r="3747" spans="1:3" x14ac:dyDescent="0.25">
      <c r="A3747">
        <v>123</v>
      </c>
      <c r="B3747" t="s">
        <v>48</v>
      </c>
      <c r="C3747">
        <f>((Calculator!$C123-55)/10)^2</f>
      </c>
    </row>
    <row r="3748" spans="1:3" x14ac:dyDescent="0.25">
      <c r="A3748">
        <v>123</v>
      </c>
      <c r="B3748" t="s">
        <v>49</v>
      </c>
      <c r="C3748">
        <f>((Calculator!$D123-Calculator!$E123)*0.02586)-3.5</f>
      </c>
    </row>
    <row r="3749" spans="1:3" x14ac:dyDescent="0.25">
      <c r="A3749">
        <v>123</v>
      </c>
      <c r="B3749" t="s">
        <v>50</v>
      </c>
      <c r="C3749">
        <f>((Calculator!$E123*0.02586)-1.3)/0.3</f>
      </c>
    </row>
    <row r="3750" spans="1:3" x14ac:dyDescent="0.25">
      <c r="A3750">
        <v>123</v>
      </c>
      <c r="B3750" t="s">
        <v>51</v>
      </c>
      <c r="C3750">
        <f>(MIN(Calculator!$F123,110)-110)/20</f>
      </c>
    </row>
    <row r="3751" spans="1:3" x14ac:dyDescent="0.25">
      <c r="A3751">
        <v>123</v>
      </c>
      <c r="B3751" t="s">
        <v>52</v>
      </c>
      <c r="C3751">
        <f>(MAX(Calculator!$F123,110)-130)/20</f>
      </c>
    </row>
    <row r="3752" spans="1:3" x14ac:dyDescent="0.25">
      <c r="A3752">
        <v>123</v>
      </c>
      <c r="B3752" t="s">
        <v>17</v>
      </c>
      <c r="C3752">
        <f>IF(Calculator!$G123="Yes",1,0)</f>
      </c>
    </row>
    <row r="3753" spans="1:3" x14ac:dyDescent="0.25">
      <c r="A3753">
        <v>123</v>
      </c>
      <c r="B3753" t="s">
        <v>53</v>
      </c>
      <c r="C3753">
        <f>IF(Calculator!$H123="Yes",1,0)</f>
      </c>
    </row>
    <row r="3754" spans="1:3" x14ac:dyDescent="0.25">
      <c r="A3754">
        <v>123</v>
      </c>
      <c r="B3754" t="s">
        <v>54</v>
      </c>
      <c r="C3754">
        <f>(MIN(Calculator!$I123,30)-25)/5</f>
      </c>
    </row>
    <row r="3755" spans="1:3" x14ac:dyDescent="0.25">
      <c r="A3755">
        <v>123</v>
      </c>
      <c r="B3755" t="s">
        <v>55</v>
      </c>
      <c r="C3755">
        <f>(MAX(Calculator!$I123,30)-30)/5</f>
      </c>
    </row>
    <row r="3756" spans="1:3" x14ac:dyDescent="0.25">
      <c r="A3756">
        <v>123</v>
      </c>
      <c r="B3756" t="s">
        <v>56</v>
      </c>
      <c r="C3756">
        <f>(MIN(Calculator!$J123,60)-60)/-15</f>
      </c>
    </row>
    <row r="3757" spans="1:3" x14ac:dyDescent="0.25">
      <c r="A3757">
        <v>123</v>
      </c>
      <c r="B3757" t="s">
        <v>57</v>
      </c>
      <c r="C3757">
        <f>(MAX(Calculator!$J123,60)-90)/-15</f>
      </c>
    </row>
    <row r="3758" spans="1:3" x14ac:dyDescent="0.25">
      <c r="A3758">
        <v>123</v>
      </c>
      <c r="B3758" t="s">
        <v>58</v>
      </c>
      <c r="C3758">
        <f>IF(Calculator!$K123="Yes",1,0)</f>
      </c>
    </row>
    <row r="3759" spans="1:3" x14ac:dyDescent="0.25">
      <c r="A3759">
        <v>123</v>
      </c>
      <c r="B3759" t="s">
        <v>59</v>
      </c>
      <c r="C3759">
        <f>IF(Calculator!$L123="Yes",1,0)</f>
      </c>
    </row>
    <row r="3760" spans="1:3" x14ac:dyDescent="0.25">
      <c r="A3760">
        <v>123</v>
      </c>
      <c r="B3760" t="s">
        <v>60</v>
      </c>
      <c r="C3760">
        <f>((MAX(Calculator!$F123,110)-130)/20)*IF(Calculator!$K123="Yes",1,0)</f>
      </c>
    </row>
    <row r="3761" spans="1:3" x14ac:dyDescent="0.25">
      <c r="A3761">
        <v>123</v>
      </c>
      <c r="B3761" t="s">
        <v>61</v>
      </c>
      <c r="C3761">
        <f>((((Calculator!$D123-Calculator!$E123)*0.02586)-3.5))*IF(Calculator!$L123="Yes",1,0)</f>
      </c>
    </row>
    <row r="3762" spans="1:3" x14ac:dyDescent="0.25">
      <c r="A3762">
        <v>123</v>
      </c>
      <c r="B3762" t="s">
        <v>62</v>
      </c>
      <c r="C3762">
        <f>(((Calculator!$C123-55)/10)*(((((Calculator!$D123-Calculator!$E123)*0.02586)-3.5))))</f>
      </c>
    </row>
    <row r="3763" spans="1:3" x14ac:dyDescent="0.25">
      <c r="A3763">
        <v>123</v>
      </c>
      <c r="B3763" t="s">
        <v>63</v>
      </c>
      <c r="C3763">
        <f>(((Calculator!$C123-55)/10)*(((Calculator!$E123*0.02586)-1.3)/0.3))</f>
      </c>
    </row>
    <row r="3764" spans="1:3" x14ac:dyDescent="0.25">
      <c r="A3764">
        <v>123</v>
      </c>
      <c r="B3764" t="s">
        <v>64</v>
      </c>
      <c r="C3764">
        <f>(((Calculator!$C123-55)/10)*((MAX(Calculator!$F123,110)-130)/20))</f>
      </c>
    </row>
    <row r="3765" spans="1:3" x14ac:dyDescent="0.25">
      <c r="A3765">
        <v>123</v>
      </c>
      <c r="B3765" t="s">
        <v>65</v>
      </c>
      <c r="C3765">
        <f>(((Calculator!$C123-55)/10)*IF(Calculator!$G123="Yes",1,0))</f>
      </c>
    </row>
    <row r="3766" spans="1:3" x14ac:dyDescent="0.25">
      <c r="A3766">
        <v>123</v>
      </c>
      <c r="B3766" t="s">
        <v>66</v>
      </c>
      <c r="C3766">
        <f>(((Calculator!$C123-55)/10)*IF(Calculator!$H123="Yes",1,0))</f>
      </c>
    </row>
    <row r="3767" spans="1:3" x14ac:dyDescent="0.25">
      <c r="A3767">
        <v>123</v>
      </c>
      <c r="B3767" t="s">
        <v>67</v>
      </c>
      <c r="C3767">
        <f>(((Calculator!$C123-55)/10)*((MAX(Calculator!$I123,30)-30)/5))</f>
      </c>
    </row>
    <row r="3768" spans="1:3" x14ac:dyDescent="0.25">
      <c r="A3768">
        <v>123</v>
      </c>
      <c r="B3768" t="s">
        <v>68</v>
      </c>
      <c r="C3768">
        <f>(((Calculator!$C123-55)/10)*((MIN(Calculator!$J123,60)-60)/-15))</f>
      </c>
    </row>
    <row r="3769" spans="1:3" x14ac:dyDescent="0.25">
      <c r="A3769">
        <v>123</v>
      </c>
      <c r="B3769" t="s">
        <v>69</v>
      </c>
      <c r="C3769">
        <f>IF(AND(Calculator!$O123&lt;&gt;"",Calculator!$O123&gt;=4,Calculator!$O123&lt;=6),1,0)</f>
      </c>
    </row>
    <row r="3770" spans="1:3" x14ac:dyDescent="0.25">
      <c r="A3770">
        <v>123</v>
      </c>
      <c r="B3770" t="s">
        <v>70</v>
      </c>
      <c r="C3770">
        <f>IF(AND(Calculator!$O123&lt;&gt;"",Calculator!$O123&gt;=7,Calculator!$O123&lt;=10),1,0)</f>
      </c>
    </row>
    <row r="3771" spans="1:3" x14ac:dyDescent="0.25">
      <c r="A3771">
        <v>123</v>
      </c>
      <c r="B3771" t="s">
        <v>71</v>
      </c>
      <c r="C3771">
        <f>IF(Calculator!$O123="",1,0)</f>
      </c>
    </row>
    <row r="3772" spans="1:3" x14ac:dyDescent="0.25">
      <c r="A3772">
        <v>123</v>
      </c>
      <c r="B3772" t="s">
        <v>72</v>
      </c>
      <c r="C3772">
        <f>IF(OR(Calculator!$M123="",Calculator!$M123=0),0,LN(Calculator!$M123))</f>
      </c>
    </row>
    <row r="3773" spans="1:3" x14ac:dyDescent="0.25">
      <c r="A3773">
        <v>123</v>
      </c>
      <c r="B3773" t="s">
        <v>73</v>
      </c>
      <c r="C3773">
        <f>IF(Calculator!$M123="",1,0)</f>
      </c>
    </row>
    <row r="3774" spans="1:3" x14ac:dyDescent="0.25">
      <c r="A3774">
        <v>123</v>
      </c>
      <c r="B3774" t="s">
        <v>74</v>
      </c>
      <c r="C3774">
        <f>IF(Calculator!$N123="",0,(Calculator!$N123-5.3)*IF(Calculator!$G123="Yes",1,0))</f>
      </c>
    </row>
    <row r="3775" spans="1:3" x14ac:dyDescent="0.25">
      <c r="A3775">
        <v>123</v>
      </c>
      <c r="B3775" t="s">
        <v>75</v>
      </c>
      <c r="C3775">
        <f>IF(Calculator!$N123="",0,(Calculator!$N123-5.3)*(1-IF(Calculator!$G123="Yes",1,0)))</f>
      </c>
    </row>
    <row r="3776" spans="1:3" x14ac:dyDescent="0.25">
      <c r="A3776">
        <v>123</v>
      </c>
      <c r="B3776" t="s">
        <v>76</v>
      </c>
      <c r="C3776">
        <f>IF(Calculator!$N123="",1,0)</f>
      </c>
    </row>
    <row r="3777" spans="1:3" x14ac:dyDescent="0.25">
      <c r="A3777">
        <v>123</v>
      </c>
      <c r="B3777" t="s">
        <v>77</v>
      </c>
      <c r="C3777">
        <f>1</f>
      </c>
    </row>
    <row r="3778" spans="1:3" x14ac:dyDescent="0.25">
      <c r="A3778">
        <v>124</v>
      </c>
      <c r="B3778" t="s">
        <v>47</v>
      </c>
      <c r="C3778">
        <f>(Calculator!$C124-55)/10</f>
      </c>
    </row>
    <row r="3779" spans="1:3" x14ac:dyDescent="0.25">
      <c r="A3779">
        <v>124</v>
      </c>
      <c r="B3779" t="s">
        <v>48</v>
      </c>
      <c r="C3779">
        <f>((Calculator!$C124-55)/10)^2</f>
      </c>
    </row>
    <row r="3780" spans="1:3" x14ac:dyDescent="0.25">
      <c r="A3780">
        <v>124</v>
      </c>
      <c r="B3780" t="s">
        <v>49</v>
      </c>
      <c r="C3780">
        <f>((Calculator!$D124-Calculator!$E124)*0.02586)-3.5</f>
      </c>
    </row>
    <row r="3781" spans="1:3" x14ac:dyDescent="0.25">
      <c r="A3781">
        <v>124</v>
      </c>
      <c r="B3781" t="s">
        <v>50</v>
      </c>
      <c r="C3781">
        <f>((Calculator!$E124*0.02586)-1.3)/0.3</f>
      </c>
    </row>
    <row r="3782" spans="1:3" x14ac:dyDescent="0.25">
      <c r="A3782">
        <v>124</v>
      </c>
      <c r="B3782" t="s">
        <v>51</v>
      </c>
      <c r="C3782">
        <f>(MIN(Calculator!$F124,110)-110)/20</f>
      </c>
    </row>
    <row r="3783" spans="1:3" x14ac:dyDescent="0.25">
      <c r="A3783">
        <v>124</v>
      </c>
      <c r="B3783" t="s">
        <v>52</v>
      </c>
      <c r="C3783">
        <f>(MAX(Calculator!$F124,110)-130)/20</f>
      </c>
    </row>
    <row r="3784" spans="1:3" x14ac:dyDescent="0.25">
      <c r="A3784">
        <v>124</v>
      </c>
      <c r="B3784" t="s">
        <v>17</v>
      </c>
      <c r="C3784">
        <f>IF(Calculator!$G124="Yes",1,0)</f>
      </c>
    </row>
    <row r="3785" spans="1:3" x14ac:dyDescent="0.25">
      <c r="A3785">
        <v>124</v>
      </c>
      <c r="B3785" t="s">
        <v>53</v>
      </c>
      <c r="C3785">
        <f>IF(Calculator!$H124="Yes",1,0)</f>
      </c>
    </row>
    <row r="3786" spans="1:3" x14ac:dyDescent="0.25">
      <c r="A3786">
        <v>124</v>
      </c>
      <c r="B3786" t="s">
        <v>54</v>
      </c>
      <c r="C3786">
        <f>(MIN(Calculator!$I124,30)-25)/5</f>
      </c>
    </row>
    <row r="3787" spans="1:3" x14ac:dyDescent="0.25">
      <c r="A3787">
        <v>124</v>
      </c>
      <c r="B3787" t="s">
        <v>55</v>
      </c>
      <c r="C3787">
        <f>(MAX(Calculator!$I124,30)-30)/5</f>
      </c>
    </row>
    <row r="3788" spans="1:3" x14ac:dyDescent="0.25">
      <c r="A3788">
        <v>124</v>
      </c>
      <c r="B3788" t="s">
        <v>56</v>
      </c>
      <c r="C3788">
        <f>(MIN(Calculator!$J124,60)-60)/-15</f>
      </c>
    </row>
    <row r="3789" spans="1:3" x14ac:dyDescent="0.25">
      <c r="A3789">
        <v>124</v>
      </c>
      <c r="B3789" t="s">
        <v>57</v>
      </c>
      <c r="C3789">
        <f>(MAX(Calculator!$J124,60)-90)/-15</f>
      </c>
    </row>
    <row r="3790" spans="1:3" x14ac:dyDescent="0.25">
      <c r="A3790">
        <v>124</v>
      </c>
      <c r="B3790" t="s">
        <v>58</v>
      </c>
      <c r="C3790">
        <f>IF(Calculator!$K124="Yes",1,0)</f>
      </c>
    </row>
    <row r="3791" spans="1:3" x14ac:dyDescent="0.25">
      <c r="A3791">
        <v>124</v>
      </c>
      <c r="B3791" t="s">
        <v>59</v>
      </c>
      <c r="C3791">
        <f>IF(Calculator!$L124="Yes",1,0)</f>
      </c>
    </row>
    <row r="3792" spans="1:3" x14ac:dyDescent="0.25">
      <c r="A3792">
        <v>124</v>
      </c>
      <c r="B3792" t="s">
        <v>60</v>
      </c>
      <c r="C3792">
        <f>((MAX(Calculator!$F124,110)-130)/20)*IF(Calculator!$K124="Yes",1,0)</f>
      </c>
    </row>
    <row r="3793" spans="1:3" x14ac:dyDescent="0.25">
      <c r="A3793">
        <v>124</v>
      </c>
      <c r="B3793" t="s">
        <v>61</v>
      </c>
      <c r="C3793">
        <f>((((Calculator!$D124-Calculator!$E124)*0.02586)-3.5))*IF(Calculator!$L124="Yes",1,0)</f>
      </c>
    </row>
    <row r="3794" spans="1:3" x14ac:dyDescent="0.25">
      <c r="A3794">
        <v>124</v>
      </c>
      <c r="B3794" t="s">
        <v>62</v>
      </c>
      <c r="C3794">
        <f>(((Calculator!$C124-55)/10)*(((((Calculator!$D124-Calculator!$E124)*0.02586)-3.5))))</f>
      </c>
    </row>
    <row r="3795" spans="1:3" x14ac:dyDescent="0.25">
      <c r="A3795">
        <v>124</v>
      </c>
      <c r="B3795" t="s">
        <v>63</v>
      </c>
      <c r="C3795">
        <f>(((Calculator!$C124-55)/10)*(((Calculator!$E124*0.02586)-1.3)/0.3))</f>
      </c>
    </row>
    <row r="3796" spans="1:3" x14ac:dyDescent="0.25">
      <c r="A3796">
        <v>124</v>
      </c>
      <c r="B3796" t="s">
        <v>64</v>
      </c>
      <c r="C3796">
        <f>(((Calculator!$C124-55)/10)*((MAX(Calculator!$F124,110)-130)/20))</f>
      </c>
    </row>
    <row r="3797" spans="1:3" x14ac:dyDescent="0.25">
      <c r="A3797">
        <v>124</v>
      </c>
      <c r="B3797" t="s">
        <v>65</v>
      </c>
      <c r="C3797">
        <f>(((Calculator!$C124-55)/10)*IF(Calculator!$G124="Yes",1,0))</f>
      </c>
    </row>
    <row r="3798" spans="1:3" x14ac:dyDescent="0.25">
      <c r="A3798">
        <v>124</v>
      </c>
      <c r="B3798" t="s">
        <v>66</v>
      </c>
      <c r="C3798">
        <f>(((Calculator!$C124-55)/10)*IF(Calculator!$H124="Yes",1,0))</f>
      </c>
    </row>
    <row r="3799" spans="1:3" x14ac:dyDescent="0.25">
      <c r="A3799">
        <v>124</v>
      </c>
      <c r="B3799" t="s">
        <v>67</v>
      </c>
      <c r="C3799">
        <f>(((Calculator!$C124-55)/10)*((MAX(Calculator!$I124,30)-30)/5))</f>
      </c>
    </row>
    <row r="3800" spans="1:3" x14ac:dyDescent="0.25">
      <c r="A3800">
        <v>124</v>
      </c>
      <c r="B3800" t="s">
        <v>68</v>
      </c>
      <c r="C3800">
        <f>(((Calculator!$C124-55)/10)*((MIN(Calculator!$J124,60)-60)/-15))</f>
      </c>
    </row>
    <row r="3801" spans="1:3" x14ac:dyDescent="0.25">
      <c r="A3801">
        <v>124</v>
      </c>
      <c r="B3801" t="s">
        <v>69</v>
      </c>
      <c r="C3801">
        <f>IF(AND(Calculator!$O124&lt;&gt;"",Calculator!$O124&gt;=4,Calculator!$O124&lt;=6),1,0)</f>
      </c>
    </row>
    <row r="3802" spans="1:3" x14ac:dyDescent="0.25">
      <c r="A3802">
        <v>124</v>
      </c>
      <c r="B3802" t="s">
        <v>70</v>
      </c>
      <c r="C3802">
        <f>IF(AND(Calculator!$O124&lt;&gt;"",Calculator!$O124&gt;=7,Calculator!$O124&lt;=10),1,0)</f>
      </c>
    </row>
    <row r="3803" spans="1:3" x14ac:dyDescent="0.25">
      <c r="A3803">
        <v>124</v>
      </c>
      <c r="B3803" t="s">
        <v>71</v>
      </c>
      <c r="C3803">
        <f>IF(Calculator!$O124="",1,0)</f>
      </c>
    </row>
    <row r="3804" spans="1:3" x14ac:dyDescent="0.25">
      <c r="A3804">
        <v>124</v>
      </c>
      <c r="B3804" t="s">
        <v>72</v>
      </c>
      <c r="C3804">
        <f>IF(OR(Calculator!$M124="",Calculator!$M124=0),0,LN(Calculator!$M124))</f>
      </c>
    </row>
    <row r="3805" spans="1:3" x14ac:dyDescent="0.25">
      <c r="A3805">
        <v>124</v>
      </c>
      <c r="B3805" t="s">
        <v>73</v>
      </c>
      <c r="C3805">
        <f>IF(Calculator!$M124="",1,0)</f>
      </c>
    </row>
    <row r="3806" spans="1:3" x14ac:dyDescent="0.25">
      <c r="A3806">
        <v>124</v>
      </c>
      <c r="B3806" t="s">
        <v>74</v>
      </c>
      <c r="C3806">
        <f>IF(Calculator!$N124="",0,(Calculator!$N124-5.3)*IF(Calculator!$G124="Yes",1,0))</f>
      </c>
    </row>
    <row r="3807" spans="1:3" x14ac:dyDescent="0.25">
      <c r="A3807">
        <v>124</v>
      </c>
      <c r="B3807" t="s">
        <v>75</v>
      </c>
      <c r="C3807">
        <f>IF(Calculator!$N124="",0,(Calculator!$N124-5.3)*(1-IF(Calculator!$G124="Yes",1,0)))</f>
      </c>
    </row>
    <row r="3808" spans="1:3" x14ac:dyDescent="0.25">
      <c r="A3808">
        <v>124</v>
      </c>
      <c r="B3808" t="s">
        <v>76</v>
      </c>
      <c r="C3808">
        <f>IF(Calculator!$N124="",1,0)</f>
      </c>
    </row>
    <row r="3809" spans="1:3" x14ac:dyDescent="0.25">
      <c r="A3809">
        <v>124</v>
      </c>
      <c r="B3809" t="s">
        <v>77</v>
      </c>
      <c r="C3809">
        <f>1</f>
      </c>
    </row>
    <row r="3810" spans="1:3" x14ac:dyDescent="0.25">
      <c r="A3810">
        <v>125</v>
      </c>
      <c r="B3810" t="s">
        <v>47</v>
      </c>
      <c r="C3810">
        <f>(Calculator!$C125-55)/10</f>
      </c>
    </row>
    <row r="3811" spans="1:3" x14ac:dyDescent="0.25">
      <c r="A3811">
        <v>125</v>
      </c>
      <c r="B3811" t="s">
        <v>48</v>
      </c>
      <c r="C3811">
        <f>((Calculator!$C125-55)/10)^2</f>
      </c>
    </row>
    <row r="3812" spans="1:3" x14ac:dyDescent="0.25">
      <c r="A3812">
        <v>125</v>
      </c>
      <c r="B3812" t="s">
        <v>49</v>
      </c>
      <c r="C3812">
        <f>((Calculator!$D125-Calculator!$E125)*0.02586)-3.5</f>
      </c>
    </row>
    <row r="3813" spans="1:3" x14ac:dyDescent="0.25">
      <c r="A3813">
        <v>125</v>
      </c>
      <c r="B3813" t="s">
        <v>50</v>
      </c>
      <c r="C3813">
        <f>((Calculator!$E125*0.02586)-1.3)/0.3</f>
      </c>
    </row>
    <row r="3814" spans="1:3" x14ac:dyDescent="0.25">
      <c r="A3814">
        <v>125</v>
      </c>
      <c r="B3814" t="s">
        <v>51</v>
      </c>
      <c r="C3814">
        <f>(MIN(Calculator!$F125,110)-110)/20</f>
      </c>
    </row>
    <row r="3815" spans="1:3" x14ac:dyDescent="0.25">
      <c r="A3815">
        <v>125</v>
      </c>
      <c r="B3815" t="s">
        <v>52</v>
      </c>
      <c r="C3815">
        <f>(MAX(Calculator!$F125,110)-130)/20</f>
      </c>
    </row>
    <row r="3816" spans="1:3" x14ac:dyDescent="0.25">
      <c r="A3816">
        <v>125</v>
      </c>
      <c r="B3816" t="s">
        <v>17</v>
      </c>
      <c r="C3816">
        <f>IF(Calculator!$G125="Yes",1,0)</f>
      </c>
    </row>
    <row r="3817" spans="1:3" x14ac:dyDescent="0.25">
      <c r="A3817">
        <v>125</v>
      </c>
      <c r="B3817" t="s">
        <v>53</v>
      </c>
      <c r="C3817">
        <f>IF(Calculator!$H125="Yes",1,0)</f>
      </c>
    </row>
    <row r="3818" spans="1:3" x14ac:dyDescent="0.25">
      <c r="A3818">
        <v>125</v>
      </c>
      <c r="B3818" t="s">
        <v>54</v>
      </c>
      <c r="C3818">
        <f>(MIN(Calculator!$I125,30)-25)/5</f>
      </c>
    </row>
    <row r="3819" spans="1:3" x14ac:dyDescent="0.25">
      <c r="A3819">
        <v>125</v>
      </c>
      <c r="B3819" t="s">
        <v>55</v>
      </c>
      <c r="C3819">
        <f>(MAX(Calculator!$I125,30)-30)/5</f>
      </c>
    </row>
    <row r="3820" spans="1:3" x14ac:dyDescent="0.25">
      <c r="A3820">
        <v>125</v>
      </c>
      <c r="B3820" t="s">
        <v>56</v>
      </c>
      <c r="C3820">
        <f>(MIN(Calculator!$J125,60)-60)/-15</f>
      </c>
    </row>
    <row r="3821" spans="1:3" x14ac:dyDescent="0.25">
      <c r="A3821">
        <v>125</v>
      </c>
      <c r="B3821" t="s">
        <v>57</v>
      </c>
      <c r="C3821">
        <f>(MAX(Calculator!$J125,60)-90)/-15</f>
      </c>
    </row>
    <row r="3822" spans="1:3" x14ac:dyDescent="0.25">
      <c r="A3822">
        <v>125</v>
      </c>
      <c r="B3822" t="s">
        <v>58</v>
      </c>
      <c r="C3822">
        <f>IF(Calculator!$K125="Yes",1,0)</f>
      </c>
    </row>
    <row r="3823" spans="1:3" x14ac:dyDescent="0.25">
      <c r="A3823">
        <v>125</v>
      </c>
      <c r="B3823" t="s">
        <v>59</v>
      </c>
      <c r="C3823">
        <f>IF(Calculator!$L125="Yes",1,0)</f>
      </c>
    </row>
    <row r="3824" spans="1:3" x14ac:dyDescent="0.25">
      <c r="A3824">
        <v>125</v>
      </c>
      <c r="B3824" t="s">
        <v>60</v>
      </c>
      <c r="C3824">
        <f>((MAX(Calculator!$F125,110)-130)/20)*IF(Calculator!$K125="Yes",1,0)</f>
      </c>
    </row>
    <row r="3825" spans="1:3" x14ac:dyDescent="0.25">
      <c r="A3825">
        <v>125</v>
      </c>
      <c r="B3825" t="s">
        <v>61</v>
      </c>
      <c r="C3825">
        <f>((((Calculator!$D125-Calculator!$E125)*0.02586)-3.5))*IF(Calculator!$L125="Yes",1,0)</f>
      </c>
    </row>
    <row r="3826" spans="1:3" x14ac:dyDescent="0.25">
      <c r="A3826">
        <v>125</v>
      </c>
      <c r="B3826" t="s">
        <v>62</v>
      </c>
      <c r="C3826">
        <f>(((Calculator!$C125-55)/10)*(((((Calculator!$D125-Calculator!$E125)*0.02586)-3.5))))</f>
      </c>
    </row>
    <row r="3827" spans="1:3" x14ac:dyDescent="0.25">
      <c r="A3827">
        <v>125</v>
      </c>
      <c r="B3827" t="s">
        <v>63</v>
      </c>
      <c r="C3827">
        <f>(((Calculator!$C125-55)/10)*(((Calculator!$E125*0.02586)-1.3)/0.3))</f>
      </c>
    </row>
    <row r="3828" spans="1:3" x14ac:dyDescent="0.25">
      <c r="A3828">
        <v>125</v>
      </c>
      <c r="B3828" t="s">
        <v>64</v>
      </c>
      <c r="C3828">
        <f>(((Calculator!$C125-55)/10)*((MAX(Calculator!$F125,110)-130)/20))</f>
      </c>
    </row>
    <row r="3829" spans="1:3" x14ac:dyDescent="0.25">
      <c r="A3829">
        <v>125</v>
      </c>
      <c r="B3829" t="s">
        <v>65</v>
      </c>
      <c r="C3829">
        <f>(((Calculator!$C125-55)/10)*IF(Calculator!$G125="Yes",1,0))</f>
      </c>
    </row>
    <row r="3830" spans="1:3" x14ac:dyDescent="0.25">
      <c r="A3830">
        <v>125</v>
      </c>
      <c r="B3830" t="s">
        <v>66</v>
      </c>
      <c r="C3830">
        <f>(((Calculator!$C125-55)/10)*IF(Calculator!$H125="Yes",1,0))</f>
      </c>
    </row>
    <row r="3831" spans="1:3" x14ac:dyDescent="0.25">
      <c r="A3831">
        <v>125</v>
      </c>
      <c r="B3831" t="s">
        <v>67</v>
      </c>
      <c r="C3831">
        <f>(((Calculator!$C125-55)/10)*((MAX(Calculator!$I125,30)-30)/5))</f>
      </c>
    </row>
    <row r="3832" spans="1:3" x14ac:dyDescent="0.25">
      <c r="A3832">
        <v>125</v>
      </c>
      <c r="B3832" t="s">
        <v>68</v>
      </c>
      <c r="C3832">
        <f>(((Calculator!$C125-55)/10)*((MIN(Calculator!$J125,60)-60)/-15))</f>
      </c>
    </row>
    <row r="3833" spans="1:3" x14ac:dyDescent="0.25">
      <c r="A3833">
        <v>125</v>
      </c>
      <c r="B3833" t="s">
        <v>69</v>
      </c>
      <c r="C3833">
        <f>IF(AND(Calculator!$O125&lt;&gt;"",Calculator!$O125&gt;=4,Calculator!$O125&lt;=6),1,0)</f>
      </c>
    </row>
    <row r="3834" spans="1:3" x14ac:dyDescent="0.25">
      <c r="A3834">
        <v>125</v>
      </c>
      <c r="B3834" t="s">
        <v>70</v>
      </c>
      <c r="C3834">
        <f>IF(AND(Calculator!$O125&lt;&gt;"",Calculator!$O125&gt;=7,Calculator!$O125&lt;=10),1,0)</f>
      </c>
    </row>
    <row r="3835" spans="1:3" x14ac:dyDescent="0.25">
      <c r="A3835">
        <v>125</v>
      </c>
      <c r="B3835" t="s">
        <v>71</v>
      </c>
      <c r="C3835">
        <f>IF(Calculator!$O125="",1,0)</f>
      </c>
    </row>
    <row r="3836" spans="1:3" x14ac:dyDescent="0.25">
      <c r="A3836">
        <v>125</v>
      </c>
      <c r="B3836" t="s">
        <v>72</v>
      </c>
      <c r="C3836">
        <f>IF(OR(Calculator!$M125="",Calculator!$M125=0),0,LN(Calculator!$M125))</f>
      </c>
    </row>
    <row r="3837" spans="1:3" x14ac:dyDescent="0.25">
      <c r="A3837">
        <v>125</v>
      </c>
      <c r="B3837" t="s">
        <v>73</v>
      </c>
      <c r="C3837">
        <f>IF(Calculator!$M125="",1,0)</f>
      </c>
    </row>
    <row r="3838" spans="1:3" x14ac:dyDescent="0.25">
      <c r="A3838">
        <v>125</v>
      </c>
      <c r="B3838" t="s">
        <v>74</v>
      </c>
      <c r="C3838">
        <f>IF(Calculator!$N125="",0,(Calculator!$N125-5.3)*IF(Calculator!$G125="Yes",1,0))</f>
      </c>
    </row>
    <row r="3839" spans="1:3" x14ac:dyDescent="0.25">
      <c r="A3839">
        <v>125</v>
      </c>
      <c r="B3839" t="s">
        <v>75</v>
      </c>
      <c r="C3839">
        <f>IF(Calculator!$N125="",0,(Calculator!$N125-5.3)*(1-IF(Calculator!$G125="Yes",1,0)))</f>
      </c>
    </row>
    <row r="3840" spans="1:3" x14ac:dyDescent="0.25">
      <c r="A3840">
        <v>125</v>
      </c>
      <c r="B3840" t="s">
        <v>76</v>
      </c>
      <c r="C3840">
        <f>IF(Calculator!$N125="",1,0)</f>
      </c>
    </row>
    <row r="3841" spans="1:3" x14ac:dyDescent="0.25">
      <c r="A3841">
        <v>125</v>
      </c>
      <c r="B3841" t="s">
        <v>77</v>
      </c>
      <c r="C3841">
        <f>1</f>
      </c>
    </row>
    <row r="3842" spans="1:3" x14ac:dyDescent="0.25">
      <c r="A3842">
        <v>126</v>
      </c>
      <c r="B3842" t="s">
        <v>47</v>
      </c>
      <c r="C3842">
        <f>(Calculator!$C126-55)/10</f>
      </c>
    </row>
    <row r="3843" spans="1:3" x14ac:dyDescent="0.25">
      <c r="A3843">
        <v>126</v>
      </c>
      <c r="B3843" t="s">
        <v>48</v>
      </c>
      <c r="C3843">
        <f>((Calculator!$C126-55)/10)^2</f>
      </c>
    </row>
    <row r="3844" spans="1:3" x14ac:dyDescent="0.25">
      <c r="A3844">
        <v>126</v>
      </c>
      <c r="B3844" t="s">
        <v>49</v>
      </c>
      <c r="C3844">
        <f>((Calculator!$D126-Calculator!$E126)*0.02586)-3.5</f>
      </c>
    </row>
    <row r="3845" spans="1:3" x14ac:dyDescent="0.25">
      <c r="A3845">
        <v>126</v>
      </c>
      <c r="B3845" t="s">
        <v>50</v>
      </c>
      <c r="C3845">
        <f>((Calculator!$E126*0.02586)-1.3)/0.3</f>
      </c>
    </row>
    <row r="3846" spans="1:3" x14ac:dyDescent="0.25">
      <c r="A3846">
        <v>126</v>
      </c>
      <c r="B3846" t="s">
        <v>51</v>
      </c>
      <c r="C3846">
        <f>(MIN(Calculator!$F126,110)-110)/20</f>
      </c>
    </row>
    <row r="3847" spans="1:3" x14ac:dyDescent="0.25">
      <c r="A3847">
        <v>126</v>
      </c>
      <c r="B3847" t="s">
        <v>52</v>
      </c>
      <c r="C3847">
        <f>(MAX(Calculator!$F126,110)-130)/20</f>
      </c>
    </row>
    <row r="3848" spans="1:3" x14ac:dyDescent="0.25">
      <c r="A3848">
        <v>126</v>
      </c>
      <c r="B3848" t="s">
        <v>17</v>
      </c>
      <c r="C3848">
        <f>IF(Calculator!$G126="Yes",1,0)</f>
      </c>
    </row>
    <row r="3849" spans="1:3" x14ac:dyDescent="0.25">
      <c r="A3849">
        <v>126</v>
      </c>
      <c r="B3849" t="s">
        <v>53</v>
      </c>
      <c r="C3849">
        <f>IF(Calculator!$H126="Yes",1,0)</f>
      </c>
    </row>
    <row r="3850" spans="1:3" x14ac:dyDescent="0.25">
      <c r="A3850">
        <v>126</v>
      </c>
      <c r="B3850" t="s">
        <v>54</v>
      </c>
      <c r="C3850">
        <f>(MIN(Calculator!$I126,30)-25)/5</f>
      </c>
    </row>
    <row r="3851" spans="1:3" x14ac:dyDescent="0.25">
      <c r="A3851">
        <v>126</v>
      </c>
      <c r="B3851" t="s">
        <v>55</v>
      </c>
      <c r="C3851">
        <f>(MAX(Calculator!$I126,30)-30)/5</f>
      </c>
    </row>
    <row r="3852" spans="1:3" x14ac:dyDescent="0.25">
      <c r="A3852">
        <v>126</v>
      </c>
      <c r="B3852" t="s">
        <v>56</v>
      </c>
      <c r="C3852">
        <f>(MIN(Calculator!$J126,60)-60)/-15</f>
      </c>
    </row>
    <row r="3853" spans="1:3" x14ac:dyDescent="0.25">
      <c r="A3853">
        <v>126</v>
      </c>
      <c r="B3853" t="s">
        <v>57</v>
      </c>
      <c r="C3853">
        <f>(MAX(Calculator!$J126,60)-90)/-15</f>
      </c>
    </row>
    <row r="3854" spans="1:3" x14ac:dyDescent="0.25">
      <c r="A3854">
        <v>126</v>
      </c>
      <c r="B3854" t="s">
        <v>58</v>
      </c>
      <c r="C3854">
        <f>IF(Calculator!$K126="Yes",1,0)</f>
      </c>
    </row>
    <row r="3855" spans="1:3" x14ac:dyDescent="0.25">
      <c r="A3855">
        <v>126</v>
      </c>
      <c r="B3855" t="s">
        <v>59</v>
      </c>
      <c r="C3855">
        <f>IF(Calculator!$L126="Yes",1,0)</f>
      </c>
    </row>
    <row r="3856" spans="1:3" x14ac:dyDescent="0.25">
      <c r="A3856">
        <v>126</v>
      </c>
      <c r="B3856" t="s">
        <v>60</v>
      </c>
      <c r="C3856">
        <f>((MAX(Calculator!$F126,110)-130)/20)*IF(Calculator!$K126="Yes",1,0)</f>
      </c>
    </row>
    <row r="3857" spans="1:3" x14ac:dyDescent="0.25">
      <c r="A3857">
        <v>126</v>
      </c>
      <c r="B3857" t="s">
        <v>61</v>
      </c>
      <c r="C3857">
        <f>((((Calculator!$D126-Calculator!$E126)*0.02586)-3.5))*IF(Calculator!$L126="Yes",1,0)</f>
      </c>
    </row>
    <row r="3858" spans="1:3" x14ac:dyDescent="0.25">
      <c r="A3858">
        <v>126</v>
      </c>
      <c r="B3858" t="s">
        <v>62</v>
      </c>
      <c r="C3858">
        <f>(((Calculator!$C126-55)/10)*(((((Calculator!$D126-Calculator!$E126)*0.02586)-3.5))))</f>
      </c>
    </row>
    <row r="3859" spans="1:3" x14ac:dyDescent="0.25">
      <c r="A3859">
        <v>126</v>
      </c>
      <c r="B3859" t="s">
        <v>63</v>
      </c>
      <c r="C3859">
        <f>(((Calculator!$C126-55)/10)*(((Calculator!$E126*0.02586)-1.3)/0.3))</f>
      </c>
    </row>
    <row r="3860" spans="1:3" x14ac:dyDescent="0.25">
      <c r="A3860">
        <v>126</v>
      </c>
      <c r="B3860" t="s">
        <v>64</v>
      </c>
      <c r="C3860">
        <f>(((Calculator!$C126-55)/10)*((MAX(Calculator!$F126,110)-130)/20))</f>
      </c>
    </row>
    <row r="3861" spans="1:3" x14ac:dyDescent="0.25">
      <c r="A3861">
        <v>126</v>
      </c>
      <c r="B3861" t="s">
        <v>65</v>
      </c>
      <c r="C3861">
        <f>(((Calculator!$C126-55)/10)*IF(Calculator!$G126="Yes",1,0))</f>
      </c>
    </row>
    <row r="3862" spans="1:3" x14ac:dyDescent="0.25">
      <c r="A3862">
        <v>126</v>
      </c>
      <c r="B3862" t="s">
        <v>66</v>
      </c>
      <c r="C3862">
        <f>(((Calculator!$C126-55)/10)*IF(Calculator!$H126="Yes",1,0))</f>
      </c>
    </row>
    <row r="3863" spans="1:3" x14ac:dyDescent="0.25">
      <c r="A3863">
        <v>126</v>
      </c>
      <c r="B3863" t="s">
        <v>67</v>
      </c>
      <c r="C3863">
        <f>(((Calculator!$C126-55)/10)*((MAX(Calculator!$I126,30)-30)/5))</f>
      </c>
    </row>
    <row r="3864" spans="1:3" x14ac:dyDescent="0.25">
      <c r="A3864">
        <v>126</v>
      </c>
      <c r="B3864" t="s">
        <v>68</v>
      </c>
      <c r="C3864">
        <f>(((Calculator!$C126-55)/10)*((MIN(Calculator!$J126,60)-60)/-15))</f>
      </c>
    </row>
    <row r="3865" spans="1:3" x14ac:dyDescent="0.25">
      <c r="A3865">
        <v>126</v>
      </c>
      <c r="B3865" t="s">
        <v>69</v>
      </c>
      <c r="C3865">
        <f>IF(AND(Calculator!$O126&lt;&gt;"",Calculator!$O126&gt;=4,Calculator!$O126&lt;=6),1,0)</f>
      </c>
    </row>
    <row r="3866" spans="1:3" x14ac:dyDescent="0.25">
      <c r="A3866">
        <v>126</v>
      </c>
      <c r="B3866" t="s">
        <v>70</v>
      </c>
      <c r="C3866">
        <f>IF(AND(Calculator!$O126&lt;&gt;"",Calculator!$O126&gt;=7,Calculator!$O126&lt;=10),1,0)</f>
      </c>
    </row>
    <row r="3867" spans="1:3" x14ac:dyDescent="0.25">
      <c r="A3867">
        <v>126</v>
      </c>
      <c r="B3867" t="s">
        <v>71</v>
      </c>
      <c r="C3867">
        <f>IF(Calculator!$O126="",1,0)</f>
      </c>
    </row>
    <row r="3868" spans="1:3" x14ac:dyDescent="0.25">
      <c r="A3868">
        <v>126</v>
      </c>
      <c r="B3868" t="s">
        <v>72</v>
      </c>
      <c r="C3868">
        <f>IF(OR(Calculator!$M126="",Calculator!$M126=0),0,LN(Calculator!$M126))</f>
      </c>
    </row>
    <row r="3869" spans="1:3" x14ac:dyDescent="0.25">
      <c r="A3869">
        <v>126</v>
      </c>
      <c r="B3869" t="s">
        <v>73</v>
      </c>
      <c r="C3869">
        <f>IF(Calculator!$M126="",1,0)</f>
      </c>
    </row>
    <row r="3870" spans="1:3" x14ac:dyDescent="0.25">
      <c r="A3870">
        <v>126</v>
      </c>
      <c r="B3870" t="s">
        <v>74</v>
      </c>
      <c r="C3870">
        <f>IF(Calculator!$N126="",0,(Calculator!$N126-5.3)*IF(Calculator!$G126="Yes",1,0))</f>
      </c>
    </row>
    <row r="3871" spans="1:3" x14ac:dyDescent="0.25">
      <c r="A3871">
        <v>126</v>
      </c>
      <c r="B3871" t="s">
        <v>75</v>
      </c>
      <c r="C3871">
        <f>IF(Calculator!$N126="",0,(Calculator!$N126-5.3)*(1-IF(Calculator!$G126="Yes",1,0)))</f>
      </c>
    </row>
    <row r="3872" spans="1:3" x14ac:dyDescent="0.25">
      <c r="A3872">
        <v>126</v>
      </c>
      <c r="B3872" t="s">
        <v>76</v>
      </c>
      <c r="C3872">
        <f>IF(Calculator!$N126="",1,0)</f>
      </c>
    </row>
    <row r="3873" spans="1:3" x14ac:dyDescent="0.25">
      <c r="A3873">
        <v>126</v>
      </c>
      <c r="B3873" t="s">
        <v>77</v>
      </c>
      <c r="C3873">
        <f>1</f>
      </c>
    </row>
    <row r="3874" spans="1:3" x14ac:dyDescent="0.25">
      <c r="A3874">
        <v>127</v>
      </c>
      <c r="B3874" t="s">
        <v>47</v>
      </c>
      <c r="C3874">
        <f>(Calculator!$C127-55)/10</f>
      </c>
    </row>
    <row r="3875" spans="1:3" x14ac:dyDescent="0.25">
      <c r="A3875">
        <v>127</v>
      </c>
      <c r="B3875" t="s">
        <v>48</v>
      </c>
      <c r="C3875">
        <f>((Calculator!$C127-55)/10)^2</f>
      </c>
    </row>
    <row r="3876" spans="1:3" x14ac:dyDescent="0.25">
      <c r="A3876">
        <v>127</v>
      </c>
      <c r="B3876" t="s">
        <v>49</v>
      </c>
      <c r="C3876">
        <f>((Calculator!$D127-Calculator!$E127)*0.02586)-3.5</f>
      </c>
    </row>
    <row r="3877" spans="1:3" x14ac:dyDescent="0.25">
      <c r="A3877">
        <v>127</v>
      </c>
      <c r="B3877" t="s">
        <v>50</v>
      </c>
      <c r="C3877">
        <f>((Calculator!$E127*0.02586)-1.3)/0.3</f>
      </c>
    </row>
    <row r="3878" spans="1:3" x14ac:dyDescent="0.25">
      <c r="A3878">
        <v>127</v>
      </c>
      <c r="B3878" t="s">
        <v>51</v>
      </c>
      <c r="C3878">
        <f>(MIN(Calculator!$F127,110)-110)/20</f>
      </c>
    </row>
    <row r="3879" spans="1:3" x14ac:dyDescent="0.25">
      <c r="A3879">
        <v>127</v>
      </c>
      <c r="B3879" t="s">
        <v>52</v>
      </c>
      <c r="C3879">
        <f>(MAX(Calculator!$F127,110)-130)/20</f>
      </c>
    </row>
    <row r="3880" spans="1:3" x14ac:dyDescent="0.25">
      <c r="A3880">
        <v>127</v>
      </c>
      <c r="B3880" t="s">
        <v>17</v>
      </c>
      <c r="C3880">
        <f>IF(Calculator!$G127="Yes",1,0)</f>
      </c>
    </row>
    <row r="3881" spans="1:3" x14ac:dyDescent="0.25">
      <c r="A3881">
        <v>127</v>
      </c>
      <c r="B3881" t="s">
        <v>53</v>
      </c>
      <c r="C3881">
        <f>IF(Calculator!$H127="Yes",1,0)</f>
      </c>
    </row>
    <row r="3882" spans="1:3" x14ac:dyDescent="0.25">
      <c r="A3882">
        <v>127</v>
      </c>
      <c r="B3882" t="s">
        <v>54</v>
      </c>
      <c r="C3882">
        <f>(MIN(Calculator!$I127,30)-25)/5</f>
      </c>
    </row>
    <row r="3883" spans="1:3" x14ac:dyDescent="0.25">
      <c r="A3883">
        <v>127</v>
      </c>
      <c r="B3883" t="s">
        <v>55</v>
      </c>
      <c r="C3883">
        <f>(MAX(Calculator!$I127,30)-30)/5</f>
      </c>
    </row>
    <row r="3884" spans="1:3" x14ac:dyDescent="0.25">
      <c r="A3884">
        <v>127</v>
      </c>
      <c r="B3884" t="s">
        <v>56</v>
      </c>
      <c r="C3884">
        <f>(MIN(Calculator!$J127,60)-60)/-15</f>
      </c>
    </row>
    <row r="3885" spans="1:3" x14ac:dyDescent="0.25">
      <c r="A3885">
        <v>127</v>
      </c>
      <c r="B3885" t="s">
        <v>57</v>
      </c>
      <c r="C3885">
        <f>(MAX(Calculator!$J127,60)-90)/-15</f>
      </c>
    </row>
    <row r="3886" spans="1:3" x14ac:dyDescent="0.25">
      <c r="A3886">
        <v>127</v>
      </c>
      <c r="B3886" t="s">
        <v>58</v>
      </c>
      <c r="C3886">
        <f>IF(Calculator!$K127="Yes",1,0)</f>
      </c>
    </row>
    <row r="3887" spans="1:3" x14ac:dyDescent="0.25">
      <c r="A3887">
        <v>127</v>
      </c>
      <c r="B3887" t="s">
        <v>59</v>
      </c>
      <c r="C3887">
        <f>IF(Calculator!$L127="Yes",1,0)</f>
      </c>
    </row>
    <row r="3888" spans="1:3" x14ac:dyDescent="0.25">
      <c r="A3888">
        <v>127</v>
      </c>
      <c r="B3888" t="s">
        <v>60</v>
      </c>
      <c r="C3888">
        <f>((MAX(Calculator!$F127,110)-130)/20)*IF(Calculator!$K127="Yes",1,0)</f>
      </c>
    </row>
    <row r="3889" spans="1:3" x14ac:dyDescent="0.25">
      <c r="A3889">
        <v>127</v>
      </c>
      <c r="B3889" t="s">
        <v>61</v>
      </c>
      <c r="C3889">
        <f>((((Calculator!$D127-Calculator!$E127)*0.02586)-3.5))*IF(Calculator!$L127="Yes",1,0)</f>
      </c>
    </row>
    <row r="3890" spans="1:3" x14ac:dyDescent="0.25">
      <c r="A3890">
        <v>127</v>
      </c>
      <c r="B3890" t="s">
        <v>62</v>
      </c>
      <c r="C3890">
        <f>(((Calculator!$C127-55)/10)*(((((Calculator!$D127-Calculator!$E127)*0.02586)-3.5))))</f>
      </c>
    </row>
    <row r="3891" spans="1:3" x14ac:dyDescent="0.25">
      <c r="A3891">
        <v>127</v>
      </c>
      <c r="B3891" t="s">
        <v>63</v>
      </c>
      <c r="C3891">
        <f>(((Calculator!$C127-55)/10)*(((Calculator!$E127*0.02586)-1.3)/0.3))</f>
      </c>
    </row>
    <row r="3892" spans="1:3" x14ac:dyDescent="0.25">
      <c r="A3892">
        <v>127</v>
      </c>
      <c r="B3892" t="s">
        <v>64</v>
      </c>
      <c r="C3892">
        <f>(((Calculator!$C127-55)/10)*((MAX(Calculator!$F127,110)-130)/20))</f>
      </c>
    </row>
    <row r="3893" spans="1:3" x14ac:dyDescent="0.25">
      <c r="A3893">
        <v>127</v>
      </c>
      <c r="B3893" t="s">
        <v>65</v>
      </c>
      <c r="C3893">
        <f>(((Calculator!$C127-55)/10)*IF(Calculator!$G127="Yes",1,0))</f>
      </c>
    </row>
    <row r="3894" spans="1:3" x14ac:dyDescent="0.25">
      <c r="A3894">
        <v>127</v>
      </c>
      <c r="B3894" t="s">
        <v>66</v>
      </c>
      <c r="C3894">
        <f>(((Calculator!$C127-55)/10)*IF(Calculator!$H127="Yes",1,0))</f>
      </c>
    </row>
    <row r="3895" spans="1:3" x14ac:dyDescent="0.25">
      <c r="A3895">
        <v>127</v>
      </c>
      <c r="B3895" t="s">
        <v>67</v>
      </c>
      <c r="C3895">
        <f>(((Calculator!$C127-55)/10)*((MAX(Calculator!$I127,30)-30)/5))</f>
      </c>
    </row>
    <row r="3896" spans="1:3" x14ac:dyDescent="0.25">
      <c r="A3896">
        <v>127</v>
      </c>
      <c r="B3896" t="s">
        <v>68</v>
      </c>
      <c r="C3896">
        <f>(((Calculator!$C127-55)/10)*((MIN(Calculator!$J127,60)-60)/-15))</f>
      </c>
    </row>
    <row r="3897" spans="1:3" x14ac:dyDescent="0.25">
      <c r="A3897">
        <v>127</v>
      </c>
      <c r="B3897" t="s">
        <v>69</v>
      </c>
      <c r="C3897">
        <f>IF(AND(Calculator!$O127&lt;&gt;"",Calculator!$O127&gt;=4,Calculator!$O127&lt;=6),1,0)</f>
      </c>
    </row>
    <row r="3898" spans="1:3" x14ac:dyDescent="0.25">
      <c r="A3898">
        <v>127</v>
      </c>
      <c r="B3898" t="s">
        <v>70</v>
      </c>
      <c r="C3898">
        <f>IF(AND(Calculator!$O127&lt;&gt;"",Calculator!$O127&gt;=7,Calculator!$O127&lt;=10),1,0)</f>
      </c>
    </row>
    <row r="3899" spans="1:3" x14ac:dyDescent="0.25">
      <c r="A3899">
        <v>127</v>
      </c>
      <c r="B3899" t="s">
        <v>71</v>
      </c>
      <c r="C3899">
        <f>IF(Calculator!$O127="",1,0)</f>
      </c>
    </row>
    <row r="3900" spans="1:3" x14ac:dyDescent="0.25">
      <c r="A3900">
        <v>127</v>
      </c>
      <c r="B3900" t="s">
        <v>72</v>
      </c>
      <c r="C3900">
        <f>IF(OR(Calculator!$M127="",Calculator!$M127=0),0,LN(Calculator!$M127))</f>
      </c>
    </row>
    <row r="3901" spans="1:3" x14ac:dyDescent="0.25">
      <c r="A3901">
        <v>127</v>
      </c>
      <c r="B3901" t="s">
        <v>73</v>
      </c>
      <c r="C3901">
        <f>IF(Calculator!$M127="",1,0)</f>
      </c>
    </row>
    <row r="3902" spans="1:3" x14ac:dyDescent="0.25">
      <c r="A3902">
        <v>127</v>
      </c>
      <c r="B3902" t="s">
        <v>74</v>
      </c>
      <c r="C3902">
        <f>IF(Calculator!$N127="",0,(Calculator!$N127-5.3)*IF(Calculator!$G127="Yes",1,0))</f>
      </c>
    </row>
    <row r="3903" spans="1:3" x14ac:dyDescent="0.25">
      <c r="A3903">
        <v>127</v>
      </c>
      <c r="B3903" t="s">
        <v>75</v>
      </c>
      <c r="C3903">
        <f>IF(Calculator!$N127="",0,(Calculator!$N127-5.3)*(1-IF(Calculator!$G127="Yes",1,0)))</f>
      </c>
    </row>
    <row r="3904" spans="1:3" x14ac:dyDescent="0.25">
      <c r="A3904">
        <v>127</v>
      </c>
      <c r="B3904" t="s">
        <v>76</v>
      </c>
      <c r="C3904">
        <f>IF(Calculator!$N127="",1,0)</f>
      </c>
    </row>
    <row r="3905" spans="1:3" x14ac:dyDescent="0.25">
      <c r="A3905">
        <v>127</v>
      </c>
      <c r="B3905" t="s">
        <v>77</v>
      </c>
      <c r="C3905">
        <f>1</f>
      </c>
    </row>
    <row r="3906" spans="1:3" x14ac:dyDescent="0.25">
      <c r="A3906">
        <v>128</v>
      </c>
      <c r="B3906" t="s">
        <v>47</v>
      </c>
      <c r="C3906">
        <f>(Calculator!$C128-55)/10</f>
      </c>
    </row>
    <row r="3907" spans="1:3" x14ac:dyDescent="0.25">
      <c r="A3907">
        <v>128</v>
      </c>
      <c r="B3907" t="s">
        <v>48</v>
      </c>
      <c r="C3907">
        <f>((Calculator!$C128-55)/10)^2</f>
      </c>
    </row>
    <row r="3908" spans="1:3" x14ac:dyDescent="0.25">
      <c r="A3908">
        <v>128</v>
      </c>
      <c r="B3908" t="s">
        <v>49</v>
      </c>
      <c r="C3908">
        <f>((Calculator!$D128-Calculator!$E128)*0.02586)-3.5</f>
      </c>
    </row>
    <row r="3909" spans="1:3" x14ac:dyDescent="0.25">
      <c r="A3909">
        <v>128</v>
      </c>
      <c r="B3909" t="s">
        <v>50</v>
      </c>
      <c r="C3909">
        <f>((Calculator!$E128*0.02586)-1.3)/0.3</f>
      </c>
    </row>
    <row r="3910" spans="1:3" x14ac:dyDescent="0.25">
      <c r="A3910">
        <v>128</v>
      </c>
      <c r="B3910" t="s">
        <v>51</v>
      </c>
      <c r="C3910">
        <f>(MIN(Calculator!$F128,110)-110)/20</f>
      </c>
    </row>
    <row r="3911" spans="1:3" x14ac:dyDescent="0.25">
      <c r="A3911">
        <v>128</v>
      </c>
      <c r="B3911" t="s">
        <v>52</v>
      </c>
      <c r="C3911">
        <f>(MAX(Calculator!$F128,110)-130)/20</f>
      </c>
    </row>
    <row r="3912" spans="1:3" x14ac:dyDescent="0.25">
      <c r="A3912">
        <v>128</v>
      </c>
      <c r="B3912" t="s">
        <v>17</v>
      </c>
      <c r="C3912">
        <f>IF(Calculator!$G128="Yes",1,0)</f>
      </c>
    </row>
    <row r="3913" spans="1:3" x14ac:dyDescent="0.25">
      <c r="A3913">
        <v>128</v>
      </c>
      <c r="B3913" t="s">
        <v>53</v>
      </c>
      <c r="C3913">
        <f>IF(Calculator!$H128="Yes",1,0)</f>
      </c>
    </row>
    <row r="3914" spans="1:3" x14ac:dyDescent="0.25">
      <c r="A3914">
        <v>128</v>
      </c>
      <c r="B3914" t="s">
        <v>54</v>
      </c>
      <c r="C3914">
        <f>(MIN(Calculator!$I128,30)-25)/5</f>
      </c>
    </row>
    <row r="3915" spans="1:3" x14ac:dyDescent="0.25">
      <c r="A3915">
        <v>128</v>
      </c>
      <c r="B3915" t="s">
        <v>55</v>
      </c>
      <c r="C3915">
        <f>(MAX(Calculator!$I128,30)-30)/5</f>
      </c>
    </row>
    <row r="3916" spans="1:3" x14ac:dyDescent="0.25">
      <c r="A3916">
        <v>128</v>
      </c>
      <c r="B3916" t="s">
        <v>56</v>
      </c>
      <c r="C3916">
        <f>(MIN(Calculator!$J128,60)-60)/-15</f>
      </c>
    </row>
    <row r="3917" spans="1:3" x14ac:dyDescent="0.25">
      <c r="A3917">
        <v>128</v>
      </c>
      <c r="B3917" t="s">
        <v>57</v>
      </c>
      <c r="C3917">
        <f>(MAX(Calculator!$J128,60)-90)/-15</f>
      </c>
    </row>
    <row r="3918" spans="1:3" x14ac:dyDescent="0.25">
      <c r="A3918">
        <v>128</v>
      </c>
      <c r="B3918" t="s">
        <v>58</v>
      </c>
      <c r="C3918">
        <f>IF(Calculator!$K128="Yes",1,0)</f>
      </c>
    </row>
    <row r="3919" spans="1:3" x14ac:dyDescent="0.25">
      <c r="A3919">
        <v>128</v>
      </c>
      <c r="B3919" t="s">
        <v>59</v>
      </c>
      <c r="C3919">
        <f>IF(Calculator!$L128="Yes",1,0)</f>
      </c>
    </row>
    <row r="3920" spans="1:3" x14ac:dyDescent="0.25">
      <c r="A3920">
        <v>128</v>
      </c>
      <c r="B3920" t="s">
        <v>60</v>
      </c>
      <c r="C3920">
        <f>((MAX(Calculator!$F128,110)-130)/20)*IF(Calculator!$K128="Yes",1,0)</f>
      </c>
    </row>
    <row r="3921" spans="1:3" x14ac:dyDescent="0.25">
      <c r="A3921">
        <v>128</v>
      </c>
      <c r="B3921" t="s">
        <v>61</v>
      </c>
      <c r="C3921">
        <f>((((Calculator!$D128-Calculator!$E128)*0.02586)-3.5))*IF(Calculator!$L128="Yes",1,0)</f>
      </c>
    </row>
    <row r="3922" spans="1:3" x14ac:dyDescent="0.25">
      <c r="A3922">
        <v>128</v>
      </c>
      <c r="B3922" t="s">
        <v>62</v>
      </c>
      <c r="C3922">
        <f>(((Calculator!$C128-55)/10)*(((((Calculator!$D128-Calculator!$E128)*0.02586)-3.5))))</f>
      </c>
    </row>
    <row r="3923" spans="1:3" x14ac:dyDescent="0.25">
      <c r="A3923">
        <v>128</v>
      </c>
      <c r="B3923" t="s">
        <v>63</v>
      </c>
      <c r="C3923">
        <f>(((Calculator!$C128-55)/10)*(((Calculator!$E128*0.02586)-1.3)/0.3))</f>
      </c>
    </row>
    <row r="3924" spans="1:3" x14ac:dyDescent="0.25">
      <c r="A3924">
        <v>128</v>
      </c>
      <c r="B3924" t="s">
        <v>64</v>
      </c>
      <c r="C3924">
        <f>(((Calculator!$C128-55)/10)*((MAX(Calculator!$F128,110)-130)/20))</f>
      </c>
    </row>
    <row r="3925" spans="1:3" x14ac:dyDescent="0.25">
      <c r="A3925">
        <v>128</v>
      </c>
      <c r="B3925" t="s">
        <v>65</v>
      </c>
      <c r="C3925">
        <f>(((Calculator!$C128-55)/10)*IF(Calculator!$G128="Yes",1,0))</f>
      </c>
    </row>
    <row r="3926" spans="1:3" x14ac:dyDescent="0.25">
      <c r="A3926">
        <v>128</v>
      </c>
      <c r="B3926" t="s">
        <v>66</v>
      </c>
      <c r="C3926">
        <f>(((Calculator!$C128-55)/10)*IF(Calculator!$H128="Yes",1,0))</f>
      </c>
    </row>
    <row r="3927" spans="1:3" x14ac:dyDescent="0.25">
      <c r="A3927">
        <v>128</v>
      </c>
      <c r="B3927" t="s">
        <v>67</v>
      </c>
      <c r="C3927">
        <f>(((Calculator!$C128-55)/10)*((MAX(Calculator!$I128,30)-30)/5))</f>
      </c>
    </row>
    <row r="3928" spans="1:3" x14ac:dyDescent="0.25">
      <c r="A3928">
        <v>128</v>
      </c>
      <c r="B3928" t="s">
        <v>68</v>
      </c>
      <c r="C3928">
        <f>(((Calculator!$C128-55)/10)*((MIN(Calculator!$J128,60)-60)/-15))</f>
      </c>
    </row>
    <row r="3929" spans="1:3" x14ac:dyDescent="0.25">
      <c r="A3929">
        <v>128</v>
      </c>
      <c r="B3929" t="s">
        <v>69</v>
      </c>
      <c r="C3929">
        <f>IF(AND(Calculator!$O128&lt;&gt;"",Calculator!$O128&gt;=4,Calculator!$O128&lt;=6),1,0)</f>
      </c>
    </row>
    <row r="3930" spans="1:3" x14ac:dyDescent="0.25">
      <c r="A3930">
        <v>128</v>
      </c>
      <c r="B3930" t="s">
        <v>70</v>
      </c>
      <c r="C3930">
        <f>IF(AND(Calculator!$O128&lt;&gt;"",Calculator!$O128&gt;=7,Calculator!$O128&lt;=10),1,0)</f>
      </c>
    </row>
    <row r="3931" spans="1:3" x14ac:dyDescent="0.25">
      <c r="A3931">
        <v>128</v>
      </c>
      <c r="B3931" t="s">
        <v>71</v>
      </c>
      <c r="C3931">
        <f>IF(Calculator!$O128="",1,0)</f>
      </c>
    </row>
    <row r="3932" spans="1:3" x14ac:dyDescent="0.25">
      <c r="A3932">
        <v>128</v>
      </c>
      <c r="B3932" t="s">
        <v>72</v>
      </c>
      <c r="C3932">
        <f>IF(OR(Calculator!$M128="",Calculator!$M128=0),0,LN(Calculator!$M128))</f>
      </c>
    </row>
    <row r="3933" spans="1:3" x14ac:dyDescent="0.25">
      <c r="A3933">
        <v>128</v>
      </c>
      <c r="B3933" t="s">
        <v>73</v>
      </c>
      <c r="C3933">
        <f>IF(Calculator!$M128="",1,0)</f>
      </c>
    </row>
    <row r="3934" spans="1:3" x14ac:dyDescent="0.25">
      <c r="A3934">
        <v>128</v>
      </c>
      <c r="B3934" t="s">
        <v>74</v>
      </c>
      <c r="C3934">
        <f>IF(Calculator!$N128="",0,(Calculator!$N128-5.3)*IF(Calculator!$G128="Yes",1,0))</f>
      </c>
    </row>
    <row r="3935" spans="1:3" x14ac:dyDescent="0.25">
      <c r="A3935">
        <v>128</v>
      </c>
      <c r="B3935" t="s">
        <v>75</v>
      </c>
      <c r="C3935">
        <f>IF(Calculator!$N128="",0,(Calculator!$N128-5.3)*(1-IF(Calculator!$G128="Yes",1,0)))</f>
      </c>
    </row>
    <row r="3936" spans="1:3" x14ac:dyDescent="0.25">
      <c r="A3936">
        <v>128</v>
      </c>
      <c r="B3936" t="s">
        <v>76</v>
      </c>
      <c r="C3936">
        <f>IF(Calculator!$N128="",1,0)</f>
      </c>
    </row>
    <row r="3937" spans="1:3" x14ac:dyDescent="0.25">
      <c r="A3937">
        <v>128</v>
      </c>
      <c r="B3937" t="s">
        <v>77</v>
      </c>
      <c r="C3937">
        <f>1</f>
      </c>
    </row>
    <row r="3938" spans="1:3" x14ac:dyDescent="0.25">
      <c r="A3938">
        <v>129</v>
      </c>
      <c r="B3938" t="s">
        <v>47</v>
      </c>
      <c r="C3938">
        <f>(Calculator!$C129-55)/10</f>
      </c>
    </row>
    <row r="3939" spans="1:3" x14ac:dyDescent="0.25">
      <c r="A3939">
        <v>129</v>
      </c>
      <c r="B3939" t="s">
        <v>48</v>
      </c>
      <c r="C3939">
        <f>((Calculator!$C129-55)/10)^2</f>
      </c>
    </row>
    <row r="3940" spans="1:3" x14ac:dyDescent="0.25">
      <c r="A3940">
        <v>129</v>
      </c>
      <c r="B3940" t="s">
        <v>49</v>
      </c>
      <c r="C3940">
        <f>((Calculator!$D129-Calculator!$E129)*0.02586)-3.5</f>
      </c>
    </row>
    <row r="3941" spans="1:3" x14ac:dyDescent="0.25">
      <c r="A3941">
        <v>129</v>
      </c>
      <c r="B3941" t="s">
        <v>50</v>
      </c>
      <c r="C3941">
        <f>((Calculator!$E129*0.02586)-1.3)/0.3</f>
      </c>
    </row>
    <row r="3942" spans="1:3" x14ac:dyDescent="0.25">
      <c r="A3942">
        <v>129</v>
      </c>
      <c r="B3942" t="s">
        <v>51</v>
      </c>
      <c r="C3942">
        <f>(MIN(Calculator!$F129,110)-110)/20</f>
      </c>
    </row>
    <row r="3943" spans="1:3" x14ac:dyDescent="0.25">
      <c r="A3943">
        <v>129</v>
      </c>
      <c r="B3943" t="s">
        <v>52</v>
      </c>
      <c r="C3943">
        <f>(MAX(Calculator!$F129,110)-130)/20</f>
      </c>
    </row>
    <row r="3944" spans="1:3" x14ac:dyDescent="0.25">
      <c r="A3944">
        <v>129</v>
      </c>
      <c r="B3944" t="s">
        <v>17</v>
      </c>
      <c r="C3944">
        <f>IF(Calculator!$G129="Yes",1,0)</f>
      </c>
    </row>
    <row r="3945" spans="1:3" x14ac:dyDescent="0.25">
      <c r="A3945">
        <v>129</v>
      </c>
      <c r="B3945" t="s">
        <v>53</v>
      </c>
      <c r="C3945">
        <f>IF(Calculator!$H129="Yes",1,0)</f>
      </c>
    </row>
    <row r="3946" spans="1:3" x14ac:dyDescent="0.25">
      <c r="A3946">
        <v>129</v>
      </c>
      <c r="B3946" t="s">
        <v>54</v>
      </c>
      <c r="C3946">
        <f>(MIN(Calculator!$I129,30)-25)/5</f>
      </c>
    </row>
    <row r="3947" spans="1:3" x14ac:dyDescent="0.25">
      <c r="A3947">
        <v>129</v>
      </c>
      <c r="B3947" t="s">
        <v>55</v>
      </c>
      <c r="C3947">
        <f>(MAX(Calculator!$I129,30)-30)/5</f>
      </c>
    </row>
    <row r="3948" spans="1:3" x14ac:dyDescent="0.25">
      <c r="A3948">
        <v>129</v>
      </c>
      <c r="B3948" t="s">
        <v>56</v>
      </c>
      <c r="C3948">
        <f>(MIN(Calculator!$J129,60)-60)/-15</f>
      </c>
    </row>
    <row r="3949" spans="1:3" x14ac:dyDescent="0.25">
      <c r="A3949">
        <v>129</v>
      </c>
      <c r="B3949" t="s">
        <v>57</v>
      </c>
      <c r="C3949">
        <f>(MAX(Calculator!$J129,60)-90)/-15</f>
      </c>
    </row>
    <row r="3950" spans="1:3" x14ac:dyDescent="0.25">
      <c r="A3950">
        <v>129</v>
      </c>
      <c r="B3950" t="s">
        <v>58</v>
      </c>
      <c r="C3950">
        <f>IF(Calculator!$K129="Yes",1,0)</f>
      </c>
    </row>
    <row r="3951" spans="1:3" x14ac:dyDescent="0.25">
      <c r="A3951">
        <v>129</v>
      </c>
      <c r="B3951" t="s">
        <v>59</v>
      </c>
      <c r="C3951">
        <f>IF(Calculator!$L129="Yes",1,0)</f>
      </c>
    </row>
    <row r="3952" spans="1:3" x14ac:dyDescent="0.25">
      <c r="A3952">
        <v>129</v>
      </c>
      <c r="B3952" t="s">
        <v>60</v>
      </c>
      <c r="C3952">
        <f>((MAX(Calculator!$F129,110)-130)/20)*IF(Calculator!$K129="Yes",1,0)</f>
      </c>
    </row>
    <row r="3953" spans="1:3" x14ac:dyDescent="0.25">
      <c r="A3953">
        <v>129</v>
      </c>
      <c r="B3953" t="s">
        <v>61</v>
      </c>
      <c r="C3953">
        <f>((((Calculator!$D129-Calculator!$E129)*0.02586)-3.5))*IF(Calculator!$L129="Yes",1,0)</f>
      </c>
    </row>
    <row r="3954" spans="1:3" x14ac:dyDescent="0.25">
      <c r="A3954">
        <v>129</v>
      </c>
      <c r="B3954" t="s">
        <v>62</v>
      </c>
      <c r="C3954">
        <f>(((Calculator!$C129-55)/10)*(((((Calculator!$D129-Calculator!$E129)*0.02586)-3.5))))</f>
      </c>
    </row>
    <row r="3955" spans="1:3" x14ac:dyDescent="0.25">
      <c r="A3955">
        <v>129</v>
      </c>
      <c r="B3955" t="s">
        <v>63</v>
      </c>
      <c r="C3955">
        <f>(((Calculator!$C129-55)/10)*(((Calculator!$E129*0.02586)-1.3)/0.3))</f>
      </c>
    </row>
    <row r="3956" spans="1:3" x14ac:dyDescent="0.25">
      <c r="A3956">
        <v>129</v>
      </c>
      <c r="B3956" t="s">
        <v>64</v>
      </c>
      <c r="C3956">
        <f>(((Calculator!$C129-55)/10)*((MAX(Calculator!$F129,110)-130)/20))</f>
      </c>
    </row>
    <row r="3957" spans="1:3" x14ac:dyDescent="0.25">
      <c r="A3957">
        <v>129</v>
      </c>
      <c r="B3957" t="s">
        <v>65</v>
      </c>
      <c r="C3957">
        <f>(((Calculator!$C129-55)/10)*IF(Calculator!$G129="Yes",1,0))</f>
      </c>
    </row>
    <row r="3958" spans="1:3" x14ac:dyDescent="0.25">
      <c r="A3958">
        <v>129</v>
      </c>
      <c r="B3958" t="s">
        <v>66</v>
      </c>
      <c r="C3958">
        <f>(((Calculator!$C129-55)/10)*IF(Calculator!$H129="Yes",1,0))</f>
      </c>
    </row>
    <row r="3959" spans="1:3" x14ac:dyDescent="0.25">
      <c r="A3959">
        <v>129</v>
      </c>
      <c r="B3959" t="s">
        <v>67</v>
      </c>
      <c r="C3959">
        <f>(((Calculator!$C129-55)/10)*((MAX(Calculator!$I129,30)-30)/5))</f>
      </c>
    </row>
    <row r="3960" spans="1:3" x14ac:dyDescent="0.25">
      <c r="A3960">
        <v>129</v>
      </c>
      <c r="B3960" t="s">
        <v>68</v>
      </c>
      <c r="C3960">
        <f>(((Calculator!$C129-55)/10)*((MIN(Calculator!$J129,60)-60)/-15))</f>
      </c>
    </row>
    <row r="3961" spans="1:3" x14ac:dyDescent="0.25">
      <c r="A3961">
        <v>129</v>
      </c>
      <c r="B3961" t="s">
        <v>69</v>
      </c>
      <c r="C3961">
        <f>IF(AND(Calculator!$O129&lt;&gt;"",Calculator!$O129&gt;=4,Calculator!$O129&lt;=6),1,0)</f>
      </c>
    </row>
    <row r="3962" spans="1:3" x14ac:dyDescent="0.25">
      <c r="A3962">
        <v>129</v>
      </c>
      <c r="B3962" t="s">
        <v>70</v>
      </c>
      <c r="C3962">
        <f>IF(AND(Calculator!$O129&lt;&gt;"",Calculator!$O129&gt;=7,Calculator!$O129&lt;=10),1,0)</f>
      </c>
    </row>
    <row r="3963" spans="1:3" x14ac:dyDescent="0.25">
      <c r="A3963">
        <v>129</v>
      </c>
      <c r="B3963" t="s">
        <v>71</v>
      </c>
      <c r="C3963">
        <f>IF(Calculator!$O129="",1,0)</f>
      </c>
    </row>
    <row r="3964" spans="1:3" x14ac:dyDescent="0.25">
      <c r="A3964">
        <v>129</v>
      </c>
      <c r="B3964" t="s">
        <v>72</v>
      </c>
      <c r="C3964">
        <f>IF(OR(Calculator!$M129="",Calculator!$M129=0),0,LN(Calculator!$M129))</f>
      </c>
    </row>
    <row r="3965" spans="1:3" x14ac:dyDescent="0.25">
      <c r="A3965">
        <v>129</v>
      </c>
      <c r="B3965" t="s">
        <v>73</v>
      </c>
      <c r="C3965">
        <f>IF(Calculator!$M129="",1,0)</f>
      </c>
    </row>
    <row r="3966" spans="1:3" x14ac:dyDescent="0.25">
      <c r="A3966">
        <v>129</v>
      </c>
      <c r="B3966" t="s">
        <v>74</v>
      </c>
      <c r="C3966">
        <f>IF(Calculator!$N129="",0,(Calculator!$N129-5.3)*IF(Calculator!$G129="Yes",1,0))</f>
      </c>
    </row>
    <row r="3967" spans="1:3" x14ac:dyDescent="0.25">
      <c r="A3967">
        <v>129</v>
      </c>
      <c r="B3967" t="s">
        <v>75</v>
      </c>
      <c r="C3967">
        <f>IF(Calculator!$N129="",0,(Calculator!$N129-5.3)*(1-IF(Calculator!$G129="Yes",1,0)))</f>
      </c>
    </row>
    <row r="3968" spans="1:3" x14ac:dyDescent="0.25">
      <c r="A3968">
        <v>129</v>
      </c>
      <c r="B3968" t="s">
        <v>76</v>
      </c>
      <c r="C3968">
        <f>IF(Calculator!$N129="",1,0)</f>
      </c>
    </row>
    <row r="3969" spans="1:3" x14ac:dyDescent="0.25">
      <c r="A3969">
        <v>129</v>
      </c>
      <c r="B3969" t="s">
        <v>77</v>
      </c>
      <c r="C3969">
        <f>1</f>
      </c>
    </row>
    <row r="3970" spans="1:3" x14ac:dyDescent="0.25">
      <c r="A3970">
        <v>130</v>
      </c>
      <c r="B3970" t="s">
        <v>47</v>
      </c>
      <c r="C3970">
        <f>(Calculator!$C130-55)/10</f>
      </c>
    </row>
    <row r="3971" spans="1:3" x14ac:dyDescent="0.25">
      <c r="A3971">
        <v>130</v>
      </c>
      <c r="B3971" t="s">
        <v>48</v>
      </c>
      <c r="C3971">
        <f>((Calculator!$C130-55)/10)^2</f>
      </c>
    </row>
    <row r="3972" spans="1:3" x14ac:dyDescent="0.25">
      <c r="A3972">
        <v>130</v>
      </c>
      <c r="B3972" t="s">
        <v>49</v>
      </c>
      <c r="C3972">
        <f>((Calculator!$D130-Calculator!$E130)*0.02586)-3.5</f>
      </c>
    </row>
    <row r="3973" spans="1:3" x14ac:dyDescent="0.25">
      <c r="A3973">
        <v>130</v>
      </c>
      <c r="B3973" t="s">
        <v>50</v>
      </c>
      <c r="C3973">
        <f>((Calculator!$E130*0.02586)-1.3)/0.3</f>
      </c>
    </row>
    <row r="3974" spans="1:3" x14ac:dyDescent="0.25">
      <c r="A3974">
        <v>130</v>
      </c>
      <c r="B3974" t="s">
        <v>51</v>
      </c>
      <c r="C3974">
        <f>(MIN(Calculator!$F130,110)-110)/20</f>
      </c>
    </row>
    <row r="3975" spans="1:3" x14ac:dyDescent="0.25">
      <c r="A3975">
        <v>130</v>
      </c>
      <c r="B3975" t="s">
        <v>52</v>
      </c>
      <c r="C3975">
        <f>(MAX(Calculator!$F130,110)-130)/20</f>
      </c>
    </row>
    <row r="3976" spans="1:3" x14ac:dyDescent="0.25">
      <c r="A3976">
        <v>130</v>
      </c>
      <c r="B3976" t="s">
        <v>17</v>
      </c>
      <c r="C3976">
        <f>IF(Calculator!$G130="Yes",1,0)</f>
      </c>
    </row>
    <row r="3977" spans="1:3" x14ac:dyDescent="0.25">
      <c r="A3977">
        <v>130</v>
      </c>
      <c r="B3977" t="s">
        <v>53</v>
      </c>
      <c r="C3977">
        <f>IF(Calculator!$H130="Yes",1,0)</f>
      </c>
    </row>
    <row r="3978" spans="1:3" x14ac:dyDescent="0.25">
      <c r="A3978">
        <v>130</v>
      </c>
      <c r="B3978" t="s">
        <v>54</v>
      </c>
      <c r="C3978">
        <f>(MIN(Calculator!$I130,30)-25)/5</f>
      </c>
    </row>
    <row r="3979" spans="1:3" x14ac:dyDescent="0.25">
      <c r="A3979">
        <v>130</v>
      </c>
      <c r="B3979" t="s">
        <v>55</v>
      </c>
      <c r="C3979">
        <f>(MAX(Calculator!$I130,30)-30)/5</f>
      </c>
    </row>
    <row r="3980" spans="1:3" x14ac:dyDescent="0.25">
      <c r="A3980">
        <v>130</v>
      </c>
      <c r="B3980" t="s">
        <v>56</v>
      </c>
      <c r="C3980">
        <f>(MIN(Calculator!$J130,60)-60)/-15</f>
      </c>
    </row>
    <row r="3981" spans="1:3" x14ac:dyDescent="0.25">
      <c r="A3981">
        <v>130</v>
      </c>
      <c r="B3981" t="s">
        <v>57</v>
      </c>
      <c r="C3981">
        <f>(MAX(Calculator!$J130,60)-90)/-15</f>
      </c>
    </row>
    <row r="3982" spans="1:3" x14ac:dyDescent="0.25">
      <c r="A3982">
        <v>130</v>
      </c>
      <c r="B3982" t="s">
        <v>58</v>
      </c>
      <c r="C3982">
        <f>IF(Calculator!$K130="Yes",1,0)</f>
      </c>
    </row>
    <row r="3983" spans="1:3" x14ac:dyDescent="0.25">
      <c r="A3983">
        <v>130</v>
      </c>
      <c r="B3983" t="s">
        <v>59</v>
      </c>
      <c r="C3983">
        <f>IF(Calculator!$L130="Yes",1,0)</f>
      </c>
    </row>
    <row r="3984" spans="1:3" x14ac:dyDescent="0.25">
      <c r="A3984">
        <v>130</v>
      </c>
      <c r="B3984" t="s">
        <v>60</v>
      </c>
      <c r="C3984">
        <f>((MAX(Calculator!$F130,110)-130)/20)*IF(Calculator!$K130="Yes",1,0)</f>
      </c>
    </row>
    <row r="3985" spans="1:3" x14ac:dyDescent="0.25">
      <c r="A3985">
        <v>130</v>
      </c>
      <c r="B3985" t="s">
        <v>61</v>
      </c>
      <c r="C3985">
        <f>((((Calculator!$D130-Calculator!$E130)*0.02586)-3.5))*IF(Calculator!$L130="Yes",1,0)</f>
      </c>
    </row>
    <row r="3986" spans="1:3" x14ac:dyDescent="0.25">
      <c r="A3986">
        <v>130</v>
      </c>
      <c r="B3986" t="s">
        <v>62</v>
      </c>
      <c r="C3986">
        <f>(((Calculator!$C130-55)/10)*(((((Calculator!$D130-Calculator!$E130)*0.02586)-3.5))))</f>
      </c>
    </row>
    <row r="3987" spans="1:3" x14ac:dyDescent="0.25">
      <c r="A3987">
        <v>130</v>
      </c>
      <c r="B3987" t="s">
        <v>63</v>
      </c>
      <c r="C3987">
        <f>(((Calculator!$C130-55)/10)*(((Calculator!$E130*0.02586)-1.3)/0.3))</f>
      </c>
    </row>
    <row r="3988" spans="1:3" x14ac:dyDescent="0.25">
      <c r="A3988">
        <v>130</v>
      </c>
      <c r="B3988" t="s">
        <v>64</v>
      </c>
      <c r="C3988">
        <f>(((Calculator!$C130-55)/10)*((MAX(Calculator!$F130,110)-130)/20))</f>
      </c>
    </row>
    <row r="3989" spans="1:3" x14ac:dyDescent="0.25">
      <c r="A3989">
        <v>130</v>
      </c>
      <c r="B3989" t="s">
        <v>65</v>
      </c>
      <c r="C3989">
        <f>(((Calculator!$C130-55)/10)*IF(Calculator!$G130="Yes",1,0))</f>
      </c>
    </row>
    <row r="3990" spans="1:3" x14ac:dyDescent="0.25">
      <c r="A3990">
        <v>130</v>
      </c>
      <c r="B3990" t="s">
        <v>66</v>
      </c>
      <c r="C3990">
        <f>(((Calculator!$C130-55)/10)*IF(Calculator!$H130="Yes",1,0))</f>
      </c>
    </row>
    <row r="3991" spans="1:3" x14ac:dyDescent="0.25">
      <c r="A3991">
        <v>130</v>
      </c>
      <c r="B3991" t="s">
        <v>67</v>
      </c>
      <c r="C3991">
        <f>(((Calculator!$C130-55)/10)*((MAX(Calculator!$I130,30)-30)/5))</f>
      </c>
    </row>
    <row r="3992" spans="1:3" x14ac:dyDescent="0.25">
      <c r="A3992">
        <v>130</v>
      </c>
      <c r="B3992" t="s">
        <v>68</v>
      </c>
      <c r="C3992">
        <f>(((Calculator!$C130-55)/10)*((MIN(Calculator!$J130,60)-60)/-15))</f>
      </c>
    </row>
    <row r="3993" spans="1:3" x14ac:dyDescent="0.25">
      <c r="A3993">
        <v>130</v>
      </c>
      <c r="B3993" t="s">
        <v>69</v>
      </c>
      <c r="C3993">
        <f>IF(AND(Calculator!$O130&lt;&gt;"",Calculator!$O130&gt;=4,Calculator!$O130&lt;=6),1,0)</f>
      </c>
    </row>
    <row r="3994" spans="1:3" x14ac:dyDescent="0.25">
      <c r="A3994">
        <v>130</v>
      </c>
      <c r="B3994" t="s">
        <v>70</v>
      </c>
      <c r="C3994">
        <f>IF(AND(Calculator!$O130&lt;&gt;"",Calculator!$O130&gt;=7,Calculator!$O130&lt;=10),1,0)</f>
      </c>
    </row>
    <row r="3995" spans="1:3" x14ac:dyDescent="0.25">
      <c r="A3995">
        <v>130</v>
      </c>
      <c r="B3995" t="s">
        <v>71</v>
      </c>
      <c r="C3995">
        <f>IF(Calculator!$O130="",1,0)</f>
      </c>
    </row>
    <row r="3996" spans="1:3" x14ac:dyDescent="0.25">
      <c r="A3996">
        <v>130</v>
      </c>
      <c r="B3996" t="s">
        <v>72</v>
      </c>
      <c r="C3996">
        <f>IF(OR(Calculator!$M130="",Calculator!$M130=0),0,LN(Calculator!$M130))</f>
      </c>
    </row>
    <row r="3997" spans="1:3" x14ac:dyDescent="0.25">
      <c r="A3997">
        <v>130</v>
      </c>
      <c r="B3997" t="s">
        <v>73</v>
      </c>
      <c r="C3997">
        <f>IF(Calculator!$M130="",1,0)</f>
      </c>
    </row>
    <row r="3998" spans="1:3" x14ac:dyDescent="0.25">
      <c r="A3998">
        <v>130</v>
      </c>
      <c r="B3998" t="s">
        <v>74</v>
      </c>
      <c r="C3998">
        <f>IF(Calculator!$N130="",0,(Calculator!$N130-5.3)*IF(Calculator!$G130="Yes",1,0))</f>
      </c>
    </row>
    <row r="3999" spans="1:3" x14ac:dyDescent="0.25">
      <c r="A3999">
        <v>130</v>
      </c>
      <c r="B3999" t="s">
        <v>75</v>
      </c>
      <c r="C3999">
        <f>IF(Calculator!$N130="",0,(Calculator!$N130-5.3)*(1-IF(Calculator!$G130="Yes",1,0)))</f>
      </c>
    </row>
    <row r="4000" spans="1:3" x14ac:dyDescent="0.25">
      <c r="A4000">
        <v>130</v>
      </c>
      <c r="B4000" t="s">
        <v>76</v>
      </c>
      <c r="C4000">
        <f>IF(Calculator!$N130="",1,0)</f>
      </c>
    </row>
    <row r="4001" spans="1:3" x14ac:dyDescent="0.25">
      <c r="A4001">
        <v>130</v>
      </c>
      <c r="B4001" t="s">
        <v>77</v>
      </c>
      <c r="C4001">
        <f>1</f>
      </c>
    </row>
    <row r="4002" spans="1:3" x14ac:dyDescent="0.25">
      <c r="A4002">
        <v>131</v>
      </c>
      <c r="B4002" t="s">
        <v>47</v>
      </c>
      <c r="C4002">
        <f>(Calculator!$C131-55)/10</f>
      </c>
    </row>
    <row r="4003" spans="1:3" x14ac:dyDescent="0.25">
      <c r="A4003">
        <v>131</v>
      </c>
      <c r="B4003" t="s">
        <v>48</v>
      </c>
      <c r="C4003">
        <f>((Calculator!$C131-55)/10)^2</f>
      </c>
    </row>
    <row r="4004" spans="1:3" x14ac:dyDescent="0.25">
      <c r="A4004">
        <v>131</v>
      </c>
      <c r="B4004" t="s">
        <v>49</v>
      </c>
      <c r="C4004">
        <f>((Calculator!$D131-Calculator!$E131)*0.02586)-3.5</f>
      </c>
    </row>
    <row r="4005" spans="1:3" x14ac:dyDescent="0.25">
      <c r="A4005">
        <v>131</v>
      </c>
      <c r="B4005" t="s">
        <v>50</v>
      </c>
      <c r="C4005">
        <f>((Calculator!$E131*0.02586)-1.3)/0.3</f>
      </c>
    </row>
    <row r="4006" spans="1:3" x14ac:dyDescent="0.25">
      <c r="A4006">
        <v>131</v>
      </c>
      <c r="B4006" t="s">
        <v>51</v>
      </c>
      <c r="C4006">
        <f>(MIN(Calculator!$F131,110)-110)/20</f>
      </c>
    </row>
    <row r="4007" spans="1:3" x14ac:dyDescent="0.25">
      <c r="A4007">
        <v>131</v>
      </c>
      <c r="B4007" t="s">
        <v>52</v>
      </c>
      <c r="C4007">
        <f>(MAX(Calculator!$F131,110)-130)/20</f>
      </c>
    </row>
    <row r="4008" spans="1:3" x14ac:dyDescent="0.25">
      <c r="A4008">
        <v>131</v>
      </c>
      <c r="B4008" t="s">
        <v>17</v>
      </c>
      <c r="C4008">
        <f>IF(Calculator!$G131="Yes",1,0)</f>
      </c>
    </row>
    <row r="4009" spans="1:3" x14ac:dyDescent="0.25">
      <c r="A4009">
        <v>131</v>
      </c>
      <c r="B4009" t="s">
        <v>53</v>
      </c>
      <c r="C4009">
        <f>IF(Calculator!$H131="Yes",1,0)</f>
      </c>
    </row>
    <row r="4010" spans="1:3" x14ac:dyDescent="0.25">
      <c r="A4010">
        <v>131</v>
      </c>
      <c r="B4010" t="s">
        <v>54</v>
      </c>
      <c r="C4010">
        <f>(MIN(Calculator!$I131,30)-25)/5</f>
      </c>
    </row>
    <row r="4011" spans="1:3" x14ac:dyDescent="0.25">
      <c r="A4011">
        <v>131</v>
      </c>
      <c r="B4011" t="s">
        <v>55</v>
      </c>
      <c r="C4011">
        <f>(MAX(Calculator!$I131,30)-30)/5</f>
      </c>
    </row>
    <row r="4012" spans="1:3" x14ac:dyDescent="0.25">
      <c r="A4012">
        <v>131</v>
      </c>
      <c r="B4012" t="s">
        <v>56</v>
      </c>
      <c r="C4012">
        <f>(MIN(Calculator!$J131,60)-60)/-15</f>
      </c>
    </row>
    <row r="4013" spans="1:3" x14ac:dyDescent="0.25">
      <c r="A4013">
        <v>131</v>
      </c>
      <c r="B4013" t="s">
        <v>57</v>
      </c>
      <c r="C4013">
        <f>(MAX(Calculator!$J131,60)-90)/-15</f>
      </c>
    </row>
    <row r="4014" spans="1:3" x14ac:dyDescent="0.25">
      <c r="A4014">
        <v>131</v>
      </c>
      <c r="B4014" t="s">
        <v>58</v>
      </c>
      <c r="C4014">
        <f>IF(Calculator!$K131="Yes",1,0)</f>
      </c>
    </row>
    <row r="4015" spans="1:3" x14ac:dyDescent="0.25">
      <c r="A4015">
        <v>131</v>
      </c>
      <c r="B4015" t="s">
        <v>59</v>
      </c>
      <c r="C4015">
        <f>IF(Calculator!$L131="Yes",1,0)</f>
      </c>
    </row>
    <row r="4016" spans="1:3" x14ac:dyDescent="0.25">
      <c r="A4016">
        <v>131</v>
      </c>
      <c r="B4016" t="s">
        <v>60</v>
      </c>
      <c r="C4016">
        <f>((MAX(Calculator!$F131,110)-130)/20)*IF(Calculator!$K131="Yes",1,0)</f>
      </c>
    </row>
    <row r="4017" spans="1:3" x14ac:dyDescent="0.25">
      <c r="A4017">
        <v>131</v>
      </c>
      <c r="B4017" t="s">
        <v>61</v>
      </c>
      <c r="C4017">
        <f>((((Calculator!$D131-Calculator!$E131)*0.02586)-3.5))*IF(Calculator!$L131="Yes",1,0)</f>
      </c>
    </row>
    <row r="4018" spans="1:3" x14ac:dyDescent="0.25">
      <c r="A4018">
        <v>131</v>
      </c>
      <c r="B4018" t="s">
        <v>62</v>
      </c>
      <c r="C4018">
        <f>(((Calculator!$C131-55)/10)*(((((Calculator!$D131-Calculator!$E131)*0.02586)-3.5))))</f>
      </c>
    </row>
    <row r="4019" spans="1:3" x14ac:dyDescent="0.25">
      <c r="A4019">
        <v>131</v>
      </c>
      <c r="B4019" t="s">
        <v>63</v>
      </c>
      <c r="C4019">
        <f>(((Calculator!$C131-55)/10)*(((Calculator!$E131*0.02586)-1.3)/0.3))</f>
      </c>
    </row>
    <row r="4020" spans="1:3" x14ac:dyDescent="0.25">
      <c r="A4020">
        <v>131</v>
      </c>
      <c r="B4020" t="s">
        <v>64</v>
      </c>
      <c r="C4020">
        <f>(((Calculator!$C131-55)/10)*((MAX(Calculator!$F131,110)-130)/20))</f>
      </c>
    </row>
    <row r="4021" spans="1:3" x14ac:dyDescent="0.25">
      <c r="A4021">
        <v>131</v>
      </c>
      <c r="B4021" t="s">
        <v>65</v>
      </c>
      <c r="C4021">
        <f>(((Calculator!$C131-55)/10)*IF(Calculator!$G131="Yes",1,0))</f>
      </c>
    </row>
    <row r="4022" spans="1:3" x14ac:dyDescent="0.25">
      <c r="A4022">
        <v>131</v>
      </c>
      <c r="B4022" t="s">
        <v>66</v>
      </c>
      <c r="C4022">
        <f>(((Calculator!$C131-55)/10)*IF(Calculator!$H131="Yes",1,0))</f>
      </c>
    </row>
    <row r="4023" spans="1:3" x14ac:dyDescent="0.25">
      <c r="A4023">
        <v>131</v>
      </c>
      <c r="B4023" t="s">
        <v>67</v>
      </c>
      <c r="C4023">
        <f>(((Calculator!$C131-55)/10)*((MAX(Calculator!$I131,30)-30)/5))</f>
      </c>
    </row>
    <row r="4024" spans="1:3" x14ac:dyDescent="0.25">
      <c r="A4024">
        <v>131</v>
      </c>
      <c r="B4024" t="s">
        <v>68</v>
      </c>
      <c r="C4024">
        <f>(((Calculator!$C131-55)/10)*((MIN(Calculator!$J131,60)-60)/-15))</f>
      </c>
    </row>
    <row r="4025" spans="1:3" x14ac:dyDescent="0.25">
      <c r="A4025">
        <v>131</v>
      </c>
      <c r="B4025" t="s">
        <v>69</v>
      </c>
      <c r="C4025">
        <f>IF(AND(Calculator!$O131&lt;&gt;"",Calculator!$O131&gt;=4,Calculator!$O131&lt;=6),1,0)</f>
      </c>
    </row>
    <row r="4026" spans="1:3" x14ac:dyDescent="0.25">
      <c r="A4026">
        <v>131</v>
      </c>
      <c r="B4026" t="s">
        <v>70</v>
      </c>
      <c r="C4026">
        <f>IF(AND(Calculator!$O131&lt;&gt;"",Calculator!$O131&gt;=7,Calculator!$O131&lt;=10),1,0)</f>
      </c>
    </row>
    <row r="4027" spans="1:3" x14ac:dyDescent="0.25">
      <c r="A4027">
        <v>131</v>
      </c>
      <c r="B4027" t="s">
        <v>71</v>
      </c>
      <c r="C4027">
        <f>IF(Calculator!$O131="",1,0)</f>
      </c>
    </row>
    <row r="4028" spans="1:3" x14ac:dyDescent="0.25">
      <c r="A4028">
        <v>131</v>
      </c>
      <c r="B4028" t="s">
        <v>72</v>
      </c>
      <c r="C4028">
        <f>IF(OR(Calculator!$M131="",Calculator!$M131=0),0,LN(Calculator!$M131))</f>
      </c>
    </row>
    <row r="4029" spans="1:3" x14ac:dyDescent="0.25">
      <c r="A4029">
        <v>131</v>
      </c>
      <c r="B4029" t="s">
        <v>73</v>
      </c>
      <c r="C4029">
        <f>IF(Calculator!$M131="",1,0)</f>
      </c>
    </row>
    <row r="4030" spans="1:3" x14ac:dyDescent="0.25">
      <c r="A4030">
        <v>131</v>
      </c>
      <c r="B4030" t="s">
        <v>74</v>
      </c>
      <c r="C4030">
        <f>IF(Calculator!$N131="",0,(Calculator!$N131-5.3)*IF(Calculator!$G131="Yes",1,0))</f>
      </c>
    </row>
    <row r="4031" spans="1:3" x14ac:dyDescent="0.25">
      <c r="A4031">
        <v>131</v>
      </c>
      <c r="B4031" t="s">
        <v>75</v>
      </c>
      <c r="C4031">
        <f>IF(Calculator!$N131="",0,(Calculator!$N131-5.3)*(1-IF(Calculator!$G131="Yes",1,0)))</f>
      </c>
    </row>
    <row r="4032" spans="1:3" x14ac:dyDescent="0.25">
      <c r="A4032">
        <v>131</v>
      </c>
      <c r="B4032" t="s">
        <v>76</v>
      </c>
      <c r="C4032">
        <f>IF(Calculator!$N131="",1,0)</f>
      </c>
    </row>
    <row r="4033" spans="1:3" x14ac:dyDescent="0.25">
      <c r="A4033">
        <v>131</v>
      </c>
      <c r="B4033" t="s">
        <v>77</v>
      </c>
      <c r="C4033">
        <f>1</f>
      </c>
    </row>
    <row r="4034" spans="1:3" x14ac:dyDescent="0.25">
      <c r="A4034">
        <v>132</v>
      </c>
      <c r="B4034" t="s">
        <v>47</v>
      </c>
      <c r="C4034">
        <f>(Calculator!$C132-55)/10</f>
      </c>
    </row>
    <row r="4035" spans="1:3" x14ac:dyDescent="0.25">
      <c r="A4035">
        <v>132</v>
      </c>
      <c r="B4035" t="s">
        <v>48</v>
      </c>
      <c r="C4035">
        <f>((Calculator!$C132-55)/10)^2</f>
      </c>
    </row>
    <row r="4036" spans="1:3" x14ac:dyDescent="0.25">
      <c r="A4036">
        <v>132</v>
      </c>
      <c r="B4036" t="s">
        <v>49</v>
      </c>
      <c r="C4036">
        <f>((Calculator!$D132-Calculator!$E132)*0.02586)-3.5</f>
      </c>
    </row>
    <row r="4037" spans="1:3" x14ac:dyDescent="0.25">
      <c r="A4037">
        <v>132</v>
      </c>
      <c r="B4037" t="s">
        <v>50</v>
      </c>
      <c r="C4037">
        <f>((Calculator!$E132*0.02586)-1.3)/0.3</f>
      </c>
    </row>
    <row r="4038" spans="1:3" x14ac:dyDescent="0.25">
      <c r="A4038">
        <v>132</v>
      </c>
      <c r="B4038" t="s">
        <v>51</v>
      </c>
      <c r="C4038">
        <f>(MIN(Calculator!$F132,110)-110)/20</f>
      </c>
    </row>
    <row r="4039" spans="1:3" x14ac:dyDescent="0.25">
      <c r="A4039">
        <v>132</v>
      </c>
      <c r="B4039" t="s">
        <v>52</v>
      </c>
      <c r="C4039">
        <f>(MAX(Calculator!$F132,110)-130)/20</f>
      </c>
    </row>
    <row r="4040" spans="1:3" x14ac:dyDescent="0.25">
      <c r="A4040">
        <v>132</v>
      </c>
      <c r="B4040" t="s">
        <v>17</v>
      </c>
      <c r="C4040">
        <f>IF(Calculator!$G132="Yes",1,0)</f>
      </c>
    </row>
    <row r="4041" spans="1:3" x14ac:dyDescent="0.25">
      <c r="A4041">
        <v>132</v>
      </c>
      <c r="B4041" t="s">
        <v>53</v>
      </c>
      <c r="C4041">
        <f>IF(Calculator!$H132="Yes",1,0)</f>
      </c>
    </row>
    <row r="4042" spans="1:3" x14ac:dyDescent="0.25">
      <c r="A4042">
        <v>132</v>
      </c>
      <c r="B4042" t="s">
        <v>54</v>
      </c>
      <c r="C4042">
        <f>(MIN(Calculator!$I132,30)-25)/5</f>
      </c>
    </row>
    <row r="4043" spans="1:3" x14ac:dyDescent="0.25">
      <c r="A4043">
        <v>132</v>
      </c>
      <c r="B4043" t="s">
        <v>55</v>
      </c>
      <c r="C4043">
        <f>(MAX(Calculator!$I132,30)-30)/5</f>
      </c>
    </row>
    <row r="4044" spans="1:3" x14ac:dyDescent="0.25">
      <c r="A4044">
        <v>132</v>
      </c>
      <c r="B4044" t="s">
        <v>56</v>
      </c>
      <c r="C4044">
        <f>(MIN(Calculator!$J132,60)-60)/-15</f>
      </c>
    </row>
    <row r="4045" spans="1:3" x14ac:dyDescent="0.25">
      <c r="A4045">
        <v>132</v>
      </c>
      <c r="B4045" t="s">
        <v>57</v>
      </c>
      <c r="C4045">
        <f>(MAX(Calculator!$J132,60)-90)/-15</f>
      </c>
    </row>
    <row r="4046" spans="1:3" x14ac:dyDescent="0.25">
      <c r="A4046">
        <v>132</v>
      </c>
      <c r="B4046" t="s">
        <v>58</v>
      </c>
      <c r="C4046">
        <f>IF(Calculator!$K132="Yes",1,0)</f>
      </c>
    </row>
    <row r="4047" spans="1:3" x14ac:dyDescent="0.25">
      <c r="A4047">
        <v>132</v>
      </c>
      <c r="B4047" t="s">
        <v>59</v>
      </c>
      <c r="C4047">
        <f>IF(Calculator!$L132="Yes",1,0)</f>
      </c>
    </row>
    <row r="4048" spans="1:3" x14ac:dyDescent="0.25">
      <c r="A4048">
        <v>132</v>
      </c>
      <c r="B4048" t="s">
        <v>60</v>
      </c>
      <c r="C4048">
        <f>((MAX(Calculator!$F132,110)-130)/20)*IF(Calculator!$K132="Yes",1,0)</f>
      </c>
    </row>
    <row r="4049" spans="1:3" x14ac:dyDescent="0.25">
      <c r="A4049">
        <v>132</v>
      </c>
      <c r="B4049" t="s">
        <v>61</v>
      </c>
      <c r="C4049">
        <f>((((Calculator!$D132-Calculator!$E132)*0.02586)-3.5))*IF(Calculator!$L132="Yes",1,0)</f>
      </c>
    </row>
    <row r="4050" spans="1:3" x14ac:dyDescent="0.25">
      <c r="A4050">
        <v>132</v>
      </c>
      <c r="B4050" t="s">
        <v>62</v>
      </c>
      <c r="C4050">
        <f>(((Calculator!$C132-55)/10)*(((((Calculator!$D132-Calculator!$E132)*0.02586)-3.5))))</f>
      </c>
    </row>
    <row r="4051" spans="1:3" x14ac:dyDescent="0.25">
      <c r="A4051">
        <v>132</v>
      </c>
      <c r="B4051" t="s">
        <v>63</v>
      </c>
      <c r="C4051">
        <f>(((Calculator!$C132-55)/10)*(((Calculator!$E132*0.02586)-1.3)/0.3))</f>
      </c>
    </row>
    <row r="4052" spans="1:3" x14ac:dyDescent="0.25">
      <c r="A4052">
        <v>132</v>
      </c>
      <c r="B4052" t="s">
        <v>64</v>
      </c>
      <c r="C4052">
        <f>(((Calculator!$C132-55)/10)*((MAX(Calculator!$F132,110)-130)/20))</f>
      </c>
    </row>
    <row r="4053" spans="1:3" x14ac:dyDescent="0.25">
      <c r="A4053">
        <v>132</v>
      </c>
      <c r="B4053" t="s">
        <v>65</v>
      </c>
      <c r="C4053">
        <f>(((Calculator!$C132-55)/10)*IF(Calculator!$G132="Yes",1,0))</f>
      </c>
    </row>
    <row r="4054" spans="1:3" x14ac:dyDescent="0.25">
      <c r="A4054">
        <v>132</v>
      </c>
      <c r="B4054" t="s">
        <v>66</v>
      </c>
      <c r="C4054">
        <f>(((Calculator!$C132-55)/10)*IF(Calculator!$H132="Yes",1,0))</f>
      </c>
    </row>
    <row r="4055" spans="1:3" x14ac:dyDescent="0.25">
      <c r="A4055">
        <v>132</v>
      </c>
      <c r="B4055" t="s">
        <v>67</v>
      </c>
      <c r="C4055">
        <f>(((Calculator!$C132-55)/10)*((MAX(Calculator!$I132,30)-30)/5))</f>
      </c>
    </row>
    <row r="4056" spans="1:3" x14ac:dyDescent="0.25">
      <c r="A4056">
        <v>132</v>
      </c>
      <c r="B4056" t="s">
        <v>68</v>
      </c>
      <c r="C4056">
        <f>(((Calculator!$C132-55)/10)*((MIN(Calculator!$J132,60)-60)/-15))</f>
      </c>
    </row>
    <row r="4057" spans="1:3" x14ac:dyDescent="0.25">
      <c r="A4057">
        <v>132</v>
      </c>
      <c r="B4057" t="s">
        <v>69</v>
      </c>
      <c r="C4057">
        <f>IF(AND(Calculator!$O132&lt;&gt;"",Calculator!$O132&gt;=4,Calculator!$O132&lt;=6),1,0)</f>
      </c>
    </row>
    <row r="4058" spans="1:3" x14ac:dyDescent="0.25">
      <c r="A4058">
        <v>132</v>
      </c>
      <c r="B4058" t="s">
        <v>70</v>
      </c>
      <c r="C4058">
        <f>IF(AND(Calculator!$O132&lt;&gt;"",Calculator!$O132&gt;=7,Calculator!$O132&lt;=10),1,0)</f>
      </c>
    </row>
    <row r="4059" spans="1:3" x14ac:dyDescent="0.25">
      <c r="A4059">
        <v>132</v>
      </c>
      <c r="B4059" t="s">
        <v>71</v>
      </c>
      <c r="C4059">
        <f>IF(Calculator!$O132="",1,0)</f>
      </c>
    </row>
    <row r="4060" spans="1:3" x14ac:dyDescent="0.25">
      <c r="A4060">
        <v>132</v>
      </c>
      <c r="B4060" t="s">
        <v>72</v>
      </c>
      <c r="C4060">
        <f>IF(OR(Calculator!$M132="",Calculator!$M132=0),0,LN(Calculator!$M132))</f>
      </c>
    </row>
    <row r="4061" spans="1:3" x14ac:dyDescent="0.25">
      <c r="A4061">
        <v>132</v>
      </c>
      <c r="B4061" t="s">
        <v>73</v>
      </c>
      <c r="C4061">
        <f>IF(Calculator!$M132="",1,0)</f>
      </c>
    </row>
    <row r="4062" spans="1:3" x14ac:dyDescent="0.25">
      <c r="A4062">
        <v>132</v>
      </c>
      <c r="B4062" t="s">
        <v>74</v>
      </c>
      <c r="C4062">
        <f>IF(Calculator!$N132="",0,(Calculator!$N132-5.3)*IF(Calculator!$G132="Yes",1,0))</f>
      </c>
    </row>
    <row r="4063" spans="1:3" x14ac:dyDescent="0.25">
      <c r="A4063">
        <v>132</v>
      </c>
      <c r="B4063" t="s">
        <v>75</v>
      </c>
      <c r="C4063">
        <f>IF(Calculator!$N132="",0,(Calculator!$N132-5.3)*(1-IF(Calculator!$G132="Yes",1,0)))</f>
      </c>
    </row>
    <row r="4064" spans="1:3" x14ac:dyDescent="0.25">
      <c r="A4064">
        <v>132</v>
      </c>
      <c r="B4064" t="s">
        <v>76</v>
      </c>
      <c r="C4064">
        <f>IF(Calculator!$N132="",1,0)</f>
      </c>
    </row>
    <row r="4065" spans="1:3" x14ac:dyDescent="0.25">
      <c r="A4065">
        <v>132</v>
      </c>
      <c r="B4065" t="s">
        <v>77</v>
      </c>
      <c r="C4065">
        <f>1</f>
      </c>
    </row>
    <row r="4066" spans="1:3" x14ac:dyDescent="0.25">
      <c r="A4066">
        <v>133</v>
      </c>
      <c r="B4066" t="s">
        <v>47</v>
      </c>
      <c r="C4066">
        <f>(Calculator!$C133-55)/10</f>
      </c>
    </row>
    <row r="4067" spans="1:3" x14ac:dyDescent="0.25">
      <c r="A4067">
        <v>133</v>
      </c>
      <c r="B4067" t="s">
        <v>48</v>
      </c>
      <c r="C4067">
        <f>((Calculator!$C133-55)/10)^2</f>
      </c>
    </row>
    <row r="4068" spans="1:3" x14ac:dyDescent="0.25">
      <c r="A4068">
        <v>133</v>
      </c>
      <c r="B4068" t="s">
        <v>49</v>
      </c>
      <c r="C4068">
        <f>((Calculator!$D133-Calculator!$E133)*0.02586)-3.5</f>
      </c>
    </row>
    <row r="4069" spans="1:3" x14ac:dyDescent="0.25">
      <c r="A4069">
        <v>133</v>
      </c>
      <c r="B4069" t="s">
        <v>50</v>
      </c>
      <c r="C4069">
        <f>((Calculator!$E133*0.02586)-1.3)/0.3</f>
      </c>
    </row>
    <row r="4070" spans="1:3" x14ac:dyDescent="0.25">
      <c r="A4070">
        <v>133</v>
      </c>
      <c r="B4070" t="s">
        <v>51</v>
      </c>
      <c r="C4070">
        <f>(MIN(Calculator!$F133,110)-110)/20</f>
      </c>
    </row>
    <row r="4071" spans="1:3" x14ac:dyDescent="0.25">
      <c r="A4071">
        <v>133</v>
      </c>
      <c r="B4071" t="s">
        <v>52</v>
      </c>
      <c r="C4071">
        <f>(MAX(Calculator!$F133,110)-130)/20</f>
      </c>
    </row>
    <row r="4072" spans="1:3" x14ac:dyDescent="0.25">
      <c r="A4072">
        <v>133</v>
      </c>
      <c r="B4072" t="s">
        <v>17</v>
      </c>
      <c r="C4072">
        <f>IF(Calculator!$G133="Yes",1,0)</f>
      </c>
    </row>
    <row r="4073" spans="1:3" x14ac:dyDescent="0.25">
      <c r="A4073">
        <v>133</v>
      </c>
      <c r="B4073" t="s">
        <v>53</v>
      </c>
      <c r="C4073">
        <f>IF(Calculator!$H133="Yes",1,0)</f>
      </c>
    </row>
    <row r="4074" spans="1:3" x14ac:dyDescent="0.25">
      <c r="A4074">
        <v>133</v>
      </c>
      <c r="B4074" t="s">
        <v>54</v>
      </c>
      <c r="C4074">
        <f>(MIN(Calculator!$I133,30)-25)/5</f>
      </c>
    </row>
    <row r="4075" spans="1:3" x14ac:dyDescent="0.25">
      <c r="A4075">
        <v>133</v>
      </c>
      <c r="B4075" t="s">
        <v>55</v>
      </c>
      <c r="C4075">
        <f>(MAX(Calculator!$I133,30)-30)/5</f>
      </c>
    </row>
    <row r="4076" spans="1:3" x14ac:dyDescent="0.25">
      <c r="A4076">
        <v>133</v>
      </c>
      <c r="B4076" t="s">
        <v>56</v>
      </c>
      <c r="C4076">
        <f>(MIN(Calculator!$J133,60)-60)/-15</f>
      </c>
    </row>
    <row r="4077" spans="1:3" x14ac:dyDescent="0.25">
      <c r="A4077">
        <v>133</v>
      </c>
      <c r="B4077" t="s">
        <v>57</v>
      </c>
      <c r="C4077">
        <f>(MAX(Calculator!$J133,60)-90)/-15</f>
      </c>
    </row>
    <row r="4078" spans="1:3" x14ac:dyDescent="0.25">
      <c r="A4078">
        <v>133</v>
      </c>
      <c r="B4078" t="s">
        <v>58</v>
      </c>
      <c r="C4078">
        <f>IF(Calculator!$K133="Yes",1,0)</f>
      </c>
    </row>
    <row r="4079" spans="1:3" x14ac:dyDescent="0.25">
      <c r="A4079">
        <v>133</v>
      </c>
      <c r="B4079" t="s">
        <v>59</v>
      </c>
      <c r="C4079">
        <f>IF(Calculator!$L133="Yes",1,0)</f>
      </c>
    </row>
    <row r="4080" spans="1:3" x14ac:dyDescent="0.25">
      <c r="A4080">
        <v>133</v>
      </c>
      <c r="B4080" t="s">
        <v>60</v>
      </c>
      <c r="C4080">
        <f>((MAX(Calculator!$F133,110)-130)/20)*IF(Calculator!$K133="Yes",1,0)</f>
      </c>
    </row>
    <row r="4081" spans="1:3" x14ac:dyDescent="0.25">
      <c r="A4081">
        <v>133</v>
      </c>
      <c r="B4081" t="s">
        <v>61</v>
      </c>
      <c r="C4081">
        <f>((((Calculator!$D133-Calculator!$E133)*0.02586)-3.5))*IF(Calculator!$L133="Yes",1,0)</f>
      </c>
    </row>
    <row r="4082" spans="1:3" x14ac:dyDescent="0.25">
      <c r="A4082">
        <v>133</v>
      </c>
      <c r="B4082" t="s">
        <v>62</v>
      </c>
      <c r="C4082">
        <f>(((Calculator!$C133-55)/10)*(((((Calculator!$D133-Calculator!$E133)*0.02586)-3.5))))</f>
      </c>
    </row>
    <row r="4083" spans="1:3" x14ac:dyDescent="0.25">
      <c r="A4083">
        <v>133</v>
      </c>
      <c r="B4083" t="s">
        <v>63</v>
      </c>
      <c r="C4083">
        <f>(((Calculator!$C133-55)/10)*(((Calculator!$E133*0.02586)-1.3)/0.3))</f>
      </c>
    </row>
    <row r="4084" spans="1:3" x14ac:dyDescent="0.25">
      <c r="A4084">
        <v>133</v>
      </c>
      <c r="B4084" t="s">
        <v>64</v>
      </c>
      <c r="C4084">
        <f>(((Calculator!$C133-55)/10)*((MAX(Calculator!$F133,110)-130)/20))</f>
      </c>
    </row>
    <row r="4085" spans="1:3" x14ac:dyDescent="0.25">
      <c r="A4085">
        <v>133</v>
      </c>
      <c r="B4085" t="s">
        <v>65</v>
      </c>
      <c r="C4085">
        <f>(((Calculator!$C133-55)/10)*IF(Calculator!$G133="Yes",1,0))</f>
      </c>
    </row>
    <row r="4086" spans="1:3" x14ac:dyDescent="0.25">
      <c r="A4086">
        <v>133</v>
      </c>
      <c r="B4086" t="s">
        <v>66</v>
      </c>
      <c r="C4086">
        <f>(((Calculator!$C133-55)/10)*IF(Calculator!$H133="Yes",1,0))</f>
      </c>
    </row>
    <row r="4087" spans="1:3" x14ac:dyDescent="0.25">
      <c r="A4087">
        <v>133</v>
      </c>
      <c r="B4087" t="s">
        <v>67</v>
      </c>
      <c r="C4087">
        <f>(((Calculator!$C133-55)/10)*((MAX(Calculator!$I133,30)-30)/5))</f>
      </c>
    </row>
    <row r="4088" spans="1:3" x14ac:dyDescent="0.25">
      <c r="A4088">
        <v>133</v>
      </c>
      <c r="B4088" t="s">
        <v>68</v>
      </c>
      <c r="C4088">
        <f>(((Calculator!$C133-55)/10)*((MIN(Calculator!$J133,60)-60)/-15))</f>
      </c>
    </row>
    <row r="4089" spans="1:3" x14ac:dyDescent="0.25">
      <c r="A4089">
        <v>133</v>
      </c>
      <c r="B4089" t="s">
        <v>69</v>
      </c>
      <c r="C4089">
        <f>IF(AND(Calculator!$O133&lt;&gt;"",Calculator!$O133&gt;=4,Calculator!$O133&lt;=6),1,0)</f>
      </c>
    </row>
    <row r="4090" spans="1:3" x14ac:dyDescent="0.25">
      <c r="A4090">
        <v>133</v>
      </c>
      <c r="B4090" t="s">
        <v>70</v>
      </c>
      <c r="C4090">
        <f>IF(AND(Calculator!$O133&lt;&gt;"",Calculator!$O133&gt;=7,Calculator!$O133&lt;=10),1,0)</f>
      </c>
    </row>
    <row r="4091" spans="1:3" x14ac:dyDescent="0.25">
      <c r="A4091">
        <v>133</v>
      </c>
      <c r="B4091" t="s">
        <v>71</v>
      </c>
      <c r="C4091">
        <f>IF(Calculator!$O133="",1,0)</f>
      </c>
    </row>
    <row r="4092" spans="1:3" x14ac:dyDescent="0.25">
      <c r="A4092">
        <v>133</v>
      </c>
      <c r="B4092" t="s">
        <v>72</v>
      </c>
      <c r="C4092">
        <f>IF(OR(Calculator!$M133="",Calculator!$M133=0),0,LN(Calculator!$M133))</f>
      </c>
    </row>
    <row r="4093" spans="1:3" x14ac:dyDescent="0.25">
      <c r="A4093">
        <v>133</v>
      </c>
      <c r="B4093" t="s">
        <v>73</v>
      </c>
      <c r="C4093">
        <f>IF(Calculator!$M133="",1,0)</f>
      </c>
    </row>
    <row r="4094" spans="1:3" x14ac:dyDescent="0.25">
      <c r="A4094">
        <v>133</v>
      </c>
      <c r="B4094" t="s">
        <v>74</v>
      </c>
      <c r="C4094">
        <f>IF(Calculator!$N133="",0,(Calculator!$N133-5.3)*IF(Calculator!$G133="Yes",1,0))</f>
      </c>
    </row>
    <row r="4095" spans="1:3" x14ac:dyDescent="0.25">
      <c r="A4095">
        <v>133</v>
      </c>
      <c r="B4095" t="s">
        <v>75</v>
      </c>
      <c r="C4095">
        <f>IF(Calculator!$N133="",0,(Calculator!$N133-5.3)*(1-IF(Calculator!$G133="Yes",1,0)))</f>
      </c>
    </row>
    <row r="4096" spans="1:3" x14ac:dyDescent="0.25">
      <c r="A4096">
        <v>133</v>
      </c>
      <c r="B4096" t="s">
        <v>76</v>
      </c>
      <c r="C4096">
        <f>IF(Calculator!$N133="",1,0)</f>
      </c>
    </row>
    <row r="4097" spans="1:3" x14ac:dyDescent="0.25">
      <c r="A4097">
        <v>133</v>
      </c>
      <c r="B4097" t="s">
        <v>77</v>
      </c>
      <c r="C4097">
        <f>1</f>
      </c>
    </row>
    <row r="4098" spans="1:3" x14ac:dyDescent="0.25">
      <c r="A4098">
        <v>134</v>
      </c>
      <c r="B4098" t="s">
        <v>47</v>
      </c>
      <c r="C4098">
        <f>(Calculator!$C134-55)/10</f>
      </c>
    </row>
    <row r="4099" spans="1:3" x14ac:dyDescent="0.25">
      <c r="A4099">
        <v>134</v>
      </c>
      <c r="B4099" t="s">
        <v>48</v>
      </c>
      <c r="C4099">
        <f>((Calculator!$C134-55)/10)^2</f>
      </c>
    </row>
    <row r="4100" spans="1:3" x14ac:dyDescent="0.25">
      <c r="A4100">
        <v>134</v>
      </c>
      <c r="B4100" t="s">
        <v>49</v>
      </c>
      <c r="C4100">
        <f>((Calculator!$D134-Calculator!$E134)*0.02586)-3.5</f>
      </c>
    </row>
    <row r="4101" spans="1:3" x14ac:dyDescent="0.25">
      <c r="A4101">
        <v>134</v>
      </c>
      <c r="B4101" t="s">
        <v>50</v>
      </c>
      <c r="C4101">
        <f>((Calculator!$E134*0.02586)-1.3)/0.3</f>
      </c>
    </row>
    <row r="4102" spans="1:3" x14ac:dyDescent="0.25">
      <c r="A4102">
        <v>134</v>
      </c>
      <c r="B4102" t="s">
        <v>51</v>
      </c>
      <c r="C4102">
        <f>(MIN(Calculator!$F134,110)-110)/20</f>
      </c>
    </row>
    <row r="4103" spans="1:3" x14ac:dyDescent="0.25">
      <c r="A4103">
        <v>134</v>
      </c>
      <c r="B4103" t="s">
        <v>52</v>
      </c>
      <c r="C4103">
        <f>(MAX(Calculator!$F134,110)-130)/20</f>
      </c>
    </row>
    <row r="4104" spans="1:3" x14ac:dyDescent="0.25">
      <c r="A4104">
        <v>134</v>
      </c>
      <c r="B4104" t="s">
        <v>17</v>
      </c>
      <c r="C4104">
        <f>IF(Calculator!$G134="Yes",1,0)</f>
      </c>
    </row>
    <row r="4105" spans="1:3" x14ac:dyDescent="0.25">
      <c r="A4105">
        <v>134</v>
      </c>
      <c r="B4105" t="s">
        <v>53</v>
      </c>
      <c r="C4105">
        <f>IF(Calculator!$H134="Yes",1,0)</f>
      </c>
    </row>
    <row r="4106" spans="1:3" x14ac:dyDescent="0.25">
      <c r="A4106">
        <v>134</v>
      </c>
      <c r="B4106" t="s">
        <v>54</v>
      </c>
      <c r="C4106">
        <f>(MIN(Calculator!$I134,30)-25)/5</f>
      </c>
    </row>
    <row r="4107" spans="1:3" x14ac:dyDescent="0.25">
      <c r="A4107">
        <v>134</v>
      </c>
      <c r="B4107" t="s">
        <v>55</v>
      </c>
      <c r="C4107">
        <f>(MAX(Calculator!$I134,30)-30)/5</f>
      </c>
    </row>
    <row r="4108" spans="1:3" x14ac:dyDescent="0.25">
      <c r="A4108">
        <v>134</v>
      </c>
      <c r="B4108" t="s">
        <v>56</v>
      </c>
      <c r="C4108">
        <f>(MIN(Calculator!$J134,60)-60)/-15</f>
      </c>
    </row>
    <row r="4109" spans="1:3" x14ac:dyDescent="0.25">
      <c r="A4109">
        <v>134</v>
      </c>
      <c r="B4109" t="s">
        <v>57</v>
      </c>
      <c r="C4109">
        <f>(MAX(Calculator!$J134,60)-90)/-15</f>
      </c>
    </row>
    <row r="4110" spans="1:3" x14ac:dyDescent="0.25">
      <c r="A4110">
        <v>134</v>
      </c>
      <c r="B4110" t="s">
        <v>58</v>
      </c>
      <c r="C4110">
        <f>IF(Calculator!$K134="Yes",1,0)</f>
      </c>
    </row>
    <row r="4111" spans="1:3" x14ac:dyDescent="0.25">
      <c r="A4111">
        <v>134</v>
      </c>
      <c r="B4111" t="s">
        <v>59</v>
      </c>
      <c r="C4111">
        <f>IF(Calculator!$L134="Yes",1,0)</f>
      </c>
    </row>
    <row r="4112" spans="1:3" x14ac:dyDescent="0.25">
      <c r="A4112">
        <v>134</v>
      </c>
      <c r="B4112" t="s">
        <v>60</v>
      </c>
      <c r="C4112">
        <f>((MAX(Calculator!$F134,110)-130)/20)*IF(Calculator!$K134="Yes",1,0)</f>
      </c>
    </row>
    <row r="4113" spans="1:3" x14ac:dyDescent="0.25">
      <c r="A4113">
        <v>134</v>
      </c>
      <c r="B4113" t="s">
        <v>61</v>
      </c>
      <c r="C4113">
        <f>((((Calculator!$D134-Calculator!$E134)*0.02586)-3.5))*IF(Calculator!$L134="Yes",1,0)</f>
      </c>
    </row>
    <row r="4114" spans="1:3" x14ac:dyDescent="0.25">
      <c r="A4114">
        <v>134</v>
      </c>
      <c r="B4114" t="s">
        <v>62</v>
      </c>
      <c r="C4114">
        <f>(((Calculator!$C134-55)/10)*(((((Calculator!$D134-Calculator!$E134)*0.02586)-3.5))))</f>
      </c>
    </row>
    <row r="4115" spans="1:3" x14ac:dyDescent="0.25">
      <c r="A4115">
        <v>134</v>
      </c>
      <c r="B4115" t="s">
        <v>63</v>
      </c>
      <c r="C4115">
        <f>(((Calculator!$C134-55)/10)*(((Calculator!$E134*0.02586)-1.3)/0.3))</f>
      </c>
    </row>
    <row r="4116" spans="1:3" x14ac:dyDescent="0.25">
      <c r="A4116">
        <v>134</v>
      </c>
      <c r="B4116" t="s">
        <v>64</v>
      </c>
      <c r="C4116">
        <f>(((Calculator!$C134-55)/10)*((MAX(Calculator!$F134,110)-130)/20))</f>
      </c>
    </row>
    <row r="4117" spans="1:3" x14ac:dyDescent="0.25">
      <c r="A4117">
        <v>134</v>
      </c>
      <c r="B4117" t="s">
        <v>65</v>
      </c>
      <c r="C4117">
        <f>(((Calculator!$C134-55)/10)*IF(Calculator!$G134="Yes",1,0))</f>
      </c>
    </row>
    <row r="4118" spans="1:3" x14ac:dyDescent="0.25">
      <c r="A4118">
        <v>134</v>
      </c>
      <c r="B4118" t="s">
        <v>66</v>
      </c>
      <c r="C4118">
        <f>(((Calculator!$C134-55)/10)*IF(Calculator!$H134="Yes",1,0))</f>
      </c>
    </row>
    <row r="4119" spans="1:3" x14ac:dyDescent="0.25">
      <c r="A4119">
        <v>134</v>
      </c>
      <c r="B4119" t="s">
        <v>67</v>
      </c>
      <c r="C4119">
        <f>(((Calculator!$C134-55)/10)*((MAX(Calculator!$I134,30)-30)/5))</f>
      </c>
    </row>
    <row r="4120" spans="1:3" x14ac:dyDescent="0.25">
      <c r="A4120">
        <v>134</v>
      </c>
      <c r="B4120" t="s">
        <v>68</v>
      </c>
      <c r="C4120">
        <f>(((Calculator!$C134-55)/10)*((MIN(Calculator!$J134,60)-60)/-15))</f>
      </c>
    </row>
    <row r="4121" spans="1:3" x14ac:dyDescent="0.25">
      <c r="A4121">
        <v>134</v>
      </c>
      <c r="B4121" t="s">
        <v>69</v>
      </c>
      <c r="C4121">
        <f>IF(AND(Calculator!$O134&lt;&gt;"",Calculator!$O134&gt;=4,Calculator!$O134&lt;=6),1,0)</f>
      </c>
    </row>
    <row r="4122" spans="1:3" x14ac:dyDescent="0.25">
      <c r="A4122">
        <v>134</v>
      </c>
      <c r="B4122" t="s">
        <v>70</v>
      </c>
      <c r="C4122">
        <f>IF(AND(Calculator!$O134&lt;&gt;"",Calculator!$O134&gt;=7,Calculator!$O134&lt;=10),1,0)</f>
      </c>
    </row>
    <row r="4123" spans="1:3" x14ac:dyDescent="0.25">
      <c r="A4123">
        <v>134</v>
      </c>
      <c r="B4123" t="s">
        <v>71</v>
      </c>
      <c r="C4123">
        <f>IF(Calculator!$O134="",1,0)</f>
      </c>
    </row>
    <row r="4124" spans="1:3" x14ac:dyDescent="0.25">
      <c r="A4124">
        <v>134</v>
      </c>
      <c r="B4124" t="s">
        <v>72</v>
      </c>
      <c r="C4124">
        <f>IF(OR(Calculator!$M134="",Calculator!$M134=0),0,LN(Calculator!$M134))</f>
      </c>
    </row>
    <row r="4125" spans="1:3" x14ac:dyDescent="0.25">
      <c r="A4125">
        <v>134</v>
      </c>
      <c r="B4125" t="s">
        <v>73</v>
      </c>
      <c r="C4125">
        <f>IF(Calculator!$M134="",1,0)</f>
      </c>
    </row>
    <row r="4126" spans="1:3" x14ac:dyDescent="0.25">
      <c r="A4126">
        <v>134</v>
      </c>
      <c r="B4126" t="s">
        <v>74</v>
      </c>
      <c r="C4126">
        <f>IF(Calculator!$N134="",0,(Calculator!$N134-5.3)*IF(Calculator!$G134="Yes",1,0))</f>
      </c>
    </row>
    <row r="4127" spans="1:3" x14ac:dyDescent="0.25">
      <c r="A4127">
        <v>134</v>
      </c>
      <c r="B4127" t="s">
        <v>75</v>
      </c>
      <c r="C4127">
        <f>IF(Calculator!$N134="",0,(Calculator!$N134-5.3)*(1-IF(Calculator!$G134="Yes",1,0)))</f>
      </c>
    </row>
    <row r="4128" spans="1:3" x14ac:dyDescent="0.25">
      <c r="A4128">
        <v>134</v>
      </c>
      <c r="B4128" t="s">
        <v>76</v>
      </c>
      <c r="C4128">
        <f>IF(Calculator!$N134="",1,0)</f>
      </c>
    </row>
    <row r="4129" spans="1:3" x14ac:dyDescent="0.25">
      <c r="A4129">
        <v>134</v>
      </c>
      <c r="B4129" t="s">
        <v>77</v>
      </c>
      <c r="C4129">
        <f>1</f>
      </c>
    </row>
    <row r="4130" spans="1:3" x14ac:dyDescent="0.25">
      <c r="A4130">
        <v>135</v>
      </c>
      <c r="B4130" t="s">
        <v>47</v>
      </c>
      <c r="C4130">
        <f>(Calculator!$C135-55)/10</f>
      </c>
    </row>
    <row r="4131" spans="1:3" x14ac:dyDescent="0.25">
      <c r="A4131">
        <v>135</v>
      </c>
      <c r="B4131" t="s">
        <v>48</v>
      </c>
      <c r="C4131">
        <f>((Calculator!$C135-55)/10)^2</f>
      </c>
    </row>
    <row r="4132" spans="1:3" x14ac:dyDescent="0.25">
      <c r="A4132">
        <v>135</v>
      </c>
      <c r="B4132" t="s">
        <v>49</v>
      </c>
      <c r="C4132">
        <f>((Calculator!$D135-Calculator!$E135)*0.02586)-3.5</f>
      </c>
    </row>
    <row r="4133" spans="1:3" x14ac:dyDescent="0.25">
      <c r="A4133">
        <v>135</v>
      </c>
      <c r="B4133" t="s">
        <v>50</v>
      </c>
      <c r="C4133">
        <f>((Calculator!$E135*0.02586)-1.3)/0.3</f>
      </c>
    </row>
    <row r="4134" spans="1:3" x14ac:dyDescent="0.25">
      <c r="A4134">
        <v>135</v>
      </c>
      <c r="B4134" t="s">
        <v>51</v>
      </c>
      <c r="C4134">
        <f>(MIN(Calculator!$F135,110)-110)/20</f>
      </c>
    </row>
    <row r="4135" spans="1:3" x14ac:dyDescent="0.25">
      <c r="A4135">
        <v>135</v>
      </c>
      <c r="B4135" t="s">
        <v>52</v>
      </c>
      <c r="C4135">
        <f>(MAX(Calculator!$F135,110)-130)/20</f>
      </c>
    </row>
    <row r="4136" spans="1:3" x14ac:dyDescent="0.25">
      <c r="A4136">
        <v>135</v>
      </c>
      <c r="B4136" t="s">
        <v>17</v>
      </c>
      <c r="C4136">
        <f>IF(Calculator!$G135="Yes",1,0)</f>
      </c>
    </row>
    <row r="4137" spans="1:3" x14ac:dyDescent="0.25">
      <c r="A4137">
        <v>135</v>
      </c>
      <c r="B4137" t="s">
        <v>53</v>
      </c>
      <c r="C4137">
        <f>IF(Calculator!$H135="Yes",1,0)</f>
      </c>
    </row>
    <row r="4138" spans="1:3" x14ac:dyDescent="0.25">
      <c r="A4138">
        <v>135</v>
      </c>
      <c r="B4138" t="s">
        <v>54</v>
      </c>
      <c r="C4138">
        <f>(MIN(Calculator!$I135,30)-25)/5</f>
      </c>
    </row>
    <row r="4139" spans="1:3" x14ac:dyDescent="0.25">
      <c r="A4139">
        <v>135</v>
      </c>
      <c r="B4139" t="s">
        <v>55</v>
      </c>
      <c r="C4139">
        <f>(MAX(Calculator!$I135,30)-30)/5</f>
      </c>
    </row>
    <row r="4140" spans="1:3" x14ac:dyDescent="0.25">
      <c r="A4140">
        <v>135</v>
      </c>
      <c r="B4140" t="s">
        <v>56</v>
      </c>
      <c r="C4140">
        <f>(MIN(Calculator!$J135,60)-60)/-15</f>
      </c>
    </row>
    <row r="4141" spans="1:3" x14ac:dyDescent="0.25">
      <c r="A4141">
        <v>135</v>
      </c>
      <c r="B4141" t="s">
        <v>57</v>
      </c>
      <c r="C4141">
        <f>(MAX(Calculator!$J135,60)-90)/-15</f>
      </c>
    </row>
    <row r="4142" spans="1:3" x14ac:dyDescent="0.25">
      <c r="A4142">
        <v>135</v>
      </c>
      <c r="B4142" t="s">
        <v>58</v>
      </c>
      <c r="C4142">
        <f>IF(Calculator!$K135="Yes",1,0)</f>
      </c>
    </row>
    <row r="4143" spans="1:3" x14ac:dyDescent="0.25">
      <c r="A4143">
        <v>135</v>
      </c>
      <c r="B4143" t="s">
        <v>59</v>
      </c>
      <c r="C4143">
        <f>IF(Calculator!$L135="Yes",1,0)</f>
      </c>
    </row>
    <row r="4144" spans="1:3" x14ac:dyDescent="0.25">
      <c r="A4144">
        <v>135</v>
      </c>
      <c r="B4144" t="s">
        <v>60</v>
      </c>
      <c r="C4144">
        <f>((MAX(Calculator!$F135,110)-130)/20)*IF(Calculator!$K135="Yes",1,0)</f>
      </c>
    </row>
    <row r="4145" spans="1:3" x14ac:dyDescent="0.25">
      <c r="A4145">
        <v>135</v>
      </c>
      <c r="B4145" t="s">
        <v>61</v>
      </c>
      <c r="C4145">
        <f>((((Calculator!$D135-Calculator!$E135)*0.02586)-3.5))*IF(Calculator!$L135="Yes",1,0)</f>
      </c>
    </row>
    <row r="4146" spans="1:3" x14ac:dyDescent="0.25">
      <c r="A4146">
        <v>135</v>
      </c>
      <c r="B4146" t="s">
        <v>62</v>
      </c>
      <c r="C4146">
        <f>(((Calculator!$C135-55)/10)*(((((Calculator!$D135-Calculator!$E135)*0.02586)-3.5))))</f>
      </c>
    </row>
    <row r="4147" spans="1:3" x14ac:dyDescent="0.25">
      <c r="A4147">
        <v>135</v>
      </c>
      <c r="B4147" t="s">
        <v>63</v>
      </c>
      <c r="C4147">
        <f>(((Calculator!$C135-55)/10)*(((Calculator!$E135*0.02586)-1.3)/0.3))</f>
      </c>
    </row>
    <row r="4148" spans="1:3" x14ac:dyDescent="0.25">
      <c r="A4148">
        <v>135</v>
      </c>
      <c r="B4148" t="s">
        <v>64</v>
      </c>
      <c r="C4148">
        <f>(((Calculator!$C135-55)/10)*((MAX(Calculator!$F135,110)-130)/20))</f>
      </c>
    </row>
    <row r="4149" spans="1:3" x14ac:dyDescent="0.25">
      <c r="A4149">
        <v>135</v>
      </c>
      <c r="B4149" t="s">
        <v>65</v>
      </c>
      <c r="C4149">
        <f>(((Calculator!$C135-55)/10)*IF(Calculator!$G135="Yes",1,0))</f>
      </c>
    </row>
    <row r="4150" spans="1:3" x14ac:dyDescent="0.25">
      <c r="A4150">
        <v>135</v>
      </c>
      <c r="B4150" t="s">
        <v>66</v>
      </c>
      <c r="C4150">
        <f>(((Calculator!$C135-55)/10)*IF(Calculator!$H135="Yes",1,0))</f>
      </c>
    </row>
    <row r="4151" spans="1:3" x14ac:dyDescent="0.25">
      <c r="A4151">
        <v>135</v>
      </c>
      <c r="B4151" t="s">
        <v>67</v>
      </c>
      <c r="C4151">
        <f>(((Calculator!$C135-55)/10)*((MAX(Calculator!$I135,30)-30)/5))</f>
      </c>
    </row>
    <row r="4152" spans="1:3" x14ac:dyDescent="0.25">
      <c r="A4152">
        <v>135</v>
      </c>
      <c r="B4152" t="s">
        <v>68</v>
      </c>
      <c r="C4152">
        <f>(((Calculator!$C135-55)/10)*((MIN(Calculator!$J135,60)-60)/-15))</f>
      </c>
    </row>
    <row r="4153" spans="1:3" x14ac:dyDescent="0.25">
      <c r="A4153">
        <v>135</v>
      </c>
      <c r="B4153" t="s">
        <v>69</v>
      </c>
      <c r="C4153">
        <f>IF(AND(Calculator!$O135&lt;&gt;"",Calculator!$O135&gt;=4,Calculator!$O135&lt;=6),1,0)</f>
      </c>
    </row>
    <row r="4154" spans="1:3" x14ac:dyDescent="0.25">
      <c r="A4154">
        <v>135</v>
      </c>
      <c r="B4154" t="s">
        <v>70</v>
      </c>
      <c r="C4154">
        <f>IF(AND(Calculator!$O135&lt;&gt;"",Calculator!$O135&gt;=7,Calculator!$O135&lt;=10),1,0)</f>
      </c>
    </row>
    <row r="4155" spans="1:3" x14ac:dyDescent="0.25">
      <c r="A4155">
        <v>135</v>
      </c>
      <c r="B4155" t="s">
        <v>71</v>
      </c>
      <c r="C4155">
        <f>IF(Calculator!$O135="",1,0)</f>
      </c>
    </row>
    <row r="4156" spans="1:3" x14ac:dyDescent="0.25">
      <c r="A4156">
        <v>135</v>
      </c>
      <c r="B4156" t="s">
        <v>72</v>
      </c>
      <c r="C4156">
        <f>IF(OR(Calculator!$M135="",Calculator!$M135=0),0,LN(Calculator!$M135))</f>
      </c>
    </row>
    <row r="4157" spans="1:3" x14ac:dyDescent="0.25">
      <c r="A4157">
        <v>135</v>
      </c>
      <c r="B4157" t="s">
        <v>73</v>
      </c>
      <c r="C4157">
        <f>IF(Calculator!$M135="",1,0)</f>
      </c>
    </row>
    <row r="4158" spans="1:3" x14ac:dyDescent="0.25">
      <c r="A4158">
        <v>135</v>
      </c>
      <c r="B4158" t="s">
        <v>74</v>
      </c>
      <c r="C4158">
        <f>IF(Calculator!$N135="",0,(Calculator!$N135-5.3)*IF(Calculator!$G135="Yes",1,0))</f>
      </c>
    </row>
    <row r="4159" spans="1:3" x14ac:dyDescent="0.25">
      <c r="A4159">
        <v>135</v>
      </c>
      <c r="B4159" t="s">
        <v>75</v>
      </c>
      <c r="C4159">
        <f>IF(Calculator!$N135="",0,(Calculator!$N135-5.3)*(1-IF(Calculator!$G135="Yes",1,0)))</f>
      </c>
    </row>
    <row r="4160" spans="1:3" x14ac:dyDescent="0.25">
      <c r="A4160">
        <v>135</v>
      </c>
      <c r="B4160" t="s">
        <v>76</v>
      </c>
      <c r="C4160">
        <f>IF(Calculator!$N135="",1,0)</f>
      </c>
    </row>
    <row r="4161" spans="1:3" x14ac:dyDescent="0.25">
      <c r="A4161">
        <v>135</v>
      </c>
      <c r="B4161" t="s">
        <v>77</v>
      </c>
      <c r="C4161">
        <f>1</f>
      </c>
    </row>
    <row r="4162" spans="1:3" x14ac:dyDescent="0.25">
      <c r="A4162">
        <v>136</v>
      </c>
      <c r="B4162" t="s">
        <v>47</v>
      </c>
      <c r="C4162">
        <f>(Calculator!$C136-55)/10</f>
      </c>
    </row>
    <row r="4163" spans="1:3" x14ac:dyDescent="0.25">
      <c r="A4163">
        <v>136</v>
      </c>
      <c r="B4163" t="s">
        <v>48</v>
      </c>
      <c r="C4163">
        <f>((Calculator!$C136-55)/10)^2</f>
      </c>
    </row>
    <row r="4164" spans="1:3" x14ac:dyDescent="0.25">
      <c r="A4164">
        <v>136</v>
      </c>
      <c r="B4164" t="s">
        <v>49</v>
      </c>
      <c r="C4164">
        <f>((Calculator!$D136-Calculator!$E136)*0.02586)-3.5</f>
      </c>
    </row>
    <row r="4165" spans="1:3" x14ac:dyDescent="0.25">
      <c r="A4165">
        <v>136</v>
      </c>
      <c r="B4165" t="s">
        <v>50</v>
      </c>
      <c r="C4165">
        <f>((Calculator!$E136*0.02586)-1.3)/0.3</f>
      </c>
    </row>
    <row r="4166" spans="1:3" x14ac:dyDescent="0.25">
      <c r="A4166">
        <v>136</v>
      </c>
      <c r="B4166" t="s">
        <v>51</v>
      </c>
      <c r="C4166">
        <f>(MIN(Calculator!$F136,110)-110)/20</f>
      </c>
    </row>
    <row r="4167" spans="1:3" x14ac:dyDescent="0.25">
      <c r="A4167">
        <v>136</v>
      </c>
      <c r="B4167" t="s">
        <v>52</v>
      </c>
      <c r="C4167">
        <f>(MAX(Calculator!$F136,110)-130)/20</f>
      </c>
    </row>
    <row r="4168" spans="1:3" x14ac:dyDescent="0.25">
      <c r="A4168">
        <v>136</v>
      </c>
      <c r="B4168" t="s">
        <v>17</v>
      </c>
      <c r="C4168">
        <f>IF(Calculator!$G136="Yes",1,0)</f>
      </c>
    </row>
    <row r="4169" spans="1:3" x14ac:dyDescent="0.25">
      <c r="A4169">
        <v>136</v>
      </c>
      <c r="B4169" t="s">
        <v>53</v>
      </c>
      <c r="C4169">
        <f>IF(Calculator!$H136="Yes",1,0)</f>
      </c>
    </row>
    <row r="4170" spans="1:3" x14ac:dyDescent="0.25">
      <c r="A4170">
        <v>136</v>
      </c>
      <c r="B4170" t="s">
        <v>54</v>
      </c>
      <c r="C4170">
        <f>(MIN(Calculator!$I136,30)-25)/5</f>
      </c>
    </row>
    <row r="4171" spans="1:3" x14ac:dyDescent="0.25">
      <c r="A4171">
        <v>136</v>
      </c>
      <c r="B4171" t="s">
        <v>55</v>
      </c>
      <c r="C4171">
        <f>(MAX(Calculator!$I136,30)-30)/5</f>
      </c>
    </row>
    <row r="4172" spans="1:3" x14ac:dyDescent="0.25">
      <c r="A4172">
        <v>136</v>
      </c>
      <c r="B4172" t="s">
        <v>56</v>
      </c>
      <c r="C4172">
        <f>(MIN(Calculator!$J136,60)-60)/-15</f>
      </c>
    </row>
    <row r="4173" spans="1:3" x14ac:dyDescent="0.25">
      <c r="A4173">
        <v>136</v>
      </c>
      <c r="B4173" t="s">
        <v>57</v>
      </c>
      <c r="C4173">
        <f>(MAX(Calculator!$J136,60)-90)/-15</f>
      </c>
    </row>
    <row r="4174" spans="1:3" x14ac:dyDescent="0.25">
      <c r="A4174">
        <v>136</v>
      </c>
      <c r="B4174" t="s">
        <v>58</v>
      </c>
      <c r="C4174">
        <f>IF(Calculator!$K136="Yes",1,0)</f>
      </c>
    </row>
    <row r="4175" spans="1:3" x14ac:dyDescent="0.25">
      <c r="A4175">
        <v>136</v>
      </c>
      <c r="B4175" t="s">
        <v>59</v>
      </c>
      <c r="C4175">
        <f>IF(Calculator!$L136="Yes",1,0)</f>
      </c>
    </row>
    <row r="4176" spans="1:3" x14ac:dyDescent="0.25">
      <c r="A4176">
        <v>136</v>
      </c>
      <c r="B4176" t="s">
        <v>60</v>
      </c>
      <c r="C4176">
        <f>((MAX(Calculator!$F136,110)-130)/20)*IF(Calculator!$K136="Yes",1,0)</f>
      </c>
    </row>
    <row r="4177" spans="1:3" x14ac:dyDescent="0.25">
      <c r="A4177">
        <v>136</v>
      </c>
      <c r="B4177" t="s">
        <v>61</v>
      </c>
      <c r="C4177">
        <f>((((Calculator!$D136-Calculator!$E136)*0.02586)-3.5))*IF(Calculator!$L136="Yes",1,0)</f>
      </c>
    </row>
    <row r="4178" spans="1:3" x14ac:dyDescent="0.25">
      <c r="A4178">
        <v>136</v>
      </c>
      <c r="B4178" t="s">
        <v>62</v>
      </c>
      <c r="C4178">
        <f>(((Calculator!$C136-55)/10)*(((((Calculator!$D136-Calculator!$E136)*0.02586)-3.5))))</f>
      </c>
    </row>
    <row r="4179" spans="1:3" x14ac:dyDescent="0.25">
      <c r="A4179">
        <v>136</v>
      </c>
      <c r="B4179" t="s">
        <v>63</v>
      </c>
      <c r="C4179">
        <f>(((Calculator!$C136-55)/10)*(((Calculator!$E136*0.02586)-1.3)/0.3))</f>
      </c>
    </row>
    <row r="4180" spans="1:3" x14ac:dyDescent="0.25">
      <c r="A4180">
        <v>136</v>
      </c>
      <c r="B4180" t="s">
        <v>64</v>
      </c>
      <c r="C4180">
        <f>(((Calculator!$C136-55)/10)*((MAX(Calculator!$F136,110)-130)/20))</f>
      </c>
    </row>
    <row r="4181" spans="1:3" x14ac:dyDescent="0.25">
      <c r="A4181">
        <v>136</v>
      </c>
      <c r="B4181" t="s">
        <v>65</v>
      </c>
      <c r="C4181">
        <f>(((Calculator!$C136-55)/10)*IF(Calculator!$G136="Yes",1,0))</f>
      </c>
    </row>
    <row r="4182" spans="1:3" x14ac:dyDescent="0.25">
      <c r="A4182">
        <v>136</v>
      </c>
      <c r="B4182" t="s">
        <v>66</v>
      </c>
      <c r="C4182">
        <f>(((Calculator!$C136-55)/10)*IF(Calculator!$H136="Yes",1,0))</f>
      </c>
    </row>
    <row r="4183" spans="1:3" x14ac:dyDescent="0.25">
      <c r="A4183">
        <v>136</v>
      </c>
      <c r="B4183" t="s">
        <v>67</v>
      </c>
      <c r="C4183">
        <f>(((Calculator!$C136-55)/10)*((MAX(Calculator!$I136,30)-30)/5))</f>
      </c>
    </row>
    <row r="4184" spans="1:3" x14ac:dyDescent="0.25">
      <c r="A4184">
        <v>136</v>
      </c>
      <c r="B4184" t="s">
        <v>68</v>
      </c>
      <c r="C4184">
        <f>(((Calculator!$C136-55)/10)*((MIN(Calculator!$J136,60)-60)/-15))</f>
      </c>
    </row>
    <row r="4185" spans="1:3" x14ac:dyDescent="0.25">
      <c r="A4185">
        <v>136</v>
      </c>
      <c r="B4185" t="s">
        <v>69</v>
      </c>
      <c r="C4185">
        <f>IF(AND(Calculator!$O136&lt;&gt;"",Calculator!$O136&gt;=4,Calculator!$O136&lt;=6),1,0)</f>
      </c>
    </row>
    <row r="4186" spans="1:3" x14ac:dyDescent="0.25">
      <c r="A4186">
        <v>136</v>
      </c>
      <c r="B4186" t="s">
        <v>70</v>
      </c>
      <c r="C4186">
        <f>IF(AND(Calculator!$O136&lt;&gt;"",Calculator!$O136&gt;=7,Calculator!$O136&lt;=10),1,0)</f>
      </c>
    </row>
    <row r="4187" spans="1:3" x14ac:dyDescent="0.25">
      <c r="A4187">
        <v>136</v>
      </c>
      <c r="B4187" t="s">
        <v>71</v>
      </c>
      <c r="C4187">
        <f>IF(Calculator!$O136="",1,0)</f>
      </c>
    </row>
    <row r="4188" spans="1:3" x14ac:dyDescent="0.25">
      <c r="A4188">
        <v>136</v>
      </c>
      <c r="B4188" t="s">
        <v>72</v>
      </c>
      <c r="C4188">
        <f>IF(OR(Calculator!$M136="",Calculator!$M136=0),0,LN(Calculator!$M136))</f>
      </c>
    </row>
    <row r="4189" spans="1:3" x14ac:dyDescent="0.25">
      <c r="A4189">
        <v>136</v>
      </c>
      <c r="B4189" t="s">
        <v>73</v>
      </c>
      <c r="C4189">
        <f>IF(Calculator!$M136="",1,0)</f>
      </c>
    </row>
    <row r="4190" spans="1:3" x14ac:dyDescent="0.25">
      <c r="A4190">
        <v>136</v>
      </c>
      <c r="B4190" t="s">
        <v>74</v>
      </c>
      <c r="C4190">
        <f>IF(Calculator!$N136="",0,(Calculator!$N136-5.3)*IF(Calculator!$G136="Yes",1,0))</f>
      </c>
    </row>
    <row r="4191" spans="1:3" x14ac:dyDescent="0.25">
      <c r="A4191">
        <v>136</v>
      </c>
      <c r="B4191" t="s">
        <v>75</v>
      </c>
      <c r="C4191">
        <f>IF(Calculator!$N136="",0,(Calculator!$N136-5.3)*(1-IF(Calculator!$G136="Yes",1,0)))</f>
      </c>
    </row>
    <row r="4192" spans="1:3" x14ac:dyDescent="0.25">
      <c r="A4192">
        <v>136</v>
      </c>
      <c r="B4192" t="s">
        <v>76</v>
      </c>
      <c r="C4192">
        <f>IF(Calculator!$N136="",1,0)</f>
      </c>
    </row>
    <row r="4193" spans="1:3" x14ac:dyDescent="0.25">
      <c r="A4193">
        <v>136</v>
      </c>
      <c r="B4193" t="s">
        <v>77</v>
      </c>
      <c r="C4193">
        <f>1</f>
      </c>
    </row>
    <row r="4194" spans="1:3" x14ac:dyDescent="0.25">
      <c r="A4194">
        <v>137</v>
      </c>
      <c r="B4194" t="s">
        <v>47</v>
      </c>
      <c r="C4194">
        <f>(Calculator!$C137-55)/10</f>
      </c>
    </row>
    <row r="4195" spans="1:3" x14ac:dyDescent="0.25">
      <c r="A4195">
        <v>137</v>
      </c>
      <c r="B4195" t="s">
        <v>48</v>
      </c>
      <c r="C4195">
        <f>((Calculator!$C137-55)/10)^2</f>
      </c>
    </row>
    <row r="4196" spans="1:3" x14ac:dyDescent="0.25">
      <c r="A4196">
        <v>137</v>
      </c>
      <c r="B4196" t="s">
        <v>49</v>
      </c>
      <c r="C4196">
        <f>((Calculator!$D137-Calculator!$E137)*0.02586)-3.5</f>
      </c>
    </row>
    <row r="4197" spans="1:3" x14ac:dyDescent="0.25">
      <c r="A4197">
        <v>137</v>
      </c>
      <c r="B4197" t="s">
        <v>50</v>
      </c>
      <c r="C4197">
        <f>((Calculator!$E137*0.02586)-1.3)/0.3</f>
      </c>
    </row>
    <row r="4198" spans="1:3" x14ac:dyDescent="0.25">
      <c r="A4198">
        <v>137</v>
      </c>
      <c r="B4198" t="s">
        <v>51</v>
      </c>
      <c r="C4198">
        <f>(MIN(Calculator!$F137,110)-110)/20</f>
      </c>
    </row>
    <row r="4199" spans="1:3" x14ac:dyDescent="0.25">
      <c r="A4199">
        <v>137</v>
      </c>
      <c r="B4199" t="s">
        <v>52</v>
      </c>
      <c r="C4199">
        <f>(MAX(Calculator!$F137,110)-130)/20</f>
      </c>
    </row>
    <row r="4200" spans="1:3" x14ac:dyDescent="0.25">
      <c r="A4200">
        <v>137</v>
      </c>
      <c r="B4200" t="s">
        <v>17</v>
      </c>
      <c r="C4200">
        <f>IF(Calculator!$G137="Yes",1,0)</f>
      </c>
    </row>
    <row r="4201" spans="1:3" x14ac:dyDescent="0.25">
      <c r="A4201">
        <v>137</v>
      </c>
      <c r="B4201" t="s">
        <v>53</v>
      </c>
      <c r="C4201">
        <f>IF(Calculator!$H137="Yes",1,0)</f>
      </c>
    </row>
    <row r="4202" spans="1:3" x14ac:dyDescent="0.25">
      <c r="A4202">
        <v>137</v>
      </c>
      <c r="B4202" t="s">
        <v>54</v>
      </c>
      <c r="C4202">
        <f>(MIN(Calculator!$I137,30)-25)/5</f>
      </c>
    </row>
    <row r="4203" spans="1:3" x14ac:dyDescent="0.25">
      <c r="A4203">
        <v>137</v>
      </c>
      <c r="B4203" t="s">
        <v>55</v>
      </c>
      <c r="C4203">
        <f>(MAX(Calculator!$I137,30)-30)/5</f>
      </c>
    </row>
    <row r="4204" spans="1:3" x14ac:dyDescent="0.25">
      <c r="A4204">
        <v>137</v>
      </c>
      <c r="B4204" t="s">
        <v>56</v>
      </c>
      <c r="C4204">
        <f>(MIN(Calculator!$J137,60)-60)/-15</f>
      </c>
    </row>
    <row r="4205" spans="1:3" x14ac:dyDescent="0.25">
      <c r="A4205">
        <v>137</v>
      </c>
      <c r="B4205" t="s">
        <v>57</v>
      </c>
      <c r="C4205">
        <f>(MAX(Calculator!$J137,60)-90)/-15</f>
      </c>
    </row>
    <row r="4206" spans="1:3" x14ac:dyDescent="0.25">
      <c r="A4206">
        <v>137</v>
      </c>
      <c r="B4206" t="s">
        <v>58</v>
      </c>
      <c r="C4206">
        <f>IF(Calculator!$K137="Yes",1,0)</f>
      </c>
    </row>
    <row r="4207" spans="1:3" x14ac:dyDescent="0.25">
      <c r="A4207">
        <v>137</v>
      </c>
      <c r="B4207" t="s">
        <v>59</v>
      </c>
      <c r="C4207">
        <f>IF(Calculator!$L137="Yes",1,0)</f>
      </c>
    </row>
    <row r="4208" spans="1:3" x14ac:dyDescent="0.25">
      <c r="A4208">
        <v>137</v>
      </c>
      <c r="B4208" t="s">
        <v>60</v>
      </c>
      <c r="C4208">
        <f>((MAX(Calculator!$F137,110)-130)/20)*IF(Calculator!$K137="Yes",1,0)</f>
      </c>
    </row>
    <row r="4209" spans="1:3" x14ac:dyDescent="0.25">
      <c r="A4209">
        <v>137</v>
      </c>
      <c r="B4209" t="s">
        <v>61</v>
      </c>
      <c r="C4209">
        <f>((((Calculator!$D137-Calculator!$E137)*0.02586)-3.5))*IF(Calculator!$L137="Yes",1,0)</f>
      </c>
    </row>
    <row r="4210" spans="1:3" x14ac:dyDescent="0.25">
      <c r="A4210">
        <v>137</v>
      </c>
      <c r="B4210" t="s">
        <v>62</v>
      </c>
      <c r="C4210">
        <f>(((Calculator!$C137-55)/10)*(((((Calculator!$D137-Calculator!$E137)*0.02586)-3.5))))</f>
      </c>
    </row>
    <row r="4211" spans="1:3" x14ac:dyDescent="0.25">
      <c r="A4211">
        <v>137</v>
      </c>
      <c r="B4211" t="s">
        <v>63</v>
      </c>
      <c r="C4211">
        <f>(((Calculator!$C137-55)/10)*(((Calculator!$E137*0.02586)-1.3)/0.3))</f>
      </c>
    </row>
    <row r="4212" spans="1:3" x14ac:dyDescent="0.25">
      <c r="A4212">
        <v>137</v>
      </c>
      <c r="B4212" t="s">
        <v>64</v>
      </c>
      <c r="C4212">
        <f>(((Calculator!$C137-55)/10)*((MAX(Calculator!$F137,110)-130)/20))</f>
      </c>
    </row>
    <row r="4213" spans="1:3" x14ac:dyDescent="0.25">
      <c r="A4213">
        <v>137</v>
      </c>
      <c r="B4213" t="s">
        <v>65</v>
      </c>
      <c r="C4213">
        <f>(((Calculator!$C137-55)/10)*IF(Calculator!$G137="Yes",1,0))</f>
      </c>
    </row>
    <row r="4214" spans="1:3" x14ac:dyDescent="0.25">
      <c r="A4214">
        <v>137</v>
      </c>
      <c r="B4214" t="s">
        <v>66</v>
      </c>
      <c r="C4214">
        <f>(((Calculator!$C137-55)/10)*IF(Calculator!$H137="Yes",1,0))</f>
      </c>
    </row>
    <row r="4215" spans="1:3" x14ac:dyDescent="0.25">
      <c r="A4215">
        <v>137</v>
      </c>
      <c r="B4215" t="s">
        <v>67</v>
      </c>
      <c r="C4215">
        <f>(((Calculator!$C137-55)/10)*((MAX(Calculator!$I137,30)-30)/5))</f>
      </c>
    </row>
    <row r="4216" spans="1:3" x14ac:dyDescent="0.25">
      <c r="A4216">
        <v>137</v>
      </c>
      <c r="B4216" t="s">
        <v>68</v>
      </c>
      <c r="C4216">
        <f>(((Calculator!$C137-55)/10)*((MIN(Calculator!$J137,60)-60)/-15))</f>
      </c>
    </row>
    <row r="4217" spans="1:3" x14ac:dyDescent="0.25">
      <c r="A4217">
        <v>137</v>
      </c>
      <c r="B4217" t="s">
        <v>69</v>
      </c>
      <c r="C4217">
        <f>IF(AND(Calculator!$O137&lt;&gt;"",Calculator!$O137&gt;=4,Calculator!$O137&lt;=6),1,0)</f>
      </c>
    </row>
    <row r="4218" spans="1:3" x14ac:dyDescent="0.25">
      <c r="A4218">
        <v>137</v>
      </c>
      <c r="B4218" t="s">
        <v>70</v>
      </c>
      <c r="C4218">
        <f>IF(AND(Calculator!$O137&lt;&gt;"",Calculator!$O137&gt;=7,Calculator!$O137&lt;=10),1,0)</f>
      </c>
    </row>
    <row r="4219" spans="1:3" x14ac:dyDescent="0.25">
      <c r="A4219">
        <v>137</v>
      </c>
      <c r="B4219" t="s">
        <v>71</v>
      </c>
      <c r="C4219">
        <f>IF(Calculator!$O137="",1,0)</f>
      </c>
    </row>
    <row r="4220" spans="1:3" x14ac:dyDescent="0.25">
      <c r="A4220">
        <v>137</v>
      </c>
      <c r="B4220" t="s">
        <v>72</v>
      </c>
      <c r="C4220">
        <f>IF(OR(Calculator!$M137="",Calculator!$M137=0),0,LN(Calculator!$M137))</f>
      </c>
    </row>
    <row r="4221" spans="1:3" x14ac:dyDescent="0.25">
      <c r="A4221">
        <v>137</v>
      </c>
      <c r="B4221" t="s">
        <v>73</v>
      </c>
      <c r="C4221">
        <f>IF(Calculator!$M137="",1,0)</f>
      </c>
    </row>
    <row r="4222" spans="1:3" x14ac:dyDescent="0.25">
      <c r="A4222">
        <v>137</v>
      </c>
      <c r="B4222" t="s">
        <v>74</v>
      </c>
      <c r="C4222">
        <f>IF(Calculator!$N137="",0,(Calculator!$N137-5.3)*IF(Calculator!$G137="Yes",1,0))</f>
      </c>
    </row>
    <row r="4223" spans="1:3" x14ac:dyDescent="0.25">
      <c r="A4223">
        <v>137</v>
      </c>
      <c r="B4223" t="s">
        <v>75</v>
      </c>
      <c r="C4223">
        <f>IF(Calculator!$N137="",0,(Calculator!$N137-5.3)*(1-IF(Calculator!$G137="Yes",1,0)))</f>
      </c>
    </row>
    <row r="4224" spans="1:3" x14ac:dyDescent="0.25">
      <c r="A4224">
        <v>137</v>
      </c>
      <c r="B4224" t="s">
        <v>76</v>
      </c>
      <c r="C4224">
        <f>IF(Calculator!$N137="",1,0)</f>
      </c>
    </row>
    <row r="4225" spans="1:3" x14ac:dyDescent="0.25">
      <c r="A4225">
        <v>137</v>
      </c>
      <c r="B4225" t="s">
        <v>77</v>
      </c>
      <c r="C4225">
        <f>1</f>
      </c>
    </row>
    <row r="4226" spans="1:3" x14ac:dyDescent="0.25">
      <c r="A4226">
        <v>138</v>
      </c>
      <c r="B4226" t="s">
        <v>47</v>
      </c>
      <c r="C4226">
        <f>(Calculator!$C138-55)/10</f>
      </c>
    </row>
    <row r="4227" spans="1:3" x14ac:dyDescent="0.25">
      <c r="A4227">
        <v>138</v>
      </c>
      <c r="B4227" t="s">
        <v>48</v>
      </c>
      <c r="C4227">
        <f>((Calculator!$C138-55)/10)^2</f>
      </c>
    </row>
    <row r="4228" spans="1:3" x14ac:dyDescent="0.25">
      <c r="A4228">
        <v>138</v>
      </c>
      <c r="B4228" t="s">
        <v>49</v>
      </c>
      <c r="C4228">
        <f>((Calculator!$D138-Calculator!$E138)*0.02586)-3.5</f>
      </c>
    </row>
    <row r="4229" spans="1:3" x14ac:dyDescent="0.25">
      <c r="A4229">
        <v>138</v>
      </c>
      <c r="B4229" t="s">
        <v>50</v>
      </c>
      <c r="C4229">
        <f>((Calculator!$E138*0.02586)-1.3)/0.3</f>
      </c>
    </row>
    <row r="4230" spans="1:3" x14ac:dyDescent="0.25">
      <c r="A4230">
        <v>138</v>
      </c>
      <c r="B4230" t="s">
        <v>51</v>
      </c>
      <c r="C4230">
        <f>(MIN(Calculator!$F138,110)-110)/20</f>
      </c>
    </row>
    <row r="4231" spans="1:3" x14ac:dyDescent="0.25">
      <c r="A4231">
        <v>138</v>
      </c>
      <c r="B4231" t="s">
        <v>52</v>
      </c>
      <c r="C4231">
        <f>(MAX(Calculator!$F138,110)-130)/20</f>
      </c>
    </row>
    <row r="4232" spans="1:3" x14ac:dyDescent="0.25">
      <c r="A4232">
        <v>138</v>
      </c>
      <c r="B4232" t="s">
        <v>17</v>
      </c>
      <c r="C4232">
        <f>IF(Calculator!$G138="Yes",1,0)</f>
      </c>
    </row>
    <row r="4233" spans="1:3" x14ac:dyDescent="0.25">
      <c r="A4233">
        <v>138</v>
      </c>
      <c r="B4233" t="s">
        <v>53</v>
      </c>
      <c r="C4233">
        <f>IF(Calculator!$H138="Yes",1,0)</f>
      </c>
    </row>
    <row r="4234" spans="1:3" x14ac:dyDescent="0.25">
      <c r="A4234">
        <v>138</v>
      </c>
      <c r="B4234" t="s">
        <v>54</v>
      </c>
      <c r="C4234">
        <f>(MIN(Calculator!$I138,30)-25)/5</f>
      </c>
    </row>
    <row r="4235" spans="1:3" x14ac:dyDescent="0.25">
      <c r="A4235">
        <v>138</v>
      </c>
      <c r="B4235" t="s">
        <v>55</v>
      </c>
      <c r="C4235">
        <f>(MAX(Calculator!$I138,30)-30)/5</f>
      </c>
    </row>
    <row r="4236" spans="1:3" x14ac:dyDescent="0.25">
      <c r="A4236">
        <v>138</v>
      </c>
      <c r="B4236" t="s">
        <v>56</v>
      </c>
      <c r="C4236">
        <f>(MIN(Calculator!$J138,60)-60)/-15</f>
      </c>
    </row>
    <row r="4237" spans="1:3" x14ac:dyDescent="0.25">
      <c r="A4237">
        <v>138</v>
      </c>
      <c r="B4237" t="s">
        <v>57</v>
      </c>
      <c r="C4237">
        <f>(MAX(Calculator!$J138,60)-90)/-15</f>
      </c>
    </row>
    <row r="4238" spans="1:3" x14ac:dyDescent="0.25">
      <c r="A4238">
        <v>138</v>
      </c>
      <c r="B4238" t="s">
        <v>58</v>
      </c>
      <c r="C4238">
        <f>IF(Calculator!$K138="Yes",1,0)</f>
      </c>
    </row>
    <row r="4239" spans="1:3" x14ac:dyDescent="0.25">
      <c r="A4239">
        <v>138</v>
      </c>
      <c r="B4239" t="s">
        <v>59</v>
      </c>
      <c r="C4239">
        <f>IF(Calculator!$L138="Yes",1,0)</f>
      </c>
    </row>
    <row r="4240" spans="1:3" x14ac:dyDescent="0.25">
      <c r="A4240">
        <v>138</v>
      </c>
      <c r="B4240" t="s">
        <v>60</v>
      </c>
      <c r="C4240">
        <f>((MAX(Calculator!$F138,110)-130)/20)*IF(Calculator!$K138="Yes",1,0)</f>
      </c>
    </row>
    <row r="4241" spans="1:3" x14ac:dyDescent="0.25">
      <c r="A4241">
        <v>138</v>
      </c>
      <c r="B4241" t="s">
        <v>61</v>
      </c>
      <c r="C4241">
        <f>((((Calculator!$D138-Calculator!$E138)*0.02586)-3.5))*IF(Calculator!$L138="Yes",1,0)</f>
      </c>
    </row>
    <row r="4242" spans="1:3" x14ac:dyDescent="0.25">
      <c r="A4242">
        <v>138</v>
      </c>
      <c r="B4242" t="s">
        <v>62</v>
      </c>
      <c r="C4242">
        <f>(((Calculator!$C138-55)/10)*(((((Calculator!$D138-Calculator!$E138)*0.02586)-3.5))))</f>
      </c>
    </row>
    <row r="4243" spans="1:3" x14ac:dyDescent="0.25">
      <c r="A4243">
        <v>138</v>
      </c>
      <c r="B4243" t="s">
        <v>63</v>
      </c>
      <c r="C4243">
        <f>(((Calculator!$C138-55)/10)*(((Calculator!$E138*0.02586)-1.3)/0.3))</f>
      </c>
    </row>
    <row r="4244" spans="1:3" x14ac:dyDescent="0.25">
      <c r="A4244">
        <v>138</v>
      </c>
      <c r="B4244" t="s">
        <v>64</v>
      </c>
      <c r="C4244">
        <f>(((Calculator!$C138-55)/10)*((MAX(Calculator!$F138,110)-130)/20))</f>
      </c>
    </row>
    <row r="4245" spans="1:3" x14ac:dyDescent="0.25">
      <c r="A4245">
        <v>138</v>
      </c>
      <c r="B4245" t="s">
        <v>65</v>
      </c>
      <c r="C4245">
        <f>(((Calculator!$C138-55)/10)*IF(Calculator!$G138="Yes",1,0))</f>
      </c>
    </row>
    <row r="4246" spans="1:3" x14ac:dyDescent="0.25">
      <c r="A4246">
        <v>138</v>
      </c>
      <c r="B4246" t="s">
        <v>66</v>
      </c>
      <c r="C4246">
        <f>(((Calculator!$C138-55)/10)*IF(Calculator!$H138="Yes",1,0))</f>
      </c>
    </row>
    <row r="4247" spans="1:3" x14ac:dyDescent="0.25">
      <c r="A4247">
        <v>138</v>
      </c>
      <c r="B4247" t="s">
        <v>67</v>
      </c>
      <c r="C4247">
        <f>(((Calculator!$C138-55)/10)*((MAX(Calculator!$I138,30)-30)/5))</f>
      </c>
    </row>
    <row r="4248" spans="1:3" x14ac:dyDescent="0.25">
      <c r="A4248">
        <v>138</v>
      </c>
      <c r="B4248" t="s">
        <v>68</v>
      </c>
      <c r="C4248">
        <f>(((Calculator!$C138-55)/10)*((MIN(Calculator!$J138,60)-60)/-15))</f>
      </c>
    </row>
    <row r="4249" spans="1:3" x14ac:dyDescent="0.25">
      <c r="A4249">
        <v>138</v>
      </c>
      <c r="B4249" t="s">
        <v>69</v>
      </c>
      <c r="C4249">
        <f>IF(AND(Calculator!$O138&lt;&gt;"",Calculator!$O138&gt;=4,Calculator!$O138&lt;=6),1,0)</f>
      </c>
    </row>
    <row r="4250" spans="1:3" x14ac:dyDescent="0.25">
      <c r="A4250">
        <v>138</v>
      </c>
      <c r="B4250" t="s">
        <v>70</v>
      </c>
      <c r="C4250">
        <f>IF(AND(Calculator!$O138&lt;&gt;"",Calculator!$O138&gt;=7,Calculator!$O138&lt;=10),1,0)</f>
      </c>
    </row>
    <row r="4251" spans="1:3" x14ac:dyDescent="0.25">
      <c r="A4251">
        <v>138</v>
      </c>
      <c r="B4251" t="s">
        <v>71</v>
      </c>
      <c r="C4251">
        <f>IF(Calculator!$O138="",1,0)</f>
      </c>
    </row>
    <row r="4252" spans="1:3" x14ac:dyDescent="0.25">
      <c r="A4252">
        <v>138</v>
      </c>
      <c r="B4252" t="s">
        <v>72</v>
      </c>
      <c r="C4252">
        <f>IF(OR(Calculator!$M138="",Calculator!$M138=0),0,LN(Calculator!$M138))</f>
      </c>
    </row>
    <row r="4253" spans="1:3" x14ac:dyDescent="0.25">
      <c r="A4253">
        <v>138</v>
      </c>
      <c r="B4253" t="s">
        <v>73</v>
      </c>
      <c r="C4253">
        <f>IF(Calculator!$M138="",1,0)</f>
      </c>
    </row>
    <row r="4254" spans="1:3" x14ac:dyDescent="0.25">
      <c r="A4254">
        <v>138</v>
      </c>
      <c r="B4254" t="s">
        <v>74</v>
      </c>
      <c r="C4254">
        <f>IF(Calculator!$N138="",0,(Calculator!$N138-5.3)*IF(Calculator!$G138="Yes",1,0))</f>
      </c>
    </row>
    <row r="4255" spans="1:3" x14ac:dyDescent="0.25">
      <c r="A4255">
        <v>138</v>
      </c>
      <c r="B4255" t="s">
        <v>75</v>
      </c>
      <c r="C4255">
        <f>IF(Calculator!$N138="",0,(Calculator!$N138-5.3)*(1-IF(Calculator!$G138="Yes",1,0)))</f>
      </c>
    </row>
    <row r="4256" spans="1:3" x14ac:dyDescent="0.25">
      <c r="A4256">
        <v>138</v>
      </c>
      <c r="B4256" t="s">
        <v>76</v>
      </c>
      <c r="C4256">
        <f>IF(Calculator!$N138="",1,0)</f>
      </c>
    </row>
    <row r="4257" spans="1:3" x14ac:dyDescent="0.25">
      <c r="A4257">
        <v>138</v>
      </c>
      <c r="B4257" t="s">
        <v>77</v>
      </c>
      <c r="C4257">
        <f>1</f>
      </c>
    </row>
    <row r="4258" spans="1:3" x14ac:dyDescent="0.25">
      <c r="A4258">
        <v>139</v>
      </c>
      <c r="B4258" t="s">
        <v>47</v>
      </c>
      <c r="C4258">
        <f>(Calculator!$C139-55)/10</f>
      </c>
    </row>
    <row r="4259" spans="1:3" x14ac:dyDescent="0.25">
      <c r="A4259">
        <v>139</v>
      </c>
      <c r="B4259" t="s">
        <v>48</v>
      </c>
      <c r="C4259">
        <f>((Calculator!$C139-55)/10)^2</f>
      </c>
    </row>
    <row r="4260" spans="1:3" x14ac:dyDescent="0.25">
      <c r="A4260">
        <v>139</v>
      </c>
      <c r="B4260" t="s">
        <v>49</v>
      </c>
      <c r="C4260">
        <f>((Calculator!$D139-Calculator!$E139)*0.02586)-3.5</f>
      </c>
    </row>
    <row r="4261" spans="1:3" x14ac:dyDescent="0.25">
      <c r="A4261">
        <v>139</v>
      </c>
      <c r="B4261" t="s">
        <v>50</v>
      </c>
      <c r="C4261">
        <f>((Calculator!$E139*0.02586)-1.3)/0.3</f>
      </c>
    </row>
    <row r="4262" spans="1:3" x14ac:dyDescent="0.25">
      <c r="A4262">
        <v>139</v>
      </c>
      <c r="B4262" t="s">
        <v>51</v>
      </c>
      <c r="C4262">
        <f>(MIN(Calculator!$F139,110)-110)/20</f>
      </c>
    </row>
    <row r="4263" spans="1:3" x14ac:dyDescent="0.25">
      <c r="A4263">
        <v>139</v>
      </c>
      <c r="B4263" t="s">
        <v>52</v>
      </c>
      <c r="C4263">
        <f>(MAX(Calculator!$F139,110)-130)/20</f>
      </c>
    </row>
    <row r="4264" spans="1:3" x14ac:dyDescent="0.25">
      <c r="A4264">
        <v>139</v>
      </c>
      <c r="B4264" t="s">
        <v>17</v>
      </c>
      <c r="C4264">
        <f>IF(Calculator!$G139="Yes",1,0)</f>
      </c>
    </row>
    <row r="4265" spans="1:3" x14ac:dyDescent="0.25">
      <c r="A4265">
        <v>139</v>
      </c>
      <c r="B4265" t="s">
        <v>53</v>
      </c>
      <c r="C4265">
        <f>IF(Calculator!$H139="Yes",1,0)</f>
      </c>
    </row>
    <row r="4266" spans="1:3" x14ac:dyDescent="0.25">
      <c r="A4266">
        <v>139</v>
      </c>
      <c r="B4266" t="s">
        <v>54</v>
      </c>
      <c r="C4266">
        <f>(MIN(Calculator!$I139,30)-25)/5</f>
      </c>
    </row>
    <row r="4267" spans="1:3" x14ac:dyDescent="0.25">
      <c r="A4267">
        <v>139</v>
      </c>
      <c r="B4267" t="s">
        <v>55</v>
      </c>
      <c r="C4267">
        <f>(MAX(Calculator!$I139,30)-30)/5</f>
      </c>
    </row>
    <row r="4268" spans="1:3" x14ac:dyDescent="0.25">
      <c r="A4268">
        <v>139</v>
      </c>
      <c r="B4268" t="s">
        <v>56</v>
      </c>
      <c r="C4268">
        <f>(MIN(Calculator!$J139,60)-60)/-15</f>
      </c>
    </row>
    <row r="4269" spans="1:3" x14ac:dyDescent="0.25">
      <c r="A4269">
        <v>139</v>
      </c>
      <c r="B4269" t="s">
        <v>57</v>
      </c>
      <c r="C4269">
        <f>(MAX(Calculator!$J139,60)-90)/-15</f>
      </c>
    </row>
    <row r="4270" spans="1:3" x14ac:dyDescent="0.25">
      <c r="A4270">
        <v>139</v>
      </c>
      <c r="B4270" t="s">
        <v>58</v>
      </c>
      <c r="C4270">
        <f>IF(Calculator!$K139="Yes",1,0)</f>
      </c>
    </row>
    <row r="4271" spans="1:3" x14ac:dyDescent="0.25">
      <c r="A4271">
        <v>139</v>
      </c>
      <c r="B4271" t="s">
        <v>59</v>
      </c>
      <c r="C4271">
        <f>IF(Calculator!$L139="Yes",1,0)</f>
      </c>
    </row>
    <row r="4272" spans="1:3" x14ac:dyDescent="0.25">
      <c r="A4272">
        <v>139</v>
      </c>
      <c r="B4272" t="s">
        <v>60</v>
      </c>
      <c r="C4272">
        <f>((MAX(Calculator!$F139,110)-130)/20)*IF(Calculator!$K139="Yes",1,0)</f>
      </c>
    </row>
    <row r="4273" spans="1:3" x14ac:dyDescent="0.25">
      <c r="A4273">
        <v>139</v>
      </c>
      <c r="B4273" t="s">
        <v>61</v>
      </c>
      <c r="C4273">
        <f>((((Calculator!$D139-Calculator!$E139)*0.02586)-3.5))*IF(Calculator!$L139="Yes",1,0)</f>
      </c>
    </row>
    <row r="4274" spans="1:3" x14ac:dyDescent="0.25">
      <c r="A4274">
        <v>139</v>
      </c>
      <c r="B4274" t="s">
        <v>62</v>
      </c>
      <c r="C4274">
        <f>(((Calculator!$C139-55)/10)*(((((Calculator!$D139-Calculator!$E139)*0.02586)-3.5))))</f>
      </c>
    </row>
    <row r="4275" spans="1:3" x14ac:dyDescent="0.25">
      <c r="A4275">
        <v>139</v>
      </c>
      <c r="B4275" t="s">
        <v>63</v>
      </c>
      <c r="C4275">
        <f>(((Calculator!$C139-55)/10)*(((Calculator!$E139*0.02586)-1.3)/0.3))</f>
      </c>
    </row>
    <row r="4276" spans="1:3" x14ac:dyDescent="0.25">
      <c r="A4276">
        <v>139</v>
      </c>
      <c r="B4276" t="s">
        <v>64</v>
      </c>
      <c r="C4276">
        <f>(((Calculator!$C139-55)/10)*((MAX(Calculator!$F139,110)-130)/20))</f>
      </c>
    </row>
    <row r="4277" spans="1:3" x14ac:dyDescent="0.25">
      <c r="A4277">
        <v>139</v>
      </c>
      <c r="B4277" t="s">
        <v>65</v>
      </c>
      <c r="C4277">
        <f>(((Calculator!$C139-55)/10)*IF(Calculator!$G139="Yes",1,0))</f>
      </c>
    </row>
    <row r="4278" spans="1:3" x14ac:dyDescent="0.25">
      <c r="A4278">
        <v>139</v>
      </c>
      <c r="B4278" t="s">
        <v>66</v>
      </c>
      <c r="C4278">
        <f>(((Calculator!$C139-55)/10)*IF(Calculator!$H139="Yes",1,0))</f>
      </c>
    </row>
    <row r="4279" spans="1:3" x14ac:dyDescent="0.25">
      <c r="A4279">
        <v>139</v>
      </c>
      <c r="B4279" t="s">
        <v>67</v>
      </c>
      <c r="C4279">
        <f>(((Calculator!$C139-55)/10)*((MAX(Calculator!$I139,30)-30)/5))</f>
      </c>
    </row>
    <row r="4280" spans="1:3" x14ac:dyDescent="0.25">
      <c r="A4280">
        <v>139</v>
      </c>
      <c r="B4280" t="s">
        <v>68</v>
      </c>
      <c r="C4280">
        <f>(((Calculator!$C139-55)/10)*((MIN(Calculator!$J139,60)-60)/-15))</f>
      </c>
    </row>
    <row r="4281" spans="1:3" x14ac:dyDescent="0.25">
      <c r="A4281">
        <v>139</v>
      </c>
      <c r="B4281" t="s">
        <v>69</v>
      </c>
      <c r="C4281">
        <f>IF(AND(Calculator!$O139&lt;&gt;"",Calculator!$O139&gt;=4,Calculator!$O139&lt;=6),1,0)</f>
      </c>
    </row>
    <row r="4282" spans="1:3" x14ac:dyDescent="0.25">
      <c r="A4282">
        <v>139</v>
      </c>
      <c r="B4282" t="s">
        <v>70</v>
      </c>
      <c r="C4282">
        <f>IF(AND(Calculator!$O139&lt;&gt;"",Calculator!$O139&gt;=7,Calculator!$O139&lt;=10),1,0)</f>
      </c>
    </row>
    <row r="4283" spans="1:3" x14ac:dyDescent="0.25">
      <c r="A4283">
        <v>139</v>
      </c>
      <c r="B4283" t="s">
        <v>71</v>
      </c>
      <c r="C4283">
        <f>IF(Calculator!$O139="",1,0)</f>
      </c>
    </row>
    <row r="4284" spans="1:3" x14ac:dyDescent="0.25">
      <c r="A4284">
        <v>139</v>
      </c>
      <c r="B4284" t="s">
        <v>72</v>
      </c>
      <c r="C4284">
        <f>IF(OR(Calculator!$M139="",Calculator!$M139=0),0,LN(Calculator!$M139))</f>
      </c>
    </row>
    <row r="4285" spans="1:3" x14ac:dyDescent="0.25">
      <c r="A4285">
        <v>139</v>
      </c>
      <c r="B4285" t="s">
        <v>73</v>
      </c>
      <c r="C4285">
        <f>IF(Calculator!$M139="",1,0)</f>
      </c>
    </row>
    <row r="4286" spans="1:3" x14ac:dyDescent="0.25">
      <c r="A4286">
        <v>139</v>
      </c>
      <c r="B4286" t="s">
        <v>74</v>
      </c>
      <c r="C4286">
        <f>IF(Calculator!$N139="",0,(Calculator!$N139-5.3)*IF(Calculator!$G139="Yes",1,0))</f>
      </c>
    </row>
    <row r="4287" spans="1:3" x14ac:dyDescent="0.25">
      <c r="A4287">
        <v>139</v>
      </c>
      <c r="B4287" t="s">
        <v>75</v>
      </c>
      <c r="C4287">
        <f>IF(Calculator!$N139="",0,(Calculator!$N139-5.3)*(1-IF(Calculator!$G139="Yes",1,0)))</f>
      </c>
    </row>
    <row r="4288" spans="1:3" x14ac:dyDescent="0.25">
      <c r="A4288">
        <v>139</v>
      </c>
      <c r="B4288" t="s">
        <v>76</v>
      </c>
      <c r="C4288">
        <f>IF(Calculator!$N139="",1,0)</f>
      </c>
    </row>
    <row r="4289" spans="1:3" x14ac:dyDescent="0.25">
      <c r="A4289">
        <v>139</v>
      </c>
      <c r="B4289" t="s">
        <v>77</v>
      </c>
      <c r="C4289">
        <f>1</f>
      </c>
    </row>
    <row r="4290" spans="1:3" x14ac:dyDescent="0.25">
      <c r="A4290">
        <v>140</v>
      </c>
      <c r="B4290" t="s">
        <v>47</v>
      </c>
      <c r="C4290">
        <f>(Calculator!$C140-55)/10</f>
      </c>
    </row>
    <row r="4291" spans="1:3" x14ac:dyDescent="0.25">
      <c r="A4291">
        <v>140</v>
      </c>
      <c r="B4291" t="s">
        <v>48</v>
      </c>
      <c r="C4291">
        <f>((Calculator!$C140-55)/10)^2</f>
      </c>
    </row>
    <row r="4292" spans="1:3" x14ac:dyDescent="0.25">
      <c r="A4292">
        <v>140</v>
      </c>
      <c r="B4292" t="s">
        <v>49</v>
      </c>
      <c r="C4292">
        <f>((Calculator!$D140-Calculator!$E140)*0.02586)-3.5</f>
      </c>
    </row>
    <row r="4293" spans="1:3" x14ac:dyDescent="0.25">
      <c r="A4293">
        <v>140</v>
      </c>
      <c r="B4293" t="s">
        <v>50</v>
      </c>
      <c r="C4293">
        <f>((Calculator!$E140*0.02586)-1.3)/0.3</f>
      </c>
    </row>
    <row r="4294" spans="1:3" x14ac:dyDescent="0.25">
      <c r="A4294">
        <v>140</v>
      </c>
      <c r="B4294" t="s">
        <v>51</v>
      </c>
      <c r="C4294">
        <f>(MIN(Calculator!$F140,110)-110)/20</f>
      </c>
    </row>
    <row r="4295" spans="1:3" x14ac:dyDescent="0.25">
      <c r="A4295">
        <v>140</v>
      </c>
      <c r="B4295" t="s">
        <v>52</v>
      </c>
      <c r="C4295">
        <f>(MAX(Calculator!$F140,110)-130)/20</f>
      </c>
    </row>
    <row r="4296" spans="1:3" x14ac:dyDescent="0.25">
      <c r="A4296">
        <v>140</v>
      </c>
      <c r="B4296" t="s">
        <v>17</v>
      </c>
      <c r="C4296">
        <f>IF(Calculator!$G140="Yes",1,0)</f>
      </c>
    </row>
    <row r="4297" spans="1:3" x14ac:dyDescent="0.25">
      <c r="A4297">
        <v>140</v>
      </c>
      <c r="B4297" t="s">
        <v>53</v>
      </c>
      <c r="C4297">
        <f>IF(Calculator!$H140="Yes",1,0)</f>
      </c>
    </row>
    <row r="4298" spans="1:3" x14ac:dyDescent="0.25">
      <c r="A4298">
        <v>140</v>
      </c>
      <c r="B4298" t="s">
        <v>54</v>
      </c>
      <c r="C4298">
        <f>(MIN(Calculator!$I140,30)-25)/5</f>
      </c>
    </row>
    <row r="4299" spans="1:3" x14ac:dyDescent="0.25">
      <c r="A4299">
        <v>140</v>
      </c>
      <c r="B4299" t="s">
        <v>55</v>
      </c>
      <c r="C4299">
        <f>(MAX(Calculator!$I140,30)-30)/5</f>
      </c>
    </row>
    <row r="4300" spans="1:3" x14ac:dyDescent="0.25">
      <c r="A4300">
        <v>140</v>
      </c>
      <c r="B4300" t="s">
        <v>56</v>
      </c>
      <c r="C4300">
        <f>(MIN(Calculator!$J140,60)-60)/-15</f>
      </c>
    </row>
    <row r="4301" spans="1:3" x14ac:dyDescent="0.25">
      <c r="A4301">
        <v>140</v>
      </c>
      <c r="B4301" t="s">
        <v>57</v>
      </c>
      <c r="C4301">
        <f>(MAX(Calculator!$J140,60)-90)/-15</f>
      </c>
    </row>
    <row r="4302" spans="1:3" x14ac:dyDescent="0.25">
      <c r="A4302">
        <v>140</v>
      </c>
      <c r="B4302" t="s">
        <v>58</v>
      </c>
      <c r="C4302">
        <f>IF(Calculator!$K140="Yes",1,0)</f>
      </c>
    </row>
    <row r="4303" spans="1:3" x14ac:dyDescent="0.25">
      <c r="A4303">
        <v>140</v>
      </c>
      <c r="B4303" t="s">
        <v>59</v>
      </c>
      <c r="C4303">
        <f>IF(Calculator!$L140="Yes",1,0)</f>
      </c>
    </row>
    <row r="4304" spans="1:3" x14ac:dyDescent="0.25">
      <c r="A4304">
        <v>140</v>
      </c>
      <c r="B4304" t="s">
        <v>60</v>
      </c>
      <c r="C4304">
        <f>((MAX(Calculator!$F140,110)-130)/20)*IF(Calculator!$K140="Yes",1,0)</f>
      </c>
    </row>
    <row r="4305" spans="1:3" x14ac:dyDescent="0.25">
      <c r="A4305">
        <v>140</v>
      </c>
      <c r="B4305" t="s">
        <v>61</v>
      </c>
      <c r="C4305">
        <f>((((Calculator!$D140-Calculator!$E140)*0.02586)-3.5))*IF(Calculator!$L140="Yes",1,0)</f>
      </c>
    </row>
    <row r="4306" spans="1:3" x14ac:dyDescent="0.25">
      <c r="A4306">
        <v>140</v>
      </c>
      <c r="B4306" t="s">
        <v>62</v>
      </c>
      <c r="C4306">
        <f>(((Calculator!$C140-55)/10)*(((((Calculator!$D140-Calculator!$E140)*0.02586)-3.5))))</f>
      </c>
    </row>
    <row r="4307" spans="1:3" x14ac:dyDescent="0.25">
      <c r="A4307">
        <v>140</v>
      </c>
      <c r="B4307" t="s">
        <v>63</v>
      </c>
      <c r="C4307">
        <f>(((Calculator!$C140-55)/10)*(((Calculator!$E140*0.02586)-1.3)/0.3))</f>
      </c>
    </row>
    <row r="4308" spans="1:3" x14ac:dyDescent="0.25">
      <c r="A4308">
        <v>140</v>
      </c>
      <c r="B4308" t="s">
        <v>64</v>
      </c>
      <c r="C4308">
        <f>(((Calculator!$C140-55)/10)*((MAX(Calculator!$F140,110)-130)/20))</f>
      </c>
    </row>
    <row r="4309" spans="1:3" x14ac:dyDescent="0.25">
      <c r="A4309">
        <v>140</v>
      </c>
      <c r="B4309" t="s">
        <v>65</v>
      </c>
      <c r="C4309">
        <f>(((Calculator!$C140-55)/10)*IF(Calculator!$G140="Yes",1,0))</f>
      </c>
    </row>
    <row r="4310" spans="1:3" x14ac:dyDescent="0.25">
      <c r="A4310">
        <v>140</v>
      </c>
      <c r="B4310" t="s">
        <v>66</v>
      </c>
      <c r="C4310">
        <f>(((Calculator!$C140-55)/10)*IF(Calculator!$H140="Yes",1,0))</f>
      </c>
    </row>
    <row r="4311" spans="1:3" x14ac:dyDescent="0.25">
      <c r="A4311">
        <v>140</v>
      </c>
      <c r="B4311" t="s">
        <v>67</v>
      </c>
      <c r="C4311">
        <f>(((Calculator!$C140-55)/10)*((MAX(Calculator!$I140,30)-30)/5))</f>
      </c>
    </row>
    <row r="4312" spans="1:3" x14ac:dyDescent="0.25">
      <c r="A4312">
        <v>140</v>
      </c>
      <c r="B4312" t="s">
        <v>68</v>
      </c>
      <c r="C4312">
        <f>(((Calculator!$C140-55)/10)*((MIN(Calculator!$J140,60)-60)/-15))</f>
      </c>
    </row>
    <row r="4313" spans="1:3" x14ac:dyDescent="0.25">
      <c r="A4313">
        <v>140</v>
      </c>
      <c r="B4313" t="s">
        <v>69</v>
      </c>
      <c r="C4313">
        <f>IF(AND(Calculator!$O140&lt;&gt;"",Calculator!$O140&gt;=4,Calculator!$O140&lt;=6),1,0)</f>
      </c>
    </row>
    <row r="4314" spans="1:3" x14ac:dyDescent="0.25">
      <c r="A4314">
        <v>140</v>
      </c>
      <c r="B4314" t="s">
        <v>70</v>
      </c>
      <c r="C4314">
        <f>IF(AND(Calculator!$O140&lt;&gt;"",Calculator!$O140&gt;=7,Calculator!$O140&lt;=10),1,0)</f>
      </c>
    </row>
    <row r="4315" spans="1:3" x14ac:dyDescent="0.25">
      <c r="A4315">
        <v>140</v>
      </c>
      <c r="B4315" t="s">
        <v>71</v>
      </c>
      <c r="C4315">
        <f>IF(Calculator!$O140="",1,0)</f>
      </c>
    </row>
    <row r="4316" spans="1:3" x14ac:dyDescent="0.25">
      <c r="A4316">
        <v>140</v>
      </c>
      <c r="B4316" t="s">
        <v>72</v>
      </c>
      <c r="C4316">
        <f>IF(OR(Calculator!$M140="",Calculator!$M140=0),0,LN(Calculator!$M140))</f>
      </c>
    </row>
    <row r="4317" spans="1:3" x14ac:dyDescent="0.25">
      <c r="A4317">
        <v>140</v>
      </c>
      <c r="B4317" t="s">
        <v>73</v>
      </c>
      <c r="C4317">
        <f>IF(Calculator!$M140="",1,0)</f>
      </c>
    </row>
    <row r="4318" spans="1:3" x14ac:dyDescent="0.25">
      <c r="A4318">
        <v>140</v>
      </c>
      <c r="B4318" t="s">
        <v>74</v>
      </c>
      <c r="C4318">
        <f>IF(Calculator!$N140="",0,(Calculator!$N140-5.3)*IF(Calculator!$G140="Yes",1,0))</f>
      </c>
    </row>
    <row r="4319" spans="1:3" x14ac:dyDescent="0.25">
      <c r="A4319">
        <v>140</v>
      </c>
      <c r="B4319" t="s">
        <v>75</v>
      </c>
      <c r="C4319">
        <f>IF(Calculator!$N140="",0,(Calculator!$N140-5.3)*(1-IF(Calculator!$G140="Yes",1,0)))</f>
      </c>
    </row>
    <row r="4320" spans="1:3" x14ac:dyDescent="0.25">
      <c r="A4320">
        <v>140</v>
      </c>
      <c r="B4320" t="s">
        <v>76</v>
      </c>
      <c r="C4320">
        <f>IF(Calculator!$N140="",1,0)</f>
      </c>
    </row>
    <row r="4321" spans="1:3" x14ac:dyDescent="0.25">
      <c r="A4321">
        <v>140</v>
      </c>
      <c r="B4321" t="s">
        <v>77</v>
      </c>
      <c r="C4321">
        <f>1</f>
      </c>
    </row>
    <row r="4322" spans="1:3" x14ac:dyDescent="0.25">
      <c r="A4322">
        <v>141</v>
      </c>
      <c r="B4322" t="s">
        <v>47</v>
      </c>
      <c r="C4322">
        <f>(Calculator!$C141-55)/10</f>
      </c>
    </row>
    <row r="4323" spans="1:3" x14ac:dyDescent="0.25">
      <c r="A4323">
        <v>141</v>
      </c>
      <c r="B4323" t="s">
        <v>48</v>
      </c>
      <c r="C4323">
        <f>((Calculator!$C141-55)/10)^2</f>
      </c>
    </row>
    <row r="4324" spans="1:3" x14ac:dyDescent="0.25">
      <c r="A4324">
        <v>141</v>
      </c>
      <c r="B4324" t="s">
        <v>49</v>
      </c>
      <c r="C4324">
        <f>((Calculator!$D141-Calculator!$E141)*0.02586)-3.5</f>
      </c>
    </row>
    <row r="4325" spans="1:3" x14ac:dyDescent="0.25">
      <c r="A4325">
        <v>141</v>
      </c>
      <c r="B4325" t="s">
        <v>50</v>
      </c>
      <c r="C4325">
        <f>((Calculator!$E141*0.02586)-1.3)/0.3</f>
      </c>
    </row>
    <row r="4326" spans="1:3" x14ac:dyDescent="0.25">
      <c r="A4326">
        <v>141</v>
      </c>
      <c r="B4326" t="s">
        <v>51</v>
      </c>
      <c r="C4326">
        <f>(MIN(Calculator!$F141,110)-110)/20</f>
      </c>
    </row>
    <row r="4327" spans="1:3" x14ac:dyDescent="0.25">
      <c r="A4327">
        <v>141</v>
      </c>
      <c r="B4327" t="s">
        <v>52</v>
      </c>
      <c r="C4327">
        <f>(MAX(Calculator!$F141,110)-130)/20</f>
      </c>
    </row>
    <row r="4328" spans="1:3" x14ac:dyDescent="0.25">
      <c r="A4328">
        <v>141</v>
      </c>
      <c r="B4328" t="s">
        <v>17</v>
      </c>
      <c r="C4328">
        <f>IF(Calculator!$G141="Yes",1,0)</f>
      </c>
    </row>
    <row r="4329" spans="1:3" x14ac:dyDescent="0.25">
      <c r="A4329">
        <v>141</v>
      </c>
      <c r="B4329" t="s">
        <v>53</v>
      </c>
      <c r="C4329">
        <f>IF(Calculator!$H141="Yes",1,0)</f>
      </c>
    </row>
    <row r="4330" spans="1:3" x14ac:dyDescent="0.25">
      <c r="A4330">
        <v>141</v>
      </c>
      <c r="B4330" t="s">
        <v>54</v>
      </c>
      <c r="C4330">
        <f>(MIN(Calculator!$I141,30)-25)/5</f>
      </c>
    </row>
    <row r="4331" spans="1:3" x14ac:dyDescent="0.25">
      <c r="A4331">
        <v>141</v>
      </c>
      <c r="B4331" t="s">
        <v>55</v>
      </c>
      <c r="C4331">
        <f>(MAX(Calculator!$I141,30)-30)/5</f>
      </c>
    </row>
    <row r="4332" spans="1:3" x14ac:dyDescent="0.25">
      <c r="A4332">
        <v>141</v>
      </c>
      <c r="B4332" t="s">
        <v>56</v>
      </c>
      <c r="C4332">
        <f>(MIN(Calculator!$J141,60)-60)/-15</f>
      </c>
    </row>
    <row r="4333" spans="1:3" x14ac:dyDescent="0.25">
      <c r="A4333">
        <v>141</v>
      </c>
      <c r="B4333" t="s">
        <v>57</v>
      </c>
      <c r="C4333">
        <f>(MAX(Calculator!$J141,60)-90)/-15</f>
      </c>
    </row>
    <row r="4334" spans="1:3" x14ac:dyDescent="0.25">
      <c r="A4334">
        <v>141</v>
      </c>
      <c r="B4334" t="s">
        <v>58</v>
      </c>
      <c r="C4334">
        <f>IF(Calculator!$K141="Yes",1,0)</f>
      </c>
    </row>
    <row r="4335" spans="1:3" x14ac:dyDescent="0.25">
      <c r="A4335">
        <v>141</v>
      </c>
      <c r="B4335" t="s">
        <v>59</v>
      </c>
      <c r="C4335">
        <f>IF(Calculator!$L141="Yes",1,0)</f>
      </c>
    </row>
    <row r="4336" spans="1:3" x14ac:dyDescent="0.25">
      <c r="A4336">
        <v>141</v>
      </c>
      <c r="B4336" t="s">
        <v>60</v>
      </c>
      <c r="C4336">
        <f>((MAX(Calculator!$F141,110)-130)/20)*IF(Calculator!$K141="Yes",1,0)</f>
      </c>
    </row>
    <row r="4337" spans="1:3" x14ac:dyDescent="0.25">
      <c r="A4337">
        <v>141</v>
      </c>
      <c r="B4337" t="s">
        <v>61</v>
      </c>
      <c r="C4337">
        <f>((((Calculator!$D141-Calculator!$E141)*0.02586)-3.5))*IF(Calculator!$L141="Yes",1,0)</f>
      </c>
    </row>
    <row r="4338" spans="1:3" x14ac:dyDescent="0.25">
      <c r="A4338">
        <v>141</v>
      </c>
      <c r="B4338" t="s">
        <v>62</v>
      </c>
      <c r="C4338">
        <f>(((Calculator!$C141-55)/10)*(((((Calculator!$D141-Calculator!$E141)*0.02586)-3.5))))</f>
      </c>
    </row>
    <row r="4339" spans="1:3" x14ac:dyDescent="0.25">
      <c r="A4339">
        <v>141</v>
      </c>
      <c r="B4339" t="s">
        <v>63</v>
      </c>
      <c r="C4339">
        <f>(((Calculator!$C141-55)/10)*(((Calculator!$E141*0.02586)-1.3)/0.3))</f>
      </c>
    </row>
    <row r="4340" spans="1:3" x14ac:dyDescent="0.25">
      <c r="A4340">
        <v>141</v>
      </c>
      <c r="B4340" t="s">
        <v>64</v>
      </c>
      <c r="C4340">
        <f>(((Calculator!$C141-55)/10)*((MAX(Calculator!$F141,110)-130)/20))</f>
      </c>
    </row>
    <row r="4341" spans="1:3" x14ac:dyDescent="0.25">
      <c r="A4341">
        <v>141</v>
      </c>
      <c r="B4341" t="s">
        <v>65</v>
      </c>
      <c r="C4341">
        <f>(((Calculator!$C141-55)/10)*IF(Calculator!$G141="Yes",1,0))</f>
      </c>
    </row>
    <row r="4342" spans="1:3" x14ac:dyDescent="0.25">
      <c r="A4342">
        <v>141</v>
      </c>
      <c r="B4342" t="s">
        <v>66</v>
      </c>
      <c r="C4342">
        <f>(((Calculator!$C141-55)/10)*IF(Calculator!$H141="Yes",1,0))</f>
      </c>
    </row>
    <row r="4343" spans="1:3" x14ac:dyDescent="0.25">
      <c r="A4343">
        <v>141</v>
      </c>
      <c r="B4343" t="s">
        <v>67</v>
      </c>
      <c r="C4343">
        <f>(((Calculator!$C141-55)/10)*((MAX(Calculator!$I141,30)-30)/5))</f>
      </c>
    </row>
    <row r="4344" spans="1:3" x14ac:dyDescent="0.25">
      <c r="A4344">
        <v>141</v>
      </c>
      <c r="B4344" t="s">
        <v>68</v>
      </c>
      <c r="C4344">
        <f>(((Calculator!$C141-55)/10)*((MIN(Calculator!$J141,60)-60)/-15))</f>
      </c>
    </row>
    <row r="4345" spans="1:3" x14ac:dyDescent="0.25">
      <c r="A4345">
        <v>141</v>
      </c>
      <c r="B4345" t="s">
        <v>69</v>
      </c>
      <c r="C4345">
        <f>IF(AND(Calculator!$O141&lt;&gt;"",Calculator!$O141&gt;=4,Calculator!$O141&lt;=6),1,0)</f>
      </c>
    </row>
    <row r="4346" spans="1:3" x14ac:dyDescent="0.25">
      <c r="A4346">
        <v>141</v>
      </c>
      <c r="B4346" t="s">
        <v>70</v>
      </c>
      <c r="C4346">
        <f>IF(AND(Calculator!$O141&lt;&gt;"",Calculator!$O141&gt;=7,Calculator!$O141&lt;=10),1,0)</f>
      </c>
    </row>
    <row r="4347" spans="1:3" x14ac:dyDescent="0.25">
      <c r="A4347">
        <v>141</v>
      </c>
      <c r="B4347" t="s">
        <v>71</v>
      </c>
      <c r="C4347">
        <f>IF(Calculator!$O141="",1,0)</f>
      </c>
    </row>
    <row r="4348" spans="1:3" x14ac:dyDescent="0.25">
      <c r="A4348">
        <v>141</v>
      </c>
      <c r="B4348" t="s">
        <v>72</v>
      </c>
      <c r="C4348">
        <f>IF(OR(Calculator!$M141="",Calculator!$M141=0),0,LN(Calculator!$M141))</f>
      </c>
    </row>
    <row r="4349" spans="1:3" x14ac:dyDescent="0.25">
      <c r="A4349">
        <v>141</v>
      </c>
      <c r="B4349" t="s">
        <v>73</v>
      </c>
      <c r="C4349">
        <f>IF(Calculator!$M141="",1,0)</f>
      </c>
    </row>
    <row r="4350" spans="1:3" x14ac:dyDescent="0.25">
      <c r="A4350">
        <v>141</v>
      </c>
      <c r="B4350" t="s">
        <v>74</v>
      </c>
      <c r="C4350">
        <f>IF(Calculator!$N141="",0,(Calculator!$N141-5.3)*IF(Calculator!$G141="Yes",1,0))</f>
      </c>
    </row>
    <row r="4351" spans="1:3" x14ac:dyDescent="0.25">
      <c r="A4351">
        <v>141</v>
      </c>
      <c r="B4351" t="s">
        <v>75</v>
      </c>
      <c r="C4351">
        <f>IF(Calculator!$N141="",0,(Calculator!$N141-5.3)*(1-IF(Calculator!$G141="Yes",1,0)))</f>
      </c>
    </row>
    <row r="4352" spans="1:3" x14ac:dyDescent="0.25">
      <c r="A4352">
        <v>141</v>
      </c>
      <c r="B4352" t="s">
        <v>76</v>
      </c>
      <c r="C4352">
        <f>IF(Calculator!$N141="",1,0)</f>
      </c>
    </row>
    <row r="4353" spans="1:3" x14ac:dyDescent="0.25">
      <c r="A4353">
        <v>141</v>
      </c>
      <c r="B4353" t="s">
        <v>77</v>
      </c>
      <c r="C4353">
        <f>1</f>
      </c>
    </row>
    <row r="4354" spans="1:3" x14ac:dyDescent="0.25">
      <c r="A4354">
        <v>142</v>
      </c>
      <c r="B4354" t="s">
        <v>47</v>
      </c>
      <c r="C4354">
        <f>(Calculator!$C142-55)/10</f>
      </c>
    </row>
    <row r="4355" spans="1:3" x14ac:dyDescent="0.25">
      <c r="A4355">
        <v>142</v>
      </c>
      <c r="B4355" t="s">
        <v>48</v>
      </c>
      <c r="C4355">
        <f>((Calculator!$C142-55)/10)^2</f>
      </c>
    </row>
    <row r="4356" spans="1:3" x14ac:dyDescent="0.25">
      <c r="A4356">
        <v>142</v>
      </c>
      <c r="B4356" t="s">
        <v>49</v>
      </c>
      <c r="C4356">
        <f>((Calculator!$D142-Calculator!$E142)*0.02586)-3.5</f>
      </c>
    </row>
    <row r="4357" spans="1:3" x14ac:dyDescent="0.25">
      <c r="A4357">
        <v>142</v>
      </c>
      <c r="B4357" t="s">
        <v>50</v>
      </c>
      <c r="C4357">
        <f>((Calculator!$E142*0.02586)-1.3)/0.3</f>
      </c>
    </row>
    <row r="4358" spans="1:3" x14ac:dyDescent="0.25">
      <c r="A4358">
        <v>142</v>
      </c>
      <c r="B4358" t="s">
        <v>51</v>
      </c>
      <c r="C4358">
        <f>(MIN(Calculator!$F142,110)-110)/20</f>
      </c>
    </row>
    <row r="4359" spans="1:3" x14ac:dyDescent="0.25">
      <c r="A4359">
        <v>142</v>
      </c>
      <c r="B4359" t="s">
        <v>52</v>
      </c>
      <c r="C4359">
        <f>(MAX(Calculator!$F142,110)-130)/20</f>
      </c>
    </row>
    <row r="4360" spans="1:3" x14ac:dyDescent="0.25">
      <c r="A4360">
        <v>142</v>
      </c>
      <c r="B4360" t="s">
        <v>17</v>
      </c>
      <c r="C4360">
        <f>IF(Calculator!$G142="Yes",1,0)</f>
      </c>
    </row>
    <row r="4361" spans="1:3" x14ac:dyDescent="0.25">
      <c r="A4361">
        <v>142</v>
      </c>
      <c r="B4361" t="s">
        <v>53</v>
      </c>
      <c r="C4361">
        <f>IF(Calculator!$H142="Yes",1,0)</f>
      </c>
    </row>
    <row r="4362" spans="1:3" x14ac:dyDescent="0.25">
      <c r="A4362">
        <v>142</v>
      </c>
      <c r="B4362" t="s">
        <v>54</v>
      </c>
      <c r="C4362">
        <f>(MIN(Calculator!$I142,30)-25)/5</f>
      </c>
    </row>
    <row r="4363" spans="1:3" x14ac:dyDescent="0.25">
      <c r="A4363">
        <v>142</v>
      </c>
      <c r="B4363" t="s">
        <v>55</v>
      </c>
      <c r="C4363">
        <f>(MAX(Calculator!$I142,30)-30)/5</f>
      </c>
    </row>
    <row r="4364" spans="1:3" x14ac:dyDescent="0.25">
      <c r="A4364">
        <v>142</v>
      </c>
      <c r="B4364" t="s">
        <v>56</v>
      </c>
      <c r="C4364">
        <f>(MIN(Calculator!$J142,60)-60)/-15</f>
      </c>
    </row>
    <row r="4365" spans="1:3" x14ac:dyDescent="0.25">
      <c r="A4365">
        <v>142</v>
      </c>
      <c r="B4365" t="s">
        <v>57</v>
      </c>
      <c r="C4365">
        <f>(MAX(Calculator!$J142,60)-90)/-15</f>
      </c>
    </row>
    <row r="4366" spans="1:3" x14ac:dyDescent="0.25">
      <c r="A4366">
        <v>142</v>
      </c>
      <c r="B4366" t="s">
        <v>58</v>
      </c>
      <c r="C4366">
        <f>IF(Calculator!$K142="Yes",1,0)</f>
      </c>
    </row>
    <row r="4367" spans="1:3" x14ac:dyDescent="0.25">
      <c r="A4367">
        <v>142</v>
      </c>
      <c r="B4367" t="s">
        <v>59</v>
      </c>
      <c r="C4367">
        <f>IF(Calculator!$L142="Yes",1,0)</f>
      </c>
    </row>
    <row r="4368" spans="1:3" x14ac:dyDescent="0.25">
      <c r="A4368">
        <v>142</v>
      </c>
      <c r="B4368" t="s">
        <v>60</v>
      </c>
      <c r="C4368">
        <f>((MAX(Calculator!$F142,110)-130)/20)*IF(Calculator!$K142="Yes",1,0)</f>
      </c>
    </row>
    <row r="4369" spans="1:3" x14ac:dyDescent="0.25">
      <c r="A4369">
        <v>142</v>
      </c>
      <c r="B4369" t="s">
        <v>61</v>
      </c>
      <c r="C4369">
        <f>((((Calculator!$D142-Calculator!$E142)*0.02586)-3.5))*IF(Calculator!$L142="Yes",1,0)</f>
      </c>
    </row>
    <row r="4370" spans="1:3" x14ac:dyDescent="0.25">
      <c r="A4370">
        <v>142</v>
      </c>
      <c r="B4370" t="s">
        <v>62</v>
      </c>
      <c r="C4370">
        <f>(((Calculator!$C142-55)/10)*(((((Calculator!$D142-Calculator!$E142)*0.02586)-3.5))))</f>
      </c>
    </row>
    <row r="4371" spans="1:3" x14ac:dyDescent="0.25">
      <c r="A4371">
        <v>142</v>
      </c>
      <c r="B4371" t="s">
        <v>63</v>
      </c>
      <c r="C4371">
        <f>(((Calculator!$C142-55)/10)*(((Calculator!$E142*0.02586)-1.3)/0.3))</f>
      </c>
    </row>
    <row r="4372" spans="1:3" x14ac:dyDescent="0.25">
      <c r="A4372">
        <v>142</v>
      </c>
      <c r="B4372" t="s">
        <v>64</v>
      </c>
      <c r="C4372">
        <f>(((Calculator!$C142-55)/10)*((MAX(Calculator!$F142,110)-130)/20))</f>
      </c>
    </row>
    <row r="4373" spans="1:3" x14ac:dyDescent="0.25">
      <c r="A4373">
        <v>142</v>
      </c>
      <c r="B4373" t="s">
        <v>65</v>
      </c>
      <c r="C4373">
        <f>(((Calculator!$C142-55)/10)*IF(Calculator!$G142="Yes",1,0))</f>
      </c>
    </row>
    <row r="4374" spans="1:3" x14ac:dyDescent="0.25">
      <c r="A4374">
        <v>142</v>
      </c>
      <c r="B4374" t="s">
        <v>66</v>
      </c>
      <c r="C4374">
        <f>(((Calculator!$C142-55)/10)*IF(Calculator!$H142="Yes",1,0))</f>
      </c>
    </row>
    <row r="4375" spans="1:3" x14ac:dyDescent="0.25">
      <c r="A4375">
        <v>142</v>
      </c>
      <c r="B4375" t="s">
        <v>67</v>
      </c>
      <c r="C4375">
        <f>(((Calculator!$C142-55)/10)*((MAX(Calculator!$I142,30)-30)/5))</f>
      </c>
    </row>
    <row r="4376" spans="1:3" x14ac:dyDescent="0.25">
      <c r="A4376">
        <v>142</v>
      </c>
      <c r="B4376" t="s">
        <v>68</v>
      </c>
      <c r="C4376">
        <f>(((Calculator!$C142-55)/10)*((MIN(Calculator!$J142,60)-60)/-15))</f>
      </c>
    </row>
    <row r="4377" spans="1:3" x14ac:dyDescent="0.25">
      <c r="A4377">
        <v>142</v>
      </c>
      <c r="B4377" t="s">
        <v>69</v>
      </c>
      <c r="C4377">
        <f>IF(AND(Calculator!$O142&lt;&gt;"",Calculator!$O142&gt;=4,Calculator!$O142&lt;=6),1,0)</f>
      </c>
    </row>
    <row r="4378" spans="1:3" x14ac:dyDescent="0.25">
      <c r="A4378">
        <v>142</v>
      </c>
      <c r="B4378" t="s">
        <v>70</v>
      </c>
      <c r="C4378">
        <f>IF(AND(Calculator!$O142&lt;&gt;"",Calculator!$O142&gt;=7,Calculator!$O142&lt;=10),1,0)</f>
      </c>
    </row>
    <row r="4379" spans="1:3" x14ac:dyDescent="0.25">
      <c r="A4379">
        <v>142</v>
      </c>
      <c r="B4379" t="s">
        <v>71</v>
      </c>
      <c r="C4379">
        <f>IF(Calculator!$O142="",1,0)</f>
      </c>
    </row>
    <row r="4380" spans="1:3" x14ac:dyDescent="0.25">
      <c r="A4380">
        <v>142</v>
      </c>
      <c r="B4380" t="s">
        <v>72</v>
      </c>
      <c r="C4380">
        <f>IF(OR(Calculator!$M142="",Calculator!$M142=0),0,LN(Calculator!$M142))</f>
      </c>
    </row>
    <row r="4381" spans="1:3" x14ac:dyDescent="0.25">
      <c r="A4381">
        <v>142</v>
      </c>
      <c r="B4381" t="s">
        <v>73</v>
      </c>
      <c r="C4381">
        <f>IF(Calculator!$M142="",1,0)</f>
      </c>
    </row>
    <row r="4382" spans="1:3" x14ac:dyDescent="0.25">
      <c r="A4382">
        <v>142</v>
      </c>
      <c r="B4382" t="s">
        <v>74</v>
      </c>
      <c r="C4382">
        <f>IF(Calculator!$N142="",0,(Calculator!$N142-5.3)*IF(Calculator!$G142="Yes",1,0))</f>
      </c>
    </row>
    <row r="4383" spans="1:3" x14ac:dyDescent="0.25">
      <c r="A4383">
        <v>142</v>
      </c>
      <c r="B4383" t="s">
        <v>75</v>
      </c>
      <c r="C4383">
        <f>IF(Calculator!$N142="",0,(Calculator!$N142-5.3)*(1-IF(Calculator!$G142="Yes",1,0)))</f>
      </c>
    </row>
    <row r="4384" spans="1:3" x14ac:dyDescent="0.25">
      <c r="A4384">
        <v>142</v>
      </c>
      <c r="B4384" t="s">
        <v>76</v>
      </c>
      <c r="C4384">
        <f>IF(Calculator!$N142="",1,0)</f>
      </c>
    </row>
    <row r="4385" spans="1:3" x14ac:dyDescent="0.25">
      <c r="A4385">
        <v>142</v>
      </c>
      <c r="B4385" t="s">
        <v>77</v>
      </c>
      <c r="C4385">
        <f>1</f>
      </c>
    </row>
    <row r="4386" spans="1:3" x14ac:dyDescent="0.25">
      <c r="A4386">
        <v>143</v>
      </c>
      <c r="B4386" t="s">
        <v>47</v>
      </c>
      <c r="C4386">
        <f>(Calculator!$C143-55)/10</f>
      </c>
    </row>
    <row r="4387" spans="1:3" x14ac:dyDescent="0.25">
      <c r="A4387">
        <v>143</v>
      </c>
      <c r="B4387" t="s">
        <v>48</v>
      </c>
      <c r="C4387">
        <f>((Calculator!$C143-55)/10)^2</f>
      </c>
    </row>
    <row r="4388" spans="1:3" x14ac:dyDescent="0.25">
      <c r="A4388">
        <v>143</v>
      </c>
      <c r="B4388" t="s">
        <v>49</v>
      </c>
      <c r="C4388">
        <f>((Calculator!$D143-Calculator!$E143)*0.02586)-3.5</f>
      </c>
    </row>
    <row r="4389" spans="1:3" x14ac:dyDescent="0.25">
      <c r="A4389">
        <v>143</v>
      </c>
      <c r="B4389" t="s">
        <v>50</v>
      </c>
      <c r="C4389">
        <f>((Calculator!$E143*0.02586)-1.3)/0.3</f>
      </c>
    </row>
    <row r="4390" spans="1:3" x14ac:dyDescent="0.25">
      <c r="A4390">
        <v>143</v>
      </c>
      <c r="B4390" t="s">
        <v>51</v>
      </c>
      <c r="C4390">
        <f>(MIN(Calculator!$F143,110)-110)/20</f>
      </c>
    </row>
    <row r="4391" spans="1:3" x14ac:dyDescent="0.25">
      <c r="A4391">
        <v>143</v>
      </c>
      <c r="B4391" t="s">
        <v>52</v>
      </c>
      <c r="C4391">
        <f>(MAX(Calculator!$F143,110)-130)/20</f>
      </c>
    </row>
    <row r="4392" spans="1:3" x14ac:dyDescent="0.25">
      <c r="A4392">
        <v>143</v>
      </c>
      <c r="B4392" t="s">
        <v>17</v>
      </c>
      <c r="C4392">
        <f>IF(Calculator!$G143="Yes",1,0)</f>
      </c>
    </row>
    <row r="4393" spans="1:3" x14ac:dyDescent="0.25">
      <c r="A4393">
        <v>143</v>
      </c>
      <c r="B4393" t="s">
        <v>53</v>
      </c>
      <c r="C4393">
        <f>IF(Calculator!$H143="Yes",1,0)</f>
      </c>
    </row>
    <row r="4394" spans="1:3" x14ac:dyDescent="0.25">
      <c r="A4394">
        <v>143</v>
      </c>
      <c r="B4394" t="s">
        <v>54</v>
      </c>
      <c r="C4394">
        <f>(MIN(Calculator!$I143,30)-25)/5</f>
      </c>
    </row>
    <row r="4395" spans="1:3" x14ac:dyDescent="0.25">
      <c r="A4395">
        <v>143</v>
      </c>
      <c r="B4395" t="s">
        <v>55</v>
      </c>
      <c r="C4395">
        <f>(MAX(Calculator!$I143,30)-30)/5</f>
      </c>
    </row>
    <row r="4396" spans="1:3" x14ac:dyDescent="0.25">
      <c r="A4396">
        <v>143</v>
      </c>
      <c r="B4396" t="s">
        <v>56</v>
      </c>
      <c r="C4396">
        <f>(MIN(Calculator!$J143,60)-60)/-15</f>
      </c>
    </row>
    <row r="4397" spans="1:3" x14ac:dyDescent="0.25">
      <c r="A4397">
        <v>143</v>
      </c>
      <c r="B4397" t="s">
        <v>57</v>
      </c>
      <c r="C4397">
        <f>(MAX(Calculator!$J143,60)-90)/-15</f>
      </c>
    </row>
    <row r="4398" spans="1:3" x14ac:dyDescent="0.25">
      <c r="A4398">
        <v>143</v>
      </c>
      <c r="B4398" t="s">
        <v>58</v>
      </c>
      <c r="C4398">
        <f>IF(Calculator!$K143="Yes",1,0)</f>
      </c>
    </row>
    <row r="4399" spans="1:3" x14ac:dyDescent="0.25">
      <c r="A4399">
        <v>143</v>
      </c>
      <c r="B4399" t="s">
        <v>59</v>
      </c>
      <c r="C4399">
        <f>IF(Calculator!$L143="Yes",1,0)</f>
      </c>
    </row>
    <row r="4400" spans="1:3" x14ac:dyDescent="0.25">
      <c r="A4400">
        <v>143</v>
      </c>
      <c r="B4400" t="s">
        <v>60</v>
      </c>
      <c r="C4400">
        <f>((MAX(Calculator!$F143,110)-130)/20)*IF(Calculator!$K143="Yes",1,0)</f>
      </c>
    </row>
    <row r="4401" spans="1:3" x14ac:dyDescent="0.25">
      <c r="A4401">
        <v>143</v>
      </c>
      <c r="B4401" t="s">
        <v>61</v>
      </c>
      <c r="C4401">
        <f>((((Calculator!$D143-Calculator!$E143)*0.02586)-3.5))*IF(Calculator!$L143="Yes",1,0)</f>
      </c>
    </row>
    <row r="4402" spans="1:3" x14ac:dyDescent="0.25">
      <c r="A4402">
        <v>143</v>
      </c>
      <c r="B4402" t="s">
        <v>62</v>
      </c>
      <c r="C4402">
        <f>(((Calculator!$C143-55)/10)*(((((Calculator!$D143-Calculator!$E143)*0.02586)-3.5))))</f>
      </c>
    </row>
    <row r="4403" spans="1:3" x14ac:dyDescent="0.25">
      <c r="A4403">
        <v>143</v>
      </c>
      <c r="B4403" t="s">
        <v>63</v>
      </c>
      <c r="C4403">
        <f>(((Calculator!$C143-55)/10)*(((Calculator!$E143*0.02586)-1.3)/0.3))</f>
      </c>
    </row>
    <row r="4404" spans="1:3" x14ac:dyDescent="0.25">
      <c r="A4404">
        <v>143</v>
      </c>
      <c r="B4404" t="s">
        <v>64</v>
      </c>
      <c r="C4404">
        <f>(((Calculator!$C143-55)/10)*((MAX(Calculator!$F143,110)-130)/20))</f>
      </c>
    </row>
    <row r="4405" spans="1:3" x14ac:dyDescent="0.25">
      <c r="A4405">
        <v>143</v>
      </c>
      <c r="B4405" t="s">
        <v>65</v>
      </c>
      <c r="C4405">
        <f>(((Calculator!$C143-55)/10)*IF(Calculator!$G143="Yes",1,0))</f>
      </c>
    </row>
    <row r="4406" spans="1:3" x14ac:dyDescent="0.25">
      <c r="A4406">
        <v>143</v>
      </c>
      <c r="B4406" t="s">
        <v>66</v>
      </c>
      <c r="C4406">
        <f>(((Calculator!$C143-55)/10)*IF(Calculator!$H143="Yes",1,0))</f>
      </c>
    </row>
    <row r="4407" spans="1:3" x14ac:dyDescent="0.25">
      <c r="A4407">
        <v>143</v>
      </c>
      <c r="B4407" t="s">
        <v>67</v>
      </c>
      <c r="C4407">
        <f>(((Calculator!$C143-55)/10)*((MAX(Calculator!$I143,30)-30)/5))</f>
      </c>
    </row>
    <row r="4408" spans="1:3" x14ac:dyDescent="0.25">
      <c r="A4408">
        <v>143</v>
      </c>
      <c r="B4408" t="s">
        <v>68</v>
      </c>
      <c r="C4408">
        <f>(((Calculator!$C143-55)/10)*((MIN(Calculator!$J143,60)-60)/-15))</f>
      </c>
    </row>
    <row r="4409" spans="1:3" x14ac:dyDescent="0.25">
      <c r="A4409">
        <v>143</v>
      </c>
      <c r="B4409" t="s">
        <v>69</v>
      </c>
      <c r="C4409">
        <f>IF(AND(Calculator!$O143&lt;&gt;"",Calculator!$O143&gt;=4,Calculator!$O143&lt;=6),1,0)</f>
      </c>
    </row>
    <row r="4410" spans="1:3" x14ac:dyDescent="0.25">
      <c r="A4410">
        <v>143</v>
      </c>
      <c r="B4410" t="s">
        <v>70</v>
      </c>
      <c r="C4410">
        <f>IF(AND(Calculator!$O143&lt;&gt;"",Calculator!$O143&gt;=7,Calculator!$O143&lt;=10),1,0)</f>
      </c>
    </row>
    <row r="4411" spans="1:3" x14ac:dyDescent="0.25">
      <c r="A4411">
        <v>143</v>
      </c>
      <c r="B4411" t="s">
        <v>71</v>
      </c>
      <c r="C4411">
        <f>IF(Calculator!$O143="",1,0)</f>
      </c>
    </row>
    <row r="4412" spans="1:3" x14ac:dyDescent="0.25">
      <c r="A4412">
        <v>143</v>
      </c>
      <c r="B4412" t="s">
        <v>72</v>
      </c>
      <c r="C4412">
        <f>IF(OR(Calculator!$M143="",Calculator!$M143=0),0,LN(Calculator!$M143))</f>
      </c>
    </row>
    <row r="4413" spans="1:3" x14ac:dyDescent="0.25">
      <c r="A4413">
        <v>143</v>
      </c>
      <c r="B4413" t="s">
        <v>73</v>
      </c>
      <c r="C4413">
        <f>IF(Calculator!$M143="",1,0)</f>
      </c>
    </row>
    <row r="4414" spans="1:3" x14ac:dyDescent="0.25">
      <c r="A4414">
        <v>143</v>
      </c>
      <c r="B4414" t="s">
        <v>74</v>
      </c>
      <c r="C4414">
        <f>IF(Calculator!$N143="",0,(Calculator!$N143-5.3)*IF(Calculator!$G143="Yes",1,0))</f>
      </c>
    </row>
    <row r="4415" spans="1:3" x14ac:dyDescent="0.25">
      <c r="A4415">
        <v>143</v>
      </c>
      <c r="B4415" t="s">
        <v>75</v>
      </c>
      <c r="C4415">
        <f>IF(Calculator!$N143="",0,(Calculator!$N143-5.3)*(1-IF(Calculator!$G143="Yes",1,0)))</f>
      </c>
    </row>
    <row r="4416" spans="1:3" x14ac:dyDescent="0.25">
      <c r="A4416">
        <v>143</v>
      </c>
      <c r="B4416" t="s">
        <v>76</v>
      </c>
      <c r="C4416">
        <f>IF(Calculator!$N143="",1,0)</f>
      </c>
    </row>
    <row r="4417" spans="1:3" x14ac:dyDescent="0.25">
      <c r="A4417">
        <v>143</v>
      </c>
      <c r="B4417" t="s">
        <v>77</v>
      </c>
      <c r="C4417">
        <f>1</f>
      </c>
    </row>
    <row r="4418" spans="1:3" x14ac:dyDescent="0.25">
      <c r="A4418">
        <v>144</v>
      </c>
      <c r="B4418" t="s">
        <v>47</v>
      </c>
      <c r="C4418">
        <f>(Calculator!$C144-55)/10</f>
      </c>
    </row>
    <row r="4419" spans="1:3" x14ac:dyDescent="0.25">
      <c r="A4419">
        <v>144</v>
      </c>
      <c r="B4419" t="s">
        <v>48</v>
      </c>
      <c r="C4419">
        <f>((Calculator!$C144-55)/10)^2</f>
      </c>
    </row>
    <row r="4420" spans="1:3" x14ac:dyDescent="0.25">
      <c r="A4420">
        <v>144</v>
      </c>
      <c r="B4420" t="s">
        <v>49</v>
      </c>
      <c r="C4420">
        <f>((Calculator!$D144-Calculator!$E144)*0.02586)-3.5</f>
      </c>
    </row>
    <row r="4421" spans="1:3" x14ac:dyDescent="0.25">
      <c r="A4421">
        <v>144</v>
      </c>
      <c r="B4421" t="s">
        <v>50</v>
      </c>
      <c r="C4421">
        <f>((Calculator!$E144*0.02586)-1.3)/0.3</f>
      </c>
    </row>
    <row r="4422" spans="1:3" x14ac:dyDescent="0.25">
      <c r="A4422">
        <v>144</v>
      </c>
      <c r="B4422" t="s">
        <v>51</v>
      </c>
      <c r="C4422">
        <f>(MIN(Calculator!$F144,110)-110)/20</f>
      </c>
    </row>
    <row r="4423" spans="1:3" x14ac:dyDescent="0.25">
      <c r="A4423">
        <v>144</v>
      </c>
      <c r="B4423" t="s">
        <v>52</v>
      </c>
      <c r="C4423">
        <f>(MAX(Calculator!$F144,110)-130)/20</f>
      </c>
    </row>
    <row r="4424" spans="1:3" x14ac:dyDescent="0.25">
      <c r="A4424">
        <v>144</v>
      </c>
      <c r="B4424" t="s">
        <v>17</v>
      </c>
      <c r="C4424">
        <f>IF(Calculator!$G144="Yes",1,0)</f>
      </c>
    </row>
    <row r="4425" spans="1:3" x14ac:dyDescent="0.25">
      <c r="A4425">
        <v>144</v>
      </c>
      <c r="B4425" t="s">
        <v>53</v>
      </c>
      <c r="C4425">
        <f>IF(Calculator!$H144="Yes",1,0)</f>
      </c>
    </row>
    <row r="4426" spans="1:3" x14ac:dyDescent="0.25">
      <c r="A4426">
        <v>144</v>
      </c>
      <c r="B4426" t="s">
        <v>54</v>
      </c>
      <c r="C4426">
        <f>(MIN(Calculator!$I144,30)-25)/5</f>
      </c>
    </row>
    <row r="4427" spans="1:3" x14ac:dyDescent="0.25">
      <c r="A4427">
        <v>144</v>
      </c>
      <c r="B4427" t="s">
        <v>55</v>
      </c>
      <c r="C4427">
        <f>(MAX(Calculator!$I144,30)-30)/5</f>
      </c>
    </row>
    <row r="4428" spans="1:3" x14ac:dyDescent="0.25">
      <c r="A4428">
        <v>144</v>
      </c>
      <c r="B4428" t="s">
        <v>56</v>
      </c>
      <c r="C4428">
        <f>(MIN(Calculator!$J144,60)-60)/-15</f>
      </c>
    </row>
    <row r="4429" spans="1:3" x14ac:dyDescent="0.25">
      <c r="A4429">
        <v>144</v>
      </c>
      <c r="B4429" t="s">
        <v>57</v>
      </c>
      <c r="C4429">
        <f>(MAX(Calculator!$J144,60)-90)/-15</f>
      </c>
    </row>
    <row r="4430" spans="1:3" x14ac:dyDescent="0.25">
      <c r="A4430">
        <v>144</v>
      </c>
      <c r="B4430" t="s">
        <v>58</v>
      </c>
      <c r="C4430">
        <f>IF(Calculator!$K144="Yes",1,0)</f>
      </c>
    </row>
    <row r="4431" spans="1:3" x14ac:dyDescent="0.25">
      <c r="A4431">
        <v>144</v>
      </c>
      <c r="B4431" t="s">
        <v>59</v>
      </c>
      <c r="C4431">
        <f>IF(Calculator!$L144="Yes",1,0)</f>
      </c>
    </row>
    <row r="4432" spans="1:3" x14ac:dyDescent="0.25">
      <c r="A4432">
        <v>144</v>
      </c>
      <c r="B4432" t="s">
        <v>60</v>
      </c>
      <c r="C4432">
        <f>((MAX(Calculator!$F144,110)-130)/20)*IF(Calculator!$K144="Yes",1,0)</f>
      </c>
    </row>
    <row r="4433" spans="1:3" x14ac:dyDescent="0.25">
      <c r="A4433">
        <v>144</v>
      </c>
      <c r="B4433" t="s">
        <v>61</v>
      </c>
      <c r="C4433">
        <f>((((Calculator!$D144-Calculator!$E144)*0.02586)-3.5))*IF(Calculator!$L144="Yes",1,0)</f>
      </c>
    </row>
    <row r="4434" spans="1:3" x14ac:dyDescent="0.25">
      <c r="A4434">
        <v>144</v>
      </c>
      <c r="B4434" t="s">
        <v>62</v>
      </c>
      <c r="C4434">
        <f>(((Calculator!$C144-55)/10)*(((((Calculator!$D144-Calculator!$E144)*0.02586)-3.5))))</f>
      </c>
    </row>
    <row r="4435" spans="1:3" x14ac:dyDescent="0.25">
      <c r="A4435">
        <v>144</v>
      </c>
      <c r="B4435" t="s">
        <v>63</v>
      </c>
      <c r="C4435">
        <f>(((Calculator!$C144-55)/10)*(((Calculator!$E144*0.02586)-1.3)/0.3))</f>
      </c>
    </row>
    <row r="4436" spans="1:3" x14ac:dyDescent="0.25">
      <c r="A4436">
        <v>144</v>
      </c>
      <c r="B4436" t="s">
        <v>64</v>
      </c>
      <c r="C4436">
        <f>(((Calculator!$C144-55)/10)*((MAX(Calculator!$F144,110)-130)/20))</f>
      </c>
    </row>
    <row r="4437" spans="1:3" x14ac:dyDescent="0.25">
      <c r="A4437">
        <v>144</v>
      </c>
      <c r="B4437" t="s">
        <v>65</v>
      </c>
      <c r="C4437">
        <f>(((Calculator!$C144-55)/10)*IF(Calculator!$G144="Yes",1,0))</f>
      </c>
    </row>
    <row r="4438" spans="1:3" x14ac:dyDescent="0.25">
      <c r="A4438">
        <v>144</v>
      </c>
      <c r="B4438" t="s">
        <v>66</v>
      </c>
      <c r="C4438">
        <f>(((Calculator!$C144-55)/10)*IF(Calculator!$H144="Yes",1,0))</f>
      </c>
    </row>
    <row r="4439" spans="1:3" x14ac:dyDescent="0.25">
      <c r="A4439">
        <v>144</v>
      </c>
      <c r="B4439" t="s">
        <v>67</v>
      </c>
      <c r="C4439">
        <f>(((Calculator!$C144-55)/10)*((MAX(Calculator!$I144,30)-30)/5))</f>
      </c>
    </row>
    <row r="4440" spans="1:3" x14ac:dyDescent="0.25">
      <c r="A4440">
        <v>144</v>
      </c>
      <c r="B4440" t="s">
        <v>68</v>
      </c>
      <c r="C4440">
        <f>(((Calculator!$C144-55)/10)*((MIN(Calculator!$J144,60)-60)/-15))</f>
      </c>
    </row>
    <row r="4441" spans="1:3" x14ac:dyDescent="0.25">
      <c r="A4441">
        <v>144</v>
      </c>
      <c r="B4441" t="s">
        <v>69</v>
      </c>
      <c r="C4441">
        <f>IF(AND(Calculator!$O144&lt;&gt;"",Calculator!$O144&gt;=4,Calculator!$O144&lt;=6),1,0)</f>
      </c>
    </row>
    <row r="4442" spans="1:3" x14ac:dyDescent="0.25">
      <c r="A4442">
        <v>144</v>
      </c>
      <c r="B4442" t="s">
        <v>70</v>
      </c>
      <c r="C4442">
        <f>IF(AND(Calculator!$O144&lt;&gt;"",Calculator!$O144&gt;=7,Calculator!$O144&lt;=10),1,0)</f>
      </c>
    </row>
    <row r="4443" spans="1:3" x14ac:dyDescent="0.25">
      <c r="A4443">
        <v>144</v>
      </c>
      <c r="B4443" t="s">
        <v>71</v>
      </c>
      <c r="C4443">
        <f>IF(Calculator!$O144="",1,0)</f>
      </c>
    </row>
    <row r="4444" spans="1:3" x14ac:dyDescent="0.25">
      <c r="A4444">
        <v>144</v>
      </c>
      <c r="B4444" t="s">
        <v>72</v>
      </c>
      <c r="C4444">
        <f>IF(OR(Calculator!$M144="",Calculator!$M144=0),0,LN(Calculator!$M144))</f>
      </c>
    </row>
    <row r="4445" spans="1:3" x14ac:dyDescent="0.25">
      <c r="A4445">
        <v>144</v>
      </c>
      <c r="B4445" t="s">
        <v>73</v>
      </c>
      <c r="C4445">
        <f>IF(Calculator!$M144="",1,0)</f>
      </c>
    </row>
    <row r="4446" spans="1:3" x14ac:dyDescent="0.25">
      <c r="A4446">
        <v>144</v>
      </c>
      <c r="B4446" t="s">
        <v>74</v>
      </c>
      <c r="C4446">
        <f>IF(Calculator!$N144="",0,(Calculator!$N144-5.3)*IF(Calculator!$G144="Yes",1,0))</f>
      </c>
    </row>
    <row r="4447" spans="1:3" x14ac:dyDescent="0.25">
      <c r="A4447">
        <v>144</v>
      </c>
      <c r="B4447" t="s">
        <v>75</v>
      </c>
      <c r="C4447">
        <f>IF(Calculator!$N144="",0,(Calculator!$N144-5.3)*(1-IF(Calculator!$G144="Yes",1,0)))</f>
      </c>
    </row>
    <row r="4448" spans="1:3" x14ac:dyDescent="0.25">
      <c r="A4448">
        <v>144</v>
      </c>
      <c r="B4448" t="s">
        <v>76</v>
      </c>
      <c r="C4448">
        <f>IF(Calculator!$N144="",1,0)</f>
      </c>
    </row>
    <row r="4449" spans="1:3" x14ac:dyDescent="0.25">
      <c r="A4449">
        <v>144</v>
      </c>
      <c r="B4449" t="s">
        <v>77</v>
      </c>
      <c r="C4449">
        <f>1</f>
      </c>
    </row>
    <row r="4450" spans="1:3" x14ac:dyDescent="0.25">
      <c r="A4450">
        <v>145</v>
      </c>
      <c r="B4450" t="s">
        <v>47</v>
      </c>
      <c r="C4450">
        <f>(Calculator!$C145-55)/10</f>
      </c>
    </row>
    <row r="4451" spans="1:3" x14ac:dyDescent="0.25">
      <c r="A4451">
        <v>145</v>
      </c>
      <c r="B4451" t="s">
        <v>48</v>
      </c>
      <c r="C4451">
        <f>((Calculator!$C145-55)/10)^2</f>
      </c>
    </row>
    <row r="4452" spans="1:3" x14ac:dyDescent="0.25">
      <c r="A4452">
        <v>145</v>
      </c>
      <c r="B4452" t="s">
        <v>49</v>
      </c>
      <c r="C4452">
        <f>((Calculator!$D145-Calculator!$E145)*0.02586)-3.5</f>
      </c>
    </row>
    <row r="4453" spans="1:3" x14ac:dyDescent="0.25">
      <c r="A4453">
        <v>145</v>
      </c>
      <c r="B4453" t="s">
        <v>50</v>
      </c>
      <c r="C4453">
        <f>((Calculator!$E145*0.02586)-1.3)/0.3</f>
      </c>
    </row>
    <row r="4454" spans="1:3" x14ac:dyDescent="0.25">
      <c r="A4454">
        <v>145</v>
      </c>
      <c r="B4454" t="s">
        <v>51</v>
      </c>
      <c r="C4454">
        <f>(MIN(Calculator!$F145,110)-110)/20</f>
      </c>
    </row>
    <row r="4455" spans="1:3" x14ac:dyDescent="0.25">
      <c r="A4455">
        <v>145</v>
      </c>
      <c r="B4455" t="s">
        <v>52</v>
      </c>
      <c r="C4455">
        <f>(MAX(Calculator!$F145,110)-130)/20</f>
      </c>
    </row>
    <row r="4456" spans="1:3" x14ac:dyDescent="0.25">
      <c r="A4456">
        <v>145</v>
      </c>
      <c r="B4456" t="s">
        <v>17</v>
      </c>
      <c r="C4456">
        <f>IF(Calculator!$G145="Yes",1,0)</f>
      </c>
    </row>
    <row r="4457" spans="1:3" x14ac:dyDescent="0.25">
      <c r="A4457">
        <v>145</v>
      </c>
      <c r="B4457" t="s">
        <v>53</v>
      </c>
      <c r="C4457">
        <f>IF(Calculator!$H145="Yes",1,0)</f>
      </c>
    </row>
    <row r="4458" spans="1:3" x14ac:dyDescent="0.25">
      <c r="A4458">
        <v>145</v>
      </c>
      <c r="B4458" t="s">
        <v>54</v>
      </c>
      <c r="C4458">
        <f>(MIN(Calculator!$I145,30)-25)/5</f>
      </c>
    </row>
    <row r="4459" spans="1:3" x14ac:dyDescent="0.25">
      <c r="A4459">
        <v>145</v>
      </c>
      <c r="B4459" t="s">
        <v>55</v>
      </c>
      <c r="C4459">
        <f>(MAX(Calculator!$I145,30)-30)/5</f>
      </c>
    </row>
    <row r="4460" spans="1:3" x14ac:dyDescent="0.25">
      <c r="A4460">
        <v>145</v>
      </c>
      <c r="B4460" t="s">
        <v>56</v>
      </c>
      <c r="C4460">
        <f>(MIN(Calculator!$J145,60)-60)/-15</f>
      </c>
    </row>
    <row r="4461" spans="1:3" x14ac:dyDescent="0.25">
      <c r="A4461">
        <v>145</v>
      </c>
      <c r="B4461" t="s">
        <v>57</v>
      </c>
      <c r="C4461">
        <f>(MAX(Calculator!$J145,60)-90)/-15</f>
      </c>
    </row>
    <row r="4462" spans="1:3" x14ac:dyDescent="0.25">
      <c r="A4462">
        <v>145</v>
      </c>
      <c r="B4462" t="s">
        <v>58</v>
      </c>
      <c r="C4462">
        <f>IF(Calculator!$K145="Yes",1,0)</f>
      </c>
    </row>
    <row r="4463" spans="1:3" x14ac:dyDescent="0.25">
      <c r="A4463">
        <v>145</v>
      </c>
      <c r="B4463" t="s">
        <v>59</v>
      </c>
      <c r="C4463">
        <f>IF(Calculator!$L145="Yes",1,0)</f>
      </c>
    </row>
    <row r="4464" spans="1:3" x14ac:dyDescent="0.25">
      <c r="A4464">
        <v>145</v>
      </c>
      <c r="B4464" t="s">
        <v>60</v>
      </c>
      <c r="C4464">
        <f>((MAX(Calculator!$F145,110)-130)/20)*IF(Calculator!$K145="Yes",1,0)</f>
      </c>
    </row>
    <row r="4465" spans="1:3" x14ac:dyDescent="0.25">
      <c r="A4465">
        <v>145</v>
      </c>
      <c r="B4465" t="s">
        <v>61</v>
      </c>
      <c r="C4465">
        <f>((((Calculator!$D145-Calculator!$E145)*0.02586)-3.5))*IF(Calculator!$L145="Yes",1,0)</f>
      </c>
    </row>
    <row r="4466" spans="1:3" x14ac:dyDescent="0.25">
      <c r="A4466">
        <v>145</v>
      </c>
      <c r="B4466" t="s">
        <v>62</v>
      </c>
      <c r="C4466">
        <f>(((Calculator!$C145-55)/10)*(((((Calculator!$D145-Calculator!$E145)*0.02586)-3.5))))</f>
      </c>
    </row>
    <row r="4467" spans="1:3" x14ac:dyDescent="0.25">
      <c r="A4467">
        <v>145</v>
      </c>
      <c r="B4467" t="s">
        <v>63</v>
      </c>
      <c r="C4467">
        <f>(((Calculator!$C145-55)/10)*(((Calculator!$E145*0.02586)-1.3)/0.3))</f>
      </c>
    </row>
    <row r="4468" spans="1:3" x14ac:dyDescent="0.25">
      <c r="A4468">
        <v>145</v>
      </c>
      <c r="B4468" t="s">
        <v>64</v>
      </c>
      <c r="C4468">
        <f>(((Calculator!$C145-55)/10)*((MAX(Calculator!$F145,110)-130)/20))</f>
      </c>
    </row>
    <row r="4469" spans="1:3" x14ac:dyDescent="0.25">
      <c r="A4469">
        <v>145</v>
      </c>
      <c r="B4469" t="s">
        <v>65</v>
      </c>
      <c r="C4469">
        <f>(((Calculator!$C145-55)/10)*IF(Calculator!$G145="Yes",1,0))</f>
      </c>
    </row>
    <row r="4470" spans="1:3" x14ac:dyDescent="0.25">
      <c r="A4470">
        <v>145</v>
      </c>
      <c r="B4470" t="s">
        <v>66</v>
      </c>
      <c r="C4470">
        <f>(((Calculator!$C145-55)/10)*IF(Calculator!$H145="Yes",1,0))</f>
      </c>
    </row>
    <row r="4471" spans="1:3" x14ac:dyDescent="0.25">
      <c r="A4471">
        <v>145</v>
      </c>
      <c r="B4471" t="s">
        <v>67</v>
      </c>
      <c r="C4471">
        <f>(((Calculator!$C145-55)/10)*((MAX(Calculator!$I145,30)-30)/5))</f>
      </c>
    </row>
    <row r="4472" spans="1:3" x14ac:dyDescent="0.25">
      <c r="A4472">
        <v>145</v>
      </c>
      <c r="B4472" t="s">
        <v>68</v>
      </c>
      <c r="C4472">
        <f>(((Calculator!$C145-55)/10)*((MIN(Calculator!$J145,60)-60)/-15))</f>
      </c>
    </row>
    <row r="4473" spans="1:3" x14ac:dyDescent="0.25">
      <c r="A4473">
        <v>145</v>
      </c>
      <c r="B4473" t="s">
        <v>69</v>
      </c>
      <c r="C4473">
        <f>IF(AND(Calculator!$O145&lt;&gt;"",Calculator!$O145&gt;=4,Calculator!$O145&lt;=6),1,0)</f>
      </c>
    </row>
    <row r="4474" spans="1:3" x14ac:dyDescent="0.25">
      <c r="A4474">
        <v>145</v>
      </c>
      <c r="B4474" t="s">
        <v>70</v>
      </c>
      <c r="C4474">
        <f>IF(AND(Calculator!$O145&lt;&gt;"",Calculator!$O145&gt;=7,Calculator!$O145&lt;=10),1,0)</f>
      </c>
    </row>
    <row r="4475" spans="1:3" x14ac:dyDescent="0.25">
      <c r="A4475">
        <v>145</v>
      </c>
      <c r="B4475" t="s">
        <v>71</v>
      </c>
      <c r="C4475">
        <f>IF(Calculator!$O145="",1,0)</f>
      </c>
    </row>
    <row r="4476" spans="1:3" x14ac:dyDescent="0.25">
      <c r="A4476">
        <v>145</v>
      </c>
      <c r="B4476" t="s">
        <v>72</v>
      </c>
      <c r="C4476">
        <f>IF(OR(Calculator!$M145="",Calculator!$M145=0),0,LN(Calculator!$M145))</f>
      </c>
    </row>
    <row r="4477" spans="1:3" x14ac:dyDescent="0.25">
      <c r="A4477">
        <v>145</v>
      </c>
      <c r="B4477" t="s">
        <v>73</v>
      </c>
      <c r="C4477">
        <f>IF(Calculator!$M145="",1,0)</f>
      </c>
    </row>
    <row r="4478" spans="1:3" x14ac:dyDescent="0.25">
      <c r="A4478">
        <v>145</v>
      </c>
      <c r="B4478" t="s">
        <v>74</v>
      </c>
      <c r="C4478">
        <f>IF(Calculator!$N145="",0,(Calculator!$N145-5.3)*IF(Calculator!$G145="Yes",1,0))</f>
      </c>
    </row>
    <row r="4479" spans="1:3" x14ac:dyDescent="0.25">
      <c r="A4479">
        <v>145</v>
      </c>
      <c r="B4479" t="s">
        <v>75</v>
      </c>
      <c r="C4479">
        <f>IF(Calculator!$N145="",0,(Calculator!$N145-5.3)*(1-IF(Calculator!$G145="Yes",1,0)))</f>
      </c>
    </row>
    <row r="4480" spans="1:3" x14ac:dyDescent="0.25">
      <c r="A4480">
        <v>145</v>
      </c>
      <c r="B4480" t="s">
        <v>76</v>
      </c>
      <c r="C4480">
        <f>IF(Calculator!$N145="",1,0)</f>
      </c>
    </row>
    <row r="4481" spans="1:3" x14ac:dyDescent="0.25">
      <c r="A4481">
        <v>145</v>
      </c>
      <c r="B4481" t="s">
        <v>77</v>
      </c>
      <c r="C4481">
        <f>1</f>
      </c>
    </row>
    <row r="4482" spans="1:3" x14ac:dyDescent="0.25">
      <c r="A4482">
        <v>146</v>
      </c>
      <c r="B4482" t="s">
        <v>47</v>
      </c>
      <c r="C4482">
        <f>(Calculator!$C146-55)/10</f>
      </c>
    </row>
    <row r="4483" spans="1:3" x14ac:dyDescent="0.25">
      <c r="A4483">
        <v>146</v>
      </c>
      <c r="B4483" t="s">
        <v>48</v>
      </c>
      <c r="C4483">
        <f>((Calculator!$C146-55)/10)^2</f>
      </c>
    </row>
    <row r="4484" spans="1:3" x14ac:dyDescent="0.25">
      <c r="A4484">
        <v>146</v>
      </c>
      <c r="B4484" t="s">
        <v>49</v>
      </c>
      <c r="C4484">
        <f>((Calculator!$D146-Calculator!$E146)*0.02586)-3.5</f>
      </c>
    </row>
    <row r="4485" spans="1:3" x14ac:dyDescent="0.25">
      <c r="A4485">
        <v>146</v>
      </c>
      <c r="B4485" t="s">
        <v>50</v>
      </c>
      <c r="C4485">
        <f>((Calculator!$E146*0.02586)-1.3)/0.3</f>
      </c>
    </row>
    <row r="4486" spans="1:3" x14ac:dyDescent="0.25">
      <c r="A4486">
        <v>146</v>
      </c>
      <c r="B4486" t="s">
        <v>51</v>
      </c>
      <c r="C4486">
        <f>(MIN(Calculator!$F146,110)-110)/20</f>
      </c>
    </row>
    <row r="4487" spans="1:3" x14ac:dyDescent="0.25">
      <c r="A4487">
        <v>146</v>
      </c>
      <c r="B4487" t="s">
        <v>52</v>
      </c>
      <c r="C4487">
        <f>(MAX(Calculator!$F146,110)-130)/20</f>
      </c>
    </row>
    <row r="4488" spans="1:3" x14ac:dyDescent="0.25">
      <c r="A4488">
        <v>146</v>
      </c>
      <c r="B4488" t="s">
        <v>17</v>
      </c>
      <c r="C4488">
        <f>IF(Calculator!$G146="Yes",1,0)</f>
      </c>
    </row>
    <row r="4489" spans="1:3" x14ac:dyDescent="0.25">
      <c r="A4489">
        <v>146</v>
      </c>
      <c r="B4489" t="s">
        <v>53</v>
      </c>
      <c r="C4489">
        <f>IF(Calculator!$H146="Yes",1,0)</f>
      </c>
    </row>
    <row r="4490" spans="1:3" x14ac:dyDescent="0.25">
      <c r="A4490">
        <v>146</v>
      </c>
      <c r="B4490" t="s">
        <v>54</v>
      </c>
      <c r="C4490">
        <f>(MIN(Calculator!$I146,30)-25)/5</f>
      </c>
    </row>
    <row r="4491" spans="1:3" x14ac:dyDescent="0.25">
      <c r="A4491">
        <v>146</v>
      </c>
      <c r="B4491" t="s">
        <v>55</v>
      </c>
      <c r="C4491">
        <f>(MAX(Calculator!$I146,30)-30)/5</f>
      </c>
    </row>
    <row r="4492" spans="1:3" x14ac:dyDescent="0.25">
      <c r="A4492">
        <v>146</v>
      </c>
      <c r="B4492" t="s">
        <v>56</v>
      </c>
      <c r="C4492">
        <f>(MIN(Calculator!$J146,60)-60)/-15</f>
      </c>
    </row>
    <row r="4493" spans="1:3" x14ac:dyDescent="0.25">
      <c r="A4493">
        <v>146</v>
      </c>
      <c r="B4493" t="s">
        <v>57</v>
      </c>
      <c r="C4493">
        <f>(MAX(Calculator!$J146,60)-90)/-15</f>
      </c>
    </row>
    <row r="4494" spans="1:3" x14ac:dyDescent="0.25">
      <c r="A4494">
        <v>146</v>
      </c>
      <c r="B4494" t="s">
        <v>58</v>
      </c>
      <c r="C4494">
        <f>IF(Calculator!$K146="Yes",1,0)</f>
      </c>
    </row>
    <row r="4495" spans="1:3" x14ac:dyDescent="0.25">
      <c r="A4495">
        <v>146</v>
      </c>
      <c r="B4495" t="s">
        <v>59</v>
      </c>
      <c r="C4495">
        <f>IF(Calculator!$L146="Yes",1,0)</f>
      </c>
    </row>
    <row r="4496" spans="1:3" x14ac:dyDescent="0.25">
      <c r="A4496">
        <v>146</v>
      </c>
      <c r="B4496" t="s">
        <v>60</v>
      </c>
      <c r="C4496">
        <f>((MAX(Calculator!$F146,110)-130)/20)*IF(Calculator!$K146="Yes",1,0)</f>
      </c>
    </row>
    <row r="4497" spans="1:3" x14ac:dyDescent="0.25">
      <c r="A4497">
        <v>146</v>
      </c>
      <c r="B4497" t="s">
        <v>61</v>
      </c>
      <c r="C4497">
        <f>((((Calculator!$D146-Calculator!$E146)*0.02586)-3.5))*IF(Calculator!$L146="Yes",1,0)</f>
      </c>
    </row>
    <row r="4498" spans="1:3" x14ac:dyDescent="0.25">
      <c r="A4498">
        <v>146</v>
      </c>
      <c r="B4498" t="s">
        <v>62</v>
      </c>
      <c r="C4498">
        <f>(((Calculator!$C146-55)/10)*(((((Calculator!$D146-Calculator!$E146)*0.02586)-3.5))))</f>
      </c>
    </row>
    <row r="4499" spans="1:3" x14ac:dyDescent="0.25">
      <c r="A4499">
        <v>146</v>
      </c>
      <c r="B4499" t="s">
        <v>63</v>
      </c>
      <c r="C4499">
        <f>(((Calculator!$C146-55)/10)*(((Calculator!$E146*0.02586)-1.3)/0.3))</f>
      </c>
    </row>
    <row r="4500" spans="1:3" x14ac:dyDescent="0.25">
      <c r="A4500">
        <v>146</v>
      </c>
      <c r="B4500" t="s">
        <v>64</v>
      </c>
      <c r="C4500">
        <f>(((Calculator!$C146-55)/10)*((MAX(Calculator!$F146,110)-130)/20))</f>
      </c>
    </row>
    <row r="4501" spans="1:3" x14ac:dyDescent="0.25">
      <c r="A4501">
        <v>146</v>
      </c>
      <c r="B4501" t="s">
        <v>65</v>
      </c>
      <c r="C4501">
        <f>(((Calculator!$C146-55)/10)*IF(Calculator!$G146="Yes",1,0))</f>
      </c>
    </row>
    <row r="4502" spans="1:3" x14ac:dyDescent="0.25">
      <c r="A4502">
        <v>146</v>
      </c>
      <c r="B4502" t="s">
        <v>66</v>
      </c>
      <c r="C4502">
        <f>(((Calculator!$C146-55)/10)*IF(Calculator!$H146="Yes",1,0))</f>
      </c>
    </row>
    <row r="4503" spans="1:3" x14ac:dyDescent="0.25">
      <c r="A4503">
        <v>146</v>
      </c>
      <c r="B4503" t="s">
        <v>67</v>
      </c>
      <c r="C4503">
        <f>(((Calculator!$C146-55)/10)*((MAX(Calculator!$I146,30)-30)/5))</f>
      </c>
    </row>
    <row r="4504" spans="1:3" x14ac:dyDescent="0.25">
      <c r="A4504">
        <v>146</v>
      </c>
      <c r="B4504" t="s">
        <v>68</v>
      </c>
      <c r="C4504">
        <f>(((Calculator!$C146-55)/10)*((MIN(Calculator!$J146,60)-60)/-15))</f>
      </c>
    </row>
    <row r="4505" spans="1:3" x14ac:dyDescent="0.25">
      <c r="A4505">
        <v>146</v>
      </c>
      <c r="B4505" t="s">
        <v>69</v>
      </c>
      <c r="C4505">
        <f>IF(AND(Calculator!$O146&lt;&gt;"",Calculator!$O146&gt;=4,Calculator!$O146&lt;=6),1,0)</f>
      </c>
    </row>
    <row r="4506" spans="1:3" x14ac:dyDescent="0.25">
      <c r="A4506">
        <v>146</v>
      </c>
      <c r="B4506" t="s">
        <v>70</v>
      </c>
      <c r="C4506">
        <f>IF(AND(Calculator!$O146&lt;&gt;"",Calculator!$O146&gt;=7,Calculator!$O146&lt;=10),1,0)</f>
      </c>
    </row>
    <row r="4507" spans="1:3" x14ac:dyDescent="0.25">
      <c r="A4507">
        <v>146</v>
      </c>
      <c r="B4507" t="s">
        <v>71</v>
      </c>
      <c r="C4507">
        <f>IF(Calculator!$O146="",1,0)</f>
      </c>
    </row>
    <row r="4508" spans="1:3" x14ac:dyDescent="0.25">
      <c r="A4508">
        <v>146</v>
      </c>
      <c r="B4508" t="s">
        <v>72</v>
      </c>
      <c r="C4508">
        <f>IF(OR(Calculator!$M146="",Calculator!$M146=0),0,LN(Calculator!$M146))</f>
      </c>
    </row>
    <row r="4509" spans="1:3" x14ac:dyDescent="0.25">
      <c r="A4509">
        <v>146</v>
      </c>
      <c r="B4509" t="s">
        <v>73</v>
      </c>
      <c r="C4509">
        <f>IF(Calculator!$M146="",1,0)</f>
      </c>
    </row>
    <row r="4510" spans="1:3" x14ac:dyDescent="0.25">
      <c r="A4510">
        <v>146</v>
      </c>
      <c r="B4510" t="s">
        <v>74</v>
      </c>
      <c r="C4510">
        <f>IF(Calculator!$N146="",0,(Calculator!$N146-5.3)*IF(Calculator!$G146="Yes",1,0))</f>
      </c>
    </row>
    <row r="4511" spans="1:3" x14ac:dyDescent="0.25">
      <c r="A4511">
        <v>146</v>
      </c>
      <c r="B4511" t="s">
        <v>75</v>
      </c>
      <c r="C4511">
        <f>IF(Calculator!$N146="",0,(Calculator!$N146-5.3)*(1-IF(Calculator!$G146="Yes",1,0)))</f>
      </c>
    </row>
    <row r="4512" spans="1:3" x14ac:dyDescent="0.25">
      <c r="A4512">
        <v>146</v>
      </c>
      <c r="B4512" t="s">
        <v>76</v>
      </c>
      <c r="C4512">
        <f>IF(Calculator!$N146="",1,0)</f>
      </c>
    </row>
    <row r="4513" spans="1:3" x14ac:dyDescent="0.25">
      <c r="A4513">
        <v>146</v>
      </c>
      <c r="B4513" t="s">
        <v>77</v>
      </c>
      <c r="C4513">
        <f>1</f>
      </c>
    </row>
    <row r="4514" spans="1:3" x14ac:dyDescent="0.25">
      <c r="A4514">
        <v>147</v>
      </c>
      <c r="B4514" t="s">
        <v>47</v>
      </c>
      <c r="C4514">
        <f>(Calculator!$C147-55)/10</f>
      </c>
    </row>
    <row r="4515" spans="1:3" x14ac:dyDescent="0.25">
      <c r="A4515">
        <v>147</v>
      </c>
      <c r="B4515" t="s">
        <v>48</v>
      </c>
      <c r="C4515">
        <f>((Calculator!$C147-55)/10)^2</f>
      </c>
    </row>
    <row r="4516" spans="1:3" x14ac:dyDescent="0.25">
      <c r="A4516">
        <v>147</v>
      </c>
      <c r="B4516" t="s">
        <v>49</v>
      </c>
      <c r="C4516">
        <f>((Calculator!$D147-Calculator!$E147)*0.02586)-3.5</f>
      </c>
    </row>
    <row r="4517" spans="1:3" x14ac:dyDescent="0.25">
      <c r="A4517">
        <v>147</v>
      </c>
      <c r="B4517" t="s">
        <v>50</v>
      </c>
      <c r="C4517">
        <f>((Calculator!$E147*0.02586)-1.3)/0.3</f>
      </c>
    </row>
    <row r="4518" spans="1:3" x14ac:dyDescent="0.25">
      <c r="A4518">
        <v>147</v>
      </c>
      <c r="B4518" t="s">
        <v>51</v>
      </c>
      <c r="C4518">
        <f>(MIN(Calculator!$F147,110)-110)/20</f>
      </c>
    </row>
    <row r="4519" spans="1:3" x14ac:dyDescent="0.25">
      <c r="A4519">
        <v>147</v>
      </c>
      <c r="B4519" t="s">
        <v>52</v>
      </c>
      <c r="C4519">
        <f>(MAX(Calculator!$F147,110)-130)/20</f>
      </c>
    </row>
    <row r="4520" spans="1:3" x14ac:dyDescent="0.25">
      <c r="A4520">
        <v>147</v>
      </c>
      <c r="B4520" t="s">
        <v>17</v>
      </c>
      <c r="C4520">
        <f>IF(Calculator!$G147="Yes",1,0)</f>
      </c>
    </row>
    <row r="4521" spans="1:3" x14ac:dyDescent="0.25">
      <c r="A4521">
        <v>147</v>
      </c>
      <c r="B4521" t="s">
        <v>53</v>
      </c>
      <c r="C4521">
        <f>IF(Calculator!$H147="Yes",1,0)</f>
      </c>
    </row>
    <row r="4522" spans="1:3" x14ac:dyDescent="0.25">
      <c r="A4522">
        <v>147</v>
      </c>
      <c r="B4522" t="s">
        <v>54</v>
      </c>
      <c r="C4522">
        <f>(MIN(Calculator!$I147,30)-25)/5</f>
      </c>
    </row>
    <row r="4523" spans="1:3" x14ac:dyDescent="0.25">
      <c r="A4523">
        <v>147</v>
      </c>
      <c r="B4523" t="s">
        <v>55</v>
      </c>
      <c r="C4523">
        <f>(MAX(Calculator!$I147,30)-30)/5</f>
      </c>
    </row>
    <row r="4524" spans="1:3" x14ac:dyDescent="0.25">
      <c r="A4524">
        <v>147</v>
      </c>
      <c r="B4524" t="s">
        <v>56</v>
      </c>
      <c r="C4524">
        <f>(MIN(Calculator!$J147,60)-60)/-15</f>
      </c>
    </row>
    <row r="4525" spans="1:3" x14ac:dyDescent="0.25">
      <c r="A4525">
        <v>147</v>
      </c>
      <c r="B4525" t="s">
        <v>57</v>
      </c>
      <c r="C4525">
        <f>(MAX(Calculator!$J147,60)-90)/-15</f>
      </c>
    </row>
    <row r="4526" spans="1:3" x14ac:dyDescent="0.25">
      <c r="A4526">
        <v>147</v>
      </c>
      <c r="B4526" t="s">
        <v>58</v>
      </c>
      <c r="C4526">
        <f>IF(Calculator!$K147="Yes",1,0)</f>
      </c>
    </row>
    <row r="4527" spans="1:3" x14ac:dyDescent="0.25">
      <c r="A4527">
        <v>147</v>
      </c>
      <c r="B4527" t="s">
        <v>59</v>
      </c>
      <c r="C4527">
        <f>IF(Calculator!$L147="Yes",1,0)</f>
      </c>
    </row>
    <row r="4528" spans="1:3" x14ac:dyDescent="0.25">
      <c r="A4528">
        <v>147</v>
      </c>
      <c r="B4528" t="s">
        <v>60</v>
      </c>
      <c r="C4528">
        <f>((MAX(Calculator!$F147,110)-130)/20)*IF(Calculator!$K147="Yes",1,0)</f>
      </c>
    </row>
    <row r="4529" spans="1:3" x14ac:dyDescent="0.25">
      <c r="A4529">
        <v>147</v>
      </c>
      <c r="B4529" t="s">
        <v>61</v>
      </c>
      <c r="C4529">
        <f>((((Calculator!$D147-Calculator!$E147)*0.02586)-3.5))*IF(Calculator!$L147="Yes",1,0)</f>
      </c>
    </row>
    <row r="4530" spans="1:3" x14ac:dyDescent="0.25">
      <c r="A4530">
        <v>147</v>
      </c>
      <c r="B4530" t="s">
        <v>62</v>
      </c>
      <c r="C4530">
        <f>(((Calculator!$C147-55)/10)*(((((Calculator!$D147-Calculator!$E147)*0.02586)-3.5))))</f>
      </c>
    </row>
    <row r="4531" spans="1:3" x14ac:dyDescent="0.25">
      <c r="A4531">
        <v>147</v>
      </c>
      <c r="B4531" t="s">
        <v>63</v>
      </c>
      <c r="C4531">
        <f>(((Calculator!$C147-55)/10)*(((Calculator!$E147*0.02586)-1.3)/0.3))</f>
      </c>
    </row>
    <row r="4532" spans="1:3" x14ac:dyDescent="0.25">
      <c r="A4532">
        <v>147</v>
      </c>
      <c r="B4532" t="s">
        <v>64</v>
      </c>
      <c r="C4532">
        <f>(((Calculator!$C147-55)/10)*((MAX(Calculator!$F147,110)-130)/20))</f>
      </c>
    </row>
    <row r="4533" spans="1:3" x14ac:dyDescent="0.25">
      <c r="A4533">
        <v>147</v>
      </c>
      <c r="B4533" t="s">
        <v>65</v>
      </c>
      <c r="C4533">
        <f>(((Calculator!$C147-55)/10)*IF(Calculator!$G147="Yes",1,0))</f>
      </c>
    </row>
    <row r="4534" spans="1:3" x14ac:dyDescent="0.25">
      <c r="A4534">
        <v>147</v>
      </c>
      <c r="B4534" t="s">
        <v>66</v>
      </c>
      <c r="C4534">
        <f>(((Calculator!$C147-55)/10)*IF(Calculator!$H147="Yes",1,0))</f>
      </c>
    </row>
    <row r="4535" spans="1:3" x14ac:dyDescent="0.25">
      <c r="A4535">
        <v>147</v>
      </c>
      <c r="B4535" t="s">
        <v>67</v>
      </c>
      <c r="C4535">
        <f>(((Calculator!$C147-55)/10)*((MAX(Calculator!$I147,30)-30)/5))</f>
      </c>
    </row>
    <row r="4536" spans="1:3" x14ac:dyDescent="0.25">
      <c r="A4536">
        <v>147</v>
      </c>
      <c r="B4536" t="s">
        <v>68</v>
      </c>
      <c r="C4536">
        <f>(((Calculator!$C147-55)/10)*((MIN(Calculator!$J147,60)-60)/-15))</f>
      </c>
    </row>
    <row r="4537" spans="1:3" x14ac:dyDescent="0.25">
      <c r="A4537">
        <v>147</v>
      </c>
      <c r="B4537" t="s">
        <v>69</v>
      </c>
      <c r="C4537">
        <f>IF(AND(Calculator!$O147&lt;&gt;"",Calculator!$O147&gt;=4,Calculator!$O147&lt;=6),1,0)</f>
      </c>
    </row>
    <row r="4538" spans="1:3" x14ac:dyDescent="0.25">
      <c r="A4538">
        <v>147</v>
      </c>
      <c r="B4538" t="s">
        <v>70</v>
      </c>
      <c r="C4538">
        <f>IF(AND(Calculator!$O147&lt;&gt;"",Calculator!$O147&gt;=7,Calculator!$O147&lt;=10),1,0)</f>
      </c>
    </row>
    <row r="4539" spans="1:3" x14ac:dyDescent="0.25">
      <c r="A4539">
        <v>147</v>
      </c>
      <c r="B4539" t="s">
        <v>71</v>
      </c>
      <c r="C4539">
        <f>IF(Calculator!$O147="",1,0)</f>
      </c>
    </row>
    <row r="4540" spans="1:3" x14ac:dyDescent="0.25">
      <c r="A4540">
        <v>147</v>
      </c>
      <c r="B4540" t="s">
        <v>72</v>
      </c>
      <c r="C4540">
        <f>IF(OR(Calculator!$M147="",Calculator!$M147=0),0,LN(Calculator!$M147))</f>
      </c>
    </row>
    <row r="4541" spans="1:3" x14ac:dyDescent="0.25">
      <c r="A4541">
        <v>147</v>
      </c>
      <c r="B4541" t="s">
        <v>73</v>
      </c>
      <c r="C4541">
        <f>IF(Calculator!$M147="",1,0)</f>
      </c>
    </row>
    <row r="4542" spans="1:3" x14ac:dyDescent="0.25">
      <c r="A4542">
        <v>147</v>
      </c>
      <c r="B4542" t="s">
        <v>74</v>
      </c>
      <c r="C4542">
        <f>IF(Calculator!$N147="",0,(Calculator!$N147-5.3)*IF(Calculator!$G147="Yes",1,0))</f>
      </c>
    </row>
    <row r="4543" spans="1:3" x14ac:dyDescent="0.25">
      <c r="A4543">
        <v>147</v>
      </c>
      <c r="B4543" t="s">
        <v>75</v>
      </c>
      <c r="C4543">
        <f>IF(Calculator!$N147="",0,(Calculator!$N147-5.3)*(1-IF(Calculator!$G147="Yes",1,0)))</f>
      </c>
    </row>
    <row r="4544" spans="1:3" x14ac:dyDescent="0.25">
      <c r="A4544">
        <v>147</v>
      </c>
      <c r="B4544" t="s">
        <v>76</v>
      </c>
      <c r="C4544">
        <f>IF(Calculator!$N147="",1,0)</f>
      </c>
    </row>
    <row r="4545" spans="1:3" x14ac:dyDescent="0.25">
      <c r="A4545">
        <v>147</v>
      </c>
      <c r="B4545" t="s">
        <v>77</v>
      </c>
      <c r="C4545">
        <f>1</f>
      </c>
    </row>
    <row r="4546" spans="1:3" x14ac:dyDescent="0.25">
      <c r="A4546">
        <v>148</v>
      </c>
      <c r="B4546" t="s">
        <v>47</v>
      </c>
      <c r="C4546">
        <f>(Calculator!$C148-55)/10</f>
      </c>
    </row>
    <row r="4547" spans="1:3" x14ac:dyDescent="0.25">
      <c r="A4547">
        <v>148</v>
      </c>
      <c r="B4547" t="s">
        <v>48</v>
      </c>
      <c r="C4547">
        <f>((Calculator!$C148-55)/10)^2</f>
      </c>
    </row>
    <row r="4548" spans="1:3" x14ac:dyDescent="0.25">
      <c r="A4548">
        <v>148</v>
      </c>
      <c r="B4548" t="s">
        <v>49</v>
      </c>
      <c r="C4548">
        <f>((Calculator!$D148-Calculator!$E148)*0.02586)-3.5</f>
      </c>
    </row>
    <row r="4549" spans="1:3" x14ac:dyDescent="0.25">
      <c r="A4549">
        <v>148</v>
      </c>
      <c r="B4549" t="s">
        <v>50</v>
      </c>
      <c r="C4549">
        <f>((Calculator!$E148*0.02586)-1.3)/0.3</f>
      </c>
    </row>
    <row r="4550" spans="1:3" x14ac:dyDescent="0.25">
      <c r="A4550">
        <v>148</v>
      </c>
      <c r="B4550" t="s">
        <v>51</v>
      </c>
      <c r="C4550">
        <f>(MIN(Calculator!$F148,110)-110)/20</f>
      </c>
    </row>
    <row r="4551" spans="1:3" x14ac:dyDescent="0.25">
      <c r="A4551">
        <v>148</v>
      </c>
      <c r="B4551" t="s">
        <v>52</v>
      </c>
      <c r="C4551">
        <f>(MAX(Calculator!$F148,110)-130)/20</f>
      </c>
    </row>
    <row r="4552" spans="1:3" x14ac:dyDescent="0.25">
      <c r="A4552">
        <v>148</v>
      </c>
      <c r="B4552" t="s">
        <v>17</v>
      </c>
      <c r="C4552">
        <f>IF(Calculator!$G148="Yes",1,0)</f>
      </c>
    </row>
    <row r="4553" spans="1:3" x14ac:dyDescent="0.25">
      <c r="A4553">
        <v>148</v>
      </c>
      <c r="B4553" t="s">
        <v>53</v>
      </c>
      <c r="C4553">
        <f>IF(Calculator!$H148="Yes",1,0)</f>
      </c>
    </row>
    <row r="4554" spans="1:3" x14ac:dyDescent="0.25">
      <c r="A4554">
        <v>148</v>
      </c>
      <c r="B4554" t="s">
        <v>54</v>
      </c>
      <c r="C4554">
        <f>(MIN(Calculator!$I148,30)-25)/5</f>
      </c>
    </row>
    <row r="4555" spans="1:3" x14ac:dyDescent="0.25">
      <c r="A4555">
        <v>148</v>
      </c>
      <c r="B4555" t="s">
        <v>55</v>
      </c>
      <c r="C4555">
        <f>(MAX(Calculator!$I148,30)-30)/5</f>
      </c>
    </row>
    <row r="4556" spans="1:3" x14ac:dyDescent="0.25">
      <c r="A4556">
        <v>148</v>
      </c>
      <c r="B4556" t="s">
        <v>56</v>
      </c>
      <c r="C4556">
        <f>(MIN(Calculator!$J148,60)-60)/-15</f>
      </c>
    </row>
    <row r="4557" spans="1:3" x14ac:dyDescent="0.25">
      <c r="A4557">
        <v>148</v>
      </c>
      <c r="B4557" t="s">
        <v>57</v>
      </c>
      <c r="C4557">
        <f>(MAX(Calculator!$J148,60)-90)/-15</f>
      </c>
    </row>
    <row r="4558" spans="1:3" x14ac:dyDescent="0.25">
      <c r="A4558">
        <v>148</v>
      </c>
      <c r="B4558" t="s">
        <v>58</v>
      </c>
      <c r="C4558">
        <f>IF(Calculator!$K148="Yes",1,0)</f>
      </c>
    </row>
    <row r="4559" spans="1:3" x14ac:dyDescent="0.25">
      <c r="A4559">
        <v>148</v>
      </c>
      <c r="B4559" t="s">
        <v>59</v>
      </c>
      <c r="C4559">
        <f>IF(Calculator!$L148="Yes",1,0)</f>
      </c>
    </row>
    <row r="4560" spans="1:3" x14ac:dyDescent="0.25">
      <c r="A4560">
        <v>148</v>
      </c>
      <c r="B4560" t="s">
        <v>60</v>
      </c>
      <c r="C4560">
        <f>((MAX(Calculator!$F148,110)-130)/20)*IF(Calculator!$K148="Yes",1,0)</f>
      </c>
    </row>
    <row r="4561" spans="1:3" x14ac:dyDescent="0.25">
      <c r="A4561">
        <v>148</v>
      </c>
      <c r="B4561" t="s">
        <v>61</v>
      </c>
      <c r="C4561">
        <f>((((Calculator!$D148-Calculator!$E148)*0.02586)-3.5))*IF(Calculator!$L148="Yes",1,0)</f>
      </c>
    </row>
    <row r="4562" spans="1:3" x14ac:dyDescent="0.25">
      <c r="A4562">
        <v>148</v>
      </c>
      <c r="B4562" t="s">
        <v>62</v>
      </c>
      <c r="C4562">
        <f>(((Calculator!$C148-55)/10)*(((((Calculator!$D148-Calculator!$E148)*0.02586)-3.5))))</f>
      </c>
    </row>
    <row r="4563" spans="1:3" x14ac:dyDescent="0.25">
      <c r="A4563">
        <v>148</v>
      </c>
      <c r="B4563" t="s">
        <v>63</v>
      </c>
      <c r="C4563">
        <f>(((Calculator!$C148-55)/10)*(((Calculator!$E148*0.02586)-1.3)/0.3))</f>
      </c>
    </row>
    <row r="4564" spans="1:3" x14ac:dyDescent="0.25">
      <c r="A4564">
        <v>148</v>
      </c>
      <c r="B4564" t="s">
        <v>64</v>
      </c>
      <c r="C4564">
        <f>(((Calculator!$C148-55)/10)*((MAX(Calculator!$F148,110)-130)/20))</f>
      </c>
    </row>
    <row r="4565" spans="1:3" x14ac:dyDescent="0.25">
      <c r="A4565">
        <v>148</v>
      </c>
      <c r="B4565" t="s">
        <v>65</v>
      </c>
      <c r="C4565">
        <f>(((Calculator!$C148-55)/10)*IF(Calculator!$G148="Yes",1,0))</f>
      </c>
    </row>
    <row r="4566" spans="1:3" x14ac:dyDescent="0.25">
      <c r="A4566">
        <v>148</v>
      </c>
      <c r="B4566" t="s">
        <v>66</v>
      </c>
      <c r="C4566">
        <f>(((Calculator!$C148-55)/10)*IF(Calculator!$H148="Yes",1,0))</f>
      </c>
    </row>
    <row r="4567" spans="1:3" x14ac:dyDescent="0.25">
      <c r="A4567">
        <v>148</v>
      </c>
      <c r="B4567" t="s">
        <v>67</v>
      </c>
      <c r="C4567">
        <f>(((Calculator!$C148-55)/10)*((MAX(Calculator!$I148,30)-30)/5))</f>
      </c>
    </row>
    <row r="4568" spans="1:3" x14ac:dyDescent="0.25">
      <c r="A4568">
        <v>148</v>
      </c>
      <c r="B4568" t="s">
        <v>68</v>
      </c>
      <c r="C4568">
        <f>(((Calculator!$C148-55)/10)*((MIN(Calculator!$J148,60)-60)/-15))</f>
      </c>
    </row>
    <row r="4569" spans="1:3" x14ac:dyDescent="0.25">
      <c r="A4569">
        <v>148</v>
      </c>
      <c r="B4569" t="s">
        <v>69</v>
      </c>
      <c r="C4569">
        <f>IF(AND(Calculator!$O148&lt;&gt;"",Calculator!$O148&gt;=4,Calculator!$O148&lt;=6),1,0)</f>
      </c>
    </row>
    <row r="4570" spans="1:3" x14ac:dyDescent="0.25">
      <c r="A4570">
        <v>148</v>
      </c>
      <c r="B4570" t="s">
        <v>70</v>
      </c>
      <c r="C4570">
        <f>IF(AND(Calculator!$O148&lt;&gt;"",Calculator!$O148&gt;=7,Calculator!$O148&lt;=10),1,0)</f>
      </c>
    </row>
    <row r="4571" spans="1:3" x14ac:dyDescent="0.25">
      <c r="A4571">
        <v>148</v>
      </c>
      <c r="B4571" t="s">
        <v>71</v>
      </c>
      <c r="C4571">
        <f>IF(Calculator!$O148="",1,0)</f>
      </c>
    </row>
    <row r="4572" spans="1:3" x14ac:dyDescent="0.25">
      <c r="A4572">
        <v>148</v>
      </c>
      <c r="B4572" t="s">
        <v>72</v>
      </c>
      <c r="C4572">
        <f>IF(OR(Calculator!$M148="",Calculator!$M148=0),0,LN(Calculator!$M148))</f>
      </c>
    </row>
    <row r="4573" spans="1:3" x14ac:dyDescent="0.25">
      <c r="A4573">
        <v>148</v>
      </c>
      <c r="B4573" t="s">
        <v>73</v>
      </c>
      <c r="C4573">
        <f>IF(Calculator!$M148="",1,0)</f>
      </c>
    </row>
    <row r="4574" spans="1:3" x14ac:dyDescent="0.25">
      <c r="A4574">
        <v>148</v>
      </c>
      <c r="B4574" t="s">
        <v>74</v>
      </c>
      <c r="C4574">
        <f>IF(Calculator!$N148="",0,(Calculator!$N148-5.3)*IF(Calculator!$G148="Yes",1,0))</f>
      </c>
    </row>
    <row r="4575" spans="1:3" x14ac:dyDescent="0.25">
      <c r="A4575">
        <v>148</v>
      </c>
      <c r="B4575" t="s">
        <v>75</v>
      </c>
      <c r="C4575">
        <f>IF(Calculator!$N148="",0,(Calculator!$N148-5.3)*(1-IF(Calculator!$G148="Yes",1,0)))</f>
      </c>
    </row>
    <row r="4576" spans="1:3" x14ac:dyDescent="0.25">
      <c r="A4576">
        <v>148</v>
      </c>
      <c r="B4576" t="s">
        <v>76</v>
      </c>
      <c r="C4576">
        <f>IF(Calculator!$N148="",1,0)</f>
      </c>
    </row>
    <row r="4577" spans="1:3" x14ac:dyDescent="0.25">
      <c r="A4577">
        <v>148</v>
      </c>
      <c r="B4577" t="s">
        <v>77</v>
      </c>
      <c r="C4577">
        <f>1</f>
      </c>
    </row>
    <row r="4578" spans="1:3" x14ac:dyDescent="0.25">
      <c r="A4578">
        <v>149</v>
      </c>
      <c r="B4578" t="s">
        <v>47</v>
      </c>
      <c r="C4578">
        <f>(Calculator!$C149-55)/10</f>
      </c>
    </row>
    <row r="4579" spans="1:3" x14ac:dyDescent="0.25">
      <c r="A4579">
        <v>149</v>
      </c>
      <c r="B4579" t="s">
        <v>48</v>
      </c>
      <c r="C4579">
        <f>((Calculator!$C149-55)/10)^2</f>
      </c>
    </row>
    <row r="4580" spans="1:3" x14ac:dyDescent="0.25">
      <c r="A4580">
        <v>149</v>
      </c>
      <c r="B4580" t="s">
        <v>49</v>
      </c>
      <c r="C4580">
        <f>((Calculator!$D149-Calculator!$E149)*0.02586)-3.5</f>
      </c>
    </row>
    <row r="4581" spans="1:3" x14ac:dyDescent="0.25">
      <c r="A4581">
        <v>149</v>
      </c>
      <c r="B4581" t="s">
        <v>50</v>
      </c>
      <c r="C4581">
        <f>((Calculator!$E149*0.02586)-1.3)/0.3</f>
      </c>
    </row>
    <row r="4582" spans="1:3" x14ac:dyDescent="0.25">
      <c r="A4582">
        <v>149</v>
      </c>
      <c r="B4582" t="s">
        <v>51</v>
      </c>
      <c r="C4582">
        <f>(MIN(Calculator!$F149,110)-110)/20</f>
      </c>
    </row>
    <row r="4583" spans="1:3" x14ac:dyDescent="0.25">
      <c r="A4583">
        <v>149</v>
      </c>
      <c r="B4583" t="s">
        <v>52</v>
      </c>
      <c r="C4583">
        <f>(MAX(Calculator!$F149,110)-130)/20</f>
      </c>
    </row>
    <row r="4584" spans="1:3" x14ac:dyDescent="0.25">
      <c r="A4584">
        <v>149</v>
      </c>
      <c r="B4584" t="s">
        <v>17</v>
      </c>
      <c r="C4584">
        <f>IF(Calculator!$G149="Yes",1,0)</f>
      </c>
    </row>
    <row r="4585" spans="1:3" x14ac:dyDescent="0.25">
      <c r="A4585">
        <v>149</v>
      </c>
      <c r="B4585" t="s">
        <v>53</v>
      </c>
      <c r="C4585">
        <f>IF(Calculator!$H149="Yes",1,0)</f>
      </c>
    </row>
    <row r="4586" spans="1:3" x14ac:dyDescent="0.25">
      <c r="A4586">
        <v>149</v>
      </c>
      <c r="B4586" t="s">
        <v>54</v>
      </c>
      <c r="C4586">
        <f>(MIN(Calculator!$I149,30)-25)/5</f>
      </c>
    </row>
    <row r="4587" spans="1:3" x14ac:dyDescent="0.25">
      <c r="A4587">
        <v>149</v>
      </c>
      <c r="B4587" t="s">
        <v>55</v>
      </c>
      <c r="C4587">
        <f>(MAX(Calculator!$I149,30)-30)/5</f>
      </c>
    </row>
    <row r="4588" spans="1:3" x14ac:dyDescent="0.25">
      <c r="A4588">
        <v>149</v>
      </c>
      <c r="B4588" t="s">
        <v>56</v>
      </c>
      <c r="C4588">
        <f>(MIN(Calculator!$J149,60)-60)/-15</f>
      </c>
    </row>
    <row r="4589" spans="1:3" x14ac:dyDescent="0.25">
      <c r="A4589">
        <v>149</v>
      </c>
      <c r="B4589" t="s">
        <v>57</v>
      </c>
      <c r="C4589">
        <f>(MAX(Calculator!$J149,60)-90)/-15</f>
      </c>
    </row>
    <row r="4590" spans="1:3" x14ac:dyDescent="0.25">
      <c r="A4590">
        <v>149</v>
      </c>
      <c r="B4590" t="s">
        <v>58</v>
      </c>
      <c r="C4590">
        <f>IF(Calculator!$K149="Yes",1,0)</f>
      </c>
    </row>
    <row r="4591" spans="1:3" x14ac:dyDescent="0.25">
      <c r="A4591">
        <v>149</v>
      </c>
      <c r="B4591" t="s">
        <v>59</v>
      </c>
      <c r="C4591">
        <f>IF(Calculator!$L149="Yes",1,0)</f>
      </c>
    </row>
    <row r="4592" spans="1:3" x14ac:dyDescent="0.25">
      <c r="A4592">
        <v>149</v>
      </c>
      <c r="B4592" t="s">
        <v>60</v>
      </c>
      <c r="C4592">
        <f>((MAX(Calculator!$F149,110)-130)/20)*IF(Calculator!$K149="Yes",1,0)</f>
      </c>
    </row>
    <row r="4593" spans="1:3" x14ac:dyDescent="0.25">
      <c r="A4593">
        <v>149</v>
      </c>
      <c r="B4593" t="s">
        <v>61</v>
      </c>
      <c r="C4593">
        <f>((((Calculator!$D149-Calculator!$E149)*0.02586)-3.5))*IF(Calculator!$L149="Yes",1,0)</f>
      </c>
    </row>
    <row r="4594" spans="1:3" x14ac:dyDescent="0.25">
      <c r="A4594">
        <v>149</v>
      </c>
      <c r="B4594" t="s">
        <v>62</v>
      </c>
      <c r="C4594">
        <f>(((Calculator!$C149-55)/10)*(((((Calculator!$D149-Calculator!$E149)*0.02586)-3.5))))</f>
      </c>
    </row>
    <row r="4595" spans="1:3" x14ac:dyDescent="0.25">
      <c r="A4595">
        <v>149</v>
      </c>
      <c r="B4595" t="s">
        <v>63</v>
      </c>
      <c r="C4595">
        <f>(((Calculator!$C149-55)/10)*(((Calculator!$E149*0.02586)-1.3)/0.3))</f>
      </c>
    </row>
    <row r="4596" spans="1:3" x14ac:dyDescent="0.25">
      <c r="A4596">
        <v>149</v>
      </c>
      <c r="B4596" t="s">
        <v>64</v>
      </c>
      <c r="C4596">
        <f>(((Calculator!$C149-55)/10)*((MAX(Calculator!$F149,110)-130)/20))</f>
      </c>
    </row>
    <row r="4597" spans="1:3" x14ac:dyDescent="0.25">
      <c r="A4597">
        <v>149</v>
      </c>
      <c r="B4597" t="s">
        <v>65</v>
      </c>
      <c r="C4597">
        <f>(((Calculator!$C149-55)/10)*IF(Calculator!$G149="Yes",1,0))</f>
      </c>
    </row>
    <row r="4598" spans="1:3" x14ac:dyDescent="0.25">
      <c r="A4598">
        <v>149</v>
      </c>
      <c r="B4598" t="s">
        <v>66</v>
      </c>
      <c r="C4598">
        <f>(((Calculator!$C149-55)/10)*IF(Calculator!$H149="Yes",1,0))</f>
      </c>
    </row>
    <row r="4599" spans="1:3" x14ac:dyDescent="0.25">
      <c r="A4599">
        <v>149</v>
      </c>
      <c r="B4599" t="s">
        <v>67</v>
      </c>
      <c r="C4599">
        <f>(((Calculator!$C149-55)/10)*((MAX(Calculator!$I149,30)-30)/5))</f>
      </c>
    </row>
    <row r="4600" spans="1:3" x14ac:dyDescent="0.25">
      <c r="A4600">
        <v>149</v>
      </c>
      <c r="B4600" t="s">
        <v>68</v>
      </c>
      <c r="C4600">
        <f>(((Calculator!$C149-55)/10)*((MIN(Calculator!$J149,60)-60)/-15))</f>
      </c>
    </row>
    <row r="4601" spans="1:3" x14ac:dyDescent="0.25">
      <c r="A4601">
        <v>149</v>
      </c>
      <c r="B4601" t="s">
        <v>69</v>
      </c>
      <c r="C4601">
        <f>IF(AND(Calculator!$O149&lt;&gt;"",Calculator!$O149&gt;=4,Calculator!$O149&lt;=6),1,0)</f>
      </c>
    </row>
    <row r="4602" spans="1:3" x14ac:dyDescent="0.25">
      <c r="A4602">
        <v>149</v>
      </c>
      <c r="B4602" t="s">
        <v>70</v>
      </c>
      <c r="C4602">
        <f>IF(AND(Calculator!$O149&lt;&gt;"",Calculator!$O149&gt;=7,Calculator!$O149&lt;=10),1,0)</f>
      </c>
    </row>
    <row r="4603" spans="1:3" x14ac:dyDescent="0.25">
      <c r="A4603">
        <v>149</v>
      </c>
      <c r="B4603" t="s">
        <v>71</v>
      </c>
      <c r="C4603">
        <f>IF(Calculator!$O149="",1,0)</f>
      </c>
    </row>
    <row r="4604" spans="1:3" x14ac:dyDescent="0.25">
      <c r="A4604">
        <v>149</v>
      </c>
      <c r="B4604" t="s">
        <v>72</v>
      </c>
      <c r="C4604">
        <f>IF(OR(Calculator!$M149="",Calculator!$M149=0),0,LN(Calculator!$M149))</f>
      </c>
    </row>
    <row r="4605" spans="1:3" x14ac:dyDescent="0.25">
      <c r="A4605">
        <v>149</v>
      </c>
      <c r="B4605" t="s">
        <v>73</v>
      </c>
      <c r="C4605">
        <f>IF(Calculator!$M149="",1,0)</f>
      </c>
    </row>
    <row r="4606" spans="1:3" x14ac:dyDescent="0.25">
      <c r="A4606">
        <v>149</v>
      </c>
      <c r="B4606" t="s">
        <v>74</v>
      </c>
      <c r="C4606">
        <f>IF(Calculator!$N149="",0,(Calculator!$N149-5.3)*IF(Calculator!$G149="Yes",1,0))</f>
      </c>
    </row>
    <row r="4607" spans="1:3" x14ac:dyDescent="0.25">
      <c r="A4607">
        <v>149</v>
      </c>
      <c r="B4607" t="s">
        <v>75</v>
      </c>
      <c r="C4607">
        <f>IF(Calculator!$N149="",0,(Calculator!$N149-5.3)*(1-IF(Calculator!$G149="Yes",1,0)))</f>
      </c>
    </row>
    <row r="4608" spans="1:3" x14ac:dyDescent="0.25">
      <c r="A4608">
        <v>149</v>
      </c>
      <c r="B4608" t="s">
        <v>76</v>
      </c>
      <c r="C4608">
        <f>IF(Calculator!$N149="",1,0)</f>
      </c>
    </row>
    <row r="4609" spans="1:3" x14ac:dyDescent="0.25">
      <c r="A4609">
        <v>149</v>
      </c>
      <c r="B4609" t="s">
        <v>77</v>
      </c>
      <c r="C4609">
        <f>1</f>
      </c>
    </row>
    <row r="4610" spans="1:3" x14ac:dyDescent="0.25">
      <c r="A4610">
        <v>150</v>
      </c>
      <c r="B4610" t="s">
        <v>47</v>
      </c>
      <c r="C4610">
        <f>(Calculator!$C150-55)/10</f>
      </c>
    </row>
    <row r="4611" spans="1:3" x14ac:dyDescent="0.25">
      <c r="A4611">
        <v>150</v>
      </c>
      <c r="B4611" t="s">
        <v>48</v>
      </c>
      <c r="C4611">
        <f>((Calculator!$C150-55)/10)^2</f>
      </c>
    </row>
    <row r="4612" spans="1:3" x14ac:dyDescent="0.25">
      <c r="A4612">
        <v>150</v>
      </c>
      <c r="B4612" t="s">
        <v>49</v>
      </c>
      <c r="C4612">
        <f>((Calculator!$D150-Calculator!$E150)*0.02586)-3.5</f>
      </c>
    </row>
    <row r="4613" spans="1:3" x14ac:dyDescent="0.25">
      <c r="A4613">
        <v>150</v>
      </c>
      <c r="B4613" t="s">
        <v>50</v>
      </c>
      <c r="C4613">
        <f>((Calculator!$E150*0.02586)-1.3)/0.3</f>
      </c>
    </row>
    <row r="4614" spans="1:3" x14ac:dyDescent="0.25">
      <c r="A4614">
        <v>150</v>
      </c>
      <c r="B4614" t="s">
        <v>51</v>
      </c>
      <c r="C4614">
        <f>(MIN(Calculator!$F150,110)-110)/20</f>
      </c>
    </row>
    <row r="4615" spans="1:3" x14ac:dyDescent="0.25">
      <c r="A4615">
        <v>150</v>
      </c>
      <c r="B4615" t="s">
        <v>52</v>
      </c>
      <c r="C4615">
        <f>(MAX(Calculator!$F150,110)-130)/20</f>
      </c>
    </row>
    <row r="4616" spans="1:3" x14ac:dyDescent="0.25">
      <c r="A4616">
        <v>150</v>
      </c>
      <c r="B4616" t="s">
        <v>17</v>
      </c>
      <c r="C4616">
        <f>IF(Calculator!$G150="Yes",1,0)</f>
      </c>
    </row>
    <row r="4617" spans="1:3" x14ac:dyDescent="0.25">
      <c r="A4617">
        <v>150</v>
      </c>
      <c r="B4617" t="s">
        <v>53</v>
      </c>
      <c r="C4617">
        <f>IF(Calculator!$H150="Yes",1,0)</f>
      </c>
    </row>
    <row r="4618" spans="1:3" x14ac:dyDescent="0.25">
      <c r="A4618">
        <v>150</v>
      </c>
      <c r="B4618" t="s">
        <v>54</v>
      </c>
      <c r="C4618">
        <f>(MIN(Calculator!$I150,30)-25)/5</f>
      </c>
    </row>
    <row r="4619" spans="1:3" x14ac:dyDescent="0.25">
      <c r="A4619">
        <v>150</v>
      </c>
      <c r="B4619" t="s">
        <v>55</v>
      </c>
      <c r="C4619">
        <f>(MAX(Calculator!$I150,30)-30)/5</f>
      </c>
    </row>
    <row r="4620" spans="1:3" x14ac:dyDescent="0.25">
      <c r="A4620">
        <v>150</v>
      </c>
      <c r="B4620" t="s">
        <v>56</v>
      </c>
      <c r="C4620">
        <f>(MIN(Calculator!$J150,60)-60)/-15</f>
      </c>
    </row>
    <row r="4621" spans="1:3" x14ac:dyDescent="0.25">
      <c r="A4621">
        <v>150</v>
      </c>
      <c r="B4621" t="s">
        <v>57</v>
      </c>
      <c r="C4621">
        <f>(MAX(Calculator!$J150,60)-90)/-15</f>
      </c>
    </row>
    <row r="4622" spans="1:3" x14ac:dyDescent="0.25">
      <c r="A4622">
        <v>150</v>
      </c>
      <c r="B4622" t="s">
        <v>58</v>
      </c>
      <c r="C4622">
        <f>IF(Calculator!$K150="Yes",1,0)</f>
      </c>
    </row>
    <row r="4623" spans="1:3" x14ac:dyDescent="0.25">
      <c r="A4623">
        <v>150</v>
      </c>
      <c r="B4623" t="s">
        <v>59</v>
      </c>
      <c r="C4623">
        <f>IF(Calculator!$L150="Yes",1,0)</f>
      </c>
    </row>
    <row r="4624" spans="1:3" x14ac:dyDescent="0.25">
      <c r="A4624">
        <v>150</v>
      </c>
      <c r="B4624" t="s">
        <v>60</v>
      </c>
      <c r="C4624">
        <f>((MAX(Calculator!$F150,110)-130)/20)*IF(Calculator!$K150="Yes",1,0)</f>
      </c>
    </row>
    <row r="4625" spans="1:3" x14ac:dyDescent="0.25">
      <c r="A4625">
        <v>150</v>
      </c>
      <c r="B4625" t="s">
        <v>61</v>
      </c>
      <c r="C4625">
        <f>((((Calculator!$D150-Calculator!$E150)*0.02586)-3.5))*IF(Calculator!$L150="Yes",1,0)</f>
      </c>
    </row>
    <row r="4626" spans="1:3" x14ac:dyDescent="0.25">
      <c r="A4626">
        <v>150</v>
      </c>
      <c r="B4626" t="s">
        <v>62</v>
      </c>
      <c r="C4626">
        <f>(((Calculator!$C150-55)/10)*(((((Calculator!$D150-Calculator!$E150)*0.02586)-3.5))))</f>
      </c>
    </row>
    <row r="4627" spans="1:3" x14ac:dyDescent="0.25">
      <c r="A4627">
        <v>150</v>
      </c>
      <c r="B4627" t="s">
        <v>63</v>
      </c>
      <c r="C4627">
        <f>(((Calculator!$C150-55)/10)*(((Calculator!$E150*0.02586)-1.3)/0.3))</f>
      </c>
    </row>
    <row r="4628" spans="1:3" x14ac:dyDescent="0.25">
      <c r="A4628">
        <v>150</v>
      </c>
      <c r="B4628" t="s">
        <v>64</v>
      </c>
      <c r="C4628">
        <f>(((Calculator!$C150-55)/10)*((MAX(Calculator!$F150,110)-130)/20))</f>
      </c>
    </row>
    <row r="4629" spans="1:3" x14ac:dyDescent="0.25">
      <c r="A4629">
        <v>150</v>
      </c>
      <c r="B4629" t="s">
        <v>65</v>
      </c>
      <c r="C4629">
        <f>(((Calculator!$C150-55)/10)*IF(Calculator!$G150="Yes",1,0))</f>
      </c>
    </row>
    <row r="4630" spans="1:3" x14ac:dyDescent="0.25">
      <c r="A4630">
        <v>150</v>
      </c>
      <c r="B4630" t="s">
        <v>66</v>
      </c>
      <c r="C4630">
        <f>(((Calculator!$C150-55)/10)*IF(Calculator!$H150="Yes",1,0))</f>
      </c>
    </row>
    <row r="4631" spans="1:3" x14ac:dyDescent="0.25">
      <c r="A4631">
        <v>150</v>
      </c>
      <c r="B4631" t="s">
        <v>67</v>
      </c>
      <c r="C4631">
        <f>(((Calculator!$C150-55)/10)*((MAX(Calculator!$I150,30)-30)/5))</f>
      </c>
    </row>
    <row r="4632" spans="1:3" x14ac:dyDescent="0.25">
      <c r="A4632">
        <v>150</v>
      </c>
      <c r="B4632" t="s">
        <v>68</v>
      </c>
      <c r="C4632">
        <f>(((Calculator!$C150-55)/10)*((MIN(Calculator!$J150,60)-60)/-15))</f>
      </c>
    </row>
    <row r="4633" spans="1:3" x14ac:dyDescent="0.25">
      <c r="A4633">
        <v>150</v>
      </c>
      <c r="B4633" t="s">
        <v>69</v>
      </c>
      <c r="C4633">
        <f>IF(AND(Calculator!$O150&lt;&gt;"",Calculator!$O150&gt;=4,Calculator!$O150&lt;=6),1,0)</f>
      </c>
    </row>
    <row r="4634" spans="1:3" x14ac:dyDescent="0.25">
      <c r="A4634">
        <v>150</v>
      </c>
      <c r="B4634" t="s">
        <v>70</v>
      </c>
      <c r="C4634">
        <f>IF(AND(Calculator!$O150&lt;&gt;"",Calculator!$O150&gt;=7,Calculator!$O150&lt;=10),1,0)</f>
      </c>
    </row>
    <row r="4635" spans="1:3" x14ac:dyDescent="0.25">
      <c r="A4635">
        <v>150</v>
      </c>
      <c r="B4635" t="s">
        <v>71</v>
      </c>
      <c r="C4635">
        <f>IF(Calculator!$O150="",1,0)</f>
      </c>
    </row>
    <row r="4636" spans="1:3" x14ac:dyDescent="0.25">
      <c r="A4636">
        <v>150</v>
      </c>
      <c r="B4636" t="s">
        <v>72</v>
      </c>
      <c r="C4636">
        <f>IF(OR(Calculator!$M150="",Calculator!$M150=0),0,LN(Calculator!$M150))</f>
      </c>
    </row>
    <row r="4637" spans="1:3" x14ac:dyDescent="0.25">
      <c r="A4637">
        <v>150</v>
      </c>
      <c r="B4637" t="s">
        <v>73</v>
      </c>
      <c r="C4637">
        <f>IF(Calculator!$M150="",1,0)</f>
      </c>
    </row>
    <row r="4638" spans="1:3" x14ac:dyDescent="0.25">
      <c r="A4638">
        <v>150</v>
      </c>
      <c r="B4638" t="s">
        <v>74</v>
      </c>
      <c r="C4638">
        <f>IF(Calculator!$N150="",0,(Calculator!$N150-5.3)*IF(Calculator!$G150="Yes",1,0))</f>
      </c>
    </row>
    <row r="4639" spans="1:3" x14ac:dyDescent="0.25">
      <c r="A4639">
        <v>150</v>
      </c>
      <c r="B4639" t="s">
        <v>75</v>
      </c>
      <c r="C4639">
        <f>IF(Calculator!$N150="",0,(Calculator!$N150-5.3)*(1-IF(Calculator!$G150="Yes",1,0)))</f>
      </c>
    </row>
    <row r="4640" spans="1:3" x14ac:dyDescent="0.25">
      <c r="A4640">
        <v>150</v>
      </c>
      <c r="B4640" t="s">
        <v>76</v>
      </c>
      <c r="C4640">
        <f>IF(Calculator!$N150="",1,0)</f>
      </c>
    </row>
    <row r="4641" spans="1:3" x14ac:dyDescent="0.25">
      <c r="A4641">
        <v>150</v>
      </c>
      <c r="B4641" t="s">
        <v>77</v>
      </c>
      <c r="C4641">
        <f>1</f>
      </c>
    </row>
    <row r="4642" spans="1:3" x14ac:dyDescent="0.25">
      <c r="A4642">
        <v>151</v>
      </c>
      <c r="B4642" t="s">
        <v>47</v>
      </c>
      <c r="C4642">
        <f>(Calculator!$C151-55)/10</f>
      </c>
    </row>
    <row r="4643" spans="1:3" x14ac:dyDescent="0.25">
      <c r="A4643">
        <v>151</v>
      </c>
      <c r="B4643" t="s">
        <v>48</v>
      </c>
      <c r="C4643">
        <f>((Calculator!$C151-55)/10)^2</f>
      </c>
    </row>
    <row r="4644" spans="1:3" x14ac:dyDescent="0.25">
      <c r="A4644">
        <v>151</v>
      </c>
      <c r="B4644" t="s">
        <v>49</v>
      </c>
      <c r="C4644">
        <f>((Calculator!$D151-Calculator!$E151)*0.02586)-3.5</f>
      </c>
    </row>
    <row r="4645" spans="1:3" x14ac:dyDescent="0.25">
      <c r="A4645">
        <v>151</v>
      </c>
      <c r="B4645" t="s">
        <v>50</v>
      </c>
      <c r="C4645">
        <f>((Calculator!$E151*0.02586)-1.3)/0.3</f>
      </c>
    </row>
    <row r="4646" spans="1:3" x14ac:dyDescent="0.25">
      <c r="A4646">
        <v>151</v>
      </c>
      <c r="B4646" t="s">
        <v>51</v>
      </c>
      <c r="C4646">
        <f>(MIN(Calculator!$F151,110)-110)/20</f>
      </c>
    </row>
    <row r="4647" spans="1:3" x14ac:dyDescent="0.25">
      <c r="A4647">
        <v>151</v>
      </c>
      <c r="B4647" t="s">
        <v>52</v>
      </c>
      <c r="C4647">
        <f>(MAX(Calculator!$F151,110)-130)/20</f>
      </c>
    </row>
    <row r="4648" spans="1:3" x14ac:dyDescent="0.25">
      <c r="A4648">
        <v>151</v>
      </c>
      <c r="B4648" t="s">
        <v>17</v>
      </c>
      <c r="C4648">
        <f>IF(Calculator!$G151="Yes",1,0)</f>
      </c>
    </row>
    <row r="4649" spans="1:3" x14ac:dyDescent="0.25">
      <c r="A4649">
        <v>151</v>
      </c>
      <c r="B4649" t="s">
        <v>53</v>
      </c>
      <c r="C4649">
        <f>IF(Calculator!$H151="Yes",1,0)</f>
      </c>
    </row>
    <row r="4650" spans="1:3" x14ac:dyDescent="0.25">
      <c r="A4650">
        <v>151</v>
      </c>
      <c r="B4650" t="s">
        <v>54</v>
      </c>
      <c r="C4650">
        <f>(MIN(Calculator!$I151,30)-25)/5</f>
      </c>
    </row>
    <row r="4651" spans="1:3" x14ac:dyDescent="0.25">
      <c r="A4651">
        <v>151</v>
      </c>
      <c r="B4651" t="s">
        <v>55</v>
      </c>
      <c r="C4651">
        <f>(MAX(Calculator!$I151,30)-30)/5</f>
      </c>
    </row>
    <row r="4652" spans="1:3" x14ac:dyDescent="0.25">
      <c r="A4652">
        <v>151</v>
      </c>
      <c r="B4652" t="s">
        <v>56</v>
      </c>
      <c r="C4652">
        <f>(MIN(Calculator!$J151,60)-60)/-15</f>
      </c>
    </row>
    <row r="4653" spans="1:3" x14ac:dyDescent="0.25">
      <c r="A4653">
        <v>151</v>
      </c>
      <c r="B4653" t="s">
        <v>57</v>
      </c>
      <c r="C4653">
        <f>(MAX(Calculator!$J151,60)-90)/-15</f>
      </c>
    </row>
    <row r="4654" spans="1:3" x14ac:dyDescent="0.25">
      <c r="A4654">
        <v>151</v>
      </c>
      <c r="B4654" t="s">
        <v>58</v>
      </c>
      <c r="C4654">
        <f>IF(Calculator!$K151="Yes",1,0)</f>
      </c>
    </row>
    <row r="4655" spans="1:3" x14ac:dyDescent="0.25">
      <c r="A4655">
        <v>151</v>
      </c>
      <c r="B4655" t="s">
        <v>59</v>
      </c>
      <c r="C4655">
        <f>IF(Calculator!$L151="Yes",1,0)</f>
      </c>
    </row>
    <row r="4656" spans="1:3" x14ac:dyDescent="0.25">
      <c r="A4656">
        <v>151</v>
      </c>
      <c r="B4656" t="s">
        <v>60</v>
      </c>
      <c r="C4656">
        <f>((MAX(Calculator!$F151,110)-130)/20)*IF(Calculator!$K151="Yes",1,0)</f>
      </c>
    </row>
    <row r="4657" spans="1:3" x14ac:dyDescent="0.25">
      <c r="A4657">
        <v>151</v>
      </c>
      <c r="B4657" t="s">
        <v>61</v>
      </c>
      <c r="C4657">
        <f>((((Calculator!$D151-Calculator!$E151)*0.02586)-3.5))*IF(Calculator!$L151="Yes",1,0)</f>
      </c>
    </row>
    <row r="4658" spans="1:3" x14ac:dyDescent="0.25">
      <c r="A4658">
        <v>151</v>
      </c>
      <c r="B4658" t="s">
        <v>62</v>
      </c>
      <c r="C4658">
        <f>(((Calculator!$C151-55)/10)*(((((Calculator!$D151-Calculator!$E151)*0.02586)-3.5))))</f>
      </c>
    </row>
    <row r="4659" spans="1:3" x14ac:dyDescent="0.25">
      <c r="A4659">
        <v>151</v>
      </c>
      <c r="B4659" t="s">
        <v>63</v>
      </c>
      <c r="C4659">
        <f>(((Calculator!$C151-55)/10)*(((Calculator!$E151*0.02586)-1.3)/0.3))</f>
      </c>
    </row>
    <row r="4660" spans="1:3" x14ac:dyDescent="0.25">
      <c r="A4660">
        <v>151</v>
      </c>
      <c r="B4660" t="s">
        <v>64</v>
      </c>
      <c r="C4660">
        <f>(((Calculator!$C151-55)/10)*((MAX(Calculator!$F151,110)-130)/20))</f>
      </c>
    </row>
    <row r="4661" spans="1:3" x14ac:dyDescent="0.25">
      <c r="A4661">
        <v>151</v>
      </c>
      <c r="B4661" t="s">
        <v>65</v>
      </c>
      <c r="C4661">
        <f>(((Calculator!$C151-55)/10)*IF(Calculator!$G151="Yes",1,0))</f>
      </c>
    </row>
    <row r="4662" spans="1:3" x14ac:dyDescent="0.25">
      <c r="A4662">
        <v>151</v>
      </c>
      <c r="B4662" t="s">
        <v>66</v>
      </c>
      <c r="C4662">
        <f>(((Calculator!$C151-55)/10)*IF(Calculator!$H151="Yes",1,0))</f>
      </c>
    </row>
    <row r="4663" spans="1:3" x14ac:dyDescent="0.25">
      <c r="A4663">
        <v>151</v>
      </c>
      <c r="B4663" t="s">
        <v>67</v>
      </c>
      <c r="C4663">
        <f>(((Calculator!$C151-55)/10)*((MAX(Calculator!$I151,30)-30)/5))</f>
      </c>
    </row>
    <row r="4664" spans="1:3" x14ac:dyDescent="0.25">
      <c r="A4664">
        <v>151</v>
      </c>
      <c r="B4664" t="s">
        <v>68</v>
      </c>
      <c r="C4664">
        <f>(((Calculator!$C151-55)/10)*((MIN(Calculator!$J151,60)-60)/-15))</f>
      </c>
    </row>
    <row r="4665" spans="1:3" x14ac:dyDescent="0.25">
      <c r="A4665">
        <v>151</v>
      </c>
      <c r="B4665" t="s">
        <v>69</v>
      </c>
      <c r="C4665">
        <f>IF(AND(Calculator!$O151&lt;&gt;"",Calculator!$O151&gt;=4,Calculator!$O151&lt;=6),1,0)</f>
      </c>
    </row>
    <row r="4666" spans="1:3" x14ac:dyDescent="0.25">
      <c r="A4666">
        <v>151</v>
      </c>
      <c r="B4666" t="s">
        <v>70</v>
      </c>
      <c r="C4666">
        <f>IF(AND(Calculator!$O151&lt;&gt;"",Calculator!$O151&gt;=7,Calculator!$O151&lt;=10),1,0)</f>
      </c>
    </row>
    <row r="4667" spans="1:3" x14ac:dyDescent="0.25">
      <c r="A4667">
        <v>151</v>
      </c>
      <c r="B4667" t="s">
        <v>71</v>
      </c>
      <c r="C4667">
        <f>IF(Calculator!$O151="",1,0)</f>
      </c>
    </row>
    <row r="4668" spans="1:3" x14ac:dyDescent="0.25">
      <c r="A4668">
        <v>151</v>
      </c>
      <c r="B4668" t="s">
        <v>72</v>
      </c>
      <c r="C4668">
        <f>IF(OR(Calculator!$M151="",Calculator!$M151=0),0,LN(Calculator!$M151))</f>
      </c>
    </row>
    <row r="4669" spans="1:3" x14ac:dyDescent="0.25">
      <c r="A4669">
        <v>151</v>
      </c>
      <c r="B4669" t="s">
        <v>73</v>
      </c>
      <c r="C4669">
        <f>IF(Calculator!$M151="",1,0)</f>
      </c>
    </row>
    <row r="4670" spans="1:3" x14ac:dyDescent="0.25">
      <c r="A4670">
        <v>151</v>
      </c>
      <c r="B4670" t="s">
        <v>74</v>
      </c>
      <c r="C4670">
        <f>IF(Calculator!$N151="",0,(Calculator!$N151-5.3)*IF(Calculator!$G151="Yes",1,0))</f>
      </c>
    </row>
    <row r="4671" spans="1:3" x14ac:dyDescent="0.25">
      <c r="A4671">
        <v>151</v>
      </c>
      <c r="B4671" t="s">
        <v>75</v>
      </c>
      <c r="C4671">
        <f>IF(Calculator!$N151="",0,(Calculator!$N151-5.3)*(1-IF(Calculator!$G151="Yes",1,0)))</f>
      </c>
    </row>
    <row r="4672" spans="1:3" x14ac:dyDescent="0.25">
      <c r="A4672">
        <v>151</v>
      </c>
      <c r="B4672" t="s">
        <v>76</v>
      </c>
      <c r="C4672">
        <f>IF(Calculator!$N151="",1,0)</f>
      </c>
    </row>
    <row r="4673" spans="1:3" x14ac:dyDescent="0.25">
      <c r="A4673">
        <v>151</v>
      </c>
      <c r="B4673" t="s">
        <v>77</v>
      </c>
      <c r="C4673">
        <f>1</f>
      </c>
    </row>
    <row r="4674" spans="1:3" x14ac:dyDescent="0.25">
      <c r="A4674">
        <v>152</v>
      </c>
      <c r="B4674" t="s">
        <v>47</v>
      </c>
      <c r="C4674">
        <f>(Calculator!$C152-55)/10</f>
      </c>
    </row>
    <row r="4675" spans="1:3" x14ac:dyDescent="0.25">
      <c r="A4675">
        <v>152</v>
      </c>
      <c r="B4675" t="s">
        <v>48</v>
      </c>
      <c r="C4675">
        <f>((Calculator!$C152-55)/10)^2</f>
      </c>
    </row>
    <row r="4676" spans="1:3" x14ac:dyDescent="0.25">
      <c r="A4676">
        <v>152</v>
      </c>
      <c r="B4676" t="s">
        <v>49</v>
      </c>
      <c r="C4676">
        <f>((Calculator!$D152-Calculator!$E152)*0.02586)-3.5</f>
      </c>
    </row>
    <row r="4677" spans="1:3" x14ac:dyDescent="0.25">
      <c r="A4677">
        <v>152</v>
      </c>
      <c r="B4677" t="s">
        <v>50</v>
      </c>
      <c r="C4677">
        <f>((Calculator!$E152*0.02586)-1.3)/0.3</f>
      </c>
    </row>
    <row r="4678" spans="1:3" x14ac:dyDescent="0.25">
      <c r="A4678">
        <v>152</v>
      </c>
      <c r="B4678" t="s">
        <v>51</v>
      </c>
      <c r="C4678">
        <f>(MIN(Calculator!$F152,110)-110)/20</f>
      </c>
    </row>
    <row r="4679" spans="1:3" x14ac:dyDescent="0.25">
      <c r="A4679">
        <v>152</v>
      </c>
      <c r="B4679" t="s">
        <v>52</v>
      </c>
      <c r="C4679">
        <f>(MAX(Calculator!$F152,110)-130)/20</f>
      </c>
    </row>
    <row r="4680" spans="1:3" x14ac:dyDescent="0.25">
      <c r="A4680">
        <v>152</v>
      </c>
      <c r="B4680" t="s">
        <v>17</v>
      </c>
      <c r="C4680">
        <f>IF(Calculator!$G152="Yes",1,0)</f>
      </c>
    </row>
    <row r="4681" spans="1:3" x14ac:dyDescent="0.25">
      <c r="A4681">
        <v>152</v>
      </c>
      <c r="B4681" t="s">
        <v>53</v>
      </c>
      <c r="C4681">
        <f>IF(Calculator!$H152="Yes",1,0)</f>
      </c>
    </row>
    <row r="4682" spans="1:3" x14ac:dyDescent="0.25">
      <c r="A4682">
        <v>152</v>
      </c>
      <c r="B4682" t="s">
        <v>54</v>
      </c>
      <c r="C4682">
        <f>(MIN(Calculator!$I152,30)-25)/5</f>
      </c>
    </row>
    <row r="4683" spans="1:3" x14ac:dyDescent="0.25">
      <c r="A4683">
        <v>152</v>
      </c>
      <c r="B4683" t="s">
        <v>55</v>
      </c>
      <c r="C4683">
        <f>(MAX(Calculator!$I152,30)-30)/5</f>
      </c>
    </row>
    <row r="4684" spans="1:3" x14ac:dyDescent="0.25">
      <c r="A4684">
        <v>152</v>
      </c>
      <c r="B4684" t="s">
        <v>56</v>
      </c>
      <c r="C4684">
        <f>(MIN(Calculator!$J152,60)-60)/-15</f>
      </c>
    </row>
    <row r="4685" spans="1:3" x14ac:dyDescent="0.25">
      <c r="A4685">
        <v>152</v>
      </c>
      <c r="B4685" t="s">
        <v>57</v>
      </c>
      <c r="C4685">
        <f>(MAX(Calculator!$J152,60)-90)/-15</f>
      </c>
    </row>
    <row r="4686" spans="1:3" x14ac:dyDescent="0.25">
      <c r="A4686">
        <v>152</v>
      </c>
      <c r="B4686" t="s">
        <v>58</v>
      </c>
      <c r="C4686">
        <f>IF(Calculator!$K152="Yes",1,0)</f>
      </c>
    </row>
    <row r="4687" spans="1:3" x14ac:dyDescent="0.25">
      <c r="A4687">
        <v>152</v>
      </c>
      <c r="B4687" t="s">
        <v>59</v>
      </c>
      <c r="C4687">
        <f>IF(Calculator!$L152="Yes",1,0)</f>
      </c>
    </row>
    <row r="4688" spans="1:3" x14ac:dyDescent="0.25">
      <c r="A4688">
        <v>152</v>
      </c>
      <c r="B4688" t="s">
        <v>60</v>
      </c>
      <c r="C4688">
        <f>((MAX(Calculator!$F152,110)-130)/20)*IF(Calculator!$K152="Yes",1,0)</f>
      </c>
    </row>
    <row r="4689" spans="1:3" x14ac:dyDescent="0.25">
      <c r="A4689">
        <v>152</v>
      </c>
      <c r="B4689" t="s">
        <v>61</v>
      </c>
      <c r="C4689">
        <f>((((Calculator!$D152-Calculator!$E152)*0.02586)-3.5))*IF(Calculator!$L152="Yes",1,0)</f>
      </c>
    </row>
    <row r="4690" spans="1:3" x14ac:dyDescent="0.25">
      <c r="A4690">
        <v>152</v>
      </c>
      <c r="B4690" t="s">
        <v>62</v>
      </c>
      <c r="C4690">
        <f>(((Calculator!$C152-55)/10)*(((((Calculator!$D152-Calculator!$E152)*0.02586)-3.5))))</f>
      </c>
    </row>
    <row r="4691" spans="1:3" x14ac:dyDescent="0.25">
      <c r="A4691">
        <v>152</v>
      </c>
      <c r="B4691" t="s">
        <v>63</v>
      </c>
      <c r="C4691">
        <f>(((Calculator!$C152-55)/10)*(((Calculator!$E152*0.02586)-1.3)/0.3))</f>
      </c>
    </row>
    <row r="4692" spans="1:3" x14ac:dyDescent="0.25">
      <c r="A4692">
        <v>152</v>
      </c>
      <c r="B4692" t="s">
        <v>64</v>
      </c>
      <c r="C4692">
        <f>(((Calculator!$C152-55)/10)*((MAX(Calculator!$F152,110)-130)/20))</f>
      </c>
    </row>
    <row r="4693" spans="1:3" x14ac:dyDescent="0.25">
      <c r="A4693">
        <v>152</v>
      </c>
      <c r="B4693" t="s">
        <v>65</v>
      </c>
      <c r="C4693">
        <f>(((Calculator!$C152-55)/10)*IF(Calculator!$G152="Yes",1,0))</f>
      </c>
    </row>
    <row r="4694" spans="1:3" x14ac:dyDescent="0.25">
      <c r="A4694">
        <v>152</v>
      </c>
      <c r="B4694" t="s">
        <v>66</v>
      </c>
      <c r="C4694">
        <f>(((Calculator!$C152-55)/10)*IF(Calculator!$H152="Yes",1,0))</f>
      </c>
    </row>
    <row r="4695" spans="1:3" x14ac:dyDescent="0.25">
      <c r="A4695">
        <v>152</v>
      </c>
      <c r="B4695" t="s">
        <v>67</v>
      </c>
      <c r="C4695">
        <f>(((Calculator!$C152-55)/10)*((MAX(Calculator!$I152,30)-30)/5))</f>
      </c>
    </row>
    <row r="4696" spans="1:3" x14ac:dyDescent="0.25">
      <c r="A4696">
        <v>152</v>
      </c>
      <c r="B4696" t="s">
        <v>68</v>
      </c>
      <c r="C4696">
        <f>(((Calculator!$C152-55)/10)*((MIN(Calculator!$J152,60)-60)/-15))</f>
      </c>
    </row>
    <row r="4697" spans="1:3" x14ac:dyDescent="0.25">
      <c r="A4697">
        <v>152</v>
      </c>
      <c r="B4697" t="s">
        <v>69</v>
      </c>
      <c r="C4697">
        <f>IF(AND(Calculator!$O152&lt;&gt;"",Calculator!$O152&gt;=4,Calculator!$O152&lt;=6),1,0)</f>
      </c>
    </row>
    <row r="4698" spans="1:3" x14ac:dyDescent="0.25">
      <c r="A4698">
        <v>152</v>
      </c>
      <c r="B4698" t="s">
        <v>70</v>
      </c>
      <c r="C4698">
        <f>IF(AND(Calculator!$O152&lt;&gt;"",Calculator!$O152&gt;=7,Calculator!$O152&lt;=10),1,0)</f>
      </c>
    </row>
    <row r="4699" spans="1:3" x14ac:dyDescent="0.25">
      <c r="A4699">
        <v>152</v>
      </c>
      <c r="B4699" t="s">
        <v>71</v>
      </c>
      <c r="C4699">
        <f>IF(Calculator!$O152="",1,0)</f>
      </c>
    </row>
    <row r="4700" spans="1:3" x14ac:dyDescent="0.25">
      <c r="A4700">
        <v>152</v>
      </c>
      <c r="B4700" t="s">
        <v>72</v>
      </c>
      <c r="C4700">
        <f>IF(OR(Calculator!$M152="",Calculator!$M152=0),0,LN(Calculator!$M152))</f>
      </c>
    </row>
    <row r="4701" spans="1:3" x14ac:dyDescent="0.25">
      <c r="A4701">
        <v>152</v>
      </c>
      <c r="B4701" t="s">
        <v>73</v>
      </c>
      <c r="C4701">
        <f>IF(Calculator!$M152="",1,0)</f>
      </c>
    </row>
    <row r="4702" spans="1:3" x14ac:dyDescent="0.25">
      <c r="A4702">
        <v>152</v>
      </c>
      <c r="B4702" t="s">
        <v>74</v>
      </c>
      <c r="C4702">
        <f>IF(Calculator!$N152="",0,(Calculator!$N152-5.3)*IF(Calculator!$G152="Yes",1,0))</f>
      </c>
    </row>
    <row r="4703" spans="1:3" x14ac:dyDescent="0.25">
      <c r="A4703">
        <v>152</v>
      </c>
      <c r="B4703" t="s">
        <v>75</v>
      </c>
      <c r="C4703">
        <f>IF(Calculator!$N152="",0,(Calculator!$N152-5.3)*(1-IF(Calculator!$G152="Yes",1,0)))</f>
      </c>
    </row>
    <row r="4704" spans="1:3" x14ac:dyDescent="0.25">
      <c r="A4704">
        <v>152</v>
      </c>
      <c r="B4704" t="s">
        <v>76</v>
      </c>
      <c r="C4704">
        <f>IF(Calculator!$N152="",1,0)</f>
      </c>
    </row>
    <row r="4705" spans="1:3" x14ac:dyDescent="0.25">
      <c r="A4705">
        <v>152</v>
      </c>
      <c r="B4705" t="s">
        <v>77</v>
      </c>
      <c r="C4705">
        <f>1</f>
      </c>
    </row>
    <row r="4706" spans="1:3" x14ac:dyDescent="0.25">
      <c r="A4706">
        <v>153</v>
      </c>
      <c r="B4706" t="s">
        <v>47</v>
      </c>
      <c r="C4706">
        <f>(Calculator!$C153-55)/10</f>
      </c>
    </row>
    <row r="4707" spans="1:3" x14ac:dyDescent="0.25">
      <c r="A4707">
        <v>153</v>
      </c>
      <c r="B4707" t="s">
        <v>48</v>
      </c>
      <c r="C4707">
        <f>((Calculator!$C153-55)/10)^2</f>
      </c>
    </row>
    <row r="4708" spans="1:3" x14ac:dyDescent="0.25">
      <c r="A4708">
        <v>153</v>
      </c>
      <c r="B4708" t="s">
        <v>49</v>
      </c>
      <c r="C4708">
        <f>((Calculator!$D153-Calculator!$E153)*0.02586)-3.5</f>
      </c>
    </row>
    <row r="4709" spans="1:3" x14ac:dyDescent="0.25">
      <c r="A4709">
        <v>153</v>
      </c>
      <c r="B4709" t="s">
        <v>50</v>
      </c>
      <c r="C4709">
        <f>((Calculator!$E153*0.02586)-1.3)/0.3</f>
      </c>
    </row>
    <row r="4710" spans="1:3" x14ac:dyDescent="0.25">
      <c r="A4710">
        <v>153</v>
      </c>
      <c r="B4710" t="s">
        <v>51</v>
      </c>
      <c r="C4710">
        <f>(MIN(Calculator!$F153,110)-110)/20</f>
      </c>
    </row>
    <row r="4711" spans="1:3" x14ac:dyDescent="0.25">
      <c r="A4711">
        <v>153</v>
      </c>
      <c r="B4711" t="s">
        <v>52</v>
      </c>
      <c r="C4711">
        <f>(MAX(Calculator!$F153,110)-130)/20</f>
      </c>
    </row>
    <row r="4712" spans="1:3" x14ac:dyDescent="0.25">
      <c r="A4712">
        <v>153</v>
      </c>
      <c r="B4712" t="s">
        <v>17</v>
      </c>
      <c r="C4712">
        <f>IF(Calculator!$G153="Yes",1,0)</f>
      </c>
    </row>
    <row r="4713" spans="1:3" x14ac:dyDescent="0.25">
      <c r="A4713">
        <v>153</v>
      </c>
      <c r="B4713" t="s">
        <v>53</v>
      </c>
      <c r="C4713">
        <f>IF(Calculator!$H153="Yes",1,0)</f>
      </c>
    </row>
    <row r="4714" spans="1:3" x14ac:dyDescent="0.25">
      <c r="A4714">
        <v>153</v>
      </c>
      <c r="B4714" t="s">
        <v>54</v>
      </c>
      <c r="C4714">
        <f>(MIN(Calculator!$I153,30)-25)/5</f>
      </c>
    </row>
    <row r="4715" spans="1:3" x14ac:dyDescent="0.25">
      <c r="A4715">
        <v>153</v>
      </c>
      <c r="B4715" t="s">
        <v>55</v>
      </c>
      <c r="C4715">
        <f>(MAX(Calculator!$I153,30)-30)/5</f>
      </c>
    </row>
    <row r="4716" spans="1:3" x14ac:dyDescent="0.25">
      <c r="A4716">
        <v>153</v>
      </c>
      <c r="B4716" t="s">
        <v>56</v>
      </c>
      <c r="C4716">
        <f>(MIN(Calculator!$J153,60)-60)/-15</f>
      </c>
    </row>
    <row r="4717" spans="1:3" x14ac:dyDescent="0.25">
      <c r="A4717">
        <v>153</v>
      </c>
      <c r="B4717" t="s">
        <v>57</v>
      </c>
      <c r="C4717">
        <f>(MAX(Calculator!$J153,60)-90)/-15</f>
      </c>
    </row>
    <row r="4718" spans="1:3" x14ac:dyDescent="0.25">
      <c r="A4718">
        <v>153</v>
      </c>
      <c r="B4718" t="s">
        <v>58</v>
      </c>
      <c r="C4718">
        <f>IF(Calculator!$K153="Yes",1,0)</f>
      </c>
    </row>
    <row r="4719" spans="1:3" x14ac:dyDescent="0.25">
      <c r="A4719">
        <v>153</v>
      </c>
      <c r="B4719" t="s">
        <v>59</v>
      </c>
      <c r="C4719">
        <f>IF(Calculator!$L153="Yes",1,0)</f>
      </c>
    </row>
    <row r="4720" spans="1:3" x14ac:dyDescent="0.25">
      <c r="A4720">
        <v>153</v>
      </c>
      <c r="B4720" t="s">
        <v>60</v>
      </c>
      <c r="C4720">
        <f>((MAX(Calculator!$F153,110)-130)/20)*IF(Calculator!$K153="Yes",1,0)</f>
      </c>
    </row>
    <row r="4721" spans="1:3" x14ac:dyDescent="0.25">
      <c r="A4721">
        <v>153</v>
      </c>
      <c r="B4721" t="s">
        <v>61</v>
      </c>
      <c r="C4721">
        <f>((((Calculator!$D153-Calculator!$E153)*0.02586)-3.5))*IF(Calculator!$L153="Yes",1,0)</f>
      </c>
    </row>
    <row r="4722" spans="1:3" x14ac:dyDescent="0.25">
      <c r="A4722">
        <v>153</v>
      </c>
      <c r="B4722" t="s">
        <v>62</v>
      </c>
      <c r="C4722">
        <f>(((Calculator!$C153-55)/10)*(((((Calculator!$D153-Calculator!$E153)*0.02586)-3.5))))</f>
      </c>
    </row>
    <row r="4723" spans="1:3" x14ac:dyDescent="0.25">
      <c r="A4723">
        <v>153</v>
      </c>
      <c r="B4723" t="s">
        <v>63</v>
      </c>
      <c r="C4723">
        <f>(((Calculator!$C153-55)/10)*(((Calculator!$E153*0.02586)-1.3)/0.3))</f>
      </c>
    </row>
    <row r="4724" spans="1:3" x14ac:dyDescent="0.25">
      <c r="A4724">
        <v>153</v>
      </c>
      <c r="B4724" t="s">
        <v>64</v>
      </c>
      <c r="C4724">
        <f>(((Calculator!$C153-55)/10)*((MAX(Calculator!$F153,110)-130)/20))</f>
      </c>
    </row>
    <row r="4725" spans="1:3" x14ac:dyDescent="0.25">
      <c r="A4725">
        <v>153</v>
      </c>
      <c r="B4725" t="s">
        <v>65</v>
      </c>
      <c r="C4725">
        <f>(((Calculator!$C153-55)/10)*IF(Calculator!$G153="Yes",1,0))</f>
      </c>
    </row>
    <row r="4726" spans="1:3" x14ac:dyDescent="0.25">
      <c r="A4726">
        <v>153</v>
      </c>
      <c r="B4726" t="s">
        <v>66</v>
      </c>
      <c r="C4726">
        <f>(((Calculator!$C153-55)/10)*IF(Calculator!$H153="Yes",1,0))</f>
      </c>
    </row>
    <row r="4727" spans="1:3" x14ac:dyDescent="0.25">
      <c r="A4727">
        <v>153</v>
      </c>
      <c r="B4727" t="s">
        <v>67</v>
      </c>
      <c r="C4727">
        <f>(((Calculator!$C153-55)/10)*((MAX(Calculator!$I153,30)-30)/5))</f>
      </c>
    </row>
    <row r="4728" spans="1:3" x14ac:dyDescent="0.25">
      <c r="A4728">
        <v>153</v>
      </c>
      <c r="B4728" t="s">
        <v>68</v>
      </c>
      <c r="C4728">
        <f>(((Calculator!$C153-55)/10)*((MIN(Calculator!$J153,60)-60)/-15))</f>
      </c>
    </row>
    <row r="4729" spans="1:3" x14ac:dyDescent="0.25">
      <c r="A4729">
        <v>153</v>
      </c>
      <c r="B4729" t="s">
        <v>69</v>
      </c>
      <c r="C4729">
        <f>IF(AND(Calculator!$O153&lt;&gt;"",Calculator!$O153&gt;=4,Calculator!$O153&lt;=6),1,0)</f>
      </c>
    </row>
    <row r="4730" spans="1:3" x14ac:dyDescent="0.25">
      <c r="A4730">
        <v>153</v>
      </c>
      <c r="B4730" t="s">
        <v>70</v>
      </c>
      <c r="C4730">
        <f>IF(AND(Calculator!$O153&lt;&gt;"",Calculator!$O153&gt;=7,Calculator!$O153&lt;=10),1,0)</f>
      </c>
    </row>
    <row r="4731" spans="1:3" x14ac:dyDescent="0.25">
      <c r="A4731">
        <v>153</v>
      </c>
      <c r="B4731" t="s">
        <v>71</v>
      </c>
      <c r="C4731">
        <f>IF(Calculator!$O153="",1,0)</f>
      </c>
    </row>
    <row r="4732" spans="1:3" x14ac:dyDescent="0.25">
      <c r="A4732">
        <v>153</v>
      </c>
      <c r="B4732" t="s">
        <v>72</v>
      </c>
      <c r="C4732">
        <f>IF(OR(Calculator!$M153="",Calculator!$M153=0),0,LN(Calculator!$M153))</f>
      </c>
    </row>
    <row r="4733" spans="1:3" x14ac:dyDescent="0.25">
      <c r="A4733">
        <v>153</v>
      </c>
      <c r="B4733" t="s">
        <v>73</v>
      </c>
      <c r="C4733">
        <f>IF(Calculator!$M153="",1,0)</f>
      </c>
    </row>
    <row r="4734" spans="1:3" x14ac:dyDescent="0.25">
      <c r="A4734">
        <v>153</v>
      </c>
      <c r="B4734" t="s">
        <v>74</v>
      </c>
      <c r="C4734">
        <f>IF(Calculator!$N153="",0,(Calculator!$N153-5.3)*IF(Calculator!$G153="Yes",1,0))</f>
      </c>
    </row>
    <row r="4735" spans="1:3" x14ac:dyDescent="0.25">
      <c r="A4735">
        <v>153</v>
      </c>
      <c r="B4735" t="s">
        <v>75</v>
      </c>
      <c r="C4735">
        <f>IF(Calculator!$N153="",0,(Calculator!$N153-5.3)*(1-IF(Calculator!$G153="Yes",1,0)))</f>
      </c>
    </row>
    <row r="4736" spans="1:3" x14ac:dyDescent="0.25">
      <c r="A4736">
        <v>153</v>
      </c>
      <c r="B4736" t="s">
        <v>76</v>
      </c>
      <c r="C4736">
        <f>IF(Calculator!$N153="",1,0)</f>
      </c>
    </row>
    <row r="4737" spans="1:3" x14ac:dyDescent="0.25">
      <c r="A4737">
        <v>153</v>
      </c>
      <c r="B4737" t="s">
        <v>77</v>
      </c>
      <c r="C4737">
        <f>1</f>
      </c>
    </row>
    <row r="4738" spans="1:3" x14ac:dyDescent="0.25">
      <c r="A4738">
        <v>154</v>
      </c>
      <c r="B4738" t="s">
        <v>47</v>
      </c>
      <c r="C4738">
        <f>(Calculator!$C154-55)/10</f>
      </c>
    </row>
    <row r="4739" spans="1:3" x14ac:dyDescent="0.25">
      <c r="A4739">
        <v>154</v>
      </c>
      <c r="B4739" t="s">
        <v>48</v>
      </c>
      <c r="C4739">
        <f>((Calculator!$C154-55)/10)^2</f>
      </c>
    </row>
    <row r="4740" spans="1:3" x14ac:dyDescent="0.25">
      <c r="A4740">
        <v>154</v>
      </c>
      <c r="B4740" t="s">
        <v>49</v>
      </c>
      <c r="C4740">
        <f>((Calculator!$D154-Calculator!$E154)*0.02586)-3.5</f>
      </c>
    </row>
    <row r="4741" spans="1:3" x14ac:dyDescent="0.25">
      <c r="A4741">
        <v>154</v>
      </c>
      <c r="B4741" t="s">
        <v>50</v>
      </c>
      <c r="C4741">
        <f>((Calculator!$E154*0.02586)-1.3)/0.3</f>
      </c>
    </row>
    <row r="4742" spans="1:3" x14ac:dyDescent="0.25">
      <c r="A4742">
        <v>154</v>
      </c>
      <c r="B4742" t="s">
        <v>51</v>
      </c>
      <c r="C4742">
        <f>(MIN(Calculator!$F154,110)-110)/20</f>
      </c>
    </row>
    <row r="4743" spans="1:3" x14ac:dyDescent="0.25">
      <c r="A4743">
        <v>154</v>
      </c>
      <c r="B4743" t="s">
        <v>52</v>
      </c>
      <c r="C4743">
        <f>(MAX(Calculator!$F154,110)-130)/20</f>
      </c>
    </row>
    <row r="4744" spans="1:3" x14ac:dyDescent="0.25">
      <c r="A4744">
        <v>154</v>
      </c>
      <c r="B4744" t="s">
        <v>17</v>
      </c>
      <c r="C4744">
        <f>IF(Calculator!$G154="Yes",1,0)</f>
      </c>
    </row>
    <row r="4745" spans="1:3" x14ac:dyDescent="0.25">
      <c r="A4745">
        <v>154</v>
      </c>
      <c r="B4745" t="s">
        <v>53</v>
      </c>
      <c r="C4745">
        <f>IF(Calculator!$H154="Yes",1,0)</f>
      </c>
    </row>
    <row r="4746" spans="1:3" x14ac:dyDescent="0.25">
      <c r="A4746">
        <v>154</v>
      </c>
      <c r="B4746" t="s">
        <v>54</v>
      </c>
      <c r="C4746">
        <f>(MIN(Calculator!$I154,30)-25)/5</f>
      </c>
    </row>
    <row r="4747" spans="1:3" x14ac:dyDescent="0.25">
      <c r="A4747">
        <v>154</v>
      </c>
      <c r="B4747" t="s">
        <v>55</v>
      </c>
      <c r="C4747">
        <f>(MAX(Calculator!$I154,30)-30)/5</f>
      </c>
    </row>
    <row r="4748" spans="1:3" x14ac:dyDescent="0.25">
      <c r="A4748">
        <v>154</v>
      </c>
      <c r="B4748" t="s">
        <v>56</v>
      </c>
      <c r="C4748">
        <f>(MIN(Calculator!$J154,60)-60)/-15</f>
      </c>
    </row>
    <row r="4749" spans="1:3" x14ac:dyDescent="0.25">
      <c r="A4749">
        <v>154</v>
      </c>
      <c r="B4749" t="s">
        <v>57</v>
      </c>
      <c r="C4749">
        <f>(MAX(Calculator!$J154,60)-90)/-15</f>
      </c>
    </row>
    <row r="4750" spans="1:3" x14ac:dyDescent="0.25">
      <c r="A4750">
        <v>154</v>
      </c>
      <c r="B4750" t="s">
        <v>58</v>
      </c>
      <c r="C4750">
        <f>IF(Calculator!$K154="Yes",1,0)</f>
      </c>
    </row>
    <row r="4751" spans="1:3" x14ac:dyDescent="0.25">
      <c r="A4751">
        <v>154</v>
      </c>
      <c r="B4751" t="s">
        <v>59</v>
      </c>
      <c r="C4751">
        <f>IF(Calculator!$L154="Yes",1,0)</f>
      </c>
    </row>
    <row r="4752" spans="1:3" x14ac:dyDescent="0.25">
      <c r="A4752">
        <v>154</v>
      </c>
      <c r="B4752" t="s">
        <v>60</v>
      </c>
      <c r="C4752">
        <f>((MAX(Calculator!$F154,110)-130)/20)*IF(Calculator!$K154="Yes",1,0)</f>
      </c>
    </row>
    <row r="4753" spans="1:3" x14ac:dyDescent="0.25">
      <c r="A4753">
        <v>154</v>
      </c>
      <c r="B4753" t="s">
        <v>61</v>
      </c>
      <c r="C4753">
        <f>((((Calculator!$D154-Calculator!$E154)*0.02586)-3.5))*IF(Calculator!$L154="Yes",1,0)</f>
      </c>
    </row>
    <row r="4754" spans="1:3" x14ac:dyDescent="0.25">
      <c r="A4754">
        <v>154</v>
      </c>
      <c r="B4754" t="s">
        <v>62</v>
      </c>
      <c r="C4754">
        <f>(((Calculator!$C154-55)/10)*(((((Calculator!$D154-Calculator!$E154)*0.02586)-3.5))))</f>
      </c>
    </row>
    <row r="4755" spans="1:3" x14ac:dyDescent="0.25">
      <c r="A4755">
        <v>154</v>
      </c>
      <c r="B4755" t="s">
        <v>63</v>
      </c>
      <c r="C4755">
        <f>(((Calculator!$C154-55)/10)*(((Calculator!$E154*0.02586)-1.3)/0.3))</f>
      </c>
    </row>
    <row r="4756" spans="1:3" x14ac:dyDescent="0.25">
      <c r="A4756">
        <v>154</v>
      </c>
      <c r="B4756" t="s">
        <v>64</v>
      </c>
      <c r="C4756">
        <f>(((Calculator!$C154-55)/10)*((MAX(Calculator!$F154,110)-130)/20))</f>
      </c>
    </row>
    <row r="4757" spans="1:3" x14ac:dyDescent="0.25">
      <c r="A4757">
        <v>154</v>
      </c>
      <c r="B4757" t="s">
        <v>65</v>
      </c>
      <c r="C4757">
        <f>(((Calculator!$C154-55)/10)*IF(Calculator!$G154="Yes",1,0))</f>
      </c>
    </row>
    <row r="4758" spans="1:3" x14ac:dyDescent="0.25">
      <c r="A4758">
        <v>154</v>
      </c>
      <c r="B4758" t="s">
        <v>66</v>
      </c>
      <c r="C4758">
        <f>(((Calculator!$C154-55)/10)*IF(Calculator!$H154="Yes",1,0))</f>
      </c>
    </row>
    <row r="4759" spans="1:3" x14ac:dyDescent="0.25">
      <c r="A4759">
        <v>154</v>
      </c>
      <c r="B4759" t="s">
        <v>67</v>
      </c>
      <c r="C4759">
        <f>(((Calculator!$C154-55)/10)*((MAX(Calculator!$I154,30)-30)/5))</f>
      </c>
    </row>
    <row r="4760" spans="1:3" x14ac:dyDescent="0.25">
      <c r="A4760">
        <v>154</v>
      </c>
      <c r="B4760" t="s">
        <v>68</v>
      </c>
      <c r="C4760">
        <f>(((Calculator!$C154-55)/10)*((MIN(Calculator!$J154,60)-60)/-15))</f>
      </c>
    </row>
    <row r="4761" spans="1:3" x14ac:dyDescent="0.25">
      <c r="A4761">
        <v>154</v>
      </c>
      <c r="B4761" t="s">
        <v>69</v>
      </c>
      <c r="C4761">
        <f>IF(AND(Calculator!$O154&lt;&gt;"",Calculator!$O154&gt;=4,Calculator!$O154&lt;=6),1,0)</f>
      </c>
    </row>
    <row r="4762" spans="1:3" x14ac:dyDescent="0.25">
      <c r="A4762">
        <v>154</v>
      </c>
      <c r="B4762" t="s">
        <v>70</v>
      </c>
      <c r="C4762">
        <f>IF(AND(Calculator!$O154&lt;&gt;"",Calculator!$O154&gt;=7,Calculator!$O154&lt;=10),1,0)</f>
      </c>
    </row>
    <row r="4763" spans="1:3" x14ac:dyDescent="0.25">
      <c r="A4763">
        <v>154</v>
      </c>
      <c r="B4763" t="s">
        <v>71</v>
      </c>
      <c r="C4763">
        <f>IF(Calculator!$O154="",1,0)</f>
      </c>
    </row>
    <row r="4764" spans="1:3" x14ac:dyDescent="0.25">
      <c r="A4764">
        <v>154</v>
      </c>
      <c r="B4764" t="s">
        <v>72</v>
      </c>
      <c r="C4764">
        <f>IF(OR(Calculator!$M154="",Calculator!$M154=0),0,LN(Calculator!$M154))</f>
      </c>
    </row>
    <row r="4765" spans="1:3" x14ac:dyDescent="0.25">
      <c r="A4765">
        <v>154</v>
      </c>
      <c r="B4765" t="s">
        <v>73</v>
      </c>
      <c r="C4765">
        <f>IF(Calculator!$M154="",1,0)</f>
      </c>
    </row>
    <row r="4766" spans="1:3" x14ac:dyDescent="0.25">
      <c r="A4766">
        <v>154</v>
      </c>
      <c r="B4766" t="s">
        <v>74</v>
      </c>
      <c r="C4766">
        <f>IF(Calculator!$N154="",0,(Calculator!$N154-5.3)*IF(Calculator!$G154="Yes",1,0))</f>
      </c>
    </row>
    <row r="4767" spans="1:3" x14ac:dyDescent="0.25">
      <c r="A4767">
        <v>154</v>
      </c>
      <c r="B4767" t="s">
        <v>75</v>
      </c>
      <c r="C4767">
        <f>IF(Calculator!$N154="",0,(Calculator!$N154-5.3)*(1-IF(Calculator!$G154="Yes",1,0)))</f>
      </c>
    </row>
    <row r="4768" spans="1:3" x14ac:dyDescent="0.25">
      <c r="A4768">
        <v>154</v>
      </c>
      <c r="B4768" t="s">
        <v>76</v>
      </c>
      <c r="C4768">
        <f>IF(Calculator!$N154="",1,0)</f>
      </c>
    </row>
    <row r="4769" spans="1:3" x14ac:dyDescent="0.25">
      <c r="A4769">
        <v>154</v>
      </c>
      <c r="B4769" t="s">
        <v>77</v>
      </c>
      <c r="C4769">
        <f>1</f>
      </c>
    </row>
    <row r="4770" spans="1:3" x14ac:dyDescent="0.25">
      <c r="A4770">
        <v>155</v>
      </c>
      <c r="B4770" t="s">
        <v>47</v>
      </c>
      <c r="C4770">
        <f>(Calculator!$C155-55)/10</f>
      </c>
    </row>
    <row r="4771" spans="1:3" x14ac:dyDescent="0.25">
      <c r="A4771">
        <v>155</v>
      </c>
      <c r="B4771" t="s">
        <v>48</v>
      </c>
      <c r="C4771">
        <f>((Calculator!$C155-55)/10)^2</f>
      </c>
    </row>
    <row r="4772" spans="1:3" x14ac:dyDescent="0.25">
      <c r="A4772">
        <v>155</v>
      </c>
      <c r="B4772" t="s">
        <v>49</v>
      </c>
      <c r="C4772">
        <f>((Calculator!$D155-Calculator!$E155)*0.02586)-3.5</f>
      </c>
    </row>
    <row r="4773" spans="1:3" x14ac:dyDescent="0.25">
      <c r="A4773">
        <v>155</v>
      </c>
      <c r="B4773" t="s">
        <v>50</v>
      </c>
      <c r="C4773">
        <f>((Calculator!$E155*0.02586)-1.3)/0.3</f>
      </c>
    </row>
    <row r="4774" spans="1:3" x14ac:dyDescent="0.25">
      <c r="A4774">
        <v>155</v>
      </c>
      <c r="B4774" t="s">
        <v>51</v>
      </c>
      <c r="C4774">
        <f>(MIN(Calculator!$F155,110)-110)/20</f>
      </c>
    </row>
    <row r="4775" spans="1:3" x14ac:dyDescent="0.25">
      <c r="A4775">
        <v>155</v>
      </c>
      <c r="B4775" t="s">
        <v>52</v>
      </c>
      <c r="C4775">
        <f>(MAX(Calculator!$F155,110)-130)/20</f>
      </c>
    </row>
    <row r="4776" spans="1:3" x14ac:dyDescent="0.25">
      <c r="A4776">
        <v>155</v>
      </c>
      <c r="B4776" t="s">
        <v>17</v>
      </c>
      <c r="C4776">
        <f>IF(Calculator!$G155="Yes",1,0)</f>
      </c>
    </row>
    <row r="4777" spans="1:3" x14ac:dyDescent="0.25">
      <c r="A4777">
        <v>155</v>
      </c>
      <c r="B4777" t="s">
        <v>53</v>
      </c>
      <c r="C4777">
        <f>IF(Calculator!$H155="Yes",1,0)</f>
      </c>
    </row>
    <row r="4778" spans="1:3" x14ac:dyDescent="0.25">
      <c r="A4778">
        <v>155</v>
      </c>
      <c r="B4778" t="s">
        <v>54</v>
      </c>
      <c r="C4778">
        <f>(MIN(Calculator!$I155,30)-25)/5</f>
      </c>
    </row>
    <row r="4779" spans="1:3" x14ac:dyDescent="0.25">
      <c r="A4779">
        <v>155</v>
      </c>
      <c r="B4779" t="s">
        <v>55</v>
      </c>
      <c r="C4779">
        <f>(MAX(Calculator!$I155,30)-30)/5</f>
      </c>
    </row>
    <row r="4780" spans="1:3" x14ac:dyDescent="0.25">
      <c r="A4780">
        <v>155</v>
      </c>
      <c r="B4780" t="s">
        <v>56</v>
      </c>
      <c r="C4780">
        <f>(MIN(Calculator!$J155,60)-60)/-15</f>
      </c>
    </row>
    <row r="4781" spans="1:3" x14ac:dyDescent="0.25">
      <c r="A4781">
        <v>155</v>
      </c>
      <c r="B4781" t="s">
        <v>57</v>
      </c>
      <c r="C4781">
        <f>(MAX(Calculator!$J155,60)-90)/-15</f>
      </c>
    </row>
    <row r="4782" spans="1:3" x14ac:dyDescent="0.25">
      <c r="A4782">
        <v>155</v>
      </c>
      <c r="B4782" t="s">
        <v>58</v>
      </c>
      <c r="C4782">
        <f>IF(Calculator!$K155="Yes",1,0)</f>
      </c>
    </row>
    <row r="4783" spans="1:3" x14ac:dyDescent="0.25">
      <c r="A4783">
        <v>155</v>
      </c>
      <c r="B4783" t="s">
        <v>59</v>
      </c>
      <c r="C4783">
        <f>IF(Calculator!$L155="Yes",1,0)</f>
      </c>
    </row>
    <row r="4784" spans="1:3" x14ac:dyDescent="0.25">
      <c r="A4784">
        <v>155</v>
      </c>
      <c r="B4784" t="s">
        <v>60</v>
      </c>
      <c r="C4784">
        <f>((MAX(Calculator!$F155,110)-130)/20)*IF(Calculator!$K155="Yes",1,0)</f>
      </c>
    </row>
    <row r="4785" spans="1:3" x14ac:dyDescent="0.25">
      <c r="A4785">
        <v>155</v>
      </c>
      <c r="B4785" t="s">
        <v>61</v>
      </c>
      <c r="C4785">
        <f>((((Calculator!$D155-Calculator!$E155)*0.02586)-3.5))*IF(Calculator!$L155="Yes",1,0)</f>
      </c>
    </row>
    <row r="4786" spans="1:3" x14ac:dyDescent="0.25">
      <c r="A4786">
        <v>155</v>
      </c>
      <c r="B4786" t="s">
        <v>62</v>
      </c>
      <c r="C4786">
        <f>(((Calculator!$C155-55)/10)*(((((Calculator!$D155-Calculator!$E155)*0.02586)-3.5))))</f>
      </c>
    </row>
    <row r="4787" spans="1:3" x14ac:dyDescent="0.25">
      <c r="A4787">
        <v>155</v>
      </c>
      <c r="B4787" t="s">
        <v>63</v>
      </c>
      <c r="C4787">
        <f>(((Calculator!$C155-55)/10)*(((Calculator!$E155*0.02586)-1.3)/0.3))</f>
      </c>
    </row>
    <row r="4788" spans="1:3" x14ac:dyDescent="0.25">
      <c r="A4788">
        <v>155</v>
      </c>
      <c r="B4788" t="s">
        <v>64</v>
      </c>
      <c r="C4788">
        <f>(((Calculator!$C155-55)/10)*((MAX(Calculator!$F155,110)-130)/20))</f>
      </c>
    </row>
    <row r="4789" spans="1:3" x14ac:dyDescent="0.25">
      <c r="A4789">
        <v>155</v>
      </c>
      <c r="B4789" t="s">
        <v>65</v>
      </c>
      <c r="C4789">
        <f>(((Calculator!$C155-55)/10)*IF(Calculator!$G155="Yes",1,0))</f>
      </c>
    </row>
    <row r="4790" spans="1:3" x14ac:dyDescent="0.25">
      <c r="A4790">
        <v>155</v>
      </c>
      <c r="B4790" t="s">
        <v>66</v>
      </c>
      <c r="C4790">
        <f>(((Calculator!$C155-55)/10)*IF(Calculator!$H155="Yes",1,0))</f>
      </c>
    </row>
    <row r="4791" spans="1:3" x14ac:dyDescent="0.25">
      <c r="A4791">
        <v>155</v>
      </c>
      <c r="B4791" t="s">
        <v>67</v>
      </c>
      <c r="C4791">
        <f>(((Calculator!$C155-55)/10)*((MAX(Calculator!$I155,30)-30)/5))</f>
      </c>
    </row>
    <row r="4792" spans="1:3" x14ac:dyDescent="0.25">
      <c r="A4792">
        <v>155</v>
      </c>
      <c r="B4792" t="s">
        <v>68</v>
      </c>
      <c r="C4792">
        <f>(((Calculator!$C155-55)/10)*((MIN(Calculator!$J155,60)-60)/-15))</f>
      </c>
    </row>
    <row r="4793" spans="1:3" x14ac:dyDescent="0.25">
      <c r="A4793">
        <v>155</v>
      </c>
      <c r="B4793" t="s">
        <v>69</v>
      </c>
      <c r="C4793">
        <f>IF(AND(Calculator!$O155&lt;&gt;"",Calculator!$O155&gt;=4,Calculator!$O155&lt;=6),1,0)</f>
      </c>
    </row>
    <row r="4794" spans="1:3" x14ac:dyDescent="0.25">
      <c r="A4794">
        <v>155</v>
      </c>
      <c r="B4794" t="s">
        <v>70</v>
      </c>
      <c r="C4794">
        <f>IF(AND(Calculator!$O155&lt;&gt;"",Calculator!$O155&gt;=7,Calculator!$O155&lt;=10),1,0)</f>
      </c>
    </row>
    <row r="4795" spans="1:3" x14ac:dyDescent="0.25">
      <c r="A4795">
        <v>155</v>
      </c>
      <c r="B4795" t="s">
        <v>71</v>
      </c>
      <c r="C4795">
        <f>IF(Calculator!$O155="",1,0)</f>
      </c>
    </row>
    <row r="4796" spans="1:3" x14ac:dyDescent="0.25">
      <c r="A4796">
        <v>155</v>
      </c>
      <c r="B4796" t="s">
        <v>72</v>
      </c>
      <c r="C4796">
        <f>IF(OR(Calculator!$M155="",Calculator!$M155=0),0,LN(Calculator!$M155))</f>
      </c>
    </row>
    <row r="4797" spans="1:3" x14ac:dyDescent="0.25">
      <c r="A4797">
        <v>155</v>
      </c>
      <c r="B4797" t="s">
        <v>73</v>
      </c>
      <c r="C4797">
        <f>IF(Calculator!$M155="",1,0)</f>
      </c>
    </row>
    <row r="4798" spans="1:3" x14ac:dyDescent="0.25">
      <c r="A4798">
        <v>155</v>
      </c>
      <c r="B4798" t="s">
        <v>74</v>
      </c>
      <c r="C4798">
        <f>IF(Calculator!$N155="",0,(Calculator!$N155-5.3)*IF(Calculator!$G155="Yes",1,0))</f>
      </c>
    </row>
    <row r="4799" spans="1:3" x14ac:dyDescent="0.25">
      <c r="A4799">
        <v>155</v>
      </c>
      <c r="B4799" t="s">
        <v>75</v>
      </c>
      <c r="C4799">
        <f>IF(Calculator!$N155="",0,(Calculator!$N155-5.3)*(1-IF(Calculator!$G155="Yes",1,0)))</f>
      </c>
    </row>
    <row r="4800" spans="1:3" x14ac:dyDescent="0.25">
      <c r="A4800">
        <v>155</v>
      </c>
      <c r="B4800" t="s">
        <v>76</v>
      </c>
      <c r="C4800">
        <f>IF(Calculator!$N155="",1,0)</f>
      </c>
    </row>
    <row r="4801" spans="1:3" x14ac:dyDescent="0.25">
      <c r="A4801">
        <v>155</v>
      </c>
      <c r="B4801" t="s">
        <v>77</v>
      </c>
      <c r="C4801">
        <f>1</f>
      </c>
    </row>
    <row r="4802" spans="1:3" x14ac:dyDescent="0.25">
      <c r="A4802">
        <v>156</v>
      </c>
      <c r="B4802" t="s">
        <v>47</v>
      </c>
      <c r="C4802">
        <f>(Calculator!$C156-55)/10</f>
      </c>
    </row>
    <row r="4803" spans="1:3" x14ac:dyDescent="0.25">
      <c r="A4803">
        <v>156</v>
      </c>
      <c r="B4803" t="s">
        <v>48</v>
      </c>
      <c r="C4803">
        <f>((Calculator!$C156-55)/10)^2</f>
      </c>
    </row>
    <row r="4804" spans="1:3" x14ac:dyDescent="0.25">
      <c r="A4804">
        <v>156</v>
      </c>
      <c r="B4804" t="s">
        <v>49</v>
      </c>
      <c r="C4804">
        <f>((Calculator!$D156-Calculator!$E156)*0.02586)-3.5</f>
      </c>
    </row>
    <row r="4805" spans="1:3" x14ac:dyDescent="0.25">
      <c r="A4805">
        <v>156</v>
      </c>
      <c r="B4805" t="s">
        <v>50</v>
      </c>
      <c r="C4805">
        <f>((Calculator!$E156*0.02586)-1.3)/0.3</f>
      </c>
    </row>
    <row r="4806" spans="1:3" x14ac:dyDescent="0.25">
      <c r="A4806">
        <v>156</v>
      </c>
      <c r="B4806" t="s">
        <v>51</v>
      </c>
      <c r="C4806">
        <f>(MIN(Calculator!$F156,110)-110)/20</f>
      </c>
    </row>
    <row r="4807" spans="1:3" x14ac:dyDescent="0.25">
      <c r="A4807">
        <v>156</v>
      </c>
      <c r="B4807" t="s">
        <v>52</v>
      </c>
      <c r="C4807">
        <f>(MAX(Calculator!$F156,110)-130)/20</f>
      </c>
    </row>
    <row r="4808" spans="1:3" x14ac:dyDescent="0.25">
      <c r="A4808">
        <v>156</v>
      </c>
      <c r="B4808" t="s">
        <v>17</v>
      </c>
      <c r="C4808">
        <f>IF(Calculator!$G156="Yes",1,0)</f>
      </c>
    </row>
    <row r="4809" spans="1:3" x14ac:dyDescent="0.25">
      <c r="A4809">
        <v>156</v>
      </c>
      <c r="B4809" t="s">
        <v>53</v>
      </c>
      <c r="C4809">
        <f>IF(Calculator!$H156="Yes",1,0)</f>
      </c>
    </row>
    <row r="4810" spans="1:3" x14ac:dyDescent="0.25">
      <c r="A4810">
        <v>156</v>
      </c>
      <c r="B4810" t="s">
        <v>54</v>
      </c>
      <c r="C4810">
        <f>(MIN(Calculator!$I156,30)-25)/5</f>
      </c>
    </row>
    <row r="4811" spans="1:3" x14ac:dyDescent="0.25">
      <c r="A4811">
        <v>156</v>
      </c>
      <c r="B4811" t="s">
        <v>55</v>
      </c>
      <c r="C4811">
        <f>(MAX(Calculator!$I156,30)-30)/5</f>
      </c>
    </row>
    <row r="4812" spans="1:3" x14ac:dyDescent="0.25">
      <c r="A4812">
        <v>156</v>
      </c>
      <c r="B4812" t="s">
        <v>56</v>
      </c>
      <c r="C4812">
        <f>(MIN(Calculator!$J156,60)-60)/-15</f>
      </c>
    </row>
    <row r="4813" spans="1:3" x14ac:dyDescent="0.25">
      <c r="A4813">
        <v>156</v>
      </c>
      <c r="B4813" t="s">
        <v>57</v>
      </c>
      <c r="C4813">
        <f>(MAX(Calculator!$J156,60)-90)/-15</f>
      </c>
    </row>
    <row r="4814" spans="1:3" x14ac:dyDescent="0.25">
      <c r="A4814">
        <v>156</v>
      </c>
      <c r="B4814" t="s">
        <v>58</v>
      </c>
      <c r="C4814">
        <f>IF(Calculator!$K156="Yes",1,0)</f>
      </c>
    </row>
    <row r="4815" spans="1:3" x14ac:dyDescent="0.25">
      <c r="A4815">
        <v>156</v>
      </c>
      <c r="B4815" t="s">
        <v>59</v>
      </c>
      <c r="C4815">
        <f>IF(Calculator!$L156="Yes",1,0)</f>
      </c>
    </row>
    <row r="4816" spans="1:3" x14ac:dyDescent="0.25">
      <c r="A4816">
        <v>156</v>
      </c>
      <c r="B4816" t="s">
        <v>60</v>
      </c>
      <c r="C4816">
        <f>((MAX(Calculator!$F156,110)-130)/20)*IF(Calculator!$K156="Yes",1,0)</f>
      </c>
    </row>
    <row r="4817" spans="1:3" x14ac:dyDescent="0.25">
      <c r="A4817">
        <v>156</v>
      </c>
      <c r="B4817" t="s">
        <v>61</v>
      </c>
      <c r="C4817">
        <f>((((Calculator!$D156-Calculator!$E156)*0.02586)-3.5))*IF(Calculator!$L156="Yes",1,0)</f>
      </c>
    </row>
    <row r="4818" spans="1:3" x14ac:dyDescent="0.25">
      <c r="A4818">
        <v>156</v>
      </c>
      <c r="B4818" t="s">
        <v>62</v>
      </c>
      <c r="C4818">
        <f>(((Calculator!$C156-55)/10)*(((((Calculator!$D156-Calculator!$E156)*0.02586)-3.5))))</f>
      </c>
    </row>
    <row r="4819" spans="1:3" x14ac:dyDescent="0.25">
      <c r="A4819">
        <v>156</v>
      </c>
      <c r="B4819" t="s">
        <v>63</v>
      </c>
      <c r="C4819">
        <f>(((Calculator!$C156-55)/10)*(((Calculator!$E156*0.02586)-1.3)/0.3))</f>
      </c>
    </row>
    <row r="4820" spans="1:3" x14ac:dyDescent="0.25">
      <c r="A4820">
        <v>156</v>
      </c>
      <c r="B4820" t="s">
        <v>64</v>
      </c>
      <c r="C4820">
        <f>(((Calculator!$C156-55)/10)*((MAX(Calculator!$F156,110)-130)/20))</f>
      </c>
    </row>
    <row r="4821" spans="1:3" x14ac:dyDescent="0.25">
      <c r="A4821">
        <v>156</v>
      </c>
      <c r="B4821" t="s">
        <v>65</v>
      </c>
      <c r="C4821">
        <f>(((Calculator!$C156-55)/10)*IF(Calculator!$G156="Yes",1,0))</f>
      </c>
    </row>
    <row r="4822" spans="1:3" x14ac:dyDescent="0.25">
      <c r="A4822">
        <v>156</v>
      </c>
      <c r="B4822" t="s">
        <v>66</v>
      </c>
      <c r="C4822">
        <f>(((Calculator!$C156-55)/10)*IF(Calculator!$H156="Yes",1,0))</f>
      </c>
    </row>
    <row r="4823" spans="1:3" x14ac:dyDescent="0.25">
      <c r="A4823">
        <v>156</v>
      </c>
      <c r="B4823" t="s">
        <v>67</v>
      </c>
      <c r="C4823">
        <f>(((Calculator!$C156-55)/10)*((MAX(Calculator!$I156,30)-30)/5))</f>
      </c>
    </row>
    <row r="4824" spans="1:3" x14ac:dyDescent="0.25">
      <c r="A4824">
        <v>156</v>
      </c>
      <c r="B4824" t="s">
        <v>68</v>
      </c>
      <c r="C4824">
        <f>(((Calculator!$C156-55)/10)*((MIN(Calculator!$J156,60)-60)/-15))</f>
      </c>
    </row>
    <row r="4825" spans="1:3" x14ac:dyDescent="0.25">
      <c r="A4825">
        <v>156</v>
      </c>
      <c r="B4825" t="s">
        <v>69</v>
      </c>
      <c r="C4825">
        <f>IF(AND(Calculator!$O156&lt;&gt;"",Calculator!$O156&gt;=4,Calculator!$O156&lt;=6),1,0)</f>
      </c>
    </row>
    <row r="4826" spans="1:3" x14ac:dyDescent="0.25">
      <c r="A4826">
        <v>156</v>
      </c>
      <c r="B4826" t="s">
        <v>70</v>
      </c>
      <c r="C4826">
        <f>IF(AND(Calculator!$O156&lt;&gt;"",Calculator!$O156&gt;=7,Calculator!$O156&lt;=10),1,0)</f>
      </c>
    </row>
    <row r="4827" spans="1:3" x14ac:dyDescent="0.25">
      <c r="A4827">
        <v>156</v>
      </c>
      <c r="B4827" t="s">
        <v>71</v>
      </c>
      <c r="C4827">
        <f>IF(Calculator!$O156="",1,0)</f>
      </c>
    </row>
    <row r="4828" spans="1:3" x14ac:dyDescent="0.25">
      <c r="A4828">
        <v>156</v>
      </c>
      <c r="B4828" t="s">
        <v>72</v>
      </c>
      <c r="C4828">
        <f>IF(OR(Calculator!$M156="",Calculator!$M156=0),0,LN(Calculator!$M156))</f>
      </c>
    </row>
    <row r="4829" spans="1:3" x14ac:dyDescent="0.25">
      <c r="A4829">
        <v>156</v>
      </c>
      <c r="B4829" t="s">
        <v>73</v>
      </c>
      <c r="C4829">
        <f>IF(Calculator!$M156="",1,0)</f>
      </c>
    </row>
    <row r="4830" spans="1:3" x14ac:dyDescent="0.25">
      <c r="A4830">
        <v>156</v>
      </c>
      <c r="B4830" t="s">
        <v>74</v>
      </c>
      <c r="C4830">
        <f>IF(Calculator!$N156="",0,(Calculator!$N156-5.3)*IF(Calculator!$G156="Yes",1,0))</f>
      </c>
    </row>
    <row r="4831" spans="1:3" x14ac:dyDescent="0.25">
      <c r="A4831">
        <v>156</v>
      </c>
      <c r="B4831" t="s">
        <v>75</v>
      </c>
      <c r="C4831">
        <f>IF(Calculator!$N156="",0,(Calculator!$N156-5.3)*(1-IF(Calculator!$G156="Yes",1,0)))</f>
      </c>
    </row>
    <row r="4832" spans="1:3" x14ac:dyDescent="0.25">
      <c r="A4832">
        <v>156</v>
      </c>
      <c r="B4832" t="s">
        <v>76</v>
      </c>
      <c r="C4832">
        <f>IF(Calculator!$N156="",1,0)</f>
      </c>
    </row>
    <row r="4833" spans="1:3" x14ac:dyDescent="0.25">
      <c r="A4833">
        <v>156</v>
      </c>
      <c r="B4833" t="s">
        <v>77</v>
      </c>
      <c r="C4833">
        <f>1</f>
      </c>
    </row>
    <row r="4834" spans="1:3" x14ac:dyDescent="0.25">
      <c r="A4834">
        <v>157</v>
      </c>
      <c r="B4834" t="s">
        <v>47</v>
      </c>
      <c r="C4834">
        <f>(Calculator!$C157-55)/10</f>
      </c>
    </row>
    <row r="4835" spans="1:3" x14ac:dyDescent="0.25">
      <c r="A4835">
        <v>157</v>
      </c>
      <c r="B4835" t="s">
        <v>48</v>
      </c>
      <c r="C4835">
        <f>((Calculator!$C157-55)/10)^2</f>
      </c>
    </row>
    <row r="4836" spans="1:3" x14ac:dyDescent="0.25">
      <c r="A4836">
        <v>157</v>
      </c>
      <c r="B4836" t="s">
        <v>49</v>
      </c>
      <c r="C4836">
        <f>((Calculator!$D157-Calculator!$E157)*0.02586)-3.5</f>
      </c>
    </row>
    <row r="4837" spans="1:3" x14ac:dyDescent="0.25">
      <c r="A4837">
        <v>157</v>
      </c>
      <c r="B4837" t="s">
        <v>50</v>
      </c>
      <c r="C4837">
        <f>((Calculator!$E157*0.02586)-1.3)/0.3</f>
      </c>
    </row>
    <row r="4838" spans="1:3" x14ac:dyDescent="0.25">
      <c r="A4838">
        <v>157</v>
      </c>
      <c r="B4838" t="s">
        <v>51</v>
      </c>
      <c r="C4838">
        <f>(MIN(Calculator!$F157,110)-110)/20</f>
      </c>
    </row>
    <row r="4839" spans="1:3" x14ac:dyDescent="0.25">
      <c r="A4839">
        <v>157</v>
      </c>
      <c r="B4839" t="s">
        <v>52</v>
      </c>
      <c r="C4839">
        <f>(MAX(Calculator!$F157,110)-130)/20</f>
      </c>
    </row>
    <row r="4840" spans="1:3" x14ac:dyDescent="0.25">
      <c r="A4840">
        <v>157</v>
      </c>
      <c r="B4840" t="s">
        <v>17</v>
      </c>
      <c r="C4840">
        <f>IF(Calculator!$G157="Yes",1,0)</f>
      </c>
    </row>
    <row r="4841" spans="1:3" x14ac:dyDescent="0.25">
      <c r="A4841">
        <v>157</v>
      </c>
      <c r="B4841" t="s">
        <v>53</v>
      </c>
      <c r="C4841">
        <f>IF(Calculator!$H157="Yes",1,0)</f>
      </c>
    </row>
    <row r="4842" spans="1:3" x14ac:dyDescent="0.25">
      <c r="A4842">
        <v>157</v>
      </c>
      <c r="B4842" t="s">
        <v>54</v>
      </c>
      <c r="C4842">
        <f>(MIN(Calculator!$I157,30)-25)/5</f>
      </c>
    </row>
    <row r="4843" spans="1:3" x14ac:dyDescent="0.25">
      <c r="A4843">
        <v>157</v>
      </c>
      <c r="B4843" t="s">
        <v>55</v>
      </c>
      <c r="C4843">
        <f>(MAX(Calculator!$I157,30)-30)/5</f>
      </c>
    </row>
    <row r="4844" spans="1:3" x14ac:dyDescent="0.25">
      <c r="A4844">
        <v>157</v>
      </c>
      <c r="B4844" t="s">
        <v>56</v>
      </c>
      <c r="C4844">
        <f>(MIN(Calculator!$J157,60)-60)/-15</f>
      </c>
    </row>
    <row r="4845" spans="1:3" x14ac:dyDescent="0.25">
      <c r="A4845">
        <v>157</v>
      </c>
      <c r="B4845" t="s">
        <v>57</v>
      </c>
      <c r="C4845">
        <f>(MAX(Calculator!$J157,60)-90)/-15</f>
      </c>
    </row>
    <row r="4846" spans="1:3" x14ac:dyDescent="0.25">
      <c r="A4846">
        <v>157</v>
      </c>
      <c r="B4846" t="s">
        <v>58</v>
      </c>
      <c r="C4846">
        <f>IF(Calculator!$K157="Yes",1,0)</f>
      </c>
    </row>
    <row r="4847" spans="1:3" x14ac:dyDescent="0.25">
      <c r="A4847">
        <v>157</v>
      </c>
      <c r="B4847" t="s">
        <v>59</v>
      </c>
      <c r="C4847">
        <f>IF(Calculator!$L157="Yes",1,0)</f>
      </c>
    </row>
    <row r="4848" spans="1:3" x14ac:dyDescent="0.25">
      <c r="A4848">
        <v>157</v>
      </c>
      <c r="B4848" t="s">
        <v>60</v>
      </c>
      <c r="C4848">
        <f>((MAX(Calculator!$F157,110)-130)/20)*IF(Calculator!$K157="Yes",1,0)</f>
      </c>
    </row>
    <row r="4849" spans="1:3" x14ac:dyDescent="0.25">
      <c r="A4849">
        <v>157</v>
      </c>
      <c r="B4849" t="s">
        <v>61</v>
      </c>
      <c r="C4849">
        <f>((((Calculator!$D157-Calculator!$E157)*0.02586)-3.5))*IF(Calculator!$L157="Yes",1,0)</f>
      </c>
    </row>
    <row r="4850" spans="1:3" x14ac:dyDescent="0.25">
      <c r="A4850">
        <v>157</v>
      </c>
      <c r="B4850" t="s">
        <v>62</v>
      </c>
      <c r="C4850">
        <f>(((Calculator!$C157-55)/10)*(((((Calculator!$D157-Calculator!$E157)*0.02586)-3.5))))</f>
      </c>
    </row>
    <row r="4851" spans="1:3" x14ac:dyDescent="0.25">
      <c r="A4851">
        <v>157</v>
      </c>
      <c r="B4851" t="s">
        <v>63</v>
      </c>
      <c r="C4851">
        <f>(((Calculator!$C157-55)/10)*(((Calculator!$E157*0.02586)-1.3)/0.3))</f>
      </c>
    </row>
    <row r="4852" spans="1:3" x14ac:dyDescent="0.25">
      <c r="A4852">
        <v>157</v>
      </c>
      <c r="B4852" t="s">
        <v>64</v>
      </c>
      <c r="C4852">
        <f>(((Calculator!$C157-55)/10)*((MAX(Calculator!$F157,110)-130)/20))</f>
      </c>
    </row>
    <row r="4853" spans="1:3" x14ac:dyDescent="0.25">
      <c r="A4853">
        <v>157</v>
      </c>
      <c r="B4853" t="s">
        <v>65</v>
      </c>
      <c r="C4853">
        <f>(((Calculator!$C157-55)/10)*IF(Calculator!$G157="Yes",1,0))</f>
      </c>
    </row>
    <row r="4854" spans="1:3" x14ac:dyDescent="0.25">
      <c r="A4854">
        <v>157</v>
      </c>
      <c r="B4854" t="s">
        <v>66</v>
      </c>
      <c r="C4854">
        <f>(((Calculator!$C157-55)/10)*IF(Calculator!$H157="Yes",1,0))</f>
      </c>
    </row>
    <row r="4855" spans="1:3" x14ac:dyDescent="0.25">
      <c r="A4855">
        <v>157</v>
      </c>
      <c r="B4855" t="s">
        <v>67</v>
      </c>
      <c r="C4855">
        <f>(((Calculator!$C157-55)/10)*((MAX(Calculator!$I157,30)-30)/5))</f>
      </c>
    </row>
    <row r="4856" spans="1:3" x14ac:dyDescent="0.25">
      <c r="A4856">
        <v>157</v>
      </c>
      <c r="B4856" t="s">
        <v>68</v>
      </c>
      <c r="C4856">
        <f>(((Calculator!$C157-55)/10)*((MIN(Calculator!$J157,60)-60)/-15))</f>
      </c>
    </row>
    <row r="4857" spans="1:3" x14ac:dyDescent="0.25">
      <c r="A4857">
        <v>157</v>
      </c>
      <c r="B4857" t="s">
        <v>69</v>
      </c>
      <c r="C4857">
        <f>IF(AND(Calculator!$O157&lt;&gt;"",Calculator!$O157&gt;=4,Calculator!$O157&lt;=6),1,0)</f>
      </c>
    </row>
    <row r="4858" spans="1:3" x14ac:dyDescent="0.25">
      <c r="A4858">
        <v>157</v>
      </c>
      <c r="B4858" t="s">
        <v>70</v>
      </c>
      <c r="C4858">
        <f>IF(AND(Calculator!$O157&lt;&gt;"",Calculator!$O157&gt;=7,Calculator!$O157&lt;=10),1,0)</f>
      </c>
    </row>
    <row r="4859" spans="1:3" x14ac:dyDescent="0.25">
      <c r="A4859">
        <v>157</v>
      </c>
      <c r="B4859" t="s">
        <v>71</v>
      </c>
      <c r="C4859">
        <f>IF(Calculator!$O157="",1,0)</f>
      </c>
    </row>
    <row r="4860" spans="1:3" x14ac:dyDescent="0.25">
      <c r="A4860">
        <v>157</v>
      </c>
      <c r="B4860" t="s">
        <v>72</v>
      </c>
      <c r="C4860">
        <f>IF(OR(Calculator!$M157="",Calculator!$M157=0),0,LN(Calculator!$M157))</f>
      </c>
    </row>
    <row r="4861" spans="1:3" x14ac:dyDescent="0.25">
      <c r="A4861">
        <v>157</v>
      </c>
      <c r="B4861" t="s">
        <v>73</v>
      </c>
      <c r="C4861">
        <f>IF(Calculator!$M157="",1,0)</f>
      </c>
    </row>
    <row r="4862" spans="1:3" x14ac:dyDescent="0.25">
      <c r="A4862">
        <v>157</v>
      </c>
      <c r="B4862" t="s">
        <v>74</v>
      </c>
      <c r="C4862">
        <f>IF(Calculator!$N157="",0,(Calculator!$N157-5.3)*IF(Calculator!$G157="Yes",1,0))</f>
      </c>
    </row>
    <row r="4863" spans="1:3" x14ac:dyDescent="0.25">
      <c r="A4863">
        <v>157</v>
      </c>
      <c r="B4863" t="s">
        <v>75</v>
      </c>
      <c r="C4863">
        <f>IF(Calculator!$N157="",0,(Calculator!$N157-5.3)*(1-IF(Calculator!$G157="Yes",1,0)))</f>
      </c>
    </row>
    <row r="4864" spans="1:3" x14ac:dyDescent="0.25">
      <c r="A4864">
        <v>157</v>
      </c>
      <c r="B4864" t="s">
        <v>76</v>
      </c>
      <c r="C4864">
        <f>IF(Calculator!$N157="",1,0)</f>
      </c>
    </row>
    <row r="4865" spans="1:3" x14ac:dyDescent="0.25">
      <c r="A4865">
        <v>157</v>
      </c>
      <c r="B4865" t="s">
        <v>77</v>
      </c>
      <c r="C4865">
        <f>1</f>
      </c>
    </row>
    <row r="4866" spans="1:3" x14ac:dyDescent="0.25">
      <c r="A4866">
        <v>158</v>
      </c>
      <c r="B4866" t="s">
        <v>47</v>
      </c>
      <c r="C4866">
        <f>(Calculator!$C158-55)/10</f>
      </c>
    </row>
    <row r="4867" spans="1:3" x14ac:dyDescent="0.25">
      <c r="A4867">
        <v>158</v>
      </c>
      <c r="B4867" t="s">
        <v>48</v>
      </c>
      <c r="C4867">
        <f>((Calculator!$C158-55)/10)^2</f>
      </c>
    </row>
    <row r="4868" spans="1:3" x14ac:dyDescent="0.25">
      <c r="A4868">
        <v>158</v>
      </c>
      <c r="B4868" t="s">
        <v>49</v>
      </c>
      <c r="C4868">
        <f>((Calculator!$D158-Calculator!$E158)*0.02586)-3.5</f>
      </c>
    </row>
    <row r="4869" spans="1:3" x14ac:dyDescent="0.25">
      <c r="A4869">
        <v>158</v>
      </c>
      <c r="B4869" t="s">
        <v>50</v>
      </c>
      <c r="C4869">
        <f>((Calculator!$E158*0.02586)-1.3)/0.3</f>
      </c>
    </row>
    <row r="4870" spans="1:3" x14ac:dyDescent="0.25">
      <c r="A4870">
        <v>158</v>
      </c>
      <c r="B4870" t="s">
        <v>51</v>
      </c>
      <c r="C4870">
        <f>(MIN(Calculator!$F158,110)-110)/20</f>
      </c>
    </row>
    <row r="4871" spans="1:3" x14ac:dyDescent="0.25">
      <c r="A4871">
        <v>158</v>
      </c>
      <c r="B4871" t="s">
        <v>52</v>
      </c>
      <c r="C4871">
        <f>(MAX(Calculator!$F158,110)-130)/20</f>
      </c>
    </row>
    <row r="4872" spans="1:3" x14ac:dyDescent="0.25">
      <c r="A4872">
        <v>158</v>
      </c>
      <c r="B4872" t="s">
        <v>17</v>
      </c>
      <c r="C4872">
        <f>IF(Calculator!$G158="Yes",1,0)</f>
      </c>
    </row>
    <row r="4873" spans="1:3" x14ac:dyDescent="0.25">
      <c r="A4873">
        <v>158</v>
      </c>
      <c r="B4873" t="s">
        <v>53</v>
      </c>
      <c r="C4873">
        <f>IF(Calculator!$H158="Yes",1,0)</f>
      </c>
    </row>
    <row r="4874" spans="1:3" x14ac:dyDescent="0.25">
      <c r="A4874">
        <v>158</v>
      </c>
      <c r="B4874" t="s">
        <v>54</v>
      </c>
      <c r="C4874">
        <f>(MIN(Calculator!$I158,30)-25)/5</f>
      </c>
    </row>
    <row r="4875" spans="1:3" x14ac:dyDescent="0.25">
      <c r="A4875">
        <v>158</v>
      </c>
      <c r="B4875" t="s">
        <v>55</v>
      </c>
      <c r="C4875">
        <f>(MAX(Calculator!$I158,30)-30)/5</f>
      </c>
    </row>
    <row r="4876" spans="1:3" x14ac:dyDescent="0.25">
      <c r="A4876">
        <v>158</v>
      </c>
      <c r="B4876" t="s">
        <v>56</v>
      </c>
      <c r="C4876">
        <f>(MIN(Calculator!$J158,60)-60)/-15</f>
      </c>
    </row>
    <row r="4877" spans="1:3" x14ac:dyDescent="0.25">
      <c r="A4877">
        <v>158</v>
      </c>
      <c r="B4877" t="s">
        <v>57</v>
      </c>
      <c r="C4877">
        <f>(MAX(Calculator!$J158,60)-90)/-15</f>
      </c>
    </row>
    <row r="4878" spans="1:3" x14ac:dyDescent="0.25">
      <c r="A4878">
        <v>158</v>
      </c>
      <c r="B4878" t="s">
        <v>58</v>
      </c>
      <c r="C4878">
        <f>IF(Calculator!$K158="Yes",1,0)</f>
      </c>
    </row>
    <row r="4879" spans="1:3" x14ac:dyDescent="0.25">
      <c r="A4879">
        <v>158</v>
      </c>
      <c r="B4879" t="s">
        <v>59</v>
      </c>
      <c r="C4879">
        <f>IF(Calculator!$L158="Yes",1,0)</f>
      </c>
    </row>
    <row r="4880" spans="1:3" x14ac:dyDescent="0.25">
      <c r="A4880">
        <v>158</v>
      </c>
      <c r="B4880" t="s">
        <v>60</v>
      </c>
      <c r="C4880">
        <f>((MAX(Calculator!$F158,110)-130)/20)*IF(Calculator!$K158="Yes",1,0)</f>
      </c>
    </row>
    <row r="4881" spans="1:3" x14ac:dyDescent="0.25">
      <c r="A4881">
        <v>158</v>
      </c>
      <c r="B4881" t="s">
        <v>61</v>
      </c>
      <c r="C4881">
        <f>((((Calculator!$D158-Calculator!$E158)*0.02586)-3.5))*IF(Calculator!$L158="Yes",1,0)</f>
      </c>
    </row>
    <row r="4882" spans="1:3" x14ac:dyDescent="0.25">
      <c r="A4882">
        <v>158</v>
      </c>
      <c r="B4882" t="s">
        <v>62</v>
      </c>
      <c r="C4882">
        <f>(((Calculator!$C158-55)/10)*(((((Calculator!$D158-Calculator!$E158)*0.02586)-3.5))))</f>
      </c>
    </row>
    <row r="4883" spans="1:3" x14ac:dyDescent="0.25">
      <c r="A4883">
        <v>158</v>
      </c>
      <c r="B4883" t="s">
        <v>63</v>
      </c>
      <c r="C4883">
        <f>(((Calculator!$C158-55)/10)*(((Calculator!$E158*0.02586)-1.3)/0.3))</f>
      </c>
    </row>
    <row r="4884" spans="1:3" x14ac:dyDescent="0.25">
      <c r="A4884">
        <v>158</v>
      </c>
      <c r="B4884" t="s">
        <v>64</v>
      </c>
      <c r="C4884">
        <f>(((Calculator!$C158-55)/10)*((MAX(Calculator!$F158,110)-130)/20))</f>
      </c>
    </row>
    <row r="4885" spans="1:3" x14ac:dyDescent="0.25">
      <c r="A4885">
        <v>158</v>
      </c>
      <c r="B4885" t="s">
        <v>65</v>
      </c>
      <c r="C4885">
        <f>(((Calculator!$C158-55)/10)*IF(Calculator!$G158="Yes",1,0))</f>
      </c>
    </row>
    <row r="4886" spans="1:3" x14ac:dyDescent="0.25">
      <c r="A4886">
        <v>158</v>
      </c>
      <c r="B4886" t="s">
        <v>66</v>
      </c>
      <c r="C4886">
        <f>(((Calculator!$C158-55)/10)*IF(Calculator!$H158="Yes",1,0))</f>
      </c>
    </row>
    <row r="4887" spans="1:3" x14ac:dyDescent="0.25">
      <c r="A4887">
        <v>158</v>
      </c>
      <c r="B4887" t="s">
        <v>67</v>
      </c>
      <c r="C4887">
        <f>(((Calculator!$C158-55)/10)*((MAX(Calculator!$I158,30)-30)/5))</f>
      </c>
    </row>
    <row r="4888" spans="1:3" x14ac:dyDescent="0.25">
      <c r="A4888">
        <v>158</v>
      </c>
      <c r="B4888" t="s">
        <v>68</v>
      </c>
      <c r="C4888">
        <f>(((Calculator!$C158-55)/10)*((MIN(Calculator!$J158,60)-60)/-15))</f>
      </c>
    </row>
    <row r="4889" spans="1:3" x14ac:dyDescent="0.25">
      <c r="A4889">
        <v>158</v>
      </c>
      <c r="B4889" t="s">
        <v>69</v>
      </c>
      <c r="C4889">
        <f>IF(AND(Calculator!$O158&lt;&gt;"",Calculator!$O158&gt;=4,Calculator!$O158&lt;=6),1,0)</f>
      </c>
    </row>
    <row r="4890" spans="1:3" x14ac:dyDescent="0.25">
      <c r="A4890">
        <v>158</v>
      </c>
      <c r="B4890" t="s">
        <v>70</v>
      </c>
      <c r="C4890">
        <f>IF(AND(Calculator!$O158&lt;&gt;"",Calculator!$O158&gt;=7,Calculator!$O158&lt;=10),1,0)</f>
      </c>
    </row>
    <row r="4891" spans="1:3" x14ac:dyDescent="0.25">
      <c r="A4891">
        <v>158</v>
      </c>
      <c r="B4891" t="s">
        <v>71</v>
      </c>
      <c r="C4891">
        <f>IF(Calculator!$O158="",1,0)</f>
      </c>
    </row>
    <row r="4892" spans="1:3" x14ac:dyDescent="0.25">
      <c r="A4892">
        <v>158</v>
      </c>
      <c r="B4892" t="s">
        <v>72</v>
      </c>
      <c r="C4892">
        <f>IF(OR(Calculator!$M158="",Calculator!$M158=0),0,LN(Calculator!$M158))</f>
      </c>
    </row>
    <row r="4893" spans="1:3" x14ac:dyDescent="0.25">
      <c r="A4893">
        <v>158</v>
      </c>
      <c r="B4893" t="s">
        <v>73</v>
      </c>
      <c r="C4893">
        <f>IF(Calculator!$M158="",1,0)</f>
      </c>
    </row>
    <row r="4894" spans="1:3" x14ac:dyDescent="0.25">
      <c r="A4894">
        <v>158</v>
      </c>
      <c r="B4894" t="s">
        <v>74</v>
      </c>
      <c r="C4894">
        <f>IF(Calculator!$N158="",0,(Calculator!$N158-5.3)*IF(Calculator!$G158="Yes",1,0))</f>
      </c>
    </row>
    <row r="4895" spans="1:3" x14ac:dyDescent="0.25">
      <c r="A4895">
        <v>158</v>
      </c>
      <c r="B4895" t="s">
        <v>75</v>
      </c>
      <c r="C4895">
        <f>IF(Calculator!$N158="",0,(Calculator!$N158-5.3)*(1-IF(Calculator!$G158="Yes",1,0)))</f>
      </c>
    </row>
    <row r="4896" spans="1:3" x14ac:dyDescent="0.25">
      <c r="A4896">
        <v>158</v>
      </c>
      <c r="B4896" t="s">
        <v>76</v>
      </c>
      <c r="C4896">
        <f>IF(Calculator!$N158="",1,0)</f>
      </c>
    </row>
    <row r="4897" spans="1:3" x14ac:dyDescent="0.25">
      <c r="A4897">
        <v>158</v>
      </c>
      <c r="B4897" t="s">
        <v>77</v>
      </c>
      <c r="C4897">
        <f>1</f>
      </c>
    </row>
    <row r="4898" spans="1:3" x14ac:dyDescent="0.25">
      <c r="A4898">
        <v>159</v>
      </c>
      <c r="B4898" t="s">
        <v>47</v>
      </c>
      <c r="C4898">
        <f>(Calculator!$C159-55)/10</f>
      </c>
    </row>
    <row r="4899" spans="1:3" x14ac:dyDescent="0.25">
      <c r="A4899">
        <v>159</v>
      </c>
      <c r="B4899" t="s">
        <v>48</v>
      </c>
      <c r="C4899">
        <f>((Calculator!$C159-55)/10)^2</f>
      </c>
    </row>
    <row r="4900" spans="1:3" x14ac:dyDescent="0.25">
      <c r="A4900">
        <v>159</v>
      </c>
      <c r="B4900" t="s">
        <v>49</v>
      </c>
      <c r="C4900">
        <f>((Calculator!$D159-Calculator!$E159)*0.02586)-3.5</f>
      </c>
    </row>
    <row r="4901" spans="1:3" x14ac:dyDescent="0.25">
      <c r="A4901">
        <v>159</v>
      </c>
      <c r="B4901" t="s">
        <v>50</v>
      </c>
      <c r="C4901">
        <f>((Calculator!$E159*0.02586)-1.3)/0.3</f>
      </c>
    </row>
    <row r="4902" spans="1:3" x14ac:dyDescent="0.25">
      <c r="A4902">
        <v>159</v>
      </c>
      <c r="B4902" t="s">
        <v>51</v>
      </c>
      <c r="C4902">
        <f>(MIN(Calculator!$F159,110)-110)/20</f>
      </c>
    </row>
    <row r="4903" spans="1:3" x14ac:dyDescent="0.25">
      <c r="A4903">
        <v>159</v>
      </c>
      <c r="B4903" t="s">
        <v>52</v>
      </c>
      <c r="C4903">
        <f>(MAX(Calculator!$F159,110)-130)/20</f>
      </c>
    </row>
    <row r="4904" spans="1:3" x14ac:dyDescent="0.25">
      <c r="A4904">
        <v>159</v>
      </c>
      <c r="B4904" t="s">
        <v>17</v>
      </c>
      <c r="C4904">
        <f>IF(Calculator!$G159="Yes",1,0)</f>
      </c>
    </row>
    <row r="4905" spans="1:3" x14ac:dyDescent="0.25">
      <c r="A4905">
        <v>159</v>
      </c>
      <c r="B4905" t="s">
        <v>53</v>
      </c>
      <c r="C4905">
        <f>IF(Calculator!$H159="Yes",1,0)</f>
      </c>
    </row>
    <row r="4906" spans="1:3" x14ac:dyDescent="0.25">
      <c r="A4906">
        <v>159</v>
      </c>
      <c r="B4906" t="s">
        <v>54</v>
      </c>
      <c r="C4906">
        <f>(MIN(Calculator!$I159,30)-25)/5</f>
      </c>
    </row>
    <row r="4907" spans="1:3" x14ac:dyDescent="0.25">
      <c r="A4907">
        <v>159</v>
      </c>
      <c r="B4907" t="s">
        <v>55</v>
      </c>
      <c r="C4907">
        <f>(MAX(Calculator!$I159,30)-30)/5</f>
      </c>
    </row>
    <row r="4908" spans="1:3" x14ac:dyDescent="0.25">
      <c r="A4908">
        <v>159</v>
      </c>
      <c r="B4908" t="s">
        <v>56</v>
      </c>
      <c r="C4908">
        <f>(MIN(Calculator!$J159,60)-60)/-15</f>
      </c>
    </row>
    <row r="4909" spans="1:3" x14ac:dyDescent="0.25">
      <c r="A4909">
        <v>159</v>
      </c>
      <c r="B4909" t="s">
        <v>57</v>
      </c>
      <c r="C4909">
        <f>(MAX(Calculator!$J159,60)-90)/-15</f>
      </c>
    </row>
    <row r="4910" spans="1:3" x14ac:dyDescent="0.25">
      <c r="A4910">
        <v>159</v>
      </c>
      <c r="B4910" t="s">
        <v>58</v>
      </c>
      <c r="C4910">
        <f>IF(Calculator!$K159="Yes",1,0)</f>
      </c>
    </row>
    <row r="4911" spans="1:3" x14ac:dyDescent="0.25">
      <c r="A4911">
        <v>159</v>
      </c>
      <c r="B4911" t="s">
        <v>59</v>
      </c>
      <c r="C4911">
        <f>IF(Calculator!$L159="Yes",1,0)</f>
      </c>
    </row>
    <row r="4912" spans="1:3" x14ac:dyDescent="0.25">
      <c r="A4912">
        <v>159</v>
      </c>
      <c r="B4912" t="s">
        <v>60</v>
      </c>
      <c r="C4912">
        <f>((MAX(Calculator!$F159,110)-130)/20)*IF(Calculator!$K159="Yes",1,0)</f>
      </c>
    </row>
    <row r="4913" spans="1:3" x14ac:dyDescent="0.25">
      <c r="A4913">
        <v>159</v>
      </c>
      <c r="B4913" t="s">
        <v>61</v>
      </c>
      <c r="C4913">
        <f>((((Calculator!$D159-Calculator!$E159)*0.02586)-3.5))*IF(Calculator!$L159="Yes",1,0)</f>
      </c>
    </row>
    <row r="4914" spans="1:3" x14ac:dyDescent="0.25">
      <c r="A4914">
        <v>159</v>
      </c>
      <c r="B4914" t="s">
        <v>62</v>
      </c>
      <c r="C4914">
        <f>(((Calculator!$C159-55)/10)*(((((Calculator!$D159-Calculator!$E159)*0.02586)-3.5))))</f>
      </c>
    </row>
    <row r="4915" spans="1:3" x14ac:dyDescent="0.25">
      <c r="A4915">
        <v>159</v>
      </c>
      <c r="B4915" t="s">
        <v>63</v>
      </c>
      <c r="C4915">
        <f>(((Calculator!$C159-55)/10)*(((Calculator!$E159*0.02586)-1.3)/0.3))</f>
      </c>
    </row>
    <row r="4916" spans="1:3" x14ac:dyDescent="0.25">
      <c r="A4916">
        <v>159</v>
      </c>
      <c r="B4916" t="s">
        <v>64</v>
      </c>
      <c r="C4916">
        <f>(((Calculator!$C159-55)/10)*((MAX(Calculator!$F159,110)-130)/20))</f>
      </c>
    </row>
    <row r="4917" spans="1:3" x14ac:dyDescent="0.25">
      <c r="A4917">
        <v>159</v>
      </c>
      <c r="B4917" t="s">
        <v>65</v>
      </c>
      <c r="C4917">
        <f>(((Calculator!$C159-55)/10)*IF(Calculator!$G159="Yes",1,0))</f>
      </c>
    </row>
    <row r="4918" spans="1:3" x14ac:dyDescent="0.25">
      <c r="A4918">
        <v>159</v>
      </c>
      <c r="B4918" t="s">
        <v>66</v>
      </c>
      <c r="C4918">
        <f>(((Calculator!$C159-55)/10)*IF(Calculator!$H159="Yes",1,0))</f>
      </c>
    </row>
    <row r="4919" spans="1:3" x14ac:dyDescent="0.25">
      <c r="A4919">
        <v>159</v>
      </c>
      <c r="B4919" t="s">
        <v>67</v>
      </c>
      <c r="C4919">
        <f>(((Calculator!$C159-55)/10)*((MAX(Calculator!$I159,30)-30)/5))</f>
      </c>
    </row>
    <row r="4920" spans="1:3" x14ac:dyDescent="0.25">
      <c r="A4920">
        <v>159</v>
      </c>
      <c r="B4920" t="s">
        <v>68</v>
      </c>
      <c r="C4920">
        <f>(((Calculator!$C159-55)/10)*((MIN(Calculator!$J159,60)-60)/-15))</f>
      </c>
    </row>
    <row r="4921" spans="1:3" x14ac:dyDescent="0.25">
      <c r="A4921">
        <v>159</v>
      </c>
      <c r="B4921" t="s">
        <v>69</v>
      </c>
      <c r="C4921">
        <f>IF(AND(Calculator!$O159&lt;&gt;"",Calculator!$O159&gt;=4,Calculator!$O159&lt;=6),1,0)</f>
      </c>
    </row>
    <row r="4922" spans="1:3" x14ac:dyDescent="0.25">
      <c r="A4922">
        <v>159</v>
      </c>
      <c r="B4922" t="s">
        <v>70</v>
      </c>
      <c r="C4922">
        <f>IF(AND(Calculator!$O159&lt;&gt;"",Calculator!$O159&gt;=7,Calculator!$O159&lt;=10),1,0)</f>
      </c>
    </row>
    <row r="4923" spans="1:3" x14ac:dyDescent="0.25">
      <c r="A4923">
        <v>159</v>
      </c>
      <c r="B4923" t="s">
        <v>71</v>
      </c>
      <c r="C4923">
        <f>IF(Calculator!$O159="",1,0)</f>
      </c>
    </row>
    <row r="4924" spans="1:3" x14ac:dyDescent="0.25">
      <c r="A4924">
        <v>159</v>
      </c>
      <c r="B4924" t="s">
        <v>72</v>
      </c>
      <c r="C4924">
        <f>IF(OR(Calculator!$M159="",Calculator!$M159=0),0,LN(Calculator!$M159))</f>
      </c>
    </row>
    <row r="4925" spans="1:3" x14ac:dyDescent="0.25">
      <c r="A4925">
        <v>159</v>
      </c>
      <c r="B4925" t="s">
        <v>73</v>
      </c>
      <c r="C4925">
        <f>IF(Calculator!$M159="",1,0)</f>
      </c>
    </row>
    <row r="4926" spans="1:3" x14ac:dyDescent="0.25">
      <c r="A4926">
        <v>159</v>
      </c>
      <c r="B4926" t="s">
        <v>74</v>
      </c>
      <c r="C4926">
        <f>IF(Calculator!$N159="",0,(Calculator!$N159-5.3)*IF(Calculator!$G159="Yes",1,0))</f>
      </c>
    </row>
    <row r="4927" spans="1:3" x14ac:dyDescent="0.25">
      <c r="A4927">
        <v>159</v>
      </c>
      <c r="B4927" t="s">
        <v>75</v>
      </c>
      <c r="C4927">
        <f>IF(Calculator!$N159="",0,(Calculator!$N159-5.3)*(1-IF(Calculator!$G159="Yes",1,0)))</f>
      </c>
    </row>
    <row r="4928" spans="1:3" x14ac:dyDescent="0.25">
      <c r="A4928">
        <v>159</v>
      </c>
      <c r="B4928" t="s">
        <v>76</v>
      </c>
      <c r="C4928">
        <f>IF(Calculator!$N159="",1,0)</f>
      </c>
    </row>
    <row r="4929" spans="1:3" x14ac:dyDescent="0.25">
      <c r="A4929">
        <v>159</v>
      </c>
      <c r="B4929" t="s">
        <v>77</v>
      </c>
      <c r="C4929">
        <f>1</f>
      </c>
    </row>
    <row r="4930" spans="1:3" x14ac:dyDescent="0.25">
      <c r="A4930">
        <v>160</v>
      </c>
      <c r="B4930" t="s">
        <v>47</v>
      </c>
      <c r="C4930">
        <f>(Calculator!$C160-55)/10</f>
      </c>
    </row>
    <row r="4931" spans="1:3" x14ac:dyDescent="0.25">
      <c r="A4931">
        <v>160</v>
      </c>
      <c r="B4931" t="s">
        <v>48</v>
      </c>
      <c r="C4931">
        <f>((Calculator!$C160-55)/10)^2</f>
      </c>
    </row>
    <row r="4932" spans="1:3" x14ac:dyDescent="0.25">
      <c r="A4932">
        <v>160</v>
      </c>
      <c r="B4932" t="s">
        <v>49</v>
      </c>
      <c r="C4932">
        <f>((Calculator!$D160-Calculator!$E160)*0.02586)-3.5</f>
      </c>
    </row>
    <row r="4933" spans="1:3" x14ac:dyDescent="0.25">
      <c r="A4933">
        <v>160</v>
      </c>
      <c r="B4933" t="s">
        <v>50</v>
      </c>
      <c r="C4933">
        <f>((Calculator!$E160*0.02586)-1.3)/0.3</f>
      </c>
    </row>
    <row r="4934" spans="1:3" x14ac:dyDescent="0.25">
      <c r="A4934">
        <v>160</v>
      </c>
      <c r="B4934" t="s">
        <v>51</v>
      </c>
      <c r="C4934">
        <f>(MIN(Calculator!$F160,110)-110)/20</f>
      </c>
    </row>
    <row r="4935" spans="1:3" x14ac:dyDescent="0.25">
      <c r="A4935">
        <v>160</v>
      </c>
      <c r="B4935" t="s">
        <v>52</v>
      </c>
      <c r="C4935">
        <f>(MAX(Calculator!$F160,110)-130)/20</f>
      </c>
    </row>
    <row r="4936" spans="1:3" x14ac:dyDescent="0.25">
      <c r="A4936">
        <v>160</v>
      </c>
      <c r="B4936" t="s">
        <v>17</v>
      </c>
      <c r="C4936">
        <f>IF(Calculator!$G160="Yes",1,0)</f>
      </c>
    </row>
    <row r="4937" spans="1:3" x14ac:dyDescent="0.25">
      <c r="A4937">
        <v>160</v>
      </c>
      <c r="B4937" t="s">
        <v>53</v>
      </c>
      <c r="C4937">
        <f>IF(Calculator!$H160="Yes",1,0)</f>
      </c>
    </row>
    <row r="4938" spans="1:3" x14ac:dyDescent="0.25">
      <c r="A4938">
        <v>160</v>
      </c>
      <c r="B4938" t="s">
        <v>54</v>
      </c>
      <c r="C4938">
        <f>(MIN(Calculator!$I160,30)-25)/5</f>
      </c>
    </row>
    <row r="4939" spans="1:3" x14ac:dyDescent="0.25">
      <c r="A4939">
        <v>160</v>
      </c>
      <c r="B4939" t="s">
        <v>55</v>
      </c>
      <c r="C4939">
        <f>(MAX(Calculator!$I160,30)-30)/5</f>
      </c>
    </row>
    <row r="4940" spans="1:3" x14ac:dyDescent="0.25">
      <c r="A4940">
        <v>160</v>
      </c>
      <c r="B4940" t="s">
        <v>56</v>
      </c>
      <c r="C4940">
        <f>(MIN(Calculator!$J160,60)-60)/-15</f>
      </c>
    </row>
    <row r="4941" spans="1:3" x14ac:dyDescent="0.25">
      <c r="A4941">
        <v>160</v>
      </c>
      <c r="B4941" t="s">
        <v>57</v>
      </c>
      <c r="C4941">
        <f>(MAX(Calculator!$J160,60)-90)/-15</f>
      </c>
    </row>
    <row r="4942" spans="1:3" x14ac:dyDescent="0.25">
      <c r="A4942">
        <v>160</v>
      </c>
      <c r="B4942" t="s">
        <v>58</v>
      </c>
      <c r="C4942">
        <f>IF(Calculator!$K160="Yes",1,0)</f>
      </c>
    </row>
    <row r="4943" spans="1:3" x14ac:dyDescent="0.25">
      <c r="A4943">
        <v>160</v>
      </c>
      <c r="B4943" t="s">
        <v>59</v>
      </c>
      <c r="C4943">
        <f>IF(Calculator!$L160="Yes",1,0)</f>
      </c>
    </row>
    <row r="4944" spans="1:3" x14ac:dyDescent="0.25">
      <c r="A4944">
        <v>160</v>
      </c>
      <c r="B4944" t="s">
        <v>60</v>
      </c>
      <c r="C4944">
        <f>((MAX(Calculator!$F160,110)-130)/20)*IF(Calculator!$K160="Yes",1,0)</f>
      </c>
    </row>
    <row r="4945" spans="1:3" x14ac:dyDescent="0.25">
      <c r="A4945">
        <v>160</v>
      </c>
      <c r="B4945" t="s">
        <v>61</v>
      </c>
      <c r="C4945">
        <f>((((Calculator!$D160-Calculator!$E160)*0.02586)-3.5))*IF(Calculator!$L160="Yes",1,0)</f>
      </c>
    </row>
    <row r="4946" spans="1:3" x14ac:dyDescent="0.25">
      <c r="A4946">
        <v>160</v>
      </c>
      <c r="B4946" t="s">
        <v>62</v>
      </c>
      <c r="C4946">
        <f>(((Calculator!$C160-55)/10)*(((((Calculator!$D160-Calculator!$E160)*0.02586)-3.5))))</f>
      </c>
    </row>
    <row r="4947" spans="1:3" x14ac:dyDescent="0.25">
      <c r="A4947">
        <v>160</v>
      </c>
      <c r="B4947" t="s">
        <v>63</v>
      </c>
      <c r="C4947">
        <f>(((Calculator!$C160-55)/10)*(((Calculator!$E160*0.02586)-1.3)/0.3))</f>
      </c>
    </row>
    <row r="4948" spans="1:3" x14ac:dyDescent="0.25">
      <c r="A4948">
        <v>160</v>
      </c>
      <c r="B4948" t="s">
        <v>64</v>
      </c>
      <c r="C4948">
        <f>(((Calculator!$C160-55)/10)*((MAX(Calculator!$F160,110)-130)/20))</f>
      </c>
    </row>
    <row r="4949" spans="1:3" x14ac:dyDescent="0.25">
      <c r="A4949">
        <v>160</v>
      </c>
      <c r="B4949" t="s">
        <v>65</v>
      </c>
      <c r="C4949">
        <f>(((Calculator!$C160-55)/10)*IF(Calculator!$G160="Yes",1,0))</f>
      </c>
    </row>
    <row r="4950" spans="1:3" x14ac:dyDescent="0.25">
      <c r="A4950">
        <v>160</v>
      </c>
      <c r="B4950" t="s">
        <v>66</v>
      </c>
      <c r="C4950">
        <f>(((Calculator!$C160-55)/10)*IF(Calculator!$H160="Yes",1,0))</f>
      </c>
    </row>
    <row r="4951" spans="1:3" x14ac:dyDescent="0.25">
      <c r="A4951">
        <v>160</v>
      </c>
      <c r="B4951" t="s">
        <v>67</v>
      </c>
      <c r="C4951">
        <f>(((Calculator!$C160-55)/10)*((MAX(Calculator!$I160,30)-30)/5))</f>
      </c>
    </row>
    <row r="4952" spans="1:3" x14ac:dyDescent="0.25">
      <c r="A4952">
        <v>160</v>
      </c>
      <c r="B4952" t="s">
        <v>68</v>
      </c>
      <c r="C4952">
        <f>(((Calculator!$C160-55)/10)*((MIN(Calculator!$J160,60)-60)/-15))</f>
      </c>
    </row>
    <row r="4953" spans="1:3" x14ac:dyDescent="0.25">
      <c r="A4953">
        <v>160</v>
      </c>
      <c r="B4953" t="s">
        <v>69</v>
      </c>
      <c r="C4953">
        <f>IF(AND(Calculator!$O160&lt;&gt;"",Calculator!$O160&gt;=4,Calculator!$O160&lt;=6),1,0)</f>
      </c>
    </row>
    <row r="4954" spans="1:3" x14ac:dyDescent="0.25">
      <c r="A4954">
        <v>160</v>
      </c>
      <c r="B4954" t="s">
        <v>70</v>
      </c>
      <c r="C4954">
        <f>IF(AND(Calculator!$O160&lt;&gt;"",Calculator!$O160&gt;=7,Calculator!$O160&lt;=10),1,0)</f>
      </c>
    </row>
    <row r="4955" spans="1:3" x14ac:dyDescent="0.25">
      <c r="A4955">
        <v>160</v>
      </c>
      <c r="B4955" t="s">
        <v>71</v>
      </c>
      <c r="C4955">
        <f>IF(Calculator!$O160="",1,0)</f>
      </c>
    </row>
    <row r="4956" spans="1:3" x14ac:dyDescent="0.25">
      <c r="A4956">
        <v>160</v>
      </c>
      <c r="B4956" t="s">
        <v>72</v>
      </c>
      <c r="C4956">
        <f>IF(OR(Calculator!$M160="",Calculator!$M160=0),0,LN(Calculator!$M160))</f>
      </c>
    </row>
    <row r="4957" spans="1:3" x14ac:dyDescent="0.25">
      <c r="A4957">
        <v>160</v>
      </c>
      <c r="B4957" t="s">
        <v>73</v>
      </c>
      <c r="C4957">
        <f>IF(Calculator!$M160="",1,0)</f>
      </c>
    </row>
    <row r="4958" spans="1:3" x14ac:dyDescent="0.25">
      <c r="A4958">
        <v>160</v>
      </c>
      <c r="B4958" t="s">
        <v>74</v>
      </c>
      <c r="C4958">
        <f>IF(Calculator!$N160="",0,(Calculator!$N160-5.3)*IF(Calculator!$G160="Yes",1,0))</f>
      </c>
    </row>
    <row r="4959" spans="1:3" x14ac:dyDescent="0.25">
      <c r="A4959">
        <v>160</v>
      </c>
      <c r="B4959" t="s">
        <v>75</v>
      </c>
      <c r="C4959">
        <f>IF(Calculator!$N160="",0,(Calculator!$N160-5.3)*(1-IF(Calculator!$G160="Yes",1,0)))</f>
      </c>
    </row>
    <row r="4960" spans="1:3" x14ac:dyDescent="0.25">
      <c r="A4960">
        <v>160</v>
      </c>
      <c r="B4960" t="s">
        <v>76</v>
      </c>
      <c r="C4960">
        <f>IF(Calculator!$N160="",1,0)</f>
      </c>
    </row>
    <row r="4961" spans="1:3" x14ac:dyDescent="0.25">
      <c r="A4961">
        <v>160</v>
      </c>
      <c r="B4961" t="s">
        <v>77</v>
      </c>
      <c r="C4961">
        <f>1</f>
      </c>
    </row>
    <row r="4962" spans="1:3" x14ac:dyDescent="0.25">
      <c r="A4962">
        <v>161</v>
      </c>
      <c r="B4962" t="s">
        <v>47</v>
      </c>
      <c r="C4962">
        <f>(Calculator!$C161-55)/10</f>
      </c>
    </row>
    <row r="4963" spans="1:3" x14ac:dyDescent="0.25">
      <c r="A4963">
        <v>161</v>
      </c>
      <c r="B4963" t="s">
        <v>48</v>
      </c>
      <c r="C4963">
        <f>((Calculator!$C161-55)/10)^2</f>
      </c>
    </row>
    <row r="4964" spans="1:3" x14ac:dyDescent="0.25">
      <c r="A4964">
        <v>161</v>
      </c>
      <c r="B4964" t="s">
        <v>49</v>
      </c>
      <c r="C4964">
        <f>((Calculator!$D161-Calculator!$E161)*0.02586)-3.5</f>
      </c>
    </row>
    <row r="4965" spans="1:3" x14ac:dyDescent="0.25">
      <c r="A4965">
        <v>161</v>
      </c>
      <c r="B4965" t="s">
        <v>50</v>
      </c>
      <c r="C4965">
        <f>((Calculator!$E161*0.02586)-1.3)/0.3</f>
      </c>
    </row>
    <row r="4966" spans="1:3" x14ac:dyDescent="0.25">
      <c r="A4966">
        <v>161</v>
      </c>
      <c r="B4966" t="s">
        <v>51</v>
      </c>
      <c r="C4966">
        <f>(MIN(Calculator!$F161,110)-110)/20</f>
      </c>
    </row>
    <row r="4967" spans="1:3" x14ac:dyDescent="0.25">
      <c r="A4967">
        <v>161</v>
      </c>
      <c r="B4967" t="s">
        <v>52</v>
      </c>
      <c r="C4967">
        <f>(MAX(Calculator!$F161,110)-130)/20</f>
      </c>
    </row>
    <row r="4968" spans="1:3" x14ac:dyDescent="0.25">
      <c r="A4968">
        <v>161</v>
      </c>
      <c r="B4968" t="s">
        <v>17</v>
      </c>
      <c r="C4968">
        <f>IF(Calculator!$G161="Yes",1,0)</f>
      </c>
    </row>
    <row r="4969" spans="1:3" x14ac:dyDescent="0.25">
      <c r="A4969">
        <v>161</v>
      </c>
      <c r="B4969" t="s">
        <v>53</v>
      </c>
      <c r="C4969">
        <f>IF(Calculator!$H161="Yes",1,0)</f>
      </c>
    </row>
    <row r="4970" spans="1:3" x14ac:dyDescent="0.25">
      <c r="A4970">
        <v>161</v>
      </c>
      <c r="B4970" t="s">
        <v>54</v>
      </c>
      <c r="C4970">
        <f>(MIN(Calculator!$I161,30)-25)/5</f>
      </c>
    </row>
    <row r="4971" spans="1:3" x14ac:dyDescent="0.25">
      <c r="A4971">
        <v>161</v>
      </c>
      <c r="B4971" t="s">
        <v>55</v>
      </c>
      <c r="C4971">
        <f>(MAX(Calculator!$I161,30)-30)/5</f>
      </c>
    </row>
    <row r="4972" spans="1:3" x14ac:dyDescent="0.25">
      <c r="A4972">
        <v>161</v>
      </c>
      <c r="B4972" t="s">
        <v>56</v>
      </c>
      <c r="C4972">
        <f>(MIN(Calculator!$J161,60)-60)/-15</f>
      </c>
    </row>
    <row r="4973" spans="1:3" x14ac:dyDescent="0.25">
      <c r="A4973">
        <v>161</v>
      </c>
      <c r="B4973" t="s">
        <v>57</v>
      </c>
      <c r="C4973">
        <f>(MAX(Calculator!$J161,60)-90)/-15</f>
      </c>
    </row>
    <row r="4974" spans="1:3" x14ac:dyDescent="0.25">
      <c r="A4974">
        <v>161</v>
      </c>
      <c r="B4974" t="s">
        <v>58</v>
      </c>
      <c r="C4974">
        <f>IF(Calculator!$K161="Yes",1,0)</f>
      </c>
    </row>
    <row r="4975" spans="1:3" x14ac:dyDescent="0.25">
      <c r="A4975">
        <v>161</v>
      </c>
      <c r="B4975" t="s">
        <v>59</v>
      </c>
      <c r="C4975">
        <f>IF(Calculator!$L161="Yes",1,0)</f>
      </c>
    </row>
    <row r="4976" spans="1:3" x14ac:dyDescent="0.25">
      <c r="A4976">
        <v>161</v>
      </c>
      <c r="B4976" t="s">
        <v>60</v>
      </c>
      <c r="C4976">
        <f>((MAX(Calculator!$F161,110)-130)/20)*IF(Calculator!$K161="Yes",1,0)</f>
      </c>
    </row>
    <row r="4977" spans="1:3" x14ac:dyDescent="0.25">
      <c r="A4977">
        <v>161</v>
      </c>
      <c r="B4977" t="s">
        <v>61</v>
      </c>
      <c r="C4977">
        <f>((((Calculator!$D161-Calculator!$E161)*0.02586)-3.5))*IF(Calculator!$L161="Yes",1,0)</f>
      </c>
    </row>
    <row r="4978" spans="1:3" x14ac:dyDescent="0.25">
      <c r="A4978">
        <v>161</v>
      </c>
      <c r="B4978" t="s">
        <v>62</v>
      </c>
      <c r="C4978">
        <f>(((Calculator!$C161-55)/10)*(((((Calculator!$D161-Calculator!$E161)*0.02586)-3.5))))</f>
      </c>
    </row>
    <row r="4979" spans="1:3" x14ac:dyDescent="0.25">
      <c r="A4979">
        <v>161</v>
      </c>
      <c r="B4979" t="s">
        <v>63</v>
      </c>
      <c r="C4979">
        <f>(((Calculator!$C161-55)/10)*(((Calculator!$E161*0.02586)-1.3)/0.3))</f>
      </c>
    </row>
    <row r="4980" spans="1:3" x14ac:dyDescent="0.25">
      <c r="A4980">
        <v>161</v>
      </c>
      <c r="B4980" t="s">
        <v>64</v>
      </c>
      <c r="C4980">
        <f>(((Calculator!$C161-55)/10)*((MAX(Calculator!$F161,110)-130)/20))</f>
      </c>
    </row>
    <row r="4981" spans="1:3" x14ac:dyDescent="0.25">
      <c r="A4981">
        <v>161</v>
      </c>
      <c r="B4981" t="s">
        <v>65</v>
      </c>
      <c r="C4981">
        <f>(((Calculator!$C161-55)/10)*IF(Calculator!$G161="Yes",1,0))</f>
      </c>
    </row>
    <row r="4982" spans="1:3" x14ac:dyDescent="0.25">
      <c r="A4982">
        <v>161</v>
      </c>
      <c r="B4982" t="s">
        <v>66</v>
      </c>
      <c r="C4982">
        <f>(((Calculator!$C161-55)/10)*IF(Calculator!$H161="Yes",1,0))</f>
      </c>
    </row>
    <row r="4983" spans="1:3" x14ac:dyDescent="0.25">
      <c r="A4983">
        <v>161</v>
      </c>
      <c r="B4983" t="s">
        <v>67</v>
      </c>
      <c r="C4983">
        <f>(((Calculator!$C161-55)/10)*((MAX(Calculator!$I161,30)-30)/5))</f>
      </c>
    </row>
    <row r="4984" spans="1:3" x14ac:dyDescent="0.25">
      <c r="A4984">
        <v>161</v>
      </c>
      <c r="B4984" t="s">
        <v>68</v>
      </c>
      <c r="C4984">
        <f>(((Calculator!$C161-55)/10)*((MIN(Calculator!$J161,60)-60)/-15))</f>
      </c>
    </row>
    <row r="4985" spans="1:3" x14ac:dyDescent="0.25">
      <c r="A4985">
        <v>161</v>
      </c>
      <c r="B4985" t="s">
        <v>69</v>
      </c>
      <c r="C4985">
        <f>IF(AND(Calculator!$O161&lt;&gt;"",Calculator!$O161&gt;=4,Calculator!$O161&lt;=6),1,0)</f>
      </c>
    </row>
    <row r="4986" spans="1:3" x14ac:dyDescent="0.25">
      <c r="A4986">
        <v>161</v>
      </c>
      <c r="B4986" t="s">
        <v>70</v>
      </c>
      <c r="C4986">
        <f>IF(AND(Calculator!$O161&lt;&gt;"",Calculator!$O161&gt;=7,Calculator!$O161&lt;=10),1,0)</f>
      </c>
    </row>
    <row r="4987" spans="1:3" x14ac:dyDescent="0.25">
      <c r="A4987">
        <v>161</v>
      </c>
      <c r="B4987" t="s">
        <v>71</v>
      </c>
      <c r="C4987">
        <f>IF(Calculator!$O161="",1,0)</f>
      </c>
    </row>
    <row r="4988" spans="1:3" x14ac:dyDescent="0.25">
      <c r="A4988">
        <v>161</v>
      </c>
      <c r="B4988" t="s">
        <v>72</v>
      </c>
      <c r="C4988">
        <f>IF(OR(Calculator!$M161="",Calculator!$M161=0),0,LN(Calculator!$M161))</f>
      </c>
    </row>
    <row r="4989" spans="1:3" x14ac:dyDescent="0.25">
      <c r="A4989">
        <v>161</v>
      </c>
      <c r="B4989" t="s">
        <v>73</v>
      </c>
      <c r="C4989">
        <f>IF(Calculator!$M161="",1,0)</f>
      </c>
    </row>
    <row r="4990" spans="1:3" x14ac:dyDescent="0.25">
      <c r="A4990">
        <v>161</v>
      </c>
      <c r="B4990" t="s">
        <v>74</v>
      </c>
      <c r="C4990">
        <f>IF(Calculator!$N161="",0,(Calculator!$N161-5.3)*IF(Calculator!$G161="Yes",1,0))</f>
      </c>
    </row>
    <row r="4991" spans="1:3" x14ac:dyDescent="0.25">
      <c r="A4991">
        <v>161</v>
      </c>
      <c r="B4991" t="s">
        <v>75</v>
      </c>
      <c r="C4991">
        <f>IF(Calculator!$N161="",0,(Calculator!$N161-5.3)*(1-IF(Calculator!$G161="Yes",1,0)))</f>
      </c>
    </row>
    <row r="4992" spans="1:3" x14ac:dyDescent="0.25">
      <c r="A4992">
        <v>161</v>
      </c>
      <c r="B4992" t="s">
        <v>76</v>
      </c>
      <c r="C4992">
        <f>IF(Calculator!$N161="",1,0)</f>
      </c>
    </row>
    <row r="4993" spans="1:3" x14ac:dyDescent="0.25">
      <c r="A4993">
        <v>161</v>
      </c>
      <c r="B4993" t="s">
        <v>77</v>
      </c>
      <c r="C4993">
        <f>1</f>
      </c>
    </row>
    <row r="4994" spans="1:3" x14ac:dyDescent="0.25">
      <c r="A4994">
        <v>162</v>
      </c>
      <c r="B4994" t="s">
        <v>47</v>
      </c>
      <c r="C4994">
        <f>(Calculator!$C162-55)/10</f>
      </c>
    </row>
    <row r="4995" spans="1:3" x14ac:dyDescent="0.25">
      <c r="A4995">
        <v>162</v>
      </c>
      <c r="B4995" t="s">
        <v>48</v>
      </c>
      <c r="C4995">
        <f>((Calculator!$C162-55)/10)^2</f>
      </c>
    </row>
    <row r="4996" spans="1:3" x14ac:dyDescent="0.25">
      <c r="A4996">
        <v>162</v>
      </c>
      <c r="B4996" t="s">
        <v>49</v>
      </c>
      <c r="C4996">
        <f>((Calculator!$D162-Calculator!$E162)*0.02586)-3.5</f>
      </c>
    </row>
    <row r="4997" spans="1:3" x14ac:dyDescent="0.25">
      <c r="A4997">
        <v>162</v>
      </c>
      <c r="B4997" t="s">
        <v>50</v>
      </c>
      <c r="C4997">
        <f>((Calculator!$E162*0.02586)-1.3)/0.3</f>
      </c>
    </row>
    <row r="4998" spans="1:3" x14ac:dyDescent="0.25">
      <c r="A4998">
        <v>162</v>
      </c>
      <c r="B4998" t="s">
        <v>51</v>
      </c>
      <c r="C4998">
        <f>(MIN(Calculator!$F162,110)-110)/20</f>
      </c>
    </row>
    <row r="4999" spans="1:3" x14ac:dyDescent="0.25">
      <c r="A4999">
        <v>162</v>
      </c>
      <c r="B4999" t="s">
        <v>52</v>
      </c>
      <c r="C4999">
        <f>(MAX(Calculator!$F162,110)-130)/20</f>
      </c>
    </row>
    <row r="5000" spans="1:3" x14ac:dyDescent="0.25">
      <c r="A5000">
        <v>162</v>
      </c>
      <c r="B5000" t="s">
        <v>17</v>
      </c>
      <c r="C5000">
        <f>IF(Calculator!$G162="Yes",1,0)</f>
      </c>
    </row>
    <row r="5001" spans="1:3" x14ac:dyDescent="0.25">
      <c r="A5001">
        <v>162</v>
      </c>
      <c r="B5001" t="s">
        <v>53</v>
      </c>
      <c r="C5001">
        <f>IF(Calculator!$H162="Yes",1,0)</f>
      </c>
    </row>
    <row r="5002" spans="1:3" x14ac:dyDescent="0.25">
      <c r="A5002">
        <v>162</v>
      </c>
      <c r="B5002" t="s">
        <v>54</v>
      </c>
      <c r="C5002">
        <f>(MIN(Calculator!$I162,30)-25)/5</f>
      </c>
    </row>
    <row r="5003" spans="1:3" x14ac:dyDescent="0.25">
      <c r="A5003">
        <v>162</v>
      </c>
      <c r="B5003" t="s">
        <v>55</v>
      </c>
      <c r="C5003">
        <f>(MAX(Calculator!$I162,30)-30)/5</f>
      </c>
    </row>
    <row r="5004" spans="1:3" x14ac:dyDescent="0.25">
      <c r="A5004">
        <v>162</v>
      </c>
      <c r="B5004" t="s">
        <v>56</v>
      </c>
      <c r="C5004">
        <f>(MIN(Calculator!$J162,60)-60)/-15</f>
      </c>
    </row>
    <row r="5005" spans="1:3" x14ac:dyDescent="0.25">
      <c r="A5005">
        <v>162</v>
      </c>
      <c r="B5005" t="s">
        <v>57</v>
      </c>
      <c r="C5005">
        <f>(MAX(Calculator!$J162,60)-90)/-15</f>
      </c>
    </row>
    <row r="5006" spans="1:3" x14ac:dyDescent="0.25">
      <c r="A5006">
        <v>162</v>
      </c>
      <c r="B5006" t="s">
        <v>58</v>
      </c>
      <c r="C5006">
        <f>IF(Calculator!$K162="Yes",1,0)</f>
      </c>
    </row>
    <row r="5007" spans="1:3" x14ac:dyDescent="0.25">
      <c r="A5007">
        <v>162</v>
      </c>
      <c r="B5007" t="s">
        <v>59</v>
      </c>
      <c r="C5007">
        <f>IF(Calculator!$L162="Yes",1,0)</f>
      </c>
    </row>
    <row r="5008" spans="1:3" x14ac:dyDescent="0.25">
      <c r="A5008">
        <v>162</v>
      </c>
      <c r="B5008" t="s">
        <v>60</v>
      </c>
      <c r="C5008">
        <f>((MAX(Calculator!$F162,110)-130)/20)*IF(Calculator!$K162="Yes",1,0)</f>
      </c>
    </row>
    <row r="5009" spans="1:3" x14ac:dyDescent="0.25">
      <c r="A5009">
        <v>162</v>
      </c>
      <c r="B5009" t="s">
        <v>61</v>
      </c>
      <c r="C5009">
        <f>((((Calculator!$D162-Calculator!$E162)*0.02586)-3.5))*IF(Calculator!$L162="Yes",1,0)</f>
      </c>
    </row>
    <row r="5010" spans="1:3" x14ac:dyDescent="0.25">
      <c r="A5010">
        <v>162</v>
      </c>
      <c r="B5010" t="s">
        <v>62</v>
      </c>
      <c r="C5010">
        <f>(((Calculator!$C162-55)/10)*(((((Calculator!$D162-Calculator!$E162)*0.02586)-3.5))))</f>
      </c>
    </row>
    <row r="5011" spans="1:3" x14ac:dyDescent="0.25">
      <c r="A5011">
        <v>162</v>
      </c>
      <c r="B5011" t="s">
        <v>63</v>
      </c>
      <c r="C5011">
        <f>(((Calculator!$C162-55)/10)*(((Calculator!$E162*0.02586)-1.3)/0.3))</f>
      </c>
    </row>
    <row r="5012" spans="1:3" x14ac:dyDescent="0.25">
      <c r="A5012">
        <v>162</v>
      </c>
      <c r="B5012" t="s">
        <v>64</v>
      </c>
      <c r="C5012">
        <f>(((Calculator!$C162-55)/10)*((MAX(Calculator!$F162,110)-130)/20))</f>
      </c>
    </row>
    <row r="5013" spans="1:3" x14ac:dyDescent="0.25">
      <c r="A5013">
        <v>162</v>
      </c>
      <c r="B5013" t="s">
        <v>65</v>
      </c>
      <c r="C5013">
        <f>(((Calculator!$C162-55)/10)*IF(Calculator!$G162="Yes",1,0))</f>
      </c>
    </row>
    <row r="5014" spans="1:3" x14ac:dyDescent="0.25">
      <c r="A5014">
        <v>162</v>
      </c>
      <c r="B5014" t="s">
        <v>66</v>
      </c>
      <c r="C5014">
        <f>(((Calculator!$C162-55)/10)*IF(Calculator!$H162="Yes",1,0))</f>
      </c>
    </row>
    <row r="5015" spans="1:3" x14ac:dyDescent="0.25">
      <c r="A5015">
        <v>162</v>
      </c>
      <c r="B5015" t="s">
        <v>67</v>
      </c>
      <c r="C5015">
        <f>(((Calculator!$C162-55)/10)*((MAX(Calculator!$I162,30)-30)/5))</f>
      </c>
    </row>
    <row r="5016" spans="1:3" x14ac:dyDescent="0.25">
      <c r="A5016">
        <v>162</v>
      </c>
      <c r="B5016" t="s">
        <v>68</v>
      </c>
      <c r="C5016">
        <f>(((Calculator!$C162-55)/10)*((MIN(Calculator!$J162,60)-60)/-15))</f>
      </c>
    </row>
    <row r="5017" spans="1:3" x14ac:dyDescent="0.25">
      <c r="A5017">
        <v>162</v>
      </c>
      <c r="B5017" t="s">
        <v>69</v>
      </c>
      <c r="C5017">
        <f>IF(AND(Calculator!$O162&lt;&gt;"",Calculator!$O162&gt;=4,Calculator!$O162&lt;=6),1,0)</f>
      </c>
    </row>
    <row r="5018" spans="1:3" x14ac:dyDescent="0.25">
      <c r="A5018">
        <v>162</v>
      </c>
      <c r="B5018" t="s">
        <v>70</v>
      </c>
      <c r="C5018">
        <f>IF(AND(Calculator!$O162&lt;&gt;"",Calculator!$O162&gt;=7,Calculator!$O162&lt;=10),1,0)</f>
      </c>
    </row>
    <row r="5019" spans="1:3" x14ac:dyDescent="0.25">
      <c r="A5019">
        <v>162</v>
      </c>
      <c r="B5019" t="s">
        <v>71</v>
      </c>
      <c r="C5019">
        <f>IF(Calculator!$O162="",1,0)</f>
      </c>
    </row>
    <row r="5020" spans="1:3" x14ac:dyDescent="0.25">
      <c r="A5020">
        <v>162</v>
      </c>
      <c r="B5020" t="s">
        <v>72</v>
      </c>
      <c r="C5020">
        <f>IF(OR(Calculator!$M162="",Calculator!$M162=0),0,LN(Calculator!$M162))</f>
      </c>
    </row>
    <row r="5021" spans="1:3" x14ac:dyDescent="0.25">
      <c r="A5021">
        <v>162</v>
      </c>
      <c r="B5021" t="s">
        <v>73</v>
      </c>
      <c r="C5021">
        <f>IF(Calculator!$M162="",1,0)</f>
      </c>
    </row>
    <row r="5022" spans="1:3" x14ac:dyDescent="0.25">
      <c r="A5022">
        <v>162</v>
      </c>
      <c r="B5022" t="s">
        <v>74</v>
      </c>
      <c r="C5022">
        <f>IF(Calculator!$N162="",0,(Calculator!$N162-5.3)*IF(Calculator!$G162="Yes",1,0))</f>
      </c>
    </row>
    <row r="5023" spans="1:3" x14ac:dyDescent="0.25">
      <c r="A5023">
        <v>162</v>
      </c>
      <c r="B5023" t="s">
        <v>75</v>
      </c>
      <c r="C5023">
        <f>IF(Calculator!$N162="",0,(Calculator!$N162-5.3)*(1-IF(Calculator!$G162="Yes",1,0)))</f>
      </c>
    </row>
    <row r="5024" spans="1:3" x14ac:dyDescent="0.25">
      <c r="A5024">
        <v>162</v>
      </c>
      <c r="B5024" t="s">
        <v>76</v>
      </c>
      <c r="C5024">
        <f>IF(Calculator!$N162="",1,0)</f>
      </c>
    </row>
    <row r="5025" spans="1:3" x14ac:dyDescent="0.25">
      <c r="A5025">
        <v>162</v>
      </c>
      <c r="B5025" t="s">
        <v>77</v>
      </c>
      <c r="C5025">
        <f>1</f>
      </c>
    </row>
    <row r="5026" spans="1:3" x14ac:dyDescent="0.25">
      <c r="A5026">
        <v>163</v>
      </c>
      <c r="B5026" t="s">
        <v>47</v>
      </c>
      <c r="C5026">
        <f>(Calculator!$C163-55)/10</f>
      </c>
    </row>
    <row r="5027" spans="1:3" x14ac:dyDescent="0.25">
      <c r="A5027">
        <v>163</v>
      </c>
      <c r="B5027" t="s">
        <v>48</v>
      </c>
      <c r="C5027">
        <f>((Calculator!$C163-55)/10)^2</f>
      </c>
    </row>
    <row r="5028" spans="1:3" x14ac:dyDescent="0.25">
      <c r="A5028">
        <v>163</v>
      </c>
      <c r="B5028" t="s">
        <v>49</v>
      </c>
      <c r="C5028">
        <f>((Calculator!$D163-Calculator!$E163)*0.02586)-3.5</f>
      </c>
    </row>
    <row r="5029" spans="1:3" x14ac:dyDescent="0.25">
      <c r="A5029">
        <v>163</v>
      </c>
      <c r="B5029" t="s">
        <v>50</v>
      </c>
      <c r="C5029">
        <f>((Calculator!$E163*0.02586)-1.3)/0.3</f>
      </c>
    </row>
    <row r="5030" spans="1:3" x14ac:dyDescent="0.25">
      <c r="A5030">
        <v>163</v>
      </c>
      <c r="B5030" t="s">
        <v>51</v>
      </c>
      <c r="C5030">
        <f>(MIN(Calculator!$F163,110)-110)/20</f>
      </c>
    </row>
    <row r="5031" spans="1:3" x14ac:dyDescent="0.25">
      <c r="A5031">
        <v>163</v>
      </c>
      <c r="B5031" t="s">
        <v>52</v>
      </c>
      <c r="C5031">
        <f>(MAX(Calculator!$F163,110)-130)/20</f>
      </c>
    </row>
    <row r="5032" spans="1:3" x14ac:dyDescent="0.25">
      <c r="A5032">
        <v>163</v>
      </c>
      <c r="B5032" t="s">
        <v>17</v>
      </c>
      <c r="C5032">
        <f>IF(Calculator!$G163="Yes",1,0)</f>
      </c>
    </row>
    <row r="5033" spans="1:3" x14ac:dyDescent="0.25">
      <c r="A5033">
        <v>163</v>
      </c>
      <c r="B5033" t="s">
        <v>53</v>
      </c>
      <c r="C5033">
        <f>IF(Calculator!$H163="Yes",1,0)</f>
      </c>
    </row>
    <row r="5034" spans="1:3" x14ac:dyDescent="0.25">
      <c r="A5034">
        <v>163</v>
      </c>
      <c r="B5034" t="s">
        <v>54</v>
      </c>
      <c r="C5034">
        <f>(MIN(Calculator!$I163,30)-25)/5</f>
      </c>
    </row>
    <row r="5035" spans="1:3" x14ac:dyDescent="0.25">
      <c r="A5035">
        <v>163</v>
      </c>
      <c r="B5035" t="s">
        <v>55</v>
      </c>
      <c r="C5035">
        <f>(MAX(Calculator!$I163,30)-30)/5</f>
      </c>
    </row>
    <row r="5036" spans="1:3" x14ac:dyDescent="0.25">
      <c r="A5036">
        <v>163</v>
      </c>
      <c r="B5036" t="s">
        <v>56</v>
      </c>
      <c r="C5036">
        <f>(MIN(Calculator!$J163,60)-60)/-15</f>
      </c>
    </row>
    <row r="5037" spans="1:3" x14ac:dyDescent="0.25">
      <c r="A5037">
        <v>163</v>
      </c>
      <c r="B5037" t="s">
        <v>57</v>
      </c>
      <c r="C5037">
        <f>(MAX(Calculator!$J163,60)-90)/-15</f>
      </c>
    </row>
    <row r="5038" spans="1:3" x14ac:dyDescent="0.25">
      <c r="A5038">
        <v>163</v>
      </c>
      <c r="B5038" t="s">
        <v>58</v>
      </c>
      <c r="C5038">
        <f>IF(Calculator!$K163="Yes",1,0)</f>
      </c>
    </row>
    <row r="5039" spans="1:3" x14ac:dyDescent="0.25">
      <c r="A5039">
        <v>163</v>
      </c>
      <c r="B5039" t="s">
        <v>59</v>
      </c>
      <c r="C5039">
        <f>IF(Calculator!$L163="Yes",1,0)</f>
      </c>
    </row>
    <row r="5040" spans="1:3" x14ac:dyDescent="0.25">
      <c r="A5040">
        <v>163</v>
      </c>
      <c r="B5040" t="s">
        <v>60</v>
      </c>
      <c r="C5040">
        <f>((MAX(Calculator!$F163,110)-130)/20)*IF(Calculator!$K163="Yes",1,0)</f>
      </c>
    </row>
    <row r="5041" spans="1:3" x14ac:dyDescent="0.25">
      <c r="A5041">
        <v>163</v>
      </c>
      <c r="B5041" t="s">
        <v>61</v>
      </c>
      <c r="C5041">
        <f>((((Calculator!$D163-Calculator!$E163)*0.02586)-3.5))*IF(Calculator!$L163="Yes",1,0)</f>
      </c>
    </row>
    <row r="5042" spans="1:3" x14ac:dyDescent="0.25">
      <c r="A5042">
        <v>163</v>
      </c>
      <c r="B5042" t="s">
        <v>62</v>
      </c>
      <c r="C5042">
        <f>(((Calculator!$C163-55)/10)*(((((Calculator!$D163-Calculator!$E163)*0.02586)-3.5))))</f>
      </c>
    </row>
    <row r="5043" spans="1:3" x14ac:dyDescent="0.25">
      <c r="A5043">
        <v>163</v>
      </c>
      <c r="B5043" t="s">
        <v>63</v>
      </c>
      <c r="C5043">
        <f>(((Calculator!$C163-55)/10)*(((Calculator!$E163*0.02586)-1.3)/0.3))</f>
      </c>
    </row>
    <row r="5044" spans="1:3" x14ac:dyDescent="0.25">
      <c r="A5044">
        <v>163</v>
      </c>
      <c r="B5044" t="s">
        <v>64</v>
      </c>
      <c r="C5044">
        <f>(((Calculator!$C163-55)/10)*((MAX(Calculator!$F163,110)-130)/20))</f>
      </c>
    </row>
    <row r="5045" spans="1:3" x14ac:dyDescent="0.25">
      <c r="A5045">
        <v>163</v>
      </c>
      <c r="B5045" t="s">
        <v>65</v>
      </c>
      <c r="C5045">
        <f>(((Calculator!$C163-55)/10)*IF(Calculator!$G163="Yes",1,0))</f>
      </c>
    </row>
    <row r="5046" spans="1:3" x14ac:dyDescent="0.25">
      <c r="A5046">
        <v>163</v>
      </c>
      <c r="B5046" t="s">
        <v>66</v>
      </c>
      <c r="C5046">
        <f>(((Calculator!$C163-55)/10)*IF(Calculator!$H163="Yes",1,0))</f>
      </c>
    </row>
    <row r="5047" spans="1:3" x14ac:dyDescent="0.25">
      <c r="A5047">
        <v>163</v>
      </c>
      <c r="B5047" t="s">
        <v>67</v>
      </c>
      <c r="C5047">
        <f>(((Calculator!$C163-55)/10)*((MAX(Calculator!$I163,30)-30)/5))</f>
      </c>
    </row>
    <row r="5048" spans="1:3" x14ac:dyDescent="0.25">
      <c r="A5048">
        <v>163</v>
      </c>
      <c r="B5048" t="s">
        <v>68</v>
      </c>
      <c r="C5048">
        <f>(((Calculator!$C163-55)/10)*((MIN(Calculator!$J163,60)-60)/-15))</f>
      </c>
    </row>
    <row r="5049" spans="1:3" x14ac:dyDescent="0.25">
      <c r="A5049">
        <v>163</v>
      </c>
      <c r="B5049" t="s">
        <v>69</v>
      </c>
      <c r="C5049">
        <f>IF(AND(Calculator!$O163&lt;&gt;"",Calculator!$O163&gt;=4,Calculator!$O163&lt;=6),1,0)</f>
      </c>
    </row>
    <row r="5050" spans="1:3" x14ac:dyDescent="0.25">
      <c r="A5050">
        <v>163</v>
      </c>
      <c r="B5050" t="s">
        <v>70</v>
      </c>
      <c r="C5050">
        <f>IF(AND(Calculator!$O163&lt;&gt;"",Calculator!$O163&gt;=7,Calculator!$O163&lt;=10),1,0)</f>
      </c>
    </row>
    <row r="5051" spans="1:3" x14ac:dyDescent="0.25">
      <c r="A5051">
        <v>163</v>
      </c>
      <c r="B5051" t="s">
        <v>71</v>
      </c>
      <c r="C5051">
        <f>IF(Calculator!$O163="",1,0)</f>
      </c>
    </row>
    <row r="5052" spans="1:3" x14ac:dyDescent="0.25">
      <c r="A5052">
        <v>163</v>
      </c>
      <c r="B5052" t="s">
        <v>72</v>
      </c>
      <c r="C5052">
        <f>IF(OR(Calculator!$M163="",Calculator!$M163=0),0,LN(Calculator!$M163))</f>
      </c>
    </row>
    <row r="5053" spans="1:3" x14ac:dyDescent="0.25">
      <c r="A5053">
        <v>163</v>
      </c>
      <c r="B5053" t="s">
        <v>73</v>
      </c>
      <c r="C5053">
        <f>IF(Calculator!$M163="",1,0)</f>
      </c>
    </row>
    <row r="5054" spans="1:3" x14ac:dyDescent="0.25">
      <c r="A5054">
        <v>163</v>
      </c>
      <c r="B5054" t="s">
        <v>74</v>
      </c>
      <c r="C5054">
        <f>IF(Calculator!$N163="",0,(Calculator!$N163-5.3)*IF(Calculator!$G163="Yes",1,0))</f>
      </c>
    </row>
    <row r="5055" spans="1:3" x14ac:dyDescent="0.25">
      <c r="A5055">
        <v>163</v>
      </c>
      <c r="B5055" t="s">
        <v>75</v>
      </c>
      <c r="C5055">
        <f>IF(Calculator!$N163="",0,(Calculator!$N163-5.3)*(1-IF(Calculator!$G163="Yes",1,0)))</f>
      </c>
    </row>
    <row r="5056" spans="1:3" x14ac:dyDescent="0.25">
      <c r="A5056">
        <v>163</v>
      </c>
      <c r="B5056" t="s">
        <v>76</v>
      </c>
      <c r="C5056">
        <f>IF(Calculator!$N163="",1,0)</f>
      </c>
    </row>
    <row r="5057" spans="1:3" x14ac:dyDescent="0.25">
      <c r="A5057">
        <v>163</v>
      </c>
      <c r="B5057" t="s">
        <v>77</v>
      </c>
      <c r="C5057">
        <f>1</f>
      </c>
    </row>
    <row r="5058" spans="1:3" x14ac:dyDescent="0.25">
      <c r="A5058">
        <v>164</v>
      </c>
      <c r="B5058" t="s">
        <v>47</v>
      </c>
      <c r="C5058">
        <f>(Calculator!$C164-55)/10</f>
      </c>
    </row>
    <row r="5059" spans="1:3" x14ac:dyDescent="0.25">
      <c r="A5059">
        <v>164</v>
      </c>
      <c r="B5059" t="s">
        <v>48</v>
      </c>
      <c r="C5059">
        <f>((Calculator!$C164-55)/10)^2</f>
      </c>
    </row>
    <row r="5060" spans="1:3" x14ac:dyDescent="0.25">
      <c r="A5060">
        <v>164</v>
      </c>
      <c r="B5060" t="s">
        <v>49</v>
      </c>
      <c r="C5060">
        <f>((Calculator!$D164-Calculator!$E164)*0.02586)-3.5</f>
      </c>
    </row>
    <row r="5061" spans="1:3" x14ac:dyDescent="0.25">
      <c r="A5061">
        <v>164</v>
      </c>
      <c r="B5061" t="s">
        <v>50</v>
      </c>
      <c r="C5061">
        <f>((Calculator!$E164*0.02586)-1.3)/0.3</f>
      </c>
    </row>
    <row r="5062" spans="1:3" x14ac:dyDescent="0.25">
      <c r="A5062">
        <v>164</v>
      </c>
      <c r="B5062" t="s">
        <v>51</v>
      </c>
      <c r="C5062">
        <f>(MIN(Calculator!$F164,110)-110)/20</f>
      </c>
    </row>
    <row r="5063" spans="1:3" x14ac:dyDescent="0.25">
      <c r="A5063">
        <v>164</v>
      </c>
      <c r="B5063" t="s">
        <v>52</v>
      </c>
      <c r="C5063">
        <f>(MAX(Calculator!$F164,110)-130)/20</f>
      </c>
    </row>
    <row r="5064" spans="1:3" x14ac:dyDescent="0.25">
      <c r="A5064">
        <v>164</v>
      </c>
      <c r="B5064" t="s">
        <v>17</v>
      </c>
      <c r="C5064">
        <f>IF(Calculator!$G164="Yes",1,0)</f>
      </c>
    </row>
    <row r="5065" spans="1:3" x14ac:dyDescent="0.25">
      <c r="A5065">
        <v>164</v>
      </c>
      <c r="B5065" t="s">
        <v>53</v>
      </c>
      <c r="C5065">
        <f>IF(Calculator!$H164="Yes",1,0)</f>
      </c>
    </row>
    <row r="5066" spans="1:3" x14ac:dyDescent="0.25">
      <c r="A5066">
        <v>164</v>
      </c>
      <c r="B5066" t="s">
        <v>54</v>
      </c>
      <c r="C5066">
        <f>(MIN(Calculator!$I164,30)-25)/5</f>
      </c>
    </row>
    <row r="5067" spans="1:3" x14ac:dyDescent="0.25">
      <c r="A5067">
        <v>164</v>
      </c>
      <c r="B5067" t="s">
        <v>55</v>
      </c>
      <c r="C5067">
        <f>(MAX(Calculator!$I164,30)-30)/5</f>
      </c>
    </row>
    <row r="5068" spans="1:3" x14ac:dyDescent="0.25">
      <c r="A5068">
        <v>164</v>
      </c>
      <c r="B5068" t="s">
        <v>56</v>
      </c>
      <c r="C5068">
        <f>(MIN(Calculator!$J164,60)-60)/-15</f>
      </c>
    </row>
    <row r="5069" spans="1:3" x14ac:dyDescent="0.25">
      <c r="A5069">
        <v>164</v>
      </c>
      <c r="B5069" t="s">
        <v>57</v>
      </c>
      <c r="C5069">
        <f>(MAX(Calculator!$J164,60)-90)/-15</f>
      </c>
    </row>
    <row r="5070" spans="1:3" x14ac:dyDescent="0.25">
      <c r="A5070">
        <v>164</v>
      </c>
      <c r="B5070" t="s">
        <v>58</v>
      </c>
      <c r="C5070">
        <f>IF(Calculator!$K164="Yes",1,0)</f>
      </c>
    </row>
    <row r="5071" spans="1:3" x14ac:dyDescent="0.25">
      <c r="A5071">
        <v>164</v>
      </c>
      <c r="B5071" t="s">
        <v>59</v>
      </c>
      <c r="C5071">
        <f>IF(Calculator!$L164="Yes",1,0)</f>
      </c>
    </row>
    <row r="5072" spans="1:3" x14ac:dyDescent="0.25">
      <c r="A5072">
        <v>164</v>
      </c>
      <c r="B5072" t="s">
        <v>60</v>
      </c>
      <c r="C5072">
        <f>((MAX(Calculator!$F164,110)-130)/20)*IF(Calculator!$K164="Yes",1,0)</f>
      </c>
    </row>
    <row r="5073" spans="1:3" x14ac:dyDescent="0.25">
      <c r="A5073">
        <v>164</v>
      </c>
      <c r="B5073" t="s">
        <v>61</v>
      </c>
      <c r="C5073">
        <f>((((Calculator!$D164-Calculator!$E164)*0.02586)-3.5))*IF(Calculator!$L164="Yes",1,0)</f>
      </c>
    </row>
    <row r="5074" spans="1:3" x14ac:dyDescent="0.25">
      <c r="A5074">
        <v>164</v>
      </c>
      <c r="B5074" t="s">
        <v>62</v>
      </c>
      <c r="C5074">
        <f>(((Calculator!$C164-55)/10)*(((((Calculator!$D164-Calculator!$E164)*0.02586)-3.5))))</f>
      </c>
    </row>
    <row r="5075" spans="1:3" x14ac:dyDescent="0.25">
      <c r="A5075">
        <v>164</v>
      </c>
      <c r="B5075" t="s">
        <v>63</v>
      </c>
      <c r="C5075">
        <f>(((Calculator!$C164-55)/10)*(((Calculator!$E164*0.02586)-1.3)/0.3))</f>
      </c>
    </row>
    <row r="5076" spans="1:3" x14ac:dyDescent="0.25">
      <c r="A5076">
        <v>164</v>
      </c>
      <c r="B5076" t="s">
        <v>64</v>
      </c>
      <c r="C5076">
        <f>(((Calculator!$C164-55)/10)*((MAX(Calculator!$F164,110)-130)/20))</f>
      </c>
    </row>
    <row r="5077" spans="1:3" x14ac:dyDescent="0.25">
      <c r="A5077">
        <v>164</v>
      </c>
      <c r="B5077" t="s">
        <v>65</v>
      </c>
      <c r="C5077">
        <f>(((Calculator!$C164-55)/10)*IF(Calculator!$G164="Yes",1,0))</f>
      </c>
    </row>
    <row r="5078" spans="1:3" x14ac:dyDescent="0.25">
      <c r="A5078">
        <v>164</v>
      </c>
      <c r="B5078" t="s">
        <v>66</v>
      </c>
      <c r="C5078">
        <f>(((Calculator!$C164-55)/10)*IF(Calculator!$H164="Yes",1,0))</f>
      </c>
    </row>
    <row r="5079" spans="1:3" x14ac:dyDescent="0.25">
      <c r="A5079">
        <v>164</v>
      </c>
      <c r="B5079" t="s">
        <v>67</v>
      </c>
      <c r="C5079">
        <f>(((Calculator!$C164-55)/10)*((MAX(Calculator!$I164,30)-30)/5))</f>
      </c>
    </row>
    <row r="5080" spans="1:3" x14ac:dyDescent="0.25">
      <c r="A5080">
        <v>164</v>
      </c>
      <c r="B5080" t="s">
        <v>68</v>
      </c>
      <c r="C5080">
        <f>(((Calculator!$C164-55)/10)*((MIN(Calculator!$J164,60)-60)/-15))</f>
      </c>
    </row>
    <row r="5081" spans="1:3" x14ac:dyDescent="0.25">
      <c r="A5081">
        <v>164</v>
      </c>
      <c r="B5081" t="s">
        <v>69</v>
      </c>
      <c r="C5081">
        <f>IF(AND(Calculator!$O164&lt;&gt;"",Calculator!$O164&gt;=4,Calculator!$O164&lt;=6),1,0)</f>
      </c>
    </row>
    <row r="5082" spans="1:3" x14ac:dyDescent="0.25">
      <c r="A5082">
        <v>164</v>
      </c>
      <c r="B5082" t="s">
        <v>70</v>
      </c>
      <c r="C5082">
        <f>IF(AND(Calculator!$O164&lt;&gt;"",Calculator!$O164&gt;=7,Calculator!$O164&lt;=10),1,0)</f>
      </c>
    </row>
    <row r="5083" spans="1:3" x14ac:dyDescent="0.25">
      <c r="A5083">
        <v>164</v>
      </c>
      <c r="B5083" t="s">
        <v>71</v>
      </c>
      <c r="C5083">
        <f>IF(Calculator!$O164="",1,0)</f>
      </c>
    </row>
    <row r="5084" spans="1:3" x14ac:dyDescent="0.25">
      <c r="A5084">
        <v>164</v>
      </c>
      <c r="B5084" t="s">
        <v>72</v>
      </c>
      <c r="C5084">
        <f>IF(OR(Calculator!$M164="",Calculator!$M164=0),0,LN(Calculator!$M164))</f>
      </c>
    </row>
    <row r="5085" spans="1:3" x14ac:dyDescent="0.25">
      <c r="A5085">
        <v>164</v>
      </c>
      <c r="B5085" t="s">
        <v>73</v>
      </c>
      <c r="C5085">
        <f>IF(Calculator!$M164="",1,0)</f>
      </c>
    </row>
    <row r="5086" spans="1:3" x14ac:dyDescent="0.25">
      <c r="A5086">
        <v>164</v>
      </c>
      <c r="B5086" t="s">
        <v>74</v>
      </c>
      <c r="C5086">
        <f>IF(Calculator!$N164="",0,(Calculator!$N164-5.3)*IF(Calculator!$G164="Yes",1,0))</f>
      </c>
    </row>
    <row r="5087" spans="1:3" x14ac:dyDescent="0.25">
      <c r="A5087">
        <v>164</v>
      </c>
      <c r="B5087" t="s">
        <v>75</v>
      </c>
      <c r="C5087">
        <f>IF(Calculator!$N164="",0,(Calculator!$N164-5.3)*(1-IF(Calculator!$G164="Yes",1,0)))</f>
      </c>
    </row>
    <row r="5088" spans="1:3" x14ac:dyDescent="0.25">
      <c r="A5088">
        <v>164</v>
      </c>
      <c r="B5088" t="s">
        <v>76</v>
      </c>
      <c r="C5088">
        <f>IF(Calculator!$N164="",1,0)</f>
      </c>
    </row>
    <row r="5089" spans="1:3" x14ac:dyDescent="0.25">
      <c r="A5089">
        <v>164</v>
      </c>
      <c r="B5089" t="s">
        <v>77</v>
      </c>
      <c r="C5089">
        <f>1</f>
      </c>
    </row>
    <row r="5090" spans="1:3" x14ac:dyDescent="0.25">
      <c r="A5090">
        <v>165</v>
      </c>
      <c r="B5090" t="s">
        <v>47</v>
      </c>
      <c r="C5090">
        <f>(Calculator!$C165-55)/10</f>
      </c>
    </row>
    <row r="5091" spans="1:3" x14ac:dyDescent="0.25">
      <c r="A5091">
        <v>165</v>
      </c>
      <c r="B5091" t="s">
        <v>48</v>
      </c>
      <c r="C5091">
        <f>((Calculator!$C165-55)/10)^2</f>
      </c>
    </row>
    <row r="5092" spans="1:3" x14ac:dyDescent="0.25">
      <c r="A5092">
        <v>165</v>
      </c>
      <c r="B5092" t="s">
        <v>49</v>
      </c>
      <c r="C5092">
        <f>((Calculator!$D165-Calculator!$E165)*0.02586)-3.5</f>
      </c>
    </row>
    <row r="5093" spans="1:3" x14ac:dyDescent="0.25">
      <c r="A5093">
        <v>165</v>
      </c>
      <c r="B5093" t="s">
        <v>50</v>
      </c>
      <c r="C5093">
        <f>((Calculator!$E165*0.02586)-1.3)/0.3</f>
      </c>
    </row>
    <row r="5094" spans="1:3" x14ac:dyDescent="0.25">
      <c r="A5094">
        <v>165</v>
      </c>
      <c r="B5094" t="s">
        <v>51</v>
      </c>
      <c r="C5094">
        <f>(MIN(Calculator!$F165,110)-110)/20</f>
      </c>
    </row>
    <row r="5095" spans="1:3" x14ac:dyDescent="0.25">
      <c r="A5095">
        <v>165</v>
      </c>
      <c r="B5095" t="s">
        <v>52</v>
      </c>
      <c r="C5095">
        <f>(MAX(Calculator!$F165,110)-130)/20</f>
      </c>
    </row>
    <row r="5096" spans="1:3" x14ac:dyDescent="0.25">
      <c r="A5096">
        <v>165</v>
      </c>
      <c r="B5096" t="s">
        <v>17</v>
      </c>
      <c r="C5096">
        <f>IF(Calculator!$G165="Yes",1,0)</f>
      </c>
    </row>
    <row r="5097" spans="1:3" x14ac:dyDescent="0.25">
      <c r="A5097">
        <v>165</v>
      </c>
      <c r="B5097" t="s">
        <v>53</v>
      </c>
      <c r="C5097">
        <f>IF(Calculator!$H165="Yes",1,0)</f>
      </c>
    </row>
    <row r="5098" spans="1:3" x14ac:dyDescent="0.25">
      <c r="A5098">
        <v>165</v>
      </c>
      <c r="B5098" t="s">
        <v>54</v>
      </c>
      <c r="C5098">
        <f>(MIN(Calculator!$I165,30)-25)/5</f>
      </c>
    </row>
    <row r="5099" spans="1:3" x14ac:dyDescent="0.25">
      <c r="A5099">
        <v>165</v>
      </c>
      <c r="B5099" t="s">
        <v>55</v>
      </c>
      <c r="C5099">
        <f>(MAX(Calculator!$I165,30)-30)/5</f>
      </c>
    </row>
    <row r="5100" spans="1:3" x14ac:dyDescent="0.25">
      <c r="A5100">
        <v>165</v>
      </c>
      <c r="B5100" t="s">
        <v>56</v>
      </c>
      <c r="C5100">
        <f>(MIN(Calculator!$J165,60)-60)/-15</f>
      </c>
    </row>
    <row r="5101" spans="1:3" x14ac:dyDescent="0.25">
      <c r="A5101">
        <v>165</v>
      </c>
      <c r="B5101" t="s">
        <v>57</v>
      </c>
      <c r="C5101">
        <f>(MAX(Calculator!$J165,60)-90)/-15</f>
      </c>
    </row>
    <row r="5102" spans="1:3" x14ac:dyDescent="0.25">
      <c r="A5102">
        <v>165</v>
      </c>
      <c r="B5102" t="s">
        <v>58</v>
      </c>
      <c r="C5102">
        <f>IF(Calculator!$K165="Yes",1,0)</f>
      </c>
    </row>
    <row r="5103" spans="1:3" x14ac:dyDescent="0.25">
      <c r="A5103">
        <v>165</v>
      </c>
      <c r="B5103" t="s">
        <v>59</v>
      </c>
      <c r="C5103">
        <f>IF(Calculator!$L165="Yes",1,0)</f>
      </c>
    </row>
    <row r="5104" spans="1:3" x14ac:dyDescent="0.25">
      <c r="A5104">
        <v>165</v>
      </c>
      <c r="B5104" t="s">
        <v>60</v>
      </c>
      <c r="C5104">
        <f>((MAX(Calculator!$F165,110)-130)/20)*IF(Calculator!$K165="Yes",1,0)</f>
      </c>
    </row>
    <row r="5105" spans="1:3" x14ac:dyDescent="0.25">
      <c r="A5105">
        <v>165</v>
      </c>
      <c r="B5105" t="s">
        <v>61</v>
      </c>
      <c r="C5105">
        <f>((((Calculator!$D165-Calculator!$E165)*0.02586)-3.5))*IF(Calculator!$L165="Yes",1,0)</f>
      </c>
    </row>
    <row r="5106" spans="1:3" x14ac:dyDescent="0.25">
      <c r="A5106">
        <v>165</v>
      </c>
      <c r="B5106" t="s">
        <v>62</v>
      </c>
      <c r="C5106">
        <f>(((Calculator!$C165-55)/10)*(((((Calculator!$D165-Calculator!$E165)*0.02586)-3.5))))</f>
      </c>
    </row>
    <row r="5107" spans="1:3" x14ac:dyDescent="0.25">
      <c r="A5107">
        <v>165</v>
      </c>
      <c r="B5107" t="s">
        <v>63</v>
      </c>
      <c r="C5107">
        <f>(((Calculator!$C165-55)/10)*(((Calculator!$E165*0.02586)-1.3)/0.3))</f>
      </c>
    </row>
    <row r="5108" spans="1:3" x14ac:dyDescent="0.25">
      <c r="A5108">
        <v>165</v>
      </c>
      <c r="B5108" t="s">
        <v>64</v>
      </c>
      <c r="C5108">
        <f>(((Calculator!$C165-55)/10)*((MAX(Calculator!$F165,110)-130)/20))</f>
      </c>
    </row>
    <row r="5109" spans="1:3" x14ac:dyDescent="0.25">
      <c r="A5109">
        <v>165</v>
      </c>
      <c r="B5109" t="s">
        <v>65</v>
      </c>
      <c r="C5109">
        <f>(((Calculator!$C165-55)/10)*IF(Calculator!$G165="Yes",1,0))</f>
      </c>
    </row>
    <row r="5110" spans="1:3" x14ac:dyDescent="0.25">
      <c r="A5110">
        <v>165</v>
      </c>
      <c r="B5110" t="s">
        <v>66</v>
      </c>
      <c r="C5110">
        <f>(((Calculator!$C165-55)/10)*IF(Calculator!$H165="Yes",1,0))</f>
      </c>
    </row>
    <row r="5111" spans="1:3" x14ac:dyDescent="0.25">
      <c r="A5111">
        <v>165</v>
      </c>
      <c r="B5111" t="s">
        <v>67</v>
      </c>
      <c r="C5111">
        <f>(((Calculator!$C165-55)/10)*((MAX(Calculator!$I165,30)-30)/5))</f>
      </c>
    </row>
    <row r="5112" spans="1:3" x14ac:dyDescent="0.25">
      <c r="A5112">
        <v>165</v>
      </c>
      <c r="B5112" t="s">
        <v>68</v>
      </c>
      <c r="C5112">
        <f>(((Calculator!$C165-55)/10)*((MIN(Calculator!$J165,60)-60)/-15))</f>
      </c>
    </row>
    <row r="5113" spans="1:3" x14ac:dyDescent="0.25">
      <c r="A5113">
        <v>165</v>
      </c>
      <c r="B5113" t="s">
        <v>69</v>
      </c>
      <c r="C5113">
        <f>IF(AND(Calculator!$O165&lt;&gt;"",Calculator!$O165&gt;=4,Calculator!$O165&lt;=6),1,0)</f>
      </c>
    </row>
    <row r="5114" spans="1:3" x14ac:dyDescent="0.25">
      <c r="A5114">
        <v>165</v>
      </c>
      <c r="B5114" t="s">
        <v>70</v>
      </c>
      <c r="C5114">
        <f>IF(AND(Calculator!$O165&lt;&gt;"",Calculator!$O165&gt;=7,Calculator!$O165&lt;=10),1,0)</f>
      </c>
    </row>
    <row r="5115" spans="1:3" x14ac:dyDescent="0.25">
      <c r="A5115">
        <v>165</v>
      </c>
      <c r="B5115" t="s">
        <v>71</v>
      </c>
      <c r="C5115">
        <f>IF(Calculator!$O165="",1,0)</f>
      </c>
    </row>
    <row r="5116" spans="1:3" x14ac:dyDescent="0.25">
      <c r="A5116">
        <v>165</v>
      </c>
      <c r="B5116" t="s">
        <v>72</v>
      </c>
      <c r="C5116">
        <f>IF(OR(Calculator!$M165="",Calculator!$M165=0),0,LN(Calculator!$M165))</f>
      </c>
    </row>
    <row r="5117" spans="1:3" x14ac:dyDescent="0.25">
      <c r="A5117">
        <v>165</v>
      </c>
      <c r="B5117" t="s">
        <v>73</v>
      </c>
      <c r="C5117">
        <f>IF(Calculator!$M165="",1,0)</f>
      </c>
    </row>
    <row r="5118" spans="1:3" x14ac:dyDescent="0.25">
      <c r="A5118">
        <v>165</v>
      </c>
      <c r="B5118" t="s">
        <v>74</v>
      </c>
      <c r="C5118">
        <f>IF(Calculator!$N165="",0,(Calculator!$N165-5.3)*IF(Calculator!$G165="Yes",1,0))</f>
      </c>
    </row>
    <row r="5119" spans="1:3" x14ac:dyDescent="0.25">
      <c r="A5119">
        <v>165</v>
      </c>
      <c r="B5119" t="s">
        <v>75</v>
      </c>
      <c r="C5119">
        <f>IF(Calculator!$N165="",0,(Calculator!$N165-5.3)*(1-IF(Calculator!$G165="Yes",1,0)))</f>
      </c>
    </row>
    <row r="5120" spans="1:3" x14ac:dyDescent="0.25">
      <c r="A5120">
        <v>165</v>
      </c>
      <c r="B5120" t="s">
        <v>76</v>
      </c>
      <c r="C5120">
        <f>IF(Calculator!$N165="",1,0)</f>
      </c>
    </row>
    <row r="5121" spans="1:3" x14ac:dyDescent="0.25">
      <c r="A5121">
        <v>165</v>
      </c>
      <c r="B5121" t="s">
        <v>77</v>
      </c>
      <c r="C5121">
        <f>1</f>
      </c>
    </row>
    <row r="5122" spans="1:3" x14ac:dyDescent="0.25">
      <c r="A5122">
        <v>166</v>
      </c>
      <c r="B5122" t="s">
        <v>47</v>
      </c>
      <c r="C5122">
        <f>(Calculator!$C166-55)/10</f>
      </c>
    </row>
    <row r="5123" spans="1:3" x14ac:dyDescent="0.25">
      <c r="A5123">
        <v>166</v>
      </c>
      <c r="B5123" t="s">
        <v>48</v>
      </c>
      <c r="C5123">
        <f>((Calculator!$C166-55)/10)^2</f>
      </c>
    </row>
    <row r="5124" spans="1:3" x14ac:dyDescent="0.25">
      <c r="A5124">
        <v>166</v>
      </c>
      <c r="B5124" t="s">
        <v>49</v>
      </c>
      <c r="C5124">
        <f>((Calculator!$D166-Calculator!$E166)*0.02586)-3.5</f>
      </c>
    </row>
    <row r="5125" spans="1:3" x14ac:dyDescent="0.25">
      <c r="A5125">
        <v>166</v>
      </c>
      <c r="B5125" t="s">
        <v>50</v>
      </c>
      <c r="C5125">
        <f>((Calculator!$E166*0.02586)-1.3)/0.3</f>
      </c>
    </row>
    <row r="5126" spans="1:3" x14ac:dyDescent="0.25">
      <c r="A5126">
        <v>166</v>
      </c>
      <c r="B5126" t="s">
        <v>51</v>
      </c>
      <c r="C5126">
        <f>(MIN(Calculator!$F166,110)-110)/20</f>
      </c>
    </row>
    <row r="5127" spans="1:3" x14ac:dyDescent="0.25">
      <c r="A5127">
        <v>166</v>
      </c>
      <c r="B5127" t="s">
        <v>52</v>
      </c>
      <c r="C5127">
        <f>(MAX(Calculator!$F166,110)-130)/20</f>
      </c>
    </row>
    <row r="5128" spans="1:3" x14ac:dyDescent="0.25">
      <c r="A5128">
        <v>166</v>
      </c>
      <c r="B5128" t="s">
        <v>17</v>
      </c>
      <c r="C5128">
        <f>IF(Calculator!$G166="Yes",1,0)</f>
      </c>
    </row>
    <row r="5129" spans="1:3" x14ac:dyDescent="0.25">
      <c r="A5129">
        <v>166</v>
      </c>
      <c r="B5129" t="s">
        <v>53</v>
      </c>
      <c r="C5129">
        <f>IF(Calculator!$H166="Yes",1,0)</f>
      </c>
    </row>
    <row r="5130" spans="1:3" x14ac:dyDescent="0.25">
      <c r="A5130">
        <v>166</v>
      </c>
      <c r="B5130" t="s">
        <v>54</v>
      </c>
      <c r="C5130">
        <f>(MIN(Calculator!$I166,30)-25)/5</f>
      </c>
    </row>
    <row r="5131" spans="1:3" x14ac:dyDescent="0.25">
      <c r="A5131">
        <v>166</v>
      </c>
      <c r="B5131" t="s">
        <v>55</v>
      </c>
      <c r="C5131">
        <f>(MAX(Calculator!$I166,30)-30)/5</f>
      </c>
    </row>
    <row r="5132" spans="1:3" x14ac:dyDescent="0.25">
      <c r="A5132">
        <v>166</v>
      </c>
      <c r="B5132" t="s">
        <v>56</v>
      </c>
      <c r="C5132">
        <f>(MIN(Calculator!$J166,60)-60)/-15</f>
      </c>
    </row>
    <row r="5133" spans="1:3" x14ac:dyDescent="0.25">
      <c r="A5133">
        <v>166</v>
      </c>
      <c r="B5133" t="s">
        <v>57</v>
      </c>
      <c r="C5133">
        <f>(MAX(Calculator!$J166,60)-90)/-15</f>
      </c>
    </row>
    <row r="5134" spans="1:3" x14ac:dyDescent="0.25">
      <c r="A5134">
        <v>166</v>
      </c>
      <c r="B5134" t="s">
        <v>58</v>
      </c>
      <c r="C5134">
        <f>IF(Calculator!$K166="Yes",1,0)</f>
      </c>
    </row>
    <row r="5135" spans="1:3" x14ac:dyDescent="0.25">
      <c r="A5135">
        <v>166</v>
      </c>
      <c r="B5135" t="s">
        <v>59</v>
      </c>
      <c r="C5135">
        <f>IF(Calculator!$L166="Yes",1,0)</f>
      </c>
    </row>
    <row r="5136" spans="1:3" x14ac:dyDescent="0.25">
      <c r="A5136">
        <v>166</v>
      </c>
      <c r="B5136" t="s">
        <v>60</v>
      </c>
      <c r="C5136">
        <f>((MAX(Calculator!$F166,110)-130)/20)*IF(Calculator!$K166="Yes",1,0)</f>
      </c>
    </row>
    <row r="5137" spans="1:3" x14ac:dyDescent="0.25">
      <c r="A5137">
        <v>166</v>
      </c>
      <c r="B5137" t="s">
        <v>61</v>
      </c>
      <c r="C5137">
        <f>((((Calculator!$D166-Calculator!$E166)*0.02586)-3.5))*IF(Calculator!$L166="Yes",1,0)</f>
      </c>
    </row>
    <row r="5138" spans="1:3" x14ac:dyDescent="0.25">
      <c r="A5138">
        <v>166</v>
      </c>
      <c r="B5138" t="s">
        <v>62</v>
      </c>
      <c r="C5138">
        <f>(((Calculator!$C166-55)/10)*(((((Calculator!$D166-Calculator!$E166)*0.02586)-3.5))))</f>
      </c>
    </row>
    <row r="5139" spans="1:3" x14ac:dyDescent="0.25">
      <c r="A5139">
        <v>166</v>
      </c>
      <c r="B5139" t="s">
        <v>63</v>
      </c>
      <c r="C5139">
        <f>(((Calculator!$C166-55)/10)*(((Calculator!$E166*0.02586)-1.3)/0.3))</f>
      </c>
    </row>
    <row r="5140" spans="1:3" x14ac:dyDescent="0.25">
      <c r="A5140">
        <v>166</v>
      </c>
      <c r="B5140" t="s">
        <v>64</v>
      </c>
      <c r="C5140">
        <f>(((Calculator!$C166-55)/10)*((MAX(Calculator!$F166,110)-130)/20))</f>
      </c>
    </row>
    <row r="5141" spans="1:3" x14ac:dyDescent="0.25">
      <c r="A5141">
        <v>166</v>
      </c>
      <c r="B5141" t="s">
        <v>65</v>
      </c>
      <c r="C5141">
        <f>(((Calculator!$C166-55)/10)*IF(Calculator!$G166="Yes",1,0))</f>
      </c>
    </row>
    <row r="5142" spans="1:3" x14ac:dyDescent="0.25">
      <c r="A5142">
        <v>166</v>
      </c>
      <c r="B5142" t="s">
        <v>66</v>
      </c>
      <c r="C5142">
        <f>(((Calculator!$C166-55)/10)*IF(Calculator!$H166="Yes",1,0))</f>
      </c>
    </row>
    <row r="5143" spans="1:3" x14ac:dyDescent="0.25">
      <c r="A5143">
        <v>166</v>
      </c>
      <c r="B5143" t="s">
        <v>67</v>
      </c>
      <c r="C5143">
        <f>(((Calculator!$C166-55)/10)*((MAX(Calculator!$I166,30)-30)/5))</f>
      </c>
    </row>
    <row r="5144" spans="1:3" x14ac:dyDescent="0.25">
      <c r="A5144">
        <v>166</v>
      </c>
      <c r="B5144" t="s">
        <v>68</v>
      </c>
      <c r="C5144">
        <f>(((Calculator!$C166-55)/10)*((MIN(Calculator!$J166,60)-60)/-15))</f>
      </c>
    </row>
    <row r="5145" spans="1:3" x14ac:dyDescent="0.25">
      <c r="A5145">
        <v>166</v>
      </c>
      <c r="B5145" t="s">
        <v>69</v>
      </c>
      <c r="C5145">
        <f>IF(AND(Calculator!$O166&lt;&gt;"",Calculator!$O166&gt;=4,Calculator!$O166&lt;=6),1,0)</f>
      </c>
    </row>
    <row r="5146" spans="1:3" x14ac:dyDescent="0.25">
      <c r="A5146">
        <v>166</v>
      </c>
      <c r="B5146" t="s">
        <v>70</v>
      </c>
      <c r="C5146">
        <f>IF(AND(Calculator!$O166&lt;&gt;"",Calculator!$O166&gt;=7,Calculator!$O166&lt;=10),1,0)</f>
      </c>
    </row>
    <row r="5147" spans="1:3" x14ac:dyDescent="0.25">
      <c r="A5147">
        <v>166</v>
      </c>
      <c r="B5147" t="s">
        <v>71</v>
      </c>
      <c r="C5147">
        <f>IF(Calculator!$O166="",1,0)</f>
      </c>
    </row>
    <row r="5148" spans="1:3" x14ac:dyDescent="0.25">
      <c r="A5148">
        <v>166</v>
      </c>
      <c r="B5148" t="s">
        <v>72</v>
      </c>
      <c r="C5148">
        <f>IF(OR(Calculator!$M166="",Calculator!$M166=0),0,LN(Calculator!$M166))</f>
      </c>
    </row>
    <row r="5149" spans="1:3" x14ac:dyDescent="0.25">
      <c r="A5149">
        <v>166</v>
      </c>
      <c r="B5149" t="s">
        <v>73</v>
      </c>
      <c r="C5149">
        <f>IF(Calculator!$M166="",1,0)</f>
      </c>
    </row>
    <row r="5150" spans="1:3" x14ac:dyDescent="0.25">
      <c r="A5150">
        <v>166</v>
      </c>
      <c r="B5150" t="s">
        <v>74</v>
      </c>
      <c r="C5150">
        <f>IF(Calculator!$N166="",0,(Calculator!$N166-5.3)*IF(Calculator!$G166="Yes",1,0))</f>
      </c>
    </row>
    <row r="5151" spans="1:3" x14ac:dyDescent="0.25">
      <c r="A5151">
        <v>166</v>
      </c>
      <c r="B5151" t="s">
        <v>75</v>
      </c>
      <c r="C5151">
        <f>IF(Calculator!$N166="",0,(Calculator!$N166-5.3)*(1-IF(Calculator!$G166="Yes",1,0)))</f>
      </c>
    </row>
    <row r="5152" spans="1:3" x14ac:dyDescent="0.25">
      <c r="A5152">
        <v>166</v>
      </c>
      <c r="B5152" t="s">
        <v>76</v>
      </c>
      <c r="C5152">
        <f>IF(Calculator!$N166="",1,0)</f>
      </c>
    </row>
    <row r="5153" spans="1:3" x14ac:dyDescent="0.25">
      <c r="A5153">
        <v>166</v>
      </c>
      <c r="B5153" t="s">
        <v>77</v>
      </c>
      <c r="C5153">
        <f>1</f>
      </c>
    </row>
    <row r="5154" spans="1:3" x14ac:dyDescent="0.25">
      <c r="A5154">
        <v>167</v>
      </c>
      <c r="B5154" t="s">
        <v>47</v>
      </c>
      <c r="C5154">
        <f>(Calculator!$C167-55)/10</f>
      </c>
    </row>
    <row r="5155" spans="1:3" x14ac:dyDescent="0.25">
      <c r="A5155">
        <v>167</v>
      </c>
      <c r="B5155" t="s">
        <v>48</v>
      </c>
      <c r="C5155">
        <f>((Calculator!$C167-55)/10)^2</f>
      </c>
    </row>
    <row r="5156" spans="1:3" x14ac:dyDescent="0.25">
      <c r="A5156">
        <v>167</v>
      </c>
      <c r="B5156" t="s">
        <v>49</v>
      </c>
      <c r="C5156">
        <f>((Calculator!$D167-Calculator!$E167)*0.02586)-3.5</f>
      </c>
    </row>
    <row r="5157" spans="1:3" x14ac:dyDescent="0.25">
      <c r="A5157">
        <v>167</v>
      </c>
      <c r="B5157" t="s">
        <v>50</v>
      </c>
      <c r="C5157">
        <f>((Calculator!$E167*0.02586)-1.3)/0.3</f>
      </c>
    </row>
    <row r="5158" spans="1:3" x14ac:dyDescent="0.25">
      <c r="A5158">
        <v>167</v>
      </c>
      <c r="B5158" t="s">
        <v>51</v>
      </c>
      <c r="C5158">
        <f>(MIN(Calculator!$F167,110)-110)/20</f>
      </c>
    </row>
    <row r="5159" spans="1:3" x14ac:dyDescent="0.25">
      <c r="A5159">
        <v>167</v>
      </c>
      <c r="B5159" t="s">
        <v>52</v>
      </c>
      <c r="C5159">
        <f>(MAX(Calculator!$F167,110)-130)/20</f>
      </c>
    </row>
    <row r="5160" spans="1:3" x14ac:dyDescent="0.25">
      <c r="A5160">
        <v>167</v>
      </c>
      <c r="B5160" t="s">
        <v>17</v>
      </c>
      <c r="C5160">
        <f>IF(Calculator!$G167="Yes",1,0)</f>
      </c>
    </row>
    <row r="5161" spans="1:3" x14ac:dyDescent="0.25">
      <c r="A5161">
        <v>167</v>
      </c>
      <c r="B5161" t="s">
        <v>53</v>
      </c>
      <c r="C5161">
        <f>IF(Calculator!$H167="Yes",1,0)</f>
      </c>
    </row>
    <row r="5162" spans="1:3" x14ac:dyDescent="0.25">
      <c r="A5162">
        <v>167</v>
      </c>
      <c r="B5162" t="s">
        <v>54</v>
      </c>
      <c r="C5162">
        <f>(MIN(Calculator!$I167,30)-25)/5</f>
      </c>
    </row>
    <row r="5163" spans="1:3" x14ac:dyDescent="0.25">
      <c r="A5163">
        <v>167</v>
      </c>
      <c r="B5163" t="s">
        <v>55</v>
      </c>
      <c r="C5163">
        <f>(MAX(Calculator!$I167,30)-30)/5</f>
      </c>
    </row>
    <row r="5164" spans="1:3" x14ac:dyDescent="0.25">
      <c r="A5164">
        <v>167</v>
      </c>
      <c r="B5164" t="s">
        <v>56</v>
      </c>
      <c r="C5164">
        <f>(MIN(Calculator!$J167,60)-60)/-15</f>
      </c>
    </row>
    <row r="5165" spans="1:3" x14ac:dyDescent="0.25">
      <c r="A5165">
        <v>167</v>
      </c>
      <c r="B5165" t="s">
        <v>57</v>
      </c>
      <c r="C5165">
        <f>(MAX(Calculator!$J167,60)-90)/-15</f>
      </c>
    </row>
    <row r="5166" spans="1:3" x14ac:dyDescent="0.25">
      <c r="A5166">
        <v>167</v>
      </c>
      <c r="B5166" t="s">
        <v>58</v>
      </c>
      <c r="C5166">
        <f>IF(Calculator!$K167="Yes",1,0)</f>
      </c>
    </row>
    <row r="5167" spans="1:3" x14ac:dyDescent="0.25">
      <c r="A5167">
        <v>167</v>
      </c>
      <c r="B5167" t="s">
        <v>59</v>
      </c>
      <c r="C5167">
        <f>IF(Calculator!$L167="Yes",1,0)</f>
      </c>
    </row>
    <row r="5168" spans="1:3" x14ac:dyDescent="0.25">
      <c r="A5168">
        <v>167</v>
      </c>
      <c r="B5168" t="s">
        <v>60</v>
      </c>
      <c r="C5168">
        <f>((MAX(Calculator!$F167,110)-130)/20)*IF(Calculator!$K167="Yes",1,0)</f>
      </c>
    </row>
    <row r="5169" spans="1:3" x14ac:dyDescent="0.25">
      <c r="A5169">
        <v>167</v>
      </c>
      <c r="B5169" t="s">
        <v>61</v>
      </c>
      <c r="C5169">
        <f>((((Calculator!$D167-Calculator!$E167)*0.02586)-3.5))*IF(Calculator!$L167="Yes",1,0)</f>
      </c>
    </row>
    <row r="5170" spans="1:3" x14ac:dyDescent="0.25">
      <c r="A5170">
        <v>167</v>
      </c>
      <c r="B5170" t="s">
        <v>62</v>
      </c>
      <c r="C5170">
        <f>(((Calculator!$C167-55)/10)*(((((Calculator!$D167-Calculator!$E167)*0.02586)-3.5))))</f>
      </c>
    </row>
    <row r="5171" spans="1:3" x14ac:dyDescent="0.25">
      <c r="A5171">
        <v>167</v>
      </c>
      <c r="B5171" t="s">
        <v>63</v>
      </c>
      <c r="C5171">
        <f>(((Calculator!$C167-55)/10)*(((Calculator!$E167*0.02586)-1.3)/0.3))</f>
      </c>
    </row>
    <row r="5172" spans="1:3" x14ac:dyDescent="0.25">
      <c r="A5172">
        <v>167</v>
      </c>
      <c r="B5172" t="s">
        <v>64</v>
      </c>
      <c r="C5172">
        <f>(((Calculator!$C167-55)/10)*((MAX(Calculator!$F167,110)-130)/20))</f>
      </c>
    </row>
    <row r="5173" spans="1:3" x14ac:dyDescent="0.25">
      <c r="A5173">
        <v>167</v>
      </c>
      <c r="B5173" t="s">
        <v>65</v>
      </c>
      <c r="C5173">
        <f>(((Calculator!$C167-55)/10)*IF(Calculator!$G167="Yes",1,0))</f>
      </c>
    </row>
    <row r="5174" spans="1:3" x14ac:dyDescent="0.25">
      <c r="A5174">
        <v>167</v>
      </c>
      <c r="B5174" t="s">
        <v>66</v>
      </c>
      <c r="C5174">
        <f>(((Calculator!$C167-55)/10)*IF(Calculator!$H167="Yes",1,0))</f>
      </c>
    </row>
    <row r="5175" spans="1:3" x14ac:dyDescent="0.25">
      <c r="A5175">
        <v>167</v>
      </c>
      <c r="B5175" t="s">
        <v>67</v>
      </c>
      <c r="C5175">
        <f>(((Calculator!$C167-55)/10)*((MAX(Calculator!$I167,30)-30)/5))</f>
      </c>
    </row>
    <row r="5176" spans="1:3" x14ac:dyDescent="0.25">
      <c r="A5176">
        <v>167</v>
      </c>
      <c r="B5176" t="s">
        <v>68</v>
      </c>
      <c r="C5176">
        <f>(((Calculator!$C167-55)/10)*((MIN(Calculator!$J167,60)-60)/-15))</f>
      </c>
    </row>
    <row r="5177" spans="1:3" x14ac:dyDescent="0.25">
      <c r="A5177">
        <v>167</v>
      </c>
      <c r="B5177" t="s">
        <v>69</v>
      </c>
      <c r="C5177">
        <f>IF(AND(Calculator!$O167&lt;&gt;"",Calculator!$O167&gt;=4,Calculator!$O167&lt;=6),1,0)</f>
      </c>
    </row>
    <row r="5178" spans="1:3" x14ac:dyDescent="0.25">
      <c r="A5178">
        <v>167</v>
      </c>
      <c r="B5178" t="s">
        <v>70</v>
      </c>
      <c r="C5178">
        <f>IF(AND(Calculator!$O167&lt;&gt;"",Calculator!$O167&gt;=7,Calculator!$O167&lt;=10),1,0)</f>
      </c>
    </row>
    <row r="5179" spans="1:3" x14ac:dyDescent="0.25">
      <c r="A5179">
        <v>167</v>
      </c>
      <c r="B5179" t="s">
        <v>71</v>
      </c>
      <c r="C5179">
        <f>IF(Calculator!$O167="",1,0)</f>
      </c>
    </row>
    <row r="5180" spans="1:3" x14ac:dyDescent="0.25">
      <c r="A5180">
        <v>167</v>
      </c>
      <c r="B5180" t="s">
        <v>72</v>
      </c>
      <c r="C5180">
        <f>IF(OR(Calculator!$M167="",Calculator!$M167=0),0,LN(Calculator!$M167))</f>
      </c>
    </row>
    <row r="5181" spans="1:3" x14ac:dyDescent="0.25">
      <c r="A5181">
        <v>167</v>
      </c>
      <c r="B5181" t="s">
        <v>73</v>
      </c>
      <c r="C5181">
        <f>IF(Calculator!$M167="",1,0)</f>
      </c>
    </row>
    <row r="5182" spans="1:3" x14ac:dyDescent="0.25">
      <c r="A5182">
        <v>167</v>
      </c>
      <c r="B5182" t="s">
        <v>74</v>
      </c>
      <c r="C5182">
        <f>IF(Calculator!$N167="",0,(Calculator!$N167-5.3)*IF(Calculator!$G167="Yes",1,0))</f>
      </c>
    </row>
    <row r="5183" spans="1:3" x14ac:dyDescent="0.25">
      <c r="A5183">
        <v>167</v>
      </c>
      <c r="B5183" t="s">
        <v>75</v>
      </c>
      <c r="C5183">
        <f>IF(Calculator!$N167="",0,(Calculator!$N167-5.3)*(1-IF(Calculator!$G167="Yes",1,0)))</f>
      </c>
    </row>
    <row r="5184" spans="1:3" x14ac:dyDescent="0.25">
      <c r="A5184">
        <v>167</v>
      </c>
      <c r="B5184" t="s">
        <v>76</v>
      </c>
      <c r="C5184">
        <f>IF(Calculator!$N167="",1,0)</f>
      </c>
    </row>
    <row r="5185" spans="1:3" x14ac:dyDescent="0.25">
      <c r="A5185">
        <v>167</v>
      </c>
      <c r="B5185" t="s">
        <v>77</v>
      </c>
      <c r="C5185">
        <f>1</f>
      </c>
    </row>
    <row r="5186" spans="1:3" x14ac:dyDescent="0.25">
      <c r="A5186">
        <v>168</v>
      </c>
      <c r="B5186" t="s">
        <v>47</v>
      </c>
      <c r="C5186">
        <f>(Calculator!$C168-55)/10</f>
      </c>
    </row>
    <row r="5187" spans="1:3" x14ac:dyDescent="0.25">
      <c r="A5187">
        <v>168</v>
      </c>
      <c r="B5187" t="s">
        <v>48</v>
      </c>
      <c r="C5187">
        <f>((Calculator!$C168-55)/10)^2</f>
      </c>
    </row>
    <row r="5188" spans="1:3" x14ac:dyDescent="0.25">
      <c r="A5188">
        <v>168</v>
      </c>
      <c r="B5188" t="s">
        <v>49</v>
      </c>
      <c r="C5188">
        <f>((Calculator!$D168-Calculator!$E168)*0.02586)-3.5</f>
      </c>
    </row>
    <row r="5189" spans="1:3" x14ac:dyDescent="0.25">
      <c r="A5189">
        <v>168</v>
      </c>
      <c r="B5189" t="s">
        <v>50</v>
      </c>
      <c r="C5189">
        <f>((Calculator!$E168*0.02586)-1.3)/0.3</f>
      </c>
    </row>
    <row r="5190" spans="1:3" x14ac:dyDescent="0.25">
      <c r="A5190">
        <v>168</v>
      </c>
      <c r="B5190" t="s">
        <v>51</v>
      </c>
      <c r="C5190">
        <f>(MIN(Calculator!$F168,110)-110)/20</f>
      </c>
    </row>
    <row r="5191" spans="1:3" x14ac:dyDescent="0.25">
      <c r="A5191">
        <v>168</v>
      </c>
      <c r="B5191" t="s">
        <v>52</v>
      </c>
      <c r="C5191">
        <f>(MAX(Calculator!$F168,110)-130)/20</f>
      </c>
    </row>
    <row r="5192" spans="1:3" x14ac:dyDescent="0.25">
      <c r="A5192">
        <v>168</v>
      </c>
      <c r="B5192" t="s">
        <v>17</v>
      </c>
      <c r="C5192">
        <f>IF(Calculator!$G168="Yes",1,0)</f>
      </c>
    </row>
    <row r="5193" spans="1:3" x14ac:dyDescent="0.25">
      <c r="A5193">
        <v>168</v>
      </c>
      <c r="B5193" t="s">
        <v>53</v>
      </c>
      <c r="C5193">
        <f>IF(Calculator!$H168="Yes",1,0)</f>
      </c>
    </row>
    <row r="5194" spans="1:3" x14ac:dyDescent="0.25">
      <c r="A5194">
        <v>168</v>
      </c>
      <c r="B5194" t="s">
        <v>54</v>
      </c>
      <c r="C5194">
        <f>(MIN(Calculator!$I168,30)-25)/5</f>
      </c>
    </row>
    <row r="5195" spans="1:3" x14ac:dyDescent="0.25">
      <c r="A5195">
        <v>168</v>
      </c>
      <c r="B5195" t="s">
        <v>55</v>
      </c>
      <c r="C5195">
        <f>(MAX(Calculator!$I168,30)-30)/5</f>
      </c>
    </row>
    <row r="5196" spans="1:3" x14ac:dyDescent="0.25">
      <c r="A5196">
        <v>168</v>
      </c>
      <c r="B5196" t="s">
        <v>56</v>
      </c>
      <c r="C5196">
        <f>(MIN(Calculator!$J168,60)-60)/-15</f>
      </c>
    </row>
    <row r="5197" spans="1:3" x14ac:dyDescent="0.25">
      <c r="A5197">
        <v>168</v>
      </c>
      <c r="B5197" t="s">
        <v>57</v>
      </c>
      <c r="C5197">
        <f>(MAX(Calculator!$J168,60)-90)/-15</f>
      </c>
    </row>
    <row r="5198" spans="1:3" x14ac:dyDescent="0.25">
      <c r="A5198">
        <v>168</v>
      </c>
      <c r="B5198" t="s">
        <v>58</v>
      </c>
      <c r="C5198">
        <f>IF(Calculator!$K168="Yes",1,0)</f>
      </c>
    </row>
    <row r="5199" spans="1:3" x14ac:dyDescent="0.25">
      <c r="A5199">
        <v>168</v>
      </c>
      <c r="B5199" t="s">
        <v>59</v>
      </c>
      <c r="C5199">
        <f>IF(Calculator!$L168="Yes",1,0)</f>
      </c>
    </row>
    <row r="5200" spans="1:3" x14ac:dyDescent="0.25">
      <c r="A5200">
        <v>168</v>
      </c>
      <c r="B5200" t="s">
        <v>60</v>
      </c>
      <c r="C5200">
        <f>((MAX(Calculator!$F168,110)-130)/20)*IF(Calculator!$K168="Yes",1,0)</f>
      </c>
    </row>
    <row r="5201" spans="1:3" x14ac:dyDescent="0.25">
      <c r="A5201">
        <v>168</v>
      </c>
      <c r="B5201" t="s">
        <v>61</v>
      </c>
      <c r="C5201">
        <f>((((Calculator!$D168-Calculator!$E168)*0.02586)-3.5))*IF(Calculator!$L168="Yes",1,0)</f>
      </c>
    </row>
    <row r="5202" spans="1:3" x14ac:dyDescent="0.25">
      <c r="A5202">
        <v>168</v>
      </c>
      <c r="B5202" t="s">
        <v>62</v>
      </c>
      <c r="C5202">
        <f>(((Calculator!$C168-55)/10)*(((((Calculator!$D168-Calculator!$E168)*0.02586)-3.5))))</f>
      </c>
    </row>
    <row r="5203" spans="1:3" x14ac:dyDescent="0.25">
      <c r="A5203">
        <v>168</v>
      </c>
      <c r="B5203" t="s">
        <v>63</v>
      </c>
      <c r="C5203">
        <f>(((Calculator!$C168-55)/10)*(((Calculator!$E168*0.02586)-1.3)/0.3))</f>
      </c>
    </row>
    <row r="5204" spans="1:3" x14ac:dyDescent="0.25">
      <c r="A5204">
        <v>168</v>
      </c>
      <c r="B5204" t="s">
        <v>64</v>
      </c>
      <c r="C5204">
        <f>(((Calculator!$C168-55)/10)*((MAX(Calculator!$F168,110)-130)/20))</f>
      </c>
    </row>
    <row r="5205" spans="1:3" x14ac:dyDescent="0.25">
      <c r="A5205">
        <v>168</v>
      </c>
      <c r="B5205" t="s">
        <v>65</v>
      </c>
      <c r="C5205">
        <f>(((Calculator!$C168-55)/10)*IF(Calculator!$G168="Yes",1,0))</f>
      </c>
    </row>
    <row r="5206" spans="1:3" x14ac:dyDescent="0.25">
      <c r="A5206">
        <v>168</v>
      </c>
      <c r="B5206" t="s">
        <v>66</v>
      </c>
      <c r="C5206">
        <f>(((Calculator!$C168-55)/10)*IF(Calculator!$H168="Yes",1,0))</f>
      </c>
    </row>
    <row r="5207" spans="1:3" x14ac:dyDescent="0.25">
      <c r="A5207">
        <v>168</v>
      </c>
      <c r="B5207" t="s">
        <v>67</v>
      </c>
      <c r="C5207">
        <f>(((Calculator!$C168-55)/10)*((MAX(Calculator!$I168,30)-30)/5))</f>
      </c>
    </row>
    <row r="5208" spans="1:3" x14ac:dyDescent="0.25">
      <c r="A5208">
        <v>168</v>
      </c>
      <c r="B5208" t="s">
        <v>68</v>
      </c>
      <c r="C5208">
        <f>(((Calculator!$C168-55)/10)*((MIN(Calculator!$J168,60)-60)/-15))</f>
      </c>
    </row>
    <row r="5209" spans="1:3" x14ac:dyDescent="0.25">
      <c r="A5209">
        <v>168</v>
      </c>
      <c r="B5209" t="s">
        <v>69</v>
      </c>
      <c r="C5209">
        <f>IF(AND(Calculator!$O168&lt;&gt;"",Calculator!$O168&gt;=4,Calculator!$O168&lt;=6),1,0)</f>
      </c>
    </row>
    <row r="5210" spans="1:3" x14ac:dyDescent="0.25">
      <c r="A5210">
        <v>168</v>
      </c>
      <c r="B5210" t="s">
        <v>70</v>
      </c>
      <c r="C5210">
        <f>IF(AND(Calculator!$O168&lt;&gt;"",Calculator!$O168&gt;=7,Calculator!$O168&lt;=10),1,0)</f>
      </c>
    </row>
    <row r="5211" spans="1:3" x14ac:dyDescent="0.25">
      <c r="A5211">
        <v>168</v>
      </c>
      <c r="B5211" t="s">
        <v>71</v>
      </c>
      <c r="C5211">
        <f>IF(Calculator!$O168="",1,0)</f>
      </c>
    </row>
    <row r="5212" spans="1:3" x14ac:dyDescent="0.25">
      <c r="A5212">
        <v>168</v>
      </c>
      <c r="B5212" t="s">
        <v>72</v>
      </c>
      <c r="C5212">
        <f>IF(OR(Calculator!$M168="",Calculator!$M168=0),0,LN(Calculator!$M168))</f>
      </c>
    </row>
    <row r="5213" spans="1:3" x14ac:dyDescent="0.25">
      <c r="A5213">
        <v>168</v>
      </c>
      <c r="B5213" t="s">
        <v>73</v>
      </c>
      <c r="C5213">
        <f>IF(Calculator!$M168="",1,0)</f>
      </c>
    </row>
    <row r="5214" spans="1:3" x14ac:dyDescent="0.25">
      <c r="A5214">
        <v>168</v>
      </c>
      <c r="B5214" t="s">
        <v>74</v>
      </c>
      <c r="C5214">
        <f>IF(Calculator!$N168="",0,(Calculator!$N168-5.3)*IF(Calculator!$G168="Yes",1,0))</f>
      </c>
    </row>
    <row r="5215" spans="1:3" x14ac:dyDescent="0.25">
      <c r="A5215">
        <v>168</v>
      </c>
      <c r="B5215" t="s">
        <v>75</v>
      </c>
      <c r="C5215">
        <f>IF(Calculator!$N168="",0,(Calculator!$N168-5.3)*(1-IF(Calculator!$G168="Yes",1,0)))</f>
      </c>
    </row>
    <row r="5216" spans="1:3" x14ac:dyDescent="0.25">
      <c r="A5216">
        <v>168</v>
      </c>
      <c r="B5216" t="s">
        <v>76</v>
      </c>
      <c r="C5216">
        <f>IF(Calculator!$N168="",1,0)</f>
      </c>
    </row>
    <row r="5217" spans="1:3" x14ac:dyDescent="0.25">
      <c r="A5217">
        <v>168</v>
      </c>
      <c r="B5217" t="s">
        <v>77</v>
      </c>
      <c r="C5217">
        <f>1</f>
      </c>
    </row>
    <row r="5218" spans="1:3" x14ac:dyDescent="0.25">
      <c r="A5218">
        <v>169</v>
      </c>
      <c r="B5218" t="s">
        <v>47</v>
      </c>
      <c r="C5218">
        <f>(Calculator!$C169-55)/10</f>
      </c>
    </row>
    <row r="5219" spans="1:3" x14ac:dyDescent="0.25">
      <c r="A5219">
        <v>169</v>
      </c>
      <c r="B5219" t="s">
        <v>48</v>
      </c>
      <c r="C5219">
        <f>((Calculator!$C169-55)/10)^2</f>
      </c>
    </row>
    <row r="5220" spans="1:3" x14ac:dyDescent="0.25">
      <c r="A5220">
        <v>169</v>
      </c>
      <c r="B5220" t="s">
        <v>49</v>
      </c>
      <c r="C5220">
        <f>((Calculator!$D169-Calculator!$E169)*0.02586)-3.5</f>
      </c>
    </row>
    <row r="5221" spans="1:3" x14ac:dyDescent="0.25">
      <c r="A5221">
        <v>169</v>
      </c>
      <c r="B5221" t="s">
        <v>50</v>
      </c>
      <c r="C5221">
        <f>((Calculator!$E169*0.02586)-1.3)/0.3</f>
      </c>
    </row>
    <row r="5222" spans="1:3" x14ac:dyDescent="0.25">
      <c r="A5222">
        <v>169</v>
      </c>
      <c r="B5222" t="s">
        <v>51</v>
      </c>
      <c r="C5222">
        <f>(MIN(Calculator!$F169,110)-110)/20</f>
      </c>
    </row>
    <row r="5223" spans="1:3" x14ac:dyDescent="0.25">
      <c r="A5223">
        <v>169</v>
      </c>
      <c r="B5223" t="s">
        <v>52</v>
      </c>
      <c r="C5223">
        <f>(MAX(Calculator!$F169,110)-130)/20</f>
      </c>
    </row>
    <row r="5224" spans="1:3" x14ac:dyDescent="0.25">
      <c r="A5224">
        <v>169</v>
      </c>
      <c r="B5224" t="s">
        <v>17</v>
      </c>
      <c r="C5224">
        <f>IF(Calculator!$G169="Yes",1,0)</f>
      </c>
    </row>
    <row r="5225" spans="1:3" x14ac:dyDescent="0.25">
      <c r="A5225">
        <v>169</v>
      </c>
      <c r="B5225" t="s">
        <v>53</v>
      </c>
      <c r="C5225">
        <f>IF(Calculator!$H169="Yes",1,0)</f>
      </c>
    </row>
    <row r="5226" spans="1:3" x14ac:dyDescent="0.25">
      <c r="A5226">
        <v>169</v>
      </c>
      <c r="B5226" t="s">
        <v>54</v>
      </c>
      <c r="C5226">
        <f>(MIN(Calculator!$I169,30)-25)/5</f>
      </c>
    </row>
    <row r="5227" spans="1:3" x14ac:dyDescent="0.25">
      <c r="A5227">
        <v>169</v>
      </c>
      <c r="B5227" t="s">
        <v>55</v>
      </c>
      <c r="C5227">
        <f>(MAX(Calculator!$I169,30)-30)/5</f>
      </c>
    </row>
    <row r="5228" spans="1:3" x14ac:dyDescent="0.25">
      <c r="A5228">
        <v>169</v>
      </c>
      <c r="B5228" t="s">
        <v>56</v>
      </c>
      <c r="C5228">
        <f>(MIN(Calculator!$J169,60)-60)/-15</f>
      </c>
    </row>
    <row r="5229" spans="1:3" x14ac:dyDescent="0.25">
      <c r="A5229">
        <v>169</v>
      </c>
      <c r="B5229" t="s">
        <v>57</v>
      </c>
      <c r="C5229">
        <f>(MAX(Calculator!$J169,60)-90)/-15</f>
      </c>
    </row>
    <row r="5230" spans="1:3" x14ac:dyDescent="0.25">
      <c r="A5230">
        <v>169</v>
      </c>
      <c r="B5230" t="s">
        <v>58</v>
      </c>
      <c r="C5230">
        <f>IF(Calculator!$K169="Yes",1,0)</f>
      </c>
    </row>
    <row r="5231" spans="1:3" x14ac:dyDescent="0.25">
      <c r="A5231">
        <v>169</v>
      </c>
      <c r="B5231" t="s">
        <v>59</v>
      </c>
      <c r="C5231">
        <f>IF(Calculator!$L169="Yes",1,0)</f>
      </c>
    </row>
    <row r="5232" spans="1:3" x14ac:dyDescent="0.25">
      <c r="A5232">
        <v>169</v>
      </c>
      <c r="B5232" t="s">
        <v>60</v>
      </c>
      <c r="C5232">
        <f>((MAX(Calculator!$F169,110)-130)/20)*IF(Calculator!$K169="Yes",1,0)</f>
      </c>
    </row>
    <row r="5233" spans="1:3" x14ac:dyDescent="0.25">
      <c r="A5233">
        <v>169</v>
      </c>
      <c r="B5233" t="s">
        <v>61</v>
      </c>
      <c r="C5233">
        <f>((((Calculator!$D169-Calculator!$E169)*0.02586)-3.5))*IF(Calculator!$L169="Yes",1,0)</f>
      </c>
    </row>
    <row r="5234" spans="1:3" x14ac:dyDescent="0.25">
      <c r="A5234">
        <v>169</v>
      </c>
      <c r="B5234" t="s">
        <v>62</v>
      </c>
      <c r="C5234">
        <f>(((Calculator!$C169-55)/10)*(((((Calculator!$D169-Calculator!$E169)*0.02586)-3.5))))</f>
      </c>
    </row>
    <row r="5235" spans="1:3" x14ac:dyDescent="0.25">
      <c r="A5235">
        <v>169</v>
      </c>
      <c r="B5235" t="s">
        <v>63</v>
      </c>
      <c r="C5235">
        <f>(((Calculator!$C169-55)/10)*(((Calculator!$E169*0.02586)-1.3)/0.3))</f>
      </c>
    </row>
    <row r="5236" spans="1:3" x14ac:dyDescent="0.25">
      <c r="A5236">
        <v>169</v>
      </c>
      <c r="B5236" t="s">
        <v>64</v>
      </c>
      <c r="C5236">
        <f>(((Calculator!$C169-55)/10)*((MAX(Calculator!$F169,110)-130)/20))</f>
      </c>
    </row>
    <row r="5237" spans="1:3" x14ac:dyDescent="0.25">
      <c r="A5237">
        <v>169</v>
      </c>
      <c r="B5237" t="s">
        <v>65</v>
      </c>
      <c r="C5237">
        <f>(((Calculator!$C169-55)/10)*IF(Calculator!$G169="Yes",1,0))</f>
      </c>
    </row>
    <row r="5238" spans="1:3" x14ac:dyDescent="0.25">
      <c r="A5238">
        <v>169</v>
      </c>
      <c r="B5238" t="s">
        <v>66</v>
      </c>
      <c r="C5238">
        <f>(((Calculator!$C169-55)/10)*IF(Calculator!$H169="Yes",1,0))</f>
      </c>
    </row>
    <row r="5239" spans="1:3" x14ac:dyDescent="0.25">
      <c r="A5239">
        <v>169</v>
      </c>
      <c r="B5239" t="s">
        <v>67</v>
      </c>
      <c r="C5239">
        <f>(((Calculator!$C169-55)/10)*((MAX(Calculator!$I169,30)-30)/5))</f>
      </c>
    </row>
    <row r="5240" spans="1:3" x14ac:dyDescent="0.25">
      <c r="A5240">
        <v>169</v>
      </c>
      <c r="B5240" t="s">
        <v>68</v>
      </c>
      <c r="C5240">
        <f>(((Calculator!$C169-55)/10)*((MIN(Calculator!$J169,60)-60)/-15))</f>
      </c>
    </row>
    <row r="5241" spans="1:3" x14ac:dyDescent="0.25">
      <c r="A5241">
        <v>169</v>
      </c>
      <c r="B5241" t="s">
        <v>69</v>
      </c>
      <c r="C5241">
        <f>IF(AND(Calculator!$O169&lt;&gt;"",Calculator!$O169&gt;=4,Calculator!$O169&lt;=6),1,0)</f>
      </c>
    </row>
    <row r="5242" spans="1:3" x14ac:dyDescent="0.25">
      <c r="A5242">
        <v>169</v>
      </c>
      <c r="B5242" t="s">
        <v>70</v>
      </c>
      <c r="C5242">
        <f>IF(AND(Calculator!$O169&lt;&gt;"",Calculator!$O169&gt;=7,Calculator!$O169&lt;=10),1,0)</f>
      </c>
    </row>
    <row r="5243" spans="1:3" x14ac:dyDescent="0.25">
      <c r="A5243">
        <v>169</v>
      </c>
      <c r="B5243" t="s">
        <v>71</v>
      </c>
      <c r="C5243">
        <f>IF(Calculator!$O169="",1,0)</f>
      </c>
    </row>
    <row r="5244" spans="1:3" x14ac:dyDescent="0.25">
      <c r="A5244">
        <v>169</v>
      </c>
      <c r="B5244" t="s">
        <v>72</v>
      </c>
      <c r="C5244">
        <f>IF(OR(Calculator!$M169="",Calculator!$M169=0),0,LN(Calculator!$M169))</f>
      </c>
    </row>
    <row r="5245" spans="1:3" x14ac:dyDescent="0.25">
      <c r="A5245">
        <v>169</v>
      </c>
      <c r="B5245" t="s">
        <v>73</v>
      </c>
      <c r="C5245">
        <f>IF(Calculator!$M169="",1,0)</f>
      </c>
    </row>
    <row r="5246" spans="1:3" x14ac:dyDescent="0.25">
      <c r="A5246">
        <v>169</v>
      </c>
      <c r="B5246" t="s">
        <v>74</v>
      </c>
      <c r="C5246">
        <f>IF(Calculator!$N169="",0,(Calculator!$N169-5.3)*IF(Calculator!$G169="Yes",1,0))</f>
      </c>
    </row>
    <row r="5247" spans="1:3" x14ac:dyDescent="0.25">
      <c r="A5247">
        <v>169</v>
      </c>
      <c r="B5247" t="s">
        <v>75</v>
      </c>
      <c r="C5247">
        <f>IF(Calculator!$N169="",0,(Calculator!$N169-5.3)*(1-IF(Calculator!$G169="Yes",1,0)))</f>
      </c>
    </row>
    <row r="5248" spans="1:3" x14ac:dyDescent="0.25">
      <c r="A5248">
        <v>169</v>
      </c>
      <c r="B5248" t="s">
        <v>76</v>
      </c>
      <c r="C5248">
        <f>IF(Calculator!$N169="",1,0)</f>
      </c>
    </row>
    <row r="5249" spans="1:3" x14ac:dyDescent="0.25">
      <c r="A5249">
        <v>169</v>
      </c>
      <c r="B5249" t="s">
        <v>77</v>
      </c>
      <c r="C5249">
        <f>1</f>
      </c>
    </row>
    <row r="5250" spans="1:3" x14ac:dyDescent="0.25">
      <c r="A5250">
        <v>170</v>
      </c>
      <c r="B5250" t="s">
        <v>47</v>
      </c>
      <c r="C5250">
        <f>(Calculator!$C170-55)/10</f>
      </c>
    </row>
    <row r="5251" spans="1:3" x14ac:dyDescent="0.25">
      <c r="A5251">
        <v>170</v>
      </c>
      <c r="B5251" t="s">
        <v>48</v>
      </c>
      <c r="C5251">
        <f>((Calculator!$C170-55)/10)^2</f>
      </c>
    </row>
    <row r="5252" spans="1:3" x14ac:dyDescent="0.25">
      <c r="A5252">
        <v>170</v>
      </c>
      <c r="B5252" t="s">
        <v>49</v>
      </c>
      <c r="C5252">
        <f>((Calculator!$D170-Calculator!$E170)*0.02586)-3.5</f>
      </c>
    </row>
    <row r="5253" spans="1:3" x14ac:dyDescent="0.25">
      <c r="A5253">
        <v>170</v>
      </c>
      <c r="B5253" t="s">
        <v>50</v>
      </c>
      <c r="C5253">
        <f>((Calculator!$E170*0.02586)-1.3)/0.3</f>
      </c>
    </row>
    <row r="5254" spans="1:3" x14ac:dyDescent="0.25">
      <c r="A5254">
        <v>170</v>
      </c>
      <c r="B5254" t="s">
        <v>51</v>
      </c>
      <c r="C5254">
        <f>(MIN(Calculator!$F170,110)-110)/20</f>
      </c>
    </row>
    <row r="5255" spans="1:3" x14ac:dyDescent="0.25">
      <c r="A5255">
        <v>170</v>
      </c>
      <c r="B5255" t="s">
        <v>52</v>
      </c>
      <c r="C5255">
        <f>(MAX(Calculator!$F170,110)-130)/20</f>
      </c>
    </row>
    <row r="5256" spans="1:3" x14ac:dyDescent="0.25">
      <c r="A5256">
        <v>170</v>
      </c>
      <c r="B5256" t="s">
        <v>17</v>
      </c>
      <c r="C5256">
        <f>IF(Calculator!$G170="Yes",1,0)</f>
      </c>
    </row>
    <row r="5257" spans="1:3" x14ac:dyDescent="0.25">
      <c r="A5257">
        <v>170</v>
      </c>
      <c r="B5257" t="s">
        <v>53</v>
      </c>
      <c r="C5257">
        <f>IF(Calculator!$H170="Yes",1,0)</f>
      </c>
    </row>
    <row r="5258" spans="1:3" x14ac:dyDescent="0.25">
      <c r="A5258">
        <v>170</v>
      </c>
      <c r="B5258" t="s">
        <v>54</v>
      </c>
      <c r="C5258">
        <f>(MIN(Calculator!$I170,30)-25)/5</f>
      </c>
    </row>
    <row r="5259" spans="1:3" x14ac:dyDescent="0.25">
      <c r="A5259">
        <v>170</v>
      </c>
      <c r="B5259" t="s">
        <v>55</v>
      </c>
      <c r="C5259">
        <f>(MAX(Calculator!$I170,30)-30)/5</f>
      </c>
    </row>
    <row r="5260" spans="1:3" x14ac:dyDescent="0.25">
      <c r="A5260">
        <v>170</v>
      </c>
      <c r="B5260" t="s">
        <v>56</v>
      </c>
      <c r="C5260">
        <f>(MIN(Calculator!$J170,60)-60)/-15</f>
      </c>
    </row>
    <row r="5261" spans="1:3" x14ac:dyDescent="0.25">
      <c r="A5261">
        <v>170</v>
      </c>
      <c r="B5261" t="s">
        <v>57</v>
      </c>
      <c r="C5261">
        <f>(MAX(Calculator!$J170,60)-90)/-15</f>
      </c>
    </row>
    <row r="5262" spans="1:3" x14ac:dyDescent="0.25">
      <c r="A5262">
        <v>170</v>
      </c>
      <c r="B5262" t="s">
        <v>58</v>
      </c>
      <c r="C5262">
        <f>IF(Calculator!$K170="Yes",1,0)</f>
      </c>
    </row>
    <row r="5263" spans="1:3" x14ac:dyDescent="0.25">
      <c r="A5263">
        <v>170</v>
      </c>
      <c r="B5263" t="s">
        <v>59</v>
      </c>
      <c r="C5263">
        <f>IF(Calculator!$L170="Yes",1,0)</f>
      </c>
    </row>
    <row r="5264" spans="1:3" x14ac:dyDescent="0.25">
      <c r="A5264">
        <v>170</v>
      </c>
      <c r="B5264" t="s">
        <v>60</v>
      </c>
      <c r="C5264">
        <f>((MAX(Calculator!$F170,110)-130)/20)*IF(Calculator!$K170="Yes",1,0)</f>
      </c>
    </row>
    <row r="5265" spans="1:3" x14ac:dyDescent="0.25">
      <c r="A5265">
        <v>170</v>
      </c>
      <c r="B5265" t="s">
        <v>61</v>
      </c>
      <c r="C5265">
        <f>((((Calculator!$D170-Calculator!$E170)*0.02586)-3.5))*IF(Calculator!$L170="Yes",1,0)</f>
      </c>
    </row>
    <row r="5266" spans="1:3" x14ac:dyDescent="0.25">
      <c r="A5266">
        <v>170</v>
      </c>
      <c r="B5266" t="s">
        <v>62</v>
      </c>
      <c r="C5266">
        <f>(((Calculator!$C170-55)/10)*(((((Calculator!$D170-Calculator!$E170)*0.02586)-3.5))))</f>
      </c>
    </row>
    <row r="5267" spans="1:3" x14ac:dyDescent="0.25">
      <c r="A5267">
        <v>170</v>
      </c>
      <c r="B5267" t="s">
        <v>63</v>
      </c>
      <c r="C5267">
        <f>(((Calculator!$C170-55)/10)*(((Calculator!$E170*0.02586)-1.3)/0.3))</f>
      </c>
    </row>
    <row r="5268" spans="1:3" x14ac:dyDescent="0.25">
      <c r="A5268">
        <v>170</v>
      </c>
      <c r="B5268" t="s">
        <v>64</v>
      </c>
      <c r="C5268">
        <f>(((Calculator!$C170-55)/10)*((MAX(Calculator!$F170,110)-130)/20))</f>
      </c>
    </row>
    <row r="5269" spans="1:3" x14ac:dyDescent="0.25">
      <c r="A5269">
        <v>170</v>
      </c>
      <c r="B5269" t="s">
        <v>65</v>
      </c>
      <c r="C5269">
        <f>(((Calculator!$C170-55)/10)*IF(Calculator!$G170="Yes",1,0))</f>
      </c>
    </row>
    <row r="5270" spans="1:3" x14ac:dyDescent="0.25">
      <c r="A5270">
        <v>170</v>
      </c>
      <c r="B5270" t="s">
        <v>66</v>
      </c>
      <c r="C5270">
        <f>(((Calculator!$C170-55)/10)*IF(Calculator!$H170="Yes",1,0))</f>
      </c>
    </row>
    <row r="5271" spans="1:3" x14ac:dyDescent="0.25">
      <c r="A5271">
        <v>170</v>
      </c>
      <c r="B5271" t="s">
        <v>67</v>
      </c>
      <c r="C5271">
        <f>(((Calculator!$C170-55)/10)*((MAX(Calculator!$I170,30)-30)/5))</f>
      </c>
    </row>
    <row r="5272" spans="1:3" x14ac:dyDescent="0.25">
      <c r="A5272">
        <v>170</v>
      </c>
      <c r="B5272" t="s">
        <v>68</v>
      </c>
      <c r="C5272">
        <f>(((Calculator!$C170-55)/10)*((MIN(Calculator!$J170,60)-60)/-15))</f>
      </c>
    </row>
    <row r="5273" spans="1:3" x14ac:dyDescent="0.25">
      <c r="A5273">
        <v>170</v>
      </c>
      <c r="B5273" t="s">
        <v>69</v>
      </c>
      <c r="C5273">
        <f>IF(AND(Calculator!$O170&lt;&gt;"",Calculator!$O170&gt;=4,Calculator!$O170&lt;=6),1,0)</f>
      </c>
    </row>
    <row r="5274" spans="1:3" x14ac:dyDescent="0.25">
      <c r="A5274">
        <v>170</v>
      </c>
      <c r="B5274" t="s">
        <v>70</v>
      </c>
      <c r="C5274">
        <f>IF(AND(Calculator!$O170&lt;&gt;"",Calculator!$O170&gt;=7,Calculator!$O170&lt;=10),1,0)</f>
      </c>
    </row>
    <row r="5275" spans="1:3" x14ac:dyDescent="0.25">
      <c r="A5275">
        <v>170</v>
      </c>
      <c r="B5275" t="s">
        <v>71</v>
      </c>
      <c r="C5275">
        <f>IF(Calculator!$O170="",1,0)</f>
      </c>
    </row>
    <row r="5276" spans="1:3" x14ac:dyDescent="0.25">
      <c r="A5276">
        <v>170</v>
      </c>
      <c r="B5276" t="s">
        <v>72</v>
      </c>
      <c r="C5276">
        <f>IF(OR(Calculator!$M170="",Calculator!$M170=0),0,LN(Calculator!$M170))</f>
      </c>
    </row>
    <row r="5277" spans="1:3" x14ac:dyDescent="0.25">
      <c r="A5277">
        <v>170</v>
      </c>
      <c r="B5277" t="s">
        <v>73</v>
      </c>
      <c r="C5277">
        <f>IF(Calculator!$M170="",1,0)</f>
      </c>
    </row>
    <row r="5278" spans="1:3" x14ac:dyDescent="0.25">
      <c r="A5278">
        <v>170</v>
      </c>
      <c r="B5278" t="s">
        <v>74</v>
      </c>
      <c r="C5278">
        <f>IF(Calculator!$N170="",0,(Calculator!$N170-5.3)*IF(Calculator!$G170="Yes",1,0))</f>
      </c>
    </row>
    <row r="5279" spans="1:3" x14ac:dyDescent="0.25">
      <c r="A5279">
        <v>170</v>
      </c>
      <c r="B5279" t="s">
        <v>75</v>
      </c>
      <c r="C5279">
        <f>IF(Calculator!$N170="",0,(Calculator!$N170-5.3)*(1-IF(Calculator!$G170="Yes",1,0)))</f>
      </c>
    </row>
    <row r="5280" spans="1:3" x14ac:dyDescent="0.25">
      <c r="A5280">
        <v>170</v>
      </c>
      <c r="B5280" t="s">
        <v>76</v>
      </c>
      <c r="C5280">
        <f>IF(Calculator!$N170="",1,0)</f>
      </c>
    </row>
    <row r="5281" spans="1:3" x14ac:dyDescent="0.25">
      <c r="A5281">
        <v>170</v>
      </c>
      <c r="B5281" t="s">
        <v>77</v>
      </c>
      <c r="C5281">
        <f>1</f>
      </c>
    </row>
    <row r="5282" spans="1:3" x14ac:dyDescent="0.25">
      <c r="A5282">
        <v>171</v>
      </c>
      <c r="B5282" t="s">
        <v>47</v>
      </c>
      <c r="C5282">
        <f>(Calculator!$C171-55)/10</f>
      </c>
    </row>
    <row r="5283" spans="1:3" x14ac:dyDescent="0.25">
      <c r="A5283">
        <v>171</v>
      </c>
      <c r="B5283" t="s">
        <v>48</v>
      </c>
      <c r="C5283">
        <f>((Calculator!$C171-55)/10)^2</f>
      </c>
    </row>
    <row r="5284" spans="1:3" x14ac:dyDescent="0.25">
      <c r="A5284">
        <v>171</v>
      </c>
      <c r="B5284" t="s">
        <v>49</v>
      </c>
      <c r="C5284">
        <f>((Calculator!$D171-Calculator!$E171)*0.02586)-3.5</f>
      </c>
    </row>
    <row r="5285" spans="1:3" x14ac:dyDescent="0.25">
      <c r="A5285">
        <v>171</v>
      </c>
      <c r="B5285" t="s">
        <v>50</v>
      </c>
      <c r="C5285">
        <f>((Calculator!$E171*0.02586)-1.3)/0.3</f>
      </c>
    </row>
    <row r="5286" spans="1:3" x14ac:dyDescent="0.25">
      <c r="A5286">
        <v>171</v>
      </c>
      <c r="B5286" t="s">
        <v>51</v>
      </c>
      <c r="C5286">
        <f>(MIN(Calculator!$F171,110)-110)/20</f>
      </c>
    </row>
    <row r="5287" spans="1:3" x14ac:dyDescent="0.25">
      <c r="A5287">
        <v>171</v>
      </c>
      <c r="B5287" t="s">
        <v>52</v>
      </c>
      <c r="C5287">
        <f>(MAX(Calculator!$F171,110)-130)/20</f>
      </c>
    </row>
    <row r="5288" spans="1:3" x14ac:dyDescent="0.25">
      <c r="A5288">
        <v>171</v>
      </c>
      <c r="B5288" t="s">
        <v>17</v>
      </c>
      <c r="C5288">
        <f>IF(Calculator!$G171="Yes",1,0)</f>
      </c>
    </row>
    <row r="5289" spans="1:3" x14ac:dyDescent="0.25">
      <c r="A5289">
        <v>171</v>
      </c>
      <c r="B5289" t="s">
        <v>53</v>
      </c>
      <c r="C5289">
        <f>IF(Calculator!$H171="Yes",1,0)</f>
      </c>
    </row>
    <row r="5290" spans="1:3" x14ac:dyDescent="0.25">
      <c r="A5290">
        <v>171</v>
      </c>
      <c r="B5290" t="s">
        <v>54</v>
      </c>
      <c r="C5290">
        <f>(MIN(Calculator!$I171,30)-25)/5</f>
      </c>
    </row>
    <row r="5291" spans="1:3" x14ac:dyDescent="0.25">
      <c r="A5291">
        <v>171</v>
      </c>
      <c r="B5291" t="s">
        <v>55</v>
      </c>
      <c r="C5291">
        <f>(MAX(Calculator!$I171,30)-30)/5</f>
      </c>
    </row>
    <row r="5292" spans="1:3" x14ac:dyDescent="0.25">
      <c r="A5292">
        <v>171</v>
      </c>
      <c r="B5292" t="s">
        <v>56</v>
      </c>
      <c r="C5292">
        <f>(MIN(Calculator!$J171,60)-60)/-15</f>
      </c>
    </row>
    <row r="5293" spans="1:3" x14ac:dyDescent="0.25">
      <c r="A5293">
        <v>171</v>
      </c>
      <c r="B5293" t="s">
        <v>57</v>
      </c>
      <c r="C5293">
        <f>(MAX(Calculator!$J171,60)-90)/-15</f>
      </c>
    </row>
    <row r="5294" spans="1:3" x14ac:dyDescent="0.25">
      <c r="A5294">
        <v>171</v>
      </c>
      <c r="B5294" t="s">
        <v>58</v>
      </c>
      <c r="C5294">
        <f>IF(Calculator!$K171="Yes",1,0)</f>
      </c>
    </row>
    <row r="5295" spans="1:3" x14ac:dyDescent="0.25">
      <c r="A5295">
        <v>171</v>
      </c>
      <c r="B5295" t="s">
        <v>59</v>
      </c>
      <c r="C5295">
        <f>IF(Calculator!$L171="Yes",1,0)</f>
      </c>
    </row>
    <row r="5296" spans="1:3" x14ac:dyDescent="0.25">
      <c r="A5296">
        <v>171</v>
      </c>
      <c r="B5296" t="s">
        <v>60</v>
      </c>
      <c r="C5296">
        <f>((MAX(Calculator!$F171,110)-130)/20)*IF(Calculator!$K171="Yes",1,0)</f>
      </c>
    </row>
    <row r="5297" spans="1:3" x14ac:dyDescent="0.25">
      <c r="A5297">
        <v>171</v>
      </c>
      <c r="B5297" t="s">
        <v>61</v>
      </c>
      <c r="C5297">
        <f>((((Calculator!$D171-Calculator!$E171)*0.02586)-3.5))*IF(Calculator!$L171="Yes",1,0)</f>
      </c>
    </row>
    <row r="5298" spans="1:3" x14ac:dyDescent="0.25">
      <c r="A5298">
        <v>171</v>
      </c>
      <c r="B5298" t="s">
        <v>62</v>
      </c>
      <c r="C5298">
        <f>(((Calculator!$C171-55)/10)*(((((Calculator!$D171-Calculator!$E171)*0.02586)-3.5))))</f>
      </c>
    </row>
    <row r="5299" spans="1:3" x14ac:dyDescent="0.25">
      <c r="A5299">
        <v>171</v>
      </c>
      <c r="B5299" t="s">
        <v>63</v>
      </c>
      <c r="C5299">
        <f>(((Calculator!$C171-55)/10)*(((Calculator!$E171*0.02586)-1.3)/0.3))</f>
      </c>
    </row>
    <row r="5300" spans="1:3" x14ac:dyDescent="0.25">
      <c r="A5300">
        <v>171</v>
      </c>
      <c r="B5300" t="s">
        <v>64</v>
      </c>
      <c r="C5300">
        <f>(((Calculator!$C171-55)/10)*((MAX(Calculator!$F171,110)-130)/20))</f>
      </c>
    </row>
    <row r="5301" spans="1:3" x14ac:dyDescent="0.25">
      <c r="A5301">
        <v>171</v>
      </c>
      <c r="B5301" t="s">
        <v>65</v>
      </c>
      <c r="C5301">
        <f>(((Calculator!$C171-55)/10)*IF(Calculator!$G171="Yes",1,0))</f>
      </c>
    </row>
    <row r="5302" spans="1:3" x14ac:dyDescent="0.25">
      <c r="A5302">
        <v>171</v>
      </c>
      <c r="B5302" t="s">
        <v>66</v>
      </c>
      <c r="C5302">
        <f>(((Calculator!$C171-55)/10)*IF(Calculator!$H171="Yes",1,0))</f>
      </c>
    </row>
    <row r="5303" spans="1:3" x14ac:dyDescent="0.25">
      <c r="A5303">
        <v>171</v>
      </c>
      <c r="B5303" t="s">
        <v>67</v>
      </c>
      <c r="C5303">
        <f>(((Calculator!$C171-55)/10)*((MAX(Calculator!$I171,30)-30)/5))</f>
      </c>
    </row>
    <row r="5304" spans="1:3" x14ac:dyDescent="0.25">
      <c r="A5304">
        <v>171</v>
      </c>
      <c r="B5304" t="s">
        <v>68</v>
      </c>
      <c r="C5304">
        <f>(((Calculator!$C171-55)/10)*((MIN(Calculator!$J171,60)-60)/-15))</f>
      </c>
    </row>
    <row r="5305" spans="1:3" x14ac:dyDescent="0.25">
      <c r="A5305">
        <v>171</v>
      </c>
      <c r="B5305" t="s">
        <v>69</v>
      </c>
      <c r="C5305">
        <f>IF(AND(Calculator!$O171&lt;&gt;"",Calculator!$O171&gt;=4,Calculator!$O171&lt;=6),1,0)</f>
      </c>
    </row>
    <row r="5306" spans="1:3" x14ac:dyDescent="0.25">
      <c r="A5306">
        <v>171</v>
      </c>
      <c r="B5306" t="s">
        <v>70</v>
      </c>
      <c r="C5306">
        <f>IF(AND(Calculator!$O171&lt;&gt;"",Calculator!$O171&gt;=7,Calculator!$O171&lt;=10),1,0)</f>
      </c>
    </row>
    <row r="5307" spans="1:3" x14ac:dyDescent="0.25">
      <c r="A5307">
        <v>171</v>
      </c>
      <c r="B5307" t="s">
        <v>71</v>
      </c>
      <c r="C5307">
        <f>IF(Calculator!$O171="",1,0)</f>
      </c>
    </row>
    <row r="5308" spans="1:3" x14ac:dyDescent="0.25">
      <c r="A5308">
        <v>171</v>
      </c>
      <c r="B5308" t="s">
        <v>72</v>
      </c>
      <c r="C5308">
        <f>IF(OR(Calculator!$M171="",Calculator!$M171=0),0,LN(Calculator!$M171))</f>
      </c>
    </row>
    <row r="5309" spans="1:3" x14ac:dyDescent="0.25">
      <c r="A5309">
        <v>171</v>
      </c>
      <c r="B5309" t="s">
        <v>73</v>
      </c>
      <c r="C5309">
        <f>IF(Calculator!$M171="",1,0)</f>
      </c>
    </row>
    <row r="5310" spans="1:3" x14ac:dyDescent="0.25">
      <c r="A5310">
        <v>171</v>
      </c>
      <c r="B5310" t="s">
        <v>74</v>
      </c>
      <c r="C5310">
        <f>IF(Calculator!$N171="",0,(Calculator!$N171-5.3)*IF(Calculator!$G171="Yes",1,0))</f>
      </c>
    </row>
    <row r="5311" spans="1:3" x14ac:dyDescent="0.25">
      <c r="A5311">
        <v>171</v>
      </c>
      <c r="B5311" t="s">
        <v>75</v>
      </c>
      <c r="C5311">
        <f>IF(Calculator!$N171="",0,(Calculator!$N171-5.3)*(1-IF(Calculator!$G171="Yes",1,0)))</f>
      </c>
    </row>
    <row r="5312" spans="1:3" x14ac:dyDescent="0.25">
      <c r="A5312">
        <v>171</v>
      </c>
      <c r="B5312" t="s">
        <v>76</v>
      </c>
      <c r="C5312">
        <f>IF(Calculator!$N171="",1,0)</f>
      </c>
    </row>
    <row r="5313" spans="1:3" x14ac:dyDescent="0.25">
      <c r="A5313">
        <v>171</v>
      </c>
      <c r="B5313" t="s">
        <v>77</v>
      </c>
      <c r="C5313">
        <f>1</f>
      </c>
    </row>
    <row r="5314" spans="1:3" x14ac:dyDescent="0.25">
      <c r="A5314">
        <v>172</v>
      </c>
      <c r="B5314" t="s">
        <v>47</v>
      </c>
      <c r="C5314">
        <f>(Calculator!$C172-55)/10</f>
      </c>
    </row>
    <row r="5315" spans="1:3" x14ac:dyDescent="0.25">
      <c r="A5315">
        <v>172</v>
      </c>
      <c r="B5315" t="s">
        <v>48</v>
      </c>
      <c r="C5315">
        <f>((Calculator!$C172-55)/10)^2</f>
      </c>
    </row>
    <row r="5316" spans="1:3" x14ac:dyDescent="0.25">
      <c r="A5316">
        <v>172</v>
      </c>
      <c r="B5316" t="s">
        <v>49</v>
      </c>
      <c r="C5316">
        <f>((Calculator!$D172-Calculator!$E172)*0.02586)-3.5</f>
      </c>
    </row>
    <row r="5317" spans="1:3" x14ac:dyDescent="0.25">
      <c r="A5317">
        <v>172</v>
      </c>
      <c r="B5317" t="s">
        <v>50</v>
      </c>
      <c r="C5317">
        <f>((Calculator!$E172*0.02586)-1.3)/0.3</f>
      </c>
    </row>
    <row r="5318" spans="1:3" x14ac:dyDescent="0.25">
      <c r="A5318">
        <v>172</v>
      </c>
      <c r="B5318" t="s">
        <v>51</v>
      </c>
      <c r="C5318">
        <f>(MIN(Calculator!$F172,110)-110)/20</f>
      </c>
    </row>
    <row r="5319" spans="1:3" x14ac:dyDescent="0.25">
      <c r="A5319">
        <v>172</v>
      </c>
      <c r="B5319" t="s">
        <v>52</v>
      </c>
      <c r="C5319">
        <f>(MAX(Calculator!$F172,110)-130)/20</f>
      </c>
    </row>
    <row r="5320" spans="1:3" x14ac:dyDescent="0.25">
      <c r="A5320">
        <v>172</v>
      </c>
      <c r="B5320" t="s">
        <v>17</v>
      </c>
      <c r="C5320">
        <f>IF(Calculator!$G172="Yes",1,0)</f>
      </c>
    </row>
    <row r="5321" spans="1:3" x14ac:dyDescent="0.25">
      <c r="A5321">
        <v>172</v>
      </c>
      <c r="B5321" t="s">
        <v>53</v>
      </c>
      <c r="C5321">
        <f>IF(Calculator!$H172="Yes",1,0)</f>
      </c>
    </row>
    <row r="5322" spans="1:3" x14ac:dyDescent="0.25">
      <c r="A5322">
        <v>172</v>
      </c>
      <c r="B5322" t="s">
        <v>54</v>
      </c>
      <c r="C5322">
        <f>(MIN(Calculator!$I172,30)-25)/5</f>
      </c>
    </row>
    <row r="5323" spans="1:3" x14ac:dyDescent="0.25">
      <c r="A5323">
        <v>172</v>
      </c>
      <c r="B5323" t="s">
        <v>55</v>
      </c>
      <c r="C5323">
        <f>(MAX(Calculator!$I172,30)-30)/5</f>
      </c>
    </row>
    <row r="5324" spans="1:3" x14ac:dyDescent="0.25">
      <c r="A5324">
        <v>172</v>
      </c>
      <c r="B5324" t="s">
        <v>56</v>
      </c>
      <c r="C5324">
        <f>(MIN(Calculator!$J172,60)-60)/-15</f>
      </c>
    </row>
    <row r="5325" spans="1:3" x14ac:dyDescent="0.25">
      <c r="A5325">
        <v>172</v>
      </c>
      <c r="B5325" t="s">
        <v>57</v>
      </c>
      <c r="C5325">
        <f>(MAX(Calculator!$J172,60)-90)/-15</f>
      </c>
    </row>
    <row r="5326" spans="1:3" x14ac:dyDescent="0.25">
      <c r="A5326">
        <v>172</v>
      </c>
      <c r="B5326" t="s">
        <v>58</v>
      </c>
      <c r="C5326">
        <f>IF(Calculator!$K172="Yes",1,0)</f>
      </c>
    </row>
    <row r="5327" spans="1:3" x14ac:dyDescent="0.25">
      <c r="A5327">
        <v>172</v>
      </c>
      <c r="B5327" t="s">
        <v>59</v>
      </c>
      <c r="C5327">
        <f>IF(Calculator!$L172="Yes",1,0)</f>
      </c>
    </row>
    <row r="5328" spans="1:3" x14ac:dyDescent="0.25">
      <c r="A5328">
        <v>172</v>
      </c>
      <c r="B5328" t="s">
        <v>60</v>
      </c>
      <c r="C5328">
        <f>((MAX(Calculator!$F172,110)-130)/20)*IF(Calculator!$K172="Yes",1,0)</f>
      </c>
    </row>
    <row r="5329" spans="1:3" x14ac:dyDescent="0.25">
      <c r="A5329">
        <v>172</v>
      </c>
      <c r="B5329" t="s">
        <v>61</v>
      </c>
      <c r="C5329">
        <f>((((Calculator!$D172-Calculator!$E172)*0.02586)-3.5))*IF(Calculator!$L172="Yes",1,0)</f>
      </c>
    </row>
    <row r="5330" spans="1:3" x14ac:dyDescent="0.25">
      <c r="A5330">
        <v>172</v>
      </c>
      <c r="B5330" t="s">
        <v>62</v>
      </c>
      <c r="C5330">
        <f>(((Calculator!$C172-55)/10)*(((((Calculator!$D172-Calculator!$E172)*0.02586)-3.5))))</f>
      </c>
    </row>
    <row r="5331" spans="1:3" x14ac:dyDescent="0.25">
      <c r="A5331">
        <v>172</v>
      </c>
      <c r="B5331" t="s">
        <v>63</v>
      </c>
      <c r="C5331">
        <f>(((Calculator!$C172-55)/10)*(((Calculator!$E172*0.02586)-1.3)/0.3))</f>
      </c>
    </row>
    <row r="5332" spans="1:3" x14ac:dyDescent="0.25">
      <c r="A5332">
        <v>172</v>
      </c>
      <c r="B5332" t="s">
        <v>64</v>
      </c>
      <c r="C5332">
        <f>(((Calculator!$C172-55)/10)*((MAX(Calculator!$F172,110)-130)/20))</f>
      </c>
    </row>
    <row r="5333" spans="1:3" x14ac:dyDescent="0.25">
      <c r="A5333">
        <v>172</v>
      </c>
      <c r="B5333" t="s">
        <v>65</v>
      </c>
      <c r="C5333">
        <f>(((Calculator!$C172-55)/10)*IF(Calculator!$G172="Yes",1,0))</f>
      </c>
    </row>
    <row r="5334" spans="1:3" x14ac:dyDescent="0.25">
      <c r="A5334">
        <v>172</v>
      </c>
      <c r="B5334" t="s">
        <v>66</v>
      </c>
      <c r="C5334">
        <f>(((Calculator!$C172-55)/10)*IF(Calculator!$H172="Yes",1,0))</f>
      </c>
    </row>
    <row r="5335" spans="1:3" x14ac:dyDescent="0.25">
      <c r="A5335">
        <v>172</v>
      </c>
      <c r="B5335" t="s">
        <v>67</v>
      </c>
      <c r="C5335">
        <f>(((Calculator!$C172-55)/10)*((MAX(Calculator!$I172,30)-30)/5))</f>
      </c>
    </row>
    <row r="5336" spans="1:3" x14ac:dyDescent="0.25">
      <c r="A5336">
        <v>172</v>
      </c>
      <c r="B5336" t="s">
        <v>68</v>
      </c>
      <c r="C5336">
        <f>(((Calculator!$C172-55)/10)*((MIN(Calculator!$J172,60)-60)/-15))</f>
      </c>
    </row>
    <row r="5337" spans="1:3" x14ac:dyDescent="0.25">
      <c r="A5337">
        <v>172</v>
      </c>
      <c r="B5337" t="s">
        <v>69</v>
      </c>
      <c r="C5337">
        <f>IF(AND(Calculator!$O172&lt;&gt;"",Calculator!$O172&gt;=4,Calculator!$O172&lt;=6),1,0)</f>
      </c>
    </row>
    <row r="5338" spans="1:3" x14ac:dyDescent="0.25">
      <c r="A5338">
        <v>172</v>
      </c>
      <c r="B5338" t="s">
        <v>70</v>
      </c>
      <c r="C5338">
        <f>IF(AND(Calculator!$O172&lt;&gt;"",Calculator!$O172&gt;=7,Calculator!$O172&lt;=10),1,0)</f>
      </c>
    </row>
    <row r="5339" spans="1:3" x14ac:dyDescent="0.25">
      <c r="A5339">
        <v>172</v>
      </c>
      <c r="B5339" t="s">
        <v>71</v>
      </c>
      <c r="C5339">
        <f>IF(Calculator!$O172="",1,0)</f>
      </c>
    </row>
    <row r="5340" spans="1:3" x14ac:dyDescent="0.25">
      <c r="A5340">
        <v>172</v>
      </c>
      <c r="B5340" t="s">
        <v>72</v>
      </c>
      <c r="C5340">
        <f>IF(OR(Calculator!$M172="",Calculator!$M172=0),0,LN(Calculator!$M172))</f>
      </c>
    </row>
    <row r="5341" spans="1:3" x14ac:dyDescent="0.25">
      <c r="A5341">
        <v>172</v>
      </c>
      <c r="B5341" t="s">
        <v>73</v>
      </c>
      <c r="C5341">
        <f>IF(Calculator!$M172="",1,0)</f>
      </c>
    </row>
    <row r="5342" spans="1:3" x14ac:dyDescent="0.25">
      <c r="A5342">
        <v>172</v>
      </c>
      <c r="B5342" t="s">
        <v>74</v>
      </c>
      <c r="C5342">
        <f>IF(Calculator!$N172="",0,(Calculator!$N172-5.3)*IF(Calculator!$G172="Yes",1,0))</f>
      </c>
    </row>
    <row r="5343" spans="1:3" x14ac:dyDescent="0.25">
      <c r="A5343">
        <v>172</v>
      </c>
      <c r="B5343" t="s">
        <v>75</v>
      </c>
      <c r="C5343">
        <f>IF(Calculator!$N172="",0,(Calculator!$N172-5.3)*(1-IF(Calculator!$G172="Yes",1,0)))</f>
      </c>
    </row>
    <row r="5344" spans="1:3" x14ac:dyDescent="0.25">
      <c r="A5344">
        <v>172</v>
      </c>
      <c r="B5344" t="s">
        <v>76</v>
      </c>
      <c r="C5344">
        <f>IF(Calculator!$N172="",1,0)</f>
      </c>
    </row>
    <row r="5345" spans="1:3" x14ac:dyDescent="0.25">
      <c r="A5345">
        <v>172</v>
      </c>
      <c r="B5345" t="s">
        <v>77</v>
      </c>
      <c r="C5345">
        <f>1</f>
      </c>
    </row>
    <row r="5346" spans="1:3" x14ac:dyDescent="0.25">
      <c r="A5346">
        <v>173</v>
      </c>
      <c r="B5346" t="s">
        <v>47</v>
      </c>
      <c r="C5346">
        <f>(Calculator!$C173-55)/10</f>
      </c>
    </row>
    <row r="5347" spans="1:3" x14ac:dyDescent="0.25">
      <c r="A5347">
        <v>173</v>
      </c>
      <c r="B5347" t="s">
        <v>48</v>
      </c>
      <c r="C5347">
        <f>((Calculator!$C173-55)/10)^2</f>
      </c>
    </row>
    <row r="5348" spans="1:3" x14ac:dyDescent="0.25">
      <c r="A5348">
        <v>173</v>
      </c>
      <c r="B5348" t="s">
        <v>49</v>
      </c>
      <c r="C5348">
        <f>((Calculator!$D173-Calculator!$E173)*0.02586)-3.5</f>
      </c>
    </row>
    <row r="5349" spans="1:3" x14ac:dyDescent="0.25">
      <c r="A5349">
        <v>173</v>
      </c>
      <c r="B5349" t="s">
        <v>50</v>
      </c>
      <c r="C5349">
        <f>((Calculator!$E173*0.02586)-1.3)/0.3</f>
      </c>
    </row>
    <row r="5350" spans="1:3" x14ac:dyDescent="0.25">
      <c r="A5350">
        <v>173</v>
      </c>
      <c r="B5350" t="s">
        <v>51</v>
      </c>
      <c r="C5350">
        <f>(MIN(Calculator!$F173,110)-110)/20</f>
      </c>
    </row>
    <row r="5351" spans="1:3" x14ac:dyDescent="0.25">
      <c r="A5351">
        <v>173</v>
      </c>
      <c r="B5351" t="s">
        <v>52</v>
      </c>
      <c r="C5351">
        <f>(MAX(Calculator!$F173,110)-130)/20</f>
      </c>
    </row>
    <row r="5352" spans="1:3" x14ac:dyDescent="0.25">
      <c r="A5352">
        <v>173</v>
      </c>
      <c r="B5352" t="s">
        <v>17</v>
      </c>
      <c r="C5352">
        <f>IF(Calculator!$G173="Yes",1,0)</f>
      </c>
    </row>
    <row r="5353" spans="1:3" x14ac:dyDescent="0.25">
      <c r="A5353">
        <v>173</v>
      </c>
      <c r="B5353" t="s">
        <v>53</v>
      </c>
      <c r="C5353">
        <f>IF(Calculator!$H173="Yes",1,0)</f>
      </c>
    </row>
    <row r="5354" spans="1:3" x14ac:dyDescent="0.25">
      <c r="A5354">
        <v>173</v>
      </c>
      <c r="B5354" t="s">
        <v>54</v>
      </c>
      <c r="C5354">
        <f>(MIN(Calculator!$I173,30)-25)/5</f>
      </c>
    </row>
    <row r="5355" spans="1:3" x14ac:dyDescent="0.25">
      <c r="A5355">
        <v>173</v>
      </c>
      <c r="B5355" t="s">
        <v>55</v>
      </c>
      <c r="C5355">
        <f>(MAX(Calculator!$I173,30)-30)/5</f>
      </c>
    </row>
    <row r="5356" spans="1:3" x14ac:dyDescent="0.25">
      <c r="A5356">
        <v>173</v>
      </c>
      <c r="B5356" t="s">
        <v>56</v>
      </c>
      <c r="C5356">
        <f>(MIN(Calculator!$J173,60)-60)/-15</f>
      </c>
    </row>
    <row r="5357" spans="1:3" x14ac:dyDescent="0.25">
      <c r="A5357">
        <v>173</v>
      </c>
      <c r="B5357" t="s">
        <v>57</v>
      </c>
      <c r="C5357">
        <f>(MAX(Calculator!$J173,60)-90)/-15</f>
      </c>
    </row>
    <row r="5358" spans="1:3" x14ac:dyDescent="0.25">
      <c r="A5358">
        <v>173</v>
      </c>
      <c r="B5358" t="s">
        <v>58</v>
      </c>
      <c r="C5358">
        <f>IF(Calculator!$K173="Yes",1,0)</f>
      </c>
    </row>
    <row r="5359" spans="1:3" x14ac:dyDescent="0.25">
      <c r="A5359">
        <v>173</v>
      </c>
      <c r="B5359" t="s">
        <v>59</v>
      </c>
      <c r="C5359">
        <f>IF(Calculator!$L173="Yes",1,0)</f>
      </c>
    </row>
    <row r="5360" spans="1:3" x14ac:dyDescent="0.25">
      <c r="A5360">
        <v>173</v>
      </c>
      <c r="B5360" t="s">
        <v>60</v>
      </c>
      <c r="C5360">
        <f>((MAX(Calculator!$F173,110)-130)/20)*IF(Calculator!$K173="Yes",1,0)</f>
      </c>
    </row>
    <row r="5361" spans="1:3" x14ac:dyDescent="0.25">
      <c r="A5361">
        <v>173</v>
      </c>
      <c r="B5361" t="s">
        <v>61</v>
      </c>
      <c r="C5361">
        <f>((((Calculator!$D173-Calculator!$E173)*0.02586)-3.5))*IF(Calculator!$L173="Yes",1,0)</f>
      </c>
    </row>
    <row r="5362" spans="1:3" x14ac:dyDescent="0.25">
      <c r="A5362">
        <v>173</v>
      </c>
      <c r="B5362" t="s">
        <v>62</v>
      </c>
      <c r="C5362">
        <f>(((Calculator!$C173-55)/10)*(((((Calculator!$D173-Calculator!$E173)*0.02586)-3.5))))</f>
      </c>
    </row>
    <row r="5363" spans="1:3" x14ac:dyDescent="0.25">
      <c r="A5363">
        <v>173</v>
      </c>
      <c r="B5363" t="s">
        <v>63</v>
      </c>
      <c r="C5363">
        <f>(((Calculator!$C173-55)/10)*(((Calculator!$E173*0.02586)-1.3)/0.3))</f>
      </c>
    </row>
    <row r="5364" spans="1:3" x14ac:dyDescent="0.25">
      <c r="A5364">
        <v>173</v>
      </c>
      <c r="B5364" t="s">
        <v>64</v>
      </c>
      <c r="C5364">
        <f>(((Calculator!$C173-55)/10)*((MAX(Calculator!$F173,110)-130)/20))</f>
      </c>
    </row>
    <row r="5365" spans="1:3" x14ac:dyDescent="0.25">
      <c r="A5365">
        <v>173</v>
      </c>
      <c r="B5365" t="s">
        <v>65</v>
      </c>
      <c r="C5365">
        <f>(((Calculator!$C173-55)/10)*IF(Calculator!$G173="Yes",1,0))</f>
      </c>
    </row>
    <row r="5366" spans="1:3" x14ac:dyDescent="0.25">
      <c r="A5366">
        <v>173</v>
      </c>
      <c r="B5366" t="s">
        <v>66</v>
      </c>
      <c r="C5366">
        <f>(((Calculator!$C173-55)/10)*IF(Calculator!$H173="Yes",1,0))</f>
      </c>
    </row>
    <row r="5367" spans="1:3" x14ac:dyDescent="0.25">
      <c r="A5367">
        <v>173</v>
      </c>
      <c r="B5367" t="s">
        <v>67</v>
      </c>
      <c r="C5367">
        <f>(((Calculator!$C173-55)/10)*((MAX(Calculator!$I173,30)-30)/5))</f>
      </c>
    </row>
    <row r="5368" spans="1:3" x14ac:dyDescent="0.25">
      <c r="A5368">
        <v>173</v>
      </c>
      <c r="B5368" t="s">
        <v>68</v>
      </c>
      <c r="C5368">
        <f>(((Calculator!$C173-55)/10)*((MIN(Calculator!$J173,60)-60)/-15))</f>
      </c>
    </row>
    <row r="5369" spans="1:3" x14ac:dyDescent="0.25">
      <c r="A5369">
        <v>173</v>
      </c>
      <c r="B5369" t="s">
        <v>69</v>
      </c>
      <c r="C5369">
        <f>IF(AND(Calculator!$O173&lt;&gt;"",Calculator!$O173&gt;=4,Calculator!$O173&lt;=6),1,0)</f>
      </c>
    </row>
    <row r="5370" spans="1:3" x14ac:dyDescent="0.25">
      <c r="A5370">
        <v>173</v>
      </c>
      <c r="B5370" t="s">
        <v>70</v>
      </c>
      <c r="C5370">
        <f>IF(AND(Calculator!$O173&lt;&gt;"",Calculator!$O173&gt;=7,Calculator!$O173&lt;=10),1,0)</f>
      </c>
    </row>
    <row r="5371" spans="1:3" x14ac:dyDescent="0.25">
      <c r="A5371">
        <v>173</v>
      </c>
      <c r="B5371" t="s">
        <v>71</v>
      </c>
      <c r="C5371">
        <f>IF(Calculator!$O173="",1,0)</f>
      </c>
    </row>
    <row r="5372" spans="1:3" x14ac:dyDescent="0.25">
      <c r="A5372">
        <v>173</v>
      </c>
      <c r="B5372" t="s">
        <v>72</v>
      </c>
      <c r="C5372">
        <f>IF(OR(Calculator!$M173="",Calculator!$M173=0),0,LN(Calculator!$M173))</f>
      </c>
    </row>
    <row r="5373" spans="1:3" x14ac:dyDescent="0.25">
      <c r="A5373">
        <v>173</v>
      </c>
      <c r="B5373" t="s">
        <v>73</v>
      </c>
      <c r="C5373">
        <f>IF(Calculator!$M173="",1,0)</f>
      </c>
    </row>
    <row r="5374" spans="1:3" x14ac:dyDescent="0.25">
      <c r="A5374">
        <v>173</v>
      </c>
      <c r="B5374" t="s">
        <v>74</v>
      </c>
      <c r="C5374">
        <f>IF(Calculator!$N173="",0,(Calculator!$N173-5.3)*IF(Calculator!$G173="Yes",1,0))</f>
      </c>
    </row>
    <row r="5375" spans="1:3" x14ac:dyDescent="0.25">
      <c r="A5375">
        <v>173</v>
      </c>
      <c r="B5375" t="s">
        <v>75</v>
      </c>
      <c r="C5375">
        <f>IF(Calculator!$N173="",0,(Calculator!$N173-5.3)*(1-IF(Calculator!$G173="Yes",1,0)))</f>
      </c>
    </row>
    <row r="5376" spans="1:3" x14ac:dyDescent="0.25">
      <c r="A5376">
        <v>173</v>
      </c>
      <c r="B5376" t="s">
        <v>76</v>
      </c>
      <c r="C5376">
        <f>IF(Calculator!$N173="",1,0)</f>
      </c>
    </row>
    <row r="5377" spans="1:3" x14ac:dyDescent="0.25">
      <c r="A5377">
        <v>173</v>
      </c>
      <c r="B5377" t="s">
        <v>77</v>
      </c>
      <c r="C5377">
        <f>1</f>
      </c>
    </row>
    <row r="5378" spans="1:3" x14ac:dyDescent="0.25">
      <c r="A5378">
        <v>174</v>
      </c>
      <c r="B5378" t="s">
        <v>47</v>
      </c>
      <c r="C5378">
        <f>(Calculator!$C174-55)/10</f>
      </c>
    </row>
    <row r="5379" spans="1:3" x14ac:dyDescent="0.25">
      <c r="A5379">
        <v>174</v>
      </c>
      <c r="B5379" t="s">
        <v>48</v>
      </c>
      <c r="C5379">
        <f>((Calculator!$C174-55)/10)^2</f>
      </c>
    </row>
    <row r="5380" spans="1:3" x14ac:dyDescent="0.25">
      <c r="A5380">
        <v>174</v>
      </c>
      <c r="B5380" t="s">
        <v>49</v>
      </c>
      <c r="C5380">
        <f>((Calculator!$D174-Calculator!$E174)*0.02586)-3.5</f>
      </c>
    </row>
    <row r="5381" spans="1:3" x14ac:dyDescent="0.25">
      <c r="A5381">
        <v>174</v>
      </c>
      <c r="B5381" t="s">
        <v>50</v>
      </c>
      <c r="C5381">
        <f>((Calculator!$E174*0.02586)-1.3)/0.3</f>
      </c>
    </row>
    <row r="5382" spans="1:3" x14ac:dyDescent="0.25">
      <c r="A5382">
        <v>174</v>
      </c>
      <c r="B5382" t="s">
        <v>51</v>
      </c>
      <c r="C5382">
        <f>(MIN(Calculator!$F174,110)-110)/20</f>
      </c>
    </row>
    <row r="5383" spans="1:3" x14ac:dyDescent="0.25">
      <c r="A5383">
        <v>174</v>
      </c>
      <c r="B5383" t="s">
        <v>52</v>
      </c>
      <c r="C5383">
        <f>(MAX(Calculator!$F174,110)-130)/20</f>
      </c>
    </row>
    <row r="5384" spans="1:3" x14ac:dyDescent="0.25">
      <c r="A5384">
        <v>174</v>
      </c>
      <c r="B5384" t="s">
        <v>17</v>
      </c>
      <c r="C5384">
        <f>IF(Calculator!$G174="Yes",1,0)</f>
      </c>
    </row>
    <row r="5385" spans="1:3" x14ac:dyDescent="0.25">
      <c r="A5385">
        <v>174</v>
      </c>
      <c r="B5385" t="s">
        <v>53</v>
      </c>
      <c r="C5385">
        <f>IF(Calculator!$H174="Yes",1,0)</f>
      </c>
    </row>
    <row r="5386" spans="1:3" x14ac:dyDescent="0.25">
      <c r="A5386">
        <v>174</v>
      </c>
      <c r="B5386" t="s">
        <v>54</v>
      </c>
      <c r="C5386">
        <f>(MIN(Calculator!$I174,30)-25)/5</f>
      </c>
    </row>
    <row r="5387" spans="1:3" x14ac:dyDescent="0.25">
      <c r="A5387">
        <v>174</v>
      </c>
      <c r="B5387" t="s">
        <v>55</v>
      </c>
      <c r="C5387">
        <f>(MAX(Calculator!$I174,30)-30)/5</f>
      </c>
    </row>
    <row r="5388" spans="1:3" x14ac:dyDescent="0.25">
      <c r="A5388">
        <v>174</v>
      </c>
      <c r="B5388" t="s">
        <v>56</v>
      </c>
      <c r="C5388">
        <f>(MIN(Calculator!$J174,60)-60)/-15</f>
      </c>
    </row>
    <row r="5389" spans="1:3" x14ac:dyDescent="0.25">
      <c r="A5389">
        <v>174</v>
      </c>
      <c r="B5389" t="s">
        <v>57</v>
      </c>
      <c r="C5389">
        <f>(MAX(Calculator!$J174,60)-90)/-15</f>
      </c>
    </row>
    <row r="5390" spans="1:3" x14ac:dyDescent="0.25">
      <c r="A5390">
        <v>174</v>
      </c>
      <c r="B5390" t="s">
        <v>58</v>
      </c>
      <c r="C5390">
        <f>IF(Calculator!$K174="Yes",1,0)</f>
      </c>
    </row>
    <row r="5391" spans="1:3" x14ac:dyDescent="0.25">
      <c r="A5391">
        <v>174</v>
      </c>
      <c r="B5391" t="s">
        <v>59</v>
      </c>
      <c r="C5391">
        <f>IF(Calculator!$L174="Yes",1,0)</f>
      </c>
    </row>
    <row r="5392" spans="1:3" x14ac:dyDescent="0.25">
      <c r="A5392">
        <v>174</v>
      </c>
      <c r="B5392" t="s">
        <v>60</v>
      </c>
      <c r="C5392">
        <f>((MAX(Calculator!$F174,110)-130)/20)*IF(Calculator!$K174="Yes",1,0)</f>
      </c>
    </row>
    <row r="5393" spans="1:3" x14ac:dyDescent="0.25">
      <c r="A5393">
        <v>174</v>
      </c>
      <c r="B5393" t="s">
        <v>61</v>
      </c>
      <c r="C5393">
        <f>((((Calculator!$D174-Calculator!$E174)*0.02586)-3.5))*IF(Calculator!$L174="Yes",1,0)</f>
      </c>
    </row>
    <row r="5394" spans="1:3" x14ac:dyDescent="0.25">
      <c r="A5394">
        <v>174</v>
      </c>
      <c r="B5394" t="s">
        <v>62</v>
      </c>
      <c r="C5394">
        <f>(((Calculator!$C174-55)/10)*(((((Calculator!$D174-Calculator!$E174)*0.02586)-3.5))))</f>
      </c>
    </row>
    <row r="5395" spans="1:3" x14ac:dyDescent="0.25">
      <c r="A5395">
        <v>174</v>
      </c>
      <c r="B5395" t="s">
        <v>63</v>
      </c>
      <c r="C5395">
        <f>(((Calculator!$C174-55)/10)*(((Calculator!$E174*0.02586)-1.3)/0.3))</f>
      </c>
    </row>
    <row r="5396" spans="1:3" x14ac:dyDescent="0.25">
      <c r="A5396">
        <v>174</v>
      </c>
      <c r="B5396" t="s">
        <v>64</v>
      </c>
      <c r="C5396">
        <f>(((Calculator!$C174-55)/10)*((MAX(Calculator!$F174,110)-130)/20))</f>
      </c>
    </row>
    <row r="5397" spans="1:3" x14ac:dyDescent="0.25">
      <c r="A5397">
        <v>174</v>
      </c>
      <c r="B5397" t="s">
        <v>65</v>
      </c>
      <c r="C5397">
        <f>(((Calculator!$C174-55)/10)*IF(Calculator!$G174="Yes",1,0))</f>
      </c>
    </row>
    <row r="5398" spans="1:3" x14ac:dyDescent="0.25">
      <c r="A5398">
        <v>174</v>
      </c>
      <c r="B5398" t="s">
        <v>66</v>
      </c>
      <c r="C5398">
        <f>(((Calculator!$C174-55)/10)*IF(Calculator!$H174="Yes",1,0))</f>
      </c>
    </row>
    <row r="5399" spans="1:3" x14ac:dyDescent="0.25">
      <c r="A5399">
        <v>174</v>
      </c>
      <c r="B5399" t="s">
        <v>67</v>
      </c>
      <c r="C5399">
        <f>(((Calculator!$C174-55)/10)*((MAX(Calculator!$I174,30)-30)/5))</f>
      </c>
    </row>
    <row r="5400" spans="1:3" x14ac:dyDescent="0.25">
      <c r="A5400">
        <v>174</v>
      </c>
      <c r="B5400" t="s">
        <v>68</v>
      </c>
      <c r="C5400">
        <f>(((Calculator!$C174-55)/10)*((MIN(Calculator!$J174,60)-60)/-15))</f>
      </c>
    </row>
    <row r="5401" spans="1:3" x14ac:dyDescent="0.25">
      <c r="A5401">
        <v>174</v>
      </c>
      <c r="B5401" t="s">
        <v>69</v>
      </c>
      <c r="C5401">
        <f>IF(AND(Calculator!$O174&lt;&gt;"",Calculator!$O174&gt;=4,Calculator!$O174&lt;=6),1,0)</f>
      </c>
    </row>
    <row r="5402" spans="1:3" x14ac:dyDescent="0.25">
      <c r="A5402">
        <v>174</v>
      </c>
      <c r="B5402" t="s">
        <v>70</v>
      </c>
      <c r="C5402">
        <f>IF(AND(Calculator!$O174&lt;&gt;"",Calculator!$O174&gt;=7,Calculator!$O174&lt;=10),1,0)</f>
      </c>
    </row>
    <row r="5403" spans="1:3" x14ac:dyDescent="0.25">
      <c r="A5403">
        <v>174</v>
      </c>
      <c r="B5403" t="s">
        <v>71</v>
      </c>
      <c r="C5403">
        <f>IF(Calculator!$O174="",1,0)</f>
      </c>
    </row>
    <row r="5404" spans="1:3" x14ac:dyDescent="0.25">
      <c r="A5404">
        <v>174</v>
      </c>
      <c r="B5404" t="s">
        <v>72</v>
      </c>
      <c r="C5404">
        <f>IF(OR(Calculator!$M174="",Calculator!$M174=0),0,LN(Calculator!$M174))</f>
      </c>
    </row>
    <row r="5405" spans="1:3" x14ac:dyDescent="0.25">
      <c r="A5405">
        <v>174</v>
      </c>
      <c r="B5405" t="s">
        <v>73</v>
      </c>
      <c r="C5405">
        <f>IF(Calculator!$M174="",1,0)</f>
      </c>
    </row>
    <row r="5406" spans="1:3" x14ac:dyDescent="0.25">
      <c r="A5406">
        <v>174</v>
      </c>
      <c r="B5406" t="s">
        <v>74</v>
      </c>
      <c r="C5406">
        <f>IF(Calculator!$N174="",0,(Calculator!$N174-5.3)*IF(Calculator!$G174="Yes",1,0))</f>
      </c>
    </row>
    <row r="5407" spans="1:3" x14ac:dyDescent="0.25">
      <c r="A5407">
        <v>174</v>
      </c>
      <c r="B5407" t="s">
        <v>75</v>
      </c>
      <c r="C5407">
        <f>IF(Calculator!$N174="",0,(Calculator!$N174-5.3)*(1-IF(Calculator!$G174="Yes",1,0)))</f>
      </c>
    </row>
    <row r="5408" spans="1:3" x14ac:dyDescent="0.25">
      <c r="A5408">
        <v>174</v>
      </c>
      <c r="B5408" t="s">
        <v>76</v>
      </c>
      <c r="C5408">
        <f>IF(Calculator!$N174="",1,0)</f>
      </c>
    </row>
    <row r="5409" spans="1:3" x14ac:dyDescent="0.25">
      <c r="A5409">
        <v>174</v>
      </c>
      <c r="B5409" t="s">
        <v>77</v>
      </c>
      <c r="C5409">
        <f>1</f>
      </c>
    </row>
    <row r="5410" spans="1:3" x14ac:dyDescent="0.25">
      <c r="A5410">
        <v>175</v>
      </c>
      <c r="B5410" t="s">
        <v>47</v>
      </c>
      <c r="C5410">
        <f>(Calculator!$C175-55)/10</f>
      </c>
    </row>
    <row r="5411" spans="1:3" x14ac:dyDescent="0.25">
      <c r="A5411">
        <v>175</v>
      </c>
      <c r="B5411" t="s">
        <v>48</v>
      </c>
      <c r="C5411">
        <f>((Calculator!$C175-55)/10)^2</f>
      </c>
    </row>
    <row r="5412" spans="1:3" x14ac:dyDescent="0.25">
      <c r="A5412">
        <v>175</v>
      </c>
      <c r="B5412" t="s">
        <v>49</v>
      </c>
      <c r="C5412">
        <f>((Calculator!$D175-Calculator!$E175)*0.02586)-3.5</f>
      </c>
    </row>
    <row r="5413" spans="1:3" x14ac:dyDescent="0.25">
      <c r="A5413">
        <v>175</v>
      </c>
      <c r="B5413" t="s">
        <v>50</v>
      </c>
      <c r="C5413">
        <f>((Calculator!$E175*0.02586)-1.3)/0.3</f>
      </c>
    </row>
    <row r="5414" spans="1:3" x14ac:dyDescent="0.25">
      <c r="A5414">
        <v>175</v>
      </c>
      <c r="B5414" t="s">
        <v>51</v>
      </c>
      <c r="C5414">
        <f>(MIN(Calculator!$F175,110)-110)/20</f>
      </c>
    </row>
    <row r="5415" spans="1:3" x14ac:dyDescent="0.25">
      <c r="A5415">
        <v>175</v>
      </c>
      <c r="B5415" t="s">
        <v>52</v>
      </c>
      <c r="C5415">
        <f>(MAX(Calculator!$F175,110)-130)/20</f>
      </c>
    </row>
    <row r="5416" spans="1:3" x14ac:dyDescent="0.25">
      <c r="A5416">
        <v>175</v>
      </c>
      <c r="B5416" t="s">
        <v>17</v>
      </c>
      <c r="C5416">
        <f>IF(Calculator!$G175="Yes",1,0)</f>
      </c>
    </row>
    <row r="5417" spans="1:3" x14ac:dyDescent="0.25">
      <c r="A5417">
        <v>175</v>
      </c>
      <c r="B5417" t="s">
        <v>53</v>
      </c>
      <c r="C5417">
        <f>IF(Calculator!$H175="Yes",1,0)</f>
      </c>
    </row>
    <row r="5418" spans="1:3" x14ac:dyDescent="0.25">
      <c r="A5418">
        <v>175</v>
      </c>
      <c r="B5418" t="s">
        <v>54</v>
      </c>
      <c r="C5418">
        <f>(MIN(Calculator!$I175,30)-25)/5</f>
      </c>
    </row>
    <row r="5419" spans="1:3" x14ac:dyDescent="0.25">
      <c r="A5419">
        <v>175</v>
      </c>
      <c r="B5419" t="s">
        <v>55</v>
      </c>
      <c r="C5419">
        <f>(MAX(Calculator!$I175,30)-30)/5</f>
      </c>
    </row>
    <row r="5420" spans="1:3" x14ac:dyDescent="0.25">
      <c r="A5420">
        <v>175</v>
      </c>
      <c r="B5420" t="s">
        <v>56</v>
      </c>
      <c r="C5420">
        <f>(MIN(Calculator!$J175,60)-60)/-15</f>
      </c>
    </row>
    <row r="5421" spans="1:3" x14ac:dyDescent="0.25">
      <c r="A5421">
        <v>175</v>
      </c>
      <c r="B5421" t="s">
        <v>57</v>
      </c>
      <c r="C5421">
        <f>(MAX(Calculator!$J175,60)-90)/-15</f>
      </c>
    </row>
    <row r="5422" spans="1:3" x14ac:dyDescent="0.25">
      <c r="A5422">
        <v>175</v>
      </c>
      <c r="B5422" t="s">
        <v>58</v>
      </c>
      <c r="C5422">
        <f>IF(Calculator!$K175="Yes",1,0)</f>
      </c>
    </row>
    <row r="5423" spans="1:3" x14ac:dyDescent="0.25">
      <c r="A5423">
        <v>175</v>
      </c>
      <c r="B5423" t="s">
        <v>59</v>
      </c>
      <c r="C5423">
        <f>IF(Calculator!$L175="Yes",1,0)</f>
      </c>
    </row>
    <row r="5424" spans="1:3" x14ac:dyDescent="0.25">
      <c r="A5424">
        <v>175</v>
      </c>
      <c r="B5424" t="s">
        <v>60</v>
      </c>
      <c r="C5424">
        <f>((MAX(Calculator!$F175,110)-130)/20)*IF(Calculator!$K175="Yes",1,0)</f>
      </c>
    </row>
    <row r="5425" spans="1:3" x14ac:dyDescent="0.25">
      <c r="A5425">
        <v>175</v>
      </c>
      <c r="B5425" t="s">
        <v>61</v>
      </c>
      <c r="C5425">
        <f>((((Calculator!$D175-Calculator!$E175)*0.02586)-3.5))*IF(Calculator!$L175="Yes",1,0)</f>
      </c>
    </row>
    <row r="5426" spans="1:3" x14ac:dyDescent="0.25">
      <c r="A5426">
        <v>175</v>
      </c>
      <c r="B5426" t="s">
        <v>62</v>
      </c>
      <c r="C5426">
        <f>(((Calculator!$C175-55)/10)*(((((Calculator!$D175-Calculator!$E175)*0.02586)-3.5))))</f>
      </c>
    </row>
    <row r="5427" spans="1:3" x14ac:dyDescent="0.25">
      <c r="A5427">
        <v>175</v>
      </c>
      <c r="B5427" t="s">
        <v>63</v>
      </c>
      <c r="C5427">
        <f>(((Calculator!$C175-55)/10)*(((Calculator!$E175*0.02586)-1.3)/0.3))</f>
      </c>
    </row>
    <row r="5428" spans="1:3" x14ac:dyDescent="0.25">
      <c r="A5428">
        <v>175</v>
      </c>
      <c r="B5428" t="s">
        <v>64</v>
      </c>
      <c r="C5428">
        <f>(((Calculator!$C175-55)/10)*((MAX(Calculator!$F175,110)-130)/20))</f>
      </c>
    </row>
    <row r="5429" spans="1:3" x14ac:dyDescent="0.25">
      <c r="A5429">
        <v>175</v>
      </c>
      <c r="B5429" t="s">
        <v>65</v>
      </c>
      <c r="C5429">
        <f>(((Calculator!$C175-55)/10)*IF(Calculator!$G175="Yes",1,0))</f>
      </c>
    </row>
    <row r="5430" spans="1:3" x14ac:dyDescent="0.25">
      <c r="A5430">
        <v>175</v>
      </c>
      <c r="B5430" t="s">
        <v>66</v>
      </c>
      <c r="C5430">
        <f>(((Calculator!$C175-55)/10)*IF(Calculator!$H175="Yes",1,0))</f>
      </c>
    </row>
    <row r="5431" spans="1:3" x14ac:dyDescent="0.25">
      <c r="A5431">
        <v>175</v>
      </c>
      <c r="B5431" t="s">
        <v>67</v>
      </c>
      <c r="C5431">
        <f>(((Calculator!$C175-55)/10)*((MAX(Calculator!$I175,30)-30)/5))</f>
      </c>
    </row>
    <row r="5432" spans="1:3" x14ac:dyDescent="0.25">
      <c r="A5432">
        <v>175</v>
      </c>
      <c r="B5432" t="s">
        <v>68</v>
      </c>
      <c r="C5432">
        <f>(((Calculator!$C175-55)/10)*((MIN(Calculator!$J175,60)-60)/-15))</f>
      </c>
    </row>
    <row r="5433" spans="1:3" x14ac:dyDescent="0.25">
      <c r="A5433">
        <v>175</v>
      </c>
      <c r="B5433" t="s">
        <v>69</v>
      </c>
      <c r="C5433">
        <f>IF(AND(Calculator!$O175&lt;&gt;"",Calculator!$O175&gt;=4,Calculator!$O175&lt;=6),1,0)</f>
      </c>
    </row>
    <row r="5434" spans="1:3" x14ac:dyDescent="0.25">
      <c r="A5434">
        <v>175</v>
      </c>
      <c r="B5434" t="s">
        <v>70</v>
      </c>
      <c r="C5434">
        <f>IF(AND(Calculator!$O175&lt;&gt;"",Calculator!$O175&gt;=7,Calculator!$O175&lt;=10),1,0)</f>
      </c>
    </row>
    <row r="5435" spans="1:3" x14ac:dyDescent="0.25">
      <c r="A5435">
        <v>175</v>
      </c>
      <c r="B5435" t="s">
        <v>71</v>
      </c>
      <c r="C5435">
        <f>IF(Calculator!$O175="",1,0)</f>
      </c>
    </row>
    <row r="5436" spans="1:3" x14ac:dyDescent="0.25">
      <c r="A5436">
        <v>175</v>
      </c>
      <c r="B5436" t="s">
        <v>72</v>
      </c>
      <c r="C5436">
        <f>IF(OR(Calculator!$M175="",Calculator!$M175=0),0,LN(Calculator!$M175))</f>
      </c>
    </row>
    <row r="5437" spans="1:3" x14ac:dyDescent="0.25">
      <c r="A5437">
        <v>175</v>
      </c>
      <c r="B5437" t="s">
        <v>73</v>
      </c>
      <c r="C5437">
        <f>IF(Calculator!$M175="",1,0)</f>
      </c>
    </row>
    <row r="5438" spans="1:3" x14ac:dyDescent="0.25">
      <c r="A5438">
        <v>175</v>
      </c>
      <c r="B5438" t="s">
        <v>74</v>
      </c>
      <c r="C5438">
        <f>IF(Calculator!$N175="",0,(Calculator!$N175-5.3)*IF(Calculator!$G175="Yes",1,0))</f>
      </c>
    </row>
    <row r="5439" spans="1:3" x14ac:dyDescent="0.25">
      <c r="A5439">
        <v>175</v>
      </c>
      <c r="B5439" t="s">
        <v>75</v>
      </c>
      <c r="C5439">
        <f>IF(Calculator!$N175="",0,(Calculator!$N175-5.3)*(1-IF(Calculator!$G175="Yes",1,0)))</f>
      </c>
    </row>
    <row r="5440" spans="1:3" x14ac:dyDescent="0.25">
      <c r="A5440">
        <v>175</v>
      </c>
      <c r="B5440" t="s">
        <v>76</v>
      </c>
      <c r="C5440">
        <f>IF(Calculator!$N175="",1,0)</f>
      </c>
    </row>
    <row r="5441" spans="1:3" x14ac:dyDescent="0.25">
      <c r="A5441">
        <v>175</v>
      </c>
      <c r="B5441" t="s">
        <v>77</v>
      </c>
      <c r="C5441">
        <f>1</f>
      </c>
    </row>
    <row r="5442" spans="1:3" x14ac:dyDescent="0.25">
      <c r="A5442">
        <v>176</v>
      </c>
      <c r="B5442" t="s">
        <v>47</v>
      </c>
      <c r="C5442">
        <f>(Calculator!$C176-55)/10</f>
      </c>
    </row>
    <row r="5443" spans="1:3" x14ac:dyDescent="0.25">
      <c r="A5443">
        <v>176</v>
      </c>
      <c r="B5443" t="s">
        <v>48</v>
      </c>
      <c r="C5443">
        <f>((Calculator!$C176-55)/10)^2</f>
      </c>
    </row>
    <row r="5444" spans="1:3" x14ac:dyDescent="0.25">
      <c r="A5444">
        <v>176</v>
      </c>
      <c r="B5444" t="s">
        <v>49</v>
      </c>
      <c r="C5444">
        <f>((Calculator!$D176-Calculator!$E176)*0.02586)-3.5</f>
      </c>
    </row>
    <row r="5445" spans="1:3" x14ac:dyDescent="0.25">
      <c r="A5445">
        <v>176</v>
      </c>
      <c r="B5445" t="s">
        <v>50</v>
      </c>
      <c r="C5445">
        <f>((Calculator!$E176*0.02586)-1.3)/0.3</f>
      </c>
    </row>
    <row r="5446" spans="1:3" x14ac:dyDescent="0.25">
      <c r="A5446">
        <v>176</v>
      </c>
      <c r="B5446" t="s">
        <v>51</v>
      </c>
      <c r="C5446">
        <f>(MIN(Calculator!$F176,110)-110)/20</f>
      </c>
    </row>
    <row r="5447" spans="1:3" x14ac:dyDescent="0.25">
      <c r="A5447">
        <v>176</v>
      </c>
      <c r="B5447" t="s">
        <v>52</v>
      </c>
      <c r="C5447">
        <f>(MAX(Calculator!$F176,110)-130)/20</f>
      </c>
    </row>
    <row r="5448" spans="1:3" x14ac:dyDescent="0.25">
      <c r="A5448">
        <v>176</v>
      </c>
      <c r="B5448" t="s">
        <v>17</v>
      </c>
      <c r="C5448">
        <f>IF(Calculator!$G176="Yes",1,0)</f>
      </c>
    </row>
    <row r="5449" spans="1:3" x14ac:dyDescent="0.25">
      <c r="A5449">
        <v>176</v>
      </c>
      <c r="B5449" t="s">
        <v>53</v>
      </c>
      <c r="C5449">
        <f>IF(Calculator!$H176="Yes",1,0)</f>
      </c>
    </row>
    <row r="5450" spans="1:3" x14ac:dyDescent="0.25">
      <c r="A5450">
        <v>176</v>
      </c>
      <c r="B5450" t="s">
        <v>54</v>
      </c>
      <c r="C5450">
        <f>(MIN(Calculator!$I176,30)-25)/5</f>
      </c>
    </row>
    <row r="5451" spans="1:3" x14ac:dyDescent="0.25">
      <c r="A5451">
        <v>176</v>
      </c>
      <c r="B5451" t="s">
        <v>55</v>
      </c>
      <c r="C5451">
        <f>(MAX(Calculator!$I176,30)-30)/5</f>
      </c>
    </row>
    <row r="5452" spans="1:3" x14ac:dyDescent="0.25">
      <c r="A5452">
        <v>176</v>
      </c>
      <c r="B5452" t="s">
        <v>56</v>
      </c>
      <c r="C5452">
        <f>(MIN(Calculator!$J176,60)-60)/-15</f>
      </c>
    </row>
    <row r="5453" spans="1:3" x14ac:dyDescent="0.25">
      <c r="A5453">
        <v>176</v>
      </c>
      <c r="B5453" t="s">
        <v>57</v>
      </c>
      <c r="C5453">
        <f>(MAX(Calculator!$J176,60)-90)/-15</f>
      </c>
    </row>
    <row r="5454" spans="1:3" x14ac:dyDescent="0.25">
      <c r="A5454">
        <v>176</v>
      </c>
      <c r="B5454" t="s">
        <v>58</v>
      </c>
      <c r="C5454">
        <f>IF(Calculator!$K176="Yes",1,0)</f>
      </c>
    </row>
    <row r="5455" spans="1:3" x14ac:dyDescent="0.25">
      <c r="A5455">
        <v>176</v>
      </c>
      <c r="B5455" t="s">
        <v>59</v>
      </c>
      <c r="C5455">
        <f>IF(Calculator!$L176="Yes",1,0)</f>
      </c>
    </row>
    <row r="5456" spans="1:3" x14ac:dyDescent="0.25">
      <c r="A5456">
        <v>176</v>
      </c>
      <c r="B5456" t="s">
        <v>60</v>
      </c>
      <c r="C5456">
        <f>((MAX(Calculator!$F176,110)-130)/20)*IF(Calculator!$K176="Yes",1,0)</f>
      </c>
    </row>
    <row r="5457" spans="1:3" x14ac:dyDescent="0.25">
      <c r="A5457">
        <v>176</v>
      </c>
      <c r="B5457" t="s">
        <v>61</v>
      </c>
      <c r="C5457">
        <f>((((Calculator!$D176-Calculator!$E176)*0.02586)-3.5))*IF(Calculator!$L176="Yes",1,0)</f>
      </c>
    </row>
    <row r="5458" spans="1:3" x14ac:dyDescent="0.25">
      <c r="A5458">
        <v>176</v>
      </c>
      <c r="B5458" t="s">
        <v>62</v>
      </c>
      <c r="C5458">
        <f>(((Calculator!$C176-55)/10)*(((((Calculator!$D176-Calculator!$E176)*0.02586)-3.5))))</f>
      </c>
    </row>
    <row r="5459" spans="1:3" x14ac:dyDescent="0.25">
      <c r="A5459">
        <v>176</v>
      </c>
      <c r="B5459" t="s">
        <v>63</v>
      </c>
      <c r="C5459">
        <f>(((Calculator!$C176-55)/10)*(((Calculator!$E176*0.02586)-1.3)/0.3))</f>
      </c>
    </row>
    <row r="5460" spans="1:3" x14ac:dyDescent="0.25">
      <c r="A5460">
        <v>176</v>
      </c>
      <c r="B5460" t="s">
        <v>64</v>
      </c>
      <c r="C5460">
        <f>(((Calculator!$C176-55)/10)*((MAX(Calculator!$F176,110)-130)/20))</f>
      </c>
    </row>
    <row r="5461" spans="1:3" x14ac:dyDescent="0.25">
      <c r="A5461">
        <v>176</v>
      </c>
      <c r="B5461" t="s">
        <v>65</v>
      </c>
      <c r="C5461">
        <f>(((Calculator!$C176-55)/10)*IF(Calculator!$G176="Yes",1,0))</f>
      </c>
    </row>
    <row r="5462" spans="1:3" x14ac:dyDescent="0.25">
      <c r="A5462">
        <v>176</v>
      </c>
      <c r="B5462" t="s">
        <v>66</v>
      </c>
      <c r="C5462">
        <f>(((Calculator!$C176-55)/10)*IF(Calculator!$H176="Yes",1,0))</f>
      </c>
    </row>
    <row r="5463" spans="1:3" x14ac:dyDescent="0.25">
      <c r="A5463">
        <v>176</v>
      </c>
      <c r="B5463" t="s">
        <v>67</v>
      </c>
      <c r="C5463">
        <f>(((Calculator!$C176-55)/10)*((MAX(Calculator!$I176,30)-30)/5))</f>
      </c>
    </row>
    <row r="5464" spans="1:3" x14ac:dyDescent="0.25">
      <c r="A5464">
        <v>176</v>
      </c>
      <c r="B5464" t="s">
        <v>68</v>
      </c>
      <c r="C5464">
        <f>(((Calculator!$C176-55)/10)*((MIN(Calculator!$J176,60)-60)/-15))</f>
      </c>
    </row>
    <row r="5465" spans="1:3" x14ac:dyDescent="0.25">
      <c r="A5465">
        <v>176</v>
      </c>
      <c r="B5465" t="s">
        <v>69</v>
      </c>
      <c r="C5465">
        <f>IF(AND(Calculator!$O176&lt;&gt;"",Calculator!$O176&gt;=4,Calculator!$O176&lt;=6),1,0)</f>
      </c>
    </row>
    <row r="5466" spans="1:3" x14ac:dyDescent="0.25">
      <c r="A5466">
        <v>176</v>
      </c>
      <c r="B5466" t="s">
        <v>70</v>
      </c>
      <c r="C5466">
        <f>IF(AND(Calculator!$O176&lt;&gt;"",Calculator!$O176&gt;=7,Calculator!$O176&lt;=10),1,0)</f>
      </c>
    </row>
    <row r="5467" spans="1:3" x14ac:dyDescent="0.25">
      <c r="A5467">
        <v>176</v>
      </c>
      <c r="B5467" t="s">
        <v>71</v>
      </c>
      <c r="C5467">
        <f>IF(Calculator!$O176="",1,0)</f>
      </c>
    </row>
    <row r="5468" spans="1:3" x14ac:dyDescent="0.25">
      <c r="A5468">
        <v>176</v>
      </c>
      <c r="B5468" t="s">
        <v>72</v>
      </c>
      <c r="C5468">
        <f>IF(OR(Calculator!$M176="",Calculator!$M176=0),0,LN(Calculator!$M176))</f>
      </c>
    </row>
    <row r="5469" spans="1:3" x14ac:dyDescent="0.25">
      <c r="A5469">
        <v>176</v>
      </c>
      <c r="B5469" t="s">
        <v>73</v>
      </c>
      <c r="C5469">
        <f>IF(Calculator!$M176="",1,0)</f>
      </c>
    </row>
    <row r="5470" spans="1:3" x14ac:dyDescent="0.25">
      <c r="A5470">
        <v>176</v>
      </c>
      <c r="B5470" t="s">
        <v>74</v>
      </c>
      <c r="C5470">
        <f>IF(Calculator!$N176="",0,(Calculator!$N176-5.3)*IF(Calculator!$G176="Yes",1,0))</f>
      </c>
    </row>
    <row r="5471" spans="1:3" x14ac:dyDescent="0.25">
      <c r="A5471">
        <v>176</v>
      </c>
      <c r="B5471" t="s">
        <v>75</v>
      </c>
      <c r="C5471">
        <f>IF(Calculator!$N176="",0,(Calculator!$N176-5.3)*(1-IF(Calculator!$G176="Yes",1,0)))</f>
      </c>
    </row>
    <row r="5472" spans="1:3" x14ac:dyDescent="0.25">
      <c r="A5472">
        <v>176</v>
      </c>
      <c r="B5472" t="s">
        <v>76</v>
      </c>
      <c r="C5472">
        <f>IF(Calculator!$N176="",1,0)</f>
      </c>
    </row>
    <row r="5473" spans="1:3" x14ac:dyDescent="0.25">
      <c r="A5473">
        <v>176</v>
      </c>
      <c r="B5473" t="s">
        <v>77</v>
      </c>
      <c r="C5473">
        <f>1</f>
      </c>
    </row>
    <row r="5474" spans="1:3" x14ac:dyDescent="0.25">
      <c r="A5474">
        <v>177</v>
      </c>
      <c r="B5474" t="s">
        <v>47</v>
      </c>
      <c r="C5474">
        <f>(Calculator!$C177-55)/10</f>
      </c>
    </row>
    <row r="5475" spans="1:3" x14ac:dyDescent="0.25">
      <c r="A5475">
        <v>177</v>
      </c>
      <c r="B5475" t="s">
        <v>48</v>
      </c>
      <c r="C5475">
        <f>((Calculator!$C177-55)/10)^2</f>
      </c>
    </row>
    <row r="5476" spans="1:3" x14ac:dyDescent="0.25">
      <c r="A5476">
        <v>177</v>
      </c>
      <c r="B5476" t="s">
        <v>49</v>
      </c>
      <c r="C5476">
        <f>((Calculator!$D177-Calculator!$E177)*0.02586)-3.5</f>
      </c>
    </row>
    <row r="5477" spans="1:3" x14ac:dyDescent="0.25">
      <c r="A5477">
        <v>177</v>
      </c>
      <c r="B5477" t="s">
        <v>50</v>
      </c>
      <c r="C5477">
        <f>((Calculator!$E177*0.02586)-1.3)/0.3</f>
      </c>
    </row>
    <row r="5478" spans="1:3" x14ac:dyDescent="0.25">
      <c r="A5478">
        <v>177</v>
      </c>
      <c r="B5478" t="s">
        <v>51</v>
      </c>
      <c r="C5478">
        <f>(MIN(Calculator!$F177,110)-110)/20</f>
      </c>
    </row>
    <row r="5479" spans="1:3" x14ac:dyDescent="0.25">
      <c r="A5479">
        <v>177</v>
      </c>
      <c r="B5479" t="s">
        <v>52</v>
      </c>
      <c r="C5479">
        <f>(MAX(Calculator!$F177,110)-130)/20</f>
      </c>
    </row>
    <row r="5480" spans="1:3" x14ac:dyDescent="0.25">
      <c r="A5480">
        <v>177</v>
      </c>
      <c r="B5480" t="s">
        <v>17</v>
      </c>
      <c r="C5480">
        <f>IF(Calculator!$G177="Yes",1,0)</f>
      </c>
    </row>
    <row r="5481" spans="1:3" x14ac:dyDescent="0.25">
      <c r="A5481">
        <v>177</v>
      </c>
      <c r="B5481" t="s">
        <v>53</v>
      </c>
      <c r="C5481">
        <f>IF(Calculator!$H177="Yes",1,0)</f>
      </c>
    </row>
    <row r="5482" spans="1:3" x14ac:dyDescent="0.25">
      <c r="A5482">
        <v>177</v>
      </c>
      <c r="B5482" t="s">
        <v>54</v>
      </c>
      <c r="C5482">
        <f>(MIN(Calculator!$I177,30)-25)/5</f>
      </c>
    </row>
    <row r="5483" spans="1:3" x14ac:dyDescent="0.25">
      <c r="A5483">
        <v>177</v>
      </c>
      <c r="B5483" t="s">
        <v>55</v>
      </c>
      <c r="C5483">
        <f>(MAX(Calculator!$I177,30)-30)/5</f>
      </c>
    </row>
    <row r="5484" spans="1:3" x14ac:dyDescent="0.25">
      <c r="A5484">
        <v>177</v>
      </c>
      <c r="B5484" t="s">
        <v>56</v>
      </c>
      <c r="C5484">
        <f>(MIN(Calculator!$J177,60)-60)/-15</f>
      </c>
    </row>
    <row r="5485" spans="1:3" x14ac:dyDescent="0.25">
      <c r="A5485">
        <v>177</v>
      </c>
      <c r="B5485" t="s">
        <v>57</v>
      </c>
      <c r="C5485">
        <f>(MAX(Calculator!$J177,60)-90)/-15</f>
      </c>
    </row>
    <row r="5486" spans="1:3" x14ac:dyDescent="0.25">
      <c r="A5486">
        <v>177</v>
      </c>
      <c r="B5486" t="s">
        <v>58</v>
      </c>
      <c r="C5486">
        <f>IF(Calculator!$K177="Yes",1,0)</f>
      </c>
    </row>
    <row r="5487" spans="1:3" x14ac:dyDescent="0.25">
      <c r="A5487">
        <v>177</v>
      </c>
      <c r="B5487" t="s">
        <v>59</v>
      </c>
      <c r="C5487">
        <f>IF(Calculator!$L177="Yes",1,0)</f>
      </c>
    </row>
    <row r="5488" spans="1:3" x14ac:dyDescent="0.25">
      <c r="A5488">
        <v>177</v>
      </c>
      <c r="B5488" t="s">
        <v>60</v>
      </c>
      <c r="C5488">
        <f>((MAX(Calculator!$F177,110)-130)/20)*IF(Calculator!$K177="Yes",1,0)</f>
      </c>
    </row>
    <row r="5489" spans="1:3" x14ac:dyDescent="0.25">
      <c r="A5489">
        <v>177</v>
      </c>
      <c r="B5489" t="s">
        <v>61</v>
      </c>
      <c r="C5489">
        <f>((((Calculator!$D177-Calculator!$E177)*0.02586)-3.5))*IF(Calculator!$L177="Yes",1,0)</f>
      </c>
    </row>
    <row r="5490" spans="1:3" x14ac:dyDescent="0.25">
      <c r="A5490">
        <v>177</v>
      </c>
      <c r="B5490" t="s">
        <v>62</v>
      </c>
      <c r="C5490">
        <f>(((Calculator!$C177-55)/10)*(((((Calculator!$D177-Calculator!$E177)*0.02586)-3.5))))</f>
      </c>
    </row>
    <row r="5491" spans="1:3" x14ac:dyDescent="0.25">
      <c r="A5491">
        <v>177</v>
      </c>
      <c r="B5491" t="s">
        <v>63</v>
      </c>
      <c r="C5491">
        <f>(((Calculator!$C177-55)/10)*(((Calculator!$E177*0.02586)-1.3)/0.3))</f>
      </c>
    </row>
    <row r="5492" spans="1:3" x14ac:dyDescent="0.25">
      <c r="A5492">
        <v>177</v>
      </c>
      <c r="B5492" t="s">
        <v>64</v>
      </c>
      <c r="C5492">
        <f>(((Calculator!$C177-55)/10)*((MAX(Calculator!$F177,110)-130)/20))</f>
      </c>
    </row>
    <row r="5493" spans="1:3" x14ac:dyDescent="0.25">
      <c r="A5493">
        <v>177</v>
      </c>
      <c r="B5493" t="s">
        <v>65</v>
      </c>
      <c r="C5493">
        <f>(((Calculator!$C177-55)/10)*IF(Calculator!$G177="Yes",1,0))</f>
      </c>
    </row>
    <row r="5494" spans="1:3" x14ac:dyDescent="0.25">
      <c r="A5494">
        <v>177</v>
      </c>
      <c r="B5494" t="s">
        <v>66</v>
      </c>
      <c r="C5494">
        <f>(((Calculator!$C177-55)/10)*IF(Calculator!$H177="Yes",1,0))</f>
      </c>
    </row>
    <row r="5495" spans="1:3" x14ac:dyDescent="0.25">
      <c r="A5495">
        <v>177</v>
      </c>
      <c r="B5495" t="s">
        <v>67</v>
      </c>
      <c r="C5495">
        <f>(((Calculator!$C177-55)/10)*((MAX(Calculator!$I177,30)-30)/5))</f>
      </c>
    </row>
    <row r="5496" spans="1:3" x14ac:dyDescent="0.25">
      <c r="A5496">
        <v>177</v>
      </c>
      <c r="B5496" t="s">
        <v>68</v>
      </c>
      <c r="C5496">
        <f>(((Calculator!$C177-55)/10)*((MIN(Calculator!$J177,60)-60)/-15))</f>
      </c>
    </row>
    <row r="5497" spans="1:3" x14ac:dyDescent="0.25">
      <c r="A5497">
        <v>177</v>
      </c>
      <c r="B5497" t="s">
        <v>69</v>
      </c>
      <c r="C5497">
        <f>IF(AND(Calculator!$O177&lt;&gt;"",Calculator!$O177&gt;=4,Calculator!$O177&lt;=6),1,0)</f>
      </c>
    </row>
    <row r="5498" spans="1:3" x14ac:dyDescent="0.25">
      <c r="A5498">
        <v>177</v>
      </c>
      <c r="B5498" t="s">
        <v>70</v>
      </c>
      <c r="C5498">
        <f>IF(AND(Calculator!$O177&lt;&gt;"",Calculator!$O177&gt;=7,Calculator!$O177&lt;=10),1,0)</f>
      </c>
    </row>
    <row r="5499" spans="1:3" x14ac:dyDescent="0.25">
      <c r="A5499">
        <v>177</v>
      </c>
      <c r="B5499" t="s">
        <v>71</v>
      </c>
      <c r="C5499">
        <f>IF(Calculator!$O177="",1,0)</f>
      </c>
    </row>
    <row r="5500" spans="1:3" x14ac:dyDescent="0.25">
      <c r="A5500">
        <v>177</v>
      </c>
      <c r="B5500" t="s">
        <v>72</v>
      </c>
      <c r="C5500">
        <f>IF(OR(Calculator!$M177="",Calculator!$M177=0),0,LN(Calculator!$M177))</f>
      </c>
    </row>
    <row r="5501" spans="1:3" x14ac:dyDescent="0.25">
      <c r="A5501">
        <v>177</v>
      </c>
      <c r="B5501" t="s">
        <v>73</v>
      </c>
      <c r="C5501">
        <f>IF(Calculator!$M177="",1,0)</f>
      </c>
    </row>
    <row r="5502" spans="1:3" x14ac:dyDescent="0.25">
      <c r="A5502">
        <v>177</v>
      </c>
      <c r="B5502" t="s">
        <v>74</v>
      </c>
      <c r="C5502">
        <f>IF(Calculator!$N177="",0,(Calculator!$N177-5.3)*IF(Calculator!$G177="Yes",1,0))</f>
      </c>
    </row>
    <row r="5503" spans="1:3" x14ac:dyDescent="0.25">
      <c r="A5503">
        <v>177</v>
      </c>
      <c r="B5503" t="s">
        <v>75</v>
      </c>
      <c r="C5503">
        <f>IF(Calculator!$N177="",0,(Calculator!$N177-5.3)*(1-IF(Calculator!$G177="Yes",1,0)))</f>
      </c>
    </row>
    <row r="5504" spans="1:3" x14ac:dyDescent="0.25">
      <c r="A5504">
        <v>177</v>
      </c>
      <c r="B5504" t="s">
        <v>76</v>
      </c>
      <c r="C5504">
        <f>IF(Calculator!$N177="",1,0)</f>
      </c>
    </row>
    <row r="5505" spans="1:3" x14ac:dyDescent="0.25">
      <c r="A5505">
        <v>177</v>
      </c>
      <c r="B5505" t="s">
        <v>77</v>
      </c>
      <c r="C5505">
        <f>1</f>
      </c>
    </row>
    <row r="5506" spans="1:3" x14ac:dyDescent="0.25">
      <c r="A5506">
        <v>178</v>
      </c>
      <c r="B5506" t="s">
        <v>47</v>
      </c>
      <c r="C5506">
        <f>(Calculator!$C178-55)/10</f>
      </c>
    </row>
    <row r="5507" spans="1:3" x14ac:dyDescent="0.25">
      <c r="A5507">
        <v>178</v>
      </c>
      <c r="B5507" t="s">
        <v>48</v>
      </c>
      <c r="C5507">
        <f>((Calculator!$C178-55)/10)^2</f>
      </c>
    </row>
    <row r="5508" spans="1:3" x14ac:dyDescent="0.25">
      <c r="A5508">
        <v>178</v>
      </c>
      <c r="B5508" t="s">
        <v>49</v>
      </c>
      <c r="C5508">
        <f>((Calculator!$D178-Calculator!$E178)*0.02586)-3.5</f>
      </c>
    </row>
    <row r="5509" spans="1:3" x14ac:dyDescent="0.25">
      <c r="A5509">
        <v>178</v>
      </c>
      <c r="B5509" t="s">
        <v>50</v>
      </c>
      <c r="C5509">
        <f>((Calculator!$E178*0.02586)-1.3)/0.3</f>
      </c>
    </row>
    <row r="5510" spans="1:3" x14ac:dyDescent="0.25">
      <c r="A5510">
        <v>178</v>
      </c>
      <c r="B5510" t="s">
        <v>51</v>
      </c>
      <c r="C5510">
        <f>(MIN(Calculator!$F178,110)-110)/20</f>
      </c>
    </row>
    <row r="5511" spans="1:3" x14ac:dyDescent="0.25">
      <c r="A5511">
        <v>178</v>
      </c>
      <c r="B5511" t="s">
        <v>52</v>
      </c>
      <c r="C5511">
        <f>(MAX(Calculator!$F178,110)-130)/20</f>
      </c>
    </row>
    <row r="5512" spans="1:3" x14ac:dyDescent="0.25">
      <c r="A5512">
        <v>178</v>
      </c>
      <c r="B5512" t="s">
        <v>17</v>
      </c>
      <c r="C5512">
        <f>IF(Calculator!$G178="Yes",1,0)</f>
      </c>
    </row>
    <row r="5513" spans="1:3" x14ac:dyDescent="0.25">
      <c r="A5513">
        <v>178</v>
      </c>
      <c r="B5513" t="s">
        <v>53</v>
      </c>
      <c r="C5513">
        <f>IF(Calculator!$H178="Yes",1,0)</f>
      </c>
    </row>
    <row r="5514" spans="1:3" x14ac:dyDescent="0.25">
      <c r="A5514">
        <v>178</v>
      </c>
      <c r="B5514" t="s">
        <v>54</v>
      </c>
      <c r="C5514">
        <f>(MIN(Calculator!$I178,30)-25)/5</f>
      </c>
    </row>
    <row r="5515" spans="1:3" x14ac:dyDescent="0.25">
      <c r="A5515">
        <v>178</v>
      </c>
      <c r="B5515" t="s">
        <v>55</v>
      </c>
      <c r="C5515">
        <f>(MAX(Calculator!$I178,30)-30)/5</f>
      </c>
    </row>
    <row r="5516" spans="1:3" x14ac:dyDescent="0.25">
      <c r="A5516">
        <v>178</v>
      </c>
      <c r="B5516" t="s">
        <v>56</v>
      </c>
      <c r="C5516">
        <f>(MIN(Calculator!$J178,60)-60)/-15</f>
      </c>
    </row>
    <row r="5517" spans="1:3" x14ac:dyDescent="0.25">
      <c r="A5517">
        <v>178</v>
      </c>
      <c r="B5517" t="s">
        <v>57</v>
      </c>
      <c r="C5517">
        <f>(MAX(Calculator!$J178,60)-90)/-15</f>
      </c>
    </row>
    <row r="5518" spans="1:3" x14ac:dyDescent="0.25">
      <c r="A5518">
        <v>178</v>
      </c>
      <c r="B5518" t="s">
        <v>58</v>
      </c>
      <c r="C5518">
        <f>IF(Calculator!$K178="Yes",1,0)</f>
      </c>
    </row>
    <row r="5519" spans="1:3" x14ac:dyDescent="0.25">
      <c r="A5519">
        <v>178</v>
      </c>
      <c r="B5519" t="s">
        <v>59</v>
      </c>
      <c r="C5519">
        <f>IF(Calculator!$L178="Yes",1,0)</f>
      </c>
    </row>
    <row r="5520" spans="1:3" x14ac:dyDescent="0.25">
      <c r="A5520">
        <v>178</v>
      </c>
      <c r="B5520" t="s">
        <v>60</v>
      </c>
      <c r="C5520">
        <f>((MAX(Calculator!$F178,110)-130)/20)*IF(Calculator!$K178="Yes",1,0)</f>
      </c>
    </row>
    <row r="5521" spans="1:3" x14ac:dyDescent="0.25">
      <c r="A5521">
        <v>178</v>
      </c>
      <c r="B5521" t="s">
        <v>61</v>
      </c>
      <c r="C5521">
        <f>((((Calculator!$D178-Calculator!$E178)*0.02586)-3.5))*IF(Calculator!$L178="Yes",1,0)</f>
      </c>
    </row>
    <row r="5522" spans="1:3" x14ac:dyDescent="0.25">
      <c r="A5522">
        <v>178</v>
      </c>
      <c r="B5522" t="s">
        <v>62</v>
      </c>
      <c r="C5522">
        <f>(((Calculator!$C178-55)/10)*(((((Calculator!$D178-Calculator!$E178)*0.02586)-3.5))))</f>
      </c>
    </row>
    <row r="5523" spans="1:3" x14ac:dyDescent="0.25">
      <c r="A5523">
        <v>178</v>
      </c>
      <c r="B5523" t="s">
        <v>63</v>
      </c>
      <c r="C5523">
        <f>(((Calculator!$C178-55)/10)*(((Calculator!$E178*0.02586)-1.3)/0.3))</f>
      </c>
    </row>
    <row r="5524" spans="1:3" x14ac:dyDescent="0.25">
      <c r="A5524">
        <v>178</v>
      </c>
      <c r="B5524" t="s">
        <v>64</v>
      </c>
      <c r="C5524">
        <f>(((Calculator!$C178-55)/10)*((MAX(Calculator!$F178,110)-130)/20))</f>
      </c>
    </row>
    <row r="5525" spans="1:3" x14ac:dyDescent="0.25">
      <c r="A5525">
        <v>178</v>
      </c>
      <c r="B5525" t="s">
        <v>65</v>
      </c>
      <c r="C5525">
        <f>(((Calculator!$C178-55)/10)*IF(Calculator!$G178="Yes",1,0))</f>
      </c>
    </row>
    <row r="5526" spans="1:3" x14ac:dyDescent="0.25">
      <c r="A5526">
        <v>178</v>
      </c>
      <c r="B5526" t="s">
        <v>66</v>
      </c>
      <c r="C5526">
        <f>(((Calculator!$C178-55)/10)*IF(Calculator!$H178="Yes",1,0))</f>
      </c>
    </row>
    <row r="5527" spans="1:3" x14ac:dyDescent="0.25">
      <c r="A5527">
        <v>178</v>
      </c>
      <c r="B5527" t="s">
        <v>67</v>
      </c>
      <c r="C5527">
        <f>(((Calculator!$C178-55)/10)*((MAX(Calculator!$I178,30)-30)/5))</f>
      </c>
    </row>
    <row r="5528" spans="1:3" x14ac:dyDescent="0.25">
      <c r="A5528">
        <v>178</v>
      </c>
      <c r="B5528" t="s">
        <v>68</v>
      </c>
      <c r="C5528">
        <f>(((Calculator!$C178-55)/10)*((MIN(Calculator!$J178,60)-60)/-15))</f>
      </c>
    </row>
    <row r="5529" spans="1:3" x14ac:dyDescent="0.25">
      <c r="A5529">
        <v>178</v>
      </c>
      <c r="B5529" t="s">
        <v>69</v>
      </c>
      <c r="C5529">
        <f>IF(AND(Calculator!$O178&lt;&gt;"",Calculator!$O178&gt;=4,Calculator!$O178&lt;=6),1,0)</f>
      </c>
    </row>
    <row r="5530" spans="1:3" x14ac:dyDescent="0.25">
      <c r="A5530">
        <v>178</v>
      </c>
      <c r="B5530" t="s">
        <v>70</v>
      </c>
      <c r="C5530">
        <f>IF(AND(Calculator!$O178&lt;&gt;"",Calculator!$O178&gt;=7,Calculator!$O178&lt;=10),1,0)</f>
      </c>
    </row>
    <row r="5531" spans="1:3" x14ac:dyDescent="0.25">
      <c r="A5531">
        <v>178</v>
      </c>
      <c r="B5531" t="s">
        <v>71</v>
      </c>
      <c r="C5531">
        <f>IF(Calculator!$O178="",1,0)</f>
      </c>
    </row>
    <row r="5532" spans="1:3" x14ac:dyDescent="0.25">
      <c r="A5532">
        <v>178</v>
      </c>
      <c r="B5532" t="s">
        <v>72</v>
      </c>
      <c r="C5532">
        <f>IF(OR(Calculator!$M178="",Calculator!$M178=0),0,LN(Calculator!$M178))</f>
      </c>
    </row>
    <row r="5533" spans="1:3" x14ac:dyDescent="0.25">
      <c r="A5533">
        <v>178</v>
      </c>
      <c r="B5533" t="s">
        <v>73</v>
      </c>
      <c r="C5533">
        <f>IF(Calculator!$M178="",1,0)</f>
      </c>
    </row>
    <row r="5534" spans="1:3" x14ac:dyDescent="0.25">
      <c r="A5534">
        <v>178</v>
      </c>
      <c r="B5534" t="s">
        <v>74</v>
      </c>
      <c r="C5534">
        <f>IF(Calculator!$N178="",0,(Calculator!$N178-5.3)*IF(Calculator!$G178="Yes",1,0))</f>
      </c>
    </row>
    <row r="5535" spans="1:3" x14ac:dyDescent="0.25">
      <c r="A5535">
        <v>178</v>
      </c>
      <c r="B5535" t="s">
        <v>75</v>
      </c>
      <c r="C5535">
        <f>IF(Calculator!$N178="",0,(Calculator!$N178-5.3)*(1-IF(Calculator!$G178="Yes",1,0)))</f>
      </c>
    </row>
    <row r="5536" spans="1:3" x14ac:dyDescent="0.25">
      <c r="A5536">
        <v>178</v>
      </c>
      <c r="B5536" t="s">
        <v>76</v>
      </c>
      <c r="C5536">
        <f>IF(Calculator!$N178="",1,0)</f>
      </c>
    </row>
    <row r="5537" spans="1:3" x14ac:dyDescent="0.25">
      <c r="A5537">
        <v>178</v>
      </c>
      <c r="B5537" t="s">
        <v>77</v>
      </c>
      <c r="C5537">
        <f>1</f>
      </c>
    </row>
    <row r="5538" spans="1:3" x14ac:dyDescent="0.25">
      <c r="A5538">
        <v>179</v>
      </c>
      <c r="B5538" t="s">
        <v>47</v>
      </c>
      <c r="C5538">
        <f>(Calculator!$C179-55)/10</f>
      </c>
    </row>
    <row r="5539" spans="1:3" x14ac:dyDescent="0.25">
      <c r="A5539">
        <v>179</v>
      </c>
      <c r="B5539" t="s">
        <v>48</v>
      </c>
      <c r="C5539">
        <f>((Calculator!$C179-55)/10)^2</f>
      </c>
    </row>
    <row r="5540" spans="1:3" x14ac:dyDescent="0.25">
      <c r="A5540">
        <v>179</v>
      </c>
      <c r="B5540" t="s">
        <v>49</v>
      </c>
      <c r="C5540">
        <f>((Calculator!$D179-Calculator!$E179)*0.02586)-3.5</f>
      </c>
    </row>
    <row r="5541" spans="1:3" x14ac:dyDescent="0.25">
      <c r="A5541">
        <v>179</v>
      </c>
      <c r="B5541" t="s">
        <v>50</v>
      </c>
      <c r="C5541">
        <f>((Calculator!$E179*0.02586)-1.3)/0.3</f>
      </c>
    </row>
    <row r="5542" spans="1:3" x14ac:dyDescent="0.25">
      <c r="A5542">
        <v>179</v>
      </c>
      <c r="B5542" t="s">
        <v>51</v>
      </c>
      <c r="C5542">
        <f>(MIN(Calculator!$F179,110)-110)/20</f>
      </c>
    </row>
    <row r="5543" spans="1:3" x14ac:dyDescent="0.25">
      <c r="A5543">
        <v>179</v>
      </c>
      <c r="B5543" t="s">
        <v>52</v>
      </c>
      <c r="C5543">
        <f>(MAX(Calculator!$F179,110)-130)/20</f>
      </c>
    </row>
    <row r="5544" spans="1:3" x14ac:dyDescent="0.25">
      <c r="A5544">
        <v>179</v>
      </c>
      <c r="B5544" t="s">
        <v>17</v>
      </c>
      <c r="C5544">
        <f>IF(Calculator!$G179="Yes",1,0)</f>
      </c>
    </row>
    <row r="5545" spans="1:3" x14ac:dyDescent="0.25">
      <c r="A5545">
        <v>179</v>
      </c>
      <c r="B5545" t="s">
        <v>53</v>
      </c>
      <c r="C5545">
        <f>IF(Calculator!$H179="Yes",1,0)</f>
      </c>
    </row>
    <row r="5546" spans="1:3" x14ac:dyDescent="0.25">
      <c r="A5546">
        <v>179</v>
      </c>
      <c r="B5546" t="s">
        <v>54</v>
      </c>
      <c r="C5546">
        <f>(MIN(Calculator!$I179,30)-25)/5</f>
      </c>
    </row>
    <row r="5547" spans="1:3" x14ac:dyDescent="0.25">
      <c r="A5547">
        <v>179</v>
      </c>
      <c r="B5547" t="s">
        <v>55</v>
      </c>
      <c r="C5547">
        <f>(MAX(Calculator!$I179,30)-30)/5</f>
      </c>
    </row>
    <row r="5548" spans="1:3" x14ac:dyDescent="0.25">
      <c r="A5548">
        <v>179</v>
      </c>
      <c r="B5548" t="s">
        <v>56</v>
      </c>
      <c r="C5548">
        <f>(MIN(Calculator!$J179,60)-60)/-15</f>
      </c>
    </row>
    <row r="5549" spans="1:3" x14ac:dyDescent="0.25">
      <c r="A5549">
        <v>179</v>
      </c>
      <c r="B5549" t="s">
        <v>57</v>
      </c>
      <c r="C5549">
        <f>(MAX(Calculator!$J179,60)-90)/-15</f>
      </c>
    </row>
    <row r="5550" spans="1:3" x14ac:dyDescent="0.25">
      <c r="A5550">
        <v>179</v>
      </c>
      <c r="B5550" t="s">
        <v>58</v>
      </c>
      <c r="C5550">
        <f>IF(Calculator!$K179="Yes",1,0)</f>
      </c>
    </row>
    <row r="5551" spans="1:3" x14ac:dyDescent="0.25">
      <c r="A5551">
        <v>179</v>
      </c>
      <c r="B5551" t="s">
        <v>59</v>
      </c>
      <c r="C5551">
        <f>IF(Calculator!$L179="Yes",1,0)</f>
      </c>
    </row>
    <row r="5552" spans="1:3" x14ac:dyDescent="0.25">
      <c r="A5552">
        <v>179</v>
      </c>
      <c r="B5552" t="s">
        <v>60</v>
      </c>
      <c r="C5552">
        <f>((MAX(Calculator!$F179,110)-130)/20)*IF(Calculator!$K179="Yes",1,0)</f>
      </c>
    </row>
    <row r="5553" spans="1:3" x14ac:dyDescent="0.25">
      <c r="A5553">
        <v>179</v>
      </c>
      <c r="B5553" t="s">
        <v>61</v>
      </c>
      <c r="C5553">
        <f>((((Calculator!$D179-Calculator!$E179)*0.02586)-3.5))*IF(Calculator!$L179="Yes",1,0)</f>
      </c>
    </row>
    <row r="5554" spans="1:3" x14ac:dyDescent="0.25">
      <c r="A5554">
        <v>179</v>
      </c>
      <c r="B5554" t="s">
        <v>62</v>
      </c>
      <c r="C5554">
        <f>(((Calculator!$C179-55)/10)*(((((Calculator!$D179-Calculator!$E179)*0.02586)-3.5))))</f>
      </c>
    </row>
    <row r="5555" spans="1:3" x14ac:dyDescent="0.25">
      <c r="A5555">
        <v>179</v>
      </c>
      <c r="B5555" t="s">
        <v>63</v>
      </c>
      <c r="C5555">
        <f>(((Calculator!$C179-55)/10)*(((Calculator!$E179*0.02586)-1.3)/0.3))</f>
      </c>
    </row>
    <row r="5556" spans="1:3" x14ac:dyDescent="0.25">
      <c r="A5556">
        <v>179</v>
      </c>
      <c r="B5556" t="s">
        <v>64</v>
      </c>
      <c r="C5556">
        <f>(((Calculator!$C179-55)/10)*((MAX(Calculator!$F179,110)-130)/20))</f>
      </c>
    </row>
    <row r="5557" spans="1:3" x14ac:dyDescent="0.25">
      <c r="A5557">
        <v>179</v>
      </c>
      <c r="B5557" t="s">
        <v>65</v>
      </c>
      <c r="C5557">
        <f>(((Calculator!$C179-55)/10)*IF(Calculator!$G179="Yes",1,0))</f>
      </c>
    </row>
    <row r="5558" spans="1:3" x14ac:dyDescent="0.25">
      <c r="A5558">
        <v>179</v>
      </c>
      <c r="B5558" t="s">
        <v>66</v>
      </c>
      <c r="C5558">
        <f>(((Calculator!$C179-55)/10)*IF(Calculator!$H179="Yes",1,0))</f>
      </c>
    </row>
    <row r="5559" spans="1:3" x14ac:dyDescent="0.25">
      <c r="A5559">
        <v>179</v>
      </c>
      <c r="B5559" t="s">
        <v>67</v>
      </c>
      <c r="C5559">
        <f>(((Calculator!$C179-55)/10)*((MAX(Calculator!$I179,30)-30)/5))</f>
      </c>
    </row>
    <row r="5560" spans="1:3" x14ac:dyDescent="0.25">
      <c r="A5560">
        <v>179</v>
      </c>
      <c r="B5560" t="s">
        <v>68</v>
      </c>
      <c r="C5560">
        <f>(((Calculator!$C179-55)/10)*((MIN(Calculator!$J179,60)-60)/-15))</f>
      </c>
    </row>
    <row r="5561" spans="1:3" x14ac:dyDescent="0.25">
      <c r="A5561">
        <v>179</v>
      </c>
      <c r="B5561" t="s">
        <v>69</v>
      </c>
      <c r="C5561">
        <f>IF(AND(Calculator!$O179&lt;&gt;"",Calculator!$O179&gt;=4,Calculator!$O179&lt;=6),1,0)</f>
      </c>
    </row>
    <row r="5562" spans="1:3" x14ac:dyDescent="0.25">
      <c r="A5562">
        <v>179</v>
      </c>
      <c r="B5562" t="s">
        <v>70</v>
      </c>
      <c r="C5562">
        <f>IF(AND(Calculator!$O179&lt;&gt;"",Calculator!$O179&gt;=7,Calculator!$O179&lt;=10),1,0)</f>
      </c>
    </row>
    <row r="5563" spans="1:3" x14ac:dyDescent="0.25">
      <c r="A5563">
        <v>179</v>
      </c>
      <c r="B5563" t="s">
        <v>71</v>
      </c>
      <c r="C5563">
        <f>IF(Calculator!$O179="",1,0)</f>
      </c>
    </row>
    <row r="5564" spans="1:3" x14ac:dyDescent="0.25">
      <c r="A5564">
        <v>179</v>
      </c>
      <c r="B5564" t="s">
        <v>72</v>
      </c>
      <c r="C5564">
        <f>IF(OR(Calculator!$M179="",Calculator!$M179=0),0,LN(Calculator!$M179))</f>
      </c>
    </row>
    <row r="5565" spans="1:3" x14ac:dyDescent="0.25">
      <c r="A5565">
        <v>179</v>
      </c>
      <c r="B5565" t="s">
        <v>73</v>
      </c>
      <c r="C5565">
        <f>IF(Calculator!$M179="",1,0)</f>
      </c>
    </row>
    <row r="5566" spans="1:3" x14ac:dyDescent="0.25">
      <c r="A5566">
        <v>179</v>
      </c>
      <c r="B5566" t="s">
        <v>74</v>
      </c>
      <c r="C5566">
        <f>IF(Calculator!$N179="",0,(Calculator!$N179-5.3)*IF(Calculator!$G179="Yes",1,0))</f>
      </c>
    </row>
    <row r="5567" spans="1:3" x14ac:dyDescent="0.25">
      <c r="A5567">
        <v>179</v>
      </c>
      <c r="B5567" t="s">
        <v>75</v>
      </c>
      <c r="C5567">
        <f>IF(Calculator!$N179="",0,(Calculator!$N179-5.3)*(1-IF(Calculator!$G179="Yes",1,0)))</f>
      </c>
    </row>
    <row r="5568" spans="1:3" x14ac:dyDescent="0.25">
      <c r="A5568">
        <v>179</v>
      </c>
      <c r="B5568" t="s">
        <v>76</v>
      </c>
      <c r="C5568">
        <f>IF(Calculator!$N179="",1,0)</f>
      </c>
    </row>
    <row r="5569" spans="1:3" x14ac:dyDescent="0.25">
      <c r="A5569">
        <v>179</v>
      </c>
      <c r="B5569" t="s">
        <v>77</v>
      </c>
      <c r="C5569">
        <f>1</f>
      </c>
    </row>
    <row r="5570" spans="1:3" x14ac:dyDescent="0.25">
      <c r="A5570">
        <v>180</v>
      </c>
      <c r="B5570" t="s">
        <v>47</v>
      </c>
      <c r="C5570">
        <f>(Calculator!$C180-55)/10</f>
      </c>
    </row>
    <row r="5571" spans="1:3" x14ac:dyDescent="0.25">
      <c r="A5571">
        <v>180</v>
      </c>
      <c r="B5571" t="s">
        <v>48</v>
      </c>
      <c r="C5571">
        <f>((Calculator!$C180-55)/10)^2</f>
      </c>
    </row>
    <row r="5572" spans="1:3" x14ac:dyDescent="0.25">
      <c r="A5572">
        <v>180</v>
      </c>
      <c r="B5572" t="s">
        <v>49</v>
      </c>
      <c r="C5572">
        <f>((Calculator!$D180-Calculator!$E180)*0.02586)-3.5</f>
      </c>
    </row>
    <row r="5573" spans="1:3" x14ac:dyDescent="0.25">
      <c r="A5573">
        <v>180</v>
      </c>
      <c r="B5573" t="s">
        <v>50</v>
      </c>
      <c r="C5573">
        <f>((Calculator!$E180*0.02586)-1.3)/0.3</f>
      </c>
    </row>
    <row r="5574" spans="1:3" x14ac:dyDescent="0.25">
      <c r="A5574">
        <v>180</v>
      </c>
      <c r="B5574" t="s">
        <v>51</v>
      </c>
      <c r="C5574">
        <f>(MIN(Calculator!$F180,110)-110)/20</f>
      </c>
    </row>
    <row r="5575" spans="1:3" x14ac:dyDescent="0.25">
      <c r="A5575">
        <v>180</v>
      </c>
      <c r="B5575" t="s">
        <v>52</v>
      </c>
      <c r="C5575">
        <f>(MAX(Calculator!$F180,110)-130)/20</f>
      </c>
    </row>
    <row r="5576" spans="1:3" x14ac:dyDescent="0.25">
      <c r="A5576">
        <v>180</v>
      </c>
      <c r="B5576" t="s">
        <v>17</v>
      </c>
      <c r="C5576">
        <f>IF(Calculator!$G180="Yes",1,0)</f>
      </c>
    </row>
    <row r="5577" spans="1:3" x14ac:dyDescent="0.25">
      <c r="A5577">
        <v>180</v>
      </c>
      <c r="B5577" t="s">
        <v>53</v>
      </c>
      <c r="C5577">
        <f>IF(Calculator!$H180="Yes",1,0)</f>
      </c>
    </row>
    <row r="5578" spans="1:3" x14ac:dyDescent="0.25">
      <c r="A5578">
        <v>180</v>
      </c>
      <c r="B5578" t="s">
        <v>54</v>
      </c>
      <c r="C5578">
        <f>(MIN(Calculator!$I180,30)-25)/5</f>
      </c>
    </row>
    <row r="5579" spans="1:3" x14ac:dyDescent="0.25">
      <c r="A5579">
        <v>180</v>
      </c>
      <c r="B5579" t="s">
        <v>55</v>
      </c>
      <c r="C5579">
        <f>(MAX(Calculator!$I180,30)-30)/5</f>
      </c>
    </row>
    <row r="5580" spans="1:3" x14ac:dyDescent="0.25">
      <c r="A5580">
        <v>180</v>
      </c>
      <c r="B5580" t="s">
        <v>56</v>
      </c>
      <c r="C5580">
        <f>(MIN(Calculator!$J180,60)-60)/-15</f>
      </c>
    </row>
    <row r="5581" spans="1:3" x14ac:dyDescent="0.25">
      <c r="A5581">
        <v>180</v>
      </c>
      <c r="B5581" t="s">
        <v>57</v>
      </c>
      <c r="C5581">
        <f>(MAX(Calculator!$J180,60)-90)/-15</f>
      </c>
    </row>
    <row r="5582" spans="1:3" x14ac:dyDescent="0.25">
      <c r="A5582">
        <v>180</v>
      </c>
      <c r="B5582" t="s">
        <v>58</v>
      </c>
      <c r="C5582">
        <f>IF(Calculator!$K180="Yes",1,0)</f>
      </c>
    </row>
    <row r="5583" spans="1:3" x14ac:dyDescent="0.25">
      <c r="A5583">
        <v>180</v>
      </c>
      <c r="B5583" t="s">
        <v>59</v>
      </c>
      <c r="C5583">
        <f>IF(Calculator!$L180="Yes",1,0)</f>
      </c>
    </row>
    <row r="5584" spans="1:3" x14ac:dyDescent="0.25">
      <c r="A5584">
        <v>180</v>
      </c>
      <c r="B5584" t="s">
        <v>60</v>
      </c>
      <c r="C5584">
        <f>((MAX(Calculator!$F180,110)-130)/20)*IF(Calculator!$K180="Yes",1,0)</f>
      </c>
    </row>
    <row r="5585" spans="1:3" x14ac:dyDescent="0.25">
      <c r="A5585">
        <v>180</v>
      </c>
      <c r="B5585" t="s">
        <v>61</v>
      </c>
      <c r="C5585">
        <f>((((Calculator!$D180-Calculator!$E180)*0.02586)-3.5))*IF(Calculator!$L180="Yes",1,0)</f>
      </c>
    </row>
    <row r="5586" spans="1:3" x14ac:dyDescent="0.25">
      <c r="A5586">
        <v>180</v>
      </c>
      <c r="B5586" t="s">
        <v>62</v>
      </c>
      <c r="C5586">
        <f>(((Calculator!$C180-55)/10)*(((((Calculator!$D180-Calculator!$E180)*0.02586)-3.5))))</f>
      </c>
    </row>
    <row r="5587" spans="1:3" x14ac:dyDescent="0.25">
      <c r="A5587">
        <v>180</v>
      </c>
      <c r="B5587" t="s">
        <v>63</v>
      </c>
      <c r="C5587">
        <f>(((Calculator!$C180-55)/10)*(((Calculator!$E180*0.02586)-1.3)/0.3))</f>
      </c>
    </row>
    <row r="5588" spans="1:3" x14ac:dyDescent="0.25">
      <c r="A5588">
        <v>180</v>
      </c>
      <c r="B5588" t="s">
        <v>64</v>
      </c>
      <c r="C5588">
        <f>(((Calculator!$C180-55)/10)*((MAX(Calculator!$F180,110)-130)/20))</f>
      </c>
    </row>
    <row r="5589" spans="1:3" x14ac:dyDescent="0.25">
      <c r="A5589">
        <v>180</v>
      </c>
      <c r="B5589" t="s">
        <v>65</v>
      </c>
      <c r="C5589">
        <f>(((Calculator!$C180-55)/10)*IF(Calculator!$G180="Yes",1,0))</f>
      </c>
    </row>
    <row r="5590" spans="1:3" x14ac:dyDescent="0.25">
      <c r="A5590">
        <v>180</v>
      </c>
      <c r="B5590" t="s">
        <v>66</v>
      </c>
      <c r="C5590">
        <f>(((Calculator!$C180-55)/10)*IF(Calculator!$H180="Yes",1,0))</f>
      </c>
    </row>
    <row r="5591" spans="1:3" x14ac:dyDescent="0.25">
      <c r="A5591">
        <v>180</v>
      </c>
      <c r="B5591" t="s">
        <v>67</v>
      </c>
      <c r="C5591">
        <f>(((Calculator!$C180-55)/10)*((MAX(Calculator!$I180,30)-30)/5))</f>
      </c>
    </row>
    <row r="5592" spans="1:3" x14ac:dyDescent="0.25">
      <c r="A5592">
        <v>180</v>
      </c>
      <c r="B5592" t="s">
        <v>68</v>
      </c>
      <c r="C5592">
        <f>(((Calculator!$C180-55)/10)*((MIN(Calculator!$J180,60)-60)/-15))</f>
      </c>
    </row>
    <row r="5593" spans="1:3" x14ac:dyDescent="0.25">
      <c r="A5593">
        <v>180</v>
      </c>
      <c r="B5593" t="s">
        <v>69</v>
      </c>
      <c r="C5593">
        <f>IF(AND(Calculator!$O180&lt;&gt;"",Calculator!$O180&gt;=4,Calculator!$O180&lt;=6),1,0)</f>
      </c>
    </row>
    <row r="5594" spans="1:3" x14ac:dyDescent="0.25">
      <c r="A5594">
        <v>180</v>
      </c>
      <c r="B5594" t="s">
        <v>70</v>
      </c>
      <c r="C5594">
        <f>IF(AND(Calculator!$O180&lt;&gt;"",Calculator!$O180&gt;=7,Calculator!$O180&lt;=10),1,0)</f>
      </c>
    </row>
    <row r="5595" spans="1:3" x14ac:dyDescent="0.25">
      <c r="A5595">
        <v>180</v>
      </c>
      <c r="B5595" t="s">
        <v>71</v>
      </c>
      <c r="C5595">
        <f>IF(Calculator!$O180="",1,0)</f>
      </c>
    </row>
    <row r="5596" spans="1:3" x14ac:dyDescent="0.25">
      <c r="A5596">
        <v>180</v>
      </c>
      <c r="B5596" t="s">
        <v>72</v>
      </c>
      <c r="C5596">
        <f>IF(OR(Calculator!$M180="",Calculator!$M180=0),0,LN(Calculator!$M180))</f>
      </c>
    </row>
    <row r="5597" spans="1:3" x14ac:dyDescent="0.25">
      <c r="A5597">
        <v>180</v>
      </c>
      <c r="B5597" t="s">
        <v>73</v>
      </c>
      <c r="C5597">
        <f>IF(Calculator!$M180="",1,0)</f>
      </c>
    </row>
    <row r="5598" spans="1:3" x14ac:dyDescent="0.25">
      <c r="A5598">
        <v>180</v>
      </c>
      <c r="B5598" t="s">
        <v>74</v>
      </c>
      <c r="C5598">
        <f>IF(Calculator!$N180="",0,(Calculator!$N180-5.3)*IF(Calculator!$G180="Yes",1,0))</f>
      </c>
    </row>
    <row r="5599" spans="1:3" x14ac:dyDescent="0.25">
      <c r="A5599">
        <v>180</v>
      </c>
      <c r="B5599" t="s">
        <v>75</v>
      </c>
      <c r="C5599">
        <f>IF(Calculator!$N180="",0,(Calculator!$N180-5.3)*(1-IF(Calculator!$G180="Yes",1,0)))</f>
      </c>
    </row>
    <row r="5600" spans="1:3" x14ac:dyDescent="0.25">
      <c r="A5600">
        <v>180</v>
      </c>
      <c r="B5600" t="s">
        <v>76</v>
      </c>
      <c r="C5600">
        <f>IF(Calculator!$N180="",1,0)</f>
      </c>
    </row>
    <row r="5601" spans="1:3" x14ac:dyDescent="0.25">
      <c r="A5601">
        <v>180</v>
      </c>
      <c r="B5601" t="s">
        <v>77</v>
      </c>
      <c r="C5601">
        <f>1</f>
      </c>
    </row>
    <row r="5602" spans="1:3" x14ac:dyDescent="0.25">
      <c r="A5602">
        <v>181</v>
      </c>
      <c r="B5602" t="s">
        <v>47</v>
      </c>
      <c r="C5602">
        <f>(Calculator!$C181-55)/10</f>
      </c>
    </row>
    <row r="5603" spans="1:3" x14ac:dyDescent="0.25">
      <c r="A5603">
        <v>181</v>
      </c>
      <c r="B5603" t="s">
        <v>48</v>
      </c>
      <c r="C5603">
        <f>((Calculator!$C181-55)/10)^2</f>
      </c>
    </row>
    <row r="5604" spans="1:3" x14ac:dyDescent="0.25">
      <c r="A5604">
        <v>181</v>
      </c>
      <c r="B5604" t="s">
        <v>49</v>
      </c>
      <c r="C5604">
        <f>((Calculator!$D181-Calculator!$E181)*0.02586)-3.5</f>
      </c>
    </row>
    <row r="5605" spans="1:3" x14ac:dyDescent="0.25">
      <c r="A5605">
        <v>181</v>
      </c>
      <c r="B5605" t="s">
        <v>50</v>
      </c>
      <c r="C5605">
        <f>((Calculator!$E181*0.02586)-1.3)/0.3</f>
      </c>
    </row>
    <row r="5606" spans="1:3" x14ac:dyDescent="0.25">
      <c r="A5606">
        <v>181</v>
      </c>
      <c r="B5606" t="s">
        <v>51</v>
      </c>
      <c r="C5606">
        <f>(MIN(Calculator!$F181,110)-110)/20</f>
      </c>
    </row>
    <row r="5607" spans="1:3" x14ac:dyDescent="0.25">
      <c r="A5607">
        <v>181</v>
      </c>
      <c r="B5607" t="s">
        <v>52</v>
      </c>
      <c r="C5607">
        <f>(MAX(Calculator!$F181,110)-130)/20</f>
      </c>
    </row>
    <row r="5608" spans="1:3" x14ac:dyDescent="0.25">
      <c r="A5608">
        <v>181</v>
      </c>
      <c r="B5608" t="s">
        <v>17</v>
      </c>
      <c r="C5608">
        <f>IF(Calculator!$G181="Yes",1,0)</f>
      </c>
    </row>
    <row r="5609" spans="1:3" x14ac:dyDescent="0.25">
      <c r="A5609">
        <v>181</v>
      </c>
      <c r="B5609" t="s">
        <v>53</v>
      </c>
      <c r="C5609">
        <f>IF(Calculator!$H181="Yes",1,0)</f>
      </c>
    </row>
    <row r="5610" spans="1:3" x14ac:dyDescent="0.25">
      <c r="A5610">
        <v>181</v>
      </c>
      <c r="B5610" t="s">
        <v>54</v>
      </c>
      <c r="C5610">
        <f>(MIN(Calculator!$I181,30)-25)/5</f>
      </c>
    </row>
    <row r="5611" spans="1:3" x14ac:dyDescent="0.25">
      <c r="A5611">
        <v>181</v>
      </c>
      <c r="B5611" t="s">
        <v>55</v>
      </c>
      <c r="C5611">
        <f>(MAX(Calculator!$I181,30)-30)/5</f>
      </c>
    </row>
    <row r="5612" spans="1:3" x14ac:dyDescent="0.25">
      <c r="A5612">
        <v>181</v>
      </c>
      <c r="B5612" t="s">
        <v>56</v>
      </c>
      <c r="C5612">
        <f>(MIN(Calculator!$J181,60)-60)/-15</f>
      </c>
    </row>
    <row r="5613" spans="1:3" x14ac:dyDescent="0.25">
      <c r="A5613">
        <v>181</v>
      </c>
      <c r="B5613" t="s">
        <v>57</v>
      </c>
      <c r="C5613">
        <f>(MAX(Calculator!$J181,60)-90)/-15</f>
      </c>
    </row>
    <row r="5614" spans="1:3" x14ac:dyDescent="0.25">
      <c r="A5614">
        <v>181</v>
      </c>
      <c r="B5614" t="s">
        <v>58</v>
      </c>
      <c r="C5614">
        <f>IF(Calculator!$K181="Yes",1,0)</f>
      </c>
    </row>
    <row r="5615" spans="1:3" x14ac:dyDescent="0.25">
      <c r="A5615">
        <v>181</v>
      </c>
      <c r="B5615" t="s">
        <v>59</v>
      </c>
      <c r="C5615">
        <f>IF(Calculator!$L181="Yes",1,0)</f>
      </c>
    </row>
    <row r="5616" spans="1:3" x14ac:dyDescent="0.25">
      <c r="A5616">
        <v>181</v>
      </c>
      <c r="B5616" t="s">
        <v>60</v>
      </c>
      <c r="C5616">
        <f>((MAX(Calculator!$F181,110)-130)/20)*IF(Calculator!$K181="Yes",1,0)</f>
      </c>
    </row>
    <row r="5617" spans="1:3" x14ac:dyDescent="0.25">
      <c r="A5617">
        <v>181</v>
      </c>
      <c r="B5617" t="s">
        <v>61</v>
      </c>
      <c r="C5617">
        <f>((((Calculator!$D181-Calculator!$E181)*0.02586)-3.5))*IF(Calculator!$L181="Yes",1,0)</f>
      </c>
    </row>
    <row r="5618" spans="1:3" x14ac:dyDescent="0.25">
      <c r="A5618">
        <v>181</v>
      </c>
      <c r="B5618" t="s">
        <v>62</v>
      </c>
      <c r="C5618">
        <f>(((Calculator!$C181-55)/10)*(((((Calculator!$D181-Calculator!$E181)*0.02586)-3.5))))</f>
      </c>
    </row>
    <row r="5619" spans="1:3" x14ac:dyDescent="0.25">
      <c r="A5619">
        <v>181</v>
      </c>
      <c r="B5619" t="s">
        <v>63</v>
      </c>
      <c r="C5619">
        <f>(((Calculator!$C181-55)/10)*(((Calculator!$E181*0.02586)-1.3)/0.3))</f>
      </c>
    </row>
    <row r="5620" spans="1:3" x14ac:dyDescent="0.25">
      <c r="A5620">
        <v>181</v>
      </c>
      <c r="B5620" t="s">
        <v>64</v>
      </c>
      <c r="C5620">
        <f>(((Calculator!$C181-55)/10)*((MAX(Calculator!$F181,110)-130)/20))</f>
      </c>
    </row>
    <row r="5621" spans="1:3" x14ac:dyDescent="0.25">
      <c r="A5621">
        <v>181</v>
      </c>
      <c r="B5621" t="s">
        <v>65</v>
      </c>
      <c r="C5621">
        <f>(((Calculator!$C181-55)/10)*IF(Calculator!$G181="Yes",1,0))</f>
      </c>
    </row>
    <row r="5622" spans="1:3" x14ac:dyDescent="0.25">
      <c r="A5622">
        <v>181</v>
      </c>
      <c r="B5622" t="s">
        <v>66</v>
      </c>
      <c r="C5622">
        <f>(((Calculator!$C181-55)/10)*IF(Calculator!$H181="Yes",1,0))</f>
      </c>
    </row>
    <row r="5623" spans="1:3" x14ac:dyDescent="0.25">
      <c r="A5623">
        <v>181</v>
      </c>
      <c r="B5623" t="s">
        <v>67</v>
      </c>
      <c r="C5623">
        <f>(((Calculator!$C181-55)/10)*((MAX(Calculator!$I181,30)-30)/5))</f>
      </c>
    </row>
    <row r="5624" spans="1:3" x14ac:dyDescent="0.25">
      <c r="A5624">
        <v>181</v>
      </c>
      <c r="B5624" t="s">
        <v>68</v>
      </c>
      <c r="C5624">
        <f>(((Calculator!$C181-55)/10)*((MIN(Calculator!$J181,60)-60)/-15))</f>
      </c>
    </row>
    <row r="5625" spans="1:3" x14ac:dyDescent="0.25">
      <c r="A5625">
        <v>181</v>
      </c>
      <c r="B5625" t="s">
        <v>69</v>
      </c>
      <c r="C5625">
        <f>IF(AND(Calculator!$O181&lt;&gt;"",Calculator!$O181&gt;=4,Calculator!$O181&lt;=6),1,0)</f>
      </c>
    </row>
    <row r="5626" spans="1:3" x14ac:dyDescent="0.25">
      <c r="A5626">
        <v>181</v>
      </c>
      <c r="B5626" t="s">
        <v>70</v>
      </c>
      <c r="C5626">
        <f>IF(AND(Calculator!$O181&lt;&gt;"",Calculator!$O181&gt;=7,Calculator!$O181&lt;=10),1,0)</f>
      </c>
    </row>
    <row r="5627" spans="1:3" x14ac:dyDescent="0.25">
      <c r="A5627">
        <v>181</v>
      </c>
      <c r="B5627" t="s">
        <v>71</v>
      </c>
      <c r="C5627">
        <f>IF(Calculator!$O181="",1,0)</f>
      </c>
    </row>
    <row r="5628" spans="1:3" x14ac:dyDescent="0.25">
      <c r="A5628">
        <v>181</v>
      </c>
      <c r="B5628" t="s">
        <v>72</v>
      </c>
      <c r="C5628">
        <f>IF(OR(Calculator!$M181="",Calculator!$M181=0),0,LN(Calculator!$M181))</f>
      </c>
    </row>
    <row r="5629" spans="1:3" x14ac:dyDescent="0.25">
      <c r="A5629">
        <v>181</v>
      </c>
      <c r="B5629" t="s">
        <v>73</v>
      </c>
      <c r="C5629">
        <f>IF(Calculator!$M181="",1,0)</f>
      </c>
    </row>
    <row r="5630" spans="1:3" x14ac:dyDescent="0.25">
      <c r="A5630">
        <v>181</v>
      </c>
      <c r="B5630" t="s">
        <v>74</v>
      </c>
      <c r="C5630">
        <f>IF(Calculator!$N181="",0,(Calculator!$N181-5.3)*IF(Calculator!$G181="Yes",1,0))</f>
      </c>
    </row>
    <row r="5631" spans="1:3" x14ac:dyDescent="0.25">
      <c r="A5631">
        <v>181</v>
      </c>
      <c r="B5631" t="s">
        <v>75</v>
      </c>
      <c r="C5631">
        <f>IF(Calculator!$N181="",0,(Calculator!$N181-5.3)*(1-IF(Calculator!$G181="Yes",1,0)))</f>
      </c>
    </row>
    <row r="5632" spans="1:3" x14ac:dyDescent="0.25">
      <c r="A5632">
        <v>181</v>
      </c>
      <c r="B5632" t="s">
        <v>76</v>
      </c>
      <c r="C5632">
        <f>IF(Calculator!$N181="",1,0)</f>
      </c>
    </row>
    <row r="5633" spans="1:3" x14ac:dyDescent="0.25">
      <c r="A5633">
        <v>181</v>
      </c>
      <c r="B5633" t="s">
        <v>77</v>
      </c>
      <c r="C5633">
        <f>1</f>
      </c>
    </row>
    <row r="5634" spans="1:3" x14ac:dyDescent="0.25">
      <c r="A5634">
        <v>182</v>
      </c>
      <c r="B5634" t="s">
        <v>47</v>
      </c>
      <c r="C5634">
        <f>(Calculator!$C182-55)/10</f>
      </c>
    </row>
    <row r="5635" spans="1:3" x14ac:dyDescent="0.25">
      <c r="A5635">
        <v>182</v>
      </c>
      <c r="B5635" t="s">
        <v>48</v>
      </c>
      <c r="C5635">
        <f>((Calculator!$C182-55)/10)^2</f>
      </c>
    </row>
    <row r="5636" spans="1:3" x14ac:dyDescent="0.25">
      <c r="A5636">
        <v>182</v>
      </c>
      <c r="B5636" t="s">
        <v>49</v>
      </c>
      <c r="C5636">
        <f>((Calculator!$D182-Calculator!$E182)*0.02586)-3.5</f>
      </c>
    </row>
    <row r="5637" spans="1:3" x14ac:dyDescent="0.25">
      <c r="A5637">
        <v>182</v>
      </c>
      <c r="B5637" t="s">
        <v>50</v>
      </c>
      <c r="C5637">
        <f>((Calculator!$E182*0.02586)-1.3)/0.3</f>
      </c>
    </row>
    <row r="5638" spans="1:3" x14ac:dyDescent="0.25">
      <c r="A5638">
        <v>182</v>
      </c>
      <c r="B5638" t="s">
        <v>51</v>
      </c>
      <c r="C5638">
        <f>(MIN(Calculator!$F182,110)-110)/20</f>
      </c>
    </row>
    <row r="5639" spans="1:3" x14ac:dyDescent="0.25">
      <c r="A5639">
        <v>182</v>
      </c>
      <c r="B5639" t="s">
        <v>52</v>
      </c>
      <c r="C5639">
        <f>(MAX(Calculator!$F182,110)-130)/20</f>
      </c>
    </row>
    <row r="5640" spans="1:3" x14ac:dyDescent="0.25">
      <c r="A5640">
        <v>182</v>
      </c>
      <c r="B5640" t="s">
        <v>17</v>
      </c>
      <c r="C5640">
        <f>IF(Calculator!$G182="Yes",1,0)</f>
      </c>
    </row>
    <row r="5641" spans="1:3" x14ac:dyDescent="0.25">
      <c r="A5641">
        <v>182</v>
      </c>
      <c r="B5641" t="s">
        <v>53</v>
      </c>
      <c r="C5641">
        <f>IF(Calculator!$H182="Yes",1,0)</f>
      </c>
    </row>
    <row r="5642" spans="1:3" x14ac:dyDescent="0.25">
      <c r="A5642">
        <v>182</v>
      </c>
      <c r="B5642" t="s">
        <v>54</v>
      </c>
      <c r="C5642">
        <f>(MIN(Calculator!$I182,30)-25)/5</f>
      </c>
    </row>
    <row r="5643" spans="1:3" x14ac:dyDescent="0.25">
      <c r="A5643">
        <v>182</v>
      </c>
      <c r="B5643" t="s">
        <v>55</v>
      </c>
      <c r="C5643">
        <f>(MAX(Calculator!$I182,30)-30)/5</f>
      </c>
    </row>
    <row r="5644" spans="1:3" x14ac:dyDescent="0.25">
      <c r="A5644">
        <v>182</v>
      </c>
      <c r="B5644" t="s">
        <v>56</v>
      </c>
      <c r="C5644">
        <f>(MIN(Calculator!$J182,60)-60)/-15</f>
      </c>
    </row>
    <row r="5645" spans="1:3" x14ac:dyDescent="0.25">
      <c r="A5645">
        <v>182</v>
      </c>
      <c r="B5645" t="s">
        <v>57</v>
      </c>
      <c r="C5645">
        <f>(MAX(Calculator!$J182,60)-90)/-15</f>
      </c>
    </row>
    <row r="5646" spans="1:3" x14ac:dyDescent="0.25">
      <c r="A5646">
        <v>182</v>
      </c>
      <c r="B5646" t="s">
        <v>58</v>
      </c>
      <c r="C5646">
        <f>IF(Calculator!$K182="Yes",1,0)</f>
      </c>
    </row>
    <row r="5647" spans="1:3" x14ac:dyDescent="0.25">
      <c r="A5647">
        <v>182</v>
      </c>
      <c r="B5647" t="s">
        <v>59</v>
      </c>
      <c r="C5647">
        <f>IF(Calculator!$L182="Yes",1,0)</f>
      </c>
    </row>
    <row r="5648" spans="1:3" x14ac:dyDescent="0.25">
      <c r="A5648">
        <v>182</v>
      </c>
      <c r="B5648" t="s">
        <v>60</v>
      </c>
      <c r="C5648">
        <f>((MAX(Calculator!$F182,110)-130)/20)*IF(Calculator!$K182="Yes",1,0)</f>
      </c>
    </row>
    <row r="5649" spans="1:3" x14ac:dyDescent="0.25">
      <c r="A5649">
        <v>182</v>
      </c>
      <c r="B5649" t="s">
        <v>61</v>
      </c>
      <c r="C5649">
        <f>((((Calculator!$D182-Calculator!$E182)*0.02586)-3.5))*IF(Calculator!$L182="Yes",1,0)</f>
      </c>
    </row>
    <row r="5650" spans="1:3" x14ac:dyDescent="0.25">
      <c r="A5650">
        <v>182</v>
      </c>
      <c r="B5650" t="s">
        <v>62</v>
      </c>
      <c r="C5650">
        <f>(((Calculator!$C182-55)/10)*(((((Calculator!$D182-Calculator!$E182)*0.02586)-3.5))))</f>
      </c>
    </row>
    <row r="5651" spans="1:3" x14ac:dyDescent="0.25">
      <c r="A5651">
        <v>182</v>
      </c>
      <c r="B5651" t="s">
        <v>63</v>
      </c>
      <c r="C5651">
        <f>(((Calculator!$C182-55)/10)*(((Calculator!$E182*0.02586)-1.3)/0.3))</f>
      </c>
    </row>
    <row r="5652" spans="1:3" x14ac:dyDescent="0.25">
      <c r="A5652">
        <v>182</v>
      </c>
      <c r="B5652" t="s">
        <v>64</v>
      </c>
      <c r="C5652">
        <f>(((Calculator!$C182-55)/10)*((MAX(Calculator!$F182,110)-130)/20))</f>
      </c>
    </row>
    <row r="5653" spans="1:3" x14ac:dyDescent="0.25">
      <c r="A5653">
        <v>182</v>
      </c>
      <c r="B5653" t="s">
        <v>65</v>
      </c>
      <c r="C5653">
        <f>(((Calculator!$C182-55)/10)*IF(Calculator!$G182="Yes",1,0))</f>
      </c>
    </row>
    <row r="5654" spans="1:3" x14ac:dyDescent="0.25">
      <c r="A5654">
        <v>182</v>
      </c>
      <c r="B5654" t="s">
        <v>66</v>
      </c>
      <c r="C5654">
        <f>(((Calculator!$C182-55)/10)*IF(Calculator!$H182="Yes",1,0))</f>
      </c>
    </row>
    <row r="5655" spans="1:3" x14ac:dyDescent="0.25">
      <c r="A5655">
        <v>182</v>
      </c>
      <c r="B5655" t="s">
        <v>67</v>
      </c>
      <c r="C5655">
        <f>(((Calculator!$C182-55)/10)*((MAX(Calculator!$I182,30)-30)/5))</f>
      </c>
    </row>
    <row r="5656" spans="1:3" x14ac:dyDescent="0.25">
      <c r="A5656">
        <v>182</v>
      </c>
      <c r="B5656" t="s">
        <v>68</v>
      </c>
      <c r="C5656">
        <f>(((Calculator!$C182-55)/10)*((MIN(Calculator!$J182,60)-60)/-15))</f>
      </c>
    </row>
    <row r="5657" spans="1:3" x14ac:dyDescent="0.25">
      <c r="A5657">
        <v>182</v>
      </c>
      <c r="B5657" t="s">
        <v>69</v>
      </c>
      <c r="C5657">
        <f>IF(AND(Calculator!$O182&lt;&gt;"",Calculator!$O182&gt;=4,Calculator!$O182&lt;=6),1,0)</f>
      </c>
    </row>
    <row r="5658" spans="1:3" x14ac:dyDescent="0.25">
      <c r="A5658">
        <v>182</v>
      </c>
      <c r="B5658" t="s">
        <v>70</v>
      </c>
      <c r="C5658">
        <f>IF(AND(Calculator!$O182&lt;&gt;"",Calculator!$O182&gt;=7,Calculator!$O182&lt;=10),1,0)</f>
      </c>
    </row>
    <row r="5659" spans="1:3" x14ac:dyDescent="0.25">
      <c r="A5659">
        <v>182</v>
      </c>
      <c r="B5659" t="s">
        <v>71</v>
      </c>
      <c r="C5659">
        <f>IF(Calculator!$O182="",1,0)</f>
      </c>
    </row>
    <row r="5660" spans="1:3" x14ac:dyDescent="0.25">
      <c r="A5660">
        <v>182</v>
      </c>
      <c r="B5660" t="s">
        <v>72</v>
      </c>
      <c r="C5660">
        <f>IF(OR(Calculator!$M182="",Calculator!$M182=0),0,LN(Calculator!$M182))</f>
      </c>
    </row>
    <row r="5661" spans="1:3" x14ac:dyDescent="0.25">
      <c r="A5661">
        <v>182</v>
      </c>
      <c r="B5661" t="s">
        <v>73</v>
      </c>
      <c r="C5661">
        <f>IF(Calculator!$M182="",1,0)</f>
      </c>
    </row>
    <row r="5662" spans="1:3" x14ac:dyDescent="0.25">
      <c r="A5662">
        <v>182</v>
      </c>
      <c r="B5662" t="s">
        <v>74</v>
      </c>
      <c r="C5662">
        <f>IF(Calculator!$N182="",0,(Calculator!$N182-5.3)*IF(Calculator!$G182="Yes",1,0))</f>
      </c>
    </row>
    <row r="5663" spans="1:3" x14ac:dyDescent="0.25">
      <c r="A5663">
        <v>182</v>
      </c>
      <c r="B5663" t="s">
        <v>75</v>
      </c>
      <c r="C5663">
        <f>IF(Calculator!$N182="",0,(Calculator!$N182-5.3)*(1-IF(Calculator!$G182="Yes",1,0)))</f>
      </c>
    </row>
    <row r="5664" spans="1:3" x14ac:dyDescent="0.25">
      <c r="A5664">
        <v>182</v>
      </c>
      <c r="B5664" t="s">
        <v>76</v>
      </c>
      <c r="C5664">
        <f>IF(Calculator!$N182="",1,0)</f>
      </c>
    </row>
    <row r="5665" spans="1:3" x14ac:dyDescent="0.25">
      <c r="A5665">
        <v>182</v>
      </c>
      <c r="B5665" t="s">
        <v>77</v>
      </c>
      <c r="C5665">
        <f>1</f>
      </c>
    </row>
    <row r="5666" spans="1:3" x14ac:dyDescent="0.25">
      <c r="A5666">
        <v>183</v>
      </c>
      <c r="B5666" t="s">
        <v>47</v>
      </c>
      <c r="C5666">
        <f>(Calculator!$C183-55)/10</f>
      </c>
    </row>
    <row r="5667" spans="1:3" x14ac:dyDescent="0.25">
      <c r="A5667">
        <v>183</v>
      </c>
      <c r="B5667" t="s">
        <v>48</v>
      </c>
      <c r="C5667">
        <f>((Calculator!$C183-55)/10)^2</f>
      </c>
    </row>
    <row r="5668" spans="1:3" x14ac:dyDescent="0.25">
      <c r="A5668">
        <v>183</v>
      </c>
      <c r="B5668" t="s">
        <v>49</v>
      </c>
      <c r="C5668">
        <f>((Calculator!$D183-Calculator!$E183)*0.02586)-3.5</f>
      </c>
    </row>
    <row r="5669" spans="1:3" x14ac:dyDescent="0.25">
      <c r="A5669">
        <v>183</v>
      </c>
      <c r="B5669" t="s">
        <v>50</v>
      </c>
      <c r="C5669">
        <f>((Calculator!$E183*0.02586)-1.3)/0.3</f>
      </c>
    </row>
    <row r="5670" spans="1:3" x14ac:dyDescent="0.25">
      <c r="A5670">
        <v>183</v>
      </c>
      <c r="B5670" t="s">
        <v>51</v>
      </c>
      <c r="C5670">
        <f>(MIN(Calculator!$F183,110)-110)/20</f>
      </c>
    </row>
    <row r="5671" spans="1:3" x14ac:dyDescent="0.25">
      <c r="A5671">
        <v>183</v>
      </c>
      <c r="B5671" t="s">
        <v>52</v>
      </c>
      <c r="C5671">
        <f>(MAX(Calculator!$F183,110)-130)/20</f>
      </c>
    </row>
    <row r="5672" spans="1:3" x14ac:dyDescent="0.25">
      <c r="A5672">
        <v>183</v>
      </c>
      <c r="B5672" t="s">
        <v>17</v>
      </c>
      <c r="C5672">
        <f>IF(Calculator!$G183="Yes",1,0)</f>
      </c>
    </row>
    <row r="5673" spans="1:3" x14ac:dyDescent="0.25">
      <c r="A5673">
        <v>183</v>
      </c>
      <c r="B5673" t="s">
        <v>53</v>
      </c>
      <c r="C5673">
        <f>IF(Calculator!$H183="Yes",1,0)</f>
      </c>
    </row>
    <row r="5674" spans="1:3" x14ac:dyDescent="0.25">
      <c r="A5674">
        <v>183</v>
      </c>
      <c r="B5674" t="s">
        <v>54</v>
      </c>
      <c r="C5674">
        <f>(MIN(Calculator!$I183,30)-25)/5</f>
      </c>
    </row>
    <row r="5675" spans="1:3" x14ac:dyDescent="0.25">
      <c r="A5675">
        <v>183</v>
      </c>
      <c r="B5675" t="s">
        <v>55</v>
      </c>
      <c r="C5675">
        <f>(MAX(Calculator!$I183,30)-30)/5</f>
      </c>
    </row>
    <row r="5676" spans="1:3" x14ac:dyDescent="0.25">
      <c r="A5676">
        <v>183</v>
      </c>
      <c r="B5676" t="s">
        <v>56</v>
      </c>
      <c r="C5676">
        <f>(MIN(Calculator!$J183,60)-60)/-15</f>
      </c>
    </row>
    <row r="5677" spans="1:3" x14ac:dyDescent="0.25">
      <c r="A5677">
        <v>183</v>
      </c>
      <c r="B5677" t="s">
        <v>57</v>
      </c>
      <c r="C5677">
        <f>(MAX(Calculator!$J183,60)-90)/-15</f>
      </c>
    </row>
    <row r="5678" spans="1:3" x14ac:dyDescent="0.25">
      <c r="A5678">
        <v>183</v>
      </c>
      <c r="B5678" t="s">
        <v>58</v>
      </c>
      <c r="C5678">
        <f>IF(Calculator!$K183="Yes",1,0)</f>
      </c>
    </row>
    <row r="5679" spans="1:3" x14ac:dyDescent="0.25">
      <c r="A5679">
        <v>183</v>
      </c>
      <c r="B5679" t="s">
        <v>59</v>
      </c>
      <c r="C5679">
        <f>IF(Calculator!$L183="Yes",1,0)</f>
      </c>
    </row>
    <row r="5680" spans="1:3" x14ac:dyDescent="0.25">
      <c r="A5680">
        <v>183</v>
      </c>
      <c r="B5680" t="s">
        <v>60</v>
      </c>
      <c r="C5680">
        <f>((MAX(Calculator!$F183,110)-130)/20)*IF(Calculator!$K183="Yes",1,0)</f>
      </c>
    </row>
    <row r="5681" spans="1:3" x14ac:dyDescent="0.25">
      <c r="A5681">
        <v>183</v>
      </c>
      <c r="B5681" t="s">
        <v>61</v>
      </c>
      <c r="C5681">
        <f>((((Calculator!$D183-Calculator!$E183)*0.02586)-3.5))*IF(Calculator!$L183="Yes",1,0)</f>
      </c>
    </row>
    <row r="5682" spans="1:3" x14ac:dyDescent="0.25">
      <c r="A5682">
        <v>183</v>
      </c>
      <c r="B5682" t="s">
        <v>62</v>
      </c>
      <c r="C5682">
        <f>(((Calculator!$C183-55)/10)*(((((Calculator!$D183-Calculator!$E183)*0.02586)-3.5))))</f>
      </c>
    </row>
    <row r="5683" spans="1:3" x14ac:dyDescent="0.25">
      <c r="A5683">
        <v>183</v>
      </c>
      <c r="B5683" t="s">
        <v>63</v>
      </c>
      <c r="C5683">
        <f>(((Calculator!$C183-55)/10)*(((Calculator!$E183*0.02586)-1.3)/0.3))</f>
      </c>
    </row>
    <row r="5684" spans="1:3" x14ac:dyDescent="0.25">
      <c r="A5684">
        <v>183</v>
      </c>
      <c r="B5684" t="s">
        <v>64</v>
      </c>
      <c r="C5684">
        <f>(((Calculator!$C183-55)/10)*((MAX(Calculator!$F183,110)-130)/20))</f>
      </c>
    </row>
    <row r="5685" spans="1:3" x14ac:dyDescent="0.25">
      <c r="A5685">
        <v>183</v>
      </c>
      <c r="B5685" t="s">
        <v>65</v>
      </c>
      <c r="C5685">
        <f>(((Calculator!$C183-55)/10)*IF(Calculator!$G183="Yes",1,0))</f>
      </c>
    </row>
    <row r="5686" spans="1:3" x14ac:dyDescent="0.25">
      <c r="A5686">
        <v>183</v>
      </c>
      <c r="B5686" t="s">
        <v>66</v>
      </c>
      <c r="C5686">
        <f>(((Calculator!$C183-55)/10)*IF(Calculator!$H183="Yes",1,0))</f>
      </c>
    </row>
    <row r="5687" spans="1:3" x14ac:dyDescent="0.25">
      <c r="A5687">
        <v>183</v>
      </c>
      <c r="B5687" t="s">
        <v>67</v>
      </c>
      <c r="C5687">
        <f>(((Calculator!$C183-55)/10)*((MAX(Calculator!$I183,30)-30)/5))</f>
      </c>
    </row>
    <row r="5688" spans="1:3" x14ac:dyDescent="0.25">
      <c r="A5688">
        <v>183</v>
      </c>
      <c r="B5688" t="s">
        <v>68</v>
      </c>
      <c r="C5688">
        <f>(((Calculator!$C183-55)/10)*((MIN(Calculator!$J183,60)-60)/-15))</f>
      </c>
    </row>
    <row r="5689" spans="1:3" x14ac:dyDescent="0.25">
      <c r="A5689">
        <v>183</v>
      </c>
      <c r="B5689" t="s">
        <v>69</v>
      </c>
      <c r="C5689">
        <f>IF(AND(Calculator!$O183&lt;&gt;"",Calculator!$O183&gt;=4,Calculator!$O183&lt;=6),1,0)</f>
      </c>
    </row>
    <row r="5690" spans="1:3" x14ac:dyDescent="0.25">
      <c r="A5690">
        <v>183</v>
      </c>
      <c r="B5690" t="s">
        <v>70</v>
      </c>
      <c r="C5690">
        <f>IF(AND(Calculator!$O183&lt;&gt;"",Calculator!$O183&gt;=7,Calculator!$O183&lt;=10),1,0)</f>
      </c>
    </row>
    <row r="5691" spans="1:3" x14ac:dyDescent="0.25">
      <c r="A5691">
        <v>183</v>
      </c>
      <c r="B5691" t="s">
        <v>71</v>
      </c>
      <c r="C5691">
        <f>IF(Calculator!$O183="",1,0)</f>
      </c>
    </row>
    <row r="5692" spans="1:3" x14ac:dyDescent="0.25">
      <c r="A5692">
        <v>183</v>
      </c>
      <c r="B5692" t="s">
        <v>72</v>
      </c>
      <c r="C5692">
        <f>IF(OR(Calculator!$M183="",Calculator!$M183=0),0,LN(Calculator!$M183))</f>
      </c>
    </row>
    <row r="5693" spans="1:3" x14ac:dyDescent="0.25">
      <c r="A5693">
        <v>183</v>
      </c>
      <c r="B5693" t="s">
        <v>73</v>
      </c>
      <c r="C5693">
        <f>IF(Calculator!$M183="",1,0)</f>
      </c>
    </row>
    <row r="5694" spans="1:3" x14ac:dyDescent="0.25">
      <c r="A5694">
        <v>183</v>
      </c>
      <c r="B5694" t="s">
        <v>74</v>
      </c>
      <c r="C5694">
        <f>IF(Calculator!$N183="",0,(Calculator!$N183-5.3)*IF(Calculator!$G183="Yes",1,0))</f>
      </c>
    </row>
    <row r="5695" spans="1:3" x14ac:dyDescent="0.25">
      <c r="A5695">
        <v>183</v>
      </c>
      <c r="B5695" t="s">
        <v>75</v>
      </c>
      <c r="C5695">
        <f>IF(Calculator!$N183="",0,(Calculator!$N183-5.3)*(1-IF(Calculator!$G183="Yes",1,0)))</f>
      </c>
    </row>
    <row r="5696" spans="1:3" x14ac:dyDescent="0.25">
      <c r="A5696">
        <v>183</v>
      </c>
      <c r="B5696" t="s">
        <v>76</v>
      </c>
      <c r="C5696">
        <f>IF(Calculator!$N183="",1,0)</f>
      </c>
    </row>
    <row r="5697" spans="1:3" x14ac:dyDescent="0.25">
      <c r="A5697">
        <v>183</v>
      </c>
      <c r="B5697" t="s">
        <v>77</v>
      </c>
      <c r="C5697">
        <f>1</f>
      </c>
    </row>
    <row r="5698" spans="1:3" x14ac:dyDescent="0.25">
      <c r="A5698">
        <v>184</v>
      </c>
      <c r="B5698" t="s">
        <v>47</v>
      </c>
      <c r="C5698">
        <f>(Calculator!$C184-55)/10</f>
      </c>
    </row>
    <row r="5699" spans="1:3" x14ac:dyDescent="0.25">
      <c r="A5699">
        <v>184</v>
      </c>
      <c r="B5699" t="s">
        <v>48</v>
      </c>
      <c r="C5699">
        <f>((Calculator!$C184-55)/10)^2</f>
      </c>
    </row>
    <row r="5700" spans="1:3" x14ac:dyDescent="0.25">
      <c r="A5700">
        <v>184</v>
      </c>
      <c r="B5700" t="s">
        <v>49</v>
      </c>
      <c r="C5700">
        <f>((Calculator!$D184-Calculator!$E184)*0.02586)-3.5</f>
      </c>
    </row>
    <row r="5701" spans="1:3" x14ac:dyDescent="0.25">
      <c r="A5701">
        <v>184</v>
      </c>
      <c r="B5701" t="s">
        <v>50</v>
      </c>
      <c r="C5701">
        <f>((Calculator!$E184*0.02586)-1.3)/0.3</f>
      </c>
    </row>
    <row r="5702" spans="1:3" x14ac:dyDescent="0.25">
      <c r="A5702">
        <v>184</v>
      </c>
      <c r="B5702" t="s">
        <v>51</v>
      </c>
      <c r="C5702">
        <f>(MIN(Calculator!$F184,110)-110)/20</f>
      </c>
    </row>
    <row r="5703" spans="1:3" x14ac:dyDescent="0.25">
      <c r="A5703">
        <v>184</v>
      </c>
      <c r="B5703" t="s">
        <v>52</v>
      </c>
      <c r="C5703">
        <f>(MAX(Calculator!$F184,110)-130)/20</f>
      </c>
    </row>
    <row r="5704" spans="1:3" x14ac:dyDescent="0.25">
      <c r="A5704">
        <v>184</v>
      </c>
      <c r="B5704" t="s">
        <v>17</v>
      </c>
      <c r="C5704">
        <f>IF(Calculator!$G184="Yes",1,0)</f>
      </c>
    </row>
    <row r="5705" spans="1:3" x14ac:dyDescent="0.25">
      <c r="A5705">
        <v>184</v>
      </c>
      <c r="B5705" t="s">
        <v>53</v>
      </c>
      <c r="C5705">
        <f>IF(Calculator!$H184="Yes",1,0)</f>
      </c>
    </row>
    <row r="5706" spans="1:3" x14ac:dyDescent="0.25">
      <c r="A5706">
        <v>184</v>
      </c>
      <c r="B5706" t="s">
        <v>54</v>
      </c>
      <c r="C5706">
        <f>(MIN(Calculator!$I184,30)-25)/5</f>
      </c>
    </row>
    <row r="5707" spans="1:3" x14ac:dyDescent="0.25">
      <c r="A5707">
        <v>184</v>
      </c>
      <c r="B5707" t="s">
        <v>55</v>
      </c>
      <c r="C5707">
        <f>(MAX(Calculator!$I184,30)-30)/5</f>
      </c>
    </row>
    <row r="5708" spans="1:3" x14ac:dyDescent="0.25">
      <c r="A5708">
        <v>184</v>
      </c>
      <c r="B5708" t="s">
        <v>56</v>
      </c>
      <c r="C5708">
        <f>(MIN(Calculator!$J184,60)-60)/-15</f>
      </c>
    </row>
    <row r="5709" spans="1:3" x14ac:dyDescent="0.25">
      <c r="A5709">
        <v>184</v>
      </c>
      <c r="B5709" t="s">
        <v>57</v>
      </c>
      <c r="C5709">
        <f>(MAX(Calculator!$J184,60)-90)/-15</f>
      </c>
    </row>
    <row r="5710" spans="1:3" x14ac:dyDescent="0.25">
      <c r="A5710">
        <v>184</v>
      </c>
      <c r="B5710" t="s">
        <v>58</v>
      </c>
      <c r="C5710">
        <f>IF(Calculator!$K184="Yes",1,0)</f>
      </c>
    </row>
    <row r="5711" spans="1:3" x14ac:dyDescent="0.25">
      <c r="A5711">
        <v>184</v>
      </c>
      <c r="B5711" t="s">
        <v>59</v>
      </c>
      <c r="C5711">
        <f>IF(Calculator!$L184="Yes",1,0)</f>
      </c>
    </row>
    <row r="5712" spans="1:3" x14ac:dyDescent="0.25">
      <c r="A5712">
        <v>184</v>
      </c>
      <c r="B5712" t="s">
        <v>60</v>
      </c>
      <c r="C5712">
        <f>((MAX(Calculator!$F184,110)-130)/20)*IF(Calculator!$K184="Yes",1,0)</f>
      </c>
    </row>
    <row r="5713" spans="1:3" x14ac:dyDescent="0.25">
      <c r="A5713">
        <v>184</v>
      </c>
      <c r="B5713" t="s">
        <v>61</v>
      </c>
      <c r="C5713">
        <f>((((Calculator!$D184-Calculator!$E184)*0.02586)-3.5))*IF(Calculator!$L184="Yes",1,0)</f>
      </c>
    </row>
    <row r="5714" spans="1:3" x14ac:dyDescent="0.25">
      <c r="A5714">
        <v>184</v>
      </c>
      <c r="B5714" t="s">
        <v>62</v>
      </c>
      <c r="C5714">
        <f>(((Calculator!$C184-55)/10)*(((((Calculator!$D184-Calculator!$E184)*0.02586)-3.5))))</f>
      </c>
    </row>
    <row r="5715" spans="1:3" x14ac:dyDescent="0.25">
      <c r="A5715">
        <v>184</v>
      </c>
      <c r="B5715" t="s">
        <v>63</v>
      </c>
      <c r="C5715">
        <f>(((Calculator!$C184-55)/10)*(((Calculator!$E184*0.02586)-1.3)/0.3))</f>
      </c>
    </row>
    <row r="5716" spans="1:3" x14ac:dyDescent="0.25">
      <c r="A5716">
        <v>184</v>
      </c>
      <c r="B5716" t="s">
        <v>64</v>
      </c>
      <c r="C5716">
        <f>(((Calculator!$C184-55)/10)*((MAX(Calculator!$F184,110)-130)/20))</f>
      </c>
    </row>
    <row r="5717" spans="1:3" x14ac:dyDescent="0.25">
      <c r="A5717">
        <v>184</v>
      </c>
      <c r="B5717" t="s">
        <v>65</v>
      </c>
      <c r="C5717">
        <f>(((Calculator!$C184-55)/10)*IF(Calculator!$G184="Yes",1,0))</f>
      </c>
    </row>
    <row r="5718" spans="1:3" x14ac:dyDescent="0.25">
      <c r="A5718">
        <v>184</v>
      </c>
      <c r="B5718" t="s">
        <v>66</v>
      </c>
      <c r="C5718">
        <f>(((Calculator!$C184-55)/10)*IF(Calculator!$H184="Yes",1,0))</f>
      </c>
    </row>
    <row r="5719" spans="1:3" x14ac:dyDescent="0.25">
      <c r="A5719">
        <v>184</v>
      </c>
      <c r="B5719" t="s">
        <v>67</v>
      </c>
      <c r="C5719">
        <f>(((Calculator!$C184-55)/10)*((MAX(Calculator!$I184,30)-30)/5))</f>
      </c>
    </row>
    <row r="5720" spans="1:3" x14ac:dyDescent="0.25">
      <c r="A5720">
        <v>184</v>
      </c>
      <c r="B5720" t="s">
        <v>68</v>
      </c>
      <c r="C5720">
        <f>(((Calculator!$C184-55)/10)*((MIN(Calculator!$J184,60)-60)/-15))</f>
      </c>
    </row>
    <row r="5721" spans="1:3" x14ac:dyDescent="0.25">
      <c r="A5721">
        <v>184</v>
      </c>
      <c r="B5721" t="s">
        <v>69</v>
      </c>
      <c r="C5721">
        <f>IF(AND(Calculator!$O184&lt;&gt;"",Calculator!$O184&gt;=4,Calculator!$O184&lt;=6),1,0)</f>
      </c>
    </row>
    <row r="5722" spans="1:3" x14ac:dyDescent="0.25">
      <c r="A5722">
        <v>184</v>
      </c>
      <c r="B5722" t="s">
        <v>70</v>
      </c>
      <c r="C5722">
        <f>IF(AND(Calculator!$O184&lt;&gt;"",Calculator!$O184&gt;=7,Calculator!$O184&lt;=10),1,0)</f>
      </c>
    </row>
    <row r="5723" spans="1:3" x14ac:dyDescent="0.25">
      <c r="A5723">
        <v>184</v>
      </c>
      <c r="B5723" t="s">
        <v>71</v>
      </c>
      <c r="C5723">
        <f>IF(Calculator!$O184="",1,0)</f>
      </c>
    </row>
    <row r="5724" spans="1:3" x14ac:dyDescent="0.25">
      <c r="A5724">
        <v>184</v>
      </c>
      <c r="B5724" t="s">
        <v>72</v>
      </c>
      <c r="C5724">
        <f>IF(OR(Calculator!$M184="",Calculator!$M184=0),0,LN(Calculator!$M184))</f>
      </c>
    </row>
    <row r="5725" spans="1:3" x14ac:dyDescent="0.25">
      <c r="A5725">
        <v>184</v>
      </c>
      <c r="B5725" t="s">
        <v>73</v>
      </c>
      <c r="C5725">
        <f>IF(Calculator!$M184="",1,0)</f>
      </c>
    </row>
    <row r="5726" spans="1:3" x14ac:dyDescent="0.25">
      <c r="A5726">
        <v>184</v>
      </c>
      <c r="B5726" t="s">
        <v>74</v>
      </c>
      <c r="C5726">
        <f>IF(Calculator!$N184="",0,(Calculator!$N184-5.3)*IF(Calculator!$G184="Yes",1,0))</f>
      </c>
    </row>
    <row r="5727" spans="1:3" x14ac:dyDescent="0.25">
      <c r="A5727">
        <v>184</v>
      </c>
      <c r="B5727" t="s">
        <v>75</v>
      </c>
      <c r="C5727">
        <f>IF(Calculator!$N184="",0,(Calculator!$N184-5.3)*(1-IF(Calculator!$G184="Yes",1,0)))</f>
      </c>
    </row>
    <row r="5728" spans="1:3" x14ac:dyDescent="0.25">
      <c r="A5728">
        <v>184</v>
      </c>
      <c r="B5728" t="s">
        <v>76</v>
      </c>
      <c r="C5728">
        <f>IF(Calculator!$N184="",1,0)</f>
      </c>
    </row>
    <row r="5729" spans="1:3" x14ac:dyDescent="0.25">
      <c r="A5729">
        <v>184</v>
      </c>
      <c r="B5729" t="s">
        <v>77</v>
      </c>
      <c r="C5729">
        <f>1</f>
      </c>
    </row>
    <row r="5730" spans="1:3" x14ac:dyDescent="0.25">
      <c r="A5730">
        <v>185</v>
      </c>
      <c r="B5730" t="s">
        <v>47</v>
      </c>
      <c r="C5730">
        <f>(Calculator!$C185-55)/10</f>
      </c>
    </row>
    <row r="5731" spans="1:3" x14ac:dyDescent="0.25">
      <c r="A5731">
        <v>185</v>
      </c>
      <c r="B5731" t="s">
        <v>48</v>
      </c>
      <c r="C5731">
        <f>((Calculator!$C185-55)/10)^2</f>
      </c>
    </row>
    <row r="5732" spans="1:3" x14ac:dyDescent="0.25">
      <c r="A5732">
        <v>185</v>
      </c>
      <c r="B5732" t="s">
        <v>49</v>
      </c>
      <c r="C5732">
        <f>((Calculator!$D185-Calculator!$E185)*0.02586)-3.5</f>
      </c>
    </row>
    <row r="5733" spans="1:3" x14ac:dyDescent="0.25">
      <c r="A5733">
        <v>185</v>
      </c>
      <c r="B5733" t="s">
        <v>50</v>
      </c>
      <c r="C5733">
        <f>((Calculator!$E185*0.02586)-1.3)/0.3</f>
      </c>
    </row>
    <row r="5734" spans="1:3" x14ac:dyDescent="0.25">
      <c r="A5734">
        <v>185</v>
      </c>
      <c r="B5734" t="s">
        <v>51</v>
      </c>
      <c r="C5734">
        <f>(MIN(Calculator!$F185,110)-110)/20</f>
      </c>
    </row>
    <row r="5735" spans="1:3" x14ac:dyDescent="0.25">
      <c r="A5735">
        <v>185</v>
      </c>
      <c r="B5735" t="s">
        <v>52</v>
      </c>
      <c r="C5735">
        <f>(MAX(Calculator!$F185,110)-130)/20</f>
      </c>
    </row>
    <row r="5736" spans="1:3" x14ac:dyDescent="0.25">
      <c r="A5736">
        <v>185</v>
      </c>
      <c r="B5736" t="s">
        <v>17</v>
      </c>
      <c r="C5736">
        <f>IF(Calculator!$G185="Yes",1,0)</f>
      </c>
    </row>
    <row r="5737" spans="1:3" x14ac:dyDescent="0.25">
      <c r="A5737">
        <v>185</v>
      </c>
      <c r="B5737" t="s">
        <v>53</v>
      </c>
      <c r="C5737">
        <f>IF(Calculator!$H185="Yes",1,0)</f>
      </c>
    </row>
    <row r="5738" spans="1:3" x14ac:dyDescent="0.25">
      <c r="A5738">
        <v>185</v>
      </c>
      <c r="B5738" t="s">
        <v>54</v>
      </c>
      <c r="C5738">
        <f>(MIN(Calculator!$I185,30)-25)/5</f>
      </c>
    </row>
    <row r="5739" spans="1:3" x14ac:dyDescent="0.25">
      <c r="A5739">
        <v>185</v>
      </c>
      <c r="B5739" t="s">
        <v>55</v>
      </c>
      <c r="C5739">
        <f>(MAX(Calculator!$I185,30)-30)/5</f>
      </c>
    </row>
    <row r="5740" spans="1:3" x14ac:dyDescent="0.25">
      <c r="A5740">
        <v>185</v>
      </c>
      <c r="B5740" t="s">
        <v>56</v>
      </c>
      <c r="C5740">
        <f>(MIN(Calculator!$J185,60)-60)/-15</f>
      </c>
    </row>
    <row r="5741" spans="1:3" x14ac:dyDescent="0.25">
      <c r="A5741">
        <v>185</v>
      </c>
      <c r="B5741" t="s">
        <v>57</v>
      </c>
      <c r="C5741">
        <f>(MAX(Calculator!$J185,60)-90)/-15</f>
      </c>
    </row>
    <row r="5742" spans="1:3" x14ac:dyDescent="0.25">
      <c r="A5742">
        <v>185</v>
      </c>
      <c r="B5742" t="s">
        <v>58</v>
      </c>
      <c r="C5742">
        <f>IF(Calculator!$K185="Yes",1,0)</f>
      </c>
    </row>
    <row r="5743" spans="1:3" x14ac:dyDescent="0.25">
      <c r="A5743">
        <v>185</v>
      </c>
      <c r="B5743" t="s">
        <v>59</v>
      </c>
      <c r="C5743">
        <f>IF(Calculator!$L185="Yes",1,0)</f>
      </c>
    </row>
    <row r="5744" spans="1:3" x14ac:dyDescent="0.25">
      <c r="A5744">
        <v>185</v>
      </c>
      <c r="B5744" t="s">
        <v>60</v>
      </c>
      <c r="C5744">
        <f>((MAX(Calculator!$F185,110)-130)/20)*IF(Calculator!$K185="Yes",1,0)</f>
      </c>
    </row>
    <row r="5745" spans="1:3" x14ac:dyDescent="0.25">
      <c r="A5745">
        <v>185</v>
      </c>
      <c r="B5745" t="s">
        <v>61</v>
      </c>
      <c r="C5745">
        <f>((((Calculator!$D185-Calculator!$E185)*0.02586)-3.5))*IF(Calculator!$L185="Yes",1,0)</f>
      </c>
    </row>
    <row r="5746" spans="1:3" x14ac:dyDescent="0.25">
      <c r="A5746">
        <v>185</v>
      </c>
      <c r="B5746" t="s">
        <v>62</v>
      </c>
      <c r="C5746">
        <f>(((Calculator!$C185-55)/10)*(((((Calculator!$D185-Calculator!$E185)*0.02586)-3.5))))</f>
      </c>
    </row>
    <row r="5747" spans="1:3" x14ac:dyDescent="0.25">
      <c r="A5747">
        <v>185</v>
      </c>
      <c r="B5747" t="s">
        <v>63</v>
      </c>
      <c r="C5747">
        <f>(((Calculator!$C185-55)/10)*(((Calculator!$E185*0.02586)-1.3)/0.3))</f>
      </c>
    </row>
    <row r="5748" spans="1:3" x14ac:dyDescent="0.25">
      <c r="A5748">
        <v>185</v>
      </c>
      <c r="B5748" t="s">
        <v>64</v>
      </c>
      <c r="C5748">
        <f>(((Calculator!$C185-55)/10)*((MAX(Calculator!$F185,110)-130)/20))</f>
      </c>
    </row>
    <row r="5749" spans="1:3" x14ac:dyDescent="0.25">
      <c r="A5749">
        <v>185</v>
      </c>
      <c r="B5749" t="s">
        <v>65</v>
      </c>
      <c r="C5749">
        <f>(((Calculator!$C185-55)/10)*IF(Calculator!$G185="Yes",1,0))</f>
      </c>
    </row>
    <row r="5750" spans="1:3" x14ac:dyDescent="0.25">
      <c r="A5750">
        <v>185</v>
      </c>
      <c r="B5750" t="s">
        <v>66</v>
      </c>
      <c r="C5750">
        <f>(((Calculator!$C185-55)/10)*IF(Calculator!$H185="Yes",1,0))</f>
      </c>
    </row>
    <row r="5751" spans="1:3" x14ac:dyDescent="0.25">
      <c r="A5751">
        <v>185</v>
      </c>
      <c r="B5751" t="s">
        <v>67</v>
      </c>
      <c r="C5751">
        <f>(((Calculator!$C185-55)/10)*((MAX(Calculator!$I185,30)-30)/5))</f>
      </c>
    </row>
    <row r="5752" spans="1:3" x14ac:dyDescent="0.25">
      <c r="A5752">
        <v>185</v>
      </c>
      <c r="B5752" t="s">
        <v>68</v>
      </c>
      <c r="C5752">
        <f>(((Calculator!$C185-55)/10)*((MIN(Calculator!$J185,60)-60)/-15))</f>
      </c>
    </row>
    <row r="5753" spans="1:3" x14ac:dyDescent="0.25">
      <c r="A5753">
        <v>185</v>
      </c>
      <c r="B5753" t="s">
        <v>69</v>
      </c>
      <c r="C5753">
        <f>IF(AND(Calculator!$O185&lt;&gt;"",Calculator!$O185&gt;=4,Calculator!$O185&lt;=6),1,0)</f>
      </c>
    </row>
    <row r="5754" spans="1:3" x14ac:dyDescent="0.25">
      <c r="A5754">
        <v>185</v>
      </c>
      <c r="B5754" t="s">
        <v>70</v>
      </c>
      <c r="C5754">
        <f>IF(AND(Calculator!$O185&lt;&gt;"",Calculator!$O185&gt;=7,Calculator!$O185&lt;=10),1,0)</f>
      </c>
    </row>
    <row r="5755" spans="1:3" x14ac:dyDescent="0.25">
      <c r="A5755">
        <v>185</v>
      </c>
      <c r="B5755" t="s">
        <v>71</v>
      </c>
      <c r="C5755">
        <f>IF(Calculator!$O185="",1,0)</f>
      </c>
    </row>
    <row r="5756" spans="1:3" x14ac:dyDescent="0.25">
      <c r="A5756">
        <v>185</v>
      </c>
      <c r="B5756" t="s">
        <v>72</v>
      </c>
      <c r="C5756">
        <f>IF(OR(Calculator!$M185="",Calculator!$M185=0),0,LN(Calculator!$M185))</f>
      </c>
    </row>
    <row r="5757" spans="1:3" x14ac:dyDescent="0.25">
      <c r="A5757">
        <v>185</v>
      </c>
      <c r="B5757" t="s">
        <v>73</v>
      </c>
      <c r="C5757">
        <f>IF(Calculator!$M185="",1,0)</f>
      </c>
    </row>
    <row r="5758" spans="1:3" x14ac:dyDescent="0.25">
      <c r="A5758">
        <v>185</v>
      </c>
      <c r="B5758" t="s">
        <v>74</v>
      </c>
      <c r="C5758">
        <f>IF(Calculator!$N185="",0,(Calculator!$N185-5.3)*IF(Calculator!$G185="Yes",1,0))</f>
      </c>
    </row>
    <row r="5759" spans="1:3" x14ac:dyDescent="0.25">
      <c r="A5759">
        <v>185</v>
      </c>
      <c r="B5759" t="s">
        <v>75</v>
      </c>
      <c r="C5759">
        <f>IF(Calculator!$N185="",0,(Calculator!$N185-5.3)*(1-IF(Calculator!$G185="Yes",1,0)))</f>
      </c>
    </row>
    <row r="5760" spans="1:3" x14ac:dyDescent="0.25">
      <c r="A5760">
        <v>185</v>
      </c>
      <c r="B5760" t="s">
        <v>76</v>
      </c>
      <c r="C5760">
        <f>IF(Calculator!$N185="",1,0)</f>
      </c>
    </row>
    <row r="5761" spans="1:3" x14ac:dyDescent="0.25">
      <c r="A5761">
        <v>185</v>
      </c>
      <c r="B5761" t="s">
        <v>77</v>
      </c>
      <c r="C5761">
        <f>1</f>
      </c>
    </row>
    <row r="5762" spans="1:3" x14ac:dyDescent="0.25">
      <c r="A5762">
        <v>186</v>
      </c>
      <c r="B5762" t="s">
        <v>47</v>
      </c>
      <c r="C5762">
        <f>(Calculator!$C186-55)/10</f>
      </c>
    </row>
    <row r="5763" spans="1:3" x14ac:dyDescent="0.25">
      <c r="A5763">
        <v>186</v>
      </c>
      <c r="B5763" t="s">
        <v>48</v>
      </c>
      <c r="C5763">
        <f>((Calculator!$C186-55)/10)^2</f>
      </c>
    </row>
    <row r="5764" spans="1:3" x14ac:dyDescent="0.25">
      <c r="A5764">
        <v>186</v>
      </c>
      <c r="B5764" t="s">
        <v>49</v>
      </c>
      <c r="C5764">
        <f>((Calculator!$D186-Calculator!$E186)*0.02586)-3.5</f>
      </c>
    </row>
    <row r="5765" spans="1:3" x14ac:dyDescent="0.25">
      <c r="A5765">
        <v>186</v>
      </c>
      <c r="B5765" t="s">
        <v>50</v>
      </c>
      <c r="C5765">
        <f>((Calculator!$E186*0.02586)-1.3)/0.3</f>
      </c>
    </row>
    <row r="5766" spans="1:3" x14ac:dyDescent="0.25">
      <c r="A5766">
        <v>186</v>
      </c>
      <c r="B5766" t="s">
        <v>51</v>
      </c>
      <c r="C5766">
        <f>(MIN(Calculator!$F186,110)-110)/20</f>
      </c>
    </row>
    <row r="5767" spans="1:3" x14ac:dyDescent="0.25">
      <c r="A5767">
        <v>186</v>
      </c>
      <c r="B5767" t="s">
        <v>52</v>
      </c>
      <c r="C5767">
        <f>(MAX(Calculator!$F186,110)-130)/20</f>
      </c>
    </row>
    <row r="5768" spans="1:3" x14ac:dyDescent="0.25">
      <c r="A5768">
        <v>186</v>
      </c>
      <c r="B5768" t="s">
        <v>17</v>
      </c>
      <c r="C5768">
        <f>IF(Calculator!$G186="Yes",1,0)</f>
      </c>
    </row>
    <row r="5769" spans="1:3" x14ac:dyDescent="0.25">
      <c r="A5769">
        <v>186</v>
      </c>
      <c r="B5769" t="s">
        <v>53</v>
      </c>
      <c r="C5769">
        <f>IF(Calculator!$H186="Yes",1,0)</f>
      </c>
    </row>
    <row r="5770" spans="1:3" x14ac:dyDescent="0.25">
      <c r="A5770">
        <v>186</v>
      </c>
      <c r="B5770" t="s">
        <v>54</v>
      </c>
      <c r="C5770">
        <f>(MIN(Calculator!$I186,30)-25)/5</f>
      </c>
    </row>
    <row r="5771" spans="1:3" x14ac:dyDescent="0.25">
      <c r="A5771">
        <v>186</v>
      </c>
      <c r="B5771" t="s">
        <v>55</v>
      </c>
      <c r="C5771">
        <f>(MAX(Calculator!$I186,30)-30)/5</f>
      </c>
    </row>
    <row r="5772" spans="1:3" x14ac:dyDescent="0.25">
      <c r="A5772">
        <v>186</v>
      </c>
      <c r="B5772" t="s">
        <v>56</v>
      </c>
      <c r="C5772">
        <f>(MIN(Calculator!$J186,60)-60)/-15</f>
      </c>
    </row>
    <row r="5773" spans="1:3" x14ac:dyDescent="0.25">
      <c r="A5773">
        <v>186</v>
      </c>
      <c r="B5773" t="s">
        <v>57</v>
      </c>
      <c r="C5773">
        <f>(MAX(Calculator!$J186,60)-90)/-15</f>
      </c>
    </row>
    <row r="5774" spans="1:3" x14ac:dyDescent="0.25">
      <c r="A5774">
        <v>186</v>
      </c>
      <c r="B5774" t="s">
        <v>58</v>
      </c>
      <c r="C5774">
        <f>IF(Calculator!$K186="Yes",1,0)</f>
      </c>
    </row>
    <row r="5775" spans="1:3" x14ac:dyDescent="0.25">
      <c r="A5775">
        <v>186</v>
      </c>
      <c r="B5775" t="s">
        <v>59</v>
      </c>
      <c r="C5775">
        <f>IF(Calculator!$L186="Yes",1,0)</f>
      </c>
    </row>
    <row r="5776" spans="1:3" x14ac:dyDescent="0.25">
      <c r="A5776">
        <v>186</v>
      </c>
      <c r="B5776" t="s">
        <v>60</v>
      </c>
      <c r="C5776">
        <f>((MAX(Calculator!$F186,110)-130)/20)*IF(Calculator!$K186="Yes",1,0)</f>
      </c>
    </row>
    <row r="5777" spans="1:3" x14ac:dyDescent="0.25">
      <c r="A5777">
        <v>186</v>
      </c>
      <c r="B5777" t="s">
        <v>61</v>
      </c>
      <c r="C5777">
        <f>((((Calculator!$D186-Calculator!$E186)*0.02586)-3.5))*IF(Calculator!$L186="Yes",1,0)</f>
      </c>
    </row>
    <row r="5778" spans="1:3" x14ac:dyDescent="0.25">
      <c r="A5778">
        <v>186</v>
      </c>
      <c r="B5778" t="s">
        <v>62</v>
      </c>
      <c r="C5778">
        <f>(((Calculator!$C186-55)/10)*(((((Calculator!$D186-Calculator!$E186)*0.02586)-3.5))))</f>
      </c>
    </row>
    <row r="5779" spans="1:3" x14ac:dyDescent="0.25">
      <c r="A5779">
        <v>186</v>
      </c>
      <c r="B5779" t="s">
        <v>63</v>
      </c>
      <c r="C5779">
        <f>(((Calculator!$C186-55)/10)*(((Calculator!$E186*0.02586)-1.3)/0.3))</f>
      </c>
    </row>
    <row r="5780" spans="1:3" x14ac:dyDescent="0.25">
      <c r="A5780">
        <v>186</v>
      </c>
      <c r="B5780" t="s">
        <v>64</v>
      </c>
      <c r="C5780">
        <f>(((Calculator!$C186-55)/10)*((MAX(Calculator!$F186,110)-130)/20))</f>
      </c>
    </row>
    <row r="5781" spans="1:3" x14ac:dyDescent="0.25">
      <c r="A5781">
        <v>186</v>
      </c>
      <c r="B5781" t="s">
        <v>65</v>
      </c>
      <c r="C5781">
        <f>(((Calculator!$C186-55)/10)*IF(Calculator!$G186="Yes",1,0))</f>
      </c>
    </row>
    <row r="5782" spans="1:3" x14ac:dyDescent="0.25">
      <c r="A5782">
        <v>186</v>
      </c>
      <c r="B5782" t="s">
        <v>66</v>
      </c>
      <c r="C5782">
        <f>(((Calculator!$C186-55)/10)*IF(Calculator!$H186="Yes",1,0))</f>
      </c>
    </row>
    <row r="5783" spans="1:3" x14ac:dyDescent="0.25">
      <c r="A5783">
        <v>186</v>
      </c>
      <c r="B5783" t="s">
        <v>67</v>
      </c>
      <c r="C5783">
        <f>(((Calculator!$C186-55)/10)*((MAX(Calculator!$I186,30)-30)/5))</f>
      </c>
    </row>
    <row r="5784" spans="1:3" x14ac:dyDescent="0.25">
      <c r="A5784">
        <v>186</v>
      </c>
      <c r="B5784" t="s">
        <v>68</v>
      </c>
      <c r="C5784">
        <f>(((Calculator!$C186-55)/10)*((MIN(Calculator!$J186,60)-60)/-15))</f>
      </c>
    </row>
    <row r="5785" spans="1:3" x14ac:dyDescent="0.25">
      <c r="A5785">
        <v>186</v>
      </c>
      <c r="B5785" t="s">
        <v>69</v>
      </c>
      <c r="C5785">
        <f>IF(AND(Calculator!$O186&lt;&gt;"",Calculator!$O186&gt;=4,Calculator!$O186&lt;=6),1,0)</f>
      </c>
    </row>
    <row r="5786" spans="1:3" x14ac:dyDescent="0.25">
      <c r="A5786">
        <v>186</v>
      </c>
      <c r="B5786" t="s">
        <v>70</v>
      </c>
      <c r="C5786">
        <f>IF(AND(Calculator!$O186&lt;&gt;"",Calculator!$O186&gt;=7,Calculator!$O186&lt;=10),1,0)</f>
      </c>
    </row>
    <row r="5787" spans="1:3" x14ac:dyDescent="0.25">
      <c r="A5787">
        <v>186</v>
      </c>
      <c r="B5787" t="s">
        <v>71</v>
      </c>
      <c r="C5787">
        <f>IF(Calculator!$O186="",1,0)</f>
      </c>
    </row>
    <row r="5788" spans="1:3" x14ac:dyDescent="0.25">
      <c r="A5788">
        <v>186</v>
      </c>
      <c r="B5788" t="s">
        <v>72</v>
      </c>
      <c r="C5788">
        <f>IF(OR(Calculator!$M186="",Calculator!$M186=0),0,LN(Calculator!$M186))</f>
      </c>
    </row>
    <row r="5789" spans="1:3" x14ac:dyDescent="0.25">
      <c r="A5789">
        <v>186</v>
      </c>
      <c r="B5789" t="s">
        <v>73</v>
      </c>
      <c r="C5789">
        <f>IF(Calculator!$M186="",1,0)</f>
      </c>
    </row>
    <row r="5790" spans="1:3" x14ac:dyDescent="0.25">
      <c r="A5790">
        <v>186</v>
      </c>
      <c r="B5790" t="s">
        <v>74</v>
      </c>
      <c r="C5790">
        <f>IF(Calculator!$N186="",0,(Calculator!$N186-5.3)*IF(Calculator!$G186="Yes",1,0))</f>
      </c>
    </row>
    <row r="5791" spans="1:3" x14ac:dyDescent="0.25">
      <c r="A5791">
        <v>186</v>
      </c>
      <c r="B5791" t="s">
        <v>75</v>
      </c>
      <c r="C5791">
        <f>IF(Calculator!$N186="",0,(Calculator!$N186-5.3)*(1-IF(Calculator!$G186="Yes",1,0)))</f>
      </c>
    </row>
    <row r="5792" spans="1:3" x14ac:dyDescent="0.25">
      <c r="A5792">
        <v>186</v>
      </c>
      <c r="B5792" t="s">
        <v>76</v>
      </c>
      <c r="C5792">
        <f>IF(Calculator!$N186="",1,0)</f>
      </c>
    </row>
    <row r="5793" spans="1:3" x14ac:dyDescent="0.25">
      <c r="A5793">
        <v>186</v>
      </c>
      <c r="B5793" t="s">
        <v>77</v>
      </c>
      <c r="C5793">
        <f>1</f>
      </c>
    </row>
    <row r="5794" spans="1:3" x14ac:dyDescent="0.25">
      <c r="A5794">
        <v>187</v>
      </c>
      <c r="B5794" t="s">
        <v>47</v>
      </c>
      <c r="C5794">
        <f>(Calculator!$C187-55)/10</f>
      </c>
    </row>
    <row r="5795" spans="1:3" x14ac:dyDescent="0.25">
      <c r="A5795">
        <v>187</v>
      </c>
      <c r="B5795" t="s">
        <v>48</v>
      </c>
      <c r="C5795">
        <f>((Calculator!$C187-55)/10)^2</f>
      </c>
    </row>
    <row r="5796" spans="1:3" x14ac:dyDescent="0.25">
      <c r="A5796">
        <v>187</v>
      </c>
      <c r="B5796" t="s">
        <v>49</v>
      </c>
      <c r="C5796">
        <f>((Calculator!$D187-Calculator!$E187)*0.02586)-3.5</f>
      </c>
    </row>
    <row r="5797" spans="1:3" x14ac:dyDescent="0.25">
      <c r="A5797">
        <v>187</v>
      </c>
      <c r="B5797" t="s">
        <v>50</v>
      </c>
      <c r="C5797">
        <f>((Calculator!$E187*0.02586)-1.3)/0.3</f>
      </c>
    </row>
    <row r="5798" spans="1:3" x14ac:dyDescent="0.25">
      <c r="A5798">
        <v>187</v>
      </c>
      <c r="B5798" t="s">
        <v>51</v>
      </c>
      <c r="C5798">
        <f>(MIN(Calculator!$F187,110)-110)/20</f>
      </c>
    </row>
    <row r="5799" spans="1:3" x14ac:dyDescent="0.25">
      <c r="A5799">
        <v>187</v>
      </c>
      <c r="B5799" t="s">
        <v>52</v>
      </c>
      <c r="C5799">
        <f>(MAX(Calculator!$F187,110)-130)/20</f>
      </c>
    </row>
    <row r="5800" spans="1:3" x14ac:dyDescent="0.25">
      <c r="A5800">
        <v>187</v>
      </c>
      <c r="B5800" t="s">
        <v>17</v>
      </c>
      <c r="C5800">
        <f>IF(Calculator!$G187="Yes",1,0)</f>
      </c>
    </row>
    <row r="5801" spans="1:3" x14ac:dyDescent="0.25">
      <c r="A5801">
        <v>187</v>
      </c>
      <c r="B5801" t="s">
        <v>53</v>
      </c>
      <c r="C5801">
        <f>IF(Calculator!$H187="Yes",1,0)</f>
      </c>
    </row>
    <row r="5802" spans="1:3" x14ac:dyDescent="0.25">
      <c r="A5802">
        <v>187</v>
      </c>
      <c r="B5802" t="s">
        <v>54</v>
      </c>
      <c r="C5802">
        <f>(MIN(Calculator!$I187,30)-25)/5</f>
      </c>
    </row>
    <row r="5803" spans="1:3" x14ac:dyDescent="0.25">
      <c r="A5803">
        <v>187</v>
      </c>
      <c r="B5803" t="s">
        <v>55</v>
      </c>
      <c r="C5803">
        <f>(MAX(Calculator!$I187,30)-30)/5</f>
      </c>
    </row>
    <row r="5804" spans="1:3" x14ac:dyDescent="0.25">
      <c r="A5804">
        <v>187</v>
      </c>
      <c r="B5804" t="s">
        <v>56</v>
      </c>
      <c r="C5804">
        <f>(MIN(Calculator!$J187,60)-60)/-15</f>
      </c>
    </row>
    <row r="5805" spans="1:3" x14ac:dyDescent="0.25">
      <c r="A5805">
        <v>187</v>
      </c>
      <c r="B5805" t="s">
        <v>57</v>
      </c>
      <c r="C5805">
        <f>(MAX(Calculator!$J187,60)-90)/-15</f>
      </c>
    </row>
    <row r="5806" spans="1:3" x14ac:dyDescent="0.25">
      <c r="A5806">
        <v>187</v>
      </c>
      <c r="B5806" t="s">
        <v>58</v>
      </c>
      <c r="C5806">
        <f>IF(Calculator!$K187="Yes",1,0)</f>
      </c>
    </row>
    <row r="5807" spans="1:3" x14ac:dyDescent="0.25">
      <c r="A5807">
        <v>187</v>
      </c>
      <c r="B5807" t="s">
        <v>59</v>
      </c>
      <c r="C5807">
        <f>IF(Calculator!$L187="Yes",1,0)</f>
      </c>
    </row>
    <row r="5808" spans="1:3" x14ac:dyDescent="0.25">
      <c r="A5808">
        <v>187</v>
      </c>
      <c r="B5808" t="s">
        <v>60</v>
      </c>
      <c r="C5808">
        <f>((MAX(Calculator!$F187,110)-130)/20)*IF(Calculator!$K187="Yes",1,0)</f>
      </c>
    </row>
    <row r="5809" spans="1:3" x14ac:dyDescent="0.25">
      <c r="A5809">
        <v>187</v>
      </c>
      <c r="B5809" t="s">
        <v>61</v>
      </c>
      <c r="C5809">
        <f>((((Calculator!$D187-Calculator!$E187)*0.02586)-3.5))*IF(Calculator!$L187="Yes",1,0)</f>
      </c>
    </row>
    <row r="5810" spans="1:3" x14ac:dyDescent="0.25">
      <c r="A5810">
        <v>187</v>
      </c>
      <c r="B5810" t="s">
        <v>62</v>
      </c>
      <c r="C5810">
        <f>(((Calculator!$C187-55)/10)*(((((Calculator!$D187-Calculator!$E187)*0.02586)-3.5))))</f>
      </c>
    </row>
    <row r="5811" spans="1:3" x14ac:dyDescent="0.25">
      <c r="A5811">
        <v>187</v>
      </c>
      <c r="B5811" t="s">
        <v>63</v>
      </c>
      <c r="C5811">
        <f>(((Calculator!$C187-55)/10)*(((Calculator!$E187*0.02586)-1.3)/0.3))</f>
      </c>
    </row>
    <row r="5812" spans="1:3" x14ac:dyDescent="0.25">
      <c r="A5812">
        <v>187</v>
      </c>
      <c r="B5812" t="s">
        <v>64</v>
      </c>
      <c r="C5812">
        <f>(((Calculator!$C187-55)/10)*((MAX(Calculator!$F187,110)-130)/20))</f>
      </c>
    </row>
    <row r="5813" spans="1:3" x14ac:dyDescent="0.25">
      <c r="A5813">
        <v>187</v>
      </c>
      <c r="B5813" t="s">
        <v>65</v>
      </c>
      <c r="C5813">
        <f>(((Calculator!$C187-55)/10)*IF(Calculator!$G187="Yes",1,0))</f>
      </c>
    </row>
    <row r="5814" spans="1:3" x14ac:dyDescent="0.25">
      <c r="A5814">
        <v>187</v>
      </c>
      <c r="B5814" t="s">
        <v>66</v>
      </c>
      <c r="C5814">
        <f>(((Calculator!$C187-55)/10)*IF(Calculator!$H187="Yes",1,0))</f>
      </c>
    </row>
    <row r="5815" spans="1:3" x14ac:dyDescent="0.25">
      <c r="A5815">
        <v>187</v>
      </c>
      <c r="B5815" t="s">
        <v>67</v>
      </c>
      <c r="C5815">
        <f>(((Calculator!$C187-55)/10)*((MAX(Calculator!$I187,30)-30)/5))</f>
      </c>
    </row>
    <row r="5816" spans="1:3" x14ac:dyDescent="0.25">
      <c r="A5816">
        <v>187</v>
      </c>
      <c r="B5816" t="s">
        <v>68</v>
      </c>
      <c r="C5816">
        <f>(((Calculator!$C187-55)/10)*((MIN(Calculator!$J187,60)-60)/-15))</f>
      </c>
    </row>
    <row r="5817" spans="1:3" x14ac:dyDescent="0.25">
      <c r="A5817">
        <v>187</v>
      </c>
      <c r="B5817" t="s">
        <v>69</v>
      </c>
      <c r="C5817">
        <f>IF(AND(Calculator!$O187&lt;&gt;"",Calculator!$O187&gt;=4,Calculator!$O187&lt;=6),1,0)</f>
      </c>
    </row>
    <row r="5818" spans="1:3" x14ac:dyDescent="0.25">
      <c r="A5818">
        <v>187</v>
      </c>
      <c r="B5818" t="s">
        <v>70</v>
      </c>
      <c r="C5818">
        <f>IF(AND(Calculator!$O187&lt;&gt;"",Calculator!$O187&gt;=7,Calculator!$O187&lt;=10),1,0)</f>
      </c>
    </row>
    <row r="5819" spans="1:3" x14ac:dyDescent="0.25">
      <c r="A5819">
        <v>187</v>
      </c>
      <c r="B5819" t="s">
        <v>71</v>
      </c>
      <c r="C5819">
        <f>IF(Calculator!$O187="",1,0)</f>
      </c>
    </row>
    <row r="5820" spans="1:3" x14ac:dyDescent="0.25">
      <c r="A5820">
        <v>187</v>
      </c>
      <c r="B5820" t="s">
        <v>72</v>
      </c>
      <c r="C5820">
        <f>IF(OR(Calculator!$M187="",Calculator!$M187=0),0,LN(Calculator!$M187))</f>
      </c>
    </row>
    <row r="5821" spans="1:3" x14ac:dyDescent="0.25">
      <c r="A5821">
        <v>187</v>
      </c>
      <c r="B5821" t="s">
        <v>73</v>
      </c>
      <c r="C5821">
        <f>IF(Calculator!$M187="",1,0)</f>
      </c>
    </row>
    <row r="5822" spans="1:3" x14ac:dyDescent="0.25">
      <c r="A5822">
        <v>187</v>
      </c>
      <c r="B5822" t="s">
        <v>74</v>
      </c>
      <c r="C5822">
        <f>IF(Calculator!$N187="",0,(Calculator!$N187-5.3)*IF(Calculator!$G187="Yes",1,0))</f>
      </c>
    </row>
    <row r="5823" spans="1:3" x14ac:dyDescent="0.25">
      <c r="A5823">
        <v>187</v>
      </c>
      <c r="B5823" t="s">
        <v>75</v>
      </c>
      <c r="C5823">
        <f>IF(Calculator!$N187="",0,(Calculator!$N187-5.3)*(1-IF(Calculator!$G187="Yes",1,0)))</f>
      </c>
    </row>
    <row r="5824" spans="1:3" x14ac:dyDescent="0.25">
      <c r="A5824">
        <v>187</v>
      </c>
      <c r="B5824" t="s">
        <v>76</v>
      </c>
      <c r="C5824">
        <f>IF(Calculator!$N187="",1,0)</f>
      </c>
    </row>
    <row r="5825" spans="1:3" x14ac:dyDescent="0.25">
      <c r="A5825">
        <v>187</v>
      </c>
      <c r="B5825" t="s">
        <v>77</v>
      </c>
      <c r="C5825">
        <f>1</f>
      </c>
    </row>
    <row r="5826" spans="1:3" x14ac:dyDescent="0.25">
      <c r="A5826">
        <v>188</v>
      </c>
      <c r="B5826" t="s">
        <v>47</v>
      </c>
      <c r="C5826">
        <f>(Calculator!$C188-55)/10</f>
      </c>
    </row>
    <row r="5827" spans="1:3" x14ac:dyDescent="0.25">
      <c r="A5827">
        <v>188</v>
      </c>
      <c r="B5827" t="s">
        <v>48</v>
      </c>
      <c r="C5827">
        <f>((Calculator!$C188-55)/10)^2</f>
      </c>
    </row>
    <row r="5828" spans="1:3" x14ac:dyDescent="0.25">
      <c r="A5828">
        <v>188</v>
      </c>
      <c r="B5828" t="s">
        <v>49</v>
      </c>
      <c r="C5828">
        <f>((Calculator!$D188-Calculator!$E188)*0.02586)-3.5</f>
      </c>
    </row>
    <row r="5829" spans="1:3" x14ac:dyDescent="0.25">
      <c r="A5829">
        <v>188</v>
      </c>
      <c r="B5829" t="s">
        <v>50</v>
      </c>
      <c r="C5829">
        <f>((Calculator!$E188*0.02586)-1.3)/0.3</f>
      </c>
    </row>
    <row r="5830" spans="1:3" x14ac:dyDescent="0.25">
      <c r="A5830">
        <v>188</v>
      </c>
      <c r="B5830" t="s">
        <v>51</v>
      </c>
      <c r="C5830">
        <f>(MIN(Calculator!$F188,110)-110)/20</f>
      </c>
    </row>
    <row r="5831" spans="1:3" x14ac:dyDescent="0.25">
      <c r="A5831">
        <v>188</v>
      </c>
      <c r="B5831" t="s">
        <v>52</v>
      </c>
      <c r="C5831">
        <f>(MAX(Calculator!$F188,110)-130)/20</f>
      </c>
    </row>
    <row r="5832" spans="1:3" x14ac:dyDescent="0.25">
      <c r="A5832">
        <v>188</v>
      </c>
      <c r="B5832" t="s">
        <v>17</v>
      </c>
      <c r="C5832">
        <f>IF(Calculator!$G188="Yes",1,0)</f>
      </c>
    </row>
    <row r="5833" spans="1:3" x14ac:dyDescent="0.25">
      <c r="A5833">
        <v>188</v>
      </c>
      <c r="B5833" t="s">
        <v>53</v>
      </c>
      <c r="C5833">
        <f>IF(Calculator!$H188="Yes",1,0)</f>
      </c>
    </row>
    <row r="5834" spans="1:3" x14ac:dyDescent="0.25">
      <c r="A5834">
        <v>188</v>
      </c>
      <c r="B5834" t="s">
        <v>54</v>
      </c>
      <c r="C5834">
        <f>(MIN(Calculator!$I188,30)-25)/5</f>
      </c>
    </row>
    <row r="5835" spans="1:3" x14ac:dyDescent="0.25">
      <c r="A5835">
        <v>188</v>
      </c>
      <c r="B5835" t="s">
        <v>55</v>
      </c>
      <c r="C5835">
        <f>(MAX(Calculator!$I188,30)-30)/5</f>
      </c>
    </row>
    <row r="5836" spans="1:3" x14ac:dyDescent="0.25">
      <c r="A5836">
        <v>188</v>
      </c>
      <c r="B5836" t="s">
        <v>56</v>
      </c>
      <c r="C5836">
        <f>(MIN(Calculator!$J188,60)-60)/-15</f>
      </c>
    </row>
    <row r="5837" spans="1:3" x14ac:dyDescent="0.25">
      <c r="A5837">
        <v>188</v>
      </c>
      <c r="B5837" t="s">
        <v>57</v>
      </c>
      <c r="C5837">
        <f>(MAX(Calculator!$J188,60)-90)/-15</f>
      </c>
    </row>
    <row r="5838" spans="1:3" x14ac:dyDescent="0.25">
      <c r="A5838">
        <v>188</v>
      </c>
      <c r="B5838" t="s">
        <v>58</v>
      </c>
      <c r="C5838">
        <f>IF(Calculator!$K188="Yes",1,0)</f>
      </c>
    </row>
    <row r="5839" spans="1:3" x14ac:dyDescent="0.25">
      <c r="A5839">
        <v>188</v>
      </c>
      <c r="B5839" t="s">
        <v>59</v>
      </c>
      <c r="C5839">
        <f>IF(Calculator!$L188="Yes",1,0)</f>
      </c>
    </row>
    <row r="5840" spans="1:3" x14ac:dyDescent="0.25">
      <c r="A5840">
        <v>188</v>
      </c>
      <c r="B5840" t="s">
        <v>60</v>
      </c>
      <c r="C5840">
        <f>((MAX(Calculator!$F188,110)-130)/20)*IF(Calculator!$K188="Yes",1,0)</f>
      </c>
    </row>
    <row r="5841" spans="1:3" x14ac:dyDescent="0.25">
      <c r="A5841">
        <v>188</v>
      </c>
      <c r="B5841" t="s">
        <v>61</v>
      </c>
      <c r="C5841">
        <f>((((Calculator!$D188-Calculator!$E188)*0.02586)-3.5))*IF(Calculator!$L188="Yes",1,0)</f>
      </c>
    </row>
    <row r="5842" spans="1:3" x14ac:dyDescent="0.25">
      <c r="A5842">
        <v>188</v>
      </c>
      <c r="B5842" t="s">
        <v>62</v>
      </c>
      <c r="C5842">
        <f>(((Calculator!$C188-55)/10)*(((((Calculator!$D188-Calculator!$E188)*0.02586)-3.5))))</f>
      </c>
    </row>
    <row r="5843" spans="1:3" x14ac:dyDescent="0.25">
      <c r="A5843">
        <v>188</v>
      </c>
      <c r="B5843" t="s">
        <v>63</v>
      </c>
      <c r="C5843">
        <f>(((Calculator!$C188-55)/10)*(((Calculator!$E188*0.02586)-1.3)/0.3))</f>
      </c>
    </row>
    <row r="5844" spans="1:3" x14ac:dyDescent="0.25">
      <c r="A5844">
        <v>188</v>
      </c>
      <c r="B5844" t="s">
        <v>64</v>
      </c>
      <c r="C5844">
        <f>(((Calculator!$C188-55)/10)*((MAX(Calculator!$F188,110)-130)/20))</f>
      </c>
    </row>
    <row r="5845" spans="1:3" x14ac:dyDescent="0.25">
      <c r="A5845">
        <v>188</v>
      </c>
      <c r="B5845" t="s">
        <v>65</v>
      </c>
      <c r="C5845">
        <f>(((Calculator!$C188-55)/10)*IF(Calculator!$G188="Yes",1,0))</f>
      </c>
    </row>
    <row r="5846" spans="1:3" x14ac:dyDescent="0.25">
      <c r="A5846">
        <v>188</v>
      </c>
      <c r="B5846" t="s">
        <v>66</v>
      </c>
      <c r="C5846">
        <f>(((Calculator!$C188-55)/10)*IF(Calculator!$H188="Yes",1,0))</f>
      </c>
    </row>
    <row r="5847" spans="1:3" x14ac:dyDescent="0.25">
      <c r="A5847">
        <v>188</v>
      </c>
      <c r="B5847" t="s">
        <v>67</v>
      </c>
      <c r="C5847">
        <f>(((Calculator!$C188-55)/10)*((MAX(Calculator!$I188,30)-30)/5))</f>
      </c>
    </row>
    <row r="5848" spans="1:3" x14ac:dyDescent="0.25">
      <c r="A5848">
        <v>188</v>
      </c>
      <c r="B5848" t="s">
        <v>68</v>
      </c>
      <c r="C5848">
        <f>(((Calculator!$C188-55)/10)*((MIN(Calculator!$J188,60)-60)/-15))</f>
      </c>
    </row>
    <row r="5849" spans="1:3" x14ac:dyDescent="0.25">
      <c r="A5849">
        <v>188</v>
      </c>
      <c r="B5849" t="s">
        <v>69</v>
      </c>
      <c r="C5849">
        <f>IF(AND(Calculator!$O188&lt;&gt;"",Calculator!$O188&gt;=4,Calculator!$O188&lt;=6),1,0)</f>
      </c>
    </row>
    <row r="5850" spans="1:3" x14ac:dyDescent="0.25">
      <c r="A5850">
        <v>188</v>
      </c>
      <c r="B5850" t="s">
        <v>70</v>
      </c>
      <c r="C5850">
        <f>IF(AND(Calculator!$O188&lt;&gt;"",Calculator!$O188&gt;=7,Calculator!$O188&lt;=10),1,0)</f>
      </c>
    </row>
    <row r="5851" spans="1:3" x14ac:dyDescent="0.25">
      <c r="A5851">
        <v>188</v>
      </c>
      <c r="B5851" t="s">
        <v>71</v>
      </c>
      <c r="C5851">
        <f>IF(Calculator!$O188="",1,0)</f>
      </c>
    </row>
    <row r="5852" spans="1:3" x14ac:dyDescent="0.25">
      <c r="A5852">
        <v>188</v>
      </c>
      <c r="B5852" t="s">
        <v>72</v>
      </c>
      <c r="C5852">
        <f>IF(OR(Calculator!$M188="",Calculator!$M188=0),0,LN(Calculator!$M188))</f>
      </c>
    </row>
    <row r="5853" spans="1:3" x14ac:dyDescent="0.25">
      <c r="A5853">
        <v>188</v>
      </c>
      <c r="B5853" t="s">
        <v>73</v>
      </c>
      <c r="C5853">
        <f>IF(Calculator!$M188="",1,0)</f>
      </c>
    </row>
    <row r="5854" spans="1:3" x14ac:dyDescent="0.25">
      <c r="A5854">
        <v>188</v>
      </c>
      <c r="B5854" t="s">
        <v>74</v>
      </c>
      <c r="C5854">
        <f>IF(Calculator!$N188="",0,(Calculator!$N188-5.3)*IF(Calculator!$G188="Yes",1,0))</f>
      </c>
    </row>
    <row r="5855" spans="1:3" x14ac:dyDescent="0.25">
      <c r="A5855">
        <v>188</v>
      </c>
      <c r="B5855" t="s">
        <v>75</v>
      </c>
      <c r="C5855">
        <f>IF(Calculator!$N188="",0,(Calculator!$N188-5.3)*(1-IF(Calculator!$G188="Yes",1,0)))</f>
      </c>
    </row>
    <row r="5856" spans="1:3" x14ac:dyDescent="0.25">
      <c r="A5856">
        <v>188</v>
      </c>
      <c r="B5856" t="s">
        <v>76</v>
      </c>
      <c r="C5856">
        <f>IF(Calculator!$N188="",1,0)</f>
      </c>
    </row>
    <row r="5857" spans="1:3" x14ac:dyDescent="0.25">
      <c r="A5857">
        <v>188</v>
      </c>
      <c r="B5857" t="s">
        <v>77</v>
      </c>
      <c r="C5857">
        <f>1</f>
      </c>
    </row>
    <row r="5858" spans="1:3" x14ac:dyDescent="0.25">
      <c r="A5858">
        <v>189</v>
      </c>
      <c r="B5858" t="s">
        <v>47</v>
      </c>
      <c r="C5858">
        <f>(Calculator!$C189-55)/10</f>
      </c>
    </row>
    <row r="5859" spans="1:3" x14ac:dyDescent="0.25">
      <c r="A5859">
        <v>189</v>
      </c>
      <c r="B5859" t="s">
        <v>48</v>
      </c>
      <c r="C5859">
        <f>((Calculator!$C189-55)/10)^2</f>
      </c>
    </row>
    <row r="5860" spans="1:3" x14ac:dyDescent="0.25">
      <c r="A5860">
        <v>189</v>
      </c>
      <c r="B5860" t="s">
        <v>49</v>
      </c>
      <c r="C5860">
        <f>((Calculator!$D189-Calculator!$E189)*0.02586)-3.5</f>
      </c>
    </row>
    <row r="5861" spans="1:3" x14ac:dyDescent="0.25">
      <c r="A5861">
        <v>189</v>
      </c>
      <c r="B5861" t="s">
        <v>50</v>
      </c>
      <c r="C5861">
        <f>((Calculator!$E189*0.02586)-1.3)/0.3</f>
      </c>
    </row>
    <row r="5862" spans="1:3" x14ac:dyDescent="0.25">
      <c r="A5862">
        <v>189</v>
      </c>
      <c r="B5862" t="s">
        <v>51</v>
      </c>
      <c r="C5862">
        <f>(MIN(Calculator!$F189,110)-110)/20</f>
      </c>
    </row>
    <row r="5863" spans="1:3" x14ac:dyDescent="0.25">
      <c r="A5863">
        <v>189</v>
      </c>
      <c r="B5863" t="s">
        <v>52</v>
      </c>
      <c r="C5863">
        <f>(MAX(Calculator!$F189,110)-130)/20</f>
      </c>
    </row>
    <row r="5864" spans="1:3" x14ac:dyDescent="0.25">
      <c r="A5864">
        <v>189</v>
      </c>
      <c r="B5864" t="s">
        <v>17</v>
      </c>
      <c r="C5864">
        <f>IF(Calculator!$G189="Yes",1,0)</f>
      </c>
    </row>
    <row r="5865" spans="1:3" x14ac:dyDescent="0.25">
      <c r="A5865">
        <v>189</v>
      </c>
      <c r="B5865" t="s">
        <v>53</v>
      </c>
      <c r="C5865">
        <f>IF(Calculator!$H189="Yes",1,0)</f>
      </c>
    </row>
    <row r="5866" spans="1:3" x14ac:dyDescent="0.25">
      <c r="A5866">
        <v>189</v>
      </c>
      <c r="B5866" t="s">
        <v>54</v>
      </c>
      <c r="C5866">
        <f>(MIN(Calculator!$I189,30)-25)/5</f>
      </c>
    </row>
    <row r="5867" spans="1:3" x14ac:dyDescent="0.25">
      <c r="A5867">
        <v>189</v>
      </c>
      <c r="B5867" t="s">
        <v>55</v>
      </c>
      <c r="C5867">
        <f>(MAX(Calculator!$I189,30)-30)/5</f>
      </c>
    </row>
    <row r="5868" spans="1:3" x14ac:dyDescent="0.25">
      <c r="A5868">
        <v>189</v>
      </c>
      <c r="B5868" t="s">
        <v>56</v>
      </c>
      <c r="C5868">
        <f>(MIN(Calculator!$J189,60)-60)/-15</f>
      </c>
    </row>
    <row r="5869" spans="1:3" x14ac:dyDescent="0.25">
      <c r="A5869">
        <v>189</v>
      </c>
      <c r="B5869" t="s">
        <v>57</v>
      </c>
      <c r="C5869">
        <f>(MAX(Calculator!$J189,60)-90)/-15</f>
      </c>
    </row>
    <row r="5870" spans="1:3" x14ac:dyDescent="0.25">
      <c r="A5870">
        <v>189</v>
      </c>
      <c r="B5870" t="s">
        <v>58</v>
      </c>
      <c r="C5870">
        <f>IF(Calculator!$K189="Yes",1,0)</f>
      </c>
    </row>
    <row r="5871" spans="1:3" x14ac:dyDescent="0.25">
      <c r="A5871">
        <v>189</v>
      </c>
      <c r="B5871" t="s">
        <v>59</v>
      </c>
      <c r="C5871">
        <f>IF(Calculator!$L189="Yes",1,0)</f>
      </c>
    </row>
    <row r="5872" spans="1:3" x14ac:dyDescent="0.25">
      <c r="A5872">
        <v>189</v>
      </c>
      <c r="B5872" t="s">
        <v>60</v>
      </c>
      <c r="C5872">
        <f>((MAX(Calculator!$F189,110)-130)/20)*IF(Calculator!$K189="Yes",1,0)</f>
      </c>
    </row>
    <row r="5873" spans="1:3" x14ac:dyDescent="0.25">
      <c r="A5873">
        <v>189</v>
      </c>
      <c r="B5873" t="s">
        <v>61</v>
      </c>
      <c r="C5873">
        <f>((((Calculator!$D189-Calculator!$E189)*0.02586)-3.5))*IF(Calculator!$L189="Yes",1,0)</f>
      </c>
    </row>
    <row r="5874" spans="1:3" x14ac:dyDescent="0.25">
      <c r="A5874">
        <v>189</v>
      </c>
      <c r="B5874" t="s">
        <v>62</v>
      </c>
      <c r="C5874">
        <f>(((Calculator!$C189-55)/10)*(((((Calculator!$D189-Calculator!$E189)*0.02586)-3.5))))</f>
      </c>
    </row>
    <row r="5875" spans="1:3" x14ac:dyDescent="0.25">
      <c r="A5875">
        <v>189</v>
      </c>
      <c r="B5875" t="s">
        <v>63</v>
      </c>
      <c r="C5875">
        <f>(((Calculator!$C189-55)/10)*(((Calculator!$E189*0.02586)-1.3)/0.3))</f>
      </c>
    </row>
    <row r="5876" spans="1:3" x14ac:dyDescent="0.25">
      <c r="A5876">
        <v>189</v>
      </c>
      <c r="B5876" t="s">
        <v>64</v>
      </c>
      <c r="C5876">
        <f>(((Calculator!$C189-55)/10)*((MAX(Calculator!$F189,110)-130)/20))</f>
      </c>
    </row>
    <row r="5877" spans="1:3" x14ac:dyDescent="0.25">
      <c r="A5877">
        <v>189</v>
      </c>
      <c r="B5877" t="s">
        <v>65</v>
      </c>
      <c r="C5877">
        <f>(((Calculator!$C189-55)/10)*IF(Calculator!$G189="Yes",1,0))</f>
      </c>
    </row>
    <row r="5878" spans="1:3" x14ac:dyDescent="0.25">
      <c r="A5878">
        <v>189</v>
      </c>
      <c r="B5878" t="s">
        <v>66</v>
      </c>
      <c r="C5878">
        <f>(((Calculator!$C189-55)/10)*IF(Calculator!$H189="Yes",1,0))</f>
      </c>
    </row>
    <row r="5879" spans="1:3" x14ac:dyDescent="0.25">
      <c r="A5879">
        <v>189</v>
      </c>
      <c r="B5879" t="s">
        <v>67</v>
      </c>
      <c r="C5879">
        <f>(((Calculator!$C189-55)/10)*((MAX(Calculator!$I189,30)-30)/5))</f>
      </c>
    </row>
    <row r="5880" spans="1:3" x14ac:dyDescent="0.25">
      <c r="A5880">
        <v>189</v>
      </c>
      <c r="B5880" t="s">
        <v>68</v>
      </c>
      <c r="C5880">
        <f>(((Calculator!$C189-55)/10)*((MIN(Calculator!$J189,60)-60)/-15))</f>
      </c>
    </row>
    <row r="5881" spans="1:3" x14ac:dyDescent="0.25">
      <c r="A5881">
        <v>189</v>
      </c>
      <c r="B5881" t="s">
        <v>69</v>
      </c>
      <c r="C5881">
        <f>IF(AND(Calculator!$O189&lt;&gt;"",Calculator!$O189&gt;=4,Calculator!$O189&lt;=6),1,0)</f>
      </c>
    </row>
    <row r="5882" spans="1:3" x14ac:dyDescent="0.25">
      <c r="A5882">
        <v>189</v>
      </c>
      <c r="B5882" t="s">
        <v>70</v>
      </c>
      <c r="C5882">
        <f>IF(AND(Calculator!$O189&lt;&gt;"",Calculator!$O189&gt;=7,Calculator!$O189&lt;=10),1,0)</f>
      </c>
    </row>
    <row r="5883" spans="1:3" x14ac:dyDescent="0.25">
      <c r="A5883">
        <v>189</v>
      </c>
      <c r="B5883" t="s">
        <v>71</v>
      </c>
      <c r="C5883">
        <f>IF(Calculator!$O189="",1,0)</f>
      </c>
    </row>
    <row r="5884" spans="1:3" x14ac:dyDescent="0.25">
      <c r="A5884">
        <v>189</v>
      </c>
      <c r="B5884" t="s">
        <v>72</v>
      </c>
      <c r="C5884">
        <f>IF(OR(Calculator!$M189="",Calculator!$M189=0),0,LN(Calculator!$M189))</f>
      </c>
    </row>
    <row r="5885" spans="1:3" x14ac:dyDescent="0.25">
      <c r="A5885">
        <v>189</v>
      </c>
      <c r="B5885" t="s">
        <v>73</v>
      </c>
      <c r="C5885">
        <f>IF(Calculator!$M189="",1,0)</f>
      </c>
    </row>
    <row r="5886" spans="1:3" x14ac:dyDescent="0.25">
      <c r="A5886">
        <v>189</v>
      </c>
      <c r="B5886" t="s">
        <v>74</v>
      </c>
      <c r="C5886">
        <f>IF(Calculator!$N189="",0,(Calculator!$N189-5.3)*IF(Calculator!$G189="Yes",1,0))</f>
      </c>
    </row>
    <row r="5887" spans="1:3" x14ac:dyDescent="0.25">
      <c r="A5887">
        <v>189</v>
      </c>
      <c r="B5887" t="s">
        <v>75</v>
      </c>
      <c r="C5887">
        <f>IF(Calculator!$N189="",0,(Calculator!$N189-5.3)*(1-IF(Calculator!$G189="Yes",1,0)))</f>
      </c>
    </row>
    <row r="5888" spans="1:3" x14ac:dyDescent="0.25">
      <c r="A5888">
        <v>189</v>
      </c>
      <c r="B5888" t="s">
        <v>76</v>
      </c>
      <c r="C5888">
        <f>IF(Calculator!$N189="",1,0)</f>
      </c>
    </row>
    <row r="5889" spans="1:3" x14ac:dyDescent="0.25">
      <c r="A5889">
        <v>189</v>
      </c>
      <c r="B5889" t="s">
        <v>77</v>
      </c>
      <c r="C5889">
        <f>1</f>
      </c>
    </row>
    <row r="5890" spans="1:3" x14ac:dyDescent="0.25">
      <c r="A5890">
        <v>190</v>
      </c>
      <c r="B5890" t="s">
        <v>47</v>
      </c>
      <c r="C5890">
        <f>(Calculator!$C190-55)/10</f>
      </c>
    </row>
    <row r="5891" spans="1:3" x14ac:dyDescent="0.25">
      <c r="A5891">
        <v>190</v>
      </c>
      <c r="B5891" t="s">
        <v>48</v>
      </c>
      <c r="C5891">
        <f>((Calculator!$C190-55)/10)^2</f>
      </c>
    </row>
    <row r="5892" spans="1:3" x14ac:dyDescent="0.25">
      <c r="A5892">
        <v>190</v>
      </c>
      <c r="B5892" t="s">
        <v>49</v>
      </c>
      <c r="C5892">
        <f>((Calculator!$D190-Calculator!$E190)*0.02586)-3.5</f>
      </c>
    </row>
    <row r="5893" spans="1:3" x14ac:dyDescent="0.25">
      <c r="A5893">
        <v>190</v>
      </c>
      <c r="B5893" t="s">
        <v>50</v>
      </c>
      <c r="C5893">
        <f>((Calculator!$E190*0.02586)-1.3)/0.3</f>
      </c>
    </row>
    <row r="5894" spans="1:3" x14ac:dyDescent="0.25">
      <c r="A5894">
        <v>190</v>
      </c>
      <c r="B5894" t="s">
        <v>51</v>
      </c>
      <c r="C5894">
        <f>(MIN(Calculator!$F190,110)-110)/20</f>
      </c>
    </row>
    <row r="5895" spans="1:3" x14ac:dyDescent="0.25">
      <c r="A5895">
        <v>190</v>
      </c>
      <c r="B5895" t="s">
        <v>52</v>
      </c>
      <c r="C5895">
        <f>(MAX(Calculator!$F190,110)-130)/20</f>
      </c>
    </row>
    <row r="5896" spans="1:3" x14ac:dyDescent="0.25">
      <c r="A5896">
        <v>190</v>
      </c>
      <c r="B5896" t="s">
        <v>17</v>
      </c>
      <c r="C5896">
        <f>IF(Calculator!$G190="Yes",1,0)</f>
      </c>
    </row>
    <row r="5897" spans="1:3" x14ac:dyDescent="0.25">
      <c r="A5897">
        <v>190</v>
      </c>
      <c r="B5897" t="s">
        <v>53</v>
      </c>
      <c r="C5897">
        <f>IF(Calculator!$H190="Yes",1,0)</f>
      </c>
    </row>
    <row r="5898" spans="1:3" x14ac:dyDescent="0.25">
      <c r="A5898">
        <v>190</v>
      </c>
      <c r="B5898" t="s">
        <v>54</v>
      </c>
      <c r="C5898">
        <f>(MIN(Calculator!$I190,30)-25)/5</f>
      </c>
    </row>
    <row r="5899" spans="1:3" x14ac:dyDescent="0.25">
      <c r="A5899">
        <v>190</v>
      </c>
      <c r="B5899" t="s">
        <v>55</v>
      </c>
      <c r="C5899">
        <f>(MAX(Calculator!$I190,30)-30)/5</f>
      </c>
    </row>
    <row r="5900" spans="1:3" x14ac:dyDescent="0.25">
      <c r="A5900">
        <v>190</v>
      </c>
      <c r="B5900" t="s">
        <v>56</v>
      </c>
      <c r="C5900">
        <f>(MIN(Calculator!$J190,60)-60)/-15</f>
      </c>
    </row>
    <row r="5901" spans="1:3" x14ac:dyDescent="0.25">
      <c r="A5901">
        <v>190</v>
      </c>
      <c r="B5901" t="s">
        <v>57</v>
      </c>
      <c r="C5901">
        <f>(MAX(Calculator!$J190,60)-90)/-15</f>
      </c>
    </row>
    <row r="5902" spans="1:3" x14ac:dyDescent="0.25">
      <c r="A5902">
        <v>190</v>
      </c>
      <c r="B5902" t="s">
        <v>58</v>
      </c>
      <c r="C5902">
        <f>IF(Calculator!$K190="Yes",1,0)</f>
      </c>
    </row>
    <row r="5903" spans="1:3" x14ac:dyDescent="0.25">
      <c r="A5903">
        <v>190</v>
      </c>
      <c r="B5903" t="s">
        <v>59</v>
      </c>
      <c r="C5903">
        <f>IF(Calculator!$L190="Yes",1,0)</f>
      </c>
    </row>
    <row r="5904" spans="1:3" x14ac:dyDescent="0.25">
      <c r="A5904">
        <v>190</v>
      </c>
      <c r="B5904" t="s">
        <v>60</v>
      </c>
      <c r="C5904">
        <f>((MAX(Calculator!$F190,110)-130)/20)*IF(Calculator!$K190="Yes",1,0)</f>
      </c>
    </row>
    <row r="5905" spans="1:3" x14ac:dyDescent="0.25">
      <c r="A5905">
        <v>190</v>
      </c>
      <c r="B5905" t="s">
        <v>61</v>
      </c>
      <c r="C5905">
        <f>((((Calculator!$D190-Calculator!$E190)*0.02586)-3.5))*IF(Calculator!$L190="Yes",1,0)</f>
      </c>
    </row>
    <row r="5906" spans="1:3" x14ac:dyDescent="0.25">
      <c r="A5906">
        <v>190</v>
      </c>
      <c r="B5906" t="s">
        <v>62</v>
      </c>
      <c r="C5906">
        <f>(((Calculator!$C190-55)/10)*(((((Calculator!$D190-Calculator!$E190)*0.02586)-3.5))))</f>
      </c>
    </row>
    <row r="5907" spans="1:3" x14ac:dyDescent="0.25">
      <c r="A5907">
        <v>190</v>
      </c>
      <c r="B5907" t="s">
        <v>63</v>
      </c>
      <c r="C5907">
        <f>(((Calculator!$C190-55)/10)*(((Calculator!$E190*0.02586)-1.3)/0.3))</f>
      </c>
    </row>
    <row r="5908" spans="1:3" x14ac:dyDescent="0.25">
      <c r="A5908">
        <v>190</v>
      </c>
      <c r="B5908" t="s">
        <v>64</v>
      </c>
      <c r="C5908">
        <f>(((Calculator!$C190-55)/10)*((MAX(Calculator!$F190,110)-130)/20))</f>
      </c>
    </row>
    <row r="5909" spans="1:3" x14ac:dyDescent="0.25">
      <c r="A5909">
        <v>190</v>
      </c>
      <c r="B5909" t="s">
        <v>65</v>
      </c>
      <c r="C5909">
        <f>(((Calculator!$C190-55)/10)*IF(Calculator!$G190="Yes",1,0))</f>
      </c>
    </row>
    <row r="5910" spans="1:3" x14ac:dyDescent="0.25">
      <c r="A5910">
        <v>190</v>
      </c>
      <c r="B5910" t="s">
        <v>66</v>
      </c>
      <c r="C5910">
        <f>(((Calculator!$C190-55)/10)*IF(Calculator!$H190="Yes",1,0))</f>
      </c>
    </row>
    <row r="5911" spans="1:3" x14ac:dyDescent="0.25">
      <c r="A5911">
        <v>190</v>
      </c>
      <c r="B5911" t="s">
        <v>67</v>
      </c>
      <c r="C5911">
        <f>(((Calculator!$C190-55)/10)*((MAX(Calculator!$I190,30)-30)/5))</f>
      </c>
    </row>
    <row r="5912" spans="1:3" x14ac:dyDescent="0.25">
      <c r="A5912">
        <v>190</v>
      </c>
      <c r="B5912" t="s">
        <v>68</v>
      </c>
      <c r="C5912">
        <f>(((Calculator!$C190-55)/10)*((MIN(Calculator!$J190,60)-60)/-15))</f>
      </c>
    </row>
    <row r="5913" spans="1:3" x14ac:dyDescent="0.25">
      <c r="A5913">
        <v>190</v>
      </c>
      <c r="B5913" t="s">
        <v>69</v>
      </c>
      <c r="C5913">
        <f>IF(AND(Calculator!$O190&lt;&gt;"",Calculator!$O190&gt;=4,Calculator!$O190&lt;=6),1,0)</f>
      </c>
    </row>
    <row r="5914" spans="1:3" x14ac:dyDescent="0.25">
      <c r="A5914">
        <v>190</v>
      </c>
      <c r="B5914" t="s">
        <v>70</v>
      </c>
      <c r="C5914">
        <f>IF(AND(Calculator!$O190&lt;&gt;"",Calculator!$O190&gt;=7,Calculator!$O190&lt;=10),1,0)</f>
      </c>
    </row>
    <row r="5915" spans="1:3" x14ac:dyDescent="0.25">
      <c r="A5915">
        <v>190</v>
      </c>
      <c r="B5915" t="s">
        <v>71</v>
      </c>
      <c r="C5915">
        <f>IF(Calculator!$O190="",1,0)</f>
      </c>
    </row>
    <row r="5916" spans="1:3" x14ac:dyDescent="0.25">
      <c r="A5916">
        <v>190</v>
      </c>
      <c r="B5916" t="s">
        <v>72</v>
      </c>
      <c r="C5916">
        <f>IF(OR(Calculator!$M190="",Calculator!$M190=0),0,LN(Calculator!$M190))</f>
      </c>
    </row>
    <row r="5917" spans="1:3" x14ac:dyDescent="0.25">
      <c r="A5917">
        <v>190</v>
      </c>
      <c r="B5917" t="s">
        <v>73</v>
      </c>
      <c r="C5917">
        <f>IF(Calculator!$M190="",1,0)</f>
      </c>
    </row>
    <row r="5918" spans="1:3" x14ac:dyDescent="0.25">
      <c r="A5918">
        <v>190</v>
      </c>
      <c r="B5918" t="s">
        <v>74</v>
      </c>
      <c r="C5918">
        <f>IF(Calculator!$N190="",0,(Calculator!$N190-5.3)*IF(Calculator!$G190="Yes",1,0))</f>
      </c>
    </row>
    <row r="5919" spans="1:3" x14ac:dyDescent="0.25">
      <c r="A5919">
        <v>190</v>
      </c>
      <c r="B5919" t="s">
        <v>75</v>
      </c>
      <c r="C5919">
        <f>IF(Calculator!$N190="",0,(Calculator!$N190-5.3)*(1-IF(Calculator!$G190="Yes",1,0)))</f>
      </c>
    </row>
    <row r="5920" spans="1:3" x14ac:dyDescent="0.25">
      <c r="A5920">
        <v>190</v>
      </c>
      <c r="B5920" t="s">
        <v>76</v>
      </c>
      <c r="C5920">
        <f>IF(Calculator!$N190="",1,0)</f>
      </c>
    </row>
    <row r="5921" spans="1:3" x14ac:dyDescent="0.25">
      <c r="A5921">
        <v>190</v>
      </c>
      <c r="B5921" t="s">
        <v>77</v>
      </c>
      <c r="C5921">
        <f>1</f>
      </c>
    </row>
    <row r="5922" spans="1:3" x14ac:dyDescent="0.25">
      <c r="A5922">
        <v>191</v>
      </c>
      <c r="B5922" t="s">
        <v>47</v>
      </c>
      <c r="C5922">
        <f>(Calculator!$C191-55)/10</f>
      </c>
    </row>
    <row r="5923" spans="1:3" x14ac:dyDescent="0.25">
      <c r="A5923">
        <v>191</v>
      </c>
      <c r="B5923" t="s">
        <v>48</v>
      </c>
      <c r="C5923">
        <f>((Calculator!$C191-55)/10)^2</f>
      </c>
    </row>
    <row r="5924" spans="1:3" x14ac:dyDescent="0.25">
      <c r="A5924">
        <v>191</v>
      </c>
      <c r="B5924" t="s">
        <v>49</v>
      </c>
      <c r="C5924">
        <f>((Calculator!$D191-Calculator!$E191)*0.02586)-3.5</f>
      </c>
    </row>
    <row r="5925" spans="1:3" x14ac:dyDescent="0.25">
      <c r="A5925">
        <v>191</v>
      </c>
      <c r="B5925" t="s">
        <v>50</v>
      </c>
      <c r="C5925">
        <f>((Calculator!$E191*0.02586)-1.3)/0.3</f>
      </c>
    </row>
    <row r="5926" spans="1:3" x14ac:dyDescent="0.25">
      <c r="A5926">
        <v>191</v>
      </c>
      <c r="B5926" t="s">
        <v>51</v>
      </c>
      <c r="C5926">
        <f>(MIN(Calculator!$F191,110)-110)/20</f>
      </c>
    </row>
    <row r="5927" spans="1:3" x14ac:dyDescent="0.25">
      <c r="A5927">
        <v>191</v>
      </c>
      <c r="B5927" t="s">
        <v>52</v>
      </c>
      <c r="C5927">
        <f>(MAX(Calculator!$F191,110)-130)/20</f>
      </c>
    </row>
    <row r="5928" spans="1:3" x14ac:dyDescent="0.25">
      <c r="A5928">
        <v>191</v>
      </c>
      <c r="B5928" t="s">
        <v>17</v>
      </c>
      <c r="C5928">
        <f>IF(Calculator!$G191="Yes",1,0)</f>
      </c>
    </row>
    <row r="5929" spans="1:3" x14ac:dyDescent="0.25">
      <c r="A5929">
        <v>191</v>
      </c>
      <c r="B5929" t="s">
        <v>53</v>
      </c>
      <c r="C5929">
        <f>IF(Calculator!$H191="Yes",1,0)</f>
      </c>
    </row>
    <row r="5930" spans="1:3" x14ac:dyDescent="0.25">
      <c r="A5930">
        <v>191</v>
      </c>
      <c r="B5930" t="s">
        <v>54</v>
      </c>
      <c r="C5930">
        <f>(MIN(Calculator!$I191,30)-25)/5</f>
      </c>
    </row>
    <row r="5931" spans="1:3" x14ac:dyDescent="0.25">
      <c r="A5931">
        <v>191</v>
      </c>
      <c r="B5931" t="s">
        <v>55</v>
      </c>
      <c r="C5931">
        <f>(MAX(Calculator!$I191,30)-30)/5</f>
      </c>
    </row>
    <row r="5932" spans="1:3" x14ac:dyDescent="0.25">
      <c r="A5932">
        <v>191</v>
      </c>
      <c r="B5932" t="s">
        <v>56</v>
      </c>
      <c r="C5932">
        <f>(MIN(Calculator!$J191,60)-60)/-15</f>
      </c>
    </row>
    <row r="5933" spans="1:3" x14ac:dyDescent="0.25">
      <c r="A5933">
        <v>191</v>
      </c>
      <c r="B5933" t="s">
        <v>57</v>
      </c>
      <c r="C5933">
        <f>(MAX(Calculator!$J191,60)-90)/-15</f>
      </c>
    </row>
    <row r="5934" spans="1:3" x14ac:dyDescent="0.25">
      <c r="A5934">
        <v>191</v>
      </c>
      <c r="B5934" t="s">
        <v>58</v>
      </c>
      <c r="C5934">
        <f>IF(Calculator!$K191="Yes",1,0)</f>
      </c>
    </row>
    <row r="5935" spans="1:3" x14ac:dyDescent="0.25">
      <c r="A5935">
        <v>191</v>
      </c>
      <c r="B5935" t="s">
        <v>59</v>
      </c>
      <c r="C5935">
        <f>IF(Calculator!$L191="Yes",1,0)</f>
      </c>
    </row>
    <row r="5936" spans="1:3" x14ac:dyDescent="0.25">
      <c r="A5936">
        <v>191</v>
      </c>
      <c r="B5936" t="s">
        <v>60</v>
      </c>
      <c r="C5936">
        <f>((MAX(Calculator!$F191,110)-130)/20)*IF(Calculator!$K191="Yes",1,0)</f>
      </c>
    </row>
    <row r="5937" spans="1:3" x14ac:dyDescent="0.25">
      <c r="A5937">
        <v>191</v>
      </c>
      <c r="B5937" t="s">
        <v>61</v>
      </c>
      <c r="C5937">
        <f>((((Calculator!$D191-Calculator!$E191)*0.02586)-3.5))*IF(Calculator!$L191="Yes",1,0)</f>
      </c>
    </row>
    <row r="5938" spans="1:3" x14ac:dyDescent="0.25">
      <c r="A5938">
        <v>191</v>
      </c>
      <c r="B5938" t="s">
        <v>62</v>
      </c>
      <c r="C5938">
        <f>(((Calculator!$C191-55)/10)*(((((Calculator!$D191-Calculator!$E191)*0.02586)-3.5))))</f>
      </c>
    </row>
    <row r="5939" spans="1:3" x14ac:dyDescent="0.25">
      <c r="A5939">
        <v>191</v>
      </c>
      <c r="B5939" t="s">
        <v>63</v>
      </c>
      <c r="C5939">
        <f>(((Calculator!$C191-55)/10)*(((Calculator!$E191*0.02586)-1.3)/0.3))</f>
      </c>
    </row>
    <row r="5940" spans="1:3" x14ac:dyDescent="0.25">
      <c r="A5940">
        <v>191</v>
      </c>
      <c r="B5940" t="s">
        <v>64</v>
      </c>
      <c r="C5940">
        <f>(((Calculator!$C191-55)/10)*((MAX(Calculator!$F191,110)-130)/20))</f>
      </c>
    </row>
    <row r="5941" spans="1:3" x14ac:dyDescent="0.25">
      <c r="A5941">
        <v>191</v>
      </c>
      <c r="B5941" t="s">
        <v>65</v>
      </c>
      <c r="C5941">
        <f>(((Calculator!$C191-55)/10)*IF(Calculator!$G191="Yes",1,0))</f>
      </c>
    </row>
    <row r="5942" spans="1:3" x14ac:dyDescent="0.25">
      <c r="A5942">
        <v>191</v>
      </c>
      <c r="B5942" t="s">
        <v>66</v>
      </c>
      <c r="C5942">
        <f>(((Calculator!$C191-55)/10)*IF(Calculator!$H191="Yes",1,0))</f>
      </c>
    </row>
    <row r="5943" spans="1:3" x14ac:dyDescent="0.25">
      <c r="A5943">
        <v>191</v>
      </c>
      <c r="B5943" t="s">
        <v>67</v>
      </c>
      <c r="C5943">
        <f>(((Calculator!$C191-55)/10)*((MAX(Calculator!$I191,30)-30)/5))</f>
      </c>
    </row>
    <row r="5944" spans="1:3" x14ac:dyDescent="0.25">
      <c r="A5944">
        <v>191</v>
      </c>
      <c r="B5944" t="s">
        <v>68</v>
      </c>
      <c r="C5944">
        <f>(((Calculator!$C191-55)/10)*((MIN(Calculator!$J191,60)-60)/-15))</f>
      </c>
    </row>
    <row r="5945" spans="1:3" x14ac:dyDescent="0.25">
      <c r="A5945">
        <v>191</v>
      </c>
      <c r="B5945" t="s">
        <v>69</v>
      </c>
      <c r="C5945">
        <f>IF(AND(Calculator!$O191&lt;&gt;"",Calculator!$O191&gt;=4,Calculator!$O191&lt;=6),1,0)</f>
      </c>
    </row>
    <row r="5946" spans="1:3" x14ac:dyDescent="0.25">
      <c r="A5946">
        <v>191</v>
      </c>
      <c r="B5946" t="s">
        <v>70</v>
      </c>
      <c r="C5946">
        <f>IF(AND(Calculator!$O191&lt;&gt;"",Calculator!$O191&gt;=7,Calculator!$O191&lt;=10),1,0)</f>
      </c>
    </row>
    <row r="5947" spans="1:3" x14ac:dyDescent="0.25">
      <c r="A5947">
        <v>191</v>
      </c>
      <c r="B5947" t="s">
        <v>71</v>
      </c>
      <c r="C5947">
        <f>IF(Calculator!$O191="",1,0)</f>
      </c>
    </row>
    <row r="5948" spans="1:3" x14ac:dyDescent="0.25">
      <c r="A5948">
        <v>191</v>
      </c>
      <c r="B5948" t="s">
        <v>72</v>
      </c>
      <c r="C5948">
        <f>IF(OR(Calculator!$M191="",Calculator!$M191=0),0,LN(Calculator!$M191))</f>
      </c>
    </row>
    <row r="5949" spans="1:3" x14ac:dyDescent="0.25">
      <c r="A5949">
        <v>191</v>
      </c>
      <c r="B5949" t="s">
        <v>73</v>
      </c>
      <c r="C5949">
        <f>IF(Calculator!$M191="",1,0)</f>
      </c>
    </row>
    <row r="5950" spans="1:3" x14ac:dyDescent="0.25">
      <c r="A5950">
        <v>191</v>
      </c>
      <c r="B5950" t="s">
        <v>74</v>
      </c>
      <c r="C5950">
        <f>IF(Calculator!$N191="",0,(Calculator!$N191-5.3)*IF(Calculator!$G191="Yes",1,0))</f>
      </c>
    </row>
    <row r="5951" spans="1:3" x14ac:dyDescent="0.25">
      <c r="A5951">
        <v>191</v>
      </c>
      <c r="B5951" t="s">
        <v>75</v>
      </c>
      <c r="C5951">
        <f>IF(Calculator!$N191="",0,(Calculator!$N191-5.3)*(1-IF(Calculator!$G191="Yes",1,0)))</f>
      </c>
    </row>
    <row r="5952" spans="1:3" x14ac:dyDescent="0.25">
      <c r="A5952">
        <v>191</v>
      </c>
      <c r="B5952" t="s">
        <v>76</v>
      </c>
      <c r="C5952">
        <f>IF(Calculator!$N191="",1,0)</f>
      </c>
    </row>
    <row r="5953" spans="1:3" x14ac:dyDescent="0.25">
      <c r="A5953">
        <v>191</v>
      </c>
      <c r="B5953" t="s">
        <v>77</v>
      </c>
      <c r="C5953">
        <f>1</f>
      </c>
    </row>
    <row r="5954" spans="1:3" x14ac:dyDescent="0.25">
      <c r="A5954">
        <v>192</v>
      </c>
      <c r="B5954" t="s">
        <v>47</v>
      </c>
      <c r="C5954">
        <f>(Calculator!$C192-55)/10</f>
      </c>
    </row>
    <row r="5955" spans="1:3" x14ac:dyDescent="0.25">
      <c r="A5955">
        <v>192</v>
      </c>
      <c r="B5955" t="s">
        <v>48</v>
      </c>
      <c r="C5955">
        <f>((Calculator!$C192-55)/10)^2</f>
      </c>
    </row>
    <row r="5956" spans="1:3" x14ac:dyDescent="0.25">
      <c r="A5956">
        <v>192</v>
      </c>
      <c r="B5956" t="s">
        <v>49</v>
      </c>
      <c r="C5956">
        <f>((Calculator!$D192-Calculator!$E192)*0.02586)-3.5</f>
      </c>
    </row>
    <row r="5957" spans="1:3" x14ac:dyDescent="0.25">
      <c r="A5957">
        <v>192</v>
      </c>
      <c r="B5957" t="s">
        <v>50</v>
      </c>
      <c r="C5957">
        <f>((Calculator!$E192*0.02586)-1.3)/0.3</f>
      </c>
    </row>
    <row r="5958" spans="1:3" x14ac:dyDescent="0.25">
      <c r="A5958">
        <v>192</v>
      </c>
      <c r="B5958" t="s">
        <v>51</v>
      </c>
      <c r="C5958">
        <f>(MIN(Calculator!$F192,110)-110)/20</f>
      </c>
    </row>
    <row r="5959" spans="1:3" x14ac:dyDescent="0.25">
      <c r="A5959">
        <v>192</v>
      </c>
      <c r="B5959" t="s">
        <v>52</v>
      </c>
      <c r="C5959">
        <f>(MAX(Calculator!$F192,110)-130)/20</f>
      </c>
    </row>
    <row r="5960" spans="1:3" x14ac:dyDescent="0.25">
      <c r="A5960">
        <v>192</v>
      </c>
      <c r="B5960" t="s">
        <v>17</v>
      </c>
      <c r="C5960">
        <f>IF(Calculator!$G192="Yes",1,0)</f>
      </c>
    </row>
    <row r="5961" spans="1:3" x14ac:dyDescent="0.25">
      <c r="A5961">
        <v>192</v>
      </c>
      <c r="B5961" t="s">
        <v>53</v>
      </c>
      <c r="C5961">
        <f>IF(Calculator!$H192="Yes",1,0)</f>
      </c>
    </row>
    <row r="5962" spans="1:3" x14ac:dyDescent="0.25">
      <c r="A5962">
        <v>192</v>
      </c>
      <c r="B5962" t="s">
        <v>54</v>
      </c>
      <c r="C5962">
        <f>(MIN(Calculator!$I192,30)-25)/5</f>
      </c>
    </row>
    <row r="5963" spans="1:3" x14ac:dyDescent="0.25">
      <c r="A5963">
        <v>192</v>
      </c>
      <c r="B5963" t="s">
        <v>55</v>
      </c>
      <c r="C5963">
        <f>(MAX(Calculator!$I192,30)-30)/5</f>
      </c>
    </row>
    <row r="5964" spans="1:3" x14ac:dyDescent="0.25">
      <c r="A5964">
        <v>192</v>
      </c>
      <c r="B5964" t="s">
        <v>56</v>
      </c>
      <c r="C5964">
        <f>(MIN(Calculator!$J192,60)-60)/-15</f>
      </c>
    </row>
    <row r="5965" spans="1:3" x14ac:dyDescent="0.25">
      <c r="A5965">
        <v>192</v>
      </c>
      <c r="B5965" t="s">
        <v>57</v>
      </c>
      <c r="C5965">
        <f>(MAX(Calculator!$J192,60)-90)/-15</f>
      </c>
    </row>
    <row r="5966" spans="1:3" x14ac:dyDescent="0.25">
      <c r="A5966">
        <v>192</v>
      </c>
      <c r="B5966" t="s">
        <v>58</v>
      </c>
      <c r="C5966">
        <f>IF(Calculator!$K192="Yes",1,0)</f>
      </c>
    </row>
    <row r="5967" spans="1:3" x14ac:dyDescent="0.25">
      <c r="A5967">
        <v>192</v>
      </c>
      <c r="B5967" t="s">
        <v>59</v>
      </c>
      <c r="C5967">
        <f>IF(Calculator!$L192="Yes",1,0)</f>
      </c>
    </row>
    <row r="5968" spans="1:3" x14ac:dyDescent="0.25">
      <c r="A5968">
        <v>192</v>
      </c>
      <c r="B5968" t="s">
        <v>60</v>
      </c>
      <c r="C5968">
        <f>((MAX(Calculator!$F192,110)-130)/20)*IF(Calculator!$K192="Yes",1,0)</f>
      </c>
    </row>
    <row r="5969" spans="1:3" x14ac:dyDescent="0.25">
      <c r="A5969">
        <v>192</v>
      </c>
      <c r="B5969" t="s">
        <v>61</v>
      </c>
      <c r="C5969">
        <f>((((Calculator!$D192-Calculator!$E192)*0.02586)-3.5))*IF(Calculator!$L192="Yes",1,0)</f>
      </c>
    </row>
    <row r="5970" spans="1:3" x14ac:dyDescent="0.25">
      <c r="A5970">
        <v>192</v>
      </c>
      <c r="B5970" t="s">
        <v>62</v>
      </c>
      <c r="C5970">
        <f>(((Calculator!$C192-55)/10)*(((((Calculator!$D192-Calculator!$E192)*0.02586)-3.5))))</f>
      </c>
    </row>
    <row r="5971" spans="1:3" x14ac:dyDescent="0.25">
      <c r="A5971">
        <v>192</v>
      </c>
      <c r="B5971" t="s">
        <v>63</v>
      </c>
      <c r="C5971">
        <f>(((Calculator!$C192-55)/10)*(((Calculator!$E192*0.02586)-1.3)/0.3))</f>
      </c>
    </row>
    <row r="5972" spans="1:3" x14ac:dyDescent="0.25">
      <c r="A5972">
        <v>192</v>
      </c>
      <c r="B5972" t="s">
        <v>64</v>
      </c>
      <c r="C5972">
        <f>(((Calculator!$C192-55)/10)*((MAX(Calculator!$F192,110)-130)/20))</f>
      </c>
    </row>
    <row r="5973" spans="1:3" x14ac:dyDescent="0.25">
      <c r="A5973">
        <v>192</v>
      </c>
      <c r="B5973" t="s">
        <v>65</v>
      </c>
      <c r="C5973">
        <f>(((Calculator!$C192-55)/10)*IF(Calculator!$G192="Yes",1,0))</f>
      </c>
    </row>
    <row r="5974" spans="1:3" x14ac:dyDescent="0.25">
      <c r="A5974">
        <v>192</v>
      </c>
      <c r="B5974" t="s">
        <v>66</v>
      </c>
      <c r="C5974">
        <f>(((Calculator!$C192-55)/10)*IF(Calculator!$H192="Yes",1,0))</f>
      </c>
    </row>
    <row r="5975" spans="1:3" x14ac:dyDescent="0.25">
      <c r="A5975">
        <v>192</v>
      </c>
      <c r="B5975" t="s">
        <v>67</v>
      </c>
      <c r="C5975">
        <f>(((Calculator!$C192-55)/10)*((MAX(Calculator!$I192,30)-30)/5))</f>
      </c>
    </row>
    <row r="5976" spans="1:3" x14ac:dyDescent="0.25">
      <c r="A5976">
        <v>192</v>
      </c>
      <c r="B5976" t="s">
        <v>68</v>
      </c>
      <c r="C5976">
        <f>(((Calculator!$C192-55)/10)*((MIN(Calculator!$J192,60)-60)/-15))</f>
      </c>
    </row>
    <row r="5977" spans="1:3" x14ac:dyDescent="0.25">
      <c r="A5977">
        <v>192</v>
      </c>
      <c r="B5977" t="s">
        <v>69</v>
      </c>
      <c r="C5977">
        <f>IF(AND(Calculator!$O192&lt;&gt;"",Calculator!$O192&gt;=4,Calculator!$O192&lt;=6),1,0)</f>
      </c>
    </row>
    <row r="5978" spans="1:3" x14ac:dyDescent="0.25">
      <c r="A5978">
        <v>192</v>
      </c>
      <c r="B5978" t="s">
        <v>70</v>
      </c>
      <c r="C5978">
        <f>IF(AND(Calculator!$O192&lt;&gt;"",Calculator!$O192&gt;=7,Calculator!$O192&lt;=10),1,0)</f>
      </c>
    </row>
    <row r="5979" spans="1:3" x14ac:dyDescent="0.25">
      <c r="A5979">
        <v>192</v>
      </c>
      <c r="B5979" t="s">
        <v>71</v>
      </c>
      <c r="C5979">
        <f>IF(Calculator!$O192="",1,0)</f>
      </c>
    </row>
    <row r="5980" spans="1:3" x14ac:dyDescent="0.25">
      <c r="A5980">
        <v>192</v>
      </c>
      <c r="B5980" t="s">
        <v>72</v>
      </c>
      <c r="C5980">
        <f>IF(OR(Calculator!$M192="",Calculator!$M192=0),0,LN(Calculator!$M192))</f>
      </c>
    </row>
    <row r="5981" spans="1:3" x14ac:dyDescent="0.25">
      <c r="A5981">
        <v>192</v>
      </c>
      <c r="B5981" t="s">
        <v>73</v>
      </c>
      <c r="C5981">
        <f>IF(Calculator!$M192="",1,0)</f>
      </c>
    </row>
    <row r="5982" spans="1:3" x14ac:dyDescent="0.25">
      <c r="A5982">
        <v>192</v>
      </c>
      <c r="B5982" t="s">
        <v>74</v>
      </c>
      <c r="C5982">
        <f>IF(Calculator!$N192="",0,(Calculator!$N192-5.3)*IF(Calculator!$G192="Yes",1,0))</f>
      </c>
    </row>
    <row r="5983" spans="1:3" x14ac:dyDescent="0.25">
      <c r="A5983">
        <v>192</v>
      </c>
      <c r="B5983" t="s">
        <v>75</v>
      </c>
      <c r="C5983">
        <f>IF(Calculator!$N192="",0,(Calculator!$N192-5.3)*(1-IF(Calculator!$G192="Yes",1,0)))</f>
      </c>
    </row>
    <row r="5984" spans="1:3" x14ac:dyDescent="0.25">
      <c r="A5984">
        <v>192</v>
      </c>
      <c r="B5984" t="s">
        <v>76</v>
      </c>
      <c r="C5984">
        <f>IF(Calculator!$N192="",1,0)</f>
      </c>
    </row>
    <row r="5985" spans="1:3" x14ac:dyDescent="0.25">
      <c r="A5985">
        <v>192</v>
      </c>
      <c r="B5985" t="s">
        <v>77</v>
      </c>
      <c r="C5985">
        <f>1</f>
      </c>
    </row>
    <row r="5986" spans="1:3" x14ac:dyDescent="0.25">
      <c r="A5986">
        <v>193</v>
      </c>
      <c r="B5986" t="s">
        <v>47</v>
      </c>
      <c r="C5986">
        <f>(Calculator!$C193-55)/10</f>
      </c>
    </row>
    <row r="5987" spans="1:3" x14ac:dyDescent="0.25">
      <c r="A5987">
        <v>193</v>
      </c>
      <c r="B5987" t="s">
        <v>48</v>
      </c>
      <c r="C5987">
        <f>((Calculator!$C193-55)/10)^2</f>
      </c>
    </row>
    <row r="5988" spans="1:3" x14ac:dyDescent="0.25">
      <c r="A5988">
        <v>193</v>
      </c>
      <c r="B5988" t="s">
        <v>49</v>
      </c>
      <c r="C5988">
        <f>((Calculator!$D193-Calculator!$E193)*0.02586)-3.5</f>
      </c>
    </row>
    <row r="5989" spans="1:3" x14ac:dyDescent="0.25">
      <c r="A5989">
        <v>193</v>
      </c>
      <c r="B5989" t="s">
        <v>50</v>
      </c>
      <c r="C5989">
        <f>((Calculator!$E193*0.02586)-1.3)/0.3</f>
      </c>
    </row>
    <row r="5990" spans="1:3" x14ac:dyDescent="0.25">
      <c r="A5990">
        <v>193</v>
      </c>
      <c r="B5990" t="s">
        <v>51</v>
      </c>
      <c r="C5990">
        <f>(MIN(Calculator!$F193,110)-110)/20</f>
      </c>
    </row>
    <row r="5991" spans="1:3" x14ac:dyDescent="0.25">
      <c r="A5991">
        <v>193</v>
      </c>
      <c r="B5991" t="s">
        <v>52</v>
      </c>
      <c r="C5991">
        <f>(MAX(Calculator!$F193,110)-130)/20</f>
      </c>
    </row>
    <row r="5992" spans="1:3" x14ac:dyDescent="0.25">
      <c r="A5992">
        <v>193</v>
      </c>
      <c r="B5992" t="s">
        <v>17</v>
      </c>
      <c r="C5992">
        <f>IF(Calculator!$G193="Yes",1,0)</f>
      </c>
    </row>
    <row r="5993" spans="1:3" x14ac:dyDescent="0.25">
      <c r="A5993">
        <v>193</v>
      </c>
      <c r="B5993" t="s">
        <v>53</v>
      </c>
      <c r="C5993">
        <f>IF(Calculator!$H193="Yes",1,0)</f>
      </c>
    </row>
    <row r="5994" spans="1:3" x14ac:dyDescent="0.25">
      <c r="A5994">
        <v>193</v>
      </c>
      <c r="B5994" t="s">
        <v>54</v>
      </c>
      <c r="C5994">
        <f>(MIN(Calculator!$I193,30)-25)/5</f>
      </c>
    </row>
    <row r="5995" spans="1:3" x14ac:dyDescent="0.25">
      <c r="A5995">
        <v>193</v>
      </c>
      <c r="B5995" t="s">
        <v>55</v>
      </c>
      <c r="C5995">
        <f>(MAX(Calculator!$I193,30)-30)/5</f>
      </c>
    </row>
    <row r="5996" spans="1:3" x14ac:dyDescent="0.25">
      <c r="A5996">
        <v>193</v>
      </c>
      <c r="B5996" t="s">
        <v>56</v>
      </c>
      <c r="C5996">
        <f>(MIN(Calculator!$J193,60)-60)/-15</f>
      </c>
    </row>
    <row r="5997" spans="1:3" x14ac:dyDescent="0.25">
      <c r="A5997">
        <v>193</v>
      </c>
      <c r="B5997" t="s">
        <v>57</v>
      </c>
      <c r="C5997">
        <f>(MAX(Calculator!$J193,60)-90)/-15</f>
      </c>
    </row>
    <row r="5998" spans="1:3" x14ac:dyDescent="0.25">
      <c r="A5998">
        <v>193</v>
      </c>
      <c r="B5998" t="s">
        <v>58</v>
      </c>
      <c r="C5998">
        <f>IF(Calculator!$K193="Yes",1,0)</f>
      </c>
    </row>
    <row r="5999" spans="1:3" x14ac:dyDescent="0.25">
      <c r="A5999">
        <v>193</v>
      </c>
      <c r="B5999" t="s">
        <v>59</v>
      </c>
      <c r="C5999">
        <f>IF(Calculator!$L193="Yes",1,0)</f>
      </c>
    </row>
    <row r="6000" spans="1:3" x14ac:dyDescent="0.25">
      <c r="A6000">
        <v>193</v>
      </c>
      <c r="B6000" t="s">
        <v>60</v>
      </c>
      <c r="C6000">
        <f>((MAX(Calculator!$F193,110)-130)/20)*IF(Calculator!$K193="Yes",1,0)</f>
      </c>
    </row>
    <row r="6001" spans="1:3" x14ac:dyDescent="0.25">
      <c r="A6001">
        <v>193</v>
      </c>
      <c r="B6001" t="s">
        <v>61</v>
      </c>
      <c r="C6001">
        <f>((((Calculator!$D193-Calculator!$E193)*0.02586)-3.5))*IF(Calculator!$L193="Yes",1,0)</f>
      </c>
    </row>
    <row r="6002" spans="1:3" x14ac:dyDescent="0.25">
      <c r="A6002">
        <v>193</v>
      </c>
      <c r="B6002" t="s">
        <v>62</v>
      </c>
      <c r="C6002">
        <f>(((Calculator!$C193-55)/10)*(((((Calculator!$D193-Calculator!$E193)*0.02586)-3.5))))</f>
      </c>
    </row>
    <row r="6003" spans="1:3" x14ac:dyDescent="0.25">
      <c r="A6003">
        <v>193</v>
      </c>
      <c r="B6003" t="s">
        <v>63</v>
      </c>
      <c r="C6003">
        <f>(((Calculator!$C193-55)/10)*(((Calculator!$E193*0.02586)-1.3)/0.3))</f>
      </c>
    </row>
    <row r="6004" spans="1:3" x14ac:dyDescent="0.25">
      <c r="A6004">
        <v>193</v>
      </c>
      <c r="B6004" t="s">
        <v>64</v>
      </c>
      <c r="C6004">
        <f>(((Calculator!$C193-55)/10)*((MAX(Calculator!$F193,110)-130)/20))</f>
      </c>
    </row>
    <row r="6005" spans="1:3" x14ac:dyDescent="0.25">
      <c r="A6005">
        <v>193</v>
      </c>
      <c r="B6005" t="s">
        <v>65</v>
      </c>
      <c r="C6005">
        <f>(((Calculator!$C193-55)/10)*IF(Calculator!$G193="Yes",1,0))</f>
      </c>
    </row>
    <row r="6006" spans="1:3" x14ac:dyDescent="0.25">
      <c r="A6006">
        <v>193</v>
      </c>
      <c r="B6006" t="s">
        <v>66</v>
      </c>
      <c r="C6006">
        <f>(((Calculator!$C193-55)/10)*IF(Calculator!$H193="Yes",1,0))</f>
      </c>
    </row>
    <row r="6007" spans="1:3" x14ac:dyDescent="0.25">
      <c r="A6007">
        <v>193</v>
      </c>
      <c r="B6007" t="s">
        <v>67</v>
      </c>
      <c r="C6007">
        <f>(((Calculator!$C193-55)/10)*((MAX(Calculator!$I193,30)-30)/5))</f>
      </c>
    </row>
    <row r="6008" spans="1:3" x14ac:dyDescent="0.25">
      <c r="A6008">
        <v>193</v>
      </c>
      <c r="B6008" t="s">
        <v>68</v>
      </c>
      <c r="C6008">
        <f>(((Calculator!$C193-55)/10)*((MIN(Calculator!$J193,60)-60)/-15))</f>
      </c>
    </row>
    <row r="6009" spans="1:3" x14ac:dyDescent="0.25">
      <c r="A6009">
        <v>193</v>
      </c>
      <c r="B6009" t="s">
        <v>69</v>
      </c>
      <c r="C6009">
        <f>IF(AND(Calculator!$O193&lt;&gt;"",Calculator!$O193&gt;=4,Calculator!$O193&lt;=6),1,0)</f>
      </c>
    </row>
    <row r="6010" spans="1:3" x14ac:dyDescent="0.25">
      <c r="A6010">
        <v>193</v>
      </c>
      <c r="B6010" t="s">
        <v>70</v>
      </c>
      <c r="C6010">
        <f>IF(AND(Calculator!$O193&lt;&gt;"",Calculator!$O193&gt;=7,Calculator!$O193&lt;=10),1,0)</f>
      </c>
    </row>
    <row r="6011" spans="1:3" x14ac:dyDescent="0.25">
      <c r="A6011">
        <v>193</v>
      </c>
      <c r="B6011" t="s">
        <v>71</v>
      </c>
      <c r="C6011">
        <f>IF(Calculator!$O193="",1,0)</f>
      </c>
    </row>
    <row r="6012" spans="1:3" x14ac:dyDescent="0.25">
      <c r="A6012">
        <v>193</v>
      </c>
      <c r="B6012" t="s">
        <v>72</v>
      </c>
      <c r="C6012">
        <f>IF(OR(Calculator!$M193="",Calculator!$M193=0),0,LN(Calculator!$M193))</f>
      </c>
    </row>
    <row r="6013" spans="1:3" x14ac:dyDescent="0.25">
      <c r="A6013">
        <v>193</v>
      </c>
      <c r="B6013" t="s">
        <v>73</v>
      </c>
      <c r="C6013">
        <f>IF(Calculator!$M193="",1,0)</f>
      </c>
    </row>
    <row r="6014" spans="1:3" x14ac:dyDescent="0.25">
      <c r="A6014">
        <v>193</v>
      </c>
      <c r="B6014" t="s">
        <v>74</v>
      </c>
      <c r="C6014">
        <f>IF(Calculator!$N193="",0,(Calculator!$N193-5.3)*IF(Calculator!$G193="Yes",1,0))</f>
      </c>
    </row>
    <row r="6015" spans="1:3" x14ac:dyDescent="0.25">
      <c r="A6015">
        <v>193</v>
      </c>
      <c r="B6015" t="s">
        <v>75</v>
      </c>
      <c r="C6015">
        <f>IF(Calculator!$N193="",0,(Calculator!$N193-5.3)*(1-IF(Calculator!$G193="Yes",1,0)))</f>
      </c>
    </row>
    <row r="6016" spans="1:3" x14ac:dyDescent="0.25">
      <c r="A6016">
        <v>193</v>
      </c>
      <c r="B6016" t="s">
        <v>76</v>
      </c>
      <c r="C6016">
        <f>IF(Calculator!$N193="",1,0)</f>
      </c>
    </row>
    <row r="6017" spans="1:3" x14ac:dyDescent="0.25">
      <c r="A6017">
        <v>193</v>
      </c>
      <c r="B6017" t="s">
        <v>77</v>
      </c>
      <c r="C6017">
        <f>1</f>
      </c>
    </row>
    <row r="6018" spans="1:3" x14ac:dyDescent="0.25">
      <c r="A6018">
        <v>194</v>
      </c>
      <c r="B6018" t="s">
        <v>47</v>
      </c>
      <c r="C6018">
        <f>(Calculator!$C194-55)/10</f>
      </c>
    </row>
    <row r="6019" spans="1:3" x14ac:dyDescent="0.25">
      <c r="A6019">
        <v>194</v>
      </c>
      <c r="B6019" t="s">
        <v>48</v>
      </c>
      <c r="C6019">
        <f>((Calculator!$C194-55)/10)^2</f>
      </c>
    </row>
    <row r="6020" spans="1:3" x14ac:dyDescent="0.25">
      <c r="A6020">
        <v>194</v>
      </c>
      <c r="B6020" t="s">
        <v>49</v>
      </c>
      <c r="C6020">
        <f>((Calculator!$D194-Calculator!$E194)*0.02586)-3.5</f>
      </c>
    </row>
    <row r="6021" spans="1:3" x14ac:dyDescent="0.25">
      <c r="A6021">
        <v>194</v>
      </c>
      <c r="B6021" t="s">
        <v>50</v>
      </c>
      <c r="C6021">
        <f>((Calculator!$E194*0.02586)-1.3)/0.3</f>
      </c>
    </row>
    <row r="6022" spans="1:3" x14ac:dyDescent="0.25">
      <c r="A6022">
        <v>194</v>
      </c>
      <c r="B6022" t="s">
        <v>51</v>
      </c>
      <c r="C6022">
        <f>(MIN(Calculator!$F194,110)-110)/20</f>
      </c>
    </row>
    <row r="6023" spans="1:3" x14ac:dyDescent="0.25">
      <c r="A6023">
        <v>194</v>
      </c>
      <c r="B6023" t="s">
        <v>52</v>
      </c>
      <c r="C6023">
        <f>(MAX(Calculator!$F194,110)-130)/20</f>
      </c>
    </row>
    <row r="6024" spans="1:3" x14ac:dyDescent="0.25">
      <c r="A6024">
        <v>194</v>
      </c>
      <c r="B6024" t="s">
        <v>17</v>
      </c>
      <c r="C6024">
        <f>IF(Calculator!$G194="Yes",1,0)</f>
      </c>
    </row>
    <row r="6025" spans="1:3" x14ac:dyDescent="0.25">
      <c r="A6025">
        <v>194</v>
      </c>
      <c r="B6025" t="s">
        <v>53</v>
      </c>
      <c r="C6025">
        <f>IF(Calculator!$H194="Yes",1,0)</f>
      </c>
    </row>
    <row r="6026" spans="1:3" x14ac:dyDescent="0.25">
      <c r="A6026">
        <v>194</v>
      </c>
      <c r="B6026" t="s">
        <v>54</v>
      </c>
      <c r="C6026">
        <f>(MIN(Calculator!$I194,30)-25)/5</f>
      </c>
    </row>
    <row r="6027" spans="1:3" x14ac:dyDescent="0.25">
      <c r="A6027">
        <v>194</v>
      </c>
      <c r="B6027" t="s">
        <v>55</v>
      </c>
      <c r="C6027">
        <f>(MAX(Calculator!$I194,30)-30)/5</f>
      </c>
    </row>
    <row r="6028" spans="1:3" x14ac:dyDescent="0.25">
      <c r="A6028">
        <v>194</v>
      </c>
      <c r="B6028" t="s">
        <v>56</v>
      </c>
      <c r="C6028">
        <f>(MIN(Calculator!$J194,60)-60)/-15</f>
      </c>
    </row>
    <row r="6029" spans="1:3" x14ac:dyDescent="0.25">
      <c r="A6029">
        <v>194</v>
      </c>
      <c r="B6029" t="s">
        <v>57</v>
      </c>
      <c r="C6029">
        <f>(MAX(Calculator!$J194,60)-90)/-15</f>
      </c>
    </row>
    <row r="6030" spans="1:3" x14ac:dyDescent="0.25">
      <c r="A6030">
        <v>194</v>
      </c>
      <c r="B6030" t="s">
        <v>58</v>
      </c>
      <c r="C6030">
        <f>IF(Calculator!$K194="Yes",1,0)</f>
      </c>
    </row>
    <row r="6031" spans="1:3" x14ac:dyDescent="0.25">
      <c r="A6031">
        <v>194</v>
      </c>
      <c r="B6031" t="s">
        <v>59</v>
      </c>
      <c r="C6031">
        <f>IF(Calculator!$L194="Yes",1,0)</f>
      </c>
    </row>
    <row r="6032" spans="1:3" x14ac:dyDescent="0.25">
      <c r="A6032">
        <v>194</v>
      </c>
      <c r="B6032" t="s">
        <v>60</v>
      </c>
      <c r="C6032">
        <f>((MAX(Calculator!$F194,110)-130)/20)*IF(Calculator!$K194="Yes",1,0)</f>
      </c>
    </row>
    <row r="6033" spans="1:3" x14ac:dyDescent="0.25">
      <c r="A6033">
        <v>194</v>
      </c>
      <c r="B6033" t="s">
        <v>61</v>
      </c>
      <c r="C6033">
        <f>((((Calculator!$D194-Calculator!$E194)*0.02586)-3.5))*IF(Calculator!$L194="Yes",1,0)</f>
      </c>
    </row>
    <row r="6034" spans="1:3" x14ac:dyDescent="0.25">
      <c r="A6034">
        <v>194</v>
      </c>
      <c r="B6034" t="s">
        <v>62</v>
      </c>
      <c r="C6034">
        <f>(((Calculator!$C194-55)/10)*(((((Calculator!$D194-Calculator!$E194)*0.02586)-3.5))))</f>
      </c>
    </row>
    <row r="6035" spans="1:3" x14ac:dyDescent="0.25">
      <c r="A6035">
        <v>194</v>
      </c>
      <c r="B6035" t="s">
        <v>63</v>
      </c>
      <c r="C6035">
        <f>(((Calculator!$C194-55)/10)*(((Calculator!$E194*0.02586)-1.3)/0.3))</f>
      </c>
    </row>
    <row r="6036" spans="1:3" x14ac:dyDescent="0.25">
      <c r="A6036">
        <v>194</v>
      </c>
      <c r="B6036" t="s">
        <v>64</v>
      </c>
      <c r="C6036">
        <f>(((Calculator!$C194-55)/10)*((MAX(Calculator!$F194,110)-130)/20))</f>
      </c>
    </row>
    <row r="6037" spans="1:3" x14ac:dyDescent="0.25">
      <c r="A6037">
        <v>194</v>
      </c>
      <c r="B6037" t="s">
        <v>65</v>
      </c>
      <c r="C6037">
        <f>(((Calculator!$C194-55)/10)*IF(Calculator!$G194="Yes",1,0))</f>
      </c>
    </row>
    <row r="6038" spans="1:3" x14ac:dyDescent="0.25">
      <c r="A6038">
        <v>194</v>
      </c>
      <c r="B6038" t="s">
        <v>66</v>
      </c>
      <c r="C6038">
        <f>(((Calculator!$C194-55)/10)*IF(Calculator!$H194="Yes",1,0))</f>
      </c>
    </row>
    <row r="6039" spans="1:3" x14ac:dyDescent="0.25">
      <c r="A6039">
        <v>194</v>
      </c>
      <c r="B6039" t="s">
        <v>67</v>
      </c>
      <c r="C6039">
        <f>(((Calculator!$C194-55)/10)*((MAX(Calculator!$I194,30)-30)/5))</f>
      </c>
    </row>
    <row r="6040" spans="1:3" x14ac:dyDescent="0.25">
      <c r="A6040">
        <v>194</v>
      </c>
      <c r="B6040" t="s">
        <v>68</v>
      </c>
      <c r="C6040">
        <f>(((Calculator!$C194-55)/10)*((MIN(Calculator!$J194,60)-60)/-15))</f>
      </c>
    </row>
    <row r="6041" spans="1:3" x14ac:dyDescent="0.25">
      <c r="A6041">
        <v>194</v>
      </c>
      <c r="B6041" t="s">
        <v>69</v>
      </c>
      <c r="C6041">
        <f>IF(AND(Calculator!$O194&lt;&gt;"",Calculator!$O194&gt;=4,Calculator!$O194&lt;=6),1,0)</f>
      </c>
    </row>
    <row r="6042" spans="1:3" x14ac:dyDescent="0.25">
      <c r="A6042">
        <v>194</v>
      </c>
      <c r="B6042" t="s">
        <v>70</v>
      </c>
      <c r="C6042">
        <f>IF(AND(Calculator!$O194&lt;&gt;"",Calculator!$O194&gt;=7,Calculator!$O194&lt;=10),1,0)</f>
      </c>
    </row>
    <row r="6043" spans="1:3" x14ac:dyDescent="0.25">
      <c r="A6043">
        <v>194</v>
      </c>
      <c r="B6043" t="s">
        <v>71</v>
      </c>
      <c r="C6043">
        <f>IF(Calculator!$O194="",1,0)</f>
      </c>
    </row>
    <row r="6044" spans="1:3" x14ac:dyDescent="0.25">
      <c r="A6044">
        <v>194</v>
      </c>
      <c r="B6044" t="s">
        <v>72</v>
      </c>
      <c r="C6044">
        <f>IF(OR(Calculator!$M194="",Calculator!$M194=0),0,LN(Calculator!$M194))</f>
      </c>
    </row>
    <row r="6045" spans="1:3" x14ac:dyDescent="0.25">
      <c r="A6045">
        <v>194</v>
      </c>
      <c r="B6045" t="s">
        <v>73</v>
      </c>
      <c r="C6045">
        <f>IF(Calculator!$M194="",1,0)</f>
      </c>
    </row>
    <row r="6046" spans="1:3" x14ac:dyDescent="0.25">
      <c r="A6046">
        <v>194</v>
      </c>
      <c r="B6046" t="s">
        <v>74</v>
      </c>
      <c r="C6046">
        <f>IF(Calculator!$N194="",0,(Calculator!$N194-5.3)*IF(Calculator!$G194="Yes",1,0))</f>
      </c>
    </row>
    <row r="6047" spans="1:3" x14ac:dyDescent="0.25">
      <c r="A6047">
        <v>194</v>
      </c>
      <c r="B6047" t="s">
        <v>75</v>
      </c>
      <c r="C6047">
        <f>IF(Calculator!$N194="",0,(Calculator!$N194-5.3)*(1-IF(Calculator!$G194="Yes",1,0)))</f>
      </c>
    </row>
    <row r="6048" spans="1:3" x14ac:dyDescent="0.25">
      <c r="A6048">
        <v>194</v>
      </c>
      <c r="B6048" t="s">
        <v>76</v>
      </c>
      <c r="C6048">
        <f>IF(Calculator!$N194="",1,0)</f>
      </c>
    </row>
    <row r="6049" spans="1:3" x14ac:dyDescent="0.25">
      <c r="A6049">
        <v>194</v>
      </c>
      <c r="B6049" t="s">
        <v>77</v>
      </c>
      <c r="C6049">
        <f>1</f>
      </c>
    </row>
    <row r="6050" spans="1:3" x14ac:dyDescent="0.25">
      <c r="A6050">
        <v>195</v>
      </c>
      <c r="B6050" t="s">
        <v>47</v>
      </c>
      <c r="C6050">
        <f>(Calculator!$C195-55)/10</f>
      </c>
    </row>
    <row r="6051" spans="1:3" x14ac:dyDescent="0.25">
      <c r="A6051">
        <v>195</v>
      </c>
      <c r="B6051" t="s">
        <v>48</v>
      </c>
      <c r="C6051">
        <f>((Calculator!$C195-55)/10)^2</f>
      </c>
    </row>
    <row r="6052" spans="1:3" x14ac:dyDescent="0.25">
      <c r="A6052">
        <v>195</v>
      </c>
      <c r="B6052" t="s">
        <v>49</v>
      </c>
      <c r="C6052">
        <f>((Calculator!$D195-Calculator!$E195)*0.02586)-3.5</f>
      </c>
    </row>
    <row r="6053" spans="1:3" x14ac:dyDescent="0.25">
      <c r="A6053">
        <v>195</v>
      </c>
      <c r="B6053" t="s">
        <v>50</v>
      </c>
      <c r="C6053">
        <f>((Calculator!$E195*0.02586)-1.3)/0.3</f>
      </c>
    </row>
    <row r="6054" spans="1:3" x14ac:dyDescent="0.25">
      <c r="A6054">
        <v>195</v>
      </c>
      <c r="B6054" t="s">
        <v>51</v>
      </c>
      <c r="C6054">
        <f>(MIN(Calculator!$F195,110)-110)/20</f>
      </c>
    </row>
    <row r="6055" spans="1:3" x14ac:dyDescent="0.25">
      <c r="A6055">
        <v>195</v>
      </c>
      <c r="B6055" t="s">
        <v>52</v>
      </c>
      <c r="C6055">
        <f>(MAX(Calculator!$F195,110)-130)/20</f>
      </c>
    </row>
    <row r="6056" spans="1:3" x14ac:dyDescent="0.25">
      <c r="A6056">
        <v>195</v>
      </c>
      <c r="B6056" t="s">
        <v>17</v>
      </c>
      <c r="C6056">
        <f>IF(Calculator!$G195="Yes",1,0)</f>
      </c>
    </row>
    <row r="6057" spans="1:3" x14ac:dyDescent="0.25">
      <c r="A6057">
        <v>195</v>
      </c>
      <c r="B6057" t="s">
        <v>53</v>
      </c>
      <c r="C6057">
        <f>IF(Calculator!$H195="Yes",1,0)</f>
      </c>
    </row>
    <row r="6058" spans="1:3" x14ac:dyDescent="0.25">
      <c r="A6058">
        <v>195</v>
      </c>
      <c r="B6058" t="s">
        <v>54</v>
      </c>
      <c r="C6058">
        <f>(MIN(Calculator!$I195,30)-25)/5</f>
      </c>
    </row>
    <row r="6059" spans="1:3" x14ac:dyDescent="0.25">
      <c r="A6059">
        <v>195</v>
      </c>
      <c r="B6059" t="s">
        <v>55</v>
      </c>
      <c r="C6059">
        <f>(MAX(Calculator!$I195,30)-30)/5</f>
      </c>
    </row>
    <row r="6060" spans="1:3" x14ac:dyDescent="0.25">
      <c r="A6060">
        <v>195</v>
      </c>
      <c r="B6060" t="s">
        <v>56</v>
      </c>
      <c r="C6060">
        <f>(MIN(Calculator!$J195,60)-60)/-15</f>
      </c>
    </row>
    <row r="6061" spans="1:3" x14ac:dyDescent="0.25">
      <c r="A6061">
        <v>195</v>
      </c>
      <c r="B6061" t="s">
        <v>57</v>
      </c>
      <c r="C6061">
        <f>(MAX(Calculator!$J195,60)-90)/-15</f>
      </c>
    </row>
    <row r="6062" spans="1:3" x14ac:dyDescent="0.25">
      <c r="A6062">
        <v>195</v>
      </c>
      <c r="B6062" t="s">
        <v>58</v>
      </c>
      <c r="C6062">
        <f>IF(Calculator!$K195="Yes",1,0)</f>
      </c>
    </row>
    <row r="6063" spans="1:3" x14ac:dyDescent="0.25">
      <c r="A6063">
        <v>195</v>
      </c>
      <c r="B6063" t="s">
        <v>59</v>
      </c>
      <c r="C6063">
        <f>IF(Calculator!$L195="Yes",1,0)</f>
      </c>
    </row>
    <row r="6064" spans="1:3" x14ac:dyDescent="0.25">
      <c r="A6064">
        <v>195</v>
      </c>
      <c r="B6064" t="s">
        <v>60</v>
      </c>
      <c r="C6064">
        <f>((MAX(Calculator!$F195,110)-130)/20)*IF(Calculator!$K195="Yes",1,0)</f>
      </c>
    </row>
    <row r="6065" spans="1:3" x14ac:dyDescent="0.25">
      <c r="A6065">
        <v>195</v>
      </c>
      <c r="B6065" t="s">
        <v>61</v>
      </c>
      <c r="C6065">
        <f>((((Calculator!$D195-Calculator!$E195)*0.02586)-3.5))*IF(Calculator!$L195="Yes",1,0)</f>
      </c>
    </row>
    <row r="6066" spans="1:3" x14ac:dyDescent="0.25">
      <c r="A6066">
        <v>195</v>
      </c>
      <c r="B6066" t="s">
        <v>62</v>
      </c>
      <c r="C6066">
        <f>(((Calculator!$C195-55)/10)*(((((Calculator!$D195-Calculator!$E195)*0.02586)-3.5))))</f>
      </c>
    </row>
    <row r="6067" spans="1:3" x14ac:dyDescent="0.25">
      <c r="A6067">
        <v>195</v>
      </c>
      <c r="B6067" t="s">
        <v>63</v>
      </c>
      <c r="C6067">
        <f>(((Calculator!$C195-55)/10)*(((Calculator!$E195*0.02586)-1.3)/0.3))</f>
      </c>
    </row>
    <row r="6068" spans="1:3" x14ac:dyDescent="0.25">
      <c r="A6068">
        <v>195</v>
      </c>
      <c r="B6068" t="s">
        <v>64</v>
      </c>
      <c r="C6068">
        <f>(((Calculator!$C195-55)/10)*((MAX(Calculator!$F195,110)-130)/20))</f>
      </c>
    </row>
    <row r="6069" spans="1:3" x14ac:dyDescent="0.25">
      <c r="A6069">
        <v>195</v>
      </c>
      <c r="B6069" t="s">
        <v>65</v>
      </c>
      <c r="C6069">
        <f>(((Calculator!$C195-55)/10)*IF(Calculator!$G195="Yes",1,0))</f>
      </c>
    </row>
    <row r="6070" spans="1:3" x14ac:dyDescent="0.25">
      <c r="A6070">
        <v>195</v>
      </c>
      <c r="B6070" t="s">
        <v>66</v>
      </c>
      <c r="C6070">
        <f>(((Calculator!$C195-55)/10)*IF(Calculator!$H195="Yes",1,0))</f>
      </c>
    </row>
    <row r="6071" spans="1:3" x14ac:dyDescent="0.25">
      <c r="A6071">
        <v>195</v>
      </c>
      <c r="B6071" t="s">
        <v>67</v>
      </c>
      <c r="C6071">
        <f>(((Calculator!$C195-55)/10)*((MAX(Calculator!$I195,30)-30)/5))</f>
      </c>
    </row>
    <row r="6072" spans="1:3" x14ac:dyDescent="0.25">
      <c r="A6072">
        <v>195</v>
      </c>
      <c r="B6072" t="s">
        <v>68</v>
      </c>
      <c r="C6072">
        <f>(((Calculator!$C195-55)/10)*((MIN(Calculator!$J195,60)-60)/-15))</f>
      </c>
    </row>
    <row r="6073" spans="1:3" x14ac:dyDescent="0.25">
      <c r="A6073">
        <v>195</v>
      </c>
      <c r="B6073" t="s">
        <v>69</v>
      </c>
      <c r="C6073">
        <f>IF(AND(Calculator!$O195&lt;&gt;"",Calculator!$O195&gt;=4,Calculator!$O195&lt;=6),1,0)</f>
      </c>
    </row>
    <row r="6074" spans="1:3" x14ac:dyDescent="0.25">
      <c r="A6074">
        <v>195</v>
      </c>
      <c r="B6074" t="s">
        <v>70</v>
      </c>
      <c r="C6074">
        <f>IF(AND(Calculator!$O195&lt;&gt;"",Calculator!$O195&gt;=7,Calculator!$O195&lt;=10),1,0)</f>
      </c>
    </row>
    <row r="6075" spans="1:3" x14ac:dyDescent="0.25">
      <c r="A6075">
        <v>195</v>
      </c>
      <c r="B6075" t="s">
        <v>71</v>
      </c>
      <c r="C6075">
        <f>IF(Calculator!$O195="",1,0)</f>
      </c>
    </row>
    <row r="6076" spans="1:3" x14ac:dyDescent="0.25">
      <c r="A6076">
        <v>195</v>
      </c>
      <c r="B6076" t="s">
        <v>72</v>
      </c>
      <c r="C6076">
        <f>IF(OR(Calculator!$M195="",Calculator!$M195=0),0,LN(Calculator!$M195))</f>
      </c>
    </row>
    <row r="6077" spans="1:3" x14ac:dyDescent="0.25">
      <c r="A6077">
        <v>195</v>
      </c>
      <c r="B6077" t="s">
        <v>73</v>
      </c>
      <c r="C6077">
        <f>IF(Calculator!$M195="",1,0)</f>
      </c>
    </row>
    <row r="6078" spans="1:3" x14ac:dyDescent="0.25">
      <c r="A6078">
        <v>195</v>
      </c>
      <c r="B6078" t="s">
        <v>74</v>
      </c>
      <c r="C6078">
        <f>IF(Calculator!$N195="",0,(Calculator!$N195-5.3)*IF(Calculator!$G195="Yes",1,0))</f>
      </c>
    </row>
    <row r="6079" spans="1:3" x14ac:dyDescent="0.25">
      <c r="A6079">
        <v>195</v>
      </c>
      <c r="B6079" t="s">
        <v>75</v>
      </c>
      <c r="C6079">
        <f>IF(Calculator!$N195="",0,(Calculator!$N195-5.3)*(1-IF(Calculator!$G195="Yes",1,0)))</f>
      </c>
    </row>
    <row r="6080" spans="1:3" x14ac:dyDescent="0.25">
      <c r="A6080">
        <v>195</v>
      </c>
      <c r="B6080" t="s">
        <v>76</v>
      </c>
      <c r="C6080">
        <f>IF(Calculator!$N195="",1,0)</f>
      </c>
    </row>
    <row r="6081" spans="1:3" x14ac:dyDescent="0.25">
      <c r="A6081">
        <v>195</v>
      </c>
      <c r="B6081" t="s">
        <v>77</v>
      </c>
      <c r="C6081">
        <f>1</f>
      </c>
    </row>
    <row r="6082" spans="1:3" x14ac:dyDescent="0.25">
      <c r="A6082">
        <v>196</v>
      </c>
      <c r="B6082" t="s">
        <v>47</v>
      </c>
      <c r="C6082">
        <f>(Calculator!$C196-55)/10</f>
      </c>
    </row>
    <row r="6083" spans="1:3" x14ac:dyDescent="0.25">
      <c r="A6083">
        <v>196</v>
      </c>
      <c r="B6083" t="s">
        <v>48</v>
      </c>
      <c r="C6083">
        <f>((Calculator!$C196-55)/10)^2</f>
      </c>
    </row>
    <row r="6084" spans="1:3" x14ac:dyDescent="0.25">
      <c r="A6084">
        <v>196</v>
      </c>
      <c r="B6084" t="s">
        <v>49</v>
      </c>
      <c r="C6084">
        <f>((Calculator!$D196-Calculator!$E196)*0.02586)-3.5</f>
      </c>
    </row>
    <row r="6085" spans="1:3" x14ac:dyDescent="0.25">
      <c r="A6085">
        <v>196</v>
      </c>
      <c r="B6085" t="s">
        <v>50</v>
      </c>
      <c r="C6085">
        <f>((Calculator!$E196*0.02586)-1.3)/0.3</f>
      </c>
    </row>
    <row r="6086" spans="1:3" x14ac:dyDescent="0.25">
      <c r="A6086">
        <v>196</v>
      </c>
      <c r="B6086" t="s">
        <v>51</v>
      </c>
      <c r="C6086">
        <f>(MIN(Calculator!$F196,110)-110)/20</f>
      </c>
    </row>
    <row r="6087" spans="1:3" x14ac:dyDescent="0.25">
      <c r="A6087">
        <v>196</v>
      </c>
      <c r="B6087" t="s">
        <v>52</v>
      </c>
      <c r="C6087">
        <f>(MAX(Calculator!$F196,110)-130)/20</f>
      </c>
    </row>
    <row r="6088" spans="1:3" x14ac:dyDescent="0.25">
      <c r="A6088">
        <v>196</v>
      </c>
      <c r="B6088" t="s">
        <v>17</v>
      </c>
      <c r="C6088">
        <f>IF(Calculator!$G196="Yes",1,0)</f>
      </c>
    </row>
    <row r="6089" spans="1:3" x14ac:dyDescent="0.25">
      <c r="A6089">
        <v>196</v>
      </c>
      <c r="B6089" t="s">
        <v>53</v>
      </c>
      <c r="C6089">
        <f>IF(Calculator!$H196="Yes",1,0)</f>
      </c>
    </row>
    <row r="6090" spans="1:3" x14ac:dyDescent="0.25">
      <c r="A6090">
        <v>196</v>
      </c>
      <c r="B6090" t="s">
        <v>54</v>
      </c>
      <c r="C6090">
        <f>(MIN(Calculator!$I196,30)-25)/5</f>
      </c>
    </row>
    <row r="6091" spans="1:3" x14ac:dyDescent="0.25">
      <c r="A6091">
        <v>196</v>
      </c>
      <c r="B6091" t="s">
        <v>55</v>
      </c>
      <c r="C6091">
        <f>(MAX(Calculator!$I196,30)-30)/5</f>
      </c>
    </row>
    <row r="6092" spans="1:3" x14ac:dyDescent="0.25">
      <c r="A6092">
        <v>196</v>
      </c>
      <c r="B6092" t="s">
        <v>56</v>
      </c>
      <c r="C6092">
        <f>(MIN(Calculator!$J196,60)-60)/-15</f>
      </c>
    </row>
    <row r="6093" spans="1:3" x14ac:dyDescent="0.25">
      <c r="A6093">
        <v>196</v>
      </c>
      <c r="B6093" t="s">
        <v>57</v>
      </c>
      <c r="C6093">
        <f>(MAX(Calculator!$J196,60)-90)/-15</f>
      </c>
    </row>
    <row r="6094" spans="1:3" x14ac:dyDescent="0.25">
      <c r="A6094">
        <v>196</v>
      </c>
      <c r="B6094" t="s">
        <v>58</v>
      </c>
      <c r="C6094">
        <f>IF(Calculator!$K196="Yes",1,0)</f>
      </c>
    </row>
    <row r="6095" spans="1:3" x14ac:dyDescent="0.25">
      <c r="A6095">
        <v>196</v>
      </c>
      <c r="B6095" t="s">
        <v>59</v>
      </c>
      <c r="C6095">
        <f>IF(Calculator!$L196="Yes",1,0)</f>
      </c>
    </row>
    <row r="6096" spans="1:3" x14ac:dyDescent="0.25">
      <c r="A6096">
        <v>196</v>
      </c>
      <c r="B6096" t="s">
        <v>60</v>
      </c>
      <c r="C6096">
        <f>((MAX(Calculator!$F196,110)-130)/20)*IF(Calculator!$K196="Yes",1,0)</f>
      </c>
    </row>
    <row r="6097" spans="1:3" x14ac:dyDescent="0.25">
      <c r="A6097">
        <v>196</v>
      </c>
      <c r="B6097" t="s">
        <v>61</v>
      </c>
      <c r="C6097">
        <f>((((Calculator!$D196-Calculator!$E196)*0.02586)-3.5))*IF(Calculator!$L196="Yes",1,0)</f>
      </c>
    </row>
    <row r="6098" spans="1:3" x14ac:dyDescent="0.25">
      <c r="A6098">
        <v>196</v>
      </c>
      <c r="B6098" t="s">
        <v>62</v>
      </c>
      <c r="C6098">
        <f>(((Calculator!$C196-55)/10)*(((((Calculator!$D196-Calculator!$E196)*0.02586)-3.5))))</f>
      </c>
    </row>
    <row r="6099" spans="1:3" x14ac:dyDescent="0.25">
      <c r="A6099">
        <v>196</v>
      </c>
      <c r="B6099" t="s">
        <v>63</v>
      </c>
      <c r="C6099">
        <f>(((Calculator!$C196-55)/10)*(((Calculator!$E196*0.02586)-1.3)/0.3))</f>
      </c>
    </row>
    <row r="6100" spans="1:3" x14ac:dyDescent="0.25">
      <c r="A6100">
        <v>196</v>
      </c>
      <c r="B6100" t="s">
        <v>64</v>
      </c>
      <c r="C6100">
        <f>(((Calculator!$C196-55)/10)*((MAX(Calculator!$F196,110)-130)/20))</f>
      </c>
    </row>
    <row r="6101" spans="1:3" x14ac:dyDescent="0.25">
      <c r="A6101">
        <v>196</v>
      </c>
      <c r="B6101" t="s">
        <v>65</v>
      </c>
      <c r="C6101">
        <f>(((Calculator!$C196-55)/10)*IF(Calculator!$G196="Yes",1,0))</f>
      </c>
    </row>
    <row r="6102" spans="1:3" x14ac:dyDescent="0.25">
      <c r="A6102">
        <v>196</v>
      </c>
      <c r="B6102" t="s">
        <v>66</v>
      </c>
      <c r="C6102">
        <f>(((Calculator!$C196-55)/10)*IF(Calculator!$H196="Yes",1,0))</f>
      </c>
    </row>
    <row r="6103" spans="1:3" x14ac:dyDescent="0.25">
      <c r="A6103">
        <v>196</v>
      </c>
      <c r="B6103" t="s">
        <v>67</v>
      </c>
      <c r="C6103">
        <f>(((Calculator!$C196-55)/10)*((MAX(Calculator!$I196,30)-30)/5))</f>
      </c>
    </row>
    <row r="6104" spans="1:3" x14ac:dyDescent="0.25">
      <c r="A6104">
        <v>196</v>
      </c>
      <c r="B6104" t="s">
        <v>68</v>
      </c>
      <c r="C6104">
        <f>(((Calculator!$C196-55)/10)*((MIN(Calculator!$J196,60)-60)/-15))</f>
      </c>
    </row>
    <row r="6105" spans="1:3" x14ac:dyDescent="0.25">
      <c r="A6105">
        <v>196</v>
      </c>
      <c r="B6105" t="s">
        <v>69</v>
      </c>
      <c r="C6105">
        <f>IF(AND(Calculator!$O196&lt;&gt;"",Calculator!$O196&gt;=4,Calculator!$O196&lt;=6),1,0)</f>
      </c>
    </row>
    <row r="6106" spans="1:3" x14ac:dyDescent="0.25">
      <c r="A6106">
        <v>196</v>
      </c>
      <c r="B6106" t="s">
        <v>70</v>
      </c>
      <c r="C6106">
        <f>IF(AND(Calculator!$O196&lt;&gt;"",Calculator!$O196&gt;=7,Calculator!$O196&lt;=10),1,0)</f>
      </c>
    </row>
    <row r="6107" spans="1:3" x14ac:dyDescent="0.25">
      <c r="A6107">
        <v>196</v>
      </c>
      <c r="B6107" t="s">
        <v>71</v>
      </c>
      <c r="C6107">
        <f>IF(Calculator!$O196="",1,0)</f>
      </c>
    </row>
    <row r="6108" spans="1:3" x14ac:dyDescent="0.25">
      <c r="A6108">
        <v>196</v>
      </c>
      <c r="B6108" t="s">
        <v>72</v>
      </c>
      <c r="C6108">
        <f>IF(OR(Calculator!$M196="",Calculator!$M196=0),0,LN(Calculator!$M196))</f>
      </c>
    </row>
    <row r="6109" spans="1:3" x14ac:dyDescent="0.25">
      <c r="A6109">
        <v>196</v>
      </c>
      <c r="B6109" t="s">
        <v>73</v>
      </c>
      <c r="C6109">
        <f>IF(Calculator!$M196="",1,0)</f>
      </c>
    </row>
    <row r="6110" spans="1:3" x14ac:dyDescent="0.25">
      <c r="A6110">
        <v>196</v>
      </c>
      <c r="B6110" t="s">
        <v>74</v>
      </c>
      <c r="C6110">
        <f>IF(Calculator!$N196="",0,(Calculator!$N196-5.3)*IF(Calculator!$G196="Yes",1,0))</f>
      </c>
    </row>
    <row r="6111" spans="1:3" x14ac:dyDescent="0.25">
      <c r="A6111">
        <v>196</v>
      </c>
      <c r="B6111" t="s">
        <v>75</v>
      </c>
      <c r="C6111">
        <f>IF(Calculator!$N196="",0,(Calculator!$N196-5.3)*(1-IF(Calculator!$G196="Yes",1,0)))</f>
      </c>
    </row>
    <row r="6112" spans="1:3" x14ac:dyDescent="0.25">
      <c r="A6112">
        <v>196</v>
      </c>
      <c r="B6112" t="s">
        <v>76</v>
      </c>
      <c r="C6112">
        <f>IF(Calculator!$N196="",1,0)</f>
      </c>
    </row>
    <row r="6113" spans="1:3" x14ac:dyDescent="0.25">
      <c r="A6113">
        <v>196</v>
      </c>
      <c r="B6113" t="s">
        <v>77</v>
      </c>
      <c r="C6113">
        <f>1</f>
      </c>
    </row>
    <row r="6114" spans="1:3" x14ac:dyDescent="0.25">
      <c r="A6114">
        <v>197</v>
      </c>
      <c r="B6114" t="s">
        <v>47</v>
      </c>
      <c r="C6114">
        <f>(Calculator!$C197-55)/10</f>
      </c>
    </row>
    <row r="6115" spans="1:3" x14ac:dyDescent="0.25">
      <c r="A6115">
        <v>197</v>
      </c>
      <c r="B6115" t="s">
        <v>48</v>
      </c>
      <c r="C6115">
        <f>((Calculator!$C197-55)/10)^2</f>
      </c>
    </row>
    <row r="6116" spans="1:3" x14ac:dyDescent="0.25">
      <c r="A6116">
        <v>197</v>
      </c>
      <c r="B6116" t="s">
        <v>49</v>
      </c>
      <c r="C6116">
        <f>((Calculator!$D197-Calculator!$E197)*0.02586)-3.5</f>
      </c>
    </row>
    <row r="6117" spans="1:3" x14ac:dyDescent="0.25">
      <c r="A6117">
        <v>197</v>
      </c>
      <c r="B6117" t="s">
        <v>50</v>
      </c>
      <c r="C6117">
        <f>((Calculator!$E197*0.02586)-1.3)/0.3</f>
      </c>
    </row>
    <row r="6118" spans="1:3" x14ac:dyDescent="0.25">
      <c r="A6118">
        <v>197</v>
      </c>
      <c r="B6118" t="s">
        <v>51</v>
      </c>
      <c r="C6118">
        <f>(MIN(Calculator!$F197,110)-110)/20</f>
      </c>
    </row>
    <row r="6119" spans="1:3" x14ac:dyDescent="0.25">
      <c r="A6119">
        <v>197</v>
      </c>
      <c r="B6119" t="s">
        <v>52</v>
      </c>
      <c r="C6119">
        <f>(MAX(Calculator!$F197,110)-130)/20</f>
      </c>
    </row>
    <row r="6120" spans="1:3" x14ac:dyDescent="0.25">
      <c r="A6120">
        <v>197</v>
      </c>
      <c r="B6120" t="s">
        <v>17</v>
      </c>
      <c r="C6120">
        <f>IF(Calculator!$G197="Yes",1,0)</f>
      </c>
    </row>
    <row r="6121" spans="1:3" x14ac:dyDescent="0.25">
      <c r="A6121">
        <v>197</v>
      </c>
      <c r="B6121" t="s">
        <v>53</v>
      </c>
      <c r="C6121">
        <f>IF(Calculator!$H197="Yes",1,0)</f>
      </c>
    </row>
    <row r="6122" spans="1:3" x14ac:dyDescent="0.25">
      <c r="A6122">
        <v>197</v>
      </c>
      <c r="B6122" t="s">
        <v>54</v>
      </c>
      <c r="C6122">
        <f>(MIN(Calculator!$I197,30)-25)/5</f>
      </c>
    </row>
    <row r="6123" spans="1:3" x14ac:dyDescent="0.25">
      <c r="A6123">
        <v>197</v>
      </c>
      <c r="B6123" t="s">
        <v>55</v>
      </c>
      <c r="C6123">
        <f>(MAX(Calculator!$I197,30)-30)/5</f>
      </c>
    </row>
    <row r="6124" spans="1:3" x14ac:dyDescent="0.25">
      <c r="A6124">
        <v>197</v>
      </c>
      <c r="B6124" t="s">
        <v>56</v>
      </c>
      <c r="C6124">
        <f>(MIN(Calculator!$J197,60)-60)/-15</f>
      </c>
    </row>
    <row r="6125" spans="1:3" x14ac:dyDescent="0.25">
      <c r="A6125">
        <v>197</v>
      </c>
      <c r="B6125" t="s">
        <v>57</v>
      </c>
      <c r="C6125">
        <f>(MAX(Calculator!$J197,60)-90)/-15</f>
      </c>
    </row>
    <row r="6126" spans="1:3" x14ac:dyDescent="0.25">
      <c r="A6126">
        <v>197</v>
      </c>
      <c r="B6126" t="s">
        <v>58</v>
      </c>
      <c r="C6126">
        <f>IF(Calculator!$K197="Yes",1,0)</f>
      </c>
    </row>
    <row r="6127" spans="1:3" x14ac:dyDescent="0.25">
      <c r="A6127">
        <v>197</v>
      </c>
      <c r="B6127" t="s">
        <v>59</v>
      </c>
      <c r="C6127">
        <f>IF(Calculator!$L197="Yes",1,0)</f>
      </c>
    </row>
    <row r="6128" spans="1:3" x14ac:dyDescent="0.25">
      <c r="A6128">
        <v>197</v>
      </c>
      <c r="B6128" t="s">
        <v>60</v>
      </c>
      <c r="C6128">
        <f>((MAX(Calculator!$F197,110)-130)/20)*IF(Calculator!$K197="Yes",1,0)</f>
      </c>
    </row>
    <row r="6129" spans="1:3" x14ac:dyDescent="0.25">
      <c r="A6129">
        <v>197</v>
      </c>
      <c r="B6129" t="s">
        <v>61</v>
      </c>
      <c r="C6129">
        <f>((((Calculator!$D197-Calculator!$E197)*0.02586)-3.5))*IF(Calculator!$L197="Yes",1,0)</f>
      </c>
    </row>
    <row r="6130" spans="1:3" x14ac:dyDescent="0.25">
      <c r="A6130">
        <v>197</v>
      </c>
      <c r="B6130" t="s">
        <v>62</v>
      </c>
      <c r="C6130">
        <f>(((Calculator!$C197-55)/10)*(((((Calculator!$D197-Calculator!$E197)*0.02586)-3.5))))</f>
      </c>
    </row>
    <row r="6131" spans="1:3" x14ac:dyDescent="0.25">
      <c r="A6131">
        <v>197</v>
      </c>
      <c r="B6131" t="s">
        <v>63</v>
      </c>
      <c r="C6131">
        <f>(((Calculator!$C197-55)/10)*(((Calculator!$E197*0.02586)-1.3)/0.3))</f>
      </c>
    </row>
    <row r="6132" spans="1:3" x14ac:dyDescent="0.25">
      <c r="A6132">
        <v>197</v>
      </c>
      <c r="B6132" t="s">
        <v>64</v>
      </c>
      <c r="C6132">
        <f>(((Calculator!$C197-55)/10)*((MAX(Calculator!$F197,110)-130)/20))</f>
      </c>
    </row>
    <row r="6133" spans="1:3" x14ac:dyDescent="0.25">
      <c r="A6133">
        <v>197</v>
      </c>
      <c r="B6133" t="s">
        <v>65</v>
      </c>
      <c r="C6133">
        <f>(((Calculator!$C197-55)/10)*IF(Calculator!$G197="Yes",1,0))</f>
      </c>
    </row>
    <row r="6134" spans="1:3" x14ac:dyDescent="0.25">
      <c r="A6134">
        <v>197</v>
      </c>
      <c r="B6134" t="s">
        <v>66</v>
      </c>
      <c r="C6134">
        <f>(((Calculator!$C197-55)/10)*IF(Calculator!$H197="Yes",1,0))</f>
      </c>
    </row>
    <row r="6135" spans="1:3" x14ac:dyDescent="0.25">
      <c r="A6135">
        <v>197</v>
      </c>
      <c r="B6135" t="s">
        <v>67</v>
      </c>
      <c r="C6135">
        <f>(((Calculator!$C197-55)/10)*((MAX(Calculator!$I197,30)-30)/5))</f>
      </c>
    </row>
    <row r="6136" spans="1:3" x14ac:dyDescent="0.25">
      <c r="A6136">
        <v>197</v>
      </c>
      <c r="B6136" t="s">
        <v>68</v>
      </c>
      <c r="C6136">
        <f>(((Calculator!$C197-55)/10)*((MIN(Calculator!$J197,60)-60)/-15))</f>
      </c>
    </row>
    <row r="6137" spans="1:3" x14ac:dyDescent="0.25">
      <c r="A6137">
        <v>197</v>
      </c>
      <c r="B6137" t="s">
        <v>69</v>
      </c>
      <c r="C6137">
        <f>IF(AND(Calculator!$O197&lt;&gt;"",Calculator!$O197&gt;=4,Calculator!$O197&lt;=6),1,0)</f>
      </c>
    </row>
    <row r="6138" spans="1:3" x14ac:dyDescent="0.25">
      <c r="A6138">
        <v>197</v>
      </c>
      <c r="B6138" t="s">
        <v>70</v>
      </c>
      <c r="C6138">
        <f>IF(AND(Calculator!$O197&lt;&gt;"",Calculator!$O197&gt;=7,Calculator!$O197&lt;=10),1,0)</f>
      </c>
    </row>
    <row r="6139" spans="1:3" x14ac:dyDescent="0.25">
      <c r="A6139">
        <v>197</v>
      </c>
      <c r="B6139" t="s">
        <v>71</v>
      </c>
      <c r="C6139">
        <f>IF(Calculator!$O197="",1,0)</f>
      </c>
    </row>
    <row r="6140" spans="1:3" x14ac:dyDescent="0.25">
      <c r="A6140">
        <v>197</v>
      </c>
      <c r="B6140" t="s">
        <v>72</v>
      </c>
      <c r="C6140">
        <f>IF(OR(Calculator!$M197="",Calculator!$M197=0),0,LN(Calculator!$M197))</f>
      </c>
    </row>
    <row r="6141" spans="1:3" x14ac:dyDescent="0.25">
      <c r="A6141">
        <v>197</v>
      </c>
      <c r="B6141" t="s">
        <v>73</v>
      </c>
      <c r="C6141">
        <f>IF(Calculator!$M197="",1,0)</f>
      </c>
    </row>
    <row r="6142" spans="1:3" x14ac:dyDescent="0.25">
      <c r="A6142">
        <v>197</v>
      </c>
      <c r="B6142" t="s">
        <v>74</v>
      </c>
      <c r="C6142">
        <f>IF(Calculator!$N197="",0,(Calculator!$N197-5.3)*IF(Calculator!$G197="Yes",1,0))</f>
      </c>
    </row>
    <row r="6143" spans="1:3" x14ac:dyDescent="0.25">
      <c r="A6143">
        <v>197</v>
      </c>
      <c r="B6143" t="s">
        <v>75</v>
      </c>
      <c r="C6143">
        <f>IF(Calculator!$N197="",0,(Calculator!$N197-5.3)*(1-IF(Calculator!$G197="Yes",1,0)))</f>
      </c>
    </row>
    <row r="6144" spans="1:3" x14ac:dyDescent="0.25">
      <c r="A6144">
        <v>197</v>
      </c>
      <c r="B6144" t="s">
        <v>76</v>
      </c>
      <c r="C6144">
        <f>IF(Calculator!$N197="",1,0)</f>
      </c>
    </row>
    <row r="6145" spans="1:3" x14ac:dyDescent="0.25">
      <c r="A6145">
        <v>197</v>
      </c>
      <c r="B6145" t="s">
        <v>77</v>
      </c>
      <c r="C6145">
        <f>1</f>
      </c>
    </row>
    <row r="6146" spans="1:3" x14ac:dyDescent="0.25">
      <c r="A6146">
        <v>198</v>
      </c>
      <c r="B6146" t="s">
        <v>47</v>
      </c>
      <c r="C6146">
        <f>(Calculator!$C198-55)/10</f>
      </c>
    </row>
    <row r="6147" spans="1:3" x14ac:dyDescent="0.25">
      <c r="A6147">
        <v>198</v>
      </c>
      <c r="B6147" t="s">
        <v>48</v>
      </c>
      <c r="C6147">
        <f>((Calculator!$C198-55)/10)^2</f>
      </c>
    </row>
    <row r="6148" spans="1:3" x14ac:dyDescent="0.25">
      <c r="A6148">
        <v>198</v>
      </c>
      <c r="B6148" t="s">
        <v>49</v>
      </c>
      <c r="C6148">
        <f>((Calculator!$D198-Calculator!$E198)*0.02586)-3.5</f>
      </c>
    </row>
    <row r="6149" spans="1:3" x14ac:dyDescent="0.25">
      <c r="A6149">
        <v>198</v>
      </c>
      <c r="B6149" t="s">
        <v>50</v>
      </c>
      <c r="C6149">
        <f>((Calculator!$E198*0.02586)-1.3)/0.3</f>
      </c>
    </row>
    <row r="6150" spans="1:3" x14ac:dyDescent="0.25">
      <c r="A6150">
        <v>198</v>
      </c>
      <c r="B6150" t="s">
        <v>51</v>
      </c>
      <c r="C6150">
        <f>(MIN(Calculator!$F198,110)-110)/20</f>
      </c>
    </row>
    <row r="6151" spans="1:3" x14ac:dyDescent="0.25">
      <c r="A6151">
        <v>198</v>
      </c>
      <c r="B6151" t="s">
        <v>52</v>
      </c>
      <c r="C6151">
        <f>(MAX(Calculator!$F198,110)-130)/20</f>
      </c>
    </row>
    <row r="6152" spans="1:3" x14ac:dyDescent="0.25">
      <c r="A6152">
        <v>198</v>
      </c>
      <c r="B6152" t="s">
        <v>17</v>
      </c>
      <c r="C6152">
        <f>IF(Calculator!$G198="Yes",1,0)</f>
      </c>
    </row>
    <row r="6153" spans="1:3" x14ac:dyDescent="0.25">
      <c r="A6153">
        <v>198</v>
      </c>
      <c r="B6153" t="s">
        <v>53</v>
      </c>
      <c r="C6153">
        <f>IF(Calculator!$H198="Yes",1,0)</f>
      </c>
    </row>
    <row r="6154" spans="1:3" x14ac:dyDescent="0.25">
      <c r="A6154">
        <v>198</v>
      </c>
      <c r="B6154" t="s">
        <v>54</v>
      </c>
      <c r="C6154">
        <f>(MIN(Calculator!$I198,30)-25)/5</f>
      </c>
    </row>
    <row r="6155" spans="1:3" x14ac:dyDescent="0.25">
      <c r="A6155">
        <v>198</v>
      </c>
      <c r="B6155" t="s">
        <v>55</v>
      </c>
      <c r="C6155">
        <f>(MAX(Calculator!$I198,30)-30)/5</f>
      </c>
    </row>
    <row r="6156" spans="1:3" x14ac:dyDescent="0.25">
      <c r="A6156">
        <v>198</v>
      </c>
      <c r="B6156" t="s">
        <v>56</v>
      </c>
      <c r="C6156">
        <f>(MIN(Calculator!$J198,60)-60)/-15</f>
      </c>
    </row>
    <row r="6157" spans="1:3" x14ac:dyDescent="0.25">
      <c r="A6157">
        <v>198</v>
      </c>
      <c r="B6157" t="s">
        <v>57</v>
      </c>
      <c r="C6157">
        <f>(MAX(Calculator!$J198,60)-90)/-15</f>
      </c>
    </row>
    <row r="6158" spans="1:3" x14ac:dyDescent="0.25">
      <c r="A6158">
        <v>198</v>
      </c>
      <c r="B6158" t="s">
        <v>58</v>
      </c>
      <c r="C6158">
        <f>IF(Calculator!$K198="Yes",1,0)</f>
      </c>
    </row>
    <row r="6159" spans="1:3" x14ac:dyDescent="0.25">
      <c r="A6159">
        <v>198</v>
      </c>
      <c r="B6159" t="s">
        <v>59</v>
      </c>
      <c r="C6159">
        <f>IF(Calculator!$L198="Yes",1,0)</f>
      </c>
    </row>
    <row r="6160" spans="1:3" x14ac:dyDescent="0.25">
      <c r="A6160">
        <v>198</v>
      </c>
      <c r="B6160" t="s">
        <v>60</v>
      </c>
      <c r="C6160">
        <f>((MAX(Calculator!$F198,110)-130)/20)*IF(Calculator!$K198="Yes",1,0)</f>
      </c>
    </row>
    <row r="6161" spans="1:3" x14ac:dyDescent="0.25">
      <c r="A6161">
        <v>198</v>
      </c>
      <c r="B6161" t="s">
        <v>61</v>
      </c>
      <c r="C6161">
        <f>((((Calculator!$D198-Calculator!$E198)*0.02586)-3.5))*IF(Calculator!$L198="Yes",1,0)</f>
      </c>
    </row>
    <row r="6162" spans="1:3" x14ac:dyDescent="0.25">
      <c r="A6162">
        <v>198</v>
      </c>
      <c r="B6162" t="s">
        <v>62</v>
      </c>
      <c r="C6162">
        <f>(((Calculator!$C198-55)/10)*(((((Calculator!$D198-Calculator!$E198)*0.02586)-3.5))))</f>
      </c>
    </row>
    <row r="6163" spans="1:3" x14ac:dyDescent="0.25">
      <c r="A6163">
        <v>198</v>
      </c>
      <c r="B6163" t="s">
        <v>63</v>
      </c>
      <c r="C6163">
        <f>(((Calculator!$C198-55)/10)*(((Calculator!$E198*0.02586)-1.3)/0.3))</f>
      </c>
    </row>
    <row r="6164" spans="1:3" x14ac:dyDescent="0.25">
      <c r="A6164">
        <v>198</v>
      </c>
      <c r="B6164" t="s">
        <v>64</v>
      </c>
      <c r="C6164">
        <f>(((Calculator!$C198-55)/10)*((MAX(Calculator!$F198,110)-130)/20))</f>
      </c>
    </row>
    <row r="6165" spans="1:3" x14ac:dyDescent="0.25">
      <c r="A6165">
        <v>198</v>
      </c>
      <c r="B6165" t="s">
        <v>65</v>
      </c>
      <c r="C6165">
        <f>(((Calculator!$C198-55)/10)*IF(Calculator!$G198="Yes",1,0))</f>
      </c>
    </row>
    <row r="6166" spans="1:3" x14ac:dyDescent="0.25">
      <c r="A6166">
        <v>198</v>
      </c>
      <c r="B6166" t="s">
        <v>66</v>
      </c>
      <c r="C6166">
        <f>(((Calculator!$C198-55)/10)*IF(Calculator!$H198="Yes",1,0))</f>
      </c>
    </row>
    <row r="6167" spans="1:3" x14ac:dyDescent="0.25">
      <c r="A6167">
        <v>198</v>
      </c>
      <c r="B6167" t="s">
        <v>67</v>
      </c>
      <c r="C6167">
        <f>(((Calculator!$C198-55)/10)*((MAX(Calculator!$I198,30)-30)/5))</f>
      </c>
    </row>
    <row r="6168" spans="1:3" x14ac:dyDescent="0.25">
      <c r="A6168">
        <v>198</v>
      </c>
      <c r="B6168" t="s">
        <v>68</v>
      </c>
      <c r="C6168">
        <f>(((Calculator!$C198-55)/10)*((MIN(Calculator!$J198,60)-60)/-15))</f>
      </c>
    </row>
    <row r="6169" spans="1:3" x14ac:dyDescent="0.25">
      <c r="A6169">
        <v>198</v>
      </c>
      <c r="B6169" t="s">
        <v>69</v>
      </c>
      <c r="C6169">
        <f>IF(AND(Calculator!$O198&lt;&gt;"",Calculator!$O198&gt;=4,Calculator!$O198&lt;=6),1,0)</f>
      </c>
    </row>
    <row r="6170" spans="1:3" x14ac:dyDescent="0.25">
      <c r="A6170">
        <v>198</v>
      </c>
      <c r="B6170" t="s">
        <v>70</v>
      </c>
      <c r="C6170">
        <f>IF(AND(Calculator!$O198&lt;&gt;"",Calculator!$O198&gt;=7,Calculator!$O198&lt;=10),1,0)</f>
      </c>
    </row>
    <row r="6171" spans="1:3" x14ac:dyDescent="0.25">
      <c r="A6171">
        <v>198</v>
      </c>
      <c r="B6171" t="s">
        <v>71</v>
      </c>
      <c r="C6171">
        <f>IF(Calculator!$O198="",1,0)</f>
      </c>
    </row>
    <row r="6172" spans="1:3" x14ac:dyDescent="0.25">
      <c r="A6172">
        <v>198</v>
      </c>
      <c r="B6172" t="s">
        <v>72</v>
      </c>
      <c r="C6172">
        <f>IF(OR(Calculator!$M198="",Calculator!$M198=0),0,LN(Calculator!$M198))</f>
      </c>
    </row>
    <row r="6173" spans="1:3" x14ac:dyDescent="0.25">
      <c r="A6173">
        <v>198</v>
      </c>
      <c r="B6173" t="s">
        <v>73</v>
      </c>
      <c r="C6173">
        <f>IF(Calculator!$M198="",1,0)</f>
      </c>
    </row>
    <row r="6174" spans="1:3" x14ac:dyDescent="0.25">
      <c r="A6174">
        <v>198</v>
      </c>
      <c r="B6174" t="s">
        <v>74</v>
      </c>
      <c r="C6174">
        <f>IF(Calculator!$N198="",0,(Calculator!$N198-5.3)*IF(Calculator!$G198="Yes",1,0))</f>
      </c>
    </row>
    <row r="6175" spans="1:3" x14ac:dyDescent="0.25">
      <c r="A6175">
        <v>198</v>
      </c>
      <c r="B6175" t="s">
        <v>75</v>
      </c>
      <c r="C6175">
        <f>IF(Calculator!$N198="",0,(Calculator!$N198-5.3)*(1-IF(Calculator!$G198="Yes",1,0)))</f>
      </c>
    </row>
    <row r="6176" spans="1:3" x14ac:dyDescent="0.25">
      <c r="A6176">
        <v>198</v>
      </c>
      <c r="B6176" t="s">
        <v>76</v>
      </c>
      <c r="C6176">
        <f>IF(Calculator!$N198="",1,0)</f>
      </c>
    </row>
    <row r="6177" spans="1:3" x14ac:dyDescent="0.25">
      <c r="A6177">
        <v>198</v>
      </c>
      <c r="B6177" t="s">
        <v>77</v>
      </c>
      <c r="C6177">
        <f>1</f>
      </c>
    </row>
    <row r="6178" spans="1:3" x14ac:dyDescent="0.25">
      <c r="A6178">
        <v>199</v>
      </c>
      <c r="B6178" t="s">
        <v>47</v>
      </c>
      <c r="C6178">
        <f>(Calculator!$C199-55)/10</f>
      </c>
    </row>
    <row r="6179" spans="1:3" x14ac:dyDescent="0.25">
      <c r="A6179">
        <v>199</v>
      </c>
      <c r="B6179" t="s">
        <v>48</v>
      </c>
      <c r="C6179">
        <f>((Calculator!$C199-55)/10)^2</f>
      </c>
    </row>
    <row r="6180" spans="1:3" x14ac:dyDescent="0.25">
      <c r="A6180">
        <v>199</v>
      </c>
      <c r="B6180" t="s">
        <v>49</v>
      </c>
      <c r="C6180">
        <f>((Calculator!$D199-Calculator!$E199)*0.02586)-3.5</f>
      </c>
    </row>
    <row r="6181" spans="1:3" x14ac:dyDescent="0.25">
      <c r="A6181">
        <v>199</v>
      </c>
      <c r="B6181" t="s">
        <v>50</v>
      </c>
      <c r="C6181">
        <f>((Calculator!$E199*0.02586)-1.3)/0.3</f>
      </c>
    </row>
    <row r="6182" spans="1:3" x14ac:dyDescent="0.25">
      <c r="A6182">
        <v>199</v>
      </c>
      <c r="B6182" t="s">
        <v>51</v>
      </c>
      <c r="C6182">
        <f>(MIN(Calculator!$F199,110)-110)/20</f>
      </c>
    </row>
    <row r="6183" spans="1:3" x14ac:dyDescent="0.25">
      <c r="A6183">
        <v>199</v>
      </c>
      <c r="B6183" t="s">
        <v>52</v>
      </c>
      <c r="C6183">
        <f>(MAX(Calculator!$F199,110)-130)/20</f>
      </c>
    </row>
    <row r="6184" spans="1:3" x14ac:dyDescent="0.25">
      <c r="A6184">
        <v>199</v>
      </c>
      <c r="B6184" t="s">
        <v>17</v>
      </c>
      <c r="C6184">
        <f>IF(Calculator!$G199="Yes",1,0)</f>
      </c>
    </row>
    <row r="6185" spans="1:3" x14ac:dyDescent="0.25">
      <c r="A6185">
        <v>199</v>
      </c>
      <c r="B6185" t="s">
        <v>53</v>
      </c>
      <c r="C6185">
        <f>IF(Calculator!$H199="Yes",1,0)</f>
      </c>
    </row>
    <row r="6186" spans="1:3" x14ac:dyDescent="0.25">
      <c r="A6186">
        <v>199</v>
      </c>
      <c r="B6186" t="s">
        <v>54</v>
      </c>
      <c r="C6186">
        <f>(MIN(Calculator!$I199,30)-25)/5</f>
      </c>
    </row>
    <row r="6187" spans="1:3" x14ac:dyDescent="0.25">
      <c r="A6187">
        <v>199</v>
      </c>
      <c r="B6187" t="s">
        <v>55</v>
      </c>
      <c r="C6187">
        <f>(MAX(Calculator!$I199,30)-30)/5</f>
      </c>
    </row>
    <row r="6188" spans="1:3" x14ac:dyDescent="0.25">
      <c r="A6188">
        <v>199</v>
      </c>
      <c r="B6188" t="s">
        <v>56</v>
      </c>
      <c r="C6188">
        <f>(MIN(Calculator!$J199,60)-60)/-15</f>
      </c>
    </row>
    <row r="6189" spans="1:3" x14ac:dyDescent="0.25">
      <c r="A6189">
        <v>199</v>
      </c>
      <c r="B6189" t="s">
        <v>57</v>
      </c>
      <c r="C6189">
        <f>(MAX(Calculator!$J199,60)-90)/-15</f>
      </c>
    </row>
    <row r="6190" spans="1:3" x14ac:dyDescent="0.25">
      <c r="A6190">
        <v>199</v>
      </c>
      <c r="B6190" t="s">
        <v>58</v>
      </c>
      <c r="C6190">
        <f>IF(Calculator!$K199="Yes",1,0)</f>
      </c>
    </row>
    <row r="6191" spans="1:3" x14ac:dyDescent="0.25">
      <c r="A6191">
        <v>199</v>
      </c>
      <c r="B6191" t="s">
        <v>59</v>
      </c>
      <c r="C6191">
        <f>IF(Calculator!$L199="Yes",1,0)</f>
      </c>
    </row>
    <row r="6192" spans="1:3" x14ac:dyDescent="0.25">
      <c r="A6192">
        <v>199</v>
      </c>
      <c r="B6192" t="s">
        <v>60</v>
      </c>
      <c r="C6192">
        <f>((MAX(Calculator!$F199,110)-130)/20)*IF(Calculator!$K199="Yes",1,0)</f>
      </c>
    </row>
    <row r="6193" spans="1:3" x14ac:dyDescent="0.25">
      <c r="A6193">
        <v>199</v>
      </c>
      <c r="B6193" t="s">
        <v>61</v>
      </c>
      <c r="C6193">
        <f>((((Calculator!$D199-Calculator!$E199)*0.02586)-3.5))*IF(Calculator!$L199="Yes",1,0)</f>
      </c>
    </row>
    <row r="6194" spans="1:3" x14ac:dyDescent="0.25">
      <c r="A6194">
        <v>199</v>
      </c>
      <c r="B6194" t="s">
        <v>62</v>
      </c>
      <c r="C6194">
        <f>(((Calculator!$C199-55)/10)*(((((Calculator!$D199-Calculator!$E199)*0.02586)-3.5))))</f>
      </c>
    </row>
    <row r="6195" spans="1:3" x14ac:dyDescent="0.25">
      <c r="A6195">
        <v>199</v>
      </c>
      <c r="B6195" t="s">
        <v>63</v>
      </c>
      <c r="C6195">
        <f>(((Calculator!$C199-55)/10)*(((Calculator!$E199*0.02586)-1.3)/0.3))</f>
      </c>
    </row>
    <row r="6196" spans="1:3" x14ac:dyDescent="0.25">
      <c r="A6196">
        <v>199</v>
      </c>
      <c r="B6196" t="s">
        <v>64</v>
      </c>
      <c r="C6196">
        <f>(((Calculator!$C199-55)/10)*((MAX(Calculator!$F199,110)-130)/20))</f>
      </c>
    </row>
    <row r="6197" spans="1:3" x14ac:dyDescent="0.25">
      <c r="A6197">
        <v>199</v>
      </c>
      <c r="B6197" t="s">
        <v>65</v>
      </c>
      <c r="C6197">
        <f>(((Calculator!$C199-55)/10)*IF(Calculator!$G199="Yes",1,0))</f>
      </c>
    </row>
    <row r="6198" spans="1:3" x14ac:dyDescent="0.25">
      <c r="A6198">
        <v>199</v>
      </c>
      <c r="B6198" t="s">
        <v>66</v>
      </c>
      <c r="C6198">
        <f>(((Calculator!$C199-55)/10)*IF(Calculator!$H199="Yes",1,0))</f>
      </c>
    </row>
    <row r="6199" spans="1:3" x14ac:dyDescent="0.25">
      <c r="A6199">
        <v>199</v>
      </c>
      <c r="B6199" t="s">
        <v>67</v>
      </c>
      <c r="C6199">
        <f>(((Calculator!$C199-55)/10)*((MAX(Calculator!$I199,30)-30)/5))</f>
      </c>
    </row>
    <row r="6200" spans="1:3" x14ac:dyDescent="0.25">
      <c r="A6200">
        <v>199</v>
      </c>
      <c r="B6200" t="s">
        <v>68</v>
      </c>
      <c r="C6200">
        <f>(((Calculator!$C199-55)/10)*((MIN(Calculator!$J199,60)-60)/-15))</f>
      </c>
    </row>
    <row r="6201" spans="1:3" x14ac:dyDescent="0.25">
      <c r="A6201">
        <v>199</v>
      </c>
      <c r="B6201" t="s">
        <v>69</v>
      </c>
      <c r="C6201">
        <f>IF(AND(Calculator!$O199&lt;&gt;"",Calculator!$O199&gt;=4,Calculator!$O199&lt;=6),1,0)</f>
      </c>
    </row>
    <row r="6202" spans="1:3" x14ac:dyDescent="0.25">
      <c r="A6202">
        <v>199</v>
      </c>
      <c r="B6202" t="s">
        <v>70</v>
      </c>
      <c r="C6202">
        <f>IF(AND(Calculator!$O199&lt;&gt;"",Calculator!$O199&gt;=7,Calculator!$O199&lt;=10),1,0)</f>
      </c>
    </row>
    <row r="6203" spans="1:3" x14ac:dyDescent="0.25">
      <c r="A6203">
        <v>199</v>
      </c>
      <c r="B6203" t="s">
        <v>71</v>
      </c>
      <c r="C6203">
        <f>IF(Calculator!$O199="",1,0)</f>
      </c>
    </row>
    <row r="6204" spans="1:3" x14ac:dyDescent="0.25">
      <c r="A6204">
        <v>199</v>
      </c>
      <c r="B6204" t="s">
        <v>72</v>
      </c>
      <c r="C6204">
        <f>IF(OR(Calculator!$M199="",Calculator!$M199=0),0,LN(Calculator!$M199))</f>
      </c>
    </row>
    <row r="6205" spans="1:3" x14ac:dyDescent="0.25">
      <c r="A6205">
        <v>199</v>
      </c>
      <c r="B6205" t="s">
        <v>73</v>
      </c>
      <c r="C6205">
        <f>IF(Calculator!$M199="",1,0)</f>
      </c>
    </row>
    <row r="6206" spans="1:3" x14ac:dyDescent="0.25">
      <c r="A6206">
        <v>199</v>
      </c>
      <c r="B6206" t="s">
        <v>74</v>
      </c>
      <c r="C6206">
        <f>IF(Calculator!$N199="",0,(Calculator!$N199-5.3)*IF(Calculator!$G199="Yes",1,0))</f>
      </c>
    </row>
    <row r="6207" spans="1:3" x14ac:dyDescent="0.25">
      <c r="A6207">
        <v>199</v>
      </c>
      <c r="B6207" t="s">
        <v>75</v>
      </c>
      <c r="C6207">
        <f>IF(Calculator!$N199="",0,(Calculator!$N199-5.3)*(1-IF(Calculator!$G199="Yes",1,0)))</f>
      </c>
    </row>
    <row r="6208" spans="1:3" x14ac:dyDescent="0.25">
      <c r="A6208">
        <v>199</v>
      </c>
      <c r="B6208" t="s">
        <v>76</v>
      </c>
      <c r="C6208">
        <f>IF(Calculator!$N199="",1,0)</f>
      </c>
    </row>
    <row r="6209" spans="1:3" x14ac:dyDescent="0.25">
      <c r="A6209">
        <v>199</v>
      </c>
      <c r="B6209" t="s">
        <v>77</v>
      </c>
      <c r="C6209">
        <f>1</f>
      </c>
    </row>
    <row r="6210" spans="1:3" x14ac:dyDescent="0.25">
      <c r="A6210">
        <v>200</v>
      </c>
      <c r="B6210" t="s">
        <v>47</v>
      </c>
      <c r="C6210">
        <f>(Calculator!$C200-55)/10</f>
      </c>
    </row>
    <row r="6211" spans="1:3" x14ac:dyDescent="0.25">
      <c r="A6211">
        <v>200</v>
      </c>
      <c r="B6211" t="s">
        <v>48</v>
      </c>
      <c r="C6211">
        <f>((Calculator!$C200-55)/10)^2</f>
      </c>
    </row>
    <row r="6212" spans="1:3" x14ac:dyDescent="0.25">
      <c r="A6212">
        <v>200</v>
      </c>
      <c r="B6212" t="s">
        <v>49</v>
      </c>
      <c r="C6212">
        <f>((Calculator!$D200-Calculator!$E200)*0.02586)-3.5</f>
      </c>
    </row>
    <row r="6213" spans="1:3" x14ac:dyDescent="0.25">
      <c r="A6213">
        <v>200</v>
      </c>
      <c r="B6213" t="s">
        <v>50</v>
      </c>
      <c r="C6213">
        <f>((Calculator!$E200*0.02586)-1.3)/0.3</f>
      </c>
    </row>
    <row r="6214" spans="1:3" x14ac:dyDescent="0.25">
      <c r="A6214">
        <v>200</v>
      </c>
      <c r="B6214" t="s">
        <v>51</v>
      </c>
      <c r="C6214">
        <f>(MIN(Calculator!$F200,110)-110)/20</f>
      </c>
    </row>
    <row r="6215" spans="1:3" x14ac:dyDescent="0.25">
      <c r="A6215">
        <v>200</v>
      </c>
      <c r="B6215" t="s">
        <v>52</v>
      </c>
      <c r="C6215">
        <f>(MAX(Calculator!$F200,110)-130)/20</f>
      </c>
    </row>
    <row r="6216" spans="1:3" x14ac:dyDescent="0.25">
      <c r="A6216">
        <v>200</v>
      </c>
      <c r="B6216" t="s">
        <v>17</v>
      </c>
      <c r="C6216">
        <f>IF(Calculator!$G200="Yes",1,0)</f>
      </c>
    </row>
    <row r="6217" spans="1:3" x14ac:dyDescent="0.25">
      <c r="A6217">
        <v>200</v>
      </c>
      <c r="B6217" t="s">
        <v>53</v>
      </c>
      <c r="C6217">
        <f>IF(Calculator!$H200="Yes",1,0)</f>
      </c>
    </row>
    <row r="6218" spans="1:3" x14ac:dyDescent="0.25">
      <c r="A6218">
        <v>200</v>
      </c>
      <c r="B6218" t="s">
        <v>54</v>
      </c>
      <c r="C6218">
        <f>(MIN(Calculator!$I200,30)-25)/5</f>
      </c>
    </row>
    <row r="6219" spans="1:3" x14ac:dyDescent="0.25">
      <c r="A6219">
        <v>200</v>
      </c>
      <c r="B6219" t="s">
        <v>55</v>
      </c>
      <c r="C6219">
        <f>(MAX(Calculator!$I200,30)-30)/5</f>
      </c>
    </row>
    <row r="6220" spans="1:3" x14ac:dyDescent="0.25">
      <c r="A6220">
        <v>200</v>
      </c>
      <c r="B6220" t="s">
        <v>56</v>
      </c>
      <c r="C6220">
        <f>(MIN(Calculator!$J200,60)-60)/-15</f>
      </c>
    </row>
    <row r="6221" spans="1:3" x14ac:dyDescent="0.25">
      <c r="A6221">
        <v>200</v>
      </c>
      <c r="B6221" t="s">
        <v>57</v>
      </c>
      <c r="C6221">
        <f>(MAX(Calculator!$J200,60)-90)/-15</f>
      </c>
    </row>
    <row r="6222" spans="1:3" x14ac:dyDescent="0.25">
      <c r="A6222">
        <v>200</v>
      </c>
      <c r="B6222" t="s">
        <v>58</v>
      </c>
      <c r="C6222">
        <f>IF(Calculator!$K200="Yes",1,0)</f>
      </c>
    </row>
    <row r="6223" spans="1:3" x14ac:dyDescent="0.25">
      <c r="A6223">
        <v>200</v>
      </c>
      <c r="B6223" t="s">
        <v>59</v>
      </c>
      <c r="C6223">
        <f>IF(Calculator!$L200="Yes",1,0)</f>
      </c>
    </row>
    <row r="6224" spans="1:3" x14ac:dyDescent="0.25">
      <c r="A6224">
        <v>200</v>
      </c>
      <c r="B6224" t="s">
        <v>60</v>
      </c>
      <c r="C6224">
        <f>((MAX(Calculator!$F200,110)-130)/20)*IF(Calculator!$K200="Yes",1,0)</f>
      </c>
    </row>
    <row r="6225" spans="1:3" x14ac:dyDescent="0.25">
      <c r="A6225">
        <v>200</v>
      </c>
      <c r="B6225" t="s">
        <v>61</v>
      </c>
      <c r="C6225">
        <f>((((Calculator!$D200-Calculator!$E200)*0.02586)-3.5))*IF(Calculator!$L200="Yes",1,0)</f>
      </c>
    </row>
    <row r="6226" spans="1:3" x14ac:dyDescent="0.25">
      <c r="A6226">
        <v>200</v>
      </c>
      <c r="B6226" t="s">
        <v>62</v>
      </c>
      <c r="C6226">
        <f>(((Calculator!$C200-55)/10)*(((((Calculator!$D200-Calculator!$E200)*0.02586)-3.5))))</f>
      </c>
    </row>
    <row r="6227" spans="1:3" x14ac:dyDescent="0.25">
      <c r="A6227">
        <v>200</v>
      </c>
      <c r="B6227" t="s">
        <v>63</v>
      </c>
      <c r="C6227">
        <f>(((Calculator!$C200-55)/10)*(((Calculator!$E200*0.02586)-1.3)/0.3))</f>
      </c>
    </row>
    <row r="6228" spans="1:3" x14ac:dyDescent="0.25">
      <c r="A6228">
        <v>200</v>
      </c>
      <c r="B6228" t="s">
        <v>64</v>
      </c>
      <c r="C6228">
        <f>(((Calculator!$C200-55)/10)*((MAX(Calculator!$F200,110)-130)/20))</f>
      </c>
    </row>
    <row r="6229" spans="1:3" x14ac:dyDescent="0.25">
      <c r="A6229">
        <v>200</v>
      </c>
      <c r="B6229" t="s">
        <v>65</v>
      </c>
      <c r="C6229">
        <f>(((Calculator!$C200-55)/10)*IF(Calculator!$G200="Yes",1,0))</f>
      </c>
    </row>
    <row r="6230" spans="1:3" x14ac:dyDescent="0.25">
      <c r="A6230">
        <v>200</v>
      </c>
      <c r="B6230" t="s">
        <v>66</v>
      </c>
      <c r="C6230">
        <f>(((Calculator!$C200-55)/10)*IF(Calculator!$H200="Yes",1,0))</f>
      </c>
    </row>
    <row r="6231" spans="1:3" x14ac:dyDescent="0.25">
      <c r="A6231">
        <v>200</v>
      </c>
      <c r="B6231" t="s">
        <v>67</v>
      </c>
      <c r="C6231">
        <f>(((Calculator!$C200-55)/10)*((MAX(Calculator!$I200,30)-30)/5))</f>
      </c>
    </row>
    <row r="6232" spans="1:3" x14ac:dyDescent="0.25">
      <c r="A6232">
        <v>200</v>
      </c>
      <c r="B6232" t="s">
        <v>68</v>
      </c>
      <c r="C6232">
        <f>(((Calculator!$C200-55)/10)*((MIN(Calculator!$J200,60)-60)/-15))</f>
      </c>
    </row>
    <row r="6233" spans="1:3" x14ac:dyDescent="0.25">
      <c r="A6233">
        <v>200</v>
      </c>
      <c r="B6233" t="s">
        <v>69</v>
      </c>
      <c r="C6233">
        <f>IF(AND(Calculator!$O200&lt;&gt;"",Calculator!$O200&gt;=4,Calculator!$O200&lt;=6),1,0)</f>
      </c>
    </row>
    <row r="6234" spans="1:3" x14ac:dyDescent="0.25">
      <c r="A6234">
        <v>200</v>
      </c>
      <c r="B6234" t="s">
        <v>70</v>
      </c>
      <c r="C6234">
        <f>IF(AND(Calculator!$O200&lt;&gt;"",Calculator!$O200&gt;=7,Calculator!$O200&lt;=10),1,0)</f>
      </c>
    </row>
    <row r="6235" spans="1:3" x14ac:dyDescent="0.25">
      <c r="A6235">
        <v>200</v>
      </c>
      <c r="B6235" t="s">
        <v>71</v>
      </c>
      <c r="C6235">
        <f>IF(Calculator!$O200="",1,0)</f>
      </c>
    </row>
    <row r="6236" spans="1:3" x14ac:dyDescent="0.25">
      <c r="A6236">
        <v>200</v>
      </c>
      <c r="B6236" t="s">
        <v>72</v>
      </c>
      <c r="C6236">
        <f>IF(OR(Calculator!$M200="",Calculator!$M200=0),0,LN(Calculator!$M200))</f>
      </c>
    </row>
    <row r="6237" spans="1:3" x14ac:dyDescent="0.25">
      <c r="A6237">
        <v>200</v>
      </c>
      <c r="B6237" t="s">
        <v>73</v>
      </c>
      <c r="C6237">
        <f>IF(Calculator!$M200="",1,0)</f>
      </c>
    </row>
    <row r="6238" spans="1:3" x14ac:dyDescent="0.25">
      <c r="A6238">
        <v>200</v>
      </c>
      <c r="B6238" t="s">
        <v>74</v>
      </c>
      <c r="C6238">
        <f>IF(Calculator!$N200="",0,(Calculator!$N200-5.3)*IF(Calculator!$G200="Yes",1,0))</f>
      </c>
    </row>
    <row r="6239" spans="1:3" x14ac:dyDescent="0.25">
      <c r="A6239">
        <v>200</v>
      </c>
      <c r="B6239" t="s">
        <v>75</v>
      </c>
      <c r="C6239">
        <f>IF(Calculator!$N200="",0,(Calculator!$N200-5.3)*(1-IF(Calculator!$G200="Yes",1,0)))</f>
      </c>
    </row>
    <row r="6240" spans="1:3" x14ac:dyDescent="0.25">
      <c r="A6240">
        <v>200</v>
      </c>
      <c r="B6240" t="s">
        <v>76</v>
      </c>
      <c r="C6240">
        <f>IF(Calculator!$N200="",1,0)</f>
      </c>
    </row>
    <row r="6241" spans="1:3" x14ac:dyDescent="0.25">
      <c r="A6241">
        <v>200</v>
      </c>
      <c r="B6241" t="s">
        <v>77</v>
      </c>
      <c r="C6241">
        <f>1</f>
      </c>
    </row>
    <row r="6242" spans="1:3" x14ac:dyDescent="0.25">
      <c r="A6242">
        <v>201</v>
      </c>
      <c r="B6242" t="s">
        <v>47</v>
      </c>
      <c r="C6242">
        <f>(Calculator!$C201-55)/10</f>
      </c>
    </row>
    <row r="6243" spans="1:3" x14ac:dyDescent="0.25">
      <c r="A6243">
        <v>201</v>
      </c>
      <c r="B6243" t="s">
        <v>48</v>
      </c>
      <c r="C6243">
        <f>((Calculator!$C201-55)/10)^2</f>
      </c>
    </row>
    <row r="6244" spans="1:3" x14ac:dyDescent="0.25">
      <c r="A6244">
        <v>201</v>
      </c>
      <c r="B6244" t="s">
        <v>49</v>
      </c>
      <c r="C6244">
        <f>((Calculator!$D201-Calculator!$E201)*0.02586)-3.5</f>
      </c>
    </row>
    <row r="6245" spans="1:3" x14ac:dyDescent="0.25">
      <c r="A6245">
        <v>201</v>
      </c>
      <c r="B6245" t="s">
        <v>50</v>
      </c>
      <c r="C6245">
        <f>((Calculator!$E201*0.02586)-1.3)/0.3</f>
      </c>
    </row>
    <row r="6246" spans="1:3" x14ac:dyDescent="0.25">
      <c r="A6246">
        <v>201</v>
      </c>
      <c r="B6246" t="s">
        <v>51</v>
      </c>
      <c r="C6246">
        <f>(MIN(Calculator!$F201,110)-110)/20</f>
      </c>
    </row>
    <row r="6247" spans="1:3" x14ac:dyDescent="0.25">
      <c r="A6247">
        <v>201</v>
      </c>
      <c r="B6247" t="s">
        <v>52</v>
      </c>
      <c r="C6247">
        <f>(MAX(Calculator!$F201,110)-130)/20</f>
      </c>
    </row>
    <row r="6248" spans="1:3" x14ac:dyDescent="0.25">
      <c r="A6248">
        <v>201</v>
      </c>
      <c r="B6248" t="s">
        <v>17</v>
      </c>
      <c r="C6248">
        <f>IF(Calculator!$G201="Yes",1,0)</f>
      </c>
    </row>
    <row r="6249" spans="1:3" x14ac:dyDescent="0.25">
      <c r="A6249">
        <v>201</v>
      </c>
      <c r="B6249" t="s">
        <v>53</v>
      </c>
      <c r="C6249">
        <f>IF(Calculator!$H201="Yes",1,0)</f>
      </c>
    </row>
    <row r="6250" spans="1:3" x14ac:dyDescent="0.25">
      <c r="A6250">
        <v>201</v>
      </c>
      <c r="B6250" t="s">
        <v>54</v>
      </c>
      <c r="C6250">
        <f>(MIN(Calculator!$I201,30)-25)/5</f>
      </c>
    </row>
    <row r="6251" spans="1:3" x14ac:dyDescent="0.25">
      <c r="A6251">
        <v>201</v>
      </c>
      <c r="B6251" t="s">
        <v>55</v>
      </c>
      <c r="C6251">
        <f>(MAX(Calculator!$I201,30)-30)/5</f>
      </c>
    </row>
    <row r="6252" spans="1:3" x14ac:dyDescent="0.25">
      <c r="A6252">
        <v>201</v>
      </c>
      <c r="B6252" t="s">
        <v>56</v>
      </c>
      <c r="C6252">
        <f>(MIN(Calculator!$J201,60)-60)/-15</f>
      </c>
    </row>
    <row r="6253" spans="1:3" x14ac:dyDescent="0.25">
      <c r="A6253">
        <v>201</v>
      </c>
      <c r="B6253" t="s">
        <v>57</v>
      </c>
      <c r="C6253">
        <f>(MAX(Calculator!$J201,60)-90)/-15</f>
      </c>
    </row>
    <row r="6254" spans="1:3" x14ac:dyDescent="0.25">
      <c r="A6254">
        <v>201</v>
      </c>
      <c r="B6254" t="s">
        <v>58</v>
      </c>
      <c r="C6254">
        <f>IF(Calculator!$K201="Yes",1,0)</f>
      </c>
    </row>
    <row r="6255" spans="1:3" x14ac:dyDescent="0.25">
      <c r="A6255">
        <v>201</v>
      </c>
      <c r="B6255" t="s">
        <v>59</v>
      </c>
      <c r="C6255">
        <f>IF(Calculator!$L201="Yes",1,0)</f>
      </c>
    </row>
    <row r="6256" spans="1:3" x14ac:dyDescent="0.25">
      <c r="A6256">
        <v>201</v>
      </c>
      <c r="B6256" t="s">
        <v>60</v>
      </c>
      <c r="C6256">
        <f>((MAX(Calculator!$F201,110)-130)/20)*IF(Calculator!$K201="Yes",1,0)</f>
      </c>
    </row>
    <row r="6257" spans="1:3" x14ac:dyDescent="0.25">
      <c r="A6257">
        <v>201</v>
      </c>
      <c r="B6257" t="s">
        <v>61</v>
      </c>
      <c r="C6257">
        <f>((((Calculator!$D201-Calculator!$E201)*0.02586)-3.5))*IF(Calculator!$L201="Yes",1,0)</f>
      </c>
    </row>
    <row r="6258" spans="1:3" x14ac:dyDescent="0.25">
      <c r="A6258">
        <v>201</v>
      </c>
      <c r="B6258" t="s">
        <v>62</v>
      </c>
      <c r="C6258">
        <f>(((Calculator!$C201-55)/10)*(((((Calculator!$D201-Calculator!$E201)*0.02586)-3.5))))</f>
      </c>
    </row>
    <row r="6259" spans="1:3" x14ac:dyDescent="0.25">
      <c r="A6259">
        <v>201</v>
      </c>
      <c r="B6259" t="s">
        <v>63</v>
      </c>
      <c r="C6259">
        <f>(((Calculator!$C201-55)/10)*(((Calculator!$E201*0.02586)-1.3)/0.3))</f>
      </c>
    </row>
    <row r="6260" spans="1:3" x14ac:dyDescent="0.25">
      <c r="A6260">
        <v>201</v>
      </c>
      <c r="B6260" t="s">
        <v>64</v>
      </c>
      <c r="C6260">
        <f>(((Calculator!$C201-55)/10)*((MAX(Calculator!$F201,110)-130)/20))</f>
      </c>
    </row>
    <row r="6261" spans="1:3" x14ac:dyDescent="0.25">
      <c r="A6261">
        <v>201</v>
      </c>
      <c r="B6261" t="s">
        <v>65</v>
      </c>
      <c r="C6261">
        <f>(((Calculator!$C201-55)/10)*IF(Calculator!$G201="Yes",1,0))</f>
      </c>
    </row>
    <row r="6262" spans="1:3" x14ac:dyDescent="0.25">
      <c r="A6262">
        <v>201</v>
      </c>
      <c r="B6262" t="s">
        <v>66</v>
      </c>
      <c r="C6262">
        <f>(((Calculator!$C201-55)/10)*IF(Calculator!$H201="Yes",1,0))</f>
      </c>
    </row>
    <row r="6263" spans="1:3" x14ac:dyDescent="0.25">
      <c r="A6263">
        <v>201</v>
      </c>
      <c r="B6263" t="s">
        <v>67</v>
      </c>
      <c r="C6263">
        <f>(((Calculator!$C201-55)/10)*((MAX(Calculator!$I201,30)-30)/5))</f>
      </c>
    </row>
    <row r="6264" spans="1:3" x14ac:dyDescent="0.25">
      <c r="A6264">
        <v>201</v>
      </c>
      <c r="B6264" t="s">
        <v>68</v>
      </c>
      <c r="C6264">
        <f>(((Calculator!$C201-55)/10)*((MIN(Calculator!$J201,60)-60)/-15))</f>
      </c>
    </row>
    <row r="6265" spans="1:3" x14ac:dyDescent="0.25">
      <c r="A6265">
        <v>201</v>
      </c>
      <c r="B6265" t="s">
        <v>69</v>
      </c>
      <c r="C6265">
        <f>IF(AND(Calculator!$O201&lt;&gt;"",Calculator!$O201&gt;=4,Calculator!$O201&lt;=6),1,0)</f>
      </c>
    </row>
    <row r="6266" spans="1:3" x14ac:dyDescent="0.25">
      <c r="A6266">
        <v>201</v>
      </c>
      <c r="B6266" t="s">
        <v>70</v>
      </c>
      <c r="C6266">
        <f>IF(AND(Calculator!$O201&lt;&gt;"",Calculator!$O201&gt;=7,Calculator!$O201&lt;=10),1,0)</f>
      </c>
    </row>
    <row r="6267" spans="1:3" x14ac:dyDescent="0.25">
      <c r="A6267">
        <v>201</v>
      </c>
      <c r="B6267" t="s">
        <v>71</v>
      </c>
      <c r="C6267">
        <f>IF(Calculator!$O201="",1,0)</f>
      </c>
    </row>
    <row r="6268" spans="1:3" x14ac:dyDescent="0.25">
      <c r="A6268">
        <v>201</v>
      </c>
      <c r="B6268" t="s">
        <v>72</v>
      </c>
      <c r="C6268">
        <f>IF(OR(Calculator!$M201="",Calculator!$M201=0),0,LN(Calculator!$M201))</f>
      </c>
    </row>
    <row r="6269" spans="1:3" x14ac:dyDescent="0.25">
      <c r="A6269">
        <v>201</v>
      </c>
      <c r="B6269" t="s">
        <v>73</v>
      </c>
      <c r="C6269">
        <f>IF(Calculator!$M201="",1,0)</f>
      </c>
    </row>
    <row r="6270" spans="1:3" x14ac:dyDescent="0.25">
      <c r="A6270">
        <v>201</v>
      </c>
      <c r="B6270" t="s">
        <v>74</v>
      </c>
      <c r="C6270">
        <f>IF(Calculator!$N201="",0,(Calculator!$N201-5.3)*IF(Calculator!$G201="Yes",1,0))</f>
      </c>
    </row>
    <row r="6271" spans="1:3" x14ac:dyDescent="0.25">
      <c r="A6271">
        <v>201</v>
      </c>
      <c r="B6271" t="s">
        <v>75</v>
      </c>
      <c r="C6271">
        <f>IF(Calculator!$N201="",0,(Calculator!$N201-5.3)*(1-IF(Calculator!$G201="Yes",1,0)))</f>
      </c>
    </row>
    <row r="6272" spans="1:3" x14ac:dyDescent="0.25">
      <c r="A6272">
        <v>201</v>
      </c>
      <c r="B6272" t="s">
        <v>76</v>
      </c>
      <c r="C6272">
        <f>IF(Calculator!$N201="",1,0)</f>
      </c>
    </row>
    <row r="6273" spans="1:3" x14ac:dyDescent="0.25">
      <c r="A6273">
        <v>201</v>
      </c>
      <c r="B6273" t="s">
        <v>77</v>
      </c>
      <c r="C6273">
        <f>1</f>
      </c>
    </row>
    <row r="6274" spans="1:3" x14ac:dyDescent="0.25">
      <c r="A6274">
        <v>202</v>
      </c>
      <c r="B6274" t="s">
        <v>47</v>
      </c>
      <c r="C6274">
        <f>(Calculator!$C202-55)/10</f>
      </c>
    </row>
    <row r="6275" spans="1:3" x14ac:dyDescent="0.25">
      <c r="A6275">
        <v>202</v>
      </c>
      <c r="B6275" t="s">
        <v>48</v>
      </c>
      <c r="C6275">
        <f>((Calculator!$C202-55)/10)^2</f>
      </c>
    </row>
    <row r="6276" spans="1:3" x14ac:dyDescent="0.25">
      <c r="A6276">
        <v>202</v>
      </c>
      <c r="B6276" t="s">
        <v>49</v>
      </c>
      <c r="C6276">
        <f>((Calculator!$D202-Calculator!$E202)*0.02586)-3.5</f>
      </c>
    </row>
    <row r="6277" spans="1:3" x14ac:dyDescent="0.25">
      <c r="A6277">
        <v>202</v>
      </c>
      <c r="B6277" t="s">
        <v>50</v>
      </c>
      <c r="C6277">
        <f>((Calculator!$E202*0.02586)-1.3)/0.3</f>
      </c>
    </row>
    <row r="6278" spans="1:3" x14ac:dyDescent="0.25">
      <c r="A6278">
        <v>202</v>
      </c>
      <c r="B6278" t="s">
        <v>51</v>
      </c>
      <c r="C6278">
        <f>(MIN(Calculator!$F202,110)-110)/20</f>
      </c>
    </row>
    <row r="6279" spans="1:3" x14ac:dyDescent="0.25">
      <c r="A6279">
        <v>202</v>
      </c>
      <c r="B6279" t="s">
        <v>52</v>
      </c>
      <c r="C6279">
        <f>(MAX(Calculator!$F202,110)-130)/20</f>
      </c>
    </row>
    <row r="6280" spans="1:3" x14ac:dyDescent="0.25">
      <c r="A6280">
        <v>202</v>
      </c>
      <c r="B6280" t="s">
        <v>17</v>
      </c>
      <c r="C6280">
        <f>IF(Calculator!$G202="Yes",1,0)</f>
      </c>
    </row>
    <row r="6281" spans="1:3" x14ac:dyDescent="0.25">
      <c r="A6281">
        <v>202</v>
      </c>
      <c r="B6281" t="s">
        <v>53</v>
      </c>
      <c r="C6281">
        <f>IF(Calculator!$H202="Yes",1,0)</f>
      </c>
    </row>
    <row r="6282" spans="1:3" x14ac:dyDescent="0.25">
      <c r="A6282">
        <v>202</v>
      </c>
      <c r="B6282" t="s">
        <v>54</v>
      </c>
      <c r="C6282">
        <f>(MIN(Calculator!$I202,30)-25)/5</f>
      </c>
    </row>
    <row r="6283" spans="1:3" x14ac:dyDescent="0.25">
      <c r="A6283">
        <v>202</v>
      </c>
      <c r="B6283" t="s">
        <v>55</v>
      </c>
      <c r="C6283">
        <f>(MAX(Calculator!$I202,30)-30)/5</f>
      </c>
    </row>
    <row r="6284" spans="1:3" x14ac:dyDescent="0.25">
      <c r="A6284">
        <v>202</v>
      </c>
      <c r="B6284" t="s">
        <v>56</v>
      </c>
      <c r="C6284">
        <f>(MIN(Calculator!$J202,60)-60)/-15</f>
      </c>
    </row>
    <row r="6285" spans="1:3" x14ac:dyDescent="0.25">
      <c r="A6285">
        <v>202</v>
      </c>
      <c r="B6285" t="s">
        <v>57</v>
      </c>
      <c r="C6285">
        <f>(MAX(Calculator!$J202,60)-90)/-15</f>
      </c>
    </row>
    <row r="6286" spans="1:3" x14ac:dyDescent="0.25">
      <c r="A6286">
        <v>202</v>
      </c>
      <c r="B6286" t="s">
        <v>58</v>
      </c>
      <c r="C6286">
        <f>IF(Calculator!$K202="Yes",1,0)</f>
      </c>
    </row>
    <row r="6287" spans="1:3" x14ac:dyDescent="0.25">
      <c r="A6287">
        <v>202</v>
      </c>
      <c r="B6287" t="s">
        <v>59</v>
      </c>
      <c r="C6287">
        <f>IF(Calculator!$L202="Yes",1,0)</f>
      </c>
    </row>
    <row r="6288" spans="1:3" x14ac:dyDescent="0.25">
      <c r="A6288">
        <v>202</v>
      </c>
      <c r="B6288" t="s">
        <v>60</v>
      </c>
      <c r="C6288">
        <f>((MAX(Calculator!$F202,110)-130)/20)*IF(Calculator!$K202="Yes",1,0)</f>
      </c>
    </row>
    <row r="6289" spans="1:3" x14ac:dyDescent="0.25">
      <c r="A6289">
        <v>202</v>
      </c>
      <c r="B6289" t="s">
        <v>61</v>
      </c>
      <c r="C6289">
        <f>((((Calculator!$D202-Calculator!$E202)*0.02586)-3.5))*IF(Calculator!$L202="Yes",1,0)</f>
      </c>
    </row>
    <row r="6290" spans="1:3" x14ac:dyDescent="0.25">
      <c r="A6290">
        <v>202</v>
      </c>
      <c r="B6290" t="s">
        <v>62</v>
      </c>
      <c r="C6290">
        <f>(((Calculator!$C202-55)/10)*(((((Calculator!$D202-Calculator!$E202)*0.02586)-3.5))))</f>
      </c>
    </row>
    <row r="6291" spans="1:3" x14ac:dyDescent="0.25">
      <c r="A6291">
        <v>202</v>
      </c>
      <c r="B6291" t="s">
        <v>63</v>
      </c>
      <c r="C6291">
        <f>(((Calculator!$C202-55)/10)*(((Calculator!$E202*0.02586)-1.3)/0.3))</f>
      </c>
    </row>
    <row r="6292" spans="1:3" x14ac:dyDescent="0.25">
      <c r="A6292">
        <v>202</v>
      </c>
      <c r="B6292" t="s">
        <v>64</v>
      </c>
      <c r="C6292">
        <f>(((Calculator!$C202-55)/10)*((MAX(Calculator!$F202,110)-130)/20))</f>
      </c>
    </row>
    <row r="6293" spans="1:3" x14ac:dyDescent="0.25">
      <c r="A6293">
        <v>202</v>
      </c>
      <c r="B6293" t="s">
        <v>65</v>
      </c>
      <c r="C6293">
        <f>(((Calculator!$C202-55)/10)*IF(Calculator!$G202="Yes",1,0))</f>
      </c>
    </row>
    <row r="6294" spans="1:3" x14ac:dyDescent="0.25">
      <c r="A6294">
        <v>202</v>
      </c>
      <c r="B6294" t="s">
        <v>66</v>
      </c>
      <c r="C6294">
        <f>(((Calculator!$C202-55)/10)*IF(Calculator!$H202="Yes",1,0))</f>
      </c>
    </row>
    <row r="6295" spans="1:3" x14ac:dyDescent="0.25">
      <c r="A6295">
        <v>202</v>
      </c>
      <c r="B6295" t="s">
        <v>67</v>
      </c>
      <c r="C6295">
        <f>(((Calculator!$C202-55)/10)*((MAX(Calculator!$I202,30)-30)/5))</f>
      </c>
    </row>
    <row r="6296" spans="1:3" x14ac:dyDescent="0.25">
      <c r="A6296">
        <v>202</v>
      </c>
      <c r="B6296" t="s">
        <v>68</v>
      </c>
      <c r="C6296">
        <f>(((Calculator!$C202-55)/10)*((MIN(Calculator!$J202,60)-60)/-15))</f>
      </c>
    </row>
    <row r="6297" spans="1:3" x14ac:dyDescent="0.25">
      <c r="A6297">
        <v>202</v>
      </c>
      <c r="B6297" t="s">
        <v>69</v>
      </c>
      <c r="C6297">
        <f>IF(AND(Calculator!$O202&lt;&gt;"",Calculator!$O202&gt;=4,Calculator!$O202&lt;=6),1,0)</f>
      </c>
    </row>
    <row r="6298" spans="1:3" x14ac:dyDescent="0.25">
      <c r="A6298">
        <v>202</v>
      </c>
      <c r="B6298" t="s">
        <v>70</v>
      </c>
      <c r="C6298">
        <f>IF(AND(Calculator!$O202&lt;&gt;"",Calculator!$O202&gt;=7,Calculator!$O202&lt;=10),1,0)</f>
      </c>
    </row>
    <row r="6299" spans="1:3" x14ac:dyDescent="0.25">
      <c r="A6299">
        <v>202</v>
      </c>
      <c r="B6299" t="s">
        <v>71</v>
      </c>
      <c r="C6299">
        <f>IF(Calculator!$O202="",1,0)</f>
      </c>
    </row>
    <row r="6300" spans="1:3" x14ac:dyDescent="0.25">
      <c r="A6300">
        <v>202</v>
      </c>
      <c r="B6300" t="s">
        <v>72</v>
      </c>
      <c r="C6300">
        <f>IF(OR(Calculator!$M202="",Calculator!$M202=0),0,LN(Calculator!$M202))</f>
      </c>
    </row>
    <row r="6301" spans="1:3" x14ac:dyDescent="0.25">
      <c r="A6301">
        <v>202</v>
      </c>
      <c r="B6301" t="s">
        <v>73</v>
      </c>
      <c r="C6301">
        <f>IF(Calculator!$M202="",1,0)</f>
      </c>
    </row>
    <row r="6302" spans="1:3" x14ac:dyDescent="0.25">
      <c r="A6302">
        <v>202</v>
      </c>
      <c r="B6302" t="s">
        <v>74</v>
      </c>
      <c r="C6302">
        <f>IF(Calculator!$N202="",0,(Calculator!$N202-5.3)*IF(Calculator!$G202="Yes",1,0))</f>
      </c>
    </row>
    <row r="6303" spans="1:3" x14ac:dyDescent="0.25">
      <c r="A6303">
        <v>202</v>
      </c>
      <c r="B6303" t="s">
        <v>75</v>
      </c>
      <c r="C6303">
        <f>IF(Calculator!$N202="",0,(Calculator!$N202-5.3)*(1-IF(Calculator!$G202="Yes",1,0)))</f>
      </c>
    </row>
    <row r="6304" spans="1:3" x14ac:dyDescent="0.25">
      <c r="A6304">
        <v>202</v>
      </c>
      <c r="B6304" t="s">
        <v>76</v>
      </c>
      <c r="C6304">
        <f>IF(Calculator!$N202="",1,0)</f>
      </c>
    </row>
    <row r="6305" spans="1:3" x14ac:dyDescent="0.25">
      <c r="A6305">
        <v>202</v>
      </c>
      <c r="B6305" t="s">
        <v>77</v>
      </c>
      <c r="C6305">
        <f>1</f>
      </c>
    </row>
    <row r="6306" spans="1:3" x14ac:dyDescent="0.25">
      <c r="A6306">
        <v>203</v>
      </c>
      <c r="B6306" t="s">
        <v>47</v>
      </c>
      <c r="C6306">
        <f>(Calculator!$C203-55)/10</f>
      </c>
    </row>
    <row r="6307" spans="1:3" x14ac:dyDescent="0.25">
      <c r="A6307">
        <v>203</v>
      </c>
      <c r="B6307" t="s">
        <v>48</v>
      </c>
      <c r="C6307">
        <f>((Calculator!$C203-55)/10)^2</f>
      </c>
    </row>
    <row r="6308" spans="1:3" x14ac:dyDescent="0.25">
      <c r="A6308">
        <v>203</v>
      </c>
      <c r="B6308" t="s">
        <v>49</v>
      </c>
      <c r="C6308">
        <f>((Calculator!$D203-Calculator!$E203)*0.02586)-3.5</f>
      </c>
    </row>
    <row r="6309" spans="1:3" x14ac:dyDescent="0.25">
      <c r="A6309">
        <v>203</v>
      </c>
      <c r="B6309" t="s">
        <v>50</v>
      </c>
      <c r="C6309">
        <f>((Calculator!$E203*0.02586)-1.3)/0.3</f>
      </c>
    </row>
    <row r="6310" spans="1:3" x14ac:dyDescent="0.25">
      <c r="A6310">
        <v>203</v>
      </c>
      <c r="B6310" t="s">
        <v>51</v>
      </c>
      <c r="C6310">
        <f>(MIN(Calculator!$F203,110)-110)/20</f>
      </c>
    </row>
    <row r="6311" spans="1:3" x14ac:dyDescent="0.25">
      <c r="A6311">
        <v>203</v>
      </c>
      <c r="B6311" t="s">
        <v>52</v>
      </c>
      <c r="C6311">
        <f>(MAX(Calculator!$F203,110)-130)/20</f>
      </c>
    </row>
    <row r="6312" spans="1:3" x14ac:dyDescent="0.25">
      <c r="A6312">
        <v>203</v>
      </c>
      <c r="B6312" t="s">
        <v>17</v>
      </c>
      <c r="C6312">
        <f>IF(Calculator!$G203="Yes",1,0)</f>
      </c>
    </row>
    <row r="6313" spans="1:3" x14ac:dyDescent="0.25">
      <c r="A6313">
        <v>203</v>
      </c>
      <c r="B6313" t="s">
        <v>53</v>
      </c>
      <c r="C6313">
        <f>IF(Calculator!$H203="Yes",1,0)</f>
      </c>
    </row>
    <row r="6314" spans="1:3" x14ac:dyDescent="0.25">
      <c r="A6314">
        <v>203</v>
      </c>
      <c r="B6314" t="s">
        <v>54</v>
      </c>
      <c r="C6314">
        <f>(MIN(Calculator!$I203,30)-25)/5</f>
      </c>
    </row>
    <row r="6315" spans="1:3" x14ac:dyDescent="0.25">
      <c r="A6315">
        <v>203</v>
      </c>
      <c r="B6315" t="s">
        <v>55</v>
      </c>
      <c r="C6315">
        <f>(MAX(Calculator!$I203,30)-30)/5</f>
      </c>
    </row>
    <row r="6316" spans="1:3" x14ac:dyDescent="0.25">
      <c r="A6316">
        <v>203</v>
      </c>
      <c r="B6316" t="s">
        <v>56</v>
      </c>
      <c r="C6316">
        <f>(MIN(Calculator!$J203,60)-60)/-15</f>
      </c>
    </row>
    <row r="6317" spans="1:3" x14ac:dyDescent="0.25">
      <c r="A6317">
        <v>203</v>
      </c>
      <c r="B6317" t="s">
        <v>57</v>
      </c>
      <c r="C6317">
        <f>(MAX(Calculator!$J203,60)-90)/-15</f>
      </c>
    </row>
    <row r="6318" spans="1:3" x14ac:dyDescent="0.25">
      <c r="A6318">
        <v>203</v>
      </c>
      <c r="B6318" t="s">
        <v>58</v>
      </c>
      <c r="C6318">
        <f>IF(Calculator!$K203="Yes",1,0)</f>
      </c>
    </row>
    <row r="6319" spans="1:3" x14ac:dyDescent="0.25">
      <c r="A6319">
        <v>203</v>
      </c>
      <c r="B6319" t="s">
        <v>59</v>
      </c>
      <c r="C6319">
        <f>IF(Calculator!$L203="Yes",1,0)</f>
      </c>
    </row>
    <row r="6320" spans="1:3" x14ac:dyDescent="0.25">
      <c r="A6320">
        <v>203</v>
      </c>
      <c r="B6320" t="s">
        <v>60</v>
      </c>
      <c r="C6320">
        <f>((MAX(Calculator!$F203,110)-130)/20)*IF(Calculator!$K203="Yes",1,0)</f>
      </c>
    </row>
    <row r="6321" spans="1:3" x14ac:dyDescent="0.25">
      <c r="A6321">
        <v>203</v>
      </c>
      <c r="B6321" t="s">
        <v>61</v>
      </c>
      <c r="C6321">
        <f>((((Calculator!$D203-Calculator!$E203)*0.02586)-3.5))*IF(Calculator!$L203="Yes",1,0)</f>
      </c>
    </row>
    <row r="6322" spans="1:3" x14ac:dyDescent="0.25">
      <c r="A6322">
        <v>203</v>
      </c>
      <c r="B6322" t="s">
        <v>62</v>
      </c>
      <c r="C6322">
        <f>(((Calculator!$C203-55)/10)*(((((Calculator!$D203-Calculator!$E203)*0.02586)-3.5))))</f>
      </c>
    </row>
    <row r="6323" spans="1:3" x14ac:dyDescent="0.25">
      <c r="A6323">
        <v>203</v>
      </c>
      <c r="B6323" t="s">
        <v>63</v>
      </c>
      <c r="C6323">
        <f>(((Calculator!$C203-55)/10)*(((Calculator!$E203*0.02586)-1.3)/0.3))</f>
      </c>
    </row>
    <row r="6324" spans="1:3" x14ac:dyDescent="0.25">
      <c r="A6324">
        <v>203</v>
      </c>
      <c r="B6324" t="s">
        <v>64</v>
      </c>
      <c r="C6324">
        <f>(((Calculator!$C203-55)/10)*((MAX(Calculator!$F203,110)-130)/20))</f>
      </c>
    </row>
    <row r="6325" spans="1:3" x14ac:dyDescent="0.25">
      <c r="A6325">
        <v>203</v>
      </c>
      <c r="B6325" t="s">
        <v>65</v>
      </c>
      <c r="C6325">
        <f>(((Calculator!$C203-55)/10)*IF(Calculator!$G203="Yes",1,0))</f>
      </c>
    </row>
    <row r="6326" spans="1:3" x14ac:dyDescent="0.25">
      <c r="A6326">
        <v>203</v>
      </c>
      <c r="B6326" t="s">
        <v>66</v>
      </c>
      <c r="C6326">
        <f>(((Calculator!$C203-55)/10)*IF(Calculator!$H203="Yes",1,0))</f>
      </c>
    </row>
    <row r="6327" spans="1:3" x14ac:dyDescent="0.25">
      <c r="A6327">
        <v>203</v>
      </c>
      <c r="B6327" t="s">
        <v>67</v>
      </c>
      <c r="C6327">
        <f>(((Calculator!$C203-55)/10)*((MAX(Calculator!$I203,30)-30)/5))</f>
      </c>
    </row>
    <row r="6328" spans="1:3" x14ac:dyDescent="0.25">
      <c r="A6328">
        <v>203</v>
      </c>
      <c r="B6328" t="s">
        <v>68</v>
      </c>
      <c r="C6328">
        <f>(((Calculator!$C203-55)/10)*((MIN(Calculator!$J203,60)-60)/-15))</f>
      </c>
    </row>
    <row r="6329" spans="1:3" x14ac:dyDescent="0.25">
      <c r="A6329">
        <v>203</v>
      </c>
      <c r="B6329" t="s">
        <v>69</v>
      </c>
      <c r="C6329">
        <f>IF(AND(Calculator!$O203&lt;&gt;"",Calculator!$O203&gt;=4,Calculator!$O203&lt;=6),1,0)</f>
      </c>
    </row>
    <row r="6330" spans="1:3" x14ac:dyDescent="0.25">
      <c r="A6330">
        <v>203</v>
      </c>
      <c r="B6330" t="s">
        <v>70</v>
      </c>
      <c r="C6330">
        <f>IF(AND(Calculator!$O203&lt;&gt;"",Calculator!$O203&gt;=7,Calculator!$O203&lt;=10),1,0)</f>
      </c>
    </row>
    <row r="6331" spans="1:3" x14ac:dyDescent="0.25">
      <c r="A6331">
        <v>203</v>
      </c>
      <c r="B6331" t="s">
        <v>71</v>
      </c>
      <c r="C6331">
        <f>IF(Calculator!$O203="",1,0)</f>
      </c>
    </row>
    <row r="6332" spans="1:3" x14ac:dyDescent="0.25">
      <c r="A6332">
        <v>203</v>
      </c>
      <c r="B6332" t="s">
        <v>72</v>
      </c>
      <c r="C6332">
        <f>IF(OR(Calculator!$M203="",Calculator!$M203=0),0,LN(Calculator!$M203))</f>
      </c>
    </row>
    <row r="6333" spans="1:3" x14ac:dyDescent="0.25">
      <c r="A6333">
        <v>203</v>
      </c>
      <c r="B6333" t="s">
        <v>73</v>
      </c>
      <c r="C6333">
        <f>IF(Calculator!$M203="",1,0)</f>
      </c>
    </row>
    <row r="6334" spans="1:3" x14ac:dyDescent="0.25">
      <c r="A6334">
        <v>203</v>
      </c>
      <c r="B6334" t="s">
        <v>74</v>
      </c>
      <c r="C6334">
        <f>IF(Calculator!$N203="",0,(Calculator!$N203-5.3)*IF(Calculator!$G203="Yes",1,0))</f>
      </c>
    </row>
    <row r="6335" spans="1:3" x14ac:dyDescent="0.25">
      <c r="A6335">
        <v>203</v>
      </c>
      <c r="B6335" t="s">
        <v>75</v>
      </c>
      <c r="C6335">
        <f>IF(Calculator!$N203="",0,(Calculator!$N203-5.3)*(1-IF(Calculator!$G203="Yes",1,0)))</f>
      </c>
    </row>
    <row r="6336" spans="1:3" x14ac:dyDescent="0.25">
      <c r="A6336">
        <v>203</v>
      </c>
      <c r="B6336" t="s">
        <v>76</v>
      </c>
      <c r="C6336">
        <f>IF(Calculator!$N203="",1,0)</f>
      </c>
    </row>
    <row r="6337" spans="1:3" x14ac:dyDescent="0.25">
      <c r="A6337">
        <v>203</v>
      </c>
      <c r="B6337" t="s">
        <v>77</v>
      </c>
      <c r="C6337">
        <f>1</f>
      </c>
    </row>
    <row r="6338" spans="1:3" x14ac:dyDescent="0.25">
      <c r="A6338">
        <v>204</v>
      </c>
      <c r="B6338" t="s">
        <v>47</v>
      </c>
      <c r="C6338">
        <f>(Calculator!$C204-55)/10</f>
      </c>
    </row>
    <row r="6339" spans="1:3" x14ac:dyDescent="0.25">
      <c r="A6339">
        <v>204</v>
      </c>
      <c r="B6339" t="s">
        <v>48</v>
      </c>
      <c r="C6339">
        <f>((Calculator!$C204-55)/10)^2</f>
      </c>
    </row>
    <row r="6340" spans="1:3" x14ac:dyDescent="0.25">
      <c r="A6340">
        <v>204</v>
      </c>
      <c r="B6340" t="s">
        <v>49</v>
      </c>
      <c r="C6340">
        <f>((Calculator!$D204-Calculator!$E204)*0.02586)-3.5</f>
      </c>
    </row>
    <row r="6341" spans="1:3" x14ac:dyDescent="0.25">
      <c r="A6341">
        <v>204</v>
      </c>
      <c r="B6341" t="s">
        <v>50</v>
      </c>
      <c r="C6341">
        <f>((Calculator!$E204*0.02586)-1.3)/0.3</f>
      </c>
    </row>
    <row r="6342" spans="1:3" x14ac:dyDescent="0.25">
      <c r="A6342">
        <v>204</v>
      </c>
      <c r="B6342" t="s">
        <v>51</v>
      </c>
      <c r="C6342">
        <f>(MIN(Calculator!$F204,110)-110)/20</f>
      </c>
    </row>
    <row r="6343" spans="1:3" x14ac:dyDescent="0.25">
      <c r="A6343">
        <v>204</v>
      </c>
      <c r="B6343" t="s">
        <v>52</v>
      </c>
      <c r="C6343">
        <f>(MAX(Calculator!$F204,110)-130)/20</f>
      </c>
    </row>
    <row r="6344" spans="1:3" x14ac:dyDescent="0.25">
      <c r="A6344">
        <v>204</v>
      </c>
      <c r="B6344" t="s">
        <v>17</v>
      </c>
      <c r="C6344">
        <f>IF(Calculator!$G204="Yes",1,0)</f>
      </c>
    </row>
    <row r="6345" spans="1:3" x14ac:dyDescent="0.25">
      <c r="A6345">
        <v>204</v>
      </c>
      <c r="B6345" t="s">
        <v>53</v>
      </c>
      <c r="C6345">
        <f>IF(Calculator!$H204="Yes",1,0)</f>
      </c>
    </row>
    <row r="6346" spans="1:3" x14ac:dyDescent="0.25">
      <c r="A6346">
        <v>204</v>
      </c>
      <c r="B6346" t="s">
        <v>54</v>
      </c>
      <c r="C6346">
        <f>(MIN(Calculator!$I204,30)-25)/5</f>
      </c>
    </row>
    <row r="6347" spans="1:3" x14ac:dyDescent="0.25">
      <c r="A6347">
        <v>204</v>
      </c>
      <c r="B6347" t="s">
        <v>55</v>
      </c>
      <c r="C6347">
        <f>(MAX(Calculator!$I204,30)-30)/5</f>
      </c>
    </row>
    <row r="6348" spans="1:3" x14ac:dyDescent="0.25">
      <c r="A6348">
        <v>204</v>
      </c>
      <c r="B6348" t="s">
        <v>56</v>
      </c>
      <c r="C6348">
        <f>(MIN(Calculator!$J204,60)-60)/-15</f>
      </c>
    </row>
    <row r="6349" spans="1:3" x14ac:dyDescent="0.25">
      <c r="A6349">
        <v>204</v>
      </c>
      <c r="B6349" t="s">
        <v>57</v>
      </c>
      <c r="C6349">
        <f>(MAX(Calculator!$J204,60)-90)/-15</f>
      </c>
    </row>
    <row r="6350" spans="1:3" x14ac:dyDescent="0.25">
      <c r="A6350">
        <v>204</v>
      </c>
      <c r="B6350" t="s">
        <v>58</v>
      </c>
      <c r="C6350">
        <f>IF(Calculator!$K204="Yes",1,0)</f>
      </c>
    </row>
    <row r="6351" spans="1:3" x14ac:dyDescent="0.25">
      <c r="A6351">
        <v>204</v>
      </c>
      <c r="B6351" t="s">
        <v>59</v>
      </c>
      <c r="C6351">
        <f>IF(Calculator!$L204="Yes",1,0)</f>
      </c>
    </row>
    <row r="6352" spans="1:3" x14ac:dyDescent="0.25">
      <c r="A6352">
        <v>204</v>
      </c>
      <c r="B6352" t="s">
        <v>60</v>
      </c>
      <c r="C6352">
        <f>((MAX(Calculator!$F204,110)-130)/20)*IF(Calculator!$K204="Yes",1,0)</f>
      </c>
    </row>
    <row r="6353" spans="1:3" x14ac:dyDescent="0.25">
      <c r="A6353">
        <v>204</v>
      </c>
      <c r="B6353" t="s">
        <v>61</v>
      </c>
      <c r="C6353">
        <f>((((Calculator!$D204-Calculator!$E204)*0.02586)-3.5))*IF(Calculator!$L204="Yes",1,0)</f>
      </c>
    </row>
    <row r="6354" spans="1:3" x14ac:dyDescent="0.25">
      <c r="A6354">
        <v>204</v>
      </c>
      <c r="B6354" t="s">
        <v>62</v>
      </c>
      <c r="C6354">
        <f>(((Calculator!$C204-55)/10)*(((((Calculator!$D204-Calculator!$E204)*0.02586)-3.5))))</f>
      </c>
    </row>
    <row r="6355" spans="1:3" x14ac:dyDescent="0.25">
      <c r="A6355">
        <v>204</v>
      </c>
      <c r="B6355" t="s">
        <v>63</v>
      </c>
      <c r="C6355">
        <f>(((Calculator!$C204-55)/10)*(((Calculator!$E204*0.02586)-1.3)/0.3))</f>
      </c>
    </row>
    <row r="6356" spans="1:3" x14ac:dyDescent="0.25">
      <c r="A6356">
        <v>204</v>
      </c>
      <c r="B6356" t="s">
        <v>64</v>
      </c>
      <c r="C6356">
        <f>(((Calculator!$C204-55)/10)*((MAX(Calculator!$F204,110)-130)/20))</f>
      </c>
    </row>
    <row r="6357" spans="1:3" x14ac:dyDescent="0.25">
      <c r="A6357">
        <v>204</v>
      </c>
      <c r="B6357" t="s">
        <v>65</v>
      </c>
      <c r="C6357">
        <f>(((Calculator!$C204-55)/10)*IF(Calculator!$G204="Yes",1,0))</f>
      </c>
    </row>
    <row r="6358" spans="1:3" x14ac:dyDescent="0.25">
      <c r="A6358">
        <v>204</v>
      </c>
      <c r="B6358" t="s">
        <v>66</v>
      </c>
      <c r="C6358">
        <f>(((Calculator!$C204-55)/10)*IF(Calculator!$H204="Yes",1,0))</f>
      </c>
    </row>
    <row r="6359" spans="1:3" x14ac:dyDescent="0.25">
      <c r="A6359">
        <v>204</v>
      </c>
      <c r="B6359" t="s">
        <v>67</v>
      </c>
      <c r="C6359">
        <f>(((Calculator!$C204-55)/10)*((MAX(Calculator!$I204,30)-30)/5))</f>
      </c>
    </row>
    <row r="6360" spans="1:3" x14ac:dyDescent="0.25">
      <c r="A6360">
        <v>204</v>
      </c>
      <c r="B6360" t="s">
        <v>68</v>
      </c>
      <c r="C6360">
        <f>(((Calculator!$C204-55)/10)*((MIN(Calculator!$J204,60)-60)/-15))</f>
      </c>
    </row>
    <row r="6361" spans="1:3" x14ac:dyDescent="0.25">
      <c r="A6361">
        <v>204</v>
      </c>
      <c r="B6361" t="s">
        <v>69</v>
      </c>
      <c r="C6361">
        <f>IF(AND(Calculator!$O204&lt;&gt;"",Calculator!$O204&gt;=4,Calculator!$O204&lt;=6),1,0)</f>
      </c>
    </row>
    <row r="6362" spans="1:3" x14ac:dyDescent="0.25">
      <c r="A6362">
        <v>204</v>
      </c>
      <c r="B6362" t="s">
        <v>70</v>
      </c>
      <c r="C6362">
        <f>IF(AND(Calculator!$O204&lt;&gt;"",Calculator!$O204&gt;=7,Calculator!$O204&lt;=10),1,0)</f>
      </c>
    </row>
    <row r="6363" spans="1:3" x14ac:dyDescent="0.25">
      <c r="A6363">
        <v>204</v>
      </c>
      <c r="B6363" t="s">
        <v>71</v>
      </c>
      <c r="C6363">
        <f>IF(Calculator!$O204="",1,0)</f>
      </c>
    </row>
    <row r="6364" spans="1:3" x14ac:dyDescent="0.25">
      <c r="A6364">
        <v>204</v>
      </c>
      <c r="B6364" t="s">
        <v>72</v>
      </c>
      <c r="C6364">
        <f>IF(OR(Calculator!$M204="",Calculator!$M204=0),0,LN(Calculator!$M204))</f>
      </c>
    </row>
    <row r="6365" spans="1:3" x14ac:dyDescent="0.25">
      <c r="A6365">
        <v>204</v>
      </c>
      <c r="B6365" t="s">
        <v>73</v>
      </c>
      <c r="C6365">
        <f>IF(Calculator!$M204="",1,0)</f>
      </c>
    </row>
    <row r="6366" spans="1:3" x14ac:dyDescent="0.25">
      <c r="A6366">
        <v>204</v>
      </c>
      <c r="B6366" t="s">
        <v>74</v>
      </c>
      <c r="C6366">
        <f>IF(Calculator!$N204="",0,(Calculator!$N204-5.3)*IF(Calculator!$G204="Yes",1,0))</f>
      </c>
    </row>
    <row r="6367" spans="1:3" x14ac:dyDescent="0.25">
      <c r="A6367">
        <v>204</v>
      </c>
      <c r="B6367" t="s">
        <v>75</v>
      </c>
      <c r="C6367">
        <f>IF(Calculator!$N204="",0,(Calculator!$N204-5.3)*(1-IF(Calculator!$G204="Yes",1,0)))</f>
      </c>
    </row>
    <row r="6368" spans="1:3" x14ac:dyDescent="0.25">
      <c r="A6368">
        <v>204</v>
      </c>
      <c r="B6368" t="s">
        <v>76</v>
      </c>
      <c r="C6368">
        <f>IF(Calculator!$N204="",1,0)</f>
      </c>
    </row>
    <row r="6369" spans="1:3" x14ac:dyDescent="0.25">
      <c r="A6369">
        <v>204</v>
      </c>
      <c r="B6369" t="s">
        <v>77</v>
      </c>
      <c r="C6369">
        <f>1</f>
      </c>
    </row>
    <row r="6370" spans="1:3" x14ac:dyDescent="0.25">
      <c r="A6370">
        <v>205</v>
      </c>
      <c r="B6370" t="s">
        <v>47</v>
      </c>
      <c r="C6370">
        <f>(Calculator!$C205-55)/10</f>
      </c>
    </row>
    <row r="6371" spans="1:3" x14ac:dyDescent="0.25">
      <c r="A6371">
        <v>205</v>
      </c>
      <c r="B6371" t="s">
        <v>48</v>
      </c>
      <c r="C6371">
        <f>((Calculator!$C205-55)/10)^2</f>
      </c>
    </row>
    <row r="6372" spans="1:3" x14ac:dyDescent="0.25">
      <c r="A6372">
        <v>205</v>
      </c>
      <c r="B6372" t="s">
        <v>49</v>
      </c>
      <c r="C6372">
        <f>((Calculator!$D205-Calculator!$E205)*0.02586)-3.5</f>
      </c>
    </row>
    <row r="6373" spans="1:3" x14ac:dyDescent="0.25">
      <c r="A6373">
        <v>205</v>
      </c>
      <c r="B6373" t="s">
        <v>50</v>
      </c>
      <c r="C6373">
        <f>((Calculator!$E205*0.02586)-1.3)/0.3</f>
      </c>
    </row>
    <row r="6374" spans="1:3" x14ac:dyDescent="0.25">
      <c r="A6374">
        <v>205</v>
      </c>
      <c r="B6374" t="s">
        <v>51</v>
      </c>
      <c r="C6374">
        <f>(MIN(Calculator!$F205,110)-110)/20</f>
      </c>
    </row>
    <row r="6375" spans="1:3" x14ac:dyDescent="0.25">
      <c r="A6375">
        <v>205</v>
      </c>
      <c r="B6375" t="s">
        <v>52</v>
      </c>
      <c r="C6375">
        <f>(MAX(Calculator!$F205,110)-130)/20</f>
      </c>
    </row>
    <row r="6376" spans="1:3" x14ac:dyDescent="0.25">
      <c r="A6376">
        <v>205</v>
      </c>
      <c r="B6376" t="s">
        <v>17</v>
      </c>
      <c r="C6376">
        <f>IF(Calculator!$G205="Yes",1,0)</f>
      </c>
    </row>
    <row r="6377" spans="1:3" x14ac:dyDescent="0.25">
      <c r="A6377">
        <v>205</v>
      </c>
      <c r="B6377" t="s">
        <v>53</v>
      </c>
      <c r="C6377">
        <f>IF(Calculator!$H205="Yes",1,0)</f>
      </c>
    </row>
    <row r="6378" spans="1:3" x14ac:dyDescent="0.25">
      <c r="A6378">
        <v>205</v>
      </c>
      <c r="B6378" t="s">
        <v>54</v>
      </c>
      <c r="C6378">
        <f>(MIN(Calculator!$I205,30)-25)/5</f>
      </c>
    </row>
    <row r="6379" spans="1:3" x14ac:dyDescent="0.25">
      <c r="A6379">
        <v>205</v>
      </c>
      <c r="B6379" t="s">
        <v>55</v>
      </c>
      <c r="C6379">
        <f>(MAX(Calculator!$I205,30)-30)/5</f>
      </c>
    </row>
    <row r="6380" spans="1:3" x14ac:dyDescent="0.25">
      <c r="A6380">
        <v>205</v>
      </c>
      <c r="B6380" t="s">
        <v>56</v>
      </c>
      <c r="C6380">
        <f>(MIN(Calculator!$J205,60)-60)/-15</f>
      </c>
    </row>
    <row r="6381" spans="1:3" x14ac:dyDescent="0.25">
      <c r="A6381">
        <v>205</v>
      </c>
      <c r="B6381" t="s">
        <v>57</v>
      </c>
      <c r="C6381">
        <f>(MAX(Calculator!$J205,60)-90)/-15</f>
      </c>
    </row>
    <row r="6382" spans="1:3" x14ac:dyDescent="0.25">
      <c r="A6382">
        <v>205</v>
      </c>
      <c r="B6382" t="s">
        <v>58</v>
      </c>
      <c r="C6382">
        <f>IF(Calculator!$K205="Yes",1,0)</f>
      </c>
    </row>
    <row r="6383" spans="1:3" x14ac:dyDescent="0.25">
      <c r="A6383">
        <v>205</v>
      </c>
      <c r="B6383" t="s">
        <v>59</v>
      </c>
      <c r="C6383">
        <f>IF(Calculator!$L205="Yes",1,0)</f>
      </c>
    </row>
    <row r="6384" spans="1:3" x14ac:dyDescent="0.25">
      <c r="A6384">
        <v>205</v>
      </c>
      <c r="B6384" t="s">
        <v>60</v>
      </c>
      <c r="C6384">
        <f>((MAX(Calculator!$F205,110)-130)/20)*IF(Calculator!$K205="Yes",1,0)</f>
      </c>
    </row>
    <row r="6385" spans="1:3" x14ac:dyDescent="0.25">
      <c r="A6385">
        <v>205</v>
      </c>
      <c r="B6385" t="s">
        <v>61</v>
      </c>
      <c r="C6385">
        <f>((((Calculator!$D205-Calculator!$E205)*0.02586)-3.5))*IF(Calculator!$L205="Yes",1,0)</f>
      </c>
    </row>
    <row r="6386" spans="1:3" x14ac:dyDescent="0.25">
      <c r="A6386">
        <v>205</v>
      </c>
      <c r="B6386" t="s">
        <v>62</v>
      </c>
      <c r="C6386">
        <f>(((Calculator!$C205-55)/10)*(((((Calculator!$D205-Calculator!$E205)*0.02586)-3.5))))</f>
      </c>
    </row>
    <row r="6387" spans="1:3" x14ac:dyDescent="0.25">
      <c r="A6387">
        <v>205</v>
      </c>
      <c r="B6387" t="s">
        <v>63</v>
      </c>
      <c r="C6387">
        <f>(((Calculator!$C205-55)/10)*(((Calculator!$E205*0.02586)-1.3)/0.3))</f>
      </c>
    </row>
    <row r="6388" spans="1:3" x14ac:dyDescent="0.25">
      <c r="A6388">
        <v>205</v>
      </c>
      <c r="B6388" t="s">
        <v>64</v>
      </c>
      <c r="C6388">
        <f>(((Calculator!$C205-55)/10)*((MAX(Calculator!$F205,110)-130)/20))</f>
      </c>
    </row>
    <row r="6389" spans="1:3" x14ac:dyDescent="0.25">
      <c r="A6389">
        <v>205</v>
      </c>
      <c r="B6389" t="s">
        <v>65</v>
      </c>
      <c r="C6389">
        <f>(((Calculator!$C205-55)/10)*IF(Calculator!$G205="Yes",1,0))</f>
      </c>
    </row>
    <row r="6390" spans="1:3" x14ac:dyDescent="0.25">
      <c r="A6390">
        <v>205</v>
      </c>
      <c r="B6390" t="s">
        <v>66</v>
      </c>
      <c r="C6390">
        <f>(((Calculator!$C205-55)/10)*IF(Calculator!$H205="Yes",1,0))</f>
      </c>
    </row>
    <row r="6391" spans="1:3" x14ac:dyDescent="0.25">
      <c r="A6391">
        <v>205</v>
      </c>
      <c r="B6391" t="s">
        <v>67</v>
      </c>
      <c r="C6391">
        <f>(((Calculator!$C205-55)/10)*((MAX(Calculator!$I205,30)-30)/5))</f>
      </c>
    </row>
    <row r="6392" spans="1:3" x14ac:dyDescent="0.25">
      <c r="A6392">
        <v>205</v>
      </c>
      <c r="B6392" t="s">
        <v>68</v>
      </c>
      <c r="C6392">
        <f>(((Calculator!$C205-55)/10)*((MIN(Calculator!$J205,60)-60)/-15))</f>
      </c>
    </row>
    <row r="6393" spans="1:3" x14ac:dyDescent="0.25">
      <c r="A6393">
        <v>205</v>
      </c>
      <c r="B6393" t="s">
        <v>69</v>
      </c>
      <c r="C6393">
        <f>IF(AND(Calculator!$O205&lt;&gt;"",Calculator!$O205&gt;=4,Calculator!$O205&lt;=6),1,0)</f>
      </c>
    </row>
    <row r="6394" spans="1:3" x14ac:dyDescent="0.25">
      <c r="A6394">
        <v>205</v>
      </c>
      <c r="B6394" t="s">
        <v>70</v>
      </c>
      <c r="C6394">
        <f>IF(AND(Calculator!$O205&lt;&gt;"",Calculator!$O205&gt;=7,Calculator!$O205&lt;=10),1,0)</f>
      </c>
    </row>
    <row r="6395" spans="1:3" x14ac:dyDescent="0.25">
      <c r="A6395">
        <v>205</v>
      </c>
      <c r="B6395" t="s">
        <v>71</v>
      </c>
      <c r="C6395">
        <f>IF(Calculator!$O205="",1,0)</f>
      </c>
    </row>
    <row r="6396" spans="1:3" x14ac:dyDescent="0.25">
      <c r="A6396">
        <v>205</v>
      </c>
      <c r="B6396" t="s">
        <v>72</v>
      </c>
      <c r="C6396">
        <f>IF(OR(Calculator!$M205="",Calculator!$M205=0),0,LN(Calculator!$M205))</f>
      </c>
    </row>
    <row r="6397" spans="1:3" x14ac:dyDescent="0.25">
      <c r="A6397">
        <v>205</v>
      </c>
      <c r="B6397" t="s">
        <v>73</v>
      </c>
      <c r="C6397">
        <f>IF(Calculator!$M205="",1,0)</f>
      </c>
    </row>
    <row r="6398" spans="1:3" x14ac:dyDescent="0.25">
      <c r="A6398">
        <v>205</v>
      </c>
      <c r="B6398" t="s">
        <v>74</v>
      </c>
      <c r="C6398">
        <f>IF(Calculator!$N205="",0,(Calculator!$N205-5.3)*IF(Calculator!$G205="Yes",1,0))</f>
      </c>
    </row>
    <row r="6399" spans="1:3" x14ac:dyDescent="0.25">
      <c r="A6399">
        <v>205</v>
      </c>
      <c r="B6399" t="s">
        <v>75</v>
      </c>
      <c r="C6399">
        <f>IF(Calculator!$N205="",0,(Calculator!$N205-5.3)*(1-IF(Calculator!$G205="Yes",1,0)))</f>
      </c>
    </row>
    <row r="6400" spans="1:3" x14ac:dyDescent="0.25">
      <c r="A6400">
        <v>205</v>
      </c>
      <c r="B6400" t="s">
        <v>76</v>
      </c>
      <c r="C6400">
        <f>IF(Calculator!$N205="",1,0)</f>
      </c>
    </row>
    <row r="6401" spans="1:3" x14ac:dyDescent="0.25">
      <c r="A6401">
        <v>205</v>
      </c>
      <c r="B6401" t="s">
        <v>77</v>
      </c>
      <c r="C6401">
        <f>1</f>
      </c>
    </row>
    <row r="6402" spans="1:3" x14ac:dyDescent="0.25">
      <c r="A6402">
        <v>206</v>
      </c>
      <c r="B6402" t="s">
        <v>47</v>
      </c>
      <c r="C6402">
        <f>(Calculator!$C206-55)/10</f>
      </c>
    </row>
    <row r="6403" spans="1:3" x14ac:dyDescent="0.25">
      <c r="A6403">
        <v>206</v>
      </c>
      <c r="B6403" t="s">
        <v>48</v>
      </c>
      <c r="C6403">
        <f>((Calculator!$C206-55)/10)^2</f>
      </c>
    </row>
    <row r="6404" spans="1:3" x14ac:dyDescent="0.25">
      <c r="A6404">
        <v>206</v>
      </c>
      <c r="B6404" t="s">
        <v>49</v>
      </c>
      <c r="C6404">
        <f>((Calculator!$D206-Calculator!$E206)*0.02586)-3.5</f>
      </c>
    </row>
    <row r="6405" spans="1:3" x14ac:dyDescent="0.25">
      <c r="A6405">
        <v>206</v>
      </c>
      <c r="B6405" t="s">
        <v>50</v>
      </c>
      <c r="C6405">
        <f>((Calculator!$E206*0.02586)-1.3)/0.3</f>
      </c>
    </row>
    <row r="6406" spans="1:3" x14ac:dyDescent="0.25">
      <c r="A6406">
        <v>206</v>
      </c>
      <c r="B6406" t="s">
        <v>51</v>
      </c>
      <c r="C6406">
        <f>(MIN(Calculator!$F206,110)-110)/20</f>
      </c>
    </row>
    <row r="6407" spans="1:3" x14ac:dyDescent="0.25">
      <c r="A6407">
        <v>206</v>
      </c>
      <c r="B6407" t="s">
        <v>52</v>
      </c>
      <c r="C6407">
        <f>(MAX(Calculator!$F206,110)-130)/20</f>
      </c>
    </row>
    <row r="6408" spans="1:3" x14ac:dyDescent="0.25">
      <c r="A6408">
        <v>206</v>
      </c>
      <c r="B6408" t="s">
        <v>17</v>
      </c>
      <c r="C6408">
        <f>IF(Calculator!$G206="Yes",1,0)</f>
      </c>
    </row>
    <row r="6409" spans="1:3" x14ac:dyDescent="0.25">
      <c r="A6409">
        <v>206</v>
      </c>
      <c r="B6409" t="s">
        <v>53</v>
      </c>
      <c r="C6409">
        <f>IF(Calculator!$H206="Yes",1,0)</f>
      </c>
    </row>
    <row r="6410" spans="1:3" x14ac:dyDescent="0.25">
      <c r="A6410">
        <v>206</v>
      </c>
      <c r="B6410" t="s">
        <v>54</v>
      </c>
      <c r="C6410">
        <f>(MIN(Calculator!$I206,30)-25)/5</f>
      </c>
    </row>
    <row r="6411" spans="1:3" x14ac:dyDescent="0.25">
      <c r="A6411">
        <v>206</v>
      </c>
      <c r="B6411" t="s">
        <v>55</v>
      </c>
      <c r="C6411">
        <f>(MAX(Calculator!$I206,30)-30)/5</f>
      </c>
    </row>
    <row r="6412" spans="1:3" x14ac:dyDescent="0.25">
      <c r="A6412">
        <v>206</v>
      </c>
      <c r="B6412" t="s">
        <v>56</v>
      </c>
      <c r="C6412">
        <f>(MIN(Calculator!$J206,60)-60)/-15</f>
      </c>
    </row>
    <row r="6413" spans="1:3" x14ac:dyDescent="0.25">
      <c r="A6413">
        <v>206</v>
      </c>
      <c r="B6413" t="s">
        <v>57</v>
      </c>
      <c r="C6413">
        <f>(MAX(Calculator!$J206,60)-90)/-15</f>
      </c>
    </row>
    <row r="6414" spans="1:3" x14ac:dyDescent="0.25">
      <c r="A6414">
        <v>206</v>
      </c>
      <c r="B6414" t="s">
        <v>58</v>
      </c>
      <c r="C6414">
        <f>IF(Calculator!$K206="Yes",1,0)</f>
      </c>
    </row>
    <row r="6415" spans="1:3" x14ac:dyDescent="0.25">
      <c r="A6415">
        <v>206</v>
      </c>
      <c r="B6415" t="s">
        <v>59</v>
      </c>
      <c r="C6415">
        <f>IF(Calculator!$L206="Yes",1,0)</f>
      </c>
    </row>
    <row r="6416" spans="1:3" x14ac:dyDescent="0.25">
      <c r="A6416">
        <v>206</v>
      </c>
      <c r="B6416" t="s">
        <v>60</v>
      </c>
      <c r="C6416">
        <f>((MAX(Calculator!$F206,110)-130)/20)*IF(Calculator!$K206="Yes",1,0)</f>
      </c>
    </row>
    <row r="6417" spans="1:3" x14ac:dyDescent="0.25">
      <c r="A6417">
        <v>206</v>
      </c>
      <c r="B6417" t="s">
        <v>61</v>
      </c>
      <c r="C6417">
        <f>((((Calculator!$D206-Calculator!$E206)*0.02586)-3.5))*IF(Calculator!$L206="Yes",1,0)</f>
      </c>
    </row>
    <row r="6418" spans="1:3" x14ac:dyDescent="0.25">
      <c r="A6418">
        <v>206</v>
      </c>
      <c r="B6418" t="s">
        <v>62</v>
      </c>
      <c r="C6418">
        <f>(((Calculator!$C206-55)/10)*(((((Calculator!$D206-Calculator!$E206)*0.02586)-3.5))))</f>
      </c>
    </row>
    <row r="6419" spans="1:3" x14ac:dyDescent="0.25">
      <c r="A6419">
        <v>206</v>
      </c>
      <c r="B6419" t="s">
        <v>63</v>
      </c>
      <c r="C6419">
        <f>(((Calculator!$C206-55)/10)*(((Calculator!$E206*0.02586)-1.3)/0.3))</f>
      </c>
    </row>
    <row r="6420" spans="1:3" x14ac:dyDescent="0.25">
      <c r="A6420">
        <v>206</v>
      </c>
      <c r="B6420" t="s">
        <v>64</v>
      </c>
      <c r="C6420">
        <f>(((Calculator!$C206-55)/10)*((MAX(Calculator!$F206,110)-130)/20))</f>
      </c>
    </row>
    <row r="6421" spans="1:3" x14ac:dyDescent="0.25">
      <c r="A6421">
        <v>206</v>
      </c>
      <c r="B6421" t="s">
        <v>65</v>
      </c>
      <c r="C6421">
        <f>(((Calculator!$C206-55)/10)*IF(Calculator!$G206="Yes",1,0))</f>
      </c>
    </row>
    <row r="6422" spans="1:3" x14ac:dyDescent="0.25">
      <c r="A6422">
        <v>206</v>
      </c>
      <c r="B6422" t="s">
        <v>66</v>
      </c>
      <c r="C6422">
        <f>(((Calculator!$C206-55)/10)*IF(Calculator!$H206="Yes",1,0))</f>
      </c>
    </row>
    <row r="6423" spans="1:3" x14ac:dyDescent="0.25">
      <c r="A6423">
        <v>206</v>
      </c>
      <c r="B6423" t="s">
        <v>67</v>
      </c>
      <c r="C6423">
        <f>(((Calculator!$C206-55)/10)*((MAX(Calculator!$I206,30)-30)/5))</f>
      </c>
    </row>
    <row r="6424" spans="1:3" x14ac:dyDescent="0.25">
      <c r="A6424">
        <v>206</v>
      </c>
      <c r="B6424" t="s">
        <v>68</v>
      </c>
      <c r="C6424">
        <f>(((Calculator!$C206-55)/10)*((MIN(Calculator!$J206,60)-60)/-15))</f>
      </c>
    </row>
    <row r="6425" spans="1:3" x14ac:dyDescent="0.25">
      <c r="A6425">
        <v>206</v>
      </c>
      <c r="B6425" t="s">
        <v>69</v>
      </c>
      <c r="C6425">
        <f>IF(AND(Calculator!$O206&lt;&gt;"",Calculator!$O206&gt;=4,Calculator!$O206&lt;=6),1,0)</f>
      </c>
    </row>
    <row r="6426" spans="1:3" x14ac:dyDescent="0.25">
      <c r="A6426">
        <v>206</v>
      </c>
      <c r="B6426" t="s">
        <v>70</v>
      </c>
      <c r="C6426">
        <f>IF(AND(Calculator!$O206&lt;&gt;"",Calculator!$O206&gt;=7,Calculator!$O206&lt;=10),1,0)</f>
      </c>
    </row>
    <row r="6427" spans="1:3" x14ac:dyDescent="0.25">
      <c r="A6427">
        <v>206</v>
      </c>
      <c r="B6427" t="s">
        <v>71</v>
      </c>
      <c r="C6427">
        <f>IF(Calculator!$O206="",1,0)</f>
      </c>
    </row>
    <row r="6428" spans="1:3" x14ac:dyDescent="0.25">
      <c r="A6428">
        <v>206</v>
      </c>
      <c r="B6428" t="s">
        <v>72</v>
      </c>
      <c r="C6428">
        <f>IF(OR(Calculator!$M206="",Calculator!$M206=0),0,LN(Calculator!$M206))</f>
      </c>
    </row>
    <row r="6429" spans="1:3" x14ac:dyDescent="0.25">
      <c r="A6429">
        <v>206</v>
      </c>
      <c r="B6429" t="s">
        <v>73</v>
      </c>
      <c r="C6429">
        <f>IF(Calculator!$M206="",1,0)</f>
      </c>
    </row>
    <row r="6430" spans="1:3" x14ac:dyDescent="0.25">
      <c r="A6430">
        <v>206</v>
      </c>
      <c r="B6430" t="s">
        <v>74</v>
      </c>
      <c r="C6430">
        <f>IF(Calculator!$N206="",0,(Calculator!$N206-5.3)*IF(Calculator!$G206="Yes",1,0))</f>
      </c>
    </row>
    <row r="6431" spans="1:3" x14ac:dyDescent="0.25">
      <c r="A6431">
        <v>206</v>
      </c>
      <c r="B6431" t="s">
        <v>75</v>
      </c>
      <c r="C6431">
        <f>IF(Calculator!$N206="",0,(Calculator!$N206-5.3)*(1-IF(Calculator!$G206="Yes",1,0)))</f>
      </c>
    </row>
    <row r="6432" spans="1:3" x14ac:dyDescent="0.25">
      <c r="A6432">
        <v>206</v>
      </c>
      <c r="B6432" t="s">
        <v>76</v>
      </c>
      <c r="C6432">
        <f>IF(Calculator!$N206="",1,0)</f>
      </c>
    </row>
    <row r="6433" spans="1:3" x14ac:dyDescent="0.25">
      <c r="A6433">
        <v>206</v>
      </c>
      <c r="B6433" t="s">
        <v>77</v>
      </c>
      <c r="C6433">
        <f>1</f>
      </c>
    </row>
    <row r="6434" spans="1:3" x14ac:dyDescent="0.25">
      <c r="A6434">
        <v>207</v>
      </c>
      <c r="B6434" t="s">
        <v>47</v>
      </c>
      <c r="C6434">
        <f>(Calculator!$C207-55)/10</f>
      </c>
    </row>
    <row r="6435" spans="1:3" x14ac:dyDescent="0.25">
      <c r="A6435">
        <v>207</v>
      </c>
      <c r="B6435" t="s">
        <v>48</v>
      </c>
      <c r="C6435">
        <f>((Calculator!$C207-55)/10)^2</f>
      </c>
    </row>
    <row r="6436" spans="1:3" x14ac:dyDescent="0.25">
      <c r="A6436">
        <v>207</v>
      </c>
      <c r="B6436" t="s">
        <v>49</v>
      </c>
      <c r="C6436">
        <f>((Calculator!$D207-Calculator!$E207)*0.02586)-3.5</f>
      </c>
    </row>
    <row r="6437" spans="1:3" x14ac:dyDescent="0.25">
      <c r="A6437">
        <v>207</v>
      </c>
      <c r="B6437" t="s">
        <v>50</v>
      </c>
      <c r="C6437">
        <f>((Calculator!$E207*0.02586)-1.3)/0.3</f>
      </c>
    </row>
    <row r="6438" spans="1:3" x14ac:dyDescent="0.25">
      <c r="A6438">
        <v>207</v>
      </c>
      <c r="B6438" t="s">
        <v>51</v>
      </c>
      <c r="C6438">
        <f>(MIN(Calculator!$F207,110)-110)/20</f>
      </c>
    </row>
    <row r="6439" spans="1:3" x14ac:dyDescent="0.25">
      <c r="A6439">
        <v>207</v>
      </c>
      <c r="B6439" t="s">
        <v>52</v>
      </c>
      <c r="C6439">
        <f>(MAX(Calculator!$F207,110)-130)/20</f>
      </c>
    </row>
    <row r="6440" spans="1:3" x14ac:dyDescent="0.25">
      <c r="A6440">
        <v>207</v>
      </c>
      <c r="B6440" t="s">
        <v>17</v>
      </c>
      <c r="C6440">
        <f>IF(Calculator!$G207="Yes",1,0)</f>
      </c>
    </row>
    <row r="6441" spans="1:3" x14ac:dyDescent="0.25">
      <c r="A6441">
        <v>207</v>
      </c>
      <c r="B6441" t="s">
        <v>53</v>
      </c>
      <c r="C6441">
        <f>IF(Calculator!$H207="Yes",1,0)</f>
      </c>
    </row>
    <row r="6442" spans="1:3" x14ac:dyDescent="0.25">
      <c r="A6442">
        <v>207</v>
      </c>
      <c r="B6442" t="s">
        <v>54</v>
      </c>
      <c r="C6442">
        <f>(MIN(Calculator!$I207,30)-25)/5</f>
      </c>
    </row>
    <row r="6443" spans="1:3" x14ac:dyDescent="0.25">
      <c r="A6443">
        <v>207</v>
      </c>
      <c r="B6443" t="s">
        <v>55</v>
      </c>
      <c r="C6443">
        <f>(MAX(Calculator!$I207,30)-30)/5</f>
      </c>
    </row>
    <row r="6444" spans="1:3" x14ac:dyDescent="0.25">
      <c r="A6444">
        <v>207</v>
      </c>
      <c r="B6444" t="s">
        <v>56</v>
      </c>
      <c r="C6444">
        <f>(MIN(Calculator!$J207,60)-60)/-15</f>
      </c>
    </row>
    <row r="6445" spans="1:3" x14ac:dyDescent="0.25">
      <c r="A6445">
        <v>207</v>
      </c>
      <c r="B6445" t="s">
        <v>57</v>
      </c>
      <c r="C6445">
        <f>(MAX(Calculator!$J207,60)-90)/-15</f>
      </c>
    </row>
    <row r="6446" spans="1:3" x14ac:dyDescent="0.25">
      <c r="A6446">
        <v>207</v>
      </c>
      <c r="B6446" t="s">
        <v>58</v>
      </c>
      <c r="C6446">
        <f>IF(Calculator!$K207="Yes",1,0)</f>
      </c>
    </row>
    <row r="6447" spans="1:3" x14ac:dyDescent="0.25">
      <c r="A6447">
        <v>207</v>
      </c>
      <c r="B6447" t="s">
        <v>59</v>
      </c>
      <c r="C6447">
        <f>IF(Calculator!$L207="Yes",1,0)</f>
      </c>
    </row>
    <row r="6448" spans="1:3" x14ac:dyDescent="0.25">
      <c r="A6448">
        <v>207</v>
      </c>
      <c r="B6448" t="s">
        <v>60</v>
      </c>
      <c r="C6448">
        <f>((MAX(Calculator!$F207,110)-130)/20)*IF(Calculator!$K207="Yes",1,0)</f>
      </c>
    </row>
    <row r="6449" spans="1:3" x14ac:dyDescent="0.25">
      <c r="A6449">
        <v>207</v>
      </c>
      <c r="B6449" t="s">
        <v>61</v>
      </c>
      <c r="C6449">
        <f>((((Calculator!$D207-Calculator!$E207)*0.02586)-3.5))*IF(Calculator!$L207="Yes",1,0)</f>
      </c>
    </row>
    <row r="6450" spans="1:3" x14ac:dyDescent="0.25">
      <c r="A6450">
        <v>207</v>
      </c>
      <c r="B6450" t="s">
        <v>62</v>
      </c>
      <c r="C6450">
        <f>(((Calculator!$C207-55)/10)*(((((Calculator!$D207-Calculator!$E207)*0.02586)-3.5))))</f>
      </c>
    </row>
    <row r="6451" spans="1:3" x14ac:dyDescent="0.25">
      <c r="A6451">
        <v>207</v>
      </c>
      <c r="B6451" t="s">
        <v>63</v>
      </c>
      <c r="C6451">
        <f>(((Calculator!$C207-55)/10)*(((Calculator!$E207*0.02586)-1.3)/0.3))</f>
      </c>
    </row>
    <row r="6452" spans="1:3" x14ac:dyDescent="0.25">
      <c r="A6452">
        <v>207</v>
      </c>
      <c r="B6452" t="s">
        <v>64</v>
      </c>
      <c r="C6452">
        <f>(((Calculator!$C207-55)/10)*((MAX(Calculator!$F207,110)-130)/20))</f>
      </c>
    </row>
    <row r="6453" spans="1:3" x14ac:dyDescent="0.25">
      <c r="A6453">
        <v>207</v>
      </c>
      <c r="B6453" t="s">
        <v>65</v>
      </c>
      <c r="C6453">
        <f>(((Calculator!$C207-55)/10)*IF(Calculator!$G207="Yes",1,0))</f>
      </c>
    </row>
    <row r="6454" spans="1:3" x14ac:dyDescent="0.25">
      <c r="A6454">
        <v>207</v>
      </c>
      <c r="B6454" t="s">
        <v>66</v>
      </c>
      <c r="C6454">
        <f>(((Calculator!$C207-55)/10)*IF(Calculator!$H207="Yes",1,0))</f>
      </c>
    </row>
    <row r="6455" spans="1:3" x14ac:dyDescent="0.25">
      <c r="A6455">
        <v>207</v>
      </c>
      <c r="B6455" t="s">
        <v>67</v>
      </c>
      <c r="C6455">
        <f>(((Calculator!$C207-55)/10)*((MAX(Calculator!$I207,30)-30)/5))</f>
      </c>
    </row>
    <row r="6456" spans="1:3" x14ac:dyDescent="0.25">
      <c r="A6456">
        <v>207</v>
      </c>
      <c r="B6456" t="s">
        <v>68</v>
      </c>
      <c r="C6456">
        <f>(((Calculator!$C207-55)/10)*((MIN(Calculator!$J207,60)-60)/-15))</f>
      </c>
    </row>
    <row r="6457" spans="1:3" x14ac:dyDescent="0.25">
      <c r="A6457">
        <v>207</v>
      </c>
      <c r="B6457" t="s">
        <v>69</v>
      </c>
      <c r="C6457">
        <f>IF(AND(Calculator!$O207&lt;&gt;"",Calculator!$O207&gt;=4,Calculator!$O207&lt;=6),1,0)</f>
      </c>
    </row>
    <row r="6458" spans="1:3" x14ac:dyDescent="0.25">
      <c r="A6458">
        <v>207</v>
      </c>
      <c r="B6458" t="s">
        <v>70</v>
      </c>
      <c r="C6458">
        <f>IF(AND(Calculator!$O207&lt;&gt;"",Calculator!$O207&gt;=7,Calculator!$O207&lt;=10),1,0)</f>
      </c>
    </row>
    <row r="6459" spans="1:3" x14ac:dyDescent="0.25">
      <c r="A6459">
        <v>207</v>
      </c>
      <c r="B6459" t="s">
        <v>71</v>
      </c>
      <c r="C6459">
        <f>IF(Calculator!$O207="",1,0)</f>
      </c>
    </row>
    <row r="6460" spans="1:3" x14ac:dyDescent="0.25">
      <c r="A6460">
        <v>207</v>
      </c>
      <c r="B6460" t="s">
        <v>72</v>
      </c>
      <c r="C6460">
        <f>IF(OR(Calculator!$M207="",Calculator!$M207=0),0,LN(Calculator!$M207))</f>
      </c>
    </row>
    <row r="6461" spans="1:3" x14ac:dyDescent="0.25">
      <c r="A6461">
        <v>207</v>
      </c>
      <c r="B6461" t="s">
        <v>73</v>
      </c>
      <c r="C6461">
        <f>IF(Calculator!$M207="",1,0)</f>
      </c>
    </row>
    <row r="6462" spans="1:3" x14ac:dyDescent="0.25">
      <c r="A6462">
        <v>207</v>
      </c>
      <c r="B6462" t="s">
        <v>74</v>
      </c>
      <c r="C6462">
        <f>IF(Calculator!$N207="",0,(Calculator!$N207-5.3)*IF(Calculator!$G207="Yes",1,0))</f>
      </c>
    </row>
    <row r="6463" spans="1:3" x14ac:dyDescent="0.25">
      <c r="A6463">
        <v>207</v>
      </c>
      <c r="B6463" t="s">
        <v>75</v>
      </c>
      <c r="C6463">
        <f>IF(Calculator!$N207="",0,(Calculator!$N207-5.3)*(1-IF(Calculator!$G207="Yes",1,0)))</f>
      </c>
    </row>
    <row r="6464" spans="1:3" x14ac:dyDescent="0.25">
      <c r="A6464">
        <v>207</v>
      </c>
      <c r="B6464" t="s">
        <v>76</v>
      </c>
      <c r="C6464">
        <f>IF(Calculator!$N207="",1,0)</f>
      </c>
    </row>
    <row r="6465" spans="1:3" x14ac:dyDescent="0.25">
      <c r="A6465">
        <v>207</v>
      </c>
      <c r="B6465" t="s">
        <v>77</v>
      </c>
      <c r="C6465">
        <f>1</f>
      </c>
    </row>
    <row r="6466" spans="1:3" x14ac:dyDescent="0.25">
      <c r="A6466">
        <v>208</v>
      </c>
      <c r="B6466" t="s">
        <v>47</v>
      </c>
      <c r="C6466">
        <f>(Calculator!$C208-55)/10</f>
      </c>
    </row>
    <row r="6467" spans="1:3" x14ac:dyDescent="0.25">
      <c r="A6467">
        <v>208</v>
      </c>
      <c r="B6467" t="s">
        <v>48</v>
      </c>
      <c r="C6467">
        <f>((Calculator!$C208-55)/10)^2</f>
      </c>
    </row>
    <row r="6468" spans="1:3" x14ac:dyDescent="0.25">
      <c r="A6468">
        <v>208</v>
      </c>
      <c r="B6468" t="s">
        <v>49</v>
      </c>
      <c r="C6468">
        <f>((Calculator!$D208-Calculator!$E208)*0.02586)-3.5</f>
      </c>
    </row>
    <row r="6469" spans="1:3" x14ac:dyDescent="0.25">
      <c r="A6469">
        <v>208</v>
      </c>
      <c r="B6469" t="s">
        <v>50</v>
      </c>
      <c r="C6469">
        <f>((Calculator!$E208*0.02586)-1.3)/0.3</f>
      </c>
    </row>
    <row r="6470" spans="1:3" x14ac:dyDescent="0.25">
      <c r="A6470">
        <v>208</v>
      </c>
      <c r="B6470" t="s">
        <v>51</v>
      </c>
      <c r="C6470">
        <f>(MIN(Calculator!$F208,110)-110)/20</f>
      </c>
    </row>
    <row r="6471" spans="1:3" x14ac:dyDescent="0.25">
      <c r="A6471">
        <v>208</v>
      </c>
      <c r="B6471" t="s">
        <v>52</v>
      </c>
      <c r="C6471">
        <f>(MAX(Calculator!$F208,110)-130)/20</f>
      </c>
    </row>
    <row r="6472" spans="1:3" x14ac:dyDescent="0.25">
      <c r="A6472">
        <v>208</v>
      </c>
      <c r="B6472" t="s">
        <v>17</v>
      </c>
      <c r="C6472">
        <f>IF(Calculator!$G208="Yes",1,0)</f>
      </c>
    </row>
    <row r="6473" spans="1:3" x14ac:dyDescent="0.25">
      <c r="A6473">
        <v>208</v>
      </c>
      <c r="B6473" t="s">
        <v>53</v>
      </c>
      <c r="C6473">
        <f>IF(Calculator!$H208="Yes",1,0)</f>
      </c>
    </row>
    <row r="6474" spans="1:3" x14ac:dyDescent="0.25">
      <c r="A6474">
        <v>208</v>
      </c>
      <c r="B6474" t="s">
        <v>54</v>
      </c>
      <c r="C6474">
        <f>(MIN(Calculator!$I208,30)-25)/5</f>
      </c>
    </row>
    <row r="6475" spans="1:3" x14ac:dyDescent="0.25">
      <c r="A6475">
        <v>208</v>
      </c>
      <c r="B6475" t="s">
        <v>55</v>
      </c>
      <c r="C6475">
        <f>(MAX(Calculator!$I208,30)-30)/5</f>
      </c>
    </row>
    <row r="6476" spans="1:3" x14ac:dyDescent="0.25">
      <c r="A6476">
        <v>208</v>
      </c>
      <c r="B6476" t="s">
        <v>56</v>
      </c>
      <c r="C6476">
        <f>(MIN(Calculator!$J208,60)-60)/-15</f>
      </c>
    </row>
    <row r="6477" spans="1:3" x14ac:dyDescent="0.25">
      <c r="A6477">
        <v>208</v>
      </c>
      <c r="B6477" t="s">
        <v>57</v>
      </c>
      <c r="C6477">
        <f>(MAX(Calculator!$J208,60)-90)/-15</f>
      </c>
    </row>
    <row r="6478" spans="1:3" x14ac:dyDescent="0.25">
      <c r="A6478">
        <v>208</v>
      </c>
      <c r="B6478" t="s">
        <v>58</v>
      </c>
      <c r="C6478">
        <f>IF(Calculator!$K208="Yes",1,0)</f>
      </c>
    </row>
    <row r="6479" spans="1:3" x14ac:dyDescent="0.25">
      <c r="A6479">
        <v>208</v>
      </c>
      <c r="B6479" t="s">
        <v>59</v>
      </c>
      <c r="C6479">
        <f>IF(Calculator!$L208="Yes",1,0)</f>
      </c>
    </row>
    <row r="6480" spans="1:3" x14ac:dyDescent="0.25">
      <c r="A6480">
        <v>208</v>
      </c>
      <c r="B6480" t="s">
        <v>60</v>
      </c>
      <c r="C6480">
        <f>((MAX(Calculator!$F208,110)-130)/20)*IF(Calculator!$K208="Yes",1,0)</f>
      </c>
    </row>
    <row r="6481" spans="1:3" x14ac:dyDescent="0.25">
      <c r="A6481">
        <v>208</v>
      </c>
      <c r="B6481" t="s">
        <v>61</v>
      </c>
      <c r="C6481">
        <f>((((Calculator!$D208-Calculator!$E208)*0.02586)-3.5))*IF(Calculator!$L208="Yes",1,0)</f>
      </c>
    </row>
    <row r="6482" spans="1:3" x14ac:dyDescent="0.25">
      <c r="A6482">
        <v>208</v>
      </c>
      <c r="B6482" t="s">
        <v>62</v>
      </c>
      <c r="C6482">
        <f>(((Calculator!$C208-55)/10)*(((((Calculator!$D208-Calculator!$E208)*0.02586)-3.5))))</f>
      </c>
    </row>
    <row r="6483" spans="1:3" x14ac:dyDescent="0.25">
      <c r="A6483">
        <v>208</v>
      </c>
      <c r="B6483" t="s">
        <v>63</v>
      </c>
      <c r="C6483">
        <f>(((Calculator!$C208-55)/10)*(((Calculator!$E208*0.02586)-1.3)/0.3))</f>
      </c>
    </row>
    <row r="6484" spans="1:3" x14ac:dyDescent="0.25">
      <c r="A6484">
        <v>208</v>
      </c>
      <c r="B6484" t="s">
        <v>64</v>
      </c>
      <c r="C6484">
        <f>(((Calculator!$C208-55)/10)*((MAX(Calculator!$F208,110)-130)/20))</f>
      </c>
    </row>
    <row r="6485" spans="1:3" x14ac:dyDescent="0.25">
      <c r="A6485">
        <v>208</v>
      </c>
      <c r="B6485" t="s">
        <v>65</v>
      </c>
      <c r="C6485">
        <f>(((Calculator!$C208-55)/10)*IF(Calculator!$G208="Yes",1,0))</f>
      </c>
    </row>
    <row r="6486" spans="1:3" x14ac:dyDescent="0.25">
      <c r="A6486">
        <v>208</v>
      </c>
      <c r="B6486" t="s">
        <v>66</v>
      </c>
      <c r="C6486">
        <f>(((Calculator!$C208-55)/10)*IF(Calculator!$H208="Yes",1,0))</f>
      </c>
    </row>
    <row r="6487" spans="1:3" x14ac:dyDescent="0.25">
      <c r="A6487">
        <v>208</v>
      </c>
      <c r="B6487" t="s">
        <v>67</v>
      </c>
      <c r="C6487">
        <f>(((Calculator!$C208-55)/10)*((MAX(Calculator!$I208,30)-30)/5))</f>
      </c>
    </row>
    <row r="6488" spans="1:3" x14ac:dyDescent="0.25">
      <c r="A6488">
        <v>208</v>
      </c>
      <c r="B6488" t="s">
        <v>68</v>
      </c>
      <c r="C6488">
        <f>(((Calculator!$C208-55)/10)*((MIN(Calculator!$J208,60)-60)/-15))</f>
      </c>
    </row>
    <row r="6489" spans="1:3" x14ac:dyDescent="0.25">
      <c r="A6489">
        <v>208</v>
      </c>
      <c r="B6489" t="s">
        <v>69</v>
      </c>
      <c r="C6489">
        <f>IF(AND(Calculator!$O208&lt;&gt;"",Calculator!$O208&gt;=4,Calculator!$O208&lt;=6),1,0)</f>
      </c>
    </row>
    <row r="6490" spans="1:3" x14ac:dyDescent="0.25">
      <c r="A6490">
        <v>208</v>
      </c>
      <c r="B6490" t="s">
        <v>70</v>
      </c>
      <c r="C6490">
        <f>IF(AND(Calculator!$O208&lt;&gt;"",Calculator!$O208&gt;=7,Calculator!$O208&lt;=10),1,0)</f>
      </c>
    </row>
    <row r="6491" spans="1:3" x14ac:dyDescent="0.25">
      <c r="A6491">
        <v>208</v>
      </c>
      <c r="B6491" t="s">
        <v>71</v>
      </c>
      <c r="C6491">
        <f>IF(Calculator!$O208="",1,0)</f>
      </c>
    </row>
    <row r="6492" spans="1:3" x14ac:dyDescent="0.25">
      <c r="A6492">
        <v>208</v>
      </c>
      <c r="B6492" t="s">
        <v>72</v>
      </c>
      <c r="C6492">
        <f>IF(OR(Calculator!$M208="",Calculator!$M208=0),0,LN(Calculator!$M208))</f>
      </c>
    </row>
    <row r="6493" spans="1:3" x14ac:dyDescent="0.25">
      <c r="A6493">
        <v>208</v>
      </c>
      <c r="B6493" t="s">
        <v>73</v>
      </c>
      <c r="C6493">
        <f>IF(Calculator!$M208="",1,0)</f>
      </c>
    </row>
    <row r="6494" spans="1:3" x14ac:dyDescent="0.25">
      <c r="A6494">
        <v>208</v>
      </c>
      <c r="B6494" t="s">
        <v>74</v>
      </c>
      <c r="C6494">
        <f>IF(Calculator!$N208="",0,(Calculator!$N208-5.3)*IF(Calculator!$G208="Yes",1,0))</f>
      </c>
    </row>
    <row r="6495" spans="1:3" x14ac:dyDescent="0.25">
      <c r="A6495">
        <v>208</v>
      </c>
      <c r="B6495" t="s">
        <v>75</v>
      </c>
      <c r="C6495">
        <f>IF(Calculator!$N208="",0,(Calculator!$N208-5.3)*(1-IF(Calculator!$G208="Yes",1,0)))</f>
      </c>
    </row>
    <row r="6496" spans="1:3" x14ac:dyDescent="0.25">
      <c r="A6496">
        <v>208</v>
      </c>
      <c r="B6496" t="s">
        <v>76</v>
      </c>
      <c r="C6496">
        <f>IF(Calculator!$N208="",1,0)</f>
      </c>
    </row>
    <row r="6497" spans="1:3" x14ac:dyDescent="0.25">
      <c r="A6497">
        <v>208</v>
      </c>
      <c r="B6497" t="s">
        <v>77</v>
      </c>
      <c r="C6497">
        <f>1</f>
      </c>
    </row>
    <row r="6498" spans="1:3" x14ac:dyDescent="0.25">
      <c r="A6498">
        <v>209</v>
      </c>
      <c r="B6498" t="s">
        <v>47</v>
      </c>
      <c r="C6498">
        <f>(Calculator!$C209-55)/10</f>
      </c>
    </row>
    <row r="6499" spans="1:3" x14ac:dyDescent="0.25">
      <c r="A6499">
        <v>209</v>
      </c>
      <c r="B6499" t="s">
        <v>48</v>
      </c>
      <c r="C6499">
        <f>((Calculator!$C209-55)/10)^2</f>
      </c>
    </row>
    <row r="6500" spans="1:3" x14ac:dyDescent="0.25">
      <c r="A6500">
        <v>209</v>
      </c>
      <c r="B6500" t="s">
        <v>49</v>
      </c>
      <c r="C6500">
        <f>((Calculator!$D209-Calculator!$E209)*0.02586)-3.5</f>
      </c>
    </row>
    <row r="6501" spans="1:3" x14ac:dyDescent="0.25">
      <c r="A6501">
        <v>209</v>
      </c>
      <c r="B6501" t="s">
        <v>50</v>
      </c>
      <c r="C6501">
        <f>((Calculator!$E209*0.02586)-1.3)/0.3</f>
      </c>
    </row>
    <row r="6502" spans="1:3" x14ac:dyDescent="0.25">
      <c r="A6502">
        <v>209</v>
      </c>
      <c r="B6502" t="s">
        <v>51</v>
      </c>
      <c r="C6502">
        <f>(MIN(Calculator!$F209,110)-110)/20</f>
      </c>
    </row>
    <row r="6503" spans="1:3" x14ac:dyDescent="0.25">
      <c r="A6503">
        <v>209</v>
      </c>
      <c r="B6503" t="s">
        <v>52</v>
      </c>
      <c r="C6503">
        <f>(MAX(Calculator!$F209,110)-130)/20</f>
      </c>
    </row>
    <row r="6504" spans="1:3" x14ac:dyDescent="0.25">
      <c r="A6504">
        <v>209</v>
      </c>
      <c r="B6504" t="s">
        <v>17</v>
      </c>
      <c r="C6504">
        <f>IF(Calculator!$G209="Yes",1,0)</f>
      </c>
    </row>
    <row r="6505" spans="1:3" x14ac:dyDescent="0.25">
      <c r="A6505">
        <v>209</v>
      </c>
      <c r="B6505" t="s">
        <v>53</v>
      </c>
      <c r="C6505">
        <f>IF(Calculator!$H209="Yes",1,0)</f>
      </c>
    </row>
    <row r="6506" spans="1:3" x14ac:dyDescent="0.25">
      <c r="A6506">
        <v>209</v>
      </c>
      <c r="B6506" t="s">
        <v>54</v>
      </c>
      <c r="C6506">
        <f>(MIN(Calculator!$I209,30)-25)/5</f>
      </c>
    </row>
    <row r="6507" spans="1:3" x14ac:dyDescent="0.25">
      <c r="A6507">
        <v>209</v>
      </c>
      <c r="B6507" t="s">
        <v>55</v>
      </c>
      <c r="C6507">
        <f>(MAX(Calculator!$I209,30)-30)/5</f>
      </c>
    </row>
    <row r="6508" spans="1:3" x14ac:dyDescent="0.25">
      <c r="A6508">
        <v>209</v>
      </c>
      <c r="B6508" t="s">
        <v>56</v>
      </c>
      <c r="C6508">
        <f>(MIN(Calculator!$J209,60)-60)/-15</f>
      </c>
    </row>
    <row r="6509" spans="1:3" x14ac:dyDescent="0.25">
      <c r="A6509">
        <v>209</v>
      </c>
      <c r="B6509" t="s">
        <v>57</v>
      </c>
      <c r="C6509">
        <f>(MAX(Calculator!$J209,60)-90)/-15</f>
      </c>
    </row>
    <row r="6510" spans="1:3" x14ac:dyDescent="0.25">
      <c r="A6510">
        <v>209</v>
      </c>
      <c r="B6510" t="s">
        <v>58</v>
      </c>
      <c r="C6510">
        <f>IF(Calculator!$K209="Yes",1,0)</f>
      </c>
    </row>
    <row r="6511" spans="1:3" x14ac:dyDescent="0.25">
      <c r="A6511">
        <v>209</v>
      </c>
      <c r="B6511" t="s">
        <v>59</v>
      </c>
      <c r="C6511">
        <f>IF(Calculator!$L209="Yes",1,0)</f>
      </c>
    </row>
    <row r="6512" spans="1:3" x14ac:dyDescent="0.25">
      <c r="A6512">
        <v>209</v>
      </c>
      <c r="B6512" t="s">
        <v>60</v>
      </c>
      <c r="C6512">
        <f>((MAX(Calculator!$F209,110)-130)/20)*IF(Calculator!$K209="Yes",1,0)</f>
      </c>
    </row>
    <row r="6513" spans="1:3" x14ac:dyDescent="0.25">
      <c r="A6513">
        <v>209</v>
      </c>
      <c r="B6513" t="s">
        <v>61</v>
      </c>
      <c r="C6513">
        <f>((((Calculator!$D209-Calculator!$E209)*0.02586)-3.5))*IF(Calculator!$L209="Yes",1,0)</f>
      </c>
    </row>
    <row r="6514" spans="1:3" x14ac:dyDescent="0.25">
      <c r="A6514">
        <v>209</v>
      </c>
      <c r="B6514" t="s">
        <v>62</v>
      </c>
      <c r="C6514">
        <f>(((Calculator!$C209-55)/10)*(((((Calculator!$D209-Calculator!$E209)*0.02586)-3.5))))</f>
      </c>
    </row>
    <row r="6515" spans="1:3" x14ac:dyDescent="0.25">
      <c r="A6515">
        <v>209</v>
      </c>
      <c r="B6515" t="s">
        <v>63</v>
      </c>
      <c r="C6515">
        <f>(((Calculator!$C209-55)/10)*(((Calculator!$E209*0.02586)-1.3)/0.3))</f>
      </c>
    </row>
    <row r="6516" spans="1:3" x14ac:dyDescent="0.25">
      <c r="A6516">
        <v>209</v>
      </c>
      <c r="B6516" t="s">
        <v>64</v>
      </c>
      <c r="C6516">
        <f>(((Calculator!$C209-55)/10)*((MAX(Calculator!$F209,110)-130)/20))</f>
      </c>
    </row>
    <row r="6517" spans="1:3" x14ac:dyDescent="0.25">
      <c r="A6517">
        <v>209</v>
      </c>
      <c r="B6517" t="s">
        <v>65</v>
      </c>
      <c r="C6517">
        <f>(((Calculator!$C209-55)/10)*IF(Calculator!$G209="Yes",1,0))</f>
      </c>
    </row>
    <row r="6518" spans="1:3" x14ac:dyDescent="0.25">
      <c r="A6518">
        <v>209</v>
      </c>
      <c r="B6518" t="s">
        <v>66</v>
      </c>
      <c r="C6518">
        <f>(((Calculator!$C209-55)/10)*IF(Calculator!$H209="Yes",1,0))</f>
      </c>
    </row>
    <row r="6519" spans="1:3" x14ac:dyDescent="0.25">
      <c r="A6519">
        <v>209</v>
      </c>
      <c r="B6519" t="s">
        <v>67</v>
      </c>
      <c r="C6519">
        <f>(((Calculator!$C209-55)/10)*((MAX(Calculator!$I209,30)-30)/5))</f>
      </c>
    </row>
    <row r="6520" spans="1:3" x14ac:dyDescent="0.25">
      <c r="A6520">
        <v>209</v>
      </c>
      <c r="B6520" t="s">
        <v>68</v>
      </c>
      <c r="C6520">
        <f>(((Calculator!$C209-55)/10)*((MIN(Calculator!$J209,60)-60)/-15))</f>
      </c>
    </row>
    <row r="6521" spans="1:3" x14ac:dyDescent="0.25">
      <c r="A6521">
        <v>209</v>
      </c>
      <c r="B6521" t="s">
        <v>69</v>
      </c>
      <c r="C6521">
        <f>IF(AND(Calculator!$O209&lt;&gt;"",Calculator!$O209&gt;=4,Calculator!$O209&lt;=6),1,0)</f>
      </c>
    </row>
    <row r="6522" spans="1:3" x14ac:dyDescent="0.25">
      <c r="A6522">
        <v>209</v>
      </c>
      <c r="B6522" t="s">
        <v>70</v>
      </c>
      <c r="C6522">
        <f>IF(AND(Calculator!$O209&lt;&gt;"",Calculator!$O209&gt;=7,Calculator!$O209&lt;=10),1,0)</f>
      </c>
    </row>
    <row r="6523" spans="1:3" x14ac:dyDescent="0.25">
      <c r="A6523">
        <v>209</v>
      </c>
      <c r="B6523" t="s">
        <v>71</v>
      </c>
      <c r="C6523">
        <f>IF(Calculator!$O209="",1,0)</f>
      </c>
    </row>
    <row r="6524" spans="1:3" x14ac:dyDescent="0.25">
      <c r="A6524">
        <v>209</v>
      </c>
      <c r="B6524" t="s">
        <v>72</v>
      </c>
      <c r="C6524">
        <f>IF(OR(Calculator!$M209="",Calculator!$M209=0),0,LN(Calculator!$M209))</f>
      </c>
    </row>
    <row r="6525" spans="1:3" x14ac:dyDescent="0.25">
      <c r="A6525">
        <v>209</v>
      </c>
      <c r="B6525" t="s">
        <v>73</v>
      </c>
      <c r="C6525">
        <f>IF(Calculator!$M209="",1,0)</f>
      </c>
    </row>
    <row r="6526" spans="1:3" x14ac:dyDescent="0.25">
      <c r="A6526">
        <v>209</v>
      </c>
      <c r="B6526" t="s">
        <v>74</v>
      </c>
      <c r="C6526">
        <f>IF(Calculator!$N209="",0,(Calculator!$N209-5.3)*IF(Calculator!$G209="Yes",1,0))</f>
      </c>
    </row>
    <row r="6527" spans="1:3" x14ac:dyDescent="0.25">
      <c r="A6527">
        <v>209</v>
      </c>
      <c r="B6527" t="s">
        <v>75</v>
      </c>
      <c r="C6527">
        <f>IF(Calculator!$N209="",0,(Calculator!$N209-5.3)*(1-IF(Calculator!$G209="Yes",1,0)))</f>
      </c>
    </row>
    <row r="6528" spans="1:3" x14ac:dyDescent="0.25">
      <c r="A6528">
        <v>209</v>
      </c>
      <c r="B6528" t="s">
        <v>76</v>
      </c>
      <c r="C6528">
        <f>IF(Calculator!$N209="",1,0)</f>
      </c>
    </row>
    <row r="6529" spans="1:3" x14ac:dyDescent="0.25">
      <c r="A6529">
        <v>209</v>
      </c>
      <c r="B6529" t="s">
        <v>77</v>
      </c>
      <c r="C6529">
        <f>1</f>
      </c>
    </row>
    <row r="6530" spans="1:3" x14ac:dyDescent="0.25">
      <c r="A6530">
        <v>210</v>
      </c>
      <c r="B6530" t="s">
        <v>47</v>
      </c>
      <c r="C6530">
        <f>(Calculator!$C210-55)/10</f>
      </c>
    </row>
    <row r="6531" spans="1:3" x14ac:dyDescent="0.25">
      <c r="A6531">
        <v>210</v>
      </c>
      <c r="B6531" t="s">
        <v>48</v>
      </c>
      <c r="C6531">
        <f>((Calculator!$C210-55)/10)^2</f>
      </c>
    </row>
    <row r="6532" spans="1:3" x14ac:dyDescent="0.25">
      <c r="A6532">
        <v>210</v>
      </c>
      <c r="B6532" t="s">
        <v>49</v>
      </c>
      <c r="C6532">
        <f>((Calculator!$D210-Calculator!$E210)*0.02586)-3.5</f>
      </c>
    </row>
    <row r="6533" spans="1:3" x14ac:dyDescent="0.25">
      <c r="A6533">
        <v>210</v>
      </c>
      <c r="B6533" t="s">
        <v>50</v>
      </c>
      <c r="C6533">
        <f>((Calculator!$E210*0.02586)-1.3)/0.3</f>
      </c>
    </row>
    <row r="6534" spans="1:3" x14ac:dyDescent="0.25">
      <c r="A6534">
        <v>210</v>
      </c>
      <c r="B6534" t="s">
        <v>51</v>
      </c>
      <c r="C6534">
        <f>(MIN(Calculator!$F210,110)-110)/20</f>
      </c>
    </row>
    <row r="6535" spans="1:3" x14ac:dyDescent="0.25">
      <c r="A6535">
        <v>210</v>
      </c>
      <c r="B6535" t="s">
        <v>52</v>
      </c>
      <c r="C6535">
        <f>(MAX(Calculator!$F210,110)-130)/20</f>
      </c>
    </row>
    <row r="6536" spans="1:3" x14ac:dyDescent="0.25">
      <c r="A6536">
        <v>210</v>
      </c>
      <c r="B6536" t="s">
        <v>17</v>
      </c>
      <c r="C6536">
        <f>IF(Calculator!$G210="Yes",1,0)</f>
      </c>
    </row>
    <row r="6537" spans="1:3" x14ac:dyDescent="0.25">
      <c r="A6537">
        <v>210</v>
      </c>
      <c r="B6537" t="s">
        <v>53</v>
      </c>
      <c r="C6537">
        <f>IF(Calculator!$H210="Yes",1,0)</f>
      </c>
    </row>
    <row r="6538" spans="1:3" x14ac:dyDescent="0.25">
      <c r="A6538">
        <v>210</v>
      </c>
      <c r="B6538" t="s">
        <v>54</v>
      </c>
      <c r="C6538">
        <f>(MIN(Calculator!$I210,30)-25)/5</f>
      </c>
    </row>
    <row r="6539" spans="1:3" x14ac:dyDescent="0.25">
      <c r="A6539">
        <v>210</v>
      </c>
      <c r="B6539" t="s">
        <v>55</v>
      </c>
      <c r="C6539">
        <f>(MAX(Calculator!$I210,30)-30)/5</f>
      </c>
    </row>
    <row r="6540" spans="1:3" x14ac:dyDescent="0.25">
      <c r="A6540">
        <v>210</v>
      </c>
      <c r="B6540" t="s">
        <v>56</v>
      </c>
      <c r="C6540">
        <f>(MIN(Calculator!$J210,60)-60)/-15</f>
      </c>
    </row>
    <row r="6541" spans="1:3" x14ac:dyDescent="0.25">
      <c r="A6541">
        <v>210</v>
      </c>
      <c r="B6541" t="s">
        <v>57</v>
      </c>
      <c r="C6541">
        <f>(MAX(Calculator!$J210,60)-90)/-15</f>
      </c>
    </row>
    <row r="6542" spans="1:3" x14ac:dyDescent="0.25">
      <c r="A6542">
        <v>210</v>
      </c>
      <c r="B6542" t="s">
        <v>58</v>
      </c>
      <c r="C6542">
        <f>IF(Calculator!$K210="Yes",1,0)</f>
      </c>
    </row>
    <row r="6543" spans="1:3" x14ac:dyDescent="0.25">
      <c r="A6543">
        <v>210</v>
      </c>
      <c r="B6543" t="s">
        <v>59</v>
      </c>
      <c r="C6543">
        <f>IF(Calculator!$L210="Yes",1,0)</f>
      </c>
    </row>
    <row r="6544" spans="1:3" x14ac:dyDescent="0.25">
      <c r="A6544">
        <v>210</v>
      </c>
      <c r="B6544" t="s">
        <v>60</v>
      </c>
      <c r="C6544">
        <f>((MAX(Calculator!$F210,110)-130)/20)*IF(Calculator!$K210="Yes",1,0)</f>
      </c>
    </row>
    <row r="6545" spans="1:3" x14ac:dyDescent="0.25">
      <c r="A6545">
        <v>210</v>
      </c>
      <c r="B6545" t="s">
        <v>61</v>
      </c>
      <c r="C6545">
        <f>((((Calculator!$D210-Calculator!$E210)*0.02586)-3.5))*IF(Calculator!$L210="Yes",1,0)</f>
      </c>
    </row>
    <row r="6546" spans="1:3" x14ac:dyDescent="0.25">
      <c r="A6546">
        <v>210</v>
      </c>
      <c r="B6546" t="s">
        <v>62</v>
      </c>
      <c r="C6546">
        <f>(((Calculator!$C210-55)/10)*(((((Calculator!$D210-Calculator!$E210)*0.02586)-3.5))))</f>
      </c>
    </row>
    <row r="6547" spans="1:3" x14ac:dyDescent="0.25">
      <c r="A6547">
        <v>210</v>
      </c>
      <c r="B6547" t="s">
        <v>63</v>
      </c>
      <c r="C6547">
        <f>(((Calculator!$C210-55)/10)*(((Calculator!$E210*0.02586)-1.3)/0.3))</f>
      </c>
    </row>
    <row r="6548" spans="1:3" x14ac:dyDescent="0.25">
      <c r="A6548">
        <v>210</v>
      </c>
      <c r="B6548" t="s">
        <v>64</v>
      </c>
      <c r="C6548">
        <f>(((Calculator!$C210-55)/10)*((MAX(Calculator!$F210,110)-130)/20))</f>
      </c>
    </row>
    <row r="6549" spans="1:3" x14ac:dyDescent="0.25">
      <c r="A6549">
        <v>210</v>
      </c>
      <c r="B6549" t="s">
        <v>65</v>
      </c>
      <c r="C6549">
        <f>(((Calculator!$C210-55)/10)*IF(Calculator!$G210="Yes",1,0))</f>
      </c>
    </row>
    <row r="6550" spans="1:3" x14ac:dyDescent="0.25">
      <c r="A6550">
        <v>210</v>
      </c>
      <c r="B6550" t="s">
        <v>66</v>
      </c>
      <c r="C6550">
        <f>(((Calculator!$C210-55)/10)*IF(Calculator!$H210="Yes",1,0))</f>
      </c>
    </row>
    <row r="6551" spans="1:3" x14ac:dyDescent="0.25">
      <c r="A6551">
        <v>210</v>
      </c>
      <c r="B6551" t="s">
        <v>67</v>
      </c>
      <c r="C6551">
        <f>(((Calculator!$C210-55)/10)*((MAX(Calculator!$I210,30)-30)/5))</f>
      </c>
    </row>
    <row r="6552" spans="1:3" x14ac:dyDescent="0.25">
      <c r="A6552">
        <v>210</v>
      </c>
      <c r="B6552" t="s">
        <v>68</v>
      </c>
      <c r="C6552">
        <f>(((Calculator!$C210-55)/10)*((MIN(Calculator!$J210,60)-60)/-15))</f>
      </c>
    </row>
    <row r="6553" spans="1:3" x14ac:dyDescent="0.25">
      <c r="A6553">
        <v>210</v>
      </c>
      <c r="B6553" t="s">
        <v>69</v>
      </c>
      <c r="C6553">
        <f>IF(AND(Calculator!$O210&lt;&gt;"",Calculator!$O210&gt;=4,Calculator!$O210&lt;=6),1,0)</f>
      </c>
    </row>
    <row r="6554" spans="1:3" x14ac:dyDescent="0.25">
      <c r="A6554">
        <v>210</v>
      </c>
      <c r="B6554" t="s">
        <v>70</v>
      </c>
      <c r="C6554">
        <f>IF(AND(Calculator!$O210&lt;&gt;"",Calculator!$O210&gt;=7,Calculator!$O210&lt;=10),1,0)</f>
      </c>
    </row>
    <row r="6555" spans="1:3" x14ac:dyDescent="0.25">
      <c r="A6555">
        <v>210</v>
      </c>
      <c r="B6555" t="s">
        <v>71</v>
      </c>
      <c r="C6555">
        <f>IF(Calculator!$O210="",1,0)</f>
      </c>
    </row>
    <row r="6556" spans="1:3" x14ac:dyDescent="0.25">
      <c r="A6556">
        <v>210</v>
      </c>
      <c r="B6556" t="s">
        <v>72</v>
      </c>
      <c r="C6556">
        <f>IF(OR(Calculator!$M210="",Calculator!$M210=0),0,LN(Calculator!$M210))</f>
      </c>
    </row>
    <row r="6557" spans="1:3" x14ac:dyDescent="0.25">
      <c r="A6557">
        <v>210</v>
      </c>
      <c r="B6557" t="s">
        <v>73</v>
      </c>
      <c r="C6557">
        <f>IF(Calculator!$M210="",1,0)</f>
      </c>
    </row>
    <row r="6558" spans="1:3" x14ac:dyDescent="0.25">
      <c r="A6558">
        <v>210</v>
      </c>
      <c r="B6558" t="s">
        <v>74</v>
      </c>
      <c r="C6558">
        <f>IF(Calculator!$N210="",0,(Calculator!$N210-5.3)*IF(Calculator!$G210="Yes",1,0))</f>
      </c>
    </row>
    <row r="6559" spans="1:3" x14ac:dyDescent="0.25">
      <c r="A6559">
        <v>210</v>
      </c>
      <c r="B6559" t="s">
        <v>75</v>
      </c>
      <c r="C6559">
        <f>IF(Calculator!$N210="",0,(Calculator!$N210-5.3)*(1-IF(Calculator!$G210="Yes",1,0)))</f>
      </c>
    </row>
    <row r="6560" spans="1:3" x14ac:dyDescent="0.25">
      <c r="A6560">
        <v>210</v>
      </c>
      <c r="B6560" t="s">
        <v>76</v>
      </c>
      <c r="C6560">
        <f>IF(Calculator!$N210="",1,0)</f>
      </c>
    </row>
    <row r="6561" spans="1:3" x14ac:dyDescent="0.25">
      <c r="A6561">
        <v>210</v>
      </c>
      <c r="B6561" t="s">
        <v>77</v>
      </c>
      <c r="C6561">
        <f>1</f>
      </c>
    </row>
    <row r="6562" spans="1:3" x14ac:dyDescent="0.25">
      <c r="A6562">
        <v>211</v>
      </c>
      <c r="B6562" t="s">
        <v>47</v>
      </c>
      <c r="C6562">
        <f>(Calculator!$C211-55)/10</f>
      </c>
    </row>
    <row r="6563" spans="1:3" x14ac:dyDescent="0.25">
      <c r="A6563">
        <v>211</v>
      </c>
      <c r="B6563" t="s">
        <v>48</v>
      </c>
      <c r="C6563">
        <f>((Calculator!$C211-55)/10)^2</f>
      </c>
    </row>
    <row r="6564" spans="1:3" x14ac:dyDescent="0.25">
      <c r="A6564">
        <v>211</v>
      </c>
      <c r="B6564" t="s">
        <v>49</v>
      </c>
      <c r="C6564">
        <f>((Calculator!$D211-Calculator!$E211)*0.02586)-3.5</f>
      </c>
    </row>
    <row r="6565" spans="1:3" x14ac:dyDescent="0.25">
      <c r="A6565">
        <v>211</v>
      </c>
      <c r="B6565" t="s">
        <v>50</v>
      </c>
      <c r="C6565">
        <f>((Calculator!$E211*0.02586)-1.3)/0.3</f>
      </c>
    </row>
    <row r="6566" spans="1:3" x14ac:dyDescent="0.25">
      <c r="A6566">
        <v>211</v>
      </c>
      <c r="B6566" t="s">
        <v>51</v>
      </c>
      <c r="C6566">
        <f>(MIN(Calculator!$F211,110)-110)/20</f>
      </c>
    </row>
    <row r="6567" spans="1:3" x14ac:dyDescent="0.25">
      <c r="A6567">
        <v>211</v>
      </c>
      <c r="B6567" t="s">
        <v>52</v>
      </c>
      <c r="C6567">
        <f>(MAX(Calculator!$F211,110)-130)/20</f>
      </c>
    </row>
    <row r="6568" spans="1:3" x14ac:dyDescent="0.25">
      <c r="A6568">
        <v>211</v>
      </c>
      <c r="B6568" t="s">
        <v>17</v>
      </c>
      <c r="C6568">
        <f>IF(Calculator!$G211="Yes",1,0)</f>
      </c>
    </row>
    <row r="6569" spans="1:3" x14ac:dyDescent="0.25">
      <c r="A6569">
        <v>211</v>
      </c>
      <c r="B6569" t="s">
        <v>53</v>
      </c>
      <c r="C6569">
        <f>IF(Calculator!$H211="Yes",1,0)</f>
      </c>
    </row>
    <row r="6570" spans="1:3" x14ac:dyDescent="0.25">
      <c r="A6570">
        <v>211</v>
      </c>
      <c r="B6570" t="s">
        <v>54</v>
      </c>
      <c r="C6570">
        <f>(MIN(Calculator!$I211,30)-25)/5</f>
      </c>
    </row>
    <row r="6571" spans="1:3" x14ac:dyDescent="0.25">
      <c r="A6571">
        <v>211</v>
      </c>
      <c r="B6571" t="s">
        <v>55</v>
      </c>
      <c r="C6571">
        <f>(MAX(Calculator!$I211,30)-30)/5</f>
      </c>
    </row>
    <row r="6572" spans="1:3" x14ac:dyDescent="0.25">
      <c r="A6572">
        <v>211</v>
      </c>
      <c r="B6572" t="s">
        <v>56</v>
      </c>
      <c r="C6572">
        <f>(MIN(Calculator!$J211,60)-60)/-15</f>
      </c>
    </row>
    <row r="6573" spans="1:3" x14ac:dyDescent="0.25">
      <c r="A6573">
        <v>211</v>
      </c>
      <c r="B6573" t="s">
        <v>57</v>
      </c>
      <c r="C6573">
        <f>(MAX(Calculator!$J211,60)-90)/-15</f>
      </c>
    </row>
    <row r="6574" spans="1:3" x14ac:dyDescent="0.25">
      <c r="A6574">
        <v>211</v>
      </c>
      <c r="B6574" t="s">
        <v>58</v>
      </c>
      <c r="C6574">
        <f>IF(Calculator!$K211="Yes",1,0)</f>
      </c>
    </row>
    <row r="6575" spans="1:3" x14ac:dyDescent="0.25">
      <c r="A6575">
        <v>211</v>
      </c>
      <c r="B6575" t="s">
        <v>59</v>
      </c>
      <c r="C6575">
        <f>IF(Calculator!$L211="Yes",1,0)</f>
      </c>
    </row>
    <row r="6576" spans="1:3" x14ac:dyDescent="0.25">
      <c r="A6576">
        <v>211</v>
      </c>
      <c r="B6576" t="s">
        <v>60</v>
      </c>
      <c r="C6576">
        <f>((MAX(Calculator!$F211,110)-130)/20)*IF(Calculator!$K211="Yes",1,0)</f>
      </c>
    </row>
    <row r="6577" spans="1:3" x14ac:dyDescent="0.25">
      <c r="A6577">
        <v>211</v>
      </c>
      <c r="B6577" t="s">
        <v>61</v>
      </c>
      <c r="C6577">
        <f>((((Calculator!$D211-Calculator!$E211)*0.02586)-3.5))*IF(Calculator!$L211="Yes",1,0)</f>
      </c>
    </row>
    <row r="6578" spans="1:3" x14ac:dyDescent="0.25">
      <c r="A6578">
        <v>211</v>
      </c>
      <c r="B6578" t="s">
        <v>62</v>
      </c>
      <c r="C6578">
        <f>(((Calculator!$C211-55)/10)*(((((Calculator!$D211-Calculator!$E211)*0.02586)-3.5))))</f>
      </c>
    </row>
    <row r="6579" spans="1:3" x14ac:dyDescent="0.25">
      <c r="A6579">
        <v>211</v>
      </c>
      <c r="B6579" t="s">
        <v>63</v>
      </c>
      <c r="C6579">
        <f>(((Calculator!$C211-55)/10)*(((Calculator!$E211*0.02586)-1.3)/0.3))</f>
      </c>
    </row>
    <row r="6580" spans="1:3" x14ac:dyDescent="0.25">
      <c r="A6580">
        <v>211</v>
      </c>
      <c r="B6580" t="s">
        <v>64</v>
      </c>
      <c r="C6580">
        <f>(((Calculator!$C211-55)/10)*((MAX(Calculator!$F211,110)-130)/20))</f>
      </c>
    </row>
    <row r="6581" spans="1:3" x14ac:dyDescent="0.25">
      <c r="A6581">
        <v>211</v>
      </c>
      <c r="B6581" t="s">
        <v>65</v>
      </c>
      <c r="C6581">
        <f>(((Calculator!$C211-55)/10)*IF(Calculator!$G211="Yes",1,0))</f>
      </c>
    </row>
    <row r="6582" spans="1:3" x14ac:dyDescent="0.25">
      <c r="A6582">
        <v>211</v>
      </c>
      <c r="B6582" t="s">
        <v>66</v>
      </c>
      <c r="C6582">
        <f>(((Calculator!$C211-55)/10)*IF(Calculator!$H211="Yes",1,0))</f>
      </c>
    </row>
    <row r="6583" spans="1:3" x14ac:dyDescent="0.25">
      <c r="A6583">
        <v>211</v>
      </c>
      <c r="B6583" t="s">
        <v>67</v>
      </c>
      <c r="C6583">
        <f>(((Calculator!$C211-55)/10)*((MAX(Calculator!$I211,30)-30)/5))</f>
      </c>
    </row>
    <row r="6584" spans="1:3" x14ac:dyDescent="0.25">
      <c r="A6584">
        <v>211</v>
      </c>
      <c r="B6584" t="s">
        <v>68</v>
      </c>
      <c r="C6584">
        <f>(((Calculator!$C211-55)/10)*((MIN(Calculator!$J211,60)-60)/-15))</f>
      </c>
    </row>
    <row r="6585" spans="1:3" x14ac:dyDescent="0.25">
      <c r="A6585">
        <v>211</v>
      </c>
      <c r="B6585" t="s">
        <v>69</v>
      </c>
      <c r="C6585">
        <f>IF(AND(Calculator!$O211&lt;&gt;"",Calculator!$O211&gt;=4,Calculator!$O211&lt;=6),1,0)</f>
      </c>
    </row>
    <row r="6586" spans="1:3" x14ac:dyDescent="0.25">
      <c r="A6586">
        <v>211</v>
      </c>
      <c r="B6586" t="s">
        <v>70</v>
      </c>
      <c r="C6586">
        <f>IF(AND(Calculator!$O211&lt;&gt;"",Calculator!$O211&gt;=7,Calculator!$O211&lt;=10),1,0)</f>
      </c>
    </row>
    <row r="6587" spans="1:3" x14ac:dyDescent="0.25">
      <c r="A6587">
        <v>211</v>
      </c>
      <c r="B6587" t="s">
        <v>71</v>
      </c>
      <c r="C6587">
        <f>IF(Calculator!$O211="",1,0)</f>
      </c>
    </row>
    <row r="6588" spans="1:3" x14ac:dyDescent="0.25">
      <c r="A6588">
        <v>211</v>
      </c>
      <c r="B6588" t="s">
        <v>72</v>
      </c>
      <c r="C6588">
        <f>IF(OR(Calculator!$M211="",Calculator!$M211=0),0,LN(Calculator!$M211))</f>
      </c>
    </row>
    <row r="6589" spans="1:3" x14ac:dyDescent="0.25">
      <c r="A6589">
        <v>211</v>
      </c>
      <c r="B6589" t="s">
        <v>73</v>
      </c>
      <c r="C6589">
        <f>IF(Calculator!$M211="",1,0)</f>
      </c>
    </row>
    <row r="6590" spans="1:3" x14ac:dyDescent="0.25">
      <c r="A6590">
        <v>211</v>
      </c>
      <c r="B6590" t="s">
        <v>74</v>
      </c>
      <c r="C6590">
        <f>IF(Calculator!$N211="",0,(Calculator!$N211-5.3)*IF(Calculator!$G211="Yes",1,0))</f>
      </c>
    </row>
    <row r="6591" spans="1:3" x14ac:dyDescent="0.25">
      <c r="A6591">
        <v>211</v>
      </c>
      <c r="B6591" t="s">
        <v>75</v>
      </c>
      <c r="C6591">
        <f>IF(Calculator!$N211="",0,(Calculator!$N211-5.3)*(1-IF(Calculator!$G211="Yes",1,0)))</f>
      </c>
    </row>
    <row r="6592" spans="1:3" x14ac:dyDescent="0.25">
      <c r="A6592">
        <v>211</v>
      </c>
      <c r="B6592" t="s">
        <v>76</v>
      </c>
      <c r="C6592">
        <f>IF(Calculator!$N211="",1,0)</f>
      </c>
    </row>
    <row r="6593" spans="1:3" x14ac:dyDescent="0.25">
      <c r="A6593">
        <v>211</v>
      </c>
      <c r="B6593" t="s">
        <v>77</v>
      </c>
      <c r="C6593">
        <f>1</f>
      </c>
    </row>
    <row r="6594" spans="1:3" x14ac:dyDescent="0.25">
      <c r="A6594">
        <v>212</v>
      </c>
      <c r="B6594" t="s">
        <v>47</v>
      </c>
      <c r="C6594">
        <f>(Calculator!$C212-55)/10</f>
      </c>
    </row>
    <row r="6595" spans="1:3" x14ac:dyDescent="0.25">
      <c r="A6595">
        <v>212</v>
      </c>
      <c r="B6595" t="s">
        <v>48</v>
      </c>
      <c r="C6595">
        <f>((Calculator!$C212-55)/10)^2</f>
      </c>
    </row>
    <row r="6596" spans="1:3" x14ac:dyDescent="0.25">
      <c r="A6596">
        <v>212</v>
      </c>
      <c r="B6596" t="s">
        <v>49</v>
      </c>
      <c r="C6596">
        <f>((Calculator!$D212-Calculator!$E212)*0.02586)-3.5</f>
      </c>
    </row>
    <row r="6597" spans="1:3" x14ac:dyDescent="0.25">
      <c r="A6597">
        <v>212</v>
      </c>
      <c r="B6597" t="s">
        <v>50</v>
      </c>
      <c r="C6597">
        <f>((Calculator!$E212*0.02586)-1.3)/0.3</f>
      </c>
    </row>
    <row r="6598" spans="1:3" x14ac:dyDescent="0.25">
      <c r="A6598">
        <v>212</v>
      </c>
      <c r="B6598" t="s">
        <v>51</v>
      </c>
      <c r="C6598">
        <f>(MIN(Calculator!$F212,110)-110)/20</f>
      </c>
    </row>
    <row r="6599" spans="1:3" x14ac:dyDescent="0.25">
      <c r="A6599">
        <v>212</v>
      </c>
      <c r="B6599" t="s">
        <v>52</v>
      </c>
      <c r="C6599">
        <f>(MAX(Calculator!$F212,110)-130)/20</f>
      </c>
    </row>
    <row r="6600" spans="1:3" x14ac:dyDescent="0.25">
      <c r="A6600">
        <v>212</v>
      </c>
      <c r="B6600" t="s">
        <v>17</v>
      </c>
      <c r="C6600">
        <f>IF(Calculator!$G212="Yes",1,0)</f>
      </c>
    </row>
    <row r="6601" spans="1:3" x14ac:dyDescent="0.25">
      <c r="A6601">
        <v>212</v>
      </c>
      <c r="B6601" t="s">
        <v>53</v>
      </c>
      <c r="C6601">
        <f>IF(Calculator!$H212="Yes",1,0)</f>
      </c>
    </row>
    <row r="6602" spans="1:3" x14ac:dyDescent="0.25">
      <c r="A6602">
        <v>212</v>
      </c>
      <c r="B6602" t="s">
        <v>54</v>
      </c>
      <c r="C6602">
        <f>(MIN(Calculator!$I212,30)-25)/5</f>
      </c>
    </row>
    <row r="6603" spans="1:3" x14ac:dyDescent="0.25">
      <c r="A6603">
        <v>212</v>
      </c>
      <c r="B6603" t="s">
        <v>55</v>
      </c>
      <c r="C6603">
        <f>(MAX(Calculator!$I212,30)-30)/5</f>
      </c>
    </row>
    <row r="6604" spans="1:3" x14ac:dyDescent="0.25">
      <c r="A6604">
        <v>212</v>
      </c>
      <c r="B6604" t="s">
        <v>56</v>
      </c>
      <c r="C6604">
        <f>(MIN(Calculator!$J212,60)-60)/-15</f>
      </c>
    </row>
    <row r="6605" spans="1:3" x14ac:dyDescent="0.25">
      <c r="A6605">
        <v>212</v>
      </c>
      <c r="B6605" t="s">
        <v>57</v>
      </c>
      <c r="C6605">
        <f>(MAX(Calculator!$J212,60)-90)/-15</f>
      </c>
    </row>
    <row r="6606" spans="1:3" x14ac:dyDescent="0.25">
      <c r="A6606">
        <v>212</v>
      </c>
      <c r="B6606" t="s">
        <v>58</v>
      </c>
      <c r="C6606">
        <f>IF(Calculator!$K212="Yes",1,0)</f>
      </c>
    </row>
    <row r="6607" spans="1:3" x14ac:dyDescent="0.25">
      <c r="A6607">
        <v>212</v>
      </c>
      <c r="B6607" t="s">
        <v>59</v>
      </c>
      <c r="C6607">
        <f>IF(Calculator!$L212="Yes",1,0)</f>
      </c>
    </row>
    <row r="6608" spans="1:3" x14ac:dyDescent="0.25">
      <c r="A6608">
        <v>212</v>
      </c>
      <c r="B6608" t="s">
        <v>60</v>
      </c>
      <c r="C6608">
        <f>((MAX(Calculator!$F212,110)-130)/20)*IF(Calculator!$K212="Yes",1,0)</f>
      </c>
    </row>
    <row r="6609" spans="1:3" x14ac:dyDescent="0.25">
      <c r="A6609">
        <v>212</v>
      </c>
      <c r="B6609" t="s">
        <v>61</v>
      </c>
      <c r="C6609">
        <f>((((Calculator!$D212-Calculator!$E212)*0.02586)-3.5))*IF(Calculator!$L212="Yes",1,0)</f>
      </c>
    </row>
    <row r="6610" spans="1:3" x14ac:dyDescent="0.25">
      <c r="A6610">
        <v>212</v>
      </c>
      <c r="B6610" t="s">
        <v>62</v>
      </c>
      <c r="C6610">
        <f>(((Calculator!$C212-55)/10)*(((((Calculator!$D212-Calculator!$E212)*0.02586)-3.5))))</f>
      </c>
    </row>
    <row r="6611" spans="1:3" x14ac:dyDescent="0.25">
      <c r="A6611">
        <v>212</v>
      </c>
      <c r="B6611" t="s">
        <v>63</v>
      </c>
      <c r="C6611">
        <f>(((Calculator!$C212-55)/10)*(((Calculator!$E212*0.02586)-1.3)/0.3))</f>
      </c>
    </row>
    <row r="6612" spans="1:3" x14ac:dyDescent="0.25">
      <c r="A6612">
        <v>212</v>
      </c>
      <c r="B6612" t="s">
        <v>64</v>
      </c>
      <c r="C6612">
        <f>(((Calculator!$C212-55)/10)*((MAX(Calculator!$F212,110)-130)/20))</f>
      </c>
    </row>
    <row r="6613" spans="1:3" x14ac:dyDescent="0.25">
      <c r="A6613">
        <v>212</v>
      </c>
      <c r="B6613" t="s">
        <v>65</v>
      </c>
      <c r="C6613">
        <f>(((Calculator!$C212-55)/10)*IF(Calculator!$G212="Yes",1,0))</f>
      </c>
    </row>
    <row r="6614" spans="1:3" x14ac:dyDescent="0.25">
      <c r="A6614">
        <v>212</v>
      </c>
      <c r="B6614" t="s">
        <v>66</v>
      </c>
      <c r="C6614">
        <f>(((Calculator!$C212-55)/10)*IF(Calculator!$H212="Yes",1,0))</f>
      </c>
    </row>
    <row r="6615" spans="1:3" x14ac:dyDescent="0.25">
      <c r="A6615">
        <v>212</v>
      </c>
      <c r="B6615" t="s">
        <v>67</v>
      </c>
      <c r="C6615">
        <f>(((Calculator!$C212-55)/10)*((MAX(Calculator!$I212,30)-30)/5))</f>
      </c>
    </row>
    <row r="6616" spans="1:3" x14ac:dyDescent="0.25">
      <c r="A6616">
        <v>212</v>
      </c>
      <c r="B6616" t="s">
        <v>68</v>
      </c>
      <c r="C6616">
        <f>(((Calculator!$C212-55)/10)*((MIN(Calculator!$J212,60)-60)/-15))</f>
      </c>
    </row>
    <row r="6617" spans="1:3" x14ac:dyDescent="0.25">
      <c r="A6617">
        <v>212</v>
      </c>
      <c r="B6617" t="s">
        <v>69</v>
      </c>
      <c r="C6617">
        <f>IF(AND(Calculator!$O212&lt;&gt;"",Calculator!$O212&gt;=4,Calculator!$O212&lt;=6),1,0)</f>
      </c>
    </row>
    <row r="6618" spans="1:3" x14ac:dyDescent="0.25">
      <c r="A6618">
        <v>212</v>
      </c>
      <c r="B6618" t="s">
        <v>70</v>
      </c>
      <c r="C6618">
        <f>IF(AND(Calculator!$O212&lt;&gt;"",Calculator!$O212&gt;=7,Calculator!$O212&lt;=10),1,0)</f>
      </c>
    </row>
    <row r="6619" spans="1:3" x14ac:dyDescent="0.25">
      <c r="A6619">
        <v>212</v>
      </c>
      <c r="B6619" t="s">
        <v>71</v>
      </c>
      <c r="C6619">
        <f>IF(Calculator!$O212="",1,0)</f>
      </c>
    </row>
    <row r="6620" spans="1:3" x14ac:dyDescent="0.25">
      <c r="A6620">
        <v>212</v>
      </c>
      <c r="B6620" t="s">
        <v>72</v>
      </c>
      <c r="C6620">
        <f>IF(OR(Calculator!$M212="",Calculator!$M212=0),0,LN(Calculator!$M212))</f>
      </c>
    </row>
    <row r="6621" spans="1:3" x14ac:dyDescent="0.25">
      <c r="A6621">
        <v>212</v>
      </c>
      <c r="B6621" t="s">
        <v>73</v>
      </c>
      <c r="C6621">
        <f>IF(Calculator!$M212="",1,0)</f>
      </c>
    </row>
    <row r="6622" spans="1:3" x14ac:dyDescent="0.25">
      <c r="A6622">
        <v>212</v>
      </c>
      <c r="B6622" t="s">
        <v>74</v>
      </c>
      <c r="C6622">
        <f>IF(Calculator!$N212="",0,(Calculator!$N212-5.3)*IF(Calculator!$G212="Yes",1,0))</f>
      </c>
    </row>
    <row r="6623" spans="1:3" x14ac:dyDescent="0.25">
      <c r="A6623">
        <v>212</v>
      </c>
      <c r="B6623" t="s">
        <v>75</v>
      </c>
      <c r="C6623">
        <f>IF(Calculator!$N212="",0,(Calculator!$N212-5.3)*(1-IF(Calculator!$G212="Yes",1,0)))</f>
      </c>
    </row>
    <row r="6624" spans="1:3" x14ac:dyDescent="0.25">
      <c r="A6624">
        <v>212</v>
      </c>
      <c r="B6624" t="s">
        <v>76</v>
      </c>
      <c r="C6624">
        <f>IF(Calculator!$N212="",1,0)</f>
      </c>
    </row>
    <row r="6625" spans="1:3" x14ac:dyDescent="0.25">
      <c r="A6625">
        <v>212</v>
      </c>
      <c r="B6625" t="s">
        <v>77</v>
      </c>
      <c r="C6625">
        <f>1</f>
      </c>
    </row>
    <row r="6626" spans="1:3" x14ac:dyDescent="0.25">
      <c r="A6626">
        <v>213</v>
      </c>
      <c r="B6626" t="s">
        <v>47</v>
      </c>
      <c r="C6626">
        <f>(Calculator!$C213-55)/10</f>
      </c>
    </row>
    <row r="6627" spans="1:3" x14ac:dyDescent="0.25">
      <c r="A6627">
        <v>213</v>
      </c>
      <c r="B6627" t="s">
        <v>48</v>
      </c>
      <c r="C6627">
        <f>((Calculator!$C213-55)/10)^2</f>
      </c>
    </row>
    <row r="6628" spans="1:3" x14ac:dyDescent="0.25">
      <c r="A6628">
        <v>213</v>
      </c>
      <c r="B6628" t="s">
        <v>49</v>
      </c>
      <c r="C6628">
        <f>((Calculator!$D213-Calculator!$E213)*0.02586)-3.5</f>
      </c>
    </row>
    <row r="6629" spans="1:3" x14ac:dyDescent="0.25">
      <c r="A6629">
        <v>213</v>
      </c>
      <c r="B6629" t="s">
        <v>50</v>
      </c>
      <c r="C6629">
        <f>((Calculator!$E213*0.02586)-1.3)/0.3</f>
      </c>
    </row>
    <row r="6630" spans="1:3" x14ac:dyDescent="0.25">
      <c r="A6630">
        <v>213</v>
      </c>
      <c r="B6630" t="s">
        <v>51</v>
      </c>
      <c r="C6630">
        <f>(MIN(Calculator!$F213,110)-110)/20</f>
      </c>
    </row>
    <row r="6631" spans="1:3" x14ac:dyDescent="0.25">
      <c r="A6631">
        <v>213</v>
      </c>
      <c r="B6631" t="s">
        <v>52</v>
      </c>
      <c r="C6631">
        <f>(MAX(Calculator!$F213,110)-130)/20</f>
      </c>
    </row>
    <row r="6632" spans="1:3" x14ac:dyDescent="0.25">
      <c r="A6632">
        <v>213</v>
      </c>
      <c r="B6632" t="s">
        <v>17</v>
      </c>
      <c r="C6632">
        <f>IF(Calculator!$G213="Yes",1,0)</f>
      </c>
    </row>
    <row r="6633" spans="1:3" x14ac:dyDescent="0.25">
      <c r="A6633">
        <v>213</v>
      </c>
      <c r="B6633" t="s">
        <v>53</v>
      </c>
      <c r="C6633">
        <f>IF(Calculator!$H213="Yes",1,0)</f>
      </c>
    </row>
    <row r="6634" spans="1:3" x14ac:dyDescent="0.25">
      <c r="A6634">
        <v>213</v>
      </c>
      <c r="B6634" t="s">
        <v>54</v>
      </c>
      <c r="C6634">
        <f>(MIN(Calculator!$I213,30)-25)/5</f>
      </c>
    </row>
    <row r="6635" spans="1:3" x14ac:dyDescent="0.25">
      <c r="A6635">
        <v>213</v>
      </c>
      <c r="B6635" t="s">
        <v>55</v>
      </c>
      <c r="C6635">
        <f>(MAX(Calculator!$I213,30)-30)/5</f>
      </c>
    </row>
    <row r="6636" spans="1:3" x14ac:dyDescent="0.25">
      <c r="A6636">
        <v>213</v>
      </c>
      <c r="B6636" t="s">
        <v>56</v>
      </c>
      <c r="C6636">
        <f>(MIN(Calculator!$J213,60)-60)/-15</f>
      </c>
    </row>
    <row r="6637" spans="1:3" x14ac:dyDescent="0.25">
      <c r="A6637">
        <v>213</v>
      </c>
      <c r="B6637" t="s">
        <v>57</v>
      </c>
      <c r="C6637">
        <f>(MAX(Calculator!$J213,60)-90)/-15</f>
      </c>
    </row>
    <row r="6638" spans="1:3" x14ac:dyDescent="0.25">
      <c r="A6638">
        <v>213</v>
      </c>
      <c r="B6638" t="s">
        <v>58</v>
      </c>
      <c r="C6638">
        <f>IF(Calculator!$K213="Yes",1,0)</f>
      </c>
    </row>
    <row r="6639" spans="1:3" x14ac:dyDescent="0.25">
      <c r="A6639">
        <v>213</v>
      </c>
      <c r="B6639" t="s">
        <v>59</v>
      </c>
      <c r="C6639">
        <f>IF(Calculator!$L213="Yes",1,0)</f>
      </c>
    </row>
    <row r="6640" spans="1:3" x14ac:dyDescent="0.25">
      <c r="A6640">
        <v>213</v>
      </c>
      <c r="B6640" t="s">
        <v>60</v>
      </c>
      <c r="C6640">
        <f>((MAX(Calculator!$F213,110)-130)/20)*IF(Calculator!$K213="Yes",1,0)</f>
      </c>
    </row>
    <row r="6641" spans="1:3" x14ac:dyDescent="0.25">
      <c r="A6641">
        <v>213</v>
      </c>
      <c r="B6641" t="s">
        <v>61</v>
      </c>
      <c r="C6641">
        <f>((((Calculator!$D213-Calculator!$E213)*0.02586)-3.5))*IF(Calculator!$L213="Yes",1,0)</f>
      </c>
    </row>
    <row r="6642" spans="1:3" x14ac:dyDescent="0.25">
      <c r="A6642">
        <v>213</v>
      </c>
      <c r="B6642" t="s">
        <v>62</v>
      </c>
      <c r="C6642">
        <f>(((Calculator!$C213-55)/10)*(((((Calculator!$D213-Calculator!$E213)*0.02586)-3.5))))</f>
      </c>
    </row>
    <row r="6643" spans="1:3" x14ac:dyDescent="0.25">
      <c r="A6643">
        <v>213</v>
      </c>
      <c r="B6643" t="s">
        <v>63</v>
      </c>
      <c r="C6643">
        <f>(((Calculator!$C213-55)/10)*(((Calculator!$E213*0.02586)-1.3)/0.3))</f>
      </c>
    </row>
    <row r="6644" spans="1:3" x14ac:dyDescent="0.25">
      <c r="A6644">
        <v>213</v>
      </c>
      <c r="B6644" t="s">
        <v>64</v>
      </c>
      <c r="C6644">
        <f>(((Calculator!$C213-55)/10)*((MAX(Calculator!$F213,110)-130)/20))</f>
      </c>
    </row>
    <row r="6645" spans="1:3" x14ac:dyDescent="0.25">
      <c r="A6645">
        <v>213</v>
      </c>
      <c r="B6645" t="s">
        <v>65</v>
      </c>
      <c r="C6645">
        <f>(((Calculator!$C213-55)/10)*IF(Calculator!$G213="Yes",1,0))</f>
      </c>
    </row>
    <row r="6646" spans="1:3" x14ac:dyDescent="0.25">
      <c r="A6646">
        <v>213</v>
      </c>
      <c r="B6646" t="s">
        <v>66</v>
      </c>
      <c r="C6646">
        <f>(((Calculator!$C213-55)/10)*IF(Calculator!$H213="Yes",1,0))</f>
      </c>
    </row>
    <row r="6647" spans="1:3" x14ac:dyDescent="0.25">
      <c r="A6647">
        <v>213</v>
      </c>
      <c r="B6647" t="s">
        <v>67</v>
      </c>
      <c r="C6647">
        <f>(((Calculator!$C213-55)/10)*((MAX(Calculator!$I213,30)-30)/5))</f>
      </c>
    </row>
    <row r="6648" spans="1:3" x14ac:dyDescent="0.25">
      <c r="A6648">
        <v>213</v>
      </c>
      <c r="B6648" t="s">
        <v>68</v>
      </c>
      <c r="C6648">
        <f>(((Calculator!$C213-55)/10)*((MIN(Calculator!$J213,60)-60)/-15))</f>
      </c>
    </row>
    <row r="6649" spans="1:3" x14ac:dyDescent="0.25">
      <c r="A6649">
        <v>213</v>
      </c>
      <c r="B6649" t="s">
        <v>69</v>
      </c>
      <c r="C6649">
        <f>IF(AND(Calculator!$O213&lt;&gt;"",Calculator!$O213&gt;=4,Calculator!$O213&lt;=6),1,0)</f>
      </c>
    </row>
    <row r="6650" spans="1:3" x14ac:dyDescent="0.25">
      <c r="A6650">
        <v>213</v>
      </c>
      <c r="B6650" t="s">
        <v>70</v>
      </c>
      <c r="C6650">
        <f>IF(AND(Calculator!$O213&lt;&gt;"",Calculator!$O213&gt;=7,Calculator!$O213&lt;=10),1,0)</f>
      </c>
    </row>
    <row r="6651" spans="1:3" x14ac:dyDescent="0.25">
      <c r="A6651">
        <v>213</v>
      </c>
      <c r="B6651" t="s">
        <v>71</v>
      </c>
      <c r="C6651">
        <f>IF(Calculator!$O213="",1,0)</f>
      </c>
    </row>
    <row r="6652" spans="1:3" x14ac:dyDescent="0.25">
      <c r="A6652">
        <v>213</v>
      </c>
      <c r="B6652" t="s">
        <v>72</v>
      </c>
      <c r="C6652">
        <f>IF(OR(Calculator!$M213="",Calculator!$M213=0),0,LN(Calculator!$M213))</f>
      </c>
    </row>
    <row r="6653" spans="1:3" x14ac:dyDescent="0.25">
      <c r="A6653">
        <v>213</v>
      </c>
      <c r="B6653" t="s">
        <v>73</v>
      </c>
      <c r="C6653">
        <f>IF(Calculator!$M213="",1,0)</f>
      </c>
    </row>
    <row r="6654" spans="1:3" x14ac:dyDescent="0.25">
      <c r="A6654">
        <v>213</v>
      </c>
      <c r="B6654" t="s">
        <v>74</v>
      </c>
      <c r="C6654">
        <f>IF(Calculator!$N213="",0,(Calculator!$N213-5.3)*IF(Calculator!$G213="Yes",1,0))</f>
      </c>
    </row>
    <row r="6655" spans="1:3" x14ac:dyDescent="0.25">
      <c r="A6655">
        <v>213</v>
      </c>
      <c r="B6655" t="s">
        <v>75</v>
      </c>
      <c r="C6655">
        <f>IF(Calculator!$N213="",0,(Calculator!$N213-5.3)*(1-IF(Calculator!$G213="Yes",1,0)))</f>
      </c>
    </row>
    <row r="6656" spans="1:3" x14ac:dyDescent="0.25">
      <c r="A6656">
        <v>213</v>
      </c>
      <c r="B6656" t="s">
        <v>76</v>
      </c>
      <c r="C6656">
        <f>IF(Calculator!$N213="",1,0)</f>
      </c>
    </row>
    <row r="6657" spans="1:3" x14ac:dyDescent="0.25">
      <c r="A6657">
        <v>213</v>
      </c>
      <c r="B6657" t="s">
        <v>77</v>
      </c>
      <c r="C6657">
        <f>1</f>
      </c>
    </row>
    <row r="6658" spans="1:3" x14ac:dyDescent="0.25">
      <c r="A6658">
        <v>214</v>
      </c>
      <c r="B6658" t="s">
        <v>47</v>
      </c>
      <c r="C6658">
        <f>(Calculator!$C214-55)/10</f>
      </c>
    </row>
    <row r="6659" spans="1:3" x14ac:dyDescent="0.25">
      <c r="A6659">
        <v>214</v>
      </c>
      <c r="B6659" t="s">
        <v>48</v>
      </c>
      <c r="C6659">
        <f>((Calculator!$C214-55)/10)^2</f>
      </c>
    </row>
    <row r="6660" spans="1:3" x14ac:dyDescent="0.25">
      <c r="A6660">
        <v>214</v>
      </c>
      <c r="B6660" t="s">
        <v>49</v>
      </c>
      <c r="C6660">
        <f>((Calculator!$D214-Calculator!$E214)*0.02586)-3.5</f>
      </c>
    </row>
    <row r="6661" spans="1:3" x14ac:dyDescent="0.25">
      <c r="A6661">
        <v>214</v>
      </c>
      <c r="B6661" t="s">
        <v>50</v>
      </c>
      <c r="C6661">
        <f>((Calculator!$E214*0.02586)-1.3)/0.3</f>
      </c>
    </row>
    <row r="6662" spans="1:3" x14ac:dyDescent="0.25">
      <c r="A6662">
        <v>214</v>
      </c>
      <c r="B6662" t="s">
        <v>51</v>
      </c>
      <c r="C6662">
        <f>(MIN(Calculator!$F214,110)-110)/20</f>
      </c>
    </row>
    <row r="6663" spans="1:3" x14ac:dyDescent="0.25">
      <c r="A6663">
        <v>214</v>
      </c>
      <c r="B6663" t="s">
        <v>52</v>
      </c>
      <c r="C6663">
        <f>(MAX(Calculator!$F214,110)-130)/20</f>
      </c>
    </row>
    <row r="6664" spans="1:3" x14ac:dyDescent="0.25">
      <c r="A6664">
        <v>214</v>
      </c>
      <c r="B6664" t="s">
        <v>17</v>
      </c>
      <c r="C6664">
        <f>IF(Calculator!$G214="Yes",1,0)</f>
      </c>
    </row>
    <row r="6665" spans="1:3" x14ac:dyDescent="0.25">
      <c r="A6665">
        <v>214</v>
      </c>
      <c r="B6665" t="s">
        <v>53</v>
      </c>
      <c r="C6665">
        <f>IF(Calculator!$H214="Yes",1,0)</f>
      </c>
    </row>
    <row r="6666" spans="1:3" x14ac:dyDescent="0.25">
      <c r="A6666">
        <v>214</v>
      </c>
      <c r="B6666" t="s">
        <v>54</v>
      </c>
      <c r="C6666">
        <f>(MIN(Calculator!$I214,30)-25)/5</f>
      </c>
    </row>
    <row r="6667" spans="1:3" x14ac:dyDescent="0.25">
      <c r="A6667">
        <v>214</v>
      </c>
      <c r="B6667" t="s">
        <v>55</v>
      </c>
      <c r="C6667">
        <f>(MAX(Calculator!$I214,30)-30)/5</f>
      </c>
    </row>
    <row r="6668" spans="1:3" x14ac:dyDescent="0.25">
      <c r="A6668">
        <v>214</v>
      </c>
      <c r="B6668" t="s">
        <v>56</v>
      </c>
      <c r="C6668">
        <f>(MIN(Calculator!$J214,60)-60)/-15</f>
      </c>
    </row>
    <row r="6669" spans="1:3" x14ac:dyDescent="0.25">
      <c r="A6669">
        <v>214</v>
      </c>
      <c r="B6669" t="s">
        <v>57</v>
      </c>
      <c r="C6669">
        <f>(MAX(Calculator!$J214,60)-90)/-15</f>
      </c>
    </row>
    <row r="6670" spans="1:3" x14ac:dyDescent="0.25">
      <c r="A6670">
        <v>214</v>
      </c>
      <c r="B6670" t="s">
        <v>58</v>
      </c>
      <c r="C6670">
        <f>IF(Calculator!$K214="Yes",1,0)</f>
      </c>
    </row>
    <row r="6671" spans="1:3" x14ac:dyDescent="0.25">
      <c r="A6671">
        <v>214</v>
      </c>
      <c r="B6671" t="s">
        <v>59</v>
      </c>
      <c r="C6671">
        <f>IF(Calculator!$L214="Yes",1,0)</f>
      </c>
    </row>
    <row r="6672" spans="1:3" x14ac:dyDescent="0.25">
      <c r="A6672">
        <v>214</v>
      </c>
      <c r="B6672" t="s">
        <v>60</v>
      </c>
      <c r="C6672">
        <f>((MAX(Calculator!$F214,110)-130)/20)*IF(Calculator!$K214="Yes",1,0)</f>
      </c>
    </row>
    <row r="6673" spans="1:3" x14ac:dyDescent="0.25">
      <c r="A6673">
        <v>214</v>
      </c>
      <c r="B6673" t="s">
        <v>61</v>
      </c>
      <c r="C6673">
        <f>((((Calculator!$D214-Calculator!$E214)*0.02586)-3.5))*IF(Calculator!$L214="Yes",1,0)</f>
      </c>
    </row>
    <row r="6674" spans="1:3" x14ac:dyDescent="0.25">
      <c r="A6674">
        <v>214</v>
      </c>
      <c r="B6674" t="s">
        <v>62</v>
      </c>
      <c r="C6674">
        <f>(((Calculator!$C214-55)/10)*(((((Calculator!$D214-Calculator!$E214)*0.02586)-3.5))))</f>
      </c>
    </row>
    <row r="6675" spans="1:3" x14ac:dyDescent="0.25">
      <c r="A6675">
        <v>214</v>
      </c>
      <c r="B6675" t="s">
        <v>63</v>
      </c>
      <c r="C6675">
        <f>(((Calculator!$C214-55)/10)*(((Calculator!$E214*0.02586)-1.3)/0.3))</f>
      </c>
    </row>
    <row r="6676" spans="1:3" x14ac:dyDescent="0.25">
      <c r="A6676">
        <v>214</v>
      </c>
      <c r="B6676" t="s">
        <v>64</v>
      </c>
      <c r="C6676">
        <f>(((Calculator!$C214-55)/10)*((MAX(Calculator!$F214,110)-130)/20))</f>
      </c>
    </row>
    <row r="6677" spans="1:3" x14ac:dyDescent="0.25">
      <c r="A6677">
        <v>214</v>
      </c>
      <c r="B6677" t="s">
        <v>65</v>
      </c>
      <c r="C6677">
        <f>(((Calculator!$C214-55)/10)*IF(Calculator!$G214="Yes",1,0))</f>
      </c>
    </row>
    <row r="6678" spans="1:3" x14ac:dyDescent="0.25">
      <c r="A6678">
        <v>214</v>
      </c>
      <c r="B6678" t="s">
        <v>66</v>
      </c>
      <c r="C6678">
        <f>(((Calculator!$C214-55)/10)*IF(Calculator!$H214="Yes",1,0))</f>
      </c>
    </row>
    <row r="6679" spans="1:3" x14ac:dyDescent="0.25">
      <c r="A6679">
        <v>214</v>
      </c>
      <c r="B6679" t="s">
        <v>67</v>
      </c>
      <c r="C6679">
        <f>(((Calculator!$C214-55)/10)*((MAX(Calculator!$I214,30)-30)/5))</f>
      </c>
    </row>
    <row r="6680" spans="1:3" x14ac:dyDescent="0.25">
      <c r="A6680">
        <v>214</v>
      </c>
      <c r="B6680" t="s">
        <v>68</v>
      </c>
      <c r="C6680">
        <f>(((Calculator!$C214-55)/10)*((MIN(Calculator!$J214,60)-60)/-15))</f>
      </c>
    </row>
    <row r="6681" spans="1:3" x14ac:dyDescent="0.25">
      <c r="A6681">
        <v>214</v>
      </c>
      <c r="B6681" t="s">
        <v>69</v>
      </c>
      <c r="C6681">
        <f>IF(AND(Calculator!$O214&lt;&gt;"",Calculator!$O214&gt;=4,Calculator!$O214&lt;=6),1,0)</f>
      </c>
    </row>
    <row r="6682" spans="1:3" x14ac:dyDescent="0.25">
      <c r="A6682">
        <v>214</v>
      </c>
      <c r="B6682" t="s">
        <v>70</v>
      </c>
      <c r="C6682">
        <f>IF(AND(Calculator!$O214&lt;&gt;"",Calculator!$O214&gt;=7,Calculator!$O214&lt;=10),1,0)</f>
      </c>
    </row>
    <row r="6683" spans="1:3" x14ac:dyDescent="0.25">
      <c r="A6683">
        <v>214</v>
      </c>
      <c r="B6683" t="s">
        <v>71</v>
      </c>
      <c r="C6683">
        <f>IF(Calculator!$O214="",1,0)</f>
      </c>
    </row>
    <row r="6684" spans="1:3" x14ac:dyDescent="0.25">
      <c r="A6684">
        <v>214</v>
      </c>
      <c r="B6684" t="s">
        <v>72</v>
      </c>
      <c r="C6684">
        <f>IF(OR(Calculator!$M214="",Calculator!$M214=0),0,LN(Calculator!$M214))</f>
      </c>
    </row>
    <row r="6685" spans="1:3" x14ac:dyDescent="0.25">
      <c r="A6685">
        <v>214</v>
      </c>
      <c r="B6685" t="s">
        <v>73</v>
      </c>
      <c r="C6685">
        <f>IF(Calculator!$M214="",1,0)</f>
      </c>
    </row>
    <row r="6686" spans="1:3" x14ac:dyDescent="0.25">
      <c r="A6686">
        <v>214</v>
      </c>
      <c r="B6686" t="s">
        <v>74</v>
      </c>
      <c r="C6686">
        <f>IF(Calculator!$N214="",0,(Calculator!$N214-5.3)*IF(Calculator!$G214="Yes",1,0))</f>
      </c>
    </row>
    <row r="6687" spans="1:3" x14ac:dyDescent="0.25">
      <c r="A6687">
        <v>214</v>
      </c>
      <c r="B6687" t="s">
        <v>75</v>
      </c>
      <c r="C6687">
        <f>IF(Calculator!$N214="",0,(Calculator!$N214-5.3)*(1-IF(Calculator!$G214="Yes",1,0)))</f>
      </c>
    </row>
    <row r="6688" spans="1:3" x14ac:dyDescent="0.25">
      <c r="A6688">
        <v>214</v>
      </c>
      <c r="B6688" t="s">
        <v>76</v>
      </c>
      <c r="C6688">
        <f>IF(Calculator!$N214="",1,0)</f>
      </c>
    </row>
    <row r="6689" spans="1:3" x14ac:dyDescent="0.25">
      <c r="A6689">
        <v>214</v>
      </c>
      <c r="B6689" t="s">
        <v>77</v>
      </c>
      <c r="C6689">
        <f>1</f>
      </c>
    </row>
    <row r="6690" spans="1:3" x14ac:dyDescent="0.25">
      <c r="A6690">
        <v>215</v>
      </c>
      <c r="B6690" t="s">
        <v>47</v>
      </c>
      <c r="C6690">
        <f>(Calculator!$C215-55)/10</f>
      </c>
    </row>
    <row r="6691" spans="1:3" x14ac:dyDescent="0.25">
      <c r="A6691">
        <v>215</v>
      </c>
      <c r="B6691" t="s">
        <v>48</v>
      </c>
      <c r="C6691">
        <f>((Calculator!$C215-55)/10)^2</f>
      </c>
    </row>
    <row r="6692" spans="1:3" x14ac:dyDescent="0.25">
      <c r="A6692">
        <v>215</v>
      </c>
      <c r="B6692" t="s">
        <v>49</v>
      </c>
      <c r="C6692">
        <f>((Calculator!$D215-Calculator!$E215)*0.02586)-3.5</f>
      </c>
    </row>
    <row r="6693" spans="1:3" x14ac:dyDescent="0.25">
      <c r="A6693">
        <v>215</v>
      </c>
      <c r="B6693" t="s">
        <v>50</v>
      </c>
      <c r="C6693">
        <f>((Calculator!$E215*0.02586)-1.3)/0.3</f>
      </c>
    </row>
    <row r="6694" spans="1:3" x14ac:dyDescent="0.25">
      <c r="A6694">
        <v>215</v>
      </c>
      <c r="B6694" t="s">
        <v>51</v>
      </c>
      <c r="C6694">
        <f>(MIN(Calculator!$F215,110)-110)/20</f>
      </c>
    </row>
    <row r="6695" spans="1:3" x14ac:dyDescent="0.25">
      <c r="A6695">
        <v>215</v>
      </c>
      <c r="B6695" t="s">
        <v>52</v>
      </c>
      <c r="C6695">
        <f>(MAX(Calculator!$F215,110)-130)/20</f>
      </c>
    </row>
    <row r="6696" spans="1:3" x14ac:dyDescent="0.25">
      <c r="A6696">
        <v>215</v>
      </c>
      <c r="B6696" t="s">
        <v>17</v>
      </c>
      <c r="C6696">
        <f>IF(Calculator!$G215="Yes",1,0)</f>
      </c>
    </row>
    <row r="6697" spans="1:3" x14ac:dyDescent="0.25">
      <c r="A6697">
        <v>215</v>
      </c>
      <c r="B6697" t="s">
        <v>53</v>
      </c>
      <c r="C6697">
        <f>IF(Calculator!$H215="Yes",1,0)</f>
      </c>
    </row>
    <row r="6698" spans="1:3" x14ac:dyDescent="0.25">
      <c r="A6698">
        <v>215</v>
      </c>
      <c r="B6698" t="s">
        <v>54</v>
      </c>
      <c r="C6698">
        <f>(MIN(Calculator!$I215,30)-25)/5</f>
      </c>
    </row>
    <row r="6699" spans="1:3" x14ac:dyDescent="0.25">
      <c r="A6699">
        <v>215</v>
      </c>
      <c r="B6699" t="s">
        <v>55</v>
      </c>
      <c r="C6699">
        <f>(MAX(Calculator!$I215,30)-30)/5</f>
      </c>
    </row>
    <row r="6700" spans="1:3" x14ac:dyDescent="0.25">
      <c r="A6700">
        <v>215</v>
      </c>
      <c r="B6700" t="s">
        <v>56</v>
      </c>
      <c r="C6700">
        <f>(MIN(Calculator!$J215,60)-60)/-15</f>
      </c>
    </row>
    <row r="6701" spans="1:3" x14ac:dyDescent="0.25">
      <c r="A6701">
        <v>215</v>
      </c>
      <c r="B6701" t="s">
        <v>57</v>
      </c>
      <c r="C6701">
        <f>(MAX(Calculator!$J215,60)-90)/-15</f>
      </c>
    </row>
    <row r="6702" spans="1:3" x14ac:dyDescent="0.25">
      <c r="A6702">
        <v>215</v>
      </c>
      <c r="B6702" t="s">
        <v>58</v>
      </c>
      <c r="C6702">
        <f>IF(Calculator!$K215="Yes",1,0)</f>
      </c>
    </row>
    <row r="6703" spans="1:3" x14ac:dyDescent="0.25">
      <c r="A6703">
        <v>215</v>
      </c>
      <c r="B6703" t="s">
        <v>59</v>
      </c>
      <c r="C6703">
        <f>IF(Calculator!$L215="Yes",1,0)</f>
      </c>
    </row>
    <row r="6704" spans="1:3" x14ac:dyDescent="0.25">
      <c r="A6704">
        <v>215</v>
      </c>
      <c r="B6704" t="s">
        <v>60</v>
      </c>
      <c r="C6704">
        <f>((MAX(Calculator!$F215,110)-130)/20)*IF(Calculator!$K215="Yes",1,0)</f>
      </c>
    </row>
    <row r="6705" spans="1:3" x14ac:dyDescent="0.25">
      <c r="A6705">
        <v>215</v>
      </c>
      <c r="B6705" t="s">
        <v>61</v>
      </c>
      <c r="C6705">
        <f>((((Calculator!$D215-Calculator!$E215)*0.02586)-3.5))*IF(Calculator!$L215="Yes",1,0)</f>
      </c>
    </row>
    <row r="6706" spans="1:3" x14ac:dyDescent="0.25">
      <c r="A6706">
        <v>215</v>
      </c>
      <c r="B6706" t="s">
        <v>62</v>
      </c>
      <c r="C6706">
        <f>(((Calculator!$C215-55)/10)*(((((Calculator!$D215-Calculator!$E215)*0.02586)-3.5))))</f>
      </c>
    </row>
    <row r="6707" spans="1:3" x14ac:dyDescent="0.25">
      <c r="A6707">
        <v>215</v>
      </c>
      <c r="B6707" t="s">
        <v>63</v>
      </c>
      <c r="C6707">
        <f>(((Calculator!$C215-55)/10)*(((Calculator!$E215*0.02586)-1.3)/0.3))</f>
      </c>
    </row>
    <row r="6708" spans="1:3" x14ac:dyDescent="0.25">
      <c r="A6708">
        <v>215</v>
      </c>
      <c r="B6708" t="s">
        <v>64</v>
      </c>
      <c r="C6708">
        <f>(((Calculator!$C215-55)/10)*((MAX(Calculator!$F215,110)-130)/20))</f>
      </c>
    </row>
    <row r="6709" spans="1:3" x14ac:dyDescent="0.25">
      <c r="A6709">
        <v>215</v>
      </c>
      <c r="B6709" t="s">
        <v>65</v>
      </c>
      <c r="C6709">
        <f>(((Calculator!$C215-55)/10)*IF(Calculator!$G215="Yes",1,0))</f>
      </c>
    </row>
    <row r="6710" spans="1:3" x14ac:dyDescent="0.25">
      <c r="A6710">
        <v>215</v>
      </c>
      <c r="B6710" t="s">
        <v>66</v>
      </c>
      <c r="C6710">
        <f>(((Calculator!$C215-55)/10)*IF(Calculator!$H215="Yes",1,0))</f>
      </c>
    </row>
    <row r="6711" spans="1:3" x14ac:dyDescent="0.25">
      <c r="A6711">
        <v>215</v>
      </c>
      <c r="B6711" t="s">
        <v>67</v>
      </c>
      <c r="C6711">
        <f>(((Calculator!$C215-55)/10)*((MAX(Calculator!$I215,30)-30)/5))</f>
      </c>
    </row>
    <row r="6712" spans="1:3" x14ac:dyDescent="0.25">
      <c r="A6712">
        <v>215</v>
      </c>
      <c r="B6712" t="s">
        <v>68</v>
      </c>
      <c r="C6712">
        <f>(((Calculator!$C215-55)/10)*((MIN(Calculator!$J215,60)-60)/-15))</f>
      </c>
    </row>
    <row r="6713" spans="1:3" x14ac:dyDescent="0.25">
      <c r="A6713">
        <v>215</v>
      </c>
      <c r="B6713" t="s">
        <v>69</v>
      </c>
      <c r="C6713">
        <f>IF(AND(Calculator!$O215&lt;&gt;"",Calculator!$O215&gt;=4,Calculator!$O215&lt;=6),1,0)</f>
      </c>
    </row>
    <row r="6714" spans="1:3" x14ac:dyDescent="0.25">
      <c r="A6714">
        <v>215</v>
      </c>
      <c r="B6714" t="s">
        <v>70</v>
      </c>
      <c r="C6714">
        <f>IF(AND(Calculator!$O215&lt;&gt;"",Calculator!$O215&gt;=7,Calculator!$O215&lt;=10),1,0)</f>
      </c>
    </row>
    <row r="6715" spans="1:3" x14ac:dyDescent="0.25">
      <c r="A6715">
        <v>215</v>
      </c>
      <c r="B6715" t="s">
        <v>71</v>
      </c>
      <c r="C6715">
        <f>IF(Calculator!$O215="",1,0)</f>
      </c>
    </row>
    <row r="6716" spans="1:3" x14ac:dyDescent="0.25">
      <c r="A6716">
        <v>215</v>
      </c>
      <c r="B6716" t="s">
        <v>72</v>
      </c>
      <c r="C6716">
        <f>IF(OR(Calculator!$M215="",Calculator!$M215=0),0,LN(Calculator!$M215))</f>
      </c>
    </row>
    <row r="6717" spans="1:3" x14ac:dyDescent="0.25">
      <c r="A6717">
        <v>215</v>
      </c>
      <c r="B6717" t="s">
        <v>73</v>
      </c>
      <c r="C6717">
        <f>IF(Calculator!$M215="",1,0)</f>
      </c>
    </row>
    <row r="6718" spans="1:3" x14ac:dyDescent="0.25">
      <c r="A6718">
        <v>215</v>
      </c>
      <c r="B6718" t="s">
        <v>74</v>
      </c>
      <c r="C6718">
        <f>IF(Calculator!$N215="",0,(Calculator!$N215-5.3)*IF(Calculator!$G215="Yes",1,0))</f>
      </c>
    </row>
    <row r="6719" spans="1:3" x14ac:dyDescent="0.25">
      <c r="A6719">
        <v>215</v>
      </c>
      <c r="B6719" t="s">
        <v>75</v>
      </c>
      <c r="C6719">
        <f>IF(Calculator!$N215="",0,(Calculator!$N215-5.3)*(1-IF(Calculator!$G215="Yes",1,0)))</f>
      </c>
    </row>
    <row r="6720" spans="1:3" x14ac:dyDescent="0.25">
      <c r="A6720">
        <v>215</v>
      </c>
      <c r="B6720" t="s">
        <v>76</v>
      </c>
      <c r="C6720">
        <f>IF(Calculator!$N215="",1,0)</f>
      </c>
    </row>
    <row r="6721" spans="1:3" x14ac:dyDescent="0.25">
      <c r="A6721">
        <v>215</v>
      </c>
      <c r="B6721" t="s">
        <v>77</v>
      </c>
      <c r="C6721">
        <f>1</f>
      </c>
    </row>
    <row r="6722" spans="1:3" x14ac:dyDescent="0.25">
      <c r="A6722">
        <v>216</v>
      </c>
      <c r="B6722" t="s">
        <v>47</v>
      </c>
      <c r="C6722">
        <f>(Calculator!$C216-55)/10</f>
      </c>
    </row>
    <row r="6723" spans="1:3" x14ac:dyDescent="0.25">
      <c r="A6723">
        <v>216</v>
      </c>
      <c r="B6723" t="s">
        <v>48</v>
      </c>
      <c r="C6723">
        <f>((Calculator!$C216-55)/10)^2</f>
      </c>
    </row>
    <row r="6724" spans="1:3" x14ac:dyDescent="0.25">
      <c r="A6724">
        <v>216</v>
      </c>
      <c r="B6724" t="s">
        <v>49</v>
      </c>
      <c r="C6724">
        <f>((Calculator!$D216-Calculator!$E216)*0.02586)-3.5</f>
      </c>
    </row>
    <row r="6725" spans="1:3" x14ac:dyDescent="0.25">
      <c r="A6725">
        <v>216</v>
      </c>
      <c r="B6725" t="s">
        <v>50</v>
      </c>
      <c r="C6725">
        <f>((Calculator!$E216*0.02586)-1.3)/0.3</f>
      </c>
    </row>
    <row r="6726" spans="1:3" x14ac:dyDescent="0.25">
      <c r="A6726">
        <v>216</v>
      </c>
      <c r="B6726" t="s">
        <v>51</v>
      </c>
      <c r="C6726">
        <f>(MIN(Calculator!$F216,110)-110)/20</f>
      </c>
    </row>
    <row r="6727" spans="1:3" x14ac:dyDescent="0.25">
      <c r="A6727">
        <v>216</v>
      </c>
      <c r="B6727" t="s">
        <v>52</v>
      </c>
      <c r="C6727">
        <f>(MAX(Calculator!$F216,110)-130)/20</f>
      </c>
    </row>
    <row r="6728" spans="1:3" x14ac:dyDescent="0.25">
      <c r="A6728">
        <v>216</v>
      </c>
      <c r="B6728" t="s">
        <v>17</v>
      </c>
      <c r="C6728">
        <f>IF(Calculator!$G216="Yes",1,0)</f>
      </c>
    </row>
    <row r="6729" spans="1:3" x14ac:dyDescent="0.25">
      <c r="A6729">
        <v>216</v>
      </c>
      <c r="B6729" t="s">
        <v>53</v>
      </c>
      <c r="C6729">
        <f>IF(Calculator!$H216="Yes",1,0)</f>
      </c>
    </row>
    <row r="6730" spans="1:3" x14ac:dyDescent="0.25">
      <c r="A6730">
        <v>216</v>
      </c>
      <c r="B6730" t="s">
        <v>54</v>
      </c>
      <c r="C6730">
        <f>(MIN(Calculator!$I216,30)-25)/5</f>
      </c>
    </row>
    <row r="6731" spans="1:3" x14ac:dyDescent="0.25">
      <c r="A6731">
        <v>216</v>
      </c>
      <c r="B6731" t="s">
        <v>55</v>
      </c>
      <c r="C6731">
        <f>(MAX(Calculator!$I216,30)-30)/5</f>
      </c>
    </row>
    <row r="6732" spans="1:3" x14ac:dyDescent="0.25">
      <c r="A6732">
        <v>216</v>
      </c>
      <c r="B6732" t="s">
        <v>56</v>
      </c>
      <c r="C6732">
        <f>(MIN(Calculator!$J216,60)-60)/-15</f>
      </c>
    </row>
    <row r="6733" spans="1:3" x14ac:dyDescent="0.25">
      <c r="A6733">
        <v>216</v>
      </c>
      <c r="B6733" t="s">
        <v>57</v>
      </c>
      <c r="C6733">
        <f>(MAX(Calculator!$J216,60)-90)/-15</f>
      </c>
    </row>
    <row r="6734" spans="1:3" x14ac:dyDescent="0.25">
      <c r="A6734">
        <v>216</v>
      </c>
      <c r="B6734" t="s">
        <v>58</v>
      </c>
      <c r="C6734">
        <f>IF(Calculator!$K216="Yes",1,0)</f>
      </c>
    </row>
    <row r="6735" spans="1:3" x14ac:dyDescent="0.25">
      <c r="A6735">
        <v>216</v>
      </c>
      <c r="B6735" t="s">
        <v>59</v>
      </c>
      <c r="C6735">
        <f>IF(Calculator!$L216="Yes",1,0)</f>
      </c>
    </row>
    <row r="6736" spans="1:3" x14ac:dyDescent="0.25">
      <c r="A6736">
        <v>216</v>
      </c>
      <c r="B6736" t="s">
        <v>60</v>
      </c>
      <c r="C6736">
        <f>((MAX(Calculator!$F216,110)-130)/20)*IF(Calculator!$K216="Yes",1,0)</f>
      </c>
    </row>
    <row r="6737" spans="1:3" x14ac:dyDescent="0.25">
      <c r="A6737">
        <v>216</v>
      </c>
      <c r="B6737" t="s">
        <v>61</v>
      </c>
      <c r="C6737">
        <f>((((Calculator!$D216-Calculator!$E216)*0.02586)-3.5))*IF(Calculator!$L216="Yes",1,0)</f>
      </c>
    </row>
    <row r="6738" spans="1:3" x14ac:dyDescent="0.25">
      <c r="A6738">
        <v>216</v>
      </c>
      <c r="B6738" t="s">
        <v>62</v>
      </c>
      <c r="C6738">
        <f>(((Calculator!$C216-55)/10)*(((((Calculator!$D216-Calculator!$E216)*0.02586)-3.5))))</f>
      </c>
    </row>
    <row r="6739" spans="1:3" x14ac:dyDescent="0.25">
      <c r="A6739">
        <v>216</v>
      </c>
      <c r="B6739" t="s">
        <v>63</v>
      </c>
      <c r="C6739">
        <f>(((Calculator!$C216-55)/10)*(((Calculator!$E216*0.02586)-1.3)/0.3))</f>
      </c>
    </row>
    <row r="6740" spans="1:3" x14ac:dyDescent="0.25">
      <c r="A6740">
        <v>216</v>
      </c>
      <c r="B6740" t="s">
        <v>64</v>
      </c>
      <c r="C6740">
        <f>(((Calculator!$C216-55)/10)*((MAX(Calculator!$F216,110)-130)/20))</f>
      </c>
    </row>
    <row r="6741" spans="1:3" x14ac:dyDescent="0.25">
      <c r="A6741">
        <v>216</v>
      </c>
      <c r="B6741" t="s">
        <v>65</v>
      </c>
      <c r="C6741">
        <f>(((Calculator!$C216-55)/10)*IF(Calculator!$G216="Yes",1,0))</f>
      </c>
    </row>
    <row r="6742" spans="1:3" x14ac:dyDescent="0.25">
      <c r="A6742">
        <v>216</v>
      </c>
      <c r="B6742" t="s">
        <v>66</v>
      </c>
      <c r="C6742">
        <f>(((Calculator!$C216-55)/10)*IF(Calculator!$H216="Yes",1,0))</f>
      </c>
    </row>
    <row r="6743" spans="1:3" x14ac:dyDescent="0.25">
      <c r="A6743">
        <v>216</v>
      </c>
      <c r="B6743" t="s">
        <v>67</v>
      </c>
      <c r="C6743">
        <f>(((Calculator!$C216-55)/10)*((MAX(Calculator!$I216,30)-30)/5))</f>
      </c>
    </row>
    <row r="6744" spans="1:3" x14ac:dyDescent="0.25">
      <c r="A6744">
        <v>216</v>
      </c>
      <c r="B6744" t="s">
        <v>68</v>
      </c>
      <c r="C6744">
        <f>(((Calculator!$C216-55)/10)*((MIN(Calculator!$J216,60)-60)/-15))</f>
      </c>
    </row>
    <row r="6745" spans="1:3" x14ac:dyDescent="0.25">
      <c r="A6745">
        <v>216</v>
      </c>
      <c r="B6745" t="s">
        <v>69</v>
      </c>
      <c r="C6745">
        <f>IF(AND(Calculator!$O216&lt;&gt;"",Calculator!$O216&gt;=4,Calculator!$O216&lt;=6),1,0)</f>
      </c>
    </row>
    <row r="6746" spans="1:3" x14ac:dyDescent="0.25">
      <c r="A6746">
        <v>216</v>
      </c>
      <c r="B6746" t="s">
        <v>70</v>
      </c>
      <c r="C6746">
        <f>IF(AND(Calculator!$O216&lt;&gt;"",Calculator!$O216&gt;=7,Calculator!$O216&lt;=10),1,0)</f>
      </c>
    </row>
    <row r="6747" spans="1:3" x14ac:dyDescent="0.25">
      <c r="A6747">
        <v>216</v>
      </c>
      <c r="B6747" t="s">
        <v>71</v>
      </c>
      <c r="C6747">
        <f>IF(Calculator!$O216="",1,0)</f>
      </c>
    </row>
    <row r="6748" spans="1:3" x14ac:dyDescent="0.25">
      <c r="A6748">
        <v>216</v>
      </c>
      <c r="B6748" t="s">
        <v>72</v>
      </c>
      <c r="C6748">
        <f>IF(OR(Calculator!$M216="",Calculator!$M216=0),0,LN(Calculator!$M216))</f>
      </c>
    </row>
    <row r="6749" spans="1:3" x14ac:dyDescent="0.25">
      <c r="A6749">
        <v>216</v>
      </c>
      <c r="B6749" t="s">
        <v>73</v>
      </c>
      <c r="C6749">
        <f>IF(Calculator!$M216="",1,0)</f>
      </c>
    </row>
    <row r="6750" spans="1:3" x14ac:dyDescent="0.25">
      <c r="A6750">
        <v>216</v>
      </c>
      <c r="B6750" t="s">
        <v>74</v>
      </c>
      <c r="C6750">
        <f>IF(Calculator!$N216="",0,(Calculator!$N216-5.3)*IF(Calculator!$G216="Yes",1,0))</f>
      </c>
    </row>
    <row r="6751" spans="1:3" x14ac:dyDescent="0.25">
      <c r="A6751">
        <v>216</v>
      </c>
      <c r="B6751" t="s">
        <v>75</v>
      </c>
      <c r="C6751">
        <f>IF(Calculator!$N216="",0,(Calculator!$N216-5.3)*(1-IF(Calculator!$G216="Yes",1,0)))</f>
      </c>
    </row>
    <row r="6752" spans="1:3" x14ac:dyDescent="0.25">
      <c r="A6752">
        <v>216</v>
      </c>
      <c r="B6752" t="s">
        <v>76</v>
      </c>
      <c r="C6752">
        <f>IF(Calculator!$N216="",1,0)</f>
      </c>
    </row>
    <row r="6753" spans="1:3" x14ac:dyDescent="0.25">
      <c r="A6753">
        <v>216</v>
      </c>
      <c r="B6753" t="s">
        <v>77</v>
      </c>
      <c r="C6753">
        <f>1</f>
      </c>
    </row>
    <row r="6754" spans="1:3" x14ac:dyDescent="0.25">
      <c r="A6754">
        <v>217</v>
      </c>
      <c r="B6754" t="s">
        <v>47</v>
      </c>
      <c r="C6754">
        <f>(Calculator!$C217-55)/10</f>
      </c>
    </row>
    <row r="6755" spans="1:3" x14ac:dyDescent="0.25">
      <c r="A6755">
        <v>217</v>
      </c>
      <c r="B6755" t="s">
        <v>48</v>
      </c>
      <c r="C6755">
        <f>((Calculator!$C217-55)/10)^2</f>
      </c>
    </row>
    <row r="6756" spans="1:3" x14ac:dyDescent="0.25">
      <c r="A6756">
        <v>217</v>
      </c>
      <c r="B6756" t="s">
        <v>49</v>
      </c>
      <c r="C6756">
        <f>((Calculator!$D217-Calculator!$E217)*0.02586)-3.5</f>
      </c>
    </row>
    <row r="6757" spans="1:3" x14ac:dyDescent="0.25">
      <c r="A6757">
        <v>217</v>
      </c>
      <c r="B6757" t="s">
        <v>50</v>
      </c>
      <c r="C6757">
        <f>((Calculator!$E217*0.02586)-1.3)/0.3</f>
      </c>
    </row>
    <row r="6758" spans="1:3" x14ac:dyDescent="0.25">
      <c r="A6758">
        <v>217</v>
      </c>
      <c r="B6758" t="s">
        <v>51</v>
      </c>
      <c r="C6758">
        <f>(MIN(Calculator!$F217,110)-110)/20</f>
      </c>
    </row>
    <row r="6759" spans="1:3" x14ac:dyDescent="0.25">
      <c r="A6759">
        <v>217</v>
      </c>
      <c r="B6759" t="s">
        <v>52</v>
      </c>
      <c r="C6759">
        <f>(MAX(Calculator!$F217,110)-130)/20</f>
      </c>
    </row>
    <row r="6760" spans="1:3" x14ac:dyDescent="0.25">
      <c r="A6760">
        <v>217</v>
      </c>
      <c r="B6760" t="s">
        <v>17</v>
      </c>
      <c r="C6760">
        <f>IF(Calculator!$G217="Yes",1,0)</f>
      </c>
    </row>
    <row r="6761" spans="1:3" x14ac:dyDescent="0.25">
      <c r="A6761">
        <v>217</v>
      </c>
      <c r="B6761" t="s">
        <v>53</v>
      </c>
      <c r="C6761">
        <f>IF(Calculator!$H217="Yes",1,0)</f>
      </c>
    </row>
    <row r="6762" spans="1:3" x14ac:dyDescent="0.25">
      <c r="A6762">
        <v>217</v>
      </c>
      <c r="B6762" t="s">
        <v>54</v>
      </c>
      <c r="C6762">
        <f>(MIN(Calculator!$I217,30)-25)/5</f>
      </c>
    </row>
    <row r="6763" spans="1:3" x14ac:dyDescent="0.25">
      <c r="A6763">
        <v>217</v>
      </c>
      <c r="B6763" t="s">
        <v>55</v>
      </c>
      <c r="C6763">
        <f>(MAX(Calculator!$I217,30)-30)/5</f>
      </c>
    </row>
    <row r="6764" spans="1:3" x14ac:dyDescent="0.25">
      <c r="A6764">
        <v>217</v>
      </c>
      <c r="B6764" t="s">
        <v>56</v>
      </c>
      <c r="C6764">
        <f>(MIN(Calculator!$J217,60)-60)/-15</f>
      </c>
    </row>
    <row r="6765" spans="1:3" x14ac:dyDescent="0.25">
      <c r="A6765">
        <v>217</v>
      </c>
      <c r="B6765" t="s">
        <v>57</v>
      </c>
      <c r="C6765">
        <f>(MAX(Calculator!$J217,60)-90)/-15</f>
      </c>
    </row>
    <row r="6766" spans="1:3" x14ac:dyDescent="0.25">
      <c r="A6766">
        <v>217</v>
      </c>
      <c r="B6766" t="s">
        <v>58</v>
      </c>
      <c r="C6766">
        <f>IF(Calculator!$K217="Yes",1,0)</f>
      </c>
    </row>
    <row r="6767" spans="1:3" x14ac:dyDescent="0.25">
      <c r="A6767">
        <v>217</v>
      </c>
      <c r="B6767" t="s">
        <v>59</v>
      </c>
      <c r="C6767">
        <f>IF(Calculator!$L217="Yes",1,0)</f>
      </c>
    </row>
    <row r="6768" spans="1:3" x14ac:dyDescent="0.25">
      <c r="A6768">
        <v>217</v>
      </c>
      <c r="B6768" t="s">
        <v>60</v>
      </c>
      <c r="C6768">
        <f>((MAX(Calculator!$F217,110)-130)/20)*IF(Calculator!$K217="Yes",1,0)</f>
      </c>
    </row>
    <row r="6769" spans="1:3" x14ac:dyDescent="0.25">
      <c r="A6769">
        <v>217</v>
      </c>
      <c r="B6769" t="s">
        <v>61</v>
      </c>
      <c r="C6769">
        <f>((((Calculator!$D217-Calculator!$E217)*0.02586)-3.5))*IF(Calculator!$L217="Yes",1,0)</f>
      </c>
    </row>
    <row r="6770" spans="1:3" x14ac:dyDescent="0.25">
      <c r="A6770">
        <v>217</v>
      </c>
      <c r="B6770" t="s">
        <v>62</v>
      </c>
      <c r="C6770">
        <f>(((Calculator!$C217-55)/10)*(((((Calculator!$D217-Calculator!$E217)*0.02586)-3.5))))</f>
      </c>
    </row>
    <row r="6771" spans="1:3" x14ac:dyDescent="0.25">
      <c r="A6771">
        <v>217</v>
      </c>
      <c r="B6771" t="s">
        <v>63</v>
      </c>
      <c r="C6771">
        <f>(((Calculator!$C217-55)/10)*(((Calculator!$E217*0.02586)-1.3)/0.3))</f>
      </c>
    </row>
    <row r="6772" spans="1:3" x14ac:dyDescent="0.25">
      <c r="A6772">
        <v>217</v>
      </c>
      <c r="B6772" t="s">
        <v>64</v>
      </c>
      <c r="C6772">
        <f>(((Calculator!$C217-55)/10)*((MAX(Calculator!$F217,110)-130)/20))</f>
      </c>
    </row>
    <row r="6773" spans="1:3" x14ac:dyDescent="0.25">
      <c r="A6773">
        <v>217</v>
      </c>
      <c r="B6773" t="s">
        <v>65</v>
      </c>
      <c r="C6773">
        <f>(((Calculator!$C217-55)/10)*IF(Calculator!$G217="Yes",1,0))</f>
      </c>
    </row>
    <row r="6774" spans="1:3" x14ac:dyDescent="0.25">
      <c r="A6774">
        <v>217</v>
      </c>
      <c r="B6774" t="s">
        <v>66</v>
      </c>
      <c r="C6774">
        <f>(((Calculator!$C217-55)/10)*IF(Calculator!$H217="Yes",1,0))</f>
      </c>
    </row>
    <row r="6775" spans="1:3" x14ac:dyDescent="0.25">
      <c r="A6775">
        <v>217</v>
      </c>
      <c r="B6775" t="s">
        <v>67</v>
      </c>
      <c r="C6775">
        <f>(((Calculator!$C217-55)/10)*((MAX(Calculator!$I217,30)-30)/5))</f>
      </c>
    </row>
    <row r="6776" spans="1:3" x14ac:dyDescent="0.25">
      <c r="A6776">
        <v>217</v>
      </c>
      <c r="B6776" t="s">
        <v>68</v>
      </c>
      <c r="C6776">
        <f>(((Calculator!$C217-55)/10)*((MIN(Calculator!$J217,60)-60)/-15))</f>
      </c>
    </row>
    <row r="6777" spans="1:3" x14ac:dyDescent="0.25">
      <c r="A6777">
        <v>217</v>
      </c>
      <c r="B6777" t="s">
        <v>69</v>
      </c>
      <c r="C6777">
        <f>IF(AND(Calculator!$O217&lt;&gt;"",Calculator!$O217&gt;=4,Calculator!$O217&lt;=6),1,0)</f>
      </c>
    </row>
    <row r="6778" spans="1:3" x14ac:dyDescent="0.25">
      <c r="A6778">
        <v>217</v>
      </c>
      <c r="B6778" t="s">
        <v>70</v>
      </c>
      <c r="C6778">
        <f>IF(AND(Calculator!$O217&lt;&gt;"",Calculator!$O217&gt;=7,Calculator!$O217&lt;=10),1,0)</f>
      </c>
    </row>
    <row r="6779" spans="1:3" x14ac:dyDescent="0.25">
      <c r="A6779">
        <v>217</v>
      </c>
      <c r="B6779" t="s">
        <v>71</v>
      </c>
      <c r="C6779">
        <f>IF(Calculator!$O217="",1,0)</f>
      </c>
    </row>
    <row r="6780" spans="1:3" x14ac:dyDescent="0.25">
      <c r="A6780">
        <v>217</v>
      </c>
      <c r="B6780" t="s">
        <v>72</v>
      </c>
      <c r="C6780">
        <f>IF(OR(Calculator!$M217="",Calculator!$M217=0),0,LN(Calculator!$M217))</f>
      </c>
    </row>
    <row r="6781" spans="1:3" x14ac:dyDescent="0.25">
      <c r="A6781">
        <v>217</v>
      </c>
      <c r="B6781" t="s">
        <v>73</v>
      </c>
      <c r="C6781">
        <f>IF(Calculator!$M217="",1,0)</f>
      </c>
    </row>
    <row r="6782" spans="1:3" x14ac:dyDescent="0.25">
      <c r="A6782">
        <v>217</v>
      </c>
      <c r="B6782" t="s">
        <v>74</v>
      </c>
      <c r="C6782">
        <f>IF(Calculator!$N217="",0,(Calculator!$N217-5.3)*IF(Calculator!$G217="Yes",1,0))</f>
      </c>
    </row>
    <row r="6783" spans="1:3" x14ac:dyDescent="0.25">
      <c r="A6783">
        <v>217</v>
      </c>
      <c r="B6783" t="s">
        <v>75</v>
      </c>
      <c r="C6783">
        <f>IF(Calculator!$N217="",0,(Calculator!$N217-5.3)*(1-IF(Calculator!$G217="Yes",1,0)))</f>
      </c>
    </row>
    <row r="6784" spans="1:3" x14ac:dyDescent="0.25">
      <c r="A6784">
        <v>217</v>
      </c>
      <c r="B6784" t="s">
        <v>76</v>
      </c>
      <c r="C6784">
        <f>IF(Calculator!$N217="",1,0)</f>
      </c>
    </row>
    <row r="6785" spans="1:3" x14ac:dyDescent="0.25">
      <c r="A6785">
        <v>217</v>
      </c>
      <c r="B6785" t="s">
        <v>77</v>
      </c>
      <c r="C6785">
        <f>1</f>
      </c>
    </row>
    <row r="6786" spans="1:3" x14ac:dyDescent="0.25">
      <c r="A6786">
        <v>218</v>
      </c>
      <c r="B6786" t="s">
        <v>47</v>
      </c>
      <c r="C6786">
        <f>(Calculator!$C218-55)/10</f>
      </c>
    </row>
    <row r="6787" spans="1:3" x14ac:dyDescent="0.25">
      <c r="A6787">
        <v>218</v>
      </c>
      <c r="B6787" t="s">
        <v>48</v>
      </c>
      <c r="C6787">
        <f>((Calculator!$C218-55)/10)^2</f>
      </c>
    </row>
    <row r="6788" spans="1:3" x14ac:dyDescent="0.25">
      <c r="A6788">
        <v>218</v>
      </c>
      <c r="B6788" t="s">
        <v>49</v>
      </c>
      <c r="C6788">
        <f>((Calculator!$D218-Calculator!$E218)*0.02586)-3.5</f>
      </c>
    </row>
    <row r="6789" spans="1:3" x14ac:dyDescent="0.25">
      <c r="A6789">
        <v>218</v>
      </c>
      <c r="B6789" t="s">
        <v>50</v>
      </c>
      <c r="C6789">
        <f>((Calculator!$E218*0.02586)-1.3)/0.3</f>
      </c>
    </row>
    <row r="6790" spans="1:3" x14ac:dyDescent="0.25">
      <c r="A6790">
        <v>218</v>
      </c>
      <c r="B6790" t="s">
        <v>51</v>
      </c>
      <c r="C6790">
        <f>(MIN(Calculator!$F218,110)-110)/20</f>
      </c>
    </row>
    <row r="6791" spans="1:3" x14ac:dyDescent="0.25">
      <c r="A6791">
        <v>218</v>
      </c>
      <c r="B6791" t="s">
        <v>52</v>
      </c>
      <c r="C6791">
        <f>(MAX(Calculator!$F218,110)-130)/20</f>
      </c>
    </row>
    <row r="6792" spans="1:3" x14ac:dyDescent="0.25">
      <c r="A6792">
        <v>218</v>
      </c>
      <c r="B6792" t="s">
        <v>17</v>
      </c>
      <c r="C6792">
        <f>IF(Calculator!$G218="Yes",1,0)</f>
      </c>
    </row>
    <row r="6793" spans="1:3" x14ac:dyDescent="0.25">
      <c r="A6793">
        <v>218</v>
      </c>
      <c r="B6793" t="s">
        <v>53</v>
      </c>
      <c r="C6793">
        <f>IF(Calculator!$H218="Yes",1,0)</f>
      </c>
    </row>
    <row r="6794" spans="1:3" x14ac:dyDescent="0.25">
      <c r="A6794">
        <v>218</v>
      </c>
      <c r="B6794" t="s">
        <v>54</v>
      </c>
      <c r="C6794">
        <f>(MIN(Calculator!$I218,30)-25)/5</f>
      </c>
    </row>
    <row r="6795" spans="1:3" x14ac:dyDescent="0.25">
      <c r="A6795">
        <v>218</v>
      </c>
      <c r="B6795" t="s">
        <v>55</v>
      </c>
      <c r="C6795">
        <f>(MAX(Calculator!$I218,30)-30)/5</f>
      </c>
    </row>
    <row r="6796" spans="1:3" x14ac:dyDescent="0.25">
      <c r="A6796">
        <v>218</v>
      </c>
      <c r="B6796" t="s">
        <v>56</v>
      </c>
      <c r="C6796">
        <f>(MIN(Calculator!$J218,60)-60)/-15</f>
      </c>
    </row>
    <row r="6797" spans="1:3" x14ac:dyDescent="0.25">
      <c r="A6797">
        <v>218</v>
      </c>
      <c r="B6797" t="s">
        <v>57</v>
      </c>
      <c r="C6797">
        <f>(MAX(Calculator!$J218,60)-90)/-15</f>
      </c>
    </row>
    <row r="6798" spans="1:3" x14ac:dyDescent="0.25">
      <c r="A6798">
        <v>218</v>
      </c>
      <c r="B6798" t="s">
        <v>58</v>
      </c>
      <c r="C6798">
        <f>IF(Calculator!$K218="Yes",1,0)</f>
      </c>
    </row>
    <row r="6799" spans="1:3" x14ac:dyDescent="0.25">
      <c r="A6799">
        <v>218</v>
      </c>
      <c r="B6799" t="s">
        <v>59</v>
      </c>
      <c r="C6799">
        <f>IF(Calculator!$L218="Yes",1,0)</f>
      </c>
    </row>
    <row r="6800" spans="1:3" x14ac:dyDescent="0.25">
      <c r="A6800">
        <v>218</v>
      </c>
      <c r="B6800" t="s">
        <v>60</v>
      </c>
      <c r="C6800">
        <f>((MAX(Calculator!$F218,110)-130)/20)*IF(Calculator!$K218="Yes",1,0)</f>
      </c>
    </row>
    <row r="6801" spans="1:3" x14ac:dyDescent="0.25">
      <c r="A6801">
        <v>218</v>
      </c>
      <c r="B6801" t="s">
        <v>61</v>
      </c>
      <c r="C6801">
        <f>((((Calculator!$D218-Calculator!$E218)*0.02586)-3.5))*IF(Calculator!$L218="Yes",1,0)</f>
      </c>
    </row>
    <row r="6802" spans="1:3" x14ac:dyDescent="0.25">
      <c r="A6802">
        <v>218</v>
      </c>
      <c r="B6802" t="s">
        <v>62</v>
      </c>
      <c r="C6802">
        <f>(((Calculator!$C218-55)/10)*(((((Calculator!$D218-Calculator!$E218)*0.02586)-3.5))))</f>
      </c>
    </row>
    <row r="6803" spans="1:3" x14ac:dyDescent="0.25">
      <c r="A6803">
        <v>218</v>
      </c>
      <c r="B6803" t="s">
        <v>63</v>
      </c>
      <c r="C6803">
        <f>(((Calculator!$C218-55)/10)*(((Calculator!$E218*0.02586)-1.3)/0.3))</f>
      </c>
    </row>
    <row r="6804" spans="1:3" x14ac:dyDescent="0.25">
      <c r="A6804">
        <v>218</v>
      </c>
      <c r="B6804" t="s">
        <v>64</v>
      </c>
      <c r="C6804">
        <f>(((Calculator!$C218-55)/10)*((MAX(Calculator!$F218,110)-130)/20))</f>
      </c>
    </row>
    <row r="6805" spans="1:3" x14ac:dyDescent="0.25">
      <c r="A6805">
        <v>218</v>
      </c>
      <c r="B6805" t="s">
        <v>65</v>
      </c>
      <c r="C6805">
        <f>(((Calculator!$C218-55)/10)*IF(Calculator!$G218="Yes",1,0))</f>
      </c>
    </row>
    <row r="6806" spans="1:3" x14ac:dyDescent="0.25">
      <c r="A6806">
        <v>218</v>
      </c>
      <c r="B6806" t="s">
        <v>66</v>
      </c>
      <c r="C6806">
        <f>(((Calculator!$C218-55)/10)*IF(Calculator!$H218="Yes",1,0))</f>
      </c>
    </row>
    <row r="6807" spans="1:3" x14ac:dyDescent="0.25">
      <c r="A6807">
        <v>218</v>
      </c>
      <c r="B6807" t="s">
        <v>67</v>
      </c>
      <c r="C6807">
        <f>(((Calculator!$C218-55)/10)*((MAX(Calculator!$I218,30)-30)/5))</f>
      </c>
    </row>
    <row r="6808" spans="1:3" x14ac:dyDescent="0.25">
      <c r="A6808">
        <v>218</v>
      </c>
      <c r="B6808" t="s">
        <v>68</v>
      </c>
      <c r="C6808">
        <f>(((Calculator!$C218-55)/10)*((MIN(Calculator!$J218,60)-60)/-15))</f>
      </c>
    </row>
    <row r="6809" spans="1:3" x14ac:dyDescent="0.25">
      <c r="A6809">
        <v>218</v>
      </c>
      <c r="B6809" t="s">
        <v>69</v>
      </c>
      <c r="C6809">
        <f>IF(AND(Calculator!$O218&lt;&gt;"",Calculator!$O218&gt;=4,Calculator!$O218&lt;=6),1,0)</f>
      </c>
    </row>
    <row r="6810" spans="1:3" x14ac:dyDescent="0.25">
      <c r="A6810">
        <v>218</v>
      </c>
      <c r="B6810" t="s">
        <v>70</v>
      </c>
      <c r="C6810">
        <f>IF(AND(Calculator!$O218&lt;&gt;"",Calculator!$O218&gt;=7,Calculator!$O218&lt;=10),1,0)</f>
      </c>
    </row>
    <row r="6811" spans="1:3" x14ac:dyDescent="0.25">
      <c r="A6811">
        <v>218</v>
      </c>
      <c r="B6811" t="s">
        <v>71</v>
      </c>
      <c r="C6811">
        <f>IF(Calculator!$O218="",1,0)</f>
      </c>
    </row>
    <row r="6812" spans="1:3" x14ac:dyDescent="0.25">
      <c r="A6812">
        <v>218</v>
      </c>
      <c r="B6812" t="s">
        <v>72</v>
      </c>
      <c r="C6812">
        <f>IF(OR(Calculator!$M218="",Calculator!$M218=0),0,LN(Calculator!$M218))</f>
      </c>
    </row>
    <row r="6813" spans="1:3" x14ac:dyDescent="0.25">
      <c r="A6813">
        <v>218</v>
      </c>
      <c r="B6813" t="s">
        <v>73</v>
      </c>
      <c r="C6813">
        <f>IF(Calculator!$M218="",1,0)</f>
      </c>
    </row>
    <row r="6814" spans="1:3" x14ac:dyDescent="0.25">
      <c r="A6814">
        <v>218</v>
      </c>
      <c r="B6814" t="s">
        <v>74</v>
      </c>
      <c r="C6814">
        <f>IF(Calculator!$N218="",0,(Calculator!$N218-5.3)*IF(Calculator!$G218="Yes",1,0))</f>
      </c>
    </row>
    <row r="6815" spans="1:3" x14ac:dyDescent="0.25">
      <c r="A6815">
        <v>218</v>
      </c>
      <c r="B6815" t="s">
        <v>75</v>
      </c>
      <c r="C6815">
        <f>IF(Calculator!$N218="",0,(Calculator!$N218-5.3)*(1-IF(Calculator!$G218="Yes",1,0)))</f>
      </c>
    </row>
    <row r="6816" spans="1:3" x14ac:dyDescent="0.25">
      <c r="A6816">
        <v>218</v>
      </c>
      <c r="B6816" t="s">
        <v>76</v>
      </c>
      <c r="C6816">
        <f>IF(Calculator!$N218="",1,0)</f>
      </c>
    </row>
    <row r="6817" spans="1:3" x14ac:dyDescent="0.25">
      <c r="A6817">
        <v>218</v>
      </c>
      <c r="B6817" t="s">
        <v>77</v>
      </c>
      <c r="C6817">
        <f>1</f>
      </c>
    </row>
    <row r="6818" spans="1:3" x14ac:dyDescent="0.25">
      <c r="A6818">
        <v>219</v>
      </c>
      <c r="B6818" t="s">
        <v>47</v>
      </c>
      <c r="C6818">
        <f>(Calculator!$C219-55)/10</f>
      </c>
    </row>
    <row r="6819" spans="1:3" x14ac:dyDescent="0.25">
      <c r="A6819">
        <v>219</v>
      </c>
      <c r="B6819" t="s">
        <v>48</v>
      </c>
      <c r="C6819">
        <f>((Calculator!$C219-55)/10)^2</f>
      </c>
    </row>
    <row r="6820" spans="1:3" x14ac:dyDescent="0.25">
      <c r="A6820">
        <v>219</v>
      </c>
      <c r="B6820" t="s">
        <v>49</v>
      </c>
      <c r="C6820">
        <f>((Calculator!$D219-Calculator!$E219)*0.02586)-3.5</f>
      </c>
    </row>
    <row r="6821" spans="1:3" x14ac:dyDescent="0.25">
      <c r="A6821">
        <v>219</v>
      </c>
      <c r="B6821" t="s">
        <v>50</v>
      </c>
      <c r="C6821">
        <f>((Calculator!$E219*0.02586)-1.3)/0.3</f>
      </c>
    </row>
    <row r="6822" spans="1:3" x14ac:dyDescent="0.25">
      <c r="A6822">
        <v>219</v>
      </c>
      <c r="B6822" t="s">
        <v>51</v>
      </c>
      <c r="C6822">
        <f>(MIN(Calculator!$F219,110)-110)/20</f>
      </c>
    </row>
    <row r="6823" spans="1:3" x14ac:dyDescent="0.25">
      <c r="A6823">
        <v>219</v>
      </c>
      <c r="B6823" t="s">
        <v>52</v>
      </c>
      <c r="C6823">
        <f>(MAX(Calculator!$F219,110)-130)/20</f>
      </c>
    </row>
    <row r="6824" spans="1:3" x14ac:dyDescent="0.25">
      <c r="A6824">
        <v>219</v>
      </c>
      <c r="B6824" t="s">
        <v>17</v>
      </c>
      <c r="C6824">
        <f>IF(Calculator!$G219="Yes",1,0)</f>
      </c>
    </row>
    <row r="6825" spans="1:3" x14ac:dyDescent="0.25">
      <c r="A6825">
        <v>219</v>
      </c>
      <c r="B6825" t="s">
        <v>53</v>
      </c>
      <c r="C6825">
        <f>IF(Calculator!$H219="Yes",1,0)</f>
      </c>
    </row>
    <row r="6826" spans="1:3" x14ac:dyDescent="0.25">
      <c r="A6826">
        <v>219</v>
      </c>
      <c r="B6826" t="s">
        <v>54</v>
      </c>
      <c r="C6826">
        <f>(MIN(Calculator!$I219,30)-25)/5</f>
      </c>
    </row>
    <row r="6827" spans="1:3" x14ac:dyDescent="0.25">
      <c r="A6827">
        <v>219</v>
      </c>
      <c r="B6827" t="s">
        <v>55</v>
      </c>
      <c r="C6827">
        <f>(MAX(Calculator!$I219,30)-30)/5</f>
      </c>
    </row>
    <row r="6828" spans="1:3" x14ac:dyDescent="0.25">
      <c r="A6828">
        <v>219</v>
      </c>
      <c r="B6828" t="s">
        <v>56</v>
      </c>
      <c r="C6828">
        <f>(MIN(Calculator!$J219,60)-60)/-15</f>
      </c>
    </row>
    <row r="6829" spans="1:3" x14ac:dyDescent="0.25">
      <c r="A6829">
        <v>219</v>
      </c>
      <c r="B6829" t="s">
        <v>57</v>
      </c>
      <c r="C6829">
        <f>(MAX(Calculator!$J219,60)-90)/-15</f>
      </c>
    </row>
    <row r="6830" spans="1:3" x14ac:dyDescent="0.25">
      <c r="A6830">
        <v>219</v>
      </c>
      <c r="B6830" t="s">
        <v>58</v>
      </c>
      <c r="C6830">
        <f>IF(Calculator!$K219="Yes",1,0)</f>
      </c>
    </row>
    <row r="6831" spans="1:3" x14ac:dyDescent="0.25">
      <c r="A6831">
        <v>219</v>
      </c>
      <c r="B6831" t="s">
        <v>59</v>
      </c>
      <c r="C6831">
        <f>IF(Calculator!$L219="Yes",1,0)</f>
      </c>
    </row>
    <row r="6832" spans="1:3" x14ac:dyDescent="0.25">
      <c r="A6832">
        <v>219</v>
      </c>
      <c r="B6832" t="s">
        <v>60</v>
      </c>
      <c r="C6832">
        <f>((MAX(Calculator!$F219,110)-130)/20)*IF(Calculator!$K219="Yes",1,0)</f>
      </c>
    </row>
    <row r="6833" spans="1:3" x14ac:dyDescent="0.25">
      <c r="A6833">
        <v>219</v>
      </c>
      <c r="B6833" t="s">
        <v>61</v>
      </c>
      <c r="C6833">
        <f>((((Calculator!$D219-Calculator!$E219)*0.02586)-3.5))*IF(Calculator!$L219="Yes",1,0)</f>
      </c>
    </row>
    <row r="6834" spans="1:3" x14ac:dyDescent="0.25">
      <c r="A6834">
        <v>219</v>
      </c>
      <c r="B6834" t="s">
        <v>62</v>
      </c>
      <c r="C6834">
        <f>(((Calculator!$C219-55)/10)*(((((Calculator!$D219-Calculator!$E219)*0.02586)-3.5))))</f>
      </c>
    </row>
    <row r="6835" spans="1:3" x14ac:dyDescent="0.25">
      <c r="A6835">
        <v>219</v>
      </c>
      <c r="B6835" t="s">
        <v>63</v>
      </c>
      <c r="C6835">
        <f>(((Calculator!$C219-55)/10)*(((Calculator!$E219*0.02586)-1.3)/0.3))</f>
      </c>
    </row>
    <row r="6836" spans="1:3" x14ac:dyDescent="0.25">
      <c r="A6836">
        <v>219</v>
      </c>
      <c r="B6836" t="s">
        <v>64</v>
      </c>
      <c r="C6836">
        <f>(((Calculator!$C219-55)/10)*((MAX(Calculator!$F219,110)-130)/20))</f>
      </c>
    </row>
    <row r="6837" spans="1:3" x14ac:dyDescent="0.25">
      <c r="A6837">
        <v>219</v>
      </c>
      <c r="B6837" t="s">
        <v>65</v>
      </c>
      <c r="C6837">
        <f>(((Calculator!$C219-55)/10)*IF(Calculator!$G219="Yes",1,0))</f>
      </c>
    </row>
    <row r="6838" spans="1:3" x14ac:dyDescent="0.25">
      <c r="A6838">
        <v>219</v>
      </c>
      <c r="B6838" t="s">
        <v>66</v>
      </c>
      <c r="C6838">
        <f>(((Calculator!$C219-55)/10)*IF(Calculator!$H219="Yes",1,0))</f>
      </c>
    </row>
    <row r="6839" spans="1:3" x14ac:dyDescent="0.25">
      <c r="A6839">
        <v>219</v>
      </c>
      <c r="B6839" t="s">
        <v>67</v>
      </c>
      <c r="C6839">
        <f>(((Calculator!$C219-55)/10)*((MAX(Calculator!$I219,30)-30)/5))</f>
      </c>
    </row>
    <row r="6840" spans="1:3" x14ac:dyDescent="0.25">
      <c r="A6840">
        <v>219</v>
      </c>
      <c r="B6840" t="s">
        <v>68</v>
      </c>
      <c r="C6840">
        <f>(((Calculator!$C219-55)/10)*((MIN(Calculator!$J219,60)-60)/-15))</f>
      </c>
    </row>
    <row r="6841" spans="1:3" x14ac:dyDescent="0.25">
      <c r="A6841">
        <v>219</v>
      </c>
      <c r="B6841" t="s">
        <v>69</v>
      </c>
      <c r="C6841">
        <f>IF(AND(Calculator!$O219&lt;&gt;"",Calculator!$O219&gt;=4,Calculator!$O219&lt;=6),1,0)</f>
      </c>
    </row>
    <row r="6842" spans="1:3" x14ac:dyDescent="0.25">
      <c r="A6842">
        <v>219</v>
      </c>
      <c r="B6842" t="s">
        <v>70</v>
      </c>
      <c r="C6842">
        <f>IF(AND(Calculator!$O219&lt;&gt;"",Calculator!$O219&gt;=7,Calculator!$O219&lt;=10),1,0)</f>
      </c>
    </row>
    <row r="6843" spans="1:3" x14ac:dyDescent="0.25">
      <c r="A6843">
        <v>219</v>
      </c>
      <c r="B6843" t="s">
        <v>71</v>
      </c>
      <c r="C6843">
        <f>IF(Calculator!$O219="",1,0)</f>
      </c>
    </row>
    <row r="6844" spans="1:3" x14ac:dyDescent="0.25">
      <c r="A6844">
        <v>219</v>
      </c>
      <c r="B6844" t="s">
        <v>72</v>
      </c>
      <c r="C6844">
        <f>IF(OR(Calculator!$M219="",Calculator!$M219=0),0,LN(Calculator!$M219))</f>
      </c>
    </row>
    <row r="6845" spans="1:3" x14ac:dyDescent="0.25">
      <c r="A6845">
        <v>219</v>
      </c>
      <c r="B6845" t="s">
        <v>73</v>
      </c>
      <c r="C6845">
        <f>IF(Calculator!$M219="",1,0)</f>
      </c>
    </row>
    <row r="6846" spans="1:3" x14ac:dyDescent="0.25">
      <c r="A6846">
        <v>219</v>
      </c>
      <c r="B6846" t="s">
        <v>74</v>
      </c>
      <c r="C6846">
        <f>IF(Calculator!$N219="",0,(Calculator!$N219-5.3)*IF(Calculator!$G219="Yes",1,0))</f>
      </c>
    </row>
    <row r="6847" spans="1:3" x14ac:dyDescent="0.25">
      <c r="A6847">
        <v>219</v>
      </c>
      <c r="B6847" t="s">
        <v>75</v>
      </c>
      <c r="C6847">
        <f>IF(Calculator!$N219="",0,(Calculator!$N219-5.3)*(1-IF(Calculator!$G219="Yes",1,0)))</f>
      </c>
    </row>
    <row r="6848" spans="1:3" x14ac:dyDescent="0.25">
      <c r="A6848">
        <v>219</v>
      </c>
      <c r="B6848" t="s">
        <v>76</v>
      </c>
      <c r="C6848">
        <f>IF(Calculator!$N219="",1,0)</f>
      </c>
    </row>
    <row r="6849" spans="1:3" x14ac:dyDescent="0.25">
      <c r="A6849">
        <v>219</v>
      </c>
      <c r="B6849" t="s">
        <v>77</v>
      </c>
      <c r="C6849">
        <f>1</f>
      </c>
    </row>
    <row r="6850" spans="1:3" x14ac:dyDescent="0.25">
      <c r="A6850">
        <v>220</v>
      </c>
      <c r="B6850" t="s">
        <v>47</v>
      </c>
      <c r="C6850">
        <f>(Calculator!$C220-55)/10</f>
      </c>
    </row>
    <row r="6851" spans="1:3" x14ac:dyDescent="0.25">
      <c r="A6851">
        <v>220</v>
      </c>
      <c r="B6851" t="s">
        <v>48</v>
      </c>
      <c r="C6851">
        <f>((Calculator!$C220-55)/10)^2</f>
      </c>
    </row>
    <row r="6852" spans="1:3" x14ac:dyDescent="0.25">
      <c r="A6852">
        <v>220</v>
      </c>
      <c r="B6852" t="s">
        <v>49</v>
      </c>
      <c r="C6852">
        <f>((Calculator!$D220-Calculator!$E220)*0.02586)-3.5</f>
      </c>
    </row>
    <row r="6853" spans="1:3" x14ac:dyDescent="0.25">
      <c r="A6853">
        <v>220</v>
      </c>
      <c r="B6853" t="s">
        <v>50</v>
      </c>
      <c r="C6853">
        <f>((Calculator!$E220*0.02586)-1.3)/0.3</f>
      </c>
    </row>
    <row r="6854" spans="1:3" x14ac:dyDescent="0.25">
      <c r="A6854">
        <v>220</v>
      </c>
      <c r="B6854" t="s">
        <v>51</v>
      </c>
      <c r="C6854">
        <f>(MIN(Calculator!$F220,110)-110)/20</f>
      </c>
    </row>
    <row r="6855" spans="1:3" x14ac:dyDescent="0.25">
      <c r="A6855">
        <v>220</v>
      </c>
      <c r="B6855" t="s">
        <v>52</v>
      </c>
      <c r="C6855">
        <f>(MAX(Calculator!$F220,110)-130)/20</f>
      </c>
    </row>
    <row r="6856" spans="1:3" x14ac:dyDescent="0.25">
      <c r="A6856">
        <v>220</v>
      </c>
      <c r="B6856" t="s">
        <v>17</v>
      </c>
      <c r="C6856">
        <f>IF(Calculator!$G220="Yes",1,0)</f>
      </c>
    </row>
    <row r="6857" spans="1:3" x14ac:dyDescent="0.25">
      <c r="A6857">
        <v>220</v>
      </c>
      <c r="B6857" t="s">
        <v>53</v>
      </c>
      <c r="C6857">
        <f>IF(Calculator!$H220="Yes",1,0)</f>
      </c>
    </row>
    <row r="6858" spans="1:3" x14ac:dyDescent="0.25">
      <c r="A6858">
        <v>220</v>
      </c>
      <c r="B6858" t="s">
        <v>54</v>
      </c>
      <c r="C6858">
        <f>(MIN(Calculator!$I220,30)-25)/5</f>
      </c>
    </row>
    <row r="6859" spans="1:3" x14ac:dyDescent="0.25">
      <c r="A6859">
        <v>220</v>
      </c>
      <c r="B6859" t="s">
        <v>55</v>
      </c>
      <c r="C6859">
        <f>(MAX(Calculator!$I220,30)-30)/5</f>
      </c>
    </row>
    <row r="6860" spans="1:3" x14ac:dyDescent="0.25">
      <c r="A6860">
        <v>220</v>
      </c>
      <c r="B6860" t="s">
        <v>56</v>
      </c>
      <c r="C6860">
        <f>(MIN(Calculator!$J220,60)-60)/-15</f>
      </c>
    </row>
    <row r="6861" spans="1:3" x14ac:dyDescent="0.25">
      <c r="A6861">
        <v>220</v>
      </c>
      <c r="B6861" t="s">
        <v>57</v>
      </c>
      <c r="C6861">
        <f>(MAX(Calculator!$J220,60)-90)/-15</f>
      </c>
    </row>
    <row r="6862" spans="1:3" x14ac:dyDescent="0.25">
      <c r="A6862">
        <v>220</v>
      </c>
      <c r="B6862" t="s">
        <v>58</v>
      </c>
      <c r="C6862">
        <f>IF(Calculator!$K220="Yes",1,0)</f>
      </c>
    </row>
    <row r="6863" spans="1:3" x14ac:dyDescent="0.25">
      <c r="A6863">
        <v>220</v>
      </c>
      <c r="B6863" t="s">
        <v>59</v>
      </c>
      <c r="C6863">
        <f>IF(Calculator!$L220="Yes",1,0)</f>
      </c>
    </row>
    <row r="6864" spans="1:3" x14ac:dyDescent="0.25">
      <c r="A6864">
        <v>220</v>
      </c>
      <c r="B6864" t="s">
        <v>60</v>
      </c>
      <c r="C6864">
        <f>((MAX(Calculator!$F220,110)-130)/20)*IF(Calculator!$K220="Yes",1,0)</f>
      </c>
    </row>
    <row r="6865" spans="1:3" x14ac:dyDescent="0.25">
      <c r="A6865">
        <v>220</v>
      </c>
      <c r="B6865" t="s">
        <v>61</v>
      </c>
      <c r="C6865">
        <f>((((Calculator!$D220-Calculator!$E220)*0.02586)-3.5))*IF(Calculator!$L220="Yes",1,0)</f>
      </c>
    </row>
    <row r="6866" spans="1:3" x14ac:dyDescent="0.25">
      <c r="A6866">
        <v>220</v>
      </c>
      <c r="B6866" t="s">
        <v>62</v>
      </c>
      <c r="C6866">
        <f>(((Calculator!$C220-55)/10)*(((((Calculator!$D220-Calculator!$E220)*0.02586)-3.5))))</f>
      </c>
    </row>
    <row r="6867" spans="1:3" x14ac:dyDescent="0.25">
      <c r="A6867">
        <v>220</v>
      </c>
      <c r="B6867" t="s">
        <v>63</v>
      </c>
      <c r="C6867">
        <f>(((Calculator!$C220-55)/10)*(((Calculator!$E220*0.02586)-1.3)/0.3))</f>
      </c>
    </row>
    <row r="6868" spans="1:3" x14ac:dyDescent="0.25">
      <c r="A6868">
        <v>220</v>
      </c>
      <c r="B6868" t="s">
        <v>64</v>
      </c>
      <c r="C6868">
        <f>(((Calculator!$C220-55)/10)*((MAX(Calculator!$F220,110)-130)/20))</f>
      </c>
    </row>
    <row r="6869" spans="1:3" x14ac:dyDescent="0.25">
      <c r="A6869">
        <v>220</v>
      </c>
      <c r="B6869" t="s">
        <v>65</v>
      </c>
      <c r="C6869">
        <f>(((Calculator!$C220-55)/10)*IF(Calculator!$G220="Yes",1,0))</f>
      </c>
    </row>
    <row r="6870" spans="1:3" x14ac:dyDescent="0.25">
      <c r="A6870">
        <v>220</v>
      </c>
      <c r="B6870" t="s">
        <v>66</v>
      </c>
      <c r="C6870">
        <f>(((Calculator!$C220-55)/10)*IF(Calculator!$H220="Yes",1,0))</f>
      </c>
    </row>
    <row r="6871" spans="1:3" x14ac:dyDescent="0.25">
      <c r="A6871">
        <v>220</v>
      </c>
      <c r="B6871" t="s">
        <v>67</v>
      </c>
      <c r="C6871">
        <f>(((Calculator!$C220-55)/10)*((MAX(Calculator!$I220,30)-30)/5))</f>
      </c>
    </row>
    <row r="6872" spans="1:3" x14ac:dyDescent="0.25">
      <c r="A6872">
        <v>220</v>
      </c>
      <c r="B6872" t="s">
        <v>68</v>
      </c>
      <c r="C6872">
        <f>(((Calculator!$C220-55)/10)*((MIN(Calculator!$J220,60)-60)/-15))</f>
      </c>
    </row>
    <row r="6873" spans="1:3" x14ac:dyDescent="0.25">
      <c r="A6873">
        <v>220</v>
      </c>
      <c r="B6873" t="s">
        <v>69</v>
      </c>
      <c r="C6873">
        <f>IF(AND(Calculator!$O220&lt;&gt;"",Calculator!$O220&gt;=4,Calculator!$O220&lt;=6),1,0)</f>
      </c>
    </row>
    <row r="6874" spans="1:3" x14ac:dyDescent="0.25">
      <c r="A6874">
        <v>220</v>
      </c>
      <c r="B6874" t="s">
        <v>70</v>
      </c>
      <c r="C6874">
        <f>IF(AND(Calculator!$O220&lt;&gt;"",Calculator!$O220&gt;=7,Calculator!$O220&lt;=10),1,0)</f>
      </c>
    </row>
    <row r="6875" spans="1:3" x14ac:dyDescent="0.25">
      <c r="A6875">
        <v>220</v>
      </c>
      <c r="B6875" t="s">
        <v>71</v>
      </c>
      <c r="C6875">
        <f>IF(Calculator!$O220="",1,0)</f>
      </c>
    </row>
    <row r="6876" spans="1:3" x14ac:dyDescent="0.25">
      <c r="A6876">
        <v>220</v>
      </c>
      <c r="B6876" t="s">
        <v>72</v>
      </c>
      <c r="C6876">
        <f>IF(OR(Calculator!$M220="",Calculator!$M220=0),0,LN(Calculator!$M220))</f>
      </c>
    </row>
    <row r="6877" spans="1:3" x14ac:dyDescent="0.25">
      <c r="A6877">
        <v>220</v>
      </c>
      <c r="B6877" t="s">
        <v>73</v>
      </c>
      <c r="C6877">
        <f>IF(Calculator!$M220="",1,0)</f>
      </c>
    </row>
    <row r="6878" spans="1:3" x14ac:dyDescent="0.25">
      <c r="A6878">
        <v>220</v>
      </c>
      <c r="B6878" t="s">
        <v>74</v>
      </c>
      <c r="C6878">
        <f>IF(Calculator!$N220="",0,(Calculator!$N220-5.3)*IF(Calculator!$G220="Yes",1,0))</f>
      </c>
    </row>
    <row r="6879" spans="1:3" x14ac:dyDescent="0.25">
      <c r="A6879">
        <v>220</v>
      </c>
      <c r="B6879" t="s">
        <v>75</v>
      </c>
      <c r="C6879">
        <f>IF(Calculator!$N220="",0,(Calculator!$N220-5.3)*(1-IF(Calculator!$G220="Yes",1,0)))</f>
      </c>
    </row>
    <row r="6880" spans="1:3" x14ac:dyDescent="0.25">
      <c r="A6880">
        <v>220</v>
      </c>
      <c r="B6880" t="s">
        <v>76</v>
      </c>
      <c r="C6880">
        <f>IF(Calculator!$N220="",1,0)</f>
      </c>
    </row>
    <row r="6881" spans="1:3" x14ac:dyDescent="0.25">
      <c r="A6881">
        <v>220</v>
      </c>
      <c r="B6881" t="s">
        <v>77</v>
      </c>
      <c r="C6881">
        <f>1</f>
      </c>
    </row>
    <row r="6882" spans="1:3" x14ac:dyDescent="0.25">
      <c r="A6882">
        <v>221</v>
      </c>
      <c r="B6882" t="s">
        <v>47</v>
      </c>
      <c r="C6882">
        <f>(Calculator!$C221-55)/10</f>
      </c>
    </row>
    <row r="6883" spans="1:3" x14ac:dyDescent="0.25">
      <c r="A6883">
        <v>221</v>
      </c>
      <c r="B6883" t="s">
        <v>48</v>
      </c>
      <c r="C6883">
        <f>((Calculator!$C221-55)/10)^2</f>
      </c>
    </row>
    <row r="6884" spans="1:3" x14ac:dyDescent="0.25">
      <c r="A6884">
        <v>221</v>
      </c>
      <c r="B6884" t="s">
        <v>49</v>
      </c>
      <c r="C6884">
        <f>((Calculator!$D221-Calculator!$E221)*0.02586)-3.5</f>
      </c>
    </row>
    <row r="6885" spans="1:3" x14ac:dyDescent="0.25">
      <c r="A6885">
        <v>221</v>
      </c>
      <c r="B6885" t="s">
        <v>50</v>
      </c>
      <c r="C6885">
        <f>((Calculator!$E221*0.02586)-1.3)/0.3</f>
      </c>
    </row>
    <row r="6886" spans="1:3" x14ac:dyDescent="0.25">
      <c r="A6886">
        <v>221</v>
      </c>
      <c r="B6886" t="s">
        <v>51</v>
      </c>
      <c r="C6886">
        <f>(MIN(Calculator!$F221,110)-110)/20</f>
      </c>
    </row>
    <row r="6887" spans="1:3" x14ac:dyDescent="0.25">
      <c r="A6887">
        <v>221</v>
      </c>
      <c r="B6887" t="s">
        <v>52</v>
      </c>
      <c r="C6887">
        <f>(MAX(Calculator!$F221,110)-130)/20</f>
      </c>
    </row>
    <row r="6888" spans="1:3" x14ac:dyDescent="0.25">
      <c r="A6888">
        <v>221</v>
      </c>
      <c r="B6888" t="s">
        <v>17</v>
      </c>
      <c r="C6888">
        <f>IF(Calculator!$G221="Yes",1,0)</f>
      </c>
    </row>
    <row r="6889" spans="1:3" x14ac:dyDescent="0.25">
      <c r="A6889">
        <v>221</v>
      </c>
      <c r="B6889" t="s">
        <v>53</v>
      </c>
      <c r="C6889">
        <f>IF(Calculator!$H221="Yes",1,0)</f>
      </c>
    </row>
    <row r="6890" spans="1:3" x14ac:dyDescent="0.25">
      <c r="A6890">
        <v>221</v>
      </c>
      <c r="B6890" t="s">
        <v>54</v>
      </c>
      <c r="C6890">
        <f>(MIN(Calculator!$I221,30)-25)/5</f>
      </c>
    </row>
    <row r="6891" spans="1:3" x14ac:dyDescent="0.25">
      <c r="A6891">
        <v>221</v>
      </c>
      <c r="B6891" t="s">
        <v>55</v>
      </c>
      <c r="C6891">
        <f>(MAX(Calculator!$I221,30)-30)/5</f>
      </c>
    </row>
    <row r="6892" spans="1:3" x14ac:dyDescent="0.25">
      <c r="A6892">
        <v>221</v>
      </c>
      <c r="B6892" t="s">
        <v>56</v>
      </c>
      <c r="C6892">
        <f>(MIN(Calculator!$J221,60)-60)/-15</f>
      </c>
    </row>
    <row r="6893" spans="1:3" x14ac:dyDescent="0.25">
      <c r="A6893">
        <v>221</v>
      </c>
      <c r="B6893" t="s">
        <v>57</v>
      </c>
      <c r="C6893">
        <f>(MAX(Calculator!$J221,60)-90)/-15</f>
      </c>
    </row>
    <row r="6894" spans="1:3" x14ac:dyDescent="0.25">
      <c r="A6894">
        <v>221</v>
      </c>
      <c r="B6894" t="s">
        <v>58</v>
      </c>
      <c r="C6894">
        <f>IF(Calculator!$K221="Yes",1,0)</f>
      </c>
    </row>
    <row r="6895" spans="1:3" x14ac:dyDescent="0.25">
      <c r="A6895">
        <v>221</v>
      </c>
      <c r="B6895" t="s">
        <v>59</v>
      </c>
      <c r="C6895">
        <f>IF(Calculator!$L221="Yes",1,0)</f>
      </c>
    </row>
    <row r="6896" spans="1:3" x14ac:dyDescent="0.25">
      <c r="A6896">
        <v>221</v>
      </c>
      <c r="B6896" t="s">
        <v>60</v>
      </c>
      <c r="C6896">
        <f>((MAX(Calculator!$F221,110)-130)/20)*IF(Calculator!$K221="Yes",1,0)</f>
      </c>
    </row>
    <row r="6897" spans="1:3" x14ac:dyDescent="0.25">
      <c r="A6897">
        <v>221</v>
      </c>
      <c r="B6897" t="s">
        <v>61</v>
      </c>
      <c r="C6897">
        <f>((((Calculator!$D221-Calculator!$E221)*0.02586)-3.5))*IF(Calculator!$L221="Yes",1,0)</f>
      </c>
    </row>
    <row r="6898" spans="1:3" x14ac:dyDescent="0.25">
      <c r="A6898">
        <v>221</v>
      </c>
      <c r="B6898" t="s">
        <v>62</v>
      </c>
      <c r="C6898">
        <f>(((Calculator!$C221-55)/10)*(((((Calculator!$D221-Calculator!$E221)*0.02586)-3.5))))</f>
      </c>
    </row>
    <row r="6899" spans="1:3" x14ac:dyDescent="0.25">
      <c r="A6899">
        <v>221</v>
      </c>
      <c r="B6899" t="s">
        <v>63</v>
      </c>
      <c r="C6899">
        <f>(((Calculator!$C221-55)/10)*(((Calculator!$E221*0.02586)-1.3)/0.3))</f>
      </c>
    </row>
    <row r="6900" spans="1:3" x14ac:dyDescent="0.25">
      <c r="A6900">
        <v>221</v>
      </c>
      <c r="B6900" t="s">
        <v>64</v>
      </c>
      <c r="C6900">
        <f>(((Calculator!$C221-55)/10)*((MAX(Calculator!$F221,110)-130)/20))</f>
      </c>
    </row>
    <row r="6901" spans="1:3" x14ac:dyDescent="0.25">
      <c r="A6901">
        <v>221</v>
      </c>
      <c r="B6901" t="s">
        <v>65</v>
      </c>
      <c r="C6901">
        <f>(((Calculator!$C221-55)/10)*IF(Calculator!$G221="Yes",1,0))</f>
      </c>
    </row>
    <row r="6902" spans="1:3" x14ac:dyDescent="0.25">
      <c r="A6902">
        <v>221</v>
      </c>
      <c r="B6902" t="s">
        <v>66</v>
      </c>
      <c r="C6902">
        <f>(((Calculator!$C221-55)/10)*IF(Calculator!$H221="Yes",1,0))</f>
      </c>
    </row>
    <row r="6903" spans="1:3" x14ac:dyDescent="0.25">
      <c r="A6903">
        <v>221</v>
      </c>
      <c r="B6903" t="s">
        <v>67</v>
      </c>
      <c r="C6903">
        <f>(((Calculator!$C221-55)/10)*((MAX(Calculator!$I221,30)-30)/5))</f>
      </c>
    </row>
    <row r="6904" spans="1:3" x14ac:dyDescent="0.25">
      <c r="A6904">
        <v>221</v>
      </c>
      <c r="B6904" t="s">
        <v>68</v>
      </c>
      <c r="C6904">
        <f>(((Calculator!$C221-55)/10)*((MIN(Calculator!$J221,60)-60)/-15))</f>
      </c>
    </row>
    <row r="6905" spans="1:3" x14ac:dyDescent="0.25">
      <c r="A6905">
        <v>221</v>
      </c>
      <c r="B6905" t="s">
        <v>69</v>
      </c>
      <c r="C6905">
        <f>IF(AND(Calculator!$O221&lt;&gt;"",Calculator!$O221&gt;=4,Calculator!$O221&lt;=6),1,0)</f>
      </c>
    </row>
    <row r="6906" spans="1:3" x14ac:dyDescent="0.25">
      <c r="A6906">
        <v>221</v>
      </c>
      <c r="B6906" t="s">
        <v>70</v>
      </c>
      <c r="C6906">
        <f>IF(AND(Calculator!$O221&lt;&gt;"",Calculator!$O221&gt;=7,Calculator!$O221&lt;=10),1,0)</f>
      </c>
    </row>
    <row r="6907" spans="1:3" x14ac:dyDescent="0.25">
      <c r="A6907">
        <v>221</v>
      </c>
      <c r="B6907" t="s">
        <v>71</v>
      </c>
      <c r="C6907">
        <f>IF(Calculator!$O221="",1,0)</f>
      </c>
    </row>
    <row r="6908" spans="1:3" x14ac:dyDescent="0.25">
      <c r="A6908">
        <v>221</v>
      </c>
      <c r="B6908" t="s">
        <v>72</v>
      </c>
      <c r="C6908">
        <f>IF(OR(Calculator!$M221="",Calculator!$M221=0),0,LN(Calculator!$M221))</f>
      </c>
    </row>
    <row r="6909" spans="1:3" x14ac:dyDescent="0.25">
      <c r="A6909">
        <v>221</v>
      </c>
      <c r="B6909" t="s">
        <v>73</v>
      </c>
      <c r="C6909">
        <f>IF(Calculator!$M221="",1,0)</f>
      </c>
    </row>
    <row r="6910" spans="1:3" x14ac:dyDescent="0.25">
      <c r="A6910">
        <v>221</v>
      </c>
      <c r="B6910" t="s">
        <v>74</v>
      </c>
      <c r="C6910">
        <f>IF(Calculator!$N221="",0,(Calculator!$N221-5.3)*IF(Calculator!$G221="Yes",1,0))</f>
      </c>
    </row>
    <row r="6911" spans="1:3" x14ac:dyDescent="0.25">
      <c r="A6911">
        <v>221</v>
      </c>
      <c r="B6911" t="s">
        <v>75</v>
      </c>
      <c r="C6911">
        <f>IF(Calculator!$N221="",0,(Calculator!$N221-5.3)*(1-IF(Calculator!$G221="Yes",1,0)))</f>
      </c>
    </row>
    <row r="6912" spans="1:3" x14ac:dyDescent="0.25">
      <c r="A6912">
        <v>221</v>
      </c>
      <c r="B6912" t="s">
        <v>76</v>
      </c>
      <c r="C6912">
        <f>IF(Calculator!$N221="",1,0)</f>
      </c>
    </row>
    <row r="6913" spans="1:3" x14ac:dyDescent="0.25">
      <c r="A6913">
        <v>221</v>
      </c>
      <c r="B6913" t="s">
        <v>77</v>
      </c>
      <c r="C6913">
        <f>1</f>
      </c>
    </row>
    <row r="6914" spans="1:3" x14ac:dyDescent="0.25">
      <c r="A6914">
        <v>222</v>
      </c>
      <c r="B6914" t="s">
        <v>47</v>
      </c>
      <c r="C6914">
        <f>(Calculator!$C222-55)/10</f>
      </c>
    </row>
    <row r="6915" spans="1:3" x14ac:dyDescent="0.25">
      <c r="A6915">
        <v>222</v>
      </c>
      <c r="B6915" t="s">
        <v>48</v>
      </c>
      <c r="C6915">
        <f>((Calculator!$C222-55)/10)^2</f>
      </c>
    </row>
    <row r="6916" spans="1:3" x14ac:dyDescent="0.25">
      <c r="A6916">
        <v>222</v>
      </c>
      <c r="B6916" t="s">
        <v>49</v>
      </c>
      <c r="C6916">
        <f>((Calculator!$D222-Calculator!$E222)*0.02586)-3.5</f>
      </c>
    </row>
    <row r="6917" spans="1:3" x14ac:dyDescent="0.25">
      <c r="A6917">
        <v>222</v>
      </c>
      <c r="B6917" t="s">
        <v>50</v>
      </c>
      <c r="C6917">
        <f>((Calculator!$E222*0.02586)-1.3)/0.3</f>
      </c>
    </row>
    <row r="6918" spans="1:3" x14ac:dyDescent="0.25">
      <c r="A6918">
        <v>222</v>
      </c>
      <c r="B6918" t="s">
        <v>51</v>
      </c>
      <c r="C6918">
        <f>(MIN(Calculator!$F222,110)-110)/20</f>
      </c>
    </row>
    <row r="6919" spans="1:3" x14ac:dyDescent="0.25">
      <c r="A6919">
        <v>222</v>
      </c>
      <c r="B6919" t="s">
        <v>52</v>
      </c>
      <c r="C6919">
        <f>(MAX(Calculator!$F222,110)-130)/20</f>
      </c>
    </row>
    <row r="6920" spans="1:3" x14ac:dyDescent="0.25">
      <c r="A6920">
        <v>222</v>
      </c>
      <c r="B6920" t="s">
        <v>17</v>
      </c>
      <c r="C6920">
        <f>IF(Calculator!$G222="Yes",1,0)</f>
      </c>
    </row>
    <row r="6921" spans="1:3" x14ac:dyDescent="0.25">
      <c r="A6921">
        <v>222</v>
      </c>
      <c r="B6921" t="s">
        <v>53</v>
      </c>
      <c r="C6921">
        <f>IF(Calculator!$H222="Yes",1,0)</f>
      </c>
    </row>
    <row r="6922" spans="1:3" x14ac:dyDescent="0.25">
      <c r="A6922">
        <v>222</v>
      </c>
      <c r="B6922" t="s">
        <v>54</v>
      </c>
      <c r="C6922">
        <f>(MIN(Calculator!$I222,30)-25)/5</f>
      </c>
    </row>
    <row r="6923" spans="1:3" x14ac:dyDescent="0.25">
      <c r="A6923">
        <v>222</v>
      </c>
      <c r="B6923" t="s">
        <v>55</v>
      </c>
      <c r="C6923">
        <f>(MAX(Calculator!$I222,30)-30)/5</f>
      </c>
    </row>
    <row r="6924" spans="1:3" x14ac:dyDescent="0.25">
      <c r="A6924">
        <v>222</v>
      </c>
      <c r="B6924" t="s">
        <v>56</v>
      </c>
      <c r="C6924">
        <f>(MIN(Calculator!$J222,60)-60)/-15</f>
      </c>
    </row>
    <row r="6925" spans="1:3" x14ac:dyDescent="0.25">
      <c r="A6925">
        <v>222</v>
      </c>
      <c r="B6925" t="s">
        <v>57</v>
      </c>
      <c r="C6925">
        <f>(MAX(Calculator!$J222,60)-90)/-15</f>
      </c>
    </row>
    <row r="6926" spans="1:3" x14ac:dyDescent="0.25">
      <c r="A6926">
        <v>222</v>
      </c>
      <c r="B6926" t="s">
        <v>58</v>
      </c>
      <c r="C6926">
        <f>IF(Calculator!$K222="Yes",1,0)</f>
      </c>
    </row>
    <row r="6927" spans="1:3" x14ac:dyDescent="0.25">
      <c r="A6927">
        <v>222</v>
      </c>
      <c r="B6927" t="s">
        <v>59</v>
      </c>
      <c r="C6927">
        <f>IF(Calculator!$L222="Yes",1,0)</f>
      </c>
    </row>
    <row r="6928" spans="1:3" x14ac:dyDescent="0.25">
      <c r="A6928">
        <v>222</v>
      </c>
      <c r="B6928" t="s">
        <v>60</v>
      </c>
      <c r="C6928">
        <f>((MAX(Calculator!$F222,110)-130)/20)*IF(Calculator!$K222="Yes",1,0)</f>
      </c>
    </row>
    <row r="6929" spans="1:3" x14ac:dyDescent="0.25">
      <c r="A6929">
        <v>222</v>
      </c>
      <c r="B6929" t="s">
        <v>61</v>
      </c>
      <c r="C6929">
        <f>((((Calculator!$D222-Calculator!$E222)*0.02586)-3.5))*IF(Calculator!$L222="Yes",1,0)</f>
      </c>
    </row>
    <row r="6930" spans="1:3" x14ac:dyDescent="0.25">
      <c r="A6930">
        <v>222</v>
      </c>
      <c r="B6930" t="s">
        <v>62</v>
      </c>
      <c r="C6930">
        <f>(((Calculator!$C222-55)/10)*(((((Calculator!$D222-Calculator!$E222)*0.02586)-3.5))))</f>
      </c>
    </row>
    <row r="6931" spans="1:3" x14ac:dyDescent="0.25">
      <c r="A6931">
        <v>222</v>
      </c>
      <c r="B6931" t="s">
        <v>63</v>
      </c>
      <c r="C6931">
        <f>(((Calculator!$C222-55)/10)*(((Calculator!$E222*0.02586)-1.3)/0.3))</f>
      </c>
    </row>
    <row r="6932" spans="1:3" x14ac:dyDescent="0.25">
      <c r="A6932">
        <v>222</v>
      </c>
      <c r="B6932" t="s">
        <v>64</v>
      </c>
      <c r="C6932">
        <f>(((Calculator!$C222-55)/10)*((MAX(Calculator!$F222,110)-130)/20))</f>
      </c>
    </row>
    <row r="6933" spans="1:3" x14ac:dyDescent="0.25">
      <c r="A6933">
        <v>222</v>
      </c>
      <c r="B6933" t="s">
        <v>65</v>
      </c>
      <c r="C6933">
        <f>(((Calculator!$C222-55)/10)*IF(Calculator!$G222="Yes",1,0))</f>
      </c>
    </row>
    <row r="6934" spans="1:3" x14ac:dyDescent="0.25">
      <c r="A6934">
        <v>222</v>
      </c>
      <c r="B6934" t="s">
        <v>66</v>
      </c>
      <c r="C6934">
        <f>(((Calculator!$C222-55)/10)*IF(Calculator!$H222="Yes",1,0))</f>
      </c>
    </row>
    <row r="6935" spans="1:3" x14ac:dyDescent="0.25">
      <c r="A6935">
        <v>222</v>
      </c>
      <c r="B6935" t="s">
        <v>67</v>
      </c>
      <c r="C6935">
        <f>(((Calculator!$C222-55)/10)*((MAX(Calculator!$I222,30)-30)/5))</f>
      </c>
    </row>
    <row r="6936" spans="1:3" x14ac:dyDescent="0.25">
      <c r="A6936">
        <v>222</v>
      </c>
      <c r="B6936" t="s">
        <v>68</v>
      </c>
      <c r="C6936">
        <f>(((Calculator!$C222-55)/10)*((MIN(Calculator!$J222,60)-60)/-15))</f>
      </c>
    </row>
    <row r="6937" spans="1:3" x14ac:dyDescent="0.25">
      <c r="A6937">
        <v>222</v>
      </c>
      <c r="B6937" t="s">
        <v>69</v>
      </c>
      <c r="C6937">
        <f>IF(AND(Calculator!$O222&lt;&gt;"",Calculator!$O222&gt;=4,Calculator!$O222&lt;=6),1,0)</f>
      </c>
    </row>
    <row r="6938" spans="1:3" x14ac:dyDescent="0.25">
      <c r="A6938">
        <v>222</v>
      </c>
      <c r="B6938" t="s">
        <v>70</v>
      </c>
      <c r="C6938">
        <f>IF(AND(Calculator!$O222&lt;&gt;"",Calculator!$O222&gt;=7,Calculator!$O222&lt;=10),1,0)</f>
      </c>
    </row>
    <row r="6939" spans="1:3" x14ac:dyDescent="0.25">
      <c r="A6939">
        <v>222</v>
      </c>
      <c r="B6939" t="s">
        <v>71</v>
      </c>
      <c r="C6939">
        <f>IF(Calculator!$O222="",1,0)</f>
      </c>
    </row>
    <row r="6940" spans="1:3" x14ac:dyDescent="0.25">
      <c r="A6940">
        <v>222</v>
      </c>
      <c r="B6940" t="s">
        <v>72</v>
      </c>
      <c r="C6940">
        <f>IF(OR(Calculator!$M222="",Calculator!$M222=0),0,LN(Calculator!$M222))</f>
      </c>
    </row>
    <row r="6941" spans="1:3" x14ac:dyDescent="0.25">
      <c r="A6941">
        <v>222</v>
      </c>
      <c r="B6941" t="s">
        <v>73</v>
      </c>
      <c r="C6941">
        <f>IF(Calculator!$M222="",1,0)</f>
      </c>
    </row>
    <row r="6942" spans="1:3" x14ac:dyDescent="0.25">
      <c r="A6942">
        <v>222</v>
      </c>
      <c r="B6942" t="s">
        <v>74</v>
      </c>
      <c r="C6942">
        <f>IF(Calculator!$N222="",0,(Calculator!$N222-5.3)*IF(Calculator!$G222="Yes",1,0))</f>
      </c>
    </row>
    <row r="6943" spans="1:3" x14ac:dyDescent="0.25">
      <c r="A6943">
        <v>222</v>
      </c>
      <c r="B6943" t="s">
        <v>75</v>
      </c>
      <c r="C6943">
        <f>IF(Calculator!$N222="",0,(Calculator!$N222-5.3)*(1-IF(Calculator!$G222="Yes",1,0)))</f>
      </c>
    </row>
    <row r="6944" spans="1:3" x14ac:dyDescent="0.25">
      <c r="A6944">
        <v>222</v>
      </c>
      <c r="B6944" t="s">
        <v>76</v>
      </c>
      <c r="C6944">
        <f>IF(Calculator!$N222="",1,0)</f>
      </c>
    </row>
    <row r="6945" spans="1:3" x14ac:dyDescent="0.25">
      <c r="A6945">
        <v>222</v>
      </c>
      <c r="B6945" t="s">
        <v>77</v>
      </c>
      <c r="C6945">
        <f>1</f>
      </c>
    </row>
    <row r="6946" spans="1:3" x14ac:dyDescent="0.25">
      <c r="A6946">
        <v>223</v>
      </c>
      <c r="B6946" t="s">
        <v>47</v>
      </c>
      <c r="C6946">
        <f>(Calculator!$C223-55)/10</f>
      </c>
    </row>
    <row r="6947" spans="1:3" x14ac:dyDescent="0.25">
      <c r="A6947">
        <v>223</v>
      </c>
      <c r="B6947" t="s">
        <v>48</v>
      </c>
      <c r="C6947">
        <f>((Calculator!$C223-55)/10)^2</f>
      </c>
    </row>
    <row r="6948" spans="1:3" x14ac:dyDescent="0.25">
      <c r="A6948">
        <v>223</v>
      </c>
      <c r="B6948" t="s">
        <v>49</v>
      </c>
      <c r="C6948">
        <f>((Calculator!$D223-Calculator!$E223)*0.02586)-3.5</f>
      </c>
    </row>
    <row r="6949" spans="1:3" x14ac:dyDescent="0.25">
      <c r="A6949">
        <v>223</v>
      </c>
      <c r="B6949" t="s">
        <v>50</v>
      </c>
      <c r="C6949">
        <f>((Calculator!$E223*0.02586)-1.3)/0.3</f>
      </c>
    </row>
    <row r="6950" spans="1:3" x14ac:dyDescent="0.25">
      <c r="A6950">
        <v>223</v>
      </c>
      <c r="B6950" t="s">
        <v>51</v>
      </c>
      <c r="C6950">
        <f>(MIN(Calculator!$F223,110)-110)/20</f>
      </c>
    </row>
    <row r="6951" spans="1:3" x14ac:dyDescent="0.25">
      <c r="A6951">
        <v>223</v>
      </c>
      <c r="B6951" t="s">
        <v>52</v>
      </c>
      <c r="C6951">
        <f>(MAX(Calculator!$F223,110)-130)/20</f>
      </c>
    </row>
    <row r="6952" spans="1:3" x14ac:dyDescent="0.25">
      <c r="A6952">
        <v>223</v>
      </c>
      <c r="B6952" t="s">
        <v>17</v>
      </c>
      <c r="C6952">
        <f>IF(Calculator!$G223="Yes",1,0)</f>
      </c>
    </row>
    <row r="6953" spans="1:3" x14ac:dyDescent="0.25">
      <c r="A6953">
        <v>223</v>
      </c>
      <c r="B6953" t="s">
        <v>53</v>
      </c>
      <c r="C6953">
        <f>IF(Calculator!$H223="Yes",1,0)</f>
      </c>
    </row>
    <row r="6954" spans="1:3" x14ac:dyDescent="0.25">
      <c r="A6954">
        <v>223</v>
      </c>
      <c r="B6954" t="s">
        <v>54</v>
      </c>
      <c r="C6954">
        <f>(MIN(Calculator!$I223,30)-25)/5</f>
      </c>
    </row>
    <row r="6955" spans="1:3" x14ac:dyDescent="0.25">
      <c r="A6955">
        <v>223</v>
      </c>
      <c r="B6955" t="s">
        <v>55</v>
      </c>
      <c r="C6955">
        <f>(MAX(Calculator!$I223,30)-30)/5</f>
      </c>
    </row>
    <row r="6956" spans="1:3" x14ac:dyDescent="0.25">
      <c r="A6956">
        <v>223</v>
      </c>
      <c r="B6956" t="s">
        <v>56</v>
      </c>
      <c r="C6956">
        <f>(MIN(Calculator!$J223,60)-60)/-15</f>
      </c>
    </row>
    <row r="6957" spans="1:3" x14ac:dyDescent="0.25">
      <c r="A6957">
        <v>223</v>
      </c>
      <c r="B6957" t="s">
        <v>57</v>
      </c>
      <c r="C6957">
        <f>(MAX(Calculator!$J223,60)-90)/-15</f>
      </c>
    </row>
    <row r="6958" spans="1:3" x14ac:dyDescent="0.25">
      <c r="A6958">
        <v>223</v>
      </c>
      <c r="B6958" t="s">
        <v>58</v>
      </c>
      <c r="C6958">
        <f>IF(Calculator!$K223="Yes",1,0)</f>
      </c>
    </row>
    <row r="6959" spans="1:3" x14ac:dyDescent="0.25">
      <c r="A6959">
        <v>223</v>
      </c>
      <c r="B6959" t="s">
        <v>59</v>
      </c>
      <c r="C6959">
        <f>IF(Calculator!$L223="Yes",1,0)</f>
      </c>
    </row>
    <row r="6960" spans="1:3" x14ac:dyDescent="0.25">
      <c r="A6960">
        <v>223</v>
      </c>
      <c r="B6960" t="s">
        <v>60</v>
      </c>
      <c r="C6960">
        <f>((MAX(Calculator!$F223,110)-130)/20)*IF(Calculator!$K223="Yes",1,0)</f>
      </c>
    </row>
    <row r="6961" spans="1:3" x14ac:dyDescent="0.25">
      <c r="A6961">
        <v>223</v>
      </c>
      <c r="B6961" t="s">
        <v>61</v>
      </c>
      <c r="C6961">
        <f>((((Calculator!$D223-Calculator!$E223)*0.02586)-3.5))*IF(Calculator!$L223="Yes",1,0)</f>
      </c>
    </row>
    <row r="6962" spans="1:3" x14ac:dyDescent="0.25">
      <c r="A6962">
        <v>223</v>
      </c>
      <c r="B6962" t="s">
        <v>62</v>
      </c>
      <c r="C6962">
        <f>(((Calculator!$C223-55)/10)*(((((Calculator!$D223-Calculator!$E223)*0.02586)-3.5))))</f>
      </c>
    </row>
    <row r="6963" spans="1:3" x14ac:dyDescent="0.25">
      <c r="A6963">
        <v>223</v>
      </c>
      <c r="B6963" t="s">
        <v>63</v>
      </c>
      <c r="C6963">
        <f>(((Calculator!$C223-55)/10)*(((Calculator!$E223*0.02586)-1.3)/0.3))</f>
      </c>
    </row>
    <row r="6964" spans="1:3" x14ac:dyDescent="0.25">
      <c r="A6964">
        <v>223</v>
      </c>
      <c r="B6964" t="s">
        <v>64</v>
      </c>
      <c r="C6964">
        <f>(((Calculator!$C223-55)/10)*((MAX(Calculator!$F223,110)-130)/20))</f>
      </c>
    </row>
    <row r="6965" spans="1:3" x14ac:dyDescent="0.25">
      <c r="A6965">
        <v>223</v>
      </c>
      <c r="B6965" t="s">
        <v>65</v>
      </c>
      <c r="C6965">
        <f>(((Calculator!$C223-55)/10)*IF(Calculator!$G223="Yes",1,0))</f>
      </c>
    </row>
    <row r="6966" spans="1:3" x14ac:dyDescent="0.25">
      <c r="A6966">
        <v>223</v>
      </c>
      <c r="B6966" t="s">
        <v>66</v>
      </c>
      <c r="C6966">
        <f>(((Calculator!$C223-55)/10)*IF(Calculator!$H223="Yes",1,0))</f>
      </c>
    </row>
    <row r="6967" spans="1:3" x14ac:dyDescent="0.25">
      <c r="A6967">
        <v>223</v>
      </c>
      <c r="B6967" t="s">
        <v>67</v>
      </c>
      <c r="C6967">
        <f>(((Calculator!$C223-55)/10)*((MAX(Calculator!$I223,30)-30)/5))</f>
      </c>
    </row>
    <row r="6968" spans="1:3" x14ac:dyDescent="0.25">
      <c r="A6968">
        <v>223</v>
      </c>
      <c r="B6968" t="s">
        <v>68</v>
      </c>
      <c r="C6968">
        <f>(((Calculator!$C223-55)/10)*((MIN(Calculator!$J223,60)-60)/-15))</f>
      </c>
    </row>
    <row r="6969" spans="1:3" x14ac:dyDescent="0.25">
      <c r="A6969">
        <v>223</v>
      </c>
      <c r="B6969" t="s">
        <v>69</v>
      </c>
      <c r="C6969">
        <f>IF(AND(Calculator!$O223&lt;&gt;"",Calculator!$O223&gt;=4,Calculator!$O223&lt;=6),1,0)</f>
      </c>
    </row>
    <row r="6970" spans="1:3" x14ac:dyDescent="0.25">
      <c r="A6970">
        <v>223</v>
      </c>
      <c r="B6970" t="s">
        <v>70</v>
      </c>
      <c r="C6970">
        <f>IF(AND(Calculator!$O223&lt;&gt;"",Calculator!$O223&gt;=7,Calculator!$O223&lt;=10),1,0)</f>
      </c>
    </row>
    <row r="6971" spans="1:3" x14ac:dyDescent="0.25">
      <c r="A6971">
        <v>223</v>
      </c>
      <c r="B6971" t="s">
        <v>71</v>
      </c>
      <c r="C6971">
        <f>IF(Calculator!$O223="",1,0)</f>
      </c>
    </row>
    <row r="6972" spans="1:3" x14ac:dyDescent="0.25">
      <c r="A6972">
        <v>223</v>
      </c>
      <c r="B6972" t="s">
        <v>72</v>
      </c>
      <c r="C6972">
        <f>IF(OR(Calculator!$M223="",Calculator!$M223=0),0,LN(Calculator!$M223))</f>
      </c>
    </row>
    <row r="6973" spans="1:3" x14ac:dyDescent="0.25">
      <c r="A6973">
        <v>223</v>
      </c>
      <c r="B6973" t="s">
        <v>73</v>
      </c>
      <c r="C6973">
        <f>IF(Calculator!$M223="",1,0)</f>
      </c>
    </row>
    <row r="6974" spans="1:3" x14ac:dyDescent="0.25">
      <c r="A6974">
        <v>223</v>
      </c>
      <c r="B6974" t="s">
        <v>74</v>
      </c>
      <c r="C6974">
        <f>IF(Calculator!$N223="",0,(Calculator!$N223-5.3)*IF(Calculator!$G223="Yes",1,0))</f>
      </c>
    </row>
    <row r="6975" spans="1:3" x14ac:dyDescent="0.25">
      <c r="A6975">
        <v>223</v>
      </c>
      <c r="B6975" t="s">
        <v>75</v>
      </c>
      <c r="C6975">
        <f>IF(Calculator!$N223="",0,(Calculator!$N223-5.3)*(1-IF(Calculator!$G223="Yes",1,0)))</f>
      </c>
    </row>
    <row r="6976" spans="1:3" x14ac:dyDescent="0.25">
      <c r="A6976">
        <v>223</v>
      </c>
      <c r="B6976" t="s">
        <v>76</v>
      </c>
      <c r="C6976">
        <f>IF(Calculator!$N223="",1,0)</f>
      </c>
    </row>
    <row r="6977" spans="1:3" x14ac:dyDescent="0.25">
      <c r="A6977">
        <v>223</v>
      </c>
      <c r="B6977" t="s">
        <v>77</v>
      </c>
      <c r="C6977">
        <f>1</f>
      </c>
    </row>
    <row r="6978" spans="1:3" x14ac:dyDescent="0.25">
      <c r="A6978">
        <v>224</v>
      </c>
      <c r="B6978" t="s">
        <v>47</v>
      </c>
      <c r="C6978">
        <f>(Calculator!$C224-55)/10</f>
      </c>
    </row>
    <row r="6979" spans="1:3" x14ac:dyDescent="0.25">
      <c r="A6979">
        <v>224</v>
      </c>
      <c r="B6979" t="s">
        <v>48</v>
      </c>
      <c r="C6979">
        <f>((Calculator!$C224-55)/10)^2</f>
      </c>
    </row>
    <row r="6980" spans="1:3" x14ac:dyDescent="0.25">
      <c r="A6980">
        <v>224</v>
      </c>
      <c r="B6980" t="s">
        <v>49</v>
      </c>
      <c r="C6980">
        <f>((Calculator!$D224-Calculator!$E224)*0.02586)-3.5</f>
      </c>
    </row>
    <row r="6981" spans="1:3" x14ac:dyDescent="0.25">
      <c r="A6981">
        <v>224</v>
      </c>
      <c r="B6981" t="s">
        <v>50</v>
      </c>
      <c r="C6981">
        <f>((Calculator!$E224*0.02586)-1.3)/0.3</f>
      </c>
    </row>
    <row r="6982" spans="1:3" x14ac:dyDescent="0.25">
      <c r="A6982">
        <v>224</v>
      </c>
      <c r="B6982" t="s">
        <v>51</v>
      </c>
      <c r="C6982">
        <f>(MIN(Calculator!$F224,110)-110)/20</f>
      </c>
    </row>
    <row r="6983" spans="1:3" x14ac:dyDescent="0.25">
      <c r="A6983">
        <v>224</v>
      </c>
      <c r="B6983" t="s">
        <v>52</v>
      </c>
      <c r="C6983">
        <f>(MAX(Calculator!$F224,110)-130)/20</f>
      </c>
    </row>
    <row r="6984" spans="1:3" x14ac:dyDescent="0.25">
      <c r="A6984">
        <v>224</v>
      </c>
      <c r="B6984" t="s">
        <v>17</v>
      </c>
      <c r="C6984">
        <f>IF(Calculator!$G224="Yes",1,0)</f>
      </c>
    </row>
    <row r="6985" spans="1:3" x14ac:dyDescent="0.25">
      <c r="A6985">
        <v>224</v>
      </c>
      <c r="B6985" t="s">
        <v>53</v>
      </c>
      <c r="C6985">
        <f>IF(Calculator!$H224="Yes",1,0)</f>
      </c>
    </row>
    <row r="6986" spans="1:3" x14ac:dyDescent="0.25">
      <c r="A6986">
        <v>224</v>
      </c>
      <c r="B6986" t="s">
        <v>54</v>
      </c>
      <c r="C6986">
        <f>(MIN(Calculator!$I224,30)-25)/5</f>
      </c>
    </row>
    <row r="6987" spans="1:3" x14ac:dyDescent="0.25">
      <c r="A6987">
        <v>224</v>
      </c>
      <c r="B6987" t="s">
        <v>55</v>
      </c>
      <c r="C6987">
        <f>(MAX(Calculator!$I224,30)-30)/5</f>
      </c>
    </row>
    <row r="6988" spans="1:3" x14ac:dyDescent="0.25">
      <c r="A6988">
        <v>224</v>
      </c>
      <c r="B6988" t="s">
        <v>56</v>
      </c>
      <c r="C6988">
        <f>(MIN(Calculator!$J224,60)-60)/-15</f>
      </c>
    </row>
    <row r="6989" spans="1:3" x14ac:dyDescent="0.25">
      <c r="A6989">
        <v>224</v>
      </c>
      <c r="B6989" t="s">
        <v>57</v>
      </c>
      <c r="C6989">
        <f>(MAX(Calculator!$J224,60)-90)/-15</f>
      </c>
    </row>
    <row r="6990" spans="1:3" x14ac:dyDescent="0.25">
      <c r="A6990">
        <v>224</v>
      </c>
      <c r="B6990" t="s">
        <v>58</v>
      </c>
      <c r="C6990">
        <f>IF(Calculator!$K224="Yes",1,0)</f>
      </c>
    </row>
    <row r="6991" spans="1:3" x14ac:dyDescent="0.25">
      <c r="A6991">
        <v>224</v>
      </c>
      <c r="B6991" t="s">
        <v>59</v>
      </c>
      <c r="C6991">
        <f>IF(Calculator!$L224="Yes",1,0)</f>
      </c>
    </row>
    <row r="6992" spans="1:3" x14ac:dyDescent="0.25">
      <c r="A6992">
        <v>224</v>
      </c>
      <c r="B6992" t="s">
        <v>60</v>
      </c>
      <c r="C6992">
        <f>((MAX(Calculator!$F224,110)-130)/20)*IF(Calculator!$K224="Yes",1,0)</f>
      </c>
    </row>
    <row r="6993" spans="1:3" x14ac:dyDescent="0.25">
      <c r="A6993">
        <v>224</v>
      </c>
      <c r="B6993" t="s">
        <v>61</v>
      </c>
      <c r="C6993">
        <f>((((Calculator!$D224-Calculator!$E224)*0.02586)-3.5))*IF(Calculator!$L224="Yes",1,0)</f>
      </c>
    </row>
    <row r="6994" spans="1:3" x14ac:dyDescent="0.25">
      <c r="A6994">
        <v>224</v>
      </c>
      <c r="B6994" t="s">
        <v>62</v>
      </c>
      <c r="C6994">
        <f>(((Calculator!$C224-55)/10)*(((((Calculator!$D224-Calculator!$E224)*0.02586)-3.5))))</f>
      </c>
    </row>
    <row r="6995" spans="1:3" x14ac:dyDescent="0.25">
      <c r="A6995">
        <v>224</v>
      </c>
      <c r="B6995" t="s">
        <v>63</v>
      </c>
      <c r="C6995">
        <f>(((Calculator!$C224-55)/10)*(((Calculator!$E224*0.02586)-1.3)/0.3))</f>
      </c>
    </row>
    <row r="6996" spans="1:3" x14ac:dyDescent="0.25">
      <c r="A6996">
        <v>224</v>
      </c>
      <c r="B6996" t="s">
        <v>64</v>
      </c>
      <c r="C6996">
        <f>(((Calculator!$C224-55)/10)*((MAX(Calculator!$F224,110)-130)/20))</f>
      </c>
    </row>
    <row r="6997" spans="1:3" x14ac:dyDescent="0.25">
      <c r="A6997">
        <v>224</v>
      </c>
      <c r="B6997" t="s">
        <v>65</v>
      </c>
      <c r="C6997">
        <f>(((Calculator!$C224-55)/10)*IF(Calculator!$G224="Yes",1,0))</f>
      </c>
    </row>
    <row r="6998" spans="1:3" x14ac:dyDescent="0.25">
      <c r="A6998">
        <v>224</v>
      </c>
      <c r="B6998" t="s">
        <v>66</v>
      </c>
      <c r="C6998">
        <f>(((Calculator!$C224-55)/10)*IF(Calculator!$H224="Yes",1,0))</f>
      </c>
    </row>
    <row r="6999" spans="1:3" x14ac:dyDescent="0.25">
      <c r="A6999">
        <v>224</v>
      </c>
      <c r="B6999" t="s">
        <v>67</v>
      </c>
      <c r="C6999">
        <f>(((Calculator!$C224-55)/10)*((MAX(Calculator!$I224,30)-30)/5))</f>
      </c>
    </row>
    <row r="7000" spans="1:3" x14ac:dyDescent="0.25">
      <c r="A7000">
        <v>224</v>
      </c>
      <c r="B7000" t="s">
        <v>68</v>
      </c>
      <c r="C7000">
        <f>(((Calculator!$C224-55)/10)*((MIN(Calculator!$J224,60)-60)/-15))</f>
      </c>
    </row>
    <row r="7001" spans="1:3" x14ac:dyDescent="0.25">
      <c r="A7001">
        <v>224</v>
      </c>
      <c r="B7001" t="s">
        <v>69</v>
      </c>
      <c r="C7001">
        <f>IF(AND(Calculator!$O224&lt;&gt;"",Calculator!$O224&gt;=4,Calculator!$O224&lt;=6),1,0)</f>
      </c>
    </row>
    <row r="7002" spans="1:3" x14ac:dyDescent="0.25">
      <c r="A7002">
        <v>224</v>
      </c>
      <c r="B7002" t="s">
        <v>70</v>
      </c>
      <c r="C7002">
        <f>IF(AND(Calculator!$O224&lt;&gt;"",Calculator!$O224&gt;=7,Calculator!$O224&lt;=10),1,0)</f>
      </c>
    </row>
    <row r="7003" spans="1:3" x14ac:dyDescent="0.25">
      <c r="A7003">
        <v>224</v>
      </c>
      <c r="B7003" t="s">
        <v>71</v>
      </c>
      <c r="C7003">
        <f>IF(Calculator!$O224="",1,0)</f>
      </c>
    </row>
    <row r="7004" spans="1:3" x14ac:dyDescent="0.25">
      <c r="A7004">
        <v>224</v>
      </c>
      <c r="B7004" t="s">
        <v>72</v>
      </c>
      <c r="C7004">
        <f>IF(OR(Calculator!$M224="",Calculator!$M224=0),0,LN(Calculator!$M224))</f>
      </c>
    </row>
    <row r="7005" spans="1:3" x14ac:dyDescent="0.25">
      <c r="A7005">
        <v>224</v>
      </c>
      <c r="B7005" t="s">
        <v>73</v>
      </c>
      <c r="C7005">
        <f>IF(Calculator!$M224="",1,0)</f>
      </c>
    </row>
    <row r="7006" spans="1:3" x14ac:dyDescent="0.25">
      <c r="A7006">
        <v>224</v>
      </c>
      <c r="B7006" t="s">
        <v>74</v>
      </c>
      <c r="C7006">
        <f>IF(Calculator!$N224="",0,(Calculator!$N224-5.3)*IF(Calculator!$G224="Yes",1,0))</f>
      </c>
    </row>
    <row r="7007" spans="1:3" x14ac:dyDescent="0.25">
      <c r="A7007">
        <v>224</v>
      </c>
      <c r="B7007" t="s">
        <v>75</v>
      </c>
      <c r="C7007">
        <f>IF(Calculator!$N224="",0,(Calculator!$N224-5.3)*(1-IF(Calculator!$G224="Yes",1,0)))</f>
      </c>
    </row>
    <row r="7008" spans="1:3" x14ac:dyDescent="0.25">
      <c r="A7008">
        <v>224</v>
      </c>
      <c r="B7008" t="s">
        <v>76</v>
      </c>
      <c r="C7008">
        <f>IF(Calculator!$N224="",1,0)</f>
      </c>
    </row>
    <row r="7009" spans="1:3" x14ac:dyDescent="0.25">
      <c r="A7009">
        <v>224</v>
      </c>
      <c r="B7009" t="s">
        <v>77</v>
      </c>
      <c r="C7009">
        <f>1</f>
      </c>
    </row>
    <row r="7010" spans="1:3" x14ac:dyDescent="0.25">
      <c r="A7010">
        <v>225</v>
      </c>
      <c r="B7010" t="s">
        <v>47</v>
      </c>
      <c r="C7010">
        <f>(Calculator!$C225-55)/10</f>
      </c>
    </row>
    <row r="7011" spans="1:3" x14ac:dyDescent="0.25">
      <c r="A7011">
        <v>225</v>
      </c>
      <c r="B7011" t="s">
        <v>48</v>
      </c>
      <c r="C7011">
        <f>((Calculator!$C225-55)/10)^2</f>
      </c>
    </row>
    <row r="7012" spans="1:3" x14ac:dyDescent="0.25">
      <c r="A7012">
        <v>225</v>
      </c>
      <c r="B7012" t="s">
        <v>49</v>
      </c>
      <c r="C7012">
        <f>((Calculator!$D225-Calculator!$E225)*0.02586)-3.5</f>
      </c>
    </row>
    <row r="7013" spans="1:3" x14ac:dyDescent="0.25">
      <c r="A7013">
        <v>225</v>
      </c>
      <c r="B7013" t="s">
        <v>50</v>
      </c>
      <c r="C7013">
        <f>((Calculator!$E225*0.02586)-1.3)/0.3</f>
      </c>
    </row>
    <row r="7014" spans="1:3" x14ac:dyDescent="0.25">
      <c r="A7014">
        <v>225</v>
      </c>
      <c r="B7014" t="s">
        <v>51</v>
      </c>
      <c r="C7014">
        <f>(MIN(Calculator!$F225,110)-110)/20</f>
      </c>
    </row>
    <row r="7015" spans="1:3" x14ac:dyDescent="0.25">
      <c r="A7015">
        <v>225</v>
      </c>
      <c r="B7015" t="s">
        <v>52</v>
      </c>
      <c r="C7015">
        <f>(MAX(Calculator!$F225,110)-130)/20</f>
      </c>
    </row>
    <row r="7016" spans="1:3" x14ac:dyDescent="0.25">
      <c r="A7016">
        <v>225</v>
      </c>
      <c r="B7016" t="s">
        <v>17</v>
      </c>
      <c r="C7016">
        <f>IF(Calculator!$G225="Yes",1,0)</f>
      </c>
    </row>
    <row r="7017" spans="1:3" x14ac:dyDescent="0.25">
      <c r="A7017">
        <v>225</v>
      </c>
      <c r="B7017" t="s">
        <v>53</v>
      </c>
      <c r="C7017">
        <f>IF(Calculator!$H225="Yes",1,0)</f>
      </c>
    </row>
    <row r="7018" spans="1:3" x14ac:dyDescent="0.25">
      <c r="A7018">
        <v>225</v>
      </c>
      <c r="B7018" t="s">
        <v>54</v>
      </c>
      <c r="C7018">
        <f>(MIN(Calculator!$I225,30)-25)/5</f>
      </c>
    </row>
    <row r="7019" spans="1:3" x14ac:dyDescent="0.25">
      <c r="A7019">
        <v>225</v>
      </c>
      <c r="B7019" t="s">
        <v>55</v>
      </c>
      <c r="C7019">
        <f>(MAX(Calculator!$I225,30)-30)/5</f>
      </c>
    </row>
    <row r="7020" spans="1:3" x14ac:dyDescent="0.25">
      <c r="A7020">
        <v>225</v>
      </c>
      <c r="B7020" t="s">
        <v>56</v>
      </c>
      <c r="C7020">
        <f>(MIN(Calculator!$J225,60)-60)/-15</f>
      </c>
    </row>
    <row r="7021" spans="1:3" x14ac:dyDescent="0.25">
      <c r="A7021">
        <v>225</v>
      </c>
      <c r="B7021" t="s">
        <v>57</v>
      </c>
      <c r="C7021">
        <f>(MAX(Calculator!$J225,60)-90)/-15</f>
      </c>
    </row>
    <row r="7022" spans="1:3" x14ac:dyDescent="0.25">
      <c r="A7022">
        <v>225</v>
      </c>
      <c r="B7022" t="s">
        <v>58</v>
      </c>
      <c r="C7022">
        <f>IF(Calculator!$K225="Yes",1,0)</f>
      </c>
    </row>
    <row r="7023" spans="1:3" x14ac:dyDescent="0.25">
      <c r="A7023">
        <v>225</v>
      </c>
      <c r="B7023" t="s">
        <v>59</v>
      </c>
      <c r="C7023">
        <f>IF(Calculator!$L225="Yes",1,0)</f>
      </c>
    </row>
    <row r="7024" spans="1:3" x14ac:dyDescent="0.25">
      <c r="A7024">
        <v>225</v>
      </c>
      <c r="B7024" t="s">
        <v>60</v>
      </c>
      <c r="C7024">
        <f>((MAX(Calculator!$F225,110)-130)/20)*IF(Calculator!$K225="Yes",1,0)</f>
      </c>
    </row>
    <row r="7025" spans="1:3" x14ac:dyDescent="0.25">
      <c r="A7025">
        <v>225</v>
      </c>
      <c r="B7025" t="s">
        <v>61</v>
      </c>
      <c r="C7025">
        <f>((((Calculator!$D225-Calculator!$E225)*0.02586)-3.5))*IF(Calculator!$L225="Yes",1,0)</f>
      </c>
    </row>
    <row r="7026" spans="1:3" x14ac:dyDescent="0.25">
      <c r="A7026">
        <v>225</v>
      </c>
      <c r="B7026" t="s">
        <v>62</v>
      </c>
      <c r="C7026">
        <f>(((Calculator!$C225-55)/10)*(((((Calculator!$D225-Calculator!$E225)*0.02586)-3.5))))</f>
      </c>
    </row>
    <row r="7027" spans="1:3" x14ac:dyDescent="0.25">
      <c r="A7027">
        <v>225</v>
      </c>
      <c r="B7027" t="s">
        <v>63</v>
      </c>
      <c r="C7027">
        <f>(((Calculator!$C225-55)/10)*(((Calculator!$E225*0.02586)-1.3)/0.3))</f>
      </c>
    </row>
    <row r="7028" spans="1:3" x14ac:dyDescent="0.25">
      <c r="A7028">
        <v>225</v>
      </c>
      <c r="B7028" t="s">
        <v>64</v>
      </c>
      <c r="C7028">
        <f>(((Calculator!$C225-55)/10)*((MAX(Calculator!$F225,110)-130)/20))</f>
      </c>
    </row>
    <row r="7029" spans="1:3" x14ac:dyDescent="0.25">
      <c r="A7029">
        <v>225</v>
      </c>
      <c r="B7029" t="s">
        <v>65</v>
      </c>
      <c r="C7029">
        <f>(((Calculator!$C225-55)/10)*IF(Calculator!$G225="Yes",1,0))</f>
      </c>
    </row>
    <row r="7030" spans="1:3" x14ac:dyDescent="0.25">
      <c r="A7030">
        <v>225</v>
      </c>
      <c r="B7030" t="s">
        <v>66</v>
      </c>
      <c r="C7030">
        <f>(((Calculator!$C225-55)/10)*IF(Calculator!$H225="Yes",1,0))</f>
      </c>
    </row>
    <row r="7031" spans="1:3" x14ac:dyDescent="0.25">
      <c r="A7031">
        <v>225</v>
      </c>
      <c r="B7031" t="s">
        <v>67</v>
      </c>
      <c r="C7031">
        <f>(((Calculator!$C225-55)/10)*((MAX(Calculator!$I225,30)-30)/5))</f>
      </c>
    </row>
    <row r="7032" spans="1:3" x14ac:dyDescent="0.25">
      <c r="A7032">
        <v>225</v>
      </c>
      <c r="B7032" t="s">
        <v>68</v>
      </c>
      <c r="C7032">
        <f>(((Calculator!$C225-55)/10)*((MIN(Calculator!$J225,60)-60)/-15))</f>
      </c>
    </row>
    <row r="7033" spans="1:3" x14ac:dyDescent="0.25">
      <c r="A7033">
        <v>225</v>
      </c>
      <c r="B7033" t="s">
        <v>69</v>
      </c>
      <c r="C7033">
        <f>IF(AND(Calculator!$O225&lt;&gt;"",Calculator!$O225&gt;=4,Calculator!$O225&lt;=6),1,0)</f>
      </c>
    </row>
    <row r="7034" spans="1:3" x14ac:dyDescent="0.25">
      <c r="A7034">
        <v>225</v>
      </c>
      <c r="B7034" t="s">
        <v>70</v>
      </c>
      <c r="C7034">
        <f>IF(AND(Calculator!$O225&lt;&gt;"",Calculator!$O225&gt;=7,Calculator!$O225&lt;=10),1,0)</f>
      </c>
    </row>
    <row r="7035" spans="1:3" x14ac:dyDescent="0.25">
      <c r="A7035">
        <v>225</v>
      </c>
      <c r="B7035" t="s">
        <v>71</v>
      </c>
      <c r="C7035">
        <f>IF(Calculator!$O225="",1,0)</f>
      </c>
    </row>
    <row r="7036" spans="1:3" x14ac:dyDescent="0.25">
      <c r="A7036">
        <v>225</v>
      </c>
      <c r="B7036" t="s">
        <v>72</v>
      </c>
      <c r="C7036">
        <f>IF(OR(Calculator!$M225="",Calculator!$M225=0),0,LN(Calculator!$M225))</f>
      </c>
    </row>
    <row r="7037" spans="1:3" x14ac:dyDescent="0.25">
      <c r="A7037">
        <v>225</v>
      </c>
      <c r="B7037" t="s">
        <v>73</v>
      </c>
      <c r="C7037">
        <f>IF(Calculator!$M225="",1,0)</f>
      </c>
    </row>
    <row r="7038" spans="1:3" x14ac:dyDescent="0.25">
      <c r="A7038">
        <v>225</v>
      </c>
      <c r="B7038" t="s">
        <v>74</v>
      </c>
      <c r="C7038">
        <f>IF(Calculator!$N225="",0,(Calculator!$N225-5.3)*IF(Calculator!$G225="Yes",1,0))</f>
      </c>
    </row>
    <row r="7039" spans="1:3" x14ac:dyDescent="0.25">
      <c r="A7039">
        <v>225</v>
      </c>
      <c r="B7039" t="s">
        <v>75</v>
      </c>
      <c r="C7039">
        <f>IF(Calculator!$N225="",0,(Calculator!$N225-5.3)*(1-IF(Calculator!$G225="Yes",1,0)))</f>
      </c>
    </row>
    <row r="7040" spans="1:3" x14ac:dyDescent="0.25">
      <c r="A7040">
        <v>225</v>
      </c>
      <c r="B7040" t="s">
        <v>76</v>
      </c>
      <c r="C7040">
        <f>IF(Calculator!$N225="",1,0)</f>
      </c>
    </row>
    <row r="7041" spans="1:3" x14ac:dyDescent="0.25">
      <c r="A7041">
        <v>225</v>
      </c>
      <c r="B7041" t="s">
        <v>77</v>
      </c>
      <c r="C7041">
        <f>1</f>
      </c>
    </row>
    <row r="7042" spans="1:3" x14ac:dyDescent="0.25">
      <c r="A7042">
        <v>226</v>
      </c>
      <c r="B7042" t="s">
        <v>47</v>
      </c>
      <c r="C7042">
        <f>(Calculator!$C226-55)/10</f>
      </c>
    </row>
    <row r="7043" spans="1:3" x14ac:dyDescent="0.25">
      <c r="A7043">
        <v>226</v>
      </c>
      <c r="B7043" t="s">
        <v>48</v>
      </c>
      <c r="C7043">
        <f>((Calculator!$C226-55)/10)^2</f>
      </c>
    </row>
    <row r="7044" spans="1:3" x14ac:dyDescent="0.25">
      <c r="A7044">
        <v>226</v>
      </c>
      <c r="B7044" t="s">
        <v>49</v>
      </c>
      <c r="C7044">
        <f>((Calculator!$D226-Calculator!$E226)*0.02586)-3.5</f>
      </c>
    </row>
    <row r="7045" spans="1:3" x14ac:dyDescent="0.25">
      <c r="A7045">
        <v>226</v>
      </c>
      <c r="B7045" t="s">
        <v>50</v>
      </c>
      <c r="C7045">
        <f>((Calculator!$E226*0.02586)-1.3)/0.3</f>
      </c>
    </row>
    <row r="7046" spans="1:3" x14ac:dyDescent="0.25">
      <c r="A7046">
        <v>226</v>
      </c>
      <c r="B7046" t="s">
        <v>51</v>
      </c>
      <c r="C7046">
        <f>(MIN(Calculator!$F226,110)-110)/20</f>
      </c>
    </row>
    <row r="7047" spans="1:3" x14ac:dyDescent="0.25">
      <c r="A7047">
        <v>226</v>
      </c>
      <c r="B7047" t="s">
        <v>52</v>
      </c>
      <c r="C7047">
        <f>(MAX(Calculator!$F226,110)-130)/20</f>
      </c>
    </row>
    <row r="7048" spans="1:3" x14ac:dyDescent="0.25">
      <c r="A7048">
        <v>226</v>
      </c>
      <c r="B7048" t="s">
        <v>17</v>
      </c>
      <c r="C7048">
        <f>IF(Calculator!$G226="Yes",1,0)</f>
      </c>
    </row>
    <row r="7049" spans="1:3" x14ac:dyDescent="0.25">
      <c r="A7049">
        <v>226</v>
      </c>
      <c r="B7049" t="s">
        <v>53</v>
      </c>
      <c r="C7049">
        <f>IF(Calculator!$H226="Yes",1,0)</f>
      </c>
    </row>
    <row r="7050" spans="1:3" x14ac:dyDescent="0.25">
      <c r="A7050">
        <v>226</v>
      </c>
      <c r="B7050" t="s">
        <v>54</v>
      </c>
      <c r="C7050">
        <f>(MIN(Calculator!$I226,30)-25)/5</f>
      </c>
    </row>
    <row r="7051" spans="1:3" x14ac:dyDescent="0.25">
      <c r="A7051">
        <v>226</v>
      </c>
      <c r="B7051" t="s">
        <v>55</v>
      </c>
      <c r="C7051">
        <f>(MAX(Calculator!$I226,30)-30)/5</f>
      </c>
    </row>
    <row r="7052" spans="1:3" x14ac:dyDescent="0.25">
      <c r="A7052">
        <v>226</v>
      </c>
      <c r="B7052" t="s">
        <v>56</v>
      </c>
      <c r="C7052">
        <f>(MIN(Calculator!$J226,60)-60)/-15</f>
      </c>
    </row>
    <row r="7053" spans="1:3" x14ac:dyDescent="0.25">
      <c r="A7053">
        <v>226</v>
      </c>
      <c r="B7053" t="s">
        <v>57</v>
      </c>
      <c r="C7053">
        <f>(MAX(Calculator!$J226,60)-90)/-15</f>
      </c>
    </row>
    <row r="7054" spans="1:3" x14ac:dyDescent="0.25">
      <c r="A7054">
        <v>226</v>
      </c>
      <c r="B7054" t="s">
        <v>58</v>
      </c>
      <c r="C7054">
        <f>IF(Calculator!$K226="Yes",1,0)</f>
      </c>
    </row>
    <row r="7055" spans="1:3" x14ac:dyDescent="0.25">
      <c r="A7055">
        <v>226</v>
      </c>
      <c r="B7055" t="s">
        <v>59</v>
      </c>
      <c r="C7055">
        <f>IF(Calculator!$L226="Yes",1,0)</f>
      </c>
    </row>
    <row r="7056" spans="1:3" x14ac:dyDescent="0.25">
      <c r="A7056">
        <v>226</v>
      </c>
      <c r="B7056" t="s">
        <v>60</v>
      </c>
      <c r="C7056">
        <f>((MAX(Calculator!$F226,110)-130)/20)*IF(Calculator!$K226="Yes",1,0)</f>
      </c>
    </row>
    <row r="7057" spans="1:3" x14ac:dyDescent="0.25">
      <c r="A7057">
        <v>226</v>
      </c>
      <c r="B7057" t="s">
        <v>61</v>
      </c>
      <c r="C7057">
        <f>((((Calculator!$D226-Calculator!$E226)*0.02586)-3.5))*IF(Calculator!$L226="Yes",1,0)</f>
      </c>
    </row>
    <row r="7058" spans="1:3" x14ac:dyDescent="0.25">
      <c r="A7058">
        <v>226</v>
      </c>
      <c r="B7058" t="s">
        <v>62</v>
      </c>
      <c r="C7058">
        <f>(((Calculator!$C226-55)/10)*(((((Calculator!$D226-Calculator!$E226)*0.02586)-3.5))))</f>
      </c>
    </row>
    <row r="7059" spans="1:3" x14ac:dyDescent="0.25">
      <c r="A7059">
        <v>226</v>
      </c>
      <c r="B7059" t="s">
        <v>63</v>
      </c>
      <c r="C7059">
        <f>(((Calculator!$C226-55)/10)*(((Calculator!$E226*0.02586)-1.3)/0.3))</f>
      </c>
    </row>
    <row r="7060" spans="1:3" x14ac:dyDescent="0.25">
      <c r="A7060">
        <v>226</v>
      </c>
      <c r="B7060" t="s">
        <v>64</v>
      </c>
      <c r="C7060">
        <f>(((Calculator!$C226-55)/10)*((MAX(Calculator!$F226,110)-130)/20))</f>
      </c>
    </row>
    <row r="7061" spans="1:3" x14ac:dyDescent="0.25">
      <c r="A7061">
        <v>226</v>
      </c>
      <c r="B7061" t="s">
        <v>65</v>
      </c>
      <c r="C7061">
        <f>(((Calculator!$C226-55)/10)*IF(Calculator!$G226="Yes",1,0))</f>
      </c>
    </row>
    <row r="7062" spans="1:3" x14ac:dyDescent="0.25">
      <c r="A7062">
        <v>226</v>
      </c>
      <c r="B7062" t="s">
        <v>66</v>
      </c>
      <c r="C7062">
        <f>(((Calculator!$C226-55)/10)*IF(Calculator!$H226="Yes",1,0))</f>
      </c>
    </row>
    <row r="7063" spans="1:3" x14ac:dyDescent="0.25">
      <c r="A7063">
        <v>226</v>
      </c>
      <c r="B7063" t="s">
        <v>67</v>
      </c>
      <c r="C7063">
        <f>(((Calculator!$C226-55)/10)*((MAX(Calculator!$I226,30)-30)/5))</f>
      </c>
    </row>
    <row r="7064" spans="1:3" x14ac:dyDescent="0.25">
      <c r="A7064">
        <v>226</v>
      </c>
      <c r="B7064" t="s">
        <v>68</v>
      </c>
      <c r="C7064">
        <f>(((Calculator!$C226-55)/10)*((MIN(Calculator!$J226,60)-60)/-15))</f>
      </c>
    </row>
    <row r="7065" spans="1:3" x14ac:dyDescent="0.25">
      <c r="A7065">
        <v>226</v>
      </c>
      <c r="B7065" t="s">
        <v>69</v>
      </c>
      <c r="C7065">
        <f>IF(AND(Calculator!$O226&lt;&gt;"",Calculator!$O226&gt;=4,Calculator!$O226&lt;=6),1,0)</f>
      </c>
    </row>
    <row r="7066" spans="1:3" x14ac:dyDescent="0.25">
      <c r="A7066">
        <v>226</v>
      </c>
      <c r="B7066" t="s">
        <v>70</v>
      </c>
      <c r="C7066">
        <f>IF(AND(Calculator!$O226&lt;&gt;"",Calculator!$O226&gt;=7,Calculator!$O226&lt;=10),1,0)</f>
      </c>
    </row>
    <row r="7067" spans="1:3" x14ac:dyDescent="0.25">
      <c r="A7067">
        <v>226</v>
      </c>
      <c r="B7067" t="s">
        <v>71</v>
      </c>
      <c r="C7067">
        <f>IF(Calculator!$O226="",1,0)</f>
      </c>
    </row>
    <row r="7068" spans="1:3" x14ac:dyDescent="0.25">
      <c r="A7068">
        <v>226</v>
      </c>
      <c r="B7068" t="s">
        <v>72</v>
      </c>
      <c r="C7068">
        <f>IF(OR(Calculator!$M226="",Calculator!$M226=0),0,LN(Calculator!$M226))</f>
      </c>
    </row>
    <row r="7069" spans="1:3" x14ac:dyDescent="0.25">
      <c r="A7069">
        <v>226</v>
      </c>
      <c r="B7069" t="s">
        <v>73</v>
      </c>
      <c r="C7069">
        <f>IF(Calculator!$M226="",1,0)</f>
      </c>
    </row>
    <row r="7070" spans="1:3" x14ac:dyDescent="0.25">
      <c r="A7070">
        <v>226</v>
      </c>
      <c r="B7070" t="s">
        <v>74</v>
      </c>
      <c r="C7070">
        <f>IF(Calculator!$N226="",0,(Calculator!$N226-5.3)*IF(Calculator!$G226="Yes",1,0))</f>
      </c>
    </row>
    <row r="7071" spans="1:3" x14ac:dyDescent="0.25">
      <c r="A7071">
        <v>226</v>
      </c>
      <c r="B7071" t="s">
        <v>75</v>
      </c>
      <c r="C7071">
        <f>IF(Calculator!$N226="",0,(Calculator!$N226-5.3)*(1-IF(Calculator!$G226="Yes",1,0)))</f>
      </c>
    </row>
    <row r="7072" spans="1:3" x14ac:dyDescent="0.25">
      <c r="A7072">
        <v>226</v>
      </c>
      <c r="B7072" t="s">
        <v>76</v>
      </c>
      <c r="C7072">
        <f>IF(Calculator!$N226="",1,0)</f>
      </c>
    </row>
    <row r="7073" spans="1:3" x14ac:dyDescent="0.25">
      <c r="A7073">
        <v>226</v>
      </c>
      <c r="B7073" t="s">
        <v>77</v>
      </c>
      <c r="C7073">
        <f>1</f>
      </c>
    </row>
    <row r="7074" spans="1:3" x14ac:dyDescent="0.25">
      <c r="A7074">
        <v>227</v>
      </c>
      <c r="B7074" t="s">
        <v>47</v>
      </c>
      <c r="C7074">
        <f>(Calculator!$C227-55)/10</f>
      </c>
    </row>
    <row r="7075" spans="1:3" x14ac:dyDescent="0.25">
      <c r="A7075">
        <v>227</v>
      </c>
      <c r="B7075" t="s">
        <v>48</v>
      </c>
      <c r="C7075">
        <f>((Calculator!$C227-55)/10)^2</f>
      </c>
    </row>
    <row r="7076" spans="1:3" x14ac:dyDescent="0.25">
      <c r="A7076">
        <v>227</v>
      </c>
      <c r="B7076" t="s">
        <v>49</v>
      </c>
      <c r="C7076">
        <f>((Calculator!$D227-Calculator!$E227)*0.02586)-3.5</f>
      </c>
    </row>
    <row r="7077" spans="1:3" x14ac:dyDescent="0.25">
      <c r="A7077">
        <v>227</v>
      </c>
      <c r="B7077" t="s">
        <v>50</v>
      </c>
      <c r="C7077">
        <f>((Calculator!$E227*0.02586)-1.3)/0.3</f>
      </c>
    </row>
    <row r="7078" spans="1:3" x14ac:dyDescent="0.25">
      <c r="A7078">
        <v>227</v>
      </c>
      <c r="B7078" t="s">
        <v>51</v>
      </c>
      <c r="C7078">
        <f>(MIN(Calculator!$F227,110)-110)/20</f>
      </c>
    </row>
    <row r="7079" spans="1:3" x14ac:dyDescent="0.25">
      <c r="A7079">
        <v>227</v>
      </c>
      <c r="B7079" t="s">
        <v>52</v>
      </c>
      <c r="C7079">
        <f>(MAX(Calculator!$F227,110)-130)/20</f>
      </c>
    </row>
    <row r="7080" spans="1:3" x14ac:dyDescent="0.25">
      <c r="A7080">
        <v>227</v>
      </c>
      <c r="B7080" t="s">
        <v>17</v>
      </c>
      <c r="C7080">
        <f>IF(Calculator!$G227="Yes",1,0)</f>
      </c>
    </row>
    <row r="7081" spans="1:3" x14ac:dyDescent="0.25">
      <c r="A7081">
        <v>227</v>
      </c>
      <c r="B7081" t="s">
        <v>53</v>
      </c>
      <c r="C7081">
        <f>IF(Calculator!$H227="Yes",1,0)</f>
      </c>
    </row>
    <row r="7082" spans="1:3" x14ac:dyDescent="0.25">
      <c r="A7082">
        <v>227</v>
      </c>
      <c r="B7082" t="s">
        <v>54</v>
      </c>
      <c r="C7082">
        <f>(MIN(Calculator!$I227,30)-25)/5</f>
      </c>
    </row>
    <row r="7083" spans="1:3" x14ac:dyDescent="0.25">
      <c r="A7083">
        <v>227</v>
      </c>
      <c r="B7083" t="s">
        <v>55</v>
      </c>
      <c r="C7083">
        <f>(MAX(Calculator!$I227,30)-30)/5</f>
      </c>
    </row>
    <row r="7084" spans="1:3" x14ac:dyDescent="0.25">
      <c r="A7084">
        <v>227</v>
      </c>
      <c r="B7084" t="s">
        <v>56</v>
      </c>
      <c r="C7084">
        <f>(MIN(Calculator!$J227,60)-60)/-15</f>
      </c>
    </row>
    <row r="7085" spans="1:3" x14ac:dyDescent="0.25">
      <c r="A7085">
        <v>227</v>
      </c>
      <c r="B7085" t="s">
        <v>57</v>
      </c>
      <c r="C7085">
        <f>(MAX(Calculator!$J227,60)-90)/-15</f>
      </c>
    </row>
    <row r="7086" spans="1:3" x14ac:dyDescent="0.25">
      <c r="A7086">
        <v>227</v>
      </c>
      <c r="B7086" t="s">
        <v>58</v>
      </c>
      <c r="C7086">
        <f>IF(Calculator!$K227="Yes",1,0)</f>
      </c>
    </row>
    <row r="7087" spans="1:3" x14ac:dyDescent="0.25">
      <c r="A7087">
        <v>227</v>
      </c>
      <c r="B7087" t="s">
        <v>59</v>
      </c>
      <c r="C7087">
        <f>IF(Calculator!$L227="Yes",1,0)</f>
      </c>
    </row>
    <row r="7088" spans="1:3" x14ac:dyDescent="0.25">
      <c r="A7088">
        <v>227</v>
      </c>
      <c r="B7088" t="s">
        <v>60</v>
      </c>
      <c r="C7088">
        <f>((MAX(Calculator!$F227,110)-130)/20)*IF(Calculator!$K227="Yes",1,0)</f>
      </c>
    </row>
    <row r="7089" spans="1:3" x14ac:dyDescent="0.25">
      <c r="A7089">
        <v>227</v>
      </c>
      <c r="B7089" t="s">
        <v>61</v>
      </c>
      <c r="C7089">
        <f>((((Calculator!$D227-Calculator!$E227)*0.02586)-3.5))*IF(Calculator!$L227="Yes",1,0)</f>
      </c>
    </row>
    <row r="7090" spans="1:3" x14ac:dyDescent="0.25">
      <c r="A7090">
        <v>227</v>
      </c>
      <c r="B7090" t="s">
        <v>62</v>
      </c>
      <c r="C7090">
        <f>(((Calculator!$C227-55)/10)*(((((Calculator!$D227-Calculator!$E227)*0.02586)-3.5))))</f>
      </c>
    </row>
    <row r="7091" spans="1:3" x14ac:dyDescent="0.25">
      <c r="A7091">
        <v>227</v>
      </c>
      <c r="B7091" t="s">
        <v>63</v>
      </c>
      <c r="C7091">
        <f>(((Calculator!$C227-55)/10)*(((Calculator!$E227*0.02586)-1.3)/0.3))</f>
      </c>
    </row>
    <row r="7092" spans="1:3" x14ac:dyDescent="0.25">
      <c r="A7092">
        <v>227</v>
      </c>
      <c r="B7092" t="s">
        <v>64</v>
      </c>
      <c r="C7092">
        <f>(((Calculator!$C227-55)/10)*((MAX(Calculator!$F227,110)-130)/20))</f>
      </c>
    </row>
    <row r="7093" spans="1:3" x14ac:dyDescent="0.25">
      <c r="A7093">
        <v>227</v>
      </c>
      <c r="B7093" t="s">
        <v>65</v>
      </c>
      <c r="C7093">
        <f>(((Calculator!$C227-55)/10)*IF(Calculator!$G227="Yes",1,0))</f>
      </c>
    </row>
    <row r="7094" spans="1:3" x14ac:dyDescent="0.25">
      <c r="A7094">
        <v>227</v>
      </c>
      <c r="B7094" t="s">
        <v>66</v>
      </c>
      <c r="C7094">
        <f>(((Calculator!$C227-55)/10)*IF(Calculator!$H227="Yes",1,0))</f>
      </c>
    </row>
    <row r="7095" spans="1:3" x14ac:dyDescent="0.25">
      <c r="A7095">
        <v>227</v>
      </c>
      <c r="B7095" t="s">
        <v>67</v>
      </c>
      <c r="C7095">
        <f>(((Calculator!$C227-55)/10)*((MAX(Calculator!$I227,30)-30)/5))</f>
      </c>
    </row>
    <row r="7096" spans="1:3" x14ac:dyDescent="0.25">
      <c r="A7096">
        <v>227</v>
      </c>
      <c r="B7096" t="s">
        <v>68</v>
      </c>
      <c r="C7096">
        <f>(((Calculator!$C227-55)/10)*((MIN(Calculator!$J227,60)-60)/-15))</f>
      </c>
    </row>
    <row r="7097" spans="1:3" x14ac:dyDescent="0.25">
      <c r="A7097">
        <v>227</v>
      </c>
      <c r="B7097" t="s">
        <v>69</v>
      </c>
      <c r="C7097">
        <f>IF(AND(Calculator!$O227&lt;&gt;"",Calculator!$O227&gt;=4,Calculator!$O227&lt;=6),1,0)</f>
      </c>
    </row>
    <row r="7098" spans="1:3" x14ac:dyDescent="0.25">
      <c r="A7098">
        <v>227</v>
      </c>
      <c r="B7098" t="s">
        <v>70</v>
      </c>
      <c r="C7098">
        <f>IF(AND(Calculator!$O227&lt;&gt;"",Calculator!$O227&gt;=7,Calculator!$O227&lt;=10),1,0)</f>
      </c>
    </row>
    <row r="7099" spans="1:3" x14ac:dyDescent="0.25">
      <c r="A7099">
        <v>227</v>
      </c>
      <c r="B7099" t="s">
        <v>71</v>
      </c>
      <c r="C7099">
        <f>IF(Calculator!$O227="",1,0)</f>
      </c>
    </row>
    <row r="7100" spans="1:3" x14ac:dyDescent="0.25">
      <c r="A7100">
        <v>227</v>
      </c>
      <c r="B7100" t="s">
        <v>72</v>
      </c>
      <c r="C7100">
        <f>IF(OR(Calculator!$M227="",Calculator!$M227=0),0,LN(Calculator!$M227))</f>
      </c>
    </row>
    <row r="7101" spans="1:3" x14ac:dyDescent="0.25">
      <c r="A7101">
        <v>227</v>
      </c>
      <c r="B7101" t="s">
        <v>73</v>
      </c>
      <c r="C7101">
        <f>IF(Calculator!$M227="",1,0)</f>
      </c>
    </row>
    <row r="7102" spans="1:3" x14ac:dyDescent="0.25">
      <c r="A7102">
        <v>227</v>
      </c>
      <c r="B7102" t="s">
        <v>74</v>
      </c>
      <c r="C7102">
        <f>IF(Calculator!$N227="",0,(Calculator!$N227-5.3)*IF(Calculator!$G227="Yes",1,0))</f>
      </c>
    </row>
    <row r="7103" spans="1:3" x14ac:dyDescent="0.25">
      <c r="A7103">
        <v>227</v>
      </c>
      <c r="B7103" t="s">
        <v>75</v>
      </c>
      <c r="C7103">
        <f>IF(Calculator!$N227="",0,(Calculator!$N227-5.3)*(1-IF(Calculator!$G227="Yes",1,0)))</f>
      </c>
    </row>
    <row r="7104" spans="1:3" x14ac:dyDescent="0.25">
      <c r="A7104">
        <v>227</v>
      </c>
      <c r="B7104" t="s">
        <v>76</v>
      </c>
      <c r="C7104">
        <f>IF(Calculator!$N227="",1,0)</f>
      </c>
    </row>
    <row r="7105" spans="1:3" x14ac:dyDescent="0.25">
      <c r="A7105">
        <v>227</v>
      </c>
      <c r="B7105" t="s">
        <v>77</v>
      </c>
      <c r="C7105">
        <f>1</f>
      </c>
    </row>
    <row r="7106" spans="1:3" x14ac:dyDescent="0.25">
      <c r="A7106">
        <v>228</v>
      </c>
      <c r="B7106" t="s">
        <v>47</v>
      </c>
      <c r="C7106">
        <f>(Calculator!$C228-55)/10</f>
      </c>
    </row>
    <row r="7107" spans="1:3" x14ac:dyDescent="0.25">
      <c r="A7107">
        <v>228</v>
      </c>
      <c r="B7107" t="s">
        <v>48</v>
      </c>
      <c r="C7107">
        <f>((Calculator!$C228-55)/10)^2</f>
      </c>
    </row>
    <row r="7108" spans="1:3" x14ac:dyDescent="0.25">
      <c r="A7108">
        <v>228</v>
      </c>
      <c r="B7108" t="s">
        <v>49</v>
      </c>
      <c r="C7108">
        <f>((Calculator!$D228-Calculator!$E228)*0.02586)-3.5</f>
      </c>
    </row>
    <row r="7109" spans="1:3" x14ac:dyDescent="0.25">
      <c r="A7109">
        <v>228</v>
      </c>
      <c r="B7109" t="s">
        <v>50</v>
      </c>
      <c r="C7109">
        <f>((Calculator!$E228*0.02586)-1.3)/0.3</f>
      </c>
    </row>
    <row r="7110" spans="1:3" x14ac:dyDescent="0.25">
      <c r="A7110">
        <v>228</v>
      </c>
      <c r="B7110" t="s">
        <v>51</v>
      </c>
      <c r="C7110">
        <f>(MIN(Calculator!$F228,110)-110)/20</f>
      </c>
    </row>
    <row r="7111" spans="1:3" x14ac:dyDescent="0.25">
      <c r="A7111">
        <v>228</v>
      </c>
      <c r="B7111" t="s">
        <v>52</v>
      </c>
      <c r="C7111">
        <f>(MAX(Calculator!$F228,110)-130)/20</f>
      </c>
    </row>
    <row r="7112" spans="1:3" x14ac:dyDescent="0.25">
      <c r="A7112">
        <v>228</v>
      </c>
      <c r="B7112" t="s">
        <v>17</v>
      </c>
      <c r="C7112">
        <f>IF(Calculator!$G228="Yes",1,0)</f>
      </c>
    </row>
    <row r="7113" spans="1:3" x14ac:dyDescent="0.25">
      <c r="A7113">
        <v>228</v>
      </c>
      <c r="B7113" t="s">
        <v>53</v>
      </c>
      <c r="C7113">
        <f>IF(Calculator!$H228="Yes",1,0)</f>
      </c>
    </row>
    <row r="7114" spans="1:3" x14ac:dyDescent="0.25">
      <c r="A7114">
        <v>228</v>
      </c>
      <c r="B7114" t="s">
        <v>54</v>
      </c>
      <c r="C7114">
        <f>(MIN(Calculator!$I228,30)-25)/5</f>
      </c>
    </row>
    <row r="7115" spans="1:3" x14ac:dyDescent="0.25">
      <c r="A7115">
        <v>228</v>
      </c>
      <c r="B7115" t="s">
        <v>55</v>
      </c>
      <c r="C7115">
        <f>(MAX(Calculator!$I228,30)-30)/5</f>
      </c>
    </row>
    <row r="7116" spans="1:3" x14ac:dyDescent="0.25">
      <c r="A7116">
        <v>228</v>
      </c>
      <c r="B7116" t="s">
        <v>56</v>
      </c>
      <c r="C7116">
        <f>(MIN(Calculator!$J228,60)-60)/-15</f>
      </c>
    </row>
    <row r="7117" spans="1:3" x14ac:dyDescent="0.25">
      <c r="A7117">
        <v>228</v>
      </c>
      <c r="B7117" t="s">
        <v>57</v>
      </c>
      <c r="C7117">
        <f>(MAX(Calculator!$J228,60)-90)/-15</f>
      </c>
    </row>
    <row r="7118" spans="1:3" x14ac:dyDescent="0.25">
      <c r="A7118">
        <v>228</v>
      </c>
      <c r="B7118" t="s">
        <v>58</v>
      </c>
      <c r="C7118">
        <f>IF(Calculator!$K228="Yes",1,0)</f>
      </c>
    </row>
    <row r="7119" spans="1:3" x14ac:dyDescent="0.25">
      <c r="A7119">
        <v>228</v>
      </c>
      <c r="B7119" t="s">
        <v>59</v>
      </c>
      <c r="C7119">
        <f>IF(Calculator!$L228="Yes",1,0)</f>
      </c>
    </row>
    <row r="7120" spans="1:3" x14ac:dyDescent="0.25">
      <c r="A7120">
        <v>228</v>
      </c>
      <c r="B7120" t="s">
        <v>60</v>
      </c>
      <c r="C7120">
        <f>((MAX(Calculator!$F228,110)-130)/20)*IF(Calculator!$K228="Yes",1,0)</f>
      </c>
    </row>
    <row r="7121" spans="1:3" x14ac:dyDescent="0.25">
      <c r="A7121">
        <v>228</v>
      </c>
      <c r="B7121" t="s">
        <v>61</v>
      </c>
      <c r="C7121">
        <f>((((Calculator!$D228-Calculator!$E228)*0.02586)-3.5))*IF(Calculator!$L228="Yes",1,0)</f>
      </c>
    </row>
    <row r="7122" spans="1:3" x14ac:dyDescent="0.25">
      <c r="A7122">
        <v>228</v>
      </c>
      <c r="B7122" t="s">
        <v>62</v>
      </c>
      <c r="C7122">
        <f>(((Calculator!$C228-55)/10)*(((((Calculator!$D228-Calculator!$E228)*0.02586)-3.5))))</f>
      </c>
    </row>
    <row r="7123" spans="1:3" x14ac:dyDescent="0.25">
      <c r="A7123">
        <v>228</v>
      </c>
      <c r="B7123" t="s">
        <v>63</v>
      </c>
      <c r="C7123">
        <f>(((Calculator!$C228-55)/10)*(((Calculator!$E228*0.02586)-1.3)/0.3))</f>
      </c>
    </row>
    <row r="7124" spans="1:3" x14ac:dyDescent="0.25">
      <c r="A7124">
        <v>228</v>
      </c>
      <c r="B7124" t="s">
        <v>64</v>
      </c>
      <c r="C7124">
        <f>(((Calculator!$C228-55)/10)*((MAX(Calculator!$F228,110)-130)/20))</f>
      </c>
    </row>
    <row r="7125" spans="1:3" x14ac:dyDescent="0.25">
      <c r="A7125">
        <v>228</v>
      </c>
      <c r="B7125" t="s">
        <v>65</v>
      </c>
      <c r="C7125">
        <f>(((Calculator!$C228-55)/10)*IF(Calculator!$G228="Yes",1,0))</f>
      </c>
    </row>
    <row r="7126" spans="1:3" x14ac:dyDescent="0.25">
      <c r="A7126">
        <v>228</v>
      </c>
      <c r="B7126" t="s">
        <v>66</v>
      </c>
      <c r="C7126">
        <f>(((Calculator!$C228-55)/10)*IF(Calculator!$H228="Yes",1,0))</f>
      </c>
    </row>
    <row r="7127" spans="1:3" x14ac:dyDescent="0.25">
      <c r="A7127">
        <v>228</v>
      </c>
      <c r="B7127" t="s">
        <v>67</v>
      </c>
      <c r="C7127">
        <f>(((Calculator!$C228-55)/10)*((MAX(Calculator!$I228,30)-30)/5))</f>
      </c>
    </row>
    <row r="7128" spans="1:3" x14ac:dyDescent="0.25">
      <c r="A7128">
        <v>228</v>
      </c>
      <c r="B7128" t="s">
        <v>68</v>
      </c>
      <c r="C7128">
        <f>(((Calculator!$C228-55)/10)*((MIN(Calculator!$J228,60)-60)/-15))</f>
      </c>
    </row>
    <row r="7129" spans="1:3" x14ac:dyDescent="0.25">
      <c r="A7129">
        <v>228</v>
      </c>
      <c r="B7129" t="s">
        <v>69</v>
      </c>
      <c r="C7129">
        <f>IF(AND(Calculator!$O228&lt;&gt;"",Calculator!$O228&gt;=4,Calculator!$O228&lt;=6),1,0)</f>
      </c>
    </row>
    <row r="7130" spans="1:3" x14ac:dyDescent="0.25">
      <c r="A7130">
        <v>228</v>
      </c>
      <c r="B7130" t="s">
        <v>70</v>
      </c>
      <c r="C7130">
        <f>IF(AND(Calculator!$O228&lt;&gt;"",Calculator!$O228&gt;=7,Calculator!$O228&lt;=10),1,0)</f>
      </c>
    </row>
    <row r="7131" spans="1:3" x14ac:dyDescent="0.25">
      <c r="A7131">
        <v>228</v>
      </c>
      <c r="B7131" t="s">
        <v>71</v>
      </c>
      <c r="C7131">
        <f>IF(Calculator!$O228="",1,0)</f>
      </c>
    </row>
    <row r="7132" spans="1:3" x14ac:dyDescent="0.25">
      <c r="A7132">
        <v>228</v>
      </c>
      <c r="B7132" t="s">
        <v>72</v>
      </c>
      <c r="C7132">
        <f>IF(OR(Calculator!$M228="",Calculator!$M228=0),0,LN(Calculator!$M228))</f>
      </c>
    </row>
    <row r="7133" spans="1:3" x14ac:dyDescent="0.25">
      <c r="A7133">
        <v>228</v>
      </c>
      <c r="B7133" t="s">
        <v>73</v>
      </c>
      <c r="C7133">
        <f>IF(Calculator!$M228="",1,0)</f>
      </c>
    </row>
    <row r="7134" spans="1:3" x14ac:dyDescent="0.25">
      <c r="A7134">
        <v>228</v>
      </c>
      <c r="B7134" t="s">
        <v>74</v>
      </c>
      <c r="C7134">
        <f>IF(Calculator!$N228="",0,(Calculator!$N228-5.3)*IF(Calculator!$G228="Yes",1,0))</f>
      </c>
    </row>
    <row r="7135" spans="1:3" x14ac:dyDescent="0.25">
      <c r="A7135">
        <v>228</v>
      </c>
      <c r="B7135" t="s">
        <v>75</v>
      </c>
      <c r="C7135">
        <f>IF(Calculator!$N228="",0,(Calculator!$N228-5.3)*(1-IF(Calculator!$G228="Yes",1,0)))</f>
      </c>
    </row>
    <row r="7136" spans="1:3" x14ac:dyDescent="0.25">
      <c r="A7136">
        <v>228</v>
      </c>
      <c r="B7136" t="s">
        <v>76</v>
      </c>
      <c r="C7136">
        <f>IF(Calculator!$N228="",1,0)</f>
      </c>
    </row>
    <row r="7137" spans="1:3" x14ac:dyDescent="0.25">
      <c r="A7137">
        <v>228</v>
      </c>
      <c r="B7137" t="s">
        <v>77</v>
      </c>
      <c r="C7137">
        <f>1</f>
      </c>
    </row>
    <row r="7138" spans="1:3" x14ac:dyDescent="0.25">
      <c r="A7138">
        <v>229</v>
      </c>
      <c r="B7138" t="s">
        <v>47</v>
      </c>
      <c r="C7138">
        <f>(Calculator!$C229-55)/10</f>
      </c>
    </row>
    <row r="7139" spans="1:3" x14ac:dyDescent="0.25">
      <c r="A7139">
        <v>229</v>
      </c>
      <c r="B7139" t="s">
        <v>48</v>
      </c>
      <c r="C7139">
        <f>((Calculator!$C229-55)/10)^2</f>
      </c>
    </row>
    <row r="7140" spans="1:3" x14ac:dyDescent="0.25">
      <c r="A7140">
        <v>229</v>
      </c>
      <c r="B7140" t="s">
        <v>49</v>
      </c>
      <c r="C7140">
        <f>((Calculator!$D229-Calculator!$E229)*0.02586)-3.5</f>
      </c>
    </row>
    <row r="7141" spans="1:3" x14ac:dyDescent="0.25">
      <c r="A7141">
        <v>229</v>
      </c>
      <c r="B7141" t="s">
        <v>50</v>
      </c>
      <c r="C7141">
        <f>((Calculator!$E229*0.02586)-1.3)/0.3</f>
      </c>
    </row>
    <row r="7142" spans="1:3" x14ac:dyDescent="0.25">
      <c r="A7142">
        <v>229</v>
      </c>
      <c r="B7142" t="s">
        <v>51</v>
      </c>
      <c r="C7142">
        <f>(MIN(Calculator!$F229,110)-110)/20</f>
      </c>
    </row>
    <row r="7143" spans="1:3" x14ac:dyDescent="0.25">
      <c r="A7143">
        <v>229</v>
      </c>
      <c r="B7143" t="s">
        <v>52</v>
      </c>
      <c r="C7143">
        <f>(MAX(Calculator!$F229,110)-130)/20</f>
      </c>
    </row>
    <row r="7144" spans="1:3" x14ac:dyDescent="0.25">
      <c r="A7144">
        <v>229</v>
      </c>
      <c r="B7144" t="s">
        <v>17</v>
      </c>
      <c r="C7144">
        <f>IF(Calculator!$G229="Yes",1,0)</f>
      </c>
    </row>
    <row r="7145" spans="1:3" x14ac:dyDescent="0.25">
      <c r="A7145">
        <v>229</v>
      </c>
      <c r="B7145" t="s">
        <v>53</v>
      </c>
      <c r="C7145">
        <f>IF(Calculator!$H229="Yes",1,0)</f>
      </c>
    </row>
    <row r="7146" spans="1:3" x14ac:dyDescent="0.25">
      <c r="A7146">
        <v>229</v>
      </c>
      <c r="B7146" t="s">
        <v>54</v>
      </c>
      <c r="C7146">
        <f>(MIN(Calculator!$I229,30)-25)/5</f>
      </c>
    </row>
    <row r="7147" spans="1:3" x14ac:dyDescent="0.25">
      <c r="A7147">
        <v>229</v>
      </c>
      <c r="B7147" t="s">
        <v>55</v>
      </c>
      <c r="C7147">
        <f>(MAX(Calculator!$I229,30)-30)/5</f>
      </c>
    </row>
    <row r="7148" spans="1:3" x14ac:dyDescent="0.25">
      <c r="A7148">
        <v>229</v>
      </c>
      <c r="B7148" t="s">
        <v>56</v>
      </c>
      <c r="C7148">
        <f>(MIN(Calculator!$J229,60)-60)/-15</f>
      </c>
    </row>
    <row r="7149" spans="1:3" x14ac:dyDescent="0.25">
      <c r="A7149">
        <v>229</v>
      </c>
      <c r="B7149" t="s">
        <v>57</v>
      </c>
      <c r="C7149">
        <f>(MAX(Calculator!$J229,60)-90)/-15</f>
      </c>
    </row>
    <row r="7150" spans="1:3" x14ac:dyDescent="0.25">
      <c r="A7150">
        <v>229</v>
      </c>
      <c r="B7150" t="s">
        <v>58</v>
      </c>
      <c r="C7150">
        <f>IF(Calculator!$K229="Yes",1,0)</f>
      </c>
    </row>
    <row r="7151" spans="1:3" x14ac:dyDescent="0.25">
      <c r="A7151">
        <v>229</v>
      </c>
      <c r="B7151" t="s">
        <v>59</v>
      </c>
      <c r="C7151">
        <f>IF(Calculator!$L229="Yes",1,0)</f>
      </c>
    </row>
    <row r="7152" spans="1:3" x14ac:dyDescent="0.25">
      <c r="A7152">
        <v>229</v>
      </c>
      <c r="B7152" t="s">
        <v>60</v>
      </c>
      <c r="C7152">
        <f>((MAX(Calculator!$F229,110)-130)/20)*IF(Calculator!$K229="Yes",1,0)</f>
      </c>
    </row>
    <row r="7153" spans="1:3" x14ac:dyDescent="0.25">
      <c r="A7153">
        <v>229</v>
      </c>
      <c r="B7153" t="s">
        <v>61</v>
      </c>
      <c r="C7153">
        <f>((((Calculator!$D229-Calculator!$E229)*0.02586)-3.5))*IF(Calculator!$L229="Yes",1,0)</f>
      </c>
    </row>
    <row r="7154" spans="1:3" x14ac:dyDescent="0.25">
      <c r="A7154">
        <v>229</v>
      </c>
      <c r="B7154" t="s">
        <v>62</v>
      </c>
      <c r="C7154">
        <f>(((Calculator!$C229-55)/10)*(((((Calculator!$D229-Calculator!$E229)*0.02586)-3.5))))</f>
      </c>
    </row>
    <row r="7155" spans="1:3" x14ac:dyDescent="0.25">
      <c r="A7155">
        <v>229</v>
      </c>
      <c r="B7155" t="s">
        <v>63</v>
      </c>
      <c r="C7155">
        <f>(((Calculator!$C229-55)/10)*(((Calculator!$E229*0.02586)-1.3)/0.3))</f>
      </c>
    </row>
    <row r="7156" spans="1:3" x14ac:dyDescent="0.25">
      <c r="A7156">
        <v>229</v>
      </c>
      <c r="B7156" t="s">
        <v>64</v>
      </c>
      <c r="C7156">
        <f>(((Calculator!$C229-55)/10)*((MAX(Calculator!$F229,110)-130)/20))</f>
      </c>
    </row>
    <row r="7157" spans="1:3" x14ac:dyDescent="0.25">
      <c r="A7157">
        <v>229</v>
      </c>
      <c r="B7157" t="s">
        <v>65</v>
      </c>
      <c r="C7157">
        <f>(((Calculator!$C229-55)/10)*IF(Calculator!$G229="Yes",1,0))</f>
      </c>
    </row>
    <row r="7158" spans="1:3" x14ac:dyDescent="0.25">
      <c r="A7158">
        <v>229</v>
      </c>
      <c r="B7158" t="s">
        <v>66</v>
      </c>
      <c r="C7158">
        <f>(((Calculator!$C229-55)/10)*IF(Calculator!$H229="Yes",1,0))</f>
      </c>
    </row>
    <row r="7159" spans="1:3" x14ac:dyDescent="0.25">
      <c r="A7159">
        <v>229</v>
      </c>
      <c r="B7159" t="s">
        <v>67</v>
      </c>
      <c r="C7159">
        <f>(((Calculator!$C229-55)/10)*((MAX(Calculator!$I229,30)-30)/5))</f>
      </c>
    </row>
    <row r="7160" spans="1:3" x14ac:dyDescent="0.25">
      <c r="A7160">
        <v>229</v>
      </c>
      <c r="B7160" t="s">
        <v>68</v>
      </c>
      <c r="C7160">
        <f>(((Calculator!$C229-55)/10)*((MIN(Calculator!$J229,60)-60)/-15))</f>
      </c>
    </row>
    <row r="7161" spans="1:3" x14ac:dyDescent="0.25">
      <c r="A7161">
        <v>229</v>
      </c>
      <c r="B7161" t="s">
        <v>69</v>
      </c>
      <c r="C7161">
        <f>IF(AND(Calculator!$O229&lt;&gt;"",Calculator!$O229&gt;=4,Calculator!$O229&lt;=6),1,0)</f>
      </c>
    </row>
    <row r="7162" spans="1:3" x14ac:dyDescent="0.25">
      <c r="A7162">
        <v>229</v>
      </c>
      <c r="B7162" t="s">
        <v>70</v>
      </c>
      <c r="C7162">
        <f>IF(AND(Calculator!$O229&lt;&gt;"",Calculator!$O229&gt;=7,Calculator!$O229&lt;=10),1,0)</f>
      </c>
    </row>
    <row r="7163" spans="1:3" x14ac:dyDescent="0.25">
      <c r="A7163">
        <v>229</v>
      </c>
      <c r="B7163" t="s">
        <v>71</v>
      </c>
      <c r="C7163">
        <f>IF(Calculator!$O229="",1,0)</f>
      </c>
    </row>
    <row r="7164" spans="1:3" x14ac:dyDescent="0.25">
      <c r="A7164">
        <v>229</v>
      </c>
      <c r="B7164" t="s">
        <v>72</v>
      </c>
      <c r="C7164">
        <f>IF(OR(Calculator!$M229="",Calculator!$M229=0),0,LN(Calculator!$M229))</f>
      </c>
    </row>
    <row r="7165" spans="1:3" x14ac:dyDescent="0.25">
      <c r="A7165">
        <v>229</v>
      </c>
      <c r="B7165" t="s">
        <v>73</v>
      </c>
      <c r="C7165">
        <f>IF(Calculator!$M229="",1,0)</f>
      </c>
    </row>
    <row r="7166" spans="1:3" x14ac:dyDescent="0.25">
      <c r="A7166">
        <v>229</v>
      </c>
      <c r="B7166" t="s">
        <v>74</v>
      </c>
      <c r="C7166">
        <f>IF(Calculator!$N229="",0,(Calculator!$N229-5.3)*IF(Calculator!$G229="Yes",1,0))</f>
      </c>
    </row>
    <row r="7167" spans="1:3" x14ac:dyDescent="0.25">
      <c r="A7167">
        <v>229</v>
      </c>
      <c r="B7167" t="s">
        <v>75</v>
      </c>
      <c r="C7167">
        <f>IF(Calculator!$N229="",0,(Calculator!$N229-5.3)*(1-IF(Calculator!$G229="Yes",1,0)))</f>
      </c>
    </row>
    <row r="7168" spans="1:3" x14ac:dyDescent="0.25">
      <c r="A7168">
        <v>229</v>
      </c>
      <c r="B7168" t="s">
        <v>76</v>
      </c>
      <c r="C7168">
        <f>IF(Calculator!$N229="",1,0)</f>
      </c>
    </row>
    <row r="7169" spans="1:3" x14ac:dyDescent="0.25">
      <c r="A7169">
        <v>229</v>
      </c>
      <c r="B7169" t="s">
        <v>77</v>
      </c>
      <c r="C7169">
        <f>1</f>
      </c>
    </row>
    <row r="7170" spans="1:3" x14ac:dyDescent="0.25">
      <c r="A7170">
        <v>230</v>
      </c>
      <c r="B7170" t="s">
        <v>47</v>
      </c>
      <c r="C7170">
        <f>(Calculator!$C230-55)/10</f>
      </c>
    </row>
    <row r="7171" spans="1:3" x14ac:dyDescent="0.25">
      <c r="A7171">
        <v>230</v>
      </c>
      <c r="B7171" t="s">
        <v>48</v>
      </c>
      <c r="C7171">
        <f>((Calculator!$C230-55)/10)^2</f>
      </c>
    </row>
    <row r="7172" spans="1:3" x14ac:dyDescent="0.25">
      <c r="A7172">
        <v>230</v>
      </c>
      <c r="B7172" t="s">
        <v>49</v>
      </c>
      <c r="C7172">
        <f>((Calculator!$D230-Calculator!$E230)*0.02586)-3.5</f>
      </c>
    </row>
    <row r="7173" spans="1:3" x14ac:dyDescent="0.25">
      <c r="A7173">
        <v>230</v>
      </c>
      <c r="B7173" t="s">
        <v>50</v>
      </c>
      <c r="C7173">
        <f>((Calculator!$E230*0.02586)-1.3)/0.3</f>
      </c>
    </row>
    <row r="7174" spans="1:3" x14ac:dyDescent="0.25">
      <c r="A7174">
        <v>230</v>
      </c>
      <c r="B7174" t="s">
        <v>51</v>
      </c>
      <c r="C7174">
        <f>(MIN(Calculator!$F230,110)-110)/20</f>
      </c>
    </row>
    <row r="7175" spans="1:3" x14ac:dyDescent="0.25">
      <c r="A7175">
        <v>230</v>
      </c>
      <c r="B7175" t="s">
        <v>52</v>
      </c>
      <c r="C7175">
        <f>(MAX(Calculator!$F230,110)-130)/20</f>
      </c>
    </row>
    <row r="7176" spans="1:3" x14ac:dyDescent="0.25">
      <c r="A7176">
        <v>230</v>
      </c>
      <c r="B7176" t="s">
        <v>17</v>
      </c>
      <c r="C7176">
        <f>IF(Calculator!$G230="Yes",1,0)</f>
      </c>
    </row>
    <row r="7177" spans="1:3" x14ac:dyDescent="0.25">
      <c r="A7177">
        <v>230</v>
      </c>
      <c r="B7177" t="s">
        <v>53</v>
      </c>
      <c r="C7177">
        <f>IF(Calculator!$H230="Yes",1,0)</f>
      </c>
    </row>
    <row r="7178" spans="1:3" x14ac:dyDescent="0.25">
      <c r="A7178">
        <v>230</v>
      </c>
      <c r="B7178" t="s">
        <v>54</v>
      </c>
      <c r="C7178">
        <f>(MIN(Calculator!$I230,30)-25)/5</f>
      </c>
    </row>
    <row r="7179" spans="1:3" x14ac:dyDescent="0.25">
      <c r="A7179">
        <v>230</v>
      </c>
      <c r="B7179" t="s">
        <v>55</v>
      </c>
      <c r="C7179">
        <f>(MAX(Calculator!$I230,30)-30)/5</f>
      </c>
    </row>
    <row r="7180" spans="1:3" x14ac:dyDescent="0.25">
      <c r="A7180">
        <v>230</v>
      </c>
      <c r="B7180" t="s">
        <v>56</v>
      </c>
      <c r="C7180">
        <f>(MIN(Calculator!$J230,60)-60)/-15</f>
      </c>
    </row>
    <row r="7181" spans="1:3" x14ac:dyDescent="0.25">
      <c r="A7181">
        <v>230</v>
      </c>
      <c r="B7181" t="s">
        <v>57</v>
      </c>
      <c r="C7181">
        <f>(MAX(Calculator!$J230,60)-90)/-15</f>
      </c>
    </row>
    <row r="7182" spans="1:3" x14ac:dyDescent="0.25">
      <c r="A7182">
        <v>230</v>
      </c>
      <c r="B7182" t="s">
        <v>58</v>
      </c>
      <c r="C7182">
        <f>IF(Calculator!$K230="Yes",1,0)</f>
      </c>
    </row>
    <row r="7183" spans="1:3" x14ac:dyDescent="0.25">
      <c r="A7183">
        <v>230</v>
      </c>
      <c r="B7183" t="s">
        <v>59</v>
      </c>
      <c r="C7183">
        <f>IF(Calculator!$L230="Yes",1,0)</f>
      </c>
    </row>
    <row r="7184" spans="1:3" x14ac:dyDescent="0.25">
      <c r="A7184">
        <v>230</v>
      </c>
      <c r="B7184" t="s">
        <v>60</v>
      </c>
      <c r="C7184">
        <f>((MAX(Calculator!$F230,110)-130)/20)*IF(Calculator!$K230="Yes",1,0)</f>
      </c>
    </row>
    <row r="7185" spans="1:3" x14ac:dyDescent="0.25">
      <c r="A7185">
        <v>230</v>
      </c>
      <c r="B7185" t="s">
        <v>61</v>
      </c>
      <c r="C7185">
        <f>((((Calculator!$D230-Calculator!$E230)*0.02586)-3.5))*IF(Calculator!$L230="Yes",1,0)</f>
      </c>
    </row>
    <row r="7186" spans="1:3" x14ac:dyDescent="0.25">
      <c r="A7186">
        <v>230</v>
      </c>
      <c r="B7186" t="s">
        <v>62</v>
      </c>
      <c r="C7186">
        <f>(((Calculator!$C230-55)/10)*(((((Calculator!$D230-Calculator!$E230)*0.02586)-3.5))))</f>
      </c>
    </row>
    <row r="7187" spans="1:3" x14ac:dyDescent="0.25">
      <c r="A7187">
        <v>230</v>
      </c>
      <c r="B7187" t="s">
        <v>63</v>
      </c>
      <c r="C7187">
        <f>(((Calculator!$C230-55)/10)*(((Calculator!$E230*0.02586)-1.3)/0.3))</f>
      </c>
    </row>
    <row r="7188" spans="1:3" x14ac:dyDescent="0.25">
      <c r="A7188">
        <v>230</v>
      </c>
      <c r="B7188" t="s">
        <v>64</v>
      </c>
      <c r="C7188">
        <f>(((Calculator!$C230-55)/10)*((MAX(Calculator!$F230,110)-130)/20))</f>
      </c>
    </row>
    <row r="7189" spans="1:3" x14ac:dyDescent="0.25">
      <c r="A7189">
        <v>230</v>
      </c>
      <c r="B7189" t="s">
        <v>65</v>
      </c>
      <c r="C7189">
        <f>(((Calculator!$C230-55)/10)*IF(Calculator!$G230="Yes",1,0))</f>
      </c>
    </row>
    <row r="7190" spans="1:3" x14ac:dyDescent="0.25">
      <c r="A7190">
        <v>230</v>
      </c>
      <c r="B7190" t="s">
        <v>66</v>
      </c>
      <c r="C7190">
        <f>(((Calculator!$C230-55)/10)*IF(Calculator!$H230="Yes",1,0))</f>
      </c>
    </row>
    <row r="7191" spans="1:3" x14ac:dyDescent="0.25">
      <c r="A7191">
        <v>230</v>
      </c>
      <c r="B7191" t="s">
        <v>67</v>
      </c>
      <c r="C7191">
        <f>(((Calculator!$C230-55)/10)*((MAX(Calculator!$I230,30)-30)/5))</f>
      </c>
    </row>
    <row r="7192" spans="1:3" x14ac:dyDescent="0.25">
      <c r="A7192">
        <v>230</v>
      </c>
      <c r="B7192" t="s">
        <v>68</v>
      </c>
      <c r="C7192">
        <f>(((Calculator!$C230-55)/10)*((MIN(Calculator!$J230,60)-60)/-15))</f>
      </c>
    </row>
    <row r="7193" spans="1:3" x14ac:dyDescent="0.25">
      <c r="A7193">
        <v>230</v>
      </c>
      <c r="B7193" t="s">
        <v>69</v>
      </c>
      <c r="C7193">
        <f>IF(AND(Calculator!$O230&lt;&gt;"",Calculator!$O230&gt;=4,Calculator!$O230&lt;=6),1,0)</f>
      </c>
    </row>
    <row r="7194" spans="1:3" x14ac:dyDescent="0.25">
      <c r="A7194">
        <v>230</v>
      </c>
      <c r="B7194" t="s">
        <v>70</v>
      </c>
      <c r="C7194">
        <f>IF(AND(Calculator!$O230&lt;&gt;"",Calculator!$O230&gt;=7,Calculator!$O230&lt;=10),1,0)</f>
      </c>
    </row>
    <row r="7195" spans="1:3" x14ac:dyDescent="0.25">
      <c r="A7195">
        <v>230</v>
      </c>
      <c r="B7195" t="s">
        <v>71</v>
      </c>
      <c r="C7195">
        <f>IF(Calculator!$O230="",1,0)</f>
      </c>
    </row>
    <row r="7196" spans="1:3" x14ac:dyDescent="0.25">
      <c r="A7196">
        <v>230</v>
      </c>
      <c r="B7196" t="s">
        <v>72</v>
      </c>
      <c r="C7196">
        <f>IF(OR(Calculator!$M230="",Calculator!$M230=0),0,LN(Calculator!$M230))</f>
      </c>
    </row>
    <row r="7197" spans="1:3" x14ac:dyDescent="0.25">
      <c r="A7197">
        <v>230</v>
      </c>
      <c r="B7197" t="s">
        <v>73</v>
      </c>
      <c r="C7197">
        <f>IF(Calculator!$M230="",1,0)</f>
      </c>
    </row>
    <row r="7198" spans="1:3" x14ac:dyDescent="0.25">
      <c r="A7198">
        <v>230</v>
      </c>
      <c r="B7198" t="s">
        <v>74</v>
      </c>
      <c r="C7198">
        <f>IF(Calculator!$N230="",0,(Calculator!$N230-5.3)*IF(Calculator!$G230="Yes",1,0))</f>
      </c>
    </row>
    <row r="7199" spans="1:3" x14ac:dyDescent="0.25">
      <c r="A7199">
        <v>230</v>
      </c>
      <c r="B7199" t="s">
        <v>75</v>
      </c>
      <c r="C7199">
        <f>IF(Calculator!$N230="",0,(Calculator!$N230-5.3)*(1-IF(Calculator!$G230="Yes",1,0)))</f>
      </c>
    </row>
    <row r="7200" spans="1:3" x14ac:dyDescent="0.25">
      <c r="A7200">
        <v>230</v>
      </c>
      <c r="B7200" t="s">
        <v>76</v>
      </c>
      <c r="C7200">
        <f>IF(Calculator!$N230="",1,0)</f>
      </c>
    </row>
    <row r="7201" spans="1:3" x14ac:dyDescent="0.25">
      <c r="A7201">
        <v>230</v>
      </c>
      <c r="B7201" t="s">
        <v>77</v>
      </c>
      <c r="C7201">
        <f>1</f>
      </c>
    </row>
    <row r="7202" spans="1:3" x14ac:dyDescent="0.25">
      <c r="A7202">
        <v>231</v>
      </c>
      <c r="B7202" t="s">
        <v>47</v>
      </c>
      <c r="C7202">
        <f>(Calculator!$C231-55)/10</f>
      </c>
    </row>
    <row r="7203" spans="1:3" x14ac:dyDescent="0.25">
      <c r="A7203">
        <v>231</v>
      </c>
      <c r="B7203" t="s">
        <v>48</v>
      </c>
      <c r="C7203">
        <f>((Calculator!$C231-55)/10)^2</f>
      </c>
    </row>
    <row r="7204" spans="1:3" x14ac:dyDescent="0.25">
      <c r="A7204">
        <v>231</v>
      </c>
      <c r="B7204" t="s">
        <v>49</v>
      </c>
      <c r="C7204">
        <f>((Calculator!$D231-Calculator!$E231)*0.02586)-3.5</f>
      </c>
    </row>
    <row r="7205" spans="1:3" x14ac:dyDescent="0.25">
      <c r="A7205">
        <v>231</v>
      </c>
      <c r="B7205" t="s">
        <v>50</v>
      </c>
      <c r="C7205">
        <f>((Calculator!$E231*0.02586)-1.3)/0.3</f>
      </c>
    </row>
    <row r="7206" spans="1:3" x14ac:dyDescent="0.25">
      <c r="A7206">
        <v>231</v>
      </c>
      <c r="B7206" t="s">
        <v>51</v>
      </c>
      <c r="C7206">
        <f>(MIN(Calculator!$F231,110)-110)/20</f>
      </c>
    </row>
    <row r="7207" spans="1:3" x14ac:dyDescent="0.25">
      <c r="A7207">
        <v>231</v>
      </c>
      <c r="B7207" t="s">
        <v>52</v>
      </c>
      <c r="C7207">
        <f>(MAX(Calculator!$F231,110)-130)/20</f>
      </c>
    </row>
    <row r="7208" spans="1:3" x14ac:dyDescent="0.25">
      <c r="A7208">
        <v>231</v>
      </c>
      <c r="B7208" t="s">
        <v>17</v>
      </c>
      <c r="C7208">
        <f>IF(Calculator!$G231="Yes",1,0)</f>
      </c>
    </row>
    <row r="7209" spans="1:3" x14ac:dyDescent="0.25">
      <c r="A7209">
        <v>231</v>
      </c>
      <c r="B7209" t="s">
        <v>53</v>
      </c>
      <c r="C7209">
        <f>IF(Calculator!$H231="Yes",1,0)</f>
      </c>
    </row>
    <row r="7210" spans="1:3" x14ac:dyDescent="0.25">
      <c r="A7210">
        <v>231</v>
      </c>
      <c r="B7210" t="s">
        <v>54</v>
      </c>
      <c r="C7210">
        <f>(MIN(Calculator!$I231,30)-25)/5</f>
      </c>
    </row>
    <row r="7211" spans="1:3" x14ac:dyDescent="0.25">
      <c r="A7211">
        <v>231</v>
      </c>
      <c r="B7211" t="s">
        <v>55</v>
      </c>
      <c r="C7211">
        <f>(MAX(Calculator!$I231,30)-30)/5</f>
      </c>
    </row>
    <row r="7212" spans="1:3" x14ac:dyDescent="0.25">
      <c r="A7212">
        <v>231</v>
      </c>
      <c r="B7212" t="s">
        <v>56</v>
      </c>
      <c r="C7212">
        <f>(MIN(Calculator!$J231,60)-60)/-15</f>
      </c>
    </row>
    <row r="7213" spans="1:3" x14ac:dyDescent="0.25">
      <c r="A7213">
        <v>231</v>
      </c>
      <c r="B7213" t="s">
        <v>57</v>
      </c>
      <c r="C7213">
        <f>(MAX(Calculator!$J231,60)-90)/-15</f>
      </c>
    </row>
    <row r="7214" spans="1:3" x14ac:dyDescent="0.25">
      <c r="A7214">
        <v>231</v>
      </c>
      <c r="B7214" t="s">
        <v>58</v>
      </c>
      <c r="C7214">
        <f>IF(Calculator!$K231="Yes",1,0)</f>
      </c>
    </row>
    <row r="7215" spans="1:3" x14ac:dyDescent="0.25">
      <c r="A7215">
        <v>231</v>
      </c>
      <c r="B7215" t="s">
        <v>59</v>
      </c>
      <c r="C7215">
        <f>IF(Calculator!$L231="Yes",1,0)</f>
      </c>
    </row>
    <row r="7216" spans="1:3" x14ac:dyDescent="0.25">
      <c r="A7216">
        <v>231</v>
      </c>
      <c r="B7216" t="s">
        <v>60</v>
      </c>
      <c r="C7216">
        <f>((MAX(Calculator!$F231,110)-130)/20)*IF(Calculator!$K231="Yes",1,0)</f>
      </c>
    </row>
    <row r="7217" spans="1:3" x14ac:dyDescent="0.25">
      <c r="A7217">
        <v>231</v>
      </c>
      <c r="B7217" t="s">
        <v>61</v>
      </c>
      <c r="C7217">
        <f>((((Calculator!$D231-Calculator!$E231)*0.02586)-3.5))*IF(Calculator!$L231="Yes",1,0)</f>
      </c>
    </row>
    <row r="7218" spans="1:3" x14ac:dyDescent="0.25">
      <c r="A7218">
        <v>231</v>
      </c>
      <c r="B7218" t="s">
        <v>62</v>
      </c>
      <c r="C7218">
        <f>(((Calculator!$C231-55)/10)*(((((Calculator!$D231-Calculator!$E231)*0.02586)-3.5))))</f>
      </c>
    </row>
    <row r="7219" spans="1:3" x14ac:dyDescent="0.25">
      <c r="A7219">
        <v>231</v>
      </c>
      <c r="B7219" t="s">
        <v>63</v>
      </c>
      <c r="C7219">
        <f>(((Calculator!$C231-55)/10)*(((Calculator!$E231*0.02586)-1.3)/0.3))</f>
      </c>
    </row>
    <row r="7220" spans="1:3" x14ac:dyDescent="0.25">
      <c r="A7220">
        <v>231</v>
      </c>
      <c r="B7220" t="s">
        <v>64</v>
      </c>
      <c r="C7220">
        <f>(((Calculator!$C231-55)/10)*((MAX(Calculator!$F231,110)-130)/20))</f>
      </c>
    </row>
    <row r="7221" spans="1:3" x14ac:dyDescent="0.25">
      <c r="A7221">
        <v>231</v>
      </c>
      <c r="B7221" t="s">
        <v>65</v>
      </c>
      <c r="C7221">
        <f>(((Calculator!$C231-55)/10)*IF(Calculator!$G231="Yes",1,0))</f>
      </c>
    </row>
    <row r="7222" spans="1:3" x14ac:dyDescent="0.25">
      <c r="A7222">
        <v>231</v>
      </c>
      <c r="B7222" t="s">
        <v>66</v>
      </c>
      <c r="C7222">
        <f>(((Calculator!$C231-55)/10)*IF(Calculator!$H231="Yes",1,0))</f>
      </c>
    </row>
    <row r="7223" spans="1:3" x14ac:dyDescent="0.25">
      <c r="A7223">
        <v>231</v>
      </c>
      <c r="B7223" t="s">
        <v>67</v>
      </c>
      <c r="C7223">
        <f>(((Calculator!$C231-55)/10)*((MAX(Calculator!$I231,30)-30)/5))</f>
      </c>
    </row>
    <row r="7224" spans="1:3" x14ac:dyDescent="0.25">
      <c r="A7224">
        <v>231</v>
      </c>
      <c r="B7224" t="s">
        <v>68</v>
      </c>
      <c r="C7224">
        <f>(((Calculator!$C231-55)/10)*((MIN(Calculator!$J231,60)-60)/-15))</f>
      </c>
    </row>
    <row r="7225" spans="1:3" x14ac:dyDescent="0.25">
      <c r="A7225">
        <v>231</v>
      </c>
      <c r="B7225" t="s">
        <v>69</v>
      </c>
      <c r="C7225">
        <f>IF(AND(Calculator!$O231&lt;&gt;"",Calculator!$O231&gt;=4,Calculator!$O231&lt;=6),1,0)</f>
      </c>
    </row>
    <row r="7226" spans="1:3" x14ac:dyDescent="0.25">
      <c r="A7226">
        <v>231</v>
      </c>
      <c r="B7226" t="s">
        <v>70</v>
      </c>
      <c r="C7226">
        <f>IF(AND(Calculator!$O231&lt;&gt;"",Calculator!$O231&gt;=7,Calculator!$O231&lt;=10),1,0)</f>
      </c>
    </row>
    <row r="7227" spans="1:3" x14ac:dyDescent="0.25">
      <c r="A7227">
        <v>231</v>
      </c>
      <c r="B7227" t="s">
        <v>71</v>
      </c>
      <c r="C7227">
        <f>IF(Calculator!$O231="",1,0)</f>
      </c>
    </row>
    <row r="7228" spans="1:3" x14ac:dyDescent="0.25">
      <c r="A7228">
        <v>231</v>
      </c>
      <c r="B7228" t="s">
        <v>72</v>
      </c>
      <c r="C7228">
        <f>IF(OR(Calculator!$M231="",Calculator!$M231=0),0,LN(Calculator!$M231))</f>
      </c>
    </row>
    <row r="7229" spans="1:3" x14ac:dyDescent="0.25">
      <c r="A7229">
        <v>231</v>
      </c>
      <c r="B7229" t="s">
        <v>73</v>
      </c>
      <c r="C7229">
        <f>IF(Calculator!$M231="",1,0)</f>
      </c>
    </row>
    <row r="7230" spans="1:3" x14ac:dyDescent="0.25">
      <c r="A7230">
        <v>231</v>
      </c>
      <c r="B7230" t="s">
        <v>74</v>
      </c>
      <c r="C7230">
        <f>IF(Calculator!$N231="",0,(Calculator!$N231-5.3)*IF(Calculator!$G231="Yes",1,0))</f>
      </c>
    </row>
    <row r="7231" spans="1:3" x14ac:dyDescent="0.25">
      <c r="A7231">
        <v>231</v>
      </c>
      <c r="B7231" t="s">
        <v>75</v>
      </c>
      <c r="C7231">
        <f>IF(Calculator!$N231="",0,(Calculator!$N231-5.3)*(1-IF(Calculator!$G231="Yes",1,0)))</f>
      </c>
    </row>
    <row r="7232" spans="1:3" x14ac:dyDescent="0.25">
      <c r="A7232">
        <v>231</v>
      </c>
      <c r="B7232" t="s">
        <v>76</v>
      </c>
      <c r="C7232">
        <f>IF(Calculator!$N231="",1,0)</f>
      </c>
    </row>
    <row r="7233" spans="1:3" x14ac:dyDescent="0.25">
      <c r="A7233">
        <v>231</v>
      </c>
      <c r="B7233" t="s">
        <v>77</v>
      </c>
      <c r="C7233">
        <f>1</f>
      </c>
    </row>
    <row r="7234" spans="1:3" x14ac:dyDescent="0.25">
      <c r="A7234">
        <v>232</v>
      </c>
      <c r="B7234" t="s">
        <v>47</v>
      </c>
      <c r="C7234">
        <f>(Calculator!$C232-55)/10</f>
      </c>
    </row>
    <row r="7235" spans="1:3" x14ac:dyDescent="0.25">
      <c r="A7235">
        <v>232</v>
      </c>
      <c r="B7235" t="s">
        <v>48</v>
      </c>
      <c r="C7235">
        <f>((Calculator!$C232-55)/10)^2</f>
      </c>
    </row>
    <row r="7236" spans="1:3" x14ac:dyDescent="0.25">
      <c r="A7236">
        <v>232</v>
      </c>
      <c r="B7236" t="s">
        <v>49</v>
      </c>
      <c r="C7236">
        <f>((Calculator!$D232-Calculator!$E232)*0.02586)-3.5</f>
      </c>
    </row>
    <row r="7237" spans="1:3" x14ac:dyDescent="0.25">
      <c r="A7237">
        <v>232</v>
      </c>
      <c r="B7237" t="s">
        <v>50</v>
      </c>
      <c r="C7237">
        <f>((Calculator!$E232*0.02586)-1.3)/0.3</f>
      </c>
    </row>
    <row r="7238" spans="1:3" x14ac:dyDescent="0.25">
      <c r="A7238">
        <v>232</v>
      </c>
      <c r="B7238" t="s">
        <v>51</v>
      </c>
      <c r="C7238">
        <f>(MIN(Calculator!$F232,110)-110)/20</f>
      </c>
    </row>
    <row r="7239" spans="1:3" x14ac:dyDescent="0.25">
      <c r="A7239">
        <v>232</v>
      </c>
      <c r="B7239" t="s">
        <v>52</v>
      </c>
      <c r="C7239">
        <f>(MAX(Calculator!$F232,110)-130)/20</f>
      </c>
    </row>
    <row r="7240" spans="1:3" x14ac:dyDescent="0.25">
      <c r="A7240">
        <v>232</v>
      </c>
      <c r="B7240" t="s">
        <v>17</v>
      </c>
      <c r="C7240">
        <f>IF(Calculator!$G232="Yes",1,0)</f>
      </c>
    </row>
    <row r="7241" spans="1:3" x14ac:dyDescent="0.25">
      <c r="A7241">
        <v>232</v>
      </c>
      <c r="B7241" t="s">
        <v>53</v>
      </c>
      <c r="C7241">
        <f>IF(Calculator!$H232="Yes",1,0)</f>
      </c>
    </row>
    <row r="7242" spans="1:3" x14ac:dyDescent="0.25">
      <c r="A7242">
        <v>232</v>
      </c>
      <c r="B7242" t="s">
        <v>54</v>
      </c>
      <c r="C7242">
        <f>(MIN(Calculator!$I232,30)-25)/5</f>
      </c>
    </row>
    <row r="7243" spans="1:3" x14ac:dyDescent="0.25">
      <c r="A7243">
        <v>232</v>
      </c>
      <c r="B7243" t="s">
        <v>55</v>
      </c>
      <c r="C7243">
        <f>(MAX(Calculator!$I232,30)-30)/5</f>
      </c>
    </row>
    <row r="7244" spans="1:3" x14ac:dyDescent="0.25">
      <c r="A7244">
        <v>232</v>
      </c>
      <c r="B7244" t="s">
        <v>56</v>
      </c>
      <c r="C7244">
        <f>(MIN(Calculator!$J232,60)-60)/-15</f>
      </c>
    </row>
    <row r="7245" spans="1:3" x14ac:dyDescent="0.25">
      <c r="A7245">
        <v>232</v>
      </c>
      <c r="B7245" t="s">
        <v>57</v>
      </c>
      <c r="C7245">
        <f>(MAX(Calculator!$J232,60)-90)/-15</f>
      </c>
    </row>
    <row r="7246" spans="1:3" x14ac:dyDescent="0.25">
      <c r="A7246">
        <v>232</v>
      </c>
      <c r="B7246" t="s">
        <v>58</v>
      </c>
      <c r="C7246">
        <f>IF(Calculator!$K232="Yes",1,0)</f>
      </c>
    </row>
    <row r="7247" spans="1:3" x14ac:dyDescent="0.25">
      <c r="A7247">
        <v>232</v>
      </c>
      <c r="B7247" t="s">
        <v>59</v>
      </c>
      <c r="C7247">
        <f>IF(Calculator!$L232="Yes",1,0)</f>
      </c>
    </row>
    <row r="7248" spans="1:3" x14ac:dyDescent="0.25">
      <c r="A7248">
        <v>232</v>
      </c>
      <c r="B7248" t="s">
        <v>60</v>
      </c>
      <c r="C7248">
        <f>((MAX(Calculator!$F232,110)-130)/20)*IF(Calculator!$K232="Yes",1,0)</f>
      </c>
    </row>
    <row r="7249" spans="1:3" x14ac:dyDescent="0.25">
      <c r="A7249">
        <v>232</v>
      </c>
      <c r="B7249" t="s">
        <v>61</v>
      </c>
      <c r="C7249">
        <f>((((Calculator!$D232-Calculator!$E232)*0.02586)-3.5))*IF(Calculator!$L232="Yes",1,0)</f>
      </c>
    </row>
    <row r="7250" spans="1:3" x14ac:dyDescent="0.25">
      <c r="A7250">
        <v>232</v>
      </c>
      <c r="B7250" t="s">
        <v>62</v>
      </c>
      <c r="C7250">
        <f>(((Calculator!$C232-55)/10)*(((((Calculator!$D232-Calculator!$E232)*0.02586)-3.5))))</f>
      </c>
    </row>
    <row r="7251" spans="1:3" x14ac:dyDescent="0.25">
      <c r="A7251">
        <v>232</v>
      </c>
      <c r="B7251" t="s">
        <v>63</v>
      </c>
      <c r="C7251">
        <f>(((Calculator!$C232-55)/10)*(((Calculator!$E232*0.02586)-1.3)/0.3))</f>
      </c>
    </row>
    <row r="7252" spans="1:3" x14ac:dyDescent="0.25">
      <c r="A7252">
        <v>232</v>
      </c>
      <c r="B7252" t="s">
        <v>64</v>
      </c>
      <c r="C7252">
        <f>(((Calculator!$C232-55)/10)*((MAX(Calculator!$F232,110)-130)/20))</f>
      </c>
    </row>
    <row r="7253" spans="1:3" x14ac:dyDescent="0.25">
      <c r="A7253">
        <v>232</v>
      </c>
      <c r="B7253" t="s">
        <v>65</v>
      </c>
      <c r="C7253">
        <f>(((Calculator!$C232-55)/10)*IF(Calculator!$G232="Yes",1,0))</f>
      </c>
    </row>
    <row r="7254" spans="1:3" x14ac:dyDescent="0.25">
      <c r="A7254">
        <v>232</v>
      </c>
      <c r="B7254" t="s">
        <v>66</v>
      </c>
      <c r="C7254">
        <f>(((Calculator!$C232-55)/10)*IF(Calculator!$H232="Yes",1,0))</f>
      </c>
    </row>
    <row r="7255" spans="1:3" x14ac:dyDescent="0.25">
      <c r="A7255">
        <v>232</v>
      </c>
      <c r="B7255" t="s">
        <v>67</v>
      </c>
      <c r="C7255">
        <f>(((Calculator!$C232-55)/10)*((MAX(Calculator!$I232,30)-30)/5))</f>
      </c>
    </row>
    <row r="7256" spans="1:3" x14ac:dyDescent="0.25">
      <c r="A7256">
        <v>232</v>
      </c>
      <c r="B7256" t="s">
        <v>68</v>
      </c>
      <c r="C7256">
        <f>(((Calculator!$C232-55)/10)*((MIN(Calculator!$J232,60)-60)/-15))</f>
      </c>
    </row>
    <row r="7257" spans="1:3" x14ac:dyDescent="0.25">
      <c r="A7257">
        <v>232</v>
      </c>
      <c r="B7257" t="s">
        <v>69</v>
      </c>
      <c r="C7257">
        <f>IF(AND(Calculator!$O232&lt;&gt;"",Calculator!$O232&gt;=4,Calculator!$O232&lt;=6),1,0)</f>
      </c>
    </row>
    <row r="7258" spans="1:3" x14ac:dyDescent="0.25">
      <c r="A7258">
        <v>232</v>
      </c>
      <c r="B7258" t="s">
        <v>70</v>
      </c>
      <c r="C7258">
        <f>IF(AND(Calculator!$O232&lt;&gt;"",Calculator!$O232&gt;=7,Calculator!$O232&lt;=10),1,0)</f>
      </c>
    </row>
    <row r="7259" spans="1:3" x14ac:dyDescent="0.25">
      <c r="A7259">
        <v>232</v>
      </c>
      <c r="B7259" t="s">
        <v>71</v>
      </c>
      <c r="C7259">
        <f>IF(Calculator!$O232="",1,0)</f>
      </c>
    </row>
    <row r="7260" spans="1:3" x14ac:dyDescent="0.25">
      <c r="A7260">
        <v>232</v>
      </c>
      <c r="B7260" t="s">
        <v>72</v>
      </c>
      <c r="C7260">
        <f>IF(OR(Calculator!$M232="",Calculator!$M232=0),0,LN(Calculator!$M232))</f>
      </c>
    </row>
    <row r="7261" spans="1:3" x14ac:dyDescent="0.25">
      <c r="A7261">
        <v>232</v>
      </c>
      <c r="B7261" t="s">
        <v>73</v>
      </c>
      <c r="C7261">
        <f>IF(Calculator!$M232="",1,0)</f>
      </c>
    </row>
    <row r="7262" spans="1:3" x14ac:dyDescent="0.25">
      <c r="A7262">
        <v>232</v>
      </c>
      <c r="B7262" t="s">
        <v>74</v>
      </c>
      <c r="C7262">
        <f>IF(Calculator!$N232="",0,(Calculator!$N232-5.3)*IF(Calculator!$G232="Yes",1,0))</f>
      </c>
    </row>
    <row r="7263" spans="1:3" x14ac:dyDescent="0.25">
      <c r="A7263">
        <v>232</v>
      </c>
      <c r="B7263" t="s">
        <v>75</v>
      </c>
      <c r="C7263">
        <f>IF(Calculator!$N232="",0,(Calculator!$N232-5.3)*(1-IF(Calculator!$G232="Yes",1,0)))</f>
      </c>
    </row>
    <row r="7264" spans="1:3" x14ac:dyDescent="0.25">
      <c r="A7264">
        <v>232</v>
      </c>
      <c r="B7264" t="s">
        <v>76</v>
      </c>
      <c r="C7264">
        <f>IF(Calculator!$N232="",1,0)</f>
      </c>
    </row>
    <row r="7265" spans="1:3" x14ac:dyDescent="0.25">
      <c r="A7265">
        <v>232</v>
      </c>
      <c r="B7265" t="s">
        <v>77</v>
      </c>
      <c r="C7265">
        <f>1</f>
      </c>
    </row>
    <row r="7266" spans="1:3" x14ac:dyDescent="0.25">
      <c r="A7266">
        <v>233</v>
      </c>
      <c r="B7266" t="s">
        <v>47</v>
      </c>
      <c r="C7266">
        <f>(Calculator!$C233-55)/10</f>
      </c>
    </row>
    <row r="7267" spans="1:3" x14ac:dyDescent="0.25">
      <c r="A7267">
        <v>233</v>
      </c>
      <c r="B7267" t="s">
        <v>48</v>
      </c>
      <c r="C7267">
        <f>((Calculator!$C233-55)/10)^2</f>
      </c>
    </row>
    <row r="7268" spans="1:3" x14ac:dyDescent="0.25">
      <c r="A7268">
        <v>233</v>
      </c>
      <c r="B7268" t="s">
        <v>49</v>
      </c>
      <c r="C7268">
        <f>((Calculator!$D233-Calculator!$E233)*0.02586)-3.5</f>
      </c>
    </row>
    <row r="7269" spans="1:3" x14ac:dyDescent="0.25">
      <c r="A7269">
        <v>233</v>
      </c>
      <c r="B7269" t="s">
        <v>50</v>
      </c>
      <c r="C7269">
        <f>((Calculator!$E233*0.02586)-1.3)/0.3</f>
      </c>
    </row>
    <row r="7270" spans="1:3" x14ac:dyDescent="0.25">
      <c r="A7270">
        <v>233</v>
      </c>
      <c r="B7270" t="s">
        <v>51</v>
      </c>
      <c r="C7270">
        <f>(MIN(Calculator!$F233,110)-110)/20</f>
      </c>
    </row>
    <row r="7271" spans="1:3" x14ac:dyDescent="0.25">
      <c r="A7271">
        <v>233</v>
      </c>
      <c r="B7271" t="s">
        <v>52</v>
      </c>
      <c r="C7271">
        <f>(MAX(Calculator!$F233,110)-130)/20</f>
      </c>
    </row>
    <row r="7272" spans="1:3" x14ac:dyDescent="0.25">
      <c r="A7272">
        <v>233</v>
      </c>
      <c r="B7272" t="s">
        <v>17</v>
      </c>
      <c r="C7272">
        <f>IF(Calculator!$G233="Yes",1,0)</f>
      </c>
    </row>
    <row r="7273" spans="1:3" x14ac:dyDescent="0.25">
      <c r="A7273">
        <v>233</v>
      </c>
      <c r="B7273" t="s">
        <v>53</v>
      </c>
      <c r="C7273">
        <f>IF(Calculator!$H233="Yes",1,0)</f>
      </c>
    </row>
    <row r="7274" spans="1:3" x14ac:dyDescent="0.25">
      <c r="A7274">
        <v>233</v>
      </c>
      <c r="B7274" t="s">
        <v>54</v>
      </c>
      <c r="C7274">
        <f>(MIN(Calculator!$I233,30)-25)/5</f>
      </c>
    </row>
    <row r="7275" spans="1:3" x14ac:dyDescent="0.25">
      <c r="A7275">
        <v>233</v>
      </c>
      <c r="B7275" t="s">
        <v>55</v>
      </c>
      <c r="C7275">
        <f>(MAX(Calculator!$I233,30)-30)/5</f>
      </c>
    </row>
    <row r="7276" spans="1:3" x14ac:dyDescent="0.25">
      <c r="A7276">
        <v>233</v>
      </c>
      <c r="B7276" t="s">
        <v>56</v>
      </c>
      <c r="C7276">
        <f>(MIN(Calculator!$J233,60)-60)/-15</f>
      </c>
    </row>
    <row r="7277" spans="1:3" x14ac:dyDescent="0.25">
      <c r="A7277">
        <v>233</v>
      </c>
      <c r="B7277" t="s">
        <v>57</v>
      </c>
      <c r="C7277">
        <f>(MAX(Calculator!$J233,60)-90)/-15</f>
      </c>
    </row>
    <row r="7278" spans="1:3" x14ac:dyDescent="0.25">
      <c r="A7278">
        <v>233</v>
      </c>
      <c r="B7278" t="s">
        <v>58</v>
      </c>
      <c r="C7278">
        <f>IF(Calculator!$K233="Yes",1,0)</f>
      </c>
    </row>
    <row r="7279" spans="1:3" x14ac:dyDescent="0.25">
      <c r="A7279">
        <v>233</v>
      </c>
      <c r="B7279" t="s">
        <v>59</v>
      </c>
      <c r="C7279">
        <f>IF(Calculator!$L233="Yes",1,0)</f>
      </c>
    </row>
    <row r="7280" spans="1:3" x14ac:dyDescent="0.25">
      <c r="A7280">
        <v>233</v>
      </c>
      <c r="B7280" t="s">
        <v>60</v>
      </c>
      <c r="C7280">
        <f>((MAX(Calculator!$F233,110)-130)/20)*IF(Calculator!$K233="Yes",1,0)</f>
      </c>
    </row>
    <row r="7281" spans="1:3" x14ac:dyDescent="0.25">
      <c r="A7281">
        <v>233</v>
      </c>
      <c r="B7281" t="s">
        <v>61</v>
      </c>
      <c r="C7281">
        <f>((((Calculator!$D233-Calculator!$E233)*0.02586)-3.5))*IF(Calculator!$L233="Yes",1,0)</f>
      </c>
    </row>
    <row r="7282" spans="1:3" x14ac:dyDescent="0.25">
      <c r="A7282">
        <v>233</v>
      </c>
      <c r="B7282" t="s">
        <v>62</v>
      </c>
      <c r="C7282">
        <f>(((Calculator!$C233-55)/10)*(((((Calculator!$D233-Calculator!$E233)*0.02586)-3.5))))</f>
      </c>
    </row>
    <row r="7283" spans="1:3" x14ac:dyDescent="0.25">
      <c r="A7283">
        <v>233</v>
      </c>
      <c r="B7283" t="s">
        <v>63</v>
      </c>
      <c r="C7283">
        <f>(((Calculator!$C233-55)/10)*(((Calculator!$E233*0.02586)-1.3)/0.3))</f>
      </c>
    </row>
    <row r="7284" spans="1:3" x14ac:dyDescent="0.25">
      <c r="A7284">
        <v>233</v>
      </c>
      <c r="B7284" t="s">
        <v>64</v>
      </c>
      <c r="C7284">
        <f>(((Calculator!$C233-55)/10)*((MAX(Calculator!$F233,110)-130)/20))</f>
      </c>
    </row>
    <row r="7285" spans="1:3" x14ac:dyDescent="0.25">
      <c r="A7285">
        <v>233</v>
      </c>
      <c r="B7285" t="s">
        <v>65</v>
      </c>
      <c r="C7285">
        <f>(((Calculator!$C233-55)/10)*IF(Calculator!$G233="Yes",1,0))</f>
      </c>
    </row>
    <row r="7286" spans="1:3" x14ac:dyDescent="0.25">
      <c r="A7286">
        <v>233</v>
      </c>
      <c r="B7286" t="s">
        <v>66</v>
      </c>
      <c r="C7286">
        <f>(((Calculator!$C233-55)/10)*IF(Calculator!$H233="Yes",1,0))</f>
      </c>
    </row>
    <row r="7287" spans="1:3" x14ac:dyDescent="0.25">
      <c r="A7287">
        <v>233</v>
      </c>
      <c r="B7287" t="s">
        <v>67</v>
      </c>
      <c r="C7287">
        <f>(((Calculator!$C233-55)/10)*((MAX(Calculator!$I233,30)-30)/5))</f>
      </c>
    </row>
    <row r="7288" spans="1:3" x14ac:dyDescent="0.25">
      <c r="A7288">
        <v>233</v>
      </c>
      <c r="B7288" t="s">
        <v>68</v>
      </c>
      <c r="C7288">
        <f>(((Calculator!$C233-55)/10)*((MIN(Calculator!$J233,60)-60)/-15))</f>
      </c>
    </row>
    <row r="7289" spans="1:3" x14ac:dyDescent="0.25">
      <c r="A7289">
        <v>233</v>
      </c>
      <c r="B7289" t="s">
        <v>69</v>
      </c>
      <c r="C7289">
        <f>IF(AND(Calculator!$O233&lt;&gt;"",Calculator!$O233&gt;=4,Calculator!$O233&lt;=6),1,0)</f>
      </c>
    </row>
    <row r="7290" spans="1:3" x14ac:dyDescent="0.25">
      <c r="A7290">
        <v>233</v>
      </c>
      <c r="B7290" t="s">
        <v>70</v>
      </c>
      <c r="C7290">
        <f>IF(AND(Calculator!$O233&lt;&gt;"",Calculator!$O233&gt;=7,Calculator!$O233&lt;=10),1,0)</f>
      </c>
    </row>
    <row r="7291" spans="1:3" x14ac:dyDescent="0.25">
      <c r="A7291">
        <v>233</v>
      </c>
      <c r="B7291" t="s">
        <v>71</v>
      </c>
      <c r="C7291">
        <f>IF(Calculator!$O233="",1,0)</f>
      </c>
    </row>
    <row r="7292" spans="1:3" x14ac:dyDescent="0.25">
      <c r="A7292">
        <v>233</v>
      </c>
      <c r="B7292" t="s">
        <v>72</v>
      </c>
      <c r="C7292">
        <f>IF(OR(Calculator!$M233="",Calculator!$M233=0),0,LN(Calculator!$M233))</f>
      </c>
    </row>
    <row r="7293" spans="1:3" x14ac:dyDescent="0.25">
      <c r="A7293">
        <v>233</v>
      </c>
      <c r="B7293" t="s">
        <v>73</v>
      </c>
      <c r="C7293">
        <f>IF(Calculator!$M233="",1,0)</f>
      </c>
    </row>
    <row r="7294" spans="1:3" x14ac:dyDescent="0.25">
      <c r="A7294">
        <v>233</v>
      </c>
      <c r="B7294" t="s">
        <v>74</v>
      </c>
      <c r="C7294">
        <f>IF(Calculator!$N233="",0,(Calculator!$N233-5.3)*IF(Calculator!$G233="Yes",1,0))</f>
      </c>
    </row>
    <row r="7295" spans="1:3" x14ac:dyDescent="0.25">
      <c r="A7295">
        <v>233</v>
      </c>
      <c r="B7295" t="s">
        <v>75</v>
      </c>
      <c r="C7295">
        <f>IF(Calculator!$N233="",0,(Calculator!$N233-5.3)*(1-IF(Calculator!$G233="Yes",1,0)))</f>
      </c>
    </row>
    <row r="7296" spans="1:3" x14ac:dyDescent="0.25">
      <c r="A7296">
        <v>233</v>
      </c>
      <c r="B7296" t="s">
        <v>76</v>
      </c>
      <c r="C7296">
        <f>IF(Calculator!$N233="",1,0)</f>
      </c>
    </row>
    <row r="7297" spans="1:3" x14ac:dyDescent="0.25">
      <c r="A7297">
        <v>233</v>
      </c>
      <c r="B7297" t="s">
        <v>77</v>
      </c>
      <c r="C7297">
        <f>1</f>
      </c>
    </row>
    <row r="7298" spans="1:3" x14ac:dyDescent="0.25">
      <c r="A7298">
        <v>234</v>
      </c>
      <c r="B7298" t="s">
        <v>47</v>
      </c>
      <c r="C7298">
        <f>(Calculator!$C234-55)/10</f>
      </c>
    </row>
    <row r="7299" spans="1:3" x14ac:dyDescent="0.25">
      <c r="A7299">
        <v>234</v>
      </c>
      <c r="B7299" t="s">
        <v>48</v>
      </c>
      <c r="C7299">
        <f>((Calculator!$C234-55)/10)^2</f>
      </c>
    </row>
    <row r="7300" spans="1:3" x14ac:dyDescent="0.25">
      <c r="A7300">
        <v>234</v>
      </c>
      <c r="B7300" t="s">
        <v>49</v>
      </c>
      <c r="C7300">
        <f>((Calculator!$D234-Calculator!$E234)*0.02586)-3.5</f>
      </c>
    </row>
    <row r="7301" spans="1:3" x14ac:dyDescent="0.25">
      <c r="A7301">
        <v>234</v>
      </c>
      <c r="B7301" t="s">
        <v>50</v>
      </c>
      <c r="C7301">
        <f>((Calculator!$E234*0.02586)-1.3)/0.3</f>
      </c>
    </row>
    <row r="7302" spans="1:3" x14ac:dyDescent="0.25">
      <c r="A7302">
        <v>234</v>
      </c>
      <c r="B7302" t="s">
        <v>51</v>
      </c>
      <c r="C7302">
        <f>(MIN(Calculator!$F234,110)-110)/20</f>
      </c>
    </row>
    <row r="7303" spans="1:3" x14ac:dyDescent="0.25">
      <c r="A7303">
        <v>234</v>
      </c>
      <c r="B7303" t="s">
        <v>52</v>
      </c>
      <c r="C7303">
        <f>(MAX(Calculator!$F234,110)-130)/20</f>
      </c>
    </row>
    <row r="7304" spans="1:3" x14ac:dyDescent="0.25">
      <c r="A7304">
        <v>234</v>
      </c>
      <c r="B7304" t="s">
        <v>17</v>
      </c>
      <c r="C7304">
        <f>IF(Calculator!$G234="Yes",1,0)</f>
      </c>
    </row>
    <row r="7305" spans="1:3" x14ac:dyDescent="0.25">
      <c r="A7305">
        <v>234</v>
      </c>
      <c r="B7305" t="s">
        <v>53</v>
      </c>
      <c r="C7305">
        <f>IF(Calculator!$H234="Yes",1,0)</f>
      </c>
    </row>
    <row r="7306" spans="1:3" x14ac:dyDescent="0.25">
      <c r="A7306">
        <v>234</v>
      </c>
      <c r="B7306" t="s">
        <v>54</v>
      </c>
      <c r="C7306">
        <f>(MIN(Calculator!$I234,30)-25)/5</f>
      </c>
    </row>
    <row r="7307" spans="1:3" x14ac:dyDescent="0.25">
      <c r="A7307">
        <v>234</v>
      </c>
      <c r="B7307" t="s">
        <v>55</v>
      </c>
      <c r="C7307">
        <f>(MAX(Calculator!$I234,30)-30)/5</f>
      </c>
    </row>
    <row r="7308" spans="1:3" x14ac:dyDescent="0.25">
      <c r="A7308">
        <v>234</v>
      </c>
      <c r="B7308" t="s">
        <v>56</v>
      </c>
      <c r="C7308">
        <f>(MIN(Calculator!$J234,60)-60)/-15</f>
      </c>
    </row>
    <row r="7309" spans="1:3" x14ac:dyDescent="0.25">
      <c r="A7309">
        <v>234</v>
      </c>
      <c r="B7309" t="s">
        <v>57</v>
      </c>
      <c r="C7309">
        <f>(MAX(Calculator!$J234,60)-90)/-15</f>
      </c>
    </row>
    <row r="7310" spans="1:3" x14ac:dyDescent="0.25">
      <c r="A7310">
        <v>234</v>
      </c>
      <c r="B7310" t="s">
        <v>58</v>
      </c>
      <c r="C7310">
        <f>IF(Calculator!$K234="Yes",1,0)</f>
      </c>
    </row>
    <row r="7311" spans="1:3" x14ac:dyDescent="0.25">
      <c r="A7311">
        <v>234</v>
      </c>
      <c r="B7311" t="s">
        <v>59</v>
      </c>
      <c r="C7311">
        <f>IF(Calculator!$L234="Yes",1,0)</f>
      </c>
    </row>
    <row r="7312" spans="1:3" x14ac:dyDescent="0.25">
      <c r="A7312">
        <v>234</v>
      </c>
      <c r="B7312" t="s">
        <v>60</v>
      </c>
      <c r="C7312">
        <f>((MAX(Calculator!$F234,110)-130)/20)*IF(Calculator!$K234="Yes",1,0)</f>
      </c>
    </row>
    <row r="7313" spans="1:3" x14ac:dyDescent="0.25">
      <c r="A7313">
        <v>234</v>
      </c>
      <c r="B7313" t="s">
        <v>61</v>
      </c>
      <c r="C7313">
        <f>((((Calculator!$D234-Calculator!$E234)*0.02586)-3.5))*IF(Calculator!$L234="Yes",1,0)</f>
      </c>
    </row>
    <row r="7314" spans="1:3" x14ac:dyDescent="0.25">
      <c r="A7314">
        <v>234</v>
      </c>
      <c r="B7314" t="s">
        <v>62</v>
      </c>
      <c r="C7314">
        <f>(((Calculator!$C234-55)/10)*(((((Calculator!$D234-Calculator!$E234)*0.02586)-3.5))))</f>
      </c>
    </row>
    <row r="7315" spans="1:3" x14ac:dyDescent="0.25">
      <c r="A7315">
        <v>234</v>
      </c>
      <c r="B7315" t="s">
        <v>63</v>
      </c>
      <c r="C7315">
        <f>(((Calculator!$C234-55)/10)*(((Calculator!$E234*0.02586)-1.3)/0.3))</f>
      </c>
    </row>
    <row r="7316" spans="1:3" x14ac:dyDescent="0.25">
      <c r="A7316">
        <v>234</v>
      </c>
      <c r="B7316" t="s">
        <v>64</v>
      </c>
      <c r="C7316">
        <f>(((Calculator!$C234-55)/10)*((MAX(Calculator!$F234,110)-130)/20))</f>
      </c>
    </row>
    <row r="7317" spans="1:3" x14ac:dyDescent="0.25">
      <c r="A7317">
        <v>234</v>
      </c>
      <c r="B7317" t="s">
        <v>65</v>
      </c>
      <c r="C7317">
        <f>(((Calculator!$C234-55)/10)*IF(Calculator!$G234="Yes",1,0))</f>
      </c>
    </row>
    <row r="7318" spans="1:3" x14ac:dyDescent="0.25">
      <c r="A7318">
        <v>234</v>
      </c>
      <c r="B7318" t="s">
        <v>66</v>
      </c>
      <c r="C7318">
        <f>(((Calculator!$C234-55)/10)*IF(Calculator!$H234="Yes",1,0))</f>
      </c>
    </row>
    <row r="7319" spans="1:3" x14ac:dyDescent="0.25">
      <c r="A7319">
        <v>234</v>
      </c>
      <c r="B7319" t="s">
        <v>67</v>
      </c>
      <c r="C7319">
        <f>(((Calculator!$C234-55)/10)*((MAX(Calculator!$I234,30)-30)/5))</f>
      </c>
    </row>
    <row r="7320" spans="1:3" x14ac:dyDescent="0.25">
      <c r="A7320">
        <v>234</v>
      </c>
      <c r="B7320" t="s">
        <v>68</v>
      </c>
      <c r="C7320">
        <f>(((Calculator!$C234-55)/10)*((MIN(Calculator!$J234,60)-60)/-15))</f>
      </c>
    </row>
    <row r="7321" spans="1:3" x14ac:dyDescent="0.25">
      <c r="A7321">
        <v>234</v>
      </c>
      <c r="B7321" t="s">
        <v>69</v>
      </c>
      <c r="C7321">
        <f>IF(AND(Calculator!$O234&lt;&gt;"",Calculator!$O234&gt;=4,Calculator!$O234&lt;=6),1,0)</f>
      </c>
    </row>
    <row r="7322" spans="1:3" x14ac:dyDescent="0.25">
      <c r="A7322">
        <v>234</v>
      </c>
      <c r="B7322" t="s">
        <v>70</v>
      </c>
      <c r="C7322">
        <f>IF(AND(Calculator!$O234&lt;&gt;"",Calculator!$O234&gt;=7,Calculator!$O234&lt;=10),1,0)</f>
      </c>
    </row>
    <row r="7323" spans="1:3" x14ac:dyDescent="0.25">
      <c r="A7323">
        <v>234</v>
      </c>
      <c r="B7323" t="s">
        <v>71</v>
      </c>
      <c r="C7323">
        <f>IF(Calculator!$O234="",1,0)</f>
      </c>
    </row>
    <row r="7324" spans="1:3" x14ac:dyDescent="0.25">
      <c r="A7324">
        <v>234</v>
      </c>
      <c r="B7324" t="s">
        <v>72</v>
      </c>
      <c r="C7324">
        <f>IF(OR(Calculator!$M234="",Calculator!$M234=0),0,LN(Calculator!$M234))</f>
      </c>
    </row>
    <row r="7325" spans="1:3" x14ac:dyDescent="0.25">
      <c r="A7325">
        <v>234</v>
      </c>
      <c r="B7325" t="s">
        <v>73</v>
      </c>
      <c r="C7325">
        <f>IF(Calculator!$M234="",1,0)</f>
      </c>
    </row>
    <row r="7326" spans="1:3" x14ac:dyDescent="0.25">
      <c r="A7326">
        <v>234</v>
      </c>
      <c r="B7326" t="s">
        <v>74</v>
      </c>
      <c r="C7326">
        <f>IF(Calculator!$N234="",0,(Calculator!$N234-5.3)*IF(Calculator!$G234="Yes",1,0))</f>
      </c>
    </row>
    <row r="7327" spans="1:3" x14ac:dyDescent="0.25">
      <c r="A7327">
        <v>234</v>
      </c>
      <c r="B7327" t="s">
        <v>75</v>
      </c>
      <c r="C7327">
        <f>IF(Calculator!$N234="",0,(Calculator!$N234-5.3)*(1-IF(Calculator!$G234="Yes",1,0)))</f>
      </c>
    </row>
    <row r="7328" spans="1:3" x14ac:dyDescent="0.25">
      <c r="A7328">
        <v>234</v>
      </c>
      <c r="B7328" t="s">
        <v>76</v>
      </c>
      <c r="C7328">
        <f>IF(Calculator!$N234="",1,0)</f>
      </c>
    </row>
    <row r="7329" spans="1:3" x14ac:dyDescent="0.25">
      <c r="A7329">
        <v>234</v>
      </c>
      <c r="B7329" t="s">
        <v>77</v>
      </c>
      <c r="C7329">
        <f>1</f>
      </c>
    </row>
    <row r="7330" spans="1:3" x14ac:dyDescent="0.25">
      <c r="A7330">
        <v>235</v>
      </c>
      <c r="B7330" t="s">
        <v>47</v>
      </c>
      <c r="C7330">
        <f>(Calculator!$C235-55)/10</f>
      </c>
    </row>
    <row r="7331" spans="1:3" x14ac:dyDescent="0.25">
      <c r="A7331">
        <v>235</v>
      </c>
      <c r="B7331" t="s">
        <v>48</v>
      </c>
      <c r="C7331">
        <f>((Calculator!$C235-55)/10)^2</f>
      </c>
    </row>
    <row r="7332" spans="1:3" x14ac:dyDescent="0.25">
      <c r="A7332">
        <v>235</v>
      </c>
      <c r="B7332" t="s">
        <v>49</v>
      </c>
      <c r="C7332">
        <f>((Calculator!$D235-Calculator!$E235)*0.02586)-3.5</f>
      </c>
    </row>
    <row r="7333" spans="1:3" x14ac:dyDescent="0.25">
      <c r="A7333">
        <v>235</v>
      </c>
      <c r="B7333" t="s">
        <v>50</v>
      </c>
      <c r="C7333">
        <f>((Calculator!$E235*0.02586)-1.3)/0.3</f>
      </c>
    </row>
    <row r="7334" spans="1:3" x14ac:dyDescent="0.25">
      <c r="A7334">
        <v>235</v>
      </c>
      <c r="B7334" t="s">
        <v>51</v>
      </c>
      <c r="C7334">
        <f>(MIN(Calculator!$F235,110)-110)/20</f>
      </c>
    </row>
    <row r="7335" spans="1:3" x14ac:dyDescent="0.25">
      <c r="A7335">
        <v>235</v>
      </c>
      <c r="B7335" t="s">
        <v>52</v>
      </c>
      <c r="C7335">
        <f>(MAX(Calculator!$F235,110)-130)/20</f>
      </c>
    </row>
    <row r="7336" spans="1:3" x14ac:dyDescent="0.25">
      <c r="A7336">
        <v>235</v>
      </c>
      <c r="B7336" t="s">
        <v>17</v>
      </c>
      <c r="C7336">
        <f>IF(Calculator!$G235="Yes",1,0)</f>
      </c>
    </row>
    <row r="7337" spans="1:3" x14ac:dyDescent="0.25">
      <c r="A7337">
        <v>235</v>
      </c>
      <c r="B7337" t="s">
        <v>53</v>
      </c>
      <c r="C7337">
        <f>IF(Calculator!$H235="Yes",1,0)</f>
      </c>
    </row>
    <row r="7338" spans="1:3" x14ac:dyDescent="0.25">
      <c r="A7338">
        <v>235</v>
      </c>
      <c r="B7338" t="s">
        <v>54</v>
      </c>
      <c r="C7338">
        <f>(MIN(Calculator!$I235,30)-25)/5</f>
      </c>
    </row>
    <row r="7339" spans="1:3" x14ac:dyDescent="0.25">
      <c r="A7339">
        <v>235</v>
      </c>
      <c r="B7339" t="s">
        <v>55</v>
      </c>
      <c r="C7339">
        <f>(MAX(Calculator!$I235,30)-30)/5</f>
      </c>
    </row>
    <row r="7340" spans="1:3" x14ac:dyDescent="0.25">
      <c r="A7340">
        <v>235</v>
      </c>
      <c r="B7340" t="s">
        <v>56</v>
      </c>
      <c r="C7340">
        <f>(MIN(Calculator!$J235,60)-60)/-15</f>
      </c>
    </row>
    <row r="7341" spans="1:3" x14ac:dyDescent="0.25">
      <c r="A7341">
        <v>235</v>
      </c>
      <c r="B7341" t="s">
        <v>57</v>
      </c>
      <c r="C7341">
        <f>(MAX(Calculator!$J235,60)-90)/-15</f>
      </c>
    </row>
    <row r="7342" spans="1:3" x14ac:dyDescent="0.25">
      <c r="A7342">
        <v>235</v>
      </c>
      <c r="B7342" t="s">
        <v>58</v>
      </c>
      <c r="C7342">
        <f>IF(Calculator!$K235="Yes",1,0)</f>
      </c>
    </row>
    <row r="7343" spans="1:3" x14ac:dyDescent="0.25">
      <c r="A7343">
        <v>235</v>
      </c>
      <c r="B7343" t="s">
        <v>59</v>
      </c>
      <c r="C7343">
        <f>IF(Calculator!$L235="Yes",1,0)</f>
      </c>
    </row>
    <row r="7344" spans="1:3" x14ac:dyDescent="0.25">
      <c r="A7344">
        <v>235</v>
      </c>
      <c r="B7344" t="s">
        <v>60</v>
      </c>
      <c r="C7344">
        <f>((MAX(Calculator!$F235,110)-130)/20)*IF(Calculator!$K235="Yes",1,0)</f>
      </c>
    </row>
    <row r="7345" spans="1:3" x14ac:dyDescent="0.25">
      <c r="A7345">
        <v>235</v>
      </c>
      <c r="B7345" t="s">
        <v>61</v>
      </c>
      <c r="C7345">
        <f>((((Calculator!$D235-Calculator!$E235)*0.02586)-3.5))*IF(Calculator!$L235="Yes",1,0)</f>
      </c>
    </row>
    <row r="7346" spans="1:3" x14ac:dyDescent="0.25">
      <c r="A7346">
        <v>235</v>
      </c>
      <c r="B7346" t="s">
        <v>62</v>
      </c>
      <c r="C7346">
        <f>(((Calculator!$C235-55)/10)*(((((Calculator!$D235-Calculator!$E235)*0.02586)-3.5))))</f>
      </c>
    </row>
    <row r="7347" spans="1:3" x14ac:dyDescent="0.25">
      <c r="A7347">
        <v>235</v>
      </c>
      <c r="B7347" t="s">
        <v>63</v>
      </c>
      <c r="C7347">
        <f>(((Calculator!$C235-55)/10)*(((Calculator!$E235*0.02586)-1.3)/0.3))</f>
      </c>
    </row>
    <row r="7348" spans="1:3" x14ac:dyDescent="0.25">
      <c r="A7348">
        <v>235</v>
      </c>
      <c r="B7348" t="s">
        <v>64</v>
      </c>
      <c r="C7348">
        <f>(((Calculator!$C235-55)/10)*((MAX(Calculator!$F235,110)-130)/20))</f>
      </c>
    </row>
    <row r="7349" spans="1:3" x14ac:dyDescent="0.25">
      <c r="A7349">
        <v>235</v>
      </c>
      <c r="B7349" t="s">
        <v>65</v>
      </c>
      <c r="C7349">
        <f>(((Calculator!$C235-55)/10)*IF(Calculator!$G235="Yes",1,0))</f>
      </c>
    </row>
    <row r="7350" spans="1:3" x14ac:dyDescent="0.25">
      <c r="A7350">
        <v>235</v>
      </c>
      <c r="B7350" t="s">
        <v>66</v>
      </c>
      <c r="C7350">
        <f>(((Calculator!$C235-55)/10)*IF(Calculator!$H235="Yes",1,0))</f>
      </c>
    </row>
    <row r="7351" spans="1:3" x14ac:dyDescent="0.25">
      <c r="A7351">
        <v>235</v>
      </c>
      <c r="B7351" t="s">
        <v>67</v>
      </c>
      <c r="C7351">
        <f>(((Calculator!$C235-55)/10)*((MAX(Calculator!$I235,30)-30)/5))</f>
      </c>
    </row>
    <row r="7352" spans="1:3" x14ac:dyDescent="0.25">
      <c r="A7352">
        <v>235</v>
      </c>
      <c r="B7352" t="s">
        <v>68</v>
      </c>
      <c r="C7352">
        <f>(((Calculator!$C235-55)/10)*((MIN(Calculator!$J235,60)-60)/-15))</f>
      </c>
    </row>
    <row r="7353" spans="1:3" x14ac:dyDescent="0.25">
      <c r="A7353">
        <v>235</v>
      </c>
      <c r="B7353" t="s">
        <v>69</v>
      </c>
      <c r="C7353">
        <f>IF(AND(Calculator!$O235&lt;&gt;"",Calculator!$O235&gt;=4,Calculator!$O235&lt;=6),1,0)</f>
      </c>
    </row>
    <row r="7354" spans="1:3" x14ac:dyDescent="0.25">
      <c r="A7354">
        <v>235</v>
      </c>
      <c r="B7354" t="s">
        <v>70</v>
      </c>
      <c r="C7354">
        <f>IF(AND(Calculator!$O235&lt;&gt;"",Calculator!$O235&gt;=7,Calculator!$O235&lt;=10),1,0)</f>
      </c>
    </row>
    <row r="7355" spans="1:3" x14ac:dyDescent="0.25">
      <c r="A7355">
        <v>235</v>
      </c>
      <c r="B7355" t="s">
        <v>71</v>
      </c>
      <c r="C7355">
        <f>IF(Calculator!$O235="",1,0)</f>
      </c>
    </row>
    <row r="7356" spans="1:3" x14ac:dyDescent="0.25">
      <c r="A7356">
        <v>235</v>
      </c>
      <c r="B7356" t="s">
        <v>72</v>
      </c>
      <c r="C7356">
        <f>IF(OR(Calculator!$M235="",Calculator!$M235=0),0,LN(Calculator!$M235))</f>
      </c>
    </row>
    <row r="7357" spans="1:3" x14ac:dyDescent="0.25">
      <c r="A7357">
        <v>235</v>
      </c>
      <c r="B7357" t="s">
        <v>73</v>
      </c>
      <c r="C7357">
        <f>IF(Calculator!$M235="",1,0)</f>
      </c>
    </row>
    <row r="7358" spans="1:3" x14ac:dyDescent="0.25">
      <c r="A7358">
        <v>235</v>
      </c>
      <c r="B7358" t="s">
        <v>74</v>
      </c>
      <c r="C7358">
        <f>IF(Calculator!$N235="",0,(Calculator!$N235-5.3)*IF(Calculator!$G235="Yes",1,0))</f>
      </c>
    </row>
    <row r="7359" spans="1:3" x14ac:dyDescent="0.25">
      <c r="A7359">
        <v>235</v>
      </c>
      <c r="B7359" t="s">
        <v>75</v>
      </c>
      <c r="C7359">
        <f>IF(Calculator!$N235="",0,(Calculator!$N235-5.3)*(1-IF(Calculator!$G235="Yes",1,0)))</f>
      </c>
    </row>
    <row r="7360" spans="1:3" x14ac:dyDescent="0.25">
      <c r="A7360">
        <v>235</v>
      </c>
      <c r="B7360" t="s">
        <v>76</v>
      </c>
      <c r="C7360">
        <f>IF(Calculator!$N235="",1,0)</f>
      </c>
    </row>
    <row r="7361" spans="1:3" x14ac:dyDescent="0.25">
      <c r="A7361">
        <v>235</v>
      </c>
      <c r="B7361" t="s">
        <v>77</v>
      </c>
      <c r="C7361">
        <f>1</f>
      </c>
    </row>
    <row r="7362" spans="1:3" x14ac:dyDescent="0.25">
      <c r="A7362">
        <v>236</v>
      </c>
      <c r="B7362" t="s">
        <v>47</v>
      </c>
      <c r="C7362">
        <f>(Calculator!$C236-55)/10</f>
      </c>
    </row>
    <row r="7363" spans="1:3" x14ac:dyDescent="0.25">
      <c r="A7363">
        <v>236</v>
      </c>
      <c r="B7363" t="s">
        <v>48</v>
      </c>
      <c r="C7363">
        <f>((Calculator!$C236-55)/10)^2</f>
      </c>
    </row>
    <row r="7364" spans="1:3" x14ac:dyDescent="0.25">
      <c r="A7364">
        <v>236</v>
      </c>
      <c r="B7364" t="s">
        <v>49</v>
      </c>
      <c r="C7364">
        <f>((Calculator!$D236-Calculator!$E236)*0.02586)-3.5</f>
      </c>
    </row>
    <row r="7365" spans="1:3" x14ac:dyDescent="0.25">
      <c r="A7365">
        <v>236</v>
      </c>
      <c r="B7365" t="s">
        <v>50</v>
      </c>
      <c r="C7365">
        <f>((Calculator!$E236*0.02586)-1.3)/0.3</f>
      </c>
    </row>
    <row r="7366" spans="1:3" x14ac:dyDescent="0.25">
      <c r="A7366">
        <v>236</v>
      </c>
      <c r="B7366" t="s">
        <v>51</v>
      </c>
      <c r="C7366">
        <f>(MIN(Calculator!$F236,110)-110)/20</f>
      </c>
    </row>
    <row r="7367" spans="1:3" x14ac:dyDescent="0.25">
      <c r="A7367">
        <v>236</v>
      </c>
      <c r="B7367" t="s">
        <v>52</v>
      </c>
      <c r="C7367">
        <f>(MAX(Calculator!$F236,110)-130)/20</f>
      </c>
    </row>
    <row r="7368" spans="1:3" x14ac:dyDescent="0.25">
      <c r="A7368">
        <v>236</v>
      </c>
      <c r="B7368" t="s">
        <v>17</v>
      </c>
      <c r="C7368">
        <f>IF(Calculator!$G236="Yes",1,0)</f>
      </c>
    </row>
    <row r="7369" spans="1:3" x14ac:dyDescent="0.25">
      <c r="A7369">
        <v>236</v>
      </c>
      <c r="B7369" t="s">
        <v>53</v>
      </c>
      <c r="C7369">
        <f>IF(Calculator!$H236="Yes",1,0)</f>
      </c>
    </row>
    <row r="7370" spans="1:3" x14ac:dyDescent="0.25">
      <c r="A7370">
        <v>236</v>
      </c>
      <c r="B7370" t="s">
        <v>54</v>
      </c>
      <c r="C7370">
        <f>(MIN(Calculator!$I236,30)-25)/5</f>
      </c>
    </row>
    <row r="7371" spans="1:3" x14ac:dyDescent="0.25">
      <c r="A7371">
        <v>236</v>
      </c>
      <c r="B7371" t="s">
        <v>55</v>
      </c>
      <c r="C7371">
        <f>(MAX(Calculator!$I236,30)-30)/5</f>
      </c>
    </row>
    <row r="7372" spans="1:3" x14ac:dyDescent="0.25">
      <c r="A7372">
        <v>236</v>
      </c>
      <c r="B7372" t="s">
        <v>56</v>
      </c>
      <c r="C7372">
        <f>(MIN(Calculator!$J236,60)-60)/-15</f>
      </c>
    </row>
    <row r="7373" spans="1:3" x14ac:dyDescent="0.25">
      <c r="A7373">
        <v>236</v>
      </c>
      <c r="B7373" t="s">
        <v>57</v>
      </c>
      <c r="C7373">
        <f>(MAX(Calculator!$J236,60)-90)/-15</f>
      </c>
    </row>
    <row r="7374" spans="1:3" x14ac:dyDescent="0.25">
      <c r="A7374">
        <v>236</v>
      </c>
      <c r="B7374" t="s">
        <v>58</v>
      </c>
      <c r="C7374">
        <f>IF(Calculator!$K236="Yes",1,0)</f>
      </c>
    </row>
    <row r="7375" spans="1:3" x14ac:dyDescent="0.25">
      <c r="A7375">
        <v>236</v>
      </c>
      <c r="B7375" t="s">
        <v>59</v>
      </c>
      <c r="C7375">
        <f>IF(Calculator!$L236="Yes",1,0)</f>
      </c>
    </row>
    <row r="7376" spans="1:3" x14ac:dyDescent="0.25">
      <c r="A7376">
        <v>236</v>
      </c>
      <c r="B7376" t="s">
        <v>60</v>
      </c>
      <c r="C7376">
        <f>((MAX(Calculator!$F236,110)-130)/20)*IF(Calculator!$K236="Yes",1,0)</f>
      </c>
    </row>
    <row r="7377" spans="1:3" x14ac:dyDescent="0.25">
      <c r="A7377">
        <v>236</v>
      </c>
      <c r="B7377" t="s">
        <v>61</v>
      </c>
      <c r="C7377">
        <f>((((Calculator!$D236-Calculator!$E236)*0.02586)-3.5))*IF(Calculator!$L236="Yes",1,0)</f>
      </c>
    </row>
    <row r="7378" spans="1:3" x14ac:dyDescent="0.25">
      <c r="A7378">
        <v>236</v>
      </c>
      <c r="B7378" t="s">
        <v>62</v>
      </c>
      <c r="C7378">
        <f>(((Calculator!$C236-55)/10)*(((((Calculator!$D236-Calculator!$E236)*0.02586)-3.5))))</f>
      </c>
    </row>
    <row r="7379" spans="1:3" x14ac:dyDescent="0.25">
      <c r="A7379">
        <v>236</v>
      </c>
      <c r="B7379" t="s">
        <v>63</v>
      </c>
      <c r="C7379">
        <f>(((Calculator!$C236-55)/10)*(((Calculator!$E236*0.02586)-1.3)/0.3))</f>
      </c>
    </row>
    <row r="7380" spans="1:3" x14ac:dyDescent="0.25">
      <c r="A7380">
        <v>236</v>
      </c>
      <c r="B7380" t="s">
        <v>64</v>
      </c>
      <c r="C7380">
        <f>(((Calculator!$C236-55)/10)*((MAX(Calculator!$F236,110)-130)/20))</f>
      </c>
    </row>
    <row r="7381" spans="1:3" x14ac:dyDescent="0.25">
      <c r="A7381">
        <v>236</v>
      </c>
      <c r="B7381" t="s">
        <v>65</v>
      </c>
      <c r="C7381">
        <f>(((Calculator!$C236-55)/10)*IF(Calculator!$G236="Yes",1,0))</f>
      </c>
    </row>
    <row r="7382" spans="1:3" x14ac:dyDescent="0.25">
      <c r="A7382">
        <v>236</v>
      </c>
      <c r="B7382" t="s">
        <v>66</v>
      </c>
      <c r="C7382">
        <f>(((Calculator!$C236-55)/10)*IF(Calculator!$H236="Yes",1,0))</f>
      </c>
    </row>
    <row r="7383" spans="1:3" x14ac:dyDescent="0.25">
      <c r="A7383">
        <v>236</v>
      </c>
      <c r="B7383" t="s">
        <v>67</v>
      </c>
      <c r="C7383">
        <f>(((Calculator!$C236-55)/10)*((MAX(Calculator!$I236,30)-30)/5))</f>
      </c>
    </row>
    <row r="7384" spans="1:3" x14ac:dyDescent="0.25">
      <c r="A7384">
        <v>236</v>
      </c>
      <c r="B7384" t="s">
        <v>68</v>
      </c>
      <c r="C7384">
        <f>(((Calculator!$C236-55)/10)*((MIN(Calculator!$J236,60)-60)/-15))</f>
      </c>
    </row>
    <row r="7385" spans="1:3" x14ac:dyDescent="0.25">
      <c r="A7385">
        <v>236</v>
      </c>
      <c r="B7385" t="s">
        <v>69</v>
      </c>
      <c r="C7385">
        <f>IF(AND(Calculator!$O236&lt;&gt;"",Calculator!$O236&gt;=4,Calculator!$O236&lt;=6),1,0)</f>
      </c>
    </row>
    <row r="7386" spans="1:3" x14ac:dyDescent="0.25">
      <c r="A7386">
        <v>236</v>
      </c>
      <c r="B7386" t="s">
        <v>70</v>
      </c>
      <c r="C7386">
        <f>IF(AND(Calculator!$O236&lt;&gt;"",Calculator!$O236&gt;=7,Calculator!$O236&lt;=10),1,0)</f>
      </c>
    </row>
    <row r="7387" spans="1:3" x14ac:dyDescent="0.25">
      <c r="A7387">
        <v>236</v>
      </c>
      <c r="B7387" t="s">
        <v>71</v>
      </c>
      <c r="C7387">
        <f>IF(Calculator!$O236="",1,0)</f>
      </c>
    </row>
    <row r="7388" spans="1:3" x14ac:dyDescent="0.25">
      <c r="A7388">
        <v>236</v>
      </c>
      <c r="B7388" t="s">
        <v>72</v>
      </c>
      <c r="C7388">
        <f>IF(OR(Calculator!$M236="",Calculator!$M236=0),0,LN(Calculator!$M236))</f>
      </c>
    </row>
    <row r="7389" spans="1:3" x14ac:dyDescent="0.25">
      <c r="A7389">
        <v>236</v>
      </c>
      <c r="B7389" t="s">
        <v>73</v>
      </c>
      <c r="C7389">
        <f>IF(Calculator!$M236="",1,0)</f>
      </c>
    </row>
    <row r="7390" spans="1:3" x14ac:dyDescent="0.25">
      <c r="A7390">
        <v>236</v>
      </c>
      <c r="B7390" t="s">
        <v>74</v>
      </c>
      <c r="C7390">
        <f>IF(Calculator!$N236="",0,(Calculator!$N236-5.3)*IF(Calculator!$G236="Yes",1,0))</f>
      </c>
    </row>
    <row r="7391" spans="1:3" x14ac:dyDescent="0.25">
      <c r="A7391">
        <v>236</v>
      </c>
      <c r="B7391" t="s">
        <v>75</v>
      </c>
      <c r="C7391">
        <f>IF(Calculator!$N236="",0,(Calculator!$N236-5.3)*(1-IF(Calculator!$G236="Yes",1,0)))</f>
      </c>
    </row>
    <row r="7392" spans="1:3" x14ac:dyDescent="0.25">
      <c r="A7392">
        <v>236</v>
      </c>
      <c r="B7392" t="s">
        <v>76</v>
      </c>
      <c r="C7392">
        <f>IF(Calculator!$N236="",1,0)</f>
      </c>
    </row>
    <row r="7393" spans="1:3" x14ac:dyDescent="0.25">
      <c r="A7393">
        <v>236</v>
      </c>
      <c r="B7393" t="s">
        <v>77</v>
      </c>
      <c r="C7393">
        <f>1</f>
      </c>
    </row>
    <row r="7394" spans="1:3" x14ac:dyDescent="0.25">
      <c r="A7394">
        <v>237</v>
      </c>
      <c r="B7394" t="s">
        <v>47</v>
      </c>
      <c r="C7394">
        <f>(Calculator!$C237-55)/10</f>
      </c>
    </row>
    <row r="7395" spans="1:3" x14ac:dyDescent="0.25">
      <c r="A7395">
        <v>237</v>
      </c>
      <c r="B7395" t="s">
        <v>48</v>
      </c>
      <c r="C7395">
        <f>((Calculator!$C237-55)/10)^2</f>
      </c>
    </row>
    <row r="7396" spans="1:3" x14ac:dyDescent="0.25">
      <c r="A7396">
        <v>237</v>
      </c>
      <c r="B7396" t="s">
        <v>49</v>
      </c>
      <c r="C7396">
        <f>((Calculator!$D237-Calculator!$E237)*0.02586)-3.5</f>
      </c>
    </row>
    <row r="7397" spans="1:3" x14ac:dyDescent="0.25">
      <c r="A7397">
        <v>237</v>
      </c>
      <c r="B7397" t="s">
        <v>50</v>
      </c>
      <c r="C7397">
        <f>((Calculator!$E237*0.02586)-1.3)/0.3</f>
      </c>
    </row>
    <row r="7398" spans="1:3" x14ac:dyDescent="0.25">
      <c r="A7398">
        <v>237</v>
      </c>
      <c r="B7398" t="s">
        <v>51</v>
      </c>
      <c r="C7398">
        <f>(MIN(Calculator!$F237,110)-110)/20</f>
      </c>
    </row>
    <row r="7399" spans="1:3" x14ac:dyDescent="0.25">
      <c r="A7399">
        <v>237</v>
      </c>
      <c r="B7399" t="s">
        <v>52</v>
      </c>
      <c r="C7399">
        <f>(MAX(Calculator!$F237,110)-130)/20</f>
      </c>
    </row>
    <row r="7400" spans="1:3" x14ac:dyDescent="0.25">
      <c r="A7400">
        <v>237</v>
      </c>
      <c r="B7400" t="s">
        <v>17</v>
      </c>
      <c r="C7400">
        <f>IF(Calculator!$G237="Yes",1,0)</f>
      </c>
    </row>
    <row r="7401" spans="1:3" x14ac:dyDescent="0.25">
      <c r="A7401">
        <v>237</v>
      </c>
      <c r="B7401" t="s">
        <v>53</v>
      </c>
      <c r="C7401">
        <f>IF(Calculator!$H237="Yes",1,0)</f>
      </c>
    </row>
    <row r="7402" spans="1:3" x14ac:dyDescent="0.25">
      <c r="A7402">
        <v>237</v>
      </c>
      <c r="B7402" t="s">
        <v>54</v>
      </c>
      <c r="C7402">
        <f>(MIN(Calculator!$I237,30)-25)/5</f>
      </c>
    </row>
    <row r="7403" spans="1:3" x14ac:dyDescent="0.25">
      <c r="A7403">
        <v>237</v>
      </c>
      <c r="B7403" t="s">
        <v>55</v>
      </c>
      <c r="C7403">
        <f>(MAX(Calculator!$I237,30)-30)/5</f>
      </c>
    </row>
    <row r="7404" spans="1:3" x14ac:dyDescent="0.25">
      <c r="A7404">
        <v>237</v>
      </c>
      <c r="B7404" t="s">
        <v>56</v>
      </c>
      <c r="C7404">
        <f>(MIN(Calculator!$J237,60)-60)/-15</f>
      </c>
    </row>
    <row r="7405" spans="1:3" x14ac:dyDescent="0.25">
      <c r="A7405">
        <v>237</v>
      </c>
      <c r="B7405" t="s">
        <v>57</v>
      </c>
      <c r="C7405">
        <f>(MAX(Calculator!$J237,60)-90)/-15</f>
      </c>
    </row>
    <row r="7406" spans="1:3" x14ac:dyDescent="0.25">
      <c r="A7406">
        <v>237</v>
      </c>
      <c r="B7406" t="s">
        <v>58</v>
      </c>
      <c r="C7406">
        <f>IF(Calculator!$K237="Yes",1,0)</f>
      </c>
    </row>
    <row r="7407" spans="1:3" x14ac:dyDescent="0.25">
      <c r="A7407">
        <v>237</v>
      </c>
      <c r="B7407" t="s">
        <v>59</v>
      </c>
      <c r="C7407">
        <f>IF(Calculator!$L237="Yes",1,0)</f>
      </c>
    </row>
    <row r="7408" spans="1:3" x14ac:dyDescent="0.25">
      <c r="A7408">
        <v>237</v>
      </c>
      <c r="B7408" t="s">
        <v>60</v>
      </c>
      <c r="C7408">
        <f>((MAX(Calculator!$F237,110)-130)/20)*IF(Calculator!$K237="Yes",1,0)</f>
      </c>
    </row>
    <row r="7409" spans="1:3" x14ac:dyDescent="0.25">
      <c r="A7409">
        <v>237</v>
      </c>
      <c r="B7409" t="s">
        <v>61</v>
      </c>
      <c r="C7409">
        <f>((((Calculator!$D237-Calculator!$E237)*0.02586)-3.5))*IF(Calculator!$L237="Yes",1,0)</f>
      </c>
    </row>
    <row r="7410" spans="1:3" x14ac:dyDescent="0.25">
      <c r="A7410">
        <v>237</v>
      </c>
      <c r="B7410" t="s">
        <v>62</v>
      </c>
      <c r="C7410">
        <f>(((Calculator!$C237-55)/10)*(((((Calculator!$D237-Calculator!$E237)*0.02586)-3.5))))</f>
      </c>
    </row>
    <row r="7411" spans="1:3" x14ac:dyDescent="0.25">
      <c r="A7411">
        <v>237</v>
      </c>
      <c r="B7411" t="s">
        <v>63</v>
      </c>
      <c r="C7411">
        <f>(((Calculator!$C237-55)/10)*(((Calculator!$E237*0.02586)-1.3)/0.3))</f>
      </c>
    </row>
    <row r="7412" spans="1:3" x14ac:dyDescent="0.25">
      <c r="A7412">
        <v>237</v>
      </c>
      <c r="B7412" t="s">
        <v>64</v>
      </c>
      <c r="C7412">
        <f>(((Calculator!$C237-55)/10)*((MAX(Calculator!$F237,110)-130)/20))</f>
      </c>
    </row>
    <row r="7413" spans="1:3" x14ac:dyDescent="0.25">
      <c r="A7413">
        <v>237</v>
      </c>
      <c r="B7413" t="s">
        <v>65</v>
      </c>
      <c r="C7413">
        <f>(((Calculator!$C237-55)/10)*IF(Calculator!$G237="Yes",1,0))</f>
      </c>
    </row>
    <row r="7414" spans="1:3" x14ac:dyDescent="0.25">
      <c r="A7414">
        <v>237</v>
      </c>
      <c r="B7414" t="s">
        <v>66</v>
      </c>
      <c r="C7414">
        <f>(((Calculator!$C237-55)/10)*IF(Calculator!$H237="Yes",1,0))</f>
      </c>
    </row>
    <row r="7415" spans="1:3" x14ac:dyDescent="0.25">
      <c r="A7415">
        <v>237</v>
      </c>
      <c r="B7415" t="s">
        <v>67</v>
      </c>
      <c r="C7415">
        <f>(((Calculator!$C237-55)/10)*((MAX(Calculator!$I237,30)-30)/5))</f>
      </c>
    </row>
    <row r="7416" spans="1:3" x14ac:dyDescent="0.25">
      <c r="A7416">
        <v>237</v>
      </c>
      <c r="B7416" t="s">
        <v>68</v>
      </c>
      <c r="C7416">
        <f>(((Calculator!$C237-55)/10)*((MIN(Calculator!$J237,60)-60)/-15))</f>
      </c>
    </row>
    <row r="7417" spans="1:3" x14ac:dyDescent="0.25">
      <c r="A7417">
        <v>237</v>
      </c>
      <c r="B7417" t="s">
        <v>69</v>
      </c>
      <c r="C7417">
        <f>IF(AND(Calculator!$O237&lt;&gt;"",Calculator!$O237&gt;=4,Calculator!$O237&lt;=6),1,0)</f>
      </c>
    </row>
    <row r="7418" spans="1:3" x14ac:dyDescent="0.25">
      <c r="A7418">
        <v>237</v>
      </c>
      <c r="B7418" t="s">
        <v>70</v>
      </c>
      <c r="C7418">
        <f>IF(AND(Calculator!$O237&lt;&gt;"",Calculator!$O237&gt;=7,Calculator!$O237&lt;=10),1,0)</f>
      </c>
    </row>
    <row r="7419" spans="1:3" x14ac:dyDescent="0.25">
      <c r="A7419">
        <v>237</v>
      </c>
      <c r="B7419" t="s">
        <v>71</v>
      </c>
      <c r="C7419">
        <f>IF(Calculator!$O237="",1,0)</f>
      </c>
    </row>
    <row r="7420" spans="1:3" x14ac:dyDescent="0.25">
      <c r="A7420">
        <v>237</v>
      </c>
      <c r="B7420" t="s">
        <v>72</v>
      </c>
      <c r="C7420">
        <f>IF(OR(Calculator!$M237="",Calculator!$M237=0),0,LN(Calculator!$M237))</f>
      </c>
    </row>
    <row r="7421" spans="1:3" x14ac:dyDescent="0.25">
      <c r="A7421">
        <v>237</v>
      </c>
      <c r="B7421" t="s">
        <v>73</v>
      </c>
      <c r="C7421">
        <f>IF(Calculator!$M237="",1,0)</f>
      </c>
    </row>
    <row r="7422" spans="1:3" x14ac:dyDescent="0.25">
      <c r="A7422">
        <v>237</v>
      </c>
      <c r="B7422" t="s">
        <v>74</v>
      </c>
      <c r="C7422">
        <f>IF(Calculator!$N237="",0,(Calculator!$N237-5.3)*IF(Calculator!$G237="Yes",1,0))</f>
      </c>
    </row>
    <row r="7423" spans="1:3" x14ac:dyDescent="0.25">
      <c r="A7423">
        <v>237</v>
      </c>
      <c r="B7423" t="s">
        <v>75</v>
      </c>
      <c r="C7423">
        <f>IF(Calculator!$N237="",0,(Calculator!$N237-5.3)*(1-IF(Calculator!$G237="Yes",1,0)))</f>
      </c>
    </row>
    <row r="7424" spans="1:3" x14ac:dyDescent="0.25">
      <c r="A7424">
        <v>237</v>
      </c>
      <c r="B7424" t="s">
        <v>76</v>
      </c>
      <c r="C7424">
        <f>IF(Calculator!$N237="",1,0)</f>
      </c>
    </row>
    <row r="7425" spans="1:3" x14ac:dyDescent="0.25">
      <c r="A7425">
        <v>237</v>
      </c>
      <c r="B7425" t="s">
        <v>77</v>
      </c>
      <c r="C7425">
        <f>1</f>
      </c>
    </row>
    <row r="7426" spans="1:3" x14ac:dyDescent="0.25">
      <c r="A7426">
        <v>238</v>
      </c>
      <c r="B7426" t="s">
        <v>47</v>
      </c>
      <c r="C7426">
        <f>(Calculator!$C238-55)/10</f>
      </c>
    </row>
    <row r="7427" spans="1:3" x14ac:dyDescent="0.25">
      <c r="A7427">
        <v>238</v>
      </c>
      <c r="B7427" t="s">
        <v>48</v>
      </c>
      <c r="C7427">
        <f>((Calculator!$C238-55)/10)^2</f>
      </c>
    </row>
    <row r="7428" spans="1:3" x14ac:dyDescent="0.25">
      <c r="A7428">
        <v>238</v>
      </c>
      <c r="B7428" t="s">
        <v>49</v>
      </c>
      <c r="C7428">
        <f>((Calculator!$D238-Calculator!$E238)*0.02586)-3.5</f>
      </c>
    </row>
    <row r="7429" spans="1:3" x14ac:dyDescent="0.25">
      <c r="A7429">
        <v>238</v>
      </c>
      <c r="B7429" t="s">
        <v>50</v>
      </c>
      <c r="C7429">
        <f>((Calculator!$E238*0.02586)-1.3)/0.3</f>
      </c>
    </row>
    <row r="7430" spans="1:3" x14ac:dyDescent="0.25">
      <c r="A7430">
        <v>238</v>
      </c>
      <c r="B7430" t="s">
        <v>51</v>
      </c>
      <c r="C7430">
        <f>(MIN(Calculator!$F238,110)-110)/20</f>
      </c>
    </row>
    <row r="7431" spans="1:3" x14ac:dyDescent="0.25">
      <c r="A7431">
        <v>238</v>
      </c>
      <c r="B7431" t="s">
        <v>52</v>
      </c>
      <c r="C7431">
        <f>(MAX(Calculator!$F238,110)-130)/20</f>
      </c>
    </row>
    <row r="7432" spans="1:3" x14ac:dyDescent="0.25">
      <c r="A7432">
        <v>238</v>
      </c>
      <c r="B7432" t="s">
        <v>17</v>
      </c>
      <c r="C7432">
        <f>IF(Calculator!$G238="Yes",1,0)</f>
      </c>
    </row>
    <row r="7433" spans="1:3" x14ac:dyDescent="0.25">
      <c r="A7433">
        <v>238</v>
      </c>
      <c r="B7433" t="s">
        <v>53</v>
      </c>
      <c r="C7433">
        <f>IF(Calculator!$H238="Yes",1,0)</f>
      </c>
    </row>
    <row r="7434" spans="1:3" x14ac:dyDescent="0.25">
      <c r="A7434">
        <v>238</v>
      </c>
      <c r="B7434" t="s">
        <v>54</v>
      </c>
      <c r="C7434">
        <f>(MIN(Calculator!$I238,30)-25)/5</f>
      </c>
    </row>
    <row r="7435" spans="1:3" x14ac:dyDescent="0.25">
      <c r="A7435">
        <v>238</v>
      </c>
      <c r="B7435" t="s">
        <v>55</v>
      </c>
      <c r="C7435">
        <f>(MAX(Calculator!$I238,30)-30)/5</f>
      </c>
    </row>
    <row r="7436" spans="1:3" x14ac:dyDescent="0.25">
      <c r="A7436">
        <v>238</v>
      </c>
      <c r="B7436" t="s">
        <v>56</v>
      </c>
      <c r="C7436">
        <f>(MIN(Calculator!$J238,60)-60)/-15</f>
      </c>
    </row>
    <row r="7437" spans="1:3" x14ac:dyDescent="0.25">
      <c r="A7437">
        <v>238</v>
      </c>
      <c r="B7437" t="s">
        <v>57</v>
      </c>
      <c r="C7437">
        <f>(MAX(Calculator!$J238,60)-90)/-15</f>
      </c>
    </row>
    <row r="7438" spans="1:3" x14ac:dyDescent="0.25">
      <c r="A7438">
        <v>238</v>
      </c>
      <c r="B7438" t="s">
        <v>58</v>
      </c>
      <c r="C7438">
        <f>IF(Calculator!$K238="Yes",1,0)</f>
      </c>
    </row>
    <row r="7439" spans="1:3" x14ac:dyDescent="0.25">
      <c r="A7439">
        <v>238</v>
      </c>
      <c r="B7439" t="s">
        <v>59</v>
      </c>
      <c r="C7439">
        <f>IF(Calculator!$L238="Yes",1,0)</f>
      </c>
    </row>
    <row r="7440" spans="1:3" x14ac:dyDescent="0.25">
      <c r="A7440">
        <v>238</v>
      </c>
      <c r="B7440" t="s">
        <v>60</v>
      </c>
      <c r="C7440">
        <f>((MAX(Calculator!$F238,110)-130)/20)*IF(Calculator!$K238="Yes",1,0)</f>
      </c>
    </row>
    <row r="7441" spans="1:3" x14ac:dyDescent="0.25">
      <c r="A7441">
        <v>238</v>
      </c>
      <c r="B7441" t="s">
        <v>61</v>
      </c>
      <c r="C7441">
        <f>((((Calculator!$D238-Calculator!$E238)*0.02586)-3.5))*IF(Calculator!$L238="Yes",1,0)</f>
      </c>
    </row>
    <row r="7442" spans="1:3" x14ac:dyDescent="0.25">
      <c r="A7442">
        <v>238</v>
      </c>
      <c r="B7442" t="s">
        <v>62</v>
      </c>
      <c r="C7442">
        <f>(((Calculator!$C238-55)/10)*(((((Calculator!$D238-Calculator!$E238)*0.02586)-3.5))))</f>
      </c>
    </row>
    <row r="7443" spans="1:3" x14ac:dyDescent="0.25">
      <c r="A7443">
        <v>238</v>
      </c>
      <c r="B7443" t="s">
        <v>63</v>
      </c>
      <c r="C7443">
        <f>(((Calculator!$C238-55)/10)*(((Calculator!$E238*0.02586)-1.3)/0.3))</f>
      </c>
    </row>
    <row r="7444" spans="1:3" x14ac:dyDescent="0.25">
      <c r="A7444">
        <v>238</v>
      </c>
      <c r="B7444" t="s">
        <v>64</v>
      </c>
      <c r="C7444">
        <f>(((Calculator!$C238-55)/10)*((MAX(Calculator!$F238,110)-130)/20))</f>
      </c>
    </row>
    <row r="7445" spans="1:3" x14ac:dyDescent="0.25">
      <c r="A7445">
        <v>238</v>
      </c>
      <c r="B7445" t="s">
        <v>65</v>
      </c>
      <c r="C7445">
        <f>(((Calculator!$C238-55)/10)*IF(Calculator!$G238="Yes",1,0))</f>
      </c>
    </row>
    <row r="7446" spans="1:3" x14ac:dyDescent="0.25">
      <c r="A7446">
        <v>238</v>
      </c>
      <c r="B7446" t="s">
        <v>66</v>
      </c>
      <c r="C7446">
        <f>(((Calculator!$C238-55)/10)*IF(Calculator!$H238="Yes",1,0))</f>
      </c>
    </row>
    <row r="7447" spans="1:3" x14ac:dyDescent="0.25">
      <c r="A7447">
        <v>238</v>
      </c>
      <c r="B7447" t="s">
        <v>67</v>
      </c>
      <c r="C7447">
        <f>(((Calculator!$C238-55)/10)*((MAX(Calculator!$I238,30)-30)/5))</f>
      </c>
    </row>
    <row r="7448" spans="1:3" x14ac:dyDescent="0.25">
      <c r="A7448">
        <v>238</v>
      </c>
      <c r="B7448" t="s">
        <v>68</v>
      </c>
      <c r="C7448">
        <f>(((Calculator!$C238-55)/10)*((MIN(Calculator!$J238,60)-60)/-15))</f>
      </c>
    </row>
    <row r="7449" spans="1:3" x14ac:dyDescent="0.25">
      <c r="A7449">
        <v>238</v>
      </c>
      <c r="B7449" t="s">
        <v>69</v>
      </c>
      <c r="C7449">
        <f>IF(AND(Calculator!$O238&lt;&gt;"",Calculator!$O238&gt;=4,Calculator!$O238&lt;=6),1,0)</f>
      </c>
    </row>
    <row r="7450" spans="1:3" x14ac:dyDescent="0.25">
      <c r="A7450">
        <v>238</v>
      </c>
      <c r="B7450" t="s">
        <v>70</v>
      </c>
      <c r="C7450">
        <f>IF(AND(Calculator!$O238&lt;&gt;"",Calculator!$O238&gt;=7,Calculator!$O238&lt;=10),1,0)</f>
      </c>
    </row>
    <row r="7451" spans="1:3" x14ac:dyDescent="0.25">
      <c r="A7451">
        <v>238</v>
      </c>
      <c r="B7451" t="s">
        <v>71</v>
      </c>
      <c r="C7451">
        <f>IF(Calculator!$O238="",1,0)</f>
      </c>
    </row>
    <row r="7452" spans="1:3" x14ac:dyDescent="0.25">
      <c r="A7452">
        <v>238</v>
      </c>
      <c r="B7452" t="s">
        <v>72</v>
      </c>
      <c r="C7452">
        <f>IF(OR(Calculator!$M238="",Calculator!$M238=0),0,LN(Calculator!$M238))</f>
      </c>
    </row>
    <row r="7453" spans="1:3" x14ac:dyDescent="0.25">
      <c r="A7453">
        <v>238</v>
      </c>
      <c r="B7453" t="s">
        <v>73</v>
      </c>
      <c r="C7453">
        <f>IF(Calculator!$M238="",1,0)</f>
      </c>
    </row>
    <row r="7454" spans="1:3" x14ac:dyDescent="0.25">
      <c r="A7454">
        <v>238</v>
      </c>
      <c r="B7454" t="s">
        <v>74</v>
      </c>
      <c r="C7454">
        <f>IF(Calculator!$N238="",0,(Calculator!$N238-5.3)*IF(Calculator!$G238="Yes",1,0))</f>
      </c>
    </row>
    <row r="7455" spans="1:3" x14ac:dyDescent="0.25">
      <c r="A7455">
        <v>238</v>
      </c>
      <c r="B7455" t="s">
        <v>75</v>
      </c>
      <c r="C7455">
        <f>IF(Calculator!$N238="",0,(Calculator!$N238-5.3)*(1-IF(Calculator!$G238="Yes",1,0)))</f>
      </c>
    </row>
    <row r="7456" spans="1:3" x14ac:dyDescent="0.25">
      <c r="A7456">
        <v>238</v>
      </c>
      <c r="B7456" t="s">
        <v>76</v>
      </c>
      <c r="C7456">
        <f>IF(Calculator!$N238="",1,0)</f>
      </c>
    </row>
    <row r="7457" spans="1:3" x14ac:dyDescent="0.25">
      <c r="A7457">
        <v>238</v>
      </c>
      <c r="B7457" t="s">
        <v>77</v>
      </c>
      <c r="C7457">
        <f>1</f>
      </c>
    </row>
    <row r="7458" spans="1:3" x14ac:dyDescent="0.25">
      <c r="A7458">
        <v>239</v>
      </c>
      <c r="B7458" t="s">
        <v>47</v>
      </c>
      <c r="C7458">
        <f>(Calculator!$C239-55)/10</f>
      </c>
    </row>
    <row r="7459" spans="1:3" x14ac:dyDescent="0.25">
      <c r="A7459">
        <v>239</v>
      </c>
      <c r="B7459" t="s">
        <v>48</v>
      </c>
      <c r="C7459">
        <f>((Calculator!$C239-55)/10)^2</f>
      </c>
    </row>
    <row r="7460" spans="1:3" x14ac:dyDescent="0.25">
      <c r="A7460">
        <v>239</v>
      </c>
      <c r="B7460" t="s">
        <v>49</v>
      </c>
      <c r="C7460">
        <f>((Calculator!$D239-Calculator!$E239)*0.02586)-3.5</f>
      </c>
    </row>
    <row r="7461" spans="1:3" x14ac:dyDescent="0.25">
      <c r="A7461">
        <v>239</v>
      </c>
      <c r="B7461" t="s">
        <v>50</v>
      </c>
      <c r="C7461">
        <f>((Calculator!$E239*0.02586)-1.3)/0.3</f>
      </c>
    </row>
    <row r="7462" spans="1:3" x14ac:dyDescent="0.25">
      <c r="A7462">
        <v>239</v>
      </c>
      <c r="B7462" t="s">
        <v>51</v>
      </c>
      <c r="C7462">
        <f>(MIN(Calculator!$F239,110)-110)/20</f>
      </c>
    </row>
    <row r="7463" spans="1:3" x14ac:dyDescent="0.25">
      <c r="A7463">
        <v>239</v>
      </c>
      <c r="B7463" t="s">
        <v>52</v>
      </c>
      <c r="C7463">
        <f>(MAX(Calculator!$F239,110)-130)/20</f>
      </c>
    </row>
    <row r="7464" spans="1:3" x14ac:dyDescent="0.25">
      <c r="A7464">
        <v>239</v>
      </c>
      <c r="B7464" t="s">
        <v>17</v>
      </c>
      <c r="C7464">
        <f>IF(Calculator!$G239="Yes",1,0)</f>
      </c>
    </row>
    <row r="7465" spans="1:3" x14ac:dyDescent="0.25">
      <c r="A7465">
        <v>239</v>
      </c>
      <c r="B7465" t="s">
        <v>53</v>
      </c>
      <c r="C7465">
        <f>IF(Calculator!$H239="Yes",1,0)</f>
      </c>
    </row>
    <row r="7466" spans="1:3" x14ac:dyDescent="0.25">
      <c r="A7466">
        <v>239</v>
      </c>
      <c r="B7466" t="s">
        <v>54</v>
      </c>
      <c r="C7466">
        <f>(MIN(Calculator!$I239,30)-25)/5</f>
      </c>
    </row>
    <row r="7467" spans="1:3" x14ac:dyDescent="0.25">
      <c r="A7467">
        <v>239</v>
      </c>
      <c r="B7467" t="s">
        <v>55</v>
      </c>
      <c r="C7467">
        <f>(MAX(Calculator!$I239,30)-30)/5</f>
      </c>
    </row>
    <row r="7468" spans="1:3" x14ac:dyDescent="0.25">
      <c r="A7468">
        <v>239</v>
      </c>
      <c r="B7468" t="s">
        <v>56</v>
      </c>
      <c r="C7468">
        <f>(MIN(Calculator!$J239,60)-60)/-15</f>
      </c>
    </row>
    <row r="7469" spans="1:3" x14ac:dyDescent="0.25">
      <c r="A7469">
        <v>239</v>
      </c>
      <c r="B7469" t="s">
        <v>57</v>
      </c>
      <c r="C7469">
        <f>(MAX(Calculator!$J239,60)-90)/-15</f>
      </c>
    </row>
    <row r="7470" spans="1:3" x14ac:dyDescent="0.25">
      <c r="A7470">
        <v>239</v>
      </c>
      <c r="B7470" t="s">
        <v>58</v>
      </c>
      <c r="C7470">
        <f>IF(Calculator!$K239="Yes",1,0)</f>
      </c>
    </row>
    <row r="7471" spans="1:3" x14ac:dyDescent="0.25">
      <c r="A7471">
        <v>239</v>
      </c>
      <c r="B7471" t="s">
        <v>59</v>
      </c>
      <c r="C7471">
        <f>IF(Calculator!$L239="Yes",1,0)</f>
      </c>
    </row>
    <row r="7472" spans="1:3" x14ac:dyDescent="0.25">
      <c r="A7472">
        <v>239</v>
      </c>
      <c r="B7472" t="s">
        <v>60</v>
      </c>
      <c r="C7472">
        <f>((MAX(Calculator!$F239,110)-130)/20)*IF(Calculator!$K239="Yes",1,0)</f>
      </c>
    </row>
    <row r="7473" spans="1:3" x14ac:dyDescent="0.25">
      <c r="A7473">
        <v>239</v>
      </c>
      <c r="B7473" t="s">
        <v>61</v>
      </c>
      <c r="C7473">
        <f>((((Calculator!$D239-Calculator!$E239)*0.02586)-3.5))*IF(Calculator!$L239="Yes",1,0)</f>
      </c>
    </row>
    <row r="7474" spans="1:3" x14ac:dyDescent="0.25">
      <c r="A7474">
        <v>239</v>
      </c>
      <c r="B7474" t="s">
        <v>62</v>
      </c>
      <c r="C7474">
        <f>(((Calculator!$C239-55)/10)*(((((Calculator!$D239-Calculator!$E239)*0.02586)-3.5))))</f>
      </c>
    </row>
    <row r="7475" spans="1:3" x14ac:dyDescent="0.25">
      <c r="A7475">
        <v>239</v>
      </c>
      <c r="B7475" t="s">
        <v>63</v>
      </c>
      <c r="C7475">
        <f>(((Calculator!$C239-55)/10)*(((Calculator!$E239*0.02586)-1.3)/0.3))</f>
      </c>
    </row>
    <row r="7476" spans="1:3" x14ac:dyDescent="0.25">
      <c r="A7476">
        <v>239</v>
      </c>
      <c r="B7476" t="s">
        <v>64</v>
      </c>
      <c r="C7476">
        <f>(((Calculator!$C239-55)/10)*((MAX(Calculator!$F239,110)-130)/20))</f>
      </c>
    </row>
    <row r="7477" spans="1:3" x14ac:dyDescent="0.25">
      <c r="A7477">
        <v>239</v>
      </c>
      <c r="B7477" t="s">
        <v>65</v>
      </c>
      <c r="C7477">
        <f>(((Calculator!$C239-55)/10)*IF(Calculator!$G239="Yes",1,0))</f>
      </c>
    </row>
    <row r="7478" spans="1:3" x14ac:dyDescent="0.25">
      <c r="A7478">
        <v>239</v>
      </c>
      <c r="B7478" t="s">
        <v>66</v>
      </c>
      <c r="C7478">
        <f>(((Calculator!$C239-55)/10)*IF(Calculator!$H239="Yes",1,0))</f>
      </c>
    </row>
    <row r="7479" spans="1:3" x14ac:dyDescent="0.25">
      <c r="A7479">
        <v>239</v>
      </c>
      <c r="B7479" t="s">
        <v>67</v>
      </c>
      <c r="C7479">
        <f>(((Calculator!$C239-55)/10)*((MAX(Calculator!$I239,30)-30)/5))</f>
      </c>
    </row>
    <row r="7480" spans="1:3" x14ac:dyDescent="0.25">
      <c r="A7480">
        <v>239</v>
      </c>
      <c r="B7480" t="s">
        <v>68</v>
      </c>
      <c r="C7480">
        <f>(((Calculator!$C239-55)/10)*((MIN(Calculator!$J239,60)-60)/-15))</f>
      </c>
    </row>
    <row r="7481" spans="1:3" x14ac:dyDescent="0.25">
      <c r="A7481">
        <v>239</v>
      </c>
      <c r="B7481" t="s">
        <v>69</v>
      </c>
      <c r="C7481">
        <f>IF(AND(Calculator!$O239&lt;&gt;"",Calculator!$O239&gt;=4,Calculator!$O239&lt;=6),1,0)</f>
      </c>
    </row>
    <row r="7482" spans="1:3" x14ac:dyDescent="0.25">
      <c r="A7482">
        <v>239</v>
      </c>
      <c r="B7482" t="s">
        <v>70</v>
      </c>
      <c r="C7482">
        <f>IF(AND(Calculator!$O239&lt;&gt;"",Calculator!$O239&gt;=7,Calculator!$O239&lt;=10),1,0)</f>
      </c>
    </row>
    <row r="7483" spans="1:3" x14ac:dyDescent="0.25">
      <c r="A7483">
        <v>239</v>
      </c>
      <c r="B7483" t="s">
        <v>71</v>
      </c>
      <c r="C7483">
        <f>IF(Calculator!$O239="",1,0)</f>
      </c>
    </row>
    <row r="7484" spans="1:3" x14ac:dyDescent="0.25">
      <c r="A7484">
        <v>239</v>
      </c>
      <c r="B7484" t="s">
        <v>72</v>
      </c>
      <c r="C7484">
        <f>IF(OR(Calculator!$M239="",Calculator!$M239=0),0,LN(Calculator!$M239))</f>
      </c>
    </row>
    <row r="7485" spans="1:3" x14ac:dyDescent="0.25">
      <c r="A7485">
        <v>239</v>
      </c>
      <c r="B7485" t="s">
        <v>73</v>
      </c>
      <c r="C7485">
        <f>IF(Calculator!$M239="",1,0)</f>
      </c>
    </row>
    <row r="7486" spans="1:3" x14ac:dyDescent="0.25">
      <c r="A7486">
        <v>239</v>
      </c>
      <c r="B7486" t="s">
        <v>74</v>
      </c>
      <c r="C7486">
        <f>IF(Calculator!$N239="",0,(Calculator!$N239-5.3)*IF(Calculator!$G239="Yes",1,0))</f>
      </c>
    </row>
    <row r="7487" spans="1:3" x14ac:dyDescent="0.25">
      <c r="A7487">
        <v>239</v>
      </c>
      <c r="B7487" t="s">
        <v>75</v>
      </c>
      <c r="C7487">
        <f>IF(Calculator!$N239="",0,(Calculator!$N239-5.3)*(1-IF(Calculator!$G239="Yes",1,0)))</f>
      </c>
    </row>
    <row r="7488" spans="1:3" x14ac:dyDescent="0.25">
      <c r="A7488">
        <v>239</v>
      </c>
      <c r="B7488" t="s">
        <v>76</v>
      </c>
      <c r="C7488">
        <f>IF(Calculator!$N239="",1,0)</f>
      </c>
    </row>
    <row r="7489" spans="1:3" x14ac:dyDescent="0.25">
      <c r="A7489">
        <v>239</v>
      </c>
      <c r="B7489" t="s">
        <v>77</v>
      </c>
      <c r="C7489">
        <f>1</f>
      </c>
    </row>
    <row r="7490" spans="1:3" x14ac:dyDescent="0.25">
      <c r="A7490">
        <v>240</v>
      </c>
      <c r="B7490" t="s">
        <v>47</v>
      </c>
      <c r="C7490">
        <f>(Calculator!$C240-55)/10</f>
      </c>
    </row>
    <row r="7491" spans="1:3" x14ac:dyDescent="0.25">
      <c r="A7491">
        <v>240</v>
      </c>
      <c r="B7491" t="s">
        <v>48</v>
      </c>
      <c r="C7491">
        <f>((Calculator!$C240-55)/10)^2</f>
      </c>
    </row>
    <row r="7492" spans="1:3" x14ac:dyDescent="0.25">
      <c r="A7492">
        <v>240</v>
      </c>
      <c r="B7492" t="s">
        <v>49</v>
      </c>
      <c r="C7492">
        <f>((Calculator!$D240-Calculator!$E240)*0.02586)-3.5</f>
      </c>
    </row>
    <row r="7493" spans="1:3" x14ac:dyDescent="0.25">
      <c r="A7493">
        <v>240</v>
      </c>
      <c r="B7493" t="s">
        <v>50</v>
      </c>
      <c r="C7493">
        <f>((Calculator!$E240*0.02586)-1.3)/0.3</f>
      </c>
    </row>
    <row r="7494" spans="1:3" x14ac:dyDescent="0.25">
      <c r="A7494">
        <v>240</v>
      </c>
      <c r="B7494" t="s">
        <v>51</v>
      </c>
      <c r="C7494">
        <f>(MIN(Calculator!$F240,110)-110)/20</f>
      </c>
    </row>
    <row r="7495" spans="1:3" x14ac:dyDescent="0.25">
      <c r="A7495">
        <v>240</v>
      </c>
      <c r="B7495" t="s">
        <v>52</v>
      </c>
      <c r="C7495">
        <f>(MAX(Calculator!$F240,110)-130)/20</f>
      </c>
    </row>
    <row r="7496" spans="1:3" x14ac:dyDescent="0.25">
      <c r="A7496">
        <v>240</v>
      </c>
      <c r="B7496" t="s">
        <v>17</v>
      </c>
      <c r="C7496">
        <f>IF(Calculator!$G240="Yes",1,0)</f>
      </c>
    </row>
    <row r="7497" spans="1:3" x14ac:dyDescent="0.25">
      <c r="A7497">
        <v>240</v>
      </c>
      <c r="B7497" t="s">
        <v>53</v>
      </c>
      <c r="C7497">
        <f>IF(Calculator!$H240="Yes",1,0)</f>
      </c>
    </row>
    <row r="7498" spans="1:3" x14ac:dyDescent="0.25">
      <c r="A7498">
        <v>240</v>
      </c>
      <c r="B7498" t="s">
        <v>54</v>
      </c>
      <c r="C7498">
        <f>(MIN(Calculator!$I240,30)-25)/5</f>
      </c>
    </row>
    <row r="7499" spans="1:3" x14ac:dyDescent="0.25">
      <c r="A7499">
        <v>240</v>
      </c>
      <c r="B7499" t="s">
        <v>55</v>
      </c>
      <c r="C7499">
        <f>(MAX(Calculator!$I240,30)-30)/5</f>
      </c>
    </row>
    <row r="7500" spans="1:3" x14ac:dyDescent="0.25">
      <c r="A7500">
        <v>240</v>
      </c>
      <c r="B7500" t="s">
        <v>56</v>
      </c>
      <c r="C7500">
        <f>(MIN(Calculator!$J240,60)-60)/-15</f>
      </c>
    </row>
    <row r="7501" spans="1:3" x14ac:dyDescent="0.25">
      <c r="A7501">
        <v>240</v>
      </c>
      <c r="B7501" t="s">
        <v>57</v>
      </c>
      <c r="C7501">
        <f>(MAX(Calculator!$J240,60)-90)/-15</f>
      </c>
    </row>
    <row r="7502" spans="1:3" x14ac:dyDescent="0.25">
      <c r="A7502">
        <v>240</v>
      </c>
      <c r="B7502" t="s">
        <v>58</v>
      </c>
      <c r="C7502">
        <f>IF(Calculator!$K240="Yes",1,0)</f>
      </c>
    </row>
    <row r="7503" spans="1:3" x14ac:dyDescent="0.25">
      <c r="A7503">
        <v>240</v>
      </c>
      <c r="B7503" t="s">
        <v>59</v>
      </c>
      <c r="C7503">
        <f>IF(Calculator!$L240="Yes",1,0)</f>
      </c>
    </row>
    <row r="7504" spans="1:3" x14ac:dyDescent="0.25">
      <c r="A7504">
        <v>240</v>
      </c>
      <c r="B7504" t="s">
        <v>60</v>
      </c>
      <c r="C7504">
        <f>((MAX(Calculator!$F240,110)-130)/20)*IF(Calculator!$K240="Yes",1,0)</f>
      </c>
    </row>
    <row r="7505" spans="1:3" x14ac:dyDescent="0.25">
      <c r="A7505">
        <v>240</v>
      </c>
      <c r="B7505" t="s">
        <v>61</v>
      </c>
      <c r="C7505">
        <f>((((Calculator!$D240-Calculator!$E240)*0.02586)-3.5))*IF(Calculator!$L240="Yes",1,0)</f>
      </c>
    </row>
    <row r="7506" spans="1:3" x14ac:dyDescent="0.25">
      <c r="A7506">
        <v>240</v>
      </c>
      <c r="B7506" t="s">
        <v>62</v>
      </c>
      <c r="C7506">
        <f>(((Calculator!$C240-55)/10)*(((((Calculator!$D240-Calculator!$E240)*0.02586)-3.5))))</f>
      </c>
    </row>
    <row r="7507" spans="1:3" x14ac:dyDescent="0.25">
      <c r="A7507">
        <v>240</v>
      </c>
      <c r="B7507" t="s">
        <v>63</v>
      </c>
      <c r="C7507">
        <f>(((Calculator!$C240-55)/10)*(((Calculator!$E240*0.02586)-1.3)/0.3))</f>
      </c>
    </row>
    <row r="7508" spans="1:3" x14ac:dyDescent="0.25">
      <c r="A7508">
        <v>240</v>
      </c>
      <c r="B7508" t="s">
        <v>64</v>
      </c>
      <c r="C7508">
        <f>(((Calculator!$C240-55)/10)*((MAX(Calculator!$F240,110)-130)/20))</f>
      </c>
    </row>
    <row r="7509" spans="1:3" x14ac:dyDescent="0.25">
      <c r="A7509">
        <v>240</v>
      </c>
      <c r="B7509" t="s">
        <v>65</v>
      </c>
      <c r="C7509">
        <f>(((Calculator!$C240-55)/10)*IF(Calculator!$G240="Yes",1,0))</f>
      </c>
    </row>
    <row r="7510" spans="1:3" x14ac:dyDescent="0.25">
      <c r="A7510">
        <v>240</v>
      </c>
      <c r="B7510" t="s">
        <v>66</v>
      </c>
      <c r="C7510">
        <f>(((Calculator!$C240-55)/10)*IF(Calculator!$H240="Yes",1,0))</f>
      </c>
    </row>
    <row r="7511" spans="1:3" x14ac:dyDescent="0.25">
      <c r="A7511">
        <v>240</v>
      </c>
      <c r="B7511" t="s">
        <v>67</v>
      </c>
      <c r="C7511">
        <f>(((Calculator!$C240-55)/10)*((MAX(Calculator!$I240,30)-30)/5))</f>
      </c>
    </row>
    <row r="7512" spans="1:3" x14ac:dyDescent="0.25">
      <c r="A7512">
        <v>240</v>
      </c>
      <c r="B7512" t="s">
        <v>68</v>
      </c>
      <c r="C7512">
        <f>(((Calculator!$C240-55)/10)*((MIN(Calculator!$J240,60)-60)/-15))</f>
      </c>
    </row>
    <row r="7513" spans="1:3" x14ac:dyDescent="0.25">
      <c r="A7513">
        <v>240</v>
      </c>
      <c r="B7513" t="s">
        <v>69</v>
      </c>
      <c r="C7513">
        <f>IF(AND(Calculator!$O240&lt;&gt;"",Calculator!$O240&gt;=4,Calculator!$O240&lt;=6),1,0)</f>
      </c>
    </row>
    <row r="7514" spans="1:3" x14ac:dyDescent="0.25">
      <c r="A7514">
        <v>240</v>
      </c>
      <c r="B7514" t="s">
        <v>70</v>
      </c>
      <c r="C7514">
        <f>IF(AND(Calculator!$O240&lt;&gt;"",Calculator!$O240&gt;=7,Calculator!$O240&lt;=10),1,0)</f>
      </c>
    </row>
    <row r="7515" spans="1:3" x14ac:dyDescent="0.25">
      <c r="A7515">
        <v>240</v>
      </c>
      <c r="B7515" t="s">
        <v>71</v>
      </c>
      <c r="C7515">
        <f>IF(Calculator!$O240="",1,0)</f>
      </c>
    </row>
    <row r="7516" spans="1:3" x14ac:dyDescent="0.25">
      <c r="A7516">
        <v>240</v>
      </c>
      <c r="B7516" t="s">
        <v>72</v>
      </c>
      <c r="C7516">
        <f>IF(OR(Calculator!$M240="",Calculator!$M240=0),0,LN(Calculator!$M240))</f>
      </c>
    </row>
    <row r="7517" spans="1:3" x14ac:dyDescent="0.25">
      <c r="A7517">
        <v>240</v>
      </c>
      <c r="B7517" t="s">
        <v>73</v>
      </c>
      <c r="C7517">
        <f>IF(Calculator!$M240="",1,0)</f>
      </c>
    </row>
    <row r="7518" spans="1:3" x14ac:dyDescent="0.25">
      <c r="A7518">
        <v>240</v>
      </c>
      <c r="B7518" t="s">
        <v>74</v>
      </c>
      <c r="C7518">
        <f>IF(Calculator!$N240="",0,(Calculator!$N240-5.3)*IF(Calculator!$G240="Yes",1,0))</f>
      </c>
    </row>
    <row r="7519" spans="1:3" x14ac:dyDescent="0.25">
      <c r="A7519">
        <v>240</v>
      </c>
      <c r="B7519" t="s">
        <v>75</v>
      </c>
      <c r="C7519">
        <f>IF(Calculator!$N240="",0,(Calculator!$N240-5.3)*(1-IF(Calculator!$G240="Yes",1,0)))</f>
      </c>
    </row>
    <row r="7520" spans="1:3" x14ac:dyDescent="0.25">
      <c r="A7520">
        <v>240</v>
      </c>
      <c r="B7520" t="s">
        <v>76</v>
      </c>
      <c r="C7520">
        <f>IF(Calculator!$N240="",1,0)</f>
      </c>
    </row>
    <row r="7521" spans="1:3" x14ac:dyDescent="0.25">
      <c r="A7521">
        <v>240</v>
      </c>
      <c r="B7521" t="s">
        <v>77</v>
      </c>
      <c r="C7521">
        <f>1</f>
      </c>
    </row>
    <row r="7522" spans="1:3" x14ac:dyDescent="0.25">
      <c r="A7522">
        <v>241</v>
      </c>
      <c r="B7522" t="s">
        <v>47</v>
      </c>
      <c r="C7522">
        <f>(Calculator!$C241-55)/10</f>
      </c>
    </row>
    <row r="7523" spans="1:3" x14ac:dyDescent="0.25">
      <c r="A7523">
        <v>241</v>
      </c>
      <c r="B7523" t="s">
        <v>48</v>
      </c>
      <c r="C7523">
        <f>((Calculator!$C241-55)/10)^2</f>
      </c>
    </row>
    <row r="7524" spans="1:3" x14ac:dyDescent="0.25">
      <c r="A7524">
        <v>241</v>
      </c>
      <c r="B7524" t="s">
        <v>49</v>
      </c>
      <c r="C7524">
        <f>((Calculator!$D241-Calculator!$E241)*0.02586)-3.5</f>
      </c>
    </row>
    <row r="7525" spans="1:3" x14ac:dyDescent="0.25">
      <c r="A7525">
        <v>241</v>
      </c>
      <c r="B7525" t="s">
        <v>50</v>
      </c>
      <c r="C7525">
        <f>((Calculator!$E241*0.02586)-1.3)/0.3</f>
      </c>
    </row>
    <row r="7526" spans="1:3" x14ac:dyDescent="0.25">
      <c r="A7526">
        <v>241</v>
      </c>
      <c r="B7526" t="s">
        <v>51</v>
      </c>
      <c r="C7526">
        <f>(MIN(Calculator!$F241,110)-110)/20</f>
      </c>
    </row>
    <row r="7527" spans="1:3" x14ac:dyDescent="0.25">
      <c r="A7527">
        <v>241</v>
      </c>
      <c r="B7527" t="s">
        <v>52</v>
      </c>
      <c r="C7527">
        <f>(MAX(Calculator!$F241,110)-130)/20</f>
      </c>
    </row>
    <row r="7528" spans="1:3" x14ac:dyDescent="0.25">
      <c r="A7528">
        <v>241</v>
      </c>
      <c r="B7528" t="s">
        <v>17</v>
      </c>
      <c r="C7528">
        <f>IF(Calculator!$G241="Yes",1,0)</f>
      </c>
    </row>
    <row r="7529" spans="1:3" x14ac:dyDescent="0.25">
      <c r="A7529">
        <v>241</v>
      </c>
      <c r="B7529" t="s">
        <v>53</v>
      </c>
      <c r="C7529">
        <f>IF(Calculator!$H241="Yes",1,0)</f>
      </c>
    </row>
    <row r="7530" spans="1:3" x14ac:dyDescent="0.25">
      <c r="A7530">
        <v>241</v>
      </c>
      <c r="B7530" t="s">
        <v>54</v>
      </c>
      <c r="C7530">
        <f>(MIN(Calculator!$I241,30)-25)/5</f>
      </c>
    </row>
    <row r="7531" spans="1:3" x14ac:dyDescent="0.25">
      <c r="A7531">
        <v>241</v>
      </c>
      <c r="B7531" t="s">
        <v>55</v>
      </c>
      <c r="C7531">
        <f>(MAX(Calculator!$I241,30)-30)/5</f>
      </c>
    </row>
    <row r="7532" spans="1:3" x14ac:dyDescent="0.25">
      <c r="A7532">
        <v>241</v>
      </c>
      <c r="B7532" t="s">
        <v>56</v>
      </c>
      <c r="C7532">
        <f>(MIN(Calculator!$J241,60)-60)/-15</f>
      </c>
    </row>
    <row r="7533" spans="1:3" x14ac:dyDescent="0.25">
      <c r="A7533">
        <v>241</v>
      </c>
      <c r="B7533" t="s">
        <v>57</v>
      </c>
      <c r="C7533">
        <f>(MAX(Calculator!$J241,60)-90)/-15</f>
      </c>
    </row>
    <row r="7534" spans="1:3" x14ac:dyDescent="0.25">
      <c r="A7534">
        <v>241</v>
      </c>
      <c r="B7534" t="s">
        <v>58</v>
      </c>
      <c r="C7534">
        <f>IF(Calculator!$K241="Yes",1,0)</f>
      </c>
    </row>
    <row r="7535" spans="1:3" x14ac:dyDescent="0.25">
      <c r="A7535">
        <v>241</v>
      </c>
      <c r="B7535" t="s">
        <v>59</v>
      </c>
      <c r="C7535">
        <f>IF(Calculator!$L241="Yes",1,0)</f>
      </c>
    </row>
    <row r="7536" spans="1:3" x14ac:dyDescent="0.25">
      <c r="A7536">
        <v>241</v>
      </c>
      <c r="B7536" t="s">
        <v>60</v>
      </c>
      <c r="C7536">
        <f>((MAX(Calculator!$F241,110)-130)/20)*IF(Calculator!$K241="Yes",1,0)</f>
      </c>
    </row>
    <row r="7537" spans="1:3" x14ac:dyDescent="0.25">
      <c r="A7537">
        <v>241</v>
      </c>
      <c r="B7537" t="s">
        <v>61</v>
      </c>
      <c r="C7537">
        <f>((((Calculator!$D241-Calculator!$E241)*0.02586)-3.5))*IF(Calculator!$L241="Yes",1,0)</f>
      </c>
    </row>
    <row r="7538" spans="1:3" x14ac:dyDescent="0.25">
      <c r="A7538">
        <v>241</v>
      </c>
      <c r="B7538" t="s">
        <v>62</v>
      </c>
      <c r="C7538">
        <f>(((Calculator!$C241-55)/10)*(((((Calculator!$D241-Calculator!$E241)*0.02586)-3.5))))</f>
      </c>
    </row>
    <row r="7539" spans="1:3" x14ac:dyDescent="0.25">
      <c r="A7539">
        <v>241</v>
      </c>
      <c r="B7539" t="s">
        <v>63</v>
      </c>
      <c r="C7539">
        <f>(((Calculator!$C241-55)/10)*(((Calculator!$E241*0.02586)-1.3)/0.3))</f>
      </c>
    </row>
    <row r="7540" spans="1:3" x14ac:dyDescent="0.25">
      <c r="A7540">
        <v>241</v>
      </c>
      <c r="B7540" t="s">
        <v>64</v>
      </c>
      <c r="C7540">
        <f>(((Calculator!$C241-55)/10)*((MAX(Calculator!$F241,110)-130)/20))</f>
      </c>
    </row>
    <row r="7541" spans="1:3" x14ac:dyDescent="0.25">
      <c r="A7541">
        <v>241</v>
      </c>
      <c r="B7541" t="s">
        <v>65</v>
      </c>
      <c r="C7541">
        <f>(((Calculator!$C241-55)/10)*IF(Calculator!$G241="Yes",1,0))</f>
      </c>
    </row>
    <row r="7542" spans="1:3" x14ac:dyDescent="0.25">
      <c r="A7542">
        <v>241</v>
      </c>
      <c r="B7542" t="s">
        <v>66</v>
      </c>
      <c r="C7542">
        <f>(((Calculator!$C241-55)/10)*IF(Calculator!$H241="Yes",1,0))</f>
      </c>
    </row>
    <row r="7543" spans="1:3" x14ac:dyDescent="0.25">
      <c r="A7543">
        <v>241</v>
      </c>
      <c r="B7543" t="s">
        <v>67</v>
      </c>
      <c r="C7543">
        <f>(((Calculator!$C241-55)/10)*((MAX(Calculator!$I241,30)-30)/5))</f>
      </c>
    </row>
    <row r="7544" spans="1:3" x14ac:dyDescent="0.25">
      <c r="A7544">
        <v>241</v>
      </c>
      <c r="B7544" t="s">
        <v>68</v>
      </c>
      <c r="C7544">
        <f>(((Calculator!$C241-55)/10)*((MIN(Calculator!$J241,60)-60)/-15))</f>
      </c>
    </row>
    <row r="7545" spans="1:3" x14ac:dyDescent="0.25">
      <c r="A7545">
        <v>241</v>
      </c>
      <c r="B7545" t="s">
        <v>69</v>
      </c>
      <c r="C7545">
        <f>IF(AND(Calculator!$O241&lt;&gt;"",Calculator!$O241&gt;=4,Calculator!$O241&lt;=6),1,0)</f>
      </c>
    </row>
    <row r="7546" spans="1:3" x14ac:dyDescent="0.25">
      <c r="A7546">
        <v>241</v>
      </c>
      <c r="B7546" t="s">
        <v>70</v>
      </c>
      <c r="C7546">
        <f>IF(AND(Calculator!$O241&lt;&gt;"",Calculator!$O241&gt;=7,Calculator!$O241&lt;=10),1,0)</f>
      </c>
    </row>
    <row r="7547" spans="1:3" x14ac:dyDescent="0.25">
      <c r="A7547">
        <v>241</v>
      </c>
      <c r="B7547" t="s">
        <v>71</v>
      </c>
      <c r="C7547">
        <f>IF(Calculator!$O241="",1,0)</f>
      </c>
    </row>
    <row r="7548" spans="1:3" x14ac:dyDescent="0.25">
      <c r="A7548">
        <v>241</v>
      </c>
      <c r="B7548" t="s">
        <v>72</v>
      </c>
      <c r="C7548">
        <f>IF(OR(Calculator!$M241="",Calculator!$M241=0),0,LN(Calculator!$M241))</f>
      </c>
    </row>
    <row r="7549" spans="1:3" x14ac:dyDescent="0.25">
      <c r="A7549">
        <v>241</v>
      </c>
      <c r="B7549" t="s">
        <v>73</v>
      </c>
      <c r="C7549">
        <f>IF(Calculator!$M241="",1,0)</f>
      </c>
    </row>
    <row r="7550" spans="1:3" x14ac:dyDescent="0.25">
      <c r="A7550">
        <v>241</v>
      </c>
      <c r="B7550" t="s">
        <v>74</v>
      </c>
      <c r="C7550">
        <f>IF(Calculator!$N241="",0,(Calculator!$N241-5.3)*IF(Calculator!$G241="Yes",1,0))</f>
      </c>
    </row>
    <row r="7551" spans="1:3" x14ac:dyDescent="0.25">
      <c r="A7551">
        <v>241</v>
      </c>
      <c r="B7551" t="s">
        <v>75</v>
      </c>
      <c r="C7551">
        <f>IF(Calculator!$N241="",0,(Calculator!$N241-5.3)*(1-IF(Calculator!$G241="Yes",1,0)))</f>
      </c>
    </row>
    <row r="7552" spans="1:3" x14ac:dyDescent="0.25">
      <c r="A7552">
        <v>241</v>
      </c>
      <c r="B7552" t="s">
        <v>76</v>
      </c>
      <c r="C7552">
        <f>IF(Calculator!$N241="",1,0)</f>
      </c>
    </row>
    <row r="7553" spans="1:3" x14ac:dyDescent="0.25">
      <c r="A7553">
        <v>241</v>
      </c>
      <c r="B7553" t="s">
        <v>77</v>
      </c>
      <c r="C7553">
        <f>1</f>
      </c>
    </row>
    <row r="7554" spans="1:3" x14ac:dyDescent="0.25">
      <c r="A7554">
        <v>242</v>
      </c>
      <c r="B7554" t="s">
        <v>47</v>
      </c>
      <c r="C7554">
        <f>(Calculator!$C242-55)/10</f>
      </c>
    </row>
    <row r="7555" spans="1:3" x14ac:dyDescent="0.25">
      <c r="A7555">
        <v>242</v>
      </c>
      <c r="B7555" t="s">
        <v>48</v>
      </c>
      <c r="C7555">
        <f>((Calculator!$C242-55)/10)^2</f>
      </c>
    </row>
    <row r="7556" spans="1:3" x14ac:dyDescent="0.25">
      <c r="A7556">
        <v>242</v>
      </c>
      <c r="B7556" t="s">
        <v>49</v>
      </c>
      <c r="C7556">
        <f>((Calculator!$D242-Calculator!$E242)*0.02586)-3.5</f>
      </c>
    </row>
    <row r="7557" spans="1:3" x14ac:dyDescent="0.25">
      <c r="A7557">
        <v>242</v>
      </c>
      <c r="B7557" t="s">
        <v>50</v>
      </c>
      <c r="C7557">
        <f>((Calculator!$E242*0.02586)-1.3)/0.3</f>
      </c>
    </row>
    <row r="7558" spans="1:3" x14ac:dyDescent="0.25">
      <c r="A7558">
        <v>242</v>
      </c>
      <c r="B7558" t="s">
        <v>51</v>
      </c>
      <c r="C7558">
        <f>(MIN(Calculator!$F242,110)-110)/20</f>
      </c>
    </row>
    <row r="7559" spans="1:3" x14ac:dyDescent="0.25">
      <c r="A7559">
        <v>242</v>
      </c>
      <c r="B7559" t="s">
        <v>52</v>
      </c>
      <c r="C7559">
        <f>(MAX(Calculator!$F242,110)-130)/20</f>
      </c>
    </row>
    <row r="7560" spans="1:3" x14ac:dyDescent="0.25">
      <c r="A7560">
        <v>242</v>
      </c>
      <c r="B7560" t="s">
        <v>17</v>
      </c>
      <c r="C7560">
        <f>IF(Calculator!$G242="Yes",1,0)</f>
      </c>
    </row>
    <row r="7561" spans="1:3" x14ac:dyDescent="0.25">
      <c r="A7561">
        <v>242</v>
      </c>
      <c r="B7561" t="s">
        <v>53</v>
      </c>
      <c r="C7561">
        <f>IF(Calculator!$H242="Yes",1,0)</f>
      </c>
    </row>
    <row r="7562" spans="1:3" x14ac:dyDescent="0.25">
      <c r="A7562">
        <v>242</v>
      </c>
      <c r="B7562" t="s">
        <v>54</v>
      </c>
      <c r="C7562">
        <f>(MIN(Calculator!$I242,30)-25)/5</f>
      </c>
    </row>
    <row r="7563" spans="1:3" x14ac:dyDescent="0.25">
      <c r="A7563">
        <v>242</v>
      </c>
      <c r="B7563" t="s">
        <v>55</v>
      </c>
      <c r="C7563">
        <f>(MAX(Calculator!$I242,30)-30)/5</f>
      </c>
    </row>
    <row r="7564" spans="1:3" x14ac:dyDescent="0.25">
      <c r="A7564">
        <v>242</v>
      </c>
      <c r="B7564" t="s">
        <v>56</v>
      </c>
      <c r="C7564">
        <f>(MIN(Calculator!$J242,60)-60)/-15</f>
      </c>
    </row>
    <row r="7565" spans="1:3" x14ac:dyDescent="0.25">
      <c r="A7565">
        <v>242</v>
      </c>
      <c r="B7565" t="s">
        <v>57</v>
      </c>
      <c r="C7565">
        <f>(MAX(Calculator!$J242,60)-90)/-15</f>
      </c>
    </row>
    <row r="7566" spans="1:3" x14ac:dyDescent="0.25">
      <c r="A7566">
        <v>242</v>
      </c>
      <c r="B7566" t="s">
        <v>58</v>
      </c>
      <c r="C7566">
        <f>IF(Calculator!$K242="Yes",1,0)</f>
      </c>
    </row>
    <row r="7567" spans="1:3" x14ac:dyDescent="0.25">
      <c r="A7567">
        <v>242</v>
      </c>
      <c r="B7567" t="s">
        <v>59</v>
      </c>
      <c r="C7567">
        <f>IF(Calculator!$L242="Yes",1,0)</f>
      </c>
    </row>
    <row r="7568" spans="1:3" x14ac:dyDescent="0.25">
      <c r="A7568">
        <v>242</v>
      </c>
      <c r="B7568" t="s">
        <v>60</v>
      </c>
      <c r="C7568">
        <f>((MAX(Calculator!$F242,110)-130)/20)*IF(Calculator!$K242="Yes",1,0)</f>
      </c>
    </row>
    <row r="7569" spans="1:3" x14ac:dyDescent="0.25">
      <c r="A7569">
        <v>242</v>
      </c>
      <c r="B7569" t="s">
        <v>61</v>
      </c>
      <c r="C7569">
        <f>((((Calculator!$D242-Calculator!$E242)*0.02586)-3.5))*IF(Calculator!$L242="Yes",1,0)</f>
      </c>
    </row>
    <row r="7570" spans="1:3" x14ac:dyDescent="0.25">
      <c r="A7570">
        <v>242</v>
      </c>
      <c r="B7570" t="s">
        <v>62</v>
      </c>
      <c r="C7570">
        <f>(((Calculator!$C242-55)/10)*(((((Calculator!$D242-Calculator!$E242)*0.02586)-3.5))))</f>
      </c>
    </row>
    <row r="7571" spans="1:3" x14ac:dyDescent="0.25">
      <c r="A7571">
        <v>242</v>
      </c>
      <c r="B7571" t="s">
        <v>63</v>
      </c>
      <c r="C7571">
        <f>(((Calculator!$C242-55)/10)*(((Calculator!$E242*0.02586)-1.3)/0.3))</f>
      </c>
    </row>
    <row r="7572" spans="1:3" x14ac:dyDescent="0.25">
      <c r="A7572">
        <v>242</v>
      </c>
      <c r="B7572" t="s">
        <v>64</v>
      </c>
      <c r="C7572">
        <f>(((Calculator!$C242-55)/10)*((MAX(Calculator!$F242,110)-130)/20))</f>
      </c>
    </row>
    <row r="7573" spans="1:3" x14ac:dyDescent="0.25">
      <c r="A7573">
        <v>242</v>
      </c>
      <c r="B7573" t="s">
        <v>65</v>
      </c>
      <c r="C7573">
        <f>(((Calculator!$C242-55)/10)*IF(Calculator!$G242="Yes",1,0))</f>
      </c>
    </row>
    <row r="7574" spans="1:3" x14ac:dyDescent="0.25">
      <c r="A7574">
        <v>242</v>
      </c>
      <c r="B7574" t="s">
        <v>66</v>
      </c>
      <c r="C7574">
        <f>(((Calculator!$C242-55)/10)*IF(Calculator!$H242="Yes",1,0))</f>
      </c>
    </row>
    <row r="7575" spans="1:3" x14ac:dyDescent="0.25">
      <c r="A7575">
        <v>242</v>
      </c>
      <c r="B7575" t="s">
        <v>67</v>
      </c>
      <c r="C7575">
        <f>(((Calculator!$C242-55)/10)*((MAX(Calculator!$I242,30)-30)/5))</f>
      </c>
    </row>
    <row r="7576" spans="1:3" x14ac:dyDescent="0.25">
      <c r="A7576">
        <v>242</v>
      </c>
      <c r="B7576" t="s">
        <v>68</v>
      </c>
      <c r="C7576">
        <f>(((Calculator!$C242-55)/10)*((MIN(Calculator!$J242,60)-60)/-15))</f>
      </c>
    </row>
    <row r="7577" spans="1:3" x14ac:dyDescent="0.25">
      <c r="A7577">
        <v>242</v>
      </c>
      <c r="B7577" t="s">
        <v>69</v>
      </c>
      <c r="C7577">
        <f>IF(AND(Calculator!$O242&lt;&gt;"",Calculator!$O242&gt;=4,Calculator!$O242&lt;=6),1,0)</f>
      </c>
    </row>
    <row r="7578" spans="1:3" x14ac:dyDescent="0.25">
      <c r="A7578">
        <v>242</v>
      </c>
      <c r="B7578" t="s">
        <v>70</v>
      </c>
      <c r="C7578">
        <f>IF(AND(Calculator!$O242&lt;&gt;"",Calculator!$O242&gt;=7,Calculator!$O242&lt;=10),1,0)</f>
      </c>
    </row>
    <row r="7579" spans="1:3" x14ac:dyDescent="0.25">
      <c r="A7579">
        <v>242</v>
      </c>
      <c r="B7579" t="s">
        <v>71</v>
      </c>
      <c r="C7579">
        <f>IF(Calculator!$O242="",1,0)</f>
      </c>
    </row>
    <row r="7580" spans="1:3" x14ac:dyDescent="0.25">
      <c r="A7580">
        <v>242</v>
      </c>
      <c r="B7580" t="s">
        <v>72</v>
      </c>
      <c r="C7580">
        <f>IF(OR(Calculator!$M242="",Calculator!$M242=0),0,LN(Calculator!$M242))</f>
      </c>
    </row>
    <row r="7581" spans="1:3" x14ac:dyDescent="0.25">
      <c r="A7581">
        <v>242</v>
      </c>
      <c r="B7581" t="s">
        <v>73</v>
      </c>
      <c r="C7581">
        <f>IF(Calculator!$M242="",1,0)</f>
      </c>
    </row>
    <row r="7582" spans="1:3" x14ac:dyDescent="0.25">
      <c r="A7582">
        <v>242</v>
      </c>
      <c r="B7582" t="s">
        <v>74</v>
      </c>
      <c r="C7582">
        <f>IF(Calculator!$N242="",0,(Calculator!$N242-5.3)*IF(Calculator!$G242="Yes",1,0))</f>
      </c>
    </row>
    <row r="7583" spans="1:3" x14ac:dyDescent="0.25">
      <c r="A7583">
        <v>242</v>
      </c>
      <c r="B7583" t="s">
        <v>75</v>
      </c>
      <c r="C7583">
        <f>IF(Calculator!$N242="",0,(Calculator!$N242-5.3)*(1-IF(Calculator!$G242="Yes",1,0)))</f>
      </c>
    </row>
    <row r="7584" spans="1:3" x14ac:dyDescent="0.25">
      <c r="A7584">
        <v>242</v>
      </c>
      <c r="B7584" t="s">
        <v>76</v>
      </c>
      <c r="C7584">
        <f>IF(Calculator!$N242="",1,0)</f>
      </c>
    </row>
    <row r="7585" spans="1:3" x14ac:dyDescent="0.25">
      <c r="A7585">
        <v>242</v>
      </c>
      <c r="B7585" t="s">
        <v>77</v>
      </c>
      <c r="C7585">
        <f>1</f>
      </c>
    </row>
    <row r="7586" spans="1:3" x14ac:dyDescent="0.25">
      <c r="A7586">
        <v>243</v>
      </c>
      <c r="B7586" t="s">
        <v>47</v>
      </c>
      <c r="C7586">
        <f>(Calculator!$C243-55)/10</f>
      </c>
    </row>
    <row r="7587" spans="1:3" x14ac:dyDescent="0.25">
      <c r="A7587">
        <v>243</v>
      </c>
      <c r="B7587" t="s">
        <v>48</v>
      </c>
      <c r="C7587">
        <f>((Calculator!$C243-55)/10)^2</f>
      </c>
    </row>
    <row r="7588" spans="1:3" x14ac:dyDescent="0.25">
      <c r="A7588">
        <v>243</v>
      </c>
      <c r="B7588" t="s">
        <v>49</v>
      </c>
      <c r="C7588">
        <f>((Calculator!$D243-Calculator!$E243)*0.02586)-3.5</f>
      </c>
    </row>
    <row r="7589" spans="1:3" x14ac:dyDescent="0.25">
      <c r="A7589">
        <v>243</v>
      </c>
      <c r="B7589" t="s">
        <v>50</v>
      </c>
      <c r="C7589">
        <f>((Calculator!$E243*0.02586)-1.3)/0.3</f>
      </c>
    </row>
    <row r="7590" spans="1:3" x14ac:dyDescent="0.25">
      <c r="A7590">
        <v>243</v>
      </c>
      <c r="B7590" t="s">
        <v>51</v>
      </c>
      <c r="C7590">
        <f>(MIN(Calculator!$F243,110)-110)/20</f>
      </c>
    </row>
    <row r="7591" spans="1:3" x14ac:dyDescent="0.25">
      <c r="A7591">
        <v>243</v>
      </c>
      <c r="B7591" t="s">
        <v>52</v>
      </c>
      <c r="C7591">
        <f>(MAX(Calculator!$F243,110)-130)/20</f>
      </c>
    </row>
    <row r="7592" spans="1:3" x14ac:dyDescent="0.25">
      <c r="A7592">
        <v>243</v>
      </c>
      <c r="B7592" t="s">
        <v>17</v>
      </c>
      <c r="C7592">
        <f>IF(Calculator!$G243="Yes",1,0)</f>
      </c>
    </row>
    <row r="7593" spans="1:3" x14ac:dyDescent="0.25">
      <c r="A7593">
        <v>243</v>
      </c>
      <c r="B7593" t="s">
        <v>53</v>
      </c>
      <c r="C7593">
        <f>IF(Calculator!$H243="Yes",1,0)</f>
      </c>
    </row>
    <row r="7594" spans="1:3" x14ac:dyDescent="0.25">
      <c r="A7594">
        <v>243</v>
      </c>
      <c r="B7594" t="s">
        <v>54</v>
      </c>
      <c r="C7594">
        <f>(MIN(Calculator!$I243,30)-25)/5</f>
      </c>
    </row>
    <row r="7595" spans="1:3" x14ac:dyDescent="0.25">
      <c r="A7595">
        <v>243</v>
      </c>
      <c r="B7595" t="s">
        <v>55</v>
      </c>
      <c r="C7595">
        <f>(MAX(Calculator!$I243,30)-30)/5</f>
      </c>
    </row>
    <row r="7596" spans="1:3" x14ac:dyDescent="0.25">
      <c r="A7596">
        <v>243</v>
      </c>
      <c r="B7596" t="s">
        <v>56</v>
      </c>
      <c r="C7596">
        <f>(MIN(Calculator!$J243,60)-60)/-15</f>
      </c>
    </row>
    <row r="7597" spans="1:3" x14ac:dyDescent="0.25">
      <c r="A7597">
        <v>243</v>
      </c>
      <c r="B7597" t="s">
        <v>57</v>
      </c>
      <c r="C7597">
        <f>(MAX(Calculator!$J243,60)-90)/-15</f>
      </c>
    </row>
    <row r="7598" spans="1:3" x14ac:dyDescent="0.25">
      <c r="A7598">
        <v>243</v>
      </c>
      <c r="B7598" t="s">
        <v>58</v>
      </c>
      <c r="C7598">
        <f>IF(Calculator!$K243="Yes",1,0)</f>
      </c>
    </row>
    <row r="7599" spans="1:3" x14ac:dyDescent="0.25">
      <c r="A7599">
        <v>243</v>
      </c>
      <c r="B7599" t="s">
        <v>59</v>
      </c>
      <c r="C7599">
        <f>IF(Calculator!$L243="Yes",1,0)</f>
      </c>
    </row>
    <row r="7600" spans="1:3" x14ac:dyDescent="0.25">
      <c r="A7600">
        <v>243</v>
      </c>
      <c r="B7600" t="s">
        <v>60</v>
      </c>
      <c r="C7600">
        <f>((MAX(Calculator!$F243,110)-130)/20)*IF(Calculator!$K243="Yes",1,0)</f>
      </c>
    </row>
    <row r="7601" spans="1:3" x14ac:dyDescent="0.25">
      <c r="A7601">
        <v>243</v>
      </c>
      <c r="B7601" t="s">
        <v>61</v>
      </c>
      <c r="C7601">
        <f>((((Calculator!$D243-Calculator!$E243)*0.02586)-3.5))*IF(Calculator!$L243="Yes",1,0)</f>
      </c>
    </row>
    <row r="7602" spans="1:3" x14ac:dyDescent="0.25">
      <c r="A7602">
        <v>243</v>
      </c>
      <c r="B7602" t="s">
        <v>62</v>
      </c>
      <c r="C7602">
        <f>(((Calculator!$C243-55)/10)*(((((Calculator!$D243-Calculator!$E243)*0.02586)-3.5))))</f>
      </c>
    </row>
    <row r="7603" spans="1:3" x14ac:dyDescent="0.25">
      <c r="A7603">
        <v>243</v>
      </c>
      <c r="B7603" t="s">
        <v>63</v>
      </c>
      <c r="C7603">
        <f>(((Calculator!$C243-55)/10)*(((Calculator!$E243*0.02586)-1.3)/0.3))</f>
      </c>
    </row>
    <row r="7604" spans="1:3" x14ac:dyDescent="0.25">
      <c r="A7604">
        <v>243</v>
      </c>
      <c r="B7604" t="s">
        <v>64</v>
      </c>
      <c r="C7604">
        <f>(((Calculator!$C243-55)/10)*((MAX(Calculator!$F243,110)-130)/20))</f>
      </c>
    </row>
    <row r="7605" spans="1:3" x14ac:dyDescent="0.25">
      <c r="A7605">
        <v>243</v>
      </c>
      <c r="B7605" t="s">
        <v>65</v>
      </c>
      <c r="C7605">
        <f>(((Calculator!$C243-55)/10)*IF(Calculator!$G243="Yes",1,0))</f>
      </c>
    </row>
    <row r="7606" spans="1:3" x14ac:dyDescent="0.25">
      <c r="A7606">
        <v>243</v>
      </c>
      <c r="B7606" t="s">
        <v>66</v>
      </c>
      <c r="C7606">
        <f>(((Calculator!$C243-55)/10)*IF(Calculator!$H243="Yes",1,0))</f>
      </c>
    </row>
    <row r="7607" spans="1:3" x14ac:dyDescent="0.25">
      <c r="A7607">
        <v>243</v>
      </c>
      <c r="B7607" t="s">
        <v>67</v>
      </c>
      <c r="C7607">
        <f>(((Calculator!$C243-55)/10)*((MAX(Calculator!$I243,30)-30)/5))</f>
      </c>
    </row>
    <row r="7608" spans="1:3" x14ac:dyDescent="0.25">
      <c r="A7608">
        <v>243</v>
      </c>
      <c r="B7608" t="s">
        <v>68</v>
      </c>
      <c r="C7608">
        <f>(((Calculator!$C243-55)/10)*((MIN(Calculator!$J243,60)-60)/-15))</f>
      </c>
    </row>
    <row r="7609" spans="1:3" x14ac:dyDescent="0.25">
      <c r="A7609">
        <v>243</v>
      </c>
      <c r="B7609" t="s">
        <v>69</v>
      </c>
      <c r="C7609">
        <f>IF(AND(Calculator!$O243&lt;&gt;"",Calculator!$O243&gt;=4,Calculator!$O243&lt;=6),1,0)</f>
      </c>
    </row>
    <row r="7610" spans="1:3" x14ac:dyDescent="0.25">
      <c r="A7610">
        <v>243</v>
      </c>
      <c r="B7610" t="s">
        <v>70</v>
      </c>
      <c r="C7610">
        <f>IF(AND(Calculator!$O243&lt;&gt;"",Calculator!$O243&gt;=7,Calculator!$O243&lt;=10),1,0)</f>
      </c>
    </row>
    <row r="7611" spans="1:3" x14ac:dyDescent="0.25">
      <c r="A7611">
        <v>243</v>
      </c>
      <c r="B7611" t="s">
        <v>71</v>
      </c>
      <c r="C7611">
        <f>IF(Calculator!$O243="",1,0)</f>
      </c>
    </row>
    <row r="7612" spans="1:3" x14ac:dyDescent="0.25">
      <c r="A7612">
        <v>243</v>
      </c>
      <c r="B7612" t="s">
        <v>72</v>
      </c>
      <c r="C7612">
        <f>IF(OR(Calculator!$M243="",Calculator!$M243=0),0,LN(Calculator!$M243))</f>
      </c>
    </row>
    <row r="7613" spans="1:3" x14ac:dyDescent="0.25">
      <c r="A7613">
        <v>243</v>
      </c>
      <c r="B7613" t="s">
        <v>73</v>
      </c>
      <c r="C7613">
        <f>IF(Calculator!$M243="",1,0)</f>
      </c>
    </row>
    <row r="7614" spans="1:3" x14ac:dyDescent="0.25">
      <c r="A7614">
        <v>243</v>
      </c>
      <c r="B7614" t="s">
        <v>74</v>
      </c>
      <c r="C7614">
        <f>IF(Calculator!$N243="",0,(Calculator!$N243-5.3)*IF(Calculator!$G243="Yes",1,0))</f>
      </c>
    </row>
    <row r="7615" spans="1:3" x14ac:dyDescent="0.25">
      <c r="A7615">
        <v>243</v>
      </c>
      <c r="B7615" t="s">
        <v>75</v>
      </c>
      <c r="C7615">
        <f>IF(Calculator!$N243="",0,(Calculator!$N243-5.3)*(1-IF(Calculator!$G243="Yes",1,0)))</f>
      </c>
    </row>
    <row r="7616" spans="1:3" x14ac:dyDescent="0.25">
      <c r="A7616">
        <v>243</v>
      </c>
      <c r="B7616" t="s">
        <v>76</v>
      </c>
      <c r="C7616">
        <f>IF(Calculator!$N243="",1,0)</f>
      </c>
    </row>
    <row r="7617" spans="1:3" x14ac:dyDescent="0.25">
      <c r="A7617">
        <v>243</v>
      </c>
      <c r="B7617" t="s">
        <v>77</v>
      </c>
      <c r="C7617">
        <f>1</f>
      </c>
    </row>
    <row r="7618" spans="1:3" x14ac:dyDescent="0.25">
      <c r="A7618">
        <v>244</v>
      </c>
      <c r="B7618" t="s">
        <v>47</v>
      </c>
      <c r="C7618">
        <f>(Calculator!$C244-55)/10</f>
      </c>
    </row>
    <row r="7619" spans="1:3" x14ac:dyDescent="0.25">
      <c r="A7619">
        <v>244</v>
      </c>
      <c r="B7619" t="s">
        <v>48</v>
      </c>
      <c r="C7619">
        <f>((Calculator!$C244-55)/10)^2</f>
      </c>
    </row>
    <row r="7620" spans="1:3" x14ac:dyDescent="0.25">
      <c r="A7620">
        <v>244</v>
      </c>
      <c r="B7620" t="s">
        <v>49</v>
      </c>
      <c r="C7620">
        <f>((Calculator!$D244-Calculator!$E244)*0.02586)-3.5</f>
      </c>
    </row>
    <row r="7621" spans="1:3" x14ac:dyDescent="0.25">
      <c r="A7621">
        <v>244</v>
      </c>
      <c r="B7621" t="s">
        <v>50</v>
      </c>
      <c r="C7621">
        <f>((Calculator!$E244*0.02586)-1.3)/0.3</f>
      </c>
    </row>
    <row r="7622" spans="1:3" x14ac:dyDescent="0.25">
      <c r="A7622">
        <v>244</v>
      </c>
      <c r="B7622" t="s">
        <v>51</v>
      </c>
      <c r="C7622">
        <f>(MIN(Calculator!$F244,110)-110)/20</f>
      </c>
    </row>
    <row r="7623" spans="1:3" x14ac:dyDescent="0.25">
      <c r="A7623">
        <v>244</v>
      </c>
      <c r="B7623" t="s">
        <v>52</v>
      </c>
      <c r="C7623">
        <f>(MAX(Calculator!$F244,110)-130)/20</f>
      </c>
    </row>
    <row r="7624" spans="1:3" x14ac:dyDescent="0.25">
      <c r="A7624">
        <v>244</v>
      </c>
      <c r="B7624" t="s">
        <v>17</v>
      </c>
      <c r="C7624">
        <f>IF(Calculator!$G244="Yes",1,0)</f>
      </c>
    </row>
    <row r="7625" spans="1:3" x14ac:dyDescent="0.25">
      <c r="A7625">
        <v>244</v>
      </c>
      <c r="B7625" t="s">
        <v>53</v>
      </c>
      <c r="C7625">
        <f>IF(Calculator!$H244="Yes",1,0)</f>
      </c>
    </row>
    <row r="7626" spans="1:3" x14ac:dyDescent="0.25">
      <c r="A7626">
        <v>244</v>
      </c>
      <c r="B7626" t="s">
        <v>54</v>
      </c>
      <c r="C7626">
        <f>(MIN(Calculator!$I244,30)-25)/5</f>
      </c>
    </row>
    <row r="7627" spans="1:3" x14ac:dyDescent="0.25">
      <c r="A7627">
        <v>244</v>
      </c>
      <c r="B7627" t="s">
        <v>55</v>
      </c>
      <c r="C7627">
        <f>(MAX(Calculator!$I244,30)-30)/5</f>
      </c>
    </row>
    <row r="7628" spans="1:3" x14ac:dyDescent="0.25">
      <c r="A7628">
        <v>244</v>
      </c>
      <c r="B7628" t="s">
        <v>56</v>
      </c>
      <c r="C7628">
        <f>(MIN(Calculator!$J244,60)-60)/-15</f>
      </c>
    </row>
    <row r="7629" spans="1:3" x14ac:dyDescent="0.25">
      <c r="A7629">
        <v>244</v>
      </c>
      <c r="B7629" t="s">
        <v>57</v>
      </c>
      <c r="C7629">
        <f>(MAX(Calculator!$J244,60)-90)/-15</f>
      </c>
    </row>
    <row r="7630" spans="1:3" x14ac:dyDescent="0.25">
      <c r="A7630">
        <v>244</v>
      </c>
      <c r="B7630" t="s">
        <v>58</v>
      </c>
      <c r="C7630">
        <f>IF(Calculator!$K244="Yes",1,0)</f>
      </c>
    </row>
    <row r="7631" spans="1:3" x14ac:dyDescent="0.25">
      <c r="A7631">
        <v>244</v>
      </c>
      <c r="B7631" t="s">
        <v>59</v>
      </c>
      <c r="C7631">
        <f>IF(Calculator!$L244="Yes",1,0)</f>
      </c>
    </row>
    <row r="7632" spans="1:3" x14ac:dyDescent="0.25">
      <c r="A7632">
        <v>244</v>
      </c>
      <c r="B7632" t="s">
        <v>60</v>
      </c>
      <c r="C7632">
        <f>((MAX(Calculator!$F244,110)-130)/20)*IF(Calculator!$K244="Yes",1,0)</f>
      </c>
    </row>
    <row r="7633" spans="1:3" x14ac:dyDescent="0.25">
      <c r="A7633">
        <v>244</v>
      </c>
      <c r="B7633" t="s">
        <v>61</v>
      </c>
      <c r="C7633">
        <f>((((Calculator!$D244-Calculator!$E244)*0.02586)-3.5))*IF(Calculator!$L244="Yes",1,0)</f>
      </c>
    </row>
    <row r="7634" spans="1:3" x14ac:dyDescent="0.25">
      <c r="A7634">
        <v>244</v>
      </c>
      <c r="B7634" t="s">
        <v>62</v>
      </c>
      <c r="C7634">
        <f>(((Calculator!$C244-55)/10)*(((((Calculator!$D244-Calculator!$E244)*0.02586)-3.5))))</f>
      </c>
    </row>
    <row r="7635" spans="1:3" x14ac:dyDescent="0.25">
      <c r="A7635">
        <v>244</v>
      </c>
      <c r="B7635" t="s">
        <v>63</v>
      </c>
      <c r="C7635">
        <f>(((Calculator!$C244-55)/10)*(((Calculator!$E244*0.02586)-1.3)/0.3))</f>
      </c>
    </row>
    <row r="7636" spans="1:3" x14ac:dyDescent="0.25">
      <c r="A7636">
        <v>244</v>
      </c>
      <c r="B7636" t="s">
        <v>64</v>
      </c>
      <c r="C7636">
        <f>(((Calculator!$C244-55)/10)*((MAX(Calculator!$F244,110)-130)/20))</f>
      </c>
    </row>
    <row r="7637" spans="1:3" x14ac:dyDescent="0.25">
      <c r="A7637">
        <v>244</v>
      </c>
      <c r="B7637" t="s">
        <v>65</v>
      </c>
      <c r="C7637">
        <f>(((Calculator!$C244-55)/10)*IF(Calculator!$G244="Yes",1,0))</f>
      </c>
    </row>
    <row r="7638" spans="1:3" x14ac:dyDescent="0.25">
      <c r="A7638">
        <v>244</v>
      </c>
      <c r="B7638" t="s">
        <v>66</v>
      </c>
      <c r="C7638">
        <f>(((Calculator!$C244-55)/10)*IF(Calculator!$H244="Yes",1,0))</f>
      </c>
    </row>
    <row r="7639" spans="1:3" x14ac:dyDescent="0.25">
      <c r="A7639">
        <v>244</v>
      </c>
      <c r="B7639" t="s">
        <v>67</v>
      </c>
      <c r="C7639">
        <f>(((Calculator!$C244-55)/10)*((MAX(Calculator!$I244,30)-30)/5))</f>
      </c>
    </row>
    <row r="7640" spans="1:3" x14ac:dyDescent="0.25">
      <c r="A7640">
        <v>244</v>
      </c>
      <c r="B7640" t="s">
        <v>68</v>
      </c>
      <c r="C7640">
        <f>(((Calculator!$C244-55)/10)*((MIN(Calculator!$J244,60)-60)/-15))</f>
      </c>
    </row>
    <row r="7641" spans="1:3" x14ac:dyDescent="0.25">
      <c r="A7641">
        <v>244</v>
      </c>
      <c r="B7641" t="s">
        <v>69</v>
      </c>
      <c r="C7641">
        <f>IF(AND(Calculator!$O244&lt;&gt;"",Calculator!$O244&gt;=4,Calculator!$O244&lt;=6),1,0)</f>
      </c>
    </row>
    <row r="7642" spans="1:3" x14ac:dyDescent="0.25">
      <c r="A7642">
        <v>244</v>
      </c>
      <c r="B7642" t="s">
        <v>70</v>
      </c>
      <c r="C7642">
        <f>IF(AND(Calculator!$O244&lt;&gt;"",Calculator!$O244&gt;=7,Calculator!$O244&lt;=10),1,0)</f>
      </c>
    </row>
    <row r="7643" spans="1:3" x14ac:dyDescent="0.25">
      <c r="A7643">
        <v>244</v>
      </c>
      <c r="B7643" t="s">
        <v>71</v>
      </c>
      <c r="C7643">
        <f>IF(Calculator!$O244="",1,0)</f>
      </c>
    </row>
    <row r="7644" spans="1:3" x14ac:dyDescent="0.25">
      <c r="A7644">
        <v>244</v>
      </c>
      <c r="B7644" t="s">
        <v>72</v>
      </c>
      <c r="C7644">
        <f>IF(OR(Calculator!$M244="",Calculator!$M244=0),0,LN(Calculator!$M244))</f>
      </c>
    </row>
    <row r="7645" spans="1:3" x14ac:dyDescent="0.25">
      <c r="A7645">
        <v>244</v>
      </c>
      <c r="B7645" t="s">
        <v>73</v>
      </c>
      <c r="C7645">
        <f>IF(Calculator!$M244="",1,0)</f>
      </c>
    </row>
    <row r="7646" spans="1:3" x14ac:dyDescent="0.25">
      <c r="A7646">
        <v>244</v>
      </c>
      <c r="B7646" t="s">
        <v>74</v>
      </c>
      <c r="C7646">
        <f>IF(Calculator!$N244="",0,(Calculator!$N244-5.3)*IF(Calculator!$G244="Yes",1,0))</f>
      </c>
    </row>
    <row r="7647" spans="1:3" x14ac:dyDescent="0.25">
      <c r="A7647">
        <v>244</v>
      </c>
      <c r="B7647" t="s">
        <v>75</v>
      </c>
      <c r="C7647">
        <f>IF(Calculator!$N244="",0,(Calculator!$N244-5.3)*(1-IF(Calculator!$G244="Yes",1,0)))</f>
      </c>
    </row>
    <row r="7648" spans="1:3" x14ac:dyDescent="0.25">
      <c r="A7648">
        <v>244</v>
      </c>
      <c r="B7648" t="s">
        <v>76</v>
      </c>
      <c r="C7648">
        <f>IF(Calculator!$N244="",1,0)</f>
      </c>
    </row>
    <row r="7649" spans="1:3" x14ac:dyDescent="0.25">
      <c r="A7649">
        <v>244</v>
      </c>
      <c r="B7649" t="s">
        <v>77</v>
      </c>
      <c r="C7649">
        <f>1</f>
      </c>
    </row>
    <row r="7650" spans="1:3" x14ac:dyDescent="0.25">
      <c r="A7650">
        <v>245</v>
      </c>
      <c r="B7650" t="s">
        <v>47</v>
      </c>
      <c r="C7650">
        <f>(Calculator!$C245-55)/10</f>
      </c>
    </row>
    <row r="7651" spans="1:3" x14ac:dyDescent="0.25">
      <c r="A7651">
        <v>245</v>
      </c>
      <c r="B7651" t="s">
        <v>48</v>
      </c>
      <c r="C7651">
        <f>((Calculator!$C245-55)/10)^2</f>
      </c>
    </row>
    <row r="7652" spans="1:3" x14ac:dyDescent="0.25">
      <c r="A7652">
        <v>245</v>
      </c>
      <c r="B7652" t="s">
        <v>49</v>
      </c>
      <c r="C7652">
        <f>((Calculator!$D245-Calculator!$E245)*0.02586)-3.5</f>
      </c>
    </row>
    <row r="7653" spans="1:3" x14ac:dyDescent="0.25">
      <c r="A7653">
        <v>245</v>
      </c>
      <c r="B7653" t="s">
        <v>50</v>
      </c>
      <c r="C7653">
        <f>((Calculator!$E245*0.02586)-1.3)/0.3</f>
      </c>
    </row>
    <row r="7654" spans="1:3" x14ac:dyDescent="0.25">
      <c r="A7654">
        <v>245</v>
      </c>
      <c r="B7654" t="s">
        <v>51</v>
      </c>
      <c r="C7654">
        <f>(MIN(Calculator!$F245,110)-110)/20</f>
      </c>
    </row>
    <row r="7655" spans="1:3" x14ac:dyDescent="0.25">
      <c r="A7655">
        <v>245</v>
      </c>
      <c r="B7655" t="s">
        <v>52</v>
      </c>
      <c r="C7655">
        <f>(MAX(Calculator!$F245,110)-130)/20</f>
      </c>
    </row>
    <row r="7656" spans="1:3" x14ac:dyDescent="0.25">
      <c r="A7656">
        <v>245</v>
      </c>
      <c r="B7656" t="s">
        <v>17</v>
      </c>
      <c r="C7656">
        <f>IF(Calculator!$G245="Yes",1,0)</f>
      </c>
    </row>
    <row r="7657" spans="1:3" x14ac:dyDescent="0.25">
      <c r="A7657">
        <v>245</v>
      </c>
      <c r="B7657" t="s">
        <v>53</v>
      </c>
      <c r="C7657">
        <f>IF(Calculator!$H245="Yes",1,0)</f>
      </c>
    </row>
    <row r="7658" spans="1:3" x14ac:dyDescent="0.25">
      <c r="A7658">
        <v>245</v>
      </c>
      <c r="B7658" t="s">
        <v>54</v>
      </c>
      <c r="C7658">
        <f>(MIN(Calculator!$I245,30)-25)/5</f>
      </c>
    </row>
    <row r="7659" spans="1:3" x14ac:dyDescent="0.25">
      <c r="A7659">
        <v>245</v>
      </c>
      <c r="B7659" t="s">
        <v>55</v>
      </c>
      <c r="C7659">
        <f>(MAX(Calculator!$I245,30)-30)/5</f>
      </c>
    </row>
    <row r="7660" spans="1:3" x14ac:dyDescent="0.25">
      <c r="A7660">
        <v>245</v>
      </c>
      <c r="B7660" t="s">
        <v>56</v>
      </c>
      <c r="C7660">
        <f>(MIN(Calculator!$J245,60)-60)/-15</f>
      </c>
    </row>
    <row r="7661" spans="1:3" x14ac:dyDescent="0.25">
      <c r="A7661">
        <v>245</v>
      </c>
      <c r="B7661" t="s">
        <v>57</v>
      </c>
      <c r="C7661">
        <f>(MAX(Calculator!$J245,60)-90)/-15</f>
      </c>
    </row>
    <row r="7662" spans="1:3" x14ac:dyDescent="0.25">
      <c r="A7662">
        <v>245</v>
      </c>
      <c r="B7662" t="s">
        <v>58</v>
      </c>
      <c r="C7662">
        <f>IF(Calculator!$K245="Yes",1,0)</f>
      </c>
    </row>
    <row r="7663" spans="1:3" x14ac:dyDescent="0.25">
      <c r="A7663">
        <v>245</v>
      </c>
      <c r="B7663" t="s">
        <v>59</v>
      </c>
      <c r="C7663">
        <f>IF(Calculator!$L245="Yes",1,0)</f>
      </c>
    </row>
    <row r="7664" spans="1:3" x14ac:dyDescent="0.25">
      <c r="A7664">
        <v>245</v>
      </c>
      <c r="B7664" t="s">
        <v>60</v>
      </c>
      <c r="C7664">
        <f>((MAX(Calculator!$F245,110)-130)/20)*IF(Calculator!$K245="Yes",1,0)</f>
      </c>
    </row>
    <row r="7665" spans="1:3" x14ac:dyDescent="0.25">
      <c r="A7665">
        <v>245</v>
      </c>
      <c r="B7665" t="s">
        <v>61</v>
      </c>
      <c r="C7665">
        <f>((((Calculator!$D245-Calculator!$E245)*0.02586)-3.5))*IF(Calculator!$L245="Yes",1,0)</f>
      </c>
    </row>
    <row r="7666" spans="1:3" x14ac:dyDescent="0.25">
      <c r="A7666">
        <v>245</v>
      </c>
      <c r="B7666" t="s">
        <v>62</v>
      </c>
      <c r="C7666">
        <f>(((Calculator!$C245-55)/10)*(((((Calculator!$D245-Calculator!$E245)*0.02586)-3.5))))</f>
      </c>
    </row>
    <row r="7667" spans="1:3" x14ac:dyDescent="0.25">
      <c r="A7667">
        <v>245</v>
      </c>
      <c r="B7667" t="s">
        <v>63</v>
      </c>
      <c r="C7667">
        <f>(((Calculator!$C245-55)/10)*(((Calculator!$E245*0.02586)-1.3)/0.3))</f>
      </c>
    </row>
    <row r="7668" spans="1:3" x14ac:dyDescent="0.25">
      <c r="A7668">
        <v>245</v>
      </c>
      <c r="B7668" t="s">
        <v>64</v>
      </c>
      <c r="C7668">
        <f>(((Calculator!$C245-55)/10)*((MAX(Calculator!$F245,110)-130)/20))</f>
      </c>
    </row>
    <row r="7669" spans="1:3" x14ac:dyDescent="0.25">
      <c r="A7669">
        <v>245</v>
      </c>
      <c r="B7669" t="s">
        <v>65</v>
      </c>
      <c r="C7669">
        <f>(((Calculator!$C245-55)/10)*IF(Calculator!$G245="Yes",1,0))</f>
      </c>
    </row>
    <row r="7670" spans="1:3" x14ac:dyDescent="0.25">
      <c r="A7670">
        <v>245</v>
      </c>
      <c r="B7670" t="s">
        <v>66</v>
      </c>
      <c r="C7670">
        <f>(((Calculator!$C245-55)/10)*IF(Calculator!$H245="Yes",1,0))</f>
      </c>
    </row>
    <row r="7671" spans="1:3" x14ac:dyDescent="0.25">
      <c r="A7671">
        <v>245</v>
      </c>
      <c r="B7671" t="s">
        <v>67</v>
      </c>
      <c r="C7671">
        <f>(((Calculator!$C245-55)/10)*((MAX(Calculator!$I245,30)-30)/5))</f>
      </c>
    </row>
    <row r="7672" spans="1:3" x14ac:dyDescent="0.25">
      <c r="A7672">
        <v>245</v>
      </c>
      <c r="B7672" t="s">
        <v>68</v>
      </c>
      <c r="C7672">
        <f>(((Calculator!$C245-55)/10)*((MIN(Calculator!$J245,60)-60)/-15))</f>
      </c>
    </row>
    <row r="7673" spans="1:3" x14ac:dyDescent="0.25">
      <c r="A7673">
        <v>245</v>
      </c>
      <c r="B7673" t="s">
        <v>69</v>
      </c>
      <c r="C7673">
        <f>IF(AND(Calculator!$O245&lt;&gt;"",Calculator!$O245&gt;=4,Calculator!$O245&lt;=6),1,0)</f>
      </c>
    </row>
    <row r="7674" spans="1:3" x14ac:dyDescent="0.25">
      <c r="A7674">
        <v>245</v>
      </c>
      <c r="B7674" t="s">
        <v>70</v>
      </c>
      <c r="C7674">
        <f>IF(AND(Calculator!$O245&lt;&gt;"",Calculator!$O245&gt;=7,Calculator!$O245&lt;=10),1,0)</f>
      </c>
    </row>
    <row r="7675" spans="1:3" x14ac:dyDescent="0.25">
      <c r="A7675">
        <v>245</v>
      </c>
      <c r="B7675" t="s">
        <v>71</v>
      </c>
      <c r="C7675">
        <f>IF(Calculator!$O245="",1,0)</f>
      </c>
    </row>
    <row r="7676" spans="1:3" x14ac:dyDescent="0.25">
      <c r="A7676">
        <v>245</v>
      </c>
      <c r="B7676" t="s">
        <v>72</v>
      </c>
      <c r="C7676">
        <f>IF(OR(Calculator!$M245="",Calculator!$M245=0),0,LN(Calculator!$M245))</f>
      </c>
    </row>
    <row r="7677" spans="1:3" x14ac:dyDescent="0.25">
      <c r="A7677">
        <v>245</v>
      </c>
      <c r="B7677" t="s">
        <v>73</v>
      </c>
      <c r="C7677">
        <f>IF(Calculator!$M245="",1,0)</f>
      </c>
    </row>
    <row r="7678" spans="1:3" x14ac:dyDescent="0.25">
      <c r="A7678">
        <v>245</v>
      </c>
      <c r="B7678" t="s">
        <v>74</v>
      </c>
      <c r="C7678">
        <f>IF(Calculator!$N245="",0,(Calculator!$N245-5.3)*IF(Calculator!$G245="Yes",1,0))</f>
      </c>
    </row>
    <row r="7679" spans="1:3" x14ac:dyDescent="0.25">
      <c r="A7679">
        <v>245</v>
      </c>
      <c r="B7679" t="s">
        <v>75</v>
      </c>
      <c r="C7679">
        <f>IF(Calculator!$N245="",0,(Calculator!$N245-5.3)*(1-IF(Calculator!$G245="Yes",1,0)))</f>
      </c>
    </row>
    <row r="7680" spans="1:3" x14ac:dyDescent="0.25">
      <c r="A7680">
        <v>245</v>
      </c>
      <c r="B7680" t="s">
        <v>76</v>
      </c>
      <c r="C7680">
        <f>IF(Calculator!$N245="",1,0)</f>
      </c>
    </row>
    <row r="7681" spans="1:3" x14ac:dyDescent="0.25">
      <c r="A7681">
        <v>245</v>
      </c>
      <c r="B7681" t="s">
        <v>77</v>
      </c>
      <c r="C7681">
        <f>1</f>
      </c>
    </row>
    <row r="7682" spans="1:3" x14ac:dyDescent="0.25">
      <c r="A7682">
        <v>246</v>
      </c>
      <c r="B7682" t="s">
        <v>47</v>
      </c>
      <c r="C7682">
        <f>(Calculator!$C246-55)/10</f>
      </c>
    </row>
    <row r="7683" spans="1:3" x14ac:dyDescent="0.25">
      <c r="A7683">
        <v>246</v>
      </c>
      <c r="B7683" t="s">
        <v>48</v>
      </c>
      <c r="C7683">
        <f>((Calculator!$C246-55)/10)^2</f>
      </c>
    </row>
    <row r="7684" spans="1:3" x14ac:dyDescent="0.25">
      <c r="A7684">
        <v>246</v>
      </c>
      <c r="B7684" t="s">
        <v>49</v>
      </c>
      <c r="C7684">
        <f>((Calculator!$D246-Calculator!$E246)*0.02586)-3.5</f>
      </c>
    </row>
    <row r="7685" spans="1:3" x14ac:dyDescent="0.25">
      <c r="A7685">
        <v>246</v>
      </c>
      <c r="B7685" t="s">
        <v>50</v>
      </c>
      <c r="C7685">
        <f>((Calculator!$E246*0.02586)-1.3)/0.3</f>
      </c>
    </row>
    <row r="7686" spans="1:3" x14ac:dyDescent="0.25">
      <c r="A7686">
        <v>246</v>
      </c>
      <c r="B7686" t="s">
        <v>51</v>
      </c>
      <c r="C7686">
        <f>(MIN(Calculator!$F246,110)-110)/20</f>
      </c>
    </row>
    <row r="7687" spans="1:3" x14ac:dyDescent="0.25">
      <c r="A7687">
        <v>246</v>
      </c>
      <c r="B7687" t="s">
        <v>52</v>
      </c>
      <c r="C7687">
        <f>(MAX(Calculator!$F246,110)-130)/20</f>
      </c>
    </row>
    <row r="7688" spans="1:3" x14ac:dyDescent="0.25">
      <c r="A7688">
        <v>246</v>
      </c>
      <c r="B7688" t="s">
        <v>17</v>
      </c>
      <c r="C7688">
        <f>IF(Calculator!$G246="Yes",1,0)</f>
      </c>
    </row>
    <row r="7689" spans="1:3" x14ac:dyDescent="0.25">
      <c r="A7689">
        <v>246</v>
      </c>
      <c r="B7689" t="s">
        <v>53</v>
      </c>
      <c r="C7689">
        <f>IF(Calculator!$H246="Yes",1,0)</f>
      </c>
    </row>
    <row r="7690" spans="1:3" x14ac:dyDescent="0.25">
      <c r="A7690">
        <v>246</v>
      </c>
      <c r="B7690" t="s">
        <v>54</v>
      </c>
      <c r="C7690">
        <f>(MIN(Calculator!$I246,30)-25)/5</f>
      </c>
    </row>
    <row r="7691" spans="1:3" x14ac:dyDescent="0.25">
      <c r="A7691">
        <v>246</v>
      </c>
      <c r="B7691" t="s">
        <v>55</v>
      </c>
      <c r="C7691">
        <f>(MAX(Calculator!$I246,30)-30)/5</f>
      </c>
    </row>
    <row r="7692" spans="1:3" x14ac:dyDescent="0.25">
      <c r="A7692">
        <v>246</v>
      </c>
      <c r="B7692" t="s">
        <v>56</v>
      </c>
      <c r="C7692">
        <f>(MIN(Calculator!$J246,60)-60)/-15</f>
      </c>
    </row>
    <row r="7693" spans="1:3" x14ac:dyDescent="0.25">
      <c r="A7693">
        <v>246</v>
      </c>
      <c r="B7693" t="s">
        <v>57</v>
      </c>
      <c r="C7693">
        <f>(MAX(Calculator!$J246,60)-90)/-15</f>
      </c>
    </row>
    <row r="7694" spans="1:3" x14ac:dyDescent="0.25">
      <c r="A7694">
        <v>246</v>
      </c>
      <c r="B7694" t="s">
        <v>58</v>
      </c>
      <c r="C7694">
        <f>IF(Calculator!$K246="Yes",1,0)</f>
      </c>
    </row>
    <row r="7695" spans="1:3" x14ac:dyDescent="0.25">
      <c r="A7695">
        <v>246</v>
      </c>
      <c r="B7695" t="s">
        <v>59</v>
      </c>
      <c r="C7695">
        <f>IF(Calculator!$L246="Yes",1,0)</f>
      </c>
    </row>
    <row r="7696" spans="1:3" x14ac:dyDescent="0.25">
      <c r="A7696">
        <v>246</v>
      </c>
      <c r="B7696" t="s">
        <v>60</v>
      </c>
      <c r="C7696">
        <f>((MAX(Calculator!$F246,110)-130)/20)*IF(Calculator!$K246="Yes",1,0)</f>
      </c>
    </row>
    <row r="7697" spans="1:3" x14ac:dyDescent="0.25">
      <c r="A7697">
        <v>246</v>
      </c>
      <c r="B7697" t="s">
        <v>61</v>
      </c>
      <c r="C7697">
        <f>((((Calculator!$D246-Calculator!$E246)*0.02586)-3.5))*IF(Calculator!$L246="Yes",1,0)</f>
      </c>
    </row>
    <row r="7698" spans="1:3" x14ac:dyDescent="0.25">
      <c r="A7698">
        <v>246</v>
      </c>
      <c r="B7698" t="s">
        <v>62</v>
      </c>
      <c r="C7698">
        <f>(((Calculator!$C246-55)/10)*(((((Calculator!$D246-Calculator!$E246)*0.02586)-3.5))))</f>
      </c>
    </row>
    <row r="7699" spans="1:3" x14ac:dyDescent="0.25">
      <c r="A7699">
        <v>246</v>
      </c>
      <c r="B7699" t="s">
        <v>63</v>
      </c>
      <c r="C7699">
        <f>(((Calculator!$C246-55)/10)*(((Calculator!$E246*0.02586)-1.3)/0.3))</f>
      </c>
    </row>
    <row r="7700" spans="1:3" x14ac:dyDescent="0.25">
      <c r="A7700">
        <v>246</v>
      </c>
      <c r="B7700" t="s">
        <v>64</v>
      </c>
      <c r="C7700">
        <f>(((Calculator!$C246-55)/10)*((MAX(Calculator!$F246,110)-130)/20))</f>
      </c>
    </row>
    <row r="7701" spans="1:3" x14ac:dyDescent="0.25">
      <c r="A7701">
        <v>246</v>
      </c>
      <c r="B7701" t="s">
        <v>65</v>
      </c>
      <c r="C7701">
        <f>(((Calculator!$C246-55)/10)*IF(Calculator!$G246="Yes",1,0))</f>
      </c>
    </row>
    <row r="7702" spans="1:3" x14ac:dyDescent="0.25">
      <c r="A7702">
        <v>246</v>
      </c>
      <c r="B7702" t="s">
        <v>66</v>
      </c>
      <c r="C7702">
        <f>(((Calculator!$C246-55)/10)*IF(Calculator!$H246="Yes",1,0))</f>
      </c>
    </row>
    <row r="7703" spans="1:3" x14ac:dyDescent="0.25">
      <c r="A7703">
        <v>246</v>
      </c>
      <c r="B7703" t="s">
        <v>67</v>
      </c>
      <c r="C7703">
        <f>(((Calculator!$C246-55)/10)*((MAX(Calculator!$I246,30)-30)/5))</f>
      </c>
    </row>
    <row r="7704" spans="1:3" x14ac:dyDescent="0.25">
      <c r="A7704">
        <v>246</v>
      </c>
      <c r="B7704" t="s">
        <v>68</v>
      </c>
      <c r="C7704">
        <f>(((Calculator!$C246-55)/10)*((MIN(Calculator!$J246,60)-60)/-15))</f>
      </c>
    </row>
    <row r="7705" spans="1:3" x14ac:dyDescent="0.25">
      <c r="A7705">
        <v>246</v>
      </c>
      <c r="B7705" t="s">
        <v>69</v>
      </c>
      <c r="C7705">
        <f>IF(AND(Calculator!$O246&lt;&gt;"",Calculator!$O246&gt;=4,Calculator!$O246&lt;=6),1,0)</f>
      </c>
    </row>
    <row r="7706" spans="1:3" x14ac:dyDescent="0.25">
      <c r="A7706">
        <v>246</v>
      </c>
      <c r="B7706" t="s">
        <v>70</v>
      </c>
      <c r="C7706">
        <f>IF(AND(Calculator!$O246&lt;&gt;"",Calculator!$O246&gt;=7,Calculator!$O246&lt;=10),1,0)</f>
      </c>
    </row>
    <row r="7707" spans="1:3" x14ac:dyDescent="0.25">
      <c r="A7707">
        <v>246</v>
      </c>
      <c r="B7707" t="s">
        <v>71</v>
      </c>
      <c r="C7707">
        <f>IF(Calculator!$O246="",1,0)</f>
      </c>
    </row>
    <row r="7708" spans="1:3" x14ac:dyDescent="0.25">
      <c r="A7708">
        <v>246</v>
      </c>
      <c r="B7708" t="s">
        <v>72</v>
      </c>
      <c r="C7708">
        <f>IF(OR(Calculator!$M246="",Calculator!$M246=0),0,LN(Calculator!$M246))</f>
      </c>
    </row>
    <row r="7709" spans="1:3" x14ac:dyDescent="0.25">
      <c r="A7709">
        <v>246</v>
      </c>
      <c r="B7709" t="s">
        <v>73</v>
      </c>
      <c r="C7709">
        <f>IF(Calculator!$M246="",1,0)</f>
      </c>
    </row>
    <row r="7710" spans="1:3" x14ac:dyDescent="0.25">
      <c r="A7710">
        <v>246</v>
      </c>
      <c r="B7710" t="s">
        <v>74</v>
      </c>
      <c r="C7710">
        <f>IF(Calculator!$N246="",0,(Calculator!$N246-5.3)*IF(Calculator!$G246="Yes",1,0))</f>
      </c>
    </row>
    <row r="7711" spans="1:3" x14ac:dyDescent="0.25">
      <c r="A7711">
        <v>246</v>
      </c>
      <c r="B7711" t="s">
        <v>75</v>
      </c>
      <c r="C7711">
        <f>IF(Calculator!$N246="",0,(Calculator!$N246-5.3)*(1-IF(Calculator!$G246="Yes",1,0)))</f>
      </c>
    </row>
    <row r="7712" spans="1:3" x14ac:dyDescent="0.25">
      <c r="A7712">
        <v>246</v>
      </c>
      <c r="B7712" t="s">
        <v>76</v>
      </c>
      <c r="C7712">
        <f>IF(Calculator!$N246="",1,0)</f>
      </c>
    </row>
    <row r="7713" spans="1:3" x14ac:dyDescent="0.25">
      <c r="A7713">
        <v>246</v>
      </c>
      <c r="B7713" t="s">
        <v>77</v>
      </c>
      <c r="C7713">
        <f>1</f>
      </c>
    </row>
    <row r="7714" spans="1:3" x14ac:dyDescent="0.25">
      <c r="A7714">
        <v>247</v>
      </c>
      <c r="B7714" t="s">
        <v>47</v>
      </c>
      <c r="C7714">
        <f>(Calculator!$C247-55)/10</f>
      </c>
    </row>
    <row r="7715" spans="1:3" x14ac:dyDescent="0.25">
      <c r="A7715">
        <v>247</v>
      </c>
      <c r="B7715" t="s">
        <v>48</v>
      </c>
      <c r="C7715">
        <f>((Calculator!$C247-55)/10)^2</f>
      </c>
    </row>
    <row r="7716" spans="1:3" x14ac:dyDescent="0.25">
      <c r="A7716">
        <v>247</v>
      </c>
      <c r="B7716" t="s">
        <v>49</v>
      </c>
      <c r="C7716">
        <f>((Calculator!$D247-Calculator!$E247)*0.02586)-3.5</f>
      </c>
    </row>
    <row r="7717" spans="1:3" x14ac:dyDescent="0.25">
      <c r="A7717">
        <v>247</v>
      </c>
      <c r="B7717" t="s">
        <v>50</v>
      </c>
      <c r="C7717">
        <f>((Calculator!$E247*0.02586)-1.3)/0.3</f>
      </c>
    </row>
    <row r="7718" spans="1:3" x14ac:dyDescent="0.25">
      <c r="A7718">
        <v>247</v>
      </c>
      <c r="B7718" t="s">
        <v>51</v>
      </c>
      <c r="C7718">
        <f>(MIN(Calculator!$F247,110)-110)/20</f>
      </c>
    </row>
    <row r="7719" spans="1:3" x14ac:dyDescent="0.25">
      <c r="A7719">
        <v>247</v>
      </c>
      <c r="B7719" t="s">
        <v>52</v>
      </c>
      <c r="C7719">
        <f>(MAX(Calculator!$F247,110)-130)/20</f>
      </c>
    </row>
    <row r="7720" spans="1:3" x14ac:dyDescent="0.25">
      <c r="A7720">
        <v>247</v>
      </c>
      <c r="B7720" t="s">
        <v>17</v>
      </c>
      <c r="C7720">
        <f>IF(Calculator!$G247="Yes",1,0)</f>
      </c>
    </row>
    <row r="7721" spans="1:3" x14ac:dyDescent="0.25">
      <c r="A7721">
        <v>247</v>
      </c>
      <c r="B7721" t="s">
        <v>53</v>
      </c>
      <c r="C7721">
        <f>IF(Calculator!$H247="Yes",1,0)</f>
      </c>
    </row>
    <row r="7722" spans="1:3" x14ac:dyDescent="0.25">
      <c r="A7722">
        <v>247</v>
      </c>
      <c r="B7722" t="s">
        <v>54</v>
      </c>
      <c r="C7722">
        <f>(MIN(Calculator!$I247,30)-25)/5</f>
      </c>
    </row>
    <row r="7723" spans="1:3" x14ac:dyDescent="0.25">
      <c r="A7723">
        <v>247</v>
      </c>
      <c r="B7723" t="s">
        <v>55</v>
      </c>
      <c r="C7723">
        <f>(MAX(Calculator!$I247,30)-30)/5</f>
      </c>
    </row>
    <row r="7724" spans="1:3" x14ac:dyDescent="0.25">
      <c r="A7724">
        <v>247</v>
      </c>
      <c r="B7724" t="s">
        <v>56</v>
      </c>
      <c r="C7724">
        <f>(MIN(Calculator!$J247,60)-60)/-15</f>
      </c>
    </row>
    <row r="7725" spans="1:3" x14ac:dyDescent="0.25">
      <c r="A7725">
        <v>247</v>
      </c>
      <c r="B7725" t="s">
        <v>57</v>
      </c>
      <c r="C7725">
        <f>(MAX(Calculator!$J247,60)-90)/-15</f>
      </c>
    </row>
    <row r="7726" spans="1:3" x14ac:dyDescent="0.25">
      <c r="A7726">
        <v>247</v>
      </c>
      <c r="B7726" t="s">
        <v>58</v>
      </c>
      <c r="C7726">
        <f>IF(Calculator!$K247="Yes",1,0)</f>
      </c>
    </row>
    <row r="7727" spans="1:3" x14ac:dyDescent="0.25">
      <c r="A7727">
        <v>247</v>
      </c>
      <c r="B7727" t="s">
        <v>59</v>
      </c>
      <c r="C7727">
        <f>IF(Calculator!$L247="Yes",1,0)</f>
      </c>
    </row>
    <row r="7728" spans="1:3" x14ac:dyDescent="0.25">
      <c r="A7728">
        <v>247</v>
      </c>
      <c r="B7728" t="s">
        <v>60</v>
      </c>
      <c r="C7728">
        <f>((MAX(Calculator!$F247,110)-130)/20)*IF(Calculator!$K247="Yes",1,0)</f>
      </c>
    </row>
    <row r="7729" spans="1:3" x14ac:dyDescent="0.25">
      <c r="A7729">
        <v>247</v>
      </c>
      <c r="B7729" t="s">
        <v>61</v>
      </c>
      <c r="C7729">
        <f>((((Calculator!$D247-Calculator!$E247)*0.02586)-3.5))*IF(Calculator!$L247="Yes",1,0)</f>
      </c>
    </row>
    <row r="7730" spans="1:3" x14ac:dyDescent="0.25">
      <c r="A7730">
        <v>247</v>
      </c>
      <c r="B7730" t="s">
        <v>62</v>
      </c>
      <c r="C7730">
        <f>(((Calculator!$C247-55)/10)*(((((Calculator!$D247-Calculator!$E247)*0.02586)-3.5))))</f>
      </c>
    </row>
    <row r="7731" spans="1:3" x14ac:dyDescent="0.25">
      <c r="A7731">
        <v>247</v>
      </c>
      <c r="B7731" t="s">
        <v>63</v>
      </c>
      <c r="C7731">
        <f>(((Calculator!$C247-55)/10)*(((Calculator!$E247*0.02586)-1.3)/0.3))</f>
      </c>
    </row>
    <row r="7732" spans="1:3" x14ac:dyDescent="0.25">
      <c r="A7732">
        <v>247</v>
      </c>
      <c r="B7732" t="s">
        <v>64</v>
      </c>
      <c r="C7732">
        <f>(((Calculator!$C247-55)/10)*((MAX(Calculator!$F247,110)-130)/20))</f>
      </c>
    </row>
    <row r="7733" spans="1:3" x14ac:dyDescent="0.25">
      <c r="A7733">
        <v>247</v>
      </c>
      <c r="B7733" t="s">
        <v>65</v>
      </c>
      <c r="C7733">
        <f>(((Calculator!$C247-55)/10)*IF(Calculator!$G247="Yes",1,0))</f>
      </c>
    </row>
    <row r="7734" spans="1:3" x14ac:dyDescent="0.25">
      <c r="A7734">
        <v>247</v>
      </c>
      <c r="B7734" t="s">
        <v>66</v>
      </c>
      <c r="C7734">
        <f>(((Calculator!$C247-55)/10)*IF(Calculator!$H247="Yes",1,0))</f>
      </c>
    </row>
    <row r="7735" spans="1:3" x14ac:dyDescent="0.25">
      <c r="A7735">
        <v>247</v>
      </c>
      <c r="B7735" t="s">
        <v>67</v>
      </c>
      <c r="C7735">
        <f>(((Calculator!$C247-55)/10)*((MAX(Calculator!$I247,30)-30)/5))</f>
      </c>
    </row>
    <row r="7736" spans="1:3" x14ac:dyDescent="0.25">
      <c r="A7736">
        <v>247</v>
      </c>
      <c r="B7736" t="s">
        <v>68</v>
      </c>
      <c r="C7736">
        <f>(((Calculator!$C247-55)/10)*((MIN(Calculator!$J247,60)-60)/-15))</f>
      </c>
    </row>
    <row r="7737" spans="1:3" x14ac:dyDescent="0.25">
      <c r="A7737">
        <v>247</v>
      </c>
      <c r="B7737" t="s">
        <v>69</v>
      </c>
      <c r="C7737">
        <f>IF(AND(Calculator!$O247&lt;&gt;"",Calculator!$O247&gt;=4,Calculator!$O247&lt;=6),1,0)</f>
      </c>
    </row>
    <row r="7738" spans="1:3" x14ac:dyDescent="0.25">
      <c r="A7738">
        <v>247</v>
      </c>
      <c r="B7738" t="s">
        <v>70</v>
      </c>
      <c r="C7738">
        <f>IF(AND(Calculator!$O247&lt;&gt;"",Calculator!$O247&gt;=7,Calculator!$O247&lt;=10),1,0)</f>
      </c>
    </row>
    <row r="7739" spans="1:3" x14ac:dyDescent="0.25">
      <c r="A7739">
        <v>247</v>
      </c>
      <c r="B7739" t="s">
        <v>71</v>
      </c>
      <c r="C7739">
        <f>IF(Calculator!$O247="",1,0)</f>
      </c>
    </row>
    <row r="7740" spans="1:3" x14ac:dyDescent="0.25">
      <c r="A7740">
        <v>247</v>
      </c>
      <c r="B7740" t="s">
        <v>72</v>
      </c>
      <c r="C7740">
        <f>IF(OR(Calculator!$M247="",Calculator!$M247=0),0,LN(Calculator!$M247))</f>
      </c>
    </row>
    <row r="7741" spans="1:3" x14ac:dyDescent="0.25">
      <c r="A7741">
        <v>247</v>
      </c>
      <c r="B7741" t="s">
        <v>73</v>
      </c>
      <c r="C7741">
        <f>IF(Calculator!$M247="",1,0)</f>
      </c>
    </row>
    <row r="7742" spans="1:3" x14ac:dyDescent="0.25">
      <c r="A7742">
        <v>247</v>
      </c>
      <c r="B7742" t="s">
        <v>74</v>
      </c>
      <c r="C7742">
        <f>IF(Calculator!$N247="",0,(Calculator!$N247-5.3)*IF(Calculator!$G247="Yes",1,0))</f>
      </c>
    </row>
    <row r="7743" spans="1:3" x14ac:dyDescent="0.25">
      <c r="A7743">
        <v>247</v>
      </c>
      <c r="B7743" t="s">
        <v>75</v>
      </c>
      <c r="C7743">
        <f>IF(Calculator!$N247="",0,(Calculator!$N247-5.3)*(1-IF(Calculator!$G247="Yes",1,0)))</f>
      </c>
    </row>
    <row r="7744" spans="1:3" x14ac:dyDescent="0.25">
      <c r="A7744">
        <v>247</v>
      </c>
      <c r="B7744" t="s">
        <v>76</v>
      </c>
      <c r="C7744">
        <f>IF(Calculator!$N247="",1,0)</f>
      </c>
    </row>
    <row r="7745" spans="1:3" x14ac:dyDescent="0.25">
      <c r="A7745">
        <v>247</v>
      </c>
      <c r="B7745" t="s">
        <v>77</v>
      </c>
      <c r="C7745">
        <f>1</f>
      </c>
    </row>
    <row r="7746" spans="1:3" x14ac:dyDescent="0.25">
      <c r="A7746">
        <v>248</v>
      </c>
      <c r="B7746" t="s">
        <v>47</v>
      </c>
      <c r="C7746">
        <f>(Calculator!$C248-55)/10</f>
      </c>
    </row>
    <row r="7747" spans="1:3" x14ac:dyDescent="0.25">
      <c r="A7747">
        <v>248</v>
      </c>
      <c r="B7747" t="s">
        <v>48</v>
      </c>
      <c r="C7747">
        <f>((Calculator!$C248-55)/10)^2</f>
      </c>
    </row>
    <row r="7748" spans="1:3" x14ac:dyDescent="0.25">
      <c r="A7748">
        <v>248</v>
      </c>
      <c r="B7748" t="s">
        <v>49</v>
      </c>
      <c r="C7748">
        <f>((Calculator!$D248-Calculator!$E248)*0.02586)-3.5</f>
      </c>
    </row>
    <row r="7749" spans="1:3" x14ac:dyDescent="0.25">
      <c r="A7749">
        <v>248</v>
      </c>
      <c r="B7749" t="s">
        <v>50</v>
      </c>
      <c r="C7749">
        <f>((Calculator!$E248*0.02586)-1.3)/0.3</f>
      </c>
    </row>
    <row r="7750" spans="1:3" x14ac:dyDescent="0.25">
      <c r="A7750">
        <v>248</v>
      </c>
      <c r="B7750" t="s">
        <v>51</v>
      </c>
      <c r="C7750">
        <f>(MIN(Calculator!$F248,110)-110)/20</f>
      </c>
    </row>
    <row r="7751" spans="1:3" x14ac:dyDescent="0.25">
      <c r="A7751">
        <v>248</v>
      </c>
      <c r="B7751" t="s">
        <v>52</v>
      </c>
      <c r="C7751">
        <f>(MAX(Calculator!$F248,110)-130)/20</f>
      </c>
    </row>
    <row r="7752" spans="1:3" x14ac:dyDescent="0.25">
      <c r="A7752">
        <v>248</v>
      </c>
      <c r="B7752" t="s">
        <v>17</v>
      </c>
      <c r="C7752">
        <f>IF(Calculator!$G248="Yes",1,0)</f>
      </c>
    </row>
    <row r="7753" spans="1:3" x14ac:dyDescent="0.25">
      <c r="A7753">
        <v>248</v>
      </c>
      <c r="B7753" t="s">
        <v>53</v>
      </c>
      <c r="C7753">
        <f>IF(Calculator!$H248="Yes",1,0)</f>
      </c>
    </row>
    <row r="7754" spans="1:3" x14ac:dyDescent="0.25">
      <c r="A7754">
        <v>248</v>
      </c>
      <c r="B7754" t="s">
        <v>54</v>
      </c>
      <c r="C7754">
        <f>(MIN(Calculator!$I248,30)-25)/5</f>
      </c>
    </row>
    <row r="7755" spans="1:3" x14ac:dyDescent="0.25">
      <c r="A7755">
        <v>248</v>
      </c>
      <c r="B7755" t="s">
        <v>55</v>
      </c>
      <c r="C7755">
        <f>(MAX(Calculator!$I248,30)-30)/5</f>
      </c>
    </row>
    <row r="7756" spans="1:3" x14ac:dyDescent="0.25">
      <c r="A7756">
        <v>248</v>
      </c>
      <c r="B7756" t="s">
        <v>56</v>
      </c>
      <c r="C7756">
        <f>(MIN(Calculator!$J248,60)-60)/-15</f>
      </c>
    </row>
    <row r="7757" spans="1:3" x14ac:dyDescent="0.25">
      <c r="A7757">
        <v>248</v>
      </c>
      <c r="B7757" t="s">
        <v>57</v>
      </c>
      <c r="C7757">
        <f>(MAX(Calculator!$J248,60)-90)/-15</f>
      </c>
    </row>
    <row r="7758" spans="1:3" x14ac:dyDescent="0.25">
      <c r="A7758">
        <v>248</v>
      </c>
      <c r="B7758" t="s">
        <v>58</v>
      </c>
      <c r="C7758">
        <f>IF(Calculator!$K248="Yes",1,0)</f>
      </c>
    </row>
    <row r="7759" spans="1:3" x14ac:dyDescent="0.25">
      <c r="A7759">
        <v>248</v>
      </c>
      <c r="B7759" t="s">
        <v>59</v>
      </c>
      <c r="C7759">
        <f>IF(Calculator!$L248="Yes",1,0)</f>
      </c>
    </row>
    <row r="7760" spans="1:3" x14ac:dyDescent="0.25">
      <c r="A7760">
        <v>248</v>
      </c>
      <c r="B7760" t="s">
        <v>60</v>
      </c>
      <c r="C7760">
        <f>((MAX(Calculator!$F248,110)-130)/20)*IF(Calculator!$K248="Yes",1,0)</f>
      </c>
    </row>
    <row r="7761" spans="1:3" x14ac:dyDescent="0.25">
      <c r="A7761">
        <v>248</v>
      </c>
      <c r="B7761" t="s">
        <v>61</v>
      </c>
      <c r="C7761">
        <f>((((Calculator!$D248-Calculator!$E248)*0.02586)-3.5))*IF(Calculator!$L248="Yes",1,0)</f>
      </c>
    </row>
    <row r="7762" spans="1:3" x14ac:dyDescent="0.25">
      <c r="A7762">
        <v>248</v>
      </c>
      <c r="B7762" t="s">
        <v>62</v>
      </c>
      <c r="C7762">
        <f>(((Calculator!$C248-55)/10)*(((((Calculator!$D248-Calculator!$E248)*0.02586)-3.5))))</f>
      </c>
    </row>
    <row r="7763" spans="1:3" x14ac:dyDescent="0.25">
      <c r="A7763">
        <v>248</v>
      </c>
      <c r="B7763" t="s">
        <v>63</v>
      </c>
      <c r="C7763">
        <f>(((Calculator!$C248-55)/10)*(((Calculator!$E248*0.02586)-1.3)/0.3))</f>
      </c>
    </row>
    <row r="7764" spans="1:3" x14ac:dyDescent="0.25">
      <c r="A7764">
        <v>248</v>
      </c>
      <c r="B7764" t="s">
        <v>64</v>
      </c>
      <c r="C7764">
        <f>(((Calculator!$C248-55)/10)*((MAX(Calculator!$F248,110)-130)/20))</f>
      </c>
    </row>
    <row r="7765" spans="1:3" x14ac:dyDescent="0.25">
      <c r="A7765">
        <v>248</v>
      </c>
      <c r="B7765" t="s">
        <v>65</v>
      </c>
      <c r="C7765">
        <f>(((Calculator!$C248-55)/10)*IF(Calculator!$G248="Yes",1,0))</f>
      </c>
    </row>
    <row r="7766" spans="1:3" x14ac:dyDescent="0.25">
      <c r="A7766">
        <v>248</v>
      </c>
      <c r="B7766" t="s">
        <v>66</v>
      </c>
      <c r="C7766">
        <f>(((Calculator!$C248-55)/10)*IF(Calculator!$H248="Yes",1,0))</f>
      </c>
    </row>
    <row r="7767" spans="1:3" x14ac:dyDescent="0.25">
      <c r="A7767">
        <v>248</v>
      </c>
      <c r="B7767" t="s">
        <v>67</v>
      </c>
      <c r="C7767">
        <f>(((Calculator!$C248-55)/10)*((MAX(Calculator!$I248,30)-30)/5))</f>
      </c>
    </row>
    <row r="7768" spans="1:3" x14ac:dyDescent="0.25">
      <c r="A7768">
        <v>248</v>
      </c>
      <c r="B7768" t="s">
        <v>68</v>
      </c>
      <c r="C7768">
        <f>(((Calculator!$C248-55)/10)*((MIN(Calculator!$J248,60)-60)/-15))</f>
      </c>
    </row>
    <row r="7769" spans="1:3" x14ac:dyDescent="0.25">
      <c r="A7769">
        <v>248</v>
      </c>
      <c r="B7769" t="s">
        <v>69</v>
      </c>
      <c r="C7769">
        <f>IF(AND(Calculator!$O248&lt;&gt;"",Calculator!$O248&gt;=4,Calculator!$O248&lt;=6),1,0)</f>
      </c>
    </row>
    <row r="7770" spans="1:3" x14ac:dyDescent="0.25">
      <c r="A7770">
        <v>248</v>
      </c>
      <c r="B7770" t="s">
        <v>70</v>
      </c>
      <c r="C7770">
        <f>IF(AND(Calculator!$O248&lt;&gt;"",Calculator!$O248&gt;=7,Calculator!$O248&lt;=10),1,0)</f>
      </c>
    </row>
    <row r="7771" spans="1:3" x14ac:dyDescent="0.25">
      <c r="A7771">
        <v>248</v>
      </c>
      <c r="B7771" t="s">
        <v>71</v>
      </c>
      <c r="C7771">
        <f>IF(Calculator!$O248="",1,0)</f>
      </c>
    </row>
    <row r="7772" spans="1:3" x14ac:dyDescent="0.25">
      <c r="A7772">
        <v>248</v>
      </c>
      <c r="B7772" t="s">
        <v>72</v>
      </c>
      <c r="C7772">
        <f>IF(OR(Calculator!$M248="",Calculator!$M248=0),0,LN(Calculator!$M248))</f>
      </c>
    </row>
    <row r="7773" spans="1:3" x14ac:dyDescent="0.25">
      <c r="A7773">
        <v>248</v>
      </c>
      <c r="B7773" t="s">
        <v>73</v>
      </c>
      <c r="C7773">
        <f>IF(Calculator!$M248="",1,0)</f>
      </c>
    </row>
    <row r="7774" spans="1:3" x14ac:dyDescent="0.25">
      <c r="A7774">
        <v>248</v>
      </c>
      <c r="B7774" t="s">
        <v>74</v>
      </c>
      <c r="C7774">
        <f>IF(Calculator!$N248="",0,(Calculator!$N248-5.3)*IF(Calculator!$G248="Yes",1,0))</f>
      </c>
    </row>
    <row r="7775" spans="1:3" x14ac:dyDescent="0.25">
      <c r="A7775">
        <v>248</v>
      </c>
      <c r="B7775" t="s">
        <v>75</v>
      </c>
      <c r="C7775">
        <f>IF(Calculator!$N248="",0,(Calculator!$N248-5.3)*(1-IF(Calculator!$G248="Yes",1,0)))</f>
      </c>
    </row>
    <row r="7776" spans="1:3" x14ac:dyDescent="0.25">
      <c r="A7776">
        <v>248</v>
      </c>
      <c r="B7776" t="s">
        <v>76</v>
      </c>
      <c r="C7776">
        <f>IF(Calculator!$N248="",1,0)</f>
      </c>
    </row>
    <row r="7777" spans="1:3" x14ac:dyDescent="0.25">
      <c r="A7777">
        <v>248</v>
      </c>
      <c r="B7777" t="s">
        <v>77</v>
      </c>
      <c r="C7777">
        <f>1</f>
      </c>
    </row>
    <row r="7778" spans="1:3" x14ac:dyDescent="0.25">
      <c r="A7778">
        <v>249</v>
      </c>
      <c r="B7778" t="s">
        <v>47</v>
      </c>
      <c r="C7778">
        <f>(Calculator!$C249-55)/10</f>
      </c>
    </row>
    <row r="7779" spans="1:3" x14ac:dyDescent="0.25">
      <c r="A7779">
        <v>249</v>
      </c>
      <c r="B7779" t="s">
        <v>48</v>
      </c>
      <c r="C7779">
        <f>((Calculator!$C249-55)/10)^2</f>
      </c>
    </row>
    <row r="7780" spans="1:3" x14ac:dyDescent="0.25">
      <c r="A7780">
        <v>249</v>
      </c>
      <c r="B7780" t="s">
        <v>49</v>
      </c>
      <c r="C7780">
        <f>((Calculator!$D249-Calculator!$E249)*0.02586)-3.5</f>
      </c>
    </row>
    <row r="7781" spans="1:3" x14ac:dyDescent="0.25">
      <c r="A7781">
        <v>249</v>
      </c>
      <c r="B7781" t="s">
        <v>50</v>
      </c>
      <c r="C7781">
        <f>((Calculator!$E249*0.02586)-1.3)/0.3</f>
      </c>
    </row>
    <row r="7782" spans="1:3" x14ac:dyDescent="0.25">
      <c r="A7782">
        <v>249</v>
      </c>
      <c r="B7782" t="s">
        <v>51</v>
      </c>
      <c r="C7782">
        <f>(MIN(Calculator!$F249,110)-110)/20</f>
      </c>
    </row>
    <row r="7783" spans="1:3" x14ac:dyDescent="0.25">
      <c r="A7783">
        <v>249</v>
      </c>
      <c r="B7783" t="s">
        <v>52</v>
      </c>
      <c r="C7783">
        <f>(MAX(Calculator!$F249,110)-130)/20</f>
      </c>
    </row>
    <row r="7784" spans="1:3" x14ac:dyDescent="0.25">
      <c r="A7784">
        <v>249</v>
      </c>
      <c r="B7784" t="s">
        <v>17</v>
      </c>
      <c r="C7784">
        <f>IF(Calculator!$G249="Yes",1,0)</f>
      </c>
    </row>
    <row r="7785" spans="1:3" x14ac:dyDescent="0.25">
      <c r="A7785">
        <v>249</v>
      </c>
      <c r="B7785" t="s">
        <v>53</v>
      </c>
      <c r="C7785">
        <f>IF(Calculator!$H249="Yes",1,0)</f>
      </c>
    </row>
    <row r="7786" spans="1:3" x14ac:dyDescent="0.25">
      <c r="A7786">
        <v>249</v>
      </c>
      <c r="B7786" t="s">
        <v>54</v>
      </c>
      <c r="C7786">
        <f>(MIN(Calculator!$I249,30)-25)/5</f>
      </c>
    </row>
    <row r="7787" spans="1:3" x14ac:dyDescent="0.25">
      <c r="A7787">
        <v>249</v>
      </c>
      <c r="B7787" t="s">
        <v>55</v>
      </c>
      <c r="C7787">
        <f>(MAX(Calculator!$I249,30)-30)/5</f>
      </c>
    </row>
    <row r="7788" spans="1:3" x14ac:dyDescent="0.25">
      <c r="A7788">
        <v>249</v>
      </c>
      <c r="B7788" t="s">
        <v>56</v>
      </c>
      <c r="C7788">
        <f>(MIN(Calculator!$J249,60)-60)/-15</f>
      </c>
    </row>
    <row r="7789" spans="1:3" x14ac:dyDescent="0.25">
      <c r="A7789">
        <v>249</v>
      </c>
      <c r="B7789" t="s">
        <v>57</v>
      </c>
      <c r="C7789">
        <f>(MAX(Calculator!$J249,60)-90)/-15</f>
      </c>
    </row>
    <row r="7790" spans="1:3" x14ac:dyDescent="0.25">
      <c r="A7790">
        <v>249</v>
      </c>
      <c r="B7790" t="s">
        <v>58</v>
      </c>
      <c r="C7790">
        <f>IF(Calculator!$K249="Yes",1,0)</f>
      </c>
    </row>
    <row r="7791" spans="1:3" x14ac:dyDescent="0.25">
      <c r="A7791">
        <v>249</v>
      </c>
      <c r="B7791" t="s">
        <v>59</v>
      </c>
      <c r="C7791">
        <f>IF(Calculator!$L249="Yes",1,0)</f>
      </c>
    </row>
    <row r="7792" spans="1:3" x14ac:dyDescent="0.25">
      <c r="A7792">
        <v>249</v>
      </c>
      <c r="B7792" t="s">
        <v>60</v>
      </c>
      <c r="C7792">
        <f>((MAX(Calculator!$F249,110)-130)/20)*IF(Calculator!$K249="Yes",1,0)</f>
      </c>
    </row>
    <row r="7793" spans="1:3" x14ac:dyDescent="0.25">
      <c r="A7793">
        <v>249</v>
      </c>
      <c r="B7793" t="s">
        <v>61</v>
      </c>
      <c r="C7793">
        <f>((((Calculator!$D249-Calculator!$E249)*0.02586)-3.5))*IF(Calculator!$L249="Yes",1,0)</f>
      </c>
    </row>
    <row r="7794" spans="1:3" x14ac:dyDescent="0.25">
      <c r="A7794">
        <v>249</v>
      </c>
      <c r="B7794" t="s">
        <v>62</v>
      </c>
      <c r="C7794">
        <f>(((Calculator!$C249-55)/10)*(((((Calculator!$D249-Calculator!$E249)*0.02586)-3.5))))</f>
      </c>
    </row>
    <row r="7795" spans="1:3" x14ac:dyDescent="0.25">
      <c r="A7795">
        <v>249</v>
      </c>
      <c r="B7795" t="s">
        <v>63</v>
      </c>
      <c r="C7795">
        <f>(((Calculator!$C249-55)/10)*(((Calculator!$E249*0.02586)-1.3)/0.3))</f>
      </c>
    </row>
    <row r="7796" spans="1:3" x14ac:dyDescent="0.25">
      <c r="A7796">
        <v>249</v>
      </c>
      <c r="B7796" t="s">
        <v>64</v>
      </c>
      <c r="C7796">
        <f>(((Calculator!$C249-55)/10)*((MAX(Calculator!$F249,110)-130)/20))</f>
      </c>
    </row>
    <row r="7797" spans="1:3" x14ac:dyDescent="0.25">
      <c r="A7797">
        <v>249</v>
      </c>
      <c r="B7797" t="s">
        <v>65</v>
      </c>
      <c r="C7797">
        <f>(((Calculator!$C249-55)/10)*IF(Calculator!$G249="Yes",1,0))</f>
      </c>
    </row>
    <row r="7798" spans="1:3" x14ac:dyDescent="0.25">
      <c r="A7798">
        <v>249</v>
      </c>
      <c r="B7798" t="s">
        <v>66</v>
      </c>
      <c r="C7798">
        <f>(((Calculator!$C249-55)/10)*IF(Calculator!$H249="Yes",1,0))</f>
      </c>
    </row>
    <row r="7799" spans="1:3" x14ac:dyDescent="0.25">
      <c r="A7799">
        <v>249</v>
      </c>
      <c r="B7799" t="s">
        <v>67</v>
      </c>
      <c r="C7799">
        <f>(((Calculator!$C249-55)/10)*((MAX(Calculator!$I249,30)-30)/5))</f>
      </c>
    </row>
    <row r="7800" spans="1:3" x14ac:dyDescent="0.25">
      <c r="A7800">
        <v>249</v>
      </c>
      <c r="B7800" t="s">
        <v>68</v>
      </c>
      <c r="C7800">
        <f>(((Calculator!$C249-55)/10)*((MIN(Calculator!$J249,60)-60)/-15))</f>
      </c>
    </row>
    <row r="7801" spans="1:3" x14ac:dyDescent="0.25">
      <c r="A7801">
        <v>249</v>
      </c>
      <c r="B7801" t="s">
        <v>69</v>
      </c>
      <c r="C7801">
        <f>IF(AND(Calculator!$O249&lt;&gt;"",Calculator!$O249&gt;=4,Calculator!$O249&lt;=6),1,0)</f>
      </c>
    </row>
    <row r="7802" spans="1:3" x14ac:dyDescent="0.25">
      <c r="A7802">
        <v>249</v>
      </c>
      <c r="B7802" t="s">
        <v>70</v>
      </c>
      <c r="C7802">
        <f>IF(AND(Calculator!$O249&lt;&gt;"",Calculator!$O249&gt;=7,Calculator!$O249&lt;=10),1,0)</f>
      </c>
    </row>
    <row r="7803" spans="1:3" x14ac:dyDescent="0.25">
      <c r="A7803">
        <v>249</v>
      </c>
      <c r="B7803" t="s">
        <v>71</v>
      </c>
      <c r="C7803">
        <f>IF(Calculator!$O249="",1,0)</f>
      </c>
    </row>
    <row r="7804" spans="1:3" x14ac:dyDescent="0.25">
      <c r="A7804">
        <v>249</v>
      </c>
      <c r="B7804" t="s">
        <v>72</v>
      </c>
      <c r="C7804">
        <f>IF(OR(Calculator!$M249="",Calculator!$M249=0),0,LN(Calculator!$M249))</f>
      </c>
    </row>
    <row r="7805" spans="1:3" x14ac:dyDescent="0.25">
      <c r="A7805">
        <v>249</v>
      </c>
      <c r="B7805" t="s">
        <v>73</v>
      </c>
      <c r="C7805">
        <f>IF(Calculator!$M249="",1,0)</f>
      </c>
    </row>
    <row r="7806" spans="1:3" x14ac:dyDescent="0.25">
      <c r="A7806">
        <v>249</v>
      </c>
      <c r="B7806" t="s">
        <v>74</v>
      </c>
      <c r="C7806">
        <f>IF(Calculator!$N249="",0,(Calculator!$N249-5.3)*IF(Calculator!$G249="Yes",1,0))</f>
      </c>
    </row>
    <row r="7807" spans="1:3" x14ac:dyDescent="0.25">
      <c r="A7807">
        <v>249</v>
      </c>
      <c r="B7807" t="s">
        <v>75</v>
      </c>
      <c r="C7807">
        <f>IF(Calculator!$N249="",0,(Calculator!$N249-5.3)*(1-IF(Calculator!$G249="Yes",1,0)))</f>
      </c>
    </row>
    <row r="7808" spans="1:3" x14ac:dyDescent="0.25">
      <c r="A7808">
        <v>249</v>
      </c>
      <c r="B7808" t="s">
        <v>76</v>
      </c>
      <c r="C7808">
        <f>IF(Calculator!$N249="",1,0)</f>
      </c>
    </row>
    <row r="7809" spans="1:3" x14ac:dyDescent="0.25">
      <c r="A7809">
        <v>249</v>
      </c>
      <c r="B7809" t="s">
        <v>77</v>
      </c>
      <c r="C7809">
        <f>1</f>
      </c>
    </row>
    <row r="7810" spans="1:3" x14ac:dyDescent="0.25">
      <c r="A7810">
        <v>250</v>
      </c>
      <c r="B7810" t="s">
        <v>47</v>
      </c>
      <c r="C7810">
        <f>(Calculator!$C250-55)/10</f>
      </c>
    </row>
    <row r="7811" spans="1:3" x14ac:dyDescent="0.25">
      <c r="A7811">
        <v>250</v>
      </c>
      <c r="B7811" t="s">
        <v>48</v>
      </c>
      <c r="C7811">
        <f>((Calculator!$C250-55)/10)^2</f>
      </c>
    </row>
    <row r="7812" spans="1:3" x14ac:dyDescent="0.25">
      <c r="A7812">
        <v>250</v>
      </c>
      <c r="B7812" t="s">
        <v>49</v>
      </c>
      <c r="C7812">
        <f>((Calculator!$D250-Calculator!$E250)*0.02586)-3.5</f>
      </c>
    </row>
    <row r="7813" spans="1:3" x14ac:dyDescent="0.25">
      <c r="A7813">
        <v>250</v>
      </c>
      <c r="B7813" t="s">
        <v>50</v>
      </c>
      <c r="C7813">
        <f>((Calculator!$E250*0.02586)-1.3)/0.3</f>
      </c>
    </row>
    <row r="7814" spans="1:3" x14ac:dyDescent="0.25">
      <c r="A7814">
        <v>250</v>
      </c>
      <c r="B7814" t="s">
        <v>51</v>
      </c>
      <c r="C7814">
        <f>(MIN(Calculator!$F250,110)-110)/20</f>
      </c>
    </row>
    <row r="7815" spans="1:3" x14ac:dyDescent="0.25">
      <c r="A7815">
        <v>250</v>
      </c>
      <c r="B7815" t="s">
        <v>52</v>
      </c>
      <c r="C7815">
        <f>(MAX(Calculator!$F250,110)-130)/20</f>
      </c>
    </row>
    <row r="7816" spans="1:3" x14ac:dyDescent="0.25">
      <c r="A7816">
        <v>250</v>
      </c>
      <c r="B7816" t="s">
        <v>17</v>
      </c>
      <c r="C7816">
        <f>IF(Calculator!$G250="Yes",1,0)</f>
      </c>
    </row>
    <row r="7817" spans="1:3" x14ac:dyDescent="0.25">
      <c r="A7817">
        <v>250</v>
      </c>
      <c r="B7817" t="s">
        <v>53</v>
      </c>
      <c r="C7817">
        <f>IF(Calculator!$H250="Yes",1,0)</f>
      </c>
    </row>
    <row r="7818" spans="1:3" x14ac:dyDescent="0.25">
      <c r="A7818">
        <v>250</v>
      </c>
      <c r="B7818" t="s">
        <v>54</v>
      </c>
      <c r="C7818">
        <f>(MIN(Calculator!$I250,30)-25)/5</f>
      </c>
    </row>
    <row r="7819" spans="1:3" x14ac:dyDescent="0.25">
      <c r="A7819">
        <v>250</v>
      </c>
      <c r="B7819" t="s">
        <v>55</v>
      </c>
      <c r="C7819">
        <f>(MAX(Calculator!$I250,30)-30)/5</f>
      </c>
    </row>
    <row r="7820" spans="1:3" x14ac:dyDescent="0.25">
      <c r="A7820">
        <v>250</v>
      </c>
      <c r="B7820" t="s">
        <v>56</v>
      </c>
      <c r="C7820">
        <f>(MIN(Calculator!$J250,60)-60)/-15</f>
      </c>
    </row>
    <row r="7821" spans="1:3" x14ac:dyDescent="0.25">
      <c r="A7821">
        <v>250</v>
      </c>
      <c r="B7821" t="s">
        <v>57</v>
      </c>
      <c r="C7821">
        <f>(MAX(Calculator!$J250,60)-90)/-15</f>
      </c>
    </row>
    <row r="7822" spans="1:3" x14ac:dyDescent="0.25">
      <c r="A7822">
        <v>250</v>
      </c>
      <c r="B7822" t="s">
        <v>58</v>
      </c>
      <c r="C7822">
        <f>IF(Calculator!$K250="Yes",1,0)</f>
      </c>
    </row>
    <row r="7823" spans="1:3" x14ac:dyDescent="0.25">
      <c r="A7823">
        <v>250</v>
      </c>
      <c r="B7823" t="s">
        <v>59</v>
      </c>
      <c r="C7823">
        <f>IF(Calculator!$L250="Yes",1,0)</f>
      </c>
    </row>
    <row r="7824" spans="1:3" x14ac:dyDescent="0.25">
      <c r="A7824">
        <v>250</v>
      </c>
      <c r="B7824" t="s">
        <v>60</v>
      </c>
      <c r="C7824">
        <f>((MAX(Calculator!$F250,110)-130)/20)*IF(Calculator!$K250="Yes",1,0)</f>
      </c>
    </row>
    <row r="7825" spans="1:3" x14ac:dyDescent="0.25">
      <c r="A7825">
        <v>250</v>
      </c>
      <c r="B7825" t="s">
        <v>61</v>
      </c>
      <c r="C7825">
        <f>((((Calculator!$D250-Calculator!$E250)*0.02586)-3.5))*IF(Calculator!$L250="Yes",1,0)</f>
      </c>
    </row>
    <row r="7826" spans="1:3" x14ac:dyDescent="0.25">
      <c r="A7826">
        <v>250</v>
      </c>
      <c r="B7826" t="s">
        <v>62</v>
      </c>
      <c r="C7826">
        <f>(((Calculator!$C250-55)/10)*(((((Calculator!$D250-Calculator!$E250)*0.02586)-3.5))))</f>
      </c>
    </row>
    <row r="7827" spans="1:3" x14ac:dyDescent="0.25">
      <c r="A7827">
        <v>250</v>
      </c>
      <c r="B7827" t="s">
        <v>63</v>
      </c>
      <c r="C7827">
        <f>(((Calculator!$C250-55)/10)*(((Calculator!$E250*0.02586)-1.3)/0.3))</f>
      </c>
    </row>
    <row r="7828" spans="1:3" x14ac:dyDescent="0.25">
      <c r="A7828">
        <v>250</v>
      </c>
      <c r="B7828" t="s">
        <v>64</v>
      </c>
      <c r="C7828">
        <f>(((Calculator!$C250-55)/10)*((MAX(Calculator!$F250,110)-130)/20))</f>
      </c>
    </row>
    <row r="7829" spans="1:3" x14ac:dyDescent="0.25">
      <c r="A7829">
        <v>250</v>
      </c>
      <c r="B7829" t="s">
        <v>65</v>
      </c>
      <c r="C7829">
        <f>(((Calculator!$C250-55)/10)*IF(Calculator!$G250="Yes",1,0))</f>
      </c>
    </row>
    <row r="7830" spans="1:3" x14ac:dyDescent="0.25">
      <c r="A7830">
        <v>250</v>
      </c>
      <c r="B7830" t="s">
        <v>66</v>
      </c>
      <c r="C7830">
        <f>(((Calculator!$C250-55)/10)*IF(Calculator!$H250="Yes",1,0))</f>
      </c>
    </row>
    <row r="7831" spans="1:3" x14ac:dyDescent="0.25">
      <c r="A7831">
        <v>250</v>
      </c>
      <c r="B7831" t="s">
        <v>67</v>
      </c>
      <c r="C7831">
        <f>(((Calculator!$C250-55)/10)*((MAX(Calculator!$I250,30)-30)/5))</f>
      </c>
    </row>
    <row r="7832" spans="1:3" x14ac:dyDescent="0.25">
      <c r="A7832">
        <v>250</v>
      </c>
      <c r="B7832" t="s">
        <v>68</v>
      </c>
      <c r="C7832">
        <f>(((Calculator!$C250-55)/10)*((MIN(Calculator!$J250,60)-60)/-15))</f>
      </c>
    </row>
    <row r="7833" spans="1:3" x14ac:dyDescent="0.25">
      <c r="A7833">
        <v>250</v>
      </c>
      <c r="B7833" t="s">
        <v>69</v>
      </c>
      <c r="C7833">
        <f>IF(AND(Calculator!$O250&lt;&gt;"",Calculator!$O250&gt;=4,Calculator!$O250&lt;=6),1,0)</f>
      </c>
    </row>
    <row r="7834" spans="1:3" x14ac:dyDescent="0.25">
      <c r="A7834">
        <v>250</v>
      </c>
      <c r="B7834" t="s">
        <v>70</v>
      </c>
      <c r="C7834">
        <f>IF(AND(Calculator!$O250&lt;&gt;"",Calculator!$O250&gt;=7,Calculator!$O250&lt;=10),1,0)</f>
      </c>
    </row>
    <row r="7835" spans="1:3" x14ac:dyDescent="0.25">
      <c r="A7835">
        <v>250</v>
      </c>
      <c r="B7835" t="s">
        <v>71</v>
      </c>
      <c r="C7835">
        <f>IF(Calculator!$O250="",1,0)</f>
      </c>
    </row>
    <row r="7836" spans="1:3" x14ac:dyDescent="0.25">
      <c r="A7836">
        <v>250</v>
      </c>
      <c r="B7836" t="s">
        <v>72</v>
      </c>
      <c r="C7836">
        <f>IF(OR(Calculator!$M250="",Calculator!$M250=0),0,LN(Calculator!$M250))</f>
      </c>
    </row>
    <row r="7837" spans="1:3" x14ac:dyDescent="0.25">
      <c r="A7837">
        <v>250</v>
      </c>
      <c r="B7837" t="s">
        <v>73</v>
      </c>
      <c r="C7837">
        <f>IF(Calculator!$M250="",1,0)</f>
      </c>
    </row>
    <row r="7838" spans="1:3" x14ac:dyDescent="0.25">
      <c r="A7838">
        <v>250</v>
      </c>
      <c r="B7838" t="s">
        <v>74</v>
      </c>
      <c r="C7838">
        <f>IF(Calculator!$N250="",0,(Calculator!$N250-5.3)*IF(Calculator!$G250="Yes",1,0))</f>
      </c>
    </row>
    <row r="7839" spans="1:3" x14ac:dyDescent="0.25">
      <c r="A7839">
        <v>250</v>
      </c>
      <c r="B7839" t="s">
        <v>75</v>
      </c>
      <c r="C7839">
        <f>IF(Calculator!$N250="",0,(Calculator!$N250-5.3)*(1-IF(Calculator!$G250="Yes",1,0)))</f>
      </c>
    </row>
    <row r="7840" spans="1:3" x14ac:dyDescent="0.25">
      <c r="A7840">
        <v>250</v>
      </c>
      <c r="B7840" t="s">
        <v>76</v>
      </c>
      <c r="C7840">
        <f>IF(Calculator!$N250="",1,0)</f>
      </c>
    </row>
    <row r="7841" spans="1:3" x14ac:dyDescent="0.25">
      <c r="A7841">
        <v>250</v>
      </c>
      <c r="B7841" t="s">
        <v>77</v>
      </c>
      <c r="C7841">
        <f>1</f>
      </c>
    </row>
    <row r="7842" spans="1:3" x14ac:dyDescent="0.25">
      <c r="A7842">
        <v>251</v>
      </c>
      <c r="B7842" t="s">
        <v>47</v>
      </c>
      <c r="C7842">
        <f>(Calculator!$C251-55)/10</f>
      </c>
    </row>
    <row r="7843" spans="1:3" x14ac:dyDescent="0.25">
      <c r="A7843">
        <v>251</v>
      </c>
      <c r="B7843" t="s">
        <v>48</v>
      </c>
      <c r="C7843">
        <f>((Calculator!$C251-55)/10)^2</f>
      </c>
    </row>
    <row r="7844" spans="1:3" x14ac:dyDescent="0.25">
      <c r="A7844">
        <v>251</v>
      </c>
      <c r="B7844" t="s">
        <v>49</v>
      </c>
      <c r="C7844">
        <f>((Calculator!$D251-Calculator!$E251)*0.02586)-3.5</f>
      </c>
    </row>
    <row r="7845" spans="1:3" x14ac:dyDescent="0.25">
      <c r="A7845">
        <v>251</v>
      </c>
      <c r="B7845" t="s">
        <v>50</v>
      </c>
      <c r="C7845">
        <f>((Calculator!$E251*0.02586)-1.3)/0.3</f>
      </c>
    </row>
    <row r="7846" spans="1:3" x14ac:dyDescent="0.25">
      <c r="A7846">
        <v>251</v>
      </c>
      <c r="B7846" t="s">
        <v>51</v>
      </c>
      <c r="C7846">
        <f>(MIN(Calculator!$F251,110)-110)/20</f>
      </c>
    </row>
    <row r="7847" spans="1:3" x14ac:dyDescent="0.25">
      <c r="A7847">
        <v>251</v>
      </c>
      <c r="B7847" t="s">
        <v>52</v>
      </c>
      <c r="C7847">
        <f>(MAX(Calculator!$F251,110)-130)/20</f>
      </c>
    </row>
    <row r="7848" spans="1:3" x14ac:dyDescent="0.25">
      <c r="A7848">
        <v>251</v>
      </c>
      <c r="B7848" t="s">
        <v>17</v>
      </c>
      <c r="C7848">
        <f>IF(Calculator!$G251="Yes",1,0)</f>
      </c>
    </row>
    <row r="7849" spans="1:3" x14ac:dyDescent="0.25">
      <c r="A7849">
        <v>251</v>
      </c>
      <c r="B7849" t="s">
        <v>53</v>
      </c>
      <c r="C7849">
        <f>IF(Calculator!$H251="Yes",1,0)</f>
      </c>
    </row>
    <row r="7850" spans="1:3" x14ac:dyDescent="0.25">
      <c r="A7850">
        <v>251</v>
      </c>
      <c r="B7850" t="s">
        <v>54</v>
      </c>
      <c r="C7850">
        <f>(MIN(Calculator!$I251,30)-25)/5</f>
      </c>
    </row>
    <row r="7851" spans="1:3" x14ac:dyDescent="0.25">
      <c r="A7851">
        <v>251</v>
      </c>
      <c r="B7851" t="s">
        <v>55</v>
      </c>
      <c r="C7851">
        <f>(MAX(Calculator!$I251,30)-30)/5</f>
      </c>
    </row>
    <row r="7852" spans="1:3" x14ac:dyDescent="0.25">
      <c r="A7852">
        <v>251</v>
      </c>
      <c r="B7852" t="s">
        <v>56</v>
      </c>
      <c r="C7852">
        <f>(MIN(Calculator!$J251,60)-60)/-15</f>
      </c>
    </row>
    <row r="7853" spans="1:3" x14ac:dyDescent="0.25">
      <c r="A7853">
        <v>251</v>
      </c>
      <c r="B7853" t="s">
        <v>57</v>
      </c>
      <c r="C7853">
        <f>(MAX(Calculator!$J251,60)-90)/-15</f>
      </c>
    </row>
    <row r="7854" spans="1:3" x14ac:dyDescent="0.25">
      <c r="A7854">
        <v>251</v>
      </c>
      <c r="B7854" t="s">
        <v>58</v>
      </c>
      <c r="C7854">
        <f>IF(Calculator!$K251="Yes",1,0)</f>
      </c>
    </row>
    <row r="7855" spans="1:3" x14ac:dyDescent="0.25">
      <c r="A7855">
        <v>251</v>
      </c>
      <c r="B7855" t="s">
        <v>59</v>
      </c>
      <c r="C7855">
        <f>IF(Calculator!$L251="Yes",1,0)</f>
      </c>
    </row>
    <row r="7856" spans="1:3" x14ac:dyDescent="0.25">
      <c r="A7856">
        <v>251</v>
      </c>
      <c r="B7856" t="s">
        <v>60</v>
      </c>
      <c r="C7856">
        <f>((MAX(Calculator!$F251,110)-130)/20)*IF(Calculator!$K251="Yes",1,0)</f>
      </c>
    </row>
    <row r="7857" spans="1:3" x14ac:dyDescent="0.25">
      <c r="A7857">
        <v>251</v>
      </c>
      <c r="B7857" t="s">
        <v>61</v>
      </c>
      <c r="C7857">
        <f>((((Calculator!$D251-Calculator!$E251)*0.02586)-3.5))*IF(Calculator!$L251="Yes",1,0)</f>
      </c>
    </row>
    <row r="7858" spans="1:3" x14ac:dyDescent="0.25">
      <c r="A7858">
        <v>251</v>
      </c>
      <c r="B7858" t="s">
        <v>62</v>
      </c>
      <c r="C7858">
        <f>(((Calculator!$C251-55)/10)*(((((Calculator!$D251-Calculator!$E251)*0.02586)-3.5))))</f>
      </c>
    </row>
    <row r="7859" spans="1:3" x14ac:dyDescent="0.25">
      <c r="A7859">
        <v>251</v>
      </c>
      <c r="B7859" t="s">
        <v>63</v>
      </c>
      <c r="C7859">
        <f>(((Calculator!$C251-55)/10)*(((Calculator!$E251*0.02586)-1.3)/0.3))</f>
      </c>
    </row>
    <row r="7860" spans="1:3" x14ac:dyDescent="0.25">
      <c r="A7860">
        <v>251</v>
      </c>
      <c r="B7860" t="s">
        <v>64</v>
      </c>
      <c r="C7860">
        <f>(((Calculator!$C251-55)/10)*((MAX(Calculator!$F251,110)-130)/20))</f>
      </c>
    </row>
    <row r="7861" spans="1:3" x14ac:dyDescent="0.25">
      <c r="A7861">
        <v>251</v>
      </c>
      <c r="B7861" t="s">
        <v>65</v>
      </c>
      <c r="C7861">
        <f>(((Calculator!$C251-55)/10)*IF(Calculator!$G251="Yes",1,0))</f>
      </c>
    </row>
    <row r="7862" spans="1:3" x14ac:dyDescent="0.25">
      <c r="A7862">
        <v>251</v>
      </c>
      <c r="B7862" t="s">
        <v>66</v>
      </c>
      <c r="C7862">
        <f>(((Calculator!$C251-55)/10)*IF(Calculator!$H251="Yes",1,0))</f>
      </c>
    </row>
    <row r="7863" spans="1:3" x14ac:dyDescent="0.25">
      <c r="A7863">
        <v>251</v>
      </c>
      <c r="B7863" t="s">
        <v>67</v>
      </c>
      <c r="C7863">
        <f>(((Calculator!$C251-55)/10)*((MAX(Calculator!$I251,30)-30)/5))</f>
      </c>
    </row>
    <row r="7864" spans="1:3" x14ac:dyDescent="0.25">
      <c r="A7864">
        <v>251</v>
      </c>
      <c r="B7864" t="s">
        <v>68</v>
      </c>
      <c r="C7864">
        <f>(((Calculator!$C251-55)/10)*((MIN(Calculator!$J251,60)-60)/-15))</f>
      </c>
    </row>
    <row r="7865" spans="1:3" x14ac:dyDescent="0.25">
      <c r="A7865">
        <v>251</v>
      </c>
      <c r="B7865" t="s">
        <v>69</v>
      </c>
      <c r="C7865">
        <f>IF(AND(Calculator!$O251&lt;&gt;"",Calculator!$O251&gt;=4,Calculator!$O251&lt;=6),1,0)</f>
      </c>
    </row>
    <row r="7866" spans="1:3" x14ac:dyDescent="0.25">
      <c r="A7866">
        <v>251</v>
      </c>
      <c r="B7866" t="s">
        <v>70</v>
      </c>
      <c r="C7866">
        <f>IF(AND(Calculator!$O251&lt;&gt;"",Calculator!$O251&gt;=7,Calculator!$O251&lt;=10),1,0)</f>
      </c>
    </row>
    <row r="7867" spans="1:3" x14ac:dyDescent="0.25">
      <c r="A7867">
        <v>251</v>
      </c>
      <c r="B7867" t="s">
        <v>71</v>
      </c>
      <c r="C7867">
        <f>IF(Calculator!$O251="",1,0)</f>
      </c>
    </row>
    <row r="7868" spans="1:3" x14ac:dyDescent="0.25">
      <c r="A7868">
        <v>251</v>
      </c>
      <c r="B7868" t="s">
        <v>72</v>
      </c>
      <c r="C7868">
        <f>IF(OR(Calculator!$M251="",Calculator!$M251=0),0,LN(Calculator!$M251))</f>
      </c>
    </row>
    <row r="7869" spans="1:3" x14ac:dyDescent="0.25">
      <c r="A7869">
        <v>251</v>
      </c>
      <c r="B7869" t="s">
        <v>73</v>
      </c>
      <c r="C7869">
        <f>IF(Calculator!$M251="",1,0)</f>
      </c>
    </row>
    <row r="7870" spans="1:3" x14ac:dyDescent="0.25">
      <c r="A7870">
        <v>251</v>
      </c>
      <c r="B7870" t="s">
        <v>74</v>
      </c>
      <c r="C7870">
        <f>IF(Calculator!$N251="",0,(Calculator!$N251-5.3)*IF(Calculator!$G251="Yes",1,0))</f>
      </c>
    </row>
    <row r="7871" spans="1:3" x14ac:dyDescent="0.25">
      <c r="A7871">
        <v>251</v>
      </c>
      <c r="B7871" t="s">
        <v>75</v>
      </c>
      <c r="C7871">
        <f>IF(Calculator!$N251="",0,(Calculator!$N251-5.3)*(1-IF(Calculator!$G251="Yes",1,0)))</f>
      </c>
    </row>
    <row r="7872" spans="1:3" x14ac:dyDescent="0.25">
      <c r="A7872">
        <v>251</v>
      </c>
      <c r="B7872" t="s">
        <v>76</v>
      </c>
      <c r="C7872">
        <f>IF(Calculator!$N251="",1,0)</f>
      </c>
    </row>
    <row r="7873" spans="1:3" x14ac:dyDescent="0.25">
      <c r="A7873">
        <v>251</v>
      </c>
      <c r="B7873" t="s">
        <v>77</v>
      </c>
      <c r="C7873">
        <f>1</f>
      </c>
    </row>
    <row r="7874" spans="1:3" x14ac:dyDescent="0.25">
      <c r="A7874">
        <v>252</v>
      </c>
      <c r="B7874" t="s">
        <v>47</v>
      </c>
      <c r="C7874">
        <f>(Calculator!$C252-55)/10</f>
      </c>
    </row>
    <row r="7875" spans="1:3" x14ac:dyDescent="0.25">
      <c r="A7875">
        <v>252</v>
      </c>
      <c r="B7875" t="s">
        <v>48</v>
      </c>
      <c r="C7875">
        <f>((Calculator!$C252-55)/10)^2</f>
      </c>
    </row>
    <row r="7876" spans="1:3" x14ac:dyDescent="0.25">
      <c r="A7876">
        <v>252</v>
      </c>
      <c r="B7876" t="s">
        <v>49</v>
      </c>
      <c r="C7876">
        <f>((Calculator!$D252-Calculator!$E252)*0.02586)-3.5</f>
      </c>
    </row>
    <row r="7877" spans="1:3" x14ac:dyDescent="0.25">
      <c r="A7877">
        <v>252</v>
      </c>
      <c r="B7877" t="s">
        <v>50</v>
      </c>
      <c r="C7877">
        <f>((Calculator!$E252*0.02586)-1.3)/0.3</f>
      </c>
    </row>
    <row r="7878" spans="1:3" x14ac:dyDescent="0.25">
      <c r="A7878">
        <v>252</v>
      </c>
      <c r="B7878" t="s">
        <v>51</v>
      </c>
      <c r="C7878">
        <f>(MIN(Calculator!$F252,110)-110)/20</f>
      </c>
    </row>
    <row r="7879" spans="1:3" x14ac:dyDescent="0.25">
      <c r="A7879">
        <v>252</v>
      </c>
      <c r="B7879" t="s">
        <v>52</v>
      </c>
      <c r="C7879">
        <f>(MAX(Calculator!$F252,110)-130)/20</f>
      </c>
    </row>
    <row r="7880" spans="1:3" x14ac:dyDescent="0.25">
      <c r="A7880">
        <v>252</v>
      </c>
      <c r="B7880" t="s">
        <v>17</v>
      </c>
      <c r="C7880">
        <f>IF(Calculator!$G252="Yes",1,0)</f>
      </c>
    </row>
    <row r="7881" spans="1:3" x14ac:dyDescent="0.25">
      <c r="A7881">
        <v>252</v>
      </c>
      <c r="B7881" t="s">
        <v>53</v>
      </c>
      <c r="C7881">
        <f>IF(Calculator!$H252="Yes",1,0)</f>
      </c>
    </row>
    <row r="7882" spans="1:3" x14ac:dyDescent="0.25">
      <c r="A7882">
        <v>252</v>
      </c>
      <c r="B7882" t="s">
        <v>54</v>
      </c>
      <c r="C7882">
        <f>(MIN(Calculator!$I252,30)-25)/5</f>
      </c>
    </row>
    <row r="7883" spans="1:3" x14ac:dyDescent="0.25">
      <c r="A7883">
        <v>252</v>
      </c>
      <c r="B7883" t="s">
        <v>55</v>
      </c>
      <c r="C7883">
        <f>(MAX(Calculator!$I252,30)-30)/5</f>
      </c>
    </row>
    <row r="7884" spans="1:3" x14ac:dyDescent="0.25">
      <c r="A7884">
        <v>252</v>
      </c>
      <c r="B7884" t="s">
        <v>56</v>
      </c>
      <c r="C7884">
        <f>(MIN(Calculator!$J252,60)-60)/-15</f>
      </c>
    </row>
    <row r="7885" spans="1:3" x14ac:dyDescent="0.25">
      <c r="A7885">
        <v>252</v>
      </c>
      <c r="B7885" t="s">
        <v>57</v>
      </c>
      <c r="C7885">
        <f>(MAX(Calculator!$J252,60)-90)/-15</f>
      </c>
    </row>
    <row r="7886" spans="1:3" x14ac:dyDescent="0.25">
      <c r="A7886">
        <v>252</v>
      </c>
      <c r="B7886" t="s">
        <v>58</v>
      </c>
      <c r="C7886">
        <f>IF(Calculator!$K252="Yes",1,0)</f>
      </c>
    </row>
    <row r="7887" spans="1:3" x14ac:dyDescent="0.25">
      <c r="A7887">
        <v>252</v>
      </c>
      <c r="B7887" t="s">
        <v>59</v>
      </c>
      <c r="C7887">
        <f>IF(Calculator!$L252="Yes",1,0)</f>
      </c>
    </row>
    <row r="7888" spans="1:3" x14ac:dyDescent="0.25">
      <c r="A7888">
        <v>252</v>
      </c>
      <c r="B7888" t="s">
        <v>60</v>
      </c>
      <c r="C7888">
        <f>((MAX(Calculator!$F252,110)-130)/20)*IF(Calculator!$K252="Yes",1,0)</f>
      </c>
    </row>
    <row r="7889" spans="1:3" x14ac:dyDescent="0.25">
      <c r="A7889">
        <v>252</v>
      </c>
      <c r="B7889" t="s">
        <v>61</v>
      </c>
      <c r="C7889">
        <f>((((Calculator!$D252-Calculator!$E252)*0.02586)-3.5))*IF(Calculator!$L252="Yes",1,0)</f>
      </c>
    </row>
    <row r="7890" spans="1:3" x14ac:dyDescent="0.25">
      <c r="A7890">
        <v>252</v>
      </c>
      <c r="B7890" t="s">
        <v>62</v>
      </c>
      <c r="C7890">
        <f>(((Calculator!$C252-55)/10)*(((((Calculator!$D252-Calculator!$E252)*0.02586)-3.5))))</f>
      </c>
    </row>
    <row r="7891" spans="1:3" x14ac:dyDescent="0.25">
      <c r="A7891">
        <v>252</v>
      </c>
      <c r="B7891" t="s">
        <v>63</v>
      </c>
      <c r="C7891">
        <f>(((Calculator!$C252-55)/10)*(((Calculator!$E252*0.02586)-1.3)/0.3))</f>
      </c>
    </row>
    <row r="7892" spans="1:3" x14ac:dyDescent="0.25">
      <c r="A7892">
        <v>252</v>
      </c>
      <c r="B7892" t="s">
        <v>64</v>
      </c>
      <c r="C7892">
        <f>(((Calculator!$C252-55)/10)*((MAX(Calculator!$F252,110)-130)/20))</f>
      </c>
    </row>
    <row r="7893" spans="1:3" x14ac:dyDescent="0.25">
      <c r="A7893">
        <v>252</v>
      </c>
      <c r="B7893" t="s">
        <v>65</v>
      </c>
      <c r="C7893">
        <f>(((Calculator!$C252-55)/10)*IF(Calculator!$G252="Yes",1,0))</f>
      </c>
    </row>
    <row r="7894" spans="1:3" x14ac:dyDescent="0.25">
      <c r="A7894">
        <v>252</v>
      </c>
      <c r="B7894" t="s">
        <v>66</v>
      </c>
      <c r="C7894">
        <f>(((Calculator!$C252-55)/10)*IF(Calculator!$H252="Yes",1,0))</f>
      </c>
    </row>
    <row r="7895" spans="1:3" x14ac:dyDescent="0.25">
      <c r="A7895">
        <v>252</v>
      </c>
      <c r="B7895" t="s">
        <v>67</v>
      </c>
      <c r="C7895">
        <f>(((Calculator!$C252-55)/10)*((MAX(Calculator!$I252,30)-30)/5))</f>
      </c>
    </row>
    <row r="7896" spans="1:3" x14ac:dyDescent="0.25">
      <c r="A7896">
        <v>252</v>
      </c>
      <c r="B7896" t="s">
        <v>68</v>
      </c>
      <c r="C7896">
        <f>(((Calculator!$C252-55)/10)*((MIN(Calculator!$J252,60)-60)/-15))</f>
      </c>
    </row>
    <row r="7897" spans="1:3" x14ac:dyDescent="0.25">
      <c r="A7897">
        <v>252</v>
      </c>
      <c r="B7897" t="s">
        <v>69</v>
      </c>
      <c r="C7897">
        <f>IF(AND(Calculator!$O252&lt;&gt;"",Calculator!$O252&gt;=4,Calculator!$O252&lt;=6),1,0)</f>
      </c>
    </row>
    <row r="7898" spans="1:3" x14ac:dyDescent="0.25">
      <c r="A7898">
        <v>252</v>
      </c>
      <c r="B7898" t="s">
        <v>70</v>
      </c>
      <c r="C7898">
        <f>IF(AND(Calculator!$O252&lt;&gt;"",Calculator!$O252&gt;=7,Calculator!$O252&lt;=10),1,0)</f>
      </c>
    </row>
    <row r="7899" spans="1:3" x14ac:dyDescent="0.25">
      <c r="A7899">
        <v>252</v>
      </c>
      <c r="B7899" t="s">
        <v>71</v>
      </c>
      <c r="C7899">
        <f>IF(Calculator!$O252="",1,0)</f>
      </c>
    </row>
    <row r="7900" spans="1:3" x14ac:dyDescent="0.25">
      <c r="A7900">
        <v>252</v>
      </c>
      <c r="B7900" t="s">
        <v>72</v>
      </c>
      <c r="C7900">
        <f>IF(OR(Calculator!$M252="",Calculator!$M252=0),0,LN(Calculator!$M252))</f>
      </c>
    </row>
    <row r="7901" spans="1:3" x14ac:dyDescent="0.25">
      <c r="A7901">
        <v>252</v>
      </c>
      <c r="B7901" t="s">
        <v>73</v>
      </c>
      <c r="C7901">
        <f>IF(Calculator!$M252="",1,0)</f>
      </c>
    </row>
    <row r="7902" spans="1:3" x14ac:dyDescent="0.25">
      <c r="A7902">
        <v>252</v>
      </c>
      <c r="B7902" t="s">
        <v>74</v>
      </c>
      <c r="C7902">
        <f>IF(Calculator!$N252="",0,(Calculator!$N252-5.3)*IF(Calculator!$G252="Yes",1,0))</f>
      </c>
    </row>
    <row r="7903" spans="1:3" x14ac:dyDescent="0.25">
      <c r="A7903">
        <v>252</v>
      </c>
      <c r="B7903" t="s">
        <v>75</v>
      </c>
      <c r="C7903">
        <f>IF(Calculator!$N252="",0,(Calculator!$N252-5.3)*(1-IF(Calculator!$G252="Yes",1,0)))</f>
      </c>
    </row>
    <row r="7904" spans="1:3" x14ac:dyDescent="0.25">
      <c r="A7904">
        <v>252</v>
      </c>
      <c r="B7904" t="s">
        <v>76</v>
      </c>
      <c r="C7904">
        <f>IF(Calculator!$N252="",1,0)</f>
      </c>
    </row>
    <row r="7905" spans="1:3" x14ac:dyDescent="0.25">
      <c r="A7905">
        <v>252</v>
      </c>
      <c r="B7905" t="s">
        <v>77</v>
      </c>
      <c r="C7905">
        <f>1</f>
      </c>
    </row>
    <row r="7906" spans="1:3" x14ac:dyDescent="0.25">
      <c r="A7906">
        <v>253</v>
      </c>
      <c r="B7906" t="s">
        <v>47</v>
      </c>
      <c r="C7906">
        <f>(Calculator!$C253-55)/10</f>
      </c>
    </row>
    <row r="7907" spans="1:3" x14ac:dyDescent="0.25">
      <c r="A7907">
        <v>253</v>
      </c>
      <c r="B7907" t="s">
        <v>48</v>
      </c>
      <c r="C7907">
        <f>((Calculator!$C253-55)/10)^2</f>
      </c>
    </row>
    <row r="7908" spans="1:3" x14ac:dyDescent="0.25">
      <c r="A7908">
        <v>253</v>
      </c>
      <c r="B7908" t="s">
        <v>49</v>
      </c>
      <c r="C7908">
        <f>((Calculator!$D253-Calculator!$E253)*0.02586)-3.5</f>
      </c>
    </row>
    <row r="7909" spans="1:3" x14ac:dyDescent="0.25">
      <c r="A7909">
        <v>253</v>
      </c>
      <c r="B7909" t="s">
        <v>50</v>
      </c>
      <c r="C7909">
        <f>((Calculator!$E253*0.02586)-1.3)/0.3</f>
      </c>
    </row>
    <row r="7910" spans="1:3" x14ac:dyDescent="0.25">
      <c r="A7910">
        <v>253</v>
      </c>
      <c r="B7910" t="s">
        <v>51</v>
      </c>
      <c r="C7910">
        <f>(MIN(Calculator!$F253,110)-110)/20</f>
      </c>
    </row>
    <row r="7911" spans="1:3" x14ac:dyDescent="0.25">
      <c r="A7911">
        <v>253</v>
      </c>
      <c r="B7911" t="s">
        <v>52</v>
      </c>
      <c r="C7911">
        <f>(MAX(Calculator!$F253,110)-130)/20</f>
      </c>
    </row>
    <row r="7912" spans="1:3" x14ac:dyDescent="0.25">
      <c r="A7912">
        <v>253</v>
      </c>
      <c r="B7912" t="s">
        <v>17</v>
      </c>
      <c r="C7912">
        <f>IF(Calculator!$G253="Yes",1,0)</f>
      </c>
    </row>
    <row r="7913" spans="1:3" x14ac:dyDescent="0.25">
      <c r="A7913">
        <v>253</v>
      </c>
      <c r="B7913" t="s">
        <v>53</v>
      </c>
      <c r="C7913">
        <f>IF(Calculator!$H253="Yes",1,0)</f>
      </c>
    </row>
    <row r="7914" spans="1:3" x14ac:dyDescent="0.25">
      <c r="A7914">
        <v>253</v>
      </c>
      <c r="B7914" t="s">
        <v>54</v>
      </c>
      <c r="C7914">
        <f>(MIN(Calculator!$I253,30)-25)/5</f>
      </c>
    </row>
    <row r="7915" spans="1:3" x14ac:dyDescent="0.25">
      <c r="A7915">
        <v>253</v>
      </c>
      <c r="B7915" t="s">
        <v>55</v>
      </c>
      <c r="C7915">
        <f>(MAX(Calculator!$I253,30)-30)/5</f>
      </c>
    </row>
    <row r="7916" spans="1:3" x14ac:dyDescent="0.25">
      <c r="A7916">
        <v>253</v>
      </c>
      <c r="B7916" t="s">
        <v>56</v>
      </c>
      <c r="C7916">
        <f>(MIN(Calculator!$J253,60)-60)/-15</f>
      </c>
    </row>
    <row r="7917" spans="1:3" x14ac:dyDescent="0.25">
      <c r="A7917">
        <v>253</v>
      </c>
      <c r="B7917" t="s">
        <v>57</v>
      </c>
      <c r="C7917">
        <f>(MAX(Calculator!$J253,60)-90)/-15</f>
      </c>
    </row>
    <row r="7918" spans="1:3" x14ac:dyDescent="0.25">
      <c r="A7918">
        <v>253</v>
      </c>
      <c r="B7918" t="s">
        <v>58</v>
      </c>
      <c r="C7918">
        <f>IF(Calculator!$K253="Yes",1,0)</f>
      </c>
    </row>
    <row r="7919" spans="1:3" x14ac:dyDescent="0.25">
      <c r="A7919">
        <v>253</v>
      </c>
      <c r="B7919" t="s">
        <v>59</v>
      </c>
      <c r="C7919">
        <f>IF(Calculator!$L253="Yes",1,0)</f>
      </c>
    </row>
    <row r="7920" spans="1:3" x14ac:dyDescent="0.25">
      <c r="A7920">
        <v>253</v>
      </c>
      <c r="B7920" t="s">
        <v>60</v>
      </c>
      <c r="C7920">
        <f>((MAX(Calculator!$F253,110)-130)/20)*IF(Calculator!$K253="Yes",1,0)</f>
      </c>
    </row>
    <row r="7921" spans="1:3" x14ac:dyDescent="0.25">
      <c r="A7921">
        <v>253</v>
      </c>
      <c r="B7921" t="s">
        <v>61</v>
      </c>
      <c r="C7921">
        <f>((((Calculator!$D253-Calculator!$E253)*0.02586)-3.5))*IF(Calculator!$L253="Yes",1,0)</f>
      </c>
    </row>
    <row r="7922" spans="1:3" x14ac:dyDescent="0.25">
      <c r="A7922">
        <v>253</v>
      </c>
      <c r="B7922" t="s">
        <v>62</v>
      </c>
      <c r="C7922">
        <f>(((Calculator!$C253-55)/10)*(((((Calculator!$D253-Calculator!$E253)*0.02586)-3.5))))</f>
      </c>
    </row>
    <row r="7923" spans="1:3" x14ac:dyDescent="0.25">
      <c r="A7923">
        <v>253</v>
      </c>
      <c r="B7923" t="s">
        <v>63</v>
      </c>
      <c r="C7923">
        <f>(((Calculator!$C253-55)/10)*(((Calculator!$E253*0.02586)-1.3)/0.3))</f>
      </c>
    </row>
    <row r="7924" spans="1:3" x14ac:dyDescent="0.25">
      <c r="A7924">
        <v>253</v>
      </c>
      <c r="B7924" t="s">
        <v>64</v>
      </c>
      <c r="C7924">
        <f>(((Calculator!$C253-55)/10)*((MAX(Calculator!$F253,110)-130)/20))</f>
      </c>
    </row>
    <row r="7925" spans="1:3" x14ac:dyDescent="0.25">
      <c r="A7925">
        <v>253</v>
      </c>
      <c r="B7925" t="s">
        <v>65</v>
      </c>
      <c r="C7925">
        <f>(((Calculator!$C253-55)/10)*IF(Calculator!$G253="Yes",1,0))</f>
      </c>
    </row>
    <row r="7926" spans="1:3" x14ac:dyDescent="0.25">
      <c r="A7926">
        <v>253</v>
      </c>
      <c r="B7926" t="s">
        <v>66</v>
      </c>
      <c r="C7926">
        <f>(((Calculator!$C253-55)/10)*IF(Calculator!$H253="Yes",1,0))</f>
      </c>
    </row>
    <row r="7927" spans="1:3" x14ac:dyDescent="0.25">
      <c r="A7927">
        <v>253</v>
      </c>
      <c r="B7927" t="s">
        <v>67</v>
      </c>
      <c r="C7927">
        <f>(((Calculator!$C253-55)/10)*((MAX(Calculator!$I253,30)-30)/5))</f>
      </c>
    </row>
    <row r="7928" spans="1:3" x14ac:dyDescent="0.25">
      <c r="A7928">
        <v>253</v>
      </c>
      <c r="B7928" t="s">
        <v>68</v>
      </c>
      <c r="C7928">
        <f>(((Calculator!$C253-55)/10)*((MIN(Calculator!$J253,60)-60)/-15))</f>
      </c>
    </row>
    <row r="7929" spans="1:3" x14ac:dyDescent="0.25">
      <c r="A7929">
        <v>253</v>
      </c>
      <c r="B7929" t="s">
        <v>69</v>
      </c>
      <c r="C7929">
        <f>IF(AND(Calculator!$O253&lt;&gt;"",Calculator!$O253&gt;=4,Calculator!$O253&lt;=6),1,0)</f>
      </c>
    </row>
    <row r="7930" spans="1:3" x14ac:dyDescent="0.25">
      <c r="A7930">
        <v>253</v>
      </c>
      <c r="B7930" t="s">
        <v>70</v>
      </c>
      <c r="C7930">
        <f>IF(AND(Calculator!$O253&lt;&gt;"",Calculator!$O253&gt;=7,Calculator!$O253&lt;=10),1,0)</f>
      </c>
    </row>
    <row r="7931" spans="1:3" x14ac:dyDescent="0.25">
      <c r="A7931">
        <v>253</v>
      </c>
      <c r="B7931" t="s">
        <v>71</v>
      </c>
      <c r="C7931">
        <f>IF(Calculator!$O253="",1,0)</f>
      </c>
    </row>
    <row r="7932" spans="1:3" x14ac:dyDescent="0.25">
      <c r="A7932">
        <v>253</v>
      </c>
      <c r="B7932" t="s">
        <v>72</v>
      </c>
      <c r="C7932">
        <f>IF(OR(Calculator!$M253="",Calculator!$M253=0),0,LN(Calculator!$M253))</f>
      </c>
    </row>
    <row r="7933" spans="1:3" x14ac:dyDescent="0.25">
      <c r="A7933">
        <v>253</v>
      </c>
      <c r="B7933" t="s">
        <v>73</v>
      </c>
      <c r="C7933">
        <f>IF(Calculator!$M253="",1,0)</f>
      </c>
    </row>
    <row r="7934" spans="1:3" x14ac:dyDescent="0.25">
      <c r="A7934">
        <v>253</v>
      </c>
      <c r="B7934" t="s">
        <v>74</v>
      </c>
      <c r="C7934">
        <f>IF(Calculator!$N253="",0,(Calculator!$N253-5.3)*IF(Calculator!$G253="Yes",1,0))</f>
      </c>
    </row>
    <row r="7935" spans="1:3" x14ac:dyDescent="0.25">
      <c r="A7935">
        <v>253</v>
      </c>
      <c r="B7935" t="s">
        <v>75</v>
      </c>
      <c r="C7935">
        <f>IF(Calculator!$N253="",0,(Calculator!$N253-5.3)*(1-IF(Calculator!$G253="Yes",1,0)))</f>
      </c>
    </row>
    <row r="7936" spans="1:3" x14ac:dyDescent="0.25">
      <c r="A7936">
        <v>253</v>
      </c>
      <c r="B7936" t="s">
        <v>76</v>
      </c>
      <c r="C7936">
        <f>IF(Calculator!$N253="",1,0)</f>
      </c>
    </row>
    <row r="7937" spans="1:3" x14ac:dyDescent="0.25">
      <c r="A7937">
        <v>253</v>
      </c>
      <c r="B7937" t="s">
        <v>77</v>
      </c>
      <c r="C7937">
        <f>1</f>
      </c>
    </row>
    <row r="7938" spans="1:3" x14ac:dyDescent="0.25">
      <c r="A7938">
        <v>254</v>
      </c>
      <c r="B7938" t="s">
        <v>47</v>
      </c>
      <c r="C7938">
        <f>(Calculator!$C254-55)/10</f>
      </c>
    </row>
    <row r="7939" spans="1:3" x14ac:dyDescent="0.25">
      <c r="A7939">
        <v>254</v>
      </c>
      <c r="B7939" t="s">
        <v>48</v>
      </c>
      <c r="C7939">
        <f>((Calculator!$C254-55)/10)^2</f>
      </c>
    </row>
    <row r="7940" spans="1:3" x14ac:dyDescent="0.25">
      <c r="A7940">
        <v>254</v>
      </c>
      <c r="B7940" t="s">
        <v>49</v>
      </c>
      <c r="C7940">
        <f>((Calculator!$D254-Calculator!$E254)*0.02586)-3.5</f>
      </c>
    </row>
    <row r="7941" spans="1:3" x14ac:dyDescent="0.25">
      <c r="A7941">
        <v>254</v>
      </c>
      <c r="B7941" t="s">
        <v>50</v>
      </c>
      <c r="C7941">
        <f>((Calculator!$E254*0.02586)-1.3)/0.3</f>
      </c>
    </row>
    <row r="7942" spans="1:3" x14ac:dyDescent="0.25">
      <c r="A7942">
        <v>254</v>
      </c>
      <c r="B7942" t="s">
        <v>51</v>
      </c>
      <c r="C7942">
        <f>(MIN(Calculator!$F254,110)-110)/20</f>
      </c>
    </row>
    <row r="7943" spans="1:3" x14ac:dyDescent="0.25">
      <c r="A7943">
        <v>254</v>
      </c>
      <c r="B7943" t="s">
        <v>52</v>
      </c>
      <c r="C7943">
        <f>(MAX(Calculator!$F254,110)-130)/20</f>
      </c>
    </row>
    <row r="7944" spans="1:3" x14ac:dyDescent="0.25">
      <c r="A7944">
        <v>254</v>
      </c>
      <c r="B7944" t="s">
        <v>17</v>
      </c>
      <c r="C7944">
        <f>IF(Calculator!$G254="Yes",1,0)</f>
      </c>
    </row>
    <row r="7945" spans="1:3" x14ac:dyDescent="0.25">
      <c r="A7945">
        <v>254</v>
      </c>
      <c r="B7945" t="s">
        <v>53</v>
      </c>
      <c r="C7945">
        <f>IF(Calculator!$H254="Yes",1,0)</f>
      </c>
    </row>
    <row r="7946" spans="1:3" x14ac:dyDescent="0.25">
      <c r="A7946">
        <v>254</v>
      </c>
      <c r="B7946" t="s">
        <v>54</v>
      </c>
      <c r="C7946">
        <f>(MIN(Calculator!$I254,30)-25)/5</f>
      </c>
    </row>
    <row r="7947" spans="1:3" x14ac:dyDescent="0.25">
      <c r="A7947">
        <v>254</v>
      </c>
      <c r="B7947" t="s">
        <v>55</v>
      </c>
      <c r="C7947">
        <f>(MAX(Calculator!$I254,30)-30)/5</f>
      </c>
    </row>
    <row r="7948" spans="1:3" x14ac:dyDescent="0.25">
      <c r="A7948">
        <v>254</v>
      </c>
      <c r="B7948" t="s">
        <v>56</v>
      </c>
      <c r="C7948">
        <f>(MIN(Calculator!$J254,60)-60)/-15</f>
      </c>
    </row>
    <row r="7949" spans="1:3" x14ac:dyDescent="0.25">
      <c r="A7949">
        <v>254</v>
      </c>
      <c r="B7949" t="s">
        <v>57</v>
      </c>
      <c r="C7949">
        <f>(MAX(Calculator!$J254,60)-90)/-15</f>
      </c>
    </row>
    <row r="7950" spans="1:3" x14ac:dyDescent="0.25">
      <c r="A7950">
        <v>254</v>
      </c>
      <c r="B7950" t="s">
        <v>58</v>
      </c>
      <c r="C7950">
        <f>IF(Calculator!$K254="Yes",1,0)</f>
      </c>
    </row>
    <row r="7951" spans="1:3" x14ac:dyDescent="0.25">
      <c r="A7951">
        <v>254</v>
      </c>
      <c r="B7951" t="s">
        <v>59</v>
      </c>
      <c r="C7951">
        <f>IF(Calculator!$L254="Yes",1,0)</f>
      </c>
    </row>
    <row r="7952" spans="1:3" x14ac:dyDescent="0.25">
      <c r="A7952">
        <v>254</v>
      </c>
      <c r="B7952" t="s">
        <v>60</v>
      </c>
      <c r="C7952">
        <f>((MAX(Calculator!$F254,110)-130)/20)*IF(Calculator!$K254="Yes",1,0)</f>
      </c>
    </row>
    <row r="7953" spans="1:3" x14ac:dyDescent="0.25">
      <c r="A7953">
        <v>254</v>
      </c>
      <c r="B7953" t="s">
        <v>61</v>
      </c>
      <c r="C7953">
        <f>((((Calculator!$D254-Calculator!$E254)*0.02586)-3.5))*IF(Calculator!$L254="Yes",1,0)</f>
      </c>
    </row>
    <row r="7954" spans="1:3" x14ac:dyDescent="0.25">
      <c r="A7954">
        <v>254</v>
      </c>
      <c r="B7954" t="s">
        <v>62</v>
      </c>
      <c r="C7954">
        <f>(((Calculator!$C254-55)/10)*(((((Calculator!$D254-Calculator!$E254)*0.02586)-3.5))))</f>
      </c>
    </row>
    <row r="7955" spans="1:3" x14ac:dyDescent="0.25">
      <c r="A7955">
        <v>254</v>
      </c>
      <c r="B7955" t="s">
        <v>63</v>
      </c>
      <c r="C7955">
        <f>(((Calculator!$C254-55)/10)*(((Calculator!$E254*0.02586)-1.3)/0.3))</f>
      </c>
    </row>
    <row r="7956" spans="1:3" x14ac:dyDescent="0.25">
      <c r="A7956">
        <v>254</v>
      </c>
      <c r="B7956" t="s">
        <v>64</v>
      </c>
      <c r="C7956">
        <f>(((Calculator!$C254-55)/10)*((MAX(Calculator!$F254,110)-130)/20))</f>
      </c>
    </row>
    <row r="7957" spans="1:3" x14ac:dyDescent="0.25">
      <c r="A7957">
        <v>254</v>
      </c>
      <c r="B7957" t="s">
        <v>65</v>
      </c>
      <c r="C7957">
        <f>(((Calculator!$C254-55)/10)*IF(Calculator!$G254="Yes",1,0))</f>
      </c>
    </row>
    <row r="7958" spans="1:3" x14ac:dyDescent="0.25">
      <c r="A7958">
        <v>254</v>
      </c>
      <c r="B7958" t="s">
        <v>66</v>
      </c>
      <c r="C7958">
        <f>(((Calculator!$C254-55)/10)*IF(Calculator!$H254="Yes",1,0))</f>
      </c>
    </row>
    <row r="7959" spans="1:3" x14ac:dyDescent="0.25">
      <c r="A7959">
        <v>254</v>
      </c>
      <c r="B7959" t="s">
        <v>67</v>
      </c>
      <c r="C7959">
        <f>(((Calculator!$C254-55)/10)*((MAX(Calculator!$I254,30)-30)/5))</f>
      </c>
    </row>
    <row r="7960" spans="1:3" x14ac:dyDescent="0.25">
      <c r="A7960">
        <v>254</v>
      </c>
      <c r="B7960" t="s">
        <v>68</v>
      </c>
      <c r="C7960">
        <f>(((Calculator!$C254-55)/10)*((MIN(Calculator!$J254,60)-60)/-15))</f>
      </c>
    </row>
    <row r="7961" spans="1:3" x14ac:dyDescent="0.25">
      <c r="A7961">
        <v>254</v>
      </c>
      <c r="B7961" t="s">
        <v>69</v>
      </c>
      <c r="C7961">
        <f>IF(AND(Calculator!$O254&lt;&gt;"",Calculator!$O254&gt;=4,Calculator!$O254&lt;=6),1,0)</f>
      </c>
    </row>
    <row r="7962" spans="1:3" x14ac:dyDescent="0.25">
      <c r="A7962">
        <v>254</v>
      </c>
      <c r="B7962" t="s">
        <v>70</v>
      </c>
      <c r="C7962">
        <f>IF(AND(Calculator!$O254&lt;&gt;"",Calculator!$O254&gt;=7,Calculator!$O254&lt;=10),1,0)</f>
      </c>
    </row>
    <row r="7963" spans="1:3" x14ac:dyDescent="0.25">
      <c r="A7963">
        <v>254</v>
      </c>
      <c r="B7963" t="s">
        <v>71</v>
      </c>
      <c r="C7963">
        <f>IF(Calculator!$O254="",1,0)</f>
      </c>
    </row>
    <row r="7964" spans="1:3" x14ac:dyDescent="0.25">
      <c r="A7964">
        <v>254</v>
      </c>
      <c r="B7964" t="s">
        <v>72</v>
      </c>
      <c r="C7964">
        <f>IF(OR(Calculator!$M254="",Calculator!$M254=0),0,LN(Calculator!$M254))</f>
      </c>
    </row>
    <row r="7965" spans="1:3" x14ac:dyDescent="0.25">
      <c r="A7965">
        <v>254</v>
      </c>
      <c r="B7965" t="s">
        <v>73</v>
      </c>
      <c r="C7965">
        <f>IF(Calculator!$M254="",1,0)</f>
      </c>
    </row>
    <row r="7966" spans="1:3" x14ac:dyDescent="0.25">
      <c r="A7966">
        <v>254</v>
      </c>
      <c r="B7966" t="s">
        <v>74</v>
      </c>
      <c r="C7966">
        <f>IF(Calculator!$N254="",0,(Calculator!$N254-5.3)*IF(Calculator!$G254="Yes",1,0))</f>
      </c>
    </row>
    <row r="7967" spans="1:3" x14ac:dyDescent="0.25">
      <c r="A7967">
        <v>254</v>
      </c>
      <c r="B7967" t="s">
        <v>75</v>
      </c>
      <c r="C7967">
        <f>IF(Calculator!$N254="",0,(Calculator!$N254-5.3)*(1-IF(Calculator!$G254="Yes",1,0)))</f>
      </c>
    </row>
    <row r="7968" spans="1:3" x14ac:dyDescent="0.25">
      <c r="A7968">
        <v>254</v>
      </c>
      <c r="B7968" t="s">
        <v>76</v>
      </c>
      <c r="C7968">
        <f>IF(Calculator!$N254="",1,0)</f>
      </c>
    </row>
    <row r="7969" spans="1:3" x14ac:dyDescent="0.25">
      <c r="A7969">
        <v>254</v>
      </c>
      <c r="B7969" t="s">
        <v>77</v>
      </c>
      <c r="C7969">
        <f>1</f>
      </c>
    </row>
    <row r="7970" spans="1:3" x14ac:dyDescent="0.25">
      <c r="A7970">
        <v>255</v>
      </c>
      <c r="B7970" t="s">
        <v>47</v>
      </c>
      <c r="C7970">
        <f>(Calculator!$C255-55)/10</f>
      </c>
    </row>
    <row r="7971" spans="1:3" x14ac:dyDescent="0.25">
      <c r="A7971">
        <v>255</v>
      </c>
      <c r="B7971" t="s">
        <v>48</v>
      </c>
      <c r="C7971">
        <f>((Calculator!$C255-55)/10)^2</f>
      </c>
    </row>
    <row r="7972" spans="1:3" x14ac:dyDescent="0.25">
      <c r="A7972">
        <v>255</v>
      </c>
      <c r="B7972" t="s">
        <v>49</v>
      </c>
      <c r="C7972">
        <f>((Calculator!$D255-Calculator!$E255)*0.02586)-3.5</f>
      </c>
    </row>
    <row r="7973" spans="1:3" x14ac:dyDescent="0.25">
      <c r="A7973">
        <v>255</v>
      </c>
      <c r="B7973" t="s">
        <v>50</v>
      </c>
      <c r="C7973">
        <f>((Calculator!$E255*0.02586)-1.3)/0.3</f>
      </c>
    </row>
    <row r="7974" spans="1:3" x14ac:dyDescent="0.25">
      <c r="A7974">
        <v>255</v>
      </c>
      <c r="B7974" t="s">
        <v>51</v>
      </c>
      <c r="C7974">
        <f>(MIN(Calculator!$F255,110)-110)/20</f>
      </c>
    </row>
    <row r="7975" spans="1:3" x14ac:dyDescent="0.25">
      <c r="A7975">
        <v>255</v>
      </c>
      <c r="B7975" t="s">
        <v>52</v>
      </c>
      <c r="C7975">
        <f>(MAX(Calculator!$F255,110)-130)/20</f>
      </c>
    </row>
    <row r="7976" spans="1:3" x14ac:dyDescent="0.25">
      <c r="A7976">
        <v>255</v>
      </c>
      <c r="B7976" t="s">
        <v>17</v>
      </c>
      <c r="C7976">
        <f>IF(Calculator!$G255="Yes",1,0)</f>
      </c>
    </row>
    <row r="7977" spans="1:3" x14ac:dyDescent="0.25">
      <c r="A7977">
        <v>255</v>
      </c>
      <c r="B7977" t="s">
        <v>53</v>
      </c>
      <c r="C7977">
        <f>IF(Calculator!$H255="Yes",1,0)</f>
      </c>
    </row>
    <row r="7978" spans="1:3" x14ac:dyDescent="0.25">
      <c r="A7978">
        <v>255</v>
      </c>
      <c r="B7978" t="s">
        <v>54</v>
      </c>
      <c r="C7978">
        <f>(MIN(Calculator!$I255,30)-25)/5</f>
      </c>
    </row>
    <row r="7979" spans="1:3" x14ac:dyDescent="0.25">
      <c r="A7979">
        <v>255</v>
      </c>
      <c r="B7979" t="s">
        <v>55</v>
      </c>
      <c r="C7979">
        <f>(MAX(Calculator!$I255,30)-30)/5</f>
      </c>
    </row>
    <row r="7980" spans="1:3" x14ac:dyDescent="0.25">
      <c r="A7980">
        <v>255</v>
      </c>
      <c r="B7980" t="s">
        <v>56</v>
      </c>
      <c r="C7980">
        <f>(MIN(Calculator!$J255,60)-60)/-15</f>
      </c>
    </row>
    <row r="7981" spans="1:3" x14ac:dyDescent="0.25">
      <c r="A7981">
        <v>255</v>
      </c>
      <c r="B7981" t="s">
        <v>57</v>
      </c>
      <c r="C7981">
        <f>(MAX(Calculator!$J255,60)-90)/-15</f>
      </c>
    </row>
    <row r="7982" spans="1:3" x14ac:dyDescent="0.25">
      <c r="A7982">
        <v>255</v>
      </c>
      <c r="B7982" t="s">
        <v>58</v>
      </c>
      <c r="C7982">
        <f>IF(Calculator!$K255="Yes",1,0)</f>
      </c>
    </row>
    <row r="7983" spans="1:3" x14ac:dyDescent="0.25">
      <c r="A7983">
        <v>255</v>
      </c>
      <c r="B7983" t="s">
        <v>59</v>
      </c>
      <c r="C7983">
        <f>IF(Calculator!$L255="Yes",1,0)</f>
      </c>
    </row>
    <row r="7984" spans="1:3" x14ac:dyDescent="0.25">
      <c r="A7984">
        <v>255</v>
      </c>
      <c r="B7984" t="s">
        <v>60</v>
      </c>
      <c r="C7984">
        <f>((MAX(Calculator!$F255,110)-130)/20)*IF(Calculator!$K255="Yes",1,0)</f>
      </c>
    </row>
    <row r="7985" spans="1:3" x14ac:dyDescent="0.25">
      <c r="A7985">
        <v>255</v>
      </c>
      <c r="B7985" t="s">
        <v>61</v>
      </c>
      <c r="C7985">
        <f>((((Calculator!$D255-Calculator!$E255)*0.02586)-3.5))*IF(Calculator!$L255="Yes",1,0)</f>
      </c>
    </row>
    <row r="7986" spans="1:3" x14ac:dyDescent="0.25">
      <c r="A7986">
        <v>255</v>
      </c>
      <c r="B7986" t="s">
        <v>62</v>
      </c>
      <c r="C7986">
        <f>(((Calculator!$C255-55)/10)*(((((Calculator!$D255-Calculator!$E255)*0.02586)-3.5))))</f>
      </c>
    </row>
    <row r="7987" spans="1:3" x14ac:dyDescent="0.25">
      <c r="A7987">
        <v>255</v>
      </c>
      <c r="B7987" t="s">
        <v>63</v>
      </c>
      <c r="C7987">
        <f>(((Calculator!$C255-55)/10)*(((Calculator!$E255*0.02586)-1.3)/0.3))</f>
      </c>
    </row>
    <row r="7988" spans="1:3" x14ac:dyDescent="0.25">
      <c r="A7988">
        <v>255</v>
      </c>
      <c r="B7988" t="s">
        <v>64</v>
      </c>
      <c r="C7988">
        <f>(((Calculator!$C255-55)/10)*((MAX(Calculator!$F255,110)-130)/20))</f>
      </c>
    </row>
    <row r="7989" spans="1:3" x14ac:dyDescent="0.25">
      <c r="A7989">
        <v>255</v>
      </c>
      <c r="B7989" t="s">
        <v>65</v>
      </c>
      <c r="C7989">
        <f>(((Calculator!$C255-55)/10)*IF(Calculator!$G255="Yes",1,0))</f>
      </c>
    </row>
    <row r="7990" spans="1:3" x14ac:dyDescent="0.25">
      <c r="A7990">
        <v>255</v>
      </c>
      <c r="B7990" t="s">
        <v>66</v>
      </c>
      <c r="C7990">
        <f>(((Calculator!$C255-55)/10)*IF(Calculator!$H255="Yes",1,0))</f>
      </c>
    </row>
    <row r="7991" spans="1:3" x14ac:dyDescent="0.25">
      <c r="A7991">
        <v>255</v>
      </c>
      <c r="B7991" t="s">
        <v>67</v>
      </c>
      <c r="C7991">
        <f>(((Calculator!$C255-55)/10)*((MAX(Calculator!$I255,30)-30)/5))</f>
      </c>
    </row>
    <row r="7992" spans="1:3" x14ac:dyDescent="0.25">
      <c r="A7992">
        <v>255</v>
      </c>
      <c r="B7992" t="s">
        <v>68</v>
      </c>
      <c r="C7992">
        <f>(((Calculator!$C255-55)/10)*((MIN(Calculator!$J255,60)-60)/-15))</f>
      </c>
    </row>
    <row r="7993" spans="1:3" x14ac:dyDescent="0.25">
      <c r="A7993">
        <v>255</v>
      </c>
      <c r="B7993" t="s">
        <v>69</v>
      </c>
      <c r="C7993">
        <f>IF(AND(Calculator!$O255&lt;&gt;"",Calculator!$O255&gt;=4,Calculator!$O255&lt;=6),1,0)</f>
      </c>
    </row>
    <row r="7994" spans="1:3" x14ac:dyDescent="0.25">
      <c r="A7994">
        <v>255</v>
      </c>
      <c r="B7994" t="s">
        <v>70</v>
      </c>
      <c r="C7994">
        <f>IF(AND(Calculator!$O255&lt;&gt;"",Calculator!$O255&gt;=7,Calculator!$O255&lt;=10),1,0)</f>
      </c>
    </row>
    <row r="7995" spans="1:3" x14ac:dyDescent="0.25">
      <c r="A7995">
        <v>255</v>
      </c>
      <c r="B7995" t="s">
        <v>71</v>
      </c>
      <c r="C7995">
        <f>IF(Calculator!$O255="",1,0)</f>
      </c>
    </row>
    <row r="7996" spans="1:3" x14ac:dyDescent="0.25">
      <c r="A7996">
        <v>255</v>
      </c>
      <c r="B7996" t="s">
        <v>72</v>
      </c>
      <c r="C7996">
        <f>IF(OR(Calculator!$M255="",Calculator!$M255=0),0,LN(Calculator!$M255))</f>
      </c>
    </row>
    <row r="7997" spans="1:3" x14ac:dyDescent="0.25">
      <c r="A7997">
        <v>255</v>
      </c>
      <c r="B7997" t="s">
        <v>73</v>
      </c>
      <c r="C7997">
        <f>IF(Calculator!$M255="",1,0)</f>
      </c>
    </row>
    <row r="7998" spans="1:3" x14ac:dyDescent="0.25">
      <c r="A7998">
        <v>255</v>
      </c>
      <c r="B7998" t="s">
        <v>74</v>
      </c>
      <c r="C7998">
        <f>IF(Calculator!$N255="",0,(Calculator!$N255-5.3)*IF(Calculator!$G255="Yes",1,0))</f>
      </c>
    </row>
    <row r="7999" spans="1:3" x14ac:dyDescent="0.25">
      <c r="A7999">
        <v>255</v>
      </c>
      <c r="B7999" t="s">
        <v>75</v>
      </c>
      <c r="C7999">
        <f>IF(Calculator!$N255="",0,(Calculator!$N255-5.3)*(1-IF(Calculator!$G255="Yes",1,0)))</f>
      </c>
    </row>
    <row r="8000" spans="1:3" x14ac:dyDescent="0.25">
      <c r="A8000">
        <v>255</v>
      </c>
      <c r="B8000" t="s">
        <v>76</v>
      </c>
      <c r="C8000">
        <f>IF(Calculator!$N255="",1,0)</f>
      </c>
    </row>
    <row r="8001" spans="1:3" x14ac:dyDescent="0.25">
      <c r="A8001">
        <v>255</v>
      </c>
      <c r="B8001" t="s">
        <v>77</v>
      </c>
      <c r="C8001">
        <f>1</f>
      </c>
    </row>
    <row r="8002" spans="1:3" x14ac:dyDescent="0.25">
      <c r="A8002">
        <v>256</v>
      </c>
      <c r="B8002" t="s">
        <v>47</v>
      </c>
      <c r="C8002">
        <f>(Calculator!$C256-55)/10</f>
      </c>
    </row>
    <row r="8003" spans="1:3" x14ac:dyDescent="0.25">
      <c r="A8003">
        <v>256</v>
      </c>
      <c r="B8003" t="s">
        <v>48</v>
      </c>
      <c r="C8003">
        <f>((Calculator!$C256-55)/10)^2</f>
      </c>
    </row>
    <row r="8004" spans="1:3" x14ac:dyDescent="0.25">
      <c r="A8004">
        <v>256</v>
      </c>
      <c r="B8004" t="s">
        <v>49</v>
      </c>
      <c r="C8004">
        <f>((Calculator!$D256-Calculator!$E256)*0.02586)-3.5</f>
      </c>
    </row>
    <row r="8005" spans="1:3" x14ac:dyDescent="0.25">
      <c r="A8005">
        <v>256</v>
      </c>
      <c r="B8005" t="s">
        <v>50</v>
      </c>
      <c r="C8005">
        <f>((Calculator!$E256*0.02586)-1.3)/0.3</f>
      </c>
    </row>
    <row r="8006" spans="1:3" x14ac:dyDescent="0.25">
      <c r="A8006">
        <v>256</v>
      </c>
      <c r="B8006" t="s">
        <v>51</v>
      </c>
      <c r="C8006">
        <f>(MIN(Calculator!$F256,110)-110)/20</f>
      </c>
    </row>
    <row r="8007" spans="1:3" x14ac:dyDescent="0.25">
      <c r="A8007">
        <v>256</v>
      </c>
      <c r="B8007" t="s">
        <v>52</v>
      </c>
      <c r="C8007">
        <f>(MAX(Calculator!$F256,110)-130)/20</f>
      </c>
    </row>
    <row r="8008" spans="1:3" x14ac:dyDescent="0.25">
      <c r="A8008">
        <v>256</v>
      </c>
      <c r="B8008" t="s">
        <v>17</v>
      </c>
      <c r="C8008">
        <f>IF(Calculator!$G256="Yes",1,0)</f>
      </c>
    </row>
    <row r="8009" spans="1:3" x14ac:dyDescent="0.25">
      <c r="A8009">
        <v>256</v>
      </c>
      <c r="B8009" t="s">
        <v>53</v>
      </c>
      <c r="C8009">
        <f>IF(Calculator!$H256="Yes",1,0)</f>
      </c>
    </row>
    <row r="8010" spans="1:3" x14ac:dyDescent="0.25">
      <c r="A8010">
        <v>256</v>
      </c>
      <c r="B8010" t="s">
        <v>54</v>
      </c>
      <c r="C8010">
        <f>(MIN(Calculator!$I256,30)-25)/5</f>
      </c>
    </row>
    <row r="8011" spans="1:3" x14ac:dyDescent="0.25">
      <c r="A8011">
        <v>256</v>
      </c>
      <c r="B8011" t="s">
        <v>55</v>
      </c>
      <c r="C8011">
        <f>(MAX(Calculator!$I256,30)-30)/5</f>
      </c>
    </row>
    <row r="8012" spans="1:3" x14ac:dyDescent="0.25">
      <c r="A8012">
        <v>256</v>
      </c>
      <c r="B8012" t="s">
        <v>56</v>
      </c>
      <c r="C8012">
        <f>(MIN(Calculator!$J256,60)-60)/-15</f>
      </c>
    </row>
    <row r="8013" spans="1:3" x14ac:dyDescent="0.25">
      <c r="A8013">
        <v>256</v>
      </c>
      <c r="B8013" t="s">
        <v>57</v>
      </c>
      <c r="C8013">
        <f>(MAX(Calculator!$J256,60)-90)/-15</f>
      </c>
    </row>
    <row r="8014" spans="1:3" x14ac:dyDescent="0.25">
      <c r="A8014">
        <v>256</v>
      </c>
      <c r="B8014" t="s">
        <v>58</v>
      </c>
      <c r="C8014">
        <f>IF(Calculator!$K256="Yes",1,0)</f>
      </c>
    </row>
    <row r="8015" spans="1:3" x14ac:dyDescent="0.25">
      <c r="A8015">
        <v>256</v>
      </c>
      <c r="B8015" t="s">
        <v>59</v>
      </c>
      <c r="C8015">
        <f>IF(Calculator!$L256="Yes",1,0)</f>
      </c>
    </row>
    <row r="8016" spans="1:3" x14ac:dyDescent="0.25">
      <c r="A8016">
        <v>256</v>
      </c>
      <c r="B8016" t="s">
        <v>60</v>
      </c>
      <c r="C8016">
        <f>((MAX(Calculator!$F256,110)-130)/20)*IF(Calculator!$K256="Yes",1,0)</f>
      </c>
    </row>
    <row r="8017" spans="1:3" x14ac:dyDescent="0.25">
      <c r="A8017">
        <v>256</v>
      </c>
      <c r="B8017" t="s">
        <v>61</v>
      </c>
      <c r="C8017">
        <f>((((Calculator!$D256-Calculator!$E256)*0.02586)-3.5))*IF(Calculator!$L256="Yes",1,0)</f>
      </c>
    </row>
    <row r="8018" spans="1:3" x14ac:dyDescent="0.25">
      <c r="A8018">
        <v>256</v>
      </c>
      <c r="B8018" t="s">
        <v>62</v>
      </c>
      <c r="C8018">
        <f>(((Calculator!$C256-55)/10)*(((((Calculator!$D256-Calculator!$E256)*0.02586)-3.5))))</f>
      </c>
    </row>
    <row r="8019" spans="1:3" x14ac:dyDescent="0.25">
      <c r="A8019">
        <v>256</v>
      </c>
      <c r="B8019" t="s">
        <v>63</v>
      </c>
      <c r="C8019">
        <f>(((Calculator!$C256-55)/10)*(((Calculator!$E256*0.02586)-1.3)/0.3))</f>
      </c>
    </row>
    <row r="8020" spans="1:3" x14ac:dyDescent="0.25">
      <c r="A8020">
        <v>256</v>
      </c>
      <c r="B8020" t="s">
        <v>64</v>
      </c>
      <c r="C8020">
        <f>(((Calculator!$C256-55)/10)*((MAX(Calculator!$F256,110)-130)/20))</f>
      </c>
    </row>
    <row r="8021" spans="1:3" x14ac:dyDescent="0.25">
      <c r="A8021">
        <v>256</v>
      </c>
      <c r="B8021" t="s">
        <v>65</v>
      </c>
      <c r="C8021">
        <f>(((Calculator!$C256-55)/10)*IF(Calculator!$G256="Yes",1,0))</f>
      </c>
    </row>
    <row r="8022" spans="1:3" x14ac:dyDescent="0.25">
      <c r="A8022">
        <v>256</v>
      </c>
      <c r="B8022" t="s">
        <v>66</v>
      </c>
      <c r="C8022">
        <f>(((Calculator!$C256-55)/10)*IF(Calculator!$H256="Yes",1,0))</f>
      </c>
    </row>
    <row r="8023" spans="1:3" x14ac:dyDescent="0.25">
      <c r="A8023">
        <v>256</v>
      </c>
      <c r="B8023" t="s">
        <v>67</v>
      </c>
      <c r="C8023">
        <f>(((Calculator!$C256-55)/10)*((MAX(Calculator!$I256,30)-30)/5))</f>
      </c>
    </row>
    <row r="8024" spans="1:3" x14ac:dyDescent="0.25">
      <c r="A8024">
        <v>256</v>
      </c>
      <c r="B8024" t="s">
        <v>68</v>
      </c>
      <c r="C8024">
        <f>(((Calculator!$C256-55)/10)*((MIN(Calculator!$J256,60)-60)/-15))</f>
      </c>
    </row>
    <row r="8025" spans="1:3" x14ac:dyDescent="0.25">
      <c r="A8025">
        <v>256</v>
      </c>
      <c r="B8025" t="s">
        <v>69</v>
      </c>
      <c r="C8025">
        <f>IF(AND(Calculator!$O256&lt;&gt;"",Calculator!$O256&gt;=4,Calculator!$O256&lt;=6),1,0)</f>
      </c>
    </row>
    <row r="8026" spans="1:3" x14ac:dyDescent="0.25">
      <c r="A8026">
        <v>256</v>
      </c>
      <c r="B8026" t="s">
        <v>70</v>
      </c>
      <c r="C8026">
        <f>IF(AND(Calculator!$O256&lt;&gt;"",Calculator!$O256&gt;=7,Calculator!$O256&lt;=10),1,0)</f>
      </c>
    </row>
    <row r="8027" spans="1:3" x14ac:dyDescent="0.25">
      <c r="A8027">
        <v>256</v>
      </c>
      <c r="B8027" t="s">
        <v>71</v>
      </c>
      <c r="C8027">
        <f>IF(Calculator!$O256="",1,0)</f>
      </c>
    </row>
    <row r="8028" spans="1:3" x14ac:dyDescent="0.25">
      <c r="A8028">
        <v>256</v>
      </c>
      <c r="B8028" t="s">
        <v>72</v>
      </c>
      <c r="C8028">
        <f>IF(OR(Calculator!$M256="",Calculator!$M256=0),0,LN(Calculator!$M256))</f>
      </c>
    </row>
    <row r="8029" spans="1:3" x14ac:dyDescent="0.25">
      <c r="A8029">
        <v>256</v>
      </c>
      <c r="B8029" t="s">
        <v>73</v>
      </c>
      <c r="C8029">
        <f>IF(Calculator!$M256="",1,0)</f>
      </c>
    </row>
    <row r="8030" spans="1:3" x14ac:dyDescent="0.25">
      <c r="A8030">
        <v>256</v>
      </c>
      <c r="B8030" t="s">
        <v>74</v>
      </c>
      <c r="C8030">
        <f>IF(Calculator!$N256="",0,(Calculator!$N256-5.3)*IF(Calculator!$G256="Yes",1,0))</f>
      </c>
    </row>
    <row r="8031" spans="1:3" x14ac:dyDescent="0.25">
      <c r="A8031">
        <v>256</v>
      </c>
      <c r="B8031" t="s">
        <v>75</v>
      </c>
      <c r="C8031">
        <f>IF(Calculator!$N256="",0,(Calculator!$N256-5.3)*(1-IF(Calculator!$G256="Yes",1,0)))</f>
      </c>
    </row>
    <row r="8032" spans="1:3" x14ac:dyDescent="0.25">
      <c r="A8032">
        <v>256</v>
      </c>
      <c r="B8032" t="s">
        <v>76</v>
      </c>
      <c r="C8032">
        <f>IF(Calculator!$N256="",1,0)</f>
      </c>
    </row>
    <row r="8033" spans="1:3" x14ac:dyDescent="0.25">
      <c r="A8033">
        <v>256</v>
      </c>
      <c r="B8033" t="s">
        <v>77</v>
      </c>
      <c r="C8033">
        <f>1</f>
      </c>
    </row>
    <row r="8034" spans="1:3" x14ac:dyDescent="0.25">
      <c r="A8034">
        <v>257</v>
      </c>
      <c r="B8034" t="s">
        <v>47</v>
      </c>
      <c r="C8034">
        <f>(Calculator!$C257-55)/10</f>
      </c>
    </row>
    <row r="8035" spans="1:3" x14ac:dyDescent="0.25">
      <c r="A8035">
        <v>257</v>
      </c>
      <c r="B8035" t="s">
        <v>48</v>
      </c>
      <c r="C8035">
        <f>((Calculator!$C257-55)/10)^2</f>
      </c>
    </row>
    <row r="8036" spans="1:3" x14ac:dyDescent="0.25">
      <c r="A8036">
        <v>257</v>
      </c>
      <c r="B8036" t="s">
        <v>49</v>
      </c>
      <c r="C8036">
        <f>((Calculator!$D257-Calculator!$E257)*0.02586)-3.5</f>
      </c>
    </row>
    <row r="8037" spans="1:3" x14ac:dyDescent="0.25">
      <c r="A8037">
        <v>257</v>
      </c>
      <c r="B8037" t="s">
        <v>50</v>
      </c>
      <c r="C8037">
        <f>((Calculator!$E257*0.02586)-1.3)/0.3</f>
      </c>
    </row>
    <row r="8038" spans="1:3" x14ac:dyDescent="0.25">
      <c r="A8038">
        <v>257</v>
      </c>
      <c r="B8038" t="s">
        <v>51</v>
      </c>
      <c r="C8038">
        <f>(MIN(Calculator!$F257,110)-110)/20</f>
      </c>
    </row>
    <row r="8039" spans="1:3" x14ac:dyDescent="0.25">
      <c r="A8039">
        <v>257</v>
      </c>
      <c r="B8039" t="s">
        <v>52</v>
      </c>
      <c r="C8039">
        <f>(MAX(Calculator!$F257,110)-130)/20</f>
      </c>
    </row>
    <row r="8040" spans="1:3" x14ac:dyDescent="0.25">
      <c r="A8040">
        <v>257</v>
      </c>
      <c r="B8040" t="s">
        <v>17</v>
      </c>
      <c r="C8040">
        <f>IF(Calculator!$G257="Yes",1,0)</f>
      </c>
    </row>
    <row r="8041" spans="1:3" x14ac:dyDescent="0.25">
      <c r="A8041">
        <v>257</v>
      </c>
      <c r="B8041" t="s">
        <v>53</v>
      </c>
      <c r="C8041">
        <f>IF(Calculator!$H257="Yes",1,0)</f>
      </c>
    </row>
    <row r="8042" spans="1:3" x14ac:dyDescent="0.25">
      <c r="A8042">
        <v>257</v>
      </c>
      <c r="B8042" t="s">
        <v>54</v>
      </c>
      <c r="C8042">
        <f>(MIN(Calculator!$I257,30)-25)/5</f>
      </c>
    </row>
    <row r="8043" spans="1:3" x14ac:dyDescent="0.25">
      <c r="A8043">
        <v>257</v>
      </c>
      <c r="B8043" t="s">
        <v>55</v>
      </c>
      <c r="C8043">
        <f>(MAX(Calculator!$I257,30)-30)/5</f>
      </c>
    </row>
    <row r="8044" spans="1:3" x14ac:dyDescent="0.25">
      <c r="A8044">
        <v>257</v>
      </c>
      <c r="B8044" t="s">
        <v>56</v>
      </c>
      <c r="C8044">
        <f>(MIN(Calculator!$J257,60)-60)/-15</f>
      </c>
    </row>
    <row r="8045" spans="1:3" x14ac:dyDescent="0.25">
      <c r="A8045">
        <v>257</v>
      </c>
      <c r="B8045" t="s">
        <v>57</v>
      </c>
      <c r="C8045">
        <f>(MAX(Calculator!$J257,60)-90)/-15</f>
      </c>
    </row>
    <row r="8046" spans="1:3" x14ac:dyDescent="0.25">
      <c r="A8046">
        <v>257</v>
      </c>
      <c r="B8046" t="s">
        <v>58</v>
      </c>
      <c r="C8046">
        <f>IF(Calculator!$K257="Yes",1,0)</f>
      </c>
    </row>
    <row r="8047" spans="1:3" x14ac:dyDescent="0.25">
      <c r="A8047">
        <v>257</v>
      </c>
      <c r="B8047" t="s">
        <v>59</v>
      </c>
      <c r="C8047">
        <f>IF(Calculator!$L257="Yes",1,0)</f>
      </c>
    </row>
    <row r="8048" spans="1:3" x14ac:dyDescent="0.25">
      <c r="A8048">
        <v>257</v>
      </c>
      <c r="B8048" t="s">
        <v>60</v>
      </c>
      <c r="C8048">
        <f>((MAX(Calculator!$F257,110)-130)/20)*IF(Calculator!$K257="Yes",1,0)</f>
      </c>
    </row>
    <row r="8049" spans="1:3" x14ac:dyDescent="0.25">
      <c r="A8049">
        <v>257</v>
      </c>
      <c r="B8049" t="s">
        <v>61</v>
      </c>
      <c r="C8049">
        <f>((((Calculator!$D257-Calculator!$E257)*0.02586)-3.5))*IF(Calculator!$L257="Yes",1,0)</f>
      </c>
    </row>
    <row r="8050" spans="1:3" x14ac:dyDescent="0.25">
      <c r="A8050">
        <v>257</v>
      </c>
      <c r="B8050" t="s">
        <v>62</v>
      </c>
      <c r="C8050">
        <f>(((Calculator!$C257-55)/10)*(((((Calculator!$D257-Calculator!$E257)*0.02586)-3.5))))</f>
      </c>
    </row>
    <row r="8051" spans="1:3" x14ac:dyDescent="0.25">
      <c r="A8051">
        <v>257</v>
      </c>
      <c r="B8051" t="s">
        <v>63</v>
      </c>
      <c r="C8051">
        <f>(((Calculator!$C257-55)/10)*(((Calculator!$E257*0.02586)-1.3)/0.3))</f>
      </c>
    </row>
    <row r="8052" spans="1:3" x14ac:dyDescent="0.25">
      <c r="A8052">
        <v>257</v>
      </c>
      <c r="B8052" t="s">
        <v>64</v>
      </c>
      <c r="C8052">
        <f>(((Calculator!$C257-55)/10)*((MAX(Calculator!$F257,110)-130)/20))</f>
      </c>
    </row>
    <row r="8053" spans="1:3" x14ac:dyDescent="0.25">
      <c r="A8053">
        <v>257</v>
      </c>
      <c r="B8053" t="s">
        <v>65</v>
      </c>
      <c r="C8053">
        <f>(((Calculator!$C257-55)/10)*IF(Calculator!$G257="Yes",1,0))</f>
      </c>
    </row>
    <row r="8054" spans="1:3" x14ac:dyDescent="0.25">
      <c r="A8054">
        <v>257</v>
      </c>
      <c r="B8054" t="s">
        <v>66</v>
      </c>
      <c r="C8054">
        <f>(((Calculator!$C257-55)/10)*IF(Calculator!$H257="Yes",1,0))</f>
      </c>
    </row>
    <row r="8055" spans="1:3" x14ac:dyDescent="0.25">
      <c r="A8055">
        <v>257</v>
      </c>
      <c r="B8055" t="s">
        <v>67</v>
      </c>
      <c r="C8055">
        <f>(((Calculator!$C257-55)/10)*((MAX(Calculator!$I257,30)-30)/5))</f>
      </c>
    </row>
    <row r="8056" spans="1:3" x14ac:dyDescent="0.25">
      <c r="A8056">
        <v>257</v>
      </c>
      <c r="B8056" t="s">
        <v>68</v>
      </c>
      <c r="C8056">
        <f>(((Calculator!$C257-55)/10)*((MIN(Calculator!$J257,60)-60)/-15))</f>
      </c>
    </row>
    <row r="8057" spans="1:3" x14ac:dyDescent="0.25">
      <c r="A8057">
        <v>257</v>
      </c>
      <c r="B8057" t="s">
        <v>69</v>
      </c>
      <c r="C8057">
        <f>IF(AND(Calculator!$O257&lt;&gt;"",Calculator!$O257&gt;=4,Calculator!$O257&lt;=6),1,0)</f>
      </c>
    </row>
    <row r="8058" spans="1:3" x14ac:dyDescent="0.25">
      <c r="A8058">
        <v>257</v>
      </c>
      <c r="B8058" t="s">
        <v>70</v>
      </c>
      <c r="C8058">
        <f>IF(AND(Calculator!$O257&lt;&gt;"",Calculator!$O257&gt;=7,Calculator!$O257&lt;=10),1,0)</f>
      </c>
    </row>
    <row r="8059" spans="1:3" x14ac:dyDescent="0.25">
      <c r="A8059">
        <v>257</v>
      </c>
      <c r="B8059" t="s">
        <v>71</v>
      </c>
      <c r="C8059">
        <f>IF(Calculator!$O257="",1,0)</f>
      </c>
    </row>
    <row r="8060" spans="1:3" x14ac:dyDescent="0.25">
      <c r="A8060">
        <v>257</v>
      </c>
      <c r="B8060" t="s">
        <v>72</v>
      </c>
      <c r="C8060">
        <f>IF(OR(Calculator!$M257="",Calculator!$M257=0),0,LN(Calculator!$M257))</f>
      </c>
    </row>
    <row r="8061" spans="1:3" x14ac:dyDescent="0.25">
      <c r="A8061">
        <v>257</v>
      </c>
      <c r="B8061" t="s">
        <v>73</v>
      </c>
      <c r="C8061">
        <f>IF(Calculator!$M257="",1,0)</f>
      </c>
    </row>
    <row r="8062" spans="1:3" x14ac:dyDescent="0.25">
      <c r="A8062">
        <v>257</v>
      </c>
      <c r="B8062" t="s">
        <v>74</v>
      </c>
      <c r="C8062">
        <f>IF(Calculator!$N257="",0,(Calculator!$N257-5.3)*IF(Calculator!$G257="Yes",1,0))</f>
      </c>
    </row>
    <row r="8063" spans="1:3" x14ac:dyDescent="0.25">
      <c r="A8063">
        <v>257</v>
      </c>
      <c r="B8063" t="s">
        <v>75</v>
      </c>
      <c r="C8063">
        <f>IF(Calculator!$N257="",0,(Calculator!$N257-5.3)*(1-IF(Calculator!$G257="Yes",1,0)))</f>
      </c>
    </row>
    <row r="8064" spans="1:3" x14ac:dyDescent="0.25">
      <c r="A8064">
        <v>257</v>
      </c>
      <c r="B8064" t="s">
        <v>76</v>
      </c>
      <c r="C8064">
        <f>IF(Calculator!$N257="",1,0)</f>
      </c>
    </row>
    <row r="8065" spans="1:3" x14ac:dyDescent="0.25">
      <c r="A8065">
        <v>257</v>
      </c>
      <c r="B8065" t="s">
        <v>77</v>
      </c>
      <c r="C8065">
        <f>1</f>
      </c>
    </row>
    <row r="8066" spans="1:3" x14ac:dyDescent="0.25">
      <c r="A8066">
        <v>258</v>
      </c>
      <c r="B8066" t="s">
        <v>47</v>
      </c>
      <c r="C8066">
        <f>(Calculator!$C258-55)/10</f>
      </c>
    </row>
    <row r="8067" spans="1:3" x14ac:dyDescent="0.25">
      <c r="A8067">
        <v>258</v>
      </c>
      <c r="B8067" t="s">
        <v>48</v>
      </c>
      <c r="C8067">
        <f>((Calculator!$C258-55)/10)^2</f>
      </c>
    </row>
    <row r="8068" spans="1:3" x14ac:dyDescent="0.25">
      <c r="A8068">
        <v>258</v>
      </c>
      <c r="B8068" t="s">
        <v>49</v>
      </c>
      <c r="C8068">
        <f>((Calculator!$D258-Calculator!$E258)*0.02586)-3.5</f>
      </c>
    </row>
    <row r="8069" spans="1:3" x14ac:dyDescent="0.25">
      <c r="A8069">
        <v>258</v>
      </c>
      <c r="B8069" t="s">
        <v>50</v>
      </c>
      <c r="C8069">
        <f>((Calculator!$E258*0.02586)-1.3)/0.3</f>
      </c>
    </row>
    <row r="8070" spans="1:3" x14ac:dyDescent="0.25">
      <c r="A8070">
        <v>258</v>
      </c>
      <c r="B8070" t="s">
        <v>51</v>
      </c>
      <c r="C8070">
        <f>(MIN(Calculator!$F258,110)-110)/20</f>
      </c>
    </row>
    <row r="8071" spans="1:3" x14ac:dyDescent="0.25">
      <c r="A8071">
        <v>258</v>
      </c>
      <c r="B8071" t="s">
        <v>52</v>
      </c>
      <c r="C8071">
        <f>(MAX(Calculator!$F258,110)-130)/20</f>
      </c>
    </row>
    <row r="8072" spans="1:3" x14ac:dyDescent="0.25">
      <c r="A8072">
        <v>258</v>
      </c>
      <c r="B8072" t="s">
        <v>17</v>
      </c>
      <c r="C8072">
        <f>IF(Calculator!$G258="Yes",1,0)</f>
      </c>
    </row>
    <row r="8073" spans="1:3" x14ac:dyDescent="0.25">
      <c r="A8073">
        <v>258</v>
      </c>
      <c r="B8073" t="s">
        <v>53</v>
      </c>
      <c r="C8073">
        <f>IF(Calculator!$H258="Yes",1,0)</f>
      </c>
    </row>
    <row r="8074" spans="1:3" x14ac:dyDescent="0.25">
      <c r="A8074">
        <v>258</v>
      </c>
      <c r="B8074" t="s">
        <v>54</v>
      </c>
      <c r="C8074">
        <f>(MIN(Calculator!$I258,30)-25)/5</f>
      </c>
    </row>
    <row r="8075" spans="1:3" x14ac:dyDescent="0.25">
      <c r="A8075">
        <v>258</v>
      </c>
      <c r="B8075" t="s">
        <v>55</v>
      </c>
      <c r="C8075">
        <f>(MAX(Calculator!$I258,30)-30)/5</f>
      </c>
    </row>
    <row r="8076" spans="1:3" x14ac:dyDescent="0.25">
      <c r="A8076">
        <v>258</v>
      </c>
      <c r="B8076" t="s">
        <v>56</v>
      </c>
      <c r="C8076">
        <f>(MIN(Calculator!$J258,60)-60)/-15</f>
      </c>
    </row>
    <row r="8077" spans="1:3" x14ac:dyDescent="0.25">
      <c r="A8077">
        <v>258</v>
      </c>
      <c r="B8077" t="s">
        <v>57</v>
      </c>
      <c r="C8077">
        <f>(MAX(Calculator!$J258,60)-90)/-15</f>
      </c>
    </row>
    <row r="8078" spans="1:3" x14ac:dyDescent="0.25">
      <c r="A8078">
        <v>258</v>
      </c>
      <c r="B8078" t="s">
        <v>58</v>
      </c>
      <c r="C8078">
        <f>IF(Calculator!$K258="Yes",1,0)</f>
      </c>
    </row>
    <row r="8079" spans="1:3" x14ac:dyDescent="0.25">
      <c r="A8079">
        <v>258</v>
      </c>
      <c r="B8079" t="s">
        <v>59</v>
      </c>
      <c r="C8079">
        <f>IF(Calculator!$L258="Yes",1,0)</f>
      </c>
    </row>
    <row r="8080" spans="1:3" x14ac:dyDescent="0.25">
      <c r="A8080">
        <v>258</v>
      </c>
      <c r="B8080" t="s">
        <v>60</v>
      </c>
      <c r="C8080">
        <f>((MAX(Calculator!$F258,110)-130)/20)*IF(Calculator!$K258="Yes",1,0)</f>
      </c>
    </row>
    <row r="8081" spans="1:3" x14ac:dyDescent="0.25">
      <c r="A8081">
        <v>258</v>
      </c>
      <c r="B8081" t="s">
        <v>61</v>
      </c>
      <c r="C8081">
        <f>((((Calculator!$D258-Calculator!$E258)*0.02586)-3.5))*IF(Calculator!$L258="Yes",1,0)</f>
      </c>
    </row>
    <row r="8082" spans="1:3" x14ac:dyDescent="0.25">
      <c r="A8082">
        <v>258</v>
      </c>
      <c r="B8082" t="s">
        <v>62</v>
      </c>
      <c r="C8082">
        <f>(((Calculator!$C258-55)/10)*(((((Calculator!$D258-Calculator!$E258)*0.02586)-3.5))))</f>
      </c>
    </row>
    <row r="8083" spans="1:3" x14ac:dyDescent="0.25">
      <c r="A8083">
        <v>258</v>
      </c>
      <c r="B8083" t="s">
        <v>63</v>
      </c>
      <c r="C8083">
        <f>(((Calculator!$C258-55)/10)*(((Calculator!$E258*0.02586)-1.3)/0.3))</f>
      </c>
    </row>
    <row r="8084" spans="1:3" x14ac:dyDescent="0.25">
      <c r="A8084">
        <v>258</v>
      </c>
      <c r="B8084" t="s">
        <v>64</v>
      </c>
      <c r="C8084">
        <f>(((Calculator!$C258-55)/10)*((MAX(Calculator!$F258,110)-130)/20))</f>
      </c>
    </row>
    <row r="8085" spans="1:3" x14ac:dyDescent="0.25">
      <c r="A8085">
        <v>258</v>
      </c>
      <c r="B8085" t="s">
        <v>65</v>
      </c>
      <c r="C8085">
        <f>(((Calculator!$C258-55)/10)*IF(Calculator!$G258="Yes",1,0))</f>
      </c>
    </row>
    <row r="8086" spans="1:3" x14ac:dyDescent="0.25">
      <c r="A8086">
        <v>258</v>
      </c>
      <c r="B8086" t="s">
        <v>66</v>
      </c>
      <c r="C8086">
        <f>(((Calculator!$C258-55)/10)*IF(Calculator!$H258="Yes",1,0))</f>
      </c>
    </row>
    <row r="8087" spans="1:3" x14ac:dyDescent="0.25">
      <c r="A8087">
        <v>258</v>
      </c>
      <c r="B8087" t="s">
        <v>67</v>
      </c>
      <c r="C8087">
        <f>(((Calculator!$C258-55)/10)*((MAX(Calculator!$I258,30)-30)/5))</f>
      </c>
    </row>
    <row r="8088" spans="1:3" x14ac:dyDescent="0.25">
      <c r="A8088">
        <v>258</v>
      </c>
      <c r="B8088" t="s">
        <v>68</v>
      </c>
      <c r="C8088">
        <f>(((Calculator!$C258-55)/10)*((MIN(Calculator!$J258,60)-60)/-15))</f>
      </c>
    </row>
    <row r="8089" spans="1:3" x14ac:dyDescent="0.25">
      <c r="A8089">
        <v>258</v>
      </c>
      <c r="B8089" t="s">
        <v>69</v>
      </c>
      <c r="C8089">
        <f>IF(AND(Calculator!$O258&lt;&gt;"",Calculator!$O258&gt;=4,Calculator!$O258&lt;=6),1,0)</f>
      </c>
    </row>
    <row r="8090" spans="1:3" x14ac:dyDescent="0.25">
      <c r="A8090">
        <v>258</v>
      </c>
      <c r="B8090" t="s">
        <v>70</v>
      </c>
      <c r="C8090">
        <f>IF(AND(Calculator!$O258&lt;&gt;"",Calculator!$O258&gt;=7,Calculator!$O258&lt;=10),1,0)</f>
      </c>
    </row>
    <row r="8091" spans="1:3" x14ac:dyDescent="0.25">
      <c r="A8091">
        <v>258</v>
      </c>
      <c r="B8091" t="s">
        <v>71</v>
      </c>
      <c r="C8091">
        <f>IF(Calculator!$O258="",1,0)</f>
      </c>
    </row>
    <row r="8092" spans="1:3" x14ac:dyDescent="0.25">
      <c r="A8092">
        <v>258</v>
      </c>
      <c r="B8092" t="s">
        <v>72</v>
      </c>
      <c r="C8092">
        <f>IF(OR(Calculator!$M258="",Calculator!$M258=0),0,LN(Calculator!$M258))</f>
      </c>
    </row>
    <row r="8093" spans="1:3" x14ac:dyDescent="0.25">
      <c r="A8093">
        <v>258</v>
      </c>
      <c r="B8093" t="s">
        <v>73</v>
      </c>
      <c r="C8093">
        <f>IF(Calculator!$M258="",1,0)</f>
      </c>
    </row>
    <row r="8094" spans="1:3" x14ac:dyDescent="0.25">
      <c r="A8094">
        <v>258</v>
      </c>
      <c r="B8094" t="s">
        <v>74</v>
      </c>
      <c r="C8094">
        <f>IF(Calculator!$N258="",0,(Calculator!$N258-5.3)*IF(Calculator!$G258="Yes",1,0))</f>
      </c>
    </row>
    <row r="8095" spans="1:3" x14ac:dyDescent="0.25">
      <c r="A8095">
        <v>258</v>
      </c>
      <c r="B8095" t="s">
        <v>75</v>
      </c>
      <c r="C8095">
        <f>IF(Calculator!$N258="",0,(Calculator!$N258-5.3)*(1-IF(Calculator!$G258="Yes",1,0)))</f>
      </c>
    </row>
    <row r="8096" spans="1:3" x14ac:dyDescent="0.25">
      <c r="A8096">
        <v>258</v>
      </c>
      <c r="B8096" t="s">
        <v>76</v>
      </c>
      <c r="C8096">
        <f>IF(Calculator!$N258="",1,0)</f>
      </c>
    </row>
    <row r="8097" spans="1:3" x14ac:dyDescent="0.25">
      <c r="A8097">
        <v>258</v>
      </c>
      <c r="B8097" t="s">
        <v>77</v>
      </c>
      <c r="C8097">
        <f>1</f>
      </c>
    </row>
    <row r="8098" spans="1:3" x14ac:dyDescent="0.25">
      <c r="A8098">
        <v>259</v>
      </c>
      <c r="B8098" t="s">
        <v>47</v>
      </c>
      <c r="C8098">
        <f>(Calculator!$C259-55)/10</f>
      </c>
    </row>
    <row r="8099" spans="1:3" x14ac:dyDescent="0.25">
      <c r="A8099">
        <v>259</v>
      </c>
      <c r="B8099" t="s">
        <v>48</v>
      </c>
      <c r="C8099">
        <f>((Calculator!$C259-55)/10)^2</f>
      </c>
    </row>
    <row r="8100" spans="1:3" x14ac:dyDescent="0.25">
      <c r="A8100">
        <v>259</v>
      </c>
      <c r="B8100" t="s">
        <v>49</v>
      </c>
      <c r="C8100">
        <f>((Calculator!$D259-Calculator!$E259)*0.02586)-3.5</f>
      </c>
    </row>
    <row r="8101" spans="1:3" x14ac:dyDescent="0.25">
      <c r="A8101">
        <v>259</v>
      </c>
      <c r="B8101" t="s">
        <v>50</v>
      </c>
      <c r="C8101">
        <f>((Calculator!$E259*0.02586)-1.3)/0.3</f>
      </c>
    </row>
    <row r="8102" spans="1:3" x14ac:dyDescent="0.25">
      <c r="A8102">
        <v>259</v>
      </c>
      <c r="B8102" t="s">
        <v>51</v>
      </c>
      <c r="C8102">
        <f>(MIN(Calculator!$F259,110)-110)/20</f>
      </c>
    </row>
    <row r="8103" spans="1:3" x14ac:dyDescent="0.25">
      <c r="A8103">
        <v>259</v>
      </c>
      <c r="B8103" t="s">
        <v>52</v>
      </c>
      <c r="C8103">
        <f>(MAX(Calculator!$F259,110)-130)/20</f>
      </c>
    </row>
    <row r="8104" spans="1:3" x14ac:dyDescent="0.25">
      <c r="A8104">
        <v>259</v>
      </c>
      <c r="B8104" t="s">
        <v>17</v>
      </c>
      <c r="C8104">
        <f>IF(Calculator!$G259="Yes",1,0)</f>
      </c>
    </row>
    <row r="8105" spans="1:3" x14ac:dyDescent="0.25">
      <c r="A8105">
        <v>259</v>
      </c>
      <c r="B8105" t="s">
        <v>53</v>
      </c>
      <c r="C8105">
        <f>IF(Calculator!$H259="Yes",1,0)</f>
      </c>
    </row>
    <row r="8106" spans="1:3" x14ac:dyDescent="0.25">
      <c r="A8106">
        <v>259</v>
      </c>
      <c r="B8106" t="s">
        <v>54</v>
      </c>
      <c r="C8106">
        <f>(MIN(Calculator!$I259,30)-25)/5</f>
      </c>
    </row>
    <row r="8107" spans="1:3" x14ac:dyDescent="0.25">
      <c r="A8107">
        <v>259</v>
      </c>
      <c r="B8107" t="s">
        <v>55</v>
      </c>
      <c r="C8107">
        <f>(MAX(Calculator!$I259,30)-30)/5</f>
      </c>
    </row>
    <row r="8108" spans="1:3" x14ac:dyDescent="0.25">
      <c r="A8108">
        <v>259</v>
      </c>
      <c r="B8108" t="s">
        <v>56</v>
      </c>
      <c r="C8108">
        <f>(MIN(Calculator!$J259,60)-60)/-15</f>
      </c>
    </row>
    <row r="8109" spans="1:3" x14ac:dyDescent="0.25">
      <c r="A8109">
        <v>259</v>
      </c>
      <c r="B8109" t="s">
        <v>57</v>
      </c>
      <c r="C8109">
        <f>(MAX(Calculator!$J259,60)-90)/-15</f>
      </c>
    </row>
    <row r="8110" spans="1:3" x14ac:dyDescent="0.25">
      <c r="A8110">
        <v>259</v>
      </c>
      <c r="B8110" t="s">
        <v>58</v>
      </c>
      <c r="C8110">
        <f>IF(Calculator!$K259="Yes",1,0)</f>
      </c>
    </row>
    <row r="8111" spans="1:3" x14ac:dyDescent="0.25">
      <c r="A8111">
        <v>259</v>
      </c>
      <c r="B8111" t="s">
        <v>59</v>
      </c>
      <c r="C8111">
        <f>IF(Calculator!$L259="Yes",1,0)</f>
      </c>
    </row>
    <row r="8112" spans="1:3" x14ac:dyDescent="0.25">
      <c r="A8112">
        <v>259</v>
      </c>
      <c r="B8112" t="s">
        <v>60</v>
      </c>
      <c r="C8112">
        <f>((MAX(Calculator!$F259,110)-130)/20)*IF(Calculator!$K259="Yes",1,0)</f>
      </c>
    </row>
    <row r="8113" spans="1:3" x14ac:dyDescent="0.25">
      <c r="A8113">
        <v>259</v>
      </c>
      <c r="B8113" t="s">
        <v>61</v>
      </c>
      <c r="C8113">
        <f>((((Calculator!$D259-Calculator!$E259)*0.02586)-3.5))*IF(Calculator!$L259="Yes",1,0)</f>
      </c>
    </row>
    <row r="8114" spans="1:3" x14ac:dyDescent="0.25">
      <c r="A8114">
        <v>259</v>
      </c>
      <c r="B8114" t="s">
        <v>62</v>
      </c>
      <c r="C8114">
        <f>(((Calculator!$C259-55)/10)*(((((Calculator!$D259-Calculator!$E259)*0.02586)-3.5))))</f>
      </c>
    </row>
    <row r="8115" spans="1:3" x14ac:dyDescent="0.25">
      <c r="A8115">
        <v>259</v>
      </c>
      <c r="B8115" t="s">
        <v>63</v>
      </c>
      <c r="C8115">
        <f>(((Calculator!$C259-55)/10)*(((Calculator!$E259*0.02586)-1.3)/0.3))</f>
      </c>
    </row>
    <row r="8116" spans="1:3" x14ac:dyDescent="0.25">
      <c r="A8116">
        <v>259</v>
      </c>
      <c r="B8116" t="s">
        <v>64</v>
      </c>
      <c r="C8116">
        <f>(((Calculator!$C259-55)/10)*((MAX(Calculator!$F259,110)-130)/20))</f>
      </c>
    </row>
    <row r="8117" spans="1:3" x14ac:dyDescent="0.25">
      <c r="A8117">
        <v>259</v>
      </c>
      <c r="B8117" t="s">
        <v>65</v>
      </c>
      <c r="C8117">
        <f>(((Calculator!$C259-55)/10)*IF(Calculator!$G259="Yes",1,0))</f>
      </c>
    </row>
    <row r="8118" spans="1:3" x14ac:dyDescent="0.25">
      <c r="A8118">
        <v>259</v>
      </c>
      <c r="B8118" t="s">
        <v>66</v>
      </c>
      <c r="C8118">
        <f>(((Calculator!$C259-55)/10)*IF(Calculator!$H259="Yes",1,0))</f>
      </c>
    </row>
    <row r="8119" spans="1:3" x14ac:dyDescent="0.25">
      <c r="A8119">
        <v>259</v>
      </c>
      <c r="B8119" t="s">
        <v>67</v>
      </c>
      <c r="C8119">
        <f>(((Calculator!$C259-55)/10)*((MAX(Calculator!$I259,30)-30)/5))</f>
      </c>
    </row>
    <row r="8120" spans="1:3" x14ac:dyDescent="0.25">
      <c r="A8120">
        <v>259</v>
      </c>
      <c r="B8120" t="s">
        <v>68</v>
      </c>
      <c r="C8120">
        <f>(((Calculator!$C259-55)/10)*((MIN(Calculator!$J259,60)-60)/-15))</f>
      </c>
    </row>
    <row r="8121" spans="1:3" x14ac:dyDescent="0.25">
      <c r="A8121">
        <v>259</v>
      </c>
      <c r="B8121" t="s">
        <v>69</v>
      </c>
      <c r="C8121">
        <f>IF(AND(Calculator!$O259&lt;&gt;"",Calculator!$O259&gt;=4,Calculator!$O259&lt;=6),1,0)</f>
      </c>
    </row>
    <row r="8122" spans="1:3" x14ac:dyDescent="0.25">
      <c r="A8122">
        <v>259</v>
      </c>
      <c r="B8122" t="s">
        <v>70</v>
      </c>
      <c r="C8122">
        <f>IF(AND(Calculator!$O259&lt;&gt;"",Calculator!$O259&gt;=7,Calculator!$O259&lt;=10),1,0)</f>
      </c>
    </row>
    <row r="8123" spans="1:3" x14ac:dyDescent="0.25">
      <c r="A8123">
        <v>259</v>
      </c>
      <c r="B8123" t="s">
        <v>71</v>
      </c>
      <c r="C8123">
        <f>IF(Calculator!$O259="",1,0)</f>
      </c>
    </row>
    <row r="8124" spans="1:3" x14ac:dyDescent="0.25">
      <c r="A8124">
        <v>259</v>
      </c>
      <c r="B8124" t="s">
        <v>72</v>
      </c>
      <c r="C8124">
        <f>IF(OR(Calculator!$M259="",Calculator!$M259=0),0,LN(Calculator!$M259))</f>
      </c>
    </row>
    <row r="8125" spans="1:3" x14ac:dyDescent="0.25">
      <c r="A8125">
        <v>259</v>
      </c>
      <c r="B8125" t="s">
        <v>73</v>
      </c>
      <c r="C8125">
        <f>IF(Calculator!$M259="",1,0)</f>
      </c>
    </row>
    <row r="8126" spans="1:3" x14ac:dyDescent="0.25">
      <c r="A8126">
        <v>259</v>
      </c>
      <c r="B8126" t="s">
        <v>74</v>
      </c>
      <c r="C8126">
        <f>IF(Calculator!$N259="",0,(Calculator!$N259-5.3)*IF(Calculator!$G259="Yes",1,0))</f>
      </c>
    </row>
    <row r="8127" spans="1:3" x14ac:dyDescent="0.25">
      <c r="A8127">
        <v>259</v>
      </c>
      <c r="B8127" t="s">
        <v>75</v>
      </c>
      <c r="C8127">
        <f>IF(Calculator!$N259="",0,(Calculator!$N259-5.3)*(1-IF(Calculator!$G259="Yes",1,0)))</f>
      </c>
    </row>
    <row r="8128" spans="1:3" x14ac:dyDescent="0.25">
      <c r="A8128">
        <v>259</v>
      </c>
      <c r="B8128" t="s">
        <v>76</v>
      </c>
      <c r="C8128">
        <f>IF(Calculator!$N259="",1,0)</f>
      </c>
    </row>
    <row r="8129" spans="1:3" x14ac:dyDescent="0.25">
      <c r="A8129">
        <v>259</v>
      </c>
      <c r="B8129" t="s">
        <v>77</v>
      </c>
      <c r="C8129">
        <f>1</f>
      </c>
    </row>
    <row r="8130" spans="1:3" x14ac:dyDescent="0.25">
      <c r="A8130">
        <v>260</v>
      </c>
      <c r="B8130" t="s">
        <v>47</v>
      </c>
      <c r="C8130">
        <f>(Calculator!$C260-55)/10</f>
      </c>
    </row>
    <row r="8131" spans="1:3" x14ac:dyDescent="0.25">
      <c r="A8131">
        <v>260</v>
      </c>
      <c r="B8131" t="s">
        <v>48</v>
      </c>
      <c r="C8131">
        <f>((Calculator!$C260-55)/10)^2</f>
      </c>
    </row>
    <row r="8132" spans="1:3" x14ac:dyDescent="0.25">
      <c r="A8132">
        <v>260</v>
      </c>
      <c r="B8132" t="s">
        <v>49</v>
      </c>
      <c r="C8132">
        <f>((Calculator!$D260-Calculator!$E260)*0.02586)-3.5</f>
      </c>
    </row>
    <row r="8133" spans="1:3" x14ac:dyDescent="0.25">
      <c r="A8133">
        <v>260</v>
      </c>
      <c r="B8133" t="s">
        <v>50</v>
      </c>
      <c r="C8133">
        <f>((Calculator!$E260*0.02586)-1.3)/0.3</f>
      </c>
    </row>
    <row r="8134" spans="1:3" x14ac:dyDescent="0.25">
      <c r="A8134">
        <v>260</v>
      </c>
      <c r="B8134" t="s">
        <v>51</v>
      </c>
      <c r="C8134">
        <f>(MIN(Calculator!$F260,110)-110)/20</f>
      </c>
    </row>
    <row r="8135" spans="1:3" x14ac:dyDescent="0.25">
      <c r="A8135">
        <v>260</v>
      </c>
      <c r="B8135" t="s">
        <v>52</v>
      </c>
      <c r="C8135">
        <f>(MAX(Calculator!$F260,110)-130)/20</f>
      </c>
    </row>
    <row r="8136" spans="1:3" x14ac:dyDescent="0.25">
      <c r="A8136">
        <v>260</v>
      </c>
      <c r="B8136" t="s">
        <v>17</v>
      </c>
      <c r="C8136">
        <f>IF(Calculator!$G260="Yes",1,0)</f>
      </c>
    </row>
    <row r="8137" spans="1:3" x14ac:dyDescent="0.25">
      <c r="A8137">
        <v>260</v>
      </c>
      <c r="B8137" t="s">
        <v>53</v>
      </c>
      <c r="C8137">
        <f>IF(Calculator!$H260="Yes",1,0)</f>
      </c>
    </row>
    <row r="8138" spans="1:3" x14ac:dyDescent="0.25">
      <c r="A8138">
        <v>260</v>
      </c>
      <c r="B8138" t="s">
        <v>54</v>
      </c>
      <c r="C8138">
        <f>(MIN(Calculator!$I260,30)-25)/5</f>
      </c>
    </row>
    <row r="8139" spans="1:3" x14ac:dyDescent="0.25">
      <c r="A8139">
        <v>260</v>
      </c>
      <c r="B8139" t="s">
        <v>55</v>
      </c>
      <c r="C8139">
        <f>(MAX(Calculator!$I260,30)-30)/5</f>
      </c>
    </row>
    <row r="8140" spans="1:3" x14ac:dyDescent="0.25">
      <c r="A8140">
        <v>260</v>
      </c>
      <c r="B8140" t="s">
        <v>56</v>
      </c>
      <c r="C8140">
        <f>(MIN(Calculator!$J260,60)-60)/-15</f>
      </c>
    </row>
    <row r="8141" spans="1:3" x14ac:dyDescent="0.25">
      <c r="A8141">
        <v>260</v>
      </c>
      <c r="B8141" t="s">
        <v>57</v>
      </c>
      <c r="C8141">
        <f>(MAX(Calculator!$J260,60)-90)/-15</f>
      </c>
    </row>
    <row r="8142" spans="1:3" x14ac:dyDescent="0.25">
      <c r="A8142">
        <v>260</v>
      </c>
      <c r="B8142" t="s">
        <v>58</v>
      </c>
      <c r="C8142">
        <f>IF(Calculator!$K260="Yes",1,0)</f>
      </c>
    </row>
    <row r="8143" spans="1:3" x14ac:dyDescent="0.25">
      <c r="A8143">
        <v>260</v>
      </c>
      <c r="B8143" t="s">
        <v>59</v>
      </c>
      <c r="C8143">
        <f>IF(Calculator!$L260="Yes",1,0)</f>
      </c>
    </row>
    <row r="8144" spans="1:3" x14ac:dyDescent="0.25">
      <c r="A8144">
        <v>260</v>
      </c>
      <c r="B8144" t="s">
        <v>60</v>
      </c>
      <c r="C8144">
        <f>((MAX(Calculator!$F260,110)-130)/20)*IF(Calculator!$K260="Yes",1,0)</f>
      </c>
    </row>
    <row r="8145" spans="1:3" x14ac:dyDescent="0.25">
      <c r="A8145">
        <v>260</v>
      </c>
      <c r="B8145" t="s">
        <v>61</v>
      </c>
      <c r="C8145">
        <f>((((Calculator!$D260-Calculator!$E260)*0.02586)-3.5))*IF(Calculator!$L260="Yes",1,0)</f>
      </c>
    </row>
    <row r="8146" spans="1:3" x14ac:dyDescent="0.25">
      <c r="A8146">
        <v>260</v>
      </c>
      <c r="B8146" t="s">
        <v>62</v>
      </c>
      <c r="C8146">
        <f>(((Calculator!$C260-55)/10)*(((((Calculator!$D260-Calculator!$E260)*0.02586)-3.5))))</f>
      </c>
    </row>
    <row r="8147" spans="1:3" x14ac:dyDescent="0.25">
      <c r="A8147">
        <v>260</v>
      </c>
      <c r="B8147" t="s">
        <v>63</v>
      </c>
      <c r="C8147">
        <f>(((Calculator!$C260-55)/10)*(((Calculator!$E260*0.02586)-1.3)/0.3))</f>
      </c>
    </row>
    <row r="8148" spans="1:3" x14ac:dyDescent="0.25">
      <c r="A8148">
        <v>260</v>
      </c>
      <c r="B8148" t="s">
        <v>64</v>
      </c>
      <c r="C8148">
        <f>(((Calculator!$C260-55)/10)*((MAX(Calculator!$F260,110)-130)/20))</f>
      </c>
    </row>
    <row r="8149" spans="1:3" x14ac:dyDescent="0.25">
      <c r="A8149">
        <v>260</v>
      </c>
      <c r="B8149" t="s">
        <v>65</v>
      </c>
      <c r="C8149">
        <f>(((Calculator!$C260-55)/10)*IF(Calculator!$G260="Yes",1,0))</f>
      </c>
    </row>
    <row r="8150" spans="1:3" x14ac:dyDescent="0.25">
      <c r="A8150">
        <v>260</v>
      </c>
      <c r="B8150" t="s">
        <v>66</v>
      </c>
      <c r="C8150">
        <f>(((Calculator!$C260-55)/10)*IF(Calculator!$H260="Yes",1,0))</f>
      </c>
    </row>
    <row r="8151" spans="1:3" x14ac:dyDescent="0.25">
      <c r="A8151">
        <v>260</v>
      </c>
      <c r="B8151" t="s">
        <v>67</v>
      </c>
      <c r="C8151">
        <f>(((Calculator!$C260-55)/10)*((MAX(Calculator!$I260,30)-30)/5))</f>
      </c>
    </row>
    <row r="8152" spans="1:3" x14ac:dyDescent="0.25">
      <c r="A8152">
        <v>260</v>
      </c>
      <c r="B8152" t="s">
        <v>68</v>
      </c>
      <c r="C8152">
        <f>(((Calculator!$C260-55)/10)*((MIN(Calculator!$J260,60)-60)/-15))</f>
      </c>
    </row>
    <row r="8153" spans="1:3" x14ac:dyDescent="0.25">
      <c r="A8153">
        <v>260</v>
      </c>
      <c r="B8153" t="s">
        <v>69</v>
      </c>
      <c r="C8153">
        <f>IF(AND(Calculator!$O260&lt;&gt;"",Calculator!$O260&gt;=4,Calculator!$O260&lt;=6),1,0)</f>
      </c>
    </row>
    <row r="8154" spans="1:3" x14ac:dyDescent="0.25">
      <c r="A8154">
        <v>260</v>
      </c>
      <c r="B8154" t="s">
        <v>70</v>
      </c>
      <c r="C8154">
        <f>IF(AND(Calculator!$O260&lt;&gt;"",Calculator!$O260&gt;=7,Calculator!$O260&lt;=10),1,0)</f>
      </c>
    </row>
    <row r="8155" spans="1:3" x14ac:dyDescent="0.25">
      <c r="A8155">
        <v>260</v>
      </c>
      <c r="B8155" t="s">
        <v>71</v>
      </c>
      <c r="C8155">
        <f>IF(Calculator!$O260="",1,0)</f>
      </c>
    </row>
    <row r="8156" spans="1:3" x14ac:dyDescent="0.25">
      <c r="A8156">
        <v>260</v>
      </c>
      <c r="B8156" t="s">
        <v>72</v>
      </c>
      <c r="C8156">
        <f>IF(OR(Calculator!$M260="",Calculator!$M260=0),0,LN(Calculator!$M260))</f>
      </c>
    </row>
    <row r="8157" spans="1:3" x14ac:dyDescent="0.25">
      <c r="A8157">
        <v>260</v>
      </c>
      <c r="B8157" t="s">
        <v>73</v>
      </c>
      <c r="C8157">
        <f>IF(Calculator!$M260="",1,0)</f>
      </c>
    </row>
    <row r="8158" spans="1:3" x14ac:dyDescent="0.25">
      <c r="A8158">
        <v>260</v>
      </c>
      <c r="B8158" t="s">
        <v>74</v>
      </c>
      <c r="C8158">
        <f>IF(Calculator!$N260="",0,(Calculator!$N260-5.3)*IF(Calculator!$G260="Yes",1,0))</f>
      </c>
    </row>
    <row r="8159" spans="1:3" x14ac:dyDescent="0.25">
      <c r="A8159">
        <v>260</v>
      </c>
      <c r="B8159" t="s">
        <v>75</v>
      </c>
      <c r="C8159">
        <f>IF(Calculator!$N260="",0,(Calculator!$N260-5.3)*(1-IF(Calculator!$G260="Yes",1,0)))</f>
      </c>
    </row>
    <row r="8160" spans="1:3" x14ac:dyDescent="0.25">
      <c r="A8160">
        <v>260</v>
      </c>
      <c r="B8160" t="s">
        <v>76</v>
      </c>
      <c r="C8160">
        <f>IF(Calculator!$N260="",1,0)</f>
      </c>
    </row>
    <row r="8161" spans="1:3" x14ac:dyDescent="0.25">
      <c r="A8161">
        <v>260</v>
      </c>
      <c r="B8161" t="s">
        <v>77</v>
      </c>
      <c r="C8161">
        <f>1</f>
      </c>
    </row>
    <row r="8162" spans="1:3" x14ac:dyDescent="0.25">
      <c r="A8162">
        <v>261</v>
      </c>
      <c r="B8162" t="s">
        <v>47</v>
      </c>
      <c r="C8162">
        <f>(Calculator!$C261-55)/10</f>
      </c>
    </row>
    <row r="8163" spans="1:3" x14ac:dyDescent="0.25">
      <c r="A8163">
        <v>261</v>
      </c>
      <c r="B8163" t="s">
        <v>48</v>
      </c>
      <c r="C8163">
        <f>((Calculator!$C261-55)/10)^2</f>
      </c>
    </row>
    <row r="8164" spans="1:3" x14ac:dyDescent="0.25">
      <c r="A8164">
        <v>261</v>
      </c>
      <c r="B8164" t="s">
        <v>49</v>
      </c>
      <c r="C8164">
        <f>((Calculator!$D261-Calculator!$E261)*0.02586)-3.5</f>
      </c>
    </row>
    <row r="8165" spans="1:3" x14ac:dyDescent="0.25">
      <c r="A8165">
        <v>261</v>
      </c>
      <c r="B8165" t="s">
        <v>50</v>
      </c>
      <c r="C8165">
        <f>((Calculator!$E261*0.02586)-1.3)/0.3</f>
      </c>
    </row>
    <row r="8166" spans="1:3" x14ac:dyDescent="0.25">
      <c r="A8166">
        <v>261</v>
      </c>
      <c r="B8166" t="s">
        <v>51</v>
      </c>
      <c r="C8166">
        <f>(MIN(Calculator!$F261,110)-110)/20</f>
      </c>
    </row>
    <row r="8167" spans="1:3" x14ac:dyDescent="0.25">
      <c r="A8167">
        <v>261</v>
      </c>
      <c r="B8167" t="s">
        <v>52</v>
      </c>
      <c r="C8167">
        <f>(MAX(Calculator!$F261,110)-130)/20</f>
      </c>
    </row>
    <row r="8168" spans="1:3" x14ac:dyDescent="0.25">
      <c r="A8168">
        <v>261</v>
      </c>
      <c r="B8168" t="s">
        <v>17</v>
      </c>
      <c r="C8168">
        <f>IF(Calculator!$G261="Yes",1,0)</f>
      </c>
    </row>
    <row r="8169" spans="1:3" x14ac:dyDescent="0.25">
      <c r="A8169">
        <v>261</v>
      </c>
      <c r="B8169" t="s">
        <v>53</v>
      </c>
      <c r="C8169">
        <f>IF(Calculator!$H261="Yes",1,0)</f>
      </c>
    </row>
    <row r="8170" spans="1:3" x14ac:dyDescent="0.25">
      <c r="A8170">
        <v>261</v>
      </c>
      <c r="B8170" t="s">
        <v>54</v>
      </c>
      <c r="C8170">
        <f>(MIN(Calculator!$I261,30)-25)/5</f>
      </c>
    </row>
    <row r="8171" spans="1:3" x14ac:dyDescent="0.25">
      <c r="A8171">
        <v>261</v>
      </c>
      <c r="B8171" t="s">
        <v>55</v>
      </c>
      <c r="C8171">
        <f>(MAX(Calculator!$I261,30)-30)/5</f>
      </c>
    </row>
    <row r="8172" spans="1:3" x14ac:dyDescent="0.25">
      <c r="A8172">
        <v>261</v>
      </c>
      <c r="B8172" t="s">
        <v>56</v>
      </c>
      <c r="C8172">
        <f>(MIN(Calculator!$J261,60)-60)/-15</f>
      </c>
    </row>
    <row r="8173" spans="1:3" x14ac:dyDescent="0.25">
      <c r="A8173">
        <v>261</v>
      </c>
      <c r="B8173" t="s">
        <v>57</v>
      </c>
      <c r="C8173">
        <f>(MAX(Calculator!$J261,60)-90)/-15</f>
      </c>
    </row>
    <row r="8174" spans="1:3" x14ac:dyDescent="0.25">
      <c r="A8174">
        <v>261</v>
      </c>
      <c r="B8174" t="s">
        <v>58</v>
      </c>
      <c r="C8174">
        <f>IF(Calculator!$K261="Yes",1,0)</f>
      </c>
    </row>
    <row r="8175" spans="1:3" x14ac:dyDescent="0.25">
      <c r="A8175">
        <v>261</v>
      </c>
      <c r="B8175" t="s">
        <v>59</v>
      </c>
      <c r="C8175">
        <f>IF(Calculator!$L261="Yes",1,0)</f>
      </c>
    </row>
    <row r="8176" spans="1:3" x14ac:dyDescent="0.25">
      <c r="A8176">
        <v>261</v>
      </c>
      <c r="B8176" t="s">
        <v>60</v>
      </c>
      <c r="C8176">
        <f>((MAX(Calculator!$F261,110)-130)/20)*IF(Calculator!$K261="Yes",1,0)</f>
      </c>
    </row>
    <row r="8177" spans="1:3" x14ac:dyDescent="0.25">
      <c r="A8177">
        <v>261</v>
      </c>
      <c r="B8177" t="s">
        <v>61</v>
      </c>
      <c r="C8177">
        <f>((((Calculator!$D261-Calculator!$E261)*0.02586)-3.5))*IF(Calculator!$L261="Yes",1,0)</f>
      </c>
    </row>
    <row r="8178" spans="1:3" x14ac:dyDescent="0.25">
      <c r="A8178">
        <v>261</v>
      </c>
      <c r="B8178" t="s">
        <v>62</v>
      </c>
      <c r="C8178">
        <f>(((Calculator!$C261-55)/10)*(((((Calculator!$D261-Calculator!$E261)*0.02586)-3.5))))</f>
      </c>
    </row>
    <row r="8179" spans="1:3" x14ac:dyDescent="0.25">
      <c r="A8179">
        <v>261</v>
      </c>
      <c r="B8179" t="s">
        <v>63</v>
      </c>
      <c r="C8179">
        <f>(((Calculator!$C261-55)/10)*(((Calculator!$E261*0.02586)-1.3)/0.3))</f>
      </c>
    </row>
    <row r="8180" spans="1:3" x14ac:dyDescent="0.25">
      <c r="A8180">
        <v>261</v>
      </c>
      <c r="B8180" t="s">
        <v>64</v>
      </c>
      <c r="C8180">
        <f>(((Calculator!$C261-55)/10)*((MAX(Calculator!$F261,110)-130)/20))</f>
      </c>
    </row>
    <row r="8181" spans="1:3" x14ac:dyDescent="0.25">
      <c r="A8181">
        <v>261</v>
      </c>
      <c r="B8181" t="s">
        <v>65</v>
      </c>
      <c r="C8181">
        <f>(((Calculator!$C261-55)/10)*IF(Calculator!$G261="Yes",1,0))</f>
      </c>
    </row>
    <row r="8182" spans="1:3" x14ac:dyDescent="0.25">
      <c r="A8182">
        <v>261</v>
      </c>
      <c r="B8182" t="s">
        <v>66</v>
      </c>
      <c r="C8182">
        <f>(((Calculator!$C261-55)/10)*IF(Calculator!$H261="Yes",1,0))</f>
      </c>
    </row>
    <row r="8183" spans="1:3" x14ac:dyDescent="0.25">
      <c r="A8183">
        <v>261</v>
      </c>
      <c r="B8183" t="s">
        <v>67</v>
      </c>
      <c r="C8183">
        <f>(((Calculator!$C261-55)/10)*((MAX(Calculator!$I261,30)-30)/5))</f>
      </c>
    </row>
    <row r="8184" spans="1:3" x14ac:dyDescent="0.25">
      <c r="A8184">
        <v>261</v>
      </c>
      <c r="B8184" t="s">
        <v>68</v>
      </c>
      <c r="C8184">
        <f>(((Calculator!$C261-55)/10)*((MIN(Calculator!$J261,60)-60)/-15))</f>
      </c>
    </row>
    <row r="8185" spans="1:3" x14ac:dyDescent="0.25">
      <c r="A8185">
        <v>261</v>
      </c>
      <c r="B8185" t="s">
        <v>69</v>
      </c>
      <c r="C8185">
        <f>IF(AND(Calculator!$O261&lt;&gt;"",Calculator!$O261&gt;=4,Calculator!$O261&lt;=6),1,0)</f>
      </c>
    </row>
    <row r="8186" spans="1:3" x14ac:dyDescent="0.25">
      <c r="A8186">
        <v>261</v>
      </c>
      <c r="B8186" t="s">
        <v>70</v>
      </c>
      <c r="C8186">
        <f>IF(AND(Calculator!$O261&lt;&gt;"",Calculator!$O261&gt;=7,Calculator!$O261&lt;=10),1,0)</f>
      </c>
    </row>
    <row r="8187" spans="1:3" x14ac:dyDescent="0.25">
      <c r="A8187">
        <v>261</v>
      </c>
      <c r="B8187" t="s">
        <v>71</v>
      </c>
      <c r="C8187">
        <f>IF(Calculator!$O261="",1,0)</f>
      </c>
    </row>
    <row r="8188" spans="1:3" x14ac:dyDescent="0.25">
      <c r="A8188">
        <v>261</v>
      </c>
      <c r="B8188" t="s">
        <v>72</v>
      </c>
      <c r="C8188">
        <f>IF(OR(Calculator!$M261="",Calculator!$M261=0),0,LN(Calculator!$M261))</f>
      </c>
    </row>
    <row r="8189" spans="1:3" x14ac:dyDescent="0.25">
      <c r="A8189">
        <v>261</v>
      </c>
      <c r="B8189" t="s">
        <v>73</v>
      </c>
      <c r="C8189">
        <f>IF(Calculator!$M261="",1,0)</f>
      </c>
    </row>
    <row r="8190" spans="1:3" x14ac:dyDescent="0.25">
      <c r="A8190">
        <v>261</v>
      </c>
      <c r="B8190" t="s">
        <v>74</v>
      </c>
      <c r="C8190">
        <f>IF(Calculator!$N261="",0,(Calculator!$N261-5.3)*IF(Calculator!$G261="Yes",1,0))</f>
      </c>
    </row>
    <row r="8191" spans="1:3" x14ac:dyDescent="0.25">
      <c r="A8191">
        <v>261</v>
      </c>
      <c r="B8191" t="s">
        <v>75</v>
      </c>
      <c r="C8191">
        <f>IF(Calculator!$N261="",0,(Calculator!$N261-5.3)*(1-IF(Calculator!$G261="Yes",1,0)))</f>
      </c>
    </row>
    <row r="8192" spans="1:3" x14ac:dyDescent="0.25">
      <c r="A8192">
        <v>261</v>
      </c>
      <c r="B8192" t="s">
        <v>76</v>
      </c>
      <c r="C8192">
        <f>IF(Calculator!$N261="",1,0)</f>
      </c>
    </row>
    <row r="8193" spans="1:3" x14ac:dyDescent="0.25">
      <c r="A8193">
        <v>261</v>
      </c>
      <c r="B8193" t="s">
        <v>77</v>
      </c>
      <c r="C8193">
        <f>1</f>
      </c>
    </row>
    <row r="8194" spans="1:3" x14ac:dyDescent="0.25">
      <c r="A8194">
        <v>262</v>
      </c>
      <c r="B8194" t="s">
        <v>47</v>
      </c>
      <c r="C8194">
        <f>(Calculator!$C262-55)/10</f>
      </c>
    </row>
    <row r="8195" spans="1:3" x14ac:dyDescent="0.25">
      <c r="A8195">
        <v>262</v>
      </c>
      <c r="B8195" t="s">
        <v>48</v>
      </c>
      <c r="C8195">
        <f>((Calculator!$C262-55)/10)^2</f>
      </c>
    </row>
    <row r="8196" spans="1:3" x14ac:dyDescent="0.25">
      <c r="A8196">
        <v>262</v>
      </c>
      <c r="B8196" t="s">
        <v>49</v>
      </c>
      <c r="C8196">
        <f>((Calculator!$D262-Calculator!$E262)*0.02586)-3.5</f>
      </c>
    </row>
    <row r="8197" spans="1:3" x14ac:dyDescent="0.25">
      <c r="A8197">
        <v>262</v>
      </c>
      <c r="B8197" t="s">
        <v>50</v>
      </c>
      <c r="C8197">
        <f>((Calculator!$E262*0.02586)-1.3)/0.3</f>
      </c>
    </row>
    <row r="8198" spans="1:3" x14ac:dyDescent="0.25">
      <c r="A8198">
        <v>262</v>
      </c>
      <c r="B8198" t="s">
        <v>51</v>
      </c>
      <c r="C8198">
        <f>(MIN(Calculator!$F262,110)-110)/20</f>
      </c>
    </row>
    <row r="8199" spans="1:3" x14ac:dyDescent="0.25">
      <c r="A8199">
        <v>262</v>
      </c>
      <c r="B8199" t="s">
        <v>52</v>
      </c>
      <c r="C8199">
        <f>(MAX(Calculator!$F262,110)-130)/20</f>
      </c>
    </row>
    <row r="8200" spans="1:3" x14ac:dyDescent="0.25">
      <c r="A8200">
        <v>262</v>
      </c>
      <c r="B8200" t="s">
        <v>17</v>
      </c>
      <c r="C8200">
        <f>IF(Calculator!$G262="Yes",1,0)</f>
      </c>
    </row>
    <row r="8201" spans="1:3" x14ac:dyDescent="0.25">
      <c r="A8201">
        <v>262</v>
      </c>
      <c r="B8201" t="s">
        <v>53</v>
      </c>
      <c r="C8201">
        <f>IF(Calculator!$H262="Yes",1,0)</f>
      </c>
    </row>
    <row r="8202" spans="1:3" x14ac:dyDescent="0.25">
      <c r="A8202">
        <v>262</v>
      </c>
      <c r="B8202" t="s">
        <v>54</v>
      </c>
      <c r="C8202">
        <f>(MIN(Calculator!$I262,30)-25)/5</f>
      </c>
    </row>
    <row r="8203" spans="1:3" x14ac:dyDescent="0.25">
      <c r="A8203">
        <v>262</v>
      </c>
      <c r="B8203" t="s">
        <v>55</v>
      </c>
      <c r="C8203">
        <f>(MAX(Calculator!$I262,30)-30)/5</f>
      </c>
    </row>
    <row r="8204" spans="1:3" x14ac:dyDescent="0.25">
      <c r="A8204">
        <v>262</v>
      </c>
      <c r="B8204" t="s">
        <v>56</v>
      </c>
      <c r="C8204">
        <f>(MIN(Calculator!$J262,60)-60)/-15</f>
      </c>
    </row>
    <row r="8205" spans="1:3" x14ac:dyDescent="0.25">
      <c r="A8205">
        <v>262</v>
      </c>
      <c r="B8205" t="s">
        <v>57</v>
      </c>
      <c r="C8205">
        <f>(MAX(Calculator!$J262,60)-90)/-15</f>
      </c>
    </row>
    <row r="8206" spans="1:3" x14ac:dyDescent="0.25">
      <c r="A8206">
        <v>262</v>
      </c>
      <c r="B8206" t="s">
        <v>58</v>
      </c>
      <c r="C8206">
        <f>IF(Calculator!$K262="Yes",1,0)</f>
      </c>
    </row>
    <row r="8207" spans="1:3" x14ac:dyDescent="0.25">
      <c r="A8207">
        <v>262</v>
      </c>
      <c r="B8207" t="s">
        <v>59</v>
      </c>
      <c r="C8207">
        <f>IF(Calculator!$L262="Yes",1,0)</f>
      </c>
    </row>
    <row r="8208" spans="1:3" x14ac:dyDescent="0.25">
      <c r="A8208">
        <v>262</v>
      </c>
      <c r="B8208" t="s">
        <v>60</v>
      </c>
      <c r="C8208">
        <f>((MAX(Calculator!$F262,110)-130)/20)*IF(Calculator!$K262="Yes",1,0)</f>
      </c>
    </row>
    <row r="8209" spans="1:3" x14ac:dyDescent="0.25">
      <c r="A8209">
        <v>262</v>
      </c>
      <c r="B8209" t="s">
        <v>61</v>
      </c>
      <c r="C8209">
        <f>((((Calculator!$D262-Calculator!$E262)*0.02586)-3.5))*IF(Calculator!$L262="Yes",1,0)</f>
      </c>
    </row>
    <row r="8210" spans="1:3" x14ac:dyDescent="0.25">
      <c r="A8210">
        <v>262</v>
      </c>
      <c r="B8210" t="s">
        <v>62</v>
      </c>
      <c r="C8210">
        <f>(((Calculator!$C262-55)/10)*(((((Calculator!$D262-Calculator!$E262)*0.02586)-3.5))))</f>
      </c>
    </row>
    <row r="8211" spans="1:3" x14ac:dyDescent="0.25">
      <c r="A8211">
        <v>262</v>
      </c>
      <c r="B8211" t="s">
        <v>63</v>
      </c>
      <c r="C8211">
        <f>(((Calculator!$C262-55)/10)*(((Calculator!$E262*0.02586)-1.3)/0.3))</f>
      </c>
    </row>
    <row r="8212" spans="1:3" x14ac:dyDescent="0.25">
      <c r="A8212">
        <v>262</v>
      </c>
      <c r="B8212" t="s">
        <v>64</v>
      </c>
      <c r="C8212">
        <f>(((Calculator!$C262-55)/10)*((MAX(Calculator!$F262,110)-130)/20))</f>
      </c>
    </row>
    <row r="8213" spans="1:3" x14ac:dyDescent="0.25">
      <c r="A8213">
        <v>262</v>
      </c>
      <c r="B8213" t="s">
        <v>65</v>
      </c>
      <c r="C8213">
        <f>(((Calculator!$C262-55)/10)*IF(Calculator!$G262="Yes",1,0))</f>
      </c>
    </row>
    <row r="8214" spans="1:3" x14ac:dyDescent="0.25">
      <c r="A8214">
        <v>262</v>
      </c>
      <c r="B8214" t="s">
        <v>66</v>
      </c>
      <c r="C8214">
        <f>(((Calculator!$C262-55)/10)*IF(Calculator!$H262="Yes",1,0))</f>
      </c>
    </row>
    <row r="8215" spans="1:3" x14ac:dyDescent="0.25">
      <c r="A8215">
        <v>262</v>
      </c>
      <c r="B8215" t="s">
        <v>67</v>
      </c>
      <c r="C8215">
        <f>(((Calculator!$C262-55)/10)*((MAX(Calculator!$I262,30)-30)/5))</f>
      </c>
    </row>
    <row r="8216" spans="1:3" x14ac:dyDescent="0.25">
      <c r="A8216">
        <v>262</v>
      </c>
      <c r="B8216" t="s">
        <v>68</v>
      </c>
      <c r="C8216">
        <f>(((Calculator!$C262-55)/10)*((MIN(Calculator!$J262,60)-60)/-15))</f>
      </c>
    </row>
    <row r="8217" spans="1:3" x14ac:dyDescent="0.25">
      <c r="A8217">
        <v>262</v>
      </c>
      <c r="B8217" t="s">
        <v>69</v>
      </c>
      <c r="C8217">
        <f>IF(AND(Calculator!$O262&lt;&gt;"",Calculator!$O262&gt;=4,Calculator!$O262&lt;=6),1,0)</f>
      </c>
    </row>
    <row r="8218" spans="1:3" x14ac:dyDescent="0.25">
      <c r="A8218">
        <v>262</v>
      </c>
      <c r="B8218" t="s">
        <v>70</v>
      </c>
      <c r="C8218">
        <f>IF(AND(Calculator!$O262&lt;&gt;"",Calculator!$O262&gt;=7,Calculator!$O262&lt;=10),1,0)</f>
      </c>
    </row>
    <row r="8219" spans="1:3" x14ac:dyDescent="0.25">
      <c r="A8219">
        <v>262</v>
      </c>
      <c r="B8219" t="s">
        <v>71</v>
      </c>
      <c r="C8219">
        <f>IF(Calculator!$O262="",1,0)</f>
      </c>
    </row>
    <row r="8220" spans="1:3" x14ac:dyDescent="0.25">
      <c r="A8220">
        <v>262</v>
      </c>
      <c r="B8220" t="s">
        <v>72</v>
      </c>
      <c r="C8220">
        <f>IF(OR(Calculator!$M262="",Calculator!$M262=0),0,LN(Calculator!$M262))</f>
      </c>
    </row>
    <row r="8221" spans="1:3" x14ac:dyDescent="0.25">
      <c r="A8221">
        <v>262</v>
      </c>
      <c r="B8221" t="s">
        <v>73</v>
      </c>
      <c r="C8221">
        <f>IF(Calculator!$M262="",1,0)</f>
      </c>
    </row>
    <row r="8222" spans="1:3" x14ac:dyDescent="0.25">
      <c r="A8222">
        <v>262</v>
      </c>
      <c r="B8222" t="s">
        <v>74</v>
      </c>
      <c r="C8222">
        <f>IF(Calculator!$N262="",0,(Calculator!$N262-5.3)*IF(Calculator!$G262="Yes",1,0))</f>
      </c>
    </row>
    <row r="8223" spans="1:3" x14ac:dyDescent="0.25">
      <c r="A8223">
        <v>262</v>
      </c>
      <c r="B8223" t="s">
        <v>75</v>
      </c>
      <c r="C8223">
        <f>IF(Calculator!$N262="",0,(Calculator!$N262-5.3)*(1-IF(Calculator!$G262="Yes",1,0)))</f>
      </c>
    </row>
    <row r="8224" spans="1:3" x14ac:dyDescent="0.25">
      <c r="A8224">
        <v>262</v>
      </c>
      <c r="B8224" t="s">
        <v>76</v>
      </c>
      <c r="C8224">
        <f>IF(Calculator!$N262="",1,0)</f>
      </c>
    </row>
    <row r="8225" spans="1:3" x14ac:dyDescent="0.25">
      <c r="A8225">
        <v>262</v>
      </c>
      <c r="B8225" t="s">
        <v>77</v>
      </c>
      <c r="C8225">
        <f>1</f>
      </c>
    </row>
    <row r="8226" spans="1:3" x14ac:dyDescent="0.25">
      <c r="A8226">
        <v>263</v>
      </c>
      <c r="B8226" t="s">
        <v>47</v>
      </c>
      <c r="C8226">
        <f>(Calculator!$C263-55)/10</f>
      </c>
    </row>
    <row r="8227" spans="1:3" x14ac:dyDescent="0.25">
      <c r="A8227">
        <v>263</v>
      </c>
      <c r="B8227" t="s">
        <v>48</v>
      </c>
      <c r="C8227">
        <f>((Calculator!$C263-55)/10)^2</f>
      </c>
    </row>
    <row r="8228" spans="1:3" x14ac:dyDescent="0.25">
      <c r="A8228">
        <v>263</v>
      </c>
      <c r="B8228" t="s">
        <v>49</v>
      </c>
      <c r="C8228">
        <f>((Calculator!$D263-Calculator!$E263)*0.02586)-3.5</f>
      </c>
    </row>
    <row r="8229" spans="1:3" x14ac:dyDescent="0.25">
      <c r="A8229">
        <v>263</v>
      </c>
      <c r="B8229" t="s">
        <v>50</v>
      </c>
      <c r="C8229">
        <f>((Calculator!$E263*0.02586)-1.3)/0.3</f>
      </c>
    </row>
    <row r="8230" spans="1:3" x14ac:dyDescent="0.25">
      <c r="A8230">
        <v>263</v>
      </c>
      <c r="B8230" t="s">
        <v>51</v>
      </c>
      <c r="C8230">
        <f>(MIN(Calculator!$F263,110)-110)/20</f>
      </c>
    </row>
    <row r="8231" spans="1:3" x14ac:dyDescent="0.25">
      <c r="A8231">
        <v>263</v>
      </c>
      <c r="B8231" t="s">
        <v>52</v>
      </c>
      <c r="C8231">
        <f>(MAX(Calculator!$F263,110)-130)/20</f>
      </c>
    </row>
    <row r="8232" spans="1:3" x14ac:dyDescent="0.25">
      <c r="A8232">
        <v>263</v>
      </c>
      <c r="B8232" t="s">
        <v>17</v>
      </c>
      <c r="C8232">
        <f>IF(Calculator!$G263="Yes",1,0)</f>
      </c>
    </row>
    <row r="8233" spans="1:3" x14ac:dyDescent="0.25">
      <c r="A8233">
        <v>263</v>
      </c>
      <c r="B8233" t="s">
        <v>53</v>
      </c>
      <c r="C8233">
        <f>IF(Calculator!$H263="Yes",1,0)</f>
      </c>
    </row>
    <row r="8234" spans="1:3" x14ac:dyDescent="0.25">
      <c r="A8234">
        <v>263</v>
      </c>
      <c r="B8234" t="s">
        <v>54</v>
      </c>
      <c r="C8234">
        <f>(MIN(Calculator!$I263,30)-25)/5</f>
      </c>
    </row>
    <row r="8235" spans="1:3" x14ac:dyDescent="0.25">
      <c r="A8235">
        <v>263</v>
      </c>
      <c r="B8235" t="s">
        <v>55</v>
      </c>
      <c r="C8235">
        <f>(MAX(Calculator!$I263,30)-30)/5</f>
      </c>
    </row>
    <row r="8236" spans="1:3" x14ac:dyDescent="0.25">
      <c r="A8236">
        <v>263</v>
      </c>
      <c r="B8236" t="s">
        <v>56</v>
      </c>
      <c r="C8236">
        <f>(MIN(Calculator!$J263,60)-60)/-15</f>
      </c>
    </row>
    <row r="8237" spans="1:3" x14ac:dyDescent="0.25">
      <c r="A8237">
        <v>263</v>
      </c>
      <c r="B8237" t="s">
        <v>57</v>
      </c>
      <c r="C8237">
        <f>(MAX(Calculator!$J263,60)-90)/-15</f>
      </c>
    </row>
    <row r="8238" spans="1:3" x14ac:dyDescent="0.25">
      <c r="A8238">
        <v>263</v>
      </c>
      <c r="B8238" t="s">
        <v>58</v>
      </c>
      <c r="C8238">
        <f>IF(Calculator!$K263="Yes",1,0)</f>
      </c>
    </row>
    <row r="8239" spans="1:3" x14ac:dyDescent="0.25">
      <c r="A8239">
        <v>263</v>
      </c>
      <c r="B8239" t="s">
        <v>59</v>
      </c>
      <c r="C8239">
        <f>IF(Calculator!$L263="Yes",1,0)</f>
      </c>
    </row>
    <row r="8240" spans="1:3" x14ac:dyDescent="0.25">
      <c r="A8240">
        <v>263</v>
      </c>
      <c r="B8240" t="s">
        <v>60</v>
      </c>
      <c r="C8240">
        <f>((MAX(Calculator!$F263,110)-130)/20)*IF(Calculator!$K263="Yes",1,0)</f>
      </c>
    </row>
    <row r="8241" spans="1:3" x14ac:dyDescent="0.25">
      <c r="A8241">
        <v>263</v>
      </c>
      <c r="B8241" t="s">
        <v>61</v>
      </c>
      <c r="C8241">
        <f>((((Calculator!$D263-Calculator!$E263)*0.02586)-3.5))*IF(Calculator!$L263="Yes",1,0)</f>
      </c>
    </row>
    <row r="8242" spans="1:3" x14ac:dyDescent="0.25">
      <c r="A8242">
        <v>263</v>
      </c>
      <c r="B8242" t="s">
        <v>62</v>
      </c>
      <c r="C8242">
        <f>(((Calculator!$C263-55)/10)*(((((Calculator!$D263-Calculator!$E263)*0.02586)-3.5))))</f>
      </c>
    </row>
    <row r="8243" spans="1:3" x14ac:dyDescent="0.25">
      <c r="A8243">
        <v>263</v>
      </c>
      <c r="B8243" t="s">
        <v>63</v>
      </c>
      <c r="C8243">
        <f>(((Calculator!$C263-55)/10)*(((Calculator!$E263*0.02586)-1.3)/0.3))</f>
      </c>
    </row>
    <row r="8244" spans="1:3" x14ac:dyDescent="0.25">
      <c r="A8244">
        <v>263</v>
      </c>
      <c r="B8244" t="s">
        <v>64</v>
      </c>
      <c r="C8244">
        <f>(((Calculator!$C263-55)/10)*((MAX(Calculator!$F263,110)-130)/20))</f>
      </c>
    </row>
    <row r="8245" spans="1:3" x14ac:dyDescent="0.25">
      <c r="A8245">
        <v>263</v>
      </c>
      <c r="B8245" t="s">
        <v>65</v>
      </c>
      <c r="C8245">
        <f>(((Calculator!$C263-55)/10)*IF(Calculator!$G263="Yes",1,0))</f>
      </c>
    </row>
    <row r="8246" spans="1:3" x14ac:dyDescent="0.25">
      <c r="A8246">
        <v>263</v>
      </c>
      <c r="B8246" t="s">
        <v>66</v>
      </c>
      <c r="C8246">
        <f>(((Calculator!$C263-55)/10)*IF(Calculator!$H263="Yes",1,0))</f>
      </c>
    </row>
    <row r="8247" spans="1:3" x14ac:dyDescent="0.25">
      <c r="A8247">
        <v>263</v>
      </c>
      <c r="B8247" t="s">
        <v>67</v>
      </c>
      <c r="C8247">
        <f>(((Calculator!$C263-55)/10)*((MAX(Calculator!$I263,30)-30)/5))</f>
      </c>
    </row>
    <row r="8248" spans="1:3" x14ac:dyDescent="0.25">
      <c r="A8248">
        <v>263</v>
      </c>
      <c r="B8248" t="s">
        <v>68</v>
      </c>
      <c r="C8248">
        <f>(((Calculator!$C263-55)/10)*((MIN(Calculator!$J263,60)-60)/-15))</f>
      </c>
    </row>
    <row r="8249" spans="1:3" x14ac:dyDescent="0.25">
      <c r="A8249">
        <v>263</v>
      </c>
      <c r="B8249" t="s">
        <v>69</v>
      </c>
      <c r="C8249">
        <f>IF(AND(Calculator!$O263&lt;&gt;"",Calculator!$O263&gt;=4,Calculator!$O263&lt;=6),1,0)</f>
      </c>
    </row>
    <row r="8250" spans="1:3" x14ac:dyDescent="0.25">
      <c r="A8250">
        <v>263</v>
      </c>
      <c r="B8250" t="s">
        <v>70</v>
      </c>
      <c r="C8250">
        <f>IF(AND(Calculator!$O263&lt;&gt;"",Calculator!$O263&gt;=7,Calculator!$O263&lt;=10),1,0)</f>
      </c>
    </row>
    <row r="8251" spans="1:3" x14ac:dyDescent="0.25">
      <c r="A8251">
        <v>263</v>
      </c>
      <c r="B8251" t="s">
        <v>71</v>
      </c>
      <c r="C8251">
        <f>IF(Calculator!$O263="",1,0)</f>
      </c>
    </row>
    <row r="8252" spans="1:3" x14ac:dyDescent="0.25">
      <c r="A8252">
        <v>263</v>
      </c>
      <c r="B8252" t="s">
        <v>72</v>
      </c>
      <c r="C8252">
        <f>IF(OR(Calculator!$M263="",Calculator!$M263=0),0,LN(Calculator!$M263))</f>
      </c>
    </row>
    <row r="8253" spans="1:3" x14ac:dyDescent="0.25">
      <c r="A8253">
        <v>263</v>
      </c>
      <c r="B8253" t="s">
        <v>73</v>
      </c>
      <c r="C8253">
        <f>IF(Calculator!$M263="",1,0)</f>
      </c>
    </row>
    <row r="8254" spans="1:3" x14ac:dyDescent="0.25">
      <c r="A8254">
        <v>263</v>
      </c>
      <c r="B8254" t="s">
        <v>74</v>
      </c>
      <c r="C8254">
        <f>IF(Calculator!$N263="",0,(Calculator!$N263-5.3)*IF(Calculator!$G263="Yes",1,0))</f>
      </c>
    </row>
    <row r="8255" spans="1:3" x14ac:dyDescent="0.25">
      <c r="A8255">
        <v>263</v>
      </c>
      <c r="B8255" t="s">
        <v>75</v>
      </c>
      <c r="C8255">
        <f>IF(Calculator!$N263="",0,(Calculator!$N263-5.3)*(1-IF(Calculator!$G263="Yes",1,0)))</f>
      </c>
    </row>
    <row r="8256" spans="1:3" x14ac:dyDescent="0.25">
      <c r="A8256">
        <v>263</v>
      </c>
      <c r="B8256" t="s">
        <v>76</v>
      </c>
      <c r="C8256">
        <f>IF(Calculator!$N263="",1,0)</f>
      </c>
    </row>
    <row r="8257" spans="1:3" x14ac:dyDescent="0.25">
      <c r="A8257">
        <v>263</v>
      </c>
      <c r="B8257" t="s">
        <v>77</v>
      </c>
      <c r="C8257">
        <f>1</f>
      </c>
    </row>
    <row r="8258" spans="1:3" x14ac:dyDescent="0.25">
      <c r="A8258">
        <v>264</v>
      </c>
      <c r="B8258" t="s">
        <v>47</v>
      </c>
      <c r="C8258">
        <f>(Calculator!$C264-55)/10</f>
      </c>
    </row>
    <row r="8259" spans="1:3" x14ac:dyDescent="0.25">
      <c r="A8259">
        <v>264</v>
      </c>
      <c r="B8259" t="s">
        <v>48</v>
      </c>
      <c r="C8259">
        <f>((Calculator!$C264-55)/10)^2</f>
      </c>
    </row>
    <row r="8260" spans="1:3" x14ac:dyDescent="0.25">
      <c r="A8260">
        <v>264</v>
      </c>
      <c r="B8260" t="s">
        <v>49</v>
      </c>
      <c r="C8260">
        <f>((Calculator!$D264-Calculator!$E264)*0.02586)-3.5</f>
      </c>
    </row>
    <row r="8261" spans="1:3" x14ac:dyDescent="0.25">
      <c r="A8261">
        <v>264</v>
      </c>
      <c r="B8261" t="s">
        <v>50</v>
      </c>
      <c r="C8261">
        <f>((Calculator!$E264*0.02586)-1.3)/0.3</f>
      </c>
    </row>
    <row r="8262" spans="1:3" x14ac:dyDescent="0.25">
      <c r="A8262">
        <v>264</v>
      </c>
      <c r="B8262" t="s">
        <v>51</v>
      </c>
      <c r="C8262">
        <f>(MIN(Calculator!$F264,110)-110)/20</f>
      </c>
    </row>
    <row r="8263" spans="1:3" x14ac:dyDescent="0.25">
      <c r="A8263">
        <v>264</v>
      </c>
      <c r="B8263" t="s">
        <v>52</v>
      </c>
      <c r="C8263">
        <f>(MAX(Calculator!$F264,110)-130)/20</f>
      </c>
    </row>
    <row r="8264" spans="1:3" x14ac:dyDescent="0.25">
      <c r="A8264">
        <v>264</v>
      </c>
      <c r="B8264" t="s">
        <v>17</v>
      </c>
      <c r="C8264">
        <f>IF(Calculator!$G264="Yes",1,0)</f>
      </c>
    </row>
    <row r="8265" spans="1:3" x14ac:dyDescent="0.25">
      <c r="A8265">
        <v>264</v>
      </c>
      <c r="B8265" t="s">
        <v>53</v>
      </c>
      <c r="C8265">
        <f>IF(Calculator!$H264="Yes",1,0)</f>
      </c>
    </row>
    <row r="8266" spans="1:3" x14ac:dyDescent="0.25">
      <c r="A8266">
        <v>264</v>
      </c>
      <c r="B8266" t="s">
        <v>54</v>
      </c>
      <c r="C8266">
        <f>(MIN(Calculator!$I264,30)-25)/5</f>
      </c>
    </row>
    <row r="8267" spans="1:3" x14ac:dyDescent="0.25">
      <c r="A8267">
        <v>264</v>
      </c>
      <c r="B8267" t="s">
        <v>55</v>
      </c>
      <c r="C8267">
        <f>(MAX(Calculator!$I264,30)-30)/5</f>
      </c>
    </row>
    <row r="8268" spans="1:3" x14ac:dyDescent="0.25">
      <c r="A8268">
        <v>264</v>
      </c>
      <c r="B8268" t="s">
        <v>56</v>
      </c>
      <c r="C8268">
        <f>(MIN(Calculator!$J264,60)-60)/-15</f>
      </c>
    </row>
    <row r="8269" spans="1:3" x14ac:dyDescent="0.25">
      <c r="A8269">
        <v>264</v>
      </c>
      <c r="B8269" t="s">
        <v>57</v>
      </c>
      <c r="C8269">
        <f>(MAX(Calculator!$J264,60)-90)/-15</f>
      </c>
    </row>
    <row r="8270" spans="1:3" x14ac:dyDescent="0.25">
      <c r="A8270">
        <v>264</v>
      </c>
      <c r="B8270" t="s">
        <v>58</v>
      </c>
      <c r="C8270">
        <f>IF(Calculator!$K264="Yes",1,0)</f>
      </c>
    </row>
    <row r="8271" spans="1:3" x14ac:dyDescent="0.25">
      <c r="A8271">
        <v>264</v>
      </c>
      <c r="B8271" t="s">
        <v>59</v>
      </c>
      <c r="C8271">
        <f>IF(Calculator!$L264="Yes",1,0)</f>
      </c>
    </row>
    <row r="8272" spans="1:3" x14ac:dyDescent="0.25">
      <c r="A8272">
        <v>264</v>
      </c>
      <c r="B8272" t="s">
        <v>60</v>
      </c>
      <c r="C8272">
        <f>((MAX(Calculator!$F264,110)-130)/20)*IF(Calculator!$K264="Yes",1,0)</f>
      </c>
    </row>
    <row r="8273" spans="1:3" x14ac:dyDescent="0.25">
      <c r="A8273">
        <v>264</v>
      </c>
      <c r="B8273" t="s">
        <v>61</v>
      </c>
      <c r="C8273">
        <f>((((Calculator!$D264-Calculator!$E264)*0.02586)-3.5))*IF(Calculator!$L264="Yes",1,0)</f>
      </c>
    </row>
    <row r="8274" spans="1:3" x14ac:dyDescent="0.25">
      <c r="A8274">
        <v>264</v>
      </c>
      <c r="B8274" t="s">
        <v>62</v>
      </c>
      <c r="C8274">
        <f>(((Calculator!$C264-55)/10)*(((((Calculator!$D264-Calculator!$E264)*0.02586)-3.5))))</f>
      </c>
    </row>
    <row r="8275" spans="1:3" x14ac:dyDescent="0.25">
      <c r="A8275">
        <v>264</v>
      </c>
      <c r="B8275" t="s">
        <v>63</v>
      </c>
      <c r="C8275">
        <f>(((Calculator!$C264-55)/10)*(((Calculator!$E264*0.02586)-1.3)/0.3))</f>
      </c>
    </row>
    <row r="8276" spans="1:3" x14ac:dyDescent="0.25">
      <c r="A8276">
        <v>264</v>
      </c>
      <c r="B8276" t="s">
        <v>64</v>
      </c>
      <c r="C8276">
        <f>(((Calculator!$C264-55)/10)*((MAX(Calculator!$F264,110)-130)/20))</f>
      </c>
    </row>
    <row r="8277" spans="1:3" x14ac:dyDescent="0.25">
      <c r="A8277">
        <v>264</v>
      </c>
      <c r="B8277" t="s">
        <v>65</v>
      </c>
      <c r="C8277">
        <f>(((Calculator!$C264-55)/10)*IF(Calculator!$G264="Yes",1,0))</f>
      </c>
    </row>
    <row r="8278" spans="1:3" x14ac:dyDescent="0.25">
      <c r="A8278">
        <v>264</v>
      </c>
      <c r="B8278" t="s">
        <v>66</v>
      </c>
      <c r="C8278">
        <f>(((Calculator!$C264-55)/10)*IF(Calculator!$H264="Yes",1,0))</f>
      </c>
    </row>
    <row r="8279" spans="1:3" x14ac:dyDescent="0.25">
      <c r="A8279">
        <v>264</v>
      </c>
      <c r="B8279" t="s">
        <v>67</v>
      </c>
      <c r="C8279">
        <f>(((Calculator!$C264-55)/10)*((MAX(Calculator!$I264,30)-30)/5))</f>
      </c>
    </row>
    <row r="8280" spans="1:3" x14ac:dyDescent="0.25">
      <c r="A8280">
        <v>264</v>
      </c>
      <c r="B8280" t="s">
        <v>68</v>
      </c>
      <c r="C8280">
        <f>(((Calculator!$C264-55)/10)*((MIN(Calculator!$J264,60)-60)/-15))</f>
      </c>
    </row>
    <row r="8281" spans="1:3" x14ac:dyDescent="0.25">
      <c r="A8281">
        <v>264</v>
      </c>
      <c r="B8281" t="s">
        <v>69</v>
      </c>
      <c r="C8281">
        <f>IF(AND(Calculator!$O264&lt;&gt;"",Calculator!$O264&gt;=4,Calculator!$O264&lt;=6),1,0)</f>
      </c>
    </row>
    <row r="8282" spans="1:3" x14ac:dyDescent="0.25">
      <c r="A8282">
        <v>264</v>
      </c>
      <c r="B8282" t="s">
        <v>70</v>
      </c>
      <c r="C8282">
        <f>IF(AND(Calculator!$O264&lt;&gt;"",Calculator!$O264&gt;=7,Calculator!$O264&lt;=10),1,0)</f>
      </c>
    </row>
    <row r="8283" spans="1:3" x14ac:dyDescent="0.25">
      <c r="A8283">
        <v>264</v>
      </c>
      <c r="B8283" t="s">
        <v>71</v>
      </c>
      <c r="C8283">
        <f>IF(Calculator!$O264="",1,0)</f>
      </c>
    </row>
    <row r="8284" spans="1:3" x14ac:dyDescent="0.25">
      <c r="A8284">
        <v>264</v>
      </c>
      <c r="B8284" t="s">
        <v>72</v>
      </c>
      <c r="C8284">
        <f>IF(OR(Calculator!$M264="",Calculator!$M264=0),0,LN(Calculator!$M264))</f>
      </c>
    </row>
    <row r="8285" spans="1:3" x14ac:dyDescent="0.25">
      <c r="A8285">
        <v>264</v>
      </c>
      <c r="B8285" t="s">
        <v>73</v>
      </c>
      <c r="C8285">
        <f>IF(Calculator!$M264="",1,0)</f>
      </c>
    </row>
    <row r="8286" spans="1:3" x14ac:dyDescent="0.25">
      <c r="A8286">
        <v>264</v>
      </c>
      <c r="B8286" t="s">
        <v>74</v>
      </c>
      <c r="C8286">
        <f>IF(Calculator!$N264="",0,(Calculator!$N264-5.3)*IF(Calculator!$G264="Yes",1,0))</f>
      </c>
    </row>
    <row r="8287" spans="1:3" x14ac:dyDescent="0.25">
      <c r="A8287">
        <v>264</v>
      </c>
      <c r="B8287" t="s">
        <v>75</v>
      </c>
      <c r="C8287">
        <f>IF(Calculator!$N264="",0,(Calculator!$N264-5.3)*(1-IF(Calculator!$G264="Yes",1,0)))</f>
      </c>
    </row>
    <row r="8288" spans="1:3" x14ac:dyDescent="0.25">
      <c r="A8288">
        <v>264</v>
      </c>
      <c r="B8288" t="s">
        <v>76</v>
      </c>
      <c r="C8288">
        <f>IF(Calculator!$N264="",1,0)</f>
      </c>
    </row>
    <row r="8289" spans="1:3" x14ac:dyDescent="0.25">
      <c r="A8289">
        <v>264</v>
      </c>
      <c r="B8289" t="s">
        <v>77</v>
      </c>
      <c r="C8289">
        <f>1</f>
      </c>
    </row>
    <row r="8290" spans="1:3" x14ac:dyDescent="0.25">
      <c r="A8290">
        <v>265</v>
      </c>
      <c r="B8290" t="s">
        <v>47</v>
      </c>
      <c r="C8290">
        <f>(Calculator!$C265-55)/10</f>
      </c>
    </row>
    <row r="8291" spans="1:3" x14ac:dyDescent="0.25">
      <c r="A8291">
        <v>265</v>
      </c>
      <c r="B8291" t="s">
        <v>48</v>
      </c>
      <c r="C8291">
        <f>((Calculator!$C265-55)/10)^2</f>
      </c>
    </row>
    <row r="8292" spans="1:3" x14ac:dyDescent="0.25">
      <c r="A8292">
        <v>265</v>
      </c>
      <c r="B8292" t="s">
        <v>49</v>
      </c>
      <c r="C8292">
        <f>((Calculator!$D265-Calculator!$E265)*0.02586)-3.5</f>
      </c>
    </row>
    <row r="8293" spans="1:3" x14ac:dyDescent="0.25">
      <c r="A8293">
        <v>265</v>
      </c>
      <c r="B8293" t="s">
        <v>50</v>
      </c>
      <c r="C8293">
        <f>((Calculator!$E265*0.02586)-1.3)/0.3</f>
      </c>
    </row>
    <row r="8294" spans="1:3" x14ac:dyDescent="0.25">
      <c r="A8294">
        <v>265</v>
      </c>
      <c r="B8294" t="s">
        <v>51</v>
      </c>
      <c r="C8294">
        <f>(MIN(Calculator!$F265,110)-110)/20</f>
      </c>
    </row>
    <row r="8295" spans="1:3" x14ac:dyDescent="0.25">
      <c r="A8295">
        <v>265</v>
      </c>
      <c r="B8295" t="s">
        <v>52</v>
      </c>
      <c r="C8295">
        <f>(MAX(Calculator!$F265,110)-130)/20</f>
      </c>
    </row>
    <row r="8296" spans="1:3" x14ac:dyDescent="0.25">
      <c r="A8296">
        <v>265</v>
      </c>
      <c r="B8296" t="s">
        <v>17</v>
      </c>
      <c r="C8296">
        <f>IF(Calculator!$G265="Yes",1,0)</f>
      </c>
    </row>
    <row r="8297" spans="1:3" x14ac:dyDescent="0.25">
      <c r="A8297">
        <v>265</v>
      </c>
      <c r="B8297" t="s">
        <v>53</v>
      </c>
      <c r="C8297">
        <f>IF(Calculator!$H265="Yes",1,0)</f>
      </c>
    </row>
    <row r="8298" spans="1:3" x14ac:dyDescent="0.25">
      <c r="A8298">
        <v>265</v>
      </c>
      <c r="B8298" t="s">
        <v>54</v>
      </c>
      <c r="C8298">
        <f>(MIN(Calculator!$I265,30)-25)/5</f>
      </c>
    </row>
    <row r="8299" spans="1:3" x14ac:dyDescent="0.25">
      <c r="A8299">
        <v>265</v>
      </c>
      <c r="B8299" t="s">
        <v>55</v>
      </c>
      <c r="C8299">
        <f>(MAX(Calculator!$I265,30)-30)/5</f>
      </c>
    </row>
    <row r="8300" spans="1:3" x14ac:dyDescent="0.25">
      <c r="A8300">
        <v>265</v>
      </c>
      <c r="B8300" t="s">
        <v>56</v>
      </c>
      <c r="C8300">
        <f>(MIN(Calculator!$J265,60)-60)/-15</f>
      </c>
    </row>
    <row r="8301" spans="1:3" x14ac:dyDescent="0.25">
      <c r="A8301">
        <v>265</v>
      </c>
      <c r="B8301" t="s">
        <v>57</v>
      </c>
      <c r="C8301">
        <f>(MAX(Calculator!$J265,60)-90)/-15</f>
      </c>
    </row>
    <row r="8302" spans="1:3" x14ac:dyDescent="0.25">
      <c r="A8302">
        <v>265</v>
      </c>
      <c r="B8302" t="s">
        <v>58</v>
      </c>
      <c r="C8302">
        <f>IF(Calculator!$K265="Yes",1,0)</f>
      </c>
    </row>
    <row r="8303" spans="1:3" x14ac:dyDescent="0.25">
      <c r="A8303">
        <v>265</v>
      </c>
      <c r="B8303" t="s">
        <v>59</v>
      </c>
      <c r="C8303">
        <f>IF(Calculator!$L265="Yes",1,0)</f>
      </c>
    </row>
    <row r="8304" spans="1:3" x14ac:dyDescent="0.25">
      <c r="A8304">
        <v>265</v>
      </c>
      <c r="B8304" t="s">
        <v>60</v>
      </c>
      <c r="C8304">
        <f>((MAX(Calculator!$F265,110)-130)/20)*IF(Calculator!$K265="Yes",1,0)</f>
      </c>
    </row>
    <row r="8305" spans="1:3" x14ac:dyDescent="0.25">
      <c r="A8305">
        <v>265</v>
      </c>
      <c r="B8305" t="s">
        <v>61</v>
      </c>
      <c r="C8305">
        <f>((((Calculator!$D265-Calculator!$E265)*0.02586)-3.5))*IF(Calculator!$L265="Yes",1,0)</f>
      </c>
    </row>
    <row r="8306" spans="1:3" x14ac:dyDescent="0.25">
      <c r="A8306">
        <v>265</v>
      </c>
      <c r="B8306" t="s">
        <v>62</v>
      </c>
      <c r="C8306">
        <f>(((Calculator!$C265-55)/10)*(((((Calculator!$D265-Calculator!$E265)*0.02586)-3.5))))</f>
      </c>
    </row>
    <row r="8307" spans="1:3" x14ac:dyDescent="0.25">
      <c r="A8307">
        <v>265</v>
      </c>
      <c r="B8307" t="s">
        <v>63</v>
      </c>
      <c r="C8307">
        <f>(((Calculator!$C265-55)/10)*(((Calculator!$E265*0.02586)-1.3)/0.3))</f>
      </c>
    </row>
    <row r="8308" spans="1:3" x14ac:dyDescent="0.25">
      <c r="A8308">
        <v>265</v>
      </c>
      <c r="B8308" t="s">
        <v>64</v>
      </c>
      <c r="C8308">
        <f>(((Calculator!$C265-55)/10)*((MAX(Calculator!$F265,110)-130)/20))</f>
      </c>
    </row>
    <row r="8309" spans="1:3" x14ac:dyDescent="0.25">
      <c r="A8309">
        <v>265</v>
      </c>
      <c r="B8309" t="s">
        <v>65</v>
      </c>
      <c r="C8309">
        <f>(((Calculator!$C265-55)/10)*IF(Calculator!$G265="Yes",1,0))</f>
      </c>
    </row>
    <row r="8310" spans="1:3" x14ac:dyDescent="0.25">
      <c r="A8310">
        <v>265</v>
      </c>
      <c r="B8310" t="s">
        <v>66</v>
      </c>
      <c r="C8310">
        <f>(((Calculator!$C265-55)/10)*IF(Calculator!$H265="Yes",1,0))</f>
      </c>
    </row>
    <row r="8311" spans="1:3" x14ac:dyDescent="0.25">
      <c r="A8311">
        <v>265</v>
      </c>
      <c r="B8311" t="s">
        <v>67</v>
      </c>
      <c r="C8311">
        <f>(((Calculator!$C265-55)/10)*((MAX(Calculator!$I265,30)-30)/5))</f>
      </c>
    </row>
    <row r="8312" spans="1:3" x14ac:dyDescent="0.25">
      <c r="A8312">
        <v>265</v>
      </c>
      <c r="B8312" t="s">
        <v>68</v>
      </c>
      <c r="C8312">
        <f>(((Calculator!$C265-55)/10)*((MIN(Calculator!$J265,60)-60)/-15))</f>
      </c>
    </row>
    <row r="8313" spans="1:3" x14ac:dyDescent="0.25">
      <c r="A8313">
        <v>265</v>
      </c>
      <c r="B8313" t="s">
        <v>69</v>
      </c>
      <c r="C8313">
        <f>IF(AND(Calculator!$O265&lt;&gt;"",Calculator!$O265&gt;=4,Calculator!$O265&lt;=6),1,0)</f>
      </c>
    </row>
    <row r="8314" spans="1:3" x14ac:dyDescent="0.25">
      <c r="A8314">
        <v>265</v>
      </c>
      <c r="B8314" t="s">
        <v>70</v>
      </c>
      <c r="C8314">
        <f>IF(AND(Calculator!$O265&lt;&gt;"",Calculator!$O265&gt;=7,Calculator!$O265&lt;=10),1,0)</f>
      </c>
    </row>
    <row r="8315" spans="1:3" x14ac:dyDescent="0.25">
      <c r="A8315">
        <v>265</v>
      </c>
      <c r="B8315" t="s">
        <v>71</v>
      </c>
      <c r="C8315">
        <f>IF(Calculator!$O265="",1,0)</f>
      </c>
    </row>
    <row r="8316" spans="1:3" x14ac:dyDescent="0.25">
      <c r="A8316">
        <v>265</v>
      </c>
      <c r="B8316" t="s">
        <v>72</v>
      </c>
      <c r="C8316">
        <f>IF(OR(Calculator!$M265="",Calculator!$M265=0),0,LN(Calculator!$M265))</f>
      </c>
    </row>
    <row r="8317" spans="1:3" x14ac:dyDescent="0.25">
      <c r="A8317">
        <v>265</v>
      </c>
      <c r="B8317" t="s">
        <v>73</v>
      </c>
      <c r="C8317">
        <f>IF(Calculator!$M265="",1,0)</f>
      </c>
    </row>
    <row r="8318" spans="1:3" x14ac:dyDescent="0.25">
      <c r="A8318">
        <v>265</v>
      </c>
      <c r="B8318" t="s">
        <v>74</v>
      </c>
      <c r="C8318">
        <f>IF(Calculator!$N265="",0,(Calculator!$N265-5.3)*IF(Calculator!$G265="Yes",1,0))</f>
      </c>
    </row>
    <row r="8319" spans="1:3" x14ac:dyDescent="0.25">
      <c r="A8319">
        <v>265</v>
      </c>
      <c r="B8319" t="s">
        <v>75</v>
      </c>
      <c r="C8319">
        <f>IF(Calculator!$N265="",0,(Calculator!$N265-5.3)*(1-IF(Calculator!$G265="Yes",1,0)))</f>
      </c>
    </row>
    <row r="8320" spans="1:3" x14ac:dyDescent="0.25">
      <c r="A8320">
        <v>265</v>
      </c>
      <c r="B8320" t="s">
        <v>76</v>
      </c>
      <c r="C8320">
        <f>IF(Calculator!$N265="",1,0)</f>
      </c>
    </row>
    <row r="8321" spans="1:3" x14ac:dyDescent="0.25">
      <c r="A8321">
        <v>265</v>
      </c>
      <c r="B8321" t="s">
        <v>77</v>
      </c>
      <c r="C8321">
        <f>1</f>
      </c>
    </row>
    <row r="8322" spans="1:3" x14ac:dyDescent="0.25">
      <c r="A8322">
        <v>266</v>
      </c>
      <c r="B8322" t="s">
        <v>47</v>
      </c>
      <c r="C8322">
        <f>(Calculator!$C266-55)/10</f>
      </c>
    </row>
    <row r="8323" spans="1:3" x14ac:dyDescent="0.25">
      <c r="A8323">
        <v>266</v>
      </c>
      <c r="B8323" t="s">
        <v>48</v>
      </c>
      <c r="C8323">
        <f>((Calculator!$C266-55)/10)^2</f>
      </c>
    </row>
    <row r="8324" spans="1:3" x14ac:dyDescent="0.25">
      <c r="A8324">
        <v>266</v>
      </c>
      <c r="B8324" t="s">
        <v>49</v>
      </c>
      <c r="C8324">
        <f>((Calculator!$D266-Calculator!$E266)*0.02586)-3.5</f>
      </c>
    </row>
    <row r="8325" spans="1:3" x14ac:dyDescent="0.25">
      <c r="A8325">
        <v>266</v>
      </c>
      <c r="B8325" t="s">
        <v>50</v>
      </c>
      <c r="C8325">
        <f>((Calculator!$E266*0.02586)-1.3)/0.3</f>
      </c>
    </row>
    <row r="8326" spans="1:3" x14ac:dyDescent="0.25">
      <c r="A8326">
        <v>266</v>
      </c>
      <c r="B8326" t="s">
        <v>51</v>
      </c>
      <c r="C8326">
        <f>(MIN(Calculator!$F266,110)-110)/20</f>
      </c>
    </row>
    <row r="8327" spans="1:3" x14ac:dyDescent="0.25">
      <c r="A8327">
        <v>266</v>
      </c>
      <c r="B8327" t="s">
        <v>52</v>
      </c>
      <c r="C8327">
        <f>(MAX(Calculator!$F266,110)-130)/20</f>
      </c>
    </row>
    <row r="8328" spans="1:3" x14ac:dyDescent="0.25">
      <c r="A8328">
        <v>266</v>
      </c>
      <c r="B8328" t="s">
        <v>17</v>
      </c>
      <c r="C8328">
        <f>IF(Calculator!$G266="Yes",1,0)</f>
      </c>
    </row>
    <row r="8329" spans="1:3" x14ac:dyDescent="0.25">
      <c r="A8329">
        <v>266</v>
      </c>
      <c r="B8329" t="s">
        <v>53</v>
      </c>
      <c r="C8329">
        <f>IF(Calculator!$H266="Yes",1,0)</f>
      </c>
    </row>
    <row r="8330" spans="1:3" x14ac:dyDescent="0.25">
      <c r="A8330">
        <v>266</v>
      </c>
      <c r="B8330" t="s">
        <v>54</v>
      </c>
      <c r="C8330">
        <f>(MIN(Calculator!$I266,30)-25)/5</f>
      </c>
    </row>
    <row r="8331" spans="1:3" x14ac:dyDescent="0.25">
      <c r="A8331">
        <v>266</v>
      </c>
      <c r="B8331" t="s">
        <v>55</v>
      </c>
      <c r="C8331">
        <f>(MAX(Calculator!$I266,30)-30)/5</f>
      </c>
    </row>
    <row r="8332" spans="1:3" x14ac:dyDescent="0.25">
      <c r="A8332">
        <v>266</v>
      </c>
      <c r="B8332" t="s">
        <v>56</v>
      </c>
      <c r="C8332">
        <f>(MIN(Calculator!$J266,60)-60)/-15</f>
      </c>
    </row>
    <row r="8333" spans="1:3" x14ac:dyDescent="0.25">
      <c r="A8333">
        <v>266</v>
      </c>
      <c r="B8333" t="s">
        <v>57</v>
      </c>
      <c r="C8333">
        <f>(MAX(Calculator!$J266,60)-90)/-15</f>
      </c>
    </row>
    <row r="8334" spans="1:3" x14ac:dyDescent="0.25">
      <c r="A8334">
        <v>266</v>
      </c>
      <c r="B8334" t="s">
        <v>58</v>
      </c>
      <c r="C8334">
        <f>IF(Calculator!$K266="Yes",1,0)</f>
      </c>
    </row>
    <row r="8335" spans="1:3" x14ac:dyDescent="0.25">
      <c r="A8335">
        <v>266</v>
      </c>
      <c r="B8335" t="s">
        <v>59</v>
      </c>
      <c r="C8335">
        <f>IF(Calculator!$L266="Yes",1,0)</f>
      </c>
    </row>
    <row r="8336" spans="1:3" x14ac:dyDescent="0.25">
      <c r="A8336">
        <v>266</v>
      </c>
      <c r="B8336" t="s">
        <v>60</v>
      </c>
      <c r="C8336">
        <f>((MAX(Calculator!$F266,110)-130)/20)*IF(Calculator!$K266="Yes",1,0)</f>
      </c>
    </row>
    <row r="8337" spans="1:3" x14ac:dyDescent="0.25">
      <c r="A8337">
        <v>266</v>
      </c>
      <c r="B8337" t="s">
        <v>61</v>
      </c>
      <c r="C8337">
        <f>((((Calculator!$D266-Calculator!$E266)*0.02586)-3.5))*IF(Calculator!$L266="Yes",1,0)</f>
      </c>
    </row>
    <row r="8338" spans="1:3" x14ac:dyDescent="0.25">
      <c r="A8338">
        <v>266</v>
      </c>
      <c r="B8338" t="s">
        <v>62</v>
      </c>
      <c r="C8338">
        <f>(((Calculator!$C266-55)/10)*(((((Calculator!$D266-Calculator!$E266)*0.02586)-3.5))))</f>
      </c>
    </row>
    <row r="8339" spans="1:3" x14ac:dyDescent="0.25">
      <c r="A8339">
        <v>266</v>
      </c>
      <c r="B8339" t="s">
        <v>63</v>
      </c>
      <c r="C8339">
        <f>(((Calculator!$C266-55)/10)*(((Calculator!$E266*0.02586)-1.3)/0.3))</f>
      </c>
    </row>
    <row r="8340" spans="1:3" x14ac:dyDescent="0.25">
      <c r="A8340">
        <v>266</v>
      </c>
      <c r="B8340" t="s">
        <v>64</v>
      </c>
      <c r="C8340">
        <f>(((Calculator!$C266-55)/10)*((MAX(Calculator!$F266,110)-130)/20))</f>
      </c>
    </row>
    <row r="8341" spans="1:3" x14ac:dyDescent="0.25">
      <c r="A8341">
        <v>266</v>
      </c>
      <c r="B8341" t="s">
        <v>65</v>
      </c>
      <c r="C8341">
        <f>(((Calculator!$C266-55)/10)*IF(Calculator!$G266="Yes",1,0))</f>
      </c>
    </row>
    <row r="8342" spans="1:3" x14ac:dyDescent="0.25">
      <c r="A8342">
        <v>266</v>
      </c>
      <c r="B8342" t="s">
        <v>66</v>
      </c>
      <c r="C8342">
        <f>(((Calculator!$C266-55)/10)*IF(Calculator!$H266="Yes",1,0))</f>
      </c>
    </row>
    <row r="8343" spans="1:3" x14ac:dyDescent="0.25">
      <c r="A8343">
        <v>266</v>
      </c>
      <c r="B8343" t="s">
        <v>67</v>
      </c>
      <c r="C8343">
        <f>(((Calculator!$C266-55)/10)*((MAX(Calculator!$I266,30)-30)/5))</f>
      </c>
    </row>
    <row r="8344" spans="1:3" x14ac:dyDescent="0.25">
      <c r="A8344">
        <v>266</v>
      </c>
      <c r="B8344" t="s">
        <v>68</v>
      </c>
      <c r="C8344">
        <f>(((Calculator!$C266-55)/10)*((MIN(Calculator!$J266,60)-60)/-15))</f>
      </c>
    </row>
    <row r="8345" spans="1:3" x14ac:dyDescent="0.25">
      <c r="A8345">
        <v>266</v>
      </c>
      <c r="B8345" t="s">
        <v>69</v>
      </c>
      <c r="C8345">
        <f>IF(AND(Calculator!$O266&lt;&gt;"",Calculator!$O266&gt;=4,Calculator!$O266&lt;=6),1,0)</f>
      </c>
    </row>
    <row r="8346" spans="1:3" x14ac:dyDescent="0.25">
      <c r="A8346">
        <v>266</v>
      </c>
      <c r="B8346" t="s">
        <v>70</v>
      </c>
      <c r="C8346">
        <f>IF(AND(Calculator!$O266&lt;&gt;"",Calculator!$O266&gt;=7,Calculator!$O266&lt;=10),1,0)</f>
      </c>
    </row>
    <row r="8347" spans="1:3" x14ac:dyDescent="0.25">
      <c r="A8347">
        <v>266</v>
      </c>
      <c r="B8347" t="s">
        <v>71</v>
      </c>
      <c r="C8347">
        <f>IF(Calculator!$O266="",1,0)</f>
      </c>
    </row>
    <row r="8348" spans="1:3" x14ac:dyDescent="0.25">
      <c r="A8348">
        <v>266</v>
      </c>
      <c r="B8348" t="s">
        <v>72</v>
      </c>
      <c r="C8348">
        <f>IF(OR(Calculator!$M266="",Calculator!$M266=0),0,LN(Calculator!$M266))</f>
      </c>
    </row>
    <row r="8349" spans="1:3" x14ac:dyDescent="0.25">
      <c r="A8349">
        <v>266</v>
      </c>
      <c r="B8349" t="s">
        <v>73</v>
      </c>
      <c r="C8349">
        <f>IF(Calculator!$M266="",1,0)</f>
      </c>
    </row>
    <row r="8350" spans="1:3" x14ac:dyDescent="0.25">
      <c r="A8350">
        <v>266</v>
      </c>
      <c r="B8350" t="s">
        <v>74</v>
      </c>
      <c r="C8350">
        <f>IF(Calculator!$N266="",0,(Calculator!$N266-5.3)*IF(Calculator!$G266="Yes",1,0))</f>
      </c>
    </row>
    <row r="8351" spans="1:3" x14ac:dyDescent="0.25">
      <c r="A8351">
        <v>266</v>
      </c>
      <c r="B8351" t="s">
        <v>75</v>
      </c>
      <c r="C8351">
        <f>IF(Calculator!$N266="",0,(Calculator!$N266-5.3)*(1-IF(Calculator!$G266="Yes",1,0)))</f>
      </c>
    </row>
    <row r="8352" spans="1:3" x14ac:dyDescent="0.25">
      <c r="A8352">
        <v>266</v>
      </c>
      <c r="B8352" t="s">
        <v>76</v>
      </c>
      <c r="C8352">
        <f>IF(Calculator!$N266="",1,0)</f>
      </c>
    </row>
    <row r="8353" spans="1:3" x14ac:dyDescent="0.25">
      <c r="A8353">
        <v>266</v>
      </c>
      <c r="B8353" t="s">
        <v>77</v>
      </c>
      <c r="C8353">
        <f>1</f>
      </c>
    </row>
    <row r="8354" spans="1:3" x14ac:dyDescent="0.25">
      <c r="A8354">
        <v>267</v>
      </c>
      <c r="B8354" t="s">
        <v>47</v>
      </c>
      <c r="C8354">
        <f>(Calculator!$C267-55)/10</f>
      </c>
    </row>
    <row r="8355" spans="1:3" x14ac:dyDescent="0.25">
      <c r="A8355">
        <v>267</v>
      </c>
      <c r="B8355" t="s">
        <v>48</v>
      </c>
      <c r="C8355">
        <f>((Calculator!$C267-55)/10)^2</f>
      </c>
    </row>
    <row r="8356" spans="1:3" x14ac:dyDescent="0.25">
      <c r="A8356">
        <v>267</v>
      </c>
      <c r="B8356" t="s">
        <v>49</v>
      </c>
      <c r="C8356">
        <f>((Calculator!$D267-Calculator!$E267)*0.02586)-3.5</f>
      </c>
    </row>
    <row r="8357" spans="1:3" x14ac:dyDescent="0.25">
      <c r="A8357">
        <v>267</v>
      </c>
      <c r="B8357" t="s">
        <v>50</v>
      </c>
      <c r="C8357">
        <f>((Calculator!$E267*0.02586)-1.3)/0.3</f>
      </c>
    </row>
    <row r="8358" spans="1:3" x14ac:dyDescent="0.25">
      <c r="A8358">
        <v>267</v>
      </c>
      <c r="B8358" t="s">
        <v>51</v>
      </c>
      <c r="C8358">
        <f>(MIN(Calculator!$F267,110)-110)/20</f>
      </c>
    </row>
    <row r="8359" spans="1:3" x14ac:dyDescent="0.25">
      <c r="A8359">
        <v>267</v>
      </c>
      <c r="B8359" t="s">
        <v>52</v>
      </c>
      <c r="C8359">
        <f>(MAX(Calculator!$F267,110)-130)/20</f>
      </c>
    </row>
    <row r="8360" spans="1:3" x14ac:dyDescent="0.25">
      <c r="A8360">
        <v>267</v>
      </c>
      <c r="B8360" t="s">
        <v>17</v>
      </c>
      <c r="C8360">
        <f>IF(Calculator!$G267="Yes",1,0)</f>
      </c>
    </row>
    <row r="8361" spans="1:3" x14ac:dyDescent="0.25">
      <c r="A8361">
        <v>267</v>
      </c>
      <c r="B8361" t="s">
        <v>53</v>
      </c>
      <c r="C8361">
        <f>IF(Calculator!$H267="Yes",1,0)</f>
      </c>
    </row>
    <row r="8362" spans="1:3" x14ac:dyDescent="0.25">
      <c r="A8362">
        <v>267</v>
      </c>
      <c r="B8362" t="s">
        <v>54</v>
      </c>
      <c r="C8362">
        <f>(MIN(Calculator!$I267,30)-25)/5</f>
      </c>
    </row>
    <row r="8363" spans="1:3" x14ac:dyDescent="0.25">
      <c r="A8363">
        <v>267</v>
      </c>
      <c r="B8363" t="s">
        <v>55</v>
      </c>
      <c r="C8363">
        <f>(MAX(Calculator!$I267,30)-30)/5</f>
      </c>
    </row>
    <row r="8364" spans="1:3" x14ac:dyDescent="0.25">
      <c r="A8364">
        <v>267</v>
      </c>
      <c r="B8364" t="s">
        <v>56</v>
      </c>
      <c r="C8364">
        <f>(MIN(Calculator!$J267,60)-60)/-15</f>
      </c>
    </row>
    <row r="8365" spans="1:3" x14ac:dyDescent="0.25">
      <c r="A8365">
        <v>267</v>
      </c>
      <c r="B8365" t="s">
        <v>57</v>
      </c>
      <c r="C8365">
        <f>(MAX(Calculator!$J267,60)-90)/-15</f>
      </c>
    </row>
    <row r="8366" spans="1:3" x14ac:dyDescent="0.25">
      <c r="A8366">
        <v>267</v>
      </c>
      <c r="B8366" t="s">
        <v>58</v>
      </c>
      <c r="C8366">
        <f>IF(Calculator!$K267="Yes",1,0)</f>
      </c>
    </row>
    <row r="8367" spans="1:3" x14ac:dyDescent="0.25">
      <c r="A8367">
        <v>267</v>
      </c>
      <c r="B8367" t="s">
        <v>59</v>
      </c>
      <c r="C8367">
        <f>IF(Calculator!$L267="Yes",1,0)</f>
      </c>
    </row>
    <row r="8368" spans="1:3" x14ac:dyDescent="0.25">
      <c r="A8368">
        <v>267</v>
      </c>
      <c r="B8368" t="s">
        <v>60</v>
      </c>
      <c r="C8368">
        <f>((MAX(Calculator!$F267,110)-130)/20)*IF(Calculator!$K267="Yes",1,0)</f>
      </c>
    </row>
    <row r="8369" spans="1:3" x14ac:dyDescent="0.25">
      <c r="A8369">
        <v>267</v>
      </c>
      <c r="B8369" t="s">
        <v>61</v>
      </c>
      <c r="C8369">
        <f>((((Calculator!$D267-Calculator!$E267)*0.02586)-3.5))*IF(Calculator!$L267="Yes",1,0)</f>
      </c>
    </row>
    <row r="8370" spans="1:3" x14ac:dyDescent="0.25">
      <c r="A8370">
        <v>267</v>
      </c>
      <c r="B8370" t="s">
        <v>62</v>
      </c>
      <c r="C8370">
        <f>(((Calculator!$C267-55)/10)*(((((Calculator!$D267-Calculator!$E267)*0.02586)-3.5))))</f>
      </c>
    </row>
    <row r="8371" spans="1:3" x14ac:dyDescent="0.25">
      <c r="A8371">
        <v>267</v>
      </c>
      <c r="B8371" t="s">
        <v>63</v>
      </c>
      <c r="C8371">
        <f>(((Calculator!$C267-55)/10)*(((Calculator!$E267*0.02586)-1.3)/0.3))</f>
      </c>
    </row>
    <row r="8372" spans="1:3" x14ac:dyDescent="0.25">
      <c r="A8372">
        <v>267</v>
      </c>
      <c r="B8372" t="s">
        <v>64</v>
      </c>
      <c r="C8372">
        <f>(((Calculator!$C267-55)/10)*((MAX(Calculator!$F267,110)-130)/20))</f>
      </c>
    </row>
    <row r="8373" spans="1:3" x14ac:dyDescent="0.25">
      <c r="A8373">
        <v>267</v>
      </c>
      <c r="B8373" t="s">
        <v>65</v>
      </c>
      <c r="C8373">
        <f>(((Calculator!$C267-55)/10)*IF(Calculator!$G267="Yes",1,0))</f>
      </c>
    </row>
    <row r="8374" spans="1:3" x14ac:dyDescent="0.25">
      <c r="A8374">
        <v>267</v>
      </c>
      <c r="B8374" t="s">
        <v>66</v>
      </c>
      <c r="C8374">
        <f>(((Calculator!$C267-55)/10)*IF(Calculator!$H267="Yes",1,0))</f>
      </c>
    </row>
    <row r="8375" spans="1:3" x14ac:dyDescent="0.25">
      <c r="A8375">
        <v>267</v>
      </c>
      <c r="B8375" t="s">
        <v>67</v>
      </c>
      <c r="C8375">
        <f>(((Calculator!$C267-55)/10)*((MAX(Calculator!$I267,30)-30)/5))</f>
      </c>
    </row>
    <row r="8376" spans="1:3" x14ac:dyDescent="0.25">
      <c r="A8376">
        <v>267</v>
      </c>
      <c r="B8376" t="s">
        <v>68</v>
      </c>
      <c r="C8376">
        <f>(((Calculator!$C267-55)/10)*((MIN(Calculator!$J267,60)-60)/-15))</f>
      </c>
    </row>
    <row r="8377" spans="1:3" x14ac:dyDescent="0.25">
      <c r="A8377">
        <v>267</v>
      </c>
      <c r="B8377" t="s">
        <v>69</v>
      </c>
      <c r="C8377">
        <f>IF(AND(Calculator!$O267&lt;&gt;"",Calculator!$O267&gt;=4,Calculator!$O267&lt;=6),1,0)</f>
      </c>
    </row>
    <row r="8378" spans="1:3" x14ac:dyDescent="0.25">
      <c r="A8378">
        <v>267</v>
      </c>
      <c r="B8378" t="s">
        <v>70</v>
      </c>
      <c r="C8378">
        <f>IF(AND(Calculator!$O267&lt;&gt;"",Calculator!$O267&gt;=7,Calculator!$O267&lt;=10),1,0)</f>
      </c>
    </row>
    <row r="8379" spans="1:3" x14ac:dyDescent="0.25">
      <c r="A8379">
        <v>267</v>
      </c>
      <c r="B8379" t="s">
        <v>71</v>
      </c>
      <c r="C8379">
        <f>IF(Calculator!$O267="",1,0)</f>
      </c>
    </row>
    <row r="8380" spans="1:3" x14ac:dyDescent="0.25">
      <c r="A8380">
        <v>267</v>
      </c>
      <c r="B8380" t="s">
        <v>72</v>
      </c>
      <c r="C8380">
        <f>IF(OR(Calculator!$M267="",Calculator!$M267=0),0,LN(Calculator!$M267))</f>
      </c>
    </row>
    <row r="8381" spans="1:3" x14ac:dyDescent="0.25">
      <c r="A8381">
        <v>267</v>
      </c>
      <c r="B8381" t="s">
        <v>73</v>
      </c>
      <c r="C8381">
        <f>IF(Calculator!$M267="",1,0)</f>
      </c>
    </row>
    <row r="8382" spans="1:3" x14ac:dyDescent="0.25">
      <c r="A8382">
        <v>267</v>
      </c>
      <c r="B8382" t="s">
        <v>74</v>
      </c>
      <c r="C8382">
        <f>IF(Calculator!$N267="",0,(Calculator!$N267-5.3)*IF(Calculator!$G267="Yes",1,0))</f>
      </c>
    </row>
    <row r="8383" spans="1:3" x14ac:dyDescent="0.25">
      <c r="A8383">
        <v>267</v>
      </c>
      <c r="B8383" t="s">
        <v>75</v>
      </c>
      <c r="C8383">
        <f>IF(Calculator!$N267="",0,(Calculator!$N267-5.3)*(1-IF(Calculator!$G267="Yes",1,0)))</f>
      </c>
    </row>
    <row r="8384" spans="1:3" x14ac:dyDescent="0.25">
      <c r="A8384">
        <v>267</v>
      </c>
      <c r="B8384" t="s">
        <v>76</v>
      </c>
      <c r="C8384">
        <f>IF(Calculator!$N267="",1,0)</f>
      </c>
    </row>
    <row r="8385" spans="1:3" x14ac:dyDescent="0.25">
      <c r="A8385">
        <v>267</v>
      </c>
      <c r="B8385" t="s">
        <v>77</v>
      </c>
      <c r="C8385">
        <f>1</f>
      </c>
    </row>
    <row r="8386" spans="1:3" x14ac:dyDescent="0.25">
      <c r="A8386">
        <v>268</v>
      </c>
      <c r="B8386" t="s">
        <v>47</v>
      </c>
      <c r="C8386">
        <f>(Calculator!$C268-55)/10</f>
      </c>
    </row>
    <row r="8387" spans="1:3" x14ac:dyDescent="0.25">
      <c r="A8387">
        <v>268</v>
      </c>
      <c r="B8387" t="s">
        <v>48</v>
      </c>
      <c r="C8387">
        <f>((Calculator!$C268-55)/10)^2</f>
      </c>
    </row>
    <row r="8388" spans="1:3" x14ac:dyDescent="0.25">
      <c r="A8388">
        <v>268</v>
      </c>
      <c r="B8388" t="s">
        <v>49</v>
      </c>
      <c r="C8388">
        <f>((Calculator!$D268-Calculator!$E268)*0.02586)-3.5</f>
      </c>
    </row>
    <row r="8389" spans="1:3" x14ac:dyDescent="0.25">
      <c r="A8389">
        <v>268</v>
      </c>
      <c r="B8389" t="s">
        <v>50</v>
      </c>
      <c r="C8389">
        <f>((Calculator!$E268*0.02586)-1.3)/0.3</f>
      </c>
    </row>
    <row r="8390" spans="1:3" x14ac:dyDescent="0.25">
      <c r="A8390">
        <v>268</v>
      </c>
      <c r="B8390" t="s">
        <v>51</v>
      </c>
      <c r="C8390">
        <f>(MIN(Calculator!$F268,110)-110)/20</f>
      </c>
    </row>
    <row r="8391" spans="1:3" x14ac:dyDescent="0.25">
      <c r="A8391">
        <v>268</v>
      </c>
      <c r="B8391" t="s">
        <v>52</v>
      </c>
      <c r="C8391">
        <f>(MAX(Calculator!$F268,110)-130)/20</f>
      </c>
    </row>
    <row r="8392" spans="1:3" x14ac:dyDescent="0.25">
      <c r="A8392">
        <v>268</v>
      </c>
      <c r="B8392" t="s">
        <v>17</v>
      </c>
      <c r="C8392">
        <f>IF(Calculator!$G268="Yes",1,0)</f>
      </c>
    </row>
    <row r="8393" spans="1:3" x14ac:dyDescent="0.25">
      <c r="A8393">
        <v>268</v>
      </c>
      <c r="B8393" t="s">
        <v>53</v>
      </c>
      <c r="C8393">
        <f>IF(Calculator!$H268="Yes",1,0)</f>
      </c>
    </row>
    <row r="8394" spans="1:3" x14ac:dyDescent="0.25">
      <c r="A8394">
        <v>268</v>
      </c>
      <c r="B8394" t="s">
        <v>54</v>
      </c>
      <c r="C8394">
        <f>(MIN(Calculator!$I268,30)-25)/5</f>
      </c>
    </row>
    <row r="8395" spans="1:3" x14ac:dyDescent="0.25">
      <c r="A8395">
        <v>268</v>
      </c>
      <c r="B8395" t="s">
        <v>55</v>
      </c>
      <c r="C8395">
        <f>(MAX(Calculator!$I268,30)-30)/5</f>
      </c>
    </row>
    <row r="8396" spans="1:3" x14ac:dyDescent="0.25">
      <c r="A8396">
        <v>268</v>
      </c>
      <c r="B8396" t="s">
        <v>56</v>
      </c>
      <c r="C8396">
        <f>(MIN(Calculator!$J268,60)-60)/-15</f>
      </c>
    </row>
    <row r="8397" spans="1:3" x14ac:dyDescent="0.25">
      <c r="A8397">
        <v>268</v>
      </c>
      <c r="B8397" t="s">
        <v>57</v>
      </c>
      <c r="C8397">
        <f>(MAX(Calculator!$J268,60)-90)/-15</f>
      </c>
    </row>
    <row r="8398" spans="1:3" x14ac:dyDescent="0.25">
      <c r="A8398">
        <v>268</v>
      </c>
      <c r="B8398" t="s">
        <v>58</v>
      </c>
      <c r="C8398">
        <f>IF(Calculator!$K268="Yes",1,0)</f>
      </c>
    </row>
    <row r="8399" spans="1:3" x14ac:dyDescent="0.25">
      <c r="A8399">
        <v>268</v>
      </c>
      <c r="B8399" t="s">
        <v>59</v>
      </c>
      <c r="C8399">
        <f>IF(Calculator!$L268="Yes",1,0)</f>
      </c>
    </row>
    <row r="8400" spans="1:3" x14ac:dyDescent="0.25">
      <c r="A8400">
        <v>268</v>
      </c>
      <c r="B8400" t="s">
        <v>60</v>
      </c>
      <c r="C8400">
        <f>((MAX(Calculator!$F268,110)-130)/20)*IF(Calculator!$K268="Yes",1,0)</f>
      </c>
    </row>
    <row r="8401" spans="1:3" x14ac:dyDescent="0.25">
      <c r="A8401">
        <v>268</v>
      </c>
      <c r="B8401" t="s">
        <v>61</v>
      </c>
      <c r="C8401">
        <f>((((Calculator!$D268-Calculator!$E268)*0.02586)-3.5))*IF(Calculator!$L268="Yes",1,0)</f>
      </c>
    </row>
    <row r="8402" spans="1:3" x14ac:dyDescent="0.25">
      <c r="A8402">
        <v>268</v>
      </c>
      <c r="B8402" t="s">
        <v>62</v>
      </c>
      <c r="C8402">
        <f>(((Calculator!$C268-55)/10)*(((((Calculator!$D268-Calculator!$E268)*0.02586)-3.5))))</f>
      </c>
    </row>
    <row r="8403" spans="1:3" x14ac:dyDescent="0.25">
      <c r="A8403">
        <v>268</v>
      </c>
      <c r="B8403" t="s">
        <v>63</v>
      </c>
      <c r="C8403">
        <f>(((Calculator!$C268-55)/10)*(((Calculator!$E268*0.02586)-1.3)/0.3))</f>
      </c>
    </row>
    <row r="8404" spans="1:3" x14ac:dyDescent="0.25">
      <c r="A8404">
        <v>268</v>
      </c>
      <c r="B8404" t="s">
        <v>64</v>
      </c>
      <c r="C8404">
        <f>(((Calculator!$C268-55)/10)*((MAX(Calculator!$F268,110)-130)/20))</f>
      </c>
    </row>
    <row r="8405" spans="1:3" x14ac:dyDescent="0.25">
      <c r="A8405">
        <v>268</v>
      </c>
      <c r="B8405" t="s">
        <v>65</v>
      </c>
      <c r="C8405">
        <f>(((Calculator!$C268-55)/10)*IF(Calculator!$G268="Yes",1,0))</f>
      </c>
    </row>
    <row r="8406" spans="1:3" x14ac:dyDescent="0.25">
      <c r="A8406">
        <v>268</v>
      </c>
      <c r="B8406" t="s">
        <v>66</v>
      </c>
      <c r="C8406">
        <f>(((Calculator!$C268-55)/10)*IF(Calculator!$H268="Yes",1,0))</f>
      </c>
    </row>
    <row r="8407" spans="1:3" x14ac:dyDescent="0.25">
      <c r="A8407">
        <v>268</v>
      </c>
      <c r="B8407" t="s">
        <v>67</v>
      </c>
      <c r="C8407">
        <f>(((Calculator!$C268-55)/10)*((MAX(Calculator!$I268,30)-30)/5))</f>
      </c>
    </row>
    <row r="8408" spans="1:3" x14ac:dyDescent="0.25">
      <c r="A8408">
        <v>268</v>
      </c>
      <c r="B8408" t="s">
        <v>68</v>
      </c>
      <c r="C8408">
        <f>(((Calculator!$C268-55)/10)*((MIN(Calculator!$J268,60)-60)/-15))</f>
      </c>
    </row>
    <row r="8409" spans="1:3" x14ac:dyDescent="0.25">
      <c r="A8409">
        <v>268</v>
      </c>
      <c r="B8409" t="s">
        <v>69</v>
      </c>
      <c r="C8409">
        <f>IF(AND(Calculator!$O268&lt;&gt;"",Calculator!$O268&gt;=4,Calculator!$O268&lt;=6),1,0)</f>
      </c>
    </row>
    <row r="8410" spans="1:3" x14ac:dyDescent="0.25">
      <c r="A8410">
        <v>268</v>
      </c>
      <c r="B8410" t="s">
        <v>70</v>
      </c>
      <c r="C8410">
        <f>IF(AND(Calculator!$O268&lt;&gt;"",Calculator!$O268&gt;=7,Calculator!$O268&lt;=10),1,0)</f>
      </c>
    </row>
    <row r="8411" spans="1:3" x14ac:dyDescent="0.25">
      <c r="A8411">
        <v>268</v>
      </c>
      <c r="B8411" t="s">
        <v>71</v>
      </c>
      <c r="C8411">
        <f>IF(Calculator!$O268="",1,0)</f>
      </c>
    </row>
    <row r="8412" spans="1:3" x14ac:dyDescent="0.25">
      <c r="A8412">
        <v>268</v>
      </c>
      <c r="B8412" t="s">
        <v>72</v>
      </c>
      <c r="C8412">
        <f>IF(OR(Calculator!$M268="",Calculator!$M268=0),0,LN(Calculator!$M268))</f>
      </c>
    </row>
    <row r="8413" spans="1:3" x14ac:dyDescent="0.25">
      <c r="A8413">
        <v>268</v>
      </c>
      <c r="B8413" t="s">
        <v>73</v>
      </c>
      <c r="C8413">
        <f>IF(Calculator!$M268="",1,0)</f>
      </c>
    </row>
    <row r="8414" spans="1:3" x14ac:dyDescent="0.25">
      <c r="A8414">
        <v>268</v>
      </c>
      <c r="B8414" t="s">
        <v>74</v>
      </c>
      <c r="C8414">
        <f>IF(Calculator!$N268="",0,(Calculator!$N268-5.3)*IF(Calculator!$G268="Yes",1,0))</f>
      </c>
    </row>
    <row r="8415" spans="1:3" x14ac:dyDescent="0.25">
      <c r="A8415">
        <v>268</v>
      </c>
      <c r="B8415" t="s">
        <v>75</v>
      </c>
      <c r="C8415">
        <f>IF(Calculator!$N268="",0,(Calculator!$N268-5.3)*(1-IF(Calculator!$G268="Yes",1,0)))</f>
      </c>
    </row>
    <row r="8416" spans="1:3" x14ac:dyDescent="0.25">
      <c r="A8416">
        <v>268</v>
      </c>
      <c r="B8416" t="s">
        <v>76</v>
      </c>
      <c r="C8416">
        <f>IF(Calculator!$N268="",1,0)</f>
      </c>
    </row>
    <row r="8417" spans="1:3" x14ac:dyDescent="0.25">
      <c r="A8417">
        <v>268</v>
      </c>
      <c r="B8417" t="s">
        <v>77</v>
      </c>
      <c r="C8417">
        <f>1</f>
      </c>
    </row>
    <row r="8418" spans="1:3" x14ac:dyDescent="0.25">
      <c r="A8418">
        <v>269</v>
      </c>
      <c r="B8418" t="s">
        <v>47</v>
      </c>
      <c r="C8418">
        <f>(Calculator!$C269-55)/10</f>
      </c>
    </row>
    <row r="8419" spans="1:3" x14ac:dyDescent="0.25">
      <c r="A8419">
        <v>269</v>
      </c>
      <c r="B8419" t="s">
        <v>48</v>
      </c>
      <c r="C8419">
        <f>((Calculator!$C269-55)/10)^2</f>
      </c>
    </row>
    <row r="8420" spans="1:3" x14ac:dyDescent="0.25">
      <c r="A8420">
        <v>269</v>
      </c>
      <c r="B8420" t="s">
        <v>49</v>
      </c>
      <c r="C8420">
        <f>((Calculator!$D269-Calculator!$E269)*0.02586)-3.5</f>
      </c>
    </row>
    <row r="8421" spans="1:3" x14ac:dyDescent="0.25">
      <c r="A8421">
        <v>269</v>
      </c>
      <c r="B8421" t="s">
        <v>50</v>
      </c>
      <c r="C8421">
        <f>((Calculator!$E269*0.02586)-1.3)/0.3</f>
      </c>
    </row>
    <row r="8422" spans="1:3" x14ac:dyDescent="0.25">
      <c r="A8422">
        <v>269</v>
      </c>
      <c r="B8422" t="s">
        <v>51</v>
      </c>
      <c r="C8422">
        <f>(MIN(Calculator!$F269,110)-110)/20</f>
      </c>
    </row>
    <row r="8423" spans="1:3" x14ac:dyDescent="0.25">
      <c r="A8423">
        <v>269</v>
      </c>
      <c r="B8423" t="s">
        <v>52</v>
      </c>
      <c r="C8423">
        <f>(MAX(Calculator!$F269,110)-130)/20</f>
      </c>
    </row>
    <row r="8424" spans="1:3" x14ac:dyDescent="0.25">
      <c r="A8424">
        <v>269</v>
      </c>
      <c r="B8424" t="s">
        <v>17</v>
      </c>
      <c r="C8424">
        <f>IF(Calculator!$G269="Yes",1,0)</f>
      </c>
    </row>
    <row r="8425" spans="1:3" x14ac:dyDescent="0.25">
      <c r="A8425">
        <v>269</v>
      </c>
      <c r="B8425" t="s">
        <v>53</v>
      </c>
      <c r="C8425">
        <f>IF(Calculator!$H269="Yes",1,0)</f>
      </c>
    </row>
    <row r="8426" spans="1:3" x14ac:dyDescent="0.25">
      <c r="A8426">
        <v>269</v>
      </c>
      <c r="B8426" t="s">
        <v>54</v>
      </c>
      <c r="C8426">
        <f>(MIN(Calculator!$I269,30)-25)/5</f>
      </c>
    </row>
    <row r="8427" spans="1:3" x14ac:dyDescent="0.25">
      <c r="A8427">
        <v>269</v>
      </c>
      <c r="B8427" t="s">
        <v>55</v>
      </c>
      <c r="C8427">
        <f>(MAX(Calculator!$I269,30)-30)/5</f>
      </c>
    </row>
    <row r="8428" spans="1:3" x14ac:dyDescent="0.25">
      <c r="A8428">
        <v>269</v>
      </c>
      <c r="B8428" t="s">
        <v>56</v>
      </c>
      <c r="C8428">
        <f>(MIN(Calculator!$J269,60)-60)/-15</f>
      </c>
    </row>
    <row r="8429" spans="1:3" x14ac:dyDescent="0.25">
      <c r="A8429">
        <v>269</v>
      </c>
      <c r="B8429" t="s">
        <v>57</v>
      </c>
      <c r="C8429">
        <f>(MAX(Calculator!$J269,60)-90)/-15</f>
      </c>
    </row>
    <row r="8430" spans="1:3" x14ac:dyDescent="0.25">
      <c r="A8430">
        <v>269</v>
      </c>
      <c r="B8430" t="s">
        <v>58</v>
      </c>
      <c r="C8430">
        <f>IF(Calculator!$K269="Yes",1,0)</f>
      </c>
    </row>
    <row r="8431" spans="1:3" x14ac:dyDescent="0.25">
      <c r="A8431">
        <v>269</v>
      </c>
      <c r="B8431" t="s">
        <v>59</v>
      </c>
      <c r="C8431">
        <f>IF(Calculator!$L269="Yes",1,0)</f>
      </c>
    </row>
    <row r="8432" spans="1:3" x14ac:dyDescent="0.25">
      <c r="A8432">
        <v>269</v>
      </c>
      <c r="B8432" t="s">
        <v>60</v>
      </c>
      <c r="C8432">
        <f>((MAX(Calculator!$F269,110)-130)/20)*IF(Calculator!$K269="Yes",1,0)</f>
      </c>
    </row>
    <row r="8433" spans="1:3" x14ac:dyDescent="0.25">
      <c r="A8433">
        <v>269</v>
      </c>
      <c r="B8433" t="s">
        <v>61</v>
      </c>
      <c r="C8433">
        <f>((((Calculator!$D269-Calculator!$E269)*0.02586)-3.5))*IF(Calculator!$L269="Yes",1,0)</f>
      </c>
    </row>
    <row r="8434" spans="1:3" x14ac:dyDescent="0.25">
      <c r="A8434">
        <v>269</v>
      </c>
      <c r="B8434" t="s">
        <v>62</v>
      </c>
      <c r="C8434">
        <f>(((Calculator!$C269-55)/10)*(((((Calculator!$D269-Calculator!$E269)*0.02586)-3.5))))</f>
      </c>
    </row>
    <row r="8435" spans="1:3" x14ac:dyDescent="0.25">
      <c r="A8435">
        <v>269</v>
      </c>
      <c r="B8435" t="s">
        <v>63</v>
      </c>
      <c r="C8435">
        <f>(((Calculator!$C269-55)/10)*(((Calculator!$E269*0.02586)-1.3)/0.3))</f>
      </c>
    </row>
    <row r="8436" spans="1:3" x14ac:dyDescent="0.25">
      <c r="A8436">
        <v>269</v>
      </c>
      <c r="B8436" t="s">
        <v>64</v>
      </c>
      <c r="C8436">
        <f>(((Calculator!$C269-55)/10)*((MAX(Calculator!$F269,110)-130)/20))</f>
      </c>
    </row>
    <row r="8437" spans="1:3" x14ac:dyDescent="0.25">
      <c r="A8437">
        <v>269</v>
      </c>
      <c r="B8437" t="s">
        <v>65</v>
      </c>
      <c r="C8437">
        <f>(((Calculator!$C269-55)/10)*IF(Calculator!$G269="Yes",1,0))</f>
      </c>
    </row>
    <row r="8438" spans="1:3" x14ac:dyDescent="0.25">
      <c r="A8438">
        <v>269</v>
      </c>
      <c r="B8438" t="s">
        <v>66</v>
      </c>
      <c r="C8438">
        <f>(((Calculator!$C269-55)/10)*IF(Calculator!$H269="Yes",1,0))</f>
      </c>
    </row>
    <row r="8439" spans="1:3" x14ac:dyDescent="0.25">
      <c r="A8439">
        <v>269</v>
      </c>
      <c r="B8439" t="s">
        <v>67</v>
      </c>
      <c r="C8439">
        <f>(((Calculator!$C269-55)/10)*((MAX(Calculator!$I269,30)-30)/5))</f>
      </c>
    </row>
    <row r="8440" spans="1:3" x14ac:dyDescent="0.25">
      <c r="A8440">
        <v>269</v>
      </c>
      <c r="B8440" t="s">
        <v>68</v>
      </c>
      <c r="C8440">
        <f>(((Calculator!$C269-55)/10)*((MIN(Calculator!$J269,60)-60)/-15))</f>
      </c>
    </row>
    <row r="8441" spans="1:3" x14ac:dyDescent="0.25">
      <c r="A8441">
        <v>269</v>
      </c>
      <c r="B8441" t="s">
        <v>69</v>
      </c>
      <c r="C8441">
        <f>IF(AND(Calculator!$O269&lt;&gt;"",Calculator!$O269&gt;=4,Calculator!$O269&lt;=6),1,0)</f>
      </c>
    </row>
    <row r="8442" spans="1:3" x14ac:dyDescent="0.25">
      <c r="A8442">
        <v>269</v>
      </c>
      <c r="B8442" t="s">
        <v>70</v>
      </c>
      <c r="C8442">
        <f>IF(AND(Calculator!$O269&lt;&gt;"",Calculator!$O269&gt;=7,Calculator!$O269&lt;=10),1,0)</f>
      </c>
    </row>
    <row r="8443" spans="1:3" x14ac:dyDescent="0.25">
      <c r="A8443">
        <v>269</v>
      </c>
      <c r="B8443" t="s">
        <v>71</v>
      </c>
      <c r="C8443">
        <f>IF(Calculator!$O269="",1,0)</f>
      </c>
    </row>
    <row r="8444" spans="1:3" x14ac:dyDescent="0.25">
      <c r="A8444">
        <v>269</v>
      </c>
      <c r="B8444" t="s">
        <v>72</v>
      </c>
      <c r="C8444">
        <f>IF(OR(Calculator!$M269="",Calculator!$M269=0),0,LN(Calculator!$M269))</f>
      </c>
    </row>
    <row r="8445" spans="1:3" x14ac:dyDescent="0.25">
      <c r="A8445">
        <v>269</v>
      </c>
      <c r="B8445" t="s">
        <v>73</v>
      </c>
      <c r="C8445">
        <f>IF(Calculator!$M269="",1,0)</f>
      </c>
    </row>
    <row r="8446" spans="1:3" x14ac:dyDescent="0.25">
      <c r="A8446">
        <v>269</v>
      </c>
      <c r="B8446" t="s">
        <v>74</v>
      </c>
      <c r="C8446">
        <f>IF(Calculator!$N269="",0,(Calculator!$N269-5.3)*IF(Calculator!$G269="Yes",1,0))</f>
      </c>
    </row>
    <row r="8447" spans="1:3" x14ac:dyDescent="0.25">
      <c r="A8447">
        <v>269</v>
      </c>
      <c r="B8447" t="s">
        <v>75</v>
      </c>
      <c r="C8447">
        <f>IF(Calculator!$N269="",0,(Calculator!$N269-5.3)*(1-IF(Calculator!$G269="Yes",1,0)))</f>
      </c>
    </row>
    <row r="8448" spans="1:3" x14ac:dyDescent="0.25">
      <c r="A8448">
        <v>269</v>
      </c>
      <c r="B8448" t="s">
        <v>76</v>
      </c>
      <c r="C8448">
        <f>IF(Calculator!$N269="",1,0)</f>
      </c>
    </row>
    <row r="8449" spans="1:3" x14ac:dyDescent="0.25">
      <c r="A8449">
        <v>269</v>
      </c>
      <c r="B8449" t="s">
        <v>77</v>
      </c>
      <c r="C8449">
        <f>1</f>
      </c>
    </row>
    <row r="8450" spans="1:3" x14ac:dyDescent="0.25">
      <c r="A8450">
        <v>270</v>
      </c>
      <c r="B8450" t="s">
        <v>47</v>
      </c>
      <c r="C8450">
        <f>(Calculator!$C270-55)/10</f>
      </c>
    </row>
    <row r="8451" spans="1:3" x14ac:dyDescent="0.25">
      <c r="A8451">
        <v>270</v>
      </c>
      <c r="B8451" t="s">
        <v>48</v>
      </c>
      <c r="C8451">
        <f>((Calculator!$C270-55)/10)^2</f>
      </c>
    </row>
    <row r="8452" spans="1:3" x14ac:dyDescent="0.25">
      <c r="A8452">
        <v>270</v>
      </c>
      <c r="B8452" t="s">
        <v>49</v>
      </c>
      <c r="C8452">
        <f>((Calculator!$D270-Calculator!$E270)*0.02586)-3.5</f>
      </c>
    </row>
    <row r="8453" spans="1:3" x14ac:dyDescent="0.25">
      <c r="A8453">
        <v>270</v>
      </c>
      <c r="B8453" t="s">
        <v>50</v>
      </c>
      <c r="C8453">
        <f>((Calculator!$E270*0.02586)-1.3)/0.3</f>
      </c>
    </row>
    <row r="8454" spans="1:3" x14ac:dyDescent="0.25">
      <c r="A8454">
        <v>270</v>
      </c>
      <c r="B8454" t="s">
        <v>51</v>
      </c>
      <c r="C8454">
        <f>(MIN(Calculator!$F270,110)-110)/20</f>
      </c>
    </row>
    <row r="8455" spans="1:3" x14ac:dyDescent="0.25">
      <c r="A8455">
        <v>270</v>
      </c>
      <c r="B8455" t="s">
        <v>52</v>
      </c>
      <c r="C8455">
        <f>(MAX(Calculator!$F270,110)-130)/20</f>
      </c>
    </row>
    <row r="8456" spans="1:3" x14ac:dyDescent="0.25">
      <c r="A8456">
        <v>270</v>
      </c>
      <c r="B8456" t="s">
        <v>17</v>
      </c>
      <c r="C8456">
        <f>IF(Calculator!$G270="Yes",1,0)</f>
      </c>
    </row>
    <row r="8457" spans="1:3" x14ac:dyDescent="0.25">
      <c r="A8457">
        <v>270</v>
      </c>
      <c r="B8457" t="s">
        <v>53</v>
      </c>
      <c r="C8457">
        <f>IF(Calculator!$H270="Yes",1,0)</f>
      </c>
    </row>
    <row r="8458" spans="1:3" x14ac:dyDescent="0.25">
      <c r="A8458">
        <v>270</v>
      </c>
      <c r="B8458" t="s">
        <v>54</v>
      </c>
      <c r="C8458">
        <f>(MIN(Calculator!$I270,30)-25)/5</f>
      </c>
    </row>
    <row r="8459" spans="1:3" x14ac:dyDescent="0.25">
      <c r="A8459">
        <v>270</v>
      </c>
      <c r="B8459" t="s">
        <v>55</v>
      </c>
      <c r="C8459">
        <f>(MAX(Calculator!$I270,30)-30)/5</f>
      </c>
    </row>
    <row r="8460" spans="1:3" x14ac:dyDescent="0.25">
      <c r="A8460">
        <v>270</v>
      </c>
      <c r="B8460" t="s">
        <v>56</v>
      </c>
      <c r="C8460">
        <f>(MIN(Calculator!$J270,60)-60)/-15</f>
      </c>
    </row>
    <row r="8461" spans="1:3" x14ac:dyDescent="0.25">
      <c r="A8461">
        <v>270</v>
      </c>
      <c r="B8461" t="s">
        <v>57</v>
      </c>
      <c r="C8461">
        <f>(MAX(Calculator!$J270,60)-90)/-15</f>
      </c>
    </row>
    <row r="8462" spans="1:3" x14ac:dyDescent="0.25">
      <c r="A8462">
        <v>270</v>
      </c>
      <c r="B8462" t="s">
        <v>58</v>
      </c>
      <c r="C8462">
        <f>IF(Calculator!$K270="Yes",1,0)</f>
      </c>
    </row>
    <row r="8463" spans="1:3" x14ac:dyDescent="0.25">
      <c r="A8463">
        <v>270</v>
      </c>
      <c r="B8463" t="s">
        <v>59</v>
      </c>
      <c r="C8463">
        <f>IF(Calculator!$L270="Yes",1,0)</f>
      </c>
    </row>
    <row r="8464" spans="1:3" x14ac:dyDescent="0.25">
      <c r="A8464">
        <v>270</v>
      </c>
      <c r="B8464" t="s">
        <v>60</v>
      </c>
      <c r="C8464">
        <f>((MAX(Calculator!$F270,110)-130)/20)*IF(Calculator!$K270="Yes",1,0)</f>
      </c>
    </row>
    <row r="8465" spans="1:3" x14ac:dyDescent="0.25">
      <c r="A8465">
        <v>270</v>
      </c>
      <c r="B8465" t="s">
        <v>61</v>
      </c>
      <c r="C8465">
        <f>((((Calculator!$D270-Calculator!$E270)*0.02586)-3.5))*IF(Calculator!$L270="Yes",1,0)</f>
      </c>
    </row>
    <row r="8466" spans="1:3" x14ac:dyDescent="0.25">
      <c r="A8466">
        <v>270</v>
      </c>
      <c r="B8466" t="s">
        <v>62</v>
      </c>
      <c r="C8466">
        <f>(((Calculator!$C270-55)/10)*(((((Calculator!$D270-Calculator!$E270)*0.02586)-3.5))))</f>
      </c>
    </row>
    <row r="8467" spans="1:3" x14ac:dyDescent="0.25">
      <c r="A8467">
        <v>270</v>
      </c>
      <c r="B8467" t="s">
        <v>63</v>
      </c>
      <c r="C8467">
        <f>(((Calculator!$C270-55)/10)*(((Calculator!$E270*0.02586)-1.3)/0.3))</f>
      </c>
    </row>
    <row r="8468" spans="1:3" x14ac:dyDescent="0.25">
      <c r="A8468">
        <v>270</v>
      </c>
      <c r="B8468" t="s">
        <v>64</v>
      </c>
      <c r="C8468">
        <f>(((Calculator!$C270-55)/10)*((MAX(Calculator!$F270,110)-130)/20))</f>
      </c>
    </row>
    <row r="8469" spans="1:3" x14ac:dyDescent="0.25">
      <c r="A8469">
        <v>270</v>
      </c>
      <c r="B8469" t="s">
        <v>65</v>
      </c>
      <c r="C8469">
        <f>(((Calculator!$C270-55)/10)*IF(Calculator!$G270="Yes",1,0))</f>
      </c>
    </row>
    <row r="8470" spans="1:3" x14ac:dyDescent="0.25">
      <c r="A8470">
        <v>270</v>
      </c>
      <c r="B8470" t="s">
        <v>66</v>
      </c>
      <c r="C8470">
        <f>(((Calculator!$C270-55)/10)*IF(Calculator!$H270="Yes",1,0))</f>
      </c>
    </row>
    <row r="8471" spans="1:3" x14ac:dyDescent="0.25">
      <c r="A8471">
        <v>270</v>
      </c>
      <c r="B8471" t="s">
        <v>67</v>
      </c>
      <c r="C8471">
        <f>(((Calculator!$C270-55)/10)*((MAX(Calculator!$I270,30)-30)/5))</f>
      </c>
    </row>
    <row r="8472" spans="1:3" x14ac:dyDescent="0.25">
      <c r="A8472">
        <v>270</v>
      </c>
      <c r="B8472" t="s">
        <v>68</v>
      </c>
      <c r="C8472">
        <f>(((Calculator!$C270-55)/10)*((MIN(Calculator!$J270,60)-60)/-15))</f>
      </c>
    </row>
    <row r="8473" spans="1:3" x14ac:dyDescent="0.25">
      <c r="A8473">
        <v>270</v>
      </c>
      <c r="B8473" t="s">
        <v>69</v>
      </c>
      <c r="C8473">
        <f>IF(AND(Calculator!$O270&lt;&gt;"",Calculator!$O270&gt;=4,Calculator!$O270&lt;=6),1,0)</f>
      </c>
    </row>
    <row r="8474" spans="1:3" x14ac:dyDescent="0.25">
      <c r="A8474">
        <v>270</v>
      </c>
      <c r="B8474" t="s">
        <v>70</v>
      </c>
      <c r="C8474">
        <f>IF(AND(Calculator!$O270&lt;&gt;"",Calculator!$O270&gt;=7,Calculator!$O270&lt;=10),1,0)</f>
      </c>
    </row>
    <row r="8475" spans="1:3" x14ac:dyDescent="0.25">
      <c r="A8475">
        <v>270</v>
      </c>
      <c r="B8475" t="s">
        <v>71</v>
      </c>
      <c r="C8475">
        <f>IF(Calculator!$O270="",1,0)</f>
      </c>
    </row>
    <row r="8476" spans="1:3" x14ac:dyDescent="0.25">
      <c r="A8476">
        <v>270</v>
      </c>
      <c r="B8476" t="s">
        <v>72</v>
      </c>
      <c r="C8476">
        <f>IF(OR(Calculator!$M270="",Calculator!$M270=0),0,LN(Calculator!$M270))</f>
      </c>
    </row>
    <row r="8477" spans="1:3" x14ac:dyDescent="0.25">
      <c r="A8477">
        <v>270</v>
      </c>
      <c r="B8477" t="s">
        <v>73</v>
      </c>
      <c r="C8477">
        <f>IF(Calculator!$M270="",1,0)</f>
      </c>
    </row>
    <row r="8478" spans="1:3" x14ac:dyDescent="0.25">
      <c r="A8478">
        <v>270</v>
      </c>
      <c r="B8478" t="s">
        <v>74</v>
      </c>
      <c r="C8478">
        <f>IF(Calculator!$N270="",0,(Calculator!$N270-5.3)*IF(Calculator!$G270="Yes",1,0))</f>
      </c>
    </row>
    <row r="8479" spans="1:3" x14ac:dyDescent="0.25">
      <c r="A8479">
        <v>270</v>
      </c>
      <c r="B8479" t="s">
        <v>75</v>
      </c>
      <c r="C8479">
        <f>IF(Calculator!$N270="",0,(Calculator!$N270-5.3)*(1-IF(Calculator!$G270="Yes",1,0)))</f>
      </c>
    </row>
    <row r="8480" spans="1:3" x14ac:dyDescent="0.25">
      <c r="A8480">
        <v>270</v>
      </c>
      <c r="B8480" t="s">
        <v>76</v>
      </c>
      <c r="C8480">
        <f>IF(Calculator!$N270="",1,0)</f>
      </c>
    </row>
    <row r="8481" spans="1:3" x14ac:dyDescent="0.25">
      <c r="A8481">
        <v>270</v>
      </c>
      <c r="B8481" t="s">
        <v>77</v>
      </c>
      <c r="C8481">
        <f>1</f>
      </c>
    </row>
    <row r="8482" spans="1:3" x14ac:dyDescent="0.25">
      <c r="A8482">
        <v>271</v>
      </c>
      <c r="B8482" t="s">
        <v>47</v>
      </c>
      <c r="C8482">
        <f>(Calculator!$C271-55)/10</f>
      </c>
    </row>
    <row r="8483" spans="1:3" x14ac:dyDescent="0.25">
      <c r="A8483">
        <v>271</v>
      </c>
      <c r="B8483" t="s">
        <v>48</v>
      </c>
      <c r="C8483">
        <f>((Calculator!$C271-55)/10)^2</f>
      </c>
    </row>
    <row r="8484" spans="1:3" x14ac:dyDescent="0.25">
      <c r="A8484">
        <v>271</v>
      </c>
      <c r="B8484" t="s">
        <v>49</v>
      </c>
      <c r="C8484">
        <f>((Calculator!$D271-Calculator!$E271)*0.02586)-3.5</f>
      </c>
    </row>
    <row r="8485" spans="1:3" x14ac:dyDescent="0.25">
      <c r="A8485">
        <v>271</v>
      </c>
      <c r="B8485" t="s">
        <v>50</v>
      </c>
      <c r="C8485">
        <f>((Calculator!$E271*0.02586)-1.3)/0.3</f>
      </c>
    </row>
    <row r="8486" spans="1:3" x14ac:dyDescent="0.25">
      <c r="A8486">
        <v>271</v>
      </c>
      <c r="B8486" t="s">
        <v>51</v>
      </c>
      <c r="C8486">
        <f>(MIN(Calculator!$F271,110)-110)/20</f>
      </c>
    </row>
    <row r="8487" spans="1:3" x14ac:dyDescent="0.25">
      <c r="A8487">
        <v>271</v>
      </c>
      <c r="B8487" t="s">
        <v>52</v>
      </c>
      <c r="C8487">
        <f>(MAX(Calculator!$F271,110)-130)/20</f>
      </c>
    </row>
    <row r="8488" spans="1:3" x14ac:dyDescent="0.25">
      <c r="A8488">
        <v>271</v>
      </c>
      <c r="B8488" t="s">
        <v>17</v>
      </c>
      <c r="C8488">
        <f>IF(Calculator!$G271="Yes",1,0)</f>
      </c>
    </row>
    <row r="8489" spans="1:3" x14ac:dyDescent="0.25">
      <c r="A8489">
        <v>271</v>
      </c>
      <c r="B8489" t="s">
        <v>53</v>
      </c>
      <c r="C8489">
        <f>IF(Calculator!$H271="Yes",1,0)</f>
      </c>
    </row>
    <row r="8490" spans="1:3" x14ac:dyDescent="0.25">
      <c r="A8490">
        <v>271</v>
      </c>
      <c r="B8490" t="s">
        <v>54</v>
      </c>
      <c r="C8490">
        <f>(MIN(Calculator!$I271,30)-25)/5</f>
      </c>
    </row>
    <row r="8491" spans="1:3" x14ac:dyDescent="0.25">
      <c r="A8491">
        <v>271</v>
      </c>
      <c r="B8491" t="s">
        <v>55</v>
      </c>
      <c r="C8491">
        <f>(MAX(Calculator!$I271,30)-30)/5</f>
      </c>
    </row>
    <row r="8492" spans="1:3" x14ac:dyDescent="0.25">
      <c r="A8492">
        <v>271</v>
      </c>
      <c r="B8492" t="s">
        <v>56</v>
      </c>
      <c r="C8492">
        <f>(MIN(Calculator!$J271,60)-60)/-15</f>
      </c>
    </row>
    <row r="8493" spans="1:3" x14ac:dyDescent="0.25">
      <c r="A8493">
        <v>271</v>
      </c>
      <c r="B8493" t="s">
        <v>57</v>
      </c>
      <c r="C8493">
        <f>(MAX(Calculator!$J271,60)-90)/-15</f>
      </c>
    </row>
    <row r="8494" spans="1:3" x14ac:dyDescent="0.25">
      <c r="A8494">
        <v>271</v>
      </c>
      <c r="B8494" t="s">
        <v>58</v>
      </c>
      <c r="C8494">
        <f>IF(Calculator!$K271="Yes",1,0)</f>
      </c>
    </row>
    <row r="8495" spans="1:3" x14ac:dyDescent="0.25">
      <c r="A8495">
        <v>271</v>
      </c>
      <c r="B8495" t="s">
        <v>59</v>
      </c>
      <c r="C8495">
        <f>IF(Calculator!$L271="Yes",1,0)</f>
      </c>
    </row>
    <row r="8496" spans="1:3" x14ac:dyDescent="0.25">
      <c r="A8496">
        <v>271</v>
      </c>
      <c r="B8496" t="s">
        <v>60</v>
      </c>
      <c r="C8496">
        <f>((MAX(Calculator!$F271,110)-130)/20)*IF(Calculator!$K271="Yes",1,0)</f>
      </c>
    </row>
    <row r="8497" spans="1:3" x14ac:dyDescent="0.25">
      <c r="A8497">
        <v>271</v>
      </c>
      <c r="B8497" t="s">
        <v>61</v>
      </c>
      <c r="C8497">
        <f>((((Calculator!$D271-Calculator!$E271)*0.02586)-3.5))*IF(Calculator!$L271="Yes",1,0)</f>
      </c>
    </row>
    <row r="8498" spans="1:3" x14ac:dyDescent="0.25">
      <c r="A8498">
        <v>271</v>
      </c>
      <c r="B8498" t="s">
        <v>62</v>
      </c>
      <c r="C8498">
        <f>(((Calculator!$C271-55)/10)*(((((Calculator!$D271-Calculator!$E271)*0.02586)-3.5))))</f>
      </c>
    </row>
    <row r="8499" spans="1:3" x14ac:dyDescent="0.25">
      <c r="A8499">
        <v>271</v>
      </c>
      <c r="B8499" t="s">
        <v>63</v>
      </c>
      <c r="C8499">
        <f>(((Calculator!$C271-55)/10)*(((Calculator!$E271*0.02586)-1.3)/0.3))</f>
      </c>
    </row>
    <row r="8500" spans="1:3" x14ac:dyDescent="0.25">
      <c r="A8500">
        <v>271</v>
      </c>
      <c r="B8500" t="s">
        <v>64</v>
      </c>
      <c r="C8500">
        <f>(((Calculator!$C271-55)/10)*((MAX(Calculator!$F271,110)-130)/20))</f>
      </c>
    </row>
    <row r="8501" spans="1:3" x14ac:dyDescent="0.25">
      <c r="A8501">
        <v>271</v>
      </c>
      <c r="B8501" t="s">
        <v>65</v>
      </c>
      <c r="C8501">
        <f>(((Calculator!$C271-55)/10)*IF(Calculator!$G271="Yes",1,0))</f>
      </c>
    </row>
    <row r="8502" spans="1:3" x14ac:dyDescent="0.25">
      <c r="A8502">
        <v>271</v>
      </c>
      <c r="B8502" t="s">
        <v>66</v>
      </c>
      <c r="C8502">
        <f>(((Calculator!$C271-55)/10)*IF(Calculator!$H271="Yes",1,0))</f>
      </c>
    </row>
    <row r="8503" spans="1:3" x14ac:dyDescent="0.25">
      <c r="A8503">
        <v>271</v>
      </c>
      <c r="B8503" t="s">
        <v>67</v>
      </c>
      <c r="C8503">
        <f>(((Calculator!$C271-55)/10)*((MAX(Calculator!$I271,30)-30)/5))</f>
      </c>
    </row>
    <row r="8504" spans="1:3" x14ac:dyDescent="0.25">
      <c r="A8504">
        <v>271</v>
      </c>
      <c r="B8504" t="s">
        <v>68</v>
      </c>
      <c r="C8504">
        <f>(((Calculator!$C271-55)/10)*((MIN(Calculator!$J271,60)-60)/-15))</f>
      </c>
    </row>
    <row r="8505" spans="1:3" x14ac:dyDescent="0.25">
      <c r="A8505">
        <v>271</v>
      </c>
      <c r="B8505" t="s">
        <v>69</v>
      </c>
      <c r="C8505">
        <f>IF(AND(Calculator!$O271&lt;&gt;"",Calculator!$O271&gt;=4,Calculator!$O271&lt;=6),1,0)</f>
      </c>
    </row>
    <row r="8506" spans="1:3" x14ac:dyDescent="0.25">
      <c r="A8506">
        <v>271</v>
      </c>
      <c r="B8506" t="s">
        <v>70</v>
      </c>
      <c r="C8506">
        <f>IF(AND(Calculator!$O271&lt;&gt;"",Calculator!$O271&gt;=7,Calculator!$O271&lt;=10),1,0)</f>
      </c>
    </row>
    <row r="8507" spans="1:3" x14ac:dyDescent="0.25">
      <c r="A8507">
        <v>271</v>
      </c>
      <c r="B8507" t="s">
        <v>71</v>
      </c>
      <c r="C8507">
        <f>IF(Calculator!$O271="",1,0)</f>
      </c>
    </row>
    <row r="8508" spans="1:3" x14ac:dyDescent="0.25">
      <c r="A8508">
        <v>271</v>
      </c>
      <c r="B8508" t="s">
        <v>72</v>
      </c>
      <c r="C8508">
        <f>IF(OR(Calculator!$M271="",Calculator!$M271=0),0,LN(Calculator!$M271))</f>
      </c>
    </row>
    <row r="8509" spans="1:3" x14ac:dyDescent="0.25">
      <c r="A8509">
        <v>271</v>
      </c>
      <c r="B8509" t="s">
        <v>73</v>
      </c>
      <c r="C8509">
        <f>IF(Calculator!$M271="",1,0)</f>
      </c>
    </row>
    <row r="8510" spans="1:3" x14ac:dyDescent="0.25">
      <c r="A8510">
        <v>271</v>
      </c>
      <c r="B8510" t="s">
        <v>74</v>
      </c>
      <c r="C8510">
        <f>IF(Calculator!$N271="",0,(Calculator!$N271-5.3)*IF(Calculator!$G271="Yes",1,0))</f>
      </c>
    </row>
    <row r="8511" spans="1:3" x14ac:dyDescent="0.25">
      <c r="A8511">
        <v>271</v>
      </c>
      <c r="B8511" t="s">
        <v>75</v>
      </c>
      <c r="C8511">
        <f>IF(Calculator!$N271="",0,(Calculator!$N271-5.3)*(1-IF(Calculator!$G271="Yes",1,0)))</f>
      </c>
    </row>
    <row r="8512" spans="1:3" x14ac:dyDescent="0.25">
      <c r="A8512">
        <v>271</v>
      </c>
      <c r="B8512" t="s">
        <v>76</v>
      </c>
      <c r="C8512">
        <f>IF(Calculator!$N271="",1,0)</f>
      </c>
    </row>
    <row r="8513" spans="1:3" x14ac:dyDescent="0.25">
      <c r="A8513">
        <v>271</v>
      </c>
      <c r="B8513" t="s">
        <v>77</v>
      </c>
      <c r="C8513">
        <f>1</f>
      </c>
    </row>
    <row r="8514" spans="1:3" x14ac:dyDescent="0.25">
      <c r="A8514">
        <v>272</v>
      </c>
      <c r="B8514" t="s">
        <v>47</v>
      </c>
      <c r="C8514">
        <f>(Calculator!$C272-55)/10</f>
      </c>
    </row>
    <row r="8515" spans="1:3" x14ac:dyDescent="0.25">
      <c r="A8515">
        <v>272</v>
      </c>
      <c r="B8515" t="s">
        <v>48</v>
      </c>
      <c r="C8515">
        <f>((Calculator!$C272-55)/10)^2</f>
      </c>
    </row>
    <row r="8516" spans="1:3" x14ac:dyDescent="0.25">
      <c r="A8516">
        <v>272</v>
      </c>
      <c r="B8516" t="s">
        <v>49</v>
      </c>
      <c r="C8516">
        <f>((Calculator!$D272-Calculator!$E272)*0.02586)-3.5</f>
      </c>
    </row>
    <row r="8517" spans="1:3" x14ac:dyDescent="0.25">
      <c r="A8517">
        <v>272</v>
      </c>
      <c r="B8517" t="s">
        <v>50</v>
      </c>
      <c r="C8517">
        <f>((Calculator!$E272*0.02586)-1.3)/0.3</f>
      </c>
    </row>
    <row r="8518" spans="1:3" x14ac:dyDescent="0.25">
      <c r="A8518">
        <v>272</v>
      </c>
      <c r="B8518" t="s">
        <v>51</v>
      </c>
      <c r="C8518">
        <f>(MIN(Calculator!$F272,110)-110)/20</f>
      </c>
    </row>
    <row r="8519" spans="1:3" x14ac:dyDescent="0.25">
      <c r="A8519">
        <v>272</v>
      </c>
      <c r="B8519" t="s">
        <v>52</v>
      </c>
      <c r="C8519">
        <f>(MAX(Calculator!$F272,110)-130)/20</f>
      </c>
    </row>
    <row r="8520" spans="1:3" x14ac:dyDescent="0.25">
      <c r="A8520">
        <v>272</v>
      </c>
      <c r="B8520" t="s">
        <v>17</v>
      </c>
      <c r="C8520">
        <f>IF(Calculator!$G272="Yes",1,0)</f>
      </c>
    </row>
    <row r="8521" spans="1:3" x14ac:dyDescent="0.25">
      <c r="A8521">
        <v>272</v>
      </c>
      <c r="B8521" t="s">
        <v>53</v>
      </c>
      <c r="C8521">
        <f>IF(Calculator!$H272="Yes",1,0)</f>
      </c>
    </row>
    <row r="8522" spans="1:3" x14ac:dyDescent="0.25">
      <c r="A8522">
        <v>272</v>
      </c>
      <c r="B8522" t="s">
        <v>54</v>
      </c>
      <c r="C8522">
        <f>(MIN(Calculator!$I272,30)-25)/5</f>
      </c>
    </row>
    <row r="8523" spans="1:3" x14ac:dyDescent="0.25">
      <c r="A8523">
        <v>272</v>
      </c>
      <c r="B8523" t="s">
        <v>55</v>
      </c>
      <c r="C8523">
        <f>(MAX(Calculator!$I272,30)-30)/5</f>
      </c>
    </row>
    <row r="8524" spans="1:3" x14ac:dyDescent="0.25">
      <c r="A8524">
        <v>272</v>
      </c>
      <c r="B8524" t="s">
        <v>56</v>
      </c>
      <c r="C8524">
        <f>(MIN(Calculator!$J272,60)-60)/-15</f>
      </c>
    </row>
    <row r="8525" spans="1:3" x14ac:dyDescent="0.25">
      <c r="A8525">
        <v>272</v>
      </c>
      <c r="B8525" t="s">
        <v>57</v>
      </c>
      <c r="C8525">
        <f>(MAX(Calculator!$J272,60)-90)/-15</f>
      </c>
    </row>
    <row r="8526" spans="1:3" x14ac:dyDescent="0.25">
      <c r="A8526">
        <v>272</v>
      </c>
      <c r="B8526" t="s">
        <v>58</v>
      </c>
      <c r="C8526">
        <f>IF(Calculator!$K272="Yes",1,0)</f>
      </c>
    </row>
    <row r="8527" spans="1:3" x14ac:dyDescent="0.25">
      <c r="A8527">
        <v>272</v>
      </c>
      <c r="B8527" t="s">
        <v>59</v>
      </c>
      <c r="C8527">
        <f>IF(Calculator!$L272="Yes",1,0)</f>
      </c>
    </row>
    <row r="8528" spans="1:3" x14ac:dyDescent="0.25">
      <c r="A8528">
        <v>272</v>
      </c>
      <c r="B8528" t="s">
        <v>60</v>
      </c>
      <c r="C8528">
        <f>((MAX(Calculator!$F272,110)-130)/20)*IF(Calculator!$K272="Yes",1,0)</f>
      </c>
    </row>
    <row r="8529" spans="1:3" x14ac:dyDescent="0.25">
      <c r="A8529">
        <v>272</v>
      </c>
      <c r="B8529" t="s">
        <v>61</v>
      </c>
      <c r="C8529">
        <f>((((Calculator!$D272-Calculator!$E272)*0.02586)-3.5))*IF(Calculator!$L272="Yes",1,0)</f>
      </c>
    </row>
    <row r="8530" spans="1:3" x14ac:dyDescent="0.25">
      <c r="A8530">
        <v>272</v>
      </c>
      <c r="B8530" t="s">
        <v>62</v>
      </c>
      <c r="C8530">
        <f>(((Calculator!$C272-55)/10)*(((((Calculator!$D272-Calculator!$E272)*0.02586)-3.5))))</f>
      </c>
    </row>
    <row r="8531" spans="1:3" x14ac:dyDescent="0.25">
      <c r="A8531">
        <v>272</v>
      </c>
      <c r="B8531" t="s">
        <v>63</v>
      </c>
      <c r="C8531">
        <f>(((Calculator!$C272-55)/10)*(((Calculator!$E272*0.02586)-1.3)/0.3))</f>
      </c>
    </row>
    <row r="8532" spans="1:3" x14ac:dyDescent="0.25">
      <c r="A8532">
        <v>272</v>
      </c>
      <c r="B8532" t="s">
        <v>64</v>
      </c>
      <c r="C8532">
        <f>(((Calculator!$C272-55)/10)*((MAX(Calculator!$F272,110)-130)/20))</f>
      </c>
    </row>
    <row r="8533" spans="1:3" x14ac:dyDescent="0.25">
      <c r="A8533">
        <v>272</v>
      </c>
      <c r="B8533" t="s">
        <v>65</v>
      </c>
      <c r="C8533">
        <f>(((Calculator!$C272-55)/10)*IF(Calculator!$G272="Yes",1,0))</f>
      </c>
    </row>
    <row r="8534" spans="1:3" x14ac:dyDescent="0.25">
      <c r="A8534">
        <v>272</v>
      </c>
      <c r="B8534" t="s">
        <v>66</v>
      </c>
      <c r="C8534">
        <f>(((Calculator!$C272-55)/10)*IF(Calculator!$H272="Yes",1,0))</f>
      </c>
    </row>
    <row r="8535" spans="1:3" x14ac:dyDescent="0.25">
      <c r="A8535">
        <v>272</v>
      </c>
      <c r="B8535" t="s">
        <v>67</v>
      </c>
      <c r="C8535">
        <f>(((Calculator!$C272-55)/10)*((MAX(Calculator!$I272,30)-30)/5))</f>
      </c>
    </row>
    <row r="8536" spans="1:3" x14ac:dyDescent="0.25">
      <c r="A8536">
        <v>272</v>
      </c>
      <c r="B8536" t="s">
        <v>68</v>
      </c>
      <c r="C8536">
        <f>(((Calculator!$C272-55)/10)*((MIN(Calculator!$J272,60)-60)/-15))</f>
      </c>
    </row>
    <row r="8537" spans="1:3" x14ac:dyDescent="0.25">
      <c r="A8537">
        <v>272</v>
      </c>
      <c r="B8537" t="s">
        <v>69</v>
      </c>
      <c r="C8537">
        <f>IF(AND(Calculator!$O272&lt;&gt;"",Calculator!$O272&gt;=4,Calculator!$O272&lt;=6),1,0)</f>
      </c>
    </row>
    <row r="8538" spans="1:3" x14ac:dyDescent="0.25">
      <c r="A8538">
        <v>272</v>
      </c>
      <c r="B8538" t="s">
        <v>70</v>
      </c>
      <c r="C8538">
        <f>IF(AND(Calculator!$O272&lt;&gt;"",Calculator!$O272&gt;=7,Calculator!$O272&lt;=10),1,0)</f>
      </c>
    </row>
    <row r="8539" spans="1:3" x14ac:dyDescent="0.25">
      <c r="A8539">
        <v>272</v>
      </c>
      <c r="B8539" t="s">
        <v>71</v>
      </c>
      <c r="C8539">
        <f>IF(Calculator!$O272="",1,0)</f>
      </c>
    </row>
    <row r="8540" spans="1:3" x14ac:dyDescent="0.25">
      <c r="A8540">
        <v>272</v>
      </c>
      <c r="B8540" t="s">
        <v>72</v>
      </c>
      <c r="C8540">
        <f>IF(OR(Calculator!$M272="",Calculator!$M272=0),0,LN(Calculator!$M272))</f>
      </c>
    </row>
    <row r="8541" spans="1:3" x14ac:dyDescent="0.25">
      <c r="A8541">
        <v>272</v>
      </c>
      <c r="B8541" t="s">
        <v>73</v>
      </c>
      <c r="C8541">
        <f>IF(Calculator!$M272="",1,0)</f>
      </c>
    </row>
    <row r="8542" spans="1:3" x14ac:dyDescent="0.25">
      <c r="A8542">
        <v>272</v>
      </c>
      <c r="B8542" t="s">
        <v>74</v>
      </c>
      <c r="C8542">
        <f>IF(Calculator!$N272="",0,(Calculator!$N272-5.3)*IF(Calculator!$G272="Yes",1,0))</f>
      </c>
    </row>
    <row r="8543" spans="1:3" x14ac:dyDescent="0.25">
      <c r="A8543">
        <v>272</v>
      </c>
      <c r="B8543" t="s">
        <v>75</v>
      </c>
      <c r="C8543">
        <f>IF(Calculator!$N272="",0,(Calculator!$N272-5.3)*(1-IF(Calculator!$G272="Yes",1,0)))</f>
      </c>
    </row>
    <row r="8544" spans="1:3" x14ac:dyDescent="0.25">
      <c r="A8544">
        <v>272</v>
      </c>
      <c r="B8544" t="s">
        <v>76</v>
      </c>
      <c r="C8544">
        <f>IF(Calculator!$N272="",1,0)</f>
      </c>
    </row>
    <row r="8545" spans="1:3" x14ac:dyDescent="0.25">
      <c r="A8545">
        <v>272</v>
      </c>
      <c r="B8545" t="s">
        <v>77</v>
      </c>
      <c r="C8545">
        <f>1</f>
      </c>
    </row>
    <row r="8546" spans="1:3" x14ac:dyDescent="0.25">
      <c r="A8546">
        <v>273</v>
      </c>
      <c r="B8546" t="s">
        <v>47</v>
      </c>
      <c r="C8546">
        <f>(Calculator!$C273-55)/10</f>
      </c>
    </row>
    <row r="8547" spans="1:3" x14ac:dyDescent="0.25">
      <c r="A8547">
        <v>273</v>
      </c>
      <c r="B8547" t="s">
        <v>48</v>
      </c>
      <c r="C8547">
        <f>((Calculator!$C273-55)/10)^2</f>
      </c>
    </row>
    <row r="8548" spans="1:3" x14ac:dyDescent="0.25">
      <c r="A8548">
        <v>273</v>
      </c>
      <c r="B8548" t="s">
        <v>49</v>
      </c>
      <c r="C8548">
        <f>((Calculator!$D273-Calculator!$E273)*0.02586)-3.5</f>
      </c>
    </row>
    <row r="8549" spans="1:3" x14ac:dyDescent="0.25">
      <c r="A8549">
        <v>273</v>
      </c>
      <c r="B8549" t="s">
        <v>50</v>
      </c>
      <c r="C8549">
        <f>((Calculator!$E273*0.02586)-1.3)/0.3</f>
      </c>
    </row>
    <row r="8550" spans="1:3" x14ac:dyDescent="0.25">
      <c r="A8550">
        <v>273</v>
      </c>
      <c r="B8550" t="s">
        <v>51</v>
      </c>
      <c r="C8550">
        <f>(MIN(Calculator!$F273,110)-110)/20</f>
      </c>
    </row>
    <row r="8551" spans="1:3" x14ac:dyDescent="0.25">
      <c r="A8551">
        <v>273</v>
      </c>
      <c r="B8551" t="s">
        <v>52</v>
      </c>
      <c r="C8551">
        <f>(MAX(Calculator!$F273,110)-130)/20</f>
      </c>
    </row>
    <row r="8552" spans="1:3" x14ac:dyDescent="0.25">
      <c r="A8552">
        <v>273</v>
      </c>
      <c r="B8552" t="s">
        <v>17</v>
      </c>
      <c r="C8552">
        <f>IF(Calculator!$G273="Yes",1,0)</f>
      </c>
    </row>
    <row r="8553" spans="1:3" x14ac:dyDescent="0.25">
      <c r="A8553">
        <v>273</v>
      </c>
      <c r="B8553" t="s">
        <v>53</v>
      </c>
      <c r="C8553">
        <f>IF(Calculator!$H273="Yes",1,0)</f>
      </c>
    </row>
    <row r="8554" spans="1:3" x14ac:dyDescent="0.25">
      <c r="A8554">
        <v>273</v>
      </c>
      <c r="B8554" t="s">
        <v>54</v>
      </c>
      <c r="C8554">
        <f>(MIN(Calculator!$I273,30)-25)/5</f>
      </c>
    </row>
    <row r="8555" spans="1:3" x14ac:dyDescent="0.25">
      <c r="A8555">
        <v>273</v>
      </c>
      <c r="B8555" t="s">
        <v>55</v>
      </c>
      <c r="C8555">
        <f>(MAX(Calculator!$I273,30)-30)/5</f>
      </c>
    </row>
    <row r="8556" spans="1:3" x14ac:dyDescent="0.25">
      <c r="A8556">
        <v>273</v>
      </c>
      <c r="B8556" t="s">
        <v>56</v>
      </c>
      <c r="C8556">
        <f>(MIN(Calculator!$J273,60)-60)/-15</f>
      </c>
    </row>
    <row r="8557" spans="1:3" x14ac:dyDescent="0.25">
      <c r="A8557">
        <v>273</v>
      </c>
      <c r="B8557" t="s">
        <v>57</v>
      </c>
      <c r="C8557">
        <f>(MAX(Calculator!$J273,60)-90)/-15</f>
      </c>
    </row>
    <row r="8558" spans="1:3" x14ac:dyDescent="0.25">
      <c r="A8558">
        <v>273</v>
      </c>
      <c r="B8558" t="s">
        <v>58</v>
      </c>
      <c r="C8558">
        <f>IF(Calculator!$K273="Yes",1,0)</f>
      </c>
    </row>
    <row r="8559" spans="1:3" x14ac:dyDescent="0.25">
      <c r="A8559">
        <v>273</v>
      </c>
      <c r="B8559" t="s">
        <v>59</v>
      </c>
      <c r="C8559">
        <f>IF(Calculator!$L273="Yes",1,0)</f>
      </c>
    </row>
    <row r="8560" spans="1:3" x14ac:dyDescent="0.25">
      <c r="A8560">
        <v>273</v>
      </c>
      <c r="B8560" t="s">
        <v>60</v>
      </c>
      <c r="C8560">
        <f>((MAX(Calculator!$F273,110)-130)/20)*IF(Calculator!$K273="Yes",1,0)</f>
      </c>
    </row>
    <row r="8561" spans="1:3" x14ac:dyDescent="0.25">
      <c r="A8561">
        <v>273</v>
      </c>
      <c r="B8561" t="s">
        <v>61</v>
      </c>
      <c r="C8561">
        <f>((((Calculator!$D273-Calculator!$E273)*0.02586)-3.5))*IF(Calculator!$L273="Yes",1,0)</f>
      </c>
    </row>
    <row r="8562" spans="1:3" x14ac:dyDescent="0.25">
      <c r="A8562">
        <v>273</v>
      </c>
      <c r="B8562" t="s">
        <v>62</v>
      </c>
      <c r="C8562">
        <f>(((Calculator!$C273-55)/10)*(((((Calculator!$D273-Calculator!$E273)*0.02586)-3.5))))</f>
      </c>
    </row>
    <row r="8563" spans="1:3" x14ac:dyDescent="0.25">
      <c r="A8563">
        <v>273</v>
      </c>
      <c r="B8563" t="s">
        <v>63</v>
      </c>
      <c r="C8563">
        <f>(((Calculator!$C273-55)/10)*(((Calculator!$E273*0.02586)-1.3)/0.3))</f>
      </c>
    </row>
    <row r="8564" spans="1:3" x14ac:dyDescent="0.25">
      <c r="A8564">
        <v>273</v>
      </c>
      <c r="B8564" t="s">
        <v>64</v>
      </c>
      <c r="C8564">
        <f>(((Calculator!$C273-55)/10)*((MAX(Calculator!$F273,110)-130)/20))</f>
      </c>
    </row>
    <row r="8565" spans="1:3" x14ac:dyDescent="0.25">
      <c r="A8565">
        <v>273</v>
      </c>
      <c r="B8565" t="s">
        <v>65</v>
      </c>
      <c r="C8565">
        <f>(((Calculator!$C273-55)/10)*IF(Calculator!$G273="Yes",1,0))</f>
      </c>
    </row>
    <row r="8566" spans="1:3" x14ac:dyDescent="0.25">
      <c r="A8566">
        <v>273</v>
      </c>
      <c r="B8566" t="s">
        <v>66</v>
      </c>
      <c r="C8566">
        <f>(((Calculator!$C273-55)/10)*IF(Calculator!$H273="Yes",1,0))</f>
      </c>
    </row>
    <row r="8567" spans="1:3" x14ac:dyDescent="0.25">
      <c r="A8567">
        <v>273</v>
      </c>
      <c r="B8567" t="s">
        <v>67</v>
      </c>
      <c r="C8567">
        <f>(((Calculator!$C273-55)/10)*((MAX(Calculator!$I273,30)-30)/5))</f>
      </c>
    </row>
    <row r="8568" spans="1:3" x14ac:dyDescent="0.25">
      <c r="A8568">
        <v>273</v>
      </c>
      <c r="B8568" t="s">
        <v>68</v>
      </c>
      <c r="C8568">
        <f>(((Calculator!$C273-55)/10)*((MIN(Calculator!$J273,60)-60)/-15))</f>
      </c>
    </row>
    <row r="8569" spans="1:3" x14ac:dyDescent="0.25">
      <c r="A8569">
        <v>273</v>
      </c>
      <c r="B8569" t="s">
        <v>69</v>
      </c>
      <c r="C8569">
        <f>IF(AND(Calculator!$O273&lt;&gt;"",Calculator!$O273&gt;=4,Calculator!$O273&lt;=6),1,0)</f>
      </c>
    </row>
    <row r="8570" spans="1:3" x14ac:dyDescent="0.25">
      <c r="A8570">
        <v>273</v>
      </c>
      <c r="B8570" t="s">
        <v>70</v>
      </c>
      <c r="C8570">
        <f>IF(AND(Calculator!$O273&lt;&gt;"",Calculator!$O273&gt;=7,Calculator!$O273&lt;=10),1,0)</f>
      </c>
    </row>
    <row r="8571" spans="1:3" x14ac:dyDescent="0.25">
      <c r="A8571">
        <v>273</v>
      </c>
      <c r="B8571" t="s">
        <v>71</v>
      </c>
      <c r="C8571">
        <f>IF(Calculator!$O273="",1,0)</f>
      </c>
    </row>
    <row r="8572" spans="1:3" x14ac:dyDescent="0.25">
      <c r="A8572">
        <v>273</v>
      </c>
      <c r="B8572" t="s">
        <v>72</v>
      </c>
      <c r="C8572">
        <f>IF(OR(Calculator!$M273="",Calculator!$M273=0),0,LN(Calculator!$M273))</f>
      </c>
    </row>
    <row r="8573" spans="1:3" x14ac:dyDescent="0.25">
      <c r="A8573">
        <v>273</v>
      </c>
      <c r="B8573" t="s">
        <v>73</v>
      </c>
      <c r="C8573">
        <f>IF(Calculator!$M273="",1,0)</f>
      </c>
    </row>
    <row r="8574" spans="1:3" x14ac:dyDescent="0.25">
      <c r="A8574">
        <v>273</v>
      </c>
      <c r="B8574" t="s">
        <v>74</v>
      </c>
      <c r="C8574">
        <f>IF(Calculator!$N273="",0,(Calculator!$N273-5.3)*IF(Calculator!$G273="Yes",1,0))</f>
      </c>
    </row>
    <row r="8575" spans="1:3" x14ac:dyDescent="0.25">
      <c r="A8575">
        <v>273</v>
      </c>
      <c r="B8575" t="s">
        <v>75</v>
      </c>
      <c r="C8575">
        <f>IF(Calculator!$N273="",0,(Calculator!$N273-5.3)*(1-IF(Calculator!$G273="Yes",1,0)))</f>
      </c>
    </row>
    <row r="8576" spans="1:3" x14ac:dyDescent="0.25">
      <c r="A8576">
        <v>273</v>
      </c>
      <c r="B8576" t="s">
        <v>76</v>
      </c>
      <c r="C8576">
        <f>IF(Calculator!$N273="",1,0)</f>
      </c>
    </row>
    <row r="8577" spans="1:3" x14ac:dyDescent="0.25">
      <c r="A8577">
        <v>273</v>
      </c>
      <c r="B8577" t="s">
        <v>77</v>
      </c>
      <c r="C8577">
        <f>1</f>
      </c>
    </row>
    <row r="8578" spans="1:3" x14ac:dyDescent="0.25">
      <c r="A8578">
        <v>274</v>
      </c>
      <c r="B8578" t="s">
        <v>47</v>
      </c>
      <c r="C8578">
        <f>(Calculator!$C274-55)/10</f>
      </c>
    </row>
    <row r="8579" spans="1:3" x14ac:dyDescent="0.25">
      <c r="A8579">
        <v>274</v>
      </c>
      <c r="B8579" t="s">
        <v>48</v>
      </c>
      <c r="C8579">
        <f>((Calculator!$C274-55)/10)^2</f>
      </c>
    </row>
    <row r="8580" spans="1:3" x14ac:dyDescent="0.25">
      <c r="A8580">
        <v>274</v>
      </c>
      <c r="B8580" t="s">
        <v>49</v>
      </c>
      <c r="C8580">
        <f>((Calculator!$D274-Calculator!$E274)*0.02586)-3.5</f>
      </c>
    </row>
    <row r="8581" spans="1:3" x14ac:dyDescent="0.25">
      <c r="A8581">
        <v>274</v>
      </c>
      <c r="B8581" t="s">
        <v>50</v>
      </c>
      <c r="C8581">
        <f>((Calculator!$E274*0.02586)-1.3)/0.3</f>
      </c>
    </row>
    <row r="8582" spans="1:3" x14ac:dyDescent="0.25">
      <c r="A8582">
        <v>274</v>
      </c>
      <c r="B8582" t="s">
        <v>51</v>
      </c>
      <c r="C8582">
        <f>(MIN(Calculator!$F274,110)-110)/20</f>
      </c>
    </row>
    <row r="8583" spans="1:3" x14ac:dyDescent="0.25">
      <c r="A8583">
        <v>274</v>
      </c>
      <c r="B8583" t="s">
        <v>52</v>
      </c>
      <c r="C8583">
        <f>(MAX(Calculator!$F274,110)-130)/20</f>
      </c>
    </row>
    <row r="8584" spans="1:3" x14ac:dyDescent="0.25">
      <c r="A8584">
        <v>274</v>
      </c>
      <c r="B8584" t="s">
        <v>17</v>
      </c>
      <c r="C8584">
        <f>IF(Calculator!$G274="Yes",1,0)</f>
      </c>
    </row>
    <row r="8585" spans="1:3" x14ac:dyDescent="0.25">
      <c r="A8585">
        <v>274</v>
      </c>
      <c r="B8585" t="s">
        <v>53</v>
      </c>
      <c r="C8585">
        <f>IF(Calculator!$H274="Yes",1,0)</f>
      </c>
    </row>
    <row r="8586" spans="1:3" x14ac:dyDescent="0.25">
      <c r="A8586">
        <v>274</v>
      </c>
      <c r="B8586" t="s">
        <v>54</v>
      </c>
      <c r="C8586">
        <f>(MIN(Calculator!$I274,30)-25)/5</f>
      </c>
    </row>
    <row r="8587" spans="1:3" x14ac:dyDescent="0.25">
      <c r="A8587">
        <v>274</v>
      </c>
      <c r="B8587" t="s">
        <v>55</v>
      </c>
      <c r="C8587">
        <f>(MAX(Calculator!$I274,30)-30)/5</f>
      </c>
    </row>
    <row r="8588" spans="1:3" x14ac:dyDescent="0.25">
      <c r="A8588">
        <v>274</v>
      </c>
      <c r="B8588" t="s">
        <v>56</v>
      </c>
      <c r="C8588">
        <f>(MIN(Calculator!$J274,60)-60)/-15</f>
      </c>
    </row>
    <row r="8589" spans="1:3" x14ac:dyDescent="0.25">
      <c r="A8589">
        <v>274</v>
      </c>
      <c r="B8589" t="s">
        <v>57</v>
      </c>
      <c r="C8589">
        <f>(MAX(Calculator!$J274,60)-90)/-15</f>
      </c>
    </row>
    <row r="8590" spans="1:3" x14ac:dyDescent="0.25">
      <c r="A8590">
        <v>274</v>
      </c>
      <c r="B8590" t="s">
        <v>58</v>
      </c>
      <c r="C8590">
        <f>IF(Calculator!$K274="Yes",1,0)</f>
      </c>
    </row>
    <row r="8591" spans="1:3" x14ac:dyDescent="0.25">
      <c r="A8591">
        <v>274</v>
      </c>
      <c r="B8591" t="s">
        <v>59</v>
      </c>
      <c r="C8591">
        <f>IF(Calculator!$L274="Yes",1,0)</f>
      </c>
    </row>
    <row r="8592" spans="1:3" x14ac:dyDescent="0.25">
      <c r="A8592">
        <v>274</v>
      </c>
      <c r="B8592" t="s">
        <v>60</v>
      </c>
      <c r="C8592">
        <f>((MAX(Calculator!$F274,110)-130)/20)*IF(Calculator!$K274="Yes",1,0)</f>
      </c>
    </row>
    <row r="8593" spans="1:3" x14ac:dyDescent="0.25">
      <c r="A8593">
        <v>274</v>
      </c>
      <c r="B8593" t="s">
        <v>61</v>
      </c>
      <c r="C8593">
        <f>((((Calculator!$D274-Calculator!$E274)*0.02586)-3.5))*IF(Calculator!$L274="Yes",1,0)</f>
      </c>
    </row>
    <row r="8594" spans="1:3" x14ac:dyDescent="0.25">
      <c r="A8594">
        <v>274</v>
      </c>
      <c r="B8594" t="s">
        <v>62</v>
      </c>
      <c r="C8594">
        <f>(((Calculator!$C274-55)/10)*(((((Calculator!$D274-Calculator!$E274)*0.02586)-3.5))))</f>
      </c>
    </row>
    <row r="8595" spans="1:3" x14ac:dyDescent="0.25">
      <c r="A8595">
        <v>274</v>
      </c>
      <c r="B8595" t="s">
        <v>63</v>
      </c>
      <c r="C8595">
        <f>(((Calculator!$C274-55)/10)*(((Calculator!$E274*0.02586)-1.3)/0.3))</f>
      </c>
    </row>
    <row r="8596" spans="1:3" x14ac:dyDescent="0.25">
      <c r="A8596">
        <v>274</v>
      </c>
      <c r="B8596" t="s">
        <v>64</v>
      </c>
      <c r="C8596">
        <f>(((Calculator!$C274-55)/10)*((MAX(Calculator!$F274,110)-130)/20))</f>
      </c>
    </row>
    <row r="8597" spans="1:3" x14ac:dyDescent="0.25">
      <c r="A8597">
        <v>274</v>
      </c>
      <c r="B8597" t="s">
        <v>65</v>
      </c>
      <c r="C8597">
        <f>(((Calculator!$C274-55)/10)*IF(Calculator!$G274="Yes",1,0))</f>
      </c>
    </row>
    <row r="8598" spans="1:3" x14ac:dyDescent="0.25">
      <c r="A8598">
        <v>274</v>
      </c>
      <c r="B8598" t="s">
        <v>66</v>
      </c>
      <c r="C8598">
        <f>(((Calculator!$C274-55)/10)*IF(Calculator!$H274="Yes",1,0))</f>
      </c>
    </row>
    <row r="8599" spans="1:3" x14ac:dyDescent="0.25">
      <c r="A8599">
        <v>274</v>
      </c>
      <c r="B8599" t="s">
        <v>67</v>
      </c>
      <c r="C8599">
        <f>(((Calculator!$C274-55)/10)*((MAX(Calculator!$I274,30)-30)/5))</f>
      </c>
    </row>
    <row r="8600" spans="1:3" x14ac:dyDescent="0.25">
      <c r="A8600">
        <v>274</v>
      </c>
      <c r="B8600" t="s">
        <v>68</v>
      </c>
      <c r="C8600">
        <f>(((Calculator!$C274-55)/10)*((MIN(Calculator!$J274,60)-60)/-15))</f>
      </c>
    </row>
    <row r="8601" spans="1:3" x14ac:dyDescent="0.25">
      <c r="A8601">
        <v>274</v>
      </c>
      <c r="B8601" t="s">
        <v>69</v>
      </c>
      <c r="C8601">
        <f>IF(AND(Calculator!$O274&lt;&gt;"",Calculator!$O274&gt;=4,Calculator!$O274&lt;=6),1,0)</f>
      </c>
    </row>
    <row r="8602" spans="1:3" x14ac:dyDescent="0.25">
      <c r="A8602">
        <v>274</v>
      </c>
      <c r="B8602" t="s">
        <v>70</v>
      </c>
      <c r="C8602">
        <f>IF(AND(Calculator!$O274&lt;&gt;"",Calculator!$O274&gt;=7,Calculator!$O274&lt;=10),1,0)</f>
      </c>
    </row>
    <row r="8603" spans="1:3" x14ac:dyDescent="0.25">
      <c r="A8603">
        <v>274</v>
      </c>
      <c r="B8603" t="s">
        <v>71</v>
      </c>
      <c r="C8603">
        <f>IF(Calculator!$O274="",1,0)</f>
      </c>
    </row>
    <row r="8604" spans="1:3" x14ac:dyDescent="0.25">
      <c r="A8604">
        <v>274</v>
      </c>
      <c r="B8604" t="s">
        <v>72</v>
      </c>
      <c r="C8604">
        <f>IF(OR(Calculator!$M274="",Calculator!$M274=0),0,LN(Calculator!$M274))</f>
      </c>
    </row>
    <row r="8605" spans="1:3" x14ac:dyDescent="0.25">
      <c r="A8605">
        <v>274</v>
      </c>
      <c r="B8605" t="s">
        <v>73</v>
      </c>
      <c r="C8605">
        <f>IF(Calculator!$M274="",1,0)</f>
      </c>
    </row>
    <row r="8606" spans="1:3" x14ac:dyDescent="0.25">
      <c r="A8606">
        <v>274</v>
      </c>
      <c r="B8606" t="s">
        <v>74</v>
      </c>
      <c r="C8606">
        <f>IF(Calculator!$N274="",0,(Calculator!$N274-5.3)*IF(Calculator!$G274="Yes",1,0))</f>
      </c>
    </row>
    <row r="8607" spans="1:3" x14ac:dyDescent="0.25">
      <c r="A8607">
        <v>274</v>
      </c>
      <c r="B8607" t="s">
        <v>75</v>
      </c>
      <c r="C8607">
        <f>IF(Calculator!$N274="",0,(Calculator!$N274-5.3)*(1-IF(Calculator!$G274="Yes",1,0)))</f>
      </c>
    </row>
    <row r="8608" spans="1:3" x14ac:dyDescent="0.25">
      <c r="A8608">
        <v>274</v>
      </c>
      <c r="B8608" t="s">
        <v>76</v>
      </c>
      <c r="C8608">
        <f>IF(Calculator!$N274="",1,0)</f>
      </c>
    </row>
    <row r="8609" spans="1:3" x14ac:dyDescent="0.25">
      <c r="A8609">
        <v>274</v>
      </c>
      <c r="B8609" t="s">
        <v>77</v>
      </c>
      <c r="C8609">
        <f>1</f>
      </c>
    </row>
    <row r="8610" spans="1:3" x14ac:dyDescent="0.25">
      <c r="A8610">
        <v>275</v>
      </c>
      <c r="B8610" t="s">
        <v>47</v>
      </c>
      <c r="C8610">
        <f>(Calculator!$C275-55)/10</f>
      </c>
    </row>
    <row r="8611" spans="1:3" x14ac:dyDescent="0.25">
      <c r="A8611">
        <v>275</v>
      </c>
      <c r="B8611" t="s">
        <v>48</v>
      </c>
      <c r="C8611">
        <f>((Calculator!$C275-55)/10)^2</f>
      </c>
    </row>
    <row r="8612" spans="1:3" x14ac:dyDescent="0.25">
      <c r="A8612">
        <v>275</v>
      </c>
      <c r="B8612" t="s">
        <v>49</v>
      </c>
      <c r="C8612">
        <f>((Calculator!$D275-Calculator!$E275)*0.02586)-3.5</f>
      </c>
    </row>
    <row r="8613" spans="1:3" x14ac:dyDescent="0.25">
      <c r="A8613">
        <v>275</v>
      </c>
      <c r="B8613" t="s">
        <v>50</v>
      </c>
      <c r="C8613">
        <f>((Calculator!$E275*0.02586)-1.3)/0.3</f>
      </c>
    </row>
    <row r="8614" spans="1:3" x14ac:dyDescent="0.25">
      <c r="A8614">
        <v>275</v>
      </c>
      <c r="B8614" t="s">
        <v>51</v>
      </c>
      <c r="C8614">
        <f>(MIN(Calculator!$F275,110)-110)/20</f>
      </c>
    </row>
    <row r="8615" spans="1:3" x14ac:dyDescent="0.25">
      <c r="A8615">
        <v>275</v>
      </c>
      <c r="B8615" t="s">
        <v>52</v>
      </c>
      <c r="C8615">
        <f>(MAX(Calculator!$F275,110)-130)/20</f>
      </c>
    </row>
    <row r="8616" spans="1:3" x14ac:dyDescent="0.25">
      <c r="A8616">
        <v>275</v>
      </c>
      <c r="B8616" t="s">
        <v>17</v>
      </c>
      <c r="C8616">
        <f>IF(Calculator!$G275="Yes",1,0)</f>
      </c>
    </row>
    <row r="8617" spans="1:3" x14ac:dyDescent="0.25">
      <c r="A8617">
        <v>275</v>
      </c>
      <c r="B8617" t="s">
        <v>53</v>
      </c>
      <c r="C8617">
        <f>IF(Calculator!$H275="Yes",1,0)</f>
      </c>
    </row>
    <row r="8618" spans="1:3" x14ac:dyDescent="0.25">
      <c r="A8618">
        <v>275</v>
      </c>
      <c r="B8618" t="s">
        <v>54</v>
      </c>
      <c r="C8618">
        <f>(MIN(Calculator!$I275,30)-25)/5</f>
      </c>
    </row>
    <row r="8619" spans="1:3" x14ac:dyDescent="0.25">
      <c r="A8619">
        <v>275</v>
      </c>
      <c r="B8619" t="s">
        <v>55</v>
      </c>
      <c r="C8619">
        <f>(MAX(Calculator!$I275,30)-30)/5</f>
      </c>
    </row>
    <row r="8620" spans="1:3" x14ac:dyDescent="0.25">
      <c r="A8620">
        <v>275</v>
      </c>
      <c r="B8620" t="s">
        <v>56</v>
      </c>
      <c r="C8620">
        <f>(MIN(Calculator!$J275,60)-60)/-15</f>
      </c>
    </row>
    <row r="8621" spans="1:3" x14ac:dyDescent="0.25">
      <c r="A8621">
        <v>275</v>
      </c>
      <c r="B8621" t="s">
        <v>57</v>
      </c>
      <c r="C8621">
        <f>(MAX(Calculator!$J275,60)-90)/-15</f>
      </c>
    </row>
    <row r="8622" spans="1:3" x14ac:dyDescent="0.25">
      <c r="A8622">
        <v>275</v>
      </c>
      <c r="B8622" t="s">
        <v>58</v>
      </c>
      <c r="C8622">
        <f>IF(Calculator!$K275="Yes",1,0)</f>
      </c>
    </row>
    <row r="8623" spans="1:3" x14ac:dyDescent="0.25">
      <c r="A8623">
        <v>275</v>
      </c>
      <c r="B8623" t="s">
        <v>59</v>
      </c>
      <c r="C8623">
        <f>IF(Calculator!$L275="Yes",1,0)</f>
      </c>
    </row>
    <row r="8624" spans="1:3" x14ac:dyDescent="0.25">
      <c r="A8624">
        <v>275</v>
      </c>
      <c r="B8624" t="s">
        <v>60</v>
      </c>
      <c r="C8624">
        <f>((MAX(Calculator!$F275,110)-130)/20)*IF(Calculator!$K275="Yes",1,0)</f>
      </c>
    </row>
    <row r="8625" spans="1:3" x14ac:dyDescent="0.25">
      <c r="A8625">
        <v>275</v>
      </c>
      <c r="B8625" t="s">
        <v>61</v>
      </c>
      <c r="C8625">
        <f>((((Calculator!$D275-Calculator!$E275)*0.02586)-3.5))*IF(Calculator!$L275="Yes",1,0)</f>
      </c>
    </row>
    <row r="8626" spans="1:3" x14ac:dyDescent="0.25">
      <c r="A8626">
        <v>275</v>
      </c>
      <c r="B8626" t="s">
        <v>62</v>
      </c>
      <c r="C8626">
        <f>(((Calculator!$C275-55)/10)*(((((Calculator!$D275-Calculator!$E275)*0.02586)-3.5))))</f>
      </c>
    </row>
    <row r="8627" spans="1:3" x14ac:dyDescent="0.25">
      <c r="A8627">
        <v>275</v>
      </c>
      <c r="B8627" t="s">
        <v>63</v>
      </c>
      <c r="C8627">
        <f>(((Calculator!$C275-55)/10)*(((Calculator!$E275*0.02586)-1.3)/0.3))</f>
      </c>
    </row>
    <row r="8628" spans="1:3" x14ac:dyDescent="0.25">
      <c r="A8628">
        <v>275</v>
      </c>
      <c r="B8628" t="s">
        <v>64</v>
      </c>
      <c r="C8628">
        <f>(((Calculator!$C275-55)/10)*((MAX(Calculator!$F275,110)-130)/20))</f>
      </c>
    </row>
    <row r="8629" spans="1:3" x14ac:dyDescent="0.25">
      <c r="A8629">
        <v>275</v>
      </c>
      <c r="B8629" t="s">
        <v>65</v>
      </c>
      <c r="C8629">
        <f>(((Calculator!$C275-55)/10)*IF(Calculator!$G275="Yes",1,0))</f>
      </c>
    </row>
    <row r="8630" spans="1:3" x14ac:dyDescent="0.25">
      <c r="A8630">
        <v>275</v>
      </c>
      <c r="B8630" t="s">
        <v>66</v>
      </c>
      <c r="C8630">
        <f>(((Calculator!$C275-55)/10)*IF(Calculator!$H275="Yes",1,0))</f>
      </c>
    </row>
    <row r="8631" spans="1:3" x14ac:dyDescent="0.25">
      <c r="A8631">
        <v>275</v>
      </c>
      <c r="B8631" t="s">
        <v>67</v>
      </c>
      <c r="C8631">
        <f>(((Calculator!$C275-55)/10)*((MAX(Calculator!$I275,30)-30)/5))</f>
      </c>
    </row>
    <row r="8632" spans="1:3" x14ac:dyDescent="0.25">
      <c r="A8632">
        <v>275</v>
      </c>
      <c r="B8632" t="s">
        <v>68</v>
      </c>
      <c r="C8632">
        <f>(((Calculator!$C275-55)/10)*((MIN(Calculator!$J275,60)-60)/-15))</f>
      </c>
    </row>
    <row r="8633" spans="1:3" x14ac:dyDescent="0.25">
      <c r="A8633">
        <v>275</v>
      </c>
      <c r="B8633" t="s">
        <v>69</v>
      </c>
      <c r="C8633">
        <f>IF(AND(Calculator!$O275&lt;&gt;"",Calculator!$O275&gt;=4,Calculator!$O275&lt;=6),1,0)</f>
      </c>
    </row>
    <row r="8634" spans="1:3" x14ac:dyDescent="0.25">
      <c r="A8634">
        <v>275</v>
      </c>
      <c r="B8634" t="s">
        <v>70</v>
      </c>
      <c r="C8634">
        <f>IF(AND(Calculator!$O275&lt;&gt;"",Calculator!$O275&gt;=7,Calculator!$O275&lt;=10),1,0)</f>
      </c>
    </row>
    <row r="8635" spans="1:3" x14ac:dyDescent="0.25">
      <c r="A8635">
        <v>275</v>
      </c>
      <c r="B8635" t="s">
        <v>71</v>
      </c>
      <c r="C8635">
        <f>IF(Calculator!$O275="",1,0)</f>
      </c>
    </row>
    <row r="8636" spans="1:3" x14ac:dyDescent="0.25">
      <c r="A8636">
        <v>275</v>
      </c>
      <c r="B8636" t="s">
        <v>72</v>
      </c>
      <c r="C8636">
        <f>IF(OR(Calculator!$M275="",Calculator!$M275=0),0,LN(Calculator!$M275))</f>
      </c>
    </row>
    <row r="8637" spans="1:3" x14ac:dyDescent="0.25">
      <c r="A8637">
        <v>275</v>
      </c>
      <c r="B8637" t="s">
        <v>73</v>
      </c>
      <c r="C8637">
        <f>IF(Calculator!$M275="",1,0)</f>
      </c>
    </row>
    <row r="8638" spans="1:3" x14ac:dyDescent="0.25">
      <c r="A8638">
        <v>275</v>
      </c>
      <c r="B8638" t="s">
        <v>74</v>
      </c>
      <c r="C8638">
        <f>IF(Calculator!$N275="",0,(Calculator!$N275-5.3)*IF(Calculator!$G275="Yes",1,0))</f>
      </c>
    </row>
    <row r="8639" spans="1:3" x14ac:dyDescent="0.25">
      <c r="A8639">
        <v>275</v>
      </c>
      <c r="B8639" t="s">
        <v>75</v>
      </c>
      <c r="C8639">
        <f>IF(Calculator!$N275="",0,(Calculator!$N275-5.3)*(1-IF(Calculator!$G275="Yes",1,0)))</f>
      </c>
    </row>
    <row r="8640" spans="1:3" x14ac:dyDescent="0.25">
      <c r="A8640">
        <v>275</v>
      </c>
      <c r="B8640" t="s">
        <v>76</v>
      </c>
      <c r="C8640">
        <f>IF(Calculator!$N275="",1,0)</f>
      </c>
    </row>
    <row r="8641" spans="1:3" x14ac:dyDescent="0.25">
      <c r="A8641">
        <v>275</v>
      </c>
      <c r="B8641" t="s">
        <v>77</v>
      </c>
      <c r="C8641">
        <f>1</f>
      </c>
    </row>
    <row r="8642" spans="1:3" x14ac:dyDescent="0.25">
      <c r="A8642">
        <v>276</v>
      </c>
      <c r="B8642" t="s">
        <v>47</v>
      </c>
      <c r="C8642">
        <f>(Calculator!$C276-55)/10</f>
      </c>
    </row>
    <row r="8643" spans="1:3" x14ac:dyDescent="0.25">
      <c r="A8643">
        <v>276</v>
      </c>
      <c r="B8643" t="s">
        <v>48</v>
      </c>
      <c r="C8643">
        <f>((Calculator!$C276-55)/10)^2</f>
      </c>
    </row>
    <row r="8644" spans="1:3" x14ac:dyDescent="0.25">
      <c r="A8644">
        <v>276</v>
      </c>
      <c r="B8644" t="s">
        <v>49</v>
      </c>
      <c r="C8644">
        <f>((Calculator!$D276-Calculator!$E276)*0.02586)-3.5</f>
      </c>
    </row>
    <row r="8645" spans="1:3" x14ac:dyDescent="0.25">
      <c r="A8645">
        <v>276</v>
      </c>
      <c r="B8645" t="s">
        <v>50</v>
      </c>
      <c r="C8645">
        <f>((Calculator!$E276*0.02586)-1.3)/0.3</f>
      </c>
    </row>
    <row r="8646" spans="1:3" x14ac:dyDescent="0.25">
      <c r="A8646">
        <v>276</v>
      </c>
      <c r="B8646" t="s">
        <v>51</v>
      </c>
      <c r="C8646">
        <f>(MIN(Calculator!$F276,110)-110)/20</f>
      </c>
    </row>
    <row r="8647" spans="1:3" x14ac:dyDescent="0.25">
      <c r="A8647">
        <v>276</v>
      </c>
      <c r="B8647" t="s">
        <v>52</v>
      </c>
      <c r="C8647">
        <f>(MAX(Calculator!$F276,110)-130)/20</f>
      </c>
    </row>
    <row r="8648" spans="1:3" x14ac:dyDescent="0.25">
      <c r="A8648">
        <v>276</v>
      </c>
      <c r="B8648" t="s">
        <v>17</v>
      </c>
      <c r="C8648">
        <f>IF(Calculator!$G276="Yes",1,0)</f>
      </c>
    </row>
    <row r="8649" spans="1:3" x14ac:dyDescent="0.25">
      <c r="A8649">
        <v>276</v>
      </c>
      <c r="B8649" t="s">
        <v>53</v>
      </c>
      <c r="C8649">
        <f>IF(Calculator!$H276="Yes",1,0)</f>
      </c>
    </row>
    <row r="8650" spans="1:3" x14ac:dyDescent="0.25">
      <c r="A8650">
        <v>276</v>
      </c>
      <c r="B8650" t="s">
        <v>54</v>
      </c>
      <c r="C8650">
        <f>(MIN(Calculator!$I276,30)-25)/5</f>
      </c>
    </row>
    <row r="8651" spans="1:3" x14ac:dyDescent="0.25">
      <c r="A8651">
        <v>276</v>
      </c>
      <c r="B8651" t="s">
        <v>55</v>
      </c>
      <c r="C8651">
        <f>(MAX(Calculator!$I276,30)-30)/5</f>
      </c>
    </row>
    <row r="8652" spans="1:3" x14ac:dyDescent="0.25">
      <c r="A8652">
        <v>276</v>
      </c>
      <c r="B8652" t="s">
        <v>56</v>
      </c>
      <c r="C8652">
        <f>(MIN(Calculator!$J276,60)-60)/-15</f>
      </c>
    </row>
    <row r="8653" spans="1:3" x14ac:dyDescent="0.25">
      <c r="A8653">
        <v>276</v>
      </c>
      <c r="B8653" t="s">
        <v>57</v>
      </c>
      <c r="C8653">
        <f>(MAX(Calculator!$J276,60)-90)/-15</f>
      </c>
    </row>
    <row r="8654" spans="1:3" x14ac:dyDescent="0.25">
      <c r="A8654">
        <v>276</v>
      </c>
      <c r="B8654" t="s">
        <v>58</v>
      </c>
      <c r="C8654">
        <f>IF(Calculator!$K276="Yes",1,0)</f>
      </c>
    </row>
    <row r="8655" spans="1:3" x14ac:dyDescent="0.25">
      <c r="A8655">
        <v>276</v>
      </c>
      <c r="B8655" t="s">
        <v>59</v>
      </c>
      <c r="C8655">
        <f>IF(Calculator!$L276="Yes",1,0)</f>
      </c>
    </row>
    <row r="8656" spans="1:3" x14ac:dyDescent="0.25">
      <c r="A8656">
        <v>276</v>
      </c>
      <c r="B8656" t="s">
        <v>60</v>
      </c>
      <c r="C8656">
        <f>((MAX(Calculator!$F276,110)-130)/20)*IF(Calculator!$K276="Yes",1,0)</f>
      </c>
    </row>
    <row r="8657" spans="1:3" x14ac:dyDescent="0.25">
      <c r="A8657">
        <v>276</v>
      </c>
      <c r="B8657" t="s">
        <v>61</v>
      </c>
      <c r="C8657">
        <f>((((Calculator!$D276-Calculator!$E276)*0.02586)-3.5))*IF(Calculator!$L276="Yes",1,0)</f>
      </c>
    </row>
    <row r="8658" spans="1:3" x14ac:dyDescent="0.25">
      <c r="A8658">
        <v>276</v>
      </c>
      <c r="B8658" t="s">
        <v>62</v>
      </c>
      <c r="C8658">
        <f>(((Calculator!$C276-55)/10)*(((((Calculator!$D276-Calculator!$E276)*0.02586)-3.5))))</f>
      </c>
    </row>
    <row r="8659" spans="1:3" x14ac:dyDescent="0.25">
      <c r="A8659">
        <v>276</v>
      </c>
      <c r="B8659" t="s">
        <v>63</v>
      </c>
      <c r="C8659">
        <f>(((Calculator!$C276-55)/10)*(((Calculator!$E276*0.02586)-1.3)/0.3))</f>
      </c>
    </row>
    <row r="8660" spans="1:3" x14ac:dyDescent="0.25">
      <c r="A8660">
        <v>276</v>
      </c>
      <c r="B8660" t="s">
        <v>64</v>
      </c>
      <c r="C8660">
        <f>(((Calculator!$C276-55)/10)*((MAX(Calculator!$F276,110)-130)/20))</f>
      </c>
    </row>
    <row r="8661" spans="1:3" x14ac:dyDescent="0.25">
      <c r="A8661">
        <v>276</v>
      </c>
      <c r="B8661" t="s">
        <v>65</v>
      </c>
      <c r="C8661">
        <f>(((Calculator!$C276-55)/10)*IF(Calculator!$G276="Yes",1,0))</f>
      </c>
    </row>
    <row r="8662" spans="1:3" x14ac:dyDescent="0.25">
      <c r="A8662">
        <v>276</v>
      </c>
      <c r="B8662" t="s">
        <v>66</v>
      </c>
      <c r="C8662">
        <f>(((Calculator!$C276-55)/10)*IF(Calculator!$H276="Yes",1,0))</f>
      </c>
    </row>
    <row r="8663" spans="1:3" x14ac:dyDescent="0.25">
      <c r="A8663">
        <v>276</v>
      </c>
      <c r="B8663" t="s">
        <v>67</v>
      </c>
      <c r="C8663">
        <f>(((Calculator!$C276-55)/10)*((MAX(Calculator!$I276,30)-30)/5))</f>
      </c>
    </row>
    <row r="8664" spans="1:3" x14ac:dyDescent="0.25">
      <c r="A8664">
        <v>276</v>
      </c>
      <c r="B8664" t="s">
        <v>68</v>
      </c>
      <c r="C8664">
        <f>(((Calculator!$C276-55)/10)*((MIN(Calculator!$J276,60)-60)/-15))</f>
      </c>
    </row>
    <row r="8665" spans="1:3" x14ac:dyDescent="0.25">
      <c r="A8665">
        <v>276</v>
      </c>
      <c r="B8665" t="s">
        <v>69</v>
      </c>
      <c r="C8665">
        <f>IF(AND(Calculator!$O276&lt;&gt;"",Calculator!$O276&gt;=4,Calculator!$O276&lt;=6),1,0)</f>
      </c>
    </row>
    <row r="8666" spans="1:3" x14ac:dyDescent="0.25">
      <c r="A8666">
        <v>276</v>
      </c>
      <c r="B8666" t="s">
        <v>70</v>
      </c>
      <c r="C8666">
        <f>IF(AND(Calculator!$O276&lt;&gt;"",Calculator!$O276&gt;=7,Calculator!$O276&lt;=10),1,0)</f>
      </c>
    </row>
    <row r="8667" spans="1:3" x14ac:dyDescent="0.25">
      <c r="A8667">
        <v>276</v>
      </c>
      <c r="B8667" t="s">
        <v>71</v>
      </c>
      <c r="C8667">
        <f>IF(Calculator!$O276="",1,0)</f>
      </c>
    </row>
    <row r="8668" spans="1:3" x14ac:dyDescent="0.25">
      <c r="A8668">
        <v>276</v>
      </c>
      <c r="B8668" t="s">
        <v>72</v>
      </c>
      <c r="C8668">
        <f>IF(OR(Calculator!$M276="",Calculator!$M276=0),0,LN(Calculator!$M276))</f>
      </c>
    </row>
    <row r="8669" spans="1:3" x14ac:dyDescent="0.25">
      <c r="A8669">
        <v>276</v>
      </c>
      <c r="B8669" t="s">
        <v>73</v>
      </c>
      <c r="C8669">
        <f>IF(Calculator!$M276="",1,0)</f>
      </c>
    </row>
    <row r="8670" spans="1:3" x14ac:dyDescent="0.25">
      <c r="A8670">
        <v>276</v>
      </c>
      <c r="B8670" t="s">
        <v>74</v>
      </c>
      <c r="C8670">
        <f>IF(Calculator!$N276="",0,(Calculator!$N276-5.3)*IF(Calculator!$G276="Yes",1,0))</f>
      </c>
    </row>
    <row r="8671" spans="1:3" x14ac:dyDescent="0.25">
      <c r="A8671">
        <v>276</v>
      </c>
      <c r="B8671" t="s">
        <v>75</v>
      </c>
      <c r="C8671">
        <f>IF(Calculator!$N276="",0,(Calculator!$N276-5.3)*(1-IF(Calculator!$G276="Yes",1,0)))</f>
      </c>
    </row>
    <row r="8672" spans="1:3" x14ac:dyDescent="0.25">
      <c r="A8672">
        <v>276</v>
      </c>
      <c r="B8672" t="s">
        <v>76</v>
      </c>
      <c r="C8672">
        <f>IF(Calculator!$N276="",1,0)</f>
      </c>
    </row>
    <row r="8673" spans="1:3" x14ac:dyDescent="0.25">
      <c r="A8673">
        <v>276</v>
      </c>
      <c r="B8673" t="s">
        <v>77</v>
      </c>
      <c r="C8673">
        <f>1</f>
      </c>
    </row>
    <row r="8674" spans="1:3" x14ac:dyDescent="0.25">
      <c r="A8674">
        <v>277</v>
      </c>
      <c r="B8674" t="s">
        <v>47</v>
      </c>
      <c r="C8674">
        <f>(Calculator!$C277-55)/10</f>
      </c>
    </row>
    <row r="8675" spans="1:3" x14ac:dyDescent="0.25">
      <c r="A8675">
        <v>277</v>
      </c>
      <c r="B8675" t="s">
        <v>48</v>
      </c>
      <c r="C8675">
        <f>((Calculator!$C277-55)/10)^2</f>
      </c>
    </row>
    <row r="8676" spans="1:3" x14ac:dyDescent="0.25">
      <c r="A8676">
        <v>277</v>
      </c>
      <c r="B8676" t="s">
        <v>49</v>
      </c>
      <c r="C8676">
        <f>((Calculator!$D277-Calculator!$E277)*0.02586)-3.5</f>
      </c>
    </row>
    <row r="8677" spans="1:3" x14ac:dyDescent="0.25">
      <c r="A8677">
        <v>277</v>
      </c>
      <c r="B8677" t="s">
        <v>50</v>
      </c>
      <c r="C8677">
        <f>((Calculator!$E277*0.02586)-1.3)/0.3</f>
      </c>
    </row>
    <row r="8678" spans="1:3" x14ac:dyDescent="0.25">
      <c r="A8678">
        <v>277</v>
      </c>
      <c r="B8678" t="s">
        <v>51</v>
      </c>
      <c r="C8678">
        <f>(MIN(Calculator!$F277,110)-110)/20</f>
      </c>
    </row>
    <row r="8679" spans="1:3" x14ac:dyDescent="0.25">
      <c r="A8679">
        <v>277</v>
      </c>
      <c r="B8679" t="s">
        <v>52</v>
      </c>
      <c r="C8679">
        <f>(MAX(Calculator!$F277,110)-130)/20</f>
      </c>
    </row>
    <row r="8680" spans="1:3" x14ac:dyDescent="0.25">
      <c r="A8680">
        <v>277</v>
      </c>
      <c r="B8680" t="s">
        <v>17</v>
      </c>
      <c r="C8680">
        <f>IF(Calculator!$G277="Yes",1,0)</f>
      </c>
    </row>
    <row r="8681" spans="1:3" x14ac:dyDescent="0.25">
      <c r="A8681">
        <v>277</v>
      </c>
      <c r="B8681" t="s">
        <v>53</v>
      </c>
      <c r="C8681">
        <f>IF(Calculator!$H277="Yes",1,0)</f>
      </c>
    </row>
    <row r="8682" spans="1:3" x14ac:dyDescent="0.25">
      <c r="A8682">
        <v>277</v>
      </c>
      <c r="B8682" t="s">
        <v>54</v>
      </c>
      <c r="C8682">
        <f>(MIN(Calculator!$I277,30)-25)/5</f>
      </c>
    </row>
    <row r="8683" spans="1:3" x14ac:dyDescent="0.25">
      <c r="A8683">
        <v>277</v>
      </c>
      <c r="B8683" t="s">
        <v>55</v>
      </c>
      <c r="C8683">
        <f>(MAX(Calculator!$I277,30)-30)/5</f>
      </c>
    </row>
    <row r="8684" spans="1:3" x14ac:dyDescent="0.25">
      <c r="A8684">
        <v>277</v>
      </c>
      <c r="B8684" t="s">
        <v>56</v>
      </c>
      <c r="C8684">
        <f>(MIN(Calculator!$J277,60)-60)/-15</f>
      </c>
    </row>
    <row r="8685" spans="1:3" x14ac:dyDescent="0.25">
      <c r="A8685">
        <v>277</v>
      </c>
      <c r="B8685" t="s">
        <v>57</v>
      </c>
      <c r="C8685">
        <f>(MAX(Calculator!$J277,60)-90)/-15</f>
      </c>
    </row>
    <row r="8686" spans="1:3" x14ac:dyDescent="0.25">
      <c r="A8686">
        <v>277</v>
      </c>
      <c r="B8686" t="s">
        <v>58</v>
      </c>
      <c r="C8686">
        <f>IF(Calculator!$K277="Yes",1,0)</f>
      </c>
    </row>
    <row r="8687" spans="1:3" x14ac:dyDescent="0.25">
      <c r="A8687">
        <v>277</v>
      </c>
      <c r="B8687" t="s">
        <v>59</v>
      </c>
      <c r="C8687">
        <f>IF(Calculator!$L277="Yes",1,0)</f>
      </c>
    </row>
    <row r="8688" spans="1:3" x14ac:dyDescent="0.25">
      <c r="A8688">
        <v>277</v>
      </c>
      <c r="B8688" t="s">
        <v>60</v>
      </c>
      <c r="C8688">
        <f>((MAX(Calculator!$F277,110)-130)/20)*IF(Calculator!$K277="Yes",1,0)</f>
      </c>
    </row>
    <row r="8689" spans="1:3" x14ac:dyDescent="0.25">
      <c r="A8689">
        <v>277</v>
      </c>
      <c r="B8689" t="s">
        <v>61</v>
      </c>
      <c r="C8689">
        <f>((((Calculator!$D277-Calculator!$E277)*0.02586)-3.5))*IF(Calculator!$L277="Yes",1,0)</f>
      </c>
    </row>
    <row r="8690" spans="1:3" x14ac:dyDescent="0.25">
      <c r="A8690">
        <v>277</v>
      </c>
      <c r="B8690" t="s">
        <v>62</v>
      </c>
      <c r="C8690">
        <f>(((Calculator!$C277-55)/10)*(((((Calculator!$D277-Calculator!$E277)*0.02586)-3.5))))</f>
      </c>
    </row>
    <row r="8691" spans="1:3" x14ac:dyDescent="0.25">
      <c r="A8691">
        <v>277</v>
      </c>
      <c r="B8691" t="s">
        <v>63</v>
      </c>
      <c r="C8691">
        <f>(((Calculator!$C277-55)/10)*(((Calculator!$E277*0.02586)-1.3)/0.3))</f>
      </c>
    </row>
    <row r="8692" spans="1:3" x14ac:dyDescent="0.25">
      <c r="A8692">
        <v>277</v>
      </c>
      <c r="B8692" t="s">
        <v>64</v>
      </c>
      <c r="C8692">
        <f>(((Calculator!$C277-55)/10)*((MAX(Calculator!$F277,110)-130)/20))</f>
      </c>
    </row>
    <row r="8693" spans="1:3" x14ac:dyDescent="0.25">
      <c r="A8693">
        <v>277</v>
      </c>
      <c r="B8693" t="s">
        <v>65</v>
      </c>
      <c r="C8693">
        <f>(((Calculator!$C277-55)/10)*IF(Calculator!$G277="Yes",1,0))</f>
      </c>
    </row>
    <row r="8694" spans="1:3" x14ac:dyDescent="0.25">
      <c r="A8694">
        <v>277</v>
      </c>
      <c r="B8694" t="s">
        <v>66</v>
      </c>
      <c r="C8694">
        <f>(((Calculator!$C277-55)/10)*IF(Calculator!$H277="Yes",1,0))</f>
      </c>
    </row>
    <row r="8695" spans="1:3" x14ac:dyDescent="0.25">
      <c r="A8695">
        <v>277</v>
      </c>
      <c r="B8695" t="s">
        <v>67</v>
      </c>
      <c r="C8695">
        <f>(((Calculator!$C277-55)/10)*((MAX(Calculator!$I277,30)-30)/5))</f>
      </c>
    </row>
    <row r="8696" spans="1:3" x14ac:dyDescent="0.25">
      <c r="A8696">
        <v>277</v>
      </c>
      <c r="B8696" t="s">
        <v>68</v>
      </c>
      <c r="C8696">
        <f>(((Calculator!$C277-55)/10)*((MIN(Calculator!$J277,60)-60)/-15))</f>
      </c>
    </row>
    <row r="8697" spans="1:3" x14ac:dyDescent="0.25">
      <c r="A8697">
        <v>277</v>
      </c>
      <c r="B8697" t="s">
        <v>69</v>
      </c>
      <c r="C8697">
        <f>IF(AND(Calculator!$O277&lt;&gt;"",Calculator!$O277&gt;=4,Calculator!$O277&lt;=6),1,0)</f>
      </c>
    </row>
    <row r="8698" spans="1:3" x14ac:dyDescent="0.25">
      <c r="A8698">
        <v>277</v>
      </c>
      <c r="B8698" t="s">
        <v>70</v>
      </c>
      <c r="C8698">
        <f>IF(AND(Calculator!$O277&lt;&gt;"",Calculator!$O277&gt;=7,Calculator!$O277&lt;=10),1,0)</f>
      </c>
    </row>
    <row r="8699" spans="1:3" x14ac:dyDescent="0.25">
      <c r="A8699">
        <v>277</v>
      </c>
      <c r="B8699" t="s">
        <v>71</v>
      </c>
      <c r="C8699">
        <f>IF(Calculator!$O277="",1,0)</f>
      </c>
    </row>
    <row r="8700" spans="1:3" x14ac:dyDescent="0.25">
      <c r="A8700">
        <v>277</v>
      </c>
      <c r="B8700" t="s">
        <v>72</v>
      </c>
      <c r="C8700">
        <f>IF(OR(Calculator!$M277="",Calculator!$M277=0),0,LN(Calculator!$M277))</f>
      </c>
    </row>
    <row r="8701" spans="1:3" x14ac:dyDescent="0.25">
      <c r="A8701">
        <v>277</v>
      </c>
      <c r="B8701" t="s">
        <v>73</v>
      </c>
      <c r="C8701">
        <f>IF(Calculator!$M277="",1,0)</f>
      </c>
    </row>
    <row r="8702" spans="1:3" x14ac:dyDescent="0.25">
      <c r="A8702">
        <v>277</v>
      </c>
      <c r="B8702" t="s">
        <v>74</v>
      </c>
      <c r="C8702">
        <f>IF(Calculator!$N277="",0,(Calculator!$N277-5.3)*IF(Calculator!$G277="Yes",1,0))</f>
      </c>
    </row>
    <row r="8703" spans="1:3" x14ac:dyDescent="0.25">
      <c r="A8703">
        <v>277</v>
      </c>
      <c r="B8703" t="s">
        <v>75</v>
      </c>
      <c r="C8703">
        <f>IF(Calculator!$N277="",0,(Calculator!$N277-5.3)*(1-IF(Calculator!$G277="Yes",1,0)))</f>
      </c>
    </row>
    <row r="8704" spans="1:3" x14ac:dyDescent="0.25">
      <c r="A8704">
        <v>277</v>
      </c>
      <c r="B8704" t="s">
        <v>76</v>
      </c>
      <c r="C8704">
        <f>IF(Calculator!$N277="",1,0)</f>
      </c>
    </row>
    <row r="8705" spans="1:3" x14ac:dyDescent="0.25">
      <c r="A8705">
        <v>277</v>
      </c>
      <c r="B8705" t="s">
        <v>77</v>
      </c>
      <c r="C8705">
        <f>1</f>
      </c>
    </row>
    <row r="8706" spans="1:3" x14ac:dyDescent="0.25">
      <c r="A8706">
        <v>278</v>
      </c>
      <c r="B8706" t="s">
        <v>47</v>
      </c>
      <c r="C8706">
        <f>(Calculator!$C278-55)/10</f>
      </c>
    </row>
    <row r="8707" spans="1:3" x14ac:dyDescent="0.25">
      <c r="A8707">
        <v>278</v>
      </c>
      <c r="B8707" t="s">
        <v>48</v>
      </c>
      <c r="C8707">
        <f>((Calculator!$C278-55)/10)^2</f>
      </c>
    </row>
    <row r="8708" spans="1:3" x14ac:dyDescent="0.25">
      <c r="A8708">
        <v>278</v>
      </c>
      <c r="B8708" t="s">
        <v>49</v>
      </c>
      <c r="C8708">
        <f>((Calculator!$D278-Calculator!$E278)*0.02586)-3.5</f>
      </c>
    </row>
    <row r="8709" spans="1:3" x14ac:dyDescent="0.25">
      <c r="A8709">
        <v>278</v>
      </c>
      <c r="B8709" t="s">
        <v>50</v>
      </c>
      <c r="C8709">
        <f>((Calculator!$E278*0.02586)-1.3)/0.3</f>
      </c>
    </row>
    <row r="8710" spans="1:3" x14ac:dyDescent="0.25">
      <c r="A8710">
        <v>278</v>
      </c>
      <c r="B8710" t="s">
        <v>51</v>
      </c>
      <c r="C8710">
        <f>(MIN(Calculator!$F278,110)-110)/20</f>
      </c>
    </row>
    <row r="8711" spans="1:3" x14ac:dyDescent="0.25">
      <c r="A8711">
        <v>278</v>
      </c>
      <c r="B8711" t="s">
        <v>52</v>
      </c>
      <c r="C8711">
        <f>(MAX(Calculator!$F278,110)-130)/20</f>
      </c>
    </row>
    <row r="8712" spans="1:3" x14ac:dyDescent="0.25">
      <c r="A8712">
        <v>278</v>
      </c>
      <c r="B8712" t="s">
        <v>17</v>
      </c>
      <c r="C8712">
        <f>IF(Calculator!$G278="Yes",1,0)</f>
      </c>
    </row>
    <row r="8713" spans="1:3" x14ac:dyDescent="0.25">
      <c r="A8713">
        <v>278</v>
      </c>
      <c r="B8713" t="s">
        <v>53</v>
      </c>
      <c r="C8713">
        <f>IF(Calculator!$H278="Yes",1,0)</f>
      </c>
    </row>
    <row r="8714" spans="1:3" x14ac:dyDescent="0.25">
      <c r="A8714">
        <v>278</v>
      </c>
      <c r="B8714" t="s">
        <v>54</v>
      </c>
      <c r="C8714">
        <f>(MIN(Calculator!$I278,30)-25)/5</f>
      </c>
    </row>
    <row r="8715" spans="1:3" x14ac:dyDescent="0.25">
      <c r="A8715">
        <v>278</v>
      </c>
      <c r="B8715" t="s">
        <v>55</v>
      </c>
      <c r="C8715">
        <f>(MAX(Calculator!$I278,30)-30)/5</f>
      </c>
    </row>
    <row r="8716" spans="1:3" x14ac:dyDescent="0.25">
      <c r="A8716">
        <v>278</v>
      </c>
      <c r="B8716" t="s">
        <v>56</v>
      </c>
      <c r="C8716">
        <f>(MIN(Calculator!$J278,60)-60)/-15</f>
      </c>
    </row>
    <row r="8717" spans="1:3" x14ac:dyDescent="0.25">
      <c r="A8717">
        <v>278</v>
      </c>
      <c r="B8717" t="s">
        <v>57</v>
      </c>
      <c r="C8717">
        <f>(MAX(Calculator!$J278,60)-90)/-15</f>
      </c>
    </row>
    <row r="8718" spans="1:3" x14ac:dyDescent="0.25">
      <c r="A8718">
        <v>278</v>
      </c>
      <c r="B8718" t="s">
        <v>58</v>
      </c>
      <c r="C8718">
        <f>IF(Calculator!$K278="Yes",1,0)</f>
      </c>
    </row>
    <row r="8719" spans="1:3" x14ac:dyDescent="0.25">
      <c r="A8719">
        <v>278</v>
      </c>
      <c r="B8719" t="s">
        <v>59</v>
      </c>
      <c r="C8719">
        <f>IF(Calculator!$L278="Yes",1,0)</f>
      </c>
    </row>
    <row r="8720" spans="1:3" x14ac:dyDescent="0.25">
      <c r="A8720">
        <v>278</v>
      </c>
      <c r="B8720" t="s">
        <v>60</v>
      </c>
      <c r="C8720">
        <f>((MAX(Calculator!$F278,110)-130)/20)*IF(Calculator!$K278="Yes",1,0)</f>
      </c>
    </row>
    <row r="8721" spans="1:3" x14ac:dyDescent="0.25">
      <c r="A8721">
        <v>278</v>
      </c>
      <c r="B8721" t="s">
        <v>61</v>
      </c>
      <c r="C8721">
        <f>((((Calculator!$D278-Calculator!$E278)*0.02586)-3.5))*IF(Calculator!$L278="Yes",1,0)</f>
      </c>
    </row>
    <row r="8722" spans="1:3" x14ac:dyDescent="0.25">
      <c r="A8722">
        <v>278</v>
      </c>
      <c r="B8722" t="s">
        <v>62</v>
      </c>
      <c r="C8722">
        <f>(((Calculator!$C278-55)/10)*(((((Calculator!$D278-Calculator!$E278)*0.02586)-3.5))))</f>
      </c>
    </row>
    <row r="8723" spans="1:3" x14ac:dyDescent="0.25">
      <c r="A8723">
        <v>278</v>
      </c>
      <c r="B8723" t="s">
        <v>63</v>
      </c>
      <c r="C8723">
        <f>(((Calculator!$C278-55)/10)*(((Calculator!$E278*0.02586)-1.3)/0.3))</f>
      </c>
    </row>
    <row r="8724" spans="1:3" x14ac:dyDescent="0.25">
      <c r="A8724">
        <v>278</v>
      </c>
      <c r="B8724" t="s">
        <v>64</v>
      </c>
      <c r="C8724">
        <f>(((Calculator!$C278-55)/10)*((MAX(Calculator!$F278,110)-130)/20))</f>
      </c>
    </row>
    <row r="8725" spans="1:3" x14ac:dyDescent="0.25">
      <c r="A8725">
        <v>278</v>
      </c>
      <c r="B8725" t="s">
        <v>65</v>
      </c>
      <c r="C8725">
        <f>(((Calculator!$C278-55)/10)*IF(Calculator!$G278="Yes",1,0))</f>
      </c>
    </row>
    <row r="8726" spans="1:3" x14ac:dyDescent="0.25">
      <c r="A8726">
        <v>278</v>
      </c>
      <c r="B8726" t="s">
        <v>66</v>
      </c>
      <c r="C8726">
        <f>(((Calculator!$C278-55)/10)*IF(Calculator!$H278="Yes",1,0))</f>
      </c>
    </row>
    <row r="8727" spans="1:3" x14ac:dyDescent="0.25">
      <c r="A8727">
        <v>278</v>
      </c>
      <c r="B8727" t="s">
        <v>67</v>
      </c>
      <c r="C8727">
        <f>(((Calculator!$C278-55)/10)*((MAX(Calculator!$I278,30)-30)/5))</f>
      </c>
    </row>
    <row r="8728" spans="1:3" x14ac:dyDescent="0.25">
      <c r="A8728">
        <v>278</v>
      </c>
      <c r="B8728" t="s">
        <v>68</v>
      </c>
      <c r="C8728">
        <f>(((Calculator!$C278-55)/10)*((MIN(Calculator!$J278,60)-60)/-15))</f>
      </c>
    </row>
    <row r="8729" spans="1:3" x14ac:dyDescent="0.25">
      <c r="A8729">
        <v>278</v>
      </c>
      <c r="B8729" t="s">
        <v>69</v>
      </c>
      <c r="C8729">
        <f>IF(AND(Calculator!$O278&lt;&gt;"",Calculator!$O278&gt;=4,Calculator!$O278&lt;=6),1,0)</f>
      </c>
    </row>
    <row r="8730" spans="1:3" x14ac:dyDescent="0.25">
      <c r="A8730">
        <v>278</v>
      </c>
      <c r="B8730" t="s">
        <v>70</v>
      </c>
      <c r="C8730">
        <f>IF(AND(Calculator!$O278&lt;&gt;"",Calculator!$O278&gt;=7,Calculator!$O278&lt;=10),1,0)</f>
      </c>
    </row>
    <row r="8731" spans="1:3" x14ac:dyDescent="0.25">
      <c r="A8731">
        <v>278</v>
      </c>
      <c r="B8731" t="s">
        <v>71</v>
      </c>
      <c r="C8731">
        <f>IF(Calculator!$O278="",1,0)</f>
      </c>
    </row>
    <row r="8732" spans="1:3" x14ac:dyDescent="0.25">
      <c r="A8732">
        <v>278</v>
      </c>
      <c r="B8732" t="s">
        <v>72</v>
      </c>
      <c r="C8732">
        <f>IF(OR(Calculator!$M278="",Calculator!$M278=0),0,LN(Calculator!$M278))</f>
      </c>
    </row>
    <row r="8733" spans="1:3" x14ac:dyDescent="0.25">
      <c r="A8733">
        <v>278</v>
      </c>
      <c r="B8733" t="s">
        <v>73</v>
      </c>
      <c r="C8733">
        <f>IF(Calculator!$M278="",1,0)</f>
      </c>
    </row>
    <row r="8734" spans="1:3" x14ac:dyDescent="0.25">
      <c r="A8734">
        <v>278</v>
      </c>
      <c r="B8734" t="s">
        <v>74</v>
      </c>
      <c r="C8734">
        <f>IF(Calculator!$N278="",0,(Calculator!$N278-5.3)*IF(Calculator!$G278="Yes",1,0))</f>
      </c>
    </row>
    <row r="8735" spans="1:3" x14ac:dyDescent="0.25">
      <c r="A8735">
        <v>278</v>
      </c>
      <c r="B8735" t="s">
        <v>75</v>
      </c>
      <c r="C8735">
        <f>IF(Calculator!$N278="",0,(Calculator!$N278-5.3)*(1-IF(Calculator!$G278="Yes",1,0)))</f>
      </c>
    </row>
    <row r="8736" spans="1:3" x14ac:dyDescent="0.25">
      <c r="A8736">
        <v>278</v>
      </c>
      <c r="B8736" t="s">
        <v>76</v>
      </c>
      <c r="C8736">
        <f>IF(Calculator!$N278="",1,0)</f>
      </c>
    </row>
    <row r="8737" spans="1:3" x14ac:dyDescent="0.25">
      <c r="A8737">
        <v>278</v>
      </c>
      <c r="B8737" t="s">
        <v>77</v>
      </c>
      <c r="C8737">
        <f>1</f>
      </c>
    </row>
    <row r="8738" spans="1:3" x14ac:dyDescent="0.25">
      <c r="A8738">
        <v>279</v>
      </c>
      <c r="B8738" t="s">
        <v>47</v>
      </c>
      <c r="C8738">
        <f>(Calculator!$C279-55)/10</f>
      </c>
    </row>
    <row r="8739" spans="1:3" x14ac:dyDescent="0.25">
      <c r="A8739">
        <v>279</v>
      </c>
      <c r="B8739" t="s">
        <v>48</v>
      </c>
      <c r="C8739">
        <f>((Calculator!$C279-55)/10)^2</f>
      </c>
    </row>
    <row r="8740" spans="1:3" x14ac:dyDescent="0.25">
      <c r="A8740">
        <v>279</v>
      </c>
      <c r="B8740" t="s">
        <v>49</v>
      </c>
      <c r="C8740">
        <f>((Calculator!$D279-Calculator!$E279)*0.02586)-3.5</f>
      </c>
    </row>
    <row r="8741" spans="1:3" x14ac:dyDescent="0.25">
      <c r="A8741">
        <v>279</v>
      </c>
      <c r="B8741" t="s">
        <v>50</v>
      </c>
      <c r="C8741">
        <f>((Calculator!$E279*0.02586)-1.3)/0.3</f>
      </c>
    </row>
    <row r="8742" spans="1:3" x14ac:dyDescent="0.25">
      <c r="A8742">
        <v>279</v>
      </c>
      <c r="B8742" t="s">
        <v>51</v>
      </c>
      <c r="C8742">
        <f>(MIN(Calculator!$F279,110)-110)/20</f>
      </c>
    </row>
    <row r="8743" spans="1:3" x14ac:dyDescent="0.25">
      <c r="A8743">
        <v>279</v>
      </c>
      <c r="B8743" t="s">
        <v>52</v>
      </c>
      <c r="C8743">
        <f>(MAX(Calculator!$F279,110)-130)/20</f>
      </c>
    </row>
    <row r="8744" spans="1:3" x14ac:dyDescent="0.25">
      <c r="A8744">
        <v>279</v>
      </c>
      <c r="B8744" t="s">
        <v>17</v>
      </c>
      <c r="C8744">
        <f>IF(Calculator!$G279="Yes",1,0)</f>
      </c>
    </row>
    <row r="8745" spans="1:3" x14ac:dyDescent="0.25">
      <c r="A8745">
        <v>279</v>
      </c>
      <c r="B8745" t="s">
        <v>53</v>
      </c>
      <c r="C8745">
        <f>IF(Calculator!$H279="Yes",1,0)</f>
      </c>
    </row>
    <row r="8746" spans="1:3" x14ac:dyDescent="0.25">
      <c r="A8746">
        <v>279</v>
      </c>
      <c r="B8746" t="s">
        <v>54</v>
      </c>
      <c r="C8746">
        <f>(MIN(Calculator!$I279,30)-25)/5</f>
      </c>
    </row>
    <row r="8747" spans="1:3" x14ac:dyDescent="0.25">
      <c r="A8747">
        <v>279</v>
      </c>
      <c r="B8747" t="s">
        <v>55</v>
      </c>
      <c r="C8747">
        <f>(MAX(Calculator!$I279,30)-30)/5</f>
      </c>
    </row>
    <row r="8748" spans="1:3" x14ac:dyDescent="0.25">
      <c r="A8748">
        <v>279</v>
      </c>
      <c r="B8748" t="s">
        <v>56</v>
      </c>
      <c r="C8748">
        <f>(MIN(Calculator!$J279,60)-60)/-15</f>
      </c>
    </row>
    <row r="8749" spans="1:3" x14ac:dyDescent="0.25">
      <c r="A8749">
        <v>279</v>
      </c>
      <c r="B8749" t="s">
        <v>57</v>
      </c>
      <c r="C8749">
        <f>(MAX(Calculator!$J279,60)-90)/-15</f>
      </c>
    </row>
    <row r="8750" spans="1:3" x14ac:dyDescent="0.25">
      <c r="A8750">
        <v>279</v>
      </c>
      <c r="B8750" t="s">
        <v>58</v>
      </c>
      <c r="C8750">
        <f>IF(Calculator!$K279="Yes",1,0)</f>
      </c>
    </row>
    <row r="8751" spans="1:3" x14ac:dyDescent="0.25">
      <c r="A8751">
        <v>279</v>
      </c>
      <c r="B8751" t="s">
        <v>59</v>
      </c>
      <c r="C8751">
        <f>IF(Calculator!$L279="Yes",1,0)</f>
      </c>
    </row>
    <row r="8752" spans="1:3" x14ac:dyDescent="0.25">
      <c r="A8752">
        <v>279</v>
      </c>
      <c r="B8752" t="s">
        <v>60</v>
      </c>
      <c r="C8752">
        <f>((MAX(Calculator!$F279,110)-130)/20)*IF(Calculator!$K279="Yes",1,0)</f>
      </c>
    </row>
    <row r="8753" spans="1:3" x14ac:dyDescent="0.25">
      <c r="A8753">
        <v>279</v>
      </c>
      <c r="B8753" t="s">
        <v>61</v>
      </c>
      <c r="C8753">
        <f>((((Calculator!$D279-Calculator!$E279)*0.02586)-3.5))*IF(Calculator!$L279="Yes",1,0)</f>
      </c>
    </row>
    <row r="8754" spans="1:3" x14ac:dyDescent="0.25">
      <c r="A8754">
        <v>279</v>
      </c>
      <c r="B8754" t="s">
        <v>62</v>
      </c>
      <c r="C8754">
        <f>(((Calculator!$C279-55)/10)*(((((Calculator!$D279-Calculator!$E279)*0.02586)-3.5))))</f>
      </c>
    </row>
    <row r="8755" spans="1:3" x14ac:dyDescent="0.25">
      <c r="A8755">
        <v>279</v>
      </c>
      <c r="B8755" t="s">
        <v>63</v>
      </c>
      <c r="C8755">
        <f>(((Calculator!$C279-55)/10)*(((Calculator!$E279*0.02586)-1.3)/0.3))</f>
      </c>
    </row>
    <row r="8756" spans="1:3" x14ac:dyDescent="0.25">
      <c r="A8756">
        <v>279</v>
      </c>
      <c r="B8756" t="s">
        <v>64</v>
      </c>
      <c r="C8756">
        <f>(((Calculator!$C279-55)/10)*((MAX(Calculator!$F279,110)-130)/20))</f>
      </c>
    </row>
    <row r="8757" spans="1:3" x14ac:dyDescent="0.25">
      <c r="A8757">
        <v>279</v>
      </c>
      <c r="B8757" t="s">
        <v>65</v>
      </c>
      <c r="C8757">
        <f>(((Calculator!$C279-55)/10)*IF(Calculator!$G279="Yes",1,0))</f>
      </c>
    </row>
    <row r="8758" spans="1:3" x14ac:dyDescent="0.25">
      <c r="A8758">
        <v>279</v>
      </c>
      <c r="B8758" t="s">
        <v>66</v>
      </c>
      <c r="C8758">
        <f>(((Calculator!$C279-55)/10)*IF(Calculator!$H279="Yes",1,0))</f>
      </c>
    </row>
    <row r="8759" spans="1:3" x14ac:dyDescent="0.25">
      <c r="A8759">
        <v>279</v>
      </c>
      <c r="B8759" t="s">
        <v>67</v>
      </c>
      <c r="C8759">
        <f>(((Calculator!$C279-55)/10)*((MAX(Calculator!$I279,30)-30)/5))</f>
      </c>
    </row>
    <row r="8760" spans="1:3" x14ac:dyDescent="0.25">
      <c r="A8760">
        <v>279</v>
      </c>
      <c r="B8760" t="s">
        <v>68</v>
      </c>
      <c r="C8760">
        <f>(((Calculator!$C279-55)/10)*((MIN(Calculator!$J279,60)-60)/-15))</f>
      </c>
    </row>
    <row r="8761" spans="1:3" x14ac:dyDescent="0.25">
      <c r="A8761">
        <v>279</v>
      </c>
      <c r="B8761" t="s">
        <v>69</v>
      </c>
      <c r="C8761">
        <f>IF(AND(Calculator!$O279&lt;&gt;"",Calculator!$O279&gt;=4,Calculator!$O279&lt;=6),1,0)</f>
      </c>
    </row>
    <row r="8762" spans="1:3" x14ac:dyDescent="0.25">
      <c r="A8762">
        <v>279</v>
      </c>
      <c r="B8762" t="s">
        <v>70</v>
      </c>
      <c r="C8762">
        <f>IF(AND(Calculator!$O279&lt;&gt;"",Calculator!$O279&gt;=7,Calculator!$O279&lt;=10),1,0)</f>
      </c>
    </row>
    <row r="8763" spans="1:3" x14ac:dyDescent="0.25">
      <c r="A8763">
        <v>279</v>
      </c>
      <c r="B8763" t="s">
        <v>71</v>
      </c>
      <c r="C8763">
        <f>IF(Calculator!$O279="",1,0)</f>
      </c>
    </row>
    <row r="8764" spans="1:3" x14ac:dyDescent="0.25">
      <c r="A8764">
        <v>279</v>
      </c>
      <c r="B8764" t="s">
        <v>72</v>
      </c>
      <c r="C8764">
        <f>IF(OR(Calculator!$M279="",Calculator!$M279=0),0,LN(Calculator!$M279))</f>
      </c>
    </row>
    <row r="8765" spans="1:3" x14ac:dyDescent="0.25">
      <c r="A8765">
        <v>279</v>
      </c>
      <c r="B8765" t="s">
        <v>73</v>
      </c>
      <c r="C8765">
        <f>IF(Calculator!$M279="",1,0)</f>
      </c>
    </row>
    <row r="8766" spans="1:3" x14ac:dyDescent="0.25">
      <c r="A8766">
        <v>279</v>
      </c>
      <c r="B8766" t="s">
        <v>74</v>
      </c>
      <c r="C8766">
        <f>IF(Calculator!$N279="",0,(Calculator!$N279-5.3)*IF(Calculator!$G279="Yes",1,0))</f>
      </c>
    </row>
    <row r="8767" spans="1:3" x14ac:dyDescent="0.25">
      <c r="A8767">
        <v>279</v>
      </c>
      <c r="B8767" t="s">
        <v>75</v>
      </c>
      <c r="C8767">
        <f>IF(Calculator!$N279="",0,(Calculator!$N279-5.3)*(1-IF(Calculator!$G279="Yes",1,0)))</f>
      </c>
    </row>
    <row r="8768" spans="1:3" x14ac:dyDescent="0.25">
      <c r="A8768">
        <v>279</v>
      </c>
      <c r="B8768" t="s">
        <v>76</v>
      </c>
      <c r="C8768">
        <f>IF(Calculator!$N279="",1,0)</f>
      </c>
    </row>
    <row r="8769" spans="1:3" x14ac:dyDescent="0.25">
      <c r="A8769">
        <v>279</v>
      </c>
      <c r="B8769" t="s">
        <v>77</v>
      </c>
      <c r="C8769">
        <f>1</f>
      </c>
    </row>
    <row r="8770" spans="1:3" x14ac:dyDescent="0.25">
      <c r="A8770">
        <v>280</v>
      </c>
      <c r="B8770" t="s">
        <v>47</v>
      </c>
      <c r="C8770">
        <f>(Calculator!$C280-55)/10</f>
      </c>
    </row>
    <row r="8771" spans="1:3" x14ac:dyDescent="0.25">
      <c r="A8771">
        <v>280</v>
      </c>
      <c r="B8771" t="s">
        <v>48</v>
      </c>
      <c r="C8771">
        <f>((Calculator!$C280-55)/10)^2</f>
      </c>
    </row>
    <row r="8772" spans="1:3" x14ac:dyDescent="0.25">
      <c r="A8772">
        <v>280</v>
      </c>
      <c r="B8772" t="s">
        <v>49</v>
      </c>
      <c r="C8772">
        <f>((Calculator!$D280-Calculator!$E280)*0.02586)-3.5</f>
      </c>
    </row>
    <row r="8773" spans="1:3" x14ac:dyDescent="0.25">
      <c r="A8773">
        <v>280</v>
      </c>
      <c r="B8773" t="s">
        <v>50</v>
      </c>
      <c r="C8773">
        <f>((Calculator!$E280*0.02586)-1.3)/0.3</f>
      </c>
    </row>
    <row r="8774" spans="1:3" x14ac:dyDescent="0.25">
      <c r="A8774">
        <v>280</v>
      </c>
      <c r="B8774" t="s">
        <v>51</v>
      </c>
      <c r="C8774">
        <f>(MIN(Calculator!$F280,110)-110)/20</f>
      </c>
    </row>
    <row r="8775" spans="1:3" x14ac:dyDescent="0.25">
      <c r="A8775">
        <v>280</v>
      </c>
      <c r="B8775" t="s">
        <v>52</v>
      </c>
      <c r="C8775">
        <f>(MAX(Calculator!$F280,110)-130)/20</f>
      </c>
    </row>
    <row r="8776" spans="1:3" x14ac:dyDescent="0.25">
      <c r="A8776">
        <v>280</v>
      </c>
      <c r="B8776" t="s">
        <v>17</v>
      </c>
      <c r="C8776">
        <f>IF(Calculator!$G280="Yes",1,0)</f>
      </c>
    </row>
    <row r="8777" spans="1:3" x14ac:dyDescent="0.25">
      <c r="A8777">
        <v>280</v>
      </c>
      <c r="B8777" t="s">
        <v>53</v>
      </c>
      <c r="C8777">
        <f>IF(Calculator!$H280="Yes",1,0)</f>
      </c>
    </row>
    <row r="8778" spans="1:3" x14ac:dyDescent="0.25">
      <c r="A8778">
        <v>280</v>
      </c>
      <c r="B8778" t="s">
        <v>54</v>
      </c>
      <c r="C8778">
        <f>(MIN(Calculator!$I280,30)-25)/5</f>
      </c>
    </row>
    <row r="8779" spans="1:3" x14ac:dyDescent="0.25">
      <c r="A8779">
        <v>280</v>
      </c>
      <c r="B8779" t="s">
        <v>55</v>
      </c>
      <c r="C8779">
        <f>(MAX(Calculator!$I280,30)-30)/5</f>
      </c>
    </row>
    <row r="8780" spans="1:3" x14ac:dyDescent="0.25">
      <c r="A8780">
        <v>280</v>
      </c>
      <c r="B8780" t="s">
        <v>56</v>
      </c>
      <c r="C8780">
        <f>(MIN(Calculator!$J280,60)-60)/-15</f>
      </c>
    </row>
    <row r="8781" spans="1:3" x14ac:dyDescent="0.25">
      <c r="A8781">
        <v>280</v>
      </c>
      <c r="B8781" t="s">
        <v>57</v>
      </c>
      <c r="C8781">
        <f>(MAX(Calculator!$J280,60)-90)/-15</f>
      </c>
    </row>
    <row r="8782" spans="1:3" x14ac:dyDescent="0.25">
      <c r="A8782">
        <v>280</v>
      </c>
      <c r="B8782" t="s">
        <v>58</v>
      </c>
      <c r="C8782">
        <f>IF(Calculator!$K280="Yes",1,0)</f>
      </c>
    </row>
    <row r="8783" spans="1:3" x14ac:dyDescent="0.25">
      <c r="A8783">
        <v>280</v>
      </c>
      <c r="B8783" t="s">
        <v>59</v>
      </c>
      <c r="C8783">
        <f>IF(Calculator!$L280="Yes",1,0)</f>
      </c>
    </row>
    <row r="8784" spans="1:3" x14ac:dyDescent="0.25">
      <c r="A8784">
        <v>280</v>
      </c>
      <c r="B8784" t="s">
        <v>60</v>
      </c>
      <c r="C8784">
        <f>((MAX(Calculator!$F280,110)-130)/20)*IF(Calculator!$K280="Yes",1,0)</f>
      </c>
    </row>
    <row r="8785" spans="1:3" x14ac:dyDescent="0.25">
      <c r="A8785">
        <v>280</v>
      </c>
      <c r="B8785" t="s">
        <v>61</v>
      </c>
      <c r="C8785">
        <f>((((Calculator!$D280-Calculator!$E280)*0.02586)-3.5))*IF(Calculator!$L280="Yes",1,0)</f>
      </c>
    </row>
    <row r="8786" spans="1:3" x14ac:dyDescent="0.25">
      <c r="A8786">
        <v>280</v>
      </c>
      <c r="B8786" t="s">
        <v>62</v>
      </c>
      <c r="C8786">
        <f>(((Calculator!$C280-55)/10)*(((((Calculator!$D280-Calculator!$E280)*0.02586)-3.5))))</f>
      </c>
    </row>
    <row r="8787" spans="1:3" x14ac:dyDescent="0.25">
      <c r="A8787">
        <v>280</v>
      </c>
      <c r="B8787" t="s">
        <v>63</v>
      </c>
      <c r="C8787">
        <f>(((Calculator!$C280-55)/10)*(((Calculator!$E280*0.02586)-1.3)/0.3))</f>
      </c>
    </row>
    <row r="8788" spans="1:3" x14ac:dyDescent="0.25">
      <c r="A8788">
        <v>280</v>
      </c>
      <c r="B8788" t="s">
        <v>64</v>
      </c>
      <c r="C8788">
        <f>(((Calculator!$C280-55)/10)*((MAX(Calculator!$F280,110)-130)/20))</f>
      </c>
    </row>
    <row r="8789" spans="1:3" x14ac:dyDescent="0.25">
      <c r="A8789">
        <v>280</v>
      </c>
      <c r="B8789" t="s">
        <v>65</v>
      </c>
      <c r="C8789">
        <f>(((Calculator!$C280-55)/10)*IF(Calculator!$G280="Yes",1,0))</f>
      </c>
    </row>
    <row r="8790" spans="1:3" x14ac:dyDescent="0.25">
      <c r="A8790">
        <v>280</v>
      </c>
      <c r="B8790" t="s">
        <v>66</v>
      </c>
      <c r="C8790">
        <f>(((Calculator!$C280-55)/10)*IF(Calculator!$H280="Yes",1,0))</f>
      </c>
    </row>
    <row r="8791" spans="1:3" x14ac:dyDescent="0.25">
      <c r="A8791">
        <v>280</v>
      </c>
      <c r="B8791" t="s">
        <v>67</v>
      </c>
      <c r="C8791">
        <f>(((Calculator!$C280-55)/10)*((MAX(Calculator!$I280,30)-30)/5))</f>
      </c>
    </row>
    <row r="8792" spans="1:3" x14ac:dyDescent="0.25">
      <c r="A8792">
        <v>280</v>
      </c>
      <c r="B8792" t="s">
        <v>68</v>
      </c>
      <c r="C8792">
        <f>(((Calculator!$C280-55)/10)*((MIN(Calculator!$J280,60)-60)/-15))</f>
      </c>
    </row>
    <row r="8793" spans="1:3" x14ac:dyDescent="0.25">
      <c r="A8793">
        <v>280</v>
      </c>
      <c r="B8793" t="s">
        <v>69</v>
      </c>
      <c r="C8793">
        <f>IF(AND(Calculator!$O280&lt;&gt;"",Calculator!$O280&gt;=4,Calculator!$O280&lt;=6),1,0)</f>
      </c>
    </row>
    <row r="8794" spans="1:3" x14ac:dyDescent="0.25">
      <c r="A8794">
        <v>280</v>
      </c>
      <c r="B8794" t="s">
        <v>70</v>
      </c>
      <c r="C8794">
        <f>IF(AND(Calculator!$O280&lt;&gt;"",Calculator!$O280&gt;=7,Calculator!$O280&lt;=10),1,0)</f>
      </c>
    </row>
    <row r="8795" spans="1:3" x14ac:dyDescent="0.25">
      <c r="A8795">
        <v>280</v>
      </c>
      <c r="B8795" t="s">
        <v>71</v>
      </c>
      <c r="C8795">
        <f>IF(Calculator!$O280="",1,0)</f>
      </c>
    </row>
    <row r="8796" spans="1:3" x14ac:dyDescent="0.25">
      <c r="A8796">
        <v>280</v>
      </c>
      <c r="B8796" t="s">
        <v>72</v>
      </c>
      <c r="C8796">
        <f>IF(OR(Calculator!$M280="",Calculator!$M280=0),0,LN(Calculator!$M280))</f>
      </c>
    </row>
    <row r="8797" spans="1:3" x14ac:dyDescent="0.25">
      <c r="A8797">
        <v>280</v>
      </c>
      <c r="B8797" t="s">
        <v>73</v>
      </c>
      <c r="C8797">
        <f>IF(Calculator!$M280="",1,0)</f>
      </c>
    </row>
    <row r="8798" spans="1:3" x14ac:dyDescent="0.25">
      <c r="A8798">
        <v>280</v>
      </c>
      <c r="B8798" t="s">
        <v>74</v>
      </c>
      <c r="C8798">
        <f>IF(Calculator!$N280="",0,(Calculator!$N280-5.3)*IF(Calculator!$G280="Yes",1,0))</f>
      </c>
    </row>
    <row r="8799" spans="1:3" x14ac:dyDescent="0.25">
      <c r="A8799">
        <v>280</v>
      </c>
      <c r="B8799" t="s">
        <v>75</v>
      </c>
      <c r="C8799">
        <f>IF(Calculator!$N280="",0,(Calculator!$N280-5.3)*(1-IF(Calculator!$G280="Yes",1,0)))</f>
      </c>
    </row>
    <row r="8800" spans="1:3" x14ac:dyDescent="0.25">
      <c r="A8800">
        <v>280</v>
      </c>
      <c r="B8800" t="s">
        <v>76</v>
      </c>
      <c r="C8800">
        <f>IF(Calculator!$N280="",1,0)</f>
      </c>
    </row>
    <row r="8801" spans="1:3" x14ac:dyDescent="0.25">
      <c r="A8801">
        <v>280</v>
      </c>
      <c r="B8801" t="s">
        <v>77</v>
      </c>
      <c r="C8801">
        <f>1</f>
      </c>
    </row>
    <row r="8802" spans="1:3" x14ac:dyDescent="0.25">
      <c r="A8802">
        <v>281</v>
      </c>
      <c r="B8802" t="s">
        <v>47</v>
      </c>
      <c r="C8802">
        <f>(Calculator!$C281-55)/10</f>
      </c>
    </row>
    <row r="8803" spans="1:3" x14ac:dyDescent="0.25">
      <c r="A8803">
        <v>281</v>
      </c>
      <c r="B8803" t="s">
        <v>48</v>
      </c>
      <c r="C8803">
        <f>((Calculator!$C281-55)/10)^2</f>
      </c>
    </row>
    <row r="8804" spans="1:3" x14ac:dyDescent="0.25">
      <c r="A8804">
        <v>281</v>
      </c>
      <c r="B8804" t="s">
        <v>49</v>
      </c>
      <c r="C8804">
        <f>((Calculator!$D281-Calculator!$E281)*0.02586)-3.5</f>
      </c>
    </row>
    <row r="8805" spans="1:3" x14ac:dyDescent="0.25">
      <c r="A8805">
        <v>281</v>
      </c>
      <c r="B8805" t="s">
        <v>50</v>
      </c>
      <c r="C8805">
        <f>((Calculator!$E281*0.02586)-1.3)/0.3</f>
      </c>
    </row>
    <row r="8806" spans="1:3" x14ac:dyDescent="0.25">
      <c r="A8806">
        <v>281</v>
      </c>
      <c r="B8806" t="s">
        <v>51</v>
      </c>
      <c r="C8806">
        <f>(MIN(Calculator!$F281,110)-110)/20</f>
      </c>
    </row>
    <row r="8807" spans="1:3" x14ac:dyDescent="0.25">
      <c r="A8807">
        <v>281</v>
      </c>
      <c r="B8807" t="s">
        <v>52</v>
      </c>
      <c r="C8807">
        <f>(MAX(Calculator!$F281,110)-130)/20</f>
      </c>
    </row>
    <row r="8808" spans="1:3" x14ac:dyDescent="0.25">
      <c r="A8808">
        <v>281</v>
      </c>
      <c r="B8808" t="s">
        <v>17</v>
      </c>
      <c r="C8808">
        <f>IF(Calculator!$G281="Yes",1,0)</f>
      </c>
    </row>
    <row r="8809" spans="1:3" x14ac:dyDescent="0.25">
      <c r="A8809">
        <v>281</v>
      </c>
      <c r="B8809" t="s">
        <v>53</v>
      </c>
      <c r="C8809">
        <f>IF(Calculator!$H281="Yes",1,0)</f>
      </c>
    </row>
    <row r="8810" spans="1:3" x14ac:dyDescent="0.25">
      <c r="A8810">
        <v>281</v>
      </c>
      <c r="B8810" t="s">
        <v>54</v>
      </c>
      <c r="C8810">
        <f>(MIN(Calculator!$I281,30)-25)/5</f>
      </c>
    </row>
    <row r="8811" spans="1:3" x14ac:dyDescent="0.25">
      <c r="A8811">
        <v>281</v>
      </c>
      <c r="B8811" t="s">
        <v>55</v>
      </c>
      <c r="C8811">
        <f>(MAX(Calculator!$I281,30)-30)/5</f>
      </c>
    </row>
    <row r="8812" spans="1:3" x14ac:dyDescent="0.25">
      <c r="A8812">
        <v>281</v>
      </c>
      <c r="B8812" t="s">
        <v>56</v>
      </c>
      <c r="C8812">
        <f>(MIN(Calculator!$J281,60)-60)/-15</f>
      </c>
    </row>
    <row r="8813" spans="1:3" x14ac:dyDescent="0.25">
      <c r="A8813">
        <v>281</v>
      </c>
      <c r="B8813" t="s">
        <v>57</v>
      </c>
      <c r="C8813">
        <f>(MAX(Calculator!$J281,60)-90)/-15</f>
      </c>
    </row>
    <row r="8814" spans="1:3" x14ac:dyDescent="0.25">
      <c r="A8814">
        <v>281</v>
      </c>
      <c r="B8814" t="s">
        <v>58</v>
      </c>
      <c r="C8814">
        <f>IF(Calculator!$K281="Yes",1,0)</f>
      </c>
    </row>
    <row r="8815" spans="1:3" x14ac:dyDescent="0.25">
      <c r="A8815">
        <v>281</v>
      </c>
      <c r="B8815" t="s">
        <v>59</v>
      </c>
      <c r="C8815">
        <f>IF(Calculator!$L281="Yes",1,0)</f>
      </c>
    </row>
    <row r="8816" spans="1:3" x14ac:dyDescent="0.25">
      <c r="A8816">
        <v>281</v>
      </c>
      <c r="B8816" t="s">
        <v>60</v>
      </c>
      <c r="C8816">
        <f>((MAX(Calculator!$F281,110)-130)/20)*IF(Calculator!$K281="Yes",1,0)</f>
      </c>
    </row>
    <row r="8817" spans="1:3" x14ac:dyDescent="0.25">
      <c r="A8817">
        <v>281</v>
      </c>
      <c r="B8817" t="s">
        <v>61</v>
      </c>
      <c r="C8817">
        <f>((((Calculator!$D281-Calculator!$E281)*0.02586)-3.5))*IF(Calculator!$L281="Yes",1,0)</f>
      </c>
    </row>
    <row r="8818" spans="1:3" x14ac:dyDescent="0.25">
      <c r="A8818">
        <v>281</v>
      </c>
      <c r="B8818" t="s">
        <v>62</v>
      </c>
      <c r="C8818">
        <f>(((Calculator!$C281-55)/10)*(((((Calculator!$D281-Calculator!$E281)*0.02586)-3.5))))</f>
      </c>
    </row>
    <row r="8819" spans="1:3" x14ac:dyDescent="0.25">
      <c r="A8819">
        <v>281</v>
      </c>
      <c r="B8819" t="s">
        <v>63</v>
      </c>
      <c r="C8819">
        <f>(((Calculator!$C281-55)/10)*(((Calculator!$E281*0.02586)-1.3)/0.3))</f>
      </c>
    </row>
    <row r="8820" spans="1:3" x14ac:dyDescent="0.25">
      <c r="A8820">
        <v>281</v>
      </c>
      <c r="B8820" t="s">
        <v>64</v>
      </c>
      <c r="C8820">
        <f>(((Calculator!$C281-55)/10)*((MAX(Calculator!$F281,110)-130)/20))</f>
      </c>
    </row>
    <row r="8821" spans="1:3" x14ac:dyDescent="0.25">
      <c r="A8821">
        <v>281</v>
      </c>
      <c r="B8821" t="s">
        <v>65</v>
      </c>
      <c r="C8821">
        <f>(((Calculator!$C281-55)/10)*IF(Calculator!$G281="Yes",1,0))</f>
      </c>
    </row>
    <row r="8822" spans="1:3" x14ac:dyDescent="0.25">
      <c r="A8822">
        <v>281</v>
      </c>
      <c r="B8822" t="s">
        <v>66</v>
      </c>
      <c r="C8822">
        <f>(((Calculator!$C281-55)/10)*IF(Calculator!$H281="Yes",1,0))</f>
      </c>
    </row>
    <row r="8823" spans="1:3" x14ac:dyDescent="0.25">
      <c r="A8823">
        <v>281</v>
      </c>
      <c r="B8823" t="s">
        <v>67</v>
      </c>
      <c r="C8823">
        <f>(((Calculator!$C281-55)/10)*((MAX(Calculator!$I281,30)-30)/5))</f>
      </c>
    </row>
    <row r="8824" spans="1:3" x14ac:dyDescent="0.25">
      <c r="A8824">
        <v>281</v>
      </c>
      <c r="B8824" t="s">
        <v>68</v>
      </c>
      <c r="C8824">
        <f>(((Calculator!$C281-55)/10)*((MIN(Calculator!$J281,60)-60)/-15))</f>
      </c>
    </row>
    <row r="8825" spans="1:3" x14ac:dyDescent="0.25">
      <c r="A8825">
        <v>281</v>
      </c>
      <c r="B8825" t="s">
        <v>69</v>
      </c>
      <c r="C8825">
        <f>IF(AND(Calculator!$O281&lt;&gt;"",Calculator!$O281&gt;=4,Calculator!$O281&lt;=6),1,0)</f>
      </c>
    </row>
    <row r="8826" spans="1:3" x14ac:dyDescent="0.25">
      <c r="A8826">
        <v>281</v>
      </c>
      <c r="B8826" t="s">
        <v>70</v>
      </c>
      <c r="C8826">
        <f>IF(AND(Calculator!$O281&lt;&gt;"",Calculator!$O281&gt;=7,Calculator!$O281&lt;=10),1,0)</f>
      </c>
    </row>
    <row r="8827" spans="1:3" x14ac:dyDescent="0.25">
      <c r="A8827">
        <v>281</v>
      </c>
      <c r="B8827" t="s">
        <v>71</v>
      </c>
      <c r="C8827">
        <f>IF(Calculator!$O281="",1,0)</f>
      </c>
    </row>
    <row r="8828" spans="1:3" x14ac:dyDescent="0.25">
      <c r="A8828">
        <v>281</v>
      </c>
      <c r="B8828" t="s">
        <v>72</v>
      </c>
      <c r="C8828">
        <f>IF(OR(Calculator!$M281="",Calculator!$M281=0),0,LN(Calculator!$M281))</f>
      </c>
    </row>
    <row r="8829" spans="1:3" x14ac:dyDescent="0.25">
      <c r="A8829">
        <v>281</v>
      </c>
      <c r="B8829" t="s">
        <v>73</v>
      </c>
      <c r="C8829">
        <f>IF(Calculator!$M281="",1,0)</f>
      </c>
    </row>
    <row r="8830" spans="1:3" x14ac:dyDescent="0.25">
      <c r="A8830">
        <v>281</v>
      </c>
      <c r="B8830" t="s">
        <v>74</v>
      </c>
      <c r="C8830">
        <f>IF(Calculator!$N281="",0,(Calculator!$N281-5.3)*IF(Calculator!$G281="Yes",1,0))</f>
      </c>
    </row>
    <row r="8831" spans="1:3" x14ac:dyDescent="0.25">
      <c r="A8831">
        <v>281</v>
      </c>
      <c r="B8831" t="s">
        <v>75</v>
      </c>
      <c r="C8831">
        <f>IF(Calculator!$N281="",0,(Calculator!$N281-5.3)*(1-IF(Calculator!$G281="Yes",1,0)))</f>
      </c>
    </row>
    <row r="8832" spans="1:3" x14ac:dyDescent="0.25">
      <c r="A8832">
        <v>281</v>
      </c>
      <c r="B8832" t="s">
        <v>76</v>
      </c>
      <c r="C8832">
        <f>IF(Calculator!$N281="",1,0)</f>
      </c>
    </row>
    <row r="8833" spans="1:3" x14ac:dyDescent="0.25">
      <c r="A8833">
        <v>281</v>
      </c>
      <c r="B8833" t="s">
        <v>77</v>
      </c>
      <c r="C8833">
        <f>1</f>
      </c>
    </row>
    <row r="8834" spans="1:3" x14ac:dyDescent="0.25">
      <c r="A8834">
        <v>282</v>
      </c>
      <c r="B8834" t="s">
        <v>47</v>
      </c>
      <c r="C8834">
        <f>(Calculator!$C282-55)/10</f>
      </c>
    </row>
    <row r="8835" spans="1:3" x14ac:dyDescent="0.25">
      <c r="A8835">
        <v>282</v>
      </c>
      <c r="B8835" t="s">
        <v>48</v>
      </c>
      <c r="C8835">
        <f>((Calculator!$C282-55)/10)^2</f>
      </c>
    </row>
    <row r="8836" spans="1:3" x14ac:dyDescent="0.25">
      <c r="A8836">
        <v>282</v>
      </c>
      <c r="B8836" t="s">
        <v>49</v>
      </c>
      <c r="C8836">
        <f>((Calculator!$D282-Calculator!$E282)*0.02586)-3.5</f>
      </c>
    </row>
    <row r="8837" spans="1:3" x14ac:dyDescent="0.25">
      <c r="A8837">
        <v>282</v>
      </c>
      <c r="B8837" t="s">
        <v>50</v>
      </c>
      <c r="C8837">
        <f>((Calculator!$E282*0.02586)-1.3)/0.3</f>
      </c>
    </row>
    <row r="8838" spans="1:3" x14ac:dyDescent="0.25">
      <c r="A8838">
        <v>282</v>
      </c>
      <c r="B8838" t="s">
        <v>51</v>
      </c>
      <c r="C8838">
        <f>(MIN(Calculator!$F282,110)-110)/20</f>
      </c>
    </row>
    <row r="8839" spans="1:3" x14ac:dyDescent="0.25">
      <c r="A8839">
        <v>282</v>
      </c>
      <c r="B8839" t="s">
        <v>52</v>
      </c>
      <c r="C8839">
        <f>(MAX(Calculator!$F282,110)-130)/20</f>
      </c>
    </row>
    <row r="8840" spans="1:3" x14ac:dyDescent="0.25">
      <c r="A8840">
        <v>282</v>
      </c>
      <c r="B8840" t="s">
        <v>17</v>
      </c>
      <c r="C8840">
        <f>IF(Calculator!$G282="Yes",1,0)</f>
      </c>
    </row>
    <row r="8841" spans="1:3" x14ac:dyDescent="0.25">
      <c r="A8841">
        <v>282</v>
      </c>
      <c r="B8841" t="s">
        <v>53</v>
      </c>
      <c r="C8841">
        <f>IF(Calculator!$H282="Yes",1,0)</f>
      </c>
    </row>
    <row r="8842" spans="1:3" x14ac:dyDescent="0.25">
      <c r="A8842">
        <v>282</v>
      </c>
      <c r="B8842" t="s">
        <v>54</v>
      </c>
      <c r="C8842">
        <f>(MIN(Calculator!$I282,30)-25)/5</f>
      </c>
    </row>
    <row r="8843" spans="1:3" x14ac:dyDescent="0.25">
      <c r="A8843">
        <v>282</v>
      </c>
      <c r="B8843" t="s">
        <v>55</v>
      </c>
      <c r="C8843">
        <f>(MAX(Calculator!$I282,30)-30)/5</f>
      </c>
    </row>
    <row r="8844" spans="1:3" x14ac:dyDescent="0.25">
      <c r="A8844">
        <v>282</v>
      </c>
      <c r="B8844" t="s">
        <v>56</v>
      </c>
      <c r="C8844">
        <f>(MIN(Calculator!$J282,60)-60)/-15</f>
      </c>
    </row>
    <row r="8845" spans="1:3" x14ac:dyDescent="0.25">
      <c r="A8845">
        <v>282</v>
      </c>
      <c r="B8845" t="s">
        <v>57</v>
      </c>
      <c r="C8845">
        <f>(MAX(Calculator!$J282,60)-90)/-15</f>
      </c>
    </row>
    <row r="8846" spans="1:3" x14ac:dyDescent="0.25">
      <c r="A8846">
        <v>282</v>
      </c>
      <c r="B8846" t="s">
        <v>58</v>
      </c>
      <c r="C8846">
        <f>IF(Calculator!$K282="Yes",1,0)</f>
      </c>
    </row>
    <row r="8847" spans="1:3" x14ac:dyDescent="0.25">
      <c r="A8847">
        <v>282</v>
      </c>
      <c r="B8847" t="s">
        <v>59</v>
      </c>
      <c r="C8847">
        <f>IF(Calculator!$L282="Yes",1,0)</f>
      </c>
    </row>
    <row r="8848" spans="1:3" x14ac:dyDescent="0.25">
      <c r="A8848">
        <v>282</v>
      </c>
      <c r="B8848" t="s">
        <v>60</v>
      </c>
      <c r="C8848">
        <f>((MAX(Calculator!$F282,110)-130)/20)*IF(Calculator!$K282="Yes",1,0)</f>
      </c>
    </row>
    <row r="8849" spans="1:3" x14ac:dyDescent="0.25">
      <c r="A8849">
        <v>282</v>
      </c>
      <c r="B8849" t="s">
        <v>61</v>
      </c>
      <c r="C8849">
        <f>((((Calculator!$D282-Calculator!$E282)*0.02586)-3.5))*IF(Calculator!$L282="Yes",1,0)</f>
      </c>
    </row>
    <row r="8850" spans="1:3" x14ac:dyDescent="0.25">
      <c r="A8850">
        <v>282</v>
      </c>
      <c r="B8850" t="s">
        <v>62</v>
      </c>
      <c r="C8850">
        <f>(((Calculator!$C282-55)/10)*(((((Calculator!$D282-Calculator!$E282)*0.02586)-3.5))))</f>
      </c>
    </row>
    <row r="8851" spans="1:3" x14ac:dyDescent="0.25">
      <c r="A8851">
        <v>282</v>
      </c>
      <c r="B8851" t="s">
        <v>63</v>
      </c>
      <c r="C8851">
        <f>(((Calculator!$C282-55)/10)*(((Calculator!$E282*0.02586)-1.3)/0.3))</f>
      </c>
    </row>
    <row r="8852" spans="1:3" x14ac:dyDescent="0.25">
      <c r="A8852">
        <v>282</v>
      </c>
      <c r="B8852" t="s">
        <v>64</v>
      </c>
      <c r="C8852">
        <f>(((Calculator!$C282-55)/10)*((MAX(Calculator!$F282,110)-130)/20))</f>
      </c>
    </row>
    <row r="8853" spans="1:3" x14ac:dyDescent="0.25">
      <c r="A8853">
        <v>282</v>
      </c>
      <c r="B8853" t="s">
        <v>65</v>
      </c>
      <c r="C8853">
        <f>(((Calculator!$C282-55)/10)*IF(Calculator!$G282="Yes",1,0))</f>
      </c>
    </row>
    <row r="8854" spans="1:3" x14ac:dyDescent="0.25">
      <c r="A8854">
        <v>282</v>
      </c>
      <c r="B8854" t="s">
        <v>66</v>
      </c>
      <c r="C8854">
        <f>(((Calculator!$C282-55)/10)*IF(Calculator!$H282="Yes",1,0))</f>
      </c>
    </row>
    <row r="8855" spans="1:3" x14ac:dyDescent="0.25">
      <c r="A8855">
        <v>282</v>
      </c>
      <c r="B8855" t="s">
        <v>67</v>
      </c>
      <c r="C8855">
        <f>(((Calculator!$C282-55)/10)*((MAX(Calculator!$I282,30)-30)/5))</f>
      </c>
    </row>
    <row r="8856" spans="1:3" x14ac:dyDescent="0.25">
      <c r="A8856">
        <v>282</v>
      </c>
      <c r="B8856" t="s">
        <v>68</v>
      </c>
      <c r="C8856">
        <f>(((Calculator!$C282-55)/10)*((MIN(Calculator!$J282,60)-60)/-15))</f>
      </c>
    </row>
    <row r="8857" spans="1:3" x14ac:dyDescent="0.25">
      <c r="A8857">
        <v>282</v>
      </c>
      <c r="B8857" t="s">
        <v>69</v>
      </c>
      <c r="C8857">
        <f>IF(AND(Calculator!$O282&lt;&gt;"",Calculator!$O282&gt;=4,Calculator!$O282&lt;=6),1,0)</f>
      </c>
    </row>
    <row r="8858" spans="1:3" x14ac:dyDescent="0.25">
      <c r="A8858">
        <v>282</v>
      </c>
      <c r="B8858" t="s">
        <v>70</v>
      </c>
      <c r="C8858">
        <f>IF(AND(Calculator!$O282&lt;&gt;"",Calculator!$O282&gt;=7,Calculator!$O282&lt;=10),1,0)</f>
      </c>
    </row>
    <row r="8859" spans="1:3" x14ac:dyDescent="0.25">
      <c r="A8859">
        <v>282</v>
      </c>
      <c r="B8859" t="s">
        <v>71</v>
      </c>
      <c r="C8859">
        <f>IF(Calculator!$O282="",1,0)</f>
      </c>
    </row>
    <row r="8860" spans="1:3" x14ac:dyDescent="0.25">
      <c r="A8860">
        <v>282</v>
      </c>
      <c r="B8860" t="s">
        <v>72</v>
      </c>
      <c r="C8860">
        <f>IF(OR(Calculator!$M282="",Calculator!$M282=0),0,LN(Calculator!$M282))</f>
      </c>
    </row>
    <row r="8861" spans="1:3" x14ac:dyDescent="0.25">
      <c r="A8861">
        <v>282</v>
      </c>
      <c r="B8861" t="s">
        <v>73</v>
      </c>
      <c r="C8861">
        <f>IF(Calculator!$M282="",1,0)</f>
      </c>
    </row>
    <row r="8862" spans="1:3" x14ac:dyDescent="0.25">
      <c r="A8862">
        <v>282</v>
      </c>
      <c r="B8862" t="s">
        <v>74</v>
      </c>
      <c r="C8862">
        <f>IF(Calculator!$N282="",0,(Calculator!$N282-5.3)*IF(Calculator!$G282="Yes",1,0))</f>
      </c>
    </row>
    <row r="8863" spans="1:3" x14ac:dyDescent="0.25">
      <c r="A8863">
        <v>282</v>
      </c>
      <c r="B8863" t="s">
        <v>75</v>
      </c>
      <c r="C8863">
        <f>IF(Calculator!$N282="",0,(Calculator!$N282-5.3)*(1-IF(Calculator!$G282="Yes",1,0)))</f>
      </c>
    </row>
    <row r="8864" spans="1:3" x14ac:dyDescent="0.25">
      <c r="A8864">
        <v>282</v>
      </c>
      <c r="B8864" t="s">
        <v>76</v>
      </c>
      <c r="C8864">
        <f>IF(Calculator!$N282="",1,0)</f>
      </c>
    </row>
    <row r="8865" spans="1:3" x14ac:dyDescent="0.25">
      <c r="A8865">
        <v>282</v>
      </c>
      <c r="B8865" t="s">
        <v>77</v>
      </c>
      <c r="C8865">
        <f>1</f>
      </c>
    </row>
    <row r="8866" spans="1:3" x14ac:dyDescent="0.25">
      <c r="A8866">
        <v>283</v>
      </c>
      <c r="B8866" t="s">
        <v>47</v>
      </c>
      <c r="C8866">
        <f>(Calculator!$C283-55)/10</f>
      </c>
    </row>
    <row r="8867" spans="1:3" x14ac:dyDescent="0.25">
      <c r="A8867">
        <v>283</v>
      </c>
      <c r="B8867" t="s">
        <v>48</v>
      </c>
      <c r="C8867">
        <f>((Calculator!$C283-55)/10)^2</f>
      </c>
    </row>
    <row r="8868" spans="1:3" x14ac:dyDescent="0.25">
      <c r="A8868">
        <v>283</v>
      </c>
      <c r="B8868" t="s">
        <v>49</v>
      </c>
      <c r="C8868">
        <f>((Calculator!$D283-Calculator!$E283)*0.02586)-3.5</f>
      </c>
    </row>
    <row r="8869" spans="1:3" x14ac:dyDescent="0.25">
      <c r="A8869">
        <v>283</v>
      </c>
      <c r="B8869" t="s">
        <v>50</v>
      </c>
      <c r="C8869">
        <f>((Calculator!$E283*0.02586)-1.3)/0.3</f>
      </c>
    </row>
    <row r="8870" spans="1:3" x14ac:dyDescent="0.25">
      <c r="A8870">
        <v>283</v>
      </c>
      <c r="B8870" t="s">
        <v>51</v>
      </c>
      <c r="C8870">
        <f>(MIN(Calculator!$F283,110)-110)/20</f>
      </c>
    </row>
    <row r="8871" spans="1:3" x14ac:dyDescent="0.25">
      <c r="A8871">
        <v>283</v>
      </c>
      <c r="B8871" t="s">
        <v>52</v>
      </c>
      <c r="C8871">
        <f>(MAX(Calculator!$F283,110)-130)/20</f>
      </c>
    </row>
    <row r="8872" spans="1:3" x14ac:dyDescent="0.25">
      <c r="A8872">
        <v>283</v>
      </c>
      <c r="B8872" t="s">
        <v>17</v>
      </c>
      <c r="C8872">
        <f>IF(Calculator!$G283="Yes",1,0)</f>
      </c>
    </row>
    <row r="8873" spans="1:3" x14ac:dyDescent="0.25">
      <c r="A8873">
        <v>283</v>
      </c>
      <c r="B8873" t="s">
        <v>53</v>
      </c>
      <c r="C8873">
        <f>IF(Calculator!$H283="Yes",1,0)</f>
      </c>
    </row>
    <row r="8874" spans="1:3" x14ac:dyDescent="0.25">
      <c r="A8874">
        <v>283</v>
      </c>
      <c r="B8874" t="s">
        <v>54</v>
      </c>
      <c r="C8874">
        <f>(MIN(Calculator!$I283,30)-25)/5</f>
      </c>
    </row>
    <row r="8875" spans="1:3" x14ac:dyDescent="0.25">
      <c r="A8875">
        <v>283</v>
      </c>
      <c r="B8875" t="s">
        <v>55</v>
      </c>
      <c r="C8875">
        <f>(MAX(Calculator!$I283,30)-30)/5</f>
      </c>
    </row>
    <row r="8876" spans="1:3" x14ac:dyDescent="0.25">
      <c r="A8876">
        <v>283</v>
      </c>
      <c r="B8876" t="s">
        <v>56</v>
      </c>
      <c r="C8876">
        <f>(MIN(Calculator!$J283,60)-60)/-15</f>
      </c>
    </row>
    <row r="8877" spans="1:3" x14ac:dyDescent="0.25">
      <c r="A8877">
        <v>283</v>
      </c>
      <c r="B8877" t="s">
        <v>57</v>
      </c>
      <c r="C8877">
        <f>(MAX(Calculator!$J283,60)-90)/-15</f>
      </c>
    </row>
    <row r="8878" spans="1:3" x14ac:dyDescent="0.25">
      <c r="A8878">
        <v>283</v>
      </c>
      <c r="B8878" t="s">
        <v>58</v>
      </c>
      <c r="C8878">
        <f>IF(Calculator!$K283="Yes",1,0)</f>
      </c>
    </row>
    <row r="8879" spans="1:3" x14ac:dyDescent="0.25">
      <c r="A8879">
        <v>283</v>
      </c>
      <c r="B8879" t="s">
        <v>59</v>
      </c>
      <c r="C8879">
        <f>IF(Calculator!$L283="Yes",1,0)</f>
      </c>
    </row>
    <row r="8880" spans="1:3" x14ac:dyDescent="0.25">
      <c r="A8880">
        <v>283</v>
      </c>
      <c r="B8880" t="s">
        <v>60</v>
      </c>
      <c r="C8880">
        <f>((MAX(Calculator!$F283,110)-130)/20)*IF(Calculator!$K283="Yes",1,0)</f>
      </c>
    </row>
    <row r="8881" spans="1:3" x14ac:dyDescent="0.25">
      <c r="A8881">
        <v>283</v>
      </c>
      <c r="B8881" t="s">
        <v>61</v>
      </c>
      <c r="C8881">
        <f>((((Calculator!$D283-Calculator!$E283)*0.02586)-3.5))*IF(Calculator!$L283="Yes",1,0)</f>
      </c>
    </row>
    <row r="8882" spans="1:3" x14ac:dyDescent="0.25">
      <c r="A8882">
        <v>283</v>
      </c>
      <c r="B8882" t="s">
        <v>62</v>
      </c>
      <c r="C8882">
        <f>(((Calculator!$C283-55)/10)*(((((Calculator!$D283-Calculator!$E283)*0.02586)-3.5))))</f>
      </c>
    </row>
    <row r="8883" spans="1:3" x14ac:dyDescent="0.25">
      <c r="A8883">
        <v>283</v>
      </c>
      <c r="B8883" t="s">
        <v>63</v>
      </c>
      <c r="C8883">
        <f>(((Calculator!$C283-55)/10)*(((Calculator!$E283*0.02586)-1.3)/0.3))</f>
      </c>
    </row>
    <row r="8884" spans="1:3" x14ac:dyDescent="0.25">
      <c r="A8884">
        <v>283</v>
      </c>
      <c r="B8884" t="s">
        <v>64</v>
      </c>
      <c r="C8884">
        <f>(((Calculator!$C283-55)/10)*((MAX(Calculator!$F283,110)-130)/20))</f>
      </c>
    </row>
    <row r="8885" spans="1:3" x14ac:dyDescent="0.25">
      <c r="A8885">
        <v>283</v>
      </c>
      <c r="B8885" t="s">
        <v>65</v>
      </c>
      <c r="C8885">
        <f>(((Calculator!$C283-55)/10)*IF(Calculator!$G283="Yes",1,0))</f>
      </c>
    </row>
    <row r="8886" spans="1:3" x14ac:dyDescent="0.25">
      <c r="A8886">
        <v>283</v>
      </c>
      <c r="B8886" t="s">
        <v>66</v>
      </c>
      <c r="C8886">
        <f>(((Calculator!$C283-55)/10)*IF(Calculator!$H283="Yes",1,0))</f>
      </c>
    </row>
    <row r="8887" spans="1:3" x14ac:dyDescent="0.25">
      <c r="A8887">
        <v>283</v>
      </c>
      <c r="B8887" t="s">
        <v>67</v>
      </c>
      <c r="C8887">
        <f>(((Calculator!$C283-55)/10)*((MAX(Calculator!$I283,30)-30)/5))</f>
      </c>
    </row>
    <row r="8888" spans="1:3" x14ac:dyDescent="0.25">
      <c r="A8888">
        <v>283</v>
      </c>
      <c r="B8888" t="s">
        <v>68</v>
      </c>
      <c r="C8888">
        <f>(((Calculator!$C283-55)/10)*((MIN(Calculator!$J283,60)-60)/-15))</f>
      </c>
    </row>
    <row r="8889" spans="1:3" x14ac:dyDescent="0.25">
      <c r="A8889">
        <v>283</v>
      </c>
      <c r="B8889" t="s">
        <v>69</v>
      </c>
      <c r="C8889">
        <f>IF(AND(Calculator!$O283&lt;&gt;"",Calculator!$O283&gt;=4,Calculator!$O283&lt;=6),1,0)</f>
      </c>
    </row>
    <row r="8890" spans="1:3" x14ac:dyDescent="0.25">
      <c r="A8890">
        <v>283</v>
      </c>
      <c r="B8890" t="s">
        <v>70</v>
      </c>
      <c r="C8890">
        <f>IF(AND(Calculator!$O283&lt;&gt;"",Calculator!$O283&gt;=7,Calculator!$O283&lt;=10),1,0)</f>
      </c>
    </row>
    <row r="8891" spans="1:3" x14ac:dyDescent="0.25">
      <c r="A8891">
        <v>283</v>
      </c>
      <c r="B8891" t="s">
        <v>71</v>
      </c>
      <c r="C8891">
        <f>IF(Calculator!$O283="",1,0)</f>
      </c>
    </row>
    <row r="8892" spans="1:3" x14ac:dyDescent="0.25">
      <c r="A8892">
        <v>283</v>
      </c>
      <c r="B8892" t="s">
        <v>72</v>
      </c>
      <c r="C8892">
        <f>IF(OR(Calculator!$M283="",Calculator!$M283=0),0,LN(Calculator!$M283))</f>
      </c>
    </row>
    <row r="8893" spans="1:3" x14ac:dyDescent="0.25">
      <c r="A8893">
        <v>283</v>
      </c>
      <c r="B8893" t="s">
        <v>73</v>
      </c>
      <c r="C8893">
        <f>IF(Calculator!$M283="",1,0)</f>
      </c>
    </row>
    <row r="8894" spans="1:3" x14ac:dyDescent="0.25">
      <c r="A8894">
        <v>283</v>
      </c>
      <c r="B8894" t="s">
        <v>74</v>
      </c>
      <c r="C8894">
        <f>IF(Calculator!$N283="",0,(Calculator!$N283-5.3)*IF(Calculator!$G283="Yes",1,0))</f>
      </c>
    </row>
    <row r="8895" spans="1:3" x14ac:dyDescent="0.25">
      <c r="A8895">
        <v>283</v>
      </c>
      <c r="B8895" t="s">
        <v>75</v>
      </c>
      <c r="C8895">
        <f>IF(Calculator!$N283="",0,(Calculator!$N283-5.3)*(1-IF(Calculator!$G283="Yes",1,0)))</f>
      </c>
    </row>
    <row r="8896" spans="1:3" x14ac:dyDescent="0.25">
      <c r="A8896">
        <v>283</v>
      </c>
      <c r="B8896" t="s">
        <v>76</v>
      </c>
      <c r="C8896">
        <f>IF(Calculator!$N283="",1,0)</f>
      </c>
    </row>
    <row r="8897" spans="1:3" x14ac:dyDescent="0.25">
      <c r="A8897">
        <v>283</v>
      </c>
      <c r="B8897" t="s">
        <v>77</v>
      </c>
      <c r="C8897">
        <f>1</f>
      </c>
    </row>
    <row r="8898" spans="1:3" x14ac:dyDescent="0.25">
      <c r="A8898">
        <v>284</v>
      </c>
      <c r="B8898" t="s">
        <v>47</v>
      </c>
      <c r="C8898">
        <f>(Calculator!$C284-55)/10</f>
      </c>
    </row>
    <row r="8899" spans="1:3" x14ac:dyDescent="0.25">
      <c r="A8899">
        <v>284</v>
      </c>
      <c r="B8899" t="s">
        <v>48</v>
      </c>
      <c r="C8899">
        <f>((Calculator!$C284-55)/10)^2</f>
      </c>
    </row>
    <row r="8900" spans="1:3" x14ac:dyDescent="0.25">
      <c r="A8900">
        <v>284</v>
      </c>
      <c r="B8900" t="s">
        <v>49</v>
      </c>
      <c r="C8900">
        <f>((Calculator!$D284-Calculator!$E284)*0.02586)-3.5</f>
      </c>
    </row>
    <row r="8901" spans="1:3" x14ac:dyDescent="0.25">
      <c r="A8901">
        <v>284</v>
      </c>
      <c r="B8901" t="s">
        <v>50</v>
      </c>
      <c r="C8901">
        <f>((Calculator!$E284*0.02586)-1.3)/0.3</f>
      </c>
    </row>
    <row r="8902" spans="1:3" x14ac:dyDescent="0.25">
      <c r="A8902">
        <v>284</v>
      </c>
      <c r="B8902" t="s">
        <v>51</v>
      </c>
      <c r="C8902">
        <f>(MIN(Calculator!$F284,110)-110)/20</f>
      </c>
    </row>
    <row r="8903" spans="1:3" x14ac:dyDescent="0.25">
      <c r="A8903">
        <v>284</v>
      </c>
      <c r="B8903" t="s">
        <v>52</v>
      </c>
      <c r="C8903">
        <f>(MAX(Calculator!$F284,110)-130)/20</f>
      </c>
    </row>
    <row r="8904" spans="1:3" x14ac:dyDescent="0.25">
      <c r="A8904">
        <v>284</v>
      </c>
      <c r="B8904" t="s">
        <v>17</v>
      </c>
      <c r="C8904">
        <f>IF(Calculator!$G284="Yes",1,0)</f>
      </c>
    </row>
    <row r="8905" spans="1:3" x14ac:dyDescent="0.25">
      <c r="A8905">
        <v>284</v>
      </c>
      <c r="B8905" t="s">
        <v>53</v>
      </c>
      <c r="C8905">
        <f>IF(Calculator!$H284="Yes",1,0)</f>
      </c>
    </row>
    <row r="8906" spans="1:3" x14ac:dyDescent="0.25">
      <c r="A8906">
        <v>284</v>
      </c>
      <c r="B8906" t="s">
        <v>54</v>
      </c>
      <c r="C8906">
        <f>(MIN(Calculator!$I284,30)-25)/5</f>
      </c>
    </row>
    <row r="8907" spans="1:3" x14ac:dyDescent="0.25">
      <c r="A8907">
        <v>284</v>
      </c>
      <c r="B8907" t="s">
        <v>55</v>
      </c>
      <c r="C8907">
        <f>(MAX(Calculator!$I284,30)-30)/5</f>
      </c>
    </row>
    <row r="8908" spans="1:3" x14ac:dyDescent="0.25">
      <c r="A8908">
        <v>284</v>
      </c>
      <c r="B8908" t="s">
        <v>56</v>
      </c>
      <c r="C8908">
        <f>(MIN(Calculator!$J284,60)-60)/-15</f>
      </c>
    </row>
    <row r="8909" spans="1:3" x14ac:dyDescent="0.25">
      <c r="A8909">
        <v>284</v>
      </c>
      <c r="B8909" t="s">
        <v>57</v>
      </c>
      <c r="C8909">
        <f>(MAX(Calculator!$J284,60)-90)/-15</f>
      </c>
    </row>
    <row r="8910" spans="1:3" x14ac:dyDescent="0.25">
      <c r="A8910">
        <v>284</v>
      </c>
      <c r="B8910" t="s">
        <v>58</v>
      </c>
      <c r="C8910">
        <f>IF(Calculator!$K284="Yes",1,0)</f>
      </c>
    </row>
    <row r="8911" spans="1:3" x14ac:dyDescent="0.25">
      <c r="A8911">
        <v>284</v>
      </c>
      <c r="B8911" t="s">
        <v>59</v>
      </c>
      <c r="C8911">
        <f>IF(Calculator!$L284="Yes",1,0)</f>
      </c>
    </row>
    <row r="8912" spans="1:3" x14ac:dyDescent="0.25">
      <c r="A8912">
        <v>284</v>
      </c>
      <c r="B8912" t="s">
        <v>60</v>
      </c>
      <c r="C8912">
        <f>((MAX(Calculator!$F284,110)-130)/20)*IF(Calculator!$K284="Yes",1,0)</f>
      </c>
    </row>
    <row r="8913" spans="1:3" x14ac:dyDescent="0.25">
      <c r="A8913">
        <v>284</v>
      </c>
      <c r="B8913" t="s">
        <v>61</v>
      </c>
      <c r="C8913">
        <f>((((Calculator!$D284-Calculator!$E284)*0.02586)-3.5))*IF(Calculator!$L284="Yes",1,0)</f>
      </c>
    </row>
    <row r="8914" spans="1:3" x14ac:dyDescent="0.25">
      <c r="A8914">
        <v>284</v>
      </c>
      <c r="B8914" t="s">
        <v>62</v>
      </c>
      <c r="C8914">
        <f>(((Calculator!$C284-55)/10)*(((((Calculator!$D284-Calculator!$E284)*0.02586)-3.5))))</f>
      </c>
    </row>
    <row r="8915" spans="1:3" x14ac:dyDescent="0.25">
      <c r="A8915">
        <v>284</v>
      </c>
      <c r="B8915" t="s">
        <v>63</v>
      </c>
      <c r="C8915">
        <f>(((Calculator!$C284-55)/10)*(((Calculator!$E284*0.02586)-1.3)/0.3))</f>
      </c>
    </row>
    <row r="8916" spans="1:3" x14ac:dyDescent="0.25">
      <c r="A8916">
        <v>284</v>
      </c>
      <c r="B8916" t="s">
        <v>64</v>
      </c>
      <c r="C8916">
        <f>(((Calculator!$C284-55)/10)*((MAX(Calculator!$F284,110)-130)/20))</f>
      </c>
    </row>
    <row r="8917" spans="1:3" x14ac:dyDescent="0.25">
      <c r="A8917">
        <v>284</v>
      </c>
      <c r="B8917" t="s">
        <v>65</v>
      </c>
      <c r="C8917">
        <f>(((Calculator!$C284-55)/10)*IF(Calculator!$G284="Yes",1,0))</f>
      </c>
    </row>
    <row r="8918" spans="1:3" x14ac:dyDescent="0.25">
      <c r="A8918">
        <v>284</v>
      </c>
      <c r="B8918" t="s">
        <v>66</v>
      </c>
      <c r="C8918">
        <f>(((Calculator!$C284-55)/10)*IF(Calculator!$H284="Yes",1,0))</f>
      </c>
    </row>
    <row r="8919" spans="1:3" x14ac:dyDescent="0.25">
      <c r="A8919">
        <v>284</v>
      </c>
      <c r="B8919" t="s">
        <v>67</v>
      </c>
      <c r="C8919">
        <f>(((Calculator!$C284-55)/10)*((MAX(Calculator!$I284,30)-30)/5))</f>
      </c>
    </row>
    <row r="8920" spans="1:3" x14ac:dyDescent="0.25">
      <c r="A8920">
        <v>284</v>
      </c>
      <c r="B8920" t="s">
        <v>68</v>
      </c>
      <c r="C8920">
        <f>(((Calculator!$C284-55)/10)*((MIN(Calculator!$J284,60)-60)/-15))</f>
      </c>
    </row>
    <row r="8921" spans="1:3" x14ac:dyDescent="0.25">
      <c r="A8921">
        <v>284</v>
      </c>
      <c r="B8921" t="s">
        <v>69</v>
      </c>
      <c r="C8921">
        <f>IF(AND(Calculator!$O284&lt;&gt;"",Calculator!$O284&gt;=4,Calculator!$O284&lt;=6),1,0)</f>
      </c>
    </row>
    <row r="8922" spans="1:3" x14ac:dyDescent="0.25">
      <c r="A8922">
        <v>284</v>
      </c>
      <c r="B8922" t="s">
        <v>70</v>
      </c>
      <c r="C8922">
        <f>IF(AND(Calculator!$O284&lt;&gt;"",Calculator!$O284&gt;=7,Calculator!$O284&lt;=10),1,0)</f>
      </c>
    </row>
    <row r="8923" spans="1:3" x14ac:dyDescent="0.25">
      <c r="A8923">
        <v>284</v>
      </c>
      <c r="B8923" t="s">
        <v>71</v>
      </c>
      <c r="C8923">
        <f>IF(Calculator!$O284="",1,0)</f>
      </c>
    </row>
    <row r="8924" spans="1:3" x14ac:dyDescent="0.25">
      <c r="A8924">
        <v>284</v>
      </c>
      <c r="B8924" t="s">
        <v>72</v>
      </c>
      <c r="C8924">
        <f>IF(OR(Calculator!$M284="",Calculator!$M284=0),0,LN(Calculator!$M284))</f>
      </c>
    </row>
    <row r="8925" spans="1:3" x14ac:dyDescent="0.25">
      <c r="A8925">
        <v>284</v>
      </c>
      <c r="B8925" t="s">
        <v>73</v>
      </c>
      <c r="C8925">
        <f>IF(Calculator!$M284="",1,0)</f>
      </c>
    </row>
    <row r="8926" spans="1:3" x14ac:dyDescent="0.25">
      <c r="A8926">
        <v>284</v>
      </c>
      <c r="B8926" t="s">
        <v>74</v>
      </c>
      <c r="C8926">
        <f>IF(Calculator!$N284="",0,(Calculator!$N284-5.3)*IF(Calculator!$G284="Yes",1,0))</f>
      </c>
    </row>
    <row r="8927" spans="1:3" x14ac:dyDescent="0.25">
      <c r="A8927">
        <v>284</v>
      </c>
      <c r="B8927" t="s">
        <v>75</v>
      </c>
      <c r="C8927">
        <f>IF(Calculator!$N284="",0,(Calculator!$N284-5.3)*(1-IF(Calculator!$G284="Yes",1,0)))</f>
      </c>
    </row>
    <row r="8928" spans="1:3" x14ac:dyDescent="0.25">
      <c r="A8928">
        <v>284</v>
      </c>
      <c r="B8928" t="s">
        <v>76</v>
      </c>
      <c r="C8928">
        <f>IF(Calculator!$N284="",1,0)</f>
      </c>
    </row>
    <row r="8929" spans="1:3" x14ac:dyDescent="0.25">
      <c r="A8929">
        <v>284</v>
      </c>
      <c r="B8929" t="s">
        <v>77</v>
      </c>
      <c r="C8929">
        <f>1</f>
      </c>
    </row>
    <row r="8930" spans="1:3" x14ac:dyDescent="0.25">
      <c r="A8930">
        <v>285</v>
      </c>
      <c r="B8930" t="s">
        <v>47</v>
      </c>
      <c r="C8930">
        <f>(Calculator!$C285-55)/10</f>
      </c>
    </row>
    <row r="8931" spans="1:3" x14ac:dyDescent="0.25">
      <c r="A8931">
        <v>285</v>
      </c>
      <c r="B8931" t="s">
        <v>48</v>
      </c>
      <c r="C8931">
        <f>((Calculator!$C285-55)/10)^2</f>
      </c>
    </row>
    <row r="8932" spans="1:3" x14ac:dyDescent="0.25">
      <c r="A8932">
        <v>285</v>
      </c>
      <c r="B8932" t="s">
        <v>49</v>
      </c>
      <c r="C8932">
        <f>((Calculator!$D285-Calculator!$E285)*0.02586)-3.5</f>
      </c>
    </row>
    <row r="8933" spans="1:3" x14ac:dyDescent="0.25">
      <c r="A8933">
        <v>285</v>
      </c>
      <c r="B8933" t="s">
        <v>50</v>
      </c>
      <c r="C8933">
        <f>((Calculator!$E285*0.02586)-1.3)/0.3</f>
      </c>
    </row>
    <row r="8934" spans="1:3" x14ac:dyDescent="0.25">
      <c r="A8934">
        <v>285</v>
      </c>
      <c r="B8934" t="s">
        <v>51</v>
      </c>
      <c r="C8934">
        <f>(MIN(Calculator!$F285,110)-110)/20</f>
      </c>
    </row>
    <row r="8935" spans="1:3" x14ac:dyDescent="0.25">
      <c r="A8935">
        <v>285</v>
      </c>
      <c r="B8935" t="s">
        <v>52</v>
      </c>
      <c r="C8935">
        <f>(MAX(Calculator!$F285,110)-130)/20</f>
      </c>
    </row>
    <row r="8936" spans="1:3" x14ac:dyDescent="0.25">
      <c r="A8936">
        <v>285</v>
      </c>
      <c r="B8936" t="s">
        <v>17</v>
      </c>
      <c r="C8936">
        <f>IF(Calculator!$G285="Yes",1,0)</f>
      </c>
    </row>
    <row r="8937" spans="1:3" x14ac:dyDescent="0.25">
      <c r="A8937">
        <v>285</v>
      </c>
      <c r="B8937" t="s">
        <v>53</v>
      </c>
      <c r="C8937">
        <f>IF(Calculator!$H285="Yes",1,0)</f>
      </c>
    </row>
    <row r="8938" spans="1:3" x14ac:dyDescent="0.25">
      <c r="A8938">
        <v>285</v>
      </c>
      <c r="B8938" t="s">
        <v>54</v>
      </c>
      <c r="C8938">
        <f>(MIN(Calculator!$I285,30)-25)/5</f>
      </c>
    </row>
    <row r="8939" spans="1:3" x14ac:dyDescent="0.25">
      <c r="A8939">
        <v>285</v>
      </c>
      <c r="B8939" t="s">
        <v>55</v>
      </c>
      <c r="C8939">
        <f>(MAX(Calculator!$I285,30)-30)/5</f>
      </c>
    </row>
    <row r="8940" spans="1:3" x14ac:dyDescent="0.25">
      <c r="A8940">
        <v>285</v>
      </c>
      <c r="B8940" t="s">
        <v>56</v>
      </c>
      <c r="C8940">
        <f>(MIN(Calculator!$J285,60)-60)/-15</f>
      </c>
    </row>
    <row r="8941" spans="1:3" x14ac:dyDescent="0.25">
      <c r="A8941">
        <v>285</v>
      </c>
      <c r="B8941" t="s">
        <v>57</v>
      </c>
      <c r="C8941">
        <f>(MAX(Calculator!$J285,60)-90)/-15</f>
      </c>
    </row>
    <row r="8942" spans="1:3" x14ac:dyDescent="0.25">
      <c r="A8942">
        <v>285</v>
      </c>
      <c r="B8942" t="s">
        <v>58</v>
      </c>
      <c r="C8942">
        <f>IF(Calculator!$K285="Yes",1,0)</f>
      </c>
    </row>
    <row r="8943" spans="1:3" x14ac:dyDescent="0.25">
      <c r="A8943">
        <v>285</v>
      </c>
      <c r="B8943" t="s">
        <v>59</v>
      </c>
      <c r="C8943">
        <f>IF(Calculator!$L285="Yes",1,0)</f>
      </c>
    </row>
    <row r="8944" spans="1:3" x14ac:dyDescent="0.25">
      <c r="A8944">
        <v>285</v>
      </c>
      <c r="B8944" t="s">
        <v>60</v>
      </c>
      <c r="C8944">
        <f>((MAX(Calculator!$F285,110)-130)/20)*IF(Calculator!$K285="Yes",1,0)</f>
      </c>
    </row>
    <row r="8945" spans="1:3" x14ac:dyDescent="0.25">
      <c r="A8945">
        <v>285</v>
      </c>
      <c r="B8945" t="s">
        <v>61</v>
      </c>
      <c r="C8945">
        <f>((((Calculator!$D285-Calculator!$E285)*0.02586)-3.5))*IF(Calculator!$L285="Yes",1,0)</f>
      </c>
    </row>
    <row r="8946" spans="1:3" x14ac:dyDescent="0.25">
      <c r="A8946">
        <v>285</v>
      </c>
      <c r="B8946" t="s">
        <v>62</v>
      </c>
      <c r="C8946">
        <f>(((Calculator!$C285-55)/10)*(((((Calculator!$D285-Calculator!$E285)*0.02586)-3.5))))</f>
      </c>
    </row>
    <row r="8947" spans="1:3" x14ac:dyDescent="0.25">
      <c r="A8947">
        <v>285</v>
      </c>
      <c r="B8947" t="s">
        <v>63</v>
      </c>
      <c r="C8947">
        <f>(((Calculator!$C285-55)/10)*(((Calculator!$E285*0.02586)-1.3)/0.3))</f>
      </c>
    </row>
    <row r="8948" spans="1:3" x14ac:dyDescent="0.25">
      <c r="A8948">
        <v>285</v>
      </c>
      <c r="B8948" t="s">
        <v>64</v>
      </c>
      <c r="C8948">
        <f>(((Calculator!$C285-55)/10)*((MAX(Calculator!$F285,110)-130)/20))</f>
      </c>
    </row>
    <row r="8949" spans="1:3" x14ac:dyDescent="0.25">
      <c r="A8949">
        <v>285</v>
      </c>
      <c r="B8949" t="s">
        <v>65</v>
      </c>
      <c r="C8949">
        <f>(((Calculator!$C285-55)/10)*IF(Calculator!$G285="Yes",1,0))</f>
      </c>
    </row>
    <row r="8950" spans="1:3" x14ac:dyDescent="0.25">
      <c r="A8950">
        <v>285</v>
      </c>
      <c r="B8950" t="s">
        <v>66</v>
      </c>
      <c r="C8950">
        <f>(((Calculator!$C285-55)/10)*IF(Calculator!$H285="Yes",1,0))</f>
      </c>
    </row>
    <row r="8951" spans="1:3" x14ac:dyDescent="0.25">
      <c r="A8951">
        <v>285</v>
      </c>
      <c r="B8951" t="s">
        <v>67</v>
      </c>
      <c r="C8951">
        <f>(((Calculator!$C285-55)/10)*((MAX(Calculator!$I285,30)-30)/5))</f>
      </c>
    </row>
    <row r="8952" spans="1:3" x14ac:dyDescent="0.25">
      <c r="A8952">
        <v>285</v>
      </c>
      <c r="B8952" t="s">
        <v>68</v>
      </c>
      <c r="C8952">
        <f>(((Calculator!$C285-55)/10)*((MIN(Calculator!$J285,60)-60)/-15))</f>
      </c>
    </row>
    <row r="8953" spans="1:3" x14ac:dyDescent="0.25">
      <c r="A8953">
        <v>285</v>
      </c>
      <c r="B8953" t="s">
        <v>69</v>
      </c>
      <c r="C8953">
        <f>IF(AND(Calculator!$O285&lt;&gt;"",Calculator!$O285&gt;=4,Calculator!$O285&lt;=6),1,0)</f>
      </c>
    </row>
    <row r="8954" spans="1:3" x14ac:dyDescent="0.25">
      <c r="A8954">
        <v>285</v>
      </c>
      <c r="B8954" t="s">
        <v>70</v>
      </c>
      <c r="C8954">
        <f>IF(AND(Calculator!$O285&lt;&gt;"",Calculator!$O285&gt;=7,Calculator!$O285&lt;=10),1,0)</f>
      </c>
    </row>
    <row r="8955" spans="1:3" x14ac:dyDescent="0.25">
      <c r="A8955">
        <v>285</v>
      </c>
      <c r="B8955" t="s">
        <v>71</v>
      </c>
      <c r="C8955">
        <f>IF(Calculator!$O285="",1,0)</f>
      </c>
    </row>
    <row r="8956" spans="1:3" x14ac:dyDescent="0.25">
      <c r="A8956">
        <v>285</v>
      </c>
      <c r="B8956" t="s">
        <v>72</v>
      </c>
      <c r="C8956">
        <f>IF(OR(Calculator!$M285="",Calculator!$M285=0),0,LN(Calculator!$M285))</f>
      </c>
    </row>
    <row r="8957" spans="1:3" x14ac:dyDescent="0.25">
      <c r="A8957">
        <v>285</v>
      </c>
      <c r="B8957" t="s">
        <v>73</v>
      </c>
      <c r="C8957">
        <f>IF(Calculator!$M285="",1,0)</f>
      </c>
    </row>
    <row r="8958" spans="1:3" x14ac:dyDescent="0.25">
      <c r="A8958">
        <v>285</v>
      </c>
      <c r="B8958" t="s">
        <v>74</v>
      </c>
      <c r="C8958">
        <f>IF(Calculator!$N285="",0,(Calculator!$N285-5.3)*IF(Calculator!$G285="Yes",1,0))</f>
      </c>
    </row>
    <row r="8959" spans="1:3" x14ac:dyDescent="0.25">
      <c r="A8959">
        <v>285</v>
      </c>
      <c r="B8959" t="s">
        <v>75</v>
      </c>
      <c r="C8959">
        <f>IF(Calculator!$N285="",0,(Calculator!$N285-5.3)*(1-IF(Calculator!$G285="Yes",1,0)))</f>
      </c>
    </row>
    <row r="8960" spans="1:3" x14ac:dyDescent="0.25">
      <c r="A8960">
        <v>285</v>
      </c>
      <c r="B8960" t="s">
        <v>76</v>
      </c>
      <c r="C8960">
        <f>IF(Calculator!$N285="",1,0)</f>
      </c>
    </row>
    <row r="8961" spans="1:3" x14ac:dyDescent="0.25">
      <c r="A8961">
        <v>285</v>
      </c>
      <c r="B8961" t="s">
        <v>77</v>
      </c>
      <c r="C8961">
        <f>1</f>
      </c>
    </row>
    <row r="8962" spans="1:3" x14ac:dyDescent="0.25">
      <c r="A8962">
        <v>286</v>
      </c>
      <c r="B8962" t="s">
        <v>47</v>
      </c>
      <c r="C8962">
        <f>(Calculator!$C286-55)/10</f>
      </c>
    </row>
    <row r="8963" spans="1:3" x14ac:dyDescent="0.25">
      <c r="A8963">
        <v>286</v>
      </c>
      <c r="B8963" t="s">
        <v>48</v>
      </c>
      <c r="C8963">
        <f>((Calculator!$C286-55)/10)^2</f>
      </c>
    </row>
    <row r="8964" spans="1:3" x14ac:dyDescent="0.25">
      <c r="A8964">
        <v>286</v>
      </c>
      <c r="B8964" t="s">
        <v>49</v>
      </c>
      <c r="C8964">
        <f>((Calculator!$D286-Calculator!$E286)*0.02586)-3.5</f>
      </c>
    </row>
    <row r="8965" spans="1:3" x14ac:dyDescent="0.25">
      <c r="A8965">
        <v>286</v>
      </c>
      <c r="B8965" t="s">
        <v>50</v>
      </c>
      <c r="C8965">
        <f>((Calculator!$E286*0.02586)-1.3)/0.3</f>
      </c>
    </row>
    <row r="8966" spans="1:3" x14ac:dyDescent="0.25">
      <c r="A8966">
        <v>286</v>
      </c>
      <c r="B8966" t="s">
        <v>51</v>
      </c>
      <c r="C8966">
        <f>(MIN(Calculator!$F286,110)-110)/20</f>
      </c>
    </row>
    <row r="8967" spans="1:3" x14ac:dyDescent="0.25">
      <c r="A8967">
        <v>286</v>
      </c>
      <c r="B8967" t="s">
        <v>52</v>
      </c>
      <c r="C8967">
        <f>(MAX(Calculator!$F286,110)-130)/20</f>
      </c>
    </row>
    <row r="8968" spans="1:3" x14ac:dyDescent="0.25">
      <c r="A8968">
        <v>286</v>
      </c>
      <c r="B8968" t="s">
        <v>17</v>
      </c>
      <c r="C8968">
        <f>IF(Calculator!$G286="Yes",1,0)</f>
      </c>
    </row>
    <row r="8969" spans="1:3" x14ac:dyDescent="0.25">
      <c r="A8969">
        <v>286</v>
      </c>
      <c r="B8969" t="s">
        <v>53</v>
      </c>
      <c r="C8969">
        <f>IF(Calculator!$H286="Yes",1,0)</f>
      </c>
    </row>
    <row r="8970" spans="1:3" x14ac:dyDescent="0.25">
      <c r="A8970">
        <v>286</v>
      </c>
      <c r="B8970" t="s">
        <v>54</v>
      </c>
      <c r="C8970">
        <f>(MIN(Calculator!$I286,30)-25)/5</f>
      </c>
    </row>
    <row r="8971" spans="1:3" x14ac:dyDescent="0.25">
      <c r="A8971">
        <v>286</v>
      </c>
      <c r="B8971" t="s">
        <v>55</v>
      </c>
      <c r="C8971">
        <f>(MAX(Calculator!$I286,30)-30)/5</f>
      </c>
    </row>
    <row r="8972" spans="1:3" x14ac:dyDescent="0.25">
      <c r="A8972">
        <v>286</v>
      </c>
      <c r="B8972" t="s">
        <v>56</v>
      </c>
      <c r="C8972">
        <f>(MIN(Calculator!$J286,60)-60)/-15</f>
      </c>
    </row>
    <row r="8973" spans="1:3" x14ac:dyDescent="0.25">
      <c r="A8973">
        <v>286</v>
      </c>
      <c r="B8973" t="s">
        <v>57</v>
      </c>
      <c r="C8973">
        <f>(MAX(Calculator!$J286,60)-90)/-15</f>
      </c>
    </row>
    <row r="8974" spans="1:3" x14ac:dyDescent="0.25">
      <c r="A8974">
        <v>286</v>
      </c>
      <c r="B8974" t="s">
        <v>58</v>
      </c>
      <c r="C8974">
        <f>IF(Calculator!$K286="Yes",1,0)</f>
      </c>
    </row>
    <row r="8975" spans="1:3" x14ac:dyDescent="0.25">
      <c r="A8975">
        <v>286</v>
      </c>
      <c r="B8975" t="s">
        <v>59</v>
      </c>
      <c r="C8975">
        <f>IF(Calculator!$L286="Yes",1,0)</f>
      </c>
    </row>
    <row r="8976" spans="1:3" x14ac:dyDescent="0.25">
      <c r="A8976">
        <v>286</v>
      </c>
      <c r="B8976" t="s">
        <v>60</v>
      </c>
      <c r="C8976">
        <f>((MAX(Calculator!$F286,110)-130)/20)*IF(Calculator!$K286="Yes",1,0)</f>
      </c>
    </row>
    <row r="8977" spans="1:3" x14ac:dyDescent="0.25">
      <c r="A8977">
        <v>286</v>
      </c>
      <c r="B8977" t="s">
        <v>61</v>
      </c>
      <c r="C8977">
        <f>((((Calculator!$D286-Calculator!$E286)*0.02586)-3.5))*IF(Calculator!$L286="Yes",1,0)</f>
      </c>
    </row>
    <row r="8978" spans="1:3" x14ac:dyDescent="0.25">
      <c r="A8978">
        <v>286</v>
      </c>
      <c r="B8978" t="s">
        <v>62</v>
      </c>
      <c r="C8978">
        <f>(((Calculator!$C286-55)/10)*(((((Calculator!$D286-Calculator!$E286)*0.02586)-3.5))))</f>
      </c>
    </row>
    <row r="8979" spans="1:3" x14ac:dyDescent="0.25">
      <c r="A8979">
        <v>286</v>
      </c>
      <c r="B8979" t="s">
        <v>63</v>
      </c>
      <c r="C8979">
        <f>(((Calculator!$C286-55)/10)*(((Calculator!$E286*0.02586)-1.3)/0.3))</f>
      </c>
    </row>
    <row r="8980" spans="1:3" x14ac:dyDescent="0.25">
      <c r="A8980">
        <v>286</v>
      </c>
      <c r="B8980" t="s">
        <v>64</v>
      </c>
      <c r="C8980">
        <f>(((Calculator!$C286-55)/10)*((MAX(Calculator!$F286,110)-130)/20))</f>
      </c>
    </row>
    <row r="8981" spans="1:3" x14ac:dyDescent="0.25">
      <c r="A8981">
        <v>286</v>
      </c>
      <c r="B8981" t="s">
        <v>65</v>
      </c>
      <c r="C8981">
        <f>(((Calculator!$C286-55)/10)*IF(Calculator!$G286="Yes",1,0))</f>
      </c>
    </row>
    <row r="8982" spans="1:3" x14ac:dyDescent="0.25">
      <c r="A8982">
        <v>286</v>
      </c>
      <c r="B8982" t="s">
        <v>66</v>
      </c>
      <c r="C8982">
        <f>(((Calculator!$C286-55)/10)*IF(Calculator!$H286="Yes",1,0))</f>
      </c>
    </row>
    <row r="8983" spans="1:3" x14ac:dyDescent="0.25">
      <c r="A8983">
        <v>286</v>
      </c>
      <c r="B8983" t="s">
        <v>67</v>
      </c>
      <c r="C8983">
        <f>(((Calculator!$C286-55)/10)*((MAX(Calculator!$I286,30)-30)/5))</f>
      </c>
    </row>
    <row r="8984" spans="1:3" x14ac:dyDescent="0.25">
      <c r="A8984">
        <v>286</v>
      </c>
      <c r="B8984" t="s">
        <v>68</v>
      </c>
      <c r="C8984">
        <f>(((Calculator!$C286-55)/10)*((MIN(Calculator!$J286,60)-60)/-15))</f>
      </c>
    </row>
    <row r="8985" spans="1:3" x14ac:dyDescent="0.25">
      <c r="A8985">
        <v>286</v>
      </c>
      <c r="B8985" t="s">
        <v>69</v>
      </c>
      <c r="C8985">
        <f>IF(AND(Calculator!$O286&lt;&gt;"",Calculator!$O286&gt;=4,Calculator!$O286&lt;=6),1,0)</f>
      </c>
    </row>
    <row r="8986" spans="1:3" x14ac:dyDescent="0.25">
      <c r="A8986">
        <v>286</v>
      </c>
      <c r="B8986" t="s">
        <v>70</v>
      </c>
      <c r="C8986">
        <f>IF(AND(Calculator!$O286&lt;&gt;"",Calculator!$O286&gt;=7,Calculator!$O286&lt;=10),1,0)</f>
      </c>
    </row>
    <row r="8987" spans="1:3" x14ac:dyDescent="0.25">
      <c r="A8987">
        <v>286</v>
      </c>
      <c r="B8987" t="s">
        <v>71</v>
      </c>
      <c r="C8987">
        <f>IF(Calculator!$O286="",1,0)</f>
      </c>
    </row>
    <row r="8988" spans="1:3" x14ac:dyDescent="0.25">
      <c r="A8988">
        <v>286</v>
      </c>
      <c r="B8988" t="s">
        <v>72</v>
      </c>
      <c r="C8988">
        <f>IF(OR(Calculator!$M286="",Calculator!$M286=0),0,LN(Calculator!$M286))</f>
      </c>
    </row>
    <row r="8989" spans="1:3" x14ac:dyDescent="0.25">
      <c r="A8989">
        <v>286</v>
      </c>
      <c r="B8989" t="s">
        <v>73</v>
      </c>
      <c r="C8989">
        <f>IF(Calculator!$M286="",1,0)</f>
      </c>
    </row>
    <row r="8990" spans="1:3" x14ac:dyDescent="0.25">
      <c r="A8990">
        <v>286</v>
      </c>
      <c r="B8990" t="s">
        <v>74</v>
      </c>
      <c r="C8990">
        <f>IF(Calculator!$N286="",0,(Calculator!$N286-5.3)*IF(Calculator!$G286="Yes",1,0))</f>
      </c>
    </row>
    <row r="8991" spans="1:3" x14ac:dyDescent="0.25">
      <c r="A8991">
        <v>286</v>
      </c>
      <c r="B8991" t="s">
        <v>75</v>
      </c>
      <c r="C8991">
        <f>IF(Calculator!$N286="",0,(Calculator!$N286-5.3)*(1-IF(Calculator!$G286="Yes",1,0)))</f>
      </c>
    </row>
    <row r="8992" spans="1:3" x14ac:dyDescent="0.25">
      <c r="A8992">
        <v>286</v>
      </c>
      <c r="B8992" t="s">
        <v>76</v>
      </c>
      <c r="C8992">
        <f>IF(Calculator!$N286="",1,0)</f>
      </c>
    </row>
    <row r="8993" spans="1:3" x14ac:dyDescent="0.25">
      <c r="A8993">
        <v>286</v>
      </c>
      <c r="B8993" t="s">
        <v>77</v>
      </c>
      <c r="C8993">
        <f>1</f>
      </c>
    </row>
    <row r="8994" spans="1:3" x14ac:dyDescent="0.25">
      <c r="A8994">
        <v>287</v>
      </c>
      <c r="B8994" t="s">
        <v>47</v>
      </c>
      <c r="C8994">
        <f>(Calculator!$C287-55)/10</f>
      </c>
    </row>
    <row r="8995" spans="1:3" x14ac:dyDescent="0.25">
      <c r="A8995">
        <v>287</v>
      </c>
      <c r="B8995" t="s">
        <v>48</v>
      </c>
      <c r="C8995">
        <f>((Calculator!$C287-55)/10)^2</f>
      </c>
    </row>
    <row r="8996" spans="1:3" x14ac:dyDescent="0.25">
      <c r="A8996">
        <v>287</v>
      </c>
      <c r="B8996" t="s">
        <v>49</v>
      </c>
      <c r="C8996">
        <f>((Calculator!$D287-Calculator!$E287)*0.02586)-3.5</f>
      </c>
    </row>
    <row r="8997" spans="1:3" x14ac:dyDescent="0.25">
      <c r="A8997">
        <v>287</v>
      </c>
      <c r="B8997" t="s">
        <v>50</v>
      </c>
      <c r="C8997">
        <f>((Calculator!$E287*0.02586)-1.3)/0.3</f>
      </c>
    </row>
    <row r="8998" spans="1:3" x14ac:dyDescent="0.25">
      <c r="A8998">
        <v>287</v>
      </c>
      <c r="B8998" t="s">
        <v>51</v>
      </c>
      <c r="C8998">
        <f>(MIN(Calculator!$F287,110)-110)/20</f>
      </c>
    </row>
    <row r="8999" spans="1:3" x14ac:dyDescent="0.25">
      <c r="A8999">
        <v>287</v>
      </c>
      <c r="B8999" t="s">
        <v>52</v>
      </c>
      <c r="C8999">
        <f>(MAX(Calculator!$F287,110)-130)/20</f>
      </c>
    </row>
    <row r="9000" spans="1:3" x14ac:dyDescent="0.25">
      <c r="A9000">
        <v>287</v>
      </c>
      <c r="B9000" t="s">
        <v>17</v>
      </c>
      <c r="C9000">
        <f>IF(Calculator!$G287="Yes",1,0)</f>
      </c>
    </row>
    <row r="9001" spans="1:3" x14ac:dyDescent="0.25">
      <c r="A9001">
        <v>287</v>
      </c>
      <c r="B9001" t="s">
        <v>53</v>
      </c>
      <c r="C9001">
        <f>IF(Calculator!$H287="Yes",1,0)</f>
      </c>
    </row>
    <row r="9002" spans="1:3" x14ac:dyDescent="0.25">
      <c r="A9002">
        <v>287</v>
      </c>
      <c r="B9002" t="s">
        <v>54</v>
      </c>
      <c r="C9002">
        <f>(MIN(Calculator!$I287,30)-25)/5</f>
      </c>
    </row>
    <row r="9003" spans="1:3" x14ac:dyDescent="0.25">
      <c r="A9003">
        <v>287</v>
      </c>
      <c r="B9003" t="s">
        <v>55</v>
      </c>
      <c r="C9003">
        <f>(MAX(Calculator!$I287,30)-30)/5</f>
      </c>
    </row>
    <row r="9004" spans="1:3" x14ac:dyDescent="0.25">
      <c r="A9004">
        <v>287</v>
      </c>
      <c r="B9004" t="s">
        <v>56</v>
      </c>
      <c r="C9004">
        <f>(MIN(Calculator!$J287,60)-60)/-15</f>
      </c>
    </row>
    <row r="9005" spans="1:3" x14ac:dyDescent="0.25">
      <c r="A9005">
        <v>287</v>
      </c>
      <c r="B9005" t="s">
        <v>57</v>
      </c>
      <c r="C9005">
        <f>(MAX(Calculator!$J287,60)-90)/-15</f>
      </c>
    </row>
    <row r="9006" spans="1:3" x14ac:dyDescent="0.25">
      <c r="A9006">
        <v>287</v>
      </c>
      <c r="B9006" t="s">
        <v>58</v>
      </c>
      <c r="C9006">
        <f>IF(Calculator!$K287="Yes",1,0)</f>
      </c>
    </row>
    <row r="9007" spans="1:3" x14ac:dyDescent="0.25">
      <c r="A9007">
        <v>287</v>
      </c>
      <c r="B9007" t="s">
        <v>59</v>
      </c>
      <c r="C9007">
        <f>IF(Calculator!$L287="Yes",1,0)</f>
      </c>
    </row>
    <row r="9008" spans="1:3" x14ac:dyDescent="0.25">
      <c r="A9008">
        <v>287</v>
      </c>
      <c r="B9008" t="s">
        <v>60</v>
      </c>
      <c r="C9008">
        <f>((MAX(Calculator!$F287,110)-130)/20)*IF(Calculator!$K287="Yes",1,0)</f>
      </c>
    </row>
    <row r="9009" spans="1:3" x14ac:dyDescent="0.25">
      <c r="A9009">
        <v>287</v>
      </c>
      <c r="B9009" t="s">
        <v>61</v>
      </c>
      <c r="C9009">
        <f>((((Calculator!$D287-Calculator!$E287)*0.02586)-3.5))*IF(Calculator!$L287="Yes",1,0)</f>
      </c>
    </row>
    <row r="9010" spans="1:3" x14ac:dyDescent="0.25">
      <c r="A9010">
        <v>287</v>
      </c>
      <c r="B9010" t="s">
        <v>62</v>
      </c>
      <c r="C9010">
        <f>(((Calculator!$C287-55)/10)*(((((Calculator!$D287-Calculator!$E287)*0.02586)-3.5))))</f>
      </c>
    </row>
    <row r="9011" spans="1:3" x14ac:dyDescent="0.25">
      <c r="A9011">
        <v>287</v>
      </c>
      <c r="B9011" t="s">
        <v>63</v>
      </c>
      <c r="C9011">
        <f>(((Calculator!$C287-55)/10)*(((Calculator!$E287*0.02586)-1.3)/0.3))</f>
      </c>
    </row>
    <row r="9012" spans="1:3" x14ac:dyDescent="0.25">
      <c r="A9012">
        <v>287</v>
      </c>
      <c r="B9012" t="s">
        <v>64</v>
      </c>
      <c r="C9012">
        <f>(((Calculator!$C287-55)/10)*((MAX(Calculator!$F287,110)-130)/20))</f>
      </c>
    </row>
    <row r="9013" spans="1:3" x14ac:dyDescent="0.25">
      <c r="A9013">
        <v>287</v>
      </c>
      <c r="B9013" t="s">
        <v>65</v>
      </c>
      <c r="C9013">
        <f>(((Calculator!$C287-55)/10)*IF(Calculator!$G287="Yes",1,0))</f>
      </c>
    </row>
    <row r="9014" spans="1:3" x14ac:dyDescent="0.25">
      <c r="A9014">
        <v>287</v>
      </c>
      <c r="B9014" t="s">
        <v>66</v>
      </c>
      <c r="C9014">
        <f>(((Calculator!$C287-55)/10)*IF(Calculator!$H287="Yes",1,0))</f>
      </c>
    </row>
    <row r="9015" spans="1:3" x14ac:dyDescent="0.25">
      <c r="A9015">
        <v>287</v>
      </c>
      <c r="B9015" t="s">
        <v>67</v>
      </c>
      <c r="C9015">
        <f>(((Calculator!$C287-55)/10)*((MAX(Calculator!$I287,30)-30)/5))</f>
      </c>
    </row>
    <row r="9016" spans="1:3" x14ac:dyDescent="0.25">
      <c r="A9016">
        <v>287</v>
      </c>
      <c r="B9016" t="s">
        <v>68</v>
      </c>
      <c r="C9016">
        <f>(((Calculator!$C287-55)/10)*((MIN(Calculator!$J287,60)-60)/-15))</f>
      </c>
    </row>
    <row r="9017" spans="1:3" x14ac:dyDescent="0.25">
      <c r="A9017">
        <v>287</v>
      </c>
      <c r="B9017" t="s">
        <v>69</v>
      </c>
      <c r="C9017">
        <f>IF(AND(Calculator!$O287&lt;&gt;"",Calculator!$O287&gt;=4,Calculator!$O287&lt;=6),1,0)</f>
      </c>
    </row>
    <row r="9018" spans="1:3" x14ac:dyDescent="0.25">
      <c r="A9018">
        <v>287</v>
      </c>
      <c r="B9018" t="s">
        <v>70</v>
      </c>
      <c r="C9018">
        <f>IF(AND(Calculator!$O287&lt;&gt;"",Calculator!$O287&gt;=7,Calculator!$O287&lt;=10),1,0)</f>
      </c>
    </row>
    <row r="9019" spans="1:3" x14ac:dyDescent="0.25">
      <c r="A9019">
        <v>287</v>
      </c>
      <c r="B9019" t="s">
        <v>71</v>
      </c>
      <c r="C9019">
        <f>IF(Calculator!$O287="",1,0)</f>
      </c>
    </row>
    <row r="9020" spans="1:3" x14ac:dyDescent="0.25">
      <c r="A9020">
        <v>287</v>
      </c>
      <c r="B9020" t="s">
        <v>72</v>
      </c>
      <c r="C9020">
        <f>IF(OR(Calculator!$M287="",Calculator!$M287=0),0,LN(Calculator!$M287))</f>
      </c>
    </row>
    <row r="9021" spans="1:3" x14ac:dyDescent="0.25">
      <c r="A9021">
        <v>287</v>
      </c>
      <c r="B9021" t="s">
        <v>73</v>
      </c>
      <c r="C9021">
        <f>IF(Calculator!$M287="",1,0)</f>
      </c>
    </row>
    <row r="9022" spans="1:3" x14ac:dyDescent="0.25">
      <c r="A9022">
        <v>287</v>
      </c>
      <c r="B9022" t="s">
        <v>74</v>
      </c>
      <c r="C9022">
        <f>IF(Calculator!$N287="",0,(Calculator!$N287-5.3)*IF(Calculator!$G287="Yes",1,0))</f>
      </c>
    </row>
    <row r="9023" spans="1:3" x14ac:dyDescent="0.25">
      <c r="A9023">
        <v>287</v>
      </c>
      <c r="B9023" t="s">
        <v>75</v>
      </c>
      <c r="C9023">
        <f>IF(Calculator!$N287="",0,(Calculator!$N287-5.3)*(1-IF(Calculator!$G287="Yes",1,0)))</f>
      </c>
    </row>
    <row r="9024" spans="1:3" x14ac:dyDescent="0.25">
      <c r="A9024">
        <v>287</v>
      </c>
      <c r="B9024" t="s">
        <v>76</v>
      </c>
      <c r="C9024">
        <f>IF(Calculator!$N287="",1,0)</f>
      </c>
    </row>
    <row r="9025" spans="1:3" x14ac:dyDescent="0.25">
      <c r="A9025">
        <v>287</v>
      </c>
      <c r="B9025" t="s">
        <v>77</v>
      </c>
      <c r="C9025">
        <f>1</f>
      </c>
    </row>
    <row r="9026" spans="1:3" x14ac:dyDescent="0.25">
      <c r="A9026">
        <v>288</v>
      </c>
      <c r="B9026" t="s">
        <v>47</v>
      </c>
      <c r="C9026">
        <f>(Calculator!$C288-55)/10</f>
      </c>
    </row>
    <row r="9027" spans="1:3" x14ac:dyDescent="0.25">
      <c r="A9027">
        <v>288</v>
      </c>
      <c r="B9027" t="s">
        <v>48</v>
      </c>
      <c r="C9027">
        <f>((Calculator!$C288-55)/10)^2</f>
      </c>
    </row>
    <row r="9028" spans="1:3" x14ac:dyDescent="0.25">
      <c r="A9028">
        <v>288</v>
      </c>
      <c r="B9028" t="s">
        <v>49</v>
      </c>
      <c r="C9028">
        <f>((Calculator!$D288-Calculator!$E288)*0.02586)-3.5</f>
      </c>
    </row>
    <row r="9029" spans="1:3" x14ac:dyDescent="0.25">
      <c r="A9029">
        <v>288</v>
      </c>
      <c r="B9029" t="s">
        <v>50</v>
      </c>
      <c r="C9029">
        <f>((Calculator!$E288*0.02586)-1.3)/0.3</f>
      </c>
    </row>
    <row r="9030" spans="1:3" x14ac:dyDescent="0.25">
      <c r="A9030">
        <v>288</v>
      </c>
      <c r="B9030" t="s">
        <v>51</v>
      </c>
      <c r="C9030">
        <f>(MIN(Calculator!$F288,110)-110)/20</f>
      </c>
    </row>
    <row r="9031" spans="1:3" x14ac:dyDescent="0.25">
      <c r="A9031">
        <v>288</v>
      </c>
      <c r="B9031" t="s">
        <v>52</v>
      </c>
      <c r="C9031">
        <f>(MAX(Calculator!$F288,110)-130)/20</f>
      </c>
    </row>
    <row r="9032" spans="1:3" x14ac:dyDescent="0.25">
      <c r="A9032">
        <v>288</v>
      </c>
      <c r="B9032" t="s">
        <v>17</v>
      </c>
      <c r="C9032">
        <f>IF(Calculator!$G288="Yes",1,0)</f>
      </c>
    </row>
    <row r="9033" spans="1:3" x14ac:dyDescent="0.25">
      <c r="A9033">
        <v>288</v>
      </c>
      <c r="B9033" t="s">
        <v>53</v>
      </c>
      <c r="C9033">
        <f>IF(Calculator!$H288="Yes",1,0)</f>
      </c>
    </row>
    <row r="9034" spans="1:3" x14ac:dyDescent="0.25">
      <c r="A9034">
        <v>288</v>
      </c>
      <c r="B9034" t="s">
        <v>54</v>
      </c>
      <c r="C9034">
        <f>(MIN(Calculator!$I288,30)-25)/5</f>
      </c>
    </row>
    <row r="9035" spans="1:3" x14ac:dyDescent="0.25">
      <c r="A9035">
        <v>288</v>
      </c>
      <c r="B9035" t="s">
        <v>55</v>
      </c>
      <c r="C9035">
        <f>(MAX(Calculator!$I288,30)-30)/5</f>
      </c>
    </row>
    <row r="9036" spans="1:3" x14ac:dyDescent="0.25">
      <c r="A9036">
        <v>288</v>
      </c>
      <c r="B9036" t="s">
        <v>56</v>
      </c>
      <c r="C9036">
        <f>(MIN(Calculator!$J288,60)-60)/-15</f>
      </c>
    </row>
    <row r="9037" spans="1:3" x14ac:dyDescent="0.25">
      <c r="A9037">
        <v>288</v>
      </c>
      <c r="B9037" t="s">
        <v>57</v>
      </c>
      <c r="C9037">
        <f>(MAX(Calculator!$J288,60)-90)/-15</f>
      </c>
    </row>
    <row r="9038" spans="1:3" x14ac:dyDescent="0.25">
      <c r="A9038">
        <v>288</v>
      </c>
      <c r="B9038" t="s">
        <v>58</v>
      </c>
      <c r="C9038">
        <f>IF(Calculator!$K288="Yes",1,0)</f>
      </c>
    </row>
    <row r="9039" spans="1:3" x14ac:dyDescent="0.25">
      <c r="A9039">
        <v>288</v>
      </c>
      <c r="B9039" t="s">
        <v>59</v>
      </c>
      <c r="C9039">
        <f>IF(Calculator!$L288="Yes",1,0)</f>
      </c>
    </row>
    <row r="9040" spans="1:3" x14ac:dyDescent="0.25">
      <c r="A9040">
        <v>288</v>
      </c>
      <c r="B9040" t="s">
        <v>60</v>
      </c>
      <c r="C9040">
        <f>((MAX(Calculator!$F288,110)-130)/20)*IF(Calculator!$K288="Yes",1,0)</f>
      </c>
    </row>
    <row r="9041" spans="1:3" x14ac:dyDescent="0.25">
      <c r="A9041">
        <v>288</v>
      </c>
      <c r="B9041" t="s">
        <v>61</v>
      </c>
      <c r="C9041">
        <f>((((Calculator!$D288-Calculator!$E288)*0.02586)-3.5))*IF(Calculator!$L288="Yes",1,0)</f>
      </c>
    </row>
    <row r="9042" spans="1:3" x14ac:dyDescent="0.25">
      <c r="A9042">
        <v>288</v>
      </c>
      <c r="B9042" t="s">
        <v>62</v>
      </c>
      <c r="C9042">
        <f>(((Calculator!$C288-55)/10)*(((((Calculator!$D288-Calculator!$E288)*0.02586)-3.5))))</f>
      </c>
    </row>
    <row r="9043" spans="1:3" x14ac:dyDescent="0.25">
      <c r="A9043">
        <v>288</v>
      </c>
      <c r="B9043" t="s">
        <v>63</v>
      </c>
      <c r="C9043">
        <f>(((Calculator!$C288-55)/10)*(((Calculator!$E288*0.02586)-1.3)/0.3))</f>
      </c>
    </row>
    <row r="9044" spans="1:3" x14ac:dyDescent="0.25">
      <c r="A9044">
        <v>288</v>
      </c>
      <c r="B9044" t="s">
        <v>64</v>
      </c>
      <c r="C9044">
        <f>(((Calculator!$C288-55)/10)*((MAX(Calculator!$F288,110)-130)/20))</f>
      </c>
    </row>
    <row r="9045" spans="1:3" x14ac:dyDescent="0.25">
      <c r="A9045">
        <v>288</v>
      </c>
      <c r="B9045" t="s">
        <v>65</v>
      </c>
      <c r="C9045">
        <f>(((Calculator!$C288-55)/10)*IF(Calculator!$G288="Yes",1,0))</f>
      </c>
    </row>
    <row r="9046" spans="1:3" x14ac:dyDescent="0.25">
      <c r="A9046">
        <v>288</v>
      </c>
      <c r="B9046" t="s">
        <v>66</v>
      </c>
      <c r="C9046">
        <f>(((Calculator!$C288-55)/10)*IF(Calculator!$H288="Yes",1,0))</f>
      </c>
    </row>
    <row r="9047" spans="1:3" x14ac:dyDescent="0.25">
      <c r="A9047">
        <v>288</v>
      </c>
      <c r="B9047" t="s">
        <v>67</v>
      </c>
      <c r="C9047">
        <f>(((Calculator!$C288-55)/10)*((MAX(Calculator!$I288,30)-30)/5))</f>
      </c>
    </row>
    <row r="9048" spans="1:3" x14ac:dyDescent="0.25">
      <c r="A9048">
        <v>288</v>
      </c>
      <c r="B9048" t="s">
        <v>68</v>
      </c>
      <c r="C9048">
        <f>(((Calculator!$C288-55)/10)*((MIN(Calculator!$J288,60)-60)/-15))</f>
      </c>
    </row>
    <row r="9049" spans="1:3" x14ac:dyDescent="0.25">
      <c r="A9049">
        <v>288</v>
      </c>
      <c r="B9049" t="s">
        <v>69</v>
      </c>
      <c r="C9049">
        <f>IF(AND(Calculator!$O288&lt;&gt;"",Calculator!$O288&gt;=4,Calculator!$O288&lt;=6),1,0)</f>
      </c>
    </row>
    <row r="9050" spans="1:3" x14ac:dyDescent="0.25">
      <c r="A9050">
        <v>288</v>
      </c>
      <c r="B9050" t="s">
        <v>70</v>
      </c>
      <c r="C9050">
        <f>IF(AND(Calculator!$O288&lt;&gt;"",Calculator!$O288&gt;=7,Calculator!$O288&lt;=10),1,0)</f>
      </c>
    </row>
    <row r="9051" spans="1:3" x14ac:dyDescent="0.25">
      <c r="A9051">
        <v>288</v>
      </c>
      <c r="B9051" t="s">
        <v>71</v>
      </c>
      <c r="C9051">
        <f>IF(Calculator!$O288="",1,0)</f>
      </c>
    </row>
    <row r="9052" spans="1:3" x14ac:dyDescent="0.25">
      <c r="A9052">
        <v>288</v>
      </c>
      <c r="B9052" t="s">
        <v>72</v>
      </c>
      <c r="C9052">
        <f>IF(OR(Calculator!$M288="",Calculator!$M288=0),0,LN(Calculator!$M288))</f>
      </c>
    </row>
    <row r="9053" spans="1:3" x14ac:dyDescent="0.25">
      <c r="A9053">
        <v>288</v>
      </c>
      <c r="B9053" t="s">
        <v>73</v>
      </c>
      <c r="C9053">
        <f>IF(Calculator!$M288="",1,0)</f>
      </c>
    </row>
    <row r="9054" spans="1:3" x14ac:dyDescent="0.25">
      <c r="A9054">
        <v>288</v>
      </c>
      <c r="B9054" t="s">
        <v>74</v>
      </c>
      <c r="C9054">
        <f>IF(Calculator!$N288="",0,(Calculator!$N288-5.3)*IF(Calculator!$G288="Yes",1,0))</f>
      </c>
    </row>
    <row r="9055" spans="1:3" x14ac:dyDescent="0.25">
      <c r="A9055">
        <v>288</v>
      </c>
      <c r="B9055" t="s">
        <v>75</v>
      </c>
      <c r="C9055">
        <f>IF(Calculator!$N288="",0,(Calculator!$N288-5.3)*(1-IF(Calculator!$G288="Yes",1,0)))</f>
      </c>
    </row>
    <row r="9056" spans="1:3" x14ac:dyDescent="0.25">
      <c r="A9056">
        <v>288</v>
      </c>
      <c r="B9056" t="s">
        <v>76</v>
      </c>
      <c r="C9056">
        <f>IF(Calculator!$N288="",1,0)</f>
      </c>
    </row>
    <row r="9057" spans="1:3" x14ac:dyDescent="0.25">
      <c r="A9057">
        <v>288</v>
      </c>
      <c r="B9057" t="s">
        <v>77</v>
      </c>
      <c r="C9057">
        <f>1</f>
      </c>
    </row>
    <row r="9058" spans="1:3" x14ac:dyDescent="0.25">
      <c r="A9058">
        <v>289</v>
      </c>
      <c r="B9058" t="s">
        <v>47</v>
      </c>
      <c r="C9058">
        <f>(Calculator!$C289-55)/10</f>
      </c>
    </row>
    <row r="9059" spans="1:3" x14ac:dyDescent="0.25">
      <c r="A9059">
        <v>289</v>
      </c>
      <c r="B9059" t="s">
        <v>48</v>
      </c>
      <c r="C9059">
        <f>((Calculator!$C289-55)/10)^2</f>
      </c>
    </row>
    <row r="9060" spans="1:3" x14ac:dyDescent="0.25">
      <c r="A9060">
        <v>289</v>
      </c>
      <c r="B9060" t="s">
        <v>49</v>
      </c>
      <c r="C9060">
        <f>((Calculator!$D289-Calculator!$E289)*0.02586)-3.5</f>
      </c>
    </row>
    <row r="9061" spans="1:3" x14ac:dyDescent="0.25">
      <c r="A9061">
        <v>289</v>
      </c>
      <c r="B9061" t="s">
        <v>50</v>
      </c>
      <c r="C9061">
        <f>((Calculator!$E289*0.02586)-1.3)/0.3</f>
      </c>
    </row>
    <row r="9062" spans="1:3" x14ac:dyDescent="0.25">
      <c r="A9062">
        <v>289</v>
      </c>
      <c r="B9062" t="s">
        <v>51</v>
      </c>
      <c r="C9062">
        <f>(MIN(Calculator!$F289,110)-110)/20</f>
      </c>
    </row>
    <row r="9063" spans="1:3" x14ac:dyDescent="0.25">
      <c r="A9063">
        <v>289</v>
      </c>
      <c r="B9063" t="s">
        <v>52</v>
      </c>
      <c r="C9063">
        <f>(MAX(Calculator!$F289,110)-130)/20</f>
      </c>
    </row>
    <row r="9064" spans="1:3" x14ac:dyDescent="0.25">
      <c r="A9064">
        <v>289</v>
      </c>
      <c r="B9064" t="s">
        <v>17</v>
      </c>
      <c r="C9064">
        <f>IF(Calculator!$G289="Yes",1,0)</f>
      </c>
    </row>
    <row r="9065" spans="1:3" x14ac:dyDescent="0.25">
      <c r="A9065">
        <v>289</v>
      </c>
      <c r="B9065" t="s">
        <v>53</v>
      </c>
      <c r="C9065">
        <f>IF(Calculator!$H289="Yes",1,0)</f>
      </c>
    </row>
    <row r="9066" spans="1:3" x14ac:dyDescent="0.25">
      <c r="A9066">
        <v>289</v>
      </c>
      <c r="B9066" t="s">
        <v>54</v>
      </c>
      <c r="C9066">
        <f>(MIN(Calculator!$I289,30)-25)/5</f>
      </c>
    </row>
    <row r="9067" spans="1:3" x14ac:dyDescent="0.25">
      <c r="A9067">
        <v>289</v>
      </c>
      <c r="B9067" t="s">
        <v>55</v>
      </c>
      <c r="C9067">
        <f>(MAX(Calculator!$I289,30)-30)/5</f>
      </c>
    </row>
    <row r="9068" spans="1:3" x14ac:dyDescent="0.25">
      <c r="A9068">
        <v>289</v>
      </c>
      <c r="B9068" t="s">
        <v>56</v>
      </c>
      <c r="C9068">
        <f>(MIN(Calculator!$J289,60)-60)/-15</f>
      </c>
    </row>
    <row r="9069" spans="1:3" x14ac:dyDescent="0.25">
      <c r="A9069">
        <v>289</v>
      </c>
      <c r="B9069" t="s">
        <v>57</v>
      </c>
      <c r="C9069">
        <f>(MAX(Calculator!$J289,60)-90)/-15</f>
      </c>
    </row>
    <row r="9070" spans="1:3" x14ac:dyDescent="0.25">
      <c r="A9070">
        <v>289</v>
      </c>
      <c r="B9070" t="s">
        <v>58</v>
      </c>
      <c r="C9070">
        <f>IF(Calculator!$K289="Yes",1,0)</f>
      </c>
    </row>
    <row r="9071" spans="1:3" x14ac:dyDescent="0.25">
      <c r="A9071">
        <v>289</v>
      </c>
      <c r="B9071" t="s">
        <v>59</v>
      </c>
      <c r="C9071">
        <f>IF(Calculator!$L289="Yes",1,0)</f>
      </c>
    </row>
    <row r="9072" spans="1:3" x14ac:dyDescent="0.25">
      <c r="A9072">
        <v>289</v>
      </c>
      <c r="B9072" t="s">
        <v>60</v>
      </c>
      <c r="C9072">
        <f>((MAX(Calculator!$F289,110)-130)/20)*IF(Calculator!$K289="Yes",1,0)</f>
      </c>
    </row>
    <row r="9073" spans="1:3" x14ac:dyDescent="0.25">
      <c r="A9073">
        <v>289</v>
      </c>
      <c r="B9073" t="s">
        <v>61</v>
      </c>
      <c r="C9073">
        <f>((((Calculator!$D289-Calculator!$E289)*0.02586)-3.5))*IF(Calculator!$L289="Yes",1,0)</f>
      </c>
    </row>
    <row r="9074" spans="1:3" x14ac:dyDescent="0.25">
      <c r="A9074">
        <v>289</v>
      </c>
      <c r="B9074" t="s">
        <v>62</v>
      </c>
      <c r="C9074">
        <f>(((Calculator!$C289-55)/10)*(((((Calculator!$D289-Calculator!$E289)*0.02586)-3.5))))</f>
      </c>
    </row>
    <row r="9075" spans="1:3" x14ac:dyDescent="0.25">
      <c r="A9075">
        <v>289</v>
      </c>
      <c r="B9075" t="s">
        <v>63</v>
      </c>
      <c r="C9075">
        <f>(((Calculator!$C289-55)/10)*(((Calculator!$E289*0.02586)-1.3)/0.3))</f>
      </c>
    </row>
    <row r="9076" spans="1:3" x14ac:dyDescent="0.25">
      <c r="A9076">
        <v>289</v>
      </c>
      <c r="B9076" t="s">
        <v>64</v>
      </c>
      <c r="C9076">
        <f>(((Calculator!$C289-55)/10)*((MAX(Calculator!$F289,110)-130)/20))</f>
      </c>
    </row>
    <row r="9077" spans="1:3" x14ac:dyDescent="0.25">
      <c r="A9077">
        <v>289</v>
      </c>
      <c r="B9077" t="s">
        <v>65</v>
      </c>
      <c r="C9077">
        <f>(((Calculator!$C289-55)/10)*IF(Calculator!$G289="Yes",1,0))</f>
      </c>
    </row>
    <row r="9078" spans="1:3" x14ac:dyDescent="0.25">
      <c r="A9078">
        <v>289</v>
      </c>
      <c r="B9078" t="s">
        <v>66</v>
      </c>
      <c r="C9078">
        <f>(((Calculator!$C289-55)/10)*IF(Calculator!$H289="Yes",1,0))</f>
      </c>
    </row>
    <row r="9079" spans="1:3" x14ac:dyDescent="0.25">
      <c r="A9079">
        <v>289</v>
      </c>
      <c r="B9079" t="s">
        <v>67</v>
      </c>
      <c r="C9079">
        <f>(((Calculator!$C289-55)/10)*((MAX(Calculator!$I289,30)-30)/5))</f>
      </c>
    </row>
    <row r="9080" spans="1:3" x14ac:dyDescent="0.25">
      <c r="A9080">
        <v>289</v>
      </c>
      <c r="B9080" t="s">
        <v>68</v>
      </c>
      <c r="C9080">
        <f>(((Calculator!$C289-55)/10)*((MIN(Calculator!$J289,60)-60)/-15))</f>
      </c>
    </row>
    <row r="9081" spans="1:3" x14ac:dyDescent="0.25">
      <c r="A9081">
        <v>289</v>
      </c>
      <c r="B9081" t="s">
        <v>69</v>
      </c>
      <c r="C9081">
        <f>IF(AND(Calculator!$O289&lt;&gt;"",Calculator!$O289&gt;=4,Calculator!$O289&lt;=6),1,0)</f>
      </c>
    </row>
    <row r="9082" spans="1:3" x14ac:dyDescent="0.25">
      <c r="A9082">
        <v>289</v>
      </c>
      <c r="B9082" t="s">
        <v>70</v>
      </c>
      <c r="C9082">
        <f>IF(AND(Calculator!$O289&lt;&gt;"",Calculator!$O289&gt;=7,Calculator!$O289&lt;=10),1,0)</f>
      </c>
    </row>
    <row r="9083" spans="1:3" x14ac:dyDescent="0.25">
      <c r="A9083">
        <v>289</v>
      </c>
      <c r="B9083" t="s">
        <v>71</v>
      </c>
      <c r="C9083">
        <f>IF(Calculator!$O289="",1,0)</f>
      </c>
    </row>
    <row r="9084" spans="1:3" x14ac:dyDescent="0.25">
      <c r="A9084">
        <v>289</v>
      </c>
      <c r="B9084" t="s">
        <v>72</v>
      </c>
      <c r="C9084">
        <f>IF(OR(Calculator!$M289="",Calculator!$M289=0),0,LN(Calculator!$M289))</f>
      </c>
    </row>
    <row r="9085" spans="1:3" x14ac:dyDescent="0.25">
      <c r="A9085">
        <v>289</v>
      </c>
      <c r="B9085" t="s">
        <v>73</v>
      </c>
      <c r="C9085">
        <f>IF(Calculator!$M289="",1,0)</f>
      </c>
    </row>
    <row r="9086" spans="1:3" x14ac:dyDescent="0.25">
      <c r="A9086">
        <v>289</v>
      </c>
      <c r="B9086" t="s">
        <v>74</v>
      </c>
      <c r="C9086">
        <f>IF(Calculator!$N289="",0,(Calculator!$N289-5.3)*IF(Calculator!$G289="Yes",1,0))</f>
      </c>
    </row>
    <row r="9087" spans="1:3" x14ac:dyDescent="0.25">
      <c r="A9087">
        <v>289</v>
      </c>
      <c r="B9087" t="s">
        <v>75</v>
      </c>
      <c r="C9087">
        <f>IF(Calculator!$N289="",0,(Calculator!$N289-5.3)*(1-IF(Calculator!$G289="Yes",1,0)))</f>
      </c>
    </row>
    <row r="9088" spans="1:3" x14ac:dyDescent="0.25">
      <c r="A9088">
        <v>289</v>
      </c>
      <c r="B9088" t="s">
        <v>76</v>
      </c>
      <c r="C9088">
        <f>IF(Calculator!$N289="",1,0)</f>
      </c>
    </row>
    <row r="9089" spans="1:3" x14ac:dyDescent="0.25">
      <c r="A9089">
        <v>289</v>
      </c>
      <c r="B9089" t="s">
        <v>77</v>
      </c>
      <c r="C9089">
        <f>1</f>
      </c>
    </row>
    <row r="9090" spans="1:3" x14ac:dyDescent="0.25">
      <c r="A9090">
        <v>290</v>
      </c>
      <c r="B9090" t="s">
        <v>47</v>
      </c>
      <c r="C9090">
        <f>(Calculator!$C290-55)/10</f>
      </c>
    </row>
    <row r="9091" spans="1:3" x14ac:dyDescent="0.25">
      <c r="A9091">
        <v>290</v>
      </c>
      <c r="B9091" t="s">
        <v>48</v>
      </c>
      <c r="C9091">
        <f>((Calculator!$C290-55)/10)^2</f>
      </c>
    </row>
    <row r="9092" spans="1:3" x14ac:dyDescent="0.25">
      <c r="A9092">
        <v>290</v>
      </c>
      <c r="B9092" t="s">
        <v>49</v>
      </c>
      <c r="C9092">
        <f>((Calculator!$D290-Calculator!$E290)*0.02586)-3.5</f>
      </c>
    </row>
    <row r="9093" spans="1:3" x14ac:dyDescent="0.25">
      <c r="A9093">
        <v>290</v>
      </c>
      <c r="B9093" t="s">
        <v>50</v>
      </c>
      <c r="C9093">
        <f>((Calculator!$E290*0.02586)-1.3)/0.3</f>
      </c>
    </row>
    <row r="9094" spans="1:3" x14ac:dyDescent="0.25">
      <c r="A9094">
        <v>290</v>
      </c>
      <c r="B9094" t="s">
        <v>51</v>
      </c>
      <c r="C9094">
        <f>(MIN(Calculator!$F290,110)-110)/20</f>
      </c>
    </row>
    <row r="9095" spans="1:3" x14ac:dyDescent="0.25">
      <c r="A9095">
        <v>290</v>
      </c>
      <c r="B9095" t="s">
        <v>52</v>
      </c>
      <c r="C9095">
        <f>(MAX(Calculator!$F290,110)-130)/20</f>
      </c>
    </row>
    <row r="9096" spans="1:3" x14ac:dyDescent="0.25">
      <c r="A9096">
        <v>290</v>
      </c>
      <c r="B9096" t="s">
        <v>17</v>
      </c>
      <c r="C9096">
        <f>IF(Calculator!$G290="Yes",1,0)</f>
      </c>
    </row>
    <row r="9097" spans="1:3" x14ac:dyDescent="0.25">
      <c r="A9097">
        <v>290</v>
      </c>
      <c r="B9097" t="s">
        <v>53</v>
      </c>
      <c r="C9097">
        <f>IF(Calculator!$H290="Yes",1,0)</f>
      </c>
    </row>
    <row r="9098" spans="1:3" x14ac:dyDescent="0.25">
      <c r="A9098">
        <v>290</v>
      </c>
      <c r="B9098" t="s">
        <v>54</v>
      </c>
      <c r="C9098">
        <f>(MIN(Calculator!$I290,30)-25)/5</f>
      </c>
    </row>
    <row r="9099" spans="1:3" x14ac:dyDescent="0.25">
      <c r="A9099">
        <v>290</v>
      </c>
      <c r="B9099" t="s">
        <v>55</v>
      </c>
      <c r="C9099">
        <f>(MAX(Calculator!$I290,30)-30)/5</f>
      </c>
    </row>
    <row r="9100" spans="1:3" x14ac:dyDescent="0.25">
      <c r="A9100">
        <v>290</v>
      </c>
      <c r="B9100" t="s">
        <v>56</v>
      </c>
      <c r="C9100">
        <f>(MIN(Calculator!$J290,60)-60)/-15</f>
      </c>
    </row>
    <row r="9101" spans="1:3" x14ac:dyDescent="0.25">
      <c r="A9101">
        <v>290</v>
      </c>
      <c r="B9101" t="s">
        <v>57</v>
      </c>
      <c r="C9101">
        <f>(MAX(Calculator!$J290,60)-90)/-15</f>
      </c>
    </row>
    <row r="9102" spans="1:3" x14ac:dyDescent="0.25">
      <c r="A9102">
        <v>290</v>
      </c>
      <c r="B9102" t="s">
        <v>58</v>
      </c>
      <c r="C9102">
        <f>IF(Calculator!$K290="Yes",1,0)</f>
      </c>
    </row>
    <row r="9103" spans="1:3" x14ac:dyDescent="0.25">
      <c r="A9103">
        <v>290</v>
      </c>
      <c r="B9103" t="s">
        <v>59</v>
      </c>
      <c r="C9103">
        <f>IF(Calculator!$L290="Yes",1,0)</f>
      </c>
    </row>
    <row r="9104" spans="1:3" x14ac:dyDescent="0.25">
      <c r="A9104">
        <v>290</v>
      </c>
      <c r="B9104" t="s">
        <v>60</v>
      </c>
      <c r="C9104">
        <f>((MAX(Calculator!$F290,110)-130)/20)*IF(Calculator!$K290="Yes",1,0)</f>
      </c>
    </row>
    <row r="9105" spans="1:3" x14ac:dyDescent="0.25">
      <c r="A9105">
        <v>290</v>
      </c>
      <c r="B9105" t="s">
        <v>61</v>
      </c>
      <c r="C9105">
        <f>((((Calculator!$D290-Calculator!$E290)*0.02586)-3.5))*IF(Calculator!$L290="Yes",1,0)</f>
      </c>
    </row>
    <row r="9106" spans="1:3" x14ac:dyDescent="0.25">
      <c r="A9106">
        <v>290</v>
      </c>
      <c r="B9106" t="s">
        <v>62</v>
      </c>
      <c r="C9106">
        <f>(((Calculator!$C290-55)/10)*(((((Calculator!$D290-Calculator!$E290)*0.02586)-3.5))))</f>
      </c>
    </row>
    <row r="9107" spans="1:3" x14ac:dyDescent="0.25">
      <c r="A9107">
        <v>290</v>
      </c>
      <c r="B9107" t="s">
        <v>63</v>
      </c>
      <c r="C9107">
        <f>(((Calculator!$C290-55)/10)*(((Calculator!$E290*0.02586)-1.3)/0.3))</f>
      </c>
    </row>
    <row r="9108" spans="1:3" x14ac:dyDescent="0.25">
      <c r="A9108">
        <v>290</v>
      </c>
      <c r="B9108" t="s">
        <v>64</v>
      </c>
      <c r="C9108">
        <f>(((Calculator!$C290-55)/10)*((MAX(Calculator!$F290,110)-130)/20))</f>
      </c>
    </row>
    <row r="9109" spans="1:3" x14ac:dyDescent="0.25">
      <c r="A9109">
        <v>290</v>
      </c>
      <c r="B9109" t="s">
        <v>65</v>
      </c>
      <c r="C9109">
        <f>(((Calculator!$C290-55)/10)*IF(Calculator!$G290="Yes",1,0))</f>
      </c>
    </row>
    <row r="9110" spans="1:3" x14ac:dyDescent="0.25">
      <c r="A9110">
        <v>290</v>
      </c>
      <c r="B9110" t="s">
        <v>66</v>
      </c>
      <c r="C9110">
        <f>(((Calculator!$C290-55)/10)*IF(Calculator!$H290="Yes",1,0))</f>
      </c>
    </row>
    <row r="9111" spans="1:3" x14ac:dyDescent="0.25">
      <c r="A9111">
        <v>290</v>
      </c>
      <c r="B9111" t="s">
        <v>67</v>
      </c>
      <c r="C9111">
        <f>(((Calculator!$C290-55)/10)*((MAX(Calculator!$I290,30)-30)/5))</f>
      </c>
    </row>
    <row r="9112" spans="1:3" x14ac:dyDescent="0.25">
      <c r="A9112">
        <v>290</v>
      </c>
      <c r="B9112" t="s">
        <v>68</v>
      </c>
      <c r="C9112">
        <f>(((Calculator!$C290-55)/10)*((MIN(Calculator!$J290,60)-60)/-15))</f>
      </c>
    </row>
    <row r="9113" spans="1:3" x14ac:dyDescent="0.25">
      <c r="A9113">
        <v>290</v>
      </c>
      <c r="B9113" t="s">
        <v>69</v>
      </c>
      <c r="C9113">
        <f>IF(AND(Calculator!$O290&lt;&gt;"",Calculator!$O290&gt;=4,Calculator!$O290&lt;=6),1,0)</f>
      </c>
    </row>
    <row r="9114" spans="1:3" x14ac:dyDescent="0.25">
      <c r="A9114">
        <v>290</v>
      </c>
      <c r="B9114" t="s">
        <v>70</v>
      </c>
      <c r="C9114">
        <f>IF(AND(Calculator!$O290&lt;&gt;"",Calculator!$O290&gt;=7,Calculator!$O290&lt;=10),1,0)</f>
      </c>
    </row>
    <row r="9115" spans="1:3" x14ac:dyDescent="0.25">
      <c r="A9115">
        <v>290</v>
      </c>
      <c r="B9115" t="s">
        <v>71</v>
      </c>
      <c r="C9115">
        <f>IF(Calculator!$O290="",1,0)</f>
      </c>
    </row>
    <row r="9116" spans="1:3" x14ac:dyDescent="0.25">
      <c r="A9116">
        <v>290</v>
      </c>
      <c r="B9116" t="s">
        <v>72</v>
      </c>
      <c r="C9116">
        <f>IF(OR(Calculator!$M290="",Calculator!$M290=0),0,LN(Calculator!$M290))</f>
      </c>
    </row>
    <row r="9117" spans="1:3" x14ac:dyDescent="0.25">
      <c r="A9117">
        <v>290</v>
      </c>
      <c r="B9117" t="s">
        <v>73</v>
      </c>
      <c r="C9117">
        <f>IF(Calculator!$M290="",1,0)</f>
      </c>
    </row>
    <row r="9118" spans="1:3" x14ac:dyDescent="0.25">
      <c r="A9118">
        <v>290</v>
      </c>
      <c r="B9118" t="s">
        <v>74</v>
      </c>
      <c r="C9118">
        <f>IF(Calculator!$N290="",0,(Calculator!$N290-5.3)*IF(Calculator!$G290="Yes",1,0))</f>
      </c>
    </row>
    <row r="9119" spans="1:3" x14ac:dyDescent="0.25">
      <c r="A9119">
        <v>290</v>
      </c>
      <c r="B9119" t="s">
        <v>75</v>
      </c>
      <c r="C9119">
        <f>IF(Calculator!$N290="",0,(Calculator!$N290-5.3)*(1-IF(Calculator!$G290="Yes",1,0)))</f>
      </c>
    </row>
    <row r="9120" spans="1:3" x14ac:dyDescent="0.25">
      <c r="A9120">
        <v>290</v>
      </c>
      <c r="B9120" t="s">
        <v>76</v>
      </c>
      <c r="C9120">
        <f>IF(Calculator!$N290="",1,0)</f>
      </c>
    </row>
    <row r="9121" spans="1:3" x14ac:dyDescent="0.25">
      <c r="A9121">
        <v>290</v>
      </c>
      <c r="B9121" t="s">
        <v>77</v>
      </c>
      <c r="C9121">
        <f>1</f>
      </c>
    </row>
    <row r="9122" spans="1:3" x14ac:dyDescent="0.25">
      <c r="A9122">
        <v>291</v>
      </c>
      <c r="B9122" t="s">
        <v>47</v>
      </c>
      <c r="C9122">
        <f>(Calculator!$C291-55)/10</f>
      </c>
    </row>
    <row r="9123" spans="1:3" x14ac:dyDescent="0.25">
      <c r="A9123">
        <v>291</v>
      </c>
      <c r="B9123" t="s">
        <v>48</v>
      </c>
      <c r="C9123">
        <f>((Calculator!$C291-55)/10)^2</f>
      </c>
    </row>
    <row r="9124" spans="1:3" x14ac:dyDescent="0.25">
      <c r="A9124">
        <v>291</v>
      </c>
      <c r="B9124" t="s">
        <v>49</v>
      </c>
      <c r="C9124">
        <f>((Calculator!$D291-Calculator!$E291)*0.02586)-3.5</f>
      </c>
    </row>
    <row r="9125" spans="1:3" x14ac:dyDescent="0.25">
      <c r="A9125">
        <v>291</v>
      </c>
      <c r="B9125" t="s">
        <v>50</v>
      </c>
      <c r="C9125">
        <f>((Calculator!$E291*0.02586)-1.3)/0.3</f>
      </c>
    </row>
    <row r="9126" spans="1:3" x14ac:dyDescent="0.25">
      <c r="A9126">
        <v>291</v>
      </c>
      <c r="B9126" t="s">
        <v>51</v>
      </c>
      <c r="C9126">
        <f>(MIN(Calculator!$F291,110)-110)/20</f>
      </c>
    </row>
    <row r="9127" spans="1:3" x14ac:dyDescent="0.25">
      <c r="A9127">
        <v>291</v>
      </c>
      <c r="B9127" t="s">
        <v>52</v>
      </c>
      <c r="C9127">
        <f>(MAX(Calculator!$F291,110)-130)/20</f>
      </c>
    </row>
    <row r="9128" spans="1:3" x14ac:dyDescent="0.25">
      <c r="A9128">
        <v>291</v>
      </c>
      <c r="B9128" t="s">
        <v>17</v>
      </c>
      <c r="C9128">
        <f>IF(Calculator!$G291="Yes",1,0)</f>
      </c>
    </row>
    <row r="9129" spans="1:3" x14ac:dyDescent="0.25">
      <c r="A9129">
        <v>291</v>
      </c>
      <c r="B9129" t="s">
        <v>53</v>
      </c>
      <c r="C9129">
        <f>IF(Calculator!$H291="Yes",1,0)</f>
      </c>
    </row>
    <row r="9130" spans="1:3" x14ac:dyDescent="0.25">
      <c r="A9130">
        <v>291</v>
      </c>
      <c r="B9130" t="s">
        <v>54</v>
      </c>
      <c r="C9130">
        <f>(MIN(Calculator!$I291,30)-25)/5</f>
      </c>
    </row>
    <row r="9131" spans="1:3" x14ac:dyDescent="0.25">
      <c r="A9131">
        <v>291</v>
      </c>
      <c r="B9131" t="s">
        <v>55</v>
      </c>
      <c r="C9131">
        <f>(MAX(Calculator!$I291,30)-30)/5</f>
      </c>
    </row>
    <row r="9132" spans="1:3" x14ac:dyDescent="0.25">
      <c r="A9132">
        <v>291</v>
      </c>
      <c r="B9132" t="s">
        <v>56</v>
      </c>
      <c r="C9132">
        <f>(MIN(Calculator!$J291,60)-60)/-15</f>
      </c>
    </row>
    <row r="9133" spans="1:3" x14ac:dyDescent="0.25">
      <c r="A9133">
        <v>291</v>
      </c>
      <c r="B9133" t="s">
        <v>57</v>
      </c>
      <c r="C9133">
        <f>(MAX(Calculator!$J291,60)-90)/-15</f>
      </c>
    </row>
    <row r="9134" spans="1:3" x14ac:dyDescent="0.25">
      <c r="A9134">
        <v>291</v>
      </c>
      <c r="B9134" t="s">
        <v>58</v>
      </c>
      <c r="C9134">
        <f>IF(Calculator!$K291="Yes",1,0)</f>
      </c>
    </row>
    <row r="9135" spans="1:3" x14ac:dyDescent="0.25">
      <c r="A9135">
        <v>291</v>
      </c>
      <c r="B9135" t="s">
        <v>59</v>
      </c>
      <c r="C9135">
        <f>IF(Calculator!$L291="Yes",1,0)</f>
      </c>
    </row>
    <row r="9136" spans="1:3" x14ac:dyDescent="0.25">
      <c r="A9136">
        <v>291</v>
      </c>
      <c r="B9136" t="s">
        <v>60</v>
      </c>
      <c r="C9136">
        <f>((MAX(Calculator!$F291,110)-130)/20)*IF(Calculator!$K291="Yes",1,0)</f>
      </c>
    </row>
    <row r="9137" spans="1:3" x14ac:dyDescent="0.25">
      <c r="A9137">
        <v>291</v>
      </c>
      <c r="B9137" t="s">
        <v>61</v>
      </c>
      <c r="C9137">
        <f>((((Calculator!$D291-Calculator!$E291)*0.02586)-3.5))*IF(Calculator!$L291="Yes",1,0)</f>
      </c>
    </row>
    <row r="9138" spans="1:3" x14ac:dyDescent="0.25">
      <c r="A9138">
        <v>291</v>
      </c>
      <c r="B9138" t="s">
        <v>62</v>
      </c>
      <c r="C9138">
        <f>(((Calculator!$C291-55)/10)*(((((Calculator!$D291-Calculator!$E291)*0.02586)-3.5))))</f>
      </c>
    </row>
    <row r="9139" spans="1:3" x14ac:dyDescent="0.25">
      <c r="A9139">
        <v>291</v>
      </c>
      <c r="B9139" t="s">
        <v>63</v>
      </c>
      <c r="C9139">
        <f>(((Calculator!$C291-55)/10)*(((Calculator!$E291*0.02586)-1.3)/0.3))</f>
      </c>
    </row>
    <row r="9140" spans="1:3" x14ac:dyDescent="0.25">
      <c r="A9140">
        <v>291</v>
      </c>
      <c r="B9140" t="s">
        <v>64</v>
      </c>
      <c r="C9140">
        <f>(((Calculator!$C291-55)/10)*((MAX(Calculator!$F291,110)-130)/20))</f>
      </c>
    </row>
    <row r="9141" spans="1:3" x14ac:dyDescent="0.25">
      <c r="A9141">
        <v>291</v>
      </c>
      <c r="B9141" t="s">
        <v>65</v>
      </c>
      <c r="C9141">
        <f>(((Calculator!$C291-55)/10)*IF(Calculator!$G291="Yes",1,0))</f>
      </c>
    </row>
    <row r="9142" spans="1:3" x14ac:dyDescent="0.25">
      <c r="A9142">
        <v>291</v>
      </c>
      <c r="B9142" t="s">
        <v>66</v>
      </c>
      <c r="C9142">
        <f>(((Calculator!$C291-55)/10)*IF(Calculator!$H291="Yes",1,0))</f>
      </c>
    </row>
    <row r="9143" spans="1:3" x14ac:dyDescent="0.25">
      <c r="A9143">
        <v>291</v>
      </c>
      <c r="B9143" t="s">
        <v>67</v>
      </c>
      <c r="C9143">
        <f>(((Calculator!$C291-55)/10)*((MAX(Calculator!$I291,30)-30)/5))</f>
      </c>
    </row>
    <row r="9144" spans="1:3" x14ac:dyDescent="0.25">
      <c r="A9144">
        <v>291</v>
      </c>
      <c r="B9144" t="s">
        <v>68</v>
      </c>
      <c r="C9144">
        <f>(((Calculator!$C291-55)/10)*((MIN(Calculator!$J291,60)-60)/-15))</f>
      </c>
    </row>
    <row r="9145" spans="1:3" x14ac:dyDescent="0.25">
      <c r="A9145">
        <v>291</v>
      </c>
      <c r="B9145" t="s">
        <v>69</v>
      </c>
      <c r="C9145">
        <f>IF(AND(Calculator!$O291&lt;&gt;"",Calculator!$O291&gt;=4,Calculator!$O291&lt;=6),1,0)</f>
      </c>
    </row>
    <row r="9146" spans="1:3" x14ac:dyDescent="0.25">
      <c r="A9146">
        <v>291</v>
      </c>
      <c r="B9146" t="s">
        <v>70</v>
      </c>
      <c r="C9146">
        <f>IF(AND(Calculator!$O291&lt;&gt;"",Calculator!$O291&gt;=7,Calculator!$O291&lt;=10),1,0)</f>
      </c>
    </row>
    <row r="9147" spans="1:3" x14ac:dyDescent="0.25">
      <c r="A9147">
        <v>291</v>
      </c>
      <c r="B9147" t="s">
        <v>71</v>
      </c>
      <c r="C9147">
        <f>IF(Calculator!$O291="",1,0)</f>
      </c>
    </row>
    <row r="9148" spans="1:3" x14ac:dyDescent="0.25">
      <c r="A9148">
        <v>291</v>
      </c>
      <c r="B9148" t="s">
        <v>72</v>
      </c>
      <c r="C9148">
        <f>IF(OR(Calculator!$M291="",Calculator!$M291=0),0,LN(Calculator!$M291))</f>
      </c>
    </row>
    <row r="9149" spans="1:3" x14ac:dyDescent="0.25">
      <c r="A9149">
        <v>291</v>
      </c>
      <c r="B9149" t="s">
        <v>73</v>
      </c>
      <c r="C9149">
        <f>IF(Calculator!$M291="",1,0)</f>
      </c>
    </row>
    <row r="9150" spans="1:3" x14ac:dyDescent="0.25">
      <c r="A9150">
        <v>291</v>
      </c>
      <c r="B9150" t="s">
        <v>74</v>
      </c>
      <c r="C9150">
        <f>IF(Calculator!$N291="",0,(Calculator!$N291-5.3)*IF(Calculator!$G291="Yes",1,0))</f>
      </c>
    </row>
    <row r="9151" spans="1:3" x14ac:dyDescent="0.25">
      <c r="A9151">
        <v>291</v>
      </c>
      <c r="B9151" t="s">
        <v>75</v>
      </c>
      <c r="C9151">
        <f>IF(Calculator!$N291="",0,(Calculator!$N291-5.3)*(1-IF(Calculator!$G291="Yes",1,0)))</f>
      </c>
    </row>
    <row r="9152" spans="1:3" x14ac:dyDescent="0.25">
      <c r="A9152">
        <v>291</v>
      </c>
      <c r="B9152" t="s">
        <v>76</v>
      </c>
      <c r="C9152">
        <f>IF(Calculator!$N291="",1,0)</f>
      </c>
    </row>
    <row r="9153" spans="1:3" x14ac:dyDescent="0.25">
      <c r="A9153">
        <v>291</v>
      </c>
      <c r="B9153" t="s">
        <v>77</v>
      </c>
      <c r="C9153">
        <f>1</f>
      </c>
    </row>
    <row r="9154" spans="1:3" x14ac:dyDescent="0.25">
      <c r="A9154">
        <v>292</v>
      </c>
      <c r="B9154" t="s">
        <v>47</v>
      </c>
      <c r="C9154">
        <f>(Calculator!$C292-55)/10</f>
      </c>
    </row>
    <row r="9155" spans="1:3" x14ac:dyDescent="0.25">
      <c r="A9155">
        <v>292</v>
      </c>
      <c r="B9155" t="s">
        <v>48</v>
      </c>
      <c r="C9155">
        <f>((Calculator!$C292-55)/10)^2</f>
      </c>
    </row>
    <row r="9156" spans="1:3" x14ac:dyDescent="0.25">
      <c r="A9156">
        <v>292</v>
      </c>
      <c r="B9156" t="s">
        <v>49</v>
      </c>
      <c r="C9156">
        <f>((Calculator!$D292-Calculator!$E292)*0.02586)-3.5</f>
      </c>
    </row>
    <row r="9157" spans="1:3" x14ac:dyDescent="0.25">
      <c r="A9157">
        <v>292</v>
      </c>
      <c r="B9157" t="s">
        <v>50</v>
      </c>
      <c r="C9157">
        <f>((Calculator!$E292*0.02586)-1.3)/0.3</f>
      </c>
    </row>
    <row r="9158" spans="1:3" x14ac:dyDescent="0.25">
      <c r="A9158">
        <v>292</v>
      </c>
      <c r="B9158" t="s">
        <v>51</v>
      </c>
      <c r="C9158">
        <f>(MIN(Calculator!$F292,110)-110)/20</f>
      </c>
    </row>
    <row r="9159" spans="1:3" x14ac:dyDescent="0.25">
      <c r="A9159">
        <v>292</v>
      </c>
      <c r="B9159" t="s">
        <v>52</v>
      </c>
      <c r="C9159">
        <f>(MAX(Calculator!$F292,110)-130)/20</f>
      </c>
    </row>
    <row r="9160" spans="1:3" x14ac:dyDescent="0.25">
      <c r="A9160">
        <v>292</v>
      </c>
      <c r="B9160" t="s">
        <v>17</v>
      </c>
      <c r="C9160">
        <f>IF(Calculator!$G292="Yes",1,0)</f>
      </c>
    </row>
    <row r="9161" spans="1:3" x14ac:dyDescent="0.25">
      <c r="A9161">
        <v>292</v>
      </c>
      <c r="B9161" t="s">
        <v>53</v>
      </c>
      <c r="C9161">
        <f>IF(Calculator!$H292="Yes",1,0)</f>
      </c>
    </row>
    <row r="9162" spans="1:3" x14ac:dyDescent="0.25">
      <c r="A9162">
        <v>292</v>
      </c>
      <c r="B9162" t="s">
        <v>54</v>
      </c>
      <c r="C9162">
        <f>(MIN(Calculator!$I292,30)-25)/5</f>
      </c>
    </row>
    <row r="9163" spans="1:3" x14ac:dyDescent="0.25">
      <c r="A9163">
        <v>292</v>
      </c>
      <c r="B9163" t="s">
        <v>55</v>
      </c>
      <c r="C9163">
        <f>(MAX(Calculator!$I292,30)-30)/5</f>
      </c>
    </row>
    <row r="9164" spans="1:3" x14ac:dyDescent="0.25">
      <c r="A9164">
        <v>292</v>
      </c>
      <c r="B9164" t="s">
        <v>56</v>
      </c>
      <c r="C9164">
        <f>(MIN(Calculator!$J292,60)-60)/-15</f>
      </c>
    </row>
    <row r="9165" spans="1:3" x14ac:dyDescent="0.25">
      <c r="A9165">
        <v>292</v>
      </c>
      <c r="B9165" t="s">
        <v>57</v>
      </c>
      <c r="C9165">
        <f>(MAX(Calculator!$J292,60)-90)/-15</f>
      </c>
    </row>
    <row r="9166" spans="1:3" x14ac:dyDescent="0.25">
      <c r="A9166">
        <v>292</v>
      </c>
      <c r="B9166" t="s">
        <v>58</v>
      </c>
      <c r="C9166">
        <f>IF(Calculator!$K292="Yes",1,0)</f>
      </c>
    </row>
    <row r="9167" spans="1:3" x14ac:dyDescent="0.25">
      <c r="A9167">
        <v>292</v>
      </c>
      <c r="B9167" t="s">
        <v>59</v>
      </c>
      <c r="C9167">
        <f>IF(Calculator!$L292="Yes",1,0)</f>
      </c>
    </row>
    <row r="9168" spans="1:3" x14ac:dyDescent="0.25">
      <c r="A9168">
        <v>292</v>
      </c>
      <c r="B9168" t="s">
        <v>60</v>
      </c>
      <c r="C9168">
        <f>((MAX(Calculator!$F292,110)-130)/20)*IF(Calculator!$K292="Yes",1,0)</f>
      </c>
    </row>
    <row r="9169" spans="1:3" x14ac:dyDescent="0.25">
      <c r="A9169">
        <v>292</v>
      </c>
      <c r="B9169" t="s">
        <v>61</v>
      </c>
      <c r="C9169">
        <f>((((Calculator!$D292-Calculator!$E292)*0.02586)-3.5))*IF(Calculator!$L292="Yes",1,0)</f>
      </c>
    </row>
    <row r="9170" spans="1:3" x14ac:dyDescent="0.25">
      <c r="A9170">
        <v>292</v>
      </c>
      <c r="B9170" t="s">
        <v>62</v>
      </c>
      <c r="C9170">
        <f>(((Calculator!$C292-55)/10)*(((((Calculator!$D292-Calculator!$E292)*0.02586)-3.5))))</f>
      </c>
    </row>
    <row r="9171" spans="1:3" x14ac:dyDescent="0.25">
      <c r="A9171">
        <v>292</v>
      </c>
      <c r="B9171" t="s">
        <v>63</v>
      </c>
      <c r="C9171">
        <f>(((Calculator!$C292-55)/10)*(((Calculator!$E292*0.02586)-1.3)/0.3))</f>
      </c>
    </row>
    <row r="9172" spans="1:3" x14ac:dyDescent="0.25">
      <c r="A9172">
        <v>292</v>
      </c>
      <c r="B9172" t="s">
        <v>64</v>
      </c>
      <c r="C9172">
        <f>(((Calculator!$C292-55)/10)*((MAX(Calculator!$F292,110)-130)/20))</f>
      </c>
    </row>
    <row r="9173" spans="1:3" x14ac:dyDescent="0.25">
      <c r="A9173">
        <v>292</v>
      </c>
      <c r="B9173" t="s">
        <v>65</v>
      </c>
      <c r="C9173">
        <f>(((Calculator!$C292-55)/10)*IF(Calculator!$G292="Yes",1,0))</f>
      </c>
    </row>
    <row r="9174" spans="1:3" x14ac:dyDescent="0.25">
      <c r="A9174">
        <v>292</v>
      </c>
      <c r="B9174" t="s">
        <v>66</v>
      </c>
      <c r="C9174">
        <f>(((Calculator!$C292-55)/10)*IF(Calculator!$H292="Yes",1,0))</f>
      </c>
    </row>
    <row r="9175" spans="1:3" x14ac:dyDescent="0.25">
      <c r="A9175">
        <v>292</v>
      </c>
      <c r="B9175" t="s">
        <v>67</v>
      </c>
      <c r="C9175">
        <f>(((Calculator!$C292-55)/10)*((MAX(Calculator!$I292,30)-30)/5))</f>
      </c>
    </row>
    <row r="9176" spans="1:3" x14ac:dyDescent="0.25">
      <c r="A9176">
        <v>292</v>
      </c>
      <c r="B9176" t="s">
        <v>68</v>
      </c>
      <c r="C9176">
        <f>(((Calculator!$C292-55)/10)*((MIN(Calculator!$J292,60)-60)/-15))</f>
      </c>
    </row>
    <row r="9177" spans="1:3" x14ac:dyDescent="0.25">
      <c r="A9177">
        <v>292</v>
      </c>
      <c r="B9177" t="s">
        <v>69</v>
      </c>
      <c r="C9177">
        <f>IF(AND(Calculator!$O292&lt;&gt;"",Calculator!$O292&gt;=4,Calculator!$O292&lt;=6),1,0)</f>
      </c>
    </row>
    <row r="9178" spans="1:3" x14ac:dyDescent="0.25">
      <c r="A9178">
        <v>292</v>
      </c>
      <c r="B9178" t="s">
        <v>70</v>
      </c>
      <c r="C9178">
        <f>IF(AND(Calculator!$O292&lt;&gt;"",Calculator!$O292&gt;=7,Calculator!$O292&lt;=10),1,0)</f>
      </c>
    </row>
    <row r="9179" spans="1:3" x14ac:dyDescent="0.25">
      <c r="A9179">
        <v>292</v>
      </c>
      <c r="B9179" t="s">
        <v>71</v>
      </c>
      <c r="C9179">
        <f>IF(Calculator!$O292="",1,0)</f>
      </c>
    </row>
    <row r="9180" spans="1:3" x14ac:dyDescent="0.25">
      <c r="A9180">
        <v>292</v>
      </c>
      <c r="B9180" t="s">
        <v>72</v>
      </c>
      <c r="C9180">
        <f>IF(OR(Calculator!$M292="",Calculator!$M292=0),0,LN(Calculator!$M292))</f>
      </c>
    </row>
    <row r="9181" spans="1:3" x14ac:dyDescent="0.25">
      <c r="A9181">
        <v>292</v>
      </c>
      <c r="B9181" t="s">
        <v>73</v>
      </c>
      <c r="C9181">
        <f>IF(Calculator!$M292="",1,0)</f>
      </c>
    </row>
    <row r="9182" spans="1:3" x14ac:dyDescent="0.25">
      <c r="A9182">
        <v>292</v>
      </c>
      <c r="B9182" t="s">
        <v>74</v>
      </c>
      <c r="C9182">
        <f>IF(Calculator!$N292="",0,(Calculator!$N292-5.3)*IF(Calculator!$G292="Yes",1,0))</f>
      </c>
    </row>
    <row r="9183" spans="1:3" x14ac:dyDescent="0.25">
      <c r="A9183">
        <v>292</v>
      </c>
      <c r="B9183" t="s">
        <v>75</v>
      </c>
      <c r="C9183">
        <f>IF(Calculator!$N292="",0,(Calculator!$N292-5.3)*(1-IF(Calculator!$G292="Yes",1,0)))</f>
      </c>
    </row>
    <row r="9184" spans="1:3" x14ac:dyDescent="0.25">
      <c r="A9184">
        <v>292</v>
      </c>
      <c r="B9184" t="s">
        <v>76</v>
      </c>
      <c r="C9184">
        <f>IF(Calculator!$N292="",1,0)</f>
      </c>
    </row>
    <row r="9185" spans="1:3" x14ac:dyDescent="0.25">
      <c r="A9185">
        <v>292</v>
      </c>
      <c r="B9185" t="s">
        <v>77</v>
      </c>
      <c r="C9185">
        <f>1</f>
      </c>
    </row>
    <row r="9186" spans="1:3" x14ac:dyDescent="0.25">
      <c r="A9186">
        <v>293</v>
      </c>
      <c r="B9186" t="s">
        <v>47</v>
      </c>
      <c r="C9186">
        <f>(Calculator!$C293-55)/10</f>
      </c>
    </row>
    <row r="9187" spans="1:3" x14ac:dyDescent="0.25">
      <c r="A9187">
        <v>293</v>
      </c>
      <c r="B9187" t="s">
        <v>48</v>
      </c>
      <c r="C9187">
        <f>((Calculator!$C293-55)/10)^2</f>
      </c>
    </row>
    <row r="9188" spans="1:3" x14ac:dyDescent="0.25">
      <c r="A9188">
        <v>293</v>
      </c>
      <c r="B9188" t="s">
        <v>49</v>
      </c>
      <c r="C9188">
        <f>((Calculator!$D293-Calculator!$E293)*0.02586)-3.5</f>
      </c>
    </row>
    <row r="9189" spans="1:3" x14ac:dyDescent="0.25">
      <c r="A9189">
        <v>293</v>
      </c>
      <c r="B9189" t="s">
        <v>50</v>
      </c>
      <c r="C9189">
        <f>((Calculator!$E293*0.02586)-1.3)/0.3</f>
      </c>
    </row>
    <row r="9190" spans="1:3" x14ac:dyDescent="0.25">
      <c r="A9190">
        <v>293</v>
      </c>
      <c r="B9190" t="s">
        <v>51</v>
      </c>
      <c r="C9190">
        <f>(MIN(Calculator!$F293,110)-110)/20</f>
      </c>
    </row>
    <row r="9191" spans="1:3" x14ac:dyDescent="0.25">
      <c r="A9191">
        <v>293</v>
      </c>
      <c r="B9191" t="s">
        <v>52</v>
      </c>
      <c r="C9191">
        <f>(MAX(Calculator!$F293,110)-130)/20</f>
      </c>
    </row>
    <row r="9192" spans="1:3" x14ac:dyDescent="0.25">
      <c r="A9192">
        <v>293</v>
      </c>
      <c r="B9192" t="s">
        <v>17</v>
      </c>
      <c r="C9192">
        <f>IF(Calculator!$G293="Yes",1,0)</f>
      </c>
    </row>
    <row r="9193" spans="1:3" x14ac:dyDescent="0.25">
      <c r="A9193">
        <v>293</v>
      </c>
      <c r="B9193" t="s">
        <v>53</v>
      </c>
      <c r="C9193">
        <f>IF(Calculator!$H293="Yes",1,0)</f>
      </c>
    </row>
    <row r="9194" spans="1:3" x14ac:dyDescent="0.25">
      <c r="A9194">
        <v>293</v>
      </c>
      <c r="B9194" t="s">
        <v>54</v>
      </c>
      <c r="C9194">
        <f>(MIN(Calculator!$I293,30)-25)/5</f>
      </c>
    </row>
    <row r="9195" spans="1:3" x14ac:dyDescent="0.25">
      <c r="A9195">
        <v>293</v>
      </c>
      <c r="B9195" t="s">
        <v>55</v>
      </c>
      <c r="C9195">
        <f>(MAX(Calculator!$I293,30)-30)/5</f>
      </c>
    </row>
    <row r="9196" spans="1:3" x14ac:dyDescent="0.25">
      <c r="A9196">
        <v>293</v>
      </c>
      <c r="B9196" t="s">
        <v>56</v>
      </c>
      <c r="C9196">
        <f>(MIN(Calculator!$J293,60)-60)/-15</f>
      </c>
    </row>
    <row r="9197" spans="1:3" x14ac:dyDescent="0.25">
      <c r="A9197">
        <v>293</v>
      </c>
      <c r="B9197" t="s">
        <v>57</v>
      </c>
      <c r="C9197">
        <f>(MAX(Calculator!$J293,60)-90)/-15</f>
      </c>
    </row>
    <row r="9198" spans="1:3" x14ac:dyDescent="0.25">
      <c r="A9198">
        <v>293</v>
      </c>
      <c r="B9198" t="s">
        <v>58</v>
      </c>
      <c r="C9198">
        <f>IF(Calculator!$K293="Yes",1,0)</f>
      </c>
    </row>
    <row r="9199" spans="1:3" x14ac:dyDescent="0.25">
      <c r="A9199">
        <v>293</v>
      </c>
      <c r="B9199" t="s">
        <v>59</v>
      </c>
      <c r="C9199">
        <f>IF(Calculator!$L293="Yes",1,0)</f>
      </c>
    </row>
    <row r="9200" spans="1:3" x14ac:dyDescent="0.25">
      <c r="A9200">
        <v>293</v>
      </c>
      <c r="B9200" t="s">
        <v>60</v>
      </c>
      <c r="C9200">
        <f>((MAX(Calculator!$F293,110)-130)/20)*IF(Calculator!$K293="Yes",1,0)</f>
      </c>
    </row>
    <row r="9201" spans="1:3" x14ac:dyDescent="0.25">
      <c r="A9201">
        <v>293</v>
      </c>
      <c r="B9201" t="s">
        <v>61</v>
      </c>
      <c r="C9201">
        <f>((((Calculator!$D293-Calculator!$E293)*0.02586)-3.5))*IF(Calculator!$L293="Yes",1,0)</f>
      </c>
    </row>
    <row r="9202" spans="1:3" x14ac:dyDescent="0.25">
      <c r="A9202">
        <v>293</v>
      </c>
      <c r="B9202" t="s">
        <v>62</v>
      </c>
      <c r="C9202">
        <f>(((Calculator!$C293-55)/10)*(((((Calculator!$D293-Calculator!$E293)*0.02586)-3.5))))</f>
      </c>
    </row>
    <row r="9203" spans="1:3" x14ac:dyDescent="0.25">
      <c r="A9203">
        <v>293</v>
      </c>
      <c r="B9203" t="s">
        <v>63</v>
      </c>
      <c r="C9203">
        <f>(((Calculator!$C293-55)/10)*(((Calculator!$E293*0.02586)-1.3)/0.3))</f>
      </c>
    </row>
    <row r="9204" spans="1:3" x14ac:dyDescent="0.25">
      <c r="A9204">
        <v>293</v>
      </c>
      <c r="B9204" t="s">
        <v>64</v>
      </c>
      <c r="C9204">
        <f>(((Calculator!$C293-55)/10)*((MAX(Calculator!$F293,110)-130)/20))</f>
      </c>
    </row>
    <row r="9205" spans="1:3" x14ac:dyDescent="0.25">
      <c r="A9205">
        <v>293</v>
      </c>
      <c r="B9205" t="s">
        <v>65</v>
      </c>
      <c r="C9205">
        <f>(((Calculator!$C293-55)/10)*IF(Calculator!$G293="Yes",1,0))</f>
      </c>
    </row>
    <row r="9206" spans="1:3" x14ac:dyDescent="0.25">
      <c r="A9206">
        <v>293</v>
      </c>
      <c r="B9206" t="s">
        <v>66</v>
      </c>
      <c r="C9206">
        <f>(((Calculator!$C293-55)/10)*IF(Calculator!$H293="Yes",1,0))</f>
      </c>
    </row>
    <row r="9207" spans="1:3" x14ac:dyDescent="0.25">
      <c r="A9207">
        <v>293</v>
      </c>
      <c r="B9207" t="s">
        <v>67</v>
      </c>
      <c r="C9207">
        <f>(((Calculator!$C293-55)/10)*((MAX(Calculator!$I293,30)-30)/5))</f>
      </c>
    </row>
    <row r="9208" spans="1:3" x14ac:dyDescent="0.25">
      <c r="A9208">
        <v>293</v>
      </c>
      <c r="B9208" t="s">
        <v>68</v>
      </c>
      <c r="C9208">
        <f>(((Calculator!$C293-55)/10)*((MIN(Calculator!$J293,60)-60)/-15))</f>
      </c>
    </row>
    <row r="9209" spans="1:3" x14ac:dyDescent="0.25">
      <c r="A9209">
        <v>293</v>
      </c>
      <c r="B9209" t="s">
        <v>69</v>
      </c>
      <c r="C9209">
        <f>IF(AND(Calculator!$O293&lt;&gt;"",Calculator!$O293&gt;=4,Calculator!$O293&lt;=6),1,0)</f>
      </c>
    </row>
    <row r="9210" spans="1:3" x14ac:dyDescent="0.25">
      <c r="A9210">
        <v>293</v>
      </c>
      <c r="B9210" t="s">
        <v>70</v>
      </c>
      <c r="C9210">
        <f>IF(AND(Calculator!$O293&lt;&gt;"",Calculator!$O293&gt;=7,Calculator!$O293&lt;=10),1,0)</f>
      </c>
    </row>
    <row r="9211" spans="1:3" x14ac:dyDescent="0.25">
      <c r="A9211">
        <v>293</v>
      </c>
      <c r="B9211" t="s">
        <v>71</v>
      </c>
      <c r="C9211">
        <f>IF(Calculator!$O293="",1,0)</f>
      </c>
    </row>
    <row r="9212" spans="1:3" x14ac:dyDescent="0.25">
      <c r="A9212">
        <v>293</v>
      </c>
      <c r="B9212" t="s">
        <v>72</v>
      </c>
      <c r="C9212">
        <f>IF(OR(Calculator!$M293="",Calculator!$M293=0),0,LN(Calculator!$M293))</f>
      </c>
    </row>
    <row r="9213" spans="1:3" x14ac:dyDescent="0.25">
      <c r="A9213">
        <v>293</v>
      </c>
      <c r="B9213" t="s">
        <v>73</v>
      </c>
      <c r="C9213">
        <f>IF(Calculator!$M293="",1,0)</f>
      </c>
    </row>
    <row r="9214" spans="1:3" x14ac:dyDescent="0.25">
      <c r="A9214">
        <v>293</v>
      </c>
      <c r="B9214" t="s">
        <v>74</v>
      </c>
      <c r="C9214">
        <f>IF(Calculator!$N293="",0,(Calculator!$N293-5.3)*IF(Calculator!$G293="Yes",1,0))</f>
      </c>
    </row>
    <row r="9215" spans="1:3" x14ac:dyDescent="0.25">
      <c r="A9215">
        <v>293</v>
      </c>
      <c r="B9215" t="s">
        <v>75</v>
      </c>
      <c r="C9215">
        <f>IF(Calculator!$N293="",0,(Calculator!$N293-5.3)*(1-IF(Calculator!$G293="Yes",1,0)))</f>
      </c>
    </row>
    <row r="9216" spans="1:3" x14ac:dyDescent="0.25">
      <c r="A9216">
        <v>293</v>
      </c>
      <c r="B9216" t="s">
        <v>76</v>
      </c>
      <c r="C9216">
        <f>IF(Calculator!$N293="",1,0)</f>
      </c>
    </row>
    <row r="9217" spans="1:3" x14ac:dyDescent="0.25">
      <c r="A9217">
        <v>293</v>
      </c>
      <c r="B9217" t="s">
        <v>77</v>
      </c>
      <c r="C9217">
        <f>1</f>
      </c>
    </row>
    <row r="9218" spans="1:3" x14ac:dyDescent="0.25">
      <c r="A9218">
        <v>294</v>
      </c>
      <c r="B9218" t="s">
        <v>47</v>
      </c>
      <c r="C9218">
        <f>(Calculator!$C294-55)/10</f>
      </c>
    </row>
    <row r="9219" spans="1:3" x14ac:dyDescent="0.25">
      <c r="A9219">
        <v>294</v>
      </c>
      <c r="B9219" t="s">
        <v>48</v>
      </c>
      <c r="C9219">
        <f>((Calculator!$C294-55)/10)^2</f>
      </c>
    </row>
    <row r="9220" spans="1:3" x14ac:dyDescent="0.25">
      <c r="A9220">
        <v>294</v>
      </c>
      <c r="B9220" t="s">
        <v>49</v>
      </c>
      <c r="C9220">
        <f>((Calculator!$D294-Calculator!$E294)*0.02586)-3.5</f>
      </c>
    </row>
    <row r="9221" spans="1:3" x14ac:dyDescent="0.25">
      <c r="A9221">
        <v>294</v>
      </c>
      <c r="B9221" t="s">
        <v>50</v>
      </c>
      <c r="C9221">
        <f>((Calculator!$E294*0.02586)-1.3)/0.3</f>
      </c>
    </row>
    <row r="9222" spans="1:3" x14ac:dyDescent="0.25">
      <c r="A9222">
        <v>294</v>
      </c>
      <c r="B9222" t="s">
        <v>51</v>
      </c>
      <c r="C9222">
        <f>(MIN(Calculator!$F294,110)-110)/20</f>
      </c>
    </row>
    <row r="9223" spans="1:3" x14ac:dyDescent="0.25">
      <c r="A9223">
        <v>294</v>
      </c>
      <c r="B9223" t="s">
        <v>52</v>
      </c>
      <c r="C9223">
        <f>(MAX(Calculator!$F294,110)-130)/20</f>
      </c>
    </row>
    <row r="9224" spans="1:3" x14ac:dyDescent="0.25">
      <c r="A9224">
        <v>294</v>
      </c>
      <c r="B9224" t="s">
        <v>17</v>
      </c>
      <c r="C9224">
        <f>IF(Calculator!$G294="Yes",1,0)</f>
      </c>
    </row>
    <row r="9225" spans="1:3" x14ac:dyDescent="0.25">
      <c r="A9225">
        <v>294</v>
      </c>
      <c r="B9225" t="s">
        <v>53</v>
      </c>
      <c r="C9225">
        <f>IF(Calculator!$H294="Yes",1,0)</f>
      </c>
    </row>
    <row r="9226" spans="1:3" x14ac:dyDescent="0.25">
      <c r="A9226">
        <v>294</v>
      </c>
      <c r="B9226" t="s">
        <v>54</v>
      </c>
      <c r="C9226">
        <f>(MIN(Calculator!$I294,30)-25)/5</f>
      </c>
    </row>
    <row r="9227" spans="1:3" x14ac:dyDescent="0.25">
      <c r="A9227">
        <v>294</v>
      </c>
      <c r="B9227" t="s">
        <v>55</v>
      </c>
      <c r="C9227">
        <f>(MAX(Calculator!$I294,30)-30)/5</f>
      </c>
    </row>
    <row r="9228" spans="1:3" x14ac:dyDescent="0.25">
      <c r="A9228">
        <v>294</v>
      </c>
      <c r="B9228" t="s">
        <v>56</v>
      </c>
      <c r="C9228">
        <f>(MIN(Calculator!$J294,60)-60)/-15</f>
      </c>
    </row>
    <row r="9229" spans="1:3" x14ac:dyDescent="0.25">
      <c r="A9229">
        <v>294</v>
      </c>
      <c r="B9229" t="s">
        <v>57</v>
      </c>
      <c r="C9229">
        <f>(MAX(Calculator!$J294,60)-90)/-15</f>
      </c>
    </row>
    <row r="9230" spans="1:3" x14ac:dyDescent="0.25">
      <c r="A9230">
        <v>294</v>
      </c>
      <c r="B9230" t="s">
        <v>58</v>
      </c>
      <c r="C9230">
        <f>IF(Calculator!$K294="Yes",1,0)</f>
      </c>
    </row>
    <row r="9231" spans="1:3" x14ac:dyDescent="0.25">
      <c r="A9231">
        <v>294</v>
      </c>
      <c r="B9231" t="s">
        <v>59</v>
      </c>
      <c r="C9231">
        <f>IF(Calculator!$L294="Yes",1,0)</f>
      </c>
    </row>
    <row r="9232" spans="1:3" x14ac:dyDescent="0.25">
      <c r="A9232">
        <v>294</v>
      </c>
      <c r="B9232" t="s">
        <v>60</v>
      </c>
      <c r="C9232">
        <f>((MAX(Calculator!$F294,110)-130)/20)*IF(Calculator!$K294="Yes",1,0)</f>
      </c>
    </row>
    <row r="9233" spans="1:3" x14ac:dyDescent="0.25">
      <c r="A9233">
        <v>294</v>
      </c>
      <c r="B9233" t="s">
        <v>61</v>
      </c>
      <c r="C9233">
        <f>((((Calculator!$D294-Calculator!$E294)*0.02586)-3.5))*IF(Calculator!$L294="Yes",1,0)</f>
      </c>
    </row>
    <row r="9234" spans="1:3" x14ac:dyDescent="0.25">
      <c r="A9234">
        <v>294</v>
      </c>
      <c r="B9234" t="s">
        <v>62</v>
      </c>
      <c r="C9234">
        <f>(((Calculator!$C294-55)/10)*(((((Calculator!$D294-Calculator!$E294)*0.02586)-3.5))))</f>
      </c>
    </row>
    <row r="9235" spans="1:3" x14ac:dyDescent="0.25">
      <c r="A9235">
        <v>294</v>
      </c>
      <c r="B9235" t="s">
        <v>63</v>
      </c>
      <c r="C9235">
        <f>(((Calculator!$C294-55)/10)*(((Calculator!$E294*0.02586)-1.3)/0.3))</f>
      </c>
    </row>
    <row r="9236" spans="1:3" x14ac:dyDescent="0.25">
      <c r="A9236">
        <v>294</v>
      </c>
      <c r="B9236" t="s">
        <v>64</v>
      </c>
      <c r="C9236">
        <f>(((Calculator!$C294-55)/10)*((MAX(Calculator!$F294,110)-130)/20))</f>
      </c>
    </row>
    <row r="9237" spans="1:3" x14ac:dyDescent="0.25">
      <c r="A9237">
        <v>294</v>
      </c>
      <c r="B9237" t="s">
        <v>65</v>
      </c>
      <c r="C9237">
        <f>(((Calculator!$C294-55)/10)*IF(Calculator!$G294="Yes",1,0))</f>
      </c>
    </row>
    <row r="9238" spans="1:3" x14ac:dyDescent="0.25">
      <c r="A9238">
        <v>294</v>
      </c>
      <c r="B9238" t="s">
        <v>66</v>
      </c>
      <c r="C9238">
        <f>(((Calculator!$C294-55)/10)*IF(Calculator!$H294="Yes",1,0))</f>
      </c>
    </row>
    <row r="9239" spans="1:3" x14ac:dyDescent="0.25">
      <c r="A9239">
        <v>294</v>
      </c>
      <c r="B9239" t="s">
        <v>67</v>
      </c>
      <c r="C9239">
        <f>(((Calculator!$C294-55)/10)*((MAX(Calculator!$I294,30)-30)/5))</f>
      </c>
    </row>
    <row r="9240" spans="1:3" x14ac:dyDescent="0.25">
      <c r="A9240">
        <v>294</v>
      </c>
      <c r="B9240" t="s">
        <v>68</v>
      </c>
      <c r="C9240">
        <f>(((Calculator!$C294-55)/10)*((MIN(Calculator!$J294,60)-60)/-15))</f>
      </c>
    </row>
    <row r="9241" spans="1:3" x14ac:dyDescent="0.25">
      <c r="A9241">
        <v>294</v>
      </c>
      <c r="B9241" t="s">
        <v>69</v>
      </c>
      <c r="C9241">
        <f>IF(AND(Calculator!$O294&lt;&gt;"",Calculator!$O294&gt;=4,Calculator!$O294&lt;=6),1,0)</f>
      </c>
    </row>
    <row r="9242" spans="1:3" x14ac:dyDescent="0.25">
      <c r="A9242">
        <v>294</v>
      </c>
      <c r="B9242" t="s">
        <v>70</v>
      </c>
      <c r="C9242">
        <f>IF(AND(Calculator!$O294&lt;&gt;"",Calculator!$O294&gt;=7,Calculator!$O294&lt;=10),1,0)</f>
      </c>
    </row>
    <row r="9243" spans="1:3" x14ac:dyDescent="0.25">
      <c r="A9243">
        <v>294</v>
      </c>
      <c r="B9243" t="s">
        <v>71</v>
      </c>
      <c r="C9243">
        <f>IF(Calculator!$O294="",1,0)</f>
      </c>
    </row>
    <row r="9244" spans="1:3" x14ac:dyDescent="0.25">
      <c r="A9244">
        <v>294</v>
      </c>
      <c r="B9244" t="s">
        <v>72</v>
      </c>
      <c r="C9244">
        <f>IF(OR(Calculator!$M294="",Calculator!$M294=0),0,LN(Calculator!$M294))</f>
      </c>
    </row>
    <row r="9245" spans="1:3" x14ac:dyDescent="0.25">
      <c r="A9245">
        <v>294</v>
      </c>
      <c r="B9245" t="s">
        <v>73</v>
      </c>
      <c r="C9245">
        <f>IF(Calculator!$M294="",1,0)</f>
      </c>
    </row>
    <row r="9246" spans="1:3" x14ac:dyDescent="0.25">
      <c r="A9246">
        <v>294</v>
      </c>
      <c r="B9246" t="s">
        <v>74</v>
      </c>
      <c r="C9246">
        <f>IF(Calculator!$N294="",0,(Calculator!$N294-5.3)*IF(Calculator!$G294="Yes",1,0))</f>
      </c>
    </row>
    <row r="9247" spans="1:3" x14ac:dyDescent="0.25">
      <c r="A9247">
        <v>294</v>
      </c>
      <c r="B9247" t="s">
        <v>75</v>
      </c>
      <c r="C9247">
        <f>IF(Calculator!$N294="",0,(Calculator!$N294-5.3)*(1-IF(Calculator!$G294="Yes",1,0)))</f>
      </c>
    </row>
    <row r="9248" spans="1:3" x14ac:dyDescent="0.25">
      <c r="A9248">
        <v>294</v>
      </c>
      <c r="B9248" t="s">
        <v>76</v>
      </c>
      <c r="C9248">
        <f>IF(Calculator!$N294="",1,0)</f>
      </c>
    </row>
    <row r="9249" spans="1:3" x14ac:dyDescent="0.25">
      <c r="A9249">
        <v>294</v>
      </c>
      <c r="B9249" t="s">
        <v>77</v>
      </c>
      <c r="C9249">
        <f>1</f>
      </c>
    </row>
    <row r="9250" spans="1:3" x14ac:dyDescent="0.25">
      <c r="A9250">
        <v>295</v>
      </c>
      <c r="B9250" t="s">
        <v>47</v>
      </c>
      <c r="C9250">
        <f>(Calculator!$C295-55)/10</f>
      </c>
    </row>
    <row r="9251" spans="1:3" x14ac:dyDescent="0.25">
      <c r="A9251">
        <v>295</v>
      </c>
      <c r="B9251" t="s">
        <v>48</v>
      </c>
      <c r="C9251">
        <f>((Calculator!$C295-55)/10)^2</f>
      </c>
    </row>
    <row r="9252" spans="1:3" x14ac:dyDescent="0.25">
      <c r="A9252">
        <v>295</v>
      </c>
      <c r="B9252" t="s">
        <v>49</v>
      </c>
      <c r="C9252">
        <f>((Calculator!$D295-Calculator!$E295)*0.02586)-3.5</f>
      </c>
    </row>
    <row r="9253" spans="1:3" x14ac:dyDescent="0.25">
      <c r="A9253">
        <v>295</v>
      </c>
      <c r="B9253" t="s">
        <v>50</v>
      </c>
      <c r="C9253">
        <f>((Calculator!$E295*0.02586)-1.3)/0.3</f>
      </c>
    </row>
    <row r="9254" spans="1:3" x14ac:dyDescent="0.25">
      <c r="A9254">
        <v>295</v>
      </c>
      <c r="B9254" t="s">
        <v>51</v>
      </c>
      <c r="C9254">
        <f>(MIN(Calculator!$F295,110)-110)/20</f>
      </c>
    </row>
    <row r="9255" spans="1:3" x14ac:dyDescent="0.25">
      <c r="A9255">
        <v>295</v>
      </c>
      <c r="B9255" t="s">
        <v>52</v>
      </c>
      <c r="C9255">
        <f>(MAX(Calculator!$F295,110)-130)/20</f>
      </c>
    </row>
    <row r="9256" spans="1:3" x14ac:dyDescent="0.25">
      <c r="A9256">
        <v>295</v>
      </c>
      <c r="B9256" t="s">
        <v>17</v>
      </c>
      <c r="C9256">
        <f>IF(Calculator!$G295="Yes",1,0)</f>
      </c>
    </row>
    <row r="9257" spans="1:3" x14ac:dyDescent="0.25">
      <c r="A9257">
        <v>295</v>
      </c>
      <c r="B9257" t="s">
        <v>53</v>
      </c>
      <c r="C9257">
        <f>IF(Calculator!$H295="Yes",1,0)</f>
      </c>
    </row>
    <row r="9258" spans="1:3" x14ac:dyDescent="0.25">
      <c r="A9258">
        <v>295</v>
      </c>
      <c r="B9258" t="s">
        <v>54</v>
      </c>
      <c r="C9258">
        <f>(MIN(Calculator!$I295,30)-25)/5</f>
      </c>
    </row>
    <row r="9259" spans="1:3" x14ac:dyDescent="0.25">
      <c r="A9259">
        <v>295</v>
      </c>
      <c r="B9259" t="s">
        <v>55</v>
      </c>
      <c r="C9259">
        <f>(MAX(Calculator!$I295,30)-30)/5</f>
      </c>
    </row>
    <row r="9260" spans="1:3" x14ac:dyDescent="0.25">
      <c r="A9260">
        <v>295</v>
      </c>
      <c r="B9260" t="s">
        <v>56</v>
      </c>
      <c r="C9260">
        <f>(MIN(Calculator!$J295,60)-60)/-15</f>
      </c>
    </row>
    <row r="9261" spans="1:3" x14ac:dyDescent="0.25">
      <c r="A9261">
        <v>295</v>
      </c>
      <c r="B9261" t="s">
        <v>57</v>
      </c>
      <c r="C9261">
        <f>(MAX(Calculator!$J295,60)-90)/-15</f>
      </c>
    </row>
    <row r="9262" spans="1:3" x14ac:dyDescent="0.25">
      <c r="A9262">
        <v>295</v>
      </c>
      <c r="B9262" t="s">
        <v>58</v>
      </c>
      <c r="C9262">
        <f>IF(Calculator!$K295="Yes",1,0)</f>
      </c>
    </row>
    <row r="9263" spans="1:3" x14ac:dyDescent="0.25">
      <c r="A9263">
        <v>295</v>
      </c>
      <c r="B9263" t="s">
        <v>59</v>
      </c>
      <c r="C9263">
        <f>IF(Calculator!$L295="Yes",1,0)</f>
      </c>
    </row>
    <row r="9264" spans="1:3" x14ac:dyDescent="0.25">
      <c r="A9264">
        <v>295</v>
      </c>
      <c r="B9264" t="s">
        <v>60</v>
      </c>
      <c r="C9264">
        <f>((MAX(Calculator!$F295,110)-130)/20)*IF(Calculator!$K295="Yes",1,0)</f>
      </c>
    </row>
    <row r="9265" spans="1:3" x14ac:dyDescent="0.25">
      <c r="A9265">
        <v>295</v>
      </c>
      <c r="B9265" t="s">
        <v>61</v>
      </c>
      <c r="C9265">
        <f>((((Calculator!$D295-Calculator!$E295)*0.02586)-3.5))*IF(Calculator!$L295="Yes",1,0)</f>
      </c>
    </row>
    <row r="9266" spans="1:3" x14ac:dyDescent="0.25">
      <c r="A9266">
        <v>295</v>
      </c>
      <c r="B9266" t="s">
        <v>62</v>
      </c>
      <c r="C9266">
        <f>(((Calculator!$C295-55)/10)*(((((Calculator!$D295-Calculator!$E295)*0.02586)-3.5))))</f>
      </c>
    </row>
    <row r="9267" spans="1:3" x14ac:dyDescent="0.25">
      <c r="A9267">
        <v>295</v>
      </c>
      <c r="B9267" t="s">
        <v>63</v>
      </c>
      <c r="C9267">
        <f>(((Calculator!$C295-55)/10)*(((Calculator!$E295*0.02586)-1.3)/0.3))</f>
      </c>
    </row>
    <row r="9268" spans="1:3" x14ac:dyDescent="0.25">
      <c r="A9268">
        <v>295</v>
      </c>
      <c r="B9268" t="s">
        <v>64</v>
      </c>
      <c r="C9268">
        <f>(((Calculator!$C295-55)/10)*((MAX(Calculator!$F295,110)-130)/20))</f>
      </c>
    </row>
    <row r="9269" spans="1:3" x14ac:dyDescent="0.25">
      <c r="A9269">
        <v>295</v>
      </c>
      <c r="B9269" t="s">
        <v>65</v>
      </c>
      <c r="C9269">
        <f>(((Calculator!$C295-55)/10)*IF(Calculator!$G295="Yes",1,0))</f>
      </c>
    </row>
    <row r="9270" spans="1:3" x14ac:dyDescent="0.25">
      <c r="A9270">
        <v>295</v>
      </c>
      <c r="B9270" t="s">
        <v>66</v>
      </c>
      <c r="C9270">
        <f>(((Calculator!$C295-55)/10)*IF(Calculator!$H295="Yes",1,0))</f>
      </c>
    </row>
    <row r="9271" spans="1:3" x14ac:dyDescent="0.25">
      <c r="A9271">
        <v>295</v>
      </c>
      <c r="B9271" t="s">
        <v>67</v>
      </c>
      <c r="C9271">
        <f>(((Calculator!$C295-55)/10)*((MAX(Calculator!$I295,30)-30)/5))</f>
      </c>
    </row>
    <row r="9272" spans="1:3" x14ac:dyDescent="0.25">
      <c r="A9272">
        <v>295</v>
      </c>
      <c r="B9272" t="s">
        <v>68</v>
      </c>
      <c r="C9272">
        <f>(((Calculator!$C295-55)/10)*((MIN(Calculator!$J295,60)-60)/-15))</f>
      </c>
    </row>
    <row r="9273" spans="1:3" x14ac:dyDescent="0.25">
      <c r="A9273">
        <v>295</v>
      </c>
      <c r="B9273" t="s">
        <v>69</v>
      </c>
      <c r="C9273">
        <f>IF(AND(Calculator!$O295&lt;&gt;"",Calculator!$O295&gt;=4,Calculator!$O295&lt;=6),1,0)</f>
      </c>
    </row>
    <row r="9274" spans="1:3" x14ac:dyDescent="0.25">
      <c r="A9274">
        <v>295</v>
      </c>
      <c r="B9274" t="s">
        <v>70</v>
      </c>
      <c r="C9274">
        <f>IF(AND(Calculator!$O295&lt;&gt;"",Calculator!$O295&gt;=7,Calculator!$O295&lt;=10),1,0)</f>
      </c>
    </row>
    <row r="9275" spans="1:3" x14ac:dyDescent="0.25">
      <c r="A9275">
        <v>295</v>
      </c>
      <c r="B9275" t="s">
        <v>71</v>
      </c>
      <c r="C9275">
        <f>IF(Calculator!$O295="",1,0)</f>
      </c>
    </row>
    <row r="9276" spans="1:3" x14ac:dyDescent="0.25">
      <c r="A9276">
        <v>295</v>
      </c>
      <c r="B9276" t="s">
        <v>72</v>
      </c>
      <c r="C9276">
        <f>IF(OR(Calculator!$M295="",Calculator!$M295=0),0,LN(Calculator!$M295))</f>
      </c>
    </row>
    <row r="9277" spans="1:3" x14ac:dyDescent="0.25">
      <c r="A9277">
        <v>295</v>
      </c>
      <c r="B9277" t="s">
        <v>73</v>
      </c>
      <c r="C9277">
        <f>IF(Calculator!$M295="",1,0)</f>
      </c>
    </row>
    <row r="9278" spans="1:3" x14ac:dyDescent="0.25">
      <c r="A9278">
        <v>295</v>
      </c>
      <c r="B9278" t="s">
        <v>74</v>
      </c>
      <c r="C9278">
        <f>IF(Calculator!$N295="",0,(Calculator!$N295-5.3)*IF(Calculator!$G295="Yes",1,0))</f>
      </c>
    </row>
    <row r="9279" spans="1:3" x14ac:dyDescent="0.25">
      <c r="A9279">
        <v>295</v>
      </c>
      <c r="B9279" t="s">
        <v>75</v>
      </c>
      <c r="C9279">
        <f>IF(Calculator!$N295="",0,(Calculator!$N295-5.3)*(1-IF(Calculator!$G295="Yes",1,0)))</f>
      </c>
    </row>
    <row r="9280" spans="1:3" x14ac:dyDescent="0.25">
      <c r="A9280">
        <v>295</v>
      </c>
      <c r="B9280" t="s">
        <v>76</v>
      </c>
      <c r="C9280">
        <f>IF(Calculator!$N295="",1,0)</f>
      </c>
    </row>
    <row r="9281" spans="1:3" x14ac:dyDescent="0.25">
      <c r="A9281">
        <v>295</v>
      </c>
      <c r="B9281" t="s">
        <v>77</v>
      </c>
      <c r="C9281">
        <f>1</f>
      </c>
    </row>
    <row r="9282" spans="1:3" x14ac:dyDescent="0.25">
      <c r="A9282">
        <v>296</v>
      </c>
      <c r="B9282" t="s">
        <v>47</v>
      </c>
      <c r="C9282">
        <f>(Calculator!$C296-55)/10</f>
      </c>
    </row>
    <row r="9283" spans="1:3" x14ac:dyDescent="0.25">
      <c r="A9283">
        <v>296</v>
      </c>
      <c r="B9283" t="s">
        <v>48</v>
      </c>
      <c r="C9283">
        <f>((Calculator!$C296-55)/10)^2</f>
      </c>
    </row>
    <row r="9284" spans="1:3" x14ac:dyDescent="0.25">
      <c r="A9284">
        <v>296</v>
      </c>
      <c r="B9284" t="s">
        <v>49</v>
      </c>
      <c r="C9284">
        <f>((Calculator!$D296-Calculator!$E296)*0.02586)-3.5</f>
      </c>
    </row>
    <row r="9285" spans="1:3" x14ac:dyDescent="0.25">
      <c r="A9285">
        <v>296</v>
      </c>
      <c r="B9285" t="s">
        <v>50</v>
      </c>
      <c r="C9285">
        <f>((Calculator!$E296*0.02586)-1.3)/0.3</f>
      </c>
    </row>
    <row r="9286" spans="1:3" x14ac:dyDescent="0.25">
      <c r="A9286">
        <v>296</v>
      </c>
      <c r="B9286" t="s">
        <v>51</v>
      </c>
      <c r="C9286">
        <f>(MIN(Calculator!$F296,110)-110)/20</f>
      </c>
    </row>
    <row r="9287" spans="1:3" x14ac:dyDescent="0.25">
      <c r="A9287">
        <v>296</v>
      </c>
      <c r="B9287" t="s">
        <v>52</v>
      </c>
      <c r="C9287">
        <f>(MAX(Calculator!$F296,110)-130)/20</f>
      </c>
    </row>
    <row r="9288" spans="1:3" x14ac:dyDescent="0.25">
      <c r="A9288">
        <v>296</v>
      </c>
      <c r="B9288" t="s">
        <v>17</v>
      </c>
      <c r="C9288">
        <f>IF(Calculator!$G296="Yes",1,0)</f>
      </c>
    </row>
    <row r="9289" spans="1:3" x14ac:dyDescent="0.25">
      <c r="A9289">
        <v>296</v>
      </c>
      <c r="B9289" t="s">
        <v>53</v>
      </c>
      <c r="C9289">
        <f>IF(Calculator!$H296="Yes",1,0)</f>
      </c>
    </row>
    <row r="9290" spans="1:3" x14ac:dyDescent="0.25">
      <c r="A9290">
        <v>296</v>
      </c>
      <c r="B9290" t="s">
        <v>54</v>
      </c>
      <c r="C9290">
        <f>(MIN(Calculator!$I296,30)-25)/5</f>
      </c>
    </row>
    <row r="9291" spans="1:3" x14ac:dyDescent="0.25">
      <c r="A9291">
        <v>296</v>
      </c>
      <c r="B9291" t="s">
        <v>55</v>
      </c>
      <c r="C9291">
        <f>(MAX(Calculator!$I296,30)-30)/5</f>
      </c>
    </row>
    <row r="9292" spans="1:3" x14ac:dyDescent="0.25">
      <c r="A9292">
        <v>296</v>
      </c>
      <c r="B9292" t="s">
        <v>56</v>
      </c>
      <c r="C9292">
        <f>(MIN(Calculator!$J296,60)-60)/-15</f>
      </c>
    </row>
    <row r="9293" spans="1:3" x14ac:dyDescent="0.25">
      <c r="A9293">
        <v>296</v>
      </c>
      <c r="B9293" t="s">
        <v>57</v>
      </c>
      <c r="C9293">
        <f>(MAX(Calculator!$J296,60)-90)/-15</f>
      </c>
    </row>
    <row r="9294" spans="1:3" x14ac:dyDescent="0.25">
      <c r="A9294">
        <v>296</v>
      </c>
      <c r="B9294" t="s">
        <v>58</v>
      </c>
      <c r="C9294">
        <f>IF(Calculator!$K296="Yes",1,0)</f>
      </c>
    </row>
    <row r="9295" spans="1:3" x14ac:dyDescent="0.25">
      <c r="A9295">
        <v>296</v>
      </c>
      <c r="B9295" t="s">
        <v>59</v>
      </c>
      <c r="C9295">
        <f>IF(Calculator!$L296="Yes",1,0)</f>
      </c>
    </row>
    <row r="9296" spans="1:3" x14ac:dyDescent="0.25">
      <c r="A9296">
        <v>296</v>
      </c>
      <c r="B9296" t="s">
        <v>60</v>
      </c>
      <c r="C9296">
        <f>((MAX(Calculator!$F296,110)-130)/20)*IF(Calculator!$K296="Yes",1,0)</f>
      </c>
    </row>
    <row r="9297" spans="1:3" x14ac:dyDescent="0.25">
      <c r="A9297">
        <v>296</v>
      </c>
      <c r="B9297" t="s">
        <v>61</v>
      </c>
      <c r="C9297">
        <f>((((Calculator!$D296-Calculator!$E296)*0.02586)-3.5))*IF(Calculator!$L296="Yes",1,0)</f>
      </c>
    </row>
    <row r="9298" spans="1:3" x14ac:dyDescent="0.25">
      <c r="A9298">
        <v>296</v>
      </c>
      <c r="B9298" t="s">
        <v>62</v>
      </c>
      <c r="C9298">
        <f>(((Calculator!$C296-55)/10)*(((((Calculator!$D296-Calculator!$E296)*0.02586)-3.5))))</f>
      </c>
    </row>
    <row r="9299" spans="1:3" x14ac:dyDescent="0.25">
      <c r="A9299">
        <v>296</v>
      </c>
      <c r="B9299" t="s">
        <v>63</v>
      </c>
      <c r="C9299">
        <f>(((Calculator!$C296-55)/10)*(((Calculator!$E296*0.02586)-1.3)/0.3))</f>
      </c>
    </row>
    <row r="9300" spans="1:3" x14ac:dyDescent="0.25">
      <c r="A9300">
        <v>296</v>
      </c>
      <c r="B9300" t="s">
        <v>64</v>
      </c>
      <c r="C9300">
        <f>(((Calculator!$C296-55)/10)*((MAX(Calculator!$F296,110)-130)/20))</f>
      </c>
    </row>
    <row r="9301" spans="1:3" x14ac:dyDescent="0.25">
      <c r="A9301">
        <v>296</v>
      </c>
      <c r="B9301" t="s">
        <v>65</v>
      </c>
      <c r="C9301">
        <f>(((Calculator!$C296-55)/10)*IF(Calculator!$G296="Yes",1,0))</f>
      </c>
    </row>
    <row r="9302" spans="1:3" x14ac:dyDescent="0.25">
      <c r="A9302">
        <v>296</v>
      </c>
      <c r="B9302" t="s">
        <v>66</v>
      </c>
      <c r="C9302">
        <f>(((Calculator!$C296-55)/10)*IF(Calculator!$H296="Yes",1,0))</f>
      </c>
    </row>
    <row r="9303" spans="1:3" x14ac:dyDescent="0.25">
      <c r="A9303">
        <v>296</v>
      </c>
      <c r="B9303" t="s">
        <v>67</v>
      </c>
      <c r="C9303">
        <f>(((Calculator!$C296-55)/10)*((MAX(Calculator!$I296,30)-30)/5))</f>
      </c>
    </row>
    <row r="9304" spans="1:3" x14ac:dyDescent="0.25">
      <c r="A9304">
        <v>296</v>
      </c>
      <c r="B9304" t="s">
        <v>68</v>
      </c>
      <c r="C9304">
        <f>(((Calculator!$C296-55)/10)*((MIN(Calculator!$J296,60)-60)/-15))</f>
      </c>
    </row>
    <row r="9305" spans="1:3" x14ac:dyDescent="0.25">
      <c r="A9305">
        <v>296</v>
      </c>
      <c r="B9305" t="s">
        <v>69</v>
      </c>
      <c r="C9305">
        <f>IF(AND(Calculator!$O296&lt;&gt;"",Calculator!$O296&gt;=4,Calculator!$O296&lt;=6),1,0)</f>
      </c>
    </row>
    <row r="9306" spans="1:3" x14ac:dyDescent="0.25">
      <c r="A9306">
        <v>296</v>
      </c>
      <c r="B9306" t="s">
        <v>70</v>
      </c>
      <c r="C9306">
        <f>IF(AND(Calculator!$O296&lt;&gt;"",Calculator!$O296&gt;=7,Calculator!$O296&lt;=10),1,0)</f>
      </c>
    </row>
    <row r="9307" spans="1:3" x14ac:dyDescent="0.25">
      <c r="A9307">
        <v>296</v>
      </c>
      <c r="B9307" t="s">
        <v>71</v>
      </c>
      <c r="C9307">
        <f>IF(Calculator!$O296="",1,0)</f>
      </c>
    </row>
    <row r="9308" spans="1:3" x14ac:dyDescent="0.25">
      <c r="A9308">
        <v>296</v>
      </c>
      <c r="B9308" t="s">
        <v>72</v>
      </c>
      <c r="C9308">
        <f>IF(OR(Calculator!$M296="",Calculator!$M296=0),0,LN(Calculator!$M296))</f>
      </c>
    </row>
    <row r="9309" spans="1:3" x14ac:dyDescent="0.25">
      <c r="A9309">
        <v>296</v>
      </c>
      <c r="B9309" t="s">
        <v>73</v>
      </c>
      <c r="C9309">
        <f>IF(Calculator!$M296="",1,0)</f>
      </c>
    </row>
    <row r="9310" spans="1:3" x14ac:dyDescent="0.25">
      <c r="A9310">
        <v>296</v>
      </c>
      <c r="B9310" t="s">
        <v>74</v>
      </c>
      <c r="C9310">
        <f>IF(Calculator!$N296="",0,(Calculator!$N296-5.3)*IF(Calculator!$G296="Yes",1,0))</f>
      </c>
    </row>
    <row r="9311" spans="1:3" x14ac:dyDescent="0.25">
      <c r="A9311">
        <v>296</v>
      </c>
      <c r="B9311" t="s">
        <v>75</v>
      </c>
      <c r="C9311">
        <f>IF(Calculator!$N296="",0,(Calculator!$N296-5.3)*(1-IF(Calculator!$G296="Yes",1,0)))</f>
      </c>
    </row>
    <row r="9312" spans="1:3" x14ac:dyDescent="0.25">
      <c r="A9312">
        <v>296</v>
      </c>
      <c r="B9312" t="s">
        <v>76</v>
      </c>
      <c r="C9312">
        <f>IF(Calculator!$N296="",1,0)</f>
      </c>
    </row>
    <row r="9313" spans="1:3" x14ac:dyDescent="0.25">
      <c r="A9313">
        <v>296</v>
      </c>
      <c r="B9313" t="s">
        <v>77</v>
      </c>
      <c r="C9313">
        <f>1</f>
      </c>
    </row>
    <row r="9314" spans="1:3" x14ac:dyDescent="0.25">
      <c r="A9314">
        <v>297</v>
      </c>
      <c r="B9314" t="s">
        <v>47</v>
      </c>
      <c r="C9314">
        <f>(Calculator!$C297-55)/10</f>
      </c>
    </row>
    <row r="9315" spans="1:3" x14ac:dyDescent="0.25">
      <c r="A9315">
        <v>297</v>
      </c>
      <c r="B9315" t="s">
        <v>48</v>
      </c>
      <c r="C9315">
        <f>((Calculator!$C297-55)/10)^2</f>
      </c>
    </row>
    <row r="9316" spans="1:3" x14ac:dyDescent="0.25">
      <c r="A9316">
        <v>297</v>
      </c>
      <c r="B9316" t="s">
        <v>49</v>
      </c>
      <c r="C9316">
        <f>((Calculator!$D297-Calculator!$E297)*0.02586)-3.5</f>
      </c>
    </row>
    <row r="9317" spans="1:3" x14ac:dyDescent="0.25">
      <c r="A9317">
        <v>297</v>
      </c>
      <c r="B9317" t="s">
        <v>50</v>
      </c>
      <c r="C9317">
        <f>((Calculator!$E297*0.02586)-1.3)/0.3</f>
      </c>
    </row>
    <row r="9318" spans="1:3" x14ac:dyDescent="0.25">
      <c r="A9318">
        <v>297</v>
      </c>
      <c r="B9318" t="s">
        <v>51</v>
      </c>
      <c r="C9318">
        <f>(MIN(Calculator!$F297,110)-110)/20</f>
      </c>
    </row>
    <row r="9319" spans="1:3" x14ac:dyDescent="0.25">
      <c r="A9319">
        <v>297</v>
      </c>
      <c r="B9319" t="s">
        <v>52</v>
      </c>
      <c r="C9319">
        <f>(MAX(Calculator!$F297,110)-130)/20</f>
      </c>
    </row>
    <row r="9320" spans="1:3" x14ac:dyDescent="0.25">
      <c r="A9320">
        <v>297</v>
      </c>
      <c r="B9320" t="s">
        <v>17</v>
      </c>
      <c r="C9320">
        <f>IF(Calculator!$G297="Yes",1,0)</f>
      </c>
    </row>
    <row r="9321" spans="1:3" x14ac:dyDescent="0.25">
      <c r="A9321">
        <v>297</v>
      </c>
      <c r="B9321" t="s">
        <v>53</v>
      </c>
      <c r="C9321">
        <f>IF(Calculator!$H297="Yes",1,0)</f>
      </c>
    </row>
    <row r="9322" spans="1:3" x14ac:dyDescent="0.25">
      <c r="A9322">
        <v>297</v>
      </c>
      <c r="B9322" t="s">
        <v>54</v>
      </c>
      <c r="C9322">
        <f>(MIN(Calculator!$I297,30)-25)/5</f>
      </c>
    </row>
    <row r="9323" spans="1:3" x14ac:dyDescent="0.25">
      <c r="A9323">
        <v>297</v>
      </c>
      <c r="B9323" t="s">
        <v>55</v>
      </c>
      <c r="C9323">
        <f>(MAX(Calculator!$I297,30)-30)/5</f>
      </c>
    </row>
    <row r="9324" spans="1:3" x14ac:dyDescent="0.25">
      <c r="A9324">
        <v>297</v>
      </c>
      <c r="B9324" t="s">
        <v>56</v>
      </c>
      <c r="C9324">
        <f>(MIN(Calculator!$J297,60)-60)/-15</f>
      </c>
    </row>
    <row r="9325" spans="1:3" x14ac:dyDescent="0.25">
      <c r="A9325">
        <v>297</v>
      </c>
      <c r="B9325" t="s">
        <v>57</v>
      </c>
      <c r="C9325">
        <f>(MAX(Calculator!$J297,60)-90)/-15</f>
      </c>
    </row>
    <row r="9326" spans="1:3" x14ac:dyDescent="0.25">
      <c r="A9326">
        <v>297</v>
      </c>
      <c r="B9326" t="s">
        <v>58</v>
      </c>
      <c r="C9326">
        <f>IF(Calculator!$K297="Yes",1,0)</f>
      </c>
    </row>
    <row r="9327" spans="1:3" x14ac:dyDescent="0.25">
      <c r="A9327">
        <v>297</v>
      </c>
      <c r="B9327" t="s">
        <v>59</v>
      </c>
      <c r="C9327">
        <f>IF(Calculator!$L297="Yes",1,0)</f>
      </c>
    </row>
    <row r="9328" spans="1:3" x14ac:dyDescent="0.25">
      <c r="A9328">
        <v>297</v>
      </c>
      <c r="B9328" t="s">
        <v>60</v>
      </c>
      <c r="C9328">
        <f>((MAX(Calculator!$F297,110)-130)/20)*IF(Calculator!$K297="Yes",1,0)</f>
      </c>
    </row>
    <row r="9329" spans="1:3" x14ac:dyDescent="0.25">
      <c r="A9329">
        <v>297</v>
      </c>
      <c r="B9329" t="s">
        <v>61</v>
      </c>
      <c r="C9329">
        <f>((((Calculator!$D297-Calculator!$E297)*0.02586)-3.5))*IF(Calculator!$L297="Yes",1,0)</f>
      </c>
    </row>
    <row r="9330" spans="1:3" x14ac:dyDescent="0.25">
      <c r="A9330">
        <v>297</v>
      </c>
      <c r="B9330" t="s">
        <v>62</v>
      </c>
      <c r="C9330">
        <f>(((Calculator!$C297-55)/10)*(((((Calculator!$D297-Calculator!$E297)*0.02586)-3.5))))</f>
      </c>
    </row>
    <row r="9331" spans="1:3" x14ac:dyDescent="0.25">
      <c r="A9331">
        <v>297</v>
      </c>
      <c r="B9331" t="s">
        <v>63</v>
      </c>
      <c r="C9331">
        <f>(((Calculator!$C297-55)/10)*(((Calculator!$E297*0.02586)-1.3)/0.3))</f>
      </c>
    </row>
    <row r="9332" spans="1:3" x14ac:dyDescent="0.25">
      <c r="A9332">
        <v>297</v>
      </c>
      <c r="B9332" t="s">
        <v>64</v>
      </c>
      <c r="C9332">
        <f>(((Calculator!$C297-55)/10)*((MAX(Calculator!$F297,110)-130)/20))</f>
      </c>
    </row>
    <row r="9333" spans="1:3" x14ac:dyDescent="0.25">
      <c r="A9333">
        <v>297</v>
      </c>
      <c r="B9333" t="s">
        <v>65</v>
      </c>
      <c r="C9333">
        <f>(((Calculator!$C297-55)/10)*IF(Calculator!$G297="Yes",1,0))</f>
      </c>
    </row>
    <row r="9334" spans="1:3" x14ac:dyDescent="0.25">
      <c r="A9334">
        <v>297</v>
      </c>
      <c r="B9334" t="s">
        <v>66</v>
      </c>
      <c r="C9334">
        <f>(((Calculator!$C297-55)/10)*IF(Calculator!$H297="Yes",1,0))</f>
      </c>
    </row>
    <row r="9335" spans="1:3" x14ac:dyDescent="0.25">
      <c r="A9335">
        <v>297</v>
      </c>
      <c r="B9335" t="s">
        <v>67</v>
      </c>
      <c r="C9335">
        <f>(((Calculator!$C297-55)/10)*((MAX(Calculator!$I297,30)-30)/5))</f>
      </c>
    </row>
    <row r="9336" spans="1:3" x14ac:dyDescent="0.25">
      <c r="A9336">
        <v>297</v>
      </c>
      <c r="B9336" t="s">
        <v>68</v>
      </c>
      <c r="C9336">
        <f>(((Calculator!$C297-55)/10)*((MIN(Calculator!$J297,60)-60)/-15))</f>
      </c>
    </row>
    <row r="9337" spans="1:3" x14ac:dyDescent="0.25">
      <c r="A9337">
        <v>297</v>
      </c>
      <c r="B9337" t="s">
        <v>69</v>
      </c>
      <c r="C9337">
        <f>IF(AND(Calculator!$O297&lt;&gt;"",Calculator!$O297&gt;=4,Calculator!$O297&lt;=6),1,0)</f>
      </c>
    </row>
    <row r="9338" spans="1:3" x14ac:dyDescent="0.25">
      <c r="A9338">
        <v>297</v>
      </c>
      <c r="B9338" t="s">
        <v>70</v>
      </c>
      <c r="C9338">
        <f>IF(AND(Calculator!$O297&lt;&gt;"",Calculator!$O297&gt;=7,Calculator!$O297&lt;=10),1,0)</f>
      </c>
    </row>
    <row r="9339" spans="1:3" x14ac:dyDescent="0.25">
      <c r="A9339">
        <v>297</v>
      </c>
      <c r="B9339" t="s">
        <v>71</v>
      </c>
      <c r="C9339">
        <f>IF(Calculator!$O297="",1,0)</f>
      </c>
    </row>
    <row r="9340" spans="1:3" x14ac:dyDescent="0.25">
      <c r="A9340">
        <v>297</v>
      </c>
      <c r="B9340" t="s">
        <v>72</v>
      </c>
      <c r="C9340">
        <f>IF(OR(Calculator!$M297="",Calculator!$M297=0),0,LN(Calculator!$M297))</f>
      </c>
    </row>
    <row r="9341" spans="1:3" x14ac:dyDescent="0.25">
      <c r="A9341">
        <v>297</v>
      </c>
      <c r="B9341" t="s">
        <v>73</v>
      </c>
      <c r="C9341">
        <f>IF(Calculator!$M297="",1,0)</f>
      </c>
    </row>
    <row r="9342" spans="1:3" x14ac:dyDescent="0.25">
      <c r="A9342">
        <v>297</v>
      </c>
      <c r="B9342" t="s">
        <v>74</v>
      </c>
      <c r="C9342">
        <f>IF(Calculator!$N297="",0,(Calculator!$N297-5.3)*IF(Calculator!$G297="Yes",1,0))</f>
      </c>
    </row>
    <row r="9343" spans="1:3" x14ac:dyDescent="0.25">
      <c r="A9343">
        <v>297</v>
      </c>
      <c r="B9343" t="s">
        <v>75</v>
      </c>
      <c r="C9343">
        <f>IF(Calculator!$N297="",0,(Calculator!$N297-5.3)*(1-IF(Calculator!$G297="Yes",1,0)))</f>
      </c>
    </row>
    <row r="9344" spans="1:3" x14ac:dyDescent="0.25">
      <c r="A9344">
        <v>297</v>
      </c>
      <c r="B9344" t="s">
        <v>76</v>
      </c>
      <c r="C9344">
        <f>IF(Calculator!$N297="",1,0)</f>
      </c>
    </row>
    <row r="9345" spans="1:3" x14ac:dyDescent="0.25">
      <c r="A9345">
        <v>297</v>
      </c>
      <c r="B9345" t="s">
        <v>77</v>
      </c>
      <c r="C9345">
        <f>1</f>
      </c>
    </row>
    <row r="9346" spans="1:3" x14ac:dyDescent="0.25">
      <c r="A9346">
        <v>298</v>
      </c>
      <c r="B9346" t="s">
        <v>47</v>
      </c>
      <c r="C9346">
        <f>(Calculator!$C298-55)/10</f>
      </c>
    </row>
    <row r="9347" spans="1:3" x14ac:dyDescent="0.25">
      <c r="A9347">
        <v>298</v>
      </c>
      <c r="B9347" t="s">
        <v>48</v>
      </c>
      <c r="C9347">
        <f>((Calculator!$C298-55)/10)^2</f>
      </c>
    </row>
    <row r="9348" spans="1:3" x14ac:dyDescent="0.25">
      <c r="A9348">
        <v>298</v>
      </c>
      <c r="B9348" t="s">
        <v>49</v>
      </c>
      <c r="C9348">
        <f>((Calculator!$D298-Calculator!$E298)*0.02586)-3.5</f>
      </c>
    </row>
    <row r="9349" spans="1:3" x14ac:dyDescent="0.25">
      <c r="A9349">
        <v>298</v>
      </c>
      <c r="B9349" t="s">
        <v>50</v>
      </c>
      <c r="C9349">
        <f>((Calculator!$E298*0.02586)-1.3)/0.3</f>
      </c>
    </row>
    <row r="9350" spans="1:3" x14ac:dyDescent="0.25">
      <c r="A9350">
        <v>298</v>
      </c>
      <c r="B9350" t="s">
        <v>51</v>
      </c>
      <c r="C9350">
        <f>(MIN(Calculator!$F298,110)-110)/20</f>
      </c>
    </row>
    <row r="9351" spans="1:3" x14ac:dyDescent="0.25">
      <c r="A9351">
        <v>298</v>
      </c>
      <c r="B9351" t="s">
        <v>52</v>
      </c>
      <c r="C9351">
        <f>(MAX(Calculator!$F298,110)-130)/20</f>
      </c>
    </row>
    <row r="9352" spans="1:3" x14ac:dyDescent="0.25">
      <c r="A9352">
        <v>298</v>
      </c>
      <c r="B9352" t="s">
        <v>17</v>
      </c>
      <c r="C9352">
        <f>IF(Calculator!$G298="Yes",1,0)</f>
      </c>
    </row>
    <row r="9353" spans="1:3" x14ac:dyDescent="0.25">
      <c r="A9353">
        <v>298</v>
      </c>
      <c r="B9353" t="s">
        <v>53</v>
      </c>
      <c r="C9353">
        <f>IF(Calculator!$H298="Yes",1,0)</f>
      </c>
    </row>
    <row r="9354" spans="1:3" x14ac:dyDescent="0.25">
      <c r="A9354">
        <v>298</v>
      </c>
      <c r="B9354" t="s">
        <v>54</v>
      </c>
      <c r="C9354">
        <f>(MIN(Calculator!$I298,30)-25)/5</f>
      </c>
    </row>
    <row r="9355" spans="1:3" x14ac:dyDescent="0.25">
      <c r="A9355">
        <v>298</v>
      </c>
      <c r="B9355" t="s">
        <v>55</v>
      </c>
      <c r="C9355">
        <f>(MAX(Calculator!$I298,30)-30)/5</f>
      </c>
    </row>
    <row r="9356" spans="1:3" x14ac:dyDescent="0.25">
      <c r="A9356">
        <v>298</v>
      </c>
      <c r="B9356" t="s">
        <v>56</v>
      </c>
      <c r="C9356">
        <f>(MIN(Calculator!$J298,60)-60)/-15</f>
      </c>
    </row>
    <row r="9357" spans="1:3" x14ac:dyDescent="0.25">
      <c r="A9357">
        <v>298</v>
      </c>
      <c r="B9357" t="s">
        <v>57</v>
      </c>
      <c r="C9357">
        <f>(MAX(Calculator!$J298,60)-90)/-15</f>
      </c>
    </row>
    <row r="9358" spans="1:3" x14ac:dyDescent="0.25">
      <c r="A9358">
        <v>298</v>
      </c>
      <c r="B9358" t="s">
        <v>58</v>
      </c>
      <c r="C9358">
        <f>IF(Calculator!$K298="Yes",1,0)</f>
      </c>
    </row>
    <row r="9359" spans="1:3" x14ac:dyDescent="0.25">
      <c r="A9359">
        <v>298</v>
      </c>
      <c r="B9359" t="s">
        <v>59</v>
      </c>
      <c r="C9359">
        <f>IF(Calculator!$L298="Yes",1,0)</f>
      </c>
    </row>
    <row r="9360" spans="1:3" x14ac:dyDescent="0.25">
      <c r="A9360">
        <v>298</v>
      </c>
      <c r="B9360" t="s">
        <v>60</v>
      </c>
      <c r="C9360">
        <f>((MAX(Calculator!$F298,110)-130)/20)*IF(Calculator!$K298="Yes",1,0)</f>
      </c>
    </row>
    <row r="9361" spans="1:3" x14ac:dyDescent="0.25">
      <c r="A9361">
        <v>298</v>
      </c>
      <c r="B9361" t="s">
        <v>61</v>
      </c>
      <c r="C9361">
        <f>((((Calculator!$D298-Calculator!$E298)*0.02586)-3.5))*IF(Calculator!$L298="Yes",1,0)</f>
      </c>
    </row>
    <row r="9362" spans="1:3" x14ac:dyDescent="0.25">
      <c r="A9362">
        <v>298</v>
      </c>
      <c r="B9362" t="s">
        <v>62</v>
      </c>
      <c r="C9362">
        <f>(((Calculator!$C298-55)/10)*(((((Calculator!$D298-Calculator!$E298)*0.02586)-3.5))))</f>
      </c>
    </row>
    <row r="9363" spans="1:3" x14ac:dyDescent="0.25">
      <c r="A9363">
        <v>298</v>
      </c>
      <c r="B9363" t="s">
        <v>63</v>
      </c>
      <c r="C9363">
        <f>(((Calculator!$C298-55)/10)*(((Calculator!$E298*0.02586)-1.3)/0.3))</f>
      </c>
    </row>
    <row r="9364" spans="1:3" x14ac:dyDescent="0.25">
      <c r="A9364">
        <v>298</v>
      </c>
      <c r="B9364" t="s">
        <v>64</v>
      </c>
      <c r="C9364">
        <f>(((Calculator!$C298-55)/10)*((MAX(Calculator!$F298,110)-130)/20))</f>
      </c>
    </row>
    <row r="9365" spans="1:3" x14ac:dyDescent="0.25">
      <c r="A9365">
        <v>298</v>
      </c>
      <c r="B9365" t="s">
        <v>65</v>
      </c>
      <c r="C9365">
        <f>(((Calculator!$C298-55)/10)*IF(Calculator!$G298="Yes",1,0))</f>
      </c>
    </row>
    <row r="9366" spans="1:3" x14ac:dyDescent="0.25">
      <c r="A9366">
        <v>298</v>
      </c>
      <c r="B9366" t="s">
        <v>66</v>
      </c>
      <c r="C9366">
        <f>(((Calculator!$C298-55)/10)*IF(Calculator!$H298="Yes",1,0))</f>
      </c>
    </row>
    <row r="9367" spans="1:3" x14ac:dyDescent="0.25">
      <c r="A9367">
        <v>298</v>
      </c>
      <c r="B9367" t="s">
        <v>67</v>
      </c>
      <c r="C9367">
        <f>(((Calculator!$C298-55)/10)*((MAX(Calculator!$I298,30)-30)/5))</f>
      </c>
    </row>
    <row r="9368" spans="1:3" x14ac:dyDescent="0.25">
      <c r="A9368">
        <v>298</v>
      </c>
      <c r="B9368" t="s">
        <v>68</v>
      </c>
      <c r="C9368">
        <f>(((Calculator!$C298-55)/10)*((MIN(Calculator!$J298,60)-60)/-15))</f>
      </c>
    </row>
    <row r="9369" spans="1:3" x14ac:dyDescent="0.25">
      <c r="A9369">
        <v>298</v>
      </c>
      <c r="B9369" t="s">
        <v>69</v>
      </c>
      <c r="C9369">
        <f>IF(AND(Calculator!$O298&lt;&gt;"",Calculator!$O298&gt;=4,Calculator!$O298&lt;=6),1,0)</f>
      </c>
    </row>
    <row r="9370" spans="1:3" x14ac:dyDescent="0.25">
      <c r="A9370">
        <v>298</v>
      </c>
      <c r="B9370" t="s">
        <v>70</v>
      </c>
      <c r="C9370">
        <f>IF(AND(Calculator!$O298&lt;&gt;"",Calculator!$O298&gt;=7,Calculator!$O298&lt;=10),1,0)</f>
      </c>
    </row>
    <row r="9371" spans="1:3" x14ac:dyDescent="0.25">
      <c r="A9371">
        <v>298</v>
      </c>
      <c r="B9371" t="s">
        <v>71</v>
      </c>
      <c r="C9371">
        <f>IF(Calculator!$O298="",1,0)</f>
      </c>
    </row>
    <row r="9372" spans="1:3" x14ac:dyDescent="0.25">
      <c r="A9372">
        <v>298</v>
      </c>
      <c r="B9372" t="s">
        <v>72</v>
      </c>
      <c r="C9372">
        <f>IF(OR(Calculator!$M298="",Calculator!$M298=0),0,LN(Calculator!$M298))</f>
      </c>
    </row>
    <row r="9373" spans="1:3" x14ac:dyDescent="0.25">
      <c r="A9373">
        <v>298</v>
      </c>
      <c r="B9373" t="s">
        <v>73</v>
      </c>
      <c r="C9373">
        <f>IF(Calculator!$M298="",1,0)</f>
      </c>
    </row>
    <row r="9374" spans="1:3" x14ac:dyDescent="0.25">
      <c r="A9374">
        <v>298</v>
      </c>
      <c r="B9374" t="s">
        <v>74</v>
      </c>
      <c r="C9374">
        <f>IF(Calculator!$N298="",0,(Calculator!$N298-5.3)*IF(Calculator!$G298="Yes",1,0))</f>
      </c>
    </row>
    <row r="9375" spans="1:3" x14ac:dyDescent="0.25">
      <c r="A9375">
        <v>298</v>
      </c>
      <c r="B9375" t="s">
        <v>75</v>
      </c>
      <c r="C9375">
        <f>IF(Calculator!$N298="",0,(Calculator!$N298-5.3)*(1-IF(Calculator!$G298="Yes",1,0)))</f>
      </c>
    </row>
    <row r="9376" spans="1:3" x14ac:dyDescent="0.25">
      <c r="A9376">
        <v>298</v>
      </c>
      <c r="B9376" t="s">
        <v>76</v>
      </c>
      <c r="C9376">
        <f>IF(Calculator!$N298="",1,0)</f>
      </c>
    </row>
    <row r="9377" spans="1:3" x14ac:dyDescent="0.25">
      <c r="A9377">
        <v>298</v>
      </c>
      <c r="B9377" t="s">
        <v>77</v>
      </c>
      <c r="C9377">
        <f>1</f>
      </c>
    </row>
    <row r="9378" spans="1:3" x14ac:dyDescent="0.25">
      <c r="A9378">
        <v>299</v>
      </c>
      <c r="B9378" t="s">
        <v>47</v>
      </c>
      <c r="C9378">
        <f>(Calculator!$C299-55)/10</f>
      </c>
    </row>
    <row r="9379" spans="1:3" x14ac:dyDescent="0.25">
      <c r="A9379">
        <v>299</v>
      </c>
      <c r="B9379" t="s">
        <v>48</v>
      </c>
      <c r="C9379">
        <f>((Calculator!$C299-55)/10)^2</f>
      </c>
    </row>
    <row r="9380" spans="1:3" x14ac:dyDescent="0.25">
      <c r="A9380">
        <v>299</v>
      </c>
      <c r="B9380" t="s">
        <v>49</v>
      </c>
      <c r="C9380">
        <f>((Calculator!$D299-Calculator!$E299)*0.02586)-3.5</f>
      </c>
    </row>
    <row r="9381" spans="1:3" x14ac:dyDescent="0.25">
      <c r="A9381">
        <v>299</v>
      </c>
      <c r="B9381" t="s">
        <v>50</v>
      </c>
      <c r="C9381">
        <f>((Calculator!$E299*0.02586)-1.3)/0.3</f>
      </c>
    </row>
    <row r="9382" spans="1:3" x14ac:dyDescent="0.25">
      <c r="A9382">
        <v>299</v>
      </c>
      <c r="B9382" t="s">
        <v>51</v>
      </c>
      <c r="C9382">
        <f>(MIN(Calculator!$F299,110)-110)/20</f>
      </c>
    </row>
    <row r="9383" spans="1:3" x14ac:dyDescent="0.25">
      <c r="A9383">
        <v>299</v>
      </c>
      <c r="B9383" t="s">
        <v>52</v>
      </c>
      <c r="C9383">
        <f>(MAX(Calculator!$F299,110)-130)/20</f>
      </c>
    </row>
    <row r="9384" spans="1:3" x14ac:dyDescent="0.25">
      <c r="A9384">
        <v>299</v>
      </c>
      <c r="B9384" t="s">
        <v>17</v>
      </c>
      <c r="C9384">
        <f>IF(Calculator!$G299="Yes",1,0)</f>
      </c>
    </row>
    <row r="9385" spans="1:3" x14ac:dyDescent="0.25">
      <c r="A9385">
        <v>299</v>
      </c>
      <c r="B9385" t="s">
        <v>53</v>
      </c>
      <c r="C9385">
        <f>IF(Calculator!$H299="Yes",1,0)</f>
      </c>
    </row>
    <row r="9386" spans="1:3" x14ac:dyDescent="0.25">
      <c r="A9386">
        <v>299</v>
      </c>
      <c r="B9386" t="s">
        <v>54</v>
      </c>
      <c r="C9386">
        <f>(MIN(Calculator!$I299,30)-25)/5</f>
      </c>
    </row>
    <row r="9387" spans="1:3" x14ac:dyDescent="0.25">
      <c r="A9387">
        <v>299</v>
      </c>
      <c r="B9387" t="s">
        <v>55</v>
      </c>
      <c r="C9387">
        <f>(MAX(Calculator!$I299,30)-30)/5</f>
      </c>
    </row>
    <row r="9388" spans="1:3" x14ac:dyDescent="0.25">
      <c r="A9388">
        <v>299</v>
      </c>
      <c r="B9388" t="s">
        <v>56</v>
      </c>
      <c r="C9388">
        <f>(MIN(Calculator!$J299,60)-60)/-15</f>
      </c>
    </row>
    <row r="9389" spans="1:3" x14ac:dyDescent="0.25">
      <c r="A9389">
        <v>299</v>
      </c>
      <c r="B9389" t="s">
        <v>57</v>
      </c>
      <c r="C9389">
        <f>(MAX(Calculator!$J299,60)-90)/-15</f>
      </c>
    </row>
    <row r="9390" spans="1:3" x14ac:dyDescent="0.25">
      <c r="A9390">
        <v>299</v>
      </c>
      <c r="B9390" t="s">
        <v>58</v>
      </c>
      <c r="C9390">
        <f>IF(Calculator!$K299="Yes",1,0)</f>
      </c>
    </row>
    <row r="9391" spans="1:3" x14ac:dyDescent="0.25">
      <c r="A9391">
        <v>299</v>
      </c>
      <c r="B9391" t="s">
        <v>59</v>
      </c>
      <c r="C9391">
        <f>IF(Calculator!$L299="Yes",1,0)</f>
      </c>
    </row>
    <row r="9392" spans="1:3" x14ac:dyDescent="0.25">
      <c r="A9392">
        <v>299</v>
      </c>
      <c r="B9392" t="s">
        <v>60</v>
      </c>
      <c r="C9392">
        <f>((MAX(Calculator!$F299,110)-130)/20)*IF(Calculator!$K299="Yes",1,0)</f>
      </c>
    </row>
    <row r="9393" spans="1:3" x14ac:dyDescent="0.25">
      <c r="A9393">
        <v>299</v>
      </c>
      <c r="B9393" t="s">
        <v>61</v>
      </c>
      <c r="C9393">
        <f>((((Calculator!$D299-Calculator!$E299)*0.02586)-3.5))*IF(Calculator!$L299="Yes",1,0)</f>
      </c>
    </row>
    <row r="9394" spans="1:3" x14ac:dyDescent="0.25">
      <c r="A9394">
        <v>299</v>
      </c>
      <c r="B9394" t="s">
        <v>62</v>
      </c>
      <c r="C9394">
        <f>(((Calculator!$C299-55)/10)*(((((Calculator!$D299-Calculator!$E299)*0.02586)-3.5))))</f>
      </c>
    </row>
    <row r="9395" spans="1:3" x14ac:dyDescent="0.25">
      <c r="A9395">
        <v>299</v>
      </c>
      <c r="B9395" t="s">
        <v>63</v>
      </c>
      <c r="C9395">
        <f>(((Calculator!$C299-55)/10)*(((Calculator!$E299*0.02586)-1.3)/0.3))</f>
      </c>
    </row>
    <row r="9396" spans="1:3" x14ac:dyDescent="0.25">
      <c r="A9396">
        <v>299</v>
      </c>
      <c r="B9396" t="s">
        <v>64</v>
      </c>
      <c r="C9396">
        <f>(((Calculator!$C299-55)/10)*((MAX(Calculator!$F299,110)-130)/20))</f>
      </c>
    </row>
    <row r="9397" spans="1:3" x14ac:dyDescent="0.25">
      <c r="A9397">
        <v>299</v>
      </c>
      <c r="B9397" t="s">
        <v>65</v>
      </c>
      <c r="C9397">
        <f>(((Calculator!$C299-55)/10)*IF(Calculator!$G299="Yes",1,0))</f>
      </c>
    </row>
    <row r="9398" spans="1:3" x14ac:dyDescent="0.25">
      <c r="A9398">
        <v>299</v>
      </c>
      <c r="B9398" t="s">
        <v>66</v>
      </c>
      <c r="C9398">
        <f>(((Calculator!$C299-55)/10)*IF(Calculator!$H299="Yes",1,0))</f>
      </c>
    </row>
    <row r="9399" spans="1:3" x14ac:dyDescent="0.25">
      <c r="A9399">
        <v>299</v>
      </c>
      <c r="B9399" t="s">
        <v>67</v>
      </c>
      <c r="C9399">
        <f>(((Calculator!$C299-55)/10)*((MAX(Calculator!$I299,30)-30)/5))</f>
      </c>
    </row>
    <row r="9400" spans="1:3" x14ac:dyDescent="0.25">
      <c r="A9400">
        <v>299</v>
      </c>
      <c r="B9400" t="s">
        <v>68</v>
      </c>
      <c r="C9400">
        <f>(((Calculator!$C299-55)/10)*((MIN(Calculator!$J299,60)-60)/-15))</f>
      </c>
    </row>
    <row r="9401" spans="1:3" x14ac:dyDescent="0.25">
      <c r="A9401">
        <v>299</v>
      </c>
      <c r="B9401" t="s">
        <v>69</v>
      </c>
      <c r="C9401">
        <f>IF(AND(Calculator!$O299&lt;&gt;"",Calculator!$O299&gt;=4,Calculator!$O299&lt;=6),1,0)</f>
      </c>
    </row>
    <row r="9402" spans="1:3" x14ac:dyDescent="0.25">
      <c r="A9402">
        <v>299</v>
      </c>
      <c r="B9402" t="s">
        <v>70</v>
      </c>
      <c r="C9402">
        <f>IF(AND(Calculator!$O299&lt;&gt;"",Calculator!$O299&gt;=7,Calculator!$O299&lt;=10),1,0)</f>
      </c>
    </row>
    <row r="9403" spans="1:3" x14ac:dyDescent="0.25">
      <c r="A9403">
        <v>299</v>
      </c>
      <c r="B9403" t="s">
        <v>71</v>
      </c>
      <c r="C9403">
        <f>IF(Calculator!$O299="",1,0)</f>
      </c>
    </row>
    <row r="9404" spans="1:3" x14ac:dyDescent="0.25">
      <c r="A9404">
        <v>299</v>
      </c>
      <c r="B9404" t="s">
        <v>72</v>
      </c>
      <c r="C9404">
        <f>IF(OR(Calculator!$M299="",Calculator!$M299=0),0,LN(Calculator!$M299))</f>
      </c>
    </row>
    <row r="9405" spans="1:3" x14ac:dyDescent="0.25">
      <c r="A9405">
        <v>299</v>
      </c>
      <c r="B9405" t="s">
        <v>73</v>
      </c>
      <c r="C9405">
        <f>IF(Calculator!$M299="",1,0)</f>
      </c>
    </row>
    <row r="9406" spans="1:3" x14ac:dyDescent="0.25">
      <c r="A9406">
        <v>299</v>
      </c>
      <c r="B9406" t="s">
        <v>74</v>
      </c>
      <c r="C9406">
        <f>IF(Calculator!$N299="",0,(Calculator!$N299-5.3)*IF(Calculator!$G299="Yes",1,0))</f>
      </c>
    </row>
    <row r="9407" spans="1:3" x14ac:dyDescent="0.25">
      <c r="A9407">
        <v>299</v>
      </c>
      <c r="B9407" t="s">
        <v>75</v>
      </c>
      <c r="C9407">
        <f>IF(Calculator!$N299="",0,(Calculator!$N299-5.3)*(1-IF(Calculator!$G299="Yes",1,0)))</f>
      </c>
    </row>
    <row r="9408" spans="1:3" x14ac:dyDescent="0.25">
      <c r="A9408">
        <v>299</v>
      </c>
      <c r="B9408" t="s">
        <v>76</v>
      </c>
      <c r="C9408">
        <f>IF(Calculator!$N299="",1,0)</f>
      </c>
    </row>
    <row r="9409" spans="1:3" x14ac:dyDescent="0.25">
      <c r="A9409">
        <v>299</v>
      </c>
      <c r="B9409" t="s">
        <v>77</v>
      </c>
      <c r="C9409">
        <f>1</f>
      </c>
    </row>
    <row r="9410" spans="1:3" x14ac:dyDescent="0.25">
      <c r="A9410">
        <v>300</v>
      </c>
      <c r="B9410" t="s">
        <v>47</v>
      </c>
      <c r="C9410">
        <f>(Calculator!$C300-55)/10</f>
      </c>
    </row>
    <row r="9411" spans="1:3" x14ac:dyDescent="0.25">
      <c r="A9411">
        <v>300</v>
      </c>
      <c r="B9411" t="s">
        <v>48</v>
      </c>
      <c r="C9411">
        <f>((Calculator!$C300-55)/10)^2</f>
      </c>
    </row>
    <row r="9412" spans="1:3" x14ac:dyDescent="0.25">
      <c r="A9412">
        <v>300</v>
      </c>
      <c r="B9412" t="s">
        <v>49</v>
      </c>
      <c r="C9412">
        <f>((Calculator!$D300-Calculator!$E300)*0.02586)-3.5</f>
      </c>
    </row>
    <row r="9413" spans="1:3" x14ac:dyDescent="0.25">
      <c r="A9413">
        <v>300</v>
      </c>
      <c r="B9413" t="s">
        <v>50</v>
      </c>
      <c r="C9413">
        <f>((Calculator!$E300*0.02586)-1.3)/0.3</f>
      </c>
    </row>
    <row r="9414" spans="1:3" x14ac:dyDescent="0.25">
      <c r="A9414">
        <v>300</v>
      </c>
      <c r="B9414" t="s">
        <v>51</v>
      </c>
      <c r="C9414">
        <f>(MIN(Calculator!$F300,110)-110)/20</f>
      </c>
    </row>
    <row r="9415" spans="1:3" x14ac:dyDescent="0.25">
      <c r="A9415">
        <v>300</v>
      </c>
      <c r="B9415" t="s">
        <v>52</v>
      </c>
      <c r="C9415">
        <f>(MAX(Calculator!$F300,110)-130)/20</f>
      </c>
    </row>
    <row r="9416" spans="1:3" x14ac:dyDescent="0.25">
      <c r="A9416">
        <v>300</v>
      </c>
      <c r="B9416" t="s">
        <v>17</v>
      </c>
      <c r="C9416">
        <f>IF(Calculator!$G300="Yes",1,0)</f>
      </c>
    </row>
    <row r="9417" spans="1:3" x14ac:dyDescent="0.25">
      <c r="A9417">
        <v>300</v>
      </c>
      <c r="B9417" t="s">
        <v>53</v>
      </c>
      <c r="C9417">
        <f>IF(Calculator!$H300="Yes",1,0)</f>
      </c>
    </row>
    <row r="9418" spans="1:3" x14ac:dyDescent="0.25">
      <c r="A9418">
        <v>300</v>
      </c>
      <c r="B9418" t="s">
        <v>54</v>
      </c>
      <c r="C9418">
        <f>(MIN(Calculator!$I300,30)-25)/5</f>
      </c>
    </row>
    <row r="9419" spans="1:3" x14ac:dyDescent="0.25">
      <c r="A9419">
        <v>300</v>
      </c>
      <c r="B9419" t="s">
        <v>55</v>
      </c>
      <c r="C9419">
        <f>(MAX(Calculator!$I300,30)-30)/5</f>
      </c>
    </row>
    <row r="9420" spans="1:3" x14ac:dyDescent="0.25">
      <c r="A9420">
        <v>300</v>
      </c>
      <c r="B9420" t="s">
        <v>56</v>
      </c>
      <c r="C9420">
        <f>(MIN(Calculator!$J300,60)-60)/-15</f>
      </c>
    </row>
    <row r="9421" spans="1:3" x14ac:dyDescent="0.25">
      <c r="A9421">
        <v>300</v>
      </c>
      <c r="B9421" t="s">
        <v>57</v>
      </c>
      <c r="C9421">
        <f>(MAX(Calculator!$J300,60)-90)/-15</f>
      </c>
    </row>
    <row r="9422" spans="1:3" x14ac:dyDescent="0.25">
      <c r="A9422">
        <v>300</v>
      </c>
      <c r="B9422" t="s">
        <v>58</v>
      </c>
      <c r="C9422">
        <f>IF(Calculator!$K300="Yes",1,0)</f>
      </c>
    </row>
    <row r="9423" spans="1:3" x14ac:dyDescent="0.25">
      <c r="A9423">
        <v>300</v>
      </c>
      <c r="B9423" t="s">
        <v>59</v>
      </c>
      <c r="C9423">
        <f>IF(Calculator!$L300="Yes",1,0)</f>
      </c>
    </row>
    <row r="9424" spans="1:3" x14ac:dyDescent="0.25">
      <c r="A9424">
        <v>300</v>
      </c>
      <c r="B9424" t="s">
        <v>60</v>
      </c>
      <c r="C9424">
        <f>((MAX(Calculator!$F300,110)-130)/20)*IF(Calculator!$K300="Yes",1,0)</f>
      </c>
    </row>
    <row r="9425" spans="1:3" x14ac:dyDescent="0.25">
      <c r="A9425">
        <v>300</v>
      </c>
      <c r="B9425" t="s">
        <v>61</v>
      </c>
      <c r="C9425">
        <f>((((Calculator!$D300-Calculator!$E300)*0.02586)-3.5))*IF(Calculator!$L300="Yes",1,0)</f>
      </c>
    </row>
    <row r="9426" spans="1:3" x14ac:dyDescent="0.25">
      <c r="A9426">
        <v>300</v>
      </c>
      <c r="B9426" t="s">
        <v>62</v>
      </c>
      <c r="C9426">
        <f>(((Calculator!$C300-55)/10)*(((((Calculator!$D300-Calculator!$E300)*0.02586)-3.5))))</f>
      </c>
    </row>
    <row r="9427" spans="1:3" x14ac:dyDescent="0.25">
      <c r="A9427">
        <v>300</v>
      </c>
      <c r="B9427" t="s">
        <v>63</v>
      </c>
      <c r="C9427">
        <f>(((Calculator!$C300-55)/10)*(((Calculator!$E300*0.02586)-1.3)/0.3))</f>
      </c>
    </row>
    <row r="9428" spans="1:3" x14ac:dyDescent="0.25">
      <c r="A9428">
        <v>300</v>
      </c>
      <c r="B9428" t="s">
        <v>64</v>
      </c>
      <c r="C9428">
        <f>(((Calculator!$C300-55)/10)*((MAX(Calculator!$F300,110)-130)/20))</f>
      </c>
    </row>
    <row r="9429" spans="1:3" x14ac:dyDescent="0.25">
      <c r="A9429">
        <v>300</v>
      </c>
      <c r="B9429" t="s">
        <v>65</v>
      </c>
      <c r="C9429">
        <f>(((Calculator!$C300-55)/10)*IF(Calculator!$G300="Yes",1,0))</f>
      </c>
    </row>
    <row r="9430" spans="1:3" x14ac:dyDescent="0.25">
      <c r="A9430">
        <v>300</v>
      </c>
      <c r="B9430" t="s">
        <v>66</v>
      </c>
      <c r="C9430">
        <f>(((Calculator!$C300-55)/10)*IF(Calculator!$H300="Yes",1,0))</f>
      </c>
    </row>
    <row r="9431" spans="1:3" x14ac:dyDescent="0.25">
      <c r="A9431">
        <v>300</v>
      </c>
      <c r="B9431" t="s">
        <v>67</v>
      </c>
      <c r="C9431">
        <f>(((Calculator!$C300-55)/10)*((MAX(Calculator!$I300,30)-30)/5))</f>
      </c>
    </row>
    <row r="9432" spans="1:3" x14ac:dyDescent="0.25">
      <c r="A9432">
        <v>300</v>
      </c>
      <c r="B9432" t="s">
        <v>68</v>
      </c>
      <c r="C9432">
        <f>(((Calculator!$C300-55)/10)*((MIN(Calculator!$J300,60)-60)/-15))</f>
      </c>
    </row>
    <row r="9433" spans="1:3" x14ac:dyDescent="0.25">
      <c r="A9433">
        <v>300</v>
      </c>
      <c r="B9433" t="s">
        <v>69</v>
      </c>
      <c r="C9433">
        <f>IF(AND(Calculator!$O300&lt;&gt;"",Calculator!$O300&gt;=4,Calculator!$O300&lt;=6),1,0)</f>
      </c>
    </row>
    <row r="9434" spans="1:3" x14ac:dyDescent="0.25">
      <c r="A9434">
        <v>300</v>
      </c>
      <c r="B9434" t="s">
        <v>70</v>
      </c>
      <c r="C9434">
        <f>IF(AND(Calculator!$O300&lt;&gt;"",Calculator!$O300&gt;=7,Calculator!$O300&lt;=10),1,0)</f>
      </c>
    </row>
    <row r="9435" spans="1:3" x14ac:dyDescent="0.25">
      <c r="A9435">
        <v>300</v>
      </c>
      <c r="B9435" t="s">
        <v>71</v>
      </c>
      <c r="C9435">
        <f>IF(Calculator!$O300="",1,0)</f>
      </c>
    </row>
    <row r="9436" spans="1:3" x14ac:dyDescent="0.25">
      <c r="A9436">
        <v>300</v>
      </c>
      <c r="B9436" t="s">
        <v>72</v>
      </c>
      <c r="C9436">
        <f>IF(OR(Calculator!$M300="",Calculator!$M300=0),0,LN(Calculator!$M300))</f>
      </c>
    </row>
    <row r="9437" spans="1:3" x14ac:dyDescent="0.25">
      <c r="A9437">
        <v>300</v>
      </c>
      <c r="B9437" t="s">
        <v>73</v>
      </c>
      <c r="C9437">
        <f>IF(Calculator!$M300="",1,0)</f>
      </c>
    </row>
    <row r="9438" spans="1:3" x14ac:dyDescent="0.25">
      <c r="A9438">
        <v>300</v>
      </c>
      <c r="B9438" t="s">
        <v>74</v>
      </c>
      <c r="C9438">
        <f>IF(Calculator!$N300="",0,(Calculator!$N300-5.3)*IF(Calculator!$G300="Yes",1,0))</f>
      </c>
    </row>
    <row r="9439" spans="1:3" x14ac:dyDescent="0.25">
      <c r="A9439">
        <v>300</v>
      </c>
      <c r="B9439" t="s">
        <v>75</v>
      </c>
      <c r="C9439">
        <f>IF(Calculator!$N300="",0,(Calculator!$N300-5.3)*(1-IF(Calculator!$G300="Yes",1,0)))</f>
      </c>
    </row>
    <row r="9440" spans="1:3" x14ac:dyDescent="0.25">
      <c r="A9440">
        <v>300</v>
      </c>
      <c r="B9440" t="s">
        <v>76</v>
      </c>
      <c r="C9440">
        <f>IF(Calculator!$N300="",1,0)</f>
      </c>
    </row>
    <row r="9441" spans="1:3" x14ac:dyDescent="0.25">
      <c r="A9441">
        <v>300</v>
      </c>
      <c r="B9441" t="s">
        <v>77</v>
      </c>
      <c r="C9441">
        <f>1</f>
      </c>
    </row>
    <row r="9442" spans="1:3" x14ac:dyDescent="0.25">
      <c r="A9442">
        <v>301</v>
      </c>
      <c r="B9442" t="s">
        <v>47</v>
      </c>
      <c r="C9442">
        <f>(Calculator!$C301-55)/10</f>
      </c>
    </row>
    <row r="9443" spans="1:3" x14ac:dyDescent="0.25">
      <c r="A9443">
        <v>301</v>
      </c>
      <c r="B9443" t="s">
        <v>48</v>
      </c>
      <c r="C9443">
        <f>((Calculator!$C301-55)/10)^2</f>
      </c>
    </row>
    <row r="9444" spans="1:3" x14ac:dyDescent="0.25">
      <c r="A9444">
        <v>301</v>
      </c>
      <c r="B9444" t="s">
        <v>49</v>
      </c>
      <c r="C9444">
        <f>((Calculator!$D301-Calculator!$E301)*0.02586)-3.5</f>
      </c>
    </row>
    <row r="9445" spans="1:3" x14ac:dyDescent="0.25">
      <c r="A9445">
        <v>301</v>
      </c>
      <c r="B9445" t="s">
        <v>50</v>
      </c>
      <c r="C9445">
        <f>((Calculator!$E301*0.02586)-1.3)/0.3</f>
      </c>
    </row>
    <row r="9446" spans="1:3" x14ac:dyDescent="0.25">
      <c r="A9446">
        <v>301</v>
      </c>
      <c r="B9446" t="s">
        <v>51</v>
      </c>
      <c r="C9446">
        <f>(MIN(Calculator!$F301,110)-110)/20</f>
      </c>
    </row>
    <row r="9447" spans="1:3" x14ac:dyDescent="0.25">
      <c r="A9447">
        <v>301</v>
      </c>
      <c r="B9447" t="s">
        <v>52</v>
      </c>
      <c r="C9447">
        <f>(MAX(Calculator!$F301,110)-130)/20</f>
      </c>
    </row>
    <row r="9448" spans="1:3" x14ac:dyDescent="0.25">
      <c r="A9448">
        <v>301</v>
      </c>
      <c r="B9448" t="s">
        <v>17</v>
      </c>
      <c r="C9448">
        <f>IF(Calculator!$G301="Yes",1,0)</f>
      </c>
    </row>
    <row r="9449" spans="1:3" x14ac:dyDescent="0.25">
      <c r="A9449">
        <v>301</v>
      </c>
      <c r="B9449" t="s">
        <v>53</v>
      </c>
      <c r="C9449">
        <f>IF(Calculator!$H301="Yes",1,0)</f>
      </c>
    </row>
    <row r="9450" spans="1:3" x14ac:dyDescent="0.25">
      <c r="A9450">
        <v>301</v>
      </c>
      <c r="B9450" t="s">
        <v>54</v>
      </c>
      <c r="C9450">
        <f>(MIN(Calculator!$I301,30)-25)/5</f>
      </c>
    </row>
    <row r="9451" spans="1:3" x14ac:dyDescent="0.25">
      <c r="A9451">
        <v>301</v>
      </c>
      <c r="B9451" t="s">
        <v>55</v>
      </c>
      <c r="C9451">
        <f>(MAX(Calculator!$I301,30)-30)/5</f>
      </c>
    </row>
    <row r="9452" spans="1:3" x14ac:dyDescent="0.25">
      <c r="A9452">
        <v>301</v>
      </c>
      <c r="B9452" t="s">
        <v>56</v>
      </c>
      <c r="C9452">
        <f>(MIN(Calculator!$J301,60)-60)/-15</f>
      </c>
    </row>
    <row r="9453" spans="1:3" x14ac:dyDescent="0.25">
      <c r="A9453">
        <v>301</v>
      </c>
      <c r="B9453" t="s">
        <v>57</v>
      </c>
      <c r="C9453">
        <f>(MAX(Calculator!$J301,60)-90)/-15</f>
      </c>
    </row>
    <row r="9454" spans="1:3" x14ac:dyDescent="0.25">
      <c r="A9454">
        <v>301</v>
      </c>
      <c r="B9454" t="s">
        <v>58</v>
      </c>
      <c r="C9454">
        <f>IF(Calculator!$K301="Yes",1,0)</f>
      </c>
    </row>
    <row r="9455" spans="1:3" x14ac:dyDescent="0.25">
      <c r="A9455">
        <v>301</v>
      </c>
      <c r="B9455" t="s">
        <v>59</v>
      </c>
      <c r="C9455">
        <f>IF(Calculator!$L301="Yes",1,0)</f>
      </c>
    </row>
    <row r="9456" spans="1:3" x14ac:dyDescent="0.25">
      <c r="A9456">
        <v>301</v>
      </c>
      <c r="B9456" t="s">
        <v>60</v>
      </c>
      <c r="C9456">
        <f>((MAX(Calculator!$F301,110)-130)/20)*IF(Calculator!$K301="Yes",1,0)</f>
      </c>
    </row>
    <row r="9457" spans="1:3" x14ac:dyDescent="0.25">
      <c r="A9457">
        <v>301</v>
      </c>
      <c r="B9457" t="s">
        <v>61</v>
      </c>
      <c r="C9457">
        <f>((((Calculator!$D301-Calculator!$E301)*0.02586)-3.5))*IF(Calculator!$L301="Yes",1,0)</f>
      </c>
    </row>
    <row r="9458" spans="1:3" x14ac:dyDescent="0.25">
      <c r="A9458">
        <v>301</v>
      </c>
      <c r="B9458" t="s">
        <v>62</v>
      </c>
      <c r="C9458">
        <f>(((Calculator!$C301-55)/10)*(((((Calculator!$D301-Calculator!$E301)*0.02586)-3.5))))</f>
      </c>
    </row>
    <row r="9459" spans="1:3" x14ac:dyDescent="0.25">
      <c r="A9459">
        <v>301</v>
      </c>
      <c r="B9459" t="s">
        <v>63</v>
      </c>
      <c r="C9459">
        <f>(((Calculator!$C301-55)/10)*(((Calculator!$E301*0.02586)-1.3)/0.3))</f>
      </c>
    </row>
    <row r="9460" spans="1:3" x14ac:dyDescent="0.25">
      <c r="A9460">
        <v>301</v>
      </c>
      <c r="B9460" t="s">
        <v>64</v>
      </c>
      <c r="C9460">
        <f>(((Calculator!$C301-55)/10)*((MAX(Calculator!$F301,110)-130)/20))</f>
      </c>
    </row>
    <row r="9461" spans="1:3" x14ac:dyDescent="0.25">
      <c r="A9461">
        <v>301</v>
      </c>
      <c r="B9461" t="s">
        <v>65</v>
      </c>
      <c r="C9461">
        <f>(((Calculator!$C301-55)/10)*IF(Calculator!$G301="Yes",1,0))</f>
      </c>
    </row>
    <row r="9462" spans="1:3" x14ac:dyDescent="0.25">
      <c r="A9462">
        <v>301</v>
      </c>
      <c r="B9462" t="s">
        <v>66</v>
      </c>
      <c r="C9462">
        <f>(((Calculator!$C301-55)/10)*IF(Calculator!$H301="Yes",1,0))</f>
      </c>
    </row>
    <row r="9463" spans="1:3" x14ac:dyDescent="0.25">
      <c r="A9463">
        <v>301</v>
      </c>
      <c r="B9463" t="s">
        <v>67</v>
      </c>
      <c r="C9463">
        <f>(((Calculator!$C301-55)/10)*((MAX(Calculator!$I301,30)-30)/5))</f>
      </c>
    </row>
    <row r="9464" spans="1:3" x14ac:dyDescent="0.25">
      <c r="A9464">
        <v>301</v>
      </c>
      <c r="B9464" t="s">
        <v>68</v>
      </c>
      <c r="C9464">
        <f>(((Calculator!$C301-55)/10)*((MIN(Calculator!$J301,60)-60)/-15))</f>
      </c>
    </row>
    <row r="9465" spans="1:3" x14ac:dyDescent="0.25">
      <c r="A9465">
        <v>301</v>
      </c>
      <c r="B9465" t="s">
        <v>69</v>
      </c>
      <c r="C9465">
        <f>IF(AND(Calculator!$O301&lt;&gt;"",Calculator!$O301&gt;=4,Calculator!$O301&lt;=6),1,0)</f>
      </c>
    </row>
    <row r="9466" spans="1:3" x14ac:dyDescent="0.25">
      <c r="A9466">
        <v>301</v>
      </c>
      <c r="B9466" t="s">
        <v>70</v>
      </c>
      <c r="C9466">
        <f>IF(AND(Calculator!$O301&lt;&gt;"",Calculator!$O301&gt;=7,Calculator!$O301&lt;=10),1,0)</f>
      </c>
    </row>
    <row r="9467" spans="1:3" x14ac:dyDescent="0.25">
      <c r="A9467">
        <v>301</v>
      </c>
      <c r="B9467" t="s">
        <v>71</v>
      </c>
      <c r="C9467">
        <f>IF(Calculator!$O301="",1,0)</f>
      </c>
    </row>
    <row r="9468" spans="1:3" x14ac:dyDescent="0.25">
      <c r="A9468">
        <v>301</v>
      </c>
      <c r="B9468" t="s">
        <v>72</v>
      </c>
      <c r="C9468">
        <f>IF(OR(Calculator!$M301="",Calculator!$M301=0),0,LN(Calculator!$M301))</f>
      </c>
    </row>
    <row r="9469" spans="1:3" x14ac:dyDescent="0.25">
      <c r="A9469">
        <v>301</v>
      </c>
      <c r="B9469" t="s">
        <v>73</v>
      </c>
      <c r="C9469">
        <f>IF(Calculator!$M301="",1,0)</f>
      </c>
    </row>
    <row r="9470" spans="1:3" x14ac:dyDescent="0.25">
      <c r="A9470">
        <v>301</v>
      </c>
      <c r="B9470" t="s">
        <v>74</v>
      </c>
      <c r="C9470">
        <f>IF(Calculator!$N301="",0,(Calculator!$N301-5.3)*IF(Calculator!$G301="Yes",1,0))</f>
      </c>
    </row>
    <row r="9471" spans="1:3" x14ac:dyDescent="0.25">
      <c r="A9471">
        <v>301</v>
      </c>
      <c r="B9471" t="s">
        <v>75</v>
      </c>
      <c r="C9471">
        <f>IF(Calculator!$N301="",0,(Calculator!$N301-5.3)*(1-IF(Calculator!$G301="Yes",1,0)))</f>
      </c>
    </row>
    <row r="9472" spans="1:3" x14ac:dyDescent="0.25">
      <c r="A9472">
        <v>301</v>
      </c>
      <c r="B9472" t="s">
        <v>76</v>
      </c>
      <c r="C9472">
        <f>IF(Calculator!$N301="",1,0)</f>
      </c>
    </row>
    <row r="9473" spans="1:3" x14ac:dyDescent="0.25">
      <c r="A9473">
        <v>301</v>
      </c>
      <c r="B9473" t="s">
        <v>77</v>
      </c>
      <c r="C9473">
        <f>1</f>
      </c>
    </row>
    <row r="9474" spans="1:3" x14ac:dyDescent="0.25">
      <c r="A9474">
        <v>302</v>
      </c>
      <c r="B9474" t="s">
        <v>47</v>
      </c>
      <c r="C9474">
        <f>(Calculator!$C302-55)/10</f>
      </c>
    </row>
    <row r="9475" spans="1:3" x14ac:dyDescent="0.25">
      <c r="A9475">
        <v>302</v>
      </c>
      <c r="B9475" t="s">
        <v>48</v>
      </c>
      <c r="C9475">
        <f>((Calculator!$C302-55)/10)^2</f>
      </c>
    </row>
    <row r="9476" spans="1:3" x14ac:dyDescent="0.25">
      <c r="A9476">
        <v>302</v>
      </c>
      <c r="B9476" t="s">
        <v>49</v>
      </c>
      <c r="C9476">
        <f>((Calculator!$D302-Calculator!$E302)*0.02586)-3.5</f>
      </c>
    </row>
    <row r="9477" spans="1:3" x14ac:dyDescent="0.25">
      <c r="A9477">
        <v>302</v>
      </c>
      <c r="B9477" t="s">
        <v>50</v>
      </c>
      <c r="C9477">
        <f>((Calculator!$E302*0.02586)-1.3)/0.3</f>
      </c>
    </row>
    <row r="9478" spans="1:3" x14ac:dyDescent="0.25">
      <c r="A9478">
        <v>302</v>
      </c>
      <c r="B9478" t="s">
        <v>51</v>
      </c>
      <c r="C9478">
        <f>(MIN(Calculator!$F302,110)-110)/20</f>
      </c>
    </row>
    <row r="9479" spans="1:3" x14ac:dyDescent="0.25">
      <c r="A9479">
        <v>302</v>
      </c>
      <c r="B9479" t="s">
        <v>52</v>
      </c>
      <c r="C9479">
        <f>(MAX(Calculator!$F302,110)-130)/20</f>
      </c>
    </row>
    <row r="9480" spans="1:3" x14ac:dyDescent="0.25">
      <c r="A9480">
        <v>302</v>
      </c>
      <c r="B9480" t="s">
        <v>17</v>
      </c>
      <c r="C9480">
        <f>IF(Calculator!$G302="Yes",1,0)</f>
      </c>
    </row>
    <row r="9481" spans="1:3" x14ac:dyDescent="0.25">
      <c r="A9481">
        <v>302</v>
      </c>
      <c r="B9481" t="s">
        <v>53</v>
      </c>
      <c r="C9481">
        <f>IF(Calculator!$H302="Yes",1,0)</f>
      </c>
    </row>
    <row r="9482" spans="1:3" x14ac:dyDescent="0.25">
      <c r="A9482">
        <v>302</v>
      </c>
      <c r="B9482" t="s">
        <v>54</v>
      </c>
      <c r="C9482">
        <f>(MIN(Calculator!$I302,30)-25)/5</f>
      </c>
    </row>
    <row r="9483" spans="1:3" x14ac:dyDescent="0.25">
      <c r="A9483">
        <v>302</v>
      </c>
      <c r="B9483" t="s">
        <v>55</v>
      </c>
      <c r="C9483">
        <f>(MAX(Calculator!$I302,30)-30)/5</f>
      </c>
    </row>
    <row r="9484" spans="1:3" x14ac:dyDescent="0.25">
      <c r="A9484">
        <v>302</v>
      </c>
      <c r="B9484" t="s">
        <v>56</v>
      </c>
      <c r="C9484">
        <f>(MIN(Calculator!$J302,60)-60)/-15</f>
      </c>
    </row>
    <row r="9485" spans="1:3" x14ac:dyDescent="0.25">
      <c r="A9485">
        <v>302</v>
      </c>
      <c r="B9485" t="s">
        <v>57</v>
      </c>
      <c r="C9485">
        <f>(MAX(Calculator!$J302,60)-90)/-15</f>
      </c>
    </row>
    <row r="9486" spans="1:3" x14ac:dyDescent="0.25">
      <c r="A9486">
        <v>302</v>
      </c>
      <c r="B9486" t="s">
        <v>58</v>
      </c>
      <c r="C9486">
        <f>IF(Calculator!$K302="Yes",1,0)</f>
      </c>
    </row>
    <row r="9487" spans="1:3" x14ac:dyDescent="0.25">
      <c r="A9487">
        <v>302</v>
      </c>
      <c r="B9487" t="s">
        <v>59</v>
      </c>
      <c r="C9487">
        <f>IF(Calculator!$L302="Yes",1,0)</f>
      </c>
    </row>
    <row r="9488" spans="1:3" x14ac:dyDescent="0.25">
      <c r="A9488">
        <v>302</v>
      </c>
      <c r="B9488" t="s">
        <v>60</v>
      </c>
      <c r="C9488">
        <f>((MAX(Calculator!$F302,110)-130)/20)*IF(Calculator!$K302="Yes",1,0)</f>
      </c>
    </row>
    <row r="9489" spans="1:3" x14ac:dyDescent="0.25">
      <c r="A9489">
        <v>302</v>
      </c>
      <c r="B9489" t="s">
        <v>61</v>
      </c>
      <c r="C9489">
        <f>((((Calculator!$D302-Calculator!$E302)*0.02586)-3.5))*IF(Calculator!$L302="Yes",1,0)</f>
      </c>
    </row>
    <row r="9490" spans="1:3" x14ac:dyDescent="0.25">
      <c r="A9490">
        <v>302</v>
      </c>
      <c r="B9490" t="s">
        <v>62</v>
      </c>
      <c r="C9490">
        <f>(((Calculator!$C302-55)/10)*(((((Calculator!$D302-Calculator!$E302)*0.02586)-3.5))))</f>
      </c>
    </row>
    <row r="9491" spans="1:3" x14ac:dyDescent="0.25">
      <c r="A9491">
        <v>302</v>
      </c>
      <c r="B9491" t="s">
        <v>63</v>
      </c>
      <c r="C9491">
        <f>(((Calculator!$C302-55)/10)*(((Calculator!$E302*0.02586)-1.3)/0.3))</f>
      </c>
    </row>
    <row r="9492" spans="1:3" x14ac:dyDescent="0.25">
      <c r="A9492">
        <v>302</v>
      </c>
      <c r="B9492" t="s">
        <v>64</v>
      </c>
      <c r="C9492">
        <f>(((Calculator!$C302-55)/10)*((MAX(Calculator!$F302,110)-130)/20))</f>
      </c>
    </row>
    <row r="9493" spans="1:3" x14ac:dyDescent="0.25">
      <c r="A9493">
        <v>302</v>
      </c>
      <c r="B9493" t="s">
        <v>65</v>
      </c>
      <c r="C9493">
        <f>(((Calculator!$C302-55)/10)*IF(Calculator!$G302="Yes",1,0))</f>
      </c>
    </row>
    <row r="9494" spans="1:3" x14ac:dyDescent="0.25">
      <c r="A9494">
        <v>302</v>
      </c>
      <c r="B9494" t="s">
        <v>66</v>
      </c>
      <c r="C9494">
        <f>(((Calculator!$C302-55)/10)*IF(Calculator!$H302="Yes",1,0))</f>
      </c>
    </row>
    <row r="9495" spans="1:3" x14ac:dyDescent="0.25">
      <c r="A9495">
        <v>302</v>
      </c>
      <c r="B9495" t="s">
        <v>67</v>
      </c>
      <c r="C9495">
        <f>(((Calculator!$C302-55)/10)*((MAX(Calculator!$I302,30)-30)/5))</f>
      </c>
    </row>
    <row r="9496" spans="1:3" x14ac:dyDescent="0.25">
      <c r="A9496">
        <v>302</v>
      </c>
      <c r="B9496" t="s">
        <v>68</v>
      </c>
      <c r="C9496">
        <f>(((Calculator!$C302-55)/10)*((MIN(Calculator!$J302,60)-60)/-15))</f>
      </c>
    </row>
    <row r="9497" spans="1:3" x14ac:dyDescent="0.25">
      <c r="A9497">
        <v>302</v>
      </c>
      <c r="B9497" t="s">
        <v>69</v>
      </c>
      <c r="C9497">
        <f>IF(AND(Calculator!$O302&lt;&gt;"",Calculator!$O302&gt;=4,Calculator!$O302&lt;=6),1,0)</f>
      </c>
    </row>
    <row r="9498" spans="1:3" x14ac:dyDescent="0.25">
      <c r="A9498">
        <v>302</v>
      </c>
      <c r="B9498" t="s">
        <v>70</v>
      </c>
      <c r="C9498">
        <f>IF(AND(Calculator!$O302&lt;&gt;"",Calculator!$O302&gt;=7,Calculator!$O302&lt;=10),1,0)</f>
      </c>
    </row>
    <row r="9499" spans="1:3" x14ac:dyDescent="0.25">
      <c r="A9499">
        <v>302</v>
      </c>
      <c r="B9499" t="s">
        <v>71</v>
      </c>
      <c r="C9499">
        <f>IF(Calculator!$O302="",1,0)</f>
      </c>
    </row>
    <row r="9500" spans="1:3" x14ac:dyDescent="0.25">
      <c r="A9500">
        <v>302</v>
      </c>
      <c r="B9500" t="s">
        <v>72</v>
      </c>
      <c r="C9500">
        <f>IF(OR(Calculator!$M302="",Calculator!$M302=0),0,LN(Calculator!$M302))</f>
      </c>
    </row>
    <row r="9501" spans="1:3" x14ac:dyDescent="0.25">
      <c r="A9501">
        <v>302</v>
      </c>
      <c r="B9501" t="s">
        <v>73</v>
      </c>
      <c r="C9501">
        <f>IF(Calculator!$M302="",1,0)</f>
      </c>
    </row>
    <row r="9502" spans="1:3" x14ac:dyDescent="0.25">
      <c r="A9502">
        <v>302</v>
      </c>
      <c r="B9502" t="s">
        <v>74</v>
      </c>
      <c r="C9502">
        <f>IF(Calculator!$N302="",0,(Calculator!$N302-5.3)*IF(Calculator!$G302="Yes",1,0))</f>
      </c>
    </row>
    <row r="9503" spans="1:3" x14ac:dyDescent="0.25">
      <c r="A9503">
        <v>302</v>
      </c>
      <c r="B9503" t="s">
        <v>75</v>
      </c>
      <c r="C9503">
        <f>IF(Calculator!$N302="",0,(Calculator!$N302-5.3)*(1-IF(Calculator!$G302="Yes",1,0)))</f>
      </c>
    </row>
    <row r="9504" spans="1:3" x14ac:dyDescent="0.25">
      <c r="A9504">
        <v>302</v>
      </c>
      <c r="B9504" t="s">
        <v>76</v>
      </c>
      <c r="C9504">
        <f>IF(Calculator!$N302="",1,0)</f>
      </c>
    </row>
    <row r="9505" spans="1:3" x14ac:dyDescent="0.25">
      <c r="A9505">
        <v>302</v>
      </c>
      <c r="B9505" t="s">
        <v>77</v>
      </c>
      <c r="C9505">
        <f>1</f>
      </c>
    </row>
    <row r="9506" spans="1:3" x14ac:dyDescent="0.25">
      <c r="A9506">
        <v>303</v>
      </c>
      <c r="B9506" t="s">
        <v>47</v>
      </c>
      <c r="C9506">
        <f>(Calculator!$C303-55)/10</f>
      </c>
    </row>
    <row r="9507" spans="1:3" x14ac:dyDescent="0.25">
      <c r="A9507">
        <v>303</v>
      </c>
      <c r="B9507" t="s">
        <v>48</v>
      </c>
      <c r="C9507">
        <f>((Calculator!$C303-55)/10)^2</f>
      </c>
    </row>
    <row r="9508" spans="1:3" x14ac:dyDescent="0.25">
      <c r="A9508">
        <v>303</v>
      </c>
      <c r="B9508" t="s">
        <v>49</v>
      </c>
      <c r="C9508">
        <f>((Calculator!$D303-Calculator!$E303)*0.02586)-3.5</f>
      </c>
    </row>
    <row r="9509" spans="1:3" x14ac:dyDescent="0.25">
      <c r="A9509">
        <v>303</v>
      </c>
      <c r="B9509" t="s">
        <v>50</v>
      </c>
      <c r="C9509">
        <f>((Calculator!$E303*0.02586)-1.3)/0.3</f>
      </c>
    </row>
    <row r="9510" spans="1:3" x14ac:dyDescent="0.25">
      <c r="A9510">
        <v>303</v>
      </c>
      <c r="B9510" t="s">
        <v>51</v>
      </c>
      <c r="C9510">
        <f>(MIN(Calculator!$F303,110)-110)/20</f>
      </c>
    </row>
    <row r="9511" spans="1:3" x14ac:dyDescent="0.25">
      <c r="A9511">
        <v>303</v>
      </c>
      <c r="B9511" t="s">
        <v>52</v>
      </c>
      <c r="C9511">
        <f>(MAX(Calculator!$F303,110)-130)/20</f>
      </c>
    </row>
    <row r="9512" spans="1:3" x14ac:dyDescent="0.25">
      <c r="A9512">
        <v>303</v>
      </c>
      <c r="B9512" t="s">
        <v>17</v>
      </c>
      <c r="C9512">
        <f>IF(Calculator!$G303="Yes",1,0)</f>
      </c>
    </row>
    <row r="9513" spans="1:3" x14ac:dyDescent="0.25">
      <c r="A9513">
        <v>303</v>
      </c>
      <c r="B9513" t="s">
        <v>53</v>
      </c>
      <c r="C9513">
        <f>IF(Calculator!$H303="Yes",1,0)</f>
      </c>
    </row>
    <row r="9514" spans="1:3" x14ac:dyDescent="0.25">
      <c r="A9514">
        <v>303</v>
      </c>
      <c r="B9514" t="s">
        <v>54</v>
      </c>
      <c r="C9514">
        <f>(MIN(Calculator!$I303,30)-25)/5</f>
      </c>
    </row>
    <row r="9515" spans="1:3" x14ac:dyDescent="0.25">
      <c r="A9515">
        <v>303</v>
      </c>
      <c r="B9515" t="s">
        <v>55</v>
      </c>
      <c r="C9515">
        <f>(MAX(Calculator!$I303,30)-30)/5</f>
      </c>
    </row>
    <row r="9516" spans="1:3" x14ac:dyDescent="0.25">
      <c r="A9516">
        <v>303</v>
      </c>
      <c r="B9516" t="s">
        <v>56</v>
      </c>
      <c r="C9516">
        <f>(MIN(Calculator!$J303,60)-60)/-15</f>
      </c>
    </row>
    <row r="9517" spans="1:3" x14ac:dyDescent="0.25">
      <c r="A9517">
        <v>303</v>
      </c>
      <c r="B9517" t="s">
        <v>57</v>
      </c>
      <c r="C9517">
        <f>(MAX(Calculator!$J303,60)-90)/-15</f>
      </c>
    </row>
    <row r="9518" spans="1:3" x14ac:dyDescent="0.25">
      <c r="A9518">
        <v>303</v>
      </c>
      <c r="B9518" t="s">
        <v>58</v>
      </c>
      <c r="C9518">
        <f>IF(Calculator!$K303="Yes",1,0)</f>
      </c>
    </row>
    <row r="9519" spans="1:3" x14ac:dyDescent="0.25">
      <c r="A9519">
        <v>303</v>
      </c>
      <c r="B9519" t="s">
        <v>59</v>
      </c>
      <c r="C9519">
        <f>IF(Calculator!$L303="Yes",1,0)</f>
      </c>
    </row>
    <row r="9520" spans="1:3" x14ac:dyDescent="0.25">
      <c r="A9520">
        <v>303</v>
      </c>
      <c r="B9520" t="s">
        <v>60</v>
      </c>
      <c r="C9520">
        <f>((MAX(Calculator!$F303,110)-130)/20)*IF(Calculator!$K303="Yes",1,0)</f>
      </c>
    </row>
    <row r="9521" spans="1:3" x14ac:dyDescent="0.25">
      <c r="A9521">
        <v>303</v>
      </c>
      <c r="B9521" t="s">
        <v>61</v>
      </c>
      <c r="C9521">
        <f>((((Calculator!$D303-Calculator!$E303)*0.02586)-3.5))*IF(Calculator!$L303="Yes",1,0)</f>
      </c>
    </row>
    <row r="9522" spans="1:3" x14ac:dyDescent="0.25">
      <c r="A9522">
        <v>303</v>
      </c>
      <c r="B9522" t="s">
        <v>62</v>
      </c>
      <c r="C9522">
        <f>(((Calculator!$C303-55)/10)*(((((Calculator!$D303-Calculator!$E303)*0.02586)-3.5))))</f>
      </c>
    </row>
    <row r="9523" spans="1:3" x14ac:dyDescent="0.25">
      <c r="A9523">
        <v>303</v>
      </c>
      <c r="B9523" t="s">
        <v>63</v>
      </c>
      <c r="C9523">
        <f>(((Calculator!$C303-55)/10)*(((Calculator!$E303*0.02586)-1.3)/0.3))</f>
      </c>
    </row>
    <row r="9524" spans="1:3" x14ac:dyDescent="0.25">
      <c r="A9524">
        <v>303</v>
      </c>
      <c r="B9524" t="s">
        <v>64</v>
      </c>
      <c r="C9524">
        <f>(((Calculator!$C303-55)/10)*((MAX(Calculator!$F303,110)-130)/20))</f>
      </c>
    </row>
    <row r="9525" spans="1:3" x14ac:dyDescent="0.25">
      <c r="A9525">
        <v>303</v>
      </c>
      <c r="B9525" t="s">
        <v>65</v>
      </c>
      <c r="C9525">
        <f>(((Calculator!$C303-55)/10)*IF(Calculator!$G303="Yes",1,0))</f>
      </c>
    </row>
    <row r="9526" spans="1:3" x14ac:dyDescent="0.25">
      <c r="A9526">
        <v>303</v>
      </c>
      <c r="B9526" t="s">
        <v>66</v>
      </c>
      <c r="C9526">
        <f>(((Calculator!$C303-55)/10)*IF(Calculator!$H303="Yes",1,0))</f>
      </c>
    </row>
    <row r="9527" spans="1:3" x14ac:dyDescent="0.25">
      <c r="A9527">
        <v>303</v>
      </c>
      <c r="B9527" t="s">
        <v>67</v>
      </c>
      <c r="C9527">
        <f>(((Calculator!$C303-55)/10)*((MAX(Calculator!$I303,30)-30)/5))</f>
      </c>
    </row>
    <row r="9528" spans="1:3" x14ac:dyDescent="0.25">
      <c r="A9528">
        <v>303</v>
      </c>
      <c r="B9528" t="s">
        <v>68</v>
      </c>
      <c r="C9528">
        <f>(((Calculator!$C303-55)/10)*((MIN(Calculator!$J303,60)-60)/-15))</f>
      </c>
    </row>
    <row r="9529" spans="1:3" x14ac:dyDescent="0.25">
      <c r="A9529">
        <v>303</v>
      </c>
      <c r="B9529" t="s">
        <v>69</v>
      </c>
      <c r="C9529">
        <f>IF(AND(Calculator!$O303&lt;&gt;"",Calculator!$O303&gt;=4,Calculator!$O303&lt;=6),1,0)</f>
      </c>
    </row>
    <row r="9530" spans="1:3" x14ac:dyDescent="0.25">
      <c r="A9530">
        <v>303</v>
      </c>
      <c r="B9530" t="s">
        <v>70</v>
      </c>
      <c r="C9530">
        <f>IF(AND(Calculator!$O303&lt;&gt;"",Calculator!$O303&gt;=7,Calculator!$O303&lt;=10),1,0)</f>
      </c>
    </row>
    <row r="9531" spans="1:3" x14ac:dyDescent="0.25">
      <c r="A9531">
        <v>303</v>
      </c>
      <c r="B9531" t="s">
        <v>71</v>
      </c>
      <c r="C9531">
        <f>IF(Calculator!$O303="",1,0)</f>
      </c>
    </row>
    <row r="9532" spans="1:3" x14ac:dyDescent="0.25">
      <c r="A9532">
        <v>303</v>
      </c>
      <c r="B9532" t="s">
        <v>72</v>
      </c>
      <c r="C9532">
        <f>IF(OR(Calculator!$M303="",Calculator!$M303=0),0,LN(Calculator!$M303))</f>
      </c>
    </row>
    <row r="9533" spans="1:3" x14ac:dyDescent="0.25">
      <c r="A9533">
        <v>303</v>
      </c>
      <c r="B9533" t="s">
        <v>73</v>
      </c>
      <c r="C9533">
        <f>IF(Calculator!$M303="",1,0)</f>
      </c>
    </row>
    <row r="9534" spans="1:3" x14ac:dyDescent="0.25">
      <c r="A9534">
        <v>303</v>
      </c>
      <c r="B9534" t="s">
        <v>74</v>
      </c>
      <c r="C9534">
        <f>IF(Calculator!$N303="",0,(Calculator!$N303-5.3)*IF(Calculator!$G303="Yes",1,0))</f>
      </c>
    </row>
    <row r="9535" spans="1:3" x14ac:dyDescent="0.25">
      <c r="A9535">
        <v>303</v>
      </c>
      <c r="B9535" t="s">
        <v>75</v>
      </c>
      <c r="C9535">
        <f>IF(Calculator!$N303="",0,(Calculator!$N303-5.3)*(1-IF(Calculator!$G303="Yes",1,0)))</f>
      </c>
    </row>
    <row r="9536" spans="1:3" x14ac:dyDescent="0.25">
      <c r="A9536">
        <v>303</v>
      </c>
      <c r="B9536" t="s">
        <v>76</v>
      </c>
      <c r="C9536">
        <f>IF(Calculator!$N303="",1,0)</f>
      </c>
    </row>
    <row r="9537" spans="1:3" x14ac:dyDescent="0.25">
      <c r="A9537">
        <v>303</v>
      </c>
      <c r="B9537" t="s">
        <v>77</v>
      </c>
      <c r="C9537">
        <f>1</f>
      </c>
    </row>
    <row r="9538" spans="1:3" x14ac:dyDescent="0.25">
      <c r="A9538">
        <v>304</v>
      </c>
      <c r="B9538" t="s">
        <v>47</v>
      </c>
      <c r="C9538">
        <f>(Calculator!$C304-55)/10</f>
      </c>
    </row>
    <row r="9539" spans="1:3" x14ac:dyDescent="0.25">
      <c r="A9539">
        <v>304</v>
      </c>
      <c r="B9539" t="s">
        <v>48</v>
      </c>
      <c r="C9539">
        <f>((Calculator!$C304-55)/10)^2</f>
      </c>
    </row>
    <row r="9540" spans="1:3" x14ac:dyDescent="0.25">
      <c r="A9540">
        <v>304</v>
      </c>
      <c r="B9540" t="s">
        <v>49</v>
      </c>
      <c r="C9540">
        <f>((Calculator!$D304-Calculator!$E304)*0.02586)-3.5</f>
      </c>
    </row>
    <row r="9541" spans="1:3" x14ac:dyDescent="0.25">
      <c r="A9541">
        <v>304</v>
      </c>
      <c r="B9541" t="s">
        <v>50</v>
      </c>
      <c r="C9541">
        <f>((Calculator!$E304*0.02586)-1.3)/0.3</f>
      </c>
    </row>
    <row r="9542" spans="1:3" x14ac:dyDescent="0.25">
      <c r="A9542">
        <v>304</v>
      </c>
      <c r="B9542" t="s">
        <v>51</v>
      </c>
      <c r="C9542">
        <f>(MIN(Calculator!$F304,110)-110)/20</f>
      </c>
    </row>
    <row r="9543" spans="1:3" x14ac:dyDescent="0.25">
      <c r="A9543">
        <v>304</v>
      </c>
      <c r="B9543" t="s">
        <v>52</v>
      </c>
      <c r="C9543">
        <f>(MAX(Calculator!$F304,110)-130)/20</f>
      </c>
    </row>
    <row r="9544" spans="1:3" x14ac:dyDescent="0.25">
      <c r="A9544">
        <v>304</v>
      </c>
      <c r="B9544" t="s">
        <v>17</v>
      </c>
      <c r="C9544">
        <f>IF(Calculator!$G304="Yes",1,0)</f>
      </c>
    </row>
    <row r="9545" spans="1:3" x14ac:dyDescent="0.25">
      <c r="A9545">
        <v>304</v>
      </c>
      <c r="B9545" t="s">
        <v>53</v>
      </c>
      <c r="C9545">
        <f>IF(Calculator!$H304="Yes",1,0)</f>
      </c>
    </row>
    <row r="9546" spans="1:3" x14ac:dyDescent="0.25">
      <c r="A9546">
        <v>304</v>
      </c>
      <c r="B9546" t="s">
        <v>54</v>
      </c>
      <c r="C9546">
        <f>(MIN(Calculator!$I304,30)-25)/5</f>
      </c>
    </row>
    <row r="9547" spans="1:3" x14ac:dyDescent="0.25">
      <c r="A9547">
        <v>304</v>
      </c>
      <c r="B9547" t="s">
        <v>55</v>
      </c>
      <c r="C9547">
        <f>(MAX(Calculator!$I304,30)-30)/5</f>
      </c>
    </row>
    <row r="9548" spans="1:3" x14ac:dyDescent="0.25">
      <c r="A9548">
        <v>304</v>
      </c>
      <c r="B9548" t="s">
        <v>56</v>
      </c>
      <c r="C9548">
        <f>(MIN(Calculator!$J304,60)-60)/-15</f>
      </c>
    </row>
    <row r="9549" spans="1:3" x14ac:dyDescent="0.25">
      <c r="A9549">
        <v>304</v>
      </c>
      <c r="B9549" t="s">
        <v>57</v>
      </c>
      <c r="C9549">
        <f>(MAX(Calculator!$J304,60)-90)/-15</f>
      </c>
    </row>
    <row r="9550" spans="1:3" x14ac:dyDescent="0.25">
      <c r="A9550">
        <v>304</v>
      </c>
      <c r="B9550" t="s">
        <v>58</v>
      </c>
      <c r="C9550">
        <f>IF(Calculator!$K304="Yes",1,0)</f>
      </c>
    </row>
    <row r="9551" spans="1:3" x14ac:dyDescent="0.25">
      <c r="A9551">
        <v>304</v>
      </c>
      <c r="B9551" t="s">
        <v>59</v>
      </c>
      <c r="C9551">
        <f>IF(Calculator!$L304="Yes",1,0)</f>
      </c>
    </row>
    <row r="9552" spans="1:3" x14ac:dyDescent="0.25">
      <c r="A9552">
        <v>304</v>
      </c>
      <c r="B9552" t="s">
        <v>60</v>
      </c>
      <c r="C9552">
        <f>((MAX(Calculator!$F304,110)-130)/20)*IF(Calculator!$K304="Yes",1,0)</f>
      </c>
    </row>
    <row r="9553" spans="1:3" x14ac:dyDescent="0.25">
      <c r="A9553">
        <v>304</v>
      </c>
      <c r="B9553" t="s">
        <v>61</v>
      </c>
      <c r="C9553">
        <f>((((Calculator!$D304-Calculator!$E304)*0.02586)-3.5))*IF(Calculator!$L304="Yes",1,0)</f>
      </c>
    </row>
    <row r="9554" spans="1:3" x14ac:dyDescent="0.25">
      <c r="A9554">
        <v>304</v>
      </c>
      <c r="B9554" t="s">
        <v>62</v>
      </c>
      <c r="C9554">
        <f>(((Calculator!$C304-55)/10)*(((((Calculator!$D304-Calculator!$E304)*0.02586)-3.5))))</f>
      </c>
    </row>
    <row r="9555" spans="1:3" x14ac:dyDescent="0.25">
      <c r="A9555">
        <v>304</v>
      </c>
      <c r="B9555" t="s">
        <v>63</v>
      </c>
      <c r="C9555">
        <f>(((Calculator!$C304-55)/10)*(((Calculator!$E304*0.02586)-1.3)/0.3))</f>
      </c>
    </row>
    <row r="9556" spans="1:3" x14ac:dyDescent="0.25">
      <c r="A9556">
        <v>304</v>
      </c>
      <c r="B9556" t="s">
        <v>64</v>
      </c>
      <c r="C9556">
        <f>(((Calculator!$C304-55)/10)*((MAX(Calculator!$F304,110)-130)/20))</f>
      </c>
    </row>
    <row r="9557" spans="1:3" x14ac:dyDescent="0.25">
      <c r="A9557">
        <v>304</v>
      </c>
      <c r="B9557" t="s">
        <v>65</v>
      </c>
      <c r="C9557">
        <f>(((Calculator!$C304-55)/10)*IF(Calculator!$G304="Yes",1,0))</f>
      </c>
    </row>
    <row r="9558" spans="1:3" x14ac:dyDescent="0.25">
      <c r="A9558">
        <v>304</v>
      </c>
      <c r="B9558" t="s">
        <v>66</v>
      </c>
      <c r="C9558">
        <f>(((Calculator!$C304-55)/10)*IF(Calculator!$H304="Yes",1,0))</f>
      </c>
    </row>
    <row r="9559" spans="1:3" x14ac:dyDescent="0.25">
      <c r="A9559">
        <v>304</v>
      </c>
      <c r="B9559" t="s">
        <v>67</v>
      </c>
      <c r="C9559">
        <f>(((Calculator!$C304-55)/10)*((MAX(Calculator!$I304,30)-30)/5))</f>
      </c>
    </row>
    <row r="9560" spans="1:3" x14ac:dyDescent="0.25">
      <c r="A9560">
        <v>304</v>
      </c>
      <c r="B9560" t="s">
        <v>68</v>
      </c>
      <c r="C9560">
        <f>(((Calculator!$C304-55)/10)*((MIN(Calculator!$J304,60)-60)/-15))</f>
      </c>
    </row>
    <row r="9561" spans="1:3" x14ac:dyDescent="0.25">
      <c r="A9561">
        <v>304</v>
      </c>
      <c r="B9561" t="s">
        <v>69</v>
      </c>
      <c r="C9561">
        <f>IF(AND(Calculator!$O304&lt;&gt;"",Calculator!$O304&gt;=4,Calculator!$O304&lt;=6),1,0)</f>
      </c>
    </row>
    <row r="9562" spans="1:3" x14ac:dyDescent="0.25">
      <c r="A9562">
        <v>304</v>
      </c>
      <c r="B9562" t="s">
        <v>70</v>
      </c>
      <c r="C9562">
        <f>IF(AND(Calculator!$O304&lt;&gt;"",Calculator!$O304&gt;=7,Calculator!$O304&lt;=10),1,0)</f>
      </c>
    </row>
    <row r="9563" spans="1:3" x14ac:dyDescent="0.25">
      <c r="A9563">
        <v>304</v>
      </c>
      <c r="B9563" t="s">
        <v>71</v>
      </c>
      <c r="C9563">
        <f>IF(Calculator!$O304="",1,0)</f>
      </c>
    </row>
    <row r="9564" spans="1:3" x14ac:dyDescent="0.25">
      <c r="A9564">
        <v>304</v>
      </c>
      <c r="B9564" t="s">
        <v>72</v>
      </c>
      <c r="C9564">
        <f>IF(OR(Calculator!$M304="",Calculator!$M304=0),0,LN(Calculator!$M304))</f>
      </c>
    </row>
    <row r="9565" spans="1:3" x14ac:dyDescent="0.25">
      <c r="A9565">
        <v>304</v>
      </c>
      <c r="B9565" t="s">
        <v>73</v>
      </c>
      <c r="C9565">
        <f>IF(Calculator!$M304="",1,0)</f>
      </c>
    </row>
    <row r="9566" spans="1:3" x14ac:dyDescent="0.25">
      <c r="A9566">
        <v>304</v>
      </c>
      <c r="B9566" t="s">
        <v>74</v>
      </c>
      <c r="C9566">
        <f>IF(Calculator!$N304="",0,(Calculator!$N304-5.3)*IF(Calculator!$G304="Yes",1,0))</f>
      </c>
    </row>
    <row r="9567" spans="1:3" x14ac:dyDescent="0.25">
      <c r="A9567">
        <v>304</v>
      </c>
      <c r="B9567" t="s">
        <v>75</v>
      </c>
      <c r="C9567">
        <f>IF(Calculator!$N304="",0,(Calculator!$N304-5.3)*(1-IF(Calculator!$G304="Yes",1,0)))</f>
      </c>
    </row>
    <row r="9568" spans="1:3" x14ac:dyDescent="0.25">
      <c r="A9568">
        <v>304</v>
      </c>
      <c r="B9568" t="s">
        <v>76</v>
      </c>
      <c r="C9568">
        <f>IF(Calculator!$N304="",1,0)</f>
      </c>
    </row>
    <row r="9569" spans="1:3" x14ac:dyDescent="0.25">
      <c r="A9569">
        <v>304</v>
      </c>
      <c r="B9569" t="s">
        <v>77</v>
      </c>
      <c r="C9569">
        <f>1</f>
      </c>
    </row>
    <row r="9570" spans="1:3" x14ac:dyDescent="0.25">
      <c r="A9570">
        <v>305</v>
      </c>
      <c r="B9570" t="s">
        <v>47</v>
      </c>
      <c r="C9570">
        <f>(Calculator!$C305-55)/10</f>
      </c>
    </row>
    <row r="9571" spans="1:3" x14ac:dyDescent="0.25">
      <c r="A9571">
        <v>305</v>
      </c>
      <c r="B9571" t="s">
        <v>48</v>
      </c>
      <c r="C9571">
        <f>((Calculator!$C305-55)/10)^2</f>
      </c>
    </row>
    <row r="9572" spans="1:3" x14ac:dyDescent="0.25">
      <c r="A9572">
        <v>305</v>
      </c>
      <c r="B9572" t="s">
        <v>49</v>
      </c>
      <c r="C9572">
        <f>((Calculator!$D305-Calculator!$E305)*0.02586)-3.5</f>
      </c>
    </row>
    <row r="9573" spans="1:3" x14ac:dyDescent="0.25">
      <c r="A9573">
        <v>305</v>
      </c>
      <c r="B9573" t="s">
        <v>50</v>
      </c>
      <c r="C9573">
        <f>((Calculator!$E305*0.02586)-1.3)/0.3</f>
      </c>
    </row>
    <row r="9574" spans="1:3" x14ac:dyDescent="0.25">
      <c r="A9574">
        <v>305</v>
      </c>
      <c r="B9574" t="s">
        <v>51</v>
      </c>
      <c r="C9574">
        <f>(MIN(Calculator!$F305,110)-110)/20</f>
      </c>
    </row>
    <row r="9575" spans="1:3" x14ac:dyDescent="0.25">
      <c r="A9575">
        <v>305</v>
      </c>
      <c r="B9575" t="s">
        <v>52</v>
      </c>
      <c r="C9575">
        <f>(MAX(Calculator!$F305,110)-130)/20</f>
      </c>
    </row>
    <row r="9576" spans="1:3" x14ac:dyDescent="0.25">
      <c r="A9576">
        <v>305</v>
      </c>
      <c r="B9576" t="s">
        <v>17</v>
      </c>
      <c r="C9576">
        <f>IF(Calculator!$G305="Yes",1,0)</f>
      </c>
    </row>
    <row r="9577" spans="1:3" x14ac:dyDescent="0.25">
      <c r="A9577">
        <v>305</v>
      </c>
      <c r="B9577" t="s">
        <v>53</v>
      </c>
      <c r="C9577">
        <f>IF(Calculator!$H305="Yes",1,0)</f>
      </c>
    </row>
    <row r="9578" spans="1:3" x14ac:dyDescent="0.25">
      <c r="A9578">
        <v>305</v>
      </c>
      <c r="B9578" t="s">
        <v>54</v>
      </c>
      <c r="C9578">
        <f>(MIN(Calculator!$I305,30)-25)/5</f>
      </c>
    </row>
    <row r="9579" spans="1:3" x14ac:dyDescent="0.25">
      <c r="A9579">
        <v>305</v>
      </c>
      <c r="B9579" t="s">
        <v>55</v>
      </c>
      <c r="C9579">
        <f>(MAX(Calculator!$I305,30)-30)/5</f>
      </c>
    </row>
    <row r="9580" spans="1:3" x14ac:dyDescent="0.25">
      <c r="A9580">
        <v>305</v>
      </c>
      <c r="B9580" t="s">
        <v>56</v>
      </c>
      <c r="C9580">
        <f>(MIN(Calculator!$J305,60)-60)/-15</f>
      </c>
    </row>
    <row r="9581" spans="1:3" x14ac:dyDescent="0.25">
      <c r="A9581">
        <v>305</v>
      </c>
      <c r="B9581" t="s">
        <v>57</v>
      </c>
      <c r="C9581">
        <f>(MAX(Calculator!$J305,60)-90)/-15</f>
      </c>
    </row>
    <row r="9582" spans="1:3" x14ac:dyDescent="0.25">
      <c r="A9582">
        <v>305</v>
      </c>
      <c r="B9582" t="s">
        <v>58</v>
      </c>
      <c r="C9582">
        <f>IF(Calculator!$K305="Yes",1,0)</f>
      </c>
    </row>
    <row r="9583" spans="1:3" x14ac:dyDescent="0.25">
      <c r="A9583">
        <v>305</v>
      </c>
      <c r="B9583" t="s">
        <v>59</v>
      </c>
      <c r="C9583">
        <f>IF(Calculator!$L305="Yes",1,0)</f>
      </c>
    </row>
    <row r="9584" spans="1:3" x14ac:dyDescent="0.25">
      <c r="A9584">
        <v>305</v>
      </c>
      <c r="B9584" t="s">
        <v>60</v>
      </c>
      <c r="C9584">
        <f>((MAX(Calculator!$F305,110)-130)/20)*IF(Calculator!$K305="Yes",1,0)</f>
      </c>
    </row>
    <row r="9585" spans="1:3" x14ac:dyDescent="0.25">
      <c r="A9585">
        <v>305</v>
      </c>
      <c r="B9585" t="s">
        <v>61</v>
      </c>
      <c r="C9585">
        <f>((((Calculator!$D305-Calculator!$E305)*0.02586)-3.5))*IF(Calculator!$L305="Yes",1,0)</f>
      </c>
    </row>
    <row r="9586" spans="1:3" x14ac:dyDescent="0.25">
      <c r="A9586">
        <v>305</v>
      </c>
      <c r="B9586" t="s">
        <v>62</v>
      </c>
      <c r="C9586">
        <f>(((Calculator!$C305-55)/10)*(((((Calculator!$D305-Calculator!$E305)*0.02586)-3.5))))</f>
      </c>
    </row>
    <row r="9587" spans="1:3" x14ac:dyDescent="0.25">
      <c r="A9587">
        <v>305</v>
      </c>
      <c r="B9587" t="s">
        <v>63</v>
      </c>
      <c r="C9587">
        <f>(((Calculator!$C305-55)/10)*(((Calculator!$E305*0.02586)-1.3)/0.3))</f>
      </c>
    </row>
    <row r="9588" spans="1:3" x14ac:dyDescent="0.25">
      <c r="A9588">
        <v>305</v>
      </c>
      <c r="B9588" t="s">
        <v>64</v>
      </c>
      <c r="C9588">
        <f>(((Calculator!$C305-55)/10)*((MAX(Calculator!$F305,110)-130)/20))</f>
      </c>
    </row>
    <row r="9589" spans="1:3" x14ac:dyDescent="0.25">
      <c r="A9589">
        <v>305</v>
      </c>
      <c r="B9589" t="s">
        <v>65</v>
      </c>
      <c r="C9589">
        <f>(((Calculator!$C305-55)/10)*IF(Calculator!$G305="Yes",1,0))</f>
      </c>
    </row>
    <row r="9590" spans="1:3" x14ac:dyDescent="0.25">
      <c r="A9590">
        <v>305</v>
      </c>
      <c r="B9590" t="s">
        <v>66</v>
      </c>
      <c r="C9590">
        <f>(((Calculator!$C305-55)/10)*IF(Calculator!$H305="Yes",1,0))</f>
      </c>
    </row>
    <row r="9591" spans="1:3" x14ac:dyDescent="0.25">
      <c r="A9591">
        <v>305</v>
      </c>
      <c r="B9591" t="s">
        <v>67</v>
      </c>
      <c r="C9591">
        <f>(((Calculator!$C305-55)/10)*((MAX(Calculator!$I305,30)-30)/5))</f>
      </c>
    </row>
    <row r="9592" spans="1:3" x14ac:dyDescent="0.25">
      <c r="A9592">
        <v>305</v>
      </c>
      <c r="B9592" t="s">
        <v>68</v>
      </c>
      <c r="C9592">
        <f>(((Calculator!$C305-55)/10)*((MIN(Calculator!$J305,60)-60)/-15))</f>
      </c>
    </row>
    <row r="9593" spans="1:3" x14ac:dyDescent="0.25">
      <c r="A9593">
        <v>305</v>
      </c>
      <c r="B9593" t="s">
        <v>69</v>
      </c>
      <c r="C9593">
        <f>IF(AND(Calculator!$O305&lt;&gt;"",Calculator!$O305&gt;=4,Calculator!$O305&lt;=6),1,0)</f>
      </c>
    </row>
    <row r="9594" spans="1:3" x14ac:dyDescent="0.25">
      <c r="A9594">
        <v>305</v>
      </c>
      <c r="B9594" t="s">
        <v>70</v>
      </c>
      <c r="C9594">
        <f>IF(AND(Calculator!$O305&lt;&gt;"",Calculator!$O305&gt;=7,Calculator!$O305&lt;=10),1,0)</f>
      </c>
    </row>
    <row r="9595" spans="1:3" x14ac:dyDescent="0.25">
      <c r="A9595">
        <v>305</v>
      </c>
      <c r="B9595" t="s">
        <v>71</v>
      </c>
      <c r="C9595">
        <f>IF(Calculator!$O305="",1,0)</f>
      </c>
    </row>
    <row r="9596" spans="1:3" x14ac:dyDescent="0.25">
      <c r="A9596">
        <v>305</v>
      </c>
      <c r="B9596" t="s">
        <v>72</v>
      </c>
      <c r="C9596">
        <f>IF(OR(Calculator!$M305="",Calculator!$M305=0),0,LN(Calculator!$M305))</f>
      </c>
    </row>
    <row r="9597" spans="1:3" x14ac:dyDescent="0.25">
      <c r="A9597">
        <v>305</v>
      </c>
      <c r="B9597" t="s">
        <v>73</v>
      </c>
      <c r="C9597">
        <f>IF(Calculator!$M305="",1,0)</f>
      </c>
    </row>
    <row r="9598" spans="1:3" x14ac:dyDescent="0.25">
      <c r="A9598">
        <v>305</v>
      </c>
      <c r="B9598" t="s">
        <v>74</v>
      </c>
      <c r="C9598">
        <f>IF(Calculator!$N305="",0,(Calculator!$N305-5.3)*IF(Calculator!$G305="Yes",1,0))</f>
      </c>
    </row>
    <row r="9599" spans="1:3" x14ac:dyDescent="0.25">
      <c r="A9599">
        <v>305</v>
      </c>
      <c r="B9599" t="s">
        <v>75</v>
      </c>
      <c r="C9599">
        <f>IF(Calculator!$N305="",0,(Calculator!$N305-5.3)*(1-IF(Calculator!$G305="Yes",1,0)))</f>
      </c>
    </row>
    <row r="9600" spans="1:3" x14ac:dyDescent="0.25">
      <c r="A9600">
        <v>305</v>
      </c>
      <c r="B9600" t="s">
        <v>76</v>
      </c>
      <c r="C9600">
        <f>IF(Calculator!$N305="",1,0)</f>
      </c>
    </row>
    <row r="9601" spans="1:3" x14ac:dyDescent="0.25">
      <c r="A9601">
        <v>305</v>
      </c>
      <c r="B9601" t="s">
        <v>77</v>
      </c>
      <c r="C9601">
        <f>1</f>
      </c>
    </row>
    <row r="9602" spans="1:3" x14ac:dyDescent="0.25">
      <c r="A9602">
        <v>306</v>
      </c>
      <c r="B9602" t="s">
        <v>47</v>
      </c>
      <c r="C9602">
        <f>(Calculator!$C306-55)/10</f>
      </c>
    </row>
    <row r="9603" spans="1:3" x14ac:dyDescent="0.25">
      <c r="A9603">
        <v>306</v>
      </c>
      <c r="B9603" t="s">
        <v>48</v>
      </c>
      <c r="C9603">
        <f>((Calculator!$C306-55)/10)^2</f>
      </c>
    </row>
    <row r="9604" spans="1:3" x14ac:dyDescent="0.25">
      <c r="A9604">
        <v>306</v>
      </c>
      <c r="B9604" t="s">
        <v>49</v>
      </c>
      <c r="C9604">
        <f>((Calculator!$D306-Calculator!$E306)*0.02586)-3.5</f>
      </c>
    </row>
    <row r="9605" spans="1:3" x14ac:dyDescent="0.25">
      <c r="A9605">
        <v>306</v>
      </c>
      <c r="B9605" t="s">
        <v>50</v>
      </c>
      <c r="C9605">
        <f>((Calculator!$E306*0.02586)-1.3)/0.3</f>
      </c>
    </row>
    <row r="9606" spans="1:3" x14ac:dyDescent="0.25">
      <c r="A9606">
        <v>306</v>
      </c>
      <c r="B9606" t="s">
        <v>51</v>
      </c>
      <c r="C9606">
        <f>(MIN(Calculator!$F306,110)-110)/20</f>
      </c>
    </row>
    <row r="9607" spans="1:3" x14ac:dyDescent="0.25">
      <c r="A9607">
        <v>306</v>
      </c>
      <c r="B9607" t="s">
        <v>52</v>
      </c>
      <c r="C9607">
        <f>(MAX(Calculator!$F306,110)-130)/20</f>
      </c>
    </row>
    <row r="9608" spans="1:3" x14ac:dyDescent="0.25">
      <c r="A9608">
        <v>306</v>
      </c>
      <c r="B9608" t="s">
        <v>17</v>
      </c>
      <c r="C9608">
        <f>IF(Calculator!$G306="Yes",1,0)</f>
      </c>
    </row>
    <row r="9609" spans="1:3" x14ac:dyDescent="0.25">
      <c r="A9609">
        <v>306</v>
      </c>
      <c r="B9609" t="s">
        <v>53</v>
      </c>
      <c r="C9609">
        <f>IF(Calculator!$H306="Yes",1,0)</f>
      </c>
    </row>
    <row r="9610" spans="1:3" x14ac:dyDescent="0.25">
      <c r="A9610">
        <v>306</v>
      </c>
      <c r="B9610" t="s">
        <v>54</v>
      </c>
      <c r="C9610">
        <f>(MIN(Calculator!$I306,30)-25)/5</f>
      </c>
    </row>
    <row r="9611" spans="1:3" x14ac:dyDescent="0.25">
      <c r="A9611">
        <v>306</v>
      </c>
      <c r="B9611" t="s">
        <v>55</v>
      </c>
      <c r="C9611">
        <f>(MAX(Calculator!$I306,30)-30)/5</f>
      </c>
    </row>
    <row r="9612" spans="1:3" x14ac:dyDescent="0.25">
      <c r="A9612">
        <v>306</v>
      </c>
      <c r="B9612" t="s">
        <v>56</v>
      </c>
      <c r="C9612">
        <f>(MIN(Calculator!$J306,60)-60)/-15</f>
      </c>
    </row>
    <row r="9613" spans="1:3" x14ac:dyDescent="0.25">
      <c r="A9613">
        <v>306</v>
      </c>
      <c r="B9613" t="s">
        <v>57</v>
      </c>
      <c r="C9613">
        <f>(MAX(Calculator!$J306,60)-90)/-15</f>
      </c>
    </row>
    <row r="9614" spans="1:3" x14ac:dyDescent="0.25">
      <c r="A9614">
        <v>306</v>
      </c>
      <c r="B9614" t="s">
        <v>58</v>
      </c>
      <c r="C9614">
        <f>IF(Calculator!$K306="Yes",1,0)</f>
      </c>
    </row>
    <row r="9615" spans="1:3" x14ac:dyDescent="0.25">
      <c r="A9615">
        <v>306</v>
      </c>
      <c r="B9615" t="s">
        <v>59</v>
      </c>
      <c r="C9615">
        <f>IF(Calculator!$L306="Yes",1,0)</f>
      </c>
    </row>
    <row r="9616" spans="1:3" x14ac:dyDescent="0.25">
      <c r="A9616">
        <v>306</v>
      </c>
      <c r="B9616" t="s">
        <v>60</v>
      </c>
      <c r="C9616">
        <f>((MAX(Calculator!$F306,110)-130)/20)*IF(Calculator!$K306="Yes",1,0)</f>
      </c>
    </row>
    <row r="9617" spans="1:3" x14ac:dyDescent="0.25">
      <c r="A9617">
        <v>306</v>
      </c>
      <c r="B9617" t="s">
        <v>61</v>
      </c>
      <c r="C9617">
        <f>((((Calculator!$D306-Calculator!$E306)*0.02586)-3.5))*IF(Calculator!$L306="Yes",1,0)</f>
      </c>
    </row>
    <row r="9618" spans="1:3" x14ac:dyDescent="0.25">
      <c r="A9618">
        <v>306</v>
      </c>
      <c r="B9618" t="s">
        <v>62</v>
      </c>
      <c r="C9618">
        <f>(((Calculator!$C306-55)/10)*(((((Calculator!$D306-Calculator!$E306)*0.02586)-3.5))))</f>
      </c>
    </row>
    <row r="9619" spans="1:3" x14ac:dyDescent="0.25">
      <c r="A9619">
        <v>306</v>
      </c>
      <c r="B9619" t="s">
        <v>63</v>
      </c>
      <c r="C9619">
        <f>(((Calculator!$C306-55)/10)*(((Calculator!$E306*0.02586)-1.3)/0.3))</f>
      </c>
    </row>
    <row r="9620" spans="1:3" x14ac:dyDescent="0.25">
      <c r="A9620">
        <v>306</v>
      </c>
      <c r="B9620" t="s">
        <v>64</v>
      </c>
      <c r="C9620">
        <f>(((Calculator!$C306-55)/10)*((MAX(Calculator!$F306,110)-130)/20))</f>
      </c>
    </row>
    <row r="9621" spans="1:3" x14ac:dyDescent="0.25">
      <c r="A9621">
        <v>306</v>
      </c>
      <c r="B9621" t="s">
        <v>65</v>
      </c>
      <c r="C9621">
        <f>(((Calculator!$C306-55)/10)*IF(Calculator!$G306="Yes",1,0))</f>
      </c>
    </row>
    <row r="9622" spans="1:3" x14ac:dyDescent="0.25">
      <c r="A9622">
        <v>306</v>
      </c>
      <c r="B9622" t="s">
        <v>66</v>
      </c>
      <c r="C9622">
        <f>(((Calculator!$C306-55)/10)*IF(Calculator!$H306="Yes",1,0))</f>
      </c>
    </row>
    <row r="9623" spans="1:3" x14ac:dyDescent="0.25">
      <c r="A9623">
        <v>306</v>
      </c>
      <c r="B9623" t="s">
        <v>67</v>
      </c>
      <c r="C9623">
        <f>(((Calculator!$C306-55)/10)*((MAX(Calculator!$I306,30)-30)/5))</f>
      </c>
    </row>
    <row r="9624" spans="1:3" x14ac:dyDescent="0.25">
      <c r="A9624">
        <v>306</v>
      </c>
      <c r="B9624" t="s">
        <v>68</v>
      </c>
      <c r="C9624">
        <f>(((Calculator!$C306-55)/10)*((MIN(Calculator!$J306,60)-60)/-15))</f>
      </c>
    </row>
    <row r="9625" spans="1:3" x14ac:dyDescent="0.25">
      <c r="A9625">
        <v>306</v>
      </c>
      <c r="B9625" t="s">
        <v>69</v>
      </c>
      <c r="C9625">
        <f>IF(AND(Calculator!$O306&lt;&gt;"",Calculator!$O306&gt;=4,Calculator!$O306&lt;=6),1,0)</f>
      </c>
    </row>
    <row r="9626" spans="1:3" x14ac:dyDescent="0.25">
      <c r="A9626">
        <v>306</v>
      </c>
      <c r="B9626" t="s">
        <v>70</v>
      </c>
      <c r="C9626">
        <f>IF(AND(Calculator!$O306&lt;&gt;"",Calculator!$O306&gt;=7,Calculator!$O306&lt;=10),1,0)</f>
      </c>
    </row>
    <row r="9627" spans="1:3" x14ac:dyDescent="0.25">
      <c r="A9627">
        <v>306</v>
      </c>
      <c r="B9627" t="s">
        <v>71</v>
      </c>
      <c r="C9627">
        <f>IF(Calculator!$O306="",1,0)</f>
      </c>
    </row>
    <row r="9628" spans="1:3" x14ac:dyDescent="0.25">
      <c r="A9628">
        <v>306</v>
      </c>
      <c r="B9628" t="s">
        <v>72</v>
      </c>
      <c r="C9628">
        <f>IF(OR(Calculator!$M306="",Calculator!$M306=0),0,LN(Calculator!$M306))</f>
      </c>
    </row>
    <row r="9629" spans="1:3" x14ac:dyDescent="0.25">
      <c r="A9629">
        <v>306</v>
      </c>
      <c r="B9629" t="s">
        <v>73</v>
      </c>
      <c r="C9629">
        <f>IF(Calculator!$M306="",1,0)</f>
      </c>
    </row>
    <row r="9630" spans="1:3" x14ac:dyDescent="0.25">
      <c r="A9630">
        <v>306</v>
      </c>
      <c r="B9630" t="s">
        <v>74</v>
      </c>
      <c r="C9630">
        <f>IF(Calculator!$N306="",0,(Calculator!$N306-5.3)*IF(Calculator!$G306="Yes",1,0))</f>
      </c>
    </row>
    <row r="9631" spans="1:3" x14ac:dyDescent="0.25">
      <c r="A9631">
        <v>306</v>
      </c>
      <c r="B9631" t="s">
        <v>75</v>
      </c>
      <c r="C9631">
        <f>IF(Calculator!$N306="",0,(Calculator!$N306-5.3)*(1-IF(Calculator!$G306="Yes",1,0)))</f>
      </c>
    </row>
    <row r="9632" spans="1:3" x14ac:dyDescent="0.25">
      <c r="A9632">
        <v>306</v>
      </c>
      <c r="B9632" t="s">
        <v>76</v>
      </c>
      <c r="C9632">
        <f>IF(Calculator!$N306="",1,0)</f>
      </c>
    </row>
    <row r="9633" spans="1:3" x14ac:dyDescent="0.25">
      <c r="A9633">
        <v>306</v>
      </c>
      <c r="B9633" t="s">
        <v>77</v>
      </c>
      <c r="C9633">
        <f>1</f>
      </c>
    </row>
    <row r="9634" spans="1:3" x14ac:dyDescent="0.25">
      <c r="A9634">
        <v>307</v>
      </c>
      <c r="B9634" t="s">
        <v>47</v>
      </c>
      <c r="C9634">
        <f>(Calculator!$C307-55)/10</f>
      </c>
    </row>
    <row r="9635" spans="1:3" x14ac:dyDescent="0.25">
      <c r="A9635">
        <v>307</v>
      </c>
      <c r="B9635" t="s">
        <v>48</v>
      </c>
      <c r="C9635">
        <f>((Calculator!$C307-55)/10)^2</f>
      </c>
    </row>
    <row r="9636" spans="1:3" x14ac:dyDescent="0.25">
      <c r="A9636">
        <v>307</v>
      </c>
      <c r="B9636" t="s">
        <v>49</v>
      </c>
      <c r="C9636">
        <f>((Calculator!$D307-Calculator!$E307)*0.02586)-3.5</f>
      </c>
    </row>
    <row r="9637" spans="1:3" x14ac:dyDescent="0.25">
      <c r="A9637">
        <v>307</v>
      </c>
      <c r="B9637" t="s">
        <v>50</v>
      </c>
      <c r="C9637">
        <f>((Calculator!$E307*0.02586)-1.3)/0.3</f>
      </c>
    </row>
    <row r="9638" spans="1:3" x14ac:dyDescent="0.25">
      <c r="A9638">
        <v>307</v>
      </c>
      <c r="B9638" t="s">
        <v>51</v>
      </c>
      <c r="C9638">
        <f>(MIN(Calculator!$F307,110)-110)/20</f>
      </c>
    </row>
    <row r="9639" spans="1:3" x14ac:dyDescent="0.25">
      <c r="A9639">
        <v>307</v>
      </c>
      <c r="B9639" t="s">
        <v>52</v>
      </c>
      <c r="C9639">
        <f>(MAX(Calculator!$F307,110)-130)/20</f>
      </c>
    </row>
    <row r="9640" spans="1:3" x14ac:dyDescent="0.25">
      <c r="A9640">
        <v>307</v>
      </c>
      <c r="B9640" t="s">
        <v>17</v>
      </c>
      <c r="C9640">
        <f>IF(Calculator!$G307="Yes",1,0)</f>
      </c>
    </row>
    <row r="9641" spans="1:3" x14ac:dyDescent="0.25">
      <c r="A9641">
        <v>307</v>
      </c>
      <c r="B9641" t="s">
        <v>53</v>
      </c>
      <c r="C9641">
        <f>IF(Calculator!$H307="Yes",1,0)</f>
      </c>
    </row>
    <row r="9642" spans="1:3" x14ac:dyDescent="0.25">
      <c r="A9642">
        <v>307</v>
      </c>
      <c r="B9642" t="s">
        <v>54</v>
      </c>
      <c r="C9642">
        <f>(MIN(Calculator!$I307,30)-25)/5</f>
      </c>
    </row>
    <row r="9643" spans="1:3" x14ac:dyDescent="0.25">
      <c r="A9643">
        <v>307</v>
      </c>
      <c r="B9643" t="s">
        <v>55</v>
      </c>
      <c r="C9643">
        <f>(MAX(Calculator!$I307,30)-30)/5</f>
      </c>
    </row>
    <row r="9644" spans="1:3" x14ac:dyDescent="0.25">
      <c r="A9644">
        <v>307</v>
      </c>
      <c r="B9644" t="s">
        <v>56</v>
      </c>
      <c r="C9644">
        <f>(MIN(Calculator!$J307,60)-60)/-15</f>
      </c>
    </row>
    <row r="9645" spans="1:3" x14ac:dyDescent="0.25">
      <c r="A9645">
        <v>307</v>
      </c>
      <c r="B9645" t="s">
        <v>57</v>
      </c>
      <c r="C9645">
        <f>(MAX(Calculator!$J307,60)-90)/-15</f>
      </c>
    </row>
    <row r="9646" spans="1:3" x14ac:dyDescent="0.25">
      <c r="A9646">
        <v>307</v>
      </c>
      <c r="B9646" t="s">
        <v>58</v>
      </c>
      <c r="C9646">
        <f>IF(Calculator!$K307="Yes",1,0)</f>
      </c>
    </row>
    <row r="9647" spans="1:3" x14ac:dyDescent="0.25">
      <c r="A9647">
        <v>307</v>
      </c>
      <c r="B9647" t="s">
        <v>59</v>
      </c>
      <c r="C9647">
        <f>IF(Calculator!$L307="Yes",1,0)</f>
      </c>
    </row>
    <row r="9648" spans="1:3" x14ac:dyDescent="0.25">
      <c r="A9648">
        <v>307</v>
      </c>
      <c r="B9648" t="s">
        <v>60</v>
      </c>
      <c r="C9648">
        <f>((MAX(Calculator!$F307,110)-130)/20)*IF(Calculator!$K307="Yes",1,0)</f>
      </c>
    </row>
    <row r="9649" spans="1:3" x14ac:dyDescent="0.25">
      <c r="A9649">
        <v>307</v>
      </c>
      <c r="B9649" t="s">
        <v>61</v>
      </c>
      <c r="C9649">
        <f>((((Calculator!$D307-Calculator!$E307)*0.02586)-3.5))*IF(Calculator!$L307="Yes",1,0)</f>
      </c>
    </row>
    <row r="9650" spans="1:3" x14ac:dyDescent="0.25">
      <c r="A9650">
        <v>307</v>
      </c>
      <c r="B9650" t="s">
        <v>62</v>
      </c>
      <c r="C9650">
        <f>(((Calculator!$C307-55)/10)*(((((Calculator!$D307-Calculator!$E307)*0.02586)-3.5))))</f>
      </c>
    </row>
    <row r="9651" spans="1:3" x14ac:dyDescent="0.25">
      <c r="A9651">
        <v>307</v>
      </c>
      <c r="B9651" t="s">
        <v>63</v>
      </c>
      <c r="C9651">
        <f>(((Calculator!$C307-55)/10)*(((Calculator!$E307*0.02586)-1.3)/0.3))</f>
      </c>
    </row>
    <row r="9652" spans="1:3" x14ac:dyDescent="0.25">
      <c r="A9652">
        <v>307</v>
      </c>
      <c r="B9652" t="s">
        <v>64</v>
      </c>
      <c r="C9652">
        <f>(((Calculator!$C307-55)/10)*((MAX(Calculator!$F307,110)-130)/20))</f>
      </c>
    </row>
    <row r="9653" spans="1:3" x14ac:dyDescent="0.25">
      <c r="A9653">
        <v>307</v>
      </c>
      <c r="B9653" t="s">
        <v>65</v>
      </c>
      <c r="C9653">
        <f>(((Calculator!$C307-55)/10)*IF(Calculator!$G307="Yes",1,0))</f>
      </c>
    </row>
    <row r="9654" spans="1:3" x14ac:dyDescent="0.25">
      <c r="A9654">
        <v>307</v>
      </c>
      <c r="B9654" t="s">
        <v>66</v>
      </c>
      <c r="C9654">
        <f>(((Calculator!$C307-55)/10)*IF(Calculator!$H307="Yes",1,0))</f>
      </c>
    </row>
    <row r="9655" spans="1:3" x14ac:dyDescent="0.25">
      <c r="A9655">
        <v>307</v>
      </c>
      <c r="B9655" t="s">
        <v>67</v>
      </c>
      <c r="C9655">
        <f>(((Calculator!$C307-55)/10)*((MAX(Calculator!$I307,30)-30)/5))</f>
      </c>
    </row>
    <row r="9656" spans="1:3" x14ac:dyDescent="0.25">
      <c r="A9656">
        <v>307</v>
      </c>
      <c r="B9656" t="s">
        <v>68</v>
      </c>
      <c r="C9656">
        <f>(((Calculator!$C307-55)/10)*((MIN(Calculator!$J307,60)-60)/-15))</f>
      </c>
    </row>
    <row r="9657" spans="1:3" x14ac:dyDescent="0.25">
      <c r="A9657">
        <v>307</v>
      </c>
      <c r="B9657" t="s">
        <v>69</v>
      </c>
      <c r="C9657">
        <f>IF(AND(Calculator!$O307&lt;&gt;"",Calculator!$O307&gt;=4,Calculator!$O307&lt;=6),1,0)</f>
      </c>
    </row>
    <row r="9658" spans="1:3" x14ac:dyDescent="0.25">
      <c r="A9658">
        <v>307</v>
      </c>
      <c r="B9658" t="s">
        <v>70</v>
      </c>
      <c r="C9658">
        <f>IF(AND(Calculator!$O307&lt;&gt;"",Calculator!$O307&gt;=7,Calculator!$O307&lt;=10),1,0)</f>
      </c>
    </row>
    <row r="9659" spans="1:3" x14ac:dyDescent="0.25">
      <c r="A9659">
        <v>307</v>
      </c>
      <c r="B9659" t="s">
        <v>71</v>
      </c>
      <c r="C9659">
        <f>IF(Calculator!$O307="",1,0)</f>
      </c>
    </row>
    <row r="9660" spans="1:3" x14ac:dyDescent="0.25">
      <c r="A9660">
        <v>307</v>
      </c>
      <c r="B9660" t="s">
        <v>72</v>
      </c>
      <c r="C9660">
        <f>IF(OR(Calculator!$M307="",Calculator!$M307=0),0,LN(Calculator!$M307))</f>
      </c>
    </row>
    <row r="9661" spans="1:3" x14ac:dyDescent="0.25">
      <c r="A9661">
        <v>307</v>
      </c>
      <c r="B9661" t="s">
        <v>73</v>
      </c>
      <c r="C9661">
        <f>IF(Calculator!$M307="",1,0)</f>
      </c>
    </row>
    <row r="9662" spans="1:3" x14ac:dyDescent="0.25">
      <c r="A9662">
        <v>307</v>
      </c>
      <c r="B9662" t="s">
        <v>74</v>
      </c>
      <c r="C9662">
        <f>IF(Calculator!$N307="",0,(Calculator!$N307-5.3)*IF(Calculator!$G307="Yes",1,0))</f>
      </c>
    </row>
    <row r="9663" spans="1:3" x14ac:dyDescent="0.25">
      <c r="A9663">
        <v>307</v>
      </c>
      <c r="B9663" t="s">
        <v>75</v>
      </c>
      <c r="C9663">
        <f>IF(Calculator!$N307="",0,(Calculator!$N307-5.3)*(1-IF(Calculator!$G307="Yes",1,0)))</f>
      </c>
    </row>
    <row r="9664" spans="1:3" x14ac:dyDescent="0.25">
      <c r="A9664">
        <v>307</v>
      </c>
      <c r="B9664" t="s">
        <v>76</v>
      </c>
      <c r="C9664">
        <f>IF(Calculator!$N307="",1,0)</f>
      </c>
    </row>
    <row r="9665" spans="1:3" x14ac:dyDescent="0.25">
      <c r="A9665">
        <v>307</v>
      </c>
      <c r="B9665" t="s">
        <v>77</v>
      </c>
      <c r="C9665">
        <f>1</f>
      </c>
    </row>
    <row r="9666" spans="1:3" x14ac:dyDescent="0.25">
      <c r="A9666">
        <v>308</v>
      </c>
      <c r="B9666" t="s">
        <v>47</v>
      </c>
      <c r="C9666">
        <f>(Calculator!$C308-55)/10</f>
      </c>
    </row>
    <row r="9667" spans="1:3" x14ac:dyDescent="0.25">
      <c r="A9667">
        <v>308</v>
      </c>
      <c r="B9667" t="s">
        <v>48</v>
      </c>
      <c r="C9667">
        <f>((Calculator!$C308-55)/10)^2</f>
      </c>
    </row>
    <row r="9668" spans="1:3" x14ac:dyDescent="0.25">
      <c r="A9668">
        <v>308</v>
      </c>
      <c r="B9668" t="s">
        <v>49</v>
      </c>
      <c r="C9668">
        <f>((Calculator!$D308-Calculator!$E308)*0.02586)-3.5</f>
      </c>
    </row>
    <row r="9669" spans="1:3" x14ac:dyDescent="0.25">
      <c r="A9669">
        <v>308</v>
      </c>
      <c r="B9669" t="s">
        <v>50</v>
      </c>
      <c r="C9669">
        <f>((Calculator!$E308*0.02586)-1.3)/0.3</f>
      </c>
    </row>
    <row r="9670" spans="1:3" x14ac:dyDescent="0.25">
      <c r="A9670">
        <v>308</v>
      </c>
      <c r="B9670" t="s">
        <v>51</v>
      </c>
      <c r="C9670">
        <f>(MIN(Calculator!$F308,110)-110)/20</f>
      </c>
    </row>
    <row r="9671" spans="1:3" x14ac:dyDescent="0.25">
      <c r="A9671">
        <v>308</v>
      </c>
      <c r="B9671" t="s">
        <v>52</v>
      </c>
      <c r="C9671">
        <f>(MAX(Calculator!$F308,110)-130)/20</f>
      </c>
    </row>
    <row r="9672" spans="1:3" x14ac:dyDescent="0.25">
      <c r="A9672">
        <v>308</v>
      </c>
      <c r="B9672" t="s">
        <v>17</v>
      </c>
      <c r="C9672">
        <f>IF(Calculator!$G308="Yes",1,0)</f>
      </c>
    </row>
    <row r="9673" spans="1:3" x14ac:dyDescent="0.25">
      <c r="A9673">
        <v>308</v>
      </c>
      <c r="B9673" t="s">
        <v>53</v>
      </c>
      <c r="C9673">
        <f>IF(Calculator!$H308="Yes",1,0)</f>
      </c>
    </row>
    <row r="9674" spans="1:3" x14ac:dyDescent="0.25">
      <c r="A9674">
        <v>308</v>
      </c>
      <c r="B9674" t="s">
        <v>54</v>
      </c>
      <c r="C9674">
        <f>(MIN(Calculator!$I308,30)-25)/5</f>
      </c>
    </row>
    <row r="9675" spans="1:3" x14ac:dyDescent="0.25">
      <c r="A9675">
        <v>308</v>
      </c>
      <c r="B9675" t="s">
        <v>55</v>
      </c>
      <c r="C9675">
        <f>(MAX(Calculator!$I308,30)-30)/5</f>
      </c>
    </row>
    <row r="9676" spans="1:3" x14ac:dyDescent="0.25">
      <c r="A9676">
        <v>308</v>
      </c>
      <c r="B9676" t="s">
        <v>56</v>
      </c>
      <c r="C9676">
        <f>(MIN(Calculator!$J308,60)-60)/-15</f>
      </c>
    </row>
    <row r="9677" spans="1:3" x14ac:dyDescent="0.25">
      <c r="A9677">
        <v>308</v>
      </c>
      <c r="B9677" t="s">
        <v>57</v>
      </c>
      <c r="C9677">
        <f>(MAX(Calculator!$J308,60)-90)/-15</f>
      </c>
    </row>
    <row r="9678" spans="1:3" x14ac:dyDescent="0.25">
      <c r="A9678">
        <v>308</v>
      </c>
      <c r="B9678" t="s">
        <v>58</v>
      </c>
      <c r="C9678">
        <f>IF(Calculator!$K308="Yes",1,0)</f>
      </c>
    </row>
    <row r="9679" spans="1:3" x14ac:dyDescent="0.25">
      <c r="A9679">
        <v>308</v>
      </c>
      <c r="B9679" t="s">
        <v>59</v>
      </c>
      <c r="C9679">
        <f>IF(Calculator!$L308="Yes",1,0)</f>
      </c>
    </row>
    <row r="9680" spans="1:3" x14ac:dyDescent="0.25">
      <c r="A9680">
        <v>308</v>
      </c>
      <c r="B9680" t="s">
        <v>60</v>
      </c>
      <c r="C9680">
        <f>((MAX(Calculator!$F308,110)-130)/20)*IF(Calculator!$K308="Yes",1,0)</f>
      </c>
    </row>
    <row r="9681" spans="1:3" x14ac:dyDescent="0.25">
      <c r="A9681">
        <v>308</v>
      </c>
      <c r="B9681" t="s">
        <v>61</v>
      </c>
      <c r="C9681">
        <f>((((Calculator!$D308-Calculator!$E308)*0.02586)-3.5))*IF(Calculator!$L308="Yes",1,0)</f>
      </c>
    </row>
    <row r="9682" spans="1:3" x14ac:dyDescent="0.25">
      <c r="A9682">
        <v>308</v>
      </c>
      <c r="B9682" t="s">
        <v>62</v>
      </c>
      <c r="C9682">
        <f>(((Calculator!$C308-55)/10)*(((((Calculator!$D308-Calculator!$E308)*0.02586)-3.5))))</f>
      </c>
    </row>
    <row r="9683" spans="1:3" x14ac:dyDescent="0.25">
      <c r="A9683">
        <v>308</v>
      </c>
      <c r="B9683" t="s">
        <v>63</v>
      </c>
      <c r="C9683">
        <f>(((Calculator!$C308-55)/10)*(((Calculator!$E308*0.02586)-1.3)/0.3))</f>
      </c>
    </row>
    <row r="9684" spans="1:3" x14ac:dyDescent="0.25">
      <c r="A9684">
        <v>308</v>
      </c>
      <c r="B9684" t="s">
        <v>64</v>
      </c>
      <c r="C9684">
        <f>(((Calculator!$C308-55)/10)*((MAX(Calculator!$F308,110)-130)/20))</f>
      </c>
    </row>
    <row r="9685" spans="1:3" x14ac:dyDescent="0.25">
      <c r="A9685">
        <v>308</v>
      </c>
      <c r="B9685" t="s">
        <v>65</v>
      </c>
      <c r="C9685">
        <f>(((Calculator!$C308-55)/10)*IF(Calculator!$G308="Yes",1,0))</f>
      </c>
    </row>
    <row r="9686" spans="1:3" x14ac:dyDescent="0.25">
      <c r="A9686">
        <v>308</v>
      </c>
      <c r="B9686" t="s">
        <v>66</v>
      </c>
      <c r="C9686">
        <f>(((Calculator!$C308-55)/10)*IF(Calculator!$H308="Yes",1,0))</f>
      </c>
    </row>
    <row r="9687" spans="1:3" x14ac:dyDescent="0.25">
      <c r="A9687">
        <v>308</v>
      </c>
      <c r="B9687" t="s">
        <v>67</v>
      </c>
      <c r="C9687">
        <f>(((Calculator!$C308-55)/10)*((MAX(Calculator!$I308,30)-30)/5))</f>
      </c>
    </row>
    <row r="9688" spans="1:3" x14ac:dyDescent="0.25">
      <c r="A9688">
        <v>308</v>
      </c>
      <c r="B9688" t="s">
        <v>68</v>
      </c>
      <c r="C9688">
        <f>(((Calculator!$C308-55)/10)*((MIN(Calculator!$J308,60)-60)/-15))</f>
      </c>
    </row>
    <row r="9689" spans="1:3" x14ac:dyDescent="0.25">
      <c r="A9689">
        <v>308</v>
      </c>
      <c r="B9689" t="s">
        <v>69</v>
      </c>
      <c r="C9689">
        <f>IF(AND(Calculator!$O308&lt;&gt;"",Calculator!$O308&gt;=4,Calculator!$O308&lt;=6),1,0)</f>
      </c>
    </row>
    <row r="9690" spans="1:3" x14ac:dyDescent="0.25">
      <c r="A9690">
        <v>308</v>
      </c>
      <c r="B9690" t="s">
        <v>70</v>
      </c>
      <c r="C9690">
        <f>IF(AND(Calculator!$O308&lt;&gt;"",Calculator!$O308&gt;=7,Calculator!$O308&lt;=10),1,0)</f>
      </c>
    </row>
    <row r="9691" spans="1:3" x14ac:dyDescent="0.25">
      <c r="A9691">
        <v>308</v>
      </c>
      <c r="B9691" t="s">
        <v>71</v>
      </c>
      <c r="C9691">
        <f>IF(Calculator!$O308="",1,0)</f>
      </c>
    </row>
    <row r="9692" spans="1:3" x14ac:dyDescent="0.25">
      <c r="A9692">
        <v>308</v>
      </c>
      <c r="B9692" t="s">
        <v>72</v>
      </c>
      <c r="C9692">
        <f>IF(OR(Calculator!$M308="",Calculator!$M308=0),0,LN(Calculator!$M308))</f>
      </c>
    </row>
    <row r="9693" spans="1:3" x14ac:dyDescent="0.25">
      <c r="A9693">
        <v>308</v>
      </c>
      <c r="B9693" t="s">
        <v>73</v>
      </c>
      <c r="C9693">
        <f>IF(Calculator!$M308="",1,0)</f>
      </c>
    </row>
    <row r="9694" spans="1:3" x14ac:dyDescent="0.25">
      <c r="A9694">
        <v>308</v>
      </c>
      <c r="B9694" t="s">
        <v>74</v>
      </c>
      <c r="C9694">
        <f>IF(Calculator!$N308="",0,(Calculator!$N308-5.3)*IF(Calculator!$G308="Yes",1,0))</f>
      </c>
    </row>
    <row r="9695" spans="1:3" x14ac:dyDescent="0.25">
      <c r="A9695">
        <v>308</v>
      </c>
      <c r="B9695" t="s">
        <v>75</v>
      </c>
      <c r="C9695">
        <f>IF(Calculator!$N308="",0,(Calculator!$N308-5.3)*(1-IF(Calculator!$G308="Yes",1,0)))</f>
      </c>
    </row>
    <row r="9696" spans="1:3" x14ac:dyDescent="0.25">
      <c r="A9696">
        <v>308</v>
      </c>
      <c r="B9696" t="s">
        <v>76</v>
      </c>
      <c r="C9696">
        <f>IF(Calculator!$N308="",1,0)</f>
      </c>
    </row>
    <row r="9697" spans="1:3" x14ac:dyDescent="0.25">
      <c r="A9697">
        <v>308</v>
      </c>
      <c r="B9697" t="s">
        <v>77</v>
      </c>
      <c r="C9697">
        <f>1</f>
      </c>
    </row>
    <row r="9698" spans="1:3" x14ac:dyDescent="0.25">
      <c r="A9698">
        <v>309</v>
      </c>
      <c r="B9698" t="s">
        <v>47</v>
      </c>
      <c r="C9698">
        <f>(Calculator!$C309-55)/10</f>
      </c>
    </row>
    <row r="9699" spans="1:3" x14ac:dyDescent="0.25">
      <c r="A9699">
        <v>309</v>
      </c>
      <c r="B9699" t="s">
        <v>48</v>
      </c>
      <c r="C9699">
        <f>((Calculator!$C309-55)/10)^2</f>
      </c>
    </row>
    <row r="9700" spans="1:3" x14ac:dyDescent="0.25">
      <c r="A9700">
        <v>309</v>
      </c>
      <c r="B9700" t="s">
        <v>49</v>
      </c>
      <c r="C9700">
        <f>((Calculator!$D309-Calculator!$E309)*0.02586)-3.5</f>
      </c>
    </row>
    <row r="9701" spans="1:3" x14ac:dyDescent="0.25">
      <c r="A9701">
        <v>309</v>
      </c>
      <c r="B9701" t="s">
        <v>50</v>
      </c>
      <c r="C9701">
        <f>((Calculator!$E309*0.02586)-1.3)/0.3</f>
      </c>
    </row>
    <row r="9702" spans="1:3" x14ac:dyDescent="0.25">
      <c r="A9702">
        <v>309</v>
      </c>
      <c r="B9702" t="s">
        <v>51</v>
      </c>
      <c r="C9702">
        <f>(MIN(Calculator!$F309,110)-110)/20</f>
      </c>
    </row>
    <row r="9703" spans="1:3" x14ac:dyDescent="0.25">
      <c r="A9703">
        <v>309</v>
      </c>
      <c r="B9703" t="s">
        <v>52</v>
      </c>
      <c r="C9703">
        <f>(MAX(Calculator!$F309,110)-130)/20</f>
      </c>
    </row>
    <row r="9704" spans="1:3" x14ac:dyDescent="0.25">
      <c r="A9704">
        <v>309</v>
      </c>
      <c r="B9704" t="s">
        <v>17</v>
      </c>
      <c r="C9704">
        <f>IF(Calculator!$G309="Yes",1,0)</f>
      </c>
    </row>
    <row r="9705" spans="1:3" x14ac:dyDescent="0.25">
      <c r="A9705">
        <v>309</v>
      </c>
      <c r="B9705" t="s">
        <v>53</v>
      </c>
      <c r="C9705">
        <f>IF(Calculator!$H309="Yes",1,0)</f>
      </c>
    </row>
    <row r="9706" spans="1:3" x14ac:dyDescent="0.25">
      <c r="A9706">
        <v>309</v>
      </c>
      <c r="B9706" t="s">
        <v>54</v>
      </c>
      <c r="C9706">
        <f>(MIN(Calculator!$I309,30)-25)/5</f>
      </c>
    </row>
    <row r="9707" spans="1:3" x14ac:dyDescent="0.25">
      <c r="A9707">
        <v>309</v>
      </c>
      <c r="B9707" t="s">
        <v>55</v>
      </c>
      <c r="C9707">
        <f>(MAX(Calculator!$I309,30)-30)/5</f>
      </c>
    </row>
    <row r="9708" spans="1:3" x14ac:dyDescent="0.25">
      <c r="A9708">
        <v>309</v>
      </c>
      <c r="B9708" t="s">
        <v>56</v>
      </c>
      <c r="C9708">
        <f>(MIN(Calculator!$J309,60)-60)/-15</f>
      </c>
    </row>
    <row r="9709" spans="1:3" x14ac:dyDescent="0.25">
      <c r="A9709">
        <v>309</v>
      </c>
      <c r="B9709" t="s">
        <v>57</v>
      </c>
      <c r="C9709">
        <f>(MAX(Calculator!$J309,60)-90)/-15</f>
      </c>
    </row>
    <row r="9710" spans="1:3" x14ac:dyDescent="0.25">
      <c r="A9710">
        <v>309</v>
      </c>
      <c r="B9710" t="s">
        <v>58</v>
      </c>
      <c r="C9710">
        <f>IF(Calculator!$K309="Yes",1,0)</f>
      </c>
    </row>
    <row r="9711" spans="1:3" x14ac:dyDescent="0.25">
      <c r="A9711">
        <v>309</v>
      </c>
      <c r="B9711" t="s">
        <v>59</v>
      </c>
      <c r="C9711">
        <f>IF(Calculator!$L309="Yes",1,0)</f>
      </c>
    </row>
    <row r="9712" spans="1:3" x14ac:dyDescent="0.25">
      <c r="A9712">
        <v>309</v>
      </c>
      <c r="B9712" t="s">
        <v>60</v>
      </c>
      <c r="C9712">
        <f>((MAX(Calculator!$F309,110)-130)/20)*IF(Calculator!$K309="Yes",1,0)</f>
      </c>
    </row>
    <row r="9713" spans="1:3" x14ac:dyDescent="0.25">
      <c r="A9713">
        <v>309</v>
      </c>
      <c r="B9713" t="s">
        <v>61</v>
      </c>
      <c r="C9713">
        <f>((((Calculator!$D309-Calculator!$E309)*0.02586)-3.5))*IF(Calculator!$L309="Yes",1,0)</f>
      </c>
    </row>
    <row r="9714" spans="1:3" x14ac:dyDescent="0.25">
      <c r="A9714">
        <v>309</v>
      </c>
      <c r="B9714" t="s">
        <v>62</v>
      </c>
      <c r="C9714">
        <f>(((Calculator!$C309-55)/10)*(((((Calculator!$D309-Calculator!$E309)*0.02586)-3.5))))</f>
      </c>
    </row>
    <row r="9715" spans="1:3" x14ac:dyDescent="0.25">
      <c r="A9715">
        <v>309</v>
      </c>
      <c r="B9715" t="s">
        <v>63</v>
      </c>
      <c r="C9715">
        <f>(((Calculator!$C309-55)/10)*(((Calculator!$E309*0.02586)-1.3)/0.3))</f>
      </c>
    </row>
    <row r="9716" spans="1:3" x14ac:dyDescent="0.25">
      <c r="A9716">
        <v>309</v>
      </c>
      <c r="B9716" t="s">
        <v>64</v>
      </c>
      <c r="C9716">
        <f>(((Calculator!$C309-55)/10)*((MAX(Calculator!$F309,110)-130)/20))</f>
      </c>
    </row>
    <row r="9717" spans="1:3" x14ac:dyDescent="0.25">
      <c r="A9717">
        <v>309</v>
      </c>
      <c r="B9717" t="s">
        <v>65</v>
      </c>
      <c r="C9717">
        <f>(((Calculator!$C309-55)/10)*IF(Calculator!$G309="Yes",1,0))</f>
      </c>
    </row>
    <row r="9718" spans="1:3" x14ac:dyDescent="0.25">
      <c r="A9718">
        <v>309</v>
      </c>
      <c r="B9718" t="s">
        <v>66</v>
      </c>
      <c r="C9718">
        <f>(((Calculator!$C309-55)/10)*IF(Calculator!$H309="Yes",1,0))</f>
      </c>
    </row>
    <row r="9719" spans="1:3" x14ac:dyDescent="0.25">
      <c r="A9719">
        <v>309</v>
      </c>
      <c r="B9719" t="s">
        <v>67</v>
      </c>
      <c r="C9719">
        <f>(((Calculator!$C309-55)/10)*((MAX(Calculator!$I309,30)-30)/5))</f>
      </c>
    </row>
    <row r="9720" spans="1:3" x14ac:dyDescent="0.25">
      <c r="A9720">
        <v>309</v>
      </c>
      <c r="B9720" t="s">
        <v>68</v>
      </c>
      <c r="C9720">
        <f>(((Calculator!$C309-55)/10)*((MIN(Calculator!$J309,60)-60)/-15))</f>
      </c>
    </row>
    <row r="9721" spans="1:3" x14ac:dyDescent="0.25">
      <c r="A9721">
        <v>309</v>
      </c>
      <c r="B9721" t="s">
        <v>69</v>
      </c>
      <c r="C9721">
        <f>IF(AND(Calculator!$O309&lt;&gt;"",Calculator!$O309&gt;=4,Calculator!$O309&lt;=6),1,0)</f>
      </c>
    </row>
    <row r="9722" spans="1:3" x14ac:dyDescent="0.25">
      <c r="A9722">
        <v>309</v>
      </c>
      <c r="B9722" t="s">
        <v>70</v>
      </c>
      <c r="C9722">
        <f>IF(AND(Calculator!$O309&lt;&gt;"",Calculator!$O309&gt;=7,Calculator!$O309&lt;=10),1,0)</f>
      </c>
    </row>
    <row r="9723" spans="1:3" x14ac:dyDescent="0.25">
      <c r="A9723">
        <v>309</v>
      </c>
      <c r="B9723" t="s">
        <v>71</v>
      </c>
      <c r="C9723">
        <f>IF(Calculator!$O309="",1,0)</f>
      </c>
    </row>
    <row r="9724" spans="1:3" x14ac:dyDescent="0.25">
      <c r="A9724">
        <v>309</v>
      </c>
      <c r="B9724" t="s">
        <v>72</v>
      </c>
      <c r="C9724">
        <f>IF(OR(Calculator!$M309="",Calculator!$M309=0),0,LN(Calculator!$M309))</f>
      </c>
    </row>
    <row r="9725" spans="1:3" x14ac:dyDescent="0.25">
      <c r="A9725">
        <v>309</v>
      </c>
      <c r="B9725" t="s">
        <v>73</v>
      </c>
      <c r="C9725">
        <f>IF(Calculator!$M309="",1,0)</f>
      </c>
    </row>
    <row r="9726" spans="1:3" x14ac:dyDescent="0.25">
      <c r="A9726">
        <v>309</v>
      </c>
      <c r="B9726" t="s">
        <v>74</v>
      </c>
      <c r="C9726">
        <f>IF(Calculator!$N309="",0,(Calculator!$N309-5.3)*IF(Calculator!$G309="Yes",1,0))</f>
      </c>
    </row>
    <row r="9727" spans="1:3" x14ac:dyDescent="0.25">
      <c r="A9727">
        <v>309</v>
      </c>
      <c r="B9727" t="s">
        <v>75</v>
      </c>
      <c r="C9727">
        <f>IF(Calculator!$N309="",0,(Calculator!$N309-5.3)*(1-IF(Calculator!$G309="Yes",1,0)))</f>
      </c>
    </row>
    <row r="9728" spans="1:3" x14ac:dyDescent="0.25">
      <c r="A9728">
        <v>309</v>
      </c>
      <c r="B9728" t="s">
        <v>76</v>
      </c>
      <c r="C9728">
        <f>IF(Calculator!$N309="",1,0)</f>
      </c>
    </row>
    <row r="9729" spans="1:3" x14ac:dyDescent="0.25">
      <c r="A9729">
        <v>309</v>
      </c>
      <c r="B9729" t="s">
        <v>77</v>
      </c>
      <c r="C9729">
        <f>1</f>
      </c>
    </row>
    <row r="9730" spans="1:3" x14ac:dyDescent="0.25">
      <c r="A9730">
        <v>310</v>
      </c>
      <c r="B9730" t="s">
        <v>47</v>
      </c>
      <c r="C9730">
        <f>(Calculator!$C310-55)/10</f>
      </c>
    </row>
    <row r="9731" spans="1:3" x14ac:dyDescent="0.25">
      <c r="A9731">
        <v>310</v>
      </c>
      <c r="B9731" t="s">
        <v>48</v>
      </c>
      <c r="C9731">
        <f>((Calculator!$C310-55)/10)^2</f>
      </c>
    </row>
    <row r="9732" spans="1:3" x14ac:dyDescent="0.25">
      <c r="A9732">
        <v>310</v>
      </c>
      <c r="B9732" t="s">
        <v>49</v>
      </c>
      <c r="C9732">
        <f>((Calculator!$D310-Calculator!$E310)*0.02586)-3.5</f>
      </c>
    </row>
    <row r="9733" spans="1:3" x14ac:dyDescent="0.25">
      <c r="A9733">
        <v>310</v>
      </c>
      <c r="B9733" t="s">
        <v>50</v>
      </c>
      <c r="C9733">
        <f>((Calculator!$E310*0.02586)-1.3)/0.3</f>
      </c>
    </row>
    <row r="9734" spans="1:3" x14ac:dyDescent="0.25">
      <c r="A9734">
        <v>310</v>
      </c>
      <c r="B9734" t="s">
        <v>51</v>
      </c>
      <c r="C9734">
        <f>(MIN(Calculator!$F310,110)-110)/20</f>
      </c>
    </row>
    <row r="9735" spans="1:3" x14ac:dyDescent="0.25">
      <c r="A9735">
        <v>310</v>
      </c>
      <c r="B9735" t="s">
        <v>52</v>
      </c>
      <c r="C9735">
        <f>(MAX(Calculator!$F310,110)-130)/20</f>
      </c>
    </row>
    <row r="9736" spans="1:3" x14ac:dyDescent="0.25">
      <c r="A9736">
        <v>310</v>
      </c>
      <c r="B9736" t="s">
        <v>17</v>
      </c>
      <c r="C9736">
        <f>IF(Calculator!$G310="Yes",1,0)</f>
      </c>
    </row>
    <row r="9737" spans="1:3" x14ac:dyDescent="0.25">
      <c r="A9737">
        <v>310</v>
      </c>
      <c r="B9737" t="s">
        <v>53</v>
      </c>
      <c r="C9737">
        <f>IF(Calculator!$H310="Yes",1,0)</f>
      </c>
    </row>
    <row r="9738" spans="1:3" x14ac:dyDescent="0.25">
      <c r="A9738">
        <v>310</v>
      </c>
      <c r="B9738" t="s">
        <v>54</v>
      </c>
      <c r="C9738">
        <f>(MIN(Calculator!$I310,30)-25)/5</f>
      </c>
    </row>
    <row r="9739" spans="1:3" x14ac:dyDescent="0.25">
      <c r="A9739">
        <v>310</v>
      </c>
      <c r="B9739" t="s">
        <v>55</v>
      </c>
      <c r="C9739">
        <f>(MAX(Calculator!$I310,30)-30)/5</f>
      </c>
    </row>
    <row r="9740" spans="1:3" x14ac:dyDescent="0.25">
      <c r="A9740">
        <v>310</v>
      </c>
      <c r="B9740" t="s">
        <v>56</v>
      </c>
      <c r="C9740">
        <f>(MIN(Calculator!$J310,60)-60)/-15</f>
      </c>
    </row>
    <row r="9741" spans="1:3" x14ac:dyDescent="0.25">
      <c r="A9741">
        <v>310</v>
      </c>
      <c r="B9741" t="s">
        <v>57</v>
      </c>
      <c r="C9741">
        <f>(MAX(Calculator!$J310,60)-90)/-15</f>
      </c>
    </row>
    <row r="9742" spans="1:3" x14ac:dyDescent="0.25">
      <c r="A9742">
        <v>310</v>
      </c>
      <c r="B9742" t="s">
        <v>58</v>
      </c>
      <c r="C9742">
        <f>IF(Calculator!$K310="Yes",1,0)</f>
      </c>
    </row>
    <row r="9743" spans="1:3" x14ac:dyDescent="0.25">
      <c r="A9743">
        <v>310</v>
      </c>
      <c r="B9743" t="s">
        <v>59</v>
      </c>
      <c r="C9743">
        <f>IF(Calculator!$L310="Yes",1,0)</f>
      </c>
    </row>
    <row r="9744" spans="1:3" x14ac:dyDescent="0.25">
      <c r="A9744">
        <v>310</v>
      </c>
      <c r="B9744" t="s">
        <v>60</v>
      </c>
      <c r="C9744">
        <f>((MAX(Calculator!$F310,110)-130)/20)*IF(Calculator!$K310="Yes",1,0)</f>
      </c>
    </row>
    <row r="9745" spans="1:3" x14ac:dyDescent="0.25">
      <c r="A9745">
        <v>310</v>
      </c>
      <c r="B9745" t="s">
        <v>61</v>
      </c>
      <c r="C9745">
        <f>((((Calculator!$D310-Calculator!$E310)*0.02586)-3.5))*IF(Calculator!$L310="Yes",1,0)</f>
      </c>
    </row>
    <row r="9746" spans="1:3" x14ac:dyDescent="0.25">
      <c r="A9746">
        <v>310</v>
      </c>
      <c r="B9746" t="s">
        <v>62</v>
      </c>
      <c r="C9746">
        <f>(((Calculator!$C310-55)/10)*(((((Calculator!$D310-Calculator!$E310)*0.02586)-3.5))))</f>
      </c>
    </row>
    <row r="9747" spans="1:3" x14ac:dyDescent="0.25">
      <c r="A9747">
        <v>310</v>
      </c>
      <c r="B9747" t="s">
        <v>63</v>
      </c>
      <c r="C9747">
        <f>(((Calculator!$C310-55)/10)*(((Calculator!$E310*0.02586)-1.3)/0.3))</f>
      </c>
    </row>
    <row r="9748" spans="1:3" x14ac:dyDescent="0.25">
      <c r="A9748">
        <v>310</v>
      </c>
      <c r="B9748" t="s">
        <v>64</v>
      </c>
      <c r="C9748">
        <f>(((Calculator!$C310-55)/10)*((MAX(Calculator!$F310,110)-130)/20))</f>
      </c>
    </row>
    <row r="9749" spans="1:3" x14ac:dyDescent="0.25">
      <c r="A9749">
        <v>310</v>
      </c>
      <c r="B9749" t="s">
        <v>65</v>
      </c>
      <c r="C9749">
        <f>(((Calculator!$C310-55)/10)*IF(Calculator!$G310="Yes",1,0))</f>
      </c>
    </row>
    <row r="9750" spans="1:3" x14ac:dyDescent="0.25">
      <c r="A9750">
        <v>310</v>
      </c>
      <c r="B9750" t="s">
        <v>66</v>
      </c>
      <c r="C9750">
        <f>(((Calculator!$C310-55)/10)*IF(Calculator!$H310="Yes",1,0))</f>
      </c>
    </row>
    <row r="9751" spans="1:3" x14ac:dyDescent="0.25">
      <c r="A9751">
        <v>310</v>
      </c>
      <c r="B9751" t="s">
        <v>67</v>
      </c>
      <c r="C9751">
        <f>(((Calculator!$C310-55)/10)*((MAX(Calculator!$I310,30)-30)/5))</f>
      </c>
    </row>
    <row r="9752" spans="1:3" x14ac:dyDescent="0.25">
      <c r="A9752">
        <v>310</v>
      </c>
      <c r="B9752" t="s">
        <v>68</v>
      </c>
      <c r="C9752">
        <f>(((Calculator!$C310-55)/10)*((MIN(Calculator!$J310,60)-60)/-15))</f>
      </c>
    </row>
    <row r="9753" spans="1:3" x14ac:dyDescent="0.25">
      <c r="A9753">
        <v>310</v>
      </c>
      <c r="B9753" t="s">
        <v>69</v>
      </c>
      <c r="C9753">
        <f>IF(AND(Calculator!$O310&lt;&gt;"",Calculator!$O310&gt;=4,Calculator!$O310&lt;=6),1,0)</f>
      </c>
    </row>
    <row r="9754" spans="1:3" x14ac:dyDescent="0.25">
      <c r="A9754">
        <v>310</v>
      </c>
      <c r="B9754" t="s">
        <v>70</v>
      </c>
      <c r="C9754">
        <f>IF(AND(Calculator!$O310&lt;&gt;"",Calculator!$O310&gt;=7,Calculator!$O310&lt;=10),1,0)</f>
      </c>
    </row>
    <row r="9755" spans="1:3" x14ac:dyDescent="0.25">
      <c r="A9755">
        <v>310</v>
      </c>
      <c r="B9755" t="s">
        <v>71</v>
      </c>
      <c r="C9755">
        <f>IF(Calculator!$O310="",1,0)</f>
      </c>
    </row>
    <row r="9756" spans="1:3" x14ac:dyDescent="0.25">
      <c r="A9756">
        <v>310</v>
      </c>
      <c r="B9756" t="s">
        <v>72</v>
      </c>
      <c r="C9756">
        <f>IF(OR(Calculator!$M310="",Calculator!$M310=0),0,LN(Calculator!$M310))</f>
      </c>
    </row>
    <row r="9757" spans="1:3" x14ac:dyDescent="0.25">
      <c r="A9757">
        <v>310</v>
      </c>
      <c r="B9757" t="s">
        <v>73</v>
      </c>
      <c r="C9757">
        <f>IF(Calculator!$M310="",1,0)</f>
      </c>
    </row>
    <row r="9758" spans="1:3" x14ac:dyDescent="0.25">
      <c r="A9758">
        <v>310</v>
      </c>
      <c r="B9758" t="s">
        <v>74</v>
      </c>
      <c r="C9758">
        <f>IF(Calculator!$N310="",0,(Calculator!$N310-5.3)*IF(Calculator!$G310="Yes",1,0))</f>
      </c>
    </row>
    <row r="9759" spans="1:3" x14ac:dyDescent="0.25">
      <c r="A9759">
        <v>310</v>
      </c>
      <c r="B9759" t="s">
        <v>75</v>
      </c>
      <c r="C9759">
        <f>IF(Calculator!$N310="",0,(Calculator!$N310-5.3)*(1-IF(Calculator!$G310="Yes",1,0)))</f>
      </c>
    </row>
    <row r="9760" spans="1:3" x14ac:dyDescent="0.25">
      <c r="A9760">
        <v>310</v>
      </c>
      <c r="B9760" t="s">
        <v>76</v>
      </c>
      <c r="C9760">
        <f>IF(Calculator!$N310="",1,0)</f>
      </c>
    </row>
    <row r="9761" spans="1:3" x14ac:dyDescent="0.25">
      <c r="A9761">
        <v>310</v>
      </c>
      <c r="B9761" t="s">
        <v>77</v>
      </c>
      <c r="C9761">
        <f>1</f>
      </c>
    </row>
    <row r="9762" spans="1:3" x14ac:dyDescent="0.25">
      <c r="A9762">
        <v>311</v>
      </c>
      <c r="B9762" t="s">
        <v>47</v>
      </c>
      <c r="C9762">
        <f>(Calculator!$C311-55)/10</f>
      </c>
    </row>
    <row r="9763" spans="1:3" x14ac:dyDescent="0.25">
      <c r="A9763">
        <v>311</v>
      </c>
      <c r="B9763" t="s">
        <v>48</v>
      </c>
      <c r="C9763">
        <f>((Calculator!$C311-55)/10)^2</f>
      </c>
    </row>
    <row r="9764" spans="1:3" x14ac:dyDescent="0.25">
      <c r="A9764">
        <v>311</v>
      </c>
      <c r="B9764" t="s">
        <v>49</v>
      </c>
      <c r="C9764">
        <f>((Calculator!$D311-Calculator!$E311)*0.02586)-3.5</f>
      </c>
    </row>
    <row r="9765" spans="1:3" x14ac:dyDescent="0.25">
      <c r="A9765">
        <v>311</v>
      </c>
      <c r="B9765" t="s">
        <v>50</v>
      </c>
      <c r="C9765">
        <f>((Calculator!$E311*0.02586)-1.3)/0.3</f>
      </c>
    </row>
    <row r="9766" spans="1:3" x14ac:dyDescent="0.25">
      <c r="A9766">
        <v>311</v>
      </c>
      <c r="B9766" t="s">
        <v>51</v>
      </c>
      <c r="C9766">
        <f>(MIN(Calculator!$F311,110)-110)/20</f>
      </c>
    </row>
    <row r="9767" spans="1:3" x14ac:dyDescent="0.25">
      <c r="A9767">
        <v>311</v>
      </c>
      <c r="B9767" t="s">
        <v>52</v>
      </c>
      <c r="C9767">
        <f>(MAX(Calculator!$F311,110)-130)/20</f>
      </c>
    </row>
    <row r="9768" spans="1:3" x14ac:dyDescent="0.25">
      <c r="A9768">
        <v>311</v>
      </c>
      <c r="B9768" t="s">
        <v>17</v>
      </c>
      <c r="C9768">
        <f>IF(Calculator!$G311="Yes",1,0)</f>
      </c>
    </row>
    <row r="9769" spans="1:3" x14ac:dyDescent="0.25">
      <c r="A9769">
        <v>311</v>
      </c>
      <c r="B9769" t="s">
        <v>53</v>
      </c>
      <c r="C9769">
        <f>IF(Calculator!$H311="Yes",1,0)</f>
      </c>
    </row>
    <row r="9770" spans="1:3" x14ac:dyDescent="0.25">
      <c r="A9770">
        <v>311</v>
      </c>
      <c r="B9770" t="s">
        <v>54</v>
      </c>
      <c r="C9770">
        <f>(MIN(Calculator!$I311,30)-25)/5</f>
      </c>
    </row>
    <row r="9771" spans="1:3" x14ac:dyDescent="0.25">
      <c r="A9771">
        <v>311</v>
      </c>
      <c r="B9771" t="s">
        <v>55</v>
      </c>
      <c r="C9771">
        <f>(MAX(Calculator!$I311,30)-30)/5</f>
      </c>
    </row>
    <row r="9772" spans="1:3" x14ac:dyDescent="0.25">
      <c r="A9772">
        <v>311</v>
      </c>
      <c r="B9772" t="s">
        <v>56</v>
      </c>
      <c r="C9772">
        <f>(MIN(Calculator!$J311,60)-60)/-15</f>
      </c>
    </row>
    <row r="9773" spans="1:3" x14ac:dyDescent="0.25">
      <c r="A9773">
        <v>311</v>
      </c>
      <c r="B9773" t="s">
        <v>57</v>
      </c>
      <c r="C9773">
        <f>(MAX(Calculator!$J311,60)-90)/-15</f>
      </c>
    </row>
    <row r="9774" spans="1:3" x14ac:dyDescent="0.25">
      <c r="A9774">
        <v>311</v>
      </c>
      <c r="B9774" t="s">
        <v>58</v>
      </c>
      <c r="C9774">
        <f>IF(Calculator!$K311="Yes",1,0)</f>
      </c>
    </row>
    <row r="9775" spans="1:3" x14ac:dyDescent="0.25">
      <c r="A9775">
        <v>311</v>
      </c>
      <c r="B9775" t="s">
        <v>59</v>
      </c>
      <c r="C9775">
        <f>IF(Calculator!$L311="Yes",1,0)</f>
      </c>
    </row>
    <row r="9776" spans="1:3" x14ac:dyDescent="0.25">
      <c r="A9776">
        <v>311</v>
      </c>
      <c r="B9776" t="s">
        <v>60</v>
      </c>
      <c r="C9776">
        <f>((MAX(Calculator!$F311,110)-130)/20)*IF(Calculator!$K311="Yes",1,0)</f>
      </c>
    </row>
    <row r="9777" spans="1:3" x14ac:dyDescent="0.25">
      <c r="A9777">
        <v>311</v>
      </c>
      <c r="B9777" t="s">
        <v>61</v>
      </c>
      <c r="C9777">
        <f>((((Calculator!$D311-Calculator!$E311)*0.02586)-3.5))*IF(Calculator!$L311="Yes",1,0)</f>
      </c>
    </row>
    <row r="9778" spans="1:3" x14ac:dyDescent="0.25">
      <c r="A9778">
        <v>311</v>
      </c>
      <c r="B9778" t="s">
        <v>62</v>
      </c>
      <c r="C9778">
        <f>(((Calculator!$C311-55)/10)*(((((Calculator!$D311-Calculator!$E311)*0.02586)-3.5))))</f>
      </c>
    </row>
    <row r="9779" spans="1:3" x14ac:dyDescent="0.25">
      <c r="A9779">
        <v>311</v>
      </c>
      <c r="B9779" t="s">
        <v>63</v>
      </c>
      <c r="C9779">
        <f>(((Calculator!$C311-55)/10)*(((Calculator!$E311*0.02586)-1.3)/0.3))</f>
      </c>
    </row>
    <row r="9780" spans="1:3" x14ac:dyDescent="0.25">
      <c r="A9780">
        <v>311</v>
      </c>
      <c r="B9780" t="s">
        <v>64</v>
      </c>
      <c r="C9780">
        <f>(((Calculator!$C311-55)/10)*((MAX(Calculator!$F311,110)-130)/20))</f>
      </c>
    </row>
    <row r="9781" spans="1:3" x14ac:dyDescent="0.25">
      <c r="A9781">
        <v>311</v>
      </c>
      <c r="B9781" t="s">
        <v>65</v>
      </c>
      <c r="C9781">
        <f>(((Calculator!$C311-55)/10)*IF(Calculator!$G311="Yes",1,0))</f>
      </c>
    </row>
    <row r="9782" spans="1:3" x14ac:dyDescent="0.25">
      <c r="A9782">
        <v>311</v>
      </c>
      <c r="B9782" t="s">
        <v>66</v>
      </c>
      <c r="C9782">
        <f>(((Calculator!$C311-55)/10)*IF(Calculator!$H311="Yes",1,0))</f>
      </c>
    </row>
    <row r="9783" spans="1:3" x14ac:dyDescent="0.25">
      <c r="A9783">
        <v>311</v>
      </c>
      <c r="B9783" t="s">
        <v>67</v>
      </c>
      <c r="C9783">
        <f>(((Calculator!$C311-55)/10)*((MAX(Calculator!$I311,30)-30)/5))</f>
      </c>
    </row>
    <row r="9784" spans="1:3" x14ac:dyDescent="0.25">
      <c r="A9784">
        <v>311</v>
      </c>
      <c r="B9784" t="s">
        <v>68</v>
      </c>
      <c r="C9784">
        <f>(((Calculator!$C311-55)/10)*((MIN(Calculator!$J311,60)-60)/-15))</f>
      </c>
    </row>
    <row r="9785" spans="1:3" x14ac:dyDescent="0.25">
      <c r="A9785">
        <v>311</v>
      </c>
      <c r="B9785" t="s">
        <v>69</v>
      </c>
      <c r="C9785">
        <f>IF(AND(Calculator!$O311&lt;&gt;"",Calculator!$O311&gt;=4,Calculator!$O311&lt;=6),1,0)</f>
      </c>
    </row>
    <row r="9786" spans="1:3" x14ac:dyDescent="0.25">
      <c r="A9786">
        <v>311</v>
      </c>
      <c r="B9786" t="s">
        <v>70</v>
      </c>
      <c r="C9786">
        <f>IF(AND(Calculator!$O311&lt;&gt;"",Calculator!$O311&gt;=7,Calculator!$O311&lt;=10),1,0)</f>
      </c>
    </row>
    <row r="9787" spans="1:3" x14ac:dyDescent="0.25">
      <c r="A9787">
        <v>311</v>
      </c>
      <c r="B9787" t="s">
        <v>71</v>
      </c>
      <c r="C9787">
        <f>IF(Calculator!$O311="",1,0)</f>
      </c>
    </row>
    <row r="9788" spans="1:3" x14ac:dyDescent="0.25">
      <c r="A9788">
        <v>311</v>
      </c>
      <c r="B9788" t="s">
        <v>72</v>
      </c>
      <c r="C9788">
        <f>IF(OR(Calculator!$M311="",Calculator!$M311=0),0,LN(Calculator!$M311))</f>
      </c>
    </row>
    <row r="9789" spans="1:3" x14ac:dyDescent="0.25">
      <c r="A9789">
        <v>311</v>
      </c>
      <c r="B9789" t="s">
        <v>73</v>
      </c>
      <c r="C9789">
        <f>IF(Calculator!$M311="",1,0)</f>
      </c>
    </row>
    <row r="9790" spans="1:3" x14ac:dyDescent="0.25">
      <c r="A9790">
        <v>311</v>
      </c>
      <c r="B9790" t="s">
        <v>74</v>
      </c>
      <c r="C9790">
        <f>IF(Calculator!$N311="",0,(Calculator!$N311-5.3)*IF(Calculator!$G311="Yes",1,0))</f>
      </c>
    </row>
    <row r="9791" spans="1:3" x14ac:dyDescent="0.25">
      <c r="A9791">
        <v>311</v>
      </c>
      <c r="B9791" t="s">
        <v>75</v>
      </c>
      <c r="C9791">
        <f>IF(Calculator!$N311="",0,(Calculator!$N311-5.3)*(1-IF(Calculator!$G311="Yes",1,0)))</f>
      </c>
    </row>
    <row r="9792" spans="1:3" x14ac:dyDescent="0.25">
      <c r="A9792">
        <v>311</v>
      </c>
      <c r="B9792" t="s">
        <v>76</v>
      </c>
      <c r="C9792">
        <f>IF(Calculator!$N311="",1,0)</f>
      </c>
    </row>
    <row r="9793" spans="1:3" x14ac:dyDescent="0.25">
      <c r="A9793">
        <v>311</v>
      </c>
      <c r="B9793" t="s">
        <v>77</v>
      </c>
      <c r="C9793">
        <f>1</f>
      </c>
    </row>
    <row r="9794" spans="1:3" x14ac:dyDescent="0.25">
      <c r="A9794">
        <v>312</v>
      </c>
      <c r="B9794" t="s">
        <v>47</v>
      </c>
      <c r="C9794">
        <f>(Calculator!$C312-55)/10</f>
      </c>
    </row>
    <row r="9795" spans="1:3" x14ac:dyDescent="0.25">
      <c r="A9795">
        <v>312</v>
      </c>
      <c r="B9795" t="s">
        <v>48</v>
      </c>
      <c r="C9795">
        <f>((Calculator!$C312-55)/10)^2</f>
      </c>
    </row>
    <row r="9796" spans="1:3" x14ac:dyDescent="0.25">
      <c r="A9796">
        <v>312</v>
      </c>
      <c r="B9796" t="s">
        <v>49</v>
      </c>
      <c r="C9796">
        <f>((Calculator!$D312-Calculator!$E312)*0.02586)-3.5</f>
      </c>
    </row>
    <row r="9797" spans="1:3" x14ac:dyDescent="0.25">
      <c r="A9797">
        <v>312</v>
      </c>
      <c r="B9797" t="s">
        <v>50</v>
      </c>
      <c r="C9797">
        <f>((Calculator!$E312*0.02586)-1.3)/0.3</f>
      </c>
    </row>
    <row r="9798" spans="1:3" x14ac:dyDescent="0.25">
      <c r="A9798">
        <v>312</v>
      </c>
      <c r="B9798" t="s">
        <v>51</v>
      </c>
      <c r="C9798">
        <f>(MIN(Calculator!$F312,110)-110)/20</f>
      </c>
    </row>
    <row r="9799" spans="1:3" x14ac:dyDescent="0.25">
      <c r="A9799">
        <v>312</v>
      </c>
      <c r="B9799" t="s">
        <v>52</v>
      </c>
      <c r="C9799">
        <f>(MAX(Calculator!$F312,110)-130)/20</f>
      </c>
    </row>
    <row r="9800" spans="1:3" x14ac:dyDescent="0.25">
      <c r="A9800">
        <v>312</v>
      </c>
      <c r="B9800" t="s">
        <v>17</v>
      </c>
      <c r="C9800">
        <f>IF(Calculator!$G312="Yes",1,0)</f>
      </c>
    </row>
    <row r="9801" spans="1:3" x14ac:dyDescent="0.25">
      <c r="A9801">
        <v>312</v>
      </c>
      <c r="B9801" t="s">
        <v>53</v>
      </c>
      <c r="C9801">
        <f>IF(Calculator!$H312="Yes",1,0)</f>
      </c>
    </row>
    <row r="9802" spans="1:3" x14ac:dyDescent="0.25">
      <c r="A9802">
        <v>312</v>
      </c>
      <c r="B9802" t="s">
        <v>54</v>
      </c>
      <c r="C9802">
        <f>(MIN(Calculator!$I312,30)-25)/5</f>
      </c>
    </row>
    <row r="9803" spans="1:3" x14ac:dyDescent="0.25">
      <c r="A9803">
        <v>312</v>
      </c>
      <c r="B9803" t="s">
        <v>55</v>
      </c>
      <c r="C9803">
        <f>(MAX(Calculator!$I312,30)-30)/5</f>
      </c>
    </row>
    <row r="9804" spans="1:3" x14ac:dyDescent="0.25">
      <c r="A9804">
        <v>312</v>
      </c>
      <c r="B9804" t="s">
        <v>56</v>
      </c>
      <c r="C9804">
        <f>(MIN(Calculator!$J312,60)-60)/-15</f>
      </c>
    </row>
    <row r="9805" spans="1:3" x14ac:dyDescent="0.25">
      <c r="A9805">
        <v>312</v>
      </c>
      <c r="B9805" t="s">
        <v>57</v>
      </c>
      <c r="C9805">
        <f>(MAX(Calculator!$J312,60)-90)/-15</f>
      </c>
    </row>
    <row r="9806" spans="1:3" x14ac:dyDescent="0.25">
      <c r="A9806">
        <v>312</v>
      </c>
      <c r="B9806" t="s">
        <v>58</v>
      </c>
      <c r="C9806">
        <f>IF(Calculator!$K312="Yes",1,0)</f>
      </c>
    </row>
    <row r="9807" spans="1:3" x14ac:dyDescent="0.25">
      <c r="A9807">
        <v>312</v>
      </c>
      <c r="B9807" t="s">
        <v>59</v>
      </c>
      <c r="C9807">
        <f>IF(Calculator!$L312="Yes",1,0)</f>
      </c>
    </row>
    <row r="9808" spans="1:3" x14ac:dyDescent="0.25">
      <c r="A9808">
        <v>312</v>
      </c>
      <c r="B9808" t="s">
        <v>60</v>
      </c>
      <c r="C9808">
        <f>((MAX(Calculator!$F312,110)-130)/20)*IF(Calculator!$K312="Yes",1,0)</f>
      </c>
    </row>
    <row r="9809" spans="1:3" x14ac:dyDescent="0.25">
      <c r="A9809">
        <v>312</v>
      </c>
      <c r="B9809" t="s">
        <v>61</v>
      </c>
      <c r="C9809">
        <f>((((Calculator!$D312-Calculator!$E312)*0.02586)-3.5))*IF(Calculator!$L312="Yes",1,0)</f>
      </c>
    </row>
    <row r="9810" spans="1:3" x14ac:dyDescent="0.25">
      <c r="A9810">
        <v>312</v>
      </c>
      <c r="B9810" t="s">
        <v>62</v>
      </c>
      <c r="C9810">
        <f>(((Calculator!$C312-55)/10)*(((((Calculator!$D312-Calculator!$E312)*0.02586)-3.5))))</f>
      </c>
    </row>
    <row r="9811" spans="1:3" x14ac:dyDescent="0.25">
      <c r="A9811">
        <v>312</v>
      </c>
      <c r="B9811" t="s">
        <v>63</v>
      </c>
      <c r="C9811">
        <f>(((Calculator!$C312-55)/10)*(((Calculator!$E312*0.02586)-1.3)/0.3))</f>
      </c>
    </row>
    <row r="9812" spans="1:3" x14ac:dyDescent="0.25">
      <c r="A9812">
        <v>312</v>
      </c>
      <c r="B9812" t="s">
        <v>64</v>
      </c>
      <c r="C9812">
        <f>(((Calculator!$C312-55)/10)*((MAX(Calculator!$F312,110)-130)/20))</f>
      </c>
    </row>
    <row r="9813" spans="1:3" x14ac:dyDescent="0.25">
      <c r="A9813">
        <v>312</v>
      </c>
      <c r="B9813" t="s">
        <v>65</v>
      </c>
      <c r="C9813">
        <f>(((Calculator!$C312-55)/10)*IF(Calculator!$G312="Yes",1,0))</f>
      </c>
    </row>
    <row r="9814" spans="1:3" x14ac:dyDescent="0.25">
      <c r="A9814">
        <v>312</v>
      </c>
      <c r="B9814" t="s">
        <v>66</v>
      </c>
      <c r="C9814">
        <f>(((Calculator!$C312-55)/10)*IF(Calculator!$H312="Yes",1,0))</f>
      </c>
    </row>
    <row r="9815" spans="1:3" x14ac:dyDescent="0.25">
      <c r="A9815">
        <v>312</v>
      </c>
      <c r="B9815" t="s">
        <v>67</v>
      </c>
      <c r="C9815">
        <f>(((Calculator!$C312-55)/10)*((MAX(Calculator!$I312,30)-30)/5))</f>
      </c>
    </row>
    <row r="9816" spans="1:3" x14ac:dyDescent="0.25">
      <c r="A9816">
        <v>312</v>
      </c>
      <c r="B9816" t="s">
        <v>68</v>
      </c>
      <c r="C9816">
        <f>(((Calculator!$C312-55)/10)*((MIN(Calculator!$J312,60)-60)/-15))</f>
      </c>
    </row>
    <row r="9817" spans="1:3" x14ac:dyDescent="0.25">
      <c r="A9817">
        <v>312</v>
      </c>
      <c r="B9817" t="s">
        <v>69</v>
      </c>
      <c r="C9817">
        <f>IF(AND(Calculator!$O312&lt;&gt;"",Calculator!$O312&gt;=4,Calculator!$O312&lt;=6),1,0)</f>
      </c>
    </row>
    <row r="9818" spans="1:3" x14ac:dyDescent="0.25">
      <c r="A9818">
        <v>312</v>
      </c>
      <c r="B9818" t="s">
        <v>70</v>
      </c>
      <c r="C9818">
        <f>IF(AND(Calculator!$O312&lt;&gt;"",Calculator!$O312&gt;=7,Calculator!$O312&lt;=10),1,0)</f>
      </c>
    </row>
    <row r="9819" spans="1:3" x14ac:dyDescent="0.25">
      <c r="A9819">
        <v>312</v>
      </c>
      <c r="B9819" t="s">
        <v>71</v>
      </c>
      <c r="C9819">
        <f>IF(Calculator!$O312="",1,0)</f>
      </c>
    </row>
    <row r="9820" spans="1:3" x14ac:dyDescent="0.25">
      <c r="A9820">
        <v>312</v>
      </c>
      <c r="B9820" t="s">
        <v>72</v>
      </c>
      <c r="C9820">
        <f>IF(OR(Calculator!$M312="",Calculator!$M312=0),0,LN(Calculator!$M312))</f>
      </c>
    </row>
    <row r="9821" spans="1:3" x14ac:dyDescent="0.25">
      <c r="A9821">
        <v>312</v>
      </c>
      <c r="B9821" t="s">
        <v>73</v>
      </c>
      <c r="C9821">
        <f>IF(Calculator!$M312="",1,0)</f>
      </c>
    </row>
    <row r="9822" spans="1:3" x14ac:dyDescent="0.25">
      <c r="A9822">
        <v>312</v>
      </c>
      <c r="B9822" t="s">
        <v>74</v>
      </c>
      <c r="C9822">
        <f>IF(Calculator!$N312="",0,(Calculator!$N312-5.3)*IF(Calculator!$G312="Yes",1,0))</f>
      </c>
    </row>
    <row r="9823" spans="1:3" x14ac:dyDescent="0.25">
      <c r="A9823">
        <v>312</v>
      </c>
      <c r="B9823" t="s">
        <v>75</v>
      </c>
      <c r="C9823">
        <f>IF(Calculator!$N312="",0,(Calculator!$N312-5.3)*(1-IF(Calculator!$G312="Yes",1,0)))</f>
      </c>
    </row>
    <row r="9824" spans="1:3" x14ac:dyDescent="0.25">
      <c r="A9824">
        <v>312</v>
      </c>
      <c r="B9824" t="s">
        <v>76</v>
      </c>
      <c r="C9824">
        <f>IF(Calculator!$N312="",1,0)</f>
      </c>
    </row>
    <row r="9825" spans="1:3" x14ac:dyDescent="0.25">
      <c r="A9825">
        <v>312</v>
      </c>
      <c r="B9825" t="s">
        <v>77</v>
      </c>
      <c r="C9825">
        <f>1</f>
      </c>
    </row>
    <row r="9826" spans="1:3" x14ac:dyDescent="0.25">
      <c r="A9826">
        <v>313</v>
      </c>
      <c r="B9826" t="s">
        <v>47</v>
      </c>
      <c r="C9826">
        <f>(Calculator!$C313-55)/10</f>
      </c>
    </row>
    <row r="9827" spans="1:3" x14ac:dyDescent="0.25">
      <c r="A9827">
        <v>313</v>
      </c>
      <c r="B9827" t="s">
        <v>48</v>
      </c>
      <c r="C9827">
        <f>((Calculator!$C313-55)/10)^2</f>
      </c>
    </row>
    <row r="9828" spans="1:3" x14ac:dyDescent="0.25">
      <c r="A9828">
        <v>313</v>
      </c>
      <c r="B9828" t="s">
        <v>49</v>
      </c>
      <c r="C9828">
        <f>((Calculator!$D313-Calculator!$E313)*0.02586)-3.5</f>
      </c>
    </row>
    <row r="9829" spans="1:3" x14ac:dyDescent="0.25">
      <c r="A9829">
        <v>313</v>
      </c>
      <c r="B9829" t="s">
        <v>50</v>
      </c>
      <c r="C9829">
        <f>((Calculator!$E313*0.02586)-1.3)/0.3</f>
      </c>
    </row>
    <row r="9830" spans="1:3" x14ac:dyDescent="0.25">
      <c r="A9830">
        <v>313</v>
      </c>
      <c r="B9830" t="s">
        <v>51</v>
      </c>
      <c r="C9830">
        <f>(MIN(Calculator!$F313,110)-110)/20</f>
      </c>
    </row>
    <row r="9831" spans="1:3" x14ac:dyDescent="0.25">
      <c r="A9831">
        <v>313</v>
      </c>
      <c r="B9831" t="s">
        <v>52</v>
      </c>
      <c r="C9831">
        <f>(MAX(Calculator!$F313,110)-130)/20</f>
      </c>
    </row>
    <row r="9832" spans="1:3" x14ac:dyDescent="0.25">
      <c r="A9832">
        <v>313</v>
      </c>
      <c r="B9832" t="s">
        <v>17</v>
      </c>
      <c r="C9832">
        <f>IF(Calculator!$G313="Yes",1,0)</f>
      </c>
    </row>
    <row r="9833" spans="1:3" x14ac:dyDescent="0.25">
      <c r="A9833">
        <v>313</v>
      </c>
      <c r="B9833" t="s">
        <v>53</v>
      </c>
      <c r="C9833">
        <f>IF(Calculator!$H313="Yes",1,0)</f>
      </c>
    </row>
    <row r="9834" spans="1:3" x14ac:dyDescent="0.25">
      <c r="A9834">
        <v>313</v>
      </c>
      <c r="B9834" t="s">
        <v>54</v>
      </c>
      <c r="C9834">
        <f>(MIN(Calculator!$I313,30)-25)/5</f>
      </c>
    </row>
    <row r="9835" spans="1:3" x14ac:dyDescent="0.25">
      <c r="A9835">
        <v>313</v>
      </c>
      <c r="B9835" t="s">
        <v>55</v>
      </c>
      <c r="C9835">
        <f>(MAX(Calculator!$I313,30)-30)/5</f>
      </c>
    </row>
    <row r="9836" spans="1:3" x14ac:dyDescent="0.25">
      <c r="A9836">
        <v>313</v>
      </c>
      <c r="B9836" t="s">
        <v>56</v>
      </c>
      <c r="C9836">
        <f>(MIN(Calculator!$J313,60)-60)/-15</f>
      </c>
    </row>
    <row r="9837" spans="1:3" x14ac:dyDescent="0.25">
      <c r="A9837">
        <v>313</v>
      </c>
      <c r="B9837" t="s">
        <v>57</v>
      </c>
      <c r="C9837">
        <f>(MAX(Calculator!$J313,60)-90)/-15</f>
      </c>
    </row>
    <row r="9838" spans="1:3" x14ac:dyDescent="0.25">
      <c r="A9838">
        <v>313</v>
      </c>
      <c r="B9838" t="s">
        <v>58</v>
      </c>
      <c r="C9838">
        <f>IF(Calculator!$K313="Yes",1,0)</f>
      </c>
    </row>
    <row r="9839" spans="1:3" x14ac:dyDescent="0.25">
      <c r="A9839">
        <v>313</v>
      </c>
      <c r="B9839" t="s">
        <v>59</v>
      </c>
      <c r="C9839">
        <f>IF(Calculator!$L313="Yes",1,0)</f>
      </c>
    </row>
    <row r="9840" spans="1:3" x14ac:dyDescent="0.25">
      <c r="A9840">
        <v>313</v>
      </c>
      <c r="B9840" t="s">
        <v>60</v>
      </c>
      <c r="C9840">
        <f>((MAX(Calculator!$F313,110)-130)/20)*IF(Calculator!$K313="Yes",1,0)</f>
      </c>
    </row>
    <row r="9841" spans="1:3" x14ac:dyDescent="0.25">
      <c r="A9841">
        <v>313</v>
      </c>
      <c r="B9841" t="s">
        <v>61</v>
      </c>
      <c r="C9841">
        <f>((((Calculator!$D313-Calculator!$E313)*0.02586)-3.5))*IF(Calculator!$L313="Yes",1,0)</f>
      </c>
    </row>
    <row r="9842" spans="1:3" x14ac:dyDescent="0.25">
      <c r="A9842">
        <v>313</v>
      </c>
      <c r="B9842" t="s">
        <v>62</v>
      </c>
      <c r="C9842">
        <f>(((Calculator!$C313-55)/10)*(((((Calculator!$D313-Calculator!$E313)*0.02586)-3.5))))</f>
      </c>
    </row>
    <row r="9843" spans="1:3" x14ac:dyDescent="0.25">
      <c r="A9843">
        <v>313</v>
      </c>
      <c r="B9843" t="s">
        <v>63</v>
      </c>
      <c r="C9843">
        <f>(((Calculator!$C313-55)/10)*(((Calculator!$E313*0.02586)-1.3)/0.3))</f>
      </c>
    </row>
    <row r="9844" spans="1:3" x14ac:dyDescent="0.25">
      <c r="A9844">
        <v>313</v>
      </c>
      <c r="B9844" t="s">
        <v>64</v>
      </c>
      <c r="C9844">
        <f>(((Calculator!$C313-55)/10)*((MAX(Calculator!$F313,110)-130)/20))</f>
      </c>
    </row>
    <row r="9845" spans="1:3" x14ac:dyDescent="0.25">
      <c r="A9845">
        <v>313</v>
      </c>
      <c r="B9845" t="s">
        <v>65</v>
      </c>
      <c r="C9845">
        <f>(((Calculator!$C313-55)/10)*IF(Calculator!$G313="Yes",1,0))</f>
      </c>
    </row>
    <row r="9846" spans="1:3" x14ac:dyDescent="0.25">
      <c r="A9846">
        <v>313</v>
      </c>
      <c r="B9846" t="s">
        <v>66</v>
      </c>
      <c r="C9846">
        <f>(((Calculator!$C313-55)/10)*IF(Calculator!$H313="Yes",1,0))</f>
      </c>
    </row>
    <row r="9847" spans="1:3" x14ac:dyDescent="0.25">
      <c r="A9847">
        <v>313</v>
      </c>
      <c r="B9847" t="s">
        <v>67</v>
      </c>
      <c r="C9847">
        <f>(((Calculator!$C313-55)/10)*((MAX(Calculator!$I313,30)-30)/5))</f>
      </c>
    </row>
    <row r="9848" spans="1:3" x14ac:dyDescent="0.25">
      <c r="A9848">
        <v>313</v>
      </c>
      <c r="B9848" t="s">
        <v>68</v>
      </c>
      <c r="C9848">
        <f>(((Calculator!$C313-55)/10)*((MIN(Calculator!$J313,60)-60)/-15))</f>
      </c>
    </row>
    <row r="9849" spans="1:3" x14ac:dyDescent="0.25">
      <c r="A9849">
        <v>313</v>
      </c>
      <c r="B9849" t="s">
        <v>69</v>
      </c>
      <c r="C9849">
        <f>IF(AND(Calculator!$O313&lt;&gt;"",Calculator!$O313&gt;=4,Calculator!$O313&lt;=6),1,0)</f>
      </c>
    </row>
    <row r="9850" spans="1:3" x14ac:dyDescent="0.25">
      <c r="A9850">
        <v>313</v>
      </c>
      <c r="B9850" t="s">
        <v>70</v>
      </c>
      <c r="C9850">
        <f>IF(AND(Calculator!$O313&lt;&gt;"",Calculator!$O313&gt;=7,Calculator!$O313&lt;=10),1,0)</f>
      </c>
    </row>
    <row r="9851" spans="1:3" x14ac:dyDescent="0.25">
      <c r="A9851">
        <v>313</v>
      </c>
      <c r="B9851" t="s">
        <v>71</v>
      </c>
      <c r="C9851">
        <f>IF(Calculator!$O313="",1,0)</f>
      </c>
    </row>
    <row r="9852" spans="1:3" x14ac:dyDescent="0.25">
      <c r="A9852">
        <v>313</v>
      </c>
      <c r="B9852" t="s">
        <v>72</v>
      </c>
      <c r="C9852">
        <f>IF(OR(Calculator!$M313="",Calculator!$M313=0),0,LN(Calculator!$M313))</f>
      </c>
    </row>
    <row r="9853" spans="1:3" x14ac:dyDescent="0.25">
      <c r="A9853">
        <v>313</v>
      </c>
      <c r="B9853" t="s">
        <v>73</v>
      </c>
      <c r="C9853">
        <f>IF(Calculator!$M313="",1,0)</f>
      </c>
    </row>
    <row r="9854" spans="1:3" x14ac:dyDescent="0.25">
      <c r="A9854">
        <v>313</v>
      </c>
      <c r="B9854" t="s">
        <v>74</v>
      </c>
      <c r="C9854">
        <f>IF(Calculator!$N313="",0,(Calculator!$N313-5.3)*IF(Calculator!$G313="Yes",1,0))</f>
      </c>
    </row>
    <row r="9855" spans="1:3" x14ac:dyDescent="0.25">
      <c r="A9855">
        <v>313</v>
      </c>
      <c r="B9855" t="s">
        <v>75</v>
      </c>
      <c r="C9855">
        <f>IF(Calculator!$N313="",0,(Calculator!$N313-5.3)*(1-IF(Calculator!$G313="Yes",1,0)))</f>
      </c>
    </row>
    <row r="9856" spans="1:3" x14ac:dyDescent="0.25">
      <c r="A9856">
        <v>313</v>
      </c>
      <c r="B9856" t="s">
        <v>76</v>
      </c>
      <c r="C9856">
        <f>IF(Calculator!$N313="",1,0)</f>
      </c>
    </row>
    <row r="9857" spans="1:3" x14ac:dyDescent="0.25">
      <c r="A9857">
        <v>313</v>
      </c>
      <c r="B9857" t="s">
        <v>77</v>
      </c>
      <c r="C9857">
        <f>1</f>
      </c>
    </row>
    <row r="9858" spans="1:3" x14ac:dyDescent="0.25">
      <c r="A9858">
        <v>314</v>
      </c>
      <c r="B9858" t="s">
        <v>47</v>
      </c>
      <c r="C9858">
        <f>(Calculator!$C314-55)/10</f>
      </c>
    </row>
    <row r="9859" spans="1:3" x14ac:dyDescent="0.25">
      <c r="A9859">
        <v>314</v>
      </c>
      <c r="B9859" t="s">
        <v>48</v>
      </c>
      <c r="C9859">
        <f>((Calculator!$C314-55)/10)^2</f>
      </c>
    </row>
    <row r="9860" spans="1:3" x14ac:dyDescent="0.25">
      <c r="A9860">
        <v>314</v>
      </c>
      <c r="B9860" t="s">
        <v>49</v>
      </c>
      <c r="C9860">
        <f>((Calculator!$D314-Calculator!$E314)*0.02586)-3.5</f>
      </c>
    </row>
    <row r="9861" spans="1:3" x14ac:dyDescent="0.25">
      <c r="A9861">
        <v>314</v>
      </c>
      <c r="B9861" t="s">
        <v>50</v>
      </c>
      <c r="C9861">
        <f>((Calculator!$E314*0.02586)-1.3)/0.3</f>
      </c>
    </row>
    <row r="9862" spans="1:3" x14ac:dyDescent="0.25">
      <c r="A9862">
        <v>314</v>
      </c>
      <c r="B9862" t="s">
        <v>51</v>
      </c>
      <c r="C9862">
        <f>(MIN(Calculator!$F314,110)-110)/20</f>
      </c>
    </row>
    <row r="9863" spans="1:3" x14ac:dyDescent="0.25">
      <c r="A9863">
        <v>314</v>
      </c>
      <c r="B9863" t="s">
        <v>52</v>
      </c>
      <c r="C9863">
        <f>(MAX(Calculator!$F314,110)-130)/20</f>
      </c>
    </row>
    <row r="9864" spans="1:3" x14ac:dyDescent="0.25">
      <c r="A9864">
        <v>314</v>
      </c>
      <c r="B9864" t="s">
        <v>17</v>
      </c>
      <c r="C9864">
        <f>IF(Calculator!$G314="Yes",1,0)</f>
      </c>
    </row>
    <row r="9865" spans="1:3" x14ac:dyDescent="0.25">
      <c r="A9865">
        <v>314</v>
      </c>
      <c r="B9865" t="s">
        <v>53</v>
      </c>
      <c r="C9865">
        <f>IF(Calculator!$H314="Yes",1,0)</f>
      </c>
    </row>
    <row r="9866" spans="1:3" x14ac:dyDescent="0.25">
      <c r="A9866">
        <v>314</v>
      </c>
      <c r="B9866" t="s">
        <v>54</v>
      </c>
      <c r="C9866">
        <f>(MIN(Calculator!$I314,30)-25)/5</f>
      </c>
    </row>
    <row r="9867" spans="1:3" x14ac:dyDescent="0.25">
      <c r="A9867">
        <v>314</v>
      </c>
      <c r="B9867" t="s">
        <v>55</v>
      </c>
      <c r="C9867">
        <f>(MAX(Calculator!$I314,30)-30)/5</f>
      </c>
    </row>
    <row r="9868" spans="1:3" x14ac:dyDescent="0.25">
      <c r="A9868">
        <v>314</v>
      </c>
      <c r="B9868" t="s">
        <v>56</v>
      </c>
      <c r="C9868">
        <f>(MIN(Calculator!$J314,60)-60)/-15</f>
      </c>
    </row>
    <row r="9869" spans="1:3" x14ac:dyDescent="0.25">
      <c r="A9869">
        <v>314</v>
      </c>
      <c r="B9869" t="s">
        <v>57</v>
      </c>
      <c r="C9869">
        <f>(MAX(Calculator!$J314,60)-90)/-15</f>
      </c>
    </row>
    <row r="9870" spans="1:3" x14ac:dyDescent="0.25">
      <c r="A9870">
        <v>314</v>
      </c>
      <c r="B9870" t="s">
        <v>58</v>
      </c>
      <c r="C9870">
        <f>IF(Calculator!$K314="Yes",1,0)</f>
      </c>
    </row>
    <row r="9871" spans="1:3" x14ac:dyDescent="0.25">
      <c r="A9871">
        <v>314</v>
      </c>
      <c r="B9871" t="s">
        <v>59</v>
      </c>
      <c r="C9871">
        <f>IF(Calculator!$L314="Yes",1,0)</f>
      </c>
    </row>
    <row r="9872" spans="1:3" x14ac:dyDescent="0.25">
      <c r="A9872">
        <v>314</v>
      </c>
      <c r="B9872" t="s">
        <v>60</v>
      </c>
      <c r="C9872">
        <f>((MAX(Calculator!$F314,110)-130)/20)*IF(Calculator!$K314="Yes",1,0)</f>
      </c>
    </row>
    <row r="9873" spans="1:3" x14ac:dyDescent="0.25">
      <c r="A9873">
        <v>314</v>
      </c>
      <c r="B9873" t="s">
        <v>61</v>
      </c>
      <c r="C9873">
        <f>((((Calculator!$D314-Calculator!$E314)*0.02586)-3.5))*IF(Calculator!$L314="Yes",1,0)</f>
      </c>
    </row>
    <row r="9874" spans="1:3" x14ac:dyDescent="0.25">
      <c r="A9874">
        <v>314</v>
      </c>
      <c r="B9874" t="s">
        <v>62</v>
      </c>
      <c r="C9874">
        <f>(((Calculator!$C314-55)/10)*(((((Calculator!$D314-Calculator!$E314)*0.02586)-3.5))))</f>
      </c>
    </row>
    <row r="9875" spans="1:3" x14ac:dyDescent="0.25">
      <c r="A9875">
        <v>314</v>
      </c>
      <c r="B9875" t="s">
        <v>63</v>
      </c>
      <c r="C9875">
        <f>(((Calculator!$C314-55)/10)*(((Calculator!$E314*0.02586)-1.3)/0.3))</f>
      </c>
    </row>
    <row r="9876" spans="1:3" x14ac:dyDescent="0.25">
      <c r="A9876">
        <v>314</v>
      </c>
      <c r="B9876" t="s">
        <v>64</v>
      </c>
      <c r="C9876">
        <f>(((Calculator!$C314-55)/10)*((MAX(Calculator!$F314,110)-130)/20))</f>
      </c>
    </row>
    <row r="9877" spans="1:3" x14ac:dyDescent="0.25">
      <c r="A9877">
        <v>314</v>
      </c>
      <c r="B9877" t="s">
        <v>65</v>
      </c>
      <c r="C9877">
        <f>(((Calculator!$C314-55)/10)*IF(Calculator!$G314="Yes",1,0))</f>
      </c>
    </row>
    <row r="9878" spans="1:3" x14ac:dyDescent="0.25">
      <c r="A9878">
        <v>314</v>
      </c>
      <c r="B9878" t="s">
        <v>66</v>
      </c>
      <c r="C9878">
        <f>(((Calculator!$C314-55)/10)*IF(Calculator!$H314="Yes",1,0))</f>
      </c>
    </row>
    <row r="9879" spans="1:3" x14ac:dyDescent="0.25">
      <c r="A9879">
        <v>314</v>
      </c>
      <c r="B9879" t="s">
        <v>67</v>
      </c>
      <c r="C9879">
        <f>(((Calculator!$C314-55)/10)*((MAX(Calculator!$I314,30)-30)/5))</f>
      </c>
    </row>
    <row r="9880" spans="1:3" x14ac:dyDescent="0.25">
      <c r="A9880">
        <v>314</v>
      </c>
      <c r="B9880" t="s">
        <v>68</v>
      </c>
      <c r="C9880">
        <f>(((Calculator!$C314-55)/10)*((MIN(Calculator!$J314,60)-60)/-15))</f>
      </c>
    </row>
    <row r="9881" spans="1:3" x14ac:dyDescent="0.25">
      <c r="A9881">
        <v>314</v>
      </c>
      <c r="B9881" t="s">
        <v>69</v>
      </c>
      <c r="C9881">
        <f>IF(AND(Calculator!$O314&lt;&gt;"",Calculator!$O314&gt;=4,Calculator!$O314&lt;=6),1,0)</f>
      </c>
    </row>
    <row r="9882" spans="1:3" x14ac:dyDescent="0.25">
      <c r="A9882">
        <v>314</v>
      </c>
      <c r="B9882" t="s">
        <v>70</v>
      </c>
      <c r="C9882">
        <f>IF(AND(Calculator!$O314&lt;&gt;"",Calculator!$O314&gt;=7,Calculator!$O314&lt;=10),1,0)</f>
      </c>
    </row>
    <row r="9883" spans="1:3" x14ac:dyDescent="0.25">
      <c r="A9883">
        <v>314</v>
      </c>
      <c r="B9883" t="s">
        <v>71</v>
      </c>
      <c r="C9883">
        <f>IF(Calculator!$O314="",1,0)</f>
      </c>
    </row>
    <row r="9884" spans="1:3" x14ac:dyDescent="0.25">
      <c r="A9884">
        <v>314</v>
      </c>
      <c r="B9884" t="s">
        <v>72</v>
      </c>
      <c r="C9884">
        <f>IF(OR(Calculator!$M314="",Calculator!$M314=0),0,LN(Calculator!$M314))</f>
      </c>
    </row>
    <row r="9885" spans="1:3" x14ac:dyDescent="0.25">
      <c r="A9885">
        <v>314</v>
      </c>
      <c r="B9885" t="s">
        <v>73</v>
      </c>
      <c r="C9885">
        <f>IF(Calculator!$M314="",1,0)</f>
      </c>
    </row>
    <row r="9886" spans="1:3" x14ac:dyDescent="0.25">
      <c r="A9886">
        <v>314</v>
      </c>
      <c r="B9886" t="s">
        <v>74</v>
      </c>
      <c r="C9886">
        <f>IF(Calculator!$N314="",0,(Calculator!$N314-5.3)*IF(Calculator!$G314="Yes",1,0))</f>
      </c>
    </row>
    <row r="9887" spans="1:3" x14ac:dyDescent="0.25">
      <c r="A9887">
        <v>314</v>
      </c>
      <c r="B9887" t="s">
        <v>75</v>
      </c>
      <c r="C9887">
        <f>IF(Calculator!$N314="",0,(Calculator!$N314-5.3)*(1-IF(Calculator!$G314="Yes",1,0)))</f>
      </c>
    </row>
    <row r="9888" spans="1:3" x14ac:dyDescent="0.25">
      <c r="A9888">
        <v>314</v>
      </c>
      <c r="B9888" t="s">
        <v>76</v>
      </c>
      <c r="C9888">
        <f>IF(Calculator!$N314="",1,0)</f>
      </c>
    </row>
    <row r="9889" spans="1:3" x14ac:dyDescent="0.25">
      <c r="A9889">
        <v>314</v>
      </c>
      <c r="B9889" t="s">
        <v>77</v>
      </c>
      <c r="C9889">
        <f>1</f>
      </c>
    </row>
    <row r="9890" spans="1:3" x14ac:dyDescent="0.25">
      <c r="A9890">
        <v>315</v>
      </c>
      <c r="B9890" t="s">
        <v>47</v>
      </c>
      <c r="C9890">
        <f>(Calculator!$C315-55)/10</f>
      </c>
    </row>
    <row r="9891" spans="1:3" x14ac:dyDescent="0.25">
      <c r="A9891">
        <v>315</v>
      </c>
      <c r="B9891" t="s">
        <v>48</v>
      </c>
      <c r="C9891">
        <f>((Calculator!$C315-55)/10)^2</f>
      </c>
    </row>
    <row r="9892" spans="1:3" x14ac:dyDescent="0.25">
      <c r="A9892">
        <v>315</v>
      </c>
      <c r="B9892" t="s">
        <v>49</v>
      </c>
      <c r="C9892">
        <f>((Calculator!$D315-Calculator!$E315)*0.02586)-3.5</f>
      </c>
    </row>
    <row r="9893" spans="1:3" x14ac:dyDescent="0.25">
      <c r="A9893">
        <v>315</v>
      </c>
      <c r="B9893" t="s">
        <v>50</v>
      </c>
      <c r="C9893">
        <f>((Calculator!$E315*0.02586)-1.3)/0.3</f>
      </c>
    </row>
    <row r="9894" spans="1:3" x14ac:dyDescent="0.25">
      <c r="A9894">
        <v>315</v>
      </c>
      <c r="B9894" t="s">
        <v>51</v>
      </c>
      <c r="C9894">
        <f>(MIN(Calculator!$F315,110)-110)/20</f>
      </c>
    </row>
    <row r="9895" spans="1:3" x14ac:dyDescent="0.25">
      <c r="A9895">
        <v>315</v>
      </c>
      <c r="B9895" t="s">
        <v>52</v>
      </c>
      <c r="C9895">
        <f>(MAX(Calculator!$F315,110)-130)/20</f>
      </c>
    </row>
    <row r="9896" spans="1:3" x14ac:dyDescent="0.25">
      <c r="A9896">
        <v>315</v>
      </c>
      <c r="B9896" t="s">
        <v>17</v>
      </c>
      <c r="C9896">
        <f>IF(Calculator!$G315="Yes",1,0)</f>
      </c>
    </row>
    <row r="9897" spans="1:3" x14ac:dyDescent="0.25">
      <c r="A9897">
        <v>315</v>
      </c>
      <c r="B9897" t="s">
        <v>53</v>
      </c>
      <c r="C9897">
        <f>IF(Calculator!$H315="Yes",1,0)</f>
      </c>
    </row>
    <row r="9898" spans="1:3" x14ac:dyDescent="0.25">
      <c r="A9898">
        <v>315</v>
      </c>
      <c r="B9898" t="s">
        <v>54</v>
      </c>
      <c r="C9898">
        <f>(MIN(Calculator!$I315,30)-25)/5</f>
      </c>
    </row>
    <row r="9899" spans="1:3" x14ac:dyDescent="0.25">
      <c r="A9899">
        <v>315</v>
      </c>
      <c r="B9899" t="s">
        <v>55</v>
      </c>
      <c r="C9899">
        <f>(MAX(Calculator!$I315,30)-30)/5</f>
      </c>
    </row>
    <row r="9900" spans="1:3" x14ac:dyDescent="0.25">
      <c r="A9900">
        <v>315</v>
      </c>
      <c r="B9900" t="s">
        <v>56</v>
      </c>
      <c r="C9900">
        <f>(MIN(Calculator!$J315,60)-60)/-15</f>
      </c>
    </row>
    <row r="9901" spans="1:3" x14ac:dyDescent="0.25">
      <c r="A9901">
        <v>315</v>
      </c>
      <c r="B9901" t="s">
        <v>57</v>
      </c>
      <c r="C9901">
        <f>(MAX(Calculator!$J315,60)-90)/-15</f>
      </c>
    </row>
    <row r="9902" spans="1:3" x14ac:dyDescent="0.25">
      <c r="A9902">
        <v>315</v>
      </c>
      <c r="B9902" t="s">
        <v>58</v>
      </c>
      <c r="C9902">
        <f>IF(Calculator!$K315="Yes",1,0)</f>
      </c>
    </row>
    <row r="9903" spans="1:3" x14ac:dyDescent="0.25">
      <c r="A9903">
        <v>315</v>
      </c>
      <c r="B9903" t="s">
        <v>59</v>
      </c>
      <c r="C9903">
        <f>IF(Calculator!$L315="Yes",1,0)</f>
      </c>
    </row>
    <row r="9904" spans="1:3" x14ac:dyDescent="0.25">
      <c r="A9904">
        <v>315</v>
      </c>
      <c r="B9904" t="s">
        <v>60</v>
      </c>
      <c r="C9904">
        <f>((MAX(Calculator!$F315,110)-130)/20)*IF(Calculator!$K315="Yes",1,0)</f>
      </c>
    </row>
    <row r="9905" spans="1:3" x14ac:dyDescent="0.25">
      <c r="A9905">
        <v>315</v>
      </c>
      <c r="B9905" t="s">
        <v>61</v>
      </c>
      <c r="C9905">
        <f>((((Calculator!$D315-Calculator!$E315)*0.02586)-3.5))*IF(Calculator!$L315="Yes",1,0)</f>
      </c>
    </row>
    <row r="9906" spans="1:3" x14ac:dyDescent="0.25">
      <c r="A9906">
        <v>315</v>
      </c>
      <c r="B9906" t="s">
        <v>62</v>
      </c>
      <c r="C9906">
        <f>(((Calculator!$C315-55)/10)*(((((Calculator!$D315-Calculator!$E315)*0.02586)-3.5))))</f>
      </c>
    </row>
    <row r="9907" spans="1:3" x14ac:dyDescent="0.25">
      <c r="A9907">
        <v>315</v>
      </c>
      <c r="B9907" t="s">
        <v>63</v>
      </c>
      <c r="C9907">
        <f>(((Calculator!$C315-55)/10)*(((Calculator!$E315*0.02586)-1.3)/0.3))</f>
      </c>
    </row>
    <row r="9908" spans="1:3" x14ac:dyDescent="0.25">
      <c r="A9908">
        <v>315</v>
      </c>
      <c r="B9908" t="s">
        <v>64</v>
      </c>
      <c r="C9908">
        <f>(((Calculator!$C315-55)/10)*((MAX(Calculator!$F315,110)-130)/20))</f>
      </c>
    </row>
    <row r="9909" spans="1:3" x14ac:dyDescent="0.25">
      <c r="A9909">
        <v>315</v>
      </c>
      <c r="B9909" t="s">
        <v>65</v>
      </c>
      <c r="C9909">
        <f>(((Calculator!$C315-55)/10)*IF(Calculator!$G315="Yes",1,0))</f>
      </c>
    </row>
    <row r="9910" spans="1:3" x14ac:dyDescent="0.25">
      <c r="A9910">
        <v>315</v>
      </c>
      <c r="B9910" t="s">
        <v>66</v>
      </c>
      <c r="C9910">
        <f>(((Calculator!$C315-55)/10)*IF(Calculator!$H315="Yes",1,0))</f>
      </c>
    </row>
    <row r="9911" spans="1:3" x14ac:dyDescent="0.25">
      <c r="A9911">
        <v>315</v>
      </c>
      <c r="B9911" t="s">
        <v>67</v>
      </c>
      <c r="C9911">
        <f>(((Calculator!$C315-55)/10)*((MAX(Calculator!$I315,30)-30)/5))</f>
      </c>
    </row>
    <row r="9912" spans="1:3" x14ac:dyDescent="0.25">
      <c r="A9912">
        <v>315</v>
      </c>
      <c r="B9912" t="s">
        <v>68</v>
      </c>
      <c r="C9912">
        <f>(((Calculator!$C315-55)/10)*((MIN(Calculator!$J315,60)-60)/-15))</f>
      </c>
    </row>
    <row r="9913" spans="1:3" x14ac:dyDescent="0.25">
      <c r="A9913">
        <v>315</v>
      </c>
      <c r="B9913" t="s">
        <v>69</v>
      </c>
      <c r="C9913">
        <f>IF(AND(Calculator!$O315&lt;&gt;"",Calculator!$O315&gt;=4,Calculator!$O315&lt;=6),1,0)</f>
      </c>
    </row>
    <row r="9914" spans="1:3" x14ac:dyDescent="0.25">
      <c r="A9914">
        <v>315</v>
      </c>
      <c r="B9914" t="s">
        <v>70</v>
      </c>
      <c r="C9914">
        <f>IF(AND(Calculator!$O315&lt;&gt;"",Calculator!$O315&gt;=7,Calculator!$O315&lt;=10),1,0)</f>
      </c>
    </row>
    <row r="9915" spans="1:3" x14ac:dyDescent="0.25">
      <c r="A9915">
        <v>315</v>
      </c>
      <c r="B9915" t="s">
        <v>71</v>
      </c>
      <c r="C9915">
        <f>IF(Calculator!$O315="",1,0)</f>
      </c>
    </row>
    <row r="9916" spans="1:3" x14ac:dyDescent="0.25">
      <c r="A9916">
        <v>315</v>
      </c>
      <c r="B9916" t="s">
        <v>72</v>
      </c>
      <c r="C9916">
        <f>IF(OR(Calculator!$M315="",Calculator!$M315=0),0,LN(Calculator!$M315))</f>
      </c>
    </row>
    <row r="9917" spans="1:3" x14ac:dyDescent="0.25">
      <c r="A9917">
        <v>315</v>
      </c>
      <c r="B9917" t="s">
        <v>73</v>
      </c>
      <c r="C9917">
        <f>IF(Calculator!$M315="",1,0)</f>
      </c>
    </row>
    <row r="9918" spans="1:3" x14ac:dyDescent="0.25">
      <c r="A9918">
        <v>315</v>
      </c>
      <c r="B9918" t="s">
        <v>74</v>
      </c>
      <c r="C9918">
        <f>IF(Calculator!$N315="",0,(Calculator!$N315-5.3)*IF(Calculator!$G315="Yes",1,0))</f>
      </c>
    </row>
    <row r="9919" spans="1:3" x14ac:dyDescent="0.25">
      <c r="A9919">
        <v>315</v>
      </c>
      <c r="B9919" t="s">
        <v>75</v>
      </c>
      <c r="C9919">
        <f>IF(Calculator!$N315="",0,(Calculator!$N315-5.3)*(1-IF(Calculator!$G315="Yes",1,0)))</f>
      </c>
    </row>
    <row r="9920" spans="1:3" x14ac:dyDescent="0.25">
      <c r="A9920">
        <v>315</v>
      </c>
      <c r="B9920" t="s">
        <v>76</v>
      </c>
      <c r="C9920">
        <f>IF(Calculator!$N315="",1,0)</f>
      </c>
    </row>
    <row r="9921" spans="1:3" x14ac:dyDescent="0.25">
      <c r="A9921">
        <v>315</v>
      </c>
      <c r="B9921" t="s">
        <v>77</v>
      </c>
      <c r="C9921">
        <f>1</f>
      </c>
    </row>
    <row r="9922" spans="1:3" x14ac:dyDescent="0.25">
      <c r="A9922">
        <v>316</v>
      </c>
      <c r="B9922" t="s">
        <v>47</v>
      </c>
      <c r="C9922">
        <f>(Calculator!$C316-55)/10</f>
      </c>
    </row>
    <row r="9923" spans="1:3" x14ac:dyDescent="0.25">
      <c r="A9923">
        <v>316</v>
      </c>
      <c r="B9923" t="s">
        <v>48</v>
      </c>
      <c r="C9923">
        <f>((Calculator!$C316-55)/10)^2</f>
      </c>
    </row>
    <row r="9924" spans="1:3" x14ac:dyDescent="0.25">
      <c r="A9924">
        <v>316</v>
      </c>
      <c r="B9924" t="s">
        <v>49</v>
      </c>
      <c r="C9924">
        <f>((Calculator!$D316-Calculator!$E316)*0.02586)-3.5</f>
      </c>
    </row>
    <row r="9925" spans="1:3" x14ac:dyDescent="0.25">
      <c r="A9925">
        <v>316</v>
      </c>
      <c r="B9925" t="s">
        <v>50</v>
      </c>
      <c r="C9925">
        <f>((Calculator!$E316*0.02586)-1.3)/0.3</f>
      </c>
    </row>
    <row r="9926" spans="1:3" x14ac:dyDescent="0.25">
      <c r="A9926">
        <v>316</v>
      </c>
      <c r="B9926" t="s">
        <v>51</v>
      </c>
      <c r="C9926">
        <f>(MIN(Calculator!$F316,110)-110)/20</f>
      </c>
    </row>
    <row r="9927" spans="1:3" x14ac:dyDescent="0.25">
      <c r="A9927">
        <v>316</v>
      </c>
      <c r="B9927" t="s">
        <v>52</v>
      </c>
      <c r="C9927">
        <f>(MAX(Calculator!$F316,110)-130)/20</f>
      </c>
    </row>
    <row r="9928" spans="1:3" x14ac:dyDescent="0.25">
      <c r="A9928">
        <v>316</v>
      </c>
      <c r="B9928" t="s">
        <v>17</v>
      </c>
      <c r="C9928">
        <f>IF(Calculator!$G316="Yes",1,0)</f>
      </c>
    </row>
    <row r="9929" spans="1:3" x14ac:dyDescent="0.25">
      <c r="A9929">
        <v>316</v>
      </c>
      <c r="B9929" t="s">
        <v>53</v>
      </c>
      <c r="C9929">
        <f>IF(Calculator!$H316="Yes",1,0)</f>
      </c>
    </row>
    <row r="9930" spans="1:3" x14ac:dyDescent="0.25">
      <c r="A9930">
        <v>316</v>
      </c>
      <c r="B9930" t="s">
        <v>54</v>
      </c>
      <c r="C9930">
        <f>(MIN(Calculator!$I316,30)-25)/5</f>
      </c>
    </row>
    <row r="9931" spans="1:3" x14ac:dyDescent="0.25">
      <c r="A9931">
        <v>316</v>
      </c>
      <c r="B9931" t="s">
        <v>55</v>
      </c>
      <c r="C9931">
        <f>(MAX(Calculator!$I316,30)-30)/5</f>
      </c>
    </row>
    <row r="9932" spans="1:3" x14ac:dyDescent="0.25">
      <c r="A9932">
        <v>316</v>
      </c>
      <c r="B9932" t="s">
        <v>56</v>
      </c>
      <c r="C9932">
        <f>(MIN(Calculator!$J316,60)-60)/-15</f>
      </c>
    </row>
    <row r="9933" spans="1:3" x14ac:dyDescent="0.25">
      <c r="A9933">
        <v>316</v>
      </c>
      <c r="B9933" t="s">
        <v>57</v>
      </c>
      <c r="C9933">
        <f>(MAX(Calculator!$J316,60)-90)/-15</f>
      </c>
    </row>
    <row r="9934" spans="1:3" x14ac:dyDescent="0.25">
      <c r="A9934">
        <v>316</v>
      </c>
      <c r="B9934" t="s">
        <v>58</v>
      </c>
      <c r="C9934">
        <f>IF(Calculator!$K316="Yes",1,0)</f>
      </c>
    </row>
    <row r="9935" spans="1:3" x14ac:dyDescent="0.25">
      <c r="A9935">
        <v>316</v>
      </c>
      <c r="B9935" t="s">
        <v>59</v>
      </c>
      <c r="C9935">
        <f>IF(Calculator!$L316="Yes",1,0)</f>
      </c>
    </row>
    <row r="9936" spans="1:3" x14ac:dyDescent="0.25">
      <c r="A9936">
        <v>316</v>
      </c>
      <c r="B9936" t="s">
        <v>60</v>
      </c>
      <c r="C9936">
        <f>((MAX(Calculator!$F316,110)-130)/20)*IF(Calculator!$K316="Yes",1,0)</f>
      </c>
    </row>
    <row r="9937" spans="1:3" x14ac:dyDescent="0.25">
      <c r="A9937">
        <v>316</v>
      </c>
      <c r="B9937" t="s">
        <v>61</v>
      </c>
      <c r="C9937">
        <f>((((Calculator!$D316-Calculator!$E316)*0.02586)-3.5))*IF(Calculator!$L316="Yes",1,0)</f>
      </c>
    </row>
    <row r="9938" spans="1:3" x14ac:dyDescent="0.25">
      <c r="A9938">
        <v>316</v>
      </c>
      <c r="B9938" t="s">
        <v>62</v>
      </c>
      <c r="C9938">
        <f>(((Calculator!$C316-55)/10)*(((((Calculator!$D316-Calculator!$E316)*0.02586)-3.5))))</f>
      </c>
    </row>
    <row r="9939" spans="1:3" x14ac:dyDescent="0.25">
      <c r="A9939">
        <v>316</v>
      </c>
      <c r="B9939" t="s">
        <v>63</v>
      </c>
      <c r="C9939">
        <f>(((Calculator!$C316-55)/10)*(((Calculator!$E316*0.02586)-1.3)/0.3))</f>
      </c>
    </row>
    <row r="9940" spans="1:3" x14ac:dyDescent="0.25">
      <c r="A9940">
        <v>316</v>
      </c>
      <c r="B9940" t="s">
        <v>64</v>
      </c>
      <c r="C9940">
        <f>(((Calculator!$C316-55)/10)*((MAX(Calculator!$F316,110)-130)/20))</f>
      </c>
    </row>
    <row r="9941" spans="1:3" x14ac:dyDescent="0.25">
      <c r="A9941">
        <v>316</v>
      </c>
      <c r="B9941" t="s">
        <v>65</v>
      </c>
      <c r="C9941">
        <f>(((Calculator!$C316-55)/10)*IF(Calculator!$G316="Yes",1,0))</f>
      </c>
    </row>
    <row r="9942" spans="1:3" x14ac:dyDescent="0.25">
      <c r="A9942">
        <v>316</v>
      </c>
      <c r="B9942" t="s">
        <v>66</v>
      </c>
      <c r="C9942">
        <f>(((Calculator!$C316-55)/10)*IF(Calculator!$H316="Yes",1,0))</f>
      </c>
    </row>
    <row r="9943" spans="1:3" x14ac:dyDescent="0.25">
      <c r="A9943">
        <v>316</v>
      </c>
      <c r="B9943" t="s">
        <v>67</v>
      </c>
      <c r="C9943">
        <f>(((Calculator!$C316-55)/10)*((MAX(Calculator!$I316,30)-30)/5))</f>
      </c>
    </row>
    <row r="9944" spans="1:3" x14ac:dyDescent="0.25">
      <c r="A9944">
        <v>316</v>
      </c>
      <c r="B9944" t="s">
        <v>68</v>
      </c>
      <c r="C9944">
        <f>(((Calculator!$C316-55)/10)*((MIN(Calculator!$J316,60)-60)/-15))</f>
      </c>
    </row>
    <row r="9945" spans="1:3" x14ac:dyDescent="0.25">
      <c r="A9945">
        <v>316</v>
      </c>
      <c r="B9945" t="s">
        <v>69</v>
      </c>
      <c r="C9945">
        <f>IF(AND(Calculator!$O316&lt;&gt;"",Calculator!$O316&gt;=4,Calculator!$O316&lt;=6),1,0)</f>
      </c>
    </row>
    <row r="9946" spans="1:3" x14ac:dyDescent="0.25">
      <c r="A9946">
        <v>316</v>
      </c>
      <c r="B9946" t="s">
        <v>70</v>
      </c>
      <c r="C9946">
        <f>IF(AND(Calculator!$O316&lt;&gt;"",Calculator!$O316&gt;=7,Calculator!$O316&lt;=10),1,0)</f>
      </c>
    </row>
    <row r="9947" spans="1:3" x14ac:dyDescent="0.25">
      <c r="A9947">
        <v>316</v>
      </c>
      <c r="B9947" t="s">
        <v>71</v>
      </c>
      <c r="C9947">
        <f>IF(Calculator!$O316="",1,0)</f>
      </c>
    </row>
    <row r="9948" spans="1:3" x14ac:dyDescent="0.25">
      <c r="A9948">
        <v>316</v>
      </c>
      <c r="B9948" t="s">
        <v>72</v>
      </c>
      <c r="C9948">
        <f>IF(OR(Calculator!$M316="",Calculator!$M316=0),0,LN(Calculator!$M316))</f>
      </c>
    </row>
    <row r="9949" spans="1:3" x14ac:dyDescent="0.25">
      <c r="A9949">
        <v>316</v>
      </c>
      <c r="B9949" t="s">
        <v>73</v>
      </c>
      <c r="C9949">
        <f>IF(Calculator!$M316="",1,0)</f>
      </c>
    </row>
    <row r="9950" spans="1:3" x14ac:dyDescent="0.25">
      <c r="A9950">
        <v>316</v>
      </c>
      <c r="B9950" t="s">
        <v>74</v>
      </c>
      <c r="C9950">
        <f>IF(Calculator!$N316="",0,(Calculator!$N316-5.3)*IF(Calculator!$G316="Yes",1,0))</f>
      </c>
    </row>
    <row r="9951" spans="1:3" x14ac:dyDescent="0.25">
      <c r="A9951">
        <v>316</v>
      </c>
      <c r="B9951" t="s">
        <v>75</v>
      </c>
      <c r="C9951">
        <f>IF(Calculator!$N316="",0,(Calculator!$N316-5.3)*(1-IF(Calculator!$G316="Yes",1,0)))</f>
      </c>
    </row>
    <row r="9952" spans="1:3" x14ac:dyDescent="0.25">
      <c r="A9952">
        <v>316</v>
      </c>
      <c r="B9952" t="s">
        <v>76</v>
      </c>
      <c r="C9952">
        <f>IF(Calculator!$N316="",1,0)</f>
      </c>
    </row>
    <row r="9953" spans="1:3" x14ac:dyDescent="0.25">
      <c r="A9953">
        <v>316</v>
      </c>
      <c r="B9953" t="s">
        <v>77</v>
      </c>
      <c r="C9953">
        <f>1</f>
      </c>
    </row>
    <row r="9954" spans="1:3" x14ac:dyDescent="0.25">
      <c r="A9954">
        <v>317</v>
      </c>
      <c r="B9954" t="s">
        <v>47</v>
      </c>
      <c r="C9954">
        <f>(Calculator!$C317-55)/10</f>
      </c>
    </row>
    <row r="9955" spans="1:3" x14ac:dyDescent="0.25">
      <c r="A9955">
        <v>317</v>
      </c>
      <c r="B9955" t="s">
        <v>48</v>
      </c>
      <c r="C9955">
        <f>((Calculator!$C317-55)/10)^2</f>
      </c>
    </row>
    <row r="9956" spans="1:3" x14ac:dyDescent="0.25">
      <c r="A9956">
        <v>317</v>
      </c>
      <c r="B9956" t="s">
        <v>49</v>
      </c>
      <c r="C9956">
        <f>((Calculator!$D317-Calculator!$E317)*0.02586)-3.5</f>
      </c>
    </row>
    <row r="9957" spans="1:3" x14ac:dyDescent="0.25">
      <c r="A9957">
        <v>317</v>
      </c>
      <c r="B9957" t="s">
        <v>50</v>
      </c>
      <c r="C9957">
        <f>((Calculator!$E317*0.02586)-1.3)/0.3</f>
      </c>
    </row>
    <row r="9958" spans="1:3" x14ac:dyDescent="0.25">
      <c r="A9958">
        <v>317</v>
      </c>
      <c r="B9958" t="s">
        <v>51</v>
      </c>
      <c r="C9958">
        <f>(MIN(Calculator!$F317,110)-110)/20</f>
      </c>
    </row>
    <row r="9959" spans="1:3" x14ac:dyDescent="0.25">
      <c r="A9959">
        <v>317</v>
      </c>
      <c r="B9959" t="s">
        <v>52</v>
      </c>
      <c r="C9959">
        <f>(MAX(Calculator!$F317,110)-130)/20</f>
      </c>
    </row>
    <row r="9960" spans="1:3" x14ac:dyDescent="0.25">
      <c r="A9960">
        <v>317</v>
      </c>
      <c r="B9960" t="s">
        <v>17</v>
      </c>
      <c r="C9960">
        <f>IF(Calculator!$G317="Yes",1,0)</f>
      </c>
    </row>
    <row r="9961" spans="1:3" x14ac:dyDescent="0.25">
      <c r="A9961">
        <v>317</v>
      </c>
      <c r="B9961" t="s">
        <v>53</v>
      </c>
      <c r="C9961">
        <f>IF(Calculator!$H317="Yes",1,0)</f>
      </c>
    </row>
    <row r="9962" spans="1:3" x14ac:dyDescent="0.25">
      <c r="A9962">
        <v>317</v>
      </c>
      <c r="B9962" t="s">
        <v>54</v>
      </c>
      <c r="C9962">
        <f>(MIN(Calculator!$I317,30)-25)/5</f>
      </c>
    </row>
    <row r="9963" spans="1:3" x14ac:dyDescent="0.25">
      <c r="A9963">
        <v>317</v>
      </c>
      <c r="B9963" t="s">
        <v>55</v>
      </c>
      <c r="C9963">
        <f>(MAX(Calculator!$I317,30)-30)/5</f>
      </c>
    </row>
    <row r="9964" spans="1:3" x14ac:dyDescent="0.25">
      <c r="A9964">
        <v>317</v>
      </c>
      <c r="B9964" t="s">
        <v>56</v>
      </c>
      <c r="C9964">
        <f>(MIN(Calculator!$J317,60)-60)/-15</f>
      </c>
    </row>
    <row r="9965" spans="1:3" x14ac:dyDescent="0.25">
      <c r="A9965">
        <v>317</v>
      </c>
      <c r="B9965" t="s">
        <v>57</v>
      </c>
      <c r="C9965">
        <f>(MAX(Calculator!$J317,60)-90)/-15</f>
      </c>
    </row>
    <row r="9966" spans="1:3" x14ac:dyDescent="0.25">
      <c r="A9966">
        <v>317</v>
      </c>
      <c r="B9966" t="s">
        <v>58</v>
      </c>
      <c r="C9966">
        <f>IF(Calculator!$K317="Yes",1,0)</f>
      </c>
    </row>
    <row r="9967" spans="1:3" x14ac:dyDescent="0.25">
      <c r="A9967">
        <v>317</v>
      </c>
      <c r="B9967" t="s">
        <v>59</v>
      </c>
      <c r="C9967">
        <f>IF(Calculator!$L317="Yes",1,0)</f>
      </c>
    </row>
    <row r="9968" spans="1:3" x14ac:dyDescent="0.25">
      <c r="A9968">
        <v>317</v>
      </c>
      <c r="B9968" t="s">
        <v>60</v>
      </c>
      <c r="C9968">
        <f>((MAX(Calculator!$F317,110)-130)/20)*IF(Calculator!$K317="Yes",1,0)</f>
      </c>
    </row>
    <row r="9969" spans="1:3" x14ac:dyDescent="0.25">
      <c r="A9969">
        <v>317</v>
      </c>
      <c r="B9969" t="s">
        <v>61</v>
      </c>
      <c r="C9969">
        <f>((((Calculator!$D317-Calculator!$E317)*0.02586)-3.5))*IF(Calculator!$L317="Yes",1,0)</f>
      </c>
    </row>
    <row r="9970" spans="1:3" x14ac:dyDescent="0.25">
      <c r="A9970">
        <v>317</v>
      </c>
      <c r="B9970" t="s">
        <v>62</v>
      </c>
      <c r="C9970">
        <f>(((Calculator!$C317-55)/10)*(((((Calculator!$D317-Calculator!$E317)*0.02586)-3.5))))</f>
      </c>
    </row>
    <row r="9971" spans="1:3" x14ac:dyDescent="0.25">
      <c r="A9971">
        <v>317</v>
      </c>
      <c r="B9971" t="s">
        <v>63</v>
      </c>
      <c r="C9971">
        <f>(((Calculator!$C317-55)/10)*(((Calculator!$E317*0.02586)-1.3)/0.3))</f>
      </c>
    </row>
    <row r="9972" spans="1:3" x14ac:dyDescent="0.25">
      <c r="A9972">
        <v>317</v>
      </c>
      <c r="B9972" t="s">
        <v>64</v>
      </c>
      <c r="C9972">
        <f>(((Calculator!$C317-55)/10)*((MAX(Calculator!$F317,110)-130)/20))</f>
      </c>
    </row>
    <row r="9973" spans="1:3" x14ac:dyDescent="0.25">
      <c r="A9973">
        <v>317</v>
      </c>
      <c r="B9973" t="s">
        <v>65</v>
      </c>
      <c r="C9973">
        <f>(((Calculator!$C317-55)/10)*IF(Calculator!$G317="Yes",1,0))</f>
      </c>
    </row>
    <row r="9974" spans="1:3" x14ac:dyDescent="0.25">
      <c r="A9974">
        <v>317</v>
      </c>
      <c r="B9974" t="s">
        <v>66</v>
      </c>
      <c r="C9974">
        <f>(((Calculator!$C317-55)/10)*IF(Calculator!$H317="Yes",1,0))</f>
      </c>
    </row>
    <row r="9975" spans="1:3" x14ac:dyDescent="0.25">
      <c r="A9975">
        <v>317</v>
      </c>
      <c r="B9975" t="s">
        <v>67</v>
      </c>
      <c r="C9975">
        <f>(((Calculator!$C317-55)/10)*((MAX(Calculator!$I317,30)-30)/5))</f>
      </c>
    </row>
    <row r="9976" spans="1:3" x14ac:dyDescent="0.25">
      <c r="A9976">
        <v>317</v>
      </c>
      <c r="B9976" t="s">
        <v>68</v>
      </c>
      <c r="C9976">
        <f>(((Calculator!$C317-55)/10)*((MIN(Calculator!$J317,60)-60)/-15))</f>
      </c>
    </row>
    <row r="9977" spans="1:3" x14ac:dyDescent="0.25">
      <c r="A9977">
        <v>317</v>
      </c>
      <c r="B9977" t="s">
        <v>69</v>
      </c>
      <c r="C9977">
        <f>IF(AND(Calculator!$O317&lt;&gt;"",Calculator!$O317&gt;=4,Calculator!$O317&lt;=6),1,0)</f>
      </c>
    </row>
    <row r="9978" spans="1:3" x14ac:dyDescent="0.25">
      <c r="A9978">
        <v>317</v>
      </c>
      <c r="B9978" t="s">
        <v>70</v>
      </c>
      <c r="C9978">
        <f>IF(AND(Calculator!$O317&lt;&gt;"",Calculator!$O317&gt;=7,Calculator!$O317&lt;=10),1,0)</f>
      </c>
    </row>
    <row r="9979" spans="1:3" x14ac:dyDescent="0.25">
      <c r="A9979">
        <v>317</v>
      </c>
      <c r="B9979" t="s">
        <v>71</v>
      </c>
      <c r="C9979">
        <f>IF(Calculator!$O317="",1,0)</f>
      </c>
    </row>
    <row r="9980" spans="1:3" x14ac:dyDescent="0.25">
      <c r="A9980">
        <v>317</v>
      </c>
      <c r="B9980" t="s">
        <v>72</v>
      </c>
      <c r="C9980">
        <f>IF(OR(Calculator!$M317="",Calculator!$M317=0),0,LN(Calculator!$M317))</f>
      </c>
    </row>
    <row r="9981" spans="1:3" x14ac:dyDescent="0.25">
      <c r="A9981">
        <v>317</v>
      </c>
      <c r="B9981" t="s">
        <v>73</v>
      </c>
      <c r="C9981">
        <f>IF(Calculator!$M317="",1,0)</f>
      </c>
    </row>
    <row r="9982" spans="1:3" x14ac:dyDescent="0.25">
      <c r="A9982">
        <v>317</v>
      </c>
      <c r="B9982" t="s">
        <v>74</v>
      </c>
      <c r="C9982">
        <f>IF(Calculator!$N317="",0,(Calculator!$N317-5.3)*IF(Calculator!$G317="Yes",1,0))</f>
      </c>
    </row>
    <row r="9983" spans="1:3" x14ac:dyDescent="0.25">
      <c r="A9983">
        <v>317</v>
      </c>
      <c r="B9983" t="s">
        <v>75</v>
      </c>
      <c r="C9983">
        <f>IF(Calculator!$N317="",0,(Calculator!$N317-5.3)*(1-IF(Calculator!$G317="Yes",1,0)))</f>
      </c>
    </row>
    <row r="9984" spans="1:3" x14ac:dyDescent="0.25">
      <c r="A9984">
        <v>317</v>
      </c>
      <c r="B9984" t="s">
        <v>76</v>
      </c>
      <c r="C9984">
        <f>IF(Calculator!$N317="",1,0)</f>
      </c>
    </row>
    <row r="9985" spans="1:3" x14ac:dyDescent="0.25">
      <c r="A9985">
        <v>317</v>
      </c>
      <c r="B9985" t="s">
        <v>77</v>
      </c>
      <c r="C9985">
        <f>1</f>
      </c>
    </row>
    <row r="9986" spans="1:3" x14ac:dyDescent="0.25">
      <c r="A9986">
        <v>318</v>
      </c>
      <c r="B9986" t="s">
        <v>47</v>
      </c>
      <c r="C9986">
        <f>(Calculator!$C318-55)/10</f>
      </c>
    </row>
    <row r="9987" spans="1:3" x14ac:dyDescent="0.25">
      <c r="A9987">
        <v>318</v>
      </c>
      <c r="B9987" t="s">
        <v>48</v>
      </c>
      <c r="C9987">
        <f>((Calculator!$C318-55)/10)^2</f>
      </c>
    </row>
    <row r="9988" spans="1:3" x14ac:dyDescent="0.25">
      <c r="A9988">
        <v>318</v>
      </c>
      <c r="B9988" t="s">
        <v>49</v>
      </c>
      <c r="C9988">
        <f>((Calculator!$D318-Calculator!$E318)*0.02586)-3.5</f>
      </c>
    </row>
    <row r="9989" spans="1:3" x14ac:dyDescent="0.25">
      <c r="A9989">
        <v>318</v>
      </c>
      <c r="B9989" t="s">
        <v>50</v>
      </c>
      <c r="C9989">
        <f>((Calculator!$E318*0.02586)-1.3)/0.3</f>
      </c>
    </row>
    <row r="9990" spans="1:3" x14ac:dyDescent="0.25">
      <c r="A9990">
        <v>318</v>
      </c>
      <c r="B9990" t="s">
        <v>51</v>
      </c>
      <c r="C9990">
        <f>(MIN(Calculator!$F318,110)-110)/20</f>
      </c>
    </row>
    <row r="9991" spans="1:3" x14ac:dyDescent="0.25">
      <c r="A9991">
        <v>318</v>
      </c>
      <c r="B9991" t="s">
        <v>52</v>
      </c>
      <c r="C9991">
        <f>(MAX(Calculator!$F318,110)-130)/20</f>
      </c>
    </row>
    <row r="9992" spans="1:3" x14ac:dyDescent="0.25">
      <c r="A9992">
        <v>318</v>
      </c>
      <c r="B9992" t="s">
        <v>17</v>
      </c>
      <c r="C9992">
        <f>IF(Calculator!$G318="Yes",1,0)</f>
      </c>
    </row>
    <row r="9993" spans="1:3" x14ac:dyDescent="0.25">
      <c r="A9993">
        <v>318</v>
      </c>
      <c r="B9993" t="s">
        <v>53</v>
      </c>
      <c r="C9993">
        <f>IF(Calculator!$H318="Yes",1,0)</f>
      </c>
    </row>
    <row r="9994" spans="1:3" x14ac:dyDescent="0.25">
      <c r="A9994">
        <v>318</v>
      </c>
      <c r="B9994" t="s">
        <v>54</v>
      </c>
      <c r="C9994">
        <f>(MIN(Calculator!$I318,30)-25)/5</f>
      </c>
    </row>
    <row r="9995" spans="1:3" x14ac:dyDescent="0.25">
      <c r="A9995">
        <v>318</v>
      </c>
      <c r="B9995" t="s">
        <v>55</v>
      </c>
      <c r="C9995">
        <f>(MAX(Calculator!$I318,30)-30)/5</f>
      </c>
    </row>
    <row r="9996" spans="1:3" x14ac:dyDescent="0.25">
      <c r="A9996">
        <v>318</v>
      </c>
      <c r="B9996" t="s">
        <v>56</v>
      </c>
      <c r="C9996">
        <f>(MIN(Calculator!$J318,60)-60)/-15</f>
      </c>
    </row>
    <row r="9997" spans="1:3" x14ac:dyDescent="0.25">
      <c r="A9997">
        <v>318</v>
      </c>
      <c r="B9997" t="s">
        <v>57</v>
      </c>
      <c r="C9997">
        <f>(MAX(Calculator!$J318,60)-90)/-15</f>
      </c>
    </row>
    <row r="9998" spans="1:3" x14ac:dyDescent="0.25">
      <c r="A9998">
        <v>318</v>
      </c>
      <c r="B9998" t="s">
        <v>58</v>
      </c>
      <c r="C9998">
        <f>IF(Calculator!$K318="Yes",1,0)</f>
      </c>
    </row>
    <row r="9999" spans="1:3" x14ac:dyDescent="0.25">
      <c r="A9999">
        <v>318</v>
      </c>
      <c r="B9999" t="s">
        <v>59</v>
      </c>
      <c r="C9999">
        <f>IF(Calculator!$L318="Yes",1,0)</f>
      </c>
    </row>
    <row r="10000" spans="1:3" x14ac:dyDescent="0.25">
      <c r="A10000">
        <v>318</v>
      </c>
      <c r="B10000" t="s">
        <v>60</v>
      </c>
      <c r="C10000">
        <f>((MAX(Calculator!$F318,110)-130)/20)*IF(Calculator!$K318="Yes",1,0)</f>
      </c>
    </row>
    <row r="10001" spans="1:3" x14ac:dyDescent="0.25">
      <c r="A10001">
        <v>318</v>
      </c>
      <c r="B10001" t="s">
        <v>61</v>
      </c>
      <c r="C10001">
        <f>((((Calculator!$D318-Calculator!$E318)*0.02586)-3.5))*IF(Calculator!$L318="Yes",1,0)</f>
      </c>
    </row>
    <row r="10002" spans="1:3" x14ac:dyDescent="0.25">
      <c r="A10002">
        <v>318</v>
      </c>
      <c r="B10002" t="s">
        <v>62</v>
      </c>
      <c r="C10002">
        <f>(((Calculator!$C318-55)/10)*(((((Calculator!$D318-Calculator!$E318)*0.02586)-3.5))))</f>
      </c>
    </row>
    <row r="10003" spans="1:3" x14ac:dyDescent="0.25">
      <c r="A10003">
        <v>318</v>
      </c>
      <c r="B10003" t="s">
        <v>63</v>
      </c>
      <c r="C10003">
        <f>(((Calculator!$C318-55)/10)*(((Calculator!$E318*0.02586)-1.3)/0.3))</f>
      </c>
    </row>
    <row r="10004" spans="1:3" x14ac:dyDescent="0.25">
      <c r="A10004">
        <v>318</v>
      </c>
      <c r="B10004" t="s">
        <v>64</v>
      </c>
      <c r="C10004">
        <f>(((Calculator!$C318-55)/10)*((MAX(Calculator!$F318,110)-130)/20))</f>
      </c>
    </row>
    <row r="10005" spans="1:3" x14ac:dyDescent="0.25">
      <c r="A10005">
        <v>318</v>
      </c>
      <c r="B10005" t="s">
        <v>65</v>
      </c>
      <c r="C10005">
        <f>(((Calculator!$C318-55)/10)*IF(Calculator!$G318="Yes",1,0))</f>
      </c>
    </row>
    <row r="10006" spans="1:3" x14ac:dyDescent="0.25">
      <c r="A10006">
        <v>318</v>
      </c>
      <c r="B10006" t="s">
        <v>66</v>
      </c>
      <c r="C10006">
        <f>(((Calculator!$C318-55)/10)*IF(Calculator!$H318="Yes",1,0))</f>
      </c>
    </row>
    <row r="10007" spans="1:3" x14ac:dyDescent="0.25">
      <c r="A10007">
        <v>318</v>
      </c>
      <c r="B10007" t="s">
        <v>67</v>
      </c>
      <c r="C10007">
        <f>(((Calculator!$C318-55)/10)*((MAX(Calculator!$I318,30)-30)/5))</f>
      </c>
    </row>
    <row r="10008" spans="1:3" x14ac:dyDescent="0.25">
      <c r="A10008">
        <v>318</v>
      </c>
      <c r="B10008" t="s">
        <v>68</v>
      </c>
      <c r="C10008">
        <f>(((Calculator!$C318-55)/10)*((MIN(Calculator!$J318,60)-60)/-15))</f>
      </c>
    </row>
    <row r="10009" spans="1:3" x14ac:dyDescent="0.25">
      <c r="A10009">
        <v>318</v>
      </c>
      <c r="B10009" t="s">
        <v>69</v>
      </c>
      <c r="C10009">
        <f>IF(AND(Calculator!$O318&lt;&gt;"",Calculator!$O318&gt;=4,Calculator!$O318&lt;=6),1,0)</f>
      </c>
    </row>
    <row r="10010" spans="1:3" x14ac:dyDescent="0.25">
      <c r="A10010">
        <v>318</v>
      </c>
      <c r="B10010" t="s">
        <v>70</v>
      </c>
      <c r="C10010">
        <f>IF(AND(Calculator!$O318&lt;&gt;"",Calculator!$O318&gt;=7,Calculator!$O318&lt;=10),1,0)</f>
      </c>
    </row>
    <row r="10011" spans="1:3" x14ac:dyDescent="0.25">
      <c r="A10011">
        <v>318</v>
      </c>
      <c r="B10011" t="s">
        <v>71</v>
      </c>
      <c r="C10011">
        <f>IF(Calculator!$O318="",1,0)</f>
      </c>
    </row>
    <row r="10012" spans="1:3" x14ac:dyDescent="0.25">
      <c r="A10012">
        <v>318</v>
      </c>
      <c r="B10012" t="s">
        <v>72</v>
      </c>
      <c r="C10012">
        <f>IF(OR(Calculator!$M318="",Calculator!$M318=0),0,LN(Calculator!$M318))</f>
      </c>
    </row>
    <row r="10013" spans="1:3" x14ac:dyDescent="0.25">
      <c r="A10013">
        <v>318</v>
      </c>
      <c r="B10013" t="s">
        <v>73</v>
      </c>
      <c r="C10013">
        <f>IF(Calculator!$M318="",1,0)</f>
      </c>
    </row>
    <row r="10014" spans="1:3" x14ac:dyDescent="0.25">
      <c r="A10014">
        <v>318</v>
      </c>
      <c r="B10014" t="s">
        <v>74</v>
      </c>
      <c r="C10014">
        <f>IF(Calculator!$N318="",0,(Calculator!$N318-5.3)*IF(Calculator!$G318="Yes",1,0))</f>
      </c>
    </row>
    <row r="10015" spans="1:3" x14ac:dyDescent="0.25">
      <c r="A10015">
        <v>318</v>
      </c>
      <c r="B10015" t="s">
        <v>75</v>
      </c>
      <c r="C10015">
        <f>IF(Calculator!$N318="",0,(Calculator!$N318-5.3)*(1-IF(Calculator!$G318="Yes",1,0)))</f>
      </c>
    </row>
    <row r="10016" spans="1:3" x14ac:dyDescent="0.25">
      <c r="A10016">
        <v>318</v>
      </c>
      <c r="B10016" t="s">
        <v>76</v>
      </c>
      <c r="C10016">
        <f>IF(Calculator!$N318="",1,0)</f>
      </c>
    </row>
    <row r="10017" spans="1:3" x14ac:dyDescent="0.25">
      <c r="A10017">
        <v>318</v>
      </c>
      <c r="B10017" t="s">
        <v>77</v>
      </c>
      <c r="C10017">
        <f>1</f>
      </c>
    </row>
    <row r="10018" spans="1:3" x14ac:dyDescent="0.25">
      <c r="A10018">
        <v>319</v>
      </c>
      <c r="B10018" t="s">
        <v>47</v>
      </c>
      <c r="C10018">
        <f>(Calculator!$C319-55)/10</f>
      </c>
    </row>
    <row r="10019" spans="1:3" x14ac:dyDescent="0.25">
      <c r="A10019">
        <v>319</v>
      </c>
      <c r="B10019" t="s">
        <v>48</v>
      </c>
      <c r="C10019">
        <f>((Calculator!$C319-55)/10)^2</f>
      </c>
    </row>
    <row r="10020" spans="1:3" x14ac:dyDescent="0.25">
      <c r="A10020">
        <v>319</v>
      </c>
      <c r="B10020" t="s">
        <v>49</v>
      </c>
      <c r="C10020">
        <f>((Calculator!$D319-Calculator!$E319)*0.02586)-3.5</f>
      </c>
    </row>
    <row r="10021" spans="1:3" x14ac:dyDescent="0.25">
      <c r="A10021">
        <v>319</v>
      </c>
      <c r="B10021" t="s">
        <v>50</v>
      </c>
      <c r="C10021">
        <f>((Calculator!$E319*0.02586)-1.3)/0.3</f>
      </c>
    </row>
    <row r="10022" spans="1:3" x14ac:dyDescent="0.25">
      <c r="A10022">
        <v>319</v>
      </c>
      <c r="B10022" t="s">
        <v>51</v>
      </c>
      <c r="C10022">
        <f>(MIN(Calculator!$F319,110)-110)/20</f>
      </c>
    </row>
    <row r="10023" spans="1:3" x14ac:dyDescent="0.25">
      <c r="A10023">
        <v>319</v>
      </c>
      <c r="B10023" t="s">
        <v>52</v>
      </c>
      <c r="C10023">
        <f>(MAX(Calculator!$F319,110)-130)/20</f>
      </c>
    </row>
    <row r="10024" spans="1:3" x14ac:dyDescent="0.25">
      <c r="A10024">
        <v>319</v>
      </c>
      <c r="B10024" t="s">
        <v>17</v>
      </c>
      <c r="C10024">
        <f>IF(Calculator!$G319="Yes",1,0)</f>
      </c>
    </row>
    <row r="10025" spans="1:3" x14ac:dyDescent="0.25">
      <c r="A10025">
        <v>319</v>
      </c>
      <c r="B10025" t="s">
        <v>53</v>
      </c>
      <c r="C10025">
        <f>IF(Calculator!$H319="Yes",1,0)</f>
      </c>
    </row>
    <row r="10026" spans="1:3" x14ac:dyDescent="0.25">
      <c r="A10026">
        <v>319</v>
      </c>
      <c r="B10026" t="s">
        <v>54</v>
      </c>
      <c r="C10026">
        <f>(MIN(Calculator!$I319,30)-25)/5</f>
      </c>
    </row>
    <row r="10027" spans="1:3" x14ac:dyDescent="0.25">
      <c r="A10027">
        <v>319</v>
      </c>
      <c r="B10027" t="s">
        <v>55</v>
      </c>
      <c r="C10027">
        <f>(MAX(Calculator!$I319,30)-30)/5</f>
      </c>
    </row>
    <row r="10028" spans="1:3" x14ac:dyDescent="0.25">
      <c r="A10028">
        <v>319</v>
      </c>
      <c r="B10028" t="s">
        <v>56</v>
      </c>
      <c r="C10028">
        <f>(MIN(Calculator!$J319,60)-60)/-15</f>
      </c>
    </row>
    <row r="10029" spans="1:3" x14ac:dyDescent="0.25">
      <c r="A10029">
        <v>319</v>
      </c>
      <c r="B10029" t="s">
        <v>57</v>
      </c>
      <c r="C10029">
        <f>(MAX(Calculator!$J319,60)-90)/-15</f>
      </c>
    </row>
    <row r="10030" spans="1:3" x14ac:dyDescent="0.25">
      <c r="A10030">
        <v>319</v>
      </c>
      <c r="B10030" t="s">
        <v>58</v>
      </c>
      <c r="C10030">
        <f>IF(Calculator!$K319="Yes",1,0)</f>
      </c>
    </row>
    <row r="10031" spans="1:3" x14ac:dyDescent="0.25">
      <c r="A10031">
        <v>319</v>
      </c>
      <c r="B10031" t="s">
        <v>59</v>
      </c>
      <c r="C10031">
        <f>IF(Calculator!$L319="Yes",1,0)</f>
      </c>
    </row>
    <row r="10032" spans="1:3" x14ac:dyDescent="0.25">
      <c r="A10032">
        <v>319</v>
      </c>
      <c r="B10032" t="s">
        <v>60</v>
      </c>
      <c r="C10032">
        <f>((MAX(Calculator!$F319,110)-130)/20)*IF(Calculator!$K319="Yes",1,0)</f>
      </c>
    </row>
    <row r="10033" spans="1:3" x14ac:dyDescent="0.25">
      <c r="A10033">
        <v>319</v>
      </c>
      <c r="B10033" t="s">
        <v>61</v>
      </c>
      <c r="C10033">
        <f>((((Calculator!$D319-Calculator!$E319)*0.02586)-3.5))*IF(Calculator!$L319="Yes",1,0)</f>
      </c>
    </row>
    <row r="10034" spans="1:3" x14ac:dyDescent="0.25">
      <c r="A10034">
        <v>319</v>
      </c>
      <c r="B10034" t="s">
        <v>62</v>
      </c>
      <c r="C10034">
        <f>(((Calculator!$C319-55)/10)*(((((Calculator!$D319-Calculator!$E319)*0.02586)-3.5))))</f>
      </c>
    </row>
    <row r="10035" spans="1:3" x14ac:dyDescent="0.25">
      <c r="A10035">
        <v>319</v>
      </c>
      <c r="B10035" t="s">
        <v>63</v>
      </c>
      <c r="C10035">
        <f>(((Calculator!$C319-55)/10)*(((Calculator!$E319*0.02586)-1.3)/0.3))</f>
      </c>
    </row>
    <row r="10036" spans="1:3" x14ac:dyDescent="0.25">
      <c r="A10036">
        <v>319</v>
      </c>
      <c r="B10036" t="s">
        <v>64</v>
      </c>
      <c r="C10036">
        <f>(((Calculator!$C319-55)/10)*((MAX(Calculator!$F319,110)-130)/20))</f>
      </c>
    </row>
    <row r="10037" spans="1:3" x14ac:dyDescent="0.25">
      <c r="A10037">
        <v>319</v>
      </c>
      <c r="B10037" t="s">
        <v>65</v>
      </c>
      <c r="C10037">
        <f>(((Calculator!$C319-55)/10)*IF(Calculator!$G319="Yes",1,0))</f>
      </c>
    </row>
    <row r="10038" spans="1:3" x14ac:dyDescent="0.25">
      <c r="A10038">
        <v>319</v>
      </c>
      <c r="B10038" t="s">
        <v>66</v>
      </c>
      <c r="C10038">
        <f>(((Calculator!$C319-55)/10)*IF(Calculator!$H319="Yes",1,0))</f>
      </c>
    </row>
    <row r="10039" spans="1:3" x14ac:dyDescent="0.25">
      <c r="A10039">
        <v>319</v>
      </c>
      <c r="B10039" t="s">
        <v>67</v>
      </c>
      <c r="C10039">
        <f>(((Calculator!$C319-55)/10)*((MAX(Calculator!$I319,30)-30)/5))</f>
      </c>
    </row>
    <row r="10040" spans="1:3" x14ac:dyDescent="0.25">
      <c r="A10040">
        <v>319</v>
      </c>
      <c r="B10040" t="s">
        <v>68</v>
      </c>
      <c r="C10040">
        <f>(((Calculator!$C319-55)/10)*((MIN(Calculator!$J319,60)-60)/-15))</f>
      </c>
    </row>
    <row r="10041" spans="1:3" x14ac:dyDescent="0.25">
      <c r="A10041">
        <v>319</v>
      </c>
      <c r="B10041" t="s">
        <v>69</v>
      </c>
      <c r="C10041">
        <f>IF(AND(Calculator!$O319&lt;&gt;"",Calculator!$O319&gt;=4,Calculator!$O319&lt;=6),1,0)</f>
      </c>
    </row>
    <row r="10042" spans="1:3" x14ac:dyDescent="0.25">
      <c r="A10042">
        <v>319</v>
      </c>
      <c r="B10042" t="s">
        <v>70</v>
      </c>
      <c r="C10042">
        <f>IF(AND(Calculator!$O319&lt;&gt;"",Calculator!$O319&gt;=7,Calculator!$O319&lt;=10),1,0)</f>
      </c>
    </row>
    <row r="10043" spans="1:3" x14ac:dyDescent="0.25">
      <c r="A10043">
        <v>319</v>
      </c>
      <c r="B10043" t="s">
        <v>71</v>
      </c>
      <c r="C10043">
        <f>IF(Calculator!$O319="",1,0)</f>
      </c>
    </row>
    <row r="10044" spans="1:3" x14ac:dyDescent="0.25">
      <c r="A10044">
        <v>319</v>
      </c>
      <c r="B10044" t="s">
        <v>72</v>
      </c>
      <c r="C10044">
        <f>IF(OR(Calculator!$M319="",Calculator!$M319=0),0,LN(Calculator!$M319))</f>
      </c>
    </row>
    <row r="10045" spans="1:3" x14ac:dyDescent="0.25">
      <c r="A10045">
        <v>319</v>
      </c>
      <c r="B10045" t="s">
        <v>73</v>
      </c>
      <c r="C10045">
        <f>IF(Calculator!$M319="",1,0)</f>
      </c>
    </row>
    <row r="10046" spans="1:3" x14ac:dyDescent="0.25">
      <c r="A10046">
        <v>319</v>
      </c>
      <c r="B10046" t="s">
        <v>74</v>
      </c>
      <c r="C10046">
        <f>IF(Calculator!$N319="",0,(Calculator!$N319-5.3)*IF(Calculator!$G319="Yes",1,0))</f>
      </c>
    </row>
    <row r="10047" spans="1:3" x14ac:dyDescent="0.25">
      <c r="A10047">
        <v>319</v>
      </c>
      <c r="B10047" t="s">
        <v>75</v>
      </c>
      <c r="C10047">
        <f>IF(Calculator!$N319="",0,(Calculator!$N319-5.3)*(1-IF(Calculator!$G319="Yes",1,0)))</f>
      </c>
    </row>
    <row r="10048" spans="1:3" x14ac:dyDescent="0.25">
      <c r="A10048">
        <v>319</v>
      </c>
      <c r="B10048" t="s">
        <v>76</v>
      </c>
      <c r="C10048">
        <f>IF(Calculator!$N319="",1,0)</f>
      </c>
    </row>
    <row r="10049" spans="1:3" x14ac:dyDescent="0.25">
      <c r="A10049">
        <v>319</v>
      </c>
      <c r="B10049" t="s">
        <v>77</v>
      </c>
      <c r="C10049">
        <f>1</f>
      </c>
    </row>
    <row r="10050" spans="1:3" x14ac:dyDescent="0.25">
      <c r="A10050">
        <v>320</v>
      </c>
      <c r="B10050" t="s">
        <v>47</v>
      </c>
      <c r="C10050">
        <f>(Calculator!$C320-55)/10</f>
      </c>
    </row>
    <row r="10051" spans="1:3" x14ac:dyDescent="0.25">
      <c r="A10051">
        <v>320</v>
      </c>
      <c r="B10051" t="s">
        <v>48</v>
      </c>
      <c r="C10051">
        <f>((Calculator!$C320-55)/10)^2</f>
      </c>
    </row>
    <row r="10052" spans="1:3" x14ac:dyDescent="0.25">
      <c r="A10052">
        <v>320</v>
      </c>
      <c r="B10052" t="s">
        <v>49</v>
      </c>
      <c r="C10052">
        <f>((Calculator!$D320-Calculator!$E320)*0.02586)-3.5</f>
      </c>
    </row>
    <row r="10053" spans="1:3" x14ac:dyDescent="0.25">
      <c r="A10053">
        <v>320</v>
      </c>
      <c r="B10053" t="s">
        <v>50</v>
      </c>
      <c r="C10053">
        <f>((Calculator!$E320*0.02586)-1.3)/0.3</f>
      </c>
    </row>
    <row r="10054" spans="1:3" x14ac:dyDescent="0.25">
      <c r="A10054">
        <v>320</v>
      </c>
      <c r="B10054" t="s">
        <v>51</v>
      </c>
      <c r="C10054">
        <f>(MIN(Calculator!$F320,110)-110)/20</f>
      </c>
    </row>
    <row r="10055" spans="1:3" x14ac:dyDescent="0.25">
      <c r="A10055">
        <v>320</v>
      </c>
      <c r="B10055" t="s">
        <v>52</v>
      </c>
      <c r="C10055">
        <f>(MAX(Calculator!$F320,110)-130)/20</f>
      </c>
    </row>
    <row r="10056" spans="1:3" x14ac:dyDescent="0.25">
      <c r="A10056">
        <v>320</v>
      </c>
      <c r="B10056" t="s">
        <v>17</v>
      </c>
      <c r="C10056">
        <f>IF(Calculator!$G320="Yes",1,0)</f>
      </c>
    </row>
    <row r="10057" spans="1:3" x14ac:dyDescent="0.25">
      <c r="A10057">
        <v>320</v>
      </c>
      <c r="B10057" t="s">
        <v>53</v>
      </c>
      <c r="C10057">
        <f>IF(Calculator!$H320="Yes",1,0)</f>
      </c>
    </row>
    <row r="10058" spans="1:3" x14ac:dyDescent="0.25">
      <c r="A10058">
        <v>320</v>
      </c>
      <c r="B10058" t="s">
        <v>54</v>
      </c>
      <c r="C10058">
        <f>(MIN(Calculator!$I320,30)-25)/5</f>
      </c>
    </row>
    <row r="10059" spans="1:3" x14ac:dyDescent="0.25">
      <c r="A10059">
        <v>320</v>
      </c>
      <c r="B10059" t="s">
        <v>55</v>
      </c>
      <c r="C10059">
        <f>(MAX(Calculator!$I320,30)-30)/5</f>
      </c>
    </row>
    <row r="10060" spans="1:3" x14ac:dyDescent="0.25">
      <c r="A10060">
        <v>320</v>
      </c>
      <c r="B10060" t="s">
        <v>56</v>
      </c>
      <c r="C10060">
        <f>(MIN(Calculator!$J320,60)-60)/-15</f>
      </c>
    </row>
    <row r="10061" spans="1:3" x14ac:dyDescent="0.25">
      <c r="A10061">
        <v>320</v>
      </c>
      <c r="B10061" t="s">
        <v>57</v>
      </c>
      <c r="C10061">
        <f>(MAX(Calculator!$J320,60)-90)/-15</f>
      </c>
    </row>
    <row r="10062" spans="1:3" x14ac:dyDescent="0.25">
      <c r="A10062">
        <v>320</v>
      </c>
      <c r="B10062" t="s">
        <v>58</v>
      </c>
      <c r="C10062">
        <f>IF(Calculator!$K320="Yes",1,0)</f>
      </c>
    </row>
    <row r="10063" spans="1:3" x14ac:dyDescent="0.25">
      <c r="A10063">
        <v>320</v>
      </c>
      <c r="B10063" t="s">
        <v>59</v>
      </c>
      <c r="C10063">
        <f>IF(Calculator!$L320="Yes",1,0)</f>
      </c>
    </row>
    <row r="10064" spans="1:3" x14ac:dyDescent="0.25">
      <c r="A10064">
        <v>320</v>
      </c>
      <c r="B10064" t="s">
        <v>60</v>
      </c>
      <c r="C10064">
        <f>((MAX(Calculator!$F320,110)-130)/20)*IF(Calculator!$K320="Yes",1,0)</f>
      </c>
    </row>
    <row r="10065" spans="1:3" x14ac:dyDescent="0.25">
      <c r="A10065">
        <v>320</v>
      </c>
      <c r="B10065" t="s">
        <v>61</v>
      </c>
      <c r="C10065">
        <f>((((Calculator!$D320-Calculator!$E320)*0.02586)-3.5))*IF(Calculator!$L320="Yes",1,0)</f>
      </c>
    </row>
    <row r="10066" spans="1:3" x14ac:dyDescent="0.25">
      <c r="A10066">
        <v>320</v>
      </c>
      <c r="B10066" t="s">
        <v>62</v>
      </c>
      <c r="C10066">
        <f>(((Calculator!$C320-55)/10)*(((((Calculator!$D320-Calculator!$E320)*0.02586)-3.5))))</f>
      </c>
    </row>
    <row r="10067" spans="1:3" x14ac:dyDescent="0.25">
      <c r="A10067">
        <v>320</v>
      </c>
      <c r="B10067" t="s">
        <v>63</v>
      </c>
      <c r="C10067">
        <f>(((Calculator!$C320-55)/10)*(((Calculator!$E320*0.02586)-1.3)/0.3))</f>
      </c>
    </row>
    <row r="10068" spans="1:3" x14ac:dyDescent="0.25">
      <c r="A10068">
        <v>320</v>
      </c>
      <c r="B10068" t="s">
        <v>64</v>
      </c>
      <c r="C10068">
        <f>(((Calculator!$C320-55)/10)*((MAX(Calculator!$F320,110)-130)/20))</f>
      </c>
    </row>
    <row r="10069" spans="1:3" x14ac:dyDescent="0.25">
      <c r="A10069">
        <v>320</v>
      </c>
      <c r="B10069" t="s">
        <v>65</v>
      </c>
      <c r="C10069">
        <f>(((Calculator!$C320-55)/10)*IF(Calculator!$G320="Yes",1,0))</f>
      </c>
    </row>
    <row r="10070" spans="1:3" x14ac:dyDescent="0.25">
      <c r="A10070">
        <v>320</v>
      </c>
      <c r="B10070" t="s">
        <v>66</v>
      </c>
      <c r="C10070">
        <f>(((Calculator!$C320-55)/10)*IF(Calculator!$H320="Yes",1,0))</f>
      </c>
    </row>
    <row r="10071" spans="1:3" x14ac:dyDescent="0.25">
      <c r="A10071">
        <v>320</v>
      </c>
      <c r="B10071" t="s">
        <v>67</v>
      </c>
      <c r="C10071">
        <f>(((Calculator!$C320-55)/10)*((MAX(Calculator!$I320,30)-30)/5))</f>
      </c>
    </row>
    <row r="10072" spans="1:3" x14ac:dyDescent="0.25">
      <c r="A10072">
        <v>320</v>
      </c>
      <c r="B10072" t="s">
        <v>68</v>
      </c>
      <c r="C10072">
        <f>(((Calculator!$C320-55)/10)*((MIN(Calculator!$J320,60)-60)/-15))</f>
      </c>
    </row>
    <row r="10073" spans="1:3" x14ac:dyDescent="0.25">
      <c r="A10073">
        <v>320</v>
      </c>
      <c r="B10073" t="s">
        <v>69</v>
      </c>
      <c r="C10073">
        <f>IF(AND(Calculator!$O320&lt;&gt;"",Calculator!$O320&gt;=4,Calculator!$O320&lt;=6),1,0)</f>
      </c>
    </row>
    <row r="10074" spans="1:3" x14ac:dyDescent="0.25">
      <c r="A10074">
        <v>320</v>
      </c>
      <c r="B10074" t="s">
        <v>70</v>
      </c>
      <c r="C10074">
        <f>IF(AND(Calculator!$O320&lt;&gt;"",Calculator!$O320&gt;=7,Calculator!$O320&lt;=10),1,0)</f>
      </c>
    </row>
    <row r="10075" spans="1:3" x14ac:dyDescent="0.25">
      <c r="A10075">
        <v>320</v>
      </c>
      <c r="B10075" t="s">
        <v>71</v>
      </c>
      <c r="C10075">
        <f>IF(Calculator!$O320="",1,0)</f>
      </c>
    </row>
    <row r="10076" spans="1:3" x14ac:dyDescent="0.25">
      <c r="A10076">
        <v>320</v>
      </c>
      <c r="B10076" t="s">
        <v>72</v>
      </c>
      <c r="C10076">
        <f>IF(OR(Calculator!$M320="",Calculator!$M320=0),0,LN(Calculator!$M320))</f>
      </c>
    </row>
    <row r="10077" spans="1:3" x14ac:dyDescent="0.25">
      <c r="A10077">
        <v>320</v>
      </c>
      <c r="B10077" t="s">
        <v>73</v>
      </c>
      <c r="C10077">
        <f>IF(Calculator!$M320="",1,0)</f>
      </c>
    </row>
    <row r="10078" spans="1:3" x14ac:dyDescent="0.25">
      <c r="A10078">
        <v>320</v>
      </c>
      <c r="B10078" t="s">
        <v>74</v>
      </c>
      <c r="C10078">
        <f>IF(Calculator!$N320="",0,(Calculator!$N320-5.3)*IF(Calculator!$G320="Yes",1,0))</f>
      </c>
    </row>
    <row r="10079" spans="1:3" x14ac:dyDescent="0.25">
      <c r="A10079">
        <v>320</v>
      </c>
      <c r="B10079" t="s">
        <v>75</v>
      </c>
      <c r="C10079">
        <f>IF(Calculator!$N320="",0,(Calculator!$N320-5.3)*(1-IF(Calculator!$G320="Yes",1,0)))</f>
      </c>
    </row>
    <row r="10080" spans="1:3" x14ac:dyDescent="0.25">
      <c r="A10080">
        <v>320</v>
      </c>
      <c r="B10080" t="s">
        <v>76</v>
      </c>
      <c r="C10080">
        <f>IF(Calculator!$N320="",1,0)</f>
      </c>
    </row>
    <row r="10081" spans="1:3" x14ac:dyDescent="0.25">
      <c r="A10081">
        <v>320</v>
      </c>
      <c r="B10081" t="s">
        <v>77</v>
      </c>
      <c r="C10081">
        <f>1</f>
      </c>
    </row>
    <row r="10082" spans="1:3" x14ac:dyDescent="0.25">
      <c r="A10082">
        <v>321</v>
      </c>
      <c r="B10082" t="s">
        <v>47</v>
      </c>
      <c r="C10082">
        <f>(Calculator!$C321-55)/10</f>
      </c>
    </row>
    <row r="10083" spans="1:3" x14ac:dyDescent="0.25">
      <c r="A10083">
        <v>321</v>
      </c>
      <c r="B10083" t="s">
        <v>48</v>
      </c>
      <c r="C10083">
        <f>((Calculator!$C321-55)/10)^2</f>
      </c>
    </row>
    <row r="10084" spans="1:3" x14ac:dyDescent="0.25">
      <c r="A10084">
        <v>321</v>
      </c>
      <c r="B10084" t="s">
        <v>49</v>
      </c>
      <c r="C10084">
        <f>((Calculator!$D321-Calculator!$E321)*0.02586)-3.5</f>
      </c>
    </row>
    <row r="10085" spans="1:3" x14ac:dyDescent="0.25">
      <c r="A10085">
        <v>321</v>
      </c>
      <c r="B10085" t="s">
        <v>50</v>
      </c>
      <c r="C10085">
        <f>((Calculator!$E321*0.02586)-1.3)/0.3</f>
      </c>
    </row>
    <row r="10086" spans="1:3" x14ac:dyDescent="0.25">
      <c r="A10086">
        <v>321</v>
      </c>
      <c r="B10086" t="s">
        <v>51</v>
      </c>
      <c r="C10086">
        <f>(MIN(Calculator!$F321,110)-110)/20</f>
      </c>
    </row>
    <row r="10087" spans="1:3" x14ac:dyDescent="0.25">
      <c r="A10087">
        <v>321</v>
      </c>
      <c r="B10087" t="s">
        <v>52</v>
      </c>
      <c r="C10087">
        <f>(MAX(Calculator!$F321,110)-130)/20</f>
      </c>
    </row>
    <row r="10088" spans="1:3" x14ac:dyDescent="0.25">
      <c r="A10088">
        <v>321</v>
      </c>
      <c r="B10088" t="s">
        <v>17</v>
      </c>
      <c r="C10088">
        <f>IF(Calculator!$G321="Yes",1,0)</f>
      </c>
    </row>
    <row r="10089" spans="1:3" x14ac:dyDescent="0.25">
      <c r="A10089">
        <v>321</v>
      </c>
      <c r="B10089" t="s">
        <v>53</v>
      </c>
      <c r="C10089">
        <f>IF(Calculator!$H321="Yes",1,0)</f>
      </c>
    </row>
    <row r="10090" spans="1:3" x14ac:dyDescent="0.25">
      <c r="A10090">
        <v>321</v>
      </c>
      <c r="B10090" t="s">
        <v>54</v>
      </c>
      <c r="C10090">
        <f>(MIN(Calculator!$I321,30)-25)/5</f>
      </c>
    </row>
    <row r="10091" spans="1:3" x14ac:dyDescent="0.25">
      <c r="A10091">
        <v>321</v>
      </c>
      <c r="B10091" t="s">
        <v>55</v>
      </c>
      <c r="C10091">
        <f>(MAX(Calculator!$I321,30)-30)/5</f>
      </c>
    </row>
    <row r="10092" spans="1:3" x14ac:dyDescent="0.25">
      <c r="A10092">
        <v>321</v>
      </c>
      <c r="B10092" t="s">
        <v>56</v>
      </c>
      <c r="C10092">
        <f>(MIN(Calculator!$J321,60)-60)/-15</f>
      </c>
    </row>
    <row r="10093" spans="1:3" x14ac:dyDescent="0.25">
      <c r="A10093">
        <v>321</v>
      </c>
      <c r="B10093" t="s">
        <v>57</v>
      </c>
      <c r="C10093">
        <f>(MAX(Calculator!$J321,60)-90)/-15</f>
      </c>
    </row>
    <row r="10094" spans="1:3" x14ac:dyDescent="0.25">
      <c r="A10094">
        <v>321</v>
      </c>
      <c r="B10094" t="s">
        <v>58</v>
      </c>
      <c r="C10094">
        <f>IF(Calculator!$K321="Yes",1,0)</f>
      </c>
    </row>
    <row r="10095" spans="1:3" x14ac:dyDescent="0.25">
      <c r="A10095">
        <v>321</v>
      </c>
      <c r="B10095" t="s">
        <v>59</v>
      </c>
      <c r="C10095">
        <f>IF(Calculator!$L321="Yes",1,0)</f>
      </c>
    </row>
    <row r="10096" spans="1:3" x14ac:dyDescent="0.25">
      <c r="A10096">
        <v>321</v>
      </c>
      <c r="B10096" t="s">
        <v>60</v>
      </c>
      <c r="C10096">
        <f>((MAX(Calculator!$F321,110)-130)/20)*IF(Calculator!$K321="Yes",1,0)</f>
      </c>
    </row>
    <row r="10097" spans="1:3" x14ac:dyDescent="0.25">
      <c r="A10097">
        <v>321</v>
      </c>
      <c r="B10097" t="s">
        <v>61</v>
      </c>
      <c r="C10097">
        <f>((((Calculator!$D321-Calculator!$E321)*0.02586)-3.5))*IF(Calculator!$L321="Yes",1,0)</f>
      </c>
    </row>
    <row r="10098" spans="1:3" x14ac:dyDescent="0.25">
      <c r="A10098">
        <v>321</v>
      </c>
      <c r="B10098" t="s">
        <v>62</v>
      </c>
      <c r="C10098">
        <f>(((Calculator!$C321-55)/10)*(((((Calculator!$D321-Calculator!$E321)*0.02586)-3.5))))</f>
      </c>
    </row>
    <row r="10099" spans="1:3" x14ac:dyDescent="0.25">
      <c r="A10099">
        <v>321</v>
      </c>
      <c r="B10099" t="s">
        <v>63</v>
      </c>
      <c r="C10099">
        <f>(((Calculator!$C321-55)/10)*(((Calculator!$E321*0.02586)-1.3)/0.3))</f>
      </c>
    </row>
    <row r="10100" spans="1:3" x14ac:dyDescent="0.25">
      <c r="A10100">
        <v>321</v>
      </c>
      <c r="B10100" t="s">
        <v>64</v>
      </c>
      <c r="C10100">
        <f>(((Calculator!$C321-55)/10)*((MAX(Calculator!$F321,110)-130)/20))</f>
      </c>
    </row>
    <row r="10101" spans="1:3" x14ac:dyDescent="0.25">
      <c r="A10101">
        <v>321</v>
      </c>
      <c r="B10101" t="s">
        <v>65</v>
      </c>
      <c r="C10101">
        <f>(((Calculator!$C321-55)/10)*IF(Calculator!$G321="Yes",1,0))</f>
      </c>
    </row>
    <row r="10102" spans="1:3" x14ac:dyDescent="0.25">
      <c r="A10102">
        <v>321</v>
      </c>
      <c r="B10102" t="s">
        <v>66</v>
      </c>
      <c r="C10102">
        <f>(((Calculator!$C321-55)/10)*IF(Calculator!$H321="Yes",1,0))</f>
      </c>
    </row>
    <row r="10103" spans="1:3" x14ac:dyDescent="0.25">
      <c r="A10103">
        <v>321</v>
      </c>
      <c r="B10103" t="s">
        <v>67</v>
      </c>
      <c r="C10103">
        <f>(((Calculator!$C321-55)/10)*((MAX(Calculator!$I321,30)-30)/5))</f>
      </c>
    </row>
    <row r="10104" spans="1:3" x14ac:dyDescent="0.25">
      <c r="A10104">
        <v>321</v>
      </c>
      <c r="B10104" t="s">
        <v>68</v>
      </c>
      <c r="C10104">
        <f>(((Calculator!$C321-55)/10)*((MIN(Calculator!$J321,60)-60)/-15))</f>
      </c>
    </row>
    <row r="10105" spans="1:3" x14ac:dyDescent="0.25">
      <c r="A10105">
        <v>321</v>
      </c>
      <c r="B10105" t="s">
        <v>69</v>
      </c>
      <c r="C10105">
        <f>IF(AND(Calculator!$O321&lt;&gt;"",Calculator!$O321&gt;=4,Calculator!$O321&lt;=6),1,0)</f>
      </c>
    </row>
    <row r="10106" spans="1:3" x14ac:dyDescent="0.25">
      <c r="A10106">
        <v>321</v>
      </c>
      <c r="B10106" t="s">
        <v>70</v>
      </c>
      <c r="C10106">
        <f>IF(AND(Calculator!$O321&lt;&gt;"",Calculator!$O321&gt;=7,Calculator!$O321&lt;=10),1,0)</f>
      </c>
    </row>
    <row r="10107" spans="1:3" x14ac:dyDescent="0.25">
      <c r="A10107">
        <v>321</v>
      </c>
      <c r="B10107" t="s">
        <v>71</v>
      </c>
      <c r="C10107">
        <f>IF(Calculator!$O321="",1,0)</f>
      </c>
    </row>
    <row r="10108" spans="1:3" x14ac:dyDescent="0.25">
      <c r="A10108">
        <v>321</v>
      </c>
      <c r="B10108" t="s">
        <v>72</v>
      </c>
      <c r="C10108">
        <f>IF(OR(Calculator!$M321="",Calculator!$M321=0),0,LN(Calculator!$M321))</f>
      </c>
    </row>
    <row r="10109" spans="1:3" x14ac:dyDescent="0.25">
      <c r="A10109">
        <v>321</v>
      </c>
      <c r="B10109" t="s">
        <v>73</v>
      </c>
      <c r="C10109">
        <f>IF(Calculator!$M321="",1,0)</f>
      </c>
    </row>
    <row r="10110" spans="1:3" x14ac:dyDescent="0.25">
      <c r="A10110">
        <v>321</v>
      </c>
      <c r="B10110" t="s">
        <v>74</v>
      </c>
      <c r="C10110">
        <f>IF(Calculator!$N321="",0,(Calculator!$N321-5.3)*IF(Calculator!$G321="Yes",1,0))</f>
      </c>
    </row>
    <row r="10111" spans="1:3" x14ac:dyDescent="0.25">
      <c r="A10111">
        <v>321</v>
      </c>
      <c r="B10111" t="s">
        <v>75</v>
      </c>
      <c r="C10111">
        <f>IF(Calculator!$N321="",0,(Calculator!$N321-5.3)*(1-IF(Calculator!$G321="Yes",1,0)))</f>
      </c>
    </row>
    <row r="10112" spans="1:3" x14ac:dyDescent="0.25">
      <c r="A10112">
        <v>321</v>
      </c>
      <c r="B10112" t="s">
        <v>76</v>
      </c>
      <c r="C10112">
        <f>IF(Calculator!$N321="",1,0)</f>
      </c>
    </row>
    <row r="10113" spans="1:3" x14ac:dyDescent="0.25">
      <c r="A10113">
        <v>321</v>
      </c>
      <c r="B10113" t="s">
        <v>77</v>
      </c>
      <c r="C10113">
        <f>1</f>
      </c>
    </row>
    <row r="10114" spans="1:3" x14ac:dyDescent="0.25">
      <c r="A10114">
        <v>322</v>
      </c>
      <c r="B10114" t="s">
        <v>47</v>
      </c>
      <c r="C10114">
        <f>(Calculator!$C322-55)/10</f>
      </c>
    </row>
    <row r="10115" spans="1:3" x14ac:dyDescent="0.25">
      <c r="A10115">
        <v>322</v>
      </c>
      <c r="B10115" t="s">
        <v>48</v>
      </c>
      <c r="C10115">
        <f>((Calculator!$C322-55)/10)^2</f>
      </c>
    </row>
    <row r="10116" spans="1:3" x14ac:dyDescent="0.25">
      <c r="A10116">
        <v>322</v>
      </c>
      <c r="B10116" t="s">
        <v>49</v>
      </c>
      <c r="C10116">
        <f>((Calculator!$D322-Calculator!$E322)*0.02586)-3.5</f>
      </c>
    </row>
    <row r="10117" spans="1:3" x14ac:dyDescent="0.25">
      <c r="A10117">
        <v>322</v>
      </c>
      <c r="B10117" t="s">
        <v>50</v>
      </c>
      <c r="C10117">
        <f>((Calculator!$E322*0.02586)-1.3)/0.3</f>
      </c>
    </row>
    <row r="10118" spans="1:3" x14ac:dyDescent="0.25">
      <c r="A10118">
        <v>322</v>
      </c>
      <c r="B10118" t="s">
        <v>51</v>
      </c>
      <c r="C10118">
        <f>(MIN(Calculator!$F322,110)-110)/20</f>
      </c>
    </row>
    <row r="10119" spans="1:3" x14ac:dyDescent="0.25">
      <c r="A10119">
        <v>322</v>
      </c>
      <c r="B10119" t="s">
        <v>52</v>
      </c>
      <c r="C10119">
        <f>(MAX(Calculator!$F322,110)-130)/20</f>
      </c>
    </row>
    <row r="10120" spans="1:3" x14ac:dyDescent="0.25">
      <c r="A10120">
        <v>322</v>
      </c>
      <c r="B10120" t="s">
        <v>17</v>
      </c>
      <c r="C10120">
        <f>IF(Calculator!$G322="Yes",1,0)</f>
      </c>
    </row>
    <row r="10121" spans="1:3" x14ac:dyDescent="0.25">
      <c r="A10121">
        <v>322</v>
      </c>
      <c r="B10121" t="s">
        <v>53</v>
      </c>
      <c r="C10121">
        <f>IF(Calculator!$H322="Yes",1,0)</f>
      </c>
    </row>
    <row r="10122" spans="1:3" x14ac:dyDescent="0.25">
      <c r="A10122">
        <v>322</v>
      </c>
      <c r="B10122" t="s">
        <v>54</v>
      </c>
      <c r="C10122">
        <f>(MIN(Calculator!$I322,30)-25)/5</f>
      </c>
    </row>
    <row r="10123" spans="1:3" x14ac:dyDescent="0.25">
      <c r="A10123">
        <v>322</v>
      </c>
      <c r="B10123" t="s">
        <v>55</v>
      </c>
      <c r="C10123">
        <f>(MAX(Calculator!$I322,30)-30)/5</f>
      </c>
    </row>
    <row r="10124" spans="1:3" x14ac:dyDescent="0.25">
      <c r="A10124">
        <v>322</v>
      </c>
      <c r="B10124" t="s">
        <v>56</v>
      </c>
      <c r="C10124">
        <f>(MIN(Calculator!$J322,60)-60)/-15</f>
      </c>
    </row>
    <row r="10125" spans="1:3" x14ac:dyDescent="0.25">
      <c r="A10125">
        <v>322</v>
      </c>
      <c r="B10125" t="s">
        <v>57</v>
      </c>
      <c r="C10125">
        <f>(MAX(Calculator!$J322,60)-90)/-15</f>
      </c>
    </row>
    <row r="10126" spans="1:3" x14ac:dyDescent="0.25">
      <c r="A10126">
        <v>322</v>
      </c>
      <c r="B10126" t="s">
        <v>58</v>
      </c>
      <c r="C10126">
        <f>IF(Calculator!$K322="Yes",1,0)</f>
      </c>
    </row>
    <row r="10127" spans="1:3" x14ac:dyDescent="0.25">
      <c r="A10127">
        <v>322</v>
      </c>
      <c r="B10127" t="s">
        <v>59</v>
      </c>
      <c r="C10127">
        <f>IF(Calculator!$L322="Yes",1,0)</f>
      </c>
    </row>
    <row r="10128" spans="1:3" x14ac:dyDescent="0.25">
      <c r="A10128">
        <v>322</v>
      </c>
      <c r="B10128" t="s">
        <v>60</v>
      </c>
      <c r="C10128">
        <f>((MAX(Calculator!$F322,110)-130)/20)*IF(Calculator!$K322="Yes",1,0)</f>
      </c>
    </row>
    <row r="10129" spans="1:3" x14ac:dyDescent="0.25">
      <c r="A10129">
        <v>322</v>
      </c>
      <c r="B10129" t="s">
        <v>61</v>
      </c>
      <c r="C10129">
        <f>((((Calculator!$D322-Calculator!$E322)*0.02586)-3.5))*IF(Calculator!$L322="Yes",1,0)</f>
      </c>
    </row>
    <row r="10130" spans="1:3" x14ac:dyDescent="0.25">
      <c r="A10130">
        <v>322</v>
      </c>
      <c r="B10130" t="s">
        <v>62</v>
      </c>
      <c r="C10130">
        <f>(((Calculator!$C322-55)/10)*(((((Calculator!$D322-Calculator!$E322)*0.02586)-3.5))))</f>
      </c>
    </row>
    <row r="10131" spans="1:3" x14ac:dyDescent="0.25">
      <c r="A10131">
        <v>322</v>
      </c>
      <c r="B10131" t="s">
        <v>63</v>
      </c>
      <c r="C10131">
        <f>(((Calculator!$C322-55)/10)*(((Calculator!$E322*0.02586)-1.3)/0.3))</f>
      </c>
    </row>
    <row r="10132" spans="1:3" x14ac:dyDescent="0.25">
      <c r="A10132">
        <v>322</v>
      </c>
      <c r="B10132" t="s">
        <v>64</v>
      </c>
      <c r="C10132">
        <f>(((Calculator!$C322-55)/10)*((MAX(Calculator!$F322,110)-130)/20))</f>
      </c>
    </row>
    <row r="10133" spans="1:3" x14ac:dyDescent="0.25">
      <c r="A10133">
        <v>322</v>
      </c>
      <c r="B10133" t="s">
        <v>65</v>
      </c>
      <c r="C10133">
        <f>(((Calculator!$C322-55)/10)*IF(Calculator!$G322="Yes",1,0))</f>
      </c>
    </row>
    <row r="10134" spans="1:3" x14ac:dyDescent="0.25">
      <c r="A10134">
        <v>322</v>
      </c>
      <c r="B10134" t="s">
        <v>66</v>
      </c>
      <c r="C10134">
        <f>(((Calculator!$C322-55)/10)*IF(Calculator!$H322="Yes",1,0))</f>
      </c>
    </row>
    <row r="10135" spans="1:3" x14ac:dyDescent="0.25">
      <c r="A10135">
        <v>322</v>
      </c>
      <c r="B10135" t="s">
        <v>67</v>
      </c>
      <c r="C10135">
        <f>(((Calculator!$C322-55)/10)*((MAX(Calculator!$I322,30)-30)/5))</f>
      </c>
    </row>
    <row r="10136" spans="1:3" x14ac:dyDescent="0.25">
      <c r="A10136">
        <v>322</v>
      </c>
      <c r="B10136" t="s">
        <v>68</v>
      </c>
      <c r="C10136">
        <f>(((Calculator!$C322-55)/10)*((MIN(Calculator!$J322,60)-60)/-15))</f>
      </c>
    </row>
    <row r="10137" spans="1:3" x14ac:dyDescent="0.25">
      <c r="A10137">
        <v>322</v>
      </c>
      <c r="B10137" t="s">
        <v>69</v>
      </c>
      <c r="C10137">
        <f>IF(AND(Calculator!$O322&lt;&gt;"",Calculator!$O322&gt;=4,Calculator!$O322&lt;=6),1,0)</f>
      </c>
    </row>
    <row r="10138" spans="1:3" x14ac:dyDescent="0.25">
      <c r="A10138">
        <v>322</v>
      </c>
      <c r="B10138" t="s">
        <v>70</v>
      </c>
      <c r="C10138">
        <f>IF(AND(Calculator!$O322&lt;&gt;"",Calculator!$O322&gt;=7,Calculator!$O322&lt;=10),1,0)</f>
      </c>
    </row>
    <row r="10139" spans="1:3" x14ac:dyDescent="0.25">
      <c r="A10139">
        <v>322</v>
      </c>
      <c r="B10139" t="s">
        <v>71</v>
      </c>
      <c r="C10139">
        <f>IF(Calculator!$O322="",1,0)</f>
      </c>
    </row>
    <row r="10140" spans="1:3" x14ac:dyDescent="0.25">
      <c r="A10140">
        <v>322</v>
      </c>
      <c r="B10140" t="s">
        <v>72</v>
      </c>
      <c r="C10140">
        <f>IF(OR(Calculator!$M322="",Calculator!$M322=0),0,LN(Calculator!$M322))</f>
      </c>
    </row>
    <row r="10141" spans="1:3" x14ac:dyDescent="0.25">
      <c r="A10141">
        <v>322</v>
      </c>
      <c r="B10141" t="s">
        <v>73</v>
      </c>
      <c r="C10141">
        <f>IF(Calculator!$M322="",1,0)</f>
      </c>
    </row>
    <row r="10142" spans="1:3" x14ac:dyDescent="0.25">
      <c r="A10142">
        <v>322</v>
      </c>
      <c r="B10142" t="s">
        <v>74</v>
      </c>
      <c r="C10142">
        <f>IF(Calculator!$N322="",0,(Calculator!$N322-5.3)*IF(Calculator!$G322="Yes",1,0))</f>
      </c>
    </row>
    <row r="10143" spans="1:3" x14ac:dyDescent="0.25">
      <c r="A10143">
        <v>322</v>
      </c>
      <c r="B10143" t="s">
        <v>75</v>
      </c>
      <c r="C10143">
        <f>IF(Calculator!$N322="",0,(Calculator!$N322-5.3)*(1-IF(Calculator!$G322="Yes",1,0)))</f>
      </c>
    </row>
    <row r="10144" spans="1:3" x14ac:dyDescent="0.25">
      <c r="A10144">
        <v>322</v>
      </c>
      <c r="B10144" t="s">
        <v>76</v>
      </c>
      <c r="C10144">
        <f>IF(Calculator!$N322="",1,0)</f>
      </c>
    </row>
    <row r="10145" spans="1:3" x14ac:dyDescent="0.25">
      <c r="A10145">
        <v>322</v>
      </c>
      <c r="B10145" t="s">
        <v>77</v>
      </c>
      <c r="C10145">
        <f>1</f>
      </c>
    </row>
    <row r="10146" spans="1:3" x14ac:dyDescent="0.25">
      <c r="A10146">
        <v>323</v>
      </c>
      <c r="B10146" t="s">
        <v>47</v>
      </c>
      <c r="C10146">
        <f>(Calculator!$C323-55)/10</f>
      </c>
    </row>
    <row r="10147" spans="1:3" x14ac:dyDescent="0.25">
      <c r="A10147">
        <v>323</v>
      </c>
      <c r="B10147" t="s">
        <v>48</v>
      </c>
      <c r="C10147">
        <f>((Calculator!$C323-55)/10)^2</f>
      </c>
    </row>
    <row r="10148" spans="1:3" x14ac:dyDescent="0.25">
      <c r="A10148">
        <v>323</v>
      </c>
      <c r="B10148" t="s">
        <v>49</v>
      </c>
      <c r="C10148">
        <f>((Calculator!$D323-Calculator!$E323)*0.02586)-3.5</f>
      </c>
    </row>
    <row r="10149" spans="1:3" x14ac:dyDescent="0.25">
      <c r="A10149">
        <v>323</v>
      </c>
      <c r="B10149" t="s">
        <v>50</v>
      </c>
      <c r="C10149">
        <f>((Calculator!$E323*0.02586)-1.3)/0.3</f>
      </c>
    </row>
    <row r="10150" spans="1:3" x14ac:dyDescent="0.25">
      <c r="A10150">
        <v>323</v>
      </c>
      <c r="B10150" t="s">
        <v>51</v>
      </c>
      <c r="C10150">
        <f>(MIN(Calculator!$F323,110)-110)/20</f>
      </c>
    </row>
    <row r="10151" spans="1:3" x14ac:dyDescent="0.25">
      <c r="A10151">
        <v>323</v>
      </c>
      <c r="B10151" t="s">
        <v>52</v>
      </c>
      <c r="C10151">
        <f>(MAX(Calculator!$F323,110)-130)/20</f>
      </c>
    </row>
    <row r="10152" spans="1:3" x14ac:dyDescent="0.25">
      <c r="A10152">
        <v>323</v>
      </c>
      <c r="B10152" t="s">
        <v>17</v>
      </c>
      <c r="C10152">
        <f>IF(Calculator!$G323="Yes",1,0)</f>
      </c>
    </row>
    <row r="10153" spans="1:3" x14ac:dyDescent="0.25">
      <c r="A10153">
        <v>323</v>
      </c>
      <c r="B10153" t="s">
        <v>53</v>
      </c>
      <c r="C10153">
        <f>IF(Calculator!$H323="Yes",1,0)</f>
      </c>
    </row>
    <row r="10154" spans="1:3" x14ac:dyDescent="0.25">
      <c r="A10154">
        <v>323</v>
      </c>
      <c r="B10154" t="s">
        <v>54</v>
      </c>
      <c r="C10154">
        <f>(MIN(Calculator!$I323,30)-25)/5</f>
      </c>
    </row>
    <row r="10155" spans="1:3" x14ac:dyDescent="0.25">
      <c r="A10155">
        <v>323</v>
      </c>
      <c r="B10155" t="s">
        <v>55</v>
      </c>
      <c r="C10155">
        <f>(MAX(Calculator!$I323,30)-30)/5</f>
      </c>
    </row>
    <row r="10156" spans="1:3" x14ac:dyDescent="0.25">
      <c r="A10156">
        <v>323</v>
      </c>
      <c r="B10156" t="s">
        <v>56</v>
      </c>
      <c r="C10156">
        <f>(MIN(Calculator!$J323,60)-60)/-15</f>
      </c>
    </row>
    <row r="10157" spans="1:3" x14ac:dyDescent="0.25">
      <c r="A10157">
        <v>323</v>
      </c>
      <c r="B10157" t="s">
        <v>57</v>
      </c>
      <c r="C10157">
        <f>(MAX(Calculator!$J323,60)-90)/-15</f>
      </c>
    </row>
    <row r="10158" spans="1:3" x14ac:dyDescent="0.25">
      <c r="A10158">
        <v>323</v>
      </c>
      <c r="B10158" t="s">
        <v>58</v>
      </c>
      <c r="C10158">
        <f>IF(Calculator!$K323="Yes",1,0)</f>
      </c>
    </row>
    <row r="10159" spans="1:3" x14ac:dyDescent="0.25">
      <c r="A10159">
        <v>323</v>
      </c>
      <c r="B10159" t="s">
        <v>59</v>
      </c>
      <c r="C10159">
        <f>IF(Calculator!$L323="Yes",1,0)</f>
      </c>
    </row>
    <row r="10160" spans="1:3" x14ac:dyDescent="0.25">
      <c r="A10160">
        <v>323</v>
      </c>
      <c r="B10160" t="s">
        <v>60</v>
      </c>
      <c r="C10160">
        <f>((MAX(Calculator!$F323,110)-130)/20)*IF(Calculator!$K323="Yes",1,0)</f>
      </c>
    </row>
    <row r="10161" spans="1:3" x14ac:dyDescent="0.25">
      <c r="A10161">
        <v>323</v>
      </c>
      <c r="B10161" t="s">
        <v>61</v>
      </c>
      <c r="C10161">
        <f>((((Calculator!$D323-Calculator!$E323)*0.02586)-3.5))*IF(Calculator!$L323="Yes",1,0)</f>
      </c>
    </row>
    <row r="10162" spans="1:3" x14ac:dyDescent="0.25">
      <c r="A10162">
        <v>323</v>
      </c>
      <c r="B10162" t="s">
        <v>62</v>
      </c>
      <c r="C10162">
        <f>(((Calculator!$C323-55)/10)*(((((Calculator!$D323-Calculator!$E323)*0.02586)-3.5))))</f>
      </c>
    </row>
    <row r="10163" spans="1:3" x14ac:dyDescent="0.25">
      <c r="A10163">
        <v>323</v>
      </c>
      <c r="B10163" t="s">
        <v>63</v>
      </c>
      <c r="C10163">
        <f>(((Calculator!$C323-55)/10)*(((Calculator!$E323*0.02586)-1.3)/0.3))</f>
      </c>
    </row>
    <row r="10164" spans="1:3" x14ac:dyDescent="0.25">
      <c r="A10164">
        <v>323</v>
      </c>
      <c r="B10164" t="s">
        <v>64</v>
      </c>
      <c r="C10164">
        <f>(((Calculator!$C323-55)/10)*((MAX(Calculator!$F323,110)-130)/20))</f>
      </c>
    </row>
    <row r="10165" spans="1:3" x14ac:dyDescent="0.25">
      <c r="A10165">
        <v>323</v>
      </c>
      <c r="B10165" t="s">
        <v>65</v>
      </c>
      <c r="C10165">
        <f>(((Calculator!$C323-55)/10)*IF(Calculator!$G323="Yes",1,0))</f>
      </c>
    </row>
    <row r="10166" spans="1:3" x14ac:dyDescent="0.25">
      <c r="A10166">
        <v>323</v>
      </c>
      <c r="B10166" t="s">
        <v>66</v>
      </c>
      <c r="C10166">
        <f>(((Calculator!$C323-55)/10)*IF(Calculator!$H323="Yes",1,0))</f>
      </c>
    </row>
    <row r="10167" spans="1:3" x14ac:dyDescent="0.25">
      <c r="A10167">
        <v>323</v>
      </c>
      <c r="B10167" t="s">
        <v>67</v>
      </c>
      <c r="C10167">
        <f>(((Calculator!$C323-55)/10)*((MAX(Calculator!$I323,30)-30)/5))</f>
      </c>
    </row>
    <row r="10168" spans="1:3" x14ac:dyDescent="0.25">
      <c r="A10168">
        <v>323</v>
      </c>
      <c r="B10168" t="s">
        <v>68</v>
      </c>
      <c r="C10168">
        <f>(((Calculator!$C323-55)/10)*((MIN(Calculator!$J323,60)-60)/-15))</f>
      </c>
    </row>
    <row r="10169" spans="1:3" x14ac:dyDescent="0.25">
      <c r="A10169">
        <v>323</v>
      </c>
      <c r="B10169" t="s">
        <v>69</v>
      </c>
      <c r="C10169">
        <f>IF(AND(Calculator!$O323&lt;&gt;"",Calculator!$O323&gt;=4,Calculator!$O323&lt;=6),1,0)</f>
      </c>
    </row>
    <row r="10170" spans="1:3" x14ac:dyDescent="0.25">
      <c r="A10170">
        <v>323</v>
      </c>
      <c r="B10170" t="s">
        <v>70</v>
      </c>
      <c r="C10170">
        <f>IF(AND(Calculator!$O323&lt;&gt;"",Calculator!$O323&gt;=7,Calculator!$O323&lt;=10),1,0)</f>
      </c>
    </row>
    <row r="10171" spans="1:3" x14ac:dyDescent="0.25">
      <c r="A10171">
        <v>323</v>
      </c>
      <c r="B10171" t="s">
        <v>71</v>
      </c>
      <c r="C10171">
        <f>IF(Calculator!$O323="",1,0)</f>
      </c>
    </row>
    <row r="10172" spans="1:3" x14ac:dyDescent="0.25">
      <c r="A10172">
        <v>323</v>
      </c>
      <c r="B10172" t="s">
        <v>72</v>
      </c>
      <c r="C10172">
        <f>IF(OR(Calculator!$M323="",Calculator!$M323=0),0,LN(Calculator!$M323))</f>
      </c>
    </row>
    <row r="10173" spans="1:3" x14ac:dyDescent="0.25">
      <c r="A10173">
        <v>323</v>
      </c>
      <c r="B10173" t="s">
        <v>73</v>
      </c>
      <c r="C10173">
        <f>IF(Calculator!$M323="",1,0)</f>
      </c>
    </row>
    <row r="10174" spans="1:3" x14ac:dyDescent="0.25">
      <c r="A10174">
        <v>323</v>
      </c>
      <c r="B10174" t="s">
        <v>74</v>
      </c>
      <c r="C10174">
        <f>IF(Calculator!$N323="",0,(Calculator!$N323-5.3)*IF(Calculator!$G323="Yes",1,0))</f>
      </c>
    </row>
    <row r="10175" spans="1:3" x14ac:dyDescent="0.25">
      <c r="A10175">
        <v>323</v>
      </c>
      <c r="B10175" t="s">
        <v>75</v>
      </c>
      <c r="C10175">
        <f>IF(Calculator!$N323="",0,(Calculator!$N323-5.3)*(1-IF(Calculator!$G323="Yes",1,0)))</f>
      </c>
    </row>
    <row r="10176" spans="1:3" x14ac:dyDescent="0.25">
      <c r="A10176">
        <v>323</v>
      </c>
      <c r="B10176" t="s">
        <v>76</v>
      </c>
      <c r="C10176">
        <f>IF(Calculator!$N323="",1,0)</f>
      </c>
    </row>
    <row r="10177" spans="1:3" x14ac:dyDescent="0.25">
      <c r="A10177">
        <v>323</v>
      </c>
      <c r="B10177" t="s">
        <v>77</v>
      </c>
      <c r="C10177">
        <f>1</f>
      </c>
    </row>
    <row r="10178" spans="1:3" x14ac:dyDescent="0.25">
      <c r="A10178">
        <v>324</v>
      </c>
      <c r="B10178" t="s">
        <v>47</v>
      </c>
      <c r="C10178">
        <f>(Calculator!$C324-55)/10</f>
      </c>
    </row>
    <row r="10179" spans="1:3" x14ac:dyDescent="0.25">
      <c r="A10179">
        <v>324</v>
      </c>
      <c r="B10179" t="s">
        <v>48</v>
      </c>
      <c r="C10179">
        <f>((Calculator!$C324-55)/10)^2</f>
      </c>
    </row>
    <row r="10180" spans="1:3" x14ac:dyDescent="0.25">
      <c r="A10180">
        <v>324</v>
      </c>
      <c r="B10180" t="s">
        <v>49</v>
      </c>
      <c r="C10180">
        <f>((Calculator!$D324-Calculator!$E324)*0.02586)-3.5</f>
      </c>
    </row>
    <row r="10181" spans="1:3" x14ac:dyDescent="0.25">
      <c r="A10181">
        <v>324</v>
      </c>
      <c r="B10181" t="s">
        <v>50</v>
      </c>
      <c r="C10181">
        <f>((Calculator!$E324*0.02586)-1.3)/0.3</f>
      </c>
    </row>
    <row r="10182" spans="1:3" x14ac:dyDescent="0.25">
      <c r="A10182">
        <v>324</v>
      </c>
      <c r="B10182" t="s">
        <v>51</v>
      </c>
      <c r="C10182">
        <f>(MIN(Calculator!$F324,110)-110)/20</f>
      </c>
    </row>
    <row r="10183" spans="1:3" x14ac:dyDescent="0.25">
      <c r="A10183">
        <v>324</v>
      </c>
      <c r="B10183" t="s">
        <v>52</v>
      </c>
      <c r="C10183">
        <f>(MAX(Calculator!$F324,110)-130)/20</f>
      </c>
    </row>
    <row r="10184" spans="1:3" x14ac:dyDescent="0.25">
      <c r="A10184">
        <v>324</v>
      </c>
      <c r="B10184" t="s">
        <v>17</v>
      </c>
      <c r="C10184">
        <f>IF(Calculator!$G324="Yes",1,0)</f>
      </c>
    </row>
    <row r="10185" spans="1:3" x14ac:dyDescent="0.25">
      <c r="A10185">
        <v>324</v>
      </c>
      <c r="B10185" t="s">
        <v>53</v>
      </c>
      <c r="C10185">
        <f>IF(Calculator!$H324="Yes",1,0)</f>
      </c>
    </row>
    <row r="10186" spans="1:3" x14ac:dyDescent="0.25">
      <c r="A10186">
        <v>324</v>
      </c>
      <c r="B10186" t="s">
        <v>54</v>
      </c>
      <c r="C10186">
        <f>(MIN(Calculator!$I324,30)-25)/5</f>
      </c>
    </row>
    <row r="10187" spans="1:3" x14ac:dyDescent="0.25">
      <c r="A10187">
        <v>324</v>
      </c>
      <c r="B10187" t="s">
        <v>55</v>
      </c>
      <c r="C10187">
        <f>(MAX(Calculator!$I324,30)-30)/5</f>
      </c>
    </row>
    <row r="10188" spans="1:3" x14ac:dyDescent="0.25">
      <c r="A10188">
        <v>324</v>
      </c>
      <c r="B10188" t="s">
        <v>56</v>
      </c>
      <c r="C10188">
        <f>(MIN(Calculator!$J324,60)-60)/-15</f>
      </c>
    </row>
    <row r="10189" spans="1:3" x14ac:dyDescent="0.25">
      <c r="A10189">
        <v>324</v>
      </c>
      <c r="B10189" t="s">
        <v>57</v>
      </c>
      <c r="C10189">
        <f>(MAX(Calculator!$J324,60)-90)/-15</f>
      </c>
    </row>
    <row r="10190" spans="1:3" x14ac:dyDescent="0.25">
      <c r="A10190">
        <v>324</v>
      </c>
      <c r="B10190" t="s">
        <v>58</v>
      </c>
      <c r="C10190">
        <f>IF(Calculator!$K324="Yes",1,0)</f>
      </c>
    </row>
    <row r="10191" spans="1:3" x14ac:dyDescent="0.25">
      <c r="A10191">
        <v>324</v>
      </c>
      <c r="B10191" t="s">
        <v>59</v>
      </c>
      <c r="C10191">
        <f>IF(Calculator!$L324="Yes",1,0)</f>
      </c>
    </row>
    <row r="10192" spans="1:3" x14ac:dyDescent="0.25">
      <c r="A10192">
        <v>324</v>
      </c>
      <c r="B10192" t="s">
        <v>60</v>
      </c>
      <c r="C10192">
        <f>((MAX(Calculator!$F324,110)-130)/20)*IF(Calculator!$K324="Yes",1,0)</f>
      </c>
    </row>
    <row r="10193" spans="1:3" x14ac:dyDescent="0.25">
      <c r="A10193">
        <v>324</v>
      </c>
      <c r="B10193" t="s">
        <v>61</v>
      </c>
      <c r="C10193">
        <f>((((Calculator!$D324-Calculator!$E324)*0.02586)-3.5))*IF(Calculator!$L324="Yes",1,0)</f>
      </c>
    </row>
    <row r="10194" spans="1:3" x14ac:dyDescent="0.25">
      <c r="A10194">
        <v>324</v>
      </c>
      <c r="B10194" t="s">
        <v>62</v>
      </c>
      <c r="C10194">
        <f>(((Calculator!$C324-55)/10)*(((((Calculator!$D324-Calculator!$E324)*0.02586)-3.5))))</f>
      </c>
    </row>
    <row r="10195" spans="1:3" x14ac:dyDescent="0.25">
      <c r="A10195">
        <v>324</v>
      </c>
      <c r="B10195" t="s">
        <v>63</v>
      </c>
      <c r="C10195">
        <f>(((Calculator!$C324-55)/10)*(((Calculator!$E324*0.02586)-1.3)/0.3))</f>
      </c>
    </row>
    <row r="10196" spans="1:3" x14ac:dyDescent="0.25">
      <c r="A10196">
        <v>324</v>
      </c>
      <c r="B10196" t="s">
        <v>64</v>
      </c>
      <c r="C10196">
        <f>(((Calculator!$C324-55)/10)*((MAX(Calculator!$F324,110)-130)/20))</f>
      </c>
    </row>
    <row r="10197" spans="1:3" x14ac:dyDescent="0.25">
      <c r="A10197">
        <v>324</v>
      </c>
      <c r="B10197" t="s">
        <v>65</v>
      </c>
      <c r="C10197">
        <f>(((Calculator!$C324-55)/10)*IF(Calculator!$G324="Yes",1,0))</f>
      </c>
    </row>
    <row r="10198" spans="1:3" x14ac:dyDescent="0.25">
      <c r="A10198">
        <v>324</v>
      </c>
      <c r="B10198" t="s">
        <v>66</v>
      </c>
      <c r="C10198">
        <f>(((Calculator!$C324-55)/10)*IF(Calculator!$H324="Yes",1,0))</f>
      </c>
    </row>
    <row r="10199" spans="1:3" x14ac:dyDescent="0.25">
      <c r="A10199">
        <v>324</v>
      </c>
      <c r="B10199" t="s">
        <v>67</v>
      </c>
      <c r="C10199">
        <f>(((Calculator!$C324-55)/10)*((MAX(Calculator!$I324,30)-30)/5))</f>
      </c>
    </row>
    <row r="10200" spans="1:3" x14ac:dyDescent="0.25">
      <c r="A10200">
        <v>324</v>
      </c>
      <c r="B10200" t="s">
        <v>68</v>
      </c>
      <c r="C10200">
        <f>(((Calculator!$C324-55)/10)*((MIN(Calculator!$J324,60)-60)/-15))</f>
      </c>
    </row>
    <row r="10201" spans="1:3" x14ac:dyDescent="0.25">
      <c r="A10201">
        <v>324</v>
      </c>
      <c r="B10201" t="s">
        <v>69</v>
      </c>
      <c r="C10201">
        <f>IF(AND(Calculator!$O324&lt;&gt;"",Calculator!$O324&gt;=4,Calculator!$O324&lt;=6),1,0)</f>
      </c>
    </row>
    <row r="10202" spans="1:3" x14ac:dyDescent="0.25">
      <c r="A10202">
        <v>324</v>
      </c>
      <c r="B10202" t="s">
        <v>70</v>
      </c>
      <c r="C10202">
        <f>IF(AND(Calculator!$O324&lt;&gt;"",Calculator!$O324&gt;=7,Calculator!$O324&lt;=10),1,0)</f>
      </c>
    </row>
    <row r="10203" spans="1:3" x14ac:dyDescent="0.25">
      <c r="A10203">
        <v>324</v>
      </c>
      <c r="B10203" t="s">
        <v>71</v>
      </c>
      <c r="C10203">
        <f>IF(Calculator!$O324="",1,0)</f>
      </c>
    </row>
    <row r="10204" spans="1:3" x14ac:dyDescent="0.25">
      <c r="A10204">
        <v>324</v>
      </c>
      <c r="B10204" t="s">
        <v>72</v>
      </c>
      <c r="C10204">
        <f>IF(OR(Calculator!$M324="",Calculator!$M324=0),0,LN(Calculator!$M324))</f>
      </c>
    </row>
    <row r="10205" spans="1:3" x14ac:dyDescent="0.25">
      <c r="A10205">
        <v>324</v>
      </c>
      <c r="B10205" t="s">
        <v>73</v>
      </c>
      <c r="C10205">
        <f>IF(Calculator!$M324="",1,0)</f>
      </c>
    </row>
    <row r="10206" spans="1:3" x14ac:dyDescent="0.25">
      <c r="A10206">
        <v>324</v>
      </c>
      <c r="B10206" t="s">
        <v>74</v>
      </c>
      <c r="C10206">
        <f>IF(Calculator!$N324="",0,(Calculator!$N324-5.3)*IF(Calculator!$G324="Yes",1,0))</f>
      </c>
    </row>
    <row r="10207" spans="1:3" x14ac:dyDescent="0.25">
      <c r="A10207">
        <v>324</v>
      </c>
      <c r="B10207" t="s">
        <v>75</v>
      </c>
      <c r="C10207">
        <f>IF(Calculator!$N324="",0,(Calculator!$N324-5.3)*(1-IF(Calculator!$G324="Yes",1,0)))</f>
      </c>
    </row>
    <row r="10208" spans="1:3" x14ac:dyDescent="0.25">
      <c r="A10208">
        <v>324</v>
      </c>
      <c r="B10208" t="s">
        <v>76</v>
      </c>
      <c r="C10208">
        <f>IF(Calculator!$N324="",1,0)</f>
      </c>
    </row>
    <row r="10209" spans="1:3" x14ac:dyDescent="0.25">
      <c r="A10209">
        <v>324</v>
      </c>
      <c r="B10209" t="s">
        <v>77</v>
      </c>
      <c r="C10209">
        <f>1</f>
      </c>
    </row>
    <row r="10210" spans="1:3" x14ac:dyDescent="0.25">
      <c r="A10210">
        <v>325</v>
      </c>
      <c r="B10210" t="s">
        <v>47</v>
      </c>
      <c r="C10210">
        <f>(Calculator!$C325-55)/10</f>
      </c>
    </row>
    <row r="10211" spans="1:3" x14ac:dyDescent="0.25">
      <c r="A10211">
        <v>325</v>
      </c>
      <c r="B10211" t="s">
        <v>48</v>
      </c>
      <c r="C10211">
        <f>((Calculator!$C325-55)/10)^2</f>
      </c>
    </row>
    <row r="10212" spans="1:3" x14ac:dyDescent="0.25">
      <c r="A10212">
        <v>325</v>
      </c>
      <c r="B10212" t="s">
        <v>49</v>
      </c>
      <c r="C10212">
        <f>((Calculator!$D325-Calculator!$E325)*0.02586)-3.5</f>
      </c>
    </row>
    <row r="10213" spans="1:3" x14ac:dyDescent="0.25">
      <c r="A10213">
        <v>325</v>
      </c>
      <c r="B10213" t="s">
        <v>50</v>
      </c>
      <c r="C10213">
        <f>((Calculator!$E325*0.02586)-1.3)/0.3</f>
      </c>
    </row>
    <row r="10214" spans="1:3" x14ac:dyDescent="0.25">
      <c r="A10214">
        <v>325</v>
      </c>
      <c r="B10214" t="s">
        <v>51</v>
      </c>
      <c r="C10214">
        <f>(MIN(Calculator!$F325,110)-110)/20</f>
      </c>
    </row>
    <row r="10215" spans="1:3" x14ac:dyDescent="0.25">
      <c r="A10215">
        <v>325</v>
      </c>
      <c r="B10215" t="s">
        <v>52</v>
      </c>
      <c r="C10215">
        <f>(MAX(Calculator!$F325,110)-130)/20</f>
      </c>
    </row>
    <row r="10216" spans="1:3" x14ac:dyDescent="0.25">
      <c r="A10216">
        <v>325</v>
      </c>
      <c r="B10216" t="s">
        <v>17</v>
      </c>
      <c r="C10216">
        <f>IF(Calculator!$G325="Yes",1,0)</f>
      </c>
    </row>
    <row r="10217" spans="1:3" x14ac:dyDescent="0.25">
      <c r="A10217">
        <v>325</v>
      </c>
      <c r="B10217" t="s">
        <v>53</v>
      </c>
      <c r="C10217">
        <f>IF(Calculator!$H325="Yes",1,0)</f>
      </c>
    </row>
    <row r="10218" spans="1:3" x14ac:dyDescent="0.25">
      <c r="A10218">
        <v>325</v>
      </c>
      <c r="B10218" t="s">
        <v>54</v>
      </c>
      <c r="C10218">
        <f>(MIN(Calculator!$I325,30)-25)/5</f>
      </c>
    </row>
    <row r="10219" spans="1:3" x14ac:dyDescent="0.25">
      <c r="A10219">
        <v>325</v>
      </c>
      <c r="B10219" t="s">
        <v>55</v>
      </c>
      <c r="C10219">
        <f>(MAX(Calculator!$I325,30)-30)/5</f>
      </c>
    </row>
    <row r="10220" spans="1:3" x14ac:dyDescent="0.25">
      <c r="A10220">
        <v>325</v>
      </c>
      <c r="B10220" t="s">
        <v>56</v>
      </c>
      <c r="C10220">
        <f>(MIN(Calculator!$J325,60)-60)/-15</f>
      </c>
    </row>
    <row r="10221" spans="1:3" x14ac:dyDescent="0.25">
      <c r="A10221">
        <v>325</v>
      </c>
      <c r="B10221" t="s">
        <v>57</v>
      </c>
      <c r="C10221">
        <f>(MAX(Calculator!$J325,60)-90)/-15</f>
      </c>
    </row>
    <row r="10222" spans="1:3" x14ac:dyDescent="0.25">
      <c r="A10222">
        <v>325</v>
      </c>
      <c r="B10222" t="s">
        <v>58</v>
      </c>
      <c r="C10222">
        <f>IF(Calculator!$K325="Yes",1,0)</f>
      </c>
    </row>
    <row r="10223" spans="1:3" x14ac:dyDescent="0.25">
      <c r="A10223">
        <v>325</v>
      </c>
      <c r="B10223" t="s">
        <v>59</v>
      </c>
      <c r="C10223">
        <f>IF(Calculator!$L325="Yes",1,0)</f>
      </c>
    </row>
    <row r="10224" spans="1:3" x14ac:dyDescent="0.25">
      <c r="A10224">
        <v>325</v>
      </c>
      <c r="B10224" t="s">
        <v>60</v>
      </c>
      <c r="C10224">
        <f>((MAX(Calculator!$F325,110)-130)/20)*IF(Calculator!$K325="Yes",1,0)</f>
      </c>
    </row>
    <row r="10225" spans="1:3" x14ac:dyDescent="0.25">
      <c r="A10225">
        <v>325</v>
      </c>
      <c r="B10225" t="s">
        <v>61</v>
      </c>
      <c r="C10225">
        <f>((((Calculator!$D325-Calculator!$E325)*0.02586)-3.5))*IF(Calculator!$L325="Yes",1,0)</f>
      </c>
    </row>
    <row r="10226" spans="1:3" x14ac:dyDescent="0.25">
      <c r="A10226">
        <v>325</v>
      </c>
      <c r="B10226" t="s">
        <v>62</v>
      </c>
      <c r="C10226">
        <f>(((Calculator!$C325-55)/10)*(((((Calculator!$D325-Calculator!$E325)*0.02586)-3.5))))</f>
      </c>
    </row>
    <row r="10227" spans="1:3" x14ac:dyDescent="0.25">
      <c r="A10227">
        <v>325</v>
      </c>
      <c r="B10227" t="s">
        <v>63</v>
      </c>
      <c r="C10227">
        <f>(((Calculator!$C325-55)/10)*(((Calculator!$E325*0.02586)-1.3)/0.3))</f>
      </c>
    </row>
    <row r="10228" spans="1:3" x14ac:dyDescent="0.25">
      <c r="A10228">
        <v>325</v>
      </c>
      <c r="B10228" t="s">
        <v>64</v>
      </c>
      <c r="C10228">
        <f>(((Calculator!$C325-55)/10)*((MAX(Calculator!$F325,110)-130)/20))</f>
      </c>
    </row>
    <row r="10229" spans="1:3" x14ac:dyDescent="0.25">
      <c r="A10229">
        <v>325</v>
      </c>
      <c r="B10229" t="s">
        <v>65</v>
      </c>
      <c r="C10229">
        <f>(((Calculator!$C325-55)/10)*IF(Calculator!$G325="Yes",1,0))</f>
      </c>
    </row>
    <row r="10230" spans="1:3" x14ac:dyDescent="0.25">
      <c r="A10230">
        <v>325</v>
      </c>
      <c r="B10230" t="s">
        <v>66</v>
      </c>
      <c r="C10230">
        <f>(((Calculator!$C325-55)/10)*IF(Calculator!$H325="Yes",1,0))</f>
      </c>
    </row>
    <row r="10231" spans="1:3" x14ac:dyDescent="0.25">
      <c r="A10231">
        <v>325</v>
      </c>
      <c r="B10231" t="s">
        <v>67</v>
      </c>
      <c r="C10231">
        <f>(((Calculator!$C325-55)/10)*((MAX(Calculator!$I325,30)-30)/5))</f>
      </c>
    </row>
    <row r="10232" spans="1:3" x14ac:dyDescent="0.25">
      <c r="A10232">
        <v>325</v>
      </c>
      <c r="B10232" t="s">
        <v>68</v>
      </c>
      <c r="C10232">
        <f>(((Calculator!$C325-55)/10)*((MIN(Calculator!$J325,60)-60)/-15))</f>
      </c>
    </row>
    <row r="10233" spans="1:3" x14ac:dyDescent="0.25">
      <c r="A10233">
        <v>325</v>
      </c>
      <c r="B10233" t="s">
        <v>69</v>
      </c>
      <c r="C10233">
        <f>IF(AND(Calculator!$O325&lt;&gt;"",Calculator!$O325&gt;=4,Calculator!$O325&lt;=6),1,0)</f>
      </c>
    </row>
    <row r="10234" spans="1:3" x14ac:dyDescent="0.25">
      <c r="A10234">
        <v>325</v>
      </c>
      <c r="B10234" t="s">
        <v>70</v>
      </c>
      <c r="C10234">
        <f>IF(AND(Calculator!$O325&lt;&gt;"",Calculator!$O325&gt;=7,Calculator!$O325&lt;=10),1,0)</f>
      </c>
    </row>
    <row r="10235" spans="1:3" x14ac:dyDescent="0.25">
      <c r="A10235">
        <v>325</v>
      </c>
      <c r="B10235" t="s">
        <v>71</v>
      </c>
      <c r="C10235">
        <f>IF(Calculator!$O325="",1,0)</f>
      </c>
    </row>
    <row r="10236" spans="1:3" x14ac:dyDescent="0.25">
      <c r="A10236">
        <v>325</v>
      </c>
      <c r="B10236" t="s">
        <v>72</v>
      </c>
      <c r="C10236">
        <f>IF(OR(Calculator!$M325="",Calculator!$M325=0),0,LN(Calculator!$M325))</f>
      </c>
    </row>
    <row r="10237" spans="1:3" x14ac:dyDescent="0.25">
      <c r="A10237">
        <v>325</v>
      </c>
      <c r="B10237" t="s">
        <v>73</v>
      </c>
      <c r="C10237">
        <f>IF(Calculator!$M325="",1,0)</f>
      </c>
    </row>
    <row r="10238" spans="1:3" x14ac:dyDescent="0.25">
      <c r="A10238">
        <v>325</v>
      </c>
      <c r="B10238" t="s">
        <v>74</v>
      </c>
      <c r="C10238">
        <f>IF(Calculator!$N325="",0,(Calculator!$N325-5.3)*IF(Calculator!$G325="Yes",1,0))</f>
      </c>
    </row>
    <row r="10239" spans="1:3" x14ac:dyDescent="0.25">
      <c r="A10239">
        <v>325</v>
      </c>
      <c r="B10239" t="s">
        <v>75</v>
      </c>
      <c r="C10239">
        <f>IF(Calculator!$N325="",0,(Calculator!$N325-5.3)*(1-IF(Calculator!$G325="Yes",1,0)))</f>
      </c>
    </row>
    <row r="10240" spans="1:3" x14ac:dyDescent="0.25">
      <c r="A10240">
        <v>325</v>
      </c>
      <c r="B10240" t="s">
        <v>76</v>
      </c>
      <c r="C10240">
        <f>IF(Calculator!$N325="",1,0)</f>
      </c>
    </row>
    <row r="10241" spans="1:3" x14ac:dyDescent="0.25">
      <c r="A10241">
        <v>325</v>
      </c>
      <c r="B10241" t="s">
        <v>77</v>
      </c>
      <c r="C10241">
        <f>1</f>
      </c>
    </row>
    <row r="10242" spans="1:3" x14ac:dyDescent="0.25">
      <c r="A10242">
        <v>326</v>
      </c>
      <c r="B10242" t="s">
        <v>47</v>
      </c>
      <c r="C10242">
        <f>(Calculator!$C326-55)/10</f>
      </c>
    </row>
    <row r="10243" spans="1:3" x14ac:dyDescent="0.25">
      <c r="A10243">
        <v>326</v>
      </c>
      <c r="B10243" t="s">
        <v>48</v>
      </c>
      <c r="C10243">
        <f>((Calculator!$C326-55)/10)^2</f>
      </c>
    </row>
    <row r="10244" spans="1:3" x14ac:dyDescent="0.25">
      <c r="A10244">
        <v>326</v>
      </c>
      <c r="B10244" t="s">
        <v>49</v>
      </c>
      <c r="C10244">
        <f>((Calculator!$D326-Calculator!$E326)*0.02586)-3.5</f>
      </c>
    </row>
    <row r="10245" spans="1:3" x14ac:dyDescent="0.25">
      <c r="A10245">
        <v>326</v>
      </c>
      <c r="B10245" t="s">
        <v>50</v>
      </c>
      <c r="C10245">
        <f>((Calculator!$E326*0.02586)-1.3)/0.3</f>
      </c>
    </row>
    <row r="10246" spans="1:3" x14ac:dyDescent="0.25">
      <c r="A10246">
        <v>326</v>
      </c>
      <c r="B10246" t="s">
        <v>51</v>
      </c>
      <c r="C10246">
        <f>(MIN(Calculator!$F326,110)-110)/20</f>
      </c>
    </row>
    <row r="10247" spans="1:3" x14ac:dyDescent="0.25">
      <c r="A10247">
        <v>326</v>
      </c>
      <c r="B10247" t="s">
        <v>52</v>
      </c>
      <c r="C10247">
        <f>(MAX(Calculator!$F326,110)-130)/20</f>
      </c>
    </row>
    <row r="10248" spans="1:3" x14ac:dyDescent="0.25">
      <c r="A10248">
        <v>326</v>
      </c>
      <c r="B10248" t="s">
        <v>17</v>
      </c>
      <c r="C10248">
        <f>IF(Calculator!$G326="Yes",1,0)</f>
      </c>
    </row>
    <row r="10249" spans="1:3" x14ac:dyDescent="0.25">
      <c r="A10249">
        <v>326</v>
      </c>
      <c r="B10249" t="s">
        <v>53</v>
      </c>
      <c r="C10249">
        <f>IF(Calculator!$H326="Yes",1,0)</f>
      </c>
    </row>
    <row r="10250" spans="1:3" x14ac:dyDescent="0.25">
      <c r="A10250">
        <v>326</v>
      </c>
      <c r="B10250" t="s">
        <v>54</v>
      </c>
      <c r="C10250">
        <f>(MIN(Calculator!$I326,30)-25)/5</f>
      </c>
    </row>
    <row r="10251" spans="1:3" x14ac:dyDescent="0.25">
      <c r="A10251">
        <v>326</v>
      </c>
      <c r="B10251" t="s">
        <v>55</v>
      </c>
      <c r="C10251">
        <f>(MAX(Calculator!$I326,30)-30)/5</f>
      </c>
    </row>
    <row r="10252" spans="1:3" x14ac:dyDescent="0.25">
      <c r="A10252">
        <v>326</v>
      </c>
      <c r="B10252" t="s">
        <v>56</v>
      </c>
      <c r="C10252">
        <f>(MIN(Calculator!$J326,60)-60)/-15</f>
      </c>
    </row>
    <row r="10253" spans="1:3" x14ac:dyDescent="0.25">
      <c r="A10253">
        <v>326</v>
      </c>
      <c r="B10253" t="s">
        <v>57</v>
      </c>
      <c r="C10253">
        <f>(MAX(Calculator!$J326,60)-90)/-15</f>
      </c>
    </row>
    <row r="10254" spans="1:3" x14ac:dyDescent="0.25">
      <c r="A10254">
        <v>326</v>
      </c>
      <c r="B10254" t="s">
        <v>58</v>
      </c>
      <c r="C10254">
        <f>IF(Calculator!$K326="Yes",1,0)</f>
      </c>
    </row>
    <row r="10255" spans="1:3" x14ac:dyDescent="0.25">
      <c r="A10255">
        <v>326</v>
      </c>
      <c r="B10255" t="s">
        <v>59</v>
      </c>
      <c r="C10255">
        <f>IF(Calculator!$L326="Yes",1,0)</f>
      </c>
    </row>
    <row r="10256" spans="1:3" x14ac:dyDescent="0.25">
      <c r="A10256">
        <v>326</v>
      </c>
      <c r="B10256" t="s">
        <v>60</v>
      </c>
      <c r="C10256">
        <f>((MAX(Calculator!$F326,110)-130)/20)*IF(Calculator!$K326="Yes",1,0)</f>
      </c>
    </row>
    <row r="10257" spans="1:3" x14ac:dyDescent="0.25">
      <c r="A10257">
        <v>326</v>
      </c>
      <c r="B10257" t="s">
        <v>61</v>
      </c>
      <c r="C10257">
        <f>((((Calculator!$D326-Calculator!$E326)*0.02586)-3.5))*IF(Calculator!$L326="Yes",1,0)</f>
      </c>
    </row>
    <row r="10258" spans="1:3" x14ac:dyDescent="0.25">
      <c r="A10258">
        <v>326</v>
      </c>
      <c r="B10258" t="s">
        <v>62</v>
      </c>
      <c r="C10258">
        <f>(((Calculator!$C326-55)/10)*(((((Calculator!$D326-Calculator!$E326)*0.02586)-3.5))))</f>
      </c>
    </row>
    <row r="10259" spans="1:3" x14ac:dyDescent="0.25">
      <c r="A10259">
        <v>326</v>
      </c>
      <c r="B10259" t="s">
        <v>63</v>
      </c>
      <c r="C10259">
        <f>(((Calculator!$C326-55)/10)*(((Calculator!$E326*0.02586)-1.3)/0.3))</f>
      </c>
    </row>
    <row r="10260" spans="1:3" x14ac:dyDescent="0.25">
      <c r="A10260">
        <v>326</v>
      </c>
      <c r="B10260" t="s">
        <v>64</v>
      </c>
      <c r="C10260">
        <f>(((Calculator!$C326-55)/10)*((MAX(Calculator!$F326,110)-130)/20))</f>
      </c>
    </row>
    <row r="10261" spans="1:3" x14ac:dyDescent="0.25">
      <c r="A10261">
        <v>326</v>
      </c>
      <c r="B10261" t="s">
        <v>65</v>
      </c>
      <c r="C10261">
        <f>(((Calculator!$C326-55)/10)*IF(Calculator!$G326="Yes",1,0))</f>
      </c>
    </row>
    <row r="10262" spans="1:3" x14ac:dyDescent="0.25">
      <c r="A10262">
        <v>326</v>
      </c>
      <c r="B10262" t="s">
        <v>66</v>
      </c>
      <c r="C10262">
        <f>(((Calculator!$C326-55)/10)*IF(Calculator!$H326="Yes",1,0))</f>
      </c>
    </row>
    <row r="10263" spans="1:3" x14ac:dyDescent="0.25">
      <c r="A10263">
        <v>326</v>
      </c>
      <c r="B10263" t="s">
        <v>67</v>
      </c>
      <c r="C10263">
        <f>(((Calculator!$C326-55)/10)*((MAX(Calculator!$I326,30)-30)/5))</f>
      </c>
    </row>
    <row r="10264" spans="1:3" x14ac:dyDescent="0.25">
      <c r="A10264">
        <v>326</v>
      </c>
      <c r="B10264" t="s">
        <v>68</v>
      </c>
      <c r="C10264">
        <f>(((Calculator!$C326-55)/10)*((MIN(Calculator!$J326,60)-60)/-15))</f>
      </c>
    </row>
    <row r="10265" spans="1:3" x14ac:dyDescent="0.25">
      <c r="A10265">
        <v>326</v>
      </c>
      <c r="B10265" t="s">
        <v>69</v>
      </c>
      <c r="C10265">
        <f>IF(AND(Calculator!$O326&lt;&gt;"",Calculator!$O326&gt;=4,Calculator!$O326&lt;=6),1,0)</f>
      </c>
    </row>
    <row r="10266" spans="1:3" x14ac:dyDescent="0.25">
      <c r="A10266">
        <v>326</v>
      </c>
      <c r="B10266" t="s">
        <v>70</v>
      </c>
      <c r="C10266">
        <f>IF(AND(Calculator!$O326&lt;&gt;"",Calculator!$O326&gt;=7,Calculator!$O326&lt;=10),1,0)</f>
      </c>
    </row>
    <row r="10267" spans="1:3" x14ac:dyDescent="0.25">
      <c r="A10267">
        <v>326</v>
      </c>
      <c r="B10267" t="s">
        <v>71</v>
      </c>
      <c r="C10267">
        <f>IF(Calculator!$O326="",1,0)</f>
      </c>
    </row>
    <row r="10268" spans="1:3" x14ac:dyDescent="0.25">
      <c r="A10268">
        <v>326</v>
      </c>
      <c r="B10268" t="s">
        <v>72</v>
      </c>
      <c r="C10268">
        <f>IF(OR(Calculator!$M326="",Calculator!$M326=0),0,LN(Calculator!$M326))</f>
      </c>
    </row>
    <row r="10269" spans="1:3" x14ac:dyDescent="0.25">
      <c r="A10269">
        <v>326</v>
      </c>
      <c r="B10269" t="s">
        <v>73</v>
      </c>
      <c r="C10269">
        <f>IF(Calculator!$M326="",1,0)</f>
      </c>
    </row>
    <row r="10270" spans="1:3" x14ac:dyDescent="0.25">
      <c r="A10270">
        <v>326</v>
      </c>
      <c r="B10270" t="s">
        <v>74</v>
      </c>
      <c r="C10270">
        <f>IF(Calculator!$N326="",0,(Calculator!$N326-5.3)*IF(Calculator!$G326="Yes",1,0))</f>
      </c>
    </row>
    <row r="10271" spans="1:3" x14ac:dyDescent="0.25">
      <c r="A10271">
        <v>326</v>
      </c>
      <c r="B10271" t="s">
        <v>75</v>
      </c>
      <c r="C10271">
        <f>IF(Calculator!$N326="",0,(Calculator!$N326-5.3)*(1-IF(Calculator!$G326="Yes",1,0)))</f>
      </c>
    </row>
    <row r="10272" spans="1:3" x14ac:dyDescent="0.25">
      <c r="A10272">
        <v>326</v>
      </c>
      <c r="B10272" t="s">
        <v>76</v>
      </c>
      <c r="C10272">
        <f>IF(Calculator!$N326="",1,0)</f>
      </c>
    </row>
    <row r="10273" spans="1:3" x14ac:dyDescent="0.25">
      <c r="A10273">
        <v>326</v>
      </c>
      <c r="B10273" t="s">
        <v>77</v>
      </c>
      <c r="C10273">
        <f>1</f>
      </c>
    </row>
    <row r="10274" spans="1:3" x14ac:dyDescent="0.25">
      <c r="A10274">
        <v>327</v>
      </c>
      <c r="B10274" t="s">
        <v>47</v>
      </c>
      <c r="C10274">
        <f>(Calculator!$C327-55)/10</f>
      </c>
    </row>
    <row r="10275" spans="1:3" x14ac:dyDescent="0.25">
      <c r="A10275">
        <v>327</v>
      </c>
      <c r="B10275" t="s">
        <v>48</v>
      </c>
      <c r="C10275">
        <f>((Calculator!$C327-55)/10)^2</f>
      </c>
    </row>
    <row r="10276" spans="1:3" x14ac:dyDescent="0.25">
      <c r="A10276">
        <v>327</v>
      </c>
      <c r="B10276" t="s">
        <v>49</v>
      </c>
      <c r="C10276">
        <f>((Calculator!$D327-Calculator!$E327)*0.02586)-3.5</f>
      </c>
    </row>
    <row r="10277" spans="1:3" x14ac:dyDescent="0.25">
      <c r="A10277">
        <v>327</v>
      </c>
      <c r="B10277" t="s">
        <v>50</v>
      </c>
      <c r="C10277">
        <f>((Calculator!$E327*0.02586)-1.3)/0.3</f>
      </c>
    </row>
    <row r="10278" spans="1:3" x14ac:dyDescent="0.25">
      <c r="A10278">
        <v>327</v>
      </c>
      <c r="B10278" t="s">
        <v>51</v>
      </c>
      <c r="C10278">
        <f>(MIN(Calculator!$F327,110)-110)/20</f>
      </c>
    </row>
    <row r="10279" spans="1:3" x14ac:dyDescent="0.25">
      <c r="A10279">
        <v>327</v>
      </c>
      <c r="B10279" t="s">
        <v>52</v>
      </c>
      <c r="C10279">
        <f>(MAX(Calculator!$F327,110)-130)/20</f>
      </c>
    </row>
    <row r="10280" spans="1:3" x14ac:dyDescent="0.25">
      <c r="A10280">
        <v>327</v>
      </c>
      <c r="B10280" t="s">
        <v>17</v>
      </c>
      <c r="C10280">
        <f>IF(Calculator!$G327="Yes",1,0)</f>
      </c>
    </row>
    <row r="10281" spans="1:3" x14ac:dyDescent="0.25">
      <c r="A10281">
        <v>327</v>
      </c>
      <c r="B10281" t="s">
        <v>53</v>
      </c>
      <c r="C10281">
        <f>IF(Calculator!$H327="Yes",1,0)</f>
      </c>
    </row>
    <row r="10282" spans="1:3" x14ac:dyDescent="0.25">
      <c r="A10282">
        <v>327</v>
      </c>
      <c r="B10282" t="s">
        <v>54</v>
      </c>
      <c r="C10282">
        <f>(MIN(Calculator!$I327,30)-25)/5</f>
      </c>
    </row>
    <row r="10283" spans="1:3" x14ac:dyDescent="0.25">
      <c r="A10283">
        <v>327</v>
      </c>
      <c r="B10283" t="s">
        <v>55</v>
      </c>
      <c r="C10283">
        <f>(MAX(Calculator!$I327,30)-30)/5</f>
      </c>
    </row>
    <row r="10284" spans="1:3" x14ac:dyDescent="0.25">
      <c r="A10284">
        <v>327</v>
      </c>
      <c r="B10284" t="s">
        <v>56</v>
      </c>
      <c r="C10284">
        <f>(MIN(Calculator!$J327,60)-60)/-15</f>
      </c>
    </row>
    <row r="10285" spans="1:3" x14ac:dyDescent="0.25">
      <c r="A10285">
        <v>327</v>
      </c>
      <c r="B10285" t="s">
        <v>57</v>
      </c>
      <c r="C10285">
        <f>(MAX(Calculator!$J327,60)-90)/-15</f>
      </c>
    </row>
    <row r="10286" spans="1:3" x14ac:dyDescent="0.25">
      <c r="A10286">
        <v>327</v>
      </c>
      <c r="B10286" t="s">
        <v>58</v>
      </c>
      <c r="C10286">
        <f>IF(Calculator!$K327="Yes",1,0)</f>
      </c>
    </row>
    <row r="10287" spans="1:3" x14ac:dyDescent="0.25">
      <c r="A10287">
        <v>327</v>
      </c>
      <c r="B10287" t="s">
        <v>59</v>
      </c>
      <c r="C10287">
        <f>IF(Calculator!$L327="Yes",1,0)</f>
      </c>
    </row>
    <row r="10288" spans="1:3" x14ac:dyDescent="0.25">
      <c r="A10288">
        <v>327</v>
      </c>
      <c r="B10288" t="s">
        <v>60</v>
      </c>
      <c r="C10288">
        <f>((MAX(Calculator!$F327,110)-130)/20)*IF(Calculator!$K327="Yes",1,0)</f>
      </c>
    </row>
    <row r="10289" spans="1:3" x14ac:dyDescent="0.25">
      <c r="A10289">
        <v>327</v>
      </c>
      <c r="B10289" t="s">
        <v>61</v>
      </c>
      <c r="C10289">
        <f>((((Calculator!$D327-Calculator!$E327)*0.02586)-3.5))*IF(Calculator!$L327="Yes",1,0)</f>
      </c>
    </row>
    <row r="10290" spans="1:3" x14ac:dyDescent="0.25">
      <c r="A10290">
        <v>327</v>
      </c>
      <c r="B10290" t="s">
        <v>62</v>
      </c>
      <c r="C10290">
        <f>(((Calculator!$C327-55)/10)*(((((Calculator!$D327-Calculator!$E327)*0.02586)-3.5))))</f>
      </c>
    </row>
    <row r="10291" spans="1:3" x14ac:dyDescent="0.25">
      <c r="A10291">
        <v>327</v>
      </c>
      <c r="B10291" t="s">
        <v>63</v>
      </c>
      <c r="C10291">
        <f>(((Calculator!$C327-55)/10)*(((Calculator!$E327*0.02586)-1.3)/0.3))</f>
      </c>
    </row>
    <row r="10292" spans="1:3" x14ac:dyDescent="0.25">
      <c r="A10292">
        <v>327</v>
      </c>
      <c r="B10292" t="s">
        <v>64</v>
      </c>
      <c r="C10292">
        <f>(((Calculator!$C327-55)/10)*((MAX(Calculator!$F327,110)-130)/20))</f>
      </c>
    </row>
    <row r="10293" spans="1:3" x14ac:dyDescent="0.25">
      <c r="A10293">
        <v>327</v>
      </c>
      <c r="B10293" t="s">
        <v>65</v>
      </c>
      <c r="C10293">
        <f>(((Calculator!$C327-55)/10)*IF(Calculator!$G327="Yes",1,0))</f>
      </c>
    </row>
    <row r="10294" spans="1:3" x14ac:dyDescent="0.25">
      <c r="A10294">
        <v>327</v>
      </c>
      <c r="B10294" t="s">
        <v>66</v>
      </c>
      <c r="C10294">
        <f>(((Calculator!$C327-55)/10)*IF(Calculator!$H327="Yes",1,0))</f>
      </c>
    </row>
    <row r="10295" spans="1:3" x14ac:dyDescent="0.25">
      <c r="A10295">
        <v>327</v>
      </c>
      <c r="B10295" t="s">
        <v>67</v>
      </c>
      <c r="C10295">
        <f>(((Calculator!$C327-55)/10)*((MAX(Calculator!$I327,30)-30)/5))</f>
      </c>
    </row>
    <row r="10296" spans="1:3" x14ac:dyDescent="0.25">
      <c r="A10296">
        <v>327</v>
      </c>
      <c r="B10296" t="s">
        <v>68</v>
      </c>
      <c r="C10296">
        <f>(((Calculator!$C327-55)/10)*((MIN(Calculator!$J327,60)-60)/-15))</f>
      </c>
    </row>
    <row r="10297" spans="1:3" x14ac:dyDescent="0.25">
      <c r="A10297">
        <v>327</v>
      </c>
      <c r="B10297" t="s">
        <v>69</v>
      </c>
      <c r="C10297">
        <f>IF(AND(Calculator!$O327&lt;&gt;"",Calculator!$O327&gt;=4,Calculator!$O327&lt;=6),1,0)</f>
      </c>
    </row>
    <row r="10298" spans="1:3" x14ac:dyDescent="0.25">
      <c r="A10298">
        <v>327</v>
      </c>
      <c r="B10298" t="s">
        <v>70</v>
      </c>
      <c r="C10298">
        <f>IF(AND(Calculator!$O327&lt;&gt;"",Calculator!$O327&gt;=7,Calculator!$O327&lt;=10),1,0)</f>
      </c>
    </row>
    <row r="10299" spans="1:3" x14ac:dyDescent="0.25">
      <c r="A10299">
        <v>327</v>
      </c>
      <c r="B10299" t="s">
        <v>71</v>
      </c>
      <c r="C10299">
        <f>IF(Calculator!$O327="",1,0)</f>
      </c>
    </row>
    <row r="10300" spans="1:3" x14ac:dyDescent="0.25">
      <c r="A10300">
        <v>327</v>
      </c>
      <c r="B10300" t="s">
        <v>72</v>
      </c>
      <c r="C10300">
        <f>IF(OR(Calculator!$M327="",Calculator!$M327=0),0,LN(Calculator!$M327))</f>
      </c>
    </row>
    <row r="10301" spans="1:3" x14ac:dyDescent="0.25">
      <c r="A10301">
        <v>327</v>
      </c>
      <c r="B10301" t="s">
        <v>73</v>
      </c>
      <c r="C10301">
        <f>IF(Calculator!$M327="",1,0)</f>
      </c>
    </row>
    <row r="10302" spans="1:3" x14ac:dyDescent="0.25">
      <c r="A10302">
        <v>327</v>
      </c>
      <c r="B10302" t="s">
        <v>74</v>
      </c>
      <c r="C10302">
        <f>IF(Calculator!$N327="",0,(Calculator!$N327-5.3)*IF(Calculator!$G327="Yes",1,0))</f>
      </c>
    </row>
    <row r="10303" spans="1:3" x14ac:dyDescent="0.25">
      <c r="A10303">
        <v>327</v>
      </c>
      <c r="B10303" t="s">
        <v>75</v>
      </c>
      <c r="C10303">
        <f>IF(Calculator!$N327="",0,(Calculator!$N327-5.3)*(1-IF(Calculator!$G327="Yes",1,0)))</f>
      </c>
    </row>
    <row r="10304" spans="1:3" x14ac:dyDescent="0.25">
      <c r="A10304">
        <v>327</v>
      </c>
      <c r="B10304" t="s">
        <v>76</v>
      </c>
      <c r="C10304">
        <f>IF(Calculator!$N327="",1,0)</f>
      </c>
    </row>
    <row r="10305" spans="1:3" x14ac:dyDescent="0.25">
      <c r="A10305">
        <v>327</v>
      </c>
      <c r="B10305" t="s">
        <v>77</v>
      </c>
      <c r="C10305">
        <f>1</f>
      </c>
    </row>
    <row r="10306" spans="1:3" x14ac:dyDescent="0.25">
      <c r="A10306">
        <v>328</v>
      </c>
      <c r="B10306" t="s">
        <v>47</v>
      </c>
      <c r="C10306">
        <f>(Calculator!$C328-55)/10</f>
      </c>
    </row>
    <row r="10307" spans="1:3" x14ac:dyDescent="0.25">
      <c r="A10307">
        <v>328</v>
      </c>
      <c r="B10307" t="s">
        <v>48</v>
      </c>
      <c r="C10307">
        <f>((Calculator!$C328-55)/10)^2</f>
      </c>
    </row>
    <row r="10308" spans="1:3" x14ac:dyDescent="0.25">
      <c r="A10308">
        <v>328</v>
      </c>
      <c r="B10308" t="s">
        <v>49</v>
      </c>
      <c r="C10308">
        <f>((Calculator!$D328-Calculator!$E328)*0.02586)-3.5</f>
      </c>
    </row>
    <row r="10309" spans="1:3" x14ac:dyDescent="0.25">
      <c r="A10309">
        <v>328</v>
      </c>
      <c r="B10309" t="s">
        <v>50</v>
      </c>
      <c r="C10309">
        <f>((Calculator!$E328*0.02586)-1.3)/0.3</f>
      </c>
    </row>
    <row r="10310" spans="1:3" x14ac:dyDescent="0.25">
      <c r="A10310">
        <v>328</v>
      </c>
      <c r="B10310" t="s">
        <v>51</v>
      </c>
      <c r="C10310">
        <f>(MIN(Calculator!$F328,110)-110)/20</f>
      </c>
    </row>
    <row r="10311" spans="1:3" x14ac:dyDescent="0.25">
      <c r="A10311">
        <v>328</v>
      </c>
      <c r="B10311" t="s">
        <v>52</v>
      </c>
      <c r="C10311">
        <f>(MAX(Calculator!$F328,110)-130)/20</f>
      </c>
    </row>
    <row r="10312" spans="1:3" x14ac:dyDescent="0.25">
      <c r="A10312">
        <v>328</v>
      </c>
      <c r="B10312" t="s">
        <v>17</v>
      </c>
      <c r="C10312">
        <f>IF(Calculator!$G328="Yes",1,0)</f>
      </c>
    </row>
    <row r="10313" spans="1:3" x14ac:dyDescent="0.25">
      <c r="A10313">
        <v>328</v>
      </c>
      <c r="B10313" t="s">
        <v>53</v>
      </c>
      <c r="C10313">
        <f>IF(Calculator!$H328="Yes",1,0)</f>
      </c>
    </row>
    <row r="10314" spans="1:3" x14ac:dyDescent="0.25">
      <c r="A10314">
        <v>328</v>
      </c>
      <c r="B10314" t="s">
        <v>54</v>
      </c>
      <c r="C10314">
        <f>(MIN(Calculator!$I328,30)-25)/5</f>
      </c>
    </row>
    <row r="10315" spans="1:3" x14ac:dyDescent="0.25">
      <c r="A10315">
        <v>328</v>
      </c>
      <c r="B10315" t="s">
        <v>55</v>
      </c>
      <c r="C10315">
        <f>(MAX(Calculator!$I328,30)-30)/5</f>
      </c>
    </row>
    <row r="10316" spans="1:3" x14ac:dyDescent="0.25">
      <c r="A10316">
        <v>328</v>
      </c>
      <c r="B10316" t="s">
        <v>56</v>
      </c>
      <c r="C10316">
        <f>(MIN(Calculator!$J328,60)-60)/-15</f>
      </c>
    </row>
    <row r="10317" spans="1:3" x14ac:dyDescent="0.25">
      <c r="A10317">
        <v>328</v>
      </c>
      <c r="B10317" t="s">
        <v>57</v>
      </c>
      <c r="C10317">
        <f>(MAX(Calculator!$J328,60)-90)/-15</f>
      </c>
    </row>
    <row r="10318" spans="1:3" x14ac:dyDescent="0.25">
      <c r="A10318">
        <v>328</v>
      </c>
      <c r="B10318" t="s">
        <v>58</v>
      </c>
      <c r="C10318">
        <f>IF(Calculator!$K328="Yes",1,0)</f>
      </c>
    </row>
    <row r="10319" spans="1:3" x14ac:dyDescent="0.25">
      <c r="A10319">
        <v>328</v>
      </c>
      <c r="B10319" t="s">
        <v>59</v>
      </c>
      <c r="C10319">
        <f>IF(Calculator!$L328="Yes",1,0)</f>
      </c>
    </row>
    <row r="10320" spans="1:3" x14ac:dyDescent="0.25">
      <c r="A10320">
        <v>328</v>
      </c>
      <c r="B10320" t="s">
        <v>60</v>
      </c>
      <c r="C10320">
        <f>((MAX(Calculator!$F328,110)-130)/20)*IF(Calculator!$K328="Yes",1,0)</f>
      </c>
    </row>
    <row r="10321" spans="1:3" x14ac:dyDescent="0.25">
      <c r="A10321">
        <v>328</v>
      </c>
      <c r="B10321" t="s">
        <v>61</v>
      </c>
      <c r="C10321">
        <f>((((Calculator!$D328-Calculator!$E328)*0.02586)-3.5))*IF(Calculator!$L328="Yes",1,0)</f>
      </c>
    </row>
    <row r="10322" spans="1:3" x14ac:dyDescent="0.25">
      <c r="A10322">
        <v>328</v>
      </c>
      <c r="B10322" t="s">
        <v>62</v>
      </c>
      <c r="C10322">
        <f>(((Calculator!$C328-55)/10)*(((((Calculator!$D328-Calculator!$E328)*0.02586)-3.5))))</f>
      </c>
    </row>
    <row r="10323" spans="1:3" x14ac:dyDescent="0.25">
      <c r="A10323">
        <v>328</v>
      </c>
      <c r="B10323" t="s">
        <v>63</v>
      </c>
      <c r="C10323">
        <f>(((Calculator!$C328-55)/10)*(((Calculator!$E328*0.02586)-1.3)/0.3))</f>
      </c>
    </row>
    <row r="10324" spans="1:3" x14ac:dyDescent="0.25">
      <c r="A10324">
        <v>328</v>
      </c>
      <c r="B10324" t="s">
        <v>64</v>
      </c>
      <c r="C10324">
        <f>(((Calculator!$C328-55)/10)*((MAX(Calculator!$F328,110)-130)/20))</f>
      </c>
    </row>
    <row r="10325" spans="1:3" x14ac:dyDescent="0.25">
      <c r="A10325">
        <v>328</v>
      </c>
      <c r="B10325" t="s">
        <v>65</v>
      </c>
      <c r="C10325">
        <f>(((Calculator!$C328-55)/10)*IF(Calculator!$G328="Yes",1,0))</f>
      </c>
    </row>
    <row r="10326" spans="1:3" x14ac:dyDescent="0.25">
      <c r="A10326">
        <v>328</v>
      </c>
      <c r="B10326" t="s">
        <v>66</v>
      </c>
      <c r="C10326">
        <f>(((Calculator!$C328-55)/10)*IF(Calculator!$H328="Yes",1,0))</f>
      </c>
    </row>
    <row r="10327" spans="1:3" x14ac:dyDescent="0.25">
      <c r="A10327">
        <v>328</v>
      </c>
      <c r="B10327" t="s">
        <v>67</v>
      </c>
      <c r="C10327">
        <f>(((Calculator!$C328-55)/10)*((MAX(Calculator!$I328,30)-30)/5))</f>
      </c>
    </row>
    <row r="10328" spans="1:3" x14ac:dyDescent="0.25">
      <c r="A10328">
        <v>328</v>
      </c>
      <c r="B10328" t="s">
        <v>68</v>
      </c>
      <c r="C10328">
        <f>(((Calculator!$C328-55)/10)*((MIN(Calculator!$J328,60)-60)/-15))</f>
      </c>
    </row>
    <row r="10329" spans="1:3" x14ac:dyDescent="0.25">
      <c r="A10329">
        <v>328</v>
      </c>
      <c r="B10329" t="s">
        <v>69</v>
      </c>
      <c r="C10329">
        <f>IF(AND(Calculator!$O328&lt;&gt;"",Calculator!$O328&gt;=4,Calculator!$O328&lt;=6),1,0)</f>
      </c>
    </row>
    <row r="10330" spans="1:3" x14ac:dyDescent="0.25">
      <c r="A10330">
        <v>328</v>
      </c>
      <c r="B10330" t="s">
        <v>70</v>
      </c>
      <c r="C10330">
        <f>IF(AND(Calculator!$O328&lt;&gt;"",Calculator!$O328&gt;=7,Calculator!$O328&lt;=10),1,0)</f>
      </c>
    </row>
    <row r="10331" spans="1:3" x14ac:dyDescent="0.25">
      <c r="A10331">
        <v>328</v>
      </c>
      <c r="B10331" t="s">
        <v>71</v>
      </c>
      <c r="C10331">
        <f>IF(Calculator!$O328="",1,0)</f>
      </c>
    </row>
    <row r="10332" spans="1:3" x14ac:dyDescent="0.25">
      <c r="A10332">
        <v>328</v>
      </c>
      <c r="B10332" t="s">
        <v>72</v>
      </c>
      <c r="C10332">
        <f>IF(OR(Calculator!$M328="",Calculator!$M328=0),0,LN(Calculator!$M328))</f>
      </c>
    </row>
    <row r="10333" spans="1:3" x14ac:dyDescent="0.25">
      <c r="A10333">
        <v>328</v>
      </c>
      <c r="B10333" t="s">
        <v>73</v>
      </c>
      <c r="C10333">
        <f>IF(Calculator!$M328="",1,0)</f>
      </c>
    </row>
    <row r="10334" spans="1:3" x14ac:dyDescent="0.25">
      <c r="A10334">
        <v>328</v>
      </c>
      <c r="B10334" t="s">
        <v>74</v>
      </c>
      <c r="C10334">
        <f>IF(Calculator!$N328="",0,(Calculator!$N328-5.3)*IF(Calculator!$G328="Yes",1,0))</f>
      </c>
    </row>
    <row r="10335" spans="1:3" x14ac:dyDescent="0.25">
      <c r="A10335">
        <v>328</v>
      </c>
      <c r="B10335" t="s">
        <v>75</v>
      </c>
      <c r="C10335">
        <f>IF(Calculator!$N328="",0,(Calculator!$N328-5.3)*(1-IF(Calculator!$G328="Yes",1,0)))</f>
      </c>
    </row>
    <row r="10336" spans="1:3" x14ac:dyDescent="0.25">
      <c r="A10336">
        <v>328</v>
      </c>
      <c r="B10336" t="s">
        <v>76</v>
      </c>
      <c r="C10336">
        <f>IF(Calculator!$N328="",1,0)</f>
      </c>
    </row>
    <row r="10337" spans="1:3" x14ac:dyDescent="0.25">
      <c r="A10337">
        <v>328</v>
      </c>
      <c r="B10337" t="s">
        <v>77</v>
      </c>
      <c r="C10337">
        <f>1</f>
      </c>
    </row>
    <row r="10338" spans="1:3" x14ac:dyDescent="0.25">
      <c r="A10338">
        <v>329</v>
      </c>
      <c r="B10338" t="s">
        <v>47</v>
      </c>
      <c r="C10338">
        <f>(Calculator!$C329-55)/10</f>
      </c>
    </row>
    <row r="10339" spans="1:3" x14ac:dyDescent="0.25">
      <c r="A10339">
        <v>329</v>
      </c>
      <c r="B10339" t="s">
        <v>48</v>
      </c>
      <c r="C10339">
        <f>((Calculator!$C329-55)/10)^2</f>
      </c>
    </row>
    <row r="10340" spans="1:3" x14ac:dyDescent="0.25">
      <c r="A10340">
        <v>329</v>
      </c>
      <c r="B10340" t="s">
        <v>49</v>
      </c>
      <c r="C10340">
        <f>((Calculator!$D329-Calculator!$E329)*0.02586)-3.5</f>
      </c>
    </row>
    <row r="10341" spans="1:3" x14ac:dyDescent="0.25">
      <c r="A10341">
        <v>329</v>
      </c>
      <c r="B10341" t="s">
        <v>50</v>
      </c>
      <c r="C10341">
        <f>((Calculator!$E329*0.02586)-1.3)/0.3</f>
      </c>
    </row>
    <row r="10342" spans="1:3" x14ac:dyDescent="0.25">
      <c r="A10342">
        <v>329</v>
      </c>
      <c r="B10342" t="s">
        <v>51</v>
      </c>
      <c r="C10342">
        <f>(MIN(Calculator!$F329,110)-110)/20</f>
      </c>
    </row>
    <row r="10343" spans="1:3" x14ac:dyDescent="0.25">
      <c r="A10343">
        <v>329</v>
      </c>
      <c r="B10343" t="s">
        <v>52</v>
      </c>
      <c r="C10343">
        <f>(MAX(Calculator!$F329,110)-130)/20</f>
      </c>
    </row>
    <row r="10344" spans="1:3" x14ac:dyDescent="0.25">
      <c r="A10344">
        <v>329</v>
      </c>
      <c r="B10344" t="s">
        <v>17</v>
      </c>
      <c r="C10344">
        <f>IF(Calculator!$G329="Yes",1,0)</f>
      </c>
    </row>
    <row r="10345" spans="1:3" x14ac:dyDescent="0.25">
      <c r="A10345">
        <v>329</v>
      </c>
      <c r="B10345" t="s">
        <v>53</v>
      </c>
      <c r="C10345">
        <f>IF(Calculator!$H329="Yes",1,0)</f>
      </c>
    </row>
    <row r="10346" spans="1:3" x14ac:dyDescent="0.25">
      <c r="A10346">
        <v>329</v>
      </c>
      <c r="B10346" t="s">
        <v>54</v>
      </c>
      <c r="C10346">
        <f>(MIN(Calculator!$I329,30)-25)/5</f>
      </c>
    </row>
    <row r="10347" spans="1:3" x14ac:dyDescent="0.25">
      <c r="A10347">
        <v>329</v>
      </c>
      <c r="B10347" t="s">
        <v>55</v>
      </c>
      <c r="C10347">
        <f>(MAX(Calculator!$I329,30)-30)/5</f>
      </c>
    </row>
    <row r="10348" spans="1:3" x14ac:dyDescent="0.25">
      <c r="A10348">
        <v>329</v>
      </c>
      <c r="B10348" t="s">
        <v>56</v>
      </c>
      <c r="C10348">
        <f>(MIN(Calculator!$J329,60)-60)/-15</f>
      </c>
    </row>
    <row r="10349" spans="1:3" x14ac:dyDescent="0.25">
      <c r="A10349">
        <v>329</v>
      </c>
      <c r="B10349" t="s">
        <v>57</v>
      </c>
      <c r="C10349">
        <f>(MAX(Calculator!$J329,60)-90)/-15</f>
      </c>
    </row>
    <row r="10350" spans="1:3" x14ac:dyDescent="0.25">
      <c r="A10350">
        <v>329</v>
      </c>
      <c r="B10350" t="s">
        <v>58</v>
      </c>
      <c r="C10350">
        <f>IF(Calculator!$K329="Yes",1,0)</f>
      </c>
    </row>
    <row r="10351" spans="1:3" x14ac:dyDescent="0.25">
      <c r="A10351">
        <v>329</v>
      </c>
      <c r="B10351" t="s">
        <v>59</v>
      </c>
      <c r="C10351">
        <f>IF(Calculator!$L329="Yes",1,0)</f>
      </c>
    </row>
    <row r="10352" spans="1:3" x14ac:dyDescent="0.25">
      <c r="A10352">
        <v>329</v>
      </c>
      <c r="B10352" t="s">
        <v>60</v>
      </c>
      <c r="C10352">
        <f>((MAX(Calculator!$F329,110)-130)/20)*IF(Calculator!$K329="Yes",1,0)</f>
      </c>
    </row>
    <row r="10353" spans="1:3" x14ac:dyDescent="0.25">
      <c r="A10353">
        <v>329</v>
      </c>
      <c r="B10353" t="s">
        <v>61</v>
      </c>
      <c r="C10353">
        <f>((((Calculator!$D329-Calculator!$E329)*0.02586)-3.5))*IF(Calculator!$L329="Yes",1,0)</f>
      </c>
    </row>
    <row r="10354" spans="1:3" x14ac:dyDescent="0.25">
      <c r="A10354">
        <v>329</v>
      </c>
      <c r="B10354" t="s">
        <v>62</v>
      </c>
      <c r="C10354">
        <f>(((Calculator!$C329-55)/10)*(((((Calculator!$D329-Calculator!$E329)*0.02586)-3.5))))</f>
      </c>
    </row>
    <row r="10355" spans="1:3" x14ac:dyDescent="0.25">
      <c r="A10355">
        <v>329</v>
      </c>
      <c r="B10355" t="s">
        <v>63</v>
      </c>
      <c r="C10355">
        <f>(((Calculator!$C329-55)/10)*(((Calculator!$E329*0.02586)-1.3)/0.3))</f>
      </c>
    </row>
    <row r="10356" spans="1:3" x14ac:dyDescent="0.25">
      <c r="A10356">
        <v>329</v>
      </c>
      <c r="B10356" t="s">
        <v>64</v>
      </c>
      <c r="C10356">
        <f>(((Calculator!$C329-55)/10)*((MAX(Calculator!$F329,110)-130)/20))</f>
      </c>
    </row>
    <row r="10357" spans="1:3" x14ac:dyDescent="0.25">
      <c r="A10357">
        <v>329</v>
      </c>
      <c r="B10357" t="s">
        <v>65</v>
      </c>
      <c r="C10357">
        <f>(((Calculator!$C329-55)/10)*IF(Calculator!$G329="Yes",1,0))</f>
      </c>
    </row>
    <row r="10358" spans="1:3" x14ac:dyDescent="0.25">
      <c r="A10358">
        <v>329</v>
      </c>
      <c r="B10358" t="s">
        <v>66</v>
      </c>
      <c r="C10358">
        <f>(((Calculator!$C329-55)/10)*IF(Calculator!$H329="Yes",1,0))</f>
      </c>
    </row>
    <row r="10359" spans="1:3" x14ac:dyDescent="0.25">
      <c r="A10359">
        <v>329</v>
      </c>
      <c r="B10359" t="s">
        <v>67</v>
      </c>
      <c r="C10359">
        <f>(((Calculator!$C329-55)/10)*((MAX(Calculator!$I329,30)-30)/5))</f>
      </c>
    </row>
    <row r="10360" spans="1:3" x14ac:dyDescent="0.25">
      <c r="A10360">
        <v>329</v>
      </c>
      <c r="B10360" t="s">
        <v>68</v>
      </c>
      <c r="C10360">
        <f>(((Calculator!$C329-55)/10)*((MIN(Calculator!$J329,60)-60)/-15))</f>
      </c>
    </row>
    <row r="10361" spans="1:3" x14ac:dyDescent="0.25">
      <c r="A10361">
        <v>329</v>
      </c>
      <c r="B10361" t="s">
        <v>69</v>
      </c>
      <c r="C10361">
        <f>IF(AND(Calculator!$O329&lt;&gt;"",Calculator!$O329&gt;=4,Calculator!$O329&lt;=6),1,0)</f>
      </c>
    </row>
    <row r="10362" spans="1:3" x14ac:dyDescent="0.25">
      <c r="A10362">
        <v>329</v>
      </c>
      <c r="B10362" t="s">
        <v>70</v>
      </c>
      <c r="C10362">
        <f>IF(AND(Calculator!$O329&lt;&gt;"",Calculator!$O329&gt;=7,Calculator!$O329&lt;=10),1,0)</f>
      </c>
    </row>
    <row r="10363" spans="1:3" x14ac:dyDescent="0.25">
      <c r="A10363">
        <v>329</v>
      </c>
      <c r="B10363" t="s">
        <v>71</v>
      </c>
      <c r="C10363">
        <f>IF(Calculator!$O329="",1,0)</f>
      </c>
    </row>
    <row r="10364" spans="1:3" x14ac:dyDescent="0.25">
      <c r="A10364">
        <v>329</v>
      </c>
      <c r="B10364" t="s">
        <v>72</v>
      </c>
      <c r="C10364">
        <f>IF(OR(Calculator!$M329="",Calculator!$M329=0),0,LN(Calculator!$M329))</f>
      </c>
    </row>
    <row r="10365" spans="1:3" x14ac:dyDescent="0.25">
      <c r="A10365">
        <v>329</v>
      </c>
      <c r="B10365" t="s">
        <v>73</v>
      </c>
      <c r="C10365">
        <f>IF(Calculator!$M329="",1,0)</f>
      </c>
    </row>
    <row r="10366" spans="1:3" x14ac:dyDescent="0.25">
      <c r="A10366">
        <v>329</v>
      </c>
      <c r="B10366" t="s">
        <v>74</v>
      </c>
      <c r="C10366">
        <f>IF(Calculator!$N329="",0,(Calculator!$N329-5.3)*IF(Calculator!$G329="Yes",1,0))</f>
      </c>
    </row>
    <row r="10367" spans="1:3" x14ac:dyDescent="0.25">
      <c r="A10367">
        <v>329</v>
      </c>
      <c r="B10367" t="s">
        <v>75</v>
      </c>
      <c r="C10367">
        <f>IF(Calculator!$N329="",0,(Calculator!$N329-5.3)*(1-IF(Calculator!$G329="Yes",1,0)))</f>
      </c>
    </row>
    <row r="10368" spans="1:3" x14ac:dyDescent="0.25">
      <c r="A10368">
        <v>329</v>
      </c>
      <c r="B10368" t="s">
        <v>76</v>
      </c>
      <c r="C10368">
        <f>IF(Calculator!$N329="",1,0)</f>
      </c>
    </row>
    <row r="10369" spans="1:3" x14ac:dyDescent="0.25">
      <c r="A10369">
        <v>329</v>
      </c>
      <c r="B10369" t="s">
        <v>77</v>
      </c>
      <c r="C10369">
        <f>1</f>
      </c>
    </row>
    <row r="10370" spans="1:3" x14ac:dyDescent="0.25">
      <c r="A10370">
        <v>330</v>
      </c>
      <c r="B10370" t="s">
        <v>47</v>
      </c>
      <c r="C10370">
        <f>(Calculator!$C330-55)/10</f>
      </c>
    </row>
    <row r="10371" spans="1:3" x14ac:dyDescent="0.25">
      <c r="A10371">
        <v>330</v>
      </c>
      <c r="B10371" t="s">
        <v>48</v>
      </c>
      <c r="C10371">
        <f>((Calculator!$C330-55)/10)^2</f>
      </c>
    </row>
    <row r="10372" spans="1:3" x14ac:dyDescent="0.25">
      <c r="A10372">
        <v>330</v>
      </c>
      <c r="B10372" t="s">
        <v>49</v>
      </c>
      <c r="C10372">
        <f>((Calculator!$D330-Calculator!$E330)*0.02586)-3.5</f>
      </c>
    </row>
    <row r="10373" spans="1:3" x14ac:dyDescent="0.25">
      <c r="A10373">
        <v>330</v>
      </c>
      <c r="B10373" t="s">
        <v>50</v>
      </c>
      <c r="C10373">
        <f>((Calculator!$E330*0.02586)-1.3)/0.3</f>
      </c>
    </row>
    <row r="10374" spans="1:3" x14ac:dyDescent="0.25">
      <c r="A10374">
        <v>330</v>
      </c>
      <c r="B10374" t="s">
        <v>51</v>
      </c>
      <c r="C10374">
        <f>(MIN(Calculator!$F330,110)-110)/20</f>
      </c>
    </row>
    <row r="10375" spans="1:3" x14ac:dyDescent="0.25">
      <c r="A10375">
        <v>330</v>
      </c>
      <c r="B10375" t="s">
        <v>52</v>
      </c>
      <c r="C10375">
        <f>(MAX(Calculator!$F330,110)-130)/20</f>
      </c>
    </row>
    <row r="10376" spans="1:3" x14ac:dyDescent="0.25">
      <c r="A10376">
        <v>330</v>
      </c>
      <c r="B10376" t="s">
        <v>17</v>
      </c>
      <c r="C10376">
        <f>IF(Calculator!$G330="Yes",1,0)</f>
      </c>
    </row>
    <row r="10377" spans="1:3" x14ac:dyDescent="0.25">
      <c r="A10377">
        <v>330</v>
      </c>
      <c r="B10377" t="s">
        <v>53</v>
      </c>
      <c r="C10377">
        <f>IF(Calculator!$H330="Yes",1,0)</f>
      </c>
    </row>
    <row r="10378" spans="1:3" x14ac:dyDescent="0.25">
      <c r="A10378">
        <v>330</v>
      </c>
      <c r="B10378" t="s">
        <v>54</v>
      </c>
      <c r="C10378">
        <f>(MIN(Calculator!$I330,30)-25)/5</f>
      </c>
    </row>
    <row r="10379" spans="1:3" x14ac:dyDescent="0.25">
      <c r="A10379">
        <v>330</v>
      </c>
      <c r="B10379" t="s">
        <v>55</v>
      </c>
      <c r="C10379">
        <f>(MAX(Calculator!$I330,30)-30)/5</f>
      </c>
    </row>
    <row r="10380" spans="1:3" x14ac:dyDescent="0.25">
      <c r="A10380">
        <v>330</v>
      </c>
      <c r="B10380" t="s">
        <v>56</v>
      </c>
      <c r="C10380">
        <f>(MIN(Calculator!$J330,60)-60)/-15</f>
      </c>
    </row>
    <row r="10381" spans="1:3" x14ac:dyDescent="0.25">
      <c r="A10381">
        <v>330</v>
      </c>
      <c r="B10381" t="s">
        <v>57</v>
      </c>
      <c r="C10381">
        <f>(MAX(Calculator!$J330,60)-90)/-15</f>
      </c>
    </row>
    <row r="10382" spans="1:3" x14ac:dyDescent="0.25">
      <c r="A10382">
        <v>330</v>
      </c>
      <c r="B10382" t="s">
        <v>58</v>
      </c>
      <c r="C10382">
        <f>IF(Calculator!$K330="Yes",1,0)</f>
      </c>
    </row>
    <row r="10383" spans="1:3" x14ac:dyDescent="0.25">
      <c r="A10383">
        <v>330</v>
      </c>
      <c r="B10383" t="s">
        <v>59</v>
      </c>
      <c r="C10383">
        <f>IF(Calculator!$L330="Yes",1,0)</f>
      </c>
    </row>
    <row r="10384" spans="1:3" x14ac:dyDescent="0.25">
      <c r="A10384">
        <v>330</v>
      </c>
      <c r="B10384" t="s">
        <v>60</v>
      </c>
      <c r="C10384">
        <f>((MAX(Calculator!$F330,110)-130)/20)*IF(Calculator!$K330="Yes",1,0)</f>
      </c>
    </row>
    <row r="10385" spans="1:3" x14ac:dyDescent="0.25">
      <c r="A10385">
        <v>330</v>
      </c>
      <c r="B10385" t="s">
        <v>61</v>
      </c>
      <c r="C10385">
        <f>((((Calculator!$D330-Calculator!$E330)*0.02586)-3.5))*IF(Calculator!$L330="Yes",1,0)</f>
      </c>
    </row>
    <row r="10386" spans="1:3" x14ac:dyDescent="0.25">
      <c r="A10386">
        <v>330</v>
      </c>
      <c r="B10386" t="s">
        <v>62</v>
      </c>
      <c r="C10386">
        <f>(((Calculator!$C330-55)/10)*(((((Calculator!$D330-Calculator!$E330)*0.02586)-3.5))))</f>
      </c>
    </row>
    <row r="10387" spans="1:3" x14ac:dyDescent="0.25">
      <c r="A10387">
        <v>330</v>
      </c>
      <c r="B10387" t="s">
        <v>63</v>
      </c>
      <c r="C10387">
        <f>(((Calculator!$C330-55)/10)*(((Calculator!$E330*0.02586)-1.3)/0.3))</f>
      </c>
    </row>
    <row r="10388" spans="1:3" x14ac:dyDescent="0.25">
      <c r="A10388">
        <v>330</v>
      </c>
      <c r="B10388" t="s">
        <v>64</v>
      </c>
      <c r="C10388">
        <f>(((Calculator!$C330-55)/10)*((MAX(Calculator!$F330,110)-130)/20))</f>
      </c>
    </row>
    <row r="10389" spans="1:3" x14ac:dyDescent="0.25">
      <c r="A10389">
        <v>330</v>
      </c>
      <c r="B10389" t="s">
        <v>65</v>
      </c>
      <c r="C10389">
        <f>(((Calculator!$C330-55)/10)*IF(Calculator!$G330="Yes",1,0))</f>
      </c>
    </row>
    <row r="10390" spans="1:3" x14ac:dyDescent="0.25">
      <c r="A10390">
        <v>330</v>
      </c>
      <c r="B10390" t="s">
        <v>66</v>
      </c>
      <c r="C10390">
        <f>(((Calculator!$C330-55)/10)*IF(Calculator!$H330="Yes",1,0))</f>
      </c>
    </row>
    <row r="10391" spans="1:3" x14ac:dyDescent="0.25">
      <c r="A10391">
        <v>330</v>
      </c>
      <c r="B10391" t="s">
        <v>67</v>
      </c>
      <c r="C10391">
        <f>(((Calculator!$C330-55)/10)*((MAX(Calculator!$I330,30)-30)/5))</f>
      </c>
    </row>
    <row r="10392" spans="1:3" x14ac:dyDescent="0.25">
      <c r="A10392">
        <v>330</v>
      </c>
      <c r="B10392" t="s">
        <v>68</v>
      </c>
      <c r="C10392">
        <f>(((Calculator!$C330-55)/10)*((MIN(Calculator!$J330,60)-60)/-15))</f>
      </c>
    </row>
    <row r="10393" spans="1:3" x14ac:dyDescent="0.25">
      <c r="A10393">
        <v>330</v>
      </c>
      <c r="B10393" t="s">
        <v>69</v>
      </c>
      <c r="C10393">
        <f>IF(AND(Calculator!$O330&lt;&gt;"",Calculator!$O330&gt;=4,Calculator!$O330&lt;=6),1,0)</f>
      </c>
    </row>
    <row r="10394" spans="1:3" x14ac:dyDescent="0.25">
      <c r="A10394">
        <v>330</v>
      </c>
      <c r="B10394" t="s">
        <v>70</v>
      </c>
      <c r="C10394">
        <f>IF(AND(Calculator!$O330&lt;&gt;"",Calculator!$O330&gt;=7,Calculator!$O330&lt;=10),1,0)</f>
      </c>
    </row>
    <row r="10395" spans="1:3" x14ac:dyDescent="0.25">
      <c r="A10395">
        <v>330</v>
      </c>
      <c r="B10395" t="s">
        <v>71</v>
      </c>
      <c r="C10395">
        <f>IF(Calculator!$O330="",1,0)</f>
      </c>
    </row>
    <row r="10396" spans="1:3" x14ac:dyDescent="0.25">
      <c r="A10396">
        <v>330</v>
      </c>
      <c r="B10396" t="s">
        <v>72</v>
      </c>
      <c r="C10396">
        <f>IF(OR(Calculator!$M330="",Calculator!$M330=0),0,LN(Calculator!$M330))</f>
      </c>
    </row>
    <row r="10397" spans="1:3" x14ac:dyDescent="0.25">
      <c r="A10397">
        <v>330</v>
      </c>
      <c r="B10397" t="s">
        <v>73</v>
      </c>
      <c r="C10397">
        <f>IF(Calculator!$M330="",1,0)</f>
      </c>
    </row>
    <row r="10398" spans="1:3" x14ac:dyDescent="0.25">
      <c r="A10398">
        <v>330</v>
      </c>
      <c r="B10398" t="s">
        <v>74</v>
      </c>
      <c r="C10398">
        <f>IF(Calculator!$N330="",0,(Calculator!$N330-5.3)*IF(Calculator!$G330="Yes",1,0))</f>
      </c>
    </row>
    <row r="10399" spans="1:3" x14ac:dyDescent="0.25">
      <c r="A10399">
        <v>330</v>
      </c>
      <c r="B10399" t="s">
        <v>75</v>
      </c>
      <c r="C10399">
        <f>IF(Calculator!$N330="",0,(Calculator!$N330-5.3)*(1-IF(Calculator!$G330="Yes",1,0)))</f>
      </c>
    </row>
    <row r="10400" spans="1:3" x14ac:dyDescent="0.25">
      <c r="A10400">
        <v>330</v>
      </c>
      <c r="B10400" t="s">
        <v>76</v>
      </c>
      <c r="C10400">
        <f>IF(Calculator!$N330="",1,0)</f>
      </c>
    </row>
    <row r="10401" spans="1:3" x14ac:dyDescent="0.25">
      <c r="A10401">
        <v>330</v>
      </c>
      <c r="B10401" t="s">
        <v>77</v>
      </c>
      <c r="C10401">
        <f>1</f>
      </c>
    </row>
    <row r="10402" spans="1:3" x14ac:dyDescent="0.25">
      <c r="A10402">
        <v>331</v>
      </c>
      <c r="B10402" t="s">
        <v>47</v>
      </c>
      <c r="C10402">
        <f>(Calculator!$C331-55)/10</f>
      </c>
    </row>
    <row r="10403" spans="1:3" x14ac:dyDescent="0.25">
      <c r="A10403">
        <v>331</v>
      </c>
      <c r="B10403" t="s">
        <v>48</v>
      </c>
      <c r="C10403">
        <f>((Calculator!$C331-55)/10)^2</f>
      </c>
    </row>
    <row r="10404" spans="1:3" x14ac:dyDescent="0.25">
      <c r="A10404">
        <v>331</v>
      </c>
      <c r="B10404" t="s">
        <v>49</v>
      </c>
      <c r="C10404">
        <f>((Calculator!$D331-Calculator!$E331)*0.02586)-3.5</f>
      </c>
    </row>
    <row r="10405" spans="1:3" x14ac:dyDescent="0.25">
      <c r="A10405">
        <v>331</v>
      </c>
      <c r="B10405" t="s">
        <v>50</v>
      </c>
      <c r="C10405">
        <f>((Calculator!$E331*0.02586)-1.3)/0.3</f>
      </c>
    </row>
    <row r="10406" spans="1:3" x14ac:dyDescent="0.25">
      <c r="A10406">
        <v>331</v>
      </c>
      <c r="B10406" t="s">
        <v>51</v>
      </c>
      <c r="C10406">
        <f>(MIN(Calculator!$F331,110)-110)/20</f>
      </c>
    </row>
    <row r="10407" spans="1:3" x14ac:dyDescent="0.25">
      <c r="A10407">
        <v>331</v>
      </c>
      <c r="B10407" t="s">
        <v>52</v>
      </c>
      <c r="C10407">
        <f>(MAX(Calculator!$F331,110)-130)/20</f>
      </c>
    </row>
    <row r="10408" spans="1:3" x14ac:dyDescent="0.25">
      <c r="A10408">
        <v>331</v>
      </c>
      <c r="B10408" t="s">
        <v>17</v>
      </c>
      <c r="C10408">
        <f>IF(Calculator!$G331="Yes",1,0)</f>
      </c>
    </row>
    <row r="10409" spans="1:3" x14ac:dyDescent="0.25">
      <c r="A10409">
        <v>331</v>
      </c>
      <c r="B10409" t="s">
        <v>53</v>
      </c>
      <c r="C10409">
        <f>IF(Calculator!$H331="Yes",1,0)</f>
      </c>
    </row>
    <row r="10410" spans="1:3" x14ac:dyDescent="0.25">
      <c r="A10410">
        <v>331</v>
      </c>
      <c r="B10410" t="s">
        <v>54</v>
      </c>
      <c r="C10410">
        <f>(MIN(Calculator!$I331,30)-25)/5</f>
      </c>
    </row>
    <row r="10411" spans="1:3" x14ac:dyDescent="0.25">
      <c r="A10411">
        <v>331</v>
      </c>
      <c r="B10411" t="s">
        <v>55</v>
      </c>
      <c r="C10411">
        <f>(MAX(Calculator!$I331,30)-30)/5</f>
      </c>
    </row>
    <row r="10412" spans="1:3" x14ac:dyDescent="0.25">
      <c r="A10412">
        <v>331</v>
      </c>
      <c r="B10412" t="s">
        <v>56</v>
      </c>
      <c r="C10412">
        <f>(MIN(Calculator!$J331,60)-60)/-15</f>
      </c>
    </row>
    <row r="10413" spans="1:3" x14ac:dyDescent="0.25">
      <c r="A10413">
        <v>331</v>
      </c>
      <c r="B10413" t="s">
        <v>57</v>
      </c>
      <c r="C10413">
        <f>(MAX(Calculator!$J331,60)-90)/-15</f>
      </c>
    </row>
    <row r="10414" spans="1:3" x14ac:dyDescent="0.25">
      <c r="A10414">
        <v>331</v>
      </c>
      <c r="B10414" t="s">
        <v>58</v>
      </c>
      <c r="C10414">
        <f>IF(Calculator!$K331="Yes",1,0)</f>
      </c>
    </row>
    <row r="10415" spans="1:3" x14ac:dyDescent="0.25">
      <c r="A10415">
        <v>331</v>
      </c>
      <c r="B10415" t="s">
        <v>59</v>
      </c>
      <c r="C10415">
        <f>IF(Calculator!$L331="Yes",1,0)</f>
      </c>
    </row>
    <row r="10416" spans="1:3" x14ac:dyDescent="0.25">
      <c r="A10416">
        <v>331</v>
      </c>
      <c r="B10416" t="s">
        <v>60</v>
      </c>
      <c r="C10416">
        <f>((MAX(Calculator!$F331,110)-130)/20)*IF(Calculator!$K331="Yes",1,0)</f>
      </c>
    </row>
    <row r="10417" spans="1:3" x14ac:dyDescent="0.25">
      <c r="A10417">
        <v>331</v>
      </c>
      <c r="B10417" t="s">
        <v>61</v>
      </c>
      <c r="C10417">
        <f>((((Calculator!$D331-Calculator!$E331)*0.02586)-3.5))*IF(Calculator!$L331="Yes",1,0)</f>
      </c>
    </row>
    <row r="10418" spans="1:3" x14ac:dyDescent="0.25">
      <c r="A10418">
        <v>331</v>
      </c>
      <c r="B10418" t="s">
        <v>62</v>
      </c>
      <c r="C10418">
        <f>(((Calculator!$C331-55)/10)*(((((Calculator!$D331-Calculator!$E331)*0.02586)-3.5))))</f>
      </c>
    </row>
    <row r="10419" spans="1:3" x14ac:dyDescent="0.25">
      <c r="A10419">
        <v>331</v>
      </c>
      <c r="B10419" t="s">
        <v>63</v>
      </c>
      <c r="C10419">
        <f>(((Calculator!$C331-55)/10)*(((Calculator!$E331*0.02586)-1.3)/0.3))</f>
      </c>
    </row>
    <row r="10420" spans="1:3" x14ac:dyDescent="0.25">
      <c r="A10420">
        <v>331</v>
      </c>
      <c r="B10420" t="s">
        <v>64</v>
      </c>
      <c r="C10420">
        <f>(((Calculator!$C331-55)/10)*((MAX(Calculator!$F331,110)-130)/20))</f>
      </c>
    </row>
    <row r="10421" spans="1:3" x14ac:dyDescent="0.25">
      <c r="A10421">
        <v>331</v>
      </c>
      <c r="B10421" t="s">
        <v>65</v>
      </c>
      <c r="C10421">
        <f>(((Calculator!$C331-55)/10)*IF(Calculator!$G331="Yes",1,0))</f>
      </c>
    </row>
    <row r="10422" spans="1:3" x14ac:dyDescent="0.25">
      <c r="A10422">
        <v>331</v>
      </c>
      <c r="B10422" t="s">
        <v>66</v>
      </c>
      <c r="C10422">
        <f>(((Calculator!$C331-55)/10)*IF(Calculator!$H331="Yes",1,0))</f>
      </c>
    </row>
    <row r="10423" spans="1:3" x14ac:dyDescent="0.25">
      <c r="A10423">
        <v>331</v>
      </c>
      <c r="B10423" t="s">
        <v>67</v>
      </c>
      <c r="C10423">
        <f>(((Calculator!$C331-55)/10)*((MAX(Calculator!$I331,30)-30)/5))</f>
      </c>
    </row>
    <row r="10424" spans="1:3" x14ac:dyDescent="0.25">
      <c r="A10424">
        <v>331</v>
      </c>
      <c r="B10424" t="s">
        <v>68</v>
      </c>
      <c r="C10424">
        <f>(((Calculator!$C331-55)/10)*((MIN(Calculator!$J331,60)-60)/-15))</f>
      </c>
    </row>
    <row r="10425" spans="1:3" x14ac:dyDescent="0.25">
      <c r="A10425">
        <v>331</v>
      </c>
      <c r="B10425" t="s">
        <v>69</v>
      </c>
      <c r="C10425">
        <f>IF(AND(Calculator!$O331&lt;&gt;"",Calculator!$O331&gt;=4,Calculator!$O331&lt;=6),1,0)</f>
      </c>
    </row>
    <row r="10426" spans="1:3" x14ac:dyDescent="0.25">
      <c r="A10426">
        <v>331</v>
      </c>
      <c r="B10426" t="s">
        <v>70</v>
      </c>
      <c r="C10426">
        <f>IF(AND(Calculator!$O331&lt;&gt;"",Calculator!$O331&gt;=7,Calculator!$O331&lt;=10),1,0)</f>
      </c>
    </row>
    <row r="10427" spans="1:3" x14ac:dyDescent="0.25">
      <c r="A10427">
        <v>331</v>
      </c>
      <c r="B10427" t="s">
        <v>71</v>
      </c>
      <c r="C10427">
        <f>IF(Calculator!$O331="",1,0)</f>
      </c>
    </row>
    <row r="10428" spans="1:3" x14ac:dyDescent="0.25">
      <c r="A10428">
        <v>331</v>
      </c>
      <c r="B10428" t="s">
        <v>72</v>
      </c>
      <c r="C10428">
        <f>IF(OR(Calculator!$M331="",Calculator!$M331=0),0,LN(Calculator!$M331))</f>
      </c>
    </row>
    <row r="10429" spans="1:3" x14ac:dyDescent="0.25">
      <c r="A10429">
        <v>331</v>
      </c>
      <c r="B10429" t="s">
        <v>73</v>
      </c>
      <c r="C10429">
        <f>IF(Calculator!$M331="",1,0)</f>
      </c>
    </row>
    <row r="10430" spans="1:3" x14ac:dyDescent="0.25">
      <c r="A10430">
        <v>331</v>
      </c>
      <c r="B10430" t="s">
        <v>74</v>
      </c>
      <c r="C10430">
        <f>IF(Calculator!$N331="",0,(Calculator!$N331-5.3)*IF(Calculator!$G331="Yes",1,0))</f>
      </c>
    </row>
    <row r="10431" spans="1:3" x14ac:dyDescent="0.25">
      <c r="A10431">
        <v>331</v>
      </c>
      <c r="B10431" t="s">
        <v>75</v>
      </c>
      <c r="C10431">
        <f>IF(Calculator!$N331="",0,(Calculator!$N331-5.3)*(1-IF(Calculator!$G331="Yes",1,0)))</f>
      </c>
    </row>
    <row r="10432" spans="1:3" x14ac:dyDescent="0.25">
      <c r="A10432">
        <v>331</v>
      </c>
      <c r="B10432" t="s">
        <v>76</v>
      </c>
      <c r="C10432">
        <f>IF(Calculator!$N331="",1,0)</f>
      </c>
    </row>
    <row r="10433" spans="1:3" x14ac:dyDescent="0.25">
      <c r="A10433">
        <v>331</v>
      </c>
      <c r="B10433" t="s">
        <v>77</v>
      </c>
      <c r="C10433">
        <f>1</f>
      </c>
    </row>
    <row r="10434" spans="1:3" x14ac:dyDescent="0.25">
      <c r="A10434">
        <v>332</v>
      </c>
      <c r="B10434" t="s">
        <v>47</v>
      </c>
      <c r="C10434">
        <f>(Calculator!$C332-55)/10</f>
      </c>
    </row>
    <row r="10435" spans="1:3" x14ac:dyDescent="0.25">
      <c r="A10435">
        <v>332</v>
      </c>
      <c r="B10435" t="s">
        <v>48</v>
      </c>
      <c r="C10435">
        <f>((Calculator!$C332-55)/10)^2</f>
      </c>
    </row>
    <row r="10436" spans="1:3" x14ac:dyDescent="0.25">
      <c r="A10436">
        <v>332</v>
      </c>
      <c r="B10436" t="s">
        <v>49</v>
      </c>
      <c r="C10436">
        <f>((Calculator!$D332-Calculator!$E332)*0.02586)-3.5</f>
      </c>
    </row>
    <row r="10437" spans="1:3" x14ac:dyDescent="0.25">
      <c r="A10437">
        <v>332</v>
      </c>
      <c r="B10437" t="s">
        <v>50</v>
      </c>
      <c r="C10437">
        <f>((Calculator!$E332*0.02586)-1.3)/0.3</f>
      </c>
    </row>
    <row r="10438" spans="1:3" x14ac:dyDescent="0.25">
      <c r="A10438">
        <v>332</v>
      </c>
      <c r="B10438" t="s">
        <v>51</v>
      </c>
      <c r="C10438">
        <f>(MIN(Calculator!$F332,110)-110)/20</f>
      </c>
    </row>
    <row r="10439" spans="1:3" x14ac:dyDescent="0.25">
      <c r="A10439">
        <v>332</v>
      </c>
      <c r="B10439" t="s">
        <v>52</v>
      </c>
      <c r="C10439">
        <f>(MAX(Calculator!$F332,110)-130)/20</f>
      </c>
    </row>
    <row r="10440" spans="1:3" x14ac:dyDescent="0.25">
      <c r="A10440">
        <v>332</v>
      </c>
      <c r="B10440" t="s">
        <v>17</v>
      </c>
      <c r="C10440">
        <f>IF(Calculator!$G332="Yes",1,0)</f>
      </c>
    </row>
    <row r="10441" spans="1:3" x14ac:dyDescent="0.25">
      <c r="A10441">
        <v>332</v>
      </c>
      <c r="B10441" t="s">
        <v>53</v>
      </c>
      <c r="C10441">
        <f>IF(Calculator!$H332="Yes",1,0)</f>
      </c>
    </row>
    <row r="10442" spans="1:3" x14ac:dyDescent="0.25">
      <c r="A10442">
        <v>332</v>
      </c>
      <c r="B10442" t="s">
        <v>54</v>
      </c>
      <c r="C10442">
        <f>(MIN(Calculator!$I332,30)-25)/5</f>
      </c>
    </row>
    <row r="10443" spans="1:3" x14ac:dyDescent="0.25">
      <c r="A10443">
        <v>332</v>
      </c>
      <c r="B10443" t="s">
        <v>55</v>
      </c>
      <c r="C10443">
        <f>(MAX(Calculator!$I332,30)-30)/5</f>
      </c>
    </row>
    <row r="10444" spans="1:3" x14ac:dyDescent="0.25">
      <c r="A10444">
        <v>332</v>
      </c>
      <c r="B10444" t="s">
        <v>56</v>
      </c>
      <c r="C10444">
        <f>(MIN(Calculator!$J332,60)-60)/-15</f>
      </c>
    </row>
    <row r="10445" spans="1:3" x14ac:dyDescent="0.25">
      <c r="A10445">
        <v>332</v>
      </c>
      <c r="B10445" t="s">
        <v>57</v>
      </c>
      <c r="C10445">
        <f>(MAX(Calculator!$J332,60)-90)/-15</f>
      </c>
    </row>
    <row r="10446" spans="1:3" x14ac:dyDescent="0.25">
      <c r="A10446">
        <v>332</v>
      </c>
      <c r="B10446" t="s">
        <v>58</v>
      </c>
      <c r="C10446">
        <f>IF(Calculator!$K332="Yes",1,0)</f>
      </c>
    </row>
    <row r="10447" spans="1:3" x14ac:dyDescent="0.25">
      <c r="A10447">
        <v>332</v>
      </c>
      <c r="B10447" t="s">
        <v>59</v>
      </c>
      <c r="C10447">
        <f>IF(Calculator!$L332="Yes",1,0)</f>
      </c>
    </row>
    <row r="10448" spans="1:3" x14ac:dyDescent="0.25">
      <c r="A10448">
        <v>332</v>
      </c>
      <c r="B10448" t="s">
        <v>60</v>
      </c>
      <c r="C10448">
        <f>((MAX(Calculator!$F332,110)-130)/20)*IF(Calculator!$K332="Yes",1,0)</f>
      </c>
    </row>
    <row r="10449" spans="1:3" x14ac:dyDescent="0.25">
      <c r="A10449">
        <v>332</v>
      </c>
      <c r="B10449" t="s">
        <v>61</v>
      </c>
      <c r="C10449">
        <f>((((Calculator!$D332-Calculator!$E332)*0.02586)-3.5))*IF(Calculator!$L332="Yes",1,0)</f>
      </c>
    </row>
    <row r="10450" spans="1:3" x14ac:dyDescent="0.25">
      <c r="A10450">
        <v>332</v>
      </c>
      <c r="B10450" t="s">
        <v>62</v>
      </c>
      <c r="C10450">
        <f>(((Calculator!$C332-55)/10)*(((((Calculator!$D332-Calculator!$E332)*0.02586)-3.5))))</f>
      </c>
    </row>
    <row r="10451" spans="1:3" x14ac:dyDescent="0.25">
      <c r="A10451">
        <v>332</v>
      </c>
      <c r="B10451" t="s">
        <v>63</v>
      </c>
      <c r="C10451">
        <f>(((Calculator!$C332-55)/10)*(((Calculator!$E332*0.02586)-1.3)/0.3))</f>
      </c>
    </row>
    <row r="10452" spans="1:3" x14ac:dyDescent="0.25">
      <c r="A10452">
        <v>332</v>
      </c>
      <c r="B10452" t="s">
        <v>64</v>
      </c>
      <c r="C10452">
        <f>(((Calculator!$C332-55)/10)*((MAX(Calculator!$F332,110)-130)/20))</f>
      </c>
    </row>
    <row r="10453" spans="1:3" x14ac:dyDescent="0.25">
      <c r="A10453">
        <v>332</v>
      </c>
      <c r="B10453" t="s">
        <v>65</v>
      </c>
      <c r="C10453">
        <f>(((Calculator!$C332-55)/10)*IF(Calculator!$G332="Yes",1,0))</f>
      </c>
    </row>
    <row r="10454" spans="1:3" x14ac:dyDescent="0.25">
      <c r="A10454">
        <v>332</v>
      </c>
      <c r="B10454" t="s">
        <v>66</v>
      </c>
      <c r="C10454">
        <f>(((Calculator!$C332-55)/10)*IF(Calculator!$H332="Yes",1,0))</f>
      </c>
    </row>
    <row r="10455" spans="1:3" x14ac:dyDescent="0.25">
      <c r="A10455">
        <v>332</v>
      </c>
      <c r="B10455" t="s">
        <v>67</v>
      </c>
      <c r="C10455">
        <f>(((Calculator!$C332-55)/10)*((MAX(Calculator!$I332,30)-30)/5))</f>
      </c>
    </row>
    <row r="10456" spans="1:3" x14ac:dyDescent="0.25">
      <c r="A10456">
        <v>332</v>
      </c>
      <c r="B10456" t="s">
        <v>68</v>
      </c>
      <c r="C10456">
        <f>(((Calculator!$C332-55)/10)*((MIN(Calculator!$J332,60)-60)/-15))</f>
      </c>
    </row>
    <row r="10457" spans="1:3" x14ac:dyDescent="0.25">
      <c r="A10457">
        <v>332</v>
      </c>
      <c r="B10457" t="s">
        <v>69</v>
      </c>
      <c r="C10457">
        <f>IF(AND(Calculator!$O332&lt;&gt;"",Calculator!$O332&gt;=4,Calculator!$O332&lt;=6),1,0)</f>
      </c>
    </row>
    <row r="10458" spans="1:3" x14ac:dyDescent="0.25">
      <c r="A10458">
        <v>332</v>
      </c>
      <c r="B10458" t="s">
        <v>70</v>
      </c>
      <c r="C10458">
        <f>IF(AND(Calculator!$O332&lt;&gt;"",Calculator!$O332&gt;=7,Calculator!$O332&lt;=10),1,0)</f>
      </c>
    </row>
    <row r="10459" spans="1:3" x14ac:dyDescent="0.25">
      <c r="A10459">
        <v>332</v>
      </c>
      <c r="B10459" t="s">
        <v>71</v>
      </c>
      <c r="C10459">
        <f>IF(Calculator!$O332="",1,0)</f>
      </c>
    </row>
    <row r="10460" spans="1:3" x14ac:dyDescent="0.25">
      <c r="A10460">
        <v>332</v>
      </c>
      <c r="B10460" t="s">
        <v>72</v>
      </c>
      <c r="C10460">
        <f>IF(OR(Calculator!$M332="",Calculator!$M332=0),0,LN(Calculator!$M332))</f>
      </c>
    </row>
    <row r="10461" spans="1:3" x14ac:dyDescent="0.25">
      <c r="A10461">
        <v>332</v>
      </c>
      <c r="B10461" t="s">
        <v>73</v>
      </c>
      <c r="C10461">
        <f>IF(Calculator!$M332="",1,0)</f>
      </c>
    </row>
    <row r="10462" spans="1:3" x14ac:dyDescent="0.25">
      <c r="A10462">
        <v>332</v>
      </c>
      <c r="B10462" t="s">
        <v>74</v>
      </c>
      <c r="C10462">
        <f>IF(Calculator!$N332="",0,(Calculator!$N332-5.3)*IF(Calculator!$G332="Yes",1,0))</f>
      </c>
    </row>
    <row r="10463" spans="1:3" x14ac:dyDescent="0.25">
      <c r="A10463">
        <v>332</v>
      </c>
      <c r="B10463" t="s">
        <v>75</v>
      </c>
      <c r="C10463">
        <f>IF(Calculator!$N332="",0,(Calculator!$N332-5.3)*(1-IF(Calculator!$G332="Yes",1,0)))</f>
      </c>
    </row>
    <row r="10464" spans="1:3" x14ac:dyDescent="0.25">
      <c r="A10464">
        <v>332</v>
      </c>
      <c r="B10464" t="s">
        <v>76</v>
      </c>
      <c r="C10464">
        <f>IF(Calculator!$N332="",1,0)</f>
      </c>
    </row>
    <row r="10465" spans="1:3" x14ac:dyDescent="0.25">
      <c r="A10465">
        <v>332</v>
      </c>
      <c r="B10465" t="s">
        <v>77</v>
      </c>
      <c r="C10465">
        <f>1</f>
      </c>
    </row>
    <row r="10466" spans="1:3" x14ac:dyDescent="0.25">
      <c r="A10466">
        <v>333</v>
      </c>
      <c r="B10466" t="s">
        <v>47</v>
      </c>
      <c r="C10466">
        <f>(Calculator!$C333-55)/10</f>
      </c>
    </row>
    <row r="10467" spans="1:3" x14ac:dyDescent="0.25">
      <c r="A10467">
        <v>333</v>
      </c>
      <c r="B10467" t="s">
        <v>48</v>
      </c>
      <c r="C10467">
        <f>((Calculator!$C333-55)/10)^2</f>
      </c>
    </row>
    <row r="10468" spans="1:3" x14ac:dyDescent="0.25">
      <c r="A10468">
        <v>333</v>
      </c>
      <c r="B10468" t="s">
        <v>49</v>
      </c>
      <c r="C10468">
        <f>((Calculator!$D333-Calculator!$E333)*0.02586)-3.5</f>
      </c>
    </row>
    <row r="10469" spans="1:3" x14ac:dyDescent="0.25">
      <c r="A10469">
        <v>333</v>
      </c>
      <c r="B10469" t="s">
        <v>50</v>
      </c>
      <c r="C10469">
        <f>((Calculator!$E333*0.02586)-1.3)/0.3</f>
      </c>
    </row>
    <row r="10470" spans="1:3" x14ac:dyDescent="0.25">
      <c r="A10470">
        <v>333</v>
      </c>
      <c r="B10470" t="s">
        <v>51</v>
      </c>
      <c r="C10470">
        <f>(MIN(Calculator!$F333,110)-110)/20</f>
      </c>
    </row>
    <row r="10471" spans="1:3" x14ac:dyDescent="0.25">
      <c r="A10471">
        <v>333</v>
      </c>
      <c r="B10471" t="s">
        <v>52</v>
      </c>
      <c r="C10471">
        <f>(MAX(Calculator!$F333,110)-130)/20</f>
      </c>
    </row>
    <row r="10472" spans="1:3" x14ac:dyDescent="0.25">
      <c r="A10472">
        <v>333</v>
      </c>
      <c r="B10472" t="s">
        <v>17</v>
      </c>
      <c r="C10472">
        <f>IF(Calculator!$G333="Yes",1,0)</f>
      </c>
    </row>
    <row r="10473" spans="1:3" x14ac:dyDescent="0.25">
      <c r="A10473">
        <v>333</v>
      </c>
      <c r="B10473" t="s">
        <v>53</v>
      </c>
      <c r="C10473">
        <f>IF(Calculator!$H333="Yes",1,0)</f>
      </c>
    </row>
    <row r="10474" spans="1:3" x14ac:dyDescent="0.25">
      <c r="A10474">
        <v>333</v>
      </c>
      <c r="B10474" t="s">
        <v>54</v>
      </c>
      <c r="C10474">
        <f>(MIN(Calculator!$I333,30)-25)/5</f>
      </c>
    </row>
    <row r="10475" spans="1:3" x14ac:dyDescent="0.25">
      <c r="A10475">
        <v>333</v>
      </c>
      <c r="B10475" t="s">
        <v>55</v>
      </c>
      <c r="C10475">
        <f>(MAX(Calculator!$I333,30)-30)/5</f>
      </c>
    </row>
    <row r="10476" spans="1:3" x14ac:dyDescent="0.25">
      <c r="A10476">
        <v>333</v>
      </c>
      <c r="B10476" t="s">
        <v>56</v>
      </c>
      <c r="C10476">
        <f>(MIN(Calculator!$J333,60)-60)/-15</f>
      </c>
    </row>
    <row r="10477" spans="1:3" x14ac:dyDescent="0.25">
      <c r="A10477">
        <v>333</v>
      </c>
      <c r="B10477" t="s">
        <v>57</v>
      </c>
      <c r="C10477">
        <f>(MAX(Calculator!$J333,60)-90)/-15</f>
      </c>
    </row>
    <row r="10478" spans="1:3" x14ac:dyDescent="0.25">
      <c r="A10478">
        <v>333</v>
      </c>
      <c r="B10478" t="s">
        <v>58</v>
      </c>
      <c r="C10478">
        <f>IF(Calculator!$K333="Yes",1,0)</f>
      </c>
    </row>
    <row r="10479" spans="1:3" x14ac:dyDescent="0.25">
      <c r="A10479">
        <v>333</v>
      </c>
      <c r="B10479" t="s">
        <v>59</v>
      </c>
      <c r="C10479">
        <f>IF(Calculator!$L333="Yes",1,0)</f>
      </c>
    </row>
    <row r="10480" spans="1:3" x14ac:dyDescent="0.25">
      <c r="A10480">
        <v>333</v>
      </c>
      <c r="B10480" t="s">
        <v>60</v>
      </c>
      <c r="C10480">
        <f>((MAX(Calculator!$F333,110)-130)/20)*IF(Calculator!$K333="Yes",1,0)</f>
      </c>
    </row>
    <row r="10481" spans="1:3" x14ac:dyDescent="0.25">
      <c r="A10481">
        <v>333</v>
      </c>
      <c r="B10481" t="s">
        <v>61</v>
      </c>
      <c r="C10481">
        <f>((((Calculator!$D333-Calculator!$E333)*0.02586)-3.5))*IF(Calculator!$L333="Yes",1,0)</f>
      </c>
    </row>
    <row r="10482" spans="1:3" x14ac:dyDescent="0.25">
      <c r="A10482">
        <v>333</v>
      </c>
      <c r="B10482" t="s">
        <v>62</v>
      </c>
      <c r="C10482">
        <f>(((Calculator!$C333-55)/10)*(((((Calculator!$D333-Calculator!$E333)*0.02586)-3.5))))</f>
      </c>
    </row>
    <row r="10483" spans="1:3" x14ac:dyDescent="0.25">
      <c r="A10483">
        <v>333</v>
      </c>
      <c r="B10483" t="s">
        <v>63</v>
      </c>
      <c r="C10483">
        <f>(((Calculator!$C333-55)/10)*(((Calculator!$E333*0.02586)-1.3)/0.3))</f>
      </c>
    </row>
    <row r="10484" spans="1:3" x14ac:dyDescent="0.25">
      <c r="A10484">
        <v>333</v>
      </c>
      <c r="B10484" t="s">
        <v>64</v>
      </c>
      <c r="C10484">
        <f>(((Calculator!$C333-55)/10)*((MAX(Calculator!$F333,110)-130)/20))</f>
      </c>
    </row>
    <row r="10485" spans="1:3" x14ac:dyDescent="0.25">
      <c r="A10485">
        <v>333</v>
      </c>
      <c r="B10485" t="s">
        <v>65</v>
      </c>
      <c r="C10485">
        <f>(((Calculator!$C333-55)/10)*IF(Calculator!$G333="Yes",1,0))</f>
      </c>
    </row>
    <row r="10486" spans="1:3" x14ac:dyDescent="0.25">
      <c r="A10486">
        <v>333</v>
      </c>
      <c r="B10486" t="s">
        <v>66</v>
      </c>
      <c r="C10486">
        <f>(((Calculator!$C333-55)/10)*IF(Calculator!$H333="Yes",1,0))</f>
      </c>
    </row>
    <row r="10487" spans="1:3" x14ac:dyDescent="0.25">
      <c r="A10487">
        <v>333</v>
      </c>
      <c r="B10487" t="s">
        <v>67</v>
      </c>
      <c r="C10487">
        <f>(((Calculator!$C333-55)/10)*((MAX(Calculator!$I333,30)-30)/5))</f>
      </c>
    </row>
    <row r="10488" spans="1:3" x14ac:dyDescent="0.25">
      <c r="A10488">
        <v>333</v>
      </c>
      <c r="B10488" t="s">
        <v>68</v>
      </c>
      <c r="C10488">
        <f>(((Calculator!$C333-55)/10)*((MIN(Calculator!$J333,60)-60)/-15))</f>
      </c>
    </row>
    <row r="10489" spans="1:3" x14ac:dyDescent="0.25">
      <c r="A10489">
        <v>333</v>
      </c>
      <c r="B10489" t="s">
        <v>69</v>
      </c>
      <c r="C10489">
        <f>IF(AND(Calculator!$O333&lt;&gt;"",Calculator!$O333&gt;=4,Calculator!$O333&lt;=6),1,0)</f>
      </c>
    </row>
    <row r="10490" spans="1:3" x14ac:dyDescent="0.25">
      <c r="A10490">
        <v>333</v>
      </c>
      <c r="B10490" t="s">
        <v>70</v>
      </c>
      <c r="C10490">
        <f>IF(AND(Calculator!$O333&lt;&gt;"",Calculator!$O333&gt;=7,Calculator!$O333&lt;=10),1,0)</f>
      </c>
    </row>
    <row r="10491" spans="1:3" x14ac:dyDescent="0.25">
      <c r="A10491">
        <v>333</v>
      </c>
      <c r="B10491" t="s">
        <v>71</v>
      </c>
      <c r="C10491">
        <f>IF(Calculator!$O333="",1,0)</f>
      </c>
    </row>
    <row r="10492" spans="1:3" x14ac:dyDescent="0.25">
      <c r="A10492">
        <v>333</v>
      </c>
      <c r="B10492" t="s">
        <v>72</v>
      </c>
      <c r="C10492">
        <f>IF(OR(Calculator!$M333="",Calculator!$M333=0),0,LN(Calculator!$M333))</f>
      </c>
    </row>
    <row r="10493" spans="1:3" x14ac:dyDescent="0.25">
      <c r="A10493">
        <v>333</v>
      </c>
      <c r="B10493" t="s">
        <v>73</v>
      </c>
      <c r="C10493">
        <f>IF(Calculator!$M333="",1,0)</f>
      </c>
    </row>
    <row r="10494" spans="1:3" x14ac:dyDescent="0.25">
      <c r="A10494">
        <v>333</v>
      </c>
      <c r="B10494" t="s">
        <v>74</v>
      </c>
      <c r="C10494">
        <f>IF(Calculator!$N333="",0,(Calculator!$N333-5.3)*IF(Calculator!$G333="Yes",1,0))</f>
      </c>
    </row>
    <row r="10495" spans="1:3" x14ac:dyDescent="0.25">
      <c r="A10495">
        <v>333</v>
      </c>
      <c r="B10495" t="s">
        <v>75</v>
      </c>
      <c r="C10495">
        <f>IF(Calculator!$N333="",0,(Calculator!$N333-5.3)*(1-IF(Calculator!$G333="Yes",1,0)))</f>
      </c>
    </row>
    <row r="10496" spans="1:3" x14ac:dyDescent="0.25">
      <c r="A10496">
        <v>333</v>
      </c>
      <c r="B10496" t="s">
        <v>76</v>
      </c>
      <c r="C10496">
        <f>IF(Calculator!$N333="",1,0)</f>
      </c>
    </row>
    <row r="10497" spans="1:3" x14ac:dyDescent="0.25">
      <c r="A10497">
        <v>333</v>
      </c>
      <c r="B10497" t="s">
        <v>77</v>
      </c>
      <c r="C10497">
        <f>1</f>
      </c>
    </row>
    <row r="10498" spans="1:3" x14ac:dyDescent="0.25">
      <c r="A10498">
        <v>334</v>
      </c>
      <c r="B10498" t="s">
        <v>47</v>
      </c>
      <c r="C10498">
        <f>(Calculator!$C334-55)/10</f>
      </c>
    </row>
    <row r="10499" spans="1:3" x14ac:dyDescent="0.25">
      <c r="A10499">
        <v>334</v>
      </c>
      <c r="B10499" t="s">
        <v>48</v>
      </c>
      <c r="C10499">
        <f>((Calculator!$C334-55)/10)^2</f>
      </c>
    </row>
    <row r="10500" spans="1:3" x14ac:dyDescent="0.25">
      <c r="A10500">
        <v>334</v>
      </c>
      <c r="B10500" t="s">
        <v>49</v>
      </c>
      <c r="C10500">
        <f>((Calculator!$D334-Calculator!$E334)*0.02586)-3.5</f>
      </c>
    </row>
    <row r="10501" spans="1:3" x14ac:dyDescent="0.25">
      <c r="A10501">
        <v>334</v>
      </c>
      <c r="B10501" t="s">
        <v>50</v>
      </c>
      <c r="C10501">
        <f>((Calculator!$E334*0.02586)-1.3)/0.3</f>
      </c>
    </row>
    <row r="10502" spans="1:3" x14ac:dyDescent="0.25">
      <c r="A10502">
        <v>334</v>
      </c>
      <c r="B10502" t="s">
        <v>51</v>
      </c>
      <c r="C10502">
        <f>(MIN(Calculator!$F334,110)-110)/20</f>
      </c>
    </row>
    <row r="10503" spans="1:3" x14ac:dyDescent="0.25">
      <c r="A10503">
        <v>334</v>
      </c>
      <c r="B10503" t="s">
        <v>52</v>
      </c>
      <c r="C10503">
        <f>(MAX(Calculator!$F334,110)-130)/20</f>
      </c>
    </row>
    <row r="10504" spans="1:3" x14ac:dyDescent="0.25">
      <c r="A10504">
        <v>334</v>
      </c>
      <c r="B10504" t="s">
        <v>17</v>
      </c>
      <c r="C10504">
        <f>IF(Calculator!$G334="Yes",1,0)</f>
      </c>
    </row>
    <row r="10505" spans="1:3" x14ac:dyDescent="0.25">
      <c r="A10505">
        <v>334</v>
      </c>
      <c r="B10505" t="s">
        <v>53</v>
      </c>
      <c r="C10505">
        <f>IF(Calculator!$H334="Yes",1,0)</f>
      </c>
    </row>
    <row r="10506" spans="1:3" x14ac:dyDescent="0.25">
      <c r="A10506">
        <v>334</v>
      </c>
      <c r="B10506" t="s">
        <v>54</v>
      </c>
      <c r="C10506">
        <f>(MIN(Calculator!$I334,30)-25)/5</f>
      </c>
    </row>
    <row r="10507" spans="1:3" x14ac:dyDescent="0.25">
      <c r="A10507">
        <v>334</v>
      </c>
      <c r="B10507" t="s">
        <v>55</v>
      </c>
      <c r="C10507">
        <f>(MAX(Calculator!$I334,30)-30)/5</f>
      </c>
    </row>
    <row r="10508" spans="1:3" x14ac:dyDescent="0.25">
      <c r="A10508">
        <v>334</v>
      </c>
      <c r="B10508" t="s">
        <v>56</v>
      </c>
      <c r="C10508">
        <f>(MIN(Calculator!$J334,60)-60)/-15</f>
      </c>
    </row>
    <row r="10509" spans="1:3" x14ac:dyDescent="0.25">
      <c r="A10509">
        <v>334</v>
      </c>
      <c r="B10509" t="s">
        <v>57</v>
      </c>
      <c r="C10509">
        <f>(MAX(Calculator!$J334,60)-90)/-15</f>
      </c>
    </row>
    <row r="10510" spans="1:3" x14ac:dyDescent="0.25">
      <c r="A10510">
        <v>334</v>
      </c>
      <c r="B10510" t="s">
        <v>58</v>
      </c>
      <c r="C10510">
        <f>IF(Calculator!$K334="Yes",1,0)</f>
      </c>
    </row>
    <row r="10511" spans="1:3" x14ac:dyDescent="0.25">
      <c r="A10511">
        <v>334</v>
      </c>
      <c r="B10511" t="s">
        <v>59</v>
      </c>
      <c r="C10511">
        <f>IF(Calculator!$L334="Yes",1,0)</f>
      </c>
    </row>
    <row r="10512" spans="1:3" x14ac:dyDescent="0.25">
      <c r="A10512">
        <v>334</v>
      </c>
      <c r="B10512" t="s">
        <v>60</v>
      </c>
      <c r="C10512">
        <f>((MAX(Calculator!$F334,110)-130)/20)*IF(Calculator!$K334="Yes",1,0)</f>
      </c>
    </row>
    <row r="10513" spans="1:3" x14ac:dyDescent="0.25">
      <c r="A10513">
        <v>334</v>
      </c>
      <c r="B10513" t="s">
        <v>61</v>
      </c>
      <c r="C10513">
        <f>((((Calculator!$D334-Calculator!$E334)*0.02586)-3.5))*IF(Calculator!$L334="Yes",1,0)</f>
      </c>
    </row>
    <row r="10514" spans="1:3" x14ac:dyDescent="0.25">
      <c r="A10514">
        <v>334</v>
      </c>
      <c r="B10514" t="s">
        <v>62</v>
      </c>
      <c r="C10514">
        <f>(((Calculator!$C334-55)/10)*(((((Calculator!$D334-Calculator!$E334)*0.02586)-3.5))))</f>
      </c>
    </row>
    <row r="10515" spans="1:3" x14ac:dyDescent="0.25">
      <c r="A10515">
        <v>334</v>
      </c>
      <c r="B10515" t="s">
        <v>63</v>
      </c>
      <c r="C10515">
        <f>(((Calculator!$C334-55)/10)*(((Calculator!$E334*0.02586)-1.3)/0.3))</f>
      </c>
    </row>
    <row r="10516" spans="1:3" x14ac:dyDescent="0.25">
      <c r="A10516">
        <v>334</v>
      </c>
      <c r="B10516" t="s">
        <v>64</v>
      </c>
      <c r="C10516">
        <f>(((Calculator!$C334-55)/10)*((MAX(Calculator!$F334,110)-130)/20))</f>
      </c>
    </row>
    <row r="10517" spans="1:3" x14ac:dyDescent="0.25">
      <c r="A10517">
        <v>334</v>
      </c>
      <c r="B10517" t="s">
        <v>65</v>
      </c>
      <c r="C10517">
        <f>(((Calculator!$C334-55)/10)*IF(Calculator!$G334="Yes",1,0))</f>
      </c>
    </row>
    <row r="10518" spans="1:3" x14ac:dyDescent="0.25">
      <c r="A10518">
        <v>334</v>
      </c>
      <c r="B10518" t="s">
        <v>66</v>
      </c>
      <c r="C10518">
        <f>(((Calculator!$C334-55)/10)*IF(Calculator!$H334="Yes",1,0))</f>
      </c>
    </row>
    <row r="10519" spans="1:3" x14ac:dyDescent="0.25">
      <c r="A10519">
        <v>334</v>
      </c>
      <c r="B10519" t="s">
        <v>67</v>
      </c>
      <c r="C10519">
        <f>(((Calculator!$C334-55)/10)*((MAX(Calculator!$I334,30)-30)/5))</f>
      </c>
    </row>
    <row r="10520" spans="1:3" x14ac:dyDescent="0.25">
      <c r="A10520">
        <v>334</v>
      </c>
      <c r="B10520" t="s">
        <v>68</v>
      </c>
      <c r="C10520">
        <f>(((Calculator!$C334-55)/10)*((MIN(Calculator!$J334,60)-60)/-15))</f>
      </c>
    </row>
    <row r="10521" spans="1:3" x14ac:dyDescent="0.25">
      <c r="A10521">
        <v>334</v>
      </c>
      <c r="B10521" t="s">
        <v>69</v>
      </c>
      <c r="C10521">
        <f>IF(AND(Calculator!$O334&lt;&gt;"",Calculator!$O334&gt;=4,Calculator!$O334&lt;=6),1,0)</f>
      </c>
    </row>
    <row r="10522" spans="1:3" x14ac:dyDescent="0.25">
      <c r="A10522">
        <v>334</v>
      </c>
      <c r="B10522" t="s">
        <v>70</v>
      </c>
      <c r="C10522">
        <f>IF(AND(Calculator!$O334&lt;&gt;"",Calculator!$O334&gt;=7,Calculator!$O334&lt;=10),1,0)</f>
      </c>
    </row>
    <row r="10523" spans="1:3" x14ac:dyDescent="0.25">
      <c r="A10523">
        <v>334</v>
      </c>
      <c r="B10523" t="s">
        <v>71</v>
      </c>
      <c r="C10523">
        <f>IF(Calculator!$O334="",1,0)</f>
      </c>
    </row>
    <row r="10524" spans="1:3" x14ac:dyDescent="0.25">
      <c r="A10524">
        <v>334</v>
      </c>
      <c r="B10524" t="s">
        <v>72</v>
      </c>
      <c r="C10524">
        <f>IF(OR(Calculator!$M334="",Calculator!$M334=0),0,LN(Calculator!$M334))</f>
      </c>
    </row>
    <row r="10525" spans="1:3" x14ac:dyDescent="0.25">
      <c r="A10525">
        <v>334</v>
      </c>
      <c r="B10525" t="s">
        <v>73</v>
      </c>
      <c r="C10525">
        <f>IF(Calculator!$M334="",1,0)</f>
      </c>
    </row>
    <row r="10526" spans="1:3" x14ac:dyDescent="0.25">
      <c r="A10526">
        <v>334</v>
      </c>
      <c r="B10526" t="s">
        <v>74</v>
      </c>
      <c r="C10526">
        <f>IF(Calculator!$N334="",0,(Calculator!$N334-5.3)*IF(Calculator!$G334="Yes",1,0))</f>
      </c>
    </row>
    <row r="10527" spans="1:3" x14ac:dyDescent="0.25">
      <c r="A10527">
        <v>334</v>
      </c>
      <c r="B10527" t="s">
        <v>75</v>
      </c>
      <c r="C10527">
        <f>IF(Calculator!$N334="",0,(Calculator!$N334-5.3)*(1-IF(Calculator!$G334="Yes",1,0)))</f>
      </c>
    </row>
    <row r="10528" spans="1:3" x14ac:dyDescent="0.25">
      <c r="A10528">
        <v>334</v>
      </c>
      <c r="B10528" t="s">
        <v>76</v>
      </c>
      <c r="C10528">
        <f>IF(Calculator!$N334="",1,0)</f>
      </c>
    </row>
    <row r="10529" spans="1:3" x14ac:dyDescent="0.25">
      <c r="A10529">
        <v>334</v>
      </c>
      <c r="B10529" t="s">
        <v>77</v>
      </c>
      <c r="C10529">
        <f>1</f>
      </c>
    </row>
    <row r="10530" spans="1:3" x14ac:dyDescent="0.25">
      <c r="A10530">
        <v>335</v>
      </c>
      <c r="B10530" t="s">
        <v>47</v>
      </c>
      <c r="C10530">
        <f>(Calculator!$C335-55)/10</f>
      </c>
    </row>
    <row r="10531" spans="1:3" x14ac:dyDescent="0.25">
      <c r="A10531">
        <v>335</v>
      </c>
      <c r="B10531" t="s">
        <v>48</v>
      </c>
      <c r="C10531">
        <f>((Calculator!$C335-55)/10)^2</f>
      </c>
    </row>
    <row r="10532" spans="1:3" x14ac:dyDescent="0.25">
      <c r="A10532">
        <v>335</v>
      </c>
      <c r="B10532" t="s">
        <v>49</v>
      </c>
      <c r="C10532">
        <f>((Calculator!$D335-Calculator!$E335)*0.02586)-3.5</f>
      </c>
    </row>
    <row r="10533" spans="1:3" x14ac:dyDescent="0.25">
      <c r="A10533">
        <v>335</v>
      </c>
      <c r="B10533" t="s">
        <v>50</v>
      </c>
      <c r="C10533">
        <f>((Calculator!$E335*0.02586)-1.3)/0.3</f>
      </c>
    </row>
    <row r="10534" spans="1:3" x14ac:dyDescent="0.25">
      <c r="A10534">
        <v>335</v>
      </c>
      <c r="B10534" t="s">
        <v>51</v>
      </c>
      <c r="C10534">
        <f>(MIN(Calculator!$F335,110)-110)/20</f>
      </c>
    </row>
    <row r="10535" spans="1:3" x14ac:dyDescent="0.25">
      <c r="A10535">
        <v>335</v>
      </c>
      <c r="B10535" t="s">
        <v>52</v>
      </c>
      <c r="C10535">
        <f>(MAX(Calculator!$F335,110)-130)/20</f>
      </c>
    </row>
    <row r="10536" spans="1:3" x14ac:dyDescent="0.25">
      <c r="A10536">
        <v>335</v>
      </c>
      <c r="B10536" t="s">
        <v>17</v>
      </c>
      <c r="C10536">
        <f>IF(Calculator!$G335="Yes",1,0)</f>
      </c>
    </row>
    <row r="10537" spans="1:3" x14ac:dyDescent="0.25">
      <c r="A10537">
        <v>335</v>
      </c>
      <c r="B10537" t="s">
        <v>53</v>
      </c>
      <c r="C10537">
        <f>IF(Calculator!$H335="Yes",1,0)</f>
      </c>
    </row>
    <row r="10538" spans="1:3" x14ac:dyDescent="0.25">
      <c r="A10538">
        <v>335</v>
      </c>
      <c r="B10538" t="s">
        <v>54</v>
      </c>
      <c r="C10538">
        <f>(MIN(Calculator!$I335,30)-25)/5</f>
      </c>
    </row>
    <row r="10539" spans="1:3" x14ac:dyDescent="0.25">
      <c r="A10539">
        <v>335</v>
      </c>
      <c r="B10539" t="s">
        <v>55</v>
      </c>
      <c r="C10539">
        <f>(MAX(Calculator!$I335,30)-30)/5</f>
      </c>
    </row>
    <row r="10540" spans="1:3" x14ac:dyDescent="0.25">
      <c r="A10540">
        <v>335</v>
      </c>
      <c r="B10540" t="s">
        <v>56</v>
      </c>
      <c r="C10540">
        <f>(MIN(Calculator!$J335,60)-60)/-15</f>
      </c>
    </row>
    <row r="10541" spans="1:3" x14ac:dyDescent="0.25">
      <c r="A10541">
        <v>335</v>
      </c>
      <c r="B10541" t="s">
        <v>57</v>
      </c>
      <c r="C10541">
        <f>(MAX(Calculator!$J335,60)-90)/-15</f>
      </c>
    </row>
    <row r="10542" spans="1:3" x14ac:dyDescent="0.25">
      <c r="A10542">
        <v>335</v>
      </c>
      <c r="B10542" t="s">
        <v>58</v>
      </c>
      <c r="C10542">
        <f>IF(Calculator!$K335="Yes",1,0)</f>
      </c>
    </row>
    <row r="10543" spans="1:3" x14ac:dyDescent="0.25">
      <c r="A10543">
        <v>335</v>
      </c>
      <c r="B10543" t="s">
        <v>59</v>
      </c>
      <c r="C10543">
        <f>IF(Calculator!$L335="Yes",1,0)</f>
      </c>
    </row>
    <row r="10544" spans="1:3" x14ac:dyDescent="0.25">
      <c r="A10544">
        <v>335</v>
      </c>
      <c r="B10544" t="s">
        <v>60</v>
      </c>
      <c r="C10544">
        <f>((MAX(Calculator!$F335,110)-130)/20)*IF(Calculator!$K335="Yes",1,0)</f>
      </c>
    </row>
    <row r="10545" spans="1:3" x14ac:dyDescent="0.25">
      <c r="A10545">
        <v>335</v>
      </c>
      <c r="B10545" t="s">
        <v>61</v>
      </c>
      <c r="C10545">
        <f>((((Calculator!$D335-Calculator!$E335)*0.02586)-3.5))*IF(Calculator!$L335="Yes",1,0)</f>
      </c>
    </row>
    <row r="10546" spans="1:3" x14ac:dyDescent="0.25">
      <c r="A10546">
        <v>335</v>
      </c>
      <c r="B10546" t="s">
        <v>62</v>
      </c>
      <c r="C10546">
        <f>(((Calculator!$C335-55)/10)*(((((Calculator!$D335-Calculator!$E335)*0.02586)-3.5))))</f>
      </c>
    </row>
    <row r="10547" spans="1:3" x14ac:dyDescent="0.25">
      <c r="A10547">
        <v>335</v>
      </c>
      <c r="B10547" t="s">
        <v>63</v>
      </c>
      <c r="C10547">
        <f>(((Calculator!$C335-55)/10)*(((Calculator!$E335*0.02586)-1.3)/0.3))</f>
      </c>
    </row>
    <row r="10548" spans="1:3" x14ac:dyDescent="0.25">
      <c r="A10548">
        <v>335</v>
      </c>
      <c r="B10548" t="s">
        <v>64</v>
      </c>
      <c r="C10548">
        <f>(((Calculator!$C335-55)/10)*((MAX(Calculator!$F335,110)-130)/20))</f>
      </c>
    </row>
    <row r="10549" spans="1:3" x14ac:dyDescent="0.25">
      <c r="A10549">
        <v>335</v>
      </c>
      <c r="B10549" t="s">
        <v>65</v>
      </c>
      <c r="C10549">
        <f>(((Calculator!$C335-55)/10)*IF(Calculator!$G335="Yes",1,0))</f>
      </c>
    </row>
    <row r="10550" spans="1:3" x14ac:dyDescent="0.25">
      <c r="A10550">
        <v>335</v>
      </c>
      <c r="B10550" t="s">
        <v>66</v>
      </c>
      <c r="C10550">
        <f>(((Calculator!$C335-55)/10)*IF(Calculator!$H335="Yes",1,0))</f>
      </c>
    </row>
    <row r="10551" spans="1:3" x14ac:dyDescent="0.25">
      <c r="A10551">
        <v>335</v>
      </c>
      <c r="B10551" t="s">
        <v>67</v>
      </c>
      <c r="C10551">
        <f>(((Calculator!$C335-55)/10)*((MAX(Calculator!$I335,30)-30)/5))</f>
      </c>
    </row>
    <row r="10552" spans="1:3" x14ac:dyDescent="0.25">
      <c r="A10552">
        <v>335</v>
      </c>
      <c r="B10552" t="s">
        <v>68</v>
      </c>
      <c r="C10552">
        <f>(((Calculator!$C335-55)/10)*((MIN(Calculator!$J335,60)-60)/-15))</f>
      </c>
    </row>
    <row r="10553" spans="1:3" x14ac:dyDescent="0.25">
      <c r="A10553">
        <v>335</v>
      </c>
      <c r="B10553" t="s">
        <v>69</v>
      </c>
      <c r="C10553">
        <f>IF(AND(Calculator!$O335&lt;&gt;"",Calculator!$O335&gt;=4,Calculator!$O335&lt;=6),1,0)</f>
      </c>
    </row>
    <row r="10554" spans="1:3" x14ac:dyDescent="0.25">
      <c r="A10554">
        <v>335</v>
      </c>
      <c r="B10554" t="s">
        <v>70</v>
      </c>
      <c r="C10554">
        <f>IF(AND(Calculator!$O335&lt;&gt;"",Calculator!$O335&gt;=7,Calculator!$O335&lt;=10),1,0)</f>
      </c>
    </row>
    <row r="10555" spans="1:3" x14ac:dyDescent="0.25">
      <c r="A10555">
        <v>335</v>
      </c>
      <c r="B10555" t="s">
        <v>71</v>
      </c>
      <c r="C10555">
        <f>IF(Calculator!$O335="",1,0)</f>
      </c>
    </row>
    <row r="10556" spans="1:3" x14ac:dyDescent="0.25">
      <c r="A10556">
        <v>335</v>
      </c>
      <c r="B10556" t="s">
        <v>72</v>
      </c>
      <c r="C10556">
        <f>IF(OR(Calculator!$M335="",Calculator!$M335=0),0,LN(Calculator!$M335))</f>
      </c>
    </row>
    <row r="10557" spans="1:3" x14ac:dyDescent="0.25">
      <c r="A10557">
        <v>335</v>
      </c>
      <c r="B10557" t="s">
        <v>73</v>
      </c>
      <c r="C10557">
        <f>IF(Calculator!$M335="",1,0)</f>
      </c>
    </row>
    <row r="10558" spans="1:3" x14ac:dyDescent="0.25">
      <c r="A10558">
        <v>335</v>
      </c>
      <c r="B10558" t="s">
        <v>74</v>
      </c>
      <c r="C10558">
        <f>IF(Calculator!$N335="",0,(Calculator!$N335-5.3)*IF(Calculator!$G335="Yes",1,0))</f>
      </c>
    </row>
    <row r="10559" spans="1:3" x14ac:dyDescent="0.25">
      <c r="A10559">
        <v>335</v>
      </c>
      <c r="B10559" t="s">
        <v>75</v>
      </c>
      <c r="C10559">
        <f>IF(Calculator!$N335="",0,(Calculator!$N335-5.3)*(1-IF(Calculator!$G335="Yes",1,0)))</f>
      </c>
    </row>
    <row r="10560" spans="1:3" x14ac:dyDescent="0.25">
      <c r="A10560">
        <v>335</v>
      </c>
      <c r="B10560" t="s">
        <v>76</v>
      </c>
      <c r="C10560">
        <f>IF(Calculator!$N335="",1,0)</f>
      </c>
    </row>
    <row r="10561" spans="1:3" x14ac:dyDescent="0.25">
      <c r="A10561">
        <v>335</v>
      </c>
      <c r="B10561" t="s">
        <v>77</v>
      </c>
      <c r="C10561">
        <f>1</f>
      </c>
    </row>
    <row r="10562" spans="1:3" x14ac:dyDescent="0.25">
      <c r="A10562">
        <v>336</v>
      </c>
      <c r="B10562" t="s">
        <v>47</v>
      </c>
      <c r="C10562">
        <f>(Calculator!$C336-55)/10</f>
      </c>
    </row>
    <row r="10563" spans="1:3" x14ac:dyDescent="0.25">
      <c r="A10563">
        <v>336</v>
      </c>
      <c r="B10563" t="s">
        <v>48</v>
      </c>
      <c r="C10563">
        <f>((Calculator!$C336-55)/10)^2</f>
      </c>
    </row>
    <row r="10564" spans="1:3" x14ac:dyDescent="0.25">
      <c r="A10564">
        <v>336</v>
      </c>
      <c r="B10564" t="s">
        <v>49</v>
      </c>
      <c r="C10564">
        <f>((Calculator!$D336-Calculator!$E336)*0.02586)-3.5</f>
      </c>
    </row>
    <row r="10565" spans="1:3" x14ac:dyDescent="0.25">
      <c r="A10565">
        <v>336</v>
      </c>
      <c r="B10565" t="s">
        <v>50</v>
      </c>
      <c r="C10565">
        <f>((Calculator!$E336*0.02586)-1.3)/0.3</f>
      </c>
    </row>
    <row r="10566" spans="1:3" x14ac:dyDescent="0.25">
      <c r="A10566">
        <v>336</v>
      </c>
      <c r="B10566" t="s">
        <v>51</v>
      </c>
      <c r="C10566">
        <f>(MIN(Calculator!$F336,110)-110)/20</f>
      </c>
    </row>
    <row r="10567" spans="1:3" x14ac:dyDescent="0.25">
      <c r="A10567">
        <v>336</v>
      </c>
      <c r="B10567" t="s">
        <v>52</v>
      </c>
      <c r="C10567">
        <f>(MAX(Calculator!$F336,110)-130)/20</f>
      </c>
    </row>
    <row r="10568" spans="1:3" x14ac:dyDescent="0.25">
      <c r="A10568">
        <v>336</v>
      </c>
      <c r="B10568" t="s">
        <v>17</v>
      </c>
      <c r="C10568">
        <f>IF(Calculator!$G336="Yes",1,0)</f>
      </c>
    </row>
    <row r="10569" spans="1:3" x14ac:dyDescent="0.25">
      <c r="A10569">
        <v>336</v>
      </c>
      <c r="B10569" t="s">
        <v>53</v>
      </c>
      <c r="C10569">
        <f>IF(Calculator!$H336="Yes",1,0)</f>
      </c>
    </row>
    <row r="10570" spans="1:3" x14ac:dyDescent="0.25">
      <c r="A10570">
        <v>336</v>
      </c>
      <c r="B10570" t="s">
        <v>54</v>
      </c>
      <c r="C10570">
        <f>(MIN(Calculator!$I336,30)-25)/5</f>
      </c>
    </row>
    <row r="10571" spans="1:3" x14ac:dyDescent="0.25">
      <c r="A10571">
        <v>336</v>
      </c>
      <c r="B10571" t="s">
        <v>55</v>
      </c>
      <c r="C10571">
        <f>(MAX(Calculator!$I336,30)-30)/5</f>
      </c>
    </row>
    <row r="10572" spans="1:3" x14ac:dyDescent="0.25">
      <c r="A10572">
        <v>336</v>
      </c>
      <c r="B10572" t="s">
        <v>56</v>
      </c>
      <c r="C10572">
        <f>(MIN(Calculator!$J336,60)-60)/-15</f>
      </c>
    </row>
    <row r="10573" spans="1:3" x14ac:dyDescent="0.25">
      <c r="A10573">
        <v>336</v>
      </c>
      <c r="B10573" t="s">
        <v>57</v>
      </c>
      <c r="C10573">
        <f>(MAX(Calculator!$J336,60)-90)/-15</f>
      </c>
    </row>
    <row r="10574" spans="1:3" x14ac:dyDescent="0.25">
      <c r="A10574">
        <v>336</v>
      </c>
      <c r="B10574" t="s">
        <v>58</v>
      </c>
      <c r="C10574">
        <f>IF(Calculator!$K336="Yes",1,0)</f>
      </c>
    </row>
    <row r="10575" spans="1:3" x14ac:dyDescent="0.25">
      <c r="A10575">
        <v>336</v>
      </c>
      <c r="B10575" t="s">
        <v>59</v>
      </c>
      <c r="C10575">
        <f>IF(Calculator!$L336="Yes",1,0)</f>
      </c>
    </row>
    <row r="10576" spans="1:3" x14ac:dyDescent="0.25">
      <c r="A10576">
        <v>336</v>
      </c>
      <c r="B10576" t="s">
        <v>60</v>
      </c>
      <c r="C10576">
        <f>((MAX(Calculator!$F336,110)-130)/20)*IF(Calculator!$K336="Yes",1,0)</f>
      </c>
    </row>
    <row r="10577" spans="1:3" x14ac:dyDescent="0.25">
      <c r="A10577">
        <v>336</v>
      </c>
      <c r="B10577" t="s">
        <v>61</v>
      </c>
      <c r="C10577">
        <f>((((Calculator!$D336-Calculator!$E336)*0.02586)-3.5))*IF(Calculator!$L336="Yes",1,0)</f>
      </c>
    </row>
    <row r="10578" spans="1:3" x14ac:dyDescent="0.25">
      <c r="A10578">
        <v>336</v>
      </c>
      <c r="B10578" t="s">
        <v>62</v>
      </c>
      <c r="C10578">
        <f>(((Calculator!$C336-55)/10)*(((((Calculator!$D336-Calculator!$E336)*0.02586)-3.5))))</f>
      </c>
    </row>
    <row r="10579" spans="1:3" x14ac:dyDescent="0.25">
      <c r="A10579">
        <v>336</v>
      </c>
      <c r="B10579" t="s">
        <v>63</v>
      </c>
      <c r="C10579">
        <f>(((Calculator!$C336-55)/10)*(((Calculator!$E336*0.02586)-1.3)/0.3))</f>
      </c>
    </row>
    <row r="10580" spans="1:3" x14ac:dyDescent="0.25">
      <c r="A10580">
        <v>336</v>
      </c>
      <c r="B10580" t="s">
        <v>64</v>
      </c>
      <c r="C10580">
        <f>(((Calculator!$C336-55)/10)*((MAX(Calculator!$F336,110)-130)/20))</f>
      </c>
    </row>
    <row r="10581" spans="1:3" x14ac:dyDescent="0.25">
      <c r="A10581">
        <v>336</v>
      </c>
      <c r="B10581" t="s">
        <v>65</v>
      </c>
      <c r="C10581">
        <f>(((Calculator!$C336-55)/10)*IF(Calculator!$G336="Yes",1,0))</f>
      </c>
    </row>
    <row r="10582" spans="1:3" x14ac:dyDescent="0.25">
      <c r="A10582">
        <v>336</v>
      </c>
      <c r="B10582" t="s">
        <v>66</v>
      </c>
      <c r="C10582">
        <f>(((Calculator!$C336-55)/10)*IF(Calculator!$H336="Yes",1,0))</f>
      </c>
    </row>
    <row r="10583" spans="1:3" x14ac:dyDescent="0.25">
      <c r="A10583">
        <v>336</v>
      </c>
      <c r="B10583" t="s">
        <v>67</v>
      </c>
      <c r="C10583">
        <f>(((Calculator!$C336-55)/10)*((MAX(Calculator!$I336,30)-30)/5))</f>
      </c>
    </row>
    <row r="10584" spans="1:3" x14ac:dyDescent="0.25">
      <c r="A10584">
        <v>336</v>
      </c>
      <c r="B10584" t="s">
        <v>68</v>
      </c>
      <c r="C10584">
        <f>(((Calculator!$C336-55)/10)*((MIN(Calculator!$J336,60)-60)/-15))</f>
      </c>
    </row>
    <row r="10585" spans="1:3" x14ac:dyDescent="0.25">
      <c r="A10585">
        <v>336</v>
      </c>
      <c r="B10585" t="s">
        <v>69</v>
      </c>
      <c r="C10585">
        <f>IF(AND(Calculator!$O336&lt;&gt;"",Calculator!$O336&gt;=4,Calculator!$O336&lt;=6),1,0)</f>
      </c>
    </row>
    <row r="10586" spans="1:3" x14ac:dyDescent="0.25">
      <c r="A10586">
        <v>336</v>
      </c>
      <c r="B10586" t="s">
        <v>70</v>
      </c>
      <c r="C10586">
        <f>IF(AND(Calculator!$O336&lt;&gt;"",Calculator!$O336&gt;=7,Calculator!$O336&lt;=10),1,0)</f>
      </c>
    </row>
    <row r="10587" spans="1:3" x14ac:dyDescent="0.25">
      <c r="A10587">
        <v>336</v>
      </c>
      <c r="B10587" t="s">
        <v>71</v>
      </c>
      <c r="C10587">
        <f>IF(Calculator!$O336="",1,0)</f>
      </c>
    </row>
    <row r="10588" spans="1:3" x14ac:dyDescent="0.25">
      <c r="A10588">
        <v>336</v>
      </c>
      <c r="B10588" t="s">
        <v>72</v>
      </c>
      <c r="C10588">
        <f>IF(OR(Calculator!$M336="",Calculator!$M336=0),0,LN(Calculator!$M336))</f>
      </c>
    </row>
    <row r="10589" spans="1:3" x14ac:dyDescent="0.25">
      <c r="A10589">
        <v>336</v>
      </c>
      <c r="B10589" t="s">
        <v>73</v>
      </c>
      <c r="C10589">
        <f>IF(Calculator!$M336="",1,0)</f>
      </c>
    </row>
    <row r="10590" spans="1:3" x14ac:dyDescent="0.25">
      <c r="A10590">
        <v>336</v>
      </c>
      <c r="B10590" t="s">
        <v>74</v>
      </c>
      <c r="C10590">
        <f>IF(Calculator!$N336="",0,(Calculator!$N336-5.3)*IF(Calculator!$G336="Yes",1,0))</f>
      </c>
    </row>
    <row r="10591" spans="1:3" x14ac:dyDescent="0.25">
      <c r="A10591">
        <v>336</v>
      </c>
      <c r="B10591" t="s">
        <v>75</v>
      </c>
      <c r="C10591">
        <f>IF(Calculator!$N336="",0,(Calculator!$N336-5.3)*(1-IF(Calculator!$G336="Yes",1,0)))</f>
      </c>
    </row>
    <row r="10592" spans="1:3" x14ac:dyDescent="0.25">
      <c r="A10592">
        <v>336</v>
      </c>
      <c r="B10592" t="s">
        <v>76</v>
      </c>
      <c r="C10592">
        <f>IF(Calculator!$N336="",1,0)</f>
      </c>
    </row>
    <row r="10593" spans="1:3" x14ac:dyDescent="0.25">
      <c r="A10593">
        <v>336</v>
      </c>
      <c r="B10593" t="s">
        <v>77</v>
      </c>
      <c r="C10593">
        <f>1</f>
      </c>
    </row>
    <row r="10594" spans="1:3" x14ac:dyDescent="0.25">
      <c r="A10594">
        <v>337</v>
      </c>
      <c r="B10594" t="s">
        <v>47</v>
      </c>
      <c r="C10594">
        <f>(Calculator!$C337-55)/10</f>
      </c>
    </row>
    <row r="10595" spans="1:3" x14ac:dyDescent="0.25">
      <c r="A10595">
        <v>337</v>
      </c>
      <c r="B10595" t="s">
        <v>48</v>
      </c>
      <c r="C10595">
        <f>((Calculator!$C337-55)/10)^2</f>
      </c>
    </row>
    <row r="10596" spans="1:3" x14ac:dyDescent="0.25">
      <c r="A10596">
        <v>337</v>
      </c>
      <c r="B10596" t="s">
        <v>49</v>
      </c>
      <c r="C10596">
        <f>((Calculator!$D337-Calculator!$E337)*0.02586)-3.5</f>
      </c>
    </row>
    <row r="10597" spans="1:3" x14ac:dyDescent="0.25">
      <c r="A10597">
        <v>337</v>
      </c>
      <c r="B10597" t="s">
        <v>50</v>
      </c>
      <c r="C10597">
        <f>((Calculator!$E337*0.02586)-1.3)/0.3</f>
      </c>
    </row>
    <row r="10598" spans="1:3" x14ac:dyDescent="0.25">
      <c r="A10598">
        <v>337</v>
      </c>
      <c r="B10598" t="s">
        <v>51</v>
      </c>
      <c r="C10598">
        <f>(MIN(Calculator!$F337,110)-110)/20</f>
      </c>
    </row>
    <row r="10599" spans="1:3" x14ac:dyDescent="0.25">
      <c r="A10599">
        <v>337</v>
      </c>
      <c r="B10599" t="s">
        <v>52</v>
      </c>
      <c r="C10599">
        <f>(MAX(Calculator!$F337,110)-130)/20</f>
      </c>
    </row>
    <row r="10600" spans="1:3" x14ac:dyDescent="0.25">
      <c r="A10600">
        <v>337</v>
      </c>
      <c r="B10600" t="s">
        <v>17</v>
      </c>
      <c r="C10600">
        <f>IF(Calculator!$G337="Yes",1,0)</f>
      </c>
    </row>
    <row r="10601" spans="1:3" x14ac:dyDescent="0.25">
      <c r="A10601">
        <v>337</v>
      </c>
      <c r="B10601" t="s">
        <v>53</v>
      </c>
      <c r="C10601">
        <f>IF(Calculator!$H337="Yes",1,0)</f>
      </c>
    </row>
    <row r="10602" spans="1:3" x14ac:dyDescent="0.25">
      <c r="A10602">
        <v>337</v>
      </c>
      <c r="B10602" t="s">
        <v>54</v>
      </c>
      <c r="C10602">
        <f>(MIN(Calculator!$I337,30)-25)/5</f>
      </c>
    </row>
    <row r="10603" spans="1:3" x14ac:dyDescent="0.25">
      <c r="A10603">
        <v>337</v>
      </c>
      <c r="B10603" t="s">
        <v>55</v>
      </c>
      <c r="C10603">
        <f>(MAX(Calculator!$I337,30)-30)/5</f>
      </c>
    </row>
    <row r="10604" spans="1:3" x14ac:dyDescent="0.25">
      <c r="A10604">
        <v>337</v>
      </c>
      <c r="B10604" t="s">
        <v>56</v>
      </c>
      <c r="C10604">
        <f>(MIN(Calculator!$J337,60)-60)/-15</f>
      </c>
    </row>
    <row r="10605" spans="1:3" x14ac:dyDescent="0.25">
      <c r="A10605">
        <v>337</v>
      </c>
      <c r="B10605" t="s">
        <v>57</v>
      </c>
      <c r="C10605">
        <f>(MAX(Calculator!$J337,60)-90)/-15</f>
      </c>
    </row>
    <row r="10606" spans="1:3" x14ac:dyDescent="0.25">
      <c r="A10606">
        <v>337</v>
      </c>
      <c r="B10606" t="s">
        <v>58</v>
      </c>
      <c r="C10606">
        <f>IF(Calculator!$K337="Yes",1,0)</f>
      </c>
    </row>
    <row r="10607" spans="1:3" x14ac:dyDescent="0.25">
      <c r="A10607">
        <v>337</v>
      </c>
      <c r="B10607" t="s">
        <v>59</v>
      </c>
      <c r="C10607">
        <f>IF(Calculator!$L337="Yes",1,0)</f>
      </c>
    </row>
    <row r="10608" spans="1:3" x14ac:dyDescent="0.25">
      <c r="A10608">
        <v>337</v>
      </c>
      <c r="B10608" t="s">
        <v>60</v>
      </c>
      <c r="C10608">
        <f>((MAX(Calculator!$F337,110)-130)/20)*IF(Calculator!$K337="Yes",1,0)</f>
      </c>
    </row>
    <row r="10609" spans="1:3" x14ac:dyDescent="0.25">
      <c r="A10609">
        <v>337</v>
      </c>
      <c r="B10609" t="s">
        <v>61</v>
      </c>
      <c r="C10609">
        <f>((((Calculator!$D337-Calculator!$E337)*0.02586)-3.5))*IF(Calculator!$L337="Yes",1,0)</f>
      </c>
    </row>
    <row r="10610" spans="1:3" x14ac:dyDescent="0.25">
      <c r="A10610">
        <v>337</v>
      </c>
      <c r="B10610" t="s">
        <v>62</v>
      </c>
      <c r="C10610">
        <f>(((Calculator!$C337-55)/10)*(((((Calculator!$D337-Calculator!$E337)*0.02586)-3.5))))</f>
      </c>
    </row>
    <row r="10611" spans="1:3" x14ac:dyDescent="0.25">
      <c r="A10611">
        <v>337</v>
      </c>
      <c r="B10611" t="s">
        <v>63</v>
      </c>
      <c r="C10611">
        <f>(((Calculator!$C337-55)/10)*(((Calculator!$E337*0.02586)-1.3)/0.3))</f>
      </c>
    </row>
    <row r="10612" spans="1:3" x14ac:dyDescent="0.25">
      <c r="A10612">
        <v>337</v>
      </c>
      <c r="B10612" t="s">
        <v>64</v>
      </c>
      <c r="C10612">
        <f>(((Calculator!$C337-55)/10)*((MAX(Calculator!$F337,110)-130)/20))</f>
      </c>
    </row>
    <row r="10613" spans="1:3" x14ac:dyDescent="0.25">
      <c r="A10613">
        <v>337</v>
      </c>
      <c r="B10613" t="s">
        <v>65</v>
      </c>
      <c r="C10613">
        <f>(((Calculator!$C337-55)/10)*IF(Calculator!$G337="Yes",1,0))</f>
      </c>
    </row>
    <row r="10614" spans="1:3" x14ac:dyDescent="0.25">
      <c r="A10614">
        <v>337</v>
      </c>
      <c r="B10614" t="s">
        <v>66</v>
      </c>
      <c r="C10614">
        <f>(((Calculator!$C337-55)/10)*IF(Calculator!$H337="Yes",1,0))</f>
      </c>
    </row>
    <row r="10615" spans="1:3" x14ac:dyDescent="0.25">
      <c r="A10615">
        <v>337</v>
      </c>
      <c r="B10615" t="s">
        <v>67</v>
      </c>
      <c r="C10615">
        <f>(((Calculator!$C337-55)/10)*((MAX(Calculator!$I337,30)-30)/5))</f>
      </c>
    </row>
    <row r="10616" spans="1:3" x14ac:dyDescent="0.25">
      <c r="A10616">
        <v>337</v>
      </c>
      <c r="B10616" t="s">
        <v>68</v>
      </c>
      <c r="C10616">
        <f>(((Calculator!$C337-55)/10)*((MIN(Calculator!$J337,60)-60)/-15))</f>
      </c>
    </row>
    <row r="10617" spans="1:3" x14ac:dyDescent="0.25">
      <c r="A10617">
        <v>337</v>
      </c>
      <c r="B10617" t="s">
        <v>69</v>
      </c>
      <c r="C10617">
        <f>IF(AND(Calculator!$O337&lt;&gt;"",Calculator!$O337&gt;=4,Calculator!$O337&lt;=6),1,0)</f>
      </c>
    </row>
    <row r="10618" spans="1:3" x14ac:dyDescent="0.25">
      <c r="A10618">
        <v>337</v>
      </c>
      <c r="B10618" t="s">
        <v>70</v>
      </c>
      <c r="C10618">
        <f>IF(AND(Calculator!$O337&lt;&gt;"",Calculator!$O337&gt;=7,Calculator!$O337&lt;=10),1,0)</f>
      </c>
    </row>
    <row r="10619" spans="1:3" x14ac:dyDescent="0.25">
      <c r="A10619">
        <v>337</v>
      </c>
      <c r="B10619" t="s">
        <v>71</v>
      </c>
      <c r="C10619">
        <f>IF(Calculator!$O337="",1,0)</f>
      </c>
    </row>
    <row r="10620" spans="1:3" x14ac:dyDescent="0.25">
      <c r="A10620">
        <v>337</v>
      </c>
      <c r="B10620" t="s">
        <v>72</v>
      </c>
      <c r="C10620">
        <f>IF(OR(Calculator!$M337="",Calculator!$M337=0),0,LN(Calculator!$M337))</f>
      </c>
    </row>
    <row r="10621" spans="1:3" x14ac:dyDescent="0.25">
      <c r="A10621">
        <v>337</v>
      </c>
      <c r="B10621" t="s">
        <v>73</v>
      </c>
      <c r="C10621">
        <f>IF(Calculator!$M337="",1,0)</f>
      </c>
    </row>
    <row r="10622" spans="1:3" x14ac:dyDescent="0.25">
      <c r="A10622">
        <v>337</v>
      </c>
      <c r="B10622" t="s">
        <v>74</v>
      </c>
      <c r="C10622">
        <f>IF(Calculator!$N337="",0,(Calculator!$N337-5.3)*IF(Calculator!$G337="Yes",1,0))</f>
      </c>
    </row>
    <row r="10623" spans="1:3" x14ac:dyDescent="0.25">
      <c r="A10623">
        <v>337</v>
      </c>
      <c r="B10623" t="s">
        <v>75</v>
      </c>
      <c r="C10623">
        <f>IF(Calculator!$N337="",0,(Calculator!$N337-5.3)*(1-IF(Calculator!$G337="Yes",1,0)))</f>
      </c>
    </row>
    <row r="10624" spans="1:3" x14ac:dyDescent="0.25">
      <c r="A10624">
        <v>337</v>
      </c>
      <c r="B10624" t="s">
        <v>76</v>
      </c>
      <c r="C10624">
        <f>IF(Calculator!$N337="",1,0)</f>
      </c>
    </row>
    <row r="10625" spans="1:3" x14ac:dyDescent="0.25">
      <c r="A10625">
        <v>337</v>
      </c>
      <c r="B10625" t="s">
        <v>77</v>
      </c>
      <c r="C10625">
        <f>1</f>
      </c>
    </row>
    <row r="10626" spans="1:3" x14ac:dyDescent="0.25">
      <c r="A10626">
        <v>338</v>
      </c>
      <c r="B10626" t="s">
        <v>47</v>
      </c>
      <c r="C10626">
        <f>(Calculator!$C338-55)/10</f>
      </c>
    </row>
    <row r="10627" spans="1:3" x14ac:dyDescent="0.25">
      <c r="A10627">
        <v>338</v>
      </c>
      <c r="B10627" t="s">
        <v>48</v>
      </c>
      <c r="C10627">
        <f>((Calculator!$C338-55)/10)^2</f>
      </c>
    </row>
    <row r="10628" spans="1:3" x14ac:dyDescent="0.25">
      <c r="A10628">
        <v>338</v>
      </c>
      <c r="B10628" t="s">
        <v>49</v>
      </c>
      <c r="C10628">
        <f>((Calculator!$D338-Calculator!$E338)*0.02586)-3.5</f>
      </c>
    </row>
    <row r="10629" spans="1:3" x14ac:dyDescent="0.25">
      <c r="A10629">
        <v>338</v>
      </c>
      <c r="B10629" t="s">
        <v>50</v>
      </c>
      <c r="C10629">
        <f>((Calculator!$E338*0.02586)-1.3)/0.3</f>
      </c>
    </row>
    <row r="10630" spans="1:3" x14ac:dyDescent="0.25">
      <c r="A10630">
        <v>338</v>
      </c>
      <c r="B10630" t="s">
        <v>51</v>
      </c>
      <c r="C10630">
        <f>(MIN(Calculator!$F338,110)-110)/20</f>
      </c>
    </row>
    <row r="10631" spans="1:3" x14ac:dyDescent="0.25">
      <c r="A10631">
        <v>338</v>
      </c>
      <c r="B10631" t="s">
        <v>52</v>
      </c>
      <c r="C10631">
        <f>(MAX(Calculator!$F338,110)-130)/20</f>
      </c>
    </row>
    <row r="10632" spans="1:3" x14ac:dyDescent="0.25">
      <c r="A10632">
        <v>338</v>
      </c>
      <c r="B10632" t="s">
        <v>17</v>
      </c>
      <c r="C10632">
        <f>IF(Calculator!$G338="Yes",1,0)</f>
      </c>
    </row>
    <row r="10633" spans="1:3" x14ac:dyDescent="0.25">
      <c r="A10633">
        <v>338</v>
      </c>
      <c r="B10633" t="s">
        <v>53</v>
      </c>
      <c r="C10633">
        <f>IF(Calculator!$H338="Yes",1,0)</f>
      </c>
    </row>
    <row r="10634" spans="1:3" x14ac:dyDescent="0.25">
      <c r="A10634">
        <v>338</v>
      </c>
      <c r="B10634" t="s">
        <v>54</v>
      </c>
      <c r="C10634">
        <f>(MIN(Calculator!$I338,30)-25)/5</f>
      </c>
    </row>
    <row r="10635" spans="1:3" x14ac:dyDescent="0.25">
      <c r="A10635">
        <v>338</v>
      </c>
      <c r="B10635" t="s">
        <v>55</v>
      </c>
      <c r="C10635">
        <f>(MAX(Calculator!$I338,30)-30)/5</f>
      </c>
    </row>
    <row r="10636" spans="1:3" x14ac:dyDescent="0.25">
      <c r="A10636">
        <v>338</v>
      </c>
      <c r="B10636" t="s">
        <v>56</v>
      </c>
      <c r="C10636">
        <f>(MIN(Calculator!$J338,60)-60)/-15</f>
      </c>
    </row>
    <row r="10637" spans="1:3" x14ac:dyDescent="0.25">
      <c r="A10637">
        <v>338</v>
      </c>
      <c r="B10637" t="s">
        <v>57</v>
      </c>
      <c r="C10637">
        <f>(MAX(Calculator!$J338,60)-90)/-15</f>
      </c>
    </row>
    <row r="10638" spans="1:3" x14ac:dyDescent="0.25">
      <c r="A10638">
        <v>338</v>
      </c>
      <c r="B10638" t="s">
        <v>58</v>
      </c>
      <c r="C10638">
        <f>IF(Calculator!$K338="Yes",1,0)</f>
      </c>
    </row>
    <row r="10639" spans="1:3" x14ac:dyDescent="0.25">
      <c r="A10639">
        <v>338</v>
      </c>
      <c r="B10639" t="s">
        <v>59</v>
      </c>
      <c r="C10639">
        <f>IF(Calculator!$L338="Yes",1,0)</f>
      </c>
    </row>
    <row r="10640" spans="1:3" x14ac:dyDescent="0.25">
      <c r="A10640">
        <v>338</v>
      </c>
      <c r="B10640" t="s">
        <v>60</v>
      </c>
      <c r="C10640">
        <f>((MAX(Calculator!$F338,110)-130)/20)*IF(Calculator!$K338="Yes",1,0)</f>
      </c>
    </row>
    <row r="10641" spans="1:3" x14ac:dyDescent="0.25">
      <c r="A10641">
        <v>338</v>
      </c>
      <c r="B10641" t="s">
        <v>61</v>
      </c>
      <c r="C10641">
        <f>((((Calculator!$D338-Calculator!$E338)*0.02586)-3.5))*IF(Calculator!$L338="Yes",1,0)</f>
      </c>
    </row>
    <row r="10642" spans="1:3" x14ac:dyDescent="0.25">
      <c r="A10642">
        <v>338</v>
      </c>
      <c r="B10642" t="s">
        <v>62</v>
      </c>
      <c r="C10642">
        <f>(((Calculator!$C338-55)/10)*(((((Calculator!$D338-Calculator!$E338)*0.02586)-3.5))))</f>
      </c>
    </row>
    <row r="10643" spans="1:3" x14ac:dyDescent="0.25">
      <c r="A10643">
        <v>338</v>
      </c>
      <c r="B10643" t="s">
        <v>63</v>
      </c>
      <c r="C10643">
        <f>(((Calculator!$C338-55)/10)*(((Calculator!$E338*0.02586)-1.3)/0.3))</f>
      </c>
    </row>
    <row r="10644" spans="1:3" x14ac:dyDescent="0.25">
      <c r="A10644">
        <v>338</v>
      </c>
      <c r="B10644" t="s">
        <v>64</v>
      </c>
      <c r="C10644">
        <f>(((Calculator!$C338-55)/10)*((MAX(Calculator!$F338,110)-130)/20))</f>
      </c>
    </row>
    <row r="10645" spans="1:3" x14ac:dyDescent="0.25">
      <c r="A10645">
        <v>338</v>
      </c>
      <c r="B10645" t="s">
        <v>65</v>
      </c>
      <c r="C10645">
        <f>(((Calculator!$C338-55)/10)*IF(Calculator!$G338="Yes",1,0))</f>
      </c>
    </row>
    <row r="10646" spans="1:3" x14ac:dyDescent="0.25">
      <c r="A10646">
        <v>338</v>
      </c>
      <c r="B10646" t="s">
        <v>66</v>
      </c>
      <c r="C10646">
        <f>(((Calculator!$C338-55)/10)*IF(Calculator!$H338="Yes",1,0))</f>
      </c>
    </row>
    <row r="10647" spans="1:3" x14ac:dyDescent="0.25">
      <c r="A10647">
        <v>338</v>
      </c>
      <c r="B10647" t="s">
        <v>67</v>
      </c>
      <c r="C10647">
        <f>(((Calculator!$C338-55)/10)*((MAX(Calculator!$I338,30)-30)/5))</f>
      </c>
    </row>
    <row r="10648" spans="1:3" x14ac:dyDescent="0.25">
      <c r="A10648">
        <v>338</v>
      </c>
      <c r="B10648" t="s">
        <v>68</v>
      </c>
      <c r="C10648">
        <f>(((Calculator!$C338-55)/10)*((MIN(Calculator!$J338,60)-60)/-15))</f>
      </c>
    </row>
    <row r="10649" spans="1:3" x14ac:dyDescent="0.25">
      <c r="A10649">
        <v>338</v>
      </c>
      <c r="B10649" t="s">
        <v>69</v>
      </c>
      <c r="C10649">
        <f>IF(AND(Calculator!$O338&lt;&gt;"",Calculator!$O338&gt;=4,Calculator!$O338&lt;=6),1,0)</f>
      </c>
    </row>
    <row r="10650" spans="1:3" x14ac:dyDescent="0.25">
      <c r="A10650">
        <v>338</v>
      </c>
      <c r="B10650" t="s">
        <v>70</v>
      </c>
      <c r="C10650">
        <f>IF(AND(Calculator!$O338&lt;&gt;"",Calculator!$O338&gt;=7,Calculator!$O338&lt;=10),1,0)</f>
      </c>
    </row>
    <row r="10651" spans="1:3" x14ac:dyDescent="0.25">
      <c r="A10651">
        <v>338</v>
      </c>
      <c r="B10651" t="s">
        <v>71</v>
      </c>
      <c r="C10651">
        <f>IF(Calculator!$O338="",1,0)</f>
      </c>
    </row>
    <row r="10652" spans="1:3" x14ac:dyDescent="0.25">
      <c r="A10652">
        <v>338</v>
      </c>
      <c r="B10652" t="s">
        <v>72</v>
      </c>
      <c r="C10652">
        <f>IF(OR(Calculator!$M338="",Calculator!$M338=0),0,LN(Calculator!$M338))</f>
      </c>
    </row>
    <row r="10653" spans="1:3" x14ac:dyDescent="0.25">
      <c r="A10653">
        <v>338</v>
      </c>
      <c r="B10653" t="s">
        <v>73</v>
      </c>
      <c r="C10653">
        <f>IF(Calculator!$M338="",1,0)</f>
      </c>
    </row>
    <row r="10654" spans="1:3" x14ac:dyDescent="0.25">
      <c r="A10654">
        <v>338</v>
      </c>
      <c r="B10654" t="s">
        <v>74</v>
      </c>
      <c r="C10654">
        <f>IF(Calculator!$N338="",0,(Calculator!$N338-5.3)*IF(Calculator!$G338="Yes",1,0))</f>
      </c>
    </row>
    <row r="10655" spans="1:3" x14ac:dyDescent="0.25">
      <c r="A10655">
        <v>338</v>
      </c>
      <c r="B10655" t="s">
        <v>75</v>
      </c>
      <c r="C10655">
        <f>IF(Calculator!$N338="",0,(Calculator!$N338-5.3)*(1-IF(Calculator!$G338="Yes",1,0)))</f>
      </c>
    </row>
    <row r="10656" spans="1:3" x14ac:dyDescent="0.25">
      <c r="A10656">
        <v>338</v>
      </c>
      <c r="B10656" t="s">
        <v>76</v>
      </c>
      <c r="C10656">
        <f>IF(Calculator!$N338="",1,0)</f>
      </c>
    </row>
    <row r="10657" spans="1:3" x14ac:dyDescent="0.25">
      <c r="A10657">
        <v>338</v>
      </c>
      <c r="B10657" t="s">
        <v>77</v>
      </c>
      <c r="C10657">
        <f>1</f>
      </c>
    </row>
    <row r="10658" spans="1:3" x14ac:dyDescent="0.25">
      <c r="A10658">
        <v>339</v>
      </c>
      <c r="B10658" t="s">
        <v>47</v>
      </c>
      <c r="C10658">
        <f>(Calculator!$C339-55)/10</f>
      </c>
    </row>
    <row r="10659" spans="1:3" x14ac:dyDescent="0.25">
      <c r="A10659">
        <v>339</v>
      </c>
      <c r="B10659" t="s">
        <v>48</v>
      </c>
      <c r="C10659">
        <f>((Calculator!$C339-55)/10)^2</f>
      </c>
    </row>
    <row r="10660" spans="1:3" x14ac:dyDescent="0.25">
      <c r="A10660">
        <v>339</v>
      </c>
      <c r="B10660" t="s">
        <v>49</v>
      </c>
      <c r="C10660">
        <f>((Calculator!$D339-Calculator!$E339)*0.02586)-3.5</f>
      </c>
    </row>
    <row r="10661" spans="1:3" x14ac:dyDescent="0.25">
      <c r="A10661">
        <v>339</v>
      </c>
      <c r="B10661" t="s">
        <v>50</v>
      </c>
      <c r="C10661">
        <f>((Calculator!$E339*0.02586)-1.3)/0.3</f>
      </c>
    </row>
    <row r="10662" spans="1:3" x14ac:dyDescent="0.25">
      <c r="A10662">
        <v>339</v>
      </c>
      <c r="B10662" t="s">
        <v>51</v>
      </c>
      <c r="C10662">
        <f>(MIN(Calculator!$F339,110)-110)/20</f>
      </c>
    </row>
    <row r="10663" spans="1:3" x14ac:dyDescent="0.25">
      <c r="A10663">
        <v>339</v>
      </c>
      <c r="B10663" t="s">
        <v>52</v>
      </c>
      <c r="C10663">
        <f>(MAX(Calculator!$F339,110)-130)/20</f>
      </c>
    </row>
    <row r="10664" spans="1:3" x14ac:dyDescent="0.25">
      <c r="A10664">
        <v>339</v>
      </c>
      <c r="B10664" t="s">
        <v>17</v>
      </c>
      <c r="C10664">
        <f>IF(Calculator!$G339="Yes",1,0)</f>
      </c>
    </row>
    <row r="10665" spans="1:3" x14ac:dyDescent="0.25">
      <c r="A10665">
        <v>339</v>
      </c>
      <c r="B10665" t="s">
        <v>53</v>
      </c>
      <c r="C10665">
        <f>IF(Calculator!$H339="Yes",1,0)</f>
      </c>
    </row>
    <row r="10666" spans="1:3" x14ac:dyDescent="0.25">
      <c r="A10666">
        <v>339</v>
      </c>
      <c r="B10666" t="s">
        <v>54</v>
      </c>
      <c r="C10666">
        <f>(MIN(Calculator!$I339,30)-25)/5</f>
      </c>
    </row>
    <row r="10667" spans="1:3" x14ac:dyDescent="0.25">
      <c r="A10667">
        <v>339</v>
      </c>
      <c r="B10667" t="s">
        <v>55</v>
      </c>
      <c r="C10667">
        <f>(MAX(Calculator!$I339,30)-30)/5</f>
      </c>
    </row>
    <row r="10668" spans="1:3" x14ac:dyDescent="0.25">
      <c r="A10668">
        <v>339</v>
      </c>
      <c r="B10668" t="s">
        <v>56</v>
      </c>
      <c r="C10668">
        <f>(MIN(Calculator!$J339,60)-60)/-15</f>
      </c>
    </row>
    <row r="10669" spans="1:3" x14ac:dyDescent="0.25">
      <c r="A10669">
        <v>339</v>
      </c>
      <c r="B10669" t="s">
        <v>57</v>
      </c>
      <c r="C10669">
        <f>(MAX(Calculator!$J339,60)-90)/-15</f>
      </c>
    </row>
    <row r="10670" spans="1:3" x14ac:dyDescent="0.25">
      <c r="A10670">
        <v>339</v>
      </c>
      <c r="B10670" t="s">
        <v>58</v>
      </c>
      <c r="C10670">
        <f>IF(Calculator!$K339="Yes",1,0)</f>
      </c>
    </row>
    <row r="10671" spans="1:3" x14ac:dyDescent="0.25">
      <c r="A10671">
        <v>339</v>
      </c>
      <c r="B10671" t="s">
        <v>59</v>
      </c>
      <c r="C10671">
        <f>IF(Calculator!$L339="Yes",1,0)</f>
      </c>
    </row>
    <row r="10672" spans="1:3" x14ac:dyDescent="0.25">
      <c r="A10672">
        <v>339</v>
      </c>
      <c r="B10672" t="s">
        <v>60</v>
      </c>
      <c r="C10672">
        <f>((MAX(Calculator!$F339,110)-130)/20)*IF(Calculator!$K339="Yes",1,0)</f>
      </c>
    </row>
    <row r="10673" spans="1:3" x14ac:dyDescent="0.25">
      <c r="A10673">
        <v>339</v>
      </c>
      <c r="B10673" t="s">
        <v>61</v>
      </c>
      <c r="C10673">
        <f>((((Calculator!$D339-Calculator!$E339)*0.02586)-3.5))*IF(Calculator!$L339="Yes",1,0)</f>
      </c>
    </row>
    <row r="10674" spans="1:3" x14ac:dyDescent="0.25">
      <c r="A10674">
        <v>339</v>
      </c>
      <c r="B10674" t="s">
        <v>62</v>
      </c>
      <c r="C10674">
        <f>(((Calculator!$C339-55)/10)*(((((Calculator!$D339-Calculator!$E339)*0.02586)-3.5))))</f>
      </c>
    </row>
    <row r="10675" spans="1:3" x14ac:dyDescent="0.25">
      <c r="A10675">
        <v>339</v>
      </c>
      <c r="B10675" t="s">
        <v>63</v>
      </c>
      <c r="C10675">
        <f>(((Calculator!$C339-55)/10)*(((Calculator!$E339*0.02586)-1.3)/0.3))</f>
      </c>
    </row>
    <row r="10676" spans="1:3" x14ac:dyDescent="0.25">
      <c r="A10676">
        <v>339</v>
      </c>
      <c r="B10676" t="s">
        <v>64</v>
      </c>
      <c r="C10676">
        <f>(((Calculator!$C339-55)/10)*((MAX(Calculator!$F339,110)-130)/20))</f>
      </c>
    </row>
    <row r="10677" spans="1:3" x14ac:dyDescent="0.25">
      <c r="A10677">
        <v>339</v>
      </c>
      <c r="B10677" t="s">
        <v>65</v>
      </c>
      <c r="C10677">
        <f>(((Calculator!$C339-55)/10)*IF(Calculator!$G339="Yes",1,0))</f>
      </c>
    </row>
    <row r="10678" spans="1:3" x14ac:dyDescent="0.25">
      <c r="A10678">
        <v>339</v>
      </c>
      <c r="B10678" t="s">
        <v>66</v>
      </c>
      <c r="C10678">
        <f>(((Calculator!$C339-55)/10)*IF(Calculator!$H339="Yes",1,0))</f>
      </c>
    </row>
    <row r="10679" spans="1:3" x14ac:dyDescent="0.25">
      <c r="A10679">
        <v>339</v>
      </c>
      <c r="B10679" t="s">
        <v>67</v>
      </c>
      <c r="C10679">
        <f>(((Calculator!$C339-55)/10)*((MAX(Calculator!$I339,30)-30)/5))</f>
      </c>
    </row>
    <row r="10680" spans="1:3" x14ac:dyDescent="0.25">
      <c r="A10680">
        <v>339</v>
      </c>
      <c r="B10680" t="s">
        <v>68</v>
      </c>
      <c r="C10680">
        <f>(((Calculator!$C339-55)/10)*((MIN(Calculator!$J339,60)-60)/-15))</f>
      </c>
    </row>
    <row r="10681" spans="1:3" x14ac:dyDescent="0.25">
      <c r="A10681">
        <v>339</v>
      </c>
      <c r="B10681" t="s">
        <v>69</v>
      </c>
      <c r="C10681">
        <f>IF(AND(Calculator!$O339&lt;&gt;"",Calculator!$O339&gt;=4,Calculator!$O339&lt;=6),1,0)</f>
      </c>
    </row>
    <row r="10682" spans="1:3" x14ac:dyDescent="0.25">
      <c r="A10682">
        <v>339</v>
      </c>
      <c r="B10682" t="s">
        <v>70</v>
      </c>
      <c r="C10682">
        <f>IF(AND(Calculator!$O339&lt;&gt;"",Calculator!$O339&gt;=7,Calculator!$O339&lt;=10),1,0)</f>
      </c>
    </row>
    <row r="10683" spans="1:3" x14ac:dyDescent="0.25">
      <c r="A10683">
        <v>339</v>
      </c>
      <c r="B10683" t="s">
        <v>71</v>
      </c>
      <c r="C10683">
        <f>IF(Calculator!$O339="",1,0)</f>
      </c>
    </row>
    <row r="10684" spans="1:3" x14ac:dyDescent="0.25">
      <c r="A10684">
        <v>339</v>
      </c>
      <c r="B10684" t="s">
        <v>72</v>
      </c>
      <c r="C10684">
        <f>IF(OR(Calculator!$M339="",Calculator!$M339=0),0,LN(Calculator!$M339))</f>
      </c>
    </row>
    <row r="10685" spans="1:3" x14ac:dyDescent="0.25">
      <c r="A10685">
        <v>339</v>
      </c>
      <c r="B10685" t="s">
        <v>73</v>
      </c>
      <c r="C10685">
        <f>IF(Calculator!$M339="",1,0)</f>
      </c>
    </row>
    <row r="10686" spans="1:3" x14ac:dyDescent="0.25">
      <c r="A10686">
        <v>339</v>
      </c>
      <c r="B10686" t="s">
        <v>74</v>
      </c>
      <c r="C10686">
        <f>IF(Calculator!$N339="",0,(Calculator!$N339-5.3)*IF(Calculator!$G339="Yes",1,0))</f>
      </c>
    </row>
    <row r="10687" spans="1:3" x14ac:dyDescent="0.25">
      <c r="A10687">
        <v>339</v>
      </c>
      <c r="B10687" t="s">
        <v>75</v>
      </c>
      <c r="C10687">
        <f>IF(Calculator!$N339="",0,(Calculator!$N339-5.3)*(1-IF(Calculator!$G339="Yes",1,0)))</f>
      </c>
    </row>
    <row r="10688" spans="1:3" x14ac:dyDescent="0.25">
      <c r="A10688">
        <v>339</v>
      </c>
      <c r="B10688" t="s">
        <v>76</v>
      </c>
      <c r="C10688">
        <f>IF(Calculator!$N339="",1,0)</f>
      </c>
    </row>
    <row r="10689" spans="1:3" x14ac:dyDescent="0.25">
      <c r="A10689">
        <v>339</v>
      </c>
      <c r="B10689" t="s">
        <v>77</v>
      </c>
      <c r="C10689">
        <f>1</f>
      </c>
    </row>
    <row r="10690" spans="1:3" x14ac:dyDescent="0.25">
      <c r="A10690">
        <v>340</v>
      </c>
      <c r="B10690" t="s">
        <v>47</v>
      </c>
      <c r="C10690">
        <f>(Calculator!$C340-55)/10</f>
      </c>
    </row>
    <row r="10691" spans="1:3" x14ac:dyDescent="0.25">
      <c r="A10691">
        <v>340</v>
      </c>
      <c r="B10691" t="s">
        <v>48</v>
      </c>
      <c r="C10691">
        <f>((Calculator!$C340-55)/10)^2</f>
      </c>
    </row>
    <row r="10692" spans="1:3" x14ac:dyDescent="0.25">
      <c r="A10692">
        <v>340</v>
      </c>
      <c r="B10692" t="s">
        <v>49</v>
      </c>
      <c r="C10692">
        <f>((Calculator!$D340-Calculator!$E340)*0.02586)-3.5</f>
      </c>
    </row>
    <row r="10693" spans="1:3" x14ac:dyDescent="0.25">
      <c r="A10693">
        <v>340</v>
      </c>
      <c r="B10693" t="s">
        <v>50</v>
      </c>
      <c r="C10693">
        <f>((Calculator!$E340*0.02586)-1.3)/0.3</f>
      </c>
    </row>
    <row r="10694" spans="1:3" x14ac:dyDescent="0.25">
      <c r="A10694">
        <v>340</v>
      </c>
      <c r="B10694" t="s">
        <v>51</v>
      </c>
      <c r="C10694">
        <f>(MIN(Calculator!$F340,110)-110)/20</f>
      </c>
    </row>
    <row r="10695" spans="1:3" x14ac:dyDescent="0.25">
      <c r="A10695">
        <v>340</v>
      </c>
      <c r="B10695" t="s">
        <v>52</v>
      </c>
      <c r="C10695">
        <f>(MAX(Calculator!$F340,110)-130)/20</f>
      </c>
    </row>
    <row r="10696" spans="1:3" x14ac:dyDescent="0.25">
      <c r="A10696">
        <v>340</v>
      </c>
      <c r="B10696" t="s">
        <v>17</v>
      </c>
      <c r="C10696">
        <f>IF(Calculator!$G340="Yes",1,0)</f>
      </c>
    </row>
    <row r="10697" spans="1:3" x14ac:dyDescent="0.25">
      <c r="A10697">
        <v>340</v>
      </c>
      <c r="B10697" t="s">
        <v>53</v>
      </c>
      <c r="C10697">
        <f>IF(Calculator!$H340="Yes",1,0)</f>
      </c>
    </row>
    <row r="10698" spans="1:3" x14ac:dyDescent="0.25">
      <c r="A10698">
        <v>340</v>
      </c>
      <c r="B10698" t="s">
        <v>54</v>
      </c>
      <c r="C10698">
        <f>(MIN(Calculator!$I340,30)-25)/5</f>
      </c>
    </row>
    <row r="10699" spans="1:3" x14ac:dyDescent="0.25">
      <c r="A10699">
        <v>340</v>
      </c>
      <c r="B10699" t="s">
        <v>55</v>
      </c>
      <c r="C10699">
        <f>(MAX(Calculator!$I340,30)-30)/5</f>
      </c>
    </row>
    <row r="10700" spans="1:3" x14ac:dyDescent="0.25">
      <c r="A10700">
        <v>340</v>
      </c>
      <c r="B10700" t="s">
        <v>56</v>
      </c>
      <c r="C10700">
        <f>(MIN(Calculator!$J340,60)-60)/-15</f>
      </c>
    </row>
    <row r="10701" spans="1:3" x14ac:dyDescent="0.25">
      <c r="A10701">
        <v>340</v>
      </c>
      <c r="B10701" t="s">
        <v>57</v>
      </c>
      <c r="C10701">
        <f>(MAX(Calculator!$J340,60)-90)/-15</f>
      </c>
    </row>
    <row r="10702" spans="1:3" x14ac:dyDescent="0.25">
      <c r="A10702">
        <v>340</v>
      </c>
      <c r="B10702" t="s">
        <v>58</v>
      </c>
      <c r="C10702">
        <f>IF(Calculator!$K340="Yes",1,0)</f>
      </c>
    </row>
    <row r="10703" spans="1:3" x14ac:dyDescent="0.25">
      <c r="A10703">
        <v>340</v>
      </c>
      <c r="B10703" t="s">
        <v>59</v>
      </c>
      <c r="C10703">
        <f>IF(Calculator!$L340="Yes",1,0)</f>
      </c>
    </row>
    <row r="10704" spans="1:3" x14ac:dyDescent="0.25">
      <c r="A10704">
        <v>340</v>
      </c>
      <c r="B10704" t="s">
        <v>60</v>
      </c>
      <c r="C10704">
        <f>((MAX(Calculator!$F340,110)-130)/20)*IF(Calculator!$K340="Yes",1,0)</f>
      </c>
    </row>
    <row r="10705" spans="1:3" x14ac:dyDescent="0.25">
      <c r="A10705">
        <v>340</v>
      </c>
      <c r="B10705" t="s">
        <v>61</v>
      </c>
      <c r="C10705">
        <f>((((Calculator!$D340-Calculator!$E340)*0.02586)-3.5))*IF(Calculator!$L340="Yes",1,0)</f>
      </c>
    </row>
    <row r="10706" spans="1:3" x14ac:dyDescent="0.25">
      <c r="A10706">
        <v>340</v>
      </c>
      <c r="B10706" t="s">
        <v>62</v>
      </c>
      <c r="C10706">
        <f>(((Calculator!$C340-55)/10)*(((((Calculator!$D340-Calculator!$E340)*0.02586)-3.5))))</f>
      </c>
    </row>
    <row r="10707" spans="1:3" x14ac:dyDescent="0.25">
      <c r="A10707">
        <v>340</v>
      </c>
      <c r="B10707" t="s">
        <v>63</v>
      </c>
      <c r="C10707">
        <f>(((Calculator!$C340-55)/10)*(((Calculator!$E340*0.02586)-1.3)/0.3))</f>
      </c>
    </row>
    <row r="10708" spans="1:3" x14ac:dyDescent="0.25">
      <c r="A10708">
        <v>340</v>
      </c>
      <c r="B10708" t="s">
        <v>64</v>
      </c>
      <c r="C10708">
        <f>(((Calculator!$C340-55)/10)*((MAX(Calculator!$F340,110)-130)/20))</f>
      </c>
    </row>
    <row r="10709" spans="1:3" x14ac:dyDescent="0.25">
      <c r="A10709">
        <v>340</v>
      </c>
      <c r="B10709" t="s">
        <v>65</v>
      </c>
      <c r="C10709">
        <f>(((Calculator!$C340-55)/10)*IF(Calculator!$G340="Yes",1,0))</f>
      </c>
    </row>
    <row r="10710" spans="1:3" x14ac:dyDescent="0.25">
      <c r="A10710">
        <v>340</v>
      </c>
      <c r="B10710" t="s">
        <v>66</v>
      </c>
      <c r="C10710">
        <f>(((Calculator!$C340-55)/10)*IF(Calculator!$H340="Yes",1,0))</f>
      </c>
    </row>
    <row r="10711" spans="1:3" x14ac:dyDescent="0.25">
      <c r="A10711">
        <v>340</v>
      </c>
      <c r="B10711" t="s">
        <v>67</v>
      </c>
      <c r="C10711">
        <f>(((Calculator!$C340-55)/10)*((MAX(Calculator!$I340,30)-30)/5))</f>
      </c>
    </row>
    <row r="10712" spans="1:3" x14ac:dyDescent="0.25">
      <c r="A10712">
        <v>340</v>
      </c>
      <c r="B10712" t="s">
        <v>68</v>
      </c>
      <c r="C10712">
        <f>(((Calculator!$C340-55)/10)*((MIN(Calculator!$J340,60)-60)/-15))</f>
      </c>
    </row>
    <row r="10713" spans="1:3" x14ac:dyDescent="0.25">
      <c r="A10713">
        <v>340</v>
      </c>
      <c r="B10713" t="s">
        <v>69</v>
      </c>
      <c r="C10713">
        <f>IF(AND(Calculator!$O340&lt;&gt;"",Calculator!$O340&gt;=4,Calculator!$O340&lt;=6),1,0)</f>
      </c>
    </row>
    <row r="10714" spans="1:3" x14ac:dyDescent="0.25">
      <c r="A10714">
        <v>340</v>
      </c>
      <c r="B10714" t="s">
        <v>70</v>
      </c>
      <c r="C10714">
        <f>IF(AND(Calculator!$O340&lt;&gt;"",Calculator!$O340&gt;=7,Calculator!$O340&lt;=10),1,0)</f>
      </c>
    </row>
    <row r="10715" spans="1:3" x14ac:dyDescent="0.25">
      <c r="A10715">
        <v>340</v>
      </c>
      <c r="B10715" t="s">
        <v>71</v>
      </c>
      <c r="C10715">
        <f>IF(Calculator!$O340="",1,0)</f>
      </c>
    </row>
    <row r="10716" spans="1:3" x14ac:dyDescent="0.25">
      <c r="A10716">
        <v>340</v>
      </c>
      <c r="B10716" t="s">
        <v>72</v>
      </c>
      <c r="C10716">
        <f>IF(OR(Calculator!$M340="",Calculator!$M340=0),0,LN(Calculator!$M340))</f>
      </c>
    </row>
    <row r="10717" spans="1:3" x14ac:dyDescent="0.25">
      <c r="A10717">
        <v>340</v>
      </c>
      <c r="B10717" t="s">
        <v>73</v>
      </c>
      <c r="C10717">
        <f>IF(Calculator!$M340="",1,0)</f>
      </c>
    </row>
    <row r="10718" spans="1:3" x14ac:dyDescent="0.25">
      <c r="A10718">
        <v>340</v>
      </c>
      <c r="B10718" t="s">
        <v>74</v>
      </c>
      <c r="C10718">
        <f>IF(Calculator!$N340="",0,(Calculator!$N340-5.3)*IF(Calculator!$G340="Yes",1,0))</f>
      </c>
    </row>
    <row r="10719" spans="1:3" x14ac:dyDescent="0.25">
      <c r="A10719">
        <v>340</v>
      </c>
      <c r="B10719" t="s">
        <v>75</v>
      </c>
      <c r="C10719">
        <f>IF(Calculator!$N340="",0,(Calculator!$N340-5.3)*(1-IF(Calculator!$G340="Yes",1,0)))</f>
      </c>
    </row>
    <row r="10720" spans="1:3" x14ac:dyDescent="0.25">
      <c r="A10720">
        <v>340</v>
      </c>
      <c r="B10720" t="s">
        <v>76</v>
      </c>
      <c r="C10720">
        <f>IF(Calculator!$N340="",1,0)</f>
      </c>
    </row>
    <row r="10721" spans="1:3" x14ac:dyDescent="0.25">
      <c r="A10721">
        <v>340</v>
      </c>
      <c r="B10721" t="s">
        <v>77</v>
      </c>
      <c r="C10721">
        <f>1</f>
      </c>
    </row>
    <row r="10722" spans="1:3" x14ac:dyDescent="0.25">
      <c r="A10722">
        <v>341</v>
      </c>
      <c r="B10722" t="s">
        <v>47</v>
      </c>
      <c r="C10722">
        <f>(Calculator!$C341-55)/10</f>
      </c>
    </row>
    <row r="10723" spans="1:3" x14ac:dyDescent="0.25">
      <c r="A10723">
        <v>341</v>
      </c>
      <c r="B10723" t="s">
        <v>48</v>
      </c>
      <c r="C10723">
        <f>((Calculator!$C341-55)/10)^2</f>
      </c>
    </row>
    <row r="10724" spans="1:3" x14ac:dyDescent="0.25">
      <c r="A10724">
        <v>341</v>
      </c>
      <c r="B10724" t="s">
        <v>49</v>
      </c>
      <c r="C10724">
        <f>((Calculator!$D341-Calculator!$E341)*0.02586)-3.5</f>
      </c>
    </row>
    <row r="10725" spans="1:3" x14ac:dyDescent="0.25">
      <c r="A10725">
        <v>341</v>
      </c>
      <c r="B10725" t="s">
        <v>50</v>
      </c>
      <c r="C10725">
        <f>((Calculator!$E341*0.02586)-1.3)/0.3</f>
      </c>
    </row>
    <row r="10726" spans="1:3" x14ac:dyDescent="0.25">
      <c r="A10726">
        <v>341</v>
      </c>
      <c r="B10726" t="s">
        <v>51</v>
      </c>
      <c r="C10726">
        <f>(MIN(Calculator!$F341,110)-110)/20</f>
      </c>
    </row>
    <row r="10727" spans="1:3" x14ac:dyDescent="0.25">
      <c r="A10727">
        <v>341</v>
      </c>
      <c r="B10727" t="s">
        <v>52</v>
      </c>
      <c r="C10727">
        <f>(MAX(Calculator!$F341,110)-130)/20</f>
      </c>
    </row>
    <row r="10728" spans="1:3" x14ac:dyDescent="0.25">
      <c r="A10728">
        <v>341</v>
      </c>
      <c r="B10728" t="s">
        <v>17</v>
      </c>
      <c r="C10728">
        <f>IF(Calculator!$G341="Yes",1,0)</f>
      </c>
    </row>
    <row r="10729" spans="1:3" x14ac:dyDescent="0.25">
      <c r="A10729">
        <v>341</v>
      </c>
      <c r="B10729" t="s">
        <v>53</v>
      </c>
      <c r="C10729">
        <f>IF(Calculator!$H341="Yes",1,0)</f>
      </c>
    </row>
    <row r="10730" spans="1:3" x14ac:dyDescent="0.25">
      <c r="A10730">
        <v>341</v>
      </c>
      <c r="B10730" t="s">
        <v>54</v>
      </c>
      <c r="C10730">
        <f>(MIN(Calculator!$I341,30)-25)/5</f>
      </c>
    </row>
    <row r="10731" spans="1:3" x14ac:dyDescent="0.25">
      <c r="A10731">
        <v>341</v>
      </c>
      <c r="B10731" t="s">
        <v>55</v>
      </c>
      <c r="C10731">
        <f>(MAX(Calculator!$I341,30)-30)/5</f>
      </c>
    </row>
    <row r="10732" spans="1:3" x14ac:dyDescent="0.25">
      <c r="A10732">
        <v>341</v>
      </c>
      <c r="B10732" t="s">
        <v>56</v>
      </c>
      <c r="C10732">
        <f>(MIN(Calculator!$J341,60)-60)/-15</f>
      </c>
    </row>
    <row r="10733" spans="1:3" x14ac:dyDescent="0.25">
      <c r="A10733">
        <v>341</v>
      </c>
      <c r="B10733" t="s">
        <v>57</v>
      </c>
      <c r="C10733">
        <f>(MAX(Calculator!$J341,60)-90)/-15</f>
      </c>
    </row>
    <row r="10734" spans="1:3" x14ac:dyDescent="0.25">
      <c r="A10734">
        <v>341</v>
      </c>
      <c r="B10734" t="s">
        <v>58</v>
      </c>
      <c r="C10734">
        <f>IF(Calculator!$K341="Yes",1,0)</f>
      </c>
    </row>
    <row r="10735" spans="1:3" x14ac:dyDescent="0.25">
      <c r="A10735">
        <v>341</v>
      </c>
      <c r="B10735" t="s">
        <v>59</v>
      </c>
      <c r="C10735">
        <f>IF(Calculator!$L341="Yes",1,0)</f>
      </c>
    </row>
    <row r="10736" spans="1:3" x14ac:dyDescent="0.25">
      <c r="A10736">
        <v>341</v>
      </c>
      <c r="B10736" t="s">
        <v>60</v>
      </c>
      <c r="C10736">
        <f>((MAX(Calculator!$F341,110)-130)/20)*IF(Calculator!$K341="Yes",1,0)</f>
      </c>
    </row>
    <row r="10737" spans="1:3" x14ac:dyDescent="0.25">
      <c r="A10737">
        <v>341</v>
      </c>
      <c r="B10737" t="s">
        <v>61</v>
      </c>
      <c r="C10737">
        <f>((((Calculator!$D341-Calculator!$E341)*0.02586)-3.5))*IF(Calculator!$L341="Yes",1,0)</f>
      </c>
    </row>
    <row r="10738" spans="1:3" x14ac:dyDescent="0.25">
      <c r="A10738">
        <v>341</v>
      </c>
      <c r="B10738" t="s">
        <v>62</v>
      </c>
      <c r="C10738">
        <f>(((Calculator!$C341-55)/10)*(((((Calculator!$D341-Calculator!$E341)*0.02586)-3.5))))</f>
      </c>
    </row>
    <row r="10739" spans="1:3" x14ac:dyDescent="0.25">
      <c r="A10739">
        <v>341</v>
      </c>
      <c r="B10739" t="s">
        <v>63</v>
      </c>
      <c r="C10739">
        <f>(((Calculator!$C341-55)/10)*(((Calculator!$E341*0.02586)-1.3)/0.3))</f>
      </c>
    </row>
    <row r="10740" spans="1:3" x14ac:dyDescent="0.25">
      <c r="A10740">
        <v>341</v>
      </c>
      <c r="B10740" t="s">
        <v>64</v>
      </c>
      <c r="C10740">
        <f>(((Calculator!$C341-55)/10)*((MAX(Calculator!$F341,110)-130)/20))</f>
      </c>
    </row>
    <row r="10741" spans="1:3" x14ac:dyDescent="0.25">
      <c r="A10741">
        <v>341</v>
      </c>
      <c r="B10741" t="s">
        <v>65</v>
      </c>
      <c r="C10741">
        <f>(((Calculator!$C341-55)/10)*IF(Calculator!$G341="Yes",1,0))</f>
      </c>
    </row>
    <row r="10742" spans="1:3" x14ac:dyDescent="0.25">
      <c r="A10742">
        <v>341</v>
      </c>
      <c r="B10742" t="s">
        <v>66</v>
      </c>
      <c r="C10742">
        <f>(((Calculator!$C341-55)/10)*IF(Calculator!$H341="Yes",1,0))</f>
      </c>
    </row>
    <row r="10743" spans="1:3" x14ac:dyDescent="0.25">
      <c r="A10743">
        <v>341</v>
      </c>
      <c r="B10743" t="s">
        <v>67</v>
      </c>
      <c r="C10743">
        <f>(((Calculator!$C341-55)/10)*((MAX(Calculator!$I341,30)-30)/5))</f>
      </c>
    </row>
    <row r="10744" spans="1:3" x14ac:dyDescent="0.25">
      <c r="A10744">
        <v>341</v>
      </c>
      <c r="B10744" t="s">
        <v>68</v>
      </c>
      <c r="C10744">
        <f>(((Calculator!$C341-55)/10)*((MIN(Calculator!$J341,60)-60)/-15))</f>
      </c>
    </row>
    <row r="10745" spans="1:3" x14ac:dyDescent="0.25">
      <c r="A10745">
        <v>341</v>
      </c>
      <c r="B10745" t="s">
        <v>69</v>
      </c>
      <c r="C10745">
        <f>IF(AND(Calculator!$O341&lt;&gt;"",Calculator!$O341&gt;=4,Calculator!$O341&lt;=6),1,0)</f>
      </c>
    </row>
    <row r="10746" spans="1:3" x14ac:dyDescent="0.25">
      <c r="A10746">
        <v>341</v>
      </c>
      <c r="B10746" t="s">
        <v>70</v>
      </c>
      <c r="C10746">
        <f>IF(AND(Calculator!$O341&lt;&gt;"",Calculator!$O341&gt;=7,Calculator!$O341&lt;=10),1,0)</f>
      </c>
    </row>
    <row r="10747" spans="1:3" x14ac:dyDescent="0.25">
      <c r="A10747">
        <v>341</v>
      </c>
      <c r="B10747" t="s">
        <v>71</v>
      </c>
      <c r="C10747">
        <f>IF(Calculator!$O341="",1,0)</f>
      </c>
    </row>
    <row r="10748" spans="1:3" x14ac:dyDescent="0.25">
      <c r="A10748">
        <v>341</v>
      </c>
      <c r="B10748" t="s">
        <v>72</v>
      </c>
      <c r="C10748">
        <f>IF(OR(Calculator!$M341="",Calculator!$M341=0),0,LN(Calculator!$M341))</f>
      </c>
    </row>
    <row r="10749" spans="1:3" x14ac:dyDescent="0.25">
      <c r="A10749">
        <v>341</v>
      </c>
      <c r="B10749" t="s">
        <v>73</v>
      </c>
      <c r="C10749">
        <f>IF(Calculator!$M341="",1,0)</f>
      </c>
    </row>
    <row r="10750" spans="1:3" x14ac:dyDescent="0.25">
      <c r="A10750">
        <v>341</v>
      </c>
      <c r="B10750" t="s">
        <v>74</v>
      </c>
      <c r="C10750">
        <f>IF(Calculator!$N341="",0,(Calculator!$N341-5.3)*IF(Calculator!$G341="Yes",1,0))</f>
      </c>
    </row>
    <row r="10751" spans="1:3" x14ac:dyDescent="0.25">
      <c r="A10751">
        <v>341</v>
      </c>
      <c r="B10751" t="s">
        <v>75</v>
      </c>
      <c r="C10751">
        <f>IF(Calculator!$N341="",0,(Calculator!$N341-5.3)*(1-IF(Calculator!$G341="Yes",1,0)))</f>
      </c>
    </row>
    <row r="10752" spans="1:3" x14ac:dyDescent="0.25">
      <c r="A10752">
        <v>341</v>
      </c>
      <c r="B10752" t="s">
        <v>76</v>
      </c>
      <c r="C10752">
        <f>IF(Calculator!$N341="",1,0)</f>
      </c>
    </row>
    <row r="10753" spans="1:3" x14ac:dyDescent="0.25">
      <c r="A10753">
        <v>341</v>
      </c>
      <c r="B10753" t="s">
        <v>77</v>
      </c>
      <c r="C10753">
        <f>1</f>
      </c>
    </row>
    <row r="10754" spans="1:3" x14ac:dyDescent="0.25">
      <c r="A10754">
        <v>342</v>
      </c>
      <c r="B10754" t="s">
        <v>47</v>
      </c>
      <c r="C10754">
        <f>(Calculator!$C342-55)/10</f>
      </c>
    </row>
    <row r="10755" spans="1:3" x14ac:dyDescent="0.25">
      <c r="A10755">
        <v>342</v>
      </c>
      <c r="B10755" t="s">
        <v>48</v>
      </c>
      <c r="C10755">
        <f>((Calculator!$C342-55)/10)^2</f>
      </c>
    </row>
    <row r="10756" spans="1:3" x14ac:dyDescent="0.25">
      <c r="A10756">
        <v>342</v>
      </c>
      <c r="B10756" t="s">
        <v>49</v>
      </c>
      <c r="C10756">
        <f>((Calculator!$D342-Calculator!$E342)*0.02586)-3.5</f>
      </c>
    </row>
    <row r="10757" spans="1:3" x14ac:dyDescent="0.25">
      <c r="A10757">
        <v>342</v>
      </c>
      <c r="B10757" t="s">
        <v>50</v>
      </c>
      <c r="C10757">
        <f>((Calculator!$E342*0.02586)-1.3)/0.3</f>
      </c>
    </row>
    <row r="10758" spans="1:3" x14ac:dyDescent="0.25">
      <c r="A10758">
        <v>342</v>
      </c>
      <c r="B10758" t="s">
        <v>51</v>
      </c>
      <c r="C10758">
        <f>(MIN(Calculator!$F342,110)-110)/20</f>
      </c>
    </row>
    <row r="10759" spans="1:3" x14ac:dyDescent="0.25">
      <c r="A10759">
        <v>342</v>
      </c>
      <c r="B10759" t="s">
        <v>52</v>
      </c>
      <c r="C10759">
        <f>(MAX(Calculator!$F342,110)-130)/20</f>
      </c>
    </row>
    <row r="10760" spans="1:3" x14ac:dyDescent="0.25">
      <c r="A10760">
        <v>342</v>
      </c>
      <c r="B10760" t="s">
        <v>17</v>
      </c>
      <c r="C10760">
        <f>IF(Calculator!$G342="Yes",1,0)</f>
      </c>
    </row>
    <row r="10761" spans="1:3" x14ac:dyDescent="0.25">
      <c r="A10761">
        <v>342</v>
      </c>
      <c r="B10761" t="s">
        <v>53</v>
      </c>
      <c r="C10761">
        <f>IF(Calculator!$H342="Yes",1,0)</f>
      </c>
    </row>
    <row r="10762" spans="1:3" x14ac:dyDescent="0.25">
      <c r="A10762">
        <v>342</v>
      </c>
      <c r="B10762" t="s">
        <v>54</v>
      </c>
      <c r="C10762">
        <f>(MIN(Calculator!$I342,30)-25)/5</f>
      </c>
    </row>
    <row r="10763" spans="1:3" x14ac:dyDescent="0.25">
      <c r="A10763">
        <v>342</v>
      </c>
      <c r="B10763" t="s">
        <v>55</v>
      </c>
      <c r="C10763">
        <f>(MAX(Calculator!$I342,30)-30)/5</f>
      </c>
    </row>
    <row r="10764" spans="1:3" x14ac:dyDescent="0.25">
      <c r="A10764">
        <v>342</v>
      </c>
      <c r="B10764" t="s">
        <v>56</v>
      </c>
      <c r="C10764">
        <f>(MIN(Calculator!$J342,60)-60)/-15</f>
      </c>
    </row>
    <row r="10765" spans="1:3" x14ac:dyDescent="0.25">
      <c r="A10765">
        <v>342</v>
      </c>
      <c r="B10765" t="s">
        <v>57</v>
      </c>
      <c r="C10765">
        <f>(MAX(Calculator!$J342,60)-90)/-15</f>
      </c>
    </row>
    <row r="10766" spans="1:3" x14ac:dyDescent="0.25">
      <c r="A10766">
        <v>342</v>
      </c>
      <c r="B10766" t="s">
        <v>58</v>
      </c>
      <c r="C10766">
        <f>IF(Calculator!$K342="Yes",1,0)</f>
      </c>
    </row>
    <row r="10767" spans="1:3" x14ac:dyDescent="0.25">
      <c r="A10767">
        <v>342</v>
      </c>
      <c r="B10767" t="s">
        <v>59</v>
      </c>
      <c r="C10767">
        <f>IF(Calculator!$L342="Yes",1,0)</f>
      </c>
    </row>
    <row r="10768" spans="1:3" x14ac:dyDescent="0.25">
      <c r="A10768">
        <v>342</v>
      </c>
      <c r="B10768" t="s">
        <v>60</v>
      </c>
      <c r="C10768">
        <f>((MAX(Calculator!$F342,110)-130)/20)*IF(Calculator!$K342="Yes",1,0)</f>
      </c>
    </row>
    <row r="10769" spans="1:3" x14ac:dyDescent="0.25">
      <c r="A10769">
        <v>342</v>
      </c>
      <c r="B10769" t="s">
        <v>61</v>
      </c>
      <c r="C10769">
        <f>((((Calculator!$D342-Calculator!$E342)*0.02586)-3.5))*IF(Calculator!$L342="Yes",1,0)</f>
      </c>
    </row>
    <row r="10770" spans="1:3" x14ac:dyDescent="0.25">
      <c r="A10770">
        <v>342</v>
      </c>
      <c r="B10770" t="s">
        <v>62</v>
      </c>
      <c r="C10770">
        <f>(((Calculator!$C342-55)/10)*(((((Calculator!$D342-Calculator!$E342)*0.02586)-3.5))))</f>
      </c>
    </row>
    <row r="10771" spans="1:3" x14ac:dyDescent="0.25">
      <c r="A10771">
        <v>342</v>
      </c>
      <c r="B10771" t="s">
        <v>63</v>
      </c>
      <c r="C10771">
        <f>(((Calculator!$C342-55)/10)*(((Calculator!$E342*0.02586)-1.3)/0.3))</f>
      </c>
    </row>
    <row r="10772" spans="1:3" x14ac:dyDescent="0.25">
      <c r="A10772">
        <v>342</v>
      </c>
      <c r="B10772" t="s">
        <v>64</v>
      </c>
      <c r="C10772">
        <f>(((Calculator!$C342-55)/10)*((MAX(Calculator!$F342,110)-130)/20))</f>
      </c>
    </row>
    <row r="10773" spans="1:3" x14ac:dyDescent="0.25">
      <c r="A10773">
        <v>342</v>
      </c>
      <c r="B10773" t="s">
        <v>65</v>
      </c>
      <c r="C10773">
        <f>(((Calculator!$C342-55)/10)*IF(Calculator!$G342="Yes",1,0))</f>
      </c>
    </row>
    <row r="10774" spans="1:3" x14ac:dyDescent="0.25">
      <c r="A10774">
        <v>342</v>
      </c>
      <c r="B10774" t="s">
        <v>66</v>
      </c>
      <c r="C10774">
        <f>(((Calculator!$C342-55)/10)*IF(Calculator!$H342="Yes",1,0))</f>
      </c>
    </row>
    <row r="10775" spans="1:3" x14ac:dyDescent="0.25">
      <c r="A10775">
        <v>342</v>
      </c>
      <c r="B10775" t="s">
        <v>67</v>
      </c>
      <c r="C10775">
        <f>(((Calculator!$C342-55)/10)*((MAX(Calculator!$I342,30)-30)/5))</f>
      </c>
    </row>
    <row r="10776" spans="1:3" x14ac:dyDescent="0.25">
      <c r="A10776">
        <v>342</v>
      </c>
      <c r="B10776" t="s">
        <v>68</v>
      </c>
      <c r="C10776">
        <f>(((Calculator!$C342-55)/10)*((MIN(Calculator!$J342,60)-60)/-15))</f>
      </c>
    </row>
    <row r="10777" spans="1:3" x14ac:dyDescent="0.25">
      <c r="A10777">
        <v>342</v>
      </c>
      <c r="B10777" t="s">
        <v>69</v>
      </c>
      <c r="C10777">
        <f>IF(AND(Calculator!$O342&lt;&gt;"",Calculator!$O342&gt;=4,Calculator!$O342&lt;=6),1,0)</f>
      </c>
    </row>
    <row r="10778" spans="1:3" x14ac:dyDescent="0.25">
      <c r="A10778">
        <v>342</v>
      </c>
      <c r="B10778" t="s">
        <v>70</v>
      </c>
      <c r="C10778">
        <f>IF(AND(Calculator!$O342&lt;&gt;"",Calculator!$O342&gt;=7,Calculator!$O342&lt;=10),1,0)</f>
      </c>
    </row>
    <row r="10779" spans="1:3" x14ac:dyDescent="0.25">
      <c r="A10779">
        <v>342</v>
      </c>
      <c r="B10779" t="s">
        <v>71</v>
      </c>
      <c r="C10779">
        <f>IF(Calculator!$O342="",1,0)</f>
      </c>
    </row>
    <row r="10780" spans="1:3" x14ac:dyDescent="0.25">
      <c r="A10780">
        <v>342</v>
      </c>
      <c r="B10780" t="s">
        <v>72</v>
      </c>
      <c r="C10780">
        <f>IF(OR(Calculator!$M342="",Calculator!$M342=0),0,LN(Calculator!$M342))</f>
      </c>
    </row>
    <row r="10781" spans="1:3" x14ac:dyDescent="0.25">
      <c r="A10781">
        <v>342</v>
      </c>
      <c r="B10781" t="s">
        <v>73</v>
      </c>
      <c r="C10781">
        <f>IF(Calculator!$M342="",1,0)</f>
      </c>
    </row>
    <row r="10782" spans="1:3" x14ac:dyDescent="0.25">
      <c r="A10782">
        <v>342</v>
      </c>
      <c r="B10782" t="s">
        <v>74</v>
      </c>
      <c r="C10782">
        <f>IF(Calculator!$N342="",0,(Calculator!$N342-5.3)*IF(Calculator!$G342="Yes",1,0))</f>
      </c>
    </row>
    <row r="10783" spans="1:3" x14ac:dyDescent="0.25">
      <c r="A10783">
        <v>342</v>
      </c>
      <c r="B10783" t="s">
        <v>75</v>
      </c>
      <c r="C10783">
        <f>IF(Calculator!$N342="",0,(Calculator!$N342-5.3)*(1-IF(Calculator!$G342="Yes",1,0)))</f>
      </c>
    </row>
    <row r="10784" spans="1:3" x14ac:dyDescent="0.25">
      <c r="A10784">
        <v>342</v>
      </c>
      <c r="B10784" t="s">
        <v>76</v>
      </c>
      <c r="C10784">
        <f>IF(Calculator!$N342="",1,0)</f>
      </c>
    </row>
    <row r="10785" spans="1:3" x14ac:dyDescent="0.25">
      <c r="A10785">
        <v>342</v>
      </c>
      <c r="B10785" t="s">
        <v>77</v>
      </c>
      <c r="C10785">
        <f>1</f>
      </c>
    </row>
    <row r="10786" spans="1:3" x14ac:dyDescent="0.25">
      <c r="A10786">
        <v>343</v>
      </c>
      <c r="B10786" t="s">
        <v>47</v>
      </c>
      <c r="C10786">
        <f>(Calculator!$C343-55)/10</f>
      </c>
    </row>
    <row r="10787" spans="1:3" x14ac:dyDescent="0.25">
      <c r="A10787">
        <v>343</v>
      </c>
      <c r="B10787" t="s">
        <v>48</v>
      </c>
      <c r="C10787">
        <f>((Calculator!$C343-55)/10)^2</f>
      </c>
    </row>
    <row r="10788" spans="1:3" x14ac:dyDescent="0.25">
      <c r="A10788">
        <v>343</v>
      </c>
      <c r="B10788" t="s">
        <v>49</v>
      </c>
      <c r="C10788">
        <f>((Calculator!$D343-Calculator!$E343)*0.02586)-3.5</f>
      </c>
    </row>
    <row r="10789" spans="1:3" x14ac:dyDescent="0.25">
      <c r="A10789">
        <v>343</v>
      </c>
      <c r="B10789" t="s">
        <v>50</v>
      </c>
      <c r="C10789">
        <f>((Calculator!$E343*0.02586)-1.3)/0.3</f>
      </c>
    </row>
    <row r="10790" spans="1:3" x14ac:dyDescent="0.25">
      <c r="A10790">
        <v>343</v>
      </c>
      <c r="B10790" t="s">
        <v>51</v>
      </c>
      <c r="C10790">
        <f>(MIN(Calculator!$F343,110)-110)/20</f>
      </c>
    </row>
    <row r="10791" spans="1:3" x14ac:dyDescent="0.25">
      <c r="A10791">
        <v>343</v>
      </c>
      <c r="B10791" t="s">
        <v>52</v>
      </c>
      <c r="C10791">
        <f>(MAX(Calculator!$F343,110)-130)/20</f>
      </c>
    </row>
    <row r="10792" spans="1:3" x14ac:dyDescent="0.25">
      <c r="A10792">
        <v>343</v>
      </c>
      <c r="B10792" t="s">
        <v>17</v>
      </c>
      <c r="C10792">
        <f>IF(Calculator!$G343="Yes",1,0)</f>
      </c>
    </row>
    <row r="10793" spans="1:3" x14ac:dyDescent="0.25">
      <c r="A10793">
        <v>343</v>
      </c>
      <c r="B10793" t="s">
        <v>53</v>
      </c>
      <c r="C10793">
        <f>IF(Calculator!$H343="Yes",1,0)</f>
      </c>
    </row>
    <row r="10794" spans="1:3" x14ac:dyDescent="0.25">
      <c r="A10794">
        <v>343</v>
      </c>
      <c r="B10794" t="s">
        <v>54</v>
      </c>
      <c r="C10794">
        <f>(MIN(Calculator!$I343,30)-25)/5</f>
      </c>
    </row>
    <row r="10795" spans="1:3" x14ac:dyDescent="0.25">
      <c r="A10795">
        <v>343</v>
      </c>
      <c r="B10795" t="s">
        <v>55</v>
      </c>
      <c r="C10795">
        <f>(MAX(Calculator!$I343,30)-30)/5</f>
      </c>
    </row>
    <row r="10796" spans="1:3" x14ac:dyDescent="0.25">
      <c r="A10796">
        <v>343</v>
      </c>
      <c r="B10796" t="s">
        <v>56</v>
      </c>
      <c r="C10796">
        <f>(MIN(Calculator!$J343,60)-60)/-15</f>
      </c>
    </row>
    <row r="10797" spans="1:3" x14ac:dyDescent="0.25">
      <c r="A10797">
        <v>343</v>
      </c>
      <c r="B10797" t="s">
        <v>57</v>
      </c>
      <c r="C10797">
        <f>(MAX(Calculator!$J343,60)-90)/-15</f>
      </c>
    </row>
    <row r="10798" spans="1:3" x14ac:dyDescent="0.25">
      <c r="A10798">
        <v>343</v>
      </c>
      <c r="B10798" t="s">
        <v>58</v>
      </c>
      <c r="C10798">
        <f>IF(Calculator!$K343="Yes",1,0)</f>
      </c>
    </row>
    <row r="10799" spans="1:3" x14ac:dyDescent="0.25">
      <c r="A10799">
        <v>343</v>
      </c>
      <c r="B10799" t="s">
        <v>59</v>
      </c>
      <c r="C10799">
        <f>IF(Calculator!$L343="Yes",1,0)</f>
      </c>
    </row>
    <row r="10800" spans="1:3" x14ac:dyDescent="0.25">
      <c r="A10800">
        <v>343</v>
      </c>
      <c r="B10800" t="s">
        <v>60</v>
      </c>
      <c r="C10800">
        <f>((MAX(Calculator!$F343,110)-130)/20)*IF(Calculator!$K343="Yes",1,0)</f>
      </c>
    </row>
    <row r="10801" spans="1:3" x14ac:dyDescent="0.25">
      <c r="A10801">
        <v>343</v>
      </c>
      <c r="B10801" t="s">
        <v>61</v>
      </c>
      <c r="C10801">
        <f>((((Calculator!$D343-Calculator!$E343)*0.02586)-3.5))*IF(Calculator!$L343="Yes",1,0)</f>
      </c>
    </row>
    <row r="10802" spans="1:3" x14ac:dyDescent="0.25">
      <c r="A10802">
        <v>343</v>
      </c>
      <c r="B10802" t="s">
        <v>62</v>
      </c>
      <c r="C10802">
        <f>(((Calculator!$C343-55)/10)*(((((Calculator!$D343-Calculator!$E343)*0.02586)-3.5))))</f>
      </c>
    </row>
    <row r="10803" spans="1:3" x14ac:dyDescent="0.25">
      <c r="A10803">
        <v>343</v>
      </c>
      <c r="B10803" t="s">
        <v>63</v>
      </c>
      <c r="C10803">
        <f>(((Calculator!$C343-55)/10)*(((Calculator!$E343*0.02586)-1.3)/0.3))</f>
      </c>
    </row>
    <row r="10804" spans="1:3" x14ac:dyDescent="0.25">
      <c r="A10804">
        <v>343</v>
      </c>
      <c r="B10804" t="s">
        <v>64</v>
      </c>
      <c r="C10804">
        <f>(((Calculator!$C343-55)/10)*((MAX(Calculator!$F343,110)-130)/20))</f>
      </c>
    </row>
    <row r="10805" spans="1:3" x14ac:dyDescent="0.25">
      <c r="A10805">
        <v>343</v>
      </c>
      <c r="B10805" t="s">
        <v>65</v>
      </c>
      <c r="C10805">
        <f>(((Calculator!$C343-55)/10)*IF(Calculator!$G343="Yes",1,0))</f>
      </c>
    </row>
    <row r="10806" spans="1:3" x14ac:dyDescent="0.25">
      <c r="A10806">
        <v>343</v>
      </c>
      <c r="B10806" t="s">
        <v>66</v>
      </c>
      <c r="C10806">
        <f>(((Calculator!$C343-55)/10)*IF(Calculator!$H343="Yes",1,0))</f>
      </c>
    </row>
    <row r="10807" spans="1:3" x14ac:dyDescent="0.25">
      <c r="A10807">
        <v>343</v>
      </c>
      <c r="B10807" t="s">
        <v>67</v>
      </c>
      <c r="C10807">
        <f>(((Calculator!$C343-55)/10)*((MAX(Calculator!$I343,30)-30)/5))</f>
      </c>
    </row>
    <row r="10808" spans="1:3" x14ac:dyDescent="0.25">
      <c r="A10808">
        <v>343</v>
      </c>
      <c r="B10808" t="s">
        <v>68</v>
      </c>
      <c r="C10808">
        <f>(((Calculator!$C343-55)/10)*((MIN(Calculator!$J343,60)-60)/-15))</f>
      </c>
    </row>
    <row r="10809" spans="1:3" x14ac:dyDescent="0.25">
      <c r="A10809">
        <v>343</v>
      </c>
      <c r="B10809" t="s">
        <v>69</v>
      </c>
      <c r="C10809">
        <f>IF(AND(Calculator!$O343&lt;&gt;"",Calculator!$O343&gt;=4,Calculator!$O343&lt;=6),1,0)</f>
      </c>
    </row>
    <row r="10810" spans="1:3" x14ac:dyDescent="0.25">
      <c r="A10810">
        <v>343</v>
      </c>
      <c r="B10810" t="s">
        <v>70</v>
      </c>
      <c r="C10810">
        <f>IF(AND(Calculator!$O343&lt;&gt;"",Calculator!$O343&gt;=7,Calculator!$O343&lt;=10),1,0)</f>
      </c>
    </row>
    <row r="10811" spans="1:3" x14ac:dyDescent="0.25">
      <c r="A10811">
        <v>343</v>
      </c>
      <c r="B10811" t="s">
        <v>71</v>
      </c>
      <c r="C10811">
        <f>IF(Calculator!$O343="",1,0)</f>
      </c>
    </row>
    <row r="10812" spans="1:3" x14ac:dyDescent="0.25">
      <c r="A10812">
        <v>343</v>
      </c>
      <c r="B10812" t="s">
        <v>72</v>
      </c>
      <c r="C10812">
        <f>IF(OR(Calculator!$M343="",Calculator!$M343=0),0,LN(Calculator!$M343))</f>
      </c>
    </row>
    <row r="10813" spans="1:3" x14ac:dyDescent="0.25">
      <c r="A10813">
        <v>343</v>
      </c>
      <c r="B10813" t="s">
        <v>73</v>
      </c>
      <c r="C10813">
        <f>IF(Calculator!$M343="",1,0)</f>
      </c>
    </row>
    <row r="10814" spans="1:3" x14ac:dyDescent="0.25">
      <c r="A10814">
        <v>343</v>
      </c>
      <c r="B10814" t="s">
        <v>74</v>
      </c>
      <c r="C10814">
        <f>IF(Calculator!$N343="",0,(Calculator!$N343-5.3)*IF(Calculator!$G343="Yes",1,0))</f>
      </c>
    </row>
    <row r="10815" spans="1:3" x14ac:dyDescent="0.25">
      <c r="A10815">
        <v>343</v>
      </c>
      <c r="B10815" t="s">
        <v>75</v>
      </c>
      <c r="C10815">
        <f>IF(Calculator!$N343="",0,(Calculator!$N343-5.3)*(1-IF(Calculator!$G343="Yes",1,0)))</f>
      </c>
    </row>
    <row r="10816" spans="1:3" x14ac:dyDescent="0.25">
      <c r="A10816">
        <v>343</v>
      </c>
      <c r="B10816" t="s">
        <v>76</v>
      </c>
      <c r="C10816">
        <f>IF(Calculator!$N343="",1,0)</f>
      </c>
    </row>
    <row r="10817" spans="1:3" x14ac:dyDescent="0.25">
      <c r="A10817">
        <v>343</v>
      </c>
      <c r="B10817" t="s">
        <v>77</v>
      </c>
      <c r="C10817">
        <f>1</f>
      </c>
    </row>
    <row r="10818" spans="1:3" x14ac:dyDescent="0.25">
      <c r="A10818">
        <v>344</v>
      </c>
      <c r="B10818" t="s">
        <v>47</v>
      </c>
      <c r="C10818">
        <f>(Calculator!$C344-55)/10</f>
      </c>
    </row>
    <row r="10819" spans="1:3" x14ac:dyDescent="0.25">
      <c r="A10819">
        <v>344</v>
      </c>
      <c r="B10819" t="s">
        <v>48</v>
      </c>
      <c r="C10819">
        <f>((Calculator!$C344-55)/10)^2</f>
      </c>
    </row>
    <row r="10820" spans="1:3" x14ac:dyDescent="0.25">
      <c r="A10820">
        <v>344</v>
      </c>
      <c r="B10820" t="s">
        <v>49</v>
      </c>
      <c r="C10820">
        <f>((Calculator!$D344-Calculator!$E344)*0.02586)-3.5</f>
      </c>
    </row>
    <row r="10821" spans="1:3" x14ac:dyDescent="0.25">
      <c r="A10821">
        <v>344</v>
      </c>
      <c r="B10821" t="s">
        <v>50</v>
      </c>
      <c r="C10821">
        <f>((Calculator!$E344*0.02586)-1.3)/0.3</f>
      </c>
    </row>
    <row r="10822" spans="1:3" x14ac:dyDescent="0.25">
      <c r="A10822">
        <v>344</v>
      </c>
      <c r="B10822" t="s">
        <v>51</v>
      </c>
      <c r="C10822">
        <f>(MIN(Calculator!$F344,110)-110)/20</f>
      </c>
    </row>
    <row r="10823" spans="1:3" x14ac:dyDescent="0.25">
      <c r="A10823">
        <v>344</v>
      </c>
      <c r="B10823" t="s">
        <v>52</v>
      </c>
      <c r="C10823">
        <f>(MAX(Calculator!$F344,110)-130)/20</f>
      </c>
    </row>
    <row r="10824" spans="1:3" x14ac:dyDescent="0.25">
      <c r="A10824">
        <v>344</v>
      </c>
      <c r="B10824" t="s">
        <v>17</v>
      </c>
      <c r="C10824">
        <f>IF(Calculator!$G344="Yes",1,0)</f>
      </c>
    </row>
    <row r="10825" spans="1:3" x14ac:dyDescent="0.25">
      <c r="A10825">
        <v>344</v>
      </c>
      <c r="B10825" t="s">
        <v>53</v>
      </c>
      <c r="C10825">
        <f>IF(Calculator!$H344="Yes",1,0)</f>
      </c>
    </row>
    <row r="10826" spans="1:3" x14ac:dyDescent="0.25">
      <c r="A10826">
        <v>344</v>
      </c>
      <c r="B10826" t="s">
        <v>54</v>
      </c>
      <c r="C10826">
        <f>(MIN(Calculator!$I344,30)-25)/5</f>
      </c>
    </row>
    <row r="10827" spans="1:3" x14ac:dyDescent="0.25">
      <c r="A10827">
        <v>344</v>
      </c>
      <c r="B10827" t="s">
        <v>55</v>
      </c>
      <c r="C10827">
        <f>(MAX(Calculator!$I344,30)-30)/5</f>
      </c>
    </row>
    <row r="10828" spans="1:3" x14ac:dyDescent="0.25">
      <c r="A10828">
        <v>344</v>
      </c>
      <c r="B10828" t="s">
        <v>56</v>
      </c>
      <c r="C10828">
        <f>(MIN(Calculator!$J344,60)-60)/-15</f>
      </c>
    </row>
    <row r="10829" spans="1:3" x14ac:dyDescent="0.25">
      <c r="A10829">
        <v>344</v>
      </c>
      <c r="B10829" t="s">
        <v>57</v>
      </c>
      <c r="C10829">
        <f>(MAX(Calculator!$J344,60)-90)/-15</f>
      </c>
    </row>
    <row r="10830" spans="1:3" x14ac:dyDescent="0.25">
      <c r="A10830">
        <v>344</v>
      </c>
      <c r="B10830" t="s">
        <v>58</v>
      </c>
      <c r="C10830">
        <f>IF(Calculator!$K344="Yes",1,0)</f>
      </c>
    </row>
    <row r="10831" spans="1:3" x14ac:dyDescent="0.25">
      <c r="A10831">
        <v>344</v>
      </c>
      <c r="B10831" t="s">
        <v>59</v>
      </c>
      <c r="C10831">
        <f>IF(Calculator!$L344="Yes",1,0)</f>
      </c>
    </row>
    <row r="10832" spans="1:3" x14ac:dyDescent="0.25">
      <c r="A10832">
        <v>344</v>
      </c>
      <c r="B10832" t="s">
        <v>60</v>
      </c>
      <c r="C10832">
        <f>((MAX(Calculator!$F344,110)-130)/20)*IF(Calculator!$K344="Yes",1,0)</f>
      </c>
    </row>
    <row r="10833" spans="1:3" x14ac:dyDescent="0.25">
      <c r="A10833">
        <v>344</v>
      </c>
      <c r="B10833" t="s">
        <v>61</v>
      </c>
      <c r="C10833">
        <f>((((Calculator!$D344-Calculator!$E344)*0.02586)-3.5))*IF(Calculator!$L344="Yes",1,0)</f>
      </c>
    </row>
    <row r="10834" spans="1:3" x14ac:dyDescent="0.25">
      <c r="A10834">
        <v>344</v>
      </c>
      <c r="B10834" t="s">
        <v>62</v>
      </c>
      <c r="C10834">
        <f>(((Calculator!$C344-55)/10)*(((((Calculator!$D344-Calculator!$E344)*0.02586)-3.5))))</f>
      </c>
    </row>
    <row r="10835" spans="1:3" x14ac:dyDescent="0.25">
      <c r="A10835">
        <v>344</v>
      </c>
      <c r="B10835" t="s">
        <v>63</v>
      </c>
      <c r="C10835">
        <f>(((Calculator!$C344-55)/10)*(((Calculator!$E344*0.02586)-1.3)/0.3))</f>
      </c>
    </row>
    <row r="10836" spans="1:3" x14ac:dyDescent="0.25">
      <c r="A10836">
        <v>344</v>
      </c>
      <c r="B10836" t="s">
        <v>64</v>
      </c>
      <c r="C10836">
        <f>(((Calculator!$C344-55)/10)*((MAX(Calculator!$F344,110)-130)/20))</f>
      </c>
    </row>
    <row r="10837" spans="1:3" x14ac:dyDescent="0.25">
      <c r="A10837">
        <v>344</v>
      </c>
      <c r="B10837" t="s">
        <v>65</v>
      </c>
      <c r="C10837">
        <f>(((Calculator!$C344-55)/10)*IF(Calculator!$G344="Yes",1,0))</f>
      </c>
    </row>
    <row r="10838" spans="1:3" x14ac:dyDescent="0.25">
      <c r="A10838">
        <v>344</v>
      </c>
      <c r="B10838" t="s">
        <v>66</v>
      </c>
      <c r="C10838">
        <f>(((Calculator!$C344-55)/10)*IF(Calculator!$H344="Yes",1,0))</f>
      </c>
    </row>
    <row r="10839" spans="1:3" x14ac:dyDescent="0.25">
      <c r="A10839">
        <v>344</v>
      </c>
      <c r="B10839" t="s">
        <v>67</v>
      </c>
      <c r="C10839">
        <f>(((Calculator!$C344-55)/10)*((MAX(Calculator!$I344,30)-30)/5))</f>
      </c>
    </row>
    <row r="10840" spans="1:3" x14ac:dyDescent="0.25">
      <c r="A10840">
        <v>344</v>
      </c>
      <c r="B10840" t="s">
        <v>68</v>
      </c>
      <c r="C10840">
        <f>(((Calculator!$C344-55)/10)*((MIN(Calculator!$J344,60)-60)/-15))</f>
      </c>
    </row>
    <row r="10841" spans="1:3" x14ac:dyDescent="0.25">
      <c r="A10841">
        <v>344</v>
      </c>
      <c r="B10841" t="s">
        <v>69</v>
      </c>
      <c r="C10841">
        <f>IF(AND(Calculator!$O344&lt;&gt;"",Calculator!$O344&gt;=4,Calculator!$O344&lt;=6),1,0)</f>
      </c>
    </row>
    <row r="10842" spans="1:3" x14ac:dyDescent="0.25">
      <c r="A10842">
        <v>344</v>
      </c>
      <c r="B10842" t="s">
        <v>70</v>
      </c>
      <c r="C10842">
        <f>IF(AND(Calculator!$O344&lt;&gt;"",Calculator!$O344&gt;=7,Calculator!$O344&lt;=10),1,0)</f>
      </c>
    </row>
    <row r="10843" spans="1:3" x14ac:dyDescent="0.25">
      <c r="A10843">
        <v>344</v>
      </c>
      <c r="B10843" t="s">
        <v>71</v>
      </c>
      <c r="C10843">
        <f>IF(Calculator!$O344="",1,0)</f>
      </c>
    </row>
    <row r="10844" spans="1:3" x14ac:dyDescent="0.25">
      <c r="A10844">
        <v>344</v>
      </c>
      <c r="B10844" t="s">
        <v>72</v>
      </c>
      <c r="C10844">
        <f>IF(OR(Calculator!$M344="",Calculator!$M344=0),0,LN(Calculator!$M344))</f>
      </c>
    </row>
    <row r="10845" spans="1:3" x14ac:dyDescent="0.25">
      <c r="A10845">
        <v>344</v>
      </c>
      <c r="B10845" t="s">
        <v>73</v>
      </c>
      <c r="C10845">
        <f>IF(Calculator!$M344="",1,0)</f>
      </c>
    </row>
    <row r="10846" spans="1:3" x14ac:dyDescent="0.25">
      <c r="A10846">
        <v>344</v>
      </c>
      <c r="B10846" t="s">
        <v>74</v>
      </c>
      <c r="C10846">
        <f>IF(Calculator!$N344="",0,(Calculator!$N344-5.3)*IF(Calculator!$G344="Yes",1,0))</f>
      </c>
    </row>
    <row r="10847" spans="1:3" x14ac:dyDescent="0.25">
      <c r="A10847">
        <v>344</v>
      </c>
      <c r="B10847" t="s">
        <v>75</v>
      </c>
      <c r="C10847">
        <f>IF(Calculator!$N344="",0,(Calculator!$N344-5.3)*(1-IF(Calculator!$G344="Yes",1,0)))</f>
      </c>
    </row>
    <row r="10848" spans="1:3" x14ac:dyDescent="0.25">
      <c r="A10848">
        <v>344</v>
      </c>
      <c r="B10848" t="s">
        <v>76</v>
      </c>
      <c r="C10848">
        <f>IF(Calculator!$N344="",1,0)</f>
      </c>
    </row>
    <row r="10849" spans="1:3" x14ac:dyDescent="0.25">
      <c r="A10849">
        <v>344</v>
      </c>
      <c r="B10849" t="s">
        <v>77</v>
      </c>
      <c r="C10849">
        <f>1</f>
      </c>
    </row>
    <row r="10850" spans="1:3" x14ac:dyDescent="0.25">
      <c r="A10850">
        <v>345</v>
      </c>
      <c r="B10850" t="s">
        <v>47</v>
      </c>
      <c r="C10850">
        <f>(Calculator!$C345-55)/10</f>
      </c>
    </row>
    <row r="10851" spans="1:3" x14ac:dyDescent="0.25">
      <c r="A10851">
        <v>345</v>
      </c>
      <c r="B10851" t="s">
        <v>48</v>
      </c>
      <c r="C10851">
        <f>((Calculator!$C345-55)/10)^2</f>
      </c>
    </row>
    <row r="10852" spans="1:3" x14ac:dyDescent="0.25">
      <c r="A10852">
        <v>345</v>
      </c>
      <c r="B10852" t="s">
        <v>49</v>
      </c>
      <c r="C10852">
        <f>((Calculator!$D345-Calculator!$E345)*0.02586)-3.5</f>
      </c>
    </row>
    <row r="10853" spans="1:3" x14ac:dyDescent="0.25">
      <c r="A10853">
        <v>345</v>
      </c>
      <c r="B10853" t="s">
        <v>50</v>
      </c>
      <c r="C10853">
        <f>((Calculator!$E345*0.02586)-1.3)/0.3</f>
      </c>
    </row>
    <row r="10854" spans="1:3" x14ac:dyDescent="0.25">
      <c r="A10854">
        <v>345</v>
      </c>
      <c r="B10854" t="s">
        <v>51</v>
      </c>
      <c r="C10854">
        <f>(MIN(Calculator!$F345,110)-110)/20</f>
      </c>
    </row>
    <row r="10855" spans="1:3" x14ac:dyDescent="0.25">
      <c r="A10855">
        <v>345</v>
      </c>
      <c r="B10855" t="s">
        <v>52</v>
      </c>
      <c r="C10855">
        <f>(MAX(Calculator!$F345,110)-130)/20</f>
      </c>
    </row>
    <row r="10856" spans="1:3" x14ac:dyDescent="0.25">
      <c r="A10856">
        <v>345</v>
      </c>
      <c r="B10856" t="s">
        <v>17</v>
      </c>
      <c r="C10856">
        <f>IF(Calculator!$G345="Yes",1,0)</f>
      </c>
    </row>
    <row r="10857" spans="1:3" x14ac:dyDescent="0.25">
      <c r="A10857">
        <v>345</v>
      </c>
      <c r="B10857" t="s">
        <v>53</v>
      </c>
      <c r="C10857">
        <f>IF(Calculator!$H345="Yes",1,0)</f>
      </c>
    </row>
    <row r="10858" spans="1:3" x14ac:dyDescent="0.25">
      <c r="A10858">
        <v>345</v>
      </c>
      <c r="B10858" t="s">
        <v>54</v>
      </c>
      <c r="C10858">
        <f>(MIN(Calculator!$I345,30)-25)/5</f>
      </c>
    </row>
    <row r="10859" spans="1:3" x14ac:dyDescent="0.25">
      <c r="A10859">
        <v>345</v>
      </c>
      <c r="B10859" t="s">
        <v>55</v>
      </c>
      <c r="C10859">
        <f>(MAX(Calculator!$I345,30)-30)/5</f>
      </c>
    </row>
    <row r="10860" spans="1:3" x14ac:dyDescent="0.25">
      <c r="A10860">
        <v>345</v>
      </c>
      <c r="B10860" t="s">
        <v>56</v>
      </c>
      <c r="C10860">
        <f>(MIN(Calculator!$J345,60)-60)/-15</f>
      </c>
    </row>
    <row r="10861" spans="1:3" x14ac:dyDescent="0.25">
      <c r="A10861">
        <v>345</v>
      </c>
      <c r="B10861" t="s">
        <v>57</v>
      </c>
      <c r="C10861">
        <f>(MAX(Calculator!$J345,60)-90)/-15</f>
      </c>
    </row>
    <row r="10862" spans="1:3" x14ac:dyDescent="0.25">
      <c r="A10862">
        <v>345</v>
      </c>
      <c r="B10862" t="s">
        <v>58</v>
      </c>
      <c r="C10862">
        <f>IF(Calculator!$K345="Yes",1,0)</f>
      </c>
    </row>
    <row r="10863" spans="1:3" x14ac:dyDescent="0.25">
      <c r="A10863">
        <v>345</v>
      </c>
      <c r="B10863" t="s">
        <v>59</v>
      </c>
      <c r="C10863">
        <f>IF(Calculator!$L345="Yes",1,0)</f>
      </c>
    </row>
    <row r="10864" spans="1:3" x14ac:dyDescent="0.25">
      <c r="A10864">
        <v>345</v>
      </c>
      <c r="B10864" t="s">
        <v>60</v>
      </c>
      <c r="C10864">
        <f>((MAX(Calculator!$F345,110)-130)/20)*IF(Calculator!$K345="Yes",1,0)</f>
      </c>
    </row>
    <row r="10865" spans="1:3" x14ac:dyDescent="0.25">
      <c r="A10865">
        <v>345</v>
      </c>
      <c r="B10865" t="s">
        <v>61</v>
      </c>
      <c r="C10865">
        <f>((((Calculator!$D345-Calculator!$E345)*0.02586)-3.5))*IF(Calculator!$L345="Yes",1,0)</f>
      </c>
    </row>
    <row r="10866" spans="1:3" x14ac:dyDescent="0.25">
      <c r="A10866">
        <v>345</v>
      </c>
      <c r="B10866" t="s">
        <v>62</v>
      </c>
      <c r="C10866">
        <f>(((Calculator!$C345-55)/10)*(((((Calculator!$D345-Calculator!$E345)*0.02586)-3.5))))</f>
      </c>
    </row>
    <row r="10867" spans="1:3" x14ac:dyDescent="0.25">
      <c r="A10867">
        <v>345</v>
      </c>
      <c r="B10867" t="s">
        <v>63</v>
      </c>
      <c r="C10867">
        <f>(((Calculator!$C345-55)/10)*(((Calculator!$E345*0.02586)-1.3)/0.3))</f>
      </c>
    </row>
    <row r="10868" spans="1:3" x14ac:dyDescent="0.25">
      <c r="A10868">
        <v>345</v>
      </c>
      <c r="B10868" t="s">
        <v>64</v>
      </c>
      <c r="C10868">
        <f>(((Calculator!$C345-55)/10)*((MAX(Calculator!$F345,110)-130)/20))</f>
      </c>
    </row>
    <row r="10869" spans="1:3" x14ac:dyDescent="0.25">
      <c r="A10869">
        <v>345</v>
      </c>
      <c r="B10869" t="s">
        <v>65</v>
      </c>
      <c r="C10869">
        <f>(((Calculator!$C345-55)/10)*IF(Calculator!$G345="Yes",1,0))</f>
      </c>
    </row>
    <row r="10870" spans="1:3" x14ac:dyDescent="0.25">
      <c r="A10870">
        <v>345</v>
      </c>
      <c r="B10870" t="s">
        <v>66</v>
      </c>
      <c r="C10870">
        <f>(((Calculator!$C345-55)/10)*IF(Calculator!$H345="Yes",1,0))</f>
      </c>
    </row>
    <row r="10871" spans="1:3" x14ac:dyDescent="0.25">
      <c r="A10871">
        <v>345</v>
      </c>
      <c r="B10871" t="s">
        <v>67</v>
      </c>
      <c r="C10871">
        <f>(((Calculator!$C345-55)/10)*((MAX(Calculator!$I345,30)-30)/5))</f>
      </c>
    </row>
    <row r="10872" spans="1:3" x14ac:dyDescent="0.25">
      <c r="A10872">
        <v>345</v>
      </c>
      <c r="B10872" t="s">
        <v>68</v>
      </c>
      <c r="C10872">
        <f>(((Calculator!$C345-55)/10)*((MIN(Calculator!$J345,60)-60)/-15))</f>
      </c>
    </row>
    <row r="10873" spans="1:3" x14ac:dyDescent="0.25">
      <c r="A10873">
        <v>345</v>
      </c>
      <c r="B10873" t="s">
        <v>69</v>
      </c>
      <c r="C10873">
        <f>IF(AND(Calculator!$O345&lt;&gt;"",Calculator!$O345&gt;=4,Calculator!$O345&lt;=6),1,0)</f>
      </c>
    </row>
    <row r="10874" spans="1:3" x14ac:dyDescent="0.25">
      <c r="A10874">
        <v>345</v>
      </c>
      <c r="B10874" t="s">
        <v>70</v>
      </c>
      <c r="C10874">
        <f>IF(AND(Calculator!$O345&lt;&gt;"",Calculator!$O345&gt;=7,Calculator!$O345&lt;=10),1,0)</f>
      </c>
    </row>
    <row r="10875" spans="1:3" x14ac:dyDescent="0.25">
      <c r="A10875">
        <v>345</v>
      </c>
      <c r="B10875" t="s">
        <v>71</v>
      </c>
      <c r="C10875">
        <f>IF(Calculator!$O345="",1,0)</f>
      </c>
    </row>
    <row r="10876" spans="1:3" x14ac:dyDescent="0.25">
      <c r="A10876">
        <v>345</v>
      </c>
      <c r="B10876" t="s">
        <v>72</v>
      </c>
      <c r="C10876">
        <f>IF(OR(Calculator!$M345="",Calculator!$M345=0),0,LN(Calculator!$M345))</f>
      </c>
    </row>
    <row r="10877" spans="1:3" x14ac:dyDescent="0.25">
      <c r="A10877">
        <v>345</v>
      </c>
      <c r="B10877" t="s">
        <v>73</v>
      </c>
      <c r="C10877">
        <f>IF(Calculator!$M345="",1,0)</f>
      </c>
    </row>
    <row r="10878" spans="1:3" x14ac:dyDescent="0.25">
      <c r="A10878">
        <v>345</v>
      </c>
      <c r="B10878" t="s">
        <v>74</v>
      </c>
      <c r="C10878">
        <f>IF(Calculator!$N345="",0,(Calculator!$N345-5.3)*IF(Calculator!$G345="Yes",1,0))</f>
      </c>
    </row>
    <row r="10879" spans="1:3" x14ac:dyDescent="0.25">
      <c r="A10879">
        <v>345</v>
      </c>
      <c r="B10879" t="s">
        <v>75</v>
      </c>
      <c r="C10879">
        <f>IF(Calculator!$N345="",0,(Calculator!$N345-5.3)*(1-IF(Calculator!$G345="Yes",1,0)))</f>
      </c>
    </row>
    <row r="10880" spans="1:3" x14ac:dyDescent="0.25">
      <c r="A10880">
        <v>345</v>
      </c>
      <c r="B10880" t="s">
        <v>76</v>
      </c>
      <c r="C10880">
        <f>IF(Calculator!$N345="",1,0)</f>
      </c>
    </row>
    <row r="10881" spans="1:3" x14ac:dyDescent="0.25">
      <c r="A10881">
        <v>345</v>
      </c>
      <c r="B10881" t="s">
        <v>77</v>
      </c>
      <c r="C10881">
        <f>1</f>
      </c>
    </row>
    <row r="10882" spans="1:3" x14ac:dyDescent="0.25">
      <c r="A10882">
        <v>346</v>
      </c>
      <c r="B10882" t="s">
        <v>47</v>
      </c>
      <c r="C10882">
        <f>(Calculator!$C346-55)/10</f>
      </c>
    </row>
    <row r="10883" spans="1:3" x14ac:dyDescent="0.25">
      <c r="A10883">
        <v>346</v>
      </c>
      <c r="B10883" t="s">
        <v>48</v>
      </c>
      <c r="C10883">
        <f>((Calculator!$C346-55)/10)^2</f>
      </c>
    </row>
    <row r="10884" spans="1:3" x14ac:dyDescent="0.25">
      <c r="A10884">
        <v>346</v>
      </c>
      <c r="B10884" t="s">
        <v>49</v>
      </c>
      <c r="C10884">
        <f>((Calculator!$D346-Calculator!$E346)*0.02586)-3.5</f>
      </c>
    </row>
    <row r="10885" spans="1:3" x14ac:dyDescent="0.25">
      <c r="A10885">
        <v>346</v>
      </c>
      <c r="B10885" t="s">
        <v>50</v>
      </c>
      <c r="C10885">
        <f>((Calculator!$E346*0.02586)-1.3)/0.3</f>
      </c>
    </row>
    <row r="10886" spans="1:3" x14ac:dyDescent="0.25">
      <c r="A10886">
        <v>346</v>
      </c>
      <c r="B10886" t="s">
        <v>51</v>
      </c>
      <c r="C10886">
        <f>(MIN(Calculator!$F346,110)-110)/20</f>
      </c>
    </row>
    <row r="10887" spans="1:3" x14ac:dyDescent="0.25">
      <c r="A10887">
        <v>346</v>
      </c>
      <c r="B10887" t="s">
        <v>52</v>
      </c>
      <c r="C10887">
        <f>(MAX(Calculator!$F346,110)-130)/20</f>
      </c>
    </row>
    <row r="10888" spans="1:3" x14ac:dyDescent="0.25">
      <c r="A10888">
        <v>346</v>
      </c>
      <c r="B10888" t="s">
        <v>17</v>
      </c>
      <c r="C10888">
        <f>IF(Calculator!$G346="Yes",1,0)</f>
      </c>
    </row>
    <row r="10889" spans="1:3" x14ac:dyDescent="0.25">
      <c r="A10889">
        <v>346</v>
      </c>
      <c r="B10889" t="s">
        <v>53</v>
      </c>
      <c r="C10889">
        <f>IF(Calculator!$H346="Yes",1,0)</f>
      </c>
    </row>
    <row r="10890" spans="1:3" x14ac:dyDescent="0.25">
      <c r="A10890">
        <v>346</v>
      </c>
      <c r="B10890" t="s">
        <v>54</v>
      </c>
      <c r="C10890">
        <f>(MIN(Calculator!$I346,30)-25)/5</f>
      </c>
    </row>
    <row r="10891" spans="1:3" x14ac:dyDescent="0.25">
      <c r="A10891">
        <v>346</v>
      </c>
      <c r="B10891" t="s">
        <v>55</v>
      </c>
      <c r="C10891">
        <f>(MAX(Calculator!$I346,30)-30)/5</f>
      </c>
    </row>
    <row r="10892" spans="1:3" x14ac:dyDescent="0.25">
      <c r="A10892">
        <v>346</v>
      </c>
      <c r="B10892" t="s">
        <v>56</v>
      </c>
      <c r="C10892">
        <f>(MIN(Calculator!$J346,60)-60)/-15</f>
      </c>
    </row>
    <row r="10893" spans="1:3" x14ac:dyDescent="0.25">
      <c r="A10893">
        <v>346</v>
      </c>
      <c r="B10893" t="s">
        <v>57</v>
      </c>
      <c r="C10893">
        <f>(MAX(Calculator!$J346,60)-90)/-15</f>
      </c>
    </row>
    <row r="10894" spans="1:3" x14ac:dyDescent="0.25">
      <c r="A10894">
        <v>346</v>
      </c>
      <c r="B10894" t="s">
        <v>58</v>
      </c>
      <c r="C10894">
        <f>IF(Calculator!$K346="Yes",1,0)</f>
      </c>
    </row>
    <row r="10895" spans="1:3" x14ac:dyDescent="0.25">
      <c r="A10895">
        <v>346</v>
      </c>
      <c r="B10895" t="s">
        <v>59</v>
      </c>
      <c r="C10895">
        <f>IF(Calculator!$L346="Yes",1,0)</f>
      </c>
    </row>
    <row r="10896" spans="1:3" x14ac:dyDescent="0.25">
      <c r="A10896">
        <v>346</v>
      </c>
      <c r="B10896" t="s">
        <v>60</v>
      </c>
      <c r="C10896">
        <f>((MAX(Calculator!$F346,110)-130)/20)*IF(Calculator!$K346="Yes",1,0)</f>
      </c>
    </row>
    <row r="10897" spans="1:3" x14ac:dyDescent="0.25">
      <c r="A10897">
        <v>346</v>
      </c>
      <c r="B10897" t="s">
        <v>61</v>
      </c>
      <c r="C10897">
        <f>((((Calculator!$D346-Calculator!$E346)*0.02586)-3.5))*IF(Calculator!$L346="Yes",1,0)</f>
      </c>
    </row>
    <row r="10898" spans="1:3" x14ac:dyDescent="0.25">
      <c r="A10898">
        <v>346</v>
      </c>
      <c r="B10898" t="s">
        <v>62</v>
      </c>
      <c r="C10898">
        <f>(((Calculator!$C346-55)/10)*(((((Calculator!$D346-Calculator!$E346)*0.02586)-3.5))))</f>
      </c>
    </row>
    <row r="10899" spans="1:3" x14ac:dyDescent="0.25">
      <c r="A10899">
        <v>346</v>
      </c>
      <c r="B10899" t="s">
        <v>63</v>
      </c>
      <c r="C10899">
        <f>(((Calculator!$C346-55)/10)*(((Calculator!$E346*0.02586)-1.3)/0.3))</f>
      </c>
    </row>
    <row r="10900" spans="1:3" x14ac:dyDescent="0.25">
      <c r="A10900">
        <v>346</v>
      </c>
      <c r="B10900" t="s">
        <v>64</v>
      </c>
      <c r="C10900">
        <f>(((Calculator!$C346-55)/10)*((MAX(Calculator!$F346,110)-130)/20))</f>
      </c>
    </row>
    <row r="10901" spans="1:3" x14ac:dyDescent="0.25">
      <c r="A10901">
        <v>346</v>
      </c>
      <c r="B10901" t="s">
        <v>65</v>
      </c>
      <c r="C10901">
        <f>(((Calculator!$C346-55)/10)*IF(Calculator!$G346="Yes",1,0))</f>
      </c>
    </row>
    <row r="10902" spans="1:3" x14ac:dyDescent="0.25">
      <c r="A10902">
        <v>346</v>
      </c>
      <c r="B10902" t="s">
        <v>66</v>
      </c>
      <c r="C10902">
        <f>(((Calculator!$C346-55)/10)*IF(Calculator!$H346="Yes",1,0))</f>
      </c>
    </row>
    <row r="10903" spans="1:3" x14ac:dyDescent="0.25">
      <c r="A10903">
        <v>346</v>
      </c>
      <c r="B10903" t="s">
        <v>67</v>
      </c>
      <c r="C10903">
        <f>(((Calculator!$C346-55)/10)*((MAX(Calculator!$I346,30)-30)/5))</f>
      </c>
    </row>
    <row r="10904" spans="1:3" x14ac:dyDescent="0.25">
      <c r="A10904">
        <v>346</v>
      </c>
      <c r="B10904" t="s">
        <v>68</v>
      </c>
      <c r="C10904">
        <f>(((Calculator!$C346-55)/10)*((MIN(Calculator!$J346,60)-60)/-15))</f>
      </c>
    </row>
    <row r="10905" spans="1:3" x14ac:dyDescent="0.25">
      <c r="A10905">
        <v>346</v>
      </c>
      <c r="B10905" t="s">
        <v>69</v>
      </c>
      <c r="C10905">
        <f>IF(AND(Calculator!$O346&lt;&gt;"",Calculator!$O346&gt;=4,Calculator!$O346&lt;=6),1,0)</f>
      </c>
    </row>
    <row r="10906" spans="1:3" x14ac:dyDescent="0.25">
      <c r="A10906">
        <v>346</v>
      </c>
      <c r="B10906" t="s">
        <v>70</v>
      </c>
      <c r="C10906">
        <f>IF(AND(Calculator!$O346&lt;&gt;"",Calculator!$O346&gt;=7,Calculator!$O346&lt;=10),1,0)</f>
      </c>
    </row>
    <row r="10907" spans="1:3" x14ac:dyDescent="0.25">
      <c r="A10907">
        <v>346</v>
      </c>
      <c r="B10907" t="s">
        <v>71</v>
      </c>
      <c r="C10907">
        <f>IF(Calculator!$O346="",1,0)</f>
      </c>
    </row>
    <row r="10908" spans="1:3" x14ac:dyDescent="0.25">
      <c r="A10908">
        <v>346</v>
      </c>
      <c r="B10908" t="s">
        <v>72</v>
      </c>
      <c r="C10908">
        <f>IF(OR(Calculator!$M346="",Calculator!$M346=0),0,LN(Calculator!$M346))</f>
      </c>
    </row>
    <row r="10909" spans="1:3" x14ac:dyDescent="0.25">
      <c r="A10909">
        <v>346</v>
      </c>
      <c r="B10909" t="s">
        <v>73</v>
      </c>
      <c r="C10909">
        <f>IF(Calculator!$M346="",1,0)</f>
      </c>
    </row>
    <row r="10910" spans="1:3" x14ac:dyDescent="0.25">
      <c r="A10910">
        <v>346</v>
      </c>
      <c r="B10910" t="s">
        <v>74</v>
      </c>
      <c r="C10910">
        <f>IF(Calculator!$N346="",0,(Calculator!$N346-5.3)*IF(Calculator!$G346="Yes",1,0))</f>
      </c>
    </row>
    <row r="10911" spans="1:3" x14ac:dyDescent="0.25">
      <c r="A10911">
        <v>346</v>
      </c>
      <c r="B10911" t="s">
        <v>75</v>
      </c>
      <c r="C10911">
        <f>IF(Calculator!$N346="",0,(Calculator!$N346-5.3)*(1-IF(Calculator!$G346="Yes",1,0)))</f>
      </c>
    </row>
    <row r="10912" spans="1:3" x14ac:dyDescent="0.25">
      <c r="A10912">
        <v>346</v>
      </c>
      <c r="B10912" t="s">
        <v>76</v>
      </c>
      <c r="C10912">
        <f>IF(Calculator!$N346="",1,0)</f>
      </c>
    </row>
    <row r="10913" spans="1:3" x14ac:dyDescent="0.25">
      <c r="A10913">
        <v>346</v>
      </c>
      <c r="B10913" t="s">
        <v>77</v>
      </c>
      <c r="C10913">
        <f>1</f>
      </c>
    </row>
    <row r="10914" spans="1:3" x14ac:dyDescent="0.25">
      <c r="A10914">
        <v>347</v>
      </c>
      <c r="B10914" t="s">
        <v>47</v>
      </c>
      <c r="C10914">
        <f>(Calculator!$C347-55)/10</f>
      </c>
    </row>
    <row r="10915" spans="1:3" x14ac:dyDescent="0.25">
      <c r="A10915">
        <v>347</v>
      </c>
      <c r="B10915" t="s">
        <v>48</v>
      </c>
      <c r="C10915">
        <f>((Calculator!$C347-55)/10)^2</f>
      </c>
    </row>
    <row r="10916" spans="1:3" x14ac:dyDescent="0.25">
      <c r="A10916">
        <v>347</v>
      </c>
      <c r="B10916" t="s">
        <v>49</v>
      </c>
      <c r="C10916">
        <f>((Calculator!$D347-Calculator!$E347)*0.02586)-3.5</f>
      </c>
    </row>
    <row r="10917" spans="1:3" x14ac:dyDescent="0.25">
      <c r="A10917">
        <v>347</v>
      </c>
      <c r="B10917" t="s">
        <v>50</v>
      </c>
      <c r="C10917">
        <f>((Calculator!$E347*0.02586)-1.3)/0.3</f>
      </c>
    </row>
    <row r="10918" spans="1:3" x14ac:dyDescent="0.25">
      <c r="A10918">
        <v>347</v>
      </c>
      <c r="B10918" t="s">
        <v>51</v>
      </c>
      <c r="C10918">
        <f>(MIN(Calculator!$F347,110)-110)/20</f>
      </c>
    </row>
    <row r="10919" spans="1:3" x14ac:dyDescent="0.25">
      <c r="A10919">
        <v>347</v>
      </c>
      <c r="B10919" t="s">
        <v>52</v>
      </c>
      <c r="C10919">
        <f>(MAX(Calculator!$F347,110)-130)/20</f>
      </c>
    </row>
    <row r="10920" spans="1:3" x14ac:dyDescent="0.25">
      <c r="A10920">
        <v>347</v>
      </c>
      <c r="B10920" t="s">
        <v>17</v>
      </c>
      <c r="C10920">
        <f>IF(Calculator!$G347="Yes",1,0)</f>
      </c>
    </row>
    <row r="10921" spans="1:3" x14ac:dyDescent="0.25">
      <c r="A10921">
        <v>347</v>
      </c>
      <c r="B10921" t="s">
        <v>53</v>
      </c>
      <c r="C10921">
        <f>IF(Calculator!$H347="Yes",1,0)</f>
      </c>
    </row>
    <row r="10922" spans="1:3" x14ac:dyDescent="0.25">
      <c r="A10922">
        <v>347</v>
      </c>
      <c r="B10922" t="s">
        <v>54</v>
      </c>
      <c r="C10922">
        <f>(MIN(Calculator!$I347,30)-25)/5</f>
      </c>
    </row>
    <row r="10923" spans="1:3" x14ac:dyDescent="0.25">
      <c r="A10923">
        <v>347</v>
      </c>
      <c r="B10923" t="s">
        <v>55</v>
      </c>
      <c r="C10923">
        <f>(MAX(Calculator!$I347,30)-30)/5</f>
      </c>
    </row>
    <row r="10924" spans="1:3" x14ac:dyDescent="0.25">
      <c r="A10924">
        <v>347</v>
      </c>
      <c r="B10924" t="s">
        <v>56</v>
      </c>
      <c r="C10924">
        <f>(MIN(Calculator!$J347,60)-60)/-15</f>
      </c>
    </row>
    <row r="10925" spans="1:3" x14ac:dyDescent="0.25">
      <c r="A10925">
        <v>347</v>
      </c>
      <c r="B10925" t="s">
        <v>57</v>
      </c>
      <c r="C10925">
        <f>(MAX(Calculator!$J347,60)-90)/-15</f>
      </c>
    </row>
    <row r="10926" spans="1:3" x14ac:dyDescent="0.25">
      <c r="A10926">
        <v>347</v>
      </c>
      <c r="B10926" t="s">
        <v>58</v>
      </c>
      <c r="C10926">
        <f>IF(Calculator!$K347="Yes",1,0)</f>
      </c>
    </row>
    <row r="10927" spans="1:3" x14ac:dyDescent="0.25">
      <c r="A10927">
        <v>347</v>
      </c>
      <c r="B10927" t="s">
        <v>59</v>
      </c>
      <c r="C10927">
        <f>IF(Calculator!$L347="Yes",1,0)</f>
      </c>
    </row>
    <row r="10928" spans="1:3" x14ac:dyDescent="0.25">
      <c r="A10928">
        <v>347</v>
      </c>
      <c r="B10928" t="s">
        <v>60</v>
      </c>
      <c r="C10928">
        <f>((MAX(Calculator!$F347,110)-130)/20)*IF(Calculator!$K347="Yes",1,0)</f>
      </c>
    </row>
    <row r="10929" spans="1:3" x14ac:dyDescent="0.25">
      <c r="A10929">
        <v>347</v>
      </c>
      <c r="B10929" t="s">
        <v>61</v>
      </c>
      <c r="C10929">
        <f>((((Calculator!$D347-Calculator!$E347)*0.02586)-3.5))*IF(Calculator!$L347="Yes",1,0)</f>
      </c>
    </row>
    <row r="10930" spans="1:3" x14ac:dyDescent="0.25">
      <c r="A10930">
        <v>347</v>
      </c>
      <c r="B10930" t="s">
        <v>62</v>
      </c>
      <c r="C10930">
        <f>(((Calculator!$C347-55)/10)*(((((Calculator!$D347-Calculator!$E347)*0.02586)-3.5))))</f>
      </c>
    </row>
    <row r="10931" spans="1:3" x14ac:dyDescent="0.25">
      <c r="A10931">
        <v>347</v>
      </c>
      <c r="B10931" t="s">
        <v>63</v>
      </c>
      <c r="C10931">
        <f>(((Calculator!$C347-55)/10)*(((Calculator!$E347*0.02586)-1.3)/0.3))</f>
      </c>
    </row>
    <row r="10932" spans="1:3" x14ac:dyDescent="0.25">
      <c r="A10932">
        <v>347</v>
      </c>
      <c r="B10932" t="s">
        <v>64</v>
      </c>
      <c r="C10932">
        <f>(((Calculator!$C347-55)/10)*((MAX(Calculator!$F347,110)-130)/20))</f>
      </c>
    </row>
    <row r="10933" spans="1:3" x14ac:dyDescent="0.25">
      <c r="A10933">
        <v>347</v>
      </c>
      <c r="B10933" t="s">
        <v>65</v>
      </c>
      <c r="C10933">
        <f>(((Calculator!$C347-55)/10)*IF(Calculator!$G347="Yes",1,0))</f>
      </c>
    </row>
    <row r="10934" spans="1:3" x14ac:dyDescent="0.25">
      <c r="A10934">
        <v>347</v>
      </c>
      <c r="B10934" t="s">
        <v>66</v>
      </c>
      <c r="C10934">
        <f>(((Calculator!$C347-55)/10)*IF(Calculator!$H347="Yes",1,0))</f>
      </c>
    </row>
    <row r="10935" spans="1:3" x14ac:dyDescent="0.25">
      <c r="A10935">
        <v>347</v>
      </c>
      <c r="B10935" t="s">
        <v>67</v>
      </c>
      <c r="C10935">
        <f>(((Calculator!$C347-55)/10)*((MAX(Calculator!$I347,30)-30)/5))</f>
      </c>
    </row>
    <row r="10936" spans="1:3" x14ac:dyDescent="0.25">
      <c r="A10936">
        <v>347</v>
      </c>
      <c r="B10936" t="s">
        <v>68</v>
      </c>
      <c r="C10936">
        <f>(((Calculator!$C347-55)/10)*((MIN(Calculator!$J347,60)-60)/-15))</f>
      </c>
    </row>
    <row r="10937" spans="1:3" x14ac:dyDescent="0.25">
      <c r="A10937">
        <v>347</v>
      </c>
      <c r="B10937" t="s">
        <v>69</v>
      </c>
      <c r="C10937">
        <f>IF(AND(Calculator!$O347&lt;&gt;"",Calculator!$O347&gt;=4,Calculator!$O347&lt;=6),1,0)</f>
      </c>
    </row>
    <row r="10938" spans="1:3" x14ac:dyDescent="0.25">
      <c r="A10938">
        <v>347</v>
      </c>
      <c r="B10938" t="s">
        <v>70</v>
      </c>
      <c r="C10938">
        <f>IF(AND(Calculator!$O347&lt;&gt;"",Calculator!$O347&gt;=7,Calculator!$O347&lt;=10),1,0)</f>
      </c>
    </row>
    <row r="10939" spans="1:3" x14ac:dyDescent="0.25">
      <c r="A10939">
        <v>347</v>
      </c>
      <c r="B10939" t="s">
        <v>71</v>
      </c>
      <c r="C10939">
        <f>IF(Calculator!$O347="",1,0)</f>
      </c>
    </row>
    <row r="10940" spans="1:3" x14ac:dyDescent="0.25">
      <c r="A10940">
        <v>347</v>
      </c>
      <c r="B10940" t="s">
        <v>72</v>
      </c>
      <c r="C10940">
        <f>IF(OR(Calculator!$M347="",Calculator!$M347=0),0,LN(Calculator!$M347))</f>
      </c>
    </row>
    <row r="10941" spans="1:3" x14ac:dyDescent="0.25">
      <c r="A10941">
        <v>347</v>
      </c>
      <c r="B10941" t="s">
        <v>73</v>
      </c>
      <c r="C10941">
        <f>IF(Calculator!$M347="",1,0)</f>
      </c>
    </row>
    <row r="10942" spans="1:3" x14ac:dyDescent="0.25">
      <c r="A10942">
        <v>347</v>
      </c>
      <c r="B10942" t="s">
        <v>74</v>
      </c>
      <c r="C10942">
        <f>IF(Calculator!$N347="",0,(Calculator!$N347-5.3)*IF(Calculator!$G347="Yes",1,0))</f>
      </c>
    </row>
    <row r="10943" spans="1:3" x14ac:dyDescent="0.25">
      <c r="A10943">
        <v>347</v>
      </c>
      <c r="B10943" t="s">
        <v>75</v>
      </c>
      <c r="C10943">
        <f>IF(Calculator!$N347="",0,(Calculator!$N347-5.3)*(1-IF(Calculator!$G347="Yes",1,0)))</f>
      </c>
    </row>
    <row r="10944" spans="1:3" x14ac:dyDescent="0.25">
      <c r="A10944">
        <v>347</v>
      </c>
      <c r="B10944" t="s">
        <v>76</v>
      </c>
      <c r="C10944">
        <f>IF(Calculator!$N347="",1,0)</f>
      </c>
    </row>
    <row r="10945" spans="1:3" x14ac:dyDescent="0.25">
      <c r="A10945">
        <v>347</v>
      </c>
      <c r="B10945" t="s">
        <v>77</v>
      </c>
      <c r="C10945">
        <f>1</f>
      </c>
    </row>
    <row r="10946" spans="1:3" x14ac:dyDescent="0.25">
      <c r="A10946">
        <v>348</v>
      </c>
      <c r="B10946" t="s">
        <v>47</v>
      </c>
      <c r="C10946">
        <f>(Calculator!$C348-55)/10</f>
      </c>
    </row>
    <row r="10947" spans="1:3" x14ac:dyDescent="0.25">
      <c r="A10947">
        <v>348</v>
      </c>
      <c r="B10947" t="s">
        <v>48</v>
      </c>
      <c r="C10947">
        <f>((Calculator!$C348-55)/10)^2</f>
      </c>
    </row>
    <row r="10948" spans="1:3" x14ac:dyDescent="0.25">
      <c r="A10948">
        <v>348</v>
      </c>
      <c r="B10948" t="s">
        <v>49</v>
      </c>
      <c r="C10948">
        <f>((Calculator!$D348-Calculator!$E348)*0.02586)-3.5</f>
      </c>
    </row>
    <row r="10949" spans="1:3" x14ac:dyDescent="0.25">
      <c r="A10949">
        <v>348</v>
      </c>
      <c r="B10949" t="s">
        <v>50</v>
      </c>
      <c r="C10949">
        <f>((Calculator!$E348*0.02586)-1.3)/0.3</f>
      </c>
    </row>
    <row r="10950" spans="1:3" x14ac:dyDescent="0.25">
      <c r="A10950">
        <v>348</v>
      </c>
      <c r="B10950" t="s">
        <v>51</v>
      </c>
      <c r="C10950">
        <f>(MIN(Calculator!$F348,110)-110)/20</f>
      </c>
    </row>
    <row r="10951" spans="1:3" x14ac:dyDescent="0.25">
      <c r="A10951">
        <v>348</v>
      </c>
      <c r="B10951" t="s">
        <v>52</v>
      </c>
      <c r="C10951">
        <f>(MAX(Calculator!$F348,110)-130)/20</f>
      </c>
    </row>
    <row r="10952" spans="1:3" x14ac:dyDescent="0.25">
      <c r="A10952">
        <v>348</v>
      </c>
      <c r="B10952" t="s">
        <v>17</v>
      </c>
      <c r="C10952">
        <f>IF(Calculator!$G348="Yes",1,0)</f>
      </c>
    </row>
    <row r="10953" spans="1:3" x14ac:dyDescent="0.25">
      <c r="A10953">
        <v>348</v>
      </c>
      <c r="B10953" t="s">
        <v>53</v>
      </c>
      <c r="C10953">
        <f>IF(Calculator!$H348="Yes",1,0)</f>
      </c>
    </row>
    <row r="10954" spans="1:3" x14ac:dyDescent="0.25">
      <c r="A10954">
        <v>348</v>
      </c>
      <c r="B10954" t="s">
        <v>54</v>
      </c>
      <c r="C10954">
        <f>(MIN(Calculator!$I348,30)-25)/5</f>
      </c>
    </row>
    <row r="10955" spans="1:3" x14ac:dyDescent="0.25">
      <c r="A10955">
        <v>348</v>
      </c>
      <c r="B10955" t="s">
        <v>55</v>
      </c>
      <c r="C10955">
        <f>(MAX(Calculator!$I348,30)-30)/5</f>
      </c>
    </row>
    <row r="10956" spans="1:3" x14ac:dyDescent="0.25">
      <c r="A10956">
        <v>348</v>
      </c>
      <c r="B10956" t="s">
        <v>56</v>
      </c>
      <c r="C10956">
        <f>(MIN(Calculator!$J348,60)-60)/-15</f>
      </c>
    </row>
    <row r="10957" spans="1:3" x14ac:dyDescent="0.25">
      <c r="A10957">
        <v>348</v>
      </c>
      <c r="B10957" t="s">
        <v>57</v>
      </c>
      <c r="C10957">
        <f>(MAX(Calculator!$J348,60)-90)/-15</f>
      </c>
    </row>
    <row r="10958" spans="1:3" x14ac:dyDescent="0.25">
      <c r="A10958">
        <v>348</v>
      </c>
      <c r="B10958" t="s">
        <v>58</v>
      </c>
      <c r="C10958">
        <f>IF(Calculator!$K348="Yes",1,0)</f>
      </c>
    </row>
    <row r="10959" spans="1:3" x14ac:dyDescent="0.25">
      <c r="A10959">
        <v>348</v>
      </c>
      <c r="B10959" t="s">
        <v>59</v>
      </c>
      <c r="C10959">
        <f>IF(Calculator!$L348="Yes",1,0)</f>
      </c>
    </row>
    <row r="10960" spans="1:3" x14ac:dyDescent="0.25">
      <c r="A10960">
        <v>348</v>
      </c>
      <c r="B10960" t="s">
        <v>60</v>
      </c>
      <c r="C10960">
        <f>((MAX(Calculator!$F348,110)-130)/20)*IF(Calculator!$K348="Yes",1,0)</f>
      </c>
    </row>
    <row r="10961" spans="1:3" x14ac:dyDescent="0.25">
      <c r="A10961">
        <v>348</v>
      </c>
      <c r="B10961" t="s">
        <v>61</v>
      </c>
      <c r="C10961">
        <f>((((Calculator!$D348-Calculator!$E348)*0.02586)-3.5))*IF(Calculator!$L348="Yes",1,0)</f>
      </c>
    </row>
    <row r="10962" spans="1:3" x14ac:dyDescent="0.25">
      <c r="A10962">
        <v>348</v>
      </c>
      <c r="B10962" t="s">
        <v>62</v>
      </c>
      <c r="C10962">
        <f>(((Calculator!$C348-55)/10)*(((((Calculator!$D348-Calculator!$E348)*0.02586)-3.5))))</f>
      </c>
    </row>
    <row r="10963" spans="1:3" x14ac:dyDescent="0.25">
      <c r="A10963">
        <v>348</v>
      </c>
      <c r="B10963" t="s">
        <v>63</v>
      </c>
      <c r="C10963">
        <f>(((Calculator!$C348-55)/10)*(((Calculator!$E348*0.02586)-1.3)/0.3))</f>
      </c>
    </row>
    <row r="10964" spans="1:3" x14ac:dyDescent="0.25">
      <c r="A10964">
        <v>348</v>
      </c>
      <c r="B10964" t="s">
        <v>64</v>
      </c>
      <c r="C10964">
        <f>(((Calculator!$C348-55)/10)*((MAX(Calculator!$F348,110)-130)/20))</f>
      </c>
    </row>
    <row r="10965" spans="1:3" x14ac:dyDescent="0.25">
      <c r="A10965">
        <v>348</v>
      </c>
      <c r="B10965" t="s">
        <v>65</v>
      </c>
      <c r="C10965">
        <f>(((Calculator!$C348-55)/10)*IF(Calculator!$G348="Yes",1,0))</f>
      </c>
    </row>
    <row r="10966" spans="1:3" x14ac:dyDescent="0.25">
      <c r="A10966">
        <v>348</v>
      </c>
      <c r="B10966" t="s">
        <v>66</v>
      </c>
      <c r="C10966">
        <f>(((Calculator!$C348-55)/10)*IF(Calculator!$H348="Yes",1,0))</f>
      </c>
    </row>
    <row r="10967" spans="1:3" x14ac:dyDescent="0.25">
      <c r="A10967">
        <v>348</v>
      </c>
      <c r="B10967" t="s">
        <v>67</v>
      </c>
      <c r="C10967">
        <f>(((Calculator!$C348-55)/10)*((MAX(Calculator!$I348,30)-30)/5))</f>
      </c>
    </row>
    <row r="10968" spans="1:3" x14ac:dyDescent="0.25">
      <c r="A10968">
        <v>348</v>
      </c>
      <c r="B10968" t="s">
        <v>68</v>
      </c>
      <c r="C10968">
        <f>(((Calculator!$C348-55)/10)*((MIN(Calculator!$J348,60)-60)/-15))</f>
      </c>
    </row>
    <row r="10969" spans="1:3" x14ac:dyDescent="0.25">
      <c r="A10969">
        <v>348</v>
      </c>
      <c r="B10969" t="s">
        <v>69</v>
      </c>
      <c r="C10969">
        <f>IF(AND(Calculator!$O348&lt;&gt;"",Calculator!$O348&gt;=4,Calculator!$O348&lt;=6),1,0)</f>
      </c>
    </row>
    <row r="10970" spans="1:3" x14ac:dyDescent="0.25">
      <c r="A10970">
        <v>348</v>
      </c>
      <c r="B10970" t="s">
        <v>70</v>
      </c>
      <c r="C10970">
        <f>IF(AND(Calculator!$O348&lt;&gt;"",Calculator!$O348&gt;=7,Calculator!$O348&lt;=10),1,0)</f>
      </c>
    </row>
    <row r="10971" spans="1:3" x14ac:dyDescent="0.25">
      <c r="A10971">
        <v>348</v>
      </c>
      <c r="B10971" t="s">
        <v>71</v>
      </c>
      <c r="C10971">
        <f>IF(Calculator!$O348="",1,0)</f>
      </c>
    </row>
    <row r="10972" spans="1:3" x14ac:dyDescent="0.25">
      <c r="A10972">
        <v>348</v>
      </c>
      <c r="B10972" t="s">
        <v>72</v>
      </c>
      <c r="C10972">
        <f>IF(OR(Calculator!$M348="",Calculator!$M348=0),0,LN(Calculator!$M348))</f>
      </c>
    </row>
    <row r="10973" spans="1:3" x14ac:dyDescent="0.25">
      <c r="A10973">
        <v>348</v>
      </c>
      <c r="B10973" t="s">
        <v>73</v>
      </c>
      <c r="C10973">
        <f>IF(Calculator!$M348="",1,0)</f>
      </c>
    </row>
    <row r="10974" spans="1:3" x14ac:dyDescent="0.25">
      <c r="A10974">
        <v>348</v>
      </c>
      <c r="B10974" t="s">
        <v>74</v>
      </c>
      <c r="C10974">
        <f>IF(Calculator!$N348="",0,(Calculator!$N348-5.3)*IF(Calculator!$G348="Yes",1,0))</f>
      </c>
    </row>
    <row r="10975" spans="1:3" x14ac:dyDescent="0.25">
      <c r="A10975">
        <v>348</v>
      </c>
      <c r="B10975" t="s">
        <v>75</v>
      </c>
      <c r="C10975">
        <f>IF(Calculator!$N348="",0,(Calculator!$N348-5.3)*(1-IF(Calculator!$G348="Yes",1,0)))</f>
      </c>
    </row>
    <row r="10976" spans="1:3" x14ac:dyDescent="0.25">
      <c r="A10976">
        <v>348</v>
      </c>
      <c r="B10976" t="s">
        <v>76</v>
      </c>
      <c r="C10976">
        <f>IF(Calculator!$N348="",1,0)</f>
      </c>
    </row>
    <row r="10977" spans="1:3" x14ac:dyDescent="0.25">
      <c r="A10977">
        <v>348</v>
      </c>
      <c r="B10977" t="s">
        <v>77</v>
      </c>
      <c r="C10977">
        <f>1</f>
      </c>
    </row>
    <row r="10978" spans="1:3" x14ac:dyDescent="0.25">
      <c r="A10978">
        <v>349</v>
      </c>
      <c r="B10978" t="s">
        <v>47</v>
      </c>
      <c r="C10978">
        <f>(Calculator!$C349-55)/10</f>
      </c>
    </row>
    <row r="10979" spans="1:3" x14ac:dyDescent="0.25">
      <c r="A10979">
        <v>349</v>
      </c>
      <c r="B10979" t="s">
        <v>48</v>
      </c>
      <c r="C10979">
        <f>((Calculator!$C349-55)/10)^2</f>
      </c>
    </row>
    <row r="10980" spans="1:3" x14ac:dyDescent="0.25">
      <c r="A10980">
        <v>349</v>
      </c>
      <c r="B10980" t="s">
        <v>49</v>
      </c>
      <c r="C10980">
        <f>((Calculator!$D349-Calculator!$E349)*0.02586)-3.5</f>
      </c>
    </row>
    <row r="10981" spans="1:3" x14ac:dyDescent="0.25">
      <c r="A10981">
        <v>349</v>
      </c>
      <c r="B10981" t="s">
        <v>50</v>
      </c>
      <c r="C10981">
        <f>((Calculator!$E349*0.02586)-1.3)/0.3</f>
      </c>
    </row>
    <row r="10982" spans="1:3" x14ac:dyDescent="0.25">
      <c r="A10982">
        <v>349</v>
      </c>
      <c r="B10982" t="s">
        <v>51</v>
      </c>
      <c r="C10982">
        <f>(MIN(Calculator!$F349,110)-110)/20</f>
      </c>
    </row>
    <row r="10983" spans="1:3" x14ac:dyDescent="0.25">
      <c r="A10983">
        <v>349</v>
      </c>
      <c r="B10983" t="s">
        <v>52</v>
      </c>
      <c r="C10983">
        <f>(MAX(Calculator!$F349,110)-130)/20</f>
      </c>
    </row>
    <row r="10984" spans="1:3" x14ac:dyDescent="0.25">
      <c r="A10984">
        <v>349</v>
      </c>
      <c r="B10984" t="s">
        <v>17</v>
      </c>
      <c r="C10984">
        <f>IF(Calculator!$G349="Yes",1,0)</f>
      </c>
    </row>
    <row r="10985" spans="1:3" x14ac:dyDescent="0.25">
      <c r="A10985">
        <v>349</v>
      </c>
      <c r="B10985" t="s">
        <v>53</v>
      </c>
      <c r="C10985">
        <f>IF(Calculator!$H349="Yes",1,0)</f>
      </c>
    </row>
    <row r="10986" spans="1:3" x14ac:dyDescent="0.25">
      <c r="A10986">
        <v>349</v>
      </c>
      <c r="B10986" t="s">
        <v>54</v>
      </c>
      <c r="C10986">
        <f>(MIN(Calculator!$I349,30)-25)/5</f>
      </c>
    </row>
    <row r="10987" spans="1:3" x14ac:dyDescent="0.25">
      <c r="A10987">
        <v>349</v>
      </c>
      <c r="B10987" t="s">
        <v>55</v>
      </c>
      <c r="C10987">
        <f>(MAX(Calculator!$I349,30)-30)/5</f>
      </c>
    </row>
    <row r="10988" spans="1:3" x14ac:dyDescent="0.25">
      <c r="A10988">
        <v>349</v>
      </c>
      <c r="B10988" t="s">
        <v>56</v>
      </c>
      <c r="C10988">
        <f>(MIN(Calculator!$J349,60)-60)/-15</f>
      </c>
    </row>
    <row r="10989" spans="1:3" x14ac:dyDescent="0.25">
      <c r="A10989">
        <v>349</v>
      </c>
      <c r="B10989" t="s">
        <v>57</v>
      </c>
      <c r="C10989">
        <f>(MAX(Calculator!$J349,60)-90)/-15</f>
      </c>
    </row>
    <row r="10990" spans="1:3" x14ac:dyDescent="0.25">
      <c r="A10990">
        <v>349</v>
      </c>
      <c r="B10990" t="s">
        <v>58</v>
      </c>
      <c r="C10990">
        <f>IF(Calculator!$K349="Yes",1,0)</f>
      </c>
    </row>
    <row r="10991" spans="1:3" x14ac:dyDescent="0.25">
      <c r="A10991">
        <v>349</v>
      </c>
      <c r="B10991" t="s">
        <v>59</v>
      </c>
      <c r="C10991">
        <f>IF(Calculator!$L349="Yes",1,0)</f>
      </c>
    </row>
    <row r="10992" spans="1:3" x14ac:dyDescent="0.25">
      <c r="A10992">
        <v>349</v>
      </c>
      <c r="B10992" t="s">
        <v>60</v>
      </c>
      <c r="C10992">
        <f>((MAX(Calculator!$F349,110)-130)/20)*IF(Calculator!$K349="Yes",1,0)</f>
      </c>
    </row>
    <row r="10993" spans="1:3" x14ac:dyDescent="0.25">
      <c r="A10993">
        <v>349</v>
      </c>
      <c r="B10993" t="s">
        <v>61</v>
      </c>
      <c r="C10993">
        <f>((((Calculator!$D349-Calculator!$E349)*0.02586)-3.5))*IF(Calculator!$L349="Yes",1,0)</f>
      </c>
    </row>
    <row r="10994" spans="1:3" x14ac:dyDescent="0.25">
      <c r="A10994">
        <v>349</v>
      </c>
      <c r="B10994" t="s">
        <v>62</v>
      </c>
      <c r="C10994">
        <f>(((Calculator!$C349-55)/10)*(((((Calculator!$D349-Calculator!$E349)*0.02586)-3.5))))</f>
      </c>
    </row>
    <row r="10995" spans="1:3" x14ac:dyDescent="0.25">
      <c r="A10995">
        <v>349</v>
      </c>
      <c r="B10995" t="s">
        <v>63</v>
      </c>
      <c r="C10995">
        <f>(((Calculator!$C349-55)/10)*(((Calculator!$E349*0.02586)-1.3)/0.3))</f>
      </c>
    </row>
    <row r="10996" spans="1:3" x14ac:dyDescent="0.25">
      <c r="A10996">
        <v>349</v>
      </c>
      <c r="B10996" t="s">
        <v>64</v>
      </c>
      <c r="C10996">
        <f>(((Calculator!$C349-55)/10)*((MAX(Calculator!$F349,110)-130)/20))</f>
      </c>
    </row>
    <row r="10997" spans="1:3" x14ac:dyDescent="0.25">
      <c r="A10997">
        <v>349</v>
      </c>
      <c r="B10997" t="s">
        <v>65</v>
      </c>
      <c r="C10997">
        <f>(((Calculator!$C349-55)/10)*IF(Calculator!$G349="Yes",1,0))</f>
      </c>
    </row>
    <row r="10998" spans="1:3" x14ac:dyDescent="0.25">
      <c r="A10998">
        <v>349</v>
      </c>
      <c r="B10998" t="s">
        <v>66</v>
      </c>
      <c r="C10998">
        <f>(((Calculator!$C349-55)/10)*IF(Calculator!$H349="Yes",1,0))</f>
      </c>
    </row>
    <row r="10999" spans="1:3" x14ac:dyDescent="0.25">
      <c r="A10999">
        <v>349</v>
      </c>
      <c r="B10999" t="s">
        <v>67</v>
      </c>
      <c r="C10999">
        <f>(((Calculator!$C349-55)/10)*((MAX(Calculator!$I349,30)-30)/5))</f>
      </c>
    </row>
    <row r="11000" spans="1:3" x14ac:dyDescent="0.25">
      <c r="A11000">
        <v>349</v>
      </c>
      <c r="B11000" t="s">
        <v>68</v>
      </c>
      <c r="C11000">
        <f>(((Calculator!$C349-55)/10)*((MIN(Calculator!$J349,60)-60)/-15))</f>
      </c>
    </row>
    <row r="11001" spans="1:3" x14ac:dyDescent="0.25">
      <c r="A11001">
        <v>349</v>
      </c>
      <c r="B11001" t="s">
        <v>69</v>
      </c>
      <c r="C11001">
        <f>IF(AND(Calculator!$O349&lt;&gt;"",Calculator!$O349&gt;=4,Calculator!$O349&lt;=6),1,0)</f>
      </c>
    </row>
    <row r="11002" spans="1:3" x14ac:dyDescent="0.25">
      <c r="A11002">
        <v>349</v>
      </c>
      <c r="B11002" t="s">
        <v>70</v>
      </c>
      <c r="C11002">
        <f>IF(AND(Calculator!$O349&lt;&gt;"",Calculator!$O349&gt;=7,Calculator!$O349&lt;=10),1,0)</f>
      </c>
    </row>
    <row r="11003" spans="1:3" x14ac:dyDescent="0.25">
      <c r="A11003">
        <v>349</v>
      </c>
      <c r="B11003" t="s">
        <v>71</v>
      </c>
      <c r="C11003">
        <f>IF(Calculator!$O349="",1,0)</f>
      </c>
    </row>
    <row r="11004" spans="1:3" x14ac:dyDescent="0.25">
      <c r="A11004">
        <v>349</v>
      </c>
      <c r="B11004" t="s">
        <v>72</v>
      </c>
      <c r="C11004">
        <f>IF(OR(Calculator!$M349="",Calculator!$M349=0),0,LN(Calculator!$M349))</f>
      </c>
    </row>
    <row r="11005" spans="1:3" x14ac:dyDescent="0.25">
      <c r="A11005">
        <v>349</v>
      </c>
      <c r="B11005" t="s">
        <v>73</v>
      </c>
      <c r="C11005">
        <f>IF(Calculator!$M349="",1,0)</f>
      </c>
    </row>
    <row r="11006" spans="1:3" x14ac:dyDescent="0.25">
      <c r="A11006">
        <v>349</v>
      </c>
      <c r="B11006" t="s">
        <v>74</v>
      </c>
      <c r="C11006">
        <f>IF(Calculator!$N349="",0,(Calculator!$N349-5.3)*IF(Calculator!$G349="Yes",1,0))</f>
      </c>
    </row>
    <row r="11007" spans="1:3" x14ac:dyDescent="0.25">
      <c r="A11007">
        <v>349</v>
      </c>
      <c r="B11007" t="s">
        <v>75</v>
      </c>
      <c r="C11007">
        <f>IF(Calculator!$N349="",0,(Calculator!$N349-5.3)*(1-IF(Calculator!$G349="Yes",1,0)))</f>
      </c>
    </row>
    <row r="11008" spans="1:3" x14ac:dyDescent="0.25">
      <c r="A11008">
        <v>349</v>
      </c>
      <c r="B11008" t="s">
        <v>76</v>
      </c>
      <c r="C11008">
        <f>IF(Calculator!$N349="",1,0)</f>
      </c>
    </row>
    <row r="11009" spans="1:3" x14ac:dyDescent="0.25">
      <c r="A11009">
        <v>349</v>
      </c>
      <c r="B11009" t="s">
        <v>77</v>
      </c>
      <c r="C11009">
        <f>1</f>
      </c>
    </row>
    <row r="11010" spans="1:3" x14ac:dyDescent="0.25">
      <c r="A11010">
        <v>350</v>
      </c>
      <c r="B11010" t="s">
        <v>47</v>
      </c>
      <c r="C11010">
        <f>(Calculator!$C350-55)/10</f>
      </c>
    </row>
    <row r="11011" spans="1:3" x14ac:dyDescent="0.25">
      <c r="A11011">
        <v>350</v>
      </c>
      <c r="B11011" t="s">
        <v>48</v>
      </c>
      <c r="C11011">
        <f>((Calculator!$C350-55)/10)^2</f>
      </c>
    </row>
    <row r="11012" spans="1:3" x14ac:dyDescent="0.25">
      <c r="A11012">
        <v>350</v>
      </c>
      <c r="B11012" t="s">
        <v>49</v>
      </c>
      <c r="C11012">
        <f>((Calculator!$D350-Calculator!$E350)*0.02586)-3.5</f>
      </c>
    </row>
    <row r="11013" spans="1:3" x14ac:dyDescent="0.25">
      <c r="A11013">
        <v>350</v>
      </c>
      <c r="B11013" t="s">
        <v>50</v>
      </c>
      <c r="C11013">
        <f>((Calculator!$E350*0.02586)-1.3)/0.3</f>
      </c>
    </row>
    <row r="11014" spans="1:3" x14ac:dyDescent="0.25">
      <c r="A11014">
        <v>350</v>
      </c>
      <c r="B11014" t="s">
        <v>51</v>
      </c>
      <c r="C11014">
        <f>(MIN(Calculator!$F350,110)-110)/20</f>
      </c>
    </row>
    <row r="11015" spans="1:3" x14ac:dyDescent="0.25">
      <c r="A11015">
        <v>350</v>
      </c>
      <c r="B11015" t="s">
        <v>52</v>
      </c>
      <c r="C11015">
        <f>(MAX(Calculator!$F350,110)-130)/20</f>
      </c>
    </row>
    <row r="11016" spans="1:3" x14ac:dyDescent="0.25">
      <c r="A11016">
        <v>350</v>
      </c>
      <c r="B11016" t="s">
        <v>17</v>
      </c>
      <c r="C11016">
        <f>IF(Calculator!$G350="Yes",1,0)</f>
      </c>
    </row>
    <row r="11017" spans="1:3" x14ac:dyDescent="0.25">
      <c r="A11017">
        <v>350</v>
      </c>
      <c r="B11017" t="s">
        <v>53</v>
      </c>
      <c r="C11017">
        <f>IF(Calculator!$H350="Yes",1,0)</f>
      </c>
    </row>
    <row r="11018" spans="1:3" x14ac:dyDescent="0.25">
      <c r="A11018">
        <v>350</v>
      </c>
      <c r="B11018" t="s">
        <v>54</v>
      </c>
      <c r="C11018">
        <f>(MIN(Calculator!$I350,30)-25)/5</f>
      </c>
    </row>
    <row r="11019" spans="1:3" x14ac:dyDescent="0.25">
      <c r="A11019">
        <v>350</v>
      </c>
      <c r="B11019" t="s">
        <v>55</v>
      </c>
      <c r="C11019">
        <f>(MAX(Calculator!$I350,30)-30)/5</f>
      </c>
    </row>
    <row r="11020" spans="1:3" x14ac:dyDescent="0.25">
      <c r="A11020">
        <v>350</v>
      </c>
      <c r="B11020" t="s">
        <v>56</v>
      </c>
      <c r="C11020">
        <f>(MIN(Calculator!$J350,60)-60)/-15</f>
      </c>
    </row>
    <row r="11021" spans="1:3" x14ac:dyDescent="0.25">
      <c r="A11021">
        <v>350</v>
      </c>
      <c r="B11021" t="s">
        <v>57</v>
      </c>
      <c r="C11021">
        <f>(MAX(Calculator!$J350,60)-90)/-15</f>
      </c>
    </row>
    <row r="11022" spans="1:3" x14ac:dyDescent="0.25">
      <c r="A11022">
        <v>350</v>
      </c>
      <c r="B11022" t="s">
        <v>58</v>
      </c>
      <c r="C11022">
        <f>IF(Calculator!$K350="Yes",1,0)</f>
      </c>
    </row>
    <row r="11023" spans="1:3" x14ac:dyDescent="0.25">
      <c r="A11023">
        <v>350</v>
      </c>
      <c r="B11023" t="s">
        <v>59</v>
      </c>
      <c r="C11023">
        <f>IF(Calculator!$L350="Yes",1,0)</f>
      </c>
    </row>
    <row r="11024" spans="1:3" x14ac:dyDescent="0.25">
      <c r="A11024">
        <v>350</v>
      </c>
      <c r="B11024" t="s">
        <v>60</v>
      </c>
      <c r="C11024">
        <f>((MAX(Calculator!$F350,110)-130)/20)*IF(Calculator!$K350="Yes",1,0)</f>
      </c>
    </row>
    <row r="11025" spans="1:3" x14ac:dyDescent="0.25">
      <c r="A11025">
        <v>350</v>
      </c>
      <c r="B11025" t="s">
        <v>61</v>
      </c>
      <c r="C11025">
        <f>((((Calculator!$D350-Calculator!$E350)*0.02586)-3.5))*IF(Calculator!$L350="Yes",1,0)</f>
      </c>
    </row>
    <row r="11026" spans="1:3" x14ac:dyDescent="0.25">
      <c r="A11026">
        <v>350</v>
      </c>
      <c r="B11026" t="s">
        <v>62</v>
      </c>
      <c r="C11026">
        <f>(((Calculator!$C350-55)/10)*(((((Calculator!$D350-Calculator!$E350)*0.02586)-3.5))))</f>
      </c>
    </row>
    <row r="11027" spans="1:3" x14ac:dyDescent="0.25">
      <c r="A11027">
        <v>350</v>
      </c>
      <c r="B11027" t="s">
        <v>63</v>
      </c>
      <c r="C11027">
        <f>(((Calculator!$C350-55)/10)*(((Calculator!$E350*0.02586)-1.3)/0.3))</f>
      </c>
    </row>
    <row r="11028" spans="1:3" x14ac:dyDescent="0.25">
      <c r="A11028">
        <v>350</v>
      </c>
      <c r="B11028" t="s">
        <v>64</v>
      </c>
      <c r="C11028">
        <f>(((Calculator!$C350-55)/10)*((MAX(Calculator!$F350,110)-130)/20))</f>
      </c>
    </row>
    <row r="11029" spans="1:3" x14ac:dyDescent="0.25">
      <c r="A11029">
        <v>350</v>
      </c>
      <c r="B11029" t="s">
        <v>65</v>
      </c>
      <c r="C11029">
        <f>(((Calculator!$C350-55)/10)*IF(Calculator!$G350="Yes",1,0))</f>
      </c>
    </row>
    <row r="11030" spans="1:3" x14ac:dyDescent="0.25">
      <c r="A11030">
        <v>350</v>
      </c>
      <c r="B11030" t="s">
        <v>66</v>
      </c>
      <c r="C11030">
        <f>(((Calculator!$C350-55)/10)*IF(Calculator!$H350="Yes",1,0))</f>
      </c>
    </row>
    <row r="11031" spans="1:3" x14ac:dyDescent="0.25">
      <c r="A11031">
        <v>350</v>
      </c>
      <c r="B11031" t="s">
        <v>67</v>
      </c>
      <c r="C11031">
        <f>(((Calculator!$C350-55)/10)*((MAX(Calculator!$I350,30)-30)/5))</f>
      </c>
    </row>
    <row r="11032" spans="1:3" x14ac:dyDescent="0.25">
      <c r="A11032">
        <v>350</v>
      </c>
      <c r="B11032" t="s">
        <v>68</v>
      </c>
      <c r="C11032">
        <f>(((Calculator!$C350-55)/10)*((MIN(Calculator!$J350,60)-60)/-15))</f>
      </c>
    </row>
    <row r="11033" spans="1:3" x14ac:dyDescent="0.25">
      <c r="A11033">
        <v>350</v>
      </c>
      <c r="B11033" t="s">
        <v>69</v>
      </c>
      <c r="C11033">
        <f>IF(AND(Calculator!$O350&lt;&gt;"",Calculator!$O350&gt;=4,Calculator!$O350&lt;=6),1,0)</f>
      </c>
    </row>
    <row r="11034" spans="1:3" x14ac:dyDescent="0.25">
      <c r="A11034">
        <v>350</v>
      </c>
      <c r="B11034" t="s">
        <v>70</v>
      </c>
      <c r="C11034">
        <f>IF(AND(Calculator!$O350&lt;&gt;"",Calculator!$O350&gt;=7,Calculator!$O350&lt;=10),1,0)</f>
      </c>
    </row>
    <row r="11035" spans="1:3" x14ac:dyDescent="0.25">
      <c r="A11035">
        <v>350</v>
      </c>
      <c r="B11035" t="s">
        <v>71</v>
      </c>
      <c r="C11035">
        <f>IF(Calculator!$O350="",1,0)</f>
      </c>
    </row>
    <row r="11036" spans="1:3" x14ac:dyDescent="0.25">
      <c r="A11036">
        <v>350</v>
      </c>
      <c r="B11036" t="s">
        <v>72</v>
      </c>
      <c r="C11036">
        <f>IF(OR(Calculator!$M350="",Calculator!$M350=0),0,LN(Calculator!$M350))</f>
      </c>
    </row>
    <row r="11037" spans="1:3" x14ac:dyDescent="0.25">
      <c r="A11037">
        <v>350</v>
      </c>
      <c r="B11037" t="s">
        <v>73</v>
      </c>
      <c r="C11037">
        <f>IF(Calculator!$M350="",1,0)</f>
      </c>
    </row>
    <row r="11038" spans="1:3" x14ac:dyDescent="0.25">
      <c r="A11038">
        <v>350</v>
      </c>
      <c r="B11038" t="s">
        <v>74</v>
      </c>
      <c r="C11038">
        <f>IF(Calculator!$N350="",0,(Calculator!$N350-5.3)*IF(Calculator!$G350="Yes",1,0))</f>
      </c>
    </row>
    <row r="11039" spans="1:3" x14ac:dyDescent="0.25">
      <c r="A11039">
        <v>350</v>
      </c>
      <c r="B11039" t="s">
        <v>75</v>
      </c>
      <c r="C11039">
        <f>IF(Calculator!$N350="",0,(Calculator!$N350-5.3)*(1-IF(Calculator!$G350="Yes",1,0)))</f>
      </c>
    </row>
    <row r="11040" spans="1:3" x14ac:dyDescent="0.25">
      <c r="A11040">
        <v>350</v>
      </c>
      <c r="B11040" t="s">
        <v>76</v>
      </c>
      <c r="C11040">
        <f>IF(Calculator!$N350="",1,0)</f>
      </c>
    </row>
    <row r="11041" spans="1:3" x14ac:dyDescent="0.25">
      <c r="A11041">
        <v>350</v>
      </c>
      <c r="B11041" t="s">
        <v>77</v>
      </c>
      <c r="C11041">
        <f>1</f>
      </c>
    </row>
    <row r="11042" spans="1:3" x14ac:dyDescent="0.25">
      <c r="A11042">
        <v>351</v>
      </c>
      <c r="B11042" t="s">
        <v>47</v>
      </c>
      <c r="C11042">
        <f>(Calculator!$C351-55)/10</f>
      </c>
    </row>
    <row r="11043" spans="1:3" x14ac:dyDescent="0.25">
      <c r="A11043">
        <v>351</v>
      </c>
      <c r="B11043" t="s">
        <v>48</v>
      </c>
      <c r="C11043">
        <f>((Calculator!$C351-55)/10)^2</f>
      </c>
    </row>
    <row r="11044" spans="1:3" x14ac:dyDescent="0.25">
      <c r="A11044">
        <v>351</v>
      </c>
      <c r="B11044" t="s">
        <v>49</v>
      </c>
      <c r="C11044">
        <f>((Calculator!$D351-Calculator!$E351)*0.02586)-3.5</f>
      </c>
    </row>
    <row r="11045" spans="1:3" x14ac:dyDescent="0.25">
      <c r="A11045">
        <v>351</v>
      </c>
      <c r="B11045" t="s">
        <v>50</v>
      </c>
      <c r="C11045">
        <f>((Calculator!$E351*0.02586)-1.3)/0.3</f>
      </c>
    </row>
    <row r="11046" spans="1:3" x14ac:dyDescent="0.25">
      <c r="A11046">
        <v>351</v>
      </c>
      <c r="B11046" t="s">
        <v>51</v>
      </c>
      <c r="C11046">
        <f>(MIN(Calculator!$F351,110)-110)/20</f>
      </c>
    </row>
    <row r="11047" spans="1:3" x14ac:dyDescent="0.25">
      <c r="A11047">
        <v>351</v>
      </c>
      <c r="B11047" t="s">
        <v>52</v>
      </c>
      <c r="C11047">
        <f>(MAX(Calculator!$F351,110)-130)/20</f>
      </c>
    </row>
    <row r="11048" spans="1:3" x14ac:dyDescent="0.25">
      <c r="A11048">
        <v>351</v>
      </c>
      <c r="B11048" t="s">
        <v>17</v>
      </c>
      <c r="C11048">
        <f>IF(Calculator!$G351="Yes",1,0)</f>
      </c>
    </row>
    <row r="11049" spans="1:3" x14ac:dyDescent="0.25">
      <c r="A11049">
        <v>351</v>
      </c>
      <c r="B11049" t="s">
        <v>53</v>
      </c>
      <c r="C11049">
        <f>IF(Calculator!$H351="Yes",1,0)</f>
      </c>
    </row>
    <row r="11050" spans="1:3" x14ac:dyDescent="0.25">
      <c r="A11050">
        <v>351</v>
      </c>
      <c r="B11050" t="s">
        <v>54</v>
      </c>
      <c r="C11050">
        <f>(MIN(Calculator!$I351,30)-25)/5</f>
      </c>
    </row>
    <row r="11051" spans="1:3" x14ac:dyDescent="0.25">
      <c r="A11051">
        <v>351</v>
      </c>
      <c r="B11051" t="s">
        <v>55</v>
      </c>
      <c r="C11051">
        <f>(MAX(Calculator!$I351,30)-30)/5</f>
      </c>
    </row>
    <row r="11052" spans="1:3" x14ac:dyDescent="0.25">
      <c r="A11052">
        <v>351</v>
      </c>
      <c r="B11052" t="s">
        <v>56</v>
      </c>
      <c r="C11052">
        <f>(MIN(Calculator!$J351,60)-60)/-15</f>
      </c>
    </row>
    <row r="11053" spans="1:3" x14ac:dyDescent="0.25">
      <c r="A11053">
        <v>351</v>
      </c>
      <c r="B11053" t="s">
        <v>57</v>
      </c>
      <c r="C11053">
        <f>(MAX(Calculator!$J351,60)-90)/-15</f>
      </c>
    </row>
    <row r="11054" spans="1:3" x14ac:dyDescent="0.25">
      <c r="A11054">
        <v>351</v>
      </c>
      <c r="B11054" t="s">
        <v>58</v>
      </c>
      <c r="C11054">
        <f>IF(Calculator!$K351="Yes",1,0)</f>
      </c>
    </row>
    <row r="11055" spans="1:3" x14ac:dyDescent="0.25">
      <c r="A11055">
        <v>351</v>
      </c>
      <c r="B11055" t="s">
        <v>59</v>
      </c>
      <c r="C11055">
        <f>IF(Calculator!$L351="Yes",1,0)</f>
      </c>
    </row>
    <row r="11056" spans="1:3" x14ac:dyDescent="0.25">
      <c r="A11056">
        <v>351</v>
      </c>
      <c r="B11056" t="s">
        <v>60</v>
      </c>
      <c r="C11056">
        <f>((MAX(Calculator!$F351,110)-130)/20)*IF(Calculator!$K351="Yes",1,0)</f>
      </c>
    </row>
    <row r="11057" spans="1:3" x14ac:dyDescent="0.25">
      <c r="A11057">
        <v>351</v>
      </c>
      <c r="B11057" t="s">
        <v>61</v>
      </c>
      <c r="C11057">
        <f>((((Calculator!$D351-Calculator!$E351)*0.02586)-3.5))*IF(Calculator!$L351="Yes",1,0)</f>
      </c>
    </row>
    <row r="11058" spans="1:3" x14ac:dyDescent="0.25">
      <c r="A11058">
        <v>351</v>
      </c>
      <c r="B11058" t="s">
        <v>62</v>
      </c>
      <c r="C11058">
        <f>(((Calculator!$C351-55)/10)*(((((Calculator!$D351-Calculator!$E351)*0.02586)-3.5))))</f>
      </c>
    </row>
    <row r="11059" spans="1:3" x14ac:dyDescent="0.25">
      <c r="A11059">
        <v>351</v>
      </c>
      <c r="B11059" t="s">
        <v>63</v>
      </c>
      <c r="C11059">
        <f>(((Calculator!$C351-55)/10)*(((Calculator!$E351*0.02586)-1.3)/0.3))</f>
      </c>
    </row>
    <row r="11060" spans="1:3" x14ac:dyDescent="0.25">
      <c r="A11060">
        <v>351</v>
      </c>
      <c r="B11060" t="s">
        <v>64</v>
      </c>
      <c r="C11060">
        <f>(((Calculator!$C351-55)/10)*((MAX(Calculator!$F351,110)-130)/20))</f>
      </c>
    </row>
    <row r="11061" spans="1:3" x14ac:dyDescent="0.25">
      <c r="A11061">
        <v>351</v>
      </c>
      <c r="B11061" t="s">
        <v>65</v>
      </c>
      <c r="C11061">
        <f>(((Calculator!$C351-55)/10)*IF(Calculator!$G351="Yes",1,0))</f>
      </c>
    </row>
    <row r="11062" spans="1:3" x14ac:dyDescent="0.25">
      <c r="A11062">
        <v>351</v>
      </c>
      <c r="B11062" t="s">
        <v>66</v>
      </c>
      <c r="C11062">
        <f>(((Calculator!$C351-55)/10)*IF(Calculator!$H351="Yes",1,0))</f>
      </c>
    </row>
    <row r="11063" spans="1:3" x14ac:dyDescent="0.25">
      <c r="A11063">
        <v>351</v>
      </c>
      <c r="B11063" t="s">
        <v>67</v>
      </c>
      <c r="C11063">
        <f>(((Calculator!$C351-55)/10)*((MAX(Calculator!$I351,30)-30)/5))</f>
      </c>
    </row>
    <row r="11064" spans="1:3" x14ac:dyDescent="0.25">
      <c r="A11064">
        <v>351</v>
      </c>
      <c r="B11064" t="s">
        <v>68</v>
      </c>
      <c r="C11064">
        <f>(((Calculator!$C351-55)/10)*((MIN(Calculator!$J351,60)-60)/-15))</f>
      </c>
    </row>
    <row r="11065" spans="1:3" x14ac:dyDescent="0.25">
      <c r="A11065">
        <v>351</v>
      </c>
      <c r="B11065" t="s">
        <v>69</v>
      </c>
      <c r="C11065">
        <f>IF(AND(Calculator!$O351&lt;&gt;"",Calculator!$O351&gt;=4,Calculator!$O351&lt;=6),1,0)</f>
      </c>
    </row>
    <row r="11066" spans="1:3" x14ac:dyDescent="0.25">
      <c r="A11066">
        <v>351</v>
      </c>
      <c r="B11066" t="s">
        <v>70</v>
      </c>
      <c r="C11066">
        <f>IF(AND(Calculator!$O351&lt;&gt;"",Calculator!$O351&gt;=7,Calculator!$O351&lt;=10),1,0)</f>
      </c>
    </row>
    <row r="11067" spans="1:3" x14ac:dyDescent="0.25">
      <c r="A11067">
        <v>351</v>
      </c>
      <c r="B11067" t="s">
        <v>71</v>
      </c>
      <c r="C11067">
        <f>IF(Calculator!$O351="",1,0)</f>
      </c>
    </row>
    <row r="11068" spans="1:3" x14ac:dyDescent="0.25">
      <c r="A11068">
        <v>351</v>
      </c>
      <c r="B11068" t="s">
        <v>72</v>
      </c>
      <c r="C11068">
        <f>IF(OR(Calculator!$M351="",Calculator!$M351=0),0,LN(Calculator!$M351))</f>
      </c>
    </row>
    <row r="11069" spans="1:3" x14ac:dyDescent="0.25">
      <c r="A11069">
        <v>351</v>
      </c>
      <c r="B11069" t="s">
        <v>73</v>
      </c>
      <c r="C11069">
        <f>IF(Calculator!$M351="",1,0)</f>
      </c>
    </row>
    <row r="11070" spans="1:3" x14ac:dyDescent="0.25">
      <c r="A11070">
        <v>351</v>
      </c>
      <c r="B11070" t="s">
        <v>74</v>
      </c>
      <c r="C11070">
        <f>IF(Calculator!$N351="",0,(Calculator!$N351-5.3)*IF(Calculator!$G351="Yes",1,0))</f>
      </c>
    </row>
    <row r="11071" spans="1:3" x14ac:dyDescent="0.25">
      <c r="A11071">
        <v>351</v>
      </c>
      <c r="B11071" t="s">
        <v>75</v>
      </c>
      <c r="C11071">
        <f>IF(Calculator!$N351="",0,(Calculator!$N351-5.3)*(1-IF(Calculator!$G351="Yes",1,0)))</f>
      </c>
    </row>
    <row r="11072" spans="1:3" x14ac:dyDescent="0.25">
      <c r="A11072">
        <v>351</v>
      </c>
      <c r="B11072" t="s">
        <v>76</v>
      </c>
      <c r="C11072">
        <f>IF(Calculator!$N351="",1,0)</f>
      </c>
    </row>
    <row r="11073" spans="1:3" x14ac:dyDescent="0.25">
      <c r="A11073">
        <v>351</v>
      </c>
      <c r="B11073" t="s">
        <v>77</v>
      </c>
      <c r="C11073">
        <f>1</f>
      </c>
    </row>
    <row r="11074" spans="1:3" x14ac:dyDescent="0.25">
      <c r="A11074">
        <v>352</v>
      </c>
      <c r="B11074" t="s">
        <v>47</v>
      </c>
      <c r="C11074">
        <f>(Calculator!$C352-55)/10</f>
      </c>
    </row>
    <row r="11075" spans="1:3" x14ac:dyDescent="0.25">
      <c r="A11075">
        <v>352</v>
      </c>
      <c r="B11075" t="s">
        <v>48</v>
      </c>
      <c r="C11075">
        <f>((Calculator!$C352-55)/10)^2</f>
      </c>
    </row>
    <row r="11076" spans="1:3" x14ac:dyDescent="0.25">
      <c r="A11076">
        <v>352</v>
      </c>
      <c r="B11076" t="s">
        <v>49</v>
      </c>
      <c r="C11076">
        <f>((Calculator!$D352-Calculator!$E352)*0.02586)-3.5</f>
      </c>
    </row>
    <row r="11077" spans="1:3" x14ac:dyDescent="0.25">
      <c r="A11077">
        <v>352</v>
      </c>
      <c r="B11077" t="s">
        <v>50</v>
      </c>
      <c r="C11077">
        <f>((Calculator!$E352*0.02586)-1.3)/0.3</f>
      </c>
    </row>
    <row r="11078" spans="1:3" x14ac:dyDescent="0.25">
      <c r="A11078">
        <v>352</v>
      </c>
      <c r="B11078" t="s">
        <v>51</v>
      </c>
      <c r="C11078">
        <f>(MIN(Calculator!$F352,110)-110)/20</f>
      </c>
    </row>
    <row r="11079" spans="1:3" x14ac:dyDescent="0.25">
      <c r="A11079">
        <v>352</v>
      </c>
      <c r="B11079" t="s">
        <v>52</v>
      </c>
      <c r="C11079">
        <f>(MAX(Calculator!$F352,110)-130)/20</f>
      </c>
    </row>
    <row r="11080" spans="1:3" x14ac:dyDescent="0.25">
      <c r="A11080">
        <v>352</v>
      </c>
      <c r="B11080" t="s">
        <v>17</v>
      </c>
      <c r="C11080">
        <f>IF(Calculator!$G352="Yes",1,0)</f>
      </c>
    </row>
    <row r="11081" spans="1:3" x14ac:dyDescent="0.25">
      <c r="A11081">
        <v>352</v>
      </c>
      <c r="B11081" t="s">
        <v>53</v>
      </c>
      <c r="C11081">
        <f>IF(Calculator!$H352="Yes",1,0)</f>
      </c>
    </row>
    <row r="11082" spans="1:3" x14ac:dyDescent="0.25">
      <c r="A11082">
        <v>352</v>
      </c>
      <c r="B11082" t="s">
        <v>54</v>
      </c>
      <c r="C11082">
        <f>(MIN(Calculator!$I352,30)-25)/5</f>
      </c>
    </row>
    <row r="11083" spans="1:3" x14ac:dyDescent="0.25">
      <c r="A11083">
        <v>352</v>
      </c>
      <c r="B11083" t="s">
        <v>55</v>
      </c>
      <c r="C11083">
        <f>(MAX(Calculator!$I352,30)-30)/5</f>
      </c>
    </row>
    <row r="11084" spans="1:3" x14ac:dyDescent="0.25">
      <c r="A11084">
        <v>352</v>
      </c>
      <c r="B11084" t="s">
        <v>56</v>
      </c>
      <c r="C11084">
        <f>(MIN(Calculator!$J352,60)-60)/-15</f>
      </c>
    </row>
    <row r="11085" spans="1:3" x14ac:dyDescent="0.25">
      <c r="A11085">
        <v>352</v>
      </c>
      <c r="B11085" t="s">
        <v>57</v>
      </c>
      <c r="C11085">
        <f>(MAX(Calculator!$J352,60)-90)/-15</f>
      </c>
    </row>
    <row r="11086" spans="1:3" x14ac:dyDescent="0.25">
      <c r="A11086">
        <v>352</v>
      </c>
      <c r="B11086" t="s">
        <v>58</v>
      </c>
      <c r="C11086">
        <f>IF(Calculator!$K352="Yes",1,0)</f>
      </c>
    </row>
    <row r="11087" spans="1:3" x14ac:dyDescent="0.25">
      <c r="A11087">
        <v>352</v>
      </c>
      <c r="B11087" t="s">
        <v>59</v>
      </c>
      <c r="C11087">
        <f>IF(Calculator!$L352="Yes",1,0)</f>
      </c>
    </row>
    <row r="11088" spans="1:3" x14ac:dyDescent="0.25">
      <c r="A11088">
        <v>352</v>
      </c>
      <c r="B11088" t="s">
        <v>60</v>
      </c>
      <c r="C11088">
        <f>((MAX(Calculator!$F352,110)-130)/20)*IF(Calculator!$K352="Yes",1,0)</f>
      </c>
    </row>
    <row r="11089" spans="1:3" x14ac:dyDescent="0.25">
      <c r="A11089">
        <v>352</v>
      </c>
      <c r="B11089" t="s">
        <v>61</v>
      </c>
      <c r="C11089">
        <f>((((Calculator!$D352-Calculator!$E352)*0.02586)-3.5))*IF(Calculator!$L352="Yes",1,0)</f>
      </c>
    </row>
    <row r="11090" spans="1:3" x14ac:dyDescent="0.25">
      <c r="A11090">
        <v>352</v>
      </c>
      <c r="B11090" t="s">
        <v>62</v>
      </c>
      <c r="C11090">
        <f>(((Calculator!$C352-55)/10)*(((((Calculator!$D352-Calculator!$E352)*0.02586)-3.5))))</f>
      </c>
    </row>
    <row r="11091" spans="1:3" x14ac:dyDescent="0.25">
      <c r="A11091">
        <v>352</v>
      </c>
      <c r="B11091" t="s">
        <v>63</v>
      </c>
      <c r="C11091">
        <f>(((Calculator!$C352-55)/10)*(((Calculator!$E352*0.02586)-1.3)/0.3))</f>
      </c>
    </row>
    <row r="11092" spans="1:3" x14ac:dyDescent="0.25">
      <c r="A11092">
        <v>352</v>
      </c>
      <c r="B11092" t="s">
        <v>64</v>
      </c>
      <c r="C11092">
        <f>(((Calculator!$C352-55)/10)*((MAX(Calculator!$F352,110)-130)/20))</f>
      </c>
    </row>
    <row r="11093" spans="1:3" x14ac:dyDescent="0.25">
      <c r="A11093">
        <v>352</v>
      </c>
      <c r="B11093" t="s">
        <v>65</v>
      </c>
      <c r="C11093">
        <f>(((Calculator!$C352-55)/10)*IF(Calculator!$G352="Yes",1,0))</f>
      </c>
    </row>
    <row r="11094" spans="1:3" x14ac:dyDescent="0.25">
      <c r="A11094">
        <v>352</v>
      </c>
      <c r="B11094" t="s">
        <v>66</v>
      </c>
      <c r="C11094">
        <f>(((Calculator!$C352-55)/10)*IF(Calculator!$H352="Yes",1,0))</f>
      </c>
    </row>
    <row r="11095" spans="1:3" x14ac:dyDescent="0.25">
      <c r="A11095">
        <v>352</v>
      </c>
      <c r="B11095" t="s">
        <v>67</v>
      </c>
      <c r="C11095">
        <f>(((Calculator!$C352-55)/10)*((MAX(Calculator!$I352,30)-30)/5))</f>
      </c>
    </row>
    <row r="11096" spans="1:3" x14ac:dyDescent="0.25">
      <c r="A11096">
        <v>352</v>
      </c>
      <c r="B11096" t="s">
        <v>68</v>
      </c>
      <c r="C11096">
        <f>(((Calculator!$C352-55)/10)*((MIN(Calculator!$J352,60)-60)/-15))</f>
      </c>
    </row>
    <row r="11097" spans="1:3" x14ac:dyDescent="0.25">
      <c r="A11097">
        <v>352</v>
      </c>
      <c r="B11097" t="s">
        <v>69</v>
      </c>
      <c r="C11097">
        <f>IF(AND(Calculator!$O352&lt;&gt;"",Calculator!$O352&gt;=4,Calculator!$O352&lt;=6),1,0)</f>
      </c>
    </row>
    <row r="11098" spans="1:3" x14ac:dyDescent="0.25">
      <c r="A11098">
        <v>352</v>
      </c>
      <c r="B11098" t="s">
        <v>70</v>
      </c>
      <c r="C11098">
        <f>IF(AND(Calculator!$O352&lt;&gt;"",Calculator!$O352&gt;=7,Calculator!$O352&lt;=10),1,0)</f>
      </c>
    </row>
    <row r="11099" spans="1:3" x14ac:dyDescent="0.25">
      <c r="A11099">
        <v>352</v>
      </c>
      <c r="B11099" t="s">
        <v>71</v>
      </c>
      <c r="C11099">
        <f>IF(Calculator!$O352="",1,0)</f>
      </c>
    </row>
    <row r="11100" spans="1:3" x14ac:dyDescent="0.25">
      <c r="A11100">
        <v>352</v>
      </c>
      <c r="B11100" t="s">
        <v>72</v>
      </c>
      <c r="C11100">
        <f>IF(OR(Calculator!$M352="",Calculator!$M352=0),0,LN(Calculator!$M352))</f>
      </c>
    </row>
    <row r="11101" spans="1:3" x14ac:dyDescent="0.25">
      <c r="A11101">
        <v>352</v>
      </c>
      <c r="B11101" t="s">
        <v>73</v>
      </c>
      <c r="C11101">
        <f>IF(Calculator!$M352="",1,0)</f>
      </c>
    </row>
    <row r="11102" spans="1:3" x14ac:dyDescent="0.25">
      <c r="A11102">
        <v>352</v>
      </c>
      <c r="B11102" t="s">
        <v>74</v>
      </c>
      <c r="C11102">
        <f>IF(Calculator!$N352="",0,(Calculator!$N352-5.3)*IF(Calculator!$G352="Yes",1,0))</f>
      </c>
    </row>
    <row r="11103" spans="1:3" x14ac:dyDescent="0.25">
      <c r="A11103">
        <v>352</v>
      </c>
      <c r="B11103" t="s">
        <v>75</v>
      </c>
      <c r="C11103">
        <f>IF(Calculator!$N352="",0,(Calculator!$N352-5.3)*(1-IF(Calculator!$G352="Yes",1,0)))</f>
      </c>
    </row>
    <row r="11104" spans="1:3" x14ac:dyDescent="0.25">
      <c r="A11104">
        <v>352</v>
      </c>
      <c r="B11104" t="s">
        <v>76</v>
      </c>
      <c r="C11104">
        <f>IF(Calculator!$N352="",1,0)</f>
      </c>
    </row>
    <row r="11105" spans="1:3" x14ac:dyDescent="0.25">
      <c r="A11105">
        <v>352</v>
      </c>
      <c r="B11105" t="s">
        <v>77</v>
      </c>
      <c r="C11105">
        <f>1</f>
      </c>
    </row>
    <row r="11106" spans="1:3" x14ac:dyDescent="0.25">
      <c r="A11106">
        <v>353</v>
      </c>
      <c r="B11106" t="s">
        <v>47</v>
      </c>
      <c r="C11106">
        <f>(Calculator!$C353-55)/10</f>
      </c>
    </row>
    <row r="11107" spans="1:3" x14ac:dyDescent="0.25">
      <c r="A11107">
        <v>353</v>
      </c>
      <c r="B11107" t="s">
        <v>48</v>
      </c>
      <c r="C11107">
        <f>((Calculator!$C353-55)/10)^2</f>
      </c>
    </row>
    <row r="11108" spans="1:3" x14ac:dyDescent="0.25">
      <c r="A11108">
        <v>353</v>
      </c>
      <c r="B11108" t="s">
        <v>49</v>
      </c>
      <c r="C11108">
        <f>((Calculator!$D353-Calculator!$E353)*0.02586)-3.5</f>
      </c>
    </row>
    <row r="11109" spans="1:3" x14ac:dyDescent="0.25">
      <c r="A11109">
        <v>353</v>
      </c>
      <c r="B11109" t="s">
        <v>50</v>
      </c>
      <c r="C11109">
        <f>((Calculator!$E353*0.02586)-1.3)/0.3</f>
      </c>
    </row>
    <row r="11110" spans="1:3" x14ac:dyDescent="0.25">
      <c r="A11110">
        <v>353</v>
      </c>
      <c r="B11110" t="s">
        <v>51</v>
      </c>
      <c r="C11110">
        <f>(MIN(Calculator!$F353,110)-110)/20</f>
      </c>
    </row>
    <row r="11111" spans="1:3" x14ac:dyDescent="0.25">
      <c r="A11111">
        <v>353</v>
      </c>
      <c r="B11111" t="s">
        <v>52</v>
      </c>
      <c r="C11111">
        <f>(MAX(Calculator!$F353,110)-130)/20</f>
      </c>
    </row>
    <row r="11112" spans="1:3" x14ac:dyDescent="0.25">
      <c r="A11112">
        <v>353</v>
      </c>
      <c r="B11112" t="s">
        <v>17</v>
      </c>
      <c r="C11112">
        <f>IF(Calculator!$G353="Yes",1,0)</f>
      </c>
    </row>
    <row r="11113" spans="1:3" x14ac:dyDescent="0.25">
      <c r="A11113">
        <v>353</v>
      </c>
      <c r="B11113" t="s">
        <v>53</v>
      </c>
      <c r="C11113">
        <f>IF(Calculator!$H353="Yes",1,0)</f>
      </c>
    </row>
    <row r="11114" spans="1:3" x14ac:dyDescent="0.25">
      <c r="A11114">
        <v>353</v>
      </c>
      <c r="B11114" t="s">
        <v>54</v>
      </c>
      <c r="C11114">
        <f>(MIN(Calculator!$I353,30)-25)/5</f>
      </c>
    </row>
    <row r="11115" spans="1:3" x14ac:dyDescent="0.25">
      <c r="A11115">
        <v>353</v>
      </c>
      <c r="B11115" t="s">
        <v>55</v>
      </c>
      <c r="C11115">
        <f>(MAX(Calculator!$I353,30)-30)/5</f>
      </c>
    </row>
    <row r="11116" spans="1:3" x14ac:dyDescent="0.25">
      <c r="A11116">
        <v>353</v>
      </c>
      <c r="B11116" t="s">
        <v>56</v>
      </c>
      <c r="C11116">
        <f>(MIN(Calculator!$J353,60)-60)/-15</f>
      </c>
    </row>
    <row r="11117" spans="1:3" x14ac:dyDescent="0.25">
      <c r="A11117">
        <v>353</v>
      </c>
      <c r="B11117" t="s">
        <v>57</v>
      </c>
      <c r="C11117">
        <f>(MAX(Calculator!$J353,60)-90)/-15</f>
      </c>
    </row>
    <row r="11118" spans="1:3" x14ac:dyDescent="0.25">
      <c r="A11118">
        <v>353</v>
      </c>
      <c r="B11118" t="s">
        <v>58</v>
      </c>
      <c r="C11118">
        <f>IF(Calculator!$K353="Yes",1,0)</f>
      </c>
    </row>
    <row r="11119" spans="1:3" x14ac:dyDescent="0.25">
      <c r="A11119">
        <v>353</v>
      </c>
      <c r="B11119" t="s">
        <v>59</v>
      </c>
      <c r="C11119">
        <f>IF(Calculator!$L353="Yes",1,0)</f>
      </c>
    </row>
    <row r="11120" spans="1:3" x14ac:dyDescent="0.25">
      <c r="A11120">
        <v>353</v>
      </c>
      <c r="B11120" t="s">
        <v>60</v>
      </c>
      <c r="C11120">
        <f>((MAX(Calculator!$F353,110)-130)/20)*IF(Calculator!$K353="Yes",1,0)</f>
      </c>
    </row>
    <row r="11121" spans="1:3" x14ac:dyDescent="0.25">
      <c r="A11121">
        <v>353</v>
      </c>
      <c r="B11121" t="s">
        <v>61</v>
      </c>
      <c r="C11121">
        <f>((((Calculator!$D353-Calculator!$E353)*0.02586)-3.5))*IF(Calculator!$L353="Yes",1,0)</f>
      </c>
    </row>
    <row r="11122" spans="1:3" x14ac:dyDescent="0.25">
      <c r="A11122">
        <v>353</v>
      </c>
      <c r="B11122" t="s">
        <v>62</v>
      </c>
      <c r="C11122">
        <f>(((Calculator!$C353-55)/10)*(((((Calculator!$D353-Calculator!$E353)*0.02586)-3.5))))</f>
      </c>
    </row>
    <row r="11123" spans="1:3" x14ac:dyDescent="0.25">
      <c r="A11123">
        <v>353</v>
      </c>
      <c r="B11123" t="s">
        <v>63</v>
      </c>
      <c r="C11123">
        <f>(((Calculator!$C353-55)/10)*(((Calculator!$E353*0.02586)-1.3)/0.3))</f>
      </c>
    </row>
    <row r="11124" spans="1:3" x14ac:dyDescent="0.25">
      <c r="A11124">
        <v>353</v>
      </c>
      <c r="B11124" t="s">
        <v>64</v>
      </c>
      <c r="C11124">
        <f>(((Calculator!$C353-55)/10)*((MAX(Calculator!$F353,110)-130)/20))</f>
      </c>
    </row>
    <row r="11125" spans="1:3" x14ac:dyDescent="0.25">
      <c r="A11125">
        <v>353</v>
      </c>
      <c r="B11125" t="s">
        <v>65</v>
      </c>
      <c r="C11125">
        <f>(((Calculator!$C353-55)/10)*IF(Calculator!$G353="Yes",1,0))</f>
      </c>
    </row>
    <row r="11126" spans="1:3" x14ac:dyDescent="0.25">
      <c r="A11126">
        <v>353</v>
      </c>
      <c r="B11126" t="s">
        <v>66</v>
      </c>
      <c r="C11126">
        <f>(((Calculator!$C353-55)/10)*IF(Calculator!$H353="Yes",1,0))</f>
      </c>
    </row>
    <row r="11127" spans="1:3" x14ac:dyDescent="0.25">
      <c r="A11127">
        <v>353</v>
      </c>
      <c r="B11127" t="s">
        <v>67</v>
      </c>
      <c r="C11127">
        <f>(((Calculator!$C353-55)/10)*((MAX(Calculator!$I353,30)-30)/5))</f>
      </c>
    </row>
    <row r="11128" spans="1:3" x14ac:dyDescent="0.25">
      <c r="A11128">
        <v>353</v>
      </c>
      <c r="B11128" t="s">
        <v>68</v>
      </c>
      <c r="C11128">
        <f>(((Calculator!$C353-55)/10)*((MIN(Calculator!$J353,60)-60)/-15))</f>
      </c>
    </row>
    <row r="11129" spans="1:3" x14ac:dyDescent="0.25">
      <c r="A11129">
        <v>353</v>
      </c>
      <c r="B11129" t="s">
        <v>69</v>
      </c>
      <c r="C11129">
        <f>IF(AND(Calculator!$O353&lt;&gt;"",Calculator!$O353&gt;=4,Calculator!$O353&lt;=6),1,0)</f>
      </c>
    </row>
    <row r="11130" spans="1:3" x14ac:dyDescent="0.25">
      <c r="A11130">
        <v>353</v>
      </c>
      <c r="B11130" t="s">
        <v>70</v>
      </c>
      <c r="C11130">
        <f>IF(AND(Calculator!$O353&lt;&gt;"",Calculator!$O353&gt;=7,Calculator!$O353&lt;=10),1,0)</f>
      </c>
    </row>
    <row r="11131" spans="1:3" x14ac:dyDescent="0.25">
      <c r="A11131">
        <v>353</v>
      </c>
      <c r="B11131" t="s">
        <v>71</v>
      </c>
      <c r="C11131">
        <f>IF(Calculator!$O353="",1,0)</f>
      </c>
    </row>
    <row r="11132" spans="1:3" x14ac:dyDescent="0.25">
      <c r="A11132">
        <v>353</v>
      </c>
      <c r="B11132" t="s">
        <v>72</v>
      </c>
      <c r="C11132">
        <f>IF(OR(Calculator!$M353="",Calculator!$M353=0),0,LN(Calculator!$M353))</f>
      </c>
    </row>
    <row r="11133" spans="1:3" x14ac:dyDescent="0.25">
      <c r="A11133">
        <v>353</v>
      </c>
      <c r="B11133" t="s">
        <v>73</v>
      </c>
      <c r="C11133">
        <f>IF(Calculator!$M353="",1,0)</f>
      </c>
    </row>
    <row r="11134" spans="1:3" x14ac:dyDescent="0.25">
      <c r="A11134">
        <v>353</v>
      </c>
      <c r="B11134" t="s">
        <v>74</v>
      </c>
      <c r="C11134">
        <f>IF(Calculator!$N353="",0,(Calculator!$N353-5.3)*IF(Calculator!$G353="Yes",1,0))</f>
      </c>
    </row>
    <row r="11135" spans="1:3" x14ac:dyDescent="0.25">
      <c r="A11135">
        <v>353</v>
      </c>
      <c r="B11135" t="s">
        <v>75</v>
      </c>
      <c r="C11135">
        <f>IF(Calculator!$N353="",0,(Calculator!$N353-5.3)*(1-IF(Calculator!$G353="Yes",1,0)))</f>
      </c>
    </row>
    <row r="11136" spans="1:3" x14ac:dyDescent="0.25">
      <c r="A11136">
        <v>353</v>
      </c>
      <c r="B11136" t="s">
        <v>76</v>
      </c>
      <c r="C11136">
        <f>IF(Calculator!$N353="",1,0)</f>
      </c>
    </row>
    <row r="11137" spans="1:3" x14ac:dyDescent="0.25">
      <c r="A11137">
        <v>353</v>
      </c>
      <c r="B11137" t="s">
        <v>77</v>
      </c>
      <c r="C11137">
        <f>1</f>
      </c>
    </row>
    <row r="11138" spans="1:3" x14ac:dyDescent="0.25">
      <c r="A11138">
        <v>354</v>
      </c>
      <c r="B11138" t="s">
        <v>47</v>
      </c>
      <c r="C11138">
        <f>(Calculator!$C354-55)/10</f>
      </c>
    </row>
    <row r="11139" spans="1:3" x14ac:dyDescent="0.25">
      <c r="A11139">
        <v>354</v>
      </c>
      <c r="B11139" t="s">
        <v>48</v>
      </c>
      <c r="C11139">
        <f>((Calculator!$C354-55)/10)^2</f>
      </c>
    </row>
    <row r="11140" spans="1:3" x14ac:dyDescent="0.25">
      <c r="A11140">
        <v>354</v>
      </c>
      <c r="B11140" t="s">
        <v>49</v>
      </c>
      <c r="C11140">
        <f>((Calculator!$D354-Calculator!$E354)*0.02586)-3.5</f>
      </c>
    </row>
    <row r="11141" spans="1:3" x14ac:dyDescent="0.25">
      <c r="A11141">
        <v>354</v>
      </c>
      <c r="B11141" t="s">
        <v>50</v>
      </c>
      <c r="C11141">
        <f>((Calculator!$E354*0.02586)-1.3)/0.3</f>
      </c>
    </row>
    <row r="11142" spans="1:3" x14ac:dyDescent="0.25">
      <c r="A11142">
        <v>354</v>
      </c>
      <c r="B11142" t="s">
        <v>51</v>
      </c>
      <c r="C11142">
        <f>(MIN(Calculator!$F354,110)-110)/20</f>
      </c>
    </row>
    <row r="11143" spans="1:3" x14ac:dyDescent="0.25">
      <c r="A11143">
        <v>354</v>
      </c>
      <c r="B11143" t="s">
        <v>52</v>
      </c>
      <c r="C11143">
        <f>(MAX(Calculator!$F354,110)-130)/20</f>
      </c>
    </row>
    <row r="11144" spans="1:3" x14ac:dyDescent="0.25">
      <c r="A11144">
        <v>354</v>
      </c>
      <c r="B11144" t="s">
        <v>17</v>
      </c>
      <c r="C11144">
        <f>IF(Calculator!$G354="Yes",1,0)</f>
      </c>
    </row>
    <row r="11145" spans="1:3" x14ac:dyDescent="0.25">
      <c r="A11145">
        <v>354</v>
      </c>
      <c r="B11145" t="s">
        <v>53</v>
      </c>
      <c r="C11145">
        <f>IF(Calculator!$H354="Yes",1,0)</f>
      </c>
    </row>
    <row r="11146" spans="1:3" x14ac:dyDescent="0.25">
      <c r="A11146">
        <v>354</v>
      </c>
      <c r="B11146" t="s">
        <v>54</v>
      </c>
      <c r="C11146">
        <f>(MIN(Calculator!$I354,30)-25)/5</f>
      </c>
    </row>
    <row r="11147" spans="1:3" x14ac:dyDescent="0.25">
      <c r="A11147">
        <v>354</v>
      </c>
      <c r="B11147" t="s">
        <v>55</v>
      </c>
      <c r="C11147">
        <f>(MAX(Calculator!$I354,30)-30)/5</f>
      </c>
    </row>
    <row r="11148" spans="1:3" x14ac:dyDescent="0.25">
      <c r="A11148">
        <v>354</v>
      </c>
      <c r="B11148" t="s">
        <v>56</v>
      </c>
      <c r="C11148">
        <f>(MIN(Calculator!$J354,60)-60)/-15</f>
      </c>
    </row>
    <row r="11149" spans="1:3" x14ac:dyDescent="0.25">
      <c r="A11149">
        <v>354</v>
      </c>
      <c r="B11149" t="s">
        <v>57</v>
      </c>
      <c r="C11149">
        <f>(MAX(Calculator!$J354,60)-90)/-15</f>
      </c>
    </row>
    <row r="11150" spans="1:3" x14ac:dyDescent="0.25">
      <c r="A11150">
        <v>354</v>
      </c>
      <c r="B11150" t="s">
        <v>58</v>
      </c>
      <c r="C11150">
        <f>IF(Calculator!$K354="Yes",1,0)</f>
      </c>
    </row>
    <row r="11151" spans="1:3" x14ac:dyDescent="0.25">
      <c r="A11151">
        <v>354</v>
      </c>
      <c r="B11151" t="s">
        <v>59</v>
      </c>
      <c r="C11151">
        <f>IF(Calculator!$L354="Yes",1,0)</f>
      </c>
    </row>
    <row r="11152" spans="1:3" x14ac:dyDescent="0.25">
      <c r="A11152">
        <v>354</v>
      </c>
      <c r="B11152" t="s">
        <v>60</v>
      </c>
      <c r="C11152">
        <f>((MAX(Calculator!$F354,110)-130)/20)*IF(Calculator!$K354="Yes",1,0)</f>
      </c>
    </row>
    <row r="11153" spans="1:3" x14ac:dyDescent="0.25">
      <c r="A11153">
        <v>354</v>
      </c>
      <c r="B11153" t="s">
        <v>61</v>
      </c>
      <c r="C11153">
        <f>((((Calculator!$D354-Calculator!$E354)*0.02586)-3.5))*IF(Calculator!$L354="Yes",1,0)</f>
      </c>
    </row>
    <row r="11154" spans="1:3" x14ac:dyDescent="0.25">
      <c r="A11154">
        <v>354</v>
      </c>
      <c r="B11154" t="s">
        <v>62</v>
      </c>
      <c r="C11154">
        <f>(((Calculator!$C354-55)/10)*(((((Calculator!$D354-Calculator!$E354)*0.02586)-3.5))))</f>
      </c>
    </row>
    <row r="11155" spans="1:3" x14ac:dyDescent="0.25">
      <c r="A11155">
        <v>354</v>
      </c>
      <c r="B11155" t="s">
        <v>63</v>
      </c>
      <c r="C11155">
        <f>(((Calculator!$C354-55)/10)*(((Calculator!$E354*0.02586)-1.3)/0.3))</f>
      </c>
    </row>
    <row r="11156" spans="1:3" x14ac:dyDescent="0.25">
      <c r="A11156">
        <v>354</v>
      </c>
      <c r="B11156" t="s">
        <v>64</v>
      </c>
      <c r="C11156">
        <f>(((Calculator!$C354-55)/10)*((MAX(Calculator!$F354,110)-130)/20))</f>
      </c>
    </row>
    <row r="11157" spans="1:3" x14ac:dyDescent="0.25">
      <c r="A11157">
        <v>354</v>
      </c>
      <c r="B11157" t="s">
        <v>65</v>
      </c>
      <c r="C11157">
        <f>(((Calculator!$C354-55)/10)*IF(Calculator!$G354="Yes",1,0))</f>
      </c>
    </row>
    <row r="11158" spans="1:3" x14ac:dyDescent="0.25">
      <c r="A11158">
        <v>354</v>
      </c>
      <c r="B11158" t="s">
        <v>66</v>
      </c>
      <c r="C11158">
        <f>(((Calculator!$C354-55)/10)*IF(Calculator!$H354="Yes",1,0))</f>
      </c>
    </row>
    <row r="11159" spans="1:3" x14ac:dyDescent="0.25">
      <c r="A11159">
        <v>354</v>
      </c>
      <c r="B11159" t="s">
        <v>67</v>
      </c>
      <c r="C11159">
        <f>(((Calculator!$C354-55)/10)*((MAX(Calculator!$I354,30)-30)/5))</f>
      </c>
    </row>
    <row r="11160" spans="1:3" x14ac:dyDescent="0.25">
      <c r="A11160">
        <v>354</v>
      </c>
      <c r="B11160" t="s">
        <v>68</v>
      </c>
      <c r="C11160">
        <f>(((Calculator!$C354-55)/10)*((MIN(Calculator!$J354,60)-60)/-15))</f>
      </c>
    </row>
    <row r="11161" spans="1:3" x14ac:dyDescent="0.25">
      <c r="A11161">
        <v>354</v>
      </c>
      <c r="B11161" t="s">
        <v>69</v>
      </c>
      <c r="C11161">
        <f>IF(AND(Calculator!$O354&lt;&gt;"",Calculator!$O354&gt;=4,Calculator!$O354&lt;=6),1,0)</f>
      </c>
    </row>
    <row r="11162" spans="1:3" x14ac:dyDescent="0.25">
      <c r="A11162">
        <v>354</v>
      </c>
      <c r="B11162" t="s">
        <v>70</v>
      </c>
      <c r="C11162">
        <f>IF(AND(Calculator!$O354&lt;&gt;"",Calculator!$O354&gt;=7,Calculator!$O354&lt;=10),1,0)</f>
      </c>
    </row>
    <row r="11163" spans="1:3" x14ac:dyDescent="0.25">
      <c r="A11163">
        <v>354</v>
      </c>
      <c r="B11163" t="s">
        <v>71</v>
      </c>
      <c r="C11163">
        <f>IF(Calculator!$O354="",1,0)</f>
      </c>
    </row>
    <row r="11164" spans="1:3" x14ac:dyDescent="0.25">
      <c r="A11164">
        <v>354</v>
      </c>
      <c r="B11164" t="s">
        <v>72</v>
      </c>
      <c r="C11164">
        <f>IF(OR(Calculator!$M354="",Calculator!$M354=0),0,LN(Calculator!$M354))</f>
      </c>
    </row>
    <row r="11165" spans="1:3" x14ac:dyDescent="0.25">
      <c r="A11165">
        <v>354</v>
      </c>
      <c r="B11165" t="s">
        <v>73</v>
      </c>
      <c r="C11165">
        <f>IF(Calculator!$M354="",1,0)</f>
      </c>
    </row>
    <row r="11166" spans="1:3" x14ac:dyDescent="0.25">
      <c r="A11166">
        <v>354</v>
      </c>
      <c r="B11166" t="s">
        <v>74</v>
      </c>
      <c r="C11166">
        <f>IF(Calculator!$N354="",0,(Calculator!$N354-5.3)*IF(Calculator!$G354="Yes",1,0))</f>
      </c>
    </row>
    <row r="11167" spans="1:3" x14ac:dyDescent="0.25">
      <c r="A11167">
        <v>354</v>
      </c>
      <c r="B11167" t="s">
        <v>75</v>
      </c>
      <c r="C11167">
        <f>IF(Calculator!$N354="",0,(Calculator!$N354-5.3)*(1-IF(Calculator!$G354="Yes",1,0)))</f>
      </c>
    </row>
    <row r="11168" spans="1:3" x14ac:dyDescent="0.25">
      <c r="A11168">
        <v>354</v>
      </c>
      <c r="B11168" t="s">
        <v>76</v>
      </c>
      <c r="C11168">
        <f>IF(Calculator!$N354="",1,0)</f>
      </c>
    </row>
    <row r="11169" spans="1:3" x14ac:dyDescent="0.25">
      <c r="A11169">
        <v>354</v>
      </c>
      <c r="B11169" t="s">
        <v>77</v>
      </c>
      <c r="C11169">
        <f>1</f>
      </c>
    </row>
    <row r="11170" spans="1:3" x14ac:dyDescent="0.25">
      <c r="A11170">
        <v>355</v>
      </c>
      <c r="B11170" t="s">
        <v>47</v>
      </c>
      <c r="C11170">
        <f>(Calculator!$C355-55)/10</f>
      </c>
    </row>
    <row r="11171" spans="1:3" x14ac:dyDescent="0.25">
      <c r="A11171">
        <v>355</v>
      </c>
      <c r="B11171" t="s">
        <v>48</v>
      </c>
      <c r="C11171">
        <f>((Calculator!$C355-55)/10)^2</f>
      </c>
    </row>
    <row r="11172" spans="1:3" x14ac:dyDescent="0.25">
      <c r="A11172">
        <v>355</v>
      </c>
      <c r="B11172" t="s">
        <v>49</v>
      </c>
      <c r="C11172">
        <f>((Calculator!$D355-Calculator!$E355)*0.02586)-3.5</f>
      </c>
    </row>
    <row r="11173" spans="1:3" x14ac:dyDescent="0.25">
      <c r="A11173">
        <v>355</v>
      </c>
      <c r="B11173" t="s">
        <v>50</v>
      </c>
      <c r="C11173">
        <f>((Calculator!$E355*0.02586)-1.3)/0.3</f>
      </c>
    </row>
    <row r="11174" spans="1:3" x14ac:dyDescent="0.25">
      <c r="A11174">
        <v>355</v>
      </c>
      <c r="B11174" t="s">
        <v>51</v>
      </c>
      <c r="C11174">
        <f>(MIN(Calculator!$F355,110)-110)/20</f>
      </c>
    </row>
    <row r="11175" spans="1:3" x14ac:dyDescent="0.25">
      <c r="A11175">
        <v>355</v>
      </c>
      <c r="B11175" t="s">
        <v>52</v>
      </c>
      <c r="C11175">
        <f>(MAX(Calculator!$F355,110)-130)/20</f>
      </c>
    </row>
    <row r="11176" spans="1:3" x14ac:dyDescent="0.25">
      <c r="A11176">
        <v>355</v>
      </c>
      <c r="B11176" t="s">
        <v>17</v>
      </c>
      <c r="C11176">
        <f>IF(Calculator!$G355="Yes",1,0)</f>
      </c>
    </row>
    <row r="11177" spans="1:3" x14ac:dyDescent="0.25">
      <c r="A11177">
        <v>355</v>
      </c>
      <c r="B11177" t="s">
        <v>53</v>
      </c>
      <c r="C11177">
        <f>IF(Calculator!$H355="Yes",1,0)</f>
      </c>
    </row>
    <row r="11178" spans="1:3" x14ac:dyDescent="0.25">
      <c r="A11178">
        <v>355</v>
      </c>
      <c r="B11178" t="s">
        <v>54</v>
      </c>
      <c r="C11178">
        <f>(MIN(Calculator!$I355,30)-25)/5</f>
      </c>
    </row>
    <row r="11179" spans="1:3" x14ac:dyDescent="0.25">
      <c r="A11179">
        <v>355</v>
      </c>
      <c r="B11179" t="s">
        <v>55</v>
      </c>
      <c r="C11179">
        <f>(MAX(Calculator!$I355,30)-30)/5</f>
      </c>
    </row>
    <row r="11180" spans="1:3" x14ac:dyDescent="0.25">
      <c r="A11180">
        <v>355</v>
      </c>
      <c r="B11180" t="s">
        <v>56</v>
      </c>
      <c r="C11180">
        <f>(MIN(Calculator!$J355,60)-60)/-15</f>
      </c>
    </row>
    <row r="11181" spans="1:3" x14ac:dyDescent="0.25">
      <c r="A11181">
        <v>355</v>
      </c>
      <c r="B11181" t="s">
        <v>57</v>
      </c>
      <c r="C11181">
        <f>(MAX(Calculator!$J355,60)-90)/-15</f>
      </c>
    </row>
    <row r="11182" spans="1:3" x14ac:dyDescent="0.25">
      <c r="A11182">
        <v>355</v>
      </c>
      <c r="B11182" t="s">
        <v>58</v>
      </c>
      <c r="C11182">
        <f>IF(Calculator!$K355="Yes",1,0)</f>
      </c>
    </row>
    <row r="11183" spans="1:3" x14ac:dyDescent="0.25">
      <c r="A11183">
        <v>355</v>
      </c>
      <c r="B11183" t="s">
        <v>59</v>
      </c>
      <c r="C11183">
        <f>IF(Calculator!$L355="Yes",1,0)</f>
      </c>
    </row>
    <row r="11184" spans="1:3" x14ac:dyDescent="0.25">
      <c r="A11184">
        <v>355</v>
      </c>
      <c r="B11184" t="s">
        <v>60</v>
      </c>
      <c r="C11184">
        <f>((MAX(Calculator!$F355,110)-130)/20)*IF(Calculator!$K355="Yes",1,0)</f>
      </c>
    </row>
    <row r="11185" spans="1:3" x14ac:dyDescent="0.25">
      <c r="A11185">
        <v>355</v>
      </c>
      <c r="B11185" t="s">
        <v>61</v>
      </c>
      <c r="C11185">
        <f>((((Calculator!$D355-Calculator!$E355)*0.02586)-3.5))*IF(Calculator!$L355="Yes",1,0)</f>
      </c>
    </row>
    <row r="11186" spans="1:3" x14ac:dyDescent="0.25">
      <c r="A11186">
        <v>355</v>
      </c>
      <c r="B11186" t="s">
        <v>62</v>
      </c>
      <c r="C11186">
        <f>(((Calculator!$C355-55)/10)*(((((Calculator!$D355-Calculator!$E355)*0.02586)-3.5))))</f>
      </c>
    </row>
    <row r="11187" spans="1:3" x14ac:dyDescent="0.25">
      <c r="A11187">
        <v>355</v>
      </c>
      <c r="B11187" t="s">
        <v>63</v>
      </c>
      <c r="C11187">
        <f>(((Calculator!$C355-55)/10)*(((Calculator!$E355*0.02586)-1.3)/0.3))</f>
      </c>
    </row>
    <row r="11188" spans="1:3" x14ac:dyDescent="0.25">
      <c r="A11188">
        <v>355</v>
      </c>
      <c r="B11188" t="s">
        <v>64</v>
      </c>
      <c r="C11188">
        <f>(((Calculator!$C355-55)/10)*((MAX(Calculator!$F355,110)-130)/20))</f>
      </c>
    </row>
    <row r="11189" spans="1:3" x14ac:dyDescent="0.25">
      <c r="A11189">
        <v>355</v>
      </c>
      <c r="B11189" t="s">
        <v>65</v>
      </c>
      <c r="C11189">
        <f>(((Calculator!$C355-55)/10)*IF(Calculator!$G355="Yes",1,0))</f>
      </c>
    </row>
    <row r="11190" spans="1:3" x14ac:dyDescent="0.25">
      <c r="A11190">
        <v>355</v>
      </c>
      <c r="B11190" t="s">
        <v>66</v>
      </c>
      <c r="C11190">
        <f>(((Calculator!$C355-55)/10)*IF(Calculator!$H355="Yes",1,0))</f>
      </c>
    </row>
    <row r="11191" spans="1:3" x14ac:dyDescent="0.25">
      <c r="A11191">
        <v>355</v>
      </c>
      <c r="B11191" t="s">
        <v>67</v>
      </c>
      <c r="C11191">
        <f>(((Calculator!$C355-55)/10)*((MAX(Calculator!$I355,30)-30)/5))</f>
      </c>
    </row>
    <row r="11192" spans="1:3" x14ac:dyDescent="0.25">
      <c r="A11192">
        <v>355</v>
      </c>
      <c r="B11192" t="s">
        <v>68</v>
      </c>
      <c r="C11192">
        <f>(((Calculator!$C355-55)/10)*((MIN(Calculator!$J355,60)-60)/-15))</f>
      </c>
    </row>
    <row r="11193" spans="1:3" x14ac:dyDescent="0.25">
      <c r="A11193">
        <v>355</v>
      </c>
      <c r="B11193" t="s">
        <v>69</v>
      </c>
      <c r="C11193">
        <f>IF(AND(Calculator!$O355&lt;&gt;"",Calculator!$O355&gt;=4,Calculator!$O355&lt;=6),1,0)</f>
      </c>
    </row>
    <row r="11194" spans="1:3" x14ac:dyDescent="0.25">
      <c r="A11194">
        <v>355</v>
      </c>
      <c r="B11194" t="s">
        <v>70</v>
      </c>
      <c r="C11194">
        <f>IF(AND(Calculator!$O355&lt;&gt;"",Calculator!$O355&gt;=7,Calculator!$O355&lt;=10),1,0)</f>
      </c>
    </row>
    <row r="11195" spans="1:3" x14ac:dyDescent="0.25">
      <c r="A11195">
        <v>355</v>
      </c>
      <c r="B11195" t="s">
        <v>71</v>
      </c>
      <c r="C11195">
        <f>IF(Calculator!$O355="",1,0)</f>
      </c>
    </row>
    <row r="11196" spans="1:3" x14ac:dyDescent="0.25">
      <c r="A11196">
        <v>355</v>
      </c>
      <c r="B11196" t="s">
        <v>72</v>
      </c>
      <c r="C11196">
        <f>IF(OR(Calculator!$M355="",Calculator!$M355=0),0,LN(Calculator!$M355))</f>
      </c>
    </row>
    <row r="11197" spans="1:3" x14ac:dyDescent="0.25">
      <c r="A11197">
        <v>355</v>
      </c>
      <c r="B11197" t="s">
        <v>73</v>
      </c>
      <c r="C11197">
        <f>IF(Calculator!$M355="",1,0)</f>
      </c>
    </row>
    <row r="11198" spans="1:3" x14ac:dyDescent="0.25">
      <c r="A11198">
        <v>355</v>
      </c>
      <c r="B11198" t="s">
        <v>74</v>
      </c>
      <c r="C11198">
        <f>IF(Calculator!$N355="",0,(Calculator!$N355-5.3)*IF(Calculator!$G355="Yes",1,0))</f>
      </c>
    </row>
    <row r="11199" spans="1:3" x14ac:dyDescent="0.25">
      <c r="A11199">
        <v>355</v>
      </c>
      <c r="B11199" t="s">
        <v>75</v>
      </c>
      <c r="C11199">
        <f>IF(Calculator!$N355="",0,(Calculator!$N355-5.3)*(1-IF(Calculator!$G355="Yes",1,0)))</f>
      </c>
    </row>
    <row r="11200" spans="1:3" x14ac:dyDescent="0.25">
      <c r="A11200">
        <v>355</v>
      </c>
      <c r="B11200" t="s">
        <v>76</v>
      </c>
      <c r="C11200">
        <f>IF(Calculator!$N355="",1,0)</f>
      </c>
    </row>
    <row r="11201" spans="1:3" x14ac:dyDescent="0.25">
      <c r="A11201">
        <v>355</v>
      </c>
      <c r="B11201" t="s">
        <v>77</v>
      </c>
      <c r="C11201">
        <f>1</f>
      </c>
    </row>
    <row r="11202" spans="1:3" x14ac:dyDescent="0.25">
      <c r="A11202">
        <v>356</v>
      </c>
      <c r="B11202" t="s">
        <v>47</v>
      </c>
      <c r="C11202">
        <f>(Calculator!$C356-55)/10</f>
      </c>
    </row>
    <row r="11203" spans="1:3" x14ac:dyDescent="0.25">
      <c r="A11203">
        <v>356</v>
      </c>
      <c r="B11203" t="s">
        <v>48</v>
      </c>
      <c r="C11203">
        <f>((Calculator!$C356-55)/10)^2</f>
      </c>
    </row>
    <row r="11204" spans="1:3" x14ac:dyDescent="0.25">
      <c r="A11204">
        <v>356</v>
      </c>
      <c r="B11204" t="s">
        <v>49</v>
      </c>
      <c r="C11204">
        <f>((Calculator!$D356-Calculator!$E356)*0.02586)-3.5</f>
      </c>
    </row>
    <row r="11205" spans="1:3" x14ac:dyDescent="0.25">
      <c r="A11205">
        <v>356</v>
      </c>
      <c r="B11205" t="s">
        <v>50</v>
      </c>
      <c r="C11205">
        <f>((Calculator!$E356*0.02586)-1.3)/0.3</f>
      </c>
    </row>
    <row r="11206" spans="1:3" x14ac:dyDescent="0.25">
      <c r="A11206">
        <v>356</v>
      </c>
      <c r="B11206" t="s">
        <v>51</v>
      </c>
      <c r="C11206">
        <f>(MIN(Calculator!$F356,110)-110)/20</f>
      </c>
    </row>
    <row r="11207" spans="1:3" x14ac:dyDescent="0.25">
      <c r="A11207">
        <v>356</v>
      </c>
      <c r="B11207" t="s">
        <v>52</v>
      </c>
      <c r="C11207">
        <f>(MAX(Calculator!$F356,110)-130)/20</f>
      </c>
    </row>
    <row r="11208" spans="1:3" x14ac:dyDescent="0.25">
      <c r="A11208">
        <v>356</v>
      </c>
      <c r="B11208" t="s">
        <v>17</v>
      </c>
      <c r="C11208">
        <f>IF(Calculator!$G356="Yes",1,0)</f>
      </c>
    </row>
    <row r="11209" spans="1:3" x14ac:dyDescent="0.25">
      <c r="A11209">
        <v>356</v>
      </c>
      <c r="B11209" t="s">
        <v>53</v>
      </c>
      <c r="C11209">
        <f>IF(Calculator!$H356="Yes",1,0)</f>
      </c>
    </row>
    <row r="11210" spans="1:3" x14ac:dyDescent="0.25">
      <c r="A11210">
        <v>356</v>
      </c>
      <c r="B11210" t="s">
        <v>54</v>
      </c>
      <c r="C11210">
        <f>(MIN(Calculator!$I356,30)-25)/5</f>
      </c>
    </row>
    <row r="11211" spans="1:3" x14ac:dyDescent="0.25">
      <c r="A11211">
        <v>356</v>
      </c>
      <c r="B11211" t="s">
        <v>55</v>
      </c>
      <c r="C11211">
        <f>(MAX(Calculator!$I356,30)-30)/5</f>
      </c>
    </row>
    <row r="11212" spans="1:3" x14ac:dyDescent="0.25">
      <c r="A11212">
        <v>356</v>
      </c>
      <c r="B11212" t="s">
        <v>56</v>
      </c>
      <c r="C11212">
        <f>(MIN(Calculator!$J356,60)-60)/-15</f>
      </c>
    </row>
    <row r="11213" spans="1:3" x14ac:dyDescent="0.25">
      <c r="A11213">
        <v>356</v>
      </c>
      <c r="B11213" t="s">
        <v>57</v>
      </c>
      <c r="C11213">
        <f>(MAX(Calculator!$J356,60)-90)/-15</f>
      </c>
    </row>
    <row r="11214" spans="1:3" x14ac:dyDescent="0.25">
      <c r="A11214">
        <v>356</v>
      </c>
      <c r="B11214" t="s">
        <v>58</v>
      </c>
      <c r="C11214">
        <f>IF(Calculator!$K356="Yes",1,0)</f>
      </c>
    </row>
    <row r="11215" spans="1:3" x14ac:dyDescent="0.25">
      <c r="A11215">
        <v>356</v>
      </c>
      <c r="B11215" t="s">
        <v>59</v>
      </c>
      <c r="C11215">
        <f>IF(Calculator!$L356="Yes",1,0)</f>
      </c>
    </row>
    <row r="11216" spans="1:3" x14ac:dyDescent="0.25">
      <c r="A11216">
        <v>356</v>
      </c>
      <c r="B11216" t="s">
        <v>60</v>
      </c>
      <c r="C11216">
        <f>((MAX(Calculator!$F356,110)-130)/20)*IF(Calculator!$K356="Yes",1,0)</f>
      </c>
    </row>
    <row r="11217" spans="1:3" x14ac:dyDescent="0.25">
      <c r="A11217">
        <v>356</v>
      </c>
      <c r="B11217" t="s">
        <v>61</v>
      </c>
      <c r="C11217">
        <f>((((Calculator!$D356-Calculator!$E356)*0.02586)-3.5))*IF(Calculator!$L356="Yes",1,0)</f>
      </c>
    </row>
    <row r="11218" spans="1:3" x14ac:dyDescent="0.25">
      <c r="A11218">
        <v>356</v>
      </c>
      <c r="B11218" t="s">
        <v>62</v>
      </c>
      <c r="C11218">
        <f>(((Calculator!$C356-55)/10)*(((((Calculator!$D356-Calculator!$E356)*0.02586)-3.5))))</f>
      </c>
    </row>
    <row r="11219" spans="1:3" x14ac:dyDescent="0.25">
      <c r="A11219">
        <v>356</v>
      </c>
      <c r="B11219" t="s">
        <v>63</v>
      </c>
      <c r="C11219">
        <f>(((Calculator!$C356-55)/10)*(((Calculator!$E356*0.02586)-1.3)/0.3))</f>
      </c>
    </row>
    <row r="11220" spans="1:3" x14ac:dyDescent="0.25">
      <c r="A11220">
        <v>356</v>
      </c>
      <c r="B11220" t="s">
        <v>64</v>
      </c>
      <c r="C11220">
        <f>(((Calculator!$C356-55)/10)*((MAX(Calculator!$F356,110)-130)/20))</f>
      </c>
    </row>
    <row r="11221" spans="1:3" x14ac:dyDescent="0.25">
      <c r="A11221">
        <v>356</v>
      </c>
      <c r="B11221" t="s">
        <v>65</v>
      </c>
      <c r="C11221">
        <f>(((Calculator!$C356-55)/10)*IF(Calculator!$G356="Yes",1,0))</f>
      </c>
    </row>
    <row r="11222" spans="1:3" x14ac:dyDescent="0.25">
      <c r="A11222">
        <v>356</v>
      </c>
      <c r="B11222" t="s">
        <v>66</v>
      </c>
      <c r="C11222">
        <f>(((Calculator!$C356-55)/10)*IF(Calculator!$H356="Yes",1,0))</f>
      </c>
    </row>
    <row r="11223" spans="1:3" x14ac:dyDescent="0.25">
      <c r="A11223">
        <v>356</v>
      </c>
      <c r="B11223" t="s">
        <v>67</v>
      </c>
      <c r="C11223">
        <f>(((Calculator!$C356-55)/10)*((MAX(Calculator!$I356,30)-30)/5))</f>
      </c>
    </row>
    <row r="11224" spans="1:3" x14ac:dyDescent="0.25">
      <c r="A11224">
        <v>356</v>
      </c>
      <c r="B11224" t="s">
        <v>68</v>
      </c>
      <c r="C11224">
        <f>(((Calculator!$C356-55)/10)*((MIN(Calculator!$J356,60)-60)/-15))</f>
      </c>
    </row>
    <row r="11225" spans="1:3" x14ac:dyDescent="0.25">
      <c r="A11225">
        <v>356</v>
      </c>
      <c r="B11225" t="s">
        <v>69</v>
      </c>
      <c r="C11225">
        <f>IF(AND(Calculator!$O356&lt;&gt;"",Calculator!$O356&gt;=4,Calculator!$O356&lt;=6),1,0)</f>
      </c>
    </row>
    <row r="11226" spans="1:3" x14ac:dyDescent="0.25">
      <c r="A11226">
        <v>356</v>
      </c>
      <c r="B11226" t="s">
        <v>70</v>
      </c>
      <c r="C11226">
        <f>IF(AND(Calculator!$O356&lt;&gt;"",Calculator!$O356&gt;=7,Calculator!$O356&lt;=10),1,0)</f>
      </c>
    </row>
    <row r="11227" spans="1:3" x14ac:dyDescent="0.25">
      <c r="A11227">
        <v>356</v>
      </c>
      <c r="B11227" t="s">
        <v>71</v>
      </c>
      <c r="C11227">
        <f>IF(Calculator!$O356="",1,0)</f>
      </c>
    </row>
    <row r="11228" spans="1:3" x14ac:dyDescent="0.25">
      <c r="A11228">
        <v>356</v>
      </c>
      <c r="B11228" t="s">
        <v>72</v>
      </c>
      <c r="C11228">
        <f>IF(OR(Calculator!$M356="",Calculator!$M356=0),0,LN(Calculator!$M356))</f>
      </c>
    </row>
    <row r="11229" spans="1:3" x14ac:dyDescent="0.25">
      <c r="A11229">
        <v>356</v>
      </c>
      <c r="B11229" t="s">
        <v>73</v>
      </c>
      <c r="C11229">
        <f>IF(Calculator!$M356="",1,0)</f>
      </c>
    </row>
    <row r="11230" spans="1:3" x14ac:dyDescent="0.25">
      <c r="A11230">
        <v>356</v>
      </c>
      <c r="B11230" t="s">
        <v>74</v>
      </c>
      <c r="C11230">
        <f>IF(Calculator!$N356="",0,(Calculator!$N356-5.3)*IF(Calculator!$G356="Yes",1,0))</f>
      </c>
    </row>
    <row r="11231" spans="1:3" x14ac:dyDescent="0.25">
      <c r="A11231">
        <v>356</v>
      </c>
      <c r="B11231" t="s">
        <v>75</v>
      </c>
      <c r="C11231">
        <f>IF(Calculator!$N356="",0,(Calculator!$N356-5.3)*(1-IF(Calculator!$G356="Yes",1,0)))</f>
      </c>
    </row>
    <row r="11232" spans="1:3" x14ac:dyDescent="0.25">
      <c r="A11232">
        <v>356</v>
      </c>
      <c r="B11232" t="s">
        <v>76</v>
      </c>
      <c r="C11232">
        <f>IF(Calculator!$N356="",1,0)</f>
      </c>
    </row>
    <row r="11233" spans="1:3" x14ac:dyDescent="0.25">
      <c r="A11233">
        <v>356</v>
      </c>
      <c r="B11233" t="s">
        <v>77</v>
      </c>
      <c r="C11233">
        <f>1</f>
      </c>
    </row>
    <row r="11234" spans="1:3" x14ac:dyDescent="0.25">
      <c r="A11234">
        <v>357</v>
      </c>
      <c r="B11234" t="s">
        <v>47</v>
      </c>
      <c r="C11234">
        <f>(Calculator!$C357-55)/10</f>
      </c>
    </row>
    <row r="11235" spans="1:3" x14ac:dyDescent="0.25">
      <c r="A11235">
        <v>357</v>
      </c>
      <c r="B11235" t="s">
        <v>48</v>
      </c>
      <c r="C11235">
        <f>((Calculator!$C357-55)/10)^2</f>
      </c>
    </row>
    <row r="11236" spans="1:3" x14ac:dyDescent="0.25">
      <c r="A11236">
        <v>357</v>
      </c>
      <c r="B11236" t="s">
        <v>49</v>
      </c>
      <c r="C11236">
        <f>((Calculator!$D357-Calculator!$E357)*0.02586)-3.5</f>
      </c>
    </row>
    <row r="11237" spans="1:3" x14ac:dyDescent="0.25">
      <c r="A11237">
        <v>357</v>
      </c>
      <c r="B11237" t="s">
        <v>50</v>
      </c>
      <c r="C11237">
        <f>((Calculator!$E357*0.02586)-1.3)/0.3</f>
      </c>
    </row>
    <row r="11238" spans="1:3" x14ac:dyDescent="0.25">
      <c r="A11238">
        <v>357</v>
      </c>
      <c r="B11238" t="s">
        <v>51</v>
      </c>
      <c r="C11238">
        <f>(MIN(Calculator!$F357,110)-110)/20</f>
      </c>
    </row>
    <row r="11239" spans="1:3" x14ac:dyDescent="0.25">
      <c r="A11239">
        <v>357</v>
      </c>
      <c r="B11239" t="s">
        <v>52</v>
      </c>
      <c r="C11239">
        <f>(MAX(Calculator!$F357,110)-130)/20</f>
      </c>
    </row>
    <row r="11240" spans="1:3" x14ac:dyDescent="0.25">
      <c r="A11240">
        <v>357</v>
      </c>
      <c r="B11240" t="s">
        <v>17</v>
      </c>
      <c r="C11240">
        <f>IF(Calculator!$G357="Yes",1,0)</f>
      </c>
    </row>
    <row r="11241" spans="1:3" x14ac:dyDescent="0.25">
      <c r="A11241">
        <v>357</v>
      </c>
      <c r="B11241" t="s">
        <v>53</v>
      </c>
      <c r="C11241">
        <f>IF(Calculator!$H357="Yes",1,0)</f>
      </c>
    </row>
    <row r="11242" spans="1:3" x14ac:dyDescent="0.25">
      <c r="A11242">
        <v>357</v>
      </c>
      <c r="B11242" t="s">
        <v>54</v>
      </c>
      <c r="C11242">
        <f>(MIN(Calculator!$I357,30)-25)/5</f>
      </c>
    </row>
    <row r="11243" spans="1:3" x14ac:dyDescent="0.25">
      <c r="A11243">
        <v>357</v>
      </c>
      <c r="B11243" t="s">
        <v>55</v>
      </c>
      <c r="C11243">
        <f>(MAX(Calculator!$I357,30)-30)/5</f>
      </c>
    </row>
    <row r="11244" spans="1:3" x14ac:dyDescent="0.25">
      <c r="A11244">
        <v>357</v>
      </c>
      <c r="B11244" t="s">
        <v>56</v>
      </c>
      <c r="C11244">
        <f>(MIN(Calculator!$J357,60)-60)/-15</f>
      </c>
    </row>
    <row r="11245" spans="1:3" x14ac:dyDescent="0.25">
      <c r="A11245">
        <v>357</v>
      </c>
      <c r="B11245" t="s">
        <v>57</v>
      </c>
      <c r="C11245">
        <f>(MAX(Calculator!$J357,60)-90)/-15</f>
      </c>
    </row>
    <row r="11246" spans="1:3" x14ac:dyDescent="0.25">
      <c r="A11246">
        <v>357</v>
      </c>
      <c r="B11246" t="s">
        <v>58</v>
      </c>
      <c r="C11246">
        <f>IF(Calculator!$K357="Yes",1,0)</f>
      </c>
    </row>
    <row r="11247" spans="1:3" x14ac:dyDescent="0.25">
      <c r="A11247">
        <v>357</v>
      </c>
      <c r="B11247" t="s">
        <v>59</v>
      </c>
      <c r="C11247">
        <f>IF(Calculator!$L357="Yes",1,0)</f>
      </c>
    </row>
    <row r="11248" spans="1:3" x14ac:dyDescent="0.25">
      <c r="A11248">
        <v>357</v>
      </c>
      <c r="B11248" t="s">
        <v>60</v>
      </c>
      <c r="C11248">
        <f>((MAX(Calculator!$F357,110)-130)/20)*IF(Calculator!$K357="Yes",1,0)</f>
      </c>
    </row>
    <row r="11249" spans="1:3" x14ac:dyDescent="0.25">
      <c r="A11249">
        <v>357</v>
      </c>
      <c r="B11249" t="s">
        <v>61</v>
      </c>
      <c r="C11249">
        <f>((((Calculator!$D357-Calculator!$E357)*0.02586)-3.5))*IF(Calculator!$L357="Yes",1,0)</f>
      </c>
    </row>
    <row r="11250" spans="1:3" x14ac:dyDescent="0.25">
      <c r="A11250">
        <v>357</v>
      </c>
      <c r="B11250" t="s">
        <v>62</v>
      </c>
      <c r="C11250">
        <f>(((Calculator!$C357-55)/10)*(((((Calculator!$D357-Calculator!$E357)*0.02586)-3.5))))</f>
      </c>
    </row>
    <row r="11251" spans="1:3" x14ac:dyDescent="0.25">
      <c r="A11251">
        <v>357</v>
      </c>
      <c r="B11251" t="s">
        <v>63</v>
      </c>
      <c r="C11251">
        <f>(((Calculator!$C357-55)/10)*(((Calculator!$E357*0.02586)-1.3)/0.3))</f>
      </c>
    </row>
    <row r="11252" spans="1:3" x14ac:dyDescent="0.25">
      <c r="A11252">
        <v>357</v>
      </c>
      <c r="B11252" t="s">
        <v>64</v>
      </c>
      <c r="C11252">
        <f>(((Calculator!$C357-55)/10)*((MAX(Calculator!$F357,110)-130)/20))</f>
      </c>
    </row>
    <row r="11253" spans="1:3" x14ac:dyDescent="0.25">
      <c r="A11253">
        <v>357</v>
      </c>
      <c r="B11253" t="s">
        <v>65</v>
      </c>
      <c r="C11253">
        <f>(((Calculator!$C357-55)/10)*IF(Calculator!$G357="Yes",1,0))</f>
      </c>
    </row>
    <row r="11254" spans="1:3" x14ac:dyDescent="0.25">
      <c r="A11254">
        <v>357</v>
      </c>
      <c r="B11254" t="s">
        <v>66</v>
      </c>
      <c r="C11254">
        <f>(((Calculator!$C357-55)/10)*IF(Calculator!$H357="Yes",1,0))</f>
      </c>
    </row>
    <row r="11255" spans="1:3" x14ac:dyDescent="0.25">
      <c r="A11255">
        <v>357</v>
      </c>
      <c r="B11255" t="s">
        <v>67</v>
      </c>
      <c r="C11255">
        <f>(((Calculator!$C357-55)/10)*((MAX(Calculator!$I357,30)-30)/5))</f>
      </c>
    </row>
    <row r="11256" spans="1:3" x14ac:dyDescent="0.25">
      <c r="A11256">
        <v>357</v>
      </c>
      <c r="B11256" t="s">
        <v>68</v>
      </c>
      <c r="C11256">
        <f>(((Calculator!$C357-55)/10)*((MIN(Calculator!$J357,60)-60)/-15))</f>
      </c>
    </row>
    <row r="11257" spans="1:3" x14ac:dyDescent="0.25">
      <c r="A11257">
        <v>357</v>
      </c>
      <c r="B11257" t="s">
        <v>69</v>
      </c>
      <c r="C11257">
        <f>IF(AND(Calculator!$O357&lt;&gt;"",Calculator!$O357&gt;=4,Calculator!$O357&lt;=6),1,0)</f>
      </c>
    </row>
    <row r="11258" spans="1:3" x14ac:dyDescent="0.25">
      <c r="A11258">
        <v>357</v>
      </c>
      <c r="B11258" t="s">
        <v>70</v>
      </c>
      <c r="C11258">
        <f>IF(AND(Calculator!$O357&lt;&gt;"",Calculator!$O357&gt;=7,Calculator!$O357&lt;=10),1,0)</f>
      </c>
    </row>
    <row r="11259" spans="1:3" x14ac:dyDescent="0.25">
      <c r="A11259">
        <v>357</v>
      </c>
      <c r="B11259" t="s">
        <v>71</v>
      </c>
      <c r="C11259">
        <f>IF(Calculator!$O357="",1,0)</f>
      </c>
    </row>
    <row r="11260" spans="1:3" x14ac:dyDescent="0.25">
      <c r="A11260">
        <v>357</v>
      </c>
      <c r="B11260" t="s">
        <v>72</v>
      </c>
      <c r="C11260">
        <f>IF(OR(Calculator!$M357="",Calculator!$M357=0),0,LN(Calculator!$M357))</f>
      </c>
    </row>
    <row r="11261" spans="1:3" x14ac:dyDescent="0.25">
      <c r="A11261">
        <v>357</v>
      </c>
      <c r="B11261" t="s">
        <v>73</v>
      </c>
      <c r="C11261">
        <f>IF(Calculator!$M357="",1,0)</f>
      </c>
    </row>
    <row r="11262" spans="1:3" x14ac:dyDescent="0.25">
      <c r="A11262">
        <v>357</v>
      </c>
      <c r="B11262" t="s">
        <v>74</v>
      </c>
      <c r="C11262">
        <f>IF(Calculator!$N357="",0,(Calculator!$N357-5.3)*IF(Calculator!$G357="Yes",1,0))</f>
      </c>
    </row>
    <row r="11263" spans="1:3" x14ac:dyDescent="0.25">
      <c r="A11263">
        <v>357</v>
      </c>
      <c r="B11263" t="s">
        <v>75</v>
      </c>
      <c r="C11263">
        <f>IF(Calculator!$N357="",0,(Calculator!$N357-5.3)*(1-IF(Calculator!$G357="Yes",1,0)))</f>
      </c>
    </row>
    <row r="11264" spans="1:3" x14ac:dyDescent="0.25">
      <c r="A11264">
        <v>357</v>
      </c>
      <c r="B11264" t="s">
        <v>76</v>
      </c>
      <c r="C11264">
        <f>IF(Calculator!$N357="",1,0)</f>
      </c>
    </row>
    <row r="11265" spans="1:3" x14ac:dyDescent="0.25">
      <c r="A11265">
        <v>357</v>
      </c>
      <c r="B11265" t="s">
        <v>77</v>
      </c>
      <c r="C11265">
        <f>1</f>
      </c>
    </row>
    <row r="11266" spans="1:3" x14ac:dyDescent="0.25">
      <c r="A11266">
        <v>358</v>
      </c>
      <c r="B11266" t="s">
        <v>47</v>
      </c>
      <c r="C11266">
        <f>(Calculator!$C358-55)/10</f>
      </c>
    </row>
    <row r="11267" spans="1:3" x14ac:dyDescent="0.25">
      <c r="A11267">
        <v>358</v>
      </c>
      <c r="B11267" t="s">
        <v>48</v>
      </c>
      <c r="C11267">
        <f>((Calculator!$C358-55)/10)^2</f>
      </c>
    </row>
    <row r="11268" spans="1:3" x14ac:dyDescent="0.25">
      <c r="A11268">
        <v>358</v>
      </c>
      <c r="B11268" t="s">
        <v>49</v>
      </c>
      <c r="C11268">
        <f>((Calculator!$D358-Calculator!$E358)*0.02586)-3.5</f>
      </c>
    </row>
    <row r="11269" spans="1:3" x14ac:dyDescent="0.25">
      <c r="A11269">
        <v>358</v>
      </c>
      <c r="B11269" t="s">
        <v>50</v>
      </c>
      <c r="C11269">
        <f>((Calculator!$E358*0.02586)-1.3)/0.3</f>
      </c>
    </row>
    <row r="11270" spans="1:3" x14ac:dyDescent="0.25">
      <c r="A11270">
        <v>358</v>
      </c>
      <c r="B11270" t="s">
        <v>51</v>
      </c>
      <c r="C11270">
        <f>(MIN(Calculator!$F358,110)-110)/20</f>
      </c>
    </row>
    <row r="11271" spans="1:3" x14ac:dyDescent="0.25">
      <c r="A11271">
        <v>358</v>
      </c>
      <c r="B11271" t="s">
        <v>52</v>
      </c>
      <c r="C11271">
        <f>(MAX(Calculator!$F358,110)-130)/20</f>
      </c>
    </row>
    <row r="11272" spans="1:3" x14ac:dyDescent="0.25">
      <c r="A11272">
        <v>358</v>
      </c>
      <c r="B11272" t="s">
        <v>17</v>
      </c>
      <c r="C11272">
        <f>IF(Calculator!$G358="Yes",1,0)</f>
      </c>
    </row>
    <row r="11273" spans="1:3" x14ac:dyDescent="0.25">
      <c r="A11273">
        <v>358</v>
      </c>
      <c r="B11273" t="s">
        <v>53</v>
      </c>
      <c r="C11273">
        <f>IF(Calculator!$H358="Yes",1,0)</f>
      </c>
    </row>
    <row r="11274" spans="1:3" x14ac:dyDescent="0.25">
      <c r="A11274">
        <v>358</v>
      </c>
      <c r="B11274" t="s">
        <v>54</v>
      </c>
      <c r="C11274">
        <f>(MIN(Calculator!$I358,30)-25)/5</f>
      </c>
    </row>
    <row r="11275" spans="1:3" x14ac:dyDescent="0.25">
      <c r="A11275">
        <v>358</v>
      </c>
      <c r="B11275" t="s">
        <v>55</v>
      </c>
      <c r="C11275">
        <f>(MAX(Calculator!$I358,30)-30)/5</f>
      </c>
    </row>
    <row r="11276" spans="1:3" x14ac:dyDescent="0.25">
      <c r="A11276">
        <v>358</v>
      </c>
      <c r="B11276" t="s">
        <v>56</v>
      </c>
      <c r="C11276">
        <f>(MIN(Calculator!$J358,60)-60)/-15</f>
      </c>
    </row>
    <row r="11277" spans="1:3" x14ac:dyDescent="0.25">
      <c r="A11277">
        <v>358</v>
      </c>
      <c r="B11277" t="s">
        <v>57</v>
      </c>
      <c r="C11277">
        <f>(MAX(Calculator!$J358,60)-90)/-15</f>
      </c>
    </row>
    <row r="11278" spans="1:3" x14ac:dyDescent="0.25">
      <c r="A11278">
        <v>358</v>
      </c>
      <c r="B11278" t="s">
        <v>58</v>
      </c>
      <c r="C11278">
        <f>IF(Calculator!$K358="Yes",1,0)</f>
      </c>
    </row>
    <row r="11279" spans="1:3" x14ac:dyDescent="0.25">
      <c r="A11279">
        <v>358</v>
      </c>
      <c r="B11279" t="s">
        <v>59</v>
      </c>
      <c r="C11279">
        <f>IF(Calculator!$L358="Yes",1,0)</f>
      </c>
    </row>
    <row r="11280" spans="1:3" x14ac:dyDescent="0.25">
      <c r="A11280">
        <v>358</v>
      </c>
      <c r="B11280" t="s">
        <v>60</v>
      </c>
      <c r="C11280">
        <f>((MAX(Calculator!$F358,110)-130)/20)*IF(Calculator!$K358="Yes",1,0)</f>
      </c>
    </row>
    <row r="11281" spans="1:3" x14ac:dyDescent="0.25">
      <c r="A11281">
        <v>358</v>
      </c>
      <c r="B11281" t="s">
        <v>61</v>
      </c>
      <c r="C11281">
        <f>((((Calculator!$D358-Calculator!$E358)*0.02586)-3.5))*IF(Calculator!$L358="Yes",1,0)</f>
      </c>
    </row>
    <row r="11282" spans="1:3" x14ac:dyDescent="0.25">
      <c r="A11282">
        <v>358</v>
      </c>
      <c r="B11282" t="s">
        <v>62</v>
      </c>
      <c r="C11282">
        <f>(((Calculator!$C358-55)/10)*(((((Calculator!$D358-Calculator!$E358)*0.02586)-3.5))))</f>
      </c>
    </row>
    <row r="11283" spans="1:3" x14ac:dyDescent="0.25">
      <c r="A11283">
        <v>358</v>
      </c>
      <c r="B11283" t="s">
        <v>63</v>
      </c>
      <c r="C11283">
        <f>(((Calculator!$C358-55)/10)*(((Calculator!$E358*0.02586)-1.3)/0.3))</f>
      </c>
    </row>
    <row r="11284" spans="1:3" x14ac:dyDescent="0.25">
      <c r="A11284">
        <v>358</v>
      </c>
      <c r="B11284" t="s">
        <v>64</v>
      </c>
      <c r="C11284">
        <f>(((Calculator!$C358-55)/10)*((MAX(Calculator!$F358,110)-130)/20))</f>
      </c>
    </row>
    <row r="11285" spans="1:3" x14ac:dyDescent="0.25">
      <c r="A11285">
        <v>358</v>
      </c>
      <c r="B11285" t="s">
        <v>65</v>
      </c>
      <c r="C11285">
        <f>(((Calculator!$C358-55)/10)*IF(Calculator!$G358="Yes",1,0))</f>
      </c>
    </row>
    <row r="11286" spans="1:3" x14ac:dyDescent="0.25">
      <c r="A11286">
        <v>358</v>
      </c>
      <c r="B11286" t="s">
        <v>66</v>
      </c>
      <c r="C11286">
        <f>(((Calculator!$C358-55)/10)*IF(Calculator!$H358="Yes",1,0))</f>
      </c>
    </row>
    <row r="11287" spans="1:3" x14ac:dyDescent="0.25">
      <c r="A11287">
        <v>358</v>
      </c>
      <c r="B11287" t="s">
        <v>67</v>
      </c>
      <c r="C11287">
        <f>(((Calculator!$C358-55)/10)*((MAX(Calculator!$I358,30)-30)/5))</f>
      </c>
    </row>
    <row r="11288" spans="1:3" x14ac:dyDescent="0.25">
      <c r="A11288">
        <v>358</v>
      </c>
      <c r="B11288" t="s">
        <v>68</v>
      </c>
      <c r="C11288">
        <f>(((Calculator!$C358-55)/10)*((MIN(Calculator!$J358,60)-60)/-15))</f>
      </c>
    </row>
    <row r="11289" spans="1:3" x14ac:dyDescent="0.25">
      <c r="A11289">
        <v>358</v>
      </c>
      <c r="B11289" t="s">
        <v>69</v>
      </c>
      <c r="C11289">
        <f>IF(AND(Calculator!$O358&lt;&gt;"",Calculator!$O358&gt;=4,Calculator!$O358&lt;=6),1,0)</f>
      </c>
    </row>
    <row r="11290" spans="1:3" x14ac:dyDescent="0.25">
      <c r="A11290">
        <v>358</v>
      </c>
      <c r="B11290" t="s">
        <v>70</v>
      </c>
      <c r="C11290">
        <f>IF(AND(Calculator!$O358&lt;&gt;"",Calculator!$O358&gt;=7,Calculator!$O358&lt;=10),1,0)</f>
      </c>
    </row>
    <row r="11291" spans="1:3" x14ac:dyDescent="0.25">
      <c r="A11291">
        <v>358</v>
      </c>
      <c r="B11291" t="s">
        <v>71</v>
      </c>
      <c r="C11291">
        <f>IF(Calculator!$O358="",1,0)</f>
      </c>
    </row>
    <row r="11292" spans="1:3" x14ac:dyDescent="0.25">
      <c r="A11292">
        <v>358</v>
      </c>
      <c r="B11292" t="s">
        <v>72</v>
      </c>
      <c r="C11292">
        <f>IF(OR(Calculator!$M358="",Calculator!$M358=0),0,LN(Calculator!$M358))</f>
      </c>
    </row>
    <row r="11293" spans="1:3" x14ac:dyDescent="0.25">
      <c r="A11293">
        <v>358</v>
      </c>
      <c r="B11293" t="s">
        <v>73</v>
      </c>
      <c r="C11293">
        <f>IF(Calculator!$M358="",1,0)</f>
      </c>
    </row>
    <row r="11294" spans="1:3" x14ac:dyDescent="0.25">
      <c r="A11294">
        <v>358</v>
      </c>
      <c r="B11294" t="s">
        <v>74</v>
      </c>
      <c r="C11294">
        <f>IF(Calculator!$N358="",0,(Calculator!$N358-5.3)*IF(Calculator!$G358="Yes",1,0))</f>
      </c>
    </row>
    <row r="11295" spans="1:3" x14ac:dyDescent="0.25">
      <c r="A11295">
        <v>358</v>
      </c>
      <c r="B11295" t="s">
        <v>75</v>
      </c>
      <c r="C11295">
        <f>IF(Calculator!$N358="",0,(Calculator!$N358-5.3)*(1-IF(Calculator!$G358="Yes",1,0)))</f>
      </c>
    </row>
    <row r="11296" spans="1:3" x14ac:dyDescent="0.25">
      <c r="A11296">
        <v>358</v>
      </c>
      <c r="B11296" t="s">
        <v>76</v>
      </c>
      <c r="C11296">
        <f>IF(Calculator!$N358="",1,0)</f>
      </c>
    </row>
    <row r="11297" spans="1:3" x14ac:dyDescent="0.25">
      <c r="A11297">
        <v>358</v>
      </c>
      <c r="B11297" t="s">
        <v>77</v>
      </c>
      <c r="C11297">
        <f>1</f>
      </c>
    </row>
    <row r="11298" spans="1:3" x14ac:dyDescent="0.25">
      <c r="A11298">
        <v>359</v>
      </c>
      <c r="B11298" t="s">
        <v>47</v>
      </c>
      <c r="C11298">
        <f>(Calculator!$C359-55)/10</f>
      </c>
    </row>
    <row r="11299" spans="1:3" x14ac:dyDescent="0.25">
      <c r="A11299">
        <v>359</v>
      </c>
      <c r="B11299" t="s">
        <v>48</v>
      </c>
      <c r="C11299">
        <f>((Calculator!$C359-55)/10)^2</f>
      </c>
    </row>
    <row r="11300" spans="1:3" x14ac:dyDescent="0.25">
      <c r="A11300">
        <v>359</v>
      </c>
      <c r="B11300" t="s">
        <v>49</v>
      </c>
      <c r="C11300">
        <f>((Calculator!$D359-Calculator!$E359)*0.02586)-3.5</f>
      </c>
    </row>
    <row r="11301" spans="1:3" x14ac:dyDescent="0.25">
      <c r="A11301">
        <v>359</v>
      </c>
      <c r="B11301" t="s">
        <v>50</v>
      </c>
      <c r="C11301">
        <f>((Calculator!$E359*0.02586)-1.3)/0.3</f>
      </c>
    </row>
    <row r="11302" spans="1:3" x14ac:dyDescent="0.25">
      <c r="A11302">
        <v>359</v>
      </c>
      <c r="B11302" t="s">
        <v>51</v>
      </c>
      <c r="C11302">
        <f>(MIN(Calculator!$F359,110)-110)/20</f>
      </c>
    </row>
    <row r="11303" spans="1:3" x14ac:dyDescent="0.25">
      <c r="A11303">
        <v>359</v>
      </c>
      <c r="B11303" t="s">
        <v>52</v>
      </c>
      <c r="C11303">
        <f>(MAX(Calculator!$F359,110)-130)/20</f>
      </c>
    </row>
    <row r="11304" spans="1:3" x14ac:dyDescent="0.25">
      <c r="A11304">
        <v>359</v>
      </c>
      <c r="B11304" t="s">
        <v>17</v>
      </c>
      <c r="C11304">
        <f>IF(Calculator!$G359="Yes",1,0)</f>
      </c>
    </row>
    <row r="11305" spans="1:3" x14ac:dyDescent="0.25">
      <c r="A11305">
        <v>359</v>
      </c>
      <c r="B11305" t="s">
        <v>53</v>
      </c>
      <c r="C11305">
        <f>IF(Calculator!$H359="Yes",1,0)</f>
      </c>
    </row>
    <row r="11306" spans="1:3" x14ac:dyDescent="0.25">
      <c r="A11306">
        <v>359</v>
      </c>
      <c r="B11306" t="s">
        <v>54</v>
      </c>
      <c r="C11306">
        <f>(MIN(Calculator!$I359,30)-25)/5</f>
      </c>
    </row>
    <row r="11307" spans="1:3" x14ac:dyDescent="0.25">
      <c r="A11307">
        <v>359</v>
      </c>
      <c r="B11307" t="s">
        <v>55</v>
      </c>
      <c r="C11307">
        <f>(MAX(Calculator!$I359,30)-30)/5</f>
      </c>
    </row>
    <row r="11308" spans="1:3" x14ac:dyDescent="0.25">
      <c r="A11308">
        <v>359</v>
      </c>
      <c r="B11308" t="s">
        <v>56</v>
      </c>
      <c r="C11308">
        <f>(MIN(Calculator!$J359,60)-60)/-15</f>
      </c>
    </row>
    <row r="11309" spans="1:3" x14ac:dyDescent="0.25">
      <c r="A11309">
        <v>359</v>
      </c>
      <c r="B11309" t="s">
        <v>57</v>
      </c>
      <c r="C11309">
        <f>(MAX(Calculator!$J359,60)-90)/-15</f>
      </c>
    </row>
    <row r="11310" spans="1:3" x14ac:dyDescent="0.25">
      <c r="A11310">
        <v>359</v>
      </c>
      <c r="B11310" t="s">
        <v>58</v>
      </c>
      <c r="C11310">
        <f>IF(Calculator!$K359="Yes",1,0)</f>
      </c>
    </row>
    <row r="11311" spans="1:3" x14ac:dyDescent="0.25">
      <c r="A11311">
        <v>359</v>
      </c>
      <c r="B11311" t="s">
        <v>59</v>
      </c>
      <c r="C11311">
        <f>IF(Calculator!$L359="Yes",1,0)</f>
      </c>
    </row>
    <row r="11312" spans="1:3" x14ac:dyDescent="0.25">
      <c r="A11312">
        <v>359</v>
      </c>
      <c r="B11312" t="s">
        <v>60</v>
      </c>
      <c r="C11312">
        <f>((MAX(Calculator!$F359,110)-130)/20)*IF(Calculator!$K359="Yes",1,0)</f>
      </c>
    </row>
    <row r="11313" spans="1:3" x14ac:dyDescent="0.25">
      <c r="A11313">
        <v>359</v>
      </c>
      <c r="B11313" t="s">
        <v>61</v>
      </c>
      <c r="C11313">
        <f>((((Calculator!$D359-Calculator!$E359)*0.02586)-3.5))*IF(Calculator!$L359="Yes",1,0)</f>
      </c>
    </row>
    <row r="11314" spans="1:3" x14ac:dyDescent="0.25">
      <c r="A11314">
        <v>359</v>
      </c>
      <c r="B11314" t="s">
        <v>62</v>
      </c>
      <c r="C11314">
        <f>(((Calculator!$C359-55)/10)*(((((Calculator!$D359-Calculator!$E359)*0.02586)-3.5))))</f>
      </c>
    </row>
    <row r="11315" spans="1:3" x14ac:dyDescent="0.25">
      <c r="A11315">
        <v>359</v>
      </c>
      <c r="B11315" t="s">
        <v>63</v>
      </c>
      <c r="C11315">
        <f>(((Calculator!$C359-55)/10)*(((Calculator!$E359*0.02586)-1.3)/0.3))</f>
      </c>
    </row>
    <row r="11316" spans="1:3" x14ac:dyDescent="0.25">
      <c r="A11316">
        <v>359</v>
      </c>
      <c r="B11316" t="s">
        <v>64</v>
      </c>
      <c r="C11316">
        <f>(((Calculator!$C359-55)/10)*((MAX(Calculator!$F359,110)-130)/20))</f>
      </c>
    </row>
    <row r="11317" spans="1:3" x14ac:dyDescent="0.25">
      <c r="A11317">
        <v>359</v>
      </c>
      <c r="B11317" t="s">
        <v>65</v>
      </c>
      <c r="C11317">
        <f>(((Calculator!$C359-55)/10)*IF(Calculator!$G359="Yes",1,0))</f>
      </c>
    </row>
    <row r="11318" spans="1:3" x14ac:dyDescent="0.25">
      <c r="A11318">
        <v>359</v>
      </c>
      <c r="B11318" t="s">
        <v>66</v>
      </c>
      <c r="C11318">
        <f>(((Calculator!$C359-55)/10)*IF(Calculator!$H359="Yes",1,0))</f>
      </c>
    </row>
    <row r="11319" spans="1:3" x14ac:dyDescent="0.25">
      <c r="A11319">
        <v>359</v>
      </c>
      <c r="B11319" t="s">
        <v>67</v>
      </c>
      <c r="C11319">
        <f>(((Calculator!$C359-55)/10)*((MAX(Calculator!$I359,30)-30)/5))</f>
      </c>
    </row>
    <row r="11320" spans="1:3" x14ac:dyDescent="0.25">
      <c r="A11320">
        <v>359</v>
      </c>
      <c r="B11320" t="s">
        <v>68</v>
      </c>
      <c r="C11320">
        <f>(((Calculator!$C359-55)/10)*((MIN(Calculator!$J359,60)-60)/-15))</f>
      </c>
    </row>
    <row r="11321" spans="1:3" x14ac:dyDescent="0.25">
      <c r="A11321">
        <v>359</v>
      </c>
      <c r="B11321" t="s">
        <v>69</v>
      </c>
      <c r="C11321">
        <f>IF(AND(Calculator!$O359&lt;&gt;"",Calculator!$O359&gt;=4,Calculator!$O359&lt;=6),1,0)</f>
      </c>
    </row>
    <row r="11322" spans="1:3" x14ac:dyDescent="0.25">
      <c r="A11322">
        <v>359</v>
      </c>
      <c r="B11322" t="s">
        <v>70</v>
      </c>
      <c r="C11322">
        <f>IF(AND(Calculator!$O359&lt;&gt;"",Calculator!$O359&gt;=7,Calculator!$O359&lt;=10),1,0)</f>
      </c>
    </row>
    <row r="11323" spans="1:3" x14ac:dyDescent="0.25">
      <c r="A11323">
        <v>359</v>
      </c>
      <c r="B11323" t="s">
        <v>71</v>
      </c>
      <c r="C11323">
        <f>IF(Calculator!$O359="",1,0)</f>
      </c>
    </row>
    <row r="11324" spans="1:3" x14ac:dyDescent="0.25">
      <c r="A11324">
        <v>359</v>
      </c>
      <c r="B11324" t="s">
        <v>72</v>
      </c>
      <c r="C11324">
        <f>IF(OR(Calculator!$M359="",Calculator!$M359=0),0,LN(Calculator!$M359))</f>
      </c>
    </row>
    <row r="11325" spans="1:3" x14ac:dyDescent="0.25">
      <c r="A11325">
        <v>359</v>
      </c>
      <c r="B11325" t="s">
        <v>73</v>
      </c>
      <c r="C11325">
        <f>IF(Calculator!$M359="",1,0)</f>
      </c>
    </row>
    <row r="11326" spans="1:3" x14ac:dyDescent="0.25">
      <c r="A11326">
        <v>359</v>
      </c>
      <c r="B11326" t="s">
        <v>74</v>
      </c>
      <c r="C11326">
        <f>IF(Calculator!$N359="",0,(Calculator!$N359-5.3)*IF(Calculator!$G359="Yes",1,0))</f>
      </c>
    </row>
    <row r="11327" spans="1:3" x14ac:dyDescent="0.25">
      <c r="A11327">
        <v>359</v>
      </c>
      <c r="B11327" t="s">
        <v>75</v>
      </c>
      <c r="C11327">
        <f>IF(Calculator!$N359="",0,(Calculator!$N359-5.3)*(1-IF(Calculator!$G359="Yes",1,0)))</f>
      </c>
    </row>
    <row r="11328" spans="1:3" x14ac:dyDescent="0.25">
      <c r="A11328">
        <v>359</v>
      </c>
      <c r="B11328" t="s">
        <v>76</v>
      </c>
      <c r="C11328">
        <f>IF(Calculator!$N359="",1,0)</f>
      </c>
    </row>
    <row r="11329" spans="1:3" x14ac:dyDescent="0.25">
      <c r="A11329">
        <v>359</v>
      </c>
      <c r="B11329" t="s">
        <v>77</v>
      </c>
      <c r="C11329">
        <f>1</f>
      </c>
    </row>
    <row r="11330" spans="1:3" x14ac:dyDescent="0.25">
      <c r="A11330">
        <v>360</v>
      </c>
      <c r="B11330" t="s">
        <v>47</v>
      </c>
      <c r="C11330">
        <f>(Calculator!$C360-55)/10</f>
      </c>
    </row>
    <row r="11331" spans="1:3" x14ac:dyDescent="0.25">
      <c r="A11331">
        <v>360</v>
      </c>
      <c r="B11331" t="s">
        <v>48</v>
      </c>
      <c r="C11331">
        <f>((Calculator!$C360-55)/10)^2</f>
      </c>
    </row>
    <row r="11332" spans="1:3" x14ac:dyDescent="0.25">
      <c r="A11332">
        <v>360</v>
      </c>
      <c r="B11332" t="s">
        <v>49</v>
      </c>
      <c r="C11332">
        <f>((Calculator!$D360-Calculator!$E360)*0.02586)-3.5</f>
      </c>
    </row>
    <row r="11333" spans="1:3" x14ac:dyDescent="0.25">
      <c r="A11333">
        <v>360</v>
      </c>
      <c r="B11333" t="s">
        <v>50</v>
      </c>
      <c r="C11333">
        <f>((Calculator!$E360*0.02586)-1.3)/0.3</f>
      </c>
    </row>
    <row r="11334" spans="1:3" x14ac:dyDescent="0.25">
      <c r="A11334">
        <v>360</v>
      </c>
      <c r="B11334" t="s">
        <v>51</v>
      </c>
      <c r="C11334">
        <f>(MIN(Calculator!$F360,110)-110)/20</f>
      </c>
    </row>
    <row r="11335" spans="1:3" x14ac:dyDescent="0.25">
      <c r="A11335">
        <v>360</v>
      </c>
      <c r="B11335" t="s">
        <v>52</v>
      </c>
      <c r="C11335">
        <f>(MAX(Calculator!$F360,110)-130)/20</f>
      </c>
    </row>
    <row r="11336" spans="1:3" x14ac:dyDescent="0.25">
      <c r="A11336">
        <v>360</v>
      </c>
      <c r="B11336" t="s">
        <v>17</v>
      </c>
      <c r="C11336">
        <f>IF(Calculator!$G360="Yes",1,0)</f>
      </c>
    </row>
    <row r="11337" spans="1:3" x14ac:dyDescent="0.25">
      <c r="A11337">
        <v>360</v>
      </c>
      <c r="B11337" t="s">
        <v>53</v>
      </c>
      <c r="C11337">
        <f>IF(Calculator!$H360="Yes",1,0)</f>
      </c>
    </row>
    <row r="11338" spans="1:3" x14ac:dyDescent="0.25">
      <c r="A11338">
        <v>360</v>
      </c>
      <c r="B11338" t="s">
        <v>54</v>
      </c>
      <c r="C11338">
        <f>(MIN(Calculator!$I360,30)-25)/5</f>
      </c>
    </row>
    <row r="11339" spans="1:3" x14ac:dyDescent="0.25">
      <c r="A11339">
        <v>360</v>
      </c>
      <c r="B11339" t="s">
        <v>55</v>
      </c>
      <c r="C11339">
        <f>(MAX(Calculator!$I360,30)-30)/5</f>
      </c>
    </row>
    <row r="11340" spans="1:3" x14ac:dyDescent="0.25">
      <c r="A11340">
        <v>360</v>
      </c>
      <c r="B11340" t="s">
        <v>56</v>
      </c>
      <c r="C11340">
        <f>(MIN(Calculator!$J360,60)-60)/-15</f>
      </c>
    </row>
    <row r="11341" spans="1:3" x14ac:dyDescent="0.25">
      <c r="A11341">
        <v>360</v>
      </c>
      <c r="B11341" t="s">
        <v>57</v>
      </c>
      <c r="C11341">
        <f>(MAX(Calculator!$J360,60)-90)/-15</f>
      </c>
    </row>
    <row r="11342" spans="1:3" x14ac:dyDescent="0.25">
      <c r="A11342">
        <v>360</v>
      </c>
      <c r="B11342" t="s">
        <v>58</v>
      </c>
      <c r="C11342">
        <f>IF(Calculator!$K360="Yes",1,0)</f>
      </c>
    </row>
    <row r="11343" spans="1:3" x14ac:dyDescent="0.25">
      <c r="A11343">
        <v>360</v>
      </c>
      <c r="B11343" t="s">
        <v>59</v>
      </c>
      <c r="C11343">
        <f>IF(Calculator!$L360="Yes",1,0)</f>
      </c>
    </row>
    <row r="11344" spans="1:3" x14ac:dyDescent="0.25">
      <c r="A11344">
        <v>360</v>
      </c>
      <c r="B11344" t="s">
        <v>60</v>
      </c>
      <c r="C11344">
        <f>((MAX(Calculator!$F360,110)-130)/20)*IF(Calculator!$K360="Yes",1,0)</f>
      </c>
    </row>
    <row r="11345" spans="1:3" x14ac:dyDescent="0.25">
      <c r="A11345">
        <v>360</v>
      </c>
      <c r="B11345" t="s">
        <v>61</v>
      </c>
      <c r="C11345">
        <f>((((Calculator!$D360-Calculator!$E360)*0.02586)-3.5))*IF(Calculator!$L360="Yes",1,0)</f>
      </c>
    </row>
    <row r="11346" spans="1:3" x14ac:dyDescent="0.25">
      <c r="A11346">
        <v>360</v>
      </c>
      <c r="B11346" t="s">
        <v>62</v>
      </c>
      <c r="C11346">
        <f>(((Calculator!$C360-55)/10)*(((((Calculator!$D360-Calculator!$E360)*0.02586)-3.5))))</f>
      </c>
    </row>
    <row r="11347" spans="1:3" x14ac:dyDescent="0.25">
      <c r="A11347">
        <v>360</v>
      </c>
      <c r="B11347" t="s">
        <v>63</v>
      </c>
      <c r="C11347">
        <f>(((Calculator!$C360-55)/10)*(((Calculator!$E360*0.02586)-1.3)/0.3))</f>
      </c>
    </row>
    <row r="11348" spans="1:3" x14ac:dyDescent="0.25">
      <c r="A11348">
        <v>360</v>
      </c>
      <c r="B11348" t="s">
        <v>64</v>
      </c>
      <c r="C11348">
        <f>(((Calculator!$C360-55)/10)*((MAX(Calculator!$F360,110)-130)/20))</f>
      </c>
    </row>
    <row r="11349" spans="1:3" x14ac:dyDescent="0.25">
      <c r="A11349">
        <v>360</v>
      </c>
      <c r="B11349" t="s">
        <v>65</v>
      </c>
      <c r="C11349">
        <f>(((Calculator!$C360-55)/10)*IF(Calculator!$G360="Yes",1,0))</f>
      </c>
    </row>
    <row r="11350" spans="1:3" x14ac:dyDescent="0.25">
      <c r="A11350">
        <v>360</v>
      </c>
      <c r="B11350" t="s">
        <v>66</v>
      </c>
      <c r="C11350">
        <f>(((Calculator!$C360-55)/10)*IF(Calculator!$H360="Yes",1,0))</f>
      </c>
    </row>
    <row r="11351" spans="1:3" x14ac:dyDescent="0.25">
      <c r="A11351">
        <v>360</v>
      </c>
      <c r="B11351" t="s">
        <v>67</v>
      </c>
      <c r="C11351">
        <f>(((Calculator!$C360-55)/10)*((MAX(Calculator!$I360,30)-30)/5))</f>
      </c>
    </row>
    <row r="11352" spans="1:3" x14ac:dyDescent="0.25">
      <c r="A11352">
        <v>360</v>
      </c>
      <c r="B11352" t="s">
        <v>68</v>
      </c>
      <c r="C11352">
        <f>(((Calculator!$C360-55)/10)*((MIN(Calculator!$J360,60)-60)/-15))</f>
      </c>
    </row>
    <row r="11353" spans="1:3" x14ac:dyDescent="0.25">
      <c r="A11353">
        <v>360</v>
      </c>
      <c r="B11353" t="s">
        <v>69</v>
      </c>
      <c r="C11353">
        <f>IF(AND(Calculator!$O360&lt;&gt;"",Calculator!$O360&gt;=4,Calculator!$O360&lt;=6),1,0)</f>
      </c>
    </row>
    <row r="11354" spans="1:3" x14ac:dyDescent="0.25">
      <c r="A11354">
        <v>360</v>
      </c>
      <c r="B11354" t="s">
        <v>70</v>
      </c>
      <c r="C11354">
        <f>IF(AND(Calculator!$O360&lt;&gt;"",Calculator!$O360&gt;=7,Calculator!$O360&lt;=10),1,0)</f>
      </c>
    </row>
    <row r="11355" spans="1:3" x14ac:dyDescent="0.25">
      <c r="A11355">
        <v>360</v>
      </c>
      <c r="B11355" t="s">
        <v>71</v>
      </c>
      <c r="C11355">
        <f>IF(Calculator!$O360="",1,0)</f>
      </c>
    </row>
    <row r="11356" spans="1:3" x14ac:dyDescent="0.25">
      <c r="A11356">
        <v>360</v>
      </c>
      <c r="B11356" t="s">
        <v>72</v>
      </c>
      <c r="C11356">
        <f>IF(OR(Calculator!$M360="",Calculator!$M360=0),0,LN(Calculator!$M360))</f>
      </c>
    </row>
    <row r="11357" spans="1:3" x14ac:dyDescent="0.25">
      <c r="A11357">
        <v>360</v>
      </c>
      <c r="B11357" t="s">
        <v>73</v>
      </c>
      <c r="C11357">
        <f>IF(Calculator!$M360="",1,0)</f>
      </c>
    </row>
    <row r="11358" spans="1:3" x14ac:dyDescent="0.25">
      <c r="A11358">
        <v>360</v>
      </c>
      <c r="B11358" t="s">
        <v>74</v>
      </c>
      <c r="C11358">
        <f>IF(Calculator!$N360="",0,(Calculator!$N360-5.3)*IF(Calculator!$G360="Yes",1,0))</f>
      </c>
    </row>
    <row r="11359" spans="1:3" x14ac:dyDescent="0.25">
      <c r="A11359">
        <v>360</v>
      </c>
      <c r="B11359" t="s">
        <v>75</v>
      </c>
      <c r="C11359">
        <f>IF(Calculator!$N360="",0,(Calculator!$N360-5.3)*(1-IF(Calculator!$G360="Yes",1,0)))</f>
      </c>
    </row>
    <row r="11360" spans="1:3" x14ac:dyDescent="0.25">
      <c r="A11360">
        <v>360</v>
      </c>
      <c r="B11360" t="s">
        <v>76</v>
      </c>
      <c r="C11360">
        <f>IF(Calculator!$N360="",1,0)</f>
      </c>
    </row>
    <row r="11361" spans="1:3" x14ac:dyDescent="0.25">
      <c r="A11361">
        <v>360</v>
      </c>
      <c r="B11361" t="s">
        <v>77</v>
      </c>
      <c r="C11361">
        <f>1</f>
      </c>
    </row>
    <row r="11362" spans="1:3" x14ac:dyDescent="0.25">
      <c r="A11362">
        <v>361</v>
      </c>
      <c r="B11362" t="s">
        <v>47</v>
      </c>
      <c r="C11362">
        <f>(Calculator!$C361-55)/10</f>
      </c>
    </row>
    <row r="11363" spans="1:3" x14ac:dyDescent="0.25">
      <c r="A11363">
        <v>361</v>
      </c>
      <c r="B11363" t="s">
        <v>48</v>
      </c>
      <c r="C11363">
        <f>((Calculator!$C361-55)/10)^2</f>
      </c>
    </row>
    <row r="11364" spans="1:3" x14ac:dyDescent="0.25">
      <c r="A11364">
        <v>361</v>
      </c>
      <c r="B11364" t="s">
        <v>49</v>
      </c>
      <c r="C11364">
        <f>((Calculator!$D361-Calculator!$E361)*0.02586)-3.5</f>
      </c>
    </row>
    <row r="11365" spans="1:3" x14ac:dyDescent="0.25">
      <c r="A11365">
        <v>361</v>
      </c>
      <c r="B11365" t="s">
        <v>50</v>
      </c>
      <c r="C11365">
        <f>((Calculator!$E361*0.02586)-1.3)/0.3</f>
      </c>
    </row>
    <row r="11366" spans="1:3" x14ac:dyDescent="0.25">
      <c r="A11366">
        <v>361</v>
      </c>
      <c r="B11366" t="s">
        <v>51</v>
      </c>
      <c r="C11366">
        <f>(MIN(Calculator!$F361,110)-110)/20</f>
      </c>
    </row>
    <row r="11367" spans="1:3" x14ac:dyDescent="0.25">
      <c r="A11367">
        <v>361</v>
      </c>
      <c r="B11367" t="s">
        <v>52</v>
      </c>
      <c r="C11367">
        <f>(MAX(Calculator!$F361,110)-130)/20</f>
      </c>
    </row>
    <row r="11368" spans="1:3" x14ac:dyDescent="0.25">
      <c r="A11368">
        <v>361</v>
      </c>
      <c r="B11368" t="s">
        <v>17</v>
      </c>
      <c r="C11368">
        <f>IF(Calculator!$G361="Yes",1,0)</f>
      </c>
    </row>
    <row r="11369" spans="1:3" x14ac:dyDescent="0.25">
      <c r="A11369">
        <v>361</v>
      </c>
      <c r="B11369" t="s">
        <v>53</v>
      </c>
      <c r="C11369">
        <f>IF(Calculator!$H361="Yes",1,0)</f>
      </c>
    </row>
    <row r="11370" spans="1:3" x14ac:dyDescent="0.25">
      <c r="A11370">
        <v>361</v>
      </c>
      <c r="B11370" t="s">
        <v>54</v>
      </c>
      <c r="C11370">
        <f>(MIN(Calculator!$I361,30)-25)/5</f>
      </c>
    </row>
    <row r="11371" spans="1:3" x14ac:dyDescent="0.25">
      <c r="A11371">
        <v>361</v>
      </c>
      <c r="B11371" t="s">
        <v>55</v>
      </c>
      <c r="C11371">
        <f>(MAX(Calculator!$I361,30)-30)/5</f>
      </c>
    </row>
    <row r="11372" spans="1:3" x14ac:dyDescent="0.25">
      <c r="A11372">
        <v>361</v>
      </c>
      <c r="B11372" t="s">
        <v>56</v>
      </c>
      <c r="C11372">
        <f>(MIN(Calculator!$J361,60)-60)/-15</f>
      </c>
    </row>
    <row r="11373" spans="1:3" x14ac:dyDescent="0.25">
      <c r="A11373">
        <v>361</v>
      </c>
      <c r="B11373" t="s">
        <v>57</v>
      </c>
      <c r="C11373">
        <f>(MAX(Calculator!$J361,60)-90)/-15</f>
      </c>
    </row>
    <row r="11374" spans="1:3" x14ac:dyDescent="0.25">
      <c r="A11374">
        <v>361</v>
      </c>
      <c r="B11374" t="s">
        <v>58</v>
      </c>
      <c r="C11374">
        <f>IF(Calculator!$K361="Yes",1,0)</f>
      </c>
    </row>
    <row r="11375" spans="1:3" x14ac:dyDescent="0.25">
      <c r="A11375">
        <v>361</v>
      </c>
      <c r="B11375" t="s">
        <v>59</v>
      </c>
      <c r="C11375">
        <f>IF(Calculator!$L361="Yes",1,0)</f>
      </c>
    </row>
    <row r="11376" spans="1:3" x14ac:dyDescent="0.25">
      <c r="A11376">
        <v>361</v>
      </c>
      <c r="B11376" t="s">
        <v>60</v>
      </c>
      <c r="C11376">
        <f>((MAX(Calculator!$F361,110)-130)/20)*IF(Calculator!$K361="Yes",1,0)</f>
      </c>
    </row>
    <row r="11377" spans="1:3" x14ac:dyDescent="0.25">
      <c r="A11377">
        <v>361</v>
      </c>
      <c r="B11377" t="s">
        <v>61</v>
      </c>
      <c r="C11377">
        <f>((((Calculator!$D361-Calculator!$E361)*0.02586)-3.5))*IF(Calculator!$L361="Yes",1,0)</f>
      </c>
    </row>
    <row r="11378" spans="1:3" x14ac:dyDescent="0.25">
      <c r="A11378">
        <v>361</v>
      </c>
      <c r="B11378" t="s">
        <v>62</v>
      </c>
      <c r="C11378">
        <f>(((Calculator!$C361-55)/10)*(((((Calculator!$D361-Calculator!$E361)*0.02586)-3.5))))</f>
      </c>
    </row>
    <row r="11379" spans="1:3" x14ac:dyDescent="0.25">
      <c r="A11379">
        <v>361</v>
      </c>
      <c r="B11379" t="s">
        <v>63</v>
      </c>
      <c r="C11379">
        <f>(((Calculator!$C361-55)/10)*(((Calculator!$E361*0.02586)-1.3)/0.3))</f>
      </c>
    </row>
    <row r="11380" spans="1:3" x14ac:dyDescent="0.25">
      <c r="A11380">
        <v>361</v>
      </c>
      <c r="B11380" t="s">
        <v>64</v>
      </c>
      <c r="C11380">
        <f>(((Calculator!$C361-55)/10)*((MAX(Calculator!$F361,110)-130)/20))</f>
      </c>
    </row>
    <row r="11381" spans="1:3" x14ac:dyDescent="0.25">
      <c r="A11381">
        <v>361</v>
      </c>
      <c r="B11381" t="s">
        <v>65</v>
      </c>
      <c r="C11381">
        <f>(((Calculator!$C361-55)/10)*IF(Calculator!$G361="Yes",1,0))</f>
      </c>
    </row>
    <row r="11382" spans="1:3" x14ac:dyDescent="0.25">
      <c r="A11382">
        <v>361</v>
      </c>
      <c r="B11382" t="s">
        <v>66</v>
      </c>
      <c r="C11382">
        <f>(((Calculator!$C361-55)/10)*IF(Calculator!$H361="Yes",1,0))</f>
      </c>
    </row>
    <row r="11383" spans="1:3" x14ac:dyDescent="0.25">
      <c r="A11383">
        <v>361</v>
      </c>
      <c r="B11383" t="s">
        <v>67</v>
      </c>
      <c r="C11383">
        <f>(((Calculator!$C361-55)/10)*((MAX(Calculator!$I361,30)-30)/5))</f>
      </c>
    </row>
    <row r="11384" spans="1:3" x14ac:dyDescent="0.25">
      <c r="A11384">
        <v>361</v>
      </c>
      <c r="B11384" t="s">
        <v>68</v>
      </c>
      <c r="C11384">
        <f>(((Calculator!$C361-55)/10)*((MIN(Calculator!$J361,60)-60)/-15))</f>
      </c>
    </row>
    <row r="11385" spans="1:3" x14ac:dyDescent="0.25">
      <c r="A11385">
        <v>361</v>
      </c>
      <c r="B11385" t="s">
        <v>69</v>
      </c>
      <c r="C11385">
        <f>IF(AND(Calculator!$O361&lt;&gt;"",Calculator!$O361&gt;=4,Calculator!$O361&lt;=6),1,0)</f>
      </c>
    </row>
    <row r="11386" spans="1:3" x14ac:dyDescent="0.25">
      <c r="A11386">
        <v>361</v>
      </c>
      <c r="B11386" t="s">
        <v>70</v>
      </c>
      <c r="C11386">
        <f>IF(AND(Calculator!$O361&lt;&gt;"",Calculator!$O361&gt;=7,Calculator!$O361&lt;=10),1,0)</f>
      </c>
    </row>
    <row r="11387" spans="1:3" x14ac:dyDescent="0.25">
      <c r="A11387">
        <v>361</v>
      </c>
      <c r="B11387" t="s">
        <v>71</v>
      </c>
      <c r="C11387">
        <f>IF(Calculator!$O361="",1,0)</f>
      </c>
    </row>
    <row r="11388" spans="1:3" x14ac:dyDescent="0.25">
      <c r="A11388">
        <v>361</v>
      </c>
      <c r="B11388" t="s">
        <v>72</v>
      </c>
      <c r="C11388">
        <f>IF(OR(Calculator!$M361="",Calculator!$M361=0),0,LN(Calculator!$M361))</f>
      </c>
    </row>
    <row r="11389" spans="1:3" x14ac:dyDescent="0.25">
      <c r="A11389">
        <v>361</v>
      </c>
      <c r="B11389" t="s">
        <v>73</v>
      </c>
      <c r="C11389">
        <f>IF(Calculator!$M361="",1,0)</f>
      </c>
    </row>
    <row r="11390" spans="1:3" x14ac:dyDescent="0.25">
      <c r="A11390">
        <v>361</v>
      </c>
      <c r="B11390" t="s">
        <v>74</v>
      </c>
      <c r="C11390">
        <f>IF(Calculator!$N361="",0,(Calculator!$N361-5.3)*IF(Calculator!$G361="Yes",1,0))</f>
      </c>
    </row>
    <row r="11391" spans="1:3" x14ac:dyDescent="0.25">
      <c r="A11391">
        <v>361</v>
      </c>
      <c r="B11391" t="s">
        <v>75</v>
      </c>
      <c r="C11391">
        <f>IF(Calculator!$N361="",0,(Calculator!$N361-5.3)*(1-IF(Calculator!$G361="Yes",1,0)))</f>
      </c>
    </row>
    <row r="11392" spans="1:3" x14ac:dyDescent="0.25">
      <c r="A11392">
        <v>361</v>
      </c>
      <c r="B11392" t="s">
        <v>76</v>
      </c>
      <c r="C11392">
        <f>IF(Calculator!$N361="",1,0)</f>
      </c>
    </row>
    <row r="11393" spans="1:3" x14ac:dyDescent="0.25">
      <c r="A11393">
        <v>361</v>
      </c>
      <c r="B11393" t="s">
        <v>77</v>
      </c>
      <c r="C11393">
        <f>1</f>
      </c>
    </row>
    <row r="11394" spans="1:3" x14ac:dyDescent="0.25">
      <c r="A11394">
        <v>362</v>
      </c>
      <c r="B11394" t="s">
        <v>47</v>
      </c>
      <c r="C11394">
        <f>(Calculator!$C362-55)/10</f>
      </c>
    </row>
    <row r="11395" spans="1:3" x14ac:dyDescent="0.25">
      <c r="A11395">
        <v>362</v>
      </c>
      <c r="B11395" t="s">
        <v>48</v>
      </c>
      <c r="C11395">
        <f>((Calculator!$C362-55)/10)^2</f>
      </c>
    </row>
    <row r="11396" spans="1:3" x14ac:dyDescent="0.25">
      <c r="A11396">
        <v>362</v>
      </c>
      <c r="B11396" t="s">
        <v>49</v>
      </c>
      <c r="C11396">
        <f>((Calculator!$D362-Calculator!$E362)*0.02586)-3.5</f>
      </c>
    </row>
    <row r="11397" spans="1:3" x14ac:dyDescent="0.25">
      <c r="A11397">
        <v>362</v>
      </c>
      <c r="B11397" t="s">
        <v>50</v>
      </c>
      <c r="C11397">
        <f>((Calculator!$E362*0.02586)-1.3)/0.3</f>
      </c>
    </row>
    <row r="11398" spans="1:3" x14ac:dyDescent="0.25">
      <c r="A11398">
        <v>362</v>
      </c>
      <c r="B11398" t="s">
        <v>51</v>
      </c>
      <c r="C11398">
        <f>(MIN(Calculator!$F362,110)-110)/20</f>
      </c>
    </row>
    <row r="11399" spans="1:3" x14ac:dyDescent="0.25">
      <c r="A11399">
        <v>362</v>
      </c>
      <c r="B11399" t="s">
        <v>52</v>
      </c>
      <c r="C11399">
        <f>(MAX(Calculator!$F362,110)-130)/20</f>
      </c>
    </row>
    <row r="11400" spans="1:3" x14ac:dyDescent="0.25">
      <c r="A11400">
        <v>362</v>
      </c>
      <c r="B11400" t="s">
        <v>17</v>
      </c>
      <c r="C11400">
        <f>IF(Calculator!$G362="Yes",1,0)</f>
      </c>
    </row>
    <row r="11401" spans="1:3" x14ac:dyDescent="0.25">
      <c r="A11401">
        <v>362</v>
      </c>
      <c r="B11401" t="s">
        <v>53</v>
      </c>
      <c r="C11401">
        <f>IF(Calculator!$H362="Yes",1,0)</f>
      </c>
    </row>
    <row r="11402" spans="1:3" x14ac:dyDescent="0.25">
      <c r="A11402">
        <v>362</v>
      </c>
      <c r="B11402" t="s">
        <v>54</v>
      </c>
      <c r="C11402">
        <f>(MIN(Calculator!$I362,30)-25)/5</f>
      </c>
    </row>
    <row r="11403" spans="1:3" x14ac:dyDescent="0.25">
      <c r="A11403">
        <v>362</v>
      </c>
      <c r="B11403" t="s">
        <v>55</v>
      </c>
      <c r="C11403">
        <f>(MAX(Calculator!$I362,30)-30)/5</f>
      </c>
    </row>
    <row r="11404" spans="1:3" x14ac:dyDescent="0.25">
      <c r="A11404">
        <v>362</v>
      </c>
      <c r="B11404" t="s">
        <v>56</v>
      </c>
      <c r="C11404">
        <f>(MIN(Calculator!$J362,60)-60)/-15</f>
      </c>
    </row>
    <row r="11405" spans="1:3" x14ac:dyDescent="0.25">
      <c r="A11405">
        <v>362</v>
      </c>
      <c r="B11405" t="s">
        <v>57</v>
      </c>
      <c r="C11405">
        <f>(MAX(Calculator!$J362,60)-90)/-15</f>
      </c>
    </row>
    <row r="11406" spans="1:3" x14ac:dyDescent="0.25">
      <c r="A11406">
        <v>362</v>
      </c>
      <c r="B11406" t="s">
        <v>58</v>
      </c>
      <c r="C11406">
        <f>IF(Calculator!$K362="Yes",1,0)</f>
      </c>
    </row>
    <row r="11407" spans="1:3" x14ac:dyDescent="0.25">
      <c r="A11407">
        <v>362</v>
      </c>
      <c r="B11407" t="s">
        <v>59</v>
      </c>
      <c r="C11407">
        <f>IF(Calculator!$L362="Yes",1,0)</f>
      </c>
    </row>
    <row r="11408" spans="1:3" x14ac:dyDescent="0.25">
      <c r="A11408">
        <v>362</v>
      </c>
      <c r="B11408" t="s">
        <v>60</v>
      </c>
      <c r="C11408">
        <f>((MAX(Calculator!$F362,110)-130)/20)*IF(Calculator!$K362="Yes",1,0)</f>
      </c>
    </row>
    <row r="11409" spans="1:3" x14ac:dyDescent="0.25">
      <c r="A11409">
        <v>362</v>
      </c>
      <c r="B11409" t="s">
        <v>61</v>
      </c>
      <c r="C11409">
        <f>((((Calculator!$D362-Calculator!$E362)*0.02586)-3.5))*IF(Calculator!$L362="Yes",1,0)</f>
      </c>
    </row>
    <row r="11410" spans="1:3" x14ac:dyDescent="0.25">
      <c r="A11410">
        <v>362</v>
      </c>
      <c r="B11410" t="s">
        <v>62</v>
      </c>
      <c r="C11410">
        <f>(((Calculator!$C362-55)/10)*(((((Calculator!$D362-Calculator!$E362)*0.02586)-3.5))))</f>
      </c>
    </row>
    <row r="11411" spans="1:3" x14ac:dyDescent="0.25">
      <c r="A11411">
        <v>362</v>
      </c>
      <c r="B11411" t="s">
        <v>63</v>
      </c>
      <c r="C11411">
        <f>(((Calculator!$C362-55)/10)*(((Calculator!$E362*0.02586)-1.3)/0.3))</f>
      </c>
    </row>
    <row r="11412" spans="1:3" x14ac:dyDescent="0.25">
      <c r="A11412">
        <v>362</v>
      </c>
      <c r="B11412" t="s">
        <v>64</v>
      </c>
      <c r="C11412">
        <f>(((Calculator!$C362-55)/10)*((MAX(Calculator!$F362,110)-130)/20))</f>
      </c>
    </row>
    <row r="11413" spans="1:3" x14ac:dyDescent="0.25">
      <c r="A11413">
        <v>362</v>
      </c>
      <c r="B11413" t="s">
        <v>65</v>
      </c>
      <c r="C11413">
        <f>(((Calculator!$C362-55)/10)*IF(Calculator!$G362="Yes",1,0))</f>
      </c>
    </row>
    <row r="11414" spans="1:3" x14ac:dyDescent="0.25">
      <c r="A11414">
        <v>362</v>
      </c>
      <c r="B11414" t="s">
        <v>66</v>
      </c>
      <c r="C11414">
        <f>(((Calculator!$C362-55)/10)*IF(Calculator!$H362="Yes",1,0))</f>
      </c>
    </row>
    <row r="11415" spans="1:3" x14ac:dyDescent="0.25">
      <c r="A11415">
        <v>362</v>
      </c>
      <c r="B11415" t="s">
        <v>67</v>
      </c>
      <c r="C11415">
        <f>(((Calculator!$C362-55)/10)*((MAX(Calculator!$I362,30)-30)/5))</f>
      </c>
    </row>
    <row r="11416" spans="1:3" x14ac:dyDescent="0.25">
      <c r="A11416">
        <v>362</v>
      </c>
      <c r="B11416" t="s">
        <v>68</v>
      </c>
      <c r="C11416">
        <f>(((Calculator!$C362-55)/10)*((MIN(Calculator!$J362,60)-60)/-15))</f>
      </c>
    </row>
    <row r="11417" spans="1:3" x14ac:dyDescent="0.25">
      <c r="A11417">
        <v>362</v>
      </c>
      <c r="B11417" t="s">
        <v>69</v>
      </c>
      <c r="C11417">
        <f>IF(AND(Calculator!$O362&lt;&gt;"",Calculator!$O362&gt;=4,Calculator!$O362&lt;=6),1,0)</f>
      </c>
    </row>
    <row r="11418" spans="1:3" x14ac:dyDescent="0.25">
      <c r="A11418">
        <v>362</v>
      </c>
      <c r="B11418" t="s">
        <v>70</v>
      </c>
      <c r="C11418">
        <f>IF(AND(Calculator!$O362&lt;&gt;"",Calculator!$O362&gt;=7,Calculator!$O362&lt;=10),1,0)</f>
      </c>
    </row>
    <row r="11419" spans="1:3" x14ac:dyDescent="0.25">
      <c r="A11419">
        <v>362</v>
      </c>
      <c r="B11419" t="s">
        <v>71</v>
      </c>
      <c r="C11419">
        <f>IF(Calculator!$O362="",1,0)</f>
      </c>
    </row>
    <row r="11420" spans="1:3" x14ac:dyDescent="0.25">
      <c r="A11420">
        <v>362</v>
      </c>
      <c r="B11420" t="s">
        <v>72</v>
      </c>
      <c r="C11420">
        <f>IF(OR(Calculator!$M362="",Calculator!$M362=0),0,LN(Calculator!$M362))</f>
      </c>
    </row>
    <row r="11421" spans="1:3" x14ac:dyDescent="0.25">
      <c r="A11421">
        <v>362</v>
      </c>
      <c r="B11421" t="s">
        <v>73</v>
      </c>
      <c r="C11421">
        <f>IF(Calculator!$M362="",1,0)</f>
      </c>
    </row>
    <row r="11422" spans="1:3" x14ac:dyDescent="0.25">
      <c r="A11422">
        <v>362</v>
      </c>
      <c r="B11422" t="s">
        <v>74</v>
      </c>
      <c r="C11422">
        <f>IF(Calculator!$N362="",0,(Calculator!$N362-5.3)*IF(Calculator!$G362="Yes",1,0))</f>
      </c>
    </row>
    <row r="11423" spans="1:3" x14ac:dyDescent="0.25">
      <c r="A11423">
        <v>362</v>
      </c>
      <c r="B11423" t="s">
        <v>75</v>
      </c>
      <c r="C11423">
        <f>IF(Calculator!$N362="",0,(Calculator!$N362-5.3)*(1-IF(Calculator!$G362="Yes",1,0)))</f>
      </c>
    </row>
    <row r="11424" spans="1:3" x14ac:dyDescent="0.25">
      <c r="A11424">
        <v>362</v>
      </c>
      <c r="B11424" t="s">
        <v>76</v>
      </c>
      <c r="C11424">
        <f>IF(Calculator!$N362="",1,0)</f>
      </c>
    </row>
    <row r="11425" spans="1:3" x14ac:dyDescent="0.25">
      <c r="A11425">
        <v>362</v>
      </c>
      <c r="B11425" t="s">
        <v>77</v>
      </c>
      <c r="C11425">
        <f>1</f>
      </c>
    </row>
    <row r="11426" spans="1:3" x14ac:dyDescent="0.25">
      <c r="A11426">
        <v>363</v>
      </c>
      <c r="B11426" t="s">
        <v>47</v>
      </c>
      <c r="C11426">
        <f>(Calculator!$C363-55)/10</f>
      </c>
    </row>
    <row r="11427" spans="1:3" x14ac:dyDescent="0.25">
      <c r="A11427">
        <v>363</v>
      </c>
      <c r="B11427" t="s">
        <v>48</v>
      </c>
      <c r="C11427">
        <f>((Calculator!$C363-55)/10)^2</f>
      </c>
    </row>
    <row r="11428" spans="1:3" x14ac:dyDescent="0.25">
      <c r="A11428">
        <v>363</v>
      </c>
      <c r="B11428" t="s">
        <v>49</v>
      </c>
      <c r="C11428">
        <f>((Calculator!$D363-Calculator!$E363)*0.02586)-3.5</f>
      </c>
    </row>
    <row r="11429" spans="1:3" x14ac:dyDescent="0.25">
      <c r="A11429">
        <v>363</v>
      </c>
      <c r="B11429" t="s">
        <v>50</v>
      </c>
      <c r="C11429">
        <f>((Calculator!$E363*0.02586)-1.3)/0.3</f>
      </c>
    </row>
    <row r="11430" spans="1:3" x14ac:dyDescent="0.25">
      <c r="A11430">
        <v>363</v>
      </c>
      <c r="B11430" t="s">
        <v>51</v>
      </c>
      <c r="C11430">
        <f>(MIN(Calculator!$F363,110)-110)/20</f>
      </c>
    </row>
    <row r="11431" spans="1:3" x14ac:dyDescent="0.25">
      <c r="A11431">
        <v>363</v>
      </c>
      <c r="B11431" t="s">
        <v>52</v>
      </c>
      <c r="C11431">
        <f>(MAX(Calculator!$F363,110)-130)/20</f>
      </c>
    </row>
    <row r="11432" spans="1:3" x14ac:dyDescent="0.25">
      <c r="A11432">
        <v>363</v>
      </c>
      <c r="B11432" t="s">
        <v>17</v>
      </c>
      <c r="C11432">
        <f>IF(Calculator!$G363="Yes",1,0)</f>
      </c>
    </row>
    <row r="11433" spans="1:3" x14ac:dyDescent="0.25">
      <c r="A11433">
        <v>363</v>
      </c>
      <c r="B11433" t="s">
        <v>53</v>
      </c>
      <c r="C11433">
        <f>IF(Calculator!$H363="Yes",1,0)</f>
      </c>
    </row>
    <row r="11434" spans="1:3" x14ac:dyDescent="0.25">
      <c r="A11434">
        <v>363</v>
      </c>
      <c r="B11434" t="s">
        <v>54</v>
      </c>
      <c r="C11434">
        <f>(MIN(Calculator!$I363,30)-25)/5</f>
      </c>
    </row>
    <row r="11435" spans="1:3" x14ac:dyDescent="0.25">
      <c r="A11435">
        <v>363</v>
      </c>
      <c r="B11435" t="s">
        <v>55</v>
      </c>
      <c r="C11435">
        <f>(MAX(Calculator!$I363,30)-30)/5</f>
      </c>
    </row>
    <row r="11436" spans="1:3" x14ac:dyDescent="0.25">
      <c r="A11436">
        <v>363</v>
      </c>
      <c r="B11436" t="s">
        <v>56</v>
      </c>
      <c r="C11436">
        <f>(MIN(Calculator!$J363,60)-60)/-15</f>
      </c>
    </row>
    <row r="11437" spans="1:3" x14ac:dyDescent="0.25">
      <c r="A11437">
        <v>363</v>
      </c>
      <c r="B11437" t="s">
        <v>57</v>
      </c>
      <c r="C11437">
        <f>(MAX(Calculator!$J363,60)-90)/-15</f>
      </c>
    </row>
    <row r="11438" spans="1:3" x14ac:dyDescent="0.25">
      <c r="A11438">
        <v>363</v>
      </c>
      <c r="B11438" t="s">
        <v>58</v>
      </c>
      <c r="C11438">
        <f>IF(Calculator!$K363="Yes",1,0)</f>
      </c>
    </row>
    <row r="11439" spans="1:3" x14ac:dyDescent="0.25">
      <c r="A11439">
        <v>363</v>
      </c>
      <c r="B11439" t="s">
        <v>59</v>
      </c>
      <c r="C11439">
        <f>IF(Calculator!$L363="Yes",1,0)</f>
      </c>
    </row>
    <row r="11440" spans="1:3" x14ac:dyDescent="0.25">
      <c r="A11440">
        <v>363</v>
      </c>
      <c r="B11440" t="s">
        <v>60</v>
      </c>
      <c r="C11440">
        <f>((MAX(Calculator!$F363,110)-130)/20)*IF(Calculator!$K363="Yes",1,0)</f>
      </c>
    </row>
    <row r="11441" spans="1:3" x14ac:dyDescent="0.25">
      <c r="A11441">
        <v>363</v>
      </c>
      <c r="B11441" t="s">
        <v>61</v>
      </c>
      <c r="C11441">
        <f>((((Calculator!$D363-Calculator!$E363)*0.02586)-3.5))*IF(Calculator!$L363="Yes",1,0)</f>
      </c>
    </row>
    <row r="11442" spans="1:3" x14ac:dyDescent="0.25">
      <c r="A11442">
        <v>363</v>
      </c>
      <c r="B11442" t="s">
        <v>62</v>
      </c>
      <c r="C11442">
        <f>(((Calculator!$C363-55)/10)*(((((Calculator!$D363-Calculator!$E363)*0.02586)-3.5))))</f>
      </c>
    </row>
    <row r="11443" spans="1:3" x14ac:dyDescent="0.25">
      <c r="A11443">
        <v>363</v>
      </c>
      <c r="B11443" t="s">
        <v>63</v>
      </c>
      <c r="C11443">
        <f>(((Calculator!$C363-55)/10)*(((Calculator!$E363*0.02586)-1.3)/0.3))</f>
      </c>
    </row>
    <row r="11444" spans="1:3" x14ac:dyDescent="0.25">
      <c r="A11444">
        <v>363</v>
      </c>
      <c r="B11444" t="s">
        <v>64</v>
      </c>
      <c r="C11444">
        <f>(((Calculator!$C363-55)/10)*((MAX(Calculator!$F363,110)-130)/20))</f>
      </c>
    </row>
    <row r="11445" spans="1:3" x14ac:dyDescent="0.25">
      <c r="A11445">
        <v>363</v>
      </c>
      <c r="B11445" t="s">
        <v>65</v>
      </c>
      <c r="C11445">
        <f>(((Calculator!$C363-55)/10)*IF(Calculator!$G363="Yes",1,0))</f>
      </c>
    </row>
    <row r="11446" spans="1:3" x14ac:dyDescent="0.25">
      <c r="A11446">
        <v>363</v>
      </c>
      <c r="B11446" t="s">
        <v>66</v>
      </c>
      <c r="C11446">
        <f>(((Calculator!$C363-55)/10)*IF(Calculator!$H363="Yes",1,0))</f>
      </c>
    </row>
    <row r="11447" spans="1:3" x14ac:dyDescent="0.25">
      <c r="A11447">
        <v>363</v>
      </c>
      <c r="B11447" t="s">
        <v>67</v>
      </c>
      <c r="C11447">
        <f>(((Calculator!$C363-55)/10)*((MAX(Calculator!$I363,30)-30)/5))</f>
      </c>
    </row>
    <row r="11448" spans="1:3" x14ac:dyDescent="0.25">
      <c r="A11448">
        <v>363</v>
      </c>
      <c r="B11448" t="s">
        <v>68</v>
      </c>
      <c r="C11448">
        <f>(((Calculator!$C363-55)/10)*((MIN(Calculator!$J363,60)-60)/-15))</f>
      </c>
    </row>
    <row r="11449" spans="1:3" x14ac:dyDescent="0.25">
      <c r="A11449">
        <v>363</v>
      </c>
      <c r="B11449" t="s">
        <v>69</v>
      </c>
      <c r="C11449">
        <f>IF(AND(Calculator!$O363&lt;&gt;"",Calculator!$O363&gt;=4,Calculator!$O363&lt;=6),1,0)</f>
      </c>
    </row>
    <row r="11450" spans="1:3" x14ac:dyDescent="0.25">
      <c r="A11450">
        <v>363</v>
      </c>
      <c r="B11450" t="s">
        <v>70</v>
      </c>
      <c r="C11450">
        <f>IF(AND(Calculator!$O363&lt;&gt;"",Calculator!$O363&gt;=7,Calculator!$O363&lt;=10),1,0)</f>
      </c>
    </row>
    <row r="11451" spans="1:3" x14ac:dyDescent="0.25">
      <c r="A11451">
        <v>363</v>
      </c>
      <c r="B11451" t="s">
        <v>71</v>
      </c>
      <c r="C11451">
        <f>IF(Calculator!$O363="",1,0)</f>
      </c>
    </row>
    <row r="11452" spans="1:3" x14ac:dyDescent="0.25">
      <c r="A11452">
        <v>363</v>
      </c>
      <c r="B11452" t="s">
        <v>72</v>
      </c>
      <c r="C11452">
        <f>IF(OR(Calculator!$M363="",Calculator!$M363=0),0,LN(Calculator!$M363))</f>
      </c>
    </row>
    <row r="11453" spans="1:3" x14ac:dyDescent="0.25">
      <c r="A11453">
        <v>363</v>
      </c>
      <c r="B11453" t="s">
        <v>73</v>
      </c>
      <c r="C11453">
        <f>IF(Calculator!$M363="",1,0)</f>
      </c>
    </row>
    <row r="11454" spans="1:3" x14ac:dyDescent="0.25">
      <c r="A11454">
        <v>363</v>
      </c>
      <c r="B11454" t="s">
        <v>74</v>
      </c>
      <c r="C11454">
        <f>IF(Calculator!$N363="",0,(Calculator!$N363-5.3)*IF(Calculator!$G363="Yes",1,0))</f>
      </c>
    </row>
    <row r="11455" spans="1:3" x14ac:dyDescent="0.25">
      <c r="A11455">
        <v>363</v>
      </c>
      <c r="B11455" t="s">
        <v>75</v>
      </c>
      <c r="C11455">
        <f>IF(Calculator!$N363="",0,(Calculator!$N363-5.3)*(1-IF(Calculator!$G363="Yes",1,0)))</f>
      </c>
    </row>
    <row r="11456" spans="1:3" x14ac:dyDescent="0.25">
      <c r="A11456">
        <v>363</v>
      </c>
      <c r="B11456" t="s">
        <v>76</v>
      </c>
      <c r="C11456">
        <f>IF(Calculator!$N363="",1,0)</f>
      </c>
    </row>
    <row r="11457" spans="1:3" x14ac:dyDescent="0.25">
      <c r="A11457">
        <v>363</v>
      </c>
      <c r="B11457" t="s">
        <v>77</v>
      </c>
      <c r="C11457">
        <f>1</f>
      </c>
    </row>
    <row r="11458" spans="1:3" x14ac:dyDescent="0.25">
      <c r="A11458">
        <v>364</v>
      </c>
      <c r="B11458" t="s">
        <v>47</v>
      </c>
      <c r="C11458">
        <f>(Calculator!$C364-55)/10</f>
      </c>
    </row>
    <row r="11459" spans="1:3" x14ac:dyDescent="0.25">
      <c r="A11459">
        <v>364</v>
      </c>
      <c r="B11459" t="s">
        <v>48</v>
      </c>
      <c r="C11459">
        <f>((Calculator!$C364-55)/10)^2</f>
      </c>
    </row>
    <row r="11460" spans="1:3" x14ac:dyDescent="0.25">
      <c r="A11460">
        <v>364</v>
      </c>
      <c r="B11460" t="s">
        <v>49</v>
      </c>
      <c r="C11460">
        <f>((Calculator!$D364-Calculator!$E364)*0.02586)-3.5</f>
      </c>
    </row>
    <row r="11461" spans="1:3" x14ac:dyDescent="0.25">
      <c r="A11461">
        <v>364</v>
      </c>
      <c r="B11461" t="s">
        <v>50</v>
      </c>
      <c r="C11461">
        <f>((Calculator!$E364*0.02586)-1.3)/0.3</f>
      </c>
    </row>
    <row r="11462" spans="1:3" x14ac:dyDescent="0.25">
      <c r="A11462">
        <v>364</v>
      </c>
      <c r="B11462" t="s">
        <v>51</v>
      </c>
      <c r="C11462">
        <f>(MIN(Calculator!$F364,110)-110)/20</f>
      </c>
    </row>
    <row r="11463" spans="1:3" x14ac:dyDescent="0.25">
      <c r="A11463">
        <v>364</v>
      </c>
      <c r="B11463" t="s">
        <v>52</v>
      </c>
      <c r="C11463">
        <f>(MAX(Calculator!$F364,110)-130)/20</f>
      </c>
    </row>
    <row r="11464" spans="1:3" x14ac:dyDescent="0.25">
      <c r="A11464">
        <v>364</v>
      </c>
      <c r="B11464" t="s">
        <v>17</v>
      </c>
      <c r="C11464">
        <f>IF(Calculator!$G364="Yes",1,0)</f>
      </c>
    </row>
    <row r="11465" spans="1:3" x14ac:dyDescent="0.25">
      <c r="A11465">
        <v>364</v>
      </c>
      <c r="B11465" t="s">
        <v>53</v>
      </c>
      <c r="C11465">
        <f>IF(Calculator!$H364="Yes",1,0)</f>
      </c>
    </row>
    <row r="11466" spans="1:3" x14ac:dyDescent="0.25">
      <c r="A11466">
        <v>364</v>
      </c>
      <c r="B11466" t="s">
        <v>54</v>
      </c>
      <c r="C11466">
        <f>(MIN(Calculator!$I364,30)-25)/5</f>
      </c>
    </row>
    <row r="11467" spans="1:3" x14ac:dyDescent="0.25">
      <c r="A11467">
        <v>364</v>
      </c>
      <c r="B11467" t="s">
        <v>55</v>
      </c>
      <c r="C11467">
        <f>(MAX(Calculator!$I364,30)-30)/5</f>
      </c>
    </row>
    <row r="11468" spans="1:3" x14ac:dyDescent="0.25">
      <c r="A11468">
        <v>364</v>
      </c>
      <c r="B11468" t="s">
        <v>56</v>
      </c>
      <c r="C11468">
        <f>(MIN(Calculator!$J364,60)-60)/-15</f>
      </c>
    </row>
    <row r="11469" spans="1:3" x14ac:dyDescent="0.25">
      <c r="A11469">
        <v>364</v>
      </c>
      <c r="B11469" t="s">
        <v>57</v>
      </c>
      <c r="C11469">
        <f>(MAX(Calculator!$J364,60)-90)/-15</f>
      </c>
    </row>
    <row r="11470" spans="1:3" x14ac:dyDescent="0.25">
      <c r="A11470">
        <v>364</v>
      </c>
      <c r="B11470" t="s">
        <v>58</v>
      </c>
      <c r="C11470">
        <f>IF(Calculator!$K364="Yes",1,0)</f>
      </c>
    </row>
    <row r="11471" spans="1:3" x14ac:dyDescent="0.25">
      <c r="A11471">
        <v>364</v>
      </c>
      <c r="B11471" t="s">
        <v>59</v>
      </c>
      <c r="C11471">
        <f>IF(Calculator!$L364="Yes",1,0)</f>
      </c>
    </row>
    <row r="11472" spans="1:3" x14ac:dyDescent="0.25">
      <c r="A11472">
        <v>364</v>
      </c>
      <c r="B11472" t="s">
        <v>60</v>
      </c>
      <c r="C11472">
        <f>((MAX(Calculator!$F364,110)-130)/20)*IF(Calculator!$K364="Yes",1,0)</f>
      </c>
    </row>
    <row r="11473" spans="1:3" x14ac:dyDescent="0.25">
      <c r="A11473">
        <v>364</v>
      </c>
      <c r="B11473" t="s">
        <v>61</v>
      </c>
      <c r="C11473">
        <f>((((Calculator!$D364-Calculator!$E364)*0.02586)-3.5))*IF(Calculator!$L364="Yes",1,0)</f>
      </c>
    </row>
    <row r="11474" spans="1:3" x14ac:dyDescent="0.25">
      <c r="A11474">
        <v>364</v>
      </c>
      <c r="B11474" t="s">
        <v>62</v>
      </c>
      <c r="C11474">
        <f>(((Calculator!$C364-55)/10)*(((((Calculator!$D364-Calculator!$E364)*0.02586)-3.5))))</f>
      </c>
    </row>
    <row r="11475" spans="1:3" x14ac:dyDescent="0.25">
      <c r="A11475">
        <v>364</v>
      </c>
      <c r="B11475" t="s">
        <v>63</v>
      </c>
      <c r="C11475">
        <f>(((Calculator!$C364-55)/10)*(((Calculator!$E364*0.02586)-1.3)/0.3))</f>
      </c>
    </row>
    <row r="11476" spans="1:3" x14ac:dyDescent="0.25">
      <c r="A11476">
        <v>364</v>
      </c>
      <c r="B11476" t="s">
        <v>64</v>
      </c>
      <c r="C11476">
        <f>(((Calculator!$C364-55)/10)*((MAX(Calculator!$F364,110)-130)/20))</f>
      </c>
    </row>
    <row r="11477" spans="1:3" x14ac:dyDescent="0.25">
      <c r="A11477">
        <v>364</v>
      </c>
      <c r="B11477" t="s">
        <v>65</v>
      </c>
      <c r="C11477">
        <f>(((Calculator!$C364-55)/10)*IF(Calculator!$G364="Yes",1,0))</f>
      </c>
    </row>
    <row r="11478" spans="1:3" x14ac:dyDescent="0.25">
      <c r="A11478">
        <v>364</v>
      </c>
      <c r="B11478" t="s">
        <v>66</v>
      </c>
      <c r="C11478">
        <f>(((Calculator!$C364-55)/10)*IF(Calculator!$H364="Yes",1,0))</f>
      </c>
    </row>
    <row r="11479" spans="1:3" x14ac:dyDescent="0.25">
      <c r="A11479">
        <v>364</v>
      </c>
      <c r="B11479" t="s">
        <v>67</v>
      </c>
      <c r="C11479">
        <f>(((Calculator!$C364-55)/10)*((MAX(Calculator!$I364,30)-30)/5))</f>
      </c>
    </row>
    <row r="11480" spans="1:3" x14ac:dyDescent="0.25">
      <c r="A11480">
        <v>364</v>
      </c>
      <c r="B11480" t="s">
        <v>68</v>
      </c>
      <c r="C11480">
        <f>(((Calculator!$C364-55)/10)*((MIN(Calculator!$J364,60)-60)/-15))</f>
      </c>
    </row>
    <row r="11481" spans="1:3" x14ac:dyDescent="0.25">
      <c r="A11481">
        <v>364</v>
      </c>
      <c r="B11481" t="s">
        <v>69</v>
      </c>
      <c r="C11481">
        <f>IF(AND(Calculator!$O364&lt;&gt;"",Calculator!$O364&gt;=4,Calculator!$O364&lt;=6),1,0)</f>
      </c>
    </row>
    <row r="11482" spans="1:3" x14ac:dyDescent="0.25">
      <c r="A11482">
        <v>364</v>
      </c>
      <c r="B11482" t="s">
        <v>70</v>
      </c>
      <c r="C11482">
        <f>IF(AND(Calculator!$O364&lt;&gt;"",Calculator!$O364&gt;=7,Calculator!$O364&lt;=10),1,0)</f>
      </c>
    </row>
    <row r="11483" spans="1:3" x14ac:dyDescent="0.25">
      <c r="A11483">
        <v>364</v>
      </c>
      <c r="B11483" t="s">
        <v>71</v>
      </c>
      <c r="C11483">
        <f>IF(Calculator!$O364="",1,0)</f>
      </c>
    </row>
    <row r="11484" spans="1:3" x14ac:dyDescent="0.25">
      <c r="A11484">
        <v>364</v>
      </c>
      <c r="B11484" t="s">
        <v>72</v>
      </c>
      <c r="C11484">
        <f>IF(OR(Calculator!$M364="",Calculator!$M364=0),0,LN(Calculator!$M364))</f>
      </c>
    </row>
    <row r="11485" spans="1:3" x14ac:dyDescent="0.25">
      <c r="A11485">
        <v>364</v>
      </c>
      <c r="B11485" t="s">
        <v>73</v>
      </c>
      <c r="C11485">
        <f>IF(Calculator!$M364="",1,0)</f>
      </c>
    </row>
    <row r="11486" spans="1:3" x14ac:dyDescent="0.25">
      <c r="A11486">
        <v>364</v>
      </c>
      <c r="B11486" t="s">
        <v>74</v>
      </c>
      <c r="C11486">
        <f>IF(Calculator!$N364="",0,(Calculator!$N364-5.3)*IF(Calculator!$G364="Yes",1,0))</f>
      </c>
    </row>
    <row r="11487" spans="1:3" x14ac:dyDescent="0.25">
      <c r="A11487">
        <v>364</v>
      </c>
      <c r="B11487" t="s">
        <v>75</v>
      </c>
      <c r="C11487">
        <f>IF(Calculator!$N364="",0,(Calculator!$N364-5.3)*(1-IF(Calculator!$G364="Yes",1,0)))</f>
      </c>
    </row>
    <row r="11488" spans="1:3" x14ac:dyDescent="0.25">
      <c r="A11488">
        <v>364</v>
      </c>
      <c r="B11488" t="s">
        <v>76</v>
      </c>
      <c r="C11488">
        <f>IF(Calculator!$N364="",1,0)</f>
      </c>
    </row>
    <row r="11489" spans="1:3" x14ac:dyDescent="0.25">
      <c r="A11489">
        <v>364</v>
      </c>
      <c r="B11489" t="s">
        <v>77</v>
      </c>
      <c r="C11489">
        <f>1</f>
      </c>
    </row>
    <row r="11490" spans="1:3" x14ac:dyDescent="0.25">
      <c r="A11490">
        <v>365</v>
      </c>
      <c r="B11490" t="s">
        <v>47</v>
      </c>
      <c r="C11490">
        <f>(Calculator!$C365-55)/10</f>
      </c>
    </row>
    <row r="11491" spans="1:3" x14ac:dyDescent="0.25">
      <c r="A11491">
        <v>365</v>
      </c>
      <c r="B11491" t="s">
        <v>48</v>
      </c>
      <c r="C11491">
        <f>((Calculator!$C365-55)/10)^2</f>
      </c>
    </row>
    <row r="11492" spans="1:3" x14ac:dyDescent="0.25">
      <c r="A11492">
        <v>365</v>
      </c>
      <c r="B11492" t="s">
        <v>49</v>
      </c>
      <c r="C11492">
        <f>((Calculator!$D365-Calculator!$E365)*0.02586)-3.5</f>
      </c>
    </row>
    <row r="11493" spans="1:3" x14ac:dyDescent="0.25">
      <c r="A11493">
        <v>365</v>
      </c>
      <c r="B11493" t="s">
        <v>50</v>
      </c>
      <c r="C11493">
        <f>((Calculator!$E365*0.02586)-1.3)/0.3</f>
      </c>
    </row>
    <row r="11494" spans="1:3" x14ac:dyDescent="0.25">
      <c r="A11494">
        <v>365</v>
      </c>
      <c r="B11494" t="s">
        <v>51</v>
      </c>
      <c r="C11494">
        <f>(MIN(Calculator!$F365,110)-110)/20</f>
      </c>
    </row>
    <row r="11495" spans="1:3" x14ac:dyDescent="0.25">
      <c r="A11495">
        <v>365</v>
      </c>
      <c r="B11495" t="s">
        <v>52</v>
      </c>
      <c r="C11495">
        <f>(MAX(Calculator!$F365,110)-130)/20</f>
      </c>
    </row>
    <row r="11496" spans="1:3" x14ac:dyDescent="0.25">
      <c r="A11496">
        <v>365</v>
      </c>
      <c r="B11496" t="s">
        <v>17</v>
      </c>
      <c r="C11496">
        <f>IF(Calculator!$G365="Yes",1,0)</f>
      </c>
    </row>
    <row r="11497" spans="1:3" x14ac:dyDescent="0.25">
      <c r="A11497">
        <v>365</v>
      </c>
      <c r="B11497" t="s">
        <v>53</v>
      </c>
      <c r="C11497">
        <f>IF(Calculator!$H365="Yes",1,0)</f>
      </c>
    </row>
    <row r="11498" spans="1:3" x14ac:dyDescent="0.25">
      <c r="A11498">
        <v>365</v>
      </c>
      <c r="B11498" t="s">
        <v>54</v>
      </c>
      <c r="C11498">
        <f>(MIN(Calculator!$I365,30)-25)/5</f>
      </c>
    </row>
    <row r="11499" spans="1:3" x14ac:dyDescent="0.25">
      <c r="A11499">
        <v>365</v>
      </c>
      <c r="B11499" t="s">
        <v>55</v>
      </c>
      <c r="C11499">
        <f>(MAX(Calculator!$I365,30)-30)/5</f>
      </c>
    </row>
    <row r="11500" spans="1:3" x14ac:dyDescent="0.25">
      <c r="A11500">
        <v>365</v>
      </c>
      <c r="B11500" t="s">
        <v>56</v>
      </c>
      <c r="C11500">
        <f>(MIN(Calculator!$J365,60)-60)/-15</f>
      </c>
    </row>
    <row r="11501" spans="1:3" x14ac:dyDescent="0.25">
      <c r="A11501">
        <v>365</v>
      </c>
      <c r="B11501" t="s">
        <v>57</v>
      </c>
      <c r="C11501">
        <f>(MAX(Calculator!$J365,60)-90)/-15</f>
      </c>
    </row>
    <row r="11502" spans="1:3" x14ac:dyDescent="0.25">
      <c r="A11502">
        <v>365</v>
      </c>
      <c r="B11502" t="s">
        <v>58</v>
      </c>
      <c r="C11502">
        <f>IF(Calculator!$K365="Yes",1,0)</f>
      </c>
    </row>
    <row r="11503" spans="1:3" x14ac:dyDescent="0.25">
      <c r="A11503">
        <v>365</v>
      </c>
      <c r="B11503" t="s">
        <v>59</v>
      </c>
      <c r="C11503">
        <f>IF(Calculator!$L365="Yes",1,0)</f>
      </c>
    </row>
    <row r="11504" spans="1:3" x14ac:dyDescent="0.25">
      <c r="A11504">
        <v>365</v>
      </c>
      <c r="B11504" t="s">
        <v>60</v>
      </c>
      <c r="C11504">
        <f>((MAX(Calculator!$F365,110)-130)/20)*IF(Calculator!$K365="Yes",1,0)</f>
      </c>
    </row>
    <row r="11505" spans="1:3" x14ac:dyDescent="0.25">
      <c r="A11505">
        <v>365</v>
      </c>
      <c r="B11505" t="s">
        <v>61</v>
      </c>
      <c r="C11505">
        <f>((((Calculator!$D365-Calculator!$E365)*0.02586)-3.5))*IF(Calculator!$L365="Yes",1,0)</f>
      </c>
    </row>
    <row r="11506" spans="1:3" x14ac:dyDescent="0.25">
      <c r="A11506">
        <v>365</v>
      </c>
      <c r="B11506" t="s">
        <v>62</v>
      </c>
      <c r="C11506">
        <f>(((Calculator!$C365-55)/10)*(((((Calculator!$D365-Calculator!$E365)*0.02586)-3.5))))</f>
      </c>
    </row>
    <row r="11507" spans="1:3" x14ac:dyDescent="0.25">
      <c r="A11507">
        <v>365</v>
      </c>
      <c r="B11507" t="s">
        <v>63</v>
      </c>
      <c r="C11507">
        <f>(((Calculator!$C365-55)/10)*(((Calculator!$E365*0.02586)-1.3)/0.3))</f>
      </c>
    </row>
    <row r="11508" spans="1:3" x14ac:dyDescent="0.25">
      <c r="A11508">
        <v>365</v>
      </c>
      <c r="B11508" t="s">
        <v>64</v>
      </c>
      <c r="C11508">
        <f>(((Calculator!$C365-55)/10)*((MAX(Calculator!$F365,110)-130)/20))</f>
      </c>
    </row>
    <row r="11509" spans="1:3" x14ac:dyDescent="0.25">
      <c r="A11509">
        <v>365</v>
      </c>
      <c r="B11509" t="s">
        <v>65</v>
      </c>
      <c r="C11509">
        <f>(((Calculator!$C365-55)/10)*IF(Calculator!$G365="Yes",1,0))</f>
      </c>
    </row>
    <row r="11510" spans="1:3" x14ac:dyDescent="0.25">
      <c r="A11510">
        <v>365</v>
      </c>
      <c r="B11510" t="s">
        <v>66</v>
      </c>
      <c r="C11510">
        <f>(((Calculator!$C365-55)/10)*IF(Calculator!$H365="Yes",1,0))</f>
      </c>
    </row>
    <row r="11511" spans="1:3" x14ac:dyDescent="0.25">
      <c r="A11511">
        <v>365</v>
      </c>
      <c r="B11511" t="s">
        <v>67</v>
      </c>
      <c r="C11511">
        <f>(((Calculator!$C365-55)/10)*((MAX(Calculator!$I365,30)-30)/5))</f>
      </c>
    </row>
    <row r="11512" spans="1:3" x14ac:dyDescent="0.25">
      <c r="A11512">
        <v>365</v>
      </c>
      <c r="B11512" t="s">
        <v>68</v>
      </c>
      <c r="C11512">
        <f>(((Calculator!$C365-55)/10)*((MIN(Calculator!$J365,60)-60)/-15))</f>
      </c>
    </row>
    <row r="11513" spans="1:3" x14ac:dyDescent="0.25">
      <c r="A11513">
        <v>365</v>
      </c>
      <c r="B11513" t="s">
        <v>69</v>
      </c>
      <c r="C11513">
        <f>IF(AND(Calculator!$O365&lt;&gt;"",Calculator!$O365&gt;=4,Calculator!$O365&lt;=6),1,0)</f>
      </c>
    </row>
    <row r="11514" spans="1:3" x14ac:dyDescent="0.25">
      <c r="A11514">
        <v>365</v>
      </c>
      <c r="B11514" t="s">
        <v>70</v>
      </c>
      <c r="C11514">
        <f>IF(AND(Calculator!$O365&lt;&gt;"",Calculator!$O365&gt;=7,Calculator!$O365&lt;=10),1,0)</f>
      </c>
    </row>
    <row r="11515" spans="1:3" x14ac:dyDescent="0.25">
      <c r="A11515">
        <v>365</v>
      </c>
      <c r="B11515" t="s">
        <v>71</v>
      </c>
      <c r="C11515">
        <f>IF(Calculator!$O365="",1,0)</f>
      </c>
    </row>
    <row r="11516" spans="1:3" x14ac:dyDescent="0.25">
      <c r="A11516">
        <v>365</v>
      </c>
      <c r="B11516" t="s">
        <v>72</v>
      </c>
      <c r="C11516">
        <f>IF(OR(Calculator!$M365="",Calculator!$M365=0),0,LN(Calculator!$M365))</f>
      </c>
    </row>
    <row r="11517" spans="1:3" x14ac:dyDescent="0.25">
      <c r="A11517">
        <v>365</v>
      </c>
      <c r="B11517" t="s">
        <v>73</v>
      </c>
      <c r="C11517">
        <f>IF(Calculator!$M365="",1,0)</f>
      </c>
    </row>
    <row r="11518" spans="1:3" x14ac:dyDescent="0.25">
      <c r="A11518">
        <v>365</v>
      </c>
      <c r="B11518" t="s">
        <v>74</v>
      </c>
      <c r="C11518">
        <f>IF(Calculator!$N365="",0,(Calculator!$N365-5.3)*IF(Calculator!$G365="Yes",1,0))</f>
      </c>
    </row>
    <row r="11519" spans="1:3" x14ac:dyDescent="0.25">
      <c r="A11519">
        <v>365</v>
      </c>
      <c r="B11519" t="s">
        <v>75</v>
      </c>
      <c r="C11519">
        <f>IF(Calculator!$N365="",0,(Calculator!$N365-5.3)*(1-IF(Calculator!$G365="Yes",1,0)))</f>
      </c>
    </row>
    <row r="11520" spans="1:3" x14ac:dyDescent="0.25">
      <c r="A11520">
        <v>365</v>
      </c>
      <c r="B11520" t="s">
        <v>76</v>
      </c>
      <c r="C11520">
        <f>IF(Calculator!$N365="",1,0)</f>
      </c>
    </row>
    <row r="11521" spans="1:3" x14ac:dyDescent="0.25">
      <c r="A11521">
        <v>365</v>
      </c>
      <c r="B11521" t="s">
        <v>77</v>
      </c>
      <c r="C11521">
        <f>1</f>
      </c>
    </row>
    <row r="11522" spans="1:3" x14ac:dyDescent="0.25">
      <c r="A11522">
        <v>366</v>
      </c>
      <c r="B11522" t="s">
        <v>47</v>
      </c>
      <c r="C11522">
        <f>(Calculator!$C366-55)/10</f>
      </c>
    </row>
    <row r="11523" spans="1:3" x14ac:dyDescent="0.25">
      <c r="A11523">
        <v>366</v>
      </c>
      <c r="B11523" t="s">
        <v>48</v>
      </c>
      <c r="C11523">
        <f>((Calculator!$C366-55)/10)^2</f>
      </c>
    </row>
    <row r="11524" spans="1:3" x14ac:dyDescent="0.25">
      <c r="A11524">
        <v>366</v>
      </c>
      <c r="B11524" t="s">
        <v>49</v>
      </c>
      <c r="C11524">
        <f>((Calculator!$D366-Calculator!$E366)*0.02586)-3.5</f>
      </c>
    </row>
    <row r="11525" spans="1:3" x14ac:dyDescent="0.25">
      <c r="A11525">
        <v>366</v>
      </c>
      <c r="B11525" t="s">
        <v>50</v>
      </c>
      <c r="C11525">
        <f>((Calculator!$E366*0.02586)-1.3)/0.3</f>
      </c>
    </row>
    <row r="11526" spans="1:3" x14ac:dyDescent="0.25">
      <c r="A11526">
        <v>366</v>
      </c>
      <c r="B11526" t="s">
        <v>51</v>
      </c>
      <c r="C11526">
        <f>(MIN(Calculator!$F366,110)-110)/20</f>
      </c>
    </row>
    <row r="11527" spans="1:3" x14ac:dyDescent="0.25">
      <c r="A11527">
        <v>366</v>
      </c>
      <c r="B11527" t="s">
        <v>52</v>
      </c>
      <c r="C11527">
        <f>(MAX(Calculator!$F366,110)-130)/20</f>
      </c>
    </row>
    <row r="11528" spans="1:3" x14ac:dyDescent="0.25">
      <c r="A11528">
        <v>366</v>
      </c>
      <c r="B11528" t="s">
        <v>17</v>
      </c>
      <c r="C11528">
        <f>IF(Calculator!$G366="Yes",1,0)</f>
      </c>
    </row>
    <row r="11529" spans="1:3" x14ac:dyDescent="0.25">
      <c r="A11529">
        <v>366</v>
      </c>
      <c r="B11529" t="s">
        <v>53</v>
      </c>
      <c r="C11529">
        <f>IF(Calculator!$H366="Yes",1,0)</f>
      </c>
    </row>
    <row r="11530" spans="1:3" x14ac:dyDescent="0.25">
      <c r="A11530">
        <v>366</v>
      </c>
      <c r="B11530" t="s">
        <v>54</v>
      </c>
      <c r="C11530">
        <f>(MIN(Calculator!$I366,30)-25)/5</f>
      </c>
    </row>
    <row r="11531" spans="1:3" x14ac:dyDescent="0.25">
      <c r="A11531">
        <v>366</v>
      </c>
      <c r="B11531" t="s">
        <v>55</v>
      </c>
      <c r="C11531">
        <f>(MAX(Calculator!$I366,30)-30)/5</f>
      </c>
    </row>
    <row r="11532" spans="1:3" x14ac:dyDescent="0.25">
      <c r="A11532">
        <v>366</v>
      </c>
      <c r="B11532" t="s">
        <v>56</v>
      </c>
      <c r="C11532">
        <f>(MIN(Calculator!$J366,60)-60)/-15</f>
      </c>
    </row>
    <row r="11533" spans="1:3" x14ac:dyDescent="0.25">
      <c r="A11533">
        <v>366</v>
      </c>
      <c r="B11533" t="s">
        <v>57</v>
      </c>
      <c r="C11533">
        <f>(MAX(Calculator!$J366,60)-90)/-15</f>
      </c>
    </row>
    <row r="11534" spans="1:3" x14ac:dyDescent="0.25">
      <c r="A11534">
        <v>366</v>
      </c>
      <c r="B11534" t="s">
        <v>58</v>
      </c>
      <c r="C11534">
        <f>IF(Calculator!$K366="Yes",1,0)</f>
      </c>
    </row>
    <row r="11535" spans="1:3" x14ac:dyDescent="0.25">
      <c r="A11535">
        <v>366</v>
      </c>
      <c r="B11535" t="s">
        <v>59</v>
      </c>
      <c r="C11535">
        <f>IF(Calculator!$L366="Yes",1,0)</f>
      </c>
    </row>
    <row r="11536" spans="1:3" x14ac:dyDescent="0.25">
      <c r="A11536">
        <v>366</v>
      </c>
      <c r="B11536" t="s">
        <v>60</v>
      </c>
      <c r="C11536">
        <f>((MAX(Calculator!$F366,110)-130)/20)*IF(Calculator!$K366="Yes",1,0)</f>
      </c>
    </row>
    <row r="11537" spans="1:3" x14ac:dyDescent="0.25">
      <c r="A11537">
        <v>366</v>
      </c>
      <c r="B11537" t="s">
        <v>61</v>
      </c>
      <c r="C11537">
        <f>((((Calculator!$D366-Calculator!$E366)*0.02586)-3.5))*IF(Calculator!$L366="Yes",1,0)</f>
      </c>
    </row>
    <row r="11538" spans="1:3" x14ac:dyDescent="0.25">
      <c r="A11538">
        <v>366</v>
      </c>
      <c r="B11538" t="s">
        <v>62</v>
      </c>
      <c r="C11538">
        <f>(((Calculator!$C366-55)/10)*(((((Calculator!$D366-Calculator!$E366)*0.02586)-3.5))))</f>
      </c>
    </row>
    <row r="11539" spans="1:3" x14ac:dyDescent="0.25">
      <c r="A11539">
        <v>366</v>
      </c>
      <c r="B11539" t="s">
        <v>63</v>
      </c>
      <c r="C11539">
        <f>(((Calculator!$C366-55)/10)*(((Calculator!$E366*0.02586)-1.3)/0.3))</f>
      </c>
    </row>
    <row r="11540" spans="1:3" x14ac:dyDescent="0.25">
      <c r="A11540">
        <v>366</v>
      </c>
      <c r="B11540" t="s">
        <v>64</v>
      </c>
      <c r="C11540">
        <f>(((Calculator!$C366-55)/10)*((MAX(Calculator!$F366,110)-130)/20))</f>
      </c>
    </row>
    <row r="11541" spans="1:3" x14ac:dyDescent="0.25">
      <c r="A11541">
        <v>366</v>
      </c>
      <c r="B11541" t="s">
        <v>65</v>
      </c>
      <c r="C11541">
        <f>(((Calculator!$C366-55)/10)*IF(Calculator!$G366="Yes",1,0))</f>
      </c>
    </row>
    <row r="11542" spans="1:3" x14ac:dyDescent="0.25">
      <c r="A11542">
        <v>366</v>
      </c>
      <c r="B11542" t="s">
        <v>66</v>
      </c>
      <c r="C11542">
        <f>(((Calculator!$C366-55)/10)*IF(Calculator!$H366="Yes",1,0))</f>
      </c>
    </row>
    <row r="11543" spans="1:3" x14ac:dyDescent="0.25">
      <c r="A11543">
        <v>366</v>
      </c>
      <c r="B11543" t="s">
        <v>67</v>
      </c>
      <c r="C11543">
        <f>(((Calculator!$C366-55)/10)*((MAX(Calculator!$I366,30)-30)/5))</f>
      </c>
    </row>
    <row r="11544" spans="1:3" x14ac:dyDescent="0.25">
      <c r="A11544">
        <v>366</v>
      </c>
      <c r="B11544" t="s">
        <v>68</v>
      </c>
      <c r="C11544">
        <f>(((Calculator!$C366-55)/10)*((MIN(Calculator!$J366,60)-60)/-15))</f>
      </c>
    </row>
    <row r="11545" spans="1:3" x14ac:dyDescent="0.25">
      <c r="A11545">
        <v>366</v>
      </c>
      <c r="B11545" t="s">
        <v>69</v>
      </c>
      <c r="C11545">
        <f>IF(AND(Calculator!$O366&lt;&gt;"",Calculator!$O366&gt;=4,Calculator!$O366&lt;=6),1,0)</f>
      </c>
    </row>
    <row r="11546" spans="1:3" x14ac:dyDescent="0.25">
      <c r="A11546">
        <v>366</v>
      </c>
      <c r="B11546" t="s">
        <v>70</v>
      </c>
      <c r="C11546">
        <f>IF(AND(Calculator!$O366&lt;&gt;"",Calculator!$O366&gt;=7,Calculator!$O366&lt;=10),1,0)</f>
      </c>
    </row>
    <row r="11547" spans="1:3" x14ac:dyDescent="0.25">
      <c r="A11547">
        <v>366</v>
      </c>
      <c r="B11547" t="s">
        <v>71</v>
      </c>
      <c r="C11547">
        <f>IF(Calculator!$O366="",1,0)</f>
      </c>
    </row>
    <row r="11548" spans="1:3" x14ac:dyDescent="0.25">
      <c r="A11548">
        <v>366</v>
      </c>
      <c r="B11548" t="s">
        <v>72</v>
      </c>
      <c r="C11548">
        <f>IF(OR(Calculator!$M366="",Calculator!$M366=0),0,LN(Calculator!$M366))</f>
      </c>
    </row>
    <row r="11549" spans="1:3" x14ac:dyDescent="0.25">
      <c r="A11549">
        <v>366</v>
      </c>
      <c r="B11549" t="s">
        <v>73</v>
      </c>
      <c r="C11549">
        <f>IF(Calculator!$M366="",1,0)</f>
      </c>
    </row>
    <row r="11550" spans="1:3" x14ac:dyDescent="0.25">
      <c r="A11550">
        <v>366</v>
      </c>
      <c r="B11550" t="s">
        <v>74</v>
      </c>
      <c r="C11550">
        <f>IF(Calculator!$N366="",0,(Calculator!$N366-5.3)*IF(Calculator!$G366="Yes",1,0))</f>
      </c>
    </row>
    <row r="11551" spans="1:3" x14ac:dyDescent="0.25">
      <c r="A11551">
        <v>366</v>
      </c>
      <c r="B11551" t="s">
        <v>75</v>
      </c>
      <c r="C11551">
        <f>IF(Calculator!$N366="",0,(Calculator!$N366-5.3)*(1-IF(Calculator!$G366="Yes",1,0)))</f>
      </c>
    </row>
    <row r="11552" spans="1:3" x14ac:dyDescent="0.25">
      <c r="A11552">
        <v>366</v>
      </c>
      <c r="B11552" t="s">
        <v>76</v>
      </c>
      <c r="C11552">
        <f>IF(Calculator!$N366="",1,0)</f>
      </c>
    </row>
    <row r="11553" spans="1:3" x14ac:dyDescent="0.25">
      <c r="A11553">
        <v>366</v>
      </c>
      <c r="B11553" t="s">
        <v>77</v>
      </c>
      <c r="C11553">
        <f>1</f>
      </c>
    </row>
    <row r="11554" spans="1:3" x14ac:dyDescent="0.25">
      <c r="A11554">
        <v>367</v>
      </c>
      <c r="B11554" t="s">
        <v>47</v>
      </c>
      <c r="C11554">
        <f>(Calculator!$C367-55)/10</f>
      </c>
    </row>
    <row r="11555" spans="1:3" x14ac:dyDescent="0.25">
      <c r="A11555">
        <v>367</v>
      </c>
      <c r="B11555" t="s">
        <v>48</v>
      </c>
      <c r="C11555">
        <f>((Calculator!$C367-55)/10)^2</f>
      </c>
    </row>
    <row r="11556" spans="1:3" x14ac:dyDescent="0.25">
      <c r="A11556">
        <v>367</v>
      </c>
      <c r="B11556" t="s">
        <v>49</v>
      </c>
      <c r="C11556">
        <f>((Calculator!$D367-Calculator!$E367)*0.02586)-3.5</f>
      </c>
    </row>
    <row r="11557" spans="1:3" x14ac:dyDescent="0.25">
      <c r="A11557">
        <v>367</v>
      </c>
      <c r="B11557" t="s">
        <v>50</v>
      </c>
      <c r="C11557">
        <f>((Calculator!$E367*0.02586)-1.3)/0.3</f>
      </c>
    </row>
    <row r="11558" spans="1:3" x14ac:dyDescent="0.25">
      <c r="A11558">
        <v>367</v>
      </c>
      <c r="B11558" t="s">
        <v>51</v>
      </c>
      <c r="C11558">
        <f>(MIN(Calculator!$F367,110)-110)/20</f>
      </c>
    </row>
    <row r="11559" spans="1:3" x14ac:dyDescent="0.25">
      <c r="A11559">
        <v>367</v>
      </c>
      <c r="B11559" t="s">
        <v>52</v>
      </c>
      <c r="C11559">
        <f>(MAX(Calculator!$F367,110)-130)/20</f>
      </c>
    </row>
    <row r="11560" spans="1:3" x14ac:dyDescent="0.25">
      <c r="A11560">
        <v>367</v>
      </c>
      <c r="B11560" t="s">
        <v>17</v>
      </c>
      <c r="C11560">
        <f>IF(Calculator!$G367="Yes",1,0)</f>
      </c>
    </row>
    <row r="11561" spans="1:3" x14ac:dyDescent="0.25">
      <c r="A11561">
        <v>367</v>
      </c>
      <c r="B11561" t="s">
        <v>53</v>
      </c>
      <c r="C11561">
        <f>IF(Calculator!$H367="Yes",1,0)</f>
      </c>
    </row>
    <row r="11562" spans="1:3" x14ac:dyDescent="0.25">
      <c r="A11562">
        <v>367</v>
      </c>
      <c r="B11562" t="s">
        <v>54</v>
      </c>
      <c r="C11562">
        <f>(MIN(Calculator!$I367,30)-25)/5</f>
      </c>
    </row>
    <row r="11563" spans="1:3" x14ac:dyDescent="0.25">
      <c r="A11563">
        <v>367</v>
      </c>
      <c r="B11563" t="s">
        <v>55</v>
      </c>
      <c r="C11563">
        <f>(MAX(Calculator!$I367,30)-30)/5</f>
      </c>
    </row>
    <row r="11564" spans="1:3" x14ac:dyDescent="0.25">
      <c r="A11564">
        <v>367</v>
      </c>
      <c r="B11564" t="s">
        <v>56</v>
      </c>
      <c r="C11564">
        <f>(MIN(Calculator!$J367,60)-60)/-15</f>
      </c>
    </row>
    <row r="11565" spans="1:3" x14ac:dyDescent="0.25">
      <c r="A11565">
        <v>367</v>
      </c>
      <c r="B11565" t="s">
        <v>57</v>
      </c>
      <c r="C11565">
        <f>(MAX(Calculator!$J367,60)-90)/-15</f>
      </c>
    </row>
    <row r="11566" spans="1:3" x14ac:dyDescent="0.25">
      <c r="A11566">
        <v>367</v>
      </c>
      <c r="B11566" t="s">
        <v>58</v>
      </c>
      <c r="C11566">
        <f>IF(Calculator!$K367="Yes",1,0)</f>
      </c>
    </row>
    <row r="11567" spans="1:3" x14ac:dyDescent="0.25">
      <c r="A11567">
        <v>367</v>
      </c>
      <c r="B11567" t="s">
        <v>59</v>
      </c>
      <c r="C11567">
        <f>IF(Calculator!$L367="Yes",1,0)</f>
      </c>
    </row>
    <row r="11568" spans="1:3" x14ac:dyDescent="0.25">
      <c r="A11568">
        <v>367</v>
      </c>
      <c r="B11568" t="s">
        <v>60</v>
      </c>
      <c r="C11568">
        <f>((MAX(Calculator!$F367,110)-130)/20)*IF(Calculator!$K367="Yes",1,0)</f>
      </c>
    </row>
    <row r="11569" spans="1:3" x14ac:dyDescent="0.25">
      <c r="A11569">
        <v>367</v>
      </c>
      <c r="B11569" t="s">
        <v>61</v>
      </c>
      <c r="C11569">
        <f>((((Calculator!$D367-Calculator!$E367)*0.02586)-3.5))*IF(Calculator!$L367="Yes",1,0)</f>
      </c>
    </row>
    <row r="11570" spans="1:3" x14ac:dyDescent="0.25">
      <c r="A11570">
        <v>367</v>
      </c>
      <c r="B11570" t="s">
        <v>62</v>
      </c>
      <c r="C11570">
        <f>(((Calculator!$C367-55)/10)*(((((Calculator!$D367-Calculator!$E367)*0.02586)-3.5))))</f>
      </c>
    </row>
    <row r="11571" spans="1:3" x14ac:dyDescent="0.25">
      <c r="A11571">
        <v>367</v>
      </c>
      <c r="B11571" t="s">
        <v>63</v>
      </c>
      <c r="C11571">
        <f>(((Calculator!$C367-55)/10)*(((Calculator!$E367*0.02586)-1.3)/0.3))</f>
      </c>
    </row>
    <row r="11572" spans="1:3" x14ac:dyDescent="0.25">
      <c r="A11572">
        <v>367</v>
      </c>
      <c r="B11572" t="s">
        <v>64</v>
      </c>
      <c r="C11572">
        <f>(((Calculator!$C367-55)/10)*((MAX(Calculator!$F367,110)-130)/20))</f>
      </c>
    </row>
    <row r="11573" spans="1:3" x14ac:dyDescent="0.25">
      <c r="A11573">
        <v>367</v>
      </c>
      <c r="B11573" t="s">
        <v>65</v>
      </c>
      <c r="C11573">
        <f>(((Calculator!$C367-55)/10)*IF(Calculator!$G367="Yes",1,0))</f>
      </c>
    </row>
    <row r="11574" spans="1:3" x14ac:dyDescent="0.25">
      <c r="A11574">
        <v>367</v>
      </c>
      <c r="B11574" t="s">
        <v>66</v>
      </c>
      <c r="C11574">
        <f>(((Calculator!$C367-55)/10)*IF(Calculator!$H367="Yes",1,0))</f>
      </c>
    </row>
    <row r="11575" spans="1:3" x14ac:dyDescent="0.25">
      <c r="A11575">
        <v>367</v>
      </c>
      <c r="B11575" t="s">
        <v>67</v>
      </c>
      <c r="C11575">
        <f>(((Calculator!$C367-55)/10)*((MAX(Calculator!$I367,30)-30)/5))</f>
      </c>
    </row>
    <row r="11576" spans="1:3" x14ac:dyDescent="0.25">
      <c r="A11576">
        <v>367</v>
      </c>
      <c r="B11576" t="s">
        <v>68</v>
      </c>
      <c r="C11576">
        <f>(((Calculator!$C367-55)/10)*((MIN(Calculator!$J367,60)-60)/-15))</f>
      </c>
    </row>
    <row r="11577" spans="1:3" x14ac:dyDescent="0.25">
      <c r="A11577">
        <v>367</v>
      </c>
      <c r="B11577" t="s">
        <v>69</v>
      </c>
      <c r="C11577">
        <f>IF(AND(Calculator!$O367&lt;&gt;"",Calculator!$O367&gt;=4,Calculator!$O367&lt;=6),1,0)</f>
      </c>
    </row>
    <row r="11578" spans="1:3" x14ac:dyDescent="0.25">
      <c r="A11578">
        <v>367</v>
      </c>
      <c r="B11578" t="s">
        <v>70</v>
      </c>
      <c r="C11578">
        <f>IF(AND(Calculator!$O367&lt;&gt;"",Calculator!$O367&gt;=7,Calculator!$O367&lt;=10),1,0)</f>
      </c>
    </row>
    <row r="11579" spans="1:3" x14ac:dyDescent="0.25">
      <c r="A11579">
        <v>367</v>
      </c>
      <c r="B11579" t="s">
        <v>71</v>
      </c>
      <c r="C11579">
        <f>IF(Calculator!$O367="",1,0)</f>
      </c>
    </row>
    <row r="11580" spans="1:3" x14ac:dyDescent="0.25">
      <c r="A11580">
        <v>367</v>
      </c>
      <c r="B11580" t="s">
        <v>72</v>
      </c>
      <c r="C11580">
        <f>IF(OR(Calculator!$M367="",Calculator!$M367=0),0,LN(Calculator!$M367))</f>
      </c>
    </row>
    <row r="11581" spans="1:3" x14ac:dyDescent="0.25">
      <c r="A11581">
        <v>367</v>
      </c>
      <c r="B11581" t="s">
        <v>73</v>
      </c>
      <c r="C11581">
        <f>IF(Calculator!$M367="",1,0)</f>
      </c>
    </row>
    <row r="11582" spans="1:3" x14ac:dyDescent="0.25">
      <c r="A11582">
        <v>367</v>
      </c>
      <c r="B11582" t="s">
        <v>74</v>
      </c>
      <c r="C11582">
        <f>IF(Calculator!$N367="",0,(Calculator!$N367-5.3)*IF(Calculator!$G367="Yes",1,0))</f>
      </c>
    </row>
    <row r="11583" spans="1:3" x14ac:dyDescent="0.25">
      <c r="A11583">
        <v>367</v>
      </c>
      <c r="B11583" t="s">
        <v>75</v>
      </c>
      <c r="C11583">
        <f>IF(Calculator!$N367="",0,(Calculator!$N367-5.3)*(1-IF(Calculator!$G367="Yes",1,0)))</f>
      </c>
    </row>
    <row r="11584" spans="1:3" x14ac:dyDescent="0.25">
      <c r="A11584">
        <v>367</v>
      </c>
      <c r="B11584" t="s">
        <v>76</v>
      </c>
      <c r="C11584">
        <f>IF(Calculator!$N367="",1,0)</f>
      </c>
    </row>
    <row r="11585" spans="1:3" x14ac:dyDescent="0.25">
      <c r="A11585">
        <v>367</v>
      </c>
      <c r="B11585" t="s">
        <v>77</v>
      </c>
      <c r="C11585">
        <f>1</f>
      </c>
    </row>
    <row r="11586" spans="1:3" x14ac:dyDescent="0.25">
      <c r="A11586">
        <v>368</v>
      </c>
      <c r="B11586" t="s">
        <v>47</v>
      </c>
      <c r="C11586">
        <f>(Calculator!$C368-55)/10</f>
      </c>
    </row>
    <row r="11587" spans="1:3" x14ac:dyDescent="0.25">
      <c r="A11587">
        <v>368</v>
      </c>
      <c r="B11587" t="s">
        <v>48</v>
      </c>
      <c r="C11587">
        <f>((Calculator!$C368-55)/10)^2</f>
      </c>
    </row>
    <row r="11588" spans="1:3" x14ac:dyDescent="0.25">
      <c r="A11588">
        <v>368</v>
      </c>
      <c r="B11588" t="s">
        <v>49</v>
      </c>
      <c r="C11588">
        <f>((Calculator!$D368-Calculator!$E368)*0.02586)-3.5</f>
      </c>
    </row>
    <row r="11589" spans="1:3" x14ac:dyDescent="0.25">
      <c r="A11589">
        <v>368</v>
      </c>
      <c r="B11589" t="s">
        <v>50</v>
      </c>
      <c r="C11589">
        <f>((Calculator!$E368*0.02586)-1.3)/0.3</f>
      </c>
    </row>
    <row r="11590" spans="1:3" x14ac:dyDescent="0.25">
      <c r="A11590">
        <v>368</v>
      </c>
      <c r="B11590" t="s">
        <v>51</v>
      </c>
      <c r="C11590">
        <f>(MIN(Calculator!$F368,110)-110)/20</f>
      </c>
    </row>
    <row r="11591" spans="1:3" x14ac:dyDescent="0.25">
      <c r="A11591">
        <v>368</v>
      </c>
      <c r="B11591" t="s">
        <v>52</v>
      </c>
      <c r="C11591">
        <f>(MAX(Calculator!$F368,110)-130)/20</f>
      </c>
    </row>
    <row r="11592" spans="1:3" x14ac:dyDescent="0.25">
      <c r="A11592">
        <v>368</v>
      </c>
      <c r="B11592" t="s">
        <v>17</v>
      </c>
      <c r="C11592">
        <f>IF(Calculator!$G368="Yes",1,0)</f>
      </c>
    </row>
    <row r="11593" spans="1:3" x14ac:dyDescent="0.25">
      <c r="A11593">
        <v>368</v>
      </c>
      <c r="B11593" t="s">
        <v>53</v>
      </c>
      <c r="C11593">
        <f>IF(Calculator!$H368="Yes",1,0)</f>
      </c>
    </row>
    <row r="11594" spans="1:3" x14ac:dyDescent="0.25">
      <c r="A11594">
        <v>368</v>
      </c>
      <c r="B11594" t="s">
        <v>54</v>
      </c>
      <c r="C11594">
        <f>(MIN(Calculator!$I368,30)-25)/5</f>
      </c>
    </row>
    <row r="11595" spans="1:3" x14ac:dyDescent="0.25">
      <c r="A11595">
        <v>368</v>
      </c>
      <c r="B11595" t="s">
        <v>55</v>
      </c>
      <c r="C11595">
        <f>(MAX(Calculator!$I368,30)-30)/5</f>
      </c>
    </row>
    <row r="11596" spans="1:3" x14ac:dyDescent="0.25">
      <c r="A11596">
        <v>368</v>
      </c>
      <c r="B11596" t="s">
        <v>56</v>
      </c>
      <c r="C11596">
        <f>(MIN(Calculator!$J368,60)-60)/-15</f>
      </c>
    </row>
    <row r="11597" spans="1:3" x14ac:dyDescent="0.25">
      <c r="A11597">
        <v>368</v>
      </c>
      <c r="B11597" t="s">
        <v>57</v>
      </c>
      <c r="C11597">
        <f>(MAX(Calculator!$J368,60)-90)/-15</f>
      </c>
    </row>
    <row r="11598" spans="1:3" x14ac:dyDescent="0.25">
      <c r="A11598">
        <v>368</v>
      </c>
      <c r="B11598" t="s">
        <v>58</v>
      </c>
      <c r="C11598">
        <f>IF(Calculator!$K368="Yes",1,0)</f>
      </c>
    </row>
    <row r="11599" spans="1:3" x14ac:dyDescent="0.25">
      <c r="A11599">
        <v>368</v>
      </c>
      <c r="B11599" t="s">
        <v>59</v>
      </c>
      <c r="C11599">
        <f>IF(Calculator!$L368="Yes",1,0)</f>
      </c>
    </row>
    <row r="11600" spans="1:3" x14ac:dyDescent="0.25">
      <c r="A11600">
        <v>368</v>
      </c>
      <c r="B11600" t="s">
        <v>60</v>
      </c>
      <c r="C11600">
        <f>((MAX(Calculator!$F368,110)-130)/20)*IF(Calculator!$K368="Yes",1,0)</f>
      </c>
    </row>
    <row r="11601" spans="1:3" x14ac:dyDescent="0.25">
      <c r="A11601">
        <v>368</v>
      </c>
      <c r="B11601" t="s">
        <v>61</v>
      </c>
      <c r="C11601">
        <f>((((Calculator!$D368-Calculator!$E368)*0.02586)-3.5))*IF(Calculator!$L368="Yes",1,0)</f>
      </c>
    </row>
    <row r="11602" spans="1:3" x14ac:dyDescent="0.25">
      <c r="A11602">
        <v>368</v>
      </c>
      <c r="B11602" t="s">
        <v>62</v>
      </c>
      <c r="C11602">
        <f>(((Calculator!$C368-55)/10)*(((((Calculator!$D368-Calculator!$E368)*0.02586)-3.5))))</f>
      </c>
    </row>
    <row r="11603" spans="1:3" x14ac:dyDescent="0.25">
      <c r="A11603">
        <v>368</v>
      </c>
      <c r="B11603" t="s">
        <v>63</v>
      </c>
      <c r="C11603">
        <f>(((Calculator!$C368-55)/10)*(((Calculator!$E368*0.02586)-1.3)/0.3))</f>
      </c>
    </row>
    <row r="11604" spans="1:3" x14ac:dyDescent="0.25">
      <c r="A11604">
        <v>368</v>
      </c>
      <c r="B11604" t="s">
        <v>64</v>
      </c>
      <c r="C11604">
        <f>(((Calculator!$C368-55)/10)*((MAX(Calculator!$F368,110)-130)/20))</f>
      </c>
    </row>
    <row r="11605" spans="1:3" x14ac:dyDescent="0.25">
      <c r="A11605">
        <v>368</v>
      </c>
      <c r="B11605" t="s">
        <v>65</v>
      </c>
      <c r="C11605">
        <f>(((Calculator!$C368-55)/10)*IF(Calculator!$G368="Yes",1,0))</f>
      </c>
    </row>
    <row r="11606" spans="1:3" x14ac:dyDescent="0.25">
      <c r="A11606">
        <v>368</v>
      </c>
      <c r="B11606" t="s">
        <v>66</v>
      </c>
      <c r="C11606">
        <f>(((Calculator!$C368-55)/10)*IF(Calculator!$H368="Yes",1,0))</f>
      </c>
    </row>
    <row r="11607" spans="1:3" x14ac:dyDescent="0.25">
      <c r="A11607">
        <v>368</v>
      </c>
      <c r="B11607" t="s">
        <v>67</v>
      </c>
      <c r="C11607">
        <f>(((Calculator!$C368-55)/10)*((MAX(Calculator!$I368,30)-30)/5))</f>
      </c>
    </row>
    <row r="11608" spans="1:3" x14ac:dyDescent="0.25">
      <c r="A11608">
        <v>368</v>
      </c>
      <c r="B11608" t="s">
        <v>68</v>
      </c>
      <c r="C11608">
        <f>(((Calculator!$C368-55)/10)*((MIN(Calculator!$J368,60)-60)/-15))</f>
      </c>
    </row>
    <row r="11609" spans="1:3" x14ac:dyDescent="0.25">
      <c r="A11609">
        <v>368</v>
      </c>
      <c r="B11609" t="s">
        <v>69</v>
      </c>
      <c r="C11609">
        <f>IF(AND(Calculator!$O368&lt;&gt;"",Calculator!$O368&gt;=4,Calculator!$O368&lt;=6),1,0)</f>
      </c>
    </row>
    <row r="11610" spans="1:3" x14ac:dyDescent="0.25">
      <c r="A11610">
        <v>368</v>
      </c>
      <c r="B11610" t="s">
        <v>70</v>
      </c>
      <c r="C11610">
        <f>IF(AND(Calculator!$O368&lt;&gt;"",Calculator!$O368&gt;=7,Calculator!$O368&lt;=10),1,0)</f>
      </c>
    </row>
    <row r="11611" spans="1:3" x14ac:dyDescent="0.25">
      <c r="A11611">
        <v>368</v>
      </c>
      <c r="B11611" t="s">
        <v>71</v>
      </c>
      <c r="C11611">
        <f>IF(Calculator!$O368="",1,0)</f>
      </c>
    </row>
    <row r="11612" spans="1:3" x14ac:dyDescent="0.25">
      <c r="A11612">
        <v>368</v>
      </c>
      <c r="B11612" t="s">
        <v>72</v>
      </c>
      <c r="C11612">
        <f>IF(OR(Calculator!$M368="",Calculator!$M368=0),0,LN(Calculator!$M368))</f>
      </c>
    </row>
    <row r="11613" spans="1:3" x14ac:dyDescent="0.25">
      <c r="A11613">
        <v>368</v>
      </c>
      <c r="B11613" t="s">
        <v>73</v>
      </c>
      <c r="C11613">
        <f>IF(Calculator!$M368="",1,0)</f>
      </c>
    </row>
    <row r="11614" spans="1:3" x14ac:dyDescent="0.25">
      <c r="A11614">
        <v>368</v>
      </c>
      <c r="B11614" t="s">
        <v>74</v>
      </c>
      <c r="C11614">
        <f>IF(Calculator!$N368="",0,(Calculator!$N368-5.3)*IF(Calculator!$G368="Yes",1,0))</f>
      </c>
    </row>
    <row r="11615" spans="1:3" x14ac:dyDescent="0.25">
      <c r="A11615">
        <v>368</v>
      </c>
      <c r="B11615" t="s">
        <v>75</v>
      </c>
      <c r="C11615">
        <f>IF(Calculator!$N368="",0,(Calculator!$N368-5.3)*(1-IF(Calculator!$G368="Yes",1,0)))</f>
      </c>
    </row>
    <row r="11616" spans="1:3" x14ac:dyDescent="0.25">
      <c r="A11616">
        <v>368</v>
      </c>
      <c r="B11616" t="s">
        <v>76</v>
      </c>
      <c r="C11616">
        <f>IF(Calculator!$N368="",1,0)</f>
      </c>
    </row>
    <row r="11617" spans="1:3" x14ac:dyDescent="0.25">
      <c r="A11617">
        <v>368</v>
      </c>
      <c r="B11617" t="s">
        <v>77</v>
      </c>
      <c r="C11617">
        <f>1</f>
      </c>
    </row>
    <row r="11618" spans="1:3" x14ac:dyDescent="0.25">
      <c r="A11618">
        <v>369</v>
      </c>
      <c r="B11618" t="s">
        <v>47</v>
      </c>
      <c r="C11618">
        <f>(Calculator!$C369-55)/10</f>
      </c>
    </row>
    <row r="11619" spans="1:3" x14ac:dyDescent="0.25">
      <c r="A11619">
        <v>369</v>
      </c>
      <c r="B11619" t="s">
        <v>48</v>
      </c>
      <c r="C11619">
        <f>((Calculator!$C369-55)/10)^2</f>
      </c>
    </row>
    <row r="11620" spans="1:3" x14ac:dyDescent="0.25">
      <c r="A11620">
        <v>369</v>
      </c>
      <c r="B11620" t="s">
        <v>49</v>
      </c>
      <c r="C11620">
        <f>((Calculator!$D369-Calculator!$E369)*0.02586)-3.5</f>
      </c>
    </row>
    <row r="11621" spans="1:3" x14ac:dyDescent="0.25">
      <c r="A11621">
        <v>369</v>
      </c>
      <c r="B11621" t="s">
        <v>50</v>
      </c>
      <c r="C11621">
        <f>((Calculator!$E369*0.02586)-1.3)/0.3</f>
      </c>
    </row>
    <row r="11622" spans="1:3" x14ac:dyDescent="0.25">
      <c r="A11622">
        <v>369</v>
      </c>
      <c r="B11622" t="s">
        <v>51</v>
      </c>
      <c r="C11622">
        <f>(MIN(Calculator!$F369,110)-110)/20</f>
      </c>
    </row>
    <row r="11623" spans="1:3" x14ac:dyDescent="0.25">
      <c r="A11623">
        <v>369</v>
      </c>
      <c r="B11623" t="s">
        <v>52</v>
      </c>
      <c r="C11623">
        <f>(MAX(Calculator!$F369,110)-130)/20</f>
      </c>
    </row>
    <row r="11624" spans="1:3" x14ac:dyDescent="0.25">
      <c r="A11624">
        <v>369</v>
      </c>
      <c r="B11624" t="s">
        <v>17</v>
      </c>
      <c r="C11624">
        <f>IF(Calculator!$G369="Yes",1,0)</f>
      </c>
    </row>
    <row r="11625" spans="1:3" x14ac:dyDescent="0.25">
      <c r="A11625">
        <v>369</v>
      </c>
      <c r="B11625" t="s">
        <v>53</v>
      </c>
      <c r="C11625">
        <f>IF(Calculator!$H369="Yes",1,0)</f>
      </c>
    </row>
    <row r="11626" spans="1:3" x14ac:dyDescent="0.25">
      <c r="A11626">
        <v>369</v>
      </c>
      <c r="B11626" t="s">
        <v>54</v>
      </c>
      <c r="C11626">
        <f>(MIN(Calculator!$I369,30)-25)/5</f>
      </c>
    </row>
    <row r="11627" spans="1:3" x14ac:dyDescent="0.25">
      <c r="A11627">
        <v>369</v>
      </c>
      <c r="B11627" t="s">
        <v>55</v>
      </c>
      <c r="C11627">
        <f>(MAX(Calculator!$I369,30)-30)/5</f>
      </c>
    </row>
    <row r="11628" spans="1:3" x14ac:dyDescent="0.25">
      <c r="A11628">
        <v>369</v>
      </c>
      <c r="B11628" t="s">
        <v>56</v>
      </c>
      <c r="C11628">
        <f>(MIN(Calculator!$J369,60)-60)/-15</f>
      </c>
    </row>
    <row r="11629" spans="1:3" x14ac:dyDescent="0.25">
      <c r="A11629">
        <v>369</v>
      </c>
      <c r="B11629" t="s">
        <v>57</v>
      </c>
      <c r="C11629">
        <f>(MAX(Calculator!$J369,60)-90)/-15</f>
      </c>
    </row>
    <row r="11630" spans="1:3" x14ac:dyDescent="0.25">
      <c r="A11630">
        <v>369</v>
      </c>
      <c r="B11630" t="s">
        <v>58</v>
      </c>
      <c r="C11630">
        <f>IF(Calculator!$K369="Yes",1,0)</f>
      </c>
    </row>
    <row r="11631" spans="1:3" x14ac:dyDescent="0.25">
      <c r="A11631">
        <v>369</v>
      </c>
      <c r="B11631" t="s">
        <v>59</v>
      </c>
      <c r="C11631">
        <f>IF(Calculator!$L369="Yes",1,0)</f>
      </c>
    </row>
    <row r="11632" spans="1:3" x14ac:dyDescent="0.25">
      <c r="A11632">
        <v>369</v>
      </c>
      <c r="B11632" t="s">
        <v>60</v>
      </c>
      <c r="C11632">
        <f>((MAX(Calculator!$F369,110)-130)/20)*IF(Calculator!$K369="Yes",1,0)</f>
      </c>
    </row>
    <row r="11633" spans="1:3" x14ac:dyDescent="0.25">
      <c r="A11633">
        <v>369</v>
      </c>
      <c r="B11633" t="s">
        <v>61</v>
      </c>
      <c r="C11633">
        <f>((((Calculator!$D369-Calculator!$E369)*0.02586)-3.5))*IF(Calculator!$L369="Yes",1,0)</f>
      </c>
    </row>
    <row r="11634" spans="1:3" x14ac:dyDescent="0.25">
      <c r="A11634">
        <v>369</v>
      </c>
      <c r="B11634" t="s">
        <v>62</v>
      </c>
      <c r="C11634">
        <f>(((Calculator!$C369-55)/10)*(((((Calculator!$D369-Calculator!$E369)*0.02586)-3.5))))</f>
      </c>
    </row>
    <row r="11635" spans="1:3" x14ac:dyDescent="0.25">
      <c r="A11635">
        <v>369</v>
      </c>
      <c r="B11635" t="s">
        <v>63</v>
      </c>
      <c r="C11635">
        <f>(((Calculator!$C369-55)/10)*(((Calculator!$E369*0.02586)-1.3)/0.3))</f>
      </c>
    </row>
    <row r="11636" spans="1:3" x14ac:dyDescent="0.25">
      <c r="A11636">
        <v>369</v>
      </c>
      <c r="B11636" t="s">
        <v>64</v>
      </c>
      <c r="C11636">
        <f>(((Calculator!$C369-55)/10)*((MAX(Calculator!$F369,110)-130)/20))</f>
      </c>
    </row>
    <row r="11637" spans="1:3" x14ac:dyDescent="0.25">
      <c r="A11637">
        <v>369</v>
      </c>
      <c r="B11637" t="s">
        <v>65</v>
      </c>
      <c r="C11637">
        <f>(((Calculator!$C369-55)/10)*IF(Calculator!$G369="Yes",1,0))</f>
      </c>
    </row>
    <row r="11638" spans="1:3" x14ac:dyDescent="0.25">
      <c r="A11638">
        <v>369</v>
      </c>
      <c r="B11638" t="s">
        <v>66</v>
      </c>
      <c r="C11638">
        <f>(((Calculator!$C369-55)/10)*IF(Calculator!$H369="Yes",1,0))</f>
      </c>
    </row>
    <row r="11639" spans="1:3" x14ac:dyDescent="0.25">
      <c r="A11639">
        <v>369</v>
      </c>
      <c r="B11639" t="s">
        <v>67</v>
      </c>
      <c r="C11639">
        <f>(((Calculator!$C369-55)/10)*((MAX(Calculator!$I369,30)-30)/5))</f>
      </c>
    </row>
    <row r="11640" spans="1:3" x14ac:dyDescent="0.25">
      <c r="A11640">
        <v>369</v>
      </c>
      <c r="B11640" t="s">
        <v>68</v>
      </c>
      <c r="C11640">
        <f>(((Calculator!$C369-55)/10)*((MIN(Calculator!$J369,60)-60)/-15))</f>
      </c>
    </row>
    <row r="11641" spans="1:3" x14ac:dyDescent="0.25">
      <c r="A11641">
        <v>369</v>
      </c>
      <c r="B11641" t="s">
        <v>69</v>
      </c>
      <c r="C11641">
        <f>IF(AND(Calculator!$O369&lt;&gt;"",Calculator!$O369&gt;=4,Calculator!$O369&lt;=6),1,0)</f>
      </c>
    </row>
    <row r="11642" spans="1:3" x14ac:dyDescent="0.25">
      <c r="A11642">
        <v>369</v>
      </c>
      <c r="B11642" t="s">
        <v>70</v>
      </c>
      <c r="C11642">
        <f>IF(AND(Calculator!$O369&lt;&gt;"",Calculator!$O369&gt;=7,Calculator!$O369&lt;=10),1,0)</f>
      </c>
    </row>
    <row r="11643" spans="1:3" x14ac:dyDescent="0.25">
      <c r="A11643">
        <v>369</v>
      </c>
      <c r="B11643" t="s">
        <v>71</v>
      </c>
      <c r="C11643">
        <f>IF(Calculator!$O369="",1,0)</f>
      </c>
    </row>
    <row r="11644" spans="1:3" x14ac:dyDescent="0.25">
      <c r="A11644">
        <v>369</v>
      </c>
      <c r="B11644" t="s">
        <v>72</v>
      </c>
      <c r="C11644">
        <f>IF(OR(Calculator!$M369="",Calculator!$M369=0),0,LN(Calculator!$M369))</f>
      </c>
    </row>
    <row r="11645" spans="1:3" x14ac:dyDescent="0.25">
      <c r="A11645">
        <v>369</v>
      </c>
      <c r="B11645" t="s">
        <v>73</v>
      </c>
      <c r="C11645">
        <f>IF(Calculator!$M369="",1,0)</f>
      </c>
    </row>
    <row r="11646" spans="1:3" x14ac:dyDescent="0.25">
      <c r="A11646">
        <v>369</v>
      </c>
      <c r="B11646" t="s">
        <v>74</v>
      </c>
      <c r="C11646">
        <f>IF(Calculator!$N369="",0,(Calculator!$N369-5.3)*IF(Calculator!$G369="Yes",1,0))</f>
      </c>
    </row>
    <row r="11647" spans="1:3" x14ac:dyDescent="0.25">
      <c r="A11647">
        <v>369</v>
      </c>
      <c r="B11647" t="s">
        <v>75</v>
      </c>
      <c r="C11647">
        <f>IF(Calculator!$N369="",0,(Calculator!$N369-5.3)*(1-IF(Calculator!$G369="Yes",1,0)))</f>
      </c>
    </row>
    <row r="11648" spans="1:3" x14ac:dyDescent="0.25">
      <c r="A11648">
        <v>369</v>
      </c>
      <c r="B11648" t="s">
        <v>76</v>
      </c>
      <c r="C11648">
        <f>IF(Calculator!$N369="",1,0)</f>
      </c>
    </row>
    <row r="11649" spans="1:3" x14ac:dyDescent="0.25">
      <c r="A11649">
        <v>369</v>
      </c>
      <c r="B11649" t="s">
        <v>77</v>
      </c>
      <c r="C11649">
        <f>1</f>
      </c>
    </row>
    <row r="11650" spans="1:3" x14ac:dyDescent="0.25">
      <c r="A11650">
        <v>370</v>
      </c>
      <c r="B11650" t="s">
        <v>47</v>
      </c>
      <c r="C11650">
        <f>(Calculator!$C370-55)/10</f>
      </c>
    </row>
    <row r="11651" spans="1:3" x14ac:dyDescent="0.25">
      <c r="A11651">
        <v>370</v>
      </c>
      <c r="B11651" t="s">
        <v>48</v>
      </c>
      <c r="C11651">
        <f>((Calculator!$C370-55)/10)^2</f>
      </c>
    </row>
    <row r="11652" spans="1:3" x14ac:dyDescent="0.25">
      <c r="A11652">
        <v>370</v>
      </c>
      <c r="B11652" t="s">
        <v>49</v>
      </c>
      <c r="C11652">
        <f>((Calculator!$D370-Calculator!$E370)*0.02586)-3.5</f>
      </c>
    </row>
    <row r="11653" spans="1:3" x14ac:dyDescent="0.25">
      <c r="A11653">
        <v>370</v>
      </c>
      <c r="B11653" t="s">
        <v>50</v>
      </c>
      <c r="C11653">
        <f>((Calculator!$E370*0.02586)-1.3)/0.3</f>
      </c>
    </row>
    <row r="11654" spans="1:3" x14ac:dyDescent="0.25">
      <c r="A11654">
        <v>370</v>
      </c>
      <c r="B11654" t="s">
        <v>51</v>
      </c>
      <c r="C11654">
        <f>(MIN(Calculator!$F370,110)-110)/20</f>
      </c>
    </row>
    <row r="11655" spans="1:3" x14ac:dyDescent="0.25">
      <c r="A11655">
        <v>370</v>
      </c>
      <c r="B11655" t="s">
        <v>52</v>
      </c>
      <c r="C11655">
        <f>(MAX(Calculator!$F370,110)-130)/20</f>
      </c>
    </row>
    <row r="11656" spans="1:3" x14ac:dyDescent="0.25">
      <c r="A11656">
        <v>370</v>
      </c>
      <c r="B11656" t="s">
        <v>17</v>
      </c>
      <c r="C11656">
        <f>IF(Calculator!$G370="Yes",1,0)</f>
      </c>
    </row>
    <row r="11657" spans="1:3" x14ac:dyDescent="0.25">
      <c r="A11657">
        <v>370</v>
      </c>
      <c r="B11657" t="s">
        <v>53</v>
      </c>
      <c r="C11657">
        <f>IF(Calculator!$H370="Yes",1,0)</f>
      </c>
    </row>
    <row r="11658" spans="1:3" x14ac:dyDescent="0.25">
      <c r="A11658">
        <v>370</v>
      </c>
      <c r="B11658" t="s">
        <v>54</v>
      </c>
      <c r="C11658">
        <f>(MIN(Calculator!$I370,30)-25)/5</f>
      </c>
    </row>
    <row r="11659" spans="1:3" x14ac:dyDescent="0.25">
      <c r="A11659">
        <v>370</v>
      </c>
      <c r="B11659" t="s">
        <v>55</v>
      </c>
      <c r="C11659">
        <f>(MAX(Calculator!$I370,30)-30)/5</f>
      </c>
    </row>
    <row r="11660" spans="1:3" x14ac:dyDescent="0.25">
      <c r="A11660">
        <v>370</v>
      </c>
      <c r="B11660" t="s">
        <v>56</v>
      </c>
      <c r="C11660">
        <f>(MIN(Calculator!$J370,60)-60)/-15</f>
      </c>
    </row>
    <row r="11661" spans="1:3" x14ac:dyDescent="0.25">
      <c r="A11661">
        <v>370</v>
      </c>
      <c r="B11661" t="s">
        <v>57</v>
      </c>
      <c r="C11661">
        <f>(MAX(Calculator!$J370,60)-90)/-15</f>
      </c>
    </row>
    <row r="11662" spans="1:3" x14ac:dyDescent="0.25">
      <c r="A11662">
        <v>370</v>
      </c>
      <c r="B11662" t="s">
        <v>58</v>
      </c>
      <c r="C11662">
        <f>IF(Calculator!$K370="Yes",1,0)</f>
      </c>
    </row>
    <row r="11663" spans="1:3" x14ac:dyDescent="0.25">
      <c r="A11663">
        <v>370</v>
      </c>
      <c r="B11663" t="s">
        <v>59</v>
      </c>
      <c r="C11663">
        <f>IF(Calculator!$L370="Yes",1,0)</f>
      </c>
    </row>
    <row r="11664" spans="1:3" x14ac:dyDescent="0.25">
      <c r="A11664">
        <v>370</v>
      </c>
      <c r="B11664" t="s">
        <v>60</v>
      </c>
      <c r="C11664">
        <f>((MAX(Calculator!$F370,110)-130)/20)*IF(Calculator!$K370="Yes",1,0)</f>
      </c>
    </row>
    <row r="11665" spans="1:3" x14ac:dyDescent="0.25">
      <c r="A11665">
        <v>370</v>
      </c>
      <c r="B11665" t="s">
        <v>61</v>
      </c>
      <c r="C11665">
        <f>((((Calculator!$D370-Calculator!$E370)*0.02586)-3.5))*IF(Calculator!$L370="Yes",1,0)</f>
      </c>
    </row>
    <row r="11666" spans="1:3" x14ac:dyDescent="0.25">
      <c r="A11666">
        <v>370</v>
      </c>
      <c r="B11666" t="s">
        <v>62</v>
      </c>
      <c r="C11666">
        <f>(((Calculator!$C370-55)/10)*(((((Calculator!$D370-Calculator!$E370)*0.02586)-3.5))))</f>
      </c>
    </row>
    <row r="11667" spans="1:3" x14ac:dyDescent="0.25">
      <c r="A11667">
        <v>370</v>
      </c>
      <c r="B11667" t="s">
        <v>63</v>
      </c>
      <c r="C11667">
        <f>(((Calculator!$C370-55)/10)*(((Calculator!$E370*0.02586)-1.3)/0.3))</f>
      </c>
    </row>
    <row r="11668" spans="1:3" x14ac:dyDescent="0.25">
      <c r="A11668">
        <v>370</v>
      </c>
      <c r="B11668" t="s">
        <v>64</v>
      </c>
      <c r="C11668">
        <f>(((Calculator!$C370-55)/10)*((MAX(Calculator!$F370,110)-130)/20))</f>
      </c>
    </row>
    <row r="11669" spans="1:3" x14ac:dyDescent="0.25">
      <c r="A11669">
        <v>370</v>
      </c>
      <c r="B11669" t="s">
        <v>65</v>
      </c>
      <c r="C11669">
        <f>(((Calculator!$C370-55)/10)*IF(Calculator!$G370="Yes",1,0))</f>
      </c>
    </row>
    <row r="11670" spans="1:3" x14ac:dyDescent="0.25">
      <c r="A11670">
        <v>370</v>
      </c>
      <c r="B11670" t="s">
        <v>66</v>
      </c>
      <c r="C11670">
        <f>(((Calculator!$C370-55)/10)*IF(Calculator!$H370="Yes",1,0))</f>
      </c>
    </row>
    <row r="11671" spans="1:3" x14ac:dyDescent="0.25">
      <c r="A11671">
        <v>370</v>
      </c>
      <c r="B11671" t="s">
        <v>67</v>
      </c>
      <c r="C11671">
        <f>(((Calculator!$C370-55)/10)*((MAX(Calculator!$I370,30)-30)/5))</f>
      </c>
    </row>
    <row r="11672" spans="1:3" x14ac:dyDescent="0.25">
      <c r="A11672">
        <v>370</v>
      </c>
      <c r="B11672" t="s">
        <v>68</v>
      </c>
      <c r="C11672">
        <f>(((Calculator!$C370-55)/10)*((MIN(Calculator!$J370,60)-60)/-15))</f>
      </c>
    </row>
    <row r="11673" spans="1:3" x14ac:dyDescent="0.25">
      <c r="A11673">
        <v>370</v>
      </c>
      <c r="B11673" t="s">
        <v>69</v>
      </c>
      <c r="C11673">
        <f>IF(AND(Calculator!$O370&lt;&gt;"",Calculator!$O370&gt;=4,Calculator!$O370&lt;=6),1,0)</f>
      </c>
    </row>
    <row r="11674" spans="1:3" x14ac:dyDescent="0.25">
      <c r="A11674">
        <v>370</v>
      </c>
      <c r="B11674" t="s">
        <v>70</v>
      </c>
      <c r="C11674">
        <f>IF(AND(Calculator!$O370&lt;&gt;"",Calculator!$O370&gt;=7,Calculator!$O370&lt;=10),1,0)</f>
      </c>
    </row>
    <row r="11675" spans="1:3" x14ac:dyDescent="0.25">
      <c r="A11675">
        <v>370</v>
      </c>
      <c r="B11675" t="s">
        <v>71</v>
      </c>
      <c r="C11675">
        <f>IF(Calculator!$O370="",1,0)</f>
      </c>
    </row>
    <row r="11676" spans="1:3" x14ac:dyDescent="0.25">
      <c r="A11676">
        <v>370</v>
      </c>
      <c r="B11676" t="s">
        <v>72</v>
      </c>
      <c r="C11676">
        <f>IF(OR(Calculator!$M370="",Calculator!$M370=0),0,LN(Calculator!$M370))</f>
      </c>
    </row>
    <row r="11677" spans="1:3" x14ac:dyDescent="0.25">
      <c r="A11677">
        <v>370</v>
      </c>
      <c r="B11677" t="s">
        <v>73</v>
      </c>
      <c r="C11677">
        <f>IF(Calculator!$M370="",1,0)</f>
      </c>
    </row>
    <row r="11678" spans="1:3" x14ac:dyDescent="0.25">
      <c r="A11678">
        <v>370</v>
      </c>
      <c r="B11678" t="s">
        <v>74</v>
      </c>
      <c r="C11678">
        <f>IF(Calculator!$N370="",0,(Calculator!$N370-5.3)*IF(Calculator!$G370="Yes",1,0))</f>
      </c>
    </row>
    <row r="11679" spans="1:3" x14ac:dyDescent="0.25">
      <c r="A11679">
        <v>370</v>
      </c>
      <c r="B11679" t="s">
        <v>75</v>
      </c>
      <c r="C11679">
        <f>IF(Calculator!$N370="",0,(Calculator!$N370-5.3)*(1-IF(Calculator!$G370="Yes",1,0)))</f>
      </c>
    </row>
    <row r="11680" spans="1:3" x14ac:dyDescent="0.25">
      <c r="A11680">
        <v>370</v>
      </c>
      <c r="B11680" t="s">
        <v>76</v>
      </c>
      <c r="C11680">
        <f>IF(Calculator!$N370="",1,0)</f>
      </c>
    </row>
    <row r="11681" spans="1:3" x14ac:dyDescent="0.25">
      <c r="A11681">
        <v>370</v>
      </c>
      <c r="B11681" t="s">
        <v>77</v>
      </c>
      <c r="C11681">
        <f>1</f>
      </c>
    </row>
    <row r="11682" spans="1:3" x14ac:dyDescent="0.25">
      <c r="A11682">
        <v>371</v>
      </c>
      <c r="B11682" t="s">
        <v>47</v>
      </c>
      <c r="C11682">
        <f>(Calculator!$C371-55)/10</f>
      </c>
    </row>
    <row r="11683" spans="1:3" x14ac:dyDescent="0.25">
      <c r="A11683">
        <v>371</v>
      </c>
      <c r="B11683" t="s">
        <v>48</v>
      </c>
      <c r="C11683">
        <f>((Calculator!$C371-55)/10)^2</f>
      </c>
    </row>
    <row r="11684" spans="1:3" x14ac:dyDescent="0.25">
      <c r="A11684">
        <v>371</v>
      </c>
      <c r="B11684" t="s">
        <v>49</v>
      </c>
      <c r="C11684">
        <f>((Calculator!$D371-Calculator!$E371)*0.02586)-3.5</f>
      </c>
    </row>
    <row r="11685" spans="1:3" x14ac:dyDescent="0.25">
      <c r="A11685">
        <v>371</v>
      </c>
      <c r="B11685" t="s">
        <v>50</v>
      </c>
      <c r="C11685">
        <f>((Calculator!$E371*0.02586)-1.3)/0.3</f>
      </c>
    </row>
    <row r="11686" spans="1:3" x14ac:dyDescent="0.25">
      <c r="A11686">
        <v>371</v>
      </c>
      <c r="B11686" t="s">
        <v>51</v>
      </c>
      <c r="C11686">
        <f>(MIN(Calculator!$F371,110)-110)/20</f>
      </c>
    </row>
    <row r="11687" spans="1:3" x14ac:dyDescent="0.25">
      <c r="A11687">
        <v>371</v>
      </c>
      <c r="B11687" t="s">
        <v>52</v>
      </c>
      <c r="C11687">
        <f>(MAX(Calculator!$F371,110)-130)/20</f>
      </c>
    </row>
    <row r="11688" spans="1:3" x14ac:dyDescent="0.25">
      <c r="A11688">
        <v>371</v>
      </c>
      <c r="B11688" t="s">
        <v>17</v>
      </c>
      <c r="C11688">
        <f>IF(Calculator!$G371="Yes",1,0)</f>
      </c>
    </row>
    <row r="11689" spans="1:3" x14ac:dyDescent="0.25">
      <c r="A11689">
        <v>371</v>
      </c>
      <c r="B11689" t="s">
        <v>53</v>
      </c>
      <c r="C11689">
        <f>IF(Calculator!$H371="Yes",1,0)</f>
      </c>
    </row>
    <row r="11690" spans="1:3" x14ac:dyDescent="0.25">
      <c r="A11690">
        <v>371</v>
      </c>
      <c r="B11690" t="s">
        <v>54</v>
      </c>
      <c r="C11690">
        <f>(MIN(Calculator!$I371,30)-25)/5</f>
      </c>
    </row>
    <row r="11691" spans="1:3" x14ac:dyDescent="0.25">
      <c r="A11691">
        <v>371</v>
      </c>
      <c r="B11691" t="s">
        <v>55</v>
      </c>
      <c r="C11691">
        <f>(MAX(Calculator!$I371,30)-30)/5</f>
      </c>
    </row>
    <row r="11692" spans="1:3" x14ac:dyDescent="0.25">
      <c r="A11692">
        <v>371</v>
      </c>
      <c r="B11692" t="s">
        <v>56</v>
      </c>
      <c r="C11692">
        <f>(MIN(Calculator!$J371,60)-60)/-15</f>
      </c>
    </row>
    <row r="11693" spans="1:3" x14ac:dyDescent="0.25">
      <c r="A11693">
        <v>371</v>
      </c>
      <c r="B11693" t="s">
        <v>57</v>
      </c>
      <c r="C11693">
        <f>(MAX(Calculator!$J371,60)-90)/-15</f>
      </c>
    </row>
    <row r="11694" spans="1:3" x14ac:dyDescent="0.25">
      <c r="A11694">
        <v>371</v>
      </c>
      <c r="B11694" t="s">
        <v>58</v>
      </c>
      <c r="C11694">
        <f>IF(Calculator!$K371="Yes",1,0)</f>
      </c>
    </row>
    <row r="11695" spans="1:3" x14ac:dyDescent="0.25">
      <c r="A11695">
        <v>371</v>
      </c>
      <c r="B11695" t="s">
        <v>59</v>
      </c>
      <c r="C11695">
        <f>IF(Calculator!$L371="Yes",1,0)</f>
      </c>
    </row>
    <row r="11696" spans="1:3" x14ac:dyDescent="0.25">
      <c r="A11696">
        <v>371</v>
      </c>
      <c r="B11696" t="s">
        <v>60</v>
      </c>
      <c r="C11696">
        <f>((MAX(Calculator!$F371,110)-130)/20)*IF(Calculator!$K371="Yes",1,0)</f>
      </c>
    </row>
    <row r="11697" spans="1:3" x14ac:dyDescent="0.25">
      <c r="A11697">
        <v>371</v>
      </c>
      <c r="B11697" t="s">
        <v>61</v>
      </c>
      <c r="C11697">
        <f>((((Calculator!$D371-Calculator!$E371)*0.02586)-3.5))*IF(Calculator!$L371="Yes",1,0)</f>
      </c>
    </row>
    <row r="11698" spans="1:3" x14ac:dyDescent="0.25">
      <c r="A11698">
        <v>371</v>
      </c>
      <c r="B11698" t="s">
        <v>62</v>
      </c>
      <c r="C11698">
        <f>(((Calculator!$C371-55)/10)*(((((Calculator!$D371-Calculator!$E371)*0.02586)-3.5))))</f>
      </c>
    </row>
    <row r="11699" spans="1:3" x14ac:dyDescent="0.25">
      <c r="A11699">
        <v>371</v>
      </c>
      <c r="B11699" t="s">
        <v>63</v>
      </c>
      <c r="C11699">
        <f>(((Calculator!$C371-55)/10)*(((Calculator!$E371*0.02586)-1.3)/0.3))</f>
      </c>
    </row>
    <row r="11700" spans="1:3" x14ac:dyDescent="0.25">
      <c r="A11700">
        <v>371</v>
      </c>
      <c r="B11700" t="s">
        <v>64</v>
      </c>
      <c r="C11700">
        <f>(((Calculator!$C371-55)/10)*((MAX(Calculator!$F371,110)-130)/20))</f>
      </c>
    </row>
    <row r="11701" spans="1:3" x14ac:dyDescent="0.25">
      <c r="A11701">
        <v>371</v>
      </c>
      <c r="B11701" t="s">
        <v>65</v>
      </c>
      <c r="C11701">
        <f>(((Calculator!$C371-55)/10)*IF(Calculator!$G371="Yes",1,0))</f>
      </c>
    </row>
    <row r="11702" spans="1:3" x14ac:dyDescent="0.25">
      <c r="A11702">
        <v>371</v>
      </c>
      <c r="B11702" t="s">
        <v>66</v>
      </c>
      <c r="C11702">
        <f>(((Calculator!$C371-55)/10)*IF(Calculator!$H371="Yes",1,0))</f>
      </c>
    </row>
    <row r="11703" spans="1:3" x14ac:dyDescent="0.25">
      <c r="A11703">
        <v>371</v>
      </c>
      <c r="B11703" t="s">
        <v>67</v>
      </c>
      <c r="C11703">
        <f>(((Calculator!$C371-55)/10)*((MAX(Calculator!$I371,30)-30)/5))</f>
      </c>
    </row>
    <row r="11704" spans="1:3" x14ac:dyDescent="0.25">
      <c r="A11704">
        <v>371</v>
      </c>
      <c r="B11704" t="s">
        <v>68</v>
      </c>
      <c r="C11704">
        <f>(((Calculator!$C371-55)/10)*((MIN(Calculator!$J371,60)-60)/-15))</f>
      </c>
    </row>
    <row r="11705" spans="1:3" x14ac:dyDescent="0.25">
      <c r="A11705">
        <v>371</v>
      </c>
      <c r="B11705" t="s">
        <v>69</v>
      </c>
      <c r="C11705">
        <f>IF(AND(Calculator!$O371&lt;&gt;"",Calculator!$O371&gt;=4,Calculator!$O371&lt;=6),1,0)</f>
      </c>
    </row>
    <row r="11706" spans="1:3" x14ac:dyDescent="0.25">
      <c r="A11706">
        <v>371</v>
      </c>
      <c r="B11706" t="s">
        <v>70</v>
      </c>
      <c r="C11706">
        <f>IF(AND(Calculator!$O371&lt;&gt;"",Calculator!$O371&gt;=7,Calculator!$O371&lt;=10),1,0)</f>
      </c>
    </row>
    <row r="11707" spans="1:3" x14ac:dyDescent="0.25">
      <c r="A11707">
        <v>371</v>
      </c>
      <c r="B11707" t="s">
        <v>71</v>
      </c>
      <c r="C11707">
        <f>IF(Calculator!$O371="",1,0)</f>
      </c>
    </row>
    <row r="11708" spans="1:3" x14ac:dyDescent="0.25">
      <c r="A11708">
        <v>371</v>
      </c>
      <c r="B11708" t="s">
        <v>72</v>
      </c>
      <c r="C11708">
        <f>IF(OR(Calculator!$M371="",Calculator!$M371=0),0,LN(Calculator!$M371))</f>
      </c>
    </row>
    <row r="11709" spans="1:3" x14ac:dyDescent="0.25">
      <c r="A11709">
        <v>371</v>
      </c>
      <c r="B11709" t="s">
        <v>73</v>
      </c>
      <c r="C11709">
        <f>IF(Calculator!$M371="",1,0)</f>
      </c>
    </row>
    <row r="11710" spans="1:3" x14ac:dyDescent="0.25">
      <c r="A11710">
        <v>371</v>
      </c>
      <c r="B11710" t="s">
        <v>74</v>
      </c>
      <c r="C11710">
        <f>IF(Calculator!$N371="",0,(Calculator!$N371-5.3)*IF(Calculator!$G371="Yes",1,0))</f>
      </c>
    </row>
    <row r="11711" spans="1:3" x14ac:dyDescent="0.25">
      <c r="A11711">
        <v>371</v>
      </c>
      <c r="B11711" t="s">
        <v>75</v>
      </c>
      <c r="C11711">
        <f>IF(Calculator!$N371="",0,(Calculator!$N371-5.3)*(1-IF(Calculator!$G371="Yes",1,0)))</f>
      </c>
    </row>
    <row r="11712" spans="1:3" x14ac:dyDescent="0.25">
      <c r="A11712">
        <v>371</v>
      </c>
      <c r="B11712" t="s">
        <v>76</v>
      </c>
      <c r="C11712">
        <f>IF(Calculator!$N371="",1,0)</f>
      </c>
    </row>
    <row r="11713" spans="1:3" x14ac:dyDescent="0.25">
      <c r="A11713">
        <v>371</v>
      </c>
      <c r="B11713" t="s">
        <v>77</v>
      </c>
      <c r="C11713">
        <f>1</f>
      </c>
    </row>
    <row r="11714" spans="1:3" x14ac:dyDescent="0.25">
      <c r="A11714">
        <v>372</v>
      </c>
      <c r="B11714" t="s">
        <v>47</v>
      </c>
      <c r="C11714">
        <f>(Calculator!$C372-55)/10</f>
      </c>
    </row>
    <row r="11715" spans="1:3" x14ac:dyDescent="0.25">
      <c r="A11715">
        <v>372</v>
      </c>
      <c r="B11715" t="s">
        <v>48</v>
      </c>
      <c r="C11715">
        <f>((Calculator!$C372-55)/10)^2</f>
      </c>
    </row>
    <row r="11716" spans="1:3" x14ac:dyDescent="0.25">
      <c r="A11716">
        <v>372</v>
      </c>
      <c r="B11716" t="s">
        <v>49</v>
      </c>
      <c r="C11716">
        <f>((Calculator!$D372-Calculator!$E372)*0.02586)-3.5</f>
      </c>
    </row>
    <row r="11717" spans="1:3" x14ac:dyDescent="0.25">
      <c r="A11717">
        <v>372</v>
      </c>
      <c r="B11717" t="s">
        <v>50</v>
      </c>
      <c r="C11717">
        <f>((Calculator!$E372*0.02586)-1.3)/0.3</f>
      </c>
    </row>
    <row r="11718" spans="1:3" x14ac:dyDescent="0.25">
      <c r="A11718">
        <v>372</v>
      </c>
      <c r="B11718" t="s">
        <v>51</v>
      </c>
      <c r="C11718">
        <f>(MIN(Calculator!$F372,110)-110)/20</f>
      </c>
    </row>
    <row r="11719" spans="1:3" x14ac:dyDescent="0.25">
      <c r="A11719">
        <v>372</v>
      </c>
      <c r="B11719" t="s">
        <v>52</v>
      </c>
      <c r="C11719">
        <f>(MAX(Calculator!$F372,110)-130)/20</f>
      </c>
    </row>
    <row r="11720" spans="1:3" x14ac:dyDescent="0.25">
      <c r="A11720">
        <v>372</v>
      </c>
      <c r="B11720" t="s">
        <v>17</v>
      </c>
      <c r="C11720">
        <f>IF(Calculator!$G372="Yes",1,0)</f>
      </c>
    </row>
    <row r="11721" spans="1:3" x14ac:dyDescent="0.25">
      <c r="A11721">
        <v>372</v>
      </c>
      <c r="B11721" t="s">
        <v>53</v>
      </c>
      <c r="C11721">
        <f>IF(Calculator!$H372="Yes",1,0)</f>
      </c>
    </row>
    <row r="11722" spans="1:3" x14ac:dyDescent="0.25">
      <c r="A11722">
        <v>372</v>
      </c>
      <c r="B11722" t="s">
        <v>54</v>
      </c>
      <c r="C11722">
        <f>(MIN(Calculator!$I372,30)-25)/5</f>
      </c>
    </row>
    <row r="11723" spans="1:3" x14ac:dyDescent="0.25">
      <c r="A11723">
        <v>372</v>
      </c>
      <c r="B11723" t="s">
        <v>55</v>
      </c>
      <c r="C11723">
        <f>(MAX(Calculator!$I372,30)-30)/5</f>
      </c>
    </row>
    <row r="11724" spans="1:3" x14ac:dyDescent="0.25">
      <c r="A11724">
        <v>372</v>
      </c>
      <c r="B11724" t="s">
        <v>56</v>
      </c>
      <c r="C11724">
        <f>(MIN(Calculator!$J372,60)-60)/-15</f>
      </c>
    </row>
    <row r="11725" spans="1:3" x14ac:dyDescent="0.25">
      <c r="A11725">
        <v>372</v>
      </c>
      <c r="B11725" t="s">
        <v>57</v>
      </c>
      <c r="C11725">
        <f>(MAX(Calculator!$J372,60)-90)/-15</f>
      </c>
    </row>
    <row r="11726" spans="1:3" x14ac:dyDescent="0.25">
      <c r="A11726">
        <v>372</v>
      </c>
      <c r="B11726" t="s">
        <v>58</v>
      </c>
      <c r="C11726">
        <f>IF(Calculator!$K372="Yes",1,0)</f>
      </c>
    </row>
    <row r="11727" spans="1:3" x14ac:dyDescent="0.25">
      <c r="A11727">
        <v>372</v>
      </c>
      <c r="B11727" t="s">
        <v>59</v>
      </c>
      <c r="C11727">
        <f>IF(Calculator!$L372="Yes",1,0)</f>
      </c>
    </row>
    <row r="11728" spans="1:3" x14ac:dyDescent="0.25">
      <c r="A11728">
        <v>372</v>
      </c>
      <c r="B11728" t="s">
        <v>60</v>
      </c>
      <c r="C11728">
        <f>((MAX(Calculator!$F372,110)-130)/20)*IF(Calculator!$K372="Yes",1,0)</f>
      </c>
    </row>
    <row r="11729" spans="1:3" x14ac:dyDescent="0.25">
      <c r="A11729">
        <v>372</v>
      </c>
      <c r="B11729" t="s">
        <v>61</v>
      </c>
      <c r="C11729">
        <f>((((Calculator!$D372-Calculator!$E372)*0.02586)-3.5))*IF(Calculator!$L372="Yes",1,0)</f>
      </c>
    </row>
    <row r="11730" spans="1:3" x14ac:dyDescent="0.25">
      <c r="A11730">
        <v>372</v>
      </c>
      <c r="B11730" t="s">
        <v>62</v>
      </c>
      <c r="C11730">
        <f>(((Calculator!$C372-55)/10)*(((((Calculator!$D372-Calculator!$E372)*0.02586)-3.5))))</f>
      </c>
    </row>
    <row r="11731" spans="1:3" x14ac:dyDescent="0.25">
      <c r="A11731">
        <v>372</v>
      </c>
      <c r="B11731" t="s">
        <v>63</v>
      </c>
      <c r="C11731">
        <f>(((Calculator!$C372-55)/10)*(((Calculator!$E372*0.02586)-1.3)/0.3))</f>
      </c>
    </row>
    <row r="11732" spans="1:3" x14ac:dyDescent="0.25">
      <c r="A11732">
        <v>372</v>
      </c>
      <c r="B11732" t="s">
        <v>64</v>
      </c>
      <c r="C11732">
        <f>(((Calculator!$C372-55)/10)*((MAX(Calculator!$F372,110)-130)/20))</f>
      </c>
    </row>
    <row r="11733" spans="1:3" x14ac:dyDescent="0.25">
      <c r="A11733">
        <v>372</v>
      </c>
      <c r="B11733" t="s">
        <v>65</v>
      </c>
      <c r="C11733">
        <f>(((Calculator!$C372-55)/10)*IF(Calculator!$G372="Yes",1,0))</f>
      </c>
    </row>
    <row r="11734" spans="1:3" x14ac:dyDescent="0.25">
      <c r="A11734">
        <v>372</v>
      </c>
      <c r="B11734" t="s">
        <v>66</v>
      </c>
      <c r="C11734">
        <f>(((Calculator!$C372-55)/10)*IF(Calculator!$H372="Yes",1,0))</f>
      </c>
    </row>
    <row r="11735" spans="1:3" x14ac:dyDescent="0.25">
      <c r="A11735">
        <v>372</v>
      </c>
      <c r="B11735" t="s">
        <v>67</v>
      </c>
      <c r="C11735">
        <f>(((Calculator!$C372-55)/10)*((MAX(Calculator!$I372,30)-30)/5))</f>
      </c>
    </row>
    <row r="11736" spans="1:3" x14ac:dyDescent="0.25">
      <c r="A11736">
        <v>372</v>
      </c>
      <c r="B11736" t="s">
        <v>68</v>
      </c>
      <c r="C11736">
        <f>(((Calculator!$C372-55)/10)*((MIN(Calculator!$J372,60)-60)/-15))</f>
      </c>
    </row>
    <row r="11737" spans="1:3" x14ac:dyDescent="0.25">
      <c r="A11737">
        <v>372</v>
      </c>
      <c r="B11737" t="s">
        <v>69</v>
      </c>
      <c r="C11737">
        <f>IF(AND(Calculator!$O372&lt;&gt;"",Calculator!$O372&gt;=4,Calculator!$O372&lt;=6),1,0)</f>
      </c>
    </row>
    <row r="11738" spans="1:3" x14ac:dyDescent="0.25">
      <c r="A11738">
        <v>372</v>
      </c>
      <c r="B11738" t="s">
        <v>70</v>
      </c>
      <c r="C11738">
        <f>IF(AND(Calculator!$O372&lt;&gt;"",Calculator!$O372&gt;=7,Calculator!$O372&lt;=10),1,0)</f>
      </c>
    </row>
    <row r="11739" spans="1:3" x14ac:dyDescent="0.25">
      <c r="A11739">
        <v>372</v>
      </c>
      <c r="B11739" t="s">
        <v>71</v>
      </c>
      <c r="C11739">
        <f>IF(Calculator!$O372="",1,0)</f>
      </c>
    </row>
    <row r="11740" spans="1:3" x14ac:dyDescent="0.25">
      <c r="A11740">
        <v>372</v>
      </c>
      <c r="B11740" t="s">
        <v>72</v>
      </c>
      <c r="C11740">
        <f>IF(OR(Calculator!$M372="",Calculator!$M372=0),0,LN(Calculator!$M372))</f>
      </c>
    </row>
    <row r="11741" spans="1:3" x14ac:dyDescent="0.25">
      <c r="A11741">
        <v>372</v>
      </c>
      <c r="B11741" t="s">
        <v>73</v>
      </c>
      <c r="C11741">
        <f>IF(Calculator!$M372="",1,0)</f>
      </c>
    </row>
    <row r="11742" spans="1:3" x14ac:dyDescent="0.25">
      <c r="A11742">
        <v>372</v>
      </c>
      <c r="B11742" t="s">
        <v>74</v>
      </c>
      <c r="C11742">
        <f>IF(Calculator!$N372="",0,(Calculator!$N372-5.3)*IF(Calculator!$G372="Yes",1,0))</f>
      </c>
    </row>
    <row r="11743" spans="1:3" x14ac:dyDescent="0.25">
      <c r="A11743">
        <v>372</v>
      </c>
      <c r="B11743" t="s">
        <v>75</v>
      </c>
      <c r="C11743">
        <f>IF(Calculator!$N372="",0,(Calculator!$N372-5.3)*(1-IF(Calculator!$G372="Yes",1,0)))</f>
      </c>
    </row>
    <row r="11744" spans="1:3" x14ac:dyDescent="0.25">
      <c r="A11744">
        <v>372</v>
      </c>
      <c r="B11744" t="s">
        <v>76</v>
      </c>
      <c r="C11744">
        <f>IF(Calculator!$N372="",1,0)</f>
      </c>
    </row>
    <row r="11745" spans="1:3" x14ac:dyDescent="0.25">
      <c r="A11745">
        <v>372</v>
      </c>
      <c r="B11745" t="s">
        <v>77</v>
      </c>
      <c r="C11745">
        <f>1</f>
      </c>
    </row>
    <row r="11746" spans="1:3" x14ac:dyDescent="0.25">
      <c r="A11746">
        <v>373</v>
      </c>
      <c r="B11746" t="s">
        <v>47</v>
      </c>
      <c r="C11746">
        <f>(Calculator!$C373-55)/10</f>
      </c>
    </row>
    <row r="11747" spans="1:3" x14ac:dyDescent="0.25">
      <c r="A11747">
        <v>373</v>
      </c>
      <c r="B11747" t="s">
        <v>48</v>
      </c>
      <c r="C11747">
        <f>((Calculator!$C373-55)/10)^2</f>
      </c>
    </row>
    <row r="11748" spans="1:3" x14ac:dyDescent="0.25">
      <c r="A11748">
        <v>373</v>
      </c>
      <c r="B11748" t="s">
        <v>49</v>
      </c>
      <c r="C11748">
        <f>((Calculator!$D373-Calculator!$E373)*0.02586)-3.5</f>
      </c>
    </row>
    <row r="11749" spans="1:3" x14ac:dyDescent="0.25">
      <c r="A11749">
        <v>373</v>
      </c>
      <c r="B11749" t="s">
        <v>50</v>
      </c>
      <c r="C11749">
        <f>((Calculator!$E373*0.02586)-1.3)/0.3</f>
      </c>
    </row>
    <row r="11750" spans="1:3" x14ac:dyDescent="0.25">
      <c r="A11750">
        <v>373</v>
      </c>
      <c r="B11750" t="s">
        <v>51</v>
      </c>
      <c r="C11750">
        <f>(MIN(Calculator!$F373,110)-110)/20</f>
      </c>
    </row>
    <row r="11751" spans="1:3" x14ac:dyDescent="0.25">
      <c r="A11751">
        <v>373</v>
      </c>
      <c r="B11751" t="s">
        <v>52</v>
      </c>
      <c r="C11751">
        <f>(MAX(Calculator!$F373,110)-130)/20</f>
      </c>
    </row>
    <row r="11752" spans="1:3" x14ac:dyDescent="0.25">
      <c r="A11752">
        <v>373</v>
      </c>
      <c r="B11752" t="s">
        <v>17</v>
      </c>
      <c r="C11752">
        <f>IF(Calculator!$G373="Yes",1,0)</f>
      </c>
    </row>
    <row r="11753" spans="1:3" x14ac:dyDescent="0.25">
      <c r="A11753">
        <v>373</v>
      </c>
      <c r="B11753" t="s">
        <v>53</v>
      </c>
      <c r="C11753">
        <f>IF(Calculator!$H373="Yes",1,0)</f>
      </c>
    </row>
    <row r="11754" spans="1:3" x14ac:dyDescent="0.25">
      <c r="A11754">
        <v>373</v>
      </c>
      <c r="B11754" t="s">
        <v>54</v>
      </c>
      <c r="C11754">
        <f>(MIN(Calculator!$I373,30)-25)/5</f>
      </c>
    </row>
    <row r="11755" spans="1:3" x14ac:dyDescent="0.25">
      <c r="A11755">
        <v>373</v>
      </c>
      <c r="B11755" t="s">
        <v>55</v>
      </c>
      <c r="C11755">
        <f>(MAX(Calculator!$I373,30)-30)/5</f>
      </c>
    </row>
    <row r="11756" spans="1:3" x14ac:dyDescent="0.25">
      <c r="A11756">
        <v>373</v>
      </c>
      <c r="B11756" t="s">
        <v>56</v>
      </c>
      <c r="C11756">
        <f>(MIN(Calculator!$J373,60)-60)/-15</f>
      </c>
    </row>
    <row r="11757" spans="1:3" x14ac:dyDescent="0.25">
      <c r="A11757">
        <v>373</v>
      </c>
      <c r="B11757" t="s">
        <v>57</v>
      </c>
      <c r="C11757">
        <f>(MAX(Calculator!$J373,60)-90)/-15</f>
      </c>
    </row>
    <row r="11758" spans="1:3" x14ac:dyDescent="0.25">
      <c r="A11758">
        <v>373</v>
      </c>
      <c r="B11758" t="s">
        <v>58</v>
      </c>
      <c r="C11758">
        <f>IF(Calculator!$K373="Yes",1,0)</f>
      </c>
    </row>
    <row r="11759" spans="1:3" x14ac:dyDescent="0.25">
      <c r="A11759">
        <v>373</v>
      </c>
      <c r="B11759" t="s">
        <v>59</v>
      </c>
      <c r="C11759">
        <f>IF(Calculator!$L373="Yes",1,0)</f>
      </c>
    </row>
    <row r="11760" spans="1:3" x14ac:dyDescent="0.25">
      <c r="A11760">
        <v>373</v>
      </c>
      <c r="B11760" t="s">
        <v>60</v>
      </c>
      <c r="C11760">
        <f>((MAX(Calculator!$F373,110)-130)/20)*IF(Calculator!$K373="Yes",1,0)</f>
      </c>
    </row>
    <row r="11761" spans="1:3" x14ac:dyDescent="0.25">
      <c r="A11761">
        <v>373</v>
      </c>
      <c r="B11761" t="s">
        <v>61</v>
      </c>
      <c r="C11761">
        <f>((((Calculator!$D373-Calculator!$E373)*0.02586)-3.5))*IF(Calculator!$L373="Yes",1,0)</f>
      </c>
    </row>
    <row r="11762" spans="1:3" x14ac:dyDescent="0.25">
      <c r="A11762">
        <v>373</v>
      </c>
      <c r="B11762" t="s">
        <v>62</v>
      </c>
      <c r="C11762">
        <f>(((Calculator!$C373-55)/10)*(((((Calculator!$D373-Calculator!$E373)*0.02586)-3.5))))</f>
      </c>
    </row>
    <row r="11763" spans="1:3" x14ac:dyDescent="0.25">
      <c r="A11763">
        <v>373</v>
      </c>
      <c r="B11763" t="s">
        <v>63</v>
      </c>
      <c r="C11763">
        <f>(((Calculator!$C373-55)/10)*(((Calculator!$E373*0.02586)-1.3)/0.3))</f>
      </c>
    </row>
    <row r="11764" spans="1:3" x14ac:dyDescent="0.25">
      <c r="A11764">
        <v>373</v>
      </c>
      <c r="B11764" t="s">
        <v>64</v>
      </c>
      <c r="C11764">
        <f>(((Calculator!$C373-55)/10)*((MAX(Calculator!$F373,110)-130)/20))</f>
      </c>
    </row>
    <row r="11765" spans="1:3" x14ac:dyDescent="0.25">
      <c r="A11765">
        <v>373</v>
      </c>
      <c r="B11765" t="s">
        <v>65</v>
      </c>
      <c r="C11765">
        <f>(((Calculator!$C373-55)/10)*IF(Calculator!$G373="Yes",1,0))</f>
      </c>
    </row>
    <row r="11766" spans="1:3" x14ac:dyDescent="0.25">
      <c r="A11766">
        <v>373</v>
      </c>
      <c r="B11766" t="s">
        <v>66</v>
      </c>
      <c r="C11766">
        <f>(((Calculator!$C373-55)/10)*IF(Calculator!$H373="Yes",1,0))</f>
      </c>
    </row>
    <row r="11767" spans="1:3" x14ac:dyDescent="0.25">
      <c r="A11767">
        <v>373</v>
      </c>
      <c r="B11767" t="s">
        <v>67</v>
      </c>
      <c r="C11767">
        <f>(((Calculator!$C373-55)/10)*((MAX(Calculator!$I373,30)-30)/5))</f>
      </c>
    </row>
    <row r="11768" spans="1:3" x14ac:dyDescent="0.25">
      <c r="A11768">
        <v>373</v>
      </c>
      <c r="B11768" t="s">
        <v>68</v>
      </c>
      <c r="C11768">
        <f>(((Calculator!$C373-55)/10)*((MIN(Calculator!$J373,60)-60)/-15))</f>
      </c>
    </row>
    <row r="11769" spans="1:3" x14ac:dyDescent="0.25">
      <c r="A11769">
        <v>373</v>
      </c>
      <c r="B11769" t="s">
        <v>69</v>
      </c>
      <c r="C11769">
        <f>IF(AND(Calculator!$O373&lt;&gt;"",Calculator!$O373&gt;=4,Calculator!$O373&lt;=6),1,0)</f>
      </c>
    </row>
    <row r="11770" spans="1:3" x14ac:dyDescent="0.25">
      <c r="A11770">
        <v>373</v>
      </c>
      <c r="B11770" t="s">
        <v>70</v>
      </c>
      <c r="C11770">
        <f>IF(AND(Calculator!$O373&lt;&gt;"",Calculator!$O373&gt;=7,Calculator!$O373&lt;=10),1,0)</f>
      </c>
    </row>
    <row r="11771" spans="1:3" x14ac:dyDescent="0.25">
      <c r="A11771">
        <v>373</v>
      </c>
      <c r="B11771" t="s">
        <v>71</v>
      </c>
      <c r="C11771">
        <f>IF(Calculator!$O373="",1,0)</f>
      </c>
    </row>
    <row r="11772" spans="1:3" x14ac:dyDescent="0.25">
      <c r="A11772">
        <v>373</v>
      </c>
      <c r="B11772" t="s">
        <v>72</v>
      </c>
      <c r="C11772">
        <f>IF(OR(Calculator!$M373="",Calculator!$M373=0),0,LN(Calculator!$M373))</f>
      </c>
    </row>
    <row r="11773" spans="1:3" x14ac:dyDescent="0.25">
      <c r="A11773">
        <v>373</v>
      </c>
      <c r="B11773" t="s">
        <v>73</v>
      </c>
      <c r="C11773">
        <f>IF(Calculator!$M373="",1,0)</f>
      </c>
    </row>
    <row r="11774" spans="1:3" x14ac:dyDescent="0.25">
      <c r="A11774">
        <v>373</v>
      </c>
      <c r="B11774" t="s">
        <v>74</v>
      </c>
      <c r="C11774">
        <f>IF(Calculator!$N373="",0,(Calculator!$N373-5.3)*IF(Calculator!$G373="Yes",1,0))</f>
      </c>
    </row>
    <row r="11775" spans="1:3" x14ac:dyDescent="0.25">
      <c r="A11775">
        <v>373</v>
      </c>
      <c r="B11775" t="s">
        <v>75</v>
      </c>
      <c r="C11775">
        <f>IF(Calculator!$N373="",0,(Calculator!$N373-5.3)*(1-IF(Calculator!$G373="Yes",1,0)))</f>
      </c>
    </row>
    <row r="11776" spans="1:3" x14ac:dyDescent="0.25">
      <c r="A11776">
        <v>373</v>
      </c>
      <c r="B11776" t="s">
        <v>76</v>
      </c>
      <c r="C11776">
        <f>IF(Calculator!$N373="",1,0)</f>
      </c>
    </row>
    <row r="11777" spans="1:3" x14ac:dyDescent="0.25">
      <c r="A11777">
        <v>373</v>
      </c>
      <c r="B11777" t="s">
        <v>77</v>
      </c>
      <c r="C11777">
        <f>1</f>
      </c>
    </row>
    <row r="11778" spans="1:3" x14ac:dyDescent="0.25">
      <c r="A11778">
        <v>374</v>
      </c>
      <c r="B11778" t="s">
        <v>47</v>
      </c>
      <c r="C11778">
        <f>(Calculator!$C374-55)/10</f>
      </c>
    </row>
    <row r="11779" spans="1:3" x14ac:dyDescent="0.25">
      <c r="A11779">
        <v>374</v>
      </c>
      <c r="B11779" t="s">
        <v>48</v>
      </c>
      <c r="C11779">
        <f>((Calculator!$C374-55)/10)^2</f>
      </c>
    </row>
    <row r="11780" spans="1:3" x14ac:dyDescent="0.25">
      <c r="A11780">
        <v>374</v>
      </c>
      <c r="B11780" t="s">
        <v>49</v>
      </c>
      <c r="C11780">
        <f>((Calculator!$D374-Calculator!$E374)*0.02586)-3.5</f>
      </c>
    </row>
    <row r="11781" spans="1:3" x14ac:dyDescent="0.25">
      <c r="A11781">
        <v>374</v>
      </c>
      <c r="B11781" t="s">
        <v>50</v>
      </c>
      <c r="C11781">
        <f>((Calculator!$E374*0.02586)-1.3)/0.3</f>
      </c>
    </row>
    <row r="11782" spans="1:3" x14ac:dyDescent="0.25">
      <c r="A11782">
        <v>374</v>
      </c>
      <c r="B11782" t="s">
        <v>51</v>
      </c>
      <c r="C11782">
        <f>(MIN(Calculator!$F374,110)-110)/20</f>
      </c>
    </row>
    <row r="11783" spans="1:3" x14ac:dyDescent="0.25">
      <c r="A11783">
        <v>374</v>
      </c>
      <c r="B11783" t="s">
        <v>52</v>
      </c>
      <c r="C11783">
        <f>(MAX(Calculator!$F374,110)-130)/20</f>
      </c>
    </row>
    <row r="11784" spans="1:3" x14ac:dyDescent="0.25">
      <c r="A11784">
        <v>374</v>
      </c>
      <c r="B11784" t="s">
        <v>17</v>
      </c>
      <c r="C11784">
        <f>IF(Calculator!$G374="Yes",1,0)</f>
      </c>
    </row>
    <row r="11785" spans="1:3" x14ac:dyDescent="0.25">
      <c r="A11785">
        <v>374</v>
      </c>
      <c r="B11785" t="s">
        <v>53</v>
      </c>
      <c r="C11785">
        <f>IF(Calculator!$H374="Yes",1,0)</f>
      </c>
    </row>
    <row r="11786" spans="1:3" x14ac:dyDescent="0.25">
      <c r="A11786">
        <v>374</v>
      </c>
      <c r="B11786" t="s">
        <v>54</v>
      </c>
      <c r="C11786">
        <f>(MIN(Calculator!$I374,30)-25)/5</f>
      </c>
    </row>
    <row r="11787" spans="1:3" x14ac:dyDescent="0.25">
      <c r="A11787">
        <v>374</v>
      </c>
      <c r="B11787" t="s">
        <v>55</v>
      </c>
      <c r="C11787">
        <f>(MAX(Calculator!$I374,30)-30)/5</f>
      </c>
    </row>
    <row r="11788" spans="1:3" x14ac:dyDescent="0.25">
      <c r="A11788">
        <v>374</v>
      </c>
      <c r="B11788" t="s">
        <v>56</v>
      </c>
      <c r="C11788">
        <f>(MIN(Calculator!$J374,60)-60)/-15</f>
      </c>
    </row>
    <row r="11789" spans="1:3" x14ac:dyDescent="0.25">
      <c r="A11789">
        <v>374</v>
      </c>
      <c r="B11789" t="s">
        <v>57</v>
      </c>
      <c r="C11789">
        <f>(MAX(Calculator!$J374,60)-90)/-15</f>
      </c>
    </row>
    <row r="11790" spans="1:3" x14ac:dyDescent="0.25">
      <c r="A11790">
        <v>374</v>
      </c>
      <c r="B11790" t="s">
        <v>58</v>
      </c>
      <c r="C11790">
        <f>IF(Calculator!$K374="Yes",1,0)</f>
      </c>
    </row>
    <row r="11791" spans="1:3" x14ac:dyDescent="0.25">
      <c r="A11791">
        <v>374</v>
      </c>
      <c r="B11791" t="s">
        <v>59</v>
      </c>
      <c r="C11791">
        <f>IF(Calculator!$L374="Yes",1,0)</f>
      </c>
    </row>
    <row r="11792" spans="1:3" x14ac:dyDescent="0.25">
      <c r="A11792">
        <v>374</v>
      </c>
      <c r="B11792" t="s">
        <v>60</v>
      </c>
      <c r="C11792">
        <f>((MAX(Calculator!$F374,110)-130)/20)*IF(Calculator!$K374="Yes",1,0)</f>
      </c>
    </row>
    <row r="11793" spans="1:3" x14ac:dyDescent="0.25">
      <c r="A11793">
        <v>374</v>
      </c>
      <c r="B11793" t="s">
        <v>61</v>
      </c>
      <c r="C11793">
        <f>((((Calculator!$D374-Calculator!$E374)*0.02586)-3.5))*IF(Calculator!$L374="Yes",1,0)</f>
      </c>
    </row>
    <row r="11794" spans="1:3" x14ac:dyDescent="0.25">
      <c r="A11794">
        <v>374</v>
      </c>
      <c r="B11794" t="s">
        <v>62</v>
      </c>
      <c r="C11794">
        <f>(((Calculator!$C374-55)/10)*(((((Calculator!$D374-Calculator!$E374)*0.02586)-3.5))))</f>
      </c>
    </row>
    <row r="11795" spans="1:3" x14ac:dyDescent="0.25">
      <c r="A11795">
        <v>374</v>
      </c>
      <c r="B11795" t="s">
        <v>63</v>
      </c>
      <c r="C11795">
        <f>(((Calculator!$C374-55)/10)*(((Calculator!$E374*0.02586)-1.3)/0.3))</f>
      </c>
    </row>
    <row r="11796" spans="1:3" x14ac:dyDescent="0.25">
      <c r="A11796">
        <v>374</v>
      </c>
      <c r="B11796" t="s">
        <v>64</v>
      </c>
      <c r="C11796">
        <f>(((Calculator!$C374-55)/10)*((MAX(Calculator!$F374,110)-130)/20))</f>
      </c>
    </row>
    <row r="11797" spans="1:3" x14ac:dyDescent="0.25">
      <c r="A11797">
        <v>374</v>
      </c>
      <c r="B11797" t="s">
        <v>65</v>
      </c>
      <c r="C11797">
        <f>(((Calculator!$C374-55)/10)*IF(Calculator!$G374="Yes",1,0))</f>
      </c>
    </row>
    <row r="11798" spans="1:3" x14ac:dyDescent="0.25">
      <c r="A11798">
        <v>374</v>
      </c>
      <c r="B11798" t="s">
        <v>66</v>
      </c>
      <c r="C11798">
        <f>(((Calculator!$C374-55)/10)*IF(Calculator!$H374="Yes",1,0))</f>
      </c>
    </row>
    <row r="11799" spans="1:3" x14ac:dyDescent="0.25">
      <c r="A11799">
        <v>374</v>
      </c>
      <c r="B11799" t="s">
        <v>67</v>
      </c>
      <c r="C11799">
        <f>(((Calculator!$C374-55)/10)*((MAX(Calculator!$I374,30)-30)/5))</f>
      </c>
    </row>
    <row r="11800" spans="1:3" x14ac:dyDescent="0.25">
      <c r="A11800">
        <v>374</v>
      </c>
      <c r="B11800" t="s">
        <v>68</v>
      </c>
      <c r="C11800">
        <f>(((Calculator!$C374-55)/10)*((MIN(Calculator!$J374,60)-60)/-15))</f>
      </c>
    </row>
    <row r="11801" spans="1:3" x14ac:dyDescent="0.25">
      <c r="A11801">
        <v>374</v>
      </c>
      <c r="B11801" t="s">
        <v>69</v>
      </c>
      <c r="C11801">
        <f>IF(AND(Calculator!$O374&lt;&gt;"",Calculator!$O374&gt;=4,Calculator!$O374&lt;=6),1,0)</f>
      </c>
    </row>
    <row r="11802" spans="1:3" x14ac:dyDescent="0.25">
      <c r="A11802">
        <v>374</v>
      </c>
      <c r="B11802" t="s">
        <v>70</v>
      </c>
      <c r="C11802">
        <f>IF(AND(Calculator!$O374&lt;&gt;"",Calculator!$O374&gt;=7,Calculator!$O374&lt;=10),1,0)</f>
      </c>
    </row>
    <row r="11803" spans="1:3" x14ac:dyDescent="0.25">
      <c r="A11803">
        <v>374</v>
      </c>
      <c r="B11803" t="s">
        <v>71</v>
      </c>
      <c r="C11803">
        <f>IF(Calculator!$O374="",1,0)</f>
      </c>
    </row>
    <row r="11804" spans="1:3" x14ac:dyDescent="0.25">
      <c r="A11804">
        <v>374</v>
      </c>
      <c r="B11804" t="s">
        <v>72</v>
      </c>
      <c r="C11804">
        <f>IF(OR(Calculator!$M374="",Calculator!$M374=0),0,LN(Calculator!$M374))</f>
      </c>
    </row>
    <row r="11805" spans="1:3" x14ac:dyDescent="0.25">
      <c r="A11805">
        <v>374</v>
      </c>
      <c r="B11805" t="s">
        <v>73</v>
      </c>
      <c r="C11805">
        <f>IF(Calculator!$M374="",1,0)</f>
      </c>
    </row>
    <row r="11806" spans="1:3" x14ac:dyDescent="0.25">
      <c r="A11806">
        <v>374</v>
      </c>
      <c r="B11806" t="s">
        <v>74</v>
      </c>
      <c r="C11806">
        <f>IF(Calculator!$N374="",0,(Calculator!$N374-5.3)*IF(Calculator!$G374="Yes",1,0))</f>
      </c>
    </row>
    <row r="11807" spans="1:3" x14ac:dyDescent="0.25">
      <c r="A11807">
        <v>374</v>
      </c>
      <c r="B11807" t="s">
        <v>75</v>
      </c>
      <c r="C11807">
        <f>IF(Calculator!$N374="",0,(Calculator!$N374-5.3)*(1-IF(Calculator!$G374="Yes",1,0)))</f>
      </c>
    </row>
    <row r="11808" spans="1:3" x14ac:dyDescent="0.25">
      <c r="A11808">
        <v>374</v>
      </c>
      <c r="B11808" t="s">
        <v>76</v>
      </c>
      <c r="C11808">
        <f>IF(Calculator!$N374="",1,0)</f>
      </c>
    </row>
    <row r="11809" spans="1:3" x14ac:dyDescent="0.25">
      <c r="A11809">
        <v>374</v>
      </c>
      <c r="B11809" t="s">
        <v>77</v>
      </c>
      <c r="C11809">
        <f>1</f>
      </c>
    </row>
    <row r="11810" spans="1:3" x14ac:dyDescent="0.25">
      <c r="A11810">
        <v>375</v>
      </c>
      <c r="B11810" t="s">
        <v>47</v>
      </c>
      <c r="C11810">
        <f>(Calculator!$C375-55)/10</f>
      </c>
    </row>
    <row r="11811" spans="1:3" x14ac:dyDescent="0.25">
      <c r="A11811">
        <v>375</v>
      </c>
      <c r="B11811" t="s">
        <v>48</v>
      </c>
      <c r="C11811">
        <f>((Calculator!$C375-55)/10)^2</f>
      </c>
    </row>
    <row r="11812" spans="1:3" x14ac:dyDescent="0.25">
      <c r="A11812">
        <v>375</v>
      </c>
      <c r="B11812" t="s">
        <v>49</v>
      </c>
      <c r="C11812">
        <f>((Calculator!$D375-Calculator!$E375)*0.02586)-3.5</f>
      </c>
    </row>
    <row r="11813" spans="1:3" x14ac:dyDescent="0.25">
      <c r="A11813">
        <v>375</v>
      </c>
      <c r="B11813" t="s">
        <v>50</v>
      </c>
      <c r="C11813">
        <f>((Calculator!$E375*0.02586)-1.3)/0.3</f>
      </c>
    </row>
    <row r="11814" spans="1:3" x14ac:dyDescent="0.25">
      <c r="A11814">
        <v>375</v>
      </c>
      <c r="B11814" t="s">
        <v>51</v>
      </c>
      <c r="C11814">
        <f>(MIN(Calculator!$F375,110)-110)/20</f>
      </c>
    </row>
    <row r="11815" spans="1:3" x14ac:dyDescent="0.25">
      <c r="A11815">
        <v>375</v>
      </c>
      <c r="B11815" t="s">
        <v>52</v>
      </c>
      <c r="C11815">
        <f>(MAX(Calculator!$F375,110)-130)/20</f>
      </c>
    </row>
    <row r="11816" spans="1:3" x14ac:dyDescent="0.25">
      <c r="A11816">
        <v>375</v>
      </c>
      <c r="B11816" t="s">
        <v>17</v>
      </c>
      <c r="C11816">
        <f>IF(Calculator!$G375="Yes",1,0)</f>
      </c>
    </row>
    <row r="11817" spans="1:3" x14ac:dyDescent="0.25">
      <c r="A11817">
        <v>375</v>
      </c>
      <c r="B11817" t="s">
        <v>53</v>
      </c>
      <c r="C11817">
        <f>IF(Calculator!$H375="Yes",1,0)</f>
      </c>
    </row>
    <row r="11818" spans="1:3" x14ac:dyDescent="0.25">
      <c r="A11818">
        <v>375</v>
      </c>
      <c r="B11818" t="s">
        <v>54</v>
      </c>
      <c r="C11818">
        <f>(MIN(Calculator!$I375,30)-25)/5</f>
      </c>
    </row>
    <row r="11819" spans="1:3" x14ac:dyDescent="0.25">
      <c r="A11819">
        <v>375</v>
      </c>
      <c r="B11819" t="s">
        <v>55</v>
      </c>
      <c r="C11819">
        <f>(MAX(Calculator!$I375,30)-30)/5</f>
      </c>
    </row>
    <row r="11820" spans="1:3" x14ac:dyDescent="0.25">
      <c r="A11820">
        <v>375</v>
      </c>
      <c r="B11820" t="s">
        <v>56</v>
      </c>
      <c r="C11820">
        <f>(MIN(Calculator!$J375,60)-60)/-15</f>
      </c>
    </row>
    <row r="11821" spans="1:3" x14ac:dyDescent="0.25">
      <c r="A11821">
        <v>375</v>
      </c>
      <c r="B11821" t="s">
        <v>57</v>
      </c>
      <c r="C11821">
        <f>(MAX(Calculator!$J375,60)-90)/-15</f>
      </c>
    </row>
    <row r="11822" spans="1:3" x14ac:dyDescent="0.25">
      <c r="A11822">
        <v>375</v>
      </c>
      <c r="B11822" t="s">
        <v>58</v>
      </c>
      <c r="C11822">
        <f>IF(Calculator!$K375="Yes",1,0)</f>
      </c>
    </row>
    <row r="11823" spans="1:3" x14ac:dyDescent="0.25">
      <c r="A11823">
        <v>375</v>
      </c>
      <c r="B11823" t="s">
        <v>59</v>
      </c>
      <c r="C11823">
        <f>IF(Calculator!$L375="Yes",1,0)</f>
      </c>
    </row>
    <row r="11824" spans="1:3" x14ac:dyDescent="0.25">
      <c r="A11824">
        <v>375</v>
      </c>
      <c r="B11824" t="s">
        <v>60</v>
      </c>
      <c r="C11824">
        <f>((MAX(Calculator!$F375,110)-130)/20)*IF(Calculator!$K375="Yes",1,0)</f>
      </c>
    </row>
    <row r="11825" spans="1:3" x14ac:dyDescent="0.25">
      <c r="A11825">
        <v>375</v>
      </c>
      <c r="B11825" t="s">
        <v>61</v>
      </c>
      <c r="C11825">
        <f>((((Calculator!$D375-Calculator!$E375)*0.02586)-3.5))*IF(Calculator!$L375="Yes",1,0)</f>
      </c>
    </row>
    <row r="11826" spans="1:3" x14ac:dyDescent="0.25">
      <c r="A11826">
        <v>375</v>
      </c>
      <c r="B11826" t="s">
        <v>62</v>
      </c>
      <c r="C11826">
        <f>(((Calculator!$C375-55)/10)*(((((Calculator!$D375-Calculator!$E375)*0.02586)-3.5))))</f>
      </c>
    </row>
    <row r="11827" spans="1:3" x14ac:dyDescent="0.25">
      <c r="A11827">
        <v>375</v>
      </c>
      <c r="B11827" t="s">
        <v>63</v>
      </c>
      <c r="C11827">
        <f>(((Calculator!$C375-55)/10)*(((Calculator!$E375*0.02586)-1.3)/0.3))</f>
      </c>
    </row>
    <row r="11828" spans="1:3" x14ac:dyDescent="0.25">
      <c r="A11828">
        <v>375</v>
      </c>
      <c r="B11828" t="s">
        <v>64</v>
      </c>
      <c r="C11828">
        <f>(((Calculator!$C375-55)/10)*((MAX(Calculator!$F375,110)-130)/20))</f>
      </c>
    </row>
    <row r="11829" spans="1:3" x14ac:dyDescent="0.25">
      <c r="A11829">
        <v>375</v>
      </c>
      <c r="B11829" t="s">
        <v>65</v>
      </c>
      <c r="C11829">
        <f>(((Calculator!$C375-55)/10)*IF(Calculator!$G375="Yes",1,0))</f>
      </c>
    </row>
    <row r="11830" spans="1:3" x14ac:dyDescent="0.25">
      <c r="A11830">
        <v>375</v>
      </c>
      <c r="B11830" t="s">
        <v>66</v>
      </c>
      <c r="C11830">
        <f>(((Calculator!$C375-55)/10)*IF(Calculator!$H375="Yes",1,0))</f>
      </c>
    </row>
    <row r="11831" spans="1:3" x14ac:dyDescent="0.25">
      <c r="A11831">
        <v>375</v>
      </c>
      <c r="B11831" t="s">
        <v>67</v>
      </c>
      <c r="C11831">
        <f>(((Calculator!$C375-55)/10)*((MAX(Calculator!$I375,30)-30)/5))</f>
      </c>
    </row>
    <row r="11832" spans="1:3" x14ac:dyDescent="0.25">
      <c r="A11832">
        <v>375</v>
      </c>
      <c r="B11832" t="s">
        <v>68</v>
      </c>
      <c r="C11832">
        <f>(((Calculator!$C375-55)/10)*((MIN(Calculator!$J375,60)-60)/-15))</f>
      </c>
    </row>
    <row r="11833" spans="1:3" x14ac:dyDescent="0.25">
      <c r="A11833">
        <v>375</v>
      </c>
      <c r="B11833" t="s">
        <v>69</v>
      </c>
      <c r="C11833">
        <f>IF(AND(Calculator!$O375&lt;&gt;"",Calculator!$O375&gt;=4,Calculator!$O375&lt;=6),1,0)</f>
      </c>
    </row>
    <row r="11834" spans="1:3" x14ac:dyDescent="0.25">
      <c r="A11834">
        <v>375</v>
      </c>
      <c r="B11834" t="s">
        <v>70</v>
      </c>
      <c r="C11834">
        <f>IF(AND(Calculator!$O375&lt;&gt;"",Calculator!$O375&gt;=7,Calculator!$O375&lt;=10),1,0)</f>
      </c>
    </row>
    <row r="11835" spans="1:3" x14ac:dyDescent="0.25">
      <c r="A11835">
        <v>375</v>
      </c>
      <c r="B11835" t="s">
        <v>71</v>
      </c>
      <c r="C11835">
        <f>IF(Calculator!$O375="",1,0)</f>
      </c>
    </row>
    <row r="11836" spans="1:3" x14ac:dyDescent="0.25">
      <c r="A11836">
        <v>375</v>
      </c>
      <c r="B11836" t="s">
        <v>72</v>
      </c>
      <c r="C11836">
        <f>IF(OR(Calculator!$M375="",Calculator!$M375=0),0,LN(Calculator!$M375))</f>
      </c>
    </row>
    <row r="11837" spans="1:3" x14ac:dyDescent="0.25">
      <c r="A11837">
        <v>375</v>
      </c>
      <c r="B11837" t="s">
        <v>73</v>
      </c>
      <c r="C11837">
        <f>IF(Calculator!$M375="",1,0)</f>
      </c>
    </row>
    <row r="11838" spans="1:3" x14ac:dyDescent="0.25">
      <c r="A11838">
        <v>375</v>
      </c>
      <c r="B11838" t="s">
        <v>74</v>
      </c>
      <c r="C11838">
        <f>IF(Calculator!$N375="",0,(Calculator!$N375-5.3)*IF(Calculator!$G375="Yes",1,0))</f>
      </c>
    </row>
    <row r="11839" spans="1:3" x14ac:dyDescent="0.25">
      <c r="A11839">
        <v>375</v>
      </c>
      <c r="B11839" t="s">
        <v>75</v>
      </c>
      <c r="C11839">
        <f>IF(Calculator!$N375="",0,(Calculator!$N375-5.3)*(1-IF(Calculator!$G375="Yes",1,0)))</f>
      </c>
    </row>
    <row r="11840" spans="1:3" x14ac:dyDescent="0.25">
      <c r="A11840">
        <v>375</v>
      </c>
      <c r="B11840" t="s">
        <v>76</v>
      </c>
      <c r="C11840">
        <f>IF(Calculator!$N375="",1,0)</f>
      </c>
    </row>
    <row r="11841" spans="1:3" x14ac:dyDescent="0.25">
      <c r="A11841">
        <v>375</v>
      </c>
      <c r="B11841" t="s">
        <v>77</v>
      </c>
      <c r="C11841">
        <f>1</f>
      </c>
    </row>
    <row r="11842" spans="1:3" x14ac:dyDescent="0.25">
      <c r="A11842">
        <v>376</v>
      </c>
      <c r="B11842" t="s">
        <v>47</v>
      </c>
      <c r="C11842">
        <f>(Calculator!$C376-55)/10</f>
      </c>
    </row>
    <row r="11843" spans="1:3" x14ac:dyDescent="0.25">
      <c r="A11843">
        <v>376</v>
      </c>
      <c r="B11843" t="s">
        <v>48</v>
      </c>
      <c r="C11843">
        <f>((Calculator!$C376-55)/10)^2</f>
      </c>
    </row>
    <row r="11844" spans="1:3" x14ac:dyDescent="0.25">
      <c r="A11844">
        <v>376</v>
      </c>
      <c r="B11844" t="s">
        <v>49</v>
      </c>
      <c r="C11844">
        <f>((Calculator!$D376-Calculator!$E376)*0.02586)-3.5</f>
      </c>
    </row>
    <row r="11845" spans="1:3" x14ac:dyDescent="0.25">
      <c r="A11845">
        <v>376</v>
      </c>
      <c r="B11845" t="s">
        <v>50</v>
      </c>
      <c r="C11845">
        <f>((Calculator!$E376*0.02586)-1.3)/0.3</f>
      </c>
    </row>
    <row r="11846" spans="1:3" x14ac:dyDescent="0.25">
      <c r="A11846">
        <v>376</v>
      </c>
      <c r="B11846" t="s">
        <v>51</v>
      </c>
      <c r="C11846">
        <f>(MIN(Calculator!$F376,110)-110)/20</f>
      </c>
    </row>
    <row r="11847" spans="1:3" x14ac:dyDescent="0.25">
      <c r="A11847">
        <v>376</v>
      </c>
      <c r="B11847" t="s">
        <v>52</v>
      </c>
      <c r="C11847">
        <f>(MAX(Calculator!$F376,110)-130)/20</f>
      </c>
    </row>
    <row r="11848" spans="1:3" x14ac:dyDescent="0.25">
      <c r="A11848">
        <v>376</v>
      </c>
      <c r="B11848" t="s">
        <v>17</v>
      </c>
      <c r="C11848">
        <f>IF(Calculator!$G376="Yes",1,0)</f>
      </c>
    </row>
    <row r="11849" spans="1:3" x14ac:dyDescent="0.25">
      <c r="A11849">
        <v>376</v>
      </c>
      <c r="B11849" t="s">
        <v>53</v>
      </c>
      <c r="C11849">
        <f>IF(Calculator!$H376="Yes",1,0)</f>
      </c>
    </row>
    <row r="11850" spans="1:3" x14ac:dyDescent="0.25">
      <c r="A11850">
        <v>376</v>
      </c>
      <c r="B11850" t="s">
        <v>54</v>
      </c>
      <c r="C11850">
        <f>(MIN(Calculator!$I376,30)-25)/5</f>
      </c>
    </row>
    <row r="11851" spans="1:3" x14ac:dyDescent="0.25">
      <c r="A11851">
        <v>376</v>
      </c>
      <c r="B11851" t="s">
        <v>55</v>
      </c>
      <c r="C11851">
        <f>(MAX(Calculator!$I376,30)-30)/5</f>
      </c>
    </row>
    <row r="11852" spans="1:3" x14ac:dyDescent="0.25">
      <c r="A11852">
        <v>376</v>
      </c>
      <c r="B11852" t="s">
        <v>56</v>
      </c>
      <c r="C11852">
        <f>(MIN(Calculator!$J376,60)-60)/-15</f>
      </c>
    </row>
    <row r="11853" spans="1:3" x14ac:dyDescent="0.25">
      <c r="A11853">
        <v>376</v>
      </c>
      <c r="B11853" t="s">
        <v>57</v>
      </c>
      <c r="C11853">
        <f>(MAX(Calculator!$J376,60)-90)/-15</f>
      </c>
    </row>
    <row r="11854" spans="1:3" x14ac:dyDescent="0.25">
      <c r="A11854">
        <v>376</v>
      </c>
      <c r="B11854" t="s">
        <v>58</v>
      </c>
      <c r="C11854">
        <f>IF(Calculator!$K376="Yes",1,0)</f>
      </c>
    </row>
    <row r="11855" spans="1:3" x14ac:dyDescent="0.25">
      <c r="A11855">
        <v>376</v>
      </c>
      <c r="B11855" t="s">
        <v>59</v>
      </c>
      <c r="C11855">
        <f>IF(Calculator!$L376="Yes",1,0)</f>
      </c>
    </row>
    <row r="11856" spans="1:3" x14ac:dyDescent="0.25">
      <c r="A11856">
        <v>376</v>
      </c>
      <c r="B11856" t="s">
        <v>60</v>
      </c>
      <c r="C11856">
        <f>((MAX(Calculator!$F376,110)-130)/20)*IF(Calculator!$K376="Yes",1,0)</f>
      </c>
    </row>
    <row r="11857" spans="1:3" x14ac:dyDescent="0.25">
      <c r="A11857">
        <v>376</v>
      </c>
      <c r="B11857" t="s">
        <v>61</v>
      </c>
      <c r="C11857">
        <f>((((Calculator!$D376-Calculator!$E376)*0.02586)-3.5))*IF(Calculator!$L376="Yes",1,0)</f>
      </c>
    </row>
    <row r="11858" spans="1:3" x14ac:dyDescent="0.25">
      <c r="A11858">
        <v>376</v>
      </c>
      <c r="B11858" t="s">
        <v>62</v>
      </c>
      <c r="C11858">
        <f>(((Calculator!$C376-55)/10)*(((((Calculator!$D376-Calculator!$E376)*0.02586)-3.5))))</f>
      </c>
    </row>
    <row r="11859" spans="1:3" x14ac:dyDescent="0.25">
      <c r="A11859">
        <v>376</v>
      </c>
      <c r="B11859" t="s">
        <v>63</v>
      </c>
      <c r="C11859">
        <f>(((Calculator!$C376-55)/10)*(((Calculator!$E376*0.02586)-1.3)/0.3))</f>
      </c>
    </row>
    <row r="11860" spans="1:3" x14ac:dyDescent="0.25">
      <c r="A11860">
        <v>376</v>
      </c>
      <c r="B11860" t="s">
        <v>64</v>
      </c>
      <c r="C11860">
        <f>(((Calculator!$C376-55)/10)*((MAX(Calculator!$F376,110)-130)/20))</f>
      </c>
    </row>
    <row r="11861" spans="1:3" x14ac:dyDescent="0.25">
      <c r="A11861">
        <v>376</v>
      </c>
      <c r="B11861" t="s">
        <v>65</v>
      </c>
      <c r="C11861">
        <f>(((Calculator!$C376-55)/10)*IF(Calculator!$G376="Yes",1,0))</f>
      </c>
    </row>
    <row r="11862" spans="1:3" x14ac:dyDescent="0.25">
      <c r="A11862">
        <v>376</v>
      </c>
      <c r="B11862" t="s">
        <v>66</v>
      </c>
      <c r="C11862">
        <f>(((Calculator!$C376-55)/10)*IF(Calculator!$H376="Yes",1,0))</f>
      </c>
    </row>
    <row r="11863" spans="1:3" x14ac:dyDescent="0.25">
      <c r="A11863">
        <v>376</v>
      </c>
      <c r="B11863" t="s">
        <v>67</v>
      </c>
      <c r="C11863">
        <f>(((Calculator!$C376-55)/10)*((MAX(Calculator!$I376,30)-30)/5))</f>
      </c>
    </row>
    <row r="11864" spans="1:3" x14ac:dyDescent="0.25">
      <c r="A11864">
        <v>376</v>
      </c>
      <c r="B11864" t="s">
        <v>68</v>
      </c>
      <c r="C11864">
        <f>(((Calculator!$C376-55)/10)*((MIN(Calculator!$J376,60)-60)/-15))</f>
      </c>
    </row>
    <row r="11865" spans="1:3" x14ac:dyDescent="0.25">
      <c r="A11865">
        <v>376</v>
      </c>
      <c r="B11865" t="s">
        <v>69</v>
      </c>
      <c r="C11865">
        <f>IF(AND(Calculator!$O376&lt;&gt;"",Calculator!$O376&gt;=4,Calculator!$O376&lt;=6),1,0)</f>
      </c>
    </row>
    <row r="11866" spans="1:3" x14ac:dyDescent="0.25">
      <c r="A11866">
        <v>376</v>
      </c>
      <c r="B11866" t="s">
        <v>70</v>
      </c>
      <c r="C11866">
        <f>IF(AND(Calculator!$O376&lt;&gt;"",Calculator!$O376&gt;=7,Calculator!$O376&lt;=10),1,0)</f>
      </c>
    </row>
    <row r="11867" spans="1:3" x14ac:dyDescent="0.25">
      <c r="A11867">
        <v>376</v>
      </c>
      <c r="B11867" t="s">
        <v>71</v>
      </c>
      <c r="C11867">
        <f>IF(Calculator!$O376="",1,0)</f>
      </c>
    </row>
    <row r="11868" spans="1:3" x14ac:dyDescent="0.25">
      <c r="A11868">
        <v>376</v>
      </c>
      <c r="B11868" t="s">
        <v>72</v>
      </c>
      <c r="C11868">
        <f>IF(OR(Calculator!$M376="",Calculator!$M376=0),0,LN(Calculator!$M376))</f>
      </c>
    </row>
    <row r="11869" spans="1:3" x14ac:dyDescent="0.25">
      <c r="A11869">
        <v>376</v>
      </c>
      <c r="B11869" t="s">
        <v>73</v>
      </c>
      <c r="C11869">
        <f>IF(Calculator!$M376="",1,0)</f>
      </c>
    </row>
    <row r="11870" spans="1:3" x14ac:dyDescent="0.25">
      <c r="A11870">
        <v>376</v>
      </c>
      <c r="B11870" t="s">
        <v>74</v>
      </c>
      <c r="C11870">
        <f>IF(Calculator!$N376="",0,(Calculator!$N376-5.3)*IF(Calculator!$G376="Yes",1,0))</f>
      </c>
    </row>
    <row r="11871" spans="1:3" x14ac:dyDescent="0.25">
      <c r="A11871">
        <v>376</v>
      </c>
      <c r="B11871" t="s">
        <v>75</v>
      </c>
      <c r="C11871">
        <f>IF(Calculator!$N376="",0,(Calculator!$N376-5.3)*(1-IF(Calculator!$G376="Yes",1,0)))</f>
      </c>
    </row>
    <row r="11872" spans="1:3" x14ac:dyDescent="0.25">
      <c r="A11872">
        <v>376</v>
      </c>
      <c r="B11872" t="s">
        <v>76</v>
      </c>
      <c r="C11872">
        <f>IF(Calculator!$N376="",1,0)</f>
      </c>
    </row>
    <row r="11873" spans="1:3" x14ac:dyDescent="0.25">
      <c r="A11873">
        <v>376</v>
      </c>
      <c r="B11873" t="s">
        <v>77</v>
      </c>
      <c r="C11873">
        <f>1</f>
      </c>
    </row>
    <row r="11874" spans="1:3" x14ac:dyDescent="0.25">
      <c r="A11874">
        <v>377</v>
      </c>
      <c r="B11874" t="s">
        <v>47</v>
      </c>
      <c r="C11874">
        <f>(Calculator!$C377-55)/10</f>
      </c>
    </row>
    <row r="11875" spans="1:3" x14ac:dyDescent="0.25">
      <c r="A11875">
        <v>377</v>
      </c>
      <c r="B11875" t="s">
        <v>48</v>
      </c>
      <c r="C11875">
        <f>((Calculator!$C377-55)/10)^2</f>
      </c>
    </row>
    <row r="11876" spans="1:3" x14ac:dyDescent="0.25">
      <c r="A11876">
        <v>377</v>
      </c>
      <c r="B11876" t="s">
        <v>49</v>
      </c>
      <c r="C11876">
        <f>((Calculator!$D377-Calculator!$E377)*0.02586)-3.5</f>
      </c>
    </row>
    <row r="11877" spans="1:3" x14ac:dyDescent="0.25">
      <c r="A11877">
        <v>377</v>
      </c>
      <c r="B11877" t="s">
        <v>50</v>
      </c>
      <c r="C11877">
        <f>((Calculator!$E377*0.02586)-1.3)/0.3</f>
      </c>
    </row>
    <row r="11878" spans="1:3" x14ac:dyDescent="0.25">
      <c r="A11878">
        <v>377</v>
      </c>
      <c r="B11878" t="s">
        <v>51</v>
      </c>
      <c r="C11878">
        <f>(MIN(Calculator!$F377,110)-110)/20</f>
      </c>
    </row>
    <row r="11879" spans="1:3" x14ac:dyDescent="0.25">
      <c r="A11879">
        <v>377</v>
      </c>
      <c r="B11879" t="s">
        <v>52</v>
      </c>
      <c r="C11879">
        <f>(MAX(Calculator!$F377,110)-130)/20</f>
      </c>
    </row>
    <row r="11880" spans="1:3" x14ac:dyDescent="0.25">
      <c r="A11880">
        <v>377</v>
      </c>
      <c r="B11880" t="s">
        <v>17</v>
      </c>
      <c r="C11880">
        <f>IF(Calculator!$G377="Yes",1,0)</f>
      </c>
    </row>
    <row r="11881" spans="1:3" x14ac:dyDescent="0.25">
      <c r="A11881">
        <v>377</v>
      </c>
      <c r="B11881" t="s">
        <v>53</v>
      </c>
      <c r="C11881">
        <f>IF(Calculator!$H377="Yes",1,0)</f>
      </c>
    </row>
    <row r="11882" spans="1:3" x14ac:dyDescent="0.25">
      <c r="A11882">
        <v>377</v>
      </c>
      <c r="B11882" t="s">
        <v>54</v>
      </c>
      <c r="C11882">
        <f>(MIN(Calculator!$I377,30)-25)/5</f>
      </c>
    </row>
    <row r="11883" spans="1:3" x14ac:dyDescent="0.25">
      <c r="A11883">
        <v>377</v>
      </c>
      <c r="B11883" t="s">
        <v>55</v>
      </c>
      <c r="C11883">
        <f>(MAX(Calculator!$I377,30)-30)/5</f>
      </c>
    </row>
    <row r="11884" spans="1:3" x14ac:dyDescent="0.25">
      <c r="A11884">
        <v>377</v>
      </c>
      <c r="B11884" t="s">
        <v>56</v>
      </c>
      <c r="C11884">
        <f>(MIN(Calculator!$J377,60)-60)/-15</f>
      </c>
    </row>
    <row r="11885" spans="1:3" x14ac:dyDescent="0.25">
      <c r="A11885">
        <v>377</v>
      </c>
      <c r="B11885" t="s">
        <v>57</v>
      </c>
      <c r="C11885">
        <f>(MAX(Calculator!$J377,60)-90)/-15</f>
      </c>
    </row>
    <row r="11886" spans="1:3" x14ac:dyDescent="0.25">
      <c r="A11886">
        <v>377</v>
      </c>
      <c r="B11886" t="s">
        <v>58</v>
      </c>
      <c r="C11886">
        <f>IF(Calculator!$K377="Yes",1,0)</f>
      </c>
    </row>
    <row r="11887" spans="1:3" x14ac:dyDescent="0.25">
      <c r="A11887">
        <v>377</v>
      </c>
      <c r="B11887" t="s">
        <v>59</v>
      </c>
      <c r="C11887">
        <f>IF(Calculator!$L377="Yes",1,0)</f>
      </c>
    </row>
    <row r="11888" spans="1:3" x14ac:dyDescent="0.25">
      <c r="A11888">
        <v>377</v>
      </c>
      <c r="B11888" t="s">
        <v>60</v>
      </c>
      <c r="C11888">
        <f>((MAX(Calculator!$F377,110)-130)/20)*IF(Calculator!$K377="Yes",1,0)</f>
      </c>
    </row>
    <row r="11889" spans="1:3" x14ac:dyDescent="0.25">
      <c r="A11889">
        <v>377</v>
      </c>
      <c r="B11889" t="s">
        <v>61</v>
      </c>
      <c r="C11889">
        <f>((((Calculator!$D377-Calculator!$E377)*0.02586)-3.5))*IF(Calculator!$L377="Yes",1,0)</f>
      </c>
    </row>
    <row r="11890" spans="1:3" x14ac:dyDescent="0.25">
      <c r="A11890">
        <v>377</v>
      </c>
      <c r="B11890" t="s">
        <v>62</v>
      </c>
      <c r="C11890">
        <f>(((Calculator!$C377-55)/10)*(((((Calculator!$D377-Calculator!$E377)*0.02586)-3.5))))</f>
      </c>
    </row>
    <row r="11891" spans="1:3" x14ac:dyDescent="0.25">
      <c r="A11891">
        <v>377</v>
      </c>
      <c r="B11891" t="s">
        <v>63</v>
      </c>
      <c r="C11891">
        <f>(((Calculator!$C377-55)/10)*(((Calculator!$E377*0.02586)-1.3)/0.3))</f>
      </c>
    </row>
    <row r="11892" spans="1:3" x14ac:dyDescent="0.25">
      <c r="A11892">
        <v>377</v>
      </c>
      <c r="B11892" t="s">
        <v>64</v>
      </c>
      <c r="C11892">
        <f>(((Calculator!$C377-55)/10)*((MAX(Calculator!$F377,110)-130)/20))</f>
      </c>
    </row>
    <row r="11893" spans="1:3" x14ac:dyDescent="0.25">
      <c r="A11893">
        <v>377</v>
      </c>
      <c r="B11893" t="s">
        <v>65</v>
      </c>
      <c r="C11893">
        <f>(((Calculator!$C377-55)/10)*IF(Calculator!$G377="Yes",1,0))</f>
      </c>
    </row>
    <row r="11894" spans="1:3" x14ac:dyDescent="0.25">
      <c r="A11894">
        <v>377</v>
      </c>
      <c r="B11894" t="s">
        <v>66</v>
      </c>
      <c r="C11894">
        <f>(((Calculator!$C377-55)/10)*IF(Calculator!$H377="Yes",1,0))</f>
      </c>
    </row>
    <row r="11895" spans="1:3" x14ac:dyDescent="0.25">
      <c r="A11895">
        <v>377</v>
      </c>
      <c r="B11895" t="s">
        <v>67</v>
      </c>
      <c r="C11895">
        <f>(((Calculator!$C377-55)/10)*((MAX(Calculator!$I377,30)-30)/5))</f>
      </c>
    </row>
    <row r="11896" spans="1:3" x14ac:dyDescent="0.25">
      <c r="A11896">
        <v>377</v>
      </c>
      <c r="B11896" t="s">
        <v>68</v>
      </c>
      <c r="C11896">
        <f>(((Calculator!$C377-55)/10)*((MIN(Calculator!$J377,60)-60)/-15))</f>
      </c>
    </row>
    <row r="11897" spans="1:3" x14ac:dyDescent="0.25">
      <c r="A11897">
        <v>377</v>
      </c>
      <c r="B11897" t="s">
        <v>69</v>
      </c>
      <c r="C11897">
        <f>IF(AND(Calculator!$O377&lt;&gt;"",Calculator!$O377&gt;=4,Calculator!$O377&lt;=6),1,0)</f>
      </c>
    </row>
    <row r="11898" spans="1:3" x14ac:dyDescent="0.25">
      <c r="A11898">
        <v>377</v>
      </c>
      <c r="B11898" t="s">
        <v>70</v>
      </c>
      <c r="C11898">
        <f>IF(AND(Calculator!$O377&lt;&gt;"",Calculator!$O377&gt;=7,Calculator!$O377&lt;=10),1,0)</f>
      </c>
    </row>
    <row r="11899" spans="1:3" x14ac:dyDescent="0.25">
      <c r="A11899">
        <v>377</v>
      </c>
      <c r="B11899" t="s">
        <v>71</v>
      </c>
      <c r="C11899">
        <f>IF(Calculator!$O377="",1,0)</f>
      </c>
    </row>
    <row r="11900" spans="1:3" x14ac:dyDescent="0.25">
      <c r="A11900">
        <v>377</v>
      </c>
      <c r="B11900" t="s">
        <v>72</v>
      </c>
      <c r="C11900">
        <f>IF(OR(Calculator!$M377="",Calculator!$M377=0),0,LN(Calculator!$M377))</f>
      </c>
    </row>
    <row r="11901" spans="1:3" x14ac:dyDescent="0.25">
      <c r="A11901">
        <v>377</v>
      </c>
      <c r="B11901" t="s">
        <v>73</v>
      </c>
      <c r="C11901">
        <f>IF(Calculator!$M377="",1,0)</f>
      </c>
    </row>
    <row r="11902" spans="1:3" x14ac:dyDescent="0.25">
      <c r="A11902">
        <v>377</v>
      </c>
      <c r="B11902" t="s">
        <v>74</v>
      </c>
      <c r="C11902">
        <f>IF(Calculator!$N377="",0,(Calculator!$N377-5.3)*IF(Calculator!$G377="Yes",1,0))</f>
      </c>
    </row>
    <row r="11903" spans="1:3" x14ac:dyDescent="0.25">
      <c r="A11903">
        <v>377</v>
      </c>
      <c r="B11903" t="s">
        <v>75</v>
      </c>
      <c r="C11903">
        <f>IF(Calculator!$N377="",0,(Calculator!$N377-5.3)*(1-IF(Calculator!$G377="Yes",1,0)))</f>
      </c>
    </row>
    <row r="11904" spans="1:3" x14ac:dyDescent="0.25">
      <c r="A11904">
        <v>377</v>
      </c>
      <c r="B11904" t="s">
        <v>76</v>
      </c>
      <c r="C11904">
        <f>IF(Calculator!$N377="",1,0)</f>
      </c>
    </row>
    <row r="11905" spans="1:3" x14ac:dyDescent="0.25">
      <c r="A11905">
        <v>377</v>
      </c>
      <c r="B11905" t="s">
        <v>77</v>
      </c>
      <c r="C11905">
        <f>1</f>
      </c>
    </row>
    <row r="11906" spans="1:3" x14ac:dyDescent="0.25">
      <c r="A11906">
        <v>378</v>
      </c>
      <c r="B11906" t="s">
        <v>47</v>
      </c>
      <c r="C11906">
        <f>(Calculator!$C378-55)/10</f>
      </c>
    </row>
    <row r="11907" spans="1:3" x14ac:dyDescent="0.25">
      <c r="A11907">
        <v>378</v>
      </c>
      <c r="B11907" t="s">
        <v>48</v>
      </c>
      <c r="C11907">
        <f>((Calculator!$C378-55)/10)^2</f>
      </c>
    </row>
    <row r="11908" spans="1:3" x14ac:dyDescent="0.25">
      <c r="A11908">
        <v>378</v>
      </c>
      <c r="B11908" t="s">
        <v>49</v>
      </c>
      <c r="C11908">
        <f>((Calculator!$D378-Calculator!$E378)*0.02586)-3.5</f>
      </c>
    </row>
    <row r="11909" spans="1:3" x14ac:dyDescent="0.25">
      <c r="A11909">
        <v>378</v>
      </c>
      <c r="B11909" t="s">
        <v>50</v>
      </c>
      <c r="C11909">
        <f>((Calculator!$E378*0.02586)-1.3)/0.3</f>
      </c>
    </row>
    <row r="11910" spans="1:3" x14ac:dyDescent="0.25">
      <c r="A11910">
        <v>378</v>
      </c>
      <c r="B11910" t="s">
        <v>51</v>
      </c>
      <c r="C11910">
        <f>(MIN(Calculator!$F378,110)-110)/20</f>
      </c>
    </row>
    <row r="11911" spans="1:3" x14ac:dyDescent="0.25">
      <c r="A11911">
        <v>378</v>
      </c>
      <c r="B11911" t="s">
        <v>52</v>
      </c>
      <c r="C11911">
        <f>(MAX(Calculator!$F378,110)-130)/20</f>
      </c>
    </row>
    <row r="11912" spans="1:3" x14ac:dyDescent="0.25">
      <c r="A11912">
        <v>378</v>
      </c>
      <c r="B11912" t="s">
        <v>17</v>
      </c>
      <c r="C11912">
        <f>IF(Calculator!$G378="Yes",1,0)</f>
      </c>
    </row>
    <row r="11913" spans="1:3" x14ac:dyDescent="0.25">
      <c r="A11913">
        <v>378</v>
      </c>
      <c r="B11913" t="s">
        <v>53</v>
      </c>
      <c r="C11913">
        <f>IF(Calculator!$H378="Yes",1,0)</f>
      </c>
    </row>
    <row r="11914" spans="1:3" x14ac:dyDescent="0.25">
      <c r="A11914">
        <v>378</v>
      </c>
      <c r="B11914" t="s">
        <v>54</v>
      </c>
      <c r="C11914">
        <f>(MIN(Calculator!$I378,30)-25)/5</f>
      </c>
    </row>
    <row r="11915" spans="1:3" x14ac:dyDescent="0.25">
      <c r="A11915">
        <v>378</v>
      </c>
      <c r="B11915" t="s">
        <v>55</v>
      </c>
      <c r="C11915">
        <f>(MAX(Calculator!$I378,30)-30)/5</f>
      </c>
    </row>
    <row r="11916" spans="1:3" x14ac:dyDescent="0.25">
      <c r="A11916">
        <v>378</v>
      </c>
      <c r="B11916" t="s">
        <v>56</v>
      </c>
      <c r="C11916">
        <f>(MIN(Calculator!$J378,60)-60)/-15</f>
      </c>
    </row>
    <row r="11917" spans="1:3" x14ac:dyDescent="0.25">
      <c r="A11917">
        <v>378</v>
      </c>
      <c r="B11917" t="s">
        <v>57</v>
      </c>
      <c r="C11917">
        <f>(MAX(Calculator!$J378,60)-90)/-15</f>
      </c>
    </row>
    <row r="11918" spans="1:3" x14ac:dyDescent="0.25">
      <c r="A11918">
        <v>378</v>
      </c>
      <c r="B11918" t="s">
        <v>58</v>
      </c>
      <c r="C11918">
        <f>IF(Calculator!$K378="Yes",1,0)</f>
      </c>
    </row>
    <row r="11919" spans="1:3" x14ac:dyDescent="0.25">
      <c r="A11919">
        <v>378</v>
      </c>
      <c r="B11919" t="s">
        <v>59</v>
      </c>
      <c r="C11919">
        <f>IF(Calculator!$L378="Yes",1,0)</f>
      </c>
    </row>
    <row r="11920" spans="1:3" x14ac:dyDescent="0.25">
      <c r="A11920">
        <v>378</v>
      </c>
      <c r="B11920" t="s">
        <v>60</v>
      </c>
      <c r="C11920">
        <f>((MAX(Calculator!$F378,110)-130)/20)*IF(Calculator!$K378="Yes",1,0)</f>
      </c>
    </row>
    <row r="11921" spans="1:3" x14ac:dyDescent="0.25">
      <c r="A11921">
        <v>378</v>
      </c>
      <c r="B11921" t="s">
        <v>61</v>
      </c>
      <c r="C11921">
        <f>((((Calculator!$D378-Calculator!$E378)*0.02586)-3.5))*IF(Calculator!$L378="Yes",1,0)</f>
      </c>
    </row>
    <row r="11922" spans="1:3" x14ac:dyDescent="0.25">
      <c r="A11922">
        <v>378</v>
      </c>
      <c r="B11922" t="s">
        <v>62</v>
      </c>
      <c r="C11922">
        <f>(((Calculator!$C378-55)/10)*(((((Calculator!$D378-Calculator!$E378)*0.02586)-3.5))))</f>
      </c>
    </row>
    <row r="11923" spans="1:3" x14ac:dyDescent="0.25">
      <c r="A11923">
        <v>378</v>
      </c>
      <c r="B11923" t="s">
        <v>63</v>
      </c>
      <c r="C11923">
        <f>(((Calculator!$C378-55)/10)*(((Calculator!$E378*0.02586)-1.3)/0.3))</f>
      </c>
    </row>
    <row r="11924" spans="1:3" x14ac:dyDescent="0.25">
      <c r="A11924">
        <v>378</v>
      </c>
      <c r="B11924" t="s">
        <v>64</v>
      </c>
      <c r="C11924">
        <f>(((Calculator!$C378-55)/10)*((MAX(Calculator!$F378,110)-130)/20))</f>
      </c>
    </row>
    <row r="11925" spans="1:3" x14ac:dyDescent="0.25">
      <c r="A11925">
        <v>378</v>
      </c>
      <c r="B11925" t="s">
        <v>65</v>
      </c>
      <c r="C11925">
        <f>(((Calculator!$C378-55)/10)*IF(Calculator!$G378="Yes",1,0))</f>
      </c>
    </row>
    <row r="11926" spans="1:3" x14ac:dyDescent="0.25">
      <c r="A11926">
        <v>378</v>
      </c>
      <c r="B11926" t="s">
        <v>66</v>
      </c>
      <c r="C11926">
        <f>(((Calculator!$C378-55)/10)*IF(Calculator!$H378="Yes",1,0))</f>
      </c>
    </row>
    <row r="11927" spans="1:3" x14ac:dyDescent="0.25">
      <c r="A11927">
        <v>378</v>
      </c>
      <c r="B11927" t="s">
        <v>67</v>
      </c>
      <c r="C11927">
        <f>(((Calculator!$C378-55)/10)*((MAX(Calculator!$I378,30)-30)/5))</f>
      </c>
    </row>
    <row r="11928" spans="1:3" x14ac:dyDescent="0.25">
      <c r="A11928">
        <v>378</v>
      </c>
      <c r="B11928" t="s">
        <v>68</v>
      </c>
      <c r="C11928">
        <f>(((Calculator!$C378-55)/10)*((MIN(Calculator!$J378,60)-60)/-15))</f>
      </c>
    </row>
    <row r="11929" spans="1:3" x14ac:dyDescent="0.25">
      <c r="A11929">
        <v>378</v>
      </c>
      <c r="B11929" t="s">
        <v>69</v>
      </c>
      <c r="C11929">
        <f>IF(AND(Calculator!$O378&lt;&gt;"",Calculator!$O378&gt;=4,Calculator!$O378&lt;=6),1,0)</f>
      </c>
    </row>
    <row r="11930" spans="1:3" x14ac:dyDescent="0.25">
      <c r="A11930">
        <v>378</v>
      </c>
      <c r="B11930" t="s">
        <v>70</v>
      </c>
      <c r="C11930">
        <f>IF(AND(Calculator!$O378&lt;&gt;"",Calculator!$O378&gt;=7,Calculator!$O378&lt;=10),1,0)</f>
      </c>
    </row>
    <row r="11931" spans="1:3" x14ac:dyDescent="0.25">
      <c r="A11931">
        <v>378</v>
      </c>
      <c r="B11931" t="s">
        <v>71</v>
      </c>
      <c r="C11931">
        <f>IF(Calculator!$O378="",1,0)</f>
      </c>
    </row>
    <row r="11932" spans="1:3" x14ac:dyDescent="0.25">
      <c r="A11932">
        <v>378</v>
      </c>
      <c r="B11932" t="s">
        <v>72</v>
      </c>
      <c r="C11932">
        <f>IF(OR(Calculator!$M378="",Calculator!$M378=0),0,LN(Calculator!$M378))</f>
      </c>
    </row>
    <row r="11933" spans="1:3" x14ac:dyDescent="0.25">
      <c r="A11933">
        <v>378</v>
      </c>
      <c r="B11933" t="s">
        <v>73</v>
      </c>
      <c r="C11933">
        <f>IF(Calculator!$M378="",1,0)</f>
      </c>
    </row>
    <row r="11934" spans="1:3" x14ac:dyDescent="0.25">
      <c r="A11934">
        <v>378</v>
      </c>
      <c r="B11934" t="s">
        <v>74</v>
      </c>
      <c r="C11934">
        <f>IF(Calculator!$N378="",0,(Calculator!$N378-5.3)*IF(Calculator!$G378="Yes",1,0))</f>
      </c>
    </row>
    <row r="11935" spans="1:3" x14ac:dyDescent="0.25">
      <c r="A11935">
        <v>378</v>
      </c>
      <c r="B11935" t="s">
        <v>75</v>
      </c>
      <c r="C11935">
        <f>IF(Calculator!$N378="",0,(Calculator!$N378-5.3)*(1-IF(Calculator!$G378="Yes",1,0)))</f>
      </c>
    </row>
    <row r="11936" spans="1:3" x14ac:dyDescent="0.25">
      <c r="A11936">
        <v>378</v>
      </c>
      <c r="B11936" t="s">
        <v>76</v>
      </c>
      <c r="C11936">
        <f>IF(Calculator!$N378="",1,0)</f>
      </c>
    </row>
    <row r="11937" spans="1:3" x14ac:dyDescent="0.25">
      <c r="A11937">
        <v>378</v>
      </c>
      <c r="B11937" t="s">
        <v>77</v>
      </c>
      <c r="C11937">
        <f>1</f>
      </c>
    </row>
    <row r="11938" spans="1:3" x14ac:dyDescent="0.25">
      <c r="A11938">
        <v>379</v>
      </c>
      <c r="B11938" t="s">
        <v>47</v>
      </c>
      <c r="C11938">
        <f>(Calculator!$C379-55)/10</f>
      </c>
    </row>
    <row r="11939" spans="1:3" x14ac:dyDescent="0.25">
      <c r="A11939">
        <v>379</v>
      </c>
      <c r="B11939" t="s">
        <v>48</v>
      </c>
      <c r="C11939">
        <f>((Calculator!$C379-55)/10)^2</f>
      </c>
    </row>
    <row r="11940" spans="1:3" x14ac:dyDescent="0.25">
      <c r="A11940">
        <v>379</v>
      </c>
      <c r="B11940" t="s">
        <v>49</v>
      </c>
      <c r="C11940">
        <f>((Calculator!$D379-Calculator!$E379)*0.02586)-3.5</f>
      </c>
    </row>
    <row r="11941" spans="1:3" x14ac:dyDescent="0.25">
      <c r="A11941">
        <v>379</v>
      </c>
      <c r="B11941" t="s">
        <v>50</v>
      </c>
      <c r="C11941">
        <f>((Calculator!$E379*0.02586)-1.3)/0.3</f>
      </c>
    </row>
    <row r="11942" spans="1:3" x14ac:dyDescent="0.25">
      <c r="A11942">
        <v>379</v>
      </c>
      <c r="B11942" t="s">
        <v>51</v>
      </c>
      <c r="C11942">
        <f>(MIN(Calculator!$F379,110)-110)/20</f>
      </c>
    </row>
    <row r="11943" spans="1:3" x14ac:dyDescent="0.25">
      <c r="A11943">
        <v>379</v>
      </c>
      <c r="B11943" t="s">
        <v>52</v>
      </c>
      <c r="C11943">
        <f>(MAX(Calculator!$F379,110)-130)/20</f>
      </c>
    </row>
    <row r="11944" spans="1:3" x14ac:dyDescent="0.25">
      <c r="A11944">
        <v>379</v>
      </c>
      <c r="B11944" t="s">
        <v>17</v>
      </c>
      <c r="C11944">
        <f>IF(Calculator!$G379="Yes",1,0)</f>
      </c>
    </row>
    <row r="11945" spans="1:3" x14ac:dyDescent="0.25">
      <c r="A11945">
        <v>379</v>
      </c>
      <c r="B11945" t="s">
        <v>53</v>
      </c>
      <c r="C11945">
        <f>IF(Calculator!$H379="Yes",1,0)</f>
      </c>
    </row>
    <row r="11946" spans="1:3" x14ac:dyDescent="0.25">
      <c r="A11946">
        <v>379</v>
      </c>
      <c r="B11946" t="s">
        <v>54</v>
      </c>
      <c r="C11946">
        <f>(MIN(Calculator!$I379,30)-25)/5</f>
      </c>
    </row>
    <row r="11947" spans="1:3" x14ac:dyDescent="0.25">
      <c r="A11947">
        <v>379</v>
      </c>
      <c r="B11947" t="s">
        <v>55</v>
      </c>
      <c r="C11947">
        <f>(MAX(Calculator!$I379,30)-30)/5</f>
      </c>
    </row>
    <row r="11948" spans="1:3" x14ac:dyDescent="0.25">
      <c r="A11948">
        <v>379</v>
      </c>
      <c r="B11948" t="s">
        <v>56</v>
      </c>
      <c r="C11948">
        <f>(MIN(Calculator!$J379,60)-60)/-15</f>
      </c>
    </row>
    <row r="11949" spans="1:3" x14ac:dyDescent="0.25">
      <c r="A11949">
        <v>379</v>
      </c>
      <c r="B11949" t="s">
        <v>57</v>
      </c>
      <c r="C11949">
        <f>(MAX(Calculator!$J379,60)-90)/-15</f>
      </c>
    </row>
    <row r="11950" spans="1:3" x14ac:dyDescent="0.25">
      <c r="A11950">
        <v>379</v>
      </c>
      <c r="B11950" t="s">
        <v>58</v>
      </c>
      <c r="C11950">
        <f>IF(Calculator!$K379="Yes",1,0)</f>
      </c>
    </row>
    <row r="11951" spans="1:3" x14ac:dyDescent="0.25">
      <c r="A11951">
        <v>379</v>
      </c>
      <c r="B11951" t="s">
        <v>59</v>
      </c>
      <c r="C11951">
        <f>IF(Calculator!$L379="Yes",1,0)</f>
      </c>
    </row>
    <row r="11952" spans="1:3" x14ac:dyDescent="0.25">
      <c r="A11952">
        <v>379</v>
      </c>
      <c r="B11952" t="s">
        <v>60</v>
      </c>
      <c r="C11952">
        <f>((MAX(Calculator!$F379,110)-130)/20)*IF(Calculator!$K379="Yes",1,0)</f>
      </c>
    </row>
    <row r="11953" spans="1:3" x14ac:dyDescent="0.25">
      <c r="A11953">
        <v>379</v>
      </c>
      <c r="B11953" t="s">
        <v>61</v>
      </c>
      <c r="C11953">
        <f>((((Calculator!$D379-Calculator!$E379)*0.02586)-3.5))*IF(Calculator!$L379="Yes",1,0)</f>
      </c>
    </row>
    <row r="11954" spans="1:3" x14ac:dyDescent="0.25">
      <c r="A11954">
        <v>379</v>
      </c>
      <c r="B11954" t="s">
        <v>62</v>
      </c>
      <c r="C11954">
        <f>(((Calculator!$C379-55)/10)*(((((Calculator!$D379-Calculator!$E379)*0.02586)-3.5))))</f>
      </c>
    </row>
    <row r="11955" spans="1:3" x14ac:dyDescent="0.25">
      <c r="A11955">
        <v>379</v>
      </c>
      <c r="B11955" t="s">
        <v>63</v>
      </c>
      <c r="C11955">
        <f>(((Calculator!$C379-55)/10)*(((Calculator!$E379*0.02586)-1.3)/0.3))</f>
      </c>
    </row>
    <row r="11956" spans="1:3" x14ac:dyDescent="0.25">
      <c r="A11956">
        <v>379</v>
      </c>
      <c r="B11956" t="s">
        <v>64</v>
      </c>
      <c r="C11956">
        <f>(((Calculator!$C379-55)/10)*((MAX(Calculator!$F379,110)-130)/20))</f>
      </c>
    </row>
    <row r="11957" spans="1:3" x14ac:dyDescent="0.25">
      <c r="A11957">
        <v>379</v>
      </c>
      <c r="B11957" t="s">
        <v>65</v>
      </c>
      <c r="C11957">
        <f>(((Calculator!$C379-55)/10)*IF(Calculator!$G379="Yes",1,0))</f>
      </c>
    </row>
    <row r="11958" spans="1:3" x14ac:dyDescent="0.25">
      <c r="A11958">
        <v>379</v>
      </c>
      <c r="B11958" t="s">
        <v>66</v>
      </c>
      <c r="C11958">
        <f>(((Calculator!$C379-55)/10)*IF(Calculator!$H379="Yes",1,0))</f>
      </c>
    </row>
    <row r="11959" spans="1:3" x14ac:dyDescent="0.25">
      <c r="A11959">
        <v>379</v>
      </c>
      <c r="B11959" t="s">
        <v>67</v>
      </c>
      <c r="C11959">
        <f>(((Calculator!$C379-55)/10)*((MAX(Calculator!$I379,30)-30)/5))</f>
      </c>
    </row>
    <row r="11960" spans="1:3" x14ac:dyDescent="0.25">
      <c r="A11960">
        <v>379</v>
      </c>
      <c r="B11960" t="s">
        <v>68</v>
      </c>
      <c r="C11960">
        <f>(((Calculator!$C379-55)/10)*((MIN(Calculator!$J379,60)-60)/-15))</f>
      </c>
    </row>
    <row r="11961" spans="1:3" x14ac:dyDescent="0.25">
      <c r="A11961">
        <v>379</v>
      </c>
      <c r="B11961" t="s">
        <v>69</v>
      </c>
      <c r="C11961">
        <f>IF(AND(Calculator!$O379&lt;&gt;"",Calculator!$O379&gt;=4,Calculator!$O379&lt;=6),1,0)</f>
      </c>
    </row>
    <row r="11962" spans="1:3" x14ac:dyDescent="0.25">
      <c r="A11962">
        <v>379</v>
      </c>
      <c r="B11962" t="s">
        <v>70</v>
      </c>
      <c r="C11962">
        <f>IF(AND(Calculator!$O379&lt;&gt;"",Calculator!$O379&gt;=7,Calculator!$O379&lt;=10),1,0)</f>
      </c>
    </row>
    <row r="11963" spans="1:3" x14ac:dyDescent="0.25">
      <c r="A11963">
        <v>379</v>
      </c>
      <c r="B11963" t="s">
        <v>71</v>
      </c>
      <c r="C11963">
        <f>IF(Calculator!$O379="",1,0)</f>
      </c>
    </row>
    <row r="11964" spans="1:3" x14ac:dyDescent="0.25">
      <c r="A11964">
        <v>379</v>
      </c>
      <c r="B11964" t="s">
        <v>72</v>
      </c>
      <c r="C11964">
        <f>IF(OR(Calculator!$M379="",Calculator!$M379=0),0,LN(Calculator!$M379))</f>
      </c>
    </row>
    <row r="11965" spans="1:3" x14ac:dyDescent="0.25">
      <c r="A11965">
        <v>379</v>
      </c>
      <c r="B11965" t="s">
        <v>73</v>
      </c>
      <c r="C11965">
        <f>IF(Calculator!$M379="",1,0)</f>
      </c>
    </row>
    <row r="11966" spans="1:3" x14ac:dyDescent="0.25">
      <c r="A11966">
        <v>379</v>
      </c>
      <c r="B11966" t="s">
        <v>74</v>
      </c>
      <c r="C11966">
        <f>IF(Calculator!$N379="",0,(Calculator!$N379-5.3)*IF(Calculator!$G379="Yes",1,0))</f>
      </c>
    </row>
    <row r="11967" spans="1:3" x14ac:dyDescent="0.25">
      <c r="A11967">
        <v>379</v>
      </c>
      <c r="B11967" t="s">
        <v>75</v>
      </c>
      <c r="C11967">
        <f>IF(Calculator!$N379="",0,(Calculator!$N379-5.3)*(1-IF(Calculator!$G379="Yes",1,0)))</f>
      </c>
    </row>
    <row r="11968" spans="1:3" x14ac:dyDescent="0.25">
      <c r="A11968">
        <v>379</v>
      </c>
      <c r="B11968" t="s">
        <v>76</v>
      </c>
      <c r="C11968">
        <f>IF(Calculator!$N379="",1,0)</f>
      </c>
    </row>
    <row r="11969" spans="1:3" x14ac:dyDescent="0.25">
      <c r="A11969">
        <v>379</v>
      </c>
      <c r="B11969" t="s">
        <v>77</v>
      </c>
      <c r="C11969">
        <f>1</f>
      </c>
    </row>
    <row r="11970" spans="1:3" x14ac:dyDescent="0.25">
      <c r="A11970">
        <v>380</v>
      </c>
      <c r="B11970" t="s">
        <v>47</v>
      </c>
      <c r="C11970">
        <f>(Calculator!$C380-55)/10</f>
      </c>
    </row>
    <row r="11971" spans="1:3" x14ac:dyDescent="0.25">
      <c r="A11971">
        <v>380</v>
      </c>
      <c r="B11971" t="s">
        <v>48</v>
      </c>
      <c r="C11971">
        <f>((Calculator!$C380-55)/10)^2</f>
      </c>
    </row>
    <row r="11972" spans="1:3" x14ac:dyDescent="0.25">
      <c r="A11972">
        <v>380</v>
      </c>
      <c r="B11972" t="s">
        <v>49</v>
      </c>
      <c r="C11972">
        <f>((Calculator!$D380-Calculator!$E380)*0.02586)-3.5</f>
      </c>
    </row>
    <row r="11973" spans="1:3" x14ac:dyDescent="0.25">
      <c r="A11973">
        <v>380</v>
      </c>
      <c r="B11973" t="s">
        <v>50</v>
      </c>
      <c r="C11973">
        <f>((Calculator!$E380*0.02586)-1.3)/0.3</f>
      </c>
    </row>
    <row r="11974" spans="1:3" x14ac:dyDescent="0.25">
      <c r="A11974">
        <v>380</v>
      </c>
      <c r="B11974" t="s">
        <v>51</v>
      </c>
      <c r="C11974">
        <f>(MIN(Calculator!$F380,110)-110)/20</f>
      </c>
    </row>
    <row r="11975" spans="1:3" x14ac:dyDescent="0.25">
      <c r="A11975">
        <v>380</v>
      </c>
      <c r="B11975" t="s">
        <v>52</v>
      </c>
      <c r="C11975">
        <f>(MAX(Calculator!$F380,110)-130)/20</f>
      </c>
    </row>
    <row r="11976" spans="1:3" x14ac:dyDescent="0.25">
      <c r="A11976">
        <v>380</v>
      </c>
      <c r="B11976" t="s">
        <v>17</v>
      </c>
      <c r="C11976">
        <f>IF(Calculator!$G380="Yes",1,0)</f>
      </c>
    </row>
    <row r="11977" spans="1:3" x14ac:dyDescent="0.25">
      <c r="A11977">
        <v>380</v>
      </c>
      <c r="B11977" t="s">
        <v>53</v>
      </c>
      <c r="C11977">
        <f>IF(Calculator!$H380="Yes",1,0)</f>
      </c>
    </row>
    <row r="11978" spans="1:3" x14ac:dyDescent="0.25">
      <c r="A11978">
        <v>380</v>
      </c>
      <c r="B11978" t="s">
        <v>54</v>
      </c>
      <c r="C11978">
        <f>(MIN(Calculator!$I380,30)-25)/5</f>
      </c>
    </row>
    <row r="11979" spans="1:3" x14ac:dyDescent="0.25">
      <c r="A11979">
        <v>380</v>
      </c>
      <c r="B11979" t="s">
        <v>55</v>
      </c>
      <c r="C11979">
        <f>(MAX(Calculator!$I380,30)-30)/5</f>
      </c>
    </row>
    <row r="11980" spans="1:3" x14ac:dyDescent="0.25">
      <c r="A11980">
        <v>380</v>
      </c>
      <c r="B11980" t="s">
        <v>56</v>
      </c>
      <c r="C11980">
        <f>(MIN(Calculator!$J380,60)-60)/-15</f>
      </c>
    </row>
    <row r="11981" spans="1:3" x14ac:dyDescent="0.25">
      <c r="A11981">
        <v>380</v>
      </c>
      <c r="B11981" t="s">
        <v>57</v>
      </c>
      <c r="C11981">
        <f>(MAX(Calculator!$J380,60)-90)/-15</f>
      </c>
    </row>
    <row r="11982" spans="1:3" x14ac:dyDescent="0.25">
      <c r="A11982">
        <v>380</v>
      </c>
      <c r="B11982" t="s">
        <v>58</v>
      </c>
      <c r="C11982">
        <f>IF(Calculator!$K380="Yes",1,0)</f>
      </c>
    </row>
    <row r="11983" spans="1:3" x14ac:dyDescent="0.25">
      <c r="A11983">
        <v>380</v>
      </c>
      <c r="B11983" t="s">
        <v>59</v>
      </c>
      <c r="C11983">
        <f>IF(Calculator!$L380="Yes",1,0)</f>
      </c>
    </row>
    <row r="11984" spans="1:3" x14ac:dyDescent="0.25">
      <c r="A11984">
        <v>380</v>
      </c>
      <c r="B11984" t="s">
        <v>60</v>
      </c>
      <c r="C11984">
        <f>((MAX(Calculator!$F380,110)-130)/20)*IF(Calculator!$K380="Yes",1,0)</f>
      </c>
    </row>
    <row r="11985" spans="1:3" x14ac:dyDescent="0.25">
      <c r="A11985">
        <v>380</v>
      </c>
      <c r="B11985" t="s">
        <v>61</v>
      </c>
      <c r="C11985">
        <f>((((Calculator!$D380-Calculator!$E380)*0.02586)-3.5))*IF(Calculator!$L380="Yes",1,0)</f>
      </c>
    </row>
    <row r="11986" spans="1:3" x14ac:dyDescent="0.25">
      <c r="A11986">
        <v>380</v>
      </c>
      <c r="B11986" t="s">
        <v>62</v>
      </c>
      <c r="C11986">
        <f>(((Calculator!$C380-55)/10)*(((((Calculator!$D380-Calculator!$E380)*0.02586)-3.5))))</f>
      </c>
    </row>
    <row r="11987" spans="1:3" x14ac:dyDescent="0.25">
      <c r="A11987">
        <v>380</v>
      </c>
      <c r="B11987" t="s">
        <v>63</v>
      </c>
      <c r="C11987">
        <f>(((Calculator!$C380-55)/10)*(((Calculator!$E380*0.02586)-1.3)/0.3))</f>
      </c>
    </row>
    <row r="11988" spans="1:3" x14ac:dyDescent="0.25">
      <c r="A11988">
        <v>380</v>
      </c>
      <c r="B11988" t="s">
        <v>64</v>
      </c>
      <c r="C11988">
        <f>(((Calculator!$C380-55)/10)*((MAX(Calculator!$F380,110)-130)/20))</f>
      </c>
    </row>
    <row r="11989" spans="1:3" x14ac:dyDescent="0.25">
      <c r="A11989">
        <v>380</v>
      </c>
      <c r="B11989" t="s">
        <v>65</v>
      </c>
      <c r="C11989">
        <f>(((Calculator!$C380-55)/10)*IF(Calculator!$G380="Yes",1,0))</f>
      </c>
    </row>
    <row r="11990" spans="1:3" x14ac:dyDescent="0.25">
      <c r="A11990">
        <v>380</v>
      </c>
      <c r="B11990" t="s">
        <v>66</v>
      </c>
      <c r="C11990">
        <f>(((Calculator!$C380-55)/10)*IF(Calculator!$H380="Yes",1,0))</f>
      </c>
    </row>
    <row r="11991" spans="1:3" x14ac:dyDescent="0.25">
      <c r="A11991">
        <v>380</v>
      </c>
      <c r="B11991" t="s">
        <v>67</v>
      </c>
      <c r="C11991">
        <f>(((Calculator!$C380-55)/10)*((MAX(Calculator!$I380,30)-30)/5))</f>
      </c>
    </row>
    <row r="11992" spans="1:3" x14ac:dyDescent="0.25">
      <c r="A11992">
        <v>380</v>
      </c>
      <c r="B11992" t="s">
        <v>68</v>
      </c>
      <c r="C11992">
        <f>(((Calculator!$C380-55)/10)*((MIN(Calculator!$J380,60)-60)/-15))</f>
      </c>
    </row>
    <row r="11993" spans="1:3" x14ac:dyDescent="0.25">
      <c r="A11993">
        <v>380</v>
      </c>
      <c r="B11993" t="s">
        <v>69</v>
      </c>
      <c r="C11993">
        <f>IF(AND(Calculator!$O380&lt;&gt;"",Calculator!$O380&gt;=4,Calculator!$O380&lt;=6),1,0)</f>
      </c>
    </row>
    <row r="11994" spans="1:3" x14ac:dyDescent="0.25">
      <c r="A11994">
        <v>380</v>
      </c>
      <c r="B11994" t="s">
        <v>70</v>
      </c>
      <c r="C11994">
        <f>IF(AND(Calculator!$O380&lt;&gt;"",Calculator!$O380&gt;=7,Calculator!$O380&lt;=10),1,0)</f>
      </c>
    </row>
    <row r="11995" spans="1:3" x14ac:dyDescent="0.25">
      <c r="A11995">
        <v>380</v>
      </c>
      <c r="B11995" t="s">
        <v>71</v>
      </c>
      <c r="C11995">
        <f>IF(Calculator!$O380="",1,0)</f>
      </c>
    </row>
    <row r="11996" spans="1:3" x14ac:dyDescent="0.25">
      <c r="A11996">
        <v>380</v>
      </c>
      <c r="B11996" t="s">
        <v>72</v>
      </c>
      <c r="C11996">
        <f>IF(OR(Calculator!$M380="",Calculator!$M380=0),0,LN(Calculator!$M380))</f>
      </c>
    </row>
    <row r="11997" spans="1:3" x14ac:dyDescent="0.25">
      <c r="A11997">
        <v>380</v>
      </c>
      <c r="B11997" t="s">
        <v>73</v>
      </c>
      <c r="C11997">
        <f>IF(Calculator!$M380="",1,0)</f>
      </c>
    </row>
    <row r="11998" spans="1:3" x14ac:dyDescent="0.25">
      <c r="A11998">
        <v>380</v>
      </c>
      <c r="B11998" t="s">
        <v>74</v>
      </c>
      <c r="C11998">
        <f>IF(Calculator!$N380="",0,(Calculator!$N380-5.3)*IF(Calculator!$G380="Yes",1,0))</f>
      </c>
    </row>
    <row r="11999" spans="1:3" x14ac:dyDescent="0.25">
      <c r="A11999">
        <v>380</v>
      </c>
      <c r="B11999" t="s">
        <v>75</v>
      </c>
      <c r="C11999">
        <f>IF(Calculator!$N380="",0,(Calculator!$N380-5.3)*(1-IF(Calculator!$G380="Yes",1,0)))</f>
      </c>
    </row>
    <row r="12000" spans="1:3" x14ac:dyDescent="0.25">
      <c r="A12000">
        <v>380</v>
      </c>
      <c r="B12000" t="s">
        <v>76</v>
      </c>
      <c r="C12000">
        <f>IF(Calculator!$N380="",1,0)</f>
      </c>
    </row>
    <row r="12001" spans="1:3" x14ac:dyDescent="0.25">
      <c r="A12001">
        <v>380</v>
      </c>
      <c r="B12001" t="s">
        <v>77</v>
      </c>
      <c r="C12001">
        <f>1</f>
      </c>
    </row>
    <row r="12002" spans="1:3" x14ac:dyDescent="0.25">
      <c r="A12002">
        <v>381</v>
      </c>
      <c r="B12002" t="s">
        <v>47</v>
      </c>
      <c r="C12002">
        <f>(Calculator!$C381-55)/10</f>
      </c>
    </row>
    <row r="12003" spans="1:3" x14ac:dyDescent="0.25">
      <c r="A12003">
        <v>381</v>
      </c>
      <c r="B12003" t="s">
        <v>48</v>
      </c>
      <c r="C12003">
        <f>((Calculator!$C381-55)/10)^2</f>
      </c>
    </row>
    <row r="12004" spans="1:3" x14ac:dyDescent="0.25">
      <c r="A12004">
        <v>381</v>
      </c>
      <c r="B12004" t="s">
        <v>49</v>
      </c>
      <c r="C12004">
        <f>((Calculator!$D381-Calculator!$E381)*0.02586)-3.5</f>
      </c>
    </row>
    <row r="12005" spans="1:3" x14ac:dyDescent="0.25">
      <c r="A12005">
        <v>381</v>
      </c>
      <c r="B12005" t="s">
        <v>50</v>
      </c>
      <c r="C12005">
        <f>((Calculator!$E381*0.02586)-1.3)/0.3</f>
      </c>
    </row>
    <row r="12006" spans="1:3" x14ac:dyDescent="0.25">
      <c r="A12006">
        <v>381</v>
      </c>
      <c r="B12006" t="s">
        <v>51</v>
      </c>
      <c r="C12006">
        <f>(MIN(Calculator!$F381,110)-110)/20</f>
      </c>
    </row>
    <row r="12007" spans="1:3" x14ac:dyDescent="0.25">
      <c r="A12007">
        <v>381</v>
      </c>
      <c r="B12007" t="s">
        <v>52</v>
      </c>
      <c r="C12007">
        <f>(MAX(Calculator!$F381,110)-130)/20</f>
      </c>
    </row>
    <row r="12008" spans="1:3" x14ac:dyDescent="0.25">
      <c r="A12008">
        <v>381</v>
      </c>
      <c r="B12008" t="s">
        <v>17</v>
      </c>
      <c r="C12008">
        <f>IF(Calculator!$G381="Yes",1,0)</f>
      </c>
    </row>
    <row r="12009" spans="1:3" x14ac:dyDescent="0.25">
      <c r="A12009">
        <v>381</v>
      </c>
      <c r="B12009" t="s">
        <v>53</v>
      </c>
      <c r="C12009">
        <f>IF(Calculator!$H381="Yes",1,0)</f>
      </c>
    </row>
    <row r="12010" spans="1:3" x14ac:dyDescent="0.25">
      <c r="A12010">
        <v>381</v>
      </c>
      <c r="B12010" t="s">
        <v>54</v>
      </c>
      <c r="C12010">
        <f>(MIN(Calculator!$I381,30)-25)/5</f>
      </c>
    </row>
    <row r="12011" spans="1:3" x14ac:dyDescent="0.25">
      <c r="A12011">
        <v>381</v>
      </c>
      <c r="B12011" t="s">
        <v>55</v>
      </c>
      <c r="C12011">
        <f>(MAX(Calculator!$I381,30)-30)/5</f>
      </c>
    </row>
    <row r="12012" spans="1:3" x14ac:dyDescent="0.25">
      <c r="A12012">
        <v>381</v>
      </c>
      <c r="B12012" t="s">
        <v>56</v>
      </c>
      <c r="C12012">
        <f>(MIN(Calculator!$J381,60)-60)/-15</f>
      </c>
    </row>
    <row r="12013" spans="1:3" x14ac:dyDescent="0.25">
      <c r="A12013">
        <v>381</v>
      </c>
      <c r="B12013" t="s">
        <v>57</v>
      </c>
      <c r="C12013">
        <f>(MAX(Calculator!$J381,60)-90)/-15</f>
      </c>
    </row>
    <row r="12014" spans="1:3" x14ac:dyDescent="0.25">
      <c r="A12014">
        <v>381</v>
      </c>
      <c r="B12014" t="s">
        <v>58</v>
      </c>
      <c r="C12014">
        <f>IF(Calculator!$K381="Yes",1,0)</f>
      </c>
    </row>
    <row r="12015" spans="1:3" x14ac:dyDescent="0.25">
      <c r="A12015">
        <v>381</v>
      </c>
      <c r="B12015" t="s">
        <v>59</v>
      </c>
      <c r="C12015">
        <f>IF(Calculator!$L381="Yes",1,0)</f>
      </c>
    </row>
    <row r="12016" spans="1:3" x14ac:dyDescent="0.25">
      <c r="A12016">
        <v>381</v>
      </c>
      <c r="B12016" t="s">
        <v>60</v>
      </c>
      <c r="C12016">
        <f>((MAX(Calculator!$F381,110)-130)/20)*IF(Calculator!$K381="Yes",1,0)</f>
      </c>
    </row>
    <row r="12017" spans="1:3" x14ac:dyDescent="0.25">
      <c r="A12017">
        <v>381</v>
      </c>
      <c r="B12017" t="s">
        <v>61</v>
      </c>
      <c r="C12017">
        <f>((((Calculator!$D381-Calculator!$E381)*0.02586)-3.5))*IF(Calculator!$L381="Yes",1,0)</f>
      </c>
    </row>
    <row r="12018" spans="1:3" x14ac:dyDescent="0.25">
      <c r="A12018">
        <v>381</v>
      </c>
      <c r="B12018" t="s">
        <v>62</v>
      </c>
      <c r="C12018">
        <f>(((Calculator!$C381-55)/10)*(((((Calculator!$D381-Calculator!$E381)*0.02586)-3.5))))</f>
      </c>
    </row>
    <row r="12019" spans="1:3" x14ac:dyDescent="0.25">
      <c r="A12019">
        <v>381</v>
      </c>
      <c r="B12019" t="s">
        <v>63</v>
      </c>
      <c r="C12019">
        <f>(((Calculator!$C381-55)/10)*(((Calculator!$E381*0.02586)-1.3)/0.3))</f>
      </c>
    </row>
    <row r="12020" spans="1:3" x14ac:dyDescent="0.25">
      <c r="A12020">
        <v>381</v>
      </c>
      <c r="B12020" t="s">
        <v>64</v>
      </c>
      <c r="C12020">
        <f>(((Calculator!$C381-55)/10)*((MAX(Calculator!$F381,110)-130)/20))</f>
      </c>
    </row>
    <row r="12021" spans="1:3" x14ac:dyDescent="0.25">
      <c r="A12021">
        <v>381</v>
      </c>
      <c r="B12021" t="s">
        <v>65</v>
      </c>
      <c r="C12021">
        <f>(((Calculator!$C381-55)/10)*IF(Calculator!$G381="Yes",1,0))</f>
      </c>
    </row>
    <row r="12022" spans="1:3" x14ac:dyDescent="0.25">
      <c r="A12022">
        <v>381</v>
      </c>
      <c r="B12022" t="s">
        <v>66</v>
      </c>
      <c r="C12022">
        <f>(((Calculator!$C381-55)/10)*IF(Calculator!$H381="Yes",1,0))</f>
      </c>
    </row>
    <row r="12023" spans="1:3" x14ac:dyDescent="0.25">
      <c r="A12023">
        <v>381</v>
      </c>
      <c r="B12023" t="s">
        <v>67</v>
      </c>
      <c r="C12023">
        <f>(((Calculator!$C381-55)/10)*((MAX(Calculator!$I381,30)-30)/5))</f>
      </c>
    </row>
    <row r="12024" spans="1:3" x14ac:dyDescent="0.25">
      <c r="A12024">
        <v>381</v>
      </c>
      <c r="B12024" t="s">
        <v>68</v>
      </c>
      <c r="C12024">
        <f>(((Calculator!$C381-55)/10)*((MIN(Calculator!$J381,60)-60)/-15))</f>
      </c>
    </row>
    <row r="12025" spans="1:3" x14ac:dyDescent="0.25">
      <c r="A12025">
        <v>381</v>
      </c>
      <c r="B12025" t="s">
        <v>69</v>
      </c>
      <c r="C12025">
        <f>IF(AND(Calculator!$O381&lt;&gt;"",Calculator!$O381&gt;=4,Calculator!$O381&lt;=6),1,0)</f>
      </c>
    </row>
    <row r="12026" spans="1:3" x14ac:dyDescent="0.25">
      <c r="A12026">
        <v>381</v>
      </c>
      <c r="B12026" t="s">
        <v>70</v>
      </c>
      <c r="C12026">
        <f>IF(AND(Calculator!$O381&lt;&gt;"",Calculator!$O381&gt;=7,Calculator!$O381&lt;=10),1,0)</f>
      </c>
    </row>
    <row r="12027" spans="1:3" x14ac:dyDescent="0.25">
      <c r="A12027">
        <v>381</v>
      </c>
      <c r="B12027" t="s">
        <v>71</v>
      </c>
      <c r="C12027">
        <f>IF(Calculator!$O381="",1,0)</f>
      </c>
    </row>
    <row r="12028" spans="1:3" x14ac:dyDescent="0.25">
      <c r="A12028">
        <v>381</v>
      </c>
      <c r="B12028" t="s">
        <v>72</v>
      </c>
      <c r="C12028">
        <f>IF(OR(Calculator!$M381="",Calculator!$M381=0),0,LN(Calculator!$M381))</f>
      </c>
    </row>
    <row r="12029" spans="1:3" x14ac:dyDescent="0.25">
      <c r="A12029">
        <v>381</v>
      </c>
      <c r="B12029" t="s">
        <v>73</v>
      </c>
      <c r="C12029">
        <f>IF(Calculator!$M381="",1,0)</f>
      </c>
    </row>
    <row r="12030" spans="1:3" x14ac:dyDescent="0.25">
      <c r="A12030">
        <v>381</v>
      </c>
      <c r="B12030" t="s">
        <v>74</v>
      </c>
      <c r="C12030">
        <f>IF(Calculator!$N381="",0,(Calculator!$N381-5.3)*IF(Calculator!$G381="Yes",1,0))</f>
      </c>
    </row>
    <row r="12031" spans="1:3" x14ac:dyDescent="0.25">
      <c r="A12031">
        <v>381</v>
      </c>
      <c r="B12031" t="s">
        <v>75</v>
      </c>
      <c r="C12031">
        <f>IF(Calculator!$N381="",0,(Calculator!$N381-5.3)*(1-IF(Calculator!$G381="Yes",1,0)))</f>
      </c>
    </row>
    <row r="12032" spans="1:3" x14ac:dyDescent="0.25">
      <c r="A12032">
        <v>381</v>
      </c>
      <c r="B12032" t="s">
        <v>76</v>
      </c>
      <c r="C12032">
        <f>IF(Calculator!$N381="",1,0)</f>
      </c>
    </row>
    <row r="12033" spans="1:3" x14ac:dyDescent="0.25">
      <c r="A12033">
        <v>381</v>
      </c>
      <c r="B12033" t="s">
        <v>77</v>
      </c>
      <c r="C12033">
        <f>1</f>
      </c>
    </row>
    <row r="12034" spans="1:3" x14ac:dyDescent="0.25">
      <c r="A12034">
        <v>382</v>
      </c>
      <c r="B12034" t="s">
        <v>47</v>
      </c>
      <c r="C12034">
        <f>(Calculator!$C382-55)/10</f>
      </c>
    </row>
    <row r="12035" spans="1:3" x14ac:dyDescent="0.25">
      <c r="A12035">
        <v>382</v>
      </c>
      <c r="B12035" t="s">
        <v>48</v>
      </c>
      <c r="C12035">
        <f>((Calculator!$C382-55)/10)^2</f>
      </c>
    </row>
    <row r="12036" spans="1:3" x14ac:dyDescent="0.25">
      <c r="A12036">
        <v>382</v>
      </c>
      <c r="B12036" t="s">
        <v>49</v>
      </c>
      <c r="C12036">
        <f>((Calculator!$D382-Calculator!$E382)*0.02586)-3.5</f>
      </c>
    </row>
    <row r="12037" spans="1:3" x14ac:dyDescent="0.25">
      <c r="A12037">
        <v>382</v>
      </c>
      <c r="B12037" t="s">
        <v>50</v>
      </c>
      <c r="C12037">
        <f>((Calculator!$E382*0.02586)-1.3)/0.3</f>
      </c>
    </row>
    <row r="12038" spans="1:3" x14ac:dyDescent="0.25">
      <c r="A12038">
        <v>382</v>
      </c>
      <c r="B12038" t="s">
        <v>51</v>
      </c>
      <c r="C12038">
        <f>(MIN(Calculator!$F382,110)-110)/20</f>
      </c>
    </row>
    <row r="12039" spans="1:3" x14ac:dyDescent="0.25">
      <c r="A12039">
        <v>382</v>
      </c>
      <c r="B12039" t="s">
        <v>52</v>
      </c>
      <c r="C12039">
        <f>(MAX(Calculator!$F382,110)-130)/20</f>
      </c>
    </row>
    <row r="12040" spans="1:3" x14ac:dyDescent="0.25">
      <c r="A12040">
        <v>382</v>
      </c>
      <c r="B12040" t="s">
        <v>17</v>
      </c>
      <c r="C12040">
        <f>IF(Calculator!$G382="Yes",1,0)</f>
      </c>
    </row>
    <row r="12041" spans="1:3" x14ac:dyDescent="0.25">
      <c r="A12041">
        <v>382</v>
      </c>
      <c r="B12041" t="s">
        <v>53</v>
      </c>
      <c r="C12041">
        <f>IF(Calculator!$H382="Yes",1,0)</f>
      </c>
    </row>
    <row r="12042" spans="1:3" x14ac:dyDescent="0.25">
      <c r="A12042">
        <v>382</v>
      </c>
      <c r="B12042" t="s">
        <v>54</v>
      </c>
      <c r="C12042">
        <f>(MIN(Calculator!$I382,30)-25)/5</f>
      </c>
    </row>
    <row r="12043" spans="1:3" x14ac:dyDescent="0.25">
      <c r="A12043">
        <v>382</v>
      </c>
      <c r="B12043" t="s">
        <v>55</v>
      </c>
      <c r="C12043">
        <f>(MAX(Calculator!$I382,30)-30)/5</f>
      </c>
    </row>
    <row r="12044" spans="1:3" x14ac:dyDescent="0.25">
      <c r="A12044">
        <v>382</v>
      </c>
      <c r="B12044" t="s">
        <v>56</v>
      </c>
      <c r="C12044">
        <f>(MIN(Calculator!$J382,60)-60)/-15</f>
      </c>
    </row>
    <row r="12045" spans="1:3" x14ac:dyDescent="0.25">
      <c r="A12045">
        <v>382</v>
      </c>
      <c r="B12045" t="s">
        <v>57</v>
      </c>
      <c r="C12045">
        <f>(MAX(Calculator!$J382,60)-90)/-15</f>
      </c>
    </row>
    <row r="12046" spans="1:3" x14ac:dyDescent="0.25">
      <c r="A12046">
        <v>382</v>
      </c>
      <c r="B12046" t="s">
        <v>58</v>
      </c>
      <c r="C12046">
        <f>IF(Calculator!$K382="Yes",1,0)</f>
      </c>
    </row>
    <row r="12047" spans="1:3" x14ac:dyDescent="0.25">
      <c r="A12047">
        <v>382</v>
      </c>
      <c r="B12047" t="s">
        <v>59</v>
      </c>
      <c r="C12047">
        <f>IF(Calculator!$L382="Yes",1,0)</f>
      </c>
    </row>
    <row r="12048" spans="1:3" x14ac:dyDescent="0.25">
      <c r="A12048">
        <v>382</v>
      </c>
      <c r="B12048" t="s">
        <v>60</v>
      </c>
      <c r="C12048">
        <f>((MAX(Calculator!$F382,110)-130)/20)*IF(Calculator!$K382="Yes",1,0)</f>
      </c>
    </row>
    <row r="12049" spans="1:3" x14ac:dyDescent="0.25">
      <c r="A12049">
        <v>382</v>
      </c>
      <c r="B12049" t="s">
        <v>61</v>
      </c>
      <c r="C12049">
        <f>((((Calculator!$D382-Calculator!$E382)*0.02586)-3.5))*IF(Calculator!$L382="Yes",1,0)</f>
      </c>
    </row>
    <row r="12050" spans="1:3" x14ac:dyDescent="0.25">
      <c r="A12050">
        <v>382</v>
      </c>
      <c r="B12050" t="s">
        <v>62</v>
      </c>
      <c r="C12050">
        <f>(((Calculator!$C382-55)/10)*(((((Calculator!$D382-Calculator!$E382)*0.02586)-3.5))))</f>
      </c>
    </row>
    <row r="12051" spans="1:3" x14ac:dyDescent="0.25">
      <c r="A12051">
        <v>382</v>
      </c>
      <c r="B12051" t="s">
        <v>63</v>
      </c>
      <c r="C12051">
        <f>(((Calculator!$C382-55)/10)*(((Calculator!$E382*0.02586)-1.3)/0.3))</f>
      </c>
    </row>
    <row r="12052" spans="1:3" x14ac:dyDescent="0.25">
      <c r="A12052">
        <v>382</v>
      </c>
      <c r="B12052" t="s">
        <v>64</v>
      </c>
      <c r="C12052">
        <f>(((Calculator!$C382-55)/10)*((MAX(Calculator!$F382,110)-130)/20))</f>
      </c>
    </row>
    <row r="12053" spans="1:3" x14ac:dyDescent="0.25">
      <c r="A12053">
        <v>382</v>
      </c>
      <c r="B12053" t="s">
        <v>65</v>
      </c>
      <c r="C12053">
        <f>(((Calculator!$C382-55)/10)*IF(Calculator!$G382="Yes",1,0))</f>
      </c>
    </row>
    <row r="12054" spans="1:3" x14ac:dyDescent="0.25">
      <c r="A12054">
        <v>382</v>
      </c>
      <c r="B12054" t="s">
        <v>66</v>
      </c>
      <c r="C12054">
        <f>(((Calculator!$C382-55)/10)*IF(Calculator!$H382="Yes",1,0))</f>
      </c>
    </row>
    <row r="12055" spans="1:3" x14ac:dyDescent="0.25">
      <c r="A12055">
        <v>382</v>
      </c>
      <c r="B12055" t="s">
        <v>67</v>
      </c>
      <c r="C12055">
        <f>(((Calculator!$C382-55)/10)*((MAX(Calculator!$I382,30)-30)/5))</f>
      </c>
    </row>
    <row r="12056" spans="1:3" x14ac:dyDescent="0.25">
      <c r="A12056">
        <v>382</v>
      </c>
      <c r="B12056" t="s">
        <v>68</v>
      </c>
      <c r="C12056">
        <f>(((Calculator!$C382-55)/10)*((MIN(Calculator!$J382,60)-60)/-15))</f>
      </c>
    </row>
    <row r="12057" spans="1:3" x14ac:dyDescent="0.25">
      <c r="A12057">
        <v>382</v>
      </c>
      <c r="B12057" t="s">
        <v>69</v>
      </c>
      <c r="C12057">
        <f>IF(AND(Calculator!$O382&lt;&gt;"",Calculator!$O382&gt;=4,Calculator!$O382&lt;=6),1,0)</f>
      </c>
    </row>
    <row r="12058" spans="1:3" x14ac:dyDescent="0.25">
      <c r="A12058">
        <v>382</v>
      </c>
      <c r="B12058" t="s">
        <v>70</v>
      </c>
      <c r="C12058">
        <f>IF(AND(Calculator!$O382&lt;&gt;"",Calculator!$O382&gt;=7,Calculator!$O382&lt;=10),1,0)</f>
      </c>
    </row>
    <row r="12059" spans="1:3" x14ac:dyDescent="0.25">
      <c r="A12059">
        <v>382</v>
      </c>
      <c r="B12059" t="s">
        <v>71</v>
      </c>
      <c r="C12059">
        <f>IF(Calculator!$O382="",1,0)</f>
      </c>
    </row>
    <row r="12060" spans="1:3" x14ac:dyDescent="0.25">
      <c r="A12060">
        <v>382</v>
      </c>
      <c r="B12060" t="s">
        <v>72</v>
      </c>
      <c r="C12060">
        <f>IF(OR(Calculator!$M382="",Calculator!$M382=0),0,LN(Calculator!$M382))</f>
      </c>
    </row>
    <row r="12061" spans="1:3" x14ac:dyDescent="0.25">
      <c r="A12061">
        <v>382</v>
      </c>
      <c r="B12061" t="s">
        <v>73</v>
      </c>
      <c r="C12061">
        <f>IF(Calculator!$M382="",1,0)</f>
      </c>
    </row>
    <row r="12062" spans="1:3" x14ac:dyDescent="0.25">
      <c r="A12062">
        <v>382</v>
      </c>
      <c r="B12062" t="s">
        <v>74</v>
      </c>
      <c r="C12062">
        <f>IF(Calculator!$N382="",0,(Calculator!$N382-5.3)*IF(Calculator!$G382="Yes",1,0))</f>
      </c>
    </row>
    <row r="12063" spans="1:3" x14ac:dyDescent="0.25">
      <c r="A12063">
        <v>382</v>
      </c>
      <c r="B12063" t="s">
        <v>75</v>
      </c>
      <c r="C12063">
        <f>IF(Calculator!$N382="",0,(Calculator!$N382-5.3)*(1-IF(Calculator!$G382="Yes",1,0)))</f>
      </c>
    </row>
    <row r="12064" spans="1:3" x14ac:dyDescent="0.25">
      <c r="A12064">
        <v>382</v>
      </c>
      <c r="B12064" t="s">
        <v>76</v>
      </c>
      <c r="C12064">
        <f>IF(Calculator!$N382="",1,0)</f>
      </c>
    </row>
    <row r="12065" spans="1:3" x14ac:dyDescent="0.25">
      <c r="A12065">
        <v>382</v>
      </c>
      <c r="B12065" t="s">
        <v>77</v>
      </c>
      <c r="C12065">
        <f>1</f>
      </c>
    </row>
    <row r="12066" spans="1:3" x14ac:dyDescent="0.25">
      <c r="A12066">
        <v>383</v>
      </c>
      <c r="B12066" t="s">
        <v>47</v>
      </c>
      <c r="C12066">
        <f>(Calculator!$C383-55)/10</f>
      </c>
    </row>
    <row r="12067" spans="1:3" x14ac:dyDescent="0.25">
      <c r="A12067">
        <v>383</v>
      </c>
      <c r="B12067" t="s">
        <v>48</v>
      </c>
      <c r="C12067">
        <f>((Calculator!$C383-55)/10)^2</f>
      </c>
    </row>
    <row r="12068" spans="1:3" x14ac:dyDescent="0.25">
      <c r="A12068">
        <v>383</v>
      </c>
      <c r="B12068" t="s">
        <v>49</v>
      </c>
      <c r="C12068">
        <f>((Calculator!$D383-Calculator!$E383)*0.02586)-3.5</f>
      </c>
    </row>
    <row r="12069" spans="1:3" x14ac:dyDescent="0.25">
      <c r="A12069">
        <v>383</v>
      </c>
      <c r="B12069" t="s">
        <v>50</v>
      </c>
      <c r="C12069">
        <f>((Calculator!$E383*0.02586)-1.3)/0.3</f>
      </c>
    </row>
    <row r="12070" spans="1:3" x14ac:dyDescent="0.25">
      <c r="A12070">
        <v>383</v>
      </c>
      <c r="B12070" t="s">
        <v>51</v>
      </c>
      <c r="C12070">
        <f>(MIN(Calculator!$F383,110)-110)/20</f>
      </c>
    </row>
    <row r="12071" spans="1:3" x14ac:dyDescent="0.25">
      <c r="A12071">
        <v>383</v>
      </c>
      <c r="B12071" t="s">
        <v>52</v>
      </c>
      <c r="C12071">
        <f>(MAX(Calculator!$F383,110)-130)/20</f>
      </c>
    </row>
    <row r="12072" spans="1:3" x14ac:dyDescent="0.25">
      <c r="A12072">
        <v>383</v>
      </c>
      <c r="B12072" t="s">
        <v>17</v>
      </c>
      <c r="C12072">
        <f>IF(Calculator!$G383="Yes",1,0)</f>
      </c>
    </row>
    <row r="12073" spans="1:3" x14ac:dyDescent="0.25">
      <c r="A12073">
        <v>383</v>
      </c>
      <c r="B12073" t="s">
        <v>53</v>
      </c>
      <c r="C12073">
        <f>IF(Calculator!$H383="Yes",1,0)</f>
      </c>
    </row>
    <row r="12074" spans="1:3" x14ac:dyDescent="0.25">
      <c r="A12074">
        <v>383</v>
      </c>
      <c r="B12074" t="s">
        <v>54</v>
      </c>
      <c r="C12074">
        <f>(MIN(Calculator!$I383,30)-25)/5</f>
      </c>
    </row>
    <row r="12075" spans="1:3" x14ac:dyDescent="0.25">
      <c r="A12075">
        <v>383</v>
      </c>
      <c r="B12075" t="s">
        <v>55</v>
      </c>
      <c r="C12075">
        <f>(MAX(Calculator!$I383,30)-30)/5</f>
      </c>
    </row>
    <row r="12076" spans="1:3" x14ac:dyDescent="0.25">
      <c r="A12076">
        <v>383</v>
      </c>
      <c r="B12076" t="s">
        <v>56</v>
      </c>
      <c r="C12076">
        <f>(MIN(Calculator!$J383,60)-60)/-15</f>
      </c>
    </row>
    <row r="12077" spans="1:3" x14ac:dyDescent="0.25">
      <c r="A12077">
        <v>383</v>
      </c>
      <c r="B12077" t="s">
        <v>57</v>
      </c>
      <c r="C12077">
        <f>(MAX(Calculator!$J383,60)-90)/-15</f>
      </c>
    </row>
    <row r="12078" spans="1:3" x14ac:dyDescent="0.25">
      <c r="A12078">
        <v>383</v>
      </c>
      <c r="B12078" t="s">
        <v>58</v>
      </c>
      <c r="C12078">
        <f>IF(Calculator!$K383="Yes",1,0)</f>
      </c>
    </row>
    <row r="12079" spans="1:3" x14ac:dyDescent="0.25">
      <c r="A12079">
        <v>383</v>
      </c>
      <c r="B12079" t="s">
        <v>59</v>
      </c>
      <c r="C12079">
        <f>IF(Calculator!$L383="Yes",1,0)</f>
      </c>
    </row>
    <row r="12080" spans="1:3" x14ac:dyDescent="0.25">
      <c r="A12080">
        <v>383</v>
      </c>
      <c r="B12080" t="s">
        <v>60</v>
      </c>
      <c r="C12080">
        <f>((MAX(Calculator!$F383,110)-130)/20)*IF(Calculator!$K383="Yes",1,0)</f>
      </c>
    </row>
    <row r="12081" spans="1:3" x14ac:dyDescent="0.25">
      <c r="A12081">
        <v>383</v>
      </c>
      <c r="B12081" t="s">
        <v>61</v>
      </c>
      <c r="C12081">
        <f>((((Calculator!$D383-Calculator!$E383)*0.02586)-3.5))*IF(Calculator!$L383="Yes",1,0)</f>
      </c>
    </row>
    <row r="12082" spans="1:3" x14ac:dyDescent="0.25">
      <c r="A12082">
        <v>383</v>
      </c>
      <c r="B12082" t="s">
        <v>62</v>
      </c>
      <c r="C12082">
        <f>(((Calculator!$C383-55)/10)*(((((Calculator!$D383-Calculator!$E383)*0.02586)-3.5))))</f>
      </c>
    </row>
    <row r="12083" spans="1:3" x14ac:dyDescent="0.25">
      <c r="A12083">
        <v>383</v>
      </c>
      <c r="B12083" t="s">
        <v>63</v>
      </c>
      <c r="C12083">
        <f>(((Calculator!$C383-55)/10)*(((Calculator!$E383*0.02586)-1.3)/0.3))</f>
      </c>
    </row>
    <row r="12084" spans="1:3" x14ac:dyDescent="0.25">
      <c r="A12084">
        <v>383</v>
      </c>
      <c r="B12084" t="s">
        <v>64</v>
      </c>
      <c r="C12084">
        <f>(((Calculator!$C383-55)/10)*((MAX(Calculator!$F383,110)-130)/20))</f>
      </c>
    </row>
    <row r="12085" spans="1:3" x14ac:dyDescent="0.25">
      <c r="A12085">
        <v>383</v>
      </c>
      <c r="B12085" t="s">
        <v>65</v>
      </c>
      <c r="C12085">
        <f>(((Calculator!$C383-55)/10)*IF(Calculator!$G383="Yes",1,0))</f>
      </c>
    </row>
    <row r="12086" spans="1:3" x14ac:dyDescent="0.25">
      <c r="A12086">
        <v>383</v>
      </c>
      <c r="B12086" t="s">
        <v>66</v>
      </c>
      <c r="C12086">
        <f>(((Calculator!$C383-55)/10)*IF(Calculator!$H383="Yes",1,0))</f>
      </c>
    </row>
    <row r="12087" spans="1:3" x14ac:dyDescent="0.25">
      <c r="A12087">
        <v>383</v>
      </c>
      <c r="B12087" t="s">
        <v>67</v>
      </c>
      <c r="C12087">
        <f>(((Calculator!$C383-55)/10)*((MAX(Calculator!$I383,30)-30)/5))</f>
      </c>
    </row>
    <row r="12088" spans="1:3" x14ac:dyDescent="0.25">
      <c r="A12088">
        <v>383</v>
      </c>
      <c r="B12088" t="s">
        <v>68</v>
      </c>
      <c r="C12088">
        <f>(((Calculator!$C383-55)/10)*((MIN(Calculator!$J383,60)-60)/-15))</f>
      </c>
    </row>
    <row r="12089" spans="1:3" x14ac:dyDescent="0.25">
      <c r="A12089">
        <v>383</v>
      </c>
      <c r="B12089" t="s">
        <v>69</v>
      </c>
      <c r="C12089">
        <f>IF(AND(Calculator!$O383&lt;&gt;"",Calculator!$O383&gt;=4,Calculator!$O383&lt;=6),1,0)</f>
      </c>
    </row>
    <row r="12090" spans="1:3" x14ac:dyDescent="0.25">
      <c r="A12090">
        <v>383</v>
      </c>
      <c r="B12090" t="s">
        <v>70</v>
      </c>
      <c r="C12090">
        <f>IF(AND(Calculator!$O383&lt;&gt;"",Calculator!$O383&gt;=7,Calculator!$O383&lt;=10),1,0)</f>
      </c>
    </row>
    <row r="12091" spans="1:3" x14ac:dyDescent="0.25">
      <c r="A12091">
        <v>383</v>
      </c>
      <c r="B12091" t="s">
        <v>71</v>
      </c>
      <c r="C12091">
        <f>IF(Calculator!$O383="",1,0)</f>
      </c>
    </row>
    <row r="12092" spans="1:3" x14ac:dyDescent="0.25">
      <c r="A12092">
        <v>383</v>
      </c>
      <c r="B12092" t="s">
        <v>72</v>
      </c>
      <c r="C12092">
        <f>IF(OR(Calculator!$M383="",Calculator!$M383=0),0,LN(Calculator!$M383))</f>
      </c>
    </row>
    <row r="12093" spans="1:3" x14ac:dyDescent="0.25">
      <c r="A12093">
        <v>383</v>
      </c>
      <c r="B12093" t="s">
        <v>73</v>
      </c>
      <c r="C12093">
        <f>IF(Calculator!$M383="",1,0)</f>
      </c>
    </row>
    <row r="12094" spans="1:3" x14ac:dyDescent="0.25">
      <c r="A12094">
        <v>383</v>
      </c>
      <c r="B12094" t="s">
        <v>74</v>
      </c>
      <c r="C12094">
        <f>IF(Calculator!$N383="",0,(Calculator!$N383-5.3)*IF(Calculator!$G383="Yes",1,0))</f>
      </c>
    </row>
    <row r="12095" spans="1:3" x14ac:dyDescent="0.25">
      <c r="A12095">
        <v>383</v>
      </c>
      <c r="B12095" t="s">
        <v>75</v>
      </c>
      <c r="C12095">
        <f>IF(Calculator!$N383="",0,(Calculator!$N383-5.3)*(1-IF(Calculator!$G383="Yes",1,0)))</f>
      </c>
    </row>
    <row r="12096" spans="1:3" x14ac:dyDescent="0.25">
      <c r="A12096">
        <v>383</v>
      </c>
      <c r="B12096" t="s">
        <v>76</v>
      </c>
      <c r="C12096">
        <f>IF(Calculator!$N383="",1,0)</f>
      </c>
    </row>
    <row r="12097" spans="1:3" x14ac:dyDescent="0.25">
      <c r="A12097">
        <v>383</v>
      </c>
      <c r="B12097" t="s">
        <v>77</v>
      </c>
      <c r="C12097">
        <f>1</f>
      </c>
    </row>
    <row r="12098" spans="1:3" x14ac:dyDescent="0.25">
      <c r="A12098">
        <v>384</v>
      </c>
      <c r="B12098" t="s">
        <v>47</v>
      </c>
      <c r="C12098">
        <f>(Calculator!$C384-55)/10</f>
      </c>
    </row>
    <row r="12099" spans="1:3" x14ac:dyDescent="0.25">
      <c r="A12099">
        <v>384</v>
      </c>
      <c r="B12099" t="s">
        <v>48</v>
      </c>
      <c r="C12099">
        <f>((Calculator!$C384-55)/10)^2</f>
      </c>
    </row>
    <row r="12100" spans="1:3" x14ac:dyDescent="0.25">
      <c r="A12100">
        <v>384</v>
      </c>
      <c r="B12100" t="s">
        <v>49</v>
      </c>
      <c r="C12100">
        <f>((Calculator!$D384-Calculator!$E384)*0.02586)-3.5</f>
      </c>
    </row>
    <row r="12101" spans="1:3" x14ac:dyDescent="0.25">
      <c r="A12101">
        <v>384</v>
      </c>
      <c r="B12101" t="s">
        <v>50</v>
      </c>
      <c r="C12101">
        <f>((Calculator!$E384*0.02586)-1.3)/0.3</f>
      </c>
    </row>
    <row r="12102" spans="1:3" x14ac:dyDescent="0.25">
      <c r="A12102">
        <v>384</v>
      </c>
      <c r="B12102" t="s">
        <v>51</v>
      </c>
      <c r="C12102">
        <f>(MIN(Calculator!$F384,110)-110)/20</f>
      </c>
    </row>
    <row r="12103" spans="1:3" x14ac:dyDescent="0.25">
      <c r="A12103">
        <v>384</v>
      </c>
      <c r="B12103" t="s">
        <v>52</v>
      </c>
      <c r="C12103">
        <f>(MAX(Calculator!$F384,110)-130)/20</f>
      </c>
    </row>
    <row r="12104" spans="1:3" x14ac:dyDescent="0.25">
      <c r="A12104">
        <v>384</v>
      </c>
      <c r="B12104" t="s">
        <v>17</v>
      </c>
      <c r="C12104">
        <f>IF(Calculator!$G384="Yes",1,0)</f>
      </c>
    </row>
    <row r="12105" spans="1:3" x14ac:dyDescent="0.25">
      <c r="A12105">
        <v>384</v>
      </c>
      <c r="B12105" t="s">
        <v>53</v>
      </c>
      <c r="C12105">
        <f>IF(Calculator!$H384="Yes",1,0)</f>
      </c>
    </row>
    <row r="12106" spans="1:3" x14ac:dyDescent="0.25">
      <c r="A12106">
        <v>384</v>
      </c>
      <c r="B12106" t="s">
        <v>54</v>
      </c>
      <c r="C12106">
        <f>(MIN(Calculator!$I384,30)-25)/5</f>
      </c>
    </row>
    <row r="12107" spans="1:3" x14ac:dyDescent="0.25">
      <c r="A12107">
        <v>384</v>
      </c>
      <c r="B12107" t="s">
        <v>55</v>
      </c>
      <c r="C12107">
        <f>(MAX(Calculator!$I384,30)-30)/5</f>
      </c>
    </row>
    <row r="12108" spans="1:3" x14ac:dyDescent="0.25">
      <c r="A12108">
        <v>384</v>
      </c>
      <c r="B12108" t="s">
        <v>56</v>
      </c>
      <c r="C12108">
        <f>(MIN(Calculator!$J384,60)-60)/-15</f>
      </c>
    </row>
    <row r="12109" spans="1:3" x14ac:dyDescent="0.25">
      <c r="A12109">
        <v>384</v>
      </c>
      <c r="B12109" t="s">
        <v>57</v>
      </c>
      <c r="C12109">
        <f>(MAX(Calculator!$J384,60)-90)/-15</f>
      </c>
    </row>
    <row r="12110" spans="1:3" x14ac:dyDescent="0.25">
      <c r="A12110">
        <v>384</v>
      </c>
      <c r="B12110" t="s">
        <v>58</v>
      </c>
      <c r="C12110">
        <f>IF(Calculator!$K384="Yes",1,0)</f>
      </c>
    </row>
    <row r="12111" spans="1:3" x14ac:dyDescent="0.25">
      <c r="A12111">
        <v>384</v>
      </c>
      <c r="B12111" t="s">
        <v>59</v>
      </c>
      <c r="C12111">
        <f>IF(Calculator!$L384="Yes",1,0)</f>
      </c>
    </row>
    <row r="12112" spans="1:3" x14ac:dyDescent="0.25">
      <c r="A12112">
        <v>384</v>
      </c>
      <c r="B12112" t="s">
        <v>60</v>
      </c>
      <c r="C12112">
        <f>((MAX(Calculator!$F384,110)-130)/20)*IF(Calculator!$K384="Yes",1,0)</f>
      </c>
    </row>
    <row r="12113" spans="1:3" x14ac:dyDescent="0.25">
      <c r="A12113">
        <v>384</v>
      </c>
      <c r="B12113" t="s">
        <v>61</v>
      </c>
      <c r="C12113">
        <f>((((Calculator!$D384-Calculator!$E384)*0.02586)-3.5))*IF(Calculator!$L384="Yes",1,0)</f>
      </c>
    </row>
    <row r="12114" spans="1:3" x14ac:dyDescent="0.25">
      <c r="A12114">
        <v>384</v>
      </c>
      <c r="B12114" t="s">
        <v>62</v>
      </c>
      <c r="C12114">
        <f>(((Calculator!$C384-55)/10)*(((((Calculator!$D384-Calculator!$E384)*0.02586)-3.5))))</f>
      </c>
    </row>
    <row r="12115" spans="1:3" x14ac:dyDescent="0.25">
      <c r="A12115">
        <v>384</v>
      </c>
      <c r="B12115" t="s">
        <v>63</v>
      </c>
      <c r="C12115">
        <f>(((Calculator!$C384-55)/10)*(((Calculator!$E384*0.02586)-1.3)/0.3))</f>
      </c>
    </row>
    <row r="12116" spans="1:3" x14ac:dyDescent="0.25">
      <c r="A12116">
        <v>384</v>
      </c>
      <c r="B12116" t="s">
        <v>64</v>
      </c>
      <c r="C12116">
        <f>(((Calculator!$C384-55)/10)*((MAX(Calculator!$F384,110)-130)/20))</f>
      </c>
    </row>
    <row r="12117" spans="1:3" x14ac:dyDescent="0.25">
      <c r="A12117">
        <v>384</v>
      </c>
      <c r="B12117" t="s">
        <v>65</v>
      </c>
      <c r="C12117">
        <f>(((Calculator!$C384-55)/10)*IF(Calculator!$G384="Yes",1,0))</f>
      </c>
    </row>
    <row r="12118" spans="1:3" x14ac:dyDescent="0.25">
      <c r="A12118">
        <v>384</v>
      </c>
      <c r="B12118" t="s">
        <v>66</v>
      </c>
      <c r="C12118">
        <f>(((Calculator!$C384-55)/10)*IF(Calculator!$H384="Yes",1,0))</f>
      </c>
    </row>
    <row r="12119" spans="1:3" x14ac:dyDescent="0.25">
      <c r="A12119">
        <v>384</v>
      </c>
      <c r="B12119" t="s">
        <v>67</v>
      </c>
      <c r="C12119">
        <f>(((Calculator!$C384-55)/10)*((MAX(Calculator!$I384,30)-30)/5))</f>
      </c>
    </row>
    <row r="12120" spans="1:3" x14ac:dyDescent="0.25">
      <c r="A12120">
        <v>384</v>
      </c>
      <c r="B12120" t="s">
        <v>68</v>
      </c>
      <c r="C12120">
        <f>(((Calculator!$C384-55)/10)*((MIN(Calculator!$J384,60)-60)/-15))</f>
      </c>
    </row>
    <row r="12121" spans="1:3" x14ac:dyDescent="0.25">
      <c r="A12121">
        <v>384</v>
      </c>
      <c r="B12121" t="s">
        <v>69</v>
      </c>
      <c r="C12121">
        <f>IF(AND(Calculator!$O384&lt;&gt;"",Calculator!$O384&gt;=4,Calculator!$O384&lt;=6),1,0)</f>
      </c>
    </row>
    <row r="12122" spans="1:3" x14ac:dyDescent="0.25">
      <c r="A12122">
        <v>384</v>
      </c>
      <c r="B12122" t="s">
        <v>70</v>
      </c>
      <c r="C12122">
        <f>IF(AND(Calculator!$O384&lt;&gt;"",Calculator!$O384&gt;=7,Calculator!$O384&lt;=10),1,0)</f>
      </c>
    </row>
    <row r="12123" spans="1:3" x14ac:dyDescent="0.25">
      <c r="A12123">
        <v>384</v>
      </c>
      <c r="B12123" t="s">
        <v>71</v>
      </c>
      <c r="C12123">
        <f>IF(Calculator!$O384="",1,0)</f>
      </c>
    </row>
    <row r="12124" spans="1:3" x14ac:dyDescent="0.25">
      <c r="A12124">
        <v>384</v>
      </c>
      <c r="B12124" t="s">
        <v>72</v>
      </c>
      <c r="C12124">
        <f>IF(OR(Calculator!$M384="",Calculator!$M384=0),0,LN(Calculator!$M384))</f>
      </c>
    </row>
    <row r="12125" spans="1:3" x14ac:dyDescent="0.25">
      <c r="A12125">
        <v>384</v>
      </c>
      <c r="B12125" t="s">
        <v>73</v>
      </c>
      <c r="C12125">
        <f>IF(Calculator!$M384="",1,0)</f>
      </c>
    </row>
    <row r="12126" spans="1:3" x14ac:dyDescent="0.25">
      <c r="A12126">
        <v>384</v>
      </c>
      <c r="B12126" t="s">
        <v>74</v>
      </c>
      <c r="C12126">
        <f>IF(Calculator!$N384="",0,(Calculator!$N384-5.3)*IF(Calculator!$G384="Yes",1,0))</f>
      </c>
    </row>
    <row r="12127" spans="1:3" x14ac:dyDescent="0.25">
      <c r="A12127">
        <v>384</v>
      </c>
      <c r="B12127" t="s">
        <v>75</v>
      </c>
      <c r="C12127">
        <f>IF(Calculator!$N384="",0,(Calculator!$N384-5.3)*(1-IF(Calculator!$G384="Yes",1,0)))</f>
      </c>
    </row>
    <row r="12128" spans="1:3" x14ac:dyDescent="0.25">
      <c r="A12128">
        <v>384</v>
      </c>
      <c r="B12128" t="s">
        <v>76</v>
      </c>
      <c r="C12128">
        <f>IF(Calculator!$N384="",1,0)</f>
      </c>
    </row>
    <row r="12129" spans="1:3" x14ac:dyDescent="0.25">
      <c r="A12129">
        <v>384</v>
      </c>
      <c r="B12129" t="s">
        <v>77</v>
      </c>
      <c r="C12129">
        <f>1</f>
      </c>
    </row>
    <row r="12130" spans="1:3" x14ac:dyDescent="0.25">
      <c r="A12130">
        <v>385</v>
      </c>
      <c r="B12130" t="s">
        <v>47</v>
      </c>
      <c r="C12130">
        <f>(Calculator!$C385-55)/10</f>
      </c>
    </row>
    <row r="12131" spans="1:3" x14ac:dyDescent="0.25">
      <c r="A12131">
        <v>385</v>
      </c>
      <c r="B12131" t="s">
        <v>48</v>
      </c>
      <c r="C12131">
        <f>((Calculator!$C385-55)/10)^2</f>
      </c>
    </row>
    <row r="12132" spans="1:3" x14ac:dyDescent="0.25">
      <c r="A12132">
        <v>385</v>
      </c>
      <c r="B12132" t="s">
        <v>49</v>
      </c>
      <c r="C12132">
        <f>((Calculator!$D385-Calculator!$E385)*0.02586)-3.5</f>
      </c>
    </row>
    <row r="12133" spans="1:3" x14ac:dyDescent="0.25">
      <c r="A12133">
        <v>385</v>
      </c>
      <c r="B12133" t="s">
        <v>50</v>
      </c>
      <c r="C12133">
        <f>((Calculator!$E385*0.02586)-1.3)/0.3</f>
      </c>
    </row>
    <row r="12134" spans="1:3" x14ac:dyDescent="0.25">
      <c r="A12134">
        <v>385</v>
      </c>
      <c r="B12134" t="s">
        <v>51</v>
      </c>
      <c r="C12134">
        <f>(MIN(Calculator!$F385,110)-110)/20</f>
      </c>
    </row>
    <row r="12135" spans="1:3" x14ac:dyDescent="0.25">
      <c r="A12135">
        <v>385</v>
      </c>
      <c r="B12135" t="s">
        <v>52</v>
      </c>
      <c r="C12135">
        <f>(MAX(Calculator!$F385,110)-130)/20</f>
      </c>
    </row>
    <row r="12136" spans="1:3" x14ac:dyDescent="0.25">
      <c r="A12136">
        <v>385</v>
      </c>
      <c r="B12136" t="s">
        <v>17</v>
      </c>
      <c r="C12136">
        <f>IF(Calculator!$G385="Yes",1,0)</f>
      </c>
    </row>
    <row r="12137" spans="1:3" x14ac:dyDescent="0.25">
      <c r="A12137">
        <v>385</v>
      </c>
      <c r="B12137" t="s">
        <v>53</v>
      </c>
      <c r="C12137">
        <f>IF(Calculator!$H385="Yes",1,0)</f>
      </c>
    </row>
    <row r="12138" spans="1:3" x14ac:dyDescent="0.25">
      <c r="A12138">
        <v>385</v>
      </c>
      <c r="B12138" t="s">
        <v>54</v>
      </c>
      <c r="C12138">
        <f>(MIN(Calculator!$I385,30)-25)/5</f>
      </c>
    </row>
    <row r="12139" spans="1:3" x14ac:dyDescent="0.25">
      <c r="A12139">
        <v>385</v>
      </c>
      <c r="B12139" t="s">
        <v>55</v>
      </c>
      <c r="C12139">
        <f>(MAX(Calculator!$I385,30)-30)/5</f>
      </c>
    </row>
    <row r="12140" spans="1:3" x14ac:dyDescent="0.25">
      <c r="A12140">
        <v>385</v>
      </c>
      <c r="B12140" t="s">
        <v>56</v>
      </c>
      <c r="C12140">
        <f>(MIN(Calculator!$J385,60)-60)/-15</f>
      </c>
    </row>
    <row r="12141" spans="1:3" x14ac:dyDescent="0.25">
      <c r="A12141">
        <v>385</v>
      </c>
      <c r="B12141" t="s">
        <v>57</v>
      </c>
      <c r="C12141">
        <f>(MAX(Calculator!$J385,60)-90)/-15</f>
      </c>
    </row>
    <row r="12142" spans="1:3" x14ac:dyDescent="0.25">
      <c r="A12142">
        <v>385</v>
      </c>
      <c r="B12142" t="s">
        <v>58</v>
      </c>
      <c r="C12142">
        <f>IF(Calculator!$K385="Yes",1,0)</f>
      </c>
    </row>
    <row r="12143" spans="1:3" x14ac:dyDescent="0.25">
      <c r="A12143">
        <v>385</v>
      </c>
      <c r="B12143" t="s">
        <v>59</v>
      </c>
      <c r="C12143">
        <f>IF(Calculator!$L385="Yes",1,0)</f>
      </c>
    </row>
    <row r="12144" spans="1:3" x14ac:dyDescent="0.25">
      <c r="A12144">
        <v>385</v>
      </c>
      <c r="B12144" t="s">
        <v>60</v>
      </c>
      <c r="C12144">
        <f>((MAX(Calculator!$F385,110)-130)/20)*IF(Calculator!$K385="Yes",1,0)</f>
      </c>
    </row>
    <row r="12145" spans="1:3" x14ac:dyDescent="0.25">
      <c r="A12145">
        <v>385</v>
      </c>
      <c r="B12145" t="s">
        <v>61</v>
      </c>
      <c r="C12145">
        <f>((((Calculator!$D385-Calculator!$E385)*0.02586)-3.5))*IF(Calculator!$L385="Yes",1,0)</f>
      </c>
    </row>
    <row r="12146" spans="1:3" x14ac:dyDescent="0.25">
      <c r="A12146">
        <v>385</v>
      </c>
      <c r="B12146" t="s">
        <v>62</v>
      </c>
      <c r="C12146">
        <f>(((Calculator!$C385-55)/10)*(((((Calculator!$D385-Calculator!$E385)*0.02586)-3.5))))</f>
      </c>
    </row>
    <row r="12147" spans="1:3" x14ac:dyDescent="0.25">
      <c r="A12147">
        <v>385</v>
      </c>
      <c r="B12147" t="s">
        <v>63</v>
      </c>
      <c r="C12147">
        <f>(((Calculator!$C385-55)/10)*(((Calculator!$E385*0.02586)-1.3)/0.3))</f>
      </c>
    </row>
    <row r="12148" spans="1:3" x14ac:dyDescent="0.25">
      <c r="A12148">
        <v>385</v>
      </c>
      <c r="B12148" t="s">
        <v>64</v>
      </c>
      <c r="C12148">
        <f>(((Calculator!$C385-55)/10)*((MAX(Calculator!$F385,110)-130)/20))</f>
      </c>
    </row>
    <row r="12149" spans="1:3" x14ac:dyDescent="0.25">
      <c r="A12149">
        <v>385</v>
      </c>
      <c r="B12149" t="s">
        <v>65</v>
      </c>
      <c r="C12149">
        <f>(((Calculator!$C385-55)/10)*IF(Calculator!$G385="Yes",1,0))</f>
      </c>
    </row>
    <row r="12150" spans="1:3" x14ac:dyDescent="0.25">
      <c r="A12150">
        <v>385</v>
      </c>
      <c r="B12150" t="s">
        <v>66</v>
      </c>
      <c r="C12150">
        <f>(((Calculator!$C385-55)/10)*IF(Calculator!$H385="Yes",1,0))</f>
      </c>
    </row>
    <row r="12151" spans="1:3" x14ac:dyDescent="0.25">
      <c r="A12151">
        <v>385</v>
      </c>
      <c r="B12151" t="s">
        <v>67</v>
      </c>
      <c r="C12151">
        <f>(((Calculator!$C385-55)/10)*((MAX(Calculator!$I385,30)-30)/5))</f>
      </c>
    </row>
    <row r="12152" spans="1:3" x14ac:dyDescent="0.25">
      <c r="A12152">
        <v>385</v>
      </c>
      <c r="B12152" t="s">
        <v>68</v>
      </c>
      <c r="C12152">
        <f>(((Calculator!$C385-55)/10)*((MIN(Calculator!$J385,60)-60)/-15))</f>
      </c>
    </row>
    <row r="12153" spans="1:3" x14ac:dyDescent="0.25">
      <c r="A12153">
        <v>385</v>
      </c>
      <c r="B12153" t="s">
        <v>69</v>
      </c>
      <c r="C12153">
        <f>IF(AND(Calculator!$O385&lt;&gt;"",Calculator!$O385&gt;=4,Calculator!$O385&lt;=6),1,0)</f>
      </c>
    </row>
    <row r="12154" spans="1:3" x14ac:dyDescent="0.25">
      <c r="A12154">
        <v>385</v>
      </c>
      <c r="B12154" t="s">
        <v>70</v>
      </c>
      <c r="C12154">
        <f>IF(AND(Calculator!$O385&lt;&gt;"",Calculator!$O385&gt;=7,Calculator!$O385&lt;=10),1,0)</f>
      </c>
    </row>
    <row r="12155" spans="1:3" x14ac:dyDescent="0.25">
      <c r="A12155">
        <v>385</v>
      </c>
      <c r="B12155" t="s">
        <v>71</v>
      </c>
      <c r="C12155">
        <f>IF(Calculator!$O385="",1,0)</f>
      </c>
    </row>
    <row r="12156" spans="1:3" x14ac:dyDescent="0.25">
      <c r="A12156">
        <v>385</v>
      </c>
      <c r="B12156" t="s">
        <v>72</v>
      </c>
      <c r="C12156">
        <f>IF(OR(Calculator!$M385="",Calculator!$M385=0),0,LN(Calculator!$M385))</f>
      </c>
    </row>
    <row r="12157" spans="1:3" x14ac:dyDescent="0.25">
      <c r="A12157">
        <v>385</v>
      </c>
      <c r="B12157" t="s">
        <v>73</v>
      </c>
      <c r="C12157">
        <f>IF(Calculator!$M385="",1,0)</f>
      </c>
    </row>
    <row r="12158" spans="1:3" x14ac:dyDescent="0.25">
      <c r="A12158">
        <v>385</v>
      </c>
      <c r="B12158" t="s">
        <v>74</v>
      </c>
      <c r="C12158">
        <f>IF(Calculator!$N385="",0,(Calculator!$N385-5.3)*IF(Calculator!$G385="Yes",1,0))</f>
      </c>
    </row>
    <row r="12159" spans="1:3" x14ac:dyDescent="0.25">
      <c r="A12159">
        <v>385</v>
      </c>
      <c r="B12159" t="s">
        <v>75</v>
      </c>
      <c r="C12159">
        <f>IF(Calculator!$N385="",0,(Calculator!$N385-5.3)*(1-IF(Calculator!$G385="Yes",1,0)))</f>
      </c>
    </row>
    <row r="12160" spans="1:3" x14ac:dyDescent="0.25">
      <c r="A12160">
        <v>385</v>
      </c>
      <c r="B12160" t="s">
        <v>76</v>
      </c>
      <c r="C12160">
        <f>IF(Calculator!$N385="",1,0)</f>
      </c>
    </row>
    <row r="12161" spans="1:3" x14ac:dyDescent="0.25">
      <c r="A12161">
        <v>385</v>
      </c>
      <c r="B12161" t="s">
        <v>77</v>
      </c>
      <c r="C12161">
        <f>1</f>
      </c>
    </row>
    <row r="12162" spans="1:3" x14ac:dyDescent="0.25">
      <c r="A12162">
        <v>386</v>
      </c>
      <c r="B12162" t="s">
        <v>47</v>
      </c>
      <c r="C12162">
        <f>(Calculator!$C386-55)/10</f>
      </c>
    </row>
    <row r="12163" spans="1:3" x14ac:dyDescent="0.25">
      <c r="A12163">
        <v>386</v>
      </c>
      <c r="B12163" t="s">
        <v>48</v>
      </c>
      <c r="C12163">
        <f>((Calculator!$C386-55)/10)^2</f>
      </c>
    </row>
    <row r="12164" spans="1:3" x14ac:dyDescent="0.25">
      <c r="A12164">
        <v>386</v>
      </c>
      <c r="B12164" t="s">
        <v>49</v>
      </c>
      <c r="C12164">
        <f>((Calculator!$D386-Calculator!$E386)*0.02586)-3.5</f>
      </c>
    </row>
    <row r="12165" spans="1:3" x14ac:dyDescent="0.25">
      <c r="A12165">
        <v>386</v>
      </c>
      <c r="B12165" t="s">
        <v>50</v>
      </c>
      <c r="C12165">
        <f>((Calculator!$E386*0.02586)-1.3)/0.3</f>
      </c>
    </row>
    <row r="12166" spans="1:3" x14ac:dyDescent="0.25">
      <c r="A12166">
        <v>386</v>
      </c>
      <c r="B12166" t="s">
        <v>51</v>
      </c>
      <c r="C12166">
        <f>(MIN(Calculator!$F386,110)-110)/20</f>
      </c>
    </row>
    <row r="12167" spans="1:3" x14ac:dyDescent="0.25">
      <c r="A12167">
        <v>386</v>
      </c>
      <c r="B12167" t="s">
        <v>52</v>
      </c>
      <c r="C12167">
        <f>(MAX(Calculator!$F386,110)-130)/20</f>
      </c>
    </row>
    <row r="12168" spans="1:3" x14ac:dyDescent="0.25">
      <c r="A12168">
        <v>386</v>
      </c>
      <c r="B12168" t="s">
        <v>17</v>
      </c>
      <c r="C12168">
        <f>IF(Calculator!$G386="Yes",1,0)</f>
      </c>
    </row>
    <row r="12169" spans="1:3" x14ac:dyDescent="0.25">
      <c r="A12169">
        <v>386</v>
      </c>
      <c r="B12169" t="s">
        <v>53</v>
      </c>
      <c r="C12169">
        <f>IF(Calculator!$H386="Yes",1,0)</f>
      </c>
    </row>
    <row r="12170" spans="1:3" x14ac:dyDescent="0.25">
      <c r="A12170">
        <v>386</v>
      </c>
      <c r="B12170" t="s">
        <v>54</v>
      </c>
      <c r="C12170">
        <f>(MIN(Calculator!$I386,30)-25)/5</f>
      </c>
    </row>
    <row r="12171" spans="1:3" x14ac:dyDescent="0.25">
      <c r="A12171">
        <v>386</v>
      </c>
      <c r="B12171" t="s">
        <v>55</v>
      </c>
      <c r="C12171">
        <f>(MAX(Calculator!$I386,30)-30)/5</f>
      </c>
    </row>
    <row r="12172" spans="1:3" x14ac:dyDescent="0.25">
      <c r="A12172">
        <v>386</v>
      </c>
      <c r="B12172" t="s">
        <v>56</v>
      </c>
      <c r="C12172">
        <f>(MIN(Calculator!$J386,60)-60)/-15</f>
      </c>
    </row>
    <row r="12173" spans="1:3" x14ac:dyDescent="0.25">
      <c r="A12173">
        <v>386</v>
      </c>
      <c r="B12173" t="s">
        <v>57</v>
      </c>
      <c r="C12173">
        <f>(MAX(Calculator!$J386,60)-90)/-15</f>
      </c>
    </row>
    <row r="12174" spans="1:3" x14ac:dyDescent="0.25">
      <c r="A12174">
        <v>386</v>
      </c>
      <c r="B12174" t="s">
        <v>58</v>
      </c>
      <c r="C12174">
        <f>IF(Calculator!$K386="Yes",1,0)</f>
      </c>
    </row>
    <row r="12175" spans="1:3" x14ac:dyDescent="0.25">
      <c r="A12175">
        <v>386</v>
      </c>
      <c r="B12175" t="s">
        <v>59</v>
      </c>
      <c r="C12175">
        <f>IF(Calculator!$L386="Yes",1,0)</f>
      </c>
    </row>
    <row r="12176" spans="1:3" x14ac:dyDescent="0.25">
      <c r="A12176">
        <v>386</v>
      </c>
      <c r="B12176" t="s">
        <v>60</v>
      </c>
      <c r="C12176">
        <f>((MAX(Calculator!$F386,110)-130)/20)*IF(Calculator!$K386="Yes",1,0)</f>
      </c>
    </row>
    <row r="12177" spans="1:3" x14ac:dyDescent="0.25">
      <c r="A12177">
        <v>386</v>
      </c>
      <c r="B12177" t="s">
        <v>61</v>
      </c>
      <c r="C12177">
        <f>((((Calculator!$D386-Calculator!$E386)*0.02586)-3.5))*IF(Calculator!$L386="Yes",1,0)</f>
      </c>
    </row>
    <row r="12178" spans="1:3" x14ac:dyDescent="0.25">
      <c r="A12178">
        <v>386</v>
      </c>
      <c r="B12178" t="s">
        <v>62</v>
      </c>
      <c r="C12178">
        <f>(((Calculator!$C386-55)/10)*(((((Calculator!$D386-Calculator!$E386)*0.02586)-3.5))))</f>
      </c>
    </row>
    <row r="12179" spans="1:3" x14ac:dyDescent="0.25">
      <c r="A12179">
        <v>386</v>
      </c>
      <c r="B12179" t="s">
        <v>63</v>
      </c>
      <c r="C12179">
        <f>(((Calculator!$C386-55)/10)*(((Calculator!$E386*0.02586)-1.3)/0.3))</f>
      </c>
    </row>
    <row r="12180" spans="1:3" x14ac:dyDescent="0.25">
      <c r="A12180">
        <v>386</v>
      </c>
      <c r="B12180" t="s">
        <v>64</v>
      </c>
      <c r="C12180">
        <f>(((Calculator!$C386-55)/10)*((MAX(Calculator!$F386,110)-130)/20))</f>
      </c>
    </row>
    <row r="12181" spans="1:3" x14ac:dyDescent="0.25">
      <c r="A12181">
        <v>386</v>
      </c>
      <c r="B12181" t="s">
        <v>65</v>
      </c>
      <c r="C12181">
        <f>(((Calculator!$C386-55)/10)*IF(Calculator!$G386="Yes",1,0))</f>
      </c>
    </row>
    <row r="12182" spans="1:3" x14ac:dyDescent="0.25">
      <c r="A12182">
        <v>386</v>
      </c>
      <c r="B12182" t="s">
        <v>66</v>
      </c>
      <c r="C12182">
        <f>(((Calculator!$C386-55)/10)*IF(Calculator!$H386="Yes",1,0))</f>
      </c>
    </row>
    <row r="12183" spans="1:3" x14ac:dyDescent="0.25">
      <c r="A12183">
        <v>386</v>
      </c>
      <c r="B12183" t="s">
        <v>67</v>
      </c>
      <c r="C12183">
        <f>(((Calculator!$C386-55)/10)*((MAX(Calculator!$I386,30)-30)/5))</f>
      </c>
    </row>
    <row r="12184" spans="1:3" x14ac:dyDescent="0.25">
      <c r="A12184">
        <v>386</v>
      </c>
      <c r="B12184" t="s">
        <v>68</v>
      </c>
      <c r="C12184">
        <f>(((Calculator!$C386-55)/10)*((MIN(Calculator!$J386,60)-60)/-15))</f>
      </c>
    </row>
    <row r="12185" spans="1:3" x14ac:dyDescent="0.25">
      <c r="A12185">
        <v>386</v>
      </c>
      <c r="B12185" t="s">
        <v>69</v>
      </c>
      <c r="C12185">
        <f>IF(AND(Calculator!$O386&lt;&gt;"",Calculator!$O386&gt;=4,Calculator!$O386&lt;=6),1,0)</f>
      </c>
    </row>
    <row r="12186" spans="1:3" x14ac:dyDescent="0.25">
      <c r="A12186">
        <v>386</v>
      </c>
      <c r="B12186" t="s">
        <v>70</v>
      </c>
      <c r="C12186">
        <f>IF(AND(Calculator!$O386&lt;&gt;"",Calculator!$O386&gt;=7,Calculator!$O386&lt;=10),1,0)</f>
      </c>
    </row>
    <row r="12187" spans="1:3" x14ac:dyDescent="0.25">
      <c r="A12187">
        <v>386</v>
      </c>
      <c r="B12187" t="s">
        <v>71</v>
      </c>
      <c r="C12187">
        <f>IF(Calculator!$O386="",1,0)</f>
      </c>
    </row>
    <row r="12188" spans="1:3" x14ac:dyDescent="0.25">
      <c r="A12188">
        <v>386</v>
      </c>
      <c r="B12188" t="s">
        <v>72</v>
      </c>
      <c r="C12188">
        <f>IF(OR(Calculator!$M386="",Calculator!$M386=0),0,LN(Calculator!$M386))</f>
      </c>
    </row>
    <row r="12189" spans="1:3" x14ac:dyDescent="0.25">
      <c r="A12189">
        <v>386</v>
      </c>
      <c r="B12189" t="s">
        <v>73</v>
      </c>
      <c r="C12189">
        <f>IF(Calculator!$M386="",1,0)</f>
      </c>
    </row>
    <row r="12190" spans="1:3" x14ac:dyDescent="0.25">
      <c r="A12190">
        <v>386</v>
      </c>
      <c r="B12190" t="s">
        <v>74</v>
      </c>
      <c r="C12190">
        <f>IF(Calculator!$N386="",0,(Calculator!$N386-5.3)*IF(Calculator!$G386="Yes",1,0))</f>
      </c>
    </row>
    <row r="12191" spans="1:3" x14ac:dyDescent="0.25">
      <c r="A12191">
        <v>386</v>
      </c>
      <c r="B12191" t="s">
        <v>75</v>
      </c>
      <c r="C12191">
        <f>IF(Calculator!$N386="",0,(Calculator!$N386-5.3)*(1-IF(Calculator!$G386="Yes",1,0)))</f>
      </c>
    </row>
    <row r="12192" spans="1:3" x14ac:dyDescent="0.25">
      <c r="A12192">
        <v>386</v>
      </c>
      <c r="B12192" t="s">
        <v>76</v>
      </c>
      <c r="C12192">
        <f>IF(Calculator!$N386="",1,0)</f>
      </c>
    </row>
    <row r="12193" spans="1:3" x14ac:dyDescent="0.25">
      <c r="A12193">
        <v>386</v>
      </c>
      <c r="B12193" t="s">
        <v>77</v>
      </c>
      <c r="C12193">
        <f>1</f>
      </c>
    </row>
    <row r="12194" spans="1:3" x14ac:dyDescent="0.25">
      <c r="A12194">
        <v>387</v>
      </c>
      <c r="B12194" t="s">
        <v>47</v>
      </c>
      <c r="C12194">
        <f>(Calculator!$C387-55)/10</f>
      </c>
    </row>
    <row r="12195" spans="1:3" x14ac:dyDescent="0.25">
      <c r="A12195">
        <v>387</v>
      </c>
      <c r="B12195" t="s">
        <v>48</v>
      </c>
      <c r="C12195">
        <f>((Calculator!$C387-55)/10)^2</f>
      </c>
    </row>
    <row r="12196" spans="1:3" x14ac:dyDescent="0.25">
      <c r="A12196">
        <v>387</v>
      </c>
      <c r="B12196" t="s">
        <v>49</v>
      </c>
      <c r="C12196">
        <f>((Calculator!$D387-Calculator!$E387)*0.02586)-3.5</f>
      </c>
    </row>
    <row r="12197" spans="1:3" x14ac:dyDescent="0.25">
      <c r="A12197">
        <v>387</v>
      </c>
      <c r="B12197" t="s">
        <v>50</v>
      </c>
      <c r="C12197">
        <f>((Calculator!$E387*0.02586)-1.3)/0.3</f>
      </c>
    </row>
    <row r="12198" spans="1:3" x14ac:dyDescent="0.25">
      <c r="A12198">
        <v>387</v>
      </c>
      <c r="B12198" t="s">
        <v>51</v>
      </c>
      <c r="C12198">
        <f>(MIN(Calculator!$F387,110)-110)/20</f>
      </c>
    </row>
    <row r="12199" spans="1:3" x14ac:dyDescent="0.25">
      <c r="A12199">
        <v>387</v>
      </c>
      <c r="B12199" t="s">
        <v>52</v>
      </c>
      <c r="C12199">
        <f>(MAX(Calculator!$F387,110)-130)/20</f>
      </c>
    </row>
    <row r="12200" spans="1:3" x14ac:dyDescent="0.25">
      <c r="A12200">
        <v>387</v>
      </c>
      <c r="B12200" t="s">
        <v>17</v>
      </c>
      <c r="C12200">
        <f>IF(Calculator!$G387="Yes",1,0)</f>
      </c>
    </row>
    <row r="12201" spans="1:3" x14ac:dyDescent="0.25">
      <c r="A12201">
        <v>387</v>
      </c>
      <c r="B12201" t="s">
        <v>53</v>
      </c>
      <c r="C12201">
        <f>IF(Calculator!$H387="Yes",1,0)</f>
      </c>
    </row>
    <row r="12202" spans="1:3" x14ac:dyDescent="0.25">
      <c r="A12202">
        <v>387</v>
      </c>
      <c r="B12202" t="s">
        <v>54</v>
      </c>
      <c r="C12202">
        <f>(MIN(Calculator!$I387,30)-25)/5</f>
      </c>
    </row>
    <row r="12203" spans="1:3" x14ac:dyDescent="0.25">
      <c r="A12203">
        <v>387</v>
      </c>
      <c r="B12203" t="s">
        <v>55</v>
      </c>
      <c r="C12203">
        <f>(MAX(Calculator!$I387,30)-30)/5</f>
      </c>
    </row>
    <row r="12204" spans="1:3" x14ac:dyDescent="0.25">
      <c r="A12204">
        <v>387</v>
      </c>
      <c r="B12204" t="s">
        <v>56</v>
      </c>
      <c r="C12204">
        <f>(MIN(Calculator!$J387,60)-60)/-15</f>
      </c>
    </row>
    <row r="12205" spans="1:3" x14ac:dyDescent="0.25">
      <c r="A12205">
        <v>387</v>
      </c>
      <c r="B12205" t="s">
        <v>57</v>
      </c>
      <c r="C12205">
        <f>(MAX(Calculator!$J387,60)-90)/-15</f>
      </c>
    </row>
    <row r="12206" spans="1:3" x14ac:dyDescent="0.25">
      <c r="A12206">
        <v>387</v>
      </c>
      <c r="B12206" t="s">
        <v>58</v>
      </c>
      <c r="C12206">
        <f>IF(Calculator!$K387="Yes",1,0)</f>
      </c>
    </row>
    <row r="12207" spans="1:3" x14ac:dyDescent="0.25">
      <c r="A12207">
        <v>387</v>
      </c>
      <c r="B12207" t="s">
        <v>59</v>
      </c>
      <c r="C12207">
        <f>IF(Calculator!$L387="Yes",1,0)</f>
      </c>
    </row>
    <row r="12208" spans="1:3" x14ac:dyDescent="0.25">
      <c r="A12208">
        <v>387</v>
      </c>
      <c r="B12208" t="s">
        <v>60</v>
      </c>
      <c r="C12208">
        <f>((MAX(Calculator!$F387,110)-130)/20)*IF(Calculator!$K387="Yes",1,0)</f>
      </c>
    </row>
    <row r="12209" spans="1:3" x14ac:dyDescent="0.25">
      <c r="A12209">
        <v>387</v>
      </c>
      <c r="B12209" t="s">
        <v>61</v>
      </c>
      <c r="C12209">
        <f>((((Calculator!$D387-Calculator!$E387)*0.02586)-3.5))*IF(Calculator!$L387="Yes",1,0)</f>
      </c>
    </row>
    <row r="12210" spans="1:3" x14ac:dyDescent="0.25">
      <c r="A12210">
        <v>387</v>
      </c>
      <c r="B12210" t="s">
        <v>62</v>
      </c>
      <c r="C12210">
        <f>(((Calculator!$C387-55)/10)*(((((Calculator!$D387-Calculator!$E387)*0.02586)-3.5))))</f>
      </c>
    </row>
    <row r="12211" spans="1:3" x14ac:dyDescent="0.25">
      <c r="A12211">
        <v>387</v>
      </c>
      <c r="B12211" t="s">
        <v>63</v>
      </c>
      <c r="C12211">
        <f>(((Calculator!$C387-55)/10)*(((Calculator!$E387*0.02586)-1.3)/0.3))</f>
      </c>
    </row>
    <row r="12212" spans="1:3" x14ac:dyDescent="0.25">
      <c r="A12212">
        <v>387</v>
      </c>
      <c r="B12212" t="s">
        <v>64</v>
      </c>
      <c r="C12212">
        <f>(((Calculator!$C387-55)/10)*((MAX(Calculator!$F387,110)-130)/20))</f>
      </c>
    </row>
    <row r="12213" spans="1:3" x14ac:dyDescent="0.25">
      <c r="A12213">
        <v>387</v>
      </c>
      <c r="B12213" t="s">
        <v>65</v>
      </c>
      <c r="C12213">
        <f>(((Calculator!$C387-55)/10)*IF(Calculator!$G387="Yes",1,0))</f>
      </c>
    </row>
    <row r="12214" spans="1:3" x14ac:dyDescent="0.25">
      <c r="A12214">
        <v>387</v>
      </c>
      <c r="B12214" t="s">
        <v>66</v>
      </c>
      <c r="C12214">
        <f>(((Calculator!$C387-55)/10)*IF(Calculator!$H387="Yes",1,0))</f>
      </c>
    </row>
    <row r="12215" spans="1:3" x14ac:dyDescent="0.25">
      <c r="A12215">
        <v>387</v>
      </c>
      <c r="B12215" t="s">
        <v>67</v>
      </c>
      <c r="C12215">
        <f>(((Calculator!$C387-55)/10)*((MAX(Calculator!$I387,30)-30)/5))</f>
      </c>
    </row>
    <row r="12216" spans="1:3" x14ac:dyDescent="0.25">
      <c r="A12216">
        <v>387</v>
      </c>
      <c r="B12216" t="s">
        <v>68</v>
      </c>
      <c r="C12216">
        <f>(((Calculator!$C387-55)/10)*((MIN(Calculator!$J387,60)-60)/-15))</f>
      </c>
    </row>
    <row r="12217" spans="1:3" x14ac:dyDescent="0.25">
      <c r="A12217">
        <v>387</v>
      </c>
      <c r="B12217" t="s">
        <v>69</v>
      </c>
      <c r="C12217">
        <f>IF(AND(Calculator!$O387&lt;&gt;"",Calculator!$O387&gt;=4,Calculator!$O387&lt;=6),1,0)</f>
      </c>
    </row>
    <row r="12218" spans="1:3" x14ac:dyDescent="0.25">
      <c r="A12218">
        <v>387</v>
      </c>
      <c r="B12218" t="s">
        <v>70</v>
      </c>
      <c r="C12218">
        <f>IF(AND(Calculator!$O387&lt;&gt;"",Calculator!$O387&gt;=7,Calculator!$O387&lt;=10),1,0)</f>
      </c>
    </row>
    <row r="12219" spans="1:3" x14ac:dyDescent="0.25">
      <c r="A12219">
        <v>387</v>
      </c>
      <c r="B12219" t="s">
        <v>71</v>
      </c>
      <c r="C12219">
        <f>IF(Calculator!$O387="",1,0)</f>
      </c>
    </row>
    <row r="12220" spans="1:3" x14ac:dyDescent="0.25">
      <c r="A12220">
        <v>387</v>
      </c>
      <c r="B12220" t="s">
        <v>72</v>
      </c>
      <c r="C12220">
        <f>IF(OR(Calculator!$M387="",Calculator!$M387=0),0,LN(Calculator!$M387))</f>
      </c>
    </row>
    <row r="12221" spans="1:3" x14ac:dyDescent="0.25">
      <c r="A12221">
        <v>387</v>
      </c>
      <c r="B12221" t="s">
        <v>73</v>
      </c>
      <c r="C12221">
        <f>IF(Calculator!$M387="",1,0)</f>
      </c>
    </row>
    <row r="12222" spans="1:3" x14ac:dyDescent="0.25">
      <c r="A12222">
        <v>387</v>
      </c>
      <c r="B12222" t="s">
        <v>74</v>
      </c>
      <c r="C12222">
        <f>IF(Calculator!$N387="",0,(Calculator!$N387-5.3)*IF(Calculator!$G387="Yes",1,0))</f>
      </c>
    </row>
    <row r="12223" spans="1:3" x14ac:dyDescent="0.25">
      <c r="A12223">
        <v>387</v>
      </c>
      <c r="B12223" t="s">
        <v>75</v>
      </c>
      <c r="C12223">
        <f>IF(Calculator!$N387="",0,(Calculator!$N387-5.3)*(1-IF(Calculator!$G387="Yes",1,0)))</f>
      </c>
    </row>
    <row r="12224" spans="1:3" x14ac:dyDescent="0.25">
      <c r="A12224">
        <v>387</v>
      </c>
      <c r="B12224" t="s">
        <v>76</v>
      </c>
      <c r="C12224">
        <f>IF(Calculator!$N387="",1,0)</f>
      </c>
    </row>
    <row r="12225" spans="1:3" x14ac:dyDescent="0.25">
      <c r="A12225">
        <v>387</v>
      </c>
      <c r="B12225" t="s">
        <v>77</v>
      </c>
      <c r="C12225">
        <f>1</f>
      </c>
    </row>
    <row r="12226" spans="1:3" x14ac:dyDescent="0.25">
      <c r="A12226">
        <v>388</v>
      </c>
      <c r="B12226" t="s">
        <v>47</v>
      </c>
      <c r="C12226">
        <f>(Calculator!$C388-55)/10</f>
      </c>
    </row>
    <row r="12227" spans="1:3" x14ac:dyDescent="0.25">
      <c r="A12227">
        <v>388</v>
      </c>
      <c r="B12227" t="s">
        <v>48</v>
      </c>
      <c r="C12227">
        <f>((Calculator!$C388-55)/10)^2</f>
      </c>
    </row>
    <row r="12228" spans="1:3" x14ac:dyDescent="0.25">
      <c r="A12228">
        <v>388</v>
      </c>
      <c r="B12228" t="s">
        <v>49</v>
      </c>
      <c r="C12228">
        <f>((Calculator!$D388-Calculator!$E388)*0.02586)-3.5</f>
      </c>
    </row>
    <row r="12229" spans="1:3" x14ac:dyDescent="0.25">
      <c r="A12229">
        <v>388</v>
      </c>
      <c r="B12229" t="s">
        <v>50</v>
      </c>
      <c r="C12229">
        <f>((Calculator!$E388*0.02586)-1.3)/0.3</f>
      </c>
    </row>
    <row r="12230" spans="1:3" x14ac:dyDescent="0.25">
      <c r="A12230">
        <v>388</v>
      </c>
      <c r="B12230" t="s">
        <v>51</v>
      </c>
      <c r="C12230">
        <f>(MIN(Calculator!$F388,110)-110)/20</f>
      </c>
    </row>
    <row r="12231" spans="1:3" x14ac:dyDescent="0.25">
      <c r="A12231">
        <v>388</v>
      </c>
      <c r="B12231" t="s">
        <v>52</v>
      </c>
      <c r="C12231">
        <f>(MAX(Calculator!$F388,110)-130)/20</f>
      </c>
    </row>
    <row r="12232" spans="1:3" x14ac:dyDescent="0.25">
      <c r="A12232">
        <v>388</v>
      </c>
      <c r="B12232" t="s">
        <v>17</v>
      </c>
      <c r="C12232">
        <f>IF(Calculator!$G388="Yes",1,0)</f>
      </c>
    </row>
    <row r="12233" spans="1:3" x14ac:dyDescent="0.25">
      <c r="A12233">
        <v>388</v>
      </c>
      <c r="B12233" t="s">
        <v>53</v>
      </c>
      <c r="C12233">
        <f>IF(Calculator!$H388="Yes",1,0)</f>
      </c>
    </row>
    <row r="12234" spans="1:3" x14ac:dyDescent="0.25">
      <c r="A12234">
        <v>388</v>
      </c>
      <c r="B12234" t="s">
        <v>54</v>
      </c>
      <c r="C12234">
        <f>(MIN(Calculator!$I388,30)-25)/5</f>
      </c>
    </row>
    <row r="12235" spans="1:3" x14ac:dyDescent="0.25">
      <c r="A12235">
        <v>388</v>
      </c>
      <c r="B12235" t="s">
        <v>55</v>
      </c>
      <c r="C12235">
        <f>(MAX(Calculator!$I388,30)-30)/5</f>
      </c>
    </row>
    <row r="12236" spans="1:3" x14ac:dyDescent="0.25">
      <c r="A12236">
        <v>388</v>
      </c>
      <c r="B12236" t="s">
        <v>56</v>
      </c>
      <c r="C12236">
        <f>(MIN(Calculator!$J388,60)-60)/-15</f>
      </c>
    </row>
    <row r="12237" spans="1:3" x14ac:dyDescent="0.25">
      <c r="A12237">
        <v>388</v>
      </c>
      <c r="B12237" t="s">
        <v>57</v>
      </c>
      <c r="C12237">
        <f>(MAX(Calculator!$J388,60)-90)/-15</f>
      </c>
    </row>
    <row r="12238" spans="1:3" x14ac:dyDescent="0.25">
      <c r="A12238">
        <v>388</v>
      </c>
      <c r="B12238" t="s">
        <v>58</v>
      </c>
      <c r="C12238">
        <f>IF(Calculator!$K388="Yes",1,0)</f>
      </c>
    </row>
    <row r="12239" spans="1:3" x14ac:dyDescent="0.25">
      <c r="A12239">
        <v>388</v>
      </c>
      <c r="B12239" t="s">
        <v>59</v>
      </c>
      <c r="C12239">
        <f>IF(Calculator!$L388="Yes",1,0)</f>
      </c>
    </row>
    <row r="12240" spans="1:3" x14ac:dyDescent="0.25">
      <c r="A12240">
        <v>388</v>
      </c>
      <c r="B12240" t="s">
        <v>60</v>
      </c>
      <c r="C12240">
        <f>((MAX(Calculator!$F388,110)-130)/20)*IF(Calculator!$K388="Yes",1,0)</f>
      </c>
    </row>
    <row r="12241" spans="1:3" x14ac:dyDescent="0.25">
      <c r="A12241">
        <v>388</v>
      </c>
      <c r="B12241" t="s">
        <v>61</v>
      </c>
      <c r="C12241">
        <f>((((Calculator!$D388-Calculator!$E388)*0.02586)-3.5))*IF(Calculator!$L388="Yes",1,0)</f>
      </c>
    </row>
    <row r="12242" spans="1:3" x14ac:dyDescent="0.25">
      <c r="A12242">
        <v>388</v>
      </c>
      <c r="B12242" t="s">
        <v>62</v>
      </c>
      <c r="C12242">
        <f>(((Calculator!$C388-55)/10)*(((((Calculator!$D388-Calculator!$E388)*0.02586)-3.5))))</f>
      </c>
    </row>
    <row r="12243" spans="1:3" x14ac:dyDescent="0.25">
      <c r="A12243">
        <v>388</v>
      </c>
      <c r="B12243" t="s">
        <v>63</v>
      </c>
      <c r="C12243">
        <f>(((Calculator!$C388-55)/10)*(((Calculator!$E388*0.02586)-1.3)/0.3))</f>
      </c>
    </row>
    <row r="12244" spans="1:3" x14ac:dyDescent="0.25">
      <c r="A12244">
        <v>388</v>
      </c>
      <c r="B12244" t="s">
        <v>64</v>
      </c>
      <c r="C12244">
        <f>(((Calculator!$C388-55)/10)*((MAX(Calculator!$F388,110)-130)/20))</f>
      </c>
    </row>
    <row r="12245" spans="1:3" x14ac:dyDescent="0.25">
      <c r="A12245">
        <v>388</v>
      </c>
      <c r="B12245" t="s">
        <v>65</v>
      </c>
      <c r="C12245">
        <f>(((Calculator!$C388-55)/10)*IF(Calculator!$G388="Yes",1,0))</f>
      </c>
    </row>
    <row r="12246" spans="1:3" x14ac:dyDescent="0.25">
      <c r="A12246">
        <v>388</v>
      </c>
      <c r="B12246" t="s">
        <v>66</v>
      </c>
      <c r="C12246">
        <f>(((Calculator!$C388-55)/10)*IF(Calculator!$H388="Yes",1,0))</f>
      </c>
    </row>
    <row r="12247" spans="1:3" x14ac:dyDescent="0.25">
      <c r="A12247">
        <v>388</v>
      </c>
      <c r="B12247" t="s">
        <v>67</v>
      </c>
      <c r="C12247">
        <f>(((Calculator!$C388-55)/10)*((MAX(Calculator!$I388,30)-30)/5))</f>
      </c>
    </row>
    <row r="12248" spans="1:3" x14ac:dyDescent="0.25">
      <c r="A12248">
        <v>388</v>
      </c>
      <c r="B12248" t="s">
        <v>68</v>
      </c>
      <c r="C12248">
        <f>(((Calculator!$C388-55)/10)*((MIN(Calculator!$J388,60)-60)/-15))</f>
      </c>
    </row>
    <row r="12249" spans="1:3" x14ac:dyDescent="0.25">
      <c r="A12249">
        <v>388</v>
      </c>
      <c r="B12249" t="s">
        <v>69</v>
      </c>
      <c r="C12249">
        <f>IF(AND(Calculator!$O388&lt;&gt;"",Calculator!$O388&gt;=4,Calculator!$O388&lt;=6),1,0)</f>
      </c>
    </row>
    <row r="12250" spans="1:3" x14ac:dyDescent="0.25">
      <c r="A12250">
        <v>388</v>
      </c>
      <c r="B12250" t="s">
        <v>70</v>
      </c>
      <c r="C12250">
        <f>IF(AND(Calculator!$O388&lt;&gt;"",Calculator!$O388&gt;=7,Calculator!$O388&lt;=10),1,0)</f>
      </c>
    </row>
    <row r="12251" spans="1:3" x14ac:dyDescent="0.25">
      <c r="A12251">
        <v>388</v>
      </c>
      <c r="B12251" t="s">
        <v>71</v>
      </c>
      <c r="C12251">
        <f>IF(Calculator!$O388="",1,0)</f>
      </c>
    </row>
    <row r="12252" spans="1:3" x14ac:dyDescent="0.25">
      <c r="A12252">
        <v>388</v>
      </c>
      <c r="B12252" t="s">
        <v>72</v>
      </c>
      <c r="C12252">
        <f>IF(OR(Calculator!$M388="",Calculator!$M388=0),0,LN(Calculator!$M388))</f>
      </c>
    </row>
    <row r="12253" spans="1:3" x14ac:dyDescent="0.25">
      <c r="A12253">
        <v>388</v>
      </c>
      <c r="B12253" t="s">
        <v>73</v>
      </c>
      <c r="C12253">
        <f>IF(Calculator!$M388="",1,0)</f>
      </c>
    </row>
    <row r="12254" spans="1:3" x14ac:dyDescent="0.25">
      <c r="A12254">
        <v>388</v>
      </c>
      <c r="B12254" t="s">
        <v>74</v>
      </c>
      <c r="C12254">
        <f>IF(Calculator!$N388="",0,(Calculator!$N388-5.3)*IF(Calculator!$G388="Yes",1,0))</f>
      </c>
    </row>
    <row r="12255" spans="1:3" x14ac:dyDescent="0.25">
      <c r="A12255">
        <v>388</v>
      </c>
      <c r="B12255" t="s">
        <v>75</v>
      </c>
      <c r="C12255">
        <f>IF(Calculator!$N388="",0,(Calculator!$N388-5.3)*(1-IF(Calculator!$G388="Yes",1,0)))</f>
      </c>
    </row>
    <row r="12256" spans="1:3" x14ac:dyDescent="0.25">
      <c r="A12256">
        <v>388</v>
      </c>
      <c r="B12256" t="s">
        <v>76</v>
      </c>
      <c r="C12256">
        <f>IF(Calculator!$N388="",1,0)</f>
      </c>
    </row>
    <row r="12257" spans="1:3" x14ac:dyDescent="0.25">
      <c r="A12257">
        <v>388</v>
      </c>
      <c r="B12257" t="s">
        <v>77</v>
      </c>
      <c r="C12257">
        <f>1</f>
      </c>
    </row>
    <row r="12258" spans="1:3" x14ac:dyDescent="0.25">
      <c r="A12258">
        <v>389</v>
      </c>
      <c r="B12258" t="s">
        <v>47</v>
      </c>
      <c r="C12258">
        <f>(Calculator!$C389-55)/10</f>
      </c>
    </row>
    <row r="12259" spans="1:3" x14ac:dyDescent="0.25">
      <c r="A12259">
        <v>389</v>
      </c>
      <c r="B12259" t="s">
        <v>48</v>
      </c>
      <c r="C12259">
        <f>((Calculator!$C389-55)/10)^2</f>
      </c>
    </row>
    <row r="12260" spans="1:3" x14ac:dyDescent="0.25">
      <c r="A12260">
        <v>389</v>
      </c>
      <c r="B12260" t="s">
        <v>49</v>
      </c>
      <c r="C12260">
        <f>((Calculator!$D389-Calculator!$E389)*0.02586)-3.5</f>
      </c>
    </row>
    <row r="12261" spans="1:3" x14ac:dyDescent="0.25">
      <c r="A12261">
        <v>389</v>
      </c>
      <c r="B12261" t="s">
        <v>50</v>
      </c>
      <c r="C12261">
        <f>((Calculator!$E389*0.02586)-1.3)/0.3</f>
      </c>
    </row>
    <row r="12262" spans="1:3" x14ac:dyDescent="0.25">
      <c r="A12262">
        <v>389</v>
      </c>
      <c r="B12262" t="s">
        <v>51</v>
      </c>
      <c r="C12262">
        <f>(MIN(Calculator!$F389,110)-110)/20</f>
      </c>
    </row>
    <row r="12263" spans="1:3" x14ac:dyDescent="0.25">
      <c r="A12263">
        <v>389</v>
      </c>
      <c r="B12263" t="s">
        <v>52</v>
      </c>
      <c r="C12263">
        <f>(MAX(Calculator!$F389,110)-130)/20</f>
      </c>
    </row>
    <row r="12264" spans="1:3" x14ac:dyDescent="0.25">
      <c r="A12264">
        <v>389</v>
      </c>
      <c r="B12264" t="s">
        <v>17</v>
      </c>
      <c r="C12264">
        <f>IF(Calculator!$G389="Yes",1,0)</f>
      </c>
    </row>
    <row r="12265" spans="1:3" x14ac:dyDescent="0.25">
      <c r="A12265">
        <v>389</v>
      </c>
      <c r="B12265" t="s">
        <v>53</v>
      </c>
      <c r="C12265">
        <f>IF(Calculator!$H389="Yes",1,0)</f>
      </c>
    </row>
    <row r="12266" spans="1:3" x14ac:dyDescent="0.25">
      <c r="A12266">
        <v>389</v>
      </c>
      <c r="B12266" t="s">
        <v>54</v>
      </c>
      <c r="C12266">
        <f>(MIN(Calculator!$I389,30)-25)/5</f>
      </c>
    </row>
    <row r="12267" spans="1:3" x14ac:dyDescent="0.25">
      <c r="A12267">
        <v>389</v>
      </c>
      <c r="B12267" t="s">
        <v>55</v>
      </c>
      <c r="C12267">
        <f>(MAX(Calculator!$I389,30)-30)/5</f>
      </c>
    </row>
    <row r="12268" spans="1:3" x14ac:dyDescent="0.25">
      <c r="A12268">
        <v>389</v>
      </c>
      <c r="B12268" t="s">
        <v>56</v>
      </c>
      <c r="C12268">
        <f>(MIN(Calculator!$J389,60)-60)/-15</f>
      </c>
    </row>
    <row r="12269" spans="1:3" x14ac:dyDescent="0.25">
      <c r="A12269">
        <v>389</v>
      </c>
      <c r="B12269" t="s">
        <v>57</v>
      </c>
      <c r="C12269">
        <f>(MAX(Calculator!$J389,60)-90)/-15</f>
      </c>
    </row>
    <row r="12270" spans="1:3" x14ac:dyDescent="0.25">
      <c r="A12270">
        <v>389</v>
      </c>
      <c r="B12270" t="s">
        <v>58</v>
      </c>
      <c r="C12270">
        <f>IF(Calculator!$K389="Yes",1,0)</f>
      </c>
    </row>
    <row r="12271" spans="1:3" x14ac:dyDescent="0.25">
      <c r="A12271">
        <v>389</v>
      </c>
      <c r="B12271" t="s">
        <v>59</v>
      </c>
      <c r="C12271">
        <f>IF(Calculator!$L389="Yes",1,0)</f>
      </c>
    </row>
    <row r="12272" spans="1:3" x14ac:dyDescent="0.25">
      <c r="A12272">
        <v>389</v>
      </c>
      <c r="B12272" t="s">
        <v>60</v>
      </c>
      <c r="C12272">
        <f>((MAX(Calculator!$F389,110)-130)/20)*IF(Calculator!$K389="Yes",1,0)</f>
      </c>
    </row>
    <row r="12273" spans="1:3" x14ac:dyDescent="0.25">
      <c r="A12273">
        <v>389</v>
      </c>
      <c r="B12273" t="s">
        <v>61</v>
      </c>
      <c r="C12273">
        <f>((((Calculator!$D389-Calculator!$E389)*0.02586)-3.5))*IF(Calculator!$L389="Yes",1,0)</f>
      </c>
    </row>
    <row r="12274" spans="1:3" x14ac:dyDescent="0.25">
      <c r="A12274">
        <v>389</v>
      </c>
      <c r="B12274" t="s">
        <v>62</v>
      </c>
      <c r="C12274">
        <f>(((Calculator!$C389-55)/10)*(((((Calculator!$D389-Calculator!$E389)*0.02586)-3.5))))</f>
      </c>
    </row>
    <row r="12275" spans="1:3" x14ac:dyDescent="0.25">
      <c r="A12275">
        <v>389</v>
      </c>
      <c r="B12275" t="s">
        <v>63</v>
      </c>
      <c r="C12275">
        <f>(((Calculator!$C389-55)/10)*(((Calculator!$E389*0.02586)-1.3)/0.3))</f>
      </c>
    </row>
    <row r="12276" spans="1:3" x14ac:dyDescent="0.25">
      <c r="A12276">
        <v>389</v>
      </c>
      <c r="B12276" t="s">
        <v>64</v>
      </c>
      <c r="C12276">
        <f>(((Calculator!$C389-55)/10)*((MAX(Calculator!$F389,110)-130)/20))</f>
      </c>
    </row>
    <row r="12277" spans="1:3" x14ac:dyDescent="0.25">
      <c r="A12277">
        <v>389</v>
      </c>
      <c r="B12277" t="s">
        <v>65</v>
      </c>
      <c r="C12277">
        <f>(((Calculator!$C389-55)/10)*IF(Calculator!$G389="Yes",1,0))</f>
      </c>
    </row>
    <row r="12278" spans="1:3" x14ac:dyDescent="0.25">
      <c r="A12278">
        <v>389</v>
      </c>
      <c r="B12278" t="s">
        <v>66</v>
      </c>
      <c r="C12278">
        <f>(((Calculator!$C389-55)/10)*IF(Calculator!$H389="Yes",1,0))</f>
      </c>
    </row>
    <row r="12279" spans="1:3" x14ac:dyDescent="0.25">
      <c r="A12279">
        <v>389</v>
      </c>
      <c r="B12279" t="s">
        <v>67</v>
      </c>
      <c r="C12279">
        <f>(((Calculator!$C389-55)/10)*((MAX(Calculator!$I389,30)-30)/5))</f>
      </c>
    </row>
    <row r="12280" spans="1:3" x14ac:dyDescent="0.25">
      <c r="A12280">
        <v>389</v>
      </c>
      <c r="B12280" t="s">
        <v>68</v>
      </c>
      <c r="C12280">
        <f>(((Calculator!$C389-55)/10)*((MIN(Calculator!$J389,60)-60)/-15))</f>
      </c>
    </row>
    <row r="12281" spans="1:3" x14ac:dyDescent="0.25">
      <c r="A12281">
        <v>389</v>
      </c>
      <c r="B12281" t="s">
        <v>69</v>
      </c>
      <c r="C12281">
        <f>IF(AND(Calculator!$O389&lt;&gt;"",Calculator!$O389&gt;=4,Calculator!$O389&lt;=6),1,0)</f>
      </c>
    </row>
    <row r="12282" spans="1:3" x14ac:dyDescent="0.25">
      <c r="A12282">
        <v>389</v>
      </c>
      <c r="B12282" t="s">
        <v>70</v>
      </c>
      <c r="C12282">
        <f>IF(AND(Calculator!$O389&lt;&gt;"",Calculator!$O389&gt;=7,Calculator!$O389&lt;=10),1,0)</f>
      </c>
    </row>
    <row r="12283" spans="1:3" x14ac:dyDescent="0.25">
      <c r="A12283">
        <v>389</v>
      </c>
      <c r="B12283" t="s">
        <v>71</v>
      </c>
      <c r="C12283">
        <f>IF(Calculator!$O389="",1,0)</f>
      </c>
    </row>
    <row r="12284" spans="1:3" x14ac:dyDescent="0.25">
      <c r="A12284">
        <v>389</v>
      </c>
      <c r="B12284" t="s">
        <v>72</v>
      </c>
      <c r="C12284">
        <f>IF(OR(Calculator!$M389="",Calculator!$M389=0),0,LN(Calculator!$M389))</f>
      </c>
    </row>
    <row r="12285" spans="1:3" x14ac:dyDescent="0.25">
      <c r="A12285">
        <v>389</v>
      </c>
      <c r="B12285" t="s">
        <v>73</v>
      </c>
      <c r="C12285">
        <f>IF(Calculator!$M389="",1,0)</f>
      </c>
    </row>
    <row r="12286" spans="1:3" x14ac:dyDescent="0.25">
      <c r="A12286">
        <v>389</v>
      </c>
      <c r="B12286" t="s">
        <v>74</v>
      </c>
      <c r="C12286">
        <f>IF(Calculator!$N389="",0,(Calculator!$N389-5.3)*IF(Calculator!$G389="Yes",1,0))</f>
      </c>
    </row>
    <row r="12287" spans="1:3" x14ac:dyDescent="0.25">
      <c r="A12287">
        <v>389</v>
      </c>
      <c r="B12287" t="s">
        <v>75</v>
      </c>
      <c r="C12287">
        <f>IF(Calculator!$N389="",0,(Calculator!$N389-5.3)*(1-IF(Calculator!$G389="Yes",1,0)))</f>
      </c>
    </row>
    <row r="12288" spans="1:3" x14ac:dyDescent="0.25">
      <c r="A12288">
        <v>389</v>
      </c>
      <c r="B12288" t="s">
        <v>76</v>
      </c>
      <c r="C12288">
        <f>IF(Calculator!$N389="",1,0)</f>
      </c>
    </row>
    <row r="12289" spans="1:3" x14ac:dyDescent="0.25">
      <c r="A12289">
        <v>389</v>
      </c>
      <c r="B12289" t="s">
        <v>77</v>
      </c>
      <c r="C12289">
        <f>1</f>
      </c>
    </row>
    <row r="12290" spans="1:3" x14ac:dyDescent="0.25">
      <c r="A12290">
        <v>390</v>
      </c>
      <c r="B12290" t="s">
        <v>47</v>
      </c>
      <c r="C12290">
        <f>(Calculator!$C390-55)/10</f>
      </c>
    </row>
    <row r="12291" spans="1:3" x14ac:dyDescent="0.25">
      <c r="A12291">
        <v>390</v>
      </c>
      <c r="B12291" t="s">
        <v>48</v>
      </c>
      <c r="C12291">
        <f>((Calculator!$C390-55)/10)^2</f>
      </c>
    </row>
    <row r="12292" spans="1:3" x14ac:dyDescent="0.25">
      <c r="A12292">
        <v>390</v>
      </c>
      <c r="B12292" t="s">
        <v>49</v>
      </c>
      <c r="C12292">
        <f>((Calculator!$D390-Calculator!$E390)*0.02586)-3.5</f>
      </c>
    </row>
    <row r="12293" spans="1:3" x14ac:dyDescent="0.25">
      <c r="A12293">
        <v>390</v>
      </c>
      <c r="B12293" t="s">
        <v>50</v>
      </c>
      <c r="C12293">
        <f>((Calculator!$E390*0.02586)-1.3)/0.3</f>
      </c>
    </row>
    <row r="12294" spans="1:3" x14ac:dyDescent="0.25">
      <c r="A12294">
        <v>390</v>
      </c>
      <c r="B12294" t="s">
        <v>51</v>
      </c>
      <c r="C12294">
        <f>(MIN(Calculator!$F390,110)-110)/20</f>
      </c>
    </row>
    <row r="12295" spans="1:3" x14ac:dyDescent="0.25">
      <c r="A12295">
        <v>390</v>
      </c>
      <c r="B12295" t="s">
        <v>52</v>
      </c>
      <c r="C12295">
        <f>(MAX(Calculator!$F390,110)-130)/20</f>
      </c>
    </row>
    <row r="12296" spans="1:3" x14ac:dyDescent="0.25">
      <c r="A12296">
        <v>390</v>
      </c>
      <c r="B12296" t="s">
        <v>17</v>
      </c>
      <c r="C12296">
        <f>IF(Calculator!$G390="Yes",1,0)</f>
      </c>
    </row>
    <row r="12297" spans="1:3" x14ac:dyDescent="0.25">
      <c r="A12297">
        <v>390</v>
      </c>
      <c r="B12297" t="s">
        <v>53</v>
      </c>
      <c r="C12297">
        <f>IF(Calculator!$H390="Yes",1,0)</f>
      </c>
    </row>
    <row r="12298" spans="1:3" x14ac:dyDescent="0.25">
      <c r="A12298">
        <v>390</v>
      </c>
      <c r="B12298" t="s">
        <v>54</v>
      </c>
      <c r="C12298">
        <f>(MIN(Calculator!$I390,30)-25)/5</f>
      </c>
    </row>
    <row r="12299" spans="1:3" x14ac:dyDescent="0.25">
      <c r="A12299">
        <v>390</v>
      </c>
      <c r="B12299" t="s">
        <v>55</v>
      </c>
      <c r="C12299">
        <f>(MAX(Calculator!$I390,30)-30)/5</f>
      </c>
    </row>
    <row r="12300" spans="1:3" x14ac:dyDescent="0.25">
      <c r="A12300">
        <v>390</v>
      </c>
      <c r="B12300" t="s">
        <v>56</v>
      </c>
      <c r="C12300">
        <f>(MIN(Calculator!$J390,60)-60)/-15</f>
      </c>
    </row>
    <row r="12301" spans="1:3" x14ac:dyDescent="0.25">
      <c r="A12301">
        <v>390</v>
      </c>
      <c r="B12301" t="s">
        <v>57</v>
      </c>
      <c r="C12301">
        <f>(MAX(Calculator!$J390,60)-90)/-15</f>
      </c>
    </row>
    <row r="12302" spans="1:3" x14ac:dyDescent="0.25">
      <c r="A12302">
        <v>390</v>
      </c>
      <c r="B12302" t="s">
        <v>58</v>
      </c>
      <c r="C12302">
        <f>IF(Calculator!$K390="Yes",1,0)</f>
      </c>
    </row>
    <row r="12303" spans="1:3" x14ac:dyDescent="0.25">
      <c r="A12303">
        <v>390</v>
      </c>
      <c r="B12303" t="s">
        <v>59</v>
      </c>
      <c r="C12303">
        <f>IF(Calculator!$L390="Yes",1,0)</f>
      </c>
    </row>
    <row r="12304" spans="1:3" x14ac:dyDescent="0.25">
      <c r="A12304">
        <v>390</v>
      </c>
      <c r="B12304" t="s">
        <v>60</v>
      </c>
      <c r="C12304">
        <f>((MAX(Calculator!$F390,110)-130)/20)*IF(Calculator!$K390="Yes",1,0)</f>
      </c>
    </row>
    <row r="12305" spans="1:3" x14ac:dyDescent="0.25">
      <c r="A12305">
        <v>390</v>
      </c>
      <c r="B12305" t="s">
        <v>61</v>
      </c>
      <c r="C12305">
        <f>((((Calculator!$D390-Calculator!$E390)*0.02586)-3.5))*IF(Calculator!$L390="Yes",1,0)</f>
      </c>
    </row>
    <row r="12306" spans="1:3" x14ac:dyDescent="0.25">
      <c r="A12306">
        <v>390</v>
      </c>
      <c r="B12306" t="s">
        <v>62</v>
      </c>
      <c r="C12306">
        <f>(((Calculator!$C390-55)/10)*(((((Calculator!$D390-Calculator!$E390)*0.02586)-3.5))))</f>
      </c>
    </row>
    <row r="12307" spans="1:3" x14ac:dyDescent="0.25">
      <c r="A12307">
        <v>390</v>
      </c>
      <c r="B12307" t="s">
        <v>63</v>
      </c>
      <c r="C12307">
        <f>(((Calculator!$C390-55)/10)*(((Calculator!$E390*0.02586)-1.3)/0.3))</f>
      </c>
    </row>
    <row r="12308" spans="1:3" x14ac:dyDescent="0.25">
      <c r="A12308">
        <v>390</v>
      </c>
      <c r="B12308" t="s">
        <v>64</v>
      </c>
      <c r="C12308">
        <f>(((Calculator!$C390-55)/10)*((MAX(Calculator!$F390,110)-130)/20))</f>
      </c>
    </row>
    <row r="12309" spans="1:3" x14ac:dyDescent="0.25">
      <c r="A12309">
        <v>390</v>
      </c>
      <c r="B12309" t="s">
        <v>65</v>
      </c>
      <c r="C12309">
        <f>(((Calculator!$C390-55)/10)*IF(Calculator!$G390="Yes",1,0))</f>
      </c>
    </row>
    <row r="12310" spans="1:3" x14ac:dyDescent="0.25">
      <c r="A12310">
        <v>390</v>
      </c>
      <c r="B12310" t="s">
        <v>66</v>
      </c>
      <c r="C12310">
        <f>(((Calculator!$C390-55)/10)*IF(Calculator!$H390="Yes",1,0))</f>
      </c>
    </row>
    <row r="12311" spans="1:3" x14ac:dyDescent="0.25">
      <c r="A12311">
        <v>390</v>
      </c>
      <c r="B12311" t="s">
        <v>67</v>
      </c>
      <c r="C12311">
        <f>(((Calculator!$C390-55)/10)*((MAX(Calculator!$I390,30)-30)/5))</f>
      </c>
    </row>
    <row r="12312" spans="1:3" x14ac:dyDescent="0.25">
      <c r="A12312">
        <v>390</v>
      </c>
      <c r="B12312" t="s">
        <v>68</v>
      </c>
      <c r="C12312">
        <f>(((Calculator!$C390-55)/10)*((MIN(Calculator!$J390,60)-60)/-15))</f>
      </c>
    </row>
    <row r="12313" spans="1:3" x14ac:dyDescent="0.25">
      <c r="A12313">
        <v>390</v>
      </c>
      <c r="B12313" t="s">
        <v>69</v>
      </c>
      <c r="C12313">
        <f>IF(AND(Calculator!$O390&lt;&gt;"",Calculator!$O390&gt;=4,Calculator!$O390&lt;=6),1,0)</f>
      </c>
    </row>
    <row r="12314" spans="1:3" x14ac:dyDescent="0.25">
      <c r="A12314">
        <v>390</v>
      </c>
      <c r="B12314" t="s">
        <v>70</v>
      </c>
      <c r="C12314">
        <f>IF(AND(Calculator!$O390&lt;&gt;"",Calculator!$O390&gt;=7,Calculator!$O390&lt;=10),1,0)</f>
      </c>
    </row>
    <row r="12315" spans="1:3" x14ac:dyDescent="0.25">
      <c r="A12315">
        <v>390</v>
      </c>
      <c r="B12315" t="s">
        <v>71</v>
      </c>
      <c r="C12315">
        <f>IF(Calculator!$O390="",1,0)</f>
      </c>
    </row>
    <row r="12316" spans="1:3" x14ac:dyDescent="0.25">
      <c r="A12316">
        <v>390</v>
      </c>
      <c r="B12316" t="s">
        <v>72</v>
      </c>
      <c r="C12316">
        <f>IF(OR(Calculator!$M390="",Calculator!$M390=0),0,LN(Calculator!$M390))</f>
      </c>
    </row>
    <row r="12317" spans="1:3" x14ac:dyDescent="0.25">
      <c r="A12317">
        <v>390</v>
      </c>
      <c r="B12317" t="s">
        <v>73</v>
      </c>
      <c r="C12317">
        <f>IF(Calculator!$M390="",1,0)</f>
      </c>
    </row>
    <row r="12318" spans="1:3" x14ac:dyDescent="0.25">
      <c r="A12318">
        <v>390</v>
      </c>
      <c r="B12318" t="s">
        <v>74</v>
      </c>
      <c r="C12318">
        <f>IF(Calculator!$N390="",0,(Calculator!$N390-5.3)*IF(Calculator!$G390="Yes",1,0))</f>
      </c>
    </row>
    <row r="12319" spans="1:3" x14ac:dyDescent="0.25">
      <c r="A12319">
        <v>390</v>
      </c>
      <c r="B12319" t="s">
        <v>75</v>
      </c>
      <c r="C12319">
        <f>IF(Calculator!$N390="",0,(Calculator!$N390-5.3)*(1-IF(Calculator!$G390="Yes",1,0)))</f>
      </c>
    </row>
    <row r="12320" spans="1:3" x14ac:dyDescent="0.25">
      <c r="A12320">
        <v>390</v>
      </c>
      <c r="B12320" t="s">
        <v>76</v>
      </c>
      <c r="C12320">
        <f>IF(Calculator!$N390="",1,0)</f>
      </c>
    </row>
    <row r="12321" spans="1:3" x14ac:dyDescent="0.25">
      <c r="A12321">
        <v>390</v>
      </c>
      <c r="B12321" t="s">
        <v>77</v>
      </c>
      <c r="C12321">
        <f>1</f>
      </c>
    </row>
    <row r="12322" spans="1:3" x14ac:dyDescent="0.25">
      <c r="A12322">
        <v>391</v>
      </c>
      <c r="B12322" t="s">
        <v>47</v>
      </c>
      <c r="C12322">
        <f>(Calculator!$C391-55)/10</f>
      </c>
    </row>
    <row r="12323" spans="1:3" x14ac:dyDescent="0.25">
      <c r="A12323">
        <v>391</v>
      </c>
      <c r="B12323" t="s">
        <v>48</v>
      </c>
      <c r="C12323">
        <f>((Calculator!$C391-55)/10)^2</f>
      </c>
    </row>
    <row r="12324" spans="1:3" x14ac:dyDescent="0.25">
      <c r="A12324">
        <v>391</v>
      </c>
      <c r="B12324" t="s">
        <v>49</v>
      </c>
      <c r="C12324">
        <f>((Calculator!$D391-Calculator!$E391)*0.02586)-3.5</f>
      </c>
    </row>
    <row r="12325" spans="1:3" x14ac:dyDescent="0.25">
      <c r="A12325">
        <v>391</v>
      </c>
      <c r="B12325" t="s">
        <v>50</v>
      </c>
      <c r="C12325">
        <f>((Calculator!$E391*0.02586)-1.3)/0.3</f>
      </c>
    </row>
    <row r="12326" spans="1:3" x14ac:dyDescent="0.25">
      <c r="A12326">
        <v>391</v>
      </c>
      <c r="B12326" t="s">
        <v>51</v>
      </c>
      <c r="C12326">
        <f>(MIN(Calculator!$F391,110)-110)/20</f>
      </c>
    </row>
    <row r="12327" spans="1:3" x14ac:dyDescent="0.25">
      <c r="A12327">
        <v>391</v>
      </c>
      <c r="B12327" t="s">
        <v>52</v>
      </c>
      <c r="C12327">
        <f>(MAX(Calculator!$F391,110)-130)/20</f>
      </c>
    </row>
    <row r="12328" spans="1:3" x14ac:dyDescent="0.25">
      <c r="A12328">
        <v>391</v>
      </c>
      <c r="B12328" t="s">
        <v>17</v>
      </c>
      <c r="C12328">
        <f>IF(Calculator!$G391="Yes",1,0)</f>
      </c>
    </row>
    <row r="12329" spans="1:3" x14ac:dyDescent="0.25">
      <c r="A12329">
        <v>391</v>
      </c>
      <c r="B12329" t="s">
        <v>53</v>
      </c>
      <c r="C12329">
        <f>IF(Calculator!$H391="Yes",1,0)</f>
      </c>
    </row>
    <row r="12330" spans="1:3" x14ac:dyDescent="0.25">
      <c r="A12330">
        <v>391</v>
      </c>
      <c r="B12330" t="s">
        <v>54</v>
      </c>
      <c r="C12330">
        <f>(MIN(Calculator!$I391,30)-25)/5</f>
      </c>
    </row>
    <row r="12331" spans="1:3" x14ac:dyDescent="0.25">
      <c r="A12331">
        <v>391</v>
      </c>
      <c r="B12331" t="s">
        <v>55</v>
      </c>
      <c r="C12331">
        <f>(MAX(Calculator!$I391,30)-30)/5</f>
      </c>
    </row>
    <row r="12332" spans="1:3" x14ac:dyDescent="0.25">
      <c r="A12332">
        <v>391</v>
      </c>
      <c r="B12332" t="s">
        <v>56</v>
      </c>
      <c r="C12332">
        <f>(MIN(Calculator!$J391,60)-60)/-15</f>
      </c>
    </row>
    <row r="12333" spans="1:3" x14ac:dyDescent="0.25">
      <c r="A12333">
        <v>391</v>
      </c>
      <c r="B12333" t="s">
        <v>57</v>
      </c>
      <c r="C12333">
        <f>(MAX(Calculator!$J391,60)-90)/-15</f>
      </c>
    </row>
    <row r="12334" spans="1:3" x14ac:dyDescent="0.25">
      <c r="A12334">
        <v>391</v>
      </c>
      <c r="B12334" t="s">
        <v>58</v>
      </c>
      <c r="C12334">
        <f>IF(Calculator!$K391="Yes",1,0)</f>
      </c>
    </row>
    <row r="12335" spans="1:3" x14ac:dyDescent="0.25">
      <c r="A12335">
        <v>391</v>
      </c>
      <c r="B12335" t="s">
        <v>59</v>
      </c>
      <c r="C12335">
        <f>IF(Calculator!$L391="Yes",1,0)</f>
      </c>
    </row>
    <row r="12336" spans="1:3" x14ac:dyDescent="0.25">
      <c r="A12336">
        <v>391</v>
      </c>
      <c r="B12336" t="s">
        <v>60</v>
      </c>
      <c r="C12336">
        <f>((MAX(Calculator!$F391,110)-130)/20)*IF(Calculator!$K391="Yes",1,0)</f>
      </c>
    </row>
    <row r="12337" spans="1:3" x14ac:dyDescent="0.25">
      <c r="A12337">
        <v>391</v>
      </c>
      <c r="B12337" t="s">
        <v>61</v>
      </c>
      <c r="C12337">
        <f>((((Calculator!$D391-Calculator!$E391)*0.02586)-3.5))*IF(Calculator!$L391="Yes",1,0)</f>
      </c>
    </row>
    <row r="12338" spans="1:3" x14ac:dyDescent="0.25">
      <c r="A12338">
        <v>391</v>
      </c>
      <c r="B12338" t="s">
        <v>62</v>
      </c>
      <c r="C12338">
        <f>(((Calculator!$C391-55)/10)*(((((Calculator!$D391-Calculator!$E391)*0.02586)-3.5))))</f>
      </c>
    </row>
    <row r="12339" spans="1:3" x14ac:dyDescent="0.25">
      <c r="A12339">
        <v>391</v>
      </c>
      <c r="B12339" t="s">
        <v>63</v>
      </c>
      <c r="C12339">
        <f>(((Calculator!$C391-55)/10)*(((Calculator!$E391*0.02586)-1.3)/0.3))</f>
      </c>
    </row>
    <row r="12340" spans="1:3" x14ac:dyDescent="0.25">
      <c r="A12340">
        <v>391</v>
      </c>
      <c r="B12340" t="s">
        <v>64</v>
      </c>
      <c r="C12340">
        <f>(((Calculator!$C391-55)/10)*((MAX(Calculator!$F391,110)-130)/20))</f>
      </c>
    </row>
    <row r="12341" spans="1:3" x14ac:dyDescent="0.25">
      <c r="A12341">
        <v>391</v>
      </c>
      <c r="B12341" t="s">
        <v>65</v>
      </c>
      <c r="C12341">
        <f>(((Calculator!$C391-55)/10)*IF(Calculator!$G391="Yes",1,0))</f>
      </c>
    </row>
    <row r="12342" spans="1:3" x14ac:dyDescent="0.25">
      <c r="A12342">
        <v>391</v>
      </c>
      <c r="B12342" t="s">
        <v>66</v>
      </c>
      <c r="C12342">
        <f>(((Calculator!$C391-55)/10)*IF(Calculator!$H391="Yes",1,0))</f>
      </c>
    </row>
    <row r="12343" spans="1:3" x14ac:dyDescent="0.25">
      <c r="A12343">
        <v>391</v>
      </c>
      <c r="B12343" t="s">
        <v>67</v>
      </c>
      <c r="C12343">
        <f>(((Calculator!$C391-55)/10)*((MAX(Calculator!$I391,30)-30)/5))</f>
      </c>
    </row>
    <row r="12344" spans="1:3" x14ac:dyDescent="0.25">
      <c r="A12344">
        <v>391</v>
      </c>
      <c r="B12344" t="s">
        <v>68</v>
      </c>
      <c r="C12344">
        <f>(((Calculator!$C391-55)/10)*((MIN(Calculator!$J391,60)-60)/-15))</f>
      </c>
    </row>
    <row r="12345" spans="1:3" x14ac:dyDescent="0.25">
      <c r="A12345">
        <v>391</v>
      </c>
      <c r="B12345" t="s">
        <v>69</v>
      </c>
      <c r="C12345">
        <f>IF(AND(Calculator!$O391&lt;&gt;"",Calculator!$O391&gt;=4,Calculator!$O391&lt;=6),1,0)</f>
      </c>
    </row>
    <row r="12346" spans="1:3" x14ac:dyDescent="0.25">
      <c r="A12346">
        <v>391</v>
      </c>
      <c r="B12346" t="s">
        <v>70</v>
      </c>
      <c r="C12346">
        <f>IF(AND(Calculator!$O391&lt;&gt;"",Calculator!$O391&gt;=7,Calculator!$O391&lt;=10),1,0)</f>
      </c>
    </row>
    <row r="12347" spans="1:3" x14ac:dyDescent="0.25">
      <c r="A12347">
        <v>391</v>
      </c>
      <c r="B12347" t="s">
        <v>71</v>
      </c>
      <c r="C12347">
        <f>IF(Calculator!$O391="",1,0)</f>
      </c>
    </row>
    <row r="12348" spans="1:3" x14ac:dyDescent="0.25">
      <c r="A12348">
        <v>391</v>
      </c>
      <c r="B12348" t="s">
        <v>72</v>
      </c>
      <c r="C12348">
        <f>IF(OR(Calculator!$M391="",Calculator!$M391=0),0,LN(Calculator!$M391))</f>
      </c>
    </row>
    <row r="12349" spans="1:3" x14ac:dyDescent="0.25">
      <c r="A12349">
        <v>391</v>
      </c>
      <c r="B12349" t="s">
        <v>73</v>
      </c>
      <c r="C12349">
        <f>IF(Calculator!$M391="",1,0)</f>
      </c>
    </row>
    <row r="12350" spans="1:3" x14ac:dyDescent="0.25">
      <c r="A12350">
        <v>391</v>
      </c>
      <c r="B12350" t="s">
        <v>74</v>
      </c>
      <c r="C12350">
        <f>IF(Calculator!$N391="",0,(Calculator!$N391-5.3)*IF(Calculator!$G391="Yes",1,0))</f>
      </c>
    </row>
    <row r="12351" spans="1:3" x14ac:dyDescent="0.25">
      <c r="A12351">
        <v>391</v>
      </c>
      <c r="B12351" t="s">
        <v>75</v>
      </c>
      <c r="C12351">
        <f>IF(Calculator!$N391="",0,(Calculator!$N391-5.3)*(1-IF(Calculator!$G391="Yes",1,0)))</f>
      </c>
    </row>
    <row r="12352" spans="1:3" x14ac:dyDescent="0.25">
      <c r="A12352">
        <v>391</v>
      </c>
      <c r="B12352" t="s">
        <v>76</v>
      </c>
      <c r="C12352">
        <f>IF(Calculator!$N391="",1,0)</f>
      </c>
    </row>
    <row r="12353" spans="1:3" x14ac:dyDescent="0.25">
      <c r="A12353">
        <v>391</v>
      </c>
      <c r="B12353" t="s">
        <v>77</v>
      </c>
      <c r="C12353">
        <f>1</f>
      </c>
    </row>
    <row r="12354" spans="1:3" x14ac:dyDescent="0.25">
      <c r="A12354">
        <v>392</v>
      </c>
      <c r="B12354" t="s">
        <v>47</v>
      </c>
      <c r="C12354">
        <f>(Calculator!$C392-55)/10</f>
      </c>
    </row>
    <row r="12355" spans="1:3" x14ac:dyDescent="0.25">
      <c r="A12355">
        <v>392</v>
      </c>
      <c r="B12355" t="s">
        <v>48</v>
      </c>
      <c r="C12355">
        <f>((Calculator!$C392-55)/10)^2</f>
      </c>
    </row>
    <row r="12356" spans="1:3" x14ac:dyDescent="0.25">
      <c r="A12356">
        <v>392</v>
      </c>
      <c r="B12356" t="s">
        <v>49</v>
      </c>
      <c r="C12356">
        <f>((Calculator!$D392-Calculator!$E392)*0.02586)-3.5</f>
      </c>
    </row>
    <row r="12357" spans="1:3" x14ac:dyDescent="0.25">
      <c r="A12357">
        <v>392</v>
      </c>
      <c r="B12357" t="s">
        <v>50</v>
      </c>
      <c r="C12357">
        <f>((Calculator!$E392*0.02586)-1.3)/0.3</f>
      </c>
    </row>
    <row r="12358" spans="1:3" x14ac:dyDescent="0.25">
      <c r="A12358">
        <v>392</v>
      </c>
      <c r="B12358" t="s">
        <v>51</v>
      </c>
      <c r="C12358">
        <f>(MIN(Calculator!$F392,110)-110)/20</f>
      </c>
    </row>
    <row r="12359" spans="1:3" x14ac:dyDescent="0.25">
      <c r="A12359">
        <v>392</v>
      </c>
      <c r="B12359" t="s">
        <v>52</v>
      </c>
      <c r="C12359">
        <f>(MAX(Calculator!$F392,110)-130)/20</f>
      </c>
    </row>
    <row r="12360" spans="1:3" x14ac:dyDescent="0.25">
      <c r="A12360">
        <v>392</v>
      </c>
      <c r="B12360" t="s">
        <v>17</v>
      </c>
      <c r="C12360">
        <f>IF(Calculator!$G392="Yes",1,0)</f>
      </c>
    </row>
    <row r="12361" spans="1:3" x14ac:dyDescent="0.25">
      <c r="A12361">
        <v>392</v>
      </c>
      <c r="B12361" t="s">
        <v>53</v>
      </c>
      <c r="C12361">
        <f>IF(Calculator!$H392="Yes",1,0)</f>
      </c>
    </row>
    <row r="12362" spans="1:3" x14ac:dyDescent="0.25">
      <c r="A12362">
        <v>392</v>
      </c>
      <c r="B12362" t="s">
        <v>54</v>
      </c>
      <c r="C12362">
        <f>(MIN(Calculator!$I392,30)-25)/5</f>
      </c>
    </row>
    <row r="12363" spans="1:3" x14ac:dyDescent="0.25">
      <c r="A12363">
        <v>392</v>
      </c>
      <c r="B12363" t="s">
        <v>55</v>
      </c>
      <c r="C12363">
        <f>(MAX(Calculator!$I392,30)-30)/5</f>
      </c>
    </row>
    <row r="12364" spans="1:3" x14ac:dyDescent="0.25">
      <c r="A12364">
        <v>392</v>
      </c>
      <c r="B12364" t="s">
        <v>56</v>
      </c>
      <c r="C12364">
        <f>(MIN(Calculator!$J392,60)-60)/-15</f>
      </c>
    </row>
    <row r="12365" spans="1:3" x14ac:dyDescent="0.25">
      <c r="A12365">
        <v>392</v>
      </c>
      <c r="B12365" t="s">
        <v>57</v>
      </c>
      <c r="C12365">
        <f>(MAX(Calculator!$J392,60)-90)/-15</f>
      </c>
    </row>
    <row r="12366" spans="1:3" x14ac:dyDescent="0.25">
      <c r="A12366">
        <v>392</v>
      </c>
      <c r="B12366" t="s">
        <v>58</v>
      </c>
      <c r="C12366">
        <f>IF(Calculator!$K392="Yes",1,0)</f>
      </c>
    </row>
    <row r="12367" spans="1:3" x14ac:dyDescent="0.25">
      <c r="A12367">
        <v>392</v>
      </c>
      <c r="B12367" t="s">
        <v>59</v>
      </c>
      <c r="C12367">
        <f>IF(Calculator!$L392="Yes",1,0)</f>
      </c>
    </row>
    <row r="12368" spans="1:3" x14ac:dyDescent="0.25">
      <c r="A12368">
        <v>392</v>
      </c>
      <c r="B12368" t="s">
        <v>60</v>
      </c>
      <c r="C12368">
        <f>((MAX(Calculator!$F392,110)-130)/20)*IF(Calculator!$K392="Yes",1,0)</f>
      </c>
    </row>
    <row r="12369" spans="1:3" x14ac:dyDescent="0.25">
      <c r="A12369">
        <v>392</v>
      </c>
      <c r="B12369" t="s">
        <v>61</v>
      </c>
      <c r="C12369">
        <f>((((Calculator!$D392-Calculator!$E392)*0.02586)-3.5))*IF(Calculator!$L392="Yes",1,0)</f>
      </c>
    </row>
    <row r="12370" spans="1:3" x14ac:dyDescent="0.25">
      <c r="A12370">
        <v>392</v>
      </c>
      <c r="B12370" t="s">
        <v>62</v>
      </c>
      <c r="C12370">
        <f>(((Calculator!$C392-55)/10)*(((((Calculator!$D392-Calculator!$E392)*0.02586)-3.5))))</f>
      </c>
    </row>
    <row r="12371" spans="1:3" x14ac:dyDescent="0.25">
      <c r="A12371">
        <v>392</v>
      </c>
      <c r="B12371" t="s">
        <v>63</v>
      </c>
      <c r="C12371">
        <f>(((Calculator!$C392-55)/10)*(((Calculator!$E392*0.02586)-1.3)/0.3))</f>
      </c>
    </row>
    <row r="12372" spans="1:3" x14ac:dyDescent="0.25">
      <c r="A12372">
        <v>392</v>
      </c>
      <c r="B12372" t="s">
        <v>64</v>
      </c>
      <c r="C12372">
        <f>(((Calculator!$C392-55)/10)*((MAX(Calculator!$F392,110)-130)/20))</f>
      </c>
    </row>
    <row r="12373" spans="1:3" x14ac:dyDescent="0.25">
      <c r="A12373">
        <v>392</v>
      </c>
      <c r="B12373" t="s">
        <v>65</v>
      </c>
      <c r="C12373">
        <f>(((Calculator!$C392-55)/10)*IF(Calculator!$G392="Yes",1,0))</f>
      </c>
    </row>
    <row r="12374" spans="1:3" x14ac:dyDescent="0.25">
      <c r="A12374">
        <v>392</v>
      </c>
      <c r="B12374" t="s">
        <v>66</v>
      </c>
      <c r="C12374">
        <f>(((Calculator!$C392-55)/10)*IF(Calculator!$H392="Yes",1,0))</f>
      </c>
    </row>
    <row r="12375" spans="1:3" x14ac:dyDescent="0.25">
      <c r="A12375">
        <v>392</v>
      </c>
      <c r="B12375" t="s">
        <v>67</v>
      </c>
      <c r="C12375">
        <f>(((Calculator!$C392-55)/10)*((MAX(Calculator!$I392,30)-30)/5))</f>
      </c>
    </row>
    <row r="12376" spans="1:3" x14ac:dyDescent="0.25">
      <c r="A12376">
        <v>392</v>
      </c>
      <c r="B12376" t="s">
        <v>68</v>
      </c>
      <c r="C12376">
        <f>(((Calculator!$C392-55)/10)*((MIN(Calculator!$J392,60)-60)/-15))</f>
      </c>
    </row>
    <row r="12377" spans="1:3" x14ac:dyDescent="0.25">
      <c r="A12377">
        <v>392</v>
      </c>
      <c r="B12377" t="s">
        <v>69</v>
      </c>
      <c r="C12377">
        <f>IF(AND(Calculator!$O392&lt;&gt;"",Calculator!$O392&gt;=4,Calculator!$O392&lt;=6),1,0)</f>
      </c>
    </row>
    <row r="12378" spans="1:3" x14ac:dyDescent="0.25">
      <c r="A12378">
        <v>392</v>
      </c>
      <c r="B12378" t="s">
        <v>70</v>
      </c>
      <c r="C12378">
        <f>IF(AND(Calculator!$O392&lt;&gt;"",Calculator!$O392&gt;=7,Calculator!$O392&lt;=10),1,0)</f>
      </c>
    </row>
    <row r="12379" spans="1:3" x14ac:dyDescent="0.25">
      <c r="A12379">
        <v>392</v>
      </c>
      <c r="B12379" t="s">
        <v>71</v>
      </c>
      <c r="C12379">
        <f>IF(Calculator!$O392="",1,0)</f>
      </c>
    </row>
    <row r="12380" spans="1:3" x14ac:dyDescent="0.25">
      <c r="A12380">
        <v>392</v>
      </c>
      <c r="B12380" t="s">
        <v>72</v>
      </c>
      <c r="C12380">
        <f>IF(OR(Calculator!$M392="",Calculator!$M392=0),0,LN(Calculator!$M392))</f>
      </c>
    </row>
    <row r="12381" spans="1:3" x14ac:dyDescent="0.25">
      <c r="A12381">
        <v>392</v>
      </c>
      <c r="B12381" t="s">
        <v>73</v>
      </c>
      <c r="C12381">
        <f>IF(Calculator!$M392="",1,0)</f>
      </c>
    </row>
    <row r="12382" spans="1:3" x14ac:dyDescent="0.25">
      <c r="A12382">
        <v>392</v>
      </c>
      <c r="B12382" t="s">
        <v>74</v>
      </c>
      <c r="C12382">
        <f>IF(Calculator!$N392="",0,(Calculator!$N392-5.3)*IF(Calculator!$G392="Yes",1,0))</f>
      </c>
    </row>
    <row r="12383" spans="1:3" x14ac:dyDescent="0.25">
      <c r="A12383">
        <v>392</v>
      </c>
      <c r="B12383" t="s">
        <v>75</v>
      </c>
      <c r="C12383">
        <f>IF(Calculator!$N392="",0,(Calculator!$N392-5.3)*(1-IF(Calculator!$G392="Yes",1,0)))</f>
      </c>
    </row>
    <row r="12384" spans="1:3" x14ac:dyDescent="0.25">
      <c r="A12384">
        <v>392</v>
      </c>
      <c r="B12384" t="s">
        <v>76</v>
      </c>
      <c r="C12384">
        <f>IF(Calculator!$N392="",1,0)</f>
      </c>
    </row>
    <row r="12385" spans="1:3" x14ac:dyDescent="0.25">
      <c r="A12385">
        <v>392</v>
      </c>
      <c r="B12385" t="s">
        <v>77</v>
      </c>
      <c r="C12385">
        <f>1</f>
      </c>
    </row>
    <row r="12386" spans="1:3" x14ac:dyDescent="0.25">
      <c r="A12386">
        <v>393</v>
      </c>
      <c r="B12386" t="s">
        <v>47</v>
      </c>
      <c r="C12386">
        <f>(Calculator!$C393-55)/10</f>
      </c>
    </row>
    <row r="12387" spans="1:3" x14ac:dyDescent="0.25">
      <c r="A12387">
        <v>393</v>
      </c>
      <c r="B12387" t="s">
        <v>48</v>
      </c>
      <c r="C12387">
        <f>((Calculator!$C393-55)/10)^2</f>
      </c>
    </row>
    <row r="12388" spans="1:3" x14ac:dyDescent="0.25">
      <c r="A12388">
        <v>393</v>
      </c>
      <c r="B12388" t="s">
        <v>49</v>
      </c>
      <c r="C12388">
        <f>((Calculator!$D393-Calculator!$E393)*0.02586)-3.5</f>
      </c>
    </row>
    <row r="12389" spans="1:3" x14ac:dyDescent="0.25">
      <c r="A12389">
        <v>393</v>
      </c>
      <c r="B12389" t="s">
        <v>50</v>
      </c>
      <c r="C12389">
        <f>((Calculator!$E393*0.02586)-1.3)/0.3</f>
      </c>
    </row>
    <row r="12390" spans="1:3" x14ac:dyDescent="0.25">
      <c r="A12390">
        <v>393</v>
      </c>
      <c r="B12390" t="s">
        <v>51</v>
      </c>
      <c r="C12390">
        <f>(MIN(Calculator!$F393,110)-110)/20</f>
      </c>
    </row>
    <row r="12391" spans="1:3" x14ac:dyDescent="0.25">
      <c r="A12391">
        <v>393</v>
      </c>
      <c r="B12391" t="s">
        <v>52</v>
      </c>
      <c r="C12391">
        <f>(MAX(Calculator!$F393,110)-130)/20</f>
      </c>
    </row>
    <row r="12392" spans="1:3" x14ac:dyDescent="0.25">
      <c r="A12392">
        <v>393</v>
      </c>
      <c r="B12392" t="s">
        <v>17</v>
      </c>
      <c r="C12392">
        <f>IF(Calculator!$G393="Yes",1,0)</f>
      </c>
    </row>
    <row r="12393" spans="1:3" x14ac:dyDescent="0.25">
      <c r="A12393">
        <v>393</v>
      </c>
      <c r="B12393" t="s">
        <v>53</v>
      </c>
      <c r="C12393">
        <f>IF(Calculator!$H393="Yes",1,0)</f>
      </c>
    </row>
    <row r="12394" spans="1:3" x14ac:dyDescent="0.25">
      <c r="A12394">
        <v>393</v>
      </c>
      <c r="B12394" t="s">
        <v>54</v>
      </c>
      <c r="C12394">
        <f>(MIN(Calculator!$I393,30)-25)/5</f>
      </c>
    </row>
    <row r="12395" spans="1:3" x14ac:dyDescent="0.25">
      <c r="A12395">
        <v>393</v>
      </c>
      <c r="B12395" t="s">
        <v>55</v>
      </c>
      <c r="C12395">
        <f>(MAX(Calculator!$I393,30)-30)/5</f>
      </c>
    </row>
    <row r="12396" spans="1:3" x14ac:dyDescent="0.25">
      <c r="A12396">
        <v>393</v>
      </c>
      <c r="B12396" t="s">
        <v>56</v>
      </c>
      <c r="C12396">
        <f>(MIN(Calculator!$J393,60)-60)/-15</f>
      </c>
    </row>
    <row r="12397" spans="1:3" x14ac:dyDescent="0.25">
      <c r="A12397">
        <v>393</v>
      </c>
      <c r="B12397" t="s">
        <v>57</v>
      </c>
      <c r="C12397">
        <f>(MAX(Calculator!$J393,60)-90)/-15</f>
      </c>
    </row>
    <row r="12398" spans="1:3" x14ac:dyDescent="0.25">
      <c r="A12398">
        <v>393</v>
      </c>
      <c r="B12398" t="s">
        <v>58</v>
      </c>
      <c r="C12398">
        <f>IF(Calculator!$K393="Yes",1,0)</f>
      </c>
    </row>
    <row r="12399" spans="1:3" x14ac:dyDescent="0.25">
      <c r="A12399">
        <v>393</v>
      </c>
      <c r="B12399" t="s">
        <v>59</v>
      </c>
      <c r="C12399">
        <f>IF(Calculator!$L393="Yes",1,0)</f>
      </c>
    </row>
    <row r="12400" spans="1:3" x14ac:dyDescent="0.25">
      <c r="A12400">
        <v>393</v>
      </c>
      <c r="B12400" t="s">
        <v>60</v>
      </c>
      <c r="C12400">
        <f>((MAX(Calculator!$F393,110)-130)/20)*IF(Calculator!$K393="Yes",1,0)</f>
      </c>
    </row>
    <row r="12401" spans="1:3" x14ac:dyDescent="0.25">
      <c r="A12401">
        <v>393</v>
      </c>
      <c r="B12401" t="s">
        <v>61</v>
      </c>
      <c r="C12401">
        <f>((((Calculator!$D393-Calculator!$E393)*0.02586)-3.5))*IF(Calculator!$L393="Yes",1,0)</f>
      </c>
    </row>
    <row r="12402" spans="1:3" x14ac:dyDescent="0.25">
      <c r="A12402">
        <v>393</v>
      </c>
      <c r="B12402" t="s">
        <v>62</v>
      </c>
      <c r="C12402">
        <f>(((Calculator!$C393-55)/10)*(((((Calculator!$D393-Calculator!$E393)*0.02586)-3.5))))</f>
      </c>
    </row>
    <row r="12403" spans="1:3" x14ac:dyDescent="0.25">
      <c r="A12403">
        <v>393</v>
      </c>
      <c r="B12403" t="s">
        <v>63</v>
      </c>
      <c r="C12403">
        <f>(((Calculator!$C393-55)/10)*(((Calculator!$E393*0.02586)-1.3)/0.3))</f>
      </c>
    </row>
    <row r="12404" spans="1:3" x14ac:dyDescent="0.25">
      <c r="A12404">
        <v>393</v>
      </c>
      <c r="B12404" t="s">
        <v>64</v>
      </c>
      <c r="C12404">
        <f>(((Calculator!$C393-55)/10)*((MAX(Calculator!$F393,110)-130)/20))</f>
      </c>
    </row>
    <row r="12405" spans="1:3" x14ac:dyDescent="0.25">
      <c r="A12405">
        <v>393</v>
      </c>
      <c r="B12405" t="s">
        <v>65</v>
      </c>
      <c r="C12405">
        <f>(((Calculator!$C393-55)/10)*IF(Calculator!$G393="Yes",1,0))</f>
      </c>
    </row>
    <row r="12406" spans="1:3" x14ac:dyDescent="0.25">
      <c r="A12406">
        <v>393</v>
      </c>
      <c r="B12406" t="s">
        <v>66</v>
      </c>
      <c r="C12406">
        <f>(((Calculator!$C393-55)/10)*IF(Calculator!$H393="Yes",1,0))</f>
      </c>
    </row>
    <row r="12407" spans="1:3" x14ac:dyDescent="0.25">
      <c r="A12407">
        <v>393</v>
      </c>
      <c r="B12407" t="s">
        <v>67</v>
      </c>
      <c r="C12407">
        <f>(((Calculator!$C393-55)/10)*((MAX(Calculator!$I393,30)-30)/5))</f>
      </c>
    </row>
    <row r="12408" spans="1:3" x14ac:dyDescent="0.25">
      <c r="A12408">
        <v>393</v>
      </c>
      <c r="B12408" t="s">
        <v>68</v>
      </c>
      <c r="C12408">
        <f>(((Calculator!$C393-55)/10)*((MIN(Calculator!$J393,60)-60)/-15))</f>
      </c>
    </row>
    <row r="12409" spans="1:3" x14ac:dyDescent="0.25">
      <c r="A12409">
        <v>393</v>
      </c>
      <c r="B12409" t="s">
        <v>69</v>
      </c>
      <c r="C12409">
        <f>IF(AND(Calculator!$O393&lt;&gt;"",Calculator!$O393&gt;=4,Calculator!$O393&lt;=6),1,0)</f>
      </c>
    </row>
    <row r="12410" spans="1:3" x14ac:dyDescent="0.25">
      <c r="A12410">
        <v>393</v>
      </c>
      <c r="B12410" t="s">
        <v>70</v>
      </c>
      <c r="C12410">
        <f>IF(AND(Calculator!$O393&lt;&gt;"",Calculator!$O393&gt;=7,Calculator!$O393&lt;=10),1,0)</f>
      </c>
    </row>
    <row r="12411" spans="1:3" x14ac:dyDescent="0.25">
      <c r="A12411">
        <v>393</v>
      </c>
      <c r="B12411" t="s">
        <v>71</v>
      </c>
      <c r="C12411">
        <f>IF(Calculator!$O393="",1,0)</f>
      </c>
    </row>
    <row r="12412" spans="1:3" x14ac:dyDescent="0.25">
      <c r="A12412">
        <v>393</v>
      </c>
      <c r="B12412" t="s">
        <v>72</v>
      </c>
      <c r="C12412">
        <f>IF(OR(Calculator!$M393="",Calculator!$M393=0),0,LN(Calculator!$M393))</f>
      </c>
    </row>
    <row r="12413" spans="1:3" x14ac:dyDescent="0.25">
      <c r="A12413">
        <v>393</v>
      </c>
      <c r="B12413" t="s">
        <v>73</v>
      </c>
      <c r="C12413">
        <f>IF(Calculator!$M393="",1,0)</f>
      </c>
    </row>
    <row r="12414" spans="1:3" x14ac:dyDescent="0.25">
      <c r="A12414">
        <v>393</v>
      </c>
      <c r="B12414" t="s">
        <v>74</v>
      </c>
      <c r="C12414">
        <f>IF(Calculator!$N393="",0,(Calculator!$N393-5.3)*IF(Calculator!$G393="Yes",1,0))</f>
      </c>
    </row>
    <row r="12415" spans="1:3" x14ac:dyDescent="0.25">
      <c r="A12415">
        <v>393</v>
      </c>
      <c r="B12415" t="s">
        <v>75</v>
      </c>
      <c r="C12415">
        <f>IF(Calculator!$N393="",0,(Calculator!$N393-5.3)*(1-IF(Calculator!$G393="Yes",1,0)))</f>
      </c>
    </row>
    <row r="12416" spans="1:3" x14ac:dyDescent="0.25">
      <c r="A12416">
        <v>393</v>
      </c>
      <c r="B12416" t="s">
        <v>76</v>
      </c>
      <c r="C12416">
        <f>IF(Calculator!$N393="",1,0)</f>
      </c>
    </row>
    <row r="12417" spans="1:3" x14ac:dyDescent="0.25">
      <c r="A12417">
        <v>393</v>
      </c>
      <c r="B12417" t="s">
        <v>77</v>
      </c>
      <c r="C12417">
        <f>1</f>
      </c>
    </row>
    <row r="12418" spans="1:3" x14ac:dyDescent="0.25">
      <c r="A12418">
        <v>394</v>
      </c>
      <c r="B12418" t="s">
        <v>47</v>
      </c>
      <c r="C12418">
        <f>(Calculator!$C394-55)/10</f>
      </c>
    </row>
    <row r="12419" spans="1:3" x14ac:dyDescent="0.25">
      <c r="A12419">
        <v>394</v>
      </c>
      <c r="B12419" t="s">
        <v>48</v>
      </c>
      <c r="C12419">
        <f>((Calculator!$C394-55)/10)^2</f>
      </c>
    </row>
    <row r="12420" spans="1:3" x14ac:dyDescent="0.25">
      <c r="A12420">
        <v>394</v>
      </c>
      <c r="B12420" t="s">
        <v>49</v>
      </c>
      <c r="C12420">
        <f>((Calculator!$D394-Calculator!$E394)*0.02586)-3.5</f>
      </c>
    </row>
    <row r="12421" spans="1:3" x14ac:dyDescent="0.25">
      <c r="A12421">
        <v>394</v>
      </c>
      <c r="B12421" t="s">
        <v>50</v>
      </c>
      <c r="C12421">
        <f>((Calculator!$E394*0.02586)-1.3)/0.3</f>
      </c>
    </row>
    <row r="12422" spans="1:3" x14ac:dyDescent="0.25">
      <c r="A12422">
        <v>394</v>
      </c>
      <c r="B12422" t="s">
        <v>51</v>
      </c>
      <c r="C12422">
        <f>(MIN(Calculator!$F394,110)-110)/20</f>
      </c>
    </row>
    <row r="12423" spans="1:3" x14ac:dyDescent="0.25">
      <c r="A12423">
        <v>394</v>
      </c>
      <c r="B12423" t="s">
        <v>52</v>
      </c>
      <c r="C12423">
        <f>(MAX(Calculator!$F394,110)-130)/20</f>
      </c>
    </row>
    <row r="12424" spans="1:3" x14ac:dyDescent="0.25">
      <c r="A12424">
        <v>394</v>
      </c>
      <c r="B12424" t="s">
        <v>17</v>
      </c>
      <c r="C12424">
        <f>IF(Calculator!$G394="Yes",1,0)</f>
      </c>
    </row>
    <row r="12425" spans="1:3" x14ac:dyDescent="0.25">
      <c r="A12425">
        <v>394</v>
      </c>
      <c r="B12425" t="s">
        <v>53</v>
      </c>
      <c r="C12425">
        <f>IF(Calculator!$H394="Yes",1,0)</f>
      </c>
    </row>
    <row r="12426" spans="1:3" x14ac:dyDescent="0.25">
      <c r="A12426">
        <v>394</v>
      </c>
      <c r="B12426" t="s">
        <v>54</v>
      </c>
      <c r="C12426">
        <f>(MIN(Calculator!$I394,30)-25)/5</f>
      </c>
    </row>
    <row r="12427" spans="1:3" x14ac:dyDescent="0.25">
      <c r="A12427">
        <v>394</v>
      </c>
      <c r="B12427" t="s">
        <v>55</v>
      </c>
      <c r="C12427">
        <f>(MAX(Calculator!$I394,30)-30)/5</f>
      </c>
    </row>
    <row r="12428" spans="1:3" x14ac:dyDescent="0.25">
      <c r="A12428">
        <v>394</v>
      </c>
      <c r="B12428" t="s">
        <v>56</v>
      </c>
      <c r="C12428">
        <f>(MIN(Calculator!$J394,60)-60)/-15</f>
      </c>
    </row>
    <row r="12429" spans="1:3" x14ac:dyDescent="0.25">
      <c r="A12429">
        <v>394</v>
      </c>
      <c r="B12429" t="s">
        <v>57</v>
      </c>
      <c r="C12429">
        <f>(MAX(Calculator!$J394,60)-90)/-15</f>
      </c>
    </row>
    <row r="12430" spans="1:3" x14ac:dyDescent="0.25">
      <c r="A12430">
        <v>394</v>
      </c>
      <c r="B12430" t="s">
        <v>58</v>
      </c>
      <c r="C12430">
        <f>IF(Calculator!$K394="Yes",1,0)</f>
      </c>
    </row>
    <row r="12431" spans="1:3" x14ac:dyDescent="0.25">
      <c r="A12431">
        <v>394</v>
      </c>
      <c r="B12431" t="s">
        <v>59</v>
      </c>
      <c r="C12431">
        <f>IF(Calculator!$L394="Yes",1,0)</f>
      </c>
    </row>
    <row r="12432" spans="1:3" x14ac:dyDescent="0.25">
      <c r="A12432">
        <v>394</v>
      </c>
      <c r="B12432" t="s">
        <v>60</v>
      </c>
      <c r="C12432">
        <f>((MAX(Calculator!$F394,110)-130)/20)*IF(Calculator!$K394="Yes",1,0)</f>
      </c>
    </row>
    <row r="12433" spans="1:3" x14ac:dyDescent="0.25">
      <c r="A12433">
        <v>394</v>
      </c>
      <c r="B12433" t="s">
        <v>61</v>
      </c>
      <c r="C12433">
        <f>((((Calculator!$D394-Calculator!$E394)*0.02586)-3.5))*IF(Calculator!$L394="Yes",1,0)</f>
      </c>
    </row>
    <row r="12434" spans="1:3" x14ac:dyDescent="0.25">
      <c r="A12434">
        <v>394</v>
      </c>
      <c r="B12434" t="s">
        <v>62</v>
      </c>
      <c r="C12434">
        <f>(((Calculator!$C394-55)/10)*(((((Calculator!$D394-Calculator!$E394)*0.02586)-3.5))))</f>
      </c>
    </row>
    <row r="12435" spans="1:3" x14ac:dyDescent="0.25">
      <c r="A12435">
        <v>394</v>
      </c>
      <c r="B12435" t="s">
        <v>63</v>
      </c>
      <c r="C12435">
        <f>(((Calculator!$C394-55)/10)*(((Calculator!$E394*0.02586)-1.3)/0.3))</f>
      </c>
    </row>
    <row r="12436" spans="1:3" x14ac:dyDescent="0.25">
      <c r="A12436">
        <v>394</v>
      </c>
      <c r="B12436" t="s">
        <v>64</v>
      </c>
      <c r="C12436">
        <f>(((Calculator!$C394-55)/10)*((MAX(Calculator!$F394,110)-130)/20))</f>
      </c>
    </row>
    <row r="12437" spans="1:3" x14ac:dyDescent="0.25">
      <c r="A12437">
        <v>394</v>
      </c>
      <c r="B12437" t="s">
        <v>65</v>
      </c>
      <c r="C12437">
        <f>(((Calculator!$C394-55)/10)*IF(Calculator!$G394="Yes",1,0))</f>
      </c>
    </row>
    <row r="12438" spans="1:3" x14ac:dyDescent="0.25">
      <c r="A12438">
        <v>394</v>
      </c>
      <c r="B12438" t="s">
        <v>66</v>
      </c>
      <c r="C12438">
        <f>(((Calculator!$C394-55)/10)*IF(Calculator!$H394="Yes",1,0))</f>
      </c>
    </row>
    <row r="12439" spans="1:3" x14ac:dyDescent="0.25">
      <c r="A12439">
        <v>394</v>
      </c>
      <c r="B12439" t="s">
        <v>67</v>
      </c>
      <c r="C12439">
        <f>(((Calculator!$C394-55)/10)*((MAX(Calculator!$I394,30)-30)/5))</f>
      </c>
    </row>
    <row r="12440" spans="1:3" x14ac:dyDescent="0.25">
      <c r="A12440">
        <v>394</v>
      </c>
      <c r="B12440" t="s">
        <v>68</v>
      </c>
      <c r="C12440">
        <f>(((Calculator!$C394-55)/10)*((MIN(Calculator!$J394,60)-60)/-15))</f>
      </c>
    </row>
    <row r="12441" spans="1:3" x14ac:dyDescent="0.25">
      <c r="A12441">
        <v>394</v>
      </c>
      <c r="B12441" t="s">
        <v>69</v>
      </c>
      <c r="C12441">
        <f>IF(AND(Calculator!$O394&lt;&gt;"",Calculator!$O394&gt;=4,Calculator!$O394&lt;=6),1,0)</f>
      </c>
    </row>
    <row r="12442" spans="1:3" x14ac:dyDescent="0.25">
      <c r="A12442">
        <v>394</v>
      </c>
      <c r="B12442" t="s">
        <v>70</v>
      </c>
      <c r="C12442">
        <f>IF(AND(Calculator!$O394&lt;&gt;"",Calculator!$O394&gt;=7,Calculator!$O394&lt;=10),1,0)</f>
      </c>
    </row>
    <row r="12443" spans="1:3" x14ac:dyDescent="0.25">
      <c r="A12443">
        <v>394</v>
      </c>
      <c r="B12443" t="s">
        <v>71</v>
      </c>
      <c r="C12443">
        <f>IF(Calculator!$O394="",1,0)</f>
      </c>
    </row>
    <row r="12444" spans="1:3" x14ac:dyDescent="0.25">
      <c r="A12444">
        <v>394</v>
      </c>
      <c r="B12444" t="s">
        <v>72</v>
      </c>
      <c r="C12444">
        <f>IF(OR(Calculator!$M394="",Calculator!$M394=0),0,LN(Calculator!$M394))</f>
      </c>
    </row>
    <row r="12445" spans="1:3" x14ac:dyDescent="0.25">
      <c r="A12445">
        <v>394</v>
      </c>
      <c r="B12445" t="s">
        <v>73</v>
      </c>
      <c r="C12445">
        <f>IF(Calculator!$M394="",1,0)</f>
      </c>
    </row>
    <row r="12446" spans="1:3" x14ac:dyDescent="0.25">
      <c r="A12446">
        <v>394</v>
      </c>
      <c r="B12446" t="s">
        <v>74</v>
      </c>
      <c r="C12446">
        <f>IF(Calculator!$N394="",0,(Calculator!$N394-5.3)*IF(Calculator!$G394="Yes",1,0))</f>
      </c>
    </row>
    <row r="12447" spans="1:3" x14ac:dyDescent="0.25">
      <c r="A12447">
        <v>394</v>
      </c>
      <c r="B12447" t="s">
        <v>75</v>
      </c>
      <c r="C12447">
        <f>IF(Calculator!$N394="",0,(Calculator!$N394-5.3)*(1-IF(Calculator!$G394="Yes",1,0)))</f>
      </c>
    </row>
    <row r="12448" spans="1:3" x14ac:dyDescent="0.25">
      <c r="A12448">
        <v>394</v>
      </c>
      <c r="B12448" t="s">
        <v>76</v>
      </c>
      <c r="C12448">
        <f>IF(Calculator!$N394="",1,0)</f>
      </c>
    </row>
    <row r="12449" spans="1:3" x14ac:dyDescent="0.25">
      <c r="A12449">
        <v>394</v>
      </c>
      <c r="B12449" t="s">
        <v>77</v>
      </c>
      <c r="C12449">
        <f>1</f>
      </c>
    </row>
    <row r="12450" spans="1:3" x14ac:dyDescent="0.25">
      <c r="A12450">
        <v>395</v>
      </c>
      <c r="B12450" t="s">
        <v>47</v>
      </c>
      <c r="C12450">
        <f>(Calculator!$C395-55)/10</f>
      </c>
    </row>
    <row r="12451" spans="1:3" x14ac:dyDescent="0.25">
      <c r="A12451">
        <v>395</v>
      </c>
      <c r="B12451" t="s">
        <v>48</v>
      </c>
      <c r="C12451">
        <f>((Calculator!$C395-55)/10)^2</f>
      </c>
    </row>
    <row r="12452" spans="1:3" x14ac:dyDescent="0.25">
      <c r="A12452">
        <v>395</v>
      </c>
      <c r="B12452" t="s">
        <v>49</v>
      </c>
      <c r="C12452">
        <f>((Calculator!$D395-Calculator!$E395)*0.02586)-3.5</f>
      </c>
    </row>
    <row r="12453" spans="1:3" x14ac:dyDescent="0.25">
      <c r="A12453">
        <v>395</v>
      </c>
      <c r="B12453" t="s">
        <v>50</v>
      </c>
      <c r="C12453">
        <f>((Calculator!$E395*0.02586)-1.3)/0.3</f>
      </c>
    </row>
    <row r="12454" spans="1:3" x14ac:dyDescent="0.25">
      <c r="A12454">
        <v>395</v>
      </c>
      <c r="B12454" t="s">
        <v>51</v>
      </c>
      <c r="C12454">
        <f>(MIN(Calculator!$F395,110)-110)/20</f>
      </c>
    </row>
    <row r="12455" spans="1:3" x14ac:dyDescent="0.25">
      <c r="A12455">
        <v>395</v>
      </c>
      <c r="B12455" t="s">
        <v>52</v>
      </c>
      <c r="C12455">
        <f>(MAX(Calculator!$F395,110)-130)/20</f>
      </c>
    </row>
    <row r="12456" spans="1:3" x14ac:dyDescent="0.25">
      <c r="A12456">
        <v>395</v>
      </c>
      <c r="B12456" t="s">
        <v>17</v>
      </c>
      <c r="C12456">
        <f>IF(Calculator!$G395="Yes",1,0)</f>
      </c>
    </row>
    <row r="12457" spans="1:3" x14ac:dyDescent="0.25">
      <c r="A12457">
        <v>395</v>
      </c>
      <c r="B12457" t="s">
        <v>53</v>
      </c>
      <c r="C12457">
        <f>IF(Calculator!$H395="Yes",1,0)</f>
      </c>
    </row>
    <row r="12458" spans="1:3" x14ac:dyDescent="0.25">
      <c r="A12458">
        <v>395</v>
      </c>
      <c r="B12458" t="s">
        <v>54</v>
      </c>
      <c r="C12458">
        <f>(MIN(Calculator!$I395,30)-25)/5</f>
      </c>
    </row>
    <row r="12459" spans="1:3" x14ac:dyDescent="0.25">
      <c r="A12459">
        <v>395</v>
      </c>
      <c r="B12459" t="s">
        <v>55</v>
      </c>
      <c r="C12459">
        <f>(MAX(Calculator!$I395,30)-30)/5</f>
      </c>
    </row>
    <row r="12460" spans="1:3" x14ac:dyDescent="0.25">
      <c r="A12460">
        <v>395</v>
      </c>
      <c r="B12460" t="s">
        <v>56</v>
      </c>
      <c r="C12460">
        <f>(MIN(Calculator!$J395,60)-60)/-15</f>
      </c>
    </row>
    <row r="12461" spans="1:3" x14ac:dyDescent="0.25">
      <c r="A12461">
        <v>395</v>
      </c>
      <c r="B12461" t="s">
        <v>57</v>
      </c>
      <c r="C12461">
        <f>(MAX(Calculator!$J395,60)-90)/-15</f>
      </c>
    </row>
    <row r="12462" spans="1:3" x14ac:dyDescent="0.25">
      <c r="A12462">
        <v>395</v>
      </c>
      <c r="B12462" t="s">
        <v>58</v>
      </c>
      <c r="C12462">
        <f>IF(Calculator!$K395="Yes",1,0)</f>
      </c>
    </row>
    <row r="12463" spans="1:3" x14ac:dyDescent="0.25">
      <c r="A12463">
        <v>395</v>
      </c>
      <c r="B12463" t="s">
        <v>59</v>
      </c>
      <c r="C12463">
        <f>IF(Calculator!$L395="Yes",1,0)</f>
      </c>
    </row>
    <row r="12464" spans="1:3" x14ac:dyDescent="0.25">
      <c r="A12464">
        <v>395</v>
      </c>
      <c r="B12464" t="s">
        <v>60</v>
      </c>
      <c r="C12464">
        <f>((MAX(Calculator!$F395,110)-130)/20)*IF(Calculator!$K395="Yes",1,0)</f>
      </c>
    </row>
    <row r="12465" spans="1:3" x14ac:dyDescent="0.25">
      <c r="A12465">
        <v>395</v>
      </c>
      <c r="B12465" t="s">
        <v>61</v>
      </c>
      <c r="C12465">
        <f>((((Calculator!$D395-Calculator!$E395)*0.02586)-3.5))*IF(Calculator!$L395="Yes",1,0)</f>
      </c>
    </row>
    <row r="12466" spans="1:3" x14ac:dyDescent="0.25">
      <c r="A12466">
        <v>395</v>
      </c>
      <c r="B12466" t="s">
        <v>62</v>
      </c>
      <c r="C12466">
        <f>(((Calculator!$C395-55)/10)*(((((Calculator!$D395-Calculator!$E395)*0.02586)-3.5))))</f>
      </c>
    </row>
    <row r="12467" spans="1:3" x14ac:dyDescent="0.25">
      <c r="A12467">
        <v>395</v>
      </c>
      <c r="B12467" t="s">
        <v>63</v>
      </c>
      <c r="C12467">
        <f>(((Calculator!$C395-55)/10)*(((Calculator!$E395*0.02586)-1.3)/0.3))</f>
      </c>
    </row>
    <row r="12468" spans="1:3" x14ac:dyDescent="0.25">
      <c r="A12468">
        <v>395</v>
      </c>
      <c r="B12468" t="s">
        <v>64</v>
      </c>
      <c r="C12468">
        <f>(((Calculator!$C395-55)/10)*((MAX(Calculator!$F395,110)-130)/20))</f>
      </c>
    </row>
    <row r="12469" spans="1:3" x14ac:dyDescent="0.25">
      <c r="A12469">
        <v>395</v>
      </c>
      <c r="B12469" t="s">
        <v>65</v>
      </c>
      <c r="C12469">
        <f>(((Calculator!$C395-55)/10)*IF(Calculator!$G395="Yes",1,0))</f>
      </c>
    </row>
    <row r="12470" spans="1:3" x14ac:dyDescent="0.25">
      <c r="A12470">
        <v>395</v>
      </c>
      <c r="B12470" t="s">
        <v>66</v>
      </c>
      <c r="C12470">
        <f>(((Calculator!$C395-55)/10)*IF(Calculator!$H395="Yes",1,0))</f>
      </c>
    </row>
    <row r="12471" spans="1:3" x14ac:dyDescent="0.25">
      <c r="A12471">
        <v>395</v>
      </c>
      <c r="B12471" t="s">
        <v>67</v>
      </c>
      <c r="C12471">
        <f>(((Calculator!$C395-55)/10)*((MAX(Calculator!$I395,30)-30)/5))</f>
      </c>
    </row>
    <row r="12472" spans="1:3" x14ac:dyDescent="0.25">
      <c r="A12472">
        <v>395</v>
      </c>
      <c r="B12472" t="s">
        <v>68</v>
      </c>
      <c r="C12472">
        <f>(((Calculator!$C395-55)/10)*((MIN(Calculator!$J395,60)-60)/-15))</f>
      </c>
    </row>
    <row r="12473" spans="1:3" x14ac:dyDescent="0.25">
      <c r="A12473">
        <v>395</v>
      </c>
      <c r="B12473" t="s">
        <v>69</v>
      </c>
      <c r="C12473">
        <f>IF(AND(Calculator!$O395&lt;&gt;"",Calculator!$O395&gt;=4,Calculator!$O395&lt;=6),1,0)</f>
      </c>
    </row>
    <row r="12474" spans="1:3" x14ac:dyDescent="0.25">
      <c r="A12474">
        <v>395</v>
      </c>
      <c r="B12474" t="s">
        <v>70</v>
      </c>
      <c r="C12474">
        <f>IF(AND(Calculator!$O395&lt;&gt;"",Calculator!$O395&gt;=7,Calculator!$O395&lt;=10),1,0)</f>
      </c>
    </row>
    <row r="12475" spans="1:3" x14ac:dyDescent="0.25">
      <c r="A12475">
        <v>395</v>
      </c>
      <c r="B12475" t="s">
        <v>71</v>
      </c>
      <c r="C12475">
        <f>IF(Calculator!$O395="",1,0)</f>
      </c>
    </row>
    <row r="12476" spans="1:3" x14ac:dyDescent="0.25">
      <c r="A12476">
        <v>395</v>
      </c>
      <c r="B12476" t="s">
        <v>72</v>
      </c>
      <c r="C12476">
        <f>IF(OR(Calculator!$M395="",Calculator!$M395=0),0,LN(Calculator!$M395))</f>
      </c>
    </row>
    <row r="12477" spans="1:3" x14ac:dyDescent="0.25">
      <c r="A12477">
        <v>395</v>
      </c>
      <c r="B12477" t="s">
        <v>73</v>
      </c>
      <c r="C12477">
        <f>IF(Calculator!$M395="",1,0)</f>
      </c>
    </row>
    <row r="12478" spans="1:3" x14ac:dyDescent="0.25">
      <c r="A12478">
        <v>395</v>
      </c>
      <c r="B12478" t="s">
        <v>74</v>
      </c>
      <c r="C12478">
        <f>IF(Calculator!$N395="",0,(Calculator!$N395-5.3)*IF(Calculator!$G395="Yes",1,0))</f>
      </c>
    </row>
    <row r="12479" spans="1:3" x14ac:dyDescent="0.25">
      <c r="A12479">
        <v>395</v>
      </c>
      <c r="B12479" t="s">
        <v>75</v>
      </c>
      <c r="C12479">
        <f>IF(Calculator!$N395="",0,(Calculator!$N395-5.3)*(1-IF(Calculator!$G395="Yes",1,0)))</f>
      </c>
    </row>
    <row r="12480" spans="1:3" x14ac:dyDescent="0.25">
      <c r="A12480">
        <v>395</v>
      </c>
      <c r="B12480" t="s">
        <v>76</v>
      </c>
      <c r="C12480">
        <f>IF(Calculator!$N395="",1,0)</f>
      </c>
    </row>
    <row r="12481" spans="1:3" x14ac:dyDescent="0.25">
      <c r="A12481">
        <v>395</v>
      </c>
      <c r="B12481" t="s">
        <v>77</v>
      </c>
      <c r="C12481">
        <f>1</f>
      </c>
    </row>
    <row r="12482" spans="1:3" x14ac:dyDescent="0.25">
      <c r="A12482">
        <v>396</v>
      </c>
      <c r="B12482" t="s">
        <v>47</v>
      </c>
      <c r="C12482">
        <f>(Calculator!$C396-55)/10</f>
      </c>
    </row>
    <row r="12483" spans="1:3" x14ac:dyDescent="0.25">
      <c r="A12483">
        <v>396</v>
      </c>
      <c r="B12483" t="s">
        <v>48</v>
      </c>
      <c r="C12483">
        <f>((Calculator!$C396-55)/10)^2</f>
      </c>
    </row>
    <row r="12484" spans="1:3" x14ac:dyDescent="0.25">
      <c r="A12484">
        <v>396</v>
      </c>
      <c r="B12484" t="s">
        <v>49</v>
      </c>
      <c r="C12484">
        <f>((Calculator!$D396-Calculator!$E396)*0.02586)-3.5</f>
      </c>
    </row>
    <row r="12485" spans="1:3" x14ac:dyDescent="0.25">
      <c r="A12485">
        <v>396</v>
      </c>
      <c r="B12485" t="s">
        <v>50</v>
      </c>
      <c r="C12485">
        <f>((Calculator!$E396*0.02586)-1.3)/0.3</f>
      </c>
    </row>
    <row r="12486" spans="1:3" x14ac:dyDescent="0.25">
      <c r="A12486">
        <v>396</v>
      </c>
      <c r="B12486" t="s">
        <v>51</v>
      </c>
      <c r="C12486">
        <f>(MIN(Calculator!$F396,110)-110)/20</f>
      </c>
    </row>
    <row r="12487" spans="1:3" x14ac:dyDescent="0.25">
      <c r="A12487">
        <v>396</v>
      </c>
      <c r="B12487" t="s">
        <v>52</v>
      </c>
      <c r="C12487">
        <f>(MAX(Calculator!$F396,110)-130)/20</f>
      </c>
    </row>
    <row r="12488" spans="1:3" x14ac:dyDescent="0.25">
      <c r="A12488">
        <v>396</v>
      </c>
      <c r="B12488" t="s">
        <v>17</v>
      </c>
      <c r="C12488">
        <f>IF(Calculator!$G396="Yes",1,0)</f>
      </c>
    </row>
    <row r="12489" spans="1:3" x14ac:dyDescent="0.25">
      <c r="A12489">
        <v>396</v>
      </c>
      <c r="B12489" t="s">
        <v>53</v>
      </c>
      <c r="C12489">
        <f>IF(Calculator!$H396="Yes",1,0)</f>
      </c>
    </row>
    <row r="12490" spans="1:3" x14ac:dyDescent="0.25">
      <c r="A12490">
        <v>396</v>
      </c>
      <c r="B12490" t="s">
        <v>54</v>
      </c>
      <c r="C12490">
        <f>(MIN(Calculator!$I396,30)-25)/5</f>
      </c>
    </row>
    <row r="12491" spans="1:3" x14ac:dyDescent="0.25">
      <c r="A12491">
        <v>396</v>
      </c>
      <c r="B12491" t="s">
        <v>55</v>
      </c>
      <c r="C12491">
        <f>(MAX(Calculator!$I396,30)-30)/5</f>
      </c>
    </row>
    <row r="12492" spans="1:3" x14ac:dyDescent="0.25">
      <c r="A12492">
        <v>396</v>
      </c>
      <c r="B12492" t="s">
        <v>56</v>
      </c>
      <c r="C12492">
        <f>(MIN(Calculator!$J396,60)-60)/-15</f>
      </c>
    </row>
    <row r="12493" spans="1:3" x14ac:dyDescent="0.25">
      <c r="A12493">
        <v>396</v>
      </c>
      <c r="B12493" t="s">
        <v>57</v>
      </c>
      <c r="C12493">
        <f>(MAX(Calculator!$J396,60)-90)/-15</f>
      </c>
    </row>
    <row r="12494" spans="1:3" x14ac:dyDescent="0.25">
      <c r="A12494">
        <v>396</v>
      </c>
      <c r="B12494" t="s">
        <v>58</v>
      </c>
      <c r="C12494">
        <f>IF(Calculator!$K396="Yes",1,0)</f>
      </c>
    </row>
    <row r="12495" spans="1:3" x14ac:dyDescent="0.25">
      <c r="A12495">
        <v>396</v>
      </c>
      <c r="B12495" t="s">
        <v>59</v>
      </c>
      <c r="C12495">
        <f>IF(Calculator!$L396="Yes",1,0)</f>
      </c>
    </row>
    <row r="12496" spans="1:3" x14ac:dyDescent="0.25">
      <c r="A12496">
        <v>396</v>
      </c>
      <c r="B12496" t="s">
        <v>60</v>
      </c>
      <c r="C12496">
        <f>((MAX(Calculator!$F396,110)-130)/20)*IF(Calculator!$K396="Yes",1,0)</f>
      </c>
    </row>
    <row r="12497" spans="1:3" x14ac:dyDescent="0.25">
      <c r="A12497">
        <v>396</v>
      </c>
      <c r="B12497" t="s">
        <v>61</v>
      </c>
      <c r="C12497">
        <f>((((Calculator!$D396-Calculator!$E396)*0.02586)-3.5))*IF(Calculator!$L396="Yes",1,0)</f>
      </c>
    </row>
    <row r="12498" spans="1:3" x14ac:dyDescent="0.25">
      <c r="A12498">
        <v>396</v>
      </c>
      <c r="B12498" t="s">
        <v>62</v>
      </c>
      <c r="C12498">
        <f>(((Calculator!$C396-55)/10)*(((((Calculator!$D396-Calculator!$E396)*0.02586)-3.5))))</f>
      </c>
    </row>
    <row r="12499" spans="1:3" x14ac:dyDescent="0.25">
      <c r="A12499">
        <v>396</v>
      </c>
      <c r="B12499" t="s">
        <v>63</v>
      </c>
      <c r="C12499">
        <f>(((Calculator!$C396-55)/10)*(((Calculator!$E396*0.02586)-1.3)/0.3))</f>
      </c>
    </row>
    <row r="12500" spans="1:3" x14ac:dyDescent="0.25">
      <c r="A12500">
        <v>396</v>
      </c>
      <c r="B12500" t="s">
        <v>64</v>
      </c>
      <c r="C12500">
        <f>(((Calculator!$C396-55)/10)*((MAX(Calculator!$F396,110)-130)/20))</f>
      </c>
    </row>
    <row r="12501" spans="1:3" x14ac:dyDescent="0.25">
      <c r="A12501">
        <v>396</v>
      </c>
      <c r="B12501" t="s">
        <v>65</v>
      </c>
      <c r="C12501">
        <f>(((Calculator!$C396-55)/10)*IF(Calculator!$G396="Yes",1,0))</f>
      </c>
    </row>
    <row r="12502" spans="1:3" x14ac:dyDescent="0.25">
      <c r="A12502">
        <v>396</v>
      </c>
      <c r="B12502" t="s">
        <v>66</v>
      </c>
      <c r="C12502">
        <f>(((Calculator!$C396-55)/10)*IF(Calculator!$H396="Yes",1,0))</f>
      </c>
    </row>
    <row r="12503" spans="1:3" x14ac:dyDescent="0.25">
      <c r="A12503">
        <v>396</v>
      </c>
      <c r="B12503" t="s">
        <v>67</v>
      </c>
      <c r="C12503">
        <f>(((Calculator!$C396-55)/10)*((MAX(Calculator!$I396,30)-30)/5))</f>
      </c>
    </row>
    <row r="12504" spans="1:3" x14ac:dyDescent="0.25">
      <c r="A12504">
        <v>396</v>
      </c>
      <c r="B12504" t="s">
        <v>68</v>
      </c>
      <c r="C12504">
        <f>(((Calculator!$C396-55)/10)*((MIN(Calculator!$J396,60)-60)/-15))</f>
      </c>
    </row>
    <row r="12505" spans="1:3" x14ac:dyDescent="0.25">
      <c r="A12505">
        <v>396</v>
      </c>
      <c r="B12505" t="s">
        <v>69</v>
      </c>
      <c r="C12505">
        <f>IF(AND(Calculator!$O396&lt;&gt;"",Calculator!$O396&gt;=4,Calculator!$O396&lt;=6),1,0)</f>
      </c>
    </row>
    <row r="12506" spans="1:3" x14ac:dyDescent="0.25">
      <c r="A12506">
        <v>396</v>
      </c>
      <c r="B12506" t="s">
        <v>70</v>
      </c>
      <c r="C12506">
        <f>IF(AND(Calculator!$O396&lt;&gt;"",Calculator!$O396&gt;=7,Calculator!$O396&lt;=10),1,0)</f>
      </c>
    </row>
    <row r="12507" spans="1:3" x14ac:dyDescent="0.25">
      <c r="A12507">
        <v>396</v>
      </c>
      <c r="B12507" t="s">
        <v>71</v>
      </c>
      <c r="C12507">
        <f>IF(Calculator!$O396="",1,0)</f>
      </c>
    </row>
    <row r="12508" spans="1:3" x14ac:dyDescent="0.25">
      <c r="A12508">
        <v>396</v>
      </c>
      <c r="B12508" t="s">
        <v>72</v>
      </c>
      <c r="C12508">
        <f>IF(OR(Calculator!$M396="",Calculator!$M396=0),0,LN(Calculator!$M396))</f>
      </c>
    </row>
    <row r="12509" spans="1:3" x14ac:dyDescent="0.25">
      <c r="A12509">
        <v>396</v>
      </c>
      <c r="B12509" t="s">
        <v>73</v>
      </c>
      <c r="C12509">
        <f>IF(Calculator!$M396="",1,0)</f>
      </c>
    </row>
    <row r="12510" spans="1:3" x14ac:dyDescent="0.25">
      <c r="A12510">
        <v>396</v>
      </c>
      <c r="B12510" t="s">
        <v>74</v>
      </c>
      <c r="C12510">
        <f>IF(Calculator!$N396="",0,(Calculator!$N396-5.3)*IF(Calculator!$G396="Yes",1,0))</f>
      </c>
    </row>
    <row r="12511" spans="1:3" x14ac:dyDescent="0.25">
      <c r="A12511">
        <v>396</v>
      </c>
      <c r="B12511" t="s">
        <v>75</v>
      </c>
      <c r="C12511">
        <f>IF(Calculator!$N396="",0,(Calculator!$N396-5.3)*(1-IF(Calculator!$G396="Yes",1,0)))</f>
      </c>
    </row>
    <row r="12512" spans="1:3" x14ac:dyDescent="0.25">
      <c r="A12512">
        <v>396</v>
      </c>
      <c r="B12512" t="s">
        <v>76</v>
      </c>
      <c r="C12512">
        <f>IF(Calculator!$N396="",1,0)</f>
      </c>
    </row>
    <row r="12513" spans="1:3" x14ac:dyDescent="0.25">
      <c r="A12513">
        <v>396</v>
      </c>
      <c r="B12513" t="s">
        <v>77</v>
      </c>
      <c r="C12513">
        <f>1</f>
      </c>
    </row>
    <row r="12514" spans="1:3" x14ac:dyDescent="0.25">
      <c r="A12514">
        <v>397</v>
      </c>
      <c r="B12514" t="s">
        <v>47</v>
      </c>
      <c r="C12514">
        <f>(Calculator!$C397-55)/10</f>
      </c>
    </row>
    <row r="12515" spans="1:3" x14ac:dyDescent="0.25">
      <c r="A12515">
        <v>397</v>
      </c>
      <c r="B12515" t="s">
        <v>48</v>
      </c>
      <c r="C12515">
        <f>((Calculator!$C397-55)/10)^2</f>
      </c>
    </row>
    <row r="12516" spans="1:3" x14ac:dyDescent="0.25">
      <c r="A12516">
        <v>397</v>
      </c>
      <c r="B12516" t="s">
        <v>49</v>
      </c>
      <c r="C12516">
        <f>((Calculator!$D397-Calculator!$E397)*0.02586)-3.5</f>
      </c>
    </row>
    <row r="12517" spans="1:3" x14ac:dyDescent="0.25">
      <c r="A12517">
        <v>397</v>
      </c>
      <c r="B12517" t="s">
        <v>50</v>
      </c>
      <c r="C12517">
        <f>((Calculator!$E397*0.02586)-1.3)/0.3</f>
      </c>
    </row>
    <row r="12518" spans="1:3" x14ac:dyDescent="0.25">
      <c r="A12518">
        <v>397</v>
      </c>
      <c r="B12518" t="s">
        <v>51</v>
      </c>
      <c r="C12518">
        <f>(MIN(Calculator!$F397,110)-110)/20</f>
      </c>
    </row>
    <row r="12519" spans="1:3" x14ac:dyDescent="0.25">
      <c r="A12519">
        <v>397</v>
      </c>
      <c r="B12519" t="s">
        <v>52</v>
      </c>
      <c r="C12519">
        <f>(MAX(Calculator!$F397,110)-130)/20</f>
      </c>
    </row>
    <row r="12520" spans="1:3" x14ac:dyDescent="0.25">
      <c r="A12520">
        <v>397</v>
      </c>
      <c r="B12520" t="s">
        <v>17</v>
      </c>
      <c r="C12520">
        <f>IF(Calculator!$G397="Yes",1,0)</f>
      </c>
    </row>
    <row r="12521" spans="1:3" x14ac:dyDescent="0.25">
      <c r="A12521">
        <v>397</v>
      </c>
      <c r="B12521" t="s">
        <v>53</v>
      </c>
      <c r="C12521">
        <f>IF(Calculator!$H397="Yes",1,0)</f>
      </c>
    </row>
    <row r="12522" spans="1:3" x14ac:dyDescent="0.25">
      <c r="A12522">
        <v>397</v>
      </c>
      <c r="B12522" t="s">
        <v>54</v>
      </c>
      <c r="C12522">
        <f>(MIN(Calculator!$I397,30)-25)/5</f>
      </c>
    </row>
    <row r="12523" spans="1:3" x14ac:dyDescent="0.25">
      <c r="A12523">
        <v>397</v>
      </c>
      <c r="B12523" t="s">
        <v>55</v>
      </c>
      <c r="C12523">
        <f>(MAX(Calculator!$I397,30)-30)/5</f>
      </c>
    </row>
    <row r="12524" spans="1:3" x14ac:dyDescent="0.25">
      <c r="A12524">
        <v>397</v>
      </c>
      <c r="B12524" t="s">
        <v>56</v>
      </c>
      <c r="C12524">
        <f>(MIN(Calculator!$J397,60)-60)/-15</f>
      </c>
    </row>
    <row r="12525" spans="1:3" x14ac:dyDescent="0.25">
      <c r="A12525">
        <v>397</v>
      </c>
      <c r="B12525" t="s">
        <v>57</v>
      </c>
      <c r="C12525">
        <f>(MAX(Calculator!$J397,60)-90)/-15</f>
      </c>
    </row>
    <row r="12526" spans="1:3" x14ac:dyDescent="0.25">
      <c r="A12526">
        <v>397</v>
      </c>
      <c r="B12526" t="s">
        <v>58</v>
      </c>
      <c r="C12526">
        <f>IF(Calculator!$K397="Yes",1,0)</f>
      </c>
    </row>
    <row r="12527" spans="1:3" x14ac:dyDescent="0.25">
      <c r="A12527">
        <v>397</v>
      </c>
      <c r="B12527" t="s">
        <v>59</v>
      </c>
      <c r="C12527">
        <f>IF(Calculator!$L397="Yes",1,0)</f>
      </c>
    </row>
    <row r="12528" spans="1:3" x14ac:dyDescent="0.25">
      <c r="A12528">
        <v>397</v>
      </c>
      <c r="B12528" t="s">
        <v>60</v>
      </c>
      <c r="C12528">
        <f>((MAX(Calculator!$F397,110)-130)/20)*IF(Calculator!$K397="Yes",1,0)</f>
      </c>
    </row>
    <row r="12529" spans="1:3" x14ac:dyDescent="0.25">
      <c r="A12529">
        <v>397</v>
      </c>
      <c r="B12529" t="s">
        <v>61</v>
      </c>
      <c r="C12529">
        <f>((((Calculator!$D397-Calculator!$E397)*0.02586)-3.5))*IF(Calculator!$L397="Yes",1,0)</f>
      </c>
    </row>
    <row r="12530" spans="1:3" x14ac:dyDescent="0.25">
      <c r="A12530">
        <v>397</v>
      </c>
      <c r="B12530" t="s">
        <v>62</v>
      </c>
      <c r="C12530">
        <f>(((Calculator!$C397-55)/10)*(((((Calculator!$D397-Calculator!$E397)*0.02586)-3.5))))</f>
      </c>
    </row>
    <row r="12531" spans="1:3" x14ac:dyDescent="0.25">
      <c r="A12531">
        <v>397</v>
      </c>
      <c r="B12531" t="s">
        <v>63</v>
      </c>
      <c r="C12531">
        <f>(((Calculator!$C397-55)/10)*(((Calculator!$E397*0.02586)-1.3)/0.3))</f>
      </c>
    </row>
    <row r="12532" spans="1:3" x14ac:dyDescent="0.25">
      <c r="A12532">
        <v>397</v>
      </c>
      <c r="B12532" t="s">
        <v>64</v>
      </c>
      <c r="C12532">
        <f>(((Calculator!$C397-55)/10)*((MAX(Calculator!$F397,110)-130)/20))</f>
      </c>
    </row>
    <row r="12533" spans="1:3" x14ac:dyDescent="0.25">
      <c r="A12533">
        <v>397</v>
      </c>
      <c r="B12533" t="s">
        <v>65</v>
      </c>
      <c r="C12533">
        <f>(((Calculator!$C397-55)/10)*IF(Calculator!$G397="Yes",1,0))</f>
      </c>
    </row>
    <row r="12534" spans="1:3" x14ac:dyDescent="0.25">
      <c r="A12534">
        <v>397</v>
      </c>
      <c r="B12534" t="s">
        <v>66</v>
      </c>
      <c r="C12534">
        <f>(((Calculator!$C397-55)/10)*IF(Calculator!$H397="Yes",1,0))</f>
      </c>
    </row>
    <row r="12535" spans="1:3" x14ac:dyDescent="0.25">
      <c r="A12535">
        <v>397</v>
      </c>
      <c r="B12535" t="s">
        <v>67</v>
      </c>
      <c r="C12535">
        <f>(((Calculator!$C397-55)/10)*((MAX(Calculator!$I397,30)-30)/5))</f>
      </c>
    </row>
    <row r="12536" spans="1:3" x14ac:dyDescent="0.25">
      <c r="A12536">
        <v>397</v>
      </c>
      <c r="B12536" t="s">
        <v>68</v>
      </c>
      <c r="C12536">
        <f>(((Calculator!$C397-55)/10)*((MIN(Calculator!$J397,60)-60)/-15))</f>
      </c>
    </row>
    <row r="12537" spans="1:3" x14ac:dyDescent="0.25">
      <c r="A12537">
        <v>397</v>
      </c>
      <c r="B12537" t="s">
        <v>69</v>
      </c>
      <c r="C12537">
        <f>IF(AND(Calculator!$O397&lt;&gt;"",Calculator!$O397&gt;=4,Calculator!$O397&lt;=6),1,0)</f>
      </c>
    </row>
    <row r="12538" spans="1:3" x14ac:dyDescent="0.25">
      <c r="A12538">
        <v>397</v>
      </c>
      <c r="B12538" t="s">
        <v>70</v>
      </c>
      <c r="C12538">
        <f>IF(AND(Calculator!$O397&lt;&gt;"",Calculator!$O397&gt;=7,Calculator!$O397&lt;=10),1,0)</f>
      </c>
    </row>
    <row r="12539" spans="1:3" x14ac:dyDescent="0.25">
      <c r="A12539">
        <v>397</v>
      </c>
      <c r="B12539" t="s">
        <v>71</v>
      </c>
      <c r="C12539">
        <f>IF(Calculator!$O397="",1,0)</f>
      </c>
    </row>
    <row r="12540" spans="1:3" x14ac:dyDescent="0.25">
      <c r="A12540">
        <v>397</v>
      </c>
      <c r="B12540" t="s">
        <v>72</v>
      </c>
      <c r="C12540">
        <f>IF(OR(Calculator!$M397="",Calculator!$M397=0),0,LN(Calculator!$M397))</f>
      </c>
    </row>
    <row r="12541" spans="1:3" x14ac:dyDescent="0.25">
      <c r="A12541">
        <v>397</v>
      </c>
      <c r="B12541" t="s">
        <v>73</v>
      </c>
      <c r="C12541">
        <f>IF(Calculator!$M397="",1,0)</f>
      </c>
    </row>
    <row r="12542" spans="1:3" x14ac:dyDescent="0.25">
      <c r="A12542">
        <v>397</v>
      </c>
      <c r="B12542" t="s">
        <v>74</v>
      </c>
      <c r="C12542">
        <f>IF(Calculator!$N397="",0,(Calculator!$N397-5.3)*IF(Calculator!$G397="Yes",1,0))</f>
      </c>
    </row>
    <row r="12543" spans="1:3" x14ac:dyDescent="0.25">
      <c r="A12543">
        <v>397</v>
      </c>
      <c r="B12543" t="s">
        <v>75</v>
      </c>
      <c r="C12543">
        <f>IF(Calculator!$N397="",0,(Calculator!$N397-5.3)*(1-IF(Calculator!$G397="Yes",1,0)))</f>
      </c>
    </row>
    <row r="12544" spans="1:3" x14ac:dyDescent="0.25">
      <c r="A12544">
        <v>397</v>
      </c>
      <c r="B12544" t="s">
        <v>76</v>
      </c>
      <c r="C12544">
        <f>IF(Calculator!$N397="",1,0)</f>
      </c>
    </row>
    <row r="12545" spans="1:3" x14ac:dyDescent="0.25">
      <c r="A12545">
        <v>397</v>
      </c>
      <c r="B12545" t="s">
        <v>77</v>
      </c>
      <c r="C12545">
        <f>1</f>
      </c>
    </row>
    <row r="12546" spans="1:3" x14ac:dyDescent="0.25">
      <c r="A12546">
        <v>398</v>
      </c>
      <c r="B12546" t="s">
        <v>47</v>
      </c>
      <c r="C12546">
        <f>(Calculator!$C398-55)/10</f>
      </c>
    </row>
    <row r="12547" spans="1:3" x14ac:dyDescent="0.25">
      <c r="A12547">
        <v>398</v>
      </c>
      <c r="B12547" t="s">
        <v>48</v>
      </c>
      <c r="C12547">
        <f>((Calculator!$C398-55)/10)^2</f>
      </c>
    </row>
    <row r="12548" spans="1:3" x14ac:dyDescent="0.25">
      <c r="A12548">
        <v>398</v>
      </c>
      <c r="B12548" t="s">
        <v>49</v>
      </c>
      <c r="C12548">
        <f>((Calculator!$D398-Calculator!$E398)*0.02586)-3.5</f>
      </c>
    </row>
    <row r="12549" spans="1:3" x14ac:dyDescent="0.25">
      <c r="A12549">
        <v>398</v>
      </c>
      <c r="B12549" t="s">
        <v>50</v>
      </c>
      <c r="C12549">
        <f>((Calculator!$E398*0.02586)-1.3)/0.3</f>
      </c>
    </row>
    <row r="12550" spans="1:3" x14ac:dyDescent="0.25">
      <c r="A12550">
        <v>398</v>
      </c>
      <c r="B12550" t="s">
        <v>51</v>
      </c>
      <c r="C12550">
        <f>(MIN(Calculator!$F398,110)-110)/20</f>
      </c>
    </row>
    <row r="12551" spans="1:3" x14ac:dyDescent="0.25">
      <c r="A12551">
        <v>398</v>
      </c>
      <c r="B12551" t="s">
        <v>52</v>
      </c>
      <c r="C12551">
        <f>(MAX(Calculator!$F398,110)-130)/20</f>
      </c>
    </row>
    <row r="12552" spans="1:3" x14ac:dyDescent="0.25">
      <c r="A12552">
        <v>398</v>
      </c>
      <c r="B12552" t="s">
        <v>17</v>
      </c>
      <c r="C12552">
        <f>IF(Calculator!$G398="Yes",1,0)</f>
      </c>
    </row>
    <row r="12553" spans="1:3" x14ac:dyDescent="0.25">
      <c r="A12553">
        <v>398</v>
      </c>
      <c r="B12553" t="s">
        <v>53</v>
      </c>
      <c r="C12553">
        <f>IF(Calculator!$H398="Yes",1,0)</f>
      </c>
    </row>
    <row r="12554" spans="1:3" x14ac:dyDescent="0.25">
      <c r="A12554">
        <v>398</v>
      </c>
      <c r="B12554" t="s">
        <v>54</v>
      </c>
      <c r="C12554">
        <f>(MIN(Calculator!$I398,30)-25)/5</f>
      </c>
    </row>
    <row r="12555" spans="1:3" x14ac:dyDescent="0.25">
      <c r="A12555">
        <v>398</v>
      </c>
      <c r="B12555" t="s">
        <v>55</v>
      </c>
      <c r="C12555">
        <f>(MAX(Calculator!$I398,30)-30)/5</f>
      </c>
    </row>
    <row r="12556" spans="1:3" x14ac:dyDescent="0.25">
      <c r="A12556">
        <v>398</v>
      </c>
      <c r="B12556" t="s">
        <v>56</v>
      </c>
      <c r="C12556">
        <f>(MIN(Calculator!$J398,60)-60)/-15</f>
      </c>
    </row>
    <row r="12557" spans="1:3" x14ac:dyDescent="0.25">
      <c r="A12557">
        <v>398</v>
      </c>
      <c r="B12557" t="s">
        <v>57</v>
      </c>
      <c r="C12557">
        <f>(MAX(Calculator!$J398,60)-90)/-15</f>
      </c>
    </row>
    <row r="12558" spans="1:3" x14ac:dyDescent="0.25">
      <c r="A12558">
        <v>398</v>
      </c>
      <c r="B12558" t="s">
        <v>58</v>
      </c>
      <c r="C12558">
        <f>IF(Calculator!$K398="Yes",1,0)</f>
      </c>
    </row>
    <row r="12559" spans="1:3" x14ac:dyDescent="0.25">
      <c r="A12559">
        <v>398</v>
      </c>
      <c r="B12559" t="s">
        <v>59</v>
      </c>
      <c r="C12559">
        <f>IF(Calculator!$L398="Yes",1,0)</f>
      </c>
    </row>
    <row r="12560" spans="1:3" x14ac:dyDescent="0.25">
      <c r="A12560">
        <v>398</v>
      </c>
      <c r="B12560" t="s">
        <v>60</v>
      </c>
      <c r="C12560">
        <f>((MAX(Calculator!$F398,110)-130)/20)*IF(Calculator!$K398="Yes",1,0)</f>
      </c>
    </row>
    <row r="12561" spans="1:3" x14ac:dyDescent="0.25">
      <c r="A12561">
        <v>398</v>
      </c>
      <c r="B12561" t="s">
        <v>61</v>
      </c>
      <c r="C12561">
        <f>((((Calculator!$D398-Calculator!$E398)*0.02586)-3.5))*IF(Calculator!$L398="Yes",1,0)</f>
      </c>
    </row>
    <row r="12562" spans="1:3" x14ac:dyDescent="0.25">
      <c r="A12562">
        <v>398</v>
      </c>
      <c r="B12562" t="s">
        <v>62</v>
      </c>
      <c r="C12562">
        <f>(((Calculator!$C398-55)/10)*(((((Calculator!$D398-Calculator!$E398)*0.02586)-3.5))))</f>
      </c>
    </row>
    <row r="12563" spans="1:3" x14ac:dyDescent="0.25">
      <c r="A12563">
        <v>398</v>
      </c>
      <c r="B12563" t="s">
        <v>63</v>
      </c>
      <c r="C12563">
        <f>(((Calculator!$C398-55)/10)*(((Calculator!$E398*0.02586)-1.3)/0.3))</f>
      </c>
    </row>
    <row r="12564" spans="1:3" x14ac:dyDescent="0.25">
      <c r="A12564">
        <v>398</v>
      </c>
      <c r="B12564" t="s">
        <v>64</v>
      </c>
      <c r="C12564">
        <f>(((Calculator!$C398-55)/10)*((MAX(Calculator!$F398,110)-130)/20))</f>
      </c>
    </row>
    <row r="12565" spans="1:3" x14ac:dyDescent="0.25">
      <c r="A12565">
        <v>398</v>
      </c>
      <c r="B12565" t="s">
        <v>65</v>
      </c>
      <c r="C12565">
        <f>(((Calculator!$C398-55)/10)*IF(Calculator!$G398="Yes",1,0))</f>
      </c>
    </row>
    <row r="12566" spans="1:3" x14ac:dyDescent="0.25">
      <c r="A12566">
        <v>398</v>
      </c>
      <c r="B12566" t="s">
        <v>66</v>
      </c>
      <c r="C12566">
        <f>(((Calculator!$C398-55)/10)*IF(Calculator!$H398="Yes",1,0))</f>
      </c>
    </row>
    <row r="12567" spans="1:3" x14ac:dyDescent="0.25">
      <c r="A12567">
        <v>398</v>
      </c>
      <c r="B12567" t="s">
        <v>67</v>
      </c>
      <c r="C12567">
        <f>(((Calculator!$C398-55)/10)*((MAX(Calculator!$I398,30)-30)/5))</f>
      </c>
    </row>
    <row r="12568" spans="1:3" x14ac:dyDescent="0.25">
      <c r="A12568">
        <v>398</v>
      </c>
      <c r="B12568" t="s">
        <v>68</v>
      </c>
      <c r="C12568">
        <f>(((Calculator!$C398-55)/10)*((MIN(Calculator!$J398,60)-60)/-15))</f>
      </c>
    </row>
    <row r="12569" spans="1:3" x14ac:dyDescent="0.25">
      <c r="A12569">
        <v>398</v>
      </c>
      <c r="B12569" t="s">
        <v>69</v>
      </c>
      <c r="C12569">
        <f>IF(AND(Calculator!$O398&lt;&gt;"",Calculator!$O398&gt;=4,Calculator!$O398&lt;=6),1,0)</f>
      </c>
    </row>
    <row r="12570" spans="1:3" x14ac:dyDescent="0.25">
      <c r="A12570">
        <v>398</v>
      </c>
      <c r="B12570" t="s">
        <v>70</v>
      </c>
      <c r="C12570">
        <f>IF(AND(Calculator!$O398&lt;&gt;"",Calculator!$O398&gt;=7,Calculator!$O398&lt;=10),1,0)</f>
      </c>
    </row>
    <row r="12571" spans="1:3" x14ac:dyDescent="0.25">
      <c r="A12571">
        <v>398</v>
      </c>
      <c r="B12571" t="s">
        <v>71</v>
      </c>
      <c r="C12571">
        <f>IF(Calculator!$O398="",1,0)</f>
      </c>
    </row>
    <row r="12572" spans="1:3" x14ac:dyDescent="0.25">
      <c r="A12572">
        <v>398</v>
      </c>
      <c r="B12572" t="s">
        <v>72</v>
      </c>
      <c r="C12572">
        <f>IF(OR(Calculator!$M398="",Calculator!$M398=0),0,LN(Calculator!$M398))</f>
      </c>
    </row>
    <row r="12573" spans="1:3" x14ac:dyDescent="0.25">
      <c r="A12573">
        <v>398</v>
      </c>
      <c r="B12573" t="s">
        <v>73</v>
      </c>
      <c r="C12573">
        <f>IF(Calculator!$M398="",1,0)</f>
      </c>
    </row>
    <row r="12574" spans="1:3" x14ac:dyDescent="0.25">
      <c r="A12574">
        <v>398</v>
      </c>
      <c r="B12574" t="s">
        <v>74</v>
      </c>
      <c r="C12574">
        <f>IF(Calculator!$N398="",0,(Calculator!$N398-5.3)*IF(Calculator!$G398="Yes",1,0))</f>
      </c>
    </row>
    <row r="12575" spans="1:3" x14ac:dyDescent="0.25">
      <c r="A12575">
        <v>398</v>
      </c>
      <c r="B12575" t="s">
        <v>75</v>
      </c>
      <c r="C12575">
        <f>IF(Calculator!$N398="",0,(Calculator!$N398-5.3)*(1-IF(Calculator!$G398="Yes",1,0)))</f>
      </c>
    </row>
    <row r="12576" spans="1:3" x14ac:dyDescent="0.25">
      <c r="A12576">
        <v>398</v>
      </c>
      <c r="B12576" t="s">
        <v>76</v>
      </c>
      <c r="C12576">
        <f>IF(Calculator!$N398="",1,0)</f>
      </c>
    </row>
    <row r="12577" spans="1:3" x14ac:dyDescent="0.25">
      <c r="A12577">
        <v>398</v>
      </c>
      <c r="B12577" t="s">
        <v>77</v>
      </c>
      <c r="C12577">
        <f>1</f>
      </c>
    </row>
    <row r="12578" spans="1:3" x14ac:dyDescent="0.25">
      <c r="A12578">
        <v>399</v>
      </c>
      <c r="B12578" t="s">
        <v>47</v>
      </c>
      <c r="C12578">
        <f>(Calculator!$C399-55)/10</f>
      </c>
    </row>
    <row r="12579" spans="1:3" x14ac:dyDescent="0.25">
      <c r="A12579">
        <v>399</v>
      </c>
      <c r="B12579" t="s">
        <v>48</v>
      </c>
      <c r="C12579">
        <f>((Calculator!$C399-55)/10)^2</f>
      </c>
    </row>
    <row r="12580" spans="1:3" x14ac:dyDescent="0.25">
      <c r="A12580">
        <v>399</v>
      </c>
      <c r="B12580" t="s">
        <v>49</v>
      </c>
      <c r="C12580">
        <f>((Calculator!$D399-Calculator!$E399)*0.02586)-3.5</f>
      </c>
    </row>
    <row r="12581" spans="1:3" x14ac:dyDescent="0.25">
      <c r="A12581">
        <v>399</v>
      </c>
      <c r="B12581" t="s">
        <v>50</v>
      </c>
      <c r="C12581">
        <f>((Calculator!$E399*0.02586)-1.3)/0.3</f>
      </c>
    </row>
    <row r="12582" spans="1:3" x14ac:dyDescent="0.25">
      <c r="A12582">
        <v>399</v>
      </c>
      <c r="B12582" t="s">
        <v>51</v>
      </c>
      <c r="C12582">
        <f>(MIN(Calculator!$F399,110)-110)/20</f>
      </c>
    </row>
    <row r="12583" spans="1:3" x14ac:dyDescent="0.25">
      <c r="A12583">
        <v>399</v>
      </c>
      <c r="B12583" t="s">
        <v>52</v>
      </c>
      <c r="C12583">
        <f>(MAX(Calculator!$F399,110)-130)/20</f>
      </c>
    </row>
    <row r="12584" spans="1:3" x14ac:dyDescent="0.25">
      <c r="A12584">
        <v>399</v>
      </c>
      <c r="B12584" t="s">
        <v>17</v>
      </c>
      <c r="C12584">
        <f>IF(Calculator!$G399="Yes",1,0)</f>
      </c>
    </row>
    <row r="12585" spans="1:3" x14ac:dyDescent="0.25">
      <c r="A12585">
        <v>399</v>
      </c>
      <c r="B12585" t="s">
        <v>53</v>
      </c>
      <c r="C12585">
        <f>IF(Calculator!$H399="Yes",1,0)</f>
      </c>
    </row>
    <row r="12586" spans="1:3" x14ac:dyDescent="0.25">
      <c r="A12586">
        <v>399</v>
      </c>
      <c r="B12586" t="s">
        <v>54</v>
      </c>
      <c r="C12586">
        <f>(MIN(Calculator!$I399,30)-25)/5</f>
      </c>
    </row>
    <row r="12587" spans="1:3" x14ac:dyDescent="0.25">
      <c r="A12587">
        <v>399</v>
      </c>
      <c r="B12587" t="s">
        <v>55</v>
      </c>
      <c r="C12587">
        <f>(MAX(Calculator!$I399,30)-30)/5</f>
      </c>
    </row>
    <row r="12588" spans="1:3" x14ac:dyDescent="0.25">
      <c r="A12588">
        <v>399</v>
      </c>
      <c r="B12588" t="s">
        <v>56</v>
      </c>
      <c r="C12588">
        <f>(MIN(Calculator!$J399,60)-60)/-15</f>
      </c>
    </row>
    <row r="12589" spans="1:3" x14ac:dyDescent="0.25">
      <c r="A12589">
        <v>399</v>
      </c>
      <c r="B12589" t="s">
        <v>57</v>
      </c>
      <c r="C12589">
        <f>(MAX(Calculator!$J399,60)-90)/-15</f>
      </c>
    </row>
    <row r="12590" spans="1:3" x14ac:dyDescent="0.25">
      <c r="A12590">
        <v>399</v>
      </c>
      <c r="B12590" t="s">
        <v>58</v>
      </c>
      <c r="C12590">
        <f>IF(Calculator!$K399="Yes",1,0)</f>
      </c>
    </row>
    <row r="12591" spans="1:3" x14ac:dyDescent="0.25">
      <c r="A12591">
        <v>399</v>
      </c>
      <c r="B12591" t="s">
        <v>59</v>
      </c>
      <c r="C12591">
        <f>IF(Calculator!$L399="Yes",1,0)</f>
      </c>
    </row>
    <row r="12592" spans="1:3" x14ac:dyDescent="0.25">
      <c r="A12592">
        <v>399</v>
      </c>
      <c r="B12592" t="s">
        <v>60</v>
      </c>
      <c r="C12592">
        <f>((MAX(Calculator!$F399,110)-130)/20)*IF(Calculator!$K399="Yes",1,0)</f>
      </c>
    </row>
    <row r="12593" spans="1:3" x14ac:dyDescent="0.25">
      <c r="A12593">
        <v>399</v>
      </c>
      <c r="B12593" t="s">
        <v>61</v>
      </c>
      <c r="C12593">
        <f>((((Calculator!$D399-Calculator!$E399)*0.02586)-3.5))*IF(Calculator!$L399="Yes",1,0)</f>
      </c>
    </row>
    <row r="12594" spans="1:3" x14ac:dyDescent="0.25">
      <c r="A12594">
        <v>399</v>
      </c>
      <c r="B12594" t="s">
        <v>62</v>
      </c>
      <c r="C12594">
        <f>(((Calculator!$C399-55)/10)*(((((Calculator!$D399-Calculator!$E399)*0.02586)-3.5))))</f>
      </c>
    </row>
    <row r="12595" spans="1:3" x14ac:dyDescent="0.25">
      <c r="A12595">
        <v>399</v>
      </c>
      <c r="B12595" t="s">
        <v>63</v>
      </c>
      <c r="C12595">
        <f>(((Calculator!$C399-55)/10)*(((Calculator!$E399*0.02586)-1.3)/0.3))</f>
      </c>
    </row>
    <row r="12596" spans="1:3" x14ac:dyDescent="0.25">
      <c r="A12596">
        <v>399</v>
      </c>
      <c r="B12596" t="s">
        <v>64</v>
      </c>
      <c r="C12596">
        <f>(((Calculator!$C399-55)/10)*((MAX(Calculator!$F399,110)-130)/20))</f>
      </c>
    </row>
    <row r="12597" spans="1:3" x14ac:dyDescent="0.25">
      <c r="A12597">
        <v>399</v>
      </c>
      <c r="B12597" t="s">
        <v>65</v>
      </c>
      <c r="C12597">
        <f>(((Calculator!$C399-55)/10)*IF(Calculator!$G399="Yes",1,0))</f>
      </c>
    </row>
    <row r="12598" spans="1:3" x14ac:dyDescent="0.25">
      <c r="A12598">
        <v>399</v>
      </c>
      <c r="B12598" t="s">
        <v>66</v>
      </c>
      <c r="C12598">
        <f>(((Calculator!$C399-55)/10)*IF(Calculator!$H399="Yes",1,0))</f>
      </c>
    </row>
    <row r="12599" spans="1:3" x14ac:dyDescent="0.25">
      <c r="A12599">
        <v>399</v>
      </c>
      <c r="B12599" t="s">
        <v>67</v>
      </c>
      <c r="C12599">
        <f>(((Calculator!$C399-55)/10)*((MAX(Calculator!$I399,30)-30)/5))</f>
      </c>
    </row>
    <row r="12600" spans="1:3" x14ac:dyDescent="0.25">
      <c r="A12600">
        <v>399</v>
      </c>
      <c r="B12600" t="s">
        <v>68</v>
      </c>
      <c r="C12600">
        <f>(((Calculator!$C399-55)/10)*((MIN(Calculator!$J399,60)-60)/-15))</f>
      </c>
    </row>
    <row r="12601" spans="1:3" x14ac:dyDescent="0.25">
      <c r="A12601">
        <v>399</v>
      </c>
      <c r="B12601" t="s">
        <v>69</v>
      </c>
      <c r="C12601">
        <f>IF(AND(Calculator!$O399&lt;&gt;"",Calculator!$O399&gt;=4,Calculator!$O399&lt;=6),1,0)</f>
      </c>
    </row>
    <row r="12602" spans="1:3" x14ac:dyDescent="0.25">
      <c r="A12602">
        <v>399</v>
      </c>
      <c r="B12602" t="s">
        <v>70</v>
      </c>
      <c r="C12602">
        <f>IF(AND(Calculator!$O399&lt;&gt;"",Calculator!$O399&gt;=7,Calculator!$O399&lt;=10),1,0)</f>
      </c>
    </row>
    <row r="12603" spans="1:3" x14ac:dyDescent="0.25">
      <c r="A12603">
        <v>399</v>
      </c>
      <c r="B12603" t="s">
        <v>71</v>
      </c>
      <c r="C12603">
        <f>IF(Calculator!$O399="",1,0)</f>
      </c>
    </row>
    <row r="12604" spans="1:3" x14ac:dyDescent="0.25">
      <c r="A12604">
        <v>399</v>
      </c>
      <c r="B12604" t="s">
        <v>72</v>
      </c>
      <c r="C12604">
        <f>IF(OR(Calculator!$M399="",Calculator!$M399=0),0,LN(Calculator!$M399))</f>
      </c>
    </row>
    <row r="12605" spans="1:3" x14ac:dyDescent="0.25">
      <c r="A12605">
        <v>399</v>
      </c>
      <c r="B12605" t="s">
        <v>73</v>
      </c>
      <c r="C12605">
        <f>IF(Calculator!$M399="",1,0)</f>
      </c>
    </row>
    <row r="12606" spans="1:3" x14ac:dyDescent="0.25">
      <c r="A12606">
        <v>399</v>
      </c>
      <c r="B12606" t="s">
        <v>74</v>
      </c>
      <c r="C12606">
        <f>IF(Calculator!$N399="",0,(Calculator!$N399-5.3)*IF(Calculator!$G399="Yes",1,0))</f>
      </c>
    </row>
    <row r="12607" spans="1:3" x14ac:dyDescent="0.25">
      <c r="A12607">
        <v>399</v>
      </c>
      <c r="B12607" t="s">
        <v>75</v>
      </c>
      <c r="C12607">
        <f>IF(Calculator!$N399="",0,(Calculator!$N399-5.3)*(1-IF(Calculator!$G399="Yes",1,0)))</f>
      </c>
    </row>
    <row r="12608" spans="1:3" x14ac:dyDescent="0.25">
      <c r="A12608">
        <v>399</v>
      </c>
      <c r="B12608" t="s">
        <v>76</v>
      </c>
      <c r="C12608">
        <f>IF(Calculator!$N399="",1,0)</f>
      </c>
    </row>
    <row r="12609" spans="1:3" x14ac:dyDescent="0.25">
      <c r="A12609">
        <v>399</v>
      </c>
      <c r="B12609" t="s">
        <v>77</v>
      </c>
      <c r="C12609">
        <f>1</f>
      </c>
    </row>
    <row r="12610" spans="1:3" x14ac:dyDescent="0.25">
      <c r="A12610">
        <v>400</v>
      </c>
      <c r="B12610" t="s">
        <v>47</v>
      </c>
      <c r="C12610">
        <f>(Calculator!$C400-55)/10</f>
      </c>
    </row>
    <row r="12611" spans="1:3" x14ac:dyDescent="0.25">
      <c r="A12611">
        <v>400</v>
      </c>
      <c r="B12611" t="s">
        <v>48</v>
      </c>
      <c r="C12611">
        <f>((Calculator!$C400-55)/10)^2</f>
      </c>
    </row>
    <row r="12612" spans="1:3" x14ac:dyDescent="0.25">
      <c r="A12612">
        <v>400</v>
      </c>
      <c r="B12612" t="s">
        <v>49</v>
      </c>
      <c r="C12612">
        <f>((Calculator!$D400-Calculator!$E400)*0.02586)-3.5</f>
      </c>
    </row>
    <row r="12613" spans="1:3" x14ac:dyDescent="0.25">
      <c r="A12613">
        <v>400</v>
      </c>
      <c r="B12613" t="s">
        <v>50</v>
      </c>
      <c r="C12613">
        <f>((Calculator!$E400*0.02586)-1.3)/0.3</f>
      </c>
    </row>
    <row r="12614" spans="1:3" x14ac:dyDescent="0.25">
      <c r="A12614">
        <v>400</v>
      </c>
      <c r="B12614" t="s">
        <v>51</v>
      </c>
      <c r="C12614">
        <f>(MIN(Calculator!$F400,110)-110)/20</f>
      </c>
    </row>
    <row r="12615" spans="1:3" x14ac:dyDescent="0.25">
      <c r="A12615">
        <v>400</v>
      </c>
      <c r="B12615" t="s">
        <v>52</v>
      </c>
      <c r="C12615">
        <f>(MAX(Calculator!$F400,110)-130)/20</f>
      </c>
    </row>
    <row r="12616" spans="1:3" x14ac:dyDescent="0.25">
      <c r="A12616">
        <v>400</v>
      </c>
      <c r="B12616" t="s">
        <v>17</v>
      </c>
      <c r="C12616">
        <f>IF(Calculator!$G400="Yes",1,0)</f>
      </c>
    </row>
    <row r="12617" spans="1:3" x14ac:dyDescent="0.25">
      <c r="A12617">
        <v>400</v>
      </c>
      <c r="B12617" t="s">
        <v>53</v>
      </c>
      <c r="C12617">
        <f>IF(Calculator!$H400="Yes",1,0)</f>
      </c>
    </row>
    <row r="12618" spans="1:3" x14ac:dyDescent="0.25">
      <c r="A12618">
        <v>400</v>
      </c>
      <c r="B12618" t="s">
        <v>54</v>
      </c>
      <c r="C12618">
        <f>(MIN(Calculator!$I400,30)-25)/5</f>
      </c>
    </row>
    <row r="12619" spans="1:3" x14ac:dyDescent="0.25">
      <c r="A12619">
        <v>400</v>
      </c>
      <c r="B12619" t="s">
        <v>55</v>
      </c>
      <c r="C12619">
        <f>(MAX(Calculator!$I400,30)-30)/5</f>
      </c>
    </row>
    <row r="12620" spans="1:3" x14ac:dyDescent="0.25">
      <c r="A12620">
        <v>400</v>
      </c>
      <c r="B12620" t="s">
        <v>56</v>
      </c>
      <c r="C12620">
        <f>(MIN(Calculator!$J400,60)-60)/-15</f>
      </c>
    </row>
    <row r="12621" spans="1:3" x14ac:dyDescent="0.25">
      <c r="A12621">
        <v>400</v>
      </c>
      <c r="B12621" t="s">
        <v>57</v>
      </c>
      <c r="C12621">
        <f>(MAX(Calculator!$J400,60)-90)/-15</f>
      </c>
    </row>
    <row r="12622" spans="1:3" x14ac:dyDescent="0.25">
      <c r="A12622">
        <v>400</v>
      </c>
      <c r="B12622" t="s">
        <v>58</v>
      </c>
      <c r="C12622">
        <f>IF(Calculator!$K400="Yes",1,0)</f>
      </c>
    </row>
    <row r="12623" spans="1:3" x14ac:dyDescent="0.25">
      <c r="A12623">
        <v>400</v>
      </c>
      <c r="B12623" t="s">
        <v>59</v>
      </c>
      <c r="C12623">
        <f>IF(Calculator!$L400="Yes",1,0)</f>
      </c>
    </row>
    <row r="12624" spans="1:3" x14ac:dyDescent="0.25">
      <c r="A12624">
        <v>400</v>
      </c>
      <c r="B12624" t="s">
        <v>60</v>
      </c>
      <c r="C12624">
        <f>((MAX(Calculator!$F400,110)-130)/20)*IF(Calculator!$K400="Yes",1,0)</f>
      </c>
    </row>
    <row r="12625" spans="1:3" x14ac:dyDescent="0.25">
      <c r="A12625">
        <v>400</v>
      </c>
      <c r="B12625" t="s">
        <v>61</v>
      </c>
      <c r="C12625">
        <f>((((Calculator!$D400-Calculator!$E400)*0.02586)-3.5))*IF(Calculator!$L400="Yes",1,0)</f>
      </c>
    </row>
    <row r="12626" spans="1:3" x14ac:dyDescent="0.25">
      <c r="A12626">
        <v>400</v>
      </c>
      <c r="B12626" t="s">
        <v>62</v>
      </c>
      <c r="C12626">
        <f>(((Calculator!$C400-55)/10)*(((((Calculator!$D400-Calculator!$E400)*0.02586)-3.5))))</f>
      </c>
    </row>
    <row r="12627" spans="1:3" x14ac:dyDescent="0.25">
      <c r="A12627">
        <v>400</v>
      </c>
      <c r="B12627" t="s">
        <v>63</v>
      </c>
      <c r="C12627">
        <f>(((Calculator!$C400-55)/10)*(((Calculator!$E400*0.02586)-1.3)/0.3))</f>
      </c>
    </row>
    <row r="12628" spans="1:3" x14ac:dyDescent="0.25">
      <c r="A12628">
        <v>400</v>
      </c>
      <c r="B12628" t="s">
        <v>64</v>
      </c>
      <c r="C12628">
        <f>(((Calculator!$C400-55)/10)*((MAX(Calculator!$F400,110)-130)/20))</f>
      </c>
    </row>
    <row r="12629" spans="1:3" x14ac:dyDescent="0.25">
      <c r="A12629">
        <v>400</v>
      </c>
      <c r="B12629" t="s">
        <v>65</v>
      </c>
      <c r="C12629">
        <f>(((Calculator!$C400-55)/10)*IF(Calculator!$G400="Yes",1,0))</f>
      </c>
    </row>
    <row r="12630" spans="1:3" x14ac:dyDescent="0.25">
      <c r="A12630">
        <v>400</v>
      </c>
      <c r="B12630" t="s">
        <v>66</v>
      </c>
      <c r="C12630">
        <f>(((Calculator!$C400-55)/10)*IF(Calculator!$H400="Yes",1,0))</f>
      </c>
    </row>
    <row r="12631" spans="1:3" x14ac:dyDescent="0.25">
      <c r="A12631">
        <v>400</v>
      </c>
      <c r="B12631" t="s">
        <v>67</v>
      </c>
      <c r="C12631">
        <f>(((Calculator!$C400-55)/10)*((MAX(Calculator!$I400,30)-30)/5))</f>
      </c>
    </row>
    <row r="12632" spans="1:3" x14ac:dyDescent="0.25">
      <c r="A12632">
        <v>400</v>
      </c>
      <c r="B12632" t="s">
        <v>68</v>
      </c>
      <c r="C12632">
        <f>(((Calculator!$C400-55)/10)*((MIN(Calculator!$J400,60)-60)/-15))</f>
      </c>
    </row>
    <row r="12633" spans="1:3" x14ac:dyDescent="0.25">
      <c r="A12633">
        <v>400</v>
      </c>
      <c r="B12633" t="s">
        <v>69</v>
      </c>
      <c r="C12633">
        <f>IF(AND(Calculator!$O400&lt;&gt;"",Calculator!$O400&gt;=4,Calculator!$O400&lt;=6),1,0)</f>
      </c>
    </row>
    <row r="12634" spans="1:3" x14ac:dyDescent="0.25">
      <c r="A12634">
        <v>400</v>
      </c>
      <c r="B12634" t="s">
        <v>70</v>
      </c>
      <c r="C12634">
        <f>IF(AND(Calculator!$O400&lt;&gt;"",Calculator!$O400&gt;=7,Calculator!$O400&lt;=10),1,0)</f>
      </c>
    </row>
    <row r="12635" spans="1:3" x14ac:dyDescent="0.25">
      <c r="A12635">
        <v>400</v>
      </c>
      <c r="B12635" t="s">
        <v>71</v>
      </c>
      <c r="C12635">
        <f>IF(Calculator!$O400="",1,0)</f>
      </c>
    </row>
    <row r="12636" spans="1:3" x14ac:dyDescent="0.25">
      <c r="A12636">
        <v>400</v>
      </c>
      <c r="B12636" t="s">
        <v>72</v>
      </c>
      <c r="C12636">
        <f>IF(OR(Calculator!$M400="",Calculator!$M400=0),0,LN(Calculator!$M400))</f>
      </c>
    </row>
    <row r="12637" spans="1:3" x14ac:dyDescent="0.25">
      <c r="A12637">
        <v>400</v>
      </c>
      <c r="B12637" t="s">
        <v>73</v>
      </c>
      <c r="C12637">
        <f>IF(Calculator!$M400="",1,0)</f>
      </c>
    </row>
    <row r="12638" spans="1:3" x14ac:dyDescent="0.25">
      <c r="A12638">
        <v>400</v>
      </c>
      <c r="B12638" t="s">
        <v>74</v>
      </c>
      <c r="C12638">
        <f>IF(Calculator!$N400="",0,(Calculator!$N400-5.3)*IF(Calculator!$G400="Yes",1,0))</f>
      </c>
    </row>
    <row r="12639" spans="1:3" x14ac:dyDescent="0.25">
      <c r="A12639">
        <v>400</v>
      </c>
      <c r="B12639" t="s">
        <v>75</v>
      </c>
      <c r="C12639">
        <f>IF(Calculator!$N400="",0,(Calculator!$N400-5.3)*(1-IF(Calculator!$G400="Yes",1,0)))</f>
      </c>
    </row>
    <row r="12640" spans="1:3" x14ac:dyDescent="0.25">
      <c r="A12640">
        <v>400</v>
      </c>
      <c r="B12640" t="s">
        <v>76</v>
      </c>
      <c r="C12640">
        <f>IF(Calculator!$N400="",1,0)</f>
      </c>
    </row>
    <row r="12641" spans="1:3" x14ac:dyDescent="0.25">
      <c r="A12641">
        <v>400</v>
      </c>
      <c r="B12641" t="s">
        <v>77</v>
      </c>
      <c r="C12641">
        <f>1</f>
      </c>
    </row>
    <row r="12642" spans="1:3" x14ac:dyDescent="0.25">
      <c r="A12642">
        <v>401</v>
      </c>
      <c r="B12642" t="s">
        <v>47</v>
      </c>
      <c r="C12642">
        <f>(Calculator!$C401-55)/10</f>
      </c>
    </row>
    <row r="12643" spans="1:3" x14ac:dyDescent="0.25">
      <c r="A12643">
        <v>401</v>
      </c>
      <c r="B12643" t="s">
        <v>48</v>
      </c>
      <c r="C12643">
        <f>((Calculator!$C401-55)/10)^2</f>
      </c>
    </row>
    <row r="12644" spans="1:3" x14ac:dyDescent="0.25">
      <c r="A12644">
        <v>401</v>
      </c>
      <c r="B12644" t="s">
        <v>49</v>
      </c>
      <c r="C12644">
        <f>((Calculator!$D401-Calculator!$E401)*0.02586)-3.5</f>
      </c>
    </row>
    <row r="12645" spans="1:3" x14ac:dyDescent="0.25">
      <c r="A12645">
        <v>401</v>
      </c>
      <c r="B12645" t="s">
        <v>50</v>
      </c>
      <c r="C12645">
        <f>((Calculator!$E401*0.02586)-1.3)/0.3</f>
      </c>
    </row>
    <row r="12646" spans="1:3" x14ac:dyDescent="0.25">
      <c r="A12646">
        <v>401</v>
      </c>
      <c r="B12646" t="s">
        <v>51</v>
      </c>
      <c r="C12646">
        <f>(MIN(Calculator!$F401,110)-110)/20</f>
      </c>
    </row>
    <row r="12647" spans="1:3" x14ac:dyDescent="0.25">
      <c r="A12647">
        <v>401</v>
      </c>
      <c r="B12647" t="s">
        <v>52</v>
      </c>
      <c r="C12647">
        <f>(MAX(Calculator!$F401,110)-130)/20</f>
      </c>
    </row>
    <row r="12648" spans="1:3" x14ac:dyDescent="0.25">
      <c r="A12648">
        <v>401</v>
      </c>
      <c r="B12648" t="s">
        <v>17</v>
      </c>
      <c r="C12648">
        <f>IF(Calculator!$G401="Yes",1,0)</f>
      </c>
    </row>
    <row r="12649" spans="1:3" x14ac:dyDescent="0.25">
      <c r="A12649">
        <v>401</v>
      </c>
      <c r="B12649" t="s">
        <v>53</v>
      </c>
      <c r="C12649">
        <f>IF(Calculator!$H401="Yes",1,0)</f>
      </c>
    </row>
    <row r="12650" spans="1:3" x14ac:dyDescent="0.25">
      <c r="A12650">
        <v>401</v>
      </c>
      <c r="B12650" t="s">
        <v>54</v>
      </c>
      <c r="C12650">
        <f>(MIN(Calculator!$I401,30)-25)/5</f>
      </c>
    </row>
    <row r="12651" spans="1:3" x14ac:dyDescent="0.25">
      <c r="A12651">
        <v>401</v>
      </c>
      <c r="B12651" t="s">
        <v>55</v>
      </c>
      <c r="C12651">
        <f>(MAX(Calculator!$I401,30)-30)/5</f>
      </c>
    </row>
    <row r="12652" spans="1:3" x14ac:dyDescent="0.25">
      <c r="A12652">
        <v>401</v>
      </c>
      <c r="B12652" t="s">
        <v>56</v>
      </c>
      <c r="C12652">
        <f>(MIN(Calculator!$J401,60)-60)/-15</f>
      </c>
    </row>
    <row r="12653" spans="1:3" x14ac:dyDescent="0.25">
      <c r="A12653">
        <v>401</v>
      </c>
      <c r="B12653" t="s">
        <v>57</v>
      </c>
      <c r="C12653">
        <f>(MAX(Calculator!$J401,60)-90)/-15</f>
      </c>
    </row>
    <row r="12654" spans="1:3" x14ac:dyDescent="0.25">
      <c r="A12654">
        <v>401</v>
      </c>
      <c r="B12654" t="s">
        <v>58</v>
      </c>
      <c r="C12654">
        <f>IF(Calculator!$K401="Yes",1,0)</f>
      </c>
    </row>
    <row r="12655" spans="1:3" x14ac:dyDescent="0.25">
      <c r="A12655">
        <v>401</v>
      </c>
      <c r="B12655" t="s">
        <v>59</v>
      </c>
      <c r="C12655">
        <f>IF(Calculator!$L401="Yes",1,0)</f>
      </c>
    </row>
    <row r="12656" spans="1:3" x14ac:dyDescent="0.25">
      <c r="A12656">
        <v>401</v>
      </c>
      <c r="B12656" t="s">
        <v>60</v>
      </c>
      <c r="C12656">
        <f>((MAX(Calculator!$F401,110)-130)/20)*IF(Calculator!$K401="Yes",1,0)</f>
      </c>
    </row>
    <row r="12657" spans="1:3" x14ac:dyDescent="0.25">
      <c r="A12657">
        <v>401</v>
      </c>
      <c r="B12657" t="s">
        <v>61</v>
      </c>
      <c r="C12657">
        <f>((((Calculator!$D401-Calculator!$E401)*0.02586)-3.5))*IF(Calculator!$L401="Yes",1,0)</f>
      </c>
    </row>
    <row r="12658" spans="1:3" x14ac:dyDescent="0.25">
      <c r="A12658">
        <v>401</v>
      </c>
      <c r="B12658" t="s">
        <v>62</v>
      </c>
      <c r="C12658">
        <f>(((Calculator!$C401-55)/10)*(((((Calculator!$D401-Calculator!$E401)*0.02586)-3.5))))</f>
      </c>
    </row>
    <row r="12659" spans="1:3" x14ac:dyDescent="0.25">
      <c r="A12659">
        <v>401</v>
      </c>
      <c r="B12659" t="s">
        <v>63</v>
      </c>
      <c r="C12659">
        <f>(((Calculator!$C401-55)/10)*(((Calculator!$E401*0.02586)-1.3)/0.3))</f>
      </c>
    </row>
    <row r="12660" spans="1:3" x14ac:dyDescent="0.25">
      <c r="A12660">
        <v>401</v>
      </c>
      <c r="B12660" t="s">
        <v>64</v>
      </c>
      <c r="C12660">
        <f>(((Calculator!$C401-55)/10)*((MAX(Calculator!$F401,110)-130)/20))</f>
      </c>
    </row>
    <row r="12661" spans="1:3" x14ac:dyDescent="0.25">
      <c r="A12661">
        <v>401</v>
      </c>
      <c r="B12661" t="s">
        <v>65</v>
      </c>
      <c r="C12661">
        <f>(((Calculator!$C401-55)/10)*IF(Calculator!$G401="Yes",1,0))</f>
      </c>
    </row>
    <row r="12662" spans="1:3" x14ac:dyDescent="0.25">
      <c r="A12662">
        <v>401</v>
      </c>
      <c r="B12662" t="s">
        <v>66</v>
      </c>
      <c r="C12662">
        <f>(((Calculator!$C401-55)/10)*IF(Calculator!$H401="Yes",1,0))</f>
      </c>
    </row>
    <row r="12663" spans="1:3" x14ac:dyDescent="0.25">
      <c r="A12663">
        <v>401</v>
      </c>
      <c r="B12663" t="s">
        <v>67</v>
      </c>
      <c r="C12663">
        <f>(((Calculator!$C401-55)/10)*((MAX(Calculator!$I401,30)-30)/5))</f>
      </c>
    </row>
    <row r="12664" spans="1:3" x14ac:dyDescent="0.25">
      <c r="A12664">
        <v>401</v>
      </c>
      <c r="B12664" t="s">
        <v>68</v>
      </c>
      <c r="C12664">
        <f>(((Calculator!$C401-55)/10)*((MIN(Calculator!$J401,60)-60)/-15))</f>
      </c>
    </row>
    <row r="12665" spans="1:3" x14ac:dyDescent="0.25">
      <c r="A12665">
        <v>401</v>
      </c>
      <c r="B12665" t="s">
        <v>69</v>
      </c>
      <c r="C12665">
        <f>IF(AND(Calculator!$O401&lt;&gt;"",Calculator!$O401&gt;=4,Calculator!$O401&lt;=6),1,0)</f>
      </c>
    </row>
    <row r="12666" spans="1:3" x14ac:dyDescent="0.25">
      <c r="A12666">
        <v>401</v>
      </c>
      <c r="B12666" t="s">
        <v>70</v>
      </c>
      <c r="C12666">
        <f>IF(AND(Calculator!$O401&lt;&gt;"",Calculator!$O401&gt;=7,Calculator!$O401&lt;=10),1,0)</f>
      </c>
    </row>
    <row r="12667" spans="1:3" x14ac:dyDescent="0.25">
      <c r="A12667">
        <v>401</v>
      </c>
      <c r="B12667" t="s">
        <v>71</v>
      </c>
      <c r="C12667">
        <f>IF(Calculator!$O401="",1,0)</f>
      </c>
    </row>
    <row r="12668" spans="1:3" x14ac:dyDescent="0.25">
      <c r="A12668">
        <v>401</v>
      </c>
      <c r="B12668" t="s">
        <v>72</v>
      </c>
      <c r="C12668">
        <f>IF(OR(Calculator!$M401="",Calculator!$M401=0),0,LN(Calculator!$M401))</f>
      </c>
    </row>
    <row r="12669" spans="1:3" x14ac:dyDescent="0.25">
      <c r="A12669">
        <v>401</v>
      </c>
      <c r="B12669" t="s">
        <v>73</v>
      </c>
      <c r="C12669">
        <f>IF(Calculator!$M401="",1,0)</f>
      </c>
    </row>
    <row r="12670" spans="1:3" x14ac:dyDescent="0.25">
      <c r="A12670">
        <v>401</v>
      </c>
      <c r="B12670" t="s">
        <v>74</v>
      </c>
      <c r="C12670">
        <f>IF(Calculator!$N401="",0,(Calculator!$N401-5.3)*IF(Calculator!$G401="Yes",1,0))</f>
      </c>
    </row>
    <row r="12671" spans="1:3" x14ac:dyDescent="0.25">
      <c r="A12671">
        <v>401</v>
      </c>
      <c r="B12671" t="s">
        <v>75</v>
      </c>
      <c r="C12671">
        <f>IF(Calculator!$N401="",0,(Calculator!$N401-5.3)*(1-IF(Calculator!$G401="Yes",1,0)))</f>
      </c>
    </row>
    <row r="12672" spans="1:3" x14ac:dyDescent="0.25">
      <c r="A12672">
        <v>401</v>
      </c>
      <c r="B12672" t="s">
        <v>76</v>
      </c>
      <c r="C12672">
        <f>IF(Calculator!$N401="",1,0)</f>
      </c>
    </row>
    <row r="12673" spans="1:3" x14ac:dyDescent="0.25">
      <c r="A12673">
        <v>401</v>
      </c>
      <c r="B12673" t="s">
        <v>77</v>
      </c>
      <c r="C12673">
        <f>1</f>
      </c>
    </row>
    <row r="12674" spans="1:3" x14ac:dyDescent="0.25">
      <c r="A12674">
        <v>402</v>
      </c>
      <c r="B12674" t="s">
        <v>47</v>
      </c>
      <c r="C12674">
        <f>(Calculator!$C402-55)/10</f>
      </c>
    </row>
    <row r="12675" spans="1:3" x14ac:dyDescent="0.25">
      <c r="A12675">
        <v>402</v>
      </c>
      <c r="B12675" t="s">
        <v>48</v>
      </c>
      <c r="C12675">
        <f>((Calculator!$C402-55)/10)^2</f>
      </c>
    </row>
    <row r="12676" spans="1:3" x14ac:dyDescent="0.25">
      <c r="A12676">
        <v>402</v>
      </c>
      <c r="B12676" t="s">
        <v>49</v>
      </c>
      <c r="C12676">
        <f>((Calculator!$D402-Calculator!$E402)*0.02586)-3.5</f>
      </c>
    </row>
    <row r="12677" spans="1:3" x14ac:dyDescent="0.25">
      <c r="A12677">
        <v>402</v>
      </c>
      <c r="B12677" t="s">
        <v>50</v>
      </c>
      <c r="C12677">
        <f>((Calculator!$E402*0.02586)-1.3)/0.3</f>
      </c>
    </row>
    <row r="12678" spans="1:3" x14ac:dyDescent="0.25">
      <c r="A12678">
        <v>402</v>
      </c>
      <c r="B12678" t="s">
        <v>51</v>
      </c>
      <c r="C12678">
        <f>(MIN(Calculator!$F402,110)-110)/20</f>
      </c>
    </row>
    <row r="12679" spans="1:3" x14ac:dyDescent="0.25">
      <c r="A12679">
        <v>402</v>
      </c>
      <c r="B12679" t="s">
        <v>52</v>
      </c>
      <c r="C12679">
        <f>(MAX(Calculator!$F402,110)-130)/20</f>
      </c>
    </row>
    <row r="12680" spans="1:3" x14ac:dyDescent="0.25">
      <c r="A12680">
        <v>402</v>
      </c>
      <c r="B12680" t="s">
        <v>17</v>
      </c>
      <c r="C12680">
        <f>IF(Calculator!$G402="Yes",1,0)</f>
      </c>
    </row>
    <row r="12681" spans="1:3" x14ac:dyDescent="0.25">
      <c r="A12681">
        <v>402</v>
      </c>
      <c r="B12681" t="s">
        <v>53</v>
      </c>
      <c r="C12681">
        <f>IF(Calculator!$H402="Yes",1,0)</f>
      </c>
    </row>
    <row r="12682" spans="1:3" x14ac:dyDescent="0.25">
      <c r="A12682">
        <v>402</v>
      </c>
      <c r="B12682" t="s">
        <v>54</v>
      </c>
      <c r="C12682">
        <f>(MIN(Calculator!$I402,30)-25)/5</f>
      </c>
    </row>
    <row r="12683" spans="1:3" x14ac:dyDescent="0.25">
      <c r="A12683">
        <v>402</v>
      </c>
      <c r="B12683" t="s">
        <v>55</v>
      </c>
      <c r="C12683">
        <f>(MAX(Calculator!$I402,30)-30)/5</f>
      </c>
    </row>
    <row r="12684" spans="1:3" x14ac:dyDescent="0.25">
      <c r="A12684">
        <v>402</v>
      </c>
      <c r="B12684" t="s">
        <v>56</v>
      </c>
      <c r="C12684">
        <f>(MIN(Calculator!$J402,60)-60)/-15</f>
      </c>
    </row>
    <row r="12685" spans="1:3" x14ac:dyDescent="0.25">
      <c r="A12685">
        <v>402</v>
      </c>
      <c r="B12685" t="s">
        <v>57</v>
      </c>
      <c r="C12685">
        <f>(MAX(Calculator!$J402,60)-90)/-15</f>
      </c>
    </row>
    <row r="12686" spans="1:3" x14ac:dyDescent="0.25">
      <c r="A12686">
        <v>402</v>
      </c>
      <c r="B12686" t="s">
        <v>58</v>
      </c>
      <c r="C12686">
        <f>IF(Calculator!$K402="Yes",1,0)</f>
      </c>
    </row>
    <row r="12687" spans="1:3" x14ac:dyDescent="0.25">
      <c r="A12687">
        <v>402</v>
      </c>
      <c r="B12687" t="s">
        <v>59</v>
      </c>
      <c r="C12687">
        <f>IF(Calculator!$L402="Yes",1,0)</f>
      </c>
    </row>
    <row r="12688" spans="1:3" x14ac:dyDescent="0.25">
      <c r="A12688">
        <v>402</v>
      </c>
      <c r="B12688" t="s">
        <v>60</v>
      </c>
      <c r="C12688">
        <f>((MAX(Calculator!$F402,110)-130)/20)*IF(Calculator!$K402="Yes",1,0)</f>
      </c>
    </row>
    <row r="12689" spans="1:3" x14ac:dyDescent="0.25">
      <c r="A12689">
        <v>402</v>
      </c>
      <c r="B12689" t="s">
        <v>61</v>
      </c>
      <c r="C12689">
        <f>((((Calculator!$D402-Calculator!$E402)*0.02586)-3.5))*IF(Calculator!$L402="Yes",1,0)</f>
      </c>
    </row>
    <row r="12690" spans="1:3" x14ac:dyDescent="0.25">
      <c r="A12690">
        <v>402</v>
      </c>
      <c r="B12690" t="s">
        <v>62</v>
      </c>
      <c r="C12690">
        <f>(((Calculator!$C402-55)/10)*(((((Calculator!$D402-Calculator!$E402)*0.02586)-3.5))))</f>
      </c>
    </row>
    <row r="12691" spans="1:3" x14ac:dyDescent="0.25">
      <c r="A12691">
        <v>402</v>
      </c>
      <c r="B12691" t="s">
        <v>63</v>
      </c>
      <c r="C12691">
        <f>(((Calculator!$C402-55)/10)*(((Calculator!$E402*0.02586)-1.3)/0.3))</f>
      </c>
    </row>
    <row r="12692" spans="1:3" x14ac:dyDescent="0.25">
      <c r="A12692">
        <v>402</v>
      </c>
      <c r="B12692" t="s">
        <v>64</v>
      </c>
      <c r="C12692">
        <f>(((Calculator!$C402-55)/10)*((MAX(Calculator!$F402,110)-130)/20))</f>
      </c>
    </row>
    <row r="12693" spans="1:3" x14ac:dyDescent="0.25">
      <c r="A12693">
        <v>402</v>
      </c>
      <c r="B12693" t="s">
        <v>65</v>
      </c>
      <c r="C12693">
        <f>(((Calculator!$C402-55)/10)*IF(Calculator!$G402="Yes",1,0))</f>
      </c>
    </row>
    <row r="12694" spans="1:3" x14ac:dyDescent="0.25">
      <c r="A12694">
        <v>402</v>
      </c>
      <c r="B12694" t="s">
        <v>66</v>
      </c>
      <c r="C12694">
        <f>(((Calculator!$C402-55)/10)*IF(Calculator!$H402="Yes",1,0))</f>
      </c>
    </row>
    <row r="12695" spans="1:3" x14ac:dyDescent="0.25">
      <c r="A12695">
        <v>402</v>
      </c>
      <c r="B12695" t="s">
        <v>67</v>
      </c>
      <c r="C12695">
        <f>(((Calculator!$C402-55)/10)*((MAX(Calculator!$I402,30)-30)/5))</f>
      </c>
    </row>
    <row r="12696" spans="1:3" x14ac:dyDescent="0.25">
      <c r="A12696">
        <v>402</v>
      </c>
      <c r="B12696" t="s">
        <v>68</v>
      </c>
      <c r="C12696">
        <f>(((Calculator!$C402-55)/10)*((MIN(Calculator!$J402,60)-60)/-15))</f>
      </c>
    </row>
    <row r="12697" spans="1:3" x14ac:dyDescent="0.25">
      <c r="A12697">
        <v>402</v>
      </c>
      <c r="B12697" t="s">
        <v>69</v>
      </c>
      <c r="C12697">
        <f>IF(AND(Calculator!$O402&lt;&gt;"",Calculator!$O402&gt;=4,Calculator!$O402&lt;=6),1,0)</f>
      </c>
    </row>
    <row r="12698" spans="1:3" x14ac:dyDescent="0.25">
      <c r="A12698">
        <v>402</v>
      </c>
      <c r="B12698" t="s">
        <v>70</v>
      </c>
      <c r="C12698">
        <f>IF(AND(Calculator!$O402&lt;&gt;"",Calculator!$O402&gt;=7,Calculator!$O402&lt;=10),1,0)</f>
      </c>
    </row>
    <row r="12699" spans="1:3" x14ac:dyDescent="0.25">
      <c r="A12699">
        <v>402</v>
      </c>
      <c r="B12699" t="s">
        <v>71</v>
      </c>
      <c r="C12699">
        <f>IF(Calculator!$O402="",1,0)</f>
      </c>
    </row>
    <row r="12700" spans="1:3" x14ac:dyDescent="0.25">
      <c r="A12700">
        <v>402</v>
      </c>
      <c r="B12700" t="s">
        <v>72</v>
      </c>
      <c r="C12700">
        <f>IF(OR(Calculator!$M402="",Calculator!$M402=0),0,LN(Calculator!$M402))</f>
      </c>
    </row>
    <row r="12701" spans="1:3" x14ac:dyDescent="0.25">
      <c r="A12701">
        <v>402</v>
      </c>
      <c r="B12701" t="s">
        <v>73</v>
      </c>
      <c r="C12701">
        <f>IF(Calculator!$M402="",1,0)</f>
      </c>
    </row>
    <row r="12702" spans="1:3" x14ac:dyDescent="0.25">
      <c r="A12702">
        <v>402</v>
      </c>
      <c r="B12702" t="s">
        <v>74</v>
      </c>
      <c r="C12702">
        <f>IF(Calculator!$N402="",0,(Calculator!$N402-5.3)*IF(Calculator!$G402="Yes",1,0))</f>
      </c>
    </row>
    <row r="12703" spans="1:3" x14ac:dyDescent="0.25">
      <c r="A12703">
        <v>402</v>
      </c>
      <c r="B12703" t="s">
        <v>75</v>
      </c>
      <c r="C12703">
        <f>IF(Calculator!$N402="",0,(Calculator!$N402-5.3)*(1-IF(Calculator!$G402="Yes",1,0)))</f>
      </c>
    </row>
    <row r="12704" spans="1:3" x14ac:dyDescent="0.25">
      <c r="A12704">
        <v>402</v>
      </c>
      <c r="B12704" t="s">
        <v>76</v>
      </c>
      <c r="C12704">
        <f>IF(Calculator!$N402="",1,0)</f>
      </c>
    </row>
    <row r="12705" spans="1:3" x14ac:dyDescent="0.25">
      <c r="A12705">
        <v>402</v>
      </c>
      <c r="B12705" t="s">
        <v>77</v>
      </c>
      <c r="C12705">
        <f>1</f>
      </c>
    </row>
    <row r="12706" spans="1:3" x14ac:dyDescent="0.25">
      <c r="A12706">
        <v>403</v>
      </c>
      <c r="B12706" t="s">
        <v>47</v>
      </c>
      <c r="C12706">
        <f>(Calculator!$C403-55)/10</f>
      </c>
    </row>
    <row r="12707" spans="1:3" x14ac:dyDescent="0.25">
      <c r="A12707">
        <v>403</v>
      </c>
      <c r="B12707" t="s">
        <v>48</v>
      </c>
      <c r="C12707">
        <f>((Calculator!$C403-55)/10)^2</f>
      </c>
    </row>
    <row r="12708" spans="1:3" x14ac:dyDescent="0.25">
      <c r="A12708">
        <v>403</v>
      </c>
      <c r="B12708" t="s">
        <v>49</v>
      </c>
      <c r="C12708">
        <f>((Calculator!$D403-Calculator!$E403)*0.02586)-3.5</f>
      </c>
    </row>
    <row r="12709" spans="1:3" x14ac:dyDescent="0.25">
      <c r="A12709">
        <v>403</v>
      </c>
      <c r="B12709" t="s">
        <v>50</v>
      </c>
      <c r="C12709">
        <f>((Calculator!$E403*0.02586)-1.3)/0.3</f>
      </c>
    </row>
    <row r="12710" spans="1:3" x14ac:dyDescent="0.25">
      <c r="A12710">
        <v>403</v>
      </c>
      <c r="B12710" t="s">
        <v>51</v>
      </c>
      <c r="C12710">
        <f>(MIN(Calculator!$F403,110)-110)/20</f>
      </c>
    </row>
    <row r="12711" spans="1:3" x14ac:dyDescent="0.25">
      <c r="A12711">
        <v>403</v>
      </c>
      <c r="B12711" t="s">
        <v>52</v>
      </c>
      <c r="C12711">
        <f>(MAX(Calculator!$F403,110)-130)/20</f>
      </c>
    </row>
    <row r="12712" spans="1:3" x14ac:dyDescent="0.25">
      <c r="A12712">
        <v>403</v>
      </c>
      <c r="B12712" t="s">
        <v>17</v>
      </c>
      <c r="C12712">
        <f>IF(Calculator!$G403="Yes",1,0)</f>
      </c>
    </row>
    <row r="12713" spans="1:3" x14ac:dyDescent="0.25">
      <c r="A12713">
        <v>403</v>
      </c>
      <c r="B12713" t="s">
        <v>53</v>
      </c>
      <c r="C12713">
        <f>IF(Calculator!$H403="Yes",1,0)</f>
      </c>
    </row>
    <row r="12714" spans="1:3" x14ac:dyDescent="0.25">
      <c r="A12714">
        <v>403</v>
      </c>
      <c r="B12714" t="s">
        <v>54</v>
      </c>
      <c r="C12714">
        <f>(MIN(Calculator!$I403,30)-25)/5</f>
      </c>
    </row>
    <row r="12715" spans="1:3" x14ac:dyDescent="0.25">
      <c r="A12715">
        <v>403</v>
      </c>
      <c r="B12715" t="s">
        <v>55</v>
      </c>
      <c r="C12715">
        <f>(MAX(Calculator!$I403,30)-30)/5</f>
      </c>
    </row>
    <row r="12716" spans="1:3" x14ac:dyDescent="0.25">
      <c r="A12716">
        <v>403</v>
      </c>
      <c r="B12716" t="s">
        <v>56</v>
      </c>
      <c r="C12716">
        <f>(MIN(Calculator!$J403,60)-60)/-15</f>
      </c>
    </row>
    <row r="12717" spans="1:3" x14ac:dyDescent="0.25">
      <c r="A12717">
        <v>403</v>
      </c>
      <c r="B12717" t="s">
        <v>57</v>
      </c>
      <c r="C12717">
        <f>(MAX(Calculator!$J403,60)-90)/-15</f>
      </c>
    </row>
    <row r="12718" spans="1:3" x14ac:dyDescent="0.25">
      <c r="A12718">
        <v>403</v>
      </c>
      <c r="B12718" t="s">
        <v>58</v>
      </c>
      <c r="C12718">
        <f>IF(Calculator!$K403="Yes",1,0)</f>
      </c>
    </row>
    <row r="12719" spans="1:3" x14ac:dyDescent="0.25">
      <c r="A12719">
        <v>403</v>
      </c>
      <c r="B12719" t="s">
        <v>59</v>
      </c>
      <c r="C12719">
        <f>IF(Calculator!$L403="Yes",1,0)</f>
      </c>
    </row>
    <row r="12720" spans="1:3" x14ac:dyDescent="0.25">
      <c r="A12720">
        <v>403</v>
      </c>
      <c r="B12720" t="s">
        <v>60</v>
      </c>
      <c r="C12720">
        <f>((MAX(Calculator!$F403,110)-130)/20)*IF(Calculator!$K403="Yes",1,0)</f>
      </c>
    </row>
    <row r="12721" spans="1:3" x14ac:dyDescent="0.25">
      <c r="A12721">
        <v>403</v>
      </c>
      <c r="B12721" t="s">
        <v>61</v>
      </c>
      <c r="C12721">
        <f>((((Calculator!$D403-Calculator!$E403)*0.02586)-3.5))*IF(Calculator!$L403="Yes",1,0)</f>
      </c>
    </row>
    <row r="12722" spans="1:3" x14ac:dyDescent="0.25">
      <c r="A12722">
        <v>403</v>
      </c>
      <c r="B12722" t="s">
        <v>62</v>
      </c>
      <c r="C12722">
        <f>(((Calculator!$C403-55)/10)*(((((Calculator!$D403-Calculator!$E403)*0.02586)-3.5))))</f>
      </c>
    </row>
    <row r="12723" spans="1:3" x14ac:dyDescent="0.25">
      <c r="A12723">
        <v>403</v>
      </c>
      <c r="B12723" t="s">
        <v>63</v>
      </c>
      <c r="C12723">
        <f>(((Calculator!$C403-55)/10)*(((Calculator!$E403*0.02586)-1.3)/0.3))</f>
      </c>
    </row>
    <row r="12724" spans="1:3" x14ac:dyDescent="0.25">
      <c r="A12724">
        <v>403</v>
      </c>
      <c r="B12724" t="s">
        <v>64</v>
      </c>
      <c r="C12724">
        <f>(((Calculator!$C403-55)/10)*((MAX(Calculator!$F403,110)-130)/20))</f>
      </c>
    </row>
    <row r="12725" spans="1:3" x14ac:dyDescent="0.25">
      <c r="A12725">
        <v>403</v>
      </c>
      <c r="B12725" t="s">
        <v>65</v>
      </c>
      <c r="C12725">
        <f>(((Calculator!$C403-55)/10)*IF(Calculator!$G403="Yes",1,0))</f>
      </c>
    </row>
    <row r="12726" spans="1:3" x14ac:dyDescent="0.25">
      <c r="A12726">
        <v>403</v>
      </c>
      <c r="B12726" t="s">
        <v>66</v>
      </c>
      <c r="C12726">
        <f>(((Calculator!$C403-55)/10)*IF(Calculator!$H403="Yes",1,0))</f>
      </c>
    </row>
    <row r="12727" spans="1:3" x14ac:dyDescent="0.25">
      <c r="A12727">
        <v>403</v>
      </c>
      <c r="B12727" t="s">
        <v>67</v>
      </c>
      <c r="C12727">
        <f>(((Calculator!$C403-55)/10)*((MAX(Calculator!$I403,30)-30)/5))</f>
      </c>
    </row>
    <row r="12728" spans="1:3" x14ac:dyDescent="0.25">
      <c r="A12728">
        <v>403</v>
      </c>
      <c r="B12728" t="s">
        <v>68</v>
      </c>
      <c r="C12728">
        <f>(((Calculator!$C403-55)/10)*((MIN(Calculator!$J403,60)-60)/-15))</f>
      </c>
    </row>
    <row r="12729" spans="1:3" x14ac:dyDescent="0.25">
      <c r="A12729">
        <v>403</v>
      </c>
      <c r="B12729" t="s">
        <v>69</v>
      </c>
      <c r="C12729">
        <f>IF(AND(Calculator!$O403&lt;&gt;"",Calculator!$O403&gt;=4,Calculator!$O403&lt;=6),1,0)</f>
      </c>
    </row>
    <row r="12730" spans="1:3" x14ac:dyDescent="0.25">
      <c r="A12730">
        <v>403</v>
      </c>
      <c r="B12730" t="s">
        <v>70</v>
      </c>
      <c r="C12730">
        <f>IF(AND(Calculator!$O403&lt;&gt;"",Calculator!$O403&gt;=7,Calculator!$O403&lt;=10),1,0)</f>
      </c>
    </row>
    <row r="12731" spans="1:3" x14ac:dyDescent="0.25">
      <c r="A12731">
        <v>403</v>
      </c>
      <c r="B12731" t="s">
        <v>71</v>
      </c>
      <c r="C12731">
        <f>IF(Calculator!$O403="",1,0)</f>
      </c>
    </row>
    <row r="12732" spans="1:3" x14ac:dyDescent="0.25">
      <c r="A12732">
        <v>403</v>
      </c>
      <c r="B12732" t="s">
        <v>72</v>
      </c>
      <c r="C12732">
        <f>IF(OR(Calculator!$M403="",Calculator!$M403=0),0,LN(Calculator!$M403))</f>
      </c>
    </row>
    <row r="12733" spans="1:3" x14ac:dyDescent="0.25">
      <c r="A12733">
        <v>403</v>
      </c>
      <c r="B12733" t="s">
        <v>73</v>
      </c>
      <c r="C12733">
        <f>IF(Calculator!$M403="",1,0)</f>
      </c>
    </row>
    <row r="12734" spans="1:3" x14ac:dyDescent="0.25">
      <c r="A12734">
        <v>403</v>
      </c>
      <c r="B12734" t="s">
        <v>74</v>
      </c>
      <c r="C12734">
        <f>IF(Calculator!$N403="",0,(Calculator!$N403-5.3)*IF(Calculator!$G403="Yes",1,0))</f>
      </c>
    </row>
    <row r="12735" spans="1:3" x14ac:dyDescent="0.25">
      <c r="A12735">
        <v>403</v>
      </c>
      <c r="B12735" t="s">
        <v>75</v>
      </c>
      <c r="C12735">
        <f>IF(Calculator!$N403="",0,(Calculator!$N403-5.3)*(1-IF(Calculator!$G403="Yes",1,0)))</f>
      </c>
    </row>
    <row r="12736" spans="1:3" x14ac:dyDescent="0.25">
      <c r="A12736">
        <v>403</v>
      </c>
      <c r="B12736" t="s">
        <v>76</v>
      </c>
      <c r="C12736">
        <f>IF(Calculator!$N403="",1,0)</f>
      </c>
    </row>
    <row r="12737" spans="1:3" x14ac:dyDescent="0.25">
      <c r="A12737">
        <v>403</v>
      </c>
      <c r="B12737" t="s">
        <v>77</v>
      </c>
      <c r="C12737">
        <f>1</f>
      </c>
    </row>
    <row r="12738" spans="1:3" x14ac:dyDescent="0.25">
      <c r="A12738">
        <v>404</v>
      </c>
      <c r="B12738" t="s">
        <v>47</v>
      </c>
      <c r="C12738">
        <f>(Calculator!$C404-55)/10</f>
      </c>
    </row>
    <row r="12739" spans="1:3" x14ac:dyDescent="0.25">
      <c r="A12739">
        <v>404</v>
      </c>
      <c r="B12739" t="s">
        <v>48</v>
      </c>
      <c r="C12739">
        <f>((Calculator!$C404-55)/10)^2</f>
      </c>
    </row>
    <row r="12740" spans="1:3" x14ac:dyDescent="0.25">
      <c r="A12740">
        <v>404</v>
      </c>
      <c r="B12740" t="s">
        <v>49</v>
      </c>
      <c r="C12740">
        <f>((Calculator!$D404-Calculator!$E404)*0.02586)-3.5</f>
      </c>
    </row>
    <row r="12741" spans="1:3" x14ac:dyDescent="0.25">
      <c r="A12741">
        <v>404</v>
      </c>
      <c r="B12741" t="s">
        <v>50</v>
      </c>
      <c r="C12741">
        <f>((Calculator!$E404*0.02586)-1.3)/0.3</f>
      </c>
    </row>
    <row r="12742" spans="1:3" x14ac:dyDescent="0.25">
      <c r="A12742">
        <v>404</v>
      </c>
      <c r="B12742" t="s">
        <v>51</v>
      </c>
      <c r="C12742">
        <f>(MIN(Calculator!$F404,110)-110)/20</f>
      </c>
    </row>
    <row r="12743" spans="1:3" x14ac:dyDescent="0.25">
      <c r="A12743">
        <v>404</v>
      </c>
      <c r="B12743" t="s">
        <v>52</v>
      </c>
      <c r="C12743">
        <f>(MAX(Calculator!$F404,110)-130)/20</f>
      </c>
    </row>
    <row r="12744" spans="1:3" x14ac:dyDescent="0.25">
      <c r="A12744">
        <v>404</v>
      </c>
      <c r="B12744" t="s">
        <v>17</v>
      </c>
      <c r="C12744">
        <f>IF(Calculator!$G404="Yes",1,0)</f>
      </c>
    </row>
    <row r="12745" spans="1:3" x14ac:dyDescent="0.25">
      <c r="A12745">
        <v>404</v>
      </c>
      <c r="B12745" t="s">
        <v>53</v>
      </c>
      <c r="C12745">
        <f>IF(Calculator!$H404="Yes",1,0)</f>
      </c>
    </row>
    <row r="12746" spans="1:3" x14ac:dyDescent="0.25">
      <c r="A12746">
        <v>404</v>
      </c>
      <c r="B12746" t="s">
        <v>54</v>
      </c>
      <c r="C12746">
        <f>(MIN(Calculator!$I404,30)-25)/5</f>
      </c>
    </row>
    <row r="12747" spans="1:3" x14ac:dyDescent="0.25">
      <c r="A12747">
        <v>404</v>
      </c>
      <c r="B12747" t="s">
        <v>55</v>
      </c>
      <c r="C12747">
        <f>(MAX(Calculator!$I404,30)-30)/5</f>
      </c>
    </row>
    <row r="12748" spans="1:3" x14ac:dyDescent="0.25">
      <c r="A12748">
        <v>404</v>
      </c>
      <c r="B12748" t="s">
        <v>56</v>
      </c>
      <c r="C12748">
        <f>(MIN(Calculator!$J404,60)-60)/-15</f>
      </c>
    </row>
    <row r="12749" spans="1:3" x14ac:dyDescent="0.25">
      <c r="A12749">
        <v>404</v>
      </c>
      <c r="B12749" t="s">
        <v>57</v>
      </c>
      <c r="C12749">
        <f>(MAX(Calculator!$J404,60)-90)/-15</f>
      </c>
    </row>
    <row r="12750" spans="1:3" x14ac:dyDescent="0.25">
      <c r="A12750">
        <v>404</v>
      </c>
      <c r="B12750" t="s">
        <v>58</v>
      </c>
      <c r="C12750">
        <f>IF(Calculator!$K404="Yes",1,0)</f>
      </c>
    </row>
    <row r="12751" spans="1:3" x14ac:dyDescent="0.25">
      <c r="A12751">
        <v>404</v>
      </c>
      <c r="B12751" t="s">
        <v>59</v>
      </c>
      <c r="C12751">
        <f>IF(Calculator!$L404="Yes",1,0)</f>
      </c>
    </row>
    <row r="12752" spans="1:3" x14ac:dyDescent="0.25">
      <c r="A12752">
        <v>404</v>
      </c>
      <c r="B12752" t="s">
        <v>60</v>
      </c>
      <c r="C12752">
        <f>((MAX(Calculator!$F404,110)-130)/20)*IF(Calculator!$K404="Yes",1,0)</f>
      </c>
    </row>
    <row r="12753" spans="1:3" x14ac:dyDescent="0.25">
      <c r="A12753">
        <v>404</v>
      </c>
      <c r="B12753" t="s">
        <v>61</v>
      </c>
      <c r="C12753">
        <f>((((Calculator!$D404-Calculator!$E404)*0.02586)-3.5))*IF(Calculator!$L404="Yes",1,0)</f>
      </c>
    </row>
    <row r="12754" spans="1:3" x14ac:dyDescent="0.25">
      <c r="A12754">
        <v>404</v>
      </c>
      <c r="B12754" t="s">
        <v>62</v>
      </c>
      <c r="C12754">
        <f>(((Calculator!$C404-55)/10)*(((((Calculator!$D404-Calculator!$E404)*0.02586)-3.5))))</f>
      </c>
    </row>
    <row r="12755" spans="1:3" x14ac:dyDescent="0.25">
      <c r="A12755">
        <v>404</v>
      </c>
      <c r="B12755" t="s">
        <v>63</v>
      </c>
      <c r="C12755">
        <f>(((Calculator!$C404-55)/10)*(((Calculator!$E404*0.02586)-1.3)/0.3))</f>
      </c>
    </row>
    <row r="12756" spans="1:3" x14ac:dyDescent="0.25">
      <c r="A12756">
        <v>404</v>
      </c>
      <c r="B12756" t="s">
        <v>64</v>
      </c>
      <c r="C12756">
        <f>(((Calculator!$C404-55)/10)*((MAX(Calculator!$F404,110)-130)/20))</f>
      </c>
    </row>
    <row r="12757" spans="1:3" x14ac:dyDescent="0.25">
      <c r="A12757">
        <v>404</v>
      </c>
      <c r="B12757" t="s">
        <v>65</v>
      </c>
      <c r="C12757">
        <f>(((Calculator!$C404-55)/10)*IF(Calculator!$G404="Yes",1,0))</f>
      </c>
    </row>
    <row r="12758" spans="1:3" x14ac:dyDescent="0.25">
      <c r="A12758">
        <v>404</v>
      </c>
      <c r="B12758" t="s">
        <v>66</v>
      </c>
      <c r="C12758">
        <f>(((Calculator!$C404-55)/10)*IF(Calculator!$H404="Yes",1,0))</f>
      </c>
    </row>
    <row r="12759" spans="1:3" x14ac:dyDescent="0.25">
      <c r="A12759">
        <v>404</v>
      </c>
      <c r="B12759" t="s">
        <v>67</v>
      </c>
      <c r="C12759">
        <f>(((Calculator!$C404-55)/10)*((MAX(Calculator!$I404,30)-30)/5))</f>
      </c>
    </row>
    <row r="12760" spans="1:3" x14ac:dyDescent="0.25">
      <c r="A12760">
        <v>404</v>
      </c>
      <c r="B12760" t="s">
        <v>68</v>
      </c>
      <c r="C12760">
        <f>(((Calculator!$C404-55)/10)*((MIN(Calculator!$J404,60)-60)/-15))</f>
      </c>
    </row>
    <row r="12761" spans="1:3" x14ac:dyDescent="0.25">
      <c r="A12761">
        <v>404</v>
      </c>
      <c r="B12761" t="s">
        <v>69</v>
      </c>
      <c r="C12761">
        <f>IF(AND(Calculator!$O404&lt;&gt;"",Calculator!$O404&gt;=4,Calculator!$O404&lt;=6),1,0)</f>
      </c>
    </row>
    <row r="12762" spans="1:3" x14ac:dyDescent="0.25">
      <c r="A12762">
        <v>404</v>
      </c>
      <c r="B12762" t="s">
        <v>70</v>
      </c>
      <c r="C12762">
        <f>IF(AND(Calculator!$O404&lt;&gt;"",Calculator!$O404&gt;=7,Calculator!$O404&lt;=10),1,0)</f>
      </c>
    </row>
    <row r="12763" spans="1:3" x14ac:dyDescent="0.25">
      <c r="A12763">
        <v>404</v>
      </c>
      <c r="B12763" t="s">
        <v>71</v>
      </c>
      <c r="C12763">
        <f>IF(Calculator!$O404="",1,0)</f>
      </c>
    </row>
    <row r="12764" spans="1:3" x14ac:dyDescent="0.25">
      <c r="A12764">
        <v>404</v>
      </c>
      <c r="B12764" t="s">
        <v>72</v>
      </c>
      <c r="C12764">
        <f>IF(OR(Calculator!$M404="",Calculator!$M404=0),0,LN(Calculator!$M404))</f>
      </c>
    </row>
    <row r="12765" spans="1:3" x14ac:dyDescent="0.25">
      <c r="A12765">
        <v>404</v>
      </c>
      <c r="B12765" t="s">
        <v>73</v>
      </c>
      <c r="C12765">
        <f>IF(Calculator!$M404="",1,0)</f>
      </c>
    </row>
    <row r="12766" spans="1:3" x14ac:dyDescent="0.25">
      <c r="A12766">
        <v>404</v>
      </c>
      <c r="B12766" t="s">
        <v>74</v>
      </c>
      <c r="C12766">
        <f>IF(Calculator!$N404="",0,(Calculator!$N404-5.3)*IF(Calculator!$G404="Yes",1,0))</f>
      </c>
    </row>
    <row r="12767" spans="1:3" x14ac:dyDescent="0.25">
      <c r="A12767">
        <v>404</v>
      </c>
      <c r="B12767" t="s">
        <v>75</v>
      </c>
      <c r="C12767">
        <f>IF(Calculator!$N404="",0,(Calculator!$N404-5.3)*(1-IF(Calculator!$G404="Yes",1,0)))</f>
      </c>
    </row>
    <row r="12768" spans="1:3" x14ac:dyDescent="0.25">
      <c r="A12768">
        <v>404</v>
      </c>
      <c r="B12768" t="s">
        <v>76</v>
      </c>
      <c r="C12768">
        <f>IF(Calculator!$N404="",1,0)</f>
      </c>
    </row>
    <row r="12769" spans="1:3" x14ac:dyDescent="0.25">
      <c r="A12769">
        <v>404</v>
      </c>
      <c r="B12769" t="s">
        <v>77</v>
      </c>
      <c r="C12769">
        <f>1</f>
      </c>
    </row>
    <row r="12770" spans="1:3" x14ac:dyDescent="0.25">
      <c r="A12770">
        <v>405</v>
      </c>
      <c r="B12770" t="s">
        <v>47</v>
      </c>
      <c r="C12770">
        <f>(Calculator!$C405-55)/10</f>
      </c>
    </row>
    <row r="12771" spans="1:3" x14ac:dyDescent="0.25">
      <c r="A12771">
        <v>405</v>
      </c>
      <c r="B12771" t="s">
        <v>48</v>
      </c>
      <c r="C12771">
        <f>((Calculator!$C405-55)/10)^2</f>
      </c>
    </row>
    <row r="12772" spans="1:3" x14ac:dyDescent="0.25">
      <c r="A12772">
        <v>405</v>
      </c>
      <c r="B12772" t="s">
        <v>49</v>
      </c>
      <c r="C12772">
        <f>((Calculator!$D405-Calculator!$E405)*0.02586)-3.5</f>
      </c>
    </row>
    <row r="12773" spans="1:3" x14ac:dyDescent="0.25">
      <c r="A12773">
        <v>405</v>
      </c>
      <c r="B12773" t="s">
        <v>50</v>
      </c>
      <c r="C12773">
        <f>((Calculator!$E405*0.02586)-1.3)/0.3</f>
      </c>
    </row>
    <row r="12774" spans="1:3" x14ac:dyDescent="0.25">
      <c r="A12774">
        <v>405</v>
      </c>
      <c r="B12774" t="s">
        <v>51</v>
      </c>
      <c r="C12774">
        <f>(MIN(Calculator!$F405,110)-110)/20</f>
      </c>
    </row>
    <row r="12775" spans="1:3" x14ac:dyDescent="0.25">
      <c r="A12775">
        <v>405</v>
      </c>
      <c r="B12775" t="s">
        <v>52</v>
      </c>
      <c r="C12775">
        <f>(MAX(Calculator!$F405,110)-130)/20</f>
      </c>
    </row>
    <row r="12776" spans="1:3" x14ac:dyDescent="0.25">
      <c r="A12776">
        <v>405</v>
      </c>
      <c r="B12776" t="s">
        <v>17</v>
      </c>
      <c r="C12776">
        <f>IF(Calculator!$G405="Yes",1,0)</f>
      </c>
    </row>
    <row r="12777" spans="1:3" x14ac:dyDescent="0.25">
      <c r="A12777">
        <v>405</v>
      </c>
      <c r="B12777" t="s">
        <v>53</v>
      </c>
      <c r="C12777">
        <f>IF(Calculator!$H405="Yes",1,0)</f>
      </c>
    </row>
    <row r="12778" spans="1:3" x14ac:dyDescent="0.25">
      <c r="A12778">
        <v>405</v>
      </c>
      <c r="B12778" t="s">
        <v>54</v>
      </c>
      <c r="C12778">
        <f>(MIN(Calculator!$I405,30)-25)/5</f>
      </c>
    </row>
    <row r="12779" spans="1:3" x14ac:dyDescent="0.25">
      <c r="A12779">
        <v>405</v>
      </c>
      <c r="B12779" t="s">
        <v>55</v>
      </c>
      <c r="C12779">
        <f>(MAX(Calculator!$I405,30)-30)/5</f>
      </c>
    </row>
    <row r="12780" spans="1:3" x14ac:dyDescent="0.25">
      <c r="A12780">
        <v>405</v>
      </c>
      <c r="B12780" t="s">
        <v>56</v>
      </c>
      <c r="C12780">
        <f>(MIN(Calculator!$J405,60)-60)/-15</f>
      </c>
    </row>
    <row r="12781" spans="1:3" x14ac:dyDescent="0.25">
      <c r="A12781">
        <v>405</v>
      </c>
      <c r="B12781" t="s">
        <v>57</v>
      </c>
      <c r="C12781">
        <f>(MAX(Calculator!$J405,60)-90)/-15</f>
      </c>
    </row>
    <row r="12782" spans="1:3" x14ac:dyDescent="0.25">
      <c r="A12782">
        <v>405</v>
      </c>
      <c r="B12782" t="s">
        <v>58</v>
      </c>
      <c r="C12782">
        <f>IF(Calculator!$K405="Yes",1,0)</f>
      </c>
    </row>
    <row r="12783" spans="1:3" x14ac:dyDescent="0.25">
      <c r="A12783">
        <v>405</v>
      </c>
      <c r="B12783" t="s">
        <v>59</v>
      </c>
      <c r="C12783">
        <f>IF(Calculator!$L405="Yes",1,0)</f>
      </c>
    </row>
    <row r="12784" spans="1:3" x14ac:dyDescent="0.25">
      <c r="A12784">
        <v>405</v>
      </c>
      <c r="B12784" t="s">
        <v>60</v>
      </c>
      <c r="C12784">
        <f>((MAX(Calculator!$F405,110)-130)/20)*IF(Calculator!$K405="Yes",1,0)</f>
      </c>
    </row>
    <row r="12785" spans="1:3" x14ac:dyDescent="0.25">
      <c r="A12785">
        <v>405</v>
      </c>
      <c r="B12785" t="s">
        <v>61</v>
      </c>
      <c r="C12785">
        <f>((((Calculator!$D405-Calculator!$E405)*0.02586)-3.5))*IF(Calculator!$L405="Yes",1,0)</f>
      </c>
    </row>
    <row r="12786" spans="1:3" x14ac:dyDescent="0.25">
      <c r="A12786">
        <v>405</v>
      </c>
      <c r="B12786" t="s">
        <v>62</v>
      </c>
      <c r="C12786">
        <f>(((Calculator!$C405-55)/10)*(((((Calculator!$D405-Calculator!$E405)*0.02586)-3.5))))</f>
      </c>
    </row>
    <row r="12787" spans="1:3" x14ac:dyDescent="0.25">
      <c r="A12787">
        <v>405</v>
      </c>
      <c r="B12787" t="s">
        <v>63</v>
      </c>
      <c r="C12787">
        <f>(((Calculator!$C405-55)/10)*(((Calculator!$E405*0.02586)-1.3)/0.3))</f>
      </c>
    </row>
    <row r="12788" spans="1:3" x14ac:dyDescent="0.25">
      <c r="A12788">
        <v>405</v>
      </c>
      <c r="B12788" t="s">
        <v>64</v>
      </c>
      <c r="C12788">
        <f>(((Calculator!$C405-55)/10)*((MAX(Calculator!$F405,110)-130)/20))</f>
      </c>
    </row>
    <row r="12789" spans="1:3" x14ac:dyDescent="0.25">
      <c r="A12789">
        <v>405</v>
      </c>
      <c r="B12789" t="s">
        <v>65</v>
      </c>
      <c r="C12789">
        <f>(((Calculator!$C405-55)/10)*IF(Calculator!$G405="Yes",1,0))</f>
      </c>
    </row>
    <row r="12790" spans="1:3" x14ac:dyDescent="0.25">
      <c r="A12790">
        <v>405</v>
      </c>
      <c r="B12790" t="s">
        <v>66</v>
      </c>
      <c r="C12790">
        <f>(((Calculator!$C405-55)/10)*IF(Calculator!$H405="Yes",1,0))</f>
      </c>
    </row>
    <row r="12791" spans="1:3" x14ac:dyDescent="0.25">
      <c r="A12791">
        <v>405</v>
      </c>
      <c r="B12791" t="s">
        <v>67</v>
      </c>
      <c r="C12791">
        <f>(((Calculator!$C405-55)/10)*((MAX(Calculator!$I405,30)-30)/5))</f>
      </c>
    </row>
    <row r="12792" spans="1:3" x14ac:dyDescent="0.25">
      <c r="A12792">
        <v>405</v>
      </c>
      <c r="B12792" t="s">
        <v>68</v>
      </c>
      <c r="C12792">
        <f>(((Calculator!$C405-55)/10)*((MIN(Calculator!$J405,60)-60)/-15))</f>
      </c>
    </row>
    <row r="12793" spans="1:3" x14ac:dyDescent="0.25">
      <c r="A12793">
        <v>405</v>
      </c>
      <c r="B12793" t="s">
        <v>69</v>
      </c>
      <c r="C12793">
        <f>IF(AND(Calculator!$O405&lt;&gt;"",Calculator!$O405&gt;=4,Calculator!$O405&lt;=6),1,0)</f>
      </c>
    </row>
    <row r="12794" spans="1:3" x14ac:dyDescent="0.25">
      <c r="A12794">
        <v>405</v>
      </c>
      <c r="B12794" t="s">
        <v>70</v>
      </c>
      <c r="C12794">
        <f>IF(AND(Calculator!$O405&lt;&gt;"",Calculator!$O405&gt;=7,Calculator!$O405&lt;=10),1,0)</f>
      </c>
    </row>
    <row r="12795" spans="1:3" x14ac:dyDescent="0.25">
      <c r="A12795">
        <v>405</v>
      </c>
      <c r="B12795" t="s">
        <v>71</v>
      </c>
      <c r="C12795">
        <f>IF(Calculator!$O405="",1,0)</f>
      </c>
    </row>
    <row r="12796" spans="1:3" x14ac:dyDescent="0.25">
      <c r="A12796">
        <v>405</v>
      </c>
      <c r="B12796" t="s">
        <v>72</v>
      </c>
      <c r="C12796">
        <f>IF(OR(Calculator!$M405="",Calculator!$M405=0),0,LN(Calculator!$M405))</f>
      </c>
    </row>
    <row r="12797" spans="1:3" x14ac:dyDescent="0.25">
      <c r="A12797">
        <v>405</v>
      </c>
      <c r="B12797" t="s">
        <v>73</v>
      </c>
      <c r="C12797">
        <f>IF(Calculator!$M405="",1,0)</f>
      </c>
    </row>
    <row r="12798" spans="1:3" x14ac:dyDescent="0.25">
      <c r="A12798">
        <v>405</v>
      </c>
      <c r="B12798" t="s">
        <v>74</v>
      </c>
      <c r="C12798">
        <f>IF(Calculator!$N405="",0,(Calculator!$N405-5.3)*IF(Calculator!$G405="Yes",1,0))</f>
      </c>
    </row>
    <row r="12799" spans="1:3" x14ac:dyDescent="0.25">
      <c r="A12799">
        <v>405</v>
      </c>
      <c r="B12799" t="s">
        <v>75</v>
      </c>
      <c r="C12799">
        <f>IF(Calculator!$N405="",0,(Calculator!$N405-5.3)*(1-IF(Calculator!$G405="Yes",1,0)))</f>
      </c>
    </row>
    <row r="12800" spans="1:3" x14ac:dyDescent="0.25">
      <c r="A12800">
        <v>405</v>
      </c>
      <c r="B12800" t="s">
        <v>76</v>
      </c>
      <c r="C12800">
        <f>IF(Calculator!$N405="",1,0)</f>
      </c>
    </row>
    <row r="12801" spans="1:3" x14ac:dyDescent="0.25">
      <c r="A12801">
        <v>405</v>
      </c>
      <c r="B12801" t="s">
        <v>77</v>
      </c>
      <c r="C12801">
        <f>1</f>
      </c>
    </row>
    <row r="12802" spans="1:3" x14ac:dyDescent="0.25">
      <c r="A12802">
        <v>406</v>
      </c>
      <c r="B12802" t="s">
        <v>47</v>
      </c>
      <c r="C12802">
        <f>(Calculator!$C406-55)/10</f>
      </c>
    </row>
    <row r="12803" spans="1:3" x14ac:dyDescent="0.25">
      <c r="A12803">
        <v>406</v>
      </c>
      <c r="B12803" t="s">
        <v>48</v>
      </c>
      <c r="C12803">
        <f>((Calculator!$C406-55)/10)^2</f>
      </c>
    </row>
    <row r="12804" spans="1:3" x14ac:dyDescent="0.25">
      <c r="A12804">
        <v>406</v>
      </c>
      <c r="B12804" t="s">
        <v>49</v>
      </c>
      <c r="C12804">
        <f>((Calculator!$D406-Calculator!$E406)*0.02586)-3.5</f>
      </c>
    </row>
    <row r="12805" spans="1:3" x14ac:dyDescent="0.25">
      <c r="A12805">
        <v>406</v>
      </c>
      <c r="B12805" t="s">
        <v>50</v>
      </c>
      <c r="C12805">
        <f>((Calculator!$E406*0.02586)-1.3)/0.3</f>
      </c>
    </row>
    <row r="12806" spans="1:3" x14ac:dyDescent="0.25">
      <c r="A12806">
        <v>406</v>
      </c>
      <c r="B12806" t="s">
        <v>51</v>
      </c>
      <c r="C12806">
        <f>(MIN(Calculator!$F406,110)-110)/20</f>
      </c>
    </row>
    <row r="12807" spans="1:3" x14ac:dyDescent="0.25">
      <c r="A12807">
        <v>406</v>
      </c>
      <c r="B12807" t="s">
        <v>52</v>
      </c>
      <c r="C12807">
        <f>(MAX(Calculator!$F406,110)-130)/20</f>
      </c>
    </row>
    <row r="12808" spans="1:3" x14ac:dyDescent="0.25">
      <c r="A12808">
        <v>406</v>
      </c>
      <c r="B12808" t="s">
        <v>17</v>
      </c>
      <c r="C12808">
        <f>IF(Calculator!$G406="Yes",1,0)</f>
      </c>
    </row>
    <row r="12809" spans="1:3" x14ac:dyDescent="0.25">
      <c r="A12809">
        <v>406</v>
      </c>
      <c r="B12809" t="s">
        <v>53</v>
      </c>
      <c r="C12809">
        <f>IF(Calculator!$H406="Yes",1,0)</f>
      </c>
    </row>
    <row r="12810" spans="1:3" x14ac:dyDescent="0.25">
      <c r="A12810">
        <v>406</v>
      </c>
      <c r="B12810" t="s">
        <v>54</v>
      </c>
      <c r="C12810">
        <f>(MIN(Calculator!$I406,30)-25)/5</f>
      </c>
    </row>
    <row r="12811" spans="1:3" x14ac:dyDescent="0.25">
      <c r="A12811">
        <v>406</v>
      </c>
      <c r="B12811" t="s">
        <v>55</v>
      </c>
      <c r="C12811">
        <f>(MAX(Calculator!$I406,30)-30)/5</f>
      </c>
    </row>
    <row r="12812" spans="1:3" x14ac:dyDescent="0.25">
      <c r="A12812">
        <v>406</v>
      </c>
      <c r="B12812" t="s">
        <v>56</v>
      </c>
      <c r="C12812">
        <f>(MIN(Calculator!$J406,60)-60)/-15</f>
      </c>
    </row>
    <row r="12813" spans="1:3" x14ac:dyDescent="0.25">
      <c r="A12813">
        <v>406</v>
      </c>
      <c r="B12813" t="s">
        <v>57</v>
      </c>
      <c r="C12813">
        <f>(MAX(Calculator!$J406,60)-90)/-15</f>
      </c>
    </row>
    <row r="12814" spans="1:3" x14ac:dyDescent="0.25">
      <c r="A12814">
        <v>406</v>
      </c>
      <c r="B12814" t="s">
        <v>58</v>
      </c>
      <c r="C12814">
        <f>IF(Calculator!$K406="Yes",1,0)</f>
      </c>
    </row>
    <row r="12815" spans="1:3" x14ac:dyDescent="0.25">
      <c r="A12815">
        <v>406</v>
      </c>
      <c r="B12815" t="s">
        <v>59</v>
      </c>
      <c r="C12815">
        <f>IF(Calculator!$L406="Yes",1,0)</f>
      </c>
    </row>
    <row r="12816" spans="1:3" x14ac:dyDescent="0.25">
      <c r="A12816">
        <v>406</v>
      </c>
      <c r="B12816" t="s">
        <v>60</v>
      </c>
      <c r="C12816">
        <f>((MAX(Calculator!$F406,110)-130)/20)*IF(Calculator!$K406="Yes",1,0)</f>
      </c>
    </row>
    <row r="12817" spans="1:3" x14ac:dyDescent="0.25">
      <c r="A12817">
        <v>406</v>
      </c>
      <c r="B12817" t="s">
        <v>61</v>
      </c>
      <c r="C12817">
        <f>((((Calculator!$D406-Calculator!$E406)*0.02586)-3.5))*IF(Calculator!$L406="Yes",1,0)</f>
      </c>
    </row>
    <row r="12818" spans="1:3" x14ac:dyDescent="0.25">
      <c r="A12818">
        <v>406</v>
      </c>
      <c r="B12818" t="s">
        <v>62</v>
      </c>
      <c r="C12818">
        <f>(((Calculator!$C406-55)/10)*(((((Calculator!$D406-Calculator!$E406)*0.02586)-3.5))))</f>
      </c>
    </row>
    <row r="12819" spans="1:3" x14ac:dyDescent="0.25">
      <c r="A12819">
        <v>406</v>
      </c>
      <c r="B12819" t="s">
        <v>63</v>
      </c>
      <c r="C12819">
        <f>(((Calculator!$C406-55)/10)*(((Calculator!$E406*0.02586)-1.3)/0.3))</f>
      </c>
    </row>
    <row r="12820" spans="1:3" x14ac:dyDescent="0.25">
      <c r="A12820">
        <v>406</v>
      </c>
      <c r="B12820" t="s">
        <v>64</v>
      </c>
      <c r="C12820">
        <f>(((Calculator!$C406-55)/10)*((MAX(Calculator!$F406,110)-130)/20))</f>
      </c>
    </row>
    <row r="12821" spans="1:3" x14ac:dyDescent="0.25">
      <c r="A12821">
        <v>406</v>
      </c>
      <c r="B12821" t="s">
        <v>65</v>
      </c>
      <c r="C12821">
        <f>(((Calculator!$C406-55)/10)*IF(Calculator!$G406="Yes",1,0))</f>
      </c>
    </row>
    <row r="12822" spans="1:3" x14ac:dyDescent="0.25">
      <c r="A12822">
        <v>406</v>
      </c>
      <c r="B12822" t="s">
        <v>66</v>
      </c>
      <c r="C12822">
        <f>(((Calculator!$C406-55)/10)*IF(Calculator!$H406="Yes",1,0))</f>
      </c>
    </row>
    <row r="12823" spans="1:3" x14ac:dyDescent="0.25">
      <c r="A12823">
        <v>406</v>
      </c>
      <c r="B12823" t="s">
        <v>67</v>
      </c>
      <c r="C12823">
        <f>(((Calculator!$C406-55)/10)*((MAX(Calculator!$I406,30)-30)/5))</f>
      </c>
    </row>
    <row r="12824" spans="1:3" x14ac:dyDescent="0.25">
      <c r="A12824">
        <v>406</v>
      </c>
      <c r="B12824" t="s">
        <v>68</v>
      </c>
      <c r="C12824">
        <f>(((Calculator!$C406-55)/10)*((MIN(Calculator!$J406,60)-60)/-15))</f>
      </c>
    </row>
    <row r="12825" spans="1:3" x14ac:dyDescent="0.25">
      <c r="A12825">
        <v>406</v>
      </c>
      <c r="B12825" t="s">
        <v>69</v>
      </c>
      <c r="C12825">
        <f>IF(AND(Calculator!$O406&lt;&gt;"",Calculator!$O406&gt;=4,Calculator!$O406&lt;=6),1,0)</f>
      </c>
    </row>
    <row r="12826" spans="1:3" x14ac:dyDescent="0.25">
      <c r="A12826">
        <v>406</v>
      </c>
      <c r="B12826" t="s">
        <v>70</v>
      </c>
      <c r="C12826">
        <f>IF(AND(Calculator!$O406&lt;&gt;"",Calculator!$O406&gt;=7,Calculator!$O406&lt;=10),1,0)</f>
      </c>
    </row>
    <row r="12827" spans="1:3" x14ac:dyDescent="0.25">
      <c r="A12827">
        <v>406</v>
      </c>
      <c r="B12827" t="s">
        <v>71</v>
      </c>
      <c r="C12827">
        <f>IF(Calculator!$O406="",1,0)</f>
      </c>
    </row>
    <row r="12828" spans="1:3" x14ac:dyDescent="0.25">
      <c r="A12828">
        <v>406</v>
      </c>
      <c r="B12828" t="s">
        <v>72</v>
      </c>
      <c r="C12828">
        <f>IF(OR(Calculator!$M406="",Calculator!$M406=0),0,LN(Calculator!$M406))</f>
      </c>
    </row>
    <row r="12829" spans="1:3" x14ac:dyDescent="0.25">
      <c r="A12829">
        <v>406</v>
      </c>
      <c r="B12829" t="s">
        <v>73</v>
      </c>
      <c r="C12829">
        <f>IF(Calculator!$M406="",1,0)</f>
      </c>
    </row>
    <row r="12830" spans="1:3" x14ac:dyDescent="0.25">
      <c r="A12830">
        <v>406</v>
      </c>
      <c r="B12830" t="s">
        <v>74</v>
      </c>
      <c r="C12830">
        <f>IF(Calculator!$N406="",0,(Calculator!$N406-5.3)*IF(Calculator!$G406="Yes",1,0))</f>
      </c>
    </row>
    <row r="12831" spans="1:3" x14ac:dyDescent="0.25">
      <c r="A12831">
        <v>406</v>
      </c>
      <c r="B12831" t="s">
        <v>75</v>
      </c>
      <c r="C12831">
        <f>IF(Calculator!$N406="",0,(Calculator!$N406-5.3)*(1-IF(Calculator!$G406="Yes",1,0)))</f>
      </c>
    </row>
    <row r="12832" spans="1:3" x14ac:dyDescent="0.25">
      <c r="A12832">
        <v>406</v>
      </c>
      <c r="B12832" t="s">
        <v>76</v>
      </c>
      <c r="C12832">
        <f>IF(Calculator!$N406="",1,0)</f>
      </c>
    </row>
    <row r="12833" spans="1:3" x14ac:dyDescent="0.25">
      <c r="A12833">
        <v>406</v>
      </c>
      <c r="B12833" t="s">
        <v>77</v>
      </c>
      <c r="C12833">
        <f>1</f>
      </c>
    </row>
    <row r="12834" spans="1:3" x14ac:dyDescent="0.25">
      <c r="A12834">
        <v>407</v>
      </c>
      <c r="B12834" t="s">
        <v>47</v>
      </c>
      <c r="C12834">
        <f>(Calculator!$C407-55)/10</f>
      </c>
    </row>
    <row r="12835" spans="1:3" x14ac:dyDescent="0.25">
      <c r="A12835">
        <v>407</v>
      </c>
      <c r="B12835" t="s">
        <v>48</v>
      </c>
      <c r="C12835">
        <f>((Calculator!$C407-55)/10)^2</f>
      </c>
    </row>
    <row r="12836" spans="1:3" x14ac:dyDescent="0.25">
      <c r="A12836">
        <v>407</v>
      </c>
      <c r="B12836" t="s">
        <v>49</v>
      </c>
      <c r="C12836">
        <f>((Calculator!$D407-Calculator!$E407)*0.02586)-3.5</f>
      </c>
    </row>
    <row r="12837" spans="1:3" x14ac:dyDescent="0.25">
      <c r="A12837">
        <v>407</v>
      </c>
      <c r="B12837" t="s">
        <v>50</v>
      </c>
      <c r="C12837">
        <f>((Calculator!$E407*0.02586)-1.3)/0.3</f>
      </c>
    </row>
    <row r="12838" spans="1:3" x14ac:dyDescent="0.25">
      <c r="A12838">
        <v>407</v>
      </c>
      <c r="B12838" t="s">
        <v>51</v>
      </c>
      <c r="C12838">
        <f>(MIN(Calculator!$F407,110)-110)/20</f>
      </c>
    </row>
    <row r="12839" spans="1:3" x14ac:dyDescent="0.25">
      <c r="A12839">
        <v>407</v>
      </c>
      <c r="B12839" t="s">
        <v>52</v>
      </c>
      <c r="C12839">
        <f>(MAX(Calculator!$F407,110)-130)/20</f>
      </c>
    </row>
    <row r="12840" spans="1:3" x14ac:dyDescent="0.25">
      <c r="A12840">
        <v>407</v>
      </c>
      <c r="B12840" t="s">
        <v>17</v>
      </c>
      <c r="C12840">
        <f>IF(Calculator!$G407="Yes",1,0)</f>
      </c>
    </row>
    <row r="12841" spans="1:3" x14ac:dyDescent="0.25">
      <c r="A12841">
        <v>407</v>
      </c>
      <c r="B12841" t="s">
        <v>53</v>
      </c>
      <c r="C12841">
        <f>IF(Calculator!$H407="Yes",1,0)</f>
      </c>
    </row>
    <row r="12842" spans="1:3" x14ac:dyDescent="0.25">
      <c r="A12842">
        <v>407</v>
      </c>
      <c r="B12842" t="s">
        <v>54</v>
      </c>
      <c r="C12842">
        <f>(MIN(Calculator!$I407,30)-25)/5</f>
      </c>
    </row>
    <row r="12843" spans="1:3" x14ac:dyDescent="0.25">
      <c r="A12843">
        <v>407</v>
      </c>
      <c r="B12843" t="s">
        <v>55</v>
      </c>
      <c r="C12843">
        <f>(MAX(Calculator!$I407,30)-30)/5</f>
      </c>
    </row>
    <row r="12844" spans="1:3" x14ac:dyDescent="0.25">
      <c r="A12844">
        <v>407</v>
      </c>
      <c r="B12844" t="s">
        <v>56</v>
      </c>
      <c r="C12844">
        <f>(MIN(Calculator!$J407,60)-60)/-15</f>
      </c>
    </row>
    <row r="12845" spans="1:3" x14ac:dyDescent="0.25">
      <c r="A12845">
        <v>407</v>
      </c>
      <c r="B12845" t="s">
        <v>57</v>
      </c>
      <c r="C12845">
        <f>(MAX(Calculator!$J407,60)-90)/-15</f>
      </c>
    </row>
    <row r="12846" spans="1:3" x14ac:dyDescent="0.25">
      <c r="A12846">
        <v>407</v>
      </c>
      <c r="B12846" t="s">
        <v>58</v>
      </c>
      <c r="C12846">
        <f>IF(Calculator!$K407="Yes",1,0)</f>
      </c>
    </row>
    <row r="12847" spans="1:3" x14ac:dyDescent="0.25">
      <c r="A12847">
        <v>407</v>
      </c>
      <c r="B12847" t="s">
        <v>59</v>
      </c>
      <c r="C12847">
        <f>IF(Calculator!$L407="Yes",1,0)</f>
      </c>
    </row>
    <row r="12848" spans="1:3" x14ac:dyDescent="0.25">
      <c r="A12848">
        <v>407</v>
      </c>
      <c r="B12848" t="s">
        <v>60</v>
      </c>
      <c r="C12848">
        <f>((MAX(Calculator!$F407,110)-130)/20)*IF(Calculator!$K407="Yes",1,0)</f>
      </c>
    </row>
    <row r="12849" spans="1:3" x14ac:dyDescent="0.25">
      <c r="A12849">
        <v>407</v>
      </c>
      <c r="B12849" t="s">
        <v>61</v>
      </c>
      <c r="C12849">
        <f>((((Calculator!$D407-Calculator!$E407)*0.02586)-3.5))*IF(Calculator!$L407="Yes",1,0)</f>
      </c>
    </row>
    <row r="12850" spans="1:3" x14ac:dyDescent="0.25">
      <c r="A12850">
        <v>407</v>
      </c>
      <c r="B12850" t="s">
        <v>62</v>
      </c>
      <c r="C12850">
        <f>(((Calculator!$C407-55)/10)*(((((Calculator!$D407-Calculator!$E407)*0.02586)-3.5))))</f>
      </c>
    </row>
    <row r="12851" spans="1:3" x14ac:dyDescent="0.25">
      <c r="A12851">
        <v>407</v>
      </c>
      <c r="B12851" t="s">
        <v>63</v>
      </c>
      <c r="C12851">
        <f>(((Calculator!$C407-55)/10)*(((Calculator!$E407*0.02586)-1.3)/0.3))</f>
      </c>
    </row>
    <row r="12852" spans="1:3" x14ac:dyDescent="0.25">
      <c r="A12852">
        <v>407</v>
      </c>
      <c r="B12852" t="s">
        <v>64</v>
      </c>
      <c r="C12852">
        <f>(((Calculator!$C407-55)/10)*((MAX(Calculator!$F407,110)-130)/20))</f>
      </c>
    </row>
    <row r="12853" spans="1:3" x14ac:dyDescent="0.25">
      <c r="A12853">
        <v>407</v>
      </c>
      <c r="B12853" t="s">
        <v>65</v>
      </c>
      <c r="C12853">
        <f>(((Calculator!$C407-55)/10)*IF(Calculator!$G407="Yes",1,0))</f>
      </c>
    </row>
    <row r="12854" spans="1:3" x14ac:dyDescent="0.25">
      <c r="A12854">
        <v>407</v>
      </c>
      <c r="B12854" t="s">
        <v>66</v>
      </c>
      <c r="C12854">
        <f>(((Calculator!$C407-55)/10)*IF(Calculator!$H407="Yes",1,0))</f>
      </c>
    </row>
    <row r="12855" spans="1:3" x14ac:dyDescent="0.25">
      <c r="A12855">
        <v>407</v>
      </c>
      <c r="B12855" t="s">
        <v>67</v>
      </c>
      <c r="C12855">
        <f>(((Calculator!$C407-55)/10)*((MAX(Calculator!$I407,30)-30)/5))</f>
      </c>
    </row>
    <row r="12856" spans="1:3" x14ac:dyDescent="0.25">
      <c r="A12856">
        <v>407</v>
      </c>
      <c r="B12856" t="s">
        <v>68</v>
      </c>
      <c r="C12856">
        <f>(((Calculator!$C407-55)/10)*((MIN(Calculator!$J407,60)-60)/-15))</f>
      </c>
    </row>
    <row r="12857" spans="1:3" x14ac:dyDescent="0.25">
      <c r="A12857">
        <v>407</v>
      </c>
      <c r="B12857" t="s">
        <v>69</v>
      </c>
      <c r="C12857">
        <f>IF(AND(Calculator!$O407&lt;&gt;"",Calculator!$O407&gt;=4,Calculator!$O407&lt;=6),1,0)</f>
      </c>
    </row>
    <row r="12858" spans="1:3" x14ac:dyDescent="0.25">
      <c r="A12858">
        <v>407</v>
      </c>
      <c r="B12858" t="s">
        <v>70</v>
      </c>
      <c r="C12858">
        <f>IF(AND(Calculator!$O407&lt;&gt;"",Calculator!$O407&gt;=7,Calculator!$O407&lt;=10),1,0)</f>
      </c>
    </row>
    <row r="12859" spans="1:3" x14ac:dyDescent="0.25">
      <c r="A12859">
        <v>407</v>
      </c>
      <c r="B12859" t="s">
        <v>71</v>
      </c>
      <c r="C12859">
        <f>IF(Calculator!$O407="",1,0)</f>
      </c>
    </row>
    <row r="12860" spans="1:3" x14ac:dyDescent="0.25">
      <c r="A12860">
        <v>407</v>
      </c>
      <c r="B12860" t="s">
        <v>72</v>
      </c>
      <c r="C12860">
        <f>IF(OR(Calculator!$M407="",Calculator!$M407=0),0,LN(Calculator!$M407))</f>
      </c>
    </row>
    <row r="12861" spans="1:3" x14ac:dyDescent="0.25">
      <c r="A12861">
        <v>407</v>
      </c>
      <c r="B12861" t="s">
        <v>73</v>
      </c>
      <c r="C12861">
        <f>IF(Calculator!$M407="",1,0)</f>
      </c>
    </row>
    <row r="12862" spans="1:3" x14ac:dyDescent="0.25">
      <c r="A12862">
        <v>407</v>
      </c>
      <c r="B12862" t="s">
        <v>74</v>
      </c>
      <c r="C12862">
        <f>IF(Calculator!$N407="",0,(Calculator!$N407-5.3)*IF(Calculator!$G407="Yes",1,0))</f>
      </c>
    </row>
    <row r="12863" spans="1:3" x14ac:dyDescent="0.25">
      <c r="A12863">
        <v>407</v>
      </c>
      <c r="B12863" t="s">
        <v>75</v>
      </c>
      <c r="C12863">
        <f>IF(Calculator!$N407="",0,(Calculator!$N407-5.3)*(1-IF(Calculator!$G407="Yes",1,0)))</f>
      </c>
    </row>
    <row r="12864" spans="1:3" x14ac:dyDescent="0.25">
      <c r="A12864">
        <v>407</v>
      </c>
      <c r="B12864" t="s">
        <v>76</v>
      </c>
      <c r="C12864">
        <f>IF(Calculator!$N407="",1,0)</f>
      </c>
    </row>
    <row r="12865" spans="1:3" x14ac:dyDescent="0.25">
      <c r="A12865">
        <v>407</v>
      </c>
      <c r="B12865" t="s">
        <v>77</v>
      </c>
      <c r="C12865">
        <f>1</f>
      </c>
    </row>
    <row r="12866" spans="1:3" x14ac:dyDescent="0.25">
      <c r="A12866">
        <v>408</v>
      </c>
      <c r="B12866" t="s">
        <v>47</v>
      </c>
      <c r="C12866">
        <f>(Calculator!$C408-55)/10</f>
      </c>
    </row>
    <row r="12867" spans="1:3" x14ac:dyDescent="0.25">
      <c r="A12867">
        <v>408</v>
      </c>
      <c r="B12867" t="s">
        <v>48</v>
      </c>
      <c r="C12867">
        <f>((Calculator!$C408-55)/10)^2</f>
      </c>
    </row>
    <row r="12868" spans="1:3" x14ac:dyDescent="0.25">
      <c r="A12868">
        <v>408</v>
      </c>
      <c r="B12868" t="s">
        <v>49</v>
      </c>
      <c r="C12868">
        <f>((Calculator!$D408-Calculator!$E408)*0.02586)-3.5</f>
      </c>
    </row>
    <row r="12869" spans="1:3" x14ac:dyDescent="0.25">
      <c r="A12869">
        <v>408</v>
      </c>
      <c r="B12869" t="s">
        <v>50</v>
      </c>
      <c r="C12869">
        <f>((Calculator!$E408*0.02586)-1.3)/0.3</f>
      </c>
    </row>
    <row r="12870" spans="1:3" x14ac:dyDescent="0.25">
      <c r="A12870">
        <v>408</v>
      </c>
      <c r="B12870" t="s">
        <v>51</v>
      </c>
      <c r="C12870">
        <f>(MIN(Calculator!$F408,110)-110)/20</f>
      </c>
    </row>
    <row r="12871" spans="1:3" x14ac:dyDescent="0.25">
      <c r="A12871">
        <v>408</v>
      </c>
      <c r="B12871" t="s">
        <v>52</v>
      </c>
      <c r="C12871">
        <f>(MAX(Calculator!$F408,110)-130)/20</f>
      </c>
    </row>
    <row r="12872" spans="1:3" x14ac:dyDescent="0.25">
      <c r="A12872">
        <v>408</v>
      </c>
      <c r="B12872" t="s">
        <v>17</v>
      </c>
      <c r="C12872">
        <f>IF(Calculator!$G408="Yes",1,0)</f>
      </c>
    </row>
    <row r="12873" spans="1:3" x14ac:dyDescent="0.25">
      <c r="A12873">
        <v>408</v>
      </c>
      <c r="B12873" t="s">
        <v>53</v>
      </c>
      <c r="C12873">
        <f>IF(Calculator!$H408="Yes",1,0)</f>
      </c>
    </row>
    <row r="12874" spans="1:3" x14ac:dyDescent="0.25">
      <c r="A12874">
        <v>408</v>
      </c>
      <c r="B12874" t="s">
        <v>54</v>
      </c>
      <c r="C12874">
        <f>(MIN(Calculator!$I408,30)-25)/5</f>
      </c>
    </row>
    <row r="12875" spans="1:3" x14ac:dyDescent="0.25">
      <c r="A12875">
        <v>408</v>
      </c>
      <c r="B12875" t="s">
        <v>55</v>
      </c>
      <c r="C12875">
        <f>(MAX(Calculator!$I408,30)-30)/5</f>
      </c>
    </row>
    <row r="12876" spans="1:3" x14ac:dyDescent="0.25">
      <c r="A12876">
        <v>408</v>
      </c>
      <c r="B12876" t="s">
        <v>56</v>
      </c>
      <c r="C12876">
        <f>(MIN(Calculator!$J408,60)-60)/-15</f>
      </c>
    </row>
    <row r="12877" spans="1:3" x14ac:dyDescent="0.25">
      <c r="A12877">
        <v>408</v>
      </c>
      <c r="B12877" t="s">
        <v>57</v>
      </c>
      <c r="C12877">
        <f>(MAX(Calculator!$J408,60)-90)/-15</f>
      </c>
    </row>
    <row r="12878" spans="1:3" x14ac:dyDescent="0.25">
      <c r="A12878">
        <v>408</v>
      </c>
      <c r="B12878" t="s">
        <v>58</v>
      </c>
      <c r="C12878">
        <f>IF(Calculator!$K408="Yes",1,0)</f>
      </c>
    </row>
    <row r="12879" spans="1:3" x14ac:dyDescent="0.25">
      <c r="A12879">
        <v>408</v>
      </c>
      <c r="B12879" t="s">
        <v>59</v>
      </c>
      <c r="C12879">
        <f>IF(Calculator!$L408="Yes",1,0)</f>
      </c>
    </row>
    <row r="12880" spans="1:3" x14ac:dyDescent="0.25">
      <c r="A12880">
        <v>408</v>
      </c>
      <c r="B12880" t="s">
        <v>60</v>
      </c>
      <c r="C12880">
        <f>((MAX(Calculator!$F408,110)-130)/20)*IF(Calculator!$K408="Yes",1,0)</f>
      </c>
    </row>
    <row r="12881" spans="1:3" x14ac:dyDescent="0.25">
      <c r="A12881">
        <v>408</v>
      </c>
      <c r="B12881" t="s">
        <v>61</v>
      </c>
      <c r="C12881">
        <f>((((Calculator!$D408-Calculator!$E408)*0.02586)-3.5))*IF(Calculator!$L408="Yes",1,0)</f>
      </c>
    </row>
    <row r="12882" spans="1:3" x14ac:dyDescent="0.25">
      <c r="A12882">
        <v>408</v>
      </c>
      <c r="B12882" t="s">
        <v>62</v>
      </c>
      <c r="C12882">
        <f>(((Calculator!$C408-55)/10)*(((((Calculator!$D408-Calculator!$E408)*0.02586)-3.5))))</f>
      </c>
    </row>
    <row r="12883" spans="1:3" x14ac:dyDescent="0.25">
      <c r="A12883">
        <v>408</v>
      </c>
      <c r="B12883" t="s">
        <v>63</v>
      </c>
      <c r="C12883">
        <f>(((Calculator!$C408-55)/10)*(((Calculator!$E408*0.02586)-1.3)/0.3))</f>
      </c>
    </row>
    <row r="12884" spans="1:3" x14ac:dyDescent="0.25">
      <c r="A12884">
        <v>408</v>
      </c>
      <c r="B12884" t="s">
        <v>64</v>
      </c>
      <c r="C12884">
        <f>(((Calculator!$C408-55)/10)*((MAX(Calculator!$F408,110)-130)/20))</f>
      </c>
    </row>
    <row r="12885" spans="1:3" x14ac:dyDescent="0.25">
      <c r="A12885">
        <v>408</v>
      </c>
      <c r="B12885" t="s">
        <v>65</v>
      </c>
      <c r="C12885">
        <f>(((Calculator!$C408-55)/10)*IF(Calculator!$G408="Yes",1,0))</f>
      </c>
    </row>
    <row r="12886" spans="1:3" x14ac:dyDescent="0.25">
      <c r="A12886">
        <v>408</v>
      </c>
      <c r="B12886" t="s">
        <v>66</v>
      </c>
      <c r="C12886">
        <f>(((Calculator!$C408-55)/10)*IF(Calculator!$H408="Yes",1,0))</f>
      </c>
    </row>
    <row r="12887" spans="1:3" x14ac:dyDescent="0.25">
      <c r="A12887">
        <v>408</v>
      </c>
      <c r="B12887" t="s">
        <v>67</v>
      </c>
      <c r="C12887">
        <f>(((Calculator!$C408-55)/10)*((MAX(Calculator!$I408,30)-30)/5))</f>
      </c>
    </row>
    <row r="12888" spans="1:3" x14ac:dyDescent="0.25">
      <c r="A12888">
        <v>408</v>
      </c>
      <c r="B12888" t="s">
        <v>68</v>
      </c>
      <c r="C12888">
        <f>(((Calculator!$C408-55)/10)*((MIN(Calculator!$J408,60)-60)/-15))</f>
      </c>
    </row>
    <row r="12889" spans="1:3" x14ac:dyDescent="0.25">
      <c r="A12889">
        <v>408</v>
      </c>
      <c r="B12889" t="s">
        <v>69</v>
      </c>
      <c r="C12889">
        <f>IF(AND(Calculator!$O408&lt;&gt;"",Calculator!$O408&gt;=4,Calculator!$O408&lt;=6),1,0)</f>
      </c>
    </row>
    <row r="12890" spans="1:3" x14ac:dyDescent="0.25">
      <c r="A12890">
        <v>408</v>
      </c>
      <c r="B12890" t="s">
        <v>70</v>
      </c>
      <c r="C12890">
        <f>IF(AND(Calculator!$O408&lt;&gt;"",Calculator!$O408&gt;=7,Calculator!$O408&lt;=10),1,0)</f>
      </c>
    </row>
    <row r="12891" spans="1:3" x14ac:dyDescent="0.25">
      <c r="A12891">
        <v>408</v>
      </c>
      <c r="B12891" t="s">
        <v>71</v>
      </c>
      <c r="C12891">
        <f>IF(Calculator!$O408="",1,0)</f>
      </c>
    </row>
    <row r="12892" spans="1:3" x14ac:dyDescent="0.25">
      <c r="A12892">
        <v>408</v>
      </c>
      <c r="B12892" t="s">
        <v>72</v>
      </c>
      <c r="C12892">
        <f>IF(OR(Calculator!$M408="",Calculator!$M408=0),0,LN(Calculator!$M408))</f>
      </c>
    </row>
    <row r="12893" spans="1:3" x14ac:dyDescent="0.25">
      <c r="A12893">
        <v>408</v>
      </c>
      <c r="B12893" t="s">
        <v>73</v>
      </c>
      <c r="C12893">
        <f>IF(Calculator!$M408="",1,0)</f>
      </c>
    </row>
    <row r="12894" spans="1:3" x14ac:dyDescent="0.25">
      <c r="A12894">
        <v>408</v>
      </c>
      <c r="B12894" t="s">
        <v>74</v>
      </c>
      <c r="C12894">
        <f>IF(Calculator!$N408="",0,(Calculator!$N408-5.3)*IF(Calculator!$G408="Yes",1,0))</f>
      </c>
    </row>
    <row r="12895" spans="1:3" x14ac:dyDescent="0.25">
      <c r="A12895">
        <v>408</v>
      </c>
      <c r="B12895" t="s">
        <v>75</v>
      </c>
      <c r="C12895">
        <f>IF(Calculator!$N408="",0,(Calculator!$N408-5.3)*(1-IF(Calculator!$G408="Yes",1,0)))</f>
      </c>
    </row>
    <row r="12896" spans="1:3" x14ac:dyDescent="0.25">
      <c r="A12896">
        <v>408</v>
      </c>
      <c r="B12896" t="s">
        <v>76</v>
      </c>
      <c r="C12896">
        <f>IF(Calculator!$N408="",1,0)</f>
      </c>
    </row>
    <row r="12897" spans="1:3" x14ac:dyDescent="0.25">
      <c r="A12897">
        <v>408</v>
      </c>
      <c r="B12897" t="s">
        <v>77</v>
      </c>
      <c r="C12897">
        <f>1</f>
      </c>
    </row>
    <row r="12898" spans="1:3" x14ac:dyDescent="0.25">
      <c r="A12898">
        <v>409</v>
      </c>
      <c r="B12898" t="s">
        <v>47</v>
      </c>
      <c r="C12898">
        <f>(Calculator!$C409-55)/10</f>
      </c>
    </row>
    <row r="12899" spans="1:3" x14ac:dyDescent="0.25">
      <c r="A12899">
        <v>409</v>
      </c>
      <c r="B12899" t="s">
        <v>48</v>
      </c>
      <c r="C12899">
        <f>((Calculator!$C409-55)/10)^2</f>
      </c>
    </row>
    <row r="12900" spans="1:3" x14ac:dyDescent="0.25">
      <c r="A12900">
        <v>409</v>
      </c>
      <c r="B12900" t="s">
        <v>49</v>
      </c>
      <c r="C12900">
        <f>((Calculator!$D409-Calculator!$E409)*0.02586)-3.5</f>
      </c>
    </row>
    <row r="12901" spans="1:3" x14ac:dyDescent="0.25">
      <c r="A12901">
        <v>409</v>
      </c>
      <c r="B12901" t="s">
        <v>50</v>
      </c>
      <c r="C12901">
        <f>((Calculator!$E409*0.02586)-1.3)/0.3</f>
      </c>
    </row>
    <row r="12902" spans="1:3" x14ac:dyDescent="0.25">
      <c r="A12902">
        <v>409</v>
      </c>
      <c r="B12902" t="s">
        <v>51</v>
      </c>
      <c r="C12902">
        <f>(MIN(Calculator!$F409,110)-110)/20</f>
      </c>
    </row>
    <row r="12903" spans="1:3" x14ac:dyDescent="0.25">
      <c r="A12903">
        <v>409</v>
      </c>
      <c r="B12903" t="s">
        <v>52</v>
      </c>
      <c r="C12903">
        <f>(MAX(Calculator!$F409,110)-130)/20</f>
      </c>
    </row>
    <row r="12904" spans="1:3" x14ac:dyDescent="0.25">
      <c r="A12904">
        <v>409</v>
      </c>
      <c r="B12904" t="s">
        <v>17</v>
      </c>
      <c r="C12904">
        <f>IF(Calculator!$G409="Yes",1,0)</f>
      </c>
    </row>
    <row r="12905" spans="1:3" x14ac:dyDescent="0.25">
      <c r="A12905">
        <v>409</v>
      </c>
      <c r="B12905" t="s">
        <v>53</v>
      </c>
      <c r="C12905">
        <f>IF(Calculator!$H409="Yes",1,0)</f>
      </c>
    </row>
    <row r="12906" spans="1:3" x14ac:dyDescent="0.25">
      <c r="A12906">
        <v>409</v>
      </c>
      <c r="B12906" t="s">
        <v>54</v>
      </c>
      <c r="C12906">
        <f>(MIN(Calculator!$I409,30)-25)/5</f>
      </c>
    </row>
    <row r="12907" spans="1:3" x14ac:dyDescent="0.25">
      <c r="A12907">
        <v>409</v>
      </c>
      <c r="B12907" t="s">
        <v>55</v>
      </c>
      <c r="C12907">
        <f>(MAX(Calculator!$I409,30)-30)/5</f>
      </c>
    </row>
    <row r="12908" spans="1:3" x14ac:dyDescent="0.25">
      <c r="A12908">
        <v>409</v>
      </c>
      <c r="B12908" t="s">
        <v>56</v>
      </c>
      <c r="C12908">
        <f>(MIN(Calculator!$J409,60)-60)/-15</f>
      </c>
    </row>
    <row r="12909" spans="1:3" x14ac:dyDescent="0.25">
      <c r="A12909">
        <v>409</v>
      </c>
      <c r="B12909" t="s">
        <v>57</v>
      </c>
      <c r="C12909">
        <f>(MAX(Calculator!$J409,60)-90)/-15</f>
      </c>
    </row>
    <row r="12910" spans="1:3" x14ac:dyDescent="0.25">
      <c r="A12910">
        <v>409</v>
      </c>
      <c r="B12910" t="s">
        <v>58</v>
      </c>
      <c r="C12910">
        <f>IF(Calculator!$K409="Yes",1,0)</f>
      </c>
    </row>
    <row r="12911" spans="1:3" x14ac:dyDescent="0.25">
      <c r="A12911">
        <v>409</v>
      </c>
      <c r="B12911" t="s">
        <v>59</v>
      </c>
      <c r="C12911">
        <f>IF(Calculator!$L409="Yes",1,0)</f>
      </c>
    </row>
    <row r="12912" spans="1:3" x14ac:dyDescent="0.25">
      <c r="A12912">
        <v>409</v>
      </c>
      <c r="B12912" t="s">
        <v>60</v>
      </c>
      <c r="C12912">
        <f>((MAX(Calculator!$F409,110)-130)/20)*IF(Calculator!$K409="Yes",1,0)</f>
      </c>
    </row>
    <row r="12913" spans="1:3" x14ac:dyDescent="0.25">
      <c r="A12913">
        <v>409</v>
      </c>
      <c r="B12913" t="s">
        <v>61</v>
      </c>
      <c r="C12913">
        <f>((((Calculator!$D409-Calculator!$E409)*0.02586)-3.5))*IF(Calculator!$L409="Yes",1,0)</f>
      </c>
    </row>
    <row r="12914" spans="1:3" x14ac:dyDescent="0.25">
      <c r="A12914">
        <v>409</v>
      </c>
      <c r="B12914" t="s">
        <v>62</v>
      </c>
      <c r="C12914">
        <f>(((Calculator!$C409-55)/10)*(((((Calculator!$D409-Calculator!$E409)*0.02586)-3.5))))</f>
      </c>
    </row>
    <row r="12915" spans="1:3" x14ac:dyDescent="0.25">
      <c r="A12915">
        <v>409</v>
      </c>
      <c r="B12915" t="s">
        <v>63</v>
      </c>
      <c r="C12915">
        <f>(((Calculator!$C409-55)/10)*(((Calculator!$E409*0.02586)-1.3)/0.3))</f>
      </c>
    </row>
    <row r="12916" spans="1:3" x14ac:dyDescent="0.25">
      <c r="A12916">
        <v>409</v>
      </c>
      <c r="B12916" t="s">
        <v>64</v>
      </c>
      <c r="C12916">
        <f>(((Calculator!$C409-55)/10)*((MAX(Calculator!$F409,110)-130)/20))</f>
      </c>
    </row>
    <row r="12917" spans="1:3" x14ac:dyDescent="0.25">
      <c r="A12917">
        <v>409</v>
      </c>
      <c r="B12917" t="s">
        <v>65</v>
      </c>
      <c r="C12917">
        <f>(((Calculator!$C409-55)/10)*IF(Calculator!$G409="Yes",1,0))</f>
      </c>
    </row>
    <row r="12918" spans="1:3" x14ac:dyDescent="0.25">
      <c r="A12918">
        <v>409</v>
      </c>
      <c r="B12918" t="s">
        <v>66</v>
      </c>
      <c r="C12918">
        <f>(((Calculator!$C409-55)/10)*IF(Calculator!$H409="Yes",1,0))</f>
      </c>
    </row>
    <row r="12919" spans="1:3" x14ac:dyDescent="0.25">
      <c r="A12919">
        <v>409</v>
      </c>
      <c r="B12919" t="s">
        <v>67</v>
      </c>
      <c r="C12919">
        <f>(((Calculator!$C409-55)/10)*((MAX(Calculator!$I409,30)-30)/5))</f>
      </c>
    </row>
    <row r="12920" spans="1:3" x14ac:dyDescent="0.25">
      <c r="A12920">
        <v>409</v>
      </c>
      <c r="B12920" t="s">
        <v>68</v>
      </c>
      <c r="C12920">
        <f>(((Calculator!$C409-55)/10)*((MIN(Calculator!$J409,60)-60)/-15))</f>
      </c>
    </row>
    <row r="12921" spans="1:3" x14ac:dyDescent="0.25">
      <c r="A12921">
        <v>409</v>
      </c>
      <c r="B12921" t="s">
        <v>69</v>
      </c>
      <c r="C12921">
        <f>IF(AND(Calculator!$O409&lt;&gt;"",Calculator!$O409&gt;=4,Calculator!$O409&lt;=6),1,0)</f>
      </c>
    </row>
    <row r="12922" spans="1:3" x14ac:dyDescent="0.25">
      <c r="A12922">
        <v>409</v>
      </c>
      <c r="B12922" t="s">
        <v>70</v>
      </c>
      <c r="C12922">
        <f>IF(AND(Calculator!$O409&lt;&gt;"",Calculator!$O409&gt;=7,Calculator!$O409&lt;=10),1,0)</f>
      </c>
    </row>
    <row r="12923" spans="1:3" x14ac:dyDescent="0.25">
      <c r="A12923">
        <v>409</v>
      </c>
      <c r="B12923" t="s">
        <v>71</v>
      </c>
      <c r="C12923">
        <f>IF(Calculator!$O409="",1,0)</f>
      </c>
    </row>
    <row r="12924" spans="1:3" x14ac:dyDescent="0.25">
      <c r="A12924">
        <v>409</v>
      </c>
      <c r="B12924" t="s">
        <v>72</v>
      </c>
      <c r="C12924">
        <f>IF(OR(Calculator!$M409="",Calculator!$M409=0),0,LN(Calculator!$M409))</f>
      </c>
    </row>
    <row r="12925" spans="1:3" x14ac:dyDescent="0.25">
      <c r="A12925">
        <v>409</v>
      </c>
      <c r="B12925" t="s">
        <v>73</v>
      </c>
      <c r="C12925">
        <f>IF(Calculator!$M409="",1,0)</f>
      </c>
    </row>
    <row r="12926" spans="1:3" x14ac:dyDescent="0.25">
      <c r="A12926">
        <v>409</v>
      </c>
      <c r="B12926" t="s">
        <v>74</v>
      </c>
      <c r="C12926">
        <f>IF(Calculator!$N409="",0,(Calculator!$N409-5.3)*IF(Calculator!$G409="Yes",1,0))</f>
      </c>
    </row>
    <row r="12927" spans="1:3" x14ac:dyDescent="0.25">
      <c r="A12927">
        <v>409</v>
      </c>
      <c r="B12927" t="s">
        <v>75</v>
      </c>
      <c r="C12927">
        <f>IF(Calculator!$N409="",0,(Calculator!$N409-5.3)*(1-IF(Calculator!$G409="Yes",1,0)))</f>
      </c>
    </row>
    <row r="12928" spans="1:3" x14ac:dyDescent="0.25">
      <c r="A12928">
        <v>409</v>
      </c>
      <c r="B12928" t="s">
        <v>76</v>
      </c>
      <c r="C12928">
        <f>IF(Calculator!$N409="",1,0)</f>
      </c>
    </row>
    <row r="12929" spans="1:3" x14ac:dyDescent="0.25">
      <c r="A12929">
        <v>409</v>
      </c>
      <c r="B12929" t="s">
        <v>77</v>
      </c>
      <c r="C12929">
        <f>1</f>
      </c>
    </row>
    <row r="12930" spans="1:3" x14ac:dyDescent="0.25">
      <c r="A12930">
        <v>410</v>
      </c>
      <c r="B12930" t="s">
        <v>47</v>
      </c>
      <c r="C12930">
        <f>(Calculator!$C410-55)/10</f>
      </c>
    </row>
    <row r="12931" spans="1:3" x14ac:dyDescent="0.25">
      <c r="A12931">
        <v>410</v>
      </c>
      <c r="B12931" t="s">
        <v>48</v>
      </c>
      <c r="C12931">
        <f>((Calculator!$C410-55)/10)^2</f>
      </c>
    </row>
    <row r="12932" spans="1:3" x14ac:dyDescent="0.25">
      <c r="A12932">
        <v>410</v>
      </c>
      <c r="B12932" t="s">
        <v>49</v>
      </c>
      <c r="C12932">
        <f>((Calculator!$D410-Calculator!$E410)*0.02586)-3.5</f>
      </c>
    </row>
    <row r="12933" spans="1:3" x14ac:dyDescent="0.25">
      <c r="A12933">
        <v>410</v>
      </c>
      <c r="B12933" t="s">
        <v>50</v>
      </c>
      <c r="C12933">
        <f>((Calculator!$E410*0.02586)-1.3)/0.3</f>
      </c>
    </row>
    <row r="12934" spans="1:3" x14ac:dyDescent="0.25">
      <c r="A12934">
        <v>410</v>
      </c>
      <c r="B12934" t="s">
        <v>51</v>
      </c>
      <c r="C12934">
        <f>(MIN(Calculator!$F410,110)-110)/20</f>
      </c>
    </row>
    <row r="12935" spans="1:3" x14ac:dyDescent="0.25">
      <c r="A12935">
        <v>410</v>
      </c>
      <c r="B12935" t="s">
        <v>52</v>
      </c>
      <c r="C12935">
        <f>(MAX(Calculator!$F410,110)-130)/20</f>
      </c>
    </row>
    <row r="12936" spans="1:3" x14ac:dyDescent="0.25">
      <c r="A12936">
        <v>410</v>
      </c>
      <c r="B12936" t="s">
        <v>17</v>
      </c>
      <c r="C12936">
        <f>IF(Calculator!$G410="Yes",1,0)</f>
      </c>
    </row>
    <row r="12937" spans="1:3" x14ac:dyDescent="0.25">
      <c r="A12937">
        <v>410</v>
      </c>
      <c r="B12937" t="s">
        <v>53</v>
      </c>
      <c r="C12937">
        <f>IF(Calculator!$H410="Yes",1,0)</f>
      </c>
    </row>
    <row r="12938" spans="1:3" x14ac:dyDescent="0.25">
      <c r="A12938">
        <v>410</v>
      </c>
      <c r="B12938" t="s">
        <v>54</v>
      </c>
      <c r="C12938">
        <f>(MIN(Calculator!$I410,30)-25)/5</f>
      </c>
    </row>
    <row r="12939" spans="1:3" x14ac:dyDescent="0.25">
      <c r="A12939">
        <v>410</v>
      </c>
      <c r="B12939" t="s">
        <v>55</v>
      </c>
      <c r="C12939">
        <f>(MAX(Calculator!$I410,30)-30)/5</f>
      </c>
    </row>
    <row r="12940" spans="1:3" x14ac:dyDescent="0.25">
      <c r="A12940">
        <v>410</v>
      </c>
      <c r="B12940" t="s">
        <v>56</v>
      </c>
      <c r="C12940">
        <f>(MIN(Calculator!$J410,60)-60)/-15</f>
      </c>
    </row>
    <row r="12941" spans="1:3" x14ac:dyDescent="0.25">
      <c r="A12941">
        <v>410</v>
      </c>
      <c r="B12941" t="s">
        <v>57</v>
      </c>
      <c r="C12941">
        <f>(MAX(Calculator!$J410,60)-90)/-15</f>
      </c>
    </row>
    <row r="12942" spans="1:3" x14ac:dyDescent="0.25">
      <c r="A12942">
        <v>410</v>
      </c>
      <c r="B12942" t="s">
        <v>58</v>
      </c>
      <c r="C12942">
        <f>IF(Calculator!$K410="Yes",1,0)</f>
      </c>
    </row>
    <row r="12943" spans="1:3" x14ac:dyDescent="0.25">
      <c r="A12943">
        <v>410</v>
      </c>
      <c r="B12943" t="s">
        <v>59</v>
      </c>
      <c r="C12943">
        <f>IF(Calculator!$L410="Yes",1,0)</f>
      </c>
    </row>
    <row r="12944" spans="1:3" x14ac:dyDescent="0.25">
      <c r="A12944">
        <v>410</v>
      </c>
      <c r="B12944" t="s">
        <v>60</v>
      </c>
      <c r="C12944">
        <f>((MAX(Calculator!$F410,110)-130)/20)*IF(Calculator!$K410="Yes",1,0)</f>
      </c>
    </row>
    <row r="12945" spans="1:3" x14ac:dyDescent="0.25">
      <c r="A12945">
        <v>410</v>
      </c>
      <c r="B12945" t="s">
        <v>61</v>
      </c>
      <c r="C12945">
        <f>((((Calculator!$D410-Calculator!$E410)*0.02586)-3.5))*IF(Calculator!$L410="Yes",1,0)</f>
      </c>
    </row>
    <row r="12946" spans="1:3" x14ac:dyDescent="0.25">
      <c r="A12946">
        <v>410</v>
      </c>
      <c r="B12946" t="s">
        <v>62</v>
      </c>
      <c r="C12946">
        <f>(((Calculator!$C410-55)/10)*(((((Calculator!$D410-Calculator!$E410)*0.02586)-3.5))))</f>
      </c>
    </row>
    <row r="12947" spans="1:3" x14ac:dyDescent="0.25">
      <c r="A12947">
        <v>410</v>
      </c>
      <c r="B12947" t="s">
        <v>63</v>
      </c>
      <c r="C12947">
        <f>(((Calculator!$C410-55)/10)*(((Calculator!$E410*0.02586)-1.3)/0.3))</f>
      </c>
    </row>
    <row r="12948" spans="1:3" x14ac:dyDescent="0.25">
      <c r="A12948">
        <v>410</v>
      </c>
      <c r="B12948" t="s">
        <v>64</v>
      </c>
      <c r="C12948">
        <f>(((Calculator!$C410-55)/10)*((MAX(Calculator!$F410,110)-130)/20))</f>
      </c>
    </row>
    <row r="12949" spans="1:3" x14ac:dyDescent="0.25">
      <c r="A12949">
        <v>410</v>
      </c>
      <c r="B12949" t="s">
        <v>65</v>
      </c>
      <c r="C12949">
        <f>(((Calculator!$C410-55)/10)*IF(Calculator!$G410="Yes",1,0))</f>
      </c>
    </row>
    <row r="12950" spans="1:3" x14ac:dyDescent="0.25">
      <c r="A12950">
        <v>410</v>
      </c>
      <c r="B12950" t="s">
        <v>66</v>
      </c>
      <c r="C12950">
        <f>(((Calculator!$C410-55)/10)*IF(Calculator!$H410="Yes",1,0))</f>
      </c>
    </row>
    <row r="12951" spans="1:3" x14ac:dyDescent="0.25">
      <c r="A12951">
        <v>410</v>
      </c>
      <c r="B12951" t="s">
        <v>67</v>
      </c>
      <c r="C12951">
        <f>(((Calculator!$C410-55)/10)*((MAX(Calculator!$I410,30)-30)/5))</f>
      </c>
    </row>
    <row r="12952" spans="1:3" x14ac:dyDescent="0.25">
      <c r="A12952">
        <v>410</v>
      </c>
      <c r="B12952" t="s">
        <v>68</v>
      </c>
      <c r="C12952">
        <f>(((Calculator!$C410-55)/10)*((MIN(Calculator!$J410,60)-60)/-15))</f>
      </c>
    </row>
    <row r="12953" spans="1:3" x14ac:dyDescent="0.25">
      <c r="A12953">
        <v>410</v>
      </c>
      <c r="B12953" t="s">
        <v>69</v>
      </c>
      <c r="C12953">
        <f>IF(AND(Calculator!$O410&lt;&gt;"",Calculator!$O410&gt;=4,Calculator!$O410&lt;=6),1,0)</f>
      </c>
    </row>
    <row r="12954" spans="1:3" x14ac:dyDescent="0.25">
      <c r="A12954">
        <v>410</v>
      </c>
      <c r="B12954" t="s">
        <v>70</v>
      </c>
      <c r="C12954">
        <f>IF(AND(Calculator!$O410&lt;&gt;"",Calculator!$O410&gt;=7,Calculator!$O410&lt;=10),1,0)</f>
      </c>
    </row>
    <row r="12955" spans="1:3" x14ac:dyDescent="0.25">
      <c r="A12955">
        <v>410</v>
      </c>
      <c r="B12955" t="s">
        <v>71</v>
      </c>
      <c r="C12955">
        <f>IF(Calculator!$O410="",1,0)</f>
      </c>
    </row>
    <row r="12956" spans="1:3" x14ac:dyDescent="0.25">
      <c r="A12956">
        <v>410</v>
      </c>
      <c r="B12956" t="s">
        <v>72</v>
      </c>
      <c r="C12956">
        <f>IF(OR(Calculator!$M410="",Calculator!$M410=0),0,LN(Calculator!$M410))</f>
      </c>
    </row>
    <row r="12957" spans="1:3" x14ac:dyDescent="0.25">
      <c r="A12957">
        <v>410</v>
      </c>
      <c r="B12957" t="s">
        <v>73</v>
      </c>
      <c r="C12957">
        <f>IF(Calculator!$M410="",1,0)</f>
      </c>
    </row>
    <row r="12958" spans="1:3" x14ac:dyDescent="0.25">
      <c r="A12958">
        <v>410</v>
      </c>
      <c r="B12958" t="s">
        <v>74</v>
      </c>
      <c r="C12958">
        <f>IF(Calculator!$N410="",0,(Calculator!$N410-5.3)*IF(Calculator!$G410="Yes",1,0))</f>
      </c>
    </row>
    <row r="12959" spans="1:3" x14ac:dyDescent="0.25">
      <c r="A12959">
        <v>410</v>
      </c>
      <c r="B12959" t="s">
        <v>75</v>
      </c>
      <c r="C12959">
        <f>IF(Calculator!$N410="",0,(Calculator!$N410-5.3)*(1-IF(Calculator!$G410="Yes",1,0)))</f>
      </c>
    </row>
    <row r="12960" spans="1:3" x14ac:dyDescent="0.25">
      <c r="A12960">
        <v>410</v>
      </c>
      <c r="B12960" t="s">
        <v>76</v>
      </c>
      <c r="C12960">
        <f>IF(Calculator!$N410="",1,0)</f>
      </c>
    </row>
    <row r="12961" spans="1:3" x14ac:dyDescent="0.25">
      <c r="A12961">
        <v>410</v>
      </c>
      <c r="B12961" t="s">
        <v>77</v>
      </c>
      <c r="C12961">
        <f>1</f>
      </c>
    </row>
    <row r="12962" spans="1:3" x14ac:dyDescent="0.25">
      <c r="A12962">
        <v>411</v>
      </c>
      <c r="B12962" t="s">
        <v>47</v>
      </c>
      <c r="C12962">
        <f>(Calculator!$C411-55)/10</f>
      </c>
    </row>
    <row r="12963" spans="1:3" x14ac:dyDescent="0.25">
      <c r="A12963">
        <v>411</v>
      </c>
      <c r="B12963" t="s">
        <v>48</v>
      </c>
      <c r="C12963">
        <f>((Calculator!$C411-55)/10)^2</f>
      </c>
    </row>
    <row r="12964" spans="1:3" x14ac:dyDescent="0.25">
      <c r="A12964">
        <v>411</v>
      </c>
      <c r="B12964" t="s">
        <v>49</v>
      </c>
      <c r="C12964">
        <f>((Calculator!$D411-Calculator!$E411)*0.02586)-3.5</f>
      </c>
    </row>
    <row r="12965" spans="1:3" x14ac:dyDescent="0.25">
      <c r="A12965">
        <v>411</v>
      </c>
      <c r="B12965" t="s">
        <v>50</v>
      </c>
      <c r="C12965">
        <f>((Calculator!$E411*0.02586)-1.3)/0.3</f>
      </c>
    </row>
    <row r="12966" spans="1:3" x14ac:dyDescent="0.25">
      <c r="A12966">
        <v>411</v>
      </c>
      <c r="B12966" t="s">
        <v>51</v>
      </c>
      <c r="C12966">
        <f>(MIN(Calculator!$F411,110)-110)/20</f>
      </c>
    </row>
    <row r="12967" spans="1:3" x14ac:dyDescent="0.25">
      <c r="A12967">
        <v>411</v>
      </c>
      <c r="B12967" t="s">
        <v>52</v>
      </c>
      <c r="C12967">
        <f>(MAX(Calculator!$F411,110)-130)/20</f>
      </c>
    </row>
    <row r="12968" spans="1:3" x14ac:dyDescent="0.25">
      <c r="A12968">
        <v>411</v>
      </c>
      <c r="B12968" t="s">
        <v>17</v>
      </c>
      <c r="C12968">
        <f>IF(Calculator!$G411="Yes",1,0)</f>
      </c>
    </row>
    <row r="12969" spans="1:3" x14ac:dyDescent="0.25">
      <c r="A12969">
        <v>411</v>
      </c>
      <c r="B12969" t="s">
        <v>53</v>
      </c>
      <c r="C12969">
        <f>IF(Calculator!$H411="Yes",1,0)</f>
      </c>
    </row>
    <row r="12970" spans="1:3" x14ac:dyDescent="0.25">
      <c r="A12970">
        <v>411</v>
      </c>
      <c r="B12970" t="s">
        <v>54</v>
      </c>
      <c r="C12970">
        <f>(MIN(Calculator!$I411,30)-25)/5</f>
      </c>
    </row>
    <row r="12971" spans="1:3" x14ac:dyDescent="0.25">
      <c r="A12971">
        <v>411</v>
      </c>
      <c r="B12971" t="s">
        <v>55</v>
      </c>
      <c r="C12971">
        <f>(MAX(Calculator!$I411,30)-30)/5</f>
      </c>
    </row>
    <row r="12972" spans="1:3" x14ac:dyDescent="0.25">
      <c r="A12972">
        <v>411</v>
      </c>
      <c r="B12972" t="s">
        <v>56</v>
      </c>
      <c r="C12972">
        <f>(MIN(Calculator!$J411,60)-60)/-15</f>
      </c>
    </row>
    <row r="12973" spans="1:3" x14ac:dyDescent="0.25">
      <c r="A12973">
        <v>411</v>
      </c>
      <c r="B12973" t="s">
        <v>57</v>
      </c>
      <c r="C12973">
        <f>(MAX(Calculator!$J411,60)-90)/-15</f>
      </c>
    </row>
    <row r="12974" spans="1:3" x14ac:dyDescent="0.25">
      <c r="A12974">
        <v>411</v>
      </c>
      <c r="B12974" t="s">
        <v>58</v>
      </c>
      <c r="C12974">
        <f>IF(Calculator!$K411="Yes",1,0)</f>
      </c>
    </row>
    <row r="12975" spans="1:3" x14ac:dyDescent="0.25">
      <c r="A12975">
        <v>411</v>
      </c>
      <c r="B12975" t="s">
        <v>59</v>
      </c>
      <c r="C12975">
        <f>IF(Calculator!$L411="Yes",1,0)</f>
      </c>
    </row>
    <row r="12976" spans="1:3" x14ac:dyDescent="0.25">
      <c r="A12976">
        <v>411</v>
      </c>
      <c r="B12976" t="s">
        <v>60</v>
      </c>
      <c r="C12976">
        <f>((MAX(Calculator!$F411,110)-130)/20)*IF(Calculator!$K411="Yes",1,0)</f>
      </c>
    </row>
    <row r="12977" spans="1:3" x14ac:dyDescent="0.25">
      <c r="A12977">
        <v>411</v>
      </c>
      <c r="B12977" t="s">
        <v>61</v>
      </c>
      <c r="C12977">
        <f>((((Calculator!$D411-Calculator!$E411)*0.02586)-3.5))*IF(Calculator!$L411="Yes",1,0)</f>
      </c>
    </row>
    <row r="12978" spans="1:3" x14ac:dyDescent="0.25">
      <c r="A12978">
        <v>411</v>
      </c>
      <c r="B12978" t="s">
        <v>62</v>
      </c>
      <c r="C12978">
        <f>(((Calculator!$C411-55)/10)*(((((Calculator!$D411-Calculator!$E411)*0.02586)-3.5))))</f>
      </c>
    </row>
    <row r="12979" spans="1:3" x14ac:dyDescent="0.25">
      <c r="A12979">
        <v>411</v>
      </c>
      <c r="B12979" t="s">
        <v>63</v>
      </c>
      <c r="C12979">
        <f>(((Calculator!$C411-55)/10)*(((Calculator!$E411*0.02586)-1.3)/0.3))</f>
      </c>
    </row>
    <row r="12980" spans="1:3" x14ac:dyDescent="0.25">
      <c r="A12980">
        <v>411</v>
      </c>
      <c r="B12980" t="s">
        <v>64</v>
      </c>
      <c r="C12980">
        <f>(((Calculator!$C411-55)/10)*((MAX(Calculator!$F411,110)-130)/20))</f>
      </c>
    </row>
    <row r="12981" spans="1:3" x14ac:dyDescent="0.25">
      <c r="A12981">
        <v>411</v>
      </c>
      <c r="B12981" t="s">
        <v>65</v>
      </c>
      <c r="C12981">
        <f>(((Calculator!$C411-55)/10)*IF(Calculator!$G411="Yes",1,0))</f>
      </c>
    </row>
    <row r="12982" spans="1:3" x14ac:dyDescent="0.25">
      <c r="A12982">
        <v>411</v>
      </c>
      <c r="B12982" t="s">
        <v>66</v>
      </c>
      <c r="C12982">
        <f>(((Calculator!$C411-55)/10)*IF(Calculator!$H411="Yes",1,0))</f>
      </c>
    </row>
    <row r="12983" spans="1:3" x14ac:dyDescent="0.25">
      <c r="A12983">
        <v>411</v>
      </c>
      <c r="B12983" t="s">
        <v>67</v>
      </c>
      <c r="C12983">
        <f>(((Calculator!$C411-55)/10)*((MAX(Calculator!$I411,30)-30)/5))</f>
      </c>
    </row>
    <row r="12984" spans="1:3" x14ac:dyDescent="0.25">
      <c r="A12984">
        <v>411</v>
      </c>
      <c r="B12984" t="s">
        <v>68</v>
      </c>
      <c r="C12984">
        <f>(((Calculator!$C411-55)/10)*((MIN(Calculator!$J411,60)-60)/-15))</f>
      </c>
    </row>
    <row r="12985" spans="1:3" x14ac:dyDescent="0.25">
      <c r="A12985">
        <v>411</v>
      </c>
      <c r="B12985" t="s">
        <v>69</v>
      </c>
      <c r="C12985">
        <f>IF(AND(Calculator!$O411&lt;&gt;"",Calculator!$O411&gt;=4,Calculator!$O411&lt;=6),1,0)</f>
      </c>
    </row>
    <row r="12986" spans="1:3" x14ac:dyDescent="0.25">
      <c r="A12986">
        <v>411</v>
      </c>
      <c r="B12986" t="s">
        <v>70</v>
      </c>
      <c r="C12986">
        <f>IF(AND(Calculator!$O411&lt;&gt;"",Calculator!$O411&gt;=7,Calculator!$O411&lt;=10),1,0)</f>
      </c>
    </row>
    <row r="12987" spans="1:3" x14ac:dyDescent="0.25">
      <c r="A12987">
        <v>411</v>
      </c>
      <c r="B12987" t="s">
        <v>71</v>
      </c>
      <c r="C12987">
        <f>IF(Calculator!$O411="",1,0)</f>
      </c>
    </row>
    <row r="12988" spans="1:3" x14ac:dyDescent="0.25">
      <c r="A12988">
        <v>411</v>
      </c>
      <c r="B12988" t="s">
        <v>72</v>
      </c>
      <c r="C12988">
        <f>IF(OR(Calculator!$M411="",Calculator!$M411=0),0,LN(Calculator!$M411))</f>
      </c>
    </row>
    <row r="12989" spans="1:3" x14ac:dyDescent="0.25">
      <c r="A12989">
        <v>411</v>
      </c>
      <c r="B12989" t="s">
        <v>73</v>
      </c>
      <c r="C12989">
        <f>IF(Calculator!$M411="",1,0)</f>
      </c>
    </row>
    <row r="12990" spans="1:3" x14ac:dyDescent="0.25">
      <c r="A12990">
        <v>411</v>
      </c>
      <c r="B12990" t="s">
        <v>74</v>
      </c>
      <c r="C12990">
        <f>IF(Calculator!$N411="",0,(Calculator!$N411-5.3)*IF(Calculator!$G411="Yes",1,0))</f>
      </c>
    </row>
    <row r="12991" spans="1:3" x14ac:dyDescent="0.25">
      <c r="A12991">
        <v>411</v>
      </c>
      <c r="B12991" t="s">
        <v>75</v>
      </c>
      <c r="C12991">
        <f>IF(Calculator!$N411="",0,(Calculator!$N411-5.3)*(1-IF(Calculator!$G411="Yes",1,0)))</f>
      </c>
    </row>
    <row r="12992" spans="1:3" x14ac:dyDescent="0.25">
      <c r="A12992">
        <v>411</v>
      </c>
      <c r="B12992" t="s">
        <v>76</v>
      </c>
      <c r="C12992">
        <f>IF(Calculator!$N411="",1,0)</f>
      </c>
    </row>
    <row r="12993" spans="1:3" x14ac:dyDescent="0.25">
      <c r="A12993">
        <v>411</v>
      </c>
      <c r="B12993" t="s">
        <v>77</v>
      </c>
      <c r="C12993">
        <f>1</f>
      </c>
    </row>
    <row r="12994" spans="1:3" x14ac:dyDescent="0.25">
      <c r="A12994">
        <v>412</v>
      </c>
      <c r="B12994" t="s">
        <v>47</v>
      </c>
      <c r="C12994">
        <f>(Calculator!$C412-55)/10</f>
      </c>
    </row>
    <row r="12995" spans="1:3" x14ac:dyDescent="0.25">
      <c r="A12995">
        <v>412</v>
      </c>
      <c r="B12995" t="s">
        <v>48</v>
      </c>
      <c r="C12995">
        <f>((Calculator!$C412-55)/10)^2</f>
      </c>
    </row>
    <row r="12996" spans="1:3" x14ac:dyDescent="0.25">
      <c r="A12996">
        <v>412</v>
      </c>
      <c r="B12996" t="s">
        <v>49</v>
      </c>
      <c r="C12996">
        <f>((Calculator!$D412-Calculator!$E412)*0.02586)-3.5</f>
      </c>
    </row>
    <row r="12997" spans="1:3" x14ac:dyDescent="0.25">
      <c r="A12997">
        <v>412</v>
      </c>
      <c r="B12997" t="s">
        <v>50</v>
      </c>
      <c r="C12997">
        <f>((Calculator!$E412*0.02586)-1.3)/0.3</f>
      </c>
    </row>
    <row r="12998" spans="1:3" x14ac:dyDescent="0.25">
      <c r="A12998">
        <v>412</v>
      </c>
      <c r="B12998" t="s">
        <v>51</v>
      </c>
      <c r="C12998">
        <f>(MIN(Calculator!$F412,110)-110)/20</f>
      </c>
    </row>
    <row r="12999" spans="1:3" x14ac:dyDescent="0.25">
      <c r="A12999">
        <v>412</v>
      </c>
      <c r="B12999" t="s">
        <v>52</v>
      </c>
      <c r="C12999">
        <f>(MAX(Calculator!$F412,110)-130)/20</f>
      </c>
    </row>
    <row r="13000" spans="1:3" x14ac:dyDescent="0.25">
      <c r="A13000">
        <v>412</v>
      </c>
      <c r="B13000" t="s">
        <v>17</v>
      </c>
      <c r="C13000">
        <f>IF(Calculator!$G412="Yes",1,0)</f>
      </c>
    </row>
    <row r="13001" spans="1:3" x14ac:dyDescent="0.25">
      <c r="A13001">
        <v>412</v>
      </c>
      <c r="B13001" t="s">
        <v>53</v>
      </c>
      <c r="C13001">
        <f>IF(Calculator!$H412="Yes",1,0)</f>
      </c>
    </row>
    <row r="13002" spans="1:3" x14ac:dyDescent="0.25">
      <c r="A13002">
        <v>412</v>
      </c>
      <c r="B13002" t="s">
        <v>54</v>
      </c>
      <c r="C13002">
        <f>(MIN(Calculator!$I412,30)-25)/5</f>
      </c>
    </row>
    <row r="13003" spans="1:3" x14ac:dyDescent="0.25">
      <c r="A13003">
        <v>412</v>
      </c>
      <c r="B13003" t="s">
        <v>55</v>
      </c>
      <c r="C13003">
        <f>(MAX(Calculator!$I412,30)-30)/5</f>
      </c>
    </row>
    <row r="13004" spans="1:3" x14ac:dyDescent="0.25">
      <c r="A13004">
        <v>412</v>
      </c>
      <c r="B13004" t="s">
        <v>56</v>
      </c>
      <c r="C13004">
        <f>(MIN(Calculator!$J412,60)-60)/-15</f>
      </c>
    </row>
    <row r="13005" spans="1:3" x14ac:dyDescent="0.25">
      <c r="A13005">
        <v>412</v>
      </c>
      <c r="B13005" t="s">
        <v>57</v>
      </c>
      <c r="C13005">
        <f>(MAX(Calculator!$J412,60)-90)/-15</f>
      </c>
    </row>
    <row r="13006" spans="1:3" x14ac:dyDescent="0.25">
      <c r="A13006">
        <v>412</v>
      </c>
      <c r="B13006" t="s">
        <v>58</v>
      </c>
      <c r="C13006">
        <f>IF(Calculator!$K412="Yes",1,0)</f>
      </c>
    </row>
    <row r="13007" spans="1:3" x14ac:dyDescent="0.25">
      <c r="A13007">
        <v>412</v>
      </c>
      <c r="B13007" t="s">
        <v>59</v>
      </c>
      <c r="C13007">
        <f>IF(Calculator!$L412="Yes",1,0)</f>
      </c>
    </row>
    <row r="13008" spans="1:3" x14ac:dyDescent="0.25">
      <c r="A13008">
        <v>412</v>
      </c>
      <c r="B13008" t="s">
        <v>60</v>
      </c>
      <c r="C13008">
        <f>((MAX(Calculator!$F412,110)-130)/20)*IF(Calculator!$K412="Yes",1,0)</f>
      </c>
    </row>
    <row r="13009" spans="1:3" x14ac:dyDescent="0.25">
      <c r="A13009">
        <v>412</v>
      </c>
      <c r="B13009" t="s">
        <v>61</v>
      </c>
      <c r="C13009">
        <f>((((Calculator!$D412-Calculator!$E412)*0.02586)-3.5))*IF(Calculator!$L412="Yes",1,0)</f>
      </c>
    </row>
    <row r="13010" spans="1:3" x14ac:dyDescent="0.25">
      <c r="A13010">
        <v>412</v>
      </c>
      <c r="B13010" t="s">
        <v>62</v>
      </c>
      <c r="C13010">
        <f>(((Calculator!$C412-55)/10)*(((((Calculator!$D412-Calculator!$E412)*0.02586)-3.5))))</f>
      </c>
    </row>
    <row r="13011" spans="1:3" x14ac:dyDescent="0.25">
      <c r="A13011">
        <v>412</v>
      </c>
      <c r="B13011" t="s">
        <v>63</v>
      </c>
      <c r="C13011">
        <f>(((Calculator!$C412-55)/10)*(((Calculator!$E412*0.02586)-1.3)/0.3))</f>
      </c>
    </row>
    <row r="13012" spans="1:3" x14ac:dyDescent="0.25">
      <c r="A13012">
        <v>412</v>
      </c>
      <c r="B13012" t="s">
        <v>64</v>
      </c>
      <c r="C13012">
        <f>(((Calculator!$C412-55)/10)*((MAX(Calculator!$F412,110)-130)/20))</f>
      </c>
    </row>
    <row r="13013" spans="1:3" x14ac:dyDescent="0.25">
      <c r="A13013">
        <v>412</v>
      </c>
      <c r="B13013" t="s">
        <v>65</v>
      </c>
      <c r="C13013">
        <f>(((Calculator!$C412-55)/10)*IF(Calculator!$G412="Yes",1,0))</f>
      </c>
    </row>
    <row r="13014" spans="1:3" x14ac:dyDescent="0.25">
      <c r="A13014">
        <v>412</v>
      </c>
      <c r="B13014" t="s">
        <v>66</v>
      </c>
      <c r="C13014">
        <f>(((Calculator!$C412-55)/10)*IF(Calculator!$H412="Yes",1,0))</f>
      </c>
    </row>
    <row r="13015" spans="1:3" x14ac:dyDescent="0.25">
      <c r="A13015">
        <v>412</v>
      </c>
      <c r="B13015" t="s">
        <v>67</v>
      </c>
      <c r="C13015">
        <f>(((Calculator!$C412-55)/10)*((MAX(Calculator!$I412,30)-30)/5))</f>
      </c>
    </row>
    <row r="13016" spans="1:3" x14ac:dyDescent="0.25">
      <c r="A13016">
        <v>412</v>
      </c>
      <c r="B13016" t="s">
        <v>68</v>
      </c>
      <c r="C13016">
        <f>(((Calculator!$C412-55)/10)*((MIN(Calculator!$J412,60)-60)/-15))</f>
      </c>
    </row>
    <row r="13017" spans="1:3" x14ac:dyDescent="0.25">
      <c r="A13017">
        <v>412</v>
      </c>
      <c r="B13017" t="s">
        <v>69</v>
      </c>
      <c r="C13017">
        <f>IF(AND(Calculator!$O412&lt;&gt;"",Calculator!$O412&gt;=4,Calculator!$O412&lt;=6),1,0)</f>
      </c>
    </row>
    <row r="13018" spans="1:3" x14ac:dyDescent="0.25">
      <c r="A13018">
        <v>412</v>
      </c>
      <c r="B13018" t="s">
        <v>70</v>
      </c>
      <c r="C13018">
        <f>IF(AND(Calculator!$O412&lt;&gt;"",Calculator!$O412&gt;=7,Calculator!$O412&lt;=10),1,0)</f>
      </c>
    </row>
    <row r="13019" spans="1:3" x14ac:dyDescent="0.25">
      <c r="A13019">
        <v>412</v>
      </c>
      <c r="B13019" t="s">
        <v>71</v>
      </c>
      <c r="C13019">
        <f>IF(Calculator!$O412="",1,0)</f>
      </c>
    </row>
    <row r="13020" spans="1:3" x14ac:dyDescent="0.25">
      <c r="A13020">
        <v>412</v>
      </c>
      <c r="B13020" t="s">
        <v>72</v>
      </c>
      <c r="C13020">
        <f>IF(OR(Calculator!$M412="",Calculator!$M412=0),0,LN(Calculator!$M412))</f>
      </c>
    </row>
    <row r="13021" spans="1:3" x14ac:dyDescent="0.25">
      <c r="A13021">
        <v>412</v>
      </c>
      <c r="B13021" t="s">
        <v>73</v>
      </c>
      <c r="C13021">
        <f>IF(Calculator!$M412="",1,0)</f>
      </c>
    </row>
    <row r="13022" spans="1:3" x14ac:dyDescent="0.25">
      <c r="A13022">
        <v>412</v>
      </c>
      <c r="B13022" t="s">
        <v>74</v>
      </c>
      <c r="C13022">
        <f>IF(Calculator!$N412="",0,(Calculator!$N412-5.3)*IF(Calculator!$G412="Yes",1,0))</f>
      </c>
    </row>
    <row r="13023" spans="1:3" x14ac:dyDescent="0.25">
      <c r="A13023">
        <v>412</v>
      </c>
      <c r="B13023" t="s">
        <v>75</v>
      </c>
      <c r="C13023">
        <f>IF(Calculator!$N412="",0,(Calculator!$N412-5.3)*(1-IF(Calculator!$G412="Yes",1,0)))</f>
      </c>
    </row>
    <row r="13024" spans="1:3" x14ac:dyDescent="0.25">
      <c r="A13024">
        <v>412</v>
      </c>
      <c r="B13024" t="s">
        <v>76</v>
      </c>
      <c r="C13024">
        <f>IF(Calculator!$N412="",1,0)</f>
      </c>
    </row>
    <row r="13025" spans="1:3" x14ac:dyDescent="0.25">
      <c r="A13025">
        <v>412</v>
      </c>
      <c r="B13025" t="s">
        <v>77</v>
      </c>
      <c r="C13025">
        <f>1</f>
      </c>
    </row>
    <row r="13026" spans="1:3" x14ac:dyDescent="0.25">
      <c r="A13026">
        <v>413</v>
      </c>
      <c r="B13026" t="s">
        <v>47</v>
      </c>
      <c r="C13026">
        <f>(Calculator!$C413-55)/10</f>
      </c>
    </row>
    <row r="13027" spans="1:3" x14ac:dyDescent="0.25">
      <c r="A13027">
        <v>413</v>
      </c>
      <c r="B13027" t="s">
        <v>48</v>
      </c>
      <c r="C13027">
        <f>((Calculator!$C413-55)/10)^2</f>
      </c>
    </row>
    <row r="13028" spans="1:3" x14ac:dyDescent="0.25">
      <c r="A13028">
        <v>413</v>
      </c>
      <c r="B13028" t="s">
        <v>49</v>
      </c>
      <c r="C13028">
        <f>((Calculator!$D413-Calculator!$E413)*0.02586)-3.5</f>
      </c>
    </row>
    <row r="13029" spans="1:3" x14ac:dyDescent="0.25">
      <c r="A13029">
        <v>413</v>
      </c>
      <c r="B13029" t="s">
        <v>50</v>
      </c>
      <c r="C13029">
        <f>((Calculator!$E413*0.02586)-1.3)/0.3</f>
      </c>
    </row>
    <row r="13030" spans="1:3" x14ac:dyDescent="0.25">
      <c r="A13030">
        <v>413</v>
      </c>
      <c r="B13030" t="s">
        <v>51</v>
      </c>
      <c r="C13030">
        <f>(MIN(Calculator!$F413,110)-110)/20</f>
      </c>
    </row>
    <row r="13031" spans="1:3" x14ac:dyDescent="0.25">
      <c r="A13031">
        <v>413</v>
      </c>
      <c r="B13031" t="s">
        <v>52</v>
      </c>
      <c r="C13031">
        <f>(MAX(Calculator!$F413,110)-130)/20</f>
      </c>
    </row>
    <row r="13032" spans="1:3" x14ac:dyDescent="0.25">
      <c r="A13032">
        <v>413</v>
      </c>
      <c r="B13032" t="s">
        <v>17</v>
      </c>
      <c r="C13032">
        <f>IF(Calculator!$G413="Yes",1,0)</f>
      </c>
    </row>
    <row r="13033" spans="1:3" x14ac:dyDescent="0.25">
      <c r="A13033">
        <v>413</v>
      </c>
      <c r="B13033" t="s">
        <v>53</v>
      </c>
      <c r="C13033">
        <f>IF(Calculator!$H413="Yes",1,0)</f>
      </c>
    </row>
    <row r="13034" spans="1:3" x14ac:dyDescent="0.25">
      <c r="A13034">
        <v>413</v>
      </c>
      <c r="B13034" t="s">
        <v>54</v>
      </c>
      <c r="C13034">
        <f>(MIN(Calculator!$I413,30)-25)/5</f>
      </c>
    </row>
    <row r="13035" spans="1:3" x14ac:dyDescent="0.25">
      <c r="A13035">
        <v>413</v>
      </c>
      <c r="B13035" t="s">
        <v>55</v>
      </c>
      <c r="C13035">
        <f>(MAX(Calculator!$I413,30)-30)/5</f>
      </c>
    </row>
    <row r="13036" spans="1:3" x14ac:dyDescent="0.25">
      <c r="A13036">
        <v>413</v>
      </c>
      <c r="B13036" t="s">
        <v>56</v>
      </c>
      <c r="C13036">
        <f>(MIN(Calculator!$J413,60)-60)/-15</f>
      </c>
    </row>
    <row r="13037" spans="1:3" x14ac:dyDescent="0.25">
      <c r="A13037">
        <v>413</v>
      </c>
      <c r="B13037" t="s">
        <v>57</v>
      </c>
      <c r="C13037">
        <f>(MAX(Calculator!$J413,60)-90)/-15</f>
      </c>
    </row>
    <row r="13038" spans="1:3" x14ac:dyDescent="0.25">
      <c r="A13038">
        <v>413</v>
      </c>
      <c r="B13038" t="s">
        <v>58</v>
      </c>
      <c r="C13038">
        <f>IF(Calculator!$K413="Yes",1,0)</f>
      </c>
    </row>
    <row r="13039" spans="1:3" x14ac:dyDescent="0.25">
      <c r="A13039">
        <v>413</v>
      </c>
      <c r="B13039" t="s">
        <v>59</v>
      </c>
      <c r="C13039">
        <f>IF(Calculator!$L413="Yes",1,0)</f>
      </c>
    </row>
    <row r="13040" spans="1:3" x14ac:dyDescent="0.25">
      <c r="A13040">
        <v>413</v>
      </c>
      <c r="B13040" t="s">
        <v>60</v>
      </c>
      <c r="C13040">
        <f>((MAX(Calculator!$F413,110)-130)/20)*IF(Calculator!$K413="Yes",1,0)</f>
      </c>
    </row>
    <row r="13041" spans="1:3" x14ac:dyDescent="0.25">
      <c r="A13041">
        <v>413</v>
      </c>
      <c r="B13041" t="s">
        <v>61</v>
      </c>
      <c r="C13041">
        <f>((((Calculator!$D413-Calculator!$E413)*0.02586)-3.5))*IF(Calculator!$L413="Yes",1,0)</f>
      </c>
    </row>
    <row r="13042" spans="1:3" x14ac:dyDescent="0.25">
      <c r="A13042">
        <v>413</v>
      </c>
      <c r="B13042" t="s">
        <v>62</v>
      </c>
      <c r="C13042">
        <f>(((Calculator!$C413-55)/10)*(((((Calculator!$D413-Calculator!$E413)*0.02586)-3.5))))</f>
      </c>
    </row>
    <row r="13043" spans="1:3" x14ac:dyDescent="0.25">
      <c r="A13043">
        <v>413</v>
      </c>
      <c r="B13043" t="s">
        <v>63</v>
      </c>
      <c r="C13043">
        <f>(((Calculator!$C413-55)/10)*(((Calculator!$E413*0.02586)-1.3)/0.3))</f>
      </c>
    </row>
    <row r="13044" spans="1:3" x14ac:dyDescent="0.25">
      <c r="A13044">
        <v>413</v>
      </c>
      <c r="B13044" t="s">
        <v>64</v>
      </c>
      <c r="C13044">
        <f>(((Calculator!$C413-55)/10)*((MAX(Calculator!$F413,110)-130)/20))</f>
      </c>
    </row>
    <row r="13045" spans="1:3" x14ac:dyDescent="0.25">
      <c r="A13045">
        <v>413</v>
      </c>
      <c r="B13045" t="s">
        <v>65</v>
      </c>
      <c r="C13045">
        <f>(((Calculator!$C413-55)/10)*IF(Calculator!$G413="Yes",1,0))</f>
      </c>
    </row>
    <row r="13046" spans="1:3" x14ac:dyDescent="0.25">
      <c r="A13046">
        <v>413</v>
      </c>
      <c r="B13046" t="s">
        <v>66</v>
      </c>
      <c r="C13046">
        <f>(((Calculator!$C413-55)/10)*IF(Calculator!$H413="Yes",1,0))</f>
      </c>
    </row>
    <row r="13047" spans="1:3" x14ac:dyDescent="0.25">
      <c r="A13047">
        <v>413</v>
      </c>
      <c r="B13047" t="s">
        <v>67</v>
      </c>
      <c r="C13047">
        <f>(((Calculator!$C413-55)/10)*((MAX(Calculator!$I413,30)-30)/5))</f>
      </c>
    </row>
    <row r="13048" spans="1:3" x14ac:dyDescent="0.25">
      <c r="A13048">
        <v>413</v>
      </c>
      <c r="B13048" t="s">
        <v>68</v>
      </c>
      <c r="C13048">
        <f>(((Calculator!$C413-55)/10)*((MIN(Calculator!$J413,60)-60)/-15))</f>
      </c>
    </row>
    <row r="13049" spans="1:3" x14ac:dyDescent="0.25">
      <c r="A13049">
        <v>413</v>
      </c>
      <c r="B13049" t="s">
        <v>69</v>
      </c>
      <c r="C13049">
        <f>IF(AND(Calculator!$O413&lt;&gt;"",Calculator!$O413&gt;=4,Calculator!$O413&lt;=6),1,0)</f>
      </c>
    </row>
    <row r="13050" spans="1:3" x14ac:dyDescent="0.25">
      <c r="A13050">
        <v>413</v>
      </c>
      <c r="B13050" t="s">
        <v>70</v>
      </c>
      <c r="C13050">
        <f>IF(AND(Calculator!$O413&lt;&gt;"",Calculator!$O413&gt;=7,Calculator!$O413&lt;=10),1,0)</f>
      </c>
    </row>
    <row r="13051" spans="1:3" x14ac:dyDescent="0.25">
      <c r="A13051">
        <v>413</v>
      </c>
      <c r="B13051" t="s">
        <v>71</v>
      </c>
      <c r="C13051">
        <f>IF(Calculator!$O413="",1,0)</f>
      </c>
    </row>
    <row r="13052" spans="1:3" x14ac:dyDescent="0.25">
      <c r="A13052">
        <v>413</v>
      </c>
      <c r="B13052" t="s">
        <v>72</v>
      </c>
      <c r="C13052">
        <f>IF(OR(Calculator!$M413="",Calculator!$M413=0),0,LN(Calculator!$M413))</f>
      </c>
    </row>
    <row r="13053" spans="1:3" x14ac:dyDescent="0.25">
      <c r="A13053">
        <v>413</v>
      </c>
      <c r="B13053" t="s">
        <v>73</v>
      </c>
      <c r="C13053">
        <f>IF(Calculator!$M413="",1,0)</f>
      </c>
    </row>
    <row r="13054" spans="1:3" x14ac:dyDescent="0.25">
      <c r="A13054">
        <v>413</v>
      </c>
      <c r="B13054" t="s">
        <v>74</v>
      </c>
      <c r="C13054">
        <f>IF(Calculator!$N413="",0,(Calculator!$N413-5.3)*IF(Calculator!$G413="Yes",1,0))</f>
      </c>
    </row>
    <row r="13055" spans="1:3" x14ac:dyDescent="0.25">
      <c r="A13055">
        <v>413</v>
      </c>
      <c r="B13055" t="s">
        <v>75</v>
      </c>
      <c r="C13055">
        <f>IF(Calculator!$N413="",0,(Calculator!$N413-5.3)*(1-IF(Calculator!$G413="Yes",1,0)))</f>
      </c>
    </row>
    <row r="13056" spans="1:3" x14ac:dyDescent="0.25">
      <c r="A13056">
        <v>413</v>
      </c>
      <c r="B13056" t="s">
        <v>76</v>
      </c>
      <c r="C13056">
        <f>IF(Calculator!$N413="",1,0)</f>
      </c>
    </row>
    <row r="13057" spans="1:3" x14ac:dyDescent="0.25">
      <c r="A13057">
        <v>413</v>
      </c>
      <c r="B13057" t="s">
        <v>77</v>
      </c>
      <c r="C13057">
        <f>1</f>
      </c>
    </row>
    <row r="13058" spans="1:3" x14ac:dyDescent="0.25">
      <c r="A13058">
        <v>414</v>
      </c>
      <c r="B13058" t="s">
        <v>47</v>
      </c>
      <c r="C13058">
        <f>(Calculator!$C414-55)/10</f>
      </c>
    </row>
    <row r="13059" spans="1:3" x14ac:dyDescent="0.25">
      <c r="A13059">
        <v>414</v>
      </c>
      <c r="B13059" t="s">
        <v>48</v>
      </c>
      <c r="C13059">
        <f>((Calculator!$C414-55)/10)^2</f>
      </c>
    </row>
    <row r="13060" spans="1:3" x14ac:dyDescent="0.25">
      <c r="A13060">
        <v>414</v>
      </c>
      <c r="B13060" t="s">
        <v>49</v>
      </c>
      <c r="C13060">
        <f>((Calculator!$D414-Calculator!$E414)*0.02586)-3.5</f>
      </c>
    </row>
    <row r="13061" spans="1:3" x14ac:dyDescent="0.25">
      <c r="A13061">
        <v>414</v>
      </c>
      <c r="B13061" t="s">
        <v>50</v>
      </c>
      <c r="C13061">
        <f>((Calculator!$E414*0.02586)-1.3)/0.3</f>
      </c>
    </row>
    <row r="13062" spans="1:3" x14ac:dyDescent="0.25">
      <c r="A13062">
        <v>414</v>
      </c>
      <c r="B13062" t="s">
        <v>51</v>
      </c>
      <c r="C13062">
        <f>(MIN(Calculator!$F414,110)-110)/20</f>
      </c>
    </row>
    <row r="13063" spans="1:3" x14ac:dyDescent="0.25">
      <c r="A13063">
        <v>414</v>
      </c>
      <c r="B13063" t="s">
        <v>52</v>
      </c>
      <c r="C13063">
        <f>(MAX(Calculator!$F414,110)-130)/20</f>
      </c>
    </row>
    <row r="13064" spans="1:3" x14ac:dyDescent="0.25">
      <c r="A13064">
        <v>414</v>
      </c>
      <c r="B13064" t="s">
        <v>17</v>
      </c>
      <c r="C13064">
        <f>IF(Calculator!$G414="Yes",1,0)</f>
      </c>
    </row>
    <row r="13065" spans="1:3" x14ac:dyDescent="0.25">
      <c r="A13065">
        <v>414</v>
      </c>
      <c r="B13065" t="s">
        <v>53</v>
      </c>
      <c r="C13065">
        <f>IF(Calculator!$H414="Yes",1,0)</f>
      </c>
    </row>
    <row r="13066" spans="1:3" x14ac:dyDescent="0.25">
      <c r="A13066">
        <v>414</v>
      </c>
      <c r="B13066" t="s">
        <v>54</v>
      </c>
      <c r="C13066">
        <f>(MIN(Calculator!$I414,30)-25)/5</f>
      </c>
    </row>
    <row r="13067" spans="1:3" x14ac:dyDescent="0.25">
      <c r="A13067">
        <v>414</v>
      </c>
      <c r="B13067" t="s">
        <v>55</v>
      </c>
      <c r="C13067">
        <f>(MAX(Calculator!$I414,30)-30)/5</f>
      </c>
    </row>
    <row r="13068" spans="1:3" x14ac:dyDescent="0.25">
      <c r="A13068">
        <v>414</v>
      </c>
      <c r="B13068" t="s">
        <v>56</v>
      </c>
      <c r="C13068">
        <f>(MIN(Calculator!$J414,60)-60)/-15</f>
      </c>
    </row>
    <row r="13069" spans="1:3" x14ac:dyDescent="0.25">
      <c r="A13069">
        <v>414</v>
      </c>
      <c r="B13069" t="s">
        <v>57</v>
      </c>
      <c r="C13069">
        <f>(MAX(Calculator!$J414,60)-90)/-15</f>
      </c>
    </row>
    <row r="13070" spans="1:3" x14ac:dyDescent="0.25">
      <c r="A13070">
        <v>414</v>
      </c>
      <c r="B13070" t="s">
        <v>58</v>
      </c>
      <c r="C13070">
        <f>IF(Calculator!$K414="Yes",1,0)</f>
      </c>
    </row>
    <row r="13071" spans="1:3" x14ac:dyDescent="0.25">
      <c r="A13071">
        <v>414</v>
      </c>
      <c r="B13071" t="s">
        <v>59</v>
      </c>
      <c r="C13071">
        <f>IF(Calculator!$L414="Yes",1,0)</f>
      </c>
    </row>
    <row r="13072" spans="1:3" x14ac:dyDescent="0.25">
      <c r="A13072">
        <v>414</v>
      </c>
      <c r="B13072" t="s">
        <v>60</v>
      </c>
      <c r="C13072">
        <f>((MAX(Calculator!$F414,110)-130)/20)*IF(Calculator!$K414="Yes",1,0)</f>
      </c>
    </row>
    <row r="13073" spans="1:3" x14ac:dyDescent="0.25">
      <c r="A13073">
        <v>414</v>
      </c>
      <c r="B13073" t="s">
        <v>61</v>
      </c>
      <c r="C13073">
        <f>((((Calculator!$D414-Calculator!$E414)*0.02586)-3.5))*IF(Calculator!$L414="Yes",1,0)</f>
      </c>
    </row>
    <row r="13074" spans="1:3" x14ac:dyDescent="0.25">
      <c r="A13074">
        <v>414</v>
      </c>
      <c r="B13074" t="s">
        <v>62</v>
      </c>
      <c r="C13074">
        <f>(((Calculator!$C414-55)/10)*(((((Calculator!$D414-Calculator!$E414)*0.02586)-3.5))))</f>
      </c>
    </row>
    <row r="13075" spans="1:3" x14ac:dyDescent="0.25">
      <c r="A13075">
        <v>414</v>
      </c>
      <c r="B13075" t="s">
        <v>63</v>
      </c>
      <c r="C13075">
        <f>(((Calculator!$C414-55)/10)*(((Calculator!$E414*0.02586)-1.3)/0.3))</f>
      </c>
    </row>
    <row r="13076" spans="1:3" x14ac:dyDescent="0.25">
      <c r="A13076">
        <v>414</v>
      </c>
      <c r="B13076" t="s">
        <v>64</v>
      </c>
      <c r="C13076">
        <f>(((Calculator!$C414-55)/10)*((MAX(Calculator!$F414,110)-130)/20))</f>
      </c>
    </row>
    <row r="13077" spans="1:3" x14ac:dyDescent="0.25">
      <c r="A13077">
        <v>414</v>
      </c>
      <c r="B13077" t="s">
        <v>65</v>
      </c>
      <c r="C13077">
        <f>(((Calculator!$C414-55)/10)*IF(Calculator!$G414="Yes",1,0))</f>
      </c>
    </row>
    <row r="13078" spans="1:3" x14ac:dyDescent="0.25">
      <c r="A13078">
        <v>414</v>
      </c>
      <c r="B13078" t="s">
        <v>66</v>
      </c>
      <c r="C13078">
        <f>(((Calculator!$C414-55)/10)*IF(Calculator!$H414="Yes",1,0))</f>
      </c>
    </row>
    <row r="13079" spans="1:3" x14ac:dyDescent="0.25">
      <c r="A13079">
        <v>414</v>
      </c>
      <c r="B13079" t="s">
        <v>67</v>
      </c>
      <c r="C13079">
        <f>(((Calculator!$C414-55)/10)*((MAX(Calculator!$I414,30)-30)/5))</f>
      </c>
    </row>
    <row r="13080" spans="1:3" x14ac:dyDescent="0.25">
      <c r="A13080">
        <v>414</v>
      </c>
      <c r="B13080" t="s">
        <v>68</v>
      </c>
      <c r="C13080">
        <f>(((Calculator!$C414-55)/10)*((MIN(Calculator!$J414,60)-60)/-15))</f>
      </c>
    </row>
    <row r="13081" spans="1:3" x14ac:dyDescent="0.25">
      <c r="A13081">
        <v>414</v>
      </c>
      <c r="B13081" t="s">
        <v>69</v>
      </c>
      <c r="C13081">
        <f>IF(AND(Calculator!$O414&lt;&gt;"",Calculator!$O414&gt;=4,Calculator!$O414&lt;=6),1,0)</f>
      </c>
    </row>
    <row r="13082" spans="1:3" x14ac:dyDescent="0.25">
      <c r="A13082">
        <v>414</v>
      </c>
      <c r="B13082" t="s">
        <v>70</v>
      </c>
      <c r="C13082">
        <f>IF(AND(Calculator!$O414&lt;&gt;"",Calculator!$O414&gt;=7,Calculator!$O414&lt;=10),1,0)</f>
      </c>
    </row>
    <row r="13083" spans="1:3" x14ac:dyDescent="0.25">
      <c r="A13083">
        <v>414</v>
      </c>
      <c r="B13083" t="s">
        <v>71</v>
      </c>
      <c r="C13083">
        <f>IF(Calculator!$O414="",1,0)</f>
      </c>
    </row>
    <row r="13084" spans="1:3" x14ac:dyDescent="0.25">
      <c r="A13084">
        <v>414</v>
      </c>
      <c r="B13084" t="s">
        <v>72</v>
      </c>
      <c r="C13084">
        <f>IF(OR(Calculator!$M414="",Calculator!$M414=0),0,LN(Calculator!$M414))</f>
      </c>
    </row>
    <row r="13085" spans="1:3" x14ac:dyDescent="0.25">
      <c r="A13085">
        <v>414</v>
      </c>
      <c r="B13085" t="s">
        <v>73</v>
      </c>
      <c r="C13085">
        <f>IF(Calculator!$M414="",1,0)</f>
      </c>
    </row>
    <row r="13086" spans="1:3" x14ac:dyDescent="0.25">
      <c r="A13086">
        <v>414</v>
      </c>
      <c r="B13086" t="s">
        <v>74</v>
      </c>
      <c r="C13086">
        <f>IF(Calculator!$N414="",0,(Calculator!$N414-5.3)*IF(Calculator!$G414="Yes",1,0))</f>
      </c>
    </row>
    <row r="13087" spans="1:3" x14ac:dyDescent="0.25">
      <c r="A13087">
        <v>414</v>
      </c>
      <c r="B13087" t="s">
        <v>75</v>
      </c>
      <c r="C13087">
        <f>IF(Calculator!$N414="",0,(Calculator!$N414-5.3)*(1-IF(Calculator!$G414="Yes",1,0)))</f>
      </c>
    </row>
    <row r="13088" spans="1:3" x14ac:dyDescent="0.25">
      <c r="A13088">
        <v>414</v>
      </c>
      <c r="B13088" t="s">
        <v>76</v>
      </c>
      <c r="C13088">
        <f>IF(Calculator!$N414="",1,0)</f>
      </c>
    </row>
    <row r="13089" spans="1:3" x14ac:dyDescent="0.25">
      <c r="A13089">
        <v>414</v>
      </c>
      <c r="B13089" t="s">
        <v>77</v>
      </c>
      <c r="C13089">
        <f>1</f>
      </c>
    </row>
    <row r="13090" spans="1:3" x14ac:dyDescent="0.25">
      <c r="A13090">
        <v>415</v>
      </c>
      <c r="B13090" t="s">
        <v>47</v>
      </c>
      <c r="C13090">
        <f>(Calculator!$C415-55)/10</f>
      </c>
    </row>
    <row r="13091" spans="1:3" x14ac:dyDescent="0.25">
      <c r="A13091">
        <v>415</v>
      </c>
      <c r="B13091" t="s">
        <v>48</v>
      </c>
      <c r="C13091">
        <f>((Calculator!$C415-55)/10)^2</f>
      </c>
    </row>
    <row r="13092" spans="1:3" x14ac:dyDescent="0.25">
      <c r="A13092">
        <v>415</v>
      </c>
      <c r="B13092" t="s">
        <v>49</v>
      </c>
      <c r="C13092">
        <f>((Calculator!$D415-Calculator!$E415)*0.02586)-3.5</f>
      </c>
    </row>
    <row r="13093" spans="1:3" x14ac:dyDescent="0.25">
      <c r="A13093">
        <v>415</v>
      </c>
      <c r="B13093" t="s">
        <v>50</v>
      </c>
      <c r="C13093">
        <f>((Calculator!$E415*0.02586)-1.3)/0.3</f>
      </c>
    </row>
    <row r="13094" spans="1:3" x14ac:dyDescent="0.25">
      <c r="A13094">
        <v>415</v>
      </c>
      <c r="B13094" t="s">
        <v>51</v>
      </c>
      <c r="C13094">
        <f>(MIN(Calculator!$F415,110)-110)/20</f>
      </c>
    </row>
    <row r="13095" spans="1:3" x14ac:dyDescent="0.25">
      <c r="A13095">
        <v>415</v>
      </c>
      <c r="B13095" t="s">
        <v>52</v>
      </c>
      <c r="C13095">
        <f>(MAX(Calculator!$F415,110)-130)/20</f>
      </c>
    </row>
    <row r="13096" spans="1:3" x14ac:dyDescent="0.25">
      <c r="A13096">
        <v>415</v>
      </c>
      <c r="B13096" t="s">
        <v>17</v>
      </c>
      <c r="C13096">
        <f>IF(Calculator!$G415="Yes",1,0)</f>
      </c>
    </row>
    <row r="13097" spans="1:3" x14ac:dyDescent="0.25">
      <c r="A13097">
        <v>415</v>
      </c>
      <c r="B13097" t="s">
        <v>53</v>
      </c>
      <c r="C13097">
        <f>IF(Calculator!$H415="Yes",1,0)</f>
      </c>
    </row>
    <row r="13098" spans="1:3" x14ac:dyDescent="0.25">
      <c r="A13098">
        <v>415</v>
      </c>
      <c r="B13098" t="s">
        <v>54</v>
      </c>
      <c r="C13098">
        <f>(MIN(Calculator!$I415,30)-25)/5</f>
      </c>
    </row>
    <row r="13099" spans="1:3" x14ac:dyDescent="0.25">
      <c r="A13099">
        <v>415</v>
      </c>
      <c r="B13099" t="s">
        <v>55</v>
      </c>
      <c r="C13099">
        <f>(MAX(Calculator!$I415,30)-30)/5</f>
      </c>
    </row>
    <row r="13100" spans="1:3" x14ac:dyDescent="0.25">
      <c r="A13100">
        <v>415</v>
      </c>
      <c r="B13100" t="s">
        <v>56</v>
      </c>
      <c r="C13100">
        <f>(MIN(Calculator!$J415,60)-60)/-15</f>
      </c>
    </row>
    <row r="13101" spans="1:3" x14ac:dyDescent="0.25">
      <c r="A13101">
        <v>415</v>
      </c>
      <c r="B13101" t="s">
        <v>57</v>
      </c>
      <c r="C13101">
        <f>(MAX(Calculator!$J415,60)-90)/-15</f>
      </c>
    </row>
    <row r="13102" spans="1:3" x14ac:dyDescent="0.25">
      <c r="A13102">
        <v>415</v>
      </c>
      <c r="B13102" t="s">
        <v>58</v>
      </c>
      <c r="C13102">
        <f>IF(Calculator!$K415="Yes",1,0)</f>
      </c>
    </row>
    <row r="13103" spans="1:3" x14ac:dyDescent="0.25">
      <c r="A13103">
        <v>415</v>
      </c>
      <c r="B13103" t="s">
        <v>59</v>
      </c>
      <c r="C13103">
        <f>IF(Calculator!$L415="Yes",1,0)</f>
      </c>
    </row>
    <row r="13104" spans="1:3" x14ac:dyDescent="0.25">
      <c r="A13104">
        <v>415</v>
      </c>
      <c r="B13104" t="s">
        <v>60</v>
      </c>
      <c r="C13104">
        <f>((MAX(Calculator!$F415,110)-130)/20)*IF(Calculator!$K415="Yes",1,0)</f>
      </c>
    </row>
    <row r="13105" spans="1:3" x14ac:dyDescent="0.25">
      <c r="A13105">
        <v>415</v>
      </c>
      <c r="B13105" t="s">
        <v>61</v>
      </c>
      <c r="C13105">
        <f>((((Calculator!$D415-Calculator!$E415)*0.02586)-3.5))*IF(Calculator!$L415="Yes",1,0)</f>
      </c>
    </row>
    <row r="13106" spans="1:3" x14ac:dyDescent="0.25">
      <c r="A13106">
        <v>415</v>
      </c>
      <c r="B13106" t="s">
        <v>62</v>
      </c>
      <c r="C13106">
        <f>(((Calculator!$C415-55)/10)*(((((Calculator!$D415-Calculator!$E415)*0.02586)-3.5))))</f>
      </c>
    </row>
    <row r="13107" spans="1:3" x14ac:dyDescent="0.25">
      <c r="A13107">
        <v>415</v>
      </c>
      <c r="B13107" t="s">
        <v>63</v>
      </c>
      <c r="C13107">
        <f>(((Calculator!$C415-55)/10)*(((Calculator!$E415*0.02586)-1.3)/0.3))</f>
      </c>
    </row>
    <row r="13108" spans="1:3" x14ac:dyDescent="0.25">
      <c r="A13108">
        <v>415</v>
      </c>
      <c r="B13108" t="s">
        <v>64</v>
      </c>
      <c r="C13108">
        <f>(((Calculator!$C415-55)/10)*((MAX(Calculator!$F415,110)-130)/20))</f>
      </c>
    </row>
    <row r="13109" spans="1:3" x14ac:dyDescent="0.25">
      <c r="A13109">
        <v>415</v>
      </c>
      <c r="B13109" t="s">
        <v>65</v>
      </c>
      <c r="C13109">
        <f>(((Calculator!$C415-55)/10)*IF(Calculator!$G415="Yes",1,0))</f>
      </c>
    </row>
    <row r="13110" spans="1:3" x14ac:dyDescent="0.25">
      <c r="A13110">
        <v>415</v>
      </c>
      <c r="B13110" t="s">
        <v>66</v>
      </c>
      <c r="C13110">
        <f>(((Calculator!$C415-55)/10)*IF(Calculator!$H415="Yes",1,0))</f>
      </c>
    </row>
    <row r="13111" spans="1:3" x14ac:dyDescent="0.25">
      <c r="A13111">
        <v>415</v>
      </c>
      <c r="B13111" t="s">
        <v>67</v>
      </c>
      <c r="C13111">
        <f>(((Calculator!$C415-55)/10)*((MAX(Calculator!$I415,30)-30)/5))</f>
      </c>
    </row>
    <row r="13112" spans="1:3" x14ac:dyDescent="0.25">
      <c r="A13112">
        <v>415</v>
      </c>
      <c r="B13112" t="s">
        <v>68</v>
      </c>
      <c r="C13112">
        <f>(((Calculator!$C415-55)/10)*((MIN(Calculator!$J415,60)-60)/-15))</f>
      </c>
    </row>
    <row r="13113" spans="1:3" x14ac:dyDescent="0.25">
      <c r="A13113">
        <v>415</v>
      </c>
      <c r="B13113" t="s">
        <v>69</v>
      </c>
      <c r="C13113">
        <f>IF(AND(Calculator!$O415&lt;&gt;"",Calculator!$O415&gt;=4,Calculator!$O415&lt;=6),1,0)</f>
      </c>
    </row>
    <row r="13114" spans="1:3" x14ac:dyDescent="0.25">
      <c r="A13114">
        <v>415</v>
      </c>
      <c r="B13114" t="s">
        <v>70</v>
      </c>
      <c r="C13114">
        <f>IF(AND(Calculator!$O415&lt;&gt;"",Calculator!$O415&gt;=7,Calculator!$O415&lt;=10),1,0)</f>
      </c>
    </row>
    <row r="13115" spans="1:3" x14ac:dyDescent="0.25">
      <c r="A13115">
        <v>415</v>
      </c>
      <c r="B13115" t="s">
        <v>71</v>
      </c>
      <c r="C13115">
        <f>IF(Calculator!$O415="",1,0)</f>
      </c>
    </row>
    <row r="13116" spans="1:3" x14ac:dyDescent="0.25">
      <c r="A13116">
        <v>415</v>
      </c>
      <c r="B13116" t="s">
        <v>72</v>
      </c>
      <c r="C13116">
        <f>IF(OR(Calculator!$M415="",Calculator!$M415=0),0,LN(Calculator!$M415))</f>
      </c>
    </row>
    <row r="13117" spans="1:3" x14ac:dyDescent="0.25">
      <c r="A13117">
        <v>415</v>
      </c>
      <c r="B13117" t="s">
        <v>73</v>
      </c>
      <c r="C13117">
        <f>IF(Calculator!$M415="",1,0)</f>
      </c>
    </row>
    <row r="13118" spans="1:3" x14ac:dyDescent="0.25">
      <c r="A13118">
        <v>415</v>
      </c>
      <c r="B13118" t="s">
        <v>74</v>
      </c>
      <c r="C13118">
        <f>IF(Calculator!$N415="",0,(Calculator!$N415-5.3)*IF(Calculator!$G415="Yes",1,0))</f>
      </c>
    </row>
    <row r="13119" spans="1:3" x14ac:dyDescent="0.25">
      <c r="A13119">
        <v>415</v>
      </c>
      <c r="B13119" t="s">
        <v>75</v>
      </c>
      <c r="C13119">
        <f>IF(Calculator!$N415="",0,(Calculator!$N415-5.3)*(1-IF(Calculator!$G415="Yes",1,0)))</f>
      </c>
    </row>
    <row r="13120" spans="1:3" x14ac:dyDescent="0.25">
      <c r="A13120">
        <v>415</v>
      </c>
      <c r="B13120" t="s">
        <v>76</v>
      </c>
      <c r="C13120">
        <f>IF(Calculator!$N415="",1,0)</f>
      </c>
    </row>
    <row r="13121" spans="1:3" x14ac:dyDescent="0.25">
      <c r="A13121">
        <v>415</v>
      </c>
      <c r="B13121" t="s">
        <v>77</v>
      </c>
      <c r="C13121">
        <f>1</f>
      </c>
    </row>
    <row r="13122" spans="1:3" x14ac:dyDescent="0.25">
      <c r="A13122">
        <v>416</v>
      </c>
      <c r="B13122" t="s">
        <v>47</v>
      </c>
      <c r="C13122">
        <f>(Calculator!$C416-55)/10</f>
      </c>
    </row>
    <row r="13123" spans="1:3" x14ac:dyDescent="0.25">
      <c r="A13123">
        <v>416</v>
      </c>
      <c r="B13123" t="s">
        <v>48</v>
      </c>
      <c r="C13123">
        <f>((Calculator!$C416-55)/10)^2</f>
      </c>
    </row>
    <row r="13124" spans="1:3" x14ac:dyDescent="0.25">
      <c r="A13124">
        <v>416</v>
      </c>
      <c r="B13124" t="s">
        <v>49</v>
      </c>
      <c r="C13124">
        <f>((Calculator!$D416-Calculator!$E416)*0.02586)-3.5</f>
      </c>
    </row>
    <row r="13125" spans="1:3" x14ac:dyDescent="0.25">
      <c r="A13125">
        <v>416</v>
      </c>
      <c r="B13125" t="s">
        <v>50</v>
      </c>
      <c r="C13125">
        <f>((Calculator!$E416*0.02586)-1.3)/0.3</f>
      </c>
    </row>
    <row r="13126" spans="1:3" x14ac:dyDescent="0.25">
      <c r="A13126">
        <v>416</v>
      </c>
      <c r="B13126" t="s">
        <v>51</v>
      </c>
      <c r="C13126">
        <f>(MIN(Calculator!$F416,110)-110)/20</f>
      </c>
    </row>
    <row r="13127" spans="1:3" x14ac:dyDescent="0.25">
      <c r="A13127">
        <v>416</v>
      </c>
      <c r="B13127" t="s">
        <v>52</v>
      </c>
      <c r="C13127">
        <f>(MAX(Calculator!$F416,110)-130)/20</f>
      </c>
    </row>
    <row r="13128" spans="1:3" x14ac:dyDescent="0.25">
      <c r="A13128">
        <v>416</v>
      </c>
      <c r="B13128" t="s">
        <v>17</v>
      </c>
      <c r="C13128">
        <f>IF(Calculator!$G416="Yes",1,0)</f>
      </c>
    </row>
    <row r="13129" spans="1:3" x14ac:dyDescent="0.25">
      <c r="A13129">
        <v>416</v>
      </c>
      <c r="B13129" t="s">
        <v>53</v>
      </c>
      <c r="C13129">
        <f>IF(Calculator!$H416="Yes",1,0)</f>
      </c>
    </row>
    <row r="13130" spans="1:3" x14ac:dyDescent="0.25">
      <c r="A13130">
        <v>416</v>
      </c>
      <c r="B13130" t="s">
        <v>54</v>
      </c>
      <c r="C13130">
        <f>(MIN(Calculator!$I416,30)-25)/5</f>
      </c>
    </row>
    <row r="13131" spans="1:3" x14ac:dyDescent="0.25">
      <c r="A13131">
        <v>416</v>
      </c>
      <c r="B13131" t="s">
        <v>55</v>
      </c>
      <c r="C13131">
        <f>(MAX(Calculator!$I416,30)-30)/5</f>
      </c>
    </row>
    <row r="13132" spans="1:3" x14ac:dyDescent="0.25">
      <c r="A13132">
        <v>416</v>
      </c>
      <c r="B13132" t="s">
        <v>56</v>
      </c>
      <c r="C13132">
        <f>(MIN(Calculator!$J416,60)-60)/-15</f>
      </c>
    </row>
    <row r="13133" spans="1:3" x14ac:dyDescent="0.25">
      <c r="A13133">
        <v>416</v>
      </c>
      <c r="B13133" t="s">
        <v>57</v>
      </c>
      <c r="C13133">
        <f>(MAX(Calculator!$J416,60)-90)/-15</f>
      </c>
    </row>
    <row r="13134" spans="1:3" x14ac:dyDescent="0.25">
      <c r="A13134">
        <v>416</v>
      </c>
      <c r="B13134" t="s">
        <v>58</v>
      </c>
      <c r="C13134">
        <f>IF(Calculator!$K416="Yes",1,0)</f>
      </c>
    </row>
    <row r="13135" spans="1:3" x14ac:dyDescent="0.25">
      <c r="A13135">
        <v>416</v>
      </c>
      <c r="B13135" t="s">
        <v>59</v>
      </c>
      <c r="C13135">
        <f>IF(Calculator!$L416="Yes",1,0)</f>
      </c>
    </row>
    <row r="13136" spans="1:3" x14ac:dyDescent="0.25">
      <c r="A13136">
        <v>416</v>
      </c>
      <c r="B13136" t="s">
        <v>60</v>
      </c>
      <c r="C13136">
        <f>((MAX(Calculator!$F416,110)-130)/20)*IF(Calculator!$K416="Yes",1,0)</f>
      </c>
    </row>
    <row r="13137" spans="1:3" x14ac:dyDescent="0.25">
      <c r="A13137">
        <v>416</v>
      </c>
      <c r="B13137" t="s">
        <v>61</v>
      </c>
      <c r="C13137">
        <f>((((Calculator!$D416-Calculator!$E416)*0.02586)-3.5))*IF(Calculator!$L416="Yes",1,0)</f>
      </c>
    </row>
    <row r="13138" spans="1:3" x14ac:dyDescent="0.25">
      <c r="A13138">
        <v>416</v>
      </c>
      <c r="B13138" t="s">
        <v>62</v>
      </c>
      <c r="C13138">
        <f>(((Calculator!$C416-55)/10)*(((((Calculator!$D416-Calculator!$E416)*0.02586)-3.5))))</f>
      </c>
    </row>
    <row r="13139" spans="1:3" x14ac:dyDescent="0.25">
      <c r="A13139">
        <v>416</v>
      </c>
      <c r="B13139" t="s">
        <v>63</v>
      </c>
      <c r="C13139">
        <f>(((Calculator!$C416-55)/10)*(((Calculator!$E416*0.02586)-1.3)/0.3))</f>
      </c>
    </row>
    <row r="13140" spans="1:3" x14ac:dyDescent="0.25">
      <c r="A13140">
        <v>416</v>
      </c>
      <c r="B13140" t="s">
        <v>64</v>
      </c>
      <c r="C13140">
        <f>(((Calculator!$C416-55)/10)*((MAX(Calculator!$F416,110)-130)/20))</f>
      </c>
    </row>
    <row r="13141" spans="1:3" x14ac:dyDescent="0.25">
      <c r="A13141">
        <v>416</v>
      </c>
      <c r="B13141" t="s">
        <v>65</v>
      </c>
      <c r="C13141">
        <f>(((Calculator!$C416-55)/10)*IF(Calculator!$G416="Yes",1,0))</f>
      </c>
    </row>
    <row r="13142" spans="1:3" x14ac:dyDescent="0.25">
      <c r="A13142">
        <v>416</v>
      </c>
      <c r="B13142" t="s">
        <v>66</v>
      </c>
      <c r="C13142">
        <f>(((Calculator!$C416-55)/10)*IF(Calculator!$H416="Yes",1,0))</f>
      </c>
    </row>
    <row r="13143" spans="1:3" x14ac:dyDescent="0.25">
      <c r="A13143">
        <v>416</v>
      </c>
      <c r="B13143" t="s">
        <v>67</v>
      </c>
      <c r="C13143">
        <f>(((Calculator!$C416-55)/10)*((MAX(Calculator!$I416,30)-30)/5))</f>
      </c>
    </row>
    <row r="13144" spans="1:3" x14ac:dyDescent="0.25">
      <c r="A13144">
        <v>416</v>
      </c>
      <c r="B13144" t="s">
        <v>68</v>
      </c>
      <c r="C13144">
        <f>(((Calculator!$C416-55)/10)*((MIN(Calculator!$J416,60)-60)/-15))</f>
      </c>
    </row>
    <row r="13145" spans="1:3" x14ac:dyDescent="0.25">
      <c r="A13145">
        <v>416</v>
      </c>
      <c r="B13145" t="s">
        <v>69</v>
      </c>
      <c r="C13145">
        <f>IF(AND(Calculator!$O416&lt;&gt;"",Calculator!$O416&gt;=4,Calculator!$O416&lt;=6),1,0)</f>
      </c>
    </row>
    <row r="13146" spans="1:3" x14ac:dyDescent="0.25">
      <c r="A13146">
        <v>416</v>
      </c>
      <c r="B13146" t="s">
        <v>70</v>
      </c>
      <c r="C13146">
        <f>IF(AND(Calculator!$O416&lt;&gt;"",Calculator!$O416&gt;=7,Calculator!$O416&lt;=10),1,0)</f>
      </c>
    </row>
    <row r="13147" spans="1:3" x14ac:dyDescent="0.25">
      <c r="A13147">
        <v>416</v>
      </c>
      <c r="B13147" t="s">
        <v>71</v>
      </c>
      <c r="C13147">
        <f>IF(Calculator!$O416="",1,0)</f>
      </c>
    </row>
    <row r="13148" spans="1:3" x14ac:dyDescent="0.25">
      <c r="A13148">
        <v>416</v>
      </c>
      <c r="B13148" t="s">
        <v>72</v>
      </c>
      <c r="C13148">
        <f>IF(OR(Calculator!$M416="",Calculator!$M416=0),0,LN(Calculator!$M416))</f>
      </c>
    </row>
    <row r="13149" spans="1:3" x14ac:dyDescent="0.25">
      <c r="A13149">
        <v>416</v>
      </c>
      <c r="B13149" t="s">
        <v>73</v>
      </c>
      <c r="C13149">
        <f>IF(Calculator!$M416="",1,0)</f>
      </c>
    </row>
    <row r="13150" spans="1:3" x14ac:dyDescent="0.25">
      <c r="A13150">
        <v>416</v>
      </c>
      <c r="B13150" t="s">
        <v>74</v>
      </c>
      <c r="C13150">
        <f>IF(Calculator!$N416="",0,(Calculator!$N416-5.3)*IF(Calculator!$G416="Yes",1,0))</f>
      </c>
    </row>
    <row r="13151" spans="1:3" x14ac:dyDescent="0.25">
      <c r="A13151">
        <v>416</v>
      </c>
      <c r="B13151" t="s">
        <v>75</v>
      </c>
      <c r="C13151">
        <f>IF(Calculator!$N416="",0,(Calculator!$N416-5.3)*(1-IF(Calculator!$G416="Yes",1,0)))</f>
      </c>
    </row>
    <row r="13152" spans="1:3" x14ac:dyDescent="0.25">
      <c r="A13152">
        <v>416</v>
      </c>
      <c r="B13152" t="s">
        <v>76</v>
      </c>
      <c r="C13152">
        <f>IF(Calculator!$N416="",1,0)</f>
      </c>
    </row>
    <row r="13153" spans="1:3" x14ac:dyDescent="0.25">
      <c r="A13153">
        <v>416</v>
      </c>
      <c r="B13153" t="s">
        <v>77</v>
      </c>
      <c r="C13153">
        <f>1</f>
      </c>
    </row>
    <row r="13154" spans="1:3" x14ac:dyDescent="0.25">
      <c r="A13154">
        <v>417</v>
      </c>
      <c r="B13154" t="s">
        <v>47</v>
      </c>
      <c r="C13154">
        <f>(Calculator!$C417-55)/10</f>
      </c>
    </row>
    <row r="13155" spans="1:3" x14ac:dyDescent="0.25">
      <c r="A13155">
        <v>417</v>
      </c>
      <c r="B13155" t="s">
        <v>48</v>
      </c>
      <c r="C13155">
        <f>((Calculator!$C417-55)/10)^2</f>
      </c>
    </row>
    <row r="13156" spans="1:3" x14ac:dyDescent="0.25">
      <c r="A13156">
        <v>417</v>
      </c>
      <c r="B13156" t="s">
        <v>49</v>
      </c>
      <c r="C13156">
        <f>((Calculator!$D417-Calculator!$E417)*0.02586)-3.5</f>
      </c>
    </row>
    <row r="13157" spans="1:3" x14ac:dyDescent="0.25">
      <c r="A13157">
        <v>417</v>
      </c>
      <c r="B13157" t="s">
        <v>50</v>
      </c>
      <c r="C13157">
        <f>((Calculator!$E417*0.02586)-1.3)/0.3</f>
      </c>
    </row>
    <row r="13158" spans="1:3" x14ac:dyDescent="0.25">
      <c r="A13158">
        <v>417</v>
      </c>
      <c r="B13158" t="s">
        <v>51</v>
      </c>
      <c r="C13158">
        <f>(MIN(Calculator!$F417,110)-110)/20</f>
      </c>
    </row>
    <row r="13159" spans="1:3" x14ac:dyDescent="0.25">
      <c r="A13159">
        <v>417</v>
      </c>
      <c r="B13159" t="s">
        <v>52</v>
      </c>
      <c r="C13159">
        <f>(MAX(Calculator!$F417,110)-130)/20</f>
      </c>
    </row>
    <row r="13160" spans="1:3" x14ac:dyDescent="0.25">
      <c r="A13160">
        <v>417</v>
      </c>
      <c r="B13160" t="s">
        <v>17</v>
      </c>
      <c r="C13160">
        <f>IF(Calculator!$G417="Yes",1,0)</f>
      </c>
    </row>
    <row r="13161" spans="1:3" x14ac:dyDescent="0.25">
      <c r="A13161">
        <v>417</v>
      </c>
      <c r="B13161" t="s">
        <v>53</v>
      </c>
      <c r="C13161">
        <f>IF(Calculator!$H417="Yes",1,0)</f>
      </c>
    </row>
    <row r="13162" spans="1:3" x14ac:dyDescent="0.25">
      <c r="A13162">
        <v>417</v>
      </c>
      <c r="B13162" t="s">
        <v>54</v>
      </c>
      <c r="C13162">
        <f>(MIN(Calculator!$I417,30)-25)/5</f>
      </c>
    </row>
    <row r="13163" spans="1:3" x14ac:dyDescent="0.25">
      <c r="A13163">
        <v>417</v>
      </c>
      <c r="B13163" t="s">
        <v>55</v>
      </c>
      <c r="C13163">
        <f>(MAX(Calculator!$I417,30)-30)/5</f>
      </c>
    </row>
    <row r="13164" spans="1:3" x14ac:dyDescent="0.25">
      <c r="A13164">
        <v>417</v>
      </c>
      <c r="B13164" t="s">
        <v>56</v>
      </c>
      <c r="C13164">
        <f>(MIN(Calculator!$J417,60)-60)/-15</f>
      </c>
    </row>
    <row r="13165" spans="1:3" x14ac:dyDescent="0.25">
      <c r="A13165">
        <v>417</v>
      </c>
      <c r="B13165" t="s">
        <v>57</v>
      </c>
      <c r="C13165">
        <f>(MAX(Calculator!$J417,60)-90)/-15</f>
      </c>
    </row>
    <row r="13166" spans="1:3" x14ac:dyDescent="0.25">
      <c r="A13166">
        <v>417</v>
      </c>
      <c r="B13166" t="s">
        <v>58</v>
      </c>
      <c r="C13166">
        <f>IF(Calculator!$K417="Yes",1,0)</f>
      </c>
    </row>
    <row r="13167" spans="1:3" x14ac:dyDescent="0.25">
      <c r="A13167">
        <v>417</v>
      </c>
      <c r="B13167" t="s">
        <v>59</v>
      </c>
      <c r="C13167">
        <f>IF(Calculator!$L417="Yes",1,0)</f>
      </c>
    </row>
    <row r="13168" spans="1:3" x14ac:dyDescent="0.25">
      <c r="A13168">
        <v>417</v>
      </c>
      <c r="B13168" t="s">
        <v>60</v>
      </c>
      <c r="C13168">
        <f>((MAX(Calculator!$F417,110)-130)/20)*IF(Calculator!$K417="Yes",1,0)</f>
      </c>
    </row>
    <row r="13169" spans="1:3" x14ac:dyDescent="0.25">
      <c r="A13169">
        <v>417</v>
      </c>
      <c r="B13169" t="s">
        <v>61</v>
      </c>
      <c r="C13169">
        <f>((((Calculator!$D417-Calculator!$E417)*0.02586)-3.5))*IF(Calculator!$L417="Yes",1,0)</f>
      </c>
    </row>
    <row r="13170" spans="1:3" x14ac:dyDescent="0.25">
      <c r="A13170">
        <v>417</v>
      </c>
      <c r="B13170" t="s">
        <v>62</v>
      </c>
      <c r="C13170">
        <f>(((Calculator!$C417-55)/10)*(((((Calculator!$D417-Calculator!$E417)*0.02586)-3.5))))</f>
      </c>
    </row>
    <row r="13171" spans="1:3" x14ac:dyDescent="0.25">
      <c r="A13171">
        <v>417</v>
      </c>
      <c r="B13171" t="s">
        <v>63</v>
      </c>
      <c r="C13171">
        <f>(((Calculator!$C417-55)/10)*(((Calculator!$E417*0.02586)-1.3)/0.3))</f>
      </c>
    </row>
    <row r="13172" spans="1:3" x14ac:dyDescent="0.25">
      <c r="A13172">
        <v>417</v>
      </c>
      <c r="B13172" t="s">
        <v>64</v>
      </c>
      <c r="C13172">
        <f>(((Calculator!$C417-55)/10)*((MAX(Calculator!$F417,110)-130)/20))</f>
      </c>
    </row>
    <row r="13173" spans="1:3" x14ac:dyDescent="0.25">
      <c r="A13173">
        <v>417</v>
      </c>
      <c r="B13173" t="s">
        <v>65</v>
      </c>
      <c r="C13173">
        <f>(((Calculator!$C417-55)/10)*IF(Calculator!$G417="Yes",1,0))</f>
      </c>
    </row>
    <row r="13174" spans="1:3" x14ac:dyDescent="0.25">
      <c r="A13174">
        <v>417</v>
      </c>
      <c r="B13174" t="s">
        <v>66</v>
      </c>
      <c r="C13174">
        <f>(((Calculator!$C417-55)/10)*IF(Calculator!$H417="Yes",1,0))</f>
      </c>
    </row>
    <row r="13175" spans="1:3" x14ac:dyDescent="0.25">
      <c r="A13175">
        <v>417</v>
      </c>
      <c r="B13175" t="s">
        <v>67</v>
      </c>
      <c r="C13175">
        <f>(((Calculator!$C417-55)/10)*((MAX(Calculator!$I417,30)-30)/5))</f>
      </c>
    </row>
    <row r="13176" spans="1:3" x14ac:dyDescent="0.25">
      <c r="A13176">
        <v>417</v>
      </c>
      <c r="B13176" t="s">
        <v>68</v>
      </c>
      <c r="C13176">
        <f>(((Calculator!$C417-55)/10)*((MIN(Calculator!$J417,60)-60)/-15))</f>
      </c>
    </row>
    <row r="13177" spans="1:3" x14ac:dyDescent="0.25">
      <c r="A13177">
        <v>417</v>
      </c>
      <c r="B13177" t="s">
        <v>69</v>
      </c>
      <c r="C13177">
        <f>IF(AND(Calculator!$O417&lt;&gt;"",Calculator!$O417&gt;=4,Calculator!$O417&lt;=6),1,0)</f>
      </c>
    </row>
    <row r="13178" spans="1:3" x14ac:dyDescent="0.25">
      <c r="A13178">
        <v>417</v>
      </c>
      <c r="B13178" t="s">
        <v>70</v>
      </c>
      <c r="C13178">
        <f>IF(AND(Calculator!$O417&lt;&gt;"",Calculator!$O417&gt;=7,Calculator!$O417&lt;=10),1,0)</f>
      </c>
    </row>
    <row r="13179" spans="1:3" x14ac:dyDescent="0.25">
      <c r="A13179">
        <v>417</v>
      </c>
      <c r="B13179" t="s">
        <v>71</v>
      </c>
      <c r="C13179">
        <f>IF(Calculator!$O417="",1,0)</f>
      </c>
    </row>
    <row r="13180" spans="1:3" x14ac:dyDescent="0.25">
      <c r="A13180">
        <v>417</v>
      </c>
      <c r="B13180" t="s">
        <v>72</v>
      </c>
      <c r="C13180">
        <f>IF(OR(Calculator!$M417="",Calculator!$M417=0),0,LN(Calculator!$M417))</f>
      </c>
    </row>
    <row r="13181" spans="1:3" x14ac:dyDescent="0.25">
      <c r="A13181">
        <v>417</v>
      </c>
      <c r="B13181" t="s">
        <v>73</v>
      </c>
      <c r="C13181">
        <f>IF(Calculator!$M417="",1,0)</f>
      </c>
    </row>
    <row r="13182" spans="1:3" x14ac:dyDescent="0.25">
      <c r="A13182">
        <v>417</v>
      </c>
      <c r="B13182" t="s">
        <v>74</v>
      </c>
      <c r="C13182">
        <f>IF(Calculator!$N417="",0,(Calculator!$N417-5.3)*IF(Calculator!$G417="Yes",1,0))</f>
      </c>
    </row>
    <row r="13183" spans="1:3" x14ac:dyDescent="0.25">
      <c r="A13183">
        <v>417</v>
      </c>
      <c r="B13183" t="s">
        <v>75</v>
      </c>
      <c r="C13183">
        <f>IF(Calculator!$N417="",0,(Calculator!$N417-5.3)*(1-IF(Calculator!$G417="Yes",1,0)))</f>
      </c>
    </row>
    <row r="13184" spans="1:3" x14ac:dyDescent="0.25">
      <c r="A13184">
        <v>417</v>
      </c>
      <c r="B13184" t="s">
        <v>76</v>
      </c>
      <c r="C13184">
        <f>IF(Calculator!$N417="",1,0)</f>
      </c>
    </row>
    <row r="13185" spans="1:3" x14ac:dyDescent="0.25">
      <c r="A13185">
        <v>417</v>
      </c>
      <c r="B13185" t="s">
        <v>77</v>
      </c>
      <c r="C13185">
        <f>1</f>
      </c>
    </row>
    <row r="13186" spans="1:3" x14ac:dyDescent="0.25">
      <c r="A13186">
        <v>418</v>
      </c>
      <c r="B13186" t="s">
        <v>47</v>
      </c>
      <c r="C13186">
        <f>(Calculator!$C418-55)/10</f>
      </c>
    </row>
    <row r="13187" spans="1:3" x14ac:dyDescent="0.25">
      <c r="A13187">
        <v>418</v>
      </c>
      <c r="B13187" t="s">
        <v>48</v>
      </c>
      <c r="C13187">
        <f>((Calculator!$C418-55)/10)^2</f>
      </c>
    </row>
    <row r="13188" spans="1:3" x14ac:dyDescent="0.25">
      <c r="A13188">
        <v>418</v>
      </c>
      <c r="B13188" t="s">
        <v>49</v>
      </c>
      <c r="C13188">
        <f>((Calculator!$D418-Calculator!$E418)*0.02586)-3.5</f>
      </c>
    </row>
    <row r="13189" spans="1:3" x14ac:dyDescent="0.25">
      <c r="A13189">
        <v>418</v>
      </c>
      <c r="B13189" t="s">
        <v>50</v>
      </c>
      <c r="C13189">
        <f>((Calculator!$E418*0.02586)-1.3)/0.3</f>
      </c>
    </row>
    <row r="13190" spans="1:3" x14ac:dyDescent="0.25">
      <c r="A13190">
        <v>418</v>
      </c>
      <c r="B13190" t="s">
        <v>51</v>
      </c>
      <c r="C13190">
        <f>(MIN(Calculator!$F418,110)-110)/20</f>
      </c>
    </row>
    <row r="13191" spans="1:3" x14ac:dyDescent="0.25">
      <c r="A13191">
        <v>418</v>
      </c>
      <c r="B13191" t="s">
        <v>52</v>
      </c>
      <c r="C13191">
        <f>(MAX(Calculator!$F418,110)-130)/20</f>
      </c>
    </row>
    <row r="13192" spans="1:3" x14ac:dyDescent="0.25">
      <c r="A13192">
        <v>418</v>
      </c>
      <c r="B13192" t="s">
        <v>17</v>
      </c>
      <c r="C13192">
        <f>IF(Calculator!$G418="Yes",1,0)</f>
      </c>
    </row>
    <row r="13193" spans="1:3" x14ac:dyDescent="0.25">
      <c r="A13193">
        <v>418</v>
      </c>
      <c r="B13193" t="s">
        <v>53</v>
      </c>
      <c r="C13193">
        <f>IF(Calculator!$H418="Yes",1,0)</f>
      </c>
    </row>
    <row r="13194" spans="1:3" x14ac:dyDescent="0.25">
      <c r="A13194">
        <v>418</v>
      </c>
      <c r="B13194" t="s">
        <v>54</v>
      </c>
      <c r="C13194">
        <f>(MIN(Calculator!$I418,30)-25)/5</f>
      </c>
    </row>
    <row r="13195" spans="1:3" x14ac:dyDescent="0.25">
      <c r="A13195">
        <v>418</v>
      </c>
      <c r="B13195" t="s">
        <v>55</v>
      </c>
      <c r="C13195">
        <f>(MAX(Calculator!$I418,30)-30)/5</f>
      </c>
    </row>
    <row r="13196" spans="1:3" x14ac:dyDescent="0.25">
      <c r="A13196">
        <v>418</v>
      </c>
      <c r="B13196" t="s">
        <v>56</v>
      </c>
      <c r="C13196">
        <f>(MIN(Calculator!$J418,60)-60)/-15</f>
      </c>
    </row>
    <row r="13197" spans="1:3" x14ac:dyDescent="0.25">
      <c r="A13197">
        <v>418</v>
      </c>
      <c r="B13197" t="s">
        <v>57</v>
      </c>
      <c r="C13197">
        <f>(MAX(Calculator!$J418,60)-90)/-15</f>
      </c>
    </row>
    <row r="13198" spans="1:3" x14ac:dyDescent="0.25">
      <c r="A13198">
        <v>418</v>
      </c>
      <c r="B13198" t="s">
        <v>58</v>
      </c>
      <c r="C13198">
        <f>IF(Calculator!$K418="Yes",1,0)</f>
      </c>
    </row>
    <row r="13199" spans="1:3" x14ac:dyDescent="0.25">
      <c r="A13199">
        <v>418</v>
      </c>
      <c r="B13199" t="s">
        <v>59</v>
      </c>
      <c r="C13199">
        <f>IF(Calculator!$L418="Yes",1,0)</f>
      </c>
    </row>
    <row r="13200" spans="1:3" x14ac:dyDescent="0.25">
      <c r="A13200">
        <v>418</v>
      </c>
      <c r="B13200" t="s">
        <v>60</v>
      </c>
      <c r="C13200">
        <f>((MAX(Calculator!$F418,110)-130)/20)*IF(Calculator!$K418="Yes",1,0)</f>
      </c>
    </row>
    <row r="13201" spans="1:3" x14ac:dyDescent="0.25">
      <c r="A13201">
        <v>418</v>
      </c>
      <c r="B13201" t="s">
        <v>61</v>
      </c>
      <c r="C13201">
        <f>((((Calculator!$D418-Calculator!$E418)*0.02586)-3.5))*IF(Calculator!$L418="Yes",1,0)</f>
      </c>
    </row>
    <row r="13202" spans="1:3" x14ac:dyDescent="0.25">
      <c r="A13202">
        <v>418</v>
      </c>
      <c r="B13202" t="s">
        <v>62</v>
      </c>
      <c r="C13202">
        <f>(((Calculator!$C418-55)/10)*(((((Calculator!$D418-Calculator!$E418)*0.02586)-3.5))))</f>
      </c>
    </row>
    <row r="13203" spans="1:3" x14ac:dyDescent="0.25">
      <c r="A13203">
        <v>418</v>
      </c>
      <c r="B13203" t="s">
        <v>63</v>
      </c>
      <c r="C13203">
        <f>(((Calculator!$C418-55)/10)*(((Calculator!$E418*0.02586)-1.3)/0.3))</f>
      </c>
    </row>
    <row r="13204" spans="1:3" x14ac:dyDescent="0.25">
      <c r="A13204">
        <v>418</v>
      </c>
      <c r="B13204" t="s">
        <v>64</v>
      </c>
      <c r="C13204">
        <f>(((Calculator!$C418-55)/10)*((MAX(Calculator!$F418,110)-130)/20))</f>
      </c>
    </row>
    <row r="13205" spans="1:3" x14ac:dyDescent="0.25">
      <c r="A13205">
        <v>418</v>
      </c>
      <c r="B13205" t="s">
        <v>65</v>
      </c>
      <c r="C13205">
        <f>(((Calculator!$C418-55)/10)*IF(Calculator!$G418="Yes",1,0))</f>
      </c>
    </row>
    <row r="13206" spans="1:3" x14ac:dyDescent="0.25">
      <c r="A13206">
        <v>418</v>
      </c>
      <c r="B13206" t="s">
        <v>66</v>
      </c>
      <c r="C13206">
        <f>(((Calculator!$C418-55)/10)*IF(Calculator!$H418="Yes",1,0))</f>
      </c>
    </row>
    <row r="13207" spans="1:3" x14ac:dyDescent="0.25">
      <c r="A13207">
        <v>418</v>
      </c>
      <c r="B13207" t="s">
        <v>67</v>
      </c>
      <c r="C13207">
        <f>(((Calculator!$C418-55)/10)*((MAX(Calculator!$I418,30)-30)/5))</f>
      </c>
    </row>
    <row r="13208" spans="1:3" x14ac:dyDescent="0.25">
      <c r="A13208">
        <v>418</v>
      </c>
      <c r="B13208" t="s">
        <v>68</v>
      </c>
      <c r="C13208">
        <f>(((Calculator!$C418-55)/10)*((MIN(Calculator!$J418,60)-60)/-15))</f>
      </c>
    </row>
    <row r="13209" spans="1:3" x14ac:dyDescent="0.25">
      <c r="A13209">
        <v>418</v>
      </c>
      <c r="B13209" t="s">
        <v>69</v>
      </c>
      <c r="C13209">
        <f>IF(AND(Calculator!$O418&lt;&gt;"",Calculator!$O418&gt;=4,Calculator!$O418&lt;=6),1,0)</f>
      </c>
    </row>
    <row r="13210" spans="1:3" x14ac:dyDescent="0.25">
      <c r="A13210">
        <v>418</v>
      </c>
      <c r="B13210" t="s">
        <v>70</v>
      </c>
      <c r="C13210">
        <f>IF(AND(Calculator!$O418&lt;&gt;"",Calculator!$O418&gt;=7,Calculator!$O418&lt;=10),1,0)</f>
      </c>
    </row>
    <row r="13211" spans="1:3" x14ac:dyDescent="0.25">
      <c r="A13211">
        <v>418</v>
      </c>
      <c r="B13211" t="s">
        <v>71</v>
      </c>
      <c r="C13211">
        <f>IF(Calculator!$O418="",1,0)</f>
      </c>
    </row>
    <row r="13212" spans="1:3" x14ac:dyDescent="0.25">
      <c r="A13212">
        <v>418</v>
      </c>
      <c r="B13212" t="s">
        <v>72</v>
      </c>
      <c r="C13212">
        <f>IF(OR(Calculator!$M418="",Calculator!$M418=0),0,LN(Calculator!$M418))</f>
      </c>
    </row>
    <row r="13213" spans="1:3" x14ac:dyDescent="0.25">
      <c r="A13213">
        <v>418</v>
      </c>
      <c r="B13213" t="s">
        <v>73</v>
      </c>
      <c r="C13213">
        <f>IF(Calculator!$M418="",1,0)</f>
      </c>
    </row>
    <row r="13214" spans="1:3" x14ac:dyDescent="0.25">
      <c r="A13214">
        <v>418</v>
      </c>
      <c r="B13214" t="s">
        <v>74</v>
      </c>
      <c r="C13214">
        <f>IF(Calculator!$N418="",0,(Calculator!$N418-5.3)*IF(Calculator!$G418="Yes",1,0))</f>
      </c>
    </row>
    <row r="13215" spans="1:3" x14ac:dyDescent="0.25">
      <c r="A13215">
        <v>418</v>
      </c>
      <c r="B13215" t="s">
        <v>75</v>
      </c>
      <c r="C13215">
        <f>IF(Calculator!$N418="",0,(Calculator!$N418-5.3)*(1-IF(Calculator!$G418="Yes",1,0)))</f>
      </c>
    </row>
    <row r="13216" spans="1:3" x14ac:dyDescent="0.25">
      <c r="A13216">
        <v>418</v>
      </c>
      <c r="B13216" t="s">
        <v>76</v>
      </c>
      <c r="C13216">
        <f>IF(Calculator!$N418="",1,0)</f>
      </c>
    </row>
    <row r="13217" spans="1:3" x14ac:dyDescent="0.25">
      <c r="A13217">
        <v>418</v>
      </c>
      <c r="B13217" t="s">
        <v>77</v>
      </c>
      <c r="C13217">
        <f>1</f>
      </c>
    </row>
    <row r="13218" spans="1:3" x14ac:dyDescent="0.25">
      <c r="A13218">
        <v>419</v>
      </c>
      <c r="B13218" t="s">
        <v>47</v>
      </c>
      <c r="C13218">
        <f>(Calculator!$C419-55)/10</f>
      </c>
    </row>
    <row r="13219" spans="1:3" x14ac:dyDescent="0.25">
      <c r="A13219">
        <v>419</v>
      </c>
      <c r="B13219" t="s">
        <v>48</v>
      </c>
      <c r="C13219">
        <f>((Calculator!$C419-55)/10)^2</f>
      </c>
    </row>
    <row r="13220" spans="1:3" x14ac:dyDescent="0.25">
      <c r="A13220">
        <v>419</v>
      </c>
      <c r="B13220" t="s">
        <v>49</v>
      </c>
      <c r="C13220">
        <f>((Calculator!$D419-Calculator!$E419)*0.02586)-3.5</f>
      </c>
    </row>
    <row r="13221" spans="1:3" x14ac:dyDescent="0.25">
      <c r="A13221">
        <v>419</v>
      </c>
      <c r="B13221" t="s">
        <v>50</v>
      </c>
      <c r="C13221">
        <f>((Calculator!$E419*0.02586)-1.3)/0.3</f>
      </c>
    </row>
    <row r="13222" spans="1:3" x14ac:dyDescent="0.25">
      <c r="A13222">
        <v>419</v>
      </c>
      <c r="B13222" t="s">
        <v>51</v>
      </c>
      <c r="C13222">
        <f>(MIN(Calculator!$F419,110)-110)/20</f>
      </c>
    </row>
    <row r="13223" spans="1:3" x14ac:dyDescent="0.25">
      <c r="A13223">
        <v>419</v>
      </c>
      <c r="B13223" t="s">
        <v>52</v>
      </c>
      <c r="C13223">
        <f>(MAX(Calculator!$F419,110)-130)/20</f>
      </c>
    </row>
    <row r="13224" spans="1:3" x14ac:dyDescent="0.25">
      <c r="A13224">
        <v>419</v>
      </c>
      <c r="B13224" t="s">
        <v>17</v>
      </c>
      <c r="C13224">
        <f>IF(Calculator!$G419="Yes",1,0)</f>
      </c>
    </row>
    <row r="13225" spans="1:3" x14ac:dyDescent="0.25">
      <c r="A13225">
        <v>419</v>
      </c>
      <c r="B13225" t="s">
        <v>53</v>
      </c>
      <c r="C13225">
        <f>IF(Calculator!$H419="Yes",1,0)</f>
      </c>
    </row>
    <row r="13226" spans="1:3" x14ac:dyDescent="0.25">
      <c r="A13226">
        <v>419</v>
      </c>
      <c r="B13226" t="s">
        <v>54</v>
      </c>
      <c r="C13226">
        <f>(MIN(Calculator!$I419,30)-25)/5</f>
      </c>
    </row>
    <row r="13227" spans="1:3" x14ac:dyDescent="0.25">
      <c r="A13227">
        <v>419</v>
      </c>
      <c r="B13227" t="s">
        <v>55</v>
      </c>
      <c r="C13227">
        <f>(MAX(Calculator!$I419,30)-30)/5</f>
      </c>
    </row>
    <row r="13228" spans="1:3" x14ac:dyDescent="0.25">
      <c r="A13228">
        <v>419</v>
      </c>
      <c r="B13228" t="s">
        <v>56</v>
      </c>
      <c r="C13228">
        <f>(MIN(Calculator!$J419,60)-60)/-15</f>
      </c>
    </row>
    <row r="13229" spans="1:3" x14ac:dyDescent="0.25">
      <c r="A13229">
        <v>419</v>
      </c>
      <c r="B13229" t="s">
        <v>57</v>
      </c>
      <c r="C13229">
        <f>(MAX(Calculator!$J419,60)-90)/-15</f>
      </c>
    </row>
    <row r="13230" spans="1:3" x14ac:dyDescent="0.25">
      <c r="A13230">
        <v>419</v>
      </c>
      <c r="B13230" t="s">
        <v>58</v>
      </c>
      <c r="C13230">
        <f>IF(Calculator!$K419="Yes",1,0)</f>
      </c>
    </row>
    <row r="13231" spans="1:3" x14ac:dyDescent="0.25">
      <c r="A13231">
        <v>419</v>
      </c>
      <c r="B13231" t="s">
        <v>59</v>
      </c>
      <c r="C13231">
        <f>IF(Calculator!$L419="Yes",1,0)</f>
      </c>
    </row>
    <row r="13232" spans="1:3" x14ac:dyDescent="0.25">
      <c r="A13232">
        <v>419</v>
      </c>
      <c r="B13232" t="s">
        <v>60</v>
      </c>
      <c r="C13232">
        <f>((MAX(Calculator!$F419,110)-130)/20)*IF(Calculator!$K419="Yes",1,0)</f>
      </c>
    </row>
    <row r="13233" spans="1:3" x14ac:dyDescent="0.25">
      <c r="A13233">
        <v>419</v>
      </c>
      <c r="B13233" t="s">
        <v>61</v>
      </c>
      <c r="C13233">
        <f>((((Calculator!$D419-Calculator!$E419)*0.02586)-3.5))*IF(Calculator!$L419="Yes",1,0)</f>
      </c>
    </row>
    <row r="13234" spans="1:3" x14ac:dyDescent="0.25">
      <c r="A13234">
        <v>419</v>
      </c>
      <c r="B13234" t="s">
        <v>62</v>
      </c>
      <c r="C13234">
        <f>(((Calculator!$C419-55)/10)*(((((Calculator!$D419-Calculator!$E419)*0.02586)-3.5))))</f>
      </c>
    </row>
    <row r="13235" spans="1:3" x14ac:dyDescent="0.25">
      <c r="A13235">
        <v>419</v>
      </c>
      <c r="B13235" t="s">
        <v>63</v>
      </c>
      <c r="C13235">
        <f>(((Calculator!$C419-55)/10)*(((Calculator!$E419*0.02586)-1.3)/0.3))</f>
      </c>
    </row>
    <row r="13236" spans="1:3" x14ac:dyDescent="0.25">
      <c r="A13236">
        <v>419</v>
      </c>
      <c r="B13236" t="s">
        <v>64</v>
      </c>
      <c r="C13236">
        <f>(((Calculator!$C419-55)/10)*((MAX(Calculator!$F419,110)-130)/20))</f>
      </c>
    </row>
    <row r="13237" spans="1:3" x14ac:dyDescent="0.25">
      <c r="A13237">
        <v>419</v>
      </c>
      <c r="B13237" t="s">
        <v>65</v>
      </c>
      <c r="C13237">
        <f>(((Calculator!$C419-55)/10)*IF(Calculator!$G419="Yes",1,0))</f>
      </c>
    </row>
    <row r="13238" spans="1:3" x14ac:dyDescent="0.25">
      <c r="A13238">
        <v>419</v>
      </c>
      <c r="B13238" t="s">
        <v>66</v>
      </c>
      <c r="C13238">
        <f>(((Calculator!$C419-55)/10)*IF(Calculator!$H419="Yes",1,0))</f>
      </c>
    </row>
    <row r="13239" spans="1:3" x14ac:dyDescent="0.25">
      <c r="A13239">
        <v>419</v>
      </c>
      <c r="B13239" t="s">
        <v>67</v>
      </c>
      <c r="C13239">
        <f>(((Calculator!$C419-55)/10)*((MAX(Calculator!$I419,30)-30)/5))</f>
      </c>
    </row>
    <row r="13240" spans="1:3" x14ac:dyDescent="0.25">
      <c r="A13240">
        <v>419</v>
      </c>
      <c r="B13240" t="s">
        <v>68</v>
      </c>
      <c r="C13240">
        <f>(((Calculator!$C419-55)/10)*((MIN(Calculator!$J419,60)-60)/-15))</f>
      </c>
    </row>
    <row r="13241" spans="1:3" x14ac:dyDescent="0.25">
      <c r="A13241">
        <v>419</v>
      </c>
      <c r="B13241" t="s">
        <v>69</v>
      </c>
      <c r="C13241">
        <f>IF(AND(Calculator!$O419&lt;&gt;"",Calculator!$O419&gt;=4,Calculator!$O419&lt;=6),1,0)</f>
      </c>
    </row>
    <row r="13242" spans="1:3" x14ac:dyDescent="0.25">
      <c r="A13242">
        <v>419</v>
      </c>
      <c r="B13242" t="s">
        <v>70</v>
      </c>
      <c r="C13242">
        <f>IF(AND(Calculator!$O419&lt;&gt;"",Calculator!$O419&gt;=7,Calculator!$O419&lt;=10),1,0)</f>
      </c>
    </row>
    <row r="13243" spans="1:3" x14ac:dyDescent="0.25">
      <c r="A13243">
        <v>419</v>
      </c>
      <c r="B13243" t="s">
        <v>71</v>
      </c>
      <c r="C13243">
        <f>IF(Calculator!$O419="",1,0)</f>
      </c>
    </row>
    <row r="13244" spans="1:3" x14ac:dyDescent="0.25">
      <c r="A13244">
        <v>419</v>
      </c>
      <c r="B13244" t="s">
        <v>72</v>
      </c>
      <c r="C13244">
        <f>IF(OR(Calculator!$M419="",Calculator!$M419=0),0,LN(Calculator!$M419))</f>
      </c>
    </row>
    <row r="13245" spans="1:3" x14ac:dyDescent="0.25">
      <c r="A13245">
        <v>419</v>
      </c>
      <c r="B13245" t="s">
        <v>73</v>
      </c>
      <c r="C13245">
        <f>IF(Calculator!$M419="",1,0)</f>
      </c>
    </row>
    <row r="13246" spans="1:3" x14ac:dyDescent="0.25">
      <c r="A13246">
        <v>419</v>
      </c>
      <c r="B13246" t="s">
        <v>74</v>
      </c>
      <c r="C13246">
        <f>IF(Calculator!$N419="",0,(Calculator!$N419-5.3)*IF(Calculator!$G419="Yes",1,0))</f>
      </c>
    </row>
    <row r="13247" spans="1:3" x14ac:dyDescent="0.25">
      <c r="A13247">
        <v>419</v>
      </c>
      <c r="B13247" t="s">
        <v>75</v>
      </c>
      <c r="C13247">
        <f>IF(Calculator!$N419="",0,(Calculator!$N419-5.3)*(1-IF(Calculator!$G419="Yes",1,0)))</f>
      </c>
    </row>
    <row r="13248" spans="1:3" x14ac:dyDescent="0.25">
      <c r="A13248">
        <v>419</v>
      </c>
      <c r="B13248" t="s">
        <v>76</v>
      </c>
      <c r="C13248">
        <f>IF(Calculator!$N419="",1,0)</f>
      </c>
    </row>
    <row r="13249" spans="1:3" x14ac:dyDescent="0.25">
      <c r="A13249">
        <v>419</v>
      </c>
      <c r="B13249" t="s">
        <v>77</v>
      </c>
      <c r="C13249">
        <f>1</f>
      </c>
    </row>
    <row r="13250" spans="1:3" x14ac:dyDescent="0.25">
      <c r="A13250">
        <v>420</v>
      </c>
      <c r="B13250" t="s">
        <v>47</v>
      </c>
      <c r="C13250">
        <f>(Calculator!$C420-55)/10</f>
      </c>
    </row>
    <row r="13251" spans="1:3" x14ac:dyDescent="0.25">
      <c r="A13251">
        <v>420</v>
      </c>
      <c r="B13251" t="s">
        <v>48</v>
      </c>
      <c r="C13251">
        <f>((Calculator!$C420-55)/10)^2</f>
      </c>
    </row>
    <row r="13252" spans="1:3" x14ac:dyDescent="0.25">
      <c r="A13252">
        <v>420</v>
      </c>
      <c r="B13252" t="s">
        <v>49</v>
      </c>
      <c r="C13252">
        <f>((Calculator!$D420-Calculator!$E420)*0.02586)-3.5</f>
      </c>
    </row>
    <row r="13253" spans="1:3" x14ac:dyDescent="0.25">
      <c r="A13253">
        <v>420</v>
      </c>
      <c r="B13253" t="s">
        <v>50</v>
      </c>
      <c r="C13253">
        <f>((Calculator!$E420*0.02586)-1.3)/0.3</f>
      </c>
    </row>
    <row r="13254" spans="1:3" x14ac:dyDescent="0.25">
      <c r="A13254">
        <v>420</v>
      </c>
      <c r="B13254" t="s">
        <v>51</v>
      </c>
      <c r="C13254">
        <f>(MIN(Calculator!$F420,110)-110)/20</f>
      </c>
    </row>
    <row r="13255" spans="1:3" x14ac:dyDescent="0.25">
      <c r="A13255">
        <v>420</v>
      </c>
      <c r="B13255" t="s">
        <v>52</v>
      </c>
      <c r="C13255">
        <f>(MAX(Calculator!$F420,110)-130)/20</f>
      </c>
    </row>
    <row r="13256" spans="1:3" x14ac:dyDescent="0.25">
      <c r="A13256">
        <v>420</v>
      </c>
      <c r="B13256" t="s">
        <v>17</v>
      </c>
      <c r="C13256">
        <f>IF(Calculator!$G420="Yes",1,0)</f>
      </c>
    </row>
    <row r="13257" spans="1:3" x14ac:dyDescent="0.25">
      <c r="A13257">
        <v>420</v>
      </c>
      <c r="B13257" t="s">
        <v>53</v>
      </c>
      <c r="C13257">
        <f>IF(Calculator!$H420="Yes",1,0)</f>
      </c>
    </row>
    <row r="13258" spans="1:3" x14ac:dyDescent="0.25">
      <c r="A13258">
        <v>420</v>
      </c>
      <c r="B13258" t="s">
        <v>54</v>
      </c>
      <c r="C13258">
        <f>(MIN(Calculator!$I420,30)-25)/5</f>
      </c>
    </row>
    <row r="13259" spans="1:3" x14ac:dyDescent="0.25">
      <c r="A13259">
        <v>420</v>
      </c>
      <c r="B13259" t="s">
        <v>55</v>
      </c>
      <c r="C13259">
        <f>(MAX(Calculator!$I420,30)-30)/5</f>
      </c>
    </row>
    <row r="13260" spans="1:3" x14ac:dyDescent="0.25">
      <c r="A13260">
        <v>420</v>
      </c>
      <c r="B13260" t="s">
        <v>56</v>
      </c>
      <c r="C13260">
        <f>(MIN(Calculator!$J420,60)-60)/-15</f>
      </c>
    </row>
    <row r="13261" spans="1:3" x14ac:dyDescent="0.25">
      <c r="A13261">
        <v>420</v>
      </c>
      <c r="B13261" t="s">
        <v>57</v>
      </c>
      <c r="C13261">
        <f>(MAX(Calculator!$J420,60)-90)/-15</f>
      </c>
    </row>
    <row r="13262" spans="1:3" x14ac:dyDescent="0.25">
      <c r="A13262">
        <v>420</v>
      </c>
      <c r="B13262" t="s">
        <v>58</v>
      </c>
      <c r="C13262">
        <f>IF(Calculator!$K420="Yes",1,0)</f>
      </c>
    </row>
    <row r="13263" spans="1:3" x14ac:dyDescent="0.25">
      <c r="A13263">
        <v>420</v>
      </c>
      <c r="B13263" t="s">
        <v>59</v>
      </c>
      <c r="C13263">
        <f>IF(Calculator!$L420="Yes",1,0)</f>
      </c>
    </row>
    <row r="13264" spans="1:3" x14ac:dyDescent="0.25">
      <c r="A13264">
        <v>420</v>
      </c>
      <c r="B13264" t="s">
        <v>60</v>
      </c>
      <c r="C13264">
        <f>((MAX(Calculator!$F420,110)-130)/20)*IF(Calculator!$K420="Yes",1,0)</f>
      </c>
    </row>
    <row r="13265" spans="1:3" x14ac:dyDescent="0.25">
      <c r="A13265">
        <v>420</v>
      </c>
      <c r="B13265" t="s">
        <v>61</v>
      </c>
      <c r="C13265">
        <f>((((Calculator!$D420-Calculator!$E420)*0.02586)-3.5))*IF(Calculator!$L420="Yes",1,0)</f>
      </c>
    </row>
    <row r="13266" spans="1:3" x14ac:dyDescent="0.25">
      <c r="A13266">
        <v>420</v>
      </c>
      <c r="B13266" t="s">
        <v>62</v>
      </c>
      <c r="C13266">
        <f>(((Calculator!$C420-55)/10)*(((((Calculator!$D420-Calculator!$E420)*0.02586)-3.5))))</f>
      </c>
    </row>
    <row r="13267" spans="1:3" x14ac:dyDescent="0.25">
      <c r="A13267">
        <v>420</v>
      </c>
      <c r="B13267" t="s">
        <v>63</v>
      </c>
      <c r="C13267">
        <f>(((Calculator!$C420-55)/10)*(((Calculator!$E420*0.02586)-1.3)/0.3))</f>
      </c>
    </row>
    <row r="13268" spans="1:3" x14ac:dyDescent="0.25">
      <c r="A13268">
        <v>420</v>
      </c>
      <c r="B13268" t="s">
        <v>64</v>
      </c>
      <c r="C13268">
        <f>(((Calculator!$C420-55)/10)*((MAX(Calculator!$F420,110)-130)/20))</f>
      </c>
    </row>
    <row r="13269" spans="1:3" x14ac:dyDescent="0.25">
      <c r="A13269">
        <v>420</v>
      </c>
      <c r="B13269" t="s">
        <v>65</v>
      </c>
      <c r="C13269">
        <f>(((Calculator!$C420-55)/10)*IF(Calculator!$G420="Yes",1,0))</f>
      </c>
    </row>
    <row r="13270" spans="1:3" x14ac:dyDescent="0.25">
      <c r="A13270">
        <v>420</v>
      </c>
      <c r="B13270" t="s">
        <v>66</v>
      </c>
      <c r="C13270">
        <f>(((Calculator!$C420-55)/10)*IF(Calculator!$H420="Yes",1,0))</f>
      </c>
    </row>
    <row r="13271" spans="1:3" x14ac:dyDescent="0.25">
      <c r="A13271">
        <v>420</v>
      </c>
      <c r="B13271" t="s">
        <v>67</v>
      </c>
      <c r="C13271">
        <f>(((Calculator!$C420-55)/10)*((MAX(Calculator!$I420,30)-30)/5))</f>
      </c>
    </row>
    <row r="13272" spans="1:3" x14ac:dyDescent="0.25">
      <c r="A13272">
        <v>420</v>
      </c>
      <c r="B13272" t="s">
        <v>68</v>
      </c>
      <c r="C13272">
        <f>(((Calculator!$C420-55)/10)*((MIN(Calculator!$J420,60)-60)/-15))</f>
      </c>
    </row>
    <row r="13273" spans="1:3" x14ac:dyDescent="0.25">
      <c r="A13273">
        <v>420</v>
      </c>
      <c r="B13273" t="s">
        <v>69</v>
      </c>
      <c r="C13273">
        <f>IF(AND(Calculator!$O420&lt;&gt;"",Calculator!$O420&gt;=4,Calculator!$O420&lt;=6),1,0)</f>
      </c>
    </row>
    <row r="13274" spans="1:3" x14ac:dyDescent="0.25">
      <c r="A13274">
        <v>420</v>
      </c>
      <c r="B13274" t="s">
        <v>70</v>
      </c>
      <c r="C13274">
        <f>IF(AND(Calculator!$O420&lt;&gt;"",Calculator!$O420&gt;=7,Calculator!$O420&lt;=10),1,0)</f>
      </c>
    </row>
    <row r="13275" spans="1:3" x14ac:dyDescent="0.25">
      <c r="A13275">
        <v>420</v>
      </c>
      <c r="B13275" t="s">
        <v>71</v>
      </c>
      <c r="C13275">
        <f>IF(Calculator!$O420="",1,0)</f>
      </c>
    </row>
    <row r="13276" spans="1:3" x14ac:dyDescent="0.25">
      <c r="A13276">
        <v>420</v>
      </c>
      <c r="B13276" t="s">
        <v>72</v>
      </c>
      <c r="C13276">
        <f>IF(OR(Calculator!$M420="",Calculator!$M420=0),0,LN(Calculator!$M420))</f>
      </c>
    </row>
    <row r="13277" spans="1:3" x14ac:dyDescent="0.25">
      <c r="A13277">
        <v>420</v>
      </c>
      <c r="B13277" t="s">
        <v>73</v>
      </c>
      <c r="C13277">
        <f>IF(Calculator!$M420="",1,0)</f>
      </c>
    </row>
    <row r="13278" spans="1:3" x14ac:dyDescent="0.25">
      <c r="A13278">
        <v>420</v>
      </c>
      <c r="B13278" t="s">
        <v>74</v>
      </c>
      <c r="C13278">
        <f>IF(Calculator!$N420="",0,(Calculator!$N420-5.3)*IF(Calculator!$G420="Yes",1,0))</f>
      </c>
    </row>
    <row r="13279" spans="1:3" x14ac:dyDescent="0.25">
      <c r="A13279">
        <v>420</v>
      </c>
      <c r="B13279" t="s">
        <v>75</v>
      </c>
      <c r="C13279">
        <f>IF(Calculator!$N420="",0,(Calculator!$N420-5.3)*(1-IF(Calculator!$G420="Yes",1,0)))</f>
      </c>
    </row>
    <row r="13280" spans="1:3" x14ac:dyDescent="0.25">
      <c r="A13280">
        <v>420</v>
      </c>
      <c r="B13280" t="s">
        <v>76</v>
      </c>
      <c r="C13280">
        <f>IF(Calculator!$N420="",1,0)</f>
      </c>
    </row>
    <row r="13281" spans="1:3" x14ac:dyDescent="0.25">
      <c r="A13281">
        <v>420</v>
      </c>
      <c r="B13281" t="s">
        <v>77</v>
      </c>
      <c r="C13281">
        <f>1</f>
      </c>
    </row>
    <row r="13282" spans="1:3" x14ac:dyDescent="0.25">
      <c r="A13282">
        <v>421</v>
      </c>
      <c r="B13282" t="s">
        <v>47</v>
      </c>
      <c r="C13282">
        <f>(Calculator!$C421-55)/10</f>
      </c>
    </row>
    <row r="13283" spans="1:3" x14ac:dyDescent="0.25">
      <c r="A13283">
        <v>421</v>
      </c>
      <c r="B13283" t="s">
        <v>48</v>
      </c>
      <c r="C13283">
        <f>((Calculator!$C421-55)/10)^2</f>
      </c>
    </row>
    <row r="13284" spans="1:3" x14ac:dyDescent="0.25">
      <c r="A13284">
        <v>421</v>
      </c>
      <c r="B13284" t="s">
        <v>49</v>
      </c>
      <c r="C13284">
        <f>((Calculator!$D421-Calculator!$E421)*0.02586)-3.5</f>
      </c>
    </row>
    <row r="13285" spans="1:3" x14ac:dyDescent="0.25">
      <c r="A13285">
        <v>421</v>
      </c>
      <c r="B13285" t="s">
        <v>50</v>
      </c>
      <c r="C13285">
        <f>((Calculator!$E421*0.02586)-1.3)/0.3</f>
      </c>
    </row>
    <row r="13286" spans="1:3" x14ac:dyDescent="0.25">
      <c r="A13286">
        <v>421</v>
      </c>
      <c r="B13286" t="s">
        <v>51</v>
      </c>
      <c r="C13286">
        <f>(MIN(Calculator!$F421,110)-110)/20</f>
      </c>
    </row>
    <row r="13287" spans="1:3" x14ac:dyDescent="0.25">
      <c r="A13287">
        <v>421</v>
      </c>
      <c r="B13287" t="s">
        <v>52</v>
      </c>
      <c r="C13287">
        <f>(MAX(Calculator!$F421,110)-130)/20</f>
      </c>
    </row>
    <row r="13288" spans="1:3" x14ac:dyDescent="0.25">
      <c r="A13288">
        <v>421</v>
      </c>
      <c r="B13288" t="s">
        <v>17</v>
      </c>
      <c r="C13288">
        <f>IF(Calculator!$G421="Yes",1,0)</f>
      </c>
    </row>
    <row r="13289" spans="1:3" x14ac:dyDescent="0.25">
      <c r="A13289">
        <v>421</v>
      </c>
      <c r="B13289" t="s">
        <v>53</v>
      </c>
      <c r="C13289">
        <f>IF(Calculator!$H421="Yes",1,0)</f>
      </c>
    </row>
    <row r="13290" spans="1:3" x14ac:dyDescent="0.25">
      <c r="A13290">
        <v>421</v>
      </c>
      <c r="B13290" t="s">
        <v>54</v>
      </c>
      <c r="C13290">
        <f>(MIN(Calculator!$I421,30)-25)/5</f>
      </c>
    </row>
    <row r="13291" spans="1:3" x14ac:dyDescent="0.25">
      <c r="A13291">
        <v>421</v>
      </c>
      <c r="B13291" t="s">
        <v>55</v>
      </c>
      <c r="C13291">
        <f>(MAX(Calculator!$I421,30)-30)/5</f>
      </c>
    </row>
    <row r="13292" spans="1:3" x14ac:dyDescent="0.25">
      <c r="A13292">
        <v>421</v>
      </c>
      <c r="B13292" t="s">
        <v>56</v>
      </c>
      <c r="C13292">
        <f>(MIN(Calculator!$J421,60)-60)/-15</f>
      </c>
    </row>
    <row r="13293" spans="1:3" x14ac:dyDescent="0.25">
      <c r="A13293">
        <v>421</v>
      </c>
      <c r="B13293" t="s">
        <v>57</v>
      </c>
      <c r="C13293">
        <f>(MAX(Calculator!$J421,60)-90)/-15</f>
      </c>
    </row>
    <row r="13294" spans="1:3" x14ac:dyDescent="0.25">
      <c r="A13294">
        <v>421</v>
      </c>
      <c r="B13294" t="s">
        <v>58</v>
      </c>
      <c r="C13294">
        <f>IF(Calculator!$K421="Yes",1,0)</f>
      </c>
    </row>
    <row r="13295" spans="1:3" x14ac:dyDescent="0.25">
      <c r="A13295">
        <v>421</v>
      </c>
      <c r="B13295" t="s">
        <v>59</v>
      </c>
      <c r="C13295">
        <f>IF(Calculator!$L421="Yes",1,0)</f>
      </c>
    </row>
    <row r="13296" spans="1:3" x14ac:dyDescent="0.25">
      <c r="A13296">
        <v>421</v>
      </c>
      <c r="B13296" t="s">
        <v>60</v>
      </c>
      <c r="C13296">
        <f>((MAX(Calculator!$F421,110)-130)/20)*IF(Calculator!$K421="Yes",1,0)</f>
      </c>
    </row>
    <row r="13297" spans="1:3" x14ac:dyDescent="0.25">
      <c r="A13297">
        <v>421</v>
      </c>
      <c r="B13297" t="s">
        <v>61</v>
      </c>
      <c r="C13297">
        <f>((((Calculator!$D421-Calculator!$E421)*0.02586)-3.5))*IF(Calculator!$L421="Yes",1,0)</f>
      </c>
    </row>
    <row r="13298" spans="1:3" x14ac:dyDescent="0.25">
      <c r="A13298">
        <v>421</v>
      </c>
      <c r="B13298" t="s">
        <v>62</v>
      </c>
      <c r="C13298">
        <f>(((Calculator!$C421-55)/10)*(((((Calculator!$D421-Calculator!$E421)*0.02586)-3.5))))</f>
      </c>
    </row>
    <row r="13299" spans="1:3" x14ac:dyDescent="0.25">
      <c r="A13299">
        <v>421</v>
      </c>
      <c r="B13299" t="s">
        <v>63</v>
      </c>
      <c r="C13299">
        <f>(((Calculator!$C421-55)/10)*(((Calculator!$E421*0.02586)-1.3)/0.3))</f>
      </c>
    </row>
    <row r="13300" spans="1:3" x14ac:dyDescent="0.25">
      <c r="A13300">
        <v>421</v>
      </c>
      <c r="B13300" t="s">
        <v>64</v>
      </c>
      <c r="C13300">
        <f>(((Calculator!$C421-55)/10)*((MAX(Calculator!$F421,110)-130)/20))</f>
      </c>
    </row>
    <row r="13301" spans="1:3" x14ac:dyDescent="0.25">
      <c r="A13301">
        <v>421</v>
      </c>
      <c r="B13301" t="s">
        <v>65</v>
      </c>
      <c r="C13301">
        <f>(((Calculator!$C421-55)/10)*IF(Calculator!$G421="Yes",1,0))</f>
      </c>
    </row>
    <row r="13302" spans="1:3" x14ac:dyDescent="0.25">
      <c r="A13302">
        <v>421</v>
      </c>
      <c r="B13302" t="s">
        <v>66</v>
      </c>
      <c r="C13302">
        <f>(((Calculator!$C421-55)/10)*IF(Calculator!$H421="Yes",1,0))</f>
      </c>
    </row>
    <row r="13303" spans="1:3" x14ac:dyDescent="0.25">
      <c r="A13303">
        <v>421</v>
      </c>
      <c r="B13303" t="s">
        <v>67</v>
      </c>
      <c r="C13303">
        <f>(((Calculator!$C421-55)/10)*((MAX(Calculator!$I421,30)-30)/5))</f>
      </c>
    </row>
    <row r="13304" spans="1:3" x14ac:dyDescent="0.25">
      <c r="A13304">
        <v>421</v>
      </c>
      <c r="B13304" t="s">
        <v>68</v>
      </c>
      <c r="C13304">
        <f>(((Calculator!$C421-55)/10)*((MIN(Calculator!$J421,60)-60)/-15))</f>
      </c>
    </row>
    <row r="13305" spans="1:3" x14ac:dyDescent="0.25">
      <c r="A13305">
        <v>421</v>
      </c>
      <c r="B13305" t="s">
        <v>69</v>
      </c>
      <c r="C13305">
        <f>IF(AND(Calculator!$O421&lt;&gt;"",Calculator!$O421&gt;=4,Calculator!$O421&lt;=6),1,0)</f>
      </c>
    </row>
    <row r="13306" spans="1:3" x14ac:dyDescent="0.25">
      <c r="A13306">
        <v>421</v>
      </c>
      <c r="B13306" t="s">
        <v>70</v>
      </c>
      <c r="C13306">
        <f>IF(AND(Calculator!$O421&lt;&gt;"",Calculator!$O421&gt;=7,Calculator!$O421&lt;=10),1,0)</f>
      </c>
    </row>
    <row r="13307" spans="1:3" x14ac:dyDescent="0.25">
      <c r="A13307">
        <v>421</v>
      </c>
      <c r="B13307" t="s">
        <v>71</v>
      </c>
      <c r="C13307">
        <f>IF(Calculator!$O421="",1,0)</f>
      </c>
    </row>
    <row r="13308" spans="1:3" x14ac:dyDescent="0.25">
      <c r="A13308">
        <v>421</v>
      </c>
      <c r="B13308" t="s">
        <v>72</v>
      </c>
      <c r="C13308">
        <f>IF(OR(Calculator!$M421="",Calculator!$M421=0),0,LN(Calculator!$M421))</f>
      </c>
    </row>
    <row r="13309" spans="1:3" x14ac:dyDescent="0.25">
      <c r="A13309">
        <v>421</v>
      </c>
      <c r="B13309" t="s">
        <v>73</v>
      </c>
      <c r="C13309">
        <f>IF(Calculator!$M421="",1,0)</f>
      </c>
    </row>
    <row r="13310" spans="1:3" x14ac:dyDescent="0.25">
      <c r="A13310">
        <v>421</v>
      </c>
      <c r="B13310" t="s">
        <v>74</v>
      </c>
      <c r="C13310">
        <f>IF(Calculator!$N421="",0,(Calculator!$N421-5.3)*IF(Calculator!$G421="Yes",1,0))</f>
      </c>
    </row>
    <row r="13311" spans="1:3" x14ac:dyDescent="0.25">
      <c r="A13311">
        <v>421</v>
      </c>
      <c r="B13311" t="s">
        <v>75</v>
      </c>
      <c r="C13311">
        <f>IF(Calculator!$N421="",0,(Calculator!$N421-5.3)*(1-IF(Calculator!$G421="Yes",1,0)))</f>
      </c>
    </row>
    <row r="13312" spans="1:3" x14ac:dyDescent="0.25">
      <c r="A13312">
        <v>421</v>
      </c>
      <c r="B13312" t="s">
        <v>76</v>
      </c>
      <c r="C13312">
        <f>IF(Calculator!$N421="",1,0)</f>
      </c>
    </row>
    <row r="13313" spans="1:3" x14ac:dyDescent="0.25">
      <c r="A13313">
        <v>421</v>
      </c>
      <c r="B13313" t="s">
        <v>77</v>
      </c>
      <c r="C13313">
        <f>1</f>
      </c>
    </row>
    <row r="13314" spans="1:3" x14ac:dyDescent="0.25">
      <c r="A13314">
        <v>422</v>
      </c>
      <c r="B13314" t="s">
        <v>47</v>
      </c>
      <c r="C13314">
        <f>(Calculator!$C422-55)/10</f>
      </c>
    </row>
    <row r="13315" spans="1:3" x14ac:dyDescent="0.25">
      <c r="A13315">
        <v>422</v>
      </c>
      <c r="B13315" t="s">
        <v>48</v>
      </c>
      <c r="C13315">
        <f>((Calculator!$C422-55)/10)^2</f>
      </c>
    </row>
    <row r="13316" spans="1:3" x14ac:dyDescent="0.25">
      <c r="A13316">
        <v>422</v>
      </c>
      <c r="B13316" t="s">
        <v>49</v>
      </c>
      <c r="C13316">
        <f>((Calculator!$D422-Calculator!$E422)*0.02586)-3.5</f>
      </c>
    </row>
    <row r="13317" spans="1:3" x14ac:dyDescent="0.25">
      <c r="A13317">
        <v>422</v>
      </c>
      <c r="B13317" t="s">
        <v>50</v>
      </c>
      <c r="C13317">
        <f>((Calculator!$E422*0.02586)-1.3)/0.3</f>
      </c>
    </row>
    <row r="13318" spans="1:3" x14ac:dyDescent="0.25">
      <c r="A13318">
        <v>422</v>
      </c>
      <c r="B13318" t="s">
        <v>51</v>
      </c>
      <c r="C13318">
        <f>(MIN(Calculator!$F422,110)-110)/20</f>
      </c>
    </row>
    <row r="13319" spans="1:3" x14ac:dyDescent="0.25">
      <c r="A13319">
        <v>422</v>
      </c>
      <c r="B13319" t="s">
        <v>52</v>
      </c>
      <c r="C13319">
        <f>(MAX(Calculator!$F422,110)-130)/20</f>
      </c>
    </row>
    <row r="13320" spans="1:3" x14ac:dyDescent="0.25">
      <c r="A13320">
        <v>422</v>
      </c>
      <c r="B13320" t="s">
        <v>17</v>
      </c>
      <c r="C13320">
        <f>IF(Calculator!$G422="Yes",1,0)</f>
      </c>
    </row>
    <row r="13321" spans="1:3" x14ac:dyDescent="0.25">
      <c r="A13321">
        <v>422</v>
      </c>
      <c r="B13321" t="s">
        <v>53</v>
      </c>
      <c r="C13321">
        <f>IF(Calculator!$H422="Yes",1,0)</f>
      </c>
    </row>
    <row r="13322" spans="1:3" x14ac:dyDescent="0.25">
      <c r="A13322">
        <v>422</v>
      </c>
      <c r="B13322" t="s">
        <v>54</v>
      </c>
      <c r="C13322">
        <f>(MIN(Calculator!$I422,30)-25)/5</f>
      </c>
    </row>
    <row r="13323" spans="1:3" x14ac:dyDescent="0.25">
      <c r="A13323">
        <v>422</v>
      </c>
      <c r="B13323" t="s">
        <v>55</v>
      </c>
      <c r="C13323">
        <f>(MAX(Calculator!$I422,30)-30)/5</f>
      </c>
    </row>
    <row r="13324" spans="1:3" x14ac:dyDescent="0.25">
      <c r="A13324">
        <v>422</v>
      </c>
      <c r="B13324" t="s">
        <v>56</v>
      </c>
      <c r="C13324">
        <f>(MIN(Calculator!$J422,60)-60)/-15</f>
      </c>
    </row>
    <row r="13325" spans="1:3" x14ac:dyDescent="0.25">
      <c r="A13325">
        <v>422</v>
      </c>
      <c r="B13325" t="s">
        <v>57</v>
      </c>
      <c r="C13325">
        <f>(MAX(Calculator!$J422,60)-90)/-15</f>
      </c>
    </row>
    <row r="13326" spans="1:3" x14ac:dyDescent="0.25">
      <c r="A13326">
        <v>422</v>
      </c>
      <c r="B13326" t="s">
        <v>58</v>
      </c>
      <c r="C13326">
        <f>IF(Calculator!$K422="Yes",1,0)</f>
      </c>
    </row>
    <row r="13327" spans="1:3" x14ac:dyDescent="0.25">
      <c r="A13327">
        <v>422</v>
      </c>
      <c r="B13327" t="s">
        <v>59</v>
      </c>
      <c r="C13327">
        <f>IF(Calculator!$L422="Yes",1,0)</f>
      </c>
    </row>
    <row r="13328" spans="1:3" x14ac:dyDescent="0.25">
      <c r="A13328">
        <v>422</v>
      </c>
      <c r="B13328" t="s">
        <v>60</v>
      </c>
      <c r="C13328">
        <f>((MAX(Calculator!$F422,110)-130)/20)*IF(Calculator!$K422="Yes",1,0)</f>
      </c>
    </row>
    <row r="13329" spans="1:3" x14ac:dyDescent="0.25">
      <c r="A13329">
        <v>422</v>
      </c>
      <c r="B13329" t="s">
        <v>61</v>
      </c>
      <c r="C13329">
        <f>((((Calculator!$D422-Calculator!$E422)*0.02586)-3.5))*IF(Calculator!$L422="Yes",1,0)</f>
      </c>
    </row>
    <row r="13330" spans="1:3" x14ac:dyDescent="0.25">
      <c r="A13330">
        <v>422</v>
      </c>
      <c r="B13330" t="s">
        <v>62</v>
      </c>
      <c r="C13330">
        <f>(((Calculator!$C422-55)/10)*(((((Calculator!$D422-Calculator!$E422)*0.02586)-3.5))))</f>
      </c>
    </row>
    <row r="13331" spans="1:3" x14ac:dyDescent="0.25">
      <c r="A13331">
        <v>422</v>
      </c>
      <c r="B13331" t="s">
        <v>63</v>
      </c>
      <c r="C13331">
        <f>(((Calculator!$C422-55)/10)*(((Calculator!$E422*0.02586)-1.3)/0.3))</f>
      </c>
    </row>
    <row r="13332" spans="1:3" x14ac:dyDescent="0.25">
      <c r="A13332">
        <v>422</v>
      </c>
      <c r="B13332" t="s">
        <v>64</v>
      </c>
      <c r="C13332">
        <f>(((Calculator!$C422-55)/10)*((MAX(Calculator!$F422,110)-130)/20))</f>
      </c>
    </row>
    <row r="13333" spans="1:3" x14ac:dyDescent="0.25">
      <c r="A13333">
        <v>422</v>
      </c>
      <c r="B13333" t="s">
        <v>65</v>
      </c>
      <c r="C13333">
        <f>(((Calculator!$C422-55)/10)*IF(Calculator!$G422="Yes",1,0))</f>
      </c>
    </row>
    <row r="13334" spans="1:3" x14ac:dyDescent="0.25">
      <c r="A13334">
        <v>422</v>
      </c>
      <c r="B13334" t="s">
        <v>66</v>
      </c>
      <c r="C13334">
        <f>(((Calculator!$C422-55)/10)*IF(Calculator!$H422="Yes",1,0))</f>
      </c>
    </row>
    <row r="13335" spans="1:3" x14ac:dyDescent="0.25">
      <c r="A13335">
        <v>422</v>
      </c>
      <c r="B13335" t="s">
        <v>67</v>
      </c>
      <c r="C13335">
        <f>(((Calculator!$C422-55)/10)*((MAX(Calculator!$I422,30)-30)/5))</f>
      </c>
    </row>
    <row r="13336" spans="1:3" x14ac:dyDescent="0.25">
      <c r="A13336">
        <v>422</v>
      </c>
      <c r="B13336" t="s">
        <v>68</v>
      </c>
      <c r="C13336">
        <f>(((Calculator!$C422-55)/10)*((MIN(Calculator!$J422,60)-60)/-15))</f>
      </c>
    </row>
    <row r="13337" spans="1:3" x14ac:dyDescent="0.25">
      <c r="A13337">
        <v>422</v>
      </c>
      <c r="B13337" t="s">
        <v>69</v>
      </c>
      <c r="C13337">
        <f>IF(AND(Calculator!$O422&lt;&gt;"",Calculator!$O422&gt;=4,Calculator!$O422&lt;=6),1,0)</f>
      </c>
    </row>
    <row r="13338" spans="1:3" x14ac:dyDescent="0.25">
      <c r="A13338">
        <v>422</v>
      </c>
      <c r="B13338" t="s">
        <v>70</v>
      </c>
      <c r="C13338">
        <f>IF(AND(Calculator!$O422&lt;&gt;"",Calculator!$O422&gt;=7,Calculator!$O422&lt;=10),1,0)</f>
      </c>
    </row>
    <row r="13339" spans="1:3" x14ac:dyDescent="0.25">
      <c r="A13339">
        <v>422</v>
      </c>
      <c r="B13339" t="s">
        <v>71</v>
      </c>
      <c r="C13339">
        <f>IF(Calculator!$O422="",1,0)</f>
      </c>
    </row>
    <row r="13340" spans="1:3" x14ac:dyDescent="0.25">
      <c r="A13340">
        <v>422</v>
      </c>
      <c r="B13340" t="s">
        <v>72</v>
      </c>
      <c r="C13340">
        <f>IF(OR(Calculator!$M422="",Calculator!$M422=0),0,LN(Calculator!$M422))</f>
      </c>
    </row>
    <row r="13341" spans="1:3" x14ac:dyDescent="0.25">
      <c r="A13341">
        <v>422</v>
      </c>
      <c r="B13341" t="s">
        <v>73</v>
      </c>
      <c r="C13341">
        <f>IF(Calculator!$M422="",1,0)</f>
      </c>
    </row>
    <row r="13342" spans="1:3" x14ac:dyDescent="0.25">
      <c r="A13342">
        <v>422</v>
      </c>
      <c r="B13342" t="s">
        <v>74</v>
      </c>
      <c r="C13342">
        <f>IF(Calculator!$N422="",0,(Calculator!$N422-5.3)*IF(Calculator!$G422="Yes",1,0))</f>
      </c>
    </row>
    <row r="13343" spans="1:3" x14ac:dyDescent="0.25">
      <c r="A13343">
        <v>422</v>
      </c>
      <c r="B13343" t="s">
        <v>75</v>
      </c>
      <c r="C13343">
        <f>IF(Calculator!$N422="",0,(Calculator!$N422-5.3)*(1-IF(Calculator!$G422="Yes",1,0)))</f>
      </c>
    </row>
    <row r="13344" spans="1:3" x14ac:dyDescent="0.25">
      <c r="A13344">
        <v>422</v>
      </c>
      <c r="B13344" t="s">
        <v>76</v>
      </c>
      <c r="C13344">
        <f>IF(Calculator!$N422="",1,0)</f>
      </c>
    </row>
    <row r="13345" spans="1:3" x14ac:dyDescent="0.25">
      <c r="A13345">
        <v>422</v>
      </c>
      <c r="B13345" t="s">
        <v>77</v>
      </c>
      <c r="C13345">
        <f>1</f>
      </c>
    </row>
    <row r="13346" spans="1:3" x14ac:dyDescent="0.25">
      <c r="A13346">
        <v>423</v>
      </c>
      <c r="B13346" t="s">
        <v>47</v>
      </c>
      <c r="C13346">
        <f>(Calculator!$C423-55)/10</f>
      </c>
    </row>
    <row r="13347" spans="1:3" x14ac:dyDescent="0.25">
      <c r="A13347">
        <v>423</v>
      </c>
      <c r="B13347" t="s">
        <v>48</v>
      </c>
      <c r="C13347">
        <f>((Calculator!$C423-55)/10)^2</f>
      </c>
    </row>
    <row r="13348" spans="1:3" x14ac:dyDescent="0.25">
      <c r="A13348">
        <v>423</v>
      </c>
      <c r="B13348" t="s">
        <v>49</v>
      </c>
      <c r="C13348">
        <f>((Calculator!$D423-Calculator!$E423)*0.02586)-3.5</f>
      </c>
    </row>
    <row r="13349" spans="1:3" x14ac:dyDescent="0.25">
      <c r="A13349">
        <v>423</v>
      </c>
      <c r="B13349" t="s">
        <v>50</v>
      </c>
      <c r="C13349">
        <f>((Calculator!$E423*0.02586)-1.3)/0.3</f>
      </c>
    </row>
    <row r="13350" spans="1:3" x14ac:dyDescent="0.25">
      <c r="A13350">
        <v>423</v>
      </c>
      <c r="B13350" t="s">
        <v>51</v>
      </c>
      <c r="C13350">
        <f>(MIN(Calculator!$F423,110)-110)/20</f>
      </c>
    </row>
    <row r="13351" spans="1:3" x14ac:dyDescent="0.25">
      <c r="A13351">
        <v>423</v>
      </c>
      <c r="B13351" t="s">
        <v>52</v>
      </c>
      <c r="C13351">
        <f>(MAX(Calculator!$F423,110)-130)/20</f>
      </c>
    </row>
    <row r="13352" spans="1:3" x14ac:dyDescent="0.25">
      <c r="A13352">
        <v>423</v>
      </c>
      <c r="B13352" t="s">
        <v>17</v>
      </c>
      <c r="C13352">
        <f>IF(Calculator!$G423="Yes",1,0)</f>
      </c>
    </row>
    <row r="13353" spans="1:3" x14ac:dyDescent="0.25">
      <c r="A13353">
        <v>423</v>
      </c>
      <c r="B13353" t="s">
        <v>53</v>
      </c>
      <c r="C13353">
        <f>IF(Calculator!$H423="Yes",1,0)</f>
      </c>
    </row>
    <row r="13354" spans="1:3" x14ac:dyDescent="0.25">
      <c r="A13354">
        <v>423</v>
      </c>
      <c r="B13354" t="s">
        <v>54</v>
      </c>
      <c r="C13354">
        <f>(MIN(Calculator!$I423,30)-25)/5</f>
      </c>
    </row>
    <row r="13355" spans="1:3" x14ac:dyDescent="0.25">
      <c r="A13355">
        <v>423</v>
      </c>
      <c r="B13355" t="s">
        <v>55</v>
      </c>
      <c r="C13355">
        <f>(MAX(Calculator!$I423,30)-30)/5</f>
      </c>
    </row>
    <row r="13356" spans="1:3" x14ac:dyDescent="0.25">
      <c r="A13356">
        <v>423</v>
      </c>
      <c r="B13356" t="s">
        <v>56</v>
      </c>
      <c r="C13356">
        <f>(MIN(Calculator!$J423,60)-60)/-15</f>
      </c>
    </row>
    <row r="13357" spans="1:3" x14ac:dyDescent="0.25">
      <c r="A13357">
        <v>423</v>
      </c>
      <c r="B13357" t="s">
        <v>57</v>
      </c>
      <c r="C13357">
        <f>(MAX(Calculator!$J423,60)-90)/-15</f>
      </c>
    </row>
    <row r="13358" spans="1:3" x14ac:dyDescent="0.25">
      <c r="A13358">
        <v>423</v>
      </c>
      <c r="B13358" t="s">
        <v>58</v>
      </c>
      <c r="C13358">
        <f>IF(Calculator!$K423="Yes",1,0)</f>
      </c>
    </row>
    <row r="13359" spans="1:3" x14ac:dyDescent="0.25">
      <c r="A13359">
        <v>423</v>
      </c>
      <c r="B13359" t="s">
        <v>59</v>
      </c>
      <c r="C13359">
        <f>IF(Calculator!$L423="Yes",1,0)</f>
      </c>
    </row>
    <row r="13360" spans="1:3" x14ac:dyDescent="0.25">
      <c r="A13360">
        <v>423</v>
      </c>
      <c r="B13360" t="s">
        <v>60</v>
      </c>
      <c r="C13360">
        <f>((MAX(Calculator!$F423,110)-130)/20)*IF(Calculator!$K423="Yes",1,0)</f>
      </c>
    </row>
    <row r="13361" spans="1:3" x14ac:dyDescent="0.25">
      <c r="A13361">
        <v>423</v>
      </c>
      <c r="B13361" t="s">
        <v>61</v>
      </c>
      <c r="C13361">
        <f>((((Calculator!$D423-Calculator!$E423)*0.02586)-3.5))*IF(Calculator!$L423="Yes",1,0)</f>
      </c>
    </row>
    <row r="13362" spans="1:3" x14ac:dyDescent="0.25">
      <c r="A13362">
        <v>423</v>
      </c>
      <c r="B13362" t="s">
        <v>62</v>
      </c>
      <c r="C13362">
        <f>(((Calculator!$C423-55)/10)*(((((Calculator!$D423-Calculator!$E423)*0.02586)-3.5))))</f>
      </c>
    </row>
    <row r="13363" spans="1:3" x14ac:dyDescent="0.25">
      <c r="A13363">
        <v>423</v>
      </c>
      <c r="B13363" t="s">
        <v>63</v>
      </c>
      <c r="C13363">
        <f>(((Calculator!$C423-55)/10)*(((Calculator!$E423*0.02586)-1.3)/0.3))</f>
      </c>
    </row>
    <row r="13364" spans="1:3" x14ac:dyDescent="0.25">
      <c r="A13364">
        <v>423</v>
      </c>
      <c r="B13364" t="s">
        <v>64</v>
      </c>
      <c r="C13364">
        <f>(((Calculator!$C423-55)/10)*((MAX(Calculator!$F423,110)-130)/20))</f>
      </c>
    </row>
    <row r="13365" spans="1:3" x14ac:dyDescent="0.25">
      <c r="A13365">
        <v>423</v>
      </c>
      <c r="B13365" t="s">
        <v>65</v>
      </c>
      <c r="C13365">
        <f>(((Calculator!$C423-55)/10)*IF(Calculator!$G423="Yes",1,0))</f>
      </c>
    </row>
    <row r="13366" spans="1:3" x14ac:dyDescent="0.25">
      <c r="A13366">
        <v>423</v>
      </c>
      <c r="B13366" t="s">
        <v>66</v>
      </c>
      <c r="C13366">
        <f>(((Calculator!$C423-55)/10)*IF(Calculator!$H423="Yes",1,0))</f>
      </c>
    </row>
    <row r="13367" spans="1:3" x14ac:dyDescent="0.25">
      <c r="A13367">
        <v>423</v>
      </c>
      <c r="B13367" t="s">
        <v>67</v>
      </c>
      <c r="C13367">
        <f>(((Calculator!$C423-55)/10)*((MAX(Calculator!$I423,30)-30)/5))</f>
      </c>
    </row>
    <row r="13368" spans="1:3" x14ac:dyDescent="0.25">
      <c r="A13368">
        <v>423</v>
      </c>
      <c r="B13368" t="s">
        <v>68</v>
      </c>
      <c r="C13368">
        <f>(((Calculator!$C423-55)/10)*((MIN(Calculator!$J423,60)-60)/-15))</f>
      </c>
    </row>
    <row r="13369" spans="1:3" x14ac:dyDescent="0.25">
      <c r="A13369">
        <v>423</v>
      </c>
      <c r="B13369" t="s">
        <v>69</v>
      </c>
      <c r="C13369">
        <f>IF(AND(Calculator!$O423&lt;&gt;"",Calculator!$O423&gt;=4,Calculator!$O423&lt;=6),1,0)</f>
      </c>
    </row>
    <row r="13370" spans="1:3" x14ac:dyDescent="0.25">
      <c r="A13370">
        <v>423</v>
      </c>
      <c r="B13370" t="s">
        <v>70</v>
      </c>
      <c r="C13370">
        <f>IF(AND(Calculator!$O423&lt;&gt;"",Calculator!$O423&gt;=7,Calculator!$O423&lt;=10),1,0)</f>
      </c>
    </row>
    <row r="13371" spans="1:3" x14ac:dyDescent="0.25">
      <c r="A13371">
        <v>423</v>
      </c>
      <c r="B13371" t="s">
        <v>71</v>
      </c>
      <c r="C13371">
        <f>IF(Calculator!$O423="",1,0)</f>
      </c>
    </row>
    <row r="13372" spans="1:3" x14ac:dyDescent="0.25">
      <c r="A13372">
        <v>423</v>
      </c>
      <c r="B13372" t="s">
        <v>72</v>
      </c>
      <c r="C13372">
        <f>IF(OR(Calculator!$M423="",Calculator!$M423=0),0,LN(Calculator!$M423))</f>
      </c>
    </row>
    <row r="13373" spans="1:3" x14ac:dyDescent="0.25">
      <c r="A13373">
        <v>423</v>
      </c>
      <c r="B13373" t="s">
        <v>73</v>
      </c>
      <c r="C13373">
        <f>IF(Calculator!$M423="",1,0)</f>
      </c>
    </row>
    <row r="13374" spans="1:3" x14ac:dyDescent="0.25">
      <c r="A13374">
        <v>423</v>
      </c>
      <c r="B13374" t="s">
        <v>74</v>
      </c>
      <c r="C13374">
        <f>IF(Calculator!$N423="",0,(Calculator!$N423-5.3)*IF(Calculator!$G423="Yes",1,0))</f>
      </c>
    </row>
    <row r="13375" spans="1:3" x14ac:dyDescent="0.25">
      <c r="A13375">
        <v>423</v>
      </c>
      <c r="B13375" t="s">
        <v>75</v>
      </c>
      <c r="C13375">
        <f>IF(Calculator!$N423="",0,(Calculator!$N423-5.3)*(1-IF(Calculator!$G423="Yes",1,0)))</f>
      </c>
    </row>
    <row r="13376" spans="1:3" x14ac:dyDescent="0.25">
      <c r="A13376">
        <v>423</v>
      </c>
      <c r="B13376" t="s">
        <v>76</v>
      </c>
      <c r="C13376">
        <f>IF(Calculator!$N423="",1,0)</f>
      </c>
    </row>
    <row r="13377" spans="1:3" x14ac:dyDescent="0.25">
      <c r="A13377">
        <v>423</v>
      </c>
      <c r="B13377" t="s">
        <v>77</v>
      </c>
      <c r="C13377">
        <f>1</f>
      </c>
    </row>
    <row r="13378" spans="1:3" x14ac:dyDescent="0.25">
      <c r="A13378">
        <v>424</v>
      </c>
      <c r="B13378" t="s">
        <v>47</v>
      </c>
      <c r="C13378">
        <f>(Calculator!$C424-55)/10</f>
      </c>
    </row>
    <row r="13379" spans="1:3" x14ac:dyDescent="0.25">
      <c r="A13379">
        <v>424</v>
      </c>
      <c r="B13379" t="s">
        <v>48</v>
      </c>
      <c r="C13379">
        <f>((Calculator!$C424-55)/10)^2</f>
      </c>
    </row>
    <row r="13380" spans="1:3" x14ac:dyDescent="0.25">
      <c r="A13380">
        <v>424</v>
      </c>
      <c r="B13380" t="s">
        <v>49</v>
      </c>
      <c r="C13380">
        <f>((Calculator!$D424-Calculator!$E424)*0.02586)-3.5</f>
      </c>
    </row>
    <row r="13381" spans="1:3" x14ac:dyDescent="0.25">
      <c r="A13381">
        <v>424</v>
      </c>
      <c r="B13381" t="s">
        <v>50</v>
      </c>
      <c r="C13381">
        <f>((Calculator!$E424*0.02586)-1.3)/0.3</f>
      </c>
    </row>
    <row r="13382" spans="1:3" x14ac:dyDescent="0.25">
      <c r="A13382">
        <v>424</v>
      </c>
      <c r="B13382" t="s">
        <v>51</v>
      </c>
      <c r="C13382">
        <f>(MIN(Calculator!$F424,110)-110)/20</f>
      </c>
    </row>
    <row r="13383" spans="1:3" x14ac:dyDescent="0.25">
      <c r="A13383">
        <v>424</v>
      </c>
      <c r="B13383" t="s">
        <v>52</v>
      </c>
      <c r="C13383">
        <f>(MAX(Calculator!$F424,110)-130)/20</f>
      </c>
    </row>
    <row r="13384" spans="1:3" x14ac:dyDescent="0.25">
      <c r="A13384">
        <v>424</v>
      </c>
      <c r="B13384" t="s">
        <v>17</v>
      </c>
      <c r="C13384">
        <f>IF(Calculator!$G424="Yes",1,0)</f>
      </c>
    </row>
    <row r="13385" spans="1:3" x14ac:dyDescent="0.25">
      <c r="A13385">
        <v>424</v>
      </c>
      <c r="B13385" t="s">
        <v>53</v>
      </c>
      <c r="C13385">
        <f>IF(Calculator!$H424="Yes",1,0)</f>
      </c>
    </row>
    <row r="13386" spans="1:3" x14ac:dyDescent="0.25">
      <c r="A13386">
        <v>424</v>
      </c>
      <c r="B13386" t="s">
        <v>54</v>
      </c>
      <c r="C13386">
        <f>(MIN(Calculator!$I424,30)-25)/5</f>
      </c>
    </row>
    <row r="13387" spans="1:3" x14ac:dyDescent="0.25">
      <c r="A13387">
        <v>424</v>
      </c>
      <c r="B13387" t="s">
        <v>55</v>
      </c>
      <c r="C13387">
        <f>(MAX(Calculator!$I424,30)-30)/5</f>
      </c>
    </row>
    <row r="13388" spans="1:3" x14ac:dyDescent="0.25">
      <c r="A13388">
        <v>424</v>
      </c>
      <c r="B13388" t="s">
        <v>56</v>
      </c>
      <c r="C13388">
        <f>(MIN(Calculator!$J424,60)-60)/-15</f>
      </c>
    </row>
    <row r="13389" spans="1:3" x14ac:dyDescent="0.25">
      <c r="A13389">
        <v>424</v>
      </c>
      <c r="B13389" t="s">
        <v>57</v>
      </c>
      <c r="C13389">
        <f>(MAX(Calculator!$J424,60)-90)/-15</f>
      </c>
    </row>
    <row r="13390" spans="1:3" x14ac:dyDescent="0.25">
      <c r="A13390">
        <v>424</v>
      </c>
      <c r="B13390" t="s">
        <v>58</v>
      </c>
      <c r="C13390">
        <f>IF(Calculator!$K424="Yes",1,0)</f>
      </c>
    </row>
    <row r="13391" spans="1:3" x14ac:dyDescent="0.25">
      <c r="A13391">
        <v>424</v>
      </c>
      <c r="B13391" t="s">
        <v>59</v>
      </c>
      <c r="C13391">
        <f>IF(Calculator!$L424="Yes",1,0)</f>
      </c>
    </row>
    <row r="13392" spans="1:3" x14ac:dyDescent="0.25">
      <c r="A13392">
        <v>424</v>
      </c>
      <c r="B13392" t="s">
        <v>60</v>
      </c>
      <c r="C13392">
        <f>((MAX(Calculator!$F424,110)-130)/20)*IF(Calculator!$K424="Yes",1,0)</f>
      </c>
    </row>
    <row r="13393" spans="1:3" x14ac:dyDescent="0.25">
      <c r="A13393">
        <v>424</v>
      </c>
      <c r="B13393" t="s">
        <v>61</v>
      </c>
      <c r="C13393">
        <f>((((Calculator!$D424-Calculator!$E424)*0.02586)-3.5))*IF(Calculator!$L424="Yes",1,0)</f>
      </c>
    </row>
    <row r="13394" spans="1:3" x14ac:dyDescent="0.25">
      <c r="A13394">
        <v>424</v>
      </c>
      <c r="B13394" t="s">
        <v>62</v>
      </c>
      <c r="C13394">
        <f>(((Calculator!$C424-55)/10)*(((((Calculator!$D424-Calculator!$E424)*0.02586)-3.5))))</f>
      </c>
    </row>
    <row r="13395" spans="1:3" x14ac:dyDescent="0.25">
      <c r="A13395">
        <v>424</v>
      </c>
      <c r="B13395" t="s">
        <v>63</v>
      </c>
      <c r="C13395">
        <f>(((Calculator!$C424-55)/10)*(((Calculator!$E424*0.02586)-1.3)/0.3))</f>
      </c>
    </row>
    <row r="13396" spans="1:3" x14ac:dyDescent="0.25">
      <c r="A13396">
        <v>424</v>
      </c>
      <c r="B13396" t="s">
        <v>64</v>
      </c>
      <c r="C13396">
        <f>(((Calculator!$C424-55)/10)*((MAX(Calculator!$F424,110)-130)/20))</f>
      </c>
    </row>
    <row r="13397" spans="1:3" x14ac:dyDescent="0.25">
      <c r="A13397">
        <v>424</v>
      </c>
      <c r="B13397" t="s">
        <v>65</v>
      </c>
      <c r="C13397">
        <f>(((Calculator!$C424-55)/10)*IF(Calculator!$G424="Yes",1,0))</f>
      </c>
    </row>
    <row r="13398" spans="1:3" x14ac:dyDescent="0.25">
      <c r="A13398">
        <v>424</v>
      </c>
      <c r="B13398" t="s">
        <v>66</v>
      </c>
      <c r="C13398">
        <f>(((Calculator!$C424-55)/10)*IF(Calculator!$H424="Yes",1,0))</f>
      </c>
    </row>
    <row r="13399" spans="1:3" x14ac:dyDescent="0.25">
      <c r="A13399">
        <v>424</v>
      </c>
      <c r="B13399" t="s">
        <v>67</v>
      </c>
      <c r="C13399">
        <f>(((Calculator!$C424-55)/10)*((MAX(Calculator!$I424,30)-30)/5))</f>
      </c>
    </row>
    <row r="13400" spans="1:3" x14ac:dyDescent="0.25">
      <c r="A13400">
        <v>424</v>
      </c>
      <c r="B13400" t="s">
        <v>68</v>
      </c>
      <c r="C13400">
        <f>(((Calculator!$C424-55)/10)*((MIN(Calculator!$J424,60)-60)/-15))</f>
      </c>
    </row>
    <row r="13401" spans="1:3" x14ac:dyDescent="0.25">
      <c r="A13401">
        <v>424</v>
      </c>
      <c r="B13401" t="s">
        <v>69</v>
      </c>
      <c r="C13401">
        <f>IF(AND(Calculator!$O424&lt;&gt;"",Calculator!$O424&gt;=4,Calculator!$O424&lt;=6),1,0)</f>
      </c>
    </row>
    <row r="13402" spans="1:3" x14ac:dyDescent="0.25">
      <c r="A13402">
        <v>424</v>
      </c>
      <c r="B13402" t="s">
        <v>70</v>
      </c>
      <c r="C13402">
        <f>IF(AND(Calculator!$O424&lt;&gt;"",Calculator!$O424&gt;=7,Calculator!$O424&lt;=10),1,0)</f>
      </c>
    </row>
    <row r="13403" spans="1:3" x14ac:dyDescent="0.25">
      <c r="A13403">
        <v>424</v>
      </c>
      <c r="B13403" t="s">
        <v>71</v>
      </c>
      <c r="C13403">
        <f>IF(Calculator!$O424="",1,0)</f>
      </c>
    </row>
    <row r="13404" spans="1:3" x14ac:dyDescent="0.25">
      <c r="A13404">
        <v>424</v>
      </c>
      <c r="B13404" t="s">
        <v>72</v>
      </c>
      <c r="C13404">
        <f>IF(OR(Calculator!$M424="",Calculator!$M424=0),0,LN(Calculator!$M424))</f>
      </c>
    </row>
    <row r="13405" spans="1:3" x14ac:dyDescent="0.25">
      <c r="A13405">
        <v>424</v>
      </c>
      <c r="B13405" t="s">
        <v>73</v>
      </c>
      <c r="C13405">
        <f>IF(Calculator!$M424="",1,0)</f>
      </c>
    </row>
    <row r="13406" spans="1:3" x14ac:dyDescent="0.25">
      <c r="A13406">
        <v>424</v>
      </c>
      <c r="B13406" t="s">
        <v>74</v>
      </c>
      <c r="C13406">
        <f>IF(Calculator!$N424="",0,(Calculator!$N424-5.3)*IF(Calculator!$G424="Yes",1,0))</f>
      </c>
    </row>
    <row r="13407" spans="1:3" x14ac:dyDescent="0.25">
      <c r="A13407">
        <v>424</v>
      </c>
      <c r="B13407" t="s">
        <v>75</v>
      </c>
      <c r="C13407">
        <f>IF(Calculator!$N424="",0,(Calculator!$N424-5.3)*(1-IF(Calculator!$G424="Yes",1,0)))</f>
      </c>
    </row>
    <row r="13408" spans="1:3" x14ac:dyDescent="0.25">
      <c r="A13408">
        <v>424</v>
      </c>
      <c r="B13408" t="s">
        <v>76</v>
      </c>
      <c r="C13408">
        <f>IF(Calculator!$N424="",1,0)</f>
      </c>
    </row>
    <row r="13409" spans="1:3" x14ac:dyDescent="0.25">
      <c r="A13409">
        <v>424</v>
      </c>
      <c r="B13409" t="s">
        <v>77</v>
      </c>
      <c r="C13409">
        <f>1</f>
      </c>
    </row>
    <row r="13410" spans="1:3" x14ac:dyDescent="0.25">
      <c r="A13410">
        <v>425</v>
      </c>
      <c r="B13410" t="s">
        <v>47</v>
      </c>
      <c r="C13410">
        <f>(Calculator!$C425-55)/10</f>
      </c>
    </row>
    <row r="13411" spans="1:3" x14ac:dyDescent="0.25">
      <c r="A13411">
        <v>425</v>
      </c>
      <c r="B13411" t="s">
        <v>48</v>
      </c>
      <c r="C13411">
        <f>((Calculator!$C425-55)/10)^2</f>
      </c>
    </row>
    <row r="13412" spans="1:3" x14ac:dyDescent="0.25">
      <c r="A13412">
        <v>425</v>
      </c>
      <c r="B13412" t="s">
        <v>49</v>
      </c>
      <c r="C13412">
        <f>((Calculator!$D425-Calculator!$E425)*0.02586)-3.5</f>
      </c>
    </row>
    <row r="13413" spans="1:3" x14ac:dyDescent="0.25">
      <c r="A13413">
        <v>425</v>
      </c>
      <c r="B13413" t="s">
        <v>50</v>
      </c>
      <c r="C13413">
        <f>((Calculator!$E425*0.02586)-1.3)/0.3</f>
      </c>
    </row>
    <row r="13414" spans="1:3" x14ac:dyDescent="0.25">
      <c r="A13414">
        <v>425</v>
      </c>
      <c r="B13414" t="s">
        <v>51</v>
      </c>
      <c r="C13414">
        <f>(MIN(Calculator!$F425,110)-110)/20</f>
      </c>
    </row>
    <row r="13415" spans="1:3" x14ac:dyDescent="0.25">
      <c r="A13415">
        <v>425</v>
      </c>
      <c r="B13415" t="s">
        <v>52</v>
      </c>
      <c r="C13415">
        <f>(MAX(Calculator!$F425,110)-130)/20</f>
      </c>
    </row>
    <row r="13416" spans="1:3" x14ac:dyDescent="0.25">
      <c r="A13416">
        <v>425</v>
      </c>
      <c r="B13416" t="s">
        <v>17</v>
      </c>
      <c r="C13416">
        <f>IF(Calculator!$G425="Yes",1,0)</f>
      </c>
    </row>
    <row r="13417" spans="1:3" x14ac:dyDescent="0.25">
      <c r="A13417">
        <v>425</v>
      </c>
      <c r="B13417" t="s">
        <v>53</v>
      </c>
      <c r="C13417">
        <f>IF(Calculator!$H425="Yes",1,0)</f>
      </c>
    </row>
    <row r="13418" spans="1:3" x14ac:dyDescent="0.25">
      <c r="A13418">
        <v>425</v>
      </c>
      <c r="B13418" t="s">
        <v>54</v>
      </c>
      <c r="C13418">
        <f>(MIN(Calculator!$I425,30)-25)/5</f>
      </c>
    </row>
    <row r="13419" spans="1:3" x14ac:dyDescent="0.25">
      <c r="A13419">
        <v>425</v>
      </c>
      <c r="B13419" t="s">
        <v>55</v>
      </c>
      <c r="C13419">
        <f>(MAX(Calculator!$I425,30)-30)/5</f>
      </c>
    </row>
    <row r="13420" spans="1:3" x14ac:dyDescent="0.25">
      <c r="A13420">
        <v>425</v>
      </c>
      <c r="B13420" t="s">
        <v>56</v>
      </c>
      <c r="C13420">
        <f>(MIN(Calculator!$J425,60)-60)/-15</f>
      </c>
    </row>
    <row r="13421" spans="1:3" x14ac:dyDescent="0.25">
      <c r="A13421">
        <v>425</v>
      </c>
      <c r="B13421" t="s">
        <v>57</v>
      </c>
      <c r="C13421">
        <f>(MAX(Calculator!$J425,60)-90)/-15</f>
      </c>
    </row>
    <row r="13422" spans="1:3" x14ac:dyDescent="0.25">
      <c r="A13422">
        <v>425</v>
      </c>
      <c r="B13422" t="s">
        <v>58</v>
      </c>
      <c r="C13422">
        <f>IF(Calculator!$K425="Yes",1,0)</f>
      </c>
    </row>
    <row r="13423" spans="1:3" x14ac:dyDescent="0.25">
      <c r="A13423">
        <v>425</v>
      </c>
      <c r="B13423" t="s">
        <v>59</v>
      </c>
      <c r="C13423">
        <f>IF(Calculator!$L425="Yes",1,0)</f>
      </c>
    </row>
    <row r="13424" spans="1:3" x14ac:dyDescent="0.25">
      <c r="A13424">
        <v>425</v>
      </c>
      <c r="B13424" t="s">
        <v>60</v>
      </c>
      <c r="C13424">
        <f>((MAX(Calculator!$F425,110)-130)/20)*IF(Calculator!$K425="Yes",1,0)</f>
      </c>
    </row>
    <row r="13425" spans="1:3" x14ac:dyDescent="0.25">
      <c r="A13425">
        <v>425</v>
      </c>
      <c r="B13425" t="s">
        <v>61</v>
      </c>
      <c r="C13425">
        <f>((((Calculator!$D425-Calculator!$E425)*0.02586)-3.5))*IF(Calculator!$L425="Yes",1,0)</f>
      </c>
    </row>
    <row r="13426" spans="1:3" x14ac:dyDescent="0.25">
      <c r="A13426">
        <v>425</v>
      </c>
      <c r="B13426" t="s">
        <v>62</v>
      </c>
      <c r="C13426">
        <f>(((Calculator!$C425-55)/10)*(((((Calculator!$D425-Calculator!$E425)*0.02586)-3.5))))</f>
      </c>
    </row>
    <row r="13427" spans="1:3" x14ac:dyDescent="0.25">
      <c r="A13427">
        <v>425</v>
      </c>
      <c r="B13427" t="s">
        <v>63</v>
      </c>
      <c r="C13427">
        <f>(((Calculator!$C425-55)/10)*(((Calculator!$E425*0.02586)-1.3)/0.3))</f>
      </c>
    </row>
    <row r="13428" spans="1:3" x14ac:dyDescent="0.25">
      <c r="A13428">
        <v>425</v>
      </c>
      <c r="B13428" t="s">
        <v>64</v>
      </c>
      <c r="C13428">
        <f>(((Calculator!$C425-55)/10)*((MAX(Calculator!$F425,110)-130)/20))</f>
      </c>
    </row>
    <row r="13429" spans="1:3" x14ac:dyDescent="0.25">
      <c r="A13429">
        <v>425</v>
      </c>
      <c r="B13429" t="s">
        <v>65</v>
      </c>
      <c r="C13429">
        <f>(((Calculator!$C425-55)/10)*IF(Calculator!$G425="Yes",1,0))</f>
      </c>
    </row>
    <row r="13430" spans="1:3" x14ac:dyDescent="0.25">
      <c r="A13430">
        <v>425</v>
      </c>
      <c r="B13430" t="s">
        <v>66</v>
      </c>
      <c r="C13430">
        <f>(((Calculator!$C425-55)/10)*IF(Calculator!$H425="Yes",1,0))</f>
      </c>
    </row>
    <row r="13431" spans="1:3" x14ac:dyDescent="0.25">
      <c r="A13431">
        <v>425</v>
      </c>
      <c r="B13431" t="s">
        <v>67</v>
      </c>
      <c r="C13431">
        <f>(((Calculator!$C425-55)/10)*((MAX(Calculator!$I425,30)-30)/5))</f>
      </c>
    </row>
    <row r="13432" spans="1:3" x14ac:dyDescent="0.25">
      <c r="A13432">
        <v>425</v>
      </c>
      <c r="B13432" t="s">
        <v>68</v>
      </c>
      <c r="C13432">
        <f>(((Calculator!$C425-55)/10)*((MIN(Calculator!$J425,60)-60)/-15))</f>
      </c>
    </row>
    <row r="13433" spans="1:3" x14ac:dyDescent="0.25">
      <c r="A13433">
        <v>425</v>
      </c>
      <c r="B13433" t="s">
        <v>69</v>
      </c>
      <c r="C13433">
        <f>IF(AND(Calculator!$O425&lt;&gt;"",Calculator!$O425&gt;=4,Calculator!$O425&lt;=6),1,0)</f>
      </c>
    </row>
    <row r="13434" spans="1:3" x14ac:dyDescent="0.25">
      <c r="A13434">
        <v>425</v>
      </c>
      <c r="B13434" t="s">
        <v>70</v>
      </c>
      <c r="C13434">
        <f>IF(AND(Calculator!$O425&lt;&gt;"",Calculator!$O425&gt;=7,Calculator!$O425&lt;=10),1,0)</f>
      </c>
    </row>
    <row r="13435" spans="1:3" x14ac:dyDescent="0.25">
      <c r="A13435">
        <v>425</v>
      </c>
      <c r="B13435" t="s">
        <v>71</v>
      </c>
      <c r="C13435">
        <f>IF(Calculator!$O425="",1,0)</f>
      </c>
    </row>
    <row r="13436" spans="1:3" x14ac:dyDescent="0.25">
      <c r="A13436">
        <v>425</v>
      </c>
      <c r="B13436" t="s">
        <v>72</v>
      </c>
      <c r="C13436">
        <f>IF(OR(Calculator!$M425="",Calculator!$M425=0),0,LN(Calculator!$M425))</f>
      </c>
    </row>
    <row r="13437" spans="1:3" x14ac:dyDescent="0.25">
      <c r="A13437">
        <v>425</v>
      </c>
      <c r="B13437" t="s">
        <v>73</v>
      </c>
      <c r="C13437">
        <f>IF(Calculator!$M425="",1,0)</f>
      </c>
    </row>
    <row r="13438" spans="1:3" x14ac:dyDescent="0.25">
      <c r="A13438">
        <v>425</v>
      </c>
      <c r="B13438" t="s">
        <v>74</v>
      </c>
      <c r="C13438">
        <f>IF(Calculator!$N425="",0,(Calculator!$N425-5.3)*IF(Calculator!$G425="Yes",1,0))</f>
      </c>
    </row>
    <row r="13439" spans="1:3" x14ac:dyDescent="0.25">
      <c r="A13439">
        <v>425</v>
      </c>
      <c r="B13439" t="s">
        <v>75</v>
      </c>
      <c r="C13439">
        <f>IF(Calculator!$N425="",0,(Calculator!$N425-5.3)*(1-IF(Calculator!$G425="Yes",1,0)))</f>
      </c>
    </row>
    <row r="13440" spans="1:3" x14ac:dyDescent="0.25">
      <c r="A13440">
        <v>425</v>
      </c>
      <c r="B13440" t="s">
        <v>76</v>
      </c>
      <c r="C13440">
        <f>IF(Calculator!$N425="",1,0)</f>
      </c>
    </row>
    <row r="13441" spans="1:3" x14ac:dyDescent="0.25">
      <c r="A13441">
        <v>425</v>
      </c>
      <c r="B13441" t="s">
        <v>77</v>
      </c>
      <c r="C13441">
        <f>1</f>
      </c>
    </row>
    <row r="13442" spans="1:3" x14ac:dyDescent="0.25">
      <c r="A13442">
        <v>426</v>
      </c>
      <c r="B13442" t="s">
        <v>47</v>
      </c>
      <c r="C13442">
        <f>(Calculator!$C426-55)/10</f>
      </c>
    </row>
    <row r="13443" spans="1:3" x14ac:dyDescent="0.25">
      <c r="A13443">
        <v>426</v>
      </c>
      <c r="B13443" t="s">
        <v>48</v>
      </c>
      <c r="C13443">
        <f>((Calculator!$C426-55)/10)^2</f>
      </c>
    </row>
    <row r="13444" spans="1:3" x14ac:dyDescent="0.25">
      <c r="A13444">
        <v>426</v>
      </c>
      <c r="B13444" t="s">
        <v>49</v>
      </c>
      <c r="C13444">
        <f>((Calculator!$D426-Calculator!$E426)*0.02586)-3.5</f>
      </c>
    </row>
    <row r="13445" spans="1:3" x14ac:dyDescent="0.25">
      <c r="A13445">
        <v>426</v>
      </c>
      <c r="B13445" t="s">
        <v>50</v>
      </c>
      <c r="C13445">
        <f>((Calculator!$E426*0.02586)-1.3)/0.3</f>
      </c>
    </row>
    <row r="13446" spans="1:3" x14ac:dyDescent="0.25">
      <c r="A13446">
        <v>426</v>
      </c>
      <c r="B13446" t="s">
        <v>51</v>
      </c>
      <c r="C13446">
        <f>(MIN(Calculator!$F426,110)-110)/20</f>
      </c>
    </row>
    <row r="13447" spans="1:3" x14ac:dyDescent="0.25">
      <c r="A13447">
        <v>426</v>
      </c>
      <c r="B13447" t="s">
        <v>52</v>
      </c>
      <c r="C13447">
        <f>(MAX(Calculator!$F426,110)-130)/20</f>
      </c>
    </row>
    <row r="13448" spans="1:3" x14ac:dyDescent="0.25">
      <c r="A13448">
        <v>426</v>
      </c>
      <c r="B13448" t="s">
        <v>17</v>
      </c>
      <c r="C13448">
        <f>IF(Calculator!$G426="Yes",1,0)</f>
      </c>
    </row>
    <row r="13449" spans="1:3" x14ac:dyDescent="0.25">
      <c r="A13449">
        <v>426</v>
      </c>
      <c r="B13449" t="s">
        <v>53</v>
      </c>
      <c r="C13449">
        <f>IF(Calculator!$H426="Yes",1,0)</f>
      </c>
    </row>
    <row r="13450" spans="1:3" x14ac:dyDescent="0.25">
      <c r="A13450">
        <v>426</v>
      </c>
      <c r="B13450" t="s">
        <v>54</v>
      </c>
      <c r="C13450">
        <f>(MIN(Calculator!$I426,30)-25)/5</f>
      </c>
    </row>
    <row r="13451" spans="1:3" x14ac:dyDescent="0.25">
      <c r="A13451">
        <v>426</v>
      </c>
      <c r="B13451" t="s">
        <v>55</v>
      </c>
      <c r="C13451">
        <f>(MAX(Calculator!$I426,30)-30)/5</f>
      </c>
    </row>
    <row r="13452" spans="1:3" x14ac:dyDescent="0.25">
      <c r="A13452">
        <v>426</v>
      </c>
      <c r="B13452" t="s">
        <v>56</v>
      </c>
      <c r="C13452">
        <f>(MIN(Calculator!$J426,60)-60)/-15</f>
      </c>
    </row>
    <row r="13453" spans="1:3" x14ac:dyDescent="0.25">
      <c r="A13453">
        <v>426</v>
      </c>
      <c r="B13453" t="s">
        <v>57</v>
      </c>
      <c r="C13453">
        <f>(MAX(Calculator!$J426,60)-90)/-15</f>
      </c>
    </row>
    <row r="13454" spans="1:3" x14ac:dyDescent="0.25">
      <c r="A13454">
        <v>426</v>
      </c>
      <c r="B13454" t="s">
        <v>58</v>
      </c>
      <c r="C13454">
        <f>IF(Calculator!$K426="Yes",1,0)</f>
      </c>
    </row>
    <row r="13455" spans="1:3" x14ac:dyDescent="0.25">
      <c r="A13455">
        <v>426</v>
      </c>
      <c r="B13455" t="s">
        <v>59</v>
      </c>
      <c r="C13455">
        <f>IF(Calculator!$L426="Yes",1,0)</f>
      </c>
    </row>
    <row r="13456" spans="1:3" x14ac:dyDescent="0.25">
      <c r="A13456">
        <v>426</v>
      </c>
      <c r="B13456" t="s">
        <v>60</v>
      </c>
      <c r="C13456">
        <f>((MAX(Calculator!$F426,110)-130)/20)*IF(Calculator!$K426="Yes",1,0)</f>
      </c>
    </row>
    <row r="13457" spans="1:3" x14ac:dyDescent="0.25">
      <c r="A13457">
        <v>426</v>
      </c>
      <c r="B13457" t="s">
        <v>61</v>
      </c>
      <c r="C13457">
        <f>((((Calculator!$D426-Calculator!$E426)*0.02586)-3.5))*IF(Calculator!$L426="Yes",1,0)</f>
      </c>
    </row>
    <row r="13458" spans="1:3" x14ac:dyDescent="0.25">
      <c r="A13458">
        <v>426</v>
      </c>
      <c r="B13458" t="s">
        <v>62</v>
      </c>
      <c r="C13458">
        <f>(((Calculator!$C426-55)/10)*(((((Calculator!$D426-Calculator!$E426)*0.02586)-3.5))))</f>
      </c>
    </row>
    <row r="13459" spans="1:3" x14ac:dyDescent="0.25">
      <c r="A13459">
        <v>426</v>
      </c>
      <c r="B13459" t="s">
        <v>63</v>
      </c>
      <c r="C13459">
        <f>(((Calculator!$C426-55)/10)*(((Calculator!$E426*0.02586)-1.3)/0.3))</f>
      </c>
    </row>
    <row r="13460" spans="1:3" x14ac:dyDescent="0.25">
      <c r="A13460">
        <v>426</v>
      </c>
      <c r="B13460" t="s">
        <v>64</v>
      </c>
      <c r="C13460">
        <f>(((Calculator!$C426-55)/10)*((MAX(Calculator!$F426,110)-130)/20))</f>
      </c>
    </row>
    <row r="13461" spans="1:3" x14ac:dyDescent="0.25">
      <c r="A13461">
        <v>426</v>
      </c>
      <c r="B13461" t="s">
        <v>65</v>
      </c>
      <c r="C13461">
        <f>(((Calculator!$C426-55)/10)*IF(Calculator!$G426="Yes",1,0))</f>
      </c>
    </row>
    <row r="13462" spans="1:3" x14ac:dyDescent="0.25">
      <c r="A13462">
        <v>426</v>
      </c>
      <c r="B13462" t="s">
        <v>66</v>
      </c>
      <c r="C13462">
        <f>(((Calculator!$C426-55)/10)*IF(Calculator!$H426="Yes",1,0))</f>
      </c>
    </row>
    <row r="13463" spans="1:3" x14ac:dyDescent="0.25">
      <c r="A13463">
        <v>426</v>
      </c>
      <c r="B13463" t="s">
        <v>67</v>
      </c>
      <c r="C13463">
        <f>(((Calculator!$C426-55)/10)*((MAX(Calculator!$I426,30)-30)/5))</f>
      </c>
    </row>
    <row r="13464" spans="1:3" x14ac:dyDescent="0.25">
      <c r="A13464">
        <v>426</v>
      </c>
      <c r="B13464" t="s">
        <v>68</v>
      </c>
      <c r="C13464">
        <f>(((Calculator!$C426-55)/10)*((MIN(Calculator!$J426,60)-60)/-15))</f>
      </c>
    </row>
    <row r="13465" spans="1:3" x14ac:dyDescent="0.25">
      <c r="A13465">
        <v>426</v>
      </c>
      <c r="B13465" t="s">
        <v>69</v>
      </c>
      <c r="C13465">
        <f>IF(AND(Calculator!$O426&lt;&gt;"",Calculator!$O426&gt;=4,Calculator!$O426&lt;=6),1,0)</f>
      </c>
    </row>
    <row r="13466" spans="1:3" x14ac:dyDescent="0.25">
      <c r="A13466">
        <v>426</v>
      </c>
      <c r="B13466" t="s">
        <v>70</v>
      </c>
      <c r="C13466">
        <f>IF(AND(Calculator!$O426&lt;&gt;"",Calculator!$O426&gt;=7,Calculator!$O426&lt;=10),1,0)</f>
      </c>
    </row>
    <row r="13467" spans="1:3" x14ac:dyDescent="0.25">
      <c r="A13467">
        <v>426</v>
      </c>
      <c r="B13467" t="s">
        <v>71</v>
      </c>
      <c r="C13467">
        <f>IF(Calculator!$O426="",1,0)</f>
      </c>
    </row>
    <row r="13468" spans="1:3" x14ac:dyDescent="0.25">
      <c r="A13468">
        <v>426</v>
      </c>
      <c r="B13468" t="s">
        <v>72</v>
      </c>
      <c r="C13468">
        <f>IF(OR(Calculator!$M426="",Calculator!$M426=0),0,LN(Calculator!$M426))</f>
      </c>
    </row>
    <row r="13469" spans="1:3" x14ac:dyDescent="0.25">
      <c r="A13469">
        <v>426</v>
      </c>
      <c r="B13469" t="s">
        <v>73</v>
      </c>
      <c r="C13469">
        <f>IF(Calculator!$M426="",1,0)</f>
      </c>
    </row>
    <row r="13470" spans="1:3" x14ac:dyDescent="0.25">
      <c r="A13470">
        <v>426</v>
      </c>
      <c r="B13470" t="s">
        <v>74</v>
      </c>
      <c r="C13470">
        <f>IF(Calculator!$N426="",0,(Calculator!$N426-5.3)*IF(Calculator!$G426="Yes",1,0))</f>
      </c>
    </row>
    <row r="13471" spans="1:3" x14ac:dyDescent="0.25">
      <c r="A13471">
        <v>426</v>
      </c>
      <c r="B13471" t="s">
        <v>75</v>
      </c>
      <c r="C13471">
        <f>IF(Calculator!$N426="",0,(Calculator!$N426-5.3)*(1-IF(Calculator!$G426="Yes",1,0)))</f>
      </c>
    </row>
    <row r="13472" spans="1:3" x14ac:dyDescent="0.25">
      <c r="A13472">
        <v>426</v>
      </c>
      <c r="B13472" t="s">
        <v>76</v>
      </c>
      <c r="C13472">
        <f>IF(Calculator!$N426="",1,0)</f>
      </c>
    </row>
    <row r="13473" spans="1:3" x14ac:dyDescent="0.25">
      <c r="A13473">
        <v>426</v>
      </c>
      <c r="B13473" t="s">
        <v>77</v>
      </c>
      <c r="C13473">
        <f>1</f>
      </c>
    </row>
    <row r="13474" spans="1:3" x14ac:dyDescent="0.25">
      <c r="A13474">
        <v>427</v>
      </c>
      <c r="B13474" t="s">
        <v>47</v>
      </c>
      <c r="C13474">
        <f>(Calculator!$C427-55)/10</f>
      </c>
    </row>
    <row r="13475" spans="1:3" x14ac:dyDescent="0.25">
      <c r="A13475">
        <v>427</v>
      </c>
      <c r="B13475" t="s">
        <v>48</v>
      </c>
      <c r="C13475">
        <f>((Calculator!$C427-55)/10)^2</f>
      </c>
    </row>
    <row r="13476" spans="1:3" x14ac:dyDescent="0.25">
      <c r="A13476">
        <v>427</v>
      </c>
      <c r="B13476" t="s">
        <v>49</v>
      </c>
      <c r="C13476">
        <f>((Calculator!$D427-Calculator!$E427)*0.02586)-3.5</f>
      </c>
    </row>
    <row r="13477" spans="1:3" x14ac:dyDescent="0.25">
      <c r="A13477">
        <v>427</v>
      </c>
      <c r="B13477" t="s">
        <v>50</v>
      </c>
      <c r="C13477">
        <f>((Calculator!$E427*0.02586)-1.3)/0.3</f>
      </c>
    </row>
    <row r="13478" spans="1:3" x14ac:dyDescent="0.25">
      <c r="A13478">
        <v>427</v>
      </c>
      <c r="B13478" t="s">
        <v>51</v>
      </c>
      <c r="C13478">
        <f>(MIN(Calculator!$F427,110)-110)/20</f>
      </c>
    </row>
    <row r="13479" spans="1:3" x14ac:dyDescent="0.25">
      <c r="A13479">
        <v>427</v>
      </c>
      <c r="B13479" t="s">
        <v>52</v>
      </c>
      <c r="C13479">
        <f>(MAX(Calculator!$F427,110)-130)/20</f>
      </c>
    </row>
    <row r="13480" spans="1:3" x14ac:dyDescent="0.25">
      <c r="A13480">
        <v>427</v>
      </c>
      <c r="B13480" t="s">
        <v>17</v>
      </c>
      <c r="C13480">
        <f>IF(Calculator!$G427="Yes",1,0)</f>
      </c>
    </row>
    <row r="13481" spans="1:3" x14ac:dyDescent="0.25">
      <c r="A13481">
        <v>427</v>
      </c>
      <c r="B13481" t="s">
        <v>53</v>
      </c>
      <c r="C13481">
        <f>IF(Calculator!$H427="Yes",1,0)</f>
      </c>
    </row>
    <row r="13482" spans="1:3" x14ac:dyDescent="0.25">
      <c r="A13482">
        <v>427</v>
      </c>
      <c r="B13482" t="s">
        <v>54</v>
      </c>
      <c r="C13482">
        <f>(MIN(Calculator!$I427,30)-25)/5</f>
      </c>
    </row>
    <row r="13483" spans="1:3" x14ac:dyDescent="0.25">
      <c r="A13483">
        <v>427</v>
      </c>
      <c r="B13483" t="s">
        <v>55</v>
      </c>
      <c r="C13483">
        <f>(MAX(Calculator!$I427,30)-30)/5</f>
      </c>
    </row>
    <row r="13484" spans="1:3" x14ac:dyDescent="0.25">
      <c r="A13484">
        <v>427</v>
      </c>
      <c r="B13484" t="s">
        <v>56</v>
      </c>
      <c r="C13484">
        <f>(MIN(Calculator!$J427,60)-60)/-15</f>
      </c>
    </row>
    <row r="13485" spans="1:3" x14ac:dyDescent="0.25">
      <c r="A13485">
        <v>427</v>
      </c>
      <c r="B13485" t="s">
        <v>57</v>
      </c>
      <c r="C13485">
        <f>(MAX(Calculator!$J427,60)-90)/-15</f>
      </c>
    </row>
    <row r="13486" spans="1:3" x14ac:dyDescent="0.25">
      <c r="A13486">
        <v>427</v>
      </c>
      <c r="B13486" t="s">
        <v>58</v>
      </c>
      <c r="C13486">
        <f>IF(Calculator!$K427="Yes",1,0)</f>
      </c>
    </row>
    <row r="13487" spans="1:3" x14ac:dyDescent="0.25">
      <c r="A13487">
        <v>427</v>
      </c>
      <c r="B13487" t="s">
        <v>59</v>
      </c>
      <c r="C13487">
        <f>IF(Calculator!$L427="Yes",1,0)</f>
      </c>
    </row>
    <row r="13488" spans="1:3" x14ac:dyDescent="0.25">
      <c r="A13488">
        <v>427</v>
      </c>
      <c r="B13488" t="s">
        <v>60</v>
      </c>
      <c r="C13488">
        <f>((MAX(Calculator!$F427,110)-130)/20)*IF(Calculator!$K427="Yes",1,0)</f>
      </c>
    </row>
    <row r="13489" spans="1:3" x14ac:dyDescent="0.25">
      <c r="A13489">
        <v>427</v>
      </c>
      <c r="B13489" t="s">
        <v>61</v>
      </c>
      <c r="C13489">
        <f>((((Calculator!$D427-Calculator!$E427)*0.02586)-3.5))*IF(Calculator!$L427="Yes",1,0)</f>
      </c>
    </row>
    <row r="13490" spans="1:3" x14ac:dyDescent="0.25">
      <c r="A13490">
        <v>427</v>
      </c>
      <c r="B13490" t="s">
        <v>62</v>
      </c>
      <c r="C13490">
        <f>(((Calculator!$C427-55)/10)*(((((Calculator!$D427-Calculator!$E427)*0.02586)-3.5))))</f>
      </c>
    </row>
    <row r="13491" spans="1:3" x14ac:dyDescent="0.25">
      <c r="A13491">
        <v>427</v>
      </c>
      <c r="B13491" t="s">
        <v>63</v>
      </c>
      <c r="C13491">
        <f>(((Calculator!$C427-55)/10)*(((Calculator!$E427*0.02586)-1.3)/0.3))</f>
      </c>
    </row>
    <row r="13492" spans="1:3" x14ac:dyDescent="0.25">
      <c r="A13492">
        <v>427</v>
      </c>
      <c r="B13492" t="s">
        <v>64</v>
      </c>
      <c r="C13492">
        <f>(((Calculator!$C427-55)/10)*((MAX(Calculator!$F427,110)-130)/20))</f>
      </c>
    </row>
    <row r="13493" spans="1:3" x14ac:dyDescent="0.25">
      <c r="A13493">
        <v>427</v>
      </c>
      <c r="B13493" t="s">
        <v>65</v>
      </c>
      <c r="C13493">
        <f>(((Calculator!$C427-55)/10)*IF(Calculator!$G427="Yes",1,0))</f>
      </c>
    </row>
    <row r="13494" spans="1:3" x14ac:dyDescent="0.25">
      <c r="A13494">
        <v>427</v>
      </c>
      <c r="B13494" t="s">
        <v>66</v>
      </c>
      <c r="C13494">
        <f>(((Calculator!$C427-55)/10)*IF(Calculator!$H427="Yes",1,0))</f>
      </c>
    </row>
    <row r="13495" spans="1:3" x14ac:dyDescent="0.25">
      <c r="A13495">
        <v>427</v>
      </c>
      <c r="B13495" t="s">
        <v>67</v>
      </c>
      <c r="C13495">
        <f>(((Calculator!$C427-55)/10)*((MAX(Calculator!$I427,30)-30)/5))</f>
      </c>
    </row>
    <row r="13496" spans="1:3" x14ac:dyDescent="0.25">
      <c r="A13496">
        <v>427</v>
      </c>
      <c r="B13496" t="s">
        <v>68</v>
      </c>
      <c r="C13496">
        <f>(((Calculator!$C427-55)/10)*((MIN(Calculator!$J427,60)-60)/-15))</f>
      </c>
    </row>
    <row r="13497" spans="1:3" x14ac:dyDescent="0.25">
      <c r="A13497">
        <v>427</v>
      </c>
      <c r="B13497" t="s">
        <v>69</v>
      </c>
      <c r="C13497">
        <f>IF(AND(Calculator!$O427&lt;&gt;"",Calculator!$O427&gt;=4,Calculator!$O427&lt;=6),1,0)</f>
      </c>
    </row>
    <row r="13498" spans="1:3" x14ac:dyDescent="0.25">
      <c r="A13498">
        <v>427</v>
      </c>
      <c r="B13498" t="s">
        <v>70</v>
      </c>
      <c r="C13498">
        <f>IF(AND(Calculator!$O427&lt;&gt;"",Calculator!$O427&gt;=7,Calculator!$O427&lt;=10),1,0)</f>
      </c>
    </row>
    <row r="13499" spans="1:3" x14ac:dyDescent="0.25">
      <c r="A13499">
        <v>427</v>
      </c>
      <c r="B13499" t="s">
        <v>71</v>
      </c>
      <c r="C13499">
        <f>IF(Calculator!$O427="",1,0)</f>
      </c>
    </row>
    <row r="13500" spans="1:3" x14ac:dyDescent="0.25">
      <c r="A13500">
        <v>427</v>
      </c>
      <c r="B13500" t="s">
        <v>72</v>
      </c>
      <c r="C13500">
        <f>IF(OR(Calculator!$M427="",Calculator!$M427=0),0,LN(Calculator!$M427))</f>
      </c>
    </row>
    <row r="13501" spans="1:3" x14ac:dyDescent="0.25">
      <c r="A13501">
        <v>427</v>
      </c>
      <c r="B13501" t="s">
        <v>73</v>
      </c>
      <c r="C13501">
        <f>IF(Calculator!$M427="",1,0)</f>
      </c>
    </row>
    <row r="13502" spans="1:3" x14ac:dyDescent="0.25">
      <c r="A13502">
        <v>427</v>
      </c>
      <c r="B13502" t="s">
        <v>74</v>
      </c>
      <c r="C13502">
        <f>IF(Calculator!$N427="",0,(Calculator!$N427-5.3)*IF(Calculator!$G427="Yes",1,0))</f>
      </c>
    </row>
    <row r="13503" spans="1:3" x14ac:dyDescent="0.25">
      <c r="A13503">
        <v>427</v>
      </c>
      <c r="B13503" t="s">
        <v>75</v>
      </c>
      <c r="C13503">
        <f>IF(Calculator!$N427="",0,(Calculator!$N427-5.3)*(1-IF(Calculator!$G427="Yes",1,0)))</f>
      </c>
    </row>
    <row r="13504" spans="1:3" x14ac:dyDescent="0.25">
      <c r="A13504">
        <v>427</v>
      </c>
      <c r="B13504" t="s">
        <v>76</v>
      </c>
      <c r="C13504">
        <f>IF(Calculator!$N427="",1,0)</f>
      </c>
    </row>
    <row r="13505" spans="1:3" x14ac:dyDescent="0.25">
      <c r="A13505">
        <v>427</v>
      </c>
      <c r="B13505" t="s">
        <v>77</v>
      </c>
      <c r="C13505">
        <f>1</f>
      </c>
    </row>
    <row r="13506" spans="1:3" x14ac:dyDescent="0.25">
      <c r="A13506">
        <v>428</v>
      </c>
      <c r="B13506" t="s">
        <v>47</v>
      </c>
      <c r="C13506">
        <f>(Calculator!$C428-55)/10</f>
      </c>
    </row>
    <row r="13507" spans="1:3" x14ac:dyDescent="0.25">
      <c r="A13507">
        <v>428</v>
      </c>
      <c r="B13507" t="s">
        <v>48</v>
      </c>
      <c r="C13507">
        <f>((Calculator!$C428-55)/10)^2</f>
      </c>
    </row>
    <row r="13508" spans="1:3" x14ac:dyDescent="0.25">
      <c r="A13508">
        <v>428</v>
      </c>
      <c r="B13508" t="s">
        <v>49</v>
      </c>
      <c r="C13508">
        <f>((Calculator!$D428-Calculator!$E428)*0.02586)-3.5</f>
      </c>
    </row>
    <row r="13509" spans="1:3" x14ac:dyDescent="0.25">
      <c r="A13509">
        <v>428</v>
      </c>
      <c r="B13509" t="s">
        <v>50</v>
      </c>
      <c r="C13509">
        <f>((Calculator!$E428*0.02586)-1.3)/0.3</f>
      </c>
    </row>
    <row r="13510" spans="1:3" x14ac:dyDescent="0.25">
      <c r="A13510">
        <v>428</v>
      </c>
      <c r="B13510" t="s">
        <v>51</v>
      </c>
      <c r="C13510">
        <f>(MIN(Calculator!$F428,110)-110)/20</f>
      </c>
    </row>
    <row r="13511" spans="1:3" x14ac:dyDescent="0.25">
      <c r="A13511">
        <v>428</v>
      </c>
      <c r="B13511" t="s">
        <v>52</v>
      </c>
      <c r="C13511">
        <f>(MAX(Calculator!$F428,110)-130)/20</f>
      </c>
    </row>
    <row r="13512" spans="1:3" x14ac:dyDescent="0.25">
      <c r="A13512">
        <v>428</v>
      </c>
      <c r="B13512" t="s">
        <v>17</v>
      </c>
      <c r="C13512">
        <f>IF(Calculator!$G428="Yes",1,0)</f>
      </c>
    </row>
    <row r="13513" spans="1:3" x14ac:dyDescent="0.25">
      <c r="A13513">
        <v>428</v>
      </c>
      <c r="B13513" t="s">
        <v>53</v>
      </c>
      <c r="C13513">
        <f>IF(Calculator!$H428="Yes",1,0)</f>
      </c>
    </row>
    <row r="13514" spans="1:3" x14ac:dyDescent="0.25">
      <c r="A13514">
        <v>428</v>
      </c>
      <c r="B13514" t="s">
        <v>54</v>
      </c>
      <c r="C13514">
        <f>(MIN(Calculator!$I428,30)-25)/5</f>
      </c>
    </row>
    <row r="13515" spans="1:3" x14ac:dyDescent="0.25">
      <c r="A13515">
        <v>428</v>
      </c>
      <c r="B13515" t="s">
        <v>55</v>
      </c>
      <c r="C13515">
        <f>(MAX(Calculator!$I428,30)-30)/5</f>
      </c>
    </row>
    <row r="13516" spans="1:3" x14ac:dyDescent="0.25">
      <c r="A13516">
        <v>428</v>
      </c>
      <c r="B13516" t="s">
        <v>56</v>
      </c>
      <c r="C13516">
        <f>(MIN(Calculator!$J428,60)-60)/-15</f>
      </c>
    </row>
    <row r="13517" spans="1:3" x14ac:dyDescent="0.25">
      <c r="A13517">
        <v>428</v>
      </c>
      <c r="B13517" t="s">
        <v>57</v>
      </c>
      <c r="C13517">
        <f>(MAX(Calculator!$J428,60)-90)/-15</f>
      </c>
    </row>
    <row r="13518" spans="1:3" x14ac:dyDescent="0.25">
      <c r="A13518">
        <v>428</v>
      </c>
      <c r="B13518" t="s">
        <v>58</v>
      </c>
      <c r="C13518">
        <f>IF(Calculator!$K428="Yes",1,0)</f>
      </c>
    </row>
    <row r="13519" spans="1:3" x14ac:dyDescent="0.25">
      <c r="A13519">
        <v>428</v>
      </c>
      <c r="B13519" t="s">
        <v>59</v>
      </c>
      <c r="C13519">
        <f>IF(Calculator!$L428="Yes",1,0)</f>
      </c>
    </row>
    <row r="13520" spans="1:3" x14ac:dyDescent="0.25">
      <c r="A13520">
        <v>428</v>
      </c>
      <c r="B13520" t="s">
        <v>60</v>
      </c>
      <c r="C13520">
        <f>((MAX(Calculator!$F428,110)-130)/20)*IF(Calculator!$K428="Yes",1,0)</f>
      </c>
    </row>
    <row r="13521" spans="1:3" x14ac:dyDescent="0.25">
      <c r="A13521">
        <v>428</v>
      </c>
      <c r="B13521" t="s">
        <v>61</v>
      </c>
      <c r="C13521">
        <f>((((Calculator!$D428-Calculator!$E428)*0.02586)-3.5))*IF(Calculator!$L428="Yes",1,0)</f>
      </c>
    </row>
    <row r="13522" spans="1:3" x14ac:dyDescent="0.25">
      <c r="A13522">
        <v>428</v>
      </c>
      <c r="B13522" t="s">
        <v>62</v>
      </c>
      <c r="C13522">
        <f>(((Calculator!$C428-55)/10)*(((((Calculator!$D428-Calculator!$E428)*0.02586)-3.5))))</f>
      </c>
    </row>
    <row r="13523" spans="1:3" x14ac:dyDescent="0.25">
      <c r="A13523">
        <v>428</v>
      </c>
      <c r="B13523" t="s">
        <v>63</v>
      </c>
      <c r="C13523">
        <f>(((Calculator!$C428-55)/10)*(((Calculator!$E428*0.02586)-1.3)/0.3))</f>
      </c>
    </row>
    <row r="13524" spans="1:3" x14ac:dyDescent="0.25">
      <c r="A13524">
        <v>428</v>
      </c>
      <c r="B13524" t="s">
        <v>64</v>
      </c>
      <c r="C13524">
        <f>(((Calculator!$C428-55)/10)*((MAX(Calculator!$F428,110)-130)/20))</f>
      </c>
    </row>
    <row r="13525" spans="1:3" x14ac:dyDescent="0.25">
      <c r="A13525">
        <v>428</v>
      </c>
      <c r="B13525" t="s">
        <v>65</v>
      </c>
      <c r="C13525">
        <f>(((Calculator!$C428-55)/10)*IF(Calculator!$G428="Yes",1,0))</f>
      </c>
    </row>
    <row r="13526" spans="1:3" x14ac:dyDescent="0.25">
      <c r="A13526">
        <v>428</v>
      </c>
      <c r="B13526" t="s">
        <v>66</v>
      </c>
      <c r="C13526">
        <f>(((Calculator!$C428-55)/10)*IF(Calculator!$H428="Yes",1,0))</f>
      </c>
    </row>
    <row r="13527" spans="1:3" x14ac:dyDescent="0.25">
      <c r="A13527">
        <v>428</v>
      </c>
      <c r="B13527" t="s">
        <v>67</v>
      </c>
      <c r="C13527">
        <f>(((Calculator!$C428-55)/10)*((MAX(Calculator!$I428,30)-30)/5))</f>
      </c>
    </row>
    <row r="13528" spans="1:3" x14ac:dyDescent="0.25">
      <c r="A13528">
        <v>428</v>
      </c>
      <c r="B13528" t="s">
        <v>68</v>
      </c>
      <c r="C13528">
        <f>(((Calculator!$C428-55)/10)*((MIN(Calculator!$J428,60)-60)/-15))</f>
      </c>
    </row>
    <row r="13529" spans="1:3" x14ac:dyDescent="0.25">
      <c r="A13529">
        <v>428</v>
      </c>
      <c r="B13529" t="s">
        <v>69</v>
      </c>
      <c r="C13529">
        <f>IF(AND(Calculator!$O428&lt;&gt;"",Calculator!$O428&gt;=4,Calculator!$O428&lt;=6),1,0)</f>
      </c>
    </row>
    <row r="13530" spans="1:3" x14ac:dyDescent="0.25">
      <c r="A13530">
        <v>428</v>
      </c>
      <c r="B13530" t="s">
        <v>70</v>
      </c>
      <c r="C13530">
        <f>IF(AND(Calculator!$O428&lt;&gt;"",Calculator!$O428&gt;=7,Calculator!$O428&lt;=10),1,0)</f>
      </c>
    </row>
    <row r="13531" spans="1:3" x14ac:dyDescent="0.25">
      <c r="A13531">
        <v>428</v>
      </c>
      <c r="B13531" t="s">
        <v>71</v>
      </c>
      <c r="C13531">
        <f>IF(Calculator!$O428="",1,0)</f>
      </c>
    </row>
    <row r="13532" spans="1:3" x14ac:dyDescent="0.25">
      <c r="A13532">
        <v>428</v>
      </c>
      <c r="B13532" t="s">
        <v>72</v>
      </c>
      <c r="C13532">
        <f>IF(OR(Calculator!$M428="",Calculator!$M428=0),0,LN(Calculator!$M428))</f>
      </c>
    </row>
    <row r="13533" spans="1:3" x14ac:dyDescent="0.25">
      <c r="A13533">
        <v>428</v>
      </c>
      <c r="B13533" t="s">
        <v>73</v>
      </c>
      <c r="C13533">
        <f>IF(Calculator!$M428="",1,0)</f>
      </c>
    </row>
    <row r="13534" spans="1:3" x14ac:dyDescent="0.25">
      <c r="A13534">
        <v>428</v>
      </c>
      <c r="B13534" t="s">
        <v>74</v>
      </c>
      <c r="C13534">
        <f>IF(Calculator!$N428="",0,(Calculator!$N428-5.3)*IF(Calculator!$G428="Yes",1,0))</f>
      </c>
    </row>
    <row r="13535" spans="1:3" x14ac:dyDescent="0.25">
      <c r="A13535">
        <v>428</v>
      </c>
      <c r="B13535" t="s">
        <v>75</v>
      </c>
      <c r="C13535">
        <f>IF(Calculator!$N428="",0,(Calculator!$N428-5.3)*(1-IF(Calculator!$G428="Yes",1,0)))</f>
      </c>
    </row>
    <row r="13536" spans="1:3" x14ac:dyDescent="0.25">
      <c r="A13536">
        <v>428</v>
      </c>
      <c r="B13536" t="s">
        <v>76</v>
      </c>
      <c r="C13536">
        <f>IF(Calculator!$N428="",1,0)</f>
      </c>
    </row>
    <row r="13537" spans="1:3" x14ac:dyDescent="0.25">
      <c r="A13537">
        <v>428</v>
      </c>
      <c r="B13537" t="s">
        <v>77</v>
      </c>
      <c r="C13537">
        <f>1</f>
      </c>
    </row>
    <row r="13538" spans="1:3" x14ac:dyDescent="0.25">
      <c r="A13538">
        <v>429</v>
      </c>
      <c r="B13538" t="s">
        <v>47</v>
      </c>
      <c r="C13538">
        <f>(Calculator!$C429-55)/10</f>
      </c>
    </row>
    <row r="13539" spans="1:3" x14ac:dyDescent="0.25">
      <c r="A13539">
        <v>429</v>
      </c>
      <c r="B13539" t="s">
        <v>48</v>
      </c>
      <c r="C13539">
        <f>((Calculator!$C429-55)/10)^2</f>
      </c>
    </row>
    <row r="13540" spans="1:3" x14ac:dyDescent="0.25">
      <c r="A13540">
        <v>429</v>
      </c>
      <c r="B13540" t="s">
        <v>49</v>
      </c>
      <c r="C13540">
        <f>((Calculator!$D429-Calculator!$E429)*0.02586)-3.5</f>
      </c>
    </row>
    <row r="13541" spans="1:3" x14ac:dyDescent="0.25">
      <c r="A13541">
        <v>429</v>
      </c>
      <c r="B13541" t="s">
        <v>50</v>
      </c>
      <c r="C13541">
        <f>((Calculator!$E429*0.02586)-1.3)/0.3</f>
      </c>
    </row>
    <row r="13542" spans="1:3" x14ac:dyDescent="0.25">
      <c r="A13542">
        <v>429</v>
      </c>
      <c r="B13542" t="s">
        <v>51</v>
      </c>
      <c r="C13542">
        <f>(MIN(Calculator!$F429,110)-110)/20</f>
      </c>
    </row>
    <row r="13543" spans="1:3" x14ac:dyDescent="0.25">
      <c r="A13543">
        <v>429</v>
      </c>
      <c r="B13543" t="s">
        <v>52</v>
      </c>
      <c r="C13543">
        <f>(MAX(Calculator!$F429,110)-130)/20</f>
      </c>
    </row>
    <row r="13544" spans="1:3" x14ac:dyDescent="0.25">
      <c r="A13544">
        <v>429</v>
      </c>
      <c r="B13544" t="s">
        <v>17</v>
      </c>
      <c r="C13544">
        <f>IF(Calculator!$G429="Yes",1,0)</f>
      </c>
    </row>
    <row r="13545" spans="1:3" x14ac:dyDescent="0.25">
      <c r="A13545">
        <v>429</v>
      </c>
      <c r="B13545" t="s">
        <v>53</v>
      </c>
      <c r="C13545">
        <f>IF(Calculator!$H429="Yes",1,0)</f>
      </c>
    </row>
    <row r="13546" spans="1:3" x14ac:dyDescent="0.25">
      <c r="A13546">
        <v>429</v>
      </c>
      <c r="B13546" t="s">
        <v>54</v>
      </c>
      <c r="C13546">
        <f>(MIN(Calculator!$I429,30)-25)/5</f>
      </c>
    </row>
    <row r="13547" spans="1:3" x14ac:dyDescent="0.25">
      <c r="A13547">
        <v>429</v>
      </c>
      <c r="B13547" t="s">
        <v>55</v>
      </c>
      <c r="C13547">
        <f>(MAX(Calculator!$I429,30)-30)/5</f>
      </c>
    </row>
    <row r="13548" spans="1:3" x14ac:dyDescent="0.25">
      <c r="A13548">
        <v>429</v>
      </c>
      <c r="B13548" t="s">
        <v>56</v>
      </c>
      <c r="C13548">
        <f>(MIN(Calculator!$J429,60)-60)/-15</f>
      </c>
    </row>
    <row r="13549" spans="1:3" x14ac:dyDescent="0.25">
      <c r="A13549">
        <v>429</v>
      </c>
      <c r="B13549" t="s">
        <v>57</v>
      </c>
      <c r="C13549">
        <f>(MAX(Calculator!$J429,60)-90)/-15</f>
      </c>
    </row>
    <row r="13550" spans="1:3" x14ac:dyDescent="0.25">
      <c r="A13550">
        <v>429</v>
      </c>
      <c r="B13550" t="s">
        <v>58</v>
      </c>
      <c r="C13550">
        <f>IF(Calculator!$K429="Yes",1,0)</f>
      </c>
    </row>
    <row r="13551" spans="1:3" x14ac:dyDescent="0.25">
      <c r="A13551">
        <v>429</v>
      </c>
      <c r="B13551" t="s">
        <v>59</v>
      </c>
      <c r="C13551">
        <f>IF(Calculator!$L429="Yes",1,0)</f>
      </c>
    </row>
    <row r="13552" spans="1:3" x14ac:dyDescent="0.25">
      <c r="A13552">
        <v>429</v>
      </c>
      <c r="B13552" t="s">
        <v>60</v>
      </c>
      <c r="C13552">
        <f>((MAX(Calculator!$F429,110)-130)/20)*IF(Calculator!$K429="Yes",1,0)</f>
      </c>
    </row>
    <row r="13553" spans="1:3" x14ac:dyDescent="0.25">
      <c r="A13553">
        <v>429</v>
      </c>
      <c r="B13553" t="s">
        <v>61</v>
      </c>
      <c r="C13553">
        <f>((((Calculator!$D429-Calculator!$E429)*0.02586)-3.5))*IF(Calculator!$L429="Yes",1,0)</f>
      </c>
    </row>
    <row r="13554" spans="1:3" x14ac:dyDescent="0.25">
      <c r="A13554">
        <v>429</v>
      </c>
      <c r="B13554" t="s">
        <v>62</v>
      </c>
      <c r="C13554">
        <f>(((Calculator!$C429-55)/10)*(((((Calculator!$D429-Calculator!$E429)*0.02586)-3.5))))</f>
      </c>
    </row>
    <row r="13555" spans="1:3" x14ac:dyDescent="0.25">
      <c r="A13555">
        <v>429</v>
      </c>
      <c r="B13555" t="s">
        <v>63</v>
      </c>
      <c r="C13555">
        <f>(((Calculator!$C429-55)/10)*(((Calculator!$E429*0.02586)-1.3)/0.3))</f>
      </c>
    </row>
    <row r="13556" spans="1:3" x14ac:dyDescent="0.25">
      <c r="A13556">
        <v>429</v>
      </c>
      <c r="B13556" t="s">
        <v>64</v>
      </c>
      <c r="C13556">
        <f>(((Calculator!$C429-55)/10)*((MAX(Calculator!$F429,110)-130)/20))</f>
      </c>
    </row>
    <row r="13557" spans="1:3" x14ac:dyDescent="0.25">
      <c r="A13557">
        <v>429</v>
      </c>
      <c r="B13557" t="s">
        <v>65</v>
      </c>
      <c r="C13557">
        <f>(((Calculator!$C429-55)/10)*IF(Calculator!$G429="Yes",1,0))</f>
      </c>
    </row>
    <row r="13558" spans="1:3" x14ac:dyDescent="0.25">
      <c r="A13558">
        <v>429</v>
      </c>
      <c r="B13558" t="s">
        <v>66</v>
      </c>
      <c r="C13558">
        <f>(((Calculator!$C429-55)/10)*IF(Calculator!$H429="Yes",1,0))</f>
      </c>
    </row>
    <row r="13559" spans="1:3" x14ac:dyDescent="0.25">
      <c r="A13559">
        <v>429</v>
      </c>
      <c r="B13559" t="s">
        <v>67</v>
      </c>
      <c r="C13559">
        <f>(((Calculator!$C429-55)/10)*((MAX(Calculator!$I429,30)-30)/5))</f>
      </c>
    </row>
    <row r="13560" spans="1:3" x14ac:dyDescent="0.25">
      <c r="A13560">
        <v>429</v>
      </c>
      <c r="B13560" t="s">
        <v>68</v>
      </c>
      <c r="C13560">
        <f>(((Calculator!$C429-55)/10)*((MIN(Calculator!$J429,60)-60)/-15))</f>
      </c>
    </row>
    <row r="13561" spans="1:3" x14ac:dyDescent="0.25">
      <c r="A13561">
        <v>429</v>
      </c>
      <c r="B13561" t="s">
        <v>69</v>
      </c>
      <c r="C13561">
        <f>IF(AND(Calculator!$O429&lt;&gt;"",Calculator!$O429&gt;=4,Calculator!$O429&lt;=6),1,0)</f>
      </c>
    </row>
    <row r="13562" spans="1:3" x14ac:dyDescent="0.25">
      <c r="A13562">
        <v>429</v>
      </c>
      <c r="B13562" t="s">
        <v>70</v>
      </c>
      <c r="C13562">
        <f>IF(AND(Calculator!$O429&lt;&gt;"",Calculator!$O429&gt;=7,Calculator!$O429&lt;=10),1,0)</f>
      </c>
    </row>
    <row r="13563" spans="1:3" x14ac:dyDescent="0.25">
      <c r="A13563">
        <v>429</v>
      </c>
      <c r="B13563" t="s">
        <v>71</v>
      </c>
      <c r="C13563">
        <f>IF(Calculator!$O429="",1,0)</f>
      </c>
    </row>
    <row r="13564" spans="1:3" x14ac:dyDescent="0.25">
      <c r="A13564">
        <v>429</v>
      </c>
      <c r="B13564" t="s">
        <v>72</v>
      </c>
      <c r="C13564">
        <f>IF(OR(Calculator!$M429="",Calculator!$M429=0),0,LN(Calculator!$M429))</f>
      </c>
    </row>
    <row r="13565" spans="1:3" x14ac:dyDescent="0.25">
      <c r="A13565">
        <v>429</v>
      </c>
      <c r="B13565" t="s">
        <v>73</v>
      </c>
      <c r="C13565">
        <f>IF(Calculator!$M429="",1,0)</f>
      </c>
    </row>
    <row r="13566" spans="1:3" x14ac:dyDescent="0.25">
      <c r="A13566">
        <v>429</v>
      </c>
      <c r="B13566" t="s">
        <v>74</v>
      </c>
      <c r="C13566">
        <f>IF(Calculator!$N429="",0,(Calculator!$N429-5.3)*IF(Calculator!$G429="Yes",1,0))</f>
      </c>
    </row>
    <row r="13567" spans="1:3" x14ac:dyDescent="0.25">
      <c r="A13567">
        <v>429</v>
      </c>
      <c r="B13567" t="s">
        <v>75</v>
      </c>
      <c r="C13567">
        <f>IF(Calculator!$N429="",0,(Calculator!$N429-5.3)*(1-IF(Calculator!$G429="Yes",1,0)))</f>
      </c>
    </row>
    <row r="13568" spans="1:3" x14ac:dyDescent="0.25">
      <c r="A13568">
        <v>429</v>
      </c>
      <c r="B13568" t="s">
        <v>76</v>
      </c>
      <c r="C13568">
        <f>IF(Calculator!$N429="",1,0)</f>
      </c>
    </row>
    <row r="13569" spans="1:3" x14ac:dyDescent="0.25">
      <c r="A13569">
        <v>429</v>
      </c>
      <c r="B13569" t="s">
        <v>77</v>
      </c>
      <c r="C13569">
        <f>1</f>
      </c>
    </row>
    <row r="13570" spans="1:3" x14ac:dyDescent="0.25">
      <c r="A13570">
        <v>430</v>
      </c>
      <c r="B13570" t="s">
        <v>47</v>
      </c>
      <c r="C13570">
        <f>(Calculator!$C430-55)/10</f>
      </c>
    </row>
    <row r="13571" spans="1:3" x14ac:dyDescent="0.25">
      <c r="A13571">
        <v>430</v>
      </c>
      <c r="B13571" t="s">
        <v>48</v>
      </c>
      <c r="C13571">
        <f>((Calculator!$C430-55)/10)^2</f>
      </c>
    </row>
    <row r="13572" spans="1:3" x14ac:dyDescent="0.25">
      <c r="A13572">
        <v>430</v>
      </c>
      <c r="B13572" t="s">
        <v>49</v>
      </c>
      <c r="C13572">
        <f>((Calculator!$D430-Calculator!$E430)*0.02586)-3.5</f>
      </c>
    </row>
    <row r="13573" spans="1:3" x14ac:dyDescent="0.25">
      <c r="A13573">
        <v>430</v>
      </c>
      <c r="B13573" t="s">
        <v>50</v>
      </c>
      <c r="C13573">
        <f>((Calculator!$E430*0.02586)-1.3)/0.3</f>
      </c>
    </row>
    <row r="13574" spans="1:3" x14ac:dyDescent="0.25">
      <c r="A13574">
        <v>430</v>
      </c>
      <c r="B13574" t="s">
        <v>51</v>
      </c>
      <c r="C13574">
        <f>(MIN(Calculator!$F430,110)-110)/20</f>
      </c>
    </row>
    <row r="13575" spans="1:3" x14ac:dyDescent="0.25">
      <c r="A13575">
        <v>430</v>
      </c>
      <c r="B13575" t="s">
        <v>52</v>
      </c>
      <c r="C13575">
        <f>(MAX(Calculator!$F430,110)-130)/20</f>
      </c>
    </row>
    <row r="13576" spans="1:3" x14ac:dyDescent="0.25">
      <c r="A13576">
        <v>430</v>
      </c>
      <c r="B13576" t="s">
        <v>17</v>
      </c>
      <c r="C13576">
        <f>IF(Calculator!$G430="Yes",1,0)</f>
      </c>
    </row>
    <row r="13577" spans="1:3" x14ac:dyDescent="0.25">
      <c r="A13577">
        <v>430</v>
      </c>
      <c r="B13577" t="s">
        <v>53</v>
      </c>
      <c r="C13577">
        <f>IF(Calculator!$H430="Yes",1,0)</f>
      </c>
    </row>
    <row r="13578" spans="1:3" x14ac:dyDescent="0.25">
      <c r="A13578">
        <v>430</v>
      </c>
      <c r="B13578" t="s">
        <v>54</v>
      </c>
      <c r="C13578">
        <f>(MIN(Calculator!$I430,30)-25)/5</f>
      </c>
    </row>
    <row r="13579" spans="1:3" x14ac:dyDescent="0.25">
      <c r="A13579">
        <v>430</v>
      </c>
      <c r="B13579" t="s">
        <v>55</v>
      </c>
      <c r="C13579">
        <f>(MAX(Calculator!$I430,30)-30)/5</f>
      </c>
    </row>
    <row r="13580" spans="1:3" x14ac:dyDescent="0.25">
      <c r="A13580">
        <v>430</v>
      </c>
      <c r="B13580" t="s">
        <v>56</v>
      </c>
      <c r="C13580">
        <f>(MIN(Calculator!$J430,60)-60)/-15</f>
      </c>
    </row>
    <row r="13581" spans="1:3" x14ac:dyDescent="0.25">
      <c r="A13581">
        <v>430</v>
      </c>
      <c r="B13581" t="s">
        <v>57</v>
      </c>
      <c r="C13581">
        <f>(MAX(Calculator!$J430,60)-90)/-15</f>
      </c>
    </row>
    <row r="13582" spans="1:3" x14ac:dyDescent="0.25">
      <c r="A13582">
        <v>430</v>
      </c>
      <c r="B13582" t="s">
        <v>58</v>
      </c>
      <c r="C13582">
        <f>IF(Calculator!$K430="Yes",1,0)</f>
      </c>
    </row>
    <row r="13583" spans="1:3" x14ac:dyDescent="0.25">
      <c r="A13583">
        <v>430</v>
      </c>
      <c r="B13583" t="s">
        <v>59</v>
      </c>
      <c r="C13583">
        <f>IF(Calculator!$L430="Yes",1,0)</f>
      </c>
    </row>
    <row r="13584" spans="1:3" x14ac:dyDescent="0.25">
      <c r="A13584">
        <v>430</v>
      </c>
      <c r="B13584" t="s">
        <v>60</v>
      </c>
      <c r="C13584">
        <f>((MAX(Calculator!$F430,110)-130)/20)*IF(Calculator!$K430="Yes",1,0)</f>
      </c>
    </row>
    <row r="13585" spans="1:3" x14ac:dyDescent="0.25">
      <c r="A13585">
        <v>430</v>
      </c>
      <c r="B13585" t="s">
        <v>61</v>
      </c>
      <c r="C13585">
        <f>((((Calculator!$D430-Calculator!$E430)*0.02586)-3.5))*IF(Calculator!$L430="Yes",1,0)</f>
      </c>
    </row>
    <row r="13586" spans="1:3" x14ac:dyDescent="0.25">
      <c r="A13586">
        <v>430</v>
      </c>
      <c r="B13586" t="s">
        <v>62</v>
      </c>
      <c r="C13586">
        <f>(((Calculator!$C430-55)/10)*(((((Calculator!$D430-Calculator!$E430)*0.02586)-3.5))))</f>
      </c>
    </row>
    <row r="13587" spans="1:3" x14ac:dyDescent="0.25">
      <c r="A13587">
        <v>430</v>
      </c>
      <c r="B13587" t="s">
        <v>63</v>
      </c>
      <c r="C13587">
        <f>(((Calculator!$C430-55)/10)*(((Calculator!$E430*0.02586)-1.3)/0.3))</f>
      </c>
    </row>
    <row r="13588" spans="1:3" x14ac:dyDescent="0.25">
      <c r="A13588">
        <v>430</v>
      </c>
      <c r="B13588" t="s">
        <v>64</v>
      </c>
      <c r="C13588">
        <f>(((Calculator!$C430-55)/10)*((MAX(Calculator!$F430,110)-130)/20))</f>
      </c>
    </row>
    <row r="13589" spans="1:3" x14ac:dyDescent="0.25">
      <c r="A13589">
        <v>430</v>
      </c>
      <c r="B13589" t="s">
        <v>65</v>
      </c>
      <c r="C13589">
        <f>(((Calculator!$C430-55)/10)*IF(Calculator!$G430="Yes",1,0))</f>
      </c>
    </row>
    <row r="13590" spans="1:3" x14ac:dyDescent="0.25">
      <c r="A13590">
        <v>430</v>
      </c>
      <c r="B13590" t="s">
        <v>66</v>
      </c>
      <c r="C13590">
        <f>(((Calculator!$C430-55)/10)*IF(Calculator!$H430="Yes",1,0))</f>
      </c>
    </row>
    <row r="13591" spans="1:3" x14ac:dyDescent="0.25">
      <c r="A13591">
        <v>430</v>
      </c>
      <c r="B13591" t="s">
        <v>67</v>
      </c>
      <c r="C13591">
        <f>(((Calculator!$C430-55)/10)*((MAX(Calculator!$I430,30)-30)/5))</f>
      </c>
    </row>
    <row r="13592" spans="1:3" x14ac:dyDescent="0.25">
      <c r="A13592">
        <v>430</v>
      </c>
      <c r="B13592" t="s">
        <v>68</v>
      </c>
      <c r="C13592">
        <f>(((Calculator!$C430-55)/10)*((MIN(Calculator!$J430,60)-60)/-15))</f>
      </c>
    </row>
    <row r="13593" spans="1:3" x14ac:dyDescent="0.25">
      <c r="A13593">
        <v>430</v>
      </c>
      <c r="B13593" t="s">
        <v>69</v>
      </c>
      <c r="C13593">
        <f>IF(AND(Calculator!$O430&lt;&gt;"",Calculator!$O430&gt;=4,Calculator!$O430&lt;=6),1,0)</f>
      </c>
    </row>
    <row r="13594" spans="1:3" x14ac:dyDescent="0.25">
      <c r="A13594">
        <v>430</v>
      </c>
      <c r="B13594" t="s">
        <v>70</v>
      </c>
      <c r="C13594">
        <f>IF(AND(Calculator!$O430&lt;&gt;"",Calculator!$O430&gt;=7,Calculator!$O430&lt;=10),1,0)</f>
      </c>
    </row>
    <row r="13595" spans="1:3" x14ac:dyDescent="0.25">
      <c r="A13595">
        <v>430</v>
      </c>
      <c r="B13595" t="s">
        <v>71</v>
      </c>
      <c r="C13595">
        <f>IF(Calculator!$O430="",1,0)</f>
      </c>
    </row>
    <row r="13596" spans="1:3" x14ac:dyDescent="0.25">
      <c r="A13596">
        <v>430</v>
      </c>
      <c r="B13596" t="s">
        <v>72</v>
      </c>
      <c r="C13596">
        <f>IF(OR(Calculator!$M430="",Calculator!$M430=0),0,LN(Calculator!$M430))</f>
      </c>
    </row>
    <row r="13597" spans="1:3" x14ac:dyDescent="0.25">
      <c r="A13597">
        <v>430</v>
      </c>
      <c r="B13597" t="s">
        <v>73</v>
      </c>
      <c r="C13597">
        <f>IF(Calculator!$M430="",1,0)</f>
      </c>
    </row>
    <row r="13598" spans="1:3" x14ac:dyDescent="0.25">
      <c r="A13598">
        <v>430</v>
      </c>
      <c r="B13598" t="s">
        <v>74</v>
      </c>
      <c r="C13598">
        <f>IF(Calculator!$N430="",0,(Calculator!$N430-5.3)*IF(Calculator!$G430="Yes",1,0))</f>
      </c>
    </row>
    <row r="13599" spans="1:3" x14ac:dyDescent="0.25">
      <c r="A13599">
        <v>430</v>
      </c>
      <c r="B13599" t="s">
        <v>75</v>
      </c>
      <c r="C13599">
        <f>IF(Calculator!$N430="",0,(Calculator!$N430-5.3)*(1-IF(Calculator!$G430="Yes",1,0)))</f>
      </c>
    </row>
    <row r="13600" spans="1:3" x14ac:dyDescent="0.25">
      <c r="A13600">
        <v>430</v>
      </c>
      <c r="B13600" t="s">
        <v>76</v>
      </c>
      <c r="C13600">
        <f>IF(Calculator!$N430="",1,0)</f>
      </c>
    </row>
    <row r="13601" spans="1:3" x14ac:dyDescent="0.25">
      <c r="A13601">
        <v>430</v>
      </c>
      <c r="B13601" t="s">
        <v>77</v>
      </c>
      <c r="C13601">
        <f>1</f>
      </c>
    </row>
    <row r="13602" spans="1:3" x14ac:dyDescent="0.25">
      <c r="A13602">
        <v>431</v>
      </c>
      <c r="B13602" t="s">
        <v>47</v>
      </c>
      <c r="C13602">
        <f>(Calculator!$C431-55)/10</f>
      </c>
    </row>
    <row r="13603" spans="1:3" x14ac:dyDescent="0.25">
      <c r="A13603">
        <v>431</v>
      </c>
      <c r="B13603" t="s">
        <v>48</v>
      </c>
      <c r="C13603">
        <f>((Calculator!$C431-55)/10)^2</f>
      </c>
    </row>
    <row r="13604" spans="1:3" x14ac:dyDescent="0.25">
      <c r="A13604">
        <v>431</v>
      </c>
      <c r="B13604" t="s">
        <v>49</v>
      </c>
      <c r="C13604">
        <f>((Calculator!$D431-Calculator!$E431)*0.02586)-3.5</f>
      </c>
    </row>
    <row r="13605" spans="1:3" x14ac:dyDescent="0.25">
      <c r="A13605">
        <v>431</v>
      </c>
      <c r="B13605" t="s">
        <v>50</v>
      </c>
      <c r="C13605">
        <f>((Calculator!$E431*0.02586)-1.3)/0.3</f>
      </c>
    </row>
    <row r="13606" spans="1:3" x14ac:dyDescent="0.25">
      <c r="A13606">
        <v>431</v>
      </c>
      <c r="B13606" t="s">
        <v>51</v>
      </c>
      <c r="C13606">
        <f>(MIN(Calculator!$F431,110)-110)/20</f>
      </c>
    </row>
    <row r="13607" spans="1:3" x14ac:dyDescent="0.25">
      <c r="A13607">
        <v>431</v>
      </c>
      <c r="B13607" t="s">
        <v>52</v>
      </c>
      <c r="C13607">
        <f>(MAX(Calculator!$F431,110)-130)/20</f>
      </c>
    </row>
    <row r="13608" spans="1:3" x14ac:dyDescent="0.25">
      <c r="A13608">
        <v>431</v>
      </c>
      <c r="B13608" t="s">
        <v>17</v>
      </c>
      <c r="C13608">
        <f>IF(Calculator!$G431="Yes",1,0)</f>
      </c>
    </row>
    <row r="13609" spans="1:3" x14ac:dyDescent="0.25">
      <c r="A13609">
        <v>431</v>
      </c>
      <c r="B13609" t="s">
        <v>53</v>
      </c>
      <c r="C13609">
        <f>IF(Calculator!$H431="Yes",1,0)</f>
      </c>
    </row>
    <row r="13610" spans="1:3" x14ac:dyDescent="0.25">
      <c r="A13610">
        <v>431</v>
      </c>
      <c r="B13610" t="s">
        <v>54</v>
      </c>
      <c r="C13610">
        <f>(MIN(Calculator!$I431,30)-25)/5</f>
      </c>
    </row>
    <row r="13611" spans="1:3" x14ac:dyDescent="0.25">
      <c r="A13611">
        <v>431</v>
      </c>
      <c r="B13611" t="s">
        <v>55</v>
      </c>
      <c r="C13611">
        <f>(MAX(Calculator!$I431,30)-30)/5</f>
      </c>
    </row>
    <row r="13612" spans="1:3" x14ac:dyDescent="0.25">
      <c r="A13612">
        <v>431</v>
      </c>
      <c r="B13612" t="s">
        <v>56</v>
      </c>
      <c r="C13612">
        <f>(MIN(Calculator!$J431,60)-60)/-15</f>
      </c>
    </row>
    <row r="13613" spans="1:3" x14ac:dyDescent="0.25">
      <c r="A13613">
        <v>431</v>
      </c>
      <c r="B13613" t="s">
        <v>57</v>
      </c>
      <c r="C13613">
        <f>(MAX(Calculator!$J431,60)-90)/-15</f>
      </c>
    </row>
    <row r="13614" spans="1:3" x14ac:dyDescent="0.25">
      <c r="A13614">
        <v>431</v>
      </c>
      <c r="B13614" t="s">
        <v>58</v>
      </c>
      <c r="C13614">
        <f>IF(Calculator!$K431="Yes",1,0)</f>
      </c>
    </row>
    <row r="13615" spans="1:3" x14ac:dyDescent="0.25">
      <c r="A13615">
        <v>431</v>
      </c>
      <c r="B13615" t="s">
        <v>59</v>
      </c>
      <c r="C13615">
        <f>IF(Calculator!$L431="Yes",1,0)</f>
      </c>
    </row>
    <row r="13616" spans="1:3" x14ac:dyDescent="0.25">
      <c r="A13616">
        <v>431</v>
      </c>
      <c r="B13616" t="s">
        <v>60</v>
      </c>
      <c r="C13616">
        <f>((MAX(Calculator!$F431,110)-130)/20)*IF(Calculator!$K431="Yes",1,0)</f>
      </c>
    </row>
    <row r="13617" spans="1:3" x14ac:dyDescent="0.25">
      <c r="A13617">
        <v>431</v>
      </c>
      <c r="B13617" t="s">
        <v>61</v>
      </c>
      <c r="C13617">
        <f>((((Calculator!$D431-Calculator!$E431)*0.02586)-3.5))*IF(Calculator!$L431="Yes",1,0)</f>
      </c>
    </row>
    <row r="13618" spans="1:3" x14ac:dyDescent="0.25">
      <c r="A13618">
        <v>431</v>
      </c>
      <c r="B13618" t="s">
        <v>62</v>
      </c>
      <c r="C13618">
        <f>(((Calculator!$C431-55)/10)*(((((Calculator!$D431-Calculator!$E431)*0.02586)-3.5))))</f>
      </c>
    </row>
    <row r="13619" spans="1:3" x14ac:dyDescent="0.25">
      <c r="A13619">
        <v>431</v>
      </c>
      <c r="B13619" t="s">
        <v>63</v>
      </c>
      <c r="C13619">
        <f>(((Calculator!$C431-55)/10)*(((Calculator!$E431*0.02586)-1.3)/0.3))</f>
      </c>
    </row>
    <row r="13620" spans="1:3" x14ac:dyDescent="0.25">
      <c r="A13620">
        <v>431</v>
      </c>
      <c r="B13620" t="s">
        <v>64</v>
      </c>
      <c r="C13620">
        <f>(((Calculator!$C431-55)/10)*((MAX(Calculator!$F431,110)-130)/20))</f>
      </c>
    </row>
    <row r="13621" spans="1:3" x14ac:dyDescent="0.25">
      <c r="A13621">
        <v>431</v>
      </c>
      <c r="B13621" t="s">
        <v>65</v>
      </c>
      <c r="C13621">
        <f>(((Calculator!$C431-55)/10)*IF(Calculator!$G431="Yes",1,0))</f>
      </c>
    </row>
    <row r="13622" spans="1:3" x14ac:dyDescent="0.25">
      <c r="A13622">
        <v>431</v>
      </c>
      <c r="B13622" t="s">
        <v>66</v>
      </c>
      <c r="C13622">
        <f>(((Calculator!$C431-55)/10)*IF(Calculator!$H431="Yes",1,0))</f>
      </c>
    </row>
    <row r="13623" spans="1:3" x14ac:dyDescent="0.25">
      <c r="A13623">
        <v>431</v>
      </c>
      <c r="B13623" t="s">
        <v>67</v>
      </c>
      <c r="C13623">
        <f>(((Calculator!$C431-55)/10)*((MAX(Calculator!$I431,30)-30)/5))</f>
      </c>
    </row>
    <row r="13624" spans="1:3" x14ac:dyDescent="0.25">
      <c r="A13624">
        <v>431</v>
      </c>
      <c r="B13624" t="s">
        <v>68</v>
      </c>
      <c r="C13624">
        <f>(((Calculator!$C431-55)/10)*((MIN(Calculator!$J431,60)-60)/-15))</f>
      </c>
    </row>
    <row r="13625" spans="1:3" x14ac:dyDescent="0.25">
      <c r="A13625">
        <v>431</v>
      </c>
      <c r="B13625" t="s">
        <v>69</v>
      </c>
      <c r="C13625">
        <f>IF(AND(Calculator!$O431&lt;&gt;"",Calculator!$O431&gt;=4,Calculator!$O431&lt;=6),1,0)</f>
      </c>
    </row>
    <row r="13626" spans="1:3" x14ac:dyDescent="0.25">
      <c r="A13626">
        <v>431</v>
      </c>
      <c r="B13626" t="s">
        <v>70</v>
      </c>
      <c r="C13626">
        <f>IF(AND(Calculator!$O431&lt;&gt;"",Calculator!$O431&gt;=7,Calculator!$O431&lt;=10),1,0)</f>
      </c>
    </row>
    <row r="13627" spans="1:3" x14ac:dyDescent="0.25">
      <c r="A13627">
        <v>431</v>
      </c>
      <c r="B13627" t="s">
        <v>71</v>
      </c>
      <c r="C13627">
        <f>IF(Calculator!$O431="",1,0)</f>
      </c>
    </row>
    <row r="13628" spans="1:3" x14ac:dyDescent="0.25">
      <c r="A13628">
        <v>431</v>
      </c>
      <c r="B13628" t="s">
        <v>72</v>
      </c>
      <c r="C13628">
        <f>IF(OR(Calculator!$M431="",Calculator!$M431=0),0,LN(Calculator!$M431))</f>
      </c>
    </row>
    <row r="13629" spans="1:3" x14ac:dyDescent="0.25">
      <c r="A13629">
        <v>431</v>
      </c>
      <c r="B13629" t="s">
        <v>73</v>
      </c>
      <c r="C13629">
        <f>IF(Calculator!$M431="",1,0)</f>
      </c>
    </row>
    <row r="13630" spans="1:3" x14ac:dyDescent="0.25">
      <c r="A13630">
        <v>431</v>
      </c>
      <c r="B13630" t="s">
        <v>74</v>
      </c>
      <c r="C13630">
        <f>IF(Calculator!$N431="",0,(Calculator!$N431-5.3)*IF(Calculator!$G431="Yes",1,0))</f>
      </c>
    </row>
    <row r="13631" spans="1:3" x14ac:dyDescent="0.25">
      <c r="A13631">
        <v>431</v>
      </c>
      <c r="B13631" t="s">
        <v>75</v>
      </c>
      <c r="C13631">
        <f>IF(Calculator!$N431="",0,(Calculator!$N431-5.3)*(1-IF(Calculator!$G431="Yes",1,0)))</f>
      </c>
    </row>
    <row r="13632" spans="1:3" x14ac:dyDescent="0.25">
      <c r="A13632">
        <v>431</v>
      </c>
      <c r="B13632" t="s">
        <v>76</v>
      </c>
      <c r="C13632">
        <f>IF(Calculator!$N431="",1,0)</f>
      </c>
    </row>
    <row r="13633" spans="1:3" x14ac:dyDescent="0.25">
      <c r="A13633">
        <v>431</v>
      </c>
      <c r="B13633" t="s">
        <v>77</v>
      </c>
      <c r="C13633">
        <f>1</f>
      </c>
    </row>
    <row r="13634" spans="1:3" x14ac:dyDescent="0.25">
      <c r="A13634">
        <v>432</v>
      </c>
      <c r="B13634" t="s">
        <v>47</v>
      </c>
      <c r="C13634">
        <f>(Calculator!$C432-55)/10</f>
      </c>
    </row>
    <row r="13635" spans="1:3" x14ac:dyDescent="0.25">
      <c r="A13635">
        <v>432</v>
      </c>
      <c r="B13635" t="s">
        <v>48</v>
      </c>
      <c r="C13635">
        <f>((Calculator!$C432-55)/10)^2</f>
      </c>
    </row>
    <row r="13636" spans="1:3" x14ac:dyDescent="0.25">
      <c r="A13636">
        <v>432</v>
      </c>
      <c r="B13636" t="s">
        <v>49</v>
      </c>
      <c r="C13636">
        <f>((Calculator!$D432-Calculator!$E432)*0.02586)-3.5</f>
      </c>
    </row>
    <row r="13637" spans="1:3" x14ac:dyDescent="0.25">
      <c r="A13637">
        <v>432</v>
      </c>
      <c r="B13637" t="s">
        <v>50</v>
      </c>
      <c r="C13637">
        <f>((Calculator!$E432*0.02586)-1.3)/0.3</f>
      </c>
    </row>
    <row r="13638" spans="1:3" x14ac:dyDescent="0.25">
      <c r="A13638">
        <v>432</v>
      </c>
      <c r="B13638" t="s">
        <v>51</v>
      </c>
      <c r="C13638">
        <f>(MIN(Calculator!$F432,110)-110)/20</f>
      </c>
    </row>
    <row r="13639" spans="1:3" x14ac:dyDescent="0.25">
      <c r="A13639">
        <v>432</v>
      </c>
      <c r="B13639" t="s">
        <v>52</v>
      </c>
      <c r="C13639">
        <f>(MAX(Calculator!$F432,110)-130)/20</f>
      </c>
    </row>
    <row r="13640" spans="1:3" x14ac:dyDescent="0.25">
      <c r="A13640">
        <v>432</v>
      </c>
      <c r="B13640" t="s">
        <v>17</v>
      </c>
      <c r="C13640">
        <f>IF(Calculator!$G432="Yes",1,0)</f>
      </c>
    </row>
    <row r="13641" spans="1:3" x14ac:dyDescent="0.25">
      <c r="A13641">
        <v>432</v>
      </c>
      <c r="B13641" t="s">
        <v>53</v>
      </c>
      <c r="C13641">
        <f>IF(Calculator!$H432="Yes",1,0)</f>
      </c>
    </row>
    <row r="13642" spans="1:3" x14ac:dyDescent="0.25">
      <c r="A13642">
        <v>432</v>
      </c>
      <c r="B13642" t="s">
        <v>54</v>
      </c>
      <c r="C13642">
        <f>(MIN(Calculator!$I432,30)-25)/5</f>
      </c>
    </row>
    <row r="13643" spans="1:3" x14ac:dyDescent="0.25">
      <c r="A13643">
        <v>432</v>
      </c>
      <c r="B13643" t="s">
        <v>55</v>
      </c>
      <c r="C13643">
        <f>(MAX(Calculator!$I432,30)-30)/5</f>
      </c>
    </row>
    <row r="13644" spans="1:3" x14ac:dyDescent="0.25">
      <c r="A13644">
        <v>432</v>
      </c>
      <c r="B13644" t="s">
        <v>56</v>
      </c>
      <c r="C13644">
        <f>(MIN(Calculator!$J432,60)-60)/-15</f>
      </c>
    </row>
    <row r="13645" spans="1:3" x14ac:dyDescent="0.25">
      <c r="A13645">
        <v>432</v>
      </c>
      <c r="B13645" t="s">
        <v>57</v>
      </c>
      <c r="C13645">
        <f>(MAX(Calculator!$J432,60)-90)/-15</f>
      </c>
    </row>
    <row r="13646" spans="1:3" x14ac:dyDescent="0.25">
      <c r="A13646">
        <v>432</v>
      </c>
      <c r="B13646" t="s">
        <v>58</v>
      </c>
      <c r="C13646">
        <f>IF(Calculator!$K432="Yes",1,0)</f>
      </c>
    </row>
    <row r="13647" spans="1:3" x14ac:dyDescent="0.25">
      <c r="A13647">
        <v>432</v>
      </c>
      <c r="B13647" t="s">
        <v>59</v>
      </c>
      <c r="C13647">
        <f>IF(Calculator!$L432="Yes",1,0)</f>
      </c>
    </row>
    <row r="13648" spans="1:3" x14ac:dyDescent="0.25">
      <c r="A13648">
        <v>432</v>
      </c>
      <c r="B13648" t="s">
        <v>60</v>
      </c>
      <c r="C13648">
        <f>((MAX(Calculator!$F432,110)-130)/20)*IF(Calculator!$K432="Yes",1,0)</f>
      </c>
    </row>
    <row r="13649" spans="1:3" x14ac:dyDescent="0.25">
      <c r="A13649">
        <v>432</v>
      </c>
      <c r="B13649" t="s">
        <v>61</v>
      </c>
      <c r="C13649">
        <f>((((Calculator!$D432-Calculator!$E432)*0.02586)-3.5))*IF(Calculator!$L432="Yes",1,0)</f>
      </c>
    </row>
    <row r="13650" spans="1:3" x14ac:dyDescent="0.25">
      <c r="A13650">
        <v>432</v>
      </c>
      <c r="B13650" t="s">
        <v>62</v>
      </c>
      <c r="C13650">
        <f>(((Calculator!$C432-55)/10)*(((((Calculator!$D432-Calculator!$E432)*0.02586)-3.5))))</f>
      </c>
    </row>
    <row r="13651" spans="1:3" x14ac:dyDescent="0.25">
      <c r="A13651">
        <v>432</v>
      </c>
      <c r="B13651" t="s">
        <v>63</v>
      </c>
      <c r="C13651">
        <f>(((Calculator!$C432-55)/10)*(((Calculator!$E432*0.02586)-1.3)/0.3))</f>
      </c>
    </row>
    <row r="13652" spans="1:3" x14ac:dyDescent="0.25">
      <c r="A13652">
        <v>432</v>
      </c>
      <c r="B13652" t="s">
        <v>64</v>
      </c>
      <c r="C13652">
        <f>(((Calculator!$C432-55)/10)*((MAX(Calculator!$F432,110)-130)/20))</f>
      </c>
    </row>
    <row r="13653" spans="1:3" x14ac:dyDescent="0.25">
      <c r="A13653">
        <v>432</v>
      </c>
      <c r="B13653" t="s">
        <v>65</v>
      </c>
      <c r="C13653">
        <f>(((Calculator!$C432-55)/10)*IF(Calculator!$G432="Yes",1,0))</f>
      </c>
    </row>
    <row r="13654" spans="1:3" x14ac:dyDescent="0.25">
      <c r="A13654">
        <v>432</v>
      </c>
      <c r="B13654" t="s">
        <v>66</v>
      </c>
      <c r="C13654">
        <f>(((Calculator!$C432-55)/10)*IF(Calculator!$H432="Yes",1,0))</f>
      </c>
    </row>
    <row r="13655" spans="1:3" x14ac:dyDescent="0.25">
      <c r="A13655">
        <v>432</v>
      </c>
      <c r="B13655" t="s">
        <v>67</v>
      </c>
      <c r="C13655">
        <f>(((Calculator!$C432-55)/10)*((MAX(Calculator!$I432,30)-30)/5))</f>
      </c>
    </row>
    <row r="13656" spans="1:3" x14ac:dyDescent="0.25">
      <c r="A13656">
        <v>432</v>
      </c>
      <c r="B13656" t="s">
        <v>68</v>
      </c>
      <c r="C13656">
        <f>(((Calculator!$C432-55)/10)*((MIN(Calculator!$J432,60)-60)/-15))</f>
      </c>
    </row>
    <row r="13657" spans="1:3" x14ac:dyDescent="0.25">
      <c r="A13657">
        <v>432</v>
      </c>
      <c r="B13657" t="s">
        <v>69</v>
      </c>
      <c r="C13657">
        <f>IF(AND(Calculator!$O432&lt;&gt;"",Calculator!$O432&gt;=4,Calculator!$O432&lt;=6),1,0)</f>
      </c>
    </row>
    <row r="13658" spans="1:3" x14ac:dyDescent="0.25">
      <c r="A13658">
        <v>432</v>
      </c>
      <c r="B13658" t="s">
        <v>70</v>
      </c>
      <c r="C13658">
        <f>IF(AND(Calculator!$O432&lt;&gt;"",Calculator!$O432&gt;=7,Calculator!$O432&lt;=10),1,0)</f>
      </c>
    </row>
    <row r="13659" spans="1:3" x14ac:dyDescent="0.25">
      <c r="A13659">
        <v>432</v>
      </c>
      <c r="B13659" t="s">
        <v>71</v>
      </c>
      <c r="C13659">
        <f>IF(Calculator!$O432="",1,0)</f>
      </c>
    </row>
    <row r="13660" spans="1:3" x14ac:dyDescent="0.25">
      <c r="A13660">
        <v>432</v>
      </c>
      <c r="B13660" t="s">
        <v>72</v>
      </c>
      <c r="C13660">
        <f>IF(OR(Calculator!$M432="",Calculator!$M432=0),0,LN(Calculator!$M432))</f>
      </c>
    </row>
    <row r="13661" spans="1:3" x14ac:dyDescent="0.25">
      <c r="A13661">
        <v>432</v>
      </c>
      <c r="B13661" t="s">
        <v>73</v>
      </c>
      <c r="C13661">
        <f>IF(Calculator!$M432="",1,0)</f>
      </c>
    </row>
    <row r="13662" spans="1:3" x14ac:dyDescent="0.25">
      <c r="A13662">
        <v>432</v>
      </c>
      <c r="B13662" t="s">
        <v>74</v>
      </c>
      <c r="C13662">
        <f>IF(Calculator!$N432="",0,(Calculator!$N432-5.3)*IF(Calculator!$G432="Yes",1,0))</f>
      </c>
    </row>
    <row r="13663" spans="1:3" x14ac:dyDescent="0.25">
      <c r="A13663">
        <v>432</v>
      </c>
      <c r="B13663" t="s">
        <v>75</v>
      </c>
      <c r="C13663">
        <f>IF(Calculator!$N432="",0,(Calculator!$N432-5.3)*(1-IF(Calculator!$G432="Yes",1,0)))</f>
      </c>
    </row>
    <row r="13664" spans="1:3" x14ac:dyDescent="0.25">
      <c r="A13664">
        <v>432</v>
      </c>
      <c r="B13664" t="s">
        <v>76</v>
      </c>
      <c r="C13664">
        <f>IF(Calculator!$N432="",1,0)</f>
      </c>
    </row>
    <row r="13665" spans="1:3" x14ac:dyDescent="0.25">
      <c r="A13665">
        <v>432</v>
      </c>
      <c r="B13665" t="s">
        <v>77</v>
      </c>
      <c r="C13665">
        <f>1</f>
      </c>
    </row>
    <row r="13666" spans="1:3" x14ac:dyDescent="0.25">
      <c r="A13666">
        <v>433</v>
      </c>
      <c r="B13666" t="s">
        <v>47</v>
      </c>
      <c r="C13666">
        <f>(Calculator!$C433-55)/10</f>
      </c>
    </row>
    <row r="13667" spans="1:3" x14ac:dyDescent="0.25">
      <c r="A13667">
        <v>433</v>
      </c>
      <c r="B13667" t="s">
        <v>48</v>
      </c>
      <c r="C13667">
        <f>((Calculator!$C433-55)/10)^2</f>
      </c>
    </row>
    <row r="13668" spans="1:3" x14ac:dyDescent="0.25">
      <c r="A13668">
        <v>433</v>
      </c>
      <c r="B13668" t="s">
        <v>49</v>
      </c>
      <c r="C13668">
        <f>((Calculator!$D433-Calculator!$E433)*0.02586)-3.5</f>
      </c>
    </row>
    <row r="13669" spans="1:3" x14ac:dyDescent="0.25">
      <c r="A13669">
        <v>433</v>
      </c>
      <c r="B13669" t="s">
        <v>50</v>
      </c>
      <c r="C13669">
        <f>((Calculator!$E433*0.02586)-1.3)/0.3</f>
      </c>
    </row>
    <row r="13670" spans="1:3" x14ac:dyDescent="0.25">
      <c r="A13670">
        <v>433</v>
      </c>
      <c r="B13670" t="s">
        <v>51</v>
      </c>
      <c r="C13670">
        <f>(MIN(Calculator!$F433,110)-110)/20</f>
      </c>
    </row>
    <row r="13671" spans="1:3" x14ac:dyDescent="0.25">
      <c r="A13671">
        <v>433</v>
      </c>
      <c r="B13671" t="s">
        <v>52</v>
      </c>
      <c r="C13671">
        <f>(MAX(Calculator!$F433,110)-130)/20</f>
      </c>
    </row>
    <row r="13672" spans="1:3" x14ac:dyDescent="0.25">
      <c r="A13672">
        <v>433</v>
      </c>
      <c r="B13672" t="s">
        <v>17</v>
      </c>
      <c r="C13672">
        <f>IF(Calculator!$G433="Yes",1,0)</f>
      </c>
    </row>
    <row r="13673" spans="1:3" x14ac:dyDescent="0.25">
      <c r="A13673">
        <v>433</v>
      </c>
      <c r="B13673" t="s">
        <v>53</v>
      </c>
      <c r="C13673">
        <f>IF(Calculator!$H433="Yes",1,0)</f>
      </c>
    </row>
    <row r="13674" spans="1:3" x14ac:dyDescent="0.25">
      <c r="A13674">
        <v>433</v>
      </c>
      <c r="B13674" t="s">
        <v>54</v>
      </c>
      <c r="C13674">
        <f>(MIN(Calculator!$I433,30)-25)/5</f>
      </c>
    </row>
    <row r="13675" spans="1:3" x14ac:dyDescent="0.25">
      <c r="A13675">
        <v>433</v>
      </c>
      <c r="B13675" t="s">
        <v>55</v>
      </c>
      <c r="C13675">
        <f>(MAX(Calculator!$I433,30)-30)/5</f>
      </c>
    </row>
    <row r="13676" spans="1:3" x14ac:dyDescent="0.25">
      <c r="A13676">
        <v>433</v>
      </c>
      <c r="B13676" t="s">
        <v>56</v>
      </c>
      <c r="C13676">
        <f>(MIN(Calculator!$J433,60)-60)/-15</f>
      </c>
    </row>
    <row r="13677" spans="1:3" x14ac:dyDescent="0.25">
      <c r="A13677">
        <v>433</v>
      </c>
      <c r="B13677" t="s">
        <v>57</v>
      </c>
      <c r="C13677">
        <f>(MAX(Calculator!$J433,60)-90)/-15</f>
      </c>
    </row>
    <row r="13678" spans="1:3" x14ac:dyDescent="0.25">
      <c r="A13678">
        <v>433</v>
      </c>
      <c r="B13678" t="s">
        <v>58</v>
      </c>
      <c r="C13678">
        <f>IF(Calculator!$K433="Yes",1,0)</f>
      </c>
    </row>
    <row r="13679" spans="1:3" x14ac:dyDescent="0.25">
      <c r="A13679">
        <v>433</v>
      </c>
      <c r="B13679" t="s">
        <v>59</v>
      </c>
      <c r="C13679">
        <f>IF(Calculator!$L433="Yes",1,0)</f>
      </c>
    </row>
    <row r="13680" spans="1:3" x14ac:dyDescent="0.25">
      <c r="A13680">
        <v>433</v>
      </c>
      <c r="B13680" t="s">
        <v>60</v>
      </c>
      <c r="C13680">
        <f>((MAX(Calculator!$F433,110)-130)/20)*IF(Calculator!$K433="Yes",1,0)</f>
      </c>
    </row>
    <row r="13681" spans="1:3" x14ac:dyDescent="0.25">
      <c r="A13681">
        <v>433</v>
      </c>
      <c r="B13681" t="s">
        <v>61</v>
      </c>
      <c r="C13681">
        <f>((((Calculator!$D433-Calculator!$E433)*0.02586)-3.5))*IF(Calculator!$L433="Yes",1,0)</f>
      </c>
    </row>
    <row r="13682" spans="1:3" x14ac:dyDescent="0.25">
      <c r="A13682">
        <v>433</v>
      </c>
      <c r="B13682" t="s">
        <v>62</v>
      </c>
      <c r="C13682">
        <f>(((Calculator!$C433-55)/10)*(((((Calculator!$D433-Calculator!$E433)*0.02586)-3.5))))</f>
      </c>
    </row>
    <row r="13683" spans="1:3" x14ac:dyDescent="0.25">
      <c r="A13683">
        <v>433</v>
      </c>
      <c r="B13683" t="s">
        <v>63</v>
      </c>
      <c r="C13683">
        <f>(((Calculator!$C433-55)/10)*(((Calculator!$E433*0.02586)-1.3)/0.3))</f>
      </c>
    </row>
    <row r="13684" spans="1:3" x14ac:dyDescent="0.25">
      <c r="A13684">
        <v>433</v>
      </c>
      <c r="B13684" t="s">
        <v>64</v>
      </c>
      <c r="C13684">
        <f>(((Calculator!$C433-55)/10)*((MAX(Calculator!$F433,110)-130)/20))</f>
      </c>
    </row>
    <row r="13685" spans="1:3" x14ac:dyDescent="0.25">
      <c r="A13685">
        <v>433</v>
      </c>
      <c r="B13685" t="s">
        <v>65</v>
      </c>
      <c r="C13685">
        <f>(((Calculator!$C433-55)/10)*IF(Calculator!$G433="Yes",1,0))</f>
      </c>
    </row>
    <row r="13686" spans="1:3" x14ac:dyDescent="0.25">
      <c r="A13686">
        <v>433</v>
      </c>
      <c r="B13686" t="s">
        <v>66</v>
      </c>
      <c r="C13686">
        <f>(((Calculator!$C433-55)/10)*IF(Calculator!$H433="Yes",1,0))</f>
      </c>
    </row>
    <row r="13687" spans="1:3" x14ac:dyDescent="0.25">
      <c r="A13687">
        <v>433</v>
      </c>
      <c r="B13687" t="s">
        <v>67</v>
      </c>
      <c r="C13687">
        <f>(((Calculator!$C433-55)/10)*((MAX(Calculator!$I433,30)-30)/5))</f>
      </c>
    </row>
    <row r="13688" spans="1:3" x14ac:dyDescent="0.25">
      <c r="A13688">
        <v>433</v>
      </c>
      <c r="B13688" t="s">
        <v>68</v>
      </c>
      <c r="C13688">
        <f>(((Calculator!$C433-55)/10)*((MIN(Calculator!$J433,60)-60)/-15))</f>
      </c>
    </row>
    <row r="13689" spans="1:3" x14ac:dyDescent="0.25">
      <c r="A13689">
        <v>433</v>
      </c>
      <c r="B13689" t="s">
        <v>69</v>
      </c>
      <c r="C13689">
        <f>IF(AND(Calculator!$O433&lt;&gt;"",Calculator!$O433&gt;=4,Calculator!$O433&lt;=6),1,0)</f>
      </c>
    </row>
    <row r="13690" spans="1:3" x14ac:dyDescent="0.25">
      <c r="A13690">
        <v>433</v>
      </c>
      <c r="B13690" t="s">
        <v>70</v>
      </c>
      <c r="C13690">
        <f>IF(AND(Calculator!$O433&lt;&gt;"",Calculator!$O433&gt;=7,Calculator!$O433&lt;=10),1,0)</f>
      </c>
    </row>
    <row r="13691" spans="1:3" x14ac:dyDescent="0.25">
      <c r="A13691">
        <v>433</v>
      </c>
      <c r="B13691" t="s">
        <v>71</v>
      </c>
      <c r="C13691">
        <f>IF(Calculator!$O433="",1,0)</f>
      </c>
    </row>
    <row r="13692" spans="1:3" x14ac:dyDescent="0.25">
      <c r="A13692">
        <v>433</v>
      </c>
      <c r="B13692" t="s">
        <v>72</v>
      </c>
      <c r="C13692">
        <f>IF(OR(Calculator!$M433="",Calculator!$M433=0),0,LN(Calculator!$M433))</f>
      </c>
    </row>
    <row r="13693" spans="1:3" x14ac:dyDescent="0.25">
      <c r="A13693">
        <v>433</v>
      </c>
      <c r="B13693" t="s">
        <v>73</v>
      </c>
      <c r="C13693">
        <f>IF(Calculator!$M433="",1,0)</f>
      </c>
    </row>
    <row r="13694" spans="1:3" x14ac:dyDescent="0.25">
      <c r="A13694">
        <v>433</v>
      </c>
      <c r="B13694" t="s">
        <v>74</v>
      </c>
      <c r="C13694">
        <f>IF(Calculator!$N433="",0,(Calculator!$N433-5.3)*IF(Calculator!$G433="Yes",1,0))</f>
      </c>
    </row>
    <row r="13695" spans="1:3" x14ac:dyDescent="0.25">
      <c r="A13695">
        <v>433</v>
      </c>
      <c r="B13695" t="s">
        <v>75</v>
      </c>
      <c r="C13695">
        <f>IF(Calculator!$N433="",0,(Calculator!$N433-5.3)*(1-IF(Calculator!$G433="Yes",1,0)))</f>
      </c>
    </row>
    <row r="13696" spans="1:3" x14ac:dyDescent="0.25">
      <c r="A13696">
        <v>433</v>
      </c>
      <c r="B13696" t="s">
        <v>76</v>
      </c>
      <c r="C13696">
        <f>IF(Calculator!$N433="",1,0)</f>
      </c>
    </row>
    <row r="13697" spans="1:3" x14ac:dyDescent="0.25">
      <c r="A13697">
        <v>433</v>
      </c>
      <c r="B13697" t="s">
        <v>77</v>
      </c>
      <c r="C13697">
        <f>1</f>
      </c>
    </row>
    <row r="13698" spans="1:3" x14ac:dyDescent="0.25">
      <c r="A13698">
        <v>434</v>
      </c>
      <c r="B13698" t="s">
        <v>47</v>
      </c>
      <c r="C13698">
        <f>(Calculator!$C434-55)/10</f>
      </c>
    </row>
    <row r="13699" spans="1:3" x14ac:dyDescent="0.25">
      <c r="A13699">
        <v>434</v>
      </c>
      <c r="B13699" t="s">
        <v>48</v>
      </c>
      <c r="C13699">
        <f>((Calculator!$C434-55)/10)^2</f>
      </c>
    </row>
    <row r="13700" spans="1:3" x14ac:dyDescent="0.25">
      <c r="A13700">
        <v>434</v>
      </c>
      <c r="B13700" t="s">
        <v>49</v>
      </c>
      <c r="C13700">
        <f>((Calculator!$D434-Calculator!$E434)*0.02586)-3.5</f>
      </c>
    </row>
    <row r="13701" spans="1:3" x14ac:dyDescent="0.25">
      <c r="A13701">
        <v>434</v>
      </c>
      <c r="B13701" t="s">
        <v>50</v>
      </c>
      <c r="C13701">
        <f>((Calculator!$E434*0.02586)-1.3)/0.3</f>
      </c>
    </row>
    <row r="13702" spans="1:3" x14ac:dyDescent="0.25">
      <c r="A13702">
        <v>434</v>
      </c>
      <c r="B13702" t="s">
        <v>51</v>
      </c>
      <c r="C13702">
        <f>(MIN(Calculator!$F434,110)-110)/20</f>
      </c>
    </row>
    <row r="13703" spans="1:3" x14ac:dyDescent="0.25">
      <c r="A13703">
        <v>434</v>
      </c>
      <c r="B13703" t="s">
        <v>52</v>
      </c>
      <c r="C13703">
        <f>(MAX(Calculator!$F434,110)-130)/20</f>
      </c>
    </row>
    <row r="13704" spans="1:3" x14ac:dyDescent="0.25">
      <c r="A13704">
        <v>434</v>
      </c>
      <c r="B13704" t="s">
        <v>17</v>
      </c>
      <c r="C13704">
        <f>IF(Calculator!$G434="Yes",1,0)</f>
      </c>
    </row>
    <row r="13705" spans="1:3" x14ac:dyDescent="0.25">
      <c r="A13705">
        <v>434</v>
      </c>
      <c r="B13705" t="s">
        <v>53</v>
      </c>
      <c r="C13705">
        <f>IF(Calculator!$H434="Yes",1,0)</f>
      </c>
    </row>
    <row r="13706" spans="1:3" x14ac:dyDescent="0.25">
      <c r="A13706">
        <v>434</v>
      </c>
      <c r="B13706" t="s">
        <v>54</v>
      </c>
      <c r="C13706">
        <f>(MIN(Calculator!$I434,30)-25)/5</f>
      </c>
    </row>
    <row r="13707" spans="1:3" x14ac:dyDescent="0.25">
      <c r="A13707">
        <v>434</v>
      </c>
      <c r="B13707" t="s">
        <v>55</v>
      </c>
      <c r="C13707">
        <f>(MAX(Calculator!$I434,30)-30)/5</f>
      </c>
    </row>
    <row r="13708" spans="1:3" x14ac:dyDescent="0.25">
      <c r="A13708">
        <v>434</v>
      </c>
      <c r="B13708" t="s">
        <v>56</v>
      </c>
      <c r="C13708">
        <f>(MIN(Calculator!$J434,60)-60)/-15</f>
      </c>
    </row>
    <row r="13709" spans="1:3" x14ac:dyDescent="0.25">
      <c r="A13709">
        <v>434</v>
      </c>
      <c r="B13709" t="s">
        <v>57</v>
      </c>
      <c r="C13709">
        <f>(MAX(Calculator!$J434,60)-90)/-15</f>
      </c>
    </row>
    <row r="13710" spans="1:3" x14ac:dyDescent="0.25">
      <c r="A13710">
        <v>434</v>
      </c>
      <c r="B13710" t="s">
        <v>58</v>
      </c>
      <c r="C13710">
        <f>IF(Calculator!$K434="Yes",1,0)</f>
      </c>
    </row>
    <row r="13711" spans="1:3" x14ac:dyDescent="0.25">
      <c r="A13711">
        <v>434</v>
      </c>
      <c r="B13711" t="s">
        <v>59</v>
      </c>
      <c r="C13711">
        <f>IF(Calculator!$L434="Yes",1,0)</f>
      </c>
    </row>
    <row r="13712" spans="1:3" x14ac:dyDescent="0.25">
      <c r="A13712">
        <v>434</v>
      </c>
      <c r="B13712" t="s">
        <v>60</v>
      </c>
      <c r="C13712">
        <f>((MAX(Calculator!$F434,110)-130)/20)*IF(Calculator!$K434="Yes",1,0)</f>
      </c>
    </row>
    <row r="13713" spans="1:3" x14ac:dyDescent="0.25">
      <c r="A13713">
        <v>434</v>
      </c>
      <c r="B13713" t="s">
        <v>61</v>
      </c>
      <c r="C13713">
        <f>((((Calculator!$D434-Calculator!$E434)*0.02586)-3.5))*IF(Calculator!$L434="Yes",1,0)</f>
      </c>
    </row>
    <row r="13714" spans="1:3" x14ac:dyDescent="0.25">
      <c r="A13714">
        <v>434</v>
      </c>
      <c r="B13714" t="s">
        <v>62</v>
      </c>
      <c r="C13714">
        <f>(((Calculator!$C434-55)/10)*(((((Calculator!$D434-Calculator!$E434)*0.02586)-3.5))))</f>
      </c>
    </row>
    <row r="13715" spans="1:3" x14ac:dyDescent="0.25">
      <c r="A13715">
        <v>434</v>
      </c>
      <c r="B13715" t="s">
        <v>63</v>
      </c>
      <c r="C13715">
        <f>(((Calculator!$C434-55)/10)*(((Calculator!$E434*0.02586)-1.3)/0.3))</f>
      </c>
    </row>
    <row r="13716" spans="1:3" x14ac:dyDescent="0.25">
      <c r="A13716">
        <v>434</v>
      </c>
      <c r="B13716" t="s">
        <v>64</v>
      </c>
      <c r="C13716">
        <f>(((Calculator!$C434-55)/10)*((MAX(Calculator!$F434,110)-130)/20))</f>
      </c>
    </row>
    <row r="13717" spans="1:3" x14ac:dyDescent="0.25">
      <c r="A13717">
        <v>434</v>
      </c>
      <c r="B13717" t="s">
        <v>65</v>
      </c>
      <c r="C13717">
        <f>(((Calculator!$C434-55)/10)*IF(Calculator!$G434="Yes",1,0))</f>
      </c>
    </row>
    <row r="13718" spans="1:3" x14ac:dyDescent="0.25">
      <c r="A13718">
        <v>434</v>
      </c>
      <c r="B13718" t="s">
        <v>66</v>
      </c>
      <c r="C13718">
        <f>(((Calculator!$C434-55)/10)*IF(Calculator!$H434="Yes",1,0))</f>
      </c>
    </row>
    <row r="13719" spans="1:3" x14ac:dyDescent="0.25">
      <c r="A13719">
        <v>434</v>
      </c>
      <c r="B13719" t="s">
        <v>67</v>
      </c>
      <c r="C13719">
        <f>(((Calculator!$C434-55)/10)*((MAX(Calculator!$I434,30)-30)/5))</f>
      </c>
    </row>
    <row r="13720" spans="1:3" x14ac:dyDescent="0.25">
      <c r="A13720">
        <v>434</v>
      </c>
      <c r="B13720" t="s">
        <v>68</v>
      </c>
      <c r="C13720">
        <f>(((Calculator!$C434-55)/10)*((MIN(Calculator!$J434,60)-60)/-15))</f>
      </c>
    </row>
    <row r="13721" spans="1:3" x14ac:dyDescent="0.25">
      <c r="A13721">
        <v>434</v>
      </c>
      <c r="B13721" t="s">
        <v>69</v>
      </c>
      <c r="C13721">
        <f>IF(AND(Calculator!$O434&lt;&gt;"",Calculator!$O434&gt;=4,Calculator!$O434&lt;=6),1,0)</f>
      </c>
    </row>
    <row r="13722" spans="1:3" x14ac:dyDescent="0.25">
      <c r="A13722">
        <v>434</v>
      </c>
      <c r="B13722" t="s">
        <v>70</v>
      </c>
      <c r="C13722">
        <f>IF(AND(Calculator!$O434&lt;&gt;"",Calculator!$O434&gt;=7,Calculator!$O434&lt;=10),1,0)</f>
      </c>
    </row>
    <row r="13723" spans="1:3" x14ac:dyDescent="0.25">
      <c r="A13723">
        <v>434</v>
      </c>
      <c r="B13723" t="s">
        <v>71</v>
      </c>
      <c r="C13723">
        <f>IF(Calculator!$O434="",1,0)</f>
      </c>
    </row>
    <row r="13724" spans="1:3" x14ac:dyDescent="0.25">
      <c r="A13724">
        <v>434</v>
      </c>
      <c r="B13724" t="s">
        <v>72</v>
      </c>
      <c r="C13724">
        <f>IF(OR(Calculator!$M434="",Calculator!$M434=0),0,LN(Calculator!$M434))</f>
      </c>
    </row>
    <row r="13725" spans="1:3" x14ac:dyDescent="0.25">
      <c r="A13725">
        <v>434</v>
      </c>
      <c r="B13725" t="s">
        <v>73</v>
      </c>
      <c r="C13725">
        <f>IF(Calculator!$M434="",1,0)</f>
      </c>
    </row>
    <row r="13726" spans="1:3" x14ac:dyDescent="0.25">
      <c r="A13726">
        <v>434</v>
      </c>
      <c r="B13726" t="s">
        <v>74</v>
      </c>
      <c r="C13726">
        <f>IF(Calculator!$N434="",0,(Calculator!$N434-5.3)*IF(Calculator!$G434="Yes",1,0))</f>
      </c>
    </row>
    <row r="13727" spans="1:3" x14ac:dyDescent="0.25">
      <c r="A13727">
        <v>434</v>
      </c>
      <c r="B13727" t="s">
        <v>75</v>
      </c>
      <c r="C13727">
        <f>IF(Calculator!$N434="",0,(Calculator!$N434-5.3)*(1-IF(Calculator!$G434="Yes",1,0)))</f>
      </c>
    </row>
    <row r="13728" spans="1:3" x14ac:dyDescent="0.25">
      <c r="A13728">
        <v>434</v>
      </c>
      <c r="B13728" t="s">
        <v>76</v>
      </c>
      <c r="C13728">
        <f>IF(Calculator!$N434="",1,0)</f>
      </c>
    </row>
    <row r="13729" spans="1:3" x14ac:dyDescent="0.25">
      <c r="A13729">
        <v>434</v>
      </c>
      <c r="B13729" t="s">
        <v>77</v>
      </c>
      <c r="C13729">
        <f>1</f>
      </c>
    </row>
    <row r="13730" spans="1:3" x14ac:dyDescent="0.25">
      <c r="A13730">
        <v>435</v>
      </c>
      <c r="B13730" t="s">
        <v>47</v>
      </c>
      <c r="C13730">
        <f>(Calculator!$C435-55)/10</f>
      </c>
    </row>
    <row r="13731" spans="1:3" x14ac:dyDescent="0.25">
      <c r="A13731">
        <v>435</v>
      </c>
      <c r="B13731" t="s">
        <v>48</v>
      </c>
      <c r="C13731">
        <f>((Calculator!$C435-55)/10)^2</f>
      </c>
    </row>
    <row r="13732" spans="1:3" x14ac:dyDescent="0.25">
      <c r="A13732">
        <v>435</v>
      </c>
      <c r="B13732" t="s">
        <v>49</v>
      </c>
      <c r="C13732">
        <f>((Calculator!$D435-Calculator!$E435)*0.02586)-3.5</f>
      </c>
    </row>
    <row r="13733" spans="1:3" x14ac:dyDescent="0.25">
      <c r="A13733">
        <v>435</v>
      </c>
      <c r="B13733" t="s">
        <v>50</v>
      </c>
      <c r="C13733">
        <f>((Calculator!$E435*0.02586)-1.3)/0.3</f>
      </c>
    </row>
    <row r="13734" spans="1:3" x14ac:dyDescent="0.25">
      <c r="A13734">
        <v>435</v>
      </c>
      <c r="B13734" t="s">
        <v>51</v>
      </c>
      <c r="C13734">
        <f>(MIN(Calculator!$F435,110)-110)/20</f>
      </c>
    </row>
    <row r="13735" spans="1:3" x14ac:dyDescent="0.25">
      <c r="A13735">
        <v>435</v>
      </c>
      <c r="B13735" t="s">
        <v>52</v>
      </c>
      <c r="C13735">
        <f>(MAX(Calculator!$F435,110)-130)/20</f>
      </c>
    </row>
    <row r="13736" spans="1:3" x14ac:dyDescent="0.25">
      <c r="A13736">
        <v>435</v>
      </c>
      <c r="B13736" t="s">
        <v>17</v>
      </c>
      <c r="C13736">
        <f>IF(Calculator!$G435="Yes",1,0)</f>
      </c>
    </row>
    <row r="13737" spans="1:3" x14ac:dyDescent="0.25">
      <c r="A13737">
        <v>435</v>
      </c>
      <c r="B13737" t="s">
        <v>53</v>
      </c>
      <c r="C13737">
        <f>IF(Calculator!$H435="Yes",1,0)</f>
      </c>
    </row>
    <row r="13738" spans="1:3" x14ac:dyDescent="0.25">
      <c r="A13738">
        <v>435</v>
      </c>
      <c r="B13738" t="s">
        <v>54</v>
      </c>
      <c r="C13738">
        <f>(MIN(Calculator!$I435,30)-25)/5</f>
      </c>
    </row>
    <row r="13739" spans="1:3" x14ac:dyDescent="0.25">
      <c r="A13739">
        <v>435</v>
      </c>
      <c r="B13739" t="s">
        <v>55</v>
      </c>
      <c r="C13739">
        <f>(MAX(Calculator!$I435,30)-30)/5</f>
      </c>
    </row>
    <row r="13740" spans="1:3" x14ac:dyDescent="0.25">
      <c r="A13740">
        <v>435</v>
      </c>
      <c r="B13740" t="s">
        <v>56</v>
      </c>
      <c r="C13740">
        <f>(MIN(Calculator!$J435,60)-60)/-15</f>
      </c>
    </row>
    <row r="13741" spans="1:3" x14ac:dyDescent="0.25">
      <c r="A13741">
        <v>435</v>
      </c>
      <c r="B13741" t="s">
        <v>57</v>
      </c>
      <c r="C13741">
        <f>(MAX(Calculator!$J435,60)-90)/-15</f>
      </c>
    </row>
    <row r="13742" spans="1:3" x14ac:dyDescent="0.25">
      <c r="A13742">
        <v>435</v>
      </c>
      <c r="B13742" t="s">
        <v>58</v>
      </c>
      <c r="C13742">
        <f>IF(Calculator!$K435="Yes",1,0)</f>
      </c>
    </row>
    <row r="13743" spans="1:3" x14ac:dyDescent="0.25">
      <c r="A13743">
        <v>435</v>
      </c>
      <c r="B13743" t="s">
        <v>59</v>
      </c>
      <c r="C13743">
        <f>IF(Calculator!$L435="Yes",1,0)</f>
      </c>
    </row>
    <row r="13744" spans="1:3" x14ac:dyDescent="0.25">
      <c r="A13744">
        <v>435</v>
      </c>
      <c r="B13744" t="s">
        <v>60</v>
      </c>
      <c r="C13744">
        <f>((MAX(Calculator!$F435,110)-130)/20)*IF(Calculator!$K435="Yes",1,0)</f>
      </c>
    </row>
    <row r="13745" spans="1:3" x14ac:dyDescent="0.25">
      <c r="A13745">
        <v>435</v>
      </c>
      <c r="B13745" t="s">
        <v>61</v>
      </c>
      <c r="C13745">
        <f>((((Calculator!$D435-Calculator!$E435)*0.02586)-3.5))*IF(Calculator!$L435="Yes",1,0)</f>
      </c>
    </row>
    <row r="13746" spans="1:3" x14ac:dyDescent="0.25">
      <c r="A13746">
        <v>435</v>
      </c>
      <c r="B13746" t="s">
        <v>62</v>
      </c>
      <c r="C13746">
        <f>(((Calculator!$C435-55)/10)*(((((Calculator!$D435-Calculator!$E435)*0.02586)-3.5))))</f>
      </c>
    </row>
    <row r="13747" spans="1:3" x14ac:dyDescent="0.25">
      <c r="A13747">
        <v>435</v>
      </c>
      <c r="B13747" t="s">
        <v>63</v>
      </c>
      <c r="C13747">
        <f>(((Calculator!$C435-55)/10)*(((Calculator!$E435*0.02586)-1.3)/0.3))</f>
      </c>
    </row>
    <row r="13748" spans="1:3" x14ac:dyDescent="0.25">
      <c r="A13748">
        <v>435</v>
      </c>
      <c r="B13748" t="s">
        <v>64</v>
      </c>
      <c r="C13748">
        <f>(((Calculator!$C435-55)/10)*((MAX(Calculator!$F435,110)-130)/20))</f>
      </c>
    </row>
    <row r="13749" spans="1:3" x14ac:dyDescent="0.25">
      <c r="A13749">
        <v>435</v>
      </c>
      <c r="B13749" t="s">
        <v>65</v>
      </c>
      <c r="C13749">
        <f>(((Calculator!$C435-55)/10)*IF(Calculator!$G435="Yes",1,0))</f>
      </c>
    </row>
    <row r="13750" spans="1:3" x14ac:dyDescent="0.25">
      <c r="A13750">
        <v>435</v>
      </c>
      <c r="B13750" t="s">
        <v>66</v>
      </c>
      <c r="C13750">
        <f>(((Calculator!$C435-55)/10)*IF(Calculator!$H435="Yes",1,0))</f>
      </c>
    </row>
    <row r="13751" spans="1:3" x14ac:dyDescent="0.25">
      <c r="A13751">
        <v>435</v>
      </c>
      <c r="B13751" t="s">
        <v>67</v>
      </c>
      <c r="C13751">
        <f>(((Calculator!$C435-55)/10)*((MAX(Calculator!$I435,30)-30)/5))</f>
      </c>
    </row>
    <row r="13752" spans="1:3" x14ac:dyDescent="0.25">
      <c r="A13752">
        <v>435</v>
      </c>
      <c r="B13752" t="s">
        <v>68</v>
      </c>
      <c r="C13752">
        <f>(((Calculator!$C435-55)/10)*((MIN(Calculator!$J435,60)-60)/-15))</f>
      </c>
    </row>
    <row r="13753" spans="1:3" x14ac:dyDescent="0.25">
      <c r="A13753">
        <v>435</v>
      </c>
      <c r="B13753" t="s">
        <v>69</v>
      </c>
      <c r="C13753">
        <f>IF(AND(Calculator!$O435&lt;&gt;"",Calculator!$O435&gt;=4,Calculator!$O435&lt;=6),1,0)</f>
      </c>
    </row>
    <row r="13754" spans="1:3" x14ac:dyDescent="0.25">
      <c r="A13754">
        <v>435</v>
      </c>
      <c r="B13754" t="s">
        <v>70</v>
      </c>
      <c r="C13754">
        <f>IF(AND(Calculator!$O435&lt;&gt;"",Calculator!$O435&gt;=7,Calculator!$O435&lt;=10),1,0)</f>
      </c>
    </row>
    <row r="13755" spans="1:3" x14ac:dyDescent="0.25">
      <c r="A13755">
        <v>435</v>
      </c>
      <c r="B13755" t="s">
        <v>71</v>
      </c>
      <c r="C13755">
        <f>IF(Calculator!$O435="",1,0)</f>
      </c>
    </row>
    <row r="13756" spans="1:3" x14ac:dyDescent="0.25">
      <c r="A13756">
        <v>435</v>
      </c>
      <c r="B13756" t="s">
        <v>72</v>
      </c>
      <c r="C13756">
        <f>IF(OR(Calculator!$M435="",Calculator!$M435=0),0,LN(Calculator!$M435))</f>
      </c>
    </row>
    <row r="13757" spans="1:3" x14ac:dyDescent="0.25">
      <c r="A13757">
        <v>435</v>
      </c>
      <c r="B13757" t="s">
        <v>73</v>
      </c>
      <c r="C13757">
        <f>IF(Calculator!$M435="",1,0)</f>
      </c>
    </row>
    <row r="13758" spans="1:3" x14ac:dyDescent="0.25">
      <c r="A13758">
        <v>435</v>
      </c>
      <c r="B13758" t="s">
        <v>74</v>
      </c>
      <c r="C13758">
        <f>IF(Calculator!$N435="",0,(Calculator!$N435-5.3)*IF(Calculator!$G435="Yes",1,0))</f>
      </c>
    </row>
    <row r="13759" spans="1:3" x14ac:dyDescent="0.25">
      <c r="A13759">
        <v>435</v>
      </c>
      <c r="B13759" t="s">
        <v>75</v>
      </c>
      <c r="C13759">
        <f>IF(Calculator!$N435="",0,(Calculator!$N435-5.3)*(1-IF(Calculator!$G435="Yes",1,0)))</f>
      </c>
    </row>
    <row r="13760" spans="1:3" x14ac:dyDescent="0.25">
      <c r="A13760">
        <v>435</v>
      </c>
      <c r="B13760" t="s">
        <v>76</v>
      </c>
      <c r="C13760">
        <f>IF(Calculator!$N435="",1,0)</f>
      </c>
    </row>
    <row r="13761" spans="1:3" x14ac:dyDescent="0.25">
      <c r="A13761">
        <v>435</v>
      </c>
      <c r="B13761" t="s">
        <v>77</v>
      </c>
      <c r="C13761">
        <f>1</f>
      </c>
    </row>
    <row r="13762" spans="1:3" x14ac:dyDescent="0.25">
      <c r="A13762">
        <v>436</v>
      </c>
      <c r="B13762" t="s">
        <v>47</v>
      </c>
      <c r="C13762">
        <f>(Calculator!$C436-55)/10</f>
      </c>
    </row>
    <row r="13763" spans="1:3" x14ac:dyDescent="0.25">
      <c r="A13763">
        <v>436</v>
      </c>
      <c r="B13763" t="s">
        <v>48</v>
      </c>
      <c r="C13763">
        <f>((Calculator!$C436-55)/10)^2</f>
      </c>
    </row>
    <row r="13764" spans="1:3" x14ac:dyDescent="0.25">
      <c r="A13764">
        <v>436</v>
      </c>
      <c r="B13764" t="s">
        <v>49</v>
      </c>
      <c r="C13764">
        <f>((Calculator!$D436-Calculator!$E436)*0.02586)-3.5</f>
      </c>
    </row>
    <row r="13765" spans="1:3" x14ac:dyDescent="0.25">
      <c r="A13765">
        <v>436</v>
      </c>
      <c r="B13765" t="s">
        <v>50</v>
      </c>
      <c r="C13765">
        <f>((Calculator!$E436*0.02586)-1.3)/0.3</f>
      </c>
    </row>
    <row r="13766" spans="1:3" x14ac:dyDescent="0.25">
      <c r="A13766">
        <v>436</v>
      </c>
      <c r="B13766" t="s">
        <v>51</v>
      </c>
      <c r="C13766">
        <f>(MIN(Calculator!$F436,110)-110)/20</f>
      </c>
    </row>
    <row r="13767" spans="1:3" x14ac:dyDescent="0.25">
      <c r="A13767">
        <v>436</v>
      </c>
      <c r="B13767" t="s">
        <v>52</v>
      </c>
      <c r="C13767">
        <f>(MAX(Calculator!$F436,110)-130)/20</f>
      </c>
    </row>
    <row r="13768" spans="1:3" x14ac:dyDescent="0.25">
      <c r="A13768">
        <v>436</v>
      </c>
      <c r="B13768" t="s">
        <v>17</v>
      </c>
      <c r="C13768">
        <f>IF(Calculator!$G436="Yes",1,0)</f>
      </c>
    </row>
    <row r="13769" spans="1:3" x14ac:dyDescent="0.25">
      <c r="A13769">
        <v>436</v>
      </c>
      <c r="B13769" t="s">
        <v>53</v>
      </c>
      <c r="C13769">
        <f>IF(Calculator!$H436="Yes",1,0)</f>
      </c>
    </row>
    <row r="13770" spans="1:3" x14ac:dyDescent="0.25">
      <c r="A13770">
        <v>436</v>
      </c>
      <c r="B13770" t="s">
        <v>54</v>
      </c>
      <c r="C13770">
        <f>(MIN(Calculator!$I436,30)-25)/5</f>
      </c>
    </row>
    <row r="13771" spans="1:3" x14ac:dyDescent="0.25">
      <c r="A13771">
        <v>436</v>
      </c>
      <c r="B13771" t="s">
        <v>55</v>
      </c>
      <c r="C13771">
        <f>(MAX(Calculator!$I436,30)-30)/5</f>
      </c>
    </row>
    <row r="13772" spans="1:3" x14ac:dyDescent="0.25">
      <c r="A13772">
        <v>436</v>
      </c>
      <c r="B13772" t="s">
        <v>56</v>
      </c>
      <c r="C13772">
        <f>(MIN(Calculator!$J436,60)-60)/-15</f>
      </c>
    </row>
    <row r="13773" spans="1:3" x14ac:dyDescent="0.25">
      <c r="A13773">
        <v>436</v>
      </c>
      <c r="B13773" t="s">
        <v>57</v>
      </c>
      <c r="C13773">
        <f>(MAX(Calculator!$J436,60)-90)/-15</f>
      </c>
    </row>
    <row r="13774" spans="1:3" x14ac:dyDescent="0.25">
      <c r="A13774">
        <v>436</v>
      </c>
      <c r="B13774" t="s">
        <v>58</v>
      </c>
      <c r="C13774">
        <f>IF(Calculator!$K436="Yes",1,0)</f>
      </c>
    </row>
    <row r="13775" spans="1:3" x14ac:dyDescent="0.25">
      <c r="A13775">
        <v>436</v>
      </c>
      <c r="B13775" t="s">
        <v>59</v>
      </c>
      <c r="C13775">
        <f>IF(Calculator!$L436="Yes",1,0)</f>
      </c>
    </row>
    <row r="13776" spans="1:3" x14ac:dyDescent="0.25">
      <c r="A13776">
        <v>436</v>
      </c>
      <c r="B13776" t="s">
        <v>60</v>
      </c>
      <c r="C13776">
        <f>((MAX(Calculator!$F436,110)-130)/20)*IF(Calculator!$K436="Yes",1,0)</f>
      </c>
    </row>
    <row r="13777" spans="1:3" x14ac:dyDescent="0.25">
      <c r="A13777">
        <v>436</v>
      </c>
      <c r="B13777" t="s">
        <v>61</v>
      </c>
      <c r="C13777">
        <f>((((Calculator!$D436-Calculator!$E436)*0.02586)-3.5))*IF(Calculator!$L436="Yes",1,0)</f>
      </c>
    </row>
    <row r="13778" spans="1:3" x14ac:dyDescent="0.25">
      <c r="A13778">
        <v>436</v>
      </c>
      <c r="B13778" t="s">
        <v>62</v>
      </c>
      <c r="C13778">
        <f>(((Calculator!$C436-55)/10)*(((((Calculator!$D436-Calculator!$E436)*0.02586)-3.5))))</f>
      </c>
    </row>
    <row r="13779" spans="1:3" x14ac:dyDescent="0.25">
      <c r="A13779">
        <v>436</v>
      </c>
      <c r="B13779" t="s">
        <v>63</v>
      </c>
      <c r="C13779">
        <f>(((Calculator!$C436-55)/10)*(((Calculator!$E436*0.02586)-1.3)/0.3))</f>
      </c>
    </row>
    <row r="13780" spans="1:3" x14ac:dyDescent="0.25">
      <c r="A13780">
        <v>436</v>
      </c>
      <c r="B13780" t="s">
        <v>64</v>
      </c>
      <c r="C13780">
        <f>(((Calculator!$C436-55)/10)*((MAX(Calculator!$F436,110)-130)/20))</f>
      </c>
    </row>
    <row r="13781" spans="1:3" x14ac:dyDescent="0.25">
      <c r="A13781">
        <v>436</v>
      </c>
      <c r="B13781" t="s">
        <v>65</v>
      </c>
      <c r="C13781">
        <f>(((Calculator!$C436-55)/10)*IF(Calculator!$G436="Yes",1,0))</f>
      </c>
    </row>
    <row r="13782" spans="1:3" x14ac:dyDescent="0.25">
      <c r="A13782">
        <v>436</v>
      </c>
      <c r="B13782" t="s">
        <v>66</v>
      </c>
      <c r="C13782">
        <f>(((Calculator!$C436-55)/10)*IF(Calculator!$H436="Yes",1,0))</f>
      </c>
    </row>
    <row r="13783" spans="1:3" x14ac:dyDescent="0.25">
      <c r="A13783">
        <v>436</v>
      </c>
      <c r="B13783" t="s">
        <v>67</v>
      </c>
      <c r="C13783">
        <f>(((Calculator!$C436-55)/10)*((MAX(Calculator!$I436,30)-30)/5))</f>
      </c>
    </row>
    <row r="13784" spans="1:3" x14ac:dyDescent="0.25">
      <c r="A13784">
        <v>436</v>
      </c>
      <c r="B13784" t="s">
        <v>68</v>
      </c>
      <c r="C13784">
        <f>(((Calculator!$C436-55)/10)*((MIN(Calculator!$J436,60)-60)/-15))</f>
      </c>
    </row>
    <row r="13785" spans="1:3" x14ac:dyDescent="0.25">
      <c r="A13785">
        <v>436</v>
      </c>
      <c r="B13785" t="s">
        <v>69</v>
      </c>
      <c r="C13785">
        <f>IF(AND(Calculator!$O436&lt;&gt;"",Calculator!$O436&gt;=4,Calculator!$O436&lt;=6),1,0)</f>
      </c>
    </row>
    <row r="13786" spans="1:3" x14ac:dyDescent="0.25">
      <c r="A13786">
        <v>436</v>
      </c>
      <c r="B13786" t="s">
        <v>70</v>
      </c>
      <c r="C13786">
        <f>IF(AND(Calculator!$O436&lt;&gt;"",Calculator!$O436&gt;=7,Calculator!$O436&lt;=10),1,0)</f>
      </c>
    </row>
    <row r="13787" spans="1:3" x14ac:dyDescent="0.25">
      <c r="A13787">
        <v>436</v>
      </c>
      <c r="B13787" t="s">
        <v>71</v>
      </c>
      <c r="C13787">
        <f>IF(Calculator!$O436="",1,0)</f>
      </c>
    </row>
    <row r="13788" spans="1:3" x14ac:dyDescent="0.25">
      <c r="A13788">
        <v>436</v>
      </c>
      <c r="B13788" t="s">
        <v>72</v>
      </c>
      <c r="C13788">
        <f>IF(OR(Calculator!$M436="",Calculator!$M436=0),0,LN(Calculator!$M436))</f>
      </c>
    </row>
    <row r="13789" spans="1:3" x14ac:dyDescent="0.25">
      <c r="A13789">
        <v>436</v>
      </c>
      <c r="B13789" t="s">
        <v>73</v>
      </c>
      <c r="C13789">
        <f>IF(Calculator!$M436="",1,0)</f>
      </c>
    </row>
    <row r="13790" spans="1:3" x14ac:dyDescent="0.25">
      <c r="A13790">
        <v>436</v>
      </c>
      <c r="B13790" t="s">
        <v>74</v>
      </c>
      <c r="C13790">
        <f>IF(Calculator!$N436="",0,(Calculator!$N436-5.3)*IF(Calculator!$G436="Yes",1,0))</f>
      </c>
    </row>
    <row r="13791" spans="1:3" x14ac:dyDescent="0.25">
      <c r="A13791">
        <v>436</v>
      </c>
      <c r="B13791" t="s">
        <v>75</v>
      </c>
      <c r="C13791">
        <f>IF(Calculator!$N436="",0,(Calculator!$N436-5.3)*(1-IF(Calculator!$G436="Yes",1,0)))</f>
      </c>
    </row>
    <row r="13792" spans="1:3" x14ac:dyDescent="0.25">
      <c r="A13792">
        <v>436</v>
      </c>
      <c r="B13792" t="s">
        <v>76</v>
      </c>
      <c r="C13792">
        <f>IF(Calculator!$N436="",1,0)</f>
      </c>
    </row>
    <row r="13793" spans="1:3" x14ac:dyDescent="0.25">
      <c r="A13793">
        <v>436</v>
      </c>
      <c r="B13793" t="s">
        <v>77</v>
      </c>
      <c r="C13793">
        <f>1</f>
      </c>
    </row>
    <row r="13794" spans="1:3" x14ac:dyDescent="0.25">
      <c r="A13794">
        <v>437</v>
      </c>
      <c r="B13794" t="s">
        <v>47</v>
      </c>
      <c r="C13794">
        <f>(Calculator!$C437-55)/10</f>
      </c>
    </row>
    <row r="13795" spans="1:3" x14ac:dyDescent="0.25">
      <c r="A13795">
        <v>437</v>
      </c>
      <c r="B13795" t="s">
        <v>48</v>
      </c>
      <c r="C13795">
        <f>((Calculator!$C437-55)/10)^2</f>
      </c>
    </row>
    <row r="13796" spans="1:3" x14ac:dyDescent="0.25">
      <c r="A13796">
        <v>437</v>
      </c>
      <c r="B13796" t="s">
        <v>49</v>
      </c>
      <c r="C13796">
        <f>((Calculator!$D437-Calculator!$E437)*0.02586)-3.5</f>
      </c>
    </row>
    <row r="13797" spans="1:3" x14ac:dyDescent="0.25">
      <c r="A13797">
        <v>437</v>
      </c>
      <c r="B13797" t="s">
        <v>50</v>
      </c>
      <c r="C13797">
        <f>((Calculator!$E437*0.02586)-1.3)/0.3</f>
      </c>
    </row>
    <row r="13798" spans="1:3" x14ac:dyDescent="0.25">
      <c r="A13798">
        <v>437</v>
      </c>
      <c r="B13798" t="s">
        <v>51</v>
      </c>
      <c r="C13798">
        <f>(MIN(Calculator!$F437,110)-110)/20</f>
      </c>
    </row>
    <row r="13799" spans="1:3" x14ac:dyDescent="0.25">
      <c r="A13799">
        <v>437</v>
      </c>
      <c r="B13799" t="s">
        <v>52</v>
      </c>
      <c r="C13799">
        <f>(MAX(Calculator!$F437,110)-130)/20</f>
      </c>
    </row>
    <row r="13800" spans="1:3" x14ac:dyDescent="0.25">
      <c r="A13800">
        <v>437</v>
      </c>
      <c r="B13800" t="s">
        <v>17</v>
      </c>
      <c r="C13800">
        <f>IF(Calculator!$G437="Yes",1,0)</f>
      </c>
    </row>
    <row r="13801" spans="1:3" x14ac:dyDescent="0.25">
      <c r="A13801">
        <v>437</v>
      </c>
      <c r="B13801" t="s">
        <v>53</v>
      </c>
      <c r="C13801">
        <f>IF(Calculator!$H437="Yes",1,0)</f>
      </c>
    </row>
    <row r="13802" spans="1:3" x14ac:dyDescent="0.25">
      <c r="A13802">
        <v>437</v>
      </c>
      <c r="B13802" t="s">
        <v>54</v>
      </c>
      <c r="C13802">
        <f>(MIN(Calculator!$I437,30)-25)/5</f>
      </c>
    </row>
    <row r="13803" spans="1:3" x14ac:dyDescent="0.25">
      <c r="A13803">
        <v>437</v>
      </c>
      <c r="B13803" t="s">
        <v>55</v>
      </c>
      <c r="C13803">
        <f>(MAX(Calculator!$I437,30)-30)/5</f>
      </c>
    </row>
    <row r="13804" spans="1:3" x14ac:dyDescent="0.25">
      <c r="A13804">
        <v>437</v>
      </c>
      <c r="B13804" t="s">
        <v>56</v>
      </c>
      <c r="C13804">
        <f>(MIN(Calculator!$J437,60)-60)/-15</f>
      </c>
    </row>
    <row r="13805" spans="1:3" x14ac:dyDescent="0.25">
      <c r="A13805">
        <v>437</v>
      </c>
      <c r="B13805" t="s">
        <v>57</v>
      </c>
      <c r="C13805">
        <f>(MAX(Calculator!$J437,60)-90)/-15</f>
      </c>
    </row>
    <row r="13806" spans="1:3" x14ac:dyDescent="0.25">
      <c r="A13806">
        <v>437</v>
      </c>
      <c r="B13806" t="s">
        <v>58</v>
      </c>
      <c r="C13806">
        <f>IF(Calculator!$K437="Yes",1,0)</f>
      </c>
    </row>
    <row r="13807" spans="1:3" x14ac:dyDescent="0.25">
      <c r="A13807">
        <v>437</v>
      </c>
      <c r="B13807" t="s">
        <v>59</v>
      </c>
      <c r="C13807">
        <f>IF(Calculator!$L437="Yes",1,0)</f>
      </c>
    </row>
    <row r="13808" spans="1:3" x14ac:dyDescent="0.25">
      <c r="A13808">
        <v>437</v>
      </c>
      <c r="B13808" t="s">
        <v>60</v>
      </c>
      <c r="C13808">
        <f>((MAX(Calculator!$F437,110)-130)/20)*IF(Calculator!$K437="Yes",1,0)</f>
      </c>
    </row>
    <row r="13809" spans="1:3" x14ac:dyDescent="0.25">
      <c r="A13809">
        <v>437</v>
      </c>
      <c r="B13809" t="s">
        <v>61</v>
      </c>
      <c r="C13809">
        <f>((((Calculator!$D437-Calculator!$E437)*0.02586)-3.5))*IF(Calculator!$L437="Yes",1,0)</f>
      </c>
    </row>
    <row r="13810" spans="1:3" x14ac:dyDescent="0.25">
      <c r="A13810">
        <v>437</v>
      </c>
      <c r="B13810" t="s">
        <v>62</v>
      </c>
      <c r="C13810">
        <f>(((Calculator!$C437-55)/10)*(((((Calculator!$D437-Calculator!$E437)*0.02586)-3.5))))</f>
      </c>
    </row>
    <row r="13811" spans="1:3" x14ac:dyDescent="0.25">
      <c r="A13811">
        <v>437</v>
      </c>
      <c r="B13811" t="s">
        <v>63</v>
      </c>
      <c r="C13811">
        <f>(((Calculator!$C437-55)/10)*(((Calculator!$E437*0.02586)-1.3)/0.3))</f>
      </c>
    </row>
    <row r="13812" spans="1:3" x14ac:dyDescent="0.25">
      <c r="A13812">
        <v>437</v>
      </c>
      <c r="B13812" t="s">
        <v>64</v>
      </c>
      <c r="C13812">
        <f>(((Calculator!$C437-55)/10)*((MAX(Calculator!$F437,110)-130)/20))</f>
      </c>
    </row>
    <row r="13813" spans="1:3" x14ac:dyDescent="0.25">
      <c r="A13813">
        <v>437</v>
      </c>
      <c r="B13813" t="s">
        <v>65</v>
      </c>
      <c r="C13813">
        <f>(((Calculator!$C437-55)/10)*IF(Calculator!$G437="Yes",1,0))</f>
      </c>
    </row>
    <row r="13814" spans="1:3" x14ac:dyDescent="0.25">
      <c r="A13814">
        <v>437</v>
      </c>
      <c r="B13814" t="s">
        <v>66</v>
      </c>
      <c r="C13814">
        <f>(((Calculator!$C437-55)/10)*IF(Calculator!$H437="Yes",1,0))</f>
      </c>
    </row>
    <row r="13815" spans="1:3" x14ac:dyDescent="0.25">
      <c r="A13815">
        <v>437</v>
      </c>
      <c r="B13815" t="s">
        <v>67</v>
      </c>
      <c r="C13815">
        <f>(((Calculator!$C437-55)/10)*((MAX(Calculator!$I437,30)-30)/5))</f>
      </c>
    </row>
    <row r="13816" spans="1:3" x14ac:dyDescent="0.25">
      <c r="A13816">
        <v>437</v>
      </c>
      <c r="B13816" t="s">
        <v>68</v>
      </c>
      <c r="C13816">
        <f>(((Calculator!$C437-55)/10)*((MIN(Calculator!$J437,60)-60)/-15))</f>
      </c>
    </row>
    <row r="13817" spans="1:3" x14ac:dyDescent="0.25">
      <c r="A13817">
        <v>437</v>
      </c>
      <c r="B13817" t="s">
        <v>69</v>
      </c>
      <c r="C13817">
        <f>IF(AND(Calculator!$O437&lt;&gt;"",Calculator!$O437&gt;=4,Calculator!$O437&lt;=6),1,0)</f>
      </c>
    </row>
    <row r="13818" spans="1:3" x14ac:dyDescent="0.25">
      <c r="A13818">
        <v>437</v>
      </c>
      <c r="B13818" t="s">
        <v>70</v>
      </c>
      <c r="C13818">
        <f>IF(AND(Calculator!$O437&lt;&gt;"",Calculator!$O437&gt;=7,Calculator!$O437&lt;=10),1,0)</f>
      </c>
    </row>
    <row r="13819" spans="1:3" x14ac:dyDescent="0.25">
      <c r="A13819">
        <v>437</v>
      </c>
      <c r="B13819" t="s">
        <v>71</v>
      </c>
      <c r="C13819">
        <f>IF(Calculator!$O437="",1,0)</f>
      </c>
    </row>
    <row r="13820" spans="1:3" x14ac:dyDescent="0.25">
      <c r="A13820">
        <v>437</v>
      </c>
      <c r="B13820" t="s">
        <v>72</v>
      </c>
      <c r="C13820">
        <f>IF(OR(Calculator!$M437="",Calculator!$M437=0),0,LN(Calculator!$M437))</f>
      </c>
    </row>
    <row r="13821" spans="1:3" x14ac:dyDescent="0.25">
      <c r="A13821">
        <v>437</v>
      </c>
      <c r="B13821" t="s">
        <v>73</v>
      </c>
      <c r="C13821">
        <f>IF(Calculator!$M437="",1,0)</f>
      </c>
    </row>
    <row r="13822" spans="1:3" x14ac:dyDescent="0.25">
      <c r="A13822">
        <v>437</v>
      </c>
      <c r="B13822" t="s">
        <v>74</v>
      </c>
      <c r="C13822">
        <f>IF(Calculator!$N437="",0,(Calculator!$N437-5.3)*IF(Calculator!$G437="Yes",1,0))</f>
      </c>
    </row>
    <row r="13823" spans="1:3" x14ac:dyDescent="0.25">
      <c r="A13823">
        <v>437</v>
      </c>
      <c r="B13823" t="s">
        <v>75</v>
      </c>
      <c r="C13823">
        <f>IF(Calculator!$N437="",0,(Calculator!$N437-5.3)*(1-IF(Calculator!$G437="Yes",1,0)))</f>
      </c>
    </row>
    <row r="13824" spans="1:3" x14ac:dyDescent="0.25">
      <c r="A13824">
        <v>437</v>
      </c>
      <c r="B13824" t="s">
        <v>76</v>
      </c>
      <c r="C13824">
        <f>IF(Calculator!$N437="",1,0)</f>
      </c>
    </row>
    <row r="13825" spans="1:3" x14ac:dyDescent="0.25">
      <c r="A13825">
        <v>437</v>
      </c>
      <c r="B13825" t="s">
        <v>77</v>
      </c>
      <c r="C13825">
        <f>1</f>
      </c>
    </row>
    <row r="13826" spans="1:3" x14ac:dyDescent="0.25">
      <c r="A13826">
        <v>438</v>
      </c>
      <c r="B13826" t="s">
        <v>47</v>
      </c>
      <c r="C13826">
        <f>(Calculator!$C438-55)/10</f>
      </c>
    </row>
    <row r="13827" spans="1:3" x14ac:dyDescent="0.25">
      <c r="A13827">
        <v>438</v>
      </c>
      <c r="B13827" t="s">
        <v>48</v>
      </c>
      <c r="C13827">
        <f>((Calculator!$C438-55)/10)^2</f>
      </c>
    </row>
    <row r="13828" spans="1:3" x14ac:dyDescent="0.25">
      <c r="A13828">
        <v>438</v>
      </c>
      <c r="B13828" t="s">
        <v>49</v>
      </c>
      <c r="C13828">
        <f>((Calculator!$D438-Calculator!$E438)*0.02586)-3.5</f>
      </c>
    </row>
    <row r="13829" spans="1:3" x14ac:dyDescent="0.25">
      <c r="A13829">
        <v>438</v>
      </c>
      <c r="B13829" t="s">
        <v>50</v>
      </c>
      <c r="C13829">
        <f>((Calculator!$E438*0.02586)-1.3)/0.3</f>
      </c>
    </row>
    <row r="13830" spans="1:3" x14ac:dyDescent="0.25">
      <c r="A13830">
        <v>438</v>
      </c>
      <c r="B13830" t="s">
        <v>51</v>
      </c>
      <c r="C13830">
        <f>(MIN(Calculator!$F438,110)-110)/20</f>
      </c>
    </row>
    <row r="13831" spans="1:3" x14ac:dyDescent="0.25">
      <c r="A13831">
        <v>438</v>
      </c>
      <c r="B13831" t="s">
        <v>52</v>
      </c>
      <c r="C13831">
        <f>(MAX(Calculator!$F438,110)-130)/20</f>
      </c>
    </row>
    <row r="13832" spans="1:3" x14ac:dyDescent="0.25">
      <c r="A13832">
        <v>438</v>
      </c>
      <c r="B13832" t="s">
        <v>17</v>
      </c>
      <c r="C13832">
        <f>IF(Calculator!$G438="Yes",1,0)</f>
      </c>
    </row>
    <row r="13833" spans="1:3" x14ac:dyDescent="0.25">
      <c r="A13833">
        <v>438</v>
      </c>
      <c r="B13833" t="s">
        <v>53</v>
      </c>
      <c r="C13833">
        <f>IF(Calculator!$H438="Yes",1,0)</f>
      </c>
    </row>
    <row r="13834" spans="1:3" x14ac:dyDescent="0.25">
      <c r="A13834">
        <v>438</v>
      </c>
      <c r="B13834" t="s">
        <v>54</v>
      </c>
      <c r="C13834">
        <f>(MIN(Calculator!$I438,30)-25)/5</f>
      </c>
    </row>
    <row r="13835" spans="1:3" x14ac:dyDescent="0.25">
      <c r="A13835">
        <v>438</v>
      </c>
      <c r="B13835" t="s">
        <v>55</v>
      </c>
      <c r="C13835">
        <f>(MAX(Calculator!$I438,30)-30)/5</f>
      </c>
    </row>
    <row r="13836" spans="1:3" x14ac:dyDescent="0.25">
      <c r="A13836">
        <v>438</v>
      </c>
      <c r="B13836" t="s">
        <v>56</v>
      </c>
      <c r="C13836">
        <f>(MIN(Calculator!$J438,60)-60)/-15</f>
      </c>
    </row>
    <row r="13837" spans="1:3" x14ac:dyDescent="0.25">
      <c r="A13837">
        <v>438</v>
      </c>
      <c r="B13837" t="s">
        <v>57</v>
      </c>
      <c r="C13837">
        <f>(MAX(Calculator!$J438,60)-90)/-15</f>
      </c>
    </row>
    <row r="13838" spans="1:3" x14ac:dyDescent="0.25">
      <c r="A13838">
        <v>438</v>
      </c>
      <c r="B13838" t="s">
        <v>58</v>
      </c>
      <c r="C13838">
        <f>IF(Calculator!$K438="Yes",1,0)</f>
      </c>
    </row>
    <row r="13839" spans="1:3" x14ac:dyDescent="0.25">
      <c r="A13839">
        <v>438</v>
      </c>
      <c r="B13839" t="s">
        <v>59</v>
      </c>
      <c r="C13839">
        <f>IF(Calculator!$L438="Yes",1,0)</f>
      </c>
    </row>
    <row r="13840" spans="1:3" x14ac:dyDescent="0.25">
      <c r="A13840">
        <v>438</v>
      </c>
      <c r="B13840" t="s">
        <v>60</v>
      </c>
      <c r="C13840">
        <f>((MAX(Calculator!$F438,110)-130)/20)*IF(Calculator!$K438="Yes",1,0)</f>
      </c>
    </row>
    <row r="13841" spans="1:3" x14ac:dyDescent="0.25">
      <c r="A13841">
        <v>438</v>
      </c>
      <c r="B13841" t="s">
        <v>61</v>
      </c>
      <c r="C13841">
        <f>((((Calculator!$D438-Calculator!$E438)*0.02586)-3.5))*IF(Calculator!$L438="Yes",1,0)</f>
      </c>
    </row>
    <row r="13842" spans="1:3" x14ac:dyDescent="0.25">
      <c r="A13842">
        <v>438</v>
      </c>
      <c r="B13842" t="s">
        <v>62</v>
      </c>
      <c r="C13842">
        <f>(((Calculator!$C438-55)/10)*(((((Calculator!$D438-Calculator!$E438)*0.02586)-3.5))))</f>
      </c>
    </row>
    <row r="13843" spans="1:3" x14ac:dyDescent="0.25">
      <c r="A13843">
        <v>438</v>
      </c>
      <c r="B13843" t="s">
        <v>63</v>
      </c>
      <c r="C13843">
        <f>(((Calculator!$C438-55)/10)*(((Calculator!$E438*0.02586)-1.3)/0.3))</f>
      </c>
    </row>
    <row r="13844" spans="1:3" x14ac:dyDescent="0.25">
      <c r="A13844">
        <v>438</v>
      </c>
      <c r="B13844" t="s">
        <v>64</v>
      </c>
      <c r="C13844">
        <f>(((Calculator!$C438-55)/10)*((MAX(Calculator!$F438,110)-130)/20))</f>
      </c>
    </row>
    <row r="13845" spans="1:3" x14ac:dyDescent="0.25">
      <c r="A13845">
        <v>438</v>
      </c>
      <c r="B13845" t="s">
        <v>65</v>
      </c>
      <c r="C13845">
        <f>(((Calculator!$C438-55)/10)*IF(Calculator!$G438="Yes",1,0))</f>
      </c>
    </row>
    <row r="13846" spans="1:3" x14ac:dyDescent="0.25">
      <c r="A13846">
        <v>438</v>
      </c>
      <c r="B13846" t="s">
        <v>66</v>
      </c>
      <c r="C13846">
        <f>(((Calculator!$C438-55)/10)*IF(Calculator!$H438="Yes",1,0))</f>
      </c>
    </row>
    <row r="13847" spans="1:3" x14ac:dyDescent="0.25">
      <c r="A13847">
        <v>438</v>
      </c>
      <c r="B13847" t="s">
        <v>67</v>
      </c>
      <c r="C13847">
        <f>(((Calculator!$C438-55)/10)*((MAX(Calculator!$I438,30)-30)/5))</f>
      </c>
    </row>
    <row r="13848" spans="1:3" x14ac:dyDescent="0.25">
      <c r="A13848">
        <v>438</v>
      </c>
      <c r="B13848" t="s">
        <v>68</v>
      </c>
      <c r="C13848">
        <f>(((Calculator!$C438-55)/10)*((MIN(Calculator!$J438,60)-60)/-15))</f>
      </c>
    </row>
    <row r="13849" spans="1:3" x14ac:dyDescent="0.25">
      <c r="A13849">
        <v>438</v>
      </c>
      <c r="B13849" t="s">
        <v>69</v>
      </c>
      <c r="C13849">
        <f>IF(AND(Calculator!$O438&lt;&gt;"",Calculator!$O438&gt;=4,Calculator!$O438&lt;=6),1,0)</f>
      </c>
    </row>
    <row r="13850" spans="1:3" x14ac:dyDescent="0.25">
      <c r="A13850">
        <v>438</v>
      </c>
      <c r="B13850" t="s">
        <v>70</v>
      </c>
      <c r="C13850">
        <f>IF(AND(Calculator!$O438&lt;&gt;"",Calculator!$O438&gt;=7,Calculator!$O438&lt;=10),1,0)</f>
      </c>
    </row>
    <row r="13851" spans="1:3" x14ac:dyDescent="0.25">
      <c r="A13851">
        <v>438</v>
      </c>
      <c r="B13851" t="s">
        <v>71</v>
      </c>
      <c r="C13851">
        <f>IF(Calculator!$O438="",1,0)</f>
      </c>
    </row>
    <row r="13852" spans="1:3" x14ac:dyDescent="0.25">
      <c r="A13852">
        <v>438</v>
      </c>
      <c r="B13852" t="s">
        <v>72</v>
      </c>
      <c r="C13852">
        <f>IF(OR(Calculator!$M438="",Calculator!$M438=0),0,LN(Calculator!$M438))</f>
      </c>
    </row>
    <row r="13853" spans="1:3" x14ac:dyDescent="0.25">
      <c r="A13853">
        <v>438</v>
      </c>
      <c r="B13853" t="s">
        <v>73</v>
      </c>
      <c r="C13853">
        <f>IF(Calculator!$M438="",1,0)</f>
      </c>
    </row>
    <row r="13854" spans="1:3" x14ac:dyDescent="0.25">
      <c r="A13854">
        <v>438</v>
      </c>
      <c r="B13854" t="s">
        <v>74</v>
      </c>
      <c r="C13854">
        <f>IF(Calculator!$N438="",0,(Calculator!$N438-5.3)*IF(Calculator!$G438="Yes",1,0))</f>
      </c>
    </row>
    <row r="13855" spans="1:3" x14ac:dyDescent="0.25">
      <c r="A13855">
        <v>438</v>
      </c>
      <c r="B13855" t="s">
        <v>75</v>
      </c>
      <c r="C13855">
        <f>IF(Calculator!$N438="",0,(Calculator!$N438-5.3)*(1-IF(Calculator!$G438="Yes",1,0)))</f>
      </c>
    </row>
    <row r="13856" spans="1:3" x14ac:dyDescent="0.25">
      <c r="A13856">
        <v>438</v>
      </c>
      <c r="B13856" t="s">
        <v>76</v>
      </c>
      <c r="C13856">
        <f>IF(Calculator!$N438="",1,0)</f>
      </c>
    </row>
    <row r="13857" spans="1:3" x14ac:dyDescent="0.25">
      <c r="A13857">
        <v>438</v>
      </c>
      <c r="B13857" t="s">
        <v>77</v>
      </c>
      <c r="C13857">
        <f>1</f>
      </c>
    </row>
    <row r="13858" spans="1:3" x14ac:dyDescent="0.25">
      <c r="A13858">
        <v>439</v>
      </c>
      <c r="B13858" t="s">
        <v>47</v>
      </c>
      <c r="C13858">
        <f>(Calculator!$C439-55)/10</f>
      </c>
    </row>
    <row r="13859" spans="1:3" x14ac:dyDescent="0.25">
      <c r="A13859">
        <v>439</v>
      </c>
      <c r="B13859" t="s">
        <v>48</v>
      </c>
      <c r="C13859">
        <f>((Calculator!$C439-55)/10)^2</f>
      </c>
    </row>
    <row r="13860" spans="1:3" x14ac:dyDescent="0.25">
      <c r="A13860">
        <v>439</v>
      </c>
      <c r="B13860" t="s">
        <v>49</v>
      </c>
      <c r="C13860">
        <f>((Calculator!$D439-Calculator!$E439)*0.02586)-3.5</f>
      </c>
    </row>
    <row r="13861" spans="1:3" x14ac:dyDescent="0.25">
      <c r="A13861">
        <v>439</v>
      </c>
      <c r="B13861" t="s">
        <v>50</v>
      </c>
      <c r="C13861">
        <f>((Calculator!$E439*0.02586)-1.3)/0.3</f>
      </c>
    </row>
    <row r="13862" spans="1:3" x14ac:dyDescent="0.25">
      <c r="A13862">
        <v>439</v>
      </c>
      <c r="B13862" t="s">
        <v>51</v>
      </c>
      <c r="C13862">
        <f>(MIN(Calculator!$F439,110)-110)/20</f>
      </c>
    </row>
    <row r="13863" spans="1:3" x14ac:dyDescent="0.25">
      <c r="A13863">
        <v>439</v>
      </c>
      <c r="B13863" t="s">
        <v>52</v>
      </c>
      <c r="C13863">
        <f>(MAX(Calculator!$F439,110)-130)/20</f>
      </c>
    </row>
    <row r="13864" spans="1:3" x14ac:dyDescent="0.25">
      <c r="A13864">
        <v>439</v>
      </c>
      <c r="B13864" t="s">
        <v>17</v>
      </c>
      <c r="C13864">
        <f>IF(Calculator!$G439="Yes",1,0)</f>
      </c>
    </row>
    <row r="13865" spans="1:3" x14ac:dyDescent="0.25">
      <c r="A13865">
        <v>439</v>
      </c>
      <c r="B13865" t="s">
        <v>53</v>
      </c>
      <c r="C13865">
        <f>IF(Calculator!$H439="Yes",1,0)</f>
      </c>
    </row>
    <row r="13866" spans="1:3" x14ac:dyDescent="0.25">
      <c r="A13866">
        <v>439</v>
      </c>
      <c r="B13866" t="s">
        <v>54</v>
      </c>
      <c r="C13866">
        <f>(MIN(Calculator!$I439,30)-25)/5</f>
      </c>
    </row>
    <row r="13867" spans="1:3" x14ac:dyDescent="0.25">
      <c r="A13867">
        <v>439</v>
      </c>
      <c r="B13867" t="s">
        <v>55</v>
      </c>
      <c r="C13867">
        <f>(MAX(Calculator!$I439,30)-30)/5</f>
      </c>
    </row>
    <row r="13868" spans="1:3" x14ac:dyDescent="0.25">
      <c r="A13868">
        <v>439</v>
      </c>
      <c r="B13868" t="s">
        <v>56</v>
      </c>
      <c r="C13868">
        <f>(MIN(Calculator!$J439,60)-60)/-15</f>
      </c>
    </row>
    <row r="13869" spans="1:3" x14ac:dyDescent="0.25">
      <c r="A13869">
        <v>439</v>
      </c>
      <c r="B13869" t="s">
        <v>57</v>
      </c>
      <c r="C13869">
        <f>(MAX(Calculator!$J439,60)-90)/-15</f>
      </c>
    </row>
    <row r="13870" spans="1:3" x14ac:dyDescent="0.25">
      <c r="A13870">
        <v>439</v>
      </c>
      <c r="B13870" t="s">
        <v>58</v>
      </c>
      <c r="C13870">
        <f>IF(Calculator!$K439="Yes",1,0)</f>
      </c>
    </row>
    <row r="13871" spans="1:3" x14ac:dyDescent="0.25">
      <c r="A13871">
        <v>439</v>
      </c>
      <c r="B13871" t="s">
        <v>59</v>
      </c>
      <c r="C13871">
        <f>IF(Calculator!$L439="Yes",1,0)</f>
      </c>
    </row>
    <row r="13872" spans="1:3" x14ac:dyDescent="0.25">
      <c r="A13872">
        <v>439</v>
      </c>
      <c r="B13872" t="s">
        <v>60</v>
      </c>
      <c r="C13872">
        <f>((MAX(Calculator!$F439,110)-130)/20)*IF(Calculator!$K439="Yes",1,0)</f>
      </c>
    </row>
    <row r="13873" spans="1:3" x14ac:dyDescent="0.25">
      <c r="A13873">
        <v>439</v>
      </c>
      <c r="B13873" t="s">
        <v>61</v>
      </c>
      <c r="C13873">
        <f>((((Calculator!$D439-Calculator!$E439)*0.02586)-3.5))*IF(Calculator!$L439="Yes",1,0)</f>
      </c>
    </row>
    <row r="13874" spans="1:3" x14ac:dyDescent="0.25">
      <c r="A13874">
        <v>439</v>
      </c>
      <c r="B13874" t="s">
        <v>62</v>
      </c>
      <c r="C13874">
        <f>(((Calculator!$C439-55)/10)*(((((Calculator!$D439-Calculator!$E439)*0.02586)-3.5))))</f>
      </c>
    </row>
    <row r="13875" spans="1:3" x14ac:dyDescent="0.25">
      <c r="A13875">
        <v>439</v>
      </c>
      <c r="B13875" t="s">
        <v>63</v>
      </c>
      <c r="C13875">
        <f>(((Calculator!$C439-55)/10)*(((Calculator!$E439*0.02586)-1.3)/0.3))</f>
      </c>
    </row>
    <row r="13876" spans="1:3" x14ac:dyDescent="0.25">
      <c r="A13876">
        <v>439</v>
      </c>
      <c r="B13876" t="s">
        <v>64</v>
      </c>
      <c r="C13876">
        <f>(((Calculator!$C439-55)/10)*((MAX(Calculator!$F439,110)-130)/20))</f>
      </c>
    </row>
    <row r="13877" spans="1:3" x14ac:dyDescent="0.25">
      <c r="A13877">
        <v>439</v>
      </c>
      <c r="B13877" t="s">
        <v>65</v>
      </c>
      <c r="C13877">
        <f>(((Calculator!$C439-55)/10)*IF(Calculator!$G439="Yes",1,0))</f>
      </c>
    </row>
    <row r="13878" spans="1:3" x14ac:dyDescent="0.25">
      <c r="A13878">
        <v>439</v>
      </c>
      <c r="B13878" t="s">
        <v>66</v>
      </c>
      <c r="C13878">
        <f>(((Calculator!$C439-55)/10)*IF(Calculator!$H439="Yes",1,0))</f>
      </c>
    </row>
    <row r="13879" spans="1:3" x14ac:dyDescent="0.25">
      <c r="A13879">
        <v>439</v>
      </c>
      <c r="B13879" t="s">
        <v>67</v>
      </c>
      <c r="C13879">
        <f>(((Calculator!$C439-55)/10)*((MAX(Calculator!$I439,30)-30)/5))</f>
      </c>
    </row>
    <row r="13880" spans="1:3" x14ac:dyDescent="0.25">
      <c r="A13880">
        <v>439</v>
      </c>
      <c r="B13880" t="s">
        <v>68</v>
      </c>
      <c r="C13880">
        <f>(((Calculator!$C439-55)/10)*((MIN(Calculator!$J439,60)-60)/-15))</f>
      </c>
    </row>
    <row r="13881" spans="1:3" x14ac:dyDescent="0.25">
      <c r="A13881">
        <v>439</v>
      </c>
      <c r="B13881" t="s">
        <v>69</v>
      </c>
      <c r="C13881">
        <f>IF(AND(Calculator!$O439&lt;&gt;"",Calculator!$O439&gt;=4,Calculator!$O439&lt;=6),1,0)</f>
      </c>
    </row>
    <row r="13882" spans="1:3" x14ac:dyDescent="0.25">
      <c r="A13882">
        <v>439</v>
      </c>
      <c r="B13882" t="s">
        <v>70</v>
      </c>
      <c r="C13882">
        <f>IF(AND(Calculator!$O439&lt;&gt;"",Calculator!$O439&gt;=7,Calculator!$O439&lt;=10),1,0)</f>
      </c>
    </row>
    <row r="13883" spans="1:3" x14ac:dyDescent="0.25">
      <c r="A13883">
        <v>439</v>
      </c>
      <c r="B13883" t="s">
        <v>71</v>
      </c>
      <c r="C13883">
        <f>IF(Calculator!$O439="",1,0)</f>
      </c>
    </row>
    <row r="13884" spans="1:3" x14ac:dyDescent="0.25">
      <c r="A13884">
        <v>439</v>
      </c>
      <c r="B13884" t="s">
        <v>72</v>
      </c>
      <c r="C13884">
        <f>IF(OR(Calculator!$M439="",Calculator!$M439=0),0,LN(Calculator!$M439))</f>
      </c>
    </row>
    <row r="13885" spans="1:3" x14ac:dyDescent="0.25">
      <c r="A13885">
        <v>439</v>
      </c>
      <c r="B13885" t="s">
        <v>73</v>
      </c>
      <c r="C13885">
        <f>IF(Calculator!$M439="",1,0)</f>
      </c>
    </row>
    <row r="13886" spans="1:3" x14ac:dyDescent="0.25">
      <c r="A13886">
        <v>439</v>
      </c>
      <c r="B13886" t="s">
        <v>74</v>
      </c>
      <c r="C13886">
        <f>IF(Calculator!$N439="",0,(Calculator!$N439-5.3)*IF(Calculator!$G439="Yes",1,0))</f>
      </c>
    </row>
    <row r="13887" spans="1:3" x14ac:dyDescent="0.25">
      <c r="A13887">
        <v>439</v>
      </c>
      <c r="B13887" t="s">
        <v>75</v>
      </c>
      <c r="C13887">
        <f>IF(Calculator!$N439="",0,(Calculator!$N439-5.3)*(1-IF(Calculator!$G439="Yes",1,0)))</f>
      </c>
    </row>
    <row r="13888" spans="1:3" x14ac:dyDescent="0.25">
      <c r="A13888">
        <v>439</v>
      </c>
      <c r="B13888" t="s">
        <v>76</v>
      </c>
      <c r="C13888">
        <f>IF(Calculator!$N439="",1,0)</f>
      </c>
    </row>
    <row r="13889" spans="1:3" x14ac:dyDescent="0.25">
      <c r="A13889">
        <v>439</v>
      </c>
      <c r="B13889" t="s">
        <v>77</v>
      </c>
      <c r="C13889">
        <f>1</f>
      </c>
    </row>
    <row r="13890" spans="1:3" x14ac:dyDescent="0.25">
      <c r="A13890">
        <v>440</v>
      </c>
      <c r="B13890" t="s">
        <v>47</v>
      </c>
      <c r="C13890">
        <f>(Calculator!$C440-55)/10</f>
      </c>
    </row>
    <row r="13891" spans="1:3" x14ac:dyDescent="0.25">
      <c r="A13891">
        <v>440</v>
      </c>
      <c r="B13891" t="s">
        <v>48</v>
      </c>
      <c r="C13891">
        <f>((Calculator!$C440-55)/10)^2</f>
      </c>
    </row>
    <row r="13892" spans="1:3" x14ac:dyDescent="0.25">
      <c r="A13892">
        <v>440</v>
      </c>
      <c r="B13892" t="s">
        <v>49</v>
      </c>
      <c r="C13892">
        <f>((Calculator!$D440-Calculator!$E440)*0.02586)-3.5</f>
      </c>
    </row>
    <row r="13893" spans="1:3" x14ac:dyDescent="0.25">
      <c r="A13893">
        <v>440</v>
      </c>
      <c r="B13893" t="s">
        <v>50</v>
      </c>
      <c r="C13893">
        <f>((Calculator!$E440*0.02586)-1.3)/0.3</f>
      </c>
    </row>
    <row r="13894" spans="1:3" x14ac:dyDescent="0.25">
      <c r="A13894">
        <v>440</v>
      </c>
      <c r="B13894" t="s">
        <v>51</v>
      </c>
      <c r="C13894">
        <f>(MIN(Calculator!$F440,110)-110)/20</f>
      </c>
    </row>
    <row r="13895" spans="1:3" x14ac:dyDescent="0.25">
      <c r="A13895">
        <v>440</v>
      </c>
      <c r="B13895" t="s">
        <v>52</v>
      </c>
      <c r="C13895">
        <f>(MAX(Calculator!$F440,110)-130)/20</f>
      </c>
    </row>
    <row r="13896" spans="1:3" x14ac:dyDescent="0.25">
      <c r="A13896">
        <v>440</v>
      </c>
      <c r="B13896" t="s">
        <v>17</v>
      </c>
      <c r="C13896">
        <f>IF(Calculator!$G440="Yes",1,0)</f>
      </c>
    </row>
    <row r="13897" spans="1:3" x14ac:dyDescent="0.25">
      <c r="A13897">
        <v>440</v>
      </c>
      <c r="B13897" t="s">
        <v>53</v>
      </c>
      <c r="C13897">
        <f>IF(Calculator!$H440="Yes",1,0)</f>
      </c>
    </row>
    <row r="13898" spans="1:3" x14ac:dyDescent="0.25">
      <c r="A13898">
        <v>440</v>
      </c>
      <c r="B13898" t="s">
        <v>54</v>
      </c>
      <c r="C13898">
        <f>(MIN(Calculator!$I440,30)-25)/5</f>
      </c>
    </row>
    <row r="13899" spans="1:3" x14ac:dyDescent="0.25">
      <c r="A13899">
        <v>440</v>
      </c>
      <c r="B13899" t="s">
        <v>55</v>
      </c>
      <c r="C13899">
        <f>(MAX(Calculator!$I440,30)-30)/5</f>
      </c>
    </row>
    <row r="13900" spans="1:3" x14ac:dyDescent="0.25">
      <c r="A13900">
        <v>440</v>
      </c>
      <c r="B13900" t="s">
        <v>56</v>
      </c>
      <c r="C13900">
        <f>(MIN(Calculator!$J440,60)-60)/-15</f>
      </c>
    </row>
    <row r="13901" spans="1:3" x14ac:dyDescent="0.25">
      <c r="A13901">
        <v>440</v>
      </c>
      <c r="B13901" t="s">
        <v>57</v>
      </c>
      <c r="C13901">
        <f>(MAX(Calculator!$J440,60)-90)/-15</f>
      </c>
    </row>
    <row r="13902" spans="1:3" x14ac:dyDescent="0.25">
      <c r="A13902">
        <v>440</v>
      </c>
      <c r="B13902" t="s">
        <v>58</v>
      </c>
      <c r="C13902">
        <f>IF(Calculator!$K440="Yes",1,0)</f>
      </c>
    </row>
    <row r="13903" spans="1:3" x14ac:dyDescent="0.25">
      <c r="A13903">
        <v>440</v>
      </c>
      <c r="B13903" t="s">
        <v>59</v>
      </c>
      <c r="C13903">
        <f>IF(Calculator!$L440="Yes",1,0)</f>
      </c>
    </row>
    <row r="13904" spans="1:3" x14ac:dyDescent="0.25">
      <c r="A13904">
        <v>440</v>
      </c>
      <c r="B13904" t="s">
        <v>60</v>
      </c>
      <c r="C13904">
        <f>((MAX(Calculator!$F440,110)-130)/20)*IF(Calculator!$K440="Yes",1,0)</f>
      </c>
    </row>
    <row r="13905" spans="1:3" x14ac:dyDescent="0.25">
      <c r="A13905">
        <v>440</v>
      </c>
      <c r="B13905" t="s">
        <v>61</v>
      </c>
      <c r="C13905">
        <f>((((Calculator!$D440-Calculator!$E440)*0.02586)-3.5))*IF(Calculator!$L440="Yes",1,0)</f>
      </c>
    </row>
    <row r="13906" spans="1:3" x14ac:dyDescent="0.25">
      <c r="A13906">
        <v>440</v>
      </c>
      <c r="B13906" t="s">
        <v>62</v>
      </c>
      <c r="C13906">
        <f>(((Calculator!$C440-55)/10)*(((((Calculator!$D440-Calculator!$E440)*0.02586)-3.5))))</f>
      </c>
    </row>
    <row r="13907" spans="1:3" x14ac:dyDescent="0.25">
      <c r="A13907">
        <v>440</v>
      </c>
      <c r="B13907" t="s">
        <v>63</v>
      </c>
      <c r="C13907">
        <f>(((Calculator!$C440-55)/10)*(((Calculator!$E440*0.02586)-1.3)/0.3))</f>
      </c>
    </row>
    <row r="13908" spans="1:3" x14ac:dyDescent="0.25">
      <c r="A13908">
        <v>440</v>
      </c>
      <c r="B13908" t="s">
        <v>64</v>
      </c>
      <c r="C13908">
        <f>(((Calculator!$C440-55)/10)*((MAX(Calculator!$F440,110)-130)/20))</f>
      </c>
    </row>
    <row r="13909" spans="1:3" x14ac:dyDescent="0.25">
      <c r="A13909">
        <v>440</v>
      </c>
      <c r="B13909" t="s">
        <v>65</v>
      </c>
      <c r="C13909">
        <f>(((Calculator!$C440-55)/10)*IF(Calculator!$G440="Yes",1,0))</f>
      </c>
    </row>
    <row r="13910" spans="1:3" x14ac:dyDescent="0.25">
      <c r="A13910">
        <v>440</v>
      </c>
      <c r="B13910" t="s">
        <v>66</v>
      </c>
      <c r="C13910">
        <f>(((Calculator!$C440-55)/10)*IF(Calculator!$H440="Yes",1,0))</f>
      </c>
    </row>
    <row r="13911" spans="1:3" x14ac:dyDescent="0.25">
      <c r="A13911">
        <v>440</v>
      </c>
      <c r="B13911" t="s">
        <v>67</v>
      </c>
      <c r="C13911">
        <f>(((Calculator!$C440-55)/10)*((MAX(Calculator!$I440,30)-30)/5))</f>
      </c>
    </row>
    <row r="13912" spans="1:3" x14ac:dyDescent="0.25">
      <c r="A13912">
        <v>440</v>
      </c>
      <c r="B13912" t="s">
        <v>68</v>
      </c>
      <c r="C13912">
        <f>(((Calculator!$C440-55)/10)*((MIN(Calculator!$J440,60)-60)/-15))</f>
      </c>
    </row>
    <row r="13913" spans="1:3" x14ac:dyDescent="0.25">
      <c r="A13913">
        <v>440</v>
      </c>
      <c r="B13913" t="s">
        <v>69</v>
      </c>
      <c r="C13913">
        <f>IF(AND(Calculator!$O440&lt;&gt;"",Calculator!$O440&gt;=4,Calculator!$O440&lt;=6),1,0)</f>
      </c>
    </row>
    <row r="13914" spans="1:3" x14ac:dyDescent="0.25">
      <c r="A13914">
        <v>440</v>
      </c>
      <c r="B13914" t="s">
        <v>70</v>
      </c>
      <c r="C13914">
        <f>IF(AND(Calculator!$O440&lt;&gt;"",Calculator!$O440&gt;=7,Calculator!$O440&lt;=10),1,0)</f>
      </c>
    </row>
    <row r="13915" spans="1:3" x14ac:dyDescent="0.25">
      <c r="A13915">
        <v>440</v>
      </c>
      <c r="B13915" t="s">
        <v>71</v>
      </c>
      <c r="C13915">
        <f>IF(Calculator!$O440="",1,0)</f>
      </c>
    </row>
    <row r="13916" spans="1:3" x14ac:dyDescent="0.25">
      <c r="A13916">
        <v>440</v>
      </c>
      <c r="B13916" t="s">
        <v>72</v>
      </c>
      <c r="C13916">
        <f>IF(OR(Calculator!$M440="",Calculator!$M440=0),0,LN(Calculator!$M440))</f>
      </c>
    </row>
    <row r="13917" spans="1:3" x14ac:dyDescent="0.25">
      <c r="A13917">
        <v>440</v>
      </c>
      <c r="B13917" t="s">
        <v>73</v>
      </c>
      <c r="C13917">
        <f>IF(Calculator!$M440="",1,0)</f>
      </c>
    </row>
    <row r="13918" spans="1:3" x14ac:dyDescent="0.25">
      <c r="A13918">
        <v>440</v>
      </c>
      <c r="B13918" t="s">
        <v>74</v>
      </c>
      <c r="C13918">
        <f>IF(Calculator!$N440="",0,(Calculator!$N440-5.3)*IF(Calculator!$G440="Yes",1,0))</f>
      </c>
    </row>
    <row r="13919" spans="1:3" x14ac:dyDescent="0.25">
      <c r="A13919">
        <v>440</v>
      </c>
      <c r="B13919" t="s">
        <v>75</v>
      </c>
      <c r="C13919">
        <f>IF(Calculator!$N440="",0,(Calculator!$N440-5.3)*(1-IF(Calculator!$G440="Yes",1,0)))</f>
      </c>
    </row>
    <row r="13920" spans="1:3" x14ac:dyDescent="0.25">
      <c r="A13920">
        <v>440</v>
      </c>
      <c r="B13920" t="s">
        <v>76</v>
      </c>
      <c r="C13920">
        <f>IF(Calculator!$N440="",1,0)</f>
      </c>
    </row>
    <row r="13921" spans="1:3" x14ac:dyDescent="0.25">
      <c r="A13921">
        <v>440</v>
      </c>
      <c r="B13921" t="s">
        <v>77</v>
      </c>
      <c r="C13921">
        <f>1</f>
      </c>
    </row>
    <row r="13922" spans="1:3" x14ac:dyDescent="0.25">
      <c r="A13922">
        <v>441</v>
      </c>
      <c r="B13922" t="s">
        <v>47</v>
      </c>
      <c r="C13922">
        <f>(Calculator!$C441-55)/10</f>
      </c>
    </row>
    <row r="13923" spans="1:3" x14ac:dyDescent="0.25">
      <c r="A13923">
        <v>441</v>
      </c>
      <c r="B13923" t="s">
        <v>48</v>
      </c>
      <c r="C13923">
        <f>((Calculator!$C441-55)/10)^2</f>
      </c>
    </row>
    <row r="13924" spans="1:3" x14ac:dyDescent="0.25">
      <c r="A13924">
        <v>441</v>
      </c>
      <c r="B13924" t="s">
        <v>49</v>
      </c>
      <c r="C13924">
        <f>((Calculator!$D441-Calculator!$E441)*0.02586)-3.5</f>
      </c>
    </row>
    <row r="13925" spans="1:3" x14ac:dyDescent="0.25">
      <c r="A13925">
        <v>441</v>
      </c>
      <c r="B13925" t="s">
        <v>50</v>
      </c>
      <c r="C13925">
        <f>((Calculator!$E441*0.02586)-1.3)/0.3</f>
      </c>
    </row>
    <row r="13926" spans="1:3" x14ac:dyDescent="0.25">
      <c r="A13926">
        <v>441</v>
      </c>
      <c r="B13926" t="s">
        <v>51</v>
      </c>
      <c r="C13926">
        <f>(MIN(Calculator!$F441,110)-110)/20</f>
      </c>
    </row>
    <row r="13927" spans="1:3" x14ac:dyDescent="0.25">
      <c r="A13927">
        <v>441</v>
      </c>
      <c r="B13927" t="s">
        <v>52</v>
      </c>
      <c r="C13927">
        <f>(MAX(Calculator!$F441,110)-130)/20</f>
      </c>
    </row>
    <row r="13928" spans="1:3" x14ac:dyDescent="0.25">
      <c r="A13928">
        <v>441</v>
      </c>
      <c r="B13928" t="s">
        <v>17</v>
      </c>
      <c r="C13928">
        <f>IF(Calculator!$G441="Yes",1,0)</f>
      </c>
    </row>
    <row r="13929" spans="1:3" x14ac:dyDescent="0.25">
      <c r="A13929">
        <v>441</v>
      </c>
      <c r="B13929" t="s">
        <v>53</v>
      </c>
      <c r="C13929">
        <f>IF(Calculator!$H441="Yes",1,0)</f>
      </c>
    </row>
    <row r="13930" spans="1:3" x14ac:dyDescent="0.25">
      <c r="A13930">
        <v>441</v>
      </c>
      <c r="B13930" t="s">
        <v>54</v>
      </c>
      <c r="C13930">
        <f>(MIN(Calculator!$I441,30)-25)/5</f>
      </c>
    </row>
    <row r="13931" spans="1:3" x14ac:dyDescent="0.25">
      <c r="A13931">
        <v>441</v>
      </c>
      <c r="B13931" t="s">
        <v>55</v>
      </c>
      <c r="C13931">
        <f>(MAX(Calculator!$I441,30)-30)/5</f>
      </c>
    </row>
    <row r="13932" spans="1:3" x14ac:dyDescent="0.25">
      <c r="A13932">
        <v>441</v>
      </c>
      <c r="B13932" t="s">
        <v>56</v>
      </c>
      <c r="C13932">
        <f>(MIN(Calculator!$J441,60)-60)/-15</f>
      </c>
    </row>
    <row r="13933" spans="1:3" x14ac:dyDescent="0.25">
      <c r="A13933">
        <v>441</v>
      </c>
      <c r="B13933" t="s">
        <v>57</v>
      </c>
      <c r="C13933">
        <f>(MAX(Calculator!$J441,60)-90)/-15</f>
      </c>
    </row>
    <row r="13934" spans="1:3" x14ac:dyDescent="0.25">
      <c r="A13934">
        <v>441</v>
      </c>
      <c r="B13934" t="s">
        <v>58</v>
      </c>
      <c r="C13934">
        <f>IF(Calculator!$K441="Yes",1,0)</f>
      </c>
    </row>
    <row r="13935" spans="1:3" x14ac:dyDescent="0.25">
      <c r="A13935">
        <v>441</v>
      </c>
      <c r="B13935" t="s">
        <v>59</v>
      </c>
      <c r="C13935">
        <f>IF(Calculator!$L441="Yes",1,0)</f>
      </c>
    </row>
    <row r="13936" spans="1:3" x14ac:dyDescent="0.25">
      <c r="A13936">
        <v>441</v>
      </c>
      <c r="B13936" t="s">
        <v>60</v>
      </c>
      <c r="C13936">
        <f>((MAX(Calculator!$F441,110)-130)/20)*IF(Calculator!$K441="Yes",1,0)</f>
      </c>
    </row>
    <row r="13937" spans="1:3" x14ac:dyDescent="0.25">
      <c r="A13937">
        <v>441</v>
      </c>
      <c r="B13937" t="s">
        <v>61</v>
      </c>
      <c r="C13937">
        <f>((((Calculator!$D441-Calculator!$E441)*0.02586)-3.5))*IF(Calculator!$L441="Yes",1,0)</f>
      </c>
    </row>
    <row r="13938" spans="1:3" x14ac:dyDescent="0.25">
      <c r="A13938">
        <v>441</v>
      </c>
      <c r="B13938" t="s">
        <v>62</v>
      </c>
      <c r="C13938">
        <f>(((Calculator!$C441-55)/10)*(((((Calculator!$D441-Calculator!$E441)*0.02586)-3.5))))</f>
      </c>
    </row>
    <row r="13939" spans="1:3" x14ac:dyDescent="0.25">
      <c r="A13939">
        <v>441</v>
      </c>
      <c r="B13939" t="s">
        <v>63</v>
      </c>
      <c r="C13939">
        <f>(((Calculator!$C441-55)/10)*(((Calculator!$E441*0.02586)-1.3)/0.3))</f>
      </c>
    </row>
    <row r="13940" spans="1:3" x14ac:dyDescent="0.25">
      <c r="A13940">
        <v>441</v>
      </c>
      <c r="B13940" t="s">
        <v>64</v>
      </c>
      <c r="C13940">
        <f>(((Calculator!$C441-55)/10)*((MAX(Calculator!$F441,110)-130)/20))</f>
      </c>
    </row>
    <row r="13941" spans="1:3" x14ac:dyDescent="0.25">
      <c r="A13941">
        <v>441</v>
      </c>
      <c r="B13941" t="s">
        <v>65</v>
      </c>
      <c r="C13941">
        <f>(((Calculator!$C441-55)/10)*IF(Calculator!$G441="Yes",1,0))</f>
      </c>
    </row>
    <row r="13942" spans="1:3" x14ac:dyDescent="0.25">
      <c r="A13942">
        <v>441</v>
      </c>
      <c r="B13942" t="s">
        <v>66</v>
      </c>
      <c r="C13942">
        <f>(((Calculator!$C441-55)/10)*IF(Calculator!$H441="Yes",1,0))</f>
      </c>
    </row>
    <row r="13943" spans="1:3" x14ac:dyDescent="0.25">
      <c r="A13943">
        <v>441</v>
      </c>
      <c r="B13943" t="s">
        <v>67</v>
      </c>
      <c r="C13943">
        <f>(((Calculator!$C441-55)/10)*((MAX(Calculator!$I441,30)-30)/5))</f>
      </c>
    </row>
    <row r="13944" spans="1:3" x14ac:dyDescent="0.25">
      <c r="A13944">
        <v>441</v>
      </c>
      <c r="B13944" t="s">
        <v>68</v>
      </c>
      <c r="C13944">
        <f>(((Calculator!$C441-55)/10)*((MIN(Calculator!$J441,60)-60)/-15))</f>
      </c>
    </row>
    <row r="13945" spans="1:3" x14ac:dyDescent="0.25">
      <c r="A13945">
        <v>441</v>
      </c>
      <c r="B13945" t="s">
        <v>69</v>
      </c>
      <c r="C13945">
        <f>IF(AND(Calculator!$O441&lt;&gt;"",Calculator!$O441&gt;=4,Calculator!$O441&lt;=6),1,0)</f>
      </c>
    </row>
    <row r="13946" spans="1:3" x14ac:dyDescent="0.25">
      <c r="A13946">
        <v>441</v>
      </c>
      <c r="B13946" t="s">
        <v>70</v>
      </c>
      <c r="C13946">
        <f>IF(AND(Calculator!$O441&lt;&gt;"",Calculator!$O441&gt;=7,Calculator!$O441&lt;=10),1,0)</f>
      </c>
    </row>
    <row r="13947" spans="1:3" x14ac:dyDescent="0.25">
      <c r="A13947">
        <v>441</v>
      </c>
      <c r="B13947" t="s">
        <v>71</v>
      </c>
      <c r="C13947">
        <f>IF(Calculator!$O441="",1,0)</f>
      </c>
    </row>
    <row r="13948" spans="1:3" x14ac:dyDescent="0.25">
      <c r="A13948">
        <v>441</v>
      </c>
      <c r="B13948" t="s">
        <v>72</v>
      </c>
      <c r="C13948">
        <f>IF(OR(Calculator!$M441="",Calculator!$M441=0),0,LN(Calculator!$M441))</f>
      </c>
    </row>
    <row r="13949" spans="1:3" x14ac:dyDescent="0.25">
      <c r="A13949">
        <v>441</v>
      </c>
      <c r="B13949" t="s">
        <v>73</v>
      </c>
      <c r="C13949">
        <f>IF(Calculator!$M441="",1,0)</f>
      </c>
    </row>
    <row r="13950" spans="1:3" x14ac:dyDescent="0.25">
      <c r="A13950">
        <v>441</v>
      </c>
      <c r="B13950" t="s">
        <v>74</v>
      </c>
      <c r="C13950">
        <f>IF(Calculator!$N441="",0,(Calculator!$N441-5.3)*IF(Calculator!$G441="Yes",1,0))</f>
      </c>
    </row>
    <row r="13951" spans="1:3" x14ac:dyDescent="0.25">
      <c r="A13951">
        <v>441</v>
      </c>
      <c r="B13951" t="s">
        <v>75</v>
      </c>
      <c r="C13951">
        <f>IF(Calculator!$N441="",0,(Calculator!$N441-5.3)*(1-IF(Calculator!$G441="Yes",1,0)))</f>
      </c>
    </row>
    <row r="13952" spans="1:3" x14ac:dyDescent="0.25">
      <c r="A13952">
        <v>441</v>
      </c>
      <c r="B13952" t="s">
        <v>76</v>
      </c>
      <c r="C13952">
        <f>IF(Calculator!$N441="",1,0)</f>
      </c>
    </row>
    <row r="13953" spans="1:3" x14ac:dyDescent="0.25">
      <c r="A13953">
        <v>441</v>
      </c>
      <c r="B13953" t="s">
        <v>77</v>
      </c>
      <c r="C13953">
        <f>1</f>
      </c>
    </row>
    <row r="13954" spans="1:3" x14ac:dyDescent="0.25">
      <c r="A13954">
        <v>442</v>
      </c>
      <c r="B13954" t="s">
        <v>47</v>
      </c>
      <c r="C13954">
        <f>(Calculator!$C442-55)/10</f>
      </c>
    </row>
    <row r="13955" spans="1:3" x14ac:dyDescent="0.25">
      <c r="A13955">
        <v>442</v>
      </c>
      <c r="B13955" t="s">
        <v>48</v>
      </c>
      <c r="C13955">
        <f>((Calculator!$C442-55)/10)^2</f>
      </c>
    </row>
    <row r="13956" spans="1:3" x14ac:dyDescent="0.25">
      <c r="A13956">
        <v>442</v>
      </c>
      <c r="B13956" t="s">
        <v>49</v>
      </c>
      <c r="C13956">
        <f>((Calculator!$D442-Calculator!$E442)*0.02586)-3.5</f>
      </c>
    </row>
    <row r="13957" spans="1:3" x14ac:dyDescent="0.25">
      <c r="A13957">
        <v>442</v>
      </c>
      <c r="B13957" t="s">
        <v>50</v>
      </c>
      <c r="C13957">
        <f>((Calculator!$E442*0.02586)-1.3)/0.3</f>
      </c>
    </row>
    <row r="13958" spans="1:3" x14ac:dyDescent="0.25">
      <c r="A13958">
        <v>442</v>
      </c>
      <c r="B13958" t="s">
        <v>51</v>
      </c>
      <c r="C13958">
        <f>(MIN(Calculator!$F442,110)-110)/20</f>
      </c>
    </row>
    <row r="13959" spans="1:3" x14ac:dyDescent="0.25">
      <c r="A13959">
        <v>442</v>
      </c>
      <c r="B13959" t="s">
        <v>52</v>
      </c>
      <c r="C13959">
        <f>(MAX(Calculator!$F442,110)-130)/20</f>
      </c>
    </row>
    <row r="13960" spans="1:3" x14ac:dyDescent="0.25">
      <c r="A13960">
        <v>442</v>
      </c>
      <c r="B13960" t="s">
        <v>17</v>
      </c>
      <c r="C13960">
        <f>IF(Calculator!$G442="Yes",1,0)</f>
      </c>
    </row>
    <row r="13961" spans="1:3" x14ac:dyDescent="0.25">
      <c r="A13961">
        <v>442</v>
      </c>
      <c r="B13961" t="s">
        <v>53</v>
      </c>
      <c r="C13961">
        <f>IF(Calculator!$H442="Yes",1,0)</f>
      </c>
    </row>
    <row r="13962" spans="1:3" x14ac:dyDescent="0.25">
      <c r="A13962">
        <v>442</v>
      </c>
      <c r="B13962" t="s">
        <v>54</v>
      </c>
      <c r="C13962">
        <f>(MIN(Calculator!$I442,30)-25)/5</f>
      </c>
    </row>
    <row r="13963" spans="1:3" x14ac:dyDescent="0.25">
      <c r="A13963">
        <v>442</v>
      </c>
      <c r="B13963" t="s">
        <v>55</v>
      </c>
      <c r="C13963">
        <f>(MAX(Calculator!$I442,30)-30)/5</f>
      </c>
    </row>
    <row r="13964" spans="1:3" x14ac:dyDescent="0.25">
      <c r="A13964">
        <v>442</v>
      </c>
      <c r="B13964" t="s">
        <v>56</v>
      </c>
      <c r="C13964">
        <f>(MIN(Calculator!$J442,60)-60)/-15</f>
      </c>
    </row>
    <row r="13965" spans="1:3" x14ac:dyDescent="0.25">
      <c r="A13965">
        <v>442</v>
      </c>
      <c r="B13965" t="s">
        <v>57</v>
      </c>
      <c r="C13965">
        <f>(MAX(Calculator!$J442,60)-90)/-15</f>
      </c>
    </row>
    <row r="13966" spans="1:3" x14ac:dyDescent="0.25">
      <c r="A13966">
        <v>442</v>
      </c>
      <c r="B13966" t="s">
        <v>58</v>
      </c>
      <c r="C13966">
        <f>IF(Calculator!$K442="Yes",1,0)</f>
      </c>
    </row>
    <row r="13967" spans="1:3" x14ac:dyDescent="0.25">
      <c r="A13967">
        <v>442</v>
      </c>
      <c r="B13967" t="s">
        <v>59</v>
      </c>
      <c r="C13967">
        <f>IF(Calculator!$L442="Yes",1,0)</f>
      </c>
    </row>
    <row r="13968" spans="1:3" x14ac:dyDescent="0.25">
      <c r="A13968">
        <v>442</v>
      </c>
      <c r="B13968" t="s">
        <v>60</v>
      </c>
      <c r="C13968">
        <f>((MAX(Calculator!$F442,110)-130)/20)*IF(Calculator!$K442="Yes",1,0)</f>
      </c>
    </row>
    <row r="13969" spans="1:3" x14ac:dyDescent="0.25">
      <c r="A13969">
        <v>442</v>
      </c>
      <c r="B13969" t="s">
        <v>61</v>
      </c>
      <c r="C13969">
        <f>((((Calculator!$D442-Calculator!$E442)*0.02586)-3.5))*IF(Calculator!$L442="Yes",1,0)</f>
      </c>
    </row>
    <row r="13970" spans="1:3" x14ac:dyDescent="0.25">
      <c r="A13970">
        <v>442</v>
      </c>
      <c r="B13970" t="s">
        <v>62</v>
      </c>
      <c r="C13970">
        <f>(((Calculator!$C442-55)/10)*(((((Calculator!$D442-Calculator!$E442)*0.02586)-3.5))))</f>
      </c>
    </row>
    <row r="13971" spans="1:3" x14ac:dyDescent="0.25">
      <c r="A13971">
        <v>442</v>
      </c>
      <c r="B13971" t="s">
        <v>63</v>
      </c>
      <c r="C13971">
        <f>(((Calculator!$C442-55)/10)*(((Calculator!$E442*0.02586)-1.3)/0.3))</f>
      </c>
    </row>
    <row r="13972" spans="1:3" x14ac:dyDescent="0.25">
      <c r="A13972">
        <v>442</v>
      </c>
      <c r="B13972" t="s">
        <v>64</v>
      </c>
      <c r="C13972">
        <f>(((Calculator!$C442-55)/10)*((MAX(Calculator!$F442,110)-130)/20))</f>
      </c>
    </row>
    <row r="13973" spans="1:3" x14ac:dyDescent="0.25">
      <c r="A13973">
        <v>442</v>
      </c>
      <c r="B13973" t="s">
        <v>65</v>
      </c>
      <c r="C13973">
        <f>(((Calculator!$C442-55)/10)*IF(Calculator!$G442="Yes",1,0))</f>
      </c>
    </row>
    <row r="13974" spans="1:3" x14ac:dyDescent="0.25">
      <c r="A13974">
        <v>442</v>
      </c>
      <c r="B13974" t="s">
        <v>66</v>
      </c>
      <c r="C13974">
        <f>(((Calculator!$C442-55)/10)*IF(Calculator!$H442="Yes",1,0))</f>
      </c>
    </row>
    <row r="13975" spans="1:3" x14ac:dyDescent="0.25">
      <c r="A13975">
        <v>442</v>
      </c>
      <c r="B13975" t="s">
        <v>67</v>
      </c>
      <c r="C13975">
        <f>(((Calculator!$C442-55)/10)*((MAX(Calculator!$I442,30)-30)/5))</f>
      </c>
    </row>
    <row r="13976" spans="1:3" x14ac:dyDescent="0.25">
      <c r="A13976">
        <v>442</v>
      </c>
      <c r="B13976" t="s">
        <v>68</v>
      </c>
      <c r="C13976">
        <f>(((Calculator!$C442-55)/10)*((MIN(Calculator!$J442,60)-60)/-15))</f>
      </c>
    </row>
    <row r="13977" spans="1:3" x14ac:dyDescent="0.25">
      <c r="A13977">
        <v>442</v>
      </c>
      <c r="B13977" t="s">
        <v>69</v>
      </c>
      <c r="C13977">
        <f>IF(AND(Calculator!$O442&lt;&gt;"",Calculator!$O442&gt;=4,Calculator!$O442&lt;=6),1,0)</f>
      </c>
    </row>
    <row r="13978" spans="1:3" x14ac:dyDescent="0.25">
      <c r="A13978">
        <v>442</v>
      </c>
      <c r="B13978" t="s">
        <v>70</v>
      </c>
      <c r="C13978">
        <f>IF(AND(Calculator!$O442&lt;&gt;"",Calculator!$O442&gt;=7,Calculator!$O442&lt;=10),1,0)</f>
      </c>
    </row>
    <row r="13979" spans="1:3" x14ac:dyDescent="0.25">
      <c r="A13979">
        <v>442</v>
      </c>
      <c r="B13979" t="s">
        <v>71</v>
      </c>
      <c r="C13979">
        <f>IF(Calculator!$O442="",1,0)</f>
      </c>
    </row>
    <row r="13980" spans="1:3" x14ac:dyDescent="0.25">
      <c r="A13980">
        <v>442</v>
      </c>
      <c r="B13980" t="s">
        <v>72</v>
      </c>
      <c r="C13980">
        <f>IF(OR(Calculator!$M442="",Calculator!$M442=0),0,LN(Calculator!$M442))</f>
      </c>
    </row>
    <row r="13981" spans="1:3" x14ac:dyDescent="0.25">
      <c r="A13981">
        <v>442</v>
      </c>
      <c r="B13981" t="s">
        <v>73</v>
      </c>
      <c r="C13981">
        <f>IF(Calculator!$M442="",1,0)</f>
      </c>
    </row>
    <row r="13982" spans="1:3" x14ac:dyDescent="0.25">
      <c r="A13982">
        <v>442</v>
      </c>
      <c r="B13982" t="s">
        <v>74</v>
      </c>
      <c r="C13982">
        <f>IF(Calculator!$N442="",0,(Calculator!$N442-5.3)*IF(Calculator!$G442="Yes",1,0))</f>
      </c>
    </row>
    <row r="13983" spans="1:3" x14ac:dyDescent="0.25">
      <c r="A13983">
        <v>442</v>
      </c>
      <c r="B13983" t="s">
        <v>75</v>
      </c>
      <c r="C13983">
        <f>IF(Calculator!$N442="",0,(Calculator!$N442-5.3)*(1-IF(Calculator!$G442="Yes",1,0)))</f>
      </c>
    </row>
    <row r="13984" spans="1:3" x14ac:dyDescent="0.25">
      <c r="A13984">
        <v>442</v>
      </c>
      <c r="B13984" t="s">
        <v>76</v>
      </c>
      <c r="C13984">
        <f>IF(Calculator!$N442="",1,0)</f>
      </c>
    </row>
    <row r="13985" spans="1:3" x14ac:dyDescent="0.25">
      <c r="A13985">
        <v>442</v>
      </c>
      <c r="B13985" t="s">
        <v>77</v>
      </c>
      <c r="C13985">
        <f>1</f>
      </c>
    </row>
    <row r="13986" spans="1:3" x14ac:dyDescent="0.25">
      <c r="A13986">
        <v>443</v>
      </c>
      <c r="B13986" t="s">
        <v>47</v>
      </c>
      <c r="C13986">
        <f>(Calculator!$C443-55)/10</f>
      </c>
    </row>
    <row r="13987" spans="1:3" x14ac:dyDescent="0.25">
      <c r="A13987">
        <v>443</v>
      </c>
      <c r="B13987" t="s">
        <v>48</v>
      </c>
      <c r="C13987">
        <f>((Calculator!$C443-55)/10)^2</f>
      </c>
    </row>
    <row r="13988" spans="1:3" x14ac:dyDescent="0.25">
      <c r="A13988">
        <v>443</v>
      </c>
      <c r="B13988" t="s">
        <v>49</v>
      </c>
      <c r="C13988">
        <f>((Calculator!$D443-Calculator!$E443)*0.02586)-3.5</f>
      </c>
    </row>
    <row r="13989" spans="1:3" x14ac:dyDescent="0.25">
      <c r="A13989">
        <v>443</v>
      </c>
      <c r="B13989" t="s">
        <v>50</v>
      </c>
      <c r="C13989">
        <f>((Calculator!$E443*0.02586)-1.3)/0.3</f>
      </c>
    </row>
    <row r="13990" spans="1:3" x14ac:dyDescent="0.25">
      <c r="A13990">
        <v>443</v>
      </c>
      <c r="B13990" t="s">
        <v>51</v>
      </c>
      <c r="C13990">
        <f>(MIN(Calculator!$F443,110)-110)/20</f>
      </c>
    </row>
    <row r="13991" spans="1:3" x14ac:dyDescent="0.25">
      <c r="A13991">
        <v>443</v>
      </c>
      <c r="B13991" t="s">
        <v>52</v>
      </c>
      <c r="C13991">
        <f>(MAX(Calculator!$F443,110)-130)/20</f>
      </c>
    </row>
    <row r="13992" spans="1:3" x14ac:dyDescent="0.25">
      <c r="A13992">
        <v>443</v>
      </c>
      <c r="B13992" t="s">
        <v>17</v>
      </c>
      <c r="C13992">
        <f>IF(Calculator!$G443="Yes",1,0)</f>
      </c>
    </row>
    <row r="13993" spans="1:3" x14ac:dyDescent="0.25">
      <c r="A13993">
        <v>443</v>
      </c>
      <c r="B13993" t="s">
        <v>53</v>
      </c>
      <c r="C13993">
        <f>IF(Calculator!$H443="Yes",1,0)</f>
      </c>
    </row>
    <row r="13994" spans="1:3" x14ac:dyDescent="0.25">
      <c r="A13994">
        <v>443</v>
      </c>
      <c r="B13994" t="s">
        <v>54</v>
      </c>
      <c r="C13994">
        <f>(MIN(Calculator!$I443,30)-25)/5</f>
      </c>
    </row>
    <row r="13995" spans="1:3" x14ac:dyDescent="0.25">
      <c r="A13995">
        <v>443</v>
      </c>
      <c r="B13995" t="s">
        <v>55</v>
      </c>
      <c r="C13995">
        <f>(MAX(Calculator!$I443,30)-30)/5</f>
      </c>
    </row>
    <row r="13996" spans="1:3" x14ac:dyDescent="0.25">
      <c r="A13996">
        <v>443</v>
      </c>
      <c r="B13996" t="s">
        <v>56</v>
      </c>
      <c r="C13996">
        <f>(MIN(Calculator!$J443,60)-60)/-15</f>
      </c>
    </row>
    <row r="13997" spans="1:3" x14ac:dyDescent="0.25">
      <c r="A13997">
        <v>443</v>
      </c>
      <c r="B13997" t="s">
        <v>57</v>
      </c>
      <c r="C13997">
        <f>(MAX(Calculator!$J443,60)-90)/-15</f>
      </c>
    </row>
    <row r="13998" spans="1:3" x14ac:dyDescent="0.25">
      <c r="A13998">
        <v>443</v>
      </c>
      <c r="B13998" t="s">
        <v>58</v>
      </c>
      <c r="C13998">
        <f>IF(Calculator!$K443="Yes",1,0)</f>
      </c>
    </row>
    <row r="13999" spans="1:3" x14ac:dyDescent="0.25">
      <c r="A13999">
        <v>443</v>
      </c>
      <c r="B13999" t="s">
        <v>59</v>
      </c>
      <c r="C13999">
        <f>IF(Calculator!$L443="Yes",1,0)</f>
      </c>
    </row>
    <row r="14000" spans="1:3" x14ac:dyDescent="0.25">
      <c r="A14000">
        <v>443</v>
      </c>
      <c r="B14000" t="s">
        <v>60</v>
      </c>
      <c r="C14000">
        <f>((MAX(Calculator!$F443,110)-130)/20)*IF(Calculator!$K443="Yes",1,0)</f>
      </c>
    </row>
    <row r="14001" spans="1:3" x14ac:dyDescent="0.25">
      <c r="A14001">
        <v>443</v>
      </c>
      <c r="B14001" t="s">
        <v>61</v>
      </c>
      <c r="C14001">
        <f>((((Calculator!$D443-Calculator!$E443)*0.02586)-3.5))*IF(Calculator!$L443="Yes",1,0)</f>
      </c>
    </row>
    <row r="14002" spans="1:3" x14ac:dyDescent="0.25">
      <c r="A14002">
        <v>443</v>
      </c>
      <c r="B14002" t="s">
        <v>62</v>
      </c>
      <c r="C14002">
        <f>(((Calculator!$C443-55)/10)*(((((Calculator!$D443-Calculator!$E443)*0.02586)-3.5))))</f>
      </c>
    </row>
    <row r="14003" spans="1:3" x14ac:dyDescent="0.25">
      <c r="A14003">
        <v>443</v>
      </c>
      <c r="B14003" t="s">
        <v>63</v>
      </c>
      <c r="C14003">
        <f>(((Calculator!$C443-55)/10)*(((Calculator!$E443*0.02586)-1.3)/0.3))</f>
      </c>
    </row>
    <row r="14004" spans="1:3" x14ac:dyDescent="0.25">
      <c r="A14004">
        <v>443</v>
      </c>
      <c r="B14004" t="s">
        <v>64</v>
      </c>
      <c r="C14004">
        <f>(((Calculator!$C443-55)/10)*((MAX(Calculator!$F443,110)-130)/20))</f>
      </c>
    </row>
    <row r="14005" spans="1:3" x14ac:dyDescent="0.25">
      <c r="A14005">
        <v>443</v>
      </c>
      <c r="B14005" t="s">
        <v>65</v>
      </c>
      <c r="C14005">
        <f>(((Calculator!$C443-55)/10)*IF(Calculator!$G443="Yes",1,0))</f>
      </c>
    </row>
    <row r="14006" spans="1:3" x14ac:dyDescent="0.25">
      <c r="A14006">
        <v>443</v>
      </c>
      <c r="B14006" t="s">
        <v>66</v>
      </c>
      <c r="C14006">
        <f>(((Calculator!$C443-55)/10)*IF(Calculator!$H443="Yes",1,0))</f>
      </c>
    </row>
    <row r="14007" spans="1:3" x14ac:dyDescent="0.25">
      <c r="A14007">
        <v>443</v>
      </c>
      <c r="B14007" t="s">
        <v>67</v>
      </c>
      <c r="C14007">
        <f>(((Calculator!$C443-55)/10)*((MAX(Calculator!$I443,30)-30)/5))</f>
      </c>
    </row>
    <row r="14008" spans="1:3" x14ac:dyDescent="0.25">
      <c r="A14008">
        <v>443</v>
      </c>
      <c r="B14008" t="s">
        <v>68</v>
      </c>
      <c r="C14008">
        <f>(((Calculator!$C443-55)/10)*((MIN(Calculator!$J443,60)-60)/-15))</f>
      </c>
    </row>
    <row r="14009" spans="1:3" x14ac:dyDescent="0.25">
      <c r="A14009">
        <v>443</v>
      </c>
      <c r="B14009" t="s">
        <v>69</v>
      </c>
      <c r="C14009">
        <f>IF(AND(Calculator!$O443&lt;&gt;"",Calculator!$O443&gt;=4,Calculator!$O443&lt;=6),1,0)</f>
      </c>
    </row>
    <row r="14010" spans="1:3" x14ac:dyDescent="0.25">
      <c r="A14010">
        <v>443</v>
      </c>
      <c r="B14010" t="s">
        <v>70</v>
      </c>
      <c r="C14010">
        <f>IF(AND(Calculator!$O443&lt;&gt;"",Calculator!$O443&gt;=7,Calculator!$O443&lt;=10),1,0)</f>
      </c>
    </row>
    <row r="14011" spans="1:3" x14ac:dyDescent="0.25">
      <c r="A14011">
        <v>443</v>
      </c>
      <c r="B14011" t="s">
        <v>71</v>
      </c>
      <c r="C14011">
        <f>IF(Calculator!$O443="",1,0)</f>
      </c>
    </row>
    <row r="14012" spans="1:3" x14ac:dyDescent="0.25">
      <c r="A14012">
        <v>443</v>
      </c>
      <c r="B14012" t="s">
        <v>72</v>
      </c>
      <c r="C14012">
        <f>IF(OR(Calculator!$M443="",Calculator!$M443=0),0,LN(Calculator!$M443))</f>
      </c>
    </row>
    <row r="14013" spans="1:3" x14ac:dyDescent="0.25">
      <c r="A14013">
        <v>443</v>
      </c>
      <c r="B14013" t="s">
        <v>73</v>
      </c>
      <c r="C14013">
        <f>IF(Calculator!$M443="",1,0)</f>
      </c>
    </row>
    <row r="14014" spans="1:3" x14ac:dyDescent="0.25">
      <c r="A14014">
        <v>443</v>
      </c>
      <c r="B14014" t="s">
        <v>74</v>
      </c>
      <c r="C14014">
        <f>IF(Calculator!$N443="",0,(Calculator!$N443-5.3)*IF(Calculator!$G443="Yes",1,0))</f>
      </c>
    </row>
    <row r="14015" spans="1:3" x14ac:dyDescent="0.25">
      <c r="A14015">
        <v>443</v>
      </c>
      <c r="B14015" t="s">
        <v>75</v>
      </c>
      <c r="C14015">
        <f>IF(Calculator!$N443="",0,(Calculator!$N443-5.3)*(1-IF(Calculator!$G443="Yes",1,0)))</f>
      </c>
    </row>
    <row r="14016" spans="1:3" x14ac:dyDescent="0.25">
      <c r="A14016">
        <v>443</v>
      </c>
      <c r="B14016" t="s">
        <v>76</v>
      </c>
      <c r="C14016">
        <f>IF(Calculator!$N443="",1,0)</f>
      </c>
    </row>
    <row r="14017" spans="1:3" x14ac:dyDescent="0.25">
      <c r="A14017">
        <v>443</v>
      </c>
      <c r="B14017" t="s">
        <v>77</v>
      </c>
      <c r="C14017">
        <f>1</f>
      </c>
    </row>
    <row r="14018" spans="1:3" x14ac:dyDescent="0.25">
      <c r="A14018">
        <v>444</v>
      </c>
      <c r="B14018" t="s">
        <v>47</v>
      </c>
      <c r="C14018">
        <f>(Calculator!$C444-55)/10</f>
      </c>
    </row>
    <row r="14019" spans="1:3" x14ac:dyDescent="0.25">
      <c r="A14019">
        <v>444</v>
      </c>
      <c r="B14019" t="s">
        <v>48</v>
      </c>
      <c r="C14019">
        <f>((Calculator!$C444-55)/10)^2</f>
      </c>
    </row>
    <row r="14020" spans="1:3" x14ac:dyDescent="0.25">
      <c r="A14020">
        <v>444</v>
      </c>
      <c r="B14020" t="s">
        <v>49</v>
      </c>
      <c r="C14020">
        <f>((Calculator!$D444-Calculator!$E444)*0.02586)-3.5</f>
      </c>
    </row>
    <row r="14021" spans="1:3" x14ac:dyDescent="0.25">
      <c r="A14021">
        <v>444</v>
      </c>
      <c r="B14021" t="s">
        <v>50</v>
      </c>
      <c r="C14021">
        <f>((Calculator!$E444*0.02586)-1.3)/0.3</f>
      </c>
    </row>
    <row r="14022" spans="1:3" x14ac:dyDescent="0.25">
      <c r="A14022">
        <v>444</v>
      </c>
      <c r="B14022" t="s">
        <v>51</v>
      </c>
      <c r="C14022">
        <f>(MIN(Calculator!$F444,110)-110)/20</f>
      </c>
    </row>
    <row r="14023" spans="1:3" x14ac:dyDescent="0.25">
      <c r="A14023">
        <v>444</v>
      </c>
      <c r="B14023" t="s">
        <v>52</v>
      </c>
      <c r="C14023">
        <f>(MAX(Calculator!$F444,110)-130)/20</f>
      </c>
    </row>
    <row r="14024" spans="1:3" x14ac:dyDescent="0.25">
      <c r="A14024">
        <v>444</v>
      </c>
      <c r="B14024" t="s">
        <v>17</v>
      </c>
      <c r="C14024">
        <f>IF(Calculator!$G444="Yes",1,0)</f>
      </c>
    </row>
    <row r="14025" spans="1:3" x14ac:dyDescent="0.25">
      <c r="A14025">
        <v>444</v>
      </c>
      <c r="B14025" t="s">
        <v>53</v>
      </c>
      <c r="C14025">
        <f>IF(Calculator!$H444="Yes",1,0)</f>
      </c>
    </row>
    <row r="14026" spans="1:3" x14ac:dyDescent="0.25">
      <c r="A14026">
        <v>444</v>
      </c>
      <c r="B14026" t="s">
        <v>54</v>
      </c>
      <c r="C14026">
        <f>(MIN(Calculator!$I444,30)-25)/5</f>
      </c>
    </row>
    <row r="14027" spans="1:3" x14ac:dyDescent="0.25">
      <c r="A14027">
        <v>444</v>
      </c>
      <c r="B14027" t="s">
        <v>55</v>
      </c>
      <c r="C14027">
        <f>(MAX(Calculator!$I444,30)-30)/5</f>
      </c>
    </row>
    <row r="14028" spans="1:3" x14ac:dyDescent="0.25">
      <c r="A14028">
        <v>444</v>
      </c>
      <c r="B14028" t="s">
        <v>56</v>
      </c>
      <c r="C14028">
        <f>(MIN(Calculator!$J444,60)-60)/-15</f>
      </c>
    </row>
    <row r="14029" spans="1:3" x14ac:dyDescent="0.25">
      <c r="A14029">
        <v>444</v>
      </c>
      <c r="B14029" t="s">
        <v>57</v>
      </c>
      <c r="C14029">
        <f>(MAX(Calculator!$J444,60)-90)/-15</f>
      </c>
    </row>
    <row r="14030" spans="1:3" x14ac:dyDescent="0.25">
      <c r="A14030">
        <v>444</v>
      </c>
      <c r="B14030" t="s">
        <v>58</v>
      </c>
      <c r="C14030">
        <f>IF(Calculator!$K444="Yes",1,0)</f>
      </c>
    </row>
    <row r="14031" spans="1:3" x14ac:dyDescent="0.25">
      <c r="A14031">
        <v>444</v>
      </c>
      <c r="B14031" t="s">
        <v>59</v>
      </c>
      <c r="C14031">
        <f>IF(Calculator!$L444="Yes",1,0)</f>
      </c>
    </row>
    <row r="14032" spans="1:3" x14ac:dyDescent="0.25">
      <c r="A14032">
        <v>444</v>
      </c>
      <c r="B14032" t="s">
        <v>60</v>
      </c>
      <c r="C14032">
        <f>((MAX(Calculator!$F444,110)-130)/20)*IF(Calculator!$K444="Yes",1,0)</f>
      </c>
    </row>
    <row r="14033" spans="1:3" x14ac:dyDescent="0.25">
      <c r="A14033">
        <v>444</v>
      </c>
      <c r="B14033" t="s">
        <v>61</v>
      </c>
      <c r="C14033">
        <f>((((Calculator!$D444-Calculator!$E444)*0.02586)-3.5))*IF(Calculator!$L444="Yes",1,0)</f>
      </c>
    </row>
    <row r="14034" spans="1:3" x14ac:dyDescent="0.25">
      <c r="A14034">
        <v>444</v>
      </c>
      <c r="B14034" t="s">
        <v>62</v>
      </c>
      <c r="C14034">
        <f>(((Calculator!$C444-55)/10)*(((((Calculator!$D444-Calculator!$E444)*0.02586)-3.5))))</f>
      </c>
    </row>
    <row r="14035" spans="1:3" x14ac:dyDescent="0.25">
      <c r="A14035">
        <v>444</v>
      </c>
      <c r="B14035" t="s">
        <v>63</v>
      </c>
      <c r="C14035">
        <f>(((Calculator!$C444-55)/10)*(((Calculator!$E444*0.02586)-1.3)/0.3))</f>
      </c>
    </row>
    <row r="14036" spans="1:3" x14ac:dyDescent="0.25">
      <c r="A14036">
        <v>444</v>
      </c>
      <c r="B14036" t="s">
        <v>64</v>
      </c>
      <c r="C14036">
        <f>(((Calculator!$C444-55)/10)*((MAX(Calculator!$F444,110)-130)/20))</f>
      </c>
    </row>
    <row r="14037" spans="1:3" x14ac:dyDescent="0.25">
      <c r="A14037">
        <v>444</v>
      </c>
      <c r="B14037" t="s">
        <v>65</v>
      </c>
      <c r="C14037">
        <f>(((Calculator!$C444-55)/10)*IF(Calculator!$G444="Yes",1,0))</f>
      </c>
    </row>
    <row r="14038" spans="1:3" x14ac:dyDescent="0.25">
      <c r="A14038">
        <v>444</v>
      </c>
      <c r="B14038" t="s">
        <v>66</v>
      </c>
      <c r="C14038">
        <f>(((Calculator!$C444-55)/10)*IF(Calculator!$H444="Yes",1,0))</f>
      </c>
    </row>
    <row r="14039" spans="1:3" x14ac:dyDescent="0.25">
      <c r="A14039">
        <v>444</v>
      </c>
      <c r="B14039" t="s">
        <v>67</v>
      </c>
      <c r="C14039">
        <f>(((Calculator!$C444-55)/10)*((MAX(Calculator!$I444,30)-30)/5))</f>
      </c>
    </row>
    <row r="14040" spans="1:3" x14ac:dyDescent="0.25">
      <c r="A14040">
        <v>444</v>
      </c>
      <c r="B14040" t="s">
        <v>68</v>
      </c>
      <c r="C14040">
        <f>(((Calculator!$C444-55)/10)*((MIN(Calculator!$J444,60)-60)/-15))</f>
      </c>
    </row>
    <row r="14041" spans="1:3" x14ac:dyDescent="0.25">
      <c r="A14041">
        <v>444</v>
      </c>
      <c r="B14041" t="s">
        <v>69</v>
      </c>
      <c r="C14041">
        <f>IF(AND(Calculator!$O444&lt;&gt;"",Calculator!$O444&gt;=4,Calculator!$O444&lt;=6),1,0)</f>
      </c>
    </row>
    <row r="14042" spans="1:3" x14ac:dyDescent="0.25">
      <c r="A14042">
        <v>444</v>
      </c>
      <c r="B14042" t="s">
        <v>70</v>
      </c>
      <c r="C14042">
        <f>IF(AND(Calculator!$O444&lt;&gt;"",Calculator!$O444&gt;=7,Calculator!$O444&lt;=10),1,0)</f>
      </c>
    </row>
    <row r="14043" spans="1:3" x14ac:dyDescent="0.25">
      <c r="A14043">
        <v>444</v>
      </c>
      <c r="B14043" t="s">
        <v>71</v>
      </c>
      <c r="C14043">
        <f>IF(Calculator!$O444="",1,0)</f>
      </c>
    </row>
    <row r="14044" spans="1:3" x14ac:dyDescent="0.25">
      <c r="A14044">
        <v>444</v>
      </c>
      <c r="B14044" t="s">
        <v>72</v>
      </c>
      <c r="C14044">
        <f>IF(OR(Calculator!$M444="",Calculator!$M444=0),0,LN(Calculator!$M444))</f>
      </c>
    </row>
    <row r="14045" spans="1:3" x14ac:dyDescent="0.25">
      <c r="A14045">
        <v>444</v>
      </c>
      <c r="B14045" t="s">
        <v>73</v>
      </c>
      <c r="C14045">
        <f>IF(Calculator!$M444="",1,0)</f>
      </c>
    </row>
    <row r="14046" spans="1:3" x14ac:dyDescent="0.25">
      <c r="A14046">
        <v>444</v>
      </c>
      <c r="B14046" t="s">
        <v>74</v>
      </c>
      <c r="C14046">
        <f>IF(Calculator!$N444="",0,(Calculator!$N444-5.3)*IF(Calculator!$G444="Yes",1,0))</f>
      </c>
    </row>
    <row r="14047" spans="1:3" x14ac:dyDescent="0.25">
      <c r="A14047">
        <v>444</v>
      </c>
      <c r="B14047" t="s">
        <v>75</v>
      </c>
      <c r="C14047">
        <f>IF(Calculator!$N444="",0,(Calculator!$N444-5.3)*(1-IF(Calculator!$G444="Yes",1,0)))</f>
      </c>
    </row>
    <row r="14048" spans="1:3" x14ac:dyDescent="0.25">
      <c r="A14048">
        <v>444</v>
      </c>
      <c r="B14048" t="s">
        <v>76</v>
      </c>
      <c r="C14048">
        <f>IF(Calculator!$N444="",1,0)</f>
      </c>
    </row>
    <row r="14049" spans="1:3" x14ac:dyDescent="0.25">
      <c r="A14049">
        <v>444</v>
      </c>
      <c r="B14049" t="s">
        <v>77</v>
      </c>
      <c r="C14049">
        <f>1</f>
      </c>
    </row>
    <row r="14050" spans="1:3" x14ac:dyDescent="0.25">
      <c r="A14050">
        <v>445</v>
      </c>
      <c r="B14050" t="s">
        <v>47</v>
      </c>
      <c r="C14050">
        <f>(Calculator!$C445-55)/10</f>
      </c>
    </row>
    <row r="14051" spans="1:3" x14ac:dyDescent="0.25">
      <c r="A14051">
        <v>445</v>
      </c>
      <c r="B14051" t="s">
        <v>48</v>
      </c>
      <c r="C14051">
        <f>((Calculator!$C445-55)/10)^2</f>
      </c>
    </row>
    <row r="14052" spans="1:3" x14ac:dyDescent="0.25">
      <c r="A14052">
        <v>445</v>
      </c>
      <c r="B14052" t="s">
        <v>49</v>
      </c>
      <c r="C14052">
        <f>((Calculator!$D445-Calculator!$E445)*0.02586)-3.5</f>
      </c>
    </row>
    <row r="14053" spans="1:3" x14ac:dyDescent="0.25">
      <c r="A14053">
        <v>445</v>
      </c>
      <c r="B14053" t="s">
        <v>50</v>
      </c>
      <c r="C14053">
        <f>((Calculator!$E445*0.02586)-1.3)/0.3</f>
      </c>
    </row>
    <row r="14054" spans="1:3" x14ac:dyDescent="0.25">
      <c r="A14054">
        <v>445</v>
      </c>
      <c r="B14054" t="s">
        <v>51</v>
      </c>
      <c r="C14054">
        <f>(MIN(Calculator!$F445,110)-110)/20</f>
      </c>
    </row>
    <row r="14055" spans="1:3" x14ac:dyDescent="0.25">
      <c r="A14055">
        <v>445</v>
      </c>
      <c r="B14055" t="s">
        <v>52</v>
      </c>
      <c r="C14055">
        <f>(MAX(Calculator!$F445,110)-130)/20</f>
      </c>
    </row>
    <row r="14056" spans="1:3" x14ac:dyDescent="0.25">
      <c r="A14056">
        <v>445</v>
      </c>
      <c r="B14056" t="s">
        <v>17</v>
      </c>
      <c r="C14056">
        <f>IF(Calculator!$G445="Yes",1,0)</f>
      </c>
    </row>
    <row r="14057" spans="1:3" x14ac:dyDescent="0.25">
      <c r="A14057">
        <v>445</v>
      </c>
      <c r="B14057" t="s">
        <v>53</v>
      </c>
      <c r="C14057">
        <f>IF(Calculator!$H445="Yes",1,0)</f>
      </c>
    </row>
    <row r="14058" spans="1:3" x14ac:dyDescent="0.25">
      <c r="A14058">
        <v>445</v>
      </c>
      <c r="B14058" t="s">
        <v>54</v>
      </c>
      <c r="C14058">
        <f>(MIN(Calculator!$I445,30)-25)/5</f>
      </c>
    </row>
    <row r="14059" spans="1:3" x14ac:dyDescent="0.25">
      <c r="A14059">
        <v>445</v>
      </c>
      <c r="B14059" t="s">
        <v>55</v>
      </c>
      <c r="C14059">
        <f>(MAX(Calculator!$I445,30)-30)/5</f>
      </c>
    </row>
    <row r="14060" spans="1:3" x14ac:dyDescent="0.25">
      <c r="A14060">
        <v>445</v>
      </c>
      <c r="B14060" t="s">
        <v>56</v>
      </c>
      <c r="C14060">
        <f>(MIN(Calculator!$J445,60)-60)/-15</f>
      </c>
    </row>
    <row r="14061" spans="1:3" x14ac:dyDescent="0.25">
      <c r="A14061">
        <v>445</v>
      </c>
      <c r="B14061" t="s">
        <v>57</v>
      </c>
      <c r="C14061">
        <f>(MAX(Calculator!$J445,60)-90)/-15</f>
      </c>
    </row>
    <row r="14062" spans="1:3" x14ac:dyDescent="0.25">
      <c r="A14062">
        <v>445</v>
      </c>
      <c r="B14062" t="s">
        <v>58</v>
      </c>
      <c r="C14062">
        <f>IF(Calculator!$K445="Yes",1,0)</f>
      </c>
    </row>
    <row r="14063" spans="1:3" x14ac:dyDescent="0.25">
      <c r="A14063">
        <v>445</v>
      </c>
      <c r="B14063" t="s">
        <v>59</v>
      </c>
      <c r="C14063">
        <f>IF(Calculator!$L445="Yes",1,0)</f>
      </c>
    </row>
    <row r="14064" spans="1:3" x14ac:dyDescent="0.25">
      <c r="A14064">
        <v>445</v>
      </c>
      <c r="B14064" t="s">
        <v>60</v>
      </c>
      <c r="C14064">
        <f>((MAX(Calculator!$F445,110)-130)/20)*IF(Calculator!$K445="Yes",1,0)</f>
      </c>
    </row>
    <row r="14065" spans="1:3" x14ac:dyDescent="0.25">
      <c r="A14065">
        <v>445</v>
      </c>
      <c r="B14065" t="s">
        <v>61</v>
      </c>
      <c r="C14065">
        <f>((((Calculator!$D445-Calculator!$E445)*0.02586)-3.5))*IF(Calculator!$L445="Yes",1,0)</f>
      </c>
    </row>
    <row r="14066" spans="1:3" x14ac:dyDescent="0.25">
      <c r="A14066">
        <v>445</v>
      </c>
      <c r="B14066" t="s">
        <v>62</v>
      </c>
      <c r="C14066">
        <f>(((Calculator!$C445-55)/10)*(((((Calculator!$D445-Calculator!$E445)*0.02586)-3.5))))</f>
      </c>
    </row>
    <row r="14067" spans="1:3" x14ac:dyDescent="0.25">
      <c r="A14067">
        <v>445</v>
      </c>
      <c r="B14067" t="s">
        <v>63</v>
      </c>
      <c r="C14067">
        <f>(((Calculator!$C445-55)/10)*(((Calculator!$E445*0.02586)-1.3)/0.3))</f>
      </c>
    </row>
    <row r="14068" spans="1:3" x14ac:dyDescent="0.25">
      <c r="A14068">
        <v>445</v>
      </c>
      <c r="B14068" t="s">
        <v>64</v>
      </c>
      <c r="C14068">
        <f>(((Calculator!$C445-55)/10)*((MAX(Calculator!$F445,110)-130)/20))</f>
      </c>
    </row>
    <row r="14069" spans="1:3" x14ac:dyDescent="0.25">
      <c r="A14069">
        <v>445</v>
      </c>
      <c r="B14069" t="s">
        <v>65</v>
      </c>
      <c r="C14069">
        <f>(((Calculator!$C445-55)/10)*IF(Calculator!$G445="Yes",1,0))</f>
      </c>
    </row>
    <row r="14070" spans="1:3" x14ac:dyDescent="0.25">
      <c r="A14070">
        <v>445</v>
      </c>
      <c r="B14070" t="s">
        <v>66</v>
      </c>
      <c r="C14070">
        <f>(((Calculator!$C445-55)/10)*IF(Calculator!$H445="Yes",1,0))</f>
      </c>
    </row>
    <row r="14071" spans="1:3" x14ac:dyDescent="0.25">
      <c r="A14071">
        <v>445</v>
      </c>
      <c r="B14071" t="s">
        <v>67</v>
      </c>
      <c r="C14071">
        <f>(((Calculator!$C445-55)/10)*((MAX(Calculator!$I445,30)-30)/5))</f>
      </c>
    </row>
    <row r="14072" spans="1:3" x14ac:dyDescent="0.25">
      <c r="A14072">
        <v>445</v>
      </c>
      <c r="B14072" t="s">
        <v>68</v>
      </c>
      <c r="C14072">
        <f>(((Calculator!$C445-55)/10)*((MIN(Calculator!$J445,60)-60)/-15))</f>
      </c>
    </row>
    <row r="14073" spans="1:3" x14ac:dyDescent="0.25">
      <c r="A14073">
        <v>445</v>
      </c>
      <c r="B14073" t="s">
        <v>69</v>
      </c>
      <c r="C14073">
        <f>IF(AND(Calculator!$O445&lt;&gt;"",Calculator!$O445&gt;=4,Calculator!$O445&lt;=6),1,0)</f>
      </c>
    </row>
    <row r="14074" spans="1:3" x14ac:dyDescent="0.25">
      <c r="A14074">
        <v>445</v>
      </c>
      <c r="B14074" t="s">
        <v>70</v>
      </c>
      <c r="C14074">
        <f>IF(AND(Calculator!$O445&lt;&gt;"",Calculator!$O445&gt;=7,Calculator!$O445&lt;=10),1,0)</f>
      </c>
    </row>
    <row r="14075" spans="1:3" x14ac:dyDescent="0.25">
      <c r="A14075">
        <v>445</v>
      </c>
      <c r="B14075" t="s">
        <v>71</v>
      </c>
      <c r="C14075">
        <f>IF(Calculator!$O445="",1,0)</f>
      </c>
    </row>
    <row r="14076" spans="1:3" x14ac:dyDescent="0.25">
      <c r="A14076">
        <v>445</v>
      </c>
      <c r="B14076" t="s">
        <v>72</v>
      </c>
      <c r="C14076">
        <f>IF(OR(Calculator!$M445="",Calculator!$M445=0),0,LN(Calculator!$M445))</f>
      </c>
    </row>
    <row r="14077" spans="1:3" x14ac:dyDescent="0.25">
      <c r="A14077">
        <v>445</v>
      </c>
      <c r="B14077" t="s">
        <v>73</v>
      </c>
      <c r="C14077">
        <f>IF(Calculator!$M445="",1,0)</f>
      </c>
    </row>
    <row r="14078" spans="1:3" x14ac:dyDescent="0.25">
      <c r="A14078">
        <v>445</v>
      </c>
      <c r="B14078" t="s">
        <v>74</v>
      </c>
      <c r="C14078">
        <f>IF(Calculator!$N445="",0,(Calculator!$N445-5.3)*IF(Calculator!$G445="Yes",1,0))</f>
      </c>
    </row>
    <row r="14079" spans="1:3" x14ac:dyDescent="0.25">
      <c r="A14079">
        <v>445</v>
      </c>
      <c r="B14079" t="s">
        <v>75</v>
      </c>
      <c r="C14079">
        <f>IF(Calculator!$N445="",0,(Calculator!$N445-5.3)*(1-IF(Calculator!$G445="Yes",1,0)))</f>
      </c>
    </row>
    <row r="14080" spans="1:3" x14ac:dyDescent="0.25">
      <c r="A14080">
        <v>445</v>
      </c>
      <c r="B14080" t="s">
        <v>76</v>
      </c>
      <c r="C14080">
        <f>IF(Calculator!$N445="",1,0)</f>
      </c>
    </row>
    <row r="14081" spans="1:3" x14ac:dyDescent="0.25">
      <c r="A14081">
        <v>445</v>
      </c>
      <c r="B14081" t="s">
        <v>77</v>
      </c>
      <c r="C14081">
        <f>1</f>
      </c>
    </row>
    <row r="14082" spans="1:3" x14ac:dyDescent="0.25">
      <c r="A14082">
        <v>446</v>
      </c>
      <c r="B14082" t="s">
        <v>47</v>
      </c>
      <c r="C14082">
        <f>(Calculator!$C446-55)/10</f>
      </c>
    </row>
    <row r="14083" spans="1:3" x14ac:dyDescent="0.25">
      <c r="A14083">
        <v>446</v>
      </c>
      <c r="B14083" t="s">
        <v>48</v>
      </c>
      <c r="C14083">
        <f>((Calculator!$C446-55)/10)^2</f>
      </c>
    </row>
    <row r="14084" spans="1:3" x14ac:dyDescent="0.25">
      <c r="A14084">
        <v>446</v>
      </c>
      <c r="B14084" t="s">
        <v>49</v>
      </c>
      <c r="C14084">
        <f>((Calculator!$D446-Calculator!$E446)*0.02586)-3.5</f>
      </c>
    </row>
    <row r="14085" spans="1:3" x14ac:dyDescent="0.25">
      <c r="A14085">
        <v>446</v>
      </c>
      <c r="B14085" t="s">
        <v>50</v>
      </c>
      <c r="C14085">
        <f>((Calculator!$E446*0.02586)-1.3)/0.3</f>
      </c>
    </row>
    <row r="14086" spans="1:3" x14ac:dyDescent="0.25">
      <c r="A14086">
        <v>446</v>
      </c>
      <c r="B14086" t="s">
        <v>51</v>
      </c>
      <c r="C14086">
        <f>(MIN(Calculator!$F446,110)-110)/20</f>
      </c>
    </row>
    <row r="14087" spans="1:3" x14ac:dyDescent="0.25">
      <c r="A14087">
        <v>446</v>
      </c>
      <c r="B14087" t="s">
        <v>52</v>
      </c>
      <c r="C14087">
        <f>(MAX(Calculator!$F446,110)-130)/20</f>
      </c>
    </row>
    <row r="14088" spans="1:3" x14ac:dyDescent="0.25">
      <c r="A14088">
        <v>446</v>
      </c>
      <c r="B14088" t="s">
        <v>17</v>
      </c>
      <c r="C14088">
        <f>IF(Calculator!$G446="Yes",1,0)</f>
      </c>
    </row>
    <row r="14089" spans="1:3" x14ac:dyDescent="0.25">
      <c r="A14089">
        <v>446</v>
      </c>
      <c r="B14089" t="s">
        <v>53</v>
      </c>
      <c r="C14089">
        <f>IF(Calculator!$H446="Yes",1,0)</f>
      </c>
    </row>
    <row r="14090" spans="1:3" x14ac:dyDescent="0.25">
      <c r="A14090">
        <v>446</v>
      </c>
      <c r="B14090" t="s">
        <v>54</v>
      </c>
      <c r="C14090">
        <f>(MIN(Calculator!$I446,30)-25)/5</f>
      </c>
    </row>
    <row r="14091" spans="1:3" x14ac:dyDescent="0.25">
      <c r="A14091">
        <v>446</v>
      </c>
      <c r="B14091" t="s">
        <v>55</v>
      </c>
      <c r="C14091">
        <f>(MAX(Calculator!$I446,30)-30)/5</f>
      </c>
    </row>
    <row r="14092" spans="1:3" x14ac:dyDescent="0.25">
      <c r="A14092">
        <v>446</v>
      </c>
      <c r="B14092" t="s">
        <v>56</v>
      </c>
      <c r="C14092">
        <f>(MIN(Calculator!$J446,60)-60)/-15</f>
      </c>
    </row>
    <row r="14093" spans="1:3" x14ac:dyDescent="0.25">
      <c r="A14093">
        <v>446</v>
      </c>
      <c r="B14093" t="s">
        <v>57</v>
      </c>
      <c r="C14093">
        <f>(MAX(Calculator!$J446,60)-90)/-15</f>
      </c>
    </row>
    <row r="14094" spans="1:3" x14ac:dyDescent="0.25">
      <c r="A14094">
        <v>446</v>
      </c>
      <c r="B14094" t="s">
        <v>58</v>
      </c>
      <c r="C14094">
        <f>IF(Calculator!$K446="Yes",1,0)</f>
      </c>
    </row>
    <row r="14095" spans="1:3" x14ac:dyDescent="0.25">
      <c r="A14095">
        <v>446</v>
      </c>
      <c r="B14095" t="s">
        <v>59</v>
      </c>
      <c r="C14095">
        <f>IF(Calculator!$L446="Yes",1,0)</f>
      </c>
    </row>
    <row r="14096" spans="1:3" x14ac:dyDescent="0.25">
      <c r="A14096">
        <v>446</v>
      </c>
      <c r="B14096" t="s">
        <v>60</v>
      </c>
      <c r="C14096">
        <f>((MAX(Calculator!$F446,110)-130)/20)*IF(Calculator!$K446="Yes",1,0)</f>
      </c>
    </row>
    <row r="14097" spans="1:3" x14ac:dyDescent="0.25">
      <c r="A14097">
        <v>446</v>
      </c>
      <c r="B14097" t="s">
        <v>61</v>
      </c>
      <c r="C14097">
        <f>((((Calculator!$D446-Calculator!$E446)*0.02586)-3.5))*IF(Calculator!$L446="Yes",1,0)</f>
      </c>
    </row>
    <row r="14098" spans="1:3" x14ac:dyDescent="0.25">
      <c r="A14098">
        <v>446</v>
      </c>
      <c r="B14098" t="s">
        <v>62</v>
      </c>
      <c r="C14098">
        <f>(((Calculator!$C446-55)/10)*(((((Calculator!$D446-Calculator!$E446)*0.02586)-3.5))))</f>
      </c>
    </row>
    <row r="14099" spans="1:3" x14ac:dyDescent="0.25">
      <c r="A14099">
        <v>446</v>
      </c>
      <c r="B14099" t="s">
        <v>63</v>
      </c>
      <c r="C14099">
        <f>(((Calculator!$C446-55)/10)*(((Calculator!$E446*0.02586)-1.3)/0.3))</f>
      </c>
    </row>
    <row r="14100" spans="1:3" x14ac:dyDescent="0.25">
      <c r="A14100">
        <v>446</v>
      </c>
      <c r="B14100" t="s">
        <v>64</v>
      </c>
      <c r="C14100">
        <f>(((Calculator!$C446-55)/10)*((MAX(Calculator!$F446,110)-130)/20))</f>
      </c>
    </row>
    <row r="14101" spans="1:3" x14ac:dyDescent="0.25">
      <c r="A14101">
        <v>446</v>
      </c>
      <c r="B14101" t="s">
        <v>65</v>
      </c>
      <c r="C14101">
        <f>(((Calculator!$C446-55)/10)*IF(Calculator!$G446="Yes",1,0))</f>
      </c>
    </row>
    <row r="14102" spans="1:3" x14ac:dyDescent="0.25">
      <c r="A14102">
        <v>446</v>
      </c>
      <c r="B14102" t="s">
        <v>66</v>
      </c>
      <c r="C14102">
        <f>(((Calculator!$C446-55)/10)*IF(Calculator!$H446="Yes",1,0))</f>
      </c>
    </row>
    <row r="14103" spans="1:3" x14ac:dyDescent="0.25">
      <c r="A14103">
        <v>446</v>
      </c>
      <c r="B14103" t="s">
        <v>67</v>
      </c>
      <c r="C14103">
        <f>(((Calculator!$C446-55)/10)*((MAX(Calculator!$I446,30)-30)/5))</f>
      </c>
    </row>
    <row r="14104" spans="1:3" x14ac:dyDescent="0.25">
      <c r="A14104">
        <v>446</v>
      </c>
      <c r="B14104" t="s">
        <v>68</v>
      </c>
      <c r="C14104">
        <f>(((Calculator!$C446-55)/10)*((MIN(Calculator!$J446,60)-60)/-15))</f>
      </c>
    </row>
    <row r="14105" spans="1:3" x14ac:dyDescent="0.25">
      <c r="A14105">
        <v>446</v>
      </c>
      <c r="B14105" t="s">
        <v>69</v>
      </c>
      <c r="C14105">
        <f>IF(AND(Calculator!$O446&lt;&gt;"",Calculator!$O446&gt;=4,Calculator!$O446&lt;=6),1,0)</f>
      </c>
    </row>
    <row r="14106" spans="1:3" x14ac:dyDescent="0.25">
      <c r="A14106">
        <v>446</v>
      </c>
      <c r="B14106" t="s">
        <v>70</v>
      </c>
      <c r="C14106">
        <f>IF(AND(Calculator!$O446&lt;&gt;"",Calculator!$O446&gt;=7,Calculator!$O446&lt;=10),1,0)</f>
      </c>
    </row>
    <row r="14107" spans="1:3" x14ac:dyDescent="0.25">
      <c r="A14107">
        <v>446</v>
      </c>
      <c r="B14107" t="s">
        <v>71</v>
      </c>
      <c r="C14107">
        <f>IF(Calculator!$O446="",1,0)</f>
      </c>
    </row>
    <row r="14108" spans="1:3" x14ac:dyDescent="0.25">
      <c r="A14108">
        <v>446</v>
      </c>
      <c r="B14108" t="s">
        <v>72</v>
      </c>
      <c r="C14108">
        <f>IF(OR(Calculator!$M446="",Calculator!$M446=0),0,LN(Calculator!$M446))</f>
      </c>
    </row>
    <row r="14109" spans="1:3" x14ac:dyDescent="0.25">
      <c r="A14109">
        <v>446</v>
      </c>
      <c r="B14109" t="s">
        <v>73</v>
      </c>
      <c r="C14109">
        <f>IF(Calculator!$M446="",1,0)</f>
      </c>
    </row>
    <row r="14110" spans="1:3" x14ac:dyDescent="0.25">
      <c r="A14110">
        <v>446</v>
      </c>
      <c r="B14110" t="s">
        <v>74</v>
      </c>
      <c r="C14110">
        <f>IF(Calculator!$N446="",0,(Calculator!$N446-5.3)*IF(Calculator!$G446="Yes",1,0))</f>
      </c>
    </row>
    <row r="14111" spans="1:3" x14ac:dyDescent="0.25">
      <c r="A14111">
        <v>446</v>
      </c>
      <c r="B14111" t="s">
        <v>75</v>
      </c>
      <c r="C14111">
        <f>IF(Calculator!$N446="",0,(Calculator!$N446-5.3)*(1-IF(Calculator!$G446="Yes",1,0)))</f>
      </c>
    </row>
    <row r="14112" spans="1:3" x14ac:dyDescent="0.25">
      <c r="A14112">
        <v>446</v>
      </c>
      <c r="B14112" t="s">
        <v>76</v>
      </c>
      <c r="C14112">
        <f>IF(Calculator!$N446="",1,0)</f>
      </c>
    </row>
    <row r="14113" spans="1:3" x14ac:dyDescent="0.25">
      <c r="A14113">
        <v>446</v>
      </c>
      <c r="B14113" t="s">
        <v>77</v>
      </c>
      <c r="C14113">
        <f>1</f>
      </c>
    </row>
    <row r="14114" spans="1:3" x14ac:dyDescent="0.25">
      <c r="A14114">
        <v>447</v>
      </c>
      <c r="B14114" t="s">
        <v>47</v>
      </c>
      <c r="C14114">
        <f>(Calculator!$C447-55)/10</f>
      </c>
    </row>
    <row r="14115" spans="1:3" x14ac:dyDescent="0.25">
      <c r="A14115">
        <v>447</v>
      </c>
      <c r="B14115" t="s">
        <v>48</v>
      </c>
      <c r="C14115">
        <f>((Calculator!$C447-55)/10)^2</f>
      </c>
    </row>
    <row r="14116" spans="1:3" x14ac:dyDescent="0.25">
      <c r="A14116">
        <v>447</v>
      </c>
      <c r="B14116" t="s">
        <v>49</v>
      </c>
      <c r="C14116">
        <f>((Calculator!$D447-Calculator!$E447)*0.02586)-3.5</f>
      </c>
    </row>
    <row r="14117" spans="1:3" x14ac:dyDescent="0.25">
      <c r="A14117">
        <v>447</v>
      </c>
      <c r="B14117" t="s">
        <v>50</v>
      </c>
      <c r="C14117">
        <f>((Calculator!$E447*0.02586)-1.3)/0.3</f>
      </c>
    </row>
    <row r="14118" spans="1:3" x14ac:dyDescent="0.25">
      <c r="A14118">
        <v>447</v>
      </c>
      <c r="B14118" t="s">
        <v>51</v>
      </c>
      <c r="C14118">
        <f>(MIN(Calculator!$F447,110)-110)/20</f>
      </c>
    </row>
    <row r="14119" spans="1:3" x14ac:dyDescent="0.25">
      <c r="A14119">
        <v>447</v>
      </c>
      <c r="B14119" t="s">
        <v>52</v>
      </c>
      <c r="C14119">
        <f>(MAX(Calculator!$F447,110)-130)/20</f>
      </c>
    </row>
    <row r="14120" spans="1:3" x14ac:dyDescent="0.25">
      <c r="A14120">
        <v>447</v>
      </c>
      <c r="B14120" t="s">
        <v>17</v>
      </c>
      <c r="C14120">
        <f>IF(Calculator!$G447="Yes",1,0)</f>
      </c>
    </row>
    <row r="14121" spans="1:3" x14ac:dyDescent="0.25">
      <c r="A14121">
        <v>447</v>
      </c>
      <c r="B14121" t="s">
        <v>53</v>
      </c>
      <c r="C14121">
        <f>IF(Calculator!$H447="Yes",1,0)</f>
      </c>
    </row>
    <row r="14122" spans="1:3" x14ac:dyDescent="0.25">
      <c r="A14122">
        <v>447</v>
      </c>
      <c r="B14122" t="s">
        <v>54</v>
      </c>
      <c r="C14122">
        <f>(MIN(Calculator!$I447,30)-25)/5</f>
      </c>
    </row>
    <row r="14123" spans="1:3" x14ac:dyDescent="0.25">
      <c r="A14123">
        <v>447</v>
      </c>
      <c r="B14123" t="s">
        <v>55</v>
      </c>
      <c r="C14123">
        <f>(MAX(Calculator!$I447,30)-30)/5</f>
      </c>
    </row>
    <row r="14124" spans="1:3" x14ac:dyDescent="0.25">
      <c r="A14124">
        <v>447</v>
      </c>
      <c r="B14124" t="s">
        <v>56</v>
      </c>
      <c r="C14124">
        <f>(MIN(Calculator!$J447,60)-60)/-15</f>
      </c>
    </row>
    <row r="14125" spans="1:3" x14ac:dyDescent="0.25">
      <c r="A14125">
        <v>447</v>
      </c>
      <c r="B14125" t="s">
        <v>57</v>
      </c>
      <c r="C14125">
        <f>(MAX(Calculator!$J447,60)-90)/-15</f>
      </c>
    </row>
    <row r="14126" spans="1:3" x14ac:dyDescent="0.25">
      <c r="A14126">
        <v>447</v>
      </c>
      <c r="B14126" t="s">
        <v>58</v>
      </c>
      <c r="C14126">
        <f>IF(Calculator!$K447="Yes",1,0)</f>
      </c>
    </row>
    <row r="14127" spans="1:3" x14ac:dyDescent="0.25">
      <c r="A14127">
        <v>447</v>
      </c>
      <c r="B14127" t="s">
        <v>59</v>
      </c>
      <c r="C14127">
        <f>IF(Calculator!$L447="Yes",1,0)</f>
      </c>
    </row>
    <row r="14128" spans="1:3" x14ac:dyDescent="0.25">
      <c r="A14128">
        <v>447</v>
      </c>
      <c r="B14128" t="s">
        <v>60</v>
      </c>
      <c r="C14128">
        <f>((MAX(Calculator!$F447,110)-130)/20)*IF(Calculator!$K447="Yes",1,0)</f>
      </c>
    </row>
    <row r="14129" spans="1:3" x14ac:dyDescent="0.25">
      <c r="A14129">
        <v>447</v>
      </c>
      <c r="B14129" t="s">
        <v>61</v>
      </c>
      <c r="C14129">
        <f>((((Calculator!$D447-Calculator!$E447)*0.02586)-3.5))*IF(Calculator!$L447="Yes",1,0)</f>
      </c>
    </row>
    <row r="14130" spans="1:3" x14ac:dyDescent="0.25">
      <c r="A14130">
        <v>447</v>
      </c>
      <c r="B14130" t="s">
        <v>62</v>
      </c>
      <c r="C14130">
        <f>(((Calculator!$C447-55)/10)*(((((Calculator!$D447-Calculator!$E447)*0.02586)-3.5))))</f>
      </c>
    </row>
    <row r="14131" spans="1:3" x14ac:dyDescent="0.25">
      <c r="A14131">
        <v>447</v>
      </c>
      <c r="B14131" t="s">
        <v>63</v>
      </c>
      <c r="C14131">
        <f>(((Calculator!$C447-55)/10)*(((Calculator!$E447*0.02586)-1.3)/0.3))</f>
      </c>
    </row>
    <row r="14132" spans="1:3" x14ac:dyDescent="0.25">
      <c r="A14132">
        <v>447</v>
      </c>
      <c r="B14132" t="s">
        <v>64</v>
      </c>
      <c r="C14132">
        <f>(((Calculator!$C447-55)/10)*((MAX(Calculator!$F447,110)-130)/20))</f>
      </c>
    </row>
    <row r="14133" spans="1:3" x14ac:dyDescent="0.25">
      <c r="A14133">
        <v>447</v>
      </c>
      <c r="B14133" t="s">
        <v>65</v>
      </c>
      <c r="C14133">
        <f>(((Calculator!$C447-55)/10)*IF(Calculator!$G447="Yes",1,0))</f>
      </c>
    </row>
    <row r="14134" spans="1:3" x14ac:dyDescent="0.25">
      <c r="A14134">
        <v>447</v>
      </c>
      <c r="B14134" t="s">
        <v>66</v>
      </c>
      <c r="C14134">
        <f>(((Calculator!$C447-55)/10)*IF(Calculator!$H447="Yes",1,0))</f>
      </c>
    </row>
    <row r="14135" spans="1:3" x14ac:dyDescent="0.25">
      <c r="A14135">
        <v>447</v>
      </c>
      <c r="B14135" t="s">
        <v>67</v>
      </c>
      <c r="C14135">
        <f>(((Calculator!$C447-55)/10)*((MAX(Calculator!$I447,30)-30)/5))</f>
      </c>
    </row>
    <row r="14136" spans="1:3" x14ac:dyDescent="0.25">
      <c r="A14136">
        <v>447</v>
      </c>
      <c r="B14136" t="s">
        <v>68</v>
      </c>
      <c r="C14136">
        <f>(((Calculator!$C447-55)/10)*((MIN(Calculator!$J447,60)-60)/-15))</f>
      </c>
    </row>
    <row r="14137" spans="1:3" x14ac:dyDescent="0.25">
      <c r="A14137">
        <v>447</v>
      </c>
      <c r="B14137" t="s">
        <v>69</v>
      </c>
      <c r="C14137">
        <f>IF(AND(Calculator!$O447&lt;&gt;"",Calculator!$O447&gt;=4,Calculator!$O447&lt;=6),1,0)</f>
      </c>
    </row>
    <row r="14138" spans="1:3" x14ac:dyDescent="0.25">
      <c r="A14138">
        <v>447</v>
      </c>
      <c r="B14138" t="s">
        <v>70</v>
      </c>
      <c r="C14138">
        <f>IF(AND(Calculator!$O447&lt;&gt;"",Calculator!$O447&gt;=7,Calculator!$O447&lt;=10),1,0)</f>
      </c>
    </row>
    <row r="14139" spans="1:3" x14ac:dyDescent="0.25">
      <c r="A14139">
        <v>447</v>
      </c>
      <c r="B14139" t="s">
        <v>71</v>
      </c>
      <c r="C14139">
        <f>IF(Calculator!$O447="",1,0)</f>
      </c>
    </row>
    <row r="14140" spans="1:3" x14ac:dyDescent="0.25">
      <c r="A14140">
        <v>447</v>
      </c>
      <c r="B14140" t="s">
        <v>72</v>
      </c>
      <c r="C14140">
        <f>IF(OR(Calculator!$M447="",Calculator!$M447=0),0,LN(Calculator!$M447))</f>
      </c>
    </row>
    <row r="14141" spans="1:3" x14ac:dyDescent="0.25">
      <c r="A14141">
        <v>447</v>
      </c>
      <c r="B14141" t="s">
        <v>73</v>
      </c>
      <c r="C14141">
        <f>IF(Calculator!$M447="",1,0)</f>
      </c>
    </row>
    <row r="14142" spans="1:3" x14ac:dyDescent="0.25">
      <c r="A14142">
        <v>447</v>
      </c>
      <c r="B14142" t="s">
        <v>74</v>
      </c>
      <c r="C14142">
        <f>IF(Calculator!$N447="",0,(Calculator!$N447-5.3)*IF(Calculator!$G447="Yes",1,0))</f>
      </c>
    </row>
    <row r="14143" spans="1:3" x14ac:dyDescent="0.25">
      <c r="A14143">
        <v>447</v>
      </c>
      <c r="B14143" t="s">
        <v>75</v>
      </c>
      <c r="C14143">
        <f>IF(Calculator!$N447="",0,(Calculator!$N447-5.3)*(1-IF(Calculator!$G447="Yes",1,0)))</f>
      </c>
    </row>
    <row r="14144" spans="1:3" x14ac:dyDescent="0.25">
      <c r="A14144">
        <v>447</v>
      </c>
      <c r="B14144" t="s">
        <v>76</v>
      </c>
      <c r="C14144">
        <f>IF(Calculator!$N447="",1,0)</f>
      </c>
    </row>
    <row r="14145" spans="1:3" x14ac:dyDescent="0.25">
      <c r="A14145">
        <v>447</v>
      </c>
      <c r="B14145" t="s">
        <v>77</v>
      </c>
      <c r="C14145">
        <f>1</f>
      </c>
    </row>
    <row r="14146" spans="1:3" x14ac:dyDescent="0.25">
      <c r="A14146">
        <v>448</v>
      </c>
      <c r="B14146" t="s">
        <v>47</v>
      </c>
      <c r="C14146">
        <f>(Calculator!$C448-55)/10</f>
      </c>
    </row>
    <row r="14147" spans="1:3" x14ac:dyDescent="0.25">
      <c r="A14147">
        <v>448</v>
      </c>
      <c r="B14147" t="s">
        <v>48</v>
      </c>
      <c r="C14147">
        <f>((Calculator!$C448-55)/10)^2</f>
      </c>
    </row>
    <row r="14148" spans="1:3" x14ac:dyDescent="0.25">
      <c r="A14148">
        <v>448</v>
      </c>
      <c r="B14148" t="s">
        <v>49</v>
      </c>
      <c r="C14148">
        <f>((Calculator!$D448-Calculator!$E448)*0.02586)-3.5</f>
      </c>
    </row>
    <row r="14149" spans="1:3" x14ac:dyDescent="0.25">
      <c r="A14149">
        <v>448</v>
      </c>
      <c r="B14149" t="s">
        <v>50</v>
      </c>
      <c r="C14149">
        <f>((Calculator!$E448*0.02586)-1.3)/0.3</f>
      </c>
    </row>
    <row r="14150" spans="1:3" x14ac:dyDescent="0.25">
      <c r="A14150">
        <v>448</v>
      </c>
      <c r="B14150" t="s">
        <v>51</v>
      </c>
      <c r="C14150">
        <f>(MIN(Calculator!$F448,110)-110)/20</f>
      </c>
    </row>
    <row r="14151" spans="1:3" x14ac:dyDescent="0.25">
      <c r="A14151">
        <v>448</v>
      </c>
      <c r="B14151" t="s">
        <v>52</v>
      </c>
      <c r="C14151">
        <f>(MAX(Calculator!$F448,110)-130)/20</f>
      </c>
    </row>
    <row r="14152" spans="1:3" x14ac:dyDescent="0.25">
      <c r="A14152">
        <v>448</v>
      </c>
      <c r="B14152" t="s">
        <v>17</v>
      </c>
      <c r="C14152">
        <f>IF(Calculator!$G448="Yes",1,0)</f>
      </c>
    </row>
    <row r="14153" spans="1:3" x14ac:dyDescent="0.25">
      <c r="A14153">
        <v>448</v>
      </c>
      <c r="B14153" t="s">
        <v>53</v>
      </c>
      <c r="C14153">
        <f>IF(Calculator!$H448="Yes",1,0)</f>
      </c>
    </row>
    <row r="14154" spans="1:3" x14ac:dyDescent="0.25">
      <c r="A14154">
        <v>448</v>
      </c>
      <c r="B14154" t="s">
        <v>54</v>
      </c>
      <c r="C14154">
        <f>(MIN(Calculator!$I448,30)-25)/5</f>
      </c>
    </row>
    <row r="14155" spans="1:3" x14ac:dyDescent="0.25">
      <c r="A14155">
        <v>448</v>
      </c>
      <c r="B14155" t="s">
        <v>55</v>
      </c>
      <c r="C14155">
        <f>(MAX(Calculator!$I448,30)-30)/5</f>
      </c>
    </row>
    <row r="14156" spans="1:3" x14ac:dyDescent="0.25">
      <c r="A14156">
        <v>448</v>
      </c>
      <c r="B14156" t="s">
        <v>56</v>
      </c>
      <c r="C14156">
        <f>(MIN(Calculator!$J448,60)-60)/-15</f>
      </c>
    </row>
    <row r="14157" spans="1:3" x14ac:dyDescent="0.25">
      <c r="A14157">
        <v>448</v>
      </c>
      <c r="B14157" t="s">
        <v>57</v>
      </c>
      <c r="C14157">
        <f>(MAX(Calculator!$J448,60)-90)/-15</f>
      </c>
    </row>
    <row r="14158" spans="1:3" x14ac:dyDescent="0.25">
      <c r="A14158">
        <v>448</v>
      </c>
      <c r="B14158" t="s">
        <v>58</v>
      </c>
      <c r="C14158">
        <f>IF(Calculator!$K448="Yes",1,0)</f>
      </c>
    </row>
    <row r="14159" spans="1:3" x14ac:dyDescent="0.25">
      <c r="A14159">
        <v>448</v>
      </c>
      <c r="B14159" t="s">
        <v>59</v>
      </c>
      <c r="C14159">
        <f>IF(Calculator!$L448="Yes",1,0)</f>
      </c>
    </row>
    <row r="14160" spans="1:3" x14ac:dyDescent="0.25">
      <c r="A14160">
        <v>448</v>
      </c>
      <c r="B14160" t="s">
        <v>60</v>
      </c>
      <c r="C14160">
        <f>((MAX(Calculator!$F448,110)-130)/20)*IF(Calculator!$K448="Yes",1,0)</f>
      </c>
    </row>
    <row r="14161" spans="1:3" x14ac:dyDescent="0.25">
      <c r="A14161">
        <v>448</v>
      </c>
      <c r="B14161" t="s">
        <v>61</v>
      </c>
      <c r="C14161">
        <f>((((Calculator!$D448-Calculator!$E448)*0.02586)-3.5))*IF(Calculator!$L448="Yes",1,0)</f>
      </c>
    </row>
    <row r="14162" spans="1:3" x14ac:dyDescent="0.25">
      <c r="A14162">
        <v>448</v>
      </c>
      <c r="B14162" t="s">
        <v>62</v>
      </c>
      <c r="C14162">
        <f>(((Calculator!$C448-55)/10)*(((((Calculator!$D448-Calculator!$E448)*0.02586)-3.5))))</f>
      </c>
    </row>
    <row r="14163" spans="1:3" x14ac:dyDescent="0.25">
      <c r="A14163">
        <v>448</v>
      </c>
      <c r="B14163" t="s">
        <v>63</v>
      </c>
      <c r="C14163">
        <f>(((Calculator!$C448-55)/10)*(((Calculator!$E448*0.02586)-1.3)/0.3))</f>
      </c>
    </row>
    <row r="14164" spans="1:3" x14ac:dyDescent="0.25">
      <c r="A14164">
        <v>448</v>
      </c>
      <c r="B14164" t="s">
        <v>64</v>
      </c>
      <c r="C14164">
        <f>(((Calculator!$C448-55)/10)*((MAX(Calculator!$F448,110)-130)/20))</f>
      </c>
    </row>
    <row r="14165" spans="1:3" x14ac:dyDescent="0.25">
      <c r="A14165">
        <v>448</v>
      </c>
      <c r="B14165" t="s">
        <v>65</v>
      </c>
      <c r="C14165">
        <f>(((Calculator!$C448-55)/10)*IF(Calculator!$G448="Yes",1,0))</f>
      </c>
    </row>
    <row r="14166" spans="1:3" x14ac:dyDescent="0.25">
      <c r="A14166">
        <v>448</v>
      </c>
      <c r="B14166" t="s">
        <v>66</v>
      </c>
      <c r="C14166">
        <f>(((Calculator!$C448-55)/10)*IF(Calculator!$H448="Yes",1,0))</f>
      </c>
    </row>
    <row r="14167" spans="1:3" x14ac:dyDescent="0.25">
      <c r="A14167">
        <v>448</v>
      </c>
      <c r="B14167" t="s">
        <v>67</v>
      </c>
      <c r="C14167">
        <f>(((Calculator!$C448-55)/10)*((MAX(Calculator!$I448,30)-30)/5))</f>
      </c>
    </row>
    <row r="14168" spans="1:3" x14ac:dyDescent="0.25">
      <c r="A14168">
        <v>448</v>
      </c>
      <c r="B14168" t="s">
        <v>68</v>
      </c>
      <c r="C14168">
        <f>(((Calculator!$C448-55)/10)*((MIN(Calculator!$J448,60)-60)/-15))</f>
      </c>
    </row>
    <row r="14169" spans="1:3" x14ac:dyDescent="0.25">
      <c r="A14169">
        <v>448</v>
      </c>
      <c r="B14169" t="s">
        <v>69</v>
      </c>
      <c r="C14169">
        <f>IF(AND(Calculator!$O448&lt;&gt;"",Calculator!$O448&gt;=4,Calculator!$O448&lt;=6),1,0)</f>
      </c>
    </row>
    <row r="14170" spans="1:3" x14ac:dyDescent="0.25">
      <c r="A14170">
        <v>448</v>
      </c>
      <c r="B14170" t="s">
        <v>70</v>
      </c>
      <c r="C14170">
        <f>IF(AND(Calculator!$O448&lt;&gt;"",Calculator!$O448&gt;=7,Calculator!$O448&lt;=10),1,0)</f>
      </c>
    </row>
    <row r="14171" spans="1:3" x14ac:dyDescent="0.25">
      <c r="A14171">
        <v>448</v>
      </c>
      <c r="B14171" t="s">
        <v>71</v>
      </c>
      <c r="C14171">
        <f>IF(Calculator!$O448="",1,0)</f>
      </c>
    </row>
    <row r="14172" spans="1:3" x14ac:dyDescent="0.25">
      <c r="A14172">
        <v>448</v>
      </c>
      <c r="B14172" t="s">
        <v>72</v>
      </c>
      <c r="C14172">
        <f>IF(OR(Calculator!$M448="",Calculator!$M448=0),0,LN(Calculator!$M448))</f>
      </c>
    </row>
    <row r="14173" spans="1:3" x14ac:dyDescent="0.25">
      <c r="A14173">
        <v>448</v>
      </c>
      <c r="B14173" t="s">
        <v>73</v>
      </c>
      <c r="C14173">
        <f>IF(Calculator!$M448="",1,0)</f>
      </c>
    </row>
    <row r="14174" spans="1:3" x14ac:dyDescent="0.25">
      <c r="A14174">
        <v>448</v>
      </c>
      <c r="B14174" t="s">
        <v>74</v>
      </c>
      <c r="C14174">
        <f>IF(Calculator!$N448="",0,(Calculator!$N448-5.3)*IF(Calculator!$G448="Yes",1,0))</f>
      </c>
    </row>
    <row r="14175" spans="1:3" x14ac:dyDescent="0.25">
      <c r="A14175">
        <v>448</v>
      </c>
      <c r="B14175" t="s">
        <v>75</v>
      </c>
      <c r="C14175">
        <f>IF(Calculator!$N448="",0,(Calculator!$N448-5.3)*(1-IF(Calculator!$G448="Yes",1,0)))</f>
      </c>
    </row>
    <row r="14176" spans="1:3" x14ac:dyDescent="0.25">
      <c r="A14176">
        <v>448</v>
      </c>
      <c r="B14176" t="s">
        <v>76</v>
      </c>
      <c r="C14176">
        <f>IF(Calculator!$N448="",1,0)</f>
      </c>
    </row>
    <row r="14177" spans="1:3" x14ac:dyDescent="0.25">
      <c r="A14177">
        <v>448</v>
      </c>
      <c r="B14177" t="s">
        <v>77</v>
      </c>
      <c r="C14177">
        <f>1</f>
      </c>
    </row>
    <row r="14178" spans="1:3" x14ac:dyDescent="0.25">
      <c r="A14178">
        <v>449</v>
      </c>
      <c r="B14178" t="s">
        <v>47</v>
      </c>
      <c r="C14178">
        <f>(Calculator!$C449-55)/10</f>
      </c>
    </row>
    <row r="14179" spans="1:3" x14ac:dyDescent="0.25">
      <c r="A14179">
        <v>449</v>
      </c>
      <c r="B14179" t="s">
        <v>48</v>
      </c>
      <c r="C14179">
        <f>((Calculator!$C449-55)/10)^2</f>
      </c>
    </row>
    <row r="14180" spans="1:3" x14ac:dyDescent="0.25">
      <c r="A14180">
        <v>449</v>
      </c>
      <c r="B14180" t="s">
        <v>49</v>
      </c>
      <c r="C14180">
        <f>((Calculator!$D449-Calculator!$E449)*0.02586)-3.5</f>
      </c>
    </row>
    <row r="14181" spans="1:3" x14ac:dyDescent="0.25">
      <c r="A14181">
        <v>449</v>
      </c>
      <c r="B14181" t="s">
        <v>50</v>
      </c>
      <c r="C14181">
        <f>((Calculator!$E449*0.02586)-1.3)/0.3</f>
      </c>
    </row>
    <row r="14182" spans="1:3" x14ac:dyDescent="0.25">
      <c r="A14182">
        <v>449</v>
      </c>
      <c r="B14182" t="s">
        <v>51</v>
      </c>
      <c r="C14182">
        <f>(MIN(Calculator!$F449,110)-110)/20</f>
      </c>
    </row>
    <row r="14183" spans="1:3" x14ac:dyDescent="0.25">
      <c r="A14183">
        <v>449</v>
      </c>
      <c r="B14183" t="s">
        <v>52</v>
      </c>
      <c r="C14183">
        <f>(MAX(Calculator!$F449,110)-130)/20</f>
      </c>
    </row>
    <row r="14184" spans="1:3" x14ac:dyDescent="0.25">
      <c r="A14184">
        <v>449</v>
      </c>
      <c r="B14184" t="s">
        <v>17</v>
      </c>
      <c r="C14184">
        <f>IF(Calculator!$G449="Yes",1,0)</f>
      </c>
    </row>
    <row r="14185" spans="1:3" x14ac:dyDescent="0.25">
      <c r="A14185">
        <v>449</v>
      </c>
      <c r="B14185" t="s">
        <v>53</v>
      </c>
      <c r="C14185">
        <f>IF(Calculator!$H449="Yes",1,0)</f>
      </c>
    </row>
    <row r="14186" spans="1:3" x14ac:dyDescent="0.25">
      <c r="A14186">
        <v>449</v>
      </c>
      <c r="B14186" t="s">
        <v>54</v>
      </c>
      <c r="C14186">
        <f>(MIN(Calculator!$I449,30)-25)/5</f>
      </c>
    </row>
    <row r="14187" spans="1:3" x14ac:dyDescent="0.25">
      <c r="A14187">
        <v>449</v>
      </c>
      <c r="B14187" t="s">
        <v>55</v>
      </c>
      <c r="C14187">
        <f>(MAX(Calculator!$I449,30)-30)/5</f>
      </c>
    </row>
    <row r="14188" spans="1:3" x14ac:dyDescent="0.25">
      <c r="A14188">
        <v>449</v>
      </c>
      <c r="B14188" t="s">
        <v>56</v>
      </c>
      <c r="C14188">
        <f>(MIN(Calculator!$J449,60)-60)/-15</f>
      </c>
    </row>
    <row r="14189" spans="1:3" x14ac:dyDescent="0.25">
      <c r="A14189">
        <v>449</v>
      </c>
      <c r="B14189" t="s">
        <v>57</v>
      </c>
      <c r="C14189">
        <f>(MAX(Calculator!$J449,60)-90)/-15</f>
      </c>
    </row>
    <row r="14190" spans="1:3" x14ac:dyDescent="0.25">
      <c r="A14190">
        <v>449</v>
      </c>
      <c r="B14190" t="s">
        <v>58</v>
      </c>
      <c r="C14190">
        <f>IF(Calculator!$K449="Yes",1,0)</f>
      </c>
    </row>
    <row r="14191" spans="1:3" x14ac:dyDescent="0.25">
      <c r="A14191">
        <v>449</v>
      </c>
      <c r="B14191" t="s">
        <v>59</v>
      </c>
      <c r="C14191">
        <f>IF(Calculator!$L449="Yes",1,0)</f>
      </c>
    </row>
    <row r="14192" spans="1:3" x14ac:dyDescent="0.25">
      <c r="A14192">
        <v>449</v>
      </c>
      <c r="B14192" t="s">
        <v>60</v>
      </c>
      <c r="C14192">
        <f>((MAX(Calculator!$F449,110)-130)/20)*IF(Calculator!$K449="Yes",1,0)</f>
      </c>
    </row>
    <row r="14193" spans="1:3" x14ac:dyDescent="0.25">
      <c r="A14193">
        <v>449</v>
      </c>
      <c r="B14193" t="s">
        <v>61</v>
      </c>
      <c r="C14193">
        <f>((((Calculator!$D449-Calculator!$E449)*0.02586)-3.5))*IF(Calculator!$L449="Yes",1,0)</f>
      </c>
    </row>
    <row r="14194" spans="1:3" x14ac:dyDescent="0.25">
      <c r="A14194">
        <v>449</v>
      </c>
      <c r="B14194" t="s">
        <v>62</v>
      </c>
      <c r="C14194">
        <f>(((Calculator!$C449-55)/10)*(((((Calculator!$D449-Calculator!$E449)*0.02586)-3.5))))</f>
      </c>
    </row>
    <row r="14195" spans="1:3" x14ac:dyDescent="0.25">
      <c r="A14195">
        <v>449</v>
      </c>
      <c r="B14195" t="s">
        <v>63</v>
      </c>
      <c r="C14195">
        <f>(((Calculator!$C449-55)/10)*(((Calculator!$E449*0.02586)-1.3)/0.3))</f>
      </c>
    </row>
    <row r="14196" spans="1:3" x14ac:dyDescent="0.25">
      <c r="A14196">
        <v>449</v>
      </c>
      <c r="B14196" t="s">
        <v>64</v>
      </c>
      <c r="C14196">
        <f>(((Calculator!$C449-55)/10)*((MAX(Calculator!$F449,110)-130)/20))</f>
      </c>
    </row>
    <row r="14197" spans="1:3" x14ac:dyDescent="0.25">
      <c r="A14197">
        <v>449</v>
      </c>
      <c r="B14197" t="s">
        <v>65</v>
      </c>
      <c r="C14197">
        <f>(((Calculator!$C449-55)/10)*IF(Calculator!$G449="Yes",1,0))</f>
      </c>
    </row>
    <row r="14198" spans="1:3" x14ac:dyDescent="0.25">
      <c r="A14198">
        <v>449</v>
      </c>
      <c r="B14198" t="s">
        <v>66</v>
      </c>
      <c r="C14198">
        <f>(((Calculator!$C449-55)/10)*IF(Calculator!$H449="Yes",1,0))</f>
      </c>
    </row>
    <row r="14199" spans="1:3" x14ac:dyDescent="0.25">
      <c r="A14199">
        <v>449</v>
      </c>
      <c r="B14199" t="s">
        <v>67</v>
      </c>
      <c r="C14199">
        <f>(((Calculator!$C449-55)/10)*((MAX(Calculator!$I449,30)-30)/5))</f>
      </c>
    </row>
    <row r="14200" spans="1:3" x14ac:dyDescent="0.25">
      <c r="A14200">
        <v>449</v>
      </c>
      <c r="B14200" t="s">
        <v>68</v>
      </c>
      <c r="C14200">
        <f>(((Calculator!$C449-55)/10)*((MIN(Calculator!$J449,60)-60)/-15))</f>
      </c>
    </row>
    <row r="14201" spans="1:3" x14ac:dyDescent="0.25">
      <c r="A14201">
        <v>449</v>
      </c>
      <c r="B14201" t="s">
        <v>69</v>
      </c>
      <c r="C14201">
        <f>IF(AND(Calculator!$O449&lt;&gt;"",Calculator!$O449&gt;=4,Calculator!$O449&lt;=6),1,0)</f>
      </c>
    </row>
    <row r="14202" spans="1:3" x14ac:dyDescent="0.25">
      <c r="A14202">
        <v>449</v>
      </c>
      <c r="B14202" t="s">
        <v>70</v>
      </c>
      <c r="C14202">
        <f>IF(AND(Calculator!$O449&lt;&gt;"",Calculator!$O449&gt;=7,Calculator!$O449&lt;=10),1,0)</f>
      </c>
    </row>
    <row r="14203" spans="1:3" x14ac:dyDescent="0.25">
      <c r="A14203">
        <v>449</v>
      </c>
      <c r="B14203" t="s">
        <v>71</v>
      </c>
      <c r="C14203">
        <f>IF(Calculator!$O449="",1,0)</f>
      </c>
    </row>
    <row r="14204" spans="1:3" x14ac:dyDescent="0.25">
      <c r="A14204">
        <v>449</v>
      </c>
      <c r="B14204" t="s">
        <v>72</v>
      </c>
      <c r="C14204">
        <f>IF(OR(Calculator!$M449="",Calculator!$M449=0),0,LN(Calculator!$M449))</f>
      </c>
    </row>
    <row r="14205" spans="1:3" x14ac:dyDescent="0.25">
      <c r="A14205">
        <v>449</v>
      </c>
      <c r="B14205" t="s">
        <v>73</v>
      </c>
      <c r="C14205">
        <f>IF(Calculator!$M449="",1,0)</f>
      </c>
    </row>
    <row r="14206" spans="1:3" x14ac:dyDescent="0.25">
      <c r="A14206">
        <v>449</v>
      </c>
      <c r="B14206" t="s">
        <v>74</v>
      </c>
      <c r="C14206">
        <f>IF(Calculator!$N449="",0,(Calculator!$N449-5.3)*IF(Calculator!$G449="Yes",1,0))</f>
      </c>
    </row>
    <row r="14207" spans="1:3" x14ac:dyDescent="0.25">
      <c r="A14207">
        <v>449</v>
      </c>
      <c r="B14207" t="s">
        <v>75</v>
      </c>
      <c r="C14207">
        <f>IF(Calculator!$N449="",0,(Calculator!$N449-5.3)*(1-IF(Calculator!$G449="Yes",1,0)))</f>
      </c>
    </row>
    <row r="14208" spans="1:3" x14ac:dyDescent="0.25">
      <c r="A14208">
        <v>449</v>
      </c>
      <c r="B14208" t="s">
        <v>76</v>
      </c>
      <c r="C14208">
        <f>IF(Calculator!$N449="",1,0)</f>
      </c>
    </row>
    <row r="14209" spans="1:3" x14ac:dyDescent="0.25">
      <c r="A14209">
        <v>449</v>
      </c>
      <c r="B14209" t="s">
        <v>77</v>
      </c>
      <c r="C14209">
        <f>1</f>
      </c>
    </row>
    <row r="14210" spans="1:3" x14ac:dyDescent="0.25">
      <c r="A14210">
        <v>450</v>
      </c>
      <c r="B14210" t="s">
        <v>47</v>
      </c>
      <c r="C14210">
        <f>(Calculator!$C450-55)/10</f>
      </c>
    </row>
    <row r="14211" spans="1:3" x14ac:dyDescent="0.25">
      <c r="A14211">
        <v>450</v>
      </c>
      <c r="B14211" t="s">
        <v>48</v>
      </c>
      <c r="C14211">
        <f>((Calculator!$C450-55)/10)^2</f>
      </c>
    </row>
    <row r="14212" spans="1:3" x14ac:dyDescent="0.25">
      <c r="A14212">
        <v>450</v>
      </c>
      <c r="B14212" t="s">
        <v>49</v>
      </c>
      <c r="C14212">
        <f>((Calculator!$D450-Calculator!$E450)*0.02586)-3.5</f>
      </c>
    </row>
    <row r="14213" spans="1:3" x14ac:dyDescent="0.25">
      <c r="A14213">
        <v>450</v>
      </c>
      <c r="B14213" t="s">
        <v>50</v>
      </c>
      <c r="C14213">
        <f>((Calculator!$E450*0.02586)-1.3)/0.3</f>
      </c>
    </row>
    <row r="14214" spans="1:3" x14ac:dyDescent="0.25">
      <c r="A14214">
        <v>450</v>
      </c>
      <c r="B14214" t="s">
        <v>51</v>
      </c>
      <c r="C14214">
        <f>(MIN(Calculator!$F450,110)-110)/20</f>
      </c>
    </row>
    <row r="14215" spans="1:3" x14ac:dyDescent="0.25">
      <c r="A14215">
        <v>450</v>
      </c>
      <c r="B14215" t="s">
        <v>52</v>
      </c>
      <c r="C14215">
        <f>(MAX(Calculator!$F450,110)-130)/20</f>
      </c>
    </row>
    <row r="14216" spans="1:3" x14ac:dyDescent="0.25">
      <c r="A14216">
        <v>450</v>
      </c>
      <c r="B14216" t="s">
        <v>17</v>
      </c>
      <c r="C14216">
        <f>IF(Calculator!$G450="Yes",1,0)</f>
      </c>
    </row>
    <row r="14217" spans="1:3" x14ac:dyDescent="0.25">
      <c r="A14217">
        <v>450</v>
      </c>
      <c r="B14217" t="s">
        <v>53</v>
      </c>
      <c r="C14217">
        <f>IF(Calculator!$H450="Yes",1,0)</f>
      </c>
    </row>
    <row r="14218" spans="1:3" x14ac:dyDescent="0.25">
      <c r="A14218">
        <v>450</v>
      </c>
      <c r="B14218" t="s">
        <v>54</v>
      </c>
      <c r="C14218">
        <f>(MIN(Calculator!$I450,30)-25)/5</f>
      </c>
    </row>
    <row r="14219" spans="1:3" x14ac:dyDescent="0.25">
      <c r="A14219">
        <v>450</v>
      </c>
      <c r="B14219" t="s">
        <v>55</v>
      </c>
      <c r="C14219">
        <f>(MAX(Calculator!$I450,30)-30)/5</f>
      </c>
    </row>
    <row r="14220" spans="1:3" x14ac:dyDescent="0.25">
      <c r="A14220">
        <v>450</v>
      </c>
      <c r="B14220" t="s">
        <v>56</v>
      </c>
      <c r="C14220">
        <f>(MIN(Calculator!$J450,60)-60)/-15</f>
      </c>
    </row>
    <row r="14221" spans="1:3" x14ac:dyDescent="0.25">
      <c r="A14221">
        <v>450</v>
      </c>
      <c r="B14221" t="s">
        <v>57</v>
      </c>
      <c r="C14221">
        <f>(MAX(Calculator!$J450,60)-90)/-15</f>
      </c>
    </row>
    <row r="14222" spans="1:3" x14ac:dyDescent="0.25">
      <c r="A14222">
        <v>450</v>
      </c>
      <c r="B14222" t="s">
        <v>58</v>
      </c>
      <c r="C14222">
        <f>IF(Calculator!$K450="Yes",1,0)</f>
      </c>
    </row>
    <row r="14223" spans="1:3" x14ac:dyDescent="0.25">
      <c r="A14223">
        <v>450</v>
      </c>
      <c r="B14223" t="s">
        <v>59</v>
      </c>
      <c r="C14223">
        <f>IF(Calculator!$L450="Yes",1,0)</f>
      </c>
    </row>
    <row r="14224" spans="1:3" x14ac:dyDescent="0.25">
      <c r="A14224">
        <v>450</v>
      </c>
      <c r="B14224" t="s">
        <v>60</v>
      </c>
      <c r="C14224">
        <f>((MAX(Calculator!$F450,110)-130)/20)*IF(Calculator!$K450="Yes",1,0)</f>
      </c>
    </row>
    <row r="14225" spans="1:3" x14ac:dyDescent="0.25">
      <c r="A14225">
        <v>450</v>
      </c>
      <c r="B14225" t="s">
        <v>61</v>
      </c>
      <c r="C14225">
        <f>((((Calculator!$D450-Calculator!$E450)*0.02586)-3.5))*IF(Calculator!$L450="Yes",1,0)</f>
      </c>
    </row>
    <row r="14226" spans="1:3" x14ac:dyDescent="0.25">
      <c r="A14226">
        <v>450</v>
      </c>
      <c r="B14226" t="s">
        <v>62</v>
      </c>
      <c r="C14226">
        <f>(((Calculator!$C450-55)/10)*(((((Calculator!$D450-Calculator!$E450)*0.02586)-3.5))))</f>
      </c>
    </row>
    <row r="14227" spans="1:3" x14ac:dyDescent="0.25">
      <c r="A14227">
        <v>450</v>
      </c>
      <c r="B14227" t="s">
        <v>63</v>
      </c>
      <c r="C14227">
        <f>(((Calculator!$C450-55)/10)*(((Calculator!$E450*0.02586)-1.3)/0.3))</f>
      </c>
    </row>
    <row r="14228" spans="1:3" x14ac:dyDescent="0.25">
      <c r="A14228">
        <v>450</v>
      </c>
      <c r="B14228" t="s">
        <v>64</v>
      </c>
      <c r="C14228">
        <f>(((Calculator!$C450-55)/10)*((MAX(Calculator!$F450,110)-130)/20))</f>
      </c>
    </row>
    <row r="14229" spans="1:3" x14ac:dyDescent="0.25">
      <c r="A14229">
        <v>450</v>
      </c>
      <c r="B14229" t="s">
        <v>65</v>
      </c>
      <c r="C14229">
        <f>(((Calculator!$C450-55)/10)*IF(Calculator!$G450="Yes",1,0))</f>
      </c>
    </row>
    <row r="14230" spans="1:3" x14ac:dyDescent="0.25">
      <c r="A14230">
        <v>450</v>
      </c>
      <c r="B14230" t="s">
        <v>66</v>
      </c>
      <c r="C14230">
        <f>(((Calculator!$C450-55)/10)*IF(Calculator!$H450="Yes",1,0))</f>
      </c>
    </row>
    <row r="14231" spans="1:3" x14ac:dyDescent="0.25">
      <c r="A14231">
        <v>450</v>
      </c>
      <c r="B14231" t="s">
        <v>67</v>
      </c>
      <c r="C14231">
        <f>(((Calculator!$C450-55)/10)*((MAX(Calculator!$I450,30)-30)/5))</f>
      </c>
    </row>
    <row r="14232" spans="1:3" x14ac:dyDescent="0.25">
      <c r="A14232">
        <v>450</v>
      </c>
      <c r="B14232" t="s">
        <v>68</v>
      </c>
      <c r="C14232">
        <f>(((Calculator!$C450-55)/10)*((MIN(Calculator!$J450,60)-60)/-15))</f>
      </c>
    </row>
    <row r="14233" spans="1:3" x14ac:dyDescent="0.25">
      <c r="A14233">
        <v>450</v>
      </c>
      <c r="B14233" t="s">
        <v>69</v>
      </c>
      <c r="C14233">
        <f>IF(AND(Calculator!$O450&lt;&gt;"",Calculator!$O450&gt;=4,Calculator!$O450&lt;=6),1,0)</f>
      </c>
    </row>
    <row r="14234" spans="1:3" x14ac:dyDescent="0.25">
      <c r="A14234">
        <v>450</v>
      </c>
      <c r="B14234" t="s">
        <v>70</v>
      </c>
      <c r="C14234">
        <f>IF(AND(Calculator!$O450&lt;&gt;"",Calculator!$O450&gt;=7,Calculator!$O450&lt;=10),1,0)</f>
      </c>
    </row>
    <row r="14235" spans="1:3" x14ac:dyDescent="0.25">
      <c r="A14235">
        <v>450</v>
      </c>
      <c r="B14235" t="s">
        <v>71</v>
      </c>
      <c r="C14235">
        <f>IF(Calculator!$O450="",1,0)</f>
      </c>
    </row>
    <row r="14236" spans="1:3" x14ac:dyDescent="0.25">
      <c r="A14236">
        <v>450</v>
      </c>
      <c r="B14236" t="s">
        <v>72</v>
      </c>
      <c r="C14236">
        <f>IF(OR(Calculator!$M450="",Calculator!$M450=0),0,LN(Calculator!$M450))</f>
      </c>
    </row>
    <row r="14237" spans="1:3" x14ac:dyDescent="0.25">
      <c r="A14237">
        <v>450</v>
      </c>
      <c r="B14237" t="s">
        <v>73</v>
      </c>
      <c r="C14237">
        <f>IF(Calculator!$M450="",1,0)</f>
      </c>
    </row>
    <row r="14238" spans="1:3" x14ac:dyDescent="0.25">
      <c r="A14238">
        <v>450</v>
      </c>
      <c r="B14238" t="s">
        <v>74</v>
      </c>
      <c r="C14238">
        <f>IF(Calculator!$N450="",0,(Calculator!$N450-5.3)*IF(Calculator!$G450="Yes",1,0))</f>
      </c>
    </row>
    <row r="14239" spans="1:3" x14ac:dyDescent="0.25">
      <c r="A14239">
        <v>450</v>
      </c>
      <c r="B14239" t="s">
        <v>75</v>
      </c>
      <c r="C14239">
        <f>IF(Calculator!$N450="",0,(Calculator!$N450-5.3)*(1-IF(Calculator!$G450="Yes",1,0)))</f>
      </c>
    </row>
    <row r="14240" spans="1:3" x14ac:dyDescent="0.25">
      <c r="A14240">
        <v>450</v>
      </c>
      <c r="B14240" t="s">
        <v>76</v>
      </c>
      <c r="C14240">
        <f>IF(Calculator!$N450="",1,0)</f>
      </c>
    </row>
    <row r="14241" spans="1:3" x14ac:dyDescent="0.25">
      <c r="A14241">
        <v>450</v>
      </c>
      <c r="B14241" t="s">
        <v>77</v>
      </c>
      <c r="C14241">
        <f>1</f>
      </c>
    </row>
    <row r="14242" spans="1:3" x14ac:dyDescent="0.25">
      <c r="A14242">
        <v>451</v>
      </c>
      <c r="B14242" t="s">
        <v>47</v>
      </c>
      <c r="C14242">
        <f>(Calculator!$C451-55)/10</f>
      </c>
    </row>
    <row r="14243" spans="1:3" x14ac:dyDescent="0.25">
      <c r="A14243">
        <v>451</v>
      </c>
      <c r="B14243" t="s">
        <v>48</v>
      </c>
      <c r="C14243">
        <f>((Calculator!$C451-55)/10)^2</f>
      </c>
    </row>
    <row r="14244" spans="1:3" x14ac:dyDescent="0.25">
      <c r="A14244">
        <v>451</v>
      </c>
      <c r="B14244" t="s">
        <v>49</v>
      </c>
      <c r="C14244">
        <f>((Calculator!$D451-Calculator!$E451)*0.02586)-3.5</f>
      </c>
    </row>
    <row r="14245" spans="1:3" x14ac:dyDescent="0.25">
      <c r="A14245">
        <v>451</v>
      </c>
      <c r="B14245" t="s">
        <v>50</v>
      </c>
      <c r="C14245">
        <f>((Calculator!$E451*0.02586)-1.3)/0.3</f>
      </c>
    </row>
    <row r="14246" spans="1:3" x14ac:dyDescent="0.25">
      <c r="A14246">
        <v>451</v>
      </c>
      <c r="B14246" t="s">
        <v>51</v>
      </c>
      <c r="C14246">
        <f>(MIN(Calculator!$F451,110)-110)/20</f>
      </c>
    </row>
    <row r="14247" spans="1:3" x14ac:dyDescent="0.25">
      <c r="A14247">
        <v>451</v>
      </c>
      <c r="B14247" t="s">
        <v>52</v>
      </c>
      <c r="C14247">
        <f>(MAX(Calculator!$F451,110)-130)/20</f>
      </c>
    </row>
    <row r="14248" spans="1:3" x14ac:dyDescent="0.25">
      <c r="A14248">
        <v>451</v>
      </c>
      <c r="B14248" t="s">
        <v>17</v>
      </c>
      <c r="C14248">
        <f>IF(Calculator!$G451="Yes",1,0)</f>
      </c>
    </row>
    <row r="14249" spans="1:3" x14ac:dyDescent="0.25">
      <c r="A14249">
        <v>451</v>
      </c>
      <c r="B14249" t="s">
        <v>53</v>
      </c>
      <c r="C14249">
        <f>IF(Calculator!$H451="Yes",1,0)</f>
      </c>
    </row>
    <row r="14250" spans="1:3" x14ac:dyDescent="0.25">
      <c r="A14250">
        <v>451</v>
      </c>
      <c r="B14250" t="s">
        <v>54</v>
      </c>
      <c r="C14250">
        <f>(MIN(Calculator!$I451,30)-25)/5</f>
      </c>
    </row>
    <row r="14251" spans="1:3" x14ac:dyDescent="0.25">
      <c r="A14251">
        <v>451</v>
      </c>
      <c r="B14251" t="s">
        <v>55</v>
      </c>
      <c r="C14251">
        <f>(MAX(Calculator!$I451,30)-30)/5</f>
      </c>
    </row>
    <row r="14252" spans="1:3" x14ac:dyDescent="0.25">
      <c r="A14252">
        <v>451</v>
      </c>
      <c r="B14252" t="s">
        <v>56</v>
      </c>
      <c r="C14252">
        <f>(MIN(Calculator!$J451,60)-60)/-15</f>
      </c>
    </row>
    <row r="14253" spans="1:3" x14ac:dyDescent="0.25">
      <c r="A14253">
        <v>451</v>
      </c>
      <c r="B14253" t="s">
        <v>57</v>
      </c>
      <c r="C14253">
        <f>(MAX(Calculator!$J451,60)-90)/-15</f>
      </c>
    </row>
    <row r="14254" spans="1:3" x14ac:dyDescent="0.25">
      <c r="A14254">
        <v>451</v>
      </c>
      <c r="B14254" t="s">
        <v>58</v>
      </c>
      <c r="C14254">
        <f>IF(Calculator!$K451="Yes",1,0)</f>
      </c>
    </row>
    <row r="14255" spans="1:3" x14ac:dyDescent="0.25">
      <c r="A14255">
        <v>451</v>
      </c>
      <c r="B14255" t="s">
        <v>59</v>
      </c>
      <c r="C14255">
        <f>IF(Calculator!$L451="Yes",1,0)</f>
      </c>
    </row>
    <row r="14256" spans="1:3" x14ac:dyDescent="0.25">
      <c r="A14256">
        <v>451</v>
      </c>
      <c r="B14256" t="s">
        <v>60</v>
      </c>
      <c r="C14256">
        <f>((MAX(Calculator!$F451,110)-130)/20)*IF(Calculator!$K451="Yes",1,0)</f>
      </c>
    </row>
    <row r="14257" spans="1:3" x14ac:dyDescent="0.25">
      <c r="A14257">
        <v>451</v>
      </c>
      <c r="B14257" t="s">
        <v>61</v>
      </c>
      <c r="C14257">
        <f>((((Calculator!$D451-Calculator!$E451)*0.02586)-3.5))*IF(Calculator!$L451="Yes",1,0)</f>
      </c>
    </row>
    <row r="14258" spans="1:3" x14ac:dyDescent="0.25">
      <c r="A14258">
        <v>451</v>
      </c>
      <c r="B14258" t="s">
        <v>62</v>
      </c>
      <c r="C14258">
        <f>(((Calculator!$C451-55)/10)*(((((Calculator!$D451-Calculator!$E451)*0.02586)-3.5))))</f>
      </c>
    </row>
    <row r="14259" spans="1:3" x14ac:dyDescent="0.25">
      <c r="A14259">
        <v>451</v>
      </c>
      <c r="B14259" t="s">
        <v>63</v>
      </c>
      <c r="C14259">
        <f>(((Calculator!$C451-55)/10)*(((Calculator!$E451*0.02586)-1.3)/0.3))</f>
      </c>
    </row>
    <row r="14260" spans="1:3" x14ac:dyDescent="0.25">
      <c r="A14260">
        <v>451</v>
      </c>
      <c r="B14260" t="s">
        <v>64</v>
      </c>
      <c r="C14260">
        <f>(((Calculator!$C451-55)/10)*((MAX(Calculator!$F451,110)-130)/20))</f>
      </c>
    </row>
    <row r="14261" spans="1:3" x14ac:dyDescent="0.25">
      <c r="A14261">
        <v>451</v>
      </c>
      <c r="B14261" t="s">
        <v>65</v>
      </c>
      <c r="C14261">
        <f>(((Calculator!$C451-55)/10)*IF(Calculator!$G451="Yes",1,0))</f>
      </c>
    </row>
    <row r="14262" spans="1:3" x14ac:dyDescent="0.25">
      <c r="A14262">
        <v>451</v>
      </c>
      <c r="B14262" t="s">
        <v>66</v>
      </c>
      <c r="C14262">
        <f>(((Calculator!$C451-55)/10)*IF(Calculator!$H451="Yes",1,0))</f>
      </c>
    </row>
    <row r="14263" spans="1:3" x14ac:dyDescent="0.25">
      <c r="A14263">
        <v>451</v>
      </c>
      <c r="B14263" t="s">
        <v>67</v>
      </c>
      <c r="C14263">
        <f>(((Calculator!$C451-55)/10)*((MAX(Calculator!$I451,30)-30)/5))</f>
      </c>
    </row>
    <row r="14264" spans="1:3" x14ac:dyDescent="0.25">
      <c r="A14264">
        <v>451</v>
      </c>
      <c r="B14264" t="s">
        <v>68</v>
      </c>
      <c r="C14264">
        <f>(((Calculator!$C451-55)/10)*((MIN(Calculator!$J451,60)-60)/-15))</f>
      </c>
    </row>
    <row r="14265" spans="1:3" x14ac:dyDescent="0.25">
      <c r="A14265">
        <v>451</v>
      </c>
      <c r="B14265" t="s">
        <v>69</v>
      </c>
      <c r="C14265">
        <f>IF(AND(Calculator!$O451&lt;&gt;"",Calculator!$O451&gt;=4,Calculator!$O451&lt;=6),1,0)</f>
      </c>
    </row>
    <row r="14266" spans="1:3" x14ac:dyDescent="0.25">
      <c r="A14266">
        <v>451</v>
      </c>
      <c r="B14266" t="s">
        <v>70</v>
      </c>
      <c r="C14266">
        <f>IF(AND(Calculator!$O451&lt;&gt;"",Calculator!$O451&gt;=7,Calculator!$O451&lt;=10),1,0)</f>
      </c>
    </row>
    <row r="14267" spans="1:3" x14ac:dyDescent="0.25">
      <c r="A14267">
        <v>451</v>
      </c>
      <c r="B14267" t="s">
        <v>71</v>
      </c>
      <c r="C14267">
        <f>IF(Calculator!$O451="",1,0)</f>
      </c>
    </row>
    <row r="14268" spans="1:3" x14ac:dyDescent="0.25">
      <c r="A14268">
        <v>451</v>
      </c>
      <c r="B14268" t="s">
        <v>72</v>
      </c>
      <c r="C14268">
        <f>IF(OR(Calculator!$M451="",Calculator!$M451=0),0,LN(Calculator!$M451))</f>
      </c>
    </row>
    <row r="14269" spans="1:3" x14ac:dyDescent="0.25">
      <c r="A14269">
        <v>451</v>
      </c>
      <c r="B14269" t="s">
        <v>73</v>
      </c>
      <c r="C14269">
        <f>IF(Calculator!$M451="",1,0)</f>
      </c>
    </row>
    <row r="14270" spans="1:3" x14ac:dyDescent="0.25">
      <c r="A14270">
        <v>451</v>
      </c>
      <c r="B14270" t="s">
        <v>74</v>
      </c>
      <c r="C14270">
        <f>IF(Calculator!$N451="",0,(Calculator!$N451-5.3)*IF(Calculator!$G451="Yes",1,0))</f>
      </c>
    </row>
    <row r="14271" spans="1:3" x14ac:dyDescent="0.25">
      <c r="A14271">
        <v>451</v>
      </c>
      <c r="B14271" t="s">
        <v>75</v>
      </c>
      <c r="C14271">
        <f>IF(Calculator!$N451="",0,(Calculator!$N451-5.3)*(1-IF(Calculator!$G451="Yes",1,0)))</f>
      </c>
    </row>
    <row r="14272" spans="1:3" x14ac:dyDescent="0.25">
      <c r="A14272">
        <v>451</v>
      </c>
      <c r="B14272" t="s">
        <v>76</v>
      </c>
      <c r="C14272">
        <f>IF(Calculator!$N451="",1,0)</f>
      </c>
    </row>
    <row r="14273" spans="1:3" x14ac:dyDescent="0.25">
      <c r="A14273">
        <v>451</v>
      </c>
      <c r="B14273" t="s">
        <v>77</v>
      </c>
      <c r="C14273">
        <f>1</f>
      </c>
    </row>
    <row r="14274" spans="1:3" x14ac:dyDescent="0.25">
      <c r="A14274">
        <v>452</v>
      </c>
      <c r="B14274" t="s">
        <v>47</v>
      </c>
      <c r="C14274">
        <f>(Calculator!$C452-55)/10</f>
      </c>
    </row>
    <row r="14275" spans="1:3" x14ac:dyDescent="0.25">
      <c r="A14275">
        <v>452</v>
      </c>
      <c r="B14275" t="s">
        <v>48</v>
      </c>
      <c r="C14275">
        <f>((Calculator!$C452-55)/10)^2</f>
      </c>
    </row>
    <row r="14276" spans="1:3" x14ac:dyDescent="0.25">
      <c r="A14276">
        <v>452</v>
      </c>
      <c r="B14276" t="s">
        <v>49</v>
      </c>
      <c r="C14276">
        <f>((Calculator!$D452-Calculator!$E452)*0.02586)-3.5</f>
      </c>
    </row>
    <row r="14277" spans="1:3" x14ac:dyDescent="0.25">
      <c r="A14277">
        <v>452</v>
      </c>
      <c r="B14277" t="s">
        <v>50</v>
      </c>
      <c r="C14277">
        <f>((Calculator!$E452*0.02586)-1.3)/0.3</f>
      </c>
    </row>
    <row r="14278" spans="1:3" x14ac:dyDescent="0.25">
      <c r="A14278">
        <v>452</v>
      </c>
      <c r="B14278" t="s">
        <v>51</v>
      </c>
      <c r="C14278">
        <f>(MIN(Calculator!$F452,110)-110)/20</f>
      </c>
    </row>
    <row r="14279" spans="1:3" x14ac:dyDescent="0.25">
      <c r="A14279">
        <v>452</v>
      </c>
      <c r="B14279" t="s">
        <v>52</v>
      </c>
      <c r="C14279">
        <f>(MAX(Calculator!$F452,110)-130)/20</f>
      </c>
    </row>
    <row r="14280" spans="1:3" x14ac:dyDescent="0.25">
      <c r="A14280">
        <v>452</v>
      </c>
      <c r="B14280" t="s">
        <v>17</v>
      </c>
      <c r="C14280">
        <f>IF(Calculator!$G452="Yes",1,0)</f>
      </c>
    </row>
    <row r="14281" spans="1:3" x14ac:dyDescent="0.25">
      <c r="A14281">
        <v>452</v>
      </c>
      <c r="B14281" t="s">
        <v>53</v>
      </c>
      <c r="C14281">
        <f>IF(Calculator!$H452="Yes",1,0)</f>
      </c>
    </row>
    <row r="14282" spans="1:3" x14ac:dyDescent="0.25">
      <c r="A14282">
        <v>452</v>
      </c>
      <c r="B14282" t="s">
        <v>54</v>
      </c>
      <c r="C14282">
        <f>(MIN(Calculator!$I452,30)-25)/5</f>
      </c>
    </row>
    <row r="14283" spans="1:3" x14ac:dyDescent="0.25">
      <c r="A14283">
        <v>452</v>
      </c>
      <c r="B14283" t="s">
        <v>55</v>
      </c>
      <c r="C14283">
        <f>(MAX(Calculator!$I452,30)-30)/5</f>
      </c>
    </row>
    <row r="14284" spans="1:3" x14ac:dyDescent="0.25">
      <c r="A14284">
        <v>452</v>
      </c>
      <c r="B14284" t="s">
        <v>56</v>
      </c>
      <c r="C14284">
        <f>(MIN(Calculator!$J452,60)-60)/-15</f>
      </c>
    </row>
    <row r="14285" spans="1:3" x14ac:dyDescent="0.25">
      <c r="A14285">
        <v>452</v>
      </c>
      <c r="B14285" t="s">
        <v>57</v>
      </c>
      <c r="C14285">
        <f>(MAX(Calculator!$J452,60)-90)/-15</f>
      </c>
    </row>
    <row r="14286" spans="1:3" x14ac:dyDescent="0.25">
      <c r="A14286">
        <v>452</v>
      </c>
      <c r="B14286" t="s">
        <v>58</v>
      </c>
      <c r="C14286">
        <f>IF(Calculator!$K452="Yes",1,0)</f>
      </c>
    </row>
    <row r="14287" spans="1:3" x14ac:dyDescent="0.25">
      <c r="A14287">
        <v>452</v>
      </c>
      <c r="B14287" t="s">
        <v>59</v>
      </c>
      <c r="C14287">
        <f>IF(Calculator!$L452="Yes",1,0)</f>
      </c>
    </row>
    <row r="14288" spans="1:3" x14ac:dyDescent="0.25">
      <c r="A14288">
        <v>452</v>
      </c>
      <c r="B14288" t="s">
        <v>60</v>
      </c>
      <c r="C14288">
        <f>((MAX(Calculator!$F452,110)-130)/20)*IF(Calculator!$K452="Yes",1,0)</f>
      </c>
    </row>
    <row r="14289" spans="1:3" x14ac:dyDescent="0.25">
      <c r="A14289">
        <v>452</v>
      </c>
      <c r="B14289" t="s">
        <v>61</v>
      </c>
      <c r="C14289">
        <f>((((Calculator!$D452-Calculator!$E452)*0.02586)-3.5))*IF(Calculator!$L452="Yes",1,0)</f>
      </c>
    </row>
    <row r="14290" spans="1:3" x14ac:dyDescent="0.25">
      <c r="A14290">
        <v>452</v>
      </c>
      <c r="B14290" t="s">
        <v>62</v>
      </c>
      <c r="C14290">
        <f>(((Calculator!$C452-55)/10)*(((((Calculator!$D452-Calculator!$E452)*0.02586)-3.5))))</f>
      </c>
    </row>
    <row r="14291" spans="1:3" x14ac:dyDescent="0.25">
      <c r="A14291">
        <v>452</v>
      </c>
      <c r="B14291" t="s">
        <v>63</v>
      </c>
      <c r="C14291">
        <f>(((Calculator!$C452-55)/10)*(((Calculator!$E452*0.02586)-1.3)/0.3))</f>
      </c>
    </row>
    <row r="14292" spans="1:3" x14ac:dyDescent="0.25">
      <c r="A14292">
        <v>452</v>
      </c>
      <c r="B14292" t="s">
        <v>64</v>
      </c>
      <c r="C14292">
        <f>(((Calculator!$C452-55)/10)*((MAX(Calculator!$F452,110)-130)/20))</f>
      </c>
    </row>
    <row r="14293" spans="1:3" x14ac:dyDescent="0.25">
      <c r="A14293">
        <v>452</v>
      </c>
      <c r="B14293" t="s">
        <v>65</v>
      </c>
      <c r="C14293">
        <f>(((Calculator!$C452-55)/10)*IF(Calculator!$G452="Yes",1,0))</f>
      </c>
    </row>
    <row r="14294" spans="1:3" x14ac:dyDescent="0.25">
      <c r="A14294">
        <v>452</v>
      </c>
      <c r="B14294" t="s">
        <v>66</v>
      </c>
      <c r="C14294">
        <f>(((Calculator!$C452-55)/10)*IF(Calculator!$H452="Yes",1,0))</f>
      </c>
    </row>
    <row r="14295" spans="1:3" x14ac:dyDescent="0.25">
      <c r="A14295">
        <v>452</v>
      </c>
      <c r="B14295" t="s">
        <v>67</v>
      </c>
      <c r="C14295">
        <f>(((Calculator!$C452-55)/10)*((MAX(Calculator!$I452,30)-30)/5))</f>
      </c>
    </row>
    <row r="14296" spans="1:3" x14ac:dyDescent="0.25">
      <c r="A14296">
        <v>452</v>
      </c>
      <c r="B14296" t="s">
        <v>68</v>
      </c>
      <c r="C14296">
        <f>(((Calculator!$C452-55)/10)*((MIN(Calculator!$J452,60)-60)/-15))</f>
      </c>
    </row>
    <row r="14297" spans="1:3" x14ac:dyDescent="0.25">
      <c r="A14297">
        <v>452</v>
      </c>
      <c r="B14297" t="s">
        <v>69</v>
      </c>
      <c r="C14297">
        <f>IF(AND(Calculator!$O452&lt;&gt;"",Calculator!$O452&gt;=4,Calculator!$O452&lt;=6),1,0)</f>
      </c>
    </row>
    <row r="14298" spans="1:3" x14ac:dyDescent="0.25">
      <c r="A14298">
        <v>452</v>
      </c>
      <c r="B14298" t="s">
        <v>70</v>
      </c>
      <c r="C14298">
        <f>IF(AND(Calculator!$O452&lt;&gt;"",Calculator!$O452&gt;=7,Calculator!$O452&lt;=10),1,0)</f>
      </c>
    </row>
    <row r="14299" spans="1:3" x14ac:dyDescent="0.25">
      <c r="A14299">
        <v>452</v>
      </c>
      <c r="B14299" t="s">
        <v>71</v>
      </c>
      <c r="C14299">
        <f>IF(Calculator!$O452="",1,0)</f>
      </c>
    </row>
    <row r="14300" spans="1:3" x14ac:dyDescent="0.25">
      <c r="A14300">
        <v>452</v>
      </c>
      <c r="B14300" t="s">
        <v>72</v>
      </c>
      <c r="C14300">
        <f>IF(OR(Calculator!$M452="",Calculator!$M452=0),0,LN(Calculator!$M452))</f>
      </c>
    </row>
    <row r="14301" spans="1:3" x14ac:dyDescent="0.25">
      <c r="A14301">
        <v>452</v>
      </c>
      <c r="B14301" t="s">
        <v>73</v>
      </c>
      <c r="C14301">
        <f>IF(Calculator!$M452="",1,0)</f>
      </c>
    </row>
    <row r="14302" spans="1:3" x14ac:dyDescent="0.25">
      <c r="A14302">
        <v>452</v>
      </c>
      <c r="B14302" t="s">
        <v>74</v>
      </c>
      <c r="C14302">
        <f>IF(Calculator!$N452="",0,(Calculator!$N452-5.3)*IF(Calculator!$G452="Yes",1,0))</f>
      </c>
    </row>
    <row r="14303" spans="1:3" x14ac:dyDescent="0.25">
      <c r="A14303">
        <v>452</v>
      </c>
      <c r="B14303" t="s">
        <v>75</v>
      </c>
      <c r="C14303">
        <f>IF(Calculator!$N452="",0,(Calculator!$N452-5.3)*(1-IF(Calculator!$G452="Yes",1,0)))</f>
      </c>
    </row>
    <row r="14304" spans="1:3" x14ac:dyDescent="0.25">
      <c r="A14304">
        <v>452</v>
      </c>
      <c r="B14304" t="s">
        <v>76</v>
      </c>
      <c r="C14304">
        <f>IF(Calculator!$N452="",1,0)</f>
      </c>
    </row>
    <row r="14305" spans="1:3" x14ac:dyDescent="0.25">
      <c r="A14305">
        <v>452</v>
      </c>
      <c r="B14305" t="s">
        <v>77</v>
      </c>
      <c r="C14305">
        <f>1</f>
      </c>
    </row>
    <row r="14306" spans="1:3" x14ac:dyDescent="0.25">
      <c r="A14306">
        <v>453</v>
      </c>
      <c r="B14306" t="s">
        <v>47</v>
      </c>
      <c r="C14306">
        <f>(Calculator!$C453-55)/10</f>
      </c>
    </row>
    <row r="14307" spans="1:3" x14ac:dyDescent="0.25">
      <c r="A14307">
        <v>453</v>
      </c>
      <c r="B14307" t="s">
        <v>48</v>
      </c>
      <c r="C14307">
        <f>((Calculator!$C453-55)/10)^2</f>
      </c>
    </row>
    <row r="14308" spans="1:3" x14ac:dyDescent="0.25">
      <c r="A14308">
        <v>453</v>
      </c>
      <c r="B14308" t="s">
        <v>49</v>
      </c>
      <c r="C14308">
        <f>((Calculator!$D453-Calculator!$E453)*0.02586)-3.5</f>
      </c>
    </row>
    <row r="14309" spans="1:3" x14ac:dyDescent="0.25">
      <c r="A14309">
        <v>453</v>
      </c>
      <c r="B14309" t="s">
        <v>50</v>
      </c>
      <c r="C14309">
        <f>((Calculator!$E453*0.02586)-1.3)/0.3</f>
      </c>
    </row>
    <row r="14310" spans="1:3" x14ac:dyDescent="0.25">
      <c r="A14310">
        <v>453</v>
      </c>
      <c r="B14310" t="s">
        <v>51</v>
      </c>
      <c r="C14310">
        <f>(MIN(Calculator!$F453,110)-110)/20</f>
      </c>
    </row>
    <row r="14311" spans="1:3" x14ac:dyDescent="0.25">
      <c r="A14311">
        <v>453</v>
      </c>
      <c r="B14311" t="s">
        <v>52</v>
      </c>
      <c r="C14311">
        <f>(MAX(Calculator!$F453,110)-130)/20</f>
      </c>
    </row>
    <row r="14312" spans="1:3" x14ac:dyDescent="0.25">
      <c r="A14312">
        <v>453</v>
      </c>
      <c r="B14312" t="s">
        <v>17</v>
      </c>
      <c r="C14312">
        <f>IF(Calculator!$G453="Yes",1,0)</f>
      </c>
    </row>
    <row r="14313" spans="1:3" x14ac:dyDescent="0.25">
      <c r="A14313">
        <v>453</v>
      </c>
      <c r="B14313" t="s">
        <v>53</v>
      </c>
      <c r="C14313">
        <f>IF(Calculator!$H453="Yes",1,0)</f>
      </c>
    </row>
    <row r="14314" spans="1:3" x14ac:dyDescent="0.25">
      <c r="A14314">
        <v>453</v>
      </c>
      <c r="B14314" t="s">
        <v>54</v>
      </c>
      <c r="C14314">
        <f>(MIN(Calculator!$I453,30)-25)/5</f>
      </c>
    </row>
    <row r="14315" spans="1:3" x14ac:dyDescent="0.25">
      <c r="A14315">
        <v>453</v>
      </c>
      <c r="B14315" t="s">
        <v>55</v>
      </c>
      <c r="C14315">
        <f>(MAX(Calculator!$I453,30)-30)/5</f>
      </c>
    </row>
    <row r="14316" spans="1:3" x14ac:dyDescent="0.25">
      <c r="A14316">
        <v>453</v>
      </c>
      <c r="B14316" t="s">
        <v>56</v>
      </c>
      <c r="C14316">
        <f>(MIN(Calculator!$J453,60)-60)/-15</f>
      </c>
    </row>
    <row r="14317" spans="1:3" x14ac:dyDescent="0.25">
      <c r="A14317">
        <v>453</v>
      </c>
      <c r="B14317" t="s">
        <v>57</v>
      </c>
      <c r="C14317">
        <f>(MAX(Calculator!$J453,60)-90)/-15</f>
      </c>
    </row>
    <row r="14318" spans="1:3" x14ac:dyDescent="0.25">
      <c r="A14318">
        <v>453</v>
      </c>
      <c r="B14318" t="s">
        <v>58</v>
      </c>
      <c r="C14318">
        <f>IF(Calculator!$K453="Yes",1,0)</f>
      </c>
    </row>
    <row r="14319" spans="1:3" x14ac:dyDescent="0.25">
      <c r="A14319">
        <v>453</v>
      </c>
      <c r="B14319" t="s">
        <v>59</v>
      </c>
      <c r="C14319">
        <f>IF(Calculator!$L453="Yes",1,0)</f>
      </c>
    </row>
    <row r="14320" spans="1:3" x14ac:dyDescent="0.25">
      <c r="A14320">
        <v>453</v>
      </c>
      <c r="B14320" t="s">
        <v>60</v>
      </c>
      <c r="C14320">
        <f>((MAX(Calculator!$F453,110)-130)/20)*IF(Calculator!$K453="Yes",1,0)</f>
      </c>
    </row>
    <row r="14321" spans="1:3" x14ac:dyDescent="0.25">
      <c r="A14321">
        <v>453</v>
      </c>
      <c r="B14321" t="s">
        <v>61</v>
      </c>
      <c r="C14321">
        <f>((((Calculator!$D453-Calculator!$E453)*0.02586)-3.5))*IF(Calculator!$L453="Yes",1,0)</f>
      </c>
    </row>
    <row r="14322" spans="1:3" x14ac:dyDescent="0.25">
      <c r="A14322">
        <v>453</v>
      </c>
      <c r="B14322" t="s">
        <v>62</v>
      </c>
      <c r="C14322">
        <f>(((Calculator!$C453-55)/10)*(((((Calculator!$D453-Calculator!$E453)*0.02586)-3.5))))</f>
      </c>
    </row>
    <row r="14323" spans="1:3" x14ac:dyDescent="0.25">
      <c r="A14323">
        <v>453</v>
      </c>
      <c r="B14323" t="s">
        <v>63</v>
      </c>
      <c r="C14323">
        <f>(((Calculator!$C453-55)/10)*(((Calculator!$E453*0.02586)-1.3)/0.3))</f>
      </c>
    </row>
    <row r="14324" spans="1:3" x14ac:dyDescent="0.25">
      <c r="A14324">
        <v>453</v>
      </c>
      <c r="B14324" t="s">
        <v>64</v>
      </c>
      <c r="C14324">
        <f>(((Calculator!$C453-55)/10)*((MAX(Calculator!$F453,110)-130)/20))</f>
      </c>
    </row>
    <row r="14325" spans="1:3" x14ac:dyDescent="0.25">
      <c r="A14325">
        <v>453</v>
      </c>
      <c r="B14325" t="s">
        <v>65</v>
      </c>
      <c r="C14325">
        <f>(((Calculator!$C453-55)/10)*IF(Calculator!$G453="Yes",1,0))</f>
      </c>
    </row>
    <row r="14326" spans="1:3" x14ac:dyDescent="0.25">
      <c r="A14326">
        <v>453</v>
      </c>
      <c r="B14326" t="s">
        <v>66</v>
      </c>
      <c r="C14326">
        <f>(((Calculator!$C453-55)/10)*IF(Calculator!$H453="Yes",1,0))</f>
      </c>
    </row>
    <row r="14327" spans="1:3" x14ac:dyDescent="0.25">
      <c r="A14327">
        <v>453</v>
      </c>
      <c r="B14327" t="s">
        <v>67</v>
      </c>
      <c r="C14327">
        <f>(((Calculator!$C453-55)/10)*((MAX(Calculator!$I453,30)-30)/5))</f>
      </c>
    </row>
    <row r="14328" spans="1:3" x14ac:dyDescent="0.25">
      <c r="A14328">
        <v>453</v>
      </c>
      <c r="B14328" t="s">
        <v>68</v>
      </c>
      <c r="C14328">
        <f>(((Calculator!$C453-55)/10)*((MIN(Calculator!$J453,60)-60)/-15))</f>
      </c>
    </row>
    <row r="14329" spans="1:3" x14ac:dyDescent="0.25">
      <c r="A14329">
        <v>453</v>
      </c>
      <c r="B14329" t="s">
        <v>69</v>
      </c>
      <c r="C14329">
        <f>IF(AND(Calculator!$O453&lt;&gt;"",Calculator!$O453&gt;=4,Calculator!$O453&lt;=6),1,0)</f>
      </c>
    </row>
    <row r="14330" spans="1:3" x14ac:dyDescent="0.25">
      <c r="A14330">
        <v>453</v>
      </c>
      <c r="B14330" t="s">
        <v>70</v>
      </c>
      <c r="C14330">
        <f>IF(AND(Calculator!$O453&lt;&gt;"",Calculator!$O453&gt;=7,Calculator!$O453&lt;=10),1,0)</f>
      </c>
    </row>
    <row r="14331" spans="1:3" x14ac:dyDescent="0.25">
      <c r="A14331">
        <v>453</v>
      </c>
      <c r="B14331" t="s">
        <v>71</v>
      </c>
      <c r="C14331">
        <f>IF(Calculator!$O453="",1,0)</f>
      </c>
    </row>
    <row r="14332" spans="1:3" x14ac:dyDescent="0.25">
      <c r="A14332">
        <v>453</v>
      </c>
      <c r="B14332" t="s">
        <v>72</v>
      </c>
      <c r="C14332">
        <f>IF(OR(Calculator!$M453="",Calculator!$M453=0),0,LN(Calculator!$M453))</f>
      </c>
    </row>
    <row r="14333" spans="1:3" x14ac:dyDescent="0.25">
      <c r="A14333">
        <v>453</v>
      </c>
      <c r="B14333" t="s">
        <v>73</v>
      </c>
      <c r="C14333">
        <f>IF(Calculator!$M453="",1,0)</f>
      </c>
    </row>
    <row r="14334" spans="1:3" x14ac:dyDescent="0.25">
      <c r="A14334">
        <v>453</v>
      </c>
      <c r="B14334" t="s">
        <v>74</v>
      </c>
      <c r="C14334">
        <f>IF(Calculator!$N453="",0,(Calculator!$N453-5.3)*IF(Calculator!$G453="Yes",1,0))</f>
      </c>
    </row>
    <row r="14335" spans="1:3" x14ac:dyDescent="0.25">
      <c r="A14335">
        <v>453</v>
      </c>
      <c r="B14335" t="s">
        <v>75</v>
      </c>
      <c r="C14335">
        <f>IF(Calculator!$N453="",0,(Calculator!$N453-5.3)*(1-IF(Calculator!$G453="Yes",1,0)))</f>
      </c>
    </row>
    <row r="14336" spans="1:3" x14ac:dyDescent="0.25">
      <c r="A14336">
        <v>453</v>
      </c>
      <c r="B14336" t="s">
        <v>76</v>
      </c>
      <c r="C14336">
        <f>IF(Calculator!$N453="",1,0)</f>
      </c>
    </row>
    <row r="14337" spans="1:3" x14ac:dyDescent="0.25">
      <c r="A14337">
        <v>453</v>
      </c>
      <c r="B14337" t="s">
        <v>77</v>
      </c>
      <c r="C14337">
        <f>1</f>
      </c>
    </row>
    <row r="14338" spans="1:3" x14ac:dyDescent="0.25">
      <c r="A14338">
        <v>454</v>
      </c>
      <c r="B14338" t="s">
        <v>47</v>
      </c>
      <c r="C14338">
        <f>(Calculator!$C454-55)/10</f>
      </c>
    </row>
    <row r="14339" spans="1:3" x14ac:dyDescent="0.25">
      <c r="A14339">
        <v>454</v>
      </c>
      <c r="B14339" t="s">
        <v>48</v>
      </c>
      <c r="C14339">
        <f>((Calculator!$C454-55)/10)^2</f>
      </c>
    </row>
    <row r="14340" spans="1:3" x14ac:dyDescent="0.25">
      <c r="A14340">
        <v>454</v>
      </c>
      <c r="B14340" t="s">
        <v>49</v>
      </c>
      <c r="C14340">
        <f>((Calculator!$D454-Calculator!$E454)*0.02586)-3.5</f>
      </c>
    </row>
    <row r="14341" spans="1:3" x14ac:dyDescent="0.25">
      <c r="A14341">
        <v>454</v>
      </c>
      <c r="B14341" t="s">
        <v>50</v>
      </c>
      <c r="C14341">
        <f>((Calculator!$E454*0.02586)-1.3)/0.3</f>
      </c>
    </row>
    <row r="14342" spans="1:3" x14ac:dyDescent="0.25">
      <c r="A14342">
        <v>454</v>
      </c>
      <c r="B14342" t="s">
        <v>51</v>
      </c>
      <c r="C14342">
        <f>(MIN(Calculator!$F454,110)-110)/20</f>
      </c>
    </row>
    <row r="14343" spans="1:3" x14ac:dyDescent="0.25">
      <c r="A14343">
        <v>454</v>
      </c>
      <c r="B14343" t="s">
        <v>52</v>
      </c>
      <c r="C14343">
        <f>(MAX(Calculator!$F454,110)-130)/20</f>
      </c>
    </row>
    <row r="14344" spans="1:3" x14ac:dyDescent="0.25">
      <c r="A14344">
        <v>454</v>
      </c>
      <c r="B14344" t="s">
        <v>17</v>
      </c>
      <c r="C14344">
        <f>IF(Calculator!$G454="Yes",1,0)</f>
      </c>
    </row>
    <row r="14345" spans="1:3" x14ac:dyDescent="0.25">
      <c r="A14345">
        <v>454</v>
      </c>
      <c r="B14345" t="s">
        <v>53</v>
      </c>
      <c r="C14345">
        <f>IF(Calculator!$H454="Yes",1,0)</f>
      </c>
    </row>
    <row r="14346" spans="1:3" x14ac:dyDescent="0.25">
      <c r="A14346">
        <v>454</v>
      </c>
      <c r="B14346" t="s">
        <v>54</v>
      </c>
      <c r="C14346">
        <f>(MIN(Calculator!$I454,30)-25)/5</f>
      </c>
    </row>
    <row r="14347" spans="1:3" x14ac:dyDescent="0.25">
      <c r="A14347">
        <v>454</v>
      </c>
      <c r="B14347" t="s">
        <v>55</v>
      </c>
      <c r="C14347">
        <f>(MAX(Calculator!$I454,30)-30)/5</f>
      </c>
    </row>
    <row r="14348" spans="1:3" x14ac:dyDescent="0.25">
      <c r="A14348">
        <v>454</v>
      </c>
      <c r="B14348" t="s">
        <v>56</v>
      </c>
      <c r="C14348">
        <f>(MIN(Calculator!$J454,60)-60)/-15</f>
      </c>
    </row>
    <row r="14349" spans="1:3" x14ac:dyDescent="0.25">
      <c r="A14349">
        <v>454</v>
      </c>
      <c r="B14349" t="s">
        <v>57</v>
      </c>
      <c r="C14349">
        <f>(MAX(Calculator!$J454,60)-90)/-15</f>
      </c>
    </row>
    <row r="14350" spans="1:3" x14ac:dyDescent="0.25">
      <c r="A14350">
        <v>454</v>
      </c>
      <c r="B14350" t="s">
        <v>58</v>
      </c>
      <c r="C14350">
        <f>IF(Calculator!$K454="Yes",1,0)</f>
      </c>
    </row>
    <row r="14351" spans="1:3" x14ac:dyDescent="0.25">
      <c r="A14351">
        <v>454</v>
      </c>
      <c r="B14351" t="s">
        <v>59</v>
      </c>
      <c r="C14351">
        <f>IF(Calculator!$L454="Yes",1,0)</f>
      </c>
    </row>
    <row r="14352" spans="1:3" x14ac:dyDescent="0.25">
      <c r="A14352">
        <v>454</v>
      </c>
      <c r="B14352" t="s">
        <v>60</v>
      </c>
      <c r="C14352">
        <f>((MAX(Calculator!$F454,110)-130)/20)*IF(Calculator!$K454="Yes",1,0)</f>
      </c>
    </row>
    <row r="14353" spans="1:3" x14ac:dyDescent="0.25">
      <c r="A14353">
        <v>454</v>
      </c>
      <c r="B14353" t="s">
        <v>61</v>
      </c>
      <c r="C14353">
        <f>((((Calculator!$D454-Calculator!$E454)*0.02586)-3.5))*IF(Calculator!$L454="Yes",1,0)</f>
      </c>
    </row>
    <row r="14354" spans="1:3" x14ac:dyDescent="0.25">
      <c r="A14354">
        <v>454</v>
      </c>
      <c r="B14354" t="s">
        <v>62</v>
      </c>
      <c r="C14354">
        <f>(((Calculator!$C454-55)/10)*(((((Calculator!$D454-Calculator!$E454)*0.02586)-3.5))))</f>
      </c>
    </row>
    <row r="14355" spans="1:3" x14ac:dyDescent="0.25">
      <c r="A14355">
        <v>454</v>
      </c>
      <c r="B14355" t="s">
        <v>63</v>
      </c>
      <c r="C14355">
        <f>(((Calculator!$C454-55)/10)*(((Calculator!$E454*0.02586)-1.3)/0.3))</f>
      </c>
    </row>
    <row r="14356" spans="1:3" x14ac:dyDescent="0.25">
      <c r="A14356">
        <v>454</v>
      </c>
      <c r="B14356" t="s">
        <v>64</v>
      </c>
      <c r="C14356">
        <f>(((Calculator!$C454-55)/10)*((MAX(Calculator!$F454,110)-130)/20))</f>
      </c>
    </row>
    <row r="14357" spans="1:3" x14ac:dyDescent="0.25">
      <c r="A14357">
        <v>454</v>
      </c>
      <c r="B14357" t="s">
        <v>65</v>
      </c>
      <c r="C14357">
        <f>(((Calculator!$C454-55)/10)*IF(Calculator!$G454="Yes",1,0))</f>
      </c>
    </row>
    <row r="14358" spans="1:3" x14ac:dyDescent="0.25">
      <c r="A14358">
        <v>454</v>
      </c>
      <c r="B14358" t="s">
        <v>66</v>
      </c>
      <c r="C14358">
        <f>(((Calculator!$C454-55)/10)*IF(Calculator!$H454="Yes",1,0))</f>
      </c>
    </row>
    <row r="14359" spans="1:3" x14ac:dyDescent="0.25">
      <c r="A14359">
        <v>454</v>
      </c>
      <c r="B14359" t="s">
        <v>67</v>
      </c>
      <c r="C14359">
        <f>(((Calculator!$C454-55)/10)*((MAX(Calculator!$I454,30)-30)/5))</f>
      </c>
    </row>
    <row r="14360" spans="1:3" x14ac:dyDescent="0.25">
      <c r="A14360">
        <v>454</v>
      </c>
      <c r="B14360" t="s">
        <v>68</v>
      </c>
      <c r="C14360">
        <f>(((Calculator!$C454-55)/10)*((MIN(Calculator!$J454,60)-60)/-15))</f>
      </c>
    </row>
    <row r="14361" spans="1:3" x14ac:dyDescent="0.25">
      <c r="A14361">
        <v>454</v>
      </c>
      <c r="B14361" t="s">
        <v>69</v>
      </c>
      <c r="C14361">
        <f>IF(AND(Calculator!$O454&lt;&gt;"",Calculator!$O454&gt;=4,Calculator!$O454&lt;=6),1,0)</f>
      </c>
    </row>
    <row r="14362" spans="1:3" x14ac:dyDescent="0.25">
      <c r="A14362">
        <v>454</v>
      </c>
      <c r="B14362" t="s">
        <v>70</v>
      </c>
      <c r="C14362">
        <f>IF(AND(Calculator!$O454&lt;&gt;"",Calculator!$O454&gt;=7,Calculator!$O454&lt;=10),1,0)</f>
      </c>
    </row>
    <row r="14363" spans="1:3" x14ac:dyDescent="0.25">
      <c r="A14363">
        <v>454</v>
      </c>
      <c r="B14363" t="s">
        <v>71</v>
      </c>
      <c r="C14363">
        <f>IF(Calculator!$O454="",1,0)</f>
      </c>
    </row>
    <row r="14364" spans="1:3" x14ac:dyDescent="0.25">
      <c r="A14364">
        <v>454</v>
      </c>
      <c r="B14364" t="s">
        <v>72</v>
      </c>
      <c r="C14364">
        <f>IF(OR(Calculator!$M454="",Calculator!$M454=0),0,LN(Calculator!$M454))</f>
      </c>
    </row>
    <row r="14365" spans="1:3" x14ac:dyDescent="0.25">
      <c r="A14365">
        <v>454</v>
      </c>
      <c r="B14365" t="s">
        <v>73</v>
      </c>
      <c r="C14365">
        <f>IF(Calculator!$M454="",1,0)</f>
      </c>
    </row>
    <row r="14366" spans="1:3" x14ac:dyDescent="0.25">
      <c r="A14366">
        <v>454</v>
      </c>
      <c r="B14366" t="s">
        <v>74</v>
      </c>
      <c r="C14366">
        <f>IF(Calculator!$N454="",0,(Calculator!$N454-5.3)*IF(Calculator!$G454="Yes",1,0))</f>
      </c>
    </row>
    <row r="14367" spans="1:3" x14ac:dyDescent="0.25">
      <c r="A14367">
        <v>454</v>
      </c>
      <c r="B14367" t="s">
        <v>75</v>
      </c>
      <c r="C14367">
        <f>IF(Calculator!$N454="",0,(Calculator!$N454-5.3)*(1-IF(Calculator!$G454="Yes",1,0)))</f>
      </c>
    </row>
    <row r="14368" spans="1:3" x14ac:dyDescent="0.25">
      <c r="A14368">
        <v>454</v>
      </c>
      <c r="B14368" t="s">
        <v>76</v>
      </c>
      <c r="C14368">
        <f>IF(Calculator!$N454="",1,0)</f>
      </c>
    </row>
    <row r="14369" spans="1:3" x14ac:dyDescent="0.25">
      <c r="A14369">
        <v>454</v>
      </c>
      <c r="B14369" t="s">
        <v>77</v>
      </c>
      <c r="C14369">
        <f>1</f>
      </c>
    </row>
    <row r="14370" spans="1:3" x14ac:dyDescent="0.25">
      <c r="A14370">
        <v>455</v>
      </c>
      <c r="B14370" t="s">
        <v>47</v>
      </c>
      <c r="C14370">
        <f>(Calculator!$C455-55)/10</f>
      </c>
    </row>
    <row r="14371" spans="1:3" x14ac:dyDescent="0.25">
      <c r="A14371">
        <v>455</v>
      </c>
      <c r="B14371" t="s">
        <v>48</v>
      </c>
      <c r="C14371">
        <f>((Calculator!$C455-55)/10)^2</f>
      </c>
    </row>
    <row r="14372" spans="1:3" x14ac:dyDescent="0.25">
      <c r="A14372">
        <v>455</v>
      </c>
      <c r="B14372" t="s">
        <v>49</v>
      </c>
      <c r="C14372">
        <f>((Calculator!$D455-Calculator!$E455)*0.02586)-3.5</f>
      </c>
    </row>
    <row r="14373" spans="1:3" x14ac:dyDescent="0.25">
      <c r="A14373">
        <v>455</v>
      </c>
      <c r="B14373" t="s">
        <v>50</v>
      </c>
      <c r="C14373">
        <f>((Calculator!$E455*0.02586)-1.3)/0.3</f>
      </c>
    </row>
    <row r="14374" spans="1:3" x14ac:dyDescent="0.25">
      <c r="A14374">
        <v>455</v>
      </c>
      <c r="B14374" t="s">
        <v>51</v>
      </c>
      <c r="C14374">
        <f>(MIN(Calculator!$F455,110)-110)/20</f>
      </c>
    </row>
    <row r="14375" spans="1:3" x14ac:dyDescent="0.25">
      <c r="A14375">
        <v>455</v>
      </c>
      <c r="B14375" t="s">
        <v>52</v>
      </c>
      <c r="C14375">
        <f>(MAX(Calculator!$F455,110)-130)/20</f>
      </c>
    </row>
    <row r="14376" spans="1:3" x14ac:dyDescent="0.25">
      <c r="A14376">
        <v>455</v>
      </c>
      <c r="B14376" t="s">
        <v>17</v>
      </c>
      <c r="C14376">
        <f>IF(Calculator!$G455="Yes",1,0)</f>
      </c>
    </row>
    <row r="14377" spans="1:3" x14ac:dyDescent="0.25">
      <c r="A14377">
        <v>455</v>
      </c>
      <c r="B14377" t="s">
        <v>53</v>
      </c>
      <c r="C14377">
        <f>IF(Calculator!$H455="Yes",1,0)</f>
      </c>
    </row>
    <row r="14378" spans="1:3" x14ac:dyDescent="0.25">
      <c r="A14378">
        <v>455</v>
      </c>
      <c r="B14378" t="s">
        <v>54</v>
      </c>
      <c r="C14378">
        <f>(MIN(Calculator!$I455,30)-25)/5</f>
      </c>
    </row>
    <row r="14379" spans="1:3" x14ac:dyDescent="0.25">
      <c r="A14379">
        <v>455</v>
      </c>
      <c r="B14379" t="s">
        <v>55</v>
      </c>
      <c r="C14379">
        <f>(MAX(Calculator!$I455,30)-30)/5</f>
      </c>
    </row>
    <row r="14380" spans="1:3" x14ac:dyDescent="0.25">
      <c r="A14380">
        <v>455</v>
      </c>
      <c r="B14380" t="s">
        <v>56</v>
      </c>
      <c r="C14380">
        <f>(MIN(Calculator!$J455,60)-60)/-15</f>
      </c>
    </row>
    <row r="14381" spans="1:3" x14ac:dyDescent="0.25">
      <c r="A14381">
        <v>455</v>
      </c>
      <c r="B14381" t="s">
        <v>57</v>
      </c>
      <c r="C14381">
        <f>(MAX(Calculator!$J455,60)-90)/-15</f>
      </c>
    </row>
    <row r="14382" spans="1:3" x14ac:dyDescent="0.25">
      <c r="A14382">
        <v>455</v>
      </c>
      <c r="B14382" t="s">
        <v>58</v>
      </c>
      <c r="C14382">
        <f>IF(Calculator!$K455="Yes",1,0)</f>
      </c>
    </row>
    <row r="14383" spans="1:3" x14ac:dyDescent="0.25">
      <c r="A14383">
        <v>455</v>
      </c>
      <c r="B14383" t="s">
        <v>59</v>
      </c>
      <c r="C14383">
        <f>IF(Calculator!$L455="Yes",1,0)</f>
      </c>
    </row>
    <row r="14384" spans="1:3" x14ac:dyDescent="0.25">
      <c r="A14384">
        <v>455</v>
      </c>
      <c r="B14384" t="s">
        <v>60</v>
      </c>
      <c r="C14384">
        <f>((MAX(Calculator!$F455,110)-130)/20)*IF(Calculator!$K455="Yes",1,0)</f>
      </c>
    </row>
    <row r="14385" spans="1:3" x14ac:dyDescent="0.25">
      <c r="A14385">
        <v>455</v>
      </c>
      <c r="B14385" t="s">
        <v>61</v>
      </c>
      <c r="C14385">
        <f>((((Calculator!$D455-Calculator!$E455)*0.02586)-3.5))*IF(Calculator!$L455="Yes",1,0)</f>
      </c>
    </row>
    <row r="14386" spans="1:3" x14ac:dyDescent="0.25">
      <c r="A14386">
        <v>455</v>
      </c>
      <c r="B14386" t="s">
        <v>62</v>
      </c>
      <c r="C14386">
        <f>(((Calculator!$C455-55)/10)*(((((Calculator!$D455-Calculator!$E455)*0.02586)-3.5))))</f>
      </c>
    </row>
    <row r="14387" spans="1:3" x14ac:dyDescent="0.25">
      <c r="A14387">
        <v>455</v>
      </c>
      <c r="B14387" t="s">
        <v>63</v>
      </c>
      <c r="C14387">
        <f>(((Calculator!$C455-55)/10)*(((Calculator!$E455*0.02586)-1.3)/0.3))</f>
      </c>
    </row>
    <row r="14388" spans="1:3" x14ac:dyDescent="0.25">
      <c r="A14388">
        <v>455</v>
      </c>
      <c r="B14388" t="s">
        <v>64</v>
      </c>
      <c r="C14388">
        <f>(((Calculator!$C455-55)/10)*((MAX(Calculator!$F455,110)-130)/20))</f>
      </c>
    </row>
    <row r="14389" spans="1:3" x14ac:dyDescent="0.25">
      <c r="A14389">
        <v>455</v>
      </c>
      <c r="B14389" t="s">
        <v>65</v>
      </c>
      <c r="C14389">
        <f>(((Calculator!$C455-55)/10)*IF(Calculator!$G455="Yes",1,0))</f>
      </c>
    </row>
    <row r="14390" spans="1:3" x14ac:dyDescent="0.25">
      <c r="A14390">
        <v>455</v>
      </c>
      <c r="B14390" t="s">
        <v>66</v>
      </c>
      <c r="C14390">
        <f>(((Calculator!$C455-55)/10)*IF(Calculator!$H455="Yes",1,0))</f>
      </c>
    </row>
    <row r="14391" spans="1:3" x14ac:dyDescent="0.25">
      <c r="A14391">
        <v>455</v>
      </c>
      <c r="B14391" t="s">
        <v>67</v>
      </c>
      <c r="C14391">
        <f>(((Calculator!$C455-55)/10)*((MAX(Calculator!$I455,30)-30)/5))</f>
      </c>
    </row>
    <row r="14392" spans="1:3" x14ac:dyDescent="0.25">
      <c r="A14392">
        <v>455</v>
      </c>
      <c r="B14392" t="s">
        <v>68</v>
      </c>
      <c r="C14392">
        <f>(((Calculator!$C455-55)/10)*((MIN(Calculator!$J455,60)-60)/-15))</f>
      </c>
    </row>
    <row r="14393" spans="1:3" x14ac:dyDescent="0.25">
      <c r="A14393">
        <v>455</v>
      </c>
      <c r="B14393" t="s">
        <v>69</v>
      </c>
      <c r="C14393">
        <f>IF(AND(Calculator!$O455&lt;&gt;"",Calculator!$O455&gt;=4,Calculator!$O455&lt;=6),1,0)</f>
      </c>
    </row>
    <row r="14394" spans="1:3" x14ac:dyDescent="0.25">
      <c r="A14394">
        <v>455</v>
      </c>
      <c r="B14394" t="s">
        <v>70</v>
      </c>
      <c r="C14394">
        <f>IF(AND(Calculator!$O455&lt;&gt;"",Calculator!$O455&gt;=7,Calculator!$O455&lt;=10),1,0)</f>
      </c>
    </row>
    <row r="14395" spans="1:3" x14ac:dyDescent="0.25">
      <c r="A14395">
        <v>455</v>
      </c>
      <c r="B14395" t="s">
        <v>71</v>
      </c>
      <c r="C14395">
        <f>IF(Calculator!$O455="",1,0)</f>
      </c>
    </row>
    <row r="14396" spans="1:3" x14ac:dyDescent="0.25">
      <c r="A14396">
        <v>455</v>
      </c>
      <c r="B14396" t="s">
        <v>72</v>
      </c>
      <c r="C14396">
        <f>IF(OR(Calculator!$M455="",Calculator!$M455=0),0,LN(Calculator!$M455))</f>
      </c>
    </row>
    <row r="14397" spans="1:3" x14ac:dyDescent="0.25">
      <c r="A14397">
        <v>455</v>
      </c>
      <c r="B14397" t="s">
        <v>73</v>
      </c>
      <c r="C14397">
        <f>IF(Calculator!$M455="",1,0)</f>
      </c>
    </row>
    <row r="14398" spans="1:3" x14ac:dyDescent="0.25">
      <c r="A14398">
        <v>455</v>
      </c>
      <c r="B14398" t="s">
        <v>74</v>
      </c>
      <c r="C14398">
        <f>IF(Calculator!$N455="",0,(Calculator!$N455-5.3)*IF(Calculator!$G455="Yes",1,0))</f>
      </c>
    </row>
    <row r="14399" spans="1:3" x14ac:dyDescent="0.25">
      <c r="A14399">
        <v>455</v>
      </c>
      <c r="B14399" t="s">
        <v>75</v>
      </c>
      <c r="C14399">
        <f>IF(Calculator!$N455="",0,(Calculator!$N455-5.3)*(1-IF(Calculator!$G455="Yes",1,0)))</f>
      </c>
    </row>
    <row r="14400" spans="1:3" x14ac:dyDescent="0.25">
      <c r="A14400">
        <v>455</v>
      </c>
      <c r="B14400" t="s">
        <v>76</v>
      </c>
      <c r="C14400">
        <f>IF(Calculator!$N455="",1,0)</f>
      </c>
    </row>
    <row r="14401" spans="1:3" x14ac:dyDescent="0.25">
      <c r="A14401">
        <v>455</v>
      </c>
      <c r="B14401" t="s">
        <v>77</v>
      </c>
      <c r="C14401">
        <f>1</f>
      </c>
    </row>
    <row r="14402" spans="1:3" x14ac:dyDescent="0.25">
      <c r="A14402">
        <v>456</v>
      </c>
      <c r="B14402" t="s">
        <v>47</v>
      </c>
      <c r="C14402">
        <f>(Calculator!$C456-55)/10</f>
      </c>
    </row>
    <row r="14403" spans="1:3" x14ac:dyDescent="0.25">
      <c r="A14403">
        <v>456</v>
      </c>
      <c r="B14403" t="s">
        <v>48</v>
      </c>
      <c r="C14403">
        <f>((Calculator!$C456-55)/10)^2</f>
      </c>
    </row>
    <row r="14404" spans="1:3" x14ac:dyDescent="0.25">
      <c r="A14404">
        <v>456</v>
      </c>
      <c r="B14404" t="s">
        <v>49</v>
      </c>
      <c r="C14404">
        <f>((Calculator!$D456-Calculator!$E456)*0.02586)-3.5</f>
      </c>
    </row>
    <row r="14405" spans="1:3" x14ac:dyDescent="0.25">
      <c r="A14405">
        <v>456</v>
      </c>
      <c r="B14405" t="s">
        <v>50</v>
      </c>
      <c r="C14405">
        <f>((Calculator!$E456*0.02586)-1.3)/0.3</f>
      </c>
    </row>
    <row r="14406" spans="1:3" x14ac:dyDescent="0.25">
      <c r="A14406">
        <v>456</v>
      </c>
      <c r="B14406" t="s">
        <v>51</v>
      </c>
      <c r="C14406">
        <f>(MIN(Calculator!$F456,110)-110)/20</f>
      </c>
    </row>
    <row r="14407" spans="1:3" x14ac:dyDescent="0.25">
      <c r="A14407">
        <v>456</v>
      </c>
      <c r="B14407" t="s">
        <v>52</v>
      </c>
      <c r="C14407">
        <f>(MAX(Calculator!$F456,110)-130)/20</f>
      </c>
    </row>
    <row r="14408" spans="1:3" x14ac:dyDescent="0.25">
      <c r="A14408">
        <v>456</v>
      </c>
      <c r="B14408" t="s">
        <v>17</v>
      </c>
      <c r="C14408">
        <f>IF(Calculator!$G456="Yes",1,0)</f>
      </c>
    </row>
    <row r="14409" spans="1:3" x14ac:dyDescent="0.25">
      <c r="A14409">
        <v>456</v>
      </c>
      <c r="B14409" t="s">
        <v>53</v>
      </c>
      <c r="C14409">
        <f>IF(Calculator!$H456="Yes",1,0)</f>
      </c>
    </row>
    <row r="14410" spans="1:3" x14ac:dyDescent="0.25">
      <c r="A14410">
        <v>456</v>
      </c>
      <c r="B14410" t="s">
        <v>54</v>
      </c>
      <c r="C14410">
        <f>(MIN(Calculator!$I456,30)-25)/5</f>
      </c>
    </row>
    <row r="14411" spans="1:3" x14ac:dyDescent="0.25">
      <c r="A14411">
        <v>456</v>
      </c>
      <c r="B14411" t="s">
        <v>55</v>
      </c>
      <c r="C14411">
        <f>(MAX(Calculator!$I456,30)-30)/5</f>
      </c>
    </row>
    <row r="14412" spans="1:3" x14ac:dyDescent="0.25">
      <c r="A14412">
        <v>456</v>
      </c>
      <c r="B14412" t="s">
        <v>56</v>
      </c>
      <c r="C14412">
        <f>(MIN(Calculator!$J456,60)-60)/-15</f>
      </c>
    </row>
    <row r="14413" spans="1:3" x14ac:dyDescent="0.25">
      <c r="A14413">
        <v>456</v>
      </c>
      <c r="B14413" t="s">
        <v>57</v>
      </c>
      <c r="C14413">
        <f>(MAX(Calculator!$J456,60)-90)/-15</f>
      </c>
    </row>
    <row r="14414" spans="1:3" x14ac:dyDescent="0.25">
      <c r="A14414">
        <v>456</v>
      </c>
      <c r="B14414" t="s">
        <v>58</v>
      </c>
      <c r="C14414">
        <f>IF(Calculator!$K456="Yes",1,0)</f>
      </c>
    </row>
    <row r="14415" spans="1:3" x14ac:dyDescent="0.25">
      <c r="A14415">
        <v>456</v>
      </c>
      <c r="B14415" t="s">
        <v>59</v>
      </c>
      <c r="C14415">
        <f>IF(Calculator!$L456="Yes",1,0)</f>
      </c>
    </row>
    <row r="14416" spans="1:3" x14ac:dyDescent="0.25">
      <c r="A14416">
        <v>456</v>
      </c>
      <c r="B14416" t="s">
        <v>60</v>
      </c>
      <c r="C14416">
        <f>((MAX(Calculator!$F456,110)-130)/20)*IF(Calculator!$K456="Yes",1,0)</f>
      </c>
    </row>
    <row r="14417" spans="1:3" x14ac:dyDescent="0.25">
      <c r="A14417">
        <v>456</v>
      </c>
      <c r="B14417" t="s">
        <v>61</v>
      </c>
      <c r="C14417">
        <f>((((Calculator!$D456-Calculator!$E456)*0.02586)-3.5))*IF(Calculator!$L456="Yes",1,0)</f>
      </c>
    </row>
    <row r="14418" spans="1:3" x14ac:dyDescent="0.25">
      <c r="A14418">
        <v>456</v>
      </c>
      <c r="B14418" t="s">
        <v>62</v>
      </c>
      <c r="C14418">
        <f>(((Calculator!$C456-55)/10)*(((((Calculator!$D456-Calculator!$E456)*0.02586)-3.5))))</f>
      </c>
    </row>
    <row r="14419" spans="1:3" x14ac:dyDescent="0.25">
      <c r="A14419">
        <v>456</v>
      </c>
      <c r="B14419" t="s">
        <v>63</v>
      </c>
      <c r="C14419">
        <f>(((Calculator!$C456-55)/10)*(((Calculator!$E456*0.02586)-1.3)/0.3))</f>
      </c>
    </row>
    <row r="14420" spans="1:3" x14ac:dyDescent="0.25">
      <c r="A14420">
        <v>456</v>
      </c>
      <c r="B14420" t="s">
        <v>64</v>
      </c>
      <c r="C14420">
        <f>(((Calculator!$C456-55)/10)*((MAX(Calculator!$F456,110)-130)/20))</f>
      </c>
    </row>
    <row r="14421" spans="1:3" x14ac:dyDescent="0.25">
      <c r="A14421">
        <v>456</v>
      </c>
      <c r="B14421" t="s">
        <v>65</v>
      </c>
      <c r="C14421">
        <f>(((Calculator!$C456-55)/10)*IF(Calculator!$G456="Yes",1,0))</f>
      </c>
    </row>
    <row r="14422" spans="1:3" x14ac:dyDescent="0.25">
      <c r="A14422">
        <v>456</v>
      </c>
      <c r="B14422" t="s">
        <v>66</v>
      </c>
      <c r="C14422">
        <f>(((Calculator!$C456-55)/10)*IF(Calculator!$H456="Yes",1,0))</f>
      </c>
    </row>
    <row r="14423" spans="1:3" x14ac:dyDescent="0.25">
      <c r="A14423">
        <v>456</v>
      </c>
      <c r="B14423" t="s">
        <v>67</v>
      </c>
      <c r="C14423">
        <f>(((Calculator!$C456-55)/10)*((MAX(Calculator!$I456,30)-30)/5))</f>
      </c>
    </row>
    <row r="14424" spans="1:3" x14ac:dyDescent="0.25">
      <c r="A14424">
        <v>456</v>
      </c>
      <c r="B14424" t="s">
        <v>68</v>
      </c>
      <c r="C14424">
        <f>(((Calculator!$C456-55)/10)*((MIN(Calculator!$J456,60)-60)/-15))</f>
      </c>
    </row>
    <row r="14425" spans="1:3" x14ac:dyDescent="0.25">
      <c r="A14425">
        <v>456</v>
      </c>
      <c r="B14425" t="s">
        <v>69</v>
      </c>
      <c r="C14425">
        <f>IF(AND(Calculator!$O456&lt;&gt;"",Calculator!$O456&gt;=4,Calculator!$O456&lt;=6),1,0)</f>
      </c>
    </row>
    <row r="14426" spans="1:3" x14ac:dyDescent="0.25">
      <c r="A14426">
        <v>456</v>
      </c>
      <c r="B14426" t="s">
        <v>70</v>
      </c>
      <c r="C14426">
        <f>IF(AND(Calculator!$O456&lt;&gt;"",Calculator!$O456&gt;=7,Calculator!$O456&lt;=10),1,0)</f>
      </c>
    </row>
    <row r="14427" spans="1:3" x14ac:dyDescent="0.25">
      <c r="A14427">
        <v>456</v>
      </c>
      <c r="B14427" t="s">
        <v>71</v>
      </c>
      <c r="C14427">
        <f>IF(Calculator!$O456="",1,0)</f>
      </c>
    </row>
    <row r="14428" spans="1:3" x14ac:dyDescent="0.25">
      <c r="A14428">
        <v>456</v>
      </c>
      <c r="B14428" t="s">
        <v>72</v>
      </c>
      <c r="C14428">
        <f>IF(OR(Calculator!$M456="",Calculator!$M456=0),0,LN(Calculator!$M456))</f>
      </c>
    </row>
    <row r="14429" spans="1:3" x14ac:dyDescent="0.25">
      <c r="A14429">
        <v>456</v>
      </c>
      <c r="B14429" t="s">
        <v>73</v>
      </c>
      <c r="C14429">
        <f>IF(Calculator!$M456="",1,0)</f>
      </c>
    </row>
    <row r="14430" spans="1:3" x14ac:dyDescent="0.25">
      <c r="A14430">
        <v>456</v>
      </c>
      <c r="B14430" t="s">
        <v>74</v>
      </c>
      <c r="C14430">
        <f>IF(Calculator!$N456="",0,(Calculator!$N456-5.3)*IF(Calculator!$G456="Yes",1,0))</f>
      </c>
    </row>
    <row r="14431" spans="1:3" x14ac:dyDescent="0.25">
      <c r="A14431">
        <v>456</v>
      </c>
      <c r="B14431" t="s">
        <v>75</v>
      </c>
      <c r="C14431">
        <f>IF(Calculator!$N456="",0,(Calculator!$N456-5.3)*(1-IF(Calculator!$G456="Yes",1,0)))</f>
      </c>
    </row>
    <row r="14432" spans="1:3" x14ac:dyDescent="0.25">
      <c r="A14432">
        <v>456</v>
      </c>
      <c r="B14432" t="s">
        <v>76</v>
      </c>
      <c r="C14432">
        <f>IF(Calculator!$N456="",1,0)</f>
      </c>
    </row>
    <row r="14433" spans="1:3" x14ac:dyDescent="0.25">
      <c r="A14433">
        <v>456</v>
      </c>
      <c r="B14433" t="s">
        <v>77</v>
      </c>
      <c r="C14433">
        <f>1</f>
      </c>
    </row>
    <row r="14434" spans="1:3" x14ac:dyDescent="0.25">
      <c r="A14434">
        <v>457</v>
      </c>
      <c r="B14434" t="s">
        <v>47</v>
      </c>
      <c r="C14434">
        <f>(Calculator!$C457-55)/10</f>
      </c>
    </row>
    <row r="14435" spans="1:3" x14ac:dyDescent="0.25">
      <c r="A14435">
        <v>457</v>
      </c>
      <c r="B14435" t="s">
        <v>48</v>
      </c>
      <c r="C14435">
        <f>((Calculator!$C457-55)/10)^2</f>
      </c>
    </row>
    <row r="14436" spans="1:3" x14ac:dyDescent="0.25">
      <c r="A14436">
        <v>457</v>
      </c>
      <c r="B14436" t="s">
        <v>49</v>
      </c>
      <c r="C14436">
        <f>((Calculator!$D457-Calculator!$E457)*0.02586)-3.5</f>
      </c>
    </row>
    <row r="14437" spans="1:3" x14ac:dyDescent="0.25">
      <c r="A14437">
        <v>457</v>
      </c>
      <c r="B14437" t="s">
        <v>50</v>
      </c>
      <c r="C14437">
        <f>((Calculator!$E457*0.02586)-1.3)/0.3</f>
      </c>
    </row>
    <row r="14438" spans="1:3" x14ac:dyDescent="0.25">
      <c r="A14438">
        <v>457</v>
      </c>
      <c r="B14438" t="s">
        <v>51</v>
      </c>
      <c r="C14438">
        <f>(MIN(Calculator!$F457,110)-110)/20</f>
      </c>
    </row>
    <row r="14439" spans="1:3" x14ac:dyDescent="0.25">
      <c r="A14439">
        <v>457</v>
      </c>
      <c r="B14439" t="s">
        <v>52</v>
      </c>
      <c r="C14439">
        <f>(MAX(Calculator!$F457,110)-130)/20</f>
      </c>
    </row>
    <row r="14440" spans="1:3" x14ac:dyDescent="0.25">
      <c r="A14440">
        <v>457</v>
      </c>
      <c r="B14440" t="s">
        <v>17</v>
      </c>
      <c r="C14440">
        <f>IF(Calculator!$G457="Yes",1,0)</f>
      </c>
    </row>
    <row r="14441" spans="1:3" x14ac:dyDescent="0.25">
      <c r="A14441">
        <v>457</v>
      </c>
      <c r="B14441" t="s">
        <v>53</v>
      </c>
      <c r="C14441">
        <f>IF(Calculator!$H457="Yes",1,0)</f>
      </c>
    </row>
    <row r="14442" spans="1:3" x14ac:dyDescent="0.25">
      <c r="A14442">
        <v>457</v>
      </c>
      <c r="B14442" t="s">
        <v>54</v>
      </c>
      <c r="C14442">
        <f>(MIN(Calculator!$I457,30)-25)/5</f>
      </c>
    </row>
    <row r="14443" spans="1:3" x14ac:dyDescent="0.25">
      <c r="A14443">
        <v>457</v>
      </c>
      <c r="B14443" t="s">
        <v>55</v>
      </c>
      <c r="C14443">
        <f>(MAX(Calculator!$I457,30)-30)/5</f>
      </c>
    </row>
    <row r="14444" spans="1:3" x14ac:dyDescent="0.25">
      <c r="A14444">
        <v>457</v>
      </c>
      <c r="B14444" t="s">
        <v>56</v>
      </c>
      <c r="C14444">
        <f>(MIN(Calculator!$J457,60)-60)/-15</f>
      </c>
    </row>
    <row r="14445" spans="1:3" x14ac:dyDescent="0.25">
      <c r="A14445">
        <v>457</v>
      </c>
      <c r="B14445" t="s">
        <v>57</v>
      </c>
      <c r="C14445">
        <f>(MAX(Calculator!$J457,60)-90)/-15</f>
      </c>
    </row>
    <row r="14446" spans="1:3" x14ac:dyDescent="0.25">
      <c r="A14446">
        <v>457</v>
      </c>
      <c r="B14446" t="s">
        <v>58</v>
      </c>
      <c r="C14446">
        <f>IF(Calculator!$K457="Yes",1,0)</f>
      </c>
    </row>
    <row r="14447" spans="1:3" x14ac:dyDescent="0.25">
      <c r="A14447">
        <v>457</v>
      </c>
      <c r="B14447" t="s">
        <v>59</v>
      </c>
      <c r="C14447">
        <f>IF(Calculator!$L457="Yes",1,0)</f>
      </c>
    </row>
    <row r="14448" spans="1:3" x14ac:dyDescent="0.25">
      <c r="A14448">
        <v>457</v>
      </c>
      <c r="B14448" t="s">
        <v>60</v>
      </c>
      <c r="C14448">
        <f>((MAX(Calculator!$F457,110)-130)/20)*IF(Calculator!$K457="Yes",1,0)</f>
      </c>
    </row>
    <row r="14449" spans="1:3" x14ac:dyDescent="0.25">
      <c r="A14449">
        <v>457</v>
      </c>
      <c r="B14449" t="s">
        <v>61</v>
      </c>
      <c r="C14449">
        <f>((((Calculator!$D457-Calculator!$E457)*0.02586)-3.5))*IF(Calculator!$L457="Yes",1,0)</f>
      </c>
    </row>
    <row r="14450" spans="1:3" x14ac:dyDescent="0.25">
      <c r="A14450">
        <v>457</v>
      </c>
      <c r="B14450" t="s">
        <v>62</v>
      </c>
      <c r="C14450">
        <f>(((Calculator!$C457-55)/10)*(((((Calculator!$D457-Calculator!$E457)*0.02586)-3.5))))</f>
      </c>
    </row>
    <row r="14451" spans="1:3" x14ac:dyDescent="0.25">
      <c r="A14451">
        <v>457</v>
      </c>
      <c r="B14451" t="s">
        <v>63</v>
      </c>
      <c r="C14451">
        <f>(((Calculator!$C457-55)/10)*(((Calculator!$E457*0.02586)-1.3)/0.3))</f>
      </c>
    </row>
    <row r="14452" spans="1:3" x14ac:dyDescent="0.25">
      <c r="A14452">
        <v>457</v>
      </c>
      <c r="B14452" t="s">
        <v>64</v>
      </c>
      <c r="C14452">
        <f>(((Calculator!$C457-55)/10)*((MAX(Calculator!$F457,110)-130)/20))</f>
      </c>
    </row>
    <row r="14453" spans="1:3" x14ac:dyDescent="0.25">
      <c r="A14453">
        <v>457</v>
      </c>
      <c r="B14453" t="s">
        <v>65</v>
      </c>
      <c r="C14453">
        <f>(((Calculator!$C457-55)/10)*IF(Calculator!$G457="Yes",1,0))</f>
      </c>
    </row>
    <row r="14454" spans="1:3" x14ac:dyDescent="0.25">
      <c r="A14454">
        <v>457</v>
      </c>
      <c r="B14454" t="s">
        <v>66</v>
      </c>
      <c r="C14454">
        <f>(((Calculator!$C457-55)/10)*IF(Calculator!$H457="Yes",1,0))</f>
      </c>
    </row>
    <row r="14455" spans="1:3" x14ac:dyDescent="0.25">
      <c r="A14455">
        <v>457</v>
      </c>
      <c r="B14455" t="s">
        <v>67</v>
      </c>
      <c r="C14455">
        <f>(((Calculator!$C457-55)/10)*((MAX(Calculator!$I457,30)-30)/5))</f>
      </c>
    </row>
    <row r="14456" spans="1:3" x14ac:dyDescent="0.25">
      <c r="A14456">
        <v>457</v>
      </c>
      <c r="B14456" t="s">
        <v>68</v>
      </c>
      <c r="C14456">
        <f>(((Calculator!$C457-55)/10)*((MIN(Calculator!$J457,60)-60)/-15))</f>
      </c>
    </row>
    <row r="14457" spans="1:3" x14ac:dyDescent="0.25">
      <c r="A14457">
        <v>457</v>
      </c>
      <c r="B14457" t="s">
        <v>69</v>
      </c>
      <c r="C14457">
        <f>IF(AND(Calculator!$O457&lt;&gt;"",Calculator!$O457&gt;=4,Calculator!$O457&lt;=6),1,0)</f>
      </c>
    </row>
    <row r="14458" spans="1:3" x14ac:dyDescent="0.25">
      <c r="A14458">
        <v>457</v>
      </c>
      <c r="B14458" t="s">
        <v>70</v>
      </c>
      <c r="C14458">
        <f>IF(AND(Calculator!$O457&lt;&gt;"",Calculator!$O457&gt;=7,Calculator!$O457&lt;=10),1,0)</f>
      </c>
    </row>
    <row r="14459" spans="1:3" x14ac:dyDescent="0.25">
      <c r="A14459">
        <v>457</v>
      </c>
      <c r="B14459" t="s">
        <v>71</v>
      </c>
      <c r="C14459">
        <f>IF(Calculator!$O457="",1,0)</f>
      </c>
    </row>
    <row r="14460" spans="1:3" x14ac:dyDescent="0.25">
      <c r="A14460">
        <v>457</v>
      </c>
      <c r="B14460" t="s">
        <v>72</v>
      </c>
      <c r="C14460">
        <f>IF(OR(Calculator!$M457="",Calculator!$M457=0),0,LN(Calculator!$M457))</f>
      </c>
    </row>
    <row r="14461" spans="1:3" x14ac:dyDescent="0.25">
      <c r="A14461">
        <v>457</v>
      </c>
      <c r="B14461" t="s">
        <v>73</v>
      </c>
      <c r="C14461">
        <f>IF(Calculator!$M457="",1,0)</f>
      </c>
    </row>
    <row r="14462" spans="1:3" x14ac:dyDescent="0.25">
      <c r="A14462">
        <v>457</v>
      </c>
      <c r="B14462" t="s">
        <v>74</v>
      </c>
      <c r="C14462">
        <f>IF(Calculator!$N457="",0,(Calculator!$N457-5.3)*IF(Calculator!$G457="Yes",1,0))</f>
      </c>
    </row>
    <row r="14463" spans="1:3" x14ac:dyDescent="0.25">
      <c r="A14463">
        <v>457</v>
      </c>
      <c r="B14463" t="s">
        <v>75</v>
      </c>
      <c r="C14463">
        <f>IF(Calculator!$N457="",0,(Calculator!$N457-5.3)*(1-IF(Calculator!$G457="Yes",1,0)))</f>
      </c>
    </row>
    <row r="14464" spans="1:3" x14ac:dyDescent="0.25">
      <c r="A14464">
        <v>457</v>
      </c>
      <c r="B14464" t="s">
        <v>76</v>
      </c>
      <c r="C14464">
        <f>IF(Calculator!$N457="",1,0)</f>
      </c>
    </row>
    <row r="14465" spans="1:3" x14ac:dyDescent="0.25">
      <c r="A14465">
        <v>457</v>
      </c>
      <c r="B14465" t="s">
        <v>77</v>
      </c>
      <c r="C14465">
        <f>1</f>
      </c>
    </row>
    <row r="14466" spans="1:3" x14ac:dyDescent="0.25">
      <c r="A14466">
        <v>458</v>
      </c>
      <c r="B14466" t="s">
        <v>47</v>
      </c>
      <c r="C14466">
        <f>(Calculator!$C458-55)/10</f>
      </c>
    </row>
    <row r="14467" spans="1:3" x14ac:dyDescent="0.25">
      <c r="A14467">
        <v>458</v>
      </c>
      <c r="B14467" t="s">
        <v>48</v>
      </c>
      <c r="C14467">
        <f>((Calculator!$C458-55)/10)^2</f>
      </c>
    </row>
    <row r="14468" spans="1:3" x14ac:dyDescent="0.25">
      <c r="A14468">
        <v>458</v>
      </c>
      <c r="B14468" t="s">
        <v>49</v>
      </c>
      <c r="C14468">
        <f>((Calculator!$D458-Calculator!$E458)*0.02586)-3.5</f>
      </c>
    </row>
    <row r="14469" spans="1:3" x14ac:dyDescent="0.25">
      <c r="A14469">
        <v>458</v>
      </c>
      <c r="B14469" t="s">
        <v>50</v>
      </c>
      <c r="C14469">
        <f>((Calculator!$E458*0.02586)-1.3)/0.3</f>
      </c>
    </row>
    <row r="14470" spans="1:3" x14ac:dyDescent="0.25">
      <c r="A14470">
        <v>458</v>
      </c>
      <c r="B14470" t="s">
        <v>51</v>
      </c>
      <c r="C14470">
        <f>(MIN(Calculator!$F458,110)-110)/20</f>
      </c>
    </row>
    <row r="14471" spans="1:3" x14ac:dyDescent="0.25">
      <c r="A14471">
        <v>458</v>
      </c>
      <c r="B14471" t="s">
        <v>52</v>
      </c>
      <c r="C14471">
        <f>(MAX(Calculator!$F458,110)-130)/20</f>
      </c>
    </row>
    <row r="14472" spans="1:3" x14ac:dyDescent="0.25">
      <c r="A14472">
        <v>458</v>
      </c>
      <c r="B14472" t="s">
        <v>17</v>
      </c>
      <c r="C14472">
        <f>IF(Calculator!$G458="Yes",1,0)</f>
      </c>
    </row>
    <row r="14473" spans="1:3" x14ac:dyDescent="0.25">
      <c r="A14473">
        <v>458</v>
      </c>
      <c r="B14473" t="s">
        <v>53</v>
      </c>
      <c r="C14473">
        <f>IF(Calculator!$H458="Yes",1,0)</f>
      </c>
    </row>
    <row r="14474" spans="1:3" x14ac:dyDescent="0.25">
      <c r="A14474">
        <v>458</v>
      </c>
      <c r="B14474" t="s">
        <v>54</v>
      </c>
      <c r="C14474">
        <f>(MIN(Calculator!$I458,30)-25)/5</f>
      </c>
    </row>
    <row r="14475" spans="1:3" x14ac:dyDescent="0.25">
      <c r="A14475">
        <v>458</v>
      </c>
      <c r="B14475" t="s">
        <v>55</v>
      </c>
      <c r="C14475">
        <f>(MAX(Calculator!$I458,30)-30)/5</f>
      </c>
    </row>
    <row r="14476" spans="1:3" x14ac:dyDescent="0.25">
      <c r="A14476">
        <v>458</v>
      </c>
      <c r="B14476" t="s">
        <v>56</v>
      </c>
      <c r="C14476">
        <f>(MIN(Calculator!$J458,60)-60)/-15</f>
      </c>
    </row>
    <row r="14477" spans="1:3" x14ac:dyDescent="0.25">
      <c r="A14477">
        <v>458</v>
      </c>
      <c r="B14477" t="s">
        <v>57</v>
      </c>
      <c r="C14477">
        <f>(MAX(Calculator!$J458,60)-90)/-15</f>
      </c>
    </row>
    <row r="14478" spans="1:3" x14ac:dyDescent="0.25">
      <c r="A14478">
        <v>458</v>
      </c>
      <c r="B14478" t="s">
        <v>58</v>
      </c>
      <c r="C14478">
        <f>IF(Calculator!$K458="Yes",1,0)</f>
      </c>
    </row>
    <row r="14479" spans="1:3" x14ac:dyDescent="0.25">
      <c r="A14479">
        <v>458</v>
      </c>
      <c r="B14479" t="s">
        <v>59</v>
      </c>
      <c r="C14479">
        <f>IF(Calculator!$L458="Yes",1,0)</f>
      </c>
    </row>
    <row r="14480" spans="1:3" x14ac:dyDescent="0.25">
      <c r="A14480">
        <v>458</v>
      </c>
      <c r="B14480" t="s">
        <v>60</v>
      </c>
      <c r="C14480">
        <f>((MAX(Calculator!$F458,110)-130)/20)*IF(Calculator!$K458="Yes",1,0)</f>
      </c>
    </row>
    <row r="14481" spans="1:3" x14ac:dyDescent="0.25">
      <c r="A14481">
        <v>458</v>
      </c>
      <c r="B14481" t="s">
        <v>61</v>
      </c>
      <c r="C14481">
        <f>((((Calculator!$D458-Calculator!$E458)*0.02586)-3.5))*IF(Calculator!$L458="Yes",1,0)</f>
      </c>
    </row>
    <row r="14482" spans="1:3" x14ac:dyDescent="0.25">
      <c r="A14482">
        <v>458</v>
      </c>
      <c r="B14482" t="s">
        <v>62</v>
      </c>
      <c r="C14482">
        <f>(((Calculator!$C458-55)/10)*(((((Calculator!$D458-Calculator!$E458)*0.02586)-3.5))))</f>
      </c>
    </row>
    <row r="14483" spans="1:3" x14ac:dyDescent="0.25">
      <c r="A14483">
        <v>458</v>
      </c>
      <c r="B14483" t="s">
        <v>63</v>
      </c>
      <c r="C14483">
        <f>(((Calculator!$C458-55)/10)*(((Calculator!$E458*0.02586)-1.3)/0.3))</f>
      </c>
    </row>
    <row r="14484" spans="1:3" x14ac:dyDescent="0.25">
      <c r="A14484">
        <v>458</v>
      </c>
      <c r="B14484" t="s">
        <v>64</v>
      </c>
      <c r="C14484">
        <f>(((Calculator!$C458-55)/10)*((MAX(Calculator!$F458,110)-130)/20))</f>
      </c>
    </row>
    <row r="14485" spans="1:3" x14ac:dyDescent="0.25">
      <c r="A14485">
        <v>458</v>
      </c>
      <c r="B14485" t="s">
        <v>65</v>
      </c>
      <c r="C14485">
        <f>(((Calculator!$C458-55)/10)*IF(Calculator!$G458="Yes",1,0))</f>
      </c>
    </row>
    <row r="14486" spans="1:3" x14ac:dyDescent="0.25">
      <c r="A14486">
        <v>458</v>
      </c>
      <c r="B14486" t="s">
        <v>66</v>
      </c>
      <c r="C14486">
        <f>(((Calculator!$C458-55)/10)*IF(Calculator!$H458="Yes",1,0))</f>
      </c>
    </row>
    <row r="14487" spans="1:3" x14ac:dyDescent="0.25">
      <c r="A14487">
        <v>458</v>
      </c>
      <c r="B14487" t="s">
        <v>67</v>
      </c>
      <c r="C14487">
        <f>(((Calculator!$C458-55)/10)*((MAX(Calculator!$I458,30)-30)/5))</f>
      </c>
    </row>
    <row r="14488" spans="1:3" x14ac:dyDescent="0.25">
      <c r="A14488">
        <v>458</v>
      </c>
      <c r="B14488" t="s">
        <v>68</v>
      </c>
      <c r="C14488">
        <f>(((Calculator!$C458-55)/10)*((MIN(Calculator!$J458,60)-60)/-15))</f>
      </c>
    </row>
    <row r="14489" spans="1:3" x14ac:dyDescent="0.25">
      <c r="A14489">
        <v>458</v>
      </c>
      <c r="B14489" t="s">
        <v>69</v>
      </c>
      <c r="C14489">
        <f>IF(AND(Calculator!$O458&lt;&gt;"",Calculator!$O458&gt;=4,Calculator!$O458&lt;=6),1,0)</f>
      </c>
    </row>
    <row r="14490" spans="1:3" x14ac:dyDescent="0.25">
      <c r="A14490">
        <v>458</v>
      </c>
      <c r="B14490" t="s">
        <v>70</v>
      </c>
      <c r="C14490">
        <f>IF(AND(Calculator!$O458&lt;&gt;"",Calculator!$O458&gt;=7,Calculator!$O458&lt;=10),1,0)</f>
      </c>
    </row>
    <row r="14491" spans="1:3" x14ac:dyDescent="0.25">
      <c r="A14491">
        <v>458</v>
      </c>
      <c r="B14491" t="s">
        <v>71</v>
      </c>
      <c r="C14491">
        <f>IF(Calculator!$O458="",1,0)</f>
      </c>
    </row>
    <row r="14492" spans="1:3" x14ac:dyDescent="0.25">
      <c r="A14492">
        <v>458</v>
      </c>
      <c r="B14492" t="s">
        <v>72</v>
      </c>
      <c r="C14492">
        <f>IF(OR(Calculator!$M458="",Calculator!$M458=0),0,LN(Calculator!$M458))</f>
      </c>
    </row>
    <row r="14493" spans="1:3" x14ac:dyDescent="0.25">
      <c r="A14493">
        <v>458</v>
      </c>
      <c r="B14493" t="s">
        <v>73</v>
      </c>
      <c r="C14493">
        <f>IF(Calculator!$M458="",1,0)</f>
      </c>
    </row>
    <row r="14494" spans="1:3" x14ac:dyDescent="0.25">
      <c r="A14494">
        <v>458</v>
      </c>
      <c r="B14494" t="s">
        <v>74</v>
      </c>
      <c r="C14494">
        <f>IF(Calculator!$N458="",0,(Calculator!$N458-5.3)*IF(Calculator!$G458="Yes",1,0))</f>
      </c>
    </row>
    <row r="14495" spans="1:3" x14ac:dyDescent="0.25">
      <c r="A14495">
        <v>458</v>
      </c>
      <c r="B14495" t="s">
        <v>75</v>
      </c>
      <c r="C14495">
        <f>IF(Calculator!$N458="",0,(Calculator!$N458-5.3)*(1-IF(Calculator!$G458="Yes",1,0)))</f>
      </c>
    </row>
    <row r="14496" spans="1:3" x14ac:dyDescent="0.25">
      <c r="A14496">
        <v>458</v>
      </c>
      <c r="B14496" t="s">
        <v>76</v>
      </c>
      <c r="C14496">
        <f>IF(Calculator!$N458="",1,0)</f>
      </c>
    </row>
    <row r="14497" spans="1:3" x14ac:dyDescent="0.25">
      <c r="A14497">
        <v>458</v>
      </c>
      <c r="B14497" t="s">
        <v>77</v>
      </c>
      <c r="C14497">
        <f>1</f>
      </c>
    </row>
    <row r="14498" spans="1:3" x14ac:dyDescent="0.25">
      <c r="A14498">
        <v>459</v>
      </c>
      <c r="B14498" t="s">
        <v>47</v>
      </c>
      <c r="C14498">
        <f>(Calculator!$C459-55)/10</f>
      </c>
    </row>
    <row r="14499" spans="1:3" x14ac:dyDescent="0.25">
      <c r="A14499">
        <v>459</v>
      </c>
      <c r="B14499" t="s">
        <v>48</v>
      </c>
      <c r="C14499">
        <f>((Calculator!$C459-55)/10)^2</f>
      </c>
    </row>
    <row r="14500" spans="1:3" x14ac:dyDescent="0.25">
      <c r="A14500">
        <v>459</v>
      </c>
      <c r="B14500" t="s">
        <v>49</v>
      </c>
      <c r="C14500">
        <f>((Calculator!$D459-Calculator!$E459)*0.02586)-3.5</f>
      </c>
    </row>
    <row r="14501" spans="1:3" x14ac:dyDescent="0.25">
      <c r="A14501">
        <v>459</v>
      </c>
      <c r="B14501" t="s">
        <v>50</v>
      </c>
      <c r="C14501">
        <f>((Calculator!$E459*0.02586)-1.3)/0.3</f>
      </c>
    </row>
    <row r="14502" spans="1:3" x14ac:dyDescent="0.25">
      <c r="A14502">
        <v>459</v>
      </c>
      <c r="B14502" t="s">
        <v>51</v>
      </c>
      <c r="C14502">
        <f>(MIN(Calculator!$F459,110)-110)/20</f>
      </c>
    </row>
    <row r="14503" spans="1:3" x14ac:dyDescent="0.25">
      <c r="A14503">
        <v>459</v>
      </c>
      <c r="B14503" t="s">
        <v>52</v>
      </c>
      <c r="C14503">
        <f>(MAX(Calculator!$F459,110)-130)/20</f>
      </c>
    </row>
    <row r="14504" spans="1:3" x14ac:dyDescent="0.25">
      <c r="A14504">
        <v>459</v>
      </c>
      <c r="B14504" t="s">
        <v>17</v>
      </c>
      <c r="C14504">
        <f>IF(Calculator!$G459="Yes",1,0)</f>
      </c>
    </row>
    <row r="14505" spans="1:3" x14ac:dyDescent="0.25">
      <c r="A14505">
        <v>459</v>
      </c>
      <c r="B14505" t="s">
        <v>53</v>
      </c>
      <c r="C14505">
        <f>IF(Calculator!$H459="Yes",1,0)</f>
      </c>
    </row>
    <row r="14506" spans="1:3" x14ac:dyDescent="0.25">
      <c r="A14506">
        <v>459</v>
      </c>
      <c r="B14506" t="s">
        <v>54</v>
      </c>
      <c r="C14506">
        <f>(MIN(Calculator!$I459,30)-25)/5</f>
      </c>
    </row>
    <row r="14507" spans="1:3" x14ac:dyDescent="0.25">
      <c r="A14507">
        <v>459</v>
      </c>
      <c r="B14507" t="s">
        <v>55</v>
      </c>
      <c r="C14507">
        <f>(MAX(Calculator!$I459,30)-30)/5</f>
      </c>
    </row>
    <row r="14508" spans="1:3" x14ac:dyDescent="0.25">
      <c r="A14508">
        <v>459</v>
      </c>
      <c r="B14508" t="s">
        <v>56</v>
      </c>
      <c r="C14508">
        <f>(MIN(Calculator!$J459,60)-60)/-15</f>
      </c>
    </row>
    <row r="14509" spans="1:3" x14ac:dyDescent="0.25">
      <c r="A14509">
        <v>459</v>
      </c>
      <c r="B14509" t="s">
        <v>57</v>
      </c>
      <c r="C14509">
        <f>(MAX(Calculator!$J459,60)-90)/-15</f>
      </c>
    </row>
    <row r="14510" spans="1:3" x14ac:dyDescent="0.25">
      <c r="A14510">
        <v>459</v>
      </c>
      <c r="B14510" t="s">
        <v>58</v>
      </c>
      <c r="C14510">
        <f>IF(Calculator!$K459="Yes",1,0)</f>
      </c>
    </row>
    <row r="14511" spans="1:3" x14ac:dyDescent="0.25">
      <c r="A14511">
        <v>459</v>
      </c>
      <c r="B14511" t="s">
        <v>59</v>
      </c>
      <c r="C14511">
        <f>IF(Calculator!$L459="Yes",1,0)</f>
      </c>
    </row>
    <row r="14512" spans="1:3" x14ac:dyDescent="0.25">
      <c r="A14512">
        <v>459</v>
      </c>
      <c r="B14512" t="s">
        <v>60</v>
      </c>
      <c r="C14512">
        <f>((MAX(Calculator!$F459,110)-130)/20)*IF(Calculator!$K459="Yes",1,0)</f>
      </c>
    </row>
    <row r="14513" spans="1:3" x14ac:dyDescent="0.25">
      <c r="A14513">
        <v>459</v>
      </c>
      <c r="B14513" t="s">
        <v>61</v>
      </c>
      <c r="C14513">
        <f>((((Calculator!$D459-Calculator!$E459)*0.02586)-3.5))*IF(Calculator!$L459="Yes",1,0)</f>
      </c>
    </row>
    <row r="14514" spans="1:3" x14ac:dyDescent="0.25">
      <c r="A14514">
        <v>459</v>
      </c>
      <c r="B14514" t="s">
        <v>62</v>
      </c>
      <c r="C14514">
        <f>(((Calculator!$C459-55)/10)*(((((Calculator!$D459-Calculator!$E459)*0.02586)-3.5))))</f>
      </c>
    </row>
    <row r="14515" spans="1:3" x14ac:dyDescent="0.25">
      <c r="A14515">
        <v>459</v>
      </c>
      <c r="B14515" t="s">
        <v>63</v>
      </c>
      <c r="C14515">
        <f>(((Calculator!$C459-55)/10)*(((Calculator!$E459*0.02586)-1.3)/0.3))</f>
      </c>
    </row>
    <row r="14516" spans="1:3" x14ac:dyDescent="0.25">
      <c r="A14516">
        <v>459</v>
      </c>
      <c r="B14516" t="s">
        <v>64</v>
      </c>
      <c r="C14516">
        <f>(((Calculator!$C459-55)/10)*((MAX(Calculator!$F459,110)-130)/20))</f>
      </c>
    </row>
    <row r="14517" spans="1:3" x14ac:dyDescent="0.25">
      <c r="A14517">
        <v>459</v>
      </c>
      <c r="B14517" t="s">
        <v>65</v>
      </c>
      <c r="C14517">
        <f>(((Calculator!$C459-55)/10)*IF(Calculator!$G459="Yes",1,0))</f>
      </c>
    </row>
    <row r="14518" spans="1:3" x14ac:dyDescent="0.25">
      <c r="A14518">
        <v>459</v>
      </c>
      <c r="B14518" t="s">
        <v>66</v>
      </c>
      <c r="C14518">
        <f>(((Calculator!$C459-55)/10)*IF(Calculator!$H459="Yes",1,0))</f>
      </c>
    </row>
    <row r="14519" spans="1:3" x14ac:dyDescent="0.25">
      <c r="A14519">
        <v>459</v>
      </c>
      <c r="B14519" t="s">
        <v>67</v>
      </c>
      <c r="C14519">
        <f>(((Calculator!$C459-55)/10)*((MAX(Calculator!$I459,30)-30)/5))</f>
      </c>
    </row>
    <row r="14520" spans="1:3" x14ac:dyDescent="0.25">
      <c r="A14520">
        <v>459</v>
      </c>
      <c r="B14520" t="s">
        <v>68</v>
      </c>
      <c r="C14520">
        <f>(((Calculator!$C459-55)/10)*((MIN(Calculator!$J459,60)-60)/-15))</f>
      </c>
    </row>
    <row r="14521" spans="1:3" x14ac:dyDescent="0.25">
      <c r="A14521">
        <v>459</v>
      </c>
      <c r="B14521" t="s">
        <v>69</v>
      </c>
      <c r="C14521">
        <f>IF(AND(Calculator!$O459&lt;&gt;"",Calculator!$O459&gt;=4,Calculator!$O459&lt;=6),1,0)</f>
      </c>
    </row>
    <row r="14522" spans="1:3" x14ac:dyDescent="0.25">
      <c r="A14522">
        <v>459</v>
      </c>
      <c r="B14522" t="s">
        <v>70</v>
      </c>
      <c r="C14522">
        <f>IF(AND(Calculator!$O459&lt;&gt;"",Calculator!$O459&gt;=7,Calculator!$O459&lt;=10),1,0)</f>
      </c>
    </row>
    <row r="14523" spans="1:3" x14ac:dyDescent="0.25">
      <c r="A14523">
        <v>459</v>
      </c>
      <c r="B14523" t="s">
        <v>71</v>
      </c>
      <c r="C14523">
        <f>IF(Calculator!$O459="",1,0)</f>
      </c>
    </row>
    <row r="14524" spans="1:3" x14ac:dyDescent="0.25">
      <c r="A14524">
        <v>459</v>
      </c>
      <c r="B14524" t="s">
        <v>72</v>
      </c>
      <c r="C14524">
        <f>IF(OR(Calculator!$M459="",Calculator!$M459=0),0,LN(Calculator!$M459))</f>
      </c>
    </row>
    <row r="14525" spans="1:3" x14ac:dyDescent="0.25">
      <c r="A14525">
        <v>459</v>
      </c>
      <c r="B14525" t="s">
        <v>73</v>
      </c>
      <c r="C14525">
        <f>IF(Calculator!$M459="",1,0)</f>
      </c>
    </row>
    <row r="14526" spans="1:3" x14ac:dyDescent="0.25">
      <c r="A14526">
        <v>459</v>
      </c>
      <c r="B14526" t="s">
        <v>74</v>
      </c>
      <c r="C14526">
        <f>IF(Calculator!$N459="",0,(Calculator!$N459-5.3)*IF(Calculator!$G459="Yes",1,0))</f>
      </c>
    </row>
    <row r="14527" spans="1:3" x14ac:dyDescent="0.25">
      <c r="A14527">
        <v>459</v>
      </c>
      <c r="B14527" t="s">
        <v>75</v>
      </c>
      <c r="C14527">
        <f>IF(Calculator!$N459="",0,(Calculator!$N459-5.3)*(1-IF(Calculator!$G459="Yes",1,0)))</f>
      </c>
    </row>
    <row r="14528" spans="1:3" x14ac:dyDescent="0.25">
      <c r="A14528">
        <v>459</v>
      </c>
      <c r="B14528" t="s">
        <v>76</v>
      </c>
      <c r="C14528">
        <f>IF(Calculator!$N459="",1,0)</f>
      </c>
    </row>
    <row r="14529" spans="1:3" x14ac:dyDescent="0.25">
      <c r="A14529">
        <v>459</v>
      </c>
      <c r="B14529" t="s">
        <v>77</v>
      </c>
      <c r="C14529">
        <f>1</f>
      </c>
    </row>
    <row r="14530" spans="1:3" x14ac:dyDescent="0.25">
      <c r="A14530">
        <v>460</v>
      </c>
      <c r="B14530" t="s">
        <v>47</v>
      </c>
      <c r="C14530">
        <f>(Calculator!$C460-55)/10</f>
      </c>
    </row>
    <row r="14531" spans="1:3" x14ac:dyDescent="0.25">
      <c r="A14531">
        <v>460</v>
      </c>
      <c r="B14531" t="s">
        <v>48</v>
      </c>
      <c r="C14531">
        <f>((Calculator!$C460-55)/10)^2</f>
      </c>
    </row>
    <row r="14532" spans="1:3" x14ac:dyDescent="0.25">
      <c r="A14532">
        <v>460</v>
      </c>
      <c r="B14532" t="s">
        <v>49</v>
      </c>
      <c r="C14532">
        <f>((Calculator!$D460-Calculator!$E460)*0.02586)-3.5</f>
      </c>
    </row>
    <row r="14533" spans="1:3" x14ac:dyDescent="0.25">
      <c r="A14533">
        <v>460</v>
      </c>
      <c r="B14533" t="s">
        <v>50</v>
      </c>
      <c r="C14533">
        <f>((Calculator!$E460*0.02586)-1.3)/0.3</f>
      </c>
    </row>
    <row r="14534" spans="1:3" x14ac:dyDescent="0.25">
      <c r="A14534">
        <v>460</v>
      </c>
      <c r="B14534" t="s">
        <v>51</v>
      </c>
      <c r="C14534">
        <f>(MIN(Calculator!$F460,110)-110)/20</f>
      </c>
    </row>
    <row r="14535" spans="1:3" x14ac:dyDescent="0.25">
      <c r="A14535">
        <v>460</v>
      </c>
      <c r="B14535" t="s">
        <v>52</v>
      </c>
      <c r="C14535">
        <f>(MAX(Calculator!$F460,110)-130)/20</f>
      </c>
    </row>
    <row r="14536" spans="1:3" x14ac:dyDescent="0.25">
      <c r="A14536">
        <v>460</v>
      </c>
      <c r="B14536" t="s">
        <v>17</v>
      </c>
      <c r="C14536">
        <f>IF(Calculator!$G460="Yes",1,0)</f>
      </c>
    </row>
    <row r="14537" spans="1:3" x14ac:dyDescent="0.25">
      <c r="A14537">
        <v>460</v>
      </c>
      <c r="B14537" t="s">
        <v>53</v>
      </c>
      <c r="C14537">
        <f>IF(Calculator!$H460="Yes",1,0)</f>
      </c>
    </row>
    <row r="14538" spans="1:3" x14ac:dyDescent="0.25">
      <c r="A14538">
        <v>460</v>
      </c>
      <c r="B14538" t="s">
        <v>54</v>
      </c>
      <c r="C14538">
        <f>(MIN(Calculator!$I460,30)-25)/5</f>
      </c>
    </row>
    <row r="14539" spans="1:3" x14ac:dyDescent="0.25">
      <c r="A14539">
        <v>460</v>
      </c>
      <c r="B14539" t="s">
        <v>55</v>
      </c>
      <c r="C14539">
        <f>(MAX(Calculator!$I460,30)-30)/5</f>
      </c>
    </row>
    <row r="14540" spans="1:3" x14ac:dyDescent="0.25">
      <c r="A14540">
        <v>460</v>
      </c>
      <c r="B14540" t="s">
        <v>56</v>
      </c>
      <c r="C14540">
        <f>(MIN(Calculator!$J460,60)-60)/-15</f>
      </c>
    </row>
    <row r="14541" spans="1:3" x14ac:dyDescent="0.25">
      <c r="A14541">
        <v>460</v>
      </c>
      <c r="B14541" t="s">
        <v>57</v>
      </c>
      <c r="C14541">
        <f>(MAX(Calculator!$J460,60)-90)/-15</f>
      </c>
    </row>
    <row r="14542" spans="1:3" x14ac:dyDescent="0.25">
      <c r="A14542">
        <v>460</v>
      </c>
      <c r="B14542" t="s">
        <v>58</v>
      </c>
      <c r="C14542">
        <f>IF(Calculator!$K460="Yes",1,0)</f>
      </c>
    </row>
    <row r="14543" spans="1:3" x14ac:dyDescent="0.25">
      <c r="A14543">
        <v>460</v>
      </c>
      <c r="B14543" t="s">
        <v>59</v>
      </c>
      <c r="C14543">
        <f>IF(Calculator!$L460="Yes",1,0)</f>
      </c>
    </row>
    <row r="14544" spans="1:3" x14ac:dyDescent="0.25">
      <c r="A14544">
        <v>460</v>
      </c>
      <c r="B14544" t="s">
        <v>60</v>
      </c>
      <c r="C14544">
        <f>((MAX(Calculator!$F460,110)-130)/20)*IF(Calculator!$K460="Yes",1,0)</f>
      </c>
    </row>
    <row r="14545" spans="1:3" x14ac:dyDescent="0.25">
      <c r="A14545">
        <v>460</v>
      </c>
      <c r="B14545" t="s">
        <v>61</v>
      </c>
      <c r="C14545">
        <f>((((Calculator!$D460-Calculator!$E460)*0.02586)-3.5))*IF(Calculator!$L460="Yes",1,0)</f>
      </c>
    </row>
    <row r="14546" spans="1:3" x14ac:dyDescent="0.25">
      <c r="A14546">
        <v>460</v>
      </c>
      <c r="B14546" t="s">
        <v>62</v>
      </c>
      <c r="C14546">
        <f>(((Calculator!$C460-55)/10)*(((((Calculator!$D460-Calculator!$E460)*0.02586)-3.5))))</f>
      </c>
    </row>
    <row r="14547" spans="1:3" x14ac:dyDescent="0.25">
      <c r="A14547">
        <v>460</v>
      </c>
      <c r="B14547" t="s">
        <v>63</v>
      </c>
      <c r="C14547">
        <f>(((Calculator!$C460-55)/10)*(((Calculator!$E460*0.02586)-1.3)/0.3))</f>
      </c>
    </row>
    <row r="14548" spans="1:3" x14ac:dyDescent="0.25">
      <c r="A14548">
        <v>460</v>
      </c>
      <c r="B14548" t="s">
        <v>64</v>
      </c>
      <c r="C14548">
        <f>(((Calculator!$C460-55)/10)*((MAX(Calculator!$F460,110)-130)/20))</f>
      </c>
    </row>
    <row r="14549" spans="1:3" x14ac:dyDescent="0.25">
      <c r="A14549">
        <v>460</v>
      </c>
      <c r="B14549" t="s">
        <v>65</v>
      </c>
      <c r="C14549">
        <f>(((Calculator!$C460-55)/10)*IF(Calculator!$G460="Yes",1,0))</f>
      </c>
    </row>
    <row r="14550" spans="1:3" x14ac:dyDescent="0.25">
      <c r="A14550">
        <v>460</v>
      </c>
      <c r="B14550" t="s">
        <v>66</v>
      </c>
      <c r="C14550">
        <f>(((Calculator!$C460-55)/10)*IF(Calculator!$H460="Yes",1,0))</f>
      </c>
    </row>
    <row r="14551" spans="1:3" x14ac:dyDescent="0.25">
      <c r="A14551">
        <v>460</v>
      </c>
      <c r="B14551" t="s">
        <v>67</v>
      </c>
      <c r="C14551">
        <f>(((Calculator!$C460-55)/10)*((MAX(Calculator!$I460,30)-30)/5))</f>
      </c>
    </row>
    <row r="14552" spans="1:3" x14ac:dyDescent="0.25">
      <c r="A14552">
        <v>460</v>
      </c>
      <c r="B14552" t="s">
        <v>68</v>
      </c>
      <c r="C14552">
        <f>(((Calculator!$C460-55)/10)*((MIN(Calculator!$J460,60)-60)/-15))</f>
      </c>
    </row>
    <row r="14553" spans="1:3" x14ac:dyDescent="0.25">
      <c r="A14553">
        <v>460</v>
      </c>
      <c r="B14553" t="s">
        <v>69</v>
      </c>
      <c r="C14553">
        <f>IF(AND(Calculator!$O460&lt;&gt;"",Calculator!$O460&gt;=4,Calculator!$O460&lt;=6),1,0)</f>
      </c>
    </row>
    <row r="14554" spans="1:3" x14ac:dyDescent="0.25">
      <c r="A14554">
        <v>460</v>
      </c>
      <c r="B14554" t="s">
        <v>70</v>
      </c>
      <c r="C14554">
        <f>IF(AND(Calculator!$O460&lt;&gt;"",Calculator!$O460&gt;=7,Calculator!$O460&lt;=10),1,0)</f>
      </c>
    </row>
    <row r="14555" spans="1:3" x14ac:dyDescent="0.25">
      <c r="A14555">
        <v>460</v>
      </c>
      <c r="B14555" t="s">
        <v>71</v>
      </c>
      <c r="C14555">
        <f>IF(Calculator!$O460="",1,0)</f>
      </c>
    </row>
    <row r="14556" spans="1:3" x14ac:dyDescent="0.25">
      <c r="A14556">
        <v>460</v>
      </c>
      <c r="B14556" t="s">
        <v>72</v>
      </c>
      <c r="C14556">
        <f>IF(OR(Calculator!$M460="",Calculator!$M460=0),0,LN(Calculator!$M460))</f>
      </c>
    </row>
    <row r="14557" spans="1:3" x14ac:dyDescent="0.25">
      <c r="A14557">
        <v>460</v>
      </c>
      <c r="B14557" t="s">
        <v>73</v>
      </c>
      <c r="C14557">
        <f>IF(Calculator!$M460="",1,0)</f>
      </c>
    </row>
    <row r="14558" spans="1:3" x14ac:dyDescent="0.25">
      <c r="A14558">
        <v>460</v>
      </c>
      <c r="B14558" t="s">
        <v>74</v>
      </c>
      <c r="C14558">
        <f>IF(Calculator!$N460="",0,(Calculator!$N460-5.3)*IF(Calculator!$G460="Yes",1,0))</f>
      </c>
    </row>
    <row r="14559" spans="1:3" x14ac:dyDescent="0.25">
      <c r="A14559">
        <v>460</v>
      </c>
      <c r="B14559" t="s">
        <v>75</v>
      </c>
      <c r="C14559">
        <f>IF(Calculator!$N460="",0,(Calculator!$N460-5.3)*(1-IF(Calculator!$G460="Yes",1,0)))</f>
      </c>
    </row>
    <row r="14560" spans="1:3" x14ac:dyDescent="0.25">
      <c r="A14560">
        <v>460</v>
      </c>
      <c r="B14560" t="s">
        <v>76</v>
      </c>
      <c r="C14560">
        <f>IF(Calculator!$N460="",1,0)</f>
      </c>
    </row>
    <row r="14561" spans="1:3" x14ac:dyDescent="0.25">
      <c r="A14561">
        <v>460</v>
      </c>
      <c r="B14561" t="s">
        <v>77</v>
      </c>
      <c r="C14561">
        <f>1</f>
      </c>
    </row>
    <row r="14562" spans="1:3" x14ac:dyDescent="0.25">
      <c r="A14562">
        <v>461</v>
      </c>
      <c r="B14562" t="s">
        <v>47</v>
      </c>
      <c r="C14562">
        <f>(Calculator!$C461-55)/10</f>
      </c>
    </row>
    <row r="14563" spans="1:3" x14ac:dyDescent="0.25">
      <c r="A14563">
        <v>461</v>
      </c>
      <c r="B14563" t="s">
        <v>48</v>
      </c>
      <c r="C14563">
        <f>((Calculator!$C461-55)/10)^2</f>
      </c>
    </row>
    <row r="14564" spans="1:3" x14ac:dyDescent="0.25">
      <c r="A14564">
        <v>461</v>
      </c>
      <c r="B14564" t="s">
        <v>49</v>
      </c>
      <c r="C14564">
        <f>((Calculator!$D461-Calculator!$E461)*0.02586)-3.5</f>
      </c>
    </row>
    <row r="14565" spans="1:3" x14ac:dyDescent="0.25">
      <c r="A14565">
        <v>461</v>
      </c>
      <c r="B14565" t="s">
        <v>50</v>
      </c>
      <c r="C14565">
        <f>((Calculator!$E461*0.02586)-1.3)/0.3</f>
      </c>
    </row>
    <row r="14566" spans="1:3" x14ac:dyDescent="0.25">
      <c r="A14566">
        <v>461</v>
      </c>
      <c r="B14566" t="s">
        <v>51</v>
      </c>
      <c r="C14566">
        <f>(MIN(Calculator!$F461,110)-110)/20</f>
      </c>
    </row>
    <row r="14567" spans="1:3" x14ac:dyDescent="0.25">
      <c r="A14567">
        <v>461</v>
      </c>
      <c r="B14567" t="s">
        <v>52</v>
      </c>
      <c r="C14567">
        <f>(MAX(Calculator!$F461,110)-130)/20</f>
      </c>
    </row>
    <row r="14568" spans="1:3" x14ac:dyDescent="0.25">
      <c r="A14568">
        <v>461</v>
      </c>
      <c r="B14568" t="s">
        <v>17</v>
      </c>
      <c r="C14568">
        <f>IF(Calculator!$G461="Yes",1,0)</f>
      </c>
    </row>
    <row r="14569" spans="1:3" x14ac:dyDescent="0.25">
      <c r="A14569">
        <v>461</v>
      </c>
      <c r="B14569" t="s">
        <v>53</v>
      </c>
      <c r="C14569">
        <f>IF(Calculator!$H461="Yes",1,0)</f>
      </c>
    </row>
    <row r="14570" spans="1:3" x14ac:dyDescent="0.25">
      <c r="A14570">
        <v>461</v>
      </c>
      <c r="B14570" t="s">
        <v>54</v>
      </c>
      <c r="C14570">
        <f>(MIN(Calculator!$I461,30)-25)/5</f>
      </c>
    </row>
    <row r="14571" spans="1:3" x14ac:dyDescent="0.25">
      <c r="A14571">
        <v>461</v>
      </c>
      <c r="B14571" t="s">
        <v>55</v>
      </c>
      <c r="C14571">
        <f>(MAX(Calculator!$I461,30)-30)/5</f>
      </c>
    </row>
    <row r="14572" spans="1:3" x14ac:dyDescent="0.25">
      <c r="A14572">
        <v>461</v>
      </c>
      <c r="B14572" t="s">
        <v>56</v>
      </c>
      <c r="C14572">
        <f>(MIN(Calculator!$J461,60)-60)/-15</f>
      </c>
    </row>
    <row r="14573" spans="1:3" x14ac:dyDescent="0.25">
      <c r="A14573">
        <v>461</v>
      </c>
      <c r="B14573" t="s">
        <v>57</v>
      </c>
      <c r="C14573">
        <f>(MAX(Calculator!$J461,60)-90)/-15</f>
      </c>
    </row>
    <row r="14574" spans="1:3" x14ac:dyDescent="0.25">
      <c r="A14574">
        <v>461</v>
      </c>
      <c r="B14574" t="s">
        <v>58</v>
      </c>
      <c r="C14574">
        <f>IF(Calculator!$K461="Yes",1,0)</f>
      </c>
    </row>
    <row r="14575" spans="1:3" x14ac:dyDescent="0.25">
      <c r="A14575">
        <v>461</v>
      </c>
      <c r="B14575" t="s">
        <v>59</v>
      </c>
      <c r="C14575">
        <f>IF(Calculator!$L461="Yes",1,0)</f>
      </c>
    </row>
    <row r="14576" spans="1:3" x14ac:dyDescent="0.25">
      <c r="A14576">
        <v>461</v>
      </c>
      <c r="B14576" t="s">
        <v>60</v>
      </c>
      <c r="C14576">
        <f>((MAX(Calculator!$F461,110)-130)/20)*IF(Calculator!$K461="Yes",1,0)</f>
      </c>
    </row>
    <row r="14577" spans="1:3" x14ac:dyDescent="0.25">
      <c r="A14577">
        <v>461</v>
      </c>
      <c r="B14577" t="s">
        <v>61</v>
      </c>
      <c r="C14577">
        <f>((((Calculator!$D461-Calculator!$E461)*0.02586)-3.5))*IF(Calculator!$L461="Yes",1,0)</f>
      </c>
    </row>
    <row r="14578" spans="1:3" x14ac:dyDescent="0.25">
      <c r="A14578">
        <v>461</v>
      </c>
      <c r="B14578" t="s">
        <v>62</v>
      </c>
      <c r="C14578">
        <f>(((Calculator!$C461-55)/10)*(((((Calculator!$D461-Calculator!$E461)*0.02586)-3.5))))</f>
      </c>
    </row>
    <row r="14579" spans="1:3" x14ac:dyDescent="0.25">
      <c r="A14579">
        <v>461</v>
      </c>
      <c r="B14579" t="s">
        <v>63</v>
      </c>
      <c r="C14579">
        <f>(((Calculator!$C461-55)/10)*(((Calculator!$E461*0.02586)-1.3)/0.3))</f>
      </c>
    </row>
    <row r="14580" spans="1:3" x14ac:dyDescent="0.25">
      <c r="A14580">
        <v>461</v>
      </c>
      <c r="B14580" t="s">
        <v>64</v>
      </c>
      <c r="C14580">
        <f>(((Calculator!$C461-55)/10)*((MAX(Calculator!$F461,110)-130)/20))</f>
      </c>
    </row>
    <row r="14581" spans="1:3" x14ac:dyDescent="0.25">
      <c r="A14581">
        <v>461</v>
      </c>
      <c r="B14581" t="s">
        <v>65</v>
      </c>
      <c r="C14581">
        <f>(((Calculator!$C461-55)/10)*IF(Calculator!$G461="Yes",1,0))</f>
      </c>
    </row>
    <row r="14582" spans="1:3" x14ac:dyDescent="0.25">
      <c r="A14582">
        <v>461</v>
      </c>
      <c r="B14582" t="s">
        <v>66</v>
      </c>
      <c r="C14582">
        <f>(((Calculator!$C461-55)/10)*IF(Calculator!$H461="Yes",1,0))</f>
      </c>
    </row>
    <row r="14583" spans="1:3" x14ac:dyDescent="0.25">
      <c r="A14583">
        <v>461</v>
      </c>
      <c r="B14583" t="s">
        <v>67</v>
      </c>
      <c r="C14583">
        <f>(((Calculator!$C461-55)/10)*((MAX(Calculator!$I461,30)-30)/5))</f>
      </c>
    </row>
    <row r="14584" spans="1:3" x14ac:dyDescent="0.25">
      <c r="A14584">
        <v>461</v>
      </c>
      <c r="B14584" t="s">
        <v>68</v>
      </c>
      <c r="C14584">
        <f>(((Calculator!$C461-55)/10)*((MIN(Calculator!$J461,60)-60)/-15))</f>
      </c>
    </row>
    <row r="14585" spans="1:3" x14ac:dyDescent="0.25">
      <c r="A14585">
        <v>461</v>
      </c>
      <c r="B14585" t="s">
        <v>69</v>
      </c>
      <c r="C14585">
        <f>IF(AND(Calculator!$O461&lt;&gt;"",Calculator!$O461&gt;=4,Calculator!$O461&lt;=6),1,0)</f>
      </c>
    </row>
    <row r="14586" spans="1:3" x14ac:dyDescent="0.25">
      <c r="A14586">
        <v>461</v>
      </c>
      <c r="B14586" t="s">
        <v>70</v>
      </c>
      <c r="C14586">
        <f>IF(AND(Calculator!$O461&lt;&gt;"",Calculator!$O461&gt;=7,Calculator!$O461&lt;=10),1,0)</f>
      </c>
    </row>
    <row r="14587" spans="1:3" x14ac:dyDescent="0.25">
      <c r="A14587">
        <v>461</v>
      </c>
      <c r="B14587" t="s">
        <v>71</v>
      </c>
      <c r="C14587">
        <f>IF(Calculator!$O461="",1,0)</f>
      </c>
    </row>
    <row r="14588" spans="1:3" x14ac:dyDescent="0.25">
      <c r="A14588">
        <v>461</v>
      </c>
      <c r="B14588" t="s">
        <v>72</v>
      </c>
      <c r="C14588">
        <f>IF(OR(Calculator!$M461="",Calculator!$M461=0),0,LN(Calculator!$M461))</f>
      </c>
    </row>
    <row r="14589" spans="1:3" x14ac:dyDescent="0.25">
      <c r="A14589">
        <v>461</v>
      </c>
      <c r="B14589" t="s">
        <v>73</v>
      </c>
      <c r="C14589">
        <f>IF(Calculator!$M461="",1,0)</f>
      </c>
    </row>
    <row r="14590" spans="1:3" x14ac:dyDescent="0.25">
      <c r="A14590">
        <v>461</v>
      </c>
      <c r="B14590" t="s">
        <v>74</v>
      </c>
      <c r="C14590">
        <f>IF(Calculator!$N461="",0,(Calculator!$N461-5.3)*IF(Calculator!$G461="Yes",1,0))</f>
      </c>
    </row>
    <row r="14591" spans="1:3" x14ac:dyDescent="0.25">
      <c r="A14591">
        <v>461</v>
      </c>
      <c r="B14591" t="s">
        <v>75</v>
      </c>
      <c r="C14591">
        <f>IF(Calculator!$N461="",0,(Calculator!$N461-5.3)*(1-IF(Calculator!$G461="Yes",1,0)))</f>
      </c>
    </row>
    <row r="14592" spans="1:3" x14ac:dyDescent="0.25">
      <c r="A14592">
        <v>461</v>
      </c>
      <c r="B14592" t="s">
        <v>76</v>
      </c>
      <c r="C14592">
        <f>IF(Calculator!$N461="",1,0)</f>
      </c>
    </row>
    <row r="14593" spans="1:3" x14ac:dyDescent="0.25">
      <c r="A14593">
        <v>461</v>
      </c>
      <c r="B14593" t="s">
        <v>77</v>
      </c>
      <c r="C14593">
        <f>1</f>
      </c>
    </row>
    <row r="14594" spans="1:3" x14ac:dyDescent="0.25">
      <c r="A14594">
        <v>462</v>
      </c>
      <c r="B14594" t="s">
        <v>47</v>
      </c>
      <c r="C14594">
        <f>(Calculator!$C462-55)/10</f>
      </c>
    </row>
    <row r="14595" spans="1:3" x14ac:dyDescent="0.25">
      <c r="A14595">
        <v>462</v>
      </c>
      <c r="B14595" t="s">
        <v>48</v>
      </c>
      <c r="C14595">
        <f>((Calculator!$C462-55)/10)^2</f>
      </c>
    </row>
    <row r="14596" spans="1:3" x14ac:dyDescent="0.25">
      <c r="A14596">
        <v>462</v>
      </c>
      <c r="B14596" t="s">
        <v>49</v>
      </c>
      <c r="C14596">
        <f>((Calculator!$D462-Calculator!$E462)*0.02586)-3.5</f>
      </c>
    </row>
    <row r="14597" spans="1:3" x14ac:dyDescent="0.25">
      <c r="A14597">
        <v>462</v>
      </c>
      <c r="B14597" t="s">
        <v>50</v>
      </c>
      <c r="C14597">
        <f>((Calculator!$E462*0.02586)-1.3)/0.3</f>
      </c>
    </row>
    <row r="14598" spans="1:3" x14ac:dyDescent="0.25">
      <c r="A14598">
        <v>462</v>
      </c>
      <c r="B14598" t="s">
        <v>51</v>
      </c>
      <c r="C14598">
        <f>(MIN(Calculator!$F462,110)-110)/20</f>
      </c>
    </row>
    <row r="14599" spans="1:3" x14ac:dyDescent="0.25">
      <c r="A14599">
        <v>462</v>
      </c>
      <c r="B14599" t="s">
        <v>52</v>
      </c>
      <c r="C14599">
        <f>(MAX(Calculator!$F462,110)-130)/20</f>
      </c>
    </row>
    <row r="14600" spans="1:3" x14ac:dyDescent="0.25">
      <c r="A14600">
        <v>462</v>
      </c>
      <c r="B14600" t="s">
        <v>17</v>
      </c>
      <c r="C14600">
        <f>IF(Calculator!$G462="Yes",1,0)</f>
      </c>
    </row>
    <row r="14601" spans="1:3" x14ac:dyDescent="0.25">
      <c r="A14601">
        <v>462</v>
      </c>
      <c r="B14601" t="s">
        <v>53</v>
      </c>
      <c r="C14601">
        <f>IF(Calculator!$H462="Yes",1,0)</f>
      </c>
    </row>
    <row r="14602" spans="1:3" x14ac:dyDescent="0.25">
      <c r="A14602">
        <v>462</v>
      </c>
      <c r="B14602" t="s">
        <v>54</v>
      </c>
      <c r="C14602">
        <f>(MIN(Calculator!$I462,30)-25)/5</f>
      </c>
    </row>
    <row r="14603" spans="1:3" x14ac:dyDescent="0.25">
      <c r="A14603">
        <v>462</v>
      </c>
      <c r="B14603" t="s">
        <v>55</v>
      </c>
      <c r="C14603">
        <f>(MAX(Calculator!$I462,30)-30)/5</f>
      </c>
    </row>
    <row r="14604" spans="1:3" x14ac:dyDescent="0.25">
      <c r="A14604">
        <v>462</v>
      </c>
      <c r="B14604" t="s">
        <v>56</v>
      </c>
      <c r="C14604">
        <f>(MIN(Calculator!$J462,60)-60)/-15</f>
      </c>
    </row>
    <row r="14605" spans="1:3" x14ac:dyDescent="0.25">
      <c r="A14605">
        <v>462</v>
      </c>
      <c r="B14605" t="s">
        <v>57</v>
      </c>
      <c r="C14605">
        <f>(MAX(Calculator!$J462,60)-90)/-15</f>
      </c>
    </row>
    <row r="14606" spans="1:3" x14ac:dyDescent="0.25">
      <c r="A14606">
        <v>462</v>
      </c>
      <c r="B14606" t="s">
        <v>58</v>
      </c>
      <c r="C14606">
        <f>IF(Calculator!$K462="Yes",1,0)</f>
      </c>
    </row>
    <row r="14607" spans="1:3" x14ac:dyDescent="0.25">
      <c r="A14607">
        <v>462</v>
      </c>
      <c r="B14607" t="s">
        <v>59</v>
      </c>
      <c r="C14607">
        <f>IF(Calculator!$L462="Yes",1,0)</f>
      </c>
    </row>
    <row r="14608" spans="1:3" x14ac:dyDescent="0.25">
      <c r="A14608">
        <v>462</v>
      </c>
      <c r="B14608" t="s">
        <v>60</v>
      </c>
      <c r="C14608">
        <f>((MAX(Calculator!$F462,110)-130)/20)*IF(Calculator!$K462="Yes",1,0)</f>
      </c>
    </row>
    <row r="14609" spans="1:3" x14ac:dyDescent="0.25">
      <c r="A14609">
        <v>462</v>
      </c>
      <c r="B14609" t="s">
        <v>61</v>
      </c>
      <c r="C14609">
        <f>((((Calculator!$D462-Calculator!$E462)*0.02586)-3.5))*IF(Calculator!$L462="Yes",1,0)</f>
      </c>
    </row>
    <row r="14610" spans="1:3" x14ac:dyDescent="0.25">
      <c r="A14610">
        <v>462</v>
      </c>
      <c r="B14610" t="s">
        <v>62</v>
      </c>
      <c r="C14610">
        <f>(((Calculator!$C462-55)/10)*(((((Calculator!$D462-Calculator!$E462)*0.02586)-3.5))))</f>
      </c>
    </row>
    <row r="14611" spans="1:3" x14ac:dyDescent="0.25">
      <c r="A14611">
        <v>462</v>
      </c>
      <c r="B14611" t="s">
        <v>63</v>
      </c>
      <c r="C14611">
        <f>(((Calculator!$C462-55)/10)*(((Calculator!$E462*0.02586)-1.3)/0.3))</f>
      </c>
    </row>
    <row r="14612" spans="1:3" x14ac:dyDescent="0.25">
      <c r="A14612">
        <v>462</v>
      </c>
      <c r="B14612" t="s">
        <v>64</v>
      </c>
      <c r="C14612">
        <f>(((Calculator!$C462-55)/10)*((MAX(Calculator!$F462,110)-130)/20))</f>
      </c>
    </row>
    <row r="14613" spans="1:3" x14ac:dyDescent="0.25">
      <c r="A14613">
        <v>462</v>
      </c>
      <c r="B14613" t="s">
        <v>65</v>
      </c>
      <c r="C14613">
        <f>(((Calculator!$C462-55)/10)*IF(Calculator!$G462="Yes",1,0))</f>
      </c>
    </row>
    <row r="14614" spans="1:3" x14ac:dyDescent="0.25">
      <c r="A14614">
        <v>462</v>
      </c>
      <c r="B14614" t="s">
        <v>66</v>
      </c>
      <c r="C14614">
        <f>(((Calculator!$C462-55)/10)*IF(Calculator!$H462="Yes",1,0))</f>
      </c>
    </row>
    <row r="14615" spans="1:3" x14ac:dyDescent="0.25">
      <c r="A14615">
        <v>462</v>
      </c>
      <c r="B14615" t="s">
        <v>67</v>
      </c>
      <c r="C14615">
        <f>(((Calculator!$C462-55)/10)*((MAX(Calculator!$I462,30)-30)/5))</f>
      </c>
    </row>
    <row r="14616" spans="1:3" x14ac:dyDescent="0.25">
      <c r="A14616">
        <v>462</v>
      </c>
      <c r="B14616" t="s">
        <v>68</v>
      </c>
      <c r="C14616">
        <f>(((Calculator!$C462-55)/10)*((MIN(Calculator!$J462,60)-60)/-15))</f>
      </c>
    </row>
    <row r="14617" spans="1:3" x14ac:dyDescent="0.25">
      <c r="A14617">
        <v>462</v>
      </c>
      <c r="B14617" t="s">
        <v>69</v>
      </c>
      <c r="C14617">
        <f>IF(AND(Calculator!$O462&lt;&gt;"",Calculator!$O462&gt;=4,Calculator!$O462&lt;=6),1,0)</f>
      </c>
    </row>
    <row r="14618" spans="1:3" x14ac:dyDescent="0.25">
      <c r="A14618">
        <v>462</v>
      </c>
      <c r="B14618" t="s">
        <v>70</v>
      </c>
      <c r="C14618">
        <f>IF(AND(Calculator!$O462&lt;&gt;"",Calculator!$O462&gt;=7,Calculator!$O462&lt;=10),1,0)</f>
      </c>
    </row>
    <row r="14619" spans="1:3" x14ac:dyDescent="0.25">
      <c r="A14619">
        <v>462</v>
      </c>
      <c r="B14619" t="s">
        <v>71</v>
      </c>
      <c r="C14619">
        <f>IF(Calculator!$O462="",1,0)</f>
      </c>
    </row>
    <row r="14620" spans="1:3" x14ac:dyDescent="0.25">
      <c r="A14620">
        <v>462</v>
      </c>
      <c r="B14620" t="s">
        <v>72</v>
      </c>
      <c r="C14620">
        <f>IF(OR(Calculator!$M462="",Calculator!$M462=0),0,LN(Calculator!$M462))</f>
      </c>
    </row>
    <row r="14621" spans="1:3" x14ac:dyDescent="0.25">
      <c r="A14621">
        <v>462</v>
      </c>
      <c r="B14621" t="s">
        <v>73</v>
      </c>
      <c r="C14621">
        <f>IF(Calculator!$M462="",1,0)</f>
      </c>
    </row>
    <row r="14622" spans="1:3" x14ac:dyDescent="0.25">
      <c r="A14622">
        <v>462</v>
      </c>
      <c r="B14622" t="s">
        <v>74</v>
      </c>
      <c r="C14622">
        <f>IF(Calculator!$N462="",0,(Calculator!$N462-5.3)*IF(Calculator!$G462="Yes",1,0))</f>
      </c>
    </row>
    <row r="14623" spans="1:3" x14ac:dyDescent="0.25">
      <c r="A14623">
        <v>462</v>
      </c>
      <c r="B14623" t="s">
        <v>75</v>
      </c>
      <c r="C14623">
        <f>IF(Calculator!$N462="",0,(Calculator!$N462-5.3)*(1-IF(Calculator!$G462="Yes",1,0)))</f>
      </c>
    </row>
    <row r="14624" spans="1:3" x14ac:dyDescent="0.25">
      <c r="A14624">
        <v>462</v>
      </c>
      <c r="B14624" t="s">
        <v>76</v>
      </c>
      <c r="C14624">
        <f>IF(Calculator!$N462="",1,0)</f>
      </c>
    </row>
    <row r="14625" spans="1:3" x14ac:dyDescent="0.25">
      <c r="A14625">
        <v>462</v>
      </c>
      <c r="B14625" t="s">
        <v>77</v>
      </c>
      <c r="C14625">
        <f>1</f>
      </c>
    </row>
    <row r="14626" spans="1:3" x14ac:dyDescent="0.25">
      <c r="A14626">
        <v>463</v>
      </c>
      <c r="B14626" t="s">
        <v>47</v>
      </c>
      <c r="C14626">
        <f>(Calculator!$C463-55)/10</f>
      </c>
    </row>
    <row r="14627" spans="1:3" x14ac:dyDescent="0.25">
      <c r="A14627">
        <v>463</v>
      </c>
      <c r="B14627" t="s">
        <v>48</v>
      </c>
      <c r="C14627">
        <f>((Calculator!$C463-55)/10)^2</f>
      </c>
    </row>
    <row r="14628" spans="1:3" x14ac:dyDescent="0.25">
      <c r="A14628">
        <v>463</v>
      </c>
      <c r="B14628" t="s">
        <v>49</v>
      </c>
      <c r="C14628">
        <f>((Calculator!$D463-Calculator!$E463)*0.02586)-3.5</f>
      </c>
    </row>
    <row r="14629" spans="1:3" x14ac:dyDescent="0.25">
      <c r="A14629">
        <v>463</v>
      </c>
      <c r="B14629" t="s">
        <v>50</v>
      </c>
      <c r="C14629">
        <f>((Calculator!$E463*0.02586)-1.3)/0.3</f>
      </c>
    </row>
    <row r="14630" spans="1:3" x14ac:dyDescent="0.25">
      <c r="A14630">
        <v>463</v>
      </c>
      <c r="B14630" t="s">
        <v>51</v>
      </c>
      <c r="C14630">
        <f>(MIN(Calculator!$F463,110)-110)/20</f>
      </c>
    </row>
    <row r="14631" spans="1:3" x14ac:dyDescent="0.25">
      <c r="A14631">
        <v>463</v>
      </c>
      <c r="B14631" t="s">
        <v>52</v>
      </c>
      <c r="C14631">
        <f>(MAX(Calculator!$F463,110)-130)/20</f>
      </c>
    </row>
    <row r="14632" spans="1:3" x14ac:dyDescent="0.25">
      <c r="A14632">
        <v>463</v>
      </c>
      <c r="B14632" t="s">
        <v>17</v>
      </c>
      <c r="C14632">
        <f>IF(Calculator!$G463="Yes",1,0)</f>
      </c>
    </row>
    <row r="14633" spans="1:3" x14ac:dyDescent="0.25">
      <c r="A14633">
        <v>463</v>
      </c>
      <c r="B14633" t="s">
        <v>53</v>
      </c>
      <c r="C14633">
        <f>IF(Calculator!$H463="Yes",1,0)</f>
      </c>
    </row>
    <row r="14634" spans="1:3" x14ac:dyDescent="0.25">
      <c r="A14634">
        <v>463</v>
      </c>
      <c r="B14634" t="s">
        <v>54</v>
      </c>
      <c r="C14634">
        <f>(MIN(Calculator!$I463,30)-25)/5</f>
      </c>
    </row>
    <row r="14635" spans="1:3" x14ac:dyDescent="0.25">
      <c r="A14635">
        <v>463</v>
      </c>
      <c r="B14635" t="s">
        <v>55</v>
      </c>
      <c r="C14635">
        <f>(MAX(Calculator!$I463,30)-30)/5</f>
      </c>
    </row>
    <row r="14636" spans="1:3" x14ac:dyDescent="0.25">
      <c r="A14636">
        <v>463</v>
      </c>
      <c r="B14636" t="s">
        <v>56</v>
      </c>
      <c r="C14636">
        <f>(MIN(Calculator!$J463,60)-60)/-15</f>
      </c>
    </row>
    <row r="14637" spans="1:3" x14ac:dyDescent="0.25">
      <c r="A14637">
        <v>463</v>
      </c>
      <c r="B14637" t="s">
        <v>57</v>
      </c>
      <c r="C14637">
        <f>(MAX(Calculator!$J463,60)-90)/-15</f>
      </c>
    </row>
    <row r="14638" spans="1:3" x14ac:dyDescent="0.25">
      <c r="A14638">
        <v>463</v>
      </c>
      <c r="B14638" t="s">
        <v>58</v>
      </c>
      <c r="C14638">
        <f>IF(Calculator!$K463="Yes",1,0)</f>
      </c>
    </row>
    <row r="14639" spans="1:3" x14ac:dyDescent="0.25">
      <c r="A14639">
        <v>463</v>
      </c>
      <c r="B14639" t="s">
        <v>59</v>
      </c>
      <c r="C14639">
        <f>IF(Calculator!$L463="Yes",1,0)</f>
      </c>
    </row>
    <row r="14640" spans="1:3" x14ac:dyDescent="0.25">
      <c r="A14640">
        <v>463</v>
      </c>
      <c r="B14640" t="s">
        <v>60</v>
      </c>
      <c r="C14640">
        <f>((MAX(Calculator!$F463,110)-130)/20)*IF(Calculator!$K463="Yes",1,0)</f>
      </c>
    </row>
    <row r="14641" spans="1:3" x14ac:dyDescent="0.25">
      <c r="A14641">
        <v>463</v>
      </c>
      <c r="B14641" t="s">
        <v>61</v>
      </c>
      <c r="C14641">
        <f>((((Calculator!$D463-Calculator!$E463)*0.02586)-3.5))*IF(Calculator!$L463="Yes",1,0)</f>
      </c>
    </row>
    <row r="14642" spans="1:3" x14ac:dyDescent="0.25">
      <c r="A14642">
        <v>463</v>
      </c>
      <c r="B14642" t="s">
        <v>62</v>
      </c>
      <c r="C14642">
        <f>(((Calculator!$C463-55)/10)*(((((Calculator!$D463-Calculator!$E463)*0.02586)-3.5))))</f>
      </c>
    </row>
    <row r="14643" spans="1:3" x14ac:dyDescent="0.25">
      <c r="A14643">
        <v>463</v>
      </c>
      <c r="B14643" t="s">
        <v>63</v>
      </c>
      <c r="C14643">
        <f>(((Calculator!$C463-55)/10)*(((Calculator!$E463*0.02586)-1.3)/0.3))</f>
      </c>
    </row>
    <row r="14644" spans="1:3" x14ac:dyDescent="0.25">
      <c r="A14644">
        <v>463</v>
      </c>
      <c r="B14644" t="s">
        <v>64</v>
      </c>
      <c r="C14644">
        <f>(((Calculator!$C463-55)/10)*((MAX(Calculator!$F463,110)-130)/20))</f>
      </c>
    </row>
    <row r="14645" spans="1:3" x14ac:dyDescent="0.25">
      <c r="A14645">
        <v>463</v>
      </c>
      <c r="B14645" t="s">
        <v>65</v>
      </c>
      <c r="C14645">
        <f>(((Calculator!$C463-55)/10)*IF(Calculator!$G463="Yes",1,0))</f>
      </c>
    </row>
    <row r="14646" spans="1:3" x14ac:dyDescent="0.25">
      <c r="A14646">
        <v>463</v>
      </c>
      <c r="B14646" t="s">
        <v>66</v>
      </c>
      <c r="C14646">
        <f>(((Calculator!$C463-55)/10)*IF(Calculator!$H463="Yes",1,0))</f>
      </c>
    </row>
    <row r="14647" spans="1:3" x14ac:dyDescent="0.25">
      <c r="A14647">
        <v>463</v>
      </c>
      <c r="B14647" t="s">
        <v>67</v>
      </c>
      <c r="C14647">
        <f>(((Calculator!$C463-55)/10)*((MAX(Calculator!$I463,30)-30)/5))</f>
      </c>
    </row>
    <row r="14648" spans="1:3" x14ac:dyDescent="0.25">
      <c r="A14648">
        <v>463</v>
      </c>
      <c r="B14648" t="s">
        <v>68</v>
      </c>
      <c r="C14648">
        <f>(((Calculator!$C463-55)/10)*((MIN(Calculator!$J463,60)-60)/-15))</f>
      </c>
    </row>
    <row r="14649" spans="1:3" x14ac:dyDescent="0.25">
      <c r="A14649">
        <v>463</v>
      </c>
      <c r="B14649" t="s">
        <v>69</v>
      </c>
      <c r="C14649">
        <f>IF(AND(Calculator!$O463&lt;&gt;"",Calculator!$O463&gt;=4,Calculator!$O463&lt;=6),1,0)</f>
      </c>
    </row>
    <row r="14650" spans="1:3" x14ac:dyDescent="0.25">
      <c r="A14650">
        <v>463</v>
      </c>
      <c r="B14650" t="s">
        <v>70</v>
      </c>
      <c r="C14650">
        <f>IF(AND(Calculator!$O463&lt;&gt;"",Calculator!$O463&gt;=7,Calculator!$O463&lt;=10),1,0)</f>
      </c>
    </row>
    <row r="14651" spans="1:3" x14ac:dyDescent="0.25">
      <c r="A14651">
        <v>463</v>
      </c>
      <c r="B14651" t="s">
        <v>71</v>
      </c>
      <c r="C14651">
        <f>IF(Calculator!$O463="",1,0)</f>
      </c>
    </row>
    <row r="14652" spans="1:3" x14ac:dyDescent="0.25">
      <c r="A14652">
        <v>463</v>
      </c>
      <c r="B14652" t="s">
        <v>72</v>
      </c>
      <c r="C14652">
        <f>IF(OR(Calculator!$M463="",Calculator!$M463=0),0,LN(Calculator!$M463))</f>
      </c>
    </row>
    <row r="14653" spans="1:3" x14ac:dyDescent="0.25">
      <c r="A14653">
        <v>463</v>
      </c>
      <c r="B14653" t="s">
        <v>73</v>
      </c>
      <c r="C14653">
        <f>IF(Calculator!$M463="",1,0)</f>
      </c>
    </row>
    <row r="14654" spans="1:3" x14ac:dyDescent="0.25">
      <c r="A14654">
        <v>463</v>
      </c>
      <c r="B14654" t="s">
        <v>74</v>
      </c>
      <c r="C14654">
        <f>IF(Calculator!$N463="",0,(Calculator!$N463-5.3)*IF(Calculator!$G463="Yes",1,0))</f>
      </c>
    </row>
    <row r="14655" spans="1:3" x14ac:dyDescent="0.25">
      <c r="A14655">
        <v>463</v>
      </c>
      <c r="B14655" t="s">
        <v>75</v>
      </c>
      <c r="C14655">
        <f>IF(Calculator!$N463="",0,(Calculator!$N463-5.3)*(1-IF(Calculator!$G463="Yes",1,0)))</f>
      </c>
    </row>
    <row r="14656" spans="1:3" x14ac:dyDescent="0.25">
      <c r="A14656">
        <v>463</v>
      </c>
      <c r="B14656" t="s">
        <v>76</v>
      </c>
      <c r="C14656">
        <f>IF(Calculator!$N463="",1,0)</f>
      </c>
    </row>
    <row r="14657" spans="1:3" x14ac:dyDescent="0.25">
      <c r="A14657">
        <v>463</v>
      </c>
      <c r="B14657" t="s">
        <v>77</v>
      </c>
      <c r="C14657">
        <f>1</f>
      </c>
    </row>
    <row r="14658" spans="1:3" x14ac:dyDescent="0.25">
      <c r="A14658">
        <v>464</v>
      </c>
      <c r="B14658" t="s">
        <v>47</v>
      </c>
      <c r="C14658">
        <f>(Calculator!$C464-55)/10</f>
      </c>
    </row>
    <row r="14659" spans="1:3" x14ac:dyDescent="0.25">
      <c r="A14659">
        <v>464</v>
      </c>
      <c r="B14659" t="s">
        <v>48</v>
      </c>
      <c r="C14659">
        <f>((Calculator!$C464-55)/10)^2</f>
      </c>
    </row>
    <row r="14660" spans="1:3" x14ac:dyDescent="0.25">
      <c r="A14660">
        <v>464</v>
      </c>
      <c r="B14660" t="s">
        <v>49</v>
      </c>
      <c r="C14660">
        <f>((Calculator!$D464-Calculator!$E464)*0.02586)-3.5</f>
      </c>
    </row>
    <row r="14661" spans="1:3" x14ac:dyDescent="0.25">
      <c r="A14661">
        <v>464</v>
      </c>
      <c r="B14661" t="s">
        <v>50</v>
      </c>
      <c r="C14661">
        <f>((Calculator!$E464*0.02586)-1.3)/0.3</f>
      </c>
    </row>
    <row r="14662" spans="1:3" x14ac:dyDescent="0.25">
      <c r="A14662">
        <v>464</v>
      </c>
      <c r="B14662" t="s">
        <v>51</v>
      </c>
      <c r="C14662">
        <f>(MIN(Calculator!$F464,110)-110)/20</f>
      </c>
    </row>
    <row r="14663" spans="1:3" x14ac:dyDescent="0.25">
      <c r="A14663">
        <v>464</v>
      </c>
      <c r="B14663" t="s">
        <v>52</v>
      </c>
      <c r="C14663">
        <f>(MAX(Calculator!$F464,110)-130)/20</f>
      </c>
    </row>
    <row r="14664" spans="1:3" x14ac:dyDescent="0.25">
      <c r="A14664">
        <v>464</v>
      </c>
      <c r="B14664" t="s">
        <v>17</v>
      </c>
      <c r="C14664">
        <f>IF(Calculator!$G464="Yes",1,0)</f>
      </c>
    </row>
    <row r="14665" spans="1:3" x14ac:dyDescent="0.25">
      <c r="A14665">
        <v>464</v>
      </c>
      <c r="B14665" t="s">
        <v>53</v>
      </c>
      <c r="C14665">
        <f>IF(Calculator!$H464="Yes",1,0)</f>
      </c>
    </row>
    <row r="14666" spans="1:3" x14ac:dyDescent="0.25">
      <c r="A14666">
        <v>464</v>
      </c>
      <c r="B14666" t="s">
        <v>54</v>
      </c>
      <c r="C14666">
        <f>(MIN(Calculator!$I464,30)-25)/5</f>
      </c>
    </row>
    <row r="14667" spans="1:3" x14ac:dyDescent="0.25">
      <c r="A14667">
        <v>464</v>
      </c>
      <c r="B14667" t="s">
        <v>55</v>
      </c>
      <c r="C14667">
        <f>(MAX(Calculator!$I464,30)-30)/5</f>
      </c>
    </row>
    <row r="14668" spans="1:3" x14ac:dyDescent="0.25">
      <c r="A14668">
        <v>464</v>
      </c>
      <c r="B14668" t="s">
        <v>56</v>
      </c>
      <c r="C14668">
        <f>(MIN(Calculator!$J464,60)-60)/-15</f>
      </c>
    </row>
    <row r="14669" spans="1:3" x14ac:dyDescent="0.25">
      <c r="A14669">
        <v>464</v>
      </c>
      <c r="B14669" t="s">
        <v>57</v>
      </c>
      <c r="C14669">
        <f>(MAX(Calculator!$J464,60)-90)/-15</f>
      </c>
    </row>
    <row r="14670" spans="1:3" x14ac:dyDescent="0.25">
      <c r="A14670">
        <v>464</v>
      </c>
      <c r="B14670" t="s">
        <v>58</v>
      </c>
      <c r="C14670">
        <f>IF(Calculator!$K464="Yes",1,0)</f>
      </c>
    </row>
    <row r="14671" spans="1:3" x14ac:dyDescent="0.25">
      <c r="A14671">
        <v>464</v>
      </c>
      <c r="B14671" t="s">
        <v>59</v>
      </c>
      <c r="C14671">
        <f>IF(Calculator!$L464="Yes",1,0)</f>
      </c>
    </row>
    <row r="14672" spans="1:3" x14ac:dyDescent="0.25">
      <c r="A14672">
        <v>464</v>
      </c>
      <c r="B14672" t="s">
        <v>60</v>
      </c>
      <c r="C14672">
        <f>((MAX(Calculator!$F464,110)-130)/20)*IF(Calculator!$K464="Yes",1,0)</f>
      </c>
    </row>
    <row r="14673" spans="1:3" x14ac:dyDescent="0.25">
      <c r="A14673">
        <v>464</v>
      </c>
      <c r="B14673" t="s">
        <v>61</v>
      </c>
      <c r="C14673">
        <f>((((Calculator!$D464-Calculator!$E464)*0.02586)-3.5))*IF(Calculator!$L464="Yes",1,0)</f>
      </c>
    </row>
    <row r="14674" spans="1:3" x14ac:dyDescent="0.25">
      <c r="A14674">
        <v>464</v>
      </c>
      <c r="B14674" t="s">
        <v>62</v>
      </c>
      <c r="C14674">
        <f>(((Calculator!$C464-55)/10)*(((((Calculator!$D464-Calculator!$E464)*0.02586)-3.5))))</f>
      </c>
    </row>
    <row r="14675" spans="1:3" x14ac:dyDescent="0.25">
      <c r="A14675">
        <v>464</v>
      </c>
      <c r="B14675" t="s">
        <v>63</v>
      </c>
      <c r="C14675">
        <f>(((Calculator!$C464-55)/10)*(((Calculator!$E464*0.02586)-1.3)/0.3))</f>
      </c>
    </row>
    <row r="14676" spans="1:3" x14ac:dyDescent="0.25">
      <c r="A14676">
        <v>464</v>
      </c>
      <c r="B14676" t="s">
        <v>64</v>
      </c>
      <c r="C14676">
        <f>(((Calculator!$C464-55)/10)*((MAX(Calculator!$F464,110)-130)/20))</f>
      </c>
    </row>
    <row r="14677" spans="1:3" x14ac:dyDescent="0.25">
      <c r="A14677">
        <v>464</v>
      </c>
      <c r="B14677" t="s">
        <v>65</v>
      </c>
      <c r="C14677">
        <f>(((Calculator!$C464-55)/10)*IF(Calculator!$G464="Yes",1,0))</f>
      </c>
    </row>
    <row r="14678" spans="1:3" x14ac:dyDescent="0.25">
      <c r="A14678">
        <v>464</v>
      </c>
      <c r="B14678" t="s">
        <v>66</v>
      </c>
      <c r="C14678">
        <f>(((Calculator!$C464-55)/10)*IF(Calculator!$H464="Yes",1,0))</f>
      </c>
    </row>
    <row r="14679" spans="1:3" x14ac:dyDescent="0.25">
      <c r="A14679">
        <v>464</v>
      </c>
      <c r="B14679" t="s">
        <v>67</v>
      </c>
      <c r="C14679">
        <f>(((Calculator!$C464-55)/10)*((MAX(Calculator!$I464,30)-30)/5))</f>
      </c>
    </row>
    <row r="14680" spans="1:3" x14ac:dyDescent="0.25">
      <c r="A14680">
        <v>464</v>
      </c>
      <c r="B14680" t="s">
        <v>68</v>
      </c>
      <c r="C14680">
        <f>(((Calculator!$C464-55)/10)*((MIN(Calculator!$J464,60)-60)/-15))</f>
      </c>
    </row>
    <row r="14681" spans="1:3" x14ac:dyDescent="0.25">
      <c r="A14681">
        <v>464</v>
      </c>
      <c r="B14681" t="s">
        <v>69</v>
      </c>
      <c r="C14681">
        <f>IF(AND(Calculator!$O464&lt;&gt;"",Calculator!$O464&gt;=4,Calculator!$O464&lt;=6),1,0)</f>
      </c>
    </row>
    <row r="14682" spans="1:3" x14ac:dyDescent="0.25">
      <c r="A14682">
        <v>464</v>
      </c>
      <c r="B14682" t="s">
        <v>70</v>
      </c>
      <c r="C14682">
        <f>IF(AND(Calculator!$O464&lt;&gt;"",Calculator!$O464&gt;=7,Calculator!$O464&lt;=10),1,0)</f>
      </c>
    </row>
    <row r="14683" spans="1:3" x14ac:dyDescent="0.25">
      <c r="A14683">
        <v>464</v>
      </c>
      <c r="B14683" t="s">
        <v>71</v>
      </c>
      <c r="C14683">
        <f>IF(Calculator!$O464="",1,0)</f>
      </c>
    </row>
    <row r="14684" spans="1:3" x14ac:dyDescent="0.25">
      <c r="A14684">
        <v>464</v>
      </c>
      <c r="B14684" t="s">
        <v>72</v>
      </c>
      <c r="C14684">
        <f>IF(OR(Calculator!$M464="",Calculator!$M464=0),0,LN(Calculator!$M464))</f>
      </c>
    </row>
    <row r="14685" spans="1:3" x14ac:dyDescent="0.25">
      <c r="A14685">
        <v>464</v>
      </c>
      <c r="B14685" t="s">
        <v>73</v>
      </c>
      <c r="C14685">
        <f>IF(Calculator!$M464="",1,0)</f>
      </c>
    </row>
    <row r="14686" spans="1:3" x14ac:dyDescent="0.25">
      <c r="A14686">
        <v>464</v>
      </c>
      <c r="B14686" t="s">
        <v>74</v>
      </c>
      <c r="C14686">
        <f>IF(Calculator!$N464="",0,(Calculator!$N464-5.3)*IF(Calculator!$G464="Yes",1,0))</f>
      </c>
    </row>
    <row r="14687" spans="1:3" x14ac:dyDescent="0.25">
      <c r="A14687">
        <v>464</v>
      </c>
      <c r="B14687" t="s">
        <v>75</v>
      </c>
      <c r="C14687">
        <f>IF(Calculator!$N464="",0,(Calculator!$N464-5.3)*(1-IF(Calculator!$G464="Yes",1,0)))</f>
      </c>
    </row>
    <row r="14688" spans="1:3" x14ac:dyDescent="0.25">
      <c r="A14688">
        <v>464</v>
      </c>
      <c r="B14688" t="s">
        <v>76</v>
      </c>
      <c r="C14688">
        <f>IF(Calculator!$N464="",1,0)</f>
      </c>
    </row>
    <row r="14689" spans="1:3" x14ac:dyDescent="0.25">
      <c r="A14689">
        <v>464</v>
      </c>
      <c r="B14689" t="s">
        <v>77</v>
      </c>
      <c r="C14689">
        <f>1</f>
      </c>
    </row>
    <row r="14690" spans="1:3" x14ac:dyDescent="0.25">
      <c r="A14690">
        <v>465</v>
      </c>
      <c r="B14690" t="s">
        <v>47</v>
      </c>
      <c r="C14690">
        <f>(Calculator!$C465-55)/10</f>
      </c>
    </row>
    <row r="14691" spans="1:3" x14ac:dyDescent="0.25">
      <c r="A14691">
        <v>465</v>
      </c>
      <c r="B14691" t="s">
        <v>48</v>
      </c>
      <c r="C14691">
        <f>((Calculator!$C465-55)/10)^2</f>
      </c>
    </row>
    <row r="14692" spans="1:3" x14ac:dyDescent="0.25">
      <c r="A14692">
        <v>465</v>
      </c>
      <c r="B14692" t="s">
        <v>49</v>
      </c>
      <c r="C14692">
        <f>((Calculator!$D465-Calculator!$E465)*0.02586)-3.5</f>
      </c>
    </row>
    <row r="14693" spans="1:3" x14ac:dyDescent="0.25">
      <c r="A14693">
        <v>465</v>
      </c>
      <c r="B14693" t="s">
        <v>50</v>
      </c>
      <c r="C14693">
        <f>((Calculator!$E465*0.02586)-1.3)/0.3</f>
      </c>
    </row>
    <row r="14694" spans="1:3" x14ac:dyDescent="0.25">
      <c r="A14694">
        <v>465</v>
      </c>
      <c r="B14694" t="s">
        <v>51</v>
      </c>
      <c r="C14694">
        <f>(MIN(Calculator!$F465,110)-110)/20</f>
      </c>
    </row>
    <row r="14695" spans="1:3" x14ac:dyDescent="0.25">
      <c r="A14695">
        <v>465</v>
      </c>
      <c r="B14695" t="s">
        <v>52</v>
      </c>
      <c r="C14695">
        <f>(MAX(Calculator!$F465,110)-130)/20</f>
      </c>
    </row>
    <row r="14696" spans="1:3" x14ac:dyDescent="0.25">
      <c r="A14696">
        <v>465</v>
      </c>
      <c r="B14696" t="s">
        <v>17</v>
      </c>
      <c r="C14696">
        <f>IF(Calculator!$G465="Yes",1,0)</f>
      </c>
    </row>
    <row r="14697" spans="1:3" x14ac:dyDescent="0.25">
      <c r="A14697">
        <v>465</v>
      </c>
      <c r="B14697" t="s">
        <v>53</v>
      </c>
      <c r="C14697">
        <f>IF(Calculator!$H465="Yes",1,0)</f>
      </c>
    </row>
    <row r="14698" spans="1:3" x14ac:dyDescent="0.25">
      <c r="A14698">
        <v>465</v>
      </c>
      <c r="B14698" t="s">
        <v>54</v>
      </c>
      <c r="C14698">
        <f>(MIN(Calculator!$I465,30)-25)/5</f>
      </c>
    </row>
    <row r="14699" spans="1:3" x14ac:dyDescent="0.25">
      <c r="A14699">
        <v>465</v>
      </c>
      <c r="B14699" t="s">
        <v>55</v>
      </c>
      <c r="C14699">
        <f>(MAX(Calculator!$I465,30)-30)/5</f>
      </c>
    </row>
    <row r="14700" spans="1:3" x14ac:dyDescent="0.25">
      <c r="A14700">
        <v>465</v>
      </c>
      <c r="B14700" t="s">
        <v>56</v>
      </c>
      <c r="C14700">
        <f>(MIN(Calculator!$J465,60)-60)/-15</f>
      </c>
    </row>
    <row r="14701" spans="1:3" x14ac:dyDescent="0.25">
      <c r="A14701">
        <v>465</v>
      </c>
      <c r="B14701" t="s">
        <v>57</v>
      </c>
      <c r="C14701">
        <f>(MAX(Calculator!$J465,60)-90)/-15</f>
      </c>
    </row>
    <row r="14702" spans="1:3" x14ac:dyDescent="0.25">
      <c r="A14702">
        <v>465</v>
      </c>
      <c r="B14702" t="s">
        <v>58</v>
      </c>
      <c r="C14702">
        <f>IF(Calculator!$K465="Yes",1,0)</f>
      </c>
    </row>
    <row r="14703" spans="1:3" x14ac:dyDescent="0.25">
      <c r="A14703">
        <v>465</v>
      </c>
      <c r="B14703" t="s">
        <v>59</v>
      </c>
      <c r="C14703">
        <f>IF(Calculator!$L465="Yes",1,0)</f>
      </c>
    </row>
    <row r="14704" spans="1:3" x14ac:dyDescent="0.25">
      <c r="A14704">
        <v>465</v>
      </c>
      <c r="B14704" t="s">
        <v>60</v>
      </c>
      <c r="C14704">
        <f>((MAX(Calculator!$F465,110)-130)/20)*IF(Calculator!$K465="Yes",1,0)</f>
      </c>
    </row>
    <row r="14705" spans="1:3" x14ac:dyDescent="0.25">
      <c r="A14705">
        <v>465</v>
      </c>
      <c r="B14705" t="s">
        <v>61</v>
      </c>
      <c r="C14705">
        <f>((((Calculator!$D465-Calculator!$E465)*0.02586)-3.5))*IF(Calculator!$L465="Yes",1,0)</f>
      </c>
    </row>
    <row r="14706" spans="1:3" x14ac:dyDescent="0.25">
      <c r="A14706">
        <v>465</v>
      </c>
      <c r="B14706" t="s">
        <v>62</v>
      </c>
      <c r="C14706">
        <f>(((Calculator!$C465-55)/10)*(((((Calculator!$D465-Calculator!$E465)*0.02586)-3.5))))</f>
      </c>
    </row>
    <row r="14707" spans="1:3" x14ac:dyDescent="0.25">
      <c r="A14707">
        <v>465</v>
      </c>
      <c r="B14707" t="s">
        <v>63</v>
      </c>
      <c r="C14707">
        <f>(((Calculator!$C465-55)/10)*(((Calculator!$E465*0.02586)-1.3)/0.3))</f>
      </c>
    </row>
    <row r="14708" spans="1:3" x14ac:dyDescent="0.25">
      <c r="A14708">
        <v>465</v>
      </c>
      <c r="B14708" t="s">
        <v>64</v>
      </c>
      <c r="C14708">
        <f>(((Calculator!$C465-55)/10)*((MAX(Calculator!$F465,110)-130)/20))</f>
      </c>
    </row>
    <row r="14709" spans="1:3" x14ac:dyDescent="0.25">
      <c r="A14709">
        <v>465</v>
      </c>
      <c r="B14709" t="s">
        <v>65</v>
      </c>
      <c r="C14709">
        <f>(((Calculator!$C465-55)/10)*IF(Calculator!$G465="Yes",1,0))</f>
      </c>
    </row>
    <row r="14710" spans="1:3" x14ac:dyDescent="0.25">
      <c r="A14710">
        <v>465</v>
      </c>
      <c r="B14710" t="s">
        <v>66</v>
      </c>
      <c r="C14710">
        <f>(((Calculator!$C465-55)/10)*IF(Calculator!$H465="Yes",1,0))</f>
      </c>
    </row>
    <row r="14711" spans="1:3" x14ac:dyDescent="0.25">
      <c r="A14711">
        <v>465</v>
      </c>
      <c r="B14711" t="s">
        <v>67</v>
      </c>
      <c r="C14711">
        <f>(((Calculator!$C465-55)/10)*((MAX(Calculator!$I465,30)-30)/5))</f>
      </c>
    </row>
    <row r="14712" spans="1:3" x14ac:dyDescent="0.25">
      <c r="A14712">
        <v>465</v>
      </c>
      <c r="B14712" t="s">
        <v>68</v>
      </c>
      <c r="C14712">
        <f>(((Calculator!$C465-55)/10)*((MIN(Calculator!$J465,60)-60)/-15))</f>
      </c>
    </row>
    <row r="14713" spans="1:3" x14ac:dyDescent="0.25">
      <c r="A14713">
        <v>465</v>
      </c>
      <c r="B14713" t="s">
        <v>69</v>
      </c>
      <c r="C14713">
        <f>IF(AND(Calculator!$O465&lt;&gt;"",Calculator!$O465&gt;=4,Calculator!$O465&lt;=6),1,0)</f>
      </c>
    </row>
    <row r="14714" spans="1:3" x14ac:dyDescent="0.25">
      <c r="A14714">
        <v>465</v>
      </c>
      <c r="B14714" t="s">
        <v>70</v>
      </c>
      <c r="C14714">
        <f>IF(AND(Calculator!$O465&lt;&gt;"",Calculator!$O465&gt;=7,Calculator!$O465&lt;=10),1,0)</f>
      </c>
    </row>
    <row r="14715" spans="1:3" x14ac:dyDescent="0.25">
      <c r="A14715">
        <v>465</v>
      </c>
      <c r="B14715" t="s">
        <v>71</v>
      </c>
      <c r="C14715">
        <f>IF(Calculator!$O465="",1,0)</f>
      </c>
    </row>
    <row r="14716" spans="1:3" x14ac:dyDescent="0.25">
      <c r="A14716">
        <v>465</v>
      </c>
      <c r="B14716" t="s">
        <v>72</v>
      </c>
      <c r="C14716">
        <f>IF(OR(Calculator!$M465="",Calculator!$M465=0),0,LN(Calculator!$M465))</f>
      </c>
    </row>
    <row r="14717" spans="1:3" x14ac:dyDescent="0.25">
      <c r="A14717">
        <v>465</v>
      </c>
      <c r="B14717" t="s">
        <v>73</v>
      </c>
      <c r="C14717">
        <f>IF(Calculator!$M465="",1,0)</f>
      </c>
    </row>
    <row r="14718" spans="1:3" x14ac:dyDescent="0.25">
      <c r="A14718">
        <v>465</v>
      </c>
      <c r="B14718" t="s">
        <v>74</v>
      </c>
      <c r="C14718">
        <f>IF(Calculator!$N465="",0,(Calculator!$N465-5.3)*IF(Calculator!$G465="Yes",1,0))</f>
      </c>
    </row>
    <row r="14719" spans="1:3" x14ac:dyDescent="0.25">
      <c r="A14719">
        <v>465</v>
      </c>
      <c r="B14719" t="s">
        <v>75</v>
      </c>
      <c r="C14719">
        <f>IF(Calculator!$N465="",0,(Calculator!$N465-5.3)*(1-IF(Calculator!$G465="Yes",1,0)))</f>
      </c>
    </row>
    <row r="14720" spans="1:3" x14ac:dyDescent="0.25">
      <c r="A14720">
        <v>465</v>
      </c>
      <c r="B14720" t="s">
        <v>76</v>
      </c>
      <c r="C14720">
        <f>IF(Calculator!$N465="",1,0)</f>
      </c>
    </row>
    <row r="14721" spans="1:3" x14ac:dyDescent="0.25">
      <c r="A14721">
        <v>465</v>
      </c>
      <c r="B14721" t="s">
        <v>77</v>
      </c>
      <c r="C14721">
        <f>1</f>
      </c>
    </row>
    <row r="14722" spans="1:3" x14ac:dyDescent="0.25">
      <c r="A14722">
        <v>466</v>
      </c>
      <c r="B14722" t="s">
        <v>47</v>
      </c>
      <c r="C14722">
        <f>(Calculator!$C466-55)/10</f>
      </c>
    </row>
    <row r="14723" spans="1:3" x14ac:dyDescent="0.25">
      <c r="A14723">
        <v>466</v>
      </c>
      <c r="B14723" t="s">
        <v>48</v>
      </c>
      <c r="C14723">
        <f>((Calculator!$C466-55)/10)^2</f>
      </c>
    </row>
    <row r="14724" spans="1:3" x14ac:dyDescent="0.25">
      <c r="A14724">
        <v>466</v>
      </c>
      <c r="B14724" t="s">
        <v>49</v>
      </c>
      <c r="C14724">
        <f>((Calculator!$D466-Calculator!$E466)*0.02586)-3.5</f>
      </c>
    </row>
    <row r="14725" spans="1:3" x14ac:dyDescent="0.25">
      <c r="A14725">
        <v>466</v>
      </c>
      <c r="B14725" t="s">
        <v>50</v>
      </c>
      <c r="C14725">
        <f>((Calculator!$E466*0.02586)-1.3)/0.3</f>
      </c>
    </row>
    <row r="14726" spans="1:3" x14ac:dyDescent="0.25">
      <c r="A14726">
        <v>466</v>
      </c>
      <c r="B14726" t="s">
        <v>51</v>
      </c>
      <c r="C14726">
        <f>(MIN(Calculator!$F466,110)-110)/20</f>
      </c>
    </row>
    <row r="14727" spans="1:3" x14ac:dyDescent="0.25">
      <c r="A14727">
        <v>466</v>
      </c>
      <c r="B14727" t="s">
        <v>52</v>
      </c>
      <c r="C14727">
        <f>(MAX(Calculator!$F466,110)-130)/20</f>
      </c>
    </row>
    <row r="14728" spans="1:3" x14ac:dyDescent="0.25">
      <c r="A14728">
        <v>466</v>
      </c>
      <c r="B14728" t="s">
        <v>17</v>
      </c>
      <c r="C14728">
        <f>IF(Calculator!$G466="Yes",1,0)</f>
      </c>
    </row>
    <row r="14729" spans="1:3" x14ac:dyDescent="0.25">
      <c r="A14729">
        <v>466</v>
      </c>
      <c r="B14729" t="s">
        <v>53</v>
      </c>
      <c r="C14729">
        <f>IF(Calculator!$H466="Yes",1,0)</f>
      </c>
    </row>
    <row r="14730" spans="1:3" x14ac:dyDescent="0.25">
      <c r="A14730">
        <v>466</v>
      </c>
      <c r="B14730" t="s">
        <v>54</v>
      </c>
      <c r="C14730">
        <f>(MIN(Calculator!$I466,30)-25)/5</f>
      </c>
    </row>
    <row r="14731" spans="1:3" x14ac:dyDescent="0.25">
      <c r="A14731">
        <v>466</v>
      </c>
      <c r="B14731" t="s">
        <v>55</v>
      </c>
      <c r="C14731">
        <f>(MAX(Calculator!$I466,30)-30)/5</f>
      </c>
    </row>
    <row r="14732" spans="1:3" x14ac:dyDescent="0.25">
      <c r="A14732">
        <v>466</v>
      </c>
      <c r="B14732" t="s">
        <v>56</v>
      </c>
      <c r="C14732">
        <f>(MIN(Calculator!$J466,60)-60)/-15</f>
      </c>
    </row>
    <row r="14733" spans="1:3" x14ac:dyDescent="0.25">
      <c r="A14733">
        <v>466</v>
      </c>
      <c r="B14733" t="s">
        <v>57</v>
      </c>
      <c r="C14733">
        <f>(MAX(Calculator!$J466,60)-90)/-15</f>
      </c>
    </row>
    <row r="14734" spans="1:3" x14ac:dyDescent="0.25">
      <c r="A14734">
        <v>466</v>
      </c>
      <c r="B14734" t="s">
        <v>58</v>
      </c>
      <c r="C14734">
        <f>IF(Calculator!$K466="Yes",1,0)</f>
      </c>
    </row>
    <row r="14735" spans="1:3" x14ac:dyDescent="0.25">
      <c r="A14735">
        <v>466</v>
      </c>
      <c r="B14735" t="s">
        <v>59</v>
      </c>
      <c r="C14735">
        <f>IF(Calculator!$L466="Yes",1,0)</f>
      </c>
    </row>
    <row r="14736" spans="1:3" x14ac:dyDescent="0.25">
      <c r="A14736">
        <v>466</v>
      </c>
      <c r="B14736" t="s">
        <v>60</v>
      </c>
      <c r="C14736">
        <f>((MAX(Calculator!$F466,110)-130)/20)*IF(Calculator!$K466="Yes",1,0)</f>
      </c>
    </row>
    <row r="14737" spans="1:3" x14ac:dyDescent="0.25">
      <c r="A14737">
        <v>466</v>
      </c>
      <c r="B14737" t="s">
        <v>61</v>
      </c>
      <c r="C14737">
        <f>((((Calculator!$D466-Calculator!$E466)*0.02586)-3.5))*IF(Calculator!$L466="Yes",1,0)</f>
      </c>
    </row>
    <row r="14738" spans="1:3" x14ac:dyDescent="0.25">
      <c r="A14738">
        <v>466</v>
      </c>
      <c r="B14738" t="s">
        <v>62</v>
      </c>
      <c r="C14738">
        <f>(((Calculator!$C466-55)/10)*(((((Calculator!$D466-Calculator!$E466)*0.02586)-3.5))))</f>
      </c>
    </row>
    <row r="14739" spans="1:3" x14ac:dyDescent="0.25">
      <c r="A14739">
        <v>466</v>
      </c>
      <c r="B14739" t="s">
        <v>63</v>
      </c>
      <c r="C14739">
        <f>(((Calculator!$C466-55)/10)*(((Calculator!$E466*0.02586)-1.3)/0.3))</f>
      </c>
    </row>
    <row r="14740" spans="1:3" x14ac:dyDescent="0.25">
      <c r="A14740">
        <v>466</v>
      </c>
      <c r="B14740" t="s">
        <v>64</v>
      </c>
      <c r="C14740">
        <f>(((Calculator!$C466-55)/10)*((MAX(Calculator!$F466,110)-130)/20))</f>
      </c>
    </row>
    <row r="14741" spans="1:3" x14ac:dyDescent="0.25">
      <c r="A14741">
        <v>466</v>
      </c>
      <c r="B14741" t="s">
        <v>65</v>
      </c>
      <c r="C14741">
        <f>(((Calculator!$C466-55)/10)*IF(Calculator!$G466="Yes",1,0))</f>
      </c>
    </row>
    <row r="14742" spans="1:3" x14ac:dyDescent="0.25">
      <c r="A14742">
        <v>466</v>
      </c>
      <c r="B14742" t="s">
        <v>66</v>
      </c>
      <c r="C14742">
        <f>(((Calculator!$C466-55)/10)*IF(Calculator!$H466="Yes",1,0))</f>
      </c>
    </row>
    <row r="14743" spans="1:3" x14ac:dyDescent="0.25">
      <c r="A14743">
        <v>466</v>
      </c>
      <c r="B14743" t="s">
        <v>67</v>
      </c>
      <c r="C14743">
        <f>(((Calculator!$C466-55)/10)*((MAX(Calculator!$I466,30)-30)/5))</f>
      </c>
    </row>
    <row r="14744" spans="1:3" x14ac:dyDescent="0.25">
      <c r="A14744">
        <v>466</v>
      </c>
      <c r="B14744" t="s">
        <v>68</v>
      </c>
      <c r="C14744">
        <f>(((Calculator!$C466-55)/10)*((MIN(Calculator!$J466,60)-60)/-15))</f>
      </c>
    </row>
    <row r="14745" spans="1:3" x14ac:dyDescent="0.25">
      <c r="A14745">
        <v>466</v>
      </c>
      <c r="B14745" t="s">
        <v>69</v>
      </c>
      <c r="C14745">
        <f>IF(AND(Calculator!$O466&lt;&gt;"",Calculator!$O466&gt;=4,Calculator!$O466&lt;=6),1,0)</f>
      </c>
    </row>
    <row r="14746" spans="1:3" x14ac:dyDescent="0.25">
      <c r="A14746">
        <v>466</v>
      </c>
      <c r="B14746" t="s">
        <v>70</v>
      </c>
      <c r="C14746">
        <f>IF(AND(Calculator!$O466&lt;&gt;"",Calculator!$O466&gt;=7,Calculator!$O466&lt;=10),1,0)</f>
      </c>
    </row>
    <row r="14747" spans="1:3" x14ac:dyDescent="0.25">
      <c r="A14747">
        <v>466</v>
      </c>
      <c r="B14747" t="s">
        <v>71</v>
      </c>
      <c r="C14747">
        <f>IF(Calculator!$O466="",1,0)</f>
      </c>
    </row>
    <row r="14748" spans="1:3" x14ac:dyDescent="0.25">
      <c r="A14748">
        <v>466</v>
      </c>
      <c r="B14748" t="s">
        <v>72</v>
      </c>
      <c r="C14748">
        <f>IF(OR(Calculator!$M466="",Calculator!$M466=0),0,LN(Calculator!$M466))</f>
      </c>
    </row>
    <row r="14749" spans="1:3" x14ac:dyDescent="0.25">
      <c r="A14749">
        <v>466</v>
      </c>
      <c r="B14749" t="s">
        <v>73</v>
      </c>
      <c r="C14749">
        <f>IF(Calculator!$M466="",1,0)</f>
      </c>
    </row>
    <row r="14750" spans="1:3" x14ac:dyDescent="0.25">
      <c r="A14750">
        <v>466</v>
      </c>
      <c r="B14750" t="s">
        <v>74</v>
      </c>
      <c r="C14750">
        <f>IF(Calculator!$N466="",0,(Calculator!$N466-5.3)*IF(Calculator!$G466="Yes",1,0))</f>
      </c>
    </row>
    <row r="14751" spans="1:3" x14ac:dyDescent="0.25">
      <c r="A14751">
        <v>466</v>
      </c>
      <c r="B14751" t="s">
        <v>75</v>
      </c>
      <c r="C14751">
        <f>IF(Calculator!$N466="",0,(Calculator!$N466-5.3)*(1-IF(Calculator!$G466="Yes",1,0)))</f>
      </c>
    </row>
    <row r="14752" spans="1:3" x14ac:dyDescent="0.25">
      <c r="A14752">
        <v>466</v>
      </c>
      <c r="B14752" t="s">
        <v>76</v>
      </c>
      <c r="C14752">
        <f>IF(Calculator!$N466="",1,0)</f>
      </c>
    </row>
    <row r="14753" spans="1:3" x14ac:dyDescent="0.25">
      <c r="A14753">
        <v>466</v>
      </c>
      <c r="B14753" t="s">
        <v>77</v>
      </c>
      <c r="C14753">
        <f>1</f>
      </c>
    </row>
    <row r="14754" spans="1:3" x14ac:dyDescent="0.25">
      <c r="A14754">
        <v>467</v>
      </c>
      <c r="B14754" t="s">
        <v>47</v>
      </c>
      <c r="C14754">
        <f>(Calculator!$C467-55)/10</f>
      </c>
    </row>
    <row r="14755" spans="1:3" x14ac:dyDescent="0.25">
      <c r="A14755">
        <v>467</v>
      </c>
      <c r="B14755" t="s">
        <v>48</v>
      </c>
      <c r="C14755">
        <f>((Calculator!$C467-55)/10)^2</f>
      </c>
    </row>
    <row r="14756" spans="1:3" x14ac:dyDescent="0.25">
      <c r="A14756">
        <v>467</v>
      </c>
      <c r="B14756" t="s">
        <v>49</v>
      </c>
      <c r="C14756">
        <f>((Calculator!$D467-Calculator!$E467)*0.02586)-3.5</f>
      </c>
    </row>
    <row r="14757" spans="1:3" x14ac:dyDescent="0.25">
      <c r="A14757">
        <v>467</v>
      </c>
      <c r="B14757" t="s">
        <v>50</v>
      </c>
      <c r="C14757">
        <f>((Calculator!$E467*0.02586)-1.3)/0.3</f>
      </c>
    </row>
    <row r="14758" spans="1:3" x14ac:dyDescent="0.25">
      <c r="A14758">
        <v>467</v>
      </c>
      <c r="B14758" t="s">
        <v>51</v>
      </c>
      <c r="C14758">
        <f>(MIN(Calculator!$F467,110)-110)/20</f>
      </c>
    </row>
    <row r="14759" spans="1:3" x14ac:dyDescent="0.25">
      <c r="A14759">
        <v>467</v>
      </c>
      <c r="B14759" t="s">
        <v>52</v>
      </c>
      <c r="C14759">
        <f>(MAX(Calculator!$F467,110)-130)/20</f>
      </c>
    </row>
    <row r="14760" spans="1:3" x14ac:dyDescent="0.25">
      <c r="A14760">
        <v>467</v>
      </c>
      <c r="B14760" t="s">
        <v>17</v>
      </c>
      <c r="C14760">
        <f>IF(Calculator!$G467="Yes",1,0)</f>
      </c>
    </row>
    <row r="14761" spans="1:3" x14ac:dyDescent="0.25">
      <c r="A14761">
        <v>467</v>
      </c>
      <c r="B14761" t="s">
        <v>53</v>
      </c>
      <c r="C14761">
        <f>IF(Calculator!$H467="Yes",1,0)</f>
      </c>
    </row>
    <row r="14762" spans="1:3" x14ac:dyDescent="0.25">
      <c r="A14762">
        <v>467</v>
      </c>
      <c r="B14762" t="s">
        <v>54</v>
      </c>
      <c r="C14762">
        <f>(MIN(Calculator!$I467,30)-25)/5</f>
      </c>
    </row>
    <row r="14763" spans="1:3" x14ac:dyDescent="0.25">
      <c r="A14763">
        <v>467</v>
      </c>
      <c r="B14763" t="s">
        <v>55</v>
      </c>
      <c r="C14763">
        <f>(MAX(Calculator!$I467,30)-30)/5</f>
      </c>
    </row>
    <row r="14764" spans="1:3" x14ac:dyDescent="0.25">
      <c r="A14764">
        <v>467</v>
      </c>
      <c r="B14764" t="s">
        <v>56</v>
      </c>
      <c r="C14764">
        <f>(MIN(Calculator!$J467,60)-60)/-15</f>
      </c>
    </row>
    <row r="14765" spans="1:3" x14ac:dyDescent="0.25">
      <c r="A14765">
        <v>467</v>
      </c>
      <c r="B14765" t="s">
        <v>57</v>
      </c>
      <c r="C14765">
        <f>(MAX(Calculator!$J467,60)-90)/-15</f>
      </c>
    </row>
    <row r="14766" spans="1:3" x14ac:dyDescent="0.25">
      <c r="A14766">
        <v>467</v>
      </c>
      <c r="B14766" t="s">
        <v>58</v>
      </c>
      <c r="C14766">
        <f>IF(Calculator!$K467="Yes",1,0)</f>
      </c>
    </row>
    <row r="14767" spans="1:3" x14ac:dyDescent="0.25">
      <c r="A14767">
        <v>467</v>
      </c>
      <c r="B14767" t="s">
        <v>59</v>
      </c>
      <c r="C14767">
        <f>IF(Calculator!$L467="Yes",1,0)</f>
      </c>
    </row>
    <row r="14768" spans="1:3" x14ac:dyDescent="0.25">
      <c r="A14768">
        <v>467</v>
      </c>
      <c r="B14768" t="s">
        <v>60</v>
      </c>
      <c r="C14768">
        <f>((MAX(Calculator!$F467,110)-130)/20)*IF(Calculator!$K467="Yes",1,0)</f>
      </c>
    </row>
    <row r="14769" spans="1:3" x14ac:dyDescent="0.25">
      <c r="A14769">
        <v>467</v>
      </c>
      <c r="B14769" t="s">
        <v>61</v>
      </c>
      <c r="C14769">
        <f>((((Calculator!$D467-Calculator!$E467)*0.02586)-3.5))*IF(Calculator!$L467="Yes",1,0)</f>
      </c>
    </row>
    <row r="14770" spans="1:3" x14ac:dyDescent="0.25">
      <c r="A14770">
        <v>467</v>
      </c>
      <c r="B14770" t="s">
        <v>62</v>
      </c>
      <c r="C14770">
        <f>(((Calculator!$C467-55)/10)*(((((Calculator!$D467-Calculator!$E467)*0.02586)-3.5))))</f>
      </c>
    </row>
    <row r="14771" spans="1:3" x14ac:dyDescent="0.25">
      <c r="A14771">
        <v>467</v>
      </c>
      <c r="B14771" t="s">
        <v>63</v>
      </c>
      <c r="C14771">
        <f>(((Calculator!$C467-55)/10)*(((Calculator!$E467*0.02586)-1.3)/0.3))</f>
      </c>
    </row>
    <row r="14772" spans="1:3" x14ac:dyDescent="0.25">
      <c r="A14772">
        <v>467</v>
      </c>
      <c r="B14772" t="s">
        <v>64</v>
      </c>
      <c r="C14772">
        <f>(((Calculator!$C467-55)/10)*((MAX(Calculator!$F467,110)-130)/20))</f>
      </c>
    </row>
    <row r="14773" spans="1:3" x14ac:dyDescent="0.25">
      <c r="A14773">
        <v>467</v>
      </c>
      <c r="B14773" t="s">
        <v>65</v>
      </c>
      <c r="C14773">
        <f>(((Calculator!$C467-55)/10)*IF(Calculator!$G467="Yes",1,0))</f>
      </c>
    </row>
    <row r="14774" spans="1:3" x14ac:dyDescent="0.25">
      <c r="A14774">
        <v>467</v>
      </c>
      <c r="B14774" t="s">
        <v>66</v>
      </c>
      <c r="C14774">
        <f>(((Calculator!$C467-55)/10)*IF(Calculator!$H467="Yes",1,0))</f>
      </c>
    </row>
    <row r="14775" spans="1:3" x14ac:dyDescent="0.25">
      <c r="A14775">
        <v>467</v>
      </c>
      <c r="B14775" t="s">
        <v>67</v>
      </c>
      <c r="C14775">
        <f>(((Calculator!$C467-55)/10)*((MAX(Calculator!$I467,30)-30)/5))</f>
      </c>
    </row>
    <row r="14776" spans="1:3" x14ac:dyDescent="0.25">
      <c r="A14776">
        <v>467</v>
      </c>
      <c r="B14776" t="s">
        <v>68</v>
      </c>
      <c r="C14776">
        <f>(((Calculator!$C467-55)/10)*((MIN(Calculator!$J467,60)-60)/-15))</f>
      </c>
    </row>
    <row r="14777" spans="1:3" x14ac:dyDescent="0.25">
      <c r="A14777">
        <v>467</v>
      </c>
      <c r="B14777" t="s">
        <v>69</v>
      </c>
      <c r="C14777">
        <f>IF(AND(Calculator!$O467&lt;&gt;"",Calculator!$O467&gt;=4,Calculator!$O467&lt;=6),1,0)</f>
      </c>
    </row>
    <row r="14778" spans="1:3" x14ac:dyDescent="0.25">
      <c r="A14778">
        <v>467</v>
      </c>
      <c r="B14778" t="s">
        <v>70</v>
      </c>
      <c r="C14778">
        <f>IF(AND(Calculator!$O467&lt;&gt;"",Calculator!$O467&gt;=7,Calculator!$O467&lt;=10),1,0)</f>
      </c>
    </row>
    <row r="14779" spans="1:3" x14ac:dyDescent="0.25">
      <c r="A14779">
        <v>467</v>
      </c>
      <c r="B14779" t="s">
        <v>71</v>
      </c>
      <c r="C14779">
        <f>IF(Calculator!$O467="",1,0)</f>
      </c>
    </row>
    <row r="14780" spans="1:3" x14ac:dyDescent="0.25">
      <c r="A14780">
        <v>467</v>
      </c>
      <c r="B14780" t="s">
        <v>72</v>
      </c>
      <c r="C14780">
        <f>IF(OR(Calculator!$M467="",Calculator!$M467=0),0,LN(Calculator!$M467))</f>
      </c>
    </row>
    <row r="14781" spans="1:3" x14ac:dyDescent="0.25">
      <c r="A14781">
        <v>467</v>
      </c>
      <c r="B14781" t="s">
        <v>73</v>
      </c>
      <c r="C14781">
        <f>IF(Calculator!$M467="",1,0)</f>
      </c>
    </row>
    <row r="14782" spans="1:3" x14ac:dyDescent="0.25">
      <c r="A14782">
        <v>467</v>
      </c>
      <c r="B14782" t="s">
        <v>74</v>
      </c>
      <c r="C14782">
        <f>IF(Calculator!$N467="",0,(Calculator!$N467-5.3)*IF(Calculator!$G467="Yes",1,0))</f>
      </c>
    </row>
    <row r="14783" spans="1:3" x14ac:dyDescent="0.25">
      <c r="A14783">
        <v>467</v>
      </c>
      <c r="B14783" t="s">
        <v>75</v>
      </c>
      <c r="C14783">
        <f>IF(Calculator!$N467="",0,(Calculator!$N467-5.3)*(1-IF(Calculator!$G467="Yes",1,0)))</f>
      </c>
    </row>
    <row r="14784" spans="1:3" x14ac:dyDescent="0.25">
      <c r="A14784">
        <v>467</v>
      </c>
      <c r="B14784" t="s">
        <v>76</v>
      </c>
      <c r="C14784">
        <f>IF(Calculator!$N467="",1,0)</f>
      </c>
    </row>
    <row r="14785" spans="1:3" x14ac:dyDescent="0.25">
      <c r="A14785">
        <v>467</v>
      </c>
      <c r="B14785" t="s">
        <v>77</v>
      </c>
      <c r="C14785">
        <f>1</f>
      </c>
    </row>
    <row r="14786" spans="1:3" x14ac:dyDescent="0.25">
      <c r="A14786">
        <v>468</v>
      </c>
      <c r="B14786" t="s">
        <v>47</v>
      </c>
      <c r="C14786">
        <f>(Calculator!$C468-55)/10</f>
      </c>
    </row>
    <row r="14787" spans="1:3" x14ac:dyDescent="0.25">
      <c r="A14787">
        <v>468</v>
      </c>
      <c r="B14787" t="s">
        <v>48</v>
      </c>
      <c r="C14787">
        <f>((Calculator!$C468-55)/10)^2</f>
      </c>
    </row>
    <row r="14788" spans="1:3" x14ac:dyDescent="0.25">
      <c r="A14788">
        <v>468</v>
      </c>
      <c r="B14788" t="s">
        <v>49</v>
      </c>
      <c r="C14788">
        <f>((Calculator!$D468-Calculator!$E468)*0.02586)-3.5</f>
      </c>
    </row>
    <row r="14789" spans="1:3" x14ac:dyDescent="0.25">
      <c r="A14789">
        <v>468</v>
      </c>
      <c r="B14789" t="s">
        <v>50</v>
      </c>
      <c r="C14789">
        <f>((Calculator!$E468*0.02586)-1.3)/0.3</f>
      </c>
    </row>
    <row r="14790" spans="1:3" x14ac:dyDescent="0.25">
      <c r="A14790">
        <v>468</v>
      </c>
      <c r="B14790" t="s">
        <v>51</v>
      </c>
      <c r="C14790">
        <f>(MIN(Calculator!$F468,110)-110)/20</f>
      </c>
    </row>
    <row r="14791" spans="1:3" x14ac:dyDescent="0.25">
      <c r="A14791">
        <v>468</v>
      </c>
      <c r="B14791" t="s">
        <v>52</v>
      </c>
      <c r="C14791">
        <f>(MAX(Calculator!$F468,110)-130)/20</f>
      </c>
    </row>
    <row r="14792" spans="1:3" x14ac:dyDescent="0.25">
      <c r="A14792">
        <v>468</v>
      </c>
      <c r="B14792" t="s">
        <v>17</v>
      </c>
      <c r="C14792">
        <f>IF(Calculator!$G468="Yes",1,0)</f>
      </c>
    </row>
    <row r="14793" spans="1:3" x14ac:dyDescent="0.25">
      <c r="A14793">
        <v>468</v>
      </c>
      <c r="B14793" t="s">
        <v>53</v>
      </c>
      <c r="C14793">
        <f>IF(Calculator!$H468="Yes",1,0)</f>
      </c>
    </row>
    <row r="14794" spans="1:3" x14ac:dyDescent="0.25">
      <c r="A14794">
        <v>468</v>
      </c>
      <c r="B14794" t="s">
        <v>54</v>
      </c>
      <c r="C14794">
        <f>(MIN(Calculator!$I468,30)-25)/5</f>
      </c>
    </row>
    <row r="14795" spans="1:3" x14ac:dyDescent="0.25">
      <c r="A14795">
        <v>468</v>
      </c>
      <c r="B14795" t="s">
        <v>55</v>
      </c>
      <c r="C14795">
        <f>(MAX(Calculator!$I468,30)-30)/5</f>
      </c>
    </row>
    <row r="14796" spans="1:3" x14ac:dyDescent="0.25">
      <c r="A14796">
        <v>468</v>
      </c>
      <c r="B14796" t="s">
        <v>56</v>
      </c>
      <c r="C14796">
        <f>(MIN(Calculator!$J468,60)-60)/-15</f>
      </c>
    </row>
    <row r="14797" spans="1:3" x14ac:dyDescent="0.25">
      <c r="A14797">
        <v>468</v>
      </c>
      <c r="B14797" t="s">
        <v>57</v>
      </c>
      <c r="C14797">
        <f>(MAX(Calculator!$J468,60)-90)/-15</f>
      </c>
    </row>
    <row r="14798" spans="1:3" x14ac:dyDescent="0.25">
      <c r="A14798">
        <v>468</v>
      </c>
      <c r="B14798" t="s">
        <v>58</v>
      </c>
      <c r="C14798">
        <f>IF(Calculator!$K468="Yes",1,0)</f>
      </c>
    </row>
    <row r="14799" spans="1:3" x14ac:dyDescent="0.25">
      <c r="A14799">
        <v>468</v>
      </c>
      <c r="B14799" t="s">
        <v>59</v>
      </c>
      <c r="C14799">
        <f>IF(Calculator!$L468="Yes",1,0)</f>
      </c>
    </row>
    <row r="14800" spans="1:3" x14ac:dyDescent="0.25">
      <c r="A14800">
        <v>468</v>
      </c>
      <c r="B14800" t="s">
        <v>60</v>
      </c>
      <c r="C14800">
        <f>((MAX(Calculator!$F468,110)-130)/20)*IF(Calculator!$K468="Yes",1,0)</f>
      </c>
    </row>
    <row r="14801" spans="1:3" x14ac:dyDescent="0.25">
      <c r="A14801">
        <v>468</v>
      </c>
      <c r="B14801" t="s">
        <v>61</v>
      </c>
      <c r="C14801">
        <f>((((Calculator!$D468-Calculator!$E468)*0.02586)-3.5))*IF(Calculator!$L468="Yes",1,0)</f>
      </c>
    </row>
    <row r="14802" spans="1:3" x14ac:dyDescent="0.25">
      <c r="A14802">
        <v>468</v>
      </c>
      <c r="B14802" t="s">
        <v>62</v>
      </c>
      <c r="C14802">
        <f>(((Calculator!$C468-55)/10)*(((((Calculator!$D468-Calculator!$E468)*0.02586)-3.5))))</f>
      </c>
    </row>
    <row r="14803" spans="1:3" x14ac:dyDescent="0.25">
      <c r="A14803">
        <v>468</v>
      </c>
      <c r="B14803" t="s">
        <v>63</v>
      </c>
      <c r="C14803">
        <f>(((Calculator!$C468-55)/10)*(((Calculator!$E468*0.02586)-1.3)/0.3))</f>
      </c>
    </row>
    <row r="14804" spans="1:3" x14ac:dyDescent="0.25">
      <c r="A14804">
        <v>468</v>
      </c>
      <c r="B14804" t="s">
        <v>64</v>
      </c>
      <c r="C14804">
        <f>(((Calculator!$C468-55)/10)*((MAX(Calculator!$F468,110)-130)/20))</f>
      </c>
    </row>
    <row r="14805" spans="1:3" x14ac:dyDescent="0.25">
      <c r="A14805">
        <v>468</v>
      </c>
      <c r="B14805" t="s">
        <v>65</v>
      </c>
      <c r="C14805">
        <f>(((Calculator!$C468-55)/10)*IF(Calculator!$G468="Yes",1,0))</f>
      </c>
    </row>
    <row r="14806" spans="1:3" x14ac:dyDescent="0.25">
      <c r="A14806">
        <v>468</v>
      </c>
      <c r="B14806" t="s">
        <v>66</v>
      </c>
      <c r="C14806">
        <f>(((Calculator!$C468-55)/10)*IF(Calculator!$H468="Yes",1,0))</f>
      </c>
    </row>
    <row r="14807" spans="1:3" x14ac:dyDescent="0.25">
      <c r="A14807">
        <v>468</v>
      </c>
      <c r="B14807" t="s">
        <v>67</v>
      </c>
      <c r="C14807">
        <f>(((Calculator!$C468-55)/10)*((MAX(Calculator!$I468,30)-30)/5))</f>
      </c>
    </row>
    <row r="14808" spans="1:3" x14ac:dyDescent="0.25">
      <c r="A14808">
        <v>468</v>
      </c>
      <c r="B14808" t="s">
        <v>68</v>
      </c>
      <c r="C14808">
        <f>(((Calculator!$C468-55)/10)*((MIN(Calculator!$J468,60)-60)/-15))</f>
      </c>
    </row>
    <row r="14809" spans="1:3" x14ac:dyDescent="0.25">
      <c r="A14809">
        <v>468</v>
      </c>
      <c r="B14809" t="s">
        <v>69</v>
      </c>
      <c r="C14809">
        <f>IF(AND(Calculator!$O468&lt;&gt;"",Calculator!$O468&gt;=4,Calculator!$O468&lt;=6),1,0)</f>
      </c>
    </row>
    <row r="14810" spans="1:3" x14ac:dyDescent="0.25">
      <c r="A14810">
        <v>468</v>
      </c>
      <c r="B14810" t="s">
        <v>70</v>
      </c>
      <c r="C14810">
        <f>IF(AND(Calculator!$O468&lt;&gt;"",Calculator!$O468&gt;=7,Calculator!$O468&lt;=10),1,0)</f>
      </c>
    </row>
    <row r="14811" spans="1:3" x14ac:dyDescent="0.25">
      <c r="A14811">
        <v>468</v>
      </c>
      <c r="B14811" t="s">
        <v>71</v>
      </c>
      <c r="C14811">
        <f>IF(Calculator!$O468="",1,0)</f>
      </c>
    </row>
    <row r="14812" spans="1:3" x14ac:dyDescent="0.25">
      <c r="A14812">
        <v>468</v>
      </c>
      <c r="B14812" t="s">
        <v>72</v>
      </c>
      <c r="C14812">
        <f>IF(OR(Calculator!$M468="",Calculator!$M468=0),0,LN(Calculator!$M468))</f>
      </c>
    </row>
    <row r="14813" spans="1:3" x14ac:dyDescent="0.25">
      <c r="A14813">
        <v>468</v>
      </c>
      <c r="B14813" t="s">
        <v>73</v>
      </c>
      <c r="C14813">
        <f>IF(Calculator!$M468="",1,0)</f>
      </c>
    </row>
    <row r="14814" spans="1:3" x14ac:dyDescent="0.25">
      <c r="A14814">
        <v>468</v>
      </c>
      <c r="B14814" t="s">
        <v>74</v>
      </c>
      <c r="C14814">
        <f>IF(Calculator!$N468="",0,(Calculator!$N468-5.3)*IF(Calculator!$G468="Yes",1,0))</f>
      </c>
    </row>
    <row r="14815" spans="1:3" x14ac:dyDescent="0.25">
      <c r="A14815">
        <v>468</v>
      </c>
      <c r="B14815" t="s">
        <v>75</v>
      </c>
      <c r="C14815">
        <f>IF(Calculator!$N468="",0,(Calculator!$N468-5.3)*(1-IF(Calculator!$G468="Yes",1,0)))</f>
      </c>
    </row>
    <row r="14816" spans="1:3" x14ac:dyDescent="0.25">
      <c r="A14816">
        <v>468</v>
      </c>
      <c r="B14816" t="s">
        <v>76</v>
      </c>
      <c r="C14816">
        <f>IF(Calculator!$N468="",1,0)</f>
      </c>
    </row>
    <row r="14817" spans="1:3" x14ac:dyDescent="0.25">
      <c r="A14817">
        <v>468</v>
      </c>
      <c r="B14817" t="s">
        <v>77</v>
      </c>
      <c r="C14817">
        <f>1</f>
      </c>
    </row>
    <row r="14818" spans="1:3" x14ac:dyDescent="0.25">
      <c r="A14818">
        <v>469</v>
      </c>
      <c r="B14818" t="s">
        <v>47</v>
      </c>
      <c r="C14818">
        <f>(Calculator!$C469-55)/10</f>
      </c>
    </row>
    <row r="14819" spans="1:3" x14ac:dyDescent="0.25">
      <c r="A14819">
        <v>469</v>
      </c>
      <c r="B14819" t="s">
        <v>48</v>
      </c>
      <c r="C14819">
        <f>((Calculator!$C469-55)/10)^2</f>
      </c>
    </row>
    <row r="14820" spans="1:3" x14ac:dyDescent="0.25">
      <c r="A14820">
        <v>469</v>
      </c>
      <c r="B14820" t="s">
        <v>49</v>
      </c>
      <c r="C14820">
        <f>((Calculator!$D469-Calculator!$E469)*0.02586)-3.5</f>
      </c>
    </row>
    <row r="14821" spans="1:3" x14ac:dyDescent="0.25">
      <c r="A14821">
        <v>469</v>
      </c>
      <c r="B14821" t="s">
        <v>50</v>
      </c>
      <c r="C14821">
        <f>((Calculator!$E469*0.02586)-1.3)/0.3</f>
      </c>
    </row>
    <row r="14822" spans="1:3" x14ac:dyDescent="0.25">
      <c r="A14822">
        <v>469</v>
      </c>
      <c r="B14822" t="s">
        <v>51</v>
      </c>
      <c r="C14822">
        <f>(MIN(Calculator!$F469,110)-110)/20</f>
      </c>
    </row>
    <row r="14823" spans="1:3" x14ac:dyDescent="0.25">
      <c r="A14823">
        <v>469</v>
      </c>
      <c r="B14823" t="s">
        <v>52</v>
      </c>
      <c r="C14823">
        <f>(MAX(Calculator!$F469,110)-130)/20</f>
      </c>
    </row>
    <row r="14824" spans="1:3" x14ac:dyDescent="0.25">
      <c r="A14824">
        <v>469</v>
      </c>
      <c r="B14824" t="s">
        <v>17</v>
      </c>
      <c r="C14824">
        <f>IF(Calculator!$G469="Yes",1,0)</f>
      </c>
    </row>
    <row r="14825" spans="1:3" x14ac:dyDescent="0.25">
      <c r="A14825">
        <v>469</v>
      </c>
      <c r="B14825" t="s">
        <v>53</v>
      </c>
      <c r="C14825">
        <f>IF(Calculator!$H469="Yes",1,0)</f>
      </c>
    </row>
    <row r="14826" spans="1:3" x14ac:dyDescent="0.25">
      <c r="A14826">
        <v>469</v>
      </c>
      <c r="B14826" t="s">
        <v>54</v>
      </c>
      <c r="C14826">
        <f>(MIN(Calculator!$I469,30)-25)/5</f>
      </c>
    </row>
    <row r="14827" spans="1:3" x14ac:dyDescent="0.25">
      <c r="A14827">
        <v>469</v>
      </c>
      <c r="B14827" t="s">
        <v>55</v>
      </c>
      <c r="C14827">
        <f>(MAX(Calculator!$I469,30)-30)/5</f>
      </c>
    </row>
    <row r="14828" spans="1:3" x14ac:dyDescent="0.25">
      <c r="A14828">
        <v>469</v>
      </c>
      <c r="B14828" t="s">
        <v>56</v>
      </c>
      <c r="C14828">
        <f>(MIN(Calculator!$J469,60)-60)/-15</f>
      </c>
    </row>
    <row r="14829" spans="1:3" x14ac:dyDescent="0.25">
      <c r="A14829">
        <v>469</v>
      </c>
      <c r="B14829" t="s">
        <v>57</v>
      </c>
      <c r="C14829">
        <f>(MAX(Calculator!$J469,60)-90)/-15</f>
      </c>
    </row>
    <row r="14830" spans="1:3" x14ac:dyDescent="0.25">
      <c r="A14830">
        <v>469</v>
      </c>
      <c r="B14830" t="s">
        <v>58</v>
      </c>
      <c r="C14830">
        <f>IF(Calculator!$K469="Yes",1,0)</f>
      </c>
    </row>
    <row r="14831" spans="1:3" x14ac:dyDescent="0.25">
      <c r="A14831">
        <v>469</v>
      </c>
      <c r="B14831" t="s">
        <v>59</v>
      </c>
      <c r="C14831">
        <f>IF(Calculator!$L469="Yes",1,0)</f>
      </c>
    </row>
    <row r="14832" spans="1:3" x14ac:dyDescent="0.25">
      <c r="A14832">
        <v>469</v>
      </c>
      <c r="B14832" t="s">
        <v>60</v>
      </c>
      <c r="C14832">
        <f>((MAX(Calculator!$F469,110)-130)/20)*IF(Calculator!$K469="Yes",1,0)</f>
      </c>
    </row>
    <row r="14833" spans="1:3" x14ac:dyDescent="0.25">
      <c r="A14833">
        <v>469</v>
      </c>
      <c r="B14833" t="s">
        <v>61</v>
      </c>
      <c r="C14833">
        <f>((((Calculator!$D469-Calculator!$E469)*0.02586)-3.5))*IF(Calculator!$L469="Yes",1,0)</f>
      </c>
    </row>
    <row r="14834" spans="1:3" x14ac:dyDescent="0.25">
      <c r="A14834">
        <v>469</v>
      </c>
      <c r="B14834" t="s">
        <v>62</v>
      </c>
      <c r="C14834">
        <f>(((Calculator!$C469-55)/10)*(((((Calculator!$D469-Calculator!$E469)*0.02586)-3.5))))</f>
      </c>
    </row>
    <row r="14835" spans="1:3" x14ac:dyDescent="0.25">
      <c r="A14835">
        <v>469</v>
      </c>
      <c r="B14835" t="s">
        <v>63</v>
      </c>
      <c r="C14835">
        <f>(((Calculator!$C469-55)/10)*(((Calculator!$E469*0.02586)-1.3)/0.3))</f>
      </c>
    </row>
    <row r="14836" spans="1:3" x14ac:dyDescent="0.25">
      <c r="A14836">
        <v>469</v>
      </c>
      <c r="B14836" t="s">
        <v>64</v>
      </c>
      <c r="C14836">
        <f>(((Calculator!$C469-55)/10)*((MAX(Calculator!$F469,110)-130)/20))</f>
      </c>
    </row>
    <row r="14837" spans="1:3" x14ac:dyDescent="0.25">
      <c r="A14837">
        <v>469</v>
      </c>
      <c r="B14837" t="s">
        <v>65</v>
      </c>
      <c r="C14837">
        <f>(((Calculator!$C469-55)/10)*IF(Calculator!$G469="Yes",1,0))</f>
      </c>
    </row>
    <row r="14838" spans="1:3" x14ac:dyDescent="0.25">
      <c r="A14838">
        <v>469</v>
      </c>
      <c r="B14838" t="s">
        <v>66</v>
      </c>
      <c r="C14838">
        <f>(((Calculator!$C469-55)/10)*IF(Calculator!$H469="Yes",1,0))</f>
      </c>
    </row>
    <row r="14839" spans="1:3" x14ac:dyDescent="0.25">
      <c r="A14839">
        <v>469</v>
      </c>
      <c r="B14839" t="s">
        <v>67</v>
      </c>
      <c r="C14839">
        <f>(((Calculator!$C469-55)/10)*((MAX(Calculator!$I469,30)-30)/5))</f>
      </c>
    </row>
    <row r="14840" spans="1:3" x14ac:dyDescent="0.25">
      <c r="A14840">
        <v>469</v>
      </c>
      <c r="B14840" t="s">
        <v>68</v>
      </c>
      <c r="C14840">
        <f>(((Calculator!$C469-55)/10)*((MIN(Calculator!$J469,60)-60)/-15))</f>
      </c>
    </row>
    <row r="14841" spans="1:3" x14ac:dyDescent="0.25">
      <c r="A14841">
        <v>469</v>
      </c>
      <c r="B14841" t="s">
        <v>69</v>
      </c>
      <c r="C14841">
        <f>IF(AND(Calculator!$O469&lt;&gt;"",Calculator!$O469&gt;=4,Calculator!$O469&lt;=6),1,0)</f>
      </c>
    </row>
    <row r="14842" spans="1:3" x14ac:dyDescent="0.25">
      <c r="A14842">
        <v>469</v>
      </c>
      <c r="B14842" t="s">
        <v>70</v>
      </c>
      <c r="C14842">
        <f>IF(AND(Calculator!$O469&lt;&gt;"",Calculator!$O469&gt;=7,Calculator!$O469&lt;=10),1,0)</f>
      </c>
    </row>
    <row r="14843" spans="1:3" x14ac:dyDescent="0.25">
      <c r="A14843">
        <v>469</v>
      </c>
      <c r="B14843" t="s">
        <v>71</v>
      </c>
      <c r="C14843">
        <f>IF(Calculator!$O469="",1,0)</f>
      </c>
    </row>
    <row r="14844" spans="1:3" x14ac:dyDescent="0.25">
      <c r="A14844">
        <v>469</v>
      </c>
      <c r="B14844" t="s">
        <v>72</v>
      </c>
      <c r="C14844">
        <f>IF(OR(Calculator!$M469="",Calculator!$M469=0),0,LN(Calculator!$M469))</f>
      </c>
    </row>
    <row r="14845" spans="1:3" x14ac:dyDescent="0.25">
      <c r="A14845">
        <v>469</v>
      </c>
      <c r="B14845" t="s">
        <v>73</v>
      </c>
      <c r="C14845">
        <f>IF(Calculator!$M469="",1,0)</f>
      </c>
    </row>
    <row r="14846" spans="1:3" x14ac:dyDescent="0.25">
      <c r="A14846">
        <v>469</v>
      </c>
      <c r="B14846" t="s">
        <v>74</v>
      </c>
      <c r="C14846">
        <f>IF(Calculator!$N469="",0,(Calculator!$N469-5.3)*IF(Calculator!$G469="Yes",1,0))</f>
      </c>
    </row>
    <row r="14847" spans="1:3" x14ac:dyDescent="0.25">
      <c r="A14847">
        <v>469</v>
      </c>
      <c r="B14847" t="s">
        <v>75</v>
      </c>
      <c r="C14847">
        <f>IF(Calculator!$N469="",0,(Calculator!$N469-5.3)*(1-IF(Calculator!$G469="Yes",1,0)))</f>
      </c>
    </row>
    <row r="14848" spans="1:3" x14ac:dyDescent="0.25">
      <c r="A14848">
        <v>469</v>
      </c>
      <c r="B14848" t="s">
        <v>76</v>
      </c>
      <c r="C14848">
        <f>IF(Calculator!$N469="",1,0)</f>
      </c>
    </row>
    <row r="14849" spans="1:3" x14ac:dyDescent="0.25">
      <c r="A14849">
        <v>469</v>
      </c>
      <c r="B14849" t="s">
        <v>77</v>
      </c>
      <c r="C14849">
        <f>1</f>
      </c>
    </row>
    <row r="14850" spans="1:3" x14ac:dyDescent="0.25">
      <c r="A14850">
        <v>470</v>
      </c>
      <c r="B14850" t="s">
        <v>47</v>
      </c>
      <c r="C14850">
        <f>(Calculator!$C470-55)/10</f>
      </c>
    </row>
    <row r="14851" spans="1:3" x14ac:dyDescent="0.25">
      <c r="A14851">
        <v>470</v>
      </c>
      <c r="B14851" t="s">
        <v>48</v>
      </c>
      <c r="C14851">
        <f>((Calculator!$C470-55)/10)^2</f>
      </c>
    </row>
    <row r="14852" spans="1:3" x14ac:dyDescent="0.25">
      <c r="A14852">
        <v>470</v>
      </c>
      <c r="B14852" t="s">
        <v>49</v>
      </c>
      <c r="C14852">
        <f>((Calculator!$D470-Calculator!$E470)*0.02586)-3.5</f>
      </c>
    </row>
    <row r="14853" spans="1:3" x14ac:dyDescent="0.25">
      <c r="A14853">
        <v>470</v>
      </c>
      <c r="B14853" t="s">
        <v>50</v>
      </c>
      <c r="C14853">
        <f>((Calculator!$E470*0.02586)-1.3)/0.3</f>
      </c>
    </row>
    <row r="14854" spans="1:3" x14ac:dyDescent="0.25">
      <c r="A14854">
        <v>470</v>
      </c>
      <c r="B14854" t="s">
        <v>51</v>
      </c>
      <c r="C14854">
        <f>(MIN(Calculator!$F470,110)-110)/20</f>
      </c>
    </row>
    <row r="14855" spans="1:3" x14ac:dyDescent="0.25">
      <c r="A14855">
        <v>470</v>
      </c>
      <c r="B14855" t="s">
        <v>52</v>
      </c>
      <c r="C14855">
        <f>(MAX(Calculator!$F470,110)-130)/20</f>
      </c>
    </row>
    <row r="14856" spans="1:3" x14ac:dyDescent="0.25">
      <c r="A14856">
        <v>470</v>
      </c>
      <c r="B14856" t="s">
        <v>17</v>
      </c>
      <c r="C14856">
        <f>IF(Calculator!$G470="Yes",1,0)</f>
      </c>
    </row>
    <row r="14857" spans="1:3" x14ac:dyDescent="0.25">
      <c r="A14857">
        <v>470</v>
      </c>
      <c r="B14857" t="s">
        <v>53</v>
      </c>
      <c r="C14857">
        <f>IF(Calculator!$H470="Yes",1,0)</f>
      </c>
    </row>
    <row r="14858" spans="1:3" x14ac:dyDescent="0.25">
      <c r="A14858">
        <v>470</v>
      </c>
      <c r="B14858" t="s">
        <v>54</v>
      </c>
      <c r="C14858">
        <f>(MIN(Calculator!$I470,30)-25)/5</f>
      </c>
    </row>
    <row r="14859" spans="1:3" x14ac:dyDescent="0.25">
      <c r="A14859">
        <v>470</v>
      </c>
      <c r="B14859" t="s">
        <v>55</v>
      </c>
      <c r="C14859">
        <f>(MAX(Calculator!$I470,30)-30)/5</f>
      </c>
    </row>
    <row r="14860" spans="1:3" x14ac:dyDescent="0.25">
      <c r="A14860">
        <v>470</v>
      </c>
      <c r="B14860" t="s">
        <v>56</v>
      </c>
      <c r="C14860">
        <f>(MIN(Calculator!$J470,60)-60)/-15</f>
      </c>
    </row>
    <row r="14861" spans="1:3" x14ac:dyDescent="0.25">
      <c r="A14861">
        <v>470</v>
      </c>
      <c r="B14861" t="s">
        <v>57</v>
      </c>
      <c r="C14861">
        <f>(MAX(Calculator!$J470,60)-90)/-15</f>
      </c>
    </row>
    <row r="14862" spans="1:3" x14ac:dyDescent="0.25">
      <c r="A14862">
        <v>470</v>
      </c>
      <c r="B14862" t="s">
        <v>58</v>
      </c>
      <c r="C14862">
        <f>IF(Calculator!$K470="Yes",1,0)</f>
      </c>
    </row>
    <row r="14863" spans="1:3" x14ac:dyDescent="0.25">
      <c r="A14863">
        <v>470</v>
      </c>
      <c r="B14863" t="s">
        <v>59</v>
      </c>
      <c r="C14863">
        <f>IF(Calculator!$L470="Yes",1,0)</f>
      </c>
    </row>
    <row r="14864" spans="1:3" x14ac:dyDescent="0.25">
      <c r="A14864">
        <v>470</v>
      </c>
      <c r="B14864" t="s">
        <v>60</v>
      </c>
      <c r="C14864">
        <f>((MAX(Calculator!$F470,110)-130)/20)*IF(Calculator!$K470="Yes",1,0)</f>
      </c>
    </row>
    <row r="14865" spans="1:3" x14ac:dyDescent="0.25">
      <c r="A14865">
        <v>470</v>
      </c>
      <c r="B14865" t="s">
        <v>61</v>
      </c>
      <c r="C14865">
        <f>((((Calculator!$D470-Calculator!$E470)*0.02586)-3.5))*IF(Calculator!$L470="Yes",1,0)</f>
      </c>
    </row>
    <row r="14866" spans="1:3" x14ac:dyDescent="0.25">
      <c r="A14866">
        <v>470</v>
      </c>
      <c r="B14866" t="s">
        <v>62</v>
      </c>
      <c r="C14866">
        <f>(((Calculator!$C470-55)/10)*(((((Calculator!$D470-Calculator!$E470)*0.02586)-3.5))))</f>
      </c>
    </row>
    <row r="14867" spans="1:3" x14ac:dyDescent="0.25">
      <c r="A14867">
        <v>470</v>
      </c>
      <c r="B14867" t="s">
        <v>63</v>
      </c>
      <c r="C14867">
        <f>(((Calculator!$C470-55)/10)*(((Calculator!$E470*0.02586)-1.3)/0.3))</f>
      </c>
    </row>
    <row r="14868" spans="1:3" x14ac:dyDescent="0.25">
      <c r="A14868">
        <v>470</v>
      </c>
      <c r="B14868" t="s">
        <v>64</v>
      </c>
      <c r="C14868">
        <f>(((Calculator!$C470-55)/10)*((MAX(Calculator!$F470,110)-130)/20))</f>
      </c>
    </row>
    <row r="14869" spans="1:3" x14ac:dyDescent="0.25">
      <c r="A14869">
        <v>470</v>
      </c>
      <c r="B14869" t="s">
        <v>65</v>
      </c>
      <c r="C14869">
        <f>(((Calculator!$C470-55)/10)*IF(Calculator!$G470="Yes",1,0))</f>
      </c>
    </row>
    <row r="14870" spans="1:3" x14ac:dyDescent="0.25">
      <c r="A14870">
        <v>470</v>
      </c>
      <c r="B14870" t="s">
        <v>66</v>
      </c>
      <c r="C14870">
        <f>(((Calculator!$C470-55)/10)*IF(Calculator!$H470="Yes",1,0))</f>
      </c>
    </row>
    <row r="14871" spans="1:3" x14ac:dyDescent="0.25">
      <c r="A14871">
        <v>470</v>
      </c>
      <c r="B14871" t="s">
        <v>67</v>
      </c>
      <c r="C14871">
        <f>(((Calculator!$C470-55)/10)*((MAX(Calculator!$I470,30)-30)/5))</f>
      </c>
    </row>
    <row r="14872" spans="1:3" x14ac:dyDescent="0.25">
      <c r="A14872">
        <v>470</v>
      </c>
      <c r="B14872" t="s">
        <v>68</v>
      </c>
      <c r="C14872">
        <f>(((Calculator!$C470-55)/10)*((MIN(Calculator!$J470,60)-60)/-15))</f>
      </c>
    </row>
    <row r="14873" spans="1:3" x14ac:dyDescent="0.25">
      <c r="A14873">
        <v>470</v>
      </c>
      <c r="B14873" t="s">
        <v>69</v>
      </c>
      <c r="C14873">
        <f>IF(AND(Calculator!$O470&lt;&gt;"",Calculator!$O470&gt;=4,Calculator!$O470&lt;=6),1,0)</f>
      </c>
    </row>
    <row r="14874" spans="1:3" x14ac:dyDescent="0.25">
      <c r="A14874">
        <v>470</v>
      </c>
      <c r="B14874" t="s">
        <v>70</v>
      </c>
      <c r="C14874">
        <f>IF(AND(Calculator!$O470&lt;&gt;"",Calculator!$O470&gt;=7,Calculator!$O470&lt;=10),1,0)</f>
      </c>
    </row>
    <row r="14875" spans="1:3" x14ac:dyDescent="0.25">
      <c r="A14875">
        <v>470</v>
      </c>
      <c r="B14875" t="s">
        <v>71</v>
      </c>
      <c r="C14875">
        <f>IF(Calculator!$O470="",1,0)</f>
      </c>
    </row>
    <row r="14876" spans="1:3" x14ac:dyDescent="0.25">
      <c r="A14876">
        <v>470</v>
      </c>
      <c r="B14876" t="s">
        <v>72</v>
      </c>
      <c r="C14876">
        <f>IF(OR(Calculator!$M470="",Calculator!$M470=0),0,LN(Calculator!$M470))</f>
      </c>
    </row>
    <row r="14877" spans="1:3" x14ac:dyDescent="0.25">
      <c r="A14877">
        <v>470</v>
      </c>
      <c r="B14877" t="s">
        <v>73</v>
      </c>
      <c r="C14877">
        <f>IF(Calculator!$M470="",1,0)</f>
      </c>
    </row>
    <row r="14878" spans="1:3" x14ac:dyDescent="0.25">
      <c r="A14878">
        <v>470</v>
      </c>
      <c r="B14878" t="s">
        <v>74</v>
      </c>
      <c r="C14878">
        <f>IF(Calculator!$N470="",0,(Calculator!$N470-5.3)*IF(Calculator!$G470="Yes",1,0))</f>
      </c>
    </row>
    <row r="14879" spans="1:3" x14ac:dyDescent="0.25">
      <c r="A14879">
        <v>470</v>
      </c>
      <c r="B14879" t="s">
        <v>75</v>
      </c>
      <c r="C14879">
        <f>IF(Calculator!$N470="",0,(Calculator!$N470-5.3)*(1-IF(Calculator!$G470="Yes",1,0)))</f>
      </c>
    </row>
    <row r="14880" spans="1:3" x14ac:dyDescent="0.25">
      <c r="A14880">
        <v>470</v>
      </c>
      <c r="B14880" t="s">
        <v>76</v>
      </c>
      <c r="C14880">
        <f>IF(Calculator!$N470="",1,0)</f>
      </c>
    </row>
    <row r="14881" spans="1:3" x14ac:dyDescent="0.25">
      <c r="A14881">
        <v>470</v>
      </c>
      <c r="B14881" t="s">
        <v>77</v>
      </c>
      <c r="C14881">
        <f>1</f>
      </c>
    </row>
    <row r="14882" spans="1:3" x14ac:dyDescent="0.25">
      <c r="A14882">
        <v>471</v>
      </c>
      <c r="B14882" t="s">
        <v>47</v>
      </c>
      <c r="C14882">
        <f>(Calculator!$C471-55)/10</f>
      </c>
    </row>
    <row r="14883" spans="1:3" x14ac:dyDescent="0.25">
      <c r="A14883">
        <v>471</v>
      </c>
      <c r="B14883" t="s">
        <v>48</v>
      </c>
      <c r="C14883">
        <f>((Calculator!$C471-55)/10)^2</f>
      </c>
    </row>
    <row r="14884" spans="1:3" x14ac:dyDescent="0.25">
      <c r="A14884">
        <v>471</v>
      </c>
      <c r="B14884" t="s">
        <v>49</v>
      </c>
      <c r="C14884">
        <f>((Calculator!$D471-Calculator!$E471)*0.02586)-3.5</f>
      </c>
    </row>
    <row r="14885" spans="1:3" x14ac:dyDescent="0.25">
      <c r="A14885">
        <v>471</v>
      </c>
      <c r="B14885" t="s">
        <v>50</v>
      </c>
      <c r="C14885">
        <f>((Calculator!$E471*0.02586)-1.3)/0.3</f>
      </c>
    </row>
    <row r="14886" spans="1:3" x14ac:dyDescent="0.25">
      <c r="A14886">
        <v>471</v>
      </c>
      <c r="B14886" t="s">
        <v>51</v>
      </c>
      <c r="C14886">
        <f>(MIN(Calculator!$F471,110)-110)/20</f>
      </c>
    </row>
    <row r="14887" spans="1:3" x14ac:dyDescent="0.25">
      <c r="A14887">
        <v>471</v>
      </c>
      <c r="B14887" t="s">
        <v>52</v>
      </c>
      <c r="C14887">
        <f>(MAX(Calculator!$F471,110)-130)/20</f>
      </c>
    </row>
    <row r="14888" spans="1:3" x14ac:dyDescent="0.25">
      <c r="A14888">
        <v>471</v>
      </c>
      <c r="B14888" t="s">
        <v>17</v>
      </c>
      <c r="C14888">
        <f>IF(Calculator!$G471="Yes",1,0)</f>
      </c>
    </row>
    <row r="14889" spans="1:3" x14ac:dyDescent="0.25">
      <c r="A14889">
        <v>471</v>
      </c>
      <c r="B14889" t="s">
        <v>53</v>
      </c>
      <c r="C14889">
        <f>IF(Calculator!$H471="Yes",1,0)</f>
      </c>
    </row>
    <row r="14890" spans="1:3" x14ac:dyDescent="0.25">
      <c r="A14890">
        <v>471</v>
      </c>
      <c r="B14890" t="s">
        <v>54</v>
      </c>
      <c r="C14890">
        <f>(MIN(Calculator!$I471,30)-25)/5</f>
      </c>
    </row>
    <row r="14891" spans="1:3" x14ac:dyDescent="0.25">
      <c r="A14891">
        <v>471</v>
      </c>
      <c r="B14891" t="s">
        <v>55</v>
      </c>
      <c r="C14891">
        <f>(MAX(Calculator!$I471,30)-30)/5</f>
      </c>
    </row>
    <row r="14892" spans="1:3" x14ac:dyDescent="0.25">
      <c r="A14892">
        <v>471</v>
      </c>
      <c r="B14892" t="s">
        <v>56</v>
      </c>
      <c r="C14892">
        <f>(MIN(Calculator!$J471,60)-60)/-15</f>
      </c>
    </row>
    <row r="14893" spans="1:3" x14ac:dyDescent="0.25">
      <c r="A14893">
        <v>471</v>
      </c>
      <c r="B14893" t="s">
        <v>57</v>
      </c>
      <c r="C14893">
        <f>(MAX(Calculator!$J471,60)-90)/-15</f>
      </c>
    </row>
    <row r="14894" spans="1:3" x14ac:dyDescent="0.25">
      <c r="A14894">
        <v>471</v>
      </c>
      <c r="B14894" t="s">
        <v>58</v>
      </c>
      <c r="C14894">
        <f>IF(Calculator!$K471="Yes",1,0)</f>
      </c>
    </row>
    <row r="14895" spans="1:3" x14ac:dyDescent="0.25">
      <c r="A14895">
        <v>471</v>
      </c>
      <c r="B14895" t="s">
        <v>59</v>
      </c>
      <c r="C14895">
        <f>IF(Calculator!$L471="Yes",1,0)</f>
      </c>
    </row>
    <row r="14896" spans="1:3" x14ac:dyDescent="0.25">
      <c r="A14896">
        <v>471</v>
      </c>
      <c r="B14896" t="s">
        <v>60</v>
      </c>
      <c r="C14896">
        <f>((MAX(Calculator!$F471,110)-130)/20)*IF(Calculator!$K471="Yes",1,0)</f>
      </c>
    </row>
    <row r="14897" spans="1:3" x14ac:dyDescent="0.25">
      <c r="A14897">
        <v>471</v>
      </c>
      <c r="B14897" t="s">
        <v>61</v>
      </c>
      <c r="C14897">
        <f>((((Calculator!$D471-Calculator!$E471)*0.02586)-3.5))*IF(Calculator!$L471="Yes",1,0)</f>
      </c>
    </row>
    <row r="14898" spans="1:3" x14ac:dyDescent="0.25">
      <c r="A14898">
        <v>471</v>
      </c>
      <c r="B14898" t="s">
        <v>62</v>
      </c>
      <c r="C14898">
        <f>(((Calculator!$C471-55)/10)*(((((Calculator!$D471-Calculator!$E471)*0.02586)-3.5))))</f>
      </c>
    </row>
    <row r="14899" spans="1:3" x14ac:dyDescent="0.25">
      <c r="A14899">
        <v>471</v>
      </c>
      <c r="B14899" t="s">
        <v>63</v>
      </c>
      <c r="C14899">
        <f>(((Calculator!$C471-55)/10)*(((Calculator!$E471*0.02586)-1.3)/0.3))</f>
      </c>
    </row>
    <row r="14900" spans="1:3" x14ac:dyDescent="0.25">
      <c r="A14900">
        <v>471</v>
      </c>
      <c r="B14900" t="s">
        <v>64</v>
      </c>
      <c r="C14900">
        <f>(((Calculator!$C471-55)/10)*((MAX(Calculator!$F471,110)-130)/20))</f>
      </c>
    </row>
    <row r="14901" spans="1:3" x14ac:dyDescent="0.25">
      <c r="A14901">
        <v>471</v>
      </c>
      <c r="B14901" t="s">
        <v>65</v>
      </c>
      <c r="C14901">
        <f>(((Calculator!$C471-55)/10)*IF(Calculator!$G471="Yes",1,0))</f>
      </c>
    </row>
    <row r="14902" spans="1:3" x14ac:dyDescent="0.25">
      <c r="A14902">
        <v>471</v>
      </c>
      <c r="B14902" t="s">
        <v>66</v>
      </c>
      <c r="C14902">
        <f>(((Calculator!$C471-55)/10)*IF(Calculator!$H471="Yes",1,0))</f>
      </c>
    </row>
    <row r="14903" spans="1:3" x14ac:dyDescent="0.25">
      <c r="A14903">
        <v>471</v>
      </c>
      <c r="B14903" t="s">
        <v>67</v>
      </c>
      <c r="C14903">
        <f>(((Calculator!$C471-55)/10)*((MAX(Calculator!$I471,30)-30)/5))</f>
      </c>
    </row>
    <row r="14904" spans="1:3" x14ac:dyDescent="0.25">
      <c r="A14904">
        <v>471</v>
      </c>
      <c r="B14904" t="s">
        <v>68</v>
      </c>
      <c r="C14904">
        <f>(((Calculator!$C471-55)/10)*((MIN(Calculator!$J471,60)-60)/-15))</f>
      </c>
    </row>
    <row r="14905" spans="1:3" x14ac:dyDescent="0.25">
      <c r="A14905">
        <v>471</v>
      </c>
      <c r="B14905" t="s">
        <v>69</v>
      </c>
      <c r="C14905">
        <f>IF(AND(Calculator!$O471&lt;&gt;"",Calculator!$O471&gt;=4,Calculator!$O471&lt;=6),1,0)</f>
      </c>
    </row>
    <row r="14906" spans="1:3" x14ac:dyDescent="0.25">
      <c r="A14906">
        <v>471</v>
      </c>
      <c r="B14906" t="s">
        <v>70</v>
      </c>
      <c r="C14906">
        <f>IF(AND(Calculator!$O471&lt;&gt;"",Calculator!$O471&gt;=7,Calculator!$O471&lt;=10),1,0)</f>
      </c>
    </row>
    <row r="14907" spans="1:3" x14ac:dyDescent="0.25">
      <c r="A14907">
        <v>471</v>
      </c>
      <c r="B14907" t="s">
        <v>71</v>
      </c>
      <c r="C14907">
        <f>IF(Calculator!$O471="",1,0)</f>
      </c>
    </row>
    <row r="14908" spans="1:3" x14ac:dyDescent="0.25">
      <c r="A14908">
        <v>471</v>
      </c>
      <c r="B14908" t="s">
        <v>72</v>
      </c>
      <c r="C14908">
        <f>IF(OR(Calculator!$M471="",Calculator!$M471=0),0,LN(Calculator!$M471))</f>
      </c>
    </row>
    <row r="14909" spans="1:3" x14ac:dyDescent="0.25">
      <c r="A14909">
        <v>471</v>
      </c>
      <c r="B14909" t="s">
        <v>73</v>
      </c>
      <c r="C14909">
        <f>IF(Calculator!$M471="",1,0)</f>
      </c>
    </row>
    <row r="14910" spans="1:3" x14ac:dyDescent="0.25">
      <c r="A14910">
        <v>471</v>
      </c>
      <c r="B14910" t="s">
        <v>74</v>
      </c>
      <c r="C14910">
        <f>IF(Calculator!$N471="",0,(Calculator!$N471-5.3)*IF(Calculator!$G471="Yes",1,0))</f>
      </c>
    </row>
    <row r="14911" spans="1:3" x14ac:dyDescent="0.25">
      <c r="A14911">
        <v>471</v>
      </c>
      <c r="B14911" t="s">
        <v>75</v>
      </c>
      <c r="C14911">
        <f>IF(Calculator!$N471="",0,(Calculator!$N471-5.3)*(1-IF(Calculator!$G471="Yes",1,0)))</f>
      </c>
    </row>
    <row r="14912" spans="1:3" x14ac:dyDescent="0.25">
      <c r="A14912">
        <v>471</v>
      </c>
      <c r="B14912" t="s">
        <v>76</v>
      </c>
      <c r="C14912">
        <f>IF(Calculator!$N471="",1,0)</f>
      </c>
    </row>
    <row r="14913" spans="1:3" x14ac:dyDescent="0.25">
      <c r="A14913">
        <v>471</v>
      </c>
      <c r="B14913" t="s">
        <v>77</v>
      </c>
      <c r="C14913">
        <f>1</f>
      </c>
    </row>
    <row r="14914" spans="1:3" x14ac:dyDescent="0.25">
      <c r="A14914">
        <v>472</v>
      </c>
      <c r="B14914" t="s">
        <v>47</v>
      </c>
      <c r="C14914">
        <f>(Calculator!$C472-55)/10</f>
      </c>
    </row>
    <row r="14915" spans="1:3" x14ac:dyDescent="0.25">
      <c r="A14915">
        <v>472</v>
      </c>
      <c r="B14915" t="s">
        <v>48</v>
      </c>
      <c r="C14915">
        <f>((Calculator!$C472-55)/10)^2</f>
      </c>
    </row>
    <row r="14916" spans="1:3" x14ac:dyDescent="0.25">
      <c r="A14916">
        <v>472</v>
      </c>
      <c r="B14916" t="s">
        <v>49</v>
      </c>
      <c r="C14916">
        <f>((Calculator!$D472-Calculator!$E472)*0.02586)-3.5</f>
      </c>
    </row>
    <row r="14917" spans="1:3" x14ac:dyDescent="0.25">
      <c r="A14917">
        <v>472</v>
      </c>
      <c r="B14917" t="s">
        <v>50</v>
      </c>
      <c r="C14917">
        <f>((Calculator!$E472*0.02586)-1.3)/0.3</f>
      </c>
    </row>
    <row r="14918" spans="1:3" x14ac:dyDescent="0.25">
      <c r="A14918">
        <v>472</v>
      </c>
      <c r="B14918" t="s">
        <v>51</v>
      </c>
      <c r="C14918">
        <f>(MIN(Calculator!$F472,110)-110)/20</f>
      </c>
    </row>
    <row r="14919" spans="1:3" x14ac:dyDescent="0.25">
      <c r="A14919">
        <v>472</v>
      </c>
      <c r="B14919" t="s">
        <v>52</v>
      </c>
      <c r="C14919">
        <f>(MAX(Calculator!$F472,110)-130)/20</f>
      </c>
    </row>
    <row r="14920" spans="1:3" x14ac:dyDescent="0.25">
      <c r="A14920">
        <v>472</v>
      </c>
      <c r="B14920" t="s">
        <v>17</v>
      </c>
      <c r="C14920">
        <f>IF(Calculator!$G472="Yes",1,0)</f>
      </c>
    </row>
    <row r="14921" spans="1:3" x14ac:dyDescent="0.25">
      <c r="A14921">
        <v>472</v>
      </c>
      <c r="B14921" t="s">
        <v>53</v>
      </c>
      <c r="C14921">
        <f>IF(Calculator!$H472="Yes",1,0)</f>
      </c>
    </row>
    <row r="14922" spans="1:3" x14ac:dyDescent="0.25">
      <c r="A14922">
        <v>472</v>
      </c>
      <c r="B14922" t="s">
        <v>54</v>
      </c>
      <c r="C14922">
        <f>(MIN(Calculator!$I472,30)-25)/5</f>
      </c>
    </row>
    <row r="14923" spans="1:3" x14ac:dyDescent="0.25">
      <c r="A14923">
        <v>472</v>
      </c>
      <c r="B14923" t="s">
        <v>55</v>
      </c>
      <c r="C14923">
        <f>(MAX(Calculator!$I472,30)-30)/5</f>
      </c>
    </row>
    <row r="14924" spans="1:3" x14ac:dyDescent="0.25">
      <c r="A14924">
        <v>472</v>
      </c>
      <c r="B14924" t="s">
        <v>56</v>
      </c>
      <c r="C14924">
        <f>(MIN(Calculator!$J472,60)-60)/-15</f>
      </c>
    </row>
    <row r="14925" spans="1:3" x14ac:dyDescent="0.25">
      <c r="A14925">
        <v>472</v>
      </c>
      <c r="B14925" t="s">
        <v>57</v>
      </c>
      <c r="C14925">
        <f>(MAX(Calculator!$J472,60)-90)/-15</f>
      </c>
    </row>
    <row r="14926" spans="1:3" x14ac:dyDescent="0.25">
      <c r="A14926">
        <v>472</v>
      </c>
      <c r="B14926" t="s">
        <v>58</v>
      </c>
      <c r="C14926">
        <f>IF(Calculator!$K472="Yes",1,0)</f>
      </c>
    </row>
    <row r="14927" spans="1:3" x14ac:dyDescent="0.25">
      <c r="A14927">
        <v>472</v>
      </c>
      <c r="B14927" t="s">
        <v>59</v>
      </c>
      <c r="C14927">
        <f>IF(Calculator!$L472="Yes",1,0)</f>
      </c>
    </row>
    <row r="14928" spans="1:3" x14ac:dyDescent="0.25">
      <c r="A14928">
        <v>472</v>
      </c>
      <c r="B14928" t="s">
        <v>60</v>
      </c>
      <c r="C14928">
        <f>((MAX(Calculator!$F472,110)-130)/20)*IF(Calculator!$K472="Yes",1,0)</f>
      </c>
    </row>
    <row r="14929" spans="1:3" x14ac:dyDescent="0.25">
      <c r="A14929">
        <v>472</v>
      </c>
      <c r="B14929" t="s">
        <v>61</v>
      </c>
      <c r="C14929">
        <f>((((Calculator!$D472-Calculator!$E472)*0.02586)-3.5))*IF(Calculator!$L472="Yes",1,0)</f>
      </c>
    </row>
    <row r="14930" spans="1:3" x14ac:dyDescent="0.25">
      <c r="A14930">
        <v>472</v>
      </c>
      <c r="B14930" t="s">
        <v>62</v>
      </c>
      <c r="C14930">
        <f>(((Calculator!$C472-55)/10)*(((((Calculator!$D472-Calculator!$E472)*0.02586)-3.5))))</f>
      </c>
    </row>
    <row r="14931" spans="1:3" x14ac:dyDescent="0.25">
      <c r="A14931">
        <v>472</v>
      </c>
      <c r="B14931" t="s">
        <v>63</v>
      </c>
      <c r="C14931">
        <f>(((Calculator!$C472-55)/10)*(((Calculator!$E472*0.02586)-1.3)/0.3))</f>
      </c>
    </row>
    <row r="14932" spans="1:3" x14ac:dyDescent="0.25">
      <c r="A14932">
        <v>472</v>
      </c>
      <c r="B14932" t="s">
        <v>64</v>
      </c>
      <c r="C14932">
        <f>(((Calculator!$C472-55)/10)*((MAX(Calculator!$F472,110)-130)/20))</f>
      </c>
    </row>
    <row r="14933" spans="1:3" x14ac:dyDescent="0.25">
      <c r="A14933">
        <v>472</v>
      </c>
      <c r="B14933" t="s">
        <v>65</v>
      </c>
      <c r="C14933">
        <f>(((Calculator!$C472-55)/10)*IF(Calculator!$G472="Yes",1,0))</f>
      </c>
    </row>
    <row r="14934" spans="1:3" x14ac:dyDescent="0.25">
      <c r="A14934">
        <v>472</v>
      </c>
      <c r="B14934" t="s">
        <v>66</v>
      </c>
      <c r="C14934">
        <f>(((Calculator!$C472-55)/10)*IF(Calculator!$H472="Yes",1,0))</f>
      </c>
    </row>
    <row r="14935" spans="1:3" x14ac:dyDescent="0.25">
      <c r="A14935">
        <v>472</v>
      </c>
      <c r="B14935" t="s">
        <v>67</v>
      </c>
      <c r="C14935">
        <f>(((Calculator!$C472-55)/10)*((MAX(Calculator!$I472,30)-30)/5))</f>
      </c>
    </row>
    <row r="14936" spans="1:3" x14ac:dyDescent="0.25">
      <c r="A14936">
        <v>472</v>
      </c>
      <c r="B14936" t="s">
        <v>68</v>
      </c>
      <c r="C14936">
        <f>(((Calculator!$C472-55)/10)*((MIN(Calculator!$J472,60)-60)/-15))</f>
      </c>
    </row>
    <row r="14937" spans="1:3" x14ac:dyDescent="0.25">
      <c r="A14937">
        <v>472</v>
      </c>
      <c r="B14937" t="s">
        <v>69</v>
      </c>
      <c r="C14937">
        <f>IF(AND(Calculator!$O472&lt;&gt;"",Calculator!$O472&gt;=4,Calculator!$O472&lt;=6),1,0)</f>
      </c>
    </row>
    <row r="14938" spans="1:3" x14ac:dyDescent="0.25">
      <c r="A14938">
        <v>472</v>
      </c>
      <c r="B14938" t="s">
        <v>70</v>
      </c>
      <c r="C14938">
        <f>IF(AND(Calculator!$O472&lt;&gt;"",Calculator!$O472&gt;=7,Calculator!$O472&lt;=10),1,0)</f>
      </c>
    </row>
    <row r="14939" spans="1:3" x14ac:dyDescent="0.25">
      <c r="A14939">
        <v>472</v>
      </c>
      <c r="B14939" t="s">
        <v>71</v>
      </c>
      <c r="C14939">
        <f>IF(Calculator!$O472="",1,0)</f>
      </c>
    </row>
    <row r="14940" spans="1:3" x14ac:dyDescent="0.25">
      <c r="A14940">
        <v>472</v>
      </c>
      <c r="B14940" t="s">
        <v>72</v>
      </c>
      <c r="C14940">
        <f>IF(OR(Calculator!$M472="",Calculator!$M472=0),0,LN(Calculator!$M472))</f>
      </c>
    </row>
    <row r="14941" spans="1:3" x14ac:dyDescent="0.25">
      <c r="A14941">
        <v>472</v>
      </c>
      <c r="B14941" t="s">
        <v>73</v>
      </c>
      <c r="C14941">
        <f>IF(Calculator!$M472="",1,0)</f>
      </c>
    </row>
    <row r="14942" spans="1:3" x14ac:dyDescent="0.25">
      <c r="A14942">
        <v>472</v>
      </c>
      <c r="B14942" t="s">
        <v>74</v>
      </c>
      <c r="C14942">
        <f>IF(Calculator!$N472="",0,(Calculator!$N472-5.3)*IF(Calculator!$G472="Yes",1,0))</f>
      </c>
    </row>
    <row r="14943" spans="1:3" x14ac:dyDescent="0.25">
      <c r="A14943">
        <v>472</v>
      </c>
      <c r="B14943" t="s">
        <v>75</v>
      </c>
      <c r="C14943">
        <f>IF(Calculator!$N472="",0,(Calculator!$N472-5.3)*(1-IF(Calculator!$G472="Yes",1,0)))</f>
      </c>
    </row>
    <row r="14944" spans="1:3" x14ac:dyDescent="0.25">
      <c r="A14944">
        <v>472</v>
      </c>
      <c r="B14944" t="s">
        <v>76</v>
      </c>
      <c r="C14944">
        <f>IF(Calculator!$N472="",1,0)</f>
      </c>
    </row>
    <row r="14945" spans="1:3" x14ac:dyDescent="0.25">
      <c r="A14945">
        <v>472</v>
      </c>
      <c r="B14945" t="s">
        <v>77</v>
      </c>
      <c r="C14945">
        <f>1</f>
      </c>
    </row>
    <row r="14946" spans="1:3" x14ac:dyDescent="0.25">
      <c r="A14946">
        <v>473</v>
      </c>
      <c r="B14946" t="s">
        <v>47</v>
      </c>
      <c r="C14946">
        <f>(Calculator!$C473-55)/10</f>
      </c>
    </row>
    <row r="14947" spans="1:3" x14ac:dyDescent="0.25">
      <c r="A14947">
        <v>473</v>
      </c>
      <c r="B14947" t="s">
        <v>48</v>
      </c>
      <c r="C14947">
        <f>((Calculator!$C473-55)/10)^2</f>
      </c>
    </row>
    <row r="14948" spans="1:3" x14ac:dyDescent="0.25">
      <c r="A14948">
        <v>473</v>
      </c>
      <c r="B14948" t="s">
        <v>49</v>
      </c>
      <c r="C14948">
        <f>((Calculator!$D473-Calculator!$E473)*0.02586)-3.5</f>
      </c>
    </row>
    <row r="14949" spans="1:3" x14ac:dyDescent="0.25">
      <c r="A14949">
        <v>473</v>
      </c>
      <c r="B14949" t="s">
        <v>50</v>
      </c>
      <c r="C14949">
        <f>((Calculator!$E473*0.02586)-1.3)/0.3</f>
      </c>
    </row>
    <row r="14950" spans="1:3" x14ac:dyDescent="0.25">
      <c r="A14950">
        <v>473</v>
      </c>
      <c r="B14950" t="s">
        <v>51</v>
      </c>
      <c r="C14950">
        <f>(MIN(Calculator!$F473,110)-110)/20</f>
      </c>
    </row>
    <row r="14951" spans="1:3" x14ac:dyDescent="0.25">
      <c r="A14951">
        <v>473</v>
      </c>
      <c r="B14951" t="s">
        <v>52</v>
      </c>
      <c r="C14951">
        <f>(MAX(Calculator!$F473,110)-130)/20</f>
      </c>
    </row>
    <row r="14952" spans="1:3" x14ac:dyDescent="0.25">
      <c r="A14952">
        <v>473</v>
      </c>
      <c r="B14952" t="s">
        <v>17</v>
      </c>
      <c r="C14952">
        <f>IF(Calculator!$G473="Yes",1,0)</f>
      </c>
    </row>
    <row r="14953" spans="1:3" x14ac:dyDescent="0.25">
      <c r="A14953">
        <v>473</v>
      </c>
      <c r="B14953" t="s">
        <v>53</v>
      </c>
      <c r="C14953">
        <f>IF(Calculator!$H473="Yes",1,0)</f>
      </c>
    </row>
    <row r="14954" spans="1:3" x14ac:dyDescent="0.25">
      <c r="A14954">
        <v>473</v>
      </c>
      <c r="B14954" t="s">
        <v>54</v>
      </c>
      <c r="C14954">
        <f>(MIN(Calculator!$I473,30)-25)/5</f>
      </c>
    </row>
    <row r="14955" spans="1:3" x14ac:dyDescent="0.25">
      <c r="A14955">
        <v>473</v>
      </c>
      <c r="B14955" t="s">
        <v>55</v>
      </c>
      <c r="C14955">
        <f>(MAX(Calculator!$I473,30)-30)/5</f>
      </c>
    </row>
    <row r="14956" spans="1:3" x14ac:dyDescent="0.25">
      <c r="A14956">
        <v>473</v>
      </c>
      <c r="B14956" t="s">
        <v>56</v>
      </c>
      <c r="C14956">
        <f>(MIN(Calculator!$J473,60)-60)/-15</f>
      </c>
    </row>
    <row r="14957" spans="1:3" x14ac:dyDescent="0.25">
      <c r="A14957">
        <v>473</v>
      </c>
      <c r="B14957" t="s">
        <v>57</v>
      </c>
      <c r="C14957">
        <f>(MAX(Calculator!$J473,60)-90)/-15</f>
      </c>
    </row>
    <row r="14958" spans="1:3" x14ac:dyDescent="0.25">
      <c r="A14958">
        <v>473</v>
      </c>
      <c r="B14958" t="s">
        <v>58</v>
      </c>
      <c r="C14958">
        <f>IF(Calculator!$K473="Yes",1,0)</f>
      </c>
    </row>
    <row r="14959" spans="1:3" x14ac:dyDescent="0.25">
      <c r="A14959">
        <v>473</v>
      </c>
      <c r="B14959" t="s">
        <v>59</v>
      </c>
      <c r="C14959">
        <f>IF(Calculator!$L473="Yes",1,0)</f>
      </c>
    </row>
    <row r="14960" spans="1:3" x14ac:dyDescent="0.25">
      <c r="A14960">
        <v>473</v>
      </c>
      <c r="B14960" t="s">
        <v>60</v>
      </c>
      <c r="C14960">
        <f>((MAX(Calculator!$F473,110)-130)/20)*IF(Calculator!$K473="Yes",1,0)</f>
      </c>
    </row>
    <row r="14961" spans="1:3" x14ac:dyDescent="0.25">
      <c r="A14961">
        <v>473</v>
      </c>
      <c r="B14961" t="s">
        <v>61</v>
      </c>
      <c r="C14961">
        <f>((((Calculator!$D473-Calculator!$E473)*0.02586)-3.5))*IF(Calculator!$L473="Yes",1,0)</f>
      </c>
    </row>
    <row r="14962" spans="1:3" x14ac:dyDescent="0.25">
      <c r="A14962">
        <v>473</v>
      </c>
      <c r="B14962" t="s">
        <v>62</v>
      </c>
      <c r="C14962">
        <f>(((Calculator!$C473-55)/10)*(((((Calculator!$D473-Calculator!$E473)*0.02586)-3.5))))</f>
      </c>
    </row>
    <row r="14963" spans="1:3" x14ac:dyDescent="0.25">
      <c r="A14963">
        <v>473</v>
      </c>
      <c r="B14963" t="s">
        <v>63</v>
      </c>
      <c r="C14963">
        <f>(((Calculator!$C473-55)/10)*(((Calculator!$E473*0.02586)-1.3)/0.3))</f>
      </c>
    </row>
    <row r="14964" spans="1:3" x14ac:dyDescent="0.25">
      <c r="A14964">
        <v>473</v>
      </c>
      <c r="B14964" t="s">
        <v>64</v>
      </c>
      <c r="C14964">
        <f>(((Calculator!$C473-55)/10)*((MAX(Calculator!$F473,110)-130)/20))</f>
      </c>
    </row>
    <row r="14965" spans="1:3" x14ac:dyDescent="0.25">
      <c r="A14965">
        <v>473</v>
      </c>
      <c r="B14965" t="s">
        <v>65</v>
      </c>
      <c r="C14965">
        <f>(((Calculator!$C473-55)/10)*IF(Calculator!$G473="Yes",1,0))</f>
      </c>
    </row>
    <row r="14966" spans="1:3" x14ac:dyDescent="0.25">
      <c r="A14966">
        <v>473</v>
      </c>
      <c r="B14966" t="s">
        <v>66</v>
      </c>
      <c r="C14966">
        <f>(((Calculator!$C473-55)/10)*IF(Calculator!$H473="Yes",1,0))</f>
      </c>
    </row>
    <row r="14967" spans="1:3" x14ac:dyDescent="0.25">
      <c r="A14967">
        <v>473</v>
      </c>
      <c r="B14967" t="s">
        <v>67</v>
      </c>
      <c r="C14967">
        <f>(((Calculator!$C473-55)/10)*((MAX(Calculator!$I473,30)-30)/5))</f>
      </c>
    </row>
    <row r="14968" spans="1:3" x14ac:dyDescent="0.25">
      <c r="A14968">
        <v>473</v>
      </c>
      <c r="B14968" t="s">
        <v>68</v>
      </c>
      <c r="C14968">
        <f>(((Calculator!$C473-55)/10)*((MIN(Calculator!$J473,60)-60)/-15))</f>
      </c>
    </row>
    <row r="14969" spans="1:3" x14ac:dyDescent="0.25">
      <c r="A14969">
        <v>473</v>
      </c>
      <c r="B14969" t="s">
        <v>69</v>
      </c>
      <c r="C14969">
        <f>IF(AND(Calculator!$O473&lt;&gt;"",Calculator!$O473&gt;=4,Calculator!$O473&lt;=6),1,0)</f>
      </c>
    </row>
    <row r="14970" spans="1:3" x14ac:dyDescent="0.25">
      <c r="A14970">
        <v>473</v>
      </c>
      <c r="B14970" t="s">
        <v>70</v>
      </c>
      <c r="C14970">
        <f>IF(AND(Calculator!$O473&lt;&gt;"",Calculator!$O473&gt;=7,Calculator!$O473&lt;=10),1,0)</f>
      </c>
    </row>
    <row r="14971" spans="1:3" x14ac:dyDescent="0.25">
      <c r="A14971">
        <v>473</v>
      </c>
      <c r="B14971" t="s">
        <v>71</v>
      </c>
      <c r="C14971">
        <f>IF(Calculator!$O473="",1,0)</f>
      </c>
    </row>
    <row r="14972" spans="1:3" x14ac:dyDescent="0.25">
      <c r="A14972">
        <v>473</v>
      </c>
      <c r="B14972" t="s">
        <v>72</v>
      </c>
      <c r="C14972">
        <f>IF(OR(Calculator!$M473="",Calculator!$M473=0),0,LN(Calculator!$M473))</f>
      </c>
    </row>
    <row r="14973" spans="1:3" x14ac:dyDescent="0.25">
      <c r="A14973">
        <v>473</v>
      </c>
      <c r="B14973" t="s">
        <v>73</v>
      </c>
      <c r="C14973">
        <f>IF(Calculator!$M473="",1,0)</f>
      </c>
    </row>
    <row r="14974" spans="1:3" x14ac:dyDescent="0.25">
      <c r="A14974">
        <v>473</v>
      </c>
      <c r="B14974" t="s">
        <v>74</v>
      </c>
      <c r="C14974">
        <f>IF(Calculator!$N473="",0,(Calculator!$N473-5.3)*IF(Calculator!$G473="Yes",1,0))</f>
      </c>
    </row>
    <row r="14975" spans="1:3" x14ac:dyDescent="0.25">
      <c r="A14975">
        <v>473</v>
      </c>
      <c r="B14975" t="s">
        <v>75</v>
      </c>
      <c r="C14975">
        <f>IF(Calculator!$N473="",0,(Calculator!$N473-5.3)*(1-IF(Calculator!$G473="Yes",1,0)))</f>
      </c>
    </row>
    <row r="14976" spans="1:3" x14ac:dyDescent="0.25">
      <c r="A14976">
        <v>473</v>
      </c>
      <c r="B14976" t="s">
        <v>76</v>
      </c>
      <c r="C14976">
        <f>IF(Calculator!$N473="",1,0)</f>
      </c>
    </row>
    <row r="14977" spans="1:3" x14ac:dyDescent="0.25">
      <c r="A14977">
        <v>473</v>
      </c>
      <c r="B14977" t="s">
        <v>77</v>
      </c>
      <c r="C14977">
        <f>1</f>
      </c>
    </row>
    <row r="14978" spans="1:3" x14ac:dyDescent="0.25">
      <c r="A14978">
        <v>474</v>
      </c>
      <c r="B14978" t="s">
        <v>47</v>
      </c>
      <c r="C14978">
        <f>(Calculator!$C474-55)/10</f>
      </c>
    </row>
    <row r="14979" spans="1:3" x14ac:dyDescent="0.25">
      <c r="A14979">
        <v>474</v>
      </c>
      <c r="B14979" t="s">
        <v>48</v>
      </c>
      <c r="C14979">
        <f>((Calculator!$C474-55)/10)^2</f>
      </c>
    </row>
    <row r="14980" spans="1:3" x14ac:dyDescent="0.25">
      <c r="A14980">
        <v>474</v>
      </c>
      <c r="B14980" t="s">
        <v>49</v>
      </c>
      <c r="C14980">
        <f>((Calculator!$D474-Calculator!$E474)*0.02586)-3.5</f>
      </c>
    </row>
    <row r="14981" spans="1:3" x14ac:dyDescent="0.25">
      <c r="A14981">
        <v>474</v>
      </c>
      <c r="B14981" t="s">
        <v>50</v>
      </c>
      <c r="C14981">
        <f>((Calculator!$E474*0.02586)-1.3)/0.3</f>
      </c>
    </row>
    <row r="14982" spans="1:3" x14ac:dyDescent="0.25">
      <c r="A14982">
        <v>474</v>
      </c>
      <c r="B14982" t="s">
        <v>51</v>
      </c>
      <c r="C14982">
        <f>(MIN(Calculator!$F474,110)-110)/20</f>
      </c>
    </row>
    <row r="14983" spans="1:3" x14ac:dyDescent="0.25">
      <c r="A14983">
        <v>474</v>
      </c>
      <c r="B14983" t="s">
        <v>52</v>
      </c>
      <c r="C14983">
        <f>(MAX(Calculator!$F474,110)-130)/20</f>
      </c>
    </row>
    <row r="14984" spans="1:3" x14ac:dyDescent="0.25">
      <c r="A14984">
        <v>474</v>
      </c>
      <c r="B14984" t="s">
        <v>17</v>
      </c>
      <c r="C14984">
        <f>IF(Calculator!$G474="Yes",1,0)</f>
      </c>
    </row>
    <row r="14985" spans="1:3" x14ac:dyDescent="0.25">
      <c r="A14985">
        <v>474</v>
      </c>
      <c r="B14985" t="s">
        <v>53</v>
      </c>
      <c r="C14985">
        <f>IF(Calculator!$H474="Yes",1,0)</f>
      </c>
    </row>
    <row r="14986" spans="1:3" x14ac:dyDescent="0.25">
      <c r="A14986">
        <v>474</v>
      </c>
      <c r="B14986" t="s">
        <v>54</v>
      </c>
      <c r="C14986">
        <f>(MIN(Calculator!$I474,30)-25)/5</f>
      </c>
    </row>
    <row r="14987" spans="1:3" x14ac:dyDescent="0.25">
      <c r="A14987">
        <v>474</v>
      </c>
      <c r="B14987" t="s">
        <v>55</v>
      </c>
      <c r="C14987">
        <f>(MAX(Calculator!$I474,30)-30)/5</f>
      </c>
    </row>
    <row r="14988" spans="1:3" x14ac:dyDescent="0.25">
      <c r="A14988">
        <v>474</v>
      </c>
      <c r="B14988" t="s">
        <v>56</v>
      </c>
      <c r="C14988">
        <f>(MIN(Calculator!$J474,60)-60)/-15</f>
      </c>
    </row>
    <row r="14989" spans="1:3" x14ac:dyDescent="0.25">
      <c r="A14989">
        <v>474</v>
      </c>
      <c r="B14989" t="s">
        <v>57</v>
      </c>
      <c r="C14989">
        <f>(MAX(Calculator!$J474,60)-90)/-15</f>
      </c>
    </row>
    <row r="14990" spans="1:3" x14ac:dyDescent="0.25">
      <c r="A14990">
        <v>474</v>
      </c>
      <c r="B14990" t="s">
        <v>58</v>
      </c>
      <c r="C14990">
        <f>IF(Calculator!$K474="Yes",1,0)</f>
      </c>
    </row>
    <row r="14991" spans="1:3" x14ac:dyDescent="0.25">
      <c r="A14991">
        <v>474</v>
      </c>
      <c r="B14991" t="s">
        <v>59</v>
      </c>
      <c r="C14991">
        <f>IF(Calculator!$L474="Yes",1,0)</f>
      </c>
    </row>
    <row r="14992" spans="1:3" x14ac:dyDescent="0.25">
      <c r="A14992">
        <v>474</v>
      </c>
      <c r="B14992" t="s">
        <v>60</v>
      </c>
      <c r="C14992">
        <f>((MAX(Calculator!$F474,110)-130)/20)*IF(Calculator!$K474="Yes",1,0)</f>
      </c>
    </row>
    <row r="14993" spans="1:3" x14ac:dyDescent="0.25">
      <c r="A14993">
        <v>474</v>
      </c>
      <c r="B14993" t="s">
        <v>61</v>
      </c>
      <c r="C14993">
        <f>((((Calculator!$D474-Calculator!$E474)*0.02586)-3.5))*IF(Calculator!$L474="Yes",1,0)</f>
      </c>
    </row>
    <row r="14994" spans="1:3" x14ac:dyDescent="0.25">
      <c r="A14994">
        <v>474</v>
      </c>
      <c r="B14994" t="s">
        <v>62</v>
      </c>
      <c r="C14994">
        <f>(((Calculator!$C474-55)/10)*(((((Calculator!$D474-Calculator!$E474)*0.02586)-3.5))))</f>
      </c>
    </row>
    <row r="14995" spans="1:3" x14ac:dyDescent="0.25">
      <c r="A14995">
        <v>474</v>
      </c>
      <c r="B14995" t="s">
        <v>63</v>
      </c>
      <c r="C14995">
        <f>(((Calculator!$C474-55)/10)*(((Calculator!$E474*0.02586)-1.3)/0.3))</f>
      </c>
    </row>
    <row r="14996" spans="1:3" x14ac:dyDescent="0.25">
      <c r="A14996">
        <v>474</v>
      </c>
      <c r="B14996" t="s">
        <v>64</v>
      </c>
      <c r="C14996">
        <f>(((Calculator!$C474-55)/10)*((MAX(Calculator!$F474,110)-130)/20))</f>
      </c>
    </row>
    <row r="14997" spans="1:3" x14ac:dyDescent="0.25">
      <c r="A14997">
        <v>474</v>
      </c>
      <c r="B14997" t="s">
        <v>65</v>
      </c>
      <c r="C14997">
        <f>(((Calculator!$C474-55)/10)*IF(Calculator!$G474="Yes",1,0))</f>
      </c>
    </row>
    <row r="14998" spans="1:3" x14ac:dyDescent="0.25">
      <c r="A14998">
        <v>474</v>
      </c>
      <c r="B14998" t="s">
        <v>66</v>
      </c>
      <c r="C14998">
        <f>(((Calculator!$C474-55)/10)*IF(Calculator!$H474="Yes",1,0))</f>
      </c>
    </row>
    <row r="14999" spans="1:3" x14ac:dyDescent="0.25">
      <c r="A14999">
        <v>474</v>
      </c>
      <c r="B14999" t="s">
        <v>67</v>
      </c>
      <c r="C14999">
        <f>(((Calculator!$C474-55)/10)*((MAX(Calculator!$I474,30)-30)/5))</f>
      </c>
    </row>
    <row r="15000" spans="1:3" x14ac:dyDescent="0.25">
      <c r="A15000">
        <v>474</v>
      </c>
      <c r="B15000" t="s">
        <v>68</v>
      </c>
      <c r="C15000">
        <f>(((Calculator!$C474-55)/10)*((MIN(Calculator!$J474,60)-60)/-15))</f>
      </c>
    </row>
    <row r="15001" spans="1:3" x14ac:dyDescent="0.25">
      <c r="A15001">
        <v>474</v>
      </c>
      <c r="B15001" t="s">
        <v>69</v>
      </c>
      <c r="C15001">
        <f>IF(AND(Calculator!$O474&lt;&gt;"",Calculator!$O474&gt;=4,Calculator!$O474&lt;=6),1,0)</f>
      </c>
    </row>
    <row r="15002" spans="1:3" x14ac:dyDescent="0.25">
      <c r="A15002">
        <v>474</v>
      </c>
      <c r="B15002" t="s">
        <v>70</v>
      </c>
      <c r="C15002">
        <f>IF(AND(Calculator!$O474&lt;&gt;"",Calculator!$O474&gt;=7,Calculator!$O474&lt;=10),1,0)</f>
      </c>
    </row>
    <row r="15003" spans="1:3" x14ac:dyDescent="0.25">
      <c r="A15003">
        <v>474</v>
      </c>
      <c r="B15003" t="s">
        <v>71</v>
      </c>
      <c r="C15003">
        <f>IF(Calculator!$O474="",1,0)</f>
      </c>
    </row>
    <row r="15004" spans="1:3" x14ac:dyDescent="0.25">
      <c r="A15004">
        <v>474</v>
      </c>
      <c r="B15004" t="s">
        <v>72</v>
      </c>
      <c r="C15004">
        <f>IF(OR(Calculator!$M474="",Calculator!$M474=0),0,LN(Calculator!$M474))</f>
      </c>
    </row>
    <row r="15005" spans="1:3" x14ac:dyDescent="0.25">
      <c r="A15005">
        <v>474</v>
      </c>
      <c r="B15005" t="s">
        <v>73</v>
      </c>
      <c r="C15005">
        <f>IF(Calculator!$M474="",1,0)</f>
      </c>
    </row>
    <row r="15006" spans="1:3" x14ac:dyDescent="0.25">
      <c r="A15006">
        <v>474</v>
      </c>
      <c r="B15006" t="s">
        <v>74</v>
      </c>
      <c r="C15006">
        <f>IF(Calculator!$N474="",0,(Calculator!$N474-5.3)*IF(Calculator!$G474="Yes",1,0))</f>
      </c>
    </row>
    <row r="15007" spans="1:3" x14ac:dyDescent="0.25">
      <c r="A15007">
        <v>474</v>
      </c>
      <c r="B15007" t="s">
        <v>75</v>
      </c>
      <c r="C15007">
        <f>IF(Calculator!$N474="",0,(Calculator!$N474-5.3)*(1-IF(Calculator!$G474="Yes",1,0)))</f>
      </c>
    </row>
    <row r="15008" spans="1:3" x14ac:dyDescent="0.25">
      <c r="A15008">
        <v>474</v>
      </c>
      <c r="B15008" t="s">
        <v>76</v>
      </c>
      <c r="C15008">
        <f>IF(Calculator!$N474="",1,0)</f>
      </c>
    </row>
    <row r="15009" spans="1:3" x14ac:dyDescent="0.25">
      <c r="A15009">
        <v>474</v>
      </c>
      <c r="B15009" t="s">
        <v>77</v>
      </c>
      <c r="C15009">
        <f>1</f>
      </c>
    </row>
    <row r="15010" spans="1:3" x14ac:dyDescent="0.25">
      <c r="A15010">
        <v>475</v>
      </c>
      <c r="B15010" t="s">
        <v>47</v>
      </c>
      <c r="C15010">
        <f>(Calculator!$C475-55)/10</f>
      </c>
    </row>
    <row r="15011" spans="1:3" x14ac:dyDescent="0.25">
      <c r="A15011">
        <v>475</v>
      </c>
      <c r="B15011" t="s">
        <v>48</v>
      </c>
      <c r="C15011">
        <f>((Calculator!$C475-55)/10)^2</f>
      </c>
    </row>
    <row r="15012" spans="1:3" x14ac:dyDescent="0.25">
      <c r="A15012">
        <v>475</v>
      </c>
      <c r="B15012" t="s">
        <v>49</v>
      </c>
      <c r="C15012">
        <f>((Calculator!$D475-Calculator!$E475)*0.02586)-3.5</f>
      </c>
    </row>
    <row r="15013" spans="1:3" x14ac:dyDescent="0.25">
      <c r="A15013">
        <v>475</v>
      </c>
      <c r="B15013" t="s">
        <v>50</v>
      </c>
      <c r="C15013">
        <f>((Calculator!$E475*0.02586)-1.3)/0.3</f>
      </c>
    </row>
    <row r="15014" spans="1:3" x14ac:dyDescent="0.25">
      <c r="A15014">
        <v>475</v>
      </c>
      <c r="B15014" t="s">
        <v>51</v>
      </c>
      <c r="C15014">
        <f>(MIN(Calculator!$F475,110)-110)/20</f>
      </c>
    </row>
    <row r="15015" spans="1:3" x14ac:dyDescent="0.25">
      <c r="A15015">
        <v>475</v>
      </c>
      <c r="B15015" t="s">
        <v>52</v>
      </c>
      <c r="C15015">
        <f>(MAX(Calculator!$F475,110)-130)/20</f>
      </c>
    </row>
    <row r="15016" spans="1:3" x14ac:dyDescent="0.25">
      <c r="A15016">
        <v>475</v>
      </c>
      <c r="B15016" t="s">
        <v>17</v>
      </c>
      <c r="C15016">
        <f>IF(Calculator!$G475="Yes",1,0)</f>
      </c>
    </row>
    <row r="15017" spans="1:3" x14ac:dyDescent="0.25">
      <c r="A15017">
        <v>475</v>
      </c>
      <c r="B15017" t="s">
        <v>53</v>
      </c>
      <c r="C15017">
        <f>IF(Calculator!$H475="Yes",1,0)</f>
      </c>
    </row>
    <row r="15018" spans="1:3" x14ac:dyDescent="0.25">
      <c r="A15018">
        <v>475</v>
      </c>
      <c r="B15018" t="s">
        <v>54</v>
      </c>
      <c r="C15018">
        <f>(MIN(Calculator!$I475,30)-25)/5</f>
      </c>
    </row>
    <row r="15019" spans="1:3" x14ac:dyDescent="0.25">
      <c r="A15019">
        <v>475</v>
      </c>
      <c r="B15019" t="s">
        <v>55</v>
      </c>
      <c r="C15019">
        <f>(MAX(Calculator!$I475,30)-30)/5</f>
      </c>
    </row>
    <row r="15020" spans="1:3" x14ac:dyDescent="0.25">
      <c r="A15020">
        <v>475</v>
      </c>
      <c r="B15020" t="s">
        <v>56</v>
      </c>
      <c r="C15020">
        <f>(MIN(Calculator!$J475,60)-60)/-15</f>
      </c>
    </row>
    <row r="15021" spans="1:3" x14ac:dyDescent="0.25">
      <c r="A15021">
        <v>475</v>
      </c>
      <c r="B15021" t="s">
        <v>57</v>
      </c>
      <c r="C15021">
        <f>(MAX(Calculator!$J475,60)-90)/-15</f>
      </c>
    </row>
    <row r="15022" spans="1:3" x14ac:dyDescent="0.25">
      <c r="A15022">
        <v>475</v>
      </c>
      <c r="B15022" t="s">
        <v>58</v>
      </c>
      <c r="C15022">
        <f>IF(Calculator!$K475="Yes",1,0)</f>
      </c>
    </row>
    <row r="15023" spans="1:3" x14ac:dyDescent="0.25">
      <c r="A15023">
        <v>475</v>
      </c>
      <c r="B15023" t="s">
        <v>59</v>
      </c>
      <c r="C15023">
        <f>IF(Calculator!$L475="Yes",1,0)</f>
      </c>
    </row>
    <row r="15024" spans="1:3" x14ac:dyDescent="0.25">
      <c r="A15024">
        <v>475</v>
      </c>
      <c r="B15024" t="s">
        <v>60</v>
      </c>
      <c r="C15024">
        <f>((MAX(Calculator!$F475,110)-130)/20)*IF(Calculator!$K475="Yes",1,0)</f>
      </c>
    </row>
    <row r="15025" spans="1:3" x14ac:dyDescent="0.25">
      <c r="A15025">
        <v>475</v>
      </c>
      <c r="B15025" t="s">
        <v>61</v>
      </c>
      <c r="C15025">
        <f>((((Calculator!$D475-Calculator!$E475)*0.02586)-3.5))*IF(Calculator!$L475="Yes",1,0)</f>
      </c>
    </row>
    <row r="15026" spans="1:3" x14ac:dyDescent="0.25">
      <c r="A15026">
        <v>475</v>
      </c>
      <c r="B15026" t="s">
        <v>62</v>
      </c>
      <c r="C15026">
        <f>(((Calculator!$C475-55)/10)*(((((Calculator!$D475-Calculator!$E475)*0.02586)-3.5))))</f>
      </c>
    </row>
    <row r="15027" spans="1:3" x14ac:dyDescent="0.25">
      <c r="A15027">
        <v>475</v>
      </c>
      <c r="B15027" t="s">
        <v>63</v>
      </c>
      <c r="C15027">
        <f>(((Calculator!$C475-55)/10)*(((Calculator!$E475*0.02586)-1.3)/0.3))</f>
      </c>
    </row>
    <row r="15028" spans="1:3" x14ac:dyDescent="0.25">
      <c r="A15028">
        <v>475</v>
      </c>
      <c r="B15028" t="s">
        <v>64</v>
      </c>
      <c r="C15028">
        <f>(((Calculator!$C475-55)/10)*((MAX(Calculator!$F475,110)-130)/20))</f>
      </c>
    </row>
    <row r="15029" spans="1:3" x14ac:dyDescent="0.25">
      <c r="A15029">
        <v>475</v>
      </c>
      <c r="B15029" t="s">
        <v>65</v>
      </c>
      <c r="C15029">
        <f>(((Calculator!$C475-55)/10)*IF(Calculator!$G475="Yes",1,0))</f>
      </c>
    </row>
    <row r="15030" spans="1:3" x14ac:dyDescent="0.25">
      <c r="A15030">
        <v>475</v>
      </c>
      <c r="B15030" t="s">
        <v>66</v>
      </c>
      <c r="C15030">
        <f>(((Calculator!$C475-55)/10)*IF(Calculator!$H475="Yes",1,0))</f>
      </c>
    </row>
    <row r="15031" spans="1:3" x14ac:dyDescent="0.25">
      <c r="A15031">
        <v>475</v>
      </c>
      <c r="B15031" t="s">
        <v>67</v>
      </c>
      <c r="C15031">
        <f>(((Calculator!$C475-55)/10)*((MAX(Calculator!$I475,30)-30)/5))</f>
      </c>
    </row>
    <row r="15032" spans="1:3" x14ac:dyDescent="0.25">
      <c r="A15032">
        <v>475</v>
      </c>
      <c r="B15032" t="s">
        <v>68</v>
      </c>
      <c r="C15032">
        <f>(((Calculator!$C475-55)/10)*((MIN(Calculator!$J475,60)-60)/-15))</f>
      </c>
    </row>
    <row r="15033" spans="1:3" x14ac:dyDescent="0.25">
      <c r="A15033">
        <v>475</v>
      </c>
      <c r="B15033" t="s">
        <v>69</v>
      </c>
      <c r="C15033">
        <f>IF(AND(Calculator!$O475&lt;&gt;"",Calculator!$O475&gt;=4,Calculator!$O475&lt;=6),1,0)</f>
      </c>
    </row>
    <row r="15034" spans="1:3" x14ac:dyDescent="0.25">
      <c r="A15034">
        <v>475</v>
      </c>
      <c r="B15034" t="s">
        <v>70</v>
      </c>
      <c r="C15034">
        <f>IF(AND(Calculator!$O475&lt;&gt;"",Calculator!$O475&gt;=7,Calculator!$O475&lt;=10),1,0)</f>
      </c>
    </row>
    <row r="15035" spans="1:3" x14ac:dyDescent="0.25">
      <c r="A15035">
        <v>475</v>
      </c>
      <c r="B15035" t="s">
        <v>71</v>
      </c>
      <c r="C15035">
        <f>IF(Calculator!$O475="",1,0)</f>
      </c>
    </row>
    <row r="15036" spans="1:3" x14ac:dyDescent="0.25">
      <c r="A15036">
        <v>475</v>
      </c>
      <c r="B15036" t="s">
        <v>72</v>
      </c>
      <c r="C15036">
        <f>IF(OR(Calculator!$M475="",Calculator!$M475=0),0,LN(Calculator!$M475))</f>
      </c>
    </row>
    <row r="15037" spans="1:3" x14ac:dyDescent="0.25">
      <c r="A15037">
        <v>475</v>
      </c>
      <c r="B15037" t="s">
        <v>73</v>
      </c>
      <c r="C15037">
        <f>IF(Calculator!$M475="",1,0)</f>
      </c>
    </row>
    <row r="15038" spans="1:3" x14ac:dyDescent="0.25">
      <c r="A15038">
        <v>475</v>
      </c>
      <c r="B15038" t="s">
        <v>74</v>
      </c>
      <c r="C15038">
        <f>IF(Calculator!$N475="",0,(Calculator!$N475-5.3)*IF(Calculator!$G475="Yes",1,0))</f>
      </c>
    </row>
    <row r="15039" spans="1:3" x14ac:dyDescent="0.25">
      <c r="A15039">
        <v>475</v>
      </c>
      <c r="B15039" t="s">
        <v>75</v>
      </c>
      <c r="C15039">
        <f>IF(Calculator!$N475="",0,(Calculator!$N475-5.3)*(1-IF(Calculator!$G475="Yes",1,0)))</f>
      </c>
    </row>
    <row r="15040" spans="1:3" x14ac:dyDescent="0.25">
      <c r="A15040">
        <v>475</v>
      </c>
      <c r="B15040" t="s">
        <v>76</v>
      </c>
      <c r="C15040">
        <f>IF(Calculator!$N475="",1,0)</f>
      </c>
    </row>
    <row r="15041" spans="1:3" x14ac:dyDescent="0.25">
      <c r="A15041">
        <v>475</v>
      </c>
      <c r="B15041" t="s">
        <v>77</v>
      </c>
      <c r="C15041">
        <f>1</f>
      </c>
    </row>
    <row r="15042" spans="1:3" x14ac:dyDescent="0.25">
      <c r="A15042">
        <v>476</v>
      </c>
      <c r="B15042" t="s">
        <v>47</v>
      </c>
      <c r="C15042">
        <f>(Calculator!$C476-55)/10</f>
      </c>
    </row>
    <row r="15043" spans="1:3" x14ac:dyDescent="0.25">
      <c r="A15043">
        <v>476</v>
      </c>
      <c r="B15043" t="s">
        <v>48</v>
      </c>
      <c r="C15043">
        <f>((Calculator!$C476-55)/10)^2</f>
      </c>
    </row>
    <row r="15044" spans="1:3" x14ac:dyDescent="0.25">
      <c r="A15044">
        <v>476</v>
      </c>
      <c r="B15044" t="s">
        <v>49</v>
      </c>
      <c r="C15044">
        <f>((Calculator!$D476-Calculator!$E476)*0.02586)-3.5</f>
      </c>
    </row>
    <row r="15045" spans="1:3" x14ac:dyDescent="0.25">
      <c r="A15045">
        <v>476</v>
      </c>
      <c r="B15045" t="s">
        <v>50</v>
      </c>
      <c r="C15045">
        <f>((Calculator!$E476*0.02586)-1.3)/0.3</f>
      </c>
    </row>
    <row r="15046" spans="1:3" x14ac:dyDescent="0.25">
      <c r="A15046">
        <v>476</v>
      </c>
      <c r="B15046" t="s">
        <v>51</v>
      </c>
      <c r="C15046">
        <f>(MIN(Calculator!$F476,110)-110)/20</f>
      </c>
    </row>
    <row r="15047" spans="1:3" x14ac:dyDescent="0.25">
      <c r="A15047">
        <v>476</v>
      </c>
      <c r="B15047" t="s">
        <v>52</v>
      </c>
      <c r="C15047">
        <f>(MAX(Calculator!$F476,110)-130)/20</f>
      </c>
    </row>
    <row r="15048" spans="1:3" x14ac:dyDescent="0.25">
      <c r="A15048">
        <v>476</v>
      </c>
      <c r="B15048" t="s">
        <v>17</v>
      </c>
      <c r="C15048">
        <f>IF(Calculator!$G476="Yes",1,0)</f>
      </c>
    </row>
    <row r="15049" spans="1:3" x14ac:dyDescent="0.25">
      <c r="A15049">
        <v>476</v>
      </c>
      <c r="B15049" t="s">
        <v>53</v>
      </c>
      <c r="C15049">
        <f>IF(Calculator!$H476="Yes",1,0)</f>
      </c>
    </row>
    <row r="15050" spans="1:3" x14ac:dyDescent="0.25">
      <c r="A15050">
        <v>476</v>
      </c>
      <c r="B15050" t="s">
        <v>54</v>
      </c>
      <c r="C15050">
        <f>(MIN(Calculator!$I476,30)-25)/5</f>
      </c>
    </row>
    <row r="15051" spans="1:3" x14ac:dyDescent="0.25">
      <c r="A15051">
        <v>476</v>
      </c>
      <c r="B15051" t="s">
        <v>55</v>
      </c>
      <c r="C15051">
        <f>(MAX(Calculator!$I476,30)-30)/5</f>
      </c>
    </row>
    <row r="15052" spans="1:3" x14ac:dyDescent="0.25">
      <c r="A15052">
        <v>476</v>
      </c>
      <c r="B15052" t="s">
        <v>56</v>
      </c>
      <c r="C15052">
        <f>(MIN(Calculator!$J476,60)-60)/-15</f>
      </c>
    </row>
    <row r="15053" spans="1:3" x14ac:dyDescent="0.25">
      <c r="A15053">
        <v>476</v>
      </c>
      <c r="B15053" t="s">
        <v>57</v>
      </c>
      <c r="C15053">
        <f>(MAX(Calculator!$J476,60)-90)/-15</f>
      </c>
    </row>
    <row r="15054" spans="1:3" x14ac:dyDescent="0.25">
      <c r="A15054">
        <v>476</v>
      </c>
      <c r="B15054" t="s">
        <v>58</v>
      </c>
      <c r="C15054">
        <f>IF(Calculator!$K476="Yes",1,0)</f>
      </c>
    </row>
    <row r="15055" spans="1:3" x14ac:dyDescent="0.25">
      <c r="A15055">
        <v>476</v>
      </c>
      <c r="B15055" t="s">
        <v>59</v>
      </c>
      <c r="C15055">
        <f>IF(Calculator!$L476="Yes",1,0)</f>
      </c>
    </row>
    <row r="15056" spans="1:3" x14ac:dyDescent="0.25">
      <c r="A15056">
        <v>476</v>
      </c>
      <c r="B15056" t="s">
        <v>60</v>
      </c>
      <c r="C15056">
        <f>((MAX(Calculator!$F476,110)-130)/20)*IF(Calculator!$K476="Yes",1,0)</f>
      </c>
    </row>
    <row r="15057" spans="1:3" x14ac:dyDescent="0.25">
      <c r="A15057">
        <v>476</v>
      </c>
      <c r="B15057" t="s">
        <v>61</v>
      </c>
      <c r="C15057">
        <f>((((Calculator!$D476-Calculator!$E476)*0.02586)-3.5))*IF(Calculator!$L476="Yes",1,0)</f>
      </c>
    </row>
    <row r="15058" spans="1:3" x14ac:dyDescent="0.25">
      <c r="A15058">
        <v>476</v>
      </c>
      <c r="B15058" t="s">
        <v>62</v>
      </c>
      <c r="C15058">
        <f>(((Calculator!$C476-55)/10)*(((((Calculator!$D476-Calculator!$E476)*0.02586)-3.5))))</f>
      </c>
    </row>
    <row r="15059" spans="1:3" x14ac:dyDescent="0.25">
      <c r="A15059">
        <v>476</v>
      </c>
      <c r="B15059" t="s">
        <v>63</v>
      </c>
      <c r="C15059">
        <f>(((Calculator!$C476-55)/10)*(((Calculator!$E476*0.02586)-1.3)/0.3))</f>
      </c>
    </row>
    <row r="15060" spans="1:3" x14ac:dyDescent="0.25">
      <c r="A15060">
        <v>476</v>
      </c>
      <c r="B15060" t="s">
        <v>64</v>
      </c>
      <c r="C15060">
        <f>(((Calculator!$C476-55)/10)*((MAX(Calculator!$F476,110)-130)/20))</f>
      </c>
    </row>
    <row r="15061" spans="1:3" x14ac:dyDescent="0.25">
      <c r="A15061">
        <v>476</v>
      </c>
      <c r="B15061" t="s">
        <v>65</v>
      </c>
      <c r="C15061">
        <f>(((Calculator!$C476-55)/10)*IF(Calculator!$G476="Yes",1,0))</f>
      </c>
    </row>
    <row r="15062" spans="1:3" x14ac:dyDescent="0.25">
      <c r="A15062">
        <v>476</v>
      </c>
      <c r="B15062" t="s">
        <v>66</v>
      </c>
      <c r="C15062">
        <f>(((Calculator!$C476-55)/10)*IF(Calculator!$H476="Yes",1,0))</f>
      </c>
    </row>
    <row r="15063" spans="1:3" x14ac:dyDescent="0.25">
      <c r="A15063">
        <v>476</v>
      </c>
      <c r="B15063" t="s">
        <v>67</v>
      </c>
      <c r="C15063">
        <f>(((Calculator!$C476-55)/10)*((MAX(Calculator!$I476,30)-30)/5))</f>
      </c>
    </row>
    <row r="15064" spans="1:3" x14ac:dyDescent="0.25">
      <c r="A15064">
        <v>476</v>
      </c>
      <c r="B15064" t="s">
        <v>68</v>
      </c>
      <c r="C15064">
        <f>(((Calculator!$C476-55)/10)*((MIN(Calculator!$J476,60)-60)/-15))</f>
      </c>
    </row>
    <row r="15065" spans="1:3" x14ac:dyDescent="0.25">
      <c r="A15065">
        <v>476</v>
      </c>
      <c r="B15065" t="s">
        <v>69</v>
      </c>
      <c r="C15065">
        <f>IF(AND(Calculator!$O476&lt;&gt;"",Calculator!$O476&gt;=4,Calculator!$O476&lt;=6),1,0)</f>
      </c>
    </row>
    <row r="15066" spans="1:3" x14ac:dyDescent="0.25">
      <c r="A15066">
        <v>476</v>
      </c>
      <c r="B15066" t="s">
        <v>70</v>
      </c>
      <c r="C15066">
        <f>IF(AND(Calculator!$O476&lt;&gt;"",Calculator!$O476&gt;=7,Calculator!$O476&lt;=10),1,0)</f>
      </c>
    </row>
    <row r="15067" spans="1:3" x14ac:dyDescent="0.25">
      <c r="A15067">
        <v>476</v>
      </c>
      <c r="B15067" t="s">
        <v>71</v>
      </c>
      <c r="C15067">
        <f>IF(Calculator!$O476="",1,0)</f>
      </c>
    </row>
    <row r="15068" spans="1:3" x14ac:dyDescent="0.25">
      <c r="A15068">
        <v>476</v>
      </c>
      <c r="B15068" t="s">
        <v>72</v>
      </c>
      <c r="C15068">
        <f>IF(OR(Calculator!$M476="",Calculator!$M476=0),0,LN(Calculator!$M476))</f>
      </c>
    </row>
    <row r="15069" spans="1:3" x14ac:dyDescent="0.25">
      <c r="A15069">
        <v>476</v>
      </c>
      <c r="B15069" t="s">
        <v>73</v>
      </c>
      <c r="C15069">
        <f>IF(Calculator!$M476="",1,0)</f>
      </c>
    </row>
    <row r="15070" spans="1:3" x14ac:dyDescent="0.25">
      <c r="A15070">
        <v>476</v>
      </c>
      <c r="B15070" t="s">
        <v>74</v>
      </c>
      <c r="C15070">
        <f>IF(Calculator!$N476="",0,(Calculator!$N476-5.3)*IF(Calculator!$G476="Yes",1,0))</f>
      </c>
    </row>
    <row r="15071" spans="1:3" x14ac:dyDescent="0.25">
      <c r="A15071">
        <v>476</v>
      </c>
      <c r="B15071" t="s">
        <v>75</v>
      </c>
      <c r="C15071">
        <f>IF(Calculator!$N476="",0,(Calculator!$N476-5.3)*(1-IF(Calculator!$G476="Yes",1,0)))</f>
      </c>
    </row>
    <row r="15072" spans="1:3" x14ac:dyDescent="0.25">
      <c r="A15072">
        <v>476</v>
      </c>
      <c r="B15072" t="s">
        <v>76</v>
      </c>
      <c r="C15072">
        <f>IF(Calculator!$N476="",1,0)</f>
      </c>
    </row>
    <row r="15073" spans="1:3" x14ac:dyDescent="0.25">
      <c r="A15073">
        <v>476</v>
      </c>
      <c r="B15073" t="s">
        <v>77</v>
      </c>
      <c r="C15073">
        <f>1</f>
      </c>
    </row>
    <row r="15074" spans="1:3" x14ac:dyDescent="0.25">
      <c r="A15074">
        <v>477</v>
      </c>
      <c r="B15074" t="s">
        <v>47</v>
      </c>
      <c r="C15074">
        <f>(Calculator!$C477-55)/10</f>
      </c>
    </row>
    <row r="15075" spans="1:3" x14ac:dyDescent="0.25">
      <c r="A15075">
        <v>477</v>
      </c>
      <c r="B15075" t="s">
        <v>48</v>
      </c>
      <c r="C15075">
        <f>((Calculator!$C477-55)/10)^2</f>
      </c>
    </row>
    <row r="15076" spans="1:3" x14ac:dyDescent="0.25">
      <c r="A15076">
        <v>477</v>
      </c>
      <c r="B15076" t="s">
        <v>49</v>
      </c>
      <c r="C15076">
        <f>((Calculator!$D477-Calculator!$E477)*0.02586)-3.5</f>
      </c>
    </row>
    <row r="15077" spans="1:3" x14ac:dyDescent="0.25">
      <c r="A15077">
        <v>477</v>
      </c>
      <c r="B15077" t="s">
        <v>50</v>
      </c>
      <c r="C15077">
        <f>((Calculator!$E477*0.02586)-1.3)/0.3</f>
      </c>
    </row>
    <row r="15078" spans="1:3" x14ac:dyDescent="0.25">
      <c r="A15078">
        <v>477</v>
      </c>
      <c r="B15078" t="s">
        <v>51</v>
      </c>
      <c r="C15078">
        <f>(MIN(Calculator!$F477,110)-110)/20</f>
      </c>
    </row>
    <row r="15079" spans="1:3" x14ac:dyDescent="0.25">
      <c r="A15079">
        <v>477</v>
      </c>
      <c r="B15079" t="s">
        <v>52</v>
      </c>
      <c r="C15079">
        <f>(MAX(Calculator!$F477,110)-130)/20</f>
      </c>
    </row>
    <row r="15080" spans="1:3" x14ac:dyDescent="0.25">
      <c r="A15080">
        <v>477</v>
      </c>
      <c r="B15080" t="s">
        <v>17</v>
      </c>
      <c r="C15080">
        <f>IF(Calculator!$G477="Yes",1,0)</f>
      </c>
    </row>
    <row r="15081" spans="1:3" x14ac:dyDescent="0.25">
      <c r="A15081">
        <v>477</v>
      </c>
      <c r="B15081" t="s">
        <v>53</v>
      </c>
      <c r="C15081">
        <f>IF(Calculator!$H477="Yes",1,0)</f>
      </c>
    </row>
    <row r="15082" spans="1:3" x14ac:dyDescent="0.25">
      <c r="A15082">
        <v>477</v>
      </c>
      <c r="B15082" t="s">
        <v>54</v>
      </c>
      <c r="C15082">
        <f>(MIN(Calculator!$I477,30)-25)/5</f>
      </c>
    </row>
    <row r="15083" spans="1:3" x14ac:dyDescent="0.25">
      <c r="A15083">
        <v>477</v>
      </c>
      <c r="B15083" t="s">
        <v>55</v>
      </c>
      <c r="C15083">
        <f>(MAX(Calculator!$I477,30)-30)/5</f>
      </c>
    </row>
    <row r="15084" spans="1:3" x14ac:dyDescent="0.25">
      <c r="A15084">
        <v>477</v>
      </c>
      <c r="B15084" t="s">
        <v>56</v>
      </c>
      <c r="C15084">
        <f>(MIN(Calculator!$J477,60)-60)/-15</f>
      </c>
    </row>
    <row r="15085" spans="1:3" x14ac:dyDescent="0.25">
      <c r="A15085">
        <v>477</v>
      </c>
      <c r="B15085" t="s">
        <v>57</v>
      </c>
      <c r="C15085">
        <f>(MAX(Calculator!$J477,60)-90)/-15</f>
      </c>
    </row>
    <row r="15086" spans="1:3" x14ac:dyDescent="0.25">
      <c r="A15086">
        <v>477</v>
      </c>
      <c r="B15086" t="s">
        <v>58</v>
      </c>
      <c r="C15086">
        <f>IF(Calculator!$K477="Yes",1,0)</f>
      </c>
    </row>
    <row r="15087" spans="1:3" x14ac:dyDescent="0.25">
      <c r="A15087">
        <v>477</v>
      </c>
      <c r="B15087" t="s">
        <v>59</v>
      </c>
      <c r="C15087">
        <f>IF(Calculator!$L477="Yes",1,0)</f>
      </c>
    </row>
    <row r="15088" spans="1:3" x14ac:dyDescent="0.25">
      <c r="A15088">
        <v>477</v>
      </c>
      <c r="B15088" t="s">
        <v>60</v>
      </c>
      <c r="C15088">
        <f>((MAX(Calculator!$F477,110)-130)/20)*IF(Calculator!$K477="Yes",1,0)</f>
      </c>
    </row>
    <row r="15089" spans="1:3" x14ac:dyDescent="0.25">
      <c r="A15089">
        <v>477</v>
      </c>
      <c r="B15089" t="s">
        <v>61</v>
      </c>
      <c r="C15089">
        <f>((((Calculator!$D477-Calculator!$E477)*0.02586)-3.5))*IF(Calculator!$L477="Yes",1,0)</f>
      </c>
    </row>
    <row r="15090" spans="1:3" x14ac:dyDescent="0.25">
      <c r="A15090">
        <v>477</v>
      </c>
      <c r="B15090" t="s">
        <v>62</v>
      </c>
      <c r="C15090">
        <f>(((Calculator!$C477-55)/10)*(((((Calculator!$D477-Calculator!$E477)*0.02586)-3.5))))</f>
      </c>
    </row>
    <row r="15091" spans="1:3" x14ac:dyDescent="0.25">
      <c r="A15091">
        <v>477</v>
      </c>
      <c r="B15091" t="s">
        <v>63</v>
      </c>
      <c r="C15091">
        <f>(((Calculator!$C477-55)/10)*(((Calculator!$E477*0.02586)-1.3)/0.3))</f>
      </c>
    </row>
    <row r="15092" spans="1:3" x14ac:dyDescent="0.25">
      <c r="A15092">
        <v>477</v>
      </c>
      <c r="B15092" t="s">
        <v>64</v>
      </c>
      <c r="C15092">
        <f>(((Calculator!$C477-55)/10)*((MAX(Calculator!$F477,110)-130)/20))</f>
      </c>
    </row>
    <row r="15093" spans="1:3" x14ac:dyDescent="0.25">
      <c r="A15093">
        <v>477</v>
      </c>
      <c r="B15093" t="s">
        <v>65</v>
      </c>
      <c r="C15093">
        <f>(((Calculator!$C477-55)/10)*IF(Calculator!$G477="Yes",1,0))</f>
      </c>
    </row>
    <row r="15094" spans="1:3" x14ac:dyDescent="0.25">
      <c r="A15094">
        <v>477</v>
      </c>
      <c r="B15094" t="s">
        <v>66</v>
      </c>
      <c r="C15094">
        <f>(((Calculator!$C477-55)/10)*IF(Calculator!$H477="Yes",1,0))</f>
      </c>
    </row>
    <row r="15095" spans="1:3" x14ac:dyDescent="0.25">
      <c r="A15095">
        <v>477</v>
      </c>
      <c r="B15095" t="s">
        <v>67</v>
      </c>
      <c r="C15095">
        <f>(((Calculator!$C477-55)/10)*((MAX(Calculator!$I477,30)-30)/5))</f>
      </c>
    </row>
    <row r="15096" spans="1:3" x14ac:dyDescent="0.25">
      <c r="A15096">
        <v>477</v>
      </c>
      <c r="B15096" t="s">
        <v>68</v>
      </c>
      <c r="C15096">
        <f>(((Calculator!$C477-55)/10)*((MIN(Calculator!$J477,60)-60)/-15))</f>
      </c>
    </row>
    <row r="15097" spans="1:3" x14ac:dyDescent="0.25">
      <c r="A15097">
        <v>477</v>
      </c>
      <c r="B15097" t="s">
        <v>69</v>
      </c>
      <c r="C15097">
        <f>IF(AND(Calculator!$O477&lt;&gt;"",Calculator!$O477&gt;=4,Calculator!$O477&lt;=6),1,0)</f>
      </c>
    </row>
    <row r="15098" spans="1:3" x14ac:dyDescent="0.25">
      <c r="A15098">
        <v>477</v>
      </c>
      <c r="B15098" t="s">
        <v>70</v>
      </c>
      <c r="C15098">
        <f>IF(AND(Calculator!$O477&lt;&gt;"",Calculator!$O477&gt;=7,Calculator!$O477&lt;=10),1,0)</f>
      </c>
    </row>
    <row r="15099" spans="1:3" x14ac:dyDescent="0.25">
      <c r="A15099">
        <v>477</v>
      </c>
      <c r="B15099" t="s">
        <v>71</v>
      </c>
      <c r="C15099">
        <f>IF(Calculator!$O477="",1,0)</f>
      </c>
    </row>
    <row r="15100" spans="1:3" x14ac:dyDescent="0.25">
      <c r="A15100">
        <v>477</v>
      </c>
      <c r="B15100" t="s">
        <v>72</v>
      </c>
      <c r="C15100">
        <f>IF(OR(Calculator!$M477="",Calculator!$M477=0),0,LN(Calculator!$M477))</f>
      </c>
    </row>
    <row r="15101" spans="1:3" x14ac:dyDescent="0.25">
      <c r="A15101">
        <v>477</v>
      </c>
      <c r="B15101" t="s">
        <v>73</v>
      </c>
      <c r="C15101">
        <f>IF(Calculator!$M477="",1,0)</f>
      </c>
    </row>
    <row r="15102" spans="1:3" x14ac:dyDescent="0.25">
      <c r="A15102">
        <v>477</v>
      </c>
      <c r="B15102" t="s">
        <v>74</v>
      </c>
      <c r="C15102">
        <f>IF(Calculator!$N477="",0,(Calculator!$N477-5.3)*IF(Calculator!$G477="Yes",1,0))</f>
      </c>
    </row>
    <row r="15103" spans="1:3" x14ac:dyDescent="0.25">
      <c r="A15103">
        <v>477</v>
      </c>
      <c r="B15103" t="s">
        <v>75</v>
      </c>
      <c r="C15103">
        <f>IF(Calculator!$N477="",0,(Calculator!$N477-5.3)*(1-IF(Calculator!$G477="Yes",1,0)))</f>
      </c>
    </row>
    <row r="15104" spans="1:3" x14ac:dyDescent="0.25">
      <c r="A15104">
        <v>477</v>
      </c>
      <c r="B15104" t="s">
        <v>76</v>
      </c>
      <c r="C15104">
        <f>IF(Calculator!$N477="",1,0)</f>
      </c>
    </row>
    <row r="15105" spans="1:3" x14ac:dyDescent="0.25">
      <c r="A15105">
        <v>477</v>
      </c>
      <c r="B15105" t="s">
        <v>77</v>
      </c>
      <c r="C15105">
        <f>1</f>
      </c>
    </row>
    <row r="15106" spans="1:3" x14ac:dyDescent="0.25">
      <c r="A15106">
        <v>478</v>
      </c>
      <c r="B15106" t="s">
        <v>47</v>
      </c>
      <c r="C15106">
        <f>(Calculator!$C478-55)/10</f>
      </c>
    </row>
    <row r="15107" spans="1:3" x14ac:dyDescent="0.25">
      <c r="A15107">
        <v>478</v>
      </c>
      <c r="B15107" t="s">
        <v>48</v>
      </c>
      <c r="C15107">
        <f>((Calculator!$C478-55)/10)^2</f>
      </c>
    </row>
    <row r="15108" spans="1:3" x14ac:dyDescent="0.25">
      <c r="A15108">
        <v>478</v>
      </c>
      <c r="B15108" t="s">
        <v>49</v>
      </c>
      <c r="C15108">
        <f>((Calculator!$D478-Calculator!$E478)*0.02586)-3.5</f>
      </c>
    </row>
    <row r="15109" spans="1:3" x14ac:dyDescent="0.25">
      <c r="A15109">
        <v>478</v>
      </c>
      <c r="B15109" t="s">
        <v>50</v>
      </c>
      <c r="C15109">
        <f>((Calculator!$E478*0.02586)-1.3)/0.3</f>
      </c>
    </row>
    <row r="15110" spans="1:3" x14ac:dyDescent="0.25">
      <c r="A15110">
        <v>478</v>
      </c>
      <c r="B15110" t="s">
        <v>51</v>
      </c>
      <c r="C15110">
        <f>(MIN(Calculator!$F478,110)-110)/20</f>
      </c>
    </row>
    <row r="15111" spans="1:3" x14ac:dyDescent="0.25">
      <c r="A15111">
        <v>478</v>
      </c>
      <c r="B15111" t="s">
        <v>52</v>
      </c>
      <c r="C15111">
        <f>(MAX(Calculator!$F478,110)-130)/20</f>
      </c>
    </row>
    <row r="15112" spans="1:3" x14ac:dyDescent="0.25">
      <c r="A15112">
        <v>478</v>
      </c>
      <c r="B15112" t="s">
        <v>17</v>
      </c>
      <c r="C15112">
        <f>IF(Calculator!$G478="Yes",1,0)</f>
      </c>
    </row>
    <row r="15113" spans="1:3" x14ac:dyDescent="0.25">
      <c r="A15113">
        <v>478</v>
      </c>
      <c r="B15113" t="s">
        <v>53</v>
      </c>
      <c r="C15113">
        <f>IF(Calculator!$H478="Yes",1,0)</f>
      </c>
    </row>
    <row r="15114" spans="1:3" x14ac:dyDescent="0.25">
      <c r="A15114">
        <v>478</v>
      </c>
      <c r="B15114" t="s">
        <v>54</v>
      </c>
      <c r="C15114">
        <f>(MIN(Calculator!$I478,30)-25)/5</f>
      </c>
    </row>
    <row r="15115" spans="1:3" x14ac:dyDescent="0.25">
      <c r="A15115">
        <v>478</v>
      </c>
      <c r="B15115" t="s">
        <v>55</v>
      </c>
      <c r="C15115">
        <f>(MAX(Calculator!$I478,30)-30)/5</f>
      </c>
    </row>
    <row r="15116" spans="1:3" x14ac:dyDescent="0.25">
      <c r="A15116">
        <v>478</v>
      </c>
      <c r="B15116" t="s">
        <v>56</v>
      </c>
      <c r="C15116">
        <f>(MIN(Calculator!$J478,60)-60)/-15</f>
      </c>
    </row>
    <row r="15117" spans="1:3" x14ac:dyDescent="0.25">
      <c r="A15117">
        <v>478</v>
      </c>
      <c r="B15117" t="s">
        <v>57</v>
      </c>
      <c r="C15117">
        <f>(MAX(Calculator!$J478,60)-90)/-15</f>
      </c>
    </row>
    <row r="15118" spans="1:3" x14ac:dyDescent="0.25">
      <c r="A15118">
        <v>478</v>
      </c>
      <c r="B15118" t="s">
        <v>58</v>
      </c>
      <c r="C15118">
        <f>IF(Calculator!$K478="Yes",1,0)</f>
      </c>
    </row>
    <row r="15119" spans="1:3" x14ac:dyDescent="0.25">
      <c r="A15119">
        <v>478</v>
      </c>
      <c r="B15119" t="s">
        <v>59</v>
      </c>
      <c r="C15119">
        <f>IF(Calculator!$L478="Yes",1,0)</f>
      </c>
    </row>
    <row r="15120" spans="1:3" x14ac:dyDescent="0.25">
      <c r="A15120">
        <v>478</v>
      </c>
      <c r="B15120" t="s">
        <v>60</v>
      </c>
      <c r="C15120">
        <f>((MAX(Calculator!$F478,110)-130)/20)*IF(Calculator!$K478="Yes",1,0)</f>
      </c>
    </row>
    <row r="15121" spans="1:3" x14ac:dyDescent="0.25">
      <c r="A15121">
        <v>478</v>
      </c>
      <c r="B15121" t="s">
        <v>61</v>
      </c>
      <c r="C15121">
        <f>((((Calculator!$D478-Calculator!$E478)*0.02586)-3.5))*IF(Calculator!$L478="Yes",1,0)</f>
      </c>
    </row>
    <row r="15122" spans="1:3" x14ac:dyDescent="0.25">
      <c r="A15122">
        <v>478</v>
      </c>
      <c r="B15122" t="s">
        <v>62</v>
      </c>
      <c r="C15122">
        <f>(((Calculator!$C478-55)/10)*(((((Calculator!$D478-Calculator!$E478)*0.02586)-3.5))))</f>
      </c>
    </row>
    <row r="15123" spans="1:3" x14ac:dyDescent="0.25">
      <c r="A15123">
        <v>478</v>
      </c>
      <c r="B15123" t="s">
        <v>63</v>
      </c>
      <c r="C15123">
        <f>(((Calculator!$C478-55)/10)*(((Calculator!$E478*0.02586)-1.3)/0.3))</f>
      </c>
    </row>
    <row r="15124" spans="1:3" x14ac:dyDescent="0.25">
      <c r="A15124">
        <v>478</v>
      </c>
      <c r="B15124" t="s">
        <v>64</v>
      </c>
      <c r="C15124">
        <f>(((Calculator!$C478-55)/10)*((MAX(Calculator!$F478,110)-130)/20))</f>
      </c>
    </row>
    <row r="15125" spans="1:3" x14ac:dyDescent="0.25">
      <c r="A15125">
        <v>478</v>
      </c>
      <c r="B15125" t="s">
        <v>65</v>
      </c>
      <c r="C15125">
        <f>(((Calculator!$C478-55)/10)*IF(Calculator!$G478="Yes",1,0))</f>
      </c>
    </row>
    <row r="15126" spans="1:3" x14ac:dyDescent="0.25">
      <c r="A15126">
        <v>478</v>
      </c>
      <c r="B15126" t="s">
        <v>66</v>
      </c>
      <c r="C15126">
        <f>(((Calculator!$C478-55)/10)*IF(Calculator!$H478="Yes",1,0))</f>
      </c>
    </row>
    <row r="15127" spans="1:3" x14ac:dyDescent="0.25">
      <c r="A15127">
        <v>478</v>
      </c>
      <c r="B15127" t="s">
        <v>67</v>
      </c>
      <c r="C15127">
        <f>(((Calculator!$C478-55)/10)*((MAX(Calculator!$I478,30)-30)/5))</f>
      </c>
    </row>
    <row r="15128" spans="1:3" x14ac:dyDescent="0.25">
      <c r="A15128">
        <v>478</v>
      </c>
      <c r="B15128" t="s">
        <v>68</v>
      </c>
      <c r="C15128">
        <f>(((Calculator!$C478-55)/10)*((MIN(Calculator!$J478,60)-60)/-15))</f>
      </c>
    </row>
    <row r="15129" spans="1:3" x14ac:dyDescent="0.25">
      <c r="A15129">
        <v>478</v>
      </c>
      <c r="B15129" t="s">
        <v>69</v>
      </c>
      <c r="C15129">
        <f>IF(AND(Calculator!$O478&lt;&gt;"",Calculator!$O478&gt;=4,Calculator!$O478&lt;=6),1,0)</f>
      </c>
    </row>
    <row r="15130" spans="1:3" x14ac:dyDescent="0.25">
      <c r="A15130">
        <v>478</v>
      </c>
      <c r="B15130" t="s">
        <v>70</v>
      </c>
      <c r="C15130">
        <f>IF(AND(Calculator!$O478&lt;&gt;"",Calculator!$O478&gt;=7,Calculator!$O478&lt;=10),1,0)</f>
      </c>
    </row>
    <row r="15131" spans="1:3" x14ac:dyDescent="0.25">
      <c r="A15131">
        <v>478</v>
      </c>
      <c r="B15131" t="s">
        <v>71</v>
      </c>
      <c r="C15131">
        <f>IF(Calculator!$O478="",1,0)</f>
      </c>
    </row>
    <row r="15132" spans="1:3" x14ac:dyDescent="0.25">
      <c r="A15132">
        <v>478</v>
      </c>
      <c r="B15132" t="s">
        <v>72</v>
      </c>
      <c r="C15132">
        <f>IF(OR(Calculator!$M478="",Calculator!$M478=0),0,LN(Calculator!$M478))</f>
      </c>
    </row>
    <row r="15133" spans="1:3" x14ac:dyDescent="0.25">
      <c r="A15133">
        <v>478</v>
      </c>
      <c r="B15133" t="s">
        <v>73</v>
      </c>
      <c r="C15133">
        <f>IF(Calculator!$M478="",1,0)</f>
      </c>
    </row>
    <row r="15134" spans="1:3" x14ac:dyDescent="0.25">
      <c r="A15134">
        <v>478</v>
      </c>
      <c r="B15134" t="s">
        <v>74</v>
      </c>
      <c r="C15134">
        <f>IF(Calculator!$N478="",0,(Calculator!$N478-5.3)*IF(Calculator!$G478="Yes",1,0))</f>
      </c>
    </row>
    <row r="15135" spans="1:3" x14ac:dyDescent="0.25">
      <c r="A15135">
        <v>478</v>
      </c>
      <c r="B15135" t="s">
        <v>75</v>
      </c>
      <c r="C15135">
        <f>IF(Calculator!$N478="",0,(Calculator!$N478-5.3)*(1-IF(Calculator!$G478="Yes",1,0)))</f>
      </c>
    </row>
    <row r="15136" spans="1:3" x14ac:dyDescent="0.25">
      <c r="A15136">
        <v>478</v>
      </c>
      <c r="B15136" t="s">
        <v>76</v>
      </c>
      <c r="C15136">
        <f>IF(Calculator!$N478="",1,0)</f>
      </c>
    </row>
    <row r="15137" spans="1:3" x14ac:dyDescent="0.25">
      <c r="A15137">
        <v>478</v>
      </c>
      <c r="B15137" t="s">
        <v>77</v>
      </c>
      <c r="C15137">
        <f>1</f>
      </c>
    </row>
    <row r="15138" spans="1:3" x14ac:dyDescent="0.25">
      <c r="A15138">
        <v>479</v>
      </c>
      <c r="B15138" t="s">
        <v>47</v>
      </c>
      <c r="C15138">
        <f>(Calculator!$C479-55)/10</f>
      </c>
    </row>
    <row r="15139" spans="1:3" x14ac:dyDescent="0.25">
      <c r="A15139">
        <v>479</v>
      </c>
      <c r="B15139" t="s">
        <v>48</v>
      </c>
      <c r="C15139">
        <f>((Calculator!$C479-55)/10)^2</f>
      </c>
    </row>
    <row r="15140" spans="1:3" x14ac:dyDescent="0.25">
      <c r="A15140">
        <v>479</v>
      </c>
      <c r="B15140" t="s">
        <v>49</v>
      </c>
      <c r="C15140">
        <f>((Calculator!$D479-Calculator!$E479)*0.02586)-3.5</f>
      </c>
    </row>
    <row r="15141" spans="1:3" x14ac:dyDescent="0.25">
      <c r="A15141">
        <v>479</v>
      </c>
      <c r="B15141" t="s">
        <v>50</v>
      </c>
      <c r="C15141">
        <f>((Calculator!$E479*0.02586)-1.3)/0.3</f>
      </c>
    </row>
    <row r="15142" spans="1:3" x14ac:dyDescent="0.25">
      <c r="A15142">
        <v>479</v>
      </c>
      <c r="B15142" t="s">
        <v>51</v>
      </c>
      <c r="C15142">
        <f>(MIN(Calculator!$F479,110)-110)/20</f>
      </c>
    </row>
    <row r="15143" spans="1:3" x14ac:dyDescent="0.25">
      <c r="A15143">
        <v>479</v>
      </c>
      <c r="B15143" t="s">
        <v>52</v>
      </c>
      <c r="C15143">
        <f>(MAX(Calculator!$F479,110)-130)/20</f>
      </c>
    </row>
    <row r="15144" spans="1:3" x14ac:dyDescent="0.25">
      <c r="A15144">
        <v>479</v>
      </c>
      <c r="B15144" t="s">
        <v>17</v>
      </c>
      <c r="C15144">
        <f>IF(Calculator!$G479="Yes",1,0)</f>
      </c>
    </row>
    <row r="15145" spans="1:3" x14ac:dyDescent="0.25">
      <c r="A15145">
        <v>479</v>
      </c>
      <c r="B15145" t="s">
        <v>53</v>
      </c>
      <c r="C15145">
        <f>IF(Calculator!$H479="Yes",1,0)</f>
      </c>
    </row>
    <row r="15146" spans="1:3" x14ac:dyDescent="0.25">
      <c r="A15146">
        <v>479</v>
      </c>
      <c r="B15146" t="s">
        <v>54</v>
      </c>
      <c r="C15146">
        <f>(MIN(Calculator!$I479,30)-25)/5</f>
      </c>
    </row>
    <row r="15147" spans="1:3" x14ac:dyDescent="0.25">
      <c r="A15147">
        <v>479</v>
      </c>
      <c r="B15147" t="s">
        <v>55</v>
      </c>
      <c r="C15147">
        <f>(MAX(Calculator!$I479,30)-30)/5</f>
      </c>
    </row>
    <row r="15148" spans="1:3" x14ac:dyDescent="0.25">
      <c r="A15148">
        <v>479</v>
      </c>
      <c r="B15148" t="s">
        <v>56</v>
      </c>
      <c r="C15148">
        <f>(MIN(Calculator!$J479,60)-60)/-15</f>
      </c>
    </row>
    <row r="15149" spans="1:3" x14ac:dyDescent="0.25">
      <c r="A15149">
        <v>479</v>
      </c>
      <c r="B15149" t="s">
        <v>57</v>
      </c>
      <c r="C15149">
        <f>(MAX(Calculator!$J479,60)-90)/-15</f>
      </c>
    </row>
    <row r="15150" spans="1:3" x14ac:dyDescent="0.25">
      <c r="A15150">
        <v>479</v>
      </c>
      <c r="B15150" t="s">
        <v>58</v>
      </c>
      <c r="C15150">
        <f>IF(Calculator!$K479="Yes",1,0)</f>
      </c>
    </row>
    <row r="15151" spans="1:3" x14ac:dyDescent="0.25">
      <c r="A15151">
        <v>479</v>
      </c>
      <c r="B15151" t="s">
        <v>59</v>
      </c>
      <c r="C15151">
        <f>IF(Calculator!$L479="Yes",1,0)</f>
      </c>
    </row>
    <row r="15152" spans="1:3" x14ac:dyDescent="0.25">
      <c r="A15152">
        <v>479</v>
      </c>
      <c r="B15152" t="s">
        <v>60</v>
      </c>
      <c r="C15152">
        <f>((MAX(Calculator!$F479,110)-130)/20)*IF(Calculator!$K479="Yes",1,0)</f>
      </c>
    </row>
    <row r="15153" spans="1:3" x14ac:dyDescent="0.25">
      <c r="A15153">
        <v>479</v>
      </c>
      <c r="B15153" t="s">
        <v>61</v>
      </c>
      <c r="C15153">
        <f>((((Calculator!$D479-Calculator!$E479)*0.02586)-3.5))*IF(Calculator!$L479="Yes",1,0)</f>
      </c>
    </row>
    <row r="15154" spans="1:3" x14ac:dyDescent="0.25">
      <c r="A15154">
        <v>479</v>
      </c>
      <c r="B15154" t="s">
        <v>62</v>
      </c>
      <c r="C15154">
        <f>(((Calculator!$C479-55)/10)*(((((Calculator!$D479-Calculator!$E479)*0.02586)-3.5))))</f>
      </c>
    </row>
    <row r="15155" spans="1:3" x14ac:dyDescent="0.25">
      <c r="A15155">
        <v>479</v>
      </c>
      <c r="B15155" t="s">
        <v>63</v>
      </c>
      <c r="C15155">
        <f>(((Calculator!$C479-55)/10)*(((Calculator!$E479*0.02586)-1.3)/0.3))</f>
      </c>
    </row>
    <row r="15156" spans="1:3" x14ac:dyDescent="0.25">
      <c r="A15156">
        <v>479</v>
      </c>
      <c r="B15156" t="s">
        <v>64</v>
      </c>
      <c r="C15156">
        <f>(((Calculator!$C479-55)/10)*((MAX(Calculator!$F479,110)-130)/20))</f>
      </c>
    </row>
    <row r="15157" spans="1:3" x14ac:dyDescent="0.25">
      <c r="A15157">
        <v>479</v>
      </c>
      <c r="B15157" t="s">
        <v>65</v>
      </c>
      <c r="C15157">
        <f>(((Calculator!$C479-55)/10)*IF(Calculator!$G479="Yes",1,0))</f>
      </c>
    </row>
    <row r="15158" spans="1:3" x14ac:dyDescent="0.25">
      <c r="A15158">
        <v>479</v>
      </c>
      <c r="B15158" t="s">
        <v>66</v>
      </c>
      <c r="C15158">
        <f>(((Calculator!$C479-55)/10)*IF(Calculator!$H479="Yes",1,0))</f>
      </c>
    </row>
    <row r="15159" spans="1:3" x14ac:dyDescent="0.25">
      <c r="A15159">
        <v>479</v>
      </c>
      <c r="B15159" t="s">
        <v>67</v>
      </c>
      <c r="C15159">
        <f>(((Calculator!$C479-55)/10)*((MAX(Calculator!$I479,30)-30)/5))</f>
      </c>
    </row>
    <row r="15160" spans="1:3" x14ac:dyDescent="0.25">
      <c r="A15160">
        <v>479</v>
      </c>
      <c r="B15160" t="s">
        <v>68</v>
      </c>
      <c r="C15160">
        <f>(((Calculator!$C479-55)/10)*((MIN(Calculator!$J479,60)-60)/-15))</f>
      </c>
    </row>
    <row r="15161" spans="1:3" x14ac:dyDescent="0.25">
      <c r="A15161">
        <v>479</v>
      </c>
      <c r="B15161" t="s">
        <v>69</v>
      </c>
      <c r="C15161">
        <f>IF(AND(Calculator!$O479&lt;&gt;"",Calculator!$O479&gt;=4,Calculator!$O479&lt;=6),1,0)</f>
      </c>
    </row>
    <row r="15162" spans="1:3" x14ac:dyDescent="0.25">
      <c r="A15162">
        <v>479</v>
      </c>
      <c r="B15162" t="s">
        <v>70</v>
      </c>
      <c r="C15162">
        <f>IF(AND(Calculator!$O479&lt;&gt;"",Calculator!$O479&gt;=7,Calculator!$O479&lt;=10),1,0)</f>
      </c>
    </row>
    <row r="15163" spans="1:3" x14ac:dyDescent="0.25">
      <c r="A15163">
        <v>479</v>
      </c>
      <c r="B15163" t="s">
        <v>71</v>
      </c>
      <c r="C15163">
        <f>IF(Calculator!$O479="",1,0)</f>
      </c>
    </row>
    <row r="15164" spans="1:3" x14ac:dyDescent="0.25">
      <c r="A15164">
        <v>479</v>
      </c>
      <c r="B15164" t="s">
        <v>72</v>
      </c>
      <c r="C15164">
        <f>IF(OR(Calculator!$M479="",Calculator!$M479=0),0,LN(Calculator!$M479))</f>
      </c>
    </row>
    <row r="15165" spans="1:3" x14ac:dyDescent="0.25">
      <c r="A15165">
        <v>479</v>
      </c>
      <c r="B15165" t="s">
        <v>73</v>
      </c>
      <c r="C15165">
        <f>IF(Calculator!$M479="",1,0)</f>
      </c>
    </row>
    <row r="15166" spans="1:3" x14ac:dyDescent="0.25">
      <c r="A15166">
        <v>479</v>
      </c>
      <c r="B15166" t="s">
        <v>74</v>
      </c>
      <c r="C15166">
        <f>IF(Calculator!$N479="",0,(Calculator!$N479-5.3)*IF(Calculator!$G479="Yes",1,0))</f>
      </c>
    </row>
    <row r="15167" spans="1:3" x14ac:dyDescent="0.25">
      <c r="A15167">
        <v>479</v>
      </c>
      <c r="B15167" t="s">
        <v>75</v>
      </c>
      <c r="C15167">
        <f>IF(Calculator!$N479="",0,(Calculator!$N479-5.3)*(1-IF(Calculator!$G479="Yes",1,0)))</f>
      </c>
    </row>
    <row r="15168" spans="1:3" x14ac:dyDescent="0.25">
      <c r="A15168">
        <v>479</v>
      </c>
      <c r="B15168" t="s">
        <v>76</v>
      </c>
      <c r="C15168">
        <f>IF(Calculator!$N479="",1,0)</f>
      </c>
    </row>
    <row r="15169" spans="1:3" x14ac:dyDescent="0.25">
      <c r="A15169">
        <v>479</v>
      </c>
      <c r="B15169" t="s">
        <v>77</v>
      </c>
      <c r="C15169">
        <f>1</f>
      </c>
    </row>
    <row r="15170" spans="1:3" x14ac:dyDescent="0.25">
      <c r="A15170">
        <v>480</v>
      </c>
      <c r="B15170" t="s">
        <v>47</v>
      </c>
      <c r="C15170">
        <f>(Calculator!$C480-55)/10</f>
      </c>
    </row>
    <row r="15171" spans="1:3" x14ac:dyDescent="0.25">
      <c r="A15171">
        <v>480</v>
      </c>
      <c r="B15171" t="s">
        <v>48</v>
      </c>
      <c r="C15171">
        <f>((Calculator!$C480-55)/10)^2</f>
      </c>
    </row>
    <row r="15172" spans="1:3" x14ac:dyDescent="0.25">
      <c r="A15172">
        <v>480</v>
      </c>
      <c r="B15172" t="s">
        <v>49</v>
      </c>
      <c r="C15172">
        <f>((Calculator!$D480-Calculator!$E480)*0.02586)-3.5</f>
      </c>
    </row>
    <row r="15173" spans="1:3" x14ac:dyDescent="0.25">
      <c r="A15173">
        <v>480</v>
      </c>
      <c r="B15173" t="s">
        <v>50</v>
      </c>
      <c r="C15173">
        <f>((Calculator!$E480*0.02586)-1.3)/0.3</f>
      </c>
    </row>
    <row r="15174" spans="1:3" x14ac:dyDescent="0.25">
      <c r="A15174">
        <v>480</v>
      </c>
      <c r="B15174" t="s">
        <v>51</v>
      </c>
      <c r="C15174">
        <f>(MIN(Calculator!$F480,110)-110)/20</f>
      </c>
    </row>
    <row r="15175" spans="1:3" x14ac:dyDescent="0.25">
      <c r="A15175">
        <v>480</v>
      </c>
      <c r="B15175" t="s">
        <v>52</v>
      </c>
      <c r="C15175">
        <f>(MAX(Calculator!$F480,110)-130)/20</f>
      </c>
    </row>
    <row r="15176" spans="1:3" x14ac:dyDescent="0.25">
      <c r="A15176">
        <v>480</v>
      </c>
      <c r="B15176" t="s">
        <v>17</v>
      </c>
      <c r="C15176">
        <f>IF(Calculator!$G480="Yes",1,0)</f>
      </c>
    </row>
    <row r="15177" spans="1:3" x14ac:dyDescent="0.25">
      <c r="A15177">
        <v>480</v>
      </c>
      <c r="B15177" t="s">
        <v>53</v>
      </c>
      <c r="C15177">
        <f>IF(Calculator!$H480="Yes",1,0)</f>
      </c>
    </row>
    <row r="15178" spans="1:3" x14ac:dyDescent="0.25">
      <c r="A15178">
        <v>480</v>
      </c>
      <c r="B15178" t="s">
        <v>54</v>
      </c>
      <c r="C15178">
        <f>(MIN(Calculator!$I480,30)-25)/5</f>
      </c>
    </row>
    <row r="15179" spans="1:3" x14ac:dyDescent="0.25">
      <c r="A15179">
        <v>480</v>
      </c>
      <c r="B15179" t="s">
        <v>55</v>
      </c>
      <c r="C15179">
        <f>(MAX(Calculator!$I480,30)-30)/5</f>
      </c>
    </row>
    <row r="15180" spans="1:3" x14ac:dyDescent="0.25">
      <c r="A15180">
        <v>480</v>
      </c>
      <c r="B15180" t="s">
        <v>56</v>
      </c>
      <c r="C15180">
        <f>(MIN(Calculator!$J480,60)-60)/-15</f>
      </c>
    </row>
    <row r="15181" spans="1:3" x14ac:dyDescent="0.25">
      <c r="A15181">
        <v>480</v>
      </c>
      <c r="B15181" t="s">
        <v>57</v>
      </c>
      <c r="C15181">
        <f>(MAX(Calculator!$J480,60)-90)/-15</f>
      </c>
    </row>
    <row r="15182" spans="1:3" x14ac:dyDescent="0.25">
      <c r="A15182">
        <v>480</v>
      </c>
      <c r="B15182" t="s">
        <v>58</v>
      </c>
      <c r="C15182">
        <f>IF(Calculator!$K480="Yes",1,0)</f>
      </c>
    </row>
    <row r="15183" spans="1:3" x14ac:dyDescent="0.25">
      <c r="A15183">
        <v>480</v>
      </c>
      <c r="B15183" t="s">
        <v>59</v>
      </c>
      <c r="C15183">
        <f>IF(Calculator!$L480="Yes",1,0)</f>
      </c>
    </row>
    <row r="15184" spans="1:3" x14ac:dyDescent="0.25">
      <c r="A15184">
        <v>480</v>
      </c>
      <c r="B15184" t="s">
        <v>60</v>
      </c>
      <c r="C15184">
        <f>((MAX(Calculator!$F480,110)-130)/20)*IF(Calculator!$K480="Yes",1,0)</f>
      </c>
    </row>
    <row r="15185" spans="1:3" x14ac:dyDescent="0.25">
      <c r="A15185">
        <v>480</v>
      </c>
      <c r="B15185" t="s">
        <v>61</v>
      </c>
      <c r="C15185">
        <f>((((Calculator!$D480-Calculator!$E480)*0.02586)-3.5))*IF(Calculator!$L480="Yes",1,0)</f>
      </c>
    </row>
    <row r="15186" spans="1:3" x14ac:dyDescent="0.25">
      <c r="A15186">
        <v>480</v>
      </c>
      <c r="B15186" t="s">
        <v>62</v>
      </c>
      <c r="C15186">
        <f>(((Calculator!$C480-55)/10)*(((((Calculator!$D480-Calculator!$E480)*0.02586)-3.5))))</f>
      </c>
    </row>
    <row r="15187" spans="1:3" x14ac:dyDescent="0.25">
      <c r="A15187">
        <v>480</v>
      </c>
      <c r="B15187" t="s">
        <v>63</v>
      </c>
      <c r="C15187">
        <f>(((Calculator!$C480-55)/10)*(((Calculator!$E480*0.02586)-1.3)/0.3))</f>
      </c>
    </row>
    <row r="15188" spans="1:3" x14ac:dyDescent="0.25">
      <c r="A15188">
        <v>480</v>
      </c>
      <c r="B15188" t="s">
        <v>64</v>
      </c>
      <c r="C15188">
        <f>(((Calculator!$C480-55)/10)*((MAX(Calculator!$F480,110)-130)/20))</f>
      </c>
    </row>
    <row r="15189" spans="1:3" x14ac:dyDescent="0.25">
      <c r="A15189">
        <v>480</v>
      </c>
      <c r="B15189" t="s">
        <v>65</v>
      </c>
      <c r="C15189">
        <f>(((Calculator!$C480-55)/10)*IF(Calculator!$G480="Yes",1,0))</f>
      </c>
    </row>
    <row r="15190" spans="1:3" x14ac:dyDescent="0.25">
      <c r="A15190">
        <v>480</v>
      </c>
      <c r="B15190" t="s">
        <v>66</v>
      </c>
      <c r="C15190">
        <f>(((Calculator!$C480-55)/10)*IF(Calculator!$H480="Yes",1,0))</f>
      </c>
    </row>
    <row r="15191" spans="1:3" x14ac:dyDescent="0.25">
      <c r="A15191">
        <v>480</v>
      </c>
      <c r="B15191" t="s">
        <v>67</v>
      </c>
      <c r="C15191">
        <f>(((Calculator!$C480-55)/10)*((MAX(Calculator!$I480,30)-30)/5))</f>
      </c>
    </row>
    <row r="15192" spans="1:3" x14ac:dyDescent="0.25">
      <c r="A15192">
        <v>480</v>
      </c>
      <c r="B15192" t="s">
        <v>68</v>
      </c>
      <c r="C15192">
        <f>(((Calculator!$C480-55)/10)*((MIN(Calculator!$J480,60)-60)/-15))</f>
      </c>
    </row>
    <row r="15193" spans="1:3" x14ac:dyDescent="0.25">
      <c r="A15193">
        <v>480</v>
      </c>
      <c r="B15193" t="s">
        <v>69</v>
      </c>
      <c r="C15193">
        <f>IF(AND(Calculator!$O480&lt;&gt;"",Calculator!$O480&gt;=4,Calculator!$O480&lt;=6),1,0)</f>
      </c>
    </row>
    <row r="15194" spans="1:3" x14ac:dyDescent="0.25">
      <c r="A15194">
        <v>480</v>
      </c>
      <c r="B15194" t="s">
        <v>70</v>
      </c>
      <c r="C15194">
        <f>IF(AND(Calculator!$O480&lt;&gt;"",Calculator!$O480&gt;=7,Calculator!$O480&lt;=10),1,0)</f>
      </c>
    </row>
    <row r="15195" spans="1:3" x14ac:dyDescent="0.25">
      <c r="A15195">
        <v>480</v>
      </c>
      <c r="B15195" t="s">
        <v>71</v>
      </c>
      <c r="C15195">
        <f>IF(Calculator!$O480="",1,0)</f>
      </c>
    </row>
    <row r="15196" spans="1:3" x14ac:dyDescent="0.25">
      <c r="A15196">
        <v>480</v>
      </c>
      <c r="B15196" t="s">
        <v>72</v>
      </c>
      <c r="C15196">
        <f>IF(OR(Calculator!$M480="",Calculator!$M480=0),0,LN(Calculator!$M480))</f>
      </c>
    </row>
    <row r="15197" spans="1:3" x14ac:dyDescent="0.25">
      <c r="A15197">
        <v>480</v>
      </c>
      <c r="B15197" t="s">
        <v>73</v>
      </c>
      <c r="C15197">
        <f>IF(Calculator!$M480="",1,0)</f>
      </c>
    </row>
    <row r="15198" spans="1:3" x14ac:dyDescent="0.25">
      <c r="A15198">
        <v>480</v>
      </c>
      <c r="B15198" t="s">
        <v>74</v>
      </c>
      <c r="C15198">
        <f>IF(Calculator!$N480="",0,(Calculator!$N480-5.3)*IF(Calculator!$G480="Yes",1,0))</f>
      </c>
    </row>
    <row r="15199" spans="1:3" x14ac:dyDescent="0.25">
      <c r="A15199">
        <v>480</v>
      </c>
      <c r="B15199" t="s">
        <v>75</v>
      </c>
      <c r="C15199">
        <f>IF(Calculator!$N480="",0,(Calculator!$N480-5.3)*(1-IF(Calculator!$G480="Yes",1,0)))</f>
      </c>
    </row>
    <row r="15200" spans="1:3" x14ac:dyDescent="0.25">
      <c r="A15200">
        <v>480</v>
      </c>
      <c r="B15200" t="s">
        <v>76</v>
      </c>
      <c r="C15200">
        <f>IF(Calculator!$N480="",1,0)</f>
      </c>
    </row>
    <row r="15201" spans="1:3" x14ac:dyDescent="0.25">
      <c r="A15201">
        <v>480</v>
      </c>
      <c r="B15201" t="s">
        <v>77</v>
      </c>
      <c r="C15201">
        <f>1</f>
      </c>
    </row>
    <row r="15202" spans="1:3" x14ac:dyDescent="0.25">
      <c r="A15202">
        <v>481</v>
      </c>
      <c r="B15202" t="s">
        <v>47</v>
      </c>
      <c r="C15202">
        <f>(Calculator!$C481-55)/10</f>
      </c>
    </row>
    <row r="15203" spans="1:3" x14ac:dyDescent="0.25">
      <c r="A15203">
        <v>481</v>
      </c>
      <c r="B15203" t="s">
        <v>48</v>
      </c>
      <c r="C15203">
        <f>((Calculator!$C481-55)/10)^2</f>
      </c>
    </row>
    <row r="15204" spans="1:3" x14ac:dyDescent="0.25">
      <c r="A15204">
        <v>481</v>
      </c>
      <c r="B15204" t="s">
        <v>49</v>
      </c>
      <c r="C15204">
        <f>((Calculator!$D481-Calculator!$E481)*0.02586)-3.5</f>
      </c>
    </row>
    <row r="15205" spans="1:3" x14ac:dyDescent="0.25">
      <c r="A15205">
        <v>481</v>
      </c>
      <c r="B15205" t="s">
        <v>50</v>
      </c>
      <c r="C15205">
        <f>((Calculator!$E481*0.02586)-1.3)/0.3</f>
      </c>
    </row>
    <row r="15206" spans="1:3" x14ac:dyDescent="0.25">
      <c r="A15206">
        <v>481</v>
      </c>
      <c r="B15206" t="s">
        <v>51</v>
      </c>
      <c r="C15206">
        <f>(MIN(Calculator!$F481,110)-110)/20</f>
      </c>
    </row>
    <row r="15207" spans="1:3" x14ac:dyDescent="0.25">
      <c r="A15207">
        <v>481</v>
      </c>
      <c r="B15207" t="s">
        <v>52</v>
      </c>
      <c r="C15207">
        <f>(MAX(Calculator!$F481,110)-130)/20</f>
      </c>
    </row>
    <row r="15208" spans="1:3" x14ac:dyDescent="0.25">
      <c r="A15208">
        <v>481</v>
      </c>
      <c r="B15208" t="s">
        <v>17</v>
      </c>
      <c r="C15208">
        <f>IF(Calculator!$G481="Yes",1,0)</f>
      </c>
    </row>
    <row r="15209" spans="1:3" x14ac:dyDescent="0.25">
      <c r="A15209">
        <v>481</v>
      </c>
      <c r="B15209" t="s">
        <v>53</v>
      </c>
      <c r="C15209">
        <f>IF(Calculator!$H481="Yes",1,0)</f>
      </c>
    </row>
    <row r="15210" spans="1:3" x14ac:dyDescent="0.25">
      <c r="A15210">
        <v>481</v>
      </c>
      <c r="B15210" t="s">
        <v>54</v>
      </c>
      <c r="C15210">
        <f>(MIN(Calculator!$I481,30)-25)/5</f>
      </c>
    </row>
    <row r="15211" spans="1:3" x14ac:dyDescent="0.25">
      <c r="A15211">
        <v>481</v>
      </c>
      <c r="B15211" t="s">
        <v>55</v>
      </c>
      <c r="C15211">
        <f>(MAX(Calculator!$I481,30)-30)/5</f>
      </c>
    </row>
    <row r="15212" spans="1:3" x14ac:dyDescent="0.25">
      <c r="A15212">
        <v>481</v>
      </c>
      <c r="B15212" t="s">
        <v>56</v>
      </c>
      <c r="C15212">
        <f>(MIN(Calculator!$J481,60)-60)/-15</f>
      </c>
    </row>
    <row r="15213" spans="1:3" x14ac:dyDescent="0.25">
      <c r="A15213">
        <v>481</v>
      </c>
      <c r="B15213" t="s">
        <v>57</v>
      </c>
      <c r="C15213">
        <f>(MAX(Calculator!$J481,60)-90)/-15</f>
      </c>
    </row>
    <row r="15214" spans="1:3" x14ac:dyDescent="0.25">
      <c r="A15214">
        <v>481</v>
      </c>
      <c r="B15214" t="s">
        <v>58</v>
      </c>
      <c r="C15214">
        <f>IF(Calculator!$K481="Yes",1,0)</f>
      </c>
    </row>
    <row r="15215" spans="1:3" x14ac:dyDescent="0.25">
      <c r="A15215">
        <v>481</v>
      </c>
      <c r="B15215" t="s">
        <v>59</v>
      </c>
      <c r="C15215">
        <f>IF(Calculator!$L481="Yes",1,0)</f>
      </c>
    </row>
    <row r="15216" spans="1:3" x14ac:dyDescent="0.25">
      <c r="A15216">
        <v>481</v>
      </c>
      <c r="B15216" t="s">
        <v>60</v>
      </c>
      <c r="C15216">
        <f>((MAX(Calculator!$F481,110)-130)/20)*IF(Calculator!$K481="Yes",1,0)</f>
      </c>
    </row>
    <row r="15217" spans="1:3" x14ac:dyDescent="0.25">
      <c r="A15217">
        <v>481</v>
      </c>
      <c r="B15217" t="s">
        <v>61</v>
      </c>
      <c r="C15217">
        <f>((((Calculator!$D481-Calculator!$E481)*0.02586)-3.5))*IF(Calculator!$L481="Yes",1,0)</f>
      </c>
    </row>
    <row r="15218" spans="1:3" x14ac:dyDescent="0.25">
      <c r="A15218">
        <v>481</v>
      </c>
      <c r="B15218" t="s">
        <v>62</v>
      </c>
      <c r="C15218">
        <f>(((Calculator!$C481-55)/10)*(((((Calculator!$D481-Calculator!$E481)*0.02586)-3.5))))</f>
      </c>
    </row>
    <row r="15219" spans="1:3" x14ac:dyDescent="0.25">
      <c r="A15219">
        <v>481</v>
      </c>
      <c r="B15219" t="s">
        <v>63</v>
      </c>
      <c r="C15219">
        <f>(((Calculator!$C481-55)/10)*(((Calculator!$E481*0.02586)-1.3)/0.3))</f>
      </c>
    </row>
    <row r="15220" spans="1:3" x14ac:dyDescent="0.25">
      <c r="A15220">
        <v>481</v>
      </c>
      <c r="B15220" t="s">
        <v>64</v>
      </c>
      <c r="C15220">
        <f>(((Calculator!$C481-55)/10)*((MAX(Calculator!$F481,110)-130)/20))</f>
      </c>
    </row>
    <row r="15221" spans="1:3" x14ac:dyDescent="0.25">
      <c r="A15221">
        <v>481</v>
      </c>
      <c r="B15221" t="s">
        <v>65</v>
      </c>
      <c r="C15221">
        <f>(((Calculator!$C481-55)/10)*IF(Calculator!$G481="Yes",1,0))</f>
      </c>
    </row>
    <row r="15222" spans="1:3" x14ac:dyDescent="0.25">
      <c r="A15222">
        <v>481</v>
      </c>
      <c r="B15222" t="s">
        <v>66</v>
      </c>
      <c r="C15222">
        <f>(((Calculator!$C481-55)/10)*IF(Calculator!$H481="Yes",1,0))</f>
      </c>
    </row>
    <row r="15223" spans="1:3" x14ac:dyDescent="0.25">
      <c r="A15223">
        <v>481</v>
      </c>
      <c r="B15223" t="s">
        <v>67</v>
      </c>
      <c r="C15223">
        <f>(((Calculator!$C481-55)/10)*((MAX(Calculator!$I481,30)-30)/5))</f>
      </c>
    </row>
    <row r="15224" spans="1:3" x14ac:dyDescent="0.25">
      <c r="A15224">
        <v>481</v>
      </c>
      <c r="B15224" t="s">
        <v>68</v>
      </c>
      <c r="C15224">
        <f>(((Calculator!$C481-55)/10)*((MIN(Calculator!$J481,60)-60)/-15))</f>
      </c>
    </row>
    <row r="15225" spans="1:3" x14ac:dyDescent="0.25">
      <c r="A15225">
        <v>481</v>
      </c>
      <c r="B15225" t="s">
        <v>69</v>
      </c>
      <c r="C15225">
        <f>IF(AND(Calculator!$O481&lt;&gt;"",Calculator!$O481&gt;=4,Calculator!$O481&lt;=6),1,0)</f>
      </c>
    </row>
    <row r="15226" spans="1:3" x14ac:dyDescent="0.25">
      <c r="A15226">
        <v>481</v>
      </c>
      <c r="B15226" t="s">
        <v>70</v>
      </c>
      <c r="C15226">
        <f>IF(AND(Calculator!$O481&lt;&gt;"",Calculator!$O481&gt;=7,Calculator!$O481&lt;=10),1,0)</f>
      </c>
    </row>
    <row r="15227" spans="1:3" x14ac:dyDescent="0.25">
      <c r="A15227">
        <v>481</v>
      </c>
      <c r="B15227" t="s">
        <v>71</v>
      </c>
      <c r="C15227">
        <f>IF(Calculator!$O481="",1,0)</f>
      </c>
    </row>
    <row r="15228" spans="1:3" x14ac:dyDescent="0.25">
      <c r="A15228">
        <v>481</v>
      </c>
      <c r="B15228" t="s">
        <v>72</v>
      </c>
      <c r="C15228">
        <f>IF(OR(Calculator!$M481="",Calculator!$M481=0),0,LN(Calculator!$M481))</f>
      </c>
    </row>
    <row r="15229" spans="1:3" x14ac:dyDescent="0.25">
      <c r="A15229">
        <v>481</v>
      </c>
      <c r="B15229" t="s">
        <v>73</v>
      </c>
      <c r="C15229">
        <f>IF(Calculator!$M481="",1,0)</f>
      </c>
    </row>
    <row r="15230" spans="1:3" x14ac:dyDescent="0.25">
      <c r="A15230">
        <v>481</v>
      </c>
      <c r="B15230" t="s">
        <v>74</v>
      </c>
      <c r="C15230">
        <f>IF(Calculator!$N481="",0,(Calculator!$N481-5.3)*IF(Calculator!$G481="Yes",1,0))</f>
      </c>
    </row>
    <row r="15231" spans="1:3" x14ac:dyDescent="0.25">
      <c r="A15231">
        <v>481</v>
      </c>
      <c r="B15231" t="s">
        <v>75</v>
      </c>
      <c r="C15231">
        <f>IF(Calculator!$N481="",0,(Calculator!$N481-5.3)*(1-IF(Calculator!$G481="Yes",1,0)))</f>
      </c>
    </row>
    <row r="15232" spans="1:3" x14ac:dyDescent="0.25">
      <c r="A15232">
        <v>481</v>
      </c>
      <c r="B15232" t="s">
        <v>76</v>
      </c>
      <c r="C15232">
        <f>IF(Calculator!$N481="",1,0)</f>
      </c>
    </row>
    <row r="15233" spans="1:3" x14ac:dyDescent="0.25">
      <c r="A15233">
        <v>481</v>
      </c>
      <c r="B15233" t="s">
        <v>77</v>
      </c>
      <c r="C15233">
        <f>1</f>
      </c>
    </row>
    <row r="15234" spans="1:3" x14ac:dyDescent="0.25">
      <c r="A15234">
        <v>482</v>
      </c>
      <c r="B15234" t="s">
        <v>47</v>
      </c>
      <c r="C15234">
        <f>(Calculator!$C482-55)/10</f>
      </c>
    </row>
    <row r="15235" spans="1:3" x14ac:dyDescent="0.25">
      <c r="A15235">
        <v>482</v>
      </c>
      <c r="B15235" t="s">
        <v>48</v>
      </c>
      <c r="C15235">
        <f>((Calculator!$C482-55)/10)^2</f>
      </c>
    </row>
    <row r="15236" spans="1:3" x14ac:dyDescent="0.25">
      <c r="A15236">
        <v>482</v>
      </c>
      <c r="B15236" t="s">
        <v>49</v>
      </c>
      <c r="C15236">
        <f>((Calculator!$D482-Calculator!$E482)*0.02586)-3.5</f>
      </c>
    </row>
    <row r="15237" spans="1:3" x14ac:dyDescent="0.25">
      <c r="A15237">
        <v>482</v>
      </c>
      <c r="B15237" t="s">
        <v>50</v>
      </c>
      <c r="C15237">
        <f>((Calculator!$E482*0.02586)-1.3)/0.3</f>
      </c>
    </row>
    <row r="15238" spans="1:3" x14ac:dyDescent="0.25">
      <c r="A15238">
        <v>482</v>
      </c>
      <c r="B15238" t="s">
        <v>51</v>
      </c>
      <c r="C15238">
        <f>(MIN(Calculator!$F482,110)-110)/20</f>
      </c>
    </row>
    <row r="15239" spans="1:3" x14ac:dyDescent="0.25">
      <c r="A15239">
        <v>482</v>
      </c>
      <c r="B15239" t="s">
        <v>52</v>
      </c>
      <c r="C15239">
        <f>(MAX(Calculator!$F482,110)-130)/20</f>
      </c>
    </row>
    <row r="15240" spans="1:3" x14ac:dyDescent="0.25">
      <c r="A15240">
        <v>482</v>
      </c>
      <c r="B15240" t="s">
        <v>17</v>
      </c>
      <c r="C15240">
        <f>IF(Calculator!$G482="Yes",1,0)</f>
      </c>
    </row>
    <row r="15241" spans="1:3" x14ac:dyDescent="0.25">
      <c r="A15241">
        <v>482</v>
      </c>
      <c r="B15241" t="s">
        <v>53</v>
      </c>
      <c r="C15241">
        <f>IF(Calculator!$H482="Yes",1,0)</f>
      </c>
    </row>
    <row r="15242" spans="1:3" x14ac:dyDescent="0.25">
      <c r="A15242">
        <v>482</v>
      </c>
      <c r="B15242" t="s">
        <v>54</v>
      </c>
      <c r="C15242">
        <f>(MIN(Calculator!$I482,30)-25)/5</f>
      </c>
    </row>
    <row r="15243" spans="1:3" x14ac:dyDescent="0.25">
      <c r="A15243">
        <v>482</v>
      </c>
      <c r="B15243" t="s">
        <v>55</v>
      </c>
      <c r="C15243">
        <f>(MAX(Calculator!$I482,30)-30)/5</f>
      </c>
    </row>
    <row r="15244" spans="1:3" x14ac:dyDescent="0.25">
      <c r="A15244">
        <v>482</v>
      </c>
      <c r="B15244" t="s">
        <v>56</v>
      </c>
      <c r="C15244">
        <f>(MIN(Calculator!$J482,60)-60)/-15</f>
      </c>
    </row>
    <row r="15245" spans="1:3" x14ac:dyDescent="0.25">
      <c r="A15245">
        <v>482</v>
      </c>
      <c r="B15245" t="s">
        <v>57</v>
      </c>
      <c r="C15245">
        <f>(MAX(Calculator!$J482,60)-90)/-15</f>
      </c>
    </row>
    <row r="15246" spans="1:3" x14ac:dyDescent="0.25">
      <c r="A15246">
        <v>482</v>
      </c>
      <c r="B15246" t="s">
        <v>58</v>
      </c>
      <c r="C15246">
        <f>IF(Calculator!$K482="Yes",1,0)</f>
      </c>
    </row>
    <row r="15247" spans="1:3" x14ac:dyDescent="0.25">
      <c r="A15247">
        <v>482</v>
      </c>
      <c r="B15247" t="s">
        <v>59</v>
      </c>
      <c r="C15247">
        <f>IF(Calculator!$L482="Yes",1,0)</f>
      </c>
    </row>
    <row r="15248" spans="1:3" x14ac:dyDescent="0.25">
      <c r="A15248">
        <v>482</v>
      </c>
      <c r="B15248" t="s">
        <v>60</v>
      </c>
      <c r="C15248">
        <f>((MAX(Calculator!$F482,110)-130)/20)*IF(Calculator!$K482="Yes",1,0)</f>
      </c>
    </row>
    <row r="15249" spans="1:3" x14ac:dyDescent="0.25">
      <c r="A15249">
        <v>482</v>
      </c>
      <c r="B15249" t="s">
        <v>61</v>
      </c>
      <c r="C15249">
        <f>((((Calculator!$D482-Calculator!$E482)*0.02586)-3.5))*IF(Calculator!$L482="Yes",1,0)</f>
      </c>
    </row>
    <row r="15250" spans="1:3" x14ac:dyDescent="0.25">
      <c r="A15250">
        <v>482</v>
      </c>
      <c r="B15250" t="s">
        <v>62</v>
      </c>
      <c r="C15250">
        <f>(((Calculator!$C482-55)/10)*(((((Calculator!$D482-Calculator!$E482)*0.02586)-3.5))))</f>
      </c>
    </row>
    <row r="15251" spans="1:3" x14ac:dyDescent="0.25">
      <c r="A15251">
        <v>482</v>
      </c>
      <c r="B15251" t="s">
        <v>63</v>
      </c>
      <c r="C15251">
        <f>(((Calculator!$C482-55)/10)*(((Calculator!$E482*0.02586)-1.3)/0.3))</f>
      </c>
    </row>
    <row r="15252" spans="1:3" x14ac:dyDescent="0.25">
      <c r="A15252">
        <v>482</v>
      </c>
      <c r="B15252" t="s">
        <v>64</v>
      </c>
      <c r="C15252">
        <f>(((Calculator!$C482-55)/10)*((MAX(Calculator!$F482,110)-130)/20))</f>
      </c>
    </row>
    <row r="15253" spans="1:3" x14ac:dyDescent="0.25">
      <c r="A15253">
        <v>482</v>
      </c>
      <c r="B15253" t="s">
        <v>65</v>
      </c>
      <c r="C15253">
        <f>(((Calculator!$C482-55)/10)*IF(Calculator!$G482="Yes",1,0))</f>
      </c>
    </row>
    <row r="15254" spans="1:3" x14ac:dyDescent="0.25">
      <c r="A15254">
        <v>482</v>
      </c>
      <c r="B15254" t="s">
        <v>66</v>
      </c>
      <c r="C15254">
        <f>(((Calculator!$C482-55)/10)*IF(Calculator!$H482="Yes",1,0))</f>
      </c>
    </row>
    <row r="15255" spans="1:3" x14ac:dyDescent="0.25">
      <c r="A15255">
        <v>482</v>
      </c>
      <c r="B15255" t="s">
        <v>67</v>
      </c>
      <c r="C15255">
        <f>(((Calculator!$C482-55)/10)*((MAX(Calculator!$I482,30)-30)/5))</f>
      </c>
    </row>
    <row r="15256" spans="1:3" x14ac:dyDescent="0.25">
      <c r="A15256">
        <v>482</v>
      </c>
      <c r="B15256" t="s">
        <v>68</v>
      </c>
      <c r="C15256">
        <f>(((Calculator!$C482-55)/10)*((MIN(Calculator!$J482,60)-60)/-15))</f>
      </c>
    </row>
    <row r="15257" spans="1:3" x14ac:dyDescent="0.25">
      <c r="A15257">
        <v>482</v>
      </c>
      <c r="B15257" t="s">
        <v>69</v>
      </c>
      <c r="C15257">
        <f>IF(AND(Calculator!$O482&lt;&gt;"",Calculator!$O482&gt;=4,Calculator!$O482&lt;=6),1,0)</f>
      </c>
    </row>
    <row r="15258" spans="1:3" x14ac:dyDescent="0.25">
      <c r="A15258">
        <v>482</v>
      </c>
      <c r="B15258" t="s">
        <v>70</v>
      </c>
      <c r="C15258">
        <f>IF(AND(Calculator!$O482&lt;&gt;"",Calculator!$O482&gt;=7,Calculator!$O482&lt;=10),1,0)</f>
      </c>
    </row>
    <row r="15259" spans="1:3" x14ac:dyDescent="0.25">
      <c r="A15259">
        <v>482</v>
      </c>
      <c r="B15259" t="s">
        <v>71</v>
      </c>
      <c r="C15259">
        <f>IF(Calculator!$O482="",1,0)</f>
      </c>
    </row>
    <row r="15260" spans="1:3" x14ac:dyDescent="0.25">
      <c r="A15260">
        <v>482</v>
      </c>
      <c r="B15260" t="s">
        <v>72</v>
      </c>
      <c r="C15260">
        <f>IF(OR(Calculator!$M482="",Calculator!$M482=0),0,LN(Calculator!$M482))</f>
      </c>
    </row>
    <row r="15261" spans="1:3" x14ac:dyDescent="0.25">
      <c r="A15261">
        <v>482</v>
      </c>
      <c r="B15261" t="s">
        <v>73</v>
      </c>
      <c r="C15261">
        <f>IF(Calculator!$M482="",1,0)</f>
      </c>
    </row>
    <row r="15262" spans="1:3" x14ac:dyDescent="0.25">
      <c r="A15262">
        <v>482</v>
      </c>
      <c r="B15262" t="s">
        <v>74</v>
      </c>
      <c r="C15262">
        <f>IF(Calculator!$N482="",0,(Calculator!$N482-5.3)*IF(Calculator!$G482="Yes",1,0))</f>
      </c>
    </row>
    <row r="15263" spans="1:3" x14ac:dyDescent="0.25">
      <c r="A15263">
        <v>482</v>
      </c>
      <c r="B15263" t="s">
        <v>75</v>
      </c>
      <c r="C15263">
        <f>IF(Calculator!$N482="",0,(Calculator!$N482-5.3)*(1-IF(Calculator!$G482="Yes",1,0)))</f>
      </c>
    </row>
    <row r="15264" spans="1:3" x14ac:dyDescent="0.25">
      <c r="A15264">
        <v>482</v>
      </c>
      <c r="B15264" t="s">
        <v>76</v>
      </c>
      <c r="C15264">
        <f>IF(Calculator!$N482="",1,0)</f>
      </c>
    </row>
    <row r="15265" spans="1:3" x14ac:dyDescent="0.25">
      <c r="A15265">
        <v>482</v>
      </c>
      <c r="B15265" t="s">
        <v>77</v>
      </c>
      <c r="C15265">
        <f>1</f>
      </c>
    </row>
    <row r="15266" spans="1:3" x14ac:dyDescent="0.25">
      <c r="A15266">
        <v>483</v>
      </c>
      <c r="B15266" t="s">
        <v>47</v>
      </c>
      <c r="C15266">
        <f>(Calculator!$C483-55)/10</f>
      </c>
    </row>
    <row r="15267" spans="1:3" x14ac:dyDescent="0.25">
      <c r="A15267">
        <v>483</v>
      </c>
      <c r="B15267" t="s">
        <v>48</v>
      </c>
      <c r="C15267">
        <f>((Calculator!$C483-55)/10)^2</f>
      </c>
    </row>
    <row r="15268" spans="1:3" x14ac:dyDescent="0.25">
      <c r="A15268">
        <v>483</v>
      </c>
      <c r="B15268" t="s">
        <v>49</v>
      </c>
      <c r="C15268">
        <f>((Calculator!$D483-Calculator!$E483)*0.02586)-3.5</f>
      </c>
    </row>
    <row r="15269" spans="1:3" x14ac:dyDescent="0.25">
      <c r="A15269">
        <v>483</v>
      </c>
      <c r="B15269" t="s">
        <v>50</v>
      </c>
      <c r="C15269">
        <f>((Calculator!$E483*0.02586)-1.3)/0.3</f>
      </c>
    </row>
    <row r="15270" spans="1:3" x14ac:dyDescent="0.25">
      <c r="A15270">
        <v>483</v>
      </c>
      <c r="B15270" t="s">
        <v>51</v>
      </c>
      <c r="C15270">
        <f>(MIN(Calculator!$F483,110)-110)/20</f>
      </c>
    </row>
    <row r="15271" spans="1:3" x14ac:dyDescent="0.25">
      <c r="A15271">
        <v>483</v>
      </c>
      <c r="B15271" t="s">
        <v>52</v>
      </c>
      <c r="C15271">
        <f>(MAX(Calculator!$F483,110)-130)/20</f>
      </c>
    </row>
    <row r="15272" spans="1:3" x14ac:dyDescent="0.25">
      <c r="A15272">
        <v>483</v>
      </c>
      <c r="B15272" t="s">
        <v>17</v>
      </c>
      <c r="C15272">
        <f>IF(Calculator!$G483="Yes",1,0)</f>
      </c>
    </row>
    <row r="15273" spans="1:3" x14ac:dyDescent="0.25">
      <c r="A15273">
        <v>483</v>
      </c>
      <c r="B15273" t="s">
        <v>53</v>
      </c>
      <c r="C15273">
        <f>IF(Calculator!$H483="Yes",1,0)</f>
      </c>
    </row>
    <row r="15274" spans="1:3" x14ac:dyDescent="0.25">
      <c r="A15274">
        <v>483</v>
      </c>
      <c r="B15274" t="s">
        <v>54</v>
      </c>
      <c r="C15274">
        <f>(MIN(Calculator!$I483,30)-25)/5</f>
      </c>
    </row>
    <row r="15275" spans="1:3" x14ac:dyDescent="0.25">
      <c r="A15275">
        <v>483</v>
      </c>
      <c r="B15275" t="s">
        <v>55</v>
      </c>
      <c r="C15275">
        <f>(MAX(Calculator!$I483,30)-30)/5</f>
      </c>
    </row>
    <row r="15276" spans="1:3" x14ac:dyDescent="0.25">
      <c r="A15276">
        <v>483</v>
      </c>
      <c r="B15276" t="s">
        <v>56</v>
      </c>
      <c r="C15276">
        <f>(MIN(Calculator!$J483,60)-60)/-15</f>
      </c>
    </row>
    <row r="15277" spans="1:3" x14ac:dyDescent="0.25">
      <c r="A15277">
        <v>483</v>
      </c>
      <c r="B15277" t="s">
        <v>57</v>
      </c>
      <c r="C15277">
        <f>(MAX(Calculator!$J483,60)-90)/-15</f>
      </c>
    </row>
    <row r="15278" spans="1:3" x14ac:dyDescent="0.25">
      <c r="A15278">
        <v>483</v>
      </c>
      <c r="B15278" t="s">
        <v>58</v>
      </c>
      <c r="C15278">
        <f>IF(Calculator!$K483="Yes",1,0)</f>
      </c>
    </row>
    <row r="15279" spans="1:3" x14ac:dyDescent="0.25">
      <c r="A15279">
        <v>483</v>
      </c>
      <c r="B15279" t="s">
        <v>59</v>
      </c>
      <c r="C15279">
        <f>IF(Calculator!$L483="Yes",1,0)</f>
      </c>
    </row>
    <row r="15280" spans="1:3" x14ac:dyDescent="0.25">
      <c r="A15280">
        <v>483</v>
      </c>
      <c r="B15280" t="s">
        <v>60</v>
      </c>
      <c r="C15280">
        <f>((MAX(Calculator!$F483,110)-130)/20)*IF(Calculator!$K483="Yes",1,0)</f>
      </c>
    </row>
    <row r="15281" spans="1:3" x14ac:dyDescent="0.25">
      <c r="A15281">
        <v>483</v>
      </c>
      <c r="B15281" t="s">
        <v>61</v>
      </c>
      <c r="C15281">
        <f>((((Calculator!$D483-Calculator!$E483)*0.02586)-3.5))*IF(Calculator!$L483="Yes",1,0)</f>
      </c>
    </row>
    <row r="15282" spans="1:3" x14ac:dyDescent="0.25">
      <c r="A15282">
        <v>483</v>
      </c>
      <c r="B15282" t="s">
        <v>62</v>
      </c>
      <c r="C15282">
        <f>(((Calculator!$C483-55)/10)*(((((Calculator!$D483-Calculator!$E483)*0.02586)-3.5))))</f>
      </c>
    </row>
    <row r="15283" spans="1:3" x14ac:dyDescent="0.25">
      <c r="A15283">
        <v>483</v>
      </c>
      <c r="B15283" t="s">
        <v>63</v>
      </c>
      <c r="C15283">
        <f>(((Calculator!$C483-55)/10)*(((Calculator!$E483*0.02586)-1.3)/0.3))</f>
      </c>
    </row>
    <row r="15284" spans="1:3" x14ac:dyDescent="0.25">
      <c r="A15284">
        <v>483</v>
      </c>
      <c r="B15284" t="s">
        <v>64</v>
      </c>
      <c r="C15284">
        <f>(((Calculator!$C483-55)/10)*((MAX(Calculator!$F483,110)-130)/20))</f>
      </c>
    </row>
    <row r="15285" spans="1:3" x14ac:dyDescent="0.25">
      <c r="A15285">
        <v>483</v>
      </c>
      <c r="B15285" t="s">
        <v>65</v>
      </c>
      <c r="C15285">
        <f>(((Calculator!$C483-55)/10)*IF(Calculator!$G483="Yes",1,0))</f>
      </c>
    </row>
    <row r="15286" spans="1:3" x14ac:dyDescent="0.25">
      <c r="A15286">
        <v>483</v>
      </c>
      <c r="B15286" t="s">
        <v>66</v>
      </c>
      <c r="C15286">
        <f>(((Calculator!$C483-55)/10)*IF(Calculator!$H483="Yes",1,0))</f>
      </c>
    </row>
    <row r="15287" spans="1:3" x14ac:dyDescent="0.25">
      <c r="A15287">
        <v>483</v>
      </c>
      <c r="B15287" t="s">
        <v>67</v>
      </c>
      <c r="C15287">
        <f>(((Calculator!$C483-55)/10)*((MAX(Calculator!$I483,30)-30)/5))</f>
      </c>
    </row>
    <row r="15288" spans="1:3" x14ac:dyDescent="0.25">
      <c r="A15288">
        <v>483</v>
      </c>
      <c r="B15288" t="s">
        <v>68</v>
      </c>
      <c r="C15288">
        <f>(((Calculator!$C483-55)/10)*((MIN(Calculator!$J483,60)-60)/-15))</f>
      </c>
    </row>
    <row r="15289" spans="1:3" x14ac:dyDescent="0.25">
      <c r="A15289">
        <v>483</v>
      </c>
      <c r="B15289" t="s">
        <v>69</v>
      </c>
      <c r="C15289">
        <f>IF(AND(Calculator!$O483&lt;&gt;"",Calculator!$O483&gt;=4,Calculator!$O483&lt;=6),1,0)</f>
      </c>
    </row>
    <row r="15290" spans="1:3" x14ac:dyDescent="0.25">
      <c r="A15290">
        <v>483</v>
      </c>
      <c r="B15290" t="s">
        <v>70</v>
      </c>
      <c r="C15290">
        <f>IF(AND(Calculator!$O483&lt;&gt;"",Calculator!$O483&gt;=7,Calculator!$O483&lt;=10),1,0)</f>
      </c>
    </row>
    <row r="15291" spans="1:3" x14ac:dyDescent="0.25">
      <c r="A15291">
        <v>483</v>
      </c>
      <c r="B15291" t="s">
        <v>71</v>
      </c>
      <c r="C15291">
        <f>IF(Calculator!$O483="",1,0)</f>
      </c>
    </row>
    <row r="15292" spans="1:3" x14ac:dyDescent="0.25">
      <c r="A15292">
        <v>483</v>
      </c>
      <c r="B15292" t="s">
        <v>72</v>
      </c>
      <c r="C15292">
        <f>IF(OR(Calculator!$M483="",Calculator!$M483=0),0,LN(Calculator!$M483))</f>
      </c>
    </row>
    <row r="15293" spans="1:3" x14ac:dyDescent="0.25">
      <c r="A15293">
        <v>483</v>
      </c>
      <c r="B15293" t="s">
        <v>73</v>
      </c>
      <c r="C15293">
        <f>IF(Calculator!$M483="",1,0)</f>
      </c>
    </row>
    <row r="15294" spans="1:3" x14ac:dyDescent="0.25">
      <c r="A15294">
        <v>483</v>
      </c>
      <c r="B15294" t="s">
        <v>74</v>
      </c>
      <c r="C15294">
        <f>IF(Calculator!$N483="",0,(Calculator!$N483-5.3)*IF(Calculator!$G483="Yes",1,0))</f>
      </c>
    </row>
    <row r="15295" spans="1:3" x14ac:dyDescent="0.25">
      <c r="A15295">
        <v>483</v>
      </c>
      <c r="B15295" t="s">
        <v>75</v>
      </c>
      <c r="C15295">
        <f>IF(Calculator!$N483="",0,(Calculator!$N483-5.3)*(1-IF(Calculator!$G483="Yes",1,0)))</f>
      </c>
    </row>
    <row r="15296" spans="1:3" x14ac:dyDescent="0.25">
      <c r="A15296">
        <v>483</v>
      </c>
      <c r="B15296" t="s">
        <v>76</v>
      </c>
      <c r="C15296">
        <f>IF(Calculator!$N483="",1,0)</f>
      </c>
    </row>
    <row r="15297" spans="1:3" x14ac:dyDescent="0.25">
      <c r="A15297">
        <v>483</v>
      </c>
      <c r="B15297" t="s">
        <v>77</v>
      </c>
      <c r="C15297">
        <f>1</f>
      </c>
    </row>
    <row r="15298" spans="1:3" x14ac:dyDescent="0.25">
      <c r="A15298">
        <v>484</v>
      </c>
      <c r="B15298" t="s">
        <v>47</v>
      </c>
      <c r="C15298">
        <f>(Calculator!$C484-55)/10</f>
      </c>
    </row>
    <row r="15299" spans="1:3" x14ac:dyDescent="0.25">
      <c r="A15299">
        <v>484</v>
      </c>
      <c r="B15299" t="s">
        <v>48</v>
      </c>
      <c r="C15299">
        <f>((Calculator!$C484-55)/10)^2</f>
      </c>
    </row>
    <row r="15300" spans="1:3" x14ac:dyDescent="0.25">
      <c r="A15300">
        <v>484</v>
      </c>
      <c r="B15300" t="s">
        <v>49</v>
      </c>
      <c r="C15300">
        <f>((Calculator!$D484-Calculator!$E484)*0.02586)-3.5</f>
      </c>
    </row>
    <row r="15301" spans="1:3" x14ac:dyDescent="0.25">
      <c r="A15301">
        <v>484</v>
      </c>
      <c r="B15301" t="s">
        <v>50</v>
      </c>
      <c r="C15301">
        <f>((Calculator!$E484*0.02586)-1.3)/0.3</f>
      </c>
    </row>
    <row r="15302" spans="1:3" x14ac:dyDescent="0.25">
      <c r="A15302">
        <v>484</v>
      </c>
      <c r="B15302" t="s">
        <v>51</v>
      </c>
      <c r="C15302">
        <f>(MIN(Calculator!$F484,110)-110)/20</f>
      </c>
    </row>
    <row r="15303" spans="1:3" x14ac:dyDescent="0.25">
      <c r="A15303">
        <v>484</v>
      </c>
      <c r="B15303" t="s">
        <v>52</v>
      </c>
      <c r="C15303">
        <f>(MAX(Calculator!$F484,110)-130)/20</f>
      </c>
    </row>
    <row r="15304" spans="1:3" x14ac:dyDescent="0.25">
      <c r="A15304">
        <v>484</v>
      </c>
      <c r="B15304" t="s">
        <v>17</v>
      </c>
      <c r="C15304">
        <f>IF(Calculator!$G484="Yes",1,0)</f>
      </c>
    </row>
    <row r="15305" spans="1:3" x14ac:dyDescent="0.25">
      <c r="A15305">
        <v>484</v>
      </c>
      <c r="B15305" t="s">
        <v>53</v>
      </c>
      <c r="C15305">
        <f>IF(Calculator!$H484="Yes",1,0)</f>
      </c>
    </row>
    <row r="15306" spans="1:3" x14ac:dyDescent="0.25">
      <c r="A15306">
        <v>484</v>
      </c>
      <c r="B15306" t="s">
        <v>54</v>
      </c>
      <c r="C15306">
        <f>(MIN(Calculator!$I484,30)-25)/5</f>
      </c>
    </row>
    <row r="15307" spans="1:3" x14ac:dyDescent="0.25">
      <c r="A15307">
        <v>484</v>
      </c>
      <c r="B15307" t="s">
        <v>55</v>
      </c>
      <c r="C15307">
        <f>(MAX(Calculator!$I484,30)-30)/5</f>
      </c>
    </row>
    <row r="15308" spans="1:3" x14ac:dyDescent="0.25">
      <c r="A15308">
        <v>484</v>
      </c>
      <c r="B15308" t="s">
        <v>56</v>
      </c>
      <c r="C15308">
        <f>(MIN(Calculator!$J484,60)-60)/-15</f>
      </c>
    </row>
    <row r="15309" spans="1:3" x14ac:dyDescent="0.25">
      <c r="A15309">
        <v>484</v>
      </c>
      <c r="B15309" t="s">
        <v>57</v>
      </c>
      <c r="C15309">
        <f>(MAX(Calculator!$J484,60)-90)/-15</f>
      </c>
    </row>
    <row r="15310" spans="1:3" x14ac:dyDescent="0.25">
      <c r="A15310">
        <v>484</v>
      </c>
      <c r="B15310" t="s">
        <v>58</v>
      </c>
      <c r="C15310">
        <f>IF(Calculator!$K484="Yes",1,0)</f>
      </c>
    </row>
    <row r="15311" spans="1:3" x14ac:dyDescent="0.25">
      <c r="A15311">
        <v>484</v>
      </c>
      <c r="B15311" t="s">
        <v>59</v>
      </c>
      <c r="C15311">
        <f>IF(Calculator!$L484="Yes",1,0)</f>
      </c>
    </row>
    <row r="15312" spans="1:3" x14ac:dyDescent="0.25">
      <c r="A15312">
        <v>484</v>
      </c>
      <c r="B15312" t="s">
        <v>60</v>
      </c>
      <c r="C15312">
        <f>((MAX(Calculator!$F484,110)-130)/20)*IF(Calculator!$K484="Yes",1,0)</f>
      </c>
    </row>
    <row r="15313" spans="1:3" x14ac:dyDescent="0.25">
      <c r="A15313">
        <v>484</v>
      </c>
      <c r="B15313" t="s">
        <v>61</v>
      </c>
      <c r="C15313">
        <f>((((Calculator!$D484-Calculator!$E484)*0.02586)-3.5))*IF(Calculator!$L484="Yes",1,0)</f>
      </c>
    </row>
    <row r="15314" spans="1:3" x14ac:dyDescent="0.25">
      <c r="A15314">
        <v>484</v>
      </c>
      <c r="B15314" t="s">
        <v>62</v>
      </c>
      <c r="C15314">
        <f>(((Calculator!$C484-55)/10)*(((((Calculator!$D484-Calculator!$E484)*0.02586)-3.5))))</f>
      </c>
    </row>
    <row r="15315" spans="1:3" x14ac:dyDescent="0.25">
      <c r="A15315">
        <v>484</v>
      </c>
      <c r="B15315" t="s">
        <v>63</v>
      </c>
      <c r="C15315">
        <f>(((Calculator!$C484-55)/10)*(((Calculator!$E484*0.02586)-1.3)/0.3))</f>
      </c>
    </row>
    <row r="15316" spans="1:3" x14ac:dyDescent="0.25">
      <c r="A15316">
        <v>484</v>
      </c>
      <c r="B15316" t="s">
        <v>64</v>
      </c>
      <c r="C15316">
        <f>(((Calculator!$C484-55)/10)*((MAX(Calculator!$F484,110)-130)/20))</f>
      </c>
    </row>
    <row r="15317" spans="1:3" x14ac:dyDescent="0.25">
      <c r="A15317">
        <v>484</v>
      </c>
      <c r="B15317" t="s">
        <v>65</v>
      </c>
      <c r="C15317">
        <f>(((Calculator!$C484-55)/10)*IF(Calculator!$G484="Yes",1,0))</f>
      </c>
    </row>
    <row r="15318" spans="1:3" x14ac:dyDescent="0.25">
      <c r="A15318">
        <v>484</v>
      </c>
      <c r="B15318" t="s">
        <v>66</v>
      </c>
      <c r="C15318">
        <f>(((Calculator!$C484-55)/10)*IF(Calculator!$H484="Yes",1,0))</f>
      </c>
    </row>
    <row r="15319" spans="1:3" x14ac:dyDescent="0.25">
      <c r="A15319">
        <v>484</v>
      </c>
      <c r="B15319" t="s">
        <v>67</v>
      </c>
      <c r="C15319">
        <f>(((Calculator!$C484-55)/10)*((MAX(Calculator!$I484,30)-30)/5))</f>
      </c>
    </row>
    <row r="15320" spans="1:3" x14ac:dyDescent="0.25">
      <c r="A15320">
        <v>484</v>
      </c>
      <c r="B15320" t="s">
        <v>68</v>
      </c>
      <c r="C15320">
        <f>(((Calculator!$C484-55)/10)*((MIN(Calculator!$J484,60)-60)/-15))</f>
      </c>
    </row>
    <row r="15321" spans="1:3" x14ac:dyDescent="0.25">
      <c r="A15321">
        <v>484</v>
      </c>
      <c r="B15321" t="s">
        <v>69</v>
      </c>
      <c r="C15321">
        <f>IF(AND(Calculator!$O484&lt;&gt;"",Calculator!$O484&gt;=4,Calculator!$O484&lt;=6),1,0)</f>
      </c>
    </row>
    <row r="15322" spans="1:3" x14ac:dyDescent="0.25">
      <c r="A15322">
        <v>484</v>
      </c>
      <c r="B15322" t="s">
        <v>70</v>
      </c>
      <c r="C15322">
        <f>IF(AND(Calculator!$O484&lt;&gt;"",Calculator!$O484&gt;=7,Calculator!$O484&lt;=10),1,0)</f>
      </c>
    </row>
    <row r="15323" spans="1:3" x14ac:dyDescent="0.25">
      <c r="A15323">
        <v>484</v>
      </c>
      <c r="B15323" t="s">
        <v>71</v>
      </c>
      <c r="C15323">
        <f>IF(Calculator!$O484="",1,0)</f>
      </c>
    </row>
    <row r="15324" spans="1:3" x14ac:dyDescent="0.25">
      <c r="A15324">
        <v>484</v>
      </c>
      <c r="B15324" t="s">
        <v>72</v>
      </c>
      <c r="C15324">
        <f>IF(OR(Calculator!$M484="",Calculator!$M484=0),0,LN(Calculator!$M484))</f>
      </c>
    </row>
    <row r="15325" spans="1:3" x14ac:dyDescent="0.25">
      <c r="A15325">
        <v>484</v>
      </c>
      <c r="B15325" t="s">
        <v>73</v>
      </c>
      <c r="C15325">
        <f>IF(Calculator!$M484="",1,0)</f>
      </c>
    </row>
    <row r="15326" spans="1:3" x14ac:dyDescent="0.25">
      <c r="A15326">
        <v>484</v>
      </c>
      <c r="B15326" t="s">
        <v>74</v>
      </c>
      <c r="C15326">
        <f>IF(Calculator!$N484="",0,(Calculator!$N484-5.3)*IF(Calculator!$G484="Yes",1,0))</f>
      </c>
    </row>
    <row r="15327" spans="1:3" x14ac:dyDescent="0.25">
      <c r="A15327">
        <v>484</v>
      </c>
      <c r="B15327" t="s">
        <v>75</v>
      </c>
      <c r="C15327">
        <f>IF(Calculator!$N484="",0,(Calculator!$N484-5.3)*(1-IF(Calculator!$G484="Yes",1,0)))</f>
      </c>
    </row>
    <row r="15328" spans="1:3" x14ac:dyDescent="0.25">
      <c r="A15328">
        <v>484</v>
      </c>
      <c r="B15328" t="s">
        <v>76</v>
      </c>
      <c r="C15328">
        <f>IF(Calculator!$N484="",1,0)</f>
      </c>
    </row>
    <row r="15329" spans="1:3" x14ac:dyDescent="0.25">
      <c r="A15329">
        <v>484</v>
      </c>
      <c r="B15329" t="s">
        <v>77</v>
      </c>
      <c r="C15329">
        <f>1</f>
      </c>
    </row>
    <row r="15330" spans="1:3" x14ac:dyDescent="0.25">
      <c r="A15330">
        <v>485</v>
      </c>
      <c r="B15330" t="s">
        <v>47</v>
      </c>
      <c r="C15330">
        <f>(Calculator!$C485-55)/10</f>
      </c>
    </row>
    <row r="15331" spans="1:3" x14ac:dyDescent="0.25">
      <c r="A15331">
        <v>485</v>
      </c>
      <c r="B15331" t="s">
        <v>48</v>
      </c>
      <c r="C15331">
        <f>((Calculator!$C485-55)/10)^2</f>
      </c>
    </row>
    <row r="15332" spans="1:3" x14ac:dyDescent="0.25">
      <c r="A15332">
        <v>485</v>
      </c>
      <c r="B15332" t="s">
        <v>49</v>
      </c>
      <c r="C15332">
        <f>((Calculator!$D485-Calculator!$E485)*0.02586)-3.5</f>
      </c>
    </row>
    <row r="15333" spans="1:3" x14ac:dyDescent="0.25">
      <c r="A15333">
        <v>485</v>
      </c>
      <c r="B15333" t="s">
        <v>50</v>
      </c>
      <c r="C15333">
        <f>((Calculator!$E485*0.02586)-1.3)/0.3</f>
      </c>
    </row>
    <row r="15334" spans="1:3" x14ac:dyDescent="0.25">
      <c r="A15334">
        <v>485</v>
      </c>
      <c r="B15334" t="s">
        <v>51</v>
      </c>
      <c r="C15334">
        <f>(MIN(Calculator!$F485,110)-110)/20</f>
      </c>
    </row>
    <row r="15335" spans="1:3" x14ac:dyDescent="0.25">
      <c r="A15335">
        <v>485</v>
      </c>
      <c r="B15335" t="s">
        <v>52</v>
      </c>
      <c r="C15335">
        <f>(MAX(Calculator!$F485,110)-130)/20</f>
      </c>
    </row>
    <row r="15336" spans="1:3" x14ac:dyDescent="0.25">
      <c r="A15336">
        <v>485</v>
      </c>
      <c r="B15336" t="s">
        <v>17</v>
      </c>
      <c r="C15336">
        <f>IF(Calculator!$G485="Yes",1,0)</f>
      </c>
    </row>
    <row r="15337" spans="1:3" x14ac:dyDescent="0.25">
      <c r="A15337">
        <v>485</v>
      </c>
      <c r="B15337" t="s">
        <v>53</v>
      </c>
      <c r="C15337">
        <f>IF(Calculator!$H485="Yes",1,0)</f>
      </c>
    </row>
    <row r="15338" spans="1:3" x14ac:dyDescent="0.25">
      <c r="A15338">
        <v>485</v>
      </c>
      <c r="B15338" t="s">
        <v>54</v>
      </c>
      <c r="C15338">
        <f>(MIN(Calculator!$I485,30)-25)/5</f>
      </c>
    </row>
    <row r="15339" spans="1:3" x14ac:dyDescent="0.25">
      <c r="A15339">
        <v>485</v>
      </c>
      <c r="B15339" t="s">
        <v>55</v>
      </c>
      <c r="C15339">
        <f>(MAX(Calculator!$I485,30)-30)/5</f>
      </c>
    </row>
    <row r="15340" spans="1:3" x14ac:dyDescent="0.25">
      <c r="A15340">
        <v>485</v>
      </c>
      <c r="B15340" t="s">
        <v>56</v>
      </c>
      <c r="C15340">
        <f>(MIN(Calculator!$J485,60)-60)/-15</f>
      </c>
    </row>
    <row r="15341" spans="1:3" x14ac:dyDescent="0.25">
      <c r="A15341">
        <v>485</v>
      </c>
      <c r="B15341" t="s">
        <v>57</v>
      </c>
      <c r="C15341">
        <f>(MAX(Calculator!$J485,60)-90)/-15</f>
      </c>
    </row>
    <row r="15342" spans="1:3" x14ac:dyDescent="0.25">
      <c r="A15342">
        <v>485</v>
      </c>
      <c r="B15342" t="s">
        <v>58</v>
      </c>
      <c r="C15342">
        <f>IF(Calculator!$K485="Yes",1,0)</f>
      </c>
    </row>
    <row r="15343" spans="1:3" x14ac:dyDescent="0.25">
      <c r="A15343">
        <v>485</v>
      </c>
      <c r="B15343" t="s">
        <v>59</v>
      </c>
      <c r="C15343">
        <f>IF(Calculator!$L485="Yes",1,0)</f>
      </c>
    </row>
    <row r="15344" spans="1:3" x14ac:dyDescent="0.25">
      <c r="A15344">
        <v>485</v>
      </c>
      <c r="B15344" t="s">
        <v>60</v>
      </c>
      <c r="C15344">
        <f>((MAX(Calculator!$F485,110)-130)/20)*IF(Calculator!$K485="Yes",1,0)</f>
      </c>
    </row>
    <row r="15345" spans="1:3" x14ac:dyDescent="0.25">
      <c r="A15345">
        <v>485</v>
      </c>
      <c r="B15345" t="s">
        <v>61</v>
      </c>
      <c r="C15345">
        <f>((((Calculator!$D485-Calculator!$E485)*0.02586)-3.5))*IF(Calculator!$L485="Yes",1,0)</f>
      </c>
    </row>
    <row r="15346" spans="1:3" x14ac:dyDescent="0.25">
      <c r="A15346">
        <v>485</v>
      </c>
      <c r="B15346" t="s">
        <v>62</v>
      </c>
      <c r="C15346">
        <f>(((Calculator!$C485-55)/10)*(((((Calculator!$D485-Calculator!$E485)*0.02586)-3.5))))</f>
      </c>
    </row>
    <row r="15347" spans="1:3" x14ac:dyDescent="0.25">
      <c r="A15347">
        <v>485</v>
      </c>
      <c r="B15347" t="s">
        <v>63</v>
      </c>
      <c r="C15347">
        <f>(((Calculator!$C485-55)/10)*(((Calculator!$E485*0.02586)-1.3)/0.3))</f>
      </c>
    </row>
    <row r="15348" spans="1:3" x14ac:dyDescent="0.25">
      <c r="A15348">
        <v>485</v>
      </c>
      <c r="B15348" t="s">
        <v>64</v>
      </c>
      <c r="C15348">
        <f>(((Calculator!$C485-55)/10)*((MAX(Calculator!$F485,110)-130)/20))</f>
      </c>
    </row>
    <row r="15349" spans="1:3" x14ac:dyDescent="0.25">
      <c r="A15349">
        <v>485</v>
      </c>
      <c r="B15349" t="s">
        <v>65</v>
      </c>
      <c r="C15349">
        <f>(((Calculator!$C485-55)/10)*IF(Calculator!$G485="Yes",1,0))</f>
      </c>
    </row>
    <row r="15350" spans="1:3" x14ac:dyDescent="0.25">
      <c r="A15350">
        <v>485</v>
      </c>
      <c r="B15350" t="s">
        <v>66</v>
      </c>
      <c r="C15350">
        <f>(((Calculator!$C485-55)/10)*IF(Calculator!$H485="Yes",1,0))</f>
      </c>
    </row>
    <row r="15351" spans="1:3" x14ac:dyDescent="0.25">
      <c r="A15351">
        <v>485</v>
      </c>
      <c r="B15351" t="s">
        <v>67</v>
      </c>
      <c r="C15351">
        <f>(((Calculator!$C485-55)/10)*((MAX(Calculator!$I485,30)-30)/5))</f>
      </c>
    </row>
    <row r="15352" spans="1:3" x14ac:dyDescent="0.25">
      <c r="A15352">
        <v>485</v>
      </c>
      <c r="B15352" t="s">
        <v>68</v>
      </c>
      <c r="C15352">
        <f>(((Calculator!$C485-55)/10)*((MIN(Calculator!$J485,60)-60)/-15))</f>
      </c>
    </row>
    <row r="15353" spans="1:3" x14ac:dyDescent="0.25">
      <c r="A15353">
        <v>485</v>
      </c>
      <c r="B15353" t="s">
        <v>69</v>
      </c>
      <c r="C15353">
        <f>IF(AND(Calculator!$O485&lt;&gt;"",Calculator!$O485&gt;=4,Calculator!$O485&lt;=6),1,0)</f>
      </c>
    </row>
    <row r="15354" spans="1:3" x14ac:dyDescent="0.25">
      <c r="A15354">
        <v>485</v>
      </c>
      <c r="B15354" t="s">
        <v>70</v>
      </c>
      <c r="C15354">
        <f>IF(AND(Calculator!$O485&lt;&gt;"",Calculator!$O485&gt;=7,Calculator!$O485&lt;=10),1,0)</f>
      </c>
    </row>
    <row r="15355" spans="1:3" x14ac:dyDescent="0.25">
      <c r="A15355">
        <v>485</v>
      </c>
      <c r="B15355" t="s">
        <v>71</v>
      </c>
      <c r="C15355">
        <f>IF(Calculator!$O485="",1,0)</f>
      </c>
    </row>
    <row r="15356" spans="1:3" x14ac:dyDescent="0.25">
      <c r="A15356">
        <v>485</v>
      </c>
      <c r="B15356" t="s">
        <v>72</v>
      </c>
      <c r="C15356">
        <f>IF(OR(Calculator!$M485="",Calculator!$M485=0),0,LN(Calculator!$M485))</f>
      </c>
    </row>
    <row r="15357" spans="1:3" x14ac:dyDescent="0.25">
      <c r="A15357">
        <v>485</v>
      </c>
      <c r="B15357" t="s">
        <v>73</v>
      </c>
      <c r="C15357">
        <f>IF(Calculator!$M485="",1,0)</f>
      </c>
    </row>
    <row r="15358" spans="1:3" x14ac:dyDescent="0.25">
      <c r="A15358">
        <v>485</v>
      </c>
      <c r="B15358" t="s">
        <v>74</v>
      </c>
      <c r="C15358">
        <f>IF(Calculator!$N485="",0,(Calculator!$N485-5.3)*IF(Calculator!$G485="Yes",1,0))</f>
      </c>
    </row>
    <row r="15359" spans="1:3" x14ac:dyDescent="0.25">
      <c r="A15359">
        <v>485</v>
      </c>
      <c r="B15359" t="s">
        <v>75</v>
      </c>
      <c r="C15359">
        <f>IF(Calculator!$N485="",0,(Calculator!$N485-5.3)*(1-IF(Calculator!$G485="Yes",1,0)))</f>
      </c>
    </row>
    <row r="15360" spans="1:3" x14ac:dyDescent="0.25">
      <c r="A15360">
        <v>485</v>
      </c>
      <c r="B15360" t="s">
        <v>76</v>
      </c>
      <c r="C15360">
        <f>IF(Calculator!$N485="",1,0)</f>
      </c>
    </row>
    <row r="15361" spans="1:3" x14ac:dyDescent="0.25">
      <c r="A15361">
        <v>485</v>
      </c>
      <c r="B15361" t="s">
        <v>77</v>
      </c>
      <c r="C15361">
        <f>1</f>
      </c>
    </row>
    <row r="15362" spans="1:3" x14ac:dyDescent="0.25">
      <c r="A15362">
        <v>486</v>
      </c>
      <c r="B15362" t="s">
        <v>47</v>
      </c>
      <c r="C15362">
        <f>(Calculator!$C486-55)/10</f>
      </c>
    </row>
    <row r="15363" spans="1:3" x14ac:dyDescent="0.25">
      <c r="A15363">
        <v>486</v>
      </c>
      <c r="B15363" t="s">
        <v>48</v>
      </c>
      <c r="C15363">
        <f>((Calculator!$C486-55)/10)^2</f>
      </c>
    </row>
    <row r="15364" spans="1:3" x14ac:dyDescent="0.25">
      <c r="A15364">
        <v>486</v>
      </c>
      <c r="B15364" t="s">
        <v>49</v>
      </c>
      <c r="C15364">
        <f>((Calculator!$D486-Calculator!$E486)*0.02586)-3.5</f>
      </c>
    </row>
    <row r="15365" spans="1:3" x14ac:dyDescent="0.25">
      <c r="A15365">
        <v>486</v>
      </c>
      <c r="B15365" t="s">
        <v>50</v>
      </c>
      <c r="C15365">
        <f>((Calculator!$E486*0.02586)-1.3)/0.3</f>
      </c>
    </row>
    <row r="15366" spans="1:3" x14ac:dyDescent="0.25">
      <c r="A15366">
        <v>486</v>
      </c>
      <c r="B15366" t="s">
        <v>51</v>
      </c>
      <c r="C15366">
        <f>(MIN(Calculator!$F486,110)-110)/20</f>
      </c>
    </row>
    <row r="15367" spans="1:3" x14ac:dyDescent="0.25">
      <c r="A15367">
        <v>486</v>
      </c>
      <c r="B15367" t="s">
        <v>52</v>
      </c>
      <c r="C15367">
        <f>(MAX(Calculator!$F486,110)-130)/20</f>
      </c>
    </row>
    <row r="15368" spans="1:3" x14ac:dyDescent="0.25">
      <c r="A15368">
        <v>486</v>
      </c>
      <c r="B15368" t="s">
        <v>17</v>
      </c>
      <c r="C15368">
        <f>IF(Calculator!$G486="Yes",1,0)</f>
      </c>
    </row>
    <row r="15369" spans="1:3" x14ac:dyDescent="0.25">
      <c r="A15369">
        <v>486</v>
      </c>
      <c r="B15369" t="s">
        <v>53</v>
      </c>
      <c r="C15369">
        <f>IF(Calculator!$H486="Yes",1,0)</f>
      </c>
    </row>
    <row r="15370" spans="1:3" x14ac:dyDescent="0.25">
      <c r="A15370">
        <v>486</v>
      </c>
      <c r="B15370" t="s">
        <v>54</v>
      </c>
      <c r="C15370">
        <f>(MIN(Calculator!$I486,30)-25)/5</f>
      </c>
    </row>
    <row r="15371" spans="1:3" x14ac:dyDescent="0.25">
      <c r="A15371">
        <v>486</v>
      </c>
      <c r="B15371" t="s">
        <v>55</v>
      </c>
      <c r="C15371">
        <f>(MAX(Calculator!$I486,30)-30)/5</f>
      </c>
    </row>
    <row r="15372" spans="1:3" x14ac:dyDescent="0.25">
      <c r="A15372">
        <v>486</v>
      </c>
      <c r="B15372" t="s">
        <v>56</v>
      </c>
      <c r="C15372">
        <f>(MIN(Calculator!$J486,60)-60)/-15</f>
      </c>
    </row>
    <row r="15373" spans="1:3" x14ac:dyDescent="0.25">
      <c r="A15373">
        <v>486</v>
      </c>
      <c r="B15373" t="s">
        <v>57</v>
      </c>
      <c r="C15373">
        <f>(MAX(Calculator!$J486,60)-90)/-15</f>
      </c>
    </row>
    <row r="15374" spans="1:3" x14ac:dyDescent="0.25">
      <c r="A15374">
        <v>486</v>
      </c>
      <c r="B15374" t="s">
        <v>58</v>
      </c>
      <c r="C15374">
        <f>IF(Calculator!$K486="Yes",1,0)</f>
      </c>
    </row>
    <row r="15375" spans="1:3" x14ac:dyDescent="0.25">
      <c r="A15375">
        <v>486</v>
      </c>
      <c r="B15375" t="s">
        <v>59</v>
      </c>
      <c r="C15375">
        <f>IF(Calculator!$L486="Yes",1,0)</f>
      </c>
    </row>
    <row r="15376" spans="1:3" x14ac:dyDescent="0.25">
      <c r="A15376">
        <v>486</v>
      </c>
      <c r="B15376" t="s">
        <v>60</v>
      </c>
      <c r="C15376">
        <f>((MAX(Calculator!$F486,110)-130)/20)*IF(Calculator!$K486="Yes",1,0)</f>
      </c>
    </row>
    <row r="15377" spans="1:3" x14ac:dyDescent="0.25">
      <c r="A15377">
        <v>486</v>
      </c>
      <c r="B15377" t="s">
        <v>61</v>
      </c>
      <c r="C15377">
        <f>((((Calculator!$D486-Calculator!$E486)*0.02586)-3.5))*IF(Calculator!$L486="Yes",1,0)</f>
      </c>
    </row>
    <row r="15378" spans="1:3" x14ac:dyDescent="0.25">
      <c r="A15378">
        <v>486</v>
      </c>
      <c r="B15378" t="s">
        <v>62</v>
      </c>
      <c r="C15378">
        <f>(((Calculator!$C486-55)/10)*(((((Calculator!$D486-Calculator!$E486)*0.02586)-3.5))))</f>
      </c>
    </row>
    <row r="15379" spans="1:3" x14ac:dyDescent="0.25">
      <c r="A15379">
        <v>486</v>
      </c>
      <c r="B15379" t="s">
        <v>63</v>
      </c>
      <c r="C15379">
        <f>(((Calculator!$C486-55)/10)*(((Calculator!$E486*0.02586)-1.3)/0.3))</f>
      </c>
    </row>
    <row r="15380" spans="1:3" x14ac:dyDescent="0.25">
      <c r="A15380">
        <v>486</v>
      </c>
      <c r="B15380" t="s">
        <v>64</v>
      </c>
      <c r="C15380">
        <f>(((Calculator!$C486-55)/10)*((MAX(Calculator!$F486,110)-130)/20))</f>
      </c>
    </row>
    <row r="15381" spans="1:3" x14ac:dyDescent="0.25">
      <c r="A15381">
        <v>486</v>
      </c>
      <c r="B15381" t="s">
        <v>65</v>
      </c>
      <c r="C15381">
        <f>(((Calculator!$C486-55)/10)*IF(Calculator!$G486="Yes",1,0))</f>
      </c>
    </row>
    <row r="15382" spans="1:3" x14ac:dyDescent="0.25">
      <c r="A15382">
        <v>486</v>
      </c>
      <c r="B15382" t="s">
        <v>66</v>
      </c>
      <c r="C15382">
        <f>(((Calculator!$C486-55)/10)*IF(Calculator!$H486="Yes",1,0))</f>
      </c>
    </row>
    <row r="15383" spans="1:3" x14ac:dyDescent="0.25">
      <c r="A15383">
        <v>486</v>
      </c>
      <c r="B15383" t="s">
        <v>67</v>
      </c>
      <c r="C15383">
        <f>(((Calculator!$C486-55)/10)*((MAX(Calculator!$I486,30)-30)/5))</f>
      </c>
    </row>
    <row r="15384" spans="1:3" x14ac:dyDescent="0.25">
      <c r="A15384">
        <v>486</v>
      </c>
      <c r="B15384" t="s">
        <v>68</v>
      </c>
      <c r="C15384">
        <f>(((Calculator!$C486-55)/10)*((MIN(Calculator!$J486,60)-60)/-15))</f>
      </c>
    </row>
    <row r="15385" spans="1:3" x14ac:dyDescent="0.25">
      <c r="A15385">
        <v>486</v>
      </c>
      <c r="B15385" t="s">
        <v>69</v>
      </c>
      <c r="C15385">
        <f>IF(AND(Calculator!$O486&lt;&gt;"",Calculator!$O486&gt;=4,Calculator!$O486&lt;=6),1,0)</f>
      </c>
    </row>
    <row r="15386" spans="1:3" x14ac:dyDescent="0.25">
      <c r="A15386">
        <v>486</v>
      </c>
      <c r="B15386" t="s">
        <v>70</v>
      </c>
      <c r="C15386">
        <f>IF(AND(Calculator!$O486&lt;&gt;"",Calculator!$O486&gt;=7,Calculator!$O486&lt;=10),1,0)</f>
      </c>
    </row>
    <row r="15387" spans="1:3" x14ac:dyDescent="0.25">
      <c r="A15387">
        <v>486</v>
      </c>
      <c r="B15387" t="s">
        <v>71</v>
      </c>
      <c r="C15387">
        <f>IF(Calculator!$O486="",1,0)</f>
      </c>
    </row>
    <row r="15388" spans="1:3" x14ac:dyDescent="0.25">
      <c r="A15388">
        <v>486</v>
      </c>
      <c r="B15388" t="s">
        <v>72</v>
      </c>
      <c r="C15388">
        <f>IF(OR(Calculator!$M486="",Calculator!$M486=0),0,LN(Calculator!$M486))</f>
      </c>
    </row>
    <row r="15389" spans="1:3" x14ac:dyDescent="0.25">
      <c r="A15389">
        <v>486</v>
      </c>
      <c r="B15389" t="s">
        <v>73</v>
      </c>
      <c r="C15389">
        <f>IF(Calculator!$M486="",1,0)</f>
      </c>
    </row>
    <row r="15390" spans="1:3" x14ac:dyDescent="0.25">
      <c r="A15390">
        <v>486</v>
      </c>
      <c r="B15390" t="s">
        <v>74</v>
      </c>
      <c r="C15390">
        <f>IF(Calculator!$N486="",0,(Calculator!$N486-5.3)*IF(Calculator!$G486="Yes",1,0))</f>
      </c>
    </row>
    <row r="15391" spans="1:3" x14ac:dyDescent="0.25">
      <c r="A15391">
        <v>486</v>
      </c>
      <c r="B15391" t="s">
        <v>75</v>
      </c>
      <c r="C15391">
        <f>IF(Calculator!$N486="",0,(Calculator!$N486-5.3)*(1-IF(Calculator!$G486="Yes",1,0)))</f>
      </c>
    </row>
    <row r="15392" spans="1:3" x14ac:dyDescent="0.25">
      <c r="A15392">
        <v>486</v>
      </c>
      <c r="B15392" t="s">
        <v>76</v>
      </c>
      <c r="C15392">
        <f>IF(Calculator!$N486="",1,0)</f>
      </c>
    </row>
    <row r="15393" spans="1:3" x14ac:dyDescent="0.25">
      <c r="A15393">
        <v>486</v>
      </c>
      <c r="B15393" t="s">
        <v>77</v>
      </c>
      <c r="C15393">
        <f>1</f>
      </c>
    </row>
    <row r="15394" spans="1:3" x14ac:dyDescent="0.25">
      <c r="A15394">
        <v>487</v>
      </c>
      <c r="B15394" t="s">
        <v>47</v>
      </c>
      <c r="C15394">
        <f>(Calculator!$C487-55)/10</f>
      </c>
    </row>
    <row r="15395" spans="1:3" x14ac:dyDescent="0.25">
      <c r="A15395">
        <v>487</v>
      </c>
      <c r="B15395" t="s">
        <v>48</v>
      </c>
      <c r="C15395">
        <f>((Calculator!$C487-55)/10)^2</f>
      </c>
    </row>
    <row r="15396" spans="1:3" x14ac:dyDescent="0.25">
      <c r="A15396">
        <v>487</v>
      </c>
      <c r="B15396" t="s">
        <v>49</v>
      </c>
      <c r="C15396">
        <f>((Calculator!$D487-Calculator!$E487)*0.02586)-3.5</f>
      </c>
    </row>
    <row r="15397" spans="1:3" x14ac:dyDescent="0.25">
      <c r="A15397">
        <v>487</v>
      </c>
      <c r="B15397" t="s">
        <v>50</v>
      </c>
      <c r="C15397">
        <f>((Calculator!$E487*0.02586)-1.3)/0.3</f>
      </c>
    </row>
    <row r="15398" spans="1:3" x14ac:dyDescent="0.25">
      <c r="A15398">
        <v>487</v>
      </c>
      <c r="B15398" t="s">
        <v>51</v>
      </c>
      <c r="C15398">
        <f>(MIN(Calculator!$F487,110)-110)/20</f>
      </c>
    </row>
    <row r="15399" spans="1:3" x14ac:dyDescent="0.25">
      <c r="A15399">
        <v>487</v>
      </c>
      <c r="B15399" t="s">
        <v>52</v>
      </c>
      <c r="C15399">
        <f>(MAX(Calculator!$F487,110)-130)/20</f>
      </c>
    </row>
    <row r="15400" spans="1:3" x14ac:dyDescent="0.25">
      <c r="A15400">
        <v>487</v>
      </c>
      <c r="B15400" t="s">
        <v>17</v>
      </c>
      <c r="C15400">
        <f>IF(Calculator!$G487="Yes",1,0)</f>
      </c>
    </row>
    <row r="15401" spans="1:3" x14ac:dyDescent="0.25">
      <c r="A15401">
        <v>487</v>
      </c>
      <c r="B15401" t="s">
        <v>53</v>
      </c>
      <c r="C15401">
        <f>IF(Calculator!$H487="Yes",1,0)</f>
      </c>
    </row>
    <row r="15402" spans="1:3" x14ac:dyDescent="0.25">
      <c r="A15402">
        <v>487</v>
      </c>
      <c r="B15402" t="s">
        <v>54</v>
      </c>
      <c r="C15402">
        <f>(MIN(Calculator!$I487,30)-25)/5</f>
      </c>
    </row>
    <row r="15403" spans="1:3" x14ac:dyDescent="0.25">
      <c r="A15403">
        <v>487</v>
      </c>
      <c r="B15403" t="s">
        <v>55</v>
      </c>
      <c r="C15403">
        <f>(MAX(Calculator!$I487,30)-30)/5</f>
      </c>
    </row>
    <row r="15404" spans="1:3" x14ac:dyDescent="0.25">
      <c r="A15404">
        <v>487</v>
      </c>
      <c r="B15404" t="s">
        <v>56</v>
      </c>
      <c r="C15404">
        <f>(MIN(Calculator!$J487,60)-60)/-15</f>
      </c>
    </row>
    <row r="15405" spans="1:3" x14ac:dyDescent="0.25">
      <c r="A15405">
        <v>487</v>
      </c>
      <c r="B15405" t="s">
        <v>57</v>
      </c>
      <c r="C15405">
        <f>(MAX(Calculator!$J487,60)-90)/-15</f>
      </c>
    </row>
    <row r="15406" spans="1:3" x14ac:dyDescent="0.25">
      <c r="A15406">
        <v>487</v>
      </c>
      <c r="B15406" t="s">
        <v>58</v>
      </c>
      <c r="C15406">
        <f>IF(Calculator!$K487="Yes",1,0)</f>
      </c>
    </row>
    <row r="15407" spans="1:3" x14ac:dyDescent="0.25">
      <c r="A15407">
        <v>487</v>
      </c>
      <c r="B15407" t="s">
        <v>59</v>
      </c>
      <c r="C15407">
        <f>IF(Calculator!$L487="Yes",1,0)</f>
      </c>
    </row>
    <row r="15408" spans="1:3" x14ac:dyDescent="0.25">
      <c r="A15408">
        <v>487</v>
      </c>
      <c r="B15408" t="s">
        <v>60</v>
      </c>
      <c r="C15408">
        <f>((MAX(Calculator!$F487,110)-130)/20)*IF(Calculator!$K487="Yes",1,0)</f>
      </c>
    </row>
    <row r="15409" spans="1:3" x14ac:dyDescent="0.25">
      <c r="A15409">
        <v>487</v>
      </c>
      <c r="B15409" t="s">
        <v>61</v>
      </c>
      <c r="C15409">
        <f>((((Calculator!$D487-Calculator!$E487)*0.02586)-3.5))*IF(Calculator!$L487="Yes",1,0)</f>
      </c>
    </row>
    <row r="15410" spans="1:3" x14ac:dyDescent="0.25">
      <c r="A15410">
        <v>487</v>
      </c>
      <c r="B15410" t="s">
        <v>62</v>
      </c>
      <c r="C15410">
        <f>(((Calculator!$C487-55)/10)*(((((Calculator!$D487-Calculator!$E487)*0.02586)-3.5))))</f>
      </c>
    </row>
    <row r="15411" spans="1:3" x14ac:dyDescent="0.25">
      <c r="A15411">
        <v>487</v>
      </c>
      <c r="B15411" t="s">
        <v>63</v>
      </c>
      <c r="C15411">
        <f>(((Calculator!$C487-55)/10)*(((Calculator!$E487*0.02586)-1.3)/0.3))</f>
      </c>
    </row>
    <row r="15412" spans="1:3" x14ac:dyDescent="0.25">
      <c r="A15412">
        <v>487</v>
      </c>
      <c r="B15412" t="s">
        <v>64</v>
      </c>
      <c r="C15412">
        <f>(((Calculator!$C487-55)/10)*((MAX(Calculator!$F487,110)-130)/20))</f>
      </c>
    </row>
    <row r="15413" spans="1:3" x14ac:dyDescent="0.25">
      <c r="A15413">
        <v>487</v>
      </c>
      <c r="B15413" t="s">
        <v>65</v>
      </c>
      <c r="C15413">
        <f>(((Calculator!$C487-55)/10)*IF(Calculator!$G487="Yes",1,0))</f>
      </c>
    </row>
    <row r="15414" spans="1:3" x14ac:dyDescent="0.25">
      <c r="A15414">
        <v>487</v>
      </c>
      <c r="B15414" t="s">
        <v>66</v>
      </c>
      <c r="C15414">
        <f>(((Calculator!$C487-55)/10)*IF(Calculator!$H487="Yes",1,0))</f>
      </c>
    </row>
    <row r="15415" spans="1:3" x14ac:dyDescent="0.25">
      <c r="A15415">
        <v>487</v>
      </c>
      <c r="B15415" t="s">
        <v>67</v>
      </c>
      <c r="C15415">
        <f>(((Calculator!$C487-55)/10)*((MAX(Calculator!$I487,30)-30)/5))</f>
      </c>
    </row>
    <row r="15416" spans="1:3" x14ac:dyDescent="0.25">
      <c r="A15416">
        <v>487</v>
      </c>
      <c r="B15416" t="s">
        <v>68</v>
      </c>
      <c r="C15416">
        <f>(((Calculator!$C487-55)/10)*((MIN(Calculator!$J487,60)-60)/-15))</f>
      </c>
    </row>
    <row r="15417" spans="1:3" x14ac:dyDescent="0.25">
      <c r="A15417">
        <v>487</v>
      </c>
      <c r="B15417" t="s">
        <v>69</v>
      </c>
      <c r="C15417">
        <f>IF(AND(Calculator!$O487&lt;&gt;"",Calculator!$O487&gt;=4,Calculator!$O487&lt;=6),1,0)</f>
      </c>
    </row>
    <row r="15418" spans="1:3" x14ac:dyDescent="0.25">
      <c r="A15418">
        <v>487</v>
      </c>
      <c r="B15418" t="s">
        <v>70</v>
      </c>
      <c r="C15418">
        <f>IF(AND(Calculator!$O487&lt;&gt;"",Calculator!$O487&gt;=7,Calculator!$O487&lt;=10),1,0)</f>
      </c>
    </row>
    <row r="15419" spans="1:3" x14ac:dyDescent="0.25">
      <c r="A15419">
        <v>487</v>
      </c>
      <c r="B15419" t="s">
        <v>71</v>
      </c>
      <c r="C15419">
        <f>IF(Calculator!$O487="",1,0)</f>
      </c>
    </row>
    <row r="15420" spans="1:3" x14ac:dyDescent="0.25">
      <c r="A15420">
        <v>487</v>
      </c>
      <c r="B15420" t="s">
        <v>72</v>
      </c>
      <c r="C15420">
        <f>IF(OR(Calculator!$M487="",Calculator!$M487=0),0,LN(Calculator!$M487))</f>
      </c>
    </row>
    <row r="15421" spans="1:3" x14ac:dyDescent="0.25">
      <c r="A15421">
        <v>487</v>
      </c>
      <c r="B15421" t="s">
        <v>73</v>
      </c>
      <c r="C15421">
        <f>IF(Calculator!$M487="",1,0)</f>
      </c>
    </row>
    <row r="15422" spans="1:3" x14ac:dyDescent="0.25">
      <c r="A15422">
        <v>487</v>
      </c>
      <c r="B15422" t="s">
        <v>74</v>
      </c>
      <c r="C15422">
        <f>IF(Calculator!$N487="",0,(Calculator!$N487-5.3)*IF(Calculator!$G487="Yes",1,0))</f>
      </c>
    </row>
    <row r="15423" spans="1:3" x14ac:dyDescent="0.25">
      <c r="A15423">
        <v>487</v>
      </c>
      <c r="B15423" t="s">
        <v>75</v>
      </c>
      <c r="C15423">
        <f>IF(Calculator!$N487="",0,(Calculator!$N487-5.3)*(1-IF(Calculator!$G487="Yes",1,0)))</f>
      </c>
    </row>
    <row r="15424" spans="1:3" x14ac:dyDescent="0.25">
      <c r="A15424">
        <v>487</v>
      </c>
      <c r="B15424" t="s">
        <v>76</v>
      </c>
      <c r="C15424">
        <f>IF(Calculator!$N487="",1,0)</f>
      </c>
    </row>
    <row r="15425" spans="1:3" x14ac:dyDescent="0.25">
      <c r="A15425">
        <v>487</v>
      </c>
      <c r="B15425" t="s">
        <v>77</v>
      </c>
      <c r="C15425">
        <f>1</f>
      </c>
    </row>
    <row r="15426" spans="1:3" x14ac:dyDescent="0.25">
      <c r="A15426">
        <v>488</v>
      </c>
      <c r="B15426" t="s">
        <v>47</v>
      </c>
      <c r="C15426">
        <f>(Calculator!$C488-55)/10</f>
      </c>
    </row>
    <row r="15427" spans="1:3" x14ac:dyDescent="0.25">
      <c r="A15427">
        <v>488</v>
      </c>
      <c r="B15427" t="s">
        <v>48</v>
      </c>
      <c r="C15427">
        <f>((Calculator!$C488-55)/10)^2</f>
      </c>
    </row>
    <row r="15428" spans="1:3" x14ac:dyDescent="0.25">
      <c r="A15428">
        <v>488</v>
      </c>
      <c r="B15428" t="s">
        <v>49</v>
      </c>
      <c r="C15428">
        <f>((Calculator!$D488-Calculator!$E488)*0.02586)-3.5</f>
      </c>
    </row>
    <row r="15429" spans="1:3" x14ac:dyDescent="0.25">
      <c r="A15429">
        <v>488</v>
      </c>
      <c r="B15429" t="s">
        <v>50</v>
      </c>
      <c r="C15429">
        <f>((Calculator!$E488*0.02586)-1.3)/0.3</f>
      </c>
    </row>
    <row r="15430" spans="1:3" x14ac:dyDescent="0.25">
      <c r="A15430">
        <v>488</v>
      </c>
      <c r="B15430" t="s">
        <v>51</v>
      </c>
      <c r="C15430">
        <f>(MIN(Calculator!$F488,110)-110)/20</f>
      </c>
    </row>
    <row r="15431" spans="1:3" x14ac:dyDescent="0.25">
      <c r="A15431">
        <v>488</v>
      </c>
      <c r="B15431" t="s">
        <v>52</v>
      </c>
      <c r="C15431">
        <f>(MAX(Calculator!$F488,110)-130)/20</f>
      </c>
    </row>
    <row r="15432" spans="1:3" x14ac:dyDescent="0.25">
      <c r="A15432">
        <v>488</v>
      </c>
      <c r="B15432" t="s">
        <v>17</v>
      </c>
      <c r="C15432">
        <f>IF(Calculator!$G488="Yes",1,0)</f>
      </c>
    </row>
    <row r="15433" spans="1:3" x14ac:dyDescent="0.25">
      <c r="A15433">
        <v>488</v>
      </c>
      <c r="B15433" t="s">
        <v>53</v>
      </c>
      <c r="C15433">
        <f>IF(Calculator!$H488="Yes",1,0)</f>
      </c>
    </row>
    <row r="15434" spans="1:3" x14ac:dyDescent="0.25">
      <c r="A15434">
        <v>488</v>
      </c>
      <c r="B15434" t="s">
        <v>54</v>
      </c>
      <c r="C15434">
        <f>(MIN(Calculator!$I488,30)-25)/5</f>
      </c>
    </row>
    <row r="15435" spans="1:3" x14ac:dyDescent="0.25">
      <c r="A15435">
        <v>488</v>
      </c>
      <c r="B15435" t="s">
        <v>55</v>
      </c>
      <c r="C15435">
        <f>(MAX(Calculator!$I488,30)-30)/5</f>
      </c>
    </row>
    <row r="15436" spans="1:3" x14ac:dyDescent="0.25">
      <c r="A15436">
        <v>488</v>
      </c>
      <c r="B15436" t="s">
        <v>56</v>
      </c>
      <c r="C15436">
        <f>(MIN(Calculator!$J488,60)-60)/-15</f>
      </c>
    </row>
    <row r="15437" spans="1:3" x14ac:dyDescent="0.25">
      <c r="A15437">
        <v>488</v>
      </c>
      <c r="B15437" t="s">
        <v>57</v>
      </c>
      <c r="C15437">
        <f>(MAX(Calculator!$J488,60)-90)/-15</f>
      </c>
    </row>
    <row r="15438" spans="1:3" x14ac:dyDescent="0.25">
      <c r="A15438">
        <v>488</v>
      </c>
      <c r="B15438" t="s">
        <v>58</v>
      </c>
      <c r="C15438">
        <f>IF(Calculator!$K488="Yes",1,0)</f>
      </c>
    </row>
    <row r="15439" spans="1:3" x14ac:dyDescent="0.25">
      <c r="A15439">
        <v>488</v>
      </c>
      <c r="B15439" t="s">
        <v>59</v>
      </c>
      <c r="C15439">
        <f>IF(Calculator!$L488="Yes",1,0)</f>
      </c>
    </row>
    <row r="15440" spans="1:3" x14ac:dyDescent="0.25">
      <c r="A15440">
        <v>488</v>
      </c>
      <c r="B15440" t="s">
        <v>60</v>
      </c>
      <c r="C15440">
        <f>((MAX(Calculator!$F488,110)-130)/20)*IF(Calculator!$K488="Yes",1,0)</f>
      </c>
    </row>
    <row r="15441" spans="1:3" x14ac:dyDescent="0.25">
      <c r="A15441">
        <v>488</v>
      </c>
      <c r="B15441" t="s">
        <v>61</v>
      </c>
      <c r="C15441">
        <f>((((Calculator!$D488-Calculator!$E488)*0.02586)-3.5))*IF(Calculator!$L488="Yes",1,0)</f>
      </c>
    </row>
    <row r="15442" spans="1:3" x14ac:dyDescent="0.25">
      <c r="A15442">
        <v>488</v>
      </c>
      <c r="B15442" t="s">
        <v>62</v>
      </c>
      <c r="C15442">
        <f>(((Calculator!$C488-55)/10)*(((((Calculator!$D488-Calculator!$E488)*0.02586)-3.5))))</f>
      </c>
    </row>
    <row r="15443" spans="1:3" x14ac:dyDescent="0.25">
      <c r="A15443">
        <v>488</v>
      </c>
      <c r="B15443" t="s">
        <v>63</v>
      </c>
      <c r="C15443">
        <f>(((Calculator!$C488-55)/10)*(((Calculator!$E488*0.02586)-1.3)/0.3))</f>
      </c>
    </row>
    <row r="15444" spans="1:3" x14ac:dyDescent="0.25">
      <c r="A15444">
        <v>488</v>
      </c>
      <c r="B15444" t="s">
        <v>64</v>
      </c>
      <c r="C15444">
        <f>(((Calculator!$C488-55)/10)*((MAX(Calculator!$F488,110)-130)/20))</f>
      </c>
    </row>
    <row r="15445" spans="1:3" x14ac:dyDescent="0.25">
      <c r="A15445">
        <v>488</v>
      </c>
      <c r="B15445" t="s">
        <v>65</v>
      </c>
      <c r="C15445">
        <f>(((Calculator!$C488-55)/10)*IF(Calculator!$G488="Yes",1,0))</f>
      </c>
    </row>
    <row r="15446" spans="1:3" x14ac:dyDescent="0.25">
      <c r="A15446">
        <v>488</v>
      </c>
      <c r="B15446" t="s">
        <v>66</v>
      </c>
      <c r="C15446">
        <f>(((Calculator!$C488-55)/10)*IF(Calculator!$H488="Yes",1,0))</f>
      </c>
    </row>
    <row r="15447" spans="1:3" x14ac:dyDescent="0.25">
      <c r="A15447">
        <v>488</v>
      </c>
      <c r="B15447" t="s">
        <v>67</v>
      </c>
      <c r="C15447">
        <f>(((Calculator!$C488-55)/10)*((MAX(Calculator!$I488,30)-30)/5))</f>
      </c>
    </row>
    <row r="15448" spans="1:3" x14ac:dyDescent="0.25">
      <c r="A15448">
        <v>488</v>
      </c>
      <c r="B15448" t="s">
        <v>68</v>
      </c>
      <c r="C15448">
        <f>(((Calculator!$C488-55)/10)*((MIN(Calculator!$J488,60)-60)/-15))</f>
      </c>
    </row>
    <row r="15449" spans="1:3" x14ac:dyDescent="0.25">
      <c r="A15449">
        <v>488</v>
      </c>
      <c r="B15449" t="s">
        <v>69</v>
      </c>
      <c r="C15449">
        <f>IF(AND(Calculator!$O488&lt;&gt;"",Calculator!$O488&gt;=4,Calculator!$O488&lt;=6),1,0)</f>
      </c>
    </row>
    <row r="15450" spans="1:3" x14ac:dyDescent="0.25">
      <c r="A15450">
        <v>488</v>
      </c>
      <c r="B15450" t="s">
        <v>70</v>
      </c>
      <c r="C15450">
        <f>IF(AND(Calculator!$O488&lt;&gt;"",Calculator!$O488&gt;=7,Calculator!$O488&lt;=10),1,0)</f>
      </c>
    </row>
    <row r="15451" spans="1:3" x14ac:dyDescent="0.25">
      <c r="A15451">
        <v>488</v>
      </c>
      <c r="B15451" t="s">
        <v>71</v>
      </c>
      <c r="C15451">
        <f>IF(Calculator!$O488="",1,0)</f>
      </c>
    </row>
    <row r="15452" spans="1:3" x14ac:dyDescent="0.25">
      <c r="A15452">
        <v>488</v>
      </c>
      <c r="B15452" t="s">
        <v>72</v>
      </c>
      <c r="C15452">
        <f>IF(OR(Calculator!$M488="",Calculator!$M488=0),0,LN(Calculator!$M488))</f>
      </c>
    </row>
    <row r="15453" spans="1:3" x14ac:dyDescent="0.25">
      <c r="A15453">
        <v>488</v>
      </c>
      <c r="B15453" t="s">
        <v>73</v>
      </c>
      <c r="C15453">
        <f>IF(Calculator!$M488="",1,0)</f>
      </c>
    </row>
    <row r="15454" spans="1:3" x14ac:dyDescent="0.25">
      <c r="A15454">
        <v>488</v>
      </c>
      <c r="B15454" t="s">
        <v>74</v>
      </c>
      <c r="C15454">
        <f>IF(Calculator!$N488="",0,(Calculator!$N488-5.3)*IF(Calculator!$G488="Yes",1,0))</f>
      </c>
    </row>
    <row r="15455" spans="1:3" x14ac:dyDescent="0.25">
      <c r="A15455">
        <v>488</v>
      </c>
      <c r="B15455" t="s">
        <v>75</v>
      </c>
      <c r="C15455">
        <f>IF(Calculator!$N488="",0,(Calculator!$N488-5.3)*(1-IF(Calculator!$G488="Yes",1,0)))</f>
      </c>
    </row>
    <row r="15456" spans="1:3" x14ac:dyDescent="0.25">
      <c r="A15456">
        <v>488</v>
      </c>
      <c r="B15456" t="s">
        <v>76</v>
      </c>
      <c r="C15456">
        <f>IF(Calculator!$N488="",1,0)</f>
      </c>
    </row>
    <row r="15457" spans="1:3" x14ac:dyDescent="0.25">
      <c r="A15457">
        <v>488</v>
      </c>
      <c r="B15457" t="s">
        <v>77</v>
      </c>
      <c r="C15457">
        <f>1</f>
      </c>
    </row>
    <row r="15458" spans="1:3" x14ac:dyDescent="0.25">
      <c r="A15458">
        <v>489</v>
      </c>
      <c r="B15458" t="s">
        <v>47</v>
      </c>
      <c r="C15458">
        <f>(Calculator!$C489-55)/10</f>
      </c>
    </row>
    <row r="15459" spans="1:3" x14ac:dyDescent="0.25">
      <c r="A15459">
        <v>489</v>
      </c>
      <c r="B15459" t="s">
        <v>48</v>
      </c>
      <c r="C15459">
        <f>((Calculator!$C489-55)/10)^2</f>
      </c>
    </row>
    <row r="15460" spans="1:3" x14ac:dyDescent="0.25">
      <c r="A15460">
        <v>489</v>
      </c>
      <c r="B15460" t="s">
        <v>49</v>
      </c>
      <c r="C15460">
        <f>((Calculator!$D489-Calculator!$E489)*0.02586)-3.5</f>
      </c>
    </row>
    <row r="15461" spans="1:3" x14ac:dyDescent="0.25">
      <c r="A15461">
        <v>489</v>
      </c>
      <c r="B15461" t="s">
        <v>50</v>
      </c>
      <c r="C15461">
        <f>((Calculator!$E489*0.02586)-1.3)/0.3</f>
      </c>
    </row>
    <row r="15462" spans="1:3" x14ac:dyDescent="0.25">
      <c r="A15462">
        <v>489</v>
      </c>
      <c r="B15462" t="s">
        <v>51</v>
      </c>
      <c r="C15462">
        <f>(MIN(Calculator!$F489,110)-110)/20</f>
      </c>
    </row>
    <row r="15463" spans="1:3" x14ac:dyDescent="0.25">
      <c r="A15463">
        <v>489</v>
      </c>
      <c r="B15463" t="s">
        <v>52</v>
      </c>
      <c r="C15463">
        <f>(MAX(Calculator!$F489,110)-130)/20</f>
      </c>
    </row>
    <row r="15464" spans="1:3" x14ac:dyDescent="0.25">
      <c r="A15464">
        <v>489</v>
      </c>
      <c r="B15464" t="s">
        <v>17</v>
      </c>
      <c r="C15464">
        <f>IF(Calculator!$G489="Yes",1,0)</f>
      </c>
    </row>
    <row r="15465" spans="1:3" x14ac:dyDescent="0.25">
      <c r="A15465">
        <v>489</v>
      </c>
      <c r="B15465" t="s">
        <v>53</v>
      </c>
      <c r="C15465">
        <f>IF(Calculator!$H489="Yes",1,0)</f>
      </c>
    </row>
    <row r="15466" spans="1:3" x14ac:dyDescent="0.25">
      <c r="A15466">
        <v>489</v>
      </c>
      <c r="B15466" t="s">
        <v>54</v>
      </c>
      <c r="C15466">
        <f>(MIN(Calculator!$I489,30)-25)/5</f>
      </c>
    </row>
    <row r="15467" spans="1:3" x14ac:dyDescent="0.25">
      <c r="A15467">
        <v>489</v>
      </c>
      <c r="B15467" t="s">
        <v>55</v>
      </c>
      <c r="C15467">
        <f>(MAX(Calculator!$I489,30)-30)/5</f>
      </c>
    </row>
    <row r="15468" spans="1:3" x14ac:dyDescent="0.25">
      <c r="A15468">
        <v>489</v>
      </c>
      <c r="B15468" t="s">
        <v>56</v>
      </c>
      <c r="C15468">
        <f>(MIN(Calculator!$J489,60)-60)/-15</f>
      </c>
    </row>
    <row r="15469" spans="1:3" x14ac:dyDescent="0.25">
      <c r="A15469">
        <v>489</v>
      </c>
      <c r="B15469" t="s">
        <v>57</v>
      </c>
      <c r="C15469">
        <f>(MAX(Calculator!$J489,60)-90)/-15</f>
      </c>
    </row>
    <row r="15470" spans="1:3" x14ac:dyDescent="0.25">
      <c r="A15470">
        <v>489</v>
      </c>
      <c r="B15470" t="s">
        <v>58</v>
      </c>
      <c r="C15470">
        <f>IF(Calculator!$K489="Yes",1,0)</f>
      </c>
    </row>
    <row r="15471" spans="1:3" x14ac:dyDescent="0.25">
      <c r="A15471">
        <v>489</v>
      </c>
      <c r="B15471" t="s">
        <v>59</v>
      </c>
      <c r="C15471">
        <f>IF(Calculator!$L489="Yes",1,0)</f>
      </c>
    </row>
    <row r="15472" spans="1:3" x14ac:dyDescent="0.25">
      <c r="A15472">
        <v>489</v>
      </c>
      <c r="B15472" t="s">
        <v>60</v>
      </c>
      <c r="C15472">
        <f>((MAX(Calculator!$F489,110)-130)/20)*IF(Calculator!$K489="Yes",1,0)</f>
      </c>
    </row>
    <row r="15473" spans="1:3" x14ac:dyDescent="0.25">
      <c r="A15473">
        <v>489</v>
      </c>
      <c r="B15473" t="s">
        <v>61</v>
      </c>
      <c r="C15473">
        <f>((((Calculator!$D489-Calculator!$E489)*0.02586)-3.5))*IF(Calculator!$L489="Yes",1,0)</f>
      </c>
    </row>
    <row r="15474" spans="1:3" x14ac:dyDescent="0.25">
      <c r="A15474">
        <v>489</v>
      </c>
      <c r="B15474" t="s">
        <v>62</v>
      </c>
      <c r="C15474">
        <f>(((Calculator!$C489-55)/10)*(((((Calculator!$D489-Calculator!$E489)*0.02586)-3.5))))</f>
      </c>
    </row>
    <row r="15475" spans="1:3" x14ac:dyDescent="0.25">
      <c r="A15475">
        <v>489</v>
      </c>
      <c r="B15475" t="s">
        <v>63</v>
      </c>
      <c r="C15475">
        <f>(((Calculator!$C489-55)/10)*(((Calculator!$E489*0.02586)-1.3)/0.3))</f>
      </c>
    </row>
    <row r="15476" spans="1:3" x14ac:dyDescent="0.25">
      <c r="A15476">
        <v>489</v>
      </c>
      <c r="B15476" t="s">
        <v>64</v>
      </c>
      <c r="C15476">
        <f>(((Calculator!$C489-55)/10)*((MAX(Calculator!$F489,110)-130)/20))</f>
      </c>
    </row>
    <row r="15477" spans="1:3" x14ac:dyDescent="0.25">
      <c r="A15477">
        <v>489</v>
      </c>
      <c r="B15477" t="s">
        <v>65</v>
      </c>
      <c r="C15477">
        <f>(((Calculator!$C489-55)/10)*IF(Calculator!$G489="Yes",1,0))</f>
      </c>
    </row>
    <row r="15478" spans="1:3" x14ac:dyDescent="0.25">
      <c r="A15478">
        <v>489</v>
      </c>
      <c r="B15478" t="s">
        <v>66</v>
      </c>
      <c r="C15478">
        <f>(((Calculator!$C489-55)/10)*IF(Calculator!$H489="Yes",1,0))</f>
      </c>
    </row>
    <row r="15479" spans="1:3" x14ac:dyDescent="0.25">
      <c r="A15479">
        <v>489</v>
      </c>
      <c r="B15479" t="s">
        <v>67</v>
      </c>
      <c r="C15479">
        <f>(((Calculator!$C489-55)/10)*((MAX(Calculator!$I489,30)-30)/5))</f>
      </c>
    </row>
    <row r="15480" spans="1:3" x14ac:dyDescent="0.25">
      <c r="A15480">
        <v>489</v>
      </c>
      <c r="B15480" t="s">
        <v>68</v>
      </c>
      <c r="C15480">
        <f>(((Calculator!$C489-55)/10)*((MIN(Calculator!$J489,60)-60)/-15))</f>
      </c>
    </row>
    <row r="15481" spans="1:3" x14ac:dyDescent="0.25">
      <c r="A15481">
        <v>489</v>
      </c>
      <c r="B15481" t="s">
        <v>69</v>
      </c>
      <c r="C15481">
        <f>IF(AND(Calculator!$O489&lt;&gt;"",Calculator!$O489&gt;=4,Calculator!$O489&lt;=6),1,0)</f>
      </c>
    </row>
    <row r="15482" spans="1:3" x14ac:dyDescent="0.25">
      <c r="A15482">
        <v>489</v>
      </c>
      <c r="B15482" t="s">
        <v>70</v>
      </c>
      <c r="C15482">
        <f>IF(AND(Calculator!$O489&lt;&gt;"",Calculator!$O489&gt;=7,Calculator!$O489&lt;=10),1,0)</f>
      </c>
    </row>
    <row r="15483" spans="1:3" x14ac:dyDescent="0.25">
      <c r="A15483">
        <v>489</v>
      </c>
      <c r="B15483" t="s">
        <v>71</v>
      </c>
      <c r="C15483">
        <f>IF(Calculator!$O489="",1,0)</f>
      </c>
    </row>
    <row r="15484" spans="1:3" x14ac:dyDescent="0.25">
      <c r="A15484">
        <v>489</v>
      </c>
      <c r="B15484" t="s">
        <v>72</v>
      </c>
      <c r="C15484">
        <f>IF(OR(Calculator!$M489="",Calculator!$M489=0),0,LN(Calculator!$M489))</f>
      </c>
    </row>
    <row r="15485" spans="1:3" x14ac:dyDescent="0.25">
      <c r="A15485">
        <v>489</v>
      </c>
      <c r="B15485" t="s">
        <v>73</v>
      </c>
      <c r="C15485">
        <f>IF(Calculator!$M489="",1,0)</f>
      </c>
    </row>
    <row r="15486" spans="1:3" x14ac:dyDescent="0.25">
      <c r="A15486">
        <v>489</v>
      </c>
      <c r="B15486" t="s">
        <v>74</v>
      </c>
      <c r="C15486">
        <f>IF(Calculator!$N489="",0,(Calculator!$N489-5.3)*IF(Calculator!$G489="Yes",1,0))</f>
      </c>
    </row>
    <row r="15487" spans="1:3" x14ac:dyDescent="0.25">
      <c r="A15487">
        <v>489</v>
      </c>
      <c r="B15487" t="s">
        <v>75</v>
      </c>
      <c r="C15487">
        <f>IF(Calculator!$N489="",0,(Calculator!$N489-5.3)*(1-IF(Calculator!$G489="Yes",1,0)))</f>
      </c>
    </row>
    <row r="15488" spans="1:3" x14ac:dyDescent="0.25">
      <c r="A15488">
        <v>489</v>
      </c>
      <c r="B15488" t="s">
        <v>76</v>
      </c>
      <c r="C15488">
        <f>IF(Calculator!$N489="",1,0)</f>
      </c>
    </row>
    <row r="15489" spans="1:3" x14ac:dyDescent="0.25">
      <c r="A15489">
        <v>489</v>
      </c>
      <c r="B15489" t="s">
        <v>77</v>
      </c>
      <c r="C15489">
        <f>1</f>
      </c>
    </row>
    <row r="15490" spans="1:3" x14ac:dyDescent="0.25">
      <c r="A15490">
        <v>490</v>
      </c>
      <c r="B15490" t="s">
        <v>47</v>
      </c>
      <c r="C15490">
        <f>(Calculator!$C490-55)/10</f>
      </c>
    </row>
    <row r="15491" spans="1:3" x14ac:dyDescent="0.25">
      <c r="A15491">
        <v>490</v>
      </c>
      <c r="B15491" t="s">
        <v>48</v>
      </c>
      <c r="C15491">
        <f>((Calculator!$C490-55)/10)^2</f>
      </c>
    </row>
    <row r="15492" spans="1:3" x14ac:dyDescent="0.25">
      <c r="A15492">
        <v>490</v>
      </c>
      <c r="B15492" t="s">
        <v>49</v>
      </c>
      <c r="C15492">
        <f>((Calculator!$D490-Calculator!$E490)*0.02586)-3.5</f>
      </c>
    </row>
    <row r="15493" spans="1:3" x14ac:dyDescent="0.25">
      <c r="A15493">
        <v>490</v>
      </c>
      <c r="B15493" t="s">
        <v>50</v>
      </c>
      <c r="C15493">
        <f>((Calculator!$E490*0.02586)-1.3)/0.3</f>
      </c>
    </row>
    <row r="15494" spans="1:3" x14ac:dyDescent="0.25">
      <c r="A15494">
        <v>490</v>
      </c>
      <c r="B15494" t="s">
        <v>51</v>
      </c>
      <c r="C15494">
        <f>(MIN(Calculator!$F490,110)-110)/20</f>
      </c>
    </row>
    <row r="15495" spans="1:3" x14ac:dyDescent="0.25">
      <c r="A15495">
        <v>490</v>
      </c>
      <c r="B15495" t="s">
        <v>52</v>
      </c>
      <c r="C15495">
        <f>(MAX(Calculator!$F490,110)-130)/20</f>
      </c>
    </row>
    <row r="15496" spans="1:3" x14ac:dyDescent="0.25">
      <c r="A15496">
        <v>490</v>
      </c>
      <c r="B15496" t="s">
        <v>17</v>
      </c>
      <c r="C15496">
        <f>IF(Calculator!$G490="Yes",1,0)</f>
      </c>
    </row>
    <row r="15497" spans="1:3" x14ac:dyDescent="0.25">
      <c r="A15497">
        <v>490</v>
      </c>
      <c r="B15497" t="s">
        <v>53</v>
      </c>
      <c r="C15497">
        <f>IF(Calculator!$H490="Yes",1,0)</f>
      </c>
    </row>
    <row r="15498" spans="1:3" x14ac:dyDescent="0.25">
      <c r="A15498">
        <v>490</v>
      </c>
      <c r="B15498" t="s">
        <v>54</v>
      </c>
      <c r="C15498">
        <f>(MIN(Calculator!$I490,30)-25)/5</f>
      </c>
    </row>
    <row r="15499" spans="1:3" x14ac:dyDescent="0.25">
      <c r="A15499">
        <v>490</v>
      </c>
      <c r="B15499" t="s">
        <v>55</v>
      </c>
      <c r="C15499">
        <f>(MAX(Calculator!$I490,30)-30)/5</f>
      </c>
    </row>
    <row r="15500" spans="1:3" x14ac:dyDescent="0.25">
      <c r="A15500">
        <v>490</v>
      </c>
      <c r="B15500" t="s">
        <v>56</v>
      </c>
      <c r="C15500">
        <f>(MIN(Calculator!$J490,60)-60)/-15</f>
      </c>
    </row>
    <row r="15501" spans="1:3" x14ac:dyDescent="0.25">
      <c r="A15501">
        <v>490</v>
      </c>
      <c r="B15501" t="s">
        <v>57</v>
      </c>
      <c r="C15501">
        <f>(MAX(Calculator!$J490,60)-90)/-15</f>
      </c>
    </row>
    <row r="15502" spans="1:3" x14ac:dyDescent="0.25">
      <c r="A15502">
        <v>490</v>
      </c>
      <c r="B15502" t="s">
        <v>58</v>
      </c>
      <c r="C15502">
        <f>IF(Calculator!$K490="Yes",1,0)</f>
      </c>
    </row>
    <row r="15503" spans="1:3" x14ac:dyDescent="0.25">
      <c r="A15503">
        <v>490</v>
      </c>
      <c r="B15503" t="s">
        <v>59</v>
      </c>
      <c r="C15503">
        <f>IF(Calculator!$L490="Yes",1,0)</f>
      </c>
    </row>
    <row r="15504" spans="1:3" x14ac:dyDescent="0.25">
      <c r="A15504">
        <v>490</v>
      </c>
      <c r="B15504" t="s">
        <v>60</v>
      </c>
      <c r="C15504">
        <f>((MAX(Calculator!$F490,110)-130)/20)*IF(Calculator!$K490="Yes",1,0)</f>
      </c>
    </row>
    <row r="15505" spans="1:3" x14ac:dyDescent="0.25">
      <c r="A15505">
        <v>490</v>
      </c>
      <c r="B15505" t="s">
        <v>61</v>
      </c>
      <c r="C15505">
        <f>((((Calculator!$D490-Calculator!$E490)*0.02586)-3.5))*IF(Calculator!$L490="Yes",1,0)</f>
      </c>
    </row>
    <row r="15506" spans="1:3" x14ac:dyDescent="0.25">
      <c r="A15506">
        <v>490</v>
      </c>
      <c r="B15506" t="s">
        <v>62</v>
      </c>
      <c r="C15506">
        <f>(((Calculator!$C490-55)/10)*(((((Calculator!$D490-Calculator!$E490)*0.02586)-3.5))))</f>
      </c>
    </row>
    <row r="15507" spans="1:3" x14ac:dyDescent="0.25">
      <c r="A15507">
        <v>490</v>
      </c>
      <c r="B15507" t="s">
        <v>63</v>
      </c>
      <c r="C15507">
        <f>(((Calculator!$C490-55)/10)*(((Calculator!$E490*0.02586)-1.3)/0.3))</f>
      </c>
    </row>
    <row r="15508" spans="1:3" x14ac:dyDescent="0.25">
      <c r="A15508">
        <v>490</v>
      </c>
      <c r="B15508" t="s">
        <v>64</v>
      </c>
      <c r="C15508">
        <f>(((Calculator!$C490-55)/10)*((MAX(Calculator!$F490,110)-130)/20))</f>
      </c>
    </row>
    <row r="15509" spans="1:3" x14ac:dyDescent="0.25">
      <c r="A15509">
        <v>490</v>
      </c>
      <c r="B15509" t="s">
        <v>65</v>
      </c>
      <c r="C15509">
        <f>(((Calculator!$C490-55)/10)*IF(Calculator!$G490="Yes",1,0))</f>
      </c>
    </row>
    <row r="15510" spans="1:3" x14ac:dyDescent="0.25">
      <c r="A15510">
        <v>490</v>
      </c>
      <c r="B15510" t="s">
        <v>66</v>
      </c>
      <c r="C15510">
        <f>(((Calculator!$C490-55)/10)*IF(Calculator!$H490="Yes",1,0))</f>
      </c>
    </row>
    <row r="15511" spans="1:3" x14ac:dyDescent="0.25">
      <c r="A15511">
        <v>490</v>
      </c>
      <c r="B15511" t="s">
        <v>67</v>
      </c>
      <c r="C15511">
        <f>(((Calculator!$C490-55)/10)*((MAX(Calculator!$I490,30)-30)/5))</f>
      </c>
    </row>
    <row r="15512" spans="1:3" x14ac:dyDescent="0.25">
      <c r="A15512">
        <v>490</v>
      </c>
      <c r="B15512" t="s">
        <v>68</v>
      </c>
      <c r="C15512">
        <f>(((Calculator!$C490-55)/10)*((MIN(Calculator!$J490,60)-60)/-15))</f>
      </c>
    </row>
    <row r="15513" spans="1:3" x14ac:dyDescent="0.25">
      <c r="A15513">
        <v>490</v>
      </c>
      <c r="B15513" t="s">
        <v>69</v>
      </c>
      <c r="C15513">
        <f>IF(AND(Calculator!$O490&lt;&gt;"",Calculator!$O490&gt;=4,Calculator!$O490&lt;=6),1,0)</f>
      </c>
    </row>
    <row r="15514" spans="1:3" x14ac:dyDescent="0.25">
      <c r="A15514">
        <v>490</v>
      </c>
      <c r="B15514" t="s">
        <v>70</v>
      </c>
      <c r="C15514">
        <f>IF(AND(Calculator!$O490&lt;&gt;"",Calculator!$O490&gt;=7,Calculator!$O490&lt;=10),1,0)</f>
      </c>
    </row>
    <row r="15515" spans="1:3" x14ac:dyDescent="0.25">
      <c r="A15515">
        <v>490</v>
      </c>
      <c r="B15515" t="s">
        <v>71</v>
      </c>
      <c r="C15515">
        <f>IF(Calculator!$O490="",1,0)</f>
      </c>
    </row>
    <row r="15516" spans="1:3" x14ac:dyDescent="0.25">
      <c r="A15516">
        <v>490</v>
      </c>
      <c r="B15516" t="s">
        <v>72</v>
      </c>
      <c r="C15516">
        <f>IF(OR(Calculator!$M490="",Calculator!$M490=0),0,LN(Calculator!$M490))</f>
      </c>
    </row>
    <row r="15517" spans="1:3" x14ac:dyDescent="0.25">
      <c r="A15517">
        <v>490</v>
      </c>
      <c r="B15517" t="s">
        <v>73</v>
      </c>
      <c r="C15517">
        <f>IF(Calculator!$M490="",1,0)</f>
      </c>
    </row>
    <row r="15518" spans="1:3" x14ac:dyDescent="0.25">
      <c r="A15518">
        <v>490</v>
      </c>
      <c r="B15518" t="s">
        <v>74</v>
      </c>
      <c r="C15518">
        <f>IF(Calculator!$N490="",0,(Calculator!$N490-5.3)*IF(Calculator!$G490="Yes",1,0))</f>
      </c>
    </row>
    <row r="15519" spans="1:3" x14ac:dyDescent="0.25">
      <c r="A15519">
        <v>490</v>
      </c>
      <c r="B15519" t="s">
        <v>75</v>
      </c>
      <c r="C15519">
        <f>IF(Calculator!$N490="",0,(Calculator!$N490-5.3)*(1-IF(Calculator!$G490="Yes",1,0)))</f>
      </c>
    </row>
    <row r="15520" spans="1:3" x14ac:dyDescent="0.25">
      <c r="A15520">
        <v>490</v>
      </c>
      <c r="B15520" t="s">
        <v>76</v>
      </c>
      <c r="C15520">
        <f>IF(Calculator!$N490="",1,0)</f>
      </c>
    </row>
    <row r="15521" spans="1:3" x14ac:dyDescent="0.25">
      <c r="A15521">
        <v>490</v>
      </c>
      <c r="B15521" t="s">
        <v>77</v>
      </c>
      <c r="C15521">
        <f>1</f>
      </c>
    </row>
    <row r="15522" spans="1:3" x14ac:dyDescent="0.25">
      <c r="A15522">
        <v>491</v>
      </c>
      <c r="B15522" t="s">
        <v>47</v>
      </c>
      <c r="C15522">
        <f>(Calculator!$C491-55)/10</f>
      </c>
    </row>
    <row r="15523" spans="1:3" x14ac:dyDescent="0.25">
      <c r="A15523">
        <v>491</v>
      </c>
      <c r="B15523" t="s">
        <v>48</v>
      </c>
      <c r="C15523">
        <f>((Calculator!$C491-55)/10)^2</f>
      </c>
    </row>
    <row r="15524" spans="1:3" x14ac:dyDescent="0.25">
      <c r="A15524">
        <v>491</v>
      </c>
      <c r="B15524" t="s">
        <v>49</v>
      </c>
      <c r="C15524">
        <f>((Calculator!$D491-Calculator!$E491)*0.02586)-3.5</f>
      </c>
    </row>
    <row r="15525" spans="1:3" x14ac:dyDescent="0.25">
      <c r="A15525">
        <v>491</v>
      </c>
      <c r="B15525" t="s">
        <v>50</v>
      </c>
      <c r="C15525">
        <f>((Calculator!$E491*0.02586)-1.3)/0.3</f>
      </c>
    </row>
    <row r="15526" spans="1:3" x14ac:dyDescent="0.25">
      <c r="A15526">
        <v>491</v>
      </c>
      <c r="B15526" t="s">
        <v>51</v>
      </c>
      <c r="C15526">
        <f>(MIN(Calculator!$F491,110)-110)/20</f>
      </c>
    </row>
    <row r="15527" spans="1:3" x14ac:dyDescent="0.25">
      <c r="A15527">
        <v>491</v>
      </c>
      <c r="B15527" t="s">
        <v>52</v>
      </c>
      <c r="C15527">
        <f>(MAX(Calculator!$F491,110)-130)/20</f>
      </c>
    </row>
    <row r="15528" spans="1:3" x14ac:dyDescent="0.25">
      <c r="A15528">
        <v>491</v>
      </c>
      <c r="B15528" t="s">
        <v>17</v>
      </c>
      <c r="C15528">
        <f>IF(Calculator!$G491="Yes",1,0)</f>
      </c>
    </row>
    <row r="15529" spans="1:3" x14ac:dyDescent="0.25">
      <c r="A15529">
        <v>491</v>
      </c>
      <c r="B15529" t="s">
        <v>53</v>
      </c>
      <c r="C15529">
        <f>IF(Calculator!$H491="Yes",1,0)</f>
      </c>
    </row>
    <row r="15530" spans="1:3" x14ac:dyDescent="0.25">
      <c r="A15530">
        <v>491</v>
      </c>
      <c r="B15530" t="s">
        <v>54</v>
      </c>
      <c r="C15530">
        <f>(MIN(Calculator!$I491,30)-25)/5</f>
      </c>
    </row>
    <row r="15531" spans="1:3" x14ac:dyDescent="0.25">
      <c r="A15531">
        <v>491</v>
      </c>
      <c r="B15531" t="s">
        <v>55</v>
      </c>
      <c r="C15531">
        <f>(MAX(Calculator!$I491,30)-30)/5</f>
      </c>
    </row>
    <row r="15532" spans="1:3" x14ac:dyDescent="0.25">
      <c r="A15532">
        <v>491</v>
      </c>
      <c r="B15532" t="s">
        <v>56</v>
      </c>
      <c r="C15532">
        <f>(MIN(Calculator!$J491,60)-60)/-15</f>
      </c>
    </row>
    <row r="15533" spans="1:3" x14ac:dyDescent="0.25">
      <c r="A15533">
        <v>491</v>
      </c>
      <c r="B15533" t="s">
        <v>57</v>
      </c>
      <c r="C15533">
        <f>(MAX(Calculator!$J491,60)-90)/-15</f>
      </c>
    </row>
    <row r="15534" spans="1:3" x14ac:dyDescent="0.25">
      <c r="A15534">
        <v>491</v>
      </c>
      <c r="B15534" t="s">
        <v>58</v>
      </c>
      <c r="C15534">
        <f>IF(Calculator!$K491="Yes",1,0)</f>
      </c>
    </row>
    <row r="15535" spans="1:3" x14ac:dyDescent="0.25">
      <c r="A15535">
        <v>491</v>
      </c>
      <c r="B15535" t="s">
        <v>59</v>
      </c>
      <c r="C15535">
        <f>IF(Calculator!$L491="Yes",1,0)</f>
      </c>
    </row>
    <row r="15536" spans="1:3" x14ac:dyDescent="0.25">
      <c r="A15536">
        <v>491</v>
      </c>
      <c r="B15536" t="s">
        <v>60</v>
      </c>
      <c r="C15536">
        <f>((MAX(Calculator!$F491,110)-130)/20)*IF(Calculator!$K491="Yes",1,0)</f>
      </c>
    </row>
    <row r="15537" spans="1:3" x14ac:dyDescent="0.25">
      <c r="A15537">
        <v>491</v>
      </c>
      <c r="B15537" t="s">
        <v>61</v>
      </c>
      <c r="C15537">
        <f>((((Calculator!$D491-Calculator!$E491)*0.02586)-3.5))*IF(Calculator!$L491="Yes",1,0)</f>
      </c>
    </row>
    <row r="15538" spans="1:3" x14ac:dyDescent="0.25">
      <c r="A15538">
        <v>491</v>
      </c>
      <c r="B15538" t="s">
        <v>62</v>
      </c>
      <c r="C15538">
        <f>(((Calculator!$C491-55)/10)*(((((Calculator!$D491-Calculator!$E491)*0.02586)-3.5))))</f>
      </c>
    </row>
    <row r="15539" spans="1:3" x14ac:dyDescent="0.25">
      <c r="A15539">
        <v>491</v>
      </c>
      <c r="B15539" t="s">
        <v>63</v>
      </c>
      <c r="C15539">
        <f>(((Calculator!$C491-55)/10)*(((Calculator!$E491*0.02586)-1.3)/0.3))</f>
      </c>
    </row>
    <row r="15540" spans="1:3" x14ac:dyDescent="0.25">
      <c r="A15540">
        <v>491</v>
      </c>
      <c r="B15540" t="s">
        <v>64</v>
      </c>
      <c r="C15540">
        <f>(((Calculator!$C491-55)/10)*((MAX(Calculator!$F491,110)-130)/20))</f>
      </c>
    </row>
    <row r="15541" spans="1:3" x14ac:dyDescent="0.25">
      <c r="A15541">
        <v>491</v>
      </c>
      <c r="B15541" t="s">
        <v>65</v>
      </c>
      <c r="C15541">
        <f>(((Calculator!$C491-55)/10)*IF(Calculator!$G491="Yes",1,0))</f>
      </c>
    </row>
    <row r="15542" spans="1:3" x14ac:dyDescent="0.25">
      <c r="A15542">
        <v>491</v>
      </c>
      <c r="B15542" t="s">
        <v>66</v>
      </c>
      <c r="C15542">
        <f>(((Calculator!$C491-55)/10)*IF(Calculator!$H491="Yes",1,0))</f>
      </c>
    </row>
    <row r="15543" spans="1:3" x14ac:dyDescent="0.25">
      <c r="A15543">
        <v>491</v>
      </c>
      <c r="B15543" t="s">
        <v>67</v>
      </c>
      <c r="C15543">
        <f>(((Calculator!$C491-55)/10)*((MAX(Calculator!$I491,30)-30)/5))</f>
      </c>
    </row>
    <row r="15544" spans="1:3" x14ac:dyDescent="0.25">
      <c r="A15544">
        <v>491</v>
      </c>
      <c r="B15544" t="s">
        <v>68</v>
      </c>
      <c r="C15544">
        <f>(((Calculator!$C491-55)/10)*((MIN(Calculator!$J491,60)-60)/-15))</f>
      </c>
    </row>
    <row r="15545" spans="1:3" x14ac:dyDescent="0.25">
      <c r="A15545">
        <v>491</v>
      </c>
      <c r="B15545" t="s">
        <v>69</v>
      </c>
      <c r="C15545">
        <f>IF(AND(Calculator!$O491&lt;&gt;"",Calculator!$O491&gt;=4,Calculator!$O491&lt;=6),1,0)</f>
      </c>
    </row>
    <row r="15546" spans="1:3" x14ac:dyDescent="0.25">
      <c r="A15546">
        <v>491</v>
      </c>
      <c r="B15546" t="s">
        <v>70</v>
      </c>
      <c r="C15546">
        <f>IF(AND(Calculator!$O491&lt;&gt;"",Calculator!$O491&gt;=7,Calculator!$O491&lt;=10),1,0)</f>
      </c>
    </row>
    <row r="15547" spans="1:3" x14ac:dyDescent="0.25">
      <c r="A15547">
        <v>491</v>
      </c>
      <c r="B15547" t="s">
        <v>71</v>
      </c>
      <c r="C15547">
        <f>IF(Calculator!$O491="",1,0)</f>
      </c>
    </row>
    <row r="15548" spans="1:3" x14ac:dyDescent="0.25">
      <c r="A15548">
        <v>491</v>
      </c>
      <c r="B15548" t="s">
        <v>72</v>
      </c>
      <c r="C15548">
        <f>IF(OR(Calculator!$M491="",Calculator!$M491=0),0,LN(Calculator!$M491))</f>
      </c>
    </row>
    <row r="15549" spans="1:3" x14ac:dyDescent="0.25">
      <c r="A15549">
        <v>491</v>
      </c>
      <c r="B15549" t="s">
        <v>73</v>
      </c>
      <c r="C15549">
        <f>IF(Calculator!$M491="",1,0)</f>
      </c>
    </row>
    <row r="15550" spans="1:3" x14ac:dyDescent="0.25">
      <c r="A15550">
        <v>491</v>
      </c>
      <c r="B15550" t="s">
        <v>74</v>
      </c>
      <c r="C15550">
        <f>IF(Calculator!$N491="",0,(Calculator!$N491-5.3)*IF(Calculator!$G491="Yes",1,0))</f>
      </c>
    </row>
    <row r="15551" spans="1:3" x14ac:dyDescent="0.25">
      <c r="A15551">
        <v>491</v>
      </c>
      <c r="B15551" t="s">
        <v>75</v>
      </c>
      <c r="C15551">
        <f>IF(Calculator!$N491="",0,(Calculator!$N491-5.3)*(1-IF(Calculator!$G491="Yes",1,0)))</f>
      </c>
    </row>
    <row r="15552" spans="1:3" x14ac:dyDescent="0.25">
      <c r="A15552">
        <v>491</v>
      </c>
      <c r="B15552" t="s">
        <v>76</v>
      </c>
      <c r="C15552">
        <f>IF(Calculator!$N491="",1,0)</f>
      </c>
    </row>
    <row r="15553" spans="1:3" x14ac:dyDescent="0.25">
      <c r="A15553">
        <v>491</v>
      </c>
      <c r="B15553" t="s">
        <v>77</v>
      </c>
      <c r="C15553">
        <f>1</f>
      </c>
    </row>
    <row r="15554" spans="1:3" x14ac:dyDescent="0.25">
      <c r="A15554">
        <v>492</v>
      </c>
      <c r="B15554" t="s">
        <v>47</v>
      </c>
      <c r="C15554">
        <f>(Calculator!$C492-55)/10</f>
      </c>
    </row>
    <row r="15555" spans="1:3" x14ac:dyDescent="0.25">
      <c r="A15555">
        <v>492</v>
      </c>
      <c r="B15555" t="s">
        <v>48</v>
      </c>
      <c r="C15555">
        <f>((Calculator!$C492-55)/10)^2</f>
      </c>
    </row>
    <row r="15556" spans="1:3" x14ac:dyDescent="0.25">
      <c r="A15556">
        <v>492</v>
      </c>
      <c r="B15556" t="s">
        <v>49</v>
      </c>
      <c r="C15556">
        <f>((Calculator!$D492-Calculator!$E492)*0.02586)-3.5</f>
      </c>
    </row>
    <row r="15557" spans="1:3" x14ac:dyDescent="0.25">
      <c r="A15557">
        <v>492</v>
      </c>
      <c r="B15557" t="s">
        <v>50</v>
      </c>
      <c r="C15557">
        <f>((Calculator!$E492*0.02586)-1.3)/0.3</f>
      </c>
    </row>
    <row r="15558" spans="1:3" x14ac:dyDescent="0.25">
      <c r="A15558">
        <v>492</v>
      </c>
      <c r="B15558" t="s">
        <v>51</v>
      </c>
      <c r="C15558">
        <f>(MIN(Calculator!$F492,110)-110)/20</f>
      </c>
    </row>
    <row r="15559" spans="1:3" x14ac:dyDescent="0.25">
      <c r="A15559">
        <v>492</v>
      </c>
      <c r="B15559" t="s">
        <v>52</v>
      </c>
      <c r="C15559">
        <f>(MAX(Calculator!$F492,110)-130)/20</f>
      </c>
    </row>
    <row r="15560" spans="1:3" x14ac:dyDescent="0.25">
      <c r="A15560">
        <v>492</v>
      </c>
      <c r="B15560" t="s">
        <v>17</v>
      </c>
      <c r="C15560">
        <f>IF(Calculator!$G492="Yes",1,0)</f>
      </c>
    </row>
    <row r="15561" spans="1:3" x14ac:dyDescent="0.25">
      <c r="A15561">
        <v>492</v>
      </c>
      <c r="B15561" t="s">
        <v>53</v>
      </c>
      <c r="C15561">
        <f>IF(Calculator!$H492="Yes",1,0)</f>
      </c>
    </row>
    <row r="15562" spans="1:3" x14ac:dyDescent="0.25">
      <c r="A15562">
        <v>492</v>
      </c>
      <c r="B15562" t="s">
        <v>54</v>
      </c>
      <c r="C15562">
        <f>(MIN(Calculator!$I492,30)-25)/5</f>
      </c>
    </row>
    <row r="15563" spans="1:3" x14ac:dyDescent="0.25">
      <c r="A15563">
        <v>492</v>
      </c>
      <c r="B15563" t="s">
        <v>55</v>
      </c>
      <c r="C15563">
        <f>(MAX(Calculator!$I492,30)-30)/5</f>
      </c>
    </row>
    <row r="15564" spans="1:3" x14ac:dyDescent="0.25">
      <c r="A15564">
        <v>492</v>
      </c>
      <c r="B15564" t="s">
        <v>56</v>
      </c>
      <c r="C15564">
        <f>(MIN(Calculator!$J492,60)-60)/-15</f>
      </c>
    </row>
    <row r="15565" spans="1:3" x14ac:dyDescent="0.25">
      <c r="A15565">
        <v>492</v>
      </c>
      <c r="B15565" t="s">
        <v>57</v>
      </c>
      <c r="C15565">
        <f>(MAX(Calculator!$J492,60)-90)/-15</f>
      </c>
    </row>
    <row r="15566" spans="1:3" x14ac:dyDescent="0.25">
      <c r="A15566">
        <v>492</v>
      </c>
      <c r="B15566" t="s">
        <v>58</v>
      </c>
      <c r="C15566">
        <f>IF(Calculator!$K492="Yes",1,0)</f>
      </c>
    </row>
    <row r="15567" spans="1:3" x14ac:dyDescent="0.25">
      <c r="A15567">
        <v>492</v>
      </c>
      <c r="B15567" t="s">
        <v>59</v>
      </c>
      <c r="C15567">
        <f>IF(Calculator!$L492="Yes",1,0)</f>
      </c>
    </row>
    <row r="15568" spans="1:3" x14ac:dyDescent="0.25">
      <c r="A15568">
        <v>492</v>
      </c>
      <c r="B15568" t="s">
        <v>60</v>
      </c>
      <c r="C15568">
        <f>((MAX(Calculator!$F492,110)-130)/20)*IF(Calculator!$K492="Yes",1,0)</f>
      </c>
    </row>
    <row r="15569" spans="1:3" x14ac:dyDescent="0.25">
      <c r="A15569">
        <v>492</v>
      </c>
      <c r="B15569" t="s">
        <v>61</v>
      </c>
      <c r="C15569">
        <f>((((Calculator!$D492-Calculator!$E492)*0.02586)-3.5))*IF(Calculator!$L492="Yes",1,0)</f>
      </c>
    </row>
    <row r="15570" spans="1:3" x14ac:dyDescent="0.25">
      <c r="A15570">
        <v>492</v>
      </c>
      <c r="B15570" t="s">
        <v>62</v>
      </c>
      <c r="C15570">
        <f>(((Calculator!$C492-55)/10)*(((((Calculator!$D492-Calculator!$E492)*0.02586)-3.5))))</f>
      </c>
    </row>
    <row r="15571" spans="1:3" x14ac:dyDescent="0.25">
      <c r="A15571">
        <v>492</v>
      </c>
      <c r="B15571" t="s">
        <v>63</v>
      </c>
      <c r="C15571">
        <f>(((Calculator!$C492-55)/10)*(((Calculator!$E492*0.02586)-1.3)/0.3))</f>
      </c>
    </row>
    <row r="15572" spans="1:3" x14ac:dyDescent="0.25">
      <c r="A15572">
        <v>492</v>
      </c>
      <c r="B15572" t="s">
        <v>64</v>
      </c>
      <c r="C15572">
        <f>(((Calculator!$C492-55)/10)*((MAX(Calculator!$F492,110)-130)/20))</f>
      </c>
    </row>
    <row r="15573" spans="1:3" x14ac:dyDescent="0.25">
      <c r="A15573">
        <v>492</v>
      </c>
      <c r="B15573" t="s">
        <v>65</v>
      </c>
      <c r="C15573">
        <f>(((Calculator!$C492-55)/10)*IF(Calculator!$G492="Yes",1,0))</f>
      </c>
    </row>
    <row r="15574" spans="1:3" x14ac:dyDescent="0.25">
      <c r="A15574">
        <v>492</v>
      </c>
      <c r="B15574" t="s">
        <v>66</v>
      </c>
      <c r="C15574">
        <f>(((Calculator!$C492-55)/10)*IF(Calculator!$H492="Yes",1,0))</f>
      </c>
    </row>
    <row r="15575" spans="1:3" x14ac:dyDescent="0.25">
      <c r="A15575">
        <v>492</v>
      </c>
      <c r="B15575" t="s">
        <v>67</v>
      </c>
      <c r="C15575">
        <f>(((Calculator!$C492-55)/10)*((MAX(Calculator!$I492,30)-30)/5))</f>
      </c>
    </row>
    <row r="15576" spans="1:3" x14ac:dyDescent="0.25">
      <c r="A15576">
        <v>492</v>
      </c>
      <c r="B15576" t="s">
        <v>68</v>
      </c>
      <c r="C15576">
        <f>(((Calculator!$C492-55)/10)*((MIN(Calculator!$J492,60)-60)/-15))</f>
      </c>
    </row>
    <row r="15577" spans="1:3" x14ac:dyDescent="0.25">
      <c r="A15577">
        <v>492</v>
      </c>
      <c r="B15577" t="s">
        <v>69</v>
      </c>
      <c r="C15577">
        <f>IF(AND(Calculator!$O492&lt;&gt;"",Calculator!$O492&gt;=4,Calculator!$O492&lt;=6),1,0)</f>
      </c>
    </row>
    <row r="15578" spans="1:3" x14ac:dyDescent="0.25">
      <c r="A15578">
        <v>492</v>
      </c>
      <c r="B15578" t="s">
        <v>70</v>
      </c>
      <c r="C15578">
        <f>IF(AND(Calculator!$O492&lt;&gt;"",Calculator!$O492&gt;=7,Calculator!$O492&lt;=10),1,0)</f>
      </c>
    </row>
    <row r="15579" spans="1:3" x14ac:dyDescent="0.25">
      <c r="A15579">
        <v>492</v>
      </c>
      <c r="B15579" t="s">
        <v>71</v>
      </c>
      <c r="C15579">
        <f>IF(Calculator!$O492="",1,0)</f>
      </c>
    </row>
    <row r="15580" spans="1:3" x14ac:dyDescent="0.25">
      <c r="A15580">
        <v>492</v>
      </c>
      <c r="B15580" t="s">
        <v>72</v>
      </c>
      <c r="C15580">
        <f>IF(OR(Calculator!$M492="",Calculator!$M492=0),0,LN(Calculator!$M492))</f>
      </c>
    </row>
    <row r="15581" spans="1:3" x14ac:dyDescent="0.25">
      <c r="A15581">
        <v>492</v>
      </c>
      <c r="B15581" t="s">
        <v>73</v>
      </c>
      <c r="C15581">
        <f>IF(Calculator!$M492="",1,0)</f>
      </c>
    </row>
    <row r="15582" spans="1:3" x14ac:dyDescent="0.25">
      <c r="A15582">
        <v>492</v>
      </c>
      <c r="B15582" t="s">
        <v>74</v>
      </c>
      <c r="C15582">
        <f>IF(Calculator!$N492="",0,(Calculator!$N492-5.3)*IF(Calculator!$G492="Yes",1,0))</f>
      </c>
    </row>
    <row r="15583" spans="1:3" x14ac:dyDescent="0.25">
      <c r="A15583">
        <v>492</v>
      </c>
      <c r="B15583" t="s">
        <v>75</v>
      </c>
      <c r="C15583">
        <f>IF(Calculator!$N492="",0,(Calculator!$N492-5.3)*(1-IF(Calculator!$G492="Yes",1,0)))</f>
      </c>
    </row>
    <row r="15584" spans="1:3" x14ac:dyDescent="0.25">
      <c r="A15584">
        <v>492</v>
      </c>
      <c r="B15584" t="s">
        <v>76</v>
      </c>
      <c r="C15584">
        <f>IF(Calculator!$N492="",1,0)</f>
      </c>
    </row>
    <row r="15585" spans="1:3" x14ac:dyDescent="0.25">
      <c r="A15585">
        <v>492</v>
      </c>
      <c r="B15585" t="s">
        <v>77</v>
      </c>
      <c r="C15585">
        <f>1</f>
      </c>
    </row>
    <row r="15586" spans="1:3" x14ac:dyDescent="0.25">
      <c r="A15586">
        <v>493</v>
      </c>
      <c r="B15586" t="s">
        <v>47</v>
      </c>
      <c r="C15586">
        <f>(Calculator!$C493-55)/10</f>
      </c>
    </row>
    <row r="15587" spans="1:3" x14ac:dyDescent="0.25">
      <c r="A15587">
        <v>493</v>
      </c>
      <c r="B15587" t="s">
        <v>48</v>
      </c>
      <c r="C15587">
        <f>((Calculator!$C493-55)/10)^2</f>
      </c>
    </row>
    <row r="15588" spans="1:3" x14ac:dyDescent="0.25">
      <c r="A15588">
        <v>493</v>
      </c>
      <c r="B15588" t="s">
        <v>49</v>
      </c>
      <c r="C15588">
        <f>((Calculator!$D493-Calculator!$E493)*0.02586)-3.5</f>
      </c>
    </row>
    <row r="15589" spans="1:3" x14ac:dyDescent="0.25">
      <c r="A15589">
        <v>493</v>
      </c>
      <c r="B15589" t="s">
        <v>50</v>
      </c>
      <c r="C15589">
        <f>((Calculator!$E493*0.02586)-1.3)/0.3</f>
      </c>
    </row>
    <row r="15590" spans="1:3" x14ac:dyDescent="0.25">
      <c r="A15590">
        <v>493</v>
      </c>
      <c r="B15590" t="s">
        <v>51</v>
      </c>
      <c r="C15590">
        <f>(MIN(Calculator!$F493,110)-110)/20</f>
      </c>
    </row>
    <row r="15591" spans="1:3" x14ac:dyDescent="0.25">
      <c r="A15591">
        <v>493</v>
      </c>
      <c r="B15591" t="s">
        <v>52</v>
      </c>
      <c r="C15591">
        <f>(MAX(Calculator!$F493,110)-130)/20</f>
      </c>
    </row>
    <row r="15592" spans="1:3" x14ac:dyDescent="0.25">
      <c r="A15592">
        <v>493</v>
      </c>
      <c r="B15592" t="s">
        <v>17</v>
      </c>
      <c r="C15592">
        <f>IF(Calculator!$G493="Yes",1,0)</f>
      </c>
    </row>
    <row r="15593" spans="1:3" x14ac:dyDescent="0.25">
      <c r="A15593">
        <v>493</v>
      </c>
      <c r="B15593" t="s">
        <v>53</v>
      </c>
      <c r="C15593">
        <f>IF(Calculator!$H493="Yes",1,0)</f>
      </c>
    </row>
    <row r="15594" spans="1:3" x14ac:dyDescent="0.25">
      <c r="A15594">
        <v>493</v>
      </c>
      <c r="B15594" t="s">
        <v>54</v>
      </c>
      <c r="C15594">
        <f>(MIN(Calculator!$I493,30)-25)/5</f>
      </c>
    </row>
    <row r="15595" spans="1:3" x14ac:dyDescent="0.25">
      <c r="A15595">
        <v>493</v>
      </c>
      <c r="B15595" t="s">
        <v>55</v>
      </c>
      <c r="C15595">
        <f>(MAX(Calculator!$I493,30)-30)/5</f>
      </c>
    </row>
    <row r="15596" spans="1:3" x14ac:dyDescent="0.25">
      <c r="A15596">
        <v>493</v>
      </c>
      <c r="B15596" t="s">
        <v>56</v>
      </c>
      <c r="C15596">
        <f>(MIN(Calculator!$J493,60)-60)/-15</f>
      </c>
    </row>
    <row r="15597" spans="1:3" x14ac:dyDescent="0.25">
      <c r="A15597">
        <v>493</v>
      </c>
      <c r="B15597" t="s">
        <v>57</v>
      </c>
      <c r="C15597">
        <f>(MAX(Calculator!$J493,60)-90)/-15</f>
      </c>
    </row>
    <row r="15598" spans="1:3" x14ac:dyDescent="0.25">
      <c r="A15598">
        <v>493</v>
      </c>
      <c r="B15598" t="s">
        <v>58</v>
      </c>
      <c r="C15598">
        <f>IF(Calculator!$K493="Yes",1,0)</f>
      </c>
    </row>
    <row r="15599" spans="1:3" x14ac:dyDescent="0.25">
      <c r="A15599">
        <v>493</v>
      </c>
      <c r="B15599" t="s">
        <v>59</v>
      </c>
      <c r="C15599">
        <f>IF(Calculator!$L493="Yes",1,0)</f>
      </c>
    </row>
    <row r="15600" spans="1:3" x14ac:dyDescent="0.25">
      <c r="A15600">
        <v>493</v>
      </c>
      <c r="B15600" t="s">
        <v>60</v>
      </c>
      <c r="C15600">
        <f>((MAX(Calculator!$F493,110)-130)/20)*IF(Calculator!$K493="Yes",1,0)</f>
      </c>
    </row>
    <row r="15601" spans="1:3" x14ac:dyDescent="0.25">
      <c r="A15601">
        <v>493</v>
      </c>
      <c r="B15601" t="s">
        <v>61</v>
      </c>
      <c r="C15601">
        <f>((((Calculator!$D493-Calculator!$E493)*0.02586)-3.5))*IF(Calculator!$L493="Yes",1,0)</f>
      </c>
    </row>
    <row r="15602" spans="1:3" x14ac:dyDescent="0.25">
      <c r="A15602">
        <v>493</v>
      </c>
      <c r="B15602" t="s">
        <v>62</v>
      </c>
      <c r="C15602">
        <f>(((Calculator!$C493-55)/10)*(((((Calculator!$D493-Calculator!$E493)*0.02586)-3.5))))</f>
      </c>
    </row>
    <row r="15603" spans="1:3" x14ac:dyDescent="0.25">
      <c r="A15603">
        <v>493</v>
      </c>
      <c r="B15603" t="s">
        <v>63</v>
      </c>
      <c r="C15603">
        <f>(((Calculator!$C493-55)/10)*(((Calculator!$E493*0.02586)-1.3)/0.3))</f>
      </c>
    </row>
    <row r="15604" spans="1:3" x14ac:dyDescent="0.25">
      <c r="A15604">
        <v>493</v>
      </c>
      <c r="B15604" t="s">
        <v>64</v>
      </c>
      <c r="C15604">
        <f>(((Calculator!$C493-55)/10)*((MAX(Calculator!$F493,110)-130)/20))</f>
      </c>
    </row>
    <row r="15605" spans="1:3" x14ac:dyDescent="0.25">
      <c r="A15605">
        <v>493</v>
      </c>
      <c r="B15605" t="s">
        <v>65</v>
      </c>
      <c r="C15605">
        <f>(((Calculator!$C493-55)/10)*IF(Calculator!$G493="Yes",1,0))</f>
      </c>
    </row>
    <row r="15606" spans="1:3" x14ac:dyDescent="0.25">
      <c r="A15606">
        <v>493</v>
      </c>
      <c r="B15606" t="s">
        <v>66</v>
      </c>
      <c r="C15606">
        <f>(((Calculator!$C493-55)/10)*IF(Calculator!$H493="Yes",1,0))</f>
      </c>
    </row>
    <row r="15607" spans="1:3" x14ac:dyDescent="0.25">
      <c r="A15607">
        <v>493</v>
      </c>
      <c r="B15607" t="s">
        <v>67</v>
      </c>
      <c r="C15607">
        <f>(((Calculator!$C493-55)/10)*((MAX(Calculator!$I493,30)-30)/5))</f>
      </c>
    </row>
    <row r="15608" spans="1:3" x14ac:dyDescent="0.25">
      <c r="A15608">
        <v>493</v>
      </c>
      <c r="B15608" t="s">
        <v>68</v>
      </c>
      <c r="C15608">
        <f>(((Calculator!$C493-55)/10)*((MIN(Calculator!$J493,60)-60)/-15))</f>
      </c>
    </row>
    <row r="15609" spans="1:3" x14ac:dyDescent="0.25">
      <c r="A15609">
        <v>493</v>
      </c>
      <c r="B15609" t="s">
        <v>69</v>
      </c>
      <c r="C15609">
        <f>IF(AND(Calculator!$O493&lt;&gt;"",Calculator!$O493&gt;=4,Calculator!$O493&lt;=6),1,0)</f>
      </c>
    </row>
    <row r="15610" spans="1:3" x14ac:dyDescent="0.25">
      <c r="A15610">
        <v>493</v>
      </c>
      <c r="B15610" t="s">
        <v>70</v>
      </c>
      <c r="C15610">
        <f>IF(AND(Calculator!$O493&lt;&gt;"",Calculator!$O493&gt;=7,Calculator!$O493&lt;=10),1,0)</f>
      </c>
    </row>
    <row r="15611" spans="1:3" x14ac:dyDescent="0.25">
      <c r="A15611">
        <v>493</v>
      </c>
      <c r="B15611" t="s">
        <v>71</v>
      </c>
      <c r="C15611">
        <f>IF(Calculator!$O493="",1,0)</f>
      </c>
    </row>
    <row r="15612" spans="1:3" x14ac:dyDescent="0.25">
      <c r="A15612">
        <v>493</v>
      </c>
      <c r="B15612" t="s">
        <v>72</v>
      </c>
      <c r="C15612">
        <f>IF(OR(Calculator!$M493="",Calculator!$M493=0),0,LN(Calculator!$M493))</f>
      </c>
    </row>
    <row r="15613" spans="1:3" x14ac:dyDescent="0.25">
      <c r="A15613">
        <v>493</v>
      </c>
      <c r="B15613" t="s">
        <v>73</v>
      </c>
      <c r="C15613">
        <f>IF(Calculator!$M493="",1,0)</f>
      </c>
    </row>
    <row r="15614" spans="1:3" x14ac:dyDescent="0.25">
      <c r="A15614">
        <v>493</v>
      </c>
      <c r="B15614" t="s">
        <v>74</v>
      </c>
      <c r="C15614">
        <f>IF(Calculator!$N493="",0,(Calculator!$N493-5.3)*IF(Calculator!$G493="Yes",1,0))</f>
      </c>
    </row>
    <row r="15615" spans="1:3" x14ac:dyDescent="0.25">
      <c r="A15615">
        <v>493</v>
      </c>
      <c r="B15615" t="s">
        <v>75</v>
      </c>
      <c r="C15615">
        <f>IF(Calculator!$N493="",0,(Calculator!$N493-5.3)*(1-IF(Calculator!$G493="Yes",1,0)))</f>
      </c>
    </row>
    <row r="15616" spans="1:3" x14ac:dyDescent="0.25">
      <c r="A15616">
        <v>493</v>
      </c>
      <c r="B15616" t="s">
        <v>76</v>
      </c>
      <c r="C15616">
        <f>IF(Calculator!$N493="",1,0)</f>
      </c>
    </row>
    <row r="15617" spans="1:3" x14ac:dyDescent="0.25">
      <c r="A15617">
        <v>493</v>
      </c>
      <c r="B15617" t="s">
        <v>77</v>
      </c>
      <c r="C15617">
        <f>1</f>
      </c>
    </row>
    <row r="15618" spans="1:3" x14ac:dyDescent="0.25">
      <c r="A15618">
        <v>494</v>
      </c>
      <c r="B15618" t="s">
        <v>47</v>
      </c>
      <c r="C15618">
        <f>(Calculator!$C494-55)/10</f>
      </c>
    </row>
    <row r="15619" spans="1:3" x14ac:dyDescent="0.25">
      <c r="A15619">
        <v>494</v>
      </c>
      <c r="B15619" t="s">
        <v>48</v>
      </c>
      <c r="C15619">
        <f>((Calculator!$C494-55)/10)^2</f>
      </c>
    </row>
    <row r="15620" spans="1:3" x14ac:dyDescent="0.25">
      <c r="A15620">
        <v>494</v>
      </c>
      <c r="B15620" t="s">
        <v>49</v>
      </c>
      <c r="C15620">
        <f>((Calculator!$D494-Calculator!$E494)*0.02586)-3.5</f>
      </c>
    </row>
    <row r="15621" spans="1:3" x14ac:dyDescent="0.25">
      <c r="A15621">
        <v>494</v>
      </c>
      <c r="B15621" t="s">
        <v>50</v>
      </c>
      <c r="C15621">
        <f>((Calculator!$E494*0.02586)-1.3)/0.3</f>
      </c>
    </row>
    <row r="15622" spans="1:3" x14ac:dyDescent="0.25">
      <c r="A15622">
        <v>494</v>
      </c>
      <c r="B15622" t="s">
        <v>51</v>
      </c>
      <c r="C15622">
        <f>(MIN(Calculator!$F494,110)-110)/20</f>
      </c>
    </row>
    <row r="15623" spans="1:3" x14ac:dyDescent="0.25">
      <c r="A15623">
        <v>494</v>
      </c>
      <c r="B15623" t="s">
        <v>52</v>
      </c>
      <c r="C15623">
        <f>(MAX(Calculator!$F494,110)-130)/20</f>
      </c>
    </row>
    <row r="15624" spans="1:3" x14ac:dyDescent="0.25">
      <c r="A15624">
        <v>494</v>
      </c>
      <c r="B15624" t="s">
        <v>17</v>
      </c>
      <c r="C15624">
        <f>IF(Calculator!$G494="Yes",1,0)</f>
      </c>
    </row>
    <row r="15625" spans="1:3" x14ac:dyDescent="0.25">
      <c r="A15625">
        <v>494</v>
      </c>
      <c r="B15625" t="s">
        <v>53</v>
      </c>
      <c r="C15625">
        <f>IF(Calculator!$H494="Yes",1,0)</f>
      </c>
    </row>
    <row r="15626" spans="1:3" x14ac:dyDescent="0.25">
      <c r="A15626">
        <v>494</v>
      </c>
      <c r="B15626" t="s">
        <v>54</v>
      </c>
      <c r="C15626">
        <f>(MIN(Calculator!$I494,30)-25)/5</f>
      </c>
    </row>
    <row r="15627" spans="1:3" x14ac:dyDescent="0.25">
      <c r="A15627">
        <v>494</v>
      </c>
      <c r="B15627" t="s">
        <v>55</v>
      </c>
      <c r="C15627">
        <f>(MAX(Calculator!$I494,30)-30)/5</f>
      </c>
    </row>
    <row r="15628" spans="1:3" x14ac:dyDescent="0.25">
      <c r="A15628">
        <v>494</v>
      </c>
      <c r="B15628" t="s">
        <v>56</v>
      </c>
      <c r="C15628">
        <f>(MIN(Calculator!$J494,60)-60)/-15</f>
      </c>
    </row>
    <row r="15629" spans="1:3" x14ac:dyDescent="0.25">
      <c r="A15629">
        <v>494</v>
      </c>
      <c r="B15629" t="s">
        <v>57</v>
      </c>
      <c r="C15629">
        <f>(MAX(Calculator!$J494,60)-90)/-15</f>
      </c>
    </row>
    <row r="15630" spans="1:3" x14ac:dyDescent="0.25">
      <c r="A15630">
        <v>494</v>
      </c>
      <c r="B15630" t="s">
        <v>58</v>
      </c>
      <c r="C15630">
        <f>IF(Calculator!$K494="Yes",1,0)</f>
      </c>
    </row>
    <row r="15631" spans="1:3" x14ac:dyDescent="0.25">
      <c r="A15631">
        <v>494</v>
      </c>
      <c r="B15631" t="s">
        <v>59</v>
      </c>
      <c r="C15631">
        <f>IF(Calculator!$L494="Yes",1,0)</f>
      </c>
    </row>
    <row r="15632" spans="1:3" x14ac:dyDescent="0.25">
      <c r="A15632">
        <v>494</v>
      </c>
      <c r="B15632" t="s">
        <v>60</v>
      </c>
      <c r="C15632">
        <f>((MAX(Calculator!$F494,110)-130)/20)*IF(Calculator!$K494="Yes",1,0)</f>
      </c>
    </row>
    <row r="15633" spans="1:3" x14ac:dyDescent="0.25">
      <c r="A15633">
        <v>494</v>
      </c>
      <c r="B15633" t="s">
        <v>61</v>
      </c>
      <c r="C15633">
        <f>((((Calculator!$D494-Calculator!$E494)*0.02586)-3.5))*IF(Calculator!$L494="Yes",1,0)</f>
      </c>
    </row>
    <row r="15634" spans="1:3" x14ac:dyDescent="0.25">
      <c r="A15634">
        <v>494</v>
      </c>
      <c r="B15634" t="s">
        <v>62</v>
      </c>
      <c r="C15634">
        <f>(((Calculator!$C494-55)/10)*(((((Calculator!$D494-Calculator!$E494)*0.02586)-3.5))))</f>
      </c>
    </row>
    <row r="15635" spans="1:3" x14ac:dyDescent="0.25">
      <c r="A15635">
        <v>494</v>
      </c>
      <c r="B15635" t="s">
        <v>63</v>
      </c>
      <c r="C15635">
        <f>(((Calculator!$C494-55)/10)*(((Calculator!$E494*0.02586)-1.3)/0.3))</f>
      </c>
    </row>
    <row r="15636" spans="1:3" x14ac:dyDescent="0.25">
      <c r="A15636">
        <v>494</v>
      </c>
      <c r="B15636" t="s">
        <v>64</v>
      </c>
      <c r="C15636">
        <f>(((Calculator!$C494-55)/10)*((MAX(Calculator!$F494,110)-130)/20))</f>
      </c>
    </row>
    <row r="15637" spans="1:3" x14ac:dyDescent="0.25">
      <c r="A15637">
        <v>494</v>
      </c>
      <c r="B15637" t="s">
        <v>65</v>
      </c>
      <c r="C15637">
        <f>(((Calculator!$C494-55)/10)*IF(Calculator!$G494="Yes",1,0))</f>
      </c>
    </row>
    <row r="15638" spans="1:3" x14ac:dyDescent="0.25">
      <c r="A15638">
        <v>494</v>
      </c>
      <c r="B15638" t="s">
        <v>66</v>
      </c>
      <c r="C15638">
        <f>(((Calculator!$C494-55)/10)*IF(Calculator!$H494="Yes",1,0))</f>
      </c>
    </row>
    <row r="15639" spans="1:3" x14ac:dyDescent="0.25">
      <c r="A15639">
        <v>494</v>
      </c>
      <c r="B15639" t="s">
        <v>67</v>
      </c>
      <c r="C15639">
        <f>(((Calculator!$C494-55)/10)*((MAX(Calculator!$I494,30)-30)/5))</f>
      </c>
    </row>
    <row r="15640" spans="1:3" x14ac:dyDescent="0.25">
      <c r="A15640">
        <v>494</v>
      </c>
      <c r="B15640" t="s">
        <v>68</v>
      </c>
      <c r="C15640">
        <f>(((Calculator!$C494-55)/10)*((MIN(Calculator!$J494,60)-60)/-15))</f>
      </c>
    </row>
    <row r="15641" spans="1:3" x14ac:dyDescent="0.25">
      <c r="A15641">
        <v>494</v>
      </c>
      <c r="B15641" t="s">
        <v>69</v>
      </c>
      <c r="C15641">
        <f>IF(AND(Calculator!$O494&lt;&gt;"",Calculator!$O494&gt;=4,Calculator!$O494&lt;=6),1,0)</f>
      </c>
    </row>
    <row r="15642" spans="1:3" x14ac:dyDescent="0.25">
      <c r="A15642">
        <v>494</v>
      </c>
      <c r="B15642" t="s">
        <v>70</v>
      </c>
      <c r="C15642">
        <f>IF(AND(Calculator!$O494&lt;&gt;"",Calculator!$O494&gt;=7,Calculator!$O494&lt;=10),1,0)</f>
      </c>
    </row>
    <row r="15643" spans="1:3" x14ac:dyDescent="0.25">
      <c r="A15643">
        <v>494</v>
      </c>
      <c r="B15643" t="s">
        <v>71</v>
      </c>
      <c r="C15643">
        <f>IF(Calculator!$O494="",1,0)</f>
      </c>
    </row>
    <row r="15644" spans="1:3" x14ac:dyDescent="0.25">
      <c r="A15644">
        <v>494</v>
      </c>
      <c r="B15644" t="s">
        <v>72</v>
      </c>
      <c r="C15644">
        <f>IF(OR(Calculator!$M494="",Calculator!$M494=0),0,LN(Calculator!$M494))</f>
      </c>
    </row>
    <row r="15645" spans="1:3" x14ac:dyDescent="0.25">
      <c r="A15645">
        <v>494</v>
      </c>
      <c r="B15645" t="s">
        <v>73</v>
      </c>
      <c r="C15645">
        <f>IF(Calculator!$M494="",1,0)</f>
      </c>
    </row>
    <row r="15646" spans="1:3" x14ac:dyDescent="0.25">
      <c r="A15646">
        <v>494</v>
      </c>
      <c r="B15646" t="s">
        <v>74</v>
      </c>
      <c r="C15646">
        <f>IF(Calculator!$N494="",0,(Calculator!$N494-5.3)*IF(Calculator!$G494="Yes",1,0))</f>
      </c>
    </row>
    <row r="15647" spans="1:3" x14ac:dyDescent="0.25">
      <c r="A15647">
        <v>494</v>
      </c>
      <c r="B15647" t="s">
        <v>75</v>
      </c>
      <c r="C15647">
        <f>IF(Calculator!$N494="",0,(Calculator!$N494-5.3)*(1-IF(Calculator!$G494="Yes",1,0)))</f>
      </c>
    </row>
    <row r="15648" spans="1:3" x14ac:dyDescent="0.25">
      <c r="A15648">
        <v>494</v>
      </c>
      <c r="B15648" t="s">
        <v>76</v>
      </c>
      <c r="C15648">
        <f>IF(Calculator!$N494="",1,0)</f>
      </c>
    </row>
    <row r="15649" spans="1:3" x14ac:dyDescent="0.25">
      <c r="A15649">
        <v>494</v>
      </c>
      <c r="B15649" t="s">
        <v>77</v>
      </c>
      <c r="C15649">
        <f>1</f>
      </c>
    </row>
    <row r="15650" spans="1:3" x14ac:dyDescent="0.25">
      <c r="A15650">
        <v>495</v>
      </c>
      <c r="B15650" t="s">
        <v>47</v>
      </c>
      <c r="C15650">
        <f>(Calculator!$C495-55)/10</f>
      </c>
    </row>
    <row r="15651" spans="1:3" x14ac:dyDescent="0.25">
      <c r="A15651">
        <v>495</v>
      </c>
      <c r="B15651" t="s">
        <v>48</v>
      </c>
      <c r="C15651">
        <f>((Calculator!$C495-55)/10)^2</f>
      </c>
    </row>
    <row r="15652" spans="1:3" x14ac:dyDescent="0.25">
      <c r="A15652">
        <v>495</v>
      </c>
      <c r="B15652" t="s">
        <v>49</v>
      </c>
      <c r="C15652">
        <f>((Calculator!$D495-Calculator!$E495)*0.02586)-3.5</f>
      </c>
    </row>
    <row r="15653" spans="1:3" x14ac:dyDescent="0.25">
      <c r="A15653">
        <v>495</v>
      </c>
      <c r="B15653" t="s">
        <v>50</v>
      </c>
      <c r="C15653">
        <f>((Calculator!$E495*0.02586)-1.3)/0.3</f>
      </c>
    </row>
    <row r="15654" spans="1:3" x14ac:dyDescent="0.25">
      <c r="A15654">
        <v>495</v>
      </c>
      <c r="B15654" t="s">
        <v>51</v>
      </c>
      <c r="C15654">
        <f>(MIN(Calculator!$F495,110)-110)/20</f>
      </c>
    </row>
    <row r="15655" spans="1:3" x14ac:dyDescent="0.25">
      <c r="A15655">
        <v>495</v>
      </c>
      <c r="B15655" t="s">
        <v>52</v>
      </c>
      <c r="C15655">
        <f>(MAX(Calculator!$F495,110)-130)/20</f>
      </c>
    </row>
    <row r="15656" spans="1:3" x14ac:dyDescent="0.25">
      <c r="A15656">
        <v>495</v>
      </c>
      <c r="B15656" t="s">
        <v>17</v>
      </c>
      <c r="C15656">
        <f>IF(Calculator!$G495="Yes",1,0)</f>
      </c>
    </row>
    <row r="15657" spans="1:3" x14ac:dyDescent="0.25">
      <c r="A15657">
        <v>495</v>
      </c>
      <c r="B15657" t="s">
        <v>53</v>
      </c>
      <c r="C15657">
        <f>IF(Calculator!$H495="Yes",1,0)</f>
      </c>
    </row>
    <row r="15658" spans="1:3" x14ac:dyDescent="0.25">
      <c r="A15658">
        <v>495</v>
      </c>
      <c r="B15658" t="s">
        <v>54</v>
      </c>
      <c r="C15658">
        <f>(MIN(Calculator!$I495,30)-25)/5</f>
      </c>
    </row>
    <row r="15659" spans="1:3" x14ac:dyDescent="0.25">
      <c r="A15659">
        <v>495</v>
      </c>
      <c r="B15659" t="s">
        <v>55</v>
      </c>
      <c r="C15659">
        <f>(MAX(Calculator!$I495,30)-30)/5</f>
      </c>
    </row>
    <row r="15660" spans="1:3" x14ac:dyDescent="0.25">
      <c r="A15660">
        <v>495</v>
      </c>
      <c r="B15660" t="s">
        <v>56</v>
      </c>
      <c r="C15660">
        <f>(MIN(Calculator!$J495,60)-60)/-15</f>
      </c>
    </row>
    <row r="15661" spans="1:3" x14ac:dyDescent="0.25">
      <c r="A15661">
        <v>495</v>
      </c>
      <c r="B15661" t="s">
        <v>57</v>
      </c>
      <c r="C15661">
        <f>(MAX(Calculator!$J495,60)-90)/-15</f>
      </c>
    </row>
    <row r="15662" spans="1:3" x14ac:dyDescent="0.25">
      <c r="A15662">
        <v>495</v>
      </c>
      <c r="B15662" t="s">
        <v>58</v>
      </c>
      <c r="C15662">
        <f>IF(Calculator!$K495="Yes",1,0)</f>
      </c>
    </row>
    <row r="15663" spans="1:3" x14ac:dyDescent="0.25">
      <c r="A15663">
        <v>495</v>
      </c>
      <c r="B15663" t="s">
        <v>59</v>
      </c>
      <c r="C15663">
        <f>IF(Calculator!$L495="Yes",1,0)</f>
      </c>
    </row>
    <row r="15664" spans="1:3" x14ac:dyDescent="0.25">
      <c r="A15664">
        <v>495</v>
      </c>
      <c r="B15664" t="s">
        <v>60</v>
      </c>
      <c r="C15664">
        <f>((MAX(Calculator!$F495,110)-130)/20)*IF(Calculator!$K495="Yes",1,0)</f>
      </c>
    </row>
    <row r="15665" spans="1:3" x14ac:dyDescent="0.25">
      <c r="A15665">
        <v>495</v>
      </c>
      <c r="B15665" t="s">
        <v>61</v>
      </c>
      <c r="C15665">
        <f>((((Calculator!$D495-Calculator!$E495)*0.02586)-3.5))*IF(Calculator!$L495="Yes",1,0)</f>
      </c>
    </row>
    <row r="15666" spans="1:3" x14ac:dyDescent="0.25">
      <c r="A15666">
        <v>495</v>
      </c>
      <c r="B15666" t="s">
        <v>62</v>
      </c>
      <c r="C15666">
        <f>(((Calculator!$C495-55)/10)*(((((Calculator!$D495-Calculator!$E495)*0.02586)-3.5))))</f>
      </c>
    </row>
    <row r="15667" spans="1:3" x14ac:dyDescent="0.25">
      <c r="A15667">
        <v>495</v>
      </c>
      <c r="B15667" t="s">
        <v>63</v>
      </c>
      <c r="C15667">
        <f>(((Calculator!$C495-55)/10)*(((Calculator!$E495*0.02586)-1.3)/0.3))</f>
      </c>
    </row>
    <row r="15668" spans="1:3" x14ac:dyDescent="0.25">
      <c r="A15668">
        <v>495</v>
      </c>
      <c r="B15668" t="s">
        <v>64</v>
      </c>
      <c r="C15668">
        <f>(((Calculator!$C495-55)/10)*((MAX(Calculator!$F495,110)-130)/20))</f>
      </c>
    </row>
    <row r="15669" spans="1:3" x14ac:dyDescent="0.25">
      <c r="A15669">
        <v>495</v>
      </c>
      <c r="B15669" t="s">
        <v>65</v>
      </c>
      <c r="C15669">
        <f>(((Calculator!$C495-55)/10)*IF(Calculator!$G495="Yes",1,0))</f>
      </c>
    </row>
    <row r="15670" spans="1:3" x14ac:dyDescent="0.25">
      <c r="A15670">
        <v>495</v>
      </c>
      <c r="B15670" t="s">
        <v>66</v>
      </c>
      <c r="C15670">
        <f>(((Calculator!$C495-55)/10)*IF(Calculator!$H495="Yes",1,0))</f>
      </c>
    </row>
    <row r="15671" spans="1:3" x14ac:dyDescent="0.25">
      <c r="A15671">
        <v>495</v>
      </c>
      <c r="B15671" t="s">
        <v>67</v>
      </c>
      <c r="C15671">
        <f>(((Calculator!$C495-55)/10)*((MAX(Calculator!$I495,30)-30)/5))</f>
      </c>
    </row>
    <row r="15672" spans="1:3" x14ac:dyDescent="0.25">
      <c r="A15672">
        <v>495</v>
      </c>
      <c r="B15672" t="s">
        <v>68</v>
      </c>
      <c r="C15672">
        <f>(((Calculator!$C495-55)/10)*((MIN(Calculator!$J495,60)-60)/-15))</f>
      </c>
    </row>
    <row r="15673" spans="1:3" x14ac:dyDescent="0.25">
      <c r="A15673">
        <v>495</v>
      </c>
      <c r="B15673" t="s">
        <v>69</v>
      </c>
      <c r="C15673">
        <f>IF(AND(Calculator!$O495&lt;&gt;"",Calculator!$O495&gt;=4,Calculator!$O495&lt;=6),1,0)</f>
      </c>
    </row>
    <row r="15674" spans="1:3" x14ac:dyDescent="0.25">
      <c r="A15674">
        <v>495</v>
      </c>
      <c r="B15674" t="s">
        <v>70</v>
      </c>
      <c r="C15674">
        <f>IF(AND(Calculator!$O495&lt;&gt;"",Calculator!$O495&gt;=7,Calculator!$O495&lt;=10),1,0)</f>
      </c>
    </row>
    <row r="15675" spans="1:3" x14ac:dyDescent="0.25">
      <c r="A15675">
        <v>495</v>
      </c>
      <c r="B15675" t="s">
        <v>71</v>
      </c>
      <c r="C15675">
        <f>IF(Calculator!$O495="",1,0)</f>
      </c>
    </row>
    <row r="15676" spans="1:3" x14ac:dyDescent="0.25">
      <c r="A15676">
        <v>495</v>
      </c>
      <c r="B15676" t="s">
        <v>72</v>
      </c>
      <c r="C15676">
        <f>IF(OR(Calculator!$M495="",Calculator!$M495=0),0,LN(Calculator!$M495))</f>
      </c>
    </row>
    <row r="15677" spans="1:3" x14ac:dyDescent="0.25">
      <c r="A15677">
        <v>495</v>
      </c>
      <c r="B15677" t="s">
        <v>73</v>
      </c>
      <c r="C15677">
        <f>IF(Calculator!$M495="",1,0)</f>
      </c>
    </row>
    <row r="15678" spans="1:3" x14ac:dyDescent="0.25">
      <c r="A15678">
        <v>495</v>
      </c>
      <c r="B15678" t="s">
        <v>74</v>
      </c>
      <c r="C15678">
        <f>IF(Calculator!$N495="",0,(Calculator!$N495-5.3)*IF(Calculator!$G495="Yes",1,0))</f>
      </c>
    </row>
    <row r="15679" spans="1:3" x14ac:dyDescent="0.25">
      <c r="A15679">
        <v>495</v>
      </c>
      <c r="B15679" t="s">
        <v>75</v>
      </c>
      <c r="C15679">
        <f>IF(Calculator!$N495="",0,(Calculator!$N495-5.3)*(1-IF(Calculator!$G495="Yes",1,0)))</f>
      </c>
    </row>
    <row r="15680" spans="1:3" x14ac:dyDescent="0.25">
      <c r="A15680">
        <v>495</v>
      </c>
      <c r="B15680" t="s">
        <v>76</v>
      </c>
      <c r="C15680">
        <f>IF(Calculator!$N495="",1,0)</f>
      </c>
    </row>
    <row r="15681" spans="1:3" x14ac:dyDescent="0.25">
      <c r="A15681">
        <v>495</v>
      </c>
      <c r="B15681" t="s">
        <v>77</v>
      </c>
      <c r="C15681">
        <f>1</f>
      </c>
    </row>
    <row r="15682" spans="1:3" x14ac:dyDescent="0.25">
      <c r="A15682">
        <v>496</v>
      </c>
      <c r="B15682" t="s">
        <v>47</v>
      </c>
      <c r="C15682">
        <f>(Calculator!$C496-55)/10</f>
      </c>
    </row>
    <row r="15683" spans="1:3" x14ac:dyDescent="0.25">
      <c r="A15683">
        <v>496</v>
      </c>
      <c r="B15683" t="s">
        <v>48</v>
      </c>
      <c r="C15683">
        <f>((Calculator!$C496-55)/10)^2</f>
      </c>
    </row>
    <row r="15684" spans="1:3" x14ac:dyDescent="0.25">
      <c r="A15684">
        <v>496</v>
      </c>
      <c r="B15684" t="s">
        <v>49</v>
      </c>
      <c r="C15684">
        <f>((Calculator!$D496-Calculator!$E496)*0.02586)-3.5</f>
      </c>
    </row>
    <row r="15685" spans="1:3" x14ac:dyDescent="0.25">
      <c r="A15685">
        <v>496</v>
      </c>
      <c r="B15685" t="s">
        <v>50</v>
      </c>
      <c r="C15685">
        <f>((Calculator!$E496*0.02586)-1.3)/0.3</f>
      </c>
    </row>
    <row r="15686" spans="1:3" x14ac:dyDescent="0.25">
      <c r="A15686">
        <v>496</v>
      </c>
      <c r="B15686" t="s">
        <v>51</v>
      </c>
      <c r="C15686">
        <f>(MIN(Calculator!$F496,110)-110)/20</f>
      </c>
    </row>
    <row r="15687" spans="1:3" x14ac:dyDescent="0.25">
      <c r="A15687">
        <v>496</v>
      </c>
      <c r="B15687" t="s">
        <v>52</v>
      </c>
      <c r="C15687">
        <f>(MAX(Calculator!$F496,110)-130)/20</f>
      </c>
    </row>
    <row r="15688" spans="1:3" x14ac:dyDescent="0.25">
      <c r="A15688">
        <v>496</v>
      </c>
      <c r="B15688" t="s">
        <v>17</v>
      </c>
      <c r="C15688">
        <f>IF(Calculator!$G496="Yes",1,0)</f>
      </c>
    </row>
    <row r="15689" spans="1:3" x14ac:dyDescent="0.25">
      <c r="A15689">
        <v>496</v>
      </c>
      <c r="B15689" t="s">
        <v>53</v>
      </c>
      <c r="C15689">
        <f>IF(Calculator!$H496="Yes",1,0)</f>
      </c>
    </row>
    <row r="15690" spans="1:3" x14ac:dyDescent="0.25">
      <c r="A15690">
        <v>496</v>
      </c>
      <c r="B15690" t="s">
        <v>54</v>
      </c>
      <c r="C15690">
        <f>(MIN(Calculator!$I496,30)-25)/5</f>
      </c>
    </row>
    <row r="15691" spans="1:3" x14ac:dyDescent="0.25">
      <c r="A15691">
        <v>496</v>
      </c>
      <c r="B15691" t="s">
        <v>55</v>
      </c>
      <c r="C15691">
        <f>(MAX(Calculator!$I496,30)-30)/5</f>
      </c>
    </row>
    <row r="15692" spans="1:3" x14ac:dyDescent="0.25">
      <c r="A15692">
        <v>496</v>
      </c>
      <c r="B15692" t="s">
        <v>56</v>
      </c>
      <c r="C15692">
        <f>(MIN(Calculator!$J496,60)-60)/-15</f>
      </c>
    </row>
    <row r="15693" spans="1:3" x14ac:dyDescent="0.25">
      <c r="A15693">
        <v>496</v>
      </c>
      <c r="B15693" t="s">
        <v>57</v>
      </c>
      <c r="C15693">
        <f>(MAX(Calculator!$J496,60)-90)/-15</f>
      </c>
    </row>
    <row r="15694" spans="1:3" x14ac:dyDescent="0.25">
      <c r="A15694">
        <v>496</v>
      </c>
      <c r="B15694" t="s">
        <v>58</v>
      </c>
      <c r="C15694">
        <f>IF(Calculator!$K496="Yes",1,0)</f>
      </c>
    </row>
    <row r="15695" spans="1:3" x14ac:dyDescent="0.25">
      <c r="A15695">
        <v>496</v>
      </c>
      <c r="B15695" t="s">
        <v>59</v>
      </c>
      <c r="C15695">
        <f>IF(Calculator!$L496="Yes",1,0)</f>
      </c>
    </row>
    <row r="15696" spans="1:3" x14ac:dyDescent="0.25">
      <c r="A15696">
        <v>496</v>
      </c>
      <c r="B15696" t="s">
        <v>60</v>
      </c>
      <c r="C15696">
        <f>((MAX(Calculator!$F496,110)-130)/20)*IF(Calculator!$K496="Yes",1,0)</f>
      </c>
    </row>
    <row r="15697" spans="1:3" x14ac:dyDescent="0.25">
      <c r="A15697">
        <v>496</v>
      </c>
      <c r="B15697" t="s">
        <v>61</v>
      </c>
      <c r="C15697">
        <f>((((Calculator!$D496-Calculator!$E496)*0.02586)-3.5))*IF(Calculator!$L496="Yes",1,0)</f>
      </c>
    </row>
    <row r="15698" spans="1:3" x14ac:dyDescent="0.25">
      <c r="A15698">
        <v>496</v>
      </c>
      <c r="B15698" t="s">
        <v>62</v>
      </c>
      <c r="C15698">
        <f>(((Calculator!$C496-55)/10)*(((((Calculator!$D496-Calculator!$E496)*0.02586)-3.5))))</f>
      </c>
    </row>
    <row r="15699" spans="1:3" x14ac:dyDescent="0.25">
      <c r="A15699">
        <v>496</v>
      </c>
      <c r="B15699" t="s">
        <v>63</v>
      </c>
      <c r="C15699">
        <f>(((Calculator!$C496-55)/10)*(((Calculator!$E496*0.02586)-1.3)/0.3))</f>
      </c>
    </row>
    <row r="15700" spans="1:3" x14ac:dyDescent="0.25">
      <c r="A15700">
        <v>496</v>
      </c>
      <c r="B15700" t="s">
        <v>64</v>
      </c>
      <c r="C15700">
        <f>(((Calculator!$C496-55)/10)*((MAX(Calculator!$F496,110)-130)/20))</f>
      </c>
    </row>
    <row r="15701" spans="1:3" x14ac:dyDescent="0.25">
      <c r="A15701">
        <v>496</v>
      </c>
      <c r="B15701" t="s">
        <v>65</v>
      </c>
      <c r="C15701">
        <f>(((Calculator!$C496-55)/10)*IF(Calculator!$G496="Yes",1,0))</f>
      </c>
    </row>
    <row r="15702" spans="1:3" x14ac:dyDescent="0.25">
      <c r="A15702">
        <v>496</v>
      </c>
      <c r="B15702" t="s">
        <v>66</v>
      </c>
      <c r="C15702">
        <f>(((Calculator!$C496-55)/10)*IF(Calculator!$H496="Yes",1,0))</f>
      </c>
    </row>
    <row r="15703" spans="1:3" x14ac:dyDescent="0.25">
      <c r="A15703">
        <v>496</v>
      </c>
      <c r="B15703" t="s">
        <v>67</v>
      </c>
      <c r="C15703">
        <f>(((Calculator!$C496-55)/10)*((MAX(Calculator!$I496,30)-30)/5))</f>
      </c>
    </row>
    <row r="15704" spans="1:3" x14ac:dyDescent="0.25">
      <c r="A15704">
        <v>496</v>
      </c>
      <c r="B15704" t="s">
        <v>68</v>
      </c>
      <c r="C15704">
        <f>(((Calculator!$C496-55)/10)*((MIN(Calculator!$J496,60)-60)/-15))</f>
      </c>
    </row>
    <row r="15705" spans="1:3" x14ac:dyDescent="0.25">
      <c r="A15705">
        <v>496</v>
      </c>
      <c r="B15705" t="s">
        <v>69</v>
      </c>
      <c r="C15705">
        <f>IF(AND(Calculator!$O496&lt;&gt;"",Calculator!$O496&gt;=4,Calculator!$O496&lt;=6),1,0)</f>
      </c>
    </row>
    <row r="15706" spans="1:3" x14ac:dyDescent="0.25">
      <c r="A15706">
        <v>496</v>
      </c>
      <c r="B15706" t="s">
        <v>70</v>
      </c>
      <c r="C15706">
        <f>IF(AND(Calculator!$O496&lt;&gt;"",Calculator!$O496&gt;=7,Calculator!$O496&lt;=10),1,0)</f>
      </c>
    </row>
    <row r="15707" spans="1:3" x14ac:dyDescent="0.25">
      <c r="A15707">
        <v>496</v>
      </c>
      <c r="B15707" t="s">
        <v>71</v>
      </c>
      <c r="C15707">
        <f>IF(Calculator!$O496="",1,0)</f>
      </c>
    </row>
    <row r="15708" spans="1:3" x14ac:dyDescent="0.25">
      <c r="A15708">
        <v>496</v>
      </c>
      <c r="B15708" t="s">
        <v>72</v>
      </c>
      <c r="C15708">
        <f>IF(OR(Calculator!$M496="",Calculator!$M496=0),0,LN(Calculator!$M496))</f>
      </c>
    </row>
    <row r="15709" spans="1:3" x14ac:dyDescent="0.25">
      <c r="A15709">
        <v>496</v>
      </c>
      <c r="B15709" t="s">
        <v>73</v>
      </c>
      <c r="C15709">
        <f>IF(Calculator!$M496="",1,0)</f>
      </c>
    </row>
    <row r="15710" spans="1:3" x14ac:dyDescent="0.25">
      <c r="A15710">
        <v>496</v>
      </c>
      <c r="B15710" t="s">
        <v>74</v>
      </c>
      <c r="C15710">
        <f>IF(Calculator!$N496="",0,(Calculator!$N496-5.3)*IF(Calculator!$G496="Yes",1,0))</f>
      </c>
    </row>
    <row r="15711" spans="1:3" x14ac:dyDescent="0.25">
      <c r="A15711">
        <v>496</v>
      </c>
      <c r="B15711" t="s">
        <v>75</v>
      </c>
      <c r="C15711">
        <f>IF(Calculator!$N496="",0,(Calculator!$N496-5.3)*(1-IF(Calculator!$G496="Yes",1,0)))</f>
      </c>
    </row>
    <row r="15712" spans="1:3" x14ac:dyDescent="0.25">
      <c r="A15712">
        <v>496</v>
      </c>
      <c r="B15712" t="s">
        <v>76</v>
      </c>
      <c r="C15712">
        <f>IF(Calculator!$N496="",1,0)</f>
      </c>
    </row>
    <row r="15713" spans="1:3" x14ac:dyDescent="0.25">
      <c r="A15713">
        <v>496</v>
      </c>
      <c r="B15713" t="s">
        <v>77</v>
      </c>
      <c r="C15713">
        <f>1</f>
      </c>
    </row>
    <row r="15714" spans="1:3" x14ac:dyDescent="0.25">
      <c r="A15714">
        <v>497</v>
      </c>
      <c r="B15714" t="s">
        <v>47</v>
      </c>
      <c r="C15714">
        <f>(Calculator!$C497-55)/10</f>
      </c>
    </row>
    <row r="15715" spans="1:3" x14ac:dyDescent="0.25">
      <c r="A15715">
        <v>497</v>
      </c>
      <c r="B15715" t="s">
        <v>48</v>
      </c>
      <c r="C15715">
        <f>((Calculator!$C497-55)/10)^2</f>
      </c>
    </row>
    <row r="15716" spans="1:3" x14ac:dyDescent="0.25">
      <c r="A15716">
        <v>497</v>
      </c>
      <c r="B15716" t="s">
        <v>49</v>
      </c>
      <c r="C15716">
        <f>((Calculator!$D497-Calculator!$E497)*0.02586)-3.5</f>
      </c>
    </row>
    <row r="15717" spans="1:3" x14ac:dyDescent="0.25">
      <c r="A15717">
        <v>497</v>
      </c>
      <c r="B15717" t="s">
        <v>50</v>
      </c>
      <c r="C15717">
        <f>((Calculator!$E497*0.02586)-1.3)/0.3</f>
      </c>
    </row>
    <row r="15718" spans="1:3" x14ac:dyDescent="0.25">
      <c r="A15718">
        <v>497</v>
      </c>
      <c r="B15718" t="s">
        <v>51</v>
      </c>
      <c r="C15718">
        <f>(MIN(Calculator!$F497,110)-110)/20</f>
      </c>
    </row>
    <row r="15719" spans="1:3" x14ac:dyDescent="0.25">
      <c r="A15719">
        <v>497</v>
      </c>
      <c r="B15719" t="s">
        <v>52</v>
      </c>
      <c r="C15719">
        <f>(MAX(Calculator!$F497,110)-130)/20</f>
      </c>
    </row>
    <row r="15720" spans="1:3" x14ac:dyDescent="0.25">
      <c r="A15720">
        <v>497</v>
      </c>
      <c r="B15720" t="s">
        <v>17</v>
      </c>
      <c r="C15720">
        <f>IF(Calculator!$G497="Yes",1,0)</f>
      </c>
    </row>
    <row r="15721" spans="1:3" x14ac:dyDescent="0.25">
      <c r="A15721">
        <v>497</v>
      </c>
      <c r="B15721" t="s">
        <v>53</v>
      </c>
      <c r="C15721">
        <f>IF(Calculator!$H497="Yes",1,0)</f>
      </c>
    </row>
    <row r="15722" spans="1:3" x14ac:dyDescent="0.25">
      <c r="A15722">
        <v>497</v>
      </c>
      <c r="B15722" t="s">
        <v>54</v>
      </c>
      <c r="C15722">
        <f>(MIN(Calculator!$I497,30)-25)/5</f>
      </c>
    </row>
    <row r="15723" spans="1:3" x14ac:dyDescent="0.25">
      <c r="A15723">
        <v>497</v>
      </c>
      <c r="B15723" t="s">
        <v>55</v>
      </c>
      <c r="C15723">
        <f>(MAX(Calculator!$I497,30)-30)/5</f>
      </c>
    </row>
    <row r="15724" spans="1:3" x14ac:dyDescent="0.25">
      <c r="A15724">
        <v>497</v>
      </c>
      <c r="B15724" t="s">
        <v>56</v>
      </c>
      <c r="C15724">
        <f>(MIN(Calculator!$J497,60)-60)/-15</f>
      </c>
    </row>
    <row r="15725" spans="1:3" x14ac:dyDescent="0.25">
      <c r="A15725">
        <v>497</v>
      </c>
      <c r="B15725" t="s">
        <v>57</v>
      </c>
      <c r="C15725">
        <f>(MAX(Calculator!$J497,60)-90)/-15</f>
      </c>
    </row>
    <row r="15726" spans="1:3" x14ac:dyDescent="0.25">
      <c r="A15726">
        <v>497</v>
      </c>
      <c r="B15726" t="s">
        <v>58</v>
      </c>
      <c r="C15726">
        <f>IF(Calculator!$K497="Yes",1,0)</f>
      </c>
    </row>
    <row r="15727" spans="1:3" x14ac:dyDescent="0.25">
      <c r="A15727">
        <v>497</v>
      </c>
      <c r="B15727" t="s">
        <v>59</v>
      </c>
      <c r="C15727">
        <f>IF(Calculator!$L497="Yes",1,0)</f>
      </c>
    </row>
    <row r="15728" spans="1:3" x14ac:dyDescent="0.25">
      <c r="A15728">
        <v>497</v>
      </c>
      <c r="B15728" t="s">
        <v>60</v>
      </c>
      <c r="C15728">
        <f>((MAX(Calculator!$F497,110)-130)/20)*IF(Calculator!$K497="Yes",1,0)</f>
      </c>
    </row>
    <row r="15729" spans="1:3" x14ac:dyDescent="0.25">
      <c r="A15729">
        <v>497</v>
      </c>
      <c r="B15729" t="s">
        <v>61</v>
      </c>
      <c r="C15729">
        <f>((((Calculator!$D497-Calculator!$E497)*0.02586)-3.5))*IF(Calculator!$L497="Yes",1,0)</f>
      </c>
    </row>
    <row r="15730" spans="1:3" x14ac:dyDescent="0.25">
      <c r="A15730">
        <v>497</v>
      </c>
      <c r="B15730" t="s">
        <v>62</v>
      </c>
      <c r="C15730">
        <f>(((Calculator!$C497-55)/10)*(((((Calculator!$D497-Calculator!$E497)*0.02586)-3.5))))</f>
      </c>
    </row>
    <row r="15731" spans="1:3" x14ac:dyDescent="0.25">
      <c r="A15731">
        <v>497</v>
      </c>
      <c r="B15731" t="s">
        <v>63</v>
      </c>
      <c r="C15731">
        <f>(((Calculator!$C497-55)/10)*(((Calculator!$E497*0.02586)-1.3)/0.3))</f>
      </c>
    </row>
    <row r="15732" spans="1:3" x14ac:dyDescent="0.25">
      <c r="A15732">
        <v>497</v>
      </c>
      <c r="B15732" t="s">
        <v>64</v>
      </c>
      <c r="C15732">
        <f>(((Calculator!$C497-55)/10)*((MAX(Calculator!$F497,110)-130)/20))</f>
      </c>
    </row>
    <row r="15733" spans="1:3" x14ac:dyDescent="0.25">
      <c r="A15733">
        <v>497</v>
      </c>
      <c r="B15733" t="s">
        <v>65</v>
      </c>
      <c r="C15733">
        <f>(((Calculator!$C497-55)/10)*IF(Calculator!$G497="Yes",1,0))</f>
      </c>
    </row>
    <row r="15734" spans="1:3" x14ac:dyDescent="0.25">
      <c r="A15734">
        <v>497</v>
      </c>
      <c r="B15734" t="s">
        <v>66</v>
      </c>
      <c r="C15734">
        <f>(((Calculator!$C497-55)/10)*IF(Calculator!$H497="Yes",1,0))</f>
      </c>
    </row>
    <row r="15735" spans="1:3" x14ac:dyDescent="0.25">
      <c r="A15735">
        <v>497</v>
      </c>
      <c r="B15735" t="s">
        <v>67</v>
      </c>
      <c r="C15735">
        <f>(((Calculator!$C497-55)/10)*((MAX(Calculator!$I497,30)-30)/5))</f>
      </c>
    </row>
    <row r="15736" spans="1:3" x14ac:dyDescent="0.25">
      <c r="A15736">
        <v>497</v>
      </c>
      <c r="B15736" t="s">
        <v>68</v>
      </c>
      <c r="C15736">
        <f>(((Calculator!$C497-55)/10)*((MIN(Calculator!$J497,60)-60)/-15))</f>
      </c>
    </row>
    <row r="15737" spans="1:3" x14ac:dyDescent="0.25">
      <c r="A15737">
        <v>497</v>
      </c>
      <c r="B15737" t="s">
        <v>69</v>
      </c>
      <c r="C15737">
        <f>IF(AND(Calculator!$O497&lt;&gt;"",Calculator!$O497&gt;=4,Calculator!$O497&lt;=6),1,0)</f>
      </c>
    </row>
    <row r="15738" spans="1:3" x14ac:dyDescent="0.25">
      <c r="A15738">
        <v>497</v>
      </c>
      <c r="B15738" t="s">
        <v>70</v>
      </c>
      <c r="C15738">
        <f>IF(AND(Calculator!$O497&lt;&gt;"",Calculator!$O497&gt;=7,Calculator!$O497&lt;=10),1,0)</f>
      </c>
    </row>
    <row r="15739" spans="1:3" x14ac:dyDescent="0.25">
      <c r="A15739">
        <v>497</v>
      </c>
      <c r="B15739" t="s">
        <v>71</v>
      </c>
      <c r="C15739">
        <f>IF(Calculator!$O497="",1,0)</f>
      </c>
    </row>
    <row r="15740" spans="1:3" x14ac:dyDescent="0.25">
      <c r="A15740">
        <v>497</v>
      </c>
      <c r="B15740" t="s">
        <v>72</v>
      </c>
      <c r="C15740">
        <f>IF(OR(Calculator!$M497="",Calculator!$M497=0),0,LN(Calculator!$M497))</f>
      </c>
    </row>
    <row r="15741" spans="1:3" x14ac:dyDescent="0.25">
      <c r="A15741">
        <v>497</v>
      </c>
      <c r="B15741" t="s">
        <v>73</v>
      </c>
      <c r="C15741">
        <f>IF(Calculator!$M497="",1,0)</f>
      </c>
    </row>
    <row r="15742" spans="1:3" x14ac:dyDescent="0.25">
      <c r="A15742">
        <v>497</v>
      </c>
      <c r="B15742" t="s">
        <v>74</v>
      </c>
      <c r="C15742">
        <f>IF(Calculator!$N497="",0,(Calculator!$N497-5.3)*IF(Calculator!$G497="Yes",1,0))</f>
      </c>
    </row>
    <row r="15743" spans="1:3" x14ac:dyDescent="0.25">
      <c r="A15743">
        <v>497</v>
      </c>
      <c r="B15743" t="s">
        <v>75</v>
      </c>
      <c r="C15743">
        <f>IF(Calculator!$N497="",0,(Calculator!$N497-5.3)*(1-IF(Calculator!$G497="Yes",1,0)))</f>
      </c>
    </row>
    <row r="15744" spans="1:3" x14ac:dyDescent="0.25">
      <c r="A15744">
        <v>497</v>
      </c>
      <c r="B15744" t="s">
        <v>76</v>
      </c>
      <c r="C15744">
        <f>IF(Calculator!$N497="",1,0)</f>
      </c>
    </row>
    <row r="15745" spans="1:3" x14ac:dyDescent="0.25">
      <c r="A15745">
        <v>497</v>
      </c>
      <c r="B15745" t="s">
        <v>77</v>
      </c>
      <c r="C15745">
        <f>1</f>
      </c>
    </row>
    <row r="15746" spans="1:3" x14ac:dyDescent="0.25">
      <c r="A15746">
        <v>498</v>
      </c>
      <c r="B15746" t="s">
        <v>47</v>
      </c>
      <c r="C15746">
        <f>(Calculator!$C498-55)/10</f>
      </c>
    </row>
    <row r="15747" spans="1:3" x14ac:dyDescent="0.25">
      <c r="A15747">
        <v>498</v>
      </c>
      <c r="B15747" t="s">
        <v>48</v>
      </c>
      <c r="C15747">
        <f>((Calculator!$C498-55)/10)^2</f>
      </c>
    </row>
    <row r="15748" spans="1:3" x14ac:dyDescent="0.25">
      <c r="A15748">
        <v>498</v>
      </c>
      <c r="B15748" t="s">
        <v>49</v>
      </c>
      <c r="C15748">
        <f>((Calculator!$D498-Calculator!$E498)*0.02586)-3.5</f>
      </c>
    </row>
    <row r="15749" spans="1:3" x14ac:dyDescent="0.25">
      <c r="A15749">
        <v>498</v>
      </c>
      <c r="B15749" t="s">
        <v>50</v>
      </c>
      <c r="C15749">
        <f>((Calculator!$E498*0.02586)-1.3)/0.3</f>
      </c>
    </row>
    <row r="15750" spans="1:3" x14ac:dyDescent="0.25">
      <c r="A15750">
        <v>498</v>
      </c>
      <c r="B15750" t="s">
        <v>51</v>
      </c>
      <c r="C15750">
        <f>(MIN(Calculator!$F498,110)-110)/20</f>
      </c>
    </row>
    <row r="15751" spans="1:3" x14ac:dyDescent="0.25">
      <c r="A15751">
        <v>498</v>
      </c>
      <c r="B15751" t="s">
        <v>52</v>
      </c>
      <c r="C15751">
        <f>(MAX(Calculator!$F498,110)-130)/20</f>
      </c>
    </row>
    <row r="15752" spans="1:3" x14ac:dyDescent="0.25">
      <c r="A15752">
        <v>498</v>
      </c>
      <c r="B15752" t="s">
        <v>17</v>
      </c>
      <c r="C15752">
        <f>IF(Calculator!$G498="Yes",1,0)</f>
      </c>
    </row>
    <row r="15753" spans="1:3" x14ac:dyDescent="0.25">
      <c r="A15753">
        <v>498</v>
      </c>
      <c r="B15753" t="s">
        <v>53</v>
      </c>
      <c r="C15753">
        <f>IF(Calculator!$H498="Yes",1,0)</f>
      </c>
    </row>
    <row r="15754" spans="1:3" x14ac:dyDescent="0.25">
      <c r="A15754">
        <v>498</v>
      </c>
      <c r="B15754" t="s">
        <v>54</v>
      </c>
      <c r="C15754">
        <f>(MIN(Calculator!$I498,30)-25)/5</f>
      </c>
    </row>
    <row r="15755" spans="1:3" x14ac:dyDescent="0.25">
      <c r="A15755">
        <v>498</v>
      </c>
      <c r="B15755" t="s">
        <v>55</v>
      </c>
      <c r="C15755">
        <f>(MAX(Calculator!$I498,30)-30)/5</f>
      </c>
    </row>
    <row r="15756" spans="1:3" x14ac:dyDescent="0.25">
      <c r="A15756">
        <v>498</v>
      </c>
      <c r="B15756" t="s">
        <v>56</v>
      </c>
      <c r="C15756">
        <f>(MIN(Calculator!$J498,60)-60)/-15</f>
      </c>
    </row>
    <row r="15757" spans="1:3" x14ac:dyDescent="0.25">
      <c r="A15757">
        <v>498</v>
      </c>
      <c r="B15757" t="s">
        <v>57</v>
      </c>
      <c r="C15757">
        <f>(MAX(Calculator!$J498,60)-90)/-15</f>
      </c>
    </row>
    <row r="15758" spans="1:3" x14ac:dyDescent="0.25">
      <c r="A15758">
        <v>498</v>
      </c>
      <c r="B15758" t="s">
        <v>58</v>
      </c>
      <c r="C15758">
        <f>IF(Calculator!$K498="Yes",1,0)</f>
      </c>
    </row>
    <row r="15759" spans="1:3" x14ac:dyDescent="0.25">
      <c r="A15759">
        <v>498</v>
      </c>
      <c r="B15759" t="s">
        <v>59</v>
      </c>
      <c r="C15759">
        <f>IF(Calculator!$L498="Yes",1,0)</f>
      </c>
    </row>
    <row r="15760" spans="1:3" x14ac:dyDescent="0.25">
      <c r="A15760">
        <v>498</v>
      </c>
      <c r="B15760" t="s">
        <v>60</v>
      </c>
      <c r="C15760">
        <f>((MAX(Calculator!$F498,110)-130)/20)*IF(Calculator!$K498="Yes",1,0)</f>
      </c>
    </row>
    <row r="15761" spans="1:3" x14ac:dyDescent="0.25">
      <c r="A15761">
        <v>498</v>
      </c>
      <c r="B15761" t="s">
        <v>61</v>
      </c>
      <c r="C15761">
        <f>((((Calculator!$D498-Calculator!$E498)*0.02586)-3.5))*IF(Calculator!$L498="Yes",1,0)</f>
      </c>
    </row>
    <row r="15762" spans="1:3" x14ac:dyDescent="0.25">
      <c r="A15762">
        <v>498</v>
      </c>
      <c r="B15762" t="s">
        <v>62</v>
      </c>
      <c r="C15762">
        <f>(((Calculator!$C498-55)/10)*(((((Calculator!$D498-Calculator!$E498)*0.02586)-3.5))))</f>
      </c>
    </row>
    <row r="15763" spans="1:3" x14ac:dyDescent="0.25">
      <c r="A15763">
        <v>498</v>
      </c>
      <c r="B15763" t="s">
        <v>63</v>
      </c>
      <c r="C15763">
        <f>(((Calculator!$C498-55)/10)*(((Calculator!$E498*0.02586)-1.3)/0.3))</f>
      </c>
    </row>
    <row r="15764" spans="1:3" x14ac:dyDescent="0.25">
      <c r="A15764">
        <v>498</v>
      </c>
      <c r="B15764" t="s">
        <v>64</v>
      </c>
      <c r="C15764">
        <f>(((Calculator!$C498-55)/10)*((MAX(Calculator!$F498,110)-130)/20))</f>
      </c>
    </row>
    <row r="15765" spans="1:3" x14ac:dyDescent="0.25">
      <c r="A15765">
        <v>498</v>
      </c>
      <c r="B15765" t="s">
        <v>65</v>
      </c>
      <c r="C15765">
        <f>(((Calculator!$C498-55)/10)*IF(Calculator!$G498="Yes",1,0))</f>
      </c>
    </row>
    <row r="15766" spans="1:3" x14ac:dyDescent="0.25">
      <c r="A15766">
        <v>498</v>
      </c>
      <c r="B15766" t="s">
        <v>66</v>
      </c>
      <c r="C15766">
        <f>(((Calculator!$C498-55)/10)*IF(Calculator!$H498="Yes",1,0))</f>
      </c>
    </row>
    <row r="15767" spans="1:3" x14ac:dyDescent="0.25">
      <c r="A15767">
        <v>498</v>
      </c>
      <c r="B15767" t="s">
        <v>67</v>
      </c>
      <c r="C15767">
        <f>(((Calculator!$C498-55)/10)*((MAX(Calculator!$I498,30)-30)/5))</f>
      </c>
    </row>
    <row r="15768" spans="1:3" x14ac:dyDescent="0.25">
      <c r="A15768">
        <v>498</v>
      </c>
      <c r="B15768" t="s">
        <v>68</v>
      </c>
      <c r="C15768">
        <f>(((Calculator!$C498-55)/10)*((MIN(Calculator!$J498,60)-60)/-15))</f>
      </c>
    </row>
    <row r="15769" spans="1:3" x14ac:dyDescent="0.25">
      <c r="A15769">
        <v>498</v>
      </c>
      <c r="B15769" t="s">
        <v>69</v>
      </c>
      <c r="C15769">
        <f>IF(AND(Calculator!$O498&lt;&gt;"",Calculator!$O498&gt;=4,Calculator!$O498&lt;=6),1,0)</f>
      </c>
    </row>
    <row r="15770" spans="1:3" x14ac:dyDescent="0.25">
      <c r="A15770">
        <v>498</v>
      </c>
      <c r="B15770" t="s">
        <v>70</v>
      </c>
      <c r="C15770">
        <f>IF(AND(Calculator!$O498&lt;&gt;"",Calculator!$O498&gt;=7,Calculator!$O498&lt;=10),1,0)</f>
      </c>
    </row>
    <row r="15771" spans="1:3" x14ac:dyDescent="0.25">
      <c r="A15771">
        <v>498</v>
      </c>
      <c r="B15771" t="s">
        <v>71</v>
      </c>
      <c r="C15771">
        <f>IF(Calculator!$O498="",1,0)</f>
      </c>
    </row>
    <row r="15772" spans="1:3" x14ac:dyDescent="0.25">
      <c r="A15772">
        <v>498</v>
      </c>
      <c r="B15772" t="s">
        <v>72</v>
      </c>
      <c r="C15772">
        <f>IF(OR(Calculator!$M498="",Calculator!$M498=0),0,LN(Calculator!$M498))</f>
      </c>
    </row>
    <row r="15773" spans="1:3" x14ac:dyDescent="0.25">
      <c r="A15773">
        <v>498</v>
      </c>
      <c r="B15773" t="s">
        <v>73</v>
      </c>
      <c r="C15773">
        <f>IF(Calculator!$M498="",1,0)</f>
      </c>
    </row>
    <row r="15774" spans="1:3" x14ac:dyDescent="0.25">
      <c r="A15774">
        <v>498</v>
      </c>
      <c r="B15774" t="s">
        <v>74</v>
      </c>
      <c r="C15774">
        <f>IF(Calculator!$N498="",0,(Calculator!$N498-5.3)*IF(Calculator!$G498="Yes",1,0))</f>
      </c>
    </row>
    <row r="15775" spans="1:3" x14ac:dyDescent="0.25">
      <c r="A15775">
        <v>498</v>
      </c>
      <c r="B15775" t="s">
        <v>75</v>
      </c>
      <c r="C15775">
        <f>IF(Calculator!$N498="",0,(Calculator!$N498-5.3)*(1-IF(Calculator!$G498="Yes",1,0)))</f>
      </c>
    </row>
    <row r="15776" spans="1:3" x14ac:dyDescent="0.25">
      <c r="A15776">
        <v>498</v>
      </c>
      <c r="B15776" t="s">
        <v>76</v>
      </c>
      <c r="C15776">
        <f>IF(Calculator!$N498="",1,0)</f>
      </c>
    </row>
    <row r="15777" spans="1:3" x14ac:dyDescent="0.25">
      <c r="A15777">
        <v>498</v>
      </c>
      <c r="B15777" t="s">
        <v>77</v>
      </c>
      <c r="C15777">
        <f>1</f>
      </c>
    </row>
    <row r="15778" spans="1:3" x14ac:dyDescent="0.25">
      <c r="A15778">
        <v>499</v>
      </c>
      <c r="B15778" t="s">
        <v>47</v>
      </c>
      <c r="C15778">
        <f>(Calculator!$C499-55)/10</f>
      </c>
    </row>
    <row r="15779" spans="1:3" x14ac:dyDescent="0.25">
      <c r="A15779">
        <v>499</v>
      </c>
      <c r="B15779" t="s">
        <v>48</v>
      </c>
      <c r="C15779">
        <f>((Calculator!$C499-55)/10)^2</f>
      </c>
    </row>
    <row r="15780" spans="1:3" x14ac:dyDescent="0.25">
      <c r="A15780">
        <v>499</v>
      </c>
      <c r="B15780" t="s">
        <v>49</v>
      </c>
      <c r="C15780">
        <f>((Calculator!$D499-Calculator!$E499)*0.02586)-3.5</f>
      </c>
    </row>
    <row r="15781" spans="1:3" x14ac:dyDescent="0.25">
      <c r="A15781">
        <v>499</v>
      </c>
      <c r="B15781" t="s">
        <v>50</v>
      </c>
      <c r="C15781">
        <f>((Calculator!$E499*0.02586)-1.3)/0.3</f>
      </c>
    </row>
    <row r="15782" spans="1:3" x14ac:dyDescent="0.25">
      <c r="A15782">
        <v>499</v>
      </c>
      <c r="B15782" t="s">
        <v>51</v>
      </c>
      <c r="C15782">
        <f>(MIN(Calculator!$F499,110)-110)/20</f>
      </c>
    </row>
    <row r="15783" spans="1:3" x14ac:dyDescent="0.25">
      <c r="A15783">
        <v>499</v>
      </c>
      <c r="B15783" t="s">
        <v>52</v>
      </c>
      <c r="C15783">
        <f>(MAX(Calculator!$F499,110)-130)/20</f>
      </c>
    </row>
    <row r="15784" spans="1:3" x14ac:dyDescent="0.25">
      <c r="A15784">
        <v>499</v>
      </c>
      <c r="B15784" t="s">
        <v>17</v>
      </c>
      <c r="C15784">
        <f>IF(Calculator!$G499="Yes",1,0)</f>
      </c>
    </row>
    <row r="15785" spans="1:3" x14ac:dyDescent="0.25">
      <c r="A15785">
        <v>499</v>
      </c>
      <c r="B15785" t="s">
        <v>53</v>
      </c>
      <c r="C15785">
        <f>IF(Calculator!$H499="Yes",1,0)</f>
      </c>
    </row>
    <row r="15786" spans="1:3" x14ac:dyDescent="0.25">
      <c r="A15786">
        <v>499</v>
      </c>
      <c r="B15786" t="s">
        <v>54</v>
      </c>
      <c r="C15786">
        <f>(MIN(Calculator!$I499,30)-25)/5</f>
      </c>
    </row>
    <row r="15787" spans="1:3" x14ac:dyDescent="0.25">
      <c r="A15787">
        <v>499</v>
      </c>
      <c r="B15787" t="s">
        <v>55</v>
      </c>
      <c r="C15787">
        <f>(MAX(Calculator!$I499,30)-30)/5</f>
      </c>
    </row>
    <row r="15788" spans="1:3" x14ac:dyDescent="0.25">
      <c r="A15788">
        <v>499</v>
      </c>
      <c r="B15788" t="s">
        <v>56</v>
      </c>
      <c r="C15788">
        <f>(MIN(Calculator!$J499,60)-60)/-15</f>
      </c>
    </row>
    <row r="15789" spans="1:3" x14ac:dyDescent="0.25">
      <c r="A15789">
        <v>499</v>
      </c>
      <c r="B15789" t="s">
        <v>57</v>
      </c>
      <c r="C15789">
        <f>(MAX(Calculator!$J499,60)-90)/-15</f>
      </c>
    </row>
    <row r="15790" spans="1:3" x14ac:dyDescent="0.25">
      <c r="A15790">
        <v>499</v>
      </c>
      <c r="B15790" t="s">
        <v>58</v>
      </c>
      <c r="C15790">
        <f>IF(Calculator!$K499="Yes",1,0)</f>
      </c>
    </row>
    <row r="15791" spans="1:3" x14ac:dyDescent="0.25">
      <c r="A15791">
        <v>499</v>
      </c>
      <c r="B15791" t="s">
        <v>59</v>
      </c>
      <c r="C15791">
        <f>IF(Calculator!$L499="Yes",1,0)</f>
      </c>
    </row>
    <row r="15792" spans="1:3" x14ac:dyDescent="0.25">
      <c r="A15792">
        <v>499</v>
      </c>
      <c r="B15792" t="s">
        <v>60</v>
      </c>
      <c r="C15792">
        <f>((MAX(Calculator!$F499,110)-130)/20)*IF(Calculator!$K499="Yes",1,0)</f>
      </c>
    </row>
    <row r="15793" spans="1:3" x14ac:dyDescent="0.25">
      <c r="A15793">
        <v>499</v>
      </c>
      <c r="B15793" t="s">
        <v>61</v>
      </c>
      <c r="C15793">
        <f>((((Calculator!$D499-Calculator!$E499)*0.02586)-3.5))*IF(Calculator!$L499="Yes",1,0)</f>
      </c>
    </row>
    <row r="15794" spans="1:3" x14ac:dyDescent="0.25">
      <c r="A15794">
        <v>499</v>
      </c>
      <c r="B15794" t="s">
        <v>62</v>
      </c>
      <c r="C15794">
        <f>(((Calculator!$C499-55)/10)*(((((Calculator!$D499-Calculator!$E499)*0.02586)-3.5))))</f>
      </c>
    </row>
    <row r="15795" spans="1:3" x14ac:dyDescent="0.25">
      <c r="A15795">
        <v>499</v>
      </c>
      <c r="B15795" t="s">
        <v>63</v>
      </c>
      <c r="C15795">
        <f>(((Calculator!$C499-55)/10)*(((Calculator!$E499*0.02586)-1.3)/0.3))</f>
      </c>
    </row>
    <row r="15796" spans="1:3" x14ac:dyDescent="0.25">
      <c r="A15796">
        <v>499</v>
      </c>
      <c r="B15796" t="s">
        <v>64</v>
      </c>
      <c r="C15796">
        <f>(((Calculator!$C499-55)/10)*((MAX(Calculator!$F499,110)-130)/20))</f>
      </c>
    </row>
    <row r="15797" spans="1:3" x14ac:dyDescent="0.25">
      <c r="A15797">
        <v>499</v>
      </c>
      <c r="B15797" t="s">
        <v>65</v>
      </c>
      <c r="C15797">
        <f>(((Calculator!$C499-55)/10)*IF(Calculator!$G499="Yes",1,0))</f>
      </c>
    </row>
    <row r="15798" spans="1:3" x14ac:dyDescent="0.25">
      <c r="A15798">
        <v>499</v>
      </c>
      <c r="B15798" t="s">
        <v>66</v>
      </c>
      <c r="C15798">
        <f>(((Calculator!$C499-55)/10)*IF(Calculator!$H499="Yes",1,0))</f>
      </c>
    </row>
    <row r="15799" spans="1:3" x14ac:dyDescent="0.25">
      <c r="A15799">
        <v>499</v>
      </c>
      <c r="B15799" t="s">
        <v>67</v>
      </c>
      <c r="C15799">
        <f>(((Calculator!$C499-55)/10)*((MAX(Calculator!$I499,30)-30)/5))</f>
      </c>
    </row>
    <row r="15800" spans="1:3" x14ac:dyDescent="0.25">
      <c r="A15800">
        <v>499</v>
      </c>
      <c r="B15800" t="s">
        <v>68</v>
      </c>
      <c r="C15800">
        <f>(((Calculator!$C499-55)/10)*((MIN(Calculator!$J499,60)-60)/-15))</f>
      </c>
    </row>
    <row r="15801" spans="1:3" x14ac:dyDescent="0.25">
      <c r="A15801">
        <v>499</v>
      </c>
      <c r="B15801" t="s">
        <v>69</v>
      </c>
      <c r="C15801">
        <f>IF(AND(Calculator!$O499&lt;&gt;"",Calculator!$O499&gt;=4,Calculator!$O499&lt;=6),1,0)</f>
      </c>
    </row>
    <row r="15802" spans="1:3" x14ac:dyDescent="0.25">
      <c r="A15802">
        <v>499</v>
      </c>
      <c r="B15802" t="s">
        <v>70</v>
      </c>
      <c r="C15802">
        <f>IF(AND(Calculator!$O499&lt;&gt;"",Calculator!$O499&gt;=7,Calculator!$O499&lt;=10),1,0)</f>
      </c>
    </row>
    <row r="15803" spans="1:3" x14ac:dyDescent="0.25">
      <c r="A15803">
        <v>499</v>
      </c>
      <c r="B15803" t="s">
        <v>71</v>
      </c>
      <c r="C15803">
        <f>IF(Calculator!$O499="",1,0)</f>
      </c>
    </row>
    <row r="15804" spans="1:3" x14ac:dyDescent="0.25">
      <c r="A15804">
        <v>499</v>
      </c>
      <c r="B15804" t="s">
        <v>72</v>
      </c>
      <c r="C15804">
        <f>IF(OR(Calculator!$M499="",Calculator!$M499=0),0,LN(Calculator!$M499))</f>
      </c>
    </row>
    <row r="15805" spans="1:3" x14ac:dyDescent="0.25">
      <c r="A15805">
        <v>499</v>
      </c>
      <c r="B15805" t="s">
        <v>73</v>
      </c>
      <c r="C15805">
        <f>IF(Calculator!$M499="",1,0)</f>
      </c>
    </row>
    <row r="15806" spans="1:3" x14ac:dyDescent="0.25">
      <c r="A15806">
        <v>499</v>
      </c>
      <c r="B15806" t="s">
        <v>74</v>
      </c>
      <c r="C15806">
        <f>IF(Calculator!$N499="",0,(Calculator!$N499-5.3)*IF(Calculator!$G499="Yes",1,0))</f>
      </c>
    </row>
    <row r="15807" spans="1:3" x14ac:dyDescent="0.25">
      <c r="A15807">
        <v>499</v>
      </c>
      <c r="B15807" t="s">
        <v>75</v>
      </c>
      <c r="C15807">
        <f>IF(Calculator!$N499="",0,(Calculator!$N499-5.3)*(1-IF(Calculator!$G499="Yes",1,0)))</f>
      </c>
    </row>
    <row r="15808" spans="1:3" x14ac:dyDescent="0.25">
      <c r="A15808">
        <v>499</v>
      </c>
      <c r="B15808" t="s">
        <v>76</v>
      </c>
      <c r="C15808">
        <f>IF(Calculator!$N499="",1,0)</f>
      </c>
    </row>
    <row r="15809" spans="1:3" x14ac:dyDescent="0.25">
      <c r="A15809">
        <v>499</v>
      </c>
      <c r="B15809" t="s">
        <v>77</v>
      </c>
      <c r="C15809">
        <f>1</f>
      </c>
    </row>
    <row r="15810" spans="1:3" x14ac:dyDescent="0.25">
      <c r="A15810">
        <v>500</v>
      </c>
      <c r="B15810" t="s">
        <v>47</v>
      </c>
      <c r="C15810">
        <f>(Calculator!$C500-55)/10</f>
      </c>
    </row>
    <row r="15811" spans="1:3" x14ac:dyDescent="0.25">
      <c r="A15811">
        <v>500</v>
      </c>
      <c r="B15811" t="s">
        <v>48</v>
      </c>
      <c r="C15811">
        <f>((Calculator!$C500-55)/10)^2</f>
      </c>
    </row>
    <row r="15812" spans="1:3" x14ac:dyDescent="0.25">
      <c r="A15812">
        <v>500</v>
      </c>
      <c r="B15812" t="s">
        <v>49</v>
      </c>
      <c r="C15812">
        <f>((Calculator!$D500-Calculator!$E500)*0.02586)-3.5</f>
      </c>
    </row>
    <row r="15813" spans="1:3" x14ac:dyDescent="0.25">
      <c r="A15813">
        <v>500</v>
      </c>
      <c r="B15813" t="s">
        <v>50</v>
      </c>
      <c r="C15813">
        <f>((Calculator!$E500*0.02586)-1.3)/0.3</f>
      </c>
    </row>
    <row r="15814" spans="1:3" x14ac:dyDescent="0.25">
      <c r="A15814">
        <v>500</v>
      </c>
      <c r="B15814" t="s">
        <v>51</v>
      </c>
      <c r="C15814">
        <f>(MIN(Calculator!$F500,110)-110)/20</f>
      </c>
    </row>
    <row r="15815" spans="1:3" x14ac:dyDescent="0.25">
      <c r="A15815">
        <v>500</v>
      </c>
      <c r="B15815" t="s">
        <v>52</v>
      </c>
      <c r="C15815">
        <f>(MAX(Calculator!$F500,110)-130)/20</f>
      </c>
    </row>
    <row r="15816" spans="1:3" x14ac:dyDescent="0.25">
      <c r="A15816">
        <v>500</v>
      </c>
      <c r="B15816" t="s">
        <v>17</v>
      </c>
      <c r="C15816">
        <f>IF(Calculator!$G500="Yes",1,0)</f>
      </c>
    </row>
    <row r="15817" spans="1:3" x14ac:dyDescent="0.25">
      <c r="A15817">
        <v>500</v>
      </c>
      <c r="B15817" t="s">
        <v>53</v>
      </c>
      <c r="C15817">
        <f>IF(Calculator!$H500="Yes",1,0)</f>
      </c>
    </row>
    <row r="15818" spans="1:3" x14ac:dyDescent="0.25">
      <c r="A15818">
        <v>500</v>
      </c>
      <c r="B15818" t="s">
        <v>54</v>
      </c>
      <c r="C15818">
        <f>(MIN(Calculator!$I500,30)-25)/5</f>
      </c>
    </row>
    <row r="15819" spans="1:3" x14ac:dyDescent="0.25">
      <c r="A15819">
        <v>500</v>
      </c>
      <c r="B15819" t="s">
        <v>55</v>
      </c>
      <c r="C15819">
        <f>(MAX(Calculator!$I500,30)-30)/5</f>
      </c>
    </row>
    <row r="15820" spans="1:3" x14ac:dyDescent="0.25">
      <c r="A15820">
        <v>500</v>
      </c>
      <c r="B15820" t="s">
        <v>56</v>
      </c>
      <c r="C15820">
        <f>(MIN(Calculator!$J500,60)-60)/-15</f>
      </c>
    </row>
    <row r="15821" spans="1:3" x14ac:dyDescent="0.25">
      <c r="A15821">
        <v>500</v>
      </c>
      <c r="B15821" t="s">
        <v>57</v>
      </c>
      <c r="C15821">
        <f>(MAX(Calculator!$J500,60)-90)/-15</f>
      </c>
    </row>
    <row r="15822" spans="1:3" x14ac:dyDescent="0.25">
      <c r="A15822">
        <v>500</v>
      </c>
      <c r="B15822" t="s">
        <v>58</v>
      </c>
      <c r="C15822">
        <f>IF(Calculator!$K500="Yes",1,0)</f>
      </c>
    </row>
    <row r="15823" spans="1:3" x14ac:dyDescent="0.25">
      <c r="A15823">
        <v>500</v>
      </c>
      <c r="B15823" t="s">
        <v>59</v>
      </c>
      <c r="C15823">
        <f>IF(Calculator!$L500="Yes",1,0)</f>
      </c>
    </row>
    <row r="15824" spans="1:3" x14ac:dyDescent="0.25">
      <c r="A15824">
        <v>500</v>
      </c>
      <c r="B15824" t="s">
        <v>60</v>
      </c>
      <c r="C15824">
        <f>((MAX(Calculator!$F500,110)-130)/20)*IF(Calculator!$K500="Yes",1,0)</f>
      </c>
    </row>
    <row r="15825" spans="1:3" x14ac:dyDescent="0.25">
      <c r="A15825">
        <v>500</v>
      </c>
      <c r="B15825" t="s">
        <v>61</v>
      </c>
      <c r="C15825">
        <f>((((Calculator!$D500-Calculator!$E500)*0.02586)-3.5))*IF(Calculator!$L500="Yes",1,0)</f>
      </c>
    </row>
    <row r="15826" spans="1:3" x14ac:dyDescent="0.25">
      <c r="A15826">
        <v>500</v>
      </c>
      <c r="B15826" t="s">
        <v>62</v>
      </c>
      <c r="C15826">
        <f>(((Calculator!$C500-55)/10)*(((((Calculator!$D500-Calculator!$E500)*0.02586)-3.5))))</f>
      </c>
    </row>
    <row r="15827" spans="1:3" x14ac:dyDescent="0.25">
      <c r="A15827">
        <v>500</v>
      </c>
      <c r="B15827" t="s">
        <v>63</v>
      </c>
      <c r="C15827">
        <f>(((Calculator!$C500-55)/10)*(((Calculator!$E500*0.02586)-1.3)/0.3))</f>
      </c>
    </row>
    <row r="15828" spans="1:3" x14ac:dyDescent="0.25">
      <c r="A15828">
        <v>500</v>
      </c>
      <c r="B15828" t="s">
        <v>64</v>
      </c>
      <c r="C15828">
        <f>(((Calculator!$C500-55)/10)*((MAX(Calculator!$F500,110)-130)/20))</f>
      </c>
    </row>
    <row r="15829" spans="1:3" x14ac:dyDescent="0.25">
      <c r="A15829">
        <v>500</v>
      </c>
      <c r="B15829" t="s">
        <v>65</v>
      </c>
      <c r="C15829">
        <f>(((Calculator!$C500-55)/10)*IF(Calculator!$G500="Yes",1,0))</f>
      </c>
    </row>
    <row r="15830" spans="1:3" x14ac:dyDescent="0.25">
      <c r="A15830">
        <v>500</v>
      </c>
      <c r="B15830" t="s">
        <v>66</v>
      </c>
      <c r="C15830">
        <f>(((Calculator!$C500-55)/10)*IF(Calculator!$H500="Yes",1,0))</f>
      </c>
    </row>
    <row r="15831" spans="1:3" x14ac:dyDescent="0.25">
      <c r="A15831">
        <v>500</v>
      </c>
      <c r="B15831" t="s">
        <v>67</v>
      </c>
      <c r="C15831">
        <f>(((Calculator!$C500-55)/10)*((MAX(Calculator!$I500,30)-30)/5))</f>
      </c>
    </row>
    <row r="15832" spans="1:3" x14ac:dyDescent="0.25">
      <c r="A15832">
        <v>500</v>
      </c>
      <c r="B15832" t="s">
        <v>68</v>
      </c>
      <c r="C15832">
        <f>(((Calculator!$C500-55)/10)*((MIN(Calculator!$J500,60)-60)/-15))</f>
      </c>
    </row>
    <row r="15833" spans="1:3" x14ac:dyDescent="0.25">
      <c r="A15833">
        <v>500</v>
      </c>
      <c r="B15833" t="s">
        <v>69</v>
      </c>
      <c r="C15833">
        <f>IF(AND(Calculator!$O500&lt;&gt;"",Calculator!$O500&gt;=4,Calculator!$O500&lt;=6),1,0)</f>
      </c>
    </row>
    <row r="15834" spans="1:3" x14ac:dyDescent="0.25">
      <c r="A15834">
        <v>500</v>
      </c>
      <c r="B15834" t="s">
        <v>70</v>
      </c>
      <c r="C15834">
        <f>IF(AND(Calculator!$O500&lt;&gt;"",Calculator!$O500&gt;=7,Calculator!$O500&lt;=10),1,0)</f>
      </c>
    </row>
    <row r="15835" spans="1:3" x14ac:dyDescent="0.25">
      <c r="A15835">
        <v>500</v>
      </c>
      <c r="B15835" t="s">
        <v>71</v>
      </c>
      <c r="C15835">
        <f>IF(Calculator!$O500="",1,0)</f>
      </c>
    </row>
    <row r="15836" spans="1:3" x14ac:dyDescent="0.25">
      <c r="A15836">
        <v>500</v>
      </c>
      <c r="B15836" t="s">
        <v>72</v>
      </c>
      <c r="C15836">
        <f>IF(OR(Calculator!$M500="",Calculator!$M500=0),0,LN(Calculator!$M500))</f>
      </c>
    </row>
    <row r="15837" spans="1:3" x14ac:dyDescent="0.25">
      <c r="A15837">
        <v>500</v>
      </c>
      <c r="B15837" t="s">
        <v>73</v>
      </c>
      <c r="C15837">
        <f>IF(Calculator!$M500="",1,0)</f>
      </c>
    </row>
    <row r="15838" spans="1:3" x14ac:dyDescent="0.25">
      <c r="A15838">
        <v>500</v>
      </c>
      <c r="B15838" t="s">
        <v>74</v>
      </c>
      <c r="C15838">
        <f>IF(Calculator!$N500="",0,(Calculator!$N500-5.3)*IF(Calculator!$G500="Yes",1,0))</f>
      </c>
    </row>
    <row r="15839" spans="1:3" x14ac:dyDescent="0.25">
      <c r="A15839">
        <v>500</v>
      </c>
      <c r="B15839" t="s">
        <v>75</v>
      </c>
      <c r="C15839">
        <f>IF(Calculator!$N500="",0,(Calculator!$N500-5.3)*(1-IF(Calculator!$G500="Yes",1,0)))</f>
      </c>
    </row>
    <row r="15840" spans="1:3" x14ac:dyDescent="0.25">
      <c r="A15840">
        <v>500</v>
      </c>
      <c r="B15840" t="s">
        <v>76</v>
      </c>
      <c r="C15840">
        <f>IF(Calculator!$N500="",1,0)</f>
      </c>
    </row>
    <row r="15841" spans="1:3" x14ac:dyDescent="0.25">
      <c r="A15841">
        <v>500</v>
      </c>
      <c r="B15841" t="s">
        <v>77</v>
      </c>
      <c r="C15841">
        <f>1</f>
      </c>
    </row>
    <row r="15842" spans="1:3" x14ac:dyDescent="0.25">
      <c r="A15842">
        <v>501</v>
      </c>
      <c r="B15842" t="s">
        <v>47</v>
      </c>
      <c r="C15842">
        <f>(Calculator!$C501-55)/10</f>
      </c>
    </row>
    <row r="15843" spans="1:3" x14ac:dyDescent="0.25">
      <c r="A15843">
        <v>501</v>
      </c>
      <c r="B15843" t="s">
        <v>48</v>
      </c>
      <c r="C15843">
        <f>((Calculator!$C501-55)/10)^2</f>
      </c>
    </row>
    <row r="15844" spans="1:3" x14ac:dyDescent="0.25">
      <c r="A15844">
        <v>501</v>
      </c>
      <c r="B15844" t="s">
        <v>49</v>
      </c>
      <c r="C15844">
        <f>((Calculator!$D501-Calculator!$E501)*0.02586)-3.5</f>
      </c>
    </row>
    <row r="15845" spans="1:3" x14ac:dyDescent="0.25">
      <c r="A15845">
        <v>501</v>
      </c>
      <c r="B15845" t="s">
        <v>50</v>
      </c>
      <c r="C15845">
        <f>((Calculator!$E501*0.02586)-1.3)/0.3</f>
      </c>
    </row>
    <row r="15846" spans="1:3" x14ac:dyDescent="0.25">
      <c r="A15846">
        <v>501</v>
      </c>
      <c r="B15846" t="s">
        <v>51</v>
      </c>
      <c r="C15846">
        <f>(MIN(Calculator!$F501,110)-110)/20</f>
      </c>
    </row>
    <row r="15847" spans="1:3" x14ac:dyDescent="0.25">
      <c r="A15847">
        <v>501</v>
      </c>
      <c r="B15847" t="s">
        <v>52</v>
      </c>
      <c r="C15847">
        <f>(MAX(Calculator!$F501,110)-130)/20</f>
      </c>
    </row>
    <row r="15848" spans="1:3" x14ac:dyDescent="0.25">
      <c r="A15848">
        <v>501</v>
      </c>
      <c r="B15848" t="s">
        <v>17</v>
      </c>
      <c r="C15848">
        <f>IF(Calculator!$G501="Yes",1,0)</f>
      </c>
    </row>
    <row r="15849" spans="1:3" x14ac:dyDescent="0.25">
      <c r="A15849">
        <v>501</v>
      </c>
      <c r="B15849" t="s">
        <v>53</v>
      </c>
      <c r="C15849">
        <f>IF(Calculator!$H501="Yes",1,0)</f>
      </c>
    </row>
    <row r="15850" spans="1:3" x14ac:dyDescent="0.25">
      <c r="A15850">
        <v>501</v>
      </c>
      <c r="B15850" t="s">
        <v>54</v>
      </c>
      <c r="C15850">
        <f>(MIN(Calculator!$I501,30)-25)/5</f>
      </c>
    </row>
    <row r="15851" spans="1:3" x14ac:dyDescent="0.25">
      <c r="A15851">
        <v>501</v>
      </c>
      <c r="B15851" t="s">
        <v>55</v>
      </c>
      <c r="C15851">
        <f>(MAX(Calculator!$I501,30)-30)/5</f>
      </c>
    </row>
    <row r="15852" spans="1:3" x14ac:dyDescent="0.25">
      <c r="A15852">
        <v>501</v>
      </c>
      <c r="B15852" t="s">
        <v>56</v>
      </c>
      <c r="C15852">
        <f>(MIN(Calculator!$J501,60)-60)/-15</f>
      </c>
    </row>
    <row r="15853" spans="1:3" x14ac:dyDescent="0.25">
      <c r="A15853">
        <v>501</v>
      </c>
      <c r="B15853" t="s">
        <v>57</v>
      </c>
      <c r="C15853">
        <f>(MAX(Calculator!$J501,60)-90)/-15</f>
      </c>
    </row>
    <row r="15854" spans="1:3" x14ac:dyDescent="0.25">
      <c r="A15854">
        <v>501</v>
      </c>
      <c r="B15854" t="s">
        <v>58</v>
      </c>
      <c r="C15854">
        <f>IF(Calculator!$K501="Yes",1,0)</f>
      </c>
    </row>
    <row r="15855" spans="1:3" x14ac:dyDescent="0.25">
      <c r="A15855">
        <v>501</v>
      </c>
      <c r="B15855" t="s">
        <v>59</v>
      </c>
      <c r="C15855">
        <f>IF(Calculator!$L501="Yes",1,0)</f>
      </c>
    </row>
    <row r="15856" spans="1:3" x14ac:dyDescent="0.25">
      <c r="A15856">
        <v>501</v>
      </c>
      <c r="B15856" t="s">
        <v>60</v>
      </c>
      <c r="C15856">
        <f>((MAX(Calculator!$F501,110)-130)/20)*IF(Calculator!$K501="Yes",1,0)</f>
      </c>
    </row>
    <row r="15857" spans="1:3" x14ac:dyDescent="0.25">
      <c r="A15857">
        <v>501</v>
      </c>
      <c r="B15857" t="s">
        <v>61</v>
      </c>
      <c r="C15857">
        <f>((((Calculator!$D501-Calculator!$E501)*0.02586)-3.5))*IF(Calculator!$L501="Yes",1,0)</f>
      </c>
    </row>
    <row r="15858" spans="1:3" x14ac:dyDescent="0.25">
      <c r="A15858">
        <v>501</v>
      </c>
      <c r="B15858" t="s">
        <v>62</v>
      </c>
      <c r="C15858">
        <f>(((Calculator!$C501-55)/10)*(((((Calculator!$D501-Calculator!$E501)*0.02586)-3.5))))</f>
      </c>
    </row>
    <row r="15859" spans="1:3" x14ac:dyDescent="0.25">
      <c r="A15859">
        <v>501</v>
      </c>
      <c r="B15859" t="s">
        <v>63</v>
      </c>
      <c r="C15859">
        <f>(((Calculator!$C501-55)/10)*(((Calculator!$E501*0.02586)-1.3)/0.3))</f>
      </c>
    </row>
    <row r="15860" spans="1:3" x14ac:dyDescent="0.25">
      <c r="A15860">
        <v>501</v>
      </c>
      <c r="B15860" t="s">
        <v>64</v>
      </c>
      <c r="C15860">
        <f>(((Calculator!$C501-55)/10)*((MAX(Calculator!$F501,110)-130)/20))</f>
      </c>
    </row>
    <row r="15861" spans="1:3" x14ac:dyDescent="0.25">
      <c r="A15861">
        <v>501</v>
      </c>
      <c r="B15861" t="s">
        <v>65</v>
      </c>
      <c r="C15861">
        <f>(((Calculator!$C501-55)/10)*IF(Calculator!$G501="Yes",1,0))</f>
      </c>
    </row>
    <row r="15862" spans="1:3" x14ac:dyDescent="0.25">
      <c r="A15862">
        <v>501</v>
      </c>
      <c r="B15862" t="s">
        <v>66</v>
      </c>
      <c r="C15862">
        <f>(((Calculator!$C501-55)/10)*IF(Calculator!$H501="Yes",1,0))</f>
      </c>
    </row>
    <row r="15863" spans="1:3" x14ac:dyDescent="0.25">
      <c r="A15863">
        <v>501</v>
      </c>
      <c r="B15863" t="s">
        <v>67</v>
      </c>
      <c r="C15863">
        <f>(((Calculator!$C501-55)/10)*((MAX(Calculator!$I501,30)-30)/5))</f>
      </c>
    </row>
    <row r="15864" spans="1:3" x14ac:dyDescent="0.25">
      <c r="A15864">
        <v>501</v>
      </c>
      <c r="B15864" t="s">
        <v>68</v>
      </c>
      <c r="C15864">
        <f>(((Calculator!$C501-55)/10)*((MIN(Calculator!$J501,60)-60)/-15))</f>
      </c>
    </row>
    <row r="15865" spans="1:3" x14ac:dyDescent="0.25">
      <c r="A15865">
        <v>501</v>
      </c>
      <c r="B15865" t="s">
        <v>69</v>
      </c>
      <c r="C15865">
        <f>IF(AND(Calculator!$O501&lt;&gt;"",Calculator!$O501&gt;=4,Calculator!$O501&lt;=6),1,0)</f>
      </c>
    </row>
    <row r="15866" spans="1:3" x14ac:dyDescent="0.25">
      <c r="A15866">
        <v>501</v>
      </c>
      <c r="B15866" t="s">
        <v>70</v>
      </c>
      <c r="C15866">
        <f>IF(AND(Calculator!$O501&lt;&gt;"",Calculator!$O501&gt;=7,Calculator!$O501&lt;=10),1,0)</f>
      </c>
    </row>
    <row r="15867" spans="1:3" x14ac:dyDescent="0.25">
      <c r="A15867">
        <v>501</v>
      </c>
      <c r="B15867" t="s">
        <v>71</v>
      </c>
      <c r="C15867">
        <f>IF(Calculator!$O501="",1,0)</f>
      </c>
    </row>
    <row r="15868" spans="1:3" x14ac:dyDescent="0.25">
      <c r="A15868">
        <v>501</v>
      </c>
      <c r="B15868" t="s">
        <v>72</v>
      </c>
      <c r="C15868">
        <f>IF(OR(Calculator!$M501="",Calculator!$M501=0),0,LN(Calculator!$M501))</f>
      </c>
    </row>
    <row r="15869" spans="1:3" x14ac:dyDescent="0.25">
      <c r="A15869">
        <v>501</v>
      </c>
      <c r="B15869" t="s">
        <v>73</v>
      </c>
      <c r="C15869">
        <f>IF(Calculator!$M501="",1,0)</f>
      </c>
    </row>
    <row r="15870" spans="1:3" x14ac:dyDescent="0.25">
      <c r="A15870">
        <v>501</v>
      </c>
      <c r="B15870" t="s">
        <v>74</v>
      </c>
      <c r="C15870">
        <f>IF(Calculator!$N501="",0,(Calculator!$N501-5.3)*IF(Calculator!$G501="Yes",1,0))</f>
      </c>
    </row>
    <row r="15871" spans="1:3" x14ac:dyDescent="0.25">
      <c r="A15871">
        <v>501</v>
      </c>
      <c r="B15871" t="s">
        <v>75</v>
      </c>
      <c r="C15871">
        <f>IF(Calculator!$N501="",0,(Calculator!$N501-5.3)*(1-IF(Calculator!$G501="Yes",1,0)))</f>
      </c>
    </row>
    <row r="15872" spans="1:3" x14ac:dyDescent="0.25">
      <c r="A15872">
        <v>501</v>
      </c>
      <c r="B15872" t="s">
        <v>76</v>
      </c>
      <c r="C15872">
        <f>IF(Calculator!$N501="",1,0)</f>
      </c>
    </row>
    <row r="15873" spans="1:3" x14ac:dyDescent="0.25">
      <c r="A15873">
        <v>501</v>
      </c>
      <c r="B15873" t="s">
        <v>77</v>
      </c>
      <c r="C15873">
        <f>1</f>
      </c>
    </row>
    <row r="15874" spans="1:3" x14ac:dyDescent="0.25">
      <c r="A15874">
        <v>502</v>
      </c>
      <c r="B15874" t="s">
        <v>47</v>
      </c>
      <c r="C15874">
        <f>(Calculator!$C502-55)/10</f>
      </c>
    </row>
    <row r="15875" spans="1:3" x14ac:dyDescent="0.25">
      <c r="A15875">
        <v>502</v>
      </c>
      <c r="B15875" t="s">
        <v>48</v>
      </c>
      <c r="C15875">
        <f>((Calculator!$C502-55)/10)^2</f>
      </c>
    </row>
    <row r="15876" spans="1:3" x14ac:dyDescent="0.25">
      <c r="A15876">
        <v>502</v>
      </c>
      <c r="B15876" t="s">
        <v>49</v>
      </c>
      <c r="C15876">
        <f>((Calculator!$D502-Calculator!$E502)*0.02586)-3.5</f>
      </c>
    </row>
    <row r="15877" spans="1:3" x14ac:dyDescent="0.25">
      <c r="A15877">
        <v>502</v>
      </c>
      <c r="B15877" t="s">
        <v>50</v>
      </c>
      <c r="C15877">
        <f>((Calculator!$E502*0.02586)-1.3)/0.3</f>
      </c>
    </row>
    <row r="15878" spans="1:3" x14ac:dyDescent="0.25">
      <c r="A15878">
        <v>502</v>
      </c>
      <c r="B15878" t="s">
        <v>51</v>
      </c>
      <c r="C15878">
        <f>(MIN(Calculator!$F502,110)-110)/20</f>
      </c>
    </row>
    <row r="15879" spans="1:3" x14ac:dyDescent="0.25">
      <c r="A15879">
        <v>502</v>
      </c>
      <c r="B15879" t="s">
        <v>52</v>
      </c>
      <c r="C15879">
        <f>(MAX(Calculator!$F502,110)-130)/20</f>
      </c>
    </row>
    <row r="15880" spans="1:3" x14ac:dyDescent="0.25">
      <c r="A15880">
        <v>502</v>
      </c>
      <c r="B15880" t="s">
        <v>17</v>
      </c>
      <c r="C15880">
        <f>IF(Calculator!$G502="Yes",1,0)</f>
      </c>
    </row>
    <row r="15881" spans="1:3" x14ac:dyDescent="0.25">
      <c r="A15881">
        <v>502</v>
      </c>
      <c r="B15881" t="s">
        <v>53</v>
      </c>
      <c r="C15881">
        <f>IF(Calculator!$H502="Yes",1,0)</f>
      </c>
    </row>
    <row r="15882" spans="1:3" x14ac:dyDescent="0.25">
      <c r="A15882">
        <v>502</v>
      </c>
      <c r="B15882" t="s">
        <v>54</v>
      </c>
      <c r="C15882">
        <f>(MIN(Calculator!$I502,30)-25)/5</f>
      </c>
    </row>
    <row r="15883" spans="1:3" x14ac:dyDescent="0.25">
      <c r="A15883">
        <v>502</v>
      </c>
      <c r="B15883" t="s">
        <v>55</v>
      </c>
      <c r="C15883">
        <f>(MAX(Calculator!$I502,30)-30)/5</f>
      </c>
    </row>
    <row r="15884" spans="1:3" x14ac:dyDescent="0.25">
      <c r="A15884">
        <v>502</v>
      </c>
      <c r="B15884" t="s">
        <v>56</v>
      </c>
      <c r="C15884">
        <f>(MIN(Calculator!$J502,60)-60)/-15</f>
      </c>
    </row>
    <row r="15885" spans="1:3" x14ac:dyDescent="0.25">
      <c r="A15885">
        <v>502</v>
      </c>
      <c r="B15885" t="s">
        <v>57</v>
      </c>
      <c r="C15885">
        <f>(MAX(Calculator!$J502,60)-90)/-15</f>
      </c>
    </row>
    <row r="15886" spans="1:3" x14ac:dyDescent="0.25">
      <c r="A15886">
        <v>502</v>
      </c>
      <c r="B15886" t="s">
        <v>58</v>
      </c>
      <c r="C15886">
        <f>IF(Calculator!$K502="Yes",1,0)</f>
      </c>
    </row>
    <row r="15887" spans="1:3" x14ac:dyDescent="0.25">
      <c r="A15887">
        <v>502</v>
      </c>
      <c r="B15887" t="s">
        <v>59</v>
      </c>
      <c r="C15887">
        <f>IF(Calculator!$L502="Yes",1,0)</f>
      </c>
    </row>
    <row r="15888" spans="1:3" x14ac:dyDescent="0.25">
      <c r="A15888">
        <v>502</v>
      </c>
      <c r="B15888" t="s">
        <v>60</v>
      </c>
      <c r="C15888">
        <f>((MAX(Calculator!$F502,110)-130)/20)*IF(Calculator!$K502="Yes",1,0)</f>
      </c>
    </row>
    <row r="15889" spans="1:3" x14ac:dyDescent="0.25">
      <c r="A15889">
        <v>502</v>
      </c>
      <c r="B15889" t="s">
        <v>61</v>
      </c>
      <c r="C15889">
        <f>((((Calculator!$D502-Calculator!$E502)*0.02586)-3.5))*IF(Calculator!$L502="Yes",1,0)</f>
      </c>
    </row>
    <row r="15890" spans="1:3" x14ac:dyDescent="0.25">
      <c r="A15890">
        <v>502</v>
      </c>
      <c r="B15890" t="s">
        <v>62</v>
      </c>
      <c r="C15890">
        <f>(((Calculator!$C502-55)/10)*(((((Calculator!$D502-Calculator!$E502)*0.02586)-3.5))))</f>
      </c>
    </row>
    <row r="15891" spans="1:3" x14ac:dyDescent="0.25">
      <c r="A15891">
        <v>502</v>
      </c>
      <c r="B15891" t="s">
        <v>63</v>
      </c>
      <c r="C15891">
        <f>(((Calculator!$C502-55)/10)*(((Calculator!$E502*0.02586)-1.3)/0.3))</f>
      </c>
    </row>
    <row r="15892" spans="1:3" x14ac:dyDescent="0.25">
      <c r="A15892">
        <v>502</v>
      </c>
      <c r="B15892" t="s">
        <v>64</v>
      </c>
      <c r="C15892">
        <f>(((Calculator!$C502-55)/10)*((MAX(Calculator!$F502,110)-130)/20))</f>
      </c>
    </row>
    <row r="15893" spans="1:3" x14ac:dyDescent="0.25">
      <c r="A15893">
        <v>502</v>
      </c>
      <c r="B15893" t="s">
        <v>65</v>
      </c>
      <c r="C15893">
        <f>(((Calculator!$C502-55)/10)*IF(Calculator!$G502="Yes",1,0))</f>
      </c>
    </row>
    <row r="15894" spans="1:3" x14ac:dyDescent="0.25">
      <c r="A15894">
        <v>502</v>
      </c>
      <c r="B15894" t="s">
        <v>66</v>
      </c>
      <c r="C15894">
        <f>(((Calculator!$C502-55)/10)*IF(Calculator!$H502="Yes",1,0))</f>
      </c>
    </row>
    <row r="15895" spans="1:3" x14ac:dyDescent="0.25">
      <c r="A15895">
        <v>502</v>
      </c>
      <c r="B15895" t="s">
        <v>67</v>
      </c>
      <c r="C15895">
        <f>(((Calculator!$C502-55)/10)*((MAX(Calculator!$I502,30)-30)/5))</f>
      </c>
    </row>
    <row r="15896" spans="1:3" x14ac:dyDescent="0.25">
      <c r="A15896">
        <v>502</v>
      </c>
      <c r="B15896" t="s">
        <v>68</v>
      </c>
      <c r="C15896">
        <f>(((Calculator!$C502-55)/10)*((MIN(Calculator!$J502,60)-60)/-15))</f>
      </c>
    </row>
    <row r="15897" spans="1:3" x14ac:dyDescent="0.25">
      <c r="A15897">
        <v>502</v>
      </c>
      <c r="B15897" t="s">
        <v>69</v>
      </c>
      <c r="C15897">
        <f>IF(AND(Calculator!$O502&lt;&gt;"",Calculator!$O502&gt;=4,Calculator!$O502&lt;=6),1,0)</f>
      </c>
    </row>
    <row r="15898" spans="1:3" x14ac:dyDescent="0.25">
      <c r="A15898">
        <v>502</v>
      </c>
      <c r="B15898" t="s">
        <v>70</v>
      </c>
      <c r="C15898">
        <f>IF(AND(Calculator!$O502&lt;&gt;"",Calculator!$O502&gt;=7,Calculator!$O502&lt;=10),1,0)</f>
      </c>
    </row>
    <row r="15899" spans="1:3" x14ac:dyDescent="0.25">
      <c r="A15899">
        <v>502</v>
      </c>
      <c r="B15899" t="s">
        <v>71</v>
      </c>
      <c r="C15899">
        <f>IF(Calculator!$O502="",1,0)</f>
      </c>
    </row>
    <row r="15900" spans="1:3" x14ac:dyDescent="0.25">
      <c r="A15900">
        <v>502</v>
      </c>
      <c r="B15900" t="s">
        <v>72</v>
      </c>
      <c r="C15900">
        <f>IF(OR(Calculator!$M502="",Calculator!$M502=0),0,LN(Calculator!$M502))</f>
      </c>
    </row>
    <row r="15901" spans="1:3" x14ac:dyDescent="0.25">
      <c r="A15901">
        <v>502</v>
      </c>
      <c r="B15901" t="s">
        <v>73</v>
      </c>
      <c r="C15901">
        <f>IF(Calculator!$M502="",1,0)</f>
      </c>
    </row>
    <row r="15902" spans="1:3" x14ac:dyDescent="0.25">
      <c r="A15902">
        <v>502</v>
      </c>
      <c r="B15902" t="s">
        <v>74</v>
      </c>
      <c r="C15902">
        <f>IF(Calculator!$N502="",0,(Calculator!$N502-5.3)*IF(Calculator!$G502="Yes",1,0))</f>
      </c>
    </row>
    <row r="15903" spans="1:3" x14ac:dyDescent="0.25">
      <c r="A15903">
        <v>502</v>
      </c>
      <c r="B15903" t="s">
        <v>75</v>
      </c>
      <c r="C15903">
        <f>IF(Calculator!$N502="",0,(Calculator!$N502-5.3)*(1-IF(Calculator!$G502="Yes",1,0)))</f>
      </c>
    </row>
    <row r="15904" spans="1:3" x14ac:dyDescent="0.25">
      <c r="A15904">
        <v>502</v>
      </c>
      <c r="B15904" t="s">
        <v>76</v>
      </c>
      <c r="C15904">
        <f>IF(Calculator!$N502="",1,0)</f>
      </c>
    </row>
    <row r="15905" spans="1:3" x14ac:dyDescent="0.25">
      <c r="A15905">
        <v>502</v>
      </c>
      <c r="B15905" t="s">
        <v>77</v>
      </c>
      <c r="C15905">
        <f>1</f>
      </c>
    </row>
    <row r="15906" spans="1:3" x14ac:dyDescent="0.25">
      <c r="A15906">
        <v>503</v>
      </c>
      <c r="B15906" t="s">
        <v>47</v>
      </c>
      <c r="C15906">
        <f>(Calculator!$C503-55)/10</f>
      </c>
    </row>
    <row r="15907" spans="1:3" x14ac:dyDescent="0.25">
      <c r="A15907">
        <v>503</v>
      </c>
      <c r="B15907" t="s">
        <v>48</v>
      </c>
      <c r="C15907">
        <f>((Calculator!$C503-55)/10)^2</f>
      </c>
    </row>
    <row r="15908" spans="1:3" x14ac:dyDescent="0.25">
      <c r="A15908">
        <v>503</v>
      </c>
      <c r="B15908" t="s">
        <v>49</v>
      </c>
      <c r="C15908">
        <f>((Calculator!$D503-Calculator!$E503)*0.02586)-3.5</f>
      </c>
    </row>
    <row r="15909" spans="1:3" x14ac:dyDescent="0.25">
      <c r="A15909">
        <v>503</v>
      </c>
      <c r="B15909" t="s">
        <v>50</v>
      </c>
      <c r="C15909">
        <f>((Calculator!$E503*0.02586)-1.3)/0.3</f>
      </c>
    </row>
    <row r="15910" spans="1:3" x14ac:dyDescent="0.25">
      <c r="A15910">
        <v>503</v>
      </c>
      <c r="B15910" t="s">
        <v>51</v>
      </c>
      <c r="C15910">
        <f>(MIN(Calculator!$F503,110)-110)/20</f>
      </c>
    </row>
    <row r="15911" spans="1:3" x14ac:dyDescent="0.25">
      <c r="A15911">
        <v>503</v>
      </c>
      <c r="B15911" t="s">
        <v>52</v>
      </c>
      <c r="C15911">
        <f>(MAX(Calculator!$F503,110)-130)/20</f>
      </c>
    </row>
    <row r="15912" spans="1:3" x14ac:dyDescent="0.25">
      <c r="A15912">
        <v>503</v>
      </c>
      <c r="B15912" t="s">
        <v>17</v>
      </c>
      <c r="C15912">
        <f>IF(Calculator!$G503="Yes",1,0)</f>
      </c>
    </row>
    <row r="15913" spans="1:3" x14ac:dyDescent="0.25">
      <c r="A15913">
        <v>503</v>
      </c>
      <c r="B15913" t="s">
        <v>53</v>
      </c>
      <c r="C15913">
        <f>IF(Calculator!$H503="Yes",1,0)</f>
      </c>
    </row>
    <row r="15914" spans="1:3" x14ac:dyDescent="0.25">
      <c r="A15914">
        <v>503</v>
      </c>
      <c r="B15914" t="s">
        <v>54</v>
      </c>
      <c r="C15914">
        <f>(MIN(Calculator!$I503,30)-25)/5</f>
      </c>
    </row>
    <row r="15915" spans="1:3" x14ac:dyDescent="0.25">
      <c r="A15915">
        <v>503</v>
      </c>
      <c r="B15915" t="s">
        <v>55</v>
      </c>
      <c r="C15915">
        <f>(MAX(Calculator!$I503,30)-30)/5</f>
      </c>
    </row>
    <row r="15916" spans="1:3" x14ac:dyDescent="0.25">
      <c r="A15916">
        <v>503</v>
      </c>
      <c r="B15916" t="s">
        <v>56</v>
      </c>
      <c r="C15916">
        <f>(MIN(Calculator!$J503,60)-60)/-15</f>
      </c>
    </row>
    <row r="15917" spans="1:3" x14ac:dyDescent="0.25">
      <c r="A15917">
        <v>503</v>
      </c>
      <c r="B15917" t="s">
        <v>57</v>
      </c>
      <c r="C15917">
        <f>(MAX(Calculator!$J503,60)-90)/-15</f>
      </c>
    </row>
    <row r="15918" spans="1:3" x14ac:dyDescent="0.25">
      <c r="A15918">
        <v>503</v>
      </c>
      <c r="B15918" t="s">
        <v>58</v>
      </c>
      <c r="C15918">
        <f>IF(Calculator!$K503="Yes",1,0)</f>
      </c>
    </row>
    <row r="15919" spans="1:3" x14ac:dyDescent="0.25">
      <c r="A15919">
        <v>503</v>
      </c>
      <c r="B15919" t="s">
        <v>59</v>
      </c>
      <c r="C15919">
        <f>IF(Calculator!$L503="Yes",1,0)</f>
      </c>
    </row>
    <row r="15920" spans="1:3" x14ac:dyDescent="0.25">
      <c r="A15920">
        <v>503</v>
      </c>
      <c r="B15920" t="s">
        <v>60</v>
      </c>
      <c r="C15920">
        <f>((MAX(Calculator!$F503,110)-130)/20)*IF(Calculator!$K503="Yes",1,0)</f>
      </c>
    </row>
    <row r="15921" spans="1:3" x14ac:dyDescent="0.25">
      <c r="A15921">
        <v>503</v>
      </c>
      <c r="B15921" t="s">
        <v>61</v>
      </c>
      <c r="C15921">
        <f>((((Calculator!$D503-Calculator!$E503)*0.02586)-3.5))*IF(Calculator!$L503="Yes",1,0)</f>
      </c>
    </row>
    <row r="15922" spans="1:3" x14ac:dyDescent="0.25">
      <c r="A15922">
        <v>503</v>
      </c>
      <c r="B15922" t="s">
        <v>62</v>
      </c>
      <c r="C15922">
        <f>(((Calculator!$C503-55)/10)*(((((Calculator!$D503-Calculator!$E503)*0.02586)-3.5))))</f>
      </c>
    </row>
    <row r="15923" spans="1:3" x14ac:dyDescent="0.25">
      <c r="A15923">
        <v>503</v>
      </c>
      <c r="B15923" t="s">
        <v>63</v>
      </c>
      <c r="C15923">
        <f>(((Calculator!$C503-55)/10)*(((Calculator!$E503*0.02586)-1.3)/0.3))</f>
      </c>
    </row>
    <row r="15924" spans="1:3" x14ac:dyDescent="0.25">
      <c r="A15924">
        <v>503</v>
      </c>
      <c r="B15924" t="s">
        <v>64</v>
      </c>
      <c r="C15924">
        <f>(((Calculator!$C503-55)/10)*((MAX(Calculator!$F503,110)-130)/20))</f>
      </c>
    </row>
    <row r="15925" spans="1:3" x14ac:dyDescent="0.25">
      <c r="A15925">
        <v>503</v>
      </c>
      <c r="B15925" t="s">
        <v>65</v>
      </c>
      <c r="C15925">
        <f>(((Calculator!$C503-55)/10)*IF(Calculator!$G503="Yes",1,0))</f>
      </c>
    </row>
    <row r="15926" spans="1:3" x14ac:dyDescent="0.25">
      <c r="A15926">
        <v>503</v>
      </c>
      <c r="B15926" t="s">
        <v>66</v>
      </c>
      <c r="C15926">
        <f>(((Calculator!$C503-55)/10)*IF(Calculator!$H503="Yes",1,0))</f>
      </c>
    </row>
    <row r="15927" spans="1:3" x14ac:dyDescent="0.25">
      <c r="A15927">
        <v>503</v>
      </c>
      <c r="B15927" t="s">
        <v>67</v>
      </c>
      <c r="C15927">
        <f>(((Calculator!$C503-55)/10)*((MAX(Calculator!$I503,30)-30)/5))</f>
      </c>
    </row>
    <row r="15928" spans="1:3" x14ac:dyDescent="0.25">
      <c r="A15928">
        <v>503</v>
      </c>
      <c r="B15928" t="s">
        <v>68</v>
      </c>
      <c r="C15928">
        <f>(((Calculator!$C503-55)/10)*((MIN(Calculator!$J503,60)-60)/-15))</f>
      </c>
    </row>
    <row r="15929" spans="1:3" x14ac:dyDescent="0.25">
      <c r="A15929">
        <v>503</v>
      </c>
      <c r="B15929" t="s">
        <v>69</v>
      </c>
      <c r="C15929">
        <f>IF(AND(Calculator!$O503&lt;&gt;"",Calculator!$O503&gt;=4,Calculator!$O503&lt;=6),1,0)</f>
      </c>
    </row>
    <row r="15930" spans="1:3" x14ac:dyDescent="0.25">
      <c r="A15930">
        <v>503</v>
      </c>
      <c r="B15930" t="s">
        <v>70</v>
      </c>
      <c r="C15930">
        <f>IF(AND(Calculator!$O503&lt;&gt;"",Calculator!$O503&gt;=7,Calculator!$O503&lt;=10),1,0)</f>
      </c>
    </row>
    <row r="15931" spans="1:3" x14ac:dyDescent="0.25">
      <c r="A15931">
        <v>503</v>
      </c>
      <c r="B15931" t="s">
        <v>71</v>
      </c>
      <c r="C15931">
        <f>IF(Calculator!$O503="",1,0)</f>
      </c>
    </row>
    <row r="15932" spans="1:3" x14ac:dyDescent="0.25">
      <c r="A15932">
        <v>503</v>
      </c>
      <c r="B15932" t="s">
        <v>72</v>
      </c>
      <c r="C15932">
        <f>IF(OR(Calculator!$M503="",Calculator!$M503=0),0,LN(Calculator!$M503))</f>
      </c>
    </row>
    <row r="15933" spans="1:3" x14ac:dyDescent="0.25">
      <c r="A15933">
        <v>503</v>
      </c>
      <c r="B15933" t="s">
        <v>73</v>
      </c>
      <c r="C15933">
        <f>IF(Calculator!$M503="",1,0)</f>
      </c>
    </row>
    <row r="15934" spans="1:3" x14ac:dyDescent="0.25">
      <c r="A15934">
        <v>503</v>
      </c>
      <c r="B15934" t="s">
        <v>74</v>
      </c>
      <c r="C15934">
        <f>IF(Calculator!$N503="",0,(Calculator!$N503-5.3)*IF(Calculator!$G503="Yes",1,0))</f>
      </c>
    </row>
    <row r="15935" spans="1:3" x14ac:dyDescent="0.25">
      <c r="A15935">
        <v>503</v>
      </c>
      <c r="B15935" t="s">
        <v>75</v>
      </c>
      <c r="C15935">
        <f>IF(Calculator!$N503="",0,(Calculator!$N503-5.3)*(1-IF(Calculator!$G503="Yes",1,0)))</f>
      </c>
    </row>
    <row r="15936" spans="1:3" x14ac:dyDescent="0.25">
      <c r="A15936">
        <v>503</v>
      </c>
      <c r="B15936" t="s">
        <v>76</v>
      </c>
      <c r="C15936">
        <f>IF(Calculator!$N503="",1,0)</f>
      </c>
    </row>
    <row r="15937" spans="1:3" x14ac:dyDescent="0.25">
      <c r="A15937">
        <v>503</v>
      </c>
      <c r="B15937" t="s">
        <v>77</v>
      </c>
      <c r="C15937">
        <f>1</f>
      </c>
    </row>
    <row r="15938" spans="1:3" x14ac:dyDescent="0.25">
      <c r="A15938">
        <v>504</v>
      </c>
      <c r="B15938" t="s">
        <v>47</v>
      </c>
      <c r="C15938">
        <f>(Calculator!$C504-55)/10</f>
      </c>
    </row>
    <row r="15939" spans="1:3" x14ac:dyDescent="0.25">
      <c r="A15939">
        <v>504</v>
      </c>
      <c r="B15939" t="s">
        <v>48</v>
      </c>
      <c r="C15939">
        <f>((Calculator!$C504-55)/10)^2</f>
      </c>
    </row>
    <row r="15940" spans="1:3" x14ac:dyDescent="0.25">
      <c r="A15940">
        <v>504</v>
      </c>
      <c r="B15940" t="s">
        <v>49</v>
      </c>
      <c r="C15940">
        <f>((Calculator!$D504-Calculator!$E504)*0.02586)-3.5</f>
      </c>
    </row>
    <row r="15941" spans="1:3" x14ac:dyDescent="0.25">
      <c r="A15941">
        <v>504</v>
      </c>
      <c r="B15941" t="s">
        <v>50</v>
      </c>
      <c r="C15941">
        <f>((Calculator!$E504*0.02586)-1.3)/0.3</f>
      </c>
    </row>
    <row r="15942" spans="1:3" x14ac:dyDescent="0.25">
      <c r="A15942">
        <v>504</v>
      </c>
      <c r="B15942" t="s">
        <v>51</v>
      </c>
      <c r="C15942">
        <f>(MIN(Calculator!$F504,110)-110)/20</f>
      </c>
    </row>
    <row r="15943" spans="1:3" x14ac:dyDescent="0.25">
      <c r="A15943">
        <v>504</v>
      </c>
      <c r="B15943" t="s">
        <v>52</v>
      </c>
      <c r="C15943">
        <f>(MAX(Calculator!$F504,110)-130)/20</f>
      </c>
    </row>
    <row r="15944" spans="1:3" x14ac:dyDescent="0.25">
      <c r="A15944">
        <v>504</v>
      </c>
      <c r="B15944" t="s">
        <v>17</v>
      </c>
      <c r="C15944">
        <f>IF(Calculator!$G504="Yes",1,0)</f>
      </c>
    </row>
    <row r="15945" spans="1:3" x14ac:dyDescent="0.25">
      <c r="A15945">
        <v>504</v>
      </c>
      <c r="B15945" t="s">
        <v>53</v>
      </c>
      <c r="C15945">
        <f>IF(Calculator!$H504="Yes",1,0)</f>
      </c>
    </row>
    <row r="15946" spans="1:3" x14ac:dyDescent="0.25">
      <c r="A15946">
        <v>504</v>
      </c>
      <c r="B15946" t="s">
        <v>54</v>
      </c>
      <c r="C15946">
        <f>(MIN(Calculator!$I504,30)-25)/5</f>
      </c>
    </row>
    <row r="15947" spans="1:3" x14ac:dyDescent="0.25">
      <c r="A15947">
        <v>504</v>
      </c>
      <c r="B15947" t="s">
        <v>55</v>
      </c>
      <c r="C15947">
        <f>(MAX(Calculator!$I504,30)-30)/5</f>
      </c>
    </row>
    <row r="15948" spans="1:3" x14ac:dyDescent="0.25">
      <c r="A15948">
        <v>504</v>
      </c>
      <c r="B15948" t="s">
        <v>56</v>
      </c>
      <c r="C15948">
        <f>(MIN(Calculator!$J504,60)-60)/-15</f>
      </c>
    </row>
    <row r="15949" spans="1:3" x14ac:dyDescent="0.25">
      <c r="A15949">
        <v>504</v>
      </c>
      <c r="B15949" t="s">
        <v>57</v>
      </c>
      <c r="C15949">
        <f>(MAX(Calculator!$J504,60)-90)/-15</f>
      </c>
    </row>
    <row r="15950" spans="1:3" x14ac:dyDescent="0.25">
      <c r="A15950">
        <v>504</v>
      </c>
      <c r="B15950" t="s">
        <v>58</v>
      </c>
      <c r="C15950">
        <f>IF(Calculator!$K504="Yes",1,0)</f>
      </c>
    </row>
    <row r="15951" spans="1:3" x14ac:dyDescent="0.25">
      <c r="A15951">
        <v>504</v>
      </c>
      <c r="B15951" t="s">
        <v>59</v>
      </c>
      <c r="C15951">
        <f>IF(Calculator!$L504="Yes",1,0)</f>
      </c>
    </row>
    <row r="15952" spans="1:3" x14ac:dyDescent="0.25">
      <c r="A15952">
        <v>504</v>
      </c>
      <c r="B15952" t="s">
        <v>60</v>
      </c>
      <c r="C15952">
        <f>((MAX(Calculator!$F504,110)-130)/20)*IF(Calculator!$K504="Yes",1,0)</f>
      </c>
    </row>
    <row r="15953" spans="1:3" x14ac:dyDescent="0.25">
      <c r="A15953">
        <v>504</v>
      </c>
      <c r="B15953" t="s">
        <v>61</v>
      </c>
      <c r="C15953">
        <f>((((Calculator!$D504-Calculator!$E504)*0.02586)-3.5))*IF(Calculator!$L504="Yes",1,0)</f>
      </c>
    </row>
    <row r="15954" spans="1:3" x14ac:dyDescent="0.25">
      <c r="A15954">
        <v>504</v>
      </c>
      <c r="B15954" t="s">
        <v>62</v>
      </c>
      <c r="C15954">
        <f>(((Calculator!$C504-55)/10)*(((((Calculator!$D504-Calculator!$E504)*0.02586)-3.5))))</f>
      </c>
    </row>
    <row r="15955" spans="1:3" x14ac:dyDescent="0.25">
      <c r="A15955">
        <v>504</v>
      </c>
      <c r="B15955" t="s">
        <v>63</v>
      </c>
      <c r="C15955">
        <f>(((Calculator!$C504-55)/10)*(((Calculator!$E504*0.02586)-1.3)/0.3))</f>
      </c>
    </row>
    <row r="15956" spans="1:3" x14ac:dyDescent="0.25">
      <c r="A15956">
        <v>504</v>
      </c>
      <c r="B15956" t="s">
        <v>64</v>
      </c>
      <c r="C15956">
        <f>(((Calculator!$C504-55)/10)*((MAX(Calculator!$F504,110)-130)/20))</f>
      </c>
    </row>
    <row r="15957" spans="1:3" x14ac:dyDescent="0.25">
      <c r="A15957">
        <v>504</v>
      </c>
      <c r="B15957" t="s">
        <v>65</v>
      </c>
      <c r="C15957">
        <f>(((Calculator!$C504-55)/10)*IF(Calculator!$G504="Yes",1,0))</f>
      </c>
    </row>
    <row r="15958" spans="1:3" x14ac:dyDescent="0.25">
      <c r="A15958">
        <v>504</v>
      </c>
      <c r="B15958" t="s">
        <v>66</v>
      </c>
      <c r="C15958">
        <f>(((Calculator!$C504-55)/10)*IF(Calculator!$H504="Yes",1,0))</f>
      </c>
    </row>
    <row r="15959" spans="1:3" x14ac:dyDescent="0.25">
      <c r="A15959">
        <v>504</v>
      </c>
      <c r="B15959" t="s">
        <v>67</v>
      </c>
      <c r="C15959">
        <f>(((Calculator!$C504-55)/10)*((MAX(Calculator!$I504,30)-30)/5))</f>
      </c>
    </row>
    <row r="15960" spans="1:3" x14ac:dyDescent="0.25">
      <c r="A15960">
        <v>504</v>
      </c>
      <c r="B15960" t="s">
        <v>68</v>
      </c>
      <c r="C15960">
        <f>(((Calculator!$C504-55)/10)*((MIN(Calculator!$J504,60)-60)/-15))</f>
      </c>
    </row>
    <row r="15961" spans="1:3" x14ac:dyDescent="0.25">
      <c r="A15961">
        <v>504</v>
      </c>
      <c r="B15961" t="s">
        <v>69</v>
      </c>
      <c r="C15961">
        <f>IF(AND(Calculator!$O504&lt;&gt;"",Calculator!$O504&gt;=4,Calculator!$O504&lt;=6),1,0)</f>
      </c>
    </row>
    <row r="15962" spans="1:3" x14ac:dyDescent="0.25">
      <c r="A15962">
        <v>504</v>
      </c>
      <c r="B15962" t="s">
        <v>70</v>
      </c>
      <c r="C15962">
        <f>IF(AND(Calculator!$O504&lt;&gt;"",Calculator!$O504&gt;=7,Calculator!$O504&lt;=10),1,0)</f>
      </c>
    </row>
    <row r="15963" spans="1:3" x14ac:dyDescent="0.25">
      <c r="A15963">
        <v>504</v>
      </c>
      <c r="B15963" t="s">
        <v>71</v>
      </c>
      <c r="C15963">
        <f>IF(Calculator!$O504="",1,0)</f>
      </c>
    </row>
    <row r="15964" spans="1:3" x14ac:dyDescent="0.25">
      <c r="A15964">
        <v>504</v>
      </c>
      <c r="B15964" t="s">
        <v>72</v>
      </c>
      <c r="C15964">
        <f>IF(OR(Calculator!$M504="",Calculator!$M504=0),0,LN(Calculator!$M504))</f>
      </c>
    </row>
    <row r="15965" spans="1:3" x14ac:dyDescent="0.25">
      <c r="A15965">
        <v>504</v>
      </c>
      <c r="B15965" t="s">
        <v>73</v>
      </c>
      <c r="C15965">
        <f>IF(Calculator!$M504="",1,0)</f>
      </c>
    </row>
    <row r="15966" spans="1:3" x14ac:dyDescent="0.25">
      <c r="A15966">
        <v>504</v>
      </c>
      <c r="B15966" t="s">
        <v>74</v>
      </c>
      <c r="C15966">
        <f>IF(Calculator!$N504="",0,(Calculator!$N504-5.3)*IF(Calculator!$G504="Yes",1,0))</f>
      </c>
    </row>
    <row r="15967" spans="1:3" x14ac:dyDescent="0.25">
      <c r="A15967">
        <v>504</v>
      </c>
      <c r="B15967" t="s">
        <v>75</v>
      </c>
      <c r="C15967">
        <f>IF(Calculator!$N504="",0,(Calculator!$N504-5.3)*(1-IF(Calculator!$G504="Yes",1,0)))</f>
      </c>
    </row>
    <row r="15968" spans="1:3" x14ac:dyDescent="0.25">
      <c r="A15968">
        <v>504</v>
      </c>
      <c r="B15968" t="s">
        <v>76</v>
      </c>
      <c r="C15968">
        <f>IF(Calculator!$N504="",1,0)</f>
      </c>
    </row>
    <row r="15969" spans="1:3" x14ac:dyDescent="0.25">
      <c r="A15969">
        <v>504</v>
      </c>
      <c r="B15969" t="s">
        <v>77</v>
      </c>
      <c r="C15969">
        <f>1</f>
      </c>
    </row>
    <row r="15970" spans="1:3" x14ac:dyDescent="0.25">
      <c r="A15970">
        <v>505</v>
      </c>
      <c r="B15970" t="s">
        <v>47</v>
      </c>
      <c r="C15970">
        <f>(Calculator!$C505-55)/10</f>
      </c>
    </row>
    <row r="15971" spans="1:3" x14ac:dyDescent="0.25">
      <c r="A15971">
        <v>505</v>
      </c>
      <c r="B15971" t="s">
        <v>48</v>
      </c>
      <c r="C15971">
        <f>((Calculator!$C505-55)/10)^2</f>
      </c>
    </row>
    <row r="15972" spans="1:3" x14ac:dyDescent="0.25">
      <c r="A15972">
        <v>505</v>
      </c>
      <c r="B15972" t="s">
        <v>49</v>
      </c>
      <c r="C15972">
        <f>((Calculator!$D505-Calculator!$E505)*0.02586)-3.5</f>
      </c>
    </row>
    <row r="15973" spans="1:3" x14ac:dyDescent="0.25">
      <c r="A15973">
        <v>505</v>
      </c>
      <c r="B15973" t="s">
        <v>50</v>
      </c>
      <c r="C15973">
        <f>((Calculator!$E505*0.02586)-1.3)/0.3</f>
      </c>
    </row>
    <row r="15974" spans="1:3" x14ac:dyDescent="0.25">
      <c r="A15974">
        <v>505</v>
      </c>
      <c r="B15974" t="s">
        <v>51</v>
      </c>
      <c r="C15974">
        <f>(MIN(Calculator!$F505,110)-110)/20</f>
      </c>
    </row>
    <row r="15975" spans="1:3" x14ac:dyDescent="0.25">
      <c r="A15975">
        <v>505</v>
      </c>
      <c r="B15975" t="s">
        <v>52</v>
      </c>
      <c r="C15975">
        <f>(MAX(Calculator!$F505,110)-130)/20</f>
      </c>
    </row>
    <row r="15976" spans="1:3" x14ac:dyDescent="0.25">
      <c r="A15976">
        <v>505</v>
      </c>
      <c r="B15976" t="s">
        <v>17</v>
      </c>
      <c r="C15976">
        <f>IF(Calculator!$G505="Yes",1,0)</f>
      </c>
    </row>
    <row r="15977" spans="1:3" x14ac:dyDescent="0.25">
      <c r="A15977">
        <v>505</v>
      </c>
      <c r="B15977" t="s">
        <v>53</v>
      </c>
      <c r="C15977">
        <f>IF(Calculator!$H505="Yes",1,0)</f>
      </c>
    </row>
    <row r="15978" spans="1:3" x14ac:dyDescent="0.25">
      <c r="A15978">
        <v>505</v>
      </c>
      <c r="B15978" t="s">
        <v>54</v>
      </c>
      <c r="C15978">
        <f>(MIN(Calculator!$I505,30)-25)/5</f>
      </c>
    </row>
    <row r="15979" spans="1:3" x14ac:dyDescent="0.25">
      <c r="A15979">
        <v>505</v>
      </c>
      <c r="B15979" t="s">
        <v>55</v>
      </c>
      <c r="C15979">
        <f>(MAX(Calculator!$I505,30)-30)/5</f>
      </c>
    </row>
    <row r="15980" spans="1:3" x14ac:dyDescent="0.25">
      <c r="A15980">
        <v>505</v>
      </c>
      <c r="B15980" t="s">
        <v>56</v>
      </c>
      <c r="C15980">
        <f>(MIN(Calculator!$J505,60)-60)/-15</f>
      </c>
    </row>
    <row r="15981" spans="1:3" x14ac:dyDescent="0.25">
      <c r="A15981">
        <v>505</v>
      </c>
      <c r="B15981" t="s">
        <v>57</v>
      </c>
      <c r="C15981">
        <f>(MAX(Calculator!$J505,60)-90)/-15</f>
      </c>
    </row>
    <row r="15982" spans="1:3" x14ac:dyDescent="0.25">
      <c r="A15982">
        <v>505</v>
      </c>
      <c r="B15982" t="s">
        <v>58</v>
      </c>
      <c r="C15982">
        <f>IF(Calculator!$K505="Yes",1,0)</f>
      </c>
    </row>
    <row r="15983" spans="1:3" x14ac:dyDescent="0.25">
      <c r="A15983">
        <v>505</v>
      </c>
      <c r="B15983" t="s">
        <v>59</v>
      </c>
      <c r="C15983">
        <f>IF(Calculator!$L505="Yes",1,0)</f>
      </c>
    </row>
    <row r="15984" spans="1:3" x14ac:dyDescent="0.25">
      <c r="A15984">
        <v>505</v>
      </c>
      <c r="B15984" t="s">
        <v>60</v>
      </c>
      <c r="C15984">
        <f>((MAX(Calculator!$F505,110)-130)/20)*IF(Calculator!$K505="Yes",1,0)</f>
      </c>
    </row>
    <row r="15985" spans="1:3" x14ac:dyDescent="0.25">
      <c r="A15985">
        <v>505</v>
      </c>
      <c r="B15985" t="s">
        <v>61</v>
      </c>
      <c r="C15985">
        <f>((((Calculator!$D505-Calculator!$E505)*0.02586)-3.5))*IF(Calculator!$L505="Yes",1,0)</f>
      </c>
    </row>
    <row r="15986" spans="1:3" x14ac:dyDescent="0.25">
      <c r="A15986">
        <v>505</v>
      </c>
      <c r="B15986" t="s">
        <v>62</v>
      </c>
      <c r="C15986">
        <f>(((Calculator!$C505-55)/10)*(((((Calculator!$D505-Calculator!$E505)*0.02586)-3.5))))</f>
      </c>
    </row>
    <row r="15987" spans="1:3" x14ac:dyDescent="0.25">
      <c r="A15987">
        <v>505</v>
      </c>
      <c r="B15987" t="s">
        <v>63</v>
      </c>
      <c r="C15987">
        <f>(((Calculator!$C505-55)/10)*(((Calculator!$E505*0.02586)-1.3)/0.3))</f>
      </c>
    </row>
    <row r="15988" spans="1:3" x14ac:dyDescent="0.25">
      <c r="A15988">
        <v>505</v>
      </c>
      <c r="B15988" t="s">
        <v>64</v>
      </c>
      <c r="C15988">
        <f>(((Calculator!$C505-55)/10)*((MAX(Calculator!$F505,110)-130)/20))</f>
      </c>
    </row>
    <row r="15989" spans="1:3" x14ac:dyDescent="0.25">
      <c r="A15989">
        <v>505</v>
      </c>
      <c r="B15989" t="s">
        <v>65</v>
      </c>
      <c r="C15989">
        <f>(((Calculator!$C505-55)/10)*IF(Calculator!$G505="Yes",1,0))</f>
      </c>
    </row>
    <row r="15990" spans="1:3" x14ac:dyDescent="0.25">
      <c r="A15990">
        <v>505</v>
      </c>
      <c r="B15990" t="s">
        <v>66</v>
      </c>
      <c r="C15990">
        <f>(((Calculator!$C505-55)/10)*IF(Calculator!$H505="Yes",1,0))</f>
      </c>
    </row>
    <row r="15991" spans="1:3" x14ac:dyDescent="0.25">
      <c r="A15991">
        <v>505</v>
      </c>
      <c r="B15991" t="s">
        <v>67</v>
      </c>
      <c r="C15991">
        <f>(((Calculator!$C505-55)/10)*((MAX(Calculator!$I505,30)-30)/5))</f>
      </c>
    </row>
    <row r="15992" spans="1:3" x14ac:dyDescent="0.25">
      <c r="A15992">
        <v>505</v>
      </c>
      <c r="B15992" t="s">
        <v>68</v>
      </c>
      <c r="C15992">
        <f>(((Calculator!$C505-55)/10)*((MIN(Calculator!$J505,60)-60)/-15))</f>
      </c>
    </row>
    <row r="15993" spans="1:3" x14ac:dyDescent="0.25">
      <c r="A15993">
        <v>505</v>
      </c>
      <c r="B15993" t="s">
        <v>69</v>
      </c>
      <c r="C15993">
        <f>IF(AND(Calculator!$O505&lt;&gt;"",Calculator!$O505&gt;=4,Calculator!$O505&lt;=6),1,0)</f>
      </c>
    </row>
    <row r="15994" spans="1:3" x14ac:dyDescent="0.25">
      <c r="A15994">
        <v>505</v>
      </c>
      <c r="B15994" t="s">
        <v>70</v>
      </c>
      <c r="C15994">
        <f>IF(AND(Calculator!$O505&lt;&gt;"",Calculator!$O505&gt;=7,Calculator!$O505&lt;=10),1,0)</f>
      </c>
    </row>
    <row r="15995" spans="1:3" x14ac:dyDescent="0.25">
      <c r="A15995">
        <v>505</v>
      </c>
      <c r="B15995" t="s">
        <v>71</v>
      </c>
      <c r="C15995">
        <f>IF(Calculator!$O505="",1,0)</f>
      </c>
    </row>
    <row r="15996" spans="1:3" x14ac:dyDescent="0.25">
      <c r="A15996">
        <v>505</v>
      </c>
      <c r="B15996" t="s">
        <v>72</v>
      </c>
      <c r="C15996">
        <f>IF(OR(Calculator!$M505="",Calculator!$M505=0),0,LN(Calculator!$M505))</f>
      </c>
    </row>
    <row r="15997" spans="1:3" x14ac:dyDescent="0.25">
      <c r="A15997">
        <v>505</v>
      </c>
      <c r="B15997" t="s">
        <v>73</v>
      </c>
      <c r="C15997">
        <f>IF(Calculator!$M505="",1,0)</f>
      </c>
    </row>
    <row r="15998" spans="1:3" x14ac:dyDescent="0.25">
      <c r="A15998">
        <v>505</v>
      </c>
      <c r="B15998" t="s">
        <v>74</v>
      </c>
      <c r="C15998">
        <f>IF(Calculator!$N505="",0,(Calculator!$N505-5.3)*IF(Calculator!$G505="Yes",1,0))</f>
      </c>
    </row>
    <row r="15999" spans="1:3" x14ac:dyDescent="0.25">
      <c r="A15999">
        <v>505</v>
      </c>
      <c r="B15999" t="s">
        <v>75</v>
      </c>
      <c r="C15999">
        <f>IF(Calculator!$N505="",0,(Calculator!$N505-5.3)*(1-IF(Calculator!$G505="Yes",1,0)))</f>
      </c>
    </row>
    <row r="16000" spans="1:3" x14ac:dyDescent="0.25">
      <c r="A16000">
        <v>505</v>
      </c>
      <c r="B16000" t="s">
        <v>76</v>
      </c>
      <c r="C16000">
        <f>IF(Calculator!$N505="",1,0)</f>
      </c>
    </row>
    <row r="16001" spans="1:3" x14ac:dyDescent="0.25">
      <c r="A16001">
        <v>505</v>
      </c>
      <c r="B16001" t="s">
        <v>77</v>
      </c>
      <c r="C16001">
        <f>1</f>
      </c>
    </row>
    <row r="16002" spans="1:3" x14ac:dyDescent="0.25">
      <c r="A16002">
        <v>506</v>
      </c>
      <c r="B16002" t="s">
        <v>47</v>
      </c>
      <c r="C16002">
        <f>(Calculator!$C506-55)/10</f>
      </c>
    </row>
    <row r="16003" spans="1:3" x14ac:dyDescent="0.25">
      <c r="A16003">
        <v>506</v>
      </c>
      <c r="B16003" t="s">
        <v>48</v>
      </c>
      <c r="C16003">
        <f>((Calculator!$C506-55)/10)^2</f>
      </c>
    </row>
    <row r="16004" spans="1:3" x14ac:dyDescent="0.25">
      <c r="A16004">
        <v>506</v>
      </c>
      <c r="B16004" t="s">
        <v>49</v>
      </c>
      <c r="C16004">
        <f>((Calculator!$D506-Calculator!$E506)*0.02586)-3.5</f>
      </c>
    </row>
    <row r="16005" spans="1:3" x14ac:dyDescent="0.25">
      <c r="A16005">
        <v>506</v>
      </c>
      <c r="B16005" t="s">
        <v>50</v>
      </c>
      <c r="C16005">
        <f>((Calculator!$E506*0.02586)-1.3)/0.3</f>
      </c>
    </row>
    <row r="16006" spans="1:3" x14ac:dyDescent="0.25">
      <c r="A16006">
        <v>506</v>
      </c>
      <c r="B16006" t="s">
        <v>51</v>
      </c>
      <c r="C16006">
        <f>(MIN(Calculator!$F506,110)-110)/20</f>
      </c>
    </row>
    <row r="16007" spans="1:3" x14ac:dyDescent="0.25">
      <c r="A16007">
        <v>506</v>
      </c>
      <c r="B16007" t="s">
        <v>52</v>
      </c>
      <c r="C16007">
        <f>(MAX(Calculator!$F506,110)-130)/20</f>
      </c>
    </row>
    <row r="16008" spans="1:3" x14ac:dyDescent="0.25">
      <c r="A16008">
        <v>506</v>
      </c>
      <c r="B16008" t="s">
        <v>17</v>
      </c>
      <c r="C16008">
        <f>IF(Calculator!$G506="Yes",1,0)</f>
      </c>
    </row>
    <row r="16009" spans="1:3" x14ac:dyDescent="0.25">
      <c r="A16009">
        <v>506</v>
      </c>
      <c r="B16009" t="s">
        <v>53</v>
      </c>
      <c r="C16009">
        <f>IF(Calculator!$H506="Yes",1,0)</f>
      </c>
    </row>
    <row r="16010" spans="1:3" x14ac:dyDescent="0.25">
      <c r="A16010">
        <v>506</v>
      </c>
      <c r="B16010" t="s">
        <v>54</v>
      </c>
      <c r="C16010">
        <f>(MIN(Calculator!$I506,30)-25)/5</f>
      </c>
    </row>
    <row r="16011" spans="1:3" x14ac:dyDescent="0.25">
      <c r="A16011">
        <v>506</v>
      </c>
      <c r="B16011" t="s">
        <v>55</v>
      </c>
      <c r="C16011">
        <f>(MAX(Calculator!$I506,30)-30)/5</f>
      </c>
    </row>
    <row r="16012" spans="1:3" x14ac:dyDescent="0.25">
      <c r="A16012">
        <v>506</v>
      </c>
      <c r="B16012" t="s">
        <v>56</v>
      </c>
      <c r="C16012">
        <f>(MIN(Calculator!$J506,60)-60)/-15</f>
      </c>
    </row>
    <row r="16013" spans="1:3" x14ac:dyDescent="0.25">
      <c r="A16013">
        <v>506</v>
      </c>
      <c r="B16013" t="s">
        <v>57</v>
      </c>
      <c r="C16013">
        <f>(MAX(Calculator!$J506,60)-90)/-15</f>
      </c>
    </row>
    <row r="16014" spans="1:3" x14ac:dyDescent="0.25">
      <c r="A16014">
        <v>506</v>
      </c>
      <c r="B16014" t="s">
        <v>58</v>
      </c>
      <c r="C16014">
        <f>IF(Calculator!$K506="Yes",1,0)</f>
      </c>
    </row>
    <row r="16015" spans="1:3" x14ac:dyDescent="0.25">
      <c r="A16015">
        <v>506</v>
      </c>
      <c r="B16015" t="s">
        <v>59</v>
      </c>
      <c r="C16015">
        <f>IF(Calculator!$L506="Yes",1,0)</f>
      </c>
    </row>
    <row r="16016" spans="1:3" x14ac:dyDescent="0.25">
      <c r="A16016">
        <v>506</v>
      </c>
      <c r="B16016" t="s">
        <v>60</v>
      </c>
      <c r="C16016">
        <f>((MAX(Calculator!$F506,110)-130)/20)*IF(Calculator!$K506="Yes",1,0)</f>
      </c>
    </row>
    <row r="16017" spans="1:3" x14ac:dyDescent="0.25">
      <c r="A16017">
        <v>506</v>
      </c>
      <c r="B16017" t="s">
        <v>61</v>
      </c>
      <c r="C16017">
        <f>((((Calculator!$D506-Calculator!$E506)*0.02586)-3.5))*IF(Calculator!$L506="Yes",1,0)</f>
      </c>
    </row>
    <row r="16018" spans="1:3" x14ac:dyDescent="0.25">
      <c r="A16018">
        <v>506</v>
      </c>
      <c r="B16018" t="s">
        <v>62</v>
      </c>
      <c r="C16018">
        <f>(((Calculator!$C506-55)/10)*(((((Calculator!$D506-Calculator!$E506)*0.02586)-3.5))))</f>
      </c>
    </row>
    <row r="16019" spans="1:3" x14ac:dyDescent="0.25">
      <c r="A16019">
        <v>506</v>
      </c>
      <c r="B16019" t="s">
        <v>63</v>
      </c>
      <c r="C16019">
        <f>(((Calculator!$C506-55)/10)*(((Calculator!$E506*0.02586)-1.3)/0.3))</f>
      </c>
    </row>
    <row r="16020" spans="1:3" x14ac:dyDescent="0.25">
      <c r="A16020">
        <v>506</v>
      </c>
      <c r="B16020" t="s">
        <v>64</v>
      </c>
      <c r="C16020">
        <f>(((Calculator!$C506-55)/10)*((MAX(Calculator!$F506,110)-130)/20))</f>
      </c>
    </row>
    <row r="16021" spans="1:3" x14ac:dyDescent="0.25">
      <c r="A16021">
        <v>506</v>
      </c>
      <c r="B16021" t="s">
        <v>65</v>
      </c>
      <c r="C16021">
        <f>(((Calculator!$C506-55)/10)*IF(Calculator!$G506="Yes",1,0))</f>
      </c>
    </row>
    <row r="16022" spans="1:3" x14ac:dyDescent="0.25">
      <c r="A16022">
        <v>506</v>
      </c>
      <c r="B16022" t="s">
        <v>66</v>
      </c>
      <c r="C16022">
        <f>(((Calculator!$C506-55)/10)*IF(Calculator!$H506="Yes",1,0))</f>
      </c>
    </row>
    <row r="16023" spans="1:3" x14ac:dyDescent="0.25">
      <c r="A16023">
        <v>506</v>
      </c>
      <c r="B16023" t="s">
        <v>67</v>
      </c>
      <c r="C16023">
        <f>(((Calculator!$C506-55)/10)*((MAX(Calculator!$I506,30)-30)/5))</f>
      </c>
    </row>
    <row r="16024" spans="1:3" x14ac:dyDescent="0.25">
      <c r="A16024">
        <v>506</v>
      </c>
      <c r="B16024" t="s">
        <v>68</v>
      </c>
      <c r="C16024">
        <f>(((Calculator!$C506-55)/10)*((MIN(Calculator!$J506,60)-60)/-15))</f>
      </c>
    </row>
    <row r="16025" spans="1:3" x14ac:dyDescent="0.25">
      <c r="A16025">
        <v>506</v>
      </c>
      <c r="B16025" t="s">
        <v>69</v>
      </c>
      <c r="C16025">
        <f>IF(AND(Calculator!$O506&lt;&gt;"",Calculator!$O506&gt;=4,Calculator!$O506&lt;=6),1,0)</f>
      </c>
    </row>
    <row r="16026" spans="1:3" x14ac:dyDescent="0.25">
      <c r="A16026">
        <v>506</v>
      </c>
      <c r="B16026" t="s">
        <v>70</v>
      </c>
      <c r="C16026">
        <f>IF(AND(Calculator!$O506&lt;&gt;"",Calculator!$O506&gt;=7,Calculator!$O506&lt;=10),1,0)</f>
      </c>
    </row>
    <row r="16027" spans="1:3" x14ac:dyDescent="0.25">
      <c r="A16027">
        <v>506</v>
      </c>
      <c r="B16027" t="s">
        <v>71</v>
      </c>
      <c r="C16027">
        <f>IF(Calculator!$O506="",1,0)</f>
      </c>
    </row>
    <row r="16028" spans="1:3" x14ac:dyDescent="0.25">
      <c r="A16028">
        <v>506</v>
      </c>
      <c r="B16028" t="s">
        <v>72</v>
      </c>
      <c r="C16028">
        <f>IF(OR(Calculator!$M506="",Calculator!$M506=0),0,LN(Calculator!$M506))</f>
      </c>
    </row>
    <row r="16029" spans="1:3" x14ac:dyDescent="0.25">
      <c r="A16029">
        <v>506</v>
      </c>
      <c r="B16029" t="s">
        <v>73</v>
      </c>
      <c r="C16029">
        <f>IF(Calculator!$M506="",1,0)</f>
      </c>
    </row>
    <row r="16030" spans="1:3" x14ac:dyDescent="0.25">
      <c r="A16030">
        <v>506</v>
      </c>
      <c r="B16030" t="s">
        <v>74</v>
      </c>
      <c r="C16030">
        <f>IF(Calculator!$N506="",0,(Calculator!$N506-5.3)*IF(Calculator!$G506="Yes",1,0))</f>
      </c>
    </row>
    <row r="16031" spans="1:3" x14ac:dyDescent="0.25">
      <c r="A16031">
        <v>506</v>
      </c>
      <c r="B16031" t="s">
        <v>75</v>
      </c>
      <c r="C16031">
        <f>IF(Calculator!$N506="",0,(Calculator!$N506-5.3)*(1-IF(Calculator!$G506="Yes",1,0)))</f>
      </c>
    </row>
    <row r="16032" spans="1:3" x14ac:dyDescent="0.25">
      <c r="A16032">
        <v>506</v>
      </c>
      <c r="B16032" t="s">
        <v>76</v>
      </c>
      <c r="C16032">
        <f>IF(Calculator!$N506="",1,0)</f>
      </c>
    </row>
    <row r="16033" spans="1:3" x14ac:dyDescent="0.25">
      <c r="A16033">
        <v>506</v>
      </c>
      <c r="B16033" t="s">
        <v>77</v>
      </c>
      <c r="C16033">
        <f>1</f>
      </c>
    </row>
    <row r="16034" spans="1:3" x14ac:dyDescent="0.25">
      <c r="A16034">
        <v>507</v>
      </c>
      <c r="B16034" t="s">
        <v>47</v>
      </c>
      <c r="C16034">
        <f>(Calculator!$C507-55)/10</f>
      </c>
    </row>
    <row r="16035" spans="1:3" x14ac:dyDescent="0.25">
      <c r="A16035">
        <v>507</v>
      </c>
      <c r="B16035" t="s">
        <v>48</v>
      </c>
      <c r="C16035">
        <f>((Calculator!$C507-55)/10)^2</f>
      </c>
    </row>
    <row r="16036" spans="1:3" x14ac:dyDescent="0.25">
      <c r="A16036">
        <v>507</v>
      </c>
      <c r="B16036" t="s">
        <v>49</v>
      </c>
      <c r="C16036">
        <f>((Calculator!$D507-Calculator!$E507)*0.02586)-3.5</f>
      </c>
    </row>
    <row r="16037" spans="1:3" x14ac:dyDescent="0.25">
      <c r="A16037">
        <v>507</v>
      </c>
      <c r="B16037" t="s">
        <v>50</v>
      </c>
      <c r="C16037">
        <f>((Calculator!$E507*0.02586)-1.3)/0.3</f>
      </c>
    </row>
    <row r="16038" spans="1:3" x14ac:dyDescent="0.25">
      <c r="A16038">
        <v>507</v>
      </c>
      <c r="B16038" t="s">
        <v>51</v>
      </c>
      <c r="C16038">
        <f>(MIN(Calculator!$F507,110)-110)/20</f>
      </c>
    </row>
    <row r="16039" spans="1:3" x14ac:dyDescent="0.25">
      <c r="A16039">
        <v>507</v>
      </c>
      <c r="B16039" t="s">
        <v>52</v>
      </c>
      <c r="C16039">
        <f>(MAX(Calculator!$F507,110)-130)/20</f>
      </c>
    </row>
    <row r="16040" spans="1:3" x14ac:dyDescent="0.25">
      <c r="A16040">
        <v>507</v>
      </c>
      <c r="B16040" t="s">
        <v>17</v>
      </c>
      <c r="C16040">
        <f>IF(Calculator!$G507="Yes",1,0)</f>
      </c>
    </row>
    <row r="16041" spans="1:3" x14ac:dyDescent="0.25">
      <c r="A16041">
        <v>507</v>
      </c>
      <c r="B16041" t="s">
        <v>53</v>
      </c>
      <c r="C16041">
        <f>IF(Calculator!$H507="Yes",1,0)</f>
      </c>
    </row>
    <row r="16042" spans="1:3" x14ac:dyDescent="0.25">
      <c r="A16042">
        <v>507</v>
      </c>
      <c r="B16042" t="s">
        <v>54</v>
      </c>
      <c r="C16042">
        <f>(MIN(Calculator!$I507,30)-25)/5</f>
      </c>
    </row>
    <row r="16043" spans="1:3" x14ac:dyDescent="0.25">
      <c r="A16043">
        <v>507</v>
      </c>
      <c r="B16043" t="s">
        <v>55</v>
      </c>
      <c r="C16043">
        <f>(MAX(Calculator!$I507,30)-30)/5</f>
      </c>
    </row>
    <row r="16044" spans="1:3" x14ac:dyDescent="0.25">
      <c r="A16044">
        <v>507</v>
      </c>
      <c r="B16044" t="s">
        <v>56</v>
      </c>
      <c r="C16044">
        <f>(MIN(Calculator!$J507,60)-60)/-15</f>
      </c>
    </row>
    <row r="16045" spans="1:3" x14ac:dyDescent="0.25">
      <c r="A16045">
        <v>507</v>
      </c>
      <c r="B16045" t="s">
        <v>57</v>
      </c>
      <c r="C16045">
        <f>(MAX(Calculator!$J507,60)-90)/-15</f>
      </c>
    </row>
    <row r="16046" spans="1:3" x14ac:dyDescent="0.25">
      <c r="A16046">
        <v>507</v>
      </c>
      <c r="B16046" t="s">
        <v>58</v>
      </c>
      <c r="C16046">
        <f>IF(Calculator!$K507="Yes",1,0)</f>
      </c>
    </row>
    <row r="16047" spans="1:3" x14ac:dyDescent="0.25">
      <c r="A16047">
        <v>507</v>
      </c>
      <c r="B16047" t="s">
        <v>59</v>
      </c>
      <c r="C16047">
        <f>IF(Calculator!$L507="Yes",1,0)</f>
      </c>
    </row>
    <row r="16048" spans="1:3" x14ac:dyDescent="0.25">
      <c r="A16048">
        <v>507</v>
      </c>
      <c r="B16048" t="s">
        <v>60</v>
      </c>
      <c r="C16048">
        <f>((MAX(Calculator!$F507,110)-130)/20)*IF(Calculator!$K507="Yes",1,0)</f>
      </c>
    </row>
    <row r="16049" spans="1:3" x14ac:dyDescent="0.25">
      <c r="A16049">
        <v>507</v>
      </c>
      <c r="B16049" t="s">
        <v>61</v>
      </c>
      <c r="C16049">
        <f>((((Calculator!$D507-Calculator!$E507)*0.02586)-3.5))*IF(Calculator!$L507="Yes",1,0)</f>
      </c>
    </row>
    <row r="16050" spans="1:3" x14ac:dyDescent="0.25">
      <c r="A16050">
        <v>507</v>
      </c>
      <c r="B16050" t="s">
        <v>62</v>
      </c>
      <c r="C16050">
        <f>(((Calculator!$C507-55)/10)*(((((Calculator!$D507-Calculator!$E507)*0.02586)-3.5))))</f>
      </c>
    </row>
    <row r="16051" spans="1:3" x14ac:dyDescent="0.25">
      <c r="A16051">
        <v>507</v>
      </c>
      <c r="B16051" t="s">
        <v>63</v>
      </c>
      <c r="C16051">
        <f>(((Calculator!$C507-55)/10)*(((Calculator!$E507*0.02586)-1.3)/0.3))</f>
      </c>
    </row>
    <row r="16052" spans="1:3" x14ac:dyDescent="0.25">
      <c r="A16052">
        <v>507</v>
      </c>
      <c r="B16052" t="s">
        <v>64</v>
      </c>
      <c r="C16052">
        <f>(((Calculator!$C507-55)/10)*((MAX(Calculator!$F507,110)-130)/20))</f>
      </c>
    </row>
    <row r="16053" spans="1:3" x14ac:dyDescent="0.25">
      <c r="A16053">
        <v>507</v>
      </c>
      <c r="B16053" t="s">
        <v>65</v>
      </c>
      <c r="C16053">
        <f>(((Calculator!$C507-55)/10)*IF(Calculator!$G507="Yes",1,0))</f>
      </c>
    </row>
    <row r="16054" spans="1:3" x14ac:dyDescent="0.25">
      <c r="A16054">
        <v>507</v>
      </c>
      <c r="B16054" t="s">
        <v>66</v>
      </c>
      <c r="C16054">
        <f>(((Calculator!$C507-55)/10)*IF(Calculator!$H507="Yes",1,0))</f>
      </c>
    </row>
    <row r="16055" spans="1:3" x14ac:dyDescent="0.25">
      <c r="A16055">
        <v>507</v>
      </c>
      <c r="B16055" t="s">
        <v>67</v>
      </c>
      <c r="C16055">
        <f>(((Calculator!$C507-55)/10)*((MAX(Calculator!$I507,30)-30)/5))</f>
      </c>
    </row>
    <row r="16056" spans="1:3" x14ac:dyDescent="0.25">
      <c r="A16056">
        <v>507</v>
      </c>
      <c r="B16056" t="s">
        <v>68</v>
      </c>
      <c r="C16056">
        <f>(((Calculator!$C507-55)/10)*((MIN(Calculator!$J507,60)-60)/-15))</f>
      </c>
    </row>
    <row r="16057" spans="1:3" x14ac:dyDescent="0.25">
      <c r="A16057">
        <v>507</v>
      </c>
      <c r="B16057" t="s">
        <v>69</v>
      </c>
      <c r="C16057">
        <f>IF(AND(Calculator!$O507&lt;&gt;"",Calculator!$O507&gt;=4,Calculator!$O507&lt;=6),1,0)</f>
      </c>
    </row>
    <row r="16058" spans="1:3" x14ac:dyDescent="0.25">
      <c r="A16058">
        <v>507</v>
      </c>
      <c r="B16058" t="s">
        <v>70</v>
      </c>
      <c r="C16058">
        <f>IF(AND(Calculator!$O507&lt;&gt;"",Calculator!$O507&gt;=7,Calculator!$O507&lt;=10),1,0)</f>
      </c>
    </row>
    <row r="16059" spans="1:3" x14ac:dyDescent="0.25">
      <c r="A16059">
        <v>507</v>
      </c>
      <c r="B16059" t="s">
        <v>71</v>
      </c>
      <c r="C16059">
        <f>IF(Calculator!$O507="",1,0)</f>
      </c>
    </row>
    <row r="16060" spans="1:3" x14ac:dyDescent="0.25">
      <c r="A16060">
        <v>507</v>
      </c>
      <c r="B16060" t="s">
        <v>72</v>
      </c>
      <c r="C16060">
        <f>IF(OR(Calculator!$M507="",Calculator!$M507=0),0,LN(Calculator!$M507))</f>
      </c>
    </row>
    <row r="16061" spans="1:3" x14ac:dyDescent="0.25">
      <c r="A16061">
        <v>507</v>
      </c>
      <c r="B16061" t="s">
        <v>73</v>
      </c>
      <c r="C16061">
        <f>IF(Calculator!$M507="",1,0)</f>
      </c>
    </row>
    <row r="16062" spans="1:3" x14ac:dyDescent="0.25">
      <c r="A16062">
        <v>507</v>
      </c>
      <c r="B16062" t="s">
        <v>74</v>
      </c>
      <c r="C16062">
        <f>IF(Calculator!$N507="",0,(Calculator!$N507-5.3)*IF(Calculator!$G507="Yes",1,0))</f>
      </c>
    </row>
    <row r="16063" spans="1:3" x14ac:dyDescent="0.25">
      <c r="A16063">
        <v>507</v>
      </c>
      <c r="B16063" t="s">
        <v>75</v>
      </c>
      <c r="C16063">
        <f>IF(Calculator!$N507="",0,(Calculator!$N507-5.3)*(1-IF(Calculator!$G507="Yes",1,0)))</f>
      </c>
    </row>
    <row r="16064" spans="1:3" x14ac:dyDescent="0.25">
      <c r="A16064">
        <v>507</v>
      </c>
      <c r="B16064" t="s">
        <v>76</v>
      </c>
      <c r="C16064">
        <f>IF(Calculator!$N507="",1,0)</f>
      </c>
    </row>
    <row r="16065" spans="1:3" x14ac:dyDescent="0.25">
      <c r="A16065">
        <v>507</v>
      </c>
      <c r="B16065" t="s">
        <v>77</v>
      </c>
      <c r="C16065">
        <f>1</f>
      </c>
    </row>
    <row r="16066" spans="1:3" x14ac:dyDescent="0.25">
      <c r="A16066">
        <v>508</v>
      </c>
      <c r="B16066" t="s">
        <v>47</v>
      </c>
      <c r="C16066">
        <f>(Calculator!$C508-55)/10</f>
      </c>
    </row>
    <row r="16067" spans="1:3" x14ac:dyDescent="0.25">
      <c r="A16067">
        <v>508</v>
      </c>
      <c r="B16067" t="s">
        <v>48</v>
      </c>
      <c r="C16067">
        <f>((Calculator!$C508-55)/10)^2</f>
      </c>
    </row>
    <row r="16068" spans="1:3" x14ac:dyDescent="0.25">
      <c r="A16068">
        <v>508</v>
      </c>
      <c r="B16068" t="s">
        <v>49</v>
      </c>
      <c r="C16068">
        <f>((Calculator!$D508-Calculator!$E508)*0.02586)-3.5</f>
      </c>
    </row>
    <row r="16069" spans="1:3" x14ac:dyDescent="0.25">
      <c r="A16069">
        <v>508</v>
      </c>
      <c r="B16069" t="s">
        <v>50</v>
      </c>
      <c r="C16069">
        <f>((Calculator!$E508*0.02586)-1.3)/0.3</f>
      </c>
    </row>
    <row r="16070" spans="1:3" x14ac:dyDescent="0.25">
      <c r="A16070">
        <v>508</v>
      </c>
      <c r="B16070" t="s">
        <v>51</v>
      </c>
      <c r="C16070">
        <f>(MIN(Calculator!$F508,110)-110)/20</f>
      </c>
    </row>
    <row r="16071" spans="1:3" x14ac:dyDescent="0.25">
      <c r="A16071">
        <v>508</v>
      </c>
      <c r="B16071" t="s">
        <v>52</v>
      </c>
      <c r="C16071">
        <f>(MAX(Calculator!$F508,110)-130)/20</f>
      </c>
    </row>
    <row r="16072" spans="1:3" x14ac:dyDescent="0.25">
      <c r="A16072">
        <v>508</v>
      </c>
      <c r="B16072" t="s">
        <v>17</v>
      </c>
      <c r="C16072">
        <f>IF(Calculator!$G508="Yes",1,0)</f>
      </c>
    </row>
    <row r="16073" spans="1:3" x14ac:dyDescent="0.25">
      <c r="A16073">
        <v>508</v>
      </c>
      <c r="B16073" t="s">
        <v>53</v>
      </c>
      <c r="C16073">
        <f>IF(Calculator!$H508="Yes",1,0)</f>
      </c>
    </row>
    <row r="16074" spans="1:3" x14ac:dyDescent="0.25">
      <c r="A16074">
        <v>508</v>
      </c>
      <c r="B16074" t="s">
        <v>54</v>
      </c>
      <c r="C16074">
        <f>(MIN(Calculator!$I508,30)-25)/5</f>
      </c>
    </row>
    <row r="16075" spans="1:3" x14ac:dyDescent="0.25">
      <c r="A16075">
        <v>508</v>
      </c>
      <c r="B16075" t="s">
        <v>55</v>
      </c>
      <c r="C16075">
        <f>(MAX(Calculator!$I508,30)-30)/5</f>
      </c>
    </row>
    <row r="16076" spans="1:3" x14ac:dyDescent="0.25">
      <c r="A16076">
        <v>508</v>
      </c>
      <c r="B16076" t="s">
        <v>56</v>
      </c>
      <c r="C16076">
        <f>(MIN(Calculator!$J508,60)-60)/-15</f>
      </c>
    </row>
    <row r="16077" spans="1:3" x14ac:dyDescent="0.25">
      <c r="A16077">
        <v>508</v>
      </c>
      <c r="B16077" t="s">
        <v>57</v>
      </c>
      <c r="C16077">
        <f>(MAX(Calculator!$J508,60)-90)/-15</f>
      </c>
    </row>
    <row r="16078" spans="1:3" x14ac:dyDescent="0.25">
      <c r="A16078">
        <v>508</v>
      </c>
      <c r="B16078" t="s">
        <v>58</v>
      </c>
      <c r="C16078">
        <f>IF(Calculator!$K508="Yes",1,0)</f>
      </c>
    </row>
    <row r="16079" spans="1:3" x14ac:dyDescent="0.25">
      <c r="A16079">
        <v>508</v>
      </c>
      <c r="B16079" t="s">
        <v>59</v>
      </c>
      <c r="C16079">
        <f>IF(Calculator!$L508="Yes",1,0)</f>
      </c>
    </row>
    <row r="16080" spans="1:3" x14ac:dyDescent="0.25">
      <c r="A16080">
        <v>508</v>
      </c>
      <c r="B16080" t="s">
        <v>60</v>
      </c>
      <c r="C16080">
        <f>((MAX(Calculator!$F508,110)-130)/20)*IF(Calculator!$K508="Yes",1,0)</f>
      </c>
    </row>
    <row r="16081" spans="1:3" x14ac:dyDescent="0.25">
      <c r="A16081">
        <v>508</v>
      </c>
      <c r="B16081" t="s">
        <v>61</v>
      </c>
      <c r="C16081">
        <f>((((Calculator!$D508-Calculator!$E508)*0.02586)-3.5))*IF(Calculator!$L508="Yes",1,0)</f>
      </c>
    </row>
    <row r="16082" spans="1:3" x14ac:dyDescent="0.25">
      <c r="A16082">
        <v>508</v>
      </c>
      <c r="B16082" t="s">
        <v>62</v>
      </c>
      <c r="C16082">
        <f>(((Calculator!$C508-55)/10)*(((((Calculator!$D508-Calculator!$E508)*0.02586)-3.5))))</f>
      </c>
    </row>
    <row r="16083" spans="1:3" x14ac:dyDescent="0.25">
      <c r="A16083">
        <v>508</v>
      </c>
      <c r="B16083" t="s">
        <v>63</v>
      </c>
      <c r="C16083">
        <f>(((Calculator!$C508-55)/10)*(((Calculator!$E508*0.02586)-1.3)/0.3))</f>
      </c>
    </row>
    <row r="16084" spans="1:3" x14ac:dyDescent="0.25">
      <c r="A16084">
        <v>508</v>
      </c>
      <c r="B16084" t="s">
        <v>64</v>
      </c>
      <c r="C16084">
        <f>(((Calculator!$C508-55)/10)*((MAX(Calculator!$F508,110)-130)/20))</f>
      </c>
    </row>
    <row r="16085" spans="1:3" x14ac:dyDescent="0.25">
      <c r="A16085">
        <v>508</v>
      </c>
      <c r="B16085" t="s">
        <v>65</v>
      </c>
      <c r="C16085">
        <f>(((Calculator!$C508-55)/10)*IF(Calculator!$G508="Yes",1,0))</f>
      </c>
    </row>
    <row r="16086" spans="1:3" x14ac:dyDescent="0.25">
      <c r="A16086">
        <v>508</v>
      </c>
      <c r="B16086" t="s">
        <v>66</v>
      </c>
      <c r="C16086">
        <f>(((Calculator!$C508-55)/10)*IF(Calculator!$H508="Yes",1,0))</f>
      </c>
    </row>
    <row r="16087" spans="1:3" x14ac:dyDescent="0.25">
      <c r="A16087">
        <v>508</v>
      </c>
      <c r="B16087" t="s">
        <v>67</v>
      </c>
      <c r="C16087">
        <f>(((Calculator!$C508-55)/10)*((MAX(Calculator!$I508,30)-30)/5))</f>
      </c>
    </row>
    <row r="16088" spans="1:3" x14ac:dyDescent="0.25">
      <c r="A16088">
        <v>508</v>
      </c>
      <c r="B16088" t="s">
        <v>68</v>
      </c>
      <c r="C16088">
        <f>(((Calculator!$C508-55)/10)*((MIN(Calculator!$J508,60)-60)/-15))</f>
      </c>
    </row>
    <row r="16089" spans="1:3" x14ac:dyDescent="0.25">
      <c r="A16089">
        <v>508</v>
      </c>
      <c r="B16089" t="s">
        <v>69</v>
      </c>
      <c r="C16089">
        <f>IF(AND(Calculator!$O508&lt;&gt;"",Calculator!$O508&gt;=4,Calculator!$O508&lt;=6),1,0)</f>
      </c>
    </row>
    <row r="16090" spans="1:3" x14ac:dyDescent="0.25">
      <c r="A16090">
        <v>508</v>
      </c>
      <c r="B16090" t="s">
        <v>70</v>
      </c>
      <c r="C16090">
        <f>IF(AND(Calculator!$O508&lt;&gt;"",Calculator!$O508&gt;=7,Calculator!$O508&lt;=10),1,0)</f>
      </c>
    </row>
    <row r="16091" spans="1:3" x14ac:dyDescent="0.25">
      <c r="A16091">
        <v>508</v>
      </c>
      <c r="B16091" t="s">
        <v>71</v>
      </c>
      <c r="C16091">
        <f>IF(Calculator!$O508="",1,0)</f>
      </c>
    </row>
    <row r="16092" spans="1:3" x14ac:dyDescent="0.25">
      <c r="A16092">
        <v>508</v>
      </c>
      <c r="B16092" t="s">
        <v>72</v>
      </c>
      <c r="C16092">
        <f>IF(OR(Calculator!$M508="",Calculator!$M508=0),0,LN(Calculator!$M508))</f>
      </c>
    </row>
    <row r="16093" spans="1:3" x14ac:dyDescent="0.25">
      <c r="A16093">
        <v>508</v>
      </c>
      <c r="B16093" t="s">
        <v>73</v>
      </c>
      <c r="C16093">
        <f>IF(Calculator!$M508="",1,0)</f>
      </c>
    </row>
    <row r="16094" spans="1:3" x14ac:dyDescent="0.25">
      <c r="A16094">
        <v>508</v>
      </c>
      <c r="B16094" t="s">
        <v>74</v>
      </c>
      <c r="C16094">
        <f>IF(Calculator!$N508="",0,(Calculator!$N508-5.3)*IF(Calculator!$G508="Yes",1,0))</f>
      </c>
    </row>
    <row r="16095" spans="1:3" x14ac:dyDescent="0.25">
      <c r="A16095">
        <v>508</v>
      </c>
      <c r="B16095" t="s">
        <v>75</v>
      </c>
      <c r="C16095">
        <f>IF(Calculator!$N508="",0,(Calculator!$N508-5.3)*(1-IF(Calculator!$G508="Yes",1,0)))</f>
      </c>
    </row>
    <row r="16096" spans="1:3" x14ac:dyDescent="0.25">
      <c r="A16096">
        <v>508</v>
      </c>
      <c r="B16096" t="s">
        <v>76</v>
      </c>
      <c r="C16096">
        <f>IF(Calculator!$N508="",1,0)</f>
      </c>
    </row>
    <row r="16097" spans="1:3" x14ac:dyDescent="0.25">
      <c r="A16097">
        <v>508</v>
      </c>
      <c r="B16097" t="s">
        <v>77</v>
      </c>
      <c r="C16097">
        <f>1</f>
      </c>
    </row>
    <row r="16098" spans="1:3" x14ac:dyDescent="0.25">
      <c r="A16098">
        <v>509</v>
      </c>
      <c r="B16098" t="s">
        <v>47</v>
      </c>
      <c r="C16098">
        <f>(Calculator!$C509-55)/10</f>
      </c>
    </row>
    <row r="16099" spans="1:3" x14ac:dyDescent="0.25">
      <c r="A16099">
        <v>509</v>
      </c>
      <c r="B16099" t="s">
        <v>48</v>
      </c>
      <c r="C16099">
        <f>((Calculator!$C509-55)/10)^2</f>
      </c>
    </row>
    <row r="16100" spans="1:3" x14ac:dyDescent="0.25">
      <c r="A16100">
        <v>509</v>
      </c>
      <c r="B16100" t="s">
        <v>49</v>
      </c>
      <c r="C16100">
        <f>((Calculator!$D509-Calculator!$E509)*0.02586)-3.5</f>
      </c>
    </row>
    <row r="16101" spans="1:3" x14ac:dyDescent="0.25">
      <c r="A16101">
        <v>509</v>
      </c>
      <c r="B16101" t="s">
        <v>50</v>
      </c>
      <c r="C16101">
        <f>((Calculator!$E509*0.02586)-1.3)/0.3</f>
      </c>
    </row>
    <row r="16102" spans="1:3" x14ac:dyDescent="0.25">
      <c r="A16102">
        <v>509</v>
      </c>
      <c r="B16102" t="s">
        <v>51</v>
      </c>
      <c r="C16102">
        <f>(MIN(Calculator!$F509,110)-110)/20</f>
      </c>
    </row>
    <row r="16103" spans="1:3" x14ac:dyDescent="0.25">
      <c r="A16103">
        <v>509</v>
      </c>
      <c r="B16103" t="s">
        <v>52</v>
      </c>
      <c r="C16103">
        <f>(MAX(Calculator!$F509,110)-130)/20</f>
      </c>
    </row>
    <row r="16104" spans="1:3" x14ac:dyDescent="0.25">
      <c r="A16104">
        <v>509</v>
      </c>
      <c r="B16104" t="s">
        <v>17</v>
      </c>
      <c r="C16104">
        <f>IF(Calculator!$G509="Yes",1,0)</f>
      </c>
    </row>
    <row r="16105" spans="1:3" x14ac:dyDescent="0.25">
      <c r="A16105">
        <v>509</v>
      </c>
      <c r="B16105" t="s">
        <v>53</v>
      </c>
      <c r="C16105">
        <f>IF(Calculator!$H509="Yes",1,0)</f>
      </c>
    </row>
    <row r="16106" spans="1:3" x14ac:dyDescent="0.25">
      <c r="A16106">
        <v>509</v>
      </c>
      <c r="B16106" t="s">
        <v>54</v>
      </c>
      <c r="C16106">
        <f>(MIN(Calculator!$I509,30)-25)/5</f>
      </c>
    </row>
    <row r="16107" spans="1:3" x14ac:dyDescent="0.25">
      <c r="A16107">
        <v>509</v>
      </c>
      <c r="B16107" t="s">
        <v>55</v>
      </c>
      <c r="C16107">
        <f>(MAX(Calculator!$I509,30)-30)/5</f>
      </c>
    </row>
    <row r="16108" spans="1:3" x14ac:dyDescent="0.25">
      <c r="A16108">
        <v>509</v>
      </c>
      <c r="B16108" t="s">
        <v>56</v>
      </c>
      <c r="C16108">
        <f>(MIN(Calculator!$J509,60)-60)/-15</f>
      </c>
    </row>
    <row r="16109" spans="1:3" x14ac:dyDescent="0.25">
      <c r="A16109">
        <v>509</v>
      </c>
      <c r="B16109" t="s">
        <v>57</v>
      </c>
      <c r="C16109">
        <f>(MAX(Calculator!$J509,60)-90)/-15</f>
      </c>
    </row>
    <row r="16110" spans="1:3" x14ac:dyDescent="0.25">
      <c r="A16110">
        <v>509</v>
      </c>
      <c r="B16110" t="s">
        <v>58</v>
      </c>
      <c r="C16110">
        <f>IF(Calculator!$K509="Yes",1,0)</f>
      </c>
    </row>
    <row r="16111" spans="1:3" x14ac:dyDescent="0.25">
      <c r="A16111">
        <v>509</v>
      </c>
      <c r="B16111" t="s">
        <v>59</v>
      </c>
      <c r="C16111">
        <f>IF(Calculator!$L509="Yes",1,0)</f>
      </c>
    </row>
    <row r="16112" spans="1:3" x14ac:dyDescent="0.25">
      <c r="A16112">
        <v>509</v>
      </c>
      <c r="B16112" t="s">
        <v>60</v>
      </c>
      <c r="C16112">
        <f>((MAX(Calculator!$F509,110)-130)/20)*IF(Calculator!$K509="Yes",1,0)</f>
      </c>
    </row>
    <row r="16113" spans="1:3" x14ac:dyDescent="0.25">
      <c r="A16113">
        <v>509</v>
      </c>
      <c r="B16113" t="s">
        <v>61</v>
      </c>
      <c r="C16113">
        <f>((((Calculator!$D509-Calculator!$E509)*0.02586)-3.5))*IF(Calculator!$L509="Yes",1,0)</f>
      </c>
    </row>
    <row r="16114" spans="1:3" x14ac:dyDescent="0.25">
      <c r="A16114">
        <v>509</v>
      </c>
      <c r="B16114" t="s">
        <v>62</v>
      </c>
      <c r="C16114">
        <f>(((Calculator!$C509-55)/10)*(((((Calculator!$D509-Calculator!$E509)*0.02586)-3.5))))</f>
      </c>
    </row>
    <row r="16115" spans="1:3" x14ac:dyDescent="0.25">
      <c r="A16115">
        <v>509</v>
      </c>
      <c r="B16115" t="s">
        <v>63</v>
      </c>
      <c r="C16115">
        <f>(((Calculator!$C509-55)/10)*(((Calculator!$E509*0.02586)-1.3)/0.3))</f>
      </c>
    </row>
    <row r="16116" spans="1:3" x14ac:dyDescent="0.25">
      <c r="A16116">
        <v>509</v>
      </c>
      <c r="B16116" t="s">
        <v>64</v>
      </c>
      <c r="C16116">
        <f>(((Calculator!$C509-55)/10)*((MAX(Calculator!$F509,110)-130)/20))</f>
      </c>
    </row>
    <row r="16117" spans="1:3" x14ac:dyDescent="0.25">
      <c r="A16117">
        <v>509</v>
      </c>
      <c r="B16117" t="s">
        <v>65</v>
      </c>
      <c r="C16117">
        <f>(((Calculator!$C509-55)/10)*IF(Calculator!$G509="Yes",1,0))</f>
      </c>
    </row>
    <row r="16118" spans="1:3" x14ac:dyDescent="0.25">
      <c r="A16118">
        <v>509</v>
      </c>
      <c r="B16118" t="s">
        <v>66</v>
      </c>
      <c r="C16118">
        <f>(((Calculator!$C509-55)/10)*IF(Calculator!$H509="Yes",1,0))</f>
      </c>
    </row>
    <row r="16119" spans="1:3" x14ac:dyDescent="0.25">
      <c r="A16119">
        <v>509</v>
      </c>
      <c r="B16119" t="s">
        <v>67</v>
      </c>
      <c r="C16119">
        <f>(((Calculator!$C509-55)/10)*((MAX(Calculator!$I509,30)-30)/5))</f>
      </c>
    </row>
    <row r="16120" spans="1:3" x14ac:dyDescent="0.25">
      <c r="A16120">
        <v>509</v>
      </c>
      <c r="B16120" t="s">
        <v>68</v>
      </c>
      <c r="C16120">
        <f>(((Calculator!$C509-55)/10)*((MIN(Calculator!$J509,60)-60)/-15))</f>
      </c>
    </row>
    <row r="16121" spans="1:3" x14ac:dyDescent="0.25">
      <c r="A16121">
        <v>509</v>
      </c>
      <c r="B16121" t="s">
        <v>69</v>
      </c>
      <c r="C16121">
        <f>IF(AND(Calculator!$O509&lt;&gt;"",Calculator!$O509&gt;=4,Calculator!$O509&lt;=6),1,0)</f>
      </c>
    </row>
    <row r="16122" spans="1:3" x14ac:dyDescent="0.25">
      <c r="A16122">
        <v>509</v>
      </c>
      <c r="B16122" t="s">
        <v>70</v>
      </c>
      <c r="C16122">
        <f>IF(AND(Calculator!$O509&lt;&gt;"",Calculator!$O509&gt;=7,Calculator!$O509&lt;=10),1,0)</f>
      </c>
    </row>
    <row r="16123" spans="1:3" x14ac:dyDescent="0.25">
      <c r="A16123">
        <v>509</v>
      </c>
      <c r="B16123" t="s">
        <v>71</v>
      </c>
      <c r="C16123">
        <f>IF(Calculator!$O509="",1,0)</f>
      </c>
    </row>
    <row r="16124" spans="1:3" x14ac:dyDescent="0.25">
      <c r="A16124">
        <v>509</v>
      </c>
      <c r="B16124" t="s">
        <v>72</v>
      </c>
      <c r="C16124">
        <f>IF(OR(Calculator!$M509="",Calculator!$M509=0),0,LN(Calculator!$M509))</f>
      </c>
    </row>
    <row r="16125" spans="1:3" x14ac:dyDescent="0.25">
      <c r="A16125">
        <v>509</v>
      </c>
      <c r="B16125" t="s">
        <v>73</v>
      </c>
      <c r="C16125">
        <f>IF(Calculator!$M509="",1,0)</f>
      </c>
    </row>
    <row r="16126" spans="1:3" x14ac:dyDescent="0.25">
      <c r="A16126">
        <v>509</v>
      </c>
      <c r="B16126" t="s">
        <v>74</v>
      </c>
      <c r="C16126">
        <f>IF(Calculator!$N509="",0,(Calculator!$N509-5.3)*IF(Calculator!$G509="Yes",1,0))</f>
      </c>
    </row>
    <row r="16127" spans="1:3" x14ac:dyDescent="0.25">
      <c r="A16127">
        <v>509</v>
      </c>
      <c r="B16127" t="s">
        <v>75</v>
      </c>
      <c r="C16127">
        <f>IF(Calculator!$N509="",0,(Calculator!$N509-5.3)*(1-IF(Calculator!$G509="Yes",1,0)))</f>
      </c>
    </row>
    <row r="16128" spans="1:3" x14ac:dyDescent="0.25">
      <c r="A16128">
        <v>509</v>
      </c>
      <c r="B16128" t="s">
        <v>76</v>
      </c>
      <c r="C16128">
        <f>IF(Calculator!$N509="",1,0)</f>
      </c>
    </row>
    <row r="16129" spans="1:3" x14ac:dyDescent="0.25">
      <c r="A16129">
        <v>509</v>
      </c>
      <c r="B16129" t="s">
        <v>77</v>
      </c>
      <c r="C16129">
        <f>1</f>
      </c>
    </row>
    <row r="16130" spans="1:3" x14ac:dyDescent="0.25">
      <c r="A16130">
        <v>510</v>
      </c>
      <c r="B16130" t="s">
        <v>47</v>
      </c>
      <c r="C16130">
        <f>(Calculator!$C510-55)/10</f>
      </c>
    </row>
    <row r="16131" spans="1:3" x14ac:dyDescent="0.25">
      <c r="A16131">
        <v>510</v>
      </c>
      <c r="B16131" t="s">
        <v>48</v>
      </c>
      <c r="C16131">
        <f>((Calculator!$C510-55)/10)^2</f>
      </c>
    </row>
    <row r="16132" spans="1:3" x14ac:dyDescent="0.25">
      <c r="A16132">
        <v>510</v>
      </c>
      <c r="B16132" t="s">
        <v>49</v>
      </c>
      <c r="C16132">
        <f>((Calculator!$D510-Calculator!$E510)*0.02586)-3.5</f>
      </c>
    </row>
    <row r="16133" spans="1:3" x14ac:dyDescent="0.25">
      <c r="A16133">
        <v>510</v>
      </c>
      <c r="B16133" t="s">
        <v>50</v>
      </c>
      <c r="C16133">
        <f>((Calculator!$E510*0.02586)-1.3)/0.3</f>
      </c>
    </row>
    <row r="16134" spans="1:3" x14ac:dyDescent="0.25">
      <c r="A16134">
        <v>510</v>
      </c>
      <c r="B16134" t="s">
        <v>51</v>
      </c>
      <c r="C16134">
        <f>(MIN(Calculator!$F510,110)-110)/20</f>
      </c>
    </row>
    <row r="16135" spans="1:3" x14ac:dyDescent="0.25">
      <c r="A16135">
        <v>510</v>
      </c>
      <c r="B16135" t="s">
        <v>52</v>
      </c>
      <c r="C16135">
        <f>(MAX(Calculator!$F510,110)-130)/20</f>
      </c>
    </row>
    <row r="16136" spans="1:3" x14ac:dyDescent="0.25">
      <c r="A16136">
        <v>510</v>
      </c>
      <c r="B16136" t="s">
        <v>17</v>
      </c>
      <c r="C16136">
        <f>IF(Calculator!$G510="Yes",1,0)</f>
      </c>
    </row>
    <row r="16137" spans="1:3" x14ac:dyDescent="0.25">
      <c r="A16137">
        <v>510</v>
      </c>
      <c r="B16137" t="s">
        <v>53</v>
      </c>
      <c r="C16137">
        <f>IF(Calculator!$H510="Yes",1,0)</f>
      </c>
    </row>
    <row r="16138" spans="1:3" x14ac:dyDescent="0.25">
      <c r="A16138">
        <v>510</v>
      </c>
      <c r="B16138" t="s">
        <v>54</v>
      </c>
      <c r="C16138">
        <f>(MIN(Calculator!$I510,30)-25)/5</f>
      </c>
    </row>
    <row r="16139" spans="1:3" x14ac:dyDescent="0.25">
      <c r="A16139">
        <v>510</v>
      </c>
      <c r="B16139" t="s">
        <v>55</v>
      </c>
      <c r="C16139">
        <f>(MAX(Calculator!$I510,30)-30)/5</f>
      </c>
    </row>
    <row r="16140" spans="1:3" x14ac:dyDescent="0.25">
      <c r="A16140">
        <v>510</v>
      </c>
      <c r="B16140" t="s">
        <v>56</v>
      </c>
      <c r="C16140">
        <f>(MIN(Calculator!$J510,60)-60)/-15</f>
      </c>
    </row>
    <row r="16141" spans="1:3" x14ac:dyDescent="0.25">
      <c r="A16141">
        <v>510</v>
      </c>
      <c r="B16141" t="s">
        <v>57</v>
      </c>
      <c r="C16141">
        <f>(MAX(Calculator!$J510,60)-90)/-15</f>
      </c>
    </row>
    <row r="16142" spans="1:3" x14ac:dyDescent="0.25">
      <c r="A16142">
        <v>510</v>
      </c>
      <c r="B16142" t="s">
        <v>58</v>
      </c>
      <c r="C16142">
        <f>IF(Calculator!$K510="Yes",1,0)</f>
      </c>
    </row>
    <row r="16143" spans="1:3" x14ac:dyDescent="0.25">
      <c r="A16143">
        <v>510</v>
      </c>
      <c r="B16143" t="s">
        <v>59</v>
      </c>
      <c r="C16143">
        <f>IF(Calculator!$L510="Yes",1,0)</f>
      </c>
    </row>
    <row r="16144" spans="1:3" x14ac:dyDescent="0.25">
      <c r="A16144">
        <v>510</v>
      </c>
      <c r="B16144" t="s">
        <v>60</v>
      </c>
      <c r="C16144">
        <f>((MAX(Calculator!$F510,110)-130)/20)*IF(Calculator!$K510="Yes",1,0)</f>
      </c>
    </row>
    <row r="16145" spans="1:3" x14ac:dyDescent="0.25">
      <c r="A16145">
        <v>510</v>
      </c>
      <c r="B16145" t="s">
        <v>61</v>
      </c>
      <c r="C16145">
        <f>((((Calculator!$D510-Calculator!$E510)*0.02586)-3.5))*IF(Calculator!$L510="Yes",1,0)</f>
      </c>
    </row>
    <row r="16146" spans="1:3" x14ac:dyDescent="0.25">
      <c r="A16146">
        <v>510</v>
      </c>
      <c r="B16146" t="s">
        <v>62</v>
      </c>
      <c r="C16146">
        <f>(((Calculator!$C510-55)/10)*(((((Calculator!$D510-Calculator!$E510)*0.02586)-3.5))))</f>
      </c>
    </row>
    <row r="16147" spans="1:3" x14ac:dyDescent="0.25">
      <c r="A16147">
        <v>510</v>
      </c>
      <c r="B16147" t="s">
        <v>63</v>
      </c>
      <c r="C16147">
        <f>(((Calculator!$C510-55)/10)*(((Calculator!$E510*0.02586)-1.3)/0.3))</f>
      </c>
    </row>
    <row r="16148" spans="1:3" x14ac:dyDescent="0.25">
      <c r="A16148">
        <v>510</v>
      </c>
      <c r="B16148" t="s">
        <v>64</v>
      </c>
      <c r="C16148">
        <f>(((Calculator!$C510-55)/10)*((MAX(Calculator!$F510,110)-130)/20))</f>
      </c>
    </row>
    <row r="16149" spans="1:3" x14ac:dyDescent="0.25">
      <c r="A16149">
        <v>510</v>
      </c>
      <c r="B16149" t="s">
        <v>65</v>
      </c>
      <c r="C16149">
        <f>(((Calculator!$C510-55)/10)*IF(Calculator!$G510="Yes",1,0))</f>
      </c>
    </row>
    <row r="16150" spans="1:3" x14ac:dyDescent="0.25">
      <c r="A16150">
        <v>510</v>
      </c>
      <c r="B16150" t="s">
        <v>66</v>
      </c>
      <c r="C16150">
        <f>(((Calculator!$C510-55)/10)*IF(Calculator!$H510="Yes",1,0))</f>
      </c>
    </row>
    <row r="16151" spans="1:3" x14ac:dyDescent="0.25">
      <c r="A16151">
        <v>510</v>
      </c>
      <c r="B16151" t="s">
        <v>67</v>
      </c>
      <c r="C16151">
        <f>(((Calculator!$C510-55)/10)*((MAX(Calculator!$I510,30)-30)/5))</f>
      </c>
    </row>
    <row r="16152" spans="1:3" x14ac:dyDescent="0.25">
      <c r="A16152">
        <v>510</v>
      </c>
      <c r="B16152" t="s">
        <v>68</v>
      </c>
      <c r="C16152">
        <f>(((Calculator!$C510-55)/10)*((MIN(Calculator!$J510,60)-60)/-15))</f>
      </c>
    </row>
    <row r="16153" spans="1:3" x14ac:dyDescent="0.25">
      <c r="A16153">
        <v>510</v>
      </c>
      <c r="B16153" t="s">
        <v>69</v>
      </c>
      <c r="C16153">
        <f>IF(AND(Calculator!$O510&lt;&gt;"",Calculator!$O510&gt;=4,Calculator!$O510&lt;=6),1,0)</f>
      </c>
    </row>
    <row r="16154" spans="1:3" x14ac:dyDescent="0.25">
      <c r="A16154">
        <v>510</v>
      </c>
      <c r="B16154" t="s">
        <v>70</v>
      </c>
      <c r="C16154">
        <f>IF(AND(Calculator!$O510&lt;&gt;"",Calculator!$O510&gt;=7,Calculator!$O510&lt;=10),1,0)</f>
      </c>
    </row>
    <row r="16155" spans="1:3" x14ac:dyDescent="0.25">
      <c r="A16155">
        <v>510</v>
      </c>
      <c r="B16155" t="s">
        <v>71</v>
      </c>
      <c r="C16155">
        <f>IF(Calculator!$O510="",1,0)</f>
      </c>
    </row>
    <row r="16156" spans="1:3" x14ac:dyDescent="0.25">
      <c r="A16156">
        <v>510</v>
      </c>
      <c r="B16156" t="s">
        <v>72</v>
      </c>
      <c r="C16156">
        <f>IF(OR(Calculator!$M510="",Calculator!$M510=0),0,LN(Calculator!$M510))</f>
      </c>
    </row>
    <row r="16157" spans="1:3" x14ac:dyDescent="0.25">
      <c r="A16157">
        <v>510</v>
      </c>
      <c r="B16157" t="s">
        <v>73</v>
      </c>
      <c r="C16157">
        <f>IF(Calculator!$M510="",1,0)</f>
      </c>
    </row>
    <row r="16158" spans="1:3" x14ac:dyDescent="0.25">
      <c r="A16158">
        <v>510</v>
      </c>
      <c r="B16158" t="s">
        <v>74</v>
      </c>
      <c r="C16158">
        <f>IF(Calculator!$N510="",0,(Calculator!$N510-5.3)*IF(Calculator!$G510="Yes",1,0))</f>
      </c>
    </row>
    <row r="16159" spans="1:3" x14ac:dyDescent="0.25">
      <c r="A16159">
        <v>510</v>
      </c>
      <c r="B16159" t="s">
        <v>75</v>
      </c>
      <c r="C16159">
        <f>IF(Calculator!$N510="",0,(Calculator!$N510-5.3)*(1-IF(Calculator!$G510="Yes",1,0)))</f>
      </c>
    </row>
    <row r="16160" spans="1:3" x14ac:dyDescent="0.25">
      <c r="A16160">
        <v>510</v>
      </c>
      <c r="B16160" t="s">
        <v>76</v>
      </c>
      <c r="C16160">
        <f>IF(Calculator!$N510="",1,0)</f>
      </c>
    </row>
    <row r="16161" spans="1:3" x14ac:dyDescent="0.25">
      <c r="A16161">
        <v>510</v>
      </c>
      <c r="B16161" t="s">
        <v>77</v>
      </c>
      <c r="C16161">
        <f>1</f>
      </c>
    </row>
    <row r="16162" spans="1:3" x14ac:dyDescent="0.25">
      <c r="A16162">
        <v>511</v>
      </c>
      <c r="B16162" t="s">
        <v>47</v>
      </c>
      <c r="C16162">
        <f>(Calculator!$C511-55)/10</f>
      </c>
    </row>
    <row r="16163" spans="1:3" x14ac:dyDescent="0.25">
      <c r="A16163">
        <v>511</v>
      </c>
      <c r="B16163" t="s">
        <v>48</v>
      </c>
      <c r="C16163">
        <f>((Calculator!$C511-55)/10)^2</f>
      </c>
    </row>
    <row r="16164" spans="1:3" x14ac:dyDescent="0.25">
      <c r="A16164">
        <v>511</v>
      </c>
      <c r="B16164" t="s">
        <v>49</v>
      </c>
      <c r="C16164">
        <f>((Calculator!$D511-Calculator!$E511)*0.02586)-3.5</f>
      </c>
    </row>
    <row r="16165" spans="1:3" x14ac:dyDescent="0.25">
      <c r="A16165">
        <v>511</v>
      </c>
      <c r="B16165" t="s">
        <v>50</v>
      </c>
      <c r="C16165">
        <f>((Calculator!$E511*0.02586)-1.3)/0.3</f>
      </c>
    </row>
    <row r="16166" spans="1:3" x14ac:dyDescent="0.25">
      <c r="A16166">
        <v>511</v>
      </c>
      <c r="B16166" t="s">
        <v>51</v>
      </c>
      <c r="C16166">
        <f>(MIN(Calculator!$F511,110)-110)/20</f>
      </c>
    </row>
    <row r="16167" spans="1:3" x14ac:dyDescent="0.25">
      <c r="A16167">
        <v>511</v>
      </c>
      <c r="B16167" t="s">
        <v>52</v>
      </c>
      <c r="C16167">
        <f>(MAX(Calculator!$F511,110)-130)/20</f>
      </c>
    </row>
    <row r="16168" spans="1:3" x14ac:dyDescent="0.25">
      <c r="A16168">
        <v>511</v>
      </c>
      <c r="B16168" t="s">
        <v>17</v>
      </c>
      <c r="C16168">
        <f>IF(Calculator!$G511="Yes",1,0)</f>
      </c>
    </row>
    <row r="16169" spans="1:3" x14ac:dyDescent="0.25">
      <c r="A16169">
        <v>511</v>
      </c>
      <c r="B16169" t="s">
        <v>53</v>
      </c>
      <c r="C16169">
        <f>IF(Calculator!$H511="Yes",1,0)</f>
      </c>
    </row>
    <row r="16170" spans="1:3" x14ac:dyDescent="0.25">
      <c r="A16170">
        <v>511</v>
      </c>
      <c r="B16170" t="s">
        <v>54</v>
      </c>
      <c r="C16170">
        <f>(MIN(Calculator!$I511,30)-25)/5</f>
      </c>
    </row>
    <row r="16171" spans="1:3" x14ac:dyDescent="0.25">
      <c r="A16171">
        <v>511</v>
      </c>
      <c r="B16171" t="s">
        <v>55</v>
      </c>
      <c r="C16171">
        <f>(MAX(Calculator!$I511,30)-30)/5</f>
      </c>
    </row>
    <row r="16172" spans="1:3" x14ac:dyDescent="0.25">
      <c r="A16172">
        <v>511</v>
      </c>
      <c r="B16172" t="s">
        <v>56</v>
      </c>
      <c r="C16172">
        <f>(MIN(Calculator!$J511,60)-60)/-15</f>
      </c>
    </row>
    <row r="16173" spans="1:3" x14ac:dyDescent="0.25">
      <c r="A16173">
        <v>511</v>
      </c>
      <c r="B16173" t="s">
        <v>57</v>
      </c>
      <c r="C16173">
        <f>(MAX(Calculator!$J511,60)-90)/-15</f>
      </c>
    </row>
    <row r="16174" spans="1:3" x14ac:dyDescent="0.25">
      <c r="A16174">
        <v>511</v>
      </c>
      <c r="B16174" t="s">
        <v>58</v>
      </c>
      <c r="C16174">
        <f>IF(Calculator!$K511="Yes",1,0)</f>
      </c>
    </row>
    <row r="16175" spans="1:3" x14ac:dyDescent="0.25">
      <c r="A16175">
        <v>511</v>
      </c>
      <c r="B16175" t="s">
        <v>59</v>
      </c>
      <c r="C16175">
        <f>IF(Calculator!$L511="Yes",1,0)</f>
      </c>
    </row>
    <row r="16176" spans="1:3" x14ac:dyDescent="0.25">
      <c r="A16176">
        <v>511</v>
      </c>
      <c r="B16176" t="s">
        <v>60</v>
      </c>
      <c r="C16176">
        <f>((MAX(Calculator!$F511,110)-130)/20)*IF(Calculator!$K511="Yes",1,0)</f>
      </c>
    </row>
    <row r="16177" spans="1:3" x14ac:dyDescent="0.25">
      <c r="A16177">
        <v>511</v>
      </c>
      <c r="B16177" t="s">
        <v>61</v>
      </c>
      <c r="C16177">
        <f>((((Calculator!$D511-Calculator!$E511)*0.02586)-3.5))*IF(Calculator!$L511="Yes",1,0)</f>
      </c>
    </row>
    <row r="16178" spans="1:3" x14ac:dyDescent="0.25">
      <c r="A16178">
        <v>511</v>
      </c>
      <c r="B16178" t="s">
        <v>62</v>
      </c>
      <c r="C16178">
        <f>(((Calculator!$C511-55)/10)*(((((Calculator!$D511-Calculator!$E511)*0.02586)-3.5))))</f>
      </c>
    </row>
    <row r="16179" spans="1:3" x14ac:dyDescent="0.25">
      <c r="A16179">
        <v>511</v>
      </c>
      <c r="B16179" t="s">
        <v>63</v>
      </c>
      <c r="C16179">
        <f>(((Calculator!$C511-55)/10)*(((Calculator!$E511*0.02586)-1.3)/0.3))</f>
      </c>
    </row>
    <row r="16180" spans="1:3" x14ac:dyDescent="0.25">
      <c r="A16180">
        <v>511</v>
      </c>
      <c r="B16180" t="s">
        <v>64</v>
      </c>
      <c r="C16180">
        <f>(((Calculator!$C511-55)/10)*((MAX(Calculator!$F511,110)-130)/20))</f>
      </c>
    </row>
    <row r="16181" spans="1:3" x14ac:dyDescent="0.25">
      <c r="A16181">
        <v>511</v>
      </c>
      <c r="B16181" t="s">
        <v>65</v>
      </c>
      <c r="C16181">
        <f>(((Calculator!$C511-55)/10)*IF(Calculator!$G511="Yes",1,0))</f>
      </c>
    </row>
    <row r="16182" spans="1:3" x14ac:dyDescent="0.25">
      <c r="A16182">
        <v>511</v>
      </c>
      <c r="B16182" t="s">
        <v>66</v>
      </c>
      <c r="C16182">
        <f>(((Calculator!$C511-55)/10)*IF(Calculator!$H511="Yes",1,0))</f>
      </c>
    </row>
    <row r="16183" spans="1:3" x14ac:dyDescent="0.25">
      <c r="A16183">
        <v>511</v>
      </c>
      <c r="B16183" t="s">
        <v>67</v>
      </c>
      <c r="C16183">
        <f>(((Calculator!$C511-55)/10)*((MAX(Calculator!$I511,30)-30)/5))</f>
      </c>
    </row>
    <row r="16184" spans="1:3" x14ac:dyDescent="0.25">
      <c r="A16184">
        <v>511</v>
      </c>
      <c r="B16184" t="s">
        <v>68</v>
      </c>
      <c r="C16184">
        <f>(((Calculator!$C511-55)/10)*((MIN(Calculator!$J511,60)-60)/-15))</f>
      </c>
    </row>
    <row r="16185" spans="1:3" x14ac:dyDescent="0.25">
      <c r="A16185">
        <v>511</v>
      </c>
      <c r="B16185" t="s">
        <v>69</v>
      </c>
      <c r="C16185">
        <f>IF(AND(Calculator!$O511&lt;&gt;"",Calculator!$O511&gt;=4,Calculator!$O511&lt;=6),1,0)</f>
      </c>
    </row>
    <row r="16186" spans="1:3" x14ac:dyDescent="0.25">
      <c r="A16186">
        <v>511</v>
      </c>
      <c r="B16186" t="s">
        <v>70</v>
      </c>
      <c r="C16186">
        <f>IF(AND(Calculator!$O511&lt;&gt;"",Calculator!$O511&gt;=7,Calculator!$O511&lt;=10),1,0)</f>
      </c>
    </row>
    <row r="16187" spans="1:3" x14ac:dyDescent="0.25">
      <c r="A16187">
        <v>511</v>
      </c>
      <c r="B16187" t="s">
        <v>71</v>
      </c>
      <c r="C16187">
        <f>IF(Calculator!$O511="",1,0)</f>
      </c>
    </row>
    <row r="16188" spans="1:3" x14ac:dyDescent="0.25">
      <c r="A16188">
        <v>511</v>
      </c>
      <c r="B16188" t="s">
        <v>72</v>
      </c>
      <c r="C16188">
        <f>IF(OR(Calculator!$M511="",Calculator!$M511=0),0,LN(Calculator!$M511))</f>
      </c>
    </row>
    <row r="16189" spans="1:3" x14ac:dyDescent="0.25">
      <c r="A16189">
        <v>511</v>
      </c>
      <c r="B16189" t="s">
        <v>73</v>
      </c>
      <c r="C16189">
        <f>IF(Calculator!$M511="",1,0)</f>
      </c>
    </row>
    <row r="16190" spans="1:3" x14ac:dyDescent="0.25">
      <c r="A16190">
        <v>511</v>
      </c>
      <c r="B16190" t="s">
        <v>74</v>
      </c>
      <c r="C16190">
        <f>IF(Calculator!$N511="",0,(Calculator!$N511-5.3)*IF(Calculator!$G511="Yes",1,0))</f>
      </c>
    </row>
    <row r="16191" spans="1:3" x14ac:dyDescent="0.25">
      <c r="A16191">
        <v>511</v>
      </c>
      <c r="B16191" t="s">
        <v>75</v>
      </c>
      <c r="C16191">
        <f>IF(Calculator!$N511="",0,(Calculator!$N511-5.3)*(1-IF(Calculator!$G511="Yes",1,0)))</f>
      </c>
    </row>
    <row r="16192" spans="1:3" x14ac:dyDescent="0.25">
      <c r="A16192">
        <v>511</v>
      </c>
      <c r="B16192" t="s">
        <v>76</v>
      </c>
      <c r="C16192">
        <f>IF(Calculator!$N511="",1,0)</f>
      </c>
    </row>
    <row r="16193" spans="1:3" x14ac:dyDescent="0.25">
      <c r="A16193">
        <v>511</v>
      </c>
      <c r="B16193" t="s">
        <v>77</v>
      </c>
      <c r="C16193">
        <f>1</f>
      </c>
    </row>
    <row r="16194" spans="1:3" x14ac:dyDescent="0.25">
      <c r="A16194">
        <v>512</v>
      </c>
      <c r="B16194" t="s">
        <v>47</v>
      </c>
      <c r="C16194">
        <f>(Calculator!$C512-55)/10</f>
      </c>
    </row>
    <row r="16195" spans="1:3" x14ac:dyDescent="0.25">
      <c r="A16195">
        <v>512</v>
      </c>
      <c r="B16195" t="s">
        <v>48</v>
      </c>
      <c r="C16195">
        <f>((Calculator!$C512-55)/10)^2</f>
      </c>
    </row>
    <row r="16196" spans="1:3" x14ac:dyDescent="0.25">
      <c r="A16196">
        <v>512</v>
      </c>
      <c r="B16196" t="s">
        <v>49</v>
      </c>
      <c r="C16196">
        <f>((Calculator!$D512-Calculator!$E512)*0.02586)-3.5</f>
      </c>
    </row>
    <row r="16197" spans="1:3" x14ac:dyDescent="0.25">
      <c r="A16197">
        <v>512</v>
      </c>
      <c r="B16197" t="s">
        <v>50</v>
      </c>
      <c r="C16197">
        <f>((Calculator!$E512*0.02586)-1.3)/0.3</f>
      </c>
    </row>
    <row r="16198" spans="1:3" x14ac:dyDescent="0.25">
      <c r="A16198">
        <v>512</v>
      </c>
      <c r="B16198" t="s">
        <v>51</v>
      </c>
      <c r="C16198">
        <f>(MIN(Calculator!$F512,110)-110)/20</f>
      </c>
    </row>
    <row r="16199" spans="1:3" x14ac:dyDescent="0.25">
      <c r="A16199">
        <v>512</v>
      </c>
      <c r="B16199" t="s">
        <v>52</v>
      </c>
      <c r="C16199">
        <f>(MAX(Calculator!$F512,110)-130)/20</f>
      </c>
    </row>
    <row r="16200" spans="1:3" x14ac:dyDescent="0.25">
      <c r="A16200">
        <v>512</v>
      </c>
      <c r="B16200" t="s">
        <v>17</v>
      </c>
      <c r="C16200">
        <f>IF(Calculator!$G512="Yes",1,0)</f>
      </c>
    </row>
    <row r="16201" spans="1:3" x14ac:dyDescent="0.25">
      <c r="A16201">
        <v>512</v>
      </c>
      <c r="B16201" t="s">
        <v>53</v>
      </c>
      <c r="C16201">
        <f>IF(Calculator!$H512="Yes",1,0)</f>
      </c>
    </row>
    <row r="16202" spans="1:3" x14ac:dyDescent="0.25">
      <c r="A16202">
        <v>512</v>
      </c>
      <c r="B16202" t="s">
        <v>54</v>
      </c>
      <c r="C16202">
        <f>(MIN(Calculator!$I512,30)-25)/5</f>
      </c>
    </row>
    <row r="16203" spans="1:3" x14ac:dyDescent="0.25">
      <c r="A16203">
        <v>512</v>
      </c>
      <c r="B16203" t="s">
        <v>55</v>
      </c>
      <c r="C16203">
        <f>(MAX(Calculator!$I512,30)-30)/5</f>
      </c>
    </row>
    <row r="16204" spans="1:3" x14ac:dyDescent="0.25">
      <c r="A16204">
        <v>512</v>
      </c>
      <c r="B16204" t="s">
        <v>56</v>
      </c>
      <c r="C16204">
        <f>(MIN(Calculator!$J512,60)-60)/-15</f>
      </c>
    </row>
    <row r="16205" spans="1:3" x14ac:dyDescent="0.25">
      <c r="A16205">
        <v>512</v>
      </c>
      <c r="B16205" t="s">
        <v>57</v>
      </c>
      <c r="C16205">
        <f>(MAX(Calculator!$J512,60)-90)/-15</f>
      </c>
    </row>
    <row r="16206" spans="1:3" x14ac:dyDescent="0.25">
      <c r="A16206">
        <v>512</v>
      </c>
      <c r="B16206" t="s">
        <v>58</v>
      </c>
      <c r="C16206">
        <f>IF(Calculator!$K512="Yes",1,0)</f>
      </c>
    </row>
    <row r="16207" spans="1:3" x14ac:dyDescent="0.25">
      <c r="A16207">
        <v>512</v>
      </c>
      <c r="B16207" t="s">
        <v>59</v>
      </c>
      <c r="C16207">
        <f>IF(Calculator!$L512="Yes",1,0)</f>
      </c>
    </row>
    <row r="16208" spans="1:3" x14ac:dyDescent="0.25">
      <c r="A16208">
        <v>512</v>
      </c>
      <c r="B16208" t="s">
        <v>60</v>
      </c>
      <c r="C16208">
        <f>((MAX(Calculator!$F512,110)-130)/20)*IF(Calculator!$K512="Yes",1,0)</f>
      </c>
    </row>
    <row r="16209" spans="1:3" x14ac:dyDescent="0.25">
      <c r="A16209">
        <v>512</v>
      </c>
      <c r="B16209" t="s">
        <v>61</v>
      </c>
      <c r="C16209">
        <f>((((Calculator!$D512-Calculator!$E512)*0.02586)-3.5))*IF(Calculator!$L512="Yes",1,0)</f>
      </c>
    </row>
    <row r="16210" spans="1:3" x14ac:dyDescent="0.25">
      <c r="A16210">
        <v>512</v>
      </c>
      <c r="B16210" t="s">
        <v>62</v>
      </c>
      <c r="C16210">
        <f>(((Calculator!$C512-55)/10)*(((((Calculator!$D512-Calculator!$E512)*0.02586)-3.5))))</f>
      </c>
    </row>
    <row r="16211" spans="1:3" x14ac:dyDescent="0.25">
      <c r="A16211">
        <v>512</v>
      </c>
      <c r="B16211" t="s">
        <v>63</v>
      </c>
      <c r="C16211">
        <f>(((Calculator!$C512-55)/10)*(((Calculator!$E512*0.02586)-1.3)/0.3))</f>
      </c>
    </row>
    <row r="16212" spans="1:3" x14ac:dyDescent="0.25">
      <c r="A16212">
        <v>512</v>
      </c>
      <c r="B16212" t="s">
        <v>64</v>
      </c>
      <c r="C16212">
        <f>(((Calculator!$C512-55)/10)*((MAX(Calculator!$F512,110)-130)/20))</f>
      </c>
    </row>
    <row r="16213" spans="1:3" x14ac:dyDescent="0.25">
      <c r="A16213">
        <v>512</v>
      </c>
      <c r="B16213" t="s">
        <v>65</v>
      </c>
      <c r="C16213">
        <f>(((Calculator!$C512-55)/10)*IF(Calculator!$G512="Yes",1,0))</f>
      </c>
    </row>
    <row r="16214" spans="1:3" x14ac:dyDescent="0.25">
      <c r="A16214">
        <v>512</v>
      </c>
      <c r="B16214" t="s">
        <v>66</v>
      </c>
      <c r="C16214">
        <f>(((Calculator!$C512-55)/10)*IF(Calculator!$H512="Yes",1,0))</f>
      </c>
    </row>
    <row r="16215" spans="1:3" x14ac:dyDescent="0.25">
      <c r="A16215">
        <v>512</v>
      </c>
      <c r="B16215" t="s">
        <v>67</v>
      </c>
      <c r="C16215">
        <f>(((Calculator!$C512-55)/10)*((MAX(Calculator!$I512,30)-30)/5))</f>
      </c>
    </row>
    <row r="16216" spans="1:3" x14ac:dyDescent="0.25">
      <c r="A16216">
        <v>512</v>
      </c>
      <c r="B16216" t="s">
        <v>68</v>
      </c>
      <c r="C16216">
        <f>(((Calculator!$C512-55)/10)*((MIN(Calculator!$J512,60)-60)/-15))</f>
      </c>
    </row>
    <row r="16217" spans="1:3" x14ac:dyDescent="0.25">
      <c r="A16217">
        <v>512</v>
      </c>
      <c r="B16217" t="s">
        <v>69</v>
      </c>
      <c r="C16217">
        <f>IF(AND(Calculator!$O512&lt;&gt;"",Calculator!$O512&gt;=4,Calculator!$O512&lt;=6),1,0)</f>
      </c>
    </row>
    <row r="16218" spans="1:3" x14ac:dyDescent="0.25">
      <c r="A16218">
        <v>512</v>
      </c>
      <c r="B16218" t="s">
        <v>70</v>
      </c>
      <c r="C16218">
        <f>IF(AND(Calculator!$O512&lt;&gt;"",Calculator!$O512&gt;=7,Calculator!$O512&lt;=10),1,0)</f>
      </c>
    </row>
    <row r="16219" spans="1:3" x14ac:dyDescent="0.25">
      <c r="A16219">
        <v>512</v>
      </c>
      <c r="B16219" t="s">
        <v>71</v>
      </c>
      <c r="C16219">
        <f>IF(Calculator!$O512="",1,0)</f>
      </c>
    </row>
    <row r="16220" spans="1:3" x14ac:dyDescent="0.25">
      <c r="A16220">
        <v>512</v>
      </c>
      <c r="B16220" t="s">
        <v>72</v>
      </c>
      <c r="C16220">
        <f>IF(OR(Calculator!$M512="",Calculator!$M512=0),0,LN(Calculator!$M512))</f>
      </c>
    </row>
    <row r="16221" spans="1:3" x14ac:dyDescent="0.25">
      <c r="A16221">
        <v>512</v>
      </c>
      <c r="B16221" t="s">
        <v>73</v>
      </c>
      <c r="C16221">
        <f>IF(Calculator!$M512="",1,0)</f>
      </c>
    </row>
    <row r="16222" spans="1:3" x14ac:dyDescent="0.25">
      <c r="A16222">
        <v>512</v>
      </c>
      <c r="B16222" t="s">
        <v>74</v>
      </c>
      <c r="C16222">
        <f>IF(Calculator!$N512="",0,(Calculator!$N512-5.3)*IF(Calculator!$G512="Yes",1,0))</f>
      </c>
    </row>
    <row r="16223" spans="1:3" x14ac:dyDescent="0.25">
      <c r="A16223">
        <v>512</v>
      </c>
      <c r="B16223" t="s">
        <v>75</v>
      </c>
      <c r="C16223">
        <f>IF(Calculator!$N512="",0,(Calculator!$N512-5.3)*(1-IF(Calculator!$G512="Yes",1,0)))</f>
      </c>
    </row>
    <row r="16224" spans="1:3" x14ac:dyDescent="0.25">
      <c r="A16224">
        <v>512</v>
      </c>
      <c r="B16224" t="s">
        <v>76</v>
      </c>
      <c r="C16224">
        <f>IF(Calculator!$N512="",1,0)</f>
      </c>
    </row>
    <row r="16225" spans="1:3" x14ac:dyDescent="0.25">
      <c r="A16225">
        <v>512</v>
      </c>
      <c r="B16225" t="s">
        <v>77</v>
      </c>
      <c r="C16225">
        <f>1</f>
      </c>
    </row>
    <row r="16226" spans="1:3" x14ac:dyDescent="0.25">
      <c r="A16226">
        <v>513</v>
      </c>
      <c r="B16226" t="s">
        <v>47</v>
      </c>
      <c r="C16226">
        <f>(Calculator!$C513-55)/10</f>
      </c>
    </row>
    <row r="16227" spans="1:3" x14ac:dyDescent="0.25">
      <c r="A16227">
        <v>513</v>
      </c>
      <c r="B16227" t="s">
        <v>48</v>
      </c>
      <c r="C16227">
        <f>((Calculator!$C513-55)/10)^2</f>
      </c>
    </row>
    <row r="16228" spans="1:3" x14ac:dyDescent="0.25">
      <c r="A16228">
        <v>513</v>
      </c>
      <c r="B16228" t="s">
        <v>49</v>
      </c>
      <c r="C16228">
        <f>((Calculator!$D513-Calculator!$E513)*0.02586)-3.5</f>
      </c>
    </row>
    <row r="16229" spans="1:3" x14ac:dyDescent="0.25">
      <c r="A16229">
        <v>513</v>
      </c>
      <c r="B16229" t="s">
        <v>50</v>
      </c>
      <c r="C16229">
        <f>((Calculator!$E513*0.02586)-1.3)/0.3</f>
      </c>
    </row>
    <row r="16230" spans="1:3" x14ac:dyDescent="0.25">
      <c r="A16230">
        <v>513</v>
      </c>
      <c r="B16230" t="s">
        <v>51</v>
      </c>
      <c r="C16230">
        <f>(MIN(Calculator!$F513,110)-110)/20</f>
      </c>
    </row>
    <row r="16231" spans="1:3" x14ac:dyDescent="0.25">
      <c r="A16231">
        <v>513</v>
      </c>
      <c r="B16231" t="s">
        <v>52</v>
      </c>
      <c r="C16231">
        <f>(MAX(Calculator!$F513,110)-130)/20</f>
      </c>
    </row>
    <row r="16232" spans="1:3" x14ac:dyDescent="0.25">
      <c r="A16232">
        <v>513</v>
      </c>
      <c r="B16232" t="s">
        <v>17</v>
      </c>
      <c r="C16232">
        <f>IF(Calculator!$G513="Yes",1,0)</f>
      </c>
    </row>
    <row r="16233" spans="1:3" x14ac:dyDescent="0.25">
      <c r="A16233">
        <v>513</v>
      </c>
      <c r="B16233" t="s">
        <v>53</v>
      </c>
      <c r="C16233">
        <f>IF(Calculator!$H513="Yes",1,0)</f>
      </c>
    </row>
    <row r="16234" spans="1:3" x14ac:dyDescent="0.25">
      <c r="A16234">
        <v>513</v>
      </c>
      <c r="B16234" t="s">
        <v>54</v>
      </c>
      <c r="C16234">
        <f>(MIN(Calculator!$I513,30)-25)/5</f>
      </c>
    </row>
    <row r="16235" spans="1:3" x14ac:dyDescent="0.25">
      <c r="A16235">
        <v>513</v>
      </c>
      <c r="B16235" t="s">
        <v>55</v>
      </c>
      <c r="C16235">
        <f>(MAX(Calculator!$I513,30)-30)/5</f>
      </c>
    </row>
    <row r="16236" spans="1:3" x14ac:dyDescent="0.25">
      <c r="A16236">
        <v>513</v>
      </c>
      <c r="B16236" t="s">
        <v>56</v>
      </c>
      <c r="C16236">
        <f>(MIN(Calculator!$J513,60)-60)/-15</f>
      </c>
    </row>
    <row r="16237" spans="1:3" x14ac:dyDescent="0.25">
      <c r="A16237">
        <v>513</v>
      </c>
      <c r="B16237" t="s">
        <v>57</v>
      </c>
      <c r="C16237">
        <f>(MAX(Calculator!$J513,60)-90)/-15</f>
      </c>
    </row>
    <row r="16238" spans="1:3" x14ac:dyDescent="0.25">
      <c r="A16238">
        <v>513</v>
      </c>
      <c r="B16238" t="s">
        <v>58</v>
      </c>
      <c r="C16238">
        <f>IF(Calculator!$K513="Yes",1,0)</f>
      </c>
    </row>
    <row r="16239" spans="1:3" x14ac:dyDescent="0.25">
      <c r="A16239">
        <v>513</v>
      </c>
      <c r="B16239" t="s">
        <v>59</v>
      </c>
      <c r="C16239">
        <f>IF(Calculator!$L513="Yes",1,0)</f>
      </c>
    </row>
    <row r="16240" spans="1:3" x14ac:dyDescent="0.25">
      <c r="A16240">
        <v>513</v>
      </c>
      <c r="B16240" t="s">
        <v>60</v>
      </c>
      <c r="C16240">
        <f>((MAX(Calculator!$F513,110)-130)/20)*IF(Calculator!$K513="Yes",1,0)</f>
      </c>
    </row>
    <row r="16241" spans="1:3" x14ac:dyDescent="0.25">
      <c r="A16241">
        <v>513</v>
      </c>
      <c r="B16241" t="s">
        <v>61</v>
      </c>
      <c r="C16241">
        <f>((((Calculator!$D513-Calculator!$E513)*0.02586)-3.5))*IF(Calculator!$L513="Yes",1,0)</f>
      </c>
    </row>
    <row r="16242" spans="1:3" x14ac:dyDescent="0.25">
      <c r="A16242">
        <v>513</v>
      </c>
      <c r="B16242" t="s">
        <v>62</v>
      </c>
      <c r="C16242">
        <f>(((Calculator!$C513-55)/10)*(((((Calculator!$D513-Calculator!$E513)*0.02586)-3.5))))</f>
      </c>
    </row>
    <row r="16243" spans="1:3" x14ac:dyDescent="0.25">
      <c r="A16243">
        <v>513</v>
      </c>
      <c r="B16243" t="s">
        <v>63</v>
      </c>
      <c r="C16243">
        <f>(((Calculator!$C513-55)/10)*(((Calculator!$E513*0.02586)-1.3)/0.3))</f>
      </c>
    </row>
    <row r="16244" spans="1:3" x14ac:dyDescent="0.25">
      <c r="A16244">
        <v>513</v>
      </c>
      <c r="B16244" t="s">
        <v>64</v>
      </c>
      <c r="C16244">
        <f>(((Calculator!$C513-55)/10)*((MAX(Calculator!$F513,110)-130)/20))</f>
      </c>
    </row>
    <row r="16245" spans="1:3" x14ac:dyDescent="0.25">
      <c r="A16245">
        <v>513</v>
      </c>
      <c r="B16245" t="s">
        <v>65</v>
      </c>
      <c r="C16245">
        <f>(((Calculator!$C513-55)/10)*IF(Calculator!$G513="Yes",1,0))</f>
      </c>
    </row>
    <row r="16246" spans="1:3" x14ac:dyDescent="0.25">
      <c r="A16246">
        <v>513</v>
      </c>
      <c r="B16246" t="s">
        <v>66</v>
      </c>
      <c r="C16246">
        <f>(((Calculator!$C513-55)/10)*IF(Calculator!$H513="Yes",1,0))</f>
      </c>
    </row>
    <row r="16247" spans="1:3" x14ac:dyDescent="0.25">
      <c r="A16247">
        <v>513</v>
      </c>
      <c r="B16247" t="s">
        <v>67</v>
      </c>
      <c r="C16247">
        <f>(((Calculator!$C513-55)/10)*((MAX(Calculator!$I513,30)-30)/5))</f>
      </c>
    </row>
    <row r="16248" spans="1:3" x14ac:dyDescent="0.25">
      <c r="A16248">
        <v>513</v>
      </c>
      <c r="B16248" t="s">
        <v>68</v>
      </c>
      <c r="C16248">
        <f>(((Calculator!$C513-55)/10)*((MIN(Calculator!$J513,60)-60)/-15))</f>
      </c>
    </row>
    <row r="16249" spans="1:3" x14ac:dyDescent="0.25">
      <c r="A16249">
        <v>513</v>
      </c>
      <c r="B16249" t="s">
        <v>69</v>
      </c>
      <c r="C16249">
        <f>IF(AND(Calculator!$O513&lt;&gt;"",Calculator!$O513&gt;=4,Calculator!$O513&lt;=6),1,0)</f>
      </c>
    </row>
    <row r="16250" spans="1:3" x14ac:dyDescent="0.25">
      <c r="A16250">
        <v>513</v>
      </c>
      <c r="B16250" t="s">
        <v>70</v>
      </c>
      <c r="C16250">
        <f>IF(AND(Calculator!$O513&lt;&gt;"",Calculator!$O513&gt;=7,Calculator!$O513&lt;=10),1,0)</f>
      </c>
    </row>
    <row r="16251" spans="1:3" x14ac:dyDescent="0.25">
      <c r="A16251">
        <v>513</v>
      </c>
      <c r="B16251" t="s">
        <v>71</v>
      </c>
      <c r="C16251">
        <f>IF(Calculator!$O513="",1,0)</f>
      </c>
    </row>
    <row r="16252" spans="1:3" x14ac:dyDescent="0.25">
      <c r="A16252">
        <v>513</v>
      </c>
      <c r="B16252" t="s">
        <v>72</v>
      </c>
      <c r="C16252">
        <f>IF(OR(Calculator!$M513="",Calculator!$M513=0),0,LN(Calculator!$M513))</f>
      </c>
    </row>
    <row r="16253" spans="1:3" x14ac:dyDescent="0.25">
      <c r="A16253">
        <v>513</v>
      </c>
      <c r="B16253" t="s">
        <v>73</v>
      </c>
      <c r="C16253">
        <f>IF(Calculator!$M513="",1,0)</f>
      </c>
    </row>
    <row r="16254" spans="1:3" x14ac:dyDescent="0.25">
      <c r="A16254">
        <v>513</v>
      </c>
      <c r="B16254" t="s">
        <v>74</v>
      </c>
      <c r="C16254">
        <f>IF(Calculator!$N513="",0,(Calculator!$N513-5.3)*IF(Calculator!$G513="Yes",1,0))</f>
      </c>
    </row>
    <row r="16255" spans="1:3" x14ac:dyDescent="0.25">
      <c r="A16255">
        <v>513</v>
      </c>
      <c r="B16255" t="s">
        <v>75</v>
      </c>
      <c r="C16255">
        <f>IF(Calculator!$N513="",0,(Calculator!$N513-5.3)*(1-IF(Calculator!$G513="Yes",1,0)))</f>
      </c>
    </row>
    <row r="16256" spans="1:3" x14ac:dyDescent="0.25">
      <c r="A16256">
        <v>513</v>
      </c>
      <c r="B16256" t="s">
        <v>76</v>
      </c>
      <c r="C16256">
        <f>IF(Calculator!$N513="",1,0)</f>
      </c>
    </row>
    <row r="16257" spans="1:3" x14ac:dyDescent="0.25">
      <c r="A16257">
        <v>513</v>
      </c>
      <c r="B16257" t="s">
        <v>77</v>
      </c>
      <c r="C16257">
        <f>1</f>
      </c>
    </row>
    <row r="16258" spans="1:3" x14ac:dyDescent="0.25">
      <c r="A16258">
        <v>514</v>
      </c>
      <c r="B16258" t="s">
        <v>47</v>
      </c>
      <c r="C16258">
        <f>(Calculator!$C514-55)/10</f>
      </c>
    </row>
    <row r="16259" spans="1:3" x14ac:dyDescent="0.25">
      <c r="A16259">
        <v>514</v>
      </c>
      <c r="B16259" t="s">
        <v>48</v>
      </c>
      <c r="C16259">
        <f>((Calculator!$C514-55)/10)^2</f>
      </c>
    </row>
    <row r="16260" spans="1:3" x14ac:dyDescent="0.25">
      <c r="A16260">
        <v>514</v>
      </c>
      <c r="B16260" t="s">
        <v>49</v>
      </c>
      <c r="C16260">
        <f>((Calculator!$D514-Calculator!$E514)*0.02586)-3.5</f>
      </c>
    </row>
    <row r="16261" spans="1:3" x14ac:dyDescent="0.25">
      <c r="A16261">
        <v>514</v>
      </c>
      <c r="B16261" t="s">
        <v>50</v>
      </c>
      <c r="C16261">
        <f>((Calculator!$E514*0.02586)-1.3)/0.3</f>
      </c>
    </row>
    <row r="16262" spans="1:3" x14ac:dyDescent="0.25">
      <c r="A16262">
        <v>514</v>
      </c>
      <c r="B16262" t="s">
        <v>51</v>
      </c>
      <c r="C16262">
        <f>(MIN(Calculator!$F514,110)-110)/20</f>
      </c>
    </row>
    <row r="16263" spans="1:3" x14ac:dyDescent="0.25">
      <c r="A16263">
        <v>514</v>
      </c>
      <c r="B16263" t="s">
        <v>52</v>
      </c>
      <c r="C16263">
        <f>(MAX(Calculator!$F514,110)-130)/20</f>
      </c>
    </row>
    <row r="16264" spans="1:3" x14ac:dyDescent="0.25">
      <c r="A16264">
        <v>514</v>
      </c>
      <c r="B16264" t="s">
        <v>17</v>
      </c>
      <c r="C16264">
        <f>IF(Calculator!$G514="Yes",1,0)</f>
      </c>
    </row>
    <row r="16265" spans="1:3" x14ac:dyDescent="0.25">
      <c r="A16265">
        <v>514</v>
      </c>
      <c r="B16265" t="s">
        <v>53</v>
      </c>
      <c r="C16265">
        <f>IF(Calculator!$H514="Yes",1,0)</f>
      </c>
    </row>
    <row r="16266" spans="1:3" x14ac:dyDescent="0.25">
      <c r="A16266">
        <v>514</v>
      </c>
      <c r="B16266" t="s">
        <v>54</v>
      </c>
      <c r="C16266">
        <f>(MIN(Calculator!$I514,30)-25)/5</f>
      </c>
    </row>
    <row r="16267" spans="1:3" x14ac:dyDescent="0.25">
      <c r="A16267">
        <v>514</v>
      </c>
      <c r="B16267" t="s">
        <v>55</v>
      </c>
      <c r="C16267">
        <f>(MAX(Calculator!$I514,30)-30)/5</f>
      </c>
    </row>
    <row r="16268" spans="1:3" x14ac:dyDescent="0.25">
      <c r="A16268">
        <v>514</v>
      </c>
      <c r="B16268" t="s">
        <v>56</v>
      </c>
      <c r="C16268">
        <f>(MIN(Calculator!$J514,60)-60)/-15</f>
      </c>
    </row>
    <row r="16269" spans="1:3" x14ac:dyDescent="0.25">
      <c r="A16269">
        <v>514</v>
      </c>
      <c r="B16269" t="s">
        <v>57</v>
      </c>
      <c r="C16269">
        <f>(MAX(Calculator!$J514,60)-90)/-15</f>
      </c>
    </row>
    <row r="16270" spans="1:3" x14ac:dyDescent="0.25">
      <c r="A16270">
        <v>514</v>
      </c>
      <c r="B16270" t="s">
        <v>58</v>
      </c>
      <c r="C16270">
        <f>IF(Calculator!$K514="Yes",1,0)</f>
      </c>
    </row>
    <row r="16271" spans="1:3" x14ac:dyDescent="0.25">
      <c r="A16271">
        <v>514</v>
      </c>
      <c r="B16271" t="s">
        <v>59</v>
      </c>
      <c r="C16271">
        <f>IF(Calculator!$L514="Yes",1,0)</f>
      </c>
    </row>
    <row r="16272" spans="1:3" x14ac:dyDescent="0.25">
      <c r="A16272">
        <v>514</v>
      </c>
      <c r="B16272" t="s">
        <v>60</v>
      </c>
      <c r="C16272">
        <f>((MAX(Calculator!$F514,110)-130)/20)*IF(Calculator!$K514="Yes",1,0)</f>
      </c>
    </row>
    <row r="16273" spans="1:3" x14ac:dyDescent="0.25">
      <c r="A16273">
        <v>514</v>
      </c>
      <c r="B16273" t="s">
        <v>61</v>
      </c>
      <c r="C16273">
        <f>((((Calculator!$D514-Calculator!$E514)*0.02586)-3.5))*IF(Calculator!$L514="Yes",1,0)</f>
      </c>
    </row>
    <row r="16274" spans="1:3" x14ac:dyDescent="0.25">
      <c r="A16274">
        <v>514</v>
      </c>
      <c r="B16274" t="s">
        <v>62</v>
      </c>
      <c r="C16274">
        <f>(((Calculator!$C514-55)/10)*(((((Calculator!$D514-Calculator!$E514)*0.02586)-3.5))))</f>
      </c>
    </row>
    <row r="16275" spans="1:3" x14ac:dyDescent="0.25">
      <c r="A16275">
        <v>514</v>
      </c>
      <c r="B16275" t="s">
        <v>63</v>
      </c>
      <c r="C16275">
        <f>(((Calculator!$C514-55)/10)*(((Calculator!$E514*0.02586)-1.3)/0.3))</f>
      </c>
    </row>
    <row r="16276" spans="1:3" x14ac:dyDescent="0.25">
      <c r="A16276">
        <v>514</v>
      </c>
      <c r="B16276" t="s">
        <v>64</v>
      </c>
      <c r="C16276">
        <f>(((Calculator!$C514-55)/10)*((MAX(Calculator!$F514,110)-130)/20))</f>
      </c>
    </row>
    <row r="16277" spans="1:3" x14ac:dyDescent="0.25">
      <c r="A16277">
        <v>514</v>
      </c>
      <c r="B16277" t="s">
        <v>65</v>
      </c>
      <c r="C16277">
        <f>(((Calculator!$C514-55)/10)*IF(Calculator!$G514="Yes",1,0))</f>
      </c>
    </row>
    <row r="16278" spans="1:3" x14ac:dyDescent="0.25">
      <c r="A16278">
        <v>514</v>
      </c>
      <c r="B16278" t="s">
        <v>66</v>
      </c>
      <c r="C16278">
        <f>(((Calculator!$C514-55)/10)*IF(Calculator!$H514="Yes",1,0))</f>
      </c>
    </row>
    <row r="16279" spans="1:3" x14ac:dyDescent="0.25">
      <c r="A16279">
        <v>514</v>
      </c>
      <c r="B16279" t="s">
        <v>67</v>
      </c>
      <c r="C16279">
        <f>(((Calculator!$C514-55)/10)*((MAX(Calculator!$I514,30)-30)/5))</f>
      </c>
    </row>
    <row r="16280" spans="1:3" x14ac:dyDescent="0.25">
      <c r="A16280">
        <v>514</v>
      </c>
      <c r="B16280" t="s">
        <v>68</v>
      </c>
      <c r="C16280">
        <f>(((Calculator!$C514-55)/10)*((MIN(Calculator!$J514,60)-60)/-15))</f>
      </c>
    </row>
    <row r="16281" spans="1:3" x14ac:dyDescent="0.25">
      <c r="A16281">
        <v>514</v>
      </c>
      <c r="B16281" t="s">
        <v>69</v>
      </c>
      <c r="C16281">
        <f>IF(AND(Calculator!$O514&lt;&gt;"",Calculator!$O514&gt;=4,Calculator!$O514&lt;=6),1,0)</f>
      </c>
    </row>
    <row r="16282" spans="1:3" x14ac:dyDescent="0.25">
      <c r="A16282">
        <v>514</v>
      </c>
      <c r="B16282" t="s">
        <v>70</v>
      </c>
      <c r="C16282">
        <f>IF(AND(Calculator!$O514&lt;&gt;"",Calculator!$O514&gt;=7,Calculator!$O514&lt;=10),1,0)</f>
      </c>
    </row>
    <row r="16283" spans="1:3" x14ac:dyDescent="0.25">
      <c r="A16283">
        <v>514</v>
      </c>
      <c r="B16283" t="s">
        <v>71</v>
      </c>
      <c r="C16283">
        <f>IF(Calculator!$O514="",1,0)</f>
      </c>
    </row>
    <row r="16284" spans="1:3" x14ac:dyDescent="0.25">
      <c r="A16284">
        <v>514</v>
      </c>
      <c r="B16284" t="s">
        <v>72</v>
      </c>
      <c r="C16284">
        <f>IF(OR(Calculator!$M514="",Calculator!$M514=0),0,LN(Calculator!$M514))</f>
      </c>
    </row>
    <row r="16285" spans="1:3" x14ac:dyDescent="0.25">
      <c r="A16285">
        <v>514</v>
      </c>
      <c r="B16285" t="s">
        <v>73</v>
      </c>
      <c r="C16285">
        <f>IF(Calculator!$M514="",1,0)</f>
      </c>
    </row>
    <row r="16286" spans="1:3" x14ac:dyDescent="0.25">
      <c r="A16286">
        <v>514</v>
      </c>
      <c r="B16286" t="s">
        <v>74</v>
      </c>
      <c r="C16286">
        <f>IF(Calculator!$N514="",0,(Calculator!$N514-5.3)*IF(Calculator!$G514="Yes",1,0))</f>
      </c>
    </row>
    <row r="16287" spans="1:3" x14ac:dyDescent="0.25">
      <c r="A16287">
        <v>514</v>
      </c>
      <c r="B16287" t="s">
        <v>75</v>
      </c>
      <c r="C16287">
        <f>IF(Calculator!$N514="",0,(Calculator!$N514-5.3)*(1-IF(Calculator!$G514="Yes",1,0)))</f>
      </c>
    </row>
    <row r="16288" spans="1:3" x14ac:dyDescent="0.25">
      <c r="A16288">
        <v>514</v>
      </c>
      <c r="B16288" t="s">
        <v>76</v>
      </c>
      <c r="C16288">
        <f>IF(Calculator!$N514="",1,0)</f>
      </c>
    </row>
    <row r="16289" spans="1:3" x14ac:dyDescent="0.25">
      <c r="A16289">
        <v>514</v>
      </c>
      <c r="B16289" t="s">
        <v>77</v>
      </c>
      <c r="C16289">
        <f>1</f>
      </c>
    </row>
    <row r="16290" spans="1:3" x14ac:dyDescent="0.25">
      <c r="A16290">
        <v>515</v>
      </c>
      <c r="B16290" t="s">
        <v>47</v>
      </c>
      <c r="C16290">
        <f>(Calculator!$C515-55)/10</f>
      </c>
    </row>
    <row r="16291" spans="1:3" x14ac:dyDescent="0.25">
      <c r="A16291">
        <v>515</v>
      </c>
      <c r="B16291" t="s">
        <v>48</v>
      </c>
      <c r="C16291">
        <f>((Calculator!$C515-55)/10)^2</f>
      </c>
    </row>
    <row r="16292" spans="1:3" x14ac:dyDescent="0.25">
      <c r="A16292">
        <v>515</v>
      </c>
      <c r="B16292" t="s">
        <v>49</v>
      </c>
      <c r="C16292">
        <f>((Calculator!$D515-Calculator!$E515)*0.02586)-3.5</f>
      </c>
    </row>
    <row r="16293" spans="1:3" x14ac:dyDescent="0.25">
      <c r="A16293">
        <v>515</v>
      </c>
      <c r="B16293" t="s">
        <v>50</v>
      </c>
      <c r="C16293">
        <f>((Calculator!$E515*0.02586)-1.3)/0.3</f>
      </c>
    </row>
    <row r="16294" spans="1:3" x14ac:dyDescent="0.25">
      <c r="A16294">
        <v>515</v>
      </c>
      <c r="B16294" t="s">
        <v>51</v>
      </c>
      <c r="C16294">
        <f>(MIN(Calculator!$F515,110)-110)/20</f>
      </c>
    </row>
    <row r="16295" spans="1:3" x14ac:dyDescent="0.25">
      <c r="A16295">
        <v>515</v>
      </c>
      <c r="B16295" t="s">
        <v>52</v>
      </c>
      <c r="C16295">
        <f>(MAX(Calculator!$F515,110)-130)/20</f>
      </c>
    </row>
    <row r="16296" spans="1:3" x14ac:dyDescent="0.25">
      <c r="A16296">
        <v>515</v>
      </c>
      <c r="B16296" t="s">
        <v>17</v>
      </c>
      <c r="C16296">
        <f>IF(Calculator!$G515="Yes",1,0)</f>
      </c>
    </row>
    <row r="16297" spans="1:3" x14ac:dyDescent="0.25">
      <c r="A16297">
        <v>515</v>
      </c>
      <c r="B16297" t="s">
        <v>53</v>
      </c>
      <c r="C16297">
        <f>IF(Calculator!$H515="Yes",1,0)</f>
      </c>
    </row>
    <row r="16298" spans="1:3" x14ac:dyDescent="0.25">
      <c r="A16298">
        <v>515</v>
      </c>
      <c r="B16298" t="s">
        <v>54</v>
      </c>
      <c r="C16298">
        <f>(MIN(Calculator!$I515,30)-25)/5</f>
      </c>
    </row>
    <row r="16299" spans="1:3" x14ac:dyDescent="0.25">
      <c r="A16299">
        <v>515</v>
      </c>
      <c r="B16299" t="s">
        <v>55</v>
      </c>
      <c r="C16299">
        <f>(MAX(Calculator!$I515,30)-30)/5</f>
      </c>
    </row>
    <row r="16300" spans="1:3" x14ac:dyDescent="0.25">
      <c r="A16300">
        <v>515</v>
      </c>
      <c r="B16300" t="s">
        <v>56</v>
      </c>
      <c r="C16300">
        <f>(MIN(Calculator!$J515,60)-60)/-15</f>
      </c>
    </row>
    <row r="16301" spans="1:3" x14ac:dyDescent="0.25">
      <c r="A16301">
        <v>515</v>
      </c>
      <c r="B16301" t="s">
        <v>57</v>
      </c>
      <c r="C16301">
        <f>(MAX(Calculator!$J515,60)-90)/-15</f>
      </c>
    </row>
    <row r="16302" spans="1:3" x14ac:dyDescent="0.25">
      <c r="A16302">
        <v>515</v>
      </c>
      <c r="B16302" t="s">
        <v>58</v>
      </c>
      <c r="C16302">
        <f>IF(Calculator!$K515="Yes",1,0)</f>
      </c>
    </row>
    <row r="16303" spans="1:3" x14ac:dyDescent="0.25">
      <c r="A16303">
        <v>515</v>
      </c>
      <c r="B16303" t="s">
        <v>59</v>
      </c>
      <c r="C16303">
        <f>IF(Calculator!$L515="Yes",1,0)</f>
      </c>
    </row>
    <row r="16304" spans="1:3" x14ac:dyDescent="0.25">
      <c r="A16304">
        <v>515</v>
      </c>
      <c r="B16304" t="s">
        <v>60</v>
      </c>
      <c r="C16304">
        <f>((MAX(Calculator!$F515,110)-130)/20)*IF(Calculator!$K515="Yes",1,0)</f>
      </c>
    </row>
    <row r="16305" spans="1:3" x14ac:dyDescent="0.25">
      <c r="A16305">
        <v>515</v>
      </c>
      <c r="B16305" t="s">
        <v>61</v>
      </c>
      <c r="C16305">
        <f>((((Calculator!$D515-Calculator!$E515)*0.02586)-3.5))*IF(Calculator!$L515="Yes",1,0)</f>
      </c>
    </row>
    <row r="16306" spans="1:3" x14ac:dyDescent="0.25">
      <c r="A16306">
        <v>515</v>
      </c>
      <c r="B16306" t="s">
        <v>62</v>
      </c>
      <c r="C16306">
        <f>(((Calculator!$C515-55)/10)*(((((Calculator!$D515-Calculator!$E515)*0.02586)-3.5))))</f>
      </c>
    </row>
    <row r="16307" spans="1:3" x14ac:dyDescent="0.25">
      <c r="A16307">
        <v>515</v>
      </c>
      <c r="B16307" t="s">
        <v>63</v>
      </c>
      <c r="C16307">
        <f>(((Calculator!$C515-55)/10)*(((Calculator!$E515*0.02586)-1.3)/0.3))</f>
      </c>
    </row>
    <row r="16308" spans="1:3" x14ac:dyDescent="0.25">
      <c r="A16308">
        <v>515</v>
      </c>
      <c r="B16308" t="s">
        <v>64</v>
      </c>
      <c r="C16308">
        <f>(((Calculator!$C515-55)/10)*((MAX(Calculator!$F515,110)-130)/20))</f>
      </c>
    </row>
    <row r="16309" spans="1:3" x14ac:dyDescent="0.25">
      <c r="A16309">
        <v>515</v>
      </c>
      <c r="B16309" t="s">
        <v>65</v>
      </c>
      <c r="C16309">
        <f>(((Calculator!$C515-55)/10)*IF(Calculator!$G515="Yes",1,0))</f>
      </c>
    </row>
    <row r="16310" spans="1:3" x14ac:dyDescent="0.25">
      <c r="A16310">
        <v>515</v>
      </c>
      <c r="B16310" t="s">
        <v>66</v>
      </c>
      <c r="C16310">
        <f>(((Calculator!$C515-55)/10)*IF(Calculator!$H515="Yes",1,0))</f>
      </c>
    </row>
    <row r="16311" spans="1:3" x14ac:dyDescent="0.25">
      <c r="A16311">
        <v>515</v>
      </c>
      <c r="B16311" t="s">
        <v>67</v>
      </c>
      <c r="C16311">
        <f>(((Calculator!$C515-55)/10)*((MAX(Calculator!$I515,30)-30)/5))</f>
      </c>
    </row>
    <row r="16312" spans="1:3" x14ac:dyDescent="0.25">
      <c r="A16312">
        <v>515</v>
      </c>
      <c r="B16312" t="s">
        <v>68</v>
      </c>
      <c r="C16312">
        <f>(((Calculator!$C515-55)/10)*((MIN(Calculator!$J515,60)-60)/-15))</f>
      </c>
    </row>
    <row r="16313" spans="1:3" x14ac:dyDescent="0.25">
      <c r="A16313">
        <v>515</v>
      </c>
      <c r="B16313" t="s">
        <v>69</v>
      </c>
      <c r="C16313">
        <f>IF(AND(Calculator!$O515&lt;&gt;"",Calculator!$O515&gt;=4,Calculator!$O515&lt;=6),1,0)</f>
      </c>
    </row>
    <row r="16314" spans="1:3" x14ac:dyDescent="0.25">
      <c r="A16314">
        <v>515</v>
      </c>
      <c r="B16314" t="s">
        <v>70</v>
      </c>
      <c r="C16314">
        <f>IF(AND(Calculator!$O515&lt;&gt;"",Calculator!$O515&gt;=7,Calculator!$O515&lt;=10),1,0)</f>
      </c>
    </row>
    <row r="16315" spans="1:3" x14ac:dyDescent="0.25">
      <c r="A16315">
        <v>515</v>
      </c>
      <c r="B16315" t="s">
        <v>71</v>
      </c>
      <c r="C16315">
        <f>IF(Calculator!$O515="",1,0)</f>
      </c>
    </row>
    <row r="16316" spans="1:3" x14ac:dyDescent="0.25">
      <c r="A16316">
        <v>515</v>
      </c>
      <c r="B16316" t="s">
        <v>72</v>
      </c>
      <c r="C16316">
        <f>IF(OR(Calculator!$M515="",Calculator!$M515=0),0,LN(Calculator!$M515))</f>
      </c>
    </row>
    <row r="16317" spans="1:3" x14ac:dyDescent="0.25">
      <c r="A16317">
        <v>515</v>
      </c>
      <c r="B16317" t="s">
        <v>73</v>
      </c>
      <c r="C16317">
        <f>IF(Calculator!$M515="",1,0)</f>
      </c>
    </row>
    <row r="16318" spans="1:3" x14ac:dyDescent="0.25">
      <c r="A16318">
        <v>515</v>
      </c>
      <c r="B16318" t="s">
        <v>74</v>
      </c>
      <c r="C16318">
        <f>IF(Calculator!$N515="",0,(Calculator!$N515-5.3)*IF(Calculator!$G515="Yes",1,0))</f>
      </c>
    </row>
    <row r="16319" spans="1:3" x14ac:dyDescent="0.25">
      <c r="A16319">
        <v>515</v>
      </c>
      <c r="B16319" t="s">
        <v>75</v>
      </c>
      <c r="C16319">
        <f>IF(Calculator!$N515="",0,(Calculator!$N515-5.3)*(1-IF(Calculator!$G515="Yes",1,0)))</f>
      </c>
    </row>
    <row r="16320" spans="1:3" x14ac:dyDescent="0.25">
      <c r="A16320">
        <v>515</v>
      </c>
      <c r="B16320" t="s">
        <v>76</v>
      </c>
      <c r="C16320">
        <f>IF(Calculator!$N515="",1,0)</f>
      </c>
    </row>
    <row r="16321" spans="1:3" x14ac:dyDescent="0.25">
      <c r="A16321">
        <v>515</v>
      </c>
      <c r="B16321" t="s">
        <v>77</v>
      </c>
      <c r="C16321">
        <f>1</f>
      </c>
    </row>
    <row r="16322" spans="1:3" x14ac:dyDescent="0.25">
      <c r="A16322">
        <v>516</v>
      </c>
      <c r="B16322" t="s">
        <v>47</v>
      </c>
      <c r="C16322">
        <f>(Calculator!$C516-55)/10</f>
      </c>
    </row>
    <row r="16323" spans="1:3" x14ac:dyDescent="0.25">
      <c r="A16323">
        <v>516</v>
      </c>
      <c r="B16323" t="s">
        <v>48</v>
      </c>
      <c r="C16323">
        <f>((Calculator!$C516-55)/10)^2</f>
      </c>
    </row>
    <row r="16324" spans="1:3" x14ac:dyDescent="0.25">
      <c r="A16324">
        <v>516</v>
      </c>
      <c r="B16324" t="s">
        <v>49</v>
      </c>
      <c r="C16324">
        <f>((Calculator!$D516-Calculator!$E516)*0.02586)-3.5</f>
      </c>
    </row>
    <row r="16325" spans="1:3" x14ac:dyDescent="0.25">
      <c r="A16325">
        <v>516</v>
      </c>
      <c r="B16325" t="s">
        <v>50</v>
      </c>
      <c r="C16325">
        <f>((Calculator!$E516*0.02586)-1.3)/0.3</f>
      </c>
    </row>
    <row r="16326" spans="1:3" x14ac:dyDescent="0.25">
      <c r="A16326">
        <v>516</v>
      </c>
      <c r="B16326" t="s">
        <v>51</v>
      </c>
      <c r="C16326">
        <f>(MIN(Calculator!$F516,110)-110)/20</f>
      </c>
    </row>
    <row r="16327" spans="1:3" x14ac:dyDescent="0.25">
      <c r="A16327">
        <v>516</v>
      </c>
      <c r="B16327" t="s">
        <v>52</v>
      </c>
      <c r="C16327">
        <f>(MAX(Calculator!$F516,110)-130)/20</f>
      </c>
    </row>
    <row r="16328" spans="1:3" x14ac:dyDescent="0.25">
      <c r="A16328">
        <v>516</v>
      </c>
      <c r="B16328" t="s">
        <v>17</v>
      </c>
      <c r="C16328">
        <f>IF(Calculator!$G516="Yes",1,0)</f>
      </c>
    </row>
    <row r="16329" spans="1:3" x14ac:dyDescent="0.25">
      <c r="A16329">
        <v>516</v>
      </c>
      <c r="B16329" t="s">
        <v>53</v>
      </c>
      <c r="C16329">
        <f>IF(Calculator!$H516="Yes",1,0)</f>
      </c>
    </row>
    <row r="16330" spans="1:3" x14ac:dyDescent="0.25">
      <c r="A16330">
        <v>516</v>
      </c>
      <c r="B16330" t="s">
        <v>54</v>
      </c>
      <c r="C16330">
        <f>(MIN(Calculator!$I516,30)-25)/5</f>
      </c>
    </row>
    <row r="16331" spans="1:3" x14ac:dyDescent="0.25">
      <c r="A16331">
        <v>516</v>
      </c>
      <c r="B16331" t="s">
        <v>55</v>
      </c>
      <c r="C16331">
        <f>(MAX(Calculator!$I516,30)-30)/5</f>
      </c>
    </row>
    <row r="16332" spans="1:3" x14ac:dyDescent="0.25">
      <c r="A16332">
        <v>516</v>
      </c>
      <c r="B16332" t="s">
        <v>56</v>
      </c>
      <c r="C16332">
        <f>(MIN(Calculator!$J516,60)-60)/-15</f>
      </c>
    </row>
    <row r="16333" spans="1:3" x14ac:dyDescent="0.25">
      <c r="A16333">
        <v>516</v>
      </c>
      <c r="B16333" t="s">
        <v>57</v>
      </c>
      <c r="C16333">
        <f>(MAX(Calculator!$J516,60)-90)/-15</f>
      </c>
    </row>
    <row r="16334" spans="1:3" x14ac:dyDescent="0.25">
      <c r="A16334">
        <v>516</v>
      </c>
      <c r="B16334" t="s">
        <v>58</v>
      </c>
      <c r="C16334">
        <f>IF(Calculator!$K516="Yes",1,0)</f>
      </c>
    </row>
    <row r="16335" spans="1:3" x14ac:dyDescent="0.25">
      <c r="A16335">
        <v>516</v>
      </c>
      <c r="B16335" t="s">
        <v>59</v>
      </c>
      <c r="C16335">
        <f>IF(Calculator!$L516="Yes",1,0)</f>
      </c>
    </row>
    <row r="16336" spans="1:3" x14ac:dyDescent="0.25">
      <c r="A16336">
        <v>516</v>
      </c>
      <c r="B16336" t="s">
        <v>60</v>
      </c>
      <c r="C16336">
        <f>((MAX(Calculator!$F516,110)-130)/20)*IF(Calculator!$K516="Yes",1,0)</f>
      </c>
    </row>
    <row r="16337" spans="1:3" x14ac:dyDescent="0.25">
      <c r="A16337">
        <v>516</v>
      </c>
      <c r="B16337" t="s">
        <v>61</v>
      </c>
      <c r="C16337">
        <f>((((Calculator!$D516-Calculator!$E516)*0.02586)-3.5))*IF(Calculator!$L516="Yes",1,0)</f>
      </c>
    </row>
    <row r="16338" spans="1:3" x14ac:dyDescent="0.25">
      <c r="A16338">
        <v>516</v>
      </c>
      <c r="B16338" t="s">
        <v>62</v>
      </c>
      <c r="C16338">
        <f>(((Calculator!$C516-55)/10)*(((((Calculator!$D516-Calculator!$E516)*0.02586)-3.5))))</f>
      </c>
    </row>
    <row r="16339" spans="1:3" x14ac:dyDescent="0.25">
      <c r="A16339">
        <v>516</v>
      </c>
      <c r="B16339" t="s">
        <v>63</v>
      </c>
      <c r="C16339">
        <f>(((Calculator!$C516-55)/10)*(((Calculator!$E516*0.02586)-1.3)/0.3))</f>
      </c>
    </row>
    <row r="16340" spans="1:3" x14ac:dyDescent="0.25">
      <c r="A16340">
        <v>516</v>
      </c>
      <c r="B16340" t="s">
        <v>64</v>
      </c>
      <c r="C16340">
        <f>(((Calculator!$C516-55)/10)*((MAX(Calculator!$F516,110)-130)/20))</f>
      </c>
    </row>
    <row r="16341" spans="1:3" x14ac:dyDescent="0.25">
      <c r="A16341">
        <v>516</v>
      </c>
      <c r="B16341" t="s">
        <v>65</v>
      </c>
      <c r="C16341">
        <f>(((Calculator!$C516-55)/10)*IF(Calculator!$G516="Yes",1,0))</f>
      </c>
    </row>
    <row r="16342" spans="1:3" x14ac:dyDescent="0.25">
      <c r="A16342">
        <v>516</v>
      </c>
      <c r="B16342" t="s">
        <v>66</v>
      </c>
      <c r="C16342">
        <f>(((Calculator!$C516-55)/10)*IF(Calculator!$H516="Yes",1,0))</f>
      </c>
    </row>
    <row r="16343" spans="1:3" x14ac:dyDescent="0.25">
      <c r="A16343">
        <v>516</v>
      </c>
      <c r="B16343" t="s">
        <v>67</v>
      </c>
      <c r="C16343">
        <f>(((Calculator!$C516-55)/10)*((MAX(Calculator!$I516,30)-30)/5))</f>
      </c>
    </row>
    <row r="16344" spans="1:3" x14ac:dyDescent="0.25">
      <c r="A16344">
        <v>516</v>
      </c>
      <c r="B16344" t="s">
        <v>68</v>
      </c>
      <c r="C16344">
        <f>(((Calculator!$C516-55)/10)*((MIN(Calculator!$J516,60)-60)/-15))</f>
      </c>
    </row>
    <row r="16345" spans="1:3" x14ac:dyDescent="0.25">
      <c r="A16345">
        <v>516</v>
      </c>
      <c r="B16345" t="s">
        <v>69</v>
      </c>
      <c r="C16345">
        <f>IF(AND(Calculator!$O516&lt;&gt;"",Calculator!$O516&gt;=4,Calculator!$O516&lt;=6),1,0)</f>
      </c>
    </row>
    <row r="16346" spans="1:3" x14ac:dyDescent="0.25">
      <c r="A16346">
        <v>516</v>
      </c>
      <c r="B16346" t="s">
        <v>70</v>
      </c>
      <c r="C16346">
        <f>IF(AND(Calculator!$O516&lt;&gt;"",Calculator!$O516&gt;=7,Calculator!$O516&lt;=10),1,0)</f>
      </c>
    </row>
    <row r="16347" spans="1:3" x14ac:dyDescent="0.25">
      <c r="A16347">
        <v>516</v>
      </c>
      <c r="B16347" t="s">
        <v>71</v>
      </c>
      <c r="C16347">
        <f>IF(Calculator!$O516="",1,0)</f>
      </c>
    </row>
    <row r="16348" spans="1:3" x14ac:dyDescent="0.25">
      <c r="A16348">
        <v>516</v>
      </c>
      <c r="B16348" t="s">
        <v>72</v>
      </c>
      <c r="C16348">
        <f>IF(OR(Calculator!$M516="",Calculator!$M516=0),0,LN(Calculator!$M516))</f>
      </c>
    </row>
    <row r="16349" spans="1:3" x14ac:dyDescent="0.25">
      <c r="A16349">
        <v>516</v>
      </c>
      <c r="B16349" t="s">
        <v>73</v>
      </c>
      <c r="C16349">
        <f>IF(Calculator!$M516="",1,0)</f>
      </c>
    </row>
    <row r="16350" spans="1:3" x14ac:dyDescent="0.25">
      <c r="A16350">
        <v>516</v>
      </c>
      <c r="B16350" t="s">
        <v>74</v>
      </c>
      <c r="C16350">
        <f>IF(Calculator!$N516="",0,(Calculator!$N516-5.3)*IF(Calculator!$G516="Yes",1,0))</f>
      </c>
    </row>
    <row r="16351" spans="1:3" x14ac:dyDescent="0.25">
      <c r="A16351">
        <v>516</v>
      </c>
      <c r="B16351" t="s">
        <v>75</v>
      </c>
      <c r="C16351">
        <f>IF(Calculator!$N516="",0,(Calculator!$N516-5.3)*(1-IF(Calculator!$G516="Yes",1,0)))</f>
      </c>
    </row>
    <row r="16352" spans="1:3" x14ac:dyDescent="0.25">
      <c r="A16352">
        <v>516</v>
      </c>
      <c r="B16352" t="s">
        <v>76</v>
      </c>
      <c r="C16352">
        <f>IF(Calculator!$N516="",1,0)</f>
      </c>
    </row>
    <row r="16353" spans="1:3" x14ac:dyDescent="0.25">
      <c r="A16353">
        <v>516</v>
      </c>
      <c r="B16353" t="s">
        <v>77</v>
      </c>
      <c r="C16353">
        <f>1</f>
      </c>
    </row>
    <row r="16354" spans="1:3" x14ac:dyDescent="0.25">
      <c r="A16354">
        <v>517</v>
      </c>
      <c r="B16354" t="s">
        <v>47</v>
      </c>
      <c r="C16354">
        <f>(Calculator!$C517-55)/10</f>
      </c>
    </row>
    <row r="16355" spans="1:3" x14ac:dyDescent="0.25">
      <c r="A16355">
        <v>517</v>
      </c>
      <c r="B16355" t="s">
        <v>48</v>
      </c>
      <c r="C16355">
        <f>((Calculator!$C517-55)/10)^2</f>
      </c>
    </row>
    <row r="16356" spans="1:3" x14ac:dyDescent="0.25">
      <c r="A16356">
        <v>517</v>
      </c>
      <c r="B16356" t="s">
        <v>49</v>
      </c>
      <c r="C16356">
        <f>((Calculator!$D517-Calculator!$E517)*0.02586)-3.5</f>
      </c>
    </row>
    <row r="16357" spans="1:3" x14ac:dyDescent="0.25">
      <c r="A16357">
        <v>517</v>
      </c>
      <c r="B16357" t="s">
        <v>50</v>
      </c>
      <c r="C16357">
        <f>((Calculator!$E517*0.02586)-1.3)/0.3</f>
      </c>
    </row>
    <row r="16358" spans="1:3" x14ac:dyDescent="0.25">
      <c r="A16358">
        <v>517</v>
      </c>
      <c r="B16358" t="s">
        <v>51</v>
      </c>
      <c r="C16358">
        <f>(MIN(Calculator!$F517,110)-110)/20</f>
      </c>
    </row>
    <row r="16359" spans="1:3" x14ac:dyDescent="0.25">
      <c r="A16359">
        <v>517</v>
      </c>
      <c r="B16359" t="s">
        <v>52</v>
      </c>
      <c r="C16359">
        <f>(MAX(Calculator!$F517,110)-130)/20</f>
      </c>
    </row>
    <row r="16360" spans="1:3" x14ac:dyDescent="0.25">
      <c r="A16360">
        <v>517</v>
      </c>
      <c r="B16360" t="s">
        <v>17</v>
      </c>
      <c r="C16360">
        <f>IF(Calculator!$G517="Yes",1,0)</f>
      </c>
    </row>
    <row r="16361" spans="1:3" x14ac:dyDescent="0.25">
      <c r="A16361">
        <v>517</v>
      </c>
      <c r="B16361" t="s">
        <v>53</v>
      </c>
      <c r="C16361">
        <f>IF(Calculator!$H517="Yes",1,0)</f>
      </c>
    </row>
    <row r="16362" spans="1:3" x14ac:dyDescent="0.25">
      <c r="A16362">
        <v>517</v>
      </c>
      <c r="B16362" t="s">
        <v>54</v>
      </c>
      <c r="C16362">
        <f>(MIN(Calculator!$I517,30)-25)/5</f>
      </c>
    </row>
    <row r="16363" spans="1:3" x14ac:dyDescent="0.25">
      <c r="A16363">
        <v>517</v>
      </c>
      <c r="B16363" t="s">
        <v>55</v>
      </c>
      <c r="C16363">
        <f>(MAX(Calculator!$I517,30)-30)/5</f>
      </c>
    </row>
    <row r="16364" spans="1:3" x14ac:dyDescent="0.25">
      <c r="A16364">
        <v>517</v>
      </c>
      <c r="B16364" t="s">
        <v>56</v>
      </c>
      <c r="C16364">
        <f>(MIN(Calculator!$J517,60)-60)/-15</f>
      </c>
    </row>
    <row r="16365" spans="1:3" x14ac:dyDescent="0.25">
      <c r="A16365">
        <v>517</v>
      </c>
      <c r="B16365" t="s">
        <v>57</v>
      </c>
      <c r="C16365">
        <f>(MAX(Calculator!$J517,60)-90)/-15</f>
      </c>
    </row>
    <row r="16366" spans="1:3" x14ac:dyDescent="0.25">
      <c r="A16366">
        <v>517</v>
      </c>
      <c r="B16366" t="s">
        <v>58</v>
      </c>
      <c r="C16366">
        <f>IF(Calculator!$K517="Yes",1,0)</f>
      </c>
    </row>
    <row r="16367" spans="1:3" x14ac:dyDescent="0.25">
      <c r="A16367">
        <v>517</v>
      </c>
      <c r="B16367" t="s">
        <v>59</v>
      </c>
      <c r="C16367">
        <f>IF(Calculator!$L517="Yes",1,0)</f>
      </c>
    </row>
    <row r="16368" spans="1:3" x14ac:dyDescent="0.25">
      <c r="A16368">
        <v>517</v>
      </c>
      <c r="B16368" t="s">
        <v>60</v>
      </c>
      <c r="C16368">
        <f>((MAX(Calculator!$F517,110)-130)/20)*IF(Calculator!$K517="Yes",1,0)</f>
      </c>
    </row>
    <row r="16369" spans="1:3" x14ac:dyDescent="0.25">
      <c r="A16369">
        <v>517</v>
      </c>
      <c r="B16369" t="s">
        <v>61</v>
      </c>
      <c r="C16369">
        <f>((((Calculator!$D517-Calculator!$E517)*0.02586)-3.5))*IF(Calculator!$L517="Yes",1,0)</f>
      </c>
    </row>
    <row r="16370" spans="1:3" x14ac:dyDescent="0.25">
      <c r="A16370">
        <v>517</v>
      </c>
      <c r="B16370" t="s">
        <v>62</v>
      </c>
      <c r="C16370">
        <f>(((Calculator!$C517-55)/10)*(((((Calculator!$D517-Calculator!$E517)*0.02586)-3.5))))</f>
      </c>
    </row>
    <row r="16371" spans="1:3" x14ac:dyDescent="0.25">
      <c r="A16371">
        <v>517</v>
      </c>
      <c r="B16371" t="s">
        <v>63</v>
      </c>
      <c r="C16371">
        <f>(((Calculator!$C517-55)/10)*(((Calculator!$E517*0.02586)-1.3)/0.3))</f>
      </c>
    </row>
    <row r="16372" spans="1:3" x14ac:dyDescent="0.25">
      <c r="A16372">
        <v>517</v>
      </c>
      <c r="B16372" t="s">
        <v>64</v>
      </c>
      <c r="C16372">
        <f>(((Calculator!$C517-55)/10)*((MAX(Calculator!$F517,110)-130)/20))</f>
      </c>
    </row>
    <row r="16373" spans="1:3" x14ac:dyDescent="0.25">
      <c r="A16373">
        <v>517</v>
      </c>
      <c r="B16373" t="s">
        <v>65</v>
      </c>
      <c r="C16373">
        <f>(((Calculator!$C517-55)/10)*IF(Calculator!$G517="Yes",1,0))</f>
      </c>
    </row>
    <row r="16374" spans="1:3" x14ac:dyDescent="0.25">
      <c r="A16374">
        <v>517</v>
      </c>
      <c r="B16374" t="s">
        <v>66</v>
      </c>
      <c r="C16374">
        <f>(((Calculator!$C517-55)/10)*IF(Calculator!$H517="Yes",1,0))</f>
      </c>
    </row>
    <row r="16375" spans="1:3" x14ac:dyDescent="0.25">
      <c r="A16375">
        <v>517</v>
      </c>
      <c r="B16375" t="s">
        <v>67</v>
      </c>
      <c r="C16375">
        <f>(((Calculator!$C517-55)/10)*((MAX(Calculator!$I517,30)-30)/5))</f>
      </c>
    </row>
    <row r="16376" spans="1:3" x14ac:dyDescent="0.25">
      <c r="A16376">
        <v>517</v>
      </c>
      <c r="B16376" t="s">
        <v>68</v>
      </c>
      <c r="C16376">
        <f>(((Calculator!$C517-55)/10)*((MIN(Calculator!$J517,60)-60)/-15))</f>
      </c>
    </row>
    <row r="16377" spans="1:3" x14ac:dyDescent="0.25">
      <c r="A16377">
        <v>517</v>
      </c>
      <c r="B16377" t="s">
        <v>69</v>
      </c>
      <c r="C16377">
        <f>IF(AND(Calculator!$O517&lt;&gt;"",Calculator!$O517&gt;=4,Calculator!$O517&lt;=6),1,0)</f>
      </c>
    </row>
    <row r="16378" spans="1:3" x14ac:dyDescent="0.25">
      <c r="A16378">
        <v>517</v>
      </c>
      <c r="B16378" t="s">
        <v>70</v>
      </c>
      <c r="C16378">
        <f>IF(AND(Calculator!$O517&lt;&gt;"",Calculator!$O517&gt;=7,Calculator!$O517&lt;=10),1,0)</f>
      </c>
    </row>
    <row r="16379" spans="1:3" x14ac:dyDescent="0.25">
      <c r="A16379">
        <v>517</v>
      </c>
      <c r="B16379" t="s">
        <v>71</v>
      </c>
      <c r="C16379">
        <f>IF(Calculator!$O517="",1,0)</f>
      </c>
    </row>
    <row r="16380" spans="1:3" x14ac:dyDescent="0.25">
      <c r="A16380">
        <v>517</v>
      </c>
      <c r="B16380" t="s">
        <v>72</v>
      </c>
      <c r="C16380">
        <f>IF(OR(Calculator!$M517="",Calculator!$M517=0),0,LN(Calculator!$M517))</f>
      </c>
    </row>
    <row r="16381" spans="1:3" x14ac:dyDescent="0.25">
      <c r="A16381">
        <v>517</v>
      </c>
      <c r="B16381" t="s">
        <v>73</v>
      </c>
      <c r="C16381">
        <f>IF(Calculator!$M517="",1,0)</f>
      </c>
    </row>
    <row r="16382" spans="1:3" x14ac:dyDescent="0.25">
      <c r="A16382">
        <v>517</v>
      </c>
      <c r="B16382" t="s">
        <v>74</v>
      </c>
      <c r="C16382">
        <f>IF(Calculator!$N517="",0,(Calculator!$N517-5.3)*IF(Calculator!$G517="Yes",1,0))</f>
      </c>
    </row>
    <row r="16383" spans="1:3" x14ac:dyDescent="0.25">
      <c r="A16383">
        <v>517</v>
      </c>
      <c r="B16383" t="s">
        <v>75</v>
      </c>
      <c r="C16383">
        <f>IF(Calculator!$N517="",0,(Calculator!$N517-5.3)*(1-IF(Calculator!$G517="Yes",1,0)))</f>
      </c>
    </row>
    <row r="16384" spans="1:3" x14ac:dyDescent="0.25">
      <c r="A16384">
        <v>517</v>
      </c>
      <c r="B16384" t="s">
        <v>76</v>
      </c>
      <c r="C16384">
        <f>IF(Calculator!$N517="",1,0)</f>
      </c>
    </row>
    <row r="16385" spans="1:3" x14ac:dyDescent="0.25">
      <c r="A16385">
        <v>517</v>
      </c>
      <c r="B16385" t="s">
        <v>77</v>
      </c>
      <c r="C16385">
        <f>1</f>
      </c>
    </row>
    <row r="16386" spans="1:3" x14ac:dyDescent="0.25">
      <c r="A16386">
        <v>518</v>
      </c>
      <c r="B16386" t="s">
        <v>47</v>
      </c>
      <c r="C16386">
        <f>(Calculator!$C518-55)/10</f>
      </c>
    </row>
    <row r="16387" spans="1:3" x14ac:dyDescent="0.25">
      <c r="A16387">
        <v>518</v>
      </c>
      <c r="B16387" t="s">
        <v>48</v>
      </c>
      <c r="C16387">
        <f>((Calculator!$C518-55)/10)^2</f>
      </c>
    </row>
    <row r="16388" spans="1:3" x14ac:dyDescent="0.25">
      <c r="A16388">
        <v>518</v>
      </c>
      <c r="B16388" t="s">
        <v>49</v>
      </c>
      <c r="C16388">
        <f>((Calculator!$D518-Calculator!$E518)*0.02586)-3.5</f>
      </c>
    </row>
    <row r="16389" spans="1:3" x14ac:dyDescent="0.25">
      <c r="A16389">
        <v>518</v>
      </c>
      <c r="B16389" t="s">
        <v>50</v>
      </c>
      <c r="C16389">
        <f>((Calculator!$E518*0.02586)-1.3)/0.3</f>
      </c>
    </row>
    <row r="16390" spans="1:3" x14ac:dyDescent="0.25">
      <c r="A16390">
        <v>518</v>
      </c>
      <c r="B16390" t="s">
        <v>51</v>
      </c>
      <c r="C16390">
        <f>(MIN(Calculator!$F518,110)-110)/20</f>
      </c>
    </row>
    <row r="16391" spans="1:3" x14ac:dyDescent="0.25">
      <c r="A16391">
        <v>518</v>
      </c>
      <c r="B16391" t="s">
        <v>52</v>
      </c>
      <c r="C16391">
        <f>(MAX(Calculator!$F518,110)-130)/20</f>
      </c>
    </row>
    <row r="16392" spans="1:3" x14ac:dyDescent="0.25">
      <c r="A16392">
        <v>518</v>
      </c>
      <c r="B16392" t="s">
        <v>17</v>
      </c>
      <c r="C16392">
        <f>IF(Calculator!$G518="Yes",1,0)</f>
      </c>
    </row>
    <row r="16393" spans="1:3" x14ac:dyDescent="0.25">
      <c r="A16393">
        <v>518</v>
      </c>
      <c r="B16393" t="s">
        <v>53</v>
      </c>
      <c r="C16393">
        <f>IF(Calculator!$H518="Yes",1,0)</f>
      </c>
    </row>
    <row r="16394" spans="1:3" x14ac:dyDescent="0.25">
      <c r="A16394">
        <v>518</v>
      </c>
      <c r="B16394" t="s">
        <v>54</v>
      </c>
      <c r="C16394">
        <f>(MIN(Calculator!$I518,30)-25)/5</f>
      </c>
    </row>
    <row r="16395" spans="1:3" x14ac:dyDescent="0.25">
      <c r="A16395">
        <v>518</v>
      </c>
      <c r="B16395" t="s">
        <v>55</v>
      </c>
      <c r="C16395">
        <f>(MAX(Calculator!$I518,30)-30)/5</f>
      </c>
    </row>
    <row r="16396" spans="1:3" x14ac:dyDescent="0.25">
      <c r="A16396">
        <v>518</v>
      </c>
      <c r="B16396" t="s">
        <v>56</v>
      </c>
      <c r="C16396">
        <f>(MIN(Calculator!$J518,60)-60)/-15</f>
      </c>
    </row>
    <row r="16397" spans="1:3" x14ac:dyDescent="0.25">
      <c r="A16397">
        <v>518</v>
      </c>
      <c r="B16397" t="s">
        <v>57</v>
      </c>
      <c r="C16397">
        <f>(MAX(Calculator!$J518,60)-90)/-15</f>
      </c>
    </row>
    <row r="16398" spans="1:3" x14ac:dyDescent="0.25">
      <c r="A16398">
        <v>518</v>
      </c>
      <c r="B16398" t="s">
        <v>58</v>
      </c>
      <c r="C16398">
        <f>IF(Calculator!$K518="Yes",1,0)</f>
      </c>
    </row>
    <row r="16399" spans="1:3" x14ac:dyDescent="0.25">
      <c r="A16399">
        <v>518</v>
      </c>
      <c r="B16399" t="s">
        <v>59</v>
      </c>
      <c r="C16399">
        <f>IF(Calculator!$L518="Yes",1,0)</f>
      </c>
    </row>
    <row r="16400" spans="1:3" x14ac:dyDescent="0.25">
      <c r="A16400">
        <v>518</v>
      </c>
      <c r="B16400" t="s">
        <v>60</v>
      </c>
      <c r="C16400">
        <f>((MAX(Calculator!$F518,110)-130)/20)*IF(Calculator!$K518="Yes",1,0)</f>
      </c>
    </row>
    <row r="16401" spans="1:3" x14ac:dyDescent="0.25">
      <c r="A16401">
        <v>518</v>
      </c>
      <c r="B16401" t="s">
        <v>61</v>
      </c>
      <c r="C16401">
        <f>((((Calculator!$D518-Calculator!$E518)*0.02586)-3.5))*IF(Calculator!$L518="Yes",1,0)</f>
      </c>
    </row>
    <row r="16402" spans="1:3" x14ac:dyDescent="0.25">
      <c r="A16402">
        <v>518</v>
      </c>
      <c r="B16402" t="s">
        <v>62</v>
      </c>
      <c r="C16402">
        <f>(((Calculator!$C518-55)/10)*(((((Calculator!$D518-Calculator!$E518)*0.02586)-3.5))))</f>
      </c>
    </row>
    <row r="16403" spans="1:3" x14ac:dyDescent="0.25">
      <c r="A16403">
        <v>518</v>
      </c>
      <c r="B16403" t="s">
        <v>63</v>
      </c>
      <c r="C16403">
        <f>(((Calculator!$C518-55)/10)*(((Calculator!$E518*0.02586)-1.3)/0.3))</f>
      </c>
    </row>
    <row r="16404" spans="1:3" x14ac:dyDescent="0.25">
      <c r="A16404">
        <v>518</v>
      </c>
      <c r="B16404" t="s">
        <v>64</v>
      </c>
      <c r="C16404">
        <f>(((Calculator!$C518-55)/10)*((MAX(Calculator!$F518,110)-130)/20))</f>
      </c>
    </row>
    <row r="16405" spans="1:3" x14ac:dyDescent="0.25">
      <c r="A16405">
        <v>518</v>
      </c>
      <c r="B16405" t="s">
        <v>65</v>
      </c>
      <c r="C16405">
        <f>(((Calculator!$C518-55)/10)*IF(Calculator!$G518="Yes",1,0))</f>
      </c>
    </row>
    <row r="16406" spans="1:3" x14ac:dyDescent="0.25">
      <c r="A16406">
        <v>518</v>
      </c>
      <c r="B16406" t="s">
        <v>66</v>
      </c>
      <c r="C16406">
        <f>(((Calculator!$C518-55)/10)*IF(Calculator!$H518="Yes",1,0))</f>
      </c>
    </row>
    <row r="16407" spans="1:3" x14ac:dyDescent="0.25">
      <c r="A16407">
        <v>518</v>
      </c>
      <c r="B16407" t="s">
        <v>67</v>
      </c>
      <c r="C16407">
        <f>(((Calculator!$C518-55)/10)*((MAX(Calculator!$I518,30)-30)/5))</f>
      </c>
    </row>
    <row r="16408" spans="1:3" x14ac:dyDescent="0.25">
      <c r="A16408">
        <v>518</v>
      </c>
      <c r="B16408" t="s">
        <v>68</v>
      </c>
      <c r="C16408">
        <f>(((Calculator!$C518-55)/10)*((MIN(Calculator!$J518,60)-60)/-15))</f>
      </c>
    </row>
    <row r="16409" spans="1:3" x14ac:dyDescent="0.25">
      <c r="A16409">
        <v>518</v>
      </c>
      <c r="B16409" t="s">
        <v>69</v>
      </c>
      <c r="C16409">
        <f>IF(AND(Calculator!$O518&lt;&gt;"",Calculator!$O518&gt;=4,Calculator!$O518&lt;=6),1,0)</f>
      </c>
    </row>
    <row r="16410" spans="1:3" x14ac:dyDescent="0.25">
      <c r="A16410">
        <v>518</v>
      </c>
      <c r="B16410" t="s">
        <v>70</v>
      </c>
      <c r="C16410">
        <f>IF(AND(Calculator!$O518&lt;&gt;"",Calculator!$O518&gt;=7,Calculator!$O518&lt;=10),1,0)</f>
      </c>
    </row>
    <row r="16411" spans="1:3" x14ac:dyDescent="0.25">
      <c r="A16411">
        <v>518</v>
      </c>
      <c r="B16411" t="s">
        <v>71</v>
      </c>
      <c r="C16411">
        <f>IF(Calculator!$O518="",1,0)</f>
      </c>
    </row>
    <row r="16412" spans="1:3" x14ac:dyDescent="0.25">
      <c r="A16412">
        <v>518</v>
      </c>
      <c r="B16412" t="s">
        <v>72</v>
      </c>
      <c r="C16412">
        <f>IF(OR(Calculator!$M518="",Calculator!$M518=0),0,LN(Calculator!$M518))</f>
      </c>
    </row>
    <row r="16413" spans="1:3" x14ac:dyDescent="0.25">
      <c r="A16413">
        <v>518</v>
      </c>
      <c r="B16413" t="s">
        <v>73</v>
      </c>
      <c r="C16413">
        <f>IF(Calculator!$M518="",1,0)</f>
      </c>
    </row>
    <row r="16414" spans="1:3" x14ac:dyDescent="0.25">
      <c r="A16414">
        <v>518</v>
      </c>
      <c r="B16414" t="s">
        <v>74</v>
      </c>
      <c r="C16414">
        <f>IF(Calculator!$N518="",0,(Calculator!$N518-5.3)*IF(Calculator!$G518="Yes",1,0))</f>
      </c>
    </row>
    <row r="16415" spans="1:3" x14ac:dyDescent="0.25">
      <c r="A16415">
        <v>518</v>
      </c>
      <c r="B16415" t="s">
        <v>75</v>
      </c>
      <c r="C16415">
        <f>IF(Calculator!$N518="",0,(Calculator!$N518-5.3)*(1-IF(Calculator!$G518="Yes",1,0)))</f>
      </c>
    </row>
    <row r="16416" spans="1:3" x14ac:dyDescent="0.25">
      <c r="A16416">
        <v>518</v>
      </c>
      <c r="B16416" t="s">
        <v>76</v>
      </c>
      <c r="C16416">
        <f>IF(Calculator!$N518="",1,0)</f>
      </c>
    </row>
    <row r="16417" spans="1:3" x14ac:dyDescent="0.25">
      <c r="A16417">
        <v>518</v>
      </c>
      <c r="B16417" t="s">
        <v>77</v>
      </c>
      <c r="C16417">
        <f>1</f>
      </c>
    </row>
    <row r="16418" spans="1:3" x14ac:dyDescent="0.25">
      <c r="A16418">
        <v>519</v>
      </c>
      <c r="B16418" t="s">
        <v>47</v>
      </c>
      <c r="C16418">
        <f>(Calculator!$C519-55)/10</f>
      </c>
    </row>
    <row r="16419" spans="1:3" x14ac:dyDescent="0.25">
      <c r="A16419">
        <v>519</v>
      </c>
      <c r="B16419" t="s">
        <v>48</v>
      </c>
      <c r="C16419">
        <f>((Calculator!$C519-55)/10)^2</f>
      </c>
    </row>
    <row r="16420" spans="1:3" x14ac:dyDescent="0.25">
      <c r="A16420">
        <v>519</v>
      </c>
      <c r="B16420" t="s">
        <v>49</v>
      </c>
      <c r="C16420">
        <f>((Calculator!$D519-Calculator!$E519)*0.02586)-3.5</f>
      </c>
    </row>
    <row r="16421" spans="1:3" x14ac:dyDescent="0.25">
      <c r="A16421">
        <v>519</v>
      </c>
      <c r="B16421" t="s">
        <v>50</v>
      </c>
      <c r="C16421">
        <f>((Calculator!$E519*0.02586)-1.3)/0.3</f>
      </c>
    </row>
    <row r="16422" spans="1:3" x14ac:dyDescent="0.25">
      <c r="A16422">
        <v>519</v>
      </c>
      <c r="B16422" t="s">
        <v>51</v>
      </c>
      <c r="C16422">
        <f>(MIN(Calculator!$F519,110)-110)/20</f>
      </c>
    </row>
    <row r="16423" spans="1:3" x14ac:dyDescent="0.25">
      <c r="A16423">
        <v>519</v>
      </c>
      <c r="B16423" t="s">
        <v>52</v>
      </c>
      <c r="C16423">
        <f>(MAX(Calculator!$F519,110)-130)/20</f>
      </c>
    </row>
    <row r="16424" spans="1:3" x14ac:dyDescent="0.25">
      <c r="A16424">
        <v>519</v>
      </c>
      <c r="B16424" t="s">
        <v>17</v>
      </c>
      <c r="C16424">
        <f>IF(Calculator!$G519="Yes",1,0)</f>
      </c>
    </row>
    <row r="16425" spans="1:3" x14ac:dyDescent="0.25">
      <c r="A16425">
        <v>519</v>
      </c>
      <c r="B16425" t="s">
        <v>53</v>
      </c>
      <c r="C16425">
        <f>IF(Calculator!$H519="Yes",1,0)</f>
      </c>
    </row>
    <row r="16426" spans="1:3" x14ac:dyDescent="0.25">
      <c r="A16426">
        <v>519</v>
      </c>
      <c r="B16426" t="s">
        <v>54</v>
      </c>
      <c r="C16426">
        <f>(MIN(Calculator!$I519,30)-25)/5</f>
      </c>
    </row>
    <row r="16427" spans="1:3" x14ac:dyDescent="0.25">
      <c r="A16427">
        <v>519</v>
      </c>
      <c r="B16427" t="s">
        <v>55</v>
      </c>
      <c r="C16427">
        <f>(MAX(Calculator!$I519,30)-30)/5</f>
      </c>
    </row>
    <row r="16428" spans="1:3" x14ac:dyDescent="0.25">
      <c r="A16428">
        <v>519</v>
      </c>
      <c r="B16428" t="s">
        <v>56</v>
      </c>
      <c r="C16428">
        <f>(MIN(Calculator!$J519,60)-60)/-15</f>
      </c>
    </row>
    <row r="16429" spans="1:3" x14ac:dyDescent="0.25">
      <c r="A16429">
        <v>519</v>
      </c>
      <c r="B16429" t="s">
        <v>57</v>
      </c>
      <c r="C16429">
        <f>(MAX(Calculator!$J519,60)-90)/-15</f>
      </c>
    </row>
    <row r="16430" spans="1:3" x14ac:dyDescent="0.25">
      <c r="A16430">
        <v>519</v>
      </c>
      <c r="B16430" t="s">
        <v>58</v>
      </c>
      <c r="C16430">
        <f>IF(Calculator!$K519="Yes",1,0)</f>
      </c>
    </row>
    <row r="16431" spans="1:3" x14ac:dyDescent="0.25">
      <c r="A16431">
        <v>519</v>
      </c>
      <c r="B16431" t="s">
        <v>59</v>
      </c>
      <c r="C16431">
        <f>IF(Calculator!$L519="Yes",1,0)</f>
      </c>
    </row>
    <row r="16432" spans="1:3" x14ac:dyDescent="0.25">
      <c r="A16432">
        <v>519</v>
      </c>
      <c r="B16432" t="s">
        <v>60</v>
      </c>
      <c r="C16432">
        <f>((MAX(Calculator!$F519,110)-130)/20)*IF(Calculator!$K519="Yes",1,0)</f>
      </c>
    </row>
    <row r="16433" spans="1:3" x14ac:dyDescent="0.25">
      <c r="A16433">
        <v>519</v>
      </c>
      <c r="B16433" t="s">
        <v>61</v>
      </c>
      <c r="C16433">
        <f>((((Calculator!$D519-Calculator!$E519)*0.02586)-3.5))*IF(Calculator!$L519="Yes",1,0)</f>
      </c>
    </row>
    <row r="16434" spans="1:3" x14ac:dyDescent="0.25">
      <c r="A16434">
        <v>519</v>
      </c>
      <c r="B16434" t="s">
        <v>62</v>
      </c>
      <c r="C16434">
        <f>(((Calculator!$C519-55)/10)*(((((Calculator!$D519-Calculator!$E519)*0.02586)-3.5))))</f>
      </c>
    </row>
    <row r="16435" spans="1:3" x14ac:dyDescent="0.25">
      <c r="A16435">
        <v>519</v>
      </c>
      <c r="B16435" t="s">
        <v>63</v>
      </c>
      <c r="C16435">
        <f>(((Calculator!$C519-55)/10)*(((Calculator!$E519*0.02586)-1.3)/0.3))</f>
      </c>
    </row>
    <row r="16436" spans="1:3" x14ac:dyDescent="0.25">
      <c r="A16436">
        <v>519</v>
      </c>
      <c r="B16436" t="s">
        <v>64</v>
      </c>
      <c r="C16436">
        <f>(((Calculator!$C519-55)/10)*((MAX(Calculator!$F519,110)-130)/20))</f>
      </c>
    </row>
    <row r="16437" spans="1:3" x14ac:dyDescent="0.25">
      <c r="A16437">
        <v>519</v>
      </c>
      <c r="B16437" t="s">
        <v>65</v>
      </c>
      <c r="C16437">
        <f>(((Calculator!$C519-55)/10)*IF(Calculator!$G519="Yes",1,0))</f>
      </c>
    </row>
    <row r="16438" spans="1:3" x14ac:dyDescent="0.25">
      <c r="A16438">
        <v>519</v>
      </c>
      <c r="B16438" t="s">
        <v>66</v>
      </c>
      <c r="C16438">
        <f>(((Calculator!$C519-55)/10)*IF(Calculator!$H519="Yes",1,0))</f>
      </c>
    </row>
    <row r="16439" spans="1:3" x14ac:dyDescent="0.25">
      <c r="A16439">
        <v>519</v>
      </c>
      <c r="B16439" t="s">
        <v>67</v>
      </c>
      <c r="C16439">
        <f>(((Calculator!$C519-55)/10)*((MAX(Calculator!$I519,30)-30)/5))</f>
      </c>
    </row>
    <row r="16440" spans="1:3" x14ac:dyDescent="0.25">
      <c r="A16440">
        <v>519</v>
      </c>
      <c r="B16440" t="s">
        <v>68</v>
      </c>
      <c r="C16440">
        <f>(((Calculator!$C519-55)/10)*((MIN(Calculator!$J519,60)-60)/-15))</f>
      </c>
    </row>
    <row r="16441" spans="1:3" x14ac:dyDescent="0.25">
      <c r="A16441">
        <v>519</v>
      </c>
      <c r="B16441" t="s">
        <v>69</v>
      </c>
      <c r="C16441">
        <f>IF(AND(Calculator!$O519&lt;&gt;"",Calculator!$O519&gt;=4,Calculator!$O519&lt;=6),1,0)</f>
      </c>
    </row>
    <row r="16442" spans="1:3" x14ac:dyDescent="0.25">
      <c r="A16442">
        <v>519</v>
      </c>
      <c r="B16442" t="s">
        <v>70</v>
      </c>
      <c r="C16442">
        <f>IF(AND(Calculator!$O519&lt;&gt;"",Calculator!$O519&gt;=7,Calculator!$O519&lt;=10),1,0)</f>
      </c>
    </row>
    <row r="16443" spans="1:3" x14ac:dyDescent="0.25">
      <c r="A16443">
        <v>519</v>
      </c>
      <c r="B16443" t="s">
        <v>71</v>
      </c>
      <c r="C16443">
        <f>IF(Calculator!$O519="",1,0)</f>
      </c>
    </row>
    <row r="16444" spans="1:3" x14ac:dyDescent="0.25">
      <c r="A16444">
        <v>519</v>
      </c>
      <c r="B16444" t="s">
        <v>72</v>
      </c>
      <c r="C16444">
        <f>IF(OR(Calculator!$M519="",Calculator!$M519=0),0,LN(Calculator!$M519))</f>
      </c>
    </row>
    <row r="16445" spans="1:3" x14ac:dyDescent="0.25">
      <c r="A16445">
        <v>519</v>
      </c>
      <c r="B16445" t="s">
        <v>73</v>
      </c>
      <c r="C16445">
        <f>IF(Calculator!$M519="",1,0)</f>
      </c>
    </row>
    <row r="16446" spans="1:3" x14ac:dyDescent="0.25">
      <c r="A16446">
        <v>519</v>
      </c>
      <c r="B16446" t="s">
        <v>74</v>
      </c>
      <c r="C16446">
        <f>IF(Calculator!$N519="",0,(Calculator!$N519-5.3)*IF(Calculator!$G519="Yes",1,0))</f>
      </c>
    </row>
    <row r="16447" spans="1:3" x14ac:dyDescent="0.25">
      <c r="A16447">
        <v>519</v>
      </c>
      <c r="B16447" t="s">
        <v>75</v>
      </c>
      <c r="C16447">
        <f>IF(Calculator!$N519="",0,(Calculator!$N519-5.3)*(1-IF(Calculator!$G519="Yes",1,0)))</f>
      </c>
    </row>
    <row r="16448" spans="1:3" x14ac:dyDescent="0.25">
      <c r="A16448">
        <v>519</v>
      </c>
      <c r="B16448" t="s">
        <v>76</v>
      </c>
      <c r="C16448">
        <f>IF(Calculator!$N519="",1,0)</f>
      </c>
    </row>
    <row r="16449" spans="1:3" x14ac:dyDescent="0.25">
      <c r="A16449">
        <v>519</v>
      </c>
      <c r="B16449" t="s">
        <v>77</v>
      </c>
      <c r="C16449">
        <f>1</f>
      </c>
    </row>
    <row r="16450" spans="1:3" x14ac:dyDescent="0.25">
      <c r="A16450">
        <v>520</v>
      </c>
      <c r="B16450" t="s">
        <v>47</v>
      </c>
      <c r="C16450">
        <f>(Calculator!$C520-55)/10</f>
      </c>
    </row>
    <row r="16451" spans="1:3" x14ac:dyDescent="0.25">
      <c r="A16451">
        <v>520</v>
      </c>
      <c r="B16451" t="s">
        <v>48</v>
      </c>
      <c r="C16451">
        <f>((Calculator!$C520-55)/10)^2</f>
      </c>
    </row>
    <row r="16452" spans="1:3" x14ac:dyDescent="0.25">
      <c r="A16452">
        <v>520</v>
      </c>
      <c r="B16452" t="s">
        <v>49</v>
      </c>
      <c r="C16452">
        <f>((Calculator!$D520-Calculator!$E520)*0.02586)-3.5</f>
      </c>
    </row>
    <row r="16453" spans="1:3" x14ac:dyDescent="0.25">
      <c r="A16453">
        <v>520</v>
      </c>
      <c r="B16453" t="s">
        <v>50</v>
      </c>
      <c r="C16453">
        <f>((Calculator!$E520*0.02586)-1.3)/0.3</f>
      </c>
    </row>
    <row r="16454" spans="1:3" x14ac:dyDescent="0.25">
      <c r="A16454">
        <v>520</v>
      </c>
      <c r="B16454" t="s">
        <v>51</v>
      </c>
      <c r="C16454">
        <f>(MIN(Calculator!$F520,110)-110)/20</f>
      </c>
    </row>
    <row r="16455" spans="1:3" x14ac:dyDescent="0.25">
      <c r="A16455">
        <v>520</v>
      </c>
      <c r="B16455" t="s">
        <v>52</v>
      </c>
      <c r="C16455">
        <f>(MAX(Calculator!$F520,110)-130)/20</f>
      </c>
    </row>
    <row r="16456" spans="1:3" x14ac:dyDescent="0.25">
      <c r="A16456">
        <v>520</v>
      </c>
      <c r="B16456" t="s">
        <v>17</v>
      </c>
      <c r="C16456">
        <f>IF(Calculator!$G520="Yes",1,0)</f>
      </c>
    </row>
    <row r="16457" spans="1:3" x14ac:dyDescent="0.25">
      <c r="A16457">
        <v>520</v>
      </c>
      <c r="B16457" t="s">
        <v>53</v>
      </c>
      <c r="C16457">
        <f>IF(Calculator!$H520="Yes",1,0)</f>
      </c>
    </row>
    <row r="16458" spans="1:3" x14ac:dyDescent="0.25">
      <c r="A16458">
        <v>520</v>
      </c>
      <c r="B16458" t="s">
        <v>54</v>
      </c>
      <c r="C16458">
        <f>(MIN(Calculator!$I520,30)-25)/5</f>
      </c>
    </row>
    <row r="16459" spans="1:3" x14ac:dyDescent="0.25">
      <c r="A16459">
        <v>520</v>
      </c>
      <c r="B16459" t="s">
        <v>55</v>
      </c>
      <c r="C16459">
        <f>(MAX(Calculator!$I520,30)-30)/5</f>
      </c>
    </row>
    <row r="16460" spans="1:3" x14ac:dyDescent="0.25">
      <c r="A16460">
        <v>520</v>
      </c>
      <c r="B16460" t="s">
        <v>56</v>
      </c>
      <c r="C16460">
        <f>(MIN(Calculator!$J520,60)-60)/-15</f>
      </c>
    </row>
    <row r="16461" spans="1:3" x14ac:dyDescent="0.25">
      <c r="A16461">
        <v>520</v>
      </c>
      <c r="B16461" t="s">
        <v>57</v>
      </c>
      <c r="C16461">
        <f>(MAX(Calculator!$J520,60)-90)/-15</f>
      </c>
    </row>
    <row r="16462" spans="1:3" x14ac:dyDescent="0.25">
      <c r="A16462">
        <v>520</v>
      </c>
      <c r="B16462" t="s">
        <v>58</v>
      </c>
      <c r="C16462">
        <f>IF(Calculator!$K520="Yes",1,0)</f>
      </c>
    </row>
    <row r="16463" spans="1:3" x14ac:dyDescent="0.25">
      <c r="A16463">
        <v>520</v>
      </c>
      <c r="B16463" t="s">
        <v>59</v>
      </c>
      <c r="C16463">
        <f>IF(Calculator!$L520="Yes",1,0)</f>
      </c>
    </row>
    <row r="16464" spans="1:3" x14ac:dyDescent="0.25">
      <c r="A16464">
        <v>520</v>
      </c>
      <c r="B16464" t="s">
        <v>60</v>
      </c>
      <c r="C16464">
        <f>((MAX(Calculator!$F520,110)-130)/20)*IF(Calculator!$K520="Yes",1,0)</f>
      </c>
    </row>
    <row r="16465" spans="1:3" x14ac:dyDescent="0.25">
      <c r="A16465">
        <v>520</v>
      </c>
      <c r="B16465" t="s">
        <v>61</v>
      </c>
      <c r="C16465">
        <f>((((Calculator!$D520-Calculator!$E520)*0.02586)-3.5))*IF(Calculator!$L520="Yes",1,0)</f>
      </c>
    </row>
    <row r="16466" spans="1:3" x14ac:dyDescent="0.25">
      <c r="A16466">
        <v>520</v>
      </c>
      <c r="B16466" t="s">
        <v>62</v>
      </c>
      <c r="C16466">
        <f>(((Calculator!$C520-55)/10)*(((((Calculator!$D520-Calculator!$E520)*0.02586)-3.5))))</f>
      </c>
    </row>
    <row r="16467" spans="1:3" x14ac:dyDescent="0.25">
      <c r="A16467">
        <v>520</v>
      </c>
      <c r="B16467" t="s">
        <v>63</v>
      </c>
      <c r="C16467">
        <f>(((Calculator!$C520-55)/10)*(((Calculator!$E520*0.02586)-1.3)/0.3))</f>
      </c>
    </row>
    <row r="16468" spans="1:3" x14ac:dyDescent="0.25">
      <c r="A16468">
        <v>520</v>
      </c>
      <c r="B16468" t="s">
        <v>64</v>
      </c>
      <c r="C16468">
        <f>(((Calculator!$C520-55)/10)*((MAX(Calculator!$F520,110)-130)/20))</f>
      </c>
    </row>
    <row r="16469" spans="1:3" x14ac:dyDescent="0.25">
      <c r="A16469">
        <v>520</v>
      </c>
      <c r="B16469" t="s">
        <v>65</v>
      </c>
      <c r="C16469">
        <f>(((Calculator!$C520-55)/10)*IF(Calculator!$G520="Yes",1,0))</f>
      </c>
    </row>
    <row r="16470" spans="1:3" x14ac:dyDescent="0.25">
      <c r="A16470">
        <v>520</v>
      </c>
      <c r="B16470" t="s">
        <v>66</v>
      </c>
      <c r="C16470">
        <f>(((Calculator!$C520-55)/10)*IF(Calculator!$H520="Yes",1,0))</f>
      </c>
    </row>
    <row r="16471" spans="1:3" x14ac:dyDescent="0.25">
      <c r="A16471">
        <v>520</v>
      </c>
      <c r="B16471" t="s">
        <v>67</v>
      </c>
      <c r="C16471">
        <f>(((Calculator!$C520-55)/10)*((MAX(Calculator!$I520,30)-30)/5))</f>
      </c>
    </row>
    <row r="16472" spans="1:3" x14ac:dyDescent="0.25">
      <c r="A16472">
        <v>520</v>
      </c>
      <c r="B16472" t="s">
        <v>68</v>
      </c>
      <c r="C16472">
        <f>(((Calculator!$C520-55)/10)*((MIN(Calculator!$J520,60)-60)/-15))</f>
      </c>
    </row>
    <row r="16473" spans="1:3" x14ac:dyDescent="0.25">
      <c r="A16473">
        <v>520</v>
      </c>
      <c r="B16473" t="s">
        <v>69</v>
      </c>
      <c r="C16473">
        <f>IF(AND(Calculator!$O520&lt;&gt;"",Calculator!$O520&gt;=4,Calculator!$O520&lt;=6),1,0)</f>
      </c>
    </row>
    <row r="16474" spans="1:3" x14ac:dyDescent="0.25">
      <c r="A16474">
        <v>520</v>
      </c>
      <c r="B16474" t="s">
        <v>70</v>
      </c>
      <c r="C16474">
        <f>IF(AND(Calculator!$O520&lt;&gt;"",Calculator!$O520&gt;=7,Calculator!$O520&lt;=10),1,0)</f>
      </c>
    </row>
    <row r="16475" spans="1:3" x14ac:dyDescent="0.25">
      <c r="A16475">
        <v>520</v>
      </c>
      <c r="B16475" t="s">
        <v>71</v>
      </c>
      <c r="C16475">
        <f>IF(Calculator!$O520="",1,0)</f>
      </c>
    </row>
    <row r="16476" spans="1:3" x14ac:dyDescent="0.25">
      <c r="A16476">
        <v>520</v>
      </c>
      <c r="B16476" t="s">
        <v>72</v>
      </c>
      <c r="C16476">
        <f>IF(OR(Calculator!$M520="",Calculator!$M520=0),0,LN(Calculator!$M520))</f>
      </c>
    </row>
    <row r="16477" spans="1:3" x14ac:dyDescent="0.25">
      <c r="A16477">
        <v>520</v>
      </c>
      <c r="B16477" t="s">
        <v>73</v>
      </c>
      <c r="C16477">
        <f>IF(Calculator!$M520="",1,0)</f>
      </c>
    </row>
    <row r="16478" spans="1:3" x14ac:dyDescent="0.25">
      <c r="A16478">
        <v>520</v>
      </c>
      <c r="B16478" t="s">
        <v>74</v>
      </c>
      <c r="C16478">
        <f>IF(Calculator!$N520="",0,(Calculator!$N520-5.3)*IF(Calculator!$G520="Yes",1,0))</f>
      </c>
    </row>
    <row r="16479" spans="1:3" x14ac:dyDescent="0.25">
      <c r="A16479">
        <v>520</v>
      </c>
      <c r="B16479" t="s">
        <v>75</v>
      </c>
      <c r="C16479">
        <f>IF(Calculator!$N520="",0,(Calculator!$N520-5.3)*(1-IF(Calculator!$G520="Yes",1,0)))</f>
      </c>
    </row>
    <row r="16480" spans="1:3" x14ac:dyDescent="0.25">
      <c r="A16480">
        <v>520</v>
      </c>
      <c r="B16480" t="s">
        <v>76</v>
      </c>
      <c r="C16480">
        <f>IF(Calculator!$N520="",1,0)</f>
      </c>
    </row>
    <row r="16481" spans="1:3" x14ac:dyDescent="0.25">
      <c r="A16481">
        <v>520</v>
      </c>
      <c r="B16481" t="s">
        <v>77</v>
      </c>
      <c r="C16481">
        <f>1</f>
      </c>
    </row>
    <row r="16482" spans="1:3" x14ac:dyDescent="0.25">
      <c r="A16482">
        <v>521</v>
      </c>
      <c r="B16482" t="s">
        <v>47</v>
      </c>
      <c r="C16482">
        <f>(Calculator!$C521-55)/10</f>
      </c>
    </row>
    <row r="16483" spans="1:3" x14ac:dyDescent="0.25">
      <c r="A16483">
        <v>521</v>
      </c>
      <c r="B16483" t="s">
        <v>48</v>
      </c>
      <c r="C16483">
        <f>((Calculator!$C521-55)/10)^2</f>
      </c>
    </row>
    <row r="16484" spans="1:3" x14ac:dyDescent="0.25">
      <c r="A16484">
        <v>521</v>
      </c>
      <c r="B16484" t="s">
        <v>49</v>
      </c>
      <c r="C16484">
        <f>((Calculator!$D521-Calculator!$E521)*0.02586)-3.5</f>
      </c>
    </row>
    <row r="16485" spans="1:3" x14ac:dyDescent="0.25">
      <c r="A16485">
        <v>521</v>
      </c>
      <c r="B16485" t="s">
        <v>50</v>
      </c>
      <c r="C16485">
        <f>((Calculator!$E521*0.02586)-1.3)/0.3</f>
      </c>
    </row>
    <row r="16486" spans="1:3" x14ac:dyDescent="0.25">
      <c r="A16486">
        <v>521</v>
      </c>
      <c r="B16486" t="s">
        <v>51</v>
      </c>
      <c r="C16486">
        <f>(MIN(Calculator!$F521,110)-110)/20</f>
      </c>
    </row>
    <row r="16487" spans="1:3" x14ac:dyDescent="0.25">
      <c r="A16487">
        <v>521</v>
      </c>
      <c r="B16487" t="s">
        <v>52</v>
      </c>
      <c r="C16487">
        <f>(MAX(Calculator!$F521,110)-130)/20</f>
      </c>
    </row>
    <row r="16488" spans="1:3" x14ac:dyDescent="0.25">
      <c r="A16488">
        <v>521</v>
      </c>
      <c r="B16488" t="s">
        <v>17</v>
      </c>
      <c r="C16488">
        <f>IF(Calculator!$G521="Yes",1,0)</f>
      </c>
    </row>
    <row r="16489" spans="1:3" x14ac:dyDescent="0.25">
      <c r="A16489">
        <v>521</v>
      </c>
      <c r="B16489" t="s">
        <v>53</v>
      </c>
      <c r="C16489">
        <f>IF(Calculator!$H521="Yes",1,0)</f>
      </c>
    </row>
    <row r="16490" spans="1:3" x14ac:dyDescent="0.25">
      <c r="A16490">
        <v>521</v>
      </c>
      <c r="B16490" t="s">
        <v>54</v>
      </c>
      <c r="C16490">
        <f>(MIN(Calculator!$I521,30)-25)/5</f>
      </c>
    </row>
    <row r="16491" spans="1:3" x14ac:dyDescent="0.25">
      <c r="A16491">
        <v>521</v>
      </c>
      <c r="B16491" t="s">
        <v>55</v>
      </c>
      <c r="C16491">
        <f>(MAX(Calculator!$I521,30)-30)/5</f>
      </c>
    </row>
    <row r="16492" spans="1:3" x14ac:dyDescent="0.25">
      <c r="A16492">
        <v>521</v>
      </c>
      <c r="B16492" t="s">
        <v>56</v>
      </c>
      <c r="C16492">
        <f>(MIN(Calculator!$J521,60)-60)/-15</f>
      </c>
    </row>
    <row r="16493" spans="1:3" x14ac:dyDescent="0.25">
      <c r="A16493">
        <v>521</v>
      </c>
      <c r="B16493" t="s">
        <v>57</v>
      </c>
      <c r="C16493">
        <f>(MAX(Calculator!$J521,60)-90)/-15</f>
      </c>
    </row>
    <row r="16494" spans="1:3" x14ac:dyDescent="0.25">
      <c r="A16494">
        <v>521</v>
      </c>
      <c r="B16494" t="s">
        <v>58</v>
      </c>
      <c r="C16494">
        <f>IF(Calculator!$K521="Yes",1,0)</f>
      </c>
    </row>
    <row r="16495" spans="1:3" x14ac:dyDescent="0.25">
      <c r="A16495">
        <v>521</v>
      </c>
      <c r="B16495" t="s">
        <v>59</v>
      </c>
      <c r="C16495">
        <f>IF(Calculator!$L521="Yes",1,0)</f>
      </c>
    </row>
    <row r="16496" spans="1:3" x14ac:dyDescent="0.25">
      <c r="A16496">
        <v>521</v>
      </c>
      <c r="B16496" t="s">
        <v>60</v>
      </c>
      <c r="C16496">
        <f>((MAX(Calculator!$F521,110)-130)/20)*IF(Calculator!$K521="Yes",1,0)</f>
      </c>
    </row>
    <row r="16497" spans="1:3" x14ac:dyDescent="0.25">
      <c r="A16497">
        <v>521</v>
      </c>
      <c r="B16497" t="s">
        <v>61</v>
      </c>
      <c r="C16497">
        <f>((((Calculator!$D521-Calculator!$E521)*0.02586)-3.5))*IF(Calculator!$L521="Yes",1,0)</f>
      </c>
    </row>
    <row r="16498" spans="1:3" x14ac:dyDescent="0.25">
      <c r="A16498">
        <v>521</v>
      </c>
      <c r="B16498" t="s">
        <v>62</v>
      </c>
      <c r="C16498">
        <f>(((Calculator!$C521-55)/10)*(((((Calculator!$D521-Calculator!$E521)*0.02586)-3.5))))</f>
      </c>
    </row>
    <row r="16499" spans="1:3" x14ac:dyDescent="0.25">
      <c r="A16499">
        <v>521</v>
      </c>
      <c r="B16499" t="s">
        <v>63</v>
      </c>
      <c r="C16499">
        <f>(((Calculator!$C521-55)/10)*(((Calculator!$E521*0.02586)-1.3)/0.3))</f>
      </c>
    </row>
    <row r="16500" spans="1:3" x14ac:dyDescent="0.25">
      <c r="A16500">
        <v>521</v>
      </c>
      <c r="B16500" t="s">
        <v>64</v>
      </c>
      <c r="C16500">
        <f>(((Calculator!$C521-55)/10)*((MAX(Calculator!$F521,110)-130)/20))</f>
      </c>
    </row>
    <row r="16501" spans="1:3" x14ac:dyDescent="0.25">
      <c r="A16501">
        <v>521</v>
      </c>
      <c r="B16501" t="s">
        <v>65</v>
      </c>
      <c r="C16501">
        <f>(((Calculator!$C521-55)/10)*IF(Calculator!$G521="Yes",1,0))</f>
      </c>
    </row>
    <row r="16502" spans="1:3" x14ac:dyDescent="0.25">
      <c r="A16502">
        <v>521</v>
      </c>
      <c r="B16502" t="s">
        <v>66</v>
      </c>
      <c r="C16502">
        <f>(((Calculator!$C521-55)/10)*IF(Calculator!$H521="Yes",1,0))</f>
      </c>
    </row>
    <row r="16503" spans="1:3" x14ac:dyDescent="0.25">
      <c r="A16503">
        <v>521</v>
      </c>
      <c r="B16503" t="s">
        <v>67</v>
      </c>
      <c r="C16503">
        <f>(((Calculator!$C521-55)/10)*((MAX(Calculator!$I521,30)-30)/5))</f>
      </c>
    </row>
    <row r="16504" spans="1:3" x14ac:dyDescent="0.25">
      <c r="A16504">
        <v>521</v>
      </c>
      <c r="B16504" t="s">
        <v>68</v>
      </c>
      <c r="C16504">
        <f>(((Calculator!$C521-55)/10)*((MIN(Calculator!$J521,60)-60)/-15))</f>
      </c>
    </row>
    <row r="16505" spans="1:3" x14ac:dyDescent="0.25">
      <c r="A16505">
        <v>521</v>
      </c>
      <c r="B16505" t="s">
        <v>69</v>
      </c>
      <c r="C16505">
        <f>IF(AND(Calculator!$O521&lt;&gt;"",Calculator!$O521&gt;=4,Calculator!$O521&lt;=6),1,0)</f>
      </c>
    </row>
    <row r="16506" spans="1:3" x14ac:dyDescent="0.25">
      <c r="A16506">
        <v>521</v>
      </c>
      <c r="B16506" t="s">
        <v>70</v>
      </c>
      <c r="C16506">
        <f>IF(AND(Calculator!$O521&lt;&gt;"",Calculator!$O521&gt;=7,Calculator!$O521&lt;=10),1,0)</f>
      </c>
    </row>
    <row r="16507" spans="1:3" x14ac:dyDescent="0.25">
      <c r="A16507">
        <v>521</v>
      </c>
      <c r="B16507" t="s">
        <v>71</v>
      </c>
      <c r="C16507">
        <f>IF(Calculator!$O521="",1,0)</f>
      </c>
    </row>
    <row r="16508" spans="1:3" x14ac:dyDescent="0.25">
      <c r="A16508">
        <v>521</v>
      </c>
      <c r="B16508" t="s">
        <v>72</v>
      </c>
      <c r="C16508">
        <f>IF(OR(Calculator!$M521="",Calculator!$M521=0),0,LN(Calculator!$M521))</f>
      </c>
    </row>
    <row r="16509" spans="1:3" x14ac:dyDescent="0.25">
      <c r="A16509">
        <v>521</v>
      </c>
      <c r="B16509" t="s">
        <v>73</v>
      </c>
      <c r="C16509">
        <f>IF(Calculator!$M521="",1,0)</f>
      </c>
    </row>
    <row r="16510" spans="1:3" x14ac:dyDescent="0.25">
      <c r="A16510">
        <v>521</v>
      </c>
      <c r="B16510" t="s">
        <v>74</v>
      </c>
      <c r="C16510">
        <f>IF(Calculator!$N521="",0,(Calculator!$N521-5.3)*IF(Calculator!$G521="Yes",1,0))</f>
      </c>
    </row>
    <row r="16511" spans="1:3" x14ac:dyDescent="0.25">
      <c r="A16511">
        <v>521</v>
      </c>
      <c r="B16511" t="s">
        <v>75</v>
      </c>
      <c r="C16511">
        <f>IF(Calculator!$N521="",0,(Calculator!$N521-5.3)*(1-IF(Calculator!$G521="Yes",1,0)))</f>
      </c>
    </row>
    <row r="16512" spans="1:3" x14ac:dyDescent="0.25">
      <c r="A16512">
        <v>521</v>
      </c>
      <c r="B16512" t="s">
        <v>76</v>
      </c>
      <c r="C16512">
        <f>IF(Calculator!$N521="",1,0)</f>
      </c>
    </row>
    <row r="16513" spans="1:3" x14ac:dyDescent="0.25">
      <c r="A16513">
        <v>521</v>
      </c>
      <c r="B16513" t="s">
        <v>77</v>
      </c>
      <c r="C16513">
        <f>1</f>
      </c>
    </row>
    <row r="16514" spans="1:3" x14ac:dyDescent="0.25">
      <c r="A16514">
        <v>522</v>
      </c>
      <c r="B16514" t="s">
        <v>47</v>
      </c>
      <c r="C16514">
        <f>(Calculator!$C522-55)/10</f>
      </c>
    </row>
    <row r="16515" spans="1:3" x14ac:dyDescent="0.25">
      <c r="A16515">
        <v>522</v>
      </c>
      <c r="B16515" t="s">
        <v>48</v>
      </c>
      <c r="C16515">
        <f>((Calculator!$C522-55)/10)^2</f>
      </c>
    </row>
    <row r="16516" spans="1:3" x14ac:dyDescent="0.25">
      <c r="A16516">
        <v>522</v>
      </c>
      <c r="B16516" t="s">
        <v>49</v>
      </c>
      <c r="C16516">
        <f>((Calculator!$D522-Calculator!$E522)*0.02586)-3.5</f>
      </c>
    </row>
    <row r="16517" spans="1:3" x14ac:dyDescent="0.25">
      <c r="A16517">
        <v>522</v>
      </c>
      <c r="B16517" t="s">
        <v>50</v>
      </c>
      <c r="C16517">
        <f>((Calculator!$E522*0.02586)-1.3)/0.3</f>
      </c>
    </row>
    <row r="16518" spans="1:3" x14ac:dyDescent="0.25">
      <c r="A16518">
        <v>522</v>
      </c>
      <c r="B16518" t="s">
        <v>51</v>
      </c>
      <c r="C16518">
        <f>(MIN(Calculator!$F522,110)-110)/20</f>
      </c>
    </row>
    <row r="16519" spans="1:3" x14ac:dyDescent="0.25">
      <c r="A16519">
        <v>522</v>
      </c>
      <c r="B16519" t="s">
        <v>52</v>
      </c>
      <c r="C16519">
        <f>(MAX(Calculator!$F522,110)-130)/20</f>
      </c>
    </row>
    <row r="16520" spans="1:3" x14ac:dyDescent="0.25">
      <c r="A16520">
        <v>522</v>
      </c>
      <c r="B16520" t="s">
        <v>17</v>
      </c>
      <c r="C16520">
        <f>IF(Calculator!$G522="Yes",1,0)</f>
      </c>
    </row>
    <row r="16521" spans="1:3" x14ac:dyDescent="0.25">
      <c r="A16521">
        <v>522</v>
      </c>
      <c r="B16521" t="s">
        <v>53</v>
      </c>
      <c r="C16521">
        <f>IF(Calculator!$H522="Yes",1,0)</f>
      </c>
    </row>
    <row r="16522" spans="1:3" x14ac:dyDescent="0.25">
      <c r="A16522">
        <v>522</v>
      </c>
      <c r="B16522" t="s">
        <v>54</v>
      </c>
      <c r="C16522">
        <f>(MIN(Calculator!$I522,30)-25)/5</f>
      </c>
    </row>
    <row r="16523" spans="1:3" x14ac:dyDescent="0.25">
      <c r="A16523">
        <v>522</v>
      </c>
      <c r="B16523" t="s">
        <v>55</v>
      </c>
      <c r="C16523">
        <f>(MAX(Calculator!$I522,30)-30)/5</f>
      </c>
    </row>
    <row r="16524" spans="1:3" x14ac:dyDescent="0.25">
      <c r="A16524">
        <v>522</v>
      </c>
      <c r="B16524" t="s">
        <v>56</v>
      </c>
      <c r="C16524">
        <f>(MIN(Calculator!$J522,60)-60)/-15</f>
      </c>
    </row>
    <row r="16525" spans="1:3" x14ac:dyDescent="0.25">
      <c r="A16525">
        <v>522</v>
      </c>
      <c r="B16525" t="s">
        <v>57</v>
      </c>
      <c r="C16525">
        <f>(MAX(Calculator!$J522,60)-90)/-15</f>
      </c>
    </row>
    <row r="16526" spans="1:3" x14ac:dyDescent="0.25">
      <c r="A16526">
        <v>522</v>
      </c>
      <c r="B16526" t="s">
        <v>58</v>
      </c>
      <c r="C16526">
        <f>IF(Calculator!$K522="Yes",1,0)</f>
      </c>
    </row>
    <row r="16527" spans="1:3" x14ac:dyDescent="0.25">
      <c r="A16527">
        <v>522</v>
      </c>
      <c r="B16527" t="s">
        <v>59</v>
      </c>
      <c r="C16527">
        <f>IF(Calculator!$L522="Yes",1,0)</f>
      </c>
    </row>
    <row r="16528" spans="1:3" x14ac:dyDescent="0.25">
      <c r="A16528">
        <v>522</v>
      </c>
      <c r="B16528" t="s">
        <v>60</v>
      </c>
      <c r="C16528">
        <f>((MAX(Calculator!$F522,110)-130)/20)*IF(Calculator!$K522="Yes",1,0)</f>
      </c>
    </row>
    <row r="16529" spans="1:3" x14ac:dyDescent="0.25">
      <c r="A16529">
        <v>522</v>
      </c>
      <c r="B16529" t="s">
        <v>61</v>
      </c>
      <c r="C16529">
        <f>((((Calculator!$D522-Calculator!$E522)*0.02586)-3.5))*IF(Calculator!$L522="Yes",1,0)</f>
      </c>
    </row>
    <row r="16530" spans="1:3" x14ac:dyDescent="0.25">
      <c r="A16530">
        <v>522</v>
      </c>
      <c r="B16530" t="s">
        <v>62</v>
      </c>
      <c r="C16530">
        <f>(((Calculator!$C522-55)/10)*(((((Calculator!$D522-Calculator!$E522)*0.02586)-3.5))))</f>
      </c>
    </row>
    <row r="16531" spans="1:3" x14ac:dyDescent="0.25">
      <c r="A16531">
        <v>522</v>
      </c>
      <c r="B16531" t="s">
        <v>63</v>
      </c>
      <c r="C16531">
        <f>(((Calculator!$C522-55)/10)*(((Calculator!$E522*0.02586)-1.3)/0.3))</f>
      </c>
    </row>
    <row r="16532" spans="1:3" x14ac:dyDescent="0.25">
      <c r="A16532">
        <v>522</v>
      </c>
      <c r="B16532" t="s">
        <v>64</v>
      </c>
      <c r="C16532">
        <f>(((Calculator!$C522-55)/10)*((MAX(Calculator!$F522,110)-130)/20))</f>
      </c>
    </row>
    <row r="16533" spans="1:3" x14ac:dyDescent="0.25">
      <c r="A16533">
        <v>522</v>
      </c>
      <c r="B16533" t="s">
        <v>65</v>
      </c>
      <c r="C16533">
        <f>(((Calculator!$C522-55)/10)*IF(Calculator!$G522="Yes",1,0))</f>
      </c>
    </row>
    <row r="16534" spans="1:3" x14ac:dyDescent="0.25">
      <c r="A16534">
        <v>522</v>
      </c>
      <c r="B16534" t="s">
        <v>66</v>
      </c>
      <c r="C16534">
        <f>(((Calculator!$C522-55)/10)*IF(Calculator!$H522="Yes",1,0))</f>
      </c>
    </row>
    <row r="16535" spans="1:3" x14ac:dyDescent="0.25">
      <c r="A16535">
        <v>522</v>
      </c>
      <c r="B16535" t="s">
        <v>67</v>
      </c>
      <c r="C16535">
        <f>(((Calculator!$C522-55)/10)*((MAX(Calculator!$I522,30)-30)/5))</f>
      </c>
    </row>
    <row r="16536" spans="1:3" x14ac:dyDescent="0.25">
      <c r="A16536">
        <v>522</v>
      </c>
      <c r="B16536" t="s">
        <v>68</v>
      </c>
      <c r="C16536">
        <f>(((Calculator!$C522-55)/10)*((MIN(Calculator!$J522,60)-60)/-15))</f>
      </c>
    </row>
    <row r="16537" spans="1:3" x14ac:dyDescent="0.25">
      <c r="A16537">
        <v>522</v>
      </c>
      <c r="B16537" t="s">
        <v>69</v>
      </c>
      <c r="C16537">
        <f>IF(AND(Calculator!$O522&lt;&gt;"",Calculator!$O522&gt;=4,Calculator!$O522&lt;=6),1,0)</f>
      </c>
    </row>
    <row r="16538" spans="1:3" x14ac:dyDescent="0.25">
      <c r="A16538">
        <v>522</v>
      </c>
      <c r="B16538" t="s">
        <v>70</v>
      </c>
      <c r="C16538">
        <f>IF(AND(Calculator!$O522&lt;&gt;"",Calculator!$O522&gt;=7,Calculator!$O522&lt;=10),1,0)</f>
      </c>
    </row>
    <row r="16539" spans="1:3" x14ac:dyDescent="0.25">
      <c r="A16539">
        <v>522</v>
      </c>
      <c r="B16539" t="s">
        <v>71</v>
      </c>
      <c r="C16539">
        <f>IF(Calculator!$O522="",1,0)</f>
      </c>
    </row>
    <row r="16540" spans="1:3" x14ac:dyDescent="0.25">
      <c r="A16540">
        <v>522</v>
      </c>
      <c r="B16540" t="s">
        <v>72</v>
      </c>
      <c r="C16540">
        <f>IF(OR(Calculator!$M522="",Calculator!$M522=0),0,LN(Calculator!$M522))</f>
      </c>
    </row>
    <row r="16541" spans="1:3" x14ac:dyDescent="0.25">
      <c r="A16541">
        <v>522</v>
      </c>
      <c r="B16541" t="s">
        <v>73</v>
      </c>
      <c r="C16541">
        <f>IF(Calculator!$M522="",1,0)</f>
      </c>
    </row>
    <row r="16542" spans="1:3" x14ac:dyDescent="0.25">
      <c r="A16542">
        <v>522</v>
      </c>
      <c r="B16542" t="s">
        <v>74</v>
      </c>
      <c r="C16542">
        <f>IF(Calculator!$N522="",0,(Calculator!$N522-5.3)*IF(Calculator!$G522="Yes",1,0))</f>
      </c>
    </row>
    <row r="16543" spans="1:3" x14ac:dyDescent="0.25">
      <c r="A16543">
        <v>522</v>
      </c>
      <c r="B16543" t="s">
        <v>75</v>
      </c>
      <c r="C16543">
        <f>IF(Calculator!$N522="",0,(Calculator!$N522-5.3)*(1-IF(Calculator!$G522="Yes",1,0)))</f>
      </c>
    </row>
    <row r="16544" spans="1:3" x14ac:dyDescent="0.25">
      <c r="A16544">
        <v>522</v>
      </c>
      <c r="B16544" t="s">
        <v>76</v>
      </c>
      <c r="C16544">
        <f>IF(Calculator!$N522="",1,0)</f>
      </c>
    </row>
    <row r="16545" spans="1:3" x14ac:dyDescent="0.25">
      <c r="A16545">
        <v>522</v>
      </c>
      <c r="B16545" t="s">
        <v>77</v>
      </c>
      <c r="C16545">
        <f>1</f>
      </c>
    </row>
    <row r="16546" spans="1:3" x14ac:dyDescent="0.25">
      <c r="A16546">
        <v>523</v>
      </c>
      <c r="B16546" t="s">
        <v>47</v>
      </c>
      <c r="C16546">
        <f>(Calculator!$C523-55)/10</f>
      </c>
    </row>
    <row r="16547" spans="1:3" x14ac:dyDescent="0.25">
      <c r="A16547">
        <v>523</v>
      </c>
      <c r="B16547" t="s">
        <v>48</v>
      </c>
      <c r="C16547">
        <f>((Calculator!$C523-55)/10)^2</f>
      </c>
    </row>
    <row r="16548" spans="1:3" x14ac:dyDescent="0.25">
      <c r="A16548">
        <v>523</v>
      </c>
      <c r="B16548" t="s">
        <v>49</v>
      </c>
      <c r="C16548">
        <f>((Calculator!$D523-Calculator!$E523)*0.02586)-3.5</f>
      </c>
    </row>
    <row r="16549" spans="1:3" x14ac:dyDescent="0.25">
      <c r="A16549">
        <v>523</v>
      </c>
      <c r="B16549" t="s">
        <v>50</v>
      </c>
      <c r="C16549">
        <f>((Calculator!$E523*0.02586)-1.3)/0.3</f>
      </c>
    </row>
    <row r="16550" spans="1:3" x14ac:dyDescent="0.25">
      <c r="A16550">
        <v>523</v>
      </c>
      <c r="B16550" t="s">
        <v>51</v>
      </c>
      <c r="C16550">
        <f>(MIN(Calculator!$F523,110)-110)/20</f>
      </c>
    </row>
    <row r="16551" spans="1:3" x14ac:dyDescent="0.25">
      <c r="A16551">
        <v>523</v>
      </c>
      <c r="B16551" t="s">
        <v>52</v>
      </c>
      <c r="C16551">
        <f>(MAX(Calculator!$F523,110)-130)/20</f>
      </c>
    </row>
    <row r="16552" spans="1:3" x14ac:dyDescent="0.25">
      <c r="A16552">
        <v>523</v>
      </c>
      <c r="B16552" t="s">
        <v>17</v>
      </c>
      <c r="C16552">
        <f>IF(Calculator!$G523="Yes",1,0)</f>
      </c>
    </row>
    <row r="16553" spans="1:3" x14ac:dyDescent="0.25">
      <c r="A16553">
        <v>523</v>
      </c>
      <c r="B16553" t="s">
        <v>53</v>
      </c>
      <c r="C16553">
        <f>IF(Calculator!$H523="Yes",1,0)</f>
      </c>
    </row>
    <row r="16554" spans="1:3" x14ac:dyDescent="0.25">
      <c r="A16554">
        <v>523</v>
      </c>
      <c r="B16554" t="s">
        <v>54</v>
      </c>
      <c r="C16554">
        <f>(MIN(Calculator!$I523,30)-25)/5</f>
      </c>
    </row>
    <row r="16555" spans="1:3" x14ac:dyDescent="0.25">
      <c r="A16555">
        <v>523</v>
      </c>
      <c r="B16555" t="s">
        <v>55</v>
      </c>
      <c r="C16555">
        <f>(MAX(Calculator!$I523,30)-30)/5</f>
      </c>
    </row>
    <row r="16556" spans="1:3" x14ac:dyDescent="0.25">
      <c r="A16556">
        <v>523</v>
      </c>
      <c r="B16556" t="s">
        <v>56</v>
      </c>
      <c r="C16556">
        <f>(MIN(Calculator!$J523,60)-60)/-15</f>
      </c>
    </row>
    <row r="16557" spans="1:3" x14ac:dyDescent="0.25">
      <c r="A16557">
        <v>523</v>
      </c>
      <c r="B16557" t="s">
        <v>57</v>
      </c>
      <c r="C16557">
        <f>(MAX(Calculator!$J523,60)-90)/-15</f>
      </c>
    </row>
    <row r="16558" spans="1:3" x14ac:dyDescent="0.25">
      <c r="A16558">
        <v>523</v>
      </c>
      <c r="B16558" t="s">
        <v>58</v>
      </c>
      <c r="C16558">
        <f>IF(Calculator!$K523="Yes",1,0)</f>
      </c>
    </row>
    <row r="16559" spans="1:3" x14ac:dyDescent="0.25">
      <c r="A16559">
        <v>523</v>
      </c>
      <c r="B16559" t="s">
        <v>59</v>
      </c>
      <c r="C16559">
        <f>IF(Calculator!$L523="Yes",1,0)</f>
      </c>
    </row>
    <row r="16560" spans="1:3" x14ac:dyDescent="0.25">
      <c r="A16560">
        <v>523</v>
      </c>
      <c r="B16560" t="s">
        <v>60</v>
      </c>
      <c r="C16560">
        <f>((MAX(Calculator!$F523,110)-130)/20)*IF(Calculator!$K523="Yes",1,0)</f>
      </c>
    </row>
    <row r="16561" spans="1:3" x14ac:dyDescent="0.25">
      <c r="A16561">
        <v>523</v>
      </c>
      <c r="B16561" t="s">
        <v>61</v>
      </c>
      <c r="C16561">
        <f>((((Calculator!$D523-Calculator!$E523)*0.02586)-3.5))*IF(Calculator!$L523="Yes",1,0)</f>
      </c>
    </row>
    <row r="16562" spans="1:3" x14ac:dyDescent="0.25">
      <c r="A16562">
        <v>523</v>
      </c>
      <c r="B16562" t="s">
        <v>62</v>
      </c>
      <c r="C16562">
        <f>(((Calculator!$C523-55)/10)*(((((Calculator!$D523-Calculator!$E523)*0.02586)-3.5))))</f>
      </c>
    </row>
    <row r="16563" spans="1:3" x14ac:dyDescent="0.25">
      <c r="A16563">
        <v>523</v>
      </c>
      <c r="B16563" t="s">
        <v>63</v>
      </c>
      <c r="C16563">
        <f>(((Calculator!$C523-55)/10)*(((Calculator!$E523*0.02586)-1.3)/0.3))</f>
      </c>
    </row>
    <row r="16564" spans="1:3" x14ac:dyDescent="0.25">
      <c r="A16564">
        <v>523</v>
      </c>
      <c r="B16564" t="s">
        <v>64</v>
      </c>
      <c r="C16564">
        <f>(((Calculator!$C523-55)/10)*((MAX(Calculator!$F523,110)-130)/20))</f>
      </c>
    </row>
    <row r="16565" spans="1:3" x14ac:dyDescent="0.25">
      <c r="A16565">
        <v>523</v>
      </c>
      <c r="B16565" t="s">
        <v>65</v>
      </c>
      <c r="C16565">
        <f>(((Calculator!$C523-55)/10)*IF(Calculator!$G523="Yes",1,0))</f>
      </c>
    </row>
    <row r="16566" spans="1:3" x14ac:dyDescent="0.25">
      <c r="A16566">
        <v>523</v>
      </c>
      <c r="B16566" t="s">
        <v>66</v>
      </c>
      <c r="C16566">
        <f>(((Calculator!$C523-55)/10)*IF(Calculator!$H523="Yes",1,0))</f>
      </c>
    </row>
    <row r="16567" spans="1:3" x14ac:dyDescent="0.25">
      <c r="A16567">
        <v>523</v>
      </c>
      <c r="B16567" t="s">
        <v>67</v>
      </c>
      <c r="C16567">
        <f>(((Calculator!$C523-55)/10)*((MAX(Calculator!$I523,30)-30)/5))</f>
      </c>
    </row>
    <row r="16568" spans="1:3" x14ac:dyDescent="0.25">
      <c r="A16568">
        <v>523</v>
      </c>
      <c r="B16568" t="s">
        <v>68</v>
      </c>
      <c r="C16568">
        <f>(((Calculator!$C523-55)/10)*((MIN(Calculator!$J523,60)-60)/-15))</f>
      </c>
    </row>
    <row r="16569" spans="1:3" x14ac:dyDescent="0.25">
      <c r="A16569">
        <v>523</v>
      </c>
      <c r="B16569" t="s">
        <v>69</v>
      </c>
      <c r="C16569">
        <f>IF(AND(Calculator!$O523&lt;&gt;"",Calculator!$O523&gt;=4,Calculator!$O523&lt;=6),1,0)</f>
      </c>
    </row>
    <row r="16570" spans="1:3" x14ac:dyDescent="0.25">
      <c r="A16570">
        <v>523</v>
      </c>
      <c r="B16570" t="s">
        <v>70</v>
      </c>
      <c r="C16570">
        <f>IF(AND(Calculator!$O523&lt;&gt;"",Calculator!$O523&gt;=7,Calculator!$O523&lt;=10),1,0)</f>
      </c>
    </row>
    <row r="16571" spans="1:3" x14ac:dyDescent="0.25">
      <c r="A16571">
        <v>523</v>
      </c>
      <c r="B16571" t="s">
        <v>71</v>
      </c>
      <c r="C16571">
        <f>IF(Calculator!$O523="",1,0)</f>
      </c>
    </row>
    <row r="16572" spans="1:3" x14ac:dyDescent="0.25">
      <c r="A16572">
        <v>523</v>
      </c>
      <c r="B16572" t="s">
        <v>72</v>
      </c>
      <c r="C16572">
        <f>IF(OR(Calculator!$M523="",Calculator!$M523=0),0,LN(Calculator!$M523))</f>
      </c>
    </row>
    <row r="16573" spans="1:3" x14ac:dyDescent="0.25">
      <c r="A16573">
        <v>523</v>
      </c>
      <c r="B16573" t="s">
        <v>73</v>
      </c>
      <c r="C16573">
        <f>IF(Calculator!$M523="",1,0)</f>
      </c>
    </row>
    <row r="16574" spans="1:3" x14ac:dyDescent="0.25">
      <c r="A16574">
        <v>523</v>
      </c>
      <c r="B16574" t="s">
        <v>74</v>
      </c>
      <c r="C16574">
        <f>IF(Calculator!$N523="",0,(Calculator!$N523-5.3)*IF(Calculator!$G523="Yes",1,0))</f>
      </c>
    </row>
    <row r="16575" spans="1:3" x14ac:dyDescent="0.25">
      <c r="A16575">
        <v>523</v>
      </c>
      <c r="B16575" t="s">
        <v>75</v>
      </c>
      <c r="C16575">
        <f>IF(Calculator!$N523="",0,(Calculator!$N523-5.3)*(1-IF(Calculator!$G523="Yes",1,0)))</f>
      </c>
    </row>
    <row r="16576" spans="1:3" x14ac:dyDescent="0.25">
      <c r="A16576">
        <v>523</v>
      </c>
      <c r="B16576" t="s">
        <v>76</v>
      </c>
      <c r="C16576">
        <f>IF(Calculator!$N523="",1,0)</f>
      </c>
    </row>
    <row r="16577" spans="1:3" x14ac:dyDescent="0.25">
      <c r="A16577">
        <v>523</v>
      </c>
      <c r="B16577" t="s">
        <v>77</v>
      </c>
      <c r="C16577">
        <f>1</f>
      </c>
    </row>
    <row r="16578" spans="1:3" x14ac:dyDescent="0.25">
      <c r="A16578">
        <v>524</v>
      </c>
      <c r="B16578" t="s">
        <v>47</v>
      </c>
      <c r="C16578">
        <f>(Calculator!$C524-55)/10</f>
      </c>
    </row>
    <row r="16579" spans="1:3" x14ac:dyDescent="0.25">
      <c r="A16579">
        <v>524</v>
      </c>
      <c r="B16579" t="s">
        <v>48</v>
      </c>
      <c r="C16579">
        <f>((Calculator!$C524-55)/10)^2</f>
      </c>
    </row>
    <row r="16580" spans="1:3" x14ac:dyDescent="0.25">
      <c r="A16580">
        <v>524</v>
      </c>
      <c r="B16580" t="s">
        <v>49</v>
      </c>
      <c r="C16580">
        <f>((Calculator!$D524-Calculator!$E524)*0.02586)-3.5</f>
      </c>
    </row>
    <row r="16581" spans="1:3" x14ac:dyDescent="0.25">
      <c r="A16581">
        <v>524</v>
      </c>
      <c r="B16581" t="s">
        <v>50</v>
      </c>
      <c r="C16581">
        <f>((Calculator!$E524*0.02586)-1.3)/0.3</f>
      </c>
    </row>
    <row r="16582" spans="1:3" x14ac:dyDescent="0.25">
      <c r="A16582">
        <v>524</v>
      </c>
      <c r="B16582" t="s">
        <v>51</v>
      </c>
      <c r="C16582">
        <f>(MIN(Calculator!$F524,110)-110)/20</f>
      </c>
    </row>
    <row r="16583" spans="1:3" x14ac:dyDescent="0.25">
      <c r="A16583">
        <v>524</v>
      </c>
      <c r="B16583" t="s">
        <v>52</v>
      </c>
      <c r="C16583">
        <f>(MAX(Calculator!$F524,110)-130)/20</f>
      </c>
    </row>
    <row r="16584" spans="1:3" x14ac:dyDescent="0.25">
      <c r="A16584">
        <v>524</v>
      </c>
      <c r="B16584" t="s">
        <v>17</v>
      </c>
      <c r="C16584">
        <f>IF(Calculator!$G524="Yes",1,0)</f>
      </c>
    </row>
    <row r="16585" spans="1:3" x14ac:dyDescent="0.25">
      <c r="A16585">
        <v>524</v>
      </c>
      <c r="B16585" t="s">
        <v>53</v>
      </c>
      <c r="C16585">
        <f>IF(Calculator!$H524="Yes",1,0)</f>
      </c>
    </row>
    <row r="16586" spans="1:3" x14ac:dyDescent="0.25">
      <c r="A16586">
        <v>524</v>
      </c>
      <c r="B16586" t="s">
        <v>54</v>
      </c>
      <c r="C16586">
        <f>(MIN(Calculator!$I524,30)-25)/5</f>
      </c>
    </row>
    <row r="16587" spans="1:3" x14ac:dyDescent="0.25">
      <c r="A16587">
        <v>524</v>
      </c>
      <c r="B16587" t="s">
        <v>55</v>
      </c>
      <c r="C16587">
        <f>(MAX(Calculator!$I524,30)-30)/5</f>
      </c>
    </row>
    <row r="16588" spans="1:3" x14ac:dyDescent="0.25">
      <c r="A16588">
        <v>524</v>
      </c>
      <c r="B16588" t="s">
        <v>56</v>
      </c>
      <c r="C16588">
        <f>(MIN(Calculator!$J524,60)-60)/-15</f>
      </c>
    </row>
    <row r="16589" spans="1:3" x14ac:dyDescent="0.25">
      <c r="A16589">
        <v>524</v>
      </c>
      <c r="B16589" t="s">
        <v>57</v>
      </c>
      <c r="C16589">
        <f>(MAX(Calculator!$J524,60)-90)/-15</f>
      </c>
    </row>
    <row r="16590" spans="1:3" x14ac:dyDescent="0.25">
      <c r="A16590">
        <v>524</v>
      </c>
      <c r="B16590" t="s">
        <v>58</v>
      </c>
      <c r="C16590">
        <f>IF(Calculator!$K524="Yes",1,0)</f>
      </c>
    </row>
    <row r="16591" spans="1:3" x14ac:dyDescent="0.25">
      <c r="A16591">
        <v>524</v>
      </c>
      <c r="B16591" t="s">
        <v>59</v>
      </c>
      <c r="C16591">
        <f>IF(Calculator!$L524="Yes",1,0)</f>
      </c>
    </row>
    <row r="16592" spans="1:3" x14ac:dyDescent="0.25">
      <c r="A16592">
        <v>524</v>
      </c>
      <c r="B16592" t="s">
        <v>60</v>
      </c>
      <c r="C16592">
        <f>((MAX(Calculator!$F524,110)-130)/20)*IF(Calculator!$K524="Yes",1,0)</f>
      </c>
    </row>
    <row r="16593" spans="1:3" x14ac:dyDescent="0.25">
      <c r="A16593">
        <v>524</v>
      </c>
      <c r="B16593" t="s">
        <v>61</v>
      </c>
      <c r="C16593">
        <f>((((Calculator!$D524-Calculator!$E524)*0.02586)-3.5))*IF(Calculator!$L524="Yes",1,0)</f>
      </c>
    </row>
    <row r="16594" spans="1:3" x14ac:dyDescent="0.25">
      <c r="A16594">
        <v>524</v>
      </c>
      <c r="B16594" t="s">
        <v>62</v>
      </c>
      <c r="C16594">
        <f>(((Calculator!$C524-55)/10)*(((((Calculator!$D524-Calculator!$E524)*0.02586)-3.5))))</f>
      </c>
    </row>
    <row r="16595" spans="1:3" x14ac:dyDescent="0.25">
      <c r="A16595">
        <v>524</v>
      </c>
      <c r="B16595" t="s">
        <v>63</v>
      </c>
      <c r="C16595">
        <f>(((Calculator!$C524-55)/10)*(((Calculator!$E524*0.02586)-1.3)/0.3))</f>
      </c>
    </row>
    <row r="16596" spans="1:3" x14ac:dyDescent="0.25">
      <c r="A16596">
        <v>524</v>
      </c>
      <c r="B16596" t="s">
        <v>64</v>
      </c>
      <c r="C16596">
        <f>(((Calculator!$C524-55)/10)*((MAX(Calculator!$F524,110)-130)/20))</f>
      </c>
    </row>
    <row r="16597" spans="1:3" x14ac:dyDescent="0.25">
      <c r="A16597">
        <v>524</v>
      </c>
      <c r="B16597" t="s">
        <v>65</v>
      </c>
      <c r="C16597">
        <f>(((Calculator!$C524-55)/10)*IF(Calculator!$G524="Yes",1,0))</f>
      </c>
    </row>
    <row r="16598" spans="1:3" x14ac:dyDescent="0.25">
      <c r="A16598">
        <v>524</v>
      </c>
      <c r="B16598" t="s">
        <v>66</v>
      </c>
      <c r="C16598">
        <f>(((Calculator!$C524-55)/10)*IF(Calculator!$H524="Yes",1,0))</f>
      </c>
    </row>
    <row r="16599" spans="1:3" x14ac:dyDescent="0.25">
      <c r="A16599">
        <v>524</v>
      </c>
      <c r="B16599" t="s">
        <v>67</v>
      </c>
      <c r="C16599">
        <f>(((Calculator!$C524-55)/10)*((MAX(Calculator!$I524,30)-30)/5))</f>
      </c>
    </row>
    <row r="16600" spans="1:3" x14ac:dyDescent="0.25">
      <c r="A16600">
        <v>524</v>
      </c>
      <c r="B16600" t="s">
        <v>68</v>
      </c>
      <c r="C16600">
        <f>(((Calculator!$C524-55)/10)*((MIN(Calculator!$J524,60)-60)/-15))</f>
      </c>
    </row>
    <row r="16601" spans="1:3" x14ac:dyDescent="0.25">
      <c r="A16601">
        <v>524</v>
      </c>
      <c r="B16601" t="s">
        <v>69</v>
      </c>
      <c r="C16601">
        <f>IF(AND(Calculator!$O524&lt;&gt;"",Calculator!$O524&gt;=4,Calculator!$O524&lt;=6),1,0)</f>
      </c>
    </row>
    <row r="16602" spans="1:3" x14ac:dyDescent="0.25">
      <c r="A16602">
        <v>524</v>
      </c>
      <c r="B16602" t="s">
        <v>70</v>
      </c>
      <c r="C16602">
        <f>IF(AND(Calculator!$O524&lt;&gt;"",Calculator!$O524&gt;=7,Calculator!$O524&lt;=10),1,0)</f>
      </c>
    </row>
    <row r="16603" spans="1:3" x14ac:dyDescent="0.25">
      <c r="A16603">
        <v>524</v>
      </c>
      <c r="B16603" t="s">
        <v>71</v>
      </c>
      <c r="C16603">
        <f>IF(Calculator!$O524="",1,0)</f>
      </c>
    </row>
    <row r="16604" spans="1:3" x14ac:dyDescent="0.25">
      <c r="A16604">
        <v>524</v>
      </c>
      <c r="B16604" t="s">
        <v>72</v>
      </c>
      <c r="C16604">
        <f>IF(OR(Calculator!$M524="",Calculator!$M524=0),0,LN(Calculator!$M524))</f>
      </c>
    </row>
    <row r="16605" spans="1:3" x14ac:dyDescent="0.25">
      <c r="A16605">
        <v>524</v>
      </c>
      <c r="B16605" t="s">
        <v>73</v>
      </c>
      <c r="C16605">
        <f>IF(Calculator!$M524="",1,0)</f>
      </c>
    </row>
    <row r="16606" spans="1:3" x14ac:dyDescent="0.25">
      <c r="A16606">
        <v>524</v>
      </c>
      <c r="B16606" t="s">
        <v>74</v>
      </c>
      <c r="C16606">
        <f>IF(Calculator!$N524="",0,(Calculator!$N524-5.3)*IF(Calculator!$G524="Yes",1,0))</f>
      </c>
    </row>
    <row r="16607" spans="1:3" x14ac:dyDescent="0.25">
      <c r="A16607">
        <v>524</v>
      </c>
      <c r="B16607" t="s">
        <v>75</v>
      </c>
      <c r="C16607">
        <f>IF(Calculator!$N524="",0,(Calculator!$N524-5.3)*(1-IF(Calculator!$G524="Yes",1,0)))</f>
      </c>
    </row>
    <row r="16608" spans="1:3" x14ac:dyDescent="0.25">
      <c r="A16608">
        <v>524</v>
      </c>
      <c r="B16608" t="s">
        <v>76</v>
      </c>
      <c r="C16608">
        <f>IF(Calculator!$N524="",1,0)</f>
      </c>
    </row>
    <row r="16609" spans="1:3" x14ac:dyDescent="0.25">
      <c r="A16609">
        <v>524</v>
      </c>
      <c r="B16609" t="s">
        <v>77</v>
      </c>
      <c r="C16609">
        <f>1</f>
      </c>
    </row>
    <row r="16610" spans="1:3" x14ac:dyDescent="0.25">
      <c r="A16610">
        <v>525</v>
      </c>
      <c r="B16610" t="s">
        <v>47</v>
      </c>
      <c r="C16610">
        <f>(Calculator!$C525-55)/10</f>
      </c>
    </row>
    <row r="16611" spans="1:3" x14ac:dyDescent="0.25">
      <c r="A16611">
        <v>525</v>
      </c>
      <c r="B16611" t="s">
        <v>48</v>
      </c>
      <c r="C16611">
        <f>((Calculator!$C525-55)/10)^2</f>
      </c>
    </row>
    <row r="16612" spans="1:3" x14ac:dyDescent="0.25">
      <c r="A16612">
        <v>525</v>
      </c>
      <c r="B16612" t="s">
        <v>49</v>
      </c>
      <c r="C16612">
        <f>((Calculator!$D525-Calculator!$E525)*0.02586)-3.5</f>
      </c>
    </row>
    <row r="16613" spans="1:3" x14ac:dyDescent="0.25">
      <c r="A16613">
        <v>525</v>
      </c>
      <c r="B16613" t="s">
        <v>50</v>
      </c>
      <c r="C16613">
        <f>((Calculator!$E525*0.02586)-1.3)/0.3</f>
      </c>
    </row>
    <row r="16614" spans="1:3" x14ac:dyDescent="0.25">
      <c r="A16614">
        <v>525</v>
      </c>
      <c r="B16614" t="s">
        <v>51</v>
      </c>
      <c r="C16614">
        <f>(MIN(Calculator!$F525,110)-110)/20</f>
      </c>
    </row>
    <row r="16615" spans="1:3" x14ac:dyDescent="0.25">
      <c r="A16615">
        <v>525</v>
      </c>
      <c r="B16615" t="s">
        <v>52</v>
      </c>
      <c r="C16615">
        <f>(MAX(Calculator!$F525,110)-130)/20</f>
      </c>
    </row>
    <row r="16616" spans="1:3" x14ac:dyDescent="0.25">
      <c r="A16616">
        <v>525</v>
      </c>
      <c r="B16616" t="s">
        <v>17</v>
      </c>
      <c r="C16616">
        <f>IF(Calculator!$G525="Yes",1,0)</f>
      </c>
    </row>
    <row r="16617" spans="1:3" x14ac:dyDescent="0.25">
      <c r="A16617">
        <v>525</v>
      </c>
      <c r="B16617" t="s">
        <v>53</v>
      </c>
      <c r="C16617">
        <f>IF(Calculator!$H525="Yes",1,0)</f>
      </c>
    </row>
    <row r="16618" spans="1:3" x14ac:dyDescent="0.25">
      <c r="A16618">
        <v>525</v>
      </c>
      <c r="B16618" t="s">
        <v>54</v>
      </c>
      <c r="C16618">
        <f>(MIN(Calculator!$I525,30)-25)/5</f>
      </c>
    </row>
    <row r="16619" spans="1:3" x14ac:dyDescent="0.25">
      <c r="A16619">
        <v>525</v>
      </c>
      <c r="B16619" t="s">
        <v>55</v>
      </c>
      <c r="C16619">
        <f>(MAX(Calculator!$I525,30)-30)/5</f>
      </c>
    </row>
    <row r="16620" spans="1:3" x14ac:dyDescent="0.25">
      <c r="A16620">
        <v>525</v>
      </c>
      <c r="B16620" t="s">
        <v>56</v>
      </c>
      <c r="C16620">
        <f>(MIN(Calculator!$J525,60)-60)/-15</f>
      </c>
    </row>
    <row r="16621" spans="1:3" x14ac:dyDescent="0.25">
      <c r="A16621">
        <v>525</v>
      </c>
      <c r="B16621" t="s">
        <v>57</v>
      </c>
      <c r="C16621">
        <f>(MAX(Calculator!$J525,60)-90)/-15</f>
      </c>
    </row>
    <row r="16622" spans="1:3" x14ac:dyDescent="0.25">
      <c r="A16622">
        <v>525</v>
      </c>
      <c r="B16622" t="s">
        <v>58</v>
      </c>
      <c r="C16622">
        <f>IF(Calculator!$K525="Yes",1,0)</f>
      </c>
    </row>
    <row r="16623" spans="1:3" x14ac:dyDescent="0.25">
      <c r="A16623">
        <v>525</v>
      </c>
      <c r="B16623" t="s">
        <v>59</v>
      </c>
      <c r="C16623">
        <f>IF(Calculator!$L525="Yes",1,0)</f>
      </c>
    </row>
    <row r="16624" spans="1:3" x14ac:dyDescent="0.25">
      <c r="A16624">
        <v>525</v>
      </c>
      <c r="B16624" t="s">
        <v>60</v>
      </c>
      <c r="C16624">
        <f>((MAX(Calculator!$F525,110)-130)/20)*IF(Calculator!$K525="Yes",1,0)</f>
      </c>
    </row>
    <row r="16625" spans="1:3" x14ac:dyDescent="0.25">
      <c r="A16625">
        <v>525</v>
      </c>
      <c r="B16625" t="s">
        <v>61</v>
      </c>
      <c r="C16625">
        <f>((((Calculator!$D525-Calculator!$E525)*0.02586)-3.5))*IF(Calculator!$L525="Yes",1,0)</f>
      </c>
    </row>
    <row r="16626" spans="1:3" x14ac:dyDescent="0.25">
      <c r="A16626">
        <v>525</v>
      </c>
      <c r="B16626" t="s">
        <v>62</v>
      </c>
      <c r="C16626">
        <f>(((Calculator!$C525-55)/10)*(((((Calculator!$D525-Calculator!$E525)*0.02586)-3.5))))</f>
      </c>
    </row>
    <row r="16627" spans="1:3" x14ac:dyDescent="0.25">
      <c r="A16627">
        <v>525</v>
      </c>
      <c r="B16627" t="s">
        <v>63</v>
      </c>
      <c r="C16627">
        <f>(((Calculator!$C525-55)/10)*(((Calculator!$E525*0.02586)-1.3)/0.3))</f>
      </c>
    </row>
    <row r="16628" spans="1:3" x14ac:dyDescent="0.25">
      <c r="A16628">
        <v>525</v>
      </c>
      <c r="B16628" t="s">
        <v>64</v>
      </c>
      <c r="C16628">
        <f>(((Calculator!$C525-55)/10)*((MAX(Calculator!$F525,110)-130)/20))</f>
      </c>
    </row>
    <row r="16629" spans="1:3" x14ac:dyDescent="0.25">
      <c r="A16629">
        <v>525</v>
      </c>
      <c r="B16629" t="s">
        <v>65</v>
      </c>
      <c r="C16629">
        <f>(((Calculator!$C525-55)/10)*IF(Calculator!$G525="Yes",1,0))</f>
      </c>
    </row>
    <row r="16630" spans="1:3" x14ac:dyDescent="0.25">
      <c r="A16630">
        <v>525</v>
      </c>
      <c r="B16630" t="s">
        <v>66</v>
      </c>
      <c r="C16630">
        <f>(((Calculator!$C525-55)/10)*IF(Calculator!$H525="Yes",1,0))</f>
      </c>
    </row>
    <row r="16631" spans="1:3" x14ac:dyDescent="0.25">
      <c r="A16631">
        <v>525</v>
      </c>
      <c r="B16631" t="s">
        <v>67</v>
      </c>
      <c r="C16631">
        <f>(((Calculator!$C525-55)/10)*((MAX(Calculator!$I525,30)-30)/5))</f>
      </c>
    </row>
    <row r="16632" spans="1:3" x14ac:dyDescent="0.25">
      <c r="A16632">
        <v>525</v>
      </c>
      <c r="B16632" t="s">
        <v>68</v>
      </c>
      <c r="C16632">
        <f>(((Calculator!$C525-55)/10)*((MIN(Calculator!$J525,60)-60)/-15))</f>
      </c>
    </row>
    <row r="16633" spans="1:3" x14ac:dyDescent="0.25">
      <c r="A16633">
        <v>525</v>
      </c>
      <c r="B16633" t="s">
        <v>69</v>
      </c>
      <c r="C16633">
        <f>IF(AND(Calculator!$O525&lt;&gt;"",Calculator!$O525&gt;=4,Calculator!$O525&lt;=6),1,0)</f>
      </c>
    </row>
    <row r="16634" spans="1:3" x14ac:dyDescent="0.25">
      <c r="A16634">
        <v>525</v>
      </c>
      <c r="B16634" t="s">
        <v>70</v>
      </c>
      <c r="C16634">
        <f>IF(AND(Calculator!$O525&lt;&gt;"",Calculator!$O525&gt;=7,Calculator!$O525&lt;=10),1,0)</f>
      </c>
    </row>
    <row r="16635" spans="1:3" x14ac:dyDescent="0.25">
      <c r="A16635">
        <v>525</v>
      </c>
      <c r="B16635" t="s">
        <v>71</v>
      </c>
      <c r="C16635">
        <f>IF(Calculator!$O525="",1,0)</f>
      </c>
    </row>
    <row r="16636" spans="1:3" x14ac:dyDescent="0.25">
      <c r="A16636">
        <v>525</v>
      </c>
      <c r="B16636" t="s">
        <v>72</v>
      </c>
      <c r="C16636">
        <f>IF(OR(Calculator!$M525="",Calculator!$M525=0),0,LN(Calculator!$M525))</f>
      </c>
    </row>
    <row r="16637" spans="1:3" x14ac:dyDescent="0.25">
      <c r="A16637">
        <v>525</v>
      </c>
      <c r="B16637" t="s">
        <v>73</v>
      </c>
      <c r="C16637">
        <f>IF(Calculator!$M525="",1,0)</f>
      </c>
    </row>
    <row r="16638" spans="1:3" x14ac:dyDescent="0.25">
      <c r="A16638">
        <v>525</v>
      </c>
      <c r="B16638" t="s">
        <v>74</v>
      </c>
      <c r="C16638">
        <f>IF(Calculator!$N525="",0,(Calculator!$N525-5.3)*IF(Calculator!$G525="Yes",1,0))</f>
      </c>
    </row>
    <row r="16639" spans="1:3" x14ac:dyDescent="0.25">
      <c r="A16639">
        <v>525</v>
      </c>
      <c r="B16639" t="s">
        <v>75</v>
      </c>
      <c r="C16639">
        <f>IF(Calculator!$N525="",0,(Calculator!$N525-5.3)*(1-IF(Calculator!$G525="Yes",1,0)))</f>
      </c>
    </row>
    <row r="16640" spans="1:3" x14ac:dyDescent="0.25">
      <c r="A16640">
        <v>525</v>
      </c>
      <c r="B16640" t="s">
        <v>76</v>
      </c>
      <c r="C16640">
        <f>IF(Calculator!$N525="",1,0)</f>
      </c>
    </row>
    <row r="16641" spans="1:3" x14ac:dyDescent="0.25">
      <c r="A16641">
        <v>525</v>
      </c>
      <c r="B16641" t="s">
        <v>77</v>
      </c>
      <c r="C16641">
        <f>1</f>
      </c>
    </row>
    <row r="16642" spans="1:3" x14ac:dyDescent="0.25">
      <c r="A16642">
        <v>526</v>
      </c>
      <c r="B16642" t="s">
        <v>47</v>
      </c>
      <c r="C16642">
        <f>(Calculator!$C526-55)/10</f>
      </c>
    </row>
    <row r="16643" spans="1:3" x14ac:dyDescent="0.25">
      <c r="A16643">
        <v>526</v>
      </c>
      <c r="B16643" t="s">
        <v>48</v>
      </c>
      <c r="C16643">
        <f>((Calculator!$C526-55)/10)^2</f>
      </c>
    </row>
    <row r="16644" spans="1:3" x14ac:dyDescent="0.25">
      <c r="A16644">
        <v>526</v>
      </c>
      <c r="B16644" t="s">
        <v>49</v>
      </c>
      <c r="C16644">
        <f>((Calculator!$D526-Calculator!$E526)*0.02586)-3.5</f>
      </c>
    </row>
    <row r="16645" spans="1:3" x14ac:dyDescent="0.25">
      <c r="A16645">
        <v>526</v>
      </c>
      <c r="B16645" t="s">
        <v>50</v>
      </c>
      <c r="C16645">
        <f>((Calculator!$E526*0.02586)-1.3)/0.3</f>
      </c>
    </row>
    <row r="16646" spans="1:3" x14ac:dyDescent="0.25">
      <c r="A16646">
        <v>526</v>
      </c>
      <c r="B16646" t="s">
        <v>51</v>
      </c>
      <c r="C16646">
        <f>(MIN(Calculator!$F526,110)-110)/20</f>
      </c>
    </row>
    <row r="16647" spans="1:3" x14ac:dyDescent="0.25">
      <c r="A16647">
        <v>526</v>
      </c>
      <c r="B16647" t="s">
        <v>52</v>
      </c>
      <c r="C16647">
        <f>(MAX(Calculator!$F526,110)-130)/20</f>
      </c>
    </row>
    <row r="16648" spans="1:3" x14ac:dyDescent="0.25">
      <c r="A16648">
        <v>526</v>
      </c>
      <c r="B16648" t="s">
        <v>17</v>
      </c>
      <c r="C16648">
        <f>IF(Calculator!$G526="Yes",1,0)</f>
      </c>
    </row>
    <row r="16649" spans="1:3" x14ac:dyDescent="0.25">
      <c r="A16649">
        <v>526</v>
      </c>
      <c r="B16649" t="s">
        <v>53</v>
      </c>
      <c r="C16649">
        <f>IF(Calculator!$H526="Yes",1,0)</f>
      </c>
    </row>
    <row r="16650" spans="1:3" x14ac:dyDescent="0.25">
      <c r="A16650">
        <v>526</v>
      </c>
      <c r="B16650" t="s">
        <v>54</v>
      </c>
      <c r="C16650">
        <f>(MIN(Calculator!$I526,30)-25)/5</f>
      </c>
    </row>
    <row r="16651" spans="1:3" x14ac:dyDescent="0.25">
      <c r="A16651">
        <v>526</v>
      </c>
      <c r="B16651" t="s">
        <v>55</v>
      </c>
      <c r="C16651">
        <f>(MAX(Calculator!$I526,30)-30)/5</f>
      </c>
    </row>
    <row r="16652" spans="1:3" x14ac:dyDescent="0.25">
      <c r="A16652">
        <v>526</v>
      </c>
      <c r="B16652" t="s">
        <v>56</v>
      </c>
      <c r="C16652">
        <f>(MIN(Calculator!$J526,60)-60)/-15</f>
      </c>
    </row>
    <row r="16653" spans="1:3" x14ac:dyDescent="0.25">
      <c r="A16653">
        <v>526</v>
      </c>
      <c r="B16653" t="s">
        <v>57</v>
      </c>
      <c r="C16653">
        <f>(MAX(Calculator!$J526,60)-90)/-15</f>
      </c>
    </row>
    <row r="16654" spans="1:3" x14ac:dyDescent="0.25">
      <c r="A16654">
        <v>526</v>
      </c>
      <c r="B16654" t="s">
        <v>58</v>
      </c>
      <c r="C16654">
        <f>IF(Calculator!$K526="Yes",1,0)</f>
      </c>
    </row>
    <row r="16655" spans="1:3" x14ac:dyDescent="0.25">
      <c r="A16655">
        <v>526</v>
      </c>
      <c r="B16655" t="s">
        <v>59</v>
      </c>
      <c r="C16655">
        <f>IF(Calculator!$L526="Yes",1,0)</f>
      </c>
    </row>
    <row r="16656" spans="1:3" x14ac:dyDescent="0.25">
      <c r="A16656">
        <v>526</v>
      </c>
      <c r="B16656" t="s">
        <v>60</v>
      </c>
      <c r="C16656">
        <f>((MAX(Calculator!$F526,110)-130)/20)*IF(Calculator!$K526="Yes",1,0)</f>
      </c>
    </row>
    <row r="16657" spans="1:3" x14ac:dyDescent="0.25">
      <c r="A16657">
        <v>526</v>
      </c>
      <c r="B16657" t="s">
        <v>61</v>
      </c>
      <c r="C16657">
        <f>((((Calculator!$D526-Calculator!$E526)*0.02586)-3.5))*IF(Calculator!$L526="Yes",1,0)</f>
      </c>
    </row>
    <row r="16658" spans="1:3" x14ac:dyDescent="0.25">
      <c r="A16658">
        <v>526</v>
      </c>
      <c r="B16658" t="s">
        <v>62</v>
      </c>
      <c r="C16658">
        <f>(((Calculator!$C526-55)/10)*(((((Calculator!$D526-Calculator!$E526)*0.02586)-3.5))))</f>
      </c>
    </row>
    <row r="16659" spans="1:3" x14ac:dyDescent="0.25">
      <c r="A16659">
        <v>526</v>
      </c>
      <c r="B16659" t="s">
        <v>63</v>
      </c>
      <c r="C16659">
        <f>(((Calculator!$C526-55)/10)*(((Calculator!$E526*0.02586)-1.3)/0.3))</f>
      </c>
    </row>
    <row r="16660" spans="1:3" x14ac:dyDescent="0.25">
      <c r="A16660">
        <v>526</v>
      </c>
      <c r="B16660" t="s">
        <v>64</v>
      </c>
      <c r="C16660">
        <f>(((Calculator!$C526-55)/10)*((MAX(Calculator!$F526,110)-130)/20))</f>
      </c>
    </row>
    <row r="16661" spans="1:3" x14ac:dyDescent="0.25">
      <c r="A16661">
        <v>526</v>
      </c>
      <c r="B16661" t="s">
        <v>65</v>
      </c>
      <c r="C16661">
        <f>(((Calculator!$C526-55)/10)*IF(Calculator!$G526="Yes",1,0))</f>
      </c>
    </row>
    <row r="16662" spans="1:3" x14ac:dyDescent="0.25">
      <c r="A16662">
        <v>526</v>
      </c>
      <c r="B16662" t="s">
        <v>66</v>
      </c>
      <c r="C16662">
        <f>(((Calculator!$C526-55)/10)*IF(Calculator!$H526="Yes",1,0))</f>
      </c>
    </row>
    <row r="16663" spans="1:3" x14ac:dyDescent="0.25">
      <c r="A16663">
        <v>526</v>
      </c>
      <c r="B16663" t="s">
        <v>67</v>
      </c>
      <c r="C16663">
        <f>(((Calculator!$C526-55)/10)*((MAX(Calculator!$I526,30)-30)/5))</f>
      </c>
    </row>
    <row r="16664" spans="1:3" x14ac:dyDescent="0.25">
      <c r="A16664">
        <v>526</v>
      </c>
      <c r="B16664" t="s">
        <v>68</v>
      </c>
      <c r="C16664">
        <f>(((Calculator!$C526-55)/10)*((MIN(Calculator!$J526,60)-60)/-15))</f>
      </c>
    </row>
    <row r="16665" spans="1:3" x14ac:dyDescent="0.25">
      <c r="A16665">
        <v>526</v>
      </c>
      <c r="B16665" t="s">
        <v>69</v>
      </c>
      <c r="C16665">
        <f>IF(AND(Calculator!$O526&lt;&gt;"",Calculator!$O526&gt;=4,Calculator!$O526&lt;=6),1,0)</f>
      </c>
    </row>
    <row r="16666" spans="1:3" x14ac:dyDescent="0.25">
      <c r="A16666">
        <v>526</v>
      </c>
      <c r="B16666" t="s">
        <v>70</v>
      </c>
      <c r="C16666">
        <f>IF(AND(Calculator!$O526&lt;&gt;"",Calculator!$O526&gt;=7,Calculator!$O526&lt;=10),1,0)</f>
      </c>
    </row>
    <row r="16667" spans="1:3" x14ac:dyDescent="0.25">
      <c r="A16667">
        <v>526</v>
      </c>
      <c r="B16667" t="s">
        <v>71</v>
      </c>
      <c r="C16667">
        <f>IF(Calculator!$O526="",1,0)</f>
      </c>
    </row>
    <row r="16668" spans="1:3" x14ac:dyDescent="0.25">
      <c r="A16668">
        <v>526</v>
      </c>
      <c r="B16668" t="s">
        <v>72</v>
      </c>
      <c r="C16668">
        <f>IF(OR(Calculator!$M526="",Calculator!$M526=0),0,LN(Calculator!$M526))</f>
      </c>
    </row>
    <row r="16669" spans="1:3" x14ac:dyDescent="0.25">
      <c r="A16669">
        <v>526</v>
      </c>
      <c r="B16669" t="s">
        <v>73</v>
      </c>
      <c r="C16669">
        <f>IF(Calculator!$M526="",1,0)</f>
      </c>
    </row>
    <row r="16670" spans="1:3" x14ac:dyDescent="0.25">
      <c r="A16670">
        <v>526</v>
      </c>
      <c r="B16670" t="s">
        <v>74</v>
      </c>
      <c r="C16670">
        <f>IF(Calculator!$N526="",0,(Calculator!$N526-5.3)*IF(Calculator!$G526="Yes",1,0))</f>
      </c>
    </row>
    <row r="16671" spans="1:3" x14ac:dyDescent="0.25">
      <c r="A16671">
        <v>526</v>
      </c>
      <c r="B16671" t="s">
        <v>75</v>
      </c>
      <c r="C16671">
        <f>IF(Calculator!$N526="",0,(Calculator!$N526-5.3)*(1-IF(Calculator!$G526="Yes",1,0)))</f>
      </c>
    </row>
    <row r="16672" spans="1:3" x14ac:dyDescent="0.25">
      <c r="A16672">
        <v>526</v>
      </c>
      <c r="B16672" t="s">
        <v>76</v>
      </c>
      <c r="C16672">
        <f>IF(Calculator!$N526="",1,0)</f>
      </c>
    </row>
    <row r="16673" spans="1:3" x14ac:dyDescent="0.25">
      <c r="A16673">
        <v>526</v>
      </c>
      <c r="B16673" t="s">
        <v>77</v>
      </c>
      <c r="C16673">
        <f>1</f>
      </c>
    </row>
    <row r="16674" spans="1:3" x14ac:dyDescent="0.25">
      <c r="A16674">
        <v>527</v>
      </c>
      <c r="B16674" t="s">
        <v>47</v>
      </c>
      <c r="C16674">
        <f>(Calculator!$C527-55)/10</f>
      </c>
    </row>
    <row r="16675" spans="1:3" x14ac:dyDescent="0.25">
      <c r="A16675">
        <v>527</v>
      </c>
      <c r="B16675" t="s">
        <v>48</v>
      </c>
      <c r="C16675">
        <f>((Calculator!$C527-55)/10)^2</f>
      </c>
    </row>
    <row r="16676" spans="1:3" x14ac:dyDescent="0.25">
      <c r="A16676">
        <v>527</v>
      </c>
      <c r="B16676" t="s">
        <v>49</v>
      </c>
      <c r="C16676">
        <f>((Calculator!$D527-Calculator!$E527)*0.02586)-3.5</f>
      </c>
    </row>
    <row r="16677" spans="1:3" x14ac:dyDescent="0.25">
      <c r="A16677">
        <v>527</v>
      </c>
      <c r="B16677" t="s">
        <v>50</v>
      </c>
      <c r="C16677">
        <f>((Calculator!$E527*0.02586)-1.3)/0.3</f>
      </c>
    </row>
    <row r="16678" spans="1:3" x14ac:dyDescent="0.25">
      <c r="A16678">
        <v>527</v>
      </c>
      <c r="B16678" t="s">
        <v>51</v>
      </c>
      <c r="C16678">
        <f>(MIN(Calculator!$F527,110)-110)/20</f>
      </c>
    </row>
    <row r="16679" spans="1:3" x14ac:dyDescent="0.25">
      <c r="A16679">
        <v>527</v>
      </c>
      <c r="B16679" t="s">
        <v>52</v>
      </c>
      <c r="C16679">
        <f>(MAX(Calculator!$F527,110)-130)/20</f>
      </c>
    </row>
    <row r="16680" spans="1:3" x14ac:dyDescent="0.25">
      <c r="A16680">
        <v>527</v>
      </c>
      <c r="B16680" t="s">
        <v>17</v>
      </c>
      <c r="C16680">
        <f>IF(Calculator!$G527="Yes",1,0)</f>
      </c>
    </row>
    <row r="16681" spans="1:3" x14ac:dyDescent="0.25">
      <c r="A16681">
        <v>527</v>
      </c>
      <c r="B16681" t="s">
        <v>53</v>
      </c>
      <c r="C16681">
        <f>IF(Calculator!$H527="Yes",1,0)</f>
      </c>
    </row>
    <row r="16682" spans="1:3" x14ac:dyDescent="0.25">
      <c r="A16682">
        <v>527</v>
      </c>
      <c r="B16682" t="s">
        <v>54</v>
      </c>
      <c r="C16682">
        <f>(MIN(Calculator!$I527,30)-25)/5</f>
      </c>
    </row>
    <row r="16683" spans="1:3" x14ac:dyDescent="0.25">
      <c r="A16683">
        <v>527</v>
      </c>
      <c r="B16683" t="s">
        <v>55</v>
      </c>
      <c r="C16683">
        <f>(MAX(Calculator!$I527,30)-30)/5</f>
      </c>
    </row>
    <row r="16684" spans="1:3" x14ac:dyDescent="0.25">
      <c r="A16684">
        <v>527</v>
      </c>
      <c r="B16684" t="s">
        <v>56</v>
      </c>
      <c r="C16684">
        <f>(MIN(Calculator!$J527,60)-60)/-15</f>
      </c>
    </row>
    <row r="16685" spans="1:3" x14ac:dyDescent="0.25">
      <c r="A16685">
        <v>527</v>
      </c>
      <c r="B16685" t="s">
        <v>57</v>
      </c>
      <c r="C16685">
        <f>(MAX(Calculator!$J527,60)-90)/-15</f>
      </c>
    </row>
    <row r="16686" spans="1:3" x14ac:dyDescent="0.25">
      <c r="A16686">
        <v>527</v>
      </c>
      <c r="B16686" t="s">
        <v>58</v>
      </c>
      <c r="C16686">
        <f>IF(Calculator!$K527="Yes",1,0)</f>
      </c>
    </row>
    <row r="16687" spans="1:3" x14ac:dyDescent="0.25">
      <c r="A16687">
        <v>527</v>
      </c>
      <c r="B16687" t="s">
        <v>59</v>
      </c>
      <c r="C16687">
        <f>IF(Calculator!$L527="Yes",1,0)</f>
      </c>
    </row>
    <row r="16688" spans="1:3" x14ac:dyDescent="0.25">
      <c r="A16688">
        <v>527</v>
      </c>
      <c r="B16688" t="s">
        <v>60</v>
      </c>
      <c r="C16688">
        <f>((MAX(Calculator!$F527,110)-130)/20)*IF(Calculator!$K527="Yes",1,0)</f>
      </c>
    </row>
    <row r="16689" spans="1:3" x14ac:dyDescent="0.25">
      <c r="A16689">
        <v>527</v>
      </c>
      <c r="B16689" t="s">
        <v>61</v>
      </c>
      <c r="C16689">
        <f>((((Calculator!$D527-Calculator!$E527)*0.02586)-3.5))*IF(Calculator!$L527="Yes",1,0)</f>
      </c>
    </row>
    <row r="16690" spans="1:3" x14ac:dyDescent="0.25">
      <c r="A16690">
        <v>527</v>
      </c>
      <c r="B16690" t="s">
        <v>62</v>
      </c>
      <c r="C16690">
        <f>(((Calculator!$C527-55)/10)*(((((Calculator!$D527-Calculator!$E527)*0.02586)-3.5))))</f>
      </c>
    </row>
    <row r="16691" spans="1:3" x14ac:dyDescent="0.25">
      <c r="A16691">
        <v>527</v>
      </c>
      <c r="B16691" t="s">
        <v>63</v>
      </c>
      <c r="C16691">
        <f>(((Calculator!$C527-55)/10)*(((Calculator!$E527*0.02586)-1.3)/0.3))</f>
      </c>
    </row>
    <row r="16692" spans="1:3" x14ac:dyDescent="0.25">
      <c r="A16692">
        <v>527</v>
      </c>
      <c r="B16692" t="s">
        <v>64</v>
      </c>
      <c r="C16692">
        <f>(((Calculator!$C527-55)/10)*((MAX(Calculator!$F527,110)-130)/20))</f>
      </c>
    </row>
    <row r="16693" spans="1:3" x14ac:dyDescent="0.25">
      <c r="A16693">
        <v>527</v>
      </c>
      <c r="B16693" t="s">
        <v>65</v>
      </c>
      <c r="C16693">
        <f>(((Calculator!$C527-55)/10)*IF(Calculator!$G527="Yes",1,0))</f>
      </c>
    </row>
    <row r="16694" spans="1:3" x14ac:dyDescent="0.25">
      <c r="A16694">
        <v>527</v>
      </c>
      <c r="B16694" t="s">
        <v>66</v>
      </c>
      <c r="C16694">
        <f>(((Calculator!$C527-55)/10)*IF(Calculator!$H527="Yes",1,0))</f>
      </c>
    </row>
    <row r="16695" spans="1:3" x14ac:dyDescent="0.25">
      <c r="A16695">
        <v>527</v>
      </c>
      <c r="B16695" t="s">
        <v>67</v>
      </c>
      <c r="C16695">
        <f>(((Calculator!$C527-55)/10)*((MAX(Calculator!$I527,30)-30)/5))</f>
      </c>
    </row>
    <row r="16696" spans="1:3" x14ac:dyDescent="0.25">
      <c r="A16696">
        <v>527</v>
      </c>
      <c r="B16696" t="s">
        <v>68</v>
      </c>
      <c r="C16696">
        <f>(((Calculator!$C527-55)/10)*((MIN(Calculator!$J527,60)-60)/-15))</f>
      </c>
    </row>
    <row r="16697" spans="1:3" x14ac:dyDescent="0.25">
      <c r="A16697">
        <v>527</v>
      </c>
      <c r="B16697" t="s">
        <v>69</v>
      </c>
      <c r="C16697">
        <f>IF(AND(Calculator!$O527&lt;&gt;"",Calculator!$O527&gt;=4,Calculator!$O527&lt;=6),1,0)</f>
      </c>
    </row>
    <row r="16698" spans="1:3" x14ac:dyDescent="0.25">
      <c r="A16698">
        <v>527</v>
      </c>
      <c r="B16698" t="s">
        <v>70</v>
      </c>
      <c r="C16698">
        <f>IF(AND(Calculator!$O527&lt;&gt;"",Calculator!$O527&gt;=7,Calculator!$O527&lt;=10),1,0)</f>
      </c>
    </row>
    <row r="16699" spans="1:3" x14ac:dyDescent="0.25">
      <c r="A16699">
        <v>527</v>
      </c>
      <c r="B16699" t="s">
        <v>71</v>
      </c>
      <c r="C16699">
        <f>IF(Calculator!$O527="",1,0)</f>
      </c>
    </row>
    <row r="16700" spans="1:3" x14ac:dyDescent="0.25">
      <c r="A16700">
        <v>527</v>
      </c>
      <c r="B16700" t="s">
        <v>72</v>
      </c>
      <c r="C16700">
        <f>IF(OR(Calculator!$M527="",Calculator!$M527=0),0,LN(Calculator!$M527))</f>
      </c>
    </row>
    <row r="16701" spans="1:3" x14ac:dyDescent="0.25">
      <c r="A16701">
        <v>527</v>
      </c>
      <c r="B16701" t="s">
        <v>73</v>
      </c>
      <c r="C16701">
        <f>IF(Calculator!$M527="",1,0)</f>
      </c>
    </row>
    <row r="16702" spans="1:3" x14ac:dyDescent="0.25">
      <c r="A16702">
        <v>527</v>
      </c>
      <c r="B16702" t="s">
        <v>74</v>
      </c>
      <c r="C16702">
        <f>IF(Calculator!$N527="",0,(Calculator!$N527-5.3)*IF(Calculator!$G527="Yes",1,0))</f>
      </c>
    </row>
    <row r="16703" spans="1:3" x14ac:dyDescent="0.25">
      <c r="A16703">
        <v>527</v>
      </c>
      <c r="B16703" t="s">
        <v>75</v>
      </c>
      <c r="C16703">
        <f>IF(Calculator!$N527="",0,(Calculator!$N527-5.3)*(1-IF(Calculator!$G527="Yes",1,0)))</f>
      </c>
    </row>
    <row r="16704" spans="1:3" x14ac:dyDescent="0.25">
      <c r="A16704">
        <v>527</v>
      </c>
      <c r="B16704" t="s">
        <v>76</v>
      </c>
      <c r="C16704">
        <f>IF(Calculator!$N527="",1,0)</f>
      </c>
    </row>
    <row r="16705" spans="1:3" x14ac:dyDescent="0.25">
      <c r="A16705">
        <v>527</v>
      </c>
      <c r="B16705" t="s">
        <v>77</v>
      </c>
      <c r="C16705">
        <f>1</f>
      </c>
    </row>
    <row r="16706" spans="1:3" x14ac:dyDescent="0.25">
      <c r="A16706">
        <v>528</v>
      </c>
      <c r="B16706" t="s">
        <v>47</v>
      </c>
      <c r="C16706">
        <f>(Calculator!$C528-55)/10</f>
      </c>
    </row>
    <row r="16707" spans="1:3" x14ac:dyDescent="0.25">
      <c r="A16707">
        <v>528</v>
      </c>
      <c r="B16707" t="s">
        <v>48</v>
      </c>
      <c r="C16707">
        <f>((Calculator!$C528-55)/10)^2</f>
      </c>
    </row>
    <row r="16708" spans="1:3" x14ac:dyDescent="0.25">
      <c r="A16708">
        <v>528</v>
      </c>
      <c r="B16708" t="s">
        <v>49</v>
      </c>
      <c r="C16708">
        <f>((Calculator!$D528-Calculator!$E528)*0.02586)-3.5</f>
      </c>
    </row>
    <row r="16709" spans="1:3" x14ac:dyDescent="0.25">
      <c r="A16709">
        <v>528</v>
      </c>
      <c r="B16709" t="s">
        <v>50</v>
      </c>
      <c r="C16709">
        <f>((Calculator!$E528*0.02586)-1.3)/0.3</f>
      </c>
    </row>
    <row r="16710" spans="1:3" x14ac:dyDescent="0.25">
      <c r="A16710">
        <v>528</v>
      </c>
      <c r="B16710" t="s">
        <v>51</v>
      </c>
      <c r="C16710">
        <f>(MIN(Calculator!$F528,110)-110)/20</f>
      </c>
    </row>
    <row r="16711" spans="1:3" x14ac:dyDescent="0.25">
      <c r="A16711">
        <v>528</v>
      </c>
      <c r="B16711" t="s">
        <v>52</v>
      </c>
      <c r="C16711">
        <f>(MAX(Calculator!$F528,110)-130)/20</f>
      </c>
    </row>
    <row r="16712" spans="1:3" x14ac:dyDescent="0.25">
      <c r="A16712">
        <v>528</v>
      </c>
      <c r="B16712" t="s">
        <v>17</v>
      </c>
      <c r="C16712">
        <f>IF(Calculator!$G528="Yes",1,0)</f>
      </c>
    </row>
    <row r="16713" spans="1:3" x14ac:dyDescent="0.25">
      <c r="A16713">
        <v>528</v>
      </c>
      <c r="B16713" t="s">
        <v>53</v>
      </c>
      <c r="C16713">
        <f>IF(Calculator!$H528="Yes",1,0)</f>
      </c>
    </row>
    <row r="16714" spans="1:3" x14ac:dyDescent="0.25">
      <c r="A16714">
        <v>528</v>
      </c>
      <c r="B16714" t="s">
        <v>54</v>
      </c>
      <c r="C16714">
        <f>(MIN(Calculator!$I528,30)-25)/5</f>
      </c>
    </row>
    <row r="16715" spans="1:3" x14ac:dyDescent="0.25">
      <c r="A16715">
        <v>528</v>
      </c>
      <c r="B16715" t="s">
        <v>55</v>
      </c>
      <c r="C16715">
        <f>(MAX(Calculator!$I528,30)-30)/5</f>
      </c>
    </row>
    <row r="16716" spans="1:3" x14ac:dyDescent="0.25">
      <c r="A16716">
        <v>528</v>
      </c>
      <c r="B16716" t="s">
        <v>56</v>
      </c>
      <c r="C16716">
        <f>(MIN(Calculator!$J528,60)-60)/-15</f>
      </c>
    </row>
    <row r="16717" spans="1:3" x14ac:dyDescent="0.25">
      <c r="A16717">
        <v>528</v>
      </c>
      <c r="B16717" t="s">
        <v>57</v>
      </c>
      <c r="C16717">
        <f>(MAX(Calculator!$J528,60)-90)/-15</f>
      </c>
    </row>
    <row r="16718" spans="1:3" x14ac:dyDescent="0.25">
      <c r="A16718">
        <v>528</v>
      </c>
      <c r="B16718" t="s">
        <v>58</v>
      </c>
      <c r="C16718">
        <f>IF(Calculator!$K528="Yes",1,0)</f>
      </c>
    </row>
    <row r="16719" spans="1:3" x14ac:dyDescent="0.25">
      <c r="A16719">
        <v>528</v>
      </c>
      <c r="B16719" t="s">
        <v>59</v>
      </c>
      <c r="C16719">
        <f>IF(Calculator!$L528="Yes",1,0)</f>
      </c>
    </row>
    <row r="16720" spans="1:3" x14ac:dyDescent="0.25">
      <c r="A16720">
        <v>528</v>
      </c>
      <c r="B16720" t="s">
        <v>60</v>
      </c>
      <c r="C16720">
        <f>((MAX(Calculator!$F528,110)-130)/20)*IF(Calculator!$K528="Yes",1,0)</f>
      </c>
    </row>
    <row r="16721" spans="1:3" x14ac:dyDescent="0.25">
      <c r="A16721">
        <v>528</v>
      </c>
      <c r="B16721" t="s">
        <v>61</v>
      </c>
      <c r="C16721">
        <f>((((Calculator!$D528-Calculator!$E528)*0.02586)-3.5))*IF(Calculator!$L528="Yes",1,0)</f>
      </c>
    </row>
    <row r="16722" spans="1:3" x14ac:dyDescent="0.25">
      <c r="A16722">
        <v>528</v>
      </c>
      <c r="B16722" t="s">
        <v>62</v>
      </c>
      <c r="C16722">
        <f>(((Calculator!$C528-55)/10)*(((((Calculator!$D528-Calculator!$E528)*0.02586)-3.5))))</f>
      </c>
    </row>
    <row r="16723" spans="1:3" x14ac:dyDescent="0.25">
      <c r="A16723">
        <v>528</v>
      </c>
      <c r="B16723" t="s">
        <v>63</v>
      </c>
      <c r="C16723">
        <f>(((Calculator!$C528-55)/10)*(((Calculator!$E528*0.02586)-1.3)/0.3))</f>
      </c>
    </row>
    <row r="16724" spans="1:3" x14ac:dyDescent="0.25">
      <c r="A16724">
        <v>528</v>
      </c>
      <c r="B16724" t="s">
        <v>64</v>
      </c>
      <c r="C16724">
        <f>(((Calculator!$C528-55)/10)*((MAX(Calculator!$F528,110)-130)/20))</f>
      </c>
    </row>
    <row r="16725" spans="1:3" x14ac:dyDescent="0.25">
      <c r="A16725">
        <v>528</v>
      </c>
      <c r="B16725" t="s">
        <v>65</v>
      </c>
      <c r="C16725">
        <f>(((Calculator!$C528-55)/10)*IF(Calculator!$G528="Yes",1,0))</f>
      </c>
    </row>
    <row r="16726" spans="1:3" x14ac:dyDescent="0.25">
      <c r="A16726">
        <v>528</v>
      </c>
      <c r="B16726" t="s">
        <v>66</v>
      </c>
      <c r="C16726">
        <f>(((Calculator!$C528-55)/10)*IF(Calculator!$H528="Yes",1,0))</f>
      </c>
    </row>
    <row r="16727" spans="1:3" x14ac:dyDescent="0.25">
      <c r="A16727">
        <v>528</v>
      </c>
      <c r="B16727" t="s">
        <v>67</v>
      </c>
      <c r="C16727">
        <f>(((Calculator!$C528-55)/10)*((MAX(Calculator!$I528,30)-30)/5))</f>
      </c>
    </row>
    <row r="16728" spans="1:3" x14ac:dyDescent="0.25">
      <c r="A16728">
        <v>528</v>
      </c>
      <c r="B16728" t="s">
        <v>68</v>
      </c>
      <c r="C16728">
        <f>(((Calculator!$C528-55)/10)*((MIN(Calculator!$J528,60)-60)/-15))</f>
      </c>
    </row>
    <row r="16729" spans="1:3" x14ac:dyDescent="0.25">
      <c r="A16729">
        <v>528</v>
      </c>
      <c r="B16729" t="s">
        <v>69</v>
      </c>
      <c r="C16729">
        <f>IF(AND(Calculator!$O528&lt;&gt;"",Calculator!$O528&gt;=4,Calculator!$O528&lt;=6),1,0)</f>
      </c>
    </row>
    <row r="16730" spans="1:3" x14ac:dyDescent="0.25">
      <c r="A16730">
        <v>528</v>
      </c>
      <c r="B16730" t="s">
        <v>70</v>
      </c>
      <c r="C16730">
        <f>IF(AND(Calculator!$O528&lt;&gt;"",Calculator!$O528&gt;=7,Calculator!$O528&lt;=10),1,0)</f>
      </c>
    </row>
    <row r="16731" spans="1:3" x14ac:dyDescent="0.25">
      <c r="A16731">
        <v>528</v>
      </c>
      <c r="B16731" t="s">
        <v>71</v>
      </c>
      <c r="C16731">
        <f>IF(Calculator!$O528="",1,0)</f>
      </c>
    </row>
    <row r="16732" spans="1:3" x14ac:dyDescent="0.25">
      <c r="A16732">
        <v>528</v>
      </c>
      <c r="B16732" t="s">
        <v>72</v>
      </c>
      <c r="C16732">
        <f>IF(OR(Calculator!$M528="",Calculator!$M528=0),0,LN(Calculator!$M528))</f>
      </c>
    </row>
    <row r="16733" spans="1:3" x14ac:dyDescent="0.25">
      <c r="A16733">
        <v>528</v>
      </c>
      <c r="B16733" t="s">
        <v>73</v>
      </c>
      <c r="C16733">
        <f>IF(Calculator!$M528="",1,0)</f>
      </c>
    </row>
    <row r="16734" spans="1:3" x14ac:dyDescent="0.25">
      <c r="A16734">
        <v>528</v>
      </c>
      <c r="B16734" t="s">
        <v>74</v>
      </c>
      <c r="C16734">
        <f>IF(Calculator!$N528="",0,(Calculator!$N528-5.3)*IF(Calculator!$G528="Yes",1,0))</f>
      </c>
    </row>
    <row r="16735" spans="1:3" x14ac:dyDescent="0.25">
      <c r="A16735">
        <v>528</v>
      </c>
      <c r="B16735" t="s">
        <v>75</v>
      </c>
      <c r="C16735">
        <f>IF(Calculator!$N528="",0,(Calculator!$N528-5.3)*(1-IF(Calculator!$G528="Yes",1,0)))</f>
      </c>
    </row>
    <row r="16736" spans="1:3" x14ac:dyDescent="0.25">
      <c r="A16736">
        <v>528</v>
      </c>
      <c r="B16736" t="s">
        <v>76</v>
      </c>
      <c r="C16736">
        <f>IF(Calculator!$N528="",1,0)</f>
      </c>
    </row>
    <row r="16737" spans="1:3" x14ac:dyDescent="0.25">
      <c r="A16737">
        <v>528</v>
      </c>
      <c r="B16737" t="s">
        <v>77</v>
      </c>
      <c r="C16737">
        <f>1</f>
      </c>
    </row>
    <row r="16738" spans="1:3" x14ac:dyDescent="0.25">
      <c r="A16738">
        <v>529</v>
      </c>
      <c r="B16738" t="s">
        <v>47</v>
      </c>
      <c r="C16738">
        <f>(Calculator!$C529-55)/10</f>
      </c>
    </row>
    <row r="16739" spans="1:3" x14ac:dyDescent="0.25">
      <c r="A16739">
        <v>529</v>
      </c>
      <c r="B16739" t="s">
        <v>48</v>
      </c>
      <c r="C16739">
        <f>((Calculator!$C529-55)/10)^2</f>
      </c>
    </row>
    <row r="16740" spans="1:3" x14ac:dyDescent="0.25">
      <c r="A16740">
        <v>529</v>
      </c>
      <c r="B16740" t="s">
        <v>49</v>
      </c>
      <c r="C16740">
        <f>((Calculator!$D529-Calculator!$E529)*0.02586)-3.5</f>
      </c>
    </row>
    <row r="16741" spans="1:3" x14ac:dyDescent="0.25">
      <c r="A16741">
        <v>529</v>
      </c>
      <c r="B16741" t="s">
        <v>50</v>
      </c>
      <c r="C16741">
        <f>((Calculator!$E529*0.02586)-1.3)/0.3</f>
      </c>
    </row>
    <row r="16742" spans="1:3" x14ac:dyDescent="0.25">
      <c r="A16742">
        <v>529</v>
      </c>
      <c r="B16742" t="s">
        <v>51</v>
      </c>
      <c r="C16742">
        <f>(MIN(Calculator!$F529,110)-110)/20</f>
      </c>
    </row>
    <row r="16743" spans="1:3" x14ac:dyDescent="0.25">
      <c r="A16743">
        <v>529</v>
      </c>
      <c r="B16743" t="s">
        <v>52</v>
      </c>
      <c r="C16743">
        <f>(MAX(Calculator!$F529,110)-130)/20</f>
      </c>
    </row>
    <row r="16744" spans="1:3" x14ac:dyDescent="0.25">
      <c r="A16744">
        <v>529</v>
      </c>
      <c r="B16744" t="s">
        <v>17</v>
      </c>
      <c r="C16744">
        <f>IF(Calculator!$G529="Yes",1,0)</f>
      </c>
    </row>
    <row r="16745" spans="1:3" x14ac:dyDescent="0.25">
      <c r="A16745">
        <v>529</v>
      </c>
      <c r="B16745" t="s">
        <v>53</v>
      </c>
      <c r="C16745">
        <f>IF(Calculator!$H529="Yes",1,0)</f>
      </c>
    </row>
    <row r="16746" spans="1:3" x14ac:dyDescent="0.25">
      <c r="A16746">
        <v>529</v>
      </c>
      <c r="B16746" t="s">
        <v>54</v>
      </c>
      <c r="C16746">
        <f>(MIN(Calculator!$I529,30)-25)/5</f>
      </c>
    </row>
    <row r="16747" spans="1:3" x14ac:dyDescent="0.25">
      <c r="A16747">
        <v>529</v>
      </c>
      <c r="B16747" t="s">
        <v>55</v>
      </c>
      <c r="C16747">
        <f>(MAX(Calculator!$I529,30)-30)/5</f>
      </c>
    </row>
    <row r="16748" spans="1:3" x14ac:dyDescent="0.25">
      <c r="A16748">
        <v>529</v>
      </c>
      <c r="B16748" t="s">
        <v>56</v>
      </c>
      <c r="C16748">
        <f>(MIN(Calculator!$J529,60)-60)/-15</f>
      </c>
    </row>
    <row r="16749" spans="1:3" x14ac:dyDescent="0.25">
      <c r="A16749">
        <v>529</v>
      </c>
      <c r="B16749" t="s">
        <v>57</v>
      </c>
      <c r="C16749">
        <f>(MAX(Calculator!$J529,60)-90)/-15</f>
      </c>
    </row>
    <row r="16750" spans="1:3" x14ac:dyDescent="0.25">
      <c r="A16750">
        <v>529</v>
      </c>
      <c r="B16750" t="s">
        <v>58</v>
      </c>
      <c r="C16750">
        <f>IF(Calculator!$K529="Yes",1,0)</f>
      </c>
    </row>
    <row r="16751" spans="1:3" x14ac:dyDescent="0.25">
      <c r="A16751">
        <v>529</v>
      </c>
      <c r="B16751" t="s">
        <v>59</v>
      </c>
      <c r="C16751">
        <f>IF(Calculator!$L529="Yes",1,0)</f>
      </c>
    </row>
    <row r="16752" spans="1:3" x14ac:dyDescent="0.25">
      <c r="A16752">
        <v>529</v>
      </c>
      <c r="B16752" t="s">
        <v>60</v>
      </c>
      <c r="C16752">
        <f>((MAX(Calculator!$F529,110)-130)/20)*IF(Calculator!$K529="Yes",1,0)</f>
      </c>
    </row>
    <row r="16753" spans="1:3" x14ac:dyDescent="0.25">
      <c r="A16753">
        <v>529</v>
      </c>
      <c r="B16753" t="s">
        <v>61</v>
      </c>
      <c r="C16753">
        <f>((((Calculator!$D529-Calculator!$E529)*0.02586)-3.5))*IF(Calculator!$L529="Yes",1,0)</f>
      </c>
    </row>
    <row r="16754" spans="1:3" x14ac:dyDescent="0.25">
      <c r="A16754">
        <v>529</v>
      </c>
      <c r="B16754" t="s">
        <v>62</v>
      </c>
      <c r="C16754">
        <f>(((Calculator!$C529-55)/10)*(((((Calculator!$D529-Calculator!$E529)*0.02586)-3.5))))</f>
      </c>
    </row>
    <row r="16755" spans="1:3" x14ac:dyDescent="0.25">
      <c r="A16755">
        <v>529</v>
      </c>
      <c r="B16755" t="s">
        <v>63</v>
      </c>
      <c r="C16755">
        <f>(((Calculator!$C529-55)/10)*(((Calculator!$E529*0.02586)-1.3)/0.3))</f>
      </c>
    </row>
    <row r="16756" spans="1:3" x14ac:dyDescent="0.25">
      <c r="A16756">
        <v>529</v>
      </c>
      <c r="B16756" t="s">
        <v>64</v>
      </c>
      <c r="C16756">
        <f>(((Calculator!$C529-55)/10)*((MAX(Calculator!$F529,110)-130)/20))</f>
      </c>
    </row>
    <row r="16757" spans="1:3" x14ac:dyDescent="0.25">
      <c r="A16757">
        <v>529</v>
      </c>
      <c r="B16757" t="s">
        <v>65</v>
      </c>
      <c r="C16757">
        <f>(((Calculator!$C529-55)/10)*IF(Calculator!$G529="Yes",1,0))</f>
      </c>
    </row>
    <row r="16758" spans="1:3" x14ac:dyDescent="0.25">
      <c r="A16758">
        <v>529</v>
      </c>
      <c r="B16758" t="s">
        <v>66</v>
      </c>
      <c r="C16758">
        <f>(((Calculator!$C529-55)/10)*IF(Calculator!$H529="Yes",1,0))</f>
      </c>
    </row>
    <row r="16759" spans="1:3" x14ac:dyDescent="0.25">
      <c r="A16759">
        <v>529</v>
      </c>
      <c r="B16759" t="s">
        <v>67</v>
      </c>
      <c r="C16759">
        <f>(((Calculator!$C529-55)/10)*((MAX(Calculator!$I529,30)-30)/5))</f>
      </c>
    </row>
    <row r="16760" spans="1:3" x14ac:dyDescent="0.25">
      <c r="A16760">
        <v>529</v>
      </c>
      <c r="B16760" t="s">
        <v>68</v>
      </c>
      <c r="C16760">
        <f>(((Calculator!$C529-55)/10)*((MIN(Calculator!$J529,60)-60)/-15))</f>
      </c>
    </row>
    <row r="16761" spans="1:3" x14ac:dyDescent="0.25">
      <c r="A16761">
        <v>529</v>
      </c>
      <c r="B16761" t="s">
        <v>69</v>
      </c>
      <c r="C16761">
        <f>IF(AND(Calculator!$O529&lt;&gt;"",Calculator!$O529&gt;=4,Calculator!$O529&lt;=6),1,0)</f>
      </c>
    </row>
    <row r="16762" spans="1:3" x14ac:dyDescent="0.25">
      <c r="A16762">
        <v>529</v>
      </c>
      <c r="B16762" t="s">
        <v>70</v>
      </c>
      <c r="C16762">
        <f>IF(AND(Calculator!$O529&lt;&gt;"",Calculator!$O529&gt;=7,Calculator!$O529&lt;=10),1,0)</f>
      </c>
    </row>
    <row r="16763" spans="1:3" x14ac:dyDescent="0.25">
      <c r="A16763">
        <v>529</v>
      </c>
      <c r="B16763" t="s">
        <v>71</v>
      </c>
      <c r="C16763">
        <f>IF(Calculator!$O529="",1,0)</f>
      </c>
    </row>
    <row r="16764" spans="1:3" x14ac:dyDescent="0.25">
      <c r="A16764">
        <v>529</v>
      </c>
      <c r="B16764" t="s">
        <v>72</v>
      </c>
      <c r="C16764">
        <f>IF(OR(Calculator!$M529="",Calculator!$M529=0),0,LN(Calculator!$M529))</f>
      </c>
    </row>
    <row r="16765" spans="1:3" x14ac:dyDescent="0.25">
      <c r="A16765">
        <v>529</v>
      </c>
      <c r="B16765" t="s">
        <v>73</v>
      </c>
      <c r="C16765">
        <f>IF(Calculator!$M529="",1,0)</f>
      </c>
    </row>
    <row r="16766" spans="1:3" x14ac:dyDescent="0.25">
      <c r="A16766">
        <v>529</v>
      </c>
      <c r="B16766" t="s">
        <v>74</v>
      </c>
      <c r="C16766">
        <f>IF(Calculator!$N529="",0,(Calculator!$N529-5.3)*IF(Calculator!$G529="Yes",1,0))</f>
      </c>
    </row>
    <row r="16767" spans="1:3" x14ac:dyDescent="0.25">
      <c r="A16767">
        <v>529</v>
      </c>
      <c r="B16767" t="s">
        <v>75</v>
      </c>
      <c r="C16767">
        <f>IF(Calculator!$N529="",0,(Calculator!$N529-5.3)*(1-IF(Calculator!$G529="Yes",1,0)))</f>
      </c>
    </row>
    <row r="16768" spans="1:3" x14ac:dyDescent="0.25">
      <c r="A16768">
        <v>529</v>
      </c>
      <c r="B16768" t="s">
        <v>76</v>
      </c>
      <c r="C16768">
        <f>IF(Calculator!$N529="",1,0)</f>
      </c>
    </row>
    <row r="16769" spans="1:3" x14ac:dyDescent="0.25">
      <c r="A16769">
        <v>529</v>
      </c>
      <c r="B16769" t="s">
        <v>77</v>
      </c>
      <c r="C16769">
        <f>1</f>
      </c>
    </row>
    <row r="16770" spans="1:3" x14ac:dyDescent="0.25">
      <c r="A16770">
        <v>530</v>
      </c>
      <c r="B16770" t="s">
        <v>47</v>
      </c>
      <c r="C16770">
        <f>(Calculator!$C530-55)/10</f>
      </c>
    </row>
    <row r="16771" spans="1:3" x14ac:dyDescent="0.25">
      <c r="A16771">
        <v>530</v>
      </c>
      <c r="B16771" t="s">
        <v>48</v>
      </c>
      <c r="C16771">
        <f>((Calculator!$C530-55)/10)^2</f>
      </c>
    </row>
    <row r="16772" spans="1:3" x14ac:dyDescent="0.25">
      <c r="A16772">
        <v>530</v>
      </c>
      <c r="B16772" t="s">
        <v>49</v>
      </c>
      <c r="C16772">
        <f>((Calculator!$D530-Calculator!$E530)*0.02586)-3.5</f>
      </c>
    </row>
    <row r="16773" spans="1:3" x14ac:dyDescent="0.25">
      <c r="A16773">
        <v>530</v>
      </c>
      <c r="B16773" t="s">
        <v>50</v>
      </c>
      <c r="C16773">
        <f>((Calculator!$E530*0.02586)-1.3)/0.3</f>
      </c>
    </row>
    <row r="16774" spans="1:3" x14ac:dyDescent="0.25">
      <c r="A16774">
        <v>530</v>
      </c>
      <c r="B16774" t="s">
        <v>51</v>
      </c>
      <c r="C16774">
        <f>(MIN(Calculator!$F530,110)-110)/20</f>
      </c>
    </row>
    <row r="16775" spans="1:3" x14ac:dyDescent="0.25">
      <c r="A16775">
        <v>530</v>
      </c>
      <c r="B16775" t="s">
        <v>52</v>
      </c>
      <c r="C16775">
        <f>(MAX(Calculator!$F530,110)-130)/20</f>
      </c>
    </row>
    <row r="16776" spans="1:3" x14ac:dyDescent="0.25">
      <c r="A16776">
        <v>530</v>
      </c>
      <c r="B16776" t="s">
        <v>17</v>
      </c>
      <c r="C16776">
        <f>IF(Calculator!$G530="Yes",1,0)</f>
      </c>
    </row>
    <row r="16777" spans="1:3" x14ac:dyDescent="0.25">
      <c r="A16777">
        <v>530</v>
      </c>
      <c r="B16777" t="s">
        <v>53</v>
      </c>
      <c r="C16777">
        <f>IF(Calculator!$H530="Yes",1,0)</f>
      </c>
    </row>
    <row r="16778" spans="1:3" x14ac:dyDescent="0.25">
      <c r="A16778">
        <v>530</v>
      </c>
      <c r="B16778" t="s">
        <v>54</v>
      </c>
      <c r="C16778">
        <f>(MIN(Calculator!$I530,30)-25)/5</f>
      </c>
    </row>
    <row r="16779" spans="1:3" x14ac:dyDescent="0.25">
      <c r="A16779">
        <v>530</v>
      </c>
      <c r="B16779" t="s">
        <v>55</v>
      </c>
      <c r="C16779">
        <f>(MAX(Calculator!$I530,30)-30)/5</f>
      </c>
    </row>
    <row r="16780" spans="1:3" x14ac:dyDescent="0.25">
      <c r="A16780">
        <v>530</v>
      </c>
      <c r="B16780" t="s">
        <v>56</v>
      </c>
      <c r="C16780">
        <f>(MIN(Calculator!$J530,60)-60)/-15</f>
      </c>
    </row>
    <row r="16781" spans="1:3" x14ac:dyDescent="0.25">
      <c r="A16781">
        <v>530</v>
      </c>
      <c r="B16781" t="s">
        <v>57</v>
      </c>
      <c r="C16781">
        <f>(MAX(Calculator!$J530,60)-90)/-15</f>
      </c>
    </row>
    <row r="16782" spans="1:3" x14ac:dyDescent="0.25">
      <c r="A16782">
        <v>530</v>
      </c>
      <c r="B16782" t="s">
        <v>58</v>
      </c>
      <c r="C16782">
        <f>IF(Calculator!$K530="Yes",1,0)</f>
      </c>
    </row>
    <row r="16783" spans="1:3" x14ac:dyDescent="0.25">
      <c r="A16783">
        <v>530</v>
      </c>
      <c r="B16783" t="s">
        <v>59</v>
      </c>
      <c r="C16783">
        <f>IF(Calculator!$L530="Yes",1,0)</f>
      </c>
    </row>
    <row r="16784" spans="1:3" x14ac:dyDescent="0.25">
      <c r="A16784">
        <v>530</v>
      </c>
      <c r="B16784" t="s">
        <v>60</v>
      </c>
      <c r="C16784">
        <f>((MAX(Calculator!$F530,110)-130)/20)*IF(Calculator!$K530="Yes",1,0)</f>
      </c>
    </row>
    <row r="16785" spans="1:3" x14ac:dyDescent="0.25">
      <c r="A16785">
        <v>530</v>
      </c>
      <c r="B16785" t="s">
        <v>61</v>
      </c>
      <c r="C16785">
        <f>((((Calculator!$D530-Calculator!$E530)*0.02586)-3.5))*IF(Calculator!$L530="Yes",1,0)</f>
      </c>
    </row>
    <row r="16786" spans="1:3" x14ac:dyDescent="0.25">
      <c r="A16786">
        <v>530</v>
      </c>
      <c r="B16786" t="s">
        <v>62</v>
      </c>
      <c r="C16786">
        <f>(((Calculator!$C530-55)/10)*(((((Calculator!$D530-Calculator!$E530)*0.02586)-3.5))))</f>
      </c>
    </row>
    <row r="16787" spans="1:3" x14ac:dyDescent="0.25">
      <c r="A16787">
        <v>530</v>
      </c>
      <c r="B16787" t="s">
        <v>63</v>
      </c>
      <c r="C16787">
        <f>(((Calculator!$C530-55)/10)*(((Calculator!$E530*0.02586)-1.3)/0.3))</f>
      </c>
    </row>
    <row r="16788" spans="1:3" x14ac:dyDescent="0.25">
      <c r="A16788">
        <v>530</v>
      </c>
      <c r="B16788" t="s">
        <v>64</v>
      </c>
      <c r="C16788">
        <f>(((Calculator!$C530-55)/10)*((MAX(Calculator!$F530,110)-130)/20))</f>
      </c>
    </row>
    <row r="16789" spans="1:3" x14ac:dyDescent="0.25">
      <c r="A16789">
        <v>530</v>
      </c>
      <c r="B16789" t="s">
        <v>65</v>
      </c>
      <c r="C16789">
        <f>(((Calculator!$C530-55)/10)*IF(Calculator!$G530="Yes",1,0))</f>
      </c>
    </row>
    <row r="16790" spans="1:3" x14ac:dyDescent="0.25">
      <c r="A16790">
        <v>530</v>
      </c>
      <c r="B16790" t="s">
        <v>66</v>
      </c>
      <c r="C16790">
        <f>(((Calculator!$C530-55)/10)*IF(Calculator!$H530="Yes",1,0))</f>
      </c>
    </row>
    <row r="16791" spans="1:3" x14ac:dyDescent="0.25">
      <c r="A16791">
        <v>530</v>
      </c>
      <c r="B16791" t="s">
        <v>67</v>
      </c>
      <c r="C16791">
        <f>(((Calculator!$C530-55)/10)*((MAX(Calculator!$I530,30)-30)/5))</f>
      </c>
    </row>
    <row r="16792" spans="1:3" x14ac:dyDescent="0.25">
      <c r="A16792">
        <v>530</v>
      </c>
      <c r="B16792" t="s">
        <v>68</v>
      </c>
      <c r="C16792">
        <f>(((Calculator!$C530-55)/10)*((MIN(Calculator!$J530,60)-60)/-15))</f>
      </c>
    </row>
    <row r="16793" spans="1:3" x14ac:dyDescent="0.25">
      <c r="A16793">
        <v>530</v>
      </c>
      <c r="B16793" t="s">
        <v>69</v>
      </c>
      <c r="C16793">
        <f>IF(AND(Calculator!$O530&lt;&gt;"",Calculator!$O530&gt;=4,Calculator!$O530&lt;=6),1,0)</f>
      </c>
    </row>
    <row r="16794" spans="1:3" x14ac:dyDescent="0.25">
      <c r="A16794">
        <v>530</v>
      </c>
      <c r="B16794" t="s">
        <v>70</v>
      </c>
      <c r="C16794">
        <f>IF(AND(Calculator!$O530&lt;&gt;"",Calculator!$O530&gt;=7,Calculator!$O530&lt;=10),1,0)</f>
      </c>
    </row>
    <row r="16795" spans="1:3" x14ac:dyDescent="0.25">
      <c r="A16795">
        <v>530</v>
      </c>
      <c r="B16795" t="s">
        <v>71</v>
      </c>
      <c r="C16795">
        <f>IF(Calculator!$O530="",1,0)</f>
      </c>
    </row>
    <row r="16796" spans="1:3" x14ac:dyDescent="0.25">
      <c r="A16796">
        <v>530</v>
      </c>
      <c r="B16796" t="s">
        <v>72</v>
      </c>
      <c r="C16796">
        <f>IF(OR(Calculator!$M530="",Calculator!$M530=0),0,LN(Calculator!$M530))</f>
      </c>
    </row>
    <row r="16797" spans="1:3" x14ac:dyDescent="0.25">
      <c r="A16797">
        <v>530</v>
      </c>
      <c r="B16797" t="s">
        <v>73</v>
      </c>
      <c r="C16797">
        <f>IF(Calculator!$M530="",1,0)</f>
      </c>
    </row>
    <row r="16798" spans="1:3" x14ac:dyDescent="0.25">
      <c r="A16798">
        <v>530</v>
      </c>
      <c r="B16798" t="s">
        <v>74</v>
      </c>
      <c r="C16798">
        <f>IF(Calculator!$N530="",0,(Calculator!$N530-5.3)*IF(Calculator!$G530="Yes",1,0))</f>
      </c>
    </row>
    <row r="16799" spans="1:3" x14ac:dyDescent="0.25">
      <c r="A16799">
        <v>530</v>
      </c>
      <c r="B16799" t="s">
        <v>75</v>
      </c>
      <c r="C16799">
        <f>IF(Calculator!$N530="",0,(Calculator!$N530-5.3)*(1-IF(Calculator!$G530="Yes",1,0)))</f>
      </c>
    </row>
    <row r="16800" spans="1:3" x14ac:dyDescent="0.25">
      <c r="A16800">
        <v>530</v>
      </c>
      <c r="B16800" t="s">
        <v>76</v>
      </c>
      <c r="C16800">
        <f>IF(Calculator!$N530="",1,0)</f>
      </c>
    </row>
    <row r="16801" spans="1:3" x14ac:dyDescent="0.25">
      <c r="A16801">
        <v>530</v>
      </c>
      <c r="B16801" t="s">
        <v>77</v>
      </c>
      <c r="C16801">
        <f>1</f>
      </c>
    </row>
    <row r="16802" spans="1:3" x14ac:dyDescent="0.25">
      <c r="A16802">
        <v>531</v>
      </c>
      <c r="B16802" t="s">
        <v>47</v>
      </c>
      <c r="C16802">
        <f>(Calculator!$C531-55)/10</f>
      </c>
    </row>
    <row r="16803" spans="1:3" x14ac:dyDescent="0.25">
      <c r="A16803">
        <v>531</v>
      </c>
      <c r="B16803" t="s">
        <v>48</v>
      </c>
      <c r="C16803">
        <f>((Calculator!$C531-55)/10)^2</f>
      </c>
    </row>
    <row r="16804" spans="1:3" x14ac:dyDescent="0.25">
      <c r="A16804">
        <v>531</v>
      </c>
      <c r="B16804" t="s">
        <v>49</v>
      </c>
      <c r="C16804">
        <f>((Calculator!$D531-Calculator!$E531)*0.02586)-3.5</f>
      </c>
    </row>
    <row r="16805" spans="1:3" x14ac:dyDescent="0.25">
      <c r="A16805">
        <v>531</v>
      </c>
      <c r="B16805" t="s">
        <v>50</v>
      </c>
      <c r="C16805">
        <f>((Calculator!$E531*0.02586)-1.3)/0.3</f>
      </c>
    </row>
    <row r="16806" spans="1:3" x14ac:dyDescent="0.25">
      <c r="A16806">
        <v>531</v>
      </c>
      <c r="B16806" t="s">
        <v>51</v>
      </c>
      <c r="C16806">
        <f>(MIN(Calculator!$F531,110)-110)/20</f>
      </c>
    </row>
    <row r="16807" spans="1:3" x14ac:dyDescent="0.25">
      <c r="A16807">
        <v>531</v>
      </c>
      <c r="B16807" t="s">
        <v>52</v>
      </c>
      <c r="C16807">
        <f>(MAX(Calculator!$F531,110)-130)/20</f>
      </c>
    </row>
    <row r="16808" spans="1:3" x14ac:dyDescent="0.25">
      <c r="A16808">
        <v>531</v>
      </c>
      <c r="B16808" t="s">
        <v>17</v>
      </c>
      <c r="C16808">
        <f>IF(Calculator!$G531="Yes",1,0)</f>
      </c>
    </row>
    <row r="16809" spans="1:3" x14ac:dyDescent="0.25">
      <c r="A16809">
        <v>531</v>
      </c>
      <c r="B16809" t="s">
        <v>53</v>
      </c>
      <c r="C16809">
        <f>IF(Calculator!$H531="Yes",1,0)</f>
      </c>
    </row>
    <row r="16810" spans="1:3" x14ac:dyDescent="0.25">
      <c r="A16810">
        <v>531</v>
      </c>
      <c r="B16810" t="s">
        <v>54</v>
      </c>
      <c r="C16810">
        <f>(MIN(Calculator!$I531,30)-25)/5</f>
      </c>
    </row>
    <row r="16811" spans="1:3" x14ac:dyDescent="0.25">
      <c r="A16811">
        <v>531</v>
      </c>
      <c r="B16811" t="s">
        <v>55</v>
      </c>
      <c r="C16811">
        <f>(MAX(Calculator!$I531,30)-30)/5</f>
      </c>
    </row>
    <row r="16812" spans="1:3" x14ac:dyDescent="0.25">
      <c r="A16812">
        <v>531</v>
      </c>
      <c r="B16812" t="s">
        <v>56</v>
      </c>
      <c r="C16812">
        <f>(MIN(Calculator!$J531,60)-60)/-15</f>
      </c>
    </row>
    <row r="16813" spans="1:3" x14ac:dyDescent="0.25">
      <c r="A16813">
        <v>531</v>
      </c>
      <c r="B16813" t="s">
        <v>57</v>
      </c>
      <c r="C16813">
        <f>(MAX(Calculator!$J531,60)-90)/-15</f>
      </c>
    </row>
    <row r="16814" spans="1:3" x14ac:dyDescent="0.25">
      <c r="A16814">
        <v>531</v>
      </c>
      <c r="B16814" t="s">
        <v>58</v>
      </c>
      <c r="C16814">
        <f>IF(Calculator!$K531="Yes",1,0)</f>
      </c>
    </row>
    <row r="16815" spans="1:3" x14ac:dyDescent="0.25">
      <c r="A16815">
        <v>531</v>
      </c>
      <c r="B16815" t="s">
        <v>59</v>
      </c>
      <c r="C16815">
        <f>IF(Calculator!$L531="Yes",1,0)</f>
      </c>
    </row>
    <row r="16816" spans="1:3" x14ac:dyDescent="0.25">
      <c r="A16816">
        <v>531</v>
      </c>
      <c r="B16816" t="s">
        <v>60</v>
      </c>
      <c r="C16816">
        <f>((MAX(Calculator!$F531,110)-130)/20)*IF(Calculator!$K531="Yes",1,0)</f>
      </c>
    </row>
    <row r="16817" spans="1:3" x14ac:dyDescent="0.25">
      <c r="A16817">
        <v>531</v>
      </c>
      <c r="B16817" t="s">
        <v>61</v>
      </c>
      <c r="C16817">
        <f>((((Calculator!$D531-Calculator!$E531)*0.02586)-3.5))*IF(Calculator!$L531="Yes",1,0)</f>
      </c>
    </row>
    <row r="16818" spans="1:3" x14ac:dyDescent="0.25">
      <c r="A16818">
        <v>531</v>
      </c>
      <c r="B16818" t="s">
        <v>62</v>
      </c>
      <c r="C16818">
        <f>(((Calculator!$C531-55)/10)*(((((Calculator!$D531-Calculator!$E531)*0.02586)-3.5))))</f>
      </c>
    </row>
    <row r="16819" spans="1:3" x14ac:dyDescent="0.25">
      <c r="A16819">
        <v>531</v>
      </c>
      <c r="B16819" t="s">
        <v>63</v>
      </c>
      <c r="C16819">
        <f>(((Calculator!$C531-55)/10)*(((Calculator!$E531*0.02586)-1.3)/0.3))</f>
      </c>
    </row>
    <row r="16820" spans="1:3" x14ac:dyDescent="0.25">
      <c r="A16820">
        <v>531</v>
      </c>
      <c r="B16820" t="s">
        <v>64</v>
      </c>
      <c r="C16820">
        <f>(((Calculator!$C531-55)/10)*((MAX(Calculator!$F531,110)-130)/20))</f>
      </c>
    </row>
    <row r="16821" spans="1:3" x14ac:dyDescent="0.25">
      <c r="A16821">
        <v>531</v>
      </c>
      <c r="B16821" t="s">
        <v>65</v>
      </c>
      <c r="C16821">
        <f>(((Calculator!$C531-55)/10)*IF(Calculator!$G531="Yes",1,0))</f>
      </c>
    </row>
    <row r="16822" spans="1:3" x14ac:dyDescent="0.25">
      <c r="A16822">
        <v>531</v>
      </c>
      <c r="B16822" t="s">
        <v>66</v>
      </c>
      <c r="C16822">
        <f>(((Calculator!$C531-55)/10)*IF(Calculator!$H531="Yes",1,0))</f>
      </c>
    </row>
    <row r="16823" spans="1:3" x14ac:dyDescent="0.25">
      <c r="A16823">
        <v>531</v>
      </c>
      <c r="B16823" t="s">
        <v>67</v>
      </c>
      <c r="C16823">
        <f>(((Calculator!$C531-55)/10)*((MAX(Calculator!$I531,30)-30)/5))</f>
      </c>
    </row>
    <row r="16824" spans="1:3" x14ac:dyDescent="0.25">
      <c r="A16824">
        <v>531</v>
      </c>
      <c r="B16824" t="s">
        <v>68</v>
      </c>
      <c r="C16824">
        <f>(((Calculator!$C531-55)/10)*((MIN(Calculator!$J531,60)-60)/-15))</f>
      </c>
    </row>
    <row r="16825" spans="1:3" x14ac:dyDescent="0.25">
      <c r="A16825">
        <v>531</v>
      </c>
      <c r="B16825" t="s">
        <v>69</v>
      </c>
      <c r="C16825">
        <f>IF(AND(Calculator!$O531&lt;&gt;"",Calculator!$O531&gt;=4,Calculator!$O531&lt;=6),1,0)</f>
      </c>
    </row>
    <row r="16826" spans="1:3" x14ac:dyDescent="0.25">
      <c r="A16826">
        <v>531</v>
      </c>
      <c r="B16826" t="s">
        <v>70</v>
      </c>
      <c r="C16826">
        <f>IF(AND(Calculator!$O531&lt;&gt;"",Calculator!$O531&gt;=7,Calculator!$O531&lt;=10),1,0)</f>
      </c>
    </row>
    <row r="16827" spans="1:3" x14ac:dyDescent="0.25">
      <c r="A16827">
        <v>531</v>
      </c>
      <c r="B16827" t="s">
        <v>71</v>
      </c>
      <c r="C16827">
        <f>IF(Calculator!$O531="",1,0)</f>
      </c>
    </row>
    <row r="16828" spans="1:3" x14ac:dyDescent="0.25">
      <c r="A16828">
        <v>531</v>
      </c>
      <c r="B16828" t="s">
        <v>72</v>
      </c>
      <c r="C16828">
        <f>IF(OR(Calculator!$M531="",Calculator!$M531=0),0,LN(Calculator!$M531))</f>
      </c>
    </row>
    <row r="16829" spans="1:3" x14ac:dyDescent="0.25">
      <c r="A16829">
        <v>531</v>
      </c>
      <c r="B16829" t="s">
        <v>73</v>
      </c>
      <c r="C16829">
        <f>IF(Calculator!$M531="",1,0)</f>
      </c>
    </row>
    <row r="16830" spans="1:3" x14ac:dyDescent="0.25">
      <c r="A16830">
        <v>531</v>
      </c>
      <c r="B16830" t="s">
        <v>74</v>
      </c>
      <c r="C16830">
        <f>IF(Calculator!$N531="",0,(Calculator!$N531-5.3)*IF(Calculator!$G531="Yes",1,0))</f>
      </c>
    </row>
    <row r="16831" spans="1:3" x14ac:dyDescent="0.25">
      <c r="A16831">
        <v>531</v>
      </c>
      <c r="B16831" t="s">
        <v>75</v>
      </c>
      <c r="C16831">
        <f>IF(Calculator!$N531="",0,(Calculator!$N531-5.3)*(1-IF(Calculator!$G531="Yes",1,0)))</f>
      </c>
    </row>
    <row r="16832" spans="1:3" x14ac:dyDescent="0.25">
      <c r="A16832">
        <v>531</v>
      </c>
      <c r="B16832" t="s">
        <v>76</v>
      </c>
      <c r="C16832">
        <f>IF(Calculator!$N531="",1,0)</f>
      </c>
    </row>
    <row r="16833" spans="1:3" x14ac:dyDescent="0.25">
      <c r="A16833">
        <v>531</v>
      </c>
      <c r="B16833" t="s">
        <v>77</v>
      </c>
      <c r="C16833">
        <f>1</f>
      </c>
    </row>
    <row r="16834" spans="1:3" x14ac:dyDescent="0.25">
      <c r="A16834">
        <v>532</v>
      </c>
      <c r="B16834" t="s">
        <v>47</v>
      </c>
      <c r="C16834">
        <f>(Calculator!$C532-55)/10</f>
      </c>
    </row>
    <row r="16835" spans="1:3" x14ac:dyDescent="0.25">
      <c r="A16835">
        <v>532</v>
      </c>
      <c r="B16835" t="s">
        <v>48</v>
      </c>
      <c r="C16835">
        <f>((Calculator!$C532-55)/10)^2</f>
      </c>
    </row>
    <row r="16836" spans="1:3" x14ac:dyDescent="0.25">
      <c r="A16836">
        <v>532</v>
      </c>
      <c r="B16836" t="s">
        <v>49</v>
      </c>
      <c r="C16836">
        <f>((Calculator!$D532-Calculator!$E532)*0.02586)-3.5</f>
      </c>
    </row>
    <row r="16837" spans="1:3" x14ac:dyDescent="0.25">
      <c r="A16837">
        <v>532</v>
      </c>
      <c r="B16837" t="s">
        <v>50</v>
      </c>
      <c r="C16837">
        <f>((Calculator!$E532*0.02586)-1.3)/0.3</f>
      </c>
    </row>
    <row r="16838" spans="1:3" x14ac:dyDescent="0.25">
      <c r="A16838">
        <v>532</v>
      </c>
      <c r="B16838" t="s">
        <v>51</v>
      </c>
      <c r="C16838">
        <f>(MIN(Calculator!$F532,110)-110)/20</f>
      </c>
    </row>
    <row r="16839" spans="1:3" x14ac:dyDescent="0.25">
      <c r="A16839">
        <v>532</v>
      </c>
      <c r="B16839" t="s">
        <v>52</v>
      </c>
      <c r="C16839">
        <f>(MAX(Calculator!$F532,110)-130)/20</f>
      </c>
    </row>
    <row r="16840" spans="1:3" x14ac:dyDescent="0.25">
      <c r="A16840">
        <v>532</v>
      </c>
      <c r="B16840" t="s">
        <v>17</v>
      </c>
      <c r="C16840">
        <f>IF(Calculator!$G532="Yes",1,0)</f>
      </c>
    </row>
    <row r="16841" spans="1:3" x14ac:dyDescent="0.25">
      <c r="A16841">
        <v>532</v>
      </c>
      <c r="B16841" t="s">
        <v>53</v>
      </c>
      <c r="C16841">
        <f>IF(Calculator!$H532="Yes",1,0)</f>
      </c>
    </row>
    <row r="16842" spans="1:3" x14ac:dyDescent="0.25">
      <c r="A16842">
        <v>532</v>
      </c>
      <c r="B16842" t="s">
        <v>54</v>
      </c>
      <c r="C16842">
        <f>(MIN(Calculator!$I532,30)-25)/5</f>
      </c>
    </row>
    <row r="16843" spans="1:3" x14ac:dyDescent="0.25">
      <c r="A16843">
        <v>532</v>
      </c>
      <c r="B16843" t="s">
        <v>55</v>
      </c>
      <c r="C16843">
        <f>(MAX(Calculator!$I532,30)-30)/5</f>
      </c>
    </row>
    <row r="16844" spans="1:3" x14ac:dyDescent="0.25">
      <c r="A16844">
        <v>532</v>
      </c>
      <c r="B16844" t="s">
        <v>56</v>
      </c>
      <c r="C16844">
        <f>(MIN(Calculator!$J532,60)-60)/-15</f>
      </c>
    </row>
    <row r="16845" spans="1:3" x14ac:dyDescent="0.25">
      <c r="A16845">
        <v>532</v>
      </c>
      <c r="B16845" t="s">
        <v>57</v>
      </c>
      <c r="C16845">
        <f>(MAX(Calculator!$J532,60)-90)/-15</f>
      </c>
    </row>
    <row r="16846" spans="1:3" x14ac:dyDescent="0.25">
      <c r="A16846">
        <v>532</v>
      </c>
      <c r="B16846" t="s">
        <v>58</v>
      </c>
      <c r="C16846">
        <f>IF(Calculator!$K532="Yes",1,0)</f>
      </c>
    </row>
    <row r="16847" spans="1:3" x14ac:dyDescent="0.25">
      <c r="A16847">
        <v>532</v>
      </c>
      <c r="B16847" t="s">
        <v>59</v>
      </c>
      <c r="C16847">
        <f>IF(Calculator!$L532="Yes",1,0)</f>
      </c>
    </row>
    <row r="16848" spans="1:3" x14ac:dyDescent="0.25">
      <c r="A16848">
        <v>532</v>
      </c>
      <c r="B16848" t="s">
        <v>60</v>
      </c>
      <c r="C16848">
        <f>((MAX(Calculator!$F532,110)-130)/20)*IF(Calculator!$K532="Yes",1,0)</f>
      </c>
    </row>
    <row r="16849" spans="1:3" x14ac:dyDescent="0.25">
      <c r="A16849">
        <v>532</v>
      </c>
      <c r="B16849" t="s">
        <v>61</v>
      </c>
      <c r="C16849">
        <f>((((Calculator!$D532-Calculator!$E532)*0.02586)-3.5))*IF(Calculator!$L532="Yes",1,0)</f>
      </c>
    </row>
    <row r="16850" spans="1:3" x14ac:dyDescent="0.25">
      <c r="A16850">
        <v>532</v>
      </c>
      <c r="B16850" t="s">
        <v>62</v>
      </c>
      <c r="C16850">
        <f>(((Calculator!$C532-55)/10)*(((((Calculator!$D532-Calculator!$E532)*0.02586)-3.5))))</f>
      </c>
    </row>
    <row r="16851" spans="1:3" x14ac:dyDescent="0.25">
      <c r="A16851">
        <v>532</v>
      </c>
      <c r="B16851" t="s">
        <v>63</v>
      </c>
      <c r="C16851">
        <f>(((Calculator!$C532-55)/10)*(((Calculator!$E532*0.02586)-1.3)/0.3))</f>
      </c>
    </row>
    <row r="16852" spans="1:3" x14ac:dyDescent="0.25">
      <c r="A16852">
        <v>532</v>
      </c>
      <c r="B16852" t="s">
        <v>64</v>
      </c>
      <c r="C16852">
        <f>(((Calculator!$C532-55)/10)*((MAX(Calculator!$F532,110)-130)/20))</f>
      </c>
    </row>
    <row r="16853" spans="1:3" x14ac:dyDescent="0.25">
      <c r="A16853">
        <v>532</v>
      </c>
      <c r="B16853" t="s">
        <v>65</v>
      </c>
      <c r="C16853">
        <f>(((Calculator!$C532-55)/10)*IF(Calculator!$G532="Yes",1,0))</f>
      </c>
    </row>
    <row r="16854" spans="1:3" x14ac:dyDescent="0.25">
      <c r="A16854">
        <v>532</v>
      </c>
      <c r="B16854" t="s">
        <v>66</v>
      </c>
      <c r="C16854">
        <f>(((Calculator!$C532-55)/10)*IF(Calculator!$H532="Yes",1,0))</f>
      </c>
    </row>
    <row r="16855" spans="1:3" x14ac:dyDescent="0.25">
      <c r="A16855">
        <v>532</v>
      </c>
      <c r="B16855" t="s">
        <v>67</v>
      </c>
      <c r="C16855">
        <f>(((Calculator!$C532-55)/10)*((MAX(Calculator!$I532,30)-30)/5))</f>
      </c>
    </row>
    <row r="16856" spans="1:3" x14ac:dyDescent="0.25">
      <c r="A16856">
        <v>532</v>
      </c>
      <c r="B16856" t="s">
        <v>68</v>
      </c>
      <c r="C16856">
        <f>(((Calculator!$C532-55)/10)*((MIN(Calculator!$J532,60)-60)/-15))</f>
      </c>
    </row>
    <row r="16857" spans="1:3" x14ac:dyDescent="0.25">
      <c r="A16857">
        <v>532</v>
      </c>
      <c r="B16857" t="s">
        <v>69</v>
      </c>
      <c r="C16857">
        <f>IF(AND(Calculator!$O532&lt;&gt;"",Calculator!$O532&gt;=4,Calculator!$O532&lt;=6),1,0)</f>
      </c>
    </row>
    <row r="16858" spans="1:3" x14ac:dyDescent="0.25">
      <c r="A16858">
        <v>532</v>
      </c>
      <c r="B16858" t="s">
        <v>70</v>
      </c>
      <c r="C16858">
        <f>IF(AND(Calculator!$O532&lt;&gt;"",Calculator!$O532&gt;=7,Calculator!$O532&lt;=10),1,0)</f>
      </c>
    </row>
    <row r="16859" spans="1:3" x14ac:dyDescent="0.25">
      <c r="A16859">
        <v>532</v>
      </c>
      <c r="B16859" t="s">
        <v>71</v>
      </c>
      <c r="C16859">
        <f>IF(Calculator!$O532="",1,0)</f>
      </c>
    </row>
    <row r="16860" spans="1:3" x14ac:dyDescent="0.25">
      <c r="A16860">
        <v>532</v>
      </c>
      <c r="B16860" t="s">
        <v>72</v>
      </c>
      <c r="C16860">
        <f>IF(OR(Calculator!$M532="",Calculator!$M532=0),0,LN(Calculator!$M532))</f>
      </c>
    </row>
    <row r="16861" spans="1:3" x14ac:dyDescent="0.25">
      <c r="A16861">
        <v>532</v>
      </c>
      <c r="B16861" t="s">
        <v>73</v>
      </c>
      <c r="C16861">
        <f>IF(Calculator!$M532="",1,0)</f>
      </c>
    </row>
    <row r="16862" spans="1:3" x14ac:dyDescent="0.25">
      <c r="A16862">
        <v>532</v>
      </c>
      <c r="B16862" t="s">
        <v>74</v>
      </c>
      <c r="C16862">
        <f>IF(Calculator!$N532="",0,(Calculator!$N532-5.3)*IF(Calculator!$G532="Yes",1,0))</f>
      </c>
    </row>
    <row r="16863" spans="1:3" x14ac:dyDescent="0.25">
      <c r="A16863">
        <v>532</v>
      </c>
      <c r="B16863" t="s">
        <v>75</v>
      </c>
      <c r="C16863">
        <f>IF(Calculator!$N532="",0,(Calculator!$N532-5.3)*(1-IF(Calculator!$G532="Yes",1,0)))</f>
      </c>
    </row>
    <row r="16864" spans="1:3" x14ac:dyDescent="0.25">
      <c r="A16864">
        <v>532</v>
      </c>
      <c r="B16864" t="s">
        <v>76</v>
      </c>
      <c r="C16864">
        <f>IF(Calculator!$N532="",1,0)</f>
      </c>
    </row>
    <row r="16865" spans="1:3" x14ac:dyDescent="0.25">
      <c r="A16865">
        <v>532</v>
      </c>
      <c r="B16865" t="s">
        <v>77</v>
      </c>
      <c r="C16865">
        <f>1</f>
      </c>
    </row>
    <row r="16866" spans="1:3" x14ac:dyDescent="0.25">
      <c r="A16866">
        <v>533</v>
      </c>
      <c r="B16866" t="s">
        <v>47</v>
      </c>
      <c r="C16866">
        <f>(Calculator!$C533-55)/10</f>
      </c>
    </row>
    <row r="16867" spans="1:3" x14ac:dyDescent="0.25">
      <c r="A16867">
        <v>533</v>
      </c>
      <c r="B16867" t="s">
        <v>48</v>
      </c>
      <c r="C16867">
        <f>((Calculator!$C533-55)/10)^2</f>
      </c>
    </row>
    <row r="16868" spans="1:3" x14ac:dyDescent="0.25">
      <c r="A16868">
        <v>533</v>
      </c>
      <c r="B16868" t="s">
        <v>49</v>
      </c>
      <c r="C16868">
        <f>((Calculator!$D533-Calculator!$E533)*0.02586)-3.5</f>
      </c>
    </row>
    <row r="16869" spans="1:3" x14ac:dyDescent="0.25">
      <c r="A16869">
        <v>533</v>
      </c>
      <c r="B16869" t="s">
        <v>50</v>
      </c>
      <c r="C16869">
        <f>((Calculator!$E533*0.02586)-1.3)/0.3</f>
      </c>
    </row>
    <row r="16870" spans="1:3" x14ac:dyDescent="0.25">
      <c r="A16870">
        <v>533</v>
      </c>
      <c r="B16870" t="s">
        <v>51</v>
      </c>
      <c r="C16870">
        <f>(MIN(Calculator!$F533,110)-110)/20</f>
      </c>
    </row>
    <row r="16871" spans="1:3" x14ac:dyDescent="0.25">
      <c r="A16871">
        <v>533</v>
      </c>
      <c r="B16871" t="s">
        <v>52</v>
      </c>
      <c r="C16871">
        <f>(MAX(Calculator!$F533,110)-130)/20</f>
      </c>
    </row>
    <row r="16872" spans="1:3" x14ac:dyDescent="0.25">
      <c r="A16872">
        <v>533</v>
      </c>
      <c r="B16872" t="s">
        <v>17</v>
      </c>
      <c r="C16872">
        <f>IF(Calculator!$G533="Yes",1,0)</f>
      </c>
    </row>
    <row r="16873" spans="1:3" x14ac:dyDescent="0.25">
      <c r="A16873">
        <v>533</v>
      </c>
      <c r="B16873" t="s">
        <v>53</v>
      </c>
      <c r="C16873">
        <f>IF(Calculator!$H533="Yes",1,0)</f>
      </c>
    </row>
    <row r="16874" spans="1:3" x14ac:dyDescent="0.25">
      <c r="A16874">
        <v>533</v>
      </c>
      <c r="B16874" t="s">
        <v>54</v>
      </c>
      <c r="C16874">
        <f>(MIN(Calculator!$I533,30)-25)/5</f>
      </c>
    </row>
    <row r="16875" spans="1:3" x14ac:dyDescent="0.25">
      <c r="A16875">
        <v>533</v>
      </c>
      <c r="B16875" t="s">
        <v>55</v>
      </c>
      <c r="C16875">
        <f>(MAX(Calculator!$I533,30)-30)/5</f>
      </c>
    </row>
    <row r="16876" spans="1:3" x14ac:dyDescent="0.25">
      <c r="A16876">
        <v>533</v>
      </c>
      <c r="B16876" t="s">
        <v>56</v>
      </c>
      <c r="C16876">
        <f>(MIN(Calculator!$J533,60)-60)/-15</f>
      </c>
    </row>
    <row r="16877" spans="1:3" x14ac:dyDescent="0.25">
      <c r="A16877">
        <v>533</v>
      </c>
      <c r="B16877" t="s">
        <v>57</v>
      </c>
      <c r="C16877">
        <f>(MAX(Calculator!$J533,60)-90)/-15</f>
      </c>
    </row>
    <row r="16878" spans="1:3" x14ac:dyDescent="0.25">
      <c r="A16878">
        <v>533</v>
      </c>
      <c r="B16878" t="s">
        <v>58</v>
      </c>
      <c r="C16878">
        <f>IF(Calculator!$K533="Yes",1,0)</f>
      </c>
    </row>
    <row r="16879" spans="1:3" x14ac:dyDescent="0.25">
      <c r="A16879">
        <v>533</v>
      </c>
      <c r="B16879" t="s">
        <v>59</v>
      </c>
      <c r="C16879">
        <f>IF(Calculator!$L533="Yes",1,0)</f>
      </c>
    </row>
    <row r="16880" spans="1:3" x14ac:dyDescent="0.25">
      <c r="A16880">
        <v>533</v>
      </c>
      <c r="B16880" t="s">
        <v>60</v>
      </c>
      <c r="C16880">
        <f>((MAX(Calculator!$F533,110)-130)/20)*IF(Calculator!$K533="Yes",1,0)</f>
      </c>
    </row>
    <row r="16881" spans="1:3" x14ac:dyDescent="0.25">
      <c r="A16881">
        <v>533</v>
      </c>
      <c r="B16881" t="s">
        <v>61</v>
      </c>
      <c r="C16881">
        <f>((((Calculator!$D533-Calculator!$E533)*0.02586)-3.5))*IF(Calculator!$L533="Yes",1,0)</f>
      </c>
    </row>
    <row r="16882" spans="1:3" x14ac:dyDescent="0.25">
      <c r="A16882">
        <v>533</v>
      </c>
      <c r="B16882" t="s">
        <v>62</v>
      </c>
      <c r="C16882">
        <f>(((Calculator!$C533-55)/10)*(((((Calculator!$D533-Calculator!$E533)*0.02586)-3.5))))</f>
      </c>
    </row>
    <row r="16883" spans="1:3" x14ac:dyDescent="0.25">
      <c r="A16883">
        <v>533</v>
      </c>
      <c r="B16883" t="s">
        <v>63</v>
      </c>
      <c r="C16883">
        <f>(((Calculator!$C533-55)/10)*(((Calculator!$E533*0.02586)-1.3)/0.3))</f>
      </c>
    </row>
    <row r="16884" spans="1:3" x14ac:dyDescent="0.25">
      <c r="A16884">
        <v>533</v>
      </c>
      <c r="B16884" t="s">
        <v>64</v>
      </c>
      <c r="C16884">
        <f>(((Calculator!$C533-55)/10)*((MAX(Calculator!$F533,110)-130)/20))</f>
      </c>
    </row>
    <row r="16885" spans="1:3" x14ac:dyDescent="0.25">
      <c r="A16885">
        <v>533</v>
      </c>
      <c r="B16885" t="s">
        <v>65</v>
      </c>
      <c r="C16885">
        <f>(((Calculator!$C533-55)/10)*IF(Calculator!$G533="Yes",1,0))</f>
      </c>
    </row>
    <row r="16886" spans="1:3" x14ac:dyDescent="0.25">
      <c r="A16886">
        <v>533</v>
      </c>
      <c r="B16886" t="s">
        <v>66</v>
      </c>
      <c r="C16886">
        <f>(((Calculator!$C533-55)/10)*IF(Calculator!$H533="Yes",1,0))</f>
      </c>
    </row>
    <row r="16887" spans="1:3" x14ac:dyDescent="0.25">
      <c r="A16887">
        <v>533</v>
      </c>
      <c r="B16887" t="s">
        <v>67</v>
      </c>
      <c r="C16887">
        <f>(((Calculator!$C533-55)/10)*((MAX(Calculator!$I533,30)-30)/5))</f>
      </c>
    </row>
    <row r="16888" spans="1:3" x14ac:dyDescent="0.25">
      <c r="A16888">
        <v>533</v>
      </c>
      <c r="B16888" t="s">
        <v>68</v>
      </c>
      <c r="C16888">
        <f>(((Calculator!$C533-55)/10)*((MIN(Calculator!$J533,60)-60)/-15))</f>
      </c>
    </row>
    <row r="16889" spans="1:3" x14ac:dyDescent="0.25">
      <c r="A16889">
        <v>533</v>
      </c>
      <c r="B16889" t="s">
        <v>69</v>
      </c>
      <c r="C16889">
        <f>IF(AND(Calculator!$O533&lt;&gt;"",Calculator!$O533&gt;=4,Calculator!$O533&lt;=6),1,0)</f>
      </c>
    </row>
    <row r="16890" spans="1:3" x14ac:dyDescent="0.25">
      <c r="A16890">
        <v>533</v>
      </c>
      <c r="B16890" t="s">
        <v>70</v>
      </c>
      <c r="C16890">
        <f>IF(AND(Calculator!$O533&lt;&gt;"",Calculator!$O533&gt;=7,Calculator!$O533&lt;=10),1,0)</f>
      </c>
    </row>
    <row r="16891" spans="1:3" x14ac:dyDescent="0.25">
      <c r="A16891">
        <v>533</v>
      </c>
      <c r="B16891" t="s">
        <v>71</v>
      </c>
      <c r="C16891">
        <f>IF(Calculator!$O533="",1,0)</f>
      </c>
    </row>
    <row r="16892" spans="1:3" x14ac:dyDescent="0.25">
      <c r="A16892">
        <v>533</v>
      </c>
      <c r="B16892" t="s">
        <v>72</v>
      </c>
      <c r="C16892">
        <f>IF(OR(Calculator!$M533="",Calculator!$M533=0),0,LN(Calculator!$M533))</f>
      </c>
    </row>
    <row r="16893" spans="1:3" x14ac:dyDescent="0.25">
      <c r="A16893">
        <v>533</v>
      </c>
      <c r="B16893" t="s">
        <v>73</v>
      </c>
      <c r="C16893">
        <f>IF(Calculator!$M533="",1,0)</f>
      </c>
    </row>
    <row r="16894" spans="1:3" x14ac:dyDescent="0.25">
      <c r="A16894">
        <v>533</v>
      </c>
      <c r="B16894" t="s">
        <v>74</v>
      </c>
      <c r="C16894">
        <f>IF(Calculator!$N533="",0,(Calculator!$N533-5.3)*IF(Calculator!$G533="Yes",1,0))</f>
      </c>
    </row>
    <row r="16895" spans="1:3" x14ac:dyDescent="0.25">
      <c r="A16895">
        <v>533</v>
      </c>
      <c r="B16895" t="s">
        <v>75</v>
      </c>
      <c r="C16895">
        <f>IF(Calculator!$N533="",0,(Calculator!$N533-5.3)*(1-IF(Calculator!$G533="Yes",1,0)))</f>
      </c>
    </row>
    <row r="16896" spans="1:3" x14ac:dyDescent="0.25">
      <c r="A16896">
        <v>533</v>
      </c>
      <c r="B16896" t="s">
        <v>76</v>
      </c>
      <c r="C16896">
        <f>IF(Calculator!$N533="",1,0)</f>
      </c>
    </row>
    <row r="16897" spans="1:3" x14ac:dyDescent="0.25">
      <c r="A16897">
        <v>533</v>
      </c>
      <c r="B16897" t="s">
        <v>77</v>
      </c>
      <c r="C16897">
        <f>1</f>
      </c>
    </row>
    <row r="16898" spans="1:3" x14ac:dyDescent="0.25">
      <c r="A16898">
        <v>534</v>
      </c>
      <c r="B16898" t="s">
        <v>47</v>
      </c>
      <c r="C16898">
        <f>(Calculator!$C534-55)/10</f>
      </c>
    </row>
    <row r="16899" spans="1:3" x14ac:dyDescent="0.25">
      <c r="A16899">
        <v>534</v>
      </c>
      <c r="B16899" t="s">
        <v>48</v>
      </c>
      <c r="C16899">
        <f>((Calculator!$C534-55)/10)^2</f>
      </c>
    </row>
    <row r="16900" spans="1:3" x14ac:dyDescent="0.25">
      <c r="A16900">
        <v>534</v>
      </c>
      <c r="B16900" t="s">
        <v>49</v>
      </c>
      <c r="C16900">
        <f>((Calculator!$D534-Calculator!$E534)*0.02586)-3.5</f>
      </c>
    </row>
    <row r="16901" spans="1:3" x14ac:dyDescent="0.25">
      <c r="A16901">
        <v>534</v>
      </c>
      <c r="B16901" t="s">
        <v>50</v>
      </c>
      <c r="C16901">
        <f>((Calculator!$E534*0.02586)-1.3)/0.3</f>
      </c>
    </row>
    <row r="16902" spans="1:3" x14ac:dyDescent="0.25">
      <c r="A16902">
        <v>534</v>
      </c>
      <c r="B16902" t="s">
        <v>51</v>
      </c>
      <c r="C16902">
        <f>(MIN(Calculator!$F534,110)-110)/20</f>
      </c>
    </row>
    <row r="16903" spans="1:3" x14ac:dyDescent="0.25">
      <c r="A16903">
        <v>534</v>
      </c>
      <c r="B16903" t="s">
        <v>52</v>
      </c>
      <c r="C16903">
        <f>(MAX(Calculator!$F534,110)-130)/20</f>
      </c>
    </row>
    <row r="16904" spans="1:3" x14ac:dyDescent="0.25">
      <c r="A16904">
        <v>534</v>
      </c>
      <c r="B16904" t="s">
        <v>17</v>
      </c>
      <c r="C16904">
        <f>IF(Calculator!$G534="Yes",1,0)</f>
      </c>
    </row>
    <row r="16905" spans="1:3" x14ac:dyDescent="0.25">
      <c r="A16905">
        <v>534</v>
      </c>
      <c r="B16905" t="s">
        <v>53</v>
      </c>
      <c r="C16905">
        <f>IF(Calculator!$H534="Yes",1,0)</f>
      </c>
    </row>
    <row r="16906" spans="1:3" x14ac:dyDescent="0.25">
      <c r="A16906">
        <v>534</v>
      </c>
      <c r="B16906" t="s">
        <v>54</v>
      </c>
      <c r="C16906">
        <f>(MIN(Calculator!$I534,30)-25)/5</f>
      </c>
    </row>
    <row r="16907" spans="1:3" x14ac:dyDescent="0.25">
      <c r="A16907">
        <v>534</v>
      </c>
      <c r="B16907" t="s">
        <v>55</v>
      </c>
      <c r="C16907">
        <f>(MAX(Calculator!$I534,30)-30)/5</f>
      </c>
    </row>
    <row r="16908" spans="1:3" x14ac:dyDescent="0.25">
      <c r="A16908">
        <v>534</v>
      </c>
      <c r="B16908" t="s">
        <v>56</v>
      </c>
      <c r="C16908">
        <f>(MIN(Calculator!$J534,60)-60)/-15</f>
      </c>
    </row>
    <row r="16909" spans="1:3" x14ac:dyDescent="0.25">
      <c r="A16909">
        <v>534</v>
      </c>
      <c r="B16909" t="s">
        <v>57</v>
      </c>
      <c r="C16909">
        <f>(MAX(Calculator!$J534,60)-90)/-15</f>
      </c>
    </row>
    <row r="16910" spans="1:3" x14ac:dyDescent="0.25">
      <c r="A16910">
        <v>534</v>
      </c>
      <c r="B16910" t="s">
        <v>58</v>
      </c>
      <c r="C16910">
        <f>IF(Calculator!$K534="Yes",1,0)</f>
      </c>
    </row>
    <row r="16911" spans="1:3" x14ac:dyDescent="0.25">
      <c r="A16911">
        <v>534</v>
      </c>
      <c r="B16911" t="s">
        <v>59</v>
      </c>
      <c r="C16911">
        <f>IF(Calculator!$L534="Yes",1,0)</f>
      </c>
    </row>
    <row r="16912" spans="1:3" x14ac:dyDescent="0.25">
      <c r="A16912">
        <v>534</v>
      </c>
      <c r="B16912" t="s">
        <v>60</v>
      </c>
      <c r="C16912">
        <f>((MAX(Calculator!$F534,110)-130)/20)*IF(Calculator!$K534="Yes",1,0)</f>
      </c>
    </row>
    <row r="16913" spans="1:3" x14ac:dyDescent="0.25">
      <c r="A16913">
        <v>534</v>
      </c>
      <c r="B16913" t="s">
        <v>61</v>
      </c>
      <c r="C16913">
        <f>((((Calculator!$D534-Calculator!$E534)*0.02586)-3.5))*IF(Calculator!$L534="Yes",1,0)</f>
      </c>
    </row>
    <row r="16914" spans="1:3" x14ac:dyDescent="0.25">
      <c r="A16914">
        <v>534</v>
      </c>
      <c r="B16914" t="s">
        <v>62</v>
      </c>
      <c r="C16914">
        <f>(((Calculator!$C534-55)/10)*(((((Calculator!$D534-Calculator!$E534)*0.02586)-3.5))))</f>
      </c>
    </row>
    <row r="16915" spans="1:3" x14ac:dyDescent="0.25">
      <c r="A16915">
        <v>534</v>
      </c>
      <c r="B16915" t="s">
        <v>63</v>
      </c>
      <c r="C16915">
        <f>(((Calculator!$C534-55)/10)*(((Calculator!$E534*0.02586)-1.3)/0.3))</f>
      </c>
    </row>
    <row r="16916" spans="1:3" x14ac:dyDescent="0.25">
      <c r="A16916">
        <v>534</v>
      </c>
      <c r="B16916" t="s">
        <v>64</v>
      </c>
      <c r="C16916">
        <f>(((Calculator!$C534-55)/10)*((MAX(Calculator!$F534,110)-130)/20))</f>
      </c>
    </row>
    <row r="16917" spans="1:3" x14ac:dyDescent="0.25">
      <c r="A16917">
        <v>534</v>
      </c>
      <c r="B16917" t="s">
        <v>65</v>
      </c>
      <c r="C16917">
        <f>(((Calculator!$C534-55)/10)*IF(Calculator!$G534="Yes",1,0))</f>
      </c>
    </row>
    <row r="16918" spans="1:3" x14ac:dyDescent="0.25">
      <c r="A16918">
        <v>534</v>
      </c>
      <c r="B16918" t="s">
        <v>66</v>
      </c>
      <c r="C16918">
        <f>(((Calculator!$C534-55)/10)*IF(Calculator!$H534="Yes",1,0))</f>
      </c>
    </row>
    <row r="16919" spans="1:3" x14ac:dyDescent="0.25">
      <c r="A16919">
        <v>534</v>
      </c>
      <c r="B16919" t="s">
        <v>67</v>
      </c>
      <c r="C16919">
        <f>(((Calculator!$C534-55)/10)*((MAX(Calculator!$I534,30)-30)/5))</f>
      </c>
    </row>
    <row r="16920" spans="1:3" x14ac:dyDescent="0.25">
      <c r="A16920">
        <v>534</v>
      </c>
      <c r="B16920" t="s">
        <v>68</v>
      </c>
      <c r="C16920">
        <f>(((Calculator!$C534-55)/10)*((MIN(Calculator!$J534,60)-60)/-15))</f>
      </c>
    </row>
    <row r="16921" spans="1:3" x14ac:dyDescent="0.25">
      <c r="A16921">
        <v>534</v>
      </c>
      <c r="B16921" t="s">
        <v>69</v>
      </c>
      <c r="C16921">
        <f>IF(AND(Calculator!$O534&lt;&gt;"",Calculator!$O534&gt;=4,Calculator!$O534&lt;=6),1,0)</f>
      </c>
    </row>
    <row r="16922" spans="1:3" x14ac:dyDescent="0.25">
      <c r="A16922">
        <v>534</v>
      </c>
      <c r="B16922" t="s">
        <v>70</v>
      </c>
      <c r="C16922">
        <f>IF(AND(Calculator!$O534&lt;&gt;"",Calculator!$O534&gt;=7,Calculator!$O534&lt;=10),1,0)</f>
      </c>
    </row>
    <row r="16923" spans="1:3" x14ac:dyDescent="0.25">
      <c r="A16923">
        <v>534</v>
      </c>
      <c r="B16923" t="s">
        <v>71</v>
      </c>
      <c r="C16923">
        <f>IF(Calculator!$O534="",1,0)</f>
      </c>
    </row>
    <row r="16924" spans="1:3" x14ac:dyDescent="0.25">
      <c r="A16924">
        <v>534</v>
      </c>
      <c r="B16924" t="s">
        <v>72</v>
      </c>
      <c r="C16924">
        <f>IF(OR(Calculator!$M534="",Calculator!$M534=0),0,LN(Calculator!$M534))</f>
      </c>
    </row>
    <row r="16925" spans="1:3" x14ac:dyDescent="0.25">
      <c r="A16925">
        <v>534</v>
      </c>
      <c r="B16925" t="s">
        <v>73</v>
      </c>
      <c r="C16925">
        <f>IF(Calculator!$M534="",1,0)</f>
      </c>
    </row>
    <row r="16926" spans="1:3" x14ac:dyDescent="0.25">
      <c r="A16926">
        <v>534</v>
      </c>
      <c r="B16926" t="s">
        <v>74</v>
      </c>
      <c r="C16926">
        <f>IF(Calculator!$N534="",0,(Calculator!$N534-5.3)*IF(Calculator!$G534="Yes",1,0))</f>
      </c>
    </row>
    <row r="16927" spans="1:3" x14ac:dyDescent="0.25">
      <c r="A16927">
        <v>534</v>
      </c>
      <c r="B16927" t="s">
        <v>75</v>
      </c>
      <c r="C16927">
        <f>IF(Calculator!$N534="",0,(Calculator!$N534-5.3)*(1-IF(Calculator!$G534="Yes",1,0)))</f>
      </c>
    </row>
    <row r="16928" spans="1:3" x14ac:dyDescent="0.25">
      <c r="A16928">
        <v>534</v>
      </c>
      <c r="B16928" t="s">
        <v>76</v>
      </c>
      <c r="C16928">
        <f>IF(Calculator!$N534="",1,0)</f>
      </c>
    </row>
    <row r="16929" spans="1:3" x14ac:dyDescent="0.25">
      <c r="A16929">
        <v>534</v>
      </c>
      <c r="B16929" t="s">
        <v>77</v>
      </c>
      <c r="C16929">
        <f>1</f>
      </c>
    </row>
    <row r="16930" spans="1:3" x14ac:dyDescent="0.25">
      <c r="A16930">
        <v>535</v>
      </c>
      <c r="B16930" t="s">
        <v>47</v>
      </c>
      <c r="C16930">
        <f>(Calculator!$C535-55)/10</f>
      </c>
    </row>
    <row r="16931" spans="1:3" x14ac:dyDescent="0.25">
      <c r="A16931">
        <v>535</v>
      </c>
      <c r="B16931" t="s">
        <v>48</v>
      </c>
      <c r="C16931">
        <f>((Calculator!$C535-55)/10)^2</f>
      </c>
    </row>
    <row r="16932" spans="1:3" x14ac:dyDescent="0.25">
      <c r="A16932">
        <v>535</v>
      </c>
      <c r="B16932" t="s">
        <v>49</v>
      </c>
      <c r="C16932">
        <f>((Calculator!$D535-Calculator!$E535)*0.02586)-3.5</f>
      </c>
    </row>
    <row r="16933" spans="1:3" x14ac:dyDescent="0.25">
      <c r="A16933">
        <v>535</v>
      </c>
      <c r="B16933" t="s">
        <v>50</v>
      </c>
      <c r="C16933">
        <f>((Calculator!$E535*0.02586)-1.3)/0.3</f>
      </c>
    </row>
    <row r="16934" spans="1:3" x14ac:dyDescent="0.25">
      <c r="A16934">
        <v>535</v>
      </c>
      <c r="B16934" t="s">
        <v>51</v>
      </c>
      <c r="C16934">
        <f>(MIN(Calculator!$F535,110)-110)/20</f>
      </c>
    </row>
    <row r="16935" spans="1:3" x14ac:dyDescent="0.25">
      <c r="A16935">
        <v>535</v>
      </c>
      <c r="B16935" t="s">
        <v>52</v>
      </c>
      <c r="C16935">
        <f>(MAX(Calculator!$F535,110)-130)/20</f>
      </c>
    </row>
    <row r="16936" spans="1:3" x14ac:dyDescent="0.25">
      <c r="A16936">
        <v>535</v>
      </c>
      <c r="B16936" t="s">
        <v>17</v>
      </c>
      <c r="C16936">
        <f>IF(Calculator!$G535="Yes",1,0)</f>
      </c>
    </row>
    <row r="16937" spans="1:3" x14ac:dyDescent="0.25">
      <c r="A16937">
        <v>535</v>
      </c>
      <c r="B16937" t="s">
        <v>53</v>
      </c>
      <c r="C16937">
        <f>IF(Calculator!$H535="Yes",1,0)</f>
      </c>
    </row>
    <row r="16938" spans="1:3" x14ac:dyDescent="0.25">
      <c r="A16938">
        <v>535</v>
      </c>
      <c r="B16938" t="s">
        <v>54</v>
      </c>
      <c r="C16938">
        <f>(MIN(Calculator!$I535,30)-25)/5</f>
      </c>
    </row>
    <row r="16939" spans="1:3" x14ac:dyDescent="0.25">
      <c r="A16939">
        <v>535</v>
      </c>
      <c r="B16939" t="s">
        <v>55</v>
      </c>
      <c r="C16939">
        <f>(MAX(Calculator!$I535,30)-30)/5</f>
      </c>
    </row>
    <row r="16940" spans="1:3" x14ac:dyDescent="0.25">
      <c r="A16940">
        <v>535</v>
      </c>
      <c r="B16940" t="s">
        <v>56</v>
      </c>
      <c r="C16940">
        <f>(MIN(Calculator!$J535,60)-60)/-15</f>
      </c>
    </row>
    <row r="16941" spans="1:3" x14ac:dyDescent="0.25">
      <c r="A16941">
        <v>535</v>
      </c>
      <c r="B16941" t="s">
        <v>57</v>
      </c>
      <c r="C16941">
        <f>(MAX(Calculator!$J535,60)-90)/-15</f>
      </c>
    </row>
    <row r="16942" spans="1:3" x14ac:dyDescent="0.25">
      <c r="A16942">
        <v>535</v>
      </c>
      <c r="B16942" t="s">
        <v>58</v>
      </c>
      <c r="C16942">
        <f>IF(Calculator!$K535="Yes",1,0)</f>
      </c>
    </row>
    <row r="16943" spans="1:3" x14ac:dyDescent="0.25">
      <c r="A16943">
        <v>535</v>
      </c>
      <c r="B16943" t="s">
        <v>59</v>
      </c>
      <c r="C16943">
        <f>IF(Calculator!$L535="Yes",1,0)</f>
      </c>
    </row>
    <row r="16944" spans="1:3" x14ac:dyDescent="0.25">
      <c r="A16944">
        <v>535</v>
      </c>
      <c r="B16944" t="s">
        <v>60</v>
      </c>
      <c r="C16944">
        <f>((MAX(Calculator!$F535,110)-130)/20)*IF(Calculator!$K535="Yes",1,0)</f>
      </c>
    </row>
    <row r="16945" spans="1:3" x14ac:dyDescent="0.25">
      <c r="A16945">
        <v>535</v>
      </c>
      <c r="B16945" t="s">
        <v>61</v>
      </c>
      <c r="C16945">
        <f>((((Calculator!$D535-Calculator!$E535)*0.02586)-3.5))*IF(Calculator!$L535="Yes",1,0)</f>
      </c>
    </row>
    <row r="16946" spans="1:3" x14ac:dyDescent="0.25">
      <c r="A16946">
        <v>535</v>
      </c>
      <c r="B16946" t="s">
        <v>62</v>
      </c>
      <c r="C16946">
        <f>(((Calculator!$C535-55)/10)*(((((Calculator!$D535-Calculator!$E535)*0.02586)-3.5))))</f>
      </c>
    </row>
    <row r="16947" spans="1:3" x14ac:dyDescent="0.25">
      <c r="A16947">
        <v>535</v>
      </c>
      <c r="B16947" t="s">
        <v>63</v>
      </c>
      <c r="C16947">
        <f>(((Calculator!$C535-55)/10)*(((Calculator!$E535*0.02586)-1.3)/0.3))</f>
      </c>
    </row>
    <row r="16948" spans="1:3" x14ac:dyDescent="0.25">
      <c r="A16948">
        <v>535</v>
      </c>
      <c r="B16948" t="s">
        <v>64</v>
      </c>
      <c r="C16948">
        <f>(((Calculator!$C535-55)/10)*((MAX(Calculator!$F535,110)-130)/20))</f>
      </c>
    </row>
    <row r="16949" spans="1:3" x14ac:dyDescent="0.25">
      <c r="A16949">
        <v>535</v>
      </c>
      <c r="B16949" t="s">
        <v>65</v>
      </c>
      <c r="C16949">
        <f>(((Calculator!$C535-55)/10)*IF(Calculator!$G535="Yes",1,0))</f>
      </c>
    </row>
    <row r="16950" spans="1:3" x14ac:dyDescent="0.25">
      <c r="A16950">
        <v>535</v>
      </c>
      <c r="B16950" t="s">
        <v>66</v>
      </c>
      <c r="C16950">
        <f>(((Calculator!$C535-55)/10)*IF(Calculator!$H535="Yes",1,0))</f>
      </c>
    </row>
    <row r="16951" spans="1:3" x14ac:dyDescent="0.25">
      <c r="A16951">
        <v>535</v>
      </c>
      <c r="B16951" t="s">
        <v>67</v>
      </c>
      <c r="C16951">
        <f>(((Calculator!$C535-55)/10)*((MAX(Calculator!$I535,30)-30)/5))</f>
      </c>
    </row>
    <row r="16952" spans="1:3" x14ac:dyDescent="0.25">
      <c r="A16952">
        <v>535</v>
      </c>
      <c r="B16952" t="s">
        <v>68</v>
      </c>
      <c r="C16952">
        <f>(((Calculator!$C535-55)/10)*((MIN(Calculator!$J535,60)-60)/-15))</f>
      </c>
    </row>
    <row r="16953" spans="1:3" x14ac:dyDescent="0.25">
      <c r="A16953">
        <v>535</v>
      </c>
      <c r="B16953" t="s">
        <v>69</v>
      </c>
      <c r="C16953">
        <f>IF(AND(Calculator!$O535&lt;&gt;"",Calculator!$O535&gt;=4,Calculator!$O535&lt;=6),1,0)</f>
      </c>
    </row>
    <row r="16954" spans="1:3" x14ac:dyDescent="0.25">
      <c r="A16954">
        <v>535</v>
      </c>
      <c r="B16954" t="s">
        <v>70</v>
      </c>
      <c r="C16954">
        <f>IF(AND(Calculator!$O535&lt;&gt;"",Calculator!$O535&gt;=7,Calculator!$O535&lt;=10),1,0)</f>
      </c>
    </row>
    <row r="16955" spans="1:3" x14ac:dyDescent="0.25">
      <c r="A16955">
        <v>535</v>
      </c>
      <c r="B16955" t="s">
        <v>71</v>
      </c>
      <c r="C16955">
        <f>IF(Calculator!$O535="",1,0)</f>
      </c>
    </row>
    <row r="16956" spans="1:3" x14ac:dyDescent="0.25">
      <c r="A16956">
        <v>535</v>
      </c>
      <c r="B16956" t="s">
        <v>72</v>
      </c>
      <c r="C16956">
        <f>IF(OR(Calculator!$M535="",Calculator!$M535=0),0,LN(Calculator!$M535))</f>
      </c>
    </row>
    <row r="16957" spans="1:3" x14ac:dyDescent="0.25">
      <c r="A16957">
        <v>535</v>
      </c>
      <c r="B16957" t="s">
        <v>73</v>
      </c>
      <c r="C16957">
        <f>IF(Calculator!$M535="",1,0)</f>
      </c>
    </row>
    <row r="16958" spans="1:3" x14ac:dyDescent="0.25">
      <c r="A16958">
        <v>535</v>
      </c>
      <c r="B16958" t="s">
        <v>74</v>
      </c>
      <c r="C16958">
        <f>IF(Calculator!$N535="",0,(Calculator!$N535-5.3)*IF(Calculator!$G535="Yes",1,0))</f>
      </c>
    </row>
    <row r="16959" spans="1:3" x14ac:dyDescent="0.25">
      <c r="A16959">
        <v>535</v>
      </c>
      <c r="B16959" t="s">
        <v>75</v>
      </c>
      <c r="C16959">
        <f>IF(Calculator!$N535="",0,(Calculator!$N535-5.3)*(1-IF(Calculator!$G535="Yes",1,0)))</f>
      </c>
    </row>
    <row r="16960" spans="1:3" x14ac:dyDescent="0.25">
      <c r="A16960">
        <v>535</v>
      </c>
      <c r="B16960" t="s">
        <v>76</v>
      </c>
      <c r="C16960">
        <f>IF(Calculator!$N535="",1,0)</f>
      </c>
    </row>
    <row r="16961" spans="1:3" x14ac:dyDescent="0.25">
      <c r="A16961">
        <v>535</v>
      </c>
      <c r="B16961" t="s">
        <v>77</v>
      </c>
      <c r="C16961">
        <f>1</f>
      </c>
    </row>
    <row r="16962" spans="1:3" x14ac:dyDescent="0.25">
      <c r="A16962">
        <v>536</v>
      </c>
      <c r="B16962" t="s">
        <v>47</v>
      </c>
      <c r="C16962">
        <f>(Calculator!$C536-55)/10</f>
      </c>
    </row>
    <row r="16963" spans="1:3" x14ac:dyDescent="0.25">
      <c r="A16963">
        <v>536</v>
      </c>
      <c r="B16963" t="s">
        <v>48</v>
      </c>
      <c r="C16963">
        <f>((Calculator!$C536-55)/10)^2</f>
      </c>
    </row>
    <row r="16964" spans="1:3" x14ac:dyDescent="0.25">
      <c r="A16964">
        <v>536</v>
      </c>
      <c r="B16964" t="s">
        <v>49</v>
      </c>
      <c r="C16964">
        <f>((Calculator!$D536-Calculator!$E536)*0.02586)-3.5</f>
      </c>
    </row>
    <row r="16965" spans="1:3" x14ac:dyDescent="0.25">
      <c r="A16965">
        <v>536</v>
      </c>
      <c r="B16965" t="s">
        <v>50</v>
      </c>
      <c r="C16965">
        <f>((Calculator!$E536*0.02586)-1.3)/0.3</f>
      </c>
    </row>
    <row r="16966" spans="1:3" x14ac:dyDescent="0.25">
      <c r="A16966">
        <v>536</v>
      </c>
      <c r="B16966" t="s">
        <v>51</v>
      </c>
      <c r="C16966">
        <f>(MIN(Calculator!$F536,110)-110)/20</f>
      </c>
    </row>
    <row r="16967" spans="1:3" x14ac:dyDescent="0.25">
      <c r="A16967">
        <v>536</v>
      </c>
      <c r="B16967" t="s">
        <v>52</v>
      </c>
      <c r="C16967">
        <f>(MAX(Calculator!$F536,110)-130)/20</f>
      </c>
    </row>
    <row r="16968" spans="1:3" x14ac:dyDescent="0.25">
      <c r="A16968">
        <v>536</v>
      </c>
      <c r="B16968" t="s">
        <v>17</v>
      </c>
      <c r="C16968">
        <f>IF(Calculator!$G536="Yes",1,0)</f>
      </c>
    </row>
    <row r="16969" spans="1:3" x14ac:dyDescent="0.25">
      <c r="A16969">
        <v>536</v>
      </c>
      <c r="B16969" t="s">
        <v>53</v>
      </c>
      <c r="C16969">
        <f>IF(Calculator!$H536="Yes",1,0)</f>
      </c>
    </row>
    <row r="16970" spans="1:3" x14ac:dyDescent="0.25">
      <c r="A16970">
        <v>536</v>
      </c>
      <c r="B16970" t="s">
        <v>54</v>
      </c>
      <c r="C16970">
        <f>(MIN(Calculator!$I536,30)-25)/5</f>
      </c>
    </row>
    <row r="16971" spans="1:3" x14ac:dyDescent="0.25">
      <c r="A16971">
        <v>536</v>
      </c>
      <c r="B16971" t="s">
        <v>55</v>
      </c>
      <c r="C16971">
        <f>(MAX(Calculator!$I536,30)-30)/5</f>
      </c>
    </row>
    <row r="16972" spans="1:3" x14ac:dyDescent="0.25">
      <c r="A16972">
        <v>536</v>
      </c>
      <c r="B16972" t="s">
        <v>56</v>
      </c>
      <c r="C16972">
        <f>(MIN(Calculator!$J536,60)-60)/-15</f>
      </c>
    </row>
    <row r="16973" spans="1:3" x14ac:dyDescent="0.25">
      <c r="A16973">
        <v>536</v>
      </c>
      <c r="B16973" t="s">
        <v>57</v>
      </c>
      <c r="C16973">
        <f>(MAX(Calculator!$J536,60)-90)/-15</f>
      </c>
    </row>
    <row r="16974" spans="1:3" x14ac:dyDescent="0.25">
      <c r="A16974">
        <v>536</v>
      </c>
      <c r="B16974" t="s">
        <v>58</v>
      </c>
      <c r="C16974">
        <f>IF(Calculator!$K536="Yes",1,0)</f>
      </c>
    </row>
    <row r="16975" spans="1:3" x14ac:dyDescent="0.25">
      <c r="A16975">
        <v>536</v>
      </c>
      <c r="B16975" t="s">
        <v>59</v>
      </c>
      <c r="C16975">
        <f>IF(Calculator!$L536="Yes",1,0)</f>
      </c>
    </row>
    <row r="16976" spans="1:3" x14ac:dyDescent="0.25">
      <c r="A16976">
        <v>536</v>
      </c>
      <c r="B16976" t="s">
        <v>60</v>
      </c>
      <c r="C16976">
        <f>((MAX(Calculator!$F536,110)-130)/20)*IF(Calculator!$K536="Yes",1,0)</f>
      </c>
    </row>
    <row r="16977" spans="1:3" x14ac:dyDescent="0.25">
      <c r="A16977">
        <v>536</v>
      </c>
      <c r="B16977" t="s">
        <v>61</v>
      </c>
      <c r="C16977">
        <f>((((Calculator!$D536-Calculator!$E536)*0.02586)-3.5))*IF(Calculator!$L536="Yes",1,0)</f>
      </c>
    </row>
    <row r="16978" spans="1:3" x14ac:dyDescent="0.25">
      <c r="A16978">
        <v>536</v>
      </c>
      <c r="B16978" t="s">
        <v>62</v>
      </c>
      <c r="C16978">
        <f>(((Calculator!$C536-55)/10)*(((((Calculator!$D536-Calculator!$E536)*0.02586)-3.5))))</f>
      </c>
    </row>
    <row r="16979" spans="1:3" x14ac:dyDescent="0.25">
      <c r="A16979">
        <v>536</v>
      </c>
      <c r="B16979" t="s">
        <v>63</v>
      </c>
      <c r="C16979">
        <f>(((Calculator!$C536-55)/10)*(((Calculator!$E536*0.02586)-1.3)/0.3))</f>
      </c>
    </row>
    <row r="16980" spans="1:3" x14ac:dyDescent="0.25">
      <c r="A16980">
        <v>536</v>
      </c>
      <c r="B16980" t="s">
        <v>64</v>
      </c>
      <c r="C16980">
        <f>(((Calculator!$C536-55)/10)*((MAX(Calculator!$F536,110)-130)/20))</f>
      </c>
    </row>
    <row r="16981" spans="1:3" x14ac:dyDescent="0.25">
      <c r="A16981">
        <v>536</v>
      </c>
      <c r="B16981" t="s">
        <v>65</v>
      </c>
      <c r="C16981">
        <f>(((Calculator!$C536-55)/10)*IF(Calculator!$G536="Yes",1,0))</f>
      </c>
    </row>
    <row r="16982" spans="1:3" x14ac:dyDescent="0.25">
      <c r="A16982">
        <v>536</v>
      </c>
      <c r="B16982" t="s">
        <v>66</v>
      </c>
      <c r="C16982">
        <f>(((Calculator!$C536-55)/10)*IF(Calculator!$H536="Yes",1,0))</f>
      </c>
    </row>
    <row r="16983" spans="1:3" x14ac:dyDescent="0.25">
      <c r="A16983">
        <v>536</v>
      </c>
      <c r="B16983" t="s">
        <v>67</v>
      </c>
      <c r="C16983">
        <f>(((Calculator!$C536-55)/10)*((MAX(Calculator!$I536,30)-30)/5))</f>
      </c>
    </row>
    <row r="16984" spans="1:3" x14ac:dyDescent="0.25">
      <c r="A16984">
        <v>536</v>
      </c>
      <c r="B16984" t="s">
        <v>68</v>
      </c>
      <c r="C16984">
        <f>(((Calculator!$C536-55)/10)*((MIN(Calculator!$J536,60)-60)/-15))</f>
      </c>
    </row>
    <row r="16985" spans="1:3" x14ac:dyDescent="0.25">
      <c r="A16985">
        <v>536</v>
      </c>
      <c r="B16985" t="s">
        <v>69</v>
      </c>
      <c r="C16985">
        <f>IF(AND(Calculator!$O536&lt;&gt;"",Calculator!$O536&gt;=4,Calculator!$O536&lt;=6),1,0)</f>
      </c>
    </row>
    <row r="16986" spans="1:3" x14ac:dyDescent="0.25">
      <c r="A16986">
        <v>536</v>
      </c>
      <c r="B16986" t="s">
        <v>70</v>
      </c>
      <c r="C16986">
        <f>IF(AND(Calculator!$O536&lt;&gt;"",Calculator!$O536&gt;=7,Calculator!$O536&lt;=10),1,0)</f>
      </c>
    </row>
    <row r="16987" spans="1:3" x14ac:dyDescent="0.25">
      <c r="A16987">
        <v>536</v>
      </c>
      <c r="B16987" t="s">
        <v>71</v>
      </c>
      <c r="C16987">
        <f>IF(Calculator!$O536="",1,0)</f>
      </c>
    </row>
    <row r="16988" spans="1:3" x14ac:dyDescent="0.25">
      <c r="A16988">
        <v>536</v>
      </c>
      <c r="B16988" t="s">
        <v>72</v>
      </c>
      <c r="C16988">
        <f>IF(OR(Calculator!$M536="",Calculator!$M536=0),0,LN(Calculator!$M536))</f>
      </c>
    </row>
    <row r="16989" spans="1:3" x14ac:dyDescent="0.25">
      <c r="A16989">
        <v>536</v>
      </c>
      <c r="B16989" t="s">
        <v>73</v>
      </c>
      <c r="C16989">
        <f>IF(Calculator!$M536="",1,0)</f>
      </c>
    </row>
    <row r="16990" spans="1:3" x14ac:dyDescent="0.25">
      <c r="A16990">
        <v>536</v>
      </c>
      <c r="B16990" t="s">
        <v>74</v>
      </c>
      <c r="C16990">
        <f>IF(Calculator!$N536="",0,(Calculator!$N536-5.3)*IF(Calculator!$G536="Yes",1,0))</f>
      </c>
    </row>
    <row r="16991" spans="1:3" x14ac:dyDescent="0.25">
      <c r="A16991">
        <v>536</v>
      </c>
      <c r="B16991" t="s">
        <v>75</v>
      </c>
      <c r="C16991">
        <f>IF(Calculator!$N536="",0,(Calculator!$N536-5.3)*(1-IF(Calculator!$G536="Yes",1,0)))</f>
      </c>
    </row>
    <row r="16992" spans="1:3" x14ac:dyDescent="0.25">
      <c r="A16992">
        <v>536</v>
      </c>
      <c r="B16992" t="s">
        <v>76</v>
      </c>
      <c r="C16992">
        <f>IF(Calculator!$N536="",1,0)</f>
      </c>
    </row>
    <row r="16993" spans="1:3" x14ac:dyDescent="0.25">
      <c r="A16993">
        <v>536</v>
      </c>
      <c r="B16993" t="s">
        <v>77</v>
      </c>
      <c r="C16993">
        <f>1</f>
      </c>
    </row>
    <row r="16994" spans="1:3" x14ac:dyDescent="0.25">
      <c r="A16994">
        <v>537</v>
      </c>
      <c r="B16994" t="s">
        <v>47</v>
      </c>
      <c r="C16994">
        <f>(Calculator!$C537-55)/10</f>
      </c>
    </row>
    <row r="16995" spans="1:3" x14ac:dyDescent="0.25">
      <c r="A16995">
        <v>537</v>
      </c>
      <c r="B16995" t="s">
        <v>48</v>
      </c>
      <c r="C16995">
        <f>((Calculator!$C537-55)/10)^2</f>
      </c>
    </row>
    <row r="16996" spans="1:3" x14ac:dyDescent="0.25">
      <c r="A16996">
        <v>537</v>
      </c>
      <c r="B16996" t="s">
        <v>49</v>
      </c>
      <c r="C16996">
        <f>((Calculator!$D537-Calculator!$E537)*0.02586)-3.5</f>
      </c>
    </row>
    <row r="16997" spans="1:3" x14ac:dyDescent="0.25">
      <c r="A16997">
        <v>537</v>
      </c>
      <c r="B16997" t="s">
        <v>50</v>
      </c>
      <c r="C16997">
        <f>((Calculator!$E537*0.02586)-1.3)/0.3</f>
      </c>
    </row>
    <row r="16998" spans="1:3" x14ac:dyDescent="0.25">
      <c r="A16998">
        <v>537</v>
      </c>
      <c r="B16998" t="s">
        <v>51</v>
      </c>
      <c r="C16998">
        <f>(MIN(Calculator!$F537,110)-110)/20</f>
      </c>
    </row>
    <row r="16999" spans="1:3" x14ac:dyDescent="0.25">
      <c r="A16999">
        <v>537</v>
      </c>
      <c r="B16999" t="s">
        <v>52</v>
      </c>
      <c r="C16999">
        <f>(MAX(Calculator!$F537,110)-130)/20</f>
      </c>
    </row>
    <row r="17000" spans="1:3" x14ac:dyDescent="0.25">
      <c r="A17000">
        <v>537</v>
      </c>
      <c r="B17000" t="s">
        <v>17</v>
      </c>
      <c r="C17000">
        <f>IF(Calculator!$G537="Yes",1,0)</f>
      </c>
    </row>
    <row r="17001" spans="1:3" x14ac:dyDescent="0.25">
      <c r="A17001">
        <v>537</v>
      </c>
      <c r="B17001" t="s">
        <v>53</v>
      </c>
      <c r="C17001">
        <f>IF(Calculator!$H537="Yes",1,0)</f>
      </c>
    </row>
    <row r="17002" spans="1:3" x14ac:dyDescent="0.25">
      <c r="A17002">
        <v>537</v>
      </c>
      <c r="B17002" t="s">
        <v>54</v>
      </c>
      <c r="C17002">
        <f>(MIN(Calculator!$I537,30)-25)/5</f>
      </c>
    </row>
    <row r="17003" spans="1:3" x14ac:dyDescent="0.25">
      <c r="A17003">
        <v>537</v>
      </c>
      <c r="B17003" t="s">
        <v>55</v>
      </c>
      <c r="C17003">
        <f>(MAX(Calculator!$I537,30)-30)/5</f>
      </c>
    </row>
    <row r="17004" spans="1:3" x14ac:dyDescent="0.25">
      <c r="A17004">
        <v>537</v>
      </c>
      <c r="B17004" t="s">
        <v>56</v>
      </c>
      <c r="C17004">
        <f>(MIN(Calculator!$J537,60)-60)/-15</f>
      </c>
    </row>
    <row r="17005" spans="1:3" x14ac:dyDescent="0.25">
      <c r="A17005">
        <v>537</v>
      </c>
      <c r="B17005" t="s">
        <v>57</v>
      </c>
      <c r="C17005">
        <f>(MAX(Calculator!$J537,60)-90)/-15</f>
      </c>
    </row>
    <row r="17006" spans="1:3" x14ac:dyDescent="0.25">
      <c r="A17006">
        <v>537</v>
      </c>
      <c r="B17006" t="s">
        <v>58</v>
      </c>
      <c r="C17006">
        <f>IF(Calculator!$K537="Yes",1,0)</f>
      </c>
    </row>
    <row r="17007" spans="1:3" x14ac:dyDescent="0.25">
      <c r="A17007">
        <v>537</v>
      </c>
      <c r="B17007" t="s">
        <v>59</v>
      </c>
      <c r="C17007">
        <f>IF(Calculator!$L537="Yes",1,0)</f>
      </c>
    </row>
    <row r="17008" spans="1:3" x14ac:dyDescent="0.25">
      <c r="A17008">
        <v>537</v>
      </c>
      <c r="B17008" t="s">
        <v>60</v>
      </c>
      <c r="C17008">
        <f>((MAX(Calculator!$F537,110)-130)/20)*IF(Calculator!$K537="Yes",1,0)</f>
      </c>
    </row>
    <row r="17009" spans="1:3" x14ac:dyDescent="0.25">
      <c r="A17009">
        <v>537</v>
      </c>
      <c r="B17009" t="s">
        <v>61</v>
      </c>
      <c r="C17009">
        <f>((((Calculator!$D537-Calculator!$E537)*0.02586)-3.5))*IF(Calculator!$L537="Yes",1,0)</f>
      </c>
    </row>
    <row r="17010" spans="1:3" x14ac:dyDescent="0.25">
      <c r="A17010">
        <v>537</v>
      </c>
      <c r="B17010" t="s">
        <v>62</v>
      </c>
      <c r="C17010">
        <f>(((Calculator!$C537-55)/10)*(((((Calculator!$D537-Calculator!$E537)*0.02586)-3.5))))</f>
      </c>
    </row>
    <row r="17011" spans="1:3" x14ac:dyDescent="0.25">
      <c r="A17011">
        <v>537</v>
      </c>
      <c r="B17011" t="s">
        <v>63</v>
      </c>
      <c r="C17011">
        <f>(((Calculator!$C537-55)/10)*(((Calculator!$E537*0.02586)-1.3)/0.3))</f>
      </c>
    </row>
    <row r="17012" spans="1:3" x14ac:dyDescent="0.25">
      <c r="A17012">
        <v>537</v>
      </c>
      <c r="B17012" t="s">
        <v>64</v>
      </c>
      <c r="C17012">
        <f>(((Calculator!$C537-55)/10)*((MAX(Calculator!$F537,110)-130)/20))</f>
      </c>
    </row>
    <row r="17013" spans="1:3" x14ac:dyDescent="0.25">
      <c r="A17013">
        <v>537</v>
      </c>
      <c r="B17013" t="s">
        <v>65</v>
      </c>
      <c r="C17013">
        <f>(((Calculator!$C537-55)/10)*IF(Calculator!$G537="Yes",1,0))</f>
      </c>
    </row>
    <row r="17014" spans="1:3" x14ac:dyDescent="0.25">
      <c r="A17014">
        <v>537</v>
      </c>
      <c r="B17014" t="s">
        <v>66</v>
      </c>
      <c r="C17014">
        <f>(((Calculator!$C537-55)/10)*IF(Calculator!$H537="Yes",1,0))</f>
      </c>
    </row>
    <row r="17015" spans="1:3" x14ac:dyDescent="0.25">
      <c r="A17015">
        <v>537</v>
      </c>
      <c r="B17015" t="s">
        <v>67</v>
      </c>
      <c r="C17015">
        <f>(((Calculator!$C537-55)/10)*((MAX(Calculator!$I537,30)-30)/5))</f>
      </c>
    </row>
    <row r="17016" spans="1:3" x14ac:dyDescent="0.25">
      <c r="A17016">
        <v>537</v>
      </c>
      <c r="B17016" t="s">
        <v>68</v>
      </c>
      <c r="C17016">
        <f>(((Calculator!$C537-55)/10)*((MIN(Calculator!$J537,60)-60)/-15))</f>
      </c>
    </row>
    <row r="17017" spans="1:3" x14ac:dyDescent="0.25">
      <c r="A17017">
        <v>537</v>
      </c>
      <c r="B17017" t="s">
        <v>69</v>
      </c>
      <c r="C17017">
        <f>IF(AND(Calculator!$O537&lt;&gt;"",Calculator!$O537&gt;=4,Calculator!$O537&lt;=6),1,0)</f>
      </c>
    </row>
    <row r="17018" spans="1:3" x14ac:dyDescent="0.25">
      <c r="A17018">
        <v>537</v>
      </c>
      <c r="B17018" t="s">
        <v>70</v>
      </c>
      <c r="C17018">
        <f>IF(AND(Calculator!$O537&lt;&gt;"",Calculator!$O537&gt;=7,Calculator!$O537&lt;=10),1,0)</f>
      </c>
    </row>
    <row r="17019" spans="1:3" x14ac:dyDescent="0.25">
      <c r="A17019">
        <v>537</v>
      </c>
      <c r="B17019" t="s">
        <v>71</v>
      </c>
      <c r="C17019">
        <f>IF(Calculator!$O537="",1,0)</f>
      </c>
    </row>
    <row r="17020" spans="1:3" x14ac:dyDescent="0.25">
      <c r="A17020">
        <v>537</v>
      </c>
      <c r="B17020" t="s">
        <v>72</v>
      </c>
      <c r="C17020">
        <f>IF(OR(Calculator!$M537="",Calculator!$M537=0),0,LN(Calculator!$M537))</f>
      </c>
    </row>
    <row r="17021" spans="1:3" x14ac:dyDescent="0.25">
      <c r="A17021">
        <v>537</v>
      </c>
      <c r="B17021" t="s">
        <v>73</v>
      </c>
      <c r="C17021">
        <f>IF(Calculator!$M537="",1,0)</f>
      </c>
    </row>
    <row r="17022" spans="1:3" x14ac:dyDescent="0.25">
      <c r="A17022">
        <v>537</v>
      </c>
      <c r="B17022" t="s">
        <v>74</v>
      </c>
      <c r="C17022">
        <f>IF(Calculator!$N537="",0,(Calculator!$N537-5.3)*IF(Calculator!$G537="Yes",1,0))</f>
      </c>
    </row>
    <row r="17023" spans="1:3" x14ac:dyDescent="0.25">
      <c r="A17023">
        <v>537</v>
      </c>
      <c r="B17023" t="s">
        <v>75</v>
      </c>
      <c r="C17023">
        <f>IF(Calculator!$N537="",0,(Calculator!$N537-5.3)*(1-IF(Calculator!$G537="Yes",1,0)))</f>
      </c>
    </row>
    <row r="17024" spans="1:3" x14ac:dyDescent="0.25">
      <c r="A17024">
        <v>537</v>
      </c>
      <c r="B17024" t="s">
        <v>76</v>
      </c>
      <c r="C17024">
        <f>IF(Calculator!$N537="",1,0)</f>
      </c>
    </row>
    <row r="17025" spans="1:3" x14ac:dyDescent="0.25">
      <c r="A17025">
        <v>537</v>
      </c>
      <c r="B17025" t="s">
        <v>77</v>
      </c>
      <c r="C17025">
        <f>1</f>
      </c>
    </row>
    <row r="17026" spans="1:3" x14ac:dyDescent="0.25">
      <c r="A17026">
        <v>538</v>
      </c>
      <c r="B17026" t="s">
        <v>47</v>
      </c>
      <c r="C17026">
        <f>(Calculator!$C538-55)/10</f>
      </c>
    </row>
    <row r="17027" spans="1:3" x14ac:dyDescent="0.25">
      <c r="A17027">
        <v>538</v>
      </c>
      <c r="B17027" t="s">
        <v>48</v>
      </c>
      <c r="C17027">
        <f>((Calculator!$C538-55)/10)^2</f>
      </c>
    </row>
    <row r="17028" spans="1:3" x14ac:dyDescent="0.25">
      <c r="A17028">
        <v>538</v>
      </c>
      <c r="B17028" t="s">
        <v>49</v>
      </c>
      <c r="C17028">
        <f>((Calculator!$D538-Calculator!$E538)*0.02586)-3.5</f>
      </c>
    </row>
    <row r="17029" spans="1:3" x14ac:dyDescent="0.25">
      <c r="A17029">
        <v>538</v>
      </c>
      <c r="B17029" t="s">
        <v>50</v>
      </c>
      <c r="C17029">
        <f>((Calculator!$E538*0.02586)-1.3)/0.3</f>
      </c>
    </row>
    <row r="17030" spans="1:3" x14ac:dyDescent="0.25">
      <c r="A17030">
        <v>538</v>
      </c>
      <c r="B17030" t="s">
        <v>51</v>
      </c>
      <c r="C17030">
        <f>(MIN(Calculator!$F538,110)-110)/20</f>
      </c>
    </row>
    <row r="17031" spans="1:3" x14ac:dyDescent="0.25">
      <c r="A17031">
        <v>538</v>
      </c>
      <c r="B17031" t="s">
        <v>52</v>
      </c>
      <c r="C17031">
        <f>(MAX(Calculator!$F538,110)-130)/20</f>
      </c>
    </row>
    <row r="17032" spans="1:3" x14ac:dyDescent="0.25">
      <c r="A17032">
        <v>538</v>
      </c>
      <c r="B17032" t="s">
        <v>17</v>
      </c>
      <c r="C17032">
        <f>IF(Calculator!$G538="Yes",1,0)</f>
      </c>
    </row>
    <row r="17033" spans="1:3" x14ac:dyDescent="0.25">
      <c r="A17033">
        <v>538</v>
      </c>
      <c r="B17033" t="s">
        <v>53</v>
      </c>
      <c r="C17033">
        <f>IF(Calculator!$H538="Yes",1,0)</f>
      </c>
    </row>
    <row r="17034" spans="1:3" x14ac:dyDescent="0.25">
      <c r="A17034">
        <v>538</v>
      </c>
      <c r="B17034" t="s">
        <v>54</v>
      </c>
      <c r="C17034">
        <f>(MIN(Calculator!$I538,30)-25)/5</f>
      </c>
    </row>
    <row r="17035" spans="1:3" x14ac:dyDescent="0.25">
      <c r="A17035">
        <v>538</v>
      </c>
      <c r="B17035" t="s">
        <v>55</v>
      </c>
      <c r="C17035">
        <f>(MAX(Calculator!$I538,30)-30)/5</f>
      </c>
    </row>
    <row r="17036" spans="1:3" x14ac:dyDescent="0.25">
      <c r="A17036">
        <v>538</v>
      </c>
      <c r="B17036" t="s">
        <v>56</v>
      </c>
      <c r="C17036">
        <f>(MIN(Calculator!$J538,60)-60)/-15</f>
      </c>
    </row>
    <row r="17037" spans="1:3" x14ac:dyDescent="0.25">
      <c r="A17037">
        <v>538</v>
      </c>
      <c r="B17037" t="s">
        <v>57</v>
      </c>
      <c r="C17037">
        <f>(MAX(Calculator!$J538,60)-90)/-15</f>
      </c>
    </row>
    <row r="17038" spans="1:3" x14ac:dyDescent="0.25">
      <c r="A17038">
        <v>538</v>
      </c>
      <c r="B17038" t="s">
        <v>58</v>
      </c>
      <c r="C17038">
        <f>IF(Calculator!$K538="Yes",1,0)</f>
      </c>
    </row>
    <row r="17039" spans="1:3" x14ac:dyDescent="0.25">
      <c r="A17039">
        <v>538</v>
      </c>
      <c r="B17039" t="s">
        <v>59</v>
      </c>
      <c r="C17039">
        <f>IF(Calculator!$L538="Yes",1,0)</f>
      </c>
    </row>
    <row r="17040" spans="1:3" x14ac:dyDescent="0.25">
      <c r="A17040">
        <v>538</v>
      </c>
      <c r="B17040" t="s">
        <v>60</v>
      </c>
      <c r="C17040">
        <f>((MAX(Calculator!$F538,110)-130)/20)*IF(Calculator!$K538="Yes",1,0)</f>
      </c>
    </row>
    <row r="17041" spans="1:3" x14ac:dyDescent="0.25">
      <c r="A17041">
        <v>538</v>
      </c>
      <c r="B17041" t="s">
        <v>61</v>
      </c>
      <c r="C17041">
        <f>((((Calculator!$D538-Calculator!$E538)*0.02586)-3.5))*IF(Calculator!$L538="Yes",1,0)</f>
      </c>
    </row>
    <row r="17042" spans="1:3" x14ac:dyDescent="0.25">
      <c r="A17042">
        <v>538</v>
      </c>
      <c r="B17042" t="s">
        <v>62</v>
      </c>
      <c r="C17042">
        <f>(((Calculator!$C538-55)/10)*(((((Calculator!$D538-Calculator!$E538)*0.02586)-3.5))))</f>
      </c>
    </row>
    <row r="17043" spans="1:3" x14ac:dyDescent="0.25">
      <c r="A17043">
        <v>538</v>
      </c>
      <c r="B17043" t="s">
        <v>63</v>
      </c>
      <c r="C17043">
        <f>(((Calculator!$C538-55)/10)*(((Calculator!$E538*0.02586)-1.3)/0.3))</f>
      </c>
    </row>
    <row r="17044" spans="1:3" x14ac:dyDescent="0.25">
      <c r="A17044">
        <v>538</v>
      </c>
      <c r="B17044" t="s">
        <v>64</v>
      </c>
      <c r="C17044">
        <f>(((Calculator!$C538-55)/10)*((MAX(Calculator!$F538,110)-130)/20))</f>
      </c>
    </row>
    <row r="17045" spans="1:3" x14ac:dyDescent="0.25">
      <c r="A17045">
        <v>538</v>
      </c>
      <c r="B17045" t="s">
        <v>65</v>
      </c>
      <c r="C17045">
        <f>(((Calculator!$C538-55)/10)*IF(Calculator!$G538="Yes",1,0))</f>
      </c>
    </row>
    <row r="17046" spans="1:3" x14ac:dyDescent="0.25">
      <c r="A17046">
        <v>538</v>
      </c>
      <c r="B17046" t="s">
        <v>66</v>
      </c>
      <c r="C17046">
        <f>(((Calculator!$C538-55)/10)*IF(Calculator!$H538="Yes",1,0))</f>
      </c>
    </row>
    <row r="17047" spans="1:3" x14ac:dyDescent="0.25">
      <c r="A17047">
        <v>538</v>
      </c>
      <c r="B17047" t="s">
        <v>67</v>
      </c>
      <c r="C17047">
        <f>(((Calculator!$C538-55)/10)*((MAX(Calculator!$I538,30)-30)/5))</f>
      </c>
    </row>
    <row r="17048" spans="1:3" x14ac:dyDescent="0.25">
      <c r="A17048">
        <v>538</v>
      </c>
      <c r="B17048" t="s">
        <v>68</v>
      </c>
      <c r="C17048">
        <f>(((Calculator!$C538-55)/10)*((MIN(Calculator!$J538,60)-60)/-15))</f>
      </c>
    </row>
    <row r="17049" spans="1:3" x14ac:dyDescent="0.25">
      <c r="A17049">
        <v>538</v>
      </c>
      <c r="B17049" t="s">
        <v>69</v>
      </c>
      <c r="C17049">
        <f>IF(AND(Calculator!$O538&lt;&gt;"",Calculator!$O538&gt;=4,Calculator!$O538&lt;=6),1,0)</f>
      </c>
    </row>
    <row r="17050" spans="1:3" x14ac:dyDescent="0.25">
      <c r="A17050">
        <v>538</v>
      </c>
      <c r="B17050" t="s">
        <v>70</v>
      </c>
      <c r="C17050">
        <f>IF(AND(Calculator!$O538&lt;&gt;"",Calculator!$O538&gt;=7,Calculator!$O538&lt;=10),1,0)</f>
      </c>
    </row>
    <row r="17051" spans="1:3" x14ac:dyDescent="0.25">
      <c r="A17051">
        <v>538</v>
      </c>
      <c r="B17051" t="s">
        <v>71</v>
      </c>
      <c r="C17051">
        <f>IF(Calculator!$O538="",1,0)</f>
      </c>
    </row>
    <row r="17052" spans="1:3" x14ac:dyDescent="0.25">
      <c r="A17052">
        <v>538</v>
      </c>
      <c r="B17052" t="s">
        <v>72</v>
      </c>
      <c r="C17052">
        <f>IF(OR(Calculator!$M538="",Calculator!$M538=0),0,LN(Calculator!$M538))</f>
      </c>
    </row>
    <row r="17053" spans="1:3" x14ac:dyDescent="0.25">
      <c r="A17053">
        <v>538</v>
      </c>
      <c r="B17053" t="s">
        <v>73</v>
      </c>
      <c r="C17053">
        <f>IF(Calculator!$M538="",1,0)</f>
      </c>
    </row>
    <row r="17054" spans="1:3" x14ac:dyDescent="0.25">
      <c r="A17054">
        <v>538</v>
      </c>
      <c r="B17054" t="s">
        <v>74</v>
      </c>
      <c r="C17054">
        <f>IF(Calculator!$N538="",0,(Calculator!$N538-5.3)*IF(Calculator!$G538="Yes",1,0))</f>
      </c>
    </row>
    <row r="17055" spans="1:3" x14ac:dyDescent="0.25">
      <c r="A17055">
        <v>538</v>
      </c>
      <c r="B17055" t="s">
        <v>75</v>
      </c>
      <c r="C17055">
        <f>IF(Calculator!$N538="",0,(Calculator!$N538-5.3)*(1-IF(Calculator!$G538="Yes",1,0)))</f>
      </c>
    </row>
    <row r="17056" spans="1:3" x14ac:dyDescent="0.25">
      <c r="A17056">
        <v>538</v>
      </c>
      <c r="B17056" t="s">
        <v>76</v>
      </c>
      <c r="C17056">
        <f>IF(Calculator!$N538="",1,0)</f>
      </c>
    </row>
    <row r="17057" spans="1:3" x14ac:dyDescent="0.25">
      <c r="A17057">
        <v>538</v>
      </c>
      <c r="B17057" t="s">
        <v>77</v>
      </c>
      <c r="C17057">
        <f>1</f>
      </c>
    </row>
    <row r="17058" spans="1:3" x14ac:dyDescent="0.25">
      <c r="A17058">
        <v>539</v>
      </c>
      <c r="B17058" t="s">
        <v>47</v>
      </c>
      <c r="C17058">
        <f>(Calculator!$C539-55)/10</f>
      </c>
    </row>
    <row r="17059" spans="1:3" x14ac:dyDescent="0.25">
      <c r="A17059">
        <v>539</v>
      </c>
      <c r="B17059" t="s">
        <v>48</v>
      </c>
      <c r="C17059">
        <f>((Calculator!$C539-55)/10)^2</f>
      </c>
    </row>
    <row r="17060" spans="1:3" x14ac:dyDescent="0.25">
      <c r="A17060">
        <v>539</v>
      </c>
      <c r="B17060" t="s">
        <v>49</v>
      </c>
      <c r="C17060">
        <f>((Calculator!$D539-Calculator!$E539)*0.02586)-3.5</f>
      </c>
    </row>
    <row r="17061" spans="1:3" x14ac:dyDescent="0.25">
      <c r="A17061">
        <v>539</v>
      </c>
      <c r="B17061" t="s">
        <v>50</v>
      </c>
      <c r="C17061">
        <f>((Calculator!$E539*0.02586)-1.3)/0.3</f>
      </c>
    </row>
    <row r="17062" spans="1:3" x14ac:dyDescent="0.25">
      <c r="A17062">
        <v>539</v>
      </c>
      <c r="B17062" t="s">
        <v>51</v>
      </c>
      <c r="C17062">
        <f>(MIN(Calculator!$F539,110)-110)/20</f>
      </c>
    </row>
    <row r="17063" spans="1:3" x14ac:dyDescent="0.25">
      <c r="A17063">
        <v>539</v>
      </c>
      <c r="B17063" t="s">
        <v>52</v>
      </c>
      <c r="C17063">
        <f>(MAX(Calculator!$F539,110)-130)/20</f>
      </c>
    </row>
    <row r="17064" spans="1:3" x14ac:dyDescent="0.25">
      <c r="A17064">
        <v>539</v>
      </c>
      <c r="B17064" t="s">
        <v>17</v>
      </c>
      <c r="C17064">
        <f>IF(Calculator!$G539="Yes",1,0)</f>
      </c>
    </row>
    <row r="17065" spans="1:3" x14ac:dyDescent="0.25">
      <c r="A17065">
        <v>539</v>
      </c>
      <c r="B17065" t="s">
        <v>53</v>
      </c>
      <c r="C17065">
        <f>IF(Calculator!$H539="Yes",1,0)</f>
      </c>
    </row>
    <row r="17066" spans="1:3" x14ac:dyDescent="0.25">
      <c r="A17066">
        <v>539</v>
      </c>
      <c r="B17066" t="s">
        <v>54</v>
      </c>
      <c r="C17066">
        <f>(MIN(Calculator!$I539,30)-25)/5</f>
      </c>
    </row>
    <row r="17067" spans="1:3" x14ac:dyDescent="0.25">
      <c r="A17067">
        <v>539</v>
      </c>
      <c r="B17067" t="s">
        <v>55</v>
      </c>
      <c r="C17067">
        <f>(MAX(Calculator!$I539,30)-30)/5</f>
      </c>
    </row>
    <row r="17068" spans="1:3" x14ac:dyDescent="0.25">
      <c r="A17068">
        <v>539</v>
      </c>
      <c r="B17068" t="s">
        <v>56</v>
      </c>
      <c r="C17068">
        <f>(MIN(Calculator!$J539,60)-60)/-15</f>
      </c>
    </row>
    <row r="17069" spans="1:3" x14ac:dyDescent="0.25">
      <c r="A17069">
        <v>539</v>
      </c>
      <c r="B17069" t="s">
        <v>57</v>
      </c>
      <c r="C17069">
        <f>(MAX(Calculator!$J539,60)-90)/-15</f>
      </c>
    </row>
    <row r="17070" spans="1:3" x14ac:dyDescent="0.25">
      <c r="A17070">
        <v>539</v>
      </c>
      <c r="B17070" t="s">
        <v>58</v>
      </c>
      <c r="C17070">
        <f>IF(Calculator!$K539="Yes",1,0)</f>
      </c>
    </row>
    <row r="17071" spans="1:3" x14ac:dyDescent="0.25">
      <c r="A17071">
        <v>539</v>
      </c>
      <c r="B17071" t="s">
        <v>59</v>
      </c>
      <c r="C17071">
        <f>IF(Calculator!$L539="Yes",1,0)</f>
      </c>
    </row>
    <row r="17072" spans="1:3" x14ac:dyDescent="0.25">
      <c r="A17072">
        <v>539</v>
      </c>
      <c r="B17072" t="s">
        <v>60</v>
      </c>
      <c r="C17072">
        <f>((MAX(Calculator!$F539,110)-130)/20)*IF(Calculator!$K539="Yes",1,0)</f>
      </c>
    </row>
    <row r="17073" spans="1:3" x14ac:dyDescent="0.25">
      <c r="A17073">
        <v>539</v>
      </c>
      <c r="B17073" t="s">
        <v>61</v>
      </c>
      <c r="C17073">
        <f>((((Calculator!$D539-Calculator!$E539)*0.02586)-3.5))*IF(Calculator!$L539="Yes",1,0)</f>
      </c>
    </row>
    <row r="17074" spans="1:3" x14ac:dyDescent="0.25">
      <c r="A17074">
        <v>539</v>
      </c>
      <c r="B17074" t="s">
        <v>62</v>
      </c>
      <c r="C17074">
        <f>(((Calculator!$C539-55)/10)*(((((Calculator!$D539-Calculator!$E539)*0.02586)-3.5))))</f>
      </c>
    </row>
    <row r="17075" spans="1:3" x14ac:dyDescent="0.25">
      <c r="A17075">
        <v>539</v>
      </c>
      <c r="B17075" t="s">
        <v>63</v>
      </c>
      <c r="C17075">
        <f>(((Calculator!$C539-55)/10)*(((Calculator!$E539*0.02586)-1.3)/0.3))</f>
      </c>
    </row>
    <row r="17076" spans="1:3" x14ac:dyDescent="0.25">
      <c r="A17076">
        <v>539</v>
      </c>
      <c r="B17076" t="s">
        <v>64</v>
      </c>
      <c r="C17076">
        <f>(((Calculator!$C539-55)/10)*((MAX(Calculator!$F539,110)-130)/20))</f>
      </c>
    </row>
    <row r="17077" spans="1:3" x14ac:dyDescent="0.25">
      <c r="A17077">
        <v>539</v>
      </c>
      <c r="B17077" t="s">
        <v>65</v>
      </c>
      <c r="C17077">
        <f>(((Calculator!$C539-55)/10)*IF(Calculator!$G539="Yes",1,0))</f>
      </c>
    </row>
    <row r="17078" spans="1:3" x14ac:dyDescent="0.25">
      <c r="A17078">
        <v>539</v>
      </c>
      <c r="B17078" t="s">
        <v>66</v>
      </c>
      <c r="C17078">
        <f>(((Calculator!$C539-55)/10)*IF(Calculator!$H539="Yes",1,0))</f>
      </c>
    </row>
    <row r="17079" spans="1:3" x14ac:dyDescent="0.25">
      <c r="A17079">
        <v>539</v>
      </c>
      <c r="B17079" t="s">
        <v>67</v>
      </c>
      <c r="C17079">
        <f>(((Calculator!$C539-55)/10)*((MAX(Calculator!$I539,30)-30)/5))</f>
      </c>
    </row>
    <row r="17080" spans="1:3" x14ac:dyDescent="0.25">
      <c r="A17080">
        <v>539</v>
      </c>
      <c r="B17080" t="s">
        <v>68</v>
      </c>
      <c r="C17080">
        <f>(((Calculator!$C539-55)/10)*((MIN(Calculator!$J539,60)-60)/-15))</f>
      </c>
    </row>
    <row r="17081" spans="1:3" x14ac:dyDescent="0.25">
      <c r="A17081">
        <v>539</v>
      </c>
      <c r="B17081" t="s">
        <v>69</v>
      </c>
      <c r="C17081">
        <f>IF(AND(Calculator!$O539&lt;&gt;"",Calculator!$O539&gt;=4,Calculator!$O539&lt;=6),1,0)</f>
      </c>
    </row>
    <row r="17082" spans="1:3" x14ac:dyDescent="0.25">
      <c r="A17082">
        <v>539</v>
      </c>
      <c r="B17082" t="s">
        <v>70</v>
      </c>
      <c r="C17082">
        <f>IF(AND(Calculator!$O539&lt;&gt;"",Calculator!$O539&gt;=7,Calculator!$O539&lt;=10),1,0)</f>
      </c>
    </row>
    <row r="17083" spans="1:3" x14ac:dyDescent="0.25">
      <c r="A17083">
        <v>539</v>
      </c>
      <c r="B17083" t="s">
        <v>71</v>
      </c>
      <c r="C17083">
        <f>IF(Calculator!$O539="",1,0)</f>
      </c>
    </row>
    <row r="17084" spans="1:3" x14ac:dyDescent="0.25">
      <c r="A17084">
        <v>539</v>
      </c>
      <c r="B17084" t="s">
        <v>72</v>
      </c>
      <c r="C17084">
        <f>IF(OR(Calculator!$M539="",Calculator!$M539=0),0,LN(Calculator!$M539))</f>
      </c>
    </row>
    <row r="17085" spans="1:3" x14ac:dyDescent="0.25">
      <c r="A17085">
        <v>539</v>
      </c>
      <c r="B17085" t="s">
        <v>73</v>
      </c>
      <c r="C17085">
        <f>IF(Calculator!$M539="",1,0)</f>
      </c>
    </row>
    <row r="17086" spans="1:3" x14ac:dyDescent="0.25">
      <c r="A17086">
        <v>539</v>
      </c>
      <c r="B17086" t="s">
        <v>74</v>
      </c>
      <c r="C17086">
        <f>IF(Calculator!$N539="",0,(Calculator!$N539-5.3)*IF(Calculator!$G539="Yes",1,0))</f>
      </c>
    </row>
    <row r="17087" spans="1:3" x14ac:dyDescent="0.25">
      <c r="A17087">
        <v>539</v>
      </c>
      <c r="B17087" t="s">
        <v>75</v>
      </c>
      <c r="C17087">
        <f>IF(Calculator!$N539="",0,(Calculator!$N539-5.3)*(1-IF(Calculator!$G539="Yes",1,0)))</f>
      </c>
    </row>
    <row r="17088" spans="1:3" x14ac:dyDescent="0.25">
      <c r="A17088">
        <v>539</v>
      </c>
      <c r="B17088" t="s">
        <v>76</v>
      </c>
      <c r="C17088">
        <f>IF(Calculator!$N539="",1,0)</f>
      </c>
    </row>
    <row r="17089" spans="1:3" x14ac:dyDescent="0.25">
      <c r="A17089">
        <v>539</v>
      </c>
      <c r="B17089" t="s">
        <v>77</v>
      </c>
      <c r="C17089">
        <f>1</f>
      </c>
    </row>
    <row r="17090" spans="1:3" x14ac:dyDescent="0.25">
      <c r="A17090">
        <v>540</v>
      </c>
      <c r="B17090" t="s">
        <v>47</v>
      </c>
      <c r="C17090">
        <f>(Calculator!$C540-55)/10</f>
      </c>
    </row>
    <row r="17091" spans="1:3" x14ac:dyDescent="0.25">
      <c r="A17091">
        <v>540</v>
      </c>
      <c r="B17091" t="s">
        <v>48</v>
      </c>
      <c r="C17091">
        <f>((Calculator!$C540-55)/10)^2</f>
      </c>
    </row>
    <row r="17092" spans="1:3" x14ac:dyDescent="0.25">
      <c r="A17092">
        <v>540</v>
      </c>
      <c r="B17092" t="s">
        <v>49</v>
      </c>
      <c r="C17092">
        <f>((Calculator!$D540-Calculator!$E540)*0.02586)-3.5</f>
      </c>
    </row>
    <row r="17093" spans="1:3" x14ac:dyDescent="0.25">
      <c r="A17093">
        <v>540</v>
      </c>
      <c r="B17093" t="s">
        <v>50</v>
      </c>
      <c r="C17093">
        <f>((Calculator!$E540*0.02586)-1.3)/0.3</f>
      </c>
    </row>
    <row r="17094" spans="1:3" x14ac:dyDescent="0.25">
      <c r="A17094">
        <v>540</v>
      </c>
      <c r="B17094" t="s">
        <v>51</v>
      </c>
      <c r="C17094">
        <f>(MIN(Calculator!$F540,110)-110)/20</f>
      </c>
    </row>
    <row r="17095" spans="1:3" x14ac:dyDescent="0.25">
      <c r="A17095">
        <v>540</v>
      </c>
      <c r="B17095" t="s">
        <v>52</v>
      </c>
      <c r="C17095">
        <f>(MAX(Calculator!$F540,110)-130)/20</f>
      </c>
    </row>
    <row r="17096" spans="1:3" x14ac:dyDescent="0.25">
      <c r="A17096">
        <v>540</v>
      </c>
      <c r="B17096" t="s">
        <v>17</v>
      </c>
      <c r="C17096">
        <f>IF(Calculator!$G540="Yes",1,0)</f>
      </c>
    </row>
    <row r="17097" spans="1:3" x14ac:dyDescent="0.25">
      <c r="A17097">
        <v>540</v>
      </c>
      <c r="B17097" t="s">
        <v>53</v>
      </c>
      <c r="C17097">
        <f>IF(Calculator!$H540="Yes",1,0)</f>
      </c>
    </row>
    <row r="17098" spans="1:3" x14ac:dyDescent="0.25">
      <c r="A17098">
        <v>540</v>
      </c>
      <c r="B17098" t="s">
        <v>54</v>
      </c>
      <c r="C17098">
        <f>(MIN(Calculator!$I540,30)-25)/5</f>
      </c>
    </row>
    <row r="17099" spans="1:3" x14ac:dyDescent="0.25">
      <c r="A17099">
        <v>540</v>
      </c>
      <c r="B17099" t="s">
        <v>55</v>
      </c>
      <c r="C17099">
        <f>(MAX(Calculator!$I540,30)-30)/5</f>
      </c>
    </row>
    <row r="17100" spans="1:3" x14ac:dyDescent="0.25">
      <c r="A17100">
        <v>540</v>
      </c>
      <c r="B17100" t="s">
        <v>56</v>
      </c>
      <c r="C17100">
        <f>(MIN(Calculator!$J540,60)-60)/-15</f>
      </c>
    </row>
    <row r="17101" spans="1:3" x14ac:dyDescent="0.25">
      <c r="A17101">
        <v>540</v>
      </c>
      <c r="B17101" t="s">
        <v>57</v>
      </c>
      <c r="C17101">
        <f>(MAX(Calculator!$J540,60)-90)/-15</f>
      </c>
    </row>
    <row r="17102" spans="1:3" x14ac:dyDescent="0.25">
      <c r="A17102">
        <v>540</v>
      </c>
      <c r="B17102" t="s">
        <v>58</v>
      </c>
      <c r="C17102">
        <f>IF(Calculator!$K540="Yes",1,0)</f>
      </c>
    </row>
    <row r="17103" spans="1:3" x14ac:dyDescent="0.25">
      <c r="A17103">
        <v>540</v>
      </c>
      <c r="B17103" t="s">
        <v>59</v>
      </c>
      <c r="C17103">
        <f>IF(Calculator!$L540="Yes",1,0)</f>
      </c>
    </row>
    <row r="17104" spans="1:3" x14ac:dyDescent="0.25">
      <c r="A17104">
        <v>540</v>
      </c>
      <c r="B17104" t="s">
        <v>60</v>
      </c>
      <c r="C17104">
        <f>((MAX(Calculator!$F540,110)-130)/20)*IF(Calculator!$K540="Yes",1,0)</f>
      </c>
    </row>
    <row r="17105" spans="1:3" x14ac:dyDescent="0.25">
      <c r="A17105">
        <v>540</v>
      </c>
      <c r="B17105" t="s">
        <v>61</v>
      </c>
      <c r="C17105">
        <f>((((Calculator!$D540-Calculator!$E540)*0.02586)-3.5))*IF(Calculator!$L540="Yes",1,0)</f>
      </c>
    </row>
    <row r="17106" spans="1:3" x14ac:dyDescent="0.25">
      <c r="A17106">
        <v>540</v>
      </c>
      <c r="B17106" t="s">
        <v>62</v>
      </c>
      <c r="C17106">
        <f>(((Calculator!$C540-55)/10)*(((((Calculator!$D540-Calculator!$E540)*0.02586)-3.5))))</f>
      </c>
    </row>
    <row r="17107" spans="1:3" x14ac:dyDescent="0.25">
      <c r="A17107">
        <v>540</v>
      </c>
      <c r="B17107" t="s">
        <v>63</v>
      </c>
      <c r="C17107">
        <f>(((Calculator!$C540-55)/10)*(((Calculator!$E540*0.02586)-1.3)/0.3))</f>
      </c>
    </row>
    <row r="17108" spans="1:3" x14ac:dyDescent="0.25">
      <c r="A17108">
        <v>540</v>
      </c>
      <c r="B17108" t="s">
        <v>64</v>
      </c>
      <c r="C17108">
        <f>(((Calculator!$C540-55)/10)*((MAX(Calculator!$F540,110)-130)/20))</f>
      </c>
    </row>
    <row r="17109" spans="1:3" x14ac:dyDescent="0.25">
      <c r="A17109">
        <v>540</v>
      </c>
      <c r="B17109" t="s">
        <v>65</v>
      </c>
      <c r="C17109">
        <f>(((Calculator!$C540-55)/10)*IF(Calculator!$G540="Yes",1,0))</f>
      </c>
    </row>
    <row r="17110" spans="1:3" x14ac:dyDescent="0.25">
      <c r="A17110">
        <v>540</v>
      </c>
      <c r="B17110" t="s">
        <v>66</v>
      </c>
      <c r="C17110">
        <f>(((Calculator!$C540-55)/10)*IF(Calculator!$H540="Yes",1,0))</f>
      </c>
    </row>
    <row r="17111" spans="1:3" x14ac:dyDescent="0.25">
      <c r="A17111">
        <v>540</v>
      </c>
      <c r="B17111" t="s">
        <v>67</v>
      </c>
      <c r="C17111">
        <f>(((Calculator!$C540-55)/10)*((MAX(Calculator!$I540,30)-30)/5))</f>
      </c>
    </row>
    <row r="17112" spans="1:3" x14ac:dyDescent="0.25">
      <c r="A17112">
        <v>540</v>
      </c>
      <c r="B17112" t="s">
        <v>68</v>
      </c>
      <c r="C17112">
        <f>(((Calculator!$C540-55)/10)*((MIN(Calculator!$J540,60)-60)/-15))</f>
      </c>
    </row>
    <row r="17113" spans="1:3" x14ac:dyDescent="0.25">
      <c r="A17113">
        <v>540</v>
      </c>
      <c r="B17113" t="s">
        <v>69</v>
      </c>
      <c r="C17113">
        <f>IF(AND(Calculator!$O540&lt;&gt;"",Calculator!$O540&gt;=4,Calculator!$O540&lt;=6),1,0)</f>
      </c>
    </row>
    <row r="17114" spans="1:3" x14ac:dyDescent="0.25">
      <c r="A17114">
        <v>540</v>
      </c>
      <c r="B17114" t="s">
        <v>70</v>
      </c>
      <c r="C17114">
        <f>IF(AND(Calculator!$O540&lt;&gt;"",Calculator!$O540&gt;=7,Calculator!$O540&lt;=10),1,0)</f>
      </c>
    </row>
    <row r="17115" spans="1:3" x14ac:dyDescent="0.25">
      <c r="A17115">
        <v>540</v>
      </c>
      <c r="B17115" t="s">
        <v>71</v>
      </c>
      <c r="C17115">
        <f>IF(Calculator!$O540="",1,0)</f>
      </c>
    </row>
    <row r="17116" spans="1:3" x14ac:dyDescent="0.25">
      <c r="A17116">
        <v>540</v>
      </c>
      <c r="B17116" t="s">
        <v>72</v>
      </c>
      <c r="C17116">
        <f>IF(OR(Calculator!$M540="",Calculator!$M540=0),0,LN(Calculator!$M540))</f>
      </c>
    </row>
    <row r="17117" spans="1:3" x14ac:dyDescent="0.25">
      <c r="A17117">
        <v>540</v>
      </c>
      <c r="B17117" t="s">
        <v>73</v>
      </c>
      <c r="C17117">
        <f>IF(Calculator!$M540="",1,0)</f>
      </c>
    </row>
    <row r="17118" spans="1:3" x14ac:dyDescent="0.25">
      <c r="A17118">
        <v>540</v>
      </c>
      <c r="B17118" t="s">
        <v>74</v>
      </c>
      <c r="C17118">
        <f>IF(Calculator!$N540="",0,(Calculator!$N540-5.3)*IF(Calculator!$G540="Yes",1,0))</f>
      </c>
    </row>
    <row r="17119" spans="1:3" x14ac:dyDescent="0.25">
      <c r="A17119">
        <v>540</v>
      </c>
      <c r="B17119" t="s">
        <v>75</v>
      </c>
      <c r="C17119">
        <f>IF(Calculator!$N540="",0,(Calculator!$N540-5.3)*(1-IF(Calculator!$G540="Yes",1,0)))</f>
      </c>
    </row>
    <row r="17120" spans="1:3" x14ac:dyDescent="0.25">
      <c r="A17120">
        <v>540</v>
      </c>
      <c r="B17120" t="s">
        <v>76</v>
      </c>
      <c r="C17120">
        <f>IF(Calculator!$N540="",1,0)</f>
      </c>
    </row>
    <row r="17121" spans="1:3" x14ac:dyDescent="0.25">
      <c r="A17121">
        <v>540</v>
      </c>
      <c r="B17121" t="s">
        <v>77</v>
      </c>
      <c r="C17121">
        <f>1</f>
      </c>
    </row>
    <row r="17122" spans="1:3" x14ac:dyDescent="0.25">
      <c r="A17122">
        <v>541</v>
      </c>
      <c r="B17122" t="s">
        <v>47</v>
      </c>
      <c r="C17122">
        <f>(Calculator!$C541-55)/10</f>
      </c>
    </row>
    <row r="17123" spans="1:3" x14ac:dyDescent="0.25">
      <c r="A17123">
        <v>541</v>
      </c>
      <c r="B17123" t="s">
        <v>48</v>
      </c>
      <c r="C17123">
        <f>((Calculator!$C541-55)/10)^2</f>
      </c>
    </row>
    <row r="17124" spans="1:3" x14ac:dyDescent="0.25">
      <c r="A17124">
        <v>541</v>
      </c>
      <c r="B17124" t="s">
        <v>49</v>
      </c>
      <c r="C17124">
        <f>((Calculator!$D541-Calculator!$E541)*0.02586)-3.5</f>
      </c>
    </row>
    <row r="17125" spans="1:3" x14ac:dyDescent="0.25">
      <c r="A17125">
        <v>541</v>
      </c>
      <c r="B17125" t="s">
        <v>50</v>
      </c>
      <c r="C17125">
        <f>((Calculator!$E541*0.02586)-1.3)/0.3</f>
      </c>
    </row>
    <row r="17126" spans="1:3" x14ac:dyDescent="0.25">
      <c r="A17126">
        <v>541</v>
      </c>
      <c r="B17126" t="s">
        <v>51</v>
      </c>
      <c r="C17126">
        <f>(MIN(Calculator!$F541,110)-110)/20</f>
      </c>
    </row>
    <row r="17127" spans="1:3" x14ac:dyDescent="0.25">
      <c r="A17127">
        <v>541</v>
      </c>
      <c r="B17127" t="s">
        <v>52</v>
      </c>
      <c r="C17127">
        <f>(MAX(Calculator!$F541,110)-130)/20</f>
      </c>
    </row>
    <row r="17128" spans="1:3" x14ac:dyDescent="0.25">
      <c r="A17128">
        <v>541</v>
      </c>
      <c r="B17128" t="s">
        <v>17</v>
      </c>
      <c r="C17128">
        <f>IF(Calculator!$G541="Yes",1,0)</f>
      </c>
    </row>
    <row r="17129" spans="1:3" x14ac:dyDescent="0.25">
      <c r="A17129">
        <v>541</v>
      </c>
      <c r="B17129" t="s">
        <v>53</v>
      </c>
      <c r="C17129">
        <f>IF(Calculator!$H541="Yes",1,0)</f>
      </c>
    </row>
    <row r="17130" spans="1:3" x14ac:dyDescent="0.25">
      <c r="A17130">
        <v>541</v>
      </c>
      <c r="B17130" t="s">
        <v>54</v>
      </c>
      <c r="C17130">
        <f>(MIN(Calculator!$I541,30)-25)/5</f>
      </c>
    </row>
    <row r="17131" spans="1:3" x14ac:dyDescent="0.25">
      <c r="A17131">
        <v>541</v>
      </c>
      <c r="B17131" t="s">
        <v>55</v>
      </c>
      <c r="C17131">
        <f>(MAX(Calculator!$I541,30)-30)/5</f>
      </c>
    </row>
    <row r="17132" spans="1:3" x14ac:dyDescent="0.25">
      <c r="A17132">
        <v>541</v>
      </c>
      <c r="B17132" t="s">
        <v>56</v>
      </c>
      <c r="C17132">
        <f>(MIN(Calculator!$J541,60)-60)/-15</f>
      </c>
    </row>
    <row r="17133" spans="1:3" x14ac:dyDescent="0.25">
      <c r="A17133">
        <v>541</v>
      </c>
      <c r="B17133" t="s">
        <v>57</v>
      </c>
      <c r="C17133">
        <f>(MAX(Calculator!$J541,60)-90)/-15</f>
      </c>
    </row>
    <row r="17134" spans="1:3" x14ac:dyDescent="0.25">
      <c r="A17134">
        <v>541</v>
      </c>
      <c r="B17134" t="s">
        <v>58</v>
      </c>
      <c r="C17134">
        <f>IF(Calculator!$K541="Yes",1,0)</f>
      </c>
    </row>
    <row r="17135" spans="1:3" x14ac:dyDescent="0.25">
      <c r="A17135">
        <v>541</v>
      </c>
      <c r="B17135" t="s">
        <v>59</v>
      </c>
      <c r="C17135">
        <f>IF(Calculator!$L541="Yes",1,0)</f>
      </c>
    </row>
    <row r="17136" spans="1:3" x14ac:dyDescent="0.25">
      <c r="A17136">
        <v>541</v>
      </c>
      <c r="B17136" t="s">
        <v>60</v>
      </c>
      <c r="C17136">
        <f>((MAX(Calculator!$F541,110)-130)/20)*IF(Calculator!$K541="Yes",1,0)</f>
      </c>
    </row>
    <row r="17137" spans="1:3" x14ac:dyDescent="0.25">
      <c r="A17137">
        <v>541</v>
      </c>
      <c r="B17137" t="s">
        <v>61</v>
      </c>
      <c r="C17137">
        <f>((((Calculator!$D541-Calculator!$E541)*0.02586)-3.5))*IF(Calculator!$L541="Yes",1,0)</f>
      </c>
    </row>
    <row r="17138" spans="1:3" x14ac:dyDescent="0.25">
      <c r="A17138">
        <v>541</v>
      </c>
      <c r="B17138" t="s">
        <v>62</v>
      </c>
      <c r="C17138">
        <f>(((Calculator!$C541-55)/10)*(((((Calculator!$D541-Calculator!$E541)*0.02586)-3.5))))</f>
      </c>
    </row>
    <row r="17139" spans="1:3" x14ac:dyDescent="0.25">
      <c r="A17139">
        <v>541</v>
      </c>
      <c r="B17139" t="s">
        <v>63</v>
      </c>
      <c r="C17139">
        <f>(((Calculator!$C541-55)/10)*(((Calculator!$E541*0.02586)-1.3)/0.3))</f>
      </c>
    </row>
    <row r="17140" spans="1:3" x14ac:dyDescent="0.25">
      <c r="A17140">
        <v>541</v>
      </c>
      <c r="B17140" t="s">
        <v>64</v>
      </c>
      <c r="C17140">
        <f>(((Calculator!$C541-55)/10)*((MAX(Calculator!$F541,110)-130)/20))</f>
      </c>
    </row>
    <row r="17141" spans="1:3" x14ac:dyDescent="0.25">
      <c r="A17141">
        <v>541</v>
      </c>
      <c r="B17141" t="s">
        <v>65</v>
      </c>
      <c r="C17141">
        <f>(((Calculator!$C541-55)/10)*IF(Calculator!$G541="Yes",1,0))</f>
      </c>
    </row>
    <row r="17142" spans="1:3" x14ac:dyDescent="0.25">
      <c r="A17142">
        <v>541</v>
      </c>
      <c r="B17142" t="s">
        <v>66</v>
      </c>
      <c r="C17142">
        <f>(((Calculator!$C541-55)/10)*IF(Calculator!$H541="Yes",1,0))</f>
      </c>
    </row>
    <row r="17143" spans="1:3" x14ac:dyDescent="0.25">
      <c r="A17143">
        <v>541</v>
      </c>
      <c r="B17143" t="s">
        <v>67</v>
      </c>
      <c r="C17143">
        <f>(((Calculator!$C541-55)/10)*((MAX(Calculator!$I541,30)-30)/5))</f>
      </c>
    </row>
    <row r="17144" spans="1:3" x14ac:dyDescent="0.25">
      <c r="A17144">
        <v>541</v>
      </c>
      <c r="B17144" t="s">
        <v>68</v>
      </c>
      <c r="C17144">
        <f>(((Calculator!$C541-55)/10)*((MIN(Calculator!$J541,60)-60)/-15))</f>
      </c>
    </row>
    <row r="17145" spans="1:3" x14ac:dyDescent="0.25">
      <c r="A17145">
        <v>541</v>
      </c>
      <c r="B17145" t="s">
        <v>69</v>
      </c>
      <c r="C17145">
        <f>IF(AND(Calculator!$O541&lt;&gt;"",Calculator!$O541&gt;=4,Calculator!$O541&lt;=6),1,0)</f>
      </c>
    </row>
    <row r="17146" spans="1:3" x14ac:dyDescent="0.25">
      <c r="A17146">
        <v>541</v>
      </c>
      <c r="B17146" t="s">
        <v>70</v>
      </c>
      <c r="C17146">
        <f>IF(AND(Calculator!$O541&lt;&gt;"",Calculator!$O541&gt;=7,Calculator!$O541&lt;=10),1,0)</f>
      </c>
    </row>
    <row r="17147" spans="1:3" x14ac:dyDescent="0.25">
      <c r="A17147">
        <v>541</v>
      </c>
      <c r="B17147" t="s">
        <v>71</v>
      </c>
      <c r="C17147">
        <f>IF(Calculator!$O541="",1,0)</f>
      </c>
    </row>
    <row r="17148" spans="1:3" x14ac:dyDescent="0.25">
      <c r="A17148">
        <v>541</v>
      </c>
      <c r="B17148" t="s">
        <v>72</v>
      </c>
      <c r="C17148">
        <f>IF(OR(Calculator!$M541="",Calculator!$M541=0),0,LN(Calculator!$M541))</f>
      </c>
    </row>
    <row r="17149" spans="1:3" x14ac:dyDescent="0.25">
      <c r="A17149">
        <v>541</v>
      </c>
      <c r="B17149" t="s">
        <v>73</v>
      </c>
      <c r="C17149">
        <f>IF(Calculator!$M541="",1,0)</f>
      </c>
    </row>
    <row r="17150" spans="1:3" x14ac:dyDescent="0.25">
      <c r="A17150">
        <v>541</v>
      </c>
      <c r="B17150" t="s">
        <v>74</v>
      </c>
      <c r="C17150">
        <f>IF(Calculator!$N541="",0,(Calculator!$N541-5.3)*IF(Calculator!$G541="Yes",1,0))</f>
      </c>
    </row>
    <row r="17151" spans="1:3" x14ac:dyDescent="0.25">
      <c r="A17151">
        <v>541</v>
      </c>
      <c r="B17151" t="s">
        <v>75</v>
      </c>
      <c r="C17151">
        <f>IF(Calculator!$N541="",0,(Calculator!$N541-5.3)*(1-IF(Calculator!$G541="Yes",1,0)))</f>
      </c>
    </row>
    <row r="17152" spans="1:3" x14ac:dyDescent="0.25">
      <c r="A17152">
        <v>541</v>
      </c>
      <c r="B17152" t="s">
        <v>76</v>
      </c>
      <c r="C17152">
        <f>IF(Calculator!$N541="",1,0)</f>
      </c>
    </row>
    <row r="17153" spans="1:3" x14ac:dyDescent="0.25">
      <c r="A17153">
        <v>541</v>
      </c>
      <c r="B17153" t="s">
        <v>77</v>
      </c>
      <c r="C17153">
        <f>1</f>
      </c>
    </row>
    <row r="17154" spans="1:3" x14ac:dyDescent="0.25">
      <c r="A17154">
        <v>542</v>
      </c>
      <c r="B17154" t="s">
        <v>47</v>
      </c>
      <c r="C17154">
        <f>(Calculator!$C542-55)/10</f>
      </c>
    </row>
    <row r="17155" spans="1:3" x14ac:dyDescent="0.25">
      <c r="A17155">
        <v>542</v>
      </c>
      <c r="B17155" t="s">
        <v>48</v>
      </c>
      <c r="C17155">
        <f>((Calculator!$C542-55)/10)^2</f>
      </c>
    </row>
    <row r="17156" spans="1:3" x14ac:dyDescent="0.25">
      <c r="A17156">
        <v>542</v>
      </c>
      <c r="B17156" t="s">
        <v>49</v>
      </c>
      <c r="C17156">
        <f>((Calculator!$D542-Calculator!$E542)*0.02586)-3.5</f>
      </c>
    </row>
    <row r="17157" spans="1:3" x14ac:dyDescent="0.25">
      <c r="A17157">
        <v>542</v>
      </c>
      <c r="B17157" t="s">
        <v>50</v>
      </c>
      <c r="C17157">
        <f>((Calculator!$E542*0.02586)-1.3)/0.3</f>
      </c>
    </row>
    <row r="17158" spans="1:3" x14ac:dyDescent="0.25">
      <c r="A17158">
        <v>542</v>
      </c>
      <c r="B17158" t="s">
        <v>51</v>
      </c>
      <c r="C17158">
        <f>(MIN(Calculator!$F542,110)-110)/20</f>
      </c>
    </row>
    <row r="17159" spans="1:3" x14ac:dyDescent="0.25">
      <c r="A17159">
        <v>542</v>
      </c>
      <c r="B17159" t="s">
        <v>52</v>
      </c>
      <c r="C17159">
        <f>(MAX(Calculator!$F542,110)-130)/20</f>
      </c>
    </row>
    <row r="17160" spans="1:3" x14ac:dyDescent="0.25">
      <c r="A17160">
        <v>542</v>
      </c>
      <c r="B17160" t="s">
        <v>17</v>
      </c>
      <c r="C17160">
        <f>IF(Calculator!$G542="Yes",1,0)</f>
      </c>
    </row>
    <row r="17161" spans="1:3" x14ac:dyDescent="0.25">
      <c r="A17161">
        <v>542</v>
      </c>
      <c r="B17161" t="s">
        <v>53</v>
      </c>
      <c r="C17161">
        <f>IF(Calculator!$H542="Yes",1,0)</f>
      </c>
    </row>
    <row r="17162" spans="1:3" x14ac:dyDescent="0.25">
      <c r="A17162">
        <v>542</v>
      </c>
      <c r="B17162" t="s">
        <v>54</v>
      </c>
      <c r="C17162">
        <f>(MIN(Calculator!$I542,30)-25)/5</f>
      </c>
    </row>
    <row r="17163" spans="1:3" x14ac:dyDescent="0.25">
      <c r="A17163">
        <v>542</v>
      </c>
      <c r="B17163" t="s">
        <v>55</v>
      </c>
      <c r="C17163">
        <f>(MAX(Calculator!$I542,30)-30)/5</f>
      </c>
    </row>
    <row r="17164" spans="1:3" x14ac:dyDescent="0.25">
      <c r="A17164">
        <v>542</v>
      </c>
      <c r="B17164" t="s">
        <v>56</v>
      </c>
      <c r="C17164">
        <f>(MIN(Calculator!$J542,60)-60)/-15</f>
      </c>
    </row>
    <row r="17165" spans="1:3" x14ac:dyDescent="0.25">
      <c r="A17165">
        <v>542</v>
      </c>
      <c r="B17165" t="s">
        <v>57</v>
      </c>
      <c r="C17165">
        <f>(MAX(Calculator!$J542,60)-90)/-15</f>
      </c>
    </row>
    <row r="17166" spans="1:3" x14ac:dyDescent="0.25">
      <c r="A17166">
        <v>542</v>
      </c>
      <c r="B17166" t="s">
        <v>58</v>
      </c>
      <c r="C17166">
        <f>IF(Calculator!$K542="Yes",1,0)</f>
      </c>
    </row>
    <row r="17167" spans="1:3" x14ac:dyDescent="0.25">
      <c r="A17167">
        <v>542</v>
      </c>
      <c r="B17167" t="s">
        <v>59</v>
      </c>
      <c r="C17167">
        <f>IF(Calculator!$L542="Yes",1,0)</f>
      </c>
    </row>
    <row r="17168" spans="1:3" x14ac:dyDescent="0.25">
      <c r="A17168">
        <v>542</v>
      </c>
      <c r="B17168" t="s">
        <v>60</v>
      </c>
      <c r="C17168">
        <f>((MAX(Calculator!$F542,110)-130)/20)*IF(Calculator!$K542="Yes",1,0)</f>
      </c>
    </row>
    <row r="17169" spans="1:3" x14ac:dyDescent="0.25">
      <c r="A17169">
        <v>542</v>
      </c>
      <c r="B17169" t="s">
        <v>61</v>
      </c>
      <c r="C17169">
        <f>((((Calculator!$D542-Calculator!$E542)*0.02586)-3.5))*IF(Calculator!$L542="Yes",1,0)</f>
      </c>
    </row>
    <row r="17170" spans="1:3" x14ac:dyDescent="0.25">
      <c r="A17170">
        <v>542</v>
      </c>
      <c r="B17170" t="s">
        <v>62</v>
      </c>
      <c r="C17170">
        <f>(((Calculator!$C542-55)/10)*(((((Calculator!$D542-Calculator!$E542)*0.02586)-3.5))))</f>
      </c>
    </row>
    <row r="17171" spans="1:3" x14ac:dyDescent="0.25">
      <c r="A17171">
        <v>542</v>
      </c>
      <c r="B17171" t="s">
        <v>63</v>
      </c>
      <c r="C17171">
        <f>(((Calculator!$C542-55)/10)*(((Calculator!$E542*0.02586)-1.3)/0.3))</f>
      </c>
    </row>
    <row r="17172" spans="1:3" x14ac:dyDescent="0.25">
      <c r="A17172">
        <v>542</v>
      </c>
      <c r="B17172" t="s">
        <v>64</v>
      </c>
      <c r="C17172">
        <f>(((Calculator!$C542-55)/10)*((MAX(Calculator!$F542,110)-130)/20))</f>
      </c>
    </row>
    <row r="17173" spans="1:3" x14ac:dyDescent="0.25">
      <c r="A17173">
        <v>542</v>
      </c>
      <c r="B17173" t="s">
        <v>65</v>
      </c>
      <c r="C17173">
        <f>(((Calculator!$C542-55)/10)*IF(Calculator!$G542="Yes",1,0))</f>
      </c>
    </row>
    <row r="17174" spans="1:3" x14ac:dyDescent="0.25">
      <c r="A17174">
        <v>542</v>
      </c>
      <c r="B17174" t="s">
        <v>66</v>
      </c>
      <c r="C17174">
        <f>(((Calculator!$C542-55)/10)*IF(Calculator!$H542="Yes",1,0))</f>
      </c>
    </row>
    <row r="17175" spans="1:3" x14ac:dyDescent="0.25">
      <c r="A17175">
        <v>542</v>
      </c>
      <c r="B17175" t="s">
        <v>67</v>
      </c>
      <c r="C17175">
        <f>(((Calculator!$C542-55)/10)*((MAX(Calculator!$I542,30)-30)/5))</f>
      </c>
    </row>
    <row r="17176" spans="1:3" x14ac:dyDescent="0.25">
      <c r="A17176">
        <v>542</v>
      </c>
      <c r="B17176" t="s">
        <v>68</v>
      </c>
      <c r="C17176">
        <f>(((Calculator!$C542-55)/10)*((MIN(Calculator!$J542,60)-60)/-15))</f>
      </c>
    </row>
    <row r="17177" spans="1:3" x14ac:dyDescent="0.25">
      <c r="A17177">
        <v>542</v>
      </c>
      <c r="B17177" t="s">
        <v>69</v>
      </c>
      <c r="C17177">
        <f>IF(AND(Calculator!$O542&lt;&gt;"",Calculator!$O542&gt;=4,Calculator!$O542&lt;=6),1,0)</f>
      </c>
    </row>
    <row r="17178" spans="1:3" x14ac:dyDescent="0.25">
      <c r="A17178">
        <v>542</v>
      </c>
      <c r="B17178" t="s">
        <v>70</v>
      </c>
      <c r="C17178">
        <f>IF(AND(Calculator!$O542&lt;&gt;"",Calculator!$O542&gt;=7,Calculator!$O542&lt;=10),1,0)</f>
      </c>
    </row>
    <row r="17179" spans="1:3" x14ac:dyDescent="0.25">
      <c r="A17179">
        <v>542</v>
      </c>
      <c r="B17179" t="s">
        <v>71</v>
      </c>
      <c r="C17179">
        <f>IF(Calculator!$O542="",1,0)</f>
      </c>
    </row>
    <row r="17180" spans="1:3" x14ac:dyDescent="0.25">
      <c r="A17180">
        <v>542</v>
      </c>
      <c r="B17180" t="s">
        <v>72</v>
      </c>
      <c r="C17180">
        <f>IF(OR(Calculator!$M542="",Calculator!$M542=0),0,LN(Calculator!$M542))</f>
      </c>
    </row>
    <row r="17181" spans="1:3" x14ac:dyDescent="0.25">
      <c r="A17181">
        <v>542</v>
      </c>
      <c r="B17181" t="s">
        <v>73</v>
      </c>
      <c r="C17181">
        <f>IF(Calculator!$M542="",1,0)</f>
      </c>
    </row>
    <row r="17182" spans="1:3" x14ac:dyDescent="0.25">
      <c r="A17182">
        <v>542</v>
      </c>
      <c r="B17182" t="s">
        <v>74</v>
      </c>
      <c r="C17182">
        <f>IF(Calculator!$N542="",0,(Calculator!$N542-5.3)*IF(Calculator!$G542="Yes",1,0))</f>
      </c>
    </row>
    <row r="17183" spans="1:3" x14ac:dyDescent="0.25">
      <c r="A17183">
        <v>542</v>
      </c>
      <c r="B17183" t="s">
        <v>75</v>
      </c>
      <c r="C17183">
        <f>IF(Calculator!$N542="",0,(Calculator!$N542-5.3)*(1-IF(Calculator!$G542="Yes",1,0)))</f>
      </c>
    </row>
    <row r="17184" spans="1:3" x14ac:dyDescent="0.25">
      <c r="A17184">
        <v>542</v>
      </c>
      <c r="B17184" t="s">
        <v>76</v>
      </c>
      <c r="C17184">
        <f>IF(Calculator!$N542="",1,0)</f>
      </c>
    </row>
    <row r="17185" spans="1:3" x14ac:dyDescent="0.25">
      <c r="A17185">
        <v>542</v>
      </c>
      <c r="B17185" t="s">
        <v>77</v>
      </c>
      <c r="C17185">
        <f>1</f>
      </c>
    </row>
    <row r="17186" spans="1:3" x14ac:dyDescent="0.25">
      <c r="A17186">
        <v>543</v>
      </c>
      <c r="B17186" t="s">
        <v>47</v>
      </c>
      <c r="C17186">
        <f>(Calculator!$C543-55)/10</f>
      </c>
    </row>
    <row r="17187" spans="1:3" x14ac:dyDescent="0.25">
      <c r="A17187">
        <v>543</v>
      </c>
      <c r="B17187" t="s">
        <v>48</v>
      </c>
      <c r="C17187">
        <f>((Calculator!$C543-55)/10)^2</f>
      </c>
    </row>
    <row r="17188" spans="1:3" x14ac:dyDescent="0.25">
      <c r="A17188">
        <v>543</v>
      </c>
      <c r="B17188" t="s">
        <v>49</v>
      </c>
      <c r="C17188">
        <f>((Calculator!$D543-Calculator!$E543)*0.02586)-3.5</f>
      </c>
    </row>
    <row r="17189" spans="1:3" x14ac:dyDescent="0.25">
      <c r="A17189">
        <v>543</v>
      </c>
      <c r="B17189" t="s">
        <v>50</v>
      </c>
      <c r="C17189">
        <f>((Calculator!$E543*0.02586)-1.3)/0.3</f>
      </c>
    </row>
    <row r="17190" spans="1:3" x14ac:dyDescent="0.25">
      <c r="A17190">
        <v>543</v>
      </c>
      <c r="B17190" t="s">
        <v>51</v>
      </c>
      <c r="C17190">
        <f>(MIN(Calculator!$F543,110)-110)/20</f>
      </c>
    </row>
    <row r="17191" spans="1:3" x14ac:dyDescent="0.25">
      <c r="A17191">
        <v>543</v>
      </c>
      <c r="B17191" t="s">
        <v>52</v>
      </c>
      <c r="C17191">
        <f>(MAX(Calculator!$F543,110)-130)/20</f>
      </c>
    </row>
    <row r="17192" spans="1:3" x14ac:dyDescent="0.25">
      <c r="A17192">
        <v>543</v>
      </c>
      <c r="B17192" t="s">
        <v>17</v>
      </c>
      <c r="C17192">
        <f>IF(Calculator!$G543="Yes",1,0)</f>
      </c>
    </row>
    <row r="17193" spans="1:3" x14ac:dyDescent="0.25">
      <c r="A17193">
        <v>543</v>
      </c>
      <c r="B17193" t="s">
        <v>53</v>
      </c>
      <c r="C17193">
        <f>IF(Calculator!$H543="Yes",1,0)</f>
      </c>
    </row>
    <row r="17194" spans="1:3" x14ac:dyDescent="0.25">
      <c r="A17194">
        <v>543</v>
      </c>
      <c r="B17194" t="s">
        <v>54</v>
      </c>
      <c r="C17194">
        <f>(MIN(Calculator!$I543,30)-25)/5</f>
      </c>
    </row>
    <row r="17195" spans="1:3" x14ac:dyDescent="0.25">
      <c r="A17195">
        <v>543</v>
      </c>
      <c r="B17195" t="s">
        <v>55</v>
      </c>
      <c r="C17195">
        <f>(MAX(Calculator!$I543,30)-30)/5</f>
      </c>
    </row>
    <row r="17196" spans="1:3" x14ac:dyDescent="0.25">
      <c r="A17196">
        <v>543</v>
      </c>
      <c r="B17196" t="s">
        <v>56</v>
      </c>
      <c r="C17196">
        <f>(MIN(Calculator!$J543,60)-60)/-15</f>
      </c>
    </row>
    <row r="17197" spans="1:3" x14ac:dyDescent="0.25">
      <c r="A17197">
        <v>543</v>
      </c>
      <c r="B17197" t="s">
        <v>57</v>
      </c>
      <c r="C17197">
        <f>(MAX(Calculator!$J543,60)-90)/-15</f>
      </c>
    </row>
    <row r="17198" spans="1:3" x14ac:dyDescent="0.25">
      <c r="A17198">
        <v>543</v>
      </c>
      <c r="B17198" t="s">
        <v>58</v>
      </c>
      <c r="C17198">
        <f>IF(Calculator!$K543="Yes",1,0)</f>
      </c>
    </row>
    <row r="17199" spans="1:3" x14ac:dyDescent="0.25">
      <c r="A17199">
        <v>543</v>
      </c>
      <c r="B17199" t="s">
        <v>59</v>
      </c>
      <c r="C17199">
        <f>IF(Calculator!$L543="Yes",1,0)</f>
      </c>
    </row>
    <row r="17200" spans="1:3" x14ac:dyDescent="0.25">
      <c r="A17200">
        <v>543</v>
      </c>
      <c r="B17200" t="s">
        <v>60</v>
      </c>
      <c r="C17200">
        <f>((MAX(Calculator!$F543,110)-130)/20)*IF(Calculator!$K543="Yes",1,0)</f>
      </c>
    </row>
    <row r="17201" spans="1:3" x14ac:dyDescent="0.25">
      <c r="A17201">
        <v>543</v>
      </c>
      <c r="B17201" t="s">
        <v>61</v>
      </c>
      <c r="C17201">
        <f>((((Calculator!$D543-Calculator!$E543)*0.02586)-3.5))*IF(Calculator!$L543="Yes",1,0)</f>
      </c>
    </row>
    <row r="17202" spans="1:3" x14ac:dyDescent="0.25">
      <c r="A17202">
        <v>543</v>
      </c>
      <c r="B17202" t="s">
        <v>62</v>
      </c>
      <c r="C17202">
        <f>(((Calculator!$C543-55)/10)*(((((Calculator!$D543-Calculator!$E543)*0.02586)-3.5))))</f>
      </c>
    </row>
    <row r="17203" spans="1:3" x14ac:dyDescent="0.25">
      <c r="A17203">
        <v>543</v>
      </c>
      <c r="B17203" t="s">
        <v>63</v>
      </c>
      <c r="C17203">
        <f>(((Calculator!$C543-55)/10)*(((Calculator!$E543*0.02586)-1.3)/0.3))</f>
      </c>
    </row>
    <row r="17204" spans="1:3" x14ac:dyDescent="0.25">
      <c r="A17204">
        <v>543</v>
      </c>
      <c r="B17204" t="s">
        <v>64</v>
      </c>
      <c r="C17204">
        <f>(((Calculator!$C543-55)/10)*((MAX(Calculator!$F543,110)-130)/20))</f>
      </c>
    </row>
    <row r="17205" spans="1:3" x14ac:dyDescent="0.25">
      <c r="A17205">
        <v>543</v>
      </c>
      <c r="B17205" t="s">
        <v>65</v>
      </c>
      <c r="C17205">
        <f>(((Calculator!$C543-55)/10)*IF(Calculator!$G543="Yes",1,0))</f>
      </c>
    </row>
    <row r="17206" spans="1:3" x14ac:dyDescent="0.25">
      <c r="A17206">
        <v>543</v>
      </c>
      <c r="B17206" t="s">
        <v>66</v>
      </c>
      <c r="C17206">
        <f>(((Calculator!$C543-55)/10)*IF(Calculator!$H543="Yes",1,0))</f>
      </c>
    </row>
    <row r="17207" spans="1:3" x14ac:dyDescent="0.25">
      <c r="A17207">
        <v>543</v>
      </c>
      <c r="B17207" t="s">
        <v>67</v>
      </c>
      <c r="C17207">
        <f>(((Calculator!$C543-55)/10)*((MAX(Calculator!$I543,30)-30)/5))</f>
      </c>
    </row>
    <row r="17208" spans="1:3" x14ac:dyDescent="0.25">
      <c r="A17208">
        <v>543</v>
      </c>
      <c r="B17208" t="s">
        <v>68</v>
      </c>
      <c r="C17208">
        <f>(((Calculator!$C543-55)/10)*((MIN(Calculator!$J543,60)-60)/-15))</f>
      </c>
    </row>
    <row r="17209" spans="1:3" x14ac:dyDescent="0.25">
      <c r="A17209">
        <v>543</v>
      </c>
      <c r="B17209" t="s">
        <v>69</v>
      </c>
      <c r="C17209">
        <f>IF(AND(Calculator!$O543&lt;&gt;"",Calculator!$O543&gt;=4,Calculator!$O543&lt;=6),1,0)</f>
      </c>
    </row>
    <row r="17210" spans="1:3" x14ac:dyDescent="0.25">
      <c r="A17210">
        <v>543</v>
      </c>
      <c r="B17210" t="s">
        <v>70</v>
      </c>
      <c r="C17210">
        <f>IF(AND(Calculator!$O543&lt;&gt;"",Calculator!$O543&gt;=7,Calculator!$O543&lt;=10),1,0)</f>
      </c>
    </row>
    <row r="17211" spans="1:3" x14ac:dyDescent="0.25">
      <c r="A17211">
        <v>543</v>
      </c>
      <c r="B17211" t="s">
        <v>71</v>
      </c>
      <c r="C17211">
        <f>IF(Calculator!$O543="",1,0)</f>
      </c>
    </row>
    <row r="17212" spans="1:3" x14ac:dyDescent="0.25">
      <c r="A17212">
        <v>543</v>
      </c>
      <c r="B17212" t="s">
        <v>72</v>
      </c>
      <c r="C17212">
        <f>IF(OR(Calculator!$M543="",Calculator!$M543=0),0,LN(Calculator!$M543))</f>
      </c>
    </row>
    <row r="17213" spans="1:3" x14ac:dyDescent="0.25">
      <c r="A17213">
        <v>543</v>
      </c>
      <c r="B17213" t="s">
        <v>73</v>
      </c>
      <c r="C17213">
        <f>IF(Calculator!$M543="",1,0)</f>
      </c>
    </row>
    <row r="17214" spans="1:3" x14ac:dyDescent="0.25">
      <c r="A17214">
        <v>543</v>
      </c>
      <c r="B17214" t="s">
        <v>74</v>
      </c>
      <c r="C17214">
        <f>IF(Calculator!$N543="",0,(Calculator!$N543-5.3)*IF(Calculator!$G543="Yes",1,0))</f>
      </c>
    </row>
    <row r="17215" spans="1:3" x14ac:dyDescent="0.25">
      <c r="A17215">
        <v>543</v>
      </c>
      <c r="B17215" t="s">
        <v>75</v>
      </c>
      <c r="C17215">
        <f>IF(Calculator!$N543="",0,(Calculator!$N543-5.3)*(1-IF(Calculator!$G543="Yes",1,0)))</f>
      </c>
    </row>
    <row r="17216" spans="1:3" x14ac:dyDescent="0.25">
      <c r="A17216">
        <v>543</v>
      </c>
      <c r="B17216" t="s">
        <v>76</v>
      </c>
      <c r="C17216">
        <f>IF(Calculator!$N543="",1,0)</f>
      </c>
    </row>
    <row r="17217" spans="1:3" x14ac:dyDescent="0.25">
      <c r="A17217">
        <v>543</v>
      </c>
      <c r="B17217" t="s">
        <v>77</v>
      </c>
      <c r="C17217">
        <f>1</f>
      </c>
    </row>
    <row r="17218" spans="1:3" x14ac:dyDescent="0.25">
      <c r="A17218">
        <v>544</v>
      </c>
      <c r="B17218" t="s">
        <v>47</v>
      </c>
      <c r="C17218">
        <f>(Calculator!$C544-55)/10</f>
      </c>
    </row>
    <row r="17219" spans="1:3" x14ac:dyDescent="0.25">
      <c r="A17219">
        <v>544</v>
      </c>
      <c r="B17219" t="s">
        <v>48</v>
      </c>
      <c r="C17219">
        <f>((Calculator!$C544-55)/10)^2</f>
      </c>
    </row>
    <row r="17220" spans="1:3" x14ac:dyDescent="0.25">
      <c r="A17220">
        <v>544</v>
      </c>
      <c r="B17220" t="s">
        <v>49</v>
      </c>
      <c r="C17220">
        <f>((Calculator!$D544-Calculator!$E544)*0.02586)-3.5</f>
      </c>
    </row>
    <row r="17221" spans="1:3" x14ac:dyDescent="0.25">
      <c r="A17221">
        <v>544</v>
      </c>
      <c r="B17221" t="s">
        <v>50</v>
      </c>
      <c r="C17221">
        <f>((Calculator!$E544*0.02586)-1.3)/0.3</f>
      </c>
    </row>
    <row r="17222" spans="1:3" x14ac:dyDescent="0.25">
      <c r="A17222">
        <v>544</v>
      </c>
      <c r="B17222" t="s">
        <v>51</v>
      </c>
      <c r="C17222">
        <f>(MIN(Calculator!$F544,110)-110)/20</f>
      </c>
    </row>
    <row r="17223" spans="1:3" x14ac:dyDescent="0.25">
      <c r="A17223">
        <v>544</v>
      </c>
      <c r="B17223" t="s">
        <v>52</v>
      </c>
      <c r="C17223">
        <f>(MAX(Calculator!$F544,110)-130)/20</f>
      </c>
    </row>
    <row r="17224" spans="1:3" x14ac:dyDescent="0.25">
      <c r="A17224">
        <v>544</v>
      </c>
      <c r="B17224" t="s">
        <v>17</v>
      </c>
      <c r="C17224">
        <f>IF(Calculator!$G544="Yes",1,0)</f>
      </c>
    </row>
    <row r="17225" spans="1:3" x14ac:dyDescent="0.25">
      <c r="A17225">
        <v>544</v>
      </c>
      <c r="B17225" t="s">
        <v>53</v>
      </c>
      <c r="C17225">
        <f>IF(Calculator!$H544="Yes",1,0)</f>
      </c>
    </row>
    <row r="17226" spans="1:3" x14ac:dyDescent="0.25">
      <c r="A17226">
        <v>544</v>
      </c>
      <c r="B17226" t="s">
        <v>54</v>
      </c>
      <c r="C17226">
        <f>(MIN(Calculator!$I544,30)-25)/5</f>
      </c>
    </row>
    <row r="17227" spans="1:3" x14ac:dyDescent="0.25">
      <c r="A17227">
        <v>544</v>
      </c>
      <c r="B17227" t="s">
        <v>55</v>
      </c>
      <c r="C17227">
        <f>(MAX(Calculator!$I544,30)-30)/5</f>
      </c>
    </row>
    <row r="17228" spans="1:3" x14ac:dyDescent="0.25">
      <c r="A17228">
        <v>544</v>
      </c>
      <c r="B17228" t="s">
        <v>56</v>
      </c>
      <c r="C17228">
        <f>(MIN(Calculator!$J544,60)-60)/-15</f>
      </c>
    </row>
    <row r="17229" spans="1:3" x14ac:dyDescent="0.25">
      <c r="A17229">
        <v>544</v>
      </c>
      <c r="B17229" t="s">
        <v>57</v>
      </c>
      <c r="C17229">
        <f>(MAX(Calculator!$J544,60)-90)/-15</f>
      </c>
    </row>
    <row r="17230" spans="1:3" x14ac:dyDescent="0.25">
      <c r="A17230">
        <v>544</v>
      </c>
      <c r="B17230" t="s">
        <v>58</v>
      </c>
      <c r="C17230">
        <f>IF(Calculator!$K544="Yes",1,0)</f>
      </c>
    </row>
    <row r="17231" spans="1:3" x14ac:dyDescent="0.25">
      <c r="A17231">
        <v>544</v>
      </c>
      <c r="B17231" t="s">
        <v>59</v>
      </c>
      <c r="C17231">
        <f>IF(Calculator!$L544="Yes",1,0)</f>
      </c>
    </row>
    <row r="17232" spans="1:3" x14ac:dyDescent="0.25">
      <c r="A17232">
        <v>544</v>
      </c>
      <c r="B17232" t="s">
        <v>60</v>
      </c>
      <c r="C17232">
        <f>((MAX(Calculator!$F544,110)-130)/20)*IF(Calculator!$K544="Yes",1,0)</f>
      </c>
    </row>
    <row r="17233" spans="1:3" x14ac:dyDescent="0.25">
      <c r="A17233">
        <v>544</v>
      </c>
      <c r="B17233" t="s">
        <v>61</v>
      </c>
      <c r="C17233">
        <f>((((Calculator!$D544-Calculator!$E544)*0.02586)-3.5))*IF(Calculator!$L544="Yes",1,0)</f>
      </c>
    </row>
    <row r="17234" spans="1:3" x14ac:dyDescent="0.25">
      <c r="A17234">
        <v>544</v>
      </c>
      <c r="B17234" t="s">
        <v>62</v>
      </c>
      <c r="C17234">
        <f>(((Calculator!$C544-55)/10)*(((((Calculator!$D544-Calculator!$E544)*0.02586)-3.5))))</f>
      </c>
    </row>
    <row r="17235" spans="1:3" x14ac:dyDescent="0.25">
      <c r="A17235">
        <v>544</v>
      </c>
      <c r="B17235" t="s">
        <v>63</v>
      </c>
      <c r="C17235">
        <f>(((Calculator!$C544-55)/10)*(((Calculator!$E544*0.02586)-1.3)/0.3))</f>
      </c>
    </row>
    <row r="17236" spans="1:3" x14ac:dyDescent="0.25">
      <c r="A17236">
        <v>544</v>
      </c>
      <c r="B17236" t="s">
        <v>64</v>
      </c>
      <c r="C17236">
        <f>(((Calculator!$C544-55)/10)*((MAX(Calculator!$F544,110)-130)/20))</f>
      </c>
    </row>
    <row r="17237" spans="1:3" x14ac:dyDescent="0.25">
      <c r="A17237">
        <v>544</v>
      </c>
      <c r="B17237" t="s">
        <v>65</v>
      </c>
      <c r="C17237">
        <f>(((Calculator!$C544-55)/10)*IF(Calculator!$G544="Yes",1,0))</f>
      </c>
    </row>
    <row r="17238" spans="1:3" x14ac:dyDescent="0.25">
      <c r="A17238">
        <v>544</v>
      </c>
      <c r="B17238" t="s">
        <v>66</v>
      </c>
      <c r="C17238">
        <f>(((Calculator!$C544-55)/10)*IF(Calculator!$H544="Yes",1,0))</f>
      </c>
    </row>
    <row r="17239" spans="1:3" x14ac:dyDescent="0.25">
      <c r="A17239">
        <v>544</v>
      </c>
      <c r="B17239" t="s">
        <v>67</v>
      </c>
      <c r="C17239">
        <f>(((Calculator!$C544-55)/10)*((MAX(Calculator!$I544,30)-30)/5))</f>
      </c>
    </row>
    <row r="17240" spans="1:3" x14ac:dyDescent="0.25">
      <c r="A17240">
        <v>544</v>
      </c>
      <c r="B17240" t="s">
        <v>68</v>
      </c>
      <c r="C17240">
        <f>(((Calculator!$C544-55)/10)*((MIN(Calculator!$J544,60)-60)/-15))</f>
      </c>
    </row>
    <row r="17241" spans="1:3" x14ac:dyDescent="0.25">
      <c r="A17241">
        <v>544</v>
      </c>
      <c r="B17241" t="s">
        <v>69</v>
      </c>
      <c r="C17241">
        <f>IF(AND(Calculator!$O544&lt;&gt;"",Calculator!$O544&gt;=4,Calculator!$O544&lt;=6),1,0)</f>
      </c>
    </row>
    <row r="17242" spans="1:3" x14ac:dyDescent="0.25">
      <c r="A17242">
        <v>544</v>
      </c>
      <c r="B17242" t="s">
        <v>70</v>
      </c>
      <c r="C17242">
        <f>IF(AND(Calculator!$O544&lt;&gt;"",Calculator!$O544&gt;=7,Calculator!$O544&lt;=10),1,0)</f>
      </c>
    </row>
    <row r="17243" spans="1:3" x14ac:dyDescent="0.25">
      <c r="A17243">
        <v>544</v>
      </c>
      <c r="B17243" t="s">
        <v>71</v>
      </c>
      <c r="C17243">
        <f>IF(Calculator!$O544="",1,0)</f>
      </c>
    </row>
    <row r="17244" spans="1:3" x14ac:dyDescent="0.25">
      <c r="A17244">
        <v>544</v>
      </c>
      <c r="B17244" t="s">
        <v>72</v>
      </c>
      <c r="C17244">
        <f>IF(OR(Calculator!$M544="",Calculator!$M544=0),0,LN(Calculator!$M544))</f>
      </c>
    </row>
    <row r="17245" spans="1:3" x14ac:dyDescent="0.25">
      <c r="A17245">
        <v>544</v>
      </c>
      <c r="B17245" t="s">
        <v>73</v>
      </c>
      <c r="C17245">
        <f>IF(Calculator!$M544="",1,0)</f>
      </c>
    </row>
    <row r="17246" spans="1:3" x14ac:dyDescent="0.25">
      <c r="A17246">
        <v>544</v>
      </c>
      <c r="B17246" t="s">
        <v>74</v>
      </c>
      <c r="C17246">
        <f>IF(Calculator!$N544="",0,(Calculator!$N544-5.3)*IF(Calculator!$G544="Yes",1,0))</f>
      </c>
    </row>
    <row r="17247" spans="1:3" x14ac:dyDescent="0.25">
      <c r="A17247">
        <v>544</v>
      </c>
      <c r="B17247" t="s">
        <v>75</v>
      </c>
      <c r="C17247">
        <f>IF(Calculator!$N544="",0,(Calculator!$N544-5.3)*(1-IF(Calculator!$G544="Yes",1,0)))</f>
      </c>
    </row>
    <row r="17248" spans="1:3" x14ac:dyDescent="0.25">
      <c r="A17248">
        <v>544</v>
      </c>
      <c r="B17248" t="s">
        <v>76</v>
      </c>
      <c r="C17248">
        <f>IF(Calculator!$N544="",1,0)</f>
      </c>
    </row>
    <row r="17249" spans="1:3" x14ac:dyDescent="0.25">
      <c r="A17249">
        <v>544</v>
      </c>
      <c r="B17249" t="s">
        <v>77</v>
      </c>
      <c r="C17249">
        <f>1</f>
      </c>
    </row>
    <row r="17250" spans="1:3" x14ac:dyDescent="0.25">
      <c r="A17250">
        <v>545</v>
      </c>
      <c r="B17250" t="s">
        <v>47</v>
      </c>
      <c r="C17250">
        <f>(Calculator!$C545-55)/10</f>
      </c>
    </row>
    <row r="17251" spans="1:3" x14ac:dyDescent="0.25">
      <c r="A17251">
        <v>545</v>
      </c>
      <c r="B17251" t="s">
        <v>48</v>
      </c>
      <c r="C17251">
        <f>((Calculator!$C545-55)/10)^2</f>
      </c>
    </row>
    <row r="17252" spans="1:3" x14ac:dyDescent="0.25">
      <c r="A17252">
        <v>545</v>
      </c>
      <c r="B17252" t="s">
        <v>49</v>
      </c>
      <c r="C17252">
        <f>((Calculator!$D545-Calculator!$E545)*0.02586)-3.5</f>
      </c>
    </row>
    <row r="17253" spans="1:3" x14ac:dyDescent="0.25">
      <c r="A17253">
        <v>545</v>
      </c>
      <c r="B17253" t="s">
        <v>50</v>
      </c>
      <c r="C17253">
        <f>((Calculator!$E545*0.02586)-1.3)/0.3</f>
      </c>
    </row>
    <row r="17254" spans="1:3" x14ac:dyDescent="0.25">
      <c r="A17254">
        <v>545</v>
      </c>
      <c r="B17254" t="s">
        <v>51</v>
      </c>
      <c r="C17254">
        <f>(MIN(Calculator!$F545,110)-110)/20</f>
      </c>
    </row>
    <row r="17255" spans="1:3" x14ac:dyDescent="0.25">
      <c r="A17255">
        <v>545</v>
      </c>
      <c r="B17255" t="s">
        <v>52</v>
      </c>
      <c r="C17255">
        <f>(MAX(Calculator!$F545,110)-130)/20</f>
      </c>
    </row>
    <row r="17256" spans="1:3" x14ac:dyDescent="0.25">
      <c r="A17256">
        <v>545</v>
      </c>
      <c r="B17256" t="s">
        <v>17</v>
      </c>
      <c r="C17256">
        <f>IF(Calculator!$G545="Yes",1,0)</f>
      </c>
    </row>
    <row r="17257" spans="1:3" x14ac:dyDescent="0.25">
      <c r="A17257">
        <v>545</v>
      </c>
      <c r="B17257" t="s">
        <v>53</v>
      </c>
      <c r="C17257">
        <f>IF(Calculator!$H545="Yes",1,0)</f>
      </c>
    </row>
    <row r="17258" spans="1:3" x14ac:dyDescent="0.25">
      <c r="A17258">
        <v>545</v>
      </c>
      <c r="B17258" t="s">
        <v>54</v>
      </c>
      <c r="C17258">
        <f>(MIN(Calculator!$I545,30)-25)/5</f>
      </c>
    </row>
    <row r="17259" spans="1:3" x14ac:dyDescent="0.25">
      <c r="A17259">
        <v>545</v>
      </c>
      <c r="B17259" t="s">
        <v>55</v>
      </c>
      <c r="C17259">
        <f>(MAX(Calculator!$I545,30)-30)/5</f>
      </c>
    </row>
    <row r="17260" spans="1:3" x14ac:dyDescent="0.25">
      <c r="A17260">
        <v>545</v>
      </c>
      <c r="B17260" t="s">
        <v>56</v>
      </c>
      <c r="C17260">
        <f>(MIN(Calculator!$J545,60)-60)/-15</f>
      </c>
    </row>
    <row r="17261" spans="1:3" x14ac:dyDescent="0.25">
      <c r="A17261">
        <v>545</v>
      </c>
      <c r="B17261" t="s">
        <v>57</v>
      </c>
      <c r="C17261">
        <f>(MAX(Calculator!$J545,60)-90)/-15</f>
      </c>
    </row>
    <row r="17262" spans="1:3" x14ac:dyDescent="0.25">
      <c r="A17262">
        <v>545</v>
      </c>
      <c r="B17262" t="s">
        <v>58</v>
      </c>
      <c r="C17262">
        <f>IF(Calculator!$K545="Yes",1,0)</f>
      </c>
    </row>
    <row r="17263" spans="1:3" x14ac:dyDescent="0.25">
      <c r="A17263">
        <v>545</v>
      </c>
      <c r="B17263" t="s">
        <v>59</v>
      </c>
      <c r="C17263">
        <f>IF(Calculator!$L545="Yes",1,0)</f>
      </c>
    </row>
    <row r="17264" spans="1:3" x14ac:dyDescent="0.25">
      <c r="A17264">
        <v>545</v>
      </c>
      <c r="B17264" t="s">
        <v>60</v>
      </c>
      <c r="C17264">
        <f>((MAX(Calculator!$F545,110)-130)/20)*IF(Calculator!$K545="Yes",1,0)</f>
      </c>
    </row>
    <row r="17265" spans="1:3" x14ac:dyDescent="0.25">
      <c r="A17265">
        <v>545</v>
      </c>
      <c r="B17265" t="s">
        <v>61</v>
      </c>
      <c r="C17265">
        <f>((((Calculator!$D545-Calculator!$E545)*0.02586)-3.5))*IF(Calculator!$L545="Yes",1,0)</f>
      </c>
    </row>
    <row r="17266" spans="1:3" x14ac:dyDescent="0.25">
      <c r="A17266">
        <v>545</v>
      </c>
      <c r="B17266" t="s">
        <v>62</v>
      </c>
      <c r="C17266">
        <f>(((Calculator!$C545-55)/10)*(((((Calculator!$D545-Calculator!$E545)*0.02586)-3.5))))</f>
      </c>
    </row>
    <row r="17267" spans="1:3" x14ac:dyDescent="0.25">
      <c r="A17267">
        <v>545</v>
      </c>
      <c r="B17267" t="s">
        <v>63</v>
      </c>
      <c r="C17267">
        <f>(((Calculator!$C545-55)/10)*(((Calculator!$E545*0.02586)-1.3)/0.3))</f>
      </c>
    </row>
    <row r="17268" spans="1:3" x14ac:dyDescent="0.25">
      <c r="A17268">
        <v>545</v>
      </c>
      <c r="B17268" t="s">
        <v>64</v>
      </c>
      <c r="C17268">
        <f>(((Calculator!$C545-55)/10)*((MAX(Calculator!$F545,110)-130)/20))</f>
      </c>
    </row>
    <row r="17269" spans="1:3" x14ac:dyDescent="0.25">
      <c r="A17269">
        <v>545</v>
      </c>
      <c r="B17269" t="s">
        <v>65</v>
      </c>
      <c r="C17269">
        <f>(((Calculator!$C545-55)/10)*IF(Calculator!$G545="Yes",1,0))</f>
      </c>
    </row>
    <row r="17270" spans="1:3" x14ac:dyDescent="0.25">
      <c r="A17270">
        <v>545</v>
      </c>
      <c r="B17270" t="s">
        <v>66</v>
      </c>
      <c r="C17270">
        <f>(((Calculator!$C545-55)/10)*IF(Calculator!$H545="Yes",1,0))</f>
      </c>
    </row>
    <row r="17271" spans="1:3" x14ac:dyDescent="0.25">
      <c r="A17271">
        <v>545</v>
      </c>
      <c r="B17271" t="s">
        <v>67</v>
      </c>
      <c r="C17271">
        <f>(((Calculator!$C545-55)/10)*((MAX(Calculator!$I545,30)-30)/5))</f>
      </c>
    </row>
    <row r="17272" spans="1:3" x14ac:dyDescent="0.25">
      <c r="A17272">
        <v>545</v>
      </c>
      <c r="B17272" t="s">
        <v>68</v>
      </c>
      <c r="C17272">
        <f>(((Calculator!$C545-55)/10)*((MIN(Calculator!$J545,60)-60)/-15))</f>
      </c>
    </row>
    <row r="17273" spans="1:3" x14ac:dyDescent="0.25">
      <c r="A17273">
        <v>545</v>
      </c>
      <c r="B17273" t="s">
        <v>69</v>
      </c>
      <c r="C17273">
        <f>IF(AND(Calculator!$O545&lt;&gt;"",Calculator!$O545&gt;=4,Calculator!$O545&lt;=6),1,0)</f>
      </c>
    </row>
    <row r="17274" spans="1:3" x14ac:dyDescent="0.25">
      <c r="A17274">
        <v>545</v>
      </c>
      <c r="B17274" t="s">
        <v>70</v>
      </c>
      <c r="C17274">
        <f>IF(AND(Calculator!$O545&lt;&gt;"",Calculator!$O545&gt;=7,Calculator!$O545&lt;=10),1,0)</f>
      </c>
    </row>
    <row r="17275" spans="1:3" x14ac:dyDescent="0.25">
      <c r="A17275">
        <v>545</v>
      </c>
      <c r="B17275" t="s">
        <v>71</v>
      </c>
      <c r="C17275">
        <f>IF(Calculator!$O545="",1,0)</f>
      </c>
    </row>
    <row r="17276" spans="1:3" x14ac:dyDescent="0.25">
      <c r="A17276">
        <v>545</v>
      </c>
      <c r="B17276" t="s">
        <v>72</v>
      </c>
      <c r="C17276">
        <f>IF(OR(Calculator!$M545="",Calculator!$M545=0),0,LN(Calculator!$M545))</f>
      </c>
    </row>
    <row r="17277" spans="1:3" x14ac:dyDescent="0.25">
      <c r="A17277">
        <v>545</v>
      </c>
      <c r="B17277" t="s">
        <v>73</v>
      </c>
      <c r="C17277">
        <f>IF(Calculator!$M545="",1,0)</f>
      </c>
    </row>
    <row r="17278" spans="1:3" x14ac:dyDescent="0.25">
      <c r="A17278">
        <v>545</v>
      </c>
      <c r="B17278" t="s">
        <v>74</v>
      </c>
      <c r="C17278">
        <f>IF(Calculator!$N545="",0,(Calculator!$N545-5.3)*IF(Calculator!$G545="Yes",1,0))</f>
      </c>
    </row>
    <row r="17279" spans="1:3" x14ac:dyDescent="0.25">
      <c r="A17279">
        <v>545</v>
      </c>
      <c r="B17279" t="s">
        <v>75</v>
      </c>
      <c r="C17279">
        <f>IF(Calculator!$N545="",0,(Calculator!$N545-5.3)*(1-IF(Calculator!$G545="Yes",1,0)))</f>
      </c>
    </row>
    <row r="17280" spans="1:3" x14ac:dyDescent="0.25">
      <c r="A17280">
        <v>545</v>
      </c>
      <c r="B17280" t="s">
        <v>76</v>
      </c>
      <c r="C17280">
        <f>IF(Calculator!$N545="",1,0)</f>
      </c>
    </row>
    <row r="17281" spans="1:3" x14ac:dyDescent="0.25">
      <c r="A17281">
        <v>545</v>
      </c>
      <c r="B17281" t="s">
        <v>77</v>
      </c>
      <c r="C17281">
        <f>1</f>
      </c>
    </row>
    <row r="17282" spans="1:3" x14ac:dyDescent="0.25">
      <c r="A17282">
        <v>546</v>
      </c>
      <c r="B17282" t="s">
        <v>47</v>
      </c>
      <c r="C17282">
        <f>(Calculator!$C546-55)/10</f>
      </c>
    </row>
    <row r="17283" spans="1:3" x14ac:dyDescent="0.25">
      <c r="A17283">
        <v>546</v>
      </c>
      <c r="B17283" t="s">
        <v>48</v>
      </c>
      <c r="C17283">
        <f>((Calculator!$C546-55)/10)^2</f>
      </c>
    </row>
    <row r="17284" spans="1:3" x14ac:dyDescent="0.25">
      <c r="A17284">
        <v>546</v>
      </c>
      <c r="B17284" t="s">
        <v>49</v>
      </c>
      <c r="C17284">
        <f>((Calculator!$D546-Calculator!$E546)*0.02586)-3.5</f>
      </c>
    </row>
    <row r="17285" spans="1:3" x14ac:dyDescent="0.25">
      <c r="A17285">
        <v>546</v>
      </c>
      <c r="B17285" t="s">
        <v>50</v>
      </c>
      <c r="C17285">
        <f>((Calculator!$E546*0.02586)-1.3)/0.3</f>
      </c>
    </row>
    <row r="17286" spans="1:3" x14ac:dyDescent="0.25">
      <c r="A17286">
        <v>546</v>
      </c>
      <c r="B17286" t="s">
        <v>51</v>
      </c>
      <c r="C17286">
        <f>(MIN(Calculator!$F546,110)-110)/20</f>
      </c>
    </row>
    <row r="17287" spans="1:3" x14ac:dyDescent="0.25">
      <c r="A17287">
        <v>546</v>
      </c>
      <c r="B17287" t="s">
        <v>52</v>
      </c>
      <c r="C17287">
        <f>(MAX(Calculator!$F546,110)-130)/20</f>
      </c>
    </row>
    <row r="17288" spans="1:3" x14ac:dyDescent="0.25">
      <c r="A17288">
        <v>546</v>
      </c>
      <c r="B17288" t="s">
        <v>17</v>
      </c>
      <c r="C17288">
        <f>IF(Calculator!$G546="Yes",1,0)</f>
      </c>
    </row>
    <row r="17289" spans="1:3" x14ac:dyDescent="0.25">
      <c r="A17289">
        <v>546</v>
      </c>
      <c r="B17289" t="s">
        <v>53</v>
      </c>
      <c r="C17289">
        <f>IF(Calculator!$H546="Yes",1,0)</f>
      </c>
    </row>
    <row r="17290" spans="1:3" x14ac:dyDescent="0.25">
      <c r="A17290">
        <v>546</v>
      </c>
      <c r="B17290" t="s">
        <v>54</v>
      </c>
      <c r="C17290">
        <f>(MIN(Calculator!$I546,30)-25)/5</f>
      </c>
    </row>
    <row r="17291" spans="1:3" x14ac:dyDescent="0.25">
      <c r="A17291">
        <v>546</v>
      </c>
      <c r="B17291" t="s">
        <v>55</v>
      </c>
      <c r="C17291">
        <f>(MAX(Calculator!$I546,30)-30)/5</f>
      </c>
    </row>
    <row r="17292" spans="1:3" x14ac:dyDescent="0.25">
      <c r="A17292">
        <v>546</v>
      </c>
      <c r="B17292" t="s">
        <v>56</v>
      </c>
      <c r="C17292">
        <f>(MIN(Calculator!$J546,60)-60)/-15</f>
      </c>
    </row>
    <row r="17293" spans="1:3" x14ac:dyDescent="0.25">
      <c r="A17293">
        <v>546</v>
      </c>
      <c r="B17293" t="s">
        <v>57</v>
      </c>
      <c r="C17293">
        <f>(MAX(Calculator!$J546,60)-90)/-15</f>
      </c>
    </row>
    <row r="17294" spans="1:3" x14ac:dyDescent="0.25">
      <c r="A17294">
        <v>546</v>
      </c>
      <c r="B17294" t="s">
        <v>58</v>
      </c>
      <c r="C17294">
        <f>IF(Calculator!$K546="Yes",1,0)</f>
      </c>
    </row>
    <row r="17295" spans="1:3" x14ac:dyDescent="0.25">
      <c r="A17295">
        <v>546</v>
      </c>
      <c r="B17295" t="s">
        <v>59</v>
      </c>
      <c r="C17295">
        <f>IF(Calculator!$L546="Yes",1,0)</f>
      </c>
    </row>
    <row r="17296" spans="1:3" x14ac:dyDescent="0.25">
      <c r="A17296">
        <v>546</v>
      </c>
      <c r="B17296" t="s">
        <v>60</v>
      </c>
      <c r="C17296">
        <f>((MAX(Calculator!$F546,110)-130)/20)*IF(Calculator!$K546="Yes",1,0)</f>
      </c>
    </row>
    <row r="17297" spans="1:3" x14ac:dyDescent="0.25">
      <c r="A17297">
        <v>546</v>
      </c>
      <c r="B17297" t="s">
        <v>61</v>
      </c>
      <c r="C17297">
        <f>((((Calculator!$D546-Calculator!$E546)*0.02586)-3.5))*IF(Calculator!$L546="Yes",1,0)</f>
      </c>
    </row>
    <row r="17298" spans="1:3" x14ac:dyDescent="0.25">
      <c r="A17298">
        <v>546</v>
      </c>
      <c r="B17298" t="s">
        <v>62</v>
      </c>
      <c r="C17298">
        <f>(((Calculator!$C546-55)/10)*(((((Calculator!$D546-Calculator!$E546)*0.02586)-3.5))))</f>
      </c>
    </row>
    <row r="17299" spans="1:3" x14ac:dyDescent="0.25">
      <c r="A17299">
        <v>546</v>
      </c>
      <c r="B17299" t="s">
        <v>63</v>
      </c>
      <c r="C17299">
        <f>(((Calculator!$C546-55)/10)*(((Calculator!$E546*0.02586)-1.3)/0.3))</f>
      </c>
    </row>
    <row r="17300" spans="1:3" x14ac:dyDescent="0.25">
      <c r="A17300">
        <v>546</v>
      </c>
      <c r="B17300" t="s">
        <v>64</v>
      </c>
      <c r="C17300">
        <f>(((Calculator!$C546-55)/10)*((MAX(Calculator!$F546,110)-130)/20))</f>
      </c>
    </row>
    <row r="17301" spans="1:3" x14ac:dyDescent="0.25">
      <c r="A17301">
        <v>546</v>
      </c>
      <c r="B17301" t="s">
        <v>65</v>
      </c>
      <c r="C17301">
        <f>(((Calculator!$C546-55)/10)*IF(Calculator!$G546="Yes",1,0))</f>
      </c>
    </row>
    <row r="17302" spans="1:3" x14ac:dyDescent="0.25">
      <c r="A17302">
        <v>546</v>
      </c>
      <c r="B17302" t="s">
        <v>66</v>
      </c>
      <c r="C17302">
        <f>(((Calculator!$C546-55)/10)*IF(Calculator!$H546="Yes",1,0))</f>
      </c>
    </row>
    <row r="17303" spans="1:3" x14ac:dyDescent="0.25">
      <c r="A17303">
        <v>546</v>
      </c>
      <c r="B17303" t="s">
        <v>67</v>
      </c>
      <c r="C17303">
        <f>(((Calculator!$C546-55)/10)*((MAX(Calculator!$I546,30)-30)/5))</f>
      </c>
    </row>
    <row r="17304" spans="1:3" x14ac:dyDescent="0.25">
      <c r="A17304">
        <v>546</v>
      </c>
      <c r="B17304" t="s">
        <v>68</v>
      </c>
      <c r="C17304">
        <f>(((Calculator!$C546-55)/10)*((MIN(Calculator!$J546,60)-60)/-15))</f>
      </c>
    </row>
    <row r="17305" spans="1:3" x14ac:dyDescent="0.25">
      <c r="A17305">
        <v>546</v>
      </c>
      <c r="B17305" t="s">
        <v>69</v>
      </c>
      <c r="C17305">
        <f>IF(AND(Calculator!$O546&lt;&gt;"",Calculator!$O546&gt;=4,Calculator!$O546&lt;=6),1,0)</f>
      </c>
    </row>
    <row r="17306" spans="1:3" x14ac:dyDescent="0.25">
      <c r="A17306">
        <v>546</v>
      </c>
      <c r="B17306" t="s">
        <v>70</v>
      </c>
      <c r="C17306">
        <f>IF(AND(Calculator!$O546&lt;&gt;"",Calculator!$O546&gt;=7,Calculator!$O546&lt;=10),1,0)</f>
      </c>
    </row>
    <row r="17307" spans="1:3" x14ac:dyDescent="0.25">
      <c r="A17307">
        <v>546</v>
      </c>
      <c r="B17307" t="s">
        <v>71</v>
      </c>
      <c r="C17307">
        <f>IF(Calculator!$O546="",1,0)</f>
      </c>
    </row>
    <row r="17308" spans="1:3" x14ac:dyDescent="0.25">
      <c r="A17308">
        <v>546</v>
      </c>
      <c r="B17308" t="s">
        <v>72</v>
      </c>
      <c r="C17308">
        <f>IF(OR(Calculator!$M546="",Calculator!$M546=0),0,LN(Calculator!$M546))</f>
      </c>
    </row>
    <row r="17309" spans="1:3" x14ac:dyDescent="0.25">
      <c r="A17309">
        <v>546</v>
      </c>
      <c r="B17309" t="s">
        <v>73</v>
      </c>
      <c r="C17309">
        <f>IF(Calculator!$M546="",1,0)</f>
      </c>
    </row>
    <row r="17310" spans="1:3" x14ac:dyDescent="0.25">
      <c r="A17310">
        <v>546</v>
      </c>
      <c r="B17310" t="s">
        <v>74</v>
      </c>
      <c r="C17310">
        <f>IF(Calculator!$N546="",0,(Calculator!$N546-5.3)*IF(Calculator!$G546="Yes",1,0))</f>
      </c>
    </row>
    <row r="17311" spans="1:3" x14ac:dyDescent="0.25">
      <c r="A17311">
        <v>546</v>
      </c>
      <c r="B17311" t="s">
        <v>75</v>
      </c>
      <c r="C17311">
        <f>IF(Calculator!$N546="",0,(Calculator!$N546-5.3)*(1-IF(Calculator!$G546="Yes",1,0)))</f>
      </c>
    </row>
    <row r="17312" spans="1:3" x14ac:dyDescent="0.25">
      <c r="A17312">
        <v>546</v>
      </c>
      <c r="B17312" t="s">
        <v>76</v>
      </c>
      <c r="C17312">
        <f>IF(Calculator!$N546="",1,0)</f>
      </c>
    </row>
    <row r="17313" spans="1:3" x14ac:dyDescent="0.25">
      <c r="A17313">
        <v>546</v>
      </c>
      <c r="B17313" t="s">
        <v>77</v>
      </c>
      <c r="C17313">
        <f>1</f>
      </c>
    </row>
    <row r="17314" spans="1:3" x14ac:dyDescent="0.25">
      <c r="A17314">
        <v>547</v>
      </c>
      <c r="B17314" t="s">
        <v>47</v>
      </c>
      <c r="C17314">
        <f>(Calculator!$C547-55)/10</f>
      </c>
    </row>
    <row r="17315" spans="1:3" x14ac:dyDescent="0.25">
      <c r="A17315">
        <v>547</v>
      </c>
      <c r="B17315" t="s">
        <v>48</v>
      </c>
      <c r="C17315">
        <f>((Calculator!$C547-55)/10)^2</f>
      </c>
    </row>
    <row r="17316" spans="1:3" x14ac:dyDescent="0.25">
      <c r="A17316">
        <v>547</v>
      </c>
      <c r="B17316" t="s">
        <v>49</v>
      </c>
      <c r="C17316">
        <f>((Calculator!$D547-Calculator!$E547)*0.02586)-3.5</f>
      </c>
    </row>
    <row r="17317" spans="1:3" x14ac:dyDescent="0.25">
      <c r="A17317">
        <v>547</v>
      </c>
      <c r="B17317" t="s">
        <v>50</v>
      </c>
      <c r="C17317">
        <f>((Calculator!$E547*0.02586)-1.3)/0.3</f>
      </c>
    </row>
    <row r="17318" spans="1:3" x14ac:dyDescent="0.25">
      <c r="A17318">
        <v>547</v>
      </c>
      <c r="B17318" t="s">
        <v>51</v>
      </c>
      <c r="C17318">
        <f>(MIN(Calculator!$F547,110)-110)/20</f>
      </c>
    </row>
    <row r="17319" spans="1:3" x14ac:dyDescent="0.25">
      <c r="A17319">
        <v>547</v>
      </c>
      <c r="B17319" t="s">
        <v>52</v>
      </c>
      <c r="C17319">
        <f>(MAX(Calculator!$F547,110)-130)/20</f>
      </c>
    </row>
    <row r="17320" spans="1:3" x14ac:dyDescent="0.25">
      <c r="A17320">
        <v>547</v>
      </c>
      <c r="B17320" t="s">
        <v>17</v>
      </c>
      <c r="C17320">
        <f>IF(Calculator!$G547="Yes",1,0)</f>
      </c>
    </row>
    <row r="17321" spans="1:3" x14ac:dyDescent="0.25">
      <c r="A17321">
        <v>547</v>
      </c>
      <c r="B17321" t="s">
        <v>53</v>
      </c>
      <c r="C17321">
        <f>IF(Calculator!$H547="Yes",1,0)</f>
      </c>
    </row>
    <row r="17322" spans="1:3" x14ac:dyDescent="0.25">
      <c r="A17322">
        <v>547</v>
      </c>
      <c r="B17322" t="s">
        <v>54</v>
      </c>
      <c r="C17322">
        <f>(MIN(Calculator!$I547,30)-25)/5</f>
      </c>
    </row>
    <row r="17323" spans="1:3" x14ac:dyDescent="0.25">
      <c r="A17323">
        <v>547</v>
      </c>
      <c r="B17323" t="s">
        <v>55</v>
      </c>
      <c r="C17323">
        <f>(MAX(Calculator!$I547,30)-30)/5</f>
      </c>
    </row>
    <row r="17324" spans="1:3" x14ac:dyDescent="0.25">
      <c r="A17324">
        <v>547</v>
      </c>
      <c r="B17324" t="s">
        <v>56</v>
      </c>
      <c r="C17324">
        <f>(MIN(Calculator!$J547,60)-60)/-15</f>
      </c>
    </row>
    <row r="17325" spans="1:3" x14ac:dyDescent="0.25">
      <c r="A17325">
        <v>547</v>
      </c>
      <c r="B17325" t="s">
        <v>57</v>
      </c>
      <c r="C17325">
        <f>(MAX(Calculator!$J547,60)-90)/-15</f>
      </c>
    </row>
    <row r="17326" spans="1:3" x14ac:dyDescent="0.25">
      <c r="A17326">
        <v>547</v>
      </c>
      <c r="B17326" t="s">
        <v>58</v>
      </c>
      <c r="C17326">
        <f>IF(Calculator!$K547="Yes",1,0)</f>
      </c>
    </row>
    <row r="17327" spans="1:3" x14ac:dyDescent="0.25">
      <c r="A17327">
        <v>547</v>
      </c>
      <c r="B17327" t="s">
        <v>59</v>
      </c>
      <c r="C17327">
        <f>IF(Calculator!$L547="Yes",1,0)</f>
      </c>
    </row>
    <row r="17328" spans="1:3" x14ac:dyDescent="0.25">
      <c r="A17328">
        <v>547</v>
      </c>
      <c r="B17328" t="s">
        <v>60</v>
      </c>
      <c r="C17328">
        <f>((MAX(Calculator!$F547,110)-130)/20)*IF(Calculator!$K547="Yes",1,0)</f>
      </c>
    </row>
    <row r="17329" spans="1:3" x14ac:dyDescent="0.25">
      <c r="A17329">
        <v>547</v>
      </c>
      <c r="B17329" t="s">
        <v>61</v>
      </c>
      <c r="C17329">
        <f>((((Calculator!$D547-Calculator!$E547)*0.02586)-3.5))*IF(Calculator!$L547="Yes",1,0)</f>
      </c>
    </row>
    <row r="17330" spans="1:3" x14ac:dyDescent="0.25">
      <c r="A17330">
        <v>547</v>
      </c>
      <c r="B17330" t="s">
        <v>62</v>
      </c>
      <c r="C17330">
        <f>(((Calculator!$C547-55)/10)*(((((Calculator!$D547-Calculator!$E547)*0.02586)-3.5))))</f>
      </c>
    </row>
    <row r="17331" spans="1:3" x14ac:dyDescent="0.25">
      <c r="A17331">
        <v>547</v>
      </c>
      <c r="B17331" t="s">
        <v>63</v>
      </c>
      <c r="C17331">
        <f>(((Calculator!$C547-55)/10)*(((Calculator!$E547*0.02586)-1.3)/0.3))</f>
      </c>
    </row>
    <row r="17332" spans="1:3" x14ac:dyDescent="0.25">
      <c r="A17332">
        <v>547</v>
      </c>
      <c r="B17332" t="s">
        <v>64</v>
      </c>
      <c r="C17332">
        <f>(((Calculator!$C547-55)/10)*((MAX(Calculator!$F547,110)-130)/20))</f>
      </c>
    </row>
    <row r="17333" spans="1:3" x14ac:dyDescent="0.25">
      <c r="A17333">
        <v>547</v>
      </c>
      <c r="B17333" t="s">
        <v>65</v>
      </c>
      <c r="C17333">
        <f>(((Calculator!$C547-55)/10)*IF(Calculator!$G547="Yes",1,0))</f>
      </c>
    </row>
    <row r="17334" spans="1:3" x14ac:dyDescent="0.25">
      <c r="A17334">
        <v>547</v>
      </c>
      <c r="B17334" t="s">
        <v>66</v>
      </c>
      <c r="C17334">
        <f>(((Calculator!$C547-55)/10)*IF(Calculator!$H547="Yes",1,0))</f>
      </c>
    </row>
    <row r="17335" spans="1:3" x14ac:dyDescent="0.25">
      <c r="A17335">
        <v>547</v>
      </c>
      <c r="B17335" t="s">
        <v>67</v>
      </c>
      <c r="C17335">
        <f>(((Calculator!$C547-55)/10)*((MAX(Calculator!$I547,30)-30)/5))</f>
      </c>
    </row>
    <row r="17336" spans="1:3" x14ac:dyDescent="0.25">
      <c r="A17336">
        <v>547</v>
      </c>
      <c r="B17336" t="s">
        <v>68</v>
      </c>
      <c r="C17336">
        <f>(((Calculator!$C547-55)/10)*((MIN(Calculator!$J547,60)-60)/-15))</f>
      </c>
    </row>
    <row r="17337" spans="1:3" x14ac:dyDescent="0.25">
      <c r="A17337">
        <v>547</v>
      </c>
      <c r="B17337" t="s">
        <v>69</v>
      </c>
      <c r="C17337">
        <f>IF(AND(Calculator!$O547&lt;&gt;"",Calculator!$O547&gt;=4,Calculator!$O547&lt;=6),1,0)</f>
      </c>
    </row>
    <row r="17338" spans="1:3" x14ac:dyDescent="0.25">
      <c r="A17338">
        <v>547</v>
      </c>
      <c r="B17338" t="s">
        <v>70</v>
      </c>
      <c r="C17338">
        <f>IF(AND(Calculator!$O547&lt;&gt;"",Calculator!$O547&gt;=7,Calculator!$O547&lt;=10),1,0)</f>
      </c>
    </row>
    <row r="17339" spans="1:3" x14ac:dyDescent="0.25">
      <c r="A17339">
        <v>547</v>
      </c>
      <c r="B17339" t="s">
        <v>71</v>
      </c>
      <c r="C17339">
        <f>IF(Calculator!$O547="",1,0)</f>
      </c>
    </row>
    <row r="17340" spans="1:3" x14ac:dyDescent="0.25">
      <c r="A17340">
        <v>547</v>
      </c>
      <c r="B17340" t="s">
        <v>72</v>
      </c>
      <c r="C17340">
        <f>IF(OR(Calculator!$M547="",Calculator!$M547=0),0,LN(Calculator!$M547))</f>
      </c>
    </row>
    <row r="17341" spans="1:3" x14ac:dyDescent="0.25">
      <c r="A17341">
        <v>547</v>
      </c>
      <c r="B17341" t="s">
        <v>73</v>
      </c>
      <c r="C17341">
        <f>IF(Calculator!$M547="",1,0)</f>
      </c>
    </row>
    <row r="17342" spans="1:3" x14ac:dyDescent="0.25">
      <c r="A17342">
        <v>547</v>
      </c>
      <c r="B17342" t="s">
        <v>74</v>
      </c>
      <c r="C17342">
        <f>IF(Calculator!$N547="",0,(Calculator!$N547-5.3)*IF(Calculator!$G547="Yes",1,0))</f>
      </c>
    </row>
    <row r="17343" spans="1:3" x14ac:dyDescent="0.25">
      <c r="A17343">
        <v>547</v>
      </c>
      <c r="B17343" t="s">
        <v>75</v>
      </c>
      <c r="C17343">
        <f>IF(Calculator!$N547="",0,(Calculator!$N547-5.3)*(1-IF(Calculator!$G547="Yes",1,0)))</f>
      </c>
    </row>
    <row r="17344" spans="1:3" x14ac:dyDescent="0.25">
      <c r="A17344">
        <v>547</v>
      </c>
      <c r="B17344" t="s">
        <v>76</v>
      </c>
      <c r="C17344">
        <f>IF(Calculator!$N547="",1,0)</f>
      </c>
    </row>
    <row r="17345" spans="1:3" x14ac:dyDescent="0.25">
      <c r="A17345">
        <v>547</v>
      </c>
      <c r="B17345" t="s">
        <v>77</v>
      </c>
      <c r="C17345">
        <f>1</f>
      </c>
    </row>
    <row r="17346" spans="1:3" x14ac:dyDescent="0.25">
      <c r="A17346">
        <v>548</v>
      </c>
      <c r="B17346" t="s">
        <v>47</v>
      </c>
      <c r="C17346">
        <f>(Calculator!$C548-55)/10</f>
      </c>
    </row>
    <row r="17347" spans="1:3" x14ac:dyDescent="0.25">
      <c r="A17347">
        <v>548</v>
      </c>
      <c r="B17347" t="s">
        <v>48</v>
      </c>
      <c r="C17347">
        <f>((Calculator!$C548-55)/10)^2</f>
      </c>
    </row>
    <row r="17348" spans="1:3" x14ac:dyDescent="0.25">
      <c r="A17348">
        <v>548</v>
      </c>
      <c r="B17348" t="s">
        <v>49</v>
      </c>
      <c r="C17348">
        <f>((Calculator!$D548-Calculator!$E548)*0.02586)-3.5</f>
      </c>
    </row>
    <row r="17349" spans="1:3" x14ac:dyDescent="0.25">
      <c r="A17349">
        <v>548</v>
      </c>
      <c r="B17349" t="s">
        <v>50</v>
      </c>
      <c r="C17349">
        <f>((Calculator!$E548*0.02586)-1.3)/0.3</f>
      </c>
    </row>
    <row r="17350" spans="1:3" x14ac:dyDescent="0.25">
      <c r="A17350">
        <v>548</v>
      </c>
      <c r="B17350" t="s">
        <v>51</v>
      </c>
      <c r="C17350">
        <f>(MIN(Calculator!$F548,110)-110)/20</f>
      </c>
    </row>
    <row r="17351" spans="1:3" x14ac:dyDescent="0.25">
      <c r="A17351">
        <v>548</v>
      </c>
      <c r="B17351" t="s">
        <v>52</v>
      </c>
      <c r="C17351">
        <f>(MAX(Calculator!$F548,110)-130)/20</f>
      </c>
    </row>
    <row r="17352" spans="1:3" x14ac:dyDescent="0.25">
      <c r="A17352">
        <v>548</v>
      </c>
      <c r="B17352" t="s">
        <v>17</v>
      </c>
      <c r="C17352">
        <f>IF(Calculator!$G548="Yes",1,0)</f>
      </c>
    </row>
    <row r="17353" spans="1:3" x14ac:dyDescent="0.25">
      <c r="A17353">
        <v>548</v>
      </c>
      <c r="B17353" t="s">
        <v>53</v>
      </c>
      <c r="C17353">
        <f>IF(Calculator!$H548="Yes",1,0)</f>
      </c>
    </row>
    <row r="17354" spans="1:3" x14ac:dyDescent="0.25">
      <c r="A17354">
        <v>548</v>
      </c>
      <c r="B17354" t="s">
        <v>54</v>
      </c>
      <c r="C17354">
        <f>(MIN(Calculator!$I548,30)-25)/5</f>
      </c>
    </row>
    <row r="17355" spans="1:3" x14ac:dyDescent="0.25">
      <c r="A17355">
        <v>548</v>
      </c>
      <c r="B17355" t="s">
        <v>55</v>
      </c>
      <c r="C17355">
        <f>(MAX(Calculator!$I548,30)-30)/5</f>
      </c>
    </row>
    <row r="17356" spans="1:3" x14ac:dyDescent="0.25">
      <c r="A17356">
        <v>548</v>
      </c>
      <c r="B17356" t="s">
        <v>56</v>
      </c>
      <c r="C17356">
        <f>(MIN(Calculator!$J548,60)-60)/-15</f>
      </c>
    </row>
    <row r="17357" spans="1:3" x14ac:dyDescent="0.25">
      <c r="A17357">
        <v>548</v>
      </c>
      <c r="B17357" t="s">
        <v>57</v>
      </c>
      <c r="C17357">
        <f>(MAX(Calculator!$J548,60)-90)/-15</f>
      </c>
    </row>
    <row r="17358" spans="1:3" x14ac:dyDescent="0.25">
      <c r="A17358">
        <v>548</v>
      </c>
      <c r="B17358" t="s">
        <v>58</v>
      </c>
      <c r="C17358">
        <f>IF(Calculator!$K548="Yes",1,0)</f>
      </c>
    </row>
    <row r="17359" spans="1:3" x14ac:dyDescent="0.25">
      <c r="A17359">
        <v>548</v>
      </c>
      <c r="B17359" t="s">
        <v>59</v>
      </c>
      <c r="C17359">
        <f>IF(Calculator!$L548="Yes",1,0)</f>
      </c>
    </row>
    <row r="17360" spans="1:3" x14ac:dyDescent="0.25">
      <c r="A17360">
        <v>548</v>
      </c>
      <c r="B17360" t="s">
        <v>60</v>
      </c>
      <c r="C17360">
        <f>((MAX(Calculator!$F548,110)-130)/20)*IF(Calculator!$K548="Yes",1,0)</f>
      </c>
    </row>
    <row r="17361" spans="1:3" x14ac:dyDescent="0.25">
      <c r="A17361">
        <v>548</v>
      </c>
      <c r="B17361" t="s">
        <v>61</v>
      </c>
      <c r="C17361">
        <f>((((Calculator!$D548-Calculator!$E548)*0.02586)-3.5))*IF(Calculator!$L548="Yes",1,0)</f>
      </c>
    </row>
    <row r="17362" spans="1:3" x14ac:dyDescent="0.25">
      <c r="A17362">
        <v>548</v>
      </c>
      <c r="B17362" t="s">
        <v>62</v>
      </c>
      <c r="C17362">
        <f>(((Calculator!$C548-55)/10)*(((((Calculator!$D548-Calculator!$E548)*0.02586)-3.5))))</f>
      </c>
    </row>
    <row r="17363" spans="1:3" x14ac:dyDescent="0.25">
      <c r="A17363">
        <v>548</v>
      </c>
      <c r="B17363" t="s">
        <v>63</v>
      </c>
      <c r="C17363">
        <f>(((Calculator!$C548-55)/10)*(((Calculator!$E548*0.02586)-1.3)/0.3))</f>
      </c>
    </row>
    <row r="17364" spans="1:3" x14ac:dyDescent="0.25">
      <c r="A17364">
        <v>548</v>
      </c>
      <c r="B17364" t="s">
        <v>64</v>
      </c>
      <c r="C17364">
        <f>(((Calculator!$C548-55)/10)*((MAX(Calculator!$F548,110)-130)/20))</f>
      </c>
    </row>
    <row r="17365" spans="1:3" x14ac:dyDescent="0.25">
      <c r="A17365">
        <v>548</v>
      </c>
      <c r="B17365" t="s">
        <v>65</v>
      </c>
      <c r="C17365">
        <f>(((Calculator!$C548-55)/10)*IF(Calculator!$G548="Yes",1,0))</f>
      </c>
    </row>
    <row r="17366" spans="1:3" x14ac:dyDescent="0.25">
      <c r="A17366">
        <v>548</v>
      </c>
      <c r="B17366" t="s">
        <v>66</v>
      </c>
      <c r="C17366">
        <f>(((Calculator!$C548-55)/10)*IF(Calculator!$H548="Yes",1,0))</f>
      </c>
    </row>
    <row r="17367" spans="1:3" x14ac:dyDescent="0.25">
      <c r="A17367">
        <v>548</v>
      </c>
      <c r="B17367" t="s">
        <v>67</v>
      </c>
      <c r="C17367">
        <f>(((Calculator!$C548-55)/10)*((MAX(Calculator!$I548,30)-30)/5))</f>
      </c>
    </row>
    <row r="17368" spans="1:3" x14ac:dyDescent="0.25">
      <c r="A17368">
        <v>548</v>
      </c>
      <c r="B17368" t="s">
        <v>68</v>
      </c>
      <c r="C17368">
        <f>(((Calculator!$C548-55)/10)*((MIN(Calculator!$J548,60)-60)/-15))</f>
      </c>
    </row>
    <row r="17369" spans="1:3" x14ac:dyDescent="0.25">
      <c r="A17369">
        <v>548</v>
      </c>
      <c r="B17369" t="s">
        <v>69</v>
      </c>
      <c r="C17369">
        <f>IF(AND(Calculator!$O548&lt;&gt;"",Calculator!$O548&gt;=4,Calculator!$O548&lt;=6),1,0)</f>
      </c>
    </row>
    <row r="17370" spans="1:3" x14ac:dyDescent="0.25">
      <c r="A17370">
        <v>548</v>
      </c>
      <c r="B17370" t="s">
        <v>70</v>
      </c>
      <c r="C17370">
        <f>IF(AND(Calculator!$O548&lt;&gt;"",Calculator!$O548&gt;=7,Calculator!$O548&lt;=10),1,0)</f>
      </c>
    </row>
    <row r="17371" spans="1:3" x14ac:dyDescent="0.25">
      <c r="A17371">
        <v>548</v>
      </c>
      <c r="B17371" t="s">
        <v>71</v>
      </c>
      <c r="C17371">
        <f>IF(Calculator!$O548="",1,0)</f>
      </c>
    </row>
    <row r="17372" spans="1:3" x14ac:dyDescent="0.25">
      <c r="A17372">
        <v>548</v>
      </c>
      <c r="B17372" t="s">
        <v>72</v>
      </c>
      <c r="C17372">
        <f>IF(OR(Calculator!$M548="",Calculator!$M548=0),0,LN(Calculator!$M548))</f>
      </c>
    </row>
    <row r="17373" spans="1:3" x14ac:dyDescent="0.25">
      <c r="A17373">
        <v>548</v>
      </c>
      <c r="B17373" t="s">
        <v>73</v>
      </c>
      <c r="C17373">
        <f>IF(Calculator!$M548="",1,0)</f>
      </c>
    </row>
    <row r="17374" spans="1:3" x14ac:dyDescent="0.25">
      <c r="A17374">
        <v>548</v>
      </c>
      <c r="B17374" t="s">
        <v>74</v>
      </c>
      <c r="C17374">
        <f>IF(Calculator!$N548="",0,(Calculator!$N548-5.3)*IF(Calculator!$G548="Yes",1,0))</f>
      </c>
    </row>
    <row r="17375" spans="1:3" x14ac:dyDescent="0.25">
      <c r="A17375">
        <v>548</v>
      </c>
      <c r="B17375" t="s">
        <v>75</v>
      </c>
      <c r="C17375">
        <f>IF(Calculator!$N548="",0,(Calculator!$N548-5.3)*(1-IF(Calculator!$G548="Yes",1,0)))</f>
      </c>
    </row>
    <row r="17376" spans="1:3" x14ac:dyDescent="0.25">
      <c r="A17376">
        <v>548</v>
      </c>
      <c r="B17376" t="s">
        <v>76</v>
      </c>
      <c r="C17376">
        <f>IF(Calculator!$N548="",1,0)</f>
      </c>
    </row>
    <row r="17377" spans="1:3" x14ac:dyDescent="0.25">
      <c r="A17377">
        <v>548</v>
      </c>
      <c r="B17377" t="s">
        <v>77</v>
      </c>
      <c r="C17377">
        <f>1</f>
      </c>
    </row>
    <row r="17378" spans="1:3" x14ac:dyDescent="0.25">
      <c r="A17378">
        <v>549</v>
      </c>
      <c r="B17378" t="s">
        <v>47</v>
      </c>
      <c r="C17378">
        <f>(Calculator!$C549-55)/10</f>
      </c>
    </row>
    <row r="17379" spans="1:3" x14ac:dyDescent="0.25">
      <c r="A17379">
        <v>549</v>
      </c>
      <c r="B17379" t="s">
        <v>48</v>
      </c>
      <c r="C17379">
        <f>((Calculator!$C549-55)/10)^2</f>
      </c>
    </row>
    <row r="17380" spans="1:3" x14ac:dyDescent="0.25">
      <c r="A17380">
        <v>549</v>
      </c>
      <c r="B17380" t="s">
        <v>49</v>
      </c>
      <c r="C17380">
        <f>((Calculator!$D549-Calculator!$E549)*0.02586)-3.5</f>
      </c>
    </row>
    <row r="17381" spans="1:3" x14ac:dyDescent="0.25">
      <c r="A17381">
        <v>549</v>
      </c>
      <c r="B17381" t="s">
        <v>50</v>
      </c>
      <c r="C17381">
        <f>((Calculator!$E549*0.02586)-1.3)/0.3</f>
      </c>
    </row>
    <row r="17382" spans="1:3" x14ac:dyDescent="0.25">
      <c r="A17382">
        <v>549</v>
      </c>
      <c r="B17382" t="s">
        <v>51</v>
      </c>
      <c r="C17382">
        <f>(MIN(Calculator!$F549,110)-110)/20</f>
      </c>
    </row>
    <row r="17383" spans="1:3" x14ac:dyDescent="0.25">
      <c r="A17383">
        <v>549</v>
      </c>
      <c r="B17383" t="s">
        <v>52</v>
      </c>
      <c r="C17383">
        <f>(MAX(Calculator!$F549,110)-130)/20</f>
      </c>
    </row>
    <row r="17384" spans="1:3" x14ac:dyDescent="0.25">
      <c r="A17384">
        <v>549</v>
      </c>
      <c r="B17384" t="s">
        <v>17</v>
      </c>
      <c r="C17384">
        <f>IF(Calculator!$G549="Yes",1,0)</f>
      </c>
    </row>
    <row r="17385" spans="1:3" x14ac:dyDescent="0.25">
      <c r="A17385">
        <v>549</v>
      </c>
      <c r="B17385" t="s">
        <v>53</v>
      </c>
      <c r="C17385">
        <f>IF(Calculator!$H549="Yes",1,0)</f>
      </c>
    </row>
    <row r="17386" spans="1:3" x14ac:dyDescent="0.25">
      <c r="A17386">
        <v>549</v>
      </c>
      <c r="B17386" t="s">
        <v>54</v>
      </c>
      <c r="C17386">
        <f>(MIN(Calculator!$I549,30)-25)/5</f>
      </c>
    </row>
    <row r="17387" spans="1:3" x14ac:dyDescent="0.25">
      <c r="A17387">
        <v>549</v>
      </c>
      <c r="B17387" t="s">
        <v>55</v>
      </c>
      <c r="C17387">
        <f>(MAX(Calculator!$I549,30)-30)/5</f>
      </c>
    </row>
    <row r="17388" spans="1:3" x14ac:dyDescent="0.25">
      <c r="A17388">
        <v>549</v>
      </c>
      <c r="B17388" t="s">
        <v>56</v>
      </c>
      <c r="C17388">
        <f>(MIN(Calculator!$J549,60)-60)/-15</f>
      </c>
    </row>
    <row r="17389" spans="1:3" x14ac:dyDescent="0.25">
      <c r="A17389">
        <v>549</v>
      </c>
      <c r="B17389" t="s">
        <v>57</v>
      </c>
      <c r="C17389">
        <f>(MAX(Calculator!$J549,60)-90)/-15</f>
      </c>
    </row>
    <row r="17390" spans="1:3" x14ac:dyDescent="0.25">
      <c r="A17390">
        <v>549</v>
      </c>
      <c r="B17390" t="s">
        <v>58</v>
      </c>
      <c r="C17390">
        <f>IF(Calculator!$K549="Yes",1,0)</f>
      </c>
    </row>
    <row r="17391" spans="1:3" x14ac:dyDescent="0.25">
      <c r="A17391">
        <v>549</v>
      </c>
      <c r="B17391" t="s">
        <v>59</v>
      </c>
      <c r="C17391">
        <f>IF(Calculator!$L549="Yes",1,0)</f>
      </c>
    </row>
    <row r="17392" spans="1:3" x14ac:dyDescent="0.25">
      <c r="A17392">
        <v>549</v>
      </c>
      <c r="B17392" t="s">
        <v>60</v>
      </c>
      <c r="C17392">
        <f>((MAX(Calculator!$F549,110)-130)/20)*IF(Calculator!$K549="Yes",1,0)</f>
      </c>
    </row>
    <row r="17393" spans="1:3" x14ac:dyDescent="0.25">
      <c r="A17393">
        <v>549</v>
      </c>
      <c r="B17393" t="s">
        <v>61</v>
      </c>
      <c r="C17393">
        <f>((((Calculator!$D549-Calculator!$E549)*0.02586)-3.5))*IF(Calculator!$L549="Yes",1,0)</f>
      </c>
    </row>
    <row r="17394" spans="1:3" x14ac:dyDescent="0.25">
      <c r="A17394">
        <v>549</v>
      </c>
      <c r="B17394" t="s">
        <v>62</v>
      </c>
      <c r="C17394">
        <f>(((Calculator!$C549-55)/10)*(((((Calculator!$D549-Calculator!$E549)*0.02586)-3.5))))</f>
      </c>
    </row>
    <row r="17395" spans="1:3" x14ac:dyDescent="0.25">
      <c r="A17395">
        <v>549</v>
      </c>
      <c r="B17395" t="s">
        <v>63</v>
      </c>
      <c r="C17395">
        <f>(((Calculator!$C549-55)/10)*(((Calculator!$E549*0.02586)-1.3)/0.3))</f>
      </c>
    </row>
    <row r="17396" spans="1:3" x14ac:dyDescent="0.25">
      <c r="A17396">
        <v>549</v>
      </c>
      <c r="B17396" t="s">
        <v>64</v>
      </c>
      <c r="C17396">
        <f>(((Calculator!$C549-55)/10)*((MAX(Calculator!$F549,110)-130)/20))</f>
      </c>
    </row>
    <row r="17397" spans="1:3" x14ac:dyDescent="0.25">
      <c r="A17397">
        <v>549</v>
      </c>
      <c r="B17397" t="s">
        <v>65</v>
      </c>
      <c r="C17397">
        <f>(((Calculator!$C549-55)/10)*IF(Calculator!$G549="Yes",1,0))</f>
      </c>
    </row>
    <row r="17398" spans="1:3" x14ac:dyDescent="0.25">
      <c r="A17398">
        <v>549</v>
      </c>
      <c r="B17398" t="s">
        <v>66</v>
      </c>
      <c r="C17398">
        <f>(((Calculator!$C549-55)/10)*IF(Calculator!$H549="Yes",1,0))</f>
      </c>
    </row>
    <row r="17399" spans="1:3" x14ac:dyDescent="0.25">
      <c r="A17399">
        <v>549</v>
      </c>
      <c r="B17399" t="s">
        <v>67</v>
      </c>
      <c r="C17399">
        <f>(((Calculator!$C549-55)/10)*((MAX(Calculator!$I549,30)-30)/5))</f>
      </c>
    </row>
    <row r="17400" spans="1:3" x14ac:dyDescent="0.25">
      <c r="A17400">
        <v>549</v>
      </c>
      <c r="B17400" t="s">
        <v>68</v>
      </c>
      <c r="C17400">
        <f>(((Calculator!$C549-55)/10)*((MIN(Calculator!$J549,60)-60)/-15))</f>
      </c>
    </row>
    <row r="17401" spans="1:3" x14ac:dyDescent="0.25">
      <c r="A17401">
        <v>549</v>
      </c>
      <c r="B17401" t="s">
        <v>69</v>
      </c>
      <c r="C17401">
        <f>IF(AND(Calculator!$O549&lt;&gt;"",Calculator!$O549&gt;=4,Calculator!$O549&lt;=6),1,0)</f>
      </c>
    </row>
    <row r="17402" spans="1:3" x14ac:dyDescent="0.25">
      <c r="A17402">
        <v>549</v>
      </c>
      <c r="B17402" t="s">
        <v>70</v>
      </c>
      <c r="C17402">
        <f>IF(AND(Calculator!$O549&lt;&gt;"",Calculator!$O549&gt;=7,Calculator!$O549&lt;=10),1,0)</f>
      </c>
    </row>
    <row r="17403" spans="1:3" x14ac:dyDescent="0.25">
      <c r="A17403">
        <v>549</v>
      </c>
      <c r="B17403" t="s">
        <v>71</v>
      </c>
      <c r="C17403">
        <f>IF(Calculator!$O549="",1,0)</f>
      </c>
    </row>
    <row r="17404" spans="1:3" x14ac:dyDescent="0.25">
      <c r="A17404">
        <v>549</v>
      </c>
      <c r="B17404" t="s">
        <v>72</v>
      </c>
      <c r="C17404">
        <f>IF(OR(Calculator!$M549="",Calculator!$M549=0),0,LN(Calculator!$M549))</f>
      </c>
    </row>
    <row r="17405" spans="1:3" x14ac:dyDescent="0.25">
      <c r="A17405">
        <v>549</v>
      </c>
      <c r="B17405" t="s">
        <v>73</v>
      </c>
      <c r="C17405">
        <f>IF(Calculator!$M549="",1,0)</f>
      </c>
    </row>
    <row r="17406" spans="1:3" x14ac:dyDescent="0.25">
      <c r="A17406">
        <v>549</v>
      </c>
      <c r="B17406" t="s">
        <v>74</v>
      </c>
      <c r="C17406">
        <f>IF(Calculator!$N549="",0,(Calculator!$N549-5.3)*IF(Calculator!$G549="Yes",1,0))</f>
      </c>
    </row>
    <row r="17407" spans="1:3" x14ac:dyDescent="0.25">
      <c r="A17407">
        <v>549</v>
      </c>
      <c r="B17407" t="s">
        <v>75</v>
      </c>
      <c r="C17407">
        <f>IF(Calculator!$N549="",0,(Calculator!$N549-5.3)*(1-IF(Calculator!$G549="Yes",1,0)))</f>
      </c>
    </row>
    <row r="17408" spans="1:3" x14ac:dyDescent="0.25">
      <c r="A17408">
        <v>549</v>
      </c>
      <c r="B17408" t="s">
        <v>76</v>
      </c>
      <c r="C17408">
        <f>IF(Calculator!$N549="",1,0)</f>
      </c>
    </row>
    <row r="17409" spans="1:3" x14ac:dyDescent="0.25">
      <c r="A17409">
        <v>549</v>
      </c>
      <c r="B17409" t="s">
        <v>77</v>
      </c>
      <c r="C17409">
        <f>1</f>
      </c>
    </row>
    <row r="17410" spans="1:3" x14ac:dyDescent="0.25">
      <c r="A17410">
        <v>550</v>
      </c>
      <c r="B17410" t="s">
        <v>47</v>
      </c>
      <c r="C17410">
        <f>(Calculator!$C550-55)/10</f>
      </c>
    </row>
    <row r="17411" spans="1:3" x14ac:dyDescent="0.25">
      <c r="A17411">
        <v>550</v>
      </c>
      <c r="B17411" t="s">
        <v>48</v>
      </c>
      <c r="C17411">
        <f>((Calculator!$C550-55)/10)^2</f>
      </c>
    </row>
    <row r="17412" spans="1:3" x14ac:dyDescent="0.25">
      <c r="A17412">
        <v>550</v>
      </c>
      <c r="B17412" t="s">
        <v>49</v>
      </c>
      <c r="C17412">
        <f>((Calculator!$D550-Calculator!$E550)*0.02586)-3.5</f>
      </c>
    </row>
    <row r="17413" spans="1:3" x14ac:dyDescent="0.25">
      <c r="A17413">
        <v>550</v>
      </c>
      <c r="B17413" t="s">
        <v>50</v>
      </c>
      <c r="C17413">
        <f>((Calculator!$E550*0.02586)-1.3)/0.3</f>
      </c>
    </row>
    <row r="17414" spans="1:3" x14ac:dyDescent="0.25">
      <c r="A17414">
        <v>550</v>
      </c>
      <c r="B17414" t="s">
        <v>51</v>
      </c>
      <c r="C17414">
        <f>(MIN(Calculator!$F550,110)-110)/20</f>
      </c>
    </row>
    <row r="17415" spans="1:3" x14ac:dyDescent="0.25">
      <c r="A17415">
        <v>550</v>
      </c>
      <c r="B17415" t="s">
        <v>52</v>
      </c>
      <c r="C17415">
        <f>(MAX(Calculator!$F550,110)-130)/20</f>
      </c>
    </row>
    <row r="17416" spans="1:3" x14ac:dyDescent="0.25">
      <c r="A17416">
        <v>550</v>
      </c>
      <c r="B17416" t="s">
        <v>17</v>
      </c>
      <c r="C17416">
        <f>IF(Calculator!$G550="Yes",1,0)</f>
      </c>
    </row>
    <row r="17417" spans="1:3" x14ac:dyDescent="0.25">
      <c r="A17417">
        <v>550</v>
      </c>
      <c r="B17417" t="s">
        <v>53</v>
      </c>
      <c r="C17417">
        <f>IF(Calculator!$H550="Yes",1,0)</f>
      </c>
    </row>
    <row r="17418" spans="1:3" x14ac:dyDescent="0.25">
      <c r="A17418">
        <v>550</v>
      </c>
      <c r="B17418" t="s">
        <v>54</v>
      </c>
      <c r="C17418">
        <f>(MIN(Calculator!$I550,30)-25)/5</f>
      </c>
    </row>
    <row r="17419" spans="1:3" x14ac:dyDescent="0.25">
      <c r="A17419">
        <v>550</v>
      </c>
      <c r="B17419" t="s">
        <v>55</v>
      </c>
      <c r="C17419">
        <f>(MAX(Calculator!$I550,30)-30)/5</f>
      </c>
    </row>
    <row r="17420" spans="1:3" x14ac:dyDescent="0.25">
      <c r="A17420">
        <v>550</v>
      </c>
      <c r="B17420" t="s">
        <v>56</v>
      </c>
      <c r="C17420">
        <f>(MIN(Calculator!$J550,60)-60)/-15</f>
      </c>
    </row>
    <row r="17421" spans="1:3" x14ac:dyDescent="0.25">
      <c r="A17421">
        <v>550</v>
      </c>
      <c r="B17421" t="s">
        <v>57</v>
      </c>
      <c r="C17421">
        <f>(MAX(Calculator!$J550,60)-90)/-15</f>
      </c>
    </row>
    <row r="17422" spans="1:3" x14ac:dyDescent="0.25">
      <c r="A17422">
        <v>550</v>
      </c>
      <c r="B17422" t="s">
        <v>58</v>
      </c>
      <c r="C17422">
        <f>IF(Calculator!$K550="Yes",1,0)</f>
      </c>
    </row>
    <row r="17423" spans="1:3" x14ac:dyDescent="0.25">
      <c r="A17423">
        <v>550</v>
      </c>
      <c r="B17423" t="s">
        <v>59</v>
      </c>
      <c r="C17423">
        <f>IF(Calculator!$L550="Yes",1,0)</f>
      </c>
    </row>
    <row r="17424" spans="1:3" x14ac:dyDescent="0.25">
      <c r="A17424">
        <v>550</v>
      </c>
      <c r="B17424" t="s">
        <v>60</v>
      </c>
      <c r="C17424">
        <f>((MAX(Calculator!$F550,110)-130)/20)*IF(Calculator!$K550="Yes",1,0)</f>
      </c>
    </row>
    <row r="17425" spans="1:3" x14ac:dyDescent="0.25">
      <c r="A17425">
        <v>550</v>
      </c>
      <c r="B17425" t="s">
        <v>61</v>
      </c>
      <c r="C17425">
        <f>((((Calculator!$D550-Calculator!$E550)*0.02586)-3.5))*IF(Calculator!$L550="Yes",1,0)</f>
      </c>
    </row>
    <row r="17426" spans="1:3" x14ac:dyDescent="0.25">
      <c r="A17426">
        <v>550</v>
      </c>
      <c r="B17426" t="s">
        <v>62</v>
      </c>
      <c r="C17426">
        <f>(((Calculator!$C550-55)/10)*(((((Calculator!$D550-Calculator!$E550)*0.02586)-3.5))))</f>
      </c>
    </row>
    <row r="17427" spans="1:3" x14ac:dyDescent="0.25">
      <c r="A17427">
        <v>550</v>
      </c>
      <c r="B17427" t="s">
        <v>63</v>
      </c>
      <c r="C17427">
        <f>(((Calculator!$C550-55)/10)*(((Calculator!$E550*0.02586)-1.3)/0.3))</f>
      </c>
    </row>
    <row r="17428" spans="1:3" x14ac:dyDescent="0.25">
      <c r="A17428">
        <v>550</v>
      </c>
      <c r="B17428" t="s">
        <v>64</v>
      </c>
      <c r="C17428">
        <f>(((Calculator!$C550-55)/10)*((MAX(Calculator!$F550,110)-130)/20))</f>
      </c>
    </row>
    <row r="17429" spans="1:3" x14ac:dyDescent="0.25">
      <c r="A17429">
        <v>550</v>
      </c>
      <c r="B17429" t="s">
        <v>65</v>
      </c>
      <c r="C17429">
        <f>(((Calculator!$C550-55)/10)*IF(Calculator!$G550="Yes",1,0))</f>
      </c>
    </row>
    <row r="17430" spans="1:3" x14ac:dyDescent="0.25">
      <c r="A17430">
        <v>550</v>
      </c>
      <c r="B17430" t="s">
        <v>66</v>
      </c>
      <c r="C17430">
        <f>(((Calculator!$C550-55)/10)*IF(Calculator!$H550="Yes",1,0))</f>
      </c>
    </row>
    <row r="17431" spans="1:3" x14ac:dyDescent="0.25">
      <c r="A17431">
        <v>550</v>
      </c>
      <c r="B17431" t="s">
        <v>67</v>
      </c>
      <c r="C17431">
        <f>(((Calculator!$C550-55)/10)*((MAX(Calculator!$I550,30)-30)/5))</f>
      </c>
    </row>
    <row r="17432" spans="1:3" x14ac:dyDescent="0.25">
      <c r="A17432">
        <v>550</v>
      </c>
      <c r="B17432" t="s">
        <v>68</v>
      </c>
      <c r="C17432">
        <f>(((Calculator!$C550-55)/10)*((MIN(Calculator!$J550,60)-60)/-15))</f>
      </c>
    </row>
    <row r="17433" spans="1:3" x14ac:dyDescent="0.25">
      <c r="A17433">
        <v>550</v>
      </c>
      <c r="B17433" t="s">
        <v>69</v>
      </c>
      <c r="C17433">
        <f>IF(AND(Calculator!$O550&lt;&gt;"",Calculator!$O550&gt;=4,Calculator!$O550&lt;=6),1,0)</f>
      </c>
    </row>
    <row r="17434" spans="1:3" x14ac:dyDescent="0.25">
      <c r="A17434">
        <v>550</v>
      </c>
      <c r="B17434" t="s">
        <v>70</v>
      </c>
      <c r="C17434">
        <f>IF(AND(Calculator!$O550&lt;&gt;"",Calculator!$O550&gt;=7,Calculator!$O550&lt;=10),1,0)</f>
      </c>
    </row>
    <row r="17435" spans="1:3" x14ac:dyDescent="0.25">
      <c r="A17435">
        <v>550</v>
      </c>
      <c r="B17435" t="s">
        <v>71</v>
      </c>
      <c r="C17435">
        <f>IF(Calculator!$O550="",1,0)</f>
      </c>
    </row>
    <row r="17436" spans="1:3" x14ac:dyDescent="0.25">
      <c r="A17436">
        <v>550</v>
      </c>
      <c r="B17436" t="s">
        <v>72</v>
      </c>
      <c r="C17436">
        <f>IF(OR(Calculator!$M550="",Calculator!$M550=0),0,LN(Calculator!$M550))</f>
      </c>
    </row>
    <row r="17437" spans="1:3" x14ac:dyDescent="0.25">
      <c r="A17437">
        <v>550</v>
      </c>
      <c r="B17437" t="s">
        <v>73</v>
      </c>
      <c r="C17437">
        <f>IF(Calculator!$M550="",1,0)</f>
      </c>
    </row>
    <row r="17438" spans="1:3" x14ac:dyDescent="0.25">
      <c r="A17438">
        <v>550</v>
      </c>
      <c r="B17438" t="s">
        <v>74</v>
      </c>
      <c r="C17438">
        <f>IF(Calculator!$N550="",0,(Calculator!$N550-5.3)*IF(Calculator!$G550="Yes",1,0))</f>
      </c>
    </row>
    <row r="17439" spans="1:3" x14ac:dyDescent="0.25">
      <c r="A17439">
        <v>550</v>
      </c>
      <c r="B17439" t="s">
        <v>75</v>
      </c>
      <c r="C17439">
        <f>IF(Calculator!$N550="",0,(Calculator!$N550-5.3)*(1-IF(Calculator!$G550="Yes",1,0)))</f>
      </c>
    </row>
    <row r="17440" spans="1:3" x14ac:dyDescent="0.25">
      <c r="A17440">
        <v>550</v>
      </c>
      <c r="B17440" t="s">
        <v>76</v>
      </c>
      <c r="C17440">
        <f>IF(Calculator!$N550="",1,0)</f>
      </c>
    </row>
    <row r="17441" spans="1:3" x14ac:dyDescent="0.25">
      <c r="A17441">
        <v>550</v>
      </c>
      <c r="B17441" t="s">
        <v>77</v>
      </c>
      <c r="C17441">
        <f>1</f>
      </c>
    </row>
    <row r="17442" spans="1:3" x14ac:dyDescent="0.25">
      <c r="A17442">
        <v>551</v>
      </c>
      <c r="B17442" t="s">
        <v>47</v>
      </c>
      <c r="C17442">
        <f>(Calculator!$C551-55)/10</f>
      </c>
    </row>
    <row r="17443" spans="1:3" x14ac:dyDescent="0.25">
      <c r="A17443">
        <v>551</v>
      </c>
      <c r="B17443" t="s">
        <v>48</v>
      </c>
      <c r="C17443">
        <f>((Calculator!$C551-55)/10)^2</f>
      </c>
    </row>
    <row r="17444" spans="1:3" x14ac:dyDescent="0.25">
      <c r="A17444">
        <v>551</v>
      </c>
      <c r="B17444" t="s">
        <v>49</v>
      </c>
      <c r="C17444">
        <f>((Calculator!$D551-Calculator!$E551)*0.02586)-3.5</f>
      </c>
    </row>
    <row r="17445" spans="1:3" x14ac:dyDescent="0.25">
      <c r="A17445">
        <v>551</v>
      </c>
      <c r="B17445" t="s">
        <v>50</v>
      </c>
      <c r="C17445">
        <f>((Calculator!$E551*0.02586)-1.3)/0.3</f>
      </c>
    </row>
    <row r="17446" spans="1:3" x14ac:dyDescent="0.25">
      <c r="A17446">
        <v>551</v>
      </c>
      <c r="B17446" t="s">
        <v>51</v>
      </c>
      <c r="C17446">
        <f>(MIN(Calculator!$F551,110)-110)/20</f>
      </c>
    </row>
    <row r="17447" spans="1:3" x14ac:dyDescent="0.25">
      <c r="A17447">
        <v>551</v>
      </c>
      <c r="B17447" t="s">
        <v>52</v>
      </c>
      <c r="C17447">
        <f>(MAX(Calculator!$F551,110)-130)/20</f>
      </c>
    </row>
    <row r="17448" spans="1:3" x14ac:dyDescent="0.25">
      <c r="A17448">
        <v>551</v>
      </c>
      <c r="B17448" t="s">
        <v>17</v>
      </c>
      <c r="C17448">
        <f>IF(Calculator!$G551="Yes",1,0)</f>
      </c>
    </row>
    <row r="17449" spans="1:3" x14ac:dyDescent="0.25">
      <c r="A17449">
        <v>551</v>
      </c>
      <c r="B17449" t="s">
        <v>53</v>
      </c>
      <c r="C17449">
        <f>IF(Calculator!$H551="Yes",1,0)</f>
      </c>
    </row>
    <row r="17450" spans="1:3" x14ac:dyDescent="0.25">
      <c r="A17450">
        <v>551</v>
      </c>
      <c r="B17450" t="s">
        <v>54</v>
      </c>
      <c r="C17450">
        <f>(MIN(Calculator!$I551,30)-25)/5</f>
      </c>
    </row>
    <row r="17451" spans="1:3" x14ac:dyDescent="0.25">
      <c r="A17451">
        <v>551</v>
      </c>
      <c r="B17451" t="s">
        <v>55</v>
      </c>
      <c r="C17451">
        <f>(MAX(Calculator!$I551,30)-30)/5</f>
      </c>
    </row>
    <row r="17452" spans="1:3" x14ac:dyDescent="0.25">
      <c r="A17452">
        <v>551</v>
      </c>
      <c r="B17452" t="s">
        <v>56</v>
      </c>
      <c r="C17452">
        <f>(MIN(Calculator!$J551,60)-60)/-15</f>
      </c>
    </row>
    <row r="17453" spans="1:3" x14ac:dyDescent="0.25">
      <c r="A17453">
        <v>551</v>
      </c>
      <c r="B17453" t="s">
        <v>57</v>
      </c>
      <c r="C17453">
        <f>(MAX(Calculator!$J551,60)-90)/-15</f>
      </c>
    </row>
    <row r="17454" spans="1:3" x14ac:dyDescent="0.25">
      <c r="A17454">
        <v>551</v>
      </c>
      <c r="B17454" t="s">
        <v>58</v>
      </c>
      <c r="C17454">
        <f>IF(Calculator!$K551="Yes",1,0)</f>
      </c>
    </row>
    <row r="17455" spans="1:3" x14ac:dyDescent="0.25">
      <c r="A17455">
        <v>551</v>
      </c>
      <c r="B17455" t="s">
        <v>59</v>
      </c>
      <c r="C17455">
        <f>IF(Calculator!$L551="Yes",1,0)</f>
      </c>
    </row>
    <row r="17456" spans="1:3" x14ac:dyDescent="0.25">
      <c r="A17456">
        <v>551</v>
      </c>
      <c r="B17456" t="s">
        <v>60</v>
      </c>
      <c r="C17456">
        <f>((MAX(Calculator!$F551,110)-130)/20)*IF(Calculator!$K551="Yes",1,0)</f>
      </c>
    </row>
    <row r="17457" spans="1:3" x14ac:dyDescent="0.25">
      <c r="A17457">
        <v>551</v>
      </c>
      <c r="B17457" t="s">
        <v>61</v>
      </c>
      <c r="C17457">
        <f>((((Calculator!$D551-Calculator!$E551)*0.02586)-3.5))*IF(Calculator!$L551="Yes",1,0)</f>
      </c>
    </row>
    <row r="17458" spans="1:3" x14ac:dyDescent="0.25">
      <c r="A17458">
        <v>551</v>
      </c>
      <c r="B17458" t="s">
        <v>62</v>
      </c>
      <c r="C17458">
        <f>(((Calculator!$C551-55)/10)*(((((Calculator!$D551-Calculator!$E551)*0.02586)-3.5))))</f>
      </c>
    </row>
    <row r="17459" spans="1:3" x14ac:dyDescent="0.25">
      <c r="A17459">
        <v>551</v>
      </c>
      <c r="B17459" t="s">
        <v>63</v>
      </c>
      <c r="C17459">
        <f>(((Calculator!$C551-55)/10)*(((Calculator!$E551*0.02586)-1.3)/0.3))</f>
      </c>
    </row>
    <row r="17460" spans="1:3" x14ac:dyDescent="0.25">
      <c r="A17460">
        <v>551</v>
      </c>
      <c r="B17460" t="s">
        <v>64</v>
      </c>
      <c r="C17460">
        <f>(((Calculator!$C551-55)/10)*((MAX(Calculator!$F551,110)-130)/20))</f>
      </c>
    </row>
    <row r="17461" spans="1:3" x14ac:dyDescent="0.25">
      <c r="A17461">
        <v>551</v>
      </c>
      <c r="B17461" t="s">
        <v>65</v>
      </c>
      <c r="C17461">
        <f>(((Calculator!$C551-55)/10)*IF(Calculator!$G551="Yes",1,0))</f>
      </c>
    </row>
    <row r="17462" spans="1:3" x14ac:dyDescent="0.25">
      <c r="A17462">
        <v>551</v>
      </c>
      <c r="B17462" t="s">
        <v>66</v>
      </c>
      <c r="C17462">
        <f>(((Calculator!$C551-55)/10)*IF(Calculator!$H551="Yes",1,0))</f>
      </c>
    </row>
    <row r="17463" spans="1:3" x14ac:dyDescent="0.25">
      <c r="A17463">
        <v>551</v>
      </c>
      <c r="B17463" t="s">
        <v>67</v>
      </c>
      <c r="C17463">
        <f>(((Calculator!$C551-55)/10)*((MAX(Calculator!$I551,30)-30)/5))</f>
      </c>
    </row>
    <row r="17464" spans="1:3" x14ac:dyDescent="0.25">
      <c r="A17464">
        <v>551</v>
      </c>
      <c r="B17464" t="s">
        <v>68</v>
      </c>
      <c r="C17464">
        <f>(((Calculator!$C551-55)/10)*((MIN(Calculator!$J551,60)-60)/-15))</f>
      </c>
    </row>
    <row r="17465" spans="1:3" x14ac:dyDescent="0.25">
      <c r="A17465">
        <v>551</v>
      </c>
      <c r="B17465" t="s">
        <v>69</v>
      </c>
      <c r="C17465">
        <f>IF(AND(Calculator!$O551&lt;&gt;"",Calculator!$O551&gt;=4,Calculator!$O551&lt;=6),1,0)</f>
      </c>
    </row>
    <row r="17466" spans="1:3" x14ac:dyDescent="0.25">
      <c r="A17466">
        <v>551</v>
      </c>
      <c r="B17466" t="s">
        <v>70</v>
      </c>
      <c r="C17466">
        <f>IF(AND(Calculator!$O551&lt;&gt;"",Calculator!$O551&gt;=7,Calculator!$O551&lt;=10),1,0)</f>
      </c>
    </row>
    <row r="17467" spans="1:3" x14ac:dyDescent="0.25">
      <c r="A17467">
        <v>551</v>
      </c>
      <c r="B17467" t="s">
        <v>71</v>
      </c>
      <c r="C17467">
        <f>IF(Calculator!$O551="",1,0)</f>
      </c>
    </row>
    <row r="17468" spans="1:3" x14ac:dyDescent="0.25">
      <c r="A17468">
        <v>551</v>
      </c>
      <c r="B17468" t="s">
        <v>72</v>
      </c>
      <c r="C17468">
        <f>IF(OR(Calculator!$M551="",Calculator!$M551=0),0,LN(Calculator!$M551))</f>
      </c>
    </row>
    <row r="17469" spans="1:3" x14ac:dyDescent="0.25">
      <c r="A17469">
        <v>551</v>
      </c>
      <c r="B17469" t="s">
        <v>73</v>
      </c>
      <c r="C17469">
        <f>IF(Calculator!$M551="",1,0)</f>
      </c>
    </row>
    <row r="17470" spans="1:3" x14ac:dyDescent="0.25">
      <c r="A17470">
        <v>551</v>
      </c>
      <c r="B17470" t="s">
        <v>74</v>
      </c>
      <c r="C17470">
        <f>IF(Calculator!$N551="",0,(Calculator!$N551-5.3)*IF(Calculator!$G551="Yes",1,0))</f>
      </c>
    </row>
    <row r="17471" spans="1:3" x14ac:dyDescent="0.25">
      <c r="A17471">
        <v>551</v>
      </c>
      <c r="B17471" t="s">
        <v>75</v>
      </c>
      <c r="C17471">
        <f>IF(Calculator!$N551="",0,(Calculator!$N551-5.3)*(1-IF(Calculator!$G551="Yes",1,0)))</f>
      </c>
    </row>
    <row r="17472" spans="1:3" x14ac:dyDescent="0.25">
      <c r="A17472">
        <v>551</v>
      </c>
      <c r="B17472" t="s">
        <v>76</v>
      </c>
      <c r="C17472">
        <f>IF(Calculator!$N551="",1,0)</f>
      </c>
    </row>
    <row r="17473" spans="1:3" x14ac:dyDescent="0.25">
      <c r="A17473">
        <v>551</v>
      </c>
      <c r="B17473" t="s">
        <v>77</v>
      </c>
      <c r="C17473">
        <f>1</f>
      </c>
    </row>
    <row r="17474" spans="1:3" x14ac:dyDescent="0.25">
      <c r="A17474">
        <v>552</v>
      </c>
      <c r="B17474" t="s">
        <v>47</v>
      </c>
      <c r="C17474">
        <f>(Calculator!$C552-55)/10</f>
      </c>
    </row>
    <row r="17475" spans="1:3" x14ac:dyDescent="0.25">
      <c r="A17475">
        <v>552</v>
      </c>
      <c r="B17475" t="s">
        <v>48</v>
      </c>
      <c r="C17475">
        <f>((Calculator!$C552-55)/10)^2</f>
      </c>
    </row>
    <row r="17476" spans="1:3" x14ac:dyDescent="0.25">
      <c r="A17476">
        <v>552</v>
      </c>
      <c r="B17476" t="s">
        <v>49</v>
      </c>
      <c r="C17476">
        <f>((Calculator!$D552-Calculator!$E552)*0.02586)-3.5</f>
      </c>
    </row>
    <row r="17477" spans="1:3" x14ac:dyDescent="0.25">
      <c r="A17477">
        <v>552</v>
      </c>
      <c r="B17477" t="s">
        <v>50</v>
      </c>
      <c r="C17477">
        <f>((Calculator!$E552*0.02586)-1.3)/0.3</f>
      </c>
    </row>
    <row r="17478" spans="1:3" x14ac:dyDescent="0.25">
      <c r="A17478">
        <v>552</v>
      </c>
      <c r="B17478" t="s">
        <v>51</v>
      </c>
      <c r="C17478">
        <f>(MIN(Calculator!$F552,110)-110)/20</f>
      </c>
    </row>
    <row r="17479" spans="1:3" x14ac:dyDescent="0.25">
      <c r="A17479">
        <v>552</v>
      </c>
      <c r="B17479" t="s">
        <v>52</v>
      </c>
      <c r="C17479">
        <f>(MAX(Calculator!$F552,110)-130)/20</f>
      </c>
    </row>
    <row r="17480" spans="1:3" x14ac:dyDescent="0.25">
      <c r="A17480">
        <v>552</v>
      </c>
      <c r="B17480" t="s">
        <v>17</v>
      </c>
      <c r="C17480">
        <f>IF(Calculator!$G552="Yes",1,0)</f>
      </c>
    </row>
    <row r="17481" spans="1:3" x14ac:dyDescent="0.25">
      <c r="A17481">
        <v>552</v>
      </c>
      <c r="B17481" t="s">
        <v>53</v>
      </c>
      <c r="C17481">
        <f>IF(Calculator!$H552="Yes",1,0)</f>
      </c>
    </row>
    <row r="17482" spans="1:3" x14ac:dyDescent="0.25">
      <c r="A17482">
        <v>552</v>
      </c>
      <c r="B17482" t="s">
        <v>54</v>
      </c>
      <c r="C17482">
        <f>(MIN(Calculator!$I552,30)-25)/5</f>
      </c>
    </row>
    <row r="17483" spans="1:3" x14ac:dyDescent="0.25">
      <c r="A17483">
        <v>552</v>
      </c>
      <c r="B17483" t="s">
        <v>55</v>
      </c>
      <c r="C17483">
        <f>(MAX(Calculator!$I552,30)-30)/5</f>
      </c>
    </row>
    <row r="17484" spans="1:3" x14ac:dyDescent="0.25">
      <c r="A17484">
        <v>552</v>
      </c>
      <c r="B17484" t="s">
        <v>56</v>
      </c>
      <c r="C17484">
        <f>(MIN(Calculator!$J552,60)-60)/-15</f>
      </c>
    </row>
    <row r="17485" spans="1:3" x14ac:dyDescent="0.25">
      <c r="A17485">
        <v>552</v>
      </c>
      <c r="B17485" t="s">
        <v>57</v>
      </c>
      <c r="C17485">
        <f>(MAX(Calculator!$J552,60)-90)/-15</f>
      </c>
    </row>
    <row r="17486" spans="1:3" x14ac:dyDescent="0.25">
      <c r="A17486">
        <v>552</v>
      </c>
      <c r="B17486" t="s">
        <v>58</v>
      </c>
      <c r="C17486">
        <f>IF(Calculator!$K552="Yes",1,0)</f>
      </c>
    </row>
    <row r="17487" spans="1:3" x14ac:dyDescent="0.25">
      <c r="A17487">
        <v>552</v>
      </c>
      <c r="B17487" t="s">
        <v>59</v>
      </c>
      <c r="C17487">
        <f>IF(Calculator!$L552="Yes",1,0)</f>
      </c>
    </row>
    <row r="17488" spans="1:3" x14ac:dyDescent="0.25">
      <c r="A17488">
        <v>552</v>
      </c>
      <c r="B17488" t="s">
        <v>60</v>
      </c>
      <c r="C17488">
        <f>((MAX(Calculator!$F552,110)-130)/20)*IF(Calculator!$K552="Yes",1,0)</f>
      </c>
    </row>
    <row r="17489" spans="1:3" x14ac:dyDescent="0.25">
      <c r="A17489">
        <v>552</v>
      </c>
      <c r="B17489" t="s">
        <v>61</v>
      </c>
      <c r="C17489">
        <f>((((Calculator!$D552-Calculator!$E552)*0.02586)-3.5))*IF(Calculator!$L552="Yes",1,0)</f>
      </c>
    </row>
    <row r="17490" spans="1:3" x14ac:dyDescent="0.25">
      <c r="A17490">
        <v>552</v>
      </c>
      <c r="B17490" t="s">
        <v>62</v>
      </c>
      <c r="C17490">
        <f>(((Calculator!$C552-55)/10)*(((((Calculator!$D552-Calculator!$E552)*0.02586)-3.5))))</f>
      </c>
    </row>
    <row r="17491" spans="1:3" x14ac:dyDescent="0.25">
      <c r="A17491">
        <v>552</v>
      </c>
      <c r="B17491" t="s">
        <v>63</v>
      </c>
      <c r="C17491">
        <f>(((Calculator!$C552-55)/10)*(((Calculator!$E552*0.02586)-1.3)/0.3))</f>
      </c>
    </row>
    <row r="17492" spans="1:3" x14ac:dyDescent="0.25">
      <c r="A17492">
        <v>552</v>
      </c>
      <c r="B17492" t="s">
        <v>64</v>
      </c>
      <c r="C17492">
        <f>(((Calculator!$C552-55)/10)*((MAX(Calculator!$F552,110)-130)/20))</f>
      </c>
    </row>
    <row r="17493" spans="1:3" x14ac:dyDescent="0.25">
      <c r="A17493">
        <v>552</v>
      </c>
      <c r="B17493" t="s">
        <v>65</v>
      </c>
      <c r="C17493">
        <f>(((Calculator!$C552-55)/10)*IF(Calculator!$G552="Yes",1,0))</f>
      </c>
    </row>
    <row r="17494" spans="1:3" x14ac:dyDescent="0.25">
      <c r="A17494">
        <v>552</v>
      </c>
      <c r="B17494" t="s">
        <v>66</v>
      </c>
      <c r="C17494">
        <f>(((Calculator!$C552-55)/10)*IF(Calculator!$H552="Yes",1,0))</f>
      </c>
    </row>
    <row r="17495" spans="1:3" x14ac:dyDescent="0.25">
      <c r="A17495">
        <v>552</v>
      </c>
      <c r="B17495" t="s">
        <v>67</v>
      </c>
      <c r="C17495">
        <f>(((Calculator!$C552-55)/10)*((MAX(Calculator!$I552,30)-30)/5))</f>
      </c>
    </row>
    <row r="17496" spans="1:3" x14ac:dyDescent="0.25">
      <c r="A17496">
        <v>552</v>
      </c>
      <c r="B17496" t="s">
        <v>68</v>
      </c>
      <c r="C17496">
        <f>(((Calculator!$C552-55)/10)*((MIN(Calculator!$J552,60)-60)/-15))</f>
      </c>
    </row>
    <row r="17497" spans="1:3" x14ac:dyDescent="0.25">
      <c r="A17497">
        <v>552</v>
      </c>
      <c r="B17497" t="s">
        <v>69</v>
      </c>
      <c r="C17497">
        <f>IF(AND(Calculator!$O552&lt;&gt;"",Calculator!$O552&gt;=4,Calculator!$O552&lt;=6),1,0)</f>
      </c>
    </row>
    <row r="17498" spans="1:3" x14ac:dyDescent="0.25">
      <c r="A17498">
        <v>552</v>
      </c>
      <c r="B17498" t="s">
        <v>70</v>
      </c>
      <c r="C17498">
        <f>IF(AND(Calculator!$O552&lt;&gt;"",Calculator!$O552&gt;=7,Calculator!$O552&lt;=10),1,0)</f>
      </c>
    </row>
    <row r="17499" spans="1:3" x14ac:dyDescent="0.25">
      <c r="A17499">
        <v>552</v>
      </c>
      <c r="B17499" t="s">
        <v>71</v>
      </c>
      <c r="C17499">
        <f>IF(Calculator!$O552="",1,0)</f>
      </c>
    </row>
    <row r="17500" spans="1:3" x14ac:dyDescent="0.25">
      <c r="A17500">
        <v>552</v>
      </c>
      <c r="B17500" t="s">
        <v>72</v>
      </c>
      <c r="C17500">
        <f>IF(OR(Calculator!$M552="",Calculator!$M552=0),0,LN(Calculator!$M552))</f>
      </c>
    </row>
    <row r="17501" spans="1:3" x14ac:dyDescent="0.25">
      <c r="A17501">
        <v>552</v>
      </c>
      <c r="B17501" t="s">
        <v>73</v>
      </c>
      <c r="C17501">
        <f>IF(Calculator!$M552="",1,0)</f>
      </c>
    </row>
    <row r="17502" spans="1:3" x14ac:dyDescent="0.25">
      <c r="A17502">
        <v>552</v>
      </c>
      <c r="B17502" t="s">
        <v>74</v>
      </c>
      <c r="C17502">
        <f>IF(Calculator!$N552="",0,(Calculator!$N552-5.3)*IF(Calculator!$G552="Yes",1,0))</f>
      </c>
    </row>
    <row r="17503" spans="1:3" x14ac:dyDescent="0.25">
      <c r="A17503">
        <v>552</v>
      </c>
      <c r="B17503" t="s">
        <v>75</v>
      </c>
      <c r="C17503">
        <f>IF(Calculator!$N552="",0,(Calculator!$N552-5.3)*(1-IF(Calculator!$G552="Yes",1,0)))</f>
      </c>
    </row>
    <row r="17504" spans="1:3" x14ac:dyDescent="0.25">
      <c r="A17504">
        <v>552</v>
      </c>
      <c r="B17504" t="s">
        <v>76</v>
      </c>
      <c r="C17504">
        <f>IF(Calculator!$N552="",1,0)</f>
      </c>
    </row>
    <row r="17505" spans="1:3" x14ac:dyDescent="0.25">
      <c r="A17505">
        <v>552</v>
      </c>
      <c r="B17505" t="s">
        <v>77</v>
      </c>
      <c r="C17505">
        <f>1</f>
      </c>
    </row>
    <row r="17506" spans="1:3" x14ac:dyDescent="0.25">
      <c r="A17506">
        <v>553</v>
      </c>
      <c r="B17506" t="s">
        <v>47</v>
      </c>
      <c r="C17506">
        <f>(Calculator!$C553-55)/10</f>
      </c>
    </row>
    <row r="17507" spans="1:3" x14ac:dyDescent="0.25">
      <c r="A17507">
        <v>553</v>
      </c>
      <c r="B17507" t="s">
        <v>48</v>
      </c>
      <c r="C17507">
        <f>((Calculator!$C553-55)/10)^2</f>
      </c>
    </row>
    <row r="17508" spans="1:3" x14ac:dyDescent="0.25">
      <c r="A17508">
        <v>553</v>
      </c>
      <c r="B17508" t="s">
        <v>49</v>
      </c>
      <c r="C17508">
        <f>((Calculator!$D553-Calculator!$E553)*0.02586)-3.5</f>
      </c>
    </row>
    <row r="17509" spans="1:3" x14ac:dyDescent="0.25">
      <c r="A17509">
        <v>553</v>
      </c>
      <c r="B17509" t="s">
        <v>50</v>
      </c>
      <c r="C17509">
        <f>((Calculator!$E553*0.02586)-1.3)/0.3</f>
      </c>
    </row>
    <row r="17510" spans="1:3" x14ac:dyDescent="0.25">
      <c r="A17510">
        <v>553</v>
      </c>
      <c r="B17510" t="s">
        <v>51</v>
      </c>
      <c r="C17510">
        <f>(MIN(Calculator!$F553,110)-110)/20</f>
      </c>
    </row>
    <row r="17511" spans="1:3" x14ac:dyDescent="0.25">
      <c r="A17511">
        <v>553</v>
      </c>
      <c r="B17511" t="s">
        <v>52</v>
      </c>
      <c r="C17511">
        <f>(MAX(Calculator!$F553,110)-130)/20</f>
      </c>
    </row>
    <row r="17512" spans="1:3" x14ac:dyDescent="0.25">
      <c r="A17512">
        <v>553</v>
      </c>
      <c r="B17512" t="s">
        <v>17</v>
      </c>
      <c r="C17512">
        <f>IF(Calculator!$G553="Yes",1,0)</f>
      </c>
    </row>
    <row r="17513" spans="1:3" x14ac:dyDescent="0.25">
      <c r="A17513">
        <v>553</v>
      </c>
      <c r="B17513" t="s">
        <v>53</v>
      </c>
      <c r="C17513">
        <f>IF(Calculator!$H553="Yes",1,0)</f>
      </c>
    </row>
    <row r="17514" spans="1:3" x14ac:dyDescent="0.25">
      <c r="A17514">
        <v>553</v>
      </c>
      <c r="B17514" t="s">
        <v>54</v>
      </c>
      <c r="C17514">
        <f>(MIN(Calculator!$I553,30)-25)/5</f>
      </c>
    </row>
    <row r="17515" spans="1:3" x14ac:dyDescent="0.25">
      <c r="A17515">
        <v>553</v>
      </c>
      <c r="B17515" t="s">
        <v>55</v>
      </c>
      <c r="C17515">
        <f>(MAX(Calculator!$I553,30)-30)/5</f>
      </c>
    </row>
    <row r="17516" spans="1:3" x14ac:dyDescent="0.25">
      <c r="A17516">
        <v>553</v>
      </c>
      <c r="B17516" t="s">
        <v>56</v>
      </c>
      <c r="C17516">
        <f>(MIN(Calculator!$J553,60)-60)/-15</f>
      </c>
    </row>
    <row r="17517" spans="1:3" x14ac:dyDescent="0.25">
      <c r="A17517">
        <v>553</v>
      </c>
      <c r="B17517" t="s">
        <v>57</v>
      </c>
      <c r="C17517">
        <f>(MAX(Calculator!$J553,60)-90)/-15</f>
      </c>
    </row>
    <row r="17518" spans="1:3" x14ac:dyDescent="0.25">
      <c r="A17518">
        <v>553</v>
      </c>
      <c r="B17518" t="s">
        <v>58</v>
      </c>
      <c r="C17518">
        <f>IF(Calculator!$K553="Yes",1,0)</f>
      </c>
    </row>
    <row r="17519" spans="1:3" x14ac:dyDescent="0.25">
      <c r="A17519">
        <v>553</v>
      </c>
      <c r="B17519" t="s">
        <v>59</v>
      </c>
      <c r="C17519">
        <f>IF(Calculator!$L553="Yes",1,0)</f>
      </c>
    </row>
    <row r="17520" spans="1:3" x14ac:dyDescent="0.25">
      <c r="A17520">
        <v>553</v>
      </c>
      <c r="B17520" t="s">
        <v>60</v>
      </c>
      <c r="C17520">
        <f>((MAX(Calculator!$F553,110)-130)/20)*IF(Calculator!$K553="Yes",1,0)</f>
      </c>
    </row>
    <row r="17521" spans="1:3" x14ac:dyDescent="0.25">
      <c r="A17521">
        <v>553</v>
      </c>
      <c r="B17521" t="s">
        <v>61</v>
      </c>
      <c r="C17521">
        <f>((((Calculator!$D553-Calculator!$E553)*0.02586)-3.5))*IF(Calculator!$L553="Yes",1,0)</f>
      </c>
    </row>
    <row r="17522" spans="1:3" x14ac:dyDescent="0.25">
      <c r="A17522">
        <v>553</v>
      </c>
      <c r="B17522" t="s">
        <v>62</v>
      </c>
      <c r="C17522">
        <f>(((Calculator!$C553-55)/10)*(((((Calculator!$D553-Calculator!$E553)*0.02586)-3.5))))</f>
      </c>
    </row>
    <row r="17523" spans="1:3" x14ac:dyDescent="0.25">
      <c r="A17523">
        <v>553</v>
      </c>
      <c r="B17523" t="s">
        <v>63</v>
      </c>
      <c r="C17523">
        <f>(((Calculator!$C553-55)/10)*(((Calculator!$E553*0.02586)-1.3)/0.3))</f>
      </c>
    </row>
    <row r="17524" spans="1:3" x14ac:dyDescent="0.25">
      <c r="A17524">
        <v>553</v>
      </c>
      <c r="B17524" t="s">
        <v>64</v>
      </c>
      <c r="C17524">
        <f>(((Calculator!$C553-55)/10)*((MAX(Calculator!$F553,110)-130)/20))</f>
      </c>
    </row>
    <row r="17525" spans="1:3" x14ac:dyDescent="0.25">
      <c r="A17525">
        <v>553</v>
      </c>
      <c r="B17525" t="s">
        <v>65</v>
      </c>
      <c r="C17525">
        <f>(((Calculator!$C553-55)/10)*IF(Calculator!$G553="Yes",1,0))</f>
      </c>
    </row>
    <row r="17526" spans="1:3" x14ac:dyDescent="0.25">
      <c r="A17526">
        <v>553</v>
      </c>
      <c r="B17526" t="s">
        <v>66</v>
      </c>
      <c r="C17526">
        <f>(((Calculator!$C553-55)/10)*IF(Calculator!$H553="Yes",1,0))</f>
      </c>
    </row>
    <row r="17527" spans="1:3" x14ac:dyDescent="0.25">
      <c r="A17527">
        <v>553</v>
      </c>
      <c r="B17527" t="s">
        <v>67</v>
      </c>
      <c r="C17527">
        <f>(((Calculator!$C553-55)/10)*((MAX(Calculator!$I553,30)-30)/5))</f>
      </c>
    </row>
    <row r="17528" spans="1:3" x14ac:dyDescent="0.25">
      <c r="A17528">
        <v>553</v>
      </c>
      <c r="B17528" t="s">
        <v>68</v>
      </c>
      <c r="C17528">
        <f>(((Calculator!$C553-55)/10)*((MIN(Calculator!$J553,60)-60)/-15))</f>
      </c>
    </row>
    <row r="17529" spans="1:3" x14ac:dyDescent="0.25">
      <c r="A17529">
        <v>553</v>
      </c>
      <c r="B17529" t="s">
        <v>69</v>
      </c>
      <c r="C17529">
        <f>IF(AND(Calculator!$O553&lt;&gt;"",Calculator!$O553&gt;=4,Calculator!$O553&lt;=6),1,0)</f>
      </c>
    </row>
    <row r="17530" spans="1:3" x14ac:dyDescent="0.25">
      <c r="A17530">
        <v>553</v>
      </c>
      <c r="B17530" t="s">
        <v>70</v>
      </c>
      <c r="C17530">
        <f>IF(AND(Calculator!$O553&lt;&gt;"",Calculator!$O553&gt;=7,Calculator!$O553&lt;=10),1,0)</f>
      </c>
    </row>
    <row r="17531" spans="1:3" x14ac:dyDescent="0.25">
      <c r="A17531">
        <v>553</v>
      </c>
      <c r="B17531" t="s">
        <v>71</v>
      </c>
      <c r="C17531">
        <f>IF(Calculator!$O553="",1,0)</f>
      </c>
    </row>
    <row r="17532" spans="1:3" x14ac:dyDescent="0.25">
      <c r="A17532">
        <v>553</v>
      </c>
      <c r="B17532" t="s">
        <v>72</v>
      </c>
      <c r="C17532">
        <f>IF(OR(Calculator!$M553="",Calculator!$M553=0),0,LN(Calculator!$M553))</f>
      </c>
    </row>
    <row r="17533" spans="1:3" x14ac:dyDescent="0.25">
      <c r="A17533">
        <v>553</v>
      </c>
      <c r="B17533" t="s">
        <v>73</v>
      </c>
      <c r="C17533">
        <f>IF(Calculator!$M553="",1,0)</f>
      </c>
    </row>
    <row r="17534" spans="1:3" x14ac:dyDescent="0.25">
      <c r="A17534">
        <v>553</v>
      </c>
      <c r="B17534" t="s">
        <v>74</v>
      </c>
      <c r="C17534">
        <f>IF(Calculator!$N553="",0,(Calculator!$N553-5.3)*IF(Calculator!$G553="Yes",1,0))</f>
      </c>
    </row>
    <row r="17535" spans="1:3" x14ac:dyDescent="0.25">
      <c r="A17535">
        <v>553</v>
      </c>
      <c r="B17535" t="s">
        <v>75</v>
      </c>
      <c r="C17535">
        <f>IF(Calculator!$N553="",0,(Calculator!$N553-5.3)*(1-IF(Calculator!$G553="Yes",1,0)))</f>
      </c>
    </row>
    <row r="17536" spans="1:3" x14ac:dyDescent="0.25">
      <c r="A17536">
        <v>553</v>
      </c>
      <c r="B17536" t="s">
        <v>76</v>
      </c>
      <c r="C17536">
        <f>IF(Calculator!$N553="",1,0)</f>
      </c>
    </row>
    <row r="17537" spans="1:3" x14ac:dyDescent="0.25">
      <c r="A17537">
        <v>553</v>
      </c>
      <c r="B17537" t="s">
        <v>77</v>
      </c>
      <c r="C17537">
        <f>1</f>
      </c>
    </row>
    <row r="17538" spans="1:3" x14ac:dyDescent="0.25">
      <c r="A17538">
        <v>554</v>
      </c>
      <c r="B17538" t="s">
        <v>47</v>
      </c>
      <c r="C17538">
        <f>(Calculator!$C554-55)/10</f>
      </c>
    </row>
    <row r="17539" spans="1:3" x14ac:dyDescent="0.25">
      <c r="A17539">
        <v>554</v>
      </c>
      <c r="B17539" t="s">
        <v>48</v>
      </c>
      <c r="C17539">
        <f>((Calculator!$C554-55)/10)^2</f>
      </c>
    </row>
    <row r="17540" spans="1:3" x14ac:dyDescent="0.25">
      <c r="A17540">
        <v>554</v>
      </c>
      <c r="B17540" t="s">
        <v>49</v>
      </c>
      <c r="C17540">
        <f>((Calculator!$D554-Calculator!$E554)*0.02586)-3.5</f>
      </c>
    </row>
    <row r="17541" spans="1:3" x14ac:dyDescent="0.25">
      <c r="A17541">
        <v>554</v>
      </c>
      <c r="B17541" t="s">
        <v>50</v>
      </c>
      <c r="C17541">
        <f>((Calculator!$E554*0.02586)-1.3)/0.3</f>
      </c>
    </row>
    <row r="17542" spans="1:3" x14ac:dyDescent="0.25">
      <c r="A17542">
        <v>554</v>
      </c>
      <c r="B17542" t="s">
        <v>51</v>
      </c>
      <c r="C17542">
        <f>(MIN(Calculator!$F554,110)-110)/20</f>
      </c>
    </row>
    <row r="17543" spans="1:3" x14ac:dyDescent="0.25">
      <c r="A17543">
        <v>554</v>
      </c>
      <c r="B17543" t="s">
        <v>52</v>
      </c>
      <c r="C17543">
        <f>(MAX(Calculator!$F554,110)-130)/20</f>
      </c>
    </row>
    <row r="17544" spans="1:3" x14ac:dyDescent="0.25">
      <c r="A17544">
        <v>554</v>
      </c>
      <c r="B17544" t="s">
        <v>17</v>
      </c>
      <c r="C17544">
        <f>IF(Calculator!$G554="Yes",1,0)</f>
      </c>
    </row>
    <row r="17545" spans="1:3" x14ac:dyDescent="0.25">
      <c r="A17545">
        <v>554</v>
      </c>
      <c r="B17545" t="s">
        <v>53</v>
      </c>
      <c r="C17545">
        <f>IF(Calculator!$H554="Yes",1,0)</f>
      </c>
    </row>
    <row r="17546" spans="1:3" x14ac:dyDescent="0.25">
      <c r="A17546">
        <v>554</v>
      </c>
      <c r="B17546" t="s">
        <v>54</v>
      </c>
      <c r="C17546">
        <f>(MIN(Calculator!$I554,30)-25)/5</f>
      </c>
    </row>
    <row r="17547" spans="1:3" x14ac:dyDescent="0.25">
      <c r="A17547">
        <v>554</v>
      </c>
      <c r="B17547" t="s">
        <v>55</v>
      </c>
      <c r="C17547">
        <f>(MAX(Calculator!$I554,30)-30)/5</f>
      </c>
    </row>
    <row r="17548" spans="1:3" x14ac:dyDescent="0.25">
      <c r="A17548">
        <v>554</v>
      </c>
      <c r="B17548" t="s">
        <v>56</v>
      </c>
      <c r="C17548">
        <f>(MIN(Calculator!$J554,60)-60)/-15</f>
      </c>
    </row>
    <row r="17549" spans="1:3" x14ac:dyDescent="0.25">
      <c r="A17549">
        <v>554</v>
      </c>
      <c r="B17549" t="s">
        <v>57</v>
      </c>
      <c r="C17549">
        <f>(MAX(Calculator!$J554,60)-90)/-15</f>
      </c>
    </row>
    <row r="17550" spans="1:3" x14ac:dyDescent="0.25">
      <c r="A17550">
        <v>554</v>
      </c>
      <c r="B17550" t="s">
        <v>58</v>
      </c>
      <c r="C17550">
        <f>IF(Calculator!$K554="Yes",1,0)</f>
      </c>
    </row>
    <row r="17551" spans="1:3" x14ac:dyDescent="0.25">
      <c r="A17551">
        <v>554</v>
      </c>
      <c r="B17551" t="s">
        <v>59</v>
      </c>
      <c r="C17551">
        <f>IF(Calculator!$L554="Yes",1,0)</f>
      </c>
    </row>
    <row r="17552" spans="1:3" x14ac:dyDescent="0.25">
      <c r="A17552">
        <v>554</v>
      </c>
      <c r="B17552" t="s">
        <v>60</v>
      </c>
      <c r="C17552">
        <f>((MAX(Calculator!$F554,110)-130)/20)*IF(Calculator!$K554="Yes",1,0)</f>
      </c>
    </row>
    <row r="17553" spans="1:3" x14ac:dyDescent="0.25">
      <c r="A17553">
        <v>554</v>
      </c>
      <c r="B17553" t="s">
        <v>61</v>
      </c>
      <c r="C17553">
        <f>((((Calculator!$D554-Calculator!$E554)*0.02586)-3.5))*IF(Calculator!$L554="Yes",1,0)</f>
      </c>
    </row>
    <row r="17554" spans="1:3" x14ac:dyDescent="0.25">
      <c r="A17554">
        <v>554</v>
      </c>
      <c r="B17554" t="s">
        <v>62</v>
      </c>
      <c r="C17554">
        <f>(((Calculator!$C554-55)/10)*(((((Calculator!$D554-Calculator!$E554)*0.02586)-3.5))))</f>
      </c>
    </row>
    <row r="17555" spans="1:3" x14ac:dyDescent="0.25">
      <c r="A17555">
        <v>554</v>
      </c>
      <c r="B17555" t="s">
        <v>63</v>
      </c>
      <c r="C17555">
        <f>(((Calculator!$C554-55)/10)*(((Calculator!$E554*0.02586)-1.3)/0.3))</f>
      </c>
    </row>
    <row r="17556" spans="1:3" x14ac:dyDescent="0.25">
      <c r="A17556">
        <v>554</v>
      </c>
      <c r="B17556" t="s">
        <v>64</v>
      </c>
      <c r="C17556">
        <f>(((Calculator!$C554-55)/10)*((MAX(Calculator!$F554,110)-130)/20))</f>
      </c>
    </row>
    <row r="17557" spans="1:3" x14ac:dyDescent="0.25">
      <c r="A17557">
        <v>554</v>
      </c>
      <c r="B17557" t="s">
        <v>65</v>
      </c>
      <c r="C17557">
        <f>(((Calculator!$C554-55)/10)*IF(Calculator!$G554="Yes",1,0))</f>
      </c>
    </row>
    <row r="17558" spans="1:3" x14ac:dyDescent="0.25">
      <c r="A17558">
        <v>554</v>
      </c>
      <c r="B17558" t="s">
        <v>66</v>
      </c>
      <c r="C17558">
        <f>(((Calculator!$C554-55)/10)*IF(Calculator!$H554="Yes",1,0))</f>
      </c>
    </row>
    <row r="17559" spans="1:3" x14ac:dyDescent="0.25">
      <c r="A17559">
        <v>554</v>
      </c>
      <c r="B17559" t="s">
        <v>67</v>
      </c>
      <c r="C17559">
        <f>(((Calculator!$C554-55)/10)*((MAX(Calculator!$I554,30)-30)/5))</f>
      </c>
    </row>
    <row r="17560" spans="1:3" x14ac:dyDescent="0.25">
      <c r="A17560">
        <v>554</v>
      </c>
      <c r="B17560" t="s">
        <v>68</v>
      </c>
      <c r="C17560">
        <f>(((Calculator!$C554-55)/10)*((MIN(Calculator!$J554,60)-60)/-15))</f>
      </c>
    </row>
    <row r="17561" spans="1:3" x14ac:dyDescent="0.25">
      <c r="A17561">
        <v>554</v>
      </c>
      <c r="B17561" t="s">
        <v>69</v>
      </c>
      <c r="C17561">
        <f>IF(AND(Calculator!$O554&lt;&gt;"",Calculator!$O554&gt;=4,Calculator!$O554&lt;=6),1,0)</f>
      </c>
    </row>
    <row r="17562" spans="1:3" x14ac:dyDescent="0.25">
      <c r="A17562">
        <v>554</v>
      </c>
      <c r="B17562" t="s">
        <v>70</v>
      </c>
      <c r="C17562">
        <f>IF(AND(Calculator!$O554&lt;&gt;"",Calculator!$O554&gt;=7,Calculator!$O554&lt;=10),1,0)</f>
      </c>
    </row>
    <row r="17563" spans="1:3" x14ac:dyDescent="0.25">
      <c r="A17563">
        <v>554</v>
      </c>
      <c r="B17563" t="s">
        <v>71</v>
      </c>
      <c r="C17563">
        <f>IF(Calculator!$O554="",1,0)</f>
      </c>
    </row>
    <row r="17564" spans="1:3" x14ac:dyDescent="0.25">
      <c r="A17564">
        <v>554</v>
      </c>
      <c r="B17564" t="s">
        <v>72</v>
      </c>
      <c r="C17564">
        <f>IF(OR(Calculator!$M554="",Calculator!$M554=0),0,LN(Calculator!$M554))</f>
      </c>
    </row>
    <row r="17565" spans="1:3" x14ac:dyDescent="0.25">
      <c r="A17565">
        <v>554</v>
      </c>
      <c r="B17565" t="s">
        <v>73</v>
      </c>
      <c r="C17565">
        <f>IF(Calculator!$M554="",1,0)</f>
      </c>
    </row>
    <row r="17566" spans="1:3" x14ac:dyDescent="0.25">
      <c r="A17566">
        <v>554</v>
      </c>
      <c r="B17566" t="s">
        <v>74</v>
      </c>
      <c r="C17566">
        <f>IF(Calculator!$N554="",0,(Calculator!$N554-5.3)*IF(Calculator!$G554="Yes",1,0))</f>
      </c>
    </row>
    <row r="17567" spans="1:3" x14ac:dyDescent="0.25">
      <c r="A17567">
        <v>554</v>
      </c>
      <c r="B17567" t="s">
        <v>75</v>
      </c>
      <c r="C17567">
        <f>IF(Calculator!$N554="",0,(Calculator!$N554-5.3)*(1-IF(Calculator!$G554="Yes",1,0)))</f>
      </c>
    </row>
    <row r="17568" spans="1:3" x14ac:dyDescent="0.25">
      <c r="A17568">
        <v>554</v>
      </c>
      <c r="B17568" t="s">
        <v>76</v>
      </c>
      <c r="C17568">
        <f>IF(Calculator!$N554="",1,0)</f>
      </c>
    </row>
    <row r="17569" spans="1:3" x14ac:dyDescent="0.25">
      <c r="A17569">
        <v>554</v>
      </c>
      <c r="B17569" t="s">
        <v>77</v>
      </c>
      <c r="C17569">
        <f>1</f>
      </c>
    </row>
    <row r="17570" spans="1:3" x14ac:dyDescent="0.25">
      <c r="A17570">
        <v>555</v>
      </c>
      <c r="B17570" t="s">
        <v>47</v>
      </c>
      <c r="C17570">
        <f>(Calculator!$C555-55)/10</f>
      </c>
    </row>
    <row r="17571" spans="1:3" x14ac:dyDescent="0.25">
      <c r="A17571">
        <v>555</v>
      </c>
      <c r="B17571" t="s">
        <v>48</v>
      </c>
      <c r="C17571">
        <f>((Calculator!$C555-55)/10)^2</f>
      </c>
    </row>
    <row r="17572" spans="1:3" x14ac:dyDescent="0.25">
      <c r="A17572">
        <v>555</v>
      </c>
      <c r="B17572" t="s">
        <v>49</v>
      </c>
      <c r="C17572">
        <f>((Calculator!$D555-Calculator!$E555)*0.02586)-3.5</f>
      </c>
    </row>
    <row r="17573" spans="1:3" x14ac:dyDescent="0.25">
      <c r="A17573">
        <v>555</v>
      </c>
      <c r="B17573" t="s">
        <v>50</v>
      </c>
      <c r="C17573">
        <f>((Calculator!$E555*0.02586)-1.3)/0.3</f>
      </c>
    </row>
    <row r="17574" spans="1:3" x14ac:dyDescent="0.25">
      <c r="A17574">
        <v>555</v>
      </c>
      <c r="B17574" t="s">
        <v>51</v>
      </c>
      <c r="C17574">
        <f>(MIN(Calculator!$F555,110)-110)/20</f>
      </c>
    </row>
    <row r="17575" spans="1:3" x14ac:dyDescent="0.25">
      <c r="A17575">
        <v>555</v>
      </c>
      <c r="B17575" t="s">
        <v>52</v>
      </c>
      <c r="C17575">
        <f>(MAX(Calculator!$F555,110)-130)/20</f>
      </c>
    </row>
    <row r="17576" spans="1:3" x14ac:dyDescent="0.25">
      <c r="A17576">
        <v>555</v>
      </c>
      <c r="B17576" t="s">
        <v>17</v>
      </c>
      <c r="C17576">
        <f>IF(Calculator!$G555="Yes",1,0)</f>
      </c>
    </row>
    <row r="17577" spans="1:3" x14ac:dyDescent="0.25">
      <c r="A17577">
        <v>555</v>
      </c>
      <c r="B17577" t="s">
        <v>53</v>
      </c>
      <c r="C17577">
        <f>IF(Calculator!$H555="Yes",1,0)</f>
      </c>
    </row>
    <row r="17578" spans="1:3" x14ac:dyDescent="0.25">
      <c r="A17578">
        <v>555</v>
      </c>
      <c r="B17578" t="s">
        <v>54</v>
      </c>
      <c r="C17578">
        <f>(MIN(Calculator!$I555,30)-25)/5</f>
      </c>
    </row>
    <row r="17579" spans="1:3" x14ac:dyDescent="0.25">
      <c r="A17579">
        <v>555</v>
      </c>
      <c r="B17579" t="s">
        <v>55</v>
      </c>
      <c r="C17579">
        <f>(MAX(Calculator!$I555,30)-30)/5</f>
      </c>
    </row>
    <row r="17580" spans="1:3" x14ac:dyDescent="0.25">
      <c r="A17580">
        <v>555</v>
      </c>
      <c r="B17580" t="s">
        <v>56</v>
      </c>
      <c r="C17580">
        <f>(MIN(Calculator!$J555,60)-60)/-15</f>
      </c>
    </row>
    <row r="17581" spans="1:3" x14ac:dyDescent="0.25">
      <c r="A17581">
        <v>555</v>
      </c>
      <c r="B17581" t="s">
        <v>57</v>
      </c>
      <c r="C17581">
        <f>(MAX(Calculator!$J555,60)-90)/-15</f>
      </c>
    </row>
    <row r="17582" spans="1:3" x14ac:dyDescent="0.25">
      <c r="A17582">
        <v>555</v>
      </c>
      <c r="B17582" t="s">
        <v>58</v>
      </c>
      <c r="C17582">
        <f>IF(Calculator!$K555="Yes",1,0)</f>
      </c>
    </row>
    <row r="17583" spans="1:3" x14ac:dyDescent="0.25">
      <c r="A17583">
        <v>555</v>
      </c>
      <c r="B17583" t="s">
        <v>59</v>
      </c>
      <c r="C17583">
        <f>IF(Calculator!$L555="Yes",1,0)</f>
      </c>
    </row>
    <row r="17584" spans="1:3" x14ac:dyDescent="0.25">
      <c r="A17584">
        <v>555</v>
      </c>
      <c r="B17584" t="s">
        <v>60</v>
      </c>
      <c r="C17584">
        <f>((MAX(Calculator!$F555,110)-130)/20)*IF(Calculator!$K555="Yes",1,0)</f>
      </c>
    </row>
    <row r="17585" spans="1:3" x14ac:dyDescent="0.25">
      <c r="A17585">
        <v>555</v>
      </c>
      <c r="B17585" t="s">
        <v>61</v>
      </c>
      <c r="C17585">
        <f>((((Calculator!$D555-Calculator!$E555)*0.02586)-3.5))*IF(Calculator!$L555="Yes",1,0)</f>
      </c>
    </row>
    <row r="17586" spans="1:3" x14ac:dyDescent="0.25">
      <c r="A17586">
        <v>555</v>
      </c>
      <c r="B17586" t="s">
        <v>62</v>
      </c>
      <c r="C17586">
        <f>(((Calculator!$C555-55)/10)*(((((Calculator!$D555-Calculator!$E555)*0.02586)-3.5))))</f>
      </c>
    </row>
    <row r="17587" spans="1:3" x14ac:dyDescent="0.25">
      <c r="A17587">
        <v>555</v>
      </c>
      <c r="B17587" t="s">
        <v>63</v>
      </c>
      <c r="C17587">
        <f>(((Calculator!$C555-55)/10)*(((Calculator!$E555*0.02586)-1.3)/0.3))</f>
      </c>
    </row>
    <row r="17588" spans="1:3" x14ac:dyDescent="0.25">
      <c r="A17588">
        <v>555</v>
      </c>
      <c r="B17588" t="s">
        <v>64</v>
      </c>
      <c r="C17588">
        <f>(((Calculator!$C555-55)/10)*((MAX(Calculator!$F555,110)-130)/20))</f>
      </c>
    </row>
    <row r="17589" spans="1:3" x14ac:dyDescent="0.25">
      <c r="A17589">
        <v>555</v>
      </c>
      <c r="B17589" t="s">
        <v>65</v>
      </c>
      <c r="C17589">
        <f>(((Calculator!$C555-55)/10)*IF(Calculator!$G555="Yes",1,0))</f>
      </c>
    </row>
    <row r="17590" spans="1:3" x14ac:dyDescent="0.25">
      <c r="A17590">
        <v>555</v>
      </c>
      <c r="B17590" t="s">
        <v>66</v>
      </c>
      <c r="C17590">
        <f>(((Calculator!$C555-55)/10)*IF(Calculator!$H555="Yes",1,0))</f>
      </c>
    </row>
    <row r="17591" spans="1:3" x14ac:dyDescent="0.25">
      <c r="A17591">
        <v>555</v>
      </c>
      <c r="B17591" t="s">
        <v>67</v>
      </c>
      <c r="C17591">
        <f>(((Calculator!$C555-55)/10)*((MAX(Calculator!$I555,30)-30)/5))</f>
      </c>
    </row>
    <row r="17592" spans="1:3" x14ac:dyDescent="0.25">
      <c r="A17592">
        <v>555</v>
      </c>
      <c r="B17592" t="s">
        <v>68</v>
      </c>
      <c r="C17592">
        <f>(((Calculator!$C555-55)/10)*((MIN(Calculator!$J555,60)-60)/-15))</f>
      </c>
    </row>
    <row r="17593" spans="1:3" x14ac:dyDescent="0.25">
      <c r="A17593">
        <v>555</v>
      </c>
      <c r="B17593" t="s">
        <v>69</v>
      </c>
      <c r="C17593">
        <f>IF(AND(Calculator!$O555&lt;&gt;"",Calculator!$O555&gt;=4,Calculator!$O555&lt;=6),1,0)</f>
      </c>
    </row>
    <row r="17594" spans="1:3" x14ac:dyDescent="0.25">
      <c r="A17594">
        <v>555</v>
      </c>
      <c r="B17594" t="s">
        <v>70</v>
      </c>
      <c r="C17594">
        <f>IF(AND(Calculator!$O555&lt;&gt;"",Calculator!$O555&gt;=7,Calculator!$O555&lt;=10),1,0)</f>
      </c>
    </row>
    <row r="17595" spans="1:3" x14ac:dyDescent="0.25">
      <c r="A17595">
        <v>555</v>
      </c>
      <c r="B17595" t="s">
        <v>71</v>
      </c>
      <c r="C17595">
        <f>IF(Calculator!$O555="",1,0)</f>
      </c>
    </row>
    <row r="17596" spans="1:3" x14ac:dyDescent="0.25">
      <c r="A17596">
        <v>555</v>
      </c>
      <c r="B17596" t="s">
        <v>72</v>
      </c>
      <c r="C17596">
        <f>IF(OR(Calculator!$M555="",Calculator!$M555=0),0,LN(Calculator!$M555))</f>
      </c>
    </row>
    <row r="17597" spans="1:3" x14ac:dyDescent="0.25">
      <c r="A17597">
        <v>555</v>
      </c>
      <c r="B17597" t="s">
        <v>73</v>
      </c>
      <c r="C17597">
        <f>IF(Calculator!$M555="",1,0)</f>
      </c>
    </row>
    <row r="17598" spans="1:3" x14ac:dyDescent="0.25">
      <c r="A17598">
        <v>555</v>
      </c>
      <c r="B17598" t="s">
        <v>74</v>
      </c>
      <c r="C17598">
        <f>IF(Calculator!$N555="",0,(Calculator!$N555-5.3)*IF(Calculator!$G555="Yes",1,0))</f>
      </c>
    </row>
    <row r="17599" spans="1:3" x14ac:dyDescent="0.25">
      <c r="A17599">
        <v>555</v>
      </c>
      <c r="B17599" t="s">
        <v>75</v>
      </c>
      <c r="C17599">
        <f>IF(Calculator!$N555="",0,(Calculator!$N555-5.3)*(1-IF(Calculator!$G555="Yes",1,0)))</f>
      </c>
    </row>
    <row r="17600" spans="1:3" x14ac:dyDescent="0.25">
      <c r="A17600">
        <v>555</v>
      </c>
      <c r="B17600" t="s">
        <v>76</v>
      </c>
      <c r="C17600">
        <f>IF(Calculator!$N555="",1,0)</f>
      </c>
    </row>
    <row r="17601" spans="1:3" x14ac:dyDescent="0.25">
      <c r="A17601">
        <v>555</v>
      </c>
      <c r="B17601" t="s">
        <v>77</v>
      </c>
      <c r="C17601">
        <f>1</f>
      </c>
    </row>
    <row r="17602" spans="1:3" x14ac:dyDescent="0.25">
      <c r="A17602">
        <v>556</v>
      </c>
      <c r="B17602" t="s">
        <v>47</v>
      </c>
      <c r="C17602">
        <f>(Calculator!$C556-55)/10</f>
      </c>
    </row>
    <row r="17603" spans="1:3" x14ac:dyDescent="0.25">
      <c r="A17603">
        <v>556</v>
      </c>
      <c r="B17603" t="s">
        <v>48</v>
      </c>
      <c r="C17603">
        <f>((Calculator!$C556-55)/10)^2</f>
      </c>
    </row>
    <row r="17604" spans="1:3" x14ac:dyDescent="0.25">
      <c r="A17604">
        <v>556</v>
      </c>
      <c r="B17604" t="s">
        <v>49</v>
      </c>
      <c r="C17604">
        <f>((Calculator!$D556-Calculator!$E556)*0.02586)-3.5</f>
      </c>
    </row>
    <row r="17605" spans="1:3" x14ac:dyDescent="0.25">
      <c r="A17605">
        <v>556</v>
      </c>
      <c r="B17605" t="s">
        <v>50</v>
      </c>
      <c r="C17605">
        <f>((Calculator!$E556*0.02586)-1.3)/0.3</f>
      </c>
    </row>
    <row r="17606" spans="1:3" x14ac:dyDescent="0.25">
      <c r="A17606">
        <v>556</v>
      </c>
      <c r="B17606" t="s">
        <v>51</v>
      </c>
      <c r="C17606">
        <f>(MIN(Calculator!$F556,110)-110)/20</f>
      </c>
    </row>
    <row r="17607" spans="1:3" x14ac:dyDescent="0.25">
      <c r="A17607">
        <v>556</v>
      </c>
      <c r="B17607" t="s">
        <v>52</v>
      </c>
      <c r="C17607">
        <f>(MAX(Calculator!$F556,110)-130)/20</f>
      </c>
    </row>
    <row r="17608" spans="1:3" x14ac:dyDescent="0.25">
      <c r="A17608">
        <v>556</v>
      </c>
      <c r="B17608" t="s">
        <v>17</v>
      </c>
      <c r="C17608">
        <f>IF(Calculator!$G556="Yes",1,0)</f>
      </c>
    </row>
    <row r="17609" spans="1:3" x14ac:dyDescent="0.25">
      <c r="A17609">
        <v>556</v>
      </c>
      <c r="B17609" t="s">
        <v>53</v>
      </c>
      <c r="C17609">
        <f>IF(Calculator!$H556="Yes",1,0)</f>
      </c>
    </row>
    <row r="17610" spans="1:3" x14ac:dyDescent="0.25">
      <c r="A17610">
        <v>556</v>
      </c>
      <c r="B17610" t="s">
        <v>54</v>
      </c>
      <c r="C17610">
        <f>(MIN(Calculator!$I556,30)-25)/5</f>
      </c>
    </row>
    <row r="17611" spans="1:3" x14ac:dyDescent="0.25">
      <c r="A17611">
        <v>556</v>
      </c>
      <c r="B17611" t="s">
        <v>55</v>
      </c>
      <c r="C17611">
        <f>(MAX(Calculator!$I556,30)-30)/5</f>
      </c>
    </row>
    <row r="17612" spans="1:3" x14ac:dyDescent="0.25">
      <c r="A17612">
        <v>556</v>
      </c>
      <c r="B17612" t="s">
        <v>56</v>
      </c>
      <c r="C17612">
        <f>(MIN(Calculator!$J556,60)-60)/-15</f>
      </c>
    </row>
    <row r="17613" spans="1:3" x14ac:dyDescent="0.25">
      <c r="A17613">
        <v>556</v>
      </c>
      <c r="B17613" t="s">
        <v>57</v>
      </c>
      <c r="C17613">
        <f>(MAX(Calculator!$J556,60)-90)/-15</f>
      </c>
    </row>
    <row r="17614" spans="1:3" x14ac:dyDescent="0.25">
      <c r="A17614">
        <v>556</v>
      </c>
      <c r="B17614" t="s">
        <v>58</v>
      </c>
      <c r="C17614">
        <f>IF(Calculator!$K556="Yes",1,0)</f>
      </c>
    </row>
    <row r="17615" spans="1:3" x14ac:dyDescent="0.25">
      <c r="A17615">
        <v>556</v>
      </c>
      <c r="B17615" t="s">
        <v>59</v>
      </c>
      <c r="C17615">
        <f>IF(Calculator!$L556="Yes",1,0)</f>
      </c>
    </row>
    <row r="17616" spans="1:3" x14ac:dyDescent="0.25">
      <c r="A17616">
        <v>556</v>
      </c>
      <c r="B17616" t="s">
        <v>60</v>
      </c>
      <c r="C17616">
        <f>((MAX(Calculator!$F556,110)-130)/20)*IF(Calculator!$K556="Yes",1,0)</f>
      </c>
    </row>
    <row r="17617" spans="1:3" x14ac:dyDescent="0.25">
      <c r="A17617">
        <v>556</v>
      </c>
      <c r="B17617" t="s">
        <v>61</v>
      </c>
      <c r="C17617">
        <f>((((Calculator!$D556-Calculator!$E556)*0.02586)-3.5))*IF(Calculator!$L556="Yes",1,0)</f>
      </c>
    </row>
    <row r="17618" spans="1:3" x14ac:dyDescent="0.25">
      <c r="A17618">
        <v>556</v>
      </c>
      <c r="B17618" t="s">
        <v>62</v>
      </c>
      <c r="C17618">
        <f>(((Calculator!$C556-55)/10)*(((((Calculator!$D556-Calculator!$E556)*0.02586)-3.5))))</f>
      </c>
    </row>
    <row r="17619" spans="1:3" x14ac:dyDescent="0.25">
      <c r="A17619">
        <v>556</v>
      </c>
      <c r="B17619" t="s">
        <v>63</v>
      </c>
      <c r="C17619">
        <f>(((Calculator!$C556-55)/10)*(((Calculator!$E556*0.02586)-1.3)/0.3))</f>
      </c>
    </row>
    <row r="17620" spans="1:3" x14ac:dyDescent="0.25">
      <c r="A17620">
        <v>556</v>
      </c>
      <c r="B17620" t="s">
        <v>64</v>
      </c>
      <c r="C17620">
        <f>(((Calculator!$C556-55)/10)*((MAX(Calculator!$F556,110)-130)/20))</f>
      </c>
    </row>
    <row r="17621" spans="1:3" x14ac:dyDescent="0.25">
      <c r="A17621">
        <v>556</v>
      </c>
      <c r="B17621" t="s">
        <v>65</v>
      </c>
      <c r="C17621">
        <f>(((Calculator!$C556-55)/10)*IF(Calculator!$G556="Yes",1,0))</f>
      </c>
    </row>
    <row r="17622" spans="1:3" x14ac:dyDescent="0.25">
      <c r="A17622">
        <v>556</v>
      </c>
      <c r="B17622" t="s">
        <v>66</v>
      </c>
      <c r="C17622">
        <f>(((Calculator!$C556-55)/10)*IF(Calculator!$H556="Yes",1,0))</f>
      </c>
    </row>
    <row r="17623" spans="1:3" x14ac:dyDescent="0.25">
      <c r="A17623">
        <v>556</v>
      </c>
      <c r="B17623" t="s">
        <v>67</v>
      </c>
      <c r="C17623">
        <f>(((Calculator!$C556-55)/10)*((MAX(Calculator!$I556,30)-30)/5))</f>
      </c>
    </row>
    <row r="17624" spans="1:3" x14ac:dyDescent="0.25">
      <c r="A17624">
        <v>556</v>
      </c>
      <c r="B17624" t="s">
        <v>68</v>
      </c>
      <c r="C17624">
        <f>(((Calculator!$C556-55)/10)*((MIN(Calculator!$J556,60)-60)/-15))</f>
      </c>
    </row>
    <row r="17625" spans="1:3" x14ac:dyDescent="0.25">
      <c r="A17625">
        <v>556</v>
      </c>
      <c r="B17625" t="s">
        <v>69</v>
      </c>
      <c r="C17625">
        <f>IF(AND(Calculator!$O556&lt;&gt;"",Calculator!$O556&gt;=4,Calculator!$O556&lt;=6),1,0)</f>
      </c>
    </row>
    <row r="17626" spans="1:3" x14ac:dyDescent="0.25">
      <c r="A17626">
        <v>556</v>
      </c>
      <c r="B17626" t="s">
        <v>70</v>
      </c>
      <c r="C17626">
        <f>IF(AND(Calculator!$O556&lt;&gt;"",Calculator!$O556&gt;=7,Calculator!$O556&lt;=10),1,0)</f>
      </c>
    </row>
    <row r="17627" spans="1:3" x14ac:dyDescent="0.25">
      <c r="A17627">
        <v>556</v>
      </c>
      <c r="B17627" t="s">
        <v>71</v>
      </c>
      <c r="C17627">
        <f>IF(Calculator!$O556="",1,0)</f>
      </c>
    </row>
    <row r="17628" spans="1:3" x14ac:dyDescent="0.25">
      <c r="A17628">
        <v>556</v>
      </c>
      <c r="B17628" t="s">
        <v>72</v>
      </c>
      <c r="C17628">
        <f>IF(OR(Calculator!$M556="",Calculator!$M556=0),0,LN(Calculator!$M556))</f>
      </c>
    </row>
    <row r="17629" spans="1:3" x14ac:dyDescent="0.25">
      <c r="A17629">
        <v>556</v>
      </c>
      <c r="B17629" t="s">
        <v>73</v>
      </c>
      <c r="C17629">
        <f>IF(Calculator!$M556="",1,0)</f>
      </c>
    </row>
    <row r="17630" spans="1:3" x14ac:dyDescent="0.25">
      <c r="A17630">
        <v>556</v>
      </c>
      <c r="B17630" t="s">
        <v>74</v>
      </c>
      <c r="C17630">
        <f>IF(Calculator!$N556="",0,(Calculator!$N556-5.3)*IF(Calculator!$G556="Yes",1,0))</f>
      </c>
    </row>
    <row r="17631" spans="1:3" x14ac:dyDescent="0.25">
      <c r="A17631">
        <v>556</v>
      </c>
      <c r="B17631" t="s">
        <v>75</v>
      </c>
      <c r="C17631">
        <f>IF(Calculator!$N556="",0,(Calculator!$N556-5.3)*(1-IF(Calculator!$G556="Yes",1,0)))</f>
      </c>
    </row>
    <row r="17632" spans="1:3" x14ac:dyDescent="0.25">
      <c r="A17632">
        <v>556</v>
      </c>
      <c r="B17632" t="s">
        <v>76</v>
      </c>
      <c r="C17632">
        <f>IF(Calculator!$N556="",1,0)</f>
      </c>
    </row>
    <row r="17633" spans="1:3" x14ac:dyDescent="0.25">
      <c r="A17633">
        <v>556</v>
      </c>
      <c r="B17633" t="s">
        <v>77</v>
      </c>
      <c r="C17633">
        <f>1</f>
      </c>
    </row>
    <row r="17634" spans="1:3" x14ac:dyDescent="0.25">
      <c r="A17634">
        <v>557</v>
      </c>
      <c r="B17634" t="s">
        <v>47</v>
      </c>
      <c r="C17634">
        <f>(Calculator!$C557-55)/10</f>
      </c>
    </row>
    <row r="17635" spans="1:3" x14ac:dyDescent="0.25">
      <c r="A17635">
        <v>557</v>
      </c>
      <c r="B17635" t="s">
        <v>48</v>
      </c>
      <c r="C17635">
        <f>((Calculator!$C557-55)/10)^2</f>
      </c>
    </row>
    <row r="17636" spans="1:3" x14ac:dyDescent="0.25">
      <c r="A17636">
        <v>557</v>
      </c>
      <c r="B17636" t="s">
        <v>49</v>
      </c>
      <c r="C17636">
        <f>((Calculator!$D557-Calculator!$E557)*0.02586)-3.5</f>
      </c>
    </row>
    <row r="17637" spans="1:3" x14ac:dyDescent="0.25">
      <c r="A17637">
        <v>557</v>
      </c>
      <c r="B17637" t="s">
        <v>50</v>
      </c>
      <c r="C17637">
        <f>((Calculator!$E557*0.02586)-1.3)/0.3</f>
      </c>
    </row>
    <row r="17638" spans="1:3" x14ac:dyDescent="0.25">
      <c r="A17638">
        <v>557</v>
      </c>
      <c r="B17638" t="s">
        <v>51</v>
      </c>
      <c r="C17638">
        <f>(MIN(Calculator!$F557,110)-110)/20</f>
      </c>
    </row>
    <row r="17639" spans="1:3" x14ac:dyDescent="0.25">
      <c r="A17639">
        <v>557</v>
      </c>
      <c r="B17639" t="s">
        <v>52</v>
      </c>
      <c r="C17639">
        <f>(MAX(Calculator!$F557,110)-130)/20</f>
      </c>
    </row>
    <row r="17640" spans="1:3" x14ac:dyDescent="0.25">
      <c r="A17640">
        <v>557</v>
      </c>
      <c r="B17640" t="s">
        <v>17</v>
      </c>
      <c r="C17640">
        <f>IF(Calculator!$G557="Yes",1,0)</f>
      </c>
    </row>
    <row r="17641" spans="1:3" x14ac:dyDescent="0.25">
      <c r="A17641">
        <v>557</v>
      </c>
      <c r="B17641" t="s">
        <v>53</v>
      </c>
      <c r="C17641">
        <f>IF(Calculator!$H557="Yes",1,0)</f>
      </c>
    </row>
    <row r="17642" spans="1:3" x14ac:dyDescent="0.25">
      <c r="A17642">
        <v>557</v>
      </c>
      <c r="B17642" t="s">
        <v>54</v>
      </c>
      <c r="C17642">
        <f>(MIN(Calculator!$I557,30)-25)/5</f>
      </c>
    </row>
    <row r="17643" spans="1:3" x14ac:dyDescent="0.25">
      <c r="A17643">
        <v>557</v>
      </c>
      <c r="B17643" t="s">
        <v>55</v>
      </c>
      <c r="C17643">
        <f>(MAX(Calculator!$I557,30)-30)/5</f>
      </c>
    </row>
    <row r="17644" spans="1:3" x14ac:dyDescent="0.25">
      <c r="A17644">
        <v>557</v>
      </c>
      <c r="B17644" t="s">
        <v>56</v>
      </c>
      <c r="C17644">
        <f>(MIN(Calculator!$J557,60)-60)/-15</f>
      </c>
    </row>
    <row r="17645" spans="1:3" x14ac:dyDescent="0.25">
      <c r="A17645">
        <v>557</v>
      </c>
      <c r="B17645" t="s">
        <v>57</v>
      </c>
      <c r="C17645">
        <f>(MAX(Calculator!$J557,60)-90)/-15</f>
      </c>
    </row>
    <row r="17646" spans="1:3" x14ac:dyDescent="0.25">
      <c r="A17646">
        <v>557</v>
      </c>
      <c r="B17646" t="s">
        <v>58</v>
      </c>
      <c r="C17646">
        <f>IF(Calculator!$K557="Yes",1,0)</f>
      </c>
    </row>
    <row r="17647" spans="1:3" x14ac:dyDescent="0.25">
      <c r="A17647">
        <v>557</v>
      </c>
      <c r="B17647" t="s">
        <v>59</v>
      </c>
      <c r="C17647">
        <f>IF(Calculator!$L557="Yes",1,0)</f>
      </c>
    </row>
    <row r="17648" spans="1:3" x14ac:dyDescent="0.25">
      <c r="A17648">
        <v>557</v>
      </c>
      <c r="B17648" t="s">
        <v>60</v>
      </c>
      <c r="C17648">
        <f>((MAX(Calculator!$F557,110)-130)/20)*IF(Calculator!$K557="Yes",1,0)</f>
      </c>
    </row>
    <row r="17649" spans="1:3" x14ac:dyDescent="0.25">
      <c r="A17649">
        <v>557</v>
      </c>
      <c r="B17649" t="s">
        <v>61</v>
      </c>
      <c r="C17649">
        <f>((((Calculator!$D557-Calculator!$E557)*0.02586)-3.5))*IF(Calculator!$L557="Yes",1,0)</f>
      </c>
    </row>
    <row r="17650" spans="1:3" x14ac:dyDescent="0.25">
      <c r="A17650">
        <v>557</v>
      </c>
      <c r="B17650" t="s">
        <v>62</v>
      </c>
      <c r="C17650">
        <f>(((Calculator!$C557-55)/10)*(((((Calculator!$D557-Calculator!$E557)*0.02586)-3.5))))</f>
      </c>
    </row>
    <row r="17651" spans="1:3" x14ac:dyDescent="0.25">
      <c r="A17651">
        <v>557</v>
      </c>
      <c r="B17651" t="s">
        <v>63</v>
      </c>
      <c r="C17651">
        <f>(((Calculator!$C557-55)/10)*(((Calculator!$E557*0.02586)-1.3)/0.3))</f>
      </c>
    </row>
    <row r="17652" spans="1:3" x14ac:dyDescent="0.25">
      <c r="A17652">
        <v>557</v>
      </c>
      <c r="B17652" t="s">
        <v>64</v>
      </c>
      <c r="C17652">
        <f>(((Calculator!$C557-55)/10)*((MAX(Calculator!$F557,110)-130)/20))</f>
      </c>
    </row>
    <row r="17653" spans="1:3" x14ac:dyDescent="0.25">
      <c r="A17653">
        <v>557</v>
      </c>
      <c r="B17653" t="s">
        <v>65</v>
      </c>
      <c r="C17653">
        <f>(((Calculator!$C557-55)/10)*IF(Calculator!$G557="Yes",1,0))</f>
      </c>
    </row>
    <row r="17654" spans="1:3" x14ac:dyDescent="0.25">
      <c r="A17654">
        <v>557</v>
      </c>
      <c r="B17654" t="s">
        <v>66</v>
      </c>
      <c r="C17654">
        <f>(((Calculator!$C557-55)/10)*IF(Calculator!$H557="Yes",1,0))</f>
      </c>
    </row>
    <row r="17655" spans="1:3" x14ac:dyDescent="0.25">
      <c r="A17655">
        <v>557</v>
      </c>
      <c r="B17655" t="s">
        <v>67</v>
      </c>
      <c r="C17655">
        <f>(((Calculator!$C557-55)/10)*((MAX(Calculator!$I557,30)-30)/5))</f>
      </c>
    </row>
    <row r="17656" spans="1:3" x14ac:dyDescent="0.25">
      <c r="A17656">
        <v>557</v>
      </c>
      <c r="B17656" t="s">
        <v>68</v>
      </c>
      <c r="C17656">
        <f>(((Calculator!$C557-55)/10)*((MIN(Calculator!$J557,60)-60)/-15))</f>
      </c>
    </row>
    <row r="17657" spans="1:3" x14ac:dyDescent="0.25">
      <c r="A17657">
        <v>557</v>
      </c>
      <c r="B17657" t="s">
        <v>69</v>
      </c>
      <c r="C17657">
        <f>IF(AND(Calculator!$O557&lt;&gt;"",Calculator!$O557&gt;=4,Calculator!$O557&lt;=6),1,0)</f>
      </c>
    </row>
    <row r="17658" spans="1:3" x14ac:dyDescent="0.25">
      <c r="A17658">
        <v>557</v>
      </c>
      <c r="B17658" t="s">
        <v>70</v>
      </c>
      <c r="C17658">
        <f>IF(AND(Calculator!$O557&lt;&gt;"",Calculator!$O557&gt;=7,Calculator!$O557&lt;=10),1,0)</f>
      </c>
    </row>
    <row r="17659" spans="1:3" x14ac:dyDescent="0.25">
      <c r="A17659">
        <v>557</v>
      </c>
      <c r="B17659" t="s">
        <v>71</v>
      </c>
      <c r="C17659">
        <f>IF(Calculator!$O557="",1,0)</f>
      </c>
    </row>
    <row r="17660" spans="1:3" x14ac:dyDescent="0.25">
      <c r="A17660">
        <v>557</v>
      </c>
      <c r="B17660" t="s">
        <v>72</v>
      </c>
      <c r="C17660">
        <f>IF(OR(Calculator!$M557="",Calculator!$M557=0),0,LN(Calculator!$M557))</f>
      </c>
    </row>
    <row r="17661" spans="1:3" x14ac:dyDescent="0.25">
      <c r="A17661">
        <v>557</v>
      </c>
      <c r="B17661" t="s">
        <v>73</v>
      </c>
      <c r="C17661">
        <f>IF(Calculator!$M557="",1,0)</f>
      </c>
    </row>
    <row r="17662" spans="1:3" x14ac:dyDescent="0.25">
      <c r="A17662">
        <v>557</v>
      </c>
      <c r="B17662" t="s">
        <v>74</v>
      </c>
      <c r="C17662">
        <f>IF(Calculator!$N557="",0,(Calculator!$N557-5.3)*IF(Calculator!$G557="Yes",1,0))</f>
      </c>
    </row>
    <row r="17663" spans="1:3" x14ac:dyDescent="0.25">
      <c r="A17663">
        <v>557</v>
      </c>
      <c r="B17663" t="s">
        <v>75</v>
      </c>
      <c r="C17663">
        <f>IF(Calculator!$N557="",0,(Calculator!$N557-5.3)*(1-IF(Calculator!$G557="Yes",1,0)))</f>
      </c>
    </row>
    <row r="17664" spans="1:3" x14ac:dyDescent="0.25">
      <c r="A17664">
        <v>557</v>
      </c>
      <c r="B17664" t="s">
        <v>76</v>
      </c>
      <c r="C17664">
        <f>IF(Calculator!$N557="",1,0)</f>
      </c>
    </row>
    <row r="17665" spans="1:3" x14ac:dyDescent="0.25">
      <c r="A17665">
        <v>557</v>
      </c>
      <c r="B17665" t="s">
        <v>77</v>
      </c>
      <c r="C17665">
        <f>1</f>
      </c>
    </row>
    <row r="17666" spans="1:3" x14ac:dyDescent="0.25">
      <c r="A17666">
        <v>558</v>
      </c>
      <c r="B17666" t="s">
        <v>47</v>
      </c>
      <c r="C17666">
        <f>(Calculator!$C558-55)/10</f>
      </c>
    </row>
    <row r="17667" spans="1:3" x14ac:dyDescent="0.25">
      <c r="A17667">
        <v>558</v>
      </c>
      <c r="B17667" t="s">
        <v>48</v>
      </c>
      <c r="C17667">
        <f>((Calculator!$C558-55)/10)^2</f>
      </c>
    </row>
    <row r="17668" spans="1:3" x14ac:dyDescent="0.25">
      <c r="A17668">
        <v>558</v>
      </c>
      <c r="B17668" t="s">
        <v>49</v>
      </c>
      <c r="C17668">
        <f>((Calculator!$D558-Calculator!$E558)*0.02586)-3.5</f>
      </c>
    </row>
    <row r="17669" spans="1:3" x14ac:dyDescent="0.25">
      <c r="A17669">
        <v>558</v>
      </c>
      <c r="B17669" t="s">
        <v>50</v>
      </c>
      <c r="C17669">
        <f>((Calculator!$E558*0.02586)-1.3)/0.3</f>
      </c>
    </row>
    <row r="17670" spans="1:3" x14ac:dyDescent="0.25">
      <c r="A17670">
        <v>558</v>
      </c>
      <c r="B17670" t="s">
        <v>51</v>
      </c>
      <c r="C17670">
        <f>(MIN(Calculator!$F558,110)-110)/20</f>
      </c>
    </row>
    <row r="17671" spans="1:3" x14ac:dyDescent="0.25">
      <c r="A17671">
        <v>558</v>
      </c>
      <c r="B17671" t="s">
        <v>52</v>
      </c>
      <c r="C17671">
        <f>(MAX(Calculator!$F558,110)-130)/20</f>
      </c>
    </row>
    <row r="17672" spans="1:3" x14ac:dyDescent="0.25">
      <c r="A17672">
        <v>558</v>
      </c>
      <c r="B17672" t="s">
        <v>17</v>
      </c>
      <c r="C17672">
        <f>IF(Calculator!$G558="Yes",1,0)</f>
      </c>
    </row>
    <row r="17673" spans="1:3" x14ac:dyDescent="0.25">
      <c r="A17673">
        <v>558</v>
      </c>
      <c r="B17673" t="s">
        <v>53</v>
      </c>
      <c r="C17673">
        <f>IF(Calculator!$H558="Yes",1,0)</f>
      </c>
    </row>
    <row r="17674" spans="1:3" x14ac:dyDescent="0.25">
      <c r="A17674">
        <v>558</v>
      </c>
      <c r="B17674" t="s">
        <v>54</v>
      </c>
      <c r="C17674">
        <f>(MIN(Calculator!$I558,30)-25)/5</f>
      </c>
    </row>
    <row r="17675" spans="1:3" x14ac:dyDescent="0.25">
      <c r="A17675">
        <v>558</v>
      </c>
      <c r="B17675" t="s">
        <v>55</v>
      </c>
      <c r="C17675">
        <f>(MAX(Calculator!$I558,30)-30)/5</f>
      </c>
    </row>
    <row r="17676" spans="1:3" x14ac:dyDescent="0.25">
      <c r="A17676">
        <v>558</v>
      </c>
      <c r="B17676" t="s">
        <v>56</v>
      </c>
      <c r="C17676">
        <f>(MIN(Calculator!$J558,60)-60)/-15</f>
      </c>
    </row>
    <row r="17677" spans="1:3" x14ac:dyDescent="0.25">
      <c r="A17677">
        <v>558</v>
      </c>
      <c r="B17677" t="s">
        <v>57</v>
      </c>
      <c r="C17677">
        <f>(MAX(Calculator!$J558,60)-90)/-15</f>
      </c>
    </row>
    <row r="17678" spans="1:3" x14ac:dyDescent="0.25">
      <c r="A17678">
        <v>558</v>
      </c>
      <c r="B17678" t="s">
        <v>58</v>
      </c>
      <c r="C17678">
        <f>IF(Calculator!$K558="Yes",1,0)</f>
      </c>
    </row>
    <row r="17679" spans="1:3" x14ac:dyDescent="0.25">
      <c r="A17679">
        <v>558</v>
      </c>
      <c r="B17679" t="s">
        <v>59</v>
      </c>
      <c r="C17679">
        <f>IF(Calculator!$L558="Yes",1,0)</f>
      </c>
    </row>
    <row r="17680" spans="1:3" x14ac:dyDescent="0.25">
      <c r="A17680">
        <v>558</v>
      </c>
      <c r="B17680" t="s">
        <v>60</v>
      </c>
      <c r="C17680">
        <f>((MAX(Calculator!$F558,110)-130)/20)*IF(Calculator!$K558="Yes",1,0)</f>
      </c>
    </row>
    <row r="17681" spans="1:3" x14ac:dyDescent="0.25">
      <c r="A17681">
        <v>558</v>
      </c>
      <c r="B17681" t="s">
        <v>61</v>
      </c>
      <c r="C17681">
        <f>((((Calculator!$D558-Calculator!$E558)*0.02586)-3.5))*IF(Calculator!$L558="Yes",1,0)</f>
      </c>
    </row>
    <row r="17682" spans="1:3" x14ac:dyDescent="0.25">
      <c r="A17682">
        <v>558</v>
      </c>
      <c r="B17682" t="s">
        <v>62</v>
      </c>
      <c r="C17682">
        <f>(((Calculator!$C558-55)/10)*(((((Calculator!$D558-Calculator!$E558)*0.02586)-3.5))))</f>
      </c>
    </row>
    <row r="17683" spans="1:3" x14ac:dyDescent="0.25">
      <c r="A17683">
        <v>558</v>
      </c>
      <c r="B17683" t="s">
        <v>63</v>
      </c>
      <c r="C17683">
        <f>(((Calculator!$C558-55)/10)*(((Calculator!$E558*0.02586)-1.3)/0.3))</f>
      </c>
    </row>
    <row r="17684" spans="1:3" x14ac:dyDescent="0.25">
      <c r="A17684">
        <v>558</v>
      </c>
      <c r="B17684" t="s">
        <v>64</v>
      </c>
      <c r="C17684">
        <f>(((Calculator!$C558-55)/10)*((MAX(Calculator!$F558,110)-130)/20))</f>
      </c>
    </row>
    <row r="17685" spans="1:3" x14ac:dyDescent="0.25">
      <c r="A17685">
        <v>558</v>
      </c>
      <c r="B17685" t="s">
        <v>65</v>
      </c>
      <c r="C17685">
        <f>(((Calculator!$C558-55)/10)*IF(Calculator!$G558="Yes",1,0))</f>
      </c>
    </row>
    <row r="17686" spans="1:3" x14ac:dyDescent="0.25">
      <c r="A17686">
        <v>558</v>
      </c>
      <c r="B17686" t="s">
        <v>66</v>
      </c>
      <c r="C17686">
        <f>(((Calculator!$C558-55)/10)*IF(Calculator!$H558="Yes",1,0))</f>
      </c>
    </row>
    <row r="17687" spans="1:3" x14ac:dyDescent="0.25">
      <c r="A17687">
        <v>558</v>
      </c>
      <c r="B17687" t="s">
        <v>67</v>
      </c>
      <c r="C17687">
        <f>(((Calculator!$C558-55)/10)*((MAX(Calculator!$I558,30)-30)/5))</f>
      </c>
    </row>
    <row r="17688" spans="1:3" x14ac:dyDescent="0.25">
      <c r="A17688">
        <v>558</v>
      </c>
      <c r="B17688" t="s">
        <v>68</v>
      </c>
      <c r="C17688">
        <f>(((Calculator!$C558-55)/10)*((MIN(Calculator!$J558,60)-60)/-15))</f>
      </c>
    </row>
    <row r="17689" spans="1:3" x14ac:dyDescent="0.25">
      <c r="A17689">
        <v>558</v>
      </c>
      <c r="B17689" t="s">
        <v>69</v>
      </c>
      <c r="C17689">
        <f>IF(AND(Calculator!$O558&lt;&gt;"",Calculator!$O558&gt;=4,Calculator!$O558&lt;=6),1,0)</f>
      </c>
    </row>
    <row r="17690" spans="1:3" x14ac:dyDescent="0.25">
      <c r="A17690">
        <v>558</v>
      </c>
      <c r="B17690" t="s">
        <v>70</v>
      </c>
      <c r="C17690">
        <f>IF(AND(Calculator!$O558&lt;&gt;"",Calculator!$O558&gt;=7,Calculator!$O558&lt;=10),1,0)</f>
      </c>
    </row>
    <row r="17691" spans="1:3" x14ac:dyDescent="0.25">
      <c r="A17691">
        <v>558</v>
      </c>
      <c r="B17691" t="s">
        <v>71</v>
      </c>
      <c r="C17691">
        <f>IF(Calculator!$O558="",1,0)</f>
      </c>
    </row>
    <row r="17692" spans="1:3" x14ac:dyDescent="0.25">
      <c r="A17692">
        <v>558</v>
      </c>
      <c r="B17692" t="s">
        <v>72</v>
      </c>
      <c r="C17692">
        <f>IF(OR(Calculator!$M558="",Calculator!$M558=0),0,LN(Calculator!$M558))</f>
      </c>
    </row>
    <row r="17693" spans="1:3" x14ac:dyDescent="0.25">
      <c r="A17693">
        <v>558</v>
      </c>
      <c r="B17693" t="s">
        <v>73</v>
      </c>
      <c r="C17693">
        <f>IF(Calculator!$M558="",1,0)</f>
      </c>
    </row>
    <row r="17694" spans="1:3" x14ac:dyDescent="0.25">
      <c r="A17694">
        <v>558</v>
      </c>
      <c r="B17694" t="s">
        <v>74</v>
      </c>
      <c r="C17694">
        <f>IF(Calculator!$N558="",0,(Calculator!$N558-5.3)*IF(Calculator!$G558="Yes",1,0))</f>
      </c>
    </row>
    <row r="17695" spans="1:3" x14ac:dyDescent="0.25">
      <c r="A17695">
        <v>558</v>
      </c>
      <c r="B17695" t="s">
        <v>75</v>
      </c>
      <c r="C17695">
        <f>IF(Calculator!$N558="",0,(Calculator!$N558-5.3)*(1-IF(Calculator!$G558="Yes",1,0)))</f>
      </c>
    </row>
    <row r="17696" spans="1:3" x14ac:dyDescent="0.25">
      <c r="A17696">
        <v>558</v>
      </c>
      <c r="B17696" t="s">
        <v>76</v>
      </c>
      <c r="C17696">
        <f>IF(Calculator!$N558="",1,0)</f>
      </c>
    </row>
    <row r="17697" spans="1:3" x14ac:dyDescent="0.25">
      <c r="A17697">
        <v>558</v>
      </c>
      <c r="B17697" t="s">
        <v>77</v>
      </c>
      <c r="C17697">
        <f>1</f>
      </c>
    </row>
    <row r="17698" spans="1:3" x14ac:dyDescent="0.25">
      <c r="A17698">
        <v>559</v>
      </c>
      <c r="B17698" t="s">
        <v>47</v>
      </c>
      <c r="C17698">
        <f>(Calculator!$C559-55)/10</f>
      </c>
    </row>
    <row r="17699" spans="1:3" x14ac:dyDescent="0.25">
      <c r="A17699">
        <v>559</v>
      </c>
      <c r="B17699" t="s">
        <v>48</v>
      </c>
      <c r="C17699">
        <f>((Calculator!$C559-55)/10)^2</f>
      </c>
    </row>
    <row r="17700" spans="1:3" x14ac:dyDescent="0.25">
      <c r="A17700">
        <v>559</v>
      </c>
      <c r="B17700" t="s">
        <v>49</v>
      </c>
      <c r="C17700">
        <f>((Calculator!$D559-Calculator!$E559)*0.02586)-3.5</f>
      </c>
    </row>
    <row r="17701" spans="1:3" x14ac:dyDescent="0.25">
      <c r="A17701">
        <v>559</v>
      </c>
      <c r="B17701" t="s">
        <v>50</v>
      </c>
      <c r="C17701">
        <f>((Calculator!$E559*0.02586)-1.3)/0.3</f>
      </c>
    </row>
    <row r="17702" spans="1:3" x14ac:dyDescent="0.25">
      <c r="A17702">
        <v>559</v>
      </c>
      <c r="B17702" t="s">
        <v>51</v>
      </c>
      <c r="C17702">
        <f>(MIN(Calculator!$F559,110)-110)/20</f>
      </c>
    </row>
    <row r="17703" spans="1:3" x14ac:dyDescent="0.25">
      <c r="A17703">
        <v>559</v>
      </c>
      <c r="B17703" t="s">
        <v>52</v>
      </c>
      <c r="C17703">
        <f>(MAX(Calculator!$F559,110)-130)/20</f>
      </c>
    </row>
    <row r="17704" spans="1:3" x14ac:dyDescent="0.25">
      <c r="A17704">
        <v>559</v>
      </c>
      <c r="B17704" t="s">
        <v>17</v>
      </c>
      <c r="C17704">
        <f>IF(Calculator!$G559="Yes",1,0)</f>
      </c>
    </row>
    <row r="17705" spans="1:3" x14ac:dyDescent="0.25">
      <c r="A17705">
        <v>559</v>
      </c>
      <c r="B17705" t="s">
        <v>53</v>
      </c>
      <c r="C17705">
        <f>IF(Calculator!$H559="Yes",1,0)</f>
      </c>
    </row>
    <row r="17706" spans="1:3" x14ac:dyDescent="0.25">
      <c r="A17706">
        <v>559</v>
      </c>
      <c r="B17706" t="s">
        <v>54</v>
      </c>
      <c r="C17706">
        <f>(MIN(Calculator!$I559,30)-25)/5</f>
      </c>
    </row>
    <row r="17707" spans="1:3" x14ac:dyDescent="0.25">
      <c r="A17707">
        <v>559</v>
      </c>
      <c r="B17707" t="s">
        <v>55</v>
      </c>
      <c r="C17707">
        <f>(MAX(Calculator!$I559,30)-30)/5</f>
      </c>
    </row>
    <row r="17708" spans="1:3" x14ac:dyDescent="0.25">
      <c r="A17708">
        <v>559</v>
      </c>
      <c r="B17708" t="s">
        <v>56</v>
      </c>
      <c r="C17708">
        <f>(MIN(Calculator!$J559,60)-60)/-15</f>
      </c>
    </row>
    <row r="17709" spans="1:3" x14ac:dyDescent="0.25">
      <c r="A17709">
        <v>559</v>
      </c>
      <c r="B17709" t="s">
        <v>57</v>
      </c>
      <c r="C17709">
        <f>(MAX(Calculator!$J559,60)-90)/-15</f>
      </c>
    </row>
    <row r="17710" spans="1:3" x14ac:dyDescent="0.25">
      <c r="A17710">
        <v>559</v>
      </c>
      <c r="B17710" t="s">
        <v>58</v>
      </c>
      <c r="C17710">
        <f>IF(Calculator!$K559="Yes",1,0)</f>
      </c>
    </row>
    <row r="17711" spans="1:3" x14ac:dyDescent="0.25">
      <c r="A17711">
        <v>559</v>
      </c>
      <c r="B17711" t="s">
        <v>59</v>
      </c>
      <c r="C17711">
        <f>IF(Calculator!$L559="Yes",1,0)</f>
      </c>
    </row>
    <row r="17712" spans="1:3" x14ac:dyDescent="0.25">
      <c r="A17712">
        <v>559</v>
      </c>
      <c r="B17712" t="s">
        <v>60</v>
      </c>
      <c r="C17712">
        <f>((MAX(Calculator!$F559,110)-130)/20)*IF(Calculator!$K559="Yes",1,0)</f>
      </c>
    </row>
    <row r="17713" spans="1:3" x14ac:dyDescent="0.25">
      <c r="A17713">
        <v>559</v>
      </c>
      <c r="B17713" t="s">
        <v>61</v>
      </c>
      <c r="C17713">
        <f>((((Calculator!$D559-Calculator!$E559)*0.02586)-3.5))*IF(Calculator!$L559="Yes",1,0)</f>
      </c>
    </row>
    <row r="17714" spans="1:3" x14ac:dyDescent="0.25">
      <c r="A17714">
        <v>559</v>
      </c>
      <c r="B17714" t="s">
        <v>62</v>
      </c>
      <c r="C17714">
        <f>(((Calculator!$C559-55)/10)*(((((Calculator!$D559-Calculator!$E559)*0.02586)-3.5))))</f>
      </c>
    </row>
    <row r="17715" spans="1:3" x14ac:dyDescent="0.25">
      <c r="A17715">
        <v>559</v>
      </c>
      <c r="B17715" t="s">
        <v>63</v>
      </c>
      <c r="C17715">
        <f>(((Calculator!$C559-55)/10)*(((Calculator!$E559*0.02586)-1.3)/0.3))</f>
      </c>
    </row>
    <row r="17716" spans="1:3" x14ac:dyDescent="0.25">
      <c r="A17716">
        <v>559</v>
      </c>
      <c r="B17716" t="s">
        <v>64</v>
      </c>
      <c r="C17716">
        <f>(((Calculator!$C559-55)/10)*((MAX(Calculator!$F559,110)-130)/20))</f>
      </c>
    </row>
    <row r="17717" spans="1:3" x14ac:dyDescent="0.25">
      <c r="A17717">
        <v>559</v>
      </c>
      <c r="B17717" t="s">
        <v>65</v>
      </c>
      <c r="C17717">
        <f>(((Calculator!$C559-55)/10)*IF(Calculator!$G559="Yes",1,0))</f>
      </c>
    </row>
    <row r="17718" spans="1:3" x14ac:dyDescent="0.25">
      <c r="A17718">
        <v>559</v>
      </c>
      <c r="B17718" t="s">
        <v>66</v>
      </c>
      <c r="C17718">
        <f>(((Calculator!$C559-55)/10)*IF(Calculator!$H559="Yes",1,0))</f>
      </c>
    </row>
    <row r="17719" spans="1:3" x14ac:dyDescent="0.25">
      <c r="A17719">
        <v>559</v>
      </c>
      <c r="B17719" t="s">
        <v>67</v>
      </c>
      <c r="C17719">
        <f>(((Calculator!$C559-55)/10)*((MAX(Calculator!$I559,30)-30)/5))</f>
      </c>
    </row>
    <row r="17720" spans="1:3" x14ac:dyDescent="0.25">
      <c r="A17720">
        <v>559</v>
      </c>
      <c r="B17720" t="s">
        <v>68</v>
      </c>
      <c r="C17720">
        <f>(((Calculator!$C559-55)/10)*((MIN(Calculator!$J559,60)-60)/-15))</f>
      </c>
    </row>
    <row r="17721" spans="1:3" x14ac:dyDescent="0.25">
      <c r="A17721">
        <v>559</v>
      </c>
      <c r="B17721" t="s">
        <v>69</v>
      </c>
      <c r="C17721">
        <f>IF(AND(Calculator!$O559&lt;&gt;"",Calculator!$O559&gt;=4,Calculator!$O559&lt;=6),1,0)</f>
      </c>
    </row>
    <row r="17722" spans="1:3" x14ac:dyDescent="0.25">
      <c r="A17722">
        <v>559</v>
      </c>
      <c r="B17722" t="s">
        <v>70</v>
      </c>
      <c r="C17722">
        <f>IF(AND(Calculator!$O559&lt;&gt;"",Calculator!$O559&gt;=7,Calculator!$O559&lt;=10),1,0)</f>
      </c>
    </row>
    <row r="17723" spans="1:3" x14ac:dyDescent="0.25">
      <c r="A17723">
        <v>559</v>
      </c>
      <c r="B17723" t="s">
        <v>71</v>
      </c>
      <c r="C17723">
        <f>IF(Calculator!$O559="",1,0)</f>
      </c>
    </row>
    <row r="17724" spans="1:3" x14ac:dyDescent="0.25">
      <c r="A17724">
        <v>559</v>
      </c>
      <c r="B17724" t="s">
        <v>72</v>
      </c>
      <c r="C17724">
        <f>IF(OR(Calculator!$M559="",Calculator!$M559=0),0,LN(Calculator!$M559))</f>
      </c>
    </row>
    <row r="17725" spans="1:3" x14ac:dyDescent="0.25">
      <c r="A17725">
        <v>559</v>
      </c>
      <c r="B17725" t="s">
        <v>73</v>
      </c>
      <c r="C17725">
        <f>IF(Calculator!$M559="",1,0)</f>
      </c>
    </row>
    <row r="17726" spans="1:3" x14ac:dyDescent="0.25">
      <c r="A17726">
        <v>559</v>
      </c>
      <c r="B17726" t="s">
        <v>74</v>
      </c>
      <c r="C17726">
        <f>IF(Calculator!$N559="",0,(Calculator!$N559-5.3)*IF(Calculator!$G559="Yes",1,0))</f>
      </c>
    </row>
    <row r="17727" spans="1:3" x14ac:dyDescent="0.25">
      <c r="A17727">
        <v>559</v>
      </c>
      <c r="B17727" t="s">
        <v>75</v>
      </c>
      <c r="C17727">
        <f>IF(Calculator!$N559="",0,(Calculator!$N559-5.3)*(1-IF(Calculator!$G559="Yes",1,0)))</f>
      </c>
    </row>
    <row r="17728" spans="1:3" x14ac:dyDescent="0.25">
      <c r="A17728">
        <v>559</v>
      </c>
      <c r="B17728" t="s">
        <v>76</v>
      </c>
      <c r="C17728">
        <f>IF(Calculator!$N559="",1,0)</f>
      </c>
    </row>
    <row r="17729" spans="1:3" x14ac:dyDescent="0.25">
      <c r="A17729">
        <v>559</v>
      </c>
      <c r="B17729" t="s">
        <v>77</v>
      </c>
      <c r="C17729">
        <f>1</f>
      </c>
    </row>
    <row r="17730" spans="1:3" x14ac:dyDescent="0.25">
      <c r="A17730">
        <v>560</v>
      </c>
      <c r="B17730" t="s">
        <v>47</v>
      </c>
      <c r="C17730">
        <f>(Calculator!$C560-55)/10</f>
      </c>
    </row>
    <row r="17731" spans="1:3" x14ac:dyDescent="0.25">
      <c r="A17731">
        <v>560</v>
      </c>
      <c r="B17731" t="s">
        <v>48</v>
      </c>
      <c r="C17731">
        <f>((Calculator!$C560-55)/10)^2</f>
      </c>
    </row>
    <row r="17732" spans="1:3" x14ac:dyDescent="0.25">
      <c r="A17732">
        <v>560</v>
      </c>
      <c r="B17732" t="s">
        <v>49</v>
      </c>
      <c r="C17732">
        <f>((Calculator!$D560-Calculator!$E560)*0.02586)-3.5</f>
      </c>
    </row>
    <row r="17733" spans="1:3" x14ac:dyDescent="0.25">
      <c r="A17733">
        <v>560</v>
      </c>
      <c r="B17733" t="s">
        <v>50</v>
      </c>
      <c r="C17733">
        <f>((Calculator!$E560*0.02586)-1.3)/0.3</f>
      </c>
    </row>
    <row r="17734" spans="1:3" x14ac:dyDescent="0.25">
      <c r="A17734">
        <v>560</v>
      </c>
      <c r="B17734" t="s">
        <v>51</v>
      </c>
      <c r="C17734">
        <f>(MIN(Calculator!$F560,110)-110)/20</f>
      </c>
    </row>
    <row r="17735" spans="1:3" x14ac:dyDescent="0.25">
      <c r="A17735">
        <v>560</v>
      </c>
      <c r="B17735" t="s">
        <v>52</v>
      </c>
      <c r="C17735">
        <f>(MAX(Calculator!$F560,110)-130)/20</f>
      </c>
    </row>
    <row r="17736" spans="1:3" x14ac:dyDescent="0.25">
      <c r="A17736">
        <v>560</v>
      </c>
      <c r="B17736" t="s">
        <v>17</v>
      </c>
      <c r="C17736">
        <f>IF(Calculator!$G560="Yes",1,0)</f>
      </c>
    </row>
    <row r="17737" spans="1:3" x14ac:dyDescent="0.25">
      <c r="A17737">
        <v>560</v>
      </c>
      <c r="B17737" t="s">
        <v>53</v>
      </c>
      <c r="C17737">
        <f>IF(Calculator!$H560="Yes",1,0)</f>
      </c>
    </row>
    <row r="17738" spans="1:3" x14ac:dyDescent="0.25">
      <c r="A17738">
        <v>560</v>
      </c>
      <c r="B17738" t="s">
        <v>54</v>
      </c>
      <c r="C17738">
        <f>(MIN(Calculator!$I560,30)-25)/5</f>
      </c>
    </row>
    <row r="17739" spans="1:3" x14ac:dyDescent="0.25">
      <c r="A17739">
        <v>560</v>
      </c>
      <c r="B17739" t="s">
        <v>55</v>
      </c>
      <c r="C17739">
        <f>(MAX(Calculator!$I560,30)-30)/5</f>
      </c>
    </row>
    <row r="17740" spans="1:3" x14ac:dyDescent="0.25">
      <c r="A17740">
        <v>560</v>
      </c>
      <c r="B17740" t="s">
        <v>56</v>
      </c>
      <c r="C17740">
        <f>(MIN(Calculator!$J560,60)-60)/-15</f>
      </c>
    </row>
    <row r="17741" spans="1:3" x14ac:dyDescent="0.25">
      <c r="A17741">
        <v>560</v>
      </c>
      <c r="B17741" t="s">
        <v>57</v>
      </c>
      <c r="C17741">
        <f>(MAX(Calculator!$J560,60)-90)/-15</f>
      </c>
    </row>
    <row r="17742" spans="1:3" x14ac:dyDescent="0.25">
      <c r="A17742">
        <v>560</v>
      </c>
      <c r="B17742" t="s">
        <v>58</v>
      </c>
      <c r="C17742">
        <f>IF(Calculator!$K560="Yes",1,0)</f>
      </c>
    </row>
    <row r="17743" spans="1:3" x14ac:dyDescent="0.25">
      <c r="A17743">
        <v>560</v>
      </c>
      <c r="B17743" t="s">
        <v>59</v>
      </c>
      <c r="C17743">
        <f>IF(Calculator!$L560="Yes",1,0)</f>
      </c>
    </row>
    <row r="17744" spans="1:3" x14ac:dyDescent="0.25">
      <c r="A17744">
        <v>560</v>
      </c>
      <c r="B17744" t="s">
        <v>60</v>
      </c>
      <c r="C17744">
        <f>((MAX(Calculator!$F560,110)-130)/20)*IF(Calculator!$K560="Yes",1,0)</f>
      </c>
    </row>
    <row r="17745" spans="1:3" x14ac:dyDescent="0.25">
      <c r="A17745">
        <v>560</v>
      </c>
      <c r="B17745" t="s">
        <v>61</v>
      </c>
      <c r="C17745">
        <f>((((Calculator!$D560-Calculator!$E560)*0.02586)-3.5))*IF(Calculator!$L560="Yes",1,0)</f>
      </c>
    </row>
    <row r="17746" spans="1:3" x14ac:dyDescent="0.25">
      <c r="A17746">
        <v>560</v>
      </c>
      <c r="B17746" t="s">
        <v>62</v>
      </c>
      <c r="C17746">
        <f>(((Calculator!$C560-55)/10)*(((((Calculator!$D560-Calculator!$E560)*0.02586)-3.5))))</f>
      </c>
    </row>
    <row r="17747" spans="1:3" x14ac:dyDescent="0.25">
      <c r="A17747">
        <v>560</v>
      </c>
      <c r="B17747" t="s">
        <v>63</v>
      </c>
      <c r="C17747">
        <f>(((Calculator!$C560-55)/10)*(((Calculator!$E560*0.02586)-1.3)/0.3))</f>
      </c>
    </row>
    <row r="17748" spans="1:3" x14ac:dyDescent="0.25">
      <c r="A17748">
        <v>560</v>
      </c>
      <c r="B17748" t="s">
        <v>64</v>
      </c>
      <c r="C17748">
        <f>(((Calculator!$C560-55)/10)*((MAX(Calculator!$F560,110)-130)/20))</f>
      </c>
    </row>
    <row r="17749" spans="1:3" x14ac:dyDescent="0.25">
      <c r="A17749">
        <v>560</v>
      </c>
      <c r="B17749" t="s">
        <v>65</v>
      </c>
      <c r="C17749">
        <f>(((Calculator!$C560-55)/10)*IF(Calculator!$G560="Yes",1,0))</f>
      </c>
    </row>
    <row r="17750" spans="1:3" x14ac:dyDescent="0.25">
      <c r="A17750">
        <v>560</v>
      </c>
      <c r="B17750" t="s">
        <v>66</v>
      </c>
      <c r="C17750">
        <f>(((Calculator!$C560-55)/10)*IF(Calculator!$H560="Yes",1,0))</f>
      </c>
    </row>
    <row r="17751" spans="1:3" x14ac:dyDescent="0.25">
      <c r="A17751">
        <v>560</v>
      </c>
      <c r="B17751" t="s">
        <v>67</v>
      </c>
      <c r="C17751">
        <f>(((Calculator!$C560-55)/10)*((MAX(Calculator!$I560,30)-30)/5))</f>
      </c>
    </row>
    <row r="17752" spans="1:3" x14ac:dyDescent="0.25">
      <c r="A17752">
        <v>560</v>
      </c>
      <c r="B17752" t="s">
        <v>68</v>
      </c>
      <c r="C17752">
        <f>(((Calculator!$C560-55)/10)*((MIN(Calculator!$J560,60)-60)/-15))</f>
      </c>
    </row>
    <row r="17753" spans="1:3" x14ac:dyDescent="0.25">
      <c r="A17753">
        <v>560</v>
      </c>
      <c r="B17753" t="s">
        <v>69</v>
      </c>
      <c r="C17753">
        <f>IF(AND(Calculator!$O560&lt;&gt;"",Calculator!$O560&gt;=4,Calculator!$O560&lt;=6),1,0)</f>
      </c>
    </row>
    <row r="17754" spans="1:3" x14ac:dyDescent="0.25">
      <c r="A17754">
        <v>560</v>
      </c>
      <c r="B17754" t="s">
        <v>70</v>
      </c>
      <c r="C17754">
        <f>IF(AND(Calculator!$O560&lt;&gt;"",Calculator!$O560&gt;=7,Calculator!$O560&lt;=10),1,0)</f>
      </c>
    </row>
    <row r="17755" spans="1:3" x14ac:dyDescent="0.25">
      <c r="A17755">
        <v>560</v>
      </c>
      <c r="B17755" t="s">
        <v>71</v>
      </c>
      <c r="C17755">
        <f>IF(Calculator!$O560="",1,0)</f>
      </c>
    </row>
    <row r="17756" spans="1:3" x14ac:dyDescent="0.25">
      <c r="A17756">
        <v>560</v>
      </c>
      <c r="B17756" t="s">
        <v>72</v>
      </c>
      <c r="C17756">
        <f>IF(OR(Calculator!$M560="",Calculator!$M560=0),0,LN(Calculator!$M560))</f>
      </c>
    </row>
    <row r="17757" spans="1:3" x14ac:dyDescent="0.25">
      <c r="A17757">
        <v>560</v>
      </c>
      <c r="B17757" t="s">
        <v>73</v>
      </c>
      <c r="C17757">
        <f>IF(Calculator!$M560="",1,0)</f>
      </c>
    </row>
    <row r="17758" spans="1:3" x14ac:dyDescent="0.25">
      <c r="A17758">
        <v>560</v>
      </c>
      <c r="B17758" t="s">
        <v>74</v>
      </c>
      <c r="C17758">
        <f>IF(Calculator!$N560="",0,(Calculator!$N560-5.3)*IF(Calculator!$G560="Yes",1,0))</f>
      </c>
    </row>
    <row r="17759" spans="1:3" x14ac:dyDescent="0.25">
      <c r="A17759">
        <v>560</v>
      </c>
      <c r="B17759" t="s">
        <v>75</v>
      </c>
      <c r="C17759">
        <f>IF(Calculator!$N560="",0,(Calculator!$N560-5.3)*(1-IF(Calculator!$G560="Yes",1,0)))</f>
      </c>
    </row>
    <row r="17760" spans="1:3" x14ac:dyDescent="0.25">
      <c r="A17760">
        <v>560</v>
      </c>
      <c r="B17760" t="s">
        <v>76</v>
      </c>
      <c r="C17760">
        <f>IF(Calculator!$N560="",1,0)</f>
      </c>
    </row>
    <row r="17761" spans="1:3" x14ac:dyDescent="0.25">
      <c r="A17761">
        <v>560</v>
      </c>
      <c r="B17761" t="s">
        <v>77</v>
      </c>
      <c r="C17761">
        <f>1</f>
      </c>
    </row>
    <row r="17762" spans="1:3" x14ac:dyDescent="0.25">
      <c r="A17762">
        <v>561</v>
      </c>
      <c r="B17762" t="s">
        <v>47</v>
      </c>
      <c r="C17762">
        <f>(Calculator!$C561-55)/10</f>
      </c>
    </row>
    <row r="17763" spans="1:3" x14ac:dyDescent="0.25">
      <c r="A17763">
        <v>561</v>
      </c>
      <c r="B17763" t="s">
        <v>48</v>
      </c>
      <c r="C17763">
        <f>((Calculator!$C561-55)/10)^2</f>
      </c>
    </row>
    <row r="17764" spans="1:3" x14ac:dyDescent="0.25">
      <c r="A17764">
        <v>561</v>
      </c>
      <c r="B17764" t="s">
        <v>49</v>
      </c>
      <c r="C17764">
        <f>((Calculator!$D561-Calculator!$E561)*0.02586)-3.5</f>
      </c>
    </row>
    <row r="17765" spans="1:3" x14ac:dyDescent="0.25">
      <c r="A17765">
        <v>561</v>
      </c>
      <c r="B17765" t="s">
        <v>50</v>
      </c>
      <c r="C17765">
        <f>((Calculator!$E561*0.02586)-1.3)/0.3</f>
      </c>
    </row>
    <row r="17766" spans="1:3" x14ac:dyDescent="0.25">
      <c r="A17766">
        <v>561</v>
      </c>
      <c r="B17766" t="s">
        <v>51</v>
      </c>
      <c r="C17766">
        <f>(MIN(Calculator!$F561,110)-110)/20</f>
      </c>
    </row>
    <row r="17767" spans="1:3" x14ac:dyDescent="0.25">
      <c r="A17767">
        <v>561</v>
      </c>
      <c r="B17767" t="s">
        <v>52</v>
      </c>
      <c r="C17767">
        <f>(MAX(Calculator!$F561,110)-130)/20</f>
      </c>
    </row>
    <row r="17768" spans="1:3" x14ac:dyDescent="0.25">
      <c r="A17768">
        <v>561</v>
      </c>
      <c r="B17768" t="s">
        <v>17</v>
      </c>
      <c r="C17768">
        <f>IF(Calculator!$G561="Yes",1,0)</f>
      </c>
    </row>
    <row r="17769" spans="1:3" x14ac:dyDescent="0.25">
      <c r="A17769">
        <v>561</v>
      </c>
      <c r="B17769" t="s">
        <v>53</v>
      </c>
      <c r="C17769">
        <f>IF(Calculator!$H561="Yes",1,0)</f>
      </c>
    </row>
    <row r="17770" spans="1:3" x14ac:dyDescent="0.25">
      <c r="A17770">
        <v>561</v>
      </c>
      <c r="B17770" t="s">
        <v>54</v>
      </c>
      <c r="C17770">
        <f>(MIN(Calculator!$I561,30)-25)/5</f>
      </c>
    </row>
    <row r="17771" spans="1:3" x14ac:dyDescent="0.25">
      <c r="A17771">
        <v>561</v>
      </c>
      <c r="B17771" t="s">
        <v>55</v>
      </c>
      <c r="C17771">
        <f>(MAX(Calculator!$I561,30)-30)/5</f>
      </c>
    </row>
    <row r="17772" spans="1:3" x14ac:dyDescent="0.25">
      <c r="A17772">
        <v>561</v>
      </c>
      <c r="B17772" t="s">
        <v>56</v>
      </c>
      <c r="C17772">
        <f>(MIN(Calculator!$J561,60)-60)/-15</f>
      </c>
    </row>
    <row r="17773" spans="1:3" x14ac:dyDescent="0.25">
      <c r="A17773">
        <v>561</v>
      </c>
      <c r="B17773" t="s">
        <v>57</v>
      </c>
      <c r="C17773">
        <f>(MAX(Calculator!$J561,60)-90)/-15</f>
      </c>
    </row>
    <row r="17774" spans="1:3" x14ac:dyDescent="0.25">
      <c r="A17774">
        <v>561</v>
      </c>
      <c r="B17774" t="s">
        <v>58</v>
      </c>
      <c r="C17774">
        <f>IF(Calculator!$K561="Yes",1,0)</f>
      </c>
    </row>
    <row r="17775" spans="1:3" x14ac:dyDescent="0.25">
      <c r="A17775">
        <v>561</v>
      </c>
      <c r="B17775" t="s">
        <v>59</v>
      </c>
      <c r="C17775">
        <f>IF(Calculator!$L561="Yes",1,0)</f>
      </c>
    </row>
    <row r="17776" spans="1:3" x14ac:dyDescent="0.25">
      <c r="A17776">
        <v>561</v>
      </c>
      <c r="B17776" t="s">
        <v>60</v>
      </c>
      <c r="C17776">
        <f>((MAX(Calculator!$F561,110)-130)/20)*IF(Calculator!$K561="Yes",1,0)</f>
      </c>
    </row>
    <row r="17777" spans="1:3" x14ac:dyDescent="0.25">
      <c r="A17777">
        <v>561</v>
      </c>
      <c r="B17777" t="s">
        <v>61</v>
      </c>
      <c r="C17777">
        <f>((((Calculator!$D561-Calculator!$E561)*0.02586)-3.5))*IF(Calculator!$L561="Yes",1,0)</f>
      </c>
    </row>
    <row r="17778" spans="1:3" x14ac:dyDescent="0.25">
      <c r="A17778">
        <v>561</v>
      </c>
      <c r="B17778" t="s">
        <v>62</v>
      </c>
      <c r="C17778">
        <f>(((Calculator!$C561-55)/10)*(((((Calculator!$D561-Calculator!$E561)*0.02586)-3.5))))</f>
      </c>
    </row>
    <row r="17779" spans="1:3" x14ac:dyDescent="0.25">
      <c r="A17779">
        <v>561</v>
      </c>
      <c r="B17779" t="s">
        <v>63</v>
      </c>
      <c r="C17779">
        <f>(((Calculator!$C561-55)/10)*(((Calculator!$E561*0.02586)-1.3)/0.3))</f>
      </c>
    </row>
    <row r="17780" spans="1:3" x14ac:dyDescent="0.25">
      <c r="A17780">
        <v>561</v>
      </c>
      <c r="B17780" t="s">
        <v>64</v>
      </c>
      <c r="C17780">
        <f>(((Calculator!$C561-55)/10)*((MAX(Calculator!$F561,110)-130)/20))</f>
      </c>
    </row>
    <row r="17781" spans="1:3" x14ac:dyDescent="0.25">
      <c r="A17781">
        <v>561</v>
      </c>
      <c r="B17781" t="s">
        <v>65</v>
      </c>
      <c r="C17781">
        <f>(((Calculator!$C561-55)/10)*IF(Calculator!$G561="Yes",1,0))</f>
      </c>
    </row>
    <row r="17782" spans="1:3" x14ac:dyDescent="0.25">
      <c r="A17782">
        <v>561</v>
      </c>
      <c r="B17782" t="s">
        <v>66</v>
      </c>
      <c r="C17782">
        <f>(((Calculator!$C561-55)/10)*IF(Calculator!$H561="Yes",1,0))</f>
      </c>
    </row>
    <row r="17783" spans="1:3" x14ac:dyDescent="0.25">
      <c r="A17783">
        <v>561</v>
      </c>
      <c r="B17783" t="s">
        <v>67</v>
      </c>
      <c r="C17783">
        <f>(((Calculator!$C561-55)/10)*((MAX(Calculator!$I561,30)-30)/5))</f>
      </c>
    </row>
    <row r="17784" spans="1:3" x14ac:dyDescent="0.25">
      <c r="A17784">
        <v>561</v>
      </c>
      <c r="B17784" t="s">
        <v>68</v>
      </c>
      <c r="C17784">
        <f>(((Calculator!$C561-55)/10)*((MIN(Calculator!$J561,60)-60)/-15))</f>
      </c>
    </row>
    <row r="17785" spans="1:3" x14ac:dyDescent="0.25">
      <c r="A17785">
        <v>561</v>
      </c>
      <c r="B17785" t="s">
        <v>69</v>
      </c>
      <c r="C17785">
        <f>IF(AND(Calculator!$O561&lt;&gt;"",Calculator!$O561&gt;=4,Calculator!$O561&lt;=6),1,0)</f>
      </c>
    </row>
    <row r="17786" spans="1:3" x14ac:dyDescent="0.25">
      <c r="A17786">
        <v>561</v>
      </c>
      <c r="B17786" t="s">
        <v>70</v>
      </c>
      <c r="C17786">
        <f>IF(AND(Calculator!$O561&lt;&gt;"",Calculator!$O561&gt;=7,Calculator!$O561&lt;=10),1,0)</f>
      </c>
    </row>
    <row r="17787" spans="1:3" x14ac:dyDescent="0.25">
      <c r="A17787">
        <v>561</v>
      </c>
      <c r="B17787" t="s">
        <v>71</v>
      </c>
      <c r="C17787">
        <f>IF(Calculator!$O561="",1,0)</f>
      </c>
    </row>
    <row r="17788" spans="1:3" x14ac:dyDescent="0.25">
      <c r="A17788">
        <v>561</v>
      </c>
      <c r="B17788" t="s">
        <v>72</v>
      </c>
      <c r="C17788">
        <f>IF(OR(Calculator!$M561="",Calculator!$M561=0),0,LN(Calculator!$M561))</f>
      </c>
    </row>
    <row r="17789" spans="1:3" x14ac:dyDescent="0.25">
      <c r="A17789">
        <v>561</v>
      </c>
      <c r="B17789" t="s">
        <v>73</v>
      </c>
      <c r="C17789">
        <f>IF(Calculator!$M561="",1,0)</f>
      </c>
    </row>
    <row r="17790" spans="1:3" x14ac:dyDescent="0.25">
      <c r="A17790">
        <v>561</v>
      </c>
      <c r="B17790" t="s">
        <v>74</v>
      </c>
      <c r="C17790">
        <f>IF(Calculator!$N561="",0,(Calculator!$N561-5.3)*IF(Calculator!$G561="Yes",1,0))</f>
      </c>
    </row>
    <row r="17791" spans="1:3" x14ac:dyDescent="0.25">
      <c r="A17791">
        <v>561</v>
      </c>
      <c r="B17791" t="s">
        <v>75</v>
      </c>
      <c r="C17791">
        <f>IF(Calculator!$N561="",0,(Calculator!$N561-5.3)*(1-IF(Calculator!$G561="Yes",1,0)))</f>
      </c>
    </row>
    <row r="17792" spans="1:3" x14ac:dyDescent="0.25">
      <c r="A17792">
        <v>561</v>
      </c>
      <c r="B17792" t="s">
        <v>76</v>
      </c>
      <c r="C17792">
        <f>IF(Calculator!$N561="",1,0)</f>
      </c>
    </row>
    <row r="17793" spans="1:3" x14ac:dyDescent="0.25">
      <c r="A17793">
        <v>561</v>
      </c>
      <c r="B17793" t="s">
        <v>77</v>
      </c>
      <c r="C17793">
        <f>1</f>
      </c>
    </row>
    <row r="17794" spans="1:3" x14ac:dyDescent="0.25">
      <c r="A17794">
        <v>562</v>
      </c>
      <c r="B17794" t="s">
        <v>47</v>
      </c>
      <c r="C17794">
        <f>(Calculator!$C562-55)/10</f>
      </c>
    </row>
    <row r="17795" spans="1:3" x14ac:dyDescent="0.25">
      <c r="A17795">
        <v>562</v>
      </c>
      <c r="B17795" t="s">
        <v>48</v>
      </c>
      <c r="C17795">
        <f>((Calculator!$C562-55)/10)^2</f>
      </c>
    </row>
    <row r="17796" spans="1:3" x14ac:dyDescent="0.25">
      <c r="A17796">
        <v>562</v>
      </c>
      <c r="B17796" t="s">
        <v>49</v>
      </c>
      <c r="C17796">
        <f>((Calculator!$D562-Calculator!$E562)*0.02586)-3.5</f>
      </c>
    </row>
    <row r="17797" spans="1:3" x14ac:dyDescent="0.25">
      <c r="A17797">
        <v>562</v>
      </c>
      <c r="B17797" t="s">
        <v>50</v>
      </c>
      <c r="C17797">
        <f>((Calculator!$E562*0.02586)-1.3)/0.3</f>
      </c>
    </row>
    <row r="17798" spans="1:3" x14ac:dyDescent="0.25">
      <c r="A17798">
        <v>562</v>
      </c>
      <c r="B17798" t="s">
        <v>51</v>
      </c>
      <c r="C17798">
        <f>(MIN(Calculator!$F562,110)-110)/20</f>
      </c>
    </row>
    <row r="17799" spans="1:3" x14ac:dyDescent="0.25">
      <c r="A17799">
        <v>562</v>
      </c>
      <c r="B17799" t="s">
        <v>52</v>
      </c>
      <c r="C17799">
        <f>(MAX(Calculator!$F562,110)-130)/20</f>
      </c>
    </row>
    <row r="17800" spans="1:3" x14ac:dyDescent="0.25">
      <c r="A17800">
        <v>562</v>
      </c>
      <c r="B17800" t="s">
        <v>17</v>
      </c>
      <c r="C17800">
        <f>IF(Calculator!$G562="Yes",1,0)</f>
      </c>
    </row>
    <row r="17801" spans="1:3" x14ac:dyDescent="0.25">
      <c r="A17801">
        <v>562</v>
      </c>
      <c r="B17801" t="s">
        <v>53</v>
      </c>
      <c r="C17801">
        <f>IF(Calculator!$H562="Yes",1,0)</f>
      </c>
    </row>
    <row r="17802" spans="1:3" x14ac:dyDescent="0.25">
      <c r="A17802">
        <v>562</v>
      </c>
      <c r="B17802" t="s">
        <v>54</v>
      </c>
      <c r="C17802">
        <f>(MIN(Calculator!$I562,30)-25)/5</f>
      </c>
    </row>
    <row r="17803" spans="1:3" x14ac:dyDescent="0.25">
      <c r="A17803">
        <v>562</v>
      </c>
      <c r="B17803" t="s">
        <v>55</v>
      </c>
      <c r="C17803">
        <f>(MAX(Calculator!$I562,30)-30)/5</f>
      </c>
    </row>
    <row r="17804" spans="1:3" x14ac:dyDescent="0.25">
      <c r="A17804">
        <v>562</v>
      </c>
      <c r="B17804" t="s">
        <v>56</v>
      </c>
      <c r="C17804">
        <f>(MIN(Calculator!$J562,60)-60)/-15</f>
      </c>
    </row>
    <row r="17805" spans="1:3" x14ac:dyDescent="0.25">
      <c r="A17805">
        <v>562</v>
      </c>
      <c r="B17805" t="s">
        <v>57</v>
      </c>
      <c r="C17805">
        <f>(MAX(Calculator!$J562,60)-90)/-15</f>
      </c>
    </row>
    <row r="17806" spans="1:3" x14ac:dyDescent="0.25">
      <c r="A17806">
        <v>562</v>
      </c>
      <c r="B17806" t="s">
        <v>58</v>
      </c>
      <c r="C17806">
        <f>IF(Calculator!$K562="Yes",1,0)</f>
      </c>
    </row>
    <row r="17807" spans="1:3" x14ac:dyDescent="0.25">
      <c r="A17807">
        <v>562</v>
      </c>
      <c r="B17807" t="s">
        <v>59</v>
      </c>
      <c r="C17807">
        <f>IF(Calculator!$L562="Yes",1,0)</f>
      </c>
    </row>
    <row r="17808" spans="1:3" x14ac:dyDescent="0.25">
      <c r="A17808">
        <v>562</v>
      </c>
      <c r="B17808" t="s">
        <v>60</v>
      </c>
      <c r="C17808">
        <f>((MAX(Calculator!$F562,110)-130)/20)*IF(Calculator!$K562="Yes",1,0)</f>
      </c>
    </row>
    <row r="17809" spans="1:3" x14ac:dyDescent="0.25">
      <c r="A17809">
        <v>562</v>
      </c>
      <c r="B17809" t="s">
        <v>61</v>
      </c>
      <c r="C17809">
        <f>((((Calculator!$D562-Calculator!$E562)*0.02586)-3.5))*IF(Calculator!$L562="Yes",1,0)</f>
      </c>
    </row>
    <row r="17810" spans="1:3" x14ac:dyDescent="0.25">
      <c r="A17810">
        <v>562</v>
      </c>
      <c r="B17810" t="s">
        <v>62</v>
      </c>
      <c r="C17810">
        <f>(((Calculator!$C562-55)/10)*(((((Calculator!$D562-Calculator!$E562)*0.02586)-3.5))))</f>
      </c>
    </row>
    <row r="17811" spans="1:3" x14ac:dyDescent="0.25">
      <c r="A17811">
        <v>562</v>
      </c>
      <c r="B17811" t="s">
        <v>63</v>
      </c>
      <c r="C17811">
        <f>(((Calculator!$C562-55)/10)*(((Calculator!$E562*0.02586)-1.3)/0.3))</f>
      </c>
    </row>
    <row r="17812" spans="1:3" x14ac:dyDescent="0.25">
      <c r="A17812">
        <v>562</v>
      </c>
      <c r="B17812" t="s">
        <v>64</v>
      </c>
      <c r="C17812">
        <f>(((Calculator!$C562-55)/10)*((MAX(Calculator!$F562,110)-130)/20))</f>
      </c>
    </row>
    <row r="17813" spans="1:3" x14ac:dyDescent="0.25">
      <c r="A17813">
        <v>562</v>
      </c>
      <c r="B17813" t="s">
        <v>65</v>
      </c>
      <c r="C17813">
        <f>(((Calculator!$C562-55)/10)*IF(Calculator!$G562="Yes",1,0))</f>
      </c>
    </row>
    <row r="17814" spans="1:3" x14ac:dyDescent="0.25">
      <c r="A17814">
        <v>562</v>
      </c>
      <c r="B17814" t="s">
        <v>66</v>
      </c>
      <c r="C17814">
        <f>(((Calculator!$C562-55)/10)*IF(Calculator!$H562="Yes",1,0))</f>
      </c>
    </row>
    <row r="17815" spans="1:3" x14ac:dyDescent="0.25">
      <c r="A17815">
        <v>562</v>
      </c>
      <c r="B17815" t="s">
        <v>67</v>
      </c>
      <c r="C17815">
        <f>(((Calculator!$C562-55)/10)*((MAX(Calculator!$I562,30)-30)/5))</f>
      </c>
    </row>
    <row r="17816" spans="1:3" x14ac:dyDescent="0.25">
      <c r="A17816">
        <v>562</v>
      </c>
      <c r="B17816" t="s">
        <v>68</v>
      </c>
      <c r="C17816">
        <f>(((Calculator!$C562-55)/10)*((MIN(Calculator!$J562,60)-60)/-15))</f>
      </c>
    </row>
    <row r="17817" spans="1:3" x14ac:dyDescent="0.25">
      <c r="A17817">
        <v>562</v>
      </c>
      <c r="B17817" t="s">
        <v>69</v>
      </c>
      <c r="C17817">
        <f>IF(AND(Calculator!$O562&lt;&gt;"",Calculator!$O562&gt;=4,Calculator!$O562&lt;=6),1,0)</f>
      </c>
    </row>
    <row r="17818" spans="1:3" x14ac:dyDescent="0.25">
      <c r="A17818">
        <v>562</v>
      </c>
      <c r="B17818" t="s">
        <v>70</v>
      </c>
      <c r="C17818">
        <f>IF(AND(Calculator!$O562&lt;&gt;"",Calculator!$O562&gt;=7,Calculator!$O562&lt;=10),1,0)</f>
      </c>
    </row>
    <row r="17819" spans="1:3" x14ac:dyDescent="0.25">
      <c r="A17819">
        <v>562</v>
      </c>
      <c r="B17819" t="s">
        <v>71</v>
      </c>
      <c r="C17819">
        <f>IF(Calculator!$O562="",1,0)</f>
      </c>
    </row>
    <row r="17820" spans="1:3" x14ac:dyDescent="0.25">
      <c r="A17820">
        <v>562</v>
      </c>
      <c r="B17820" t="s">
        <v>72</v>
      </c>
      <c r="C17820">
        <f>IF(OR(Calculator!$M562="",Calculator!$M562=0),0,LN(Calculator!$M562))</f>
      </c>
    </row>
    <row r="17821" spans="1:3" x14ac:dyDescent="0.25">
      <c r="A17821">
        <v>562</v>
      </c>
      <c r="B17821" t="s">
        <v>73</v>
      </c>
      <c r="C17821">
        <f>IF(Calculator!$M562="",1,0)</f>
      </c>
    </row>
    <row r="17822" spans="1:3" x14ac:dyDescent="0.25">
      <c r="A17822">
        <v>562</v>
      </c>
      <c r="B17822" t="s">
        <v>74</v>
      </c>
      <c r="C17822">
        <f>IF(Calculator!$N562="",0,(Calculator!$N562-5.3)*IF(Calculator!$G562="Yes",1,0))</f>
      </c>
    </row>
    <row r="17823" spans="1:3" x14ac:dyDescent="0.25">
      <c r="A17823">
        <v>562</v>
      </c>
      <c r="B17823" t="s">
        <v>75</v>
      </c>
      <c r="C17823">
        <f>IF(Calculator!$N562="",0,(Calculator!$N562-5.3)*(1-IF(Calculator!$G562="Yes",1,0)))</f>
      </c>
    </row>
    <row r="17824" spans="1:3" x14ac:dyDescent="0.25">
      <c r="A17824">
        <v>562</v>
      </c>
      <c r="B17824" t="s">
        <v>76</v>
      </c>
      <c r="C17824">
        <f>IF(Calculator!$N562="",1,0)</f>
      </c>
    </row>
    <row r="17825" spans="1:3" x14ac:dyDescent="0.25">
      <c r="A17825">
        <v>562</v>
      </c>
      <c r="B17825" t="s">
        <v>77</v>
      </c>
      <c r="C17825">
        <f>1</f>
      </c>
    </row>
    <row r="17826" spans="1:3" x14ac:dyDescent="0.25">
      <c r="A17826">
        <v>563</v>
      </c>
      <c r="B17826" t="s">
        <v>47</v>
      </c>
      <c r="C17826">
        <f>(Calculator!$C563-55)/10</f>
      </c>
    </row>
    <row r="17827" spans="1:3" x14ac:dyDescent="0.25">
      <c r="A17827">
        <v>563</v>
      </c>
      <c r="B17827" t="s">
        <v>48</v>
      </c>
      <c r="C17827">
        <f>((Calculator!$C563-55)/10)^2</f>
      </c>
    </row>
    <row r="17828" spans="1:3" x14ac:dyDescent="0.25">
      <c r="A17828">
        <v>563</v>
      </c>
      <c r="B17828" t="s">
        <v>49</v>
      </c>
      <c r="C17828">
        <f>((Calculator!$D563-Calculator!$E563)*0.02586)-3.5</f>
      </c>
    </row>
    <row r="17829" spans="1:3" x14ac:dyDescent="0.25">
      <c r="A17829">
        <v>563</v>
      </c>
      <c r="B17829" t="s">
        <v>50</v>
      </c>
      <c r="C17829">
        <f>((Calculator!$E563*0.02586)-1.3)/0.3</f>
      </c>
    </row>
    <row r="17830" spans="1:3" x14ac:dyDescent="0.25">
      <c r="A17830">
        <v>563</v>
      </c>
      <c r="B17830" t="s">
        <v>51</v>
      </c>
      <c r="C17830">
        <f>(MIN(Calculator!$F563,110)-110)/20</f>
      </c>
    </row>
    <row r="17831" spans="1:3" x14ac:dyDescent="0.25">
      <c r="A17831">
        <v>563</v>
      </c>
      <c r="B17831" t="s">
        <v>52</v>
      </c>
      <c r="C17831">
        <f>(MAX(Calculator!$F563,110)-130)/20</f>
      </c>
    </row>
    <row r="17832" spans="1:3" x14ac:dyDescent="0.25">
      <c r="A17832">
        <v>563</v>
      </c>
      <c r="B17832" t="s">
        <v>17</v>
      </c>
      <c r="C17832">
        <f>IF(Calculator!$G563="Yes",1,0)</f>
      </c>
    </row>
    <row r="17833" spans="1:3" x14ac:dyDescent="0.25">
      <c r="A17833">
        <v>563</v>
      </c>
      <c r="B17833" t="s">
        <v>53</v>
      </c>
      <c r="C17833">
        <f>IF(Calculator!$H563="Yes",1,0)</f>
      </c>
    </row>
    <row r="17834" spans="1:3" x14ac:dyDescent="0.25">
      <c r="A17834">
        <v>563</v>
      </c>
      <c r="B17834" t="s">
        <v>54</v>
      </c>
      <c r="C17834">
        <f>(MIN(Calculator!$I563,30)-25)/5</f>
      </c>
    </row>
    <row r="17835" spans="1:3" x14ac:dyDescent="0.25">
      <c r="A17835">
        <v>563</v>
      </c>
      <c r="B17835" t="s">
        <v>55</v>
      </c>
      <c r="C17835">
        <f>(MAX(Calculator!$I563,30)-30)/5</f>
      </c>
    </row>
    <row r="17836" spans="1:3" x14ac:dyDescent="0.25">
      <c r="A17836">
        <v>563</v>
      </c>
      <c r="B17836" t="s">
        <v>56</v>
      </c>
      <c r="C17836">
        <f>(MIN(Calculator!$J563,60)-60)/-15</f>
      </c>
    </row>
    <row r="17837" spans="1:3" x14ac:dyDescent="0.25">
      <c r="A17837">
        <v>563</v>
      </c>
      <c r="B17837" t="s">
        <v>57</v>
      </c>
      <c r="C17837">
        <f>(MAX(Calculator!$J563,60)-90)/-15</f>
      </c>
    </row>
    <row r="17838" spans="1:3" x14ac:dyDescent="0.25">
      <c r="A17838">
        <v>563</v>
      </c>
      <c r="B17838" t="s">
        <v>58</v>
      </c>
      <c r="C17838">
        <f>IF(Calculator!$K563="Yes",1,0)</f>
      </c>
    </row>
    <row r="17839" spans="1:3" x14ac:dyDescent="0.25">
      <c r="A17839">
        <v>563</v>
      </c>
      <c r="B17839" t="s">
        <v>59</v>
      </c>
      <c r="C17839">
        <f>IF(Calculator!$L563="Yes",1,0)</f>
      </c>
    </row>
    <row r="17840" spans="1:3" x14ac:dyDescent="0.25">
      <c r="A17840">
        <v>563</v>
      </c>
      <c r="B17840" t="s">
        <v>60</v>
      </c>
      <c r="C17840">
        <f>((MAX(Calculator!$F563,110)-130)/20)*IF(Calculator!$K563="Yes",1,0)</f>
      </c>
    </row>
    <row r="17841" spans="1:3" x14ac:dyDescent="0.25">
      <c r="A17841">
        <v>563</v>
      </c>
      <c r="B17841" t="s">
        <v>61</v>
      </c>
      <c r="C17841">
        <f>((((Calculator!$D563-Calculator!$E563)*0.02586)-3.5))*IF(Calculator!$L563="Yes",1,0)</f>
      </c>
    </row>
    <row r="17842" spans="1:3" x14ac:dyDescent="0.25">
      <c r="A17842">
        <v>563</v>
      </c>
      <c r="B17842" t="s">
        <v>62</v>
      </c>
      <c r="C17842">
        <f>(((Calculator!$C563-55)/10)*(((((Calculator!$D563-Calculator!$E563)*0.02586)-3.5))))</f>
      </c>
    </row>
    <row r="17843" spans="1:3" x14ac:dyDescent="0.25">
      <c r="A17843">
        <v>563</v>
      </c>
      <c r="B17843" t="s">
        <v>63</v>
      </c>
      <c r="C17843">
        <f>(((Calculator!$C563-55)/10)*(((Calculator!$E563*0.02586)-1.3)/0.3))</f>
      </c>
    </row>
    <row r="17844" spans="1:3" x14ac:dyDescent="0.25">
      <c r="A17844">
        <v>563</v>
      </c>
      <c r="B17844" t="s">
        <v>64</v>
      </c>
      <c r="C17844">
        <f>(((Calculator!$C563-55)/10)*((MAX(Calculator!$F563,110)-130)/20))</f>
      </c>
    </row>
    <row r="17845" spans="1:3" x14ac:dyDescent="0.25">
      <c r="A17845">
        <v>563</v>
      </c>
      <c r="B17845" t="s">
        <v>65</v>
      </c>
      <c r="C17845">
        <f>(((Calculator!$C563-55)/10)*IF(Calculator!$G563="Yes",1,0))</f>
      </c>
    </row>
    <row r="17846" spans="1:3" x14ac:dyDescent="0.25">
      <c r="A17846">
        <v>563</v>
      </c>
      <c r="B17846" t="s">
        <v>66</v>
      </c>
      <c r="C17846">
        <f>(((Calculator!$C563-55)/10)*IF(Calculator!$H563="Yes",1,0))</f>
      </c>
    </row>
    <row r="17847" spans="1:3" x14ac:dyDescent="0.25">
      <c r="A17847">
        <v>563</v>
      </c>
      <c r="B17847" t="s">
        <v>67</v>
      </c>
      <c r="C17847">
        <f>(((Calculator!$C563-55)/10)*((MAX(Calculator!$I563,30)-30)/5))</f>
      </c>
    </row>
    <row r="17848" spans="1:3" x14ac:dyDescent="0.25">
      <c r="A17848">
        <v>563</v>
      </c>
      <c r="B17848" t="s">
        <v>68</v>
      </c>
      <c r="C17848">
        <f>(((Calculator!$C563-55)/10)*((MIN(Calculator!$J563,60)-60)/-15))</f>
      </c>
    </row>
    <row r="17849" spans="1:3" x14ac:dyDescent="0.25">
      <c r="A17849">
        <v>563</v>
      </c>
      <c r="B17849" t="s">
        <v>69</v>
      </c>
      <c r="C17849">
        <f>IF(AND(Calculator!$O563&lt;&gt;"",Calculator!$O563&gt;=4,Calculator!$O563&lt;=6),1,0)</f>
      </c>
    </row>
    <row r="17850" spans="1:3" x14ac:dyDescent="0.25">
      <c r="A17850">
        <v>563</v>
      </c>
      <c r="B17850" t="s">
        <v>70</v>
      </c>
      <c r="C17850">
        <f>IF(AND(Calculator!$O563&lt;&gt;"",Calculator!$O563&gt;=7,Calculator!$O563&lt;=10),1,0)</f>
      </c>
    </row>
    <row r="17851" spans="1:3" x14ac:dyDescent="0.25">
      <c r="A17851">
        <v>563</v>
      </c>
      <c r="B17851" t="s">
        <v>71</v>
      </c>
      <c r="C17851">
        <f>IF(Calculator!$O563="",1,0)</f>
      </c>
    </row>
    <row r="17852" spans="1:3" x14ac:dyDescent="0.25">
      <c r="A17852">
        <v>563</v>
      </c>
      <c r="B17852" t="s">
        <v>72</v>
      </c>
      <c r="C17852">
        <f>IF(OR(Calculator!$M563="",Calculator!$M563=0),0,LN(Calculator!$M563))</f>
      </c>
    </row>
    <row r="17853" spans="1:3" x14ac:dyDescent="0.25">
      <c r="A17853">
        <v>563</v>
      </c>
      <c r="B17853" t="s">
        <v>73</v>
      </c>
      <c r="C17853">
        <f>IF(Calculator!$M563="",1,0)</f>
      </c>
    </row>
    <row r="17854" spans="1:3" x14ac:dyDescent="0.25">
      <c r="A17854">
        <v>563</v>
      </c>
      <c r="B17854" t="s">
        <v>74</v>
      </c>
      <c r="C17854">
        <f>IF(Calculator!$N563="",0,(Calculator!$N563-5.3)*IF(Calculator!$G563="Yes",1,0))</f>
      </c>
    </row>
    <row r="17855" spans="1:3" x14ac:dyDescent="0.25">
      <c r="A17855">
        <v>563</v>
      </c>
      <c r="B17855" t="s">
        <v>75</v>
      </c>
      <c r="C17855">
        <f>IF(Calculator!$N563="",0,(Calculator!$N563-5.3)*(1-IF(Calculator!$G563="Yes",1,0)))</f>
      </c>
    </row>
    <row r="17856" spans="1:3" x14ac:dyDescent="0.25">
      <c r="A17856">
        <v>563</v>
      </c>
      <c r="B17856" t="s">
        <v>76</v>
      </c>
      <c r="C17856">
        <f>IF(Calculator!$N563="",1,0)</f>
      </c>
    </row>
    <row r="17857" spans="1:3" x14ac:dyDescent="0.25">
      <c r="A17857">
        <v>563</v>
      </c>
      <c r="B17857" t="s">
        <v>77</v>
      </c>
      <c r="C17857">
        <f>1</f>
      </c>
    </row>
    <row r="17858" spans="1:3" x14ac:dyDescent="0.25">
      <c r="A17858">
        <v>564</v>
      </c>
      <c r="B17858" t="s">
        <v>47</v>
      </c>
      <c r="C17858">
        <f>(Calculator!$C564-55)/10</f>
      </c>
    </row>
    <row r="17859" spans="1:3" x14ac:dyDescent="0.25">
      <c r="A17859">
        <v>564</v>
      </c>
      <c r="B17859" t="s">
        <v>48</v>
      </c>
      <c r="C17859">
        <f>((Calculator!$C564-55)/10)^2</f>
      </c>
    </row>
    <row r="17860" spans="1:3" x14ac:dyDescent="0.25">
      <c r="A17860">
        <v>564</v>
      </c>
      <c r="B17860" t="s">
        <v>49</v>
      </c>
      <c r="C17860">
        <f>((Calculator!$D564-Calculator!$E564)*0.02586)-3.5</f>
      </c>
    </row>
    <row r="17861" spans="1:3" x14ac:dyDescent="0.25">
      <c r="A17861">
        <v>564</v>
      </c>
      <c r="B17861" t="s">
        <v>50</v>
      </c>
      <c r="C17861">
        <f>((Calculator!$E564*0.02586)-1.3)/0.3</f>
      </c>
    </row>
    <row r="17862" spans="1:3" x14ac:dyDescent="0.25">
      <c r="A17862">
        <v>564</v>
      </c>
      <c r="B17862" t="s">
        <v>51</v>
      </c>
      <c r="C17862">
        <f>(MIN(Calculator!$F564,110)-110)/20</f>
      </c>
    </row>
    <row r="17863" spans="1:3" x14ac:dyDescent="0.25">
      <c r="A17863">
        <v>564</v>
      </c>
      <c r="B17863" t="s">
        <v>52</v>
      </c>
      <c r="C17863">
        <f>(MAX(Calculator!$F564,110)-130)/20</f>
      </c>
    </row>
    <row r="17864" spans="1:3" x14ac:dyDescent="0.25">
      <c r="A17864">
        <v>564</v>
      </c>
      <c r="B17864" t="s">
        <v>17</v>
      </c>
      <c r="C17864">
        <f>IF(Calculator!$G564="Yes",1,0)</f>
      </c>
    </row>
    <row r="17865" spans="1:3" x14ac:dyDescent="0.25">
      <c r="A17865">
        <v>564</v>
      </c>
      <c r="B17865" t="s">
        <v>53</v>
      </c>
      <c r="C17865">
        <f>IF(Calculator!$H564="Yes",1,0)</f>
      </c>
    </row>
    <row r="17866" spans="1:3" x14ac:dyDescent="0.25">
      <c r="A17866">
        <v>564</v>
      </c>
      <c r="B17866" t="s">
        <v>54</v>
      </c>
      <c r="C17866">
        <f>(MIN(Calculator!$I564,30)-25)/5</f>
      </c>
    </row>
    <row r="17867" spans="1:3" x14ac:dyDescent="0.25">
      <c r="A17867">
        <v>564</v>
      </c>
      <c r="B17867" t="s">
        <v>55</v>
      </c>
      <c r="C17867">
        <f>(MAX(Calculator!$I564,30)-30)/5</f>
      </c>
    </row>
    <row r="17868" spans="1:3" x14ac:dyDescent="0.25">
      <c r="A17868">
        <v>564</v>
      </c>
      <c r="B17868" t="s">
        <v>56</v>
      </c>
      <c r="C17868">
        <f>(MIN(Calculator!$J564,60)-60)/-15</f>
      </c>
    </row>
    <row r="17869" spans="1:3" x14ac:dyDescent="0.25">
      <c r="A17869">
        <v>564</v>
      </c>
      <c r="B17869" t="s">
        <v>57</v>
      </c>
      <c r="C17869">
        <f>(MAX(Calculator!$J564,60)-90)/-15</f>
      </c>
    </row>
    <row r="17870" spans="1:3" x14ac:dyDescent="0.25">
      <c r="A17870">
        <v>564</v>
      </c>
      <c r="B17870" t="s">
        <v>58</v>
      </c>
      <c r="C17870">
        <f>IF(Calculator!$K564="Yes",1,0)</f>
      </c>
    </row>
    <row r="17871" spans="1:3" x14ac:dyDescent="0.25">
      <c r="A17871">
        <v>564</v>
      </c>
      <c r="B17871" t="s">
        <v>59</v>
      </c>
      <c r="C17871">
        <f>IF(Calculator!$L564="Yes",1,0)</f>
      </c>
    </row>
    <row r="17872" spans="1:3" x14ac:dyDescent="0.25">
      <c r="A17872">
        <v>564</v>
      </c>
      <c r="B17872" t="s">
        <v>60</v>
      </c>
      <c r="C17872">
        <f>((MAX(Calculator!$F564,110)-130)/20)*IF(Calculator!$K564="Yes",1,0)</f>
      </c>
    </row>
    <row r="17873" spans="1:3" x14ac:dyDescent="0.25">
      <c r="A17873">
        <v>564</v>
      </c>
      <c r="B17873" t="s">
        <v>61</v>
      </c>
      <c r="C17873">
        <f>((((Calculator!$D564-Calculator!$E564)*0.02586)-3.5))*IF(Calculator!$L564="Yes",1,0)</f>
      </c>
    </row>
    <row r="17874" spans="1:3" x14ac:dyDescent="0.25">
      <c r="A17874">
        <v>564</v>
      </c>
      <c r="B17874" t="s">
        <v>62</v>
      </c>
      <c r="C17874">
        <f>(((Calculator!$C564-55)/10)*(((((Calculator!$D564-Calculator!$E564)*0.02586)-3.5))))</f>
      </c>
    </row>
    <row r="17875" spans="1:3" x14ac:dyDescent="0.25">
      <c r="A17875">
        <v>564</v>
      </c>
      <c r="B17875" t="s">
        <v>63</v>
      </c>
      <c r="C17875">
        <f>(((Calculator!$C564-55)/10)*(((Calculator!$E564*0.02586)-1.3)/0.3))</f>
      </c>
    </row>
    <row r="17876" spans="1:3" x14ac:dyDescent="0.25">
      <c r="A17876">
        <v>564</v>
      </c>
      <c r="B17876" t="s">
        <v>64</v>
      </c>
      <c r="C17876">
        <f>(((Calculator!$C564-55)/10)*((MAX(Calculator!$F564,110)-130)/20))</f>
      </c>
    </row>
    <row r="17877" spans="1:3" x14ac:dyDescent="0.25">
      <c r="A17877">
        <v>564</v>
      </c>
      <c r="B17877" t="s">
        <v>65</v>
      </c>
      <c r="C17877">
        <f>(((Calculator!$C564-55)/10)*IF(Calculator!$G564="Yes",1,0))</f>
      </c>
    </row>
    <row r="17878" spans="1:3" x14ac:dyDescent="0.25">
      <c r="A17878">
        <v>564</v>
      </c>
      <c r="B17878" t="s">
        <v>66</v>
      </c>
      <c r="C17878">
        <f>(((Calculator!$C564-55)/10)*IF(Calculator!$H564="Yes",1,0))</f>
      </c>
    </row>
    <row r="17879" spans="1:3" x14ac:dyDescent="0.25">
      <c r="A17879">
        <v>564</v>
      </c>
      <c r="B17879" t="s">
        <v>67</v>
      </c>
      <c r="C17879">
        <f>(((Calculator!$C564-55)/10)*((MAX(Calculator!$I564,30)-30)/5))</f>
      </c>
    </row>
    <row r="17880" spans="1:3" x14ac:dyDescent="0.25">
      <c r="A17880">
        <v>564</v>
      </c>
      <c r="B17880" t="s">
        <v>68</v>
      </c>
      <c r="C17880">
        <f>(((Calculator!$C564-55)/10)*((MIN(Calculator!$J564,60)-60)/-15))</f>
      </c>
    </row>
    <row r="17881" spans="1:3" x14ac:dyDescent="0.25">
      <c r="A17881">
        <v>564</v>
      </c>
      <c r="B17881" t="s">
        <v>69</v>
      </c>
      <c r="C17881">
        <f>IF(AND(Calculator!$O564&lt;&gt;"",Calculator!$O564&gt;=4,Calculator!$O564&lt;=6),1,0)</f>
      </c>
    </row>
    <row r="17882" spans="1:3" x14ac:dyDescent="0.25">
      <c r="A17882">
        <v>564</v>
      </c>
      <c r="B17882" t="s">
        <v>70</v>
      </c>
      <c r="C17882">
        <f>IF(AND(Calculator!$O564&lt;&gt;"",Calculator!$O564&gt;=7,Calculator!$O564&lt;=10),1,0)</f>
      </c>
    </row>
    <row r="17883" spans="1:3" x14ac:dyDescent="0.25">
      <c r="A17883">
        <v>564</v>
      </c>
      <c r="B17883" t="s">
        <v>71</v>
      </c>
      <c r="C17883">
        <f>IF(Calculator!$O564="",1,0)</f>
      </c>
    </row>
    <row r="17884" spans="1:3" x14ac:dyDescent="0.25">
      <c r="A17884">
        <v>564</v>
      </c>
      <c r="B17884" t="s">
        <v>72</v>
      </c>
      <c r="C17884">
        <f>IF(OR(Calculator!$M564="",Calculator!$M564=0),0,LN(Calculator!$M564))</f>
      </c>
    </row>
    <row r="17885" spans="1:3" x14ac:dyDescent="0.25">
      <c r="A17885">
        <v>564</v>
      </c>
      <c r="B17885" t="s">
        <v>73</v>
      </c>
      <c r="C17885">
        <f>IF(Calculator!$M564="",1,0)</f>
      </c>
    </row>
    <row r="17886" spans="1:3" x14ac:dyDescent="0.25">
      <c r="A17886">
        <v>564</v>
      </c>
      <c r="B17886" t="s">
        <v>74</v>
      </c>
      <c r="C17886">
        <f>IF(Calculator!$N564="",0,(Calculator!$N564-5.3)*IF(Calculator!$G564="Yes",1,0))</f>
      </c>
    </row>
    <row r="17887" spans="1:3" x14ac:dyDescent="0.25">
      <c r="A17887">
        <v>564</v>
      </c>
      <c r="B17887" t="s">
        <v>75</v>
      </c>
      <c r="C17887">
        <f>IF(Calculator!$N564="",0,(Calculator!$N564-5.3)*(1-IF(Calculator!$G564="Yes",1,0)))</f>
      </c>
    </row>
    <row r="17888" spans="1:3" x14ac:dyDescent="0.25">
      <c r="A17888">
        <v>564</v>
      </c>
      <c r="B17888" t="s">
        <v>76</v>
      </c>
      <c r="C17888">
        <f>IF(Calculator!$N564="",1,0)</f>
      </c>
    </row>
    <row r="17889" spans="1:3" x14ac:dyDescent="0.25">
      <c r="A17889">
        <v>564</v>
      </c>
      <c r="B17889" t="s">
        <v>77</v>
      </c>
      <c r="C17889">
        <f>1</f>
      </c>
    </row>
    <row r="17890" spans="1:3" x14ac:dyDescent="0.25">
      <c r="A17890">
        <v>565</v>
      </c>
      <c r="B17890" t="s">
        <v>47</v>
      </c>
      <c r="C17890">
        <f>(Calculator!$C565-55)/10</f>
      </c>
    </row>
    <row r="17891" spans="1:3" x14ac:dyDescent="0.25">
      <c r="A17891">
        <v>565</v>
      </c>
      <c r="B17891" t="s">
        <v>48</v>
      </c>
      <c r="C17891">
        <f>((Calculator!$C565-55)/10)^2</f>
      </c>
    </row>
    <row r="17892" spans="1:3" x14ac:dyDescent="0.25">
      <c r="A17892">
        <v>565</v>
      </c>
      <c r="B17892" t="s">
        <v>49</v>
      </c>
      <c r="C17892">
        <f>((Calculator!$D565-Calculator!$E565)*0.02586)-3.5</f>
      </c>
    </row>
    <row r="17893" spans="1:3" x14ac:dyDescent="0.25">
      <c r="A17893">
        <v>565</v>
      </c>
      <c r="B17893" t="s">
        <v>50</v>
      </c>
      <c r="C17893">
        <f>((Calculator!$E565*0.02586)-1.3)/0.3</f>
      </c>
    </row>
    <row r="17894" spans="1:3" x14ac:dyDescent="0.25">
      <c r="A17894">
        <v>565</v>
      </c>
      <c r="B17894" t="s">
        <v>51</v>
      </c>
      <c r="C17894">
        <f>(MIN(Calculator!$F565,110)-110)/20</f>
      </c>
    </row>
    <row r="17895" spans="1:3" x14ac:dyDescent="0.25">
      <c r="A17895">
        <v>565</v>
      </c>
      <c r="B17895" t="s">
        <v>52</v>
      </c>
      <c r="C17895">
        <f>(MAX(Calculator!$F565,110)-130)/20</f>
      </c>
    </row>
    <row r="17896" spans="1:3" x14ac:dyDescent="0.25">
      <c r="A17896">
        <v>565</v>
      </c>
      <c r="B17896" t="s">
        <v>17</v>
      </c>
      <c r="C17896">
        <f>IF(Calculator!$G565="Yes",1,0)</f>
      </c>
    </row>
    <row r="17897" spans="1:3" x14ac:dyDescent="0.25">
      <c r="A17897">
        <v>565</v>
      </c>
      <c r="B17897" t="s">
        <v>53</v>
      </c>
      <c r="C17897">
        <f>IF(Calculator!$H565="Yes",1,0)</f>
      </c>
    </row>
    <row r="17898" spans="1:3" x14ac:dyDescent="0.25">
      <c r="A17898">
        <v>565</v>
      </c>
      <c r="B17898" t="s">
        <v>54</v>
      </c>
      <c r="C17898">
        <f>(MIN(Calculator!$I565,30)-25)/5</f>
      </c>
    </row>
    <row r="17899" spans="1:3" x14ac:dyDescent="0.25">
      <c r="A17899">
        <v>565</v>
      </c>
      <c r="B17899" t="s">
        <v>55</v>
      </c>
      <c r="C17899">
        <f>(MAX(Calculator!$I565,30)-30)/5</f>
      </c>
    </row>
    <row r="17900" spans="1:3" x14ac:dyDescent="0.25">
      <c r="A17900">
        <v>565</v>
      </c>
      <c r="B17900" t="s">
        <v>56</v>
      </c>
      <c r="C17900">
        <f>(MIN(Calculator!$J565,60)-60)/-15</f>
      </c>
    </row>
    <row r="17901" spans="1:3" x14ac:dyDescent="0.25">
      <c r="A17901">
        <v>565</v>
      </c>
      <c r="B17901" t="s">
        <v>57</v>
      </c>
      <c r="C17901">
        <f>(MAX(Calculator!$J565,60)-90)/-15</f>
      </c>
    </row>
    <row r="17902" spans="1:3" x14ac:dyDescent="0.25">
      <c r="A17902">
        <v>565</v>
      </c>
      <c r="B17902" t="s">
        <v>58</v>
      </c>
      <c r="C17902">
        <f>IF(Calculator!$K565="Yes",1,0)</f>
      </c>
    </row>
    <row r="17903" spans="1:3" x14ac:dyDescent="0.25">
      <c r="A17903">
        <v>565</v>
      </c>
      <c r="B17903" t="s">
        <v>59</v>
      </c>
      <c r="C17903">
        <f>IF(Calculator!$L565="Yes",1,0)</f>
      </c>
    </row>
    <row r="17904" spans="1:3" x14ac:dyDescent="0.25">
      <c r="A17904">
        <v>565</v>
      </c>
      <c r="B17904" t="s">
        <v>60</v>
      </c>
      <c r="C17904">
        <f>((MAX(Calculator!$F565,110)-130)/20)*IF(Calculator!$K565="Yes",1,0)</f>
      </c>
    </row>
    <row r="17905" spans="1:3" x14ac:dyDescent="0.25">
      <c r="A17905">
        <v>565</v>
      </c>
      <c r="B17905" t="s">
        <v>61</v>
      </c>
      <c r="C17905">
        <f>((((Calculator!$D565-Calculator!$E565)*0.02586)-3.5))*IF(Calculator!$L565="Yes",1,0)</f>
      </c>
    </row>
    <row r="17906" spans="1:3" x14ac:dyDescent="0.25">
      <c r="A17906">
        <v>565</v>
      </c>
      <c r="B17906" t="s">
        <v>62</v>
      </c>
      <c r="C17906">
        <f>(((Calculator!$C565-55)/10)*(((((Calculator!$D565-Calculator!$E565)*0.02586)-3.5))))</f>
      </c>
    </row>
    <row r="17907" spans="1:3" x14ac:dyDescent="0.25">
      <c r="A17907">
        <v>565</v>
      </c>
      <c r="B17907" t="s">
        <v>63</v>
      </c>
      <c r="C17907">
        <f>(((Calculator!$C565-55)/10)*(((Calculator!$E565*0.02586)-1.3)/0.3))</f>
      </c>
    </row>
    <row r="17908" spans="1:3" x14ac:dyDescent="0.25">
      <c r="A17908">
        <v>565</v>
      </c>
      <c r="B17908" t="s">
        <v>64</v>
      </c>
      <c r="C17908">
        <f>(((Calculator!$C565-55)/10)*((MAX(Calculator!$F565,110)-130)/20))</f>
      </c>
    </row>
    <row r="17909" spans="1:3" x14ac:dyDescent="0.25">
      <c r="A17909">
        <v>565</v>
      </c>
      <c r="B17909" t="s">
        <v>65</v>
      </c>
      <c r="C17909">
        <f>(((Calculator!$C565-55)/10)*IF(Calculator!$G565="Yes",1,0))</f>
      </c>
    </row>
    <row r="17910" spans="1:3" x14ac:dyDescent="0.25">
      <c r="A17910">
        <v>565</v>
      </c>
      <c r="B17910" t="s">
        <v>66</v>
      </c>
      <c r="C17910">
        <f>(((Calculator!$C565-55)/10)*IF(Calculator!$H565="Yes",1,0))</f>
      </c>
    </row>
    <row r="17911" spans="1:3" x14ac:dyDescent="0.25">
      <c r="A17911">
        <v>565</v>
      </c>
      <c r="B17911" t="s">
        <v>67</v>
      </c>
      <c r="C17911">
        <f>(((Calculator!$C565-55)/10)*((MAX(Calculator!$I565,30)-30)/5))</f>
      </c>
    </row>
    <row r="17912" spans="1:3" x14ac:dyDescent="0.25">
      <c r="A17912">
        <v>565</v>
      </c>
      <c r="B17912" t="s">
        <v>68</v>
      </c>
      <c r="C17912">
        <f>(((Calculator!$C565-55)/10)*((MIN(Calculator!$J565,60)-60)/-15))</f>
      </c>
    </row>
    <row r="17913" spans="1:3" x14ac:dyDescent="0.25">
      <c r="A17913">
        <v>565</v>
      </c>
      <c r="B17913" t="s">
        <v>69</v>
      </c>
      <c r="C17913">
        <f>IF(AND(Calculator!$O565&lt;&gt;"",Calculator!$O565&gt;=4,Calculator!$O565&lt;=6),1,0)</f>
      </c>
    </row>
    <row r="17914" spans="1:3" x14ac:dyDescent="0.25">
      <c r="A17914">
        <v>565</v>
      </c>
      <c r="B17914" t="s">
        <v>70</v>
      </c>
      <c r="C17914">
        <f>IF(AND(Calculator!$O565&lt;&gt;"",Calculator!$O565&gt;=7,Calculator!$O565&lt;=10),1,0)</f>
      </c>
    </row>
    <row r="17915" spans="1:3" x14ac:dyDescent="0.25">
      <c r="A17915">
        <v>565</v>
      </c>
      <c r="B17915" t="s">
        <v>71</v>
      </c>
      <c r="C17915">
        <f>IF(Calculator!$O565="",1,0)</f>
      </c>
    </row>
    <row r="17916" spans="1:3" x14ac:dyDescent="0.25">
      <c r="A17916">
        <v>565</v>
      </c>
      <c r="B17916" t="s">
        <v>72</v>
      </c>
      <c r="C17916">
        <f>IF(OR(Calculator!$M565="",Calculator!$M565=0),0,LN(Calculator!$M565))</f>
      </c>
    </row>
    <row r="17917" spans="1:3" x14ac:dyDescent="0.25">
      <c r="A17917">
        <v>565</v>
      </c>
      <c r="B17917" t="s">
        <v>73</v>
      </c>
      <c r="C17917">
        <f>IF(Calculator!$M565="",1,0)</f>
      </c>
    </row>
    <row r="17918" spans="1:3" x14ac:dyDescent="0.25">
      <c r="A17918">
        <v>565</v>
      </c>
      <c r="B17918" t="s">
        <v>74</v>
      </c>
      <c r="C17918">
        <f>IF(Calculator!$N565="",0,(Calculator!$N565-5.3)*IF(Calculator!$G565="Yes",1,0))</f>
      </c>
    </row>
    <row r="17919" spans="1:3" x14ac:dyDescent="0.25">
      <c r="A17919">
        <v>565</v>
      </c>
      <c r="B17919" t="s">
        <v>75</v>
      </c>
      <c r="C17919">
        <f>IF(Calculator!$N565="",0,(Calculator!$N565-5.3)*(1-IF(Calculator!$G565="Yes",1,0)))</f>
      </c>
    </row>
    <row r="17920" spans="1:3" x14ac:dyDescent="0.25">
      <c r="A17920">
        <v>565</v>
      </c>
      <c r="B17920" t="s">
        <v>76</v>
      </c>
      <c r="C17920">
        <f>IF(Calculator!$N565="",1,0)</f>
      </c>
    </row>
    <row r="17921" spans="1:3" x14ac:dyDescent="0.25">
      <c r="A17921">
        <v>565</v>
      </c>
      <c r="B17921" t="s">
        <v>77</v>
      </c>
      <c r="C17921">
        <f>1</f>
      </c>
    </row>
    <row r="17922" spans="1:3" x14ac:dyDescent="0.25">
      <c r="A17922">
        <v>566</v>
      </c>
      <c r="B17922" t="s">
        <v>47</v>
      </c>
      <c r="C17922">
        <f>(Calculator!$C566-55)/10</f>
      </c>
    </row>
    <row r="17923" spans="1:3" x14ac:dyDescent="0.25">
      <c r="A17923">
        <v>566</v>
      </c>
      <c r="B17923" t="s">
        <v>48</v>
      </c>
      <c r="C17923">
        <f>((Calculator!$C566-55)/10)^2</f>
      </c>
    </row>
    <row r="17924" spans="1:3" x14ac:dyDescent="0.25">
      <c r="A17924">
        <v>566</v>
      </c>
      <c r="B17924" t="s">
        <v>49</v>
      </c>
      <c r="C17924">
        <f>((Calculator!$D566-Calculator!$E566)*0.02586)-3.5</f>
      </c>
    </row>
    <row r="17925" spans="1:3" x14ac:dyDescent="0.25">
      <c r="A17925">
        <v>566</v>
      </c>
      <c r="B17925" t="s">
        <v>50</v>
      </c>
      <c r="C17925">
        <f>((Calculator!$E566*0.02586)-1.3)/0.3</f>
      </c>
    </row>
    <row r="17926" spans="1:3" x14ac:dyDescent="0.25">
      <c r="A17926">
        <v>566</v>
      </c>
      <c r="B17926" t="s">
        <v>51</v>
      </c>
      <c r="C17926">
        <f>(MIN(Calculator!$F566,110)-110)/20</f>
      </c>
    </row>
    <row r="17927" spans="1:3" x14ac:dyDescent="0.25">
      <c r="A17927">
        <v>566</v>
      </c>
      <c r="B17927" t="s">
        <v>52</v>
      </c>
      <c r="C17927">
        <f>(MAX(Calculator!$F566,110)-130)/20</f>
      </c>
    </row>
    <row r="17928" spans="1:3" x14ac:dyDescent="0.25">
      <c r="A17928">
        <v>566</v>
      </c>
      <c r="B17928" t="s">
        <v>17</v>
      </c>
      <c r="C17928">
        <f>IF(Calculator!$G566="Yes",1,0)</f>
      </c>
    </row>
    <row r="17929" spans="1:3" x14ac:dyDescent="0.25">
      <c r="A17929">
        <v>566</v>
      </c>
      <c r="B17929" t="s">
        <v>53</v>
      </c>
      <c r="C17929">
        <f>IF(Calculator!$H566="Yes",1,0)</f>
      </c>
    </row>
    <row r="17930" spans="1:3" x14ac:dyDescent="0.25">
      <c r="A17930">
        <v>566</v>
      </c>
      <c r="B17930" t="s">
        <v>54</v>
      </c>
      <c r="C17930">
        <f>(MIN(Calculator!$I566,30)-25)/5</f>
      </c>
    </row>
    <row r="17931" spans="1:3" x14ac:dyDescent="0.25">
      <c r="A17931">
        <v>566</v>
      </c>
      <c r="B17931" t="s">
        <v>55</v>
      </c>
      <c r="C17931">
        <f>(MAX(Calculator!$I566,30)-30)/5</f>
      </c>
    </row>
    <row r="17932" spans="1:3" x14ac:dyDescent="0.25">
      <c r="A17932">
        <v>566</v>
      </c>
      <c r="B17932" t="s">
        <v>56</v>
      </c>
      <c r="C17932">
        <f>(MIN(Calculator!$J566,60)-60)/-15</f>
      </c>
    </row>
    <row r="17933" spans="1:3" x14ac:dyDescent="0.25">
      <c r="A17933">
        <v>566</v>
      </c>
      <c r="B17933" t="s">
        <v>57</v>
      </c>
      <c r="C17933">
        <f>(MAX(Calculator!$J566,60)-90)/-15</f>
      </c>
    </row>
    <row r="17934" spans="1:3" x14ac:dyDescent="0.25">
      <c r="A17934">
        <v>566</v>
      </c>
      <c r="B17934" t="s">
        <v>58</v>
      </c>
      <c r="C17934">
        <f>IF(Calculator!$K566="Yes",1,0)</f>
      </c>
    </row>
    <row r="17935" spans="1:3" x14ac:dyDescent="0.25">
      <c r="A17935">
        <v>566</v>
      </c>
      <c r="B17935" t="s">
        <v>59</v>
      </c>
      <c r="C17935">
        <f>IF(Calculator!$L566="Yes",1,0)</f>
      </c>
    </row>
    <row r="17936" spans="1:3" x14ac:dyDescent="0.25">
      <c r="A17936">
        <v>566</v>
      </c>
      <c r="B17936" t="s">
        <v>60</v>
      </c>
      <c r="C17936">
        <f>((MAX(Calculator!$F566,110)-130)/20)*IF(Calculator!$K566="Yes",1,0)</f>
      </c>
    </row>
    <row r="17937" spans="1:3" x14ac:dyDescent="0.25">
      <c r="A17937">
        <v>566</v>
      </c>
      <c r="B17937" t="s">
        <v>61</v>
      </c>
      <c r="C17937">
        <f>((((Calculator!$D566-Calculator!$E566)*0.02586)-3.5))*IF(Calculator!$L566="Yes",1,0)</f>
      </c>
    </row>
    <row r="17938" spans="1:3" x14ac:dyDescent="0.25">
      <c r="A17938">
        <v>566</v>
      </c>
      <c r="B17938" t="s">
        <v>62</v>
      </c>
      <c r="C17938">
        <f>(((Calculator!$C566-55)/10)*(((((Calculator!$D566-Calculator!$E566)*0.02586)-3.5))))</f>
      </c>
    </row>
    <row r="17939" spans="1:3" x14ac:dyDescent="0.25">
      <c r="A17939">
        <v>566</v>
      </c>
      <c r="B17939" t="s">
        <v>63</v>
      </c>
      <c r="C17939">
        <f>(((Calculator!$C566-55)/10)*(((Calculator!$E566*0.02586)-1.3)/0.3))</f>
      </c>
    </row>
    <row r="17940" spans="1:3" x14ac:dyDescent="0.25">
      <c r="A17940">
        <v>566</v>
      </c>
      <c r="B17940" t="s">
        <v>64</v>
      </c>
      <c r="C17940">
        <f>(((Calculator!$C566-55)/10)*((MAX(Calculator!$F566,110)-130)/20))</f>
      </c>
    </row>
    <row r="17941" spans="1:3" x14ac:dyDescent="0.25">
      <c r="A17941">
        <v>566</v>
      </c>
      <c r="B17941" t="s">
        <v>65</v>
      </c>
      <c r="C17941">
        <f>(((Calculator!$C566-55)/10)*IF(Calculator!$G566="Yes",1,0))</f>
      </c>
    </row>
    <row r="17942" spans="1:3" x14ac:dyDescent="0.25">
      <c r="A17942">
        <v>566</v>
      </c>
      <c r="B17942" t="s">
        <v>66</v>
      </c>
      <c r="C17942">
        <f>(((Calculator!$C566-55)/10)*IF(Calculator!$H566="Yes",1,0))</f>
      </c>
    </row>
    <row r="17943" spans="1:3" x14ac:dyDescent="0.25">
      <c r="A17943">
        <v>566</v>
      </c>
      <c r="B17943" t="s">
        <v>67</v>
      </c>
      <c r="C17943">
        <f>(((Calculator!$C566-55)/10)*((MAX(Calculator!$I566,30)-30)/5))</f>
      </c>
    </row>
    <row r="17944" spans="1:3" x14ac:dyDescent="0.25">
      <c r="A17944">
        <v>566</v>
      </c>
      <c r="B17944" t="s">
        <v>68</v>
      </c>
      <c r="C17944">
        <f>(((Calculator!$C566-55)/10)*((MIN(Calculator!$J566,60)-60)/-15))</f>
      </c>
    </row>
    <row r="17945" spans="1:3" x14ac:dyDescent="0.25">
      <c r="A17945">
        <v>566</v>
      </c>
      <c r="B17945" t="s">
        <v>69</v>
      </c>
      <c r="C17945">
        <f>IF(AND(Calculator!$O566&lt;&gt;"",Calculator!$O566&gt;=4,Calculator!$O566&lt;=6),1,0)</f>
      </c>
    </row>
    <row r="17946" spans="1:3" x14ac:dyDescent="0.25">
      <c r="A17946">
        <v>566</v>
      </c>
      <c r="B17946" t="s">
        <v>70</v>
      </c>
      <c r="C17946">
        <f>IF(AND(Calculator!$O566&lt;&gt;"",Calculator!$O566&gt;=7,Calculator!$O566&lt;=10),1,0)</f>
      </c>
    </row>
    <row r="17947" spans="1:3" x14ac:dyDescent="0.25">
      <c r="A17947">
        <v>566</v>
      </c>
      <c r="B17947" t="s">
        <v>71</v>
      </c>
      <c r="C17947">
        <f>IF(Calculator!$O566="",1,0)</f>
      </c>
    </row>
    <row r="17948" spans="1:3" x14ac:dyDescent="0.25">
      <c r="A17948">
        <v>566</v>
      </c>
      <c r="B17948" t="s">
        <v>72</v>
      </c>
      <c r="C17948">
        <f>IF(OR(Calculator!$M566="",Calculator!$M566=0),0,LN(Calculator!$M566))</f>
      </c>
    </row>
    <row r="17949" spans="1:3" x14ac:dyDescent="0.25">
      <c r="A17949">
        <v>566</v>
      </c>
      <c r="B17949" t="s">
        <v>73</v>
      </c>
      <c r="C17949">
        <f>IF(Calculator!$M566="",1,0)</f>
      </c>
    </row>
    <row r="17950" spans="1:3" x14ac:dyDescent="0.25">
      <c r="A17950">
        <v>566</v>
      </c>
      <c r="B17950" t="s">
        <v>74</v>
      </c>
      <c r="C17950">
        <f>IF(Calculator!$N566="",0,(Calculator!$N566-5.3)*IF(Calculator!$G566="Yes",1,0))</f>
      </c>
    </row>
    <row r="17951" spans="1:3" x14ac:dyDescent="0.25">
      <c r="A17951">
        <v>566</v>
      </c>
      <c r="B17951" t="s">
        <v>75</v>
      </c>
      <c r="C17951">
        <f>IF(Calculator!$N566="",0,(Calculator!$N566-5.3)*(1-IF(Calculator!$G566="Yes",1,0)))</f>
      </c>
    </row>
    <row r="17952" spans="1:3" x14ac:dyDescent="0.25">
      <c r="A17952">
        <v>566</v>
      </c>
      <c r="B17952" t="s">
        <v>76</v>
      </c>
      <c r="C17952">
        <f>IF(Calculator!$N566="",1,0)</f>
      </c>
    </row>
    <row r="17953" spans="1:3" x14ac:dyDescent="0.25">
      <c r="A17953">
        <v>566</v>
      </c>
      <c r="B17953" t="s">
        <v>77</v>
      </c>
      <c r="C17953">
        <f>1</f>
      </c>
    </row>
    <row r="17954" spans="1:3" x14ac:dyDescent="0.25">
      <c r="A17954">
        <v>567</v>
      </c>
      <c r="B17954" t="s">
        <v>47</v>
      </c>
      <c r="C17954">
        <f>(Calculator!$C567-55)/10</f>
      </c>
    </row>
    <row r="17955" spans="1:3" x14ac:dyDescent="0.25">
      <c r="A17955">
        <v>567</v>
      </c>
      <c r="B17955" t="s">
        <v>48</v>
      </c>
      <c r="C17955">
        <f>((Calculator!$C567-55)/10)^2</f>
      </c>
    </row>
    <row r="17956" spans="1:3" x14ac:dyDescent="0.25">
      <c r="A17956">
        <v>567</v>
      </c>
      <c r="B17956" t="s">
        <v>49</v>
      </c>
      <c r="C17956">
        <f>((Calculator!$D567-Calculator!$E567)*0.02586)-3.5</f>
      </c>
    </row>
    <row r="17957" spans="1:3" x14ac:dyDescent="0.25">
      <c r="A17957">
        <v>567</v>
      </c>
      <c r="B17957" t="s">
        <v>50</v>
      </c>
      <c r="C17957">
        <f>((Calculator!$E567*0.02586)-1.3)/0.3</f>
      </c>
    </row>
    <row r="17958" spans="1:3" x14ac:dyDescent="0.25">
      <c r="A17958">
        <v>567</v>
      </c>
      <c r="B17958" t="s">
        <v>51</v>
      </c>
      <c r="C17958">
        <f>(MIN(Calculator!$F567,110)-110)/20</f>
      </c>
    </row>
    <row r="17959" spans="1:3" x14ac:dyDescent="0.25">
      <c r="A17959">
        <v>567</v>
      </c>
      <c r="B17959" t="s">
        <v>52</v>
      </c>
      <c r="C17959">
        <f>(MAX(Calculator!$F567,110)-130)/20</f>
      </c>
    </row>
    <row r="17960" spans="1:3" x14ac:dyDescent="0.25">
      <c r="A17960">
        <v>567</v>
      </c>
      <c r="B17960" t="s">
        <v>17</v>
      </c>
      <c r="C17960">
        <f>IF(Calculator!$G567="Yes",1,0)</f>
      </c>
    </row>
    <row r="17961" spans="1:3" x14ac:dyDescent="0.25">
      <c r="A17961">
        <v>567</v>
      </c>
      <c r="B17961" t="s">
        <v>53</v>
      </c>
      <c r="C17961">
        <f>IF(Calculator!$H567="Yes",1,0)</f>
      </c>
    </row>
    <row r="17962" spans="1:3" x14ac:dyDescent="0.25">
      <c r="A17962">
        <v>567</v>
      </c>
      <c r="B17962" t="s">
        <v>54</v>
      </c>
      <c r="C17962">
        <f>(MIN(Calculator!$I567,30)-25)/5</f>
      </c>
    </row>
    <row r="17963" spans="1:3" x14ac:dyDescent="0.25">
      <c r="A17963">
        <v>567</v>
      </c>
      <c r="B17963" t="s">
        <v>55</v>
      </c>
      <c r="C17963">
        <f>(MAX(Calculator!$I567,30)-30)/5</f>
      </c>
    </row>
    <row r="17964" spans="1:3" x14ac:dyDescent="0.25">
      <c r="A17964">
        <v>567</v>
      </c>
      <c r="B17964" t="s">
        <v>56</v>
      </c>
      <c r="C17964">
        <f>(MIN(Calculator!$J567,60)-60)/-15</f>
      </c>
    </row>
    <row r="17965" spans="1:3" x14ac:dyDescent="0.25">
      <c r="A17965">
        <v>567</v>
      </c>
      <c r="B17965" t="s">
        <v>57</v>
      </c>
      <c r="C17965">
        <f>(MAX(Calculator!$J567,60)-90)/-15</f>
      </c>
    </row>
    <row r="17966" spans="1:3" x14ac:dyDescent="0.25">
      <c r="A17966">
        <v>567</v>
      </c>
      <c r="B17966" t="s">
        <v>58</v>
      </c>
      <c r="C17966">
        <f>IF(Calculator!$K567="Yes",1,0)</f>
      </c>
    </row>
    <row r="17967" spans="1:3" x14ac:dyDescent="0.25">
      <c r="A17967">
        <v>567</v>
      </c>
      <c r="B17967" t="s">
        <v>59</v>
      </c>
      <c r="C17967">
        <f>IF(Calculator!$L567="Yes",1,0)</f>
      </c>
    </row>
    <row r="17968" spans="1:3" x14ac:dyDescent="0.25">
      <c r="A17968">
        <v>567</v>
      </c>
      <c r="B17968" t="s">
        <v>60</v>
      </c>
      <c r="C17968">
        <f>((MAX(Calculator!$F567,110)-130)/20)*IF(Calculator!$K567="Yes",1,0)</f>
      </c>
    </row>
    <row r="17969" spans="1:3" x14ac:dyDescent="0.25">
      <c r="A17969">
        <v>567</v>
      </c>
      <c r="B17969" t="s">
        <v>61</v>
      </c>
      <c r="C17969">
        <f>((((Calculator!$D567-Calculator!$E567)*0.02586)-3.5))*IF(Calculator!$L567="Yes",1,0)</f>
      </c>
    </row>
    <row r="17970" spans="1:3" x14ac:dyDescent="0.25">
      <c r="A17970">
        <v>567</v>
      </c>
      <c r="B17970" t="s">
        <v>62</v>
      </c>
      <c r="C17970">
        <f>(((Calculator!$C567-55)/10)*(((((Calculator!$D567-Calculator!$E567)*0.02586)-3.5))))</f>
      </c>
    </row>
    <row r="17971" spans="1:3" x14ac:dyDescent="0.25">
      <c r="A17971">
        <v>567</v>
      </c>
      <c r="B17971" t="s">
        <v>63</v>
      </c>
      <c r="C17971">
        <f>(((Calculator!$C567-55)/10)*(((Calculator!$E567*0.02586)-1.3)/0.3))</f>
      </c>
    </row>
    <row r="17972" spans="1:3" x14ac:dyDescent="0.25">
      <c r="A17972">
        <v>567</v>
      </c>
      <c r="B17972" t="s">
        <v>64</v>
      </c>
      <c r="C17972">
        <f>(((Calculator!$C567-55)/10)*((MAX(Calculator!$F567,110)-130)/20))</f>
      </c>
    </row>
    <row r="17973" spans="1:3" x14ac:dyDescent="0.25">
      <c r="A17973">
        <v>567</v>
      </c>
      <c r="B17973" t="s">
        <v>65</v>
      </c>
      <c r="C17973">
        <f>(((Calculator!$C567-55)/10)*IF(Calculator!$G567="Yes",1,0))</f>
      </c>
    </row>
    <row r="17974" spans="1:3" x14ac:dyDescent="0.25">
      <c r="A17974">
        <v>567</v>
      </c>
      <c r="B17974" t="s">
        <v>66</v>
      </c>
      <c r="C17974">
        <f>(((Calculator!$C567-55)/10)*IF(Calculator!$H567="Yes",1,0))</f>
      </c>
    </row>
    <row r="17975" spans="1:3" x14ac:dyDescent="0.25">
      <c r="A17975">
        <v>567</v>
      </c>
      <c r="B17975" t="s">
        <v>67</v>
      </c>
      <c r="C17975">
        <f>(((Calculator!$C567-55)/10)*((MAX(Calculator!$I567,30)-30)/5))</f>
      </c>
    </row>
    <row r="17976" spans="1:3" x14ac:dyDescent="0.25">
      <c r="A17976">
        <v>567</v>
      </c>
      <c r="B17976" t="s">
        <v>68</v>
      </c>
      <c r="C17976">
        <f>(((Calculator!$C567-55)/10)*((MIN(Calculator!$J567,60)-60)/-15))</f>
      </c>
    </row>
    <row r="17977" spans="1:3" x14ac:dyDescent="0.25">
      <c r="A17977">
        <v>567</v>
      </c>
      <c r="B17977" t="s">
        <v>69</v>
      </c>
      <c r="C17977">
        <f>IF(AND(Calculator!$O567&lt;&gt;"",Calculator!$O567&gt;=4,Calculator!$O567&lt;=6),1,0)</f>
      </c>
    </row>
    <row r="17978" spans="1:3" x14ac:dyDescent="0.25">
      <c r="A17978">
        <v>567</v>
      </c>
      <c r="B17978" t="s">
        <v>70</v>
      </c>
      <c r="C17978">
        <f>IF(AND(Calculator!$O567&lt;&gt;"",Calculator!$O567&gt;=7,Calculator!$O567&lt;=10),1,0)</f>
      </c>
    </row>
    <row r="17979" spans="1:3" x14ac:dyDescent="0.25">
      <c r="A17979">
        <v>567</v>
      </c>
      <c r="B17979" t="s">
        <v>71</v>
      </c>
      <c r="C17979">
        <f>IF(Calculator!$O567="",1,0)</f>
      </c>
    </row>
    <row r="17980" spans="1:3" x14ac:dyDescent="0.25">
      <c r="A17980">
        <v>567</v>
      </c>
      <c r="B17980" t="s">
        <v>72</v>
      </c>
      <c r="C17980">
        <f>IF(OR(Calculator!$M567="",Calculator!$M567=0),0,LN(Calculator!$M567))</f>
      </c>
    </row>
    <row r="17981" spans="1:3" x14ac:dyDescent="0.25">
      <c r="A17981">
        <v>567</v>
      </c>
      <c r="B17981" t="s">
        <v>73</v>
      </c>
      <c r="C17981">
        <f>IF(Calculator!$M567="",1,0)</f>
      </c>
    </row>
    <row r="17982" spans="1:3" x14ac:dyDescent="0.25">
      <c r="A17982">
        <v>567</v>
      </c>
      <c r="B17982" t="s">
        <v>74</v>
      </c>
      <c r="C17982">
        <f>IF(Calculator!$N567="",0,(Calculator!$N567-5.3)*IF(Calculator!$G567="Yes",1,0))</f>
      </c>
    </row>
    <row r="17983" spans="1:3" x14ac:dyDescent="0.25">
      <c r="A17983">
        <v>567</v>
      </c>
      <c r="B17983" t="s">
        <v>75</v>
      </c>
      <c r="C17983">
        <f>IF(Calculator!$N567="",0,(Calculator!$N567-5.3)*(1-IF(Calculator!$G567="Yes",1,0)))</f>
      </c>
    </row>
    <row r="17984" spans="1:3" x14ac:dyDescent="0.25">
      <c r="A17984">
        <v>567</v>
      </c>
      <c r="B17984" t="s">
        <v>76</v>
      </c>
      <c r="C17984">
        <f>IF(Calculator!$N567="",1,0)</f>
      </c>
    </row>
    <row r="17985" spans="1:3" x14ac:dyDescent="0.25">
      <c r="A17985">
        <v>567</v>
      </c>
      <c r="B17985" t="s">
        <v>77</v>
      </c>
      <c r="C17985">
        <f>1</f>
      </c>
    </row>
    <row r="17986" spans="1:3" x14ac:dyDescent="0.25">
      <c r="A17986">
        <v>568</v>
      </c>
      <c r="B17986" t="s">
        <v>47</v>
      </c>
      <c r="C17986">
        <f>(Calculator!$C568-55)/10</f>
      </c>
    </row>
    <row r="17987" spans="1:3" x14ac:dyDescent="0.25">
      <c r="A17987">
        <v>568</v>
      </c>
      <c r="B17987" t="s">
        <v>48</v>
      </c>
      <c r="C17987">
        <f>((Calculator!$C568-55)/10)^2</f>
      </c>
    </row>
    <row r="17988" spans="1:3" x14ac:dyDescent="0.25">
      <c r="A17988">
        <v>568</v>
      </c>
      <c r="B17988" t="s">
        <v>49</v>
      </c>
      <c r="C17988">
        <f>((Calculator!$D568-Calculator!$E568)*0.02586)-3.5</f>
      </c>
    </row>
    <row r="17989" spans="1:3" x14ac:dyDescent="0.25">
      <c r="A17989">
        <v>568</v>
      </c>
      <c r="B17989" t="s">
        <v>50</v>
      </c>
      <c r="C17989">
        <f>((Calculator!$E568*0.02586)-1.3)/0.3</f>
      </c>
    </row>
    <row r="17990" spans="1:3" x14ac:dyDescent="0.25">
      <c r="A17990">
        <v>568</v>
      </c>
      <c r="B17990" t="s">
        <v>51</v>
      </c>
      <c r="C17990">
        <f>(MIN(Calculator!$F568,110)-110)/20</f>
      </c>
    </row>
    <row r="17991" spans="1:3" x14ac:dyDescent="0.25">
      <c r="A17991">
        <v>568</v>
      </c>
      <c r="B17991" t="s">
        <v>52</v>
      </c>
      <c r="C17991">
        <f>(MAX(Calculator!$F568,110)-130)/20</f>
      </c>
    </row>
    <row r="17992" spans="1:3" x14ac:dyDescent="0.25">
      <c r="A17992">
        <v>568</v>
      </c>
      <c r="B17992" t="s">
        <v>17</v>
      </c>
      <c r="C17992">
        <f>IF(Calculator!$G568="Yes",1,0)</f>
      </c>
    </row>
    <row r="17993" spans="1:3" x14ac:dyDescent="0.25">
      <c r="A17993">
        <v>568</v>
      </c>
      <c r="B17993" t="s">
        <v>53</v>
      </c>
      <c r="C17993">
        <f>IF(Calculator!$H568="Yes",1,0)</f>
      </c>
    </row>
    <row r="17994" spans="1:3" x14ac:dyDescent="0.25">
      <c r="A17994">
        <v>568</v>
      </c>
      <c r="B17994" t="s">
        <v>54</v>
      </c>
      <c r="C17994">
        <f>(MIN(Calculator!$I568,30)-25)/5</f>
      </c>
    </row>
    <row r="17995" spans="1:3" x14ac:dyDescent="0.25">
      <c r="A17995">
        <v>568</v>
      </c>
      <c r="B17995" t="s">
        <v>55</v>
      </c>
      <c r="C17995">
        <f>(MAX(Calculator!$I568,30)-30)/5</f>
      </c>
    </row>
    <row r="17996" spans="1:3" x14ac:dyDescent="0.25">
      <c r="A17996">
        <v>568</v>
      </c>
      <c r="B17996" t="s">
        <v>56</v>
      </c>
      <c r="C17996">
        <f>(MIN(Calculator!$J568,60)-60)/-15</f>
      </c>
    </row>
    <row r="17997" spans="1:3" x14ac:dyDescent="0.25">
      <c r="A17997">
        <v>568</v>
      </c>
      <c r="B17997" t="s">
        <v>57</v>
      </c>
      <c r="C17997">
        <f>(MAX(Calculator!$J568,60)-90)/-15</f>
      </c>
    </row>
    <row r="17998" spans="1:3" x14ac:dyDescent="0.25">
      <c r="A17998">
        <v>568</v>
      </c>
      <c r="B17998" t="s">
        <v>58</v>
      </c>
      <c r="C17998">
        <f>IF(Calculator!$K568="Yes",1,0)</f>
      </c>
    </row>
    <row r="17999" spans="1:3" x14ac:dyDescent="0.25">
      <c r="A17999">
        <v>568</v>
      </c>
      <c r="B17999" t="s">
        <v>59</v>
      </c>
      <c r="C17999">
        <f>IF(Calculator!$L568="Yes",1,0)</f>
      </c>
    </row>
    <row r="18000" spans="1:3" x14ac:dyDescent="0.25">
      <c r="A18000">
        <v>568</v>
      </c>
      <c r="B18000" t="s">
        <v>60</v>
      </c>
      <c r="C18000">
        <f>((MAX(Calculator!$F568,110)-130)/20)*IF(Calculator!$K568="Yes",1,0)</f>
      </c>
    </row>
    <row r="18001" spans="1:3" x14ac:dyDescent="0.25">
      <c r="A18001">
        <v>568</v>
      </c>
      <c r="B18001" t="s">
        <v>61</v>
      </c>
      <c r="C18001">
        <f>((((Calculator!$D568-Calculator!$E568)*0.02586)-3.5))*IF(Calculator!$L568="Yes",1,0)</f>
      </c>
    </row>
    <row r="18002" spans="1:3" x14ac:dyDescent="0.25">
      <c r="A18002">
        <v>568</v>
      </c>
      <c r="B18002" t="s">
        <v>62</v>
      </c>
      <c r="C18002">
        <f>(((Calculator!$C568-55)/10)*(((((Calculator!$D568-Calculator!$E568)*0.02586)-3.5))))</f>
      </c>
    </row>
    <row r="18003" spans="1:3" x14ac:dyDescent="0.25">
      <c r="A18003">
        <v>568</v>
      </c>
      <c r="B18003" t="s">
        <v>63</v>
      </c>
      <c r="C18003">
        <f>(((Calculator!$C568-55)/10)*(((Calculator!$E568*0.02586)-1.3)/0.3))</f>
      </c>
    </row>
    <row r="18004" spans="1:3" x14ac:dyDescent="0.25">
      <c r="A18004">
        <v>568</v>
      </c>
      <c r="B18004" t="s">
        <v>64</v>
      </c>
      <c r="C18004">
        <f>(((Calculator!$C568-55)/10)*((MAX(Calculator!$F568,110)-130)/20))</f>
      </c>
    </row>
    <row r="18005" spans="1:3" x14ac:dyDescent="0.25">
      <c r="A18005">
        <v>568</v>
      </c>
      <c r="B18005" t="s">
        <v>65</v>
      </c>
      <c r="C18005">
        <f>(((Calculator!$C568-55)/10)*IF(Calculator!$G568="Yes",1,0))</f>
      </c>
    </row>
    <row r="18006" spans="1:3" x14ac:dyDescent="0.25">
      <c r="A18006">
        <v>568</v>
      </c>
      <c r="B18006" t="s">
        <v>66</v>
      </c>
      <c r="C18006">
        <f>(((Calculator!$C568-55)/10)*IF(Calculator!$H568="Yes",1,0))</f>
      </c>
    </row>
    <row r="18007" spans="1:3" x14ac:dyDescent="0.25">
      <c r="A18007">
        <v>568</v>
      </c>
      <c r="B18007" t="s">
        <v>67</v>
      </c>
      <c r="C18007">
        <f>(((Calculator!$C568-55)/10)*((MAX(Calculator!$I568,30)-30)/5))</f>
      </c>
    </row>
    <row r="18008" spans="1:3" x14ac:dyDescent="0.25">
      <c r="A18008">
        <v>568</v>
      </c>
      <c r="B18008" t="s">
        <v>68</v>
      </c>
      <c r="C18008">
        <f>(((Calculator!$C568-55)/10)*((MIN(Calculator!$J568,60)-60)/-15))</f>
      </c>
    </row>
    <row r="18009" spans="1:3" x14ac:dyDescent="0.25">
      <c r="A18009">
        <v>568</v>
      </c>
      <c r="B18009" t="s">
        <v>69</v>
      </c>
      <c r="C18009">
        <f>IF(AND(Calculator!$O568&lt;&gt;"",Calculator!$O568&gt;=4,Calculator!$O568&lt;=6),1,0)</f>
      </c>
    </row>
    <row r="18010" spans="1:3" x14ac:dyDescent="0.25">
      <c r="A18010">
        <v>568</v>
      </c>
      <c r="B18010" t="s">
        <v>70</v>
      </c>
      <c r="C18010">
        <f>IF(AND(Calculator!$O568&lt;&gt;"",Calculator!$O568&gt;=7,Calculator!$O568&lt;=10),1,0)</f>
      </c>
    </row>
    <row r="18011" spans="1:3" x14ac:dyDescent="0.25">
      <c r="A18011">
        <v>568</v>
      </c>
      <c r="B18011" t="s">
        <v>71</v>
      </c>
      <c r="C18011">
        <f>IF(Calculator!$O568="",1,0)</f>
      </c>
    </row>
    <row r="18012" spans="1:3" x14ac:dyDescent="0.25">
      <c r="A18012">
        <v>568</v>
      </c>
      <c r="B18012" t="s">
        <v>72</v>
      </c>
      <c r="C18012">
        <f>IF(OR(Calculator!$M568="",Calculator!$M568=0),0,LN(Calculator!$M568))</f>
      </c>
    </row>
    <row r="18013" spans="1:3" x14ac:dyDescent="0.25">
      <c r="A18013">
        <v>568</v>
      </c>
      <c r="B18013" t="s">
        <v>73</v>
      </c>
      <c r="C18013">
        <f>IF(Calculator!$M568="",1,0)</f>
      </c>
    </row>
    <row r="18014" spans="1:3" x14ac:dyDescent="0.25">
      <c r="A18014">
        <v>568</v>
      </c>
      <c r="B18014" t="s">
        <v>74</v>
      </c>
      <c r="C18014">
        <f>IF(Calculator!$N568="",0,(Calculator!$N568-5.3)*IF(Calculator!$G568="Yes",1,0))</f>
      </c>
    </row>
    <row r="18015" spans="1:3" x14ac:dyDescent="0.25">
      <c r="A18015">
        <v>568</v>
      </c>
      <c r="B18015" t="s">
        <v>75</v>
      </c>
      <c r="C18015">
        <f>IF(Calculator!$N568="",0,(Calculator!$N568-5.3)*(1-IF(Calculator!$G568="Yes",1,0)))</f>
      </c>
    </row>
    <row r="18016" spans="1:3" x14ac:dyDescent="0.25">
      <c r="A18016">
        <v>568</v>
      </c>
      <c r="B18016" t="s">
        <v>76</v>
      </c>
      <c r="C18016">
        <f>IF(Calculator!$N568="",1,0)</f>
      </c>
    </row>
    <row r="18017" spans="1:3" x14ac:dyDescent="0.25">
      <c r="A18017">
        <v>568</v>
      </c>
      <c r="B18017" t="s">
        <v>77</v>
      </c>
      <c r="C18017">
        <f>1</f>
      </c>
    </row>
    <row r="18018" spans="1:3" x14ac:dyDescent="0.25">
      <c r="A18018">
        <v>569</v>
      </c>
      <c r="B18018" t="s">
        <v>47</v>
      </c>
      <c r="C18018">
        <f>(Calculator!$C569-55)/10</f>
      </c>
    </row>
    <row r="18019" spans="1:3" x14ac:dyDescent="0.25">
      <c r="A18019">
        <v>569</v>
      </c>
      <c r="B18019" t="s">
        <v>48</v>
      </c>
      <c r="C18019">
        <f>((Calculator!$C569-55)/10)^2</f>
      </c>
    </row>
    <row r="18020" spans="1:3" x14ac:dyDescent="0.25">
      <c r="A18020">
        <v>569</v>
      </c>
      <c r="B18020" t="s">
        <v>49</v>
      </c>
      <c r="C18020">
        <f>((Calculator!$D569-Calculator!$E569)*0.02586)-3.5</f>
      </c>
    </row>
    <row r="18021" spans="1:3" x14ac:dyDescent="0.25">
      <c r="A18021">
        <v>569</v>
      </c>
      <c r="B18021" t="s">
        <v>50</v>
      </c>
      <c r="C18021">
        <f>((Calculator!$E569*0.02586)-1.3)/0.3</f>
      </c>
    </row>
    <row r="18022" spans="1:3" x14ac:dyDescent="0.25">
      <c r="A18022">
        <v>569</v>
      </c>
      <c r="B18022" t="s">
        <v>51</v>
      </c>
      <c r="C18022">
        <f>(MIN(Calculator!$F569,110)-110)/20</f>
      </c>
    </row>
    <row r="18023" spans="1:3" x14ac:dyDescent="0.25">
      <c r="A18023">
        <v>569</v>
      </c>
      <c r="B18023" t="s">
        <v>52</v>
      </c>
      <c r="C18023">
        <f>(MAX(Calculator!$F569,110)-130)/20</f>
      </c>
    </row>
    <row r="18024" spans="1:3" x14ac:dyDescent="0.25">
      <c r="A18024">
        <v>569</v>
      </c>
      <c r="B18024" t="s">
        <v>17</v>
      </c>
      <c r="C18024">
        <f>IF(Calculator!$G569="Yes",1,0)</f>
      </c>
    </row>
    <row r="18025" spans="1:3" x14ac:dyDescent="0.25">
      <c r="A18025">
        <v>569</v>
      </c>
      <c r="B18025" t="s">
        <v>53</v>
      </c>
      <c r="C18025">
        <f>IF(Calculator!$H569="Yes",1,0)</f>
      </c>
    </row>
    <row r="18026" spans="1:3" x14ac:dyDescent="0.25">
      <c r="A18026">
        <v>569</v>
      </c>
      <c r="B18026" t="s">
        <v>54</v>
      </c>
      <c r="C18026">
        <f>(MIN(Calculator!$I569,30)-25)/5</f>
      </c>
    </row>
    <row r="18027" spans="1:3" x14ac:dyDescent="0.25">
      <c r="A18027">
        <v>569</v>
      </c>
      <c r="B18027" t="s">
        <v>55</v>
      </c>
      <c r="C18027">
        <f>(MAX(Calculator!$I569,30)-30)/5</f>
      </c>
    </row>
    <row r="18028" spans="1:3" x14ac:dyDescent="0.25">
      <c r="A18028">
        <v>569</v>
      </c>
      <c r="B18028" t="s">
        <v>56</v>
      </c>
      <c r="C18028">
        <f>(MIN(Calculator!$J569,60)-60)/-15</f>
      </c>
    </row>
    <row r="18029" spans="1:3" x14ac:dyDescent="0.25">
      <c r="A18029">
        <v>569</v>
      </c>
      <c r="B18029" t="s">
        <v>57</v>
      </c>
      <c r="C18029">
        <f>(MAX(Calculator!$J569,60)-90)/-15</f>
      </c>
    </row>
    <row r="18030" spans="1:3" x14ac:dyDescent="0.25">
      <c r="A18030">
        <v>569</v>
      </c>
      <c r="B18030" t="s">
        <v>58</v>
      </c>
      <c r="C18030">
        <f>IF(Calculator!$K569="Yes",1,0)</f>
      </c>
    </row>
    <row r="18031" spans="1:3" x14ac:dyDescent="0.25">
      <c r="A18031">
        <v>569</v>
      </c>
      <c r="B18031" t="s">
        <v>59</v>
      </c>
      <c r="C18031">
        <f>IF(Calculator!$L569="Yes",1,0)</f>
      </c>
    </row>
    <row r="18032" spans="1:3" x14ac:dyDescent="0.25">
      <c r="A18032">
        <v>569</v>
      </c>
      <c r="B18032" t="s">
        <v>60</v>
      </c>
      <c r="C18032">
        <f>((MAX(Calculator!$F569,110)-130)/20)*IF(Calculator!$K569="Yes",1,0)</f>
      </c>
    </row>
    <row r="18033" spans="1:3" x14ac:dyDescent="0.25">
      <c r="A18033">
        <v>569</v>
      </c>
      <c r="B18033" t="s">
        <v>61</v>
      </c>
      <c r="C18033">
        <f>((((Calculator!$D569-Calculator!$E569)*0.02586)-3.5))*IF(Calculator!$L569="Yes",1,0)</f>
      </c>
    </row>
    <row r="18034" spans="1:3" x14ac:dyDescent="0.25">
      <c r="A18034">
        <v>569</v>
      </c>
      <c r="B18034" t="s">
        <v>62</v>
      </c>
      <c r="C18034">
        <f>(((Calculator!$C569-55)/10)*(((((Calculator!$D569-Calculator!$E569)*0.02586)-3.5))))</f>
      </c>
    </row>
    <row r="18035" spans="1:3" x14ac:dyDescent="0.25">
      <c r="A18035">
        <v>569</v>
      </c>
      <c r="B18035" t="s">
        <v>63</v>
      </c>
      <c r="C18035">
        <f>(((Calculator!$C569-55)/10)*(((Calculator!$E569*0.02586)-1.3)/0.3))</f>
      </c>
    </row>
    <row r="18036" spans="1:3" x14ac:dyDescent="0.25">
      <c r="A18036">
        <v>569</v>
      </c>
      <c r="B18036" t="s">
        <v>64</v>
      </c>
      <c r="C18036">
        <f>(((Calculator!$C569-55)/10)*((MAX(Calculator!$F569,110)-130)/20))</f>
      </c>
    </row>
    <row r="18037" spans="1:3" x14ac:dyDescent="0.25">
      <c r="A18037">
        <v>569</v>
      </c>
      <c r="B18037" t="s">
        <v>65</v>
      </c>
      <c r="C18037">
        <f>(((Calculator!$C569-55)/10)*IF(Calculator!$G569="Yes",1,0))</f>
      </c>
    </row>
    <row r="18038" spans="1:3" x14ac:dyDescent="0.25">
      <c r="A18038">
        <v>569</v>
      </c>
      <c r="B18038" t="s">
        <v>66</v>
      </c>
      <c r="C18038">
        <f>(((Calculator!$C569-55)/10)*IF(Calculator!$H569="Yes",1,0))</f>
      </c>
    </row>
    <row r="18039" spans="1:3" x14ac:dyDescent="0.25">
      <c r="A18039">
        <v>569</v>
      </c>
      <c r="B18039" t="s">
        <v>67</v>
      </c>
      <c r="C18039">
        <f>(((Calculator!$C569-55)/10)*((MAX(Calculator!$I569,30)-30)/5))</f>
      </c>
    </row>
    <row r="18040" spans="1:3" x14ac:dyDescent="0.25">
      <c r="A18040">
        <v>569</v>
      </c>
      <c r="B18040" t="s">
        <v>68</v>
      </c>
      <c r="C18040">
        <f>(((Calculator!$C569-55)/10)*((MIN(Calculator!$J569,60)-60)/-15))</f>
      </c>
    </row>
    <row r="18041" spans="1:3" x14ac:dyDescent="0.25">
      <c r="A18041">
        <v>569</v>
      </c>
      <c r="B18041" t="s">
        <v>69</v>
      </c>
      <c r="C18041">
        <f>IF(AND(Calculator!$O569&lt;&gt;"",Calculator!$O569&gt;=4,Calculator!$O569&lt;=6),1,0)</f>
      </c>
    </row>
    <row r="18042" spans="1:3" x14ac:dyDescent="0.25">
      <c r="A18042">
        <v>569</v>
      </c>
      <c r="B18042" t="s">
        <v>70</v>
      </c>
      <c r="C18042">
        <f>IF(AND(Calculator!$O569&lt;&gt;"",Calculator!$O569&gt;=7,Calculator!$O569&lt;=10),1,0)</f>
      </c>
    </row>
    <row r="18043" spans="1:3" x14ac:dyDescent="0.25">
      <c r="A18043">
        <v>569</v>
      </c>
      <c r="B18043" t="s">
        <v>71</v>
      </c>
      <c r="C18043">
        <f>IF(Calculator!$O569="",1,0)</f>
      </c>
    </row>
    <row r="18044" spans="1:3" x14ac:dyDescent="0.25">
      <c r="A18044">
        <v>569</v>
      </c>
      <c r="B18044" t="s">
        <v>72</v>
      </c>
      <c r="C18044">
        <f>IF(OR(Calculator!$M569="",Calculator!$M569=0),0,LN(Calculator!$M569))</f>
      </c>
    </row>
    <row r="18045" spans="1:3" x14ac:dyDescent="0.25">
      <c r="A18045">
        <v>569</v>
      </c>
      <c r="B18045" t="s">
        <v>73</v>
      </c>
      <c r="C18045">
        <f>IF(Calculator!$M569="",1,0)</f>
      </c>
    </row>
    <row r="18046" spans="1:3" x14ac:dyDescent="0.25">
      <c r="A18046">
        <v>569</v>
      </c>
      <c r="B18046" t="s">
        <v>74</v>
      </c>
      <c r="C18046">
        <f>IF(Calculator!$N569="",0,(Calculator!$N569-5.3)*IF(Calculator!$G569="Yes",1,0))</f>
      </c>
    </row>
    <row r="18047" spans="1:3" x14ac:dyDescent="0.25">
      <c r="A18047">
        <v>569</v>
      </c>
      <c r="B18047" t="s">
        <v>75</v>
      </c>
      <c r="C18047">
        <f>IF(Calculator!$N569="",0,(Calculator!$N569-5.3)*(1-IF(Calculator!$G569="Yes",1,0)))</f>
      </c>
    </row>
    <row r="18048" spans="1:3" x14ac:dyDescent="0.25">
      <c r="A18048">
        <v>569</v>
      </c>
      <c r="B18048" t="s">
        <v>76</v>
      </c>
      <c r="C18048">
        <f>IF(Calculator!$N569="",1,0)</f>
      </c>
    </row>
    <row r="18049" spans="1:3" x14ac:dyDescent="0.25">
      <c r="A18049">
        <v>569</v>
      </c>
      <c r="B18049" t="s">
        <v>77</v>
      </c>
      <c r="C18049">
        <f>1</f>
      </c>
    </row>
    <row r="18050" spans="1:3" x14ac:dyDescent="0.25">
      <c r="A18050">
        <v>570</v>
      </c>
      <c r="B18050" t="s">
        <v>47</v>
      </c>
      <c r="C18050">
        <f>(Calculator!$C570-55)/10</f>
      </c>
    </row>
    <row r="18051" spans="1:3" x14ac:dyDescent="0.25">
      <c r="A18051">
        <v>570</v>
      </c>
      <c r="B18051" t="s">
        <v>48</v>
      </c>
      <c r="C18051">
        <f>((Calculator!$C570-55)/10)^2</f>
      </c>
    </row>
    <row r="18052" spans="1:3" x14ac:dyDescent="0.25">
      <c r="A18052">
        <v>570</v>
      </c>
      <c r="B18052" t="s">
        <v>49</v>
      </c>
      <c r="C18052">
        <f>((Calculator!$D570-Calculator!$E570)*0.02586)-3.5</f>
      </c>
    </row>
    <row r="18053" spans="1:3" x14ac:dyDescent="0.25">
      <c r="A18053">
        <v>570</v>
      </c>
      <c r="B18053" t="s">
        <v>50</v>
      </c>
      <c r="C18053">
        <f>((Calculator!$E570*0.02586)-1.3)/0.3</f>
      </c>
    </row>
    <row r="18054" spans="1:3" x14ac:dyDescent="0.25">
      <c r="A18054">
        <v>570</v>
      </c>
      <c r="B18054" t="s">
        <v>51</v>
      </c>
      <c r="C18054">
        <f>(MIN(Calculator!$F570,110)-110)/20</f>
      </c>
    </row>
    <row r="18055" spans="1:3" x14ac:dyDescent="0.25">
      <c r="A18055">
        <v>570</v>
      </c>
      <c r="B18055" t="s">
        <v>52</v>
      </c>
      <c r="C18055">
        <f>(MAX(Calculator!$F570,110)-130)/20</f>
      </c>
    </row>
    <row r="18056" spans="1:3" x14ac:dyDescent="0.25">
      <c r="A18056">
        <v>570</v>
      </c>
      <c r="B18056" t="s">
        <v>17</v>
      </c>
      <c r="C18056">
        <f>IF(Calculator!$G570="Yes",1,0)</f>
      </c>
    </row>
    <row r="18057" spans="1:3" x14ac:dyDescent="0.25">
      <c r="A18057">
        <v>570</v>
      </c>
      <c r="B18057" t="s">
        <v>53</v>
      </c>
      <c r="C18057">
        <f>IF(Calculator!$H570="Yes",1,0)</f>
      </c>
    </row>
    <row r="18058" spans="1:3" x14ac:dyDescent="0.25">
      <c r="A18058">
        <v>570</v>
      </c>
      <c r="B18058" t="s">
        <v>54</v>
      </c>
      <c r="C18058">
        <f>(MIN(Calculator!$I570,30)-25)/5</f>
      </c>
    </row>
    <row r="18059" spans="1:3" x14ac:dyDescent="0.25">
      <c r="A18059">
        <v>570</v>
      </c>
      <c r="B18059" t="s">
        <v>55</v>
      </c>
      <c r="C18059">
        <f>(MAX(Calculator!$I570,30)-30)/5</f>
      </c>
    </row>
    <row r="18060" spans="1:3" x14ac:dyDescent="0.25">
      <c r="A18060">
        <v>570</v>
      </c>
      <c r="B18060" t="s">
        <v>56</v>
      </c>
      <c r="C18060">
        <f>(MIN(Calculator!$J570,60)-60)/-15</f>
      </c>
    </row>
    <row r="18061" spans="1:3" x14ac:dyDescent="0.25">
      <c r="A18061">
        <v>570</v>
      </c>
      <c r="B18061" t="s">
        <v>57</v>
      </c>
      <c r="C18061">
        <f>(MAX(Calculator!$J570,60)-90)/-15</f>
      </c>
    </row>
    <row r="18062" spans="1:3" x14ac:dyDescent="0.25">
      <c r="A18062">
        <v>570</v>
      </c>
      <c r="B18062" t="s">
        <v>58</v>
      </c>
      <c r="C18062">
        <f>IF(Calculator!$K570="Yes",1,0)</f>
      </c>
    </row>
    <row r="18063" spans="1:3" x14ac:dyDescent="0.25">
      <c r="A18063">
        <v>570</v>
      </c>
      <c r="B18063" t="s">
        <v>59</v>
      </c>
      <c r="C18063">
        <f>IF(Calculator!$L570="Yes",1,0)</f>
      </c>
    </row>
    <row r="18064" spans="1:3" x14ac:dyDescent="0.25">
      <c r="A18064">
        <v>570</v>
      </c>
      <c r="B18064" t="s">
        <v>60</v>
      </c>
      <c r="C18064">
        <f>((MAX(Calculator!$F570,110)-130)/20)*IF(Calculator!$K570="Yes",1,0)</f>
      </c>
    </row>
    <row r="18065" spans="1:3" x14ac:dyDescent="0.25">
      <c r="A18065">
        <v>570</v>
      </c>
      <c r="B18065" t="s">
        <v>61</v>
      </c>
      <c r="C18065">
        <f>((((Calculator!$D570-Calculator!$E570)*0.02586)-3.5))*IF(Calculator!$L570="Yes",1,0)</f>
      </c>
    </row>
    <row r="18066" spans="1:3" x14ac:dyDescent="0.25">
      <c r="A18066">
        <v>570</v>
      </c>
      <c r="B18066" t="s">
        <v>62</v>
      </c>
      <c r="C18066">
        <f>(((Calculator!$C570-55)/10)*(((((Calculator!$D570-Calculator!$E570)*0.02586)-3.5))))</f>
      </c>
    </row>
    <row r="18067" spans="1:3" x14ac:dyDescent="0.25">
      <c r="A18067">
        <v>570</v>
      </c>
      <c r="B18067" t="s">
        <v>63</v>
      </c>
      <c r="C18067">
        <f>(((Calculator!$C570-55)/10)*(((Calculator!$E570*0.02586)-1.3)/0.3))</f>
      </c>
    </row>
    <row r="18068" spans="1:3" x14ac:dyDescent="0.25">
      <c r="A18068">
        <v>570</v>
      </c>
      <c r="B18068" t="s">
        <v>64</v>
      </c>
      <c r="C18068">
        <f>(((Calculator!$C570-55)/10)*((MAX(Calculator!$F570,110)-130)/20))</f>
      </c>
    </row>
    <row r="18069" spans="1:3" x14ac:dyDescent="0.25">
      <c r="A18069">
        <v>570</v>
      </c>
      <c r="B18069" t="s">
        <v>65</v>
      </c>
      <c r="C18069">
        <f>(((Calculator!$C570-55)/10)*IF(Calculator!$G570="Yes",1,0))</f>
      </c>
    </row>
    <row r="18070" spans="1:3" x14ac:dyDescent="0.25">
      <c r="A18070">
        <v>570</v>
      </c>
      <c r="B18070" t="s">
        <v>66</v>
      </c>
      <c r="C18070">
        <f>(((Calculator!$C570-55)/10)*IF(Calculator!$H570="Yes",1,0))</f>
      </c>
    </row>
    <row r="18071" spans="1:3" x14ac:dyDescent="0.25">
      <c r="A18071">
        <v>570</v>
      </c>
      <c r="B18071" t="s">
        <v>67</v>
      </c>
      <c r="C18071">
        <f>(((Calculator!$C570-55)/10)*((MAX(Calculator!$I570,30)-30)/5))</f>
      </c>
    </row>
    <row r="18072" spans="1:3" x14ac:dyDescent="0.25">
      <c r="A18072">
        <v>570</v>
      </c>
      <c r="B18072" t="s">
        <v>68</v>
      </c>
      <c r="C18072">
        <f>(((Calculator!$C570-55)/10)*((MIN(Calculator!$J570,60)-60)/-15))</f>
      </c>
    </row>
    <row r="18073" spans="1:3" x14ac:dyDescent="0.25">
      <c r="A18073">
        <v>570</v>
      </c>
      <c r="B18073" t="s">
        <v>69</v>
      </c>
      <c r="C18073">
        <f>IF(AND(Calculator!$O570&lt;&gt;"",Calculator!$O570&gt;=4,Calculator!$O570&lt;=6),1,0)</f>
      </c>
    </row>
    <row r="18074" spans="1:3" x14ac:dyDescent="0.25">
      <c r="A18074">
        <v>570</v>
      </c>
      <c r="B18074" t="s">
        <v>70</v>
      </c>
      <c r="C18074">
        <f>IF(AND(Calculator!$O570&lt;&gt;"",Calculator!$O570&gt;=7,Calculator!$O570&lt;=10),1,0)</f>
      </c>
    </row>
    <row r="18075" spans="1:3" x14ac:dyDescent="0.25">
      <c r="A18075">
        <v>570</v>
      </c>
      <c r="B18075" t="s">
        <v>71</v>
      </c>
      <c r="C18075">
        <f>IF(Calculator!$O570="",1,0)</f>
      </c>
    </row>
    <row r="18076" spans="1:3" x14ac:dyDescent="0.25">
      <c r="A18076">
        <v>570</v>
      </c>
      <c r="B18076" t="s">
        <v>72</v>
      </c>
      <c r="C18076">
        <f>IF(OR(Calculator!$M570="",Calculator!$M570=0),0,LN(Calculator!$M570))</f>
      </c>
    </row>
    <row r="18077" spans="1:3" x14ac:dyDescent="0.25">
      <c r="A18077">
        <v>570</v>
      </c>
      <c r="B18077" t="s">
        <v>73</v>
      </c>
      <c r="C18077">
        <f>IF(Calculator!$M570="",1,0)</f>
      </c>
    </row>
    <row r="18078" spans="1:3" x14ac:dyDescent="0.25">
      <c r="A18078">
        <v>570</v>
      </c>
      <c r="B18078" t="s">
        <v>74</v>
      </c>
      <c r="C18078">
        <f>IF(Calculator!$N570="",0,(Calculator!$N570-5.3)*IF(Calculator!$G570="Yes",1,0))</f>
      </c>
    </row>
    <row r="18079" spans="1:3" x14ac:dyDescent="0.25">
      <c r="A18079">
        <v>570</v>
      </c>
      <c r="B18079" t="s">
        <v>75</v>
      </c>
      <c r="C18079">
        <f>IF(Calculator!$N570="",0,(Calculator!$N570-5.3)*(1-IF(Calculator!$G570="Yes",1,0)))</f>
      </c>
    </row>
    <row r="18080" spans="1:3" x14ac:dyDescent="0.25">
      <c r="A18080">
        <v>570</v>
      </c>
      <c r="B18080" t="s">
        <v>76</v>
      </c>
      <c r="C18080">
        <f>IF(Calculator!$N570="",1,0)</f>
      </c>
    </row>
    <row r="18081" spans="1:3" x14ac:dyDescent="0.25">
      <c r="A18081">
        <v>570</v>
      </c>
      <c r="B18081" t="s">
        <v>77</v>
      </c>
      <c r="C18081">
        <f>1</f>
      </c>
    </row>
    <row r="18082" spans="1:3" x14ac:dyDescent="0.25">
      <c r="A18082">
        <v>571</v>
      </c>
      <c r="B18082" t="s">
        <v>47</v>
      </c>
      <c r="C18082">
        <f>(Calculator!$C571-55)/10</f>
      </c>
    </row>
    <row r="18083" spans="1:3" x14ac:dyDescent="0.25">
      <c r="A18083">
        <v>571</v>
      </c>
      <c r="B18083" t="s">
        <v>48</v>
      </c>
      <c r="C18083">
        <f>((Calculator!$C571-55)/10)^2</f>
      </c>
    </row>
    <row r="18084" spans="1:3" x14ac:dyDescent="0.25">
      <c r="A18084">
        <v>571</v>
      </c>
      <c r="B18084" t="s">
        <v>49</v>
      </c>
      <c r="C18084">
        <f>((Calculator!$D571-Calculator!$E571)*0.02586)-3.5</f>
      </c>
    </row>
    <row r="18085" spans="1:3" x14ac:dyDescent="0.25">
      <c r="A18085">
        <v>571</v>
      </c>
      <c r="B18085" t="s">
        <v>50</v>
      </c>
      <c r="C18085">
        <f>((Calculator!$E571*0.02586)-1.3)/0.3</f>
      </c>
    </row>
    <row r="18086" spans="1:3" x14ac:dyDescent="0.25">
      <c r="A18086">
        <v>571</v>
      </c>
      <c r="B18086" t="s">
        <v>51</v>
      </c>
      <c r="C18086">
        <f>(MIN(Calculator!$F571,110)-110)/20</f>
      </c>
    </row>
    <row r="18087" spans="1:3" x14ac:dyDescent="0.25">
      <c r="A18087">
        <v>571</v>
      </c>
      <c r="B18087" t="s">
        <v>52</v>
      </c>
      <c r="C18087">
        <f>(MAX(Calculator!$F571,110)-130)/20</f>
      </c>
    </row>
    <row r="18088" spans="1:3" x14ac:dyDescent="0.25">
      <c r="A18088">
        <v>571</v>
      </c>
      <c r="B18088" t="s">
        <v>17</v>
      </c>
      <c r="C18088">
        <f>IF(Calculator!$G571="Yes",1,0)</f>
      </c>
    </row>
    <row r="18089" spans="1:3" x14ac:dyDescent="0.25">
      <c r="A18089">
        <v>571</v>
      </c>
      <c r="B18089" t="s">
        <v>53</v>
      </c>
      <c r="C18089">
        <f>IF(Calculator!$H571="Yes",1,0)</f>
      </c>
    </row>
    <row r="18090" spans="1:3" x14ac:dyDescent="0.25">
      <c r="A18090">
        <v>571</v>
      </c>
      <c r="B18090" t="s">
        <v>54</v>
      </c>
      <c r="C18090">
        <f>(MIN(Calculator!$I571,30)-25)/5</f>
      </c>
    </row>
    <row r="18091" spans="1:3" x14ac:dyDescent="0.25">
      <c r="A18091">
        <v>571</v>
      </c>
      <c r="B18091" t="s">
        <v>55</v>
      </c>
      <c r="C18091">
        <f>(MAX(Calculator!$I571,30)-30)/5</f>
      </c>
    </row>
    <row r="18092" spans="1:3" x14ac:dyDescent="0.25">
      <c r="A18092">
        <v>571</v>
      </c>
      <c r="B18092" t="s">
        <v>56</v>
      </c>
      <c r="C18092">
        <f>(MIN(Calculator!$J571,60)-60)/-15</f>
      </c>
    </row>
    <row r="18093" spans="1:3" x14ac:dyDescent="0.25">
      <c r="A18093">
        <v>571</v>
      </c>
      <c r="B18093" t="s">
        <v>57</v>
      </c>
      <c r="C18093">
        <f>(MAX(Calculator!$J571,60)-90)/-15</f>
      </c>
    </row>
    <row r="18094" spans="1:3" x14ac:dyDescent="0.25">
      <c r="A18094">
        <v>571</v>
      </c>
      <c r="B18094" t="s">
        <v>58</v>
      </c>
      <c r="C18094">
        <f>IF(Calculator!$K571="Yes",1,0)</f>
      </c>
    </row>
    <row r="18095" spans="1:3" x14ac:dyDescent="0.25">
      <c r="A18095">
        <v>571</v>
      </c>
      <c r="B18095" t="s">
        <v>59</v>
      </c>
      <c r="C18095">
        <f>IF(Calculator!$L571="Yes",1,0)</f>
      </c>
    </row>
    <row r="18096" spans="1:3" x14ac:dyDescent="0.25">
      <c r="A18096">
        <v>571</v>
      </c>
      <c r="B18096" t="s">
        <v>60</v>
      </c>
      <c r="C18096">
        <f>((MAX(Calculator!$F571,110)-130)/20)*IF(Calculator!$K571="Yes",1,0)</f>
      </c>
    </row>
    <row r="18097" spans="1:3" x14ac:dyDescent="0.25">
      <c r="A18097">
        <v>571</v>
      </c>
      <c r="B18097" t="s">
        <v>61</v>
      </c>
      <c r="C18097">
        <f>((((Calculator!$D571-Calculator!$E571)*0.02586)-3.5))*IF(Calculator!$L571="Yes",1,0)</f>
      </c>
    </row>
    <row r="18098" spans="1:3" x14ac:dyDescent="0.25">
      <c r="A18098">
        <v>571</v>
      </c>
      <c r="B18098" t="s">
        <v>62</v>
      </c>
      <c r="C18098">
        <f>(((Calculator!$C571-55)/10)*(((((Calculator!$D571-Calculator!$E571)*0.02586)-3.5))))</f>
      </c>
    </row>
    <row r="18099" spans="1:3" x14ac:dyDescent="0.25">
      <c r="A18099">
        <v>571</v>
      </c>
      <c r="B18099" t="s">
        <v>63</v>
      </c>
      <c r="C18099">
        <f>(((Calculator!$C571-55)/10)*(((Calculator!$E571*0.02586)-1.3)/0.3))</f>
      </c>
    </row>
    <row r="18100" spans="1:3" x14ac:dyDescent="0.25">
      <c r="A18100">
        <v>571</v>
      </c>
      <c r="B18100" t="s">
        <v>64</v>
      </c>
      <c r="C18100">
        <f>(((Calculator!$C571-55)/10)*((MAX(Calculator!$F571,110)-130)/20))</f>
      </c>
    </row>
    <row r="18101" spans="1:3" x14ac:dyDescent="0.25">
      <c r="A18101">
        <v>571</v>
      </c>
      <c r="B18101" t="s">
        <v>65</v>
      </c>
      <c r="C18101">
        <f>(((Calculator!$C571-55)/10)*IF(Calculator!$G571="Yes",1,0))</f>
      </c>
    </row>
    <row r="18102" spans="1:3" x14ac:dyDescent="0.25">
      <c r="A18102">
        <v>571</v>
      </c>
      <c r="B18102" t="s">
        <v>66</v>
      </c>
      <c r="C18102">
        <f>(((Calculator!$C571-55)/10)*IF(Calculator!$H571="Yes",1,0))</f>
      </c>
    </row>
    <row r="18103" spans="1:3" x14ac:dyDescent="0.25">
      <c r="A18103">
        <v>571</v>
      </c>
      <c r="B18103" t="s">
        <v>67</v>
      </c>
      <c r="C18103">
        <f>(((Calculator!$C571-55)/10)*((MAX(Calculator!$I571,30)-30)/5))</f>
      </c>
    </row>
    <row r="18104" spans="1:3" x14ac:dyDescent="0.25">
      <c r="A18104">
        <v>571</v>
      </c>
      <c r="B18104" t="s">
        <v>68</v>
      </c>
      <c r="C18104">
        <f>(((Calculator!$C571-55)/10)*((MIN(Calculator!$J571,60)-60)/-15))</f>
      </c>
    </row>
    <row r="18105" spans="1:3" x14ac:dyDescent="0.25">
      <c r="A18105">
        <v>571</v>
      </c>
      <c r="B18105" t="s">
        <v>69</v>
      </c>
      <c r="C18105">
        <f>IF(AND(Calculator!$O571&lt;&gt;"",Calculator!$O571&gt;=4,Calculator!$O571&lt;=6),1,0)</f>
      </c>
    </row>
    <row r="18106" spans="1:3" x14ac:dyDescent="0.25">
      <c r="A18106">
        <v>571</v>
      </c>
      <c r="B18106" t="s">
        <v>70</v>
      </c>
      <c r="C18106">
        <f>IF(AND(Calculator!$O571&lt;&gt;"",Calculator!$O571&gt;=7,Calculator!$O571&lt;=10),1,0)</f>
      </c>
    </row>
    <row r="18107" spans="1:3" x14ac:dyDescent="0.25">
      <c r="A18107">
        <v>571</v>
      </c>
      <c r="B18107" t="s">
        <v>71</v>
      </c>
      <c r="C18107">
        <f>IF(Calculator!$O571="",1,0)</f>
      </c>
    </row>
    <row r="18108" spans="1:3" x14ac:dyDescent="0.25">
      <c r="A18108">
        <v>571</v>
      </c>
      <c r="B18108" t="s">
        <v>72</v>
      </c>
      <c r="C18108">
        <f>IF(OR(Calculator!$M571="",Calculator!$M571=0),0,LN(Calculator!$M571))</f>
      </c>
    </row>
    <row r="18109" spans="1:3" x14ac:dyDescent="0.25">
      <c r="A18109">
        <v>571</v>
      </c>
      <c r="B18109" t="s">
        <v>73</v>
      </c>
      <c r="C18109">
        <f>IF(Calculator!$M571="",1,0)</f>
      </c>
    </row>
    <row r="18110" spans="1:3" x14ac:dyDescent="0.25">
      <c r="A18110">
        <v>571</v>
      </c>
      <c r="B18110" t="s">
        <v>74</v>
      </c>
      <c r="C18110">
        <f>IF(Calculator!$N571="",0,(Calculator!$N571-5.3)*IF(Calculator!$G571="Yes",1,0))</f>
      </c>
    </row>
    <row r="18111" spans="1:3" x14ac:dyDescent="0.25">
      <c r="A18111">
        <v>571</v>
      </c>
      <c r="B18111" t="s">
        <v>75</v>
      </c>
      <c r="C18111">
        <f>IF(Calculator!$N571="",0,(Calculator!$N571-5.3)*(1-IF(Calculator!$G571="Yes",1,0)))</f>
      </c>
    </row>
    <row r="18112" spans="1:3" x14ac:dyDescent="0.25">
      <c r="A18112">
        <v>571</v>
      </c>
      <c r="B18112" t="s">
        <v>76</v>
      </c>
      <c r="C18112">
        <f>IF(Calculator!$N571="",1,0)</f>
      </c>
    </row>
    <row r="18113" spans="1:3" x14ac:dyDescent="0.25">
      <c r="A18113">
        <v>571</v>
      </c>
      <c r="B18113" t="s">
        <v>77</v>
      </c>
      <c r="C18113">
        <f>1</f>
      </c>
    </row>
    <row r="18114" spans="1:3" x14ac:dyDescent="0.25">
      <c r="A18114">
        <v>572</v>
      </c>
      <c r="B18114" t="s">
        <v>47</v>
      </c>
      <c r="C18114">
        <f>(Calculator!$C572-55)/10</f>
      </c>
    </row>
    <row r="18115" spans="1:3" x14ac:dyDescent="0.25">
      <c r="A18115">
        <v>572</v>
      </c>
      <c r="B18115" t="s">
        <v>48</v>
      </c>
      <c r="C18115">
        <f>((Calculator!$C572-55)/10)^2</f>
      </c>
    </row>
    <row r="18116" spans="1:3" x14ac:dyDescent="0.25">
      <c r="A18116">
        <v>572</v>
      </c>
      <c r="B18116" t="s">
        <v>49</v>
      </c>
      <c r="C18116">
        <f>((Calculator!$D572-Calculator!$E572)*0.02586)-3.5</f>
      </c>
    </row>
    <row r="18117" spans="1:3" x14ac:dyDescent="0.25">
      <c r="A18117">
        <v>572</v>
      </c>
      <c r="B18117" t="s">
        <v>50</v>
      </c>
      <c r="C18117">
        <f>((Calculator!$E572*0.02586)-1.3)/0.3</f>
      </c>
    </row>
    <row r="18118" spans="1:3" x14ac:dyDescent="0.25">
      <c r="A18118">
        <v>572</v>
      </c>
      <c r="B18118" t="s">
        <v>51</v>
      </c>
      <c r="C18118">
        <f>(MIN(Calculator!$F572,110)-110)/20</f>
      </c>
    </row>
    <row r="18119" spans="1:3" x14ac:dyDescent="0.25">
      <c r="A18119">
        <v>572</v>
      </c>
      <c r="B18119" t="s">
        <v>52</v>
      </c>
      <c r="C18119">
        <f>(MAX(Calculator!$F572,110)-130)/20</f>
      </c>
    </row>
    <row r="18120" spans="1:3" x14ac:dyDescent="0.25">
      <c r="A18120">
        <v>572</v>
      </c>
      <c r="B18120" t="s">
        <v>17</v>
      </c>
      <c r="C18120">
        <f>IF(Calculator!$G572="Yes",1,0)</f>
      </c>
    </row>
    <row r="18121" spans="1:3" x14ac:dyDescent="0.25">
      <c r="A18121">
        <v>572</v>
      </c>
      <c r="B18121" t="s">
        <v>53</v>
      </c>
      <c r="C18121">
        <f>IF(Calculator!$H572="Yes",1,0)</f>
      </c>
    </row>
    <row r="18122" spans="1:3" x14ac:dyDescent="0.25">
      <c r="A18122">
        <v>572</v>
      </c>
      <c r="B18122" t="s">
        <v>54</v>
      </c>
      <c r="C18122">
        <f>(MIN(Calculator!$I572,30)-25)/5</f>
      </c>
    </row>
    <row r="18123" spans="1:3" x14ac:dyDescent="0.25">
      <c r="A18123">
        <v>572</v>
      </c>
      <c r="B18123" t="s">
        <v>55</v>
      </c>
      <c r="C18123">
        <f>(MAX(Calculator!$I572,30)-30)/5</f>
      </c>
    </row>
    <row r="18124" spans="1:3" x14ac:dyDescent="0.25">
      <c r="A18124">
        <v>572</v>
      </c>
      <c r="B18124" t="s">
        <v>56</v>
      </c>
      <c r="C18124">
        <f>(MIN(Calculator!$J572,60)-60)/-15</f>
      </c>
    </row>
    <row r="18125" spans="1:3" x14ac:dyDescent="0.25">
      <c r="A18125">
        <v>572</v>
      </c>
      <c r="B18125" t="s">
        <v>57</v>
      </c>
      <c r="C18125">
        <f>(MAX(Calculator!$J572,60)-90)/-15</f>
      </c>
    </row>
    <row r="18126" spans="1:3" x14ac:dyDescent="0.25">
      <c r="A18126">
        <v>572</v>
      </c>
      <c r="B18126" t="s">
        <v>58</v>
      </c>
      <c r="C18126">
        <f>IF(Calculator!$K572="Yes",1,0)</f>
      </c>
    </row>
    <row r="18127" spans="1:3" x14ac:dyDescent="0.25">
      <c r="A18127">
        <v>572</v>
      </c>
      <c r="B18127" t="s">
        <v>59</v>
      </c>
      <c r="C18127">
        <f>IF(Calculator!$L572="Yes",1,0)</f>
      </c>
    </row>
    <row r="18128" spans="1:3" x14ac:dyDescent="0.25">
      <c r="A18128">
        <v>572</v>
      </c>
      <c r="B18128" t="s">
        <v>60</v>
      </c>
      <c r="C18128">
        <f>((MAX(Calculator!$F572,110)-130)/20)*IF(Calculator!$K572="Yes",1,0)</f>
      </c>
    </row>
    <row r="18129" spans="1:3" x14ac:dyDescent="0.25">
      <c r="A18129">
        <v>572</v>
      </c>
      <c r="B18129" t="s">
        <v>61</v>
      </c>
      <c r="C18129">
        <f>((((Calculator!$D572-Calculator!$E572)*0.02586)-3.5))*IF(Calculator!$L572="Yes",1,0)</f>
      </c>
    </row>
    <row r="18130" spans="1:3" x14ac:dyDescent="0.25">
      <c r="A18130">
        <v>572</v>
      </c>
      <c r="B18130" t="s">
        <v>62</v>
      </c>
      <c r="C18130">
        <f>(((Calculator!$C572-55)/10)*(((((Calculator!$D572-Calculator!$E572)*0.02586)-3.5))))</f>
      </c>
    </row>
    <row r="18131" spans="1:3" x14ac:dyDescent="0.25">
      <c r="A18131">
        <v>572</v>
      </c>
      <c r="B18131" t="s">
        <v>63</v>
      </c>
      <c r="C18131">
        <f>(((Calculator!$C572-55)/10)*(((Calculator!$E572*0.02586)-1.3)/0.3))</f>
      </c>
    </row>
    <row r="18132" spans="1:3" x14ac:dyDescent="0.25">
      <c r="A18132">
        <v>572</v>
      </c>
      <c r="B18132" t="s">
        <v>64</v>
      </c>
      <c r="C18132">
        <f>(((Calculator!$C572-55)/10)*((MAX(Calculator!$F572,110)-130)/20))</f>
      </c>
    </row>
    <row r="18133" spans="1:3" x14ac:dyDescent="0.25">
      <c r="A18133">
        <v>572</v>
      </c>
      <c r="B18133" t="s">
        <v>65</v>
      </c>
      <c r="C18133">
        <f>(((Calculator!$C572-55)/10)*IF(Calculator!$G572="Yes",1,0))</f>
      </c>
    </row>
    <row r="18134" spans="1:3" x14ac:dyDescent="0.25">
      <c r="A18134">
        <v>572</v>
      </c>
      <c r="B18134" t="s">
        <v>66</v>
      </c>
      <c r="C18134">
        <f>(((Calculator!$C572-55)/10)*IF(Calculator!$H572="Yes",1,0))</f>
      </c>
    </row>
    <row r="18135" spans="1:3" x14ac:dyDescent="0.25">
      <c r="A18135">
        <v>572</v>
      </c>
      <c r="B18135" t="s">
        <v>67</v>
      </c>
      <c r="C18135">
        <f>(((Calculator!$C572-55)/10)*((MAX(Calculator!$I572,30)-30)/5))</f>
      </c>
    </row>
    <row r="18136" spans="1:3" x14ac:dyDescent="0.25">
      <c r="A18136">
        <v>572</v>
      </c>
      <c r="B18136" t="s">
        <v>68</v>
      </c>
      <c r="C18136">
        <f>(((Calculator!$C572-55)/10)*((MIN(Calculator!$J572,60)-60)/-15))</f>
      </c>
    </row>
    <row r="18137" spans="1:3" x14ac:dyDescent="0.25">
      <c r="A18137">
        <v>572</v>
      </c>
      <c r="B18137" t="s">
        <v>69</v>
      </c>
      <c r="C18137">
        <f>IF(AND(Calculator!$O572&lt;&gt;"",Calculator!$O572&gt;=4,Calculator!$O572&lt;=6),1,0)</f>
      </c>
    </row>
    <row r="18138" spans="1:3" x14ac:dyDescent="0.25">
      <c r="A18138">
        <v>572</v>
      </c>
      <c r="B18138" t="s">
        <v>70</v>
      </c>
      <c r="C18138">
        <f>IF(AND(Calculator!$O572&lt;&gt;"",Calculator!$O572&gt;=7,Calculator!$O572&lt;=10),1,0)</f>
      </c>
    </row>
    <row r="18139" spans="1:3" x14ac:dyDescent="0.25">
      <c r="A18139">
        <v>572</v>
      </c>
      <c r="B18139" t="s">
        <v>71</v>
      </c>
      <c r="C18139">
        <f>IF(Calculator!$O572="",1,0)</f>
      </c>
    </row>
    <row r="18140" spans="1:3" x14ac:dyDescent="0.25">
      <c r="A18140">
        <v>572</v>
      </c>
      <c r="B18140" t="s">
        <v>72</v>
      </c>
      <c r="C18140">
        <f>IF(OR(Calculator!$M572="",Calculator!$M572=0),0,LN(Calculator!$M572))</f>
      </c>
    </row>
    <row r="18141" spans="1:3" x14ac:dyDescent="0.25">
      <c r="A18141">
        <v>572</v>
      </c>
      <c r="B18141" t="s">
        <v>73</v>
      </c>
      <c r="C18141">
        <f>IF(Calculator!$M572="",1,0)</f>
      </c>
    </row>
    <row r="18142" spans="1:3" x14ac:dyDescent="0.25">
      <c r="A18142">
        <v>572</v>
      </c>
      <c r="B18142" t="s">
        <v>74</v>
      </c>
      <c r="C18142">
        <f>IF(Calculator!$N572="",0,(Calculator!$N572-5.3)*IF(Calculator!$G572="Yes",1,0))</f>
      </c>
    </row>
    <row r="18143" spans="1:3" x14ac:dyDescent="0.25">
      <c r="A18143">
        <v>572</v>
      </c>
      <c r="B18143" t="s">
        <v>75</v>
      </c>
      <c r="C18143">
        <f>IF(Calculator!$N572="",0,(Calculator!$N572-5.3)*(1-IF(Calculator!$G572="Yes",1,0)))</f>
      </c>
    </row>
    <row r="18144" spans="1:3" x14ac:dyDescent="0.25">
      <c r="A18144">
        <v>572</v>
      </c>
      <c r="B18144" t="s">
        <v>76</v>
      </c>
      <c r="C18144">
        <f>IF(Calculator!$N572="",1,0)</f>
      </c>
    </row>
    <row r="18145" spans="1:3" x14ac:dyDescent="0.25">
      <c r="A18145">
        <v>572</v>
      </c>
      <c r="B18145" t="s">
        <v>77</v>
      </c>
      <c r="C18145">
        <f>1</f>
      </c>
    </row>
    <row r="18146" spans="1:3" x14ac:dyDescent="0.25">
      <c r="A18146">
        <v>573</v>
      </c>
      <c r="B18146" t="s">
        <v>47</v>
      </c>
      <c r="C18146">
        <f>(Calculator!$C573-55)/10</f>
      </c>
    </row>
    <row r="18147" spans="1:3" x14ac:dyDescent="0.25">
      <c r="A18147">
        <v>573</v>
      </c>
      <c r="B18147" t="s">
        <v>48</v>
      </c>
      <c r="C18147">
        <f>((Calculator!$C573-55)/10)^2</f>
      </c>
    </row>
    <row r="18148" spans="1:3" x14ac:dyDescent="0.25">
      <c r="A18148">
        <v>573</v>
      </c>
      <c r="B18148" t="s">
        <v>49</v>
      </c>
      <c r="C18148">
        <f>((Calculator!$D573-Calculator!$E573)*0.02586)-3.5</f>
      </c>
    </row>
    <row r="18149" spans="1:3" x14ac:dyDescent="0.25">
      <c r="A18149">
        <v>573</v>
      </c>
      <c r="B18149" t="s">
        <v>50</v>
      </c>
      <c r="C18149">
        <f>((Calculator!$E573*0.02586)-1.3)/0.3</f>
      </c>
    </row>
    <row r="18150" spans="1:3" x14ac:dyDescent="0.25">
      <c r="A18150">
        <v>573</v>
      </c>
      <c r="B18150" t="s">
        <v>51</v>
      </c>
      <c r="C18150">
        <f>(MIN(Calculator!$F573,110)-110)/20</f>
      </c>
    </row>
    <row r="18151" spans="1:3" x14ac:dyDescent="0.25">
      <c r="A18151">
        <v>573</v>
      </c>
      <c r="B18151" t="s">
        <v>52</v>
      </c>
      <c r="C18151">
        <f>(MAX(Calculator!$F573,110)-130)/20</f>
      </c>
    </row>
    <row r="18152" spans="1:3" x14ac:dyDescent="0.25">
      <c r="A18152">
        <v>573</v>
      </c>
      <c r="B18152" t="s">
        <v>17</v>
      </c>
      <c r="C18152">
        <f>IF(Calculator!$G573="Yes",1,0)</f>
      </c>
    </row>
    <row r="18153" spans="1:3" x14ac:dyDescent="0.25">
      <c r="A18153">
        <v>573</v>
      </c>
      <c r="B18153" t="s">
        <v>53</v>
      </c>
      <c r="C18153">
        <f>IF(Calculator!$H573="Yes",1,0)</f>
      </c>
    </row>
    <row r="18154" spans="1:3" x14ac:dyDescent="0.25">
      <c r="A18154">
        <v>573</v>
      </c>
      <c r="B18154" t="s">
        <v>54</v>
      </c>
      <c r="C18154">
        <f>(MIN(Calculator!$I573,30)-25)/5</f>
      </c>
    </row>
    <row r="18155" spans="1:3" x14ac:dyDescent="0.25">
      <c r="A18155">
        <v>573</v>
      </c>
      <c r="B18155" t="s">
        <v>55</v>
      </c>
      <c r="C18155">
        <f>(MAX(Calculator!$I573,30)-30)/5</f>
      </c>
    </row>
    <row r="18156" spans="1:3" x14ac:dyDescent="0.25">
      <c r="A18156">
        <v>573</v>
      </c>
      <c r="B18156" t="s">
        <v>56</v>
      </c>
      <c r="C18156">
        <f>(MIN(Calculator!$J573,60)-60)/-15</f>
      </c>
    </row>
    <row r="18157" spans="1:3" x14ac:dyDescent="0.25">
      <c r="A18157">
        <v>573</v>
      </c>
      <c r="B18157" t="s">
        <v>57</v>
      </c>
      <c r="C18157">
        <f>(MAX(Calculator!$J573,60)-90)/-15</f>
      </c>
    </row>
    <row r="18158" spans="1:3" x14ac:dyDescent="0.25">
      <c r="A18158">
        <v>573</v>
      </c>
      <c r="B18158" t="s">
        <v>58</v>
      </c>
      <c r="C18158">
        <f>IF(Calculator!$K573="Yes",1,0)</f>
      </c>
    </row>
    <row r="18159" spans="1:3" x14ac:dyDescent="0.25">
      <c r="A18159">
        <v>573</v>
      </c>
      <c r="B18159" t="s">
        <v>59</v>
      </c>
      <c r="C18159">
        <f>IF(Calculator!$L573="Yes",1,0)</f>
      </c>
    </row>
    <row r="18160" spans="1:3" x14ac:dyDescent="0.25">
      <c r="A18160">
        <v>573</v>
      </c>
      <c r="B18160" t="s">
        <v>60</v>
      </c>
      <c r="C18160">
        <f>((MAX(Calculator!$F573,110)-130)/20)*IF(Calculator!$K573="Yes",1,0)</f>
      </c>
    </row>
    <row r="18161" spans="1:3" x14ac:dyDescent="0.25">
      <c r="A18161">
        <v>573</v>
      </c>
      <c r="B18161" t="s">
        <v>61</v>
      </c>
      <c r="C18161">
        <f>((((Calculator!$D573-Calculator!$E573)*0.02586)-3.5))*IF(Calculator!$L573="Yes",1,0)</f>
      </c>
    </row>
    <row r="18162" spans="1:3" x14ac:dyDescent="0.25">
      <c r="A18162">
        <v>573</v>
      </c>
      <c r="B18162" t="s">
        <v>62</v>
      </c>
      <c r="C18162">
        <f>(((Calculator!$C573-55)/10)*(((((Calculator!$D573-Calculator!$E573)*0.02586)-3.5))))</f>
      </c>
    </row>
    <row r="18163" spans="1:3" x14ac:dyDescent="0.25">
      <c r="A18163">
        <v>573</v>
      </c>
      <c r="B18163" t="s">
        <v>63</v>
      </c>
      <c r="C18163">
        <f>(((Calculator!$C573-55)/10)*(((Calculator!$E573*0.02586)-1.3)/0.3))</f>
      </c>
    </row>
    <row r="18164" spans="1:3" x14ac:dyDescent="0.25">
      <c r="A18164">
        <v>573</v>
      </c>
      <c r="B18164" t="s">
        <v>64</v>
      </c>
      <c r="C18164">
        <f>(((Calculator!$C573-55)/10)*((MAX(Calculator!$F573,110)-130)/20))</f>
      </c>
    </row>
    <row r="18165" spans="1:3" x14ac:dyDescent="0.25">
      <c r="A18165">
        <v>573</v>
      </c>
      <c r="B18165" t="s">
        <v>65</v>
      </c>
      <c r="C18165">
        <f>(((Calculator!$C573-55)/10)*IF(Calculator!$G573="Yes",1,0))</f>
      </c>
    </row>
    <row r="18166" spans="1:3" x14ac:dyDescent="0.25">
      <c r="A18166">
        <v>573</v>
      </c>
      <c r="B18166" t="s">
        <v>66</v>
      </c>
      <c r="C18166">
        <f>(((Calculator!$C573-55)/10)*IF(Calculator!$H573="Yes",1,0))</f>
      </c>
    </row>
    <row r="18167" spans="1:3" x14ac:dyDescent="0.25">
      <c r="A18167">
        <v>573</v>
      </c>
      <c r="B18167" t="s">
        <v>67</v>
      </c>
      <c r="C18167">
        <f>(((Calculator!$C573-55)/10)*((MAX(Calculator!$I573,30)-30)/5))</f>
      </c>
    </row>
    <row r="18168" spans="1:3" x14ac:dyDescent="0.25">
      <c r="A18168">
        <v>573</v>
      </c>
      <c r="B18168" t="s">
        <v>68</v>
      </c>
      <c r="C18168">
        <f>(((Calculator!$C573-55)/10)*((MIN(Calculator!$J573,60)-60)/-15))</f>
      </c>
    </row>
    <row r="18169" spans="1:3" x14ac:dyDescent="0.25">
      <c r="A18169">
        <v>573</v>
      </c>
      <c r="B18169" t="s">
        <v>69</v>
      </c>
      <c r="C18169">
        <f>IF(AND(Calculator!$O573&lt;&gt;"",Calculator!$O573&gt;=4,Calculator!$O573&lt;=6),1,0)</f>
      </c>
    </row>
    <row r="18170" spans="1:3" x14ac:dyDescent="0.25">
      <c r="A18170">
        <v>573</v>
      </c>
      <c r="B18170" t="s">
        <v>70</v>
      </c>
      <c r="C18170">
        <f>IF(AND(Calculator!$O573&lt;&gt;"",Calculator!$O573&gt;=7,Calculator!$O573&lt;=10),1,0)</f>
      </c>
    </row>
    <row r="18171" spans="1:3" x14ac:dyDescent="0.25">
      <c r="A18171">
        <v>573</v>
      </c>
      <c r="B18171" t="s">
        <v>71</v>
      </c>
      <c r="C18171">
        <f>IF(Calculator!$O573="",1,0)</f>
      </c>
    </row>
    <row r="18172" spans="1:3" x14ac:dyDescent="0.25">
      <c r="A18172">
        <v>573</v>
      </c>
      <c r="B18172" t="s">
        <v>72</v>
      </c>
      <c r="C18172">
        <f>IF(OR(Calculator!$M573="",Calculator!$M573=0),0,LN(Calculator!$M573))</f>
      </c>
    </row>
    <row r="18173" spans="1:3" x14ac:dyDescent="0.25">
      <c r="A18173">
        <v>573</v>
      </c>
      <c r="B18173" t="s">
        <v>73</v>
      </c>
      <c r="C18173">
        <f>IF(Calculator!$M573="",1,0)</f>
      </c>
    </row>
    <row r="18174" spans="1:3" x14ac:dyDescent="0.25">
      <c r="A18174">
        <v>573</v>
      </c>
      <c r="B18174" t="s">
        <v>74</v>
      </c>
      <c r="C18174">
        <f>IF(Calculator!$N573="",0,(Calculator!$N573-5.3)*IF(Calculator!$G573="Yes",1,0))</f>
      </c>
    </row>
    <row r="18175" spans="1:3" x14ac:dyDescent="0.25">
      <c r="A18175">
        <v>573</v>
      </c>
      <c r="B18175" t="s">
        <v>75</v>
      </c>
      <c r="C18175">
        <f>IF(Calculator!$N573="",0,(Calculator!$N573-5.3)*(1-IF(Calculator!$G573="Yes",1,0)))</f>
      </c>
    </row>
    <row r="18176" spans="1:3" x14ac:dyDescent="0.25">
      <c r="A18176">
        <v>573</v>
      </c>
      <c r="B18176" t="s">
        <v>76</v>
      </c>
      <c r="C18176">
        <f>IF(Calculator!$N573="",1,0)</f>
      </c>
    </row>
    <row r="18177" spans="1:3" x14ac:dyDescent="0.25">
      <c r="A18177">
        <v>573</v>
      </c>
      <c r="B18177" t="s">
        <v>77</v>
      </c>
      <c r="C18177">
        <f>1</f>
      </c>
    </row>
    <row r="18178" spans="1:3" x14ac:dyDescent="0.25">
      <c r="A18178">
        <v>574</v>
      </c>
      <c r="B18178" t="s">
        <v>47</v>
      </c>
      <c r="C18178">
        <f>(Calculator!$C574-55)/10</f>
      </c>
    </row>
    <row r="18179" spans="1:3" x14ac:dyDescent="0.25">
      <c r="A18179">
        <v>574</v>
      </c>
      <c r="B18179" t="s">
        <v>48</v>
      </c>
      <c r="C18179">
        <f>((Calculator!$C574-55)/10)^2</f>
      </c>
    </row>
    <row r="18180" spans="1:3" x14ac:dyDescent="0.25">
      <c r="A18180">
        <v>574</v>
      </c>
      <c r="B18180" t="s">
        <v>49</v>
      </c>
      <c r="C18180">
        <f>((Calculator!$D574-Calculator!$E574)*0.02586)-3.5</f>
      </c>
    </row>
    <row r="18181" spans="1:3" x14ac:dyDescent="0.25">
      <c r="A18181">
        <v>574</v>
      </c>
      <c r="B18181" t="s">
        <v>50</v>
      </c>
      <c r="C18181">
        <f>((Calculator!$E574*0.02586)-1.3)/0.3</f>
      </c>
    </row>
    <row r="18182" spans="1:3" x14ac:dyDescent="0.25">
      <c r="A18182">
        <v>574</v>
      </c>
      <c r="B18182" t="s">
        <v>51</v>
      </c>
      <c r="C18182">
        <f>(MIN(Calculator!$F574,110)-110)/20</f>
      </c>
    </row>
    <row r="18183" spans="1:3" x14ac:dyDescent="0.25">
      <c r="A18183">
        <v>574</v>
      </c>
      <c r="B18183" t="s">
        <v>52</v>
      </c>
      <c r="C18183">
        <f>(MAX(Calculator!$F574,110)-130)/20</f>
      </c>
    </row>
    <row r="18184" spans="1:3" x14ac:dyDescent="0.25">
      <c r="A18184">
        <v>574</v>
      </c>
      <c r="B18184" t="s">
        <v>17</v>
      </c>
      <c r="C18184">
        <f>IF(Calculator!$G574="Yes",1,0)</f>
      </c>
    </row>
    <row r="18185" spans="1:3" x14ac:dyDescent="0.25">
      <c r="A18185">
        <v>574</v>
      </c>
      <c r="B18185" t="s">
        <v>53</v>
      </c>
      <c r="C18185">
        <f>IF(Calculator!$H574="Yes",1,0)</f>
      </c>
    </row>
    <row r="18186" spans="1:3" x14ac:dyDescent="0.25">
      <c r="A18186">
        <v>574</v>
      </c>
      <c r="B18186" t="s">
        <v>54</v>
      </c>
      <c r="C18186">
        <f>(MIN(Calculator!$I574,30)-25)/5</f>
      </c>
    </row>
    <row r="18187" spans="1:3" x14ac:dyDescent="0.25">
      <c r="A18187">
        <v>574</v>
      </c>
      <c r="B18187" t="s">
        <v>55</v>
      </c>
      <c r="C18187">
        <f>(MAX(Calculator!$I574,30)-30)/5</f>
      </c>
    </row>
    <row r="18188" spans="1:3" x14ac:dyDescent="0.25">
      <c r="A18188">
        <v>574</v>
      </c>
      <c r="B18188" t="s">
        <v>56</v>
      </c>
      <c r="C18188">
        <f>(MIN(Calculator!$J574,60)-60)/-15</f>
      </c>
    </row>
    <row r="18189" spans="1:3" x14ac:dyDescent="0.25">
      <c r="A18189">
        <v>574</v>
      </c>
      <c r="B18189" t="s">
        <v>57</v>
      </c>
      <c r="C18189">
        <f>(MAX(Calculator!$J574,60)-90)/-15</f>
      </c>
    </row>
    <row r="18190" spans="1:3" x14ac:dyDescent="0.25">
      <c r="A18190">
        <v>574</v>
      </c>
      <c r="B18190" t="s">
        <v>58</v>
      </c>
      <c r="C18190">
        <f>IF(Calculator!$K574="Yes",1,0)</f>
      </c>
    </row>
    <row r="18191" spans="1:3" x14ac:dyDescent="0.25">
      <c r="A18191">
        <v>574</v>
      </c>
      <c r="B18191" t="s">
        <v>59</v>
      </c>
      <c r="C18191">
        <f>IF(Calculator!$L574="Yes",1,0)</f>
      </c>
    </row>
    <row r="18192" spans="1:3" x14ac:dyDescent="0.25">
      <c r="A18192">
        <v>574</v>
      </c>
      <c r="B18192" t="s">
        <v>60</v>
      </c>
      <c r="C18192">
        <f>((MAX(Calculator!$F574,110)-130)/20)*IF(Calculator!$K574="Yes",1,0)</f>
      </c>
    </row>
    <row r="18193" spans="1:3" x14ac:dyDescent="0.25">
      <c r="A18193">
        <v>574</v>
      </c>
      <c r="B18193" t="s">
        <v>61</v>
      </c>
      <c r="C18193">
        <f>((((Calculator!$D574-Calculator!$E574)*0.02586)-3.5))*IF(Calculator!$L574="Yes",1,0)</f>
      </c>
    </row>
    <row r="18194" spans="1:3" x14ac:dyDescent="0.25">
      <c r="A18194">
        <v>574</v>
      </c>
      <c r="B18194" t="s">
        <v>62</v>
      </c>
      <c r="C18194">
        <f>(((Calculator!$C574-55)/10)*(((((Calculator!$D574-Calculator!$E574)*0.02586)-3.5))))</f>
      </c>
    </row>
    <row r="18195" spans="1:3" x14ac:dyDescent="0.25">
      <c r="A18195">
        <v>574</v>
      </c>
      <c r="B18195" t="s">
        <v>63</v>
      </c>
      <c r="C18195">
        <f>(((Calculator!$C574-55)/10)*(((Calculator!$E574*0.02586)-1.3)/0.3))</f>
      </c>
    </row>
    <row r="18196" spans="1:3" x14ac:dyDescent="0.25">
      <c r="A18196">
        <v>574</v>
      </c>
      <c r="B18196" t="s">
        <v>64</v>
      </c>
      <c r="C18196">
        <f>(((Calculator!$C574-55)/10)*((MAX(Calculator!$F574,110)-130)/20))</f>
      </c>
    </row>
    <row r="18197" spans="1:3" x14ac:dyDescent="0.25">
      <c r="A18197">
        <v>574</v>
      </c>
      <c r="B18197" t="s">
        <v>65</v>
      </c>
      <c r="C18197">
        <f>(((Calculator!$C574-55)/10)*IF(Calculator!$G574="Yes",1,0))</f>
      </c>
    </row>
    <row r="18198" spans="1:3" x14ac:dyDescent="0.25">
      <c r="A18198">
        <v>574</v>
      </c>
      <c r="B18198" t="s">
        <v>66</v>
      </c>
      <c r="C18198">
        <f>(((Calculator!$C574-55)/10)*IF(Calculator!$H574="Yes",1,0))</f>
      </c>
    </row>
    <row r="18199" spans="1:3" x14ac:dyDescent="0.25">
      <c r="A18199">
        <v>574</v>
      </c>
      <c r="B18199" t="s">
        <v>67</v>
      </c>
      <c r="C18199">
        <f>(((Calculator!$C574-55)/10)*((MAX(Calculator!$I574,30)-30)/5))</f>
      </c>
    </row>
    <row r="18200" spans="1:3" x14ac:dyDescent="0.25">
      <c r="A18200">
        <v>574</v>
      </c>
      <c r="B18200" t="s">
        <v>68</v>
      </c>
      <c r="C18200">
        <f>(((Calculator!$C574-55)/10)*((MIN(Calculator!$J574,60)-60)/-15))</f>
      </c>
    </row>
    <row r="18201" spans="1:3" x14ac:dyDescent="0.25">
      <c r="A18201">
        <v>574</v>
      </c>
      <c r="B18201" t="s">
        <v>69</v>
      </c>
      <c r="C18201">
        <f>IF(AND(Calculator!$O574&lt;&gt;"",Calculator!$O574&gt;=4,Calculator!$O574&lt;=6),1,0)</f>
      </c>
    </row>
    <row r="18202" spans="1:3" x14ac:dyDescent="0.25">
      <c r="A18202">
        <v>574</v>
      </c>
      <c r="B18202" t="s">
        <v>70</v>
      </c>
      <c r="C18202">
        <f>IF(AND(Calculator!$O574&lt;&gt;"",Calculator!$O574&gt;=7,Calculator!$O574&lt;=10),1,0)</f>
      </c>
    </row>
    <row r="18203" spans="1:3" x14ac:dyDescent="0.25">
      <c r="A18203">
        <v>574</v>
      </c>
      <c r="B18203" t="s">
        <v>71</v>
      </c>
      <c r="C18203">
        <f>IF(Calculator!$O574="",1,0)</f>
      </c>
    </row>
    <row r="18204" spans="1:3" x14ac:dyDescent="0.25">
      <c r="A18204">
        <v>574</v>
      </c>
      <c r="B18204" t="s">
        <v>72</v>
      </c>
      <c r="C18204">
        <f>IF(OR(Calculator!$M574="",Calculator!$M574=0),0,LN(Calculator!$M574))</f>
      </c>
    </row>
    <row r="18205" spans="1:3" x14ac:dyDescent="0.25">
      <c r="A18205">
        <v>574</v>
      </c>
      <c r="B18205" t="s">
        <v>73</v>
      </c>
      <c r="C18205">
        <f>IF(Calculator!$M574="",1,0)</f>
      </c>
    </row>
    <row r="18206" spans="1:3" x14ac:dyDescent="0.25">
      <c r="A18206">
        <v>574</v>
      </c>
      <c r="B18206" t="s">
        <v>74</v>
      </c>
      <c r="C18206">
        <f>IF(Calculator!$N574="",0,(Calculator!$N574-5.3)*IF(Calculator!$G574="Yes",1,0))</f>
      </c>
    </row>
    <row r="18207" spans="1:3" x14ac:dyDescent="0.25">
      <c r="A18207">
        <v>574</v>
      </c>
      <c r="B18207" t="s">
        <v>75</v>
      </c>
      <c r="C18207">
        <f>IF(Calculator!$N574="",0,(Calculator!$N574-5.3)*(1-IF(Calculator!$G574="Yes",1,0)))</f>
      </c>
    </row>
    <row r="18208" spans="1:3" x14ac:dyDescent="0.25">
      <c r="A18208">
        <v>574</v>
      </c>
      <c r="B18208" t="s">
        <v>76</v>
      </c>
      <c r="C18208">
        <f>IF(Calculator!$N574="",1,0)</f>
      </c>
    </row>
    <row r="18209" spans="1:3" x14ac:dyDescent="0.25">
      <c r="A18209">
        <v>574</v>
      </c>
      <c r="B18209" t="s">
        <v>77</v>
      </c>
      <c r="C18209">
        <f>1</f>
      </c>
    </row>
    <row r="18210" spans="1:3" x14ac:dyDescent="0.25">
      <c r="A18210">
        <v>575</v>
      </c>
      <c r="B18210" t="s">
        <v>47</v>
      </c>
      <c r="C18210">
        <f>(Calculator!$C575-55)/10</f>
      </c>
    </row>
    <row r="18211" spans="1:3" x14ac:dyDescent="0.25">
      <c r="A18211">
        <v>575</v>
      </c>
      <c r="B18211" t="s">
        <v>48</v>
      </c>
      <c r="C18211">
        <f>((Calculator!$C575-55)/10)^2</f>
      </c>
    </row>
    <row r="18212" spans="1:3" x14ac:dyDescent="0.25">
      <c r="A18212">
        <v>575</v>
      </c>
      <c r="B18212" t="s">
        <v>49</v>
      </c>
      <c r="C18212">
        <f>((Calculator!$D575-Calculator!$E575)*0.02586)-3.5</f>
      </c>
    </row>
    <row r="18213" spans="1:3" x14ac:dyDescent="0.25">
      <c r="A18213">
        <v>575</v>
      </c>
      <c r="B18213" t="s">
        <v>50</v>
      </c>
      <c r="C18213">
        <f>((Calculator!$E575*0.02586)-1.3)/0.3</f>
      </c>
    </row>
    <row r="18214" spans="1:3" x14ac:dyDescent="0.25">
      <c r="A18214">
        <v>575</v>
      </c>
      <c r="B18214" t="s">
        <v>51</v>
      </c>
      <c r="C18214">
        <f>(MIN(Calculator!$F575,110)-110)/20</f>
      </c>
    </row>
    <row r="18215" spans="1:3" x14ac:dyDescent="0.25">
      <c r="A18215">
        <v>575</v>
      </c>
      <c r="B18215" t="s">
        <v>52</v>
      </c>
      <c r="C18215">
        <f>(MAX(Calculator!$F575,110)-130)/20</f>
      </c>
    </row>
    <row r="18216" spans="1:3" x14ac:dyDescent="0.25">
      <c r="A18216">
        <v>575</v>
      </c>
      <c r="B18216" t="s">
        <v>17</v>
      </c>
      <c r="C18216">
        <f>IF(Calculator!$G575="Yes",1,0)</f>
      </c>
    </row>
    <row r="18217" spans="1:3" x14ac:dyDescent="0.25">
      <c r="A18217">
        <v>575</v>
      </c>
      <c r="B18217" t="s">
        <v>53</v>
      </c>
      <c r="C18217">
        <f>IF(Calculator!$H575="Yes",1,0)</f>
      </c>
    </row>
    <row r="18218" spans="1:3" x14ac:dyDescent="0.25">
      <c r="A18218">
        <v>575</v>
      </c>
      <c r="B18218" t="s">
        <v>54</v>
      </c>
      <c r="C18218">
        <f>(MIN(Calculator!$I575,30)-25)/5</f>
      </c>
    </row>
    <row r="18219" spans="1:3" x14ac:dyDescent="0.25">
      <c r="A18219">
        <v>575</v>
      </c>
      <c r="B18219" t="s">
        <v>55</v>
      </c>
      <c r="C18219">
        <f>(MAX(Calculator!$I575,30)-30)/5</f>
      </c>
    </row>
    <row r="18220" spans="1:3" x14ac:dyDescent="0.25">
      <c r="A18220">
        <v>575</v>
      </c>
      <c r="B18220" t="s">
        <v>56</v>
      </c>
      <c r="C18220">
        <f>(MIN(Calculator!$J575,60)-60)/-15</f>
      </c>
    </row>
    <row r="18221" spans="1:3" x14ac:dyDescent="0.25">
      <c r="A18221">
        <v>575</v>
      </c>
      <c r="B18221" t="s">
        <v>57</v>
      </c>
      <c r="C18221">
        <f>(MAX(Calculator!$J575,60)-90)/-15</f>
      </c>
    </row>
    <row r="18222" spans="1:3" x14ac:dyDescent="0.25">
      <c r="A18222">
        <v>575</v>
      </c>
      <c r="B18222" t="s">
        <v>58</v>
      </c>
      <c r="C18222">
        <f>IF(Calculator!$K575="Yes",1,0)</f>
      </c>
    </row>
    <row r="18223" spans="1:3" x14ac:dyDescent="0.25">
      <c r="A18223">
        <v>575</v>
      </c>
      <c r="B18223" t="s">
        <v>59</v>
      </c>
      <c r="C18223">
        <f>IF(Calculator!$L575="Yes",1,0)</f>
      </c>
    </row>
    <row r="18224" spans="1:3" x14ac:dyDescent="0.25">
      <c r="A18224">
        <v>575</v>
      </c>
      <c r="B18224" t="s">
        <v>60</v>
      </c>
      <c r="C18224">
        <f>((MAX(Calculator!$F575,110)-130)/20)*IF(Calculator!$K575="Yes",1,0)</f>
      </c>
    </row>
    <row r="18225" spans="1:3" x14ac:dyDescent="0.25">
      <c r="A18225">
        <v>575</v>
      </c>
      <c r="B18225" t="s">
        <v>61</v>
      </c>
      <c r="C18225">
        <f>((((Calculator!$D575-Calculator!$E575)*0.02586)-3.5))*IF(Calculator!$L575="Yes",1,0)</f>
      </c>
    </row>
    <row r="18226" spans="1:3" x14ac:dyDescent="0.25">
      <c r="A18226">
        <v>575</v>
      </c>
      <c r="B18226" t="s">
        <v>62</v>
      </c>
      <c r="C18226">
        <f>(((Calculator!$C575-55)/10)*(((((Calculator!$D575-Calculator!$E575)*0.02586)-3.5))))</f>
      </c>
    </row>
    <row r="18227" spans="1:3" x14ac:dyDescent="0.25">
      <c r="A18227">
        <v>575</v>
      </c>
      <c r="B18227" t="s">
        <v>63</v>
      </c>
      <c r="C18227">
        <f>(((Calculator!$C575-55)/10)*(((Calculator!$E575*0.02586)-1.3)/0.3))</f>
      </c>
    </row>
    <row r="18228" spans="1:3" x14ac:dyDescent="0.25">
      <c r="A18228">
        <v>575</v>
      </c>
      <c r="B18228" t="s">
        <v>64</v>
      </c>
      <c r="C18228">
        <f>(((Calculator!$C575-55)/10)*((MAX(Calculator!$F575,110)-130)/20))</f>
      </c>
    </row>
    <row r="18229" spans="1:3" x14ac:dyDescent="0.25">
      <c r="A18229">
        <v>575</v>
      </c>
      <c r="B18229" t="s">
        <v>65</v>
      </c>
      <c r="C18229">
        <f>(((Calculator!$C575-55)/10)*IF(Calculator!$G575="Yes",1,0))</f>
      </c>
    </row>
    <row r="18230" spans="1:3" x14ac:dyDescent="0.25">
      <c r="A18230">
        <v>575</v>
      </c>
      <c r="B18230" t="s">
        <v>66</v>
      </c>
      <c r="C18230">
        <f>(((Calculator!$C575-55)/10)*IF(Calculator!$H575="Yes",1,0))</f>
      </c>
    </row>
    <row r="18231" spans="1:3" x14ac:dyDescent="0.25">
      <c r="A18231">
        <v>575</v>
      </c>
      <c r="B18231" t="s">
        <v>67</v>
      </c>
      <c r="C18231">
        <f>(((Calculator!$C575-55)/10)*((MAX(Calculator!$I575,30)-30)/5))</f>
      </c>
    </row>
    <row r="18232" spans="1:3" x14ac:dyDescent="0.25">
      <c r="A18232">
        <v>575</v>
      </c>
      <c r="B18232" t="s">
        <v>68</v>
      </c>
      <c r="C18232">
        <f>(((Calculator!$C575-55)/10)*((MIN(Calculator!$J575,60)-60)/-15))</f>
      </c>
    </row>
    <row r="18233" spans="1:3" x14ac:dyDescent="0.25">
      <c r="A18233">
        <v>575</v>
      </c>
      <c r="B18233" t="s">
        <v>69</v>
      </c>
      <c r="C18233">
        <f>IF(AND(Calculator!$O575&lt;&gt;"",Calculator!$O575&gt;=4,Calculator!$O575&lt;=6),1,0)</f>
      </c>
    </row>
    <row r="18234" spans="1:3" x14ac:dyDescent="0.25">
      <c r="A18234">
        <v>575</v>
      </c>
      <c r="B18234" t="s">
        <v>70</v>
      </c>
      <c r="C18234">
        <f>IF(AND(Calculator!$O575&lt;&gt;"",Calculator!$O575&gt;=7,Calculator!$O575&lt;=10),1,0)</f>
      </c>
    </row>
    <row r="18235" spans="1:3" x14ac:dyDescent="0.25">
      <c r="A18235">
        <v>575</v>
      </c>
      <c r="B18235" t="s">
        <v>71</v>
      </c>
      <c r="C18235">
        <f>IF(Calculator!$O575="",1,0)</f>
      </c>
    </row>
    <row r="18236" spans="1:3" x14ac:dyDescent="0.25">
      <c r="A18236">
        <v>575</v>
      </c>
      <c r="B18236" t="s">
        <v>72</v>
      </c>
      <c r="C18236">
        <f>IF(OR(Calculator!$M575="",Calculator!$M575=0),0,LN(Calculator!$M575))</f>
      </c>
    </row>
    <row r="18237" spans="1:3" x14ac:dyDescent="0.25">
      <c r="A18237">
        <v>575</v>
      </c>
      <c r="B18237" t="s">
        <v>73</v>
      </c>
      <c r="C18237">
        <f>IF(Calculator!$M575="",1,0)</f>
      </c>
    </row>
    <row r="18238" spans="1:3" x14ac:dyDescent="0.25">
      <c r="A18238">
        <v>575</v>
      </c>
      <c r="B18238" t="s">
        <v>74</v>
      </c>
      <c r="C18238">
        <f>IF(Calculator!$N575="",0,(Calculator!$N575-5.3)*IF(Calculator!$G575="Yes",1,0))</f>
      </c>
    </row>
    <row r="18239" spans="1:3" x14ac:dyDescent="0.25">
      <c r="A18239">
        <v>575</v>
      </c>
      <c r="B18239" t="s">
        <v>75</v>
      </c>
      <c r="C18239">
        <f>IF(Calculator!$N575="",0,(Calculator!$N575-5.3)*(1-IF(Calculator!$G575="Yes",1,0)))</f>
      </c>
    </row>
    <row r="18240" spans="1:3" x14ac:dyDescent="0.25">
      <c r="A18240">
        <v>575</v>
      </c>
      <c r="B18240" t="s">
        <v>76</v>
      </c>
      <c r="C18240">
        <f>IF(Calculator!$N575="",1,0)</f>
      </c>
    </row>
    <row r="18241" spans="1:3" x14ac:dyDescent="0.25">
      <c r="A18241">
        <v>575</v>
      </c>
      <c r="B18241" t="s">
        <v>77</v>
      </c>
      <c r="C18241">
        <f>1</f>
      </c>
    </row>
    <row r="18242" spans="1:3" x14ac:dyDescent="0.25">
      <c r="A18242">
        <v>576</v>
      </c>
      <c r="B18242" t="s">
        <v>47</v>
      </c>
      <c r="C18242">
        <f>(Calculator!$C576-55)/10</f>
      </c>
    </row>
    <row r="18243" spans="1:3" x14ac:dyDescent="0.25">
      <c r="A18243">
        <v>576</v>
      </c>
      <c r="B18243" t="s">
        <v>48</v>
      </c>
      <c r="C18243">
        <f>((Calculator!$C576-55)/10)^2</f>
      </c>
    </row>
    <row r="18244" spans="1:3" x14ac:dyDescent="0.25">
      <c r="A18244">
        <v>576</v>
      </c>
      <c r="B18244" t="s">
        <v>49</v>
      </c>
      <c r="C18244">
        <f>((Calculator!$D576-Calculator!$E576)*0.02586)-3.5</f>
      </c>
    </row>
    <row r="18245" spans="1:3" x14ac:dyDescent="0.25">
      <c r="A18245">
        <v>576</v>
      </c>
      <c r="B18245" t="s">
        <v>50</v>
      </c>
      <c r="C18245">
        <f>((Calculator!$E576*0.02586)-1.3)/0.3</f>
      </c>
    </row>
    <row r="18246" spans="1:3" x14ac:dyDescent="0.25">
      <c r="A18246">
        <v>576</v>
      </c>
      <c r="B18246" t="s">
        <v>51</v>
      </c>
      <c r="C18246">
        <f>(MIN(Calculator!$F576,110)-110)/20</f>
      </c>
    </row>
    <row r="18247" spans="1:3" x14ac:dyDescent="0.25">
      <c r="A18247">
        <v>576</v>
      </c>
      <c r="B18247" t="s">
        <v>52</v>
      </c>
      <c r="C18247">
        <f>(MAX(Calculator!$F576,110)-130)/20</f>
      </c>
    </row>
    <row r="18248" spans="1:3" x14ac:dyDescent="0.25">
      <c r="A18248">
        <v>576</v>
      </c>
      <c r="B18248" t="s">
        <v>17</v>
      </c>
      <c r="C18248">
        <f>IF(Calculator!$G576="Yes",1,0)</f>
      </c>
    </row>
    <row r="18249" spans="1:3" x14ac:dyDescent="0.25">
      <c r="A18249">
        <v>576</v>
      </c>
      <c r="B18249" t="s">
        <v>53</v>
      </c>
      <c r="C18249">
        <f>IF(Calculator!$H576="Yes",1,0)</f>
      </c>
    </row>
    <row r="18250" spans="1:3" x14ac:dyDescent="0.25">
      <c r="A18250">
        <v>576</v>
      </c>
      <c r="B18250" t="s">
        <v>54</v>
      </c>
      <c r="C18250">
        <f>(MIN(Calculator!$I576,30)-25)/5</f>
      </c>
    </row>
    <row r="18251" spans="1:3" x14ac:dyDescent="0.25">
      <c r="A18251">
        <v>576</v>
      </c>
      <c r="B18251" t="s">
        <v>55</v>
      </c>
      <c r="C18251">
        <f>(MAX(Calculator!$I576,30)-30)/5</f>
      </c>
    </row>
    <row r="18252" spans="1:3" x14ac:dyDescent="0.25">
      <c r="A18252">
        <v>576</v>
      </c>
      <c r="B18252" t="s">
        <v>56</v>
      </c>
      <c r="C18252">
        <f>(MIN(Calculator!$J576,60)-60)/-15</f>
      </c>
    </row>
    <row r="18253" spans="1:3" x14ac:dyDescent="0.25">
      <c r="A18253">
        <v>576</v>
      </c>
      <c r="B18253" t="s">
        <v>57</v>
      </c>
      <c r="C18253">
        <f>(MAX(Calculator!$J576,60)-90)/-15</f>
      </c>
    </row>
    <row r="18254" spans="1:3" x14ac:dyDescent="0.25">
      <c r="A18254">
        <v>576</v>
      </c>
      <c r="B18254" t="s">
        <v>58</v>
      </c>
      <c r="C18254">
        <f>IF(Calculator!$K576="Yes",1,0)</f>
      </c>
    </row>
    <row r="18255" spans="1:3" x14ac:dyDescent="0.25">
      <c r="A18255">
        <v>576</v>
      </c>
      <c r="B18255" t="s">
        <v>59</v>
      </c>
      <c r="C18255">
        <f>IF(Calculator!$L576="Yes",1,0)</f>
      </c>
    </row>
    <row r="18256" spans="1:3" x14ac:dyDescent="0.25">
      <c r="A18256">
        <v>576</v>
      </c>
      <c r="B18256" t="s">
        <v>60</v>
      </c>
      <c r="C18256">
        <f>((MAX(Calculator!$F576,110)-130)/20)*IF(Calculator!$K576="Yes",1,0)</f>
      </c>
    </row>
    <row r="18257" spans="1:3" x14ac:dyDescent="0.25">
      <c r="A18257">
        <v>576</v>
      </c>
      <c r="B18257" t="s">
        <v>61</v>
      </c>
      <c r="C18257">
        <f>((((Calculator!$D576-Calculator!$E576)*0.02586)-3.5))*IF(Calculator!$L576="Yes",1,0)</f>
      </c>
    </row>
    <row r="18258" spans="1:3" x14ac:dyDescent="0.25">
      <c r="A18258">
        <v>576</v>
      </c>
      <c r="B18258" t="s">
        <v>62</v>
      </c>
      <c r="C18258">
        <f>(((Calculator!$C576-55)/10)*(((((Calculator!$D576-Calculator!$E576)*0.02586)-3.5))))</f>
      </c>
    </row>
    <row r="18259" spans="1:3" x14ac:dyDescent="0.25">
      <c r="A18259">
        <v>576</v>
      </c>
      <c r="B18259" t="s">
        <v>63</v>
      </c>
      <c r="C18259">
        <f>(((Calculator!$C576-55)/10)*(((Calculator!$E576*0.02586)-1.3)/0.3))</f>
      </c>
    </row>
    <row r="18260" spans="1:3" x14ac:dyDescent="0.25">
      <c r="A18260">
        <v>576</v>
      </c>
      <c r="B18260" t="s">
        <v>64</v>
      </c>
      <c r="C18260">
        <f>(((Calculator!$C576-55)/10)*((MAX(Calculator!$F576,110)-130)/20))</f>
      </c>
    </row>
    <row r="18261" spans="1:3" x14ac:dyDescent="0.25">
      <c r="A18261">
        <v>576</v>
      </c>
      <c r="B18261" t="s">
        <v>65</v>
      </c>
      <c r="C18261">
        <f>(((Calculator!$C576-55)/10)*IF(Calculator!$G576="Yes",1,0))</f>
      </c>
    </row>
    <row r="18262" spans="1:3" x14ac:dyDescent="0.25">
      <c r="A18262">
        <v>576</v>
      </c>
      <c r="B18262" t="s">
        <v>66</v>
      </c>
      <c r="C18262">
        <f>(((Calculator!$C576-55)/10)*IF(Calculator!$H576="Yes",1,0))</f>
      </c>
    </row>
    <row r="18263" spans="1:3" x14ac:dyDescent="0.25">
      <c r="A18263">
        <v>576</v>
      </c>
      <c r="B18263" t="s">
        <v>67</v>
      </c>
      <c r="C18263">
        <f>(((Calculator!$C576-55)/10)*((MAX(Calculator!$I576,30)-30)/5))</f>
      </c>
    </row>
    <row r="18264" spans="1:3" x14ac:dyDescent="0.25">
      <c r="A18264">
        <v>576</v>
      </c>
      <c r="B18264" t="s">
        <v>68</v>
      </c>
      <c r="C18264">
        <f>(((Calculator!$C576-55)/10)*((MIN(Calculator!$J576,60)-60)/-15))</f>
      </c>
    </row>
    <row r="18265" spans="1:3" x14ac:dyDescent="0.25">
      <c r="A18265">
        <v>576</v>
      </c>
      <c r="B18265" t="s">
        <v>69</v>
      </c>
      <c r="C18265">
        <f>IF(AND(Calculator!$O576&lt;&gt;"",Calculator!$O576&gt;=4,Calculator!$O576&lt;=6),1,0)</f>
      </c>
    </row>
    <row r="18266" spans="1:3" x14ac:dyDescent="0.25">
      <c r="A18266">
        <v>576</v>
      </c>
      <c r="B18266" t="s">
        <v>70</v>
      </c>
      <c r="C18266">
        <f>IF(AND(Calculator!$O576&lt;&gt;"",Calculator!$O576&gt;=7,Calculator!$O576&lt;=10),1,0)</f>
      </c>
    </row>
    <row r="18267" spans="1:3" x14ac:dyDescent="0.25">
      <c r="A18267">
        <v>576</v>
      </c>
      <c r="B18267" t="s">
        <v>71</v>
      </c>
      <c r="C18267">
        <f>IF(Calculator!$O576="",1,0)</f>
      </c>
    </row>
    <row r="18268" spans="1:3" x14ac:dyDescent="0.25">
      <c r="A18268">
        <v>576</v>
      </c>
      <c r="B18268" t="s">
        <v>72</v>
      </c>
      <c r="C18268">
        <f>IF(OR(Calculator!$M576="",Calculator!$M576=0),0,LN(Calculator!$M576))</f>
      </c>
    </row>
    <row r="18269" spans="1:3" x14ac:dyDescent="0.25">
      <c r="A18269">
        <v>576</v>
      </c>
      <c r="B18269" t="s">
        <v>73</v>
      </c>
      <c r="C18269">
        <f>IF(Calculator!$M576="",1,0)</f>
      </c>
    </row>
    <row r="18270" spans="1:3" x14ac:dyDescent="0.25">
      <c r="A18270">
        <v>576</v>
      </c>
      <c r="B18270" t="s">
        <v>74</v>
      </c>
      <c r="C18270">
        <f>IF(Calculator!$N576="",0,(Calculator!$N576-5.3)*IF(Calculator!$G576="Yes",1,0))</f>
      </c>
    </row>
    <row r="18271" spans="1:3" x14ac:dyDescent="0.25">
      <c r="A18271">
        <v>576</v>
      </c>
      <c r="B18271" t="s">
        <v>75</v>
      </c>
      <c r="C18271">
        <f>IF(Calculator!$N576="",0,(Calculator!$N576-5.3)*(1-IF(Calculator!$G576="Yes",1,0)))</f>
      </c>
    </row>
    <row r="18272" spans="1:3" x14ac:dyDescent="0.25">
      <c r="A18272">
        <v>576</v>
      </c>
      <c r="B18272" t="s">
        <v>76</v>
      </c>
      <c r="C18272">
        <f>IF(Calculator!$N576="",1,0)</f>
      </c>
    </row>
    <row r="18273" spans="1:3" x14ac:dyDescent="0.25">
      <c r="A18273">
        <v>576</v>
      </c>
      <c r="B18273" t="s">
        <v>77</v>
      </c>
      <c r="C18273">
        <f>1</f>
      </c>
    </row>
    <row r="18274" spans="1:3" x14ac:dyDescent="0.25">
      <c r="A18274">
        <v>577</v>
      </c>
      <c r="B18274" t="s">
        <v>47</v>
      </c>
      <c r="C18274">
        <f>(Calculator!$C577-55)/10</f>
      </c>
    </row>
    <row r="18275" spans="1:3" x14ac:dyDescent="0.25">
      <c r="A18275">
        <v>577</v>
      </c>
      <c r="B18275" t="s">
        <v>48</v>
      </c>
      <c r="C18275">
        <f>((Calculator!$C577-55)/10)^2</f>
      </c>
    </row>
    <row r="18276" spans="1:3" x14ac:dyDescent="0.25">
      <c r="A18276">
        <v>577</v>
      </c>
      <c r="B18276" t="s">
        <v>49</v>
      </c>
      <c r="C18276">
        <f>((Calculator!$D577-Calculator!$E577)*0.02586)-3.5</f>
      </c>
    </row>
    <row r="18277" spans="1:3" x14ac:dyDescent="0.25">
      <c r="A18277">
        <v>577</v>
      </c>
      <c r="B18277" t="s">
        <v>50</v>
      </c>
      <c r="C18277">
        <f>((Calculator!$E577*0.02586)-1.3)/0.3</f>
      </c>
    </row>
    <row r="18278" spans="1:3" x14ac:dyDescent="0.25">
      <c r="A18278">
        <v>577</v>
      </c>
      <c r="B18278" t="s">
        <v>51</v>
      </c>
      <c r="C18278">
        <f>(MIN(Calculator!$F577,110)-110)/20</f>
      </c>
    </row>
    <row r="18279" spans="1:3" x14ac:dyDescent="0.25">
      <c r="A18279">
        <v>577</v>
      </c>
      <c r="B18279" t="s">
        <v>52</v>
      </c>
      <c r="C18279">
        <f>(MAX(Calculator!$F577,110)-130)/20</f>
      </c>
    </row>
    <row r="18280" spans="1:3" x14ac:dyDescent="0.25">
      <c r="A18280">
        <v>577</v>
      </c>
      <c r="B18280" t="s">
        <v>17</v>
      </c>
      <c r="C18280">
        <f>IF(Calculator!$G577="Yes",1,0)</f>
      </c>
    </row>
    <row r="18281" spans="1:3" x14ac:dyDescent="0.25">
      <c r="A18281">
        <v>577</v>
      </c>
      <c r="B18281" t="s">
        <v>53</v>
      </c>
      <c r="C18281">
        <f>IF(Calculator!$H577="Yes",1,0)</f>
      </c>
    </row>
    <row r="18282" spans="1:3" x14ac:dyDescent="0.25">
      <c r="A18282">
        <v>577</v>
      </c>
      <c r="B18282" t="s">
        <v>54</v>
      </c>
      <c r="C18282">
        <f>(MIN(Calculator!$I577,30)-25)/5</f>
      </c>
    </row>
    <row r="18283" spans="1:3" x14ac:dyDescent="0.25">
      <c r="A18283">
        <v>577</v>
      </c>
      <c r="B18283" t="s">
        <v>55</v>
      </c>
      <c r="C18283">
        <f>(MAX(Calculator!$I577,30)-30)/5</f>
      </c>
    </row>
    <row r="18284" spans="1:3" x14ac:dyDescent="0.25">
      <c r="A18284">
        <v>577</v>
      </c>
      <c r="B18284" t="s">
        <v>56</v>
      </c>
      <c r="C18284">
        <f>(MIN(Calculator!$J577,60)-60)/-15</f>
      </c>
    </row>
    <row r="18285" spans="1:3" x14ac:dyDescent="0.25">
      <c r="A18285">
        <v>577</v>
      </c>
      <c r="B18285" t="s">
        <v>57</v>
      </c>
      <c r="C18285">
        <f>(MAX(Calculator!$J577,60)-90)/-15</f>
      </c>
    </row>
    <row r="18286" spans="1:3" x14ac:dyDescent="0.25">
      <c r="A18286">
        <v>577</v>
      </c>
      <c r="B18286" t="s">
        <v>58</v>
      </c>
      <c r="C18286">
        <f>IF(Calculator!$K577="Yes",1,0)</f>
      </c>
    </row>
    <row r="18287" spans="1:3" x14ac:dyDescent="0.25">
      <c r="A18287">
        <v>577</v>
      </c>
      <c r="B18287" t="s">
        <v>59</v>
      </c>
      <c r="C18287">
        <f>IF(Calculator!$L577="Yes",1,0)</f>
      </c>
    </row>
    <row r="18288" spans="1:3" x14ac:dyDescent="0.25">
      <c r="A18288">
        <v>577</v>
      </c>
      <c r="B18288" t="s">
        <v>60</v>
      </c>
      <c r="C18288">
        <f>((MAX(Calculator!$F577,110)-130)/20)*IF(Calculator!$K577="Yes",1,0)</f>
      </c>
    </row>
    <row r="18289" spans="1:3" x14ac:dyDescent="0.25">
      <c r="A18289">
        <v>577</v>
      </c>
      <c r="B18289" t="s">
        <v>61</v>
      </c>
      <c r="C18289">
        <f>((((Calculator!$D577-Calculator!$E577)*0.02586)-3.5))*IF(Calculator!$L577="Yes",1,0)</f>
      </c>
    </row>
    <row r="18290" spans="1:3" x14ac:dyDescent="0.25">
      <c r="A18290">
        <v>577</v>
      </c>
      <c r="B18290" t="s">
        <v>62</v>
      </c>
      <c r="C18290">
        <f>(((Calculator!$C577-55)/10)*(((((Calculator!$D577-Calculator!$E577)*0.02586)-3.5))))</f>
      </c>
    </row>
    <row r="18291" spans="1:3" x14ac:dyDescent="0.25">
      <c r="A18291">
        <v>577</v>
      </c>
      <c r="B18291" t="s">
        <v>63</v>
      </c>
      <c r="C18291">
        <f>(((Calculator!$C577-55)/10)*(((Calculator!$E577*0.02586)-1.3)/0.3))</f>
      </c>
    </row>
    <row r="18292" spans="1:3" x14ac:dyDescent="0.25">
      <c r="A18292">
        <v>577</v>
      </c>
      <c r="B18292" t="s">
        <v>64</v>
      </c>
      <c r="C18292">
        <f>(((Calculator!$C577-55)/10)*((MAX(Calculator!$F577,110)-130)/20))</f>
      </c>
    </row>
    <row r="18293" spans="1:3" x14ac:dyDescent="0.25">
      <c r="A18293">
        <v>577</v>
      </c>
      <c r="B18293" t="s">
        <v>65</v>
      </c>
      <c r="C18293">
        <f>(((Calculator!$C577-55)/10)*IF(Calculator!$G577="Yes",1,0))</f>
      </c>
    </row>
    <row r="18294" spans="1:3" x14ac:dyDescent="0.25">
      <c r="A18294">
        <v>577</v>
      </c>
      <c r="B18294" t="s">
        <v>66</v>
      </c>
      <c r="C18294">
        <f>(((Calculator!$C577-55)/10)*IF(Calculator!$H577="Yes",1,0))</f>
      </c>
    </row>
    <row r="18295" spans="1:3" x14ac:dyDescent="0.25">
      <c r="A18295">
        <v>577</v>
      </c>
      <c r="B18295" t="s">
        <v>67</v>
      </c>
      <c r="C18295">
        <f>(((Calculator!$C577-55)/10)*((MAX(Calculator!$I577,30)-30)/5))</f>
      </c>
    </row>
    <row r="18296" spans="1:3" x14ac:dyDescent="0.25">
      <c r="A18296">
        <v>577</v>
      </c>
      <c r="B18296" t="s">
        <v>68</v>
      </c>
      <c r="C18296">
        <f>(((Calculator!$C577-55)/10)*((MIN(Calculator!$J577,60)-60)/-15))</f>
      </c>
    </row>
    <row r="18297" spans="1:3" x14ac:dyDescent="0.25">
      <c r="A18297">
        <v>577</v>
      </c>
      <c r="B18297" t="s">
        <v>69</v>
      </c>
      <c r="C18297">
        <f>IF(AND(Calculator!$O577&lt;&gt;"",Calculator!$O577&gt;=4,Calculator!$O577&lt;=6),1,0)</f>
      </c>
    </row>
    <row r="18298" spans="1:3" x14ac:dyDescent="0.25">
      <c r="A18298">
        <v>577</v>
      </c>
      <c r="B18298" t="s">
        <v>70</v>
      </c>
      <c r="C18298">
        <f>IF(AND(Calculator!$O577&lt;&gt;"",Calculator!$O577&gt;=7,Calculator!$O577&lt;=10),1,0)</f>
      </c>
    </row>
    <row r="18299" spans="1:3" x14ac:dyDescent="0.25">
      <c r="A18299">
        <v>577</v>
      </c>
      <c r="B18299" t="s">
        <v>71</v>
      </c>
      <c r="C18299">
        <f>IF(Calculator!$O577="",1,0)</f>
      </c>
    </row>
    <row r="18300" spans="1:3" x14ac:dyDescent="0.25">
      <c r="A18300">
        <v>577</v>
      </c>
      <c r="B18300" t="s">
        <v>72</v>
      </c>
      <c r="C18300">
        <f>IF(OR(Calculator!$M577="",Calculator!$M577=0),0,LN(Calculator!$M577))</f>
      </c>
    </row>
    <row r="18301" spans="1:3" x14ac:dyDescent="0.25">
      <c r="A18301">
        <v>577</v>
      </c>
      <c r="B18301" t="s">
        <v>73</v>
      </c>
      <c r="C18301">
        <f>IF(Calculator!$M577="",1,0)</f>
      </c>
    </row>
    <row r="18302" spans="1:3" x14ac:dyDescent="0.25">
      <c r="A18302">
        <v>577</v>
      </c>
      <c r="B18302" t="s">
        <v>74</v>
      </c>
      <c r="C18302">
        <f>IF(Calculator!$N577="",0,(Calculator!$N577-5.3)*IF(Calculator!$G577="Yes",1,0))</f>
      </c>
    </row>
    <row r="18303" spans="1:3" x14ac:dyDescent="0.25">
      <c r="A18303">
        <v>577</v>
      </c>
      <c r="B18303" t="s">
        <v>75</v>
      </c>
      <c r="C18303">
        <f>IF(Calculator!$N577="",0,(Calculator!$N577-5.3)*(1-IF(Calculator!$G577="Yes",1,0)))</f>
      </c>
    </row>
    <row r="18304" spans="1:3" x14ac:dyDescent="0.25">
      <c r="A18304">
        <v>577</v>
      </c>
      <c r="B18304" t="s">
        <v>76</v>
      </c>
      <c r="C18304">
        <f>IF(Calculator!$N577="",1,0)</f>
      </c>
    </row>
    <row r="18305" spans="1:3" x14ac:dyDescent="0.25">
      <c r="A18305">
        <v>577</v>
      </c>
      <c r="B18305" t="s">
        <v>77</v>
      </c>
      <c r="C18305">
        <f>1</f>
      </c>
    </row>
    <row r="18306" spans="1:3" x14ac:dyDescent="0.25">
      <c r="A18306">
        <v>578</v>
      </c>
      <c r="B18306" t="s">
        <v>47</v>
      </c>
      <c r="C18306">
        <f>(Calculator!$C578-55)/10</f>
      </c>
    </row>
    <row r="18307" spans="1:3" x14ac:dyDescent="0.25">
      <c r="A18307">
        <v>578</v>
      </c>
      <c r="B18307" t="s">
        <v>48</v>
      </c>
      <c r="C18307">
        <f>((Calculator!$C578-55)/10)^2</f>
      </c>
    </row>
    <row r="18308" spans="1:3" x14ac:dyDescent="0.25">
      <c r="A18308">
        <v>578</v>
      </c>
      <c r="B18308" t="s">
        <v>49</v>
      </c>
      <c r="C18308">
        <f>((Calculator!$D578-Calculator!$E578)*0.02586)-3.5</f>
      </c>
    </row>
    <row r="18309" spans="1:3" x14ac:dyDescent="0.25">
      <c r="A18309">
        <v>578</v>
      </c>
      <c r="B18309" t="s">
        <v>50</v>
      </c>
      <c r="C18309">
        <f>((Calculator!$E578*0.02586)-1.3)/0.3</f>
      </c>
    </row>
    <row r="18310" spans="1:3" x14ac:dyDescent="0.25">
      <c r="A18310">
        <v>578</v>
      </c>
      <c r="B18310" t="s">
        <v>51</v>
      </c>
      <c r="C18310">
        <f>(MIN(Calculator!$F578,110)-110)/20</f>
      </c>
    </row>
    <row r="18311" spans="1:3" x14ac:dyDescent="0.25">
      <c r="A18311">
        <v>578</v>
      </c>
      <c r="B18311" t="s">
        <v>52</v>
      </c>
      <c r="C18311">
        <f>(MAX(Calculator!$F578,110)-130)/20</f>
      </c>
    </row>
    <row r="18312" spans="1:3" x14ac:dyDescent="0.25">
      <c r="A18312">
        <v>578</v>
      </c>
      <c r="B18312" t="s">
        <v>17</v>
      </c>
      <c r="C18312">
        <f>IF(Calculator!$G578="Yes",1,0)</f>
      </c>
    </row>
    <row r="18313" spans="1:3" x14ac:dyDescent="0.25">
      <c r="A18313">
        <v>578</v>
      </c>
      <c r="B18313" t="s">
        <v>53</v>
      </c>
      <c r="C18313">
        <f>IF(Calculator!$H578="Yes",1,0)</f>
      </c>
    </row>
    <row r="18314" spans="1:3" x14ac:dyDescent="0.25">
      <c r="A18314">
        <v>578</v>
      </c>
      <c r="B18314" t="s">
        <v>54</v>
      </c>
      <c r="C18314">
        <f>(MIN(Calculator!$I578,30)-25)/5</f>
      </c>
    </row>
    <row r="18315" spans="1:3" x14ac:dyDescent="0.25">
      <c r="A18315">
        <v>578</v>
      </c>
      <c r="B18315" t="s">
        <v>55</v>
      </c>
      <c r="C18315">
        <f>(MAX(Calculator!$I578,30)-30)/5</f>
      </c>
    </row>
    <row r="18316" spans="1:3" x14ac:dyDescent="0.25">
      <c r="A18316">
        <v>578</v>
      </c>
      <c r="B18316" t="s">
        <v>56</v>
      </c>
      <c r="C18316">
        <f>(MIN(Calculator!$J578,60)-60)/-15</f>
      </c>
    </row>
    <row r="18317" spans="1:3" x14ac:dyDescent="0.25">
      <c r="A18317">
        <v>578</v>
      </c>
      <c r="B18317" t="s">
        <v>57</v>
      </c>
      <c r="C18317">
        <f>(MAX(Calculator!$J578,60)-90)/-15</f>
      </c>
    </row>
    <row r="18318" spans="1:3" x14ac:dyDescent="0.25">
      <c r="A18318">
        <v>578</v>
      </c>
      <c r="B18318" t="s">
        <v>58</v>
      </c>
      <c r="C18318">
        <f>IF(Calculator!$K578="Yes",1,0)</f>
      </c>
    </row>
    <row r="18319" spans="1:3" x14ac:dyDescent="0.25">
      <c r="A18319">
        <v>578</v>
      </c>
      <c r="B18319" t="s">
        <v>59</v>
      </c>
      <c r="C18319">
        <f>IF(Calculator!$L578="Yes",1,0)</f>
      </c>
    </row>
    <row r="18320" spans="1:3" x14ac:dyDescent="0.25">
      <c r="A18320">
        <v>578</v>
      </c>
      <c r="B18320" t="s">
        <v>60</v>
      </c>
      <c r="C18320">
        <f>((MAX(Calculator!$F578,110)-130)/20)*IF(Calculator!$K578="Yes",1,0)</f>
      </c>
    </row>
    <row r="18321" spans="1:3" x14ac:dyDescent="0.25">
      <c r="A18321">
        <v>578</v>
      </c>
      <c r="B18321" t="s">
        <v>61</v>
      </c>
      <c r="C18321">
        <f>((((Calculator!$D578-Calculator!$E578)*0.02586)-3.5))*IF(Calculator!$L578="Yes",1,0)</f>
      </c>
    </row>
    <row r="18322" spans="1:3" x14ac:dyDescent="0.25">
      <c r="A18322">
        <v>578</v>
      </c>
      <c r="B18322" t="s">
        <v>62</v>
      </c>
      <c r="C18322">
        <f>(((Calculator!$C578-55)/10)*(((((Calculator!$D578-Calculator!$E578)*0.02586)-3.5))))</f>
      </c>
    </row>
    <row r="18323" spans="1:3" x14ac:dyDescent="0.25">
      <c r="A18323">
        <v>578</v>
      </c>
      <c r="B18323" t="s">
        <v>63</v>
      </c>
      <c r="C18323">
        <f>(((Calculator!$C578-55)/10)*(((Calculator!$E578*0.02586)-1.3)/0.3))</f>
      </c>
    </row>
    <row r="18324" spans="1:3" x14ac:dyDescent="0.25">
      <c r="A18324">
        <v>578</v>
      </c>
      <c r="B18324" t="s">
        <v>64</v>
      </c>
      <c r="C18324">
        <f>(((Calculator!$C578-55)/10)*((MAX(Calculator!$F578,110)-130)/20))</f>
      </c>
    </row>
    <row r="18325" spans="1:3" x14ac:dyDescent="0.25">
      <c r="A18325">
        <v>578</v>
      </c>
      <c r="B18325" t="s">
        <v>65</v>
      </c>
      <c r="C18325">
        <f>(((Calculator!$C578-55)/10)*IF(Calculator!$G578="Yes",1,0))</f>
      </c>
    </row>
    <row r="18326" spans="1:3" x14ac:dyDescent="0.25">
      <c r="A18326">
        <v>578</v>
      </c>
      <c r="B18326" t="s">
        <v>66</v>
      </c>
      <c r="C18326">
        <f>(((Calculator!$C578-55)/10)*IF(Calculator!$H578="Yes",1,0))</f>
      </c>
    </row>
    <row r="18327" spans="1:3" x14ac:dyDescent="0.25">
      <c r="A18327">
        <v>578</v>
      </c>
      <c r="B18327" t="s">
        <v>67</v>
      </c>
      <c r="C18327">
        <f>(((Calculator!$C578-55)/10)*((MAX(Calculator!$I578,30)-30)/5))</f>
      </c>
    </row>
    <row r="18328" spans="1:3" x14ac:dyDescent="0.25">
      <c r="A18328">
        <v>578</v>
      </c>
      <c r="B18328" t="s">
        <v>68</v>
      </c>
      <c r="C18328">
        <f>(((Calculator!$C578-55)/10)*((MIN(Calculator!$J578,60)-60)/-15))</f>
      </c>
    </row>
    <row r="18329" spans="1:3" x14ac:dyDescent="0.25">
      <c r="A18329">
        <v>578</v>
      </c>
      <c r="B18329" t="s">
        <v>69</v>
      </c>
      <c r="C18329">
        <f>IF(AND(Calculator!$O578&lt;&gt;"",Calculator!$O578&gt;=4,Calculator!$O578&lt;=6),1,0)</f>
      </c>
    </row>
    <row r="18330" spans="1:3" x14ac:dyDescent="0.25">
      <c r="A18330">
        <v>578</v>
      </c>
      <c r="B18330" t="s">
        <v>70</v>
      </c>
      <c r="C18330">
        <f>IF(AND(Calculator!$O578&lt;&gt;"",Calculator!$O578&gt;=7,Calculator!$O578&lt;=10),1,0)</f>
      </c>
    </row>
    <row r="18331" spans="1:3" x14ac:dyDescent="0.25">
      <c r="A18331">
        <v>578</v>
      </c>
      <c r="B18331" t="s">
        <v>71</v>
      </c>
      <c r="C18331">
        <f>IF(Calculator!$O578="",1,0)</f>
      </c>
    </row>
    <row r="18332" spans="1:3" x14ac:dyDescent="0.25">
      <c r="A18332">
        <v>578</v>
      </c>
      <c r="B18332" t="s">
        <v>72</v>
      </c>
      <c r="C18332">
        <f>IF(OR(Calculator!$M578="",Calculator!$M578=0),0,LN(Calculator!$M578))</f>
      </c>
    </row>
    <row r="18333" spans="1:3" x14ac:dyDescent="0.25">
      <c r="A18333">
        <v>578</v>
      </c>
      <c r="B18333" t="s">
        <v>73</v>
      </c>
      <c r="C18333">
        <f>IF(Calculator!$M578="",1,0)</f>
      </c>
    </row>
    <row r="18334" spans="1:3" x14ac:dyDescent="0.25">
      <c r="A18334">
        <v>578</v>
      </c>
      <c r="B18334" t="s">
        <v>74</v>
      </c>
      <c r="C18334">
        <f>IF(Calculator!$N578="",0,(Calculator!$N578-5.3)*IF(Calculator!$G578="Yes",1,0))</f>
      </c>
    </row>
    <row r="18335" spans="1:3" x14ac:dyDescent="0.25">
      <c r="A18335">
        <v>578</v>
      </c>
      <c r="B18335" t="s">
        <v>75</v>
      </c>
      <c r="C18335">
        <f>IF(Calculator!$N578="",0,(Calculator!$N578-5.3)*(1-IF(Calculator!$G578="Yes",1,0)))</f>
      </c>
    </row>
    <row r="18336" spans="1:3" x14ac:dyDescent="0.25">
      <c r="A18336">
        <v>578</v>
      </c>
      <c r="B18336" t="s">
        <v>76</v>
      </c>
      <c r="C18336">
        <f>IF(Calculator!$N578="",1,0)</f>
      </c>
    </row>
    <row r="18337" spans="1:3" x14ac:dyDescent="0.25">
      <c r="A18337">
        <v>578</v>
      </c>
      <c r="B18337" t="s">
        <v>77</v>
      </c>
      <c r="C18337">
        <f>1</f>
      </c>
    </row>
    <row r="18338" spans="1:3" x14ac:dyDescent="0.25">
      <c r="A18338">
        <v>579</v>
      </c>
      <c r="B18338" t="s">
        <v>47</v>
      </c>
      <c r="C18338">
        <f>(Calculator!$C579-55)/10</f>
      </c>
    </row>
    <row r="18339" spans="1:3" x14ac:dyDescent="0.25">
      <c r="A18339">
        <v>579</v>
      </c>
      <c r="B18339" t="s">
        <v>48</v>
      </c>
      <c r="C18339">
        <f>((Calculator!$C579-55)/10)^2</f>
      </c>
    </row>
    <row r="18340" spans="1:3" x14ac:dyDescent="0.25">
      <c r="A18340">
        <v>579</v>
      </c>
      <c r="B18340" t="s">
        <v>49</v>
      </c>
      <c r="C18340">
        <f>((Calculator!$D579-Calculator!$E579)*0.02586)-3.5</f>
      </c>
    </row>
    <row r="18341" spans="1:3" x14ac:dyDescent="0.25">
      <c r="A18341">
        <v>579</v>
      </c>
      <c r="B18341" t="s">
        <v>50</v>
      </c>
      <c r="C18341">
        <f>((Calculator!$E579*0.02586)-1.3)/0.3</f>
      </c>
    </row>
    <row r="18342" spans="1:3" x14ac:dyDescent="0.25">
      <c r="A18342">
        <v>579</v>
      </c>
      <c r="B18342" t="s">
        <v>51</v>
      </c>
      <c r="C18342">
        <f>(MIN(Calculator!$F579,110)-110)/20</f>
      </c>
    </row>
    <row r="18343" spans="1:3" x14ac:dyDescent="0.25">
      <c r="A18343">
        <v>579</v>
      </c>
      <c r="B18343" t="s">
        <v>52</v>
      </c>
      <c r="C18343">
        <f>(MAX(Calculator!$F579,110)-130)/20</f>
      </c>
    </row>
    <row r="18344" spans="1:3" x14ac:dyDescent="0.25">
      <c r="A18344">
        <v>579</v>
      </c>
      <c r="B18344" t="s">
        <v>17</v>
      </c>
      <c r="C18344">
        <f>IF(Calculator!$G579="Yes",1,0)</f>
      </c>
    </row>
    <row r="18345" spans="1:3" x14ac:dyDescent="0.25">
      <c r="A18345">
        <v>579</v>
      </c>
      <c r="B18345" t="s">
        <v>53</v>
      </c>
      <c r="C18345">
        <f>IF(Calculator!$H579="Yes",1,0)</f>
      </c>
    </row>
    <row r="18346" spans="1:3" x14ac:dyDescent="0.25">
      <c r="A18346">
        <v>579</v>
      </c>
      <c r="B18346" t="s">
        <v>54</v>
      </c>
      <c r="C18346">
        <f>(MIN(Calculator!$I579,30)-25)/5</f>
      </c>
    </row>
    <row r="18347" spans="1:3" x14ac:dyDescent="0.25">
      <c r="A18347">
        <v>579</v>
      </c>
      <c r="B18347" t="s">
        <v>55</v>
      </c>
      <c r="C18347">
        <f>(MAX(Calculator!$I579,30)-30)/5</f>
      </c>
    </row>
    <row r="18348" spans="1:3" x14ac:dyDescent="0.25">
      <c r="A18348">
        <v>579</v>
      </c>
      <c r="B18348" t="s">
        <v>56</v>
      </c>
      <c r="C18348">
        <f>(MIN(Calculator!$J579,60)-60)/-15</f>
      </c>
    </row>
    <row r="18349" spans="1:3" x14ac:dyDescent="0.25">
      <c r="A18349">
        <v>579</v>
      </c>
      <c r="B18349" t="s">
        <v>57</v>
      </c>
      <c r="C18349">
        <f>(MAX(Calculator!$J579,60)-90)/-15</f>
      </c>
    </row>
    <row r="18350" spans="1:3" x14ac:dyDescent="0.25">
      <c r="A18350">
        <v>579</v>
      </c>
      <c r="B18350" t="s">
        <v>58</v>
      </c>
      <c r="C18350">
        <f>IF(Calculator!$K579="Yes",1,0)</f>
      </c>
    </row>
    <row r="18351" spans="1:3" x14ac:dyDescent="0.25">
      <c r="A18351">
        <v>579</v>
      </c>
      <c r="B18351" t="s">
        <v>59</v>
      </c>
      <c r="C18351">
        <f>IF(Calculator!$L579="Yes",1,0)</f>
      </c>
    </row>
    <row r="18352" spans="1:3" x14ac:dyDescent="0.25">
      <c r="A18352">
        <v>579</v>
      </c>
      <c r="B18352" t="s">
        <v>60</v>
      </c>
      <c r="C18352">
        <f>((MAX(Calculator!$F579,110)-130)/20)*IF(Calculator!$K579="Yes",1,0)</f>
      </c>
    </row>
    <row r="18353" spans="1:3" x14ac:dyDescent="0.25">
      <c r="A18353">
        <v>579</v>
      </c>
      <c r="B18353" t="s">
        <v>61</v>
      </c>
      <c r="C18353">
        <f>((((Calculator!$D579-Calculator!$E579)*0.02586)-3.5))*IF(Calculator!$L579="Yes",1,0)</f>
      </c>
    </row>
    <row r="18354" spans="1:3" x14ac:dyDescent="0.25">
      <c r="A18354">
        <v>579</v>
      </c>
      <c r="B18354" t="s">
        <v>62</v>
      </c>
      <c r="C18354">
        <f>(((Calculator!$C579-55)/10)*(((((Calculator!$D579-Calculator!$E579)*0.02586)-3.5))))</f>
      </c>
    </row>
    <row r="18355" spans="1:3" x14ac:dyDescent="0.25">
      <c r="A18355">
        <v>579</v>
      </c>
      <c r="B18355" t="s">
        <v>63</v>
      </c>
      <c r="C18355">
        <f>(((Calculator!$C579-55)/10)*(((Calculator!$E579*0.02586)-1.3)/0.3))</f>
      </c>
    </row>
    <row r="18356" spans="1:3" x14ac:dyDescent="0.25">
      <c r="A18356">
        <v>579</v>
      </c>
      <c r="B18356" t="s">
        <v>64</v>
      </c>
      <c r="C18356">
        <f>(((Calculator!$C579-55)/10)*((MAX(Calculator!$F579,110)-130)/20))</f>
      </c>
    </row>
    <row r="18357" spans="1:3" x14ac:dyDescent="0.25">
      <c r="A18357">
        <v>579</v>
      </c>
      <c r="B18357" t="s">
        <v>65</v>
      </c>
      <c r="C18357">
        <f>(((Calculator!$C579-55)/10)*IF(Calculator!$G579="Yes",1,0))</f>
      </c>
    </row>
    <row r="18358" spans="1:3" x14ac:dyDescent="0.25">
      <c r="A18358">
        <v>579</v>
      </c>
      <c r="B18358" t="s">
        <v>66</v>
      </c>
      <c r="C18358">
        <f>(((Calculator!$C579-55)/10)*IF(Calculator!$H579="Yes",1,0))</f>
      </c>
    </row>
    <row r="18359" spans="1:3" x14ac:dyDescent="0.25">
      <c r="A18359">
        <v>579</v>
      </c>
      <c r="B18359" t="s">
        <v>67</v>
      </c>
      <c r="C18359">
        <f>(((Calculator!$C579-55)/10)*((MAX(Calculator!$I579,30)-30)/5))</f>
      </c>
    </row>
    <row r="18360" spans="1:3" x14ac:dyDescent="0.25">
      <c r="A18360">
        <v>579</v>
      </c>
      <c r="B18360" t="s">
        <v>68</v>
      </c>
      <c r="C18360">
        <f>(((Calculator!$C579-55)/10)*((MIN(Calculator!$J579,60)-60)/-15))</f>
      </c>
    </row>
    <row r="18361" spans="1:3" x14ac:dyDescent="0.25">
      <c r="A18361">
        <v>579</v>
      </c>
      <c r="B18361" t="s">
        <v>69</v>
      </c>
      <c r="C18361">
        <f>IF(AND(Calculator!$O579&lt;&gt;"",Calculator!$O579&gt;=4,Calculator!$O579&lt;=6),1,0)</f>
      </c>
    </row>
    <row r="18362" spans="1:3" x14ac:dyDescent="0.25">
      <c r="A18362">
        <v>579</v>
      </c>
      <c r="B18362" t="s">
        <v>70</v>
      </c>
      <c r="C18362">
        <f>IF(AND(Calculator!$O579&lt;&gt;"",Calculator!$O579&gt;=7,Calculator!$O579&lt;=10),1,0)</f>
      </c>
    </row>
    <row r="18363" spans="1:3" x14ac:dyDescent="0.25">
      <c r="A18363">
        <v>579</v>
      </c>
      <c r="B18363" t="s">
        <v>71</v>
      </c>
      <c r="C18363">
        <f>IF(Calculator!$O579="",1,0)</f>
      </c>
    </row>
    <row r="18364" spans="1:3" x14ac:dyDescent="0.25">
      <c r="A18364">
        <v>579</v>
      </c>
      <c r="B18364" t="s">
        <v>72</v>
      </c>
      <c r="C18364">
        <f>IF(OR(Calculator!$M579="",Calculator!$M579=0),0,LN(Calculator!$M579))</f>
      </c>
    </row>
    <row r="18365" spans="1:3" x14ac:dyDescent="0.25">
      <c r="A18365">
        <v>579</v>
      </c>
      <c r="B18365" t="s">
        <v>73</v>
      </c>
      <c r="C18365">
        <f>IF(Calculator!$M579="",1,0)</f>
      </c>
    </row>
    <row r="18366" spans="1:3" x14ac:dyDescent="0.25">
      <c r="A18366">
        <v>579</v>
      </c>
      <c r="B18366" t="s">
        <v>74</v>
      </c>
      <c r="C18366">
        <f>IF(Calculator!$N579="",0,(Calculator!$N579-5.3)*IF(Calculator!$G579="Yes",1,0))</f>
      </c>
    </row>
    <row r="18367" spans="1:3" x14ac:dyDescent="0.25">
      <c r="A18367">
        <v>579</v>
      </c>
      <c r="B18367" t="s">
        <v>75</v>
      </c>
      <c r="C18367">
        <f>IF(Calculator!$N579="",0,(Calculator!$N579-5.3)*(1-IF(Calculator!$G579="Yes",1,0)))</f>
      </c>
    </row>
    <row r="18368" spans="1:3" x14ac:dyDescent="0.25">
      <c r="A18368">
        <v>579</v>
      </c>
      <c r="B18368" t="s">
        <v>76</v>
      </c>
      <c r="C18368">
        <f>IF(Calculator!$N579="",1,0)</f>
      </c>
    </row>
    <row r="18369" spans="1:3" x14ac:dyDescent="0.25">
      <c r="A18369">
        <v>579</v>
      </c>
      <c r="B18369" t="s">
        <v>77</v>
      </c>
      <c r="C18369">
        <f>1</f>
      </c>
    </row>
    <row r="18370" spans="1:3" x14ac:dyDescent="0.25">
      <c r="A18370">
        <v>580</v>
      </c>
      <c r="B18370" t="s">
        <v>47</v>
      </c>
      <c r="C18370">
        <f>(Calculator!$C580-55)/10</f>
      </c>
    </row>
    <row r="18371" spans="1:3" x14ac:dyDescent="0.25">
      <c r="A18371">
        <v>580</v>
      </c>
      <c r="B18371" t="s">
        <v>48</v>
      </c>
      <c r="C18371">
        <f>((Calculator!$C580-55)/10)^2</f>
      </c>
    </row>
    <row r="18372" spans="1:3" x14ac:dyDescent="0.25">
      <c r="A18372">
        <v>580</v>
      </c>
      <c r="B18372" t="s">
        <v>49</v>
      </c>
      <c r="C18372">
        <f>((Calculator!$D580-Calculator!$E580)*0.02586)-3.5</f>
      </c>
    </row>
    <row r="18373" spans="1:3" x14ac:dyDescent="0.25">
      <c r="A18373">
        <v>580</v>
      </c>
      <c r="B18373" t="s">
        <v>50</v>
      </c>
      <c r="C18373">
        <f>((Calculator!$E580*0.02586)-1.3)/0.3</f>
      </c>
    </row>
    <row r="18374" spans="1:3" x14ac:dyDescent="0.25">
      <c r="A18374">
        <v>580</v>
      </c>
      <c r="B18374" t="s">
        <v>51</v>
      </c>
      <c r="C18374">
        <f>(MIN(Calculator!$F580,110)-110)/20</f>
      </c>
    </row>
    <row r="18375" spans="1:3" x14ac:dyDescent="0.25">
      <c r="A18375">
        <v>580</v>
      </c>
      <c r="B18375" t="s">
        <v>52</v>
      </c>
      <c r="C18375">
        <f>(MAX(Calculator!$F580,110)-130)/20</f>
      </c>
    </row>
    <row r="18376" spans="1:3" x14ac:dyDescent="0.25">
      <c r="A18376">
        <v>580</v>
      </c>
      <c r="B18376" t="s">
        <v>17</v>
      </c>
      <c r="C18376">
        <f>IF(Calculator!$G580="Yes",1,0)</f>
      </c>
    </row>
    <row r="18377" spans="1:3" x14ac:dyDescent="0.25">
      <c r="A18377">
        <v>580</v>
      </c>
      <c r="B18377" t="s">
        <v>53</v>
      </c>
      <c r="C18377">
        <f>IF(Calculator!$H580="Yes",1,0)</f>
      </c>
    </row>
    <row r="18378" spans="1:3" x14ac:dyDescent="0.25">
      <c r="A18378">
        <v>580</v>
      </c>
      <c r="B18378" t="s">
        <v>54</v>
      </c>
      <c r="C18378">
        <f>(MIN(Calculator!$I580,30)-25)/5</f>
      </c>
    </row>
    <row r="18379" spans="1:3" x14ac:dyDescent="0.25">
      <c r="A18379">
        <v>580</v>
      </c>
      <c r="B18379" t="s">
        <v>55</v>
      </c>
      <c r="C18379">
        <f>(MAX(Calculator!$I580,30)-30)/5</f>
      </c>
    </row>
    <row r="18380" spans="1:3" x14ac:dyDescent="0.25">
      <c r="A18380">
        <v>580</v>
      </c>
      <c r="B18380" t="s">
        <v>56</v>
      </c>
      <c r="C18380">
        <f>(MIN(Calculator!$J580,60)-60)/-15</f>
      </c>
    </row>
    <row r="18381" spans="1:3" x14ac:dyDescent="0.25">
      <c r="A18381">
        <v>580</v>
      </c>
      <c r="B18381" t="s">
        <v>57</v>
      </c>
      <c r="C18381">
        <f>(MAX(Calculator!$J580,60)-90)/-15</f>
      </c>
    </row>
    <row r="18382" spans="1:3" x14ac:dyDescent="0.25">
      <c r="A18382">
        <v>580</v>
      </c>
      <c r="B18382" t="s">
        <v>58</v>
      </c>
      <c r="C18382">
        <f>IF(Calculator!$K580="Yes",1,0)</f>
      </c>
    </row>
    <row r="18383" spans="1:3" x14ac:dyDescent="0.25">
      <c r="A18383">
        <v>580</v>
      </c>
      <c r="B18383" t="s">
        <v>59</v>
      </c>
      <c r="C18383">
        <f>IF(Calculator!$L580="Yes",1,0)</f>
      </c>
    </row>
    <row r="18384" spans="1:3" x14ac:dyDescent="0.25">
      <c r="A18384">
        <v>580</v>
      </c>
      <c r="B18384" t="s">
        <v>60</v>
      </c>
      <c r="C18384">
        <f>((MAX(Calculator!$F580,110)-130)/20)*IF(Calculator!$K580="Yes",1,0)</f>
      </c>
    </row>
    <row r="18385" spans="1:3" x14ac:dyDescent="0.25">
      <c r="A18385">
        <v>580</v>
      </c>
      <c r="B18385" t="s">
        <v>61</v>
      </c>
      <c r="C18385">
        <f>((((Calculator!$D580-Calculator!$E580)*0.02586)-3.5))*IF(Calculator!$L580="Yes",1,0)</f>
      </c>
    </row>
    <row r="18386" spans="1:3" x14ac:dyDescent="0.25">
      <c r="A18386">
        <v>580</v>
      </c>
      <c r="B18386" t="s">
        <v>62</v>
      </c>
      <c r="C18386">
        <f>(((Calculator!$C580-55)/10)*(((((Calculator!$D580-Calculator!$E580)*0.02586)-3.5))))</f>
      </c>
    </row>
    <row r="18387" spans="1:3" x14ac:dyDescent="0.25">
      <c r="A18387">
        <v>580</v>
      </c>
      <c r="B18387" t="s">
        <v>63</v>
      </c>
      <c r="C18387">
        <f>(((Calculator!$C580-55)/10)*(((Calculator!$E580*0.02586)-1.3)/0.3))</f>
      </c>
    </row>
    <row r="18388" spans="1:3" x14ac:dyDescent="0.25">
      <c r="A18388">
        <v>580</v>
      </c>
      <c r="B18388" t="s">
        <v>64</v>
      </c>
      <c r="C18388">
        <f>(((Calculator!$C580-55)/10)*((MAX(Calculator!$F580,110)-130)/20))</f>
      </c>
    </row>
    <row r="18389" spans="1:3" x14ac:dyDescent="0.25">
      <c r="A18389">
        <v>580</v>
      </c>
      <c r="B18389" t="s">
        <v>65</v>
      </c>
      <c r="C18389">
        <f>(((Calculator!$C580-55)/10)*IF(Calculator!$G580="Yes",1,0))</f>
      </c>
    </row>
    <row r="18390" spans="1:3" x14ac:dyDescent="0.25">
      <c r="A18390">
        <v>580</v>
      </c>
      <c r="B18390" t="s">
        <v>66</v>
      </c>
      <c r="C18390">
        <f>(((Calculator!$C580-55)/10)*IF(Calculator!$H580="Yes",1,0))</f>
      </c>
    </row>
    <row r="18391" spans="1:3" x14ac:dyDescent="0.25">
      <c r="A18391">
        <v>580</v>
      </c>
      <c r="B18391" t="s">
        <v>67</v>
      </c>
      <c r="C18391">
        <f>(((Calculator!$C580-55)/10)*((MAX(Calculator!$I580,30)-30)/5))</f>
      </c>
    </row>
    <row r="18392" spans="1:3" x14ac:dyDescent="0.25">
      <c r="A18392">
        <v>580</v>
      </c>
      <c r="B18392" t="s">
        <v>68</v>
      </c>
      <c r="C18392">
        <f>(((Calculator!$C580-55)/10)*((MIN(Calculator!$J580,60)-60)/-15))</f>
      </c>
    </row>
    <row r="18393" spans="1:3" x14ac:dyDescent="0.25">
      <c r="A18393">
        <v>580</v>
      </c>
      <c r="B18393" t="s">
        <v>69</v>
      </c>
      <c r="C18393">
        <f>IF(AND(Calculator!$O580&lt;&gt;"",Calculator!$O580&gt;=4,Calculator!$O580&lt;=6),1,0)</f>
      </c>
    </row>
    <row r="18394" spans="1:3" x14ac:dyDescent="0.25">
      <c r="A18394">
        <v>580</v>
      </c>
      <c r="B18394" t="s">
        <v>70</v>
      </c>
      <c r="C18394">
        <f>IF(AND(Calculator!$O580&lt;&gt;"",Calculator!$O580&gt;=7,Calculator!$O580&lt;=10),1,0)</f>
      </c>
    </row>
    <row r="18395" spans="1:3" x14ac:dyDescent="0.25">
      <c r="A18395">
        <v>580</v>
      </c>
      <c r="B18395" t="s">
        <v>71</v>
      </c>
      <c r="C18395">
        <f>IF(Calculator!$O580="",1,0)</f>
      </c>
    </row>
    <row r="18396" spans="1:3" x14ac:dyDescent="0.25">
      <c r="A18396">
        <v>580</v>
      </c>
      <c r="B18396" t="s">
        <v>72</v>
      </c>
      <c r="C18396">
        <f>IF(OR(Calculator!$M580="",Calculator!$M580=0),0,LN(Calculator!$M580))</f>
      </c>
    </row>
    <row r="18397" spans="1:3" x14ac:dyDescent="0.25">
      <c r="A18397">
        <v>580</v>
      </c>
      <c r="B18397" t="s">
        <v>73</v>
      </c>
      <c r="C18397">
        <f>IF(Calculator!$M580="",1,0)</f>
      </c>
    </row>
    <row r="18398" spans="1:3" x14ac:dyDescent="0.25">
      <c r="A18398">
        <v>580</v>
      </c>
      <c r="B18398" t="s">
        <v>74</v>
      </c>
      <c r="C18398">
        <f>IF(Calculator!$N580="",0,(Calculator!$N580-5.3)*IF(Calculator!$G580="Yes",1,0))</f>
      </c>
    </row>
    <row r="18399" spans="1:3" x14ac:dyDescent="0.25">
      <c r="A18399">
        <v>580</v>
      </c>
      <c r="B18399" t="s">
        <v>75</v>
      </c>
      <c r="C18399">
        <f>IF(Calculator!$N580="",0,(Calculator!$N580-5.3)*(1-IF(Calculator!$G580="Yes",1,0)))</f>
      </c>
    </row>
    <row r="18400" spans="1:3" x14ac:dyDescent="0.25">
      <c r="A18400">
        <v>580</v>
      </c>
      <c r="B18400" t="s">
        <v>76</v>
      </c>
      <c r="C18400">
        <f>IF(Calculator!$N580="",1,0)</f>
      </c>
    </row>
    <row r="18401" spans="1:3" x14ac:dyDescent="0.25">
      <c r="A18401">
        <v>580</v>
      </c>
      <c r="B18401" t="s">
        <v>77</v>
      </c>
      <c r="C18401">
        <f>1</f>
      </c>
    </row>
    <row r="18402" spans="1:3" x14ac:dyDescent="0.25">
      <c r="A18402">
        <v>581</v>
      </c>
      <c r="B18402" t="s">
        <v>47</v>
      </c>
      <c r="C18402">
        <f>(Calculator!$C581-55)/10</f>
      </c>
    </row>
    <row r="18403" spans="1:3" x14ac:dyDescent="0.25">
      <c r="A18403">
        <v>581</v>
      </c>
      <c r="B18403" t="s">
        <v>48</v>
      </c>
      <c r="C18403">
        <f>((Calculator!$C581-55)/10)^2</f>
      </c>
    </row>
    <row r="18404" spans="1:3" x14ac:dyDescent="0.25">
      <c r="A18404">
        <v>581</v>
      </c>
      <c r="B18404" t="s">
        <v>49</v>
      </c>
      <c r="C18404">
        <f>((Calculator!$D581-Calculator!$E581)*0.02586)-3.5</f>
      </c>
    </row>
    <row r="18405" spans="1:3" x14ac:dyDescent="0.25">
      <c r="A18405">
        <v>581</v>
      </c>
      <c r="B18405" t="s">
        <v>50</v>
      </c>
      <c r="C18405">
        <f>((Calculator!$E581*0.02586)-1.3)/0.3</f>
      </c>
    </row>
    <row r="18406" spans="1:3" x14ac:dyDescent="0.25">
      <c r="A18406">
        <v>581</v>
      </c>
      <c r="B18406" t="s">
        <v>51</v>
      </c>
      <c r="C18406">
        <f>(MIN(Calculator!$F581,110)-110)/20</f>
      </c>
    </row>
    <row r="18407" spans="1:3" x14ac:dyDescent="0.25">
      <c r="A18407">
        <v>581</v>
      </c>
      <c r="B18407" t="s">
        <v>52</v>
      </c>
      <c r="C18407">
        <f>(MAX(Calculator!$F581,110)-130)/20</f>
      </c>
    </row>
    <row r="18408" spans="1:3" x14ac:dyDescent="0.25">
      <c r="A18408">
        <v>581</v>
      </c>
      <c r="B18408" t="s">
        <v>17</v>
      </c>
      <c r="C18408">
        <f>IF(Calculator!$G581="Yes",1,0)</f>
      </c>
    </row>
    <row r="18409" spans="1:3" x14ac:dyDescent="0.25">
      <c r="A18409">
        <v>581</v>
      </c>
      <c r="B18409" t="s">
        <v>53</v>
      </c>
      <c r="C18409">
        <f>IF(Calculator!$H581="Yes",1,0)</f>
      </c>
    </row>
    <row r="18410" spans="1:3" x14ac:dyDescent="0.25">
      <c r="A18410">
        <v>581</v>
      </c>
      <c r="B18410" t="s">
        <v>54</v>
      </c>
      <c r="C18410">
        <f>(MIN(Calculator!$I581,30)-25)/5</f>
      </c>
    </row>
    <row r="18411" spans="1:3" x14ac:dyDescent="0.25">
      <c r="A18411">
        <v>581</v>
      </c>
      <c r="B18411" t="s">
        <v>55</v>
      </c>
      <c r="C18411">
        <f>(MAX(Calculator!$I581,30)-30)/5</f>
      </c>
    </row>
    <row r="18412" spans="1:3" x14ac:dyDescent="0.25">
      <c r="A18412">
        <v>581</v>
      </c>
      <c r="B18412" t="s">
        <v>56</v>
      </c>
      <c r="C18412">
        <f>(MIN(Calculator!$J581,60)-60)/-15</f>
      </c>
    </row>
    <row r="18413" spans="1:3" x14ac:dyDescent="0.25">
      <c r="A18413">
        <v>581</v>
      </c>
      <c r="B18413" t="s">
        <v>57</v>
      </c>
      <c r="C18413">
        <f>(MAX(Calculator!$J581,60)-90)/-15</f>
      </c>
    </row>
    <row r="18414" spans="1:3" x14ac:dyDescent="0.25">
      <c r="A18414">
        <v>581</v>
      </c>
      <c r="B18414" t="s">
        <v>58</v>
      </c>
      <c r="C18414">
        <f>IF(Calculator!$K581="Yes",1,0)</f>
      </c>
    </row>
    <row r="18415" spans="1:3" x14ac:dyDescent="0.25">
      <c r="A18415">
        <v>581</v>
      </c>
      <c r="B18415" t="s">
        <v>59</v>
      </c>
      <c r="C18415">
        <f>IF(Calculator!$L581="Yes",1,0)</f>
      </c>
    </row>
    <row r="18416" spans="1:3" x14ac:dyDescent="0.25">
      <c r="A18416">
        <v>581</v>
      </c>
      <c r="B18416" t="s">
        <v>60</v>
      </c>
      <c r="C18416">
        <f>((MAX(Calculator!$F581,110)-130)/20)*IF(Calculator!$K581="Yes",1,0)</f>
      </c>
    </row>
    <row r="18417" spans="1:3" x14ac:dyDescent="0.25">
      <c r="A18417">
        <v>581</v>
      </c>
      <c r="B18417" t="s">
        <v>61</v>
      </c>
      <c r="C18417">
        <f>((((Calculator!$D581-Calculator!$E581)*0.02586)-3.5))*IF(Calculator!$L581="Yes",1,0)</f>
      </c>
    </row>
    <row r="18418" spans="1:3" x14ac:dyDescent="0.25">
      <c r="A18418">
        <v>581</v>
      </c>
      <c r="B18418" t="s">
        <v>62</v>
      </c>
      <c r="C18418">
        <f>(((Calculator!$C581-55)/10)*(((((Calculator!$D581-Calculator!$E581)*0.02586)-3.5))))</f>
      </c>
    </row>
    <row r="18419" spans="1:3" x14ac:dyDescent="0.25">
      <c r="A18419">
        <v>581</v>
      </c>
      <c r="B18419" t="s">
        <v>63</v>
      </c>
      <c r="C18419">
        <f>(((Calculator!$C581-55)/10)*(((Calculator!$E581*0.02586)-1.3)/0.3))</f>
      </c>
    </row>
    <row r="18420" spans="1:3" x14ac:dyDescent="0.25">
      <c r="A18420">
        <v>581</v>
      </c>
      <c r="B18420" t="s">
        <v>64</v>
      </c>
      <c r="C18420">
        <f>(((Calculator!$C581-55)/10)*((MAX(Calculator!$F581,110)-130)/20))</f>
      </c>
    </row>
    <row r="18421" spans="1:3" x14ac:dyDescent="0.25">
      <c r="A18421">
        <v>581</v>
      </c>
      <c r="B18421" t="s">
        <v>65</v>
      </c>
      <c r="C18421">
        <f>(((Calculator!$C581-55)/10)*IF(Calculator!$G581="Yes",1,0))</f>
      </c>
    </row>
    <row r="18422" spans="1:3" x14ac:dyDescent="0.25">
      <c r="A18422">
        <v>581</v>
      </c>
      <c r="B18422" t="s">
        <v>66</v>
      </c>
      <c r="C18422">
        <f>(((Calculator!$C581-55)/10)*IF(Calculator!$H581="Yes",1,0))</f>
      </c>
    </row>
    <row r="18423" spans="1:3" x14ac:dyDescent="0.25">
      <c r="A18423">
        <v>581</v>
      </c>
      <c r="B18423" t="s">
        <v>67</v>
      </c>
      <c r="C18423">
        <f>(((Calculator!$C581-55)/10)*((MAX(Calculator!$I581,30)-30)/5))</f>
      </c>
    </row>
    <row r="18424" spans="1:3" x14ac:dyDescent="0.25">
      <c r="A18424">
        <v>581</v>
      </c>
      <c r="B18424" t="s">
        <v>68</v>
      </c>
      <c r="C18424">
        <f>(((Calculator!$C581-55)/10)*((MIN(Calculator!$J581,60)-60)/-15))</f>
      </c>
    </row>
    <row r="18425" spans="1:3" x14ac:dyDescent="0.25">
      <c r="A18425">
        <v>581</v>
      </c>
      <c r="B18425" t="s">
        <v>69</v>
      </c>
      <c r="C18425">
        <f>IF(AND(Calculator!$O581&lt;&gt;"",Calculator!$O581&gt;=4,Calculator!$O581&lt;=6),1,0)</f>
      </c>
    </row>
    <row r="18426" spans="1:3" x14ac:dyDescent="0.25">
      <c r="A18426">
        <v>581</v>
      </c>
      <c r="B18426" t="s">
        <v>70</v>
      </c>
      <c r="C18426">
        <f>IF(AND(Calculator!$O581&lt;&gt;"",Calculator!$O581&gt;=7,Calculator!$O581&lt;=10),1,0)</f>
      </c>
    </row>
    <row r="18427" spans="1:3" x14ac:dyDescent="0.25">
      <c r="A18427">
        <v>581</v>
      </c>
      <c r="B18427" t="s">
        <v>71</v>
      </c>
      <c r="C18427">
        <f>IF(Calculator!$O581="",1,0)</f>
      </c>
    </row>
    <row r="18428" spans="1:3" x14ac:dyDescent="0.25">
      <c r="A18428">
        <v>581</v>
      </c>
      <c r="B18428" t="s">
        <v>72</v>
      </c>
      <c r="C18428">
        <f>IF(OR(Calculator!$M581="",Calculator!$M581=0),0,LN(Calculator!$M581))</f>
      </c>
    </row>
    <row r="18429" spans="1:3" x14ac:dyDescent="0.25">
      <c r="A18429">
        <v>581</v>
      </c>
      <c r="B18429" t="s">
        <v>73</v>
      </c>
      <c r="C18429">
        <f>IF(Calculator!$M581="",1,0)</f>
      </c>
    </row>
    <row r="18430" spans="1:3" x14ac:dyDescent="0.25">
      <c r="A18430">
        <v>581</v>
      </c>
      <c r="B18430" t="s">
        <v>74</v>
      </c>
      <c r="C18430">
        <f>IF(Calculator!$N581="",0,(Calculator!$N581-5.3)*IF(Calculator!$G581="Yes",1,0))</f>
      </c>
    </row>
    <row r="18431" spans="1:3" x14ac:dyDescent="0.25">
      <c r="A18431">
        <v>581</v>
      </c>
      <c r="B18431" t="s">
        <v>75</v>
      </c>
      <c r="C18431">
        <f>IF(Calculator!$N581="",0,(Calculator!$N581-5.3)*(1-IF(Calculator!$G581="Yes",1,0)))</f>
      </c>
    </row>
    <row r="18432" spans="1:3" x14ac:dyDescent="0.25">
      <c r="A18432">
        <v>581</v>
      </c>
      <c r="B18432" t="s">
        <v>76</v>
      </c>
      <c r="C18432">
        <f>IF(Calculator!$N581="",1,0)</f>
      </c>
    </row>
    <row r="18433" spans="1:3" x14ac:dyDescent="0.25">
      <c r="A18433">
        <v>581</v>
      </c>
      <c r="B18433" t="s">
        <v>77</v>
      </c>
      <c r="C18433">
        <f>1</f>
      </c>
    </row>
    <row r="18434" spans="1:3" x14ac:dyDescent="0.25">
      <c r="A18434">
        <v>582</v>
      </c>
      <c r="B18434" t="s">
        <v>47</v>
      </c>
      <c r="C18434">
        <f>(Calculator!$C582-55)/10</f>
      </c>
    </row>
    <row r="18435" spans="1:3" x14ac:dyDescent="0.25">
      <c r="A18435">
        <v>582</v>
      </c>
      <c r="B18435" t="s">
        <v>48</v>
      </c>
      <c r="C18435">
        <f>((Calculator!$C582-55)/10)^2</f>
      </c>
    </row>
    <row r="18436" spans="1:3" x14ac:dyDescent="0.25">
      <c r="A18436">
        <v>582</v>
      </c>
      <c r="B18436" t="s">
        <v>49</v>
      </c>
      <c r="C18436">
        <f>((Calculator!$D582-Calculator!$E582)*0.02586)-3.5</f>
      </c>
    </row>
    <row r="18437" spans="1:3" x14ac:dyDescent="0.25">
      <c r="A18437">
        <v>582</v>
      </c>
      <c r="B18437" t="s">
        <v>50</v>
      </c>
      <c r="C18437">
        <f>((Calculator!$E582*0.02586)-1.3)/0.3</f>
      </c>
    </row>
    <row r="18438" spans="1:3" x14ac:dyDescent="0.25">
      <c r="A18438">
        <v>582</v>
      </c>
      <c r="B18438" t="s">
        <v>51</v>
      </c>
      <c r="C18438">
        <f>(MIN(Calculator!$F582,110)-110)/20</f>
      </c>
    </row>
    <row r="18439" spans="1:3" x14ac:dyDescent="0.25">
      <c r="A18439">
        <v>582</v>
      </c>
      <c r="B18439" t="s">
        <v>52</v>
      </c>
      <c r="C18439">
        <f>(MAX(Calculator!$F582,110)-130)/20</f>
      </c>
    </row>
    <row r="18440" spans="1:3" x14ac:dyDescent="0.25">
      <c r="A18440">
        <v>582</v>
      </c>
      <c r="B18440" t="s">
        <v>17</v>
      </c>
      <c r="C18440">
        <f>IF(Calculator!$G582="Yes",1,0)</f>
      </c>
    </row>
    <row r="18441" spans="1:3" x14ac:dyDescent="0.25">
      <c r="A18441">
        <v>582</v>
      </c>
      <c r="B18441" t="s">
        <v>53</v>
      </c>
      <c r="C18441">
        <f>IF(Calculator!$H582="Yes",1,0)</f>
      </c>
    </row>
    <row r="18442" spans="1:3" x14ac:dyDescent="0.25">
      <c r="A18442">
        <v>582</v>
      </c>
      <c r="B18442" t="s">
        <v>54</v>
      </c>
      <c r="C18442">
        <f>(MIN(Calculator!$I582,30)-25)/5</f>
      </c>
    </row>
    <row r="18443" spans="1:3" x14ac:dyDescent="0.25">
      <c r="A18443">
        <v>582</v>
      </c>
      <c r="B18443" t="s">
        <v>55</v>
      </c>
      <c r="C18443">
        <f>(MAX(Calculator!$I582,30)-30)/5</f>
      </c>
    </row>
    <row r="18444" spans="1:3" x14ac:dyDescent="0.25">
      <c r="A18444">
        <v>582</v>
      </c>
      <c r="B18444" t="s">
        <v>56</v>
      </c>
      <c r="C18444">
        <f>(MIN(Calculator!$J582,60)-60)/-15</f>
      </c>
    </row>
    <row r="18445" spans="1:3" x14ac:dyDescent="0.25">
      <c r="A18445">
        <v>582</v>
      </c>
      <c r="B18445" t="s">
        <v>57</v>
      </c>
      <c r="C18445">
        <f>(MAX(Calculator!$J582,60)-90)/-15</f>
      </c>
    </row>
    <row r="18446" spans="1:3" x14ac:dyDescent="0.25">
      <c r="A18446">
        <v>582</v>
      </c>
      <c r="B18446" t="s">
        <v>58</v>
      </c>
      <c r="C18446">
        <f>IF(Calculator!$K582="Yes",1,0)</f>
      </c>
    </row>
    <row r="18447" spans="1:3" x14ac:dyDescent="0.25">
      <c r="A18447">
        <v>582</v>
      </c>
      <c r="B18447" t="s">
        <v>59</v>
      </c>
      <c r="C18447">
        <f>IF(Calculator!$L582="Yes",1,0)</f>
      </c>
    </row>
    <row r="18448" spans="1:3" x14ac:dyDescent="0.25">
      <c r="A18448">
        <v>582</v>
      </c>
      <c r="B18448" t="s">
        <v>60</v>
      </c>
      <c r="C18448">
        <f>((MAX(Calculator!$F582,110)-130)/20)*IF(Calculator!$K582="Yes",1,0)</f>
      </c>
    </row>
    <row r="18449" spans="1:3" x14ac:dyDescent="0.25">
      <c r="A18449">
        <v>582</v>
      </c>
      <c r="B18449" t="s">
        <v>61</v>
      </c>
      <c r="C18449">
        <f>((((Calculator!$D582-Calculator!$E582)*0.02586)-3.5))*IF(Calculator!$L582="Yes",1,0)</f>
      </c>
    </row>
    <row r="18450" spans="1:3" x14ac:dyDescent="0.25">
      <c r="A18450">
        <v>582</v>
      </c>
      <c r="B18450" t="s">
        <v>62</v>
      </c>
      <c r="C18450">
        <f>(((Calculator!$C582-55)/10)*(((((Calculator!$D582-Calculator!$E582)*0.02586)-3.5))))</f>
      </c>
    </row>
    <row r="18451" spans="1:3" x14ac:dyDescent="0.25">
      <c r="A18451">
        <v>582</v>
      </c>
      <c r="B18451" t="s">
        <v>63</v>
      </c>
      <c r="C18451">
        <f>(((Calculator!$C582-55)/10)*(((Calculator!$E582*0.02586)-1.3)/0.3))</f>
      </c>
    </row>
    <row r="18452" spans="1:3" x14ac:dyDescent="0.25">
      <c r="A18452">
        <v>582</v>
      </c>
      <c r="B18452" t="s">
        <v>64</v>
      </c>
      <c r="C18452">
        <f>(((Calculator!$C582-55)/10)*((MAX(Calculator!$F582,110)-130)/20))</f>
      </c>
    </row>
    <row r="18453" spans="1:3" x14ac:dyDescent="0.25">
      <c r="A18453">
        <v>582</v>
      </c>
      <c r="B18453" t="s">
        <v>65</v>
      </c>
      <c r="C18453">
        <f>(((Calculator!$C582-55)/10)*IF(Calculator!$G582="Yes",1,0))</f>
      </c>
    </row>
    <row r="18454" spans="1:3" x14ac:dyDescent="0.25">
      <c r="A18454">
        <v>582</v>
      </c>
      <c r="B18454" t="s">
        <v>66</v>
      </c>
      <c r="C18454">
        <f>(((Calculator!$C582-55)/10)*IF(Calculator!$H582="Yes",1,0))</f>
      </c>
    </row>
    <row r="18455" spans="1:3" x14ac:dyDescent="0.25">
      <c r="A18455">
        <v>582</v>
      </c>
      <c r="B18455" t="s">
        <v>67</v>
      </c>
      <c r="C18455">
        <f>(((Calculator!$C582-55)/10)*((MAX(Calculator!$I582,30)-30)/5))</f>
      </c>
    </row>
    <row r="18456" spans="1:3" x14ac:dyDescent="0.25">
      <c r="A18456">
        <v>582</v>
      </c>
      <c r="B18456" t="s">
        <v>68</v>
      </c>
      <c r="C18456">
        <f>(((Calculator!$C582-55)/10)*((MIN(Calculator!$J582,60)-60)/-15))</f>
      </c>
    </row>
    <row r="18457" spans="1:3" x14ac:dyDescent="0.25">
      <c r="A18457">
        <v>582</v>
      </c>
      <c r="B18457" t="s">
        <v>69</v>
      </c>
      <c r="C18457">
        <f>IF(AND(Calculator!$O582&lt;&gt;"",Calculator!$O582&gt;=4,Calculator!$O582&lt;=6),1,0)</f>
      </c>
    </row>
    <row r="18458" spans="1:3" x14ac:dyDescent="0.25">
      <c r="A18458">
        <v>582</v>
      </c>
      <c r="B18458" t="s">
        <v>70</v>
      </c>
      <c r="C18458">
        <f>IF(AND(Calculator!$O582&lt;&gt;"",Calculator!$O582&gt;=7,Calculator!$O582&lt;=10),1,0)</f>
      </c>
    </row>
    <row r="18459" spans="1:3" x14ac:dyDescent="0.25">
      <c r="A18459">
        <v>582</v>
      </c>
      <c r="B18459" t="s">
        <v>71</v>
      </c>
      <c r="C18459">
        <f>IF(Calculator!$O582="",1,0)</f>
      </c>
    </row>
    <row r="18460" spans="1:3" x14ac:dyDescent="0.25">
      <c r="A18460">
        <v>582</v>
      </c>
      <c r="B18460" t="s">
        <v>72</v>
      </c>
      <c r="C18460">
        <f>IF(OR(Calculator!$M582="",Calculator!$M582=0),0,LN(Calculator!$M582))</f>
      </c>
    </row>
    <row r="18461" spans="1:3" x14ac:dyDescent="0.25">
      <c r="A18461">
        <v>582</v>
      </c>
      <c r="B18461" t="s">
        <v>73</v>
      </c>
      <c r="C18461">
        <f>IF(Calculator!$M582="",1,0)</f>
      </c>
    </row>
    <row r="18462" spans="1:3" x14ac:dyDescent="0.25">
      <c r="A18462">
        <v>582</v>
      </c>
      <c r="B18462" t="s">
        <v>74</v>
      </c>
      <c r="C18462">
        <f>IF(Calculator!$N582="",0,(Calculator!$N582-5.3)*IF(Calculator!$G582="Yes",1,0))</f>
      </c>
    </row>
    <row r="18463" spans="1:3" x14ac:dyDescent="0.25">
      <c r="A18463">
        <v>582</v>
      </c>
      <c r="B18463" t="s">
        <v>75</v>
      </c>
      <c r="C18463">
        <f>IF(Calculator!$N582="",0,(Calculator!$N582-5.3)*(1-IF(Calculator!$G582="Yes",1,0)))</f>
      </c>
    </row>
    <row r="18464" spans="1:3" x14ac:dyDescent="0.25">
      <c r="A18464">
        <v>582</v>
      </c>
      <c r="B18464" t="s">
        <v>76</v>
      </c>
      <c r="C18464">
        <f>IF(Calculator!$N582="",1,0)</f>
      </c>
    </row>
    <row r="18465" spans="1:3" x14ac:dyDescent="0.25">
      <c r="A18465">
        <v>582</v>
      </c>
      <c r="B18465" t="s">
        <v>77</v>
      </c>
      <c r="C18465">
        <f>1</f>
      </c>
    </row>
    <row r="18466" spans="1:3" x14ac:dyDescent="0.25">
      <c r="A18466">
        <v>583</v>
      </c>
      <c r="B18466" t="s">
        <v>47</v>
      </c>
      <c r="C18466">
        <f>(Calculator!$C583-55)/10</f>
      </c>
    </row>
    <row r="18467" spans="1:3" x14ac:dyDescent="0.25">
      <c r="A18467">
        <v>583</v>
      </c>
      <c r="B18467" t="s">
        <v>48</v>
      </c>
      <c r="C18467">
        <f>((Calculator!$C583-55)/10)^2</f>
      </c>
    </row>
    <row r="18468" spans="1:3" x14ac:dyDescent="0.25">
      <c r="A18468">
        <v>583</v>
      </c>
      <c r="B18468" t="s">
        <v>49</v>
      </c>
      <c r="C18468">
        <f>((Calculator!$D583-Calculator!$E583)*0.02586)-3.5</f>
      </c>
    </row>
    <row r="18469" spans="1:3" x14ac:dyDescent="0.25">
      <c r="A18469">
        <v>583</v>
      </c>
      <c r="B18469" t="s">
        <v>50</v>
      </c>
      <c r="C18469">
        <f>((Calculator!$E583*0.02586)-1.3)/0.3</f>
      </c>
    </row>
    <row r="18470" spans="1:3" x14ac:dyDescent="0.25">
      <c r="A18470">
        <v>583</v>
      </c>
      <c r="B18470" t="s">
        <v>51</v>
      </c>
      <c r="C18470">
        <f>(MIN(Calculator!$F583,110)-110)/20</f>
      </c>
    </row>
    <row r="18471" spans="1:3" x14ac:dyDescent="0.25">
      <c r="A18471">
        <v>583</v>
      </c>
      <c r="B18471" t="s">
        <v>52</v>
      </c>
      <c r="C18471">
        <f>(MAX(Calculator!$F583,110)-130)/20</f>
      </c>
    </row>
    <row r="18472" spans="1:3" x14ac:dyDescent="0.25">
      <c r="A18472">
        <v>583</v>
      </c>
      <c r="B18472" t="s">
        <v>17</v>
      </c>
      <c r="C18472">
        <f>IF(Calculator!$G583="Yes",1,0)</f>
      </c>
    </row>
    <row r="18473" spans="1:3" x14ac:dyDescent="0.25">
      <c r="A18473">
        <v>583</v>
      </c>
      <c r="B18473" t="s">
        <v>53</v>
      </c>
      <c r="C18473">
        <f>IF(Calculator!$H583="Yes",1,0)</f>
      </c>
    </row>
    <row r="18474" spans="1:3" x14ac:dyDescent="0.25">
      <c r="A18474">
        <v>583</v>
      </c>
      <c r="B18474" t="s">
        <v>54</v>
      </c>
      <c r="C18474">
        <f>(MIN(Calculator!$I583,30)-25)/5</f>
      </c>
    </row>
    <row r="18475" spans="1:3" x14ac:dyDescent="0.25">
      <c r="A18475">
        <v>583</v>
      </c>
      <c r="B18475" t="s">
        <v>55</v>
      </c>
      <c r="C18475">
        <f>(MAX(Calculator!$I583,30)-30)/5</f>
      </c>
    </row>
    <row r="18476" spans="1:3" x14ac:dyDescent="0.25">
      <c r="A18476">
        <v>583</v>
      </c>
      <c r="B18476" t="s">
        <v>56</v>
      </c>
      <c r="C18476">
        <f>(MIN(Calculator!$J583,60)-60)/-15</f>
      </c>
    </row>
    <row r="18477" spans="1:3" x14ac:dyDescent="0.25">
      <c r="A18477">
        <v>583</v>
      </c>
      <c r="B18477" t="s">
        <v>57</v>
      </c>
      <c r="C18477">
        <f>(MAX(Calculator!$J583,60)-90)/-15</f>
      </c>
    </row>
    <row r="18478" spans="1:3" x14ac:dyDescent="0.25">
      <c r="A18478">
        <v>583</v>
      </c>
      <c r="B18478" t="s">
        <v>58</v>
      </c>
      <c r="C18478">
        <f>IF(Calculator!$K583="Yes",1,0)</f>
      </c>
    </row>
    <row r="18479" spans="1:3" x14ac:dyDescent="0.25">
      <c r="A18479">
        <v>583</v>
      </c>
      <c r="B18479" t="s">
        <v>59</v>
      </c>
      <c r="C18479">
        <f>IF(Calculator!$L583="Yes",1,0)</f>
      </c>
    </row>
    <row r="18480" spans="1:3" x14ac:dyDescent="0.25">
      <c r="A18480">
        <v>583</v>
      </c>
      <c r="B18480" t="s">
        <v>60</v>
      </c>
      <c r="C18480">
        <f>((MAX(Calculator!$F583,110)-130)/20)*IF(Calculator!$K583="Yes",1,0)</f>
      </c>
    </row>
    <row r="18481" spans="1:3" x14ac:dyDescent="0.25">
      <c r="A18481">
        <v>583</v>
      </c>
      <c r="B18481" t="s">
        <v>61</v>
      </c>
      <c r="C18481">
        <f>((((Calculator!$D583-Calculator!$E583)*0.02586)-3.5))*IF(Calculator!$L583="Yes",1,0)</f>
      </c>
    </row>
    <row r="18482" spans="1:3" x14ac:dyDescent="0.25">
      <c r="A18482">
        <v>583</v>
      </c>
      <c r="B18482" t="s">
        <v>62</v>
      </c>
      <c r="C18482">
        <f>(((Calculator!$C583-55)/10)*(((((Calculator!$D583-Calculator!$E583)*0.02586)-3.5))))</f>
      </c>
    </row>
    <row r="18483" spans="1:3" x14ac:dyDescent="0.25">
      <c r="A18483">
        <v>583</v>
      </c>
      <c r="B18483" t="s">
        <v>63</v>
      </c>
      <c r="C18483">
        <f>(((Calculator!$C583-55)/10)*(((Calculator!$E583*0.02586)-1.3)/0.3))</f>
      </c>
    </row>
    <row r="18484" spans="1:3" x14ac:dyDescent="0.25">
      <c r="A18484">
        <v>583</v>
      </c>
      <c r="B18484" t="s">
        <v>64</v>
      </c>
      <c r="C18484">
        <f>(((Calculator!$C583-55)/10)*((MAX(Calculator!$F583,110)-130)/20))</f>
      </c>
    </row>
    <row r="18485" spans="1:3" x14ac:dyDescent="0.25">
      <c r="A18485">
        <v>583</v>
      </c>
      <c r="B18485" t="s">
        <v>65</v>
      </c>
      <c r="C18485">
        <f>(((Calculator!$C583-55)/10)*IF(Calculator!$G583="Yes",1,0))</f>
      </c>
    </row>
    <row r="18486" spans="1:3" x14ac:dyDescent="0.25">
      <c r="A18486">
        <v>583</v>
      </c>
      <c r="B18486" t="s">
        <v>66</v>
      </c>
      <c r="C18486">
        <f>(((Calculator!$C583-55)/10)*IF(Calculator!$H583="Yes",1,0))</f>
      </c>
    </row>
    <row r="18487" spans="1:3" x14ac:dyDescent="0.25">
      <c r="A18487">
        <v>583</v>
      </c>
      <c r="B18487" t="s">
        <v>67</v>
      </c>
      <c r="C18487">
        <f>(((Calculator!$C583-55)/10)*((MAX(Calculator!$I583,30)-30)/5))</f>
      </c>
    </row>
    <row r="18488" spans="1:3" x14ac:dyDescent="0.25">
      <c r="A18488">
        <v>583</v>
      </c>
      <c r="B18488" t="s">
        <v>68</v>
      </c>
      <c r="C18488">
        <f>(((Calculator!$C583-55)/10)*((MIN(Calculator!$J583,60)-60)/-15))</f>
      </c>
    </row>
    <row r="18489" spans="1:3" x14ac:dyDescent="0.25">
      <c r="A18489">
        <v>583</v>
      </c>
      <c r="B18489" t="s">
        <v>69</v>
      </c>
      <c r="C18489">
        <f>IF(AND(Calculator!$O583&lt;&gt;"",Calculator!$O583&gt;=4,Calculator!$O583&lt;=6),1,0)</f>
      </c>
    </row>
    <row r="18490" spans="1:3" x14ac:dyDescent="0.25">
      <c r="A18490">
        <v>583</v>
      </c>
      <c r="B18490" t="s">
        <v>70</v>
      </c>
      <c r="C18490">
        <f>IF(AND(Calculator!$O583&lt;&gt;"",Calculator!$O583&gt;=7,Calculator!$O583&lt;=10),1,0)</f>
      </c>
    </row>
    <row r="18491" spans="1:3" x14ac:dyDescent="0.25">
      <c r="A18491">
        <v>583</v>
      </c>
      <c r="B18491" t="s">
        <v>71</v>
      </c>
      <c r="C18491">
        <f>IF(Calculator!$O583="",1,0)</f>
      </c>
    </row>
    <row r="18492" spans="1:3" x14ac:dyDescent="0.25">
      <c r="A18492">
        <v>583</v>
      </c>
      <c r="B18492" t="s">
        <v>72</v>
      </c>
      <c r="C18492">
        <f>IF(OR(Calculator!$M583="",Calculator!$M583=0),0,LN(Calculator!$M583))</f>
      </c>
    </row>
    <row r="18493" spans="1:3" x14ac:dyDescent="0.25">
      <c r="A18493">
        <v>583</v>
      </c>
      <c r="B18493" t="s">
        <v>73</v>
      </c>
      <c r="C18493">
        <f>IF(Calculator!$M583="",1,0)</f>
      </c>
    </row>
    <row r="18494" spans="1:3" x14ac:dyDescent="0.25">
      <c r="A18494">
        <v>583</v>
      </c>
      <c r="B18494" t="s">
        <v>74</v>
      </c>
      <c r="C18494">
        <f>IF(Calculator!$N583="",0,(Calculator!$N583-5.3)*IF(Calculator!$G583="Yes",1,0))</f>
      </c>
    </row>
    <row r="18495" spans="1:3" x14ac:dyDescent="0.25">
      <c r="A18495">
        <v>583</v>
      </c>
      <c r="B18495" t="s">
        <v>75</v>
      </c>
      <c r="C18495">
        <f>IF(Calculator!$N583="",0,(Calculator!$N583-5.3)*(1-IF(Calculator!$G583="Yes",1,0)))</f>
      </c>
    </row>
    <row r="18496" spans="1:3" x14ac:dyDescent="0.25">
      <c r="A18496">
        <v>583</v>
      </c>
      <c r="B18496" t="s">
        <v>76</v>
      </c>
      <c r="C18496">
        <f>IF(Calculator!$N583="",1,0)</f>
      </c>
    </row>
    <row r="18497" spans="1:3" x14ac:dyDescent="0.25">
      <c r="A18497">
        <v>583</v>
      </c>
      <c r="B18497" t="s">
        <v>77</v>
      </c>
      <c r="C18497">
        <f>1</f>
      </c>
    </row>
    <row r="18498" spans="1:3" x14ac:dyDescent="0.25">
      <c r="A18498">
        <v>584</v>
      </c>
      <c r="B18498" t="s">
        <v>47</v>
      </c>
      <c r="C18498">
        <f>(Calculator!$C584-55)/10</f>
      </c>
    </row>
    <row r="18499" spans="1:3" x14ac:dyDescent="0.25">
      <c r="A18499">
        <v>584</v>
      </c>
      <c r="B18499" t="s">
        <v>48</v>
      </c>
      <c r="C18499">
        <f>((Calculator!$C584-55)/10)^2</f>
      </c>
    </row>
    <row r="18500" spans="1:3" x14ac:dyDescent="0.25">
      <c r="A18500">
        <v>584</v>
      </c>
      <c r="B18500" t="s">
        <v>49</v>
      </c>
      <c r="C18500">
        <f>((Calculator!$D584-Calculator!$E584)*0.02586)-3.5</f>
      </c>
    </row>
    <row r="18501" spans="1:3" x14ac:dyDescent="0.25">
      <c r="A18501">
        <v>584</v>
      </c>
      <c r="B18501" t="s">
        <v>50</v>
      </c>
      <c r="C18501">
        <f>((Calculator!$E584*0.02586)-1.3)/0.3</f>
      </c>
    </row>
    <row r="18502" spans="1:3" x14ac:dyDescent="0.25">
      <c r="A18502">
        <v>584</v>
      </c>
      <c r="B18502" t="s">
        <v>51</v>
      </c>
      <c r="C18502">
        <f>(MIN(Calculator!$F584,110)-110)/20</f>
      </c>
    </row>
    <row r="18503" spans="1:3" x14ac:dyDescent="0.25">
      <c r="A18503">
        <v>584</v>
      </c>
      <c r="B18503" t="s">
        <v>52</v>
      </c>
      <c r="C18503">
        <f>(MAX(Calculator!$F584,110)-130)/20</f>
      </c>
    </row>
    <row r="18504" spans="1:3" x14ac:dyDescent="0.25">
      <c r="A18504">
        <v>584</v>
      </c>
      <c r="B18504" t="s">
        <v>17</v>
      </c>
      <c r="C18504">
        <f>IF(Calculator!$G584="Yes",1,0)</f>
      </c>
    </row>
    <row r="18505" spans="1:3" x14ac:dyDescent="0.25">
      <c r="A18505">
        <v>584</v>
      </c>
      <c r="B18505" t="s">
        <v>53</v>
      </c>
      <c r="C18505">
        <f>IF(Calculator!$H584="Yes",1,0)</f>
      </c>
    </row>
    <row r="18506" spans="1:3" x14ac:dyDescent="0.25">
      <c r="A18506">
        <v>584</v>
      </c>
      <c r="B18506" t="s">
        <v>54</v>
      </c>
      <c r="C18506">
        <f>(MIN(Calculator!$I584,30)-25)/5</f>
      </c>
    </row>
    <row r="18507" spans="1:3" x14ac:dyDescent="0.25">
      <c r="A18507">
        <v>584</v>
      </c>
      <c r="B18507" t="s">
        <v>55</v>
      </c>
      <c r="C18507">
        <f>(MAX(Calculator!$I584,30)-30)/5</f>
      </c>
    </row>
    <row r="18508" spans="1:3" x14ac:dyDescent="0.25">
      <c r="A18508">
        <v>584</v>
      </c>
      <c r="B18508" t="s">
        <v>56</v>
      </c>
      <c r="C18508">
        <f>(MIN(Calculator!$J584,60)-60)/-15</f>
      </c>
    </row>
    <row r="18509" spans="1:3" x14ac:dyDescent="0.25">
      <c r="A18509">
        <v>584</v>
      </c>
      <c r="B18509" t="s">
        <v>57</v>
      </c>
      <c r="C18509">
        <f>(MAX(Calculator!$J584,60)-90)/-15</f>
      </c>
    </row>
    <row r="18510" spans="1:3" x14ac:dyDescent="0.25">
      <c r="A18510">
        <v>584</v>
      </c>
      <c r="B18510" t="s">
        <v>58</v>
      </c>
      <c r="C18510">
        <f>IF(Calculator!$K584="Yes",1,0)</f>
      </c>
    </row>
    <row r="18511" spans="1:3" x14ac:dyDescent="0.25">
      <c r="A18511">
        <v>584</v>
      </c>
      <c r="B18511" t="s">
        <v>59</v>
      </c>
      <c r="C18511">
        <f>IF(Calculator!$L584="Yes",1,0)</f>
      </c>
    </row>
    <row r="18512" spans="1:3" x14ac:dyDescent="0.25">
      <c r="A18512">
        <v>584</v>
      </c>
      <c r="B18512" t="s">
        <v>60</v>
      </c>
      <c r="C18512">
        <f>((MAX(Calculator!$F584,110)-130)/20)*IF(Calculator!$K584="Yes",1,0)</f>
      </c>
    </row>
    <row r="18513" spans="1:3" x14ac:dyDescent="0.25">
      <c r="A18513">
        <v>584</v>
      </c>
      <c r="B18513" t="s">
        <v>61</v>
      </c>
      <c r="C18513">
        <f>((((Calculator!$D584-Calculator!$E584)*0.02586)-3.5))*IF(Calculator!$L584="Yes",1,0)</f>
      </c>
    </row>
    <row r="18514" spans="1:3" x14ac:dyDescent="0.25">
      <c r="A18514">
        <v>584</v>
      </c>
      <c r="B18514" t="s">
        <v>62</v>
      </c>
      <c r="C18514">
        <f>(((Calculator!$C584-55)/10)*(((((Calculator!$D584-Calculator!$E584)*0.02586)-3.5))))</f>
      </c>
    </row>
    <row r="18515" spans="1:3" x14ac:dyDescent="0.25">
      <c r="A18515">
        <v>584</v>
      </c>
      <c r="B18515" t="s">
        <v>63</v>
      </c>
      <c r="C18515">
        <f>(((Calculator!$C584-55)/10)*(((Calculator!$E584*0.02586)-1.3)/0.3))</f>
      </c>
    </row>
    <row r="18516" spans="1:3" x14ac:dyDescent="0.25">
      <c r="A18516">
        <v>584</v>
      </c>
      <c r="B18516" t="s">
        <v>64</v>
      </c>
      <c r="C18516">
        <f>(((Calculator!$C584-55)/10)*((MAX(Calculator!$F584,110)-130)/20))</f>
      </c>
    </row>
    <row r="18517" spans="1:3" x14ac:dyDescent="0.25">
      <c r="A18517">
        <v>584</v>
      </c>
      <c r="B18517" t="s">
        <v>65</v>
      </c>
      <c r="C18517">
        <f>(((Calculator!$C584-55)/10)*IF(Calculator!$G584="Yes",1,0))</f>
      </c>
    </row>
    <row r="18518" spans="1:3" x14ac:dyDescent="0.25">
      <c r="A18518">
        <v>584</v>
      </c>
      <c r="B18518" t="s">
        <v>66</v>
      </c>
      <c r="C18518">
        <f>(((Calculator!$C584-55)/10)*IF(Calculator!$H584="Yes",1,0))</f>
      </c>
    </row>
    <row r="18519" spans="1:3" x14ac:dyDescent="0.25">
      <c r="A18519">
        <v>584</v>
      </c>
      <c r="B18519" t="s">
        <v>67</v>
      </c>
      <c r="C18519">
        <f>(((Calculator!$C584-55)/10)*((MAX(Calculator!$I584,30)-30)/5))</f>
      </c>
    </row>
    <row r="18520" spans="1:3" x14ac:dyDescent="0.25">
      <c r="A18520">
        <v>584</v>
      </c>
      <c r="B18520" t="s">
        <v>68</v>
      </c>
      <c r="C18520">
        <f>(((Calculator!$C584-55)/10)*((MIN(Calculator!$J584,60)-60)/-15))</f>
      </c>
    </row>
    <row r="18521" spans="1:3" x14ac:dyDescent="0.25">
      <c r="A18521">
        <v>584</v>
      </c>
      <c r="B18521" t="s">
        <v>69</v>
      </c>
      <c r="C18521">
        <f>IF(AND(Calculator!$O584&lt;&gt;"",Calculator!$O584&gt;=4,Calculator!$O584&lt;=6),1,0)</f>
      </c>
    </row>
    <row r="18522" spans="1:3" x14ac:dyDescent="0.25">
      <c r="A18522">
        <v>584</v>
      </c>
      <c r="B18522" t="s">
        <v>70</v>
      </c>
      <c r="C18522">
        <f>IF(AND(Calculator!$O584&lt;&gt;"",Calculator!$O584&gt;=7,Calculator!$O584&lt;=10),1,0)</f>
      </c>
    </row>
    <row r="18523" spans="1:3" x14ac:dyDescent="0.25">
      <c r="A18523">
        <v>584</v>
      </c>
      <c r="B18523" t="s">
        <v>71</v>
      </c>
      <c r="C18523">
        <f>IF(Calculator!$O584="",1,0)</f>
      </c>
    </row>
    <row r="18524" spans="1:3" x14ac:dyDescent="0.25">
      <c r="A18524">
        <v>584</v>
      </c>
      <c r="B18524" t="s">
        <v>72</v>
      </c>
      <c r="C18524">
        <f>IF(OR(Calculator!$M584="",Calculator!$M584=0),0,LN(Calculator!$M584))</f>
      </c>
    </row>
    <row r="18525" spans="1:3" x14ac:dyDescent="0.25">
      <c r="A18525">
        <v>584</v>
      </c>
      <c r="B18525" t="s">
        <v>73</v>
      </c>
      <c r="C18525">
        <f>IF(Calculator!$M584="",1,0)</f>
      </c>
    </row>
    <row r="18526" spans="1:3" x14ac:dyDescent="0.25">
      <c r="A18526">
        <v>584</v>
      </c>
      <c r="B18526" t="s">
        <v>74</v>
      </c>
      <c r="C18526">
        <f>IF(Calculator!$N584="",0,(Calculator!$N584-5.3)*IF(Calculator!$G584="Yes",1,0))</f>
      </c>
    </row>
    <row r="18527" spans="1:3" x14ac:dyDescent="0.25">
      <c r="A18527">
        <v>584</v>
      </c>
      <c r="B18527" t="s">
        <v>75</v>
      </c>
      <c r="C18527">
        <f>IF(Calculator!$N584="",0,(Calculator!$N584-5.3)*(1-IF(Calculator!$G584="Yes",1,0)))</f>
      </c>
    </row>
    <row r="18528" spans="1:3" x14ac:dyDescent="0.25">
      <c r="A18528">
        <v>584</v>
      </c>
      <c r="B18528" t="s">
        <v>76</v>
      </c>
      <c r="C18528">
        <f>IF(Calculator!$N584="",1,0)</f>
      </c>
    </row>
    <row r="18529" spans="1:3" x14ac:dyDescent="0.25">
      <c r="A18529">
        <v>584</v>
      </c>
      <c r="B18529" t="s">
        <v>77</v>
      </c>
      <c r="C18529">
        <f>1</f>
      </c>
    </row>
    <row r="18530" spans="1:3" x14ac:dyDescent="0.25">
      <c r="A18530">
        <v>585</v>
      </c>
      <c r="B18530" t="s">
        <v>47</v>
      </c>
      <c r="C18530">
        <f>(Calculator!$C585-55)/10</f>
      </c>
    </row>
    <row r="18531" spans="1:3" x14ac:dyDescent="0.25">
      <c r="A18531">
        <v>585</v>
      </c>
      <c r="B18531" t="s">
        <v>48</v>
      </c>
      <c r="C18531">
        <f>((Calculator!$C585-55)/10)^2</f>
      </c>
    </row>
    <row r="18532" spans="1:3" x14ac:dyDescent="0.25">
      <c r="A18532">
        <v>585</v>
      </c>
      <c r="B18532" t="s">
        <v>49</v>
      </c>
      <c r="C18532">
        <f>((Calculator!$D585-Calculator!$E585)*0.02586)-3.5</f>
      </c>
    </row>
    <row r="18533" spans="1:3" x14ac:dyDescent="0.25">
      <c r="A18533">
        <v>585</v>
      </c>
      <c r="B18533" t="s">
        <v>50</v>
      </c>
      <c r="C18533">
        <f>((Calculator!$E585*0.02586)-1.3)/0.3</f>
      </c>
    </row>
    <row r="18534" spans="1:3" x14ac:dyDescent="0.25">
      <c r="A18534">
        <v>585</v>
      </c>
      <c r="B18534" t="s">
        <v>51</v>
      </c>
      <c r="C18534">
        <f>(MIN(Calculator!$F585,110)-110)/20</f>
      </c>
    </row>
    <row r="18535" spans="1:3" x14ac:dyDescent="0.25">
      <c r="A18535">
        <v>585</v>
      </c>
      <c r="B18535" t="s">
        <v>52</v>
      </c>
      <c r="C18535">
        <f>(MAX(Calculator!$F585,110)-130)/20</f>
      </c>
    </row>
    <row r="18536" spans="1:3" x14ac:dyDescent="0.25">
      <c r="A18536">
        <v>585</v>
      </c>
      <c r="B18536" t="s">
        <v>17</v>
      </c>
      <c r="C18536">
        <f>IF(Calculator!$G585="Yes",1,0)</f>
      </c>
    </row>
    <row r="18537" spans="1:3" x14ac:dyDescent="0.25">
      <c r="A18537">
        <v>585</v>
      </c>
      <c r="B18537" t="s">
        <v>53</v>
      </c>
      <c r="C18537">
        <f>IF(Calculator!$H585="Yes",1,0)</f>
      </c>
    </row>
    <row r="18538" spans="1:3" x14ac:dyDescent="0.25">
      <c r="A18538">
        <v>585</v>
      </c>
      <c r="B18538" t="s">
        <v>54</v>
      </c>
      <c r="C18538">
        <f>(MIN(Calculator!$I585,30)-25)/5</f>
      </c>
    </row>
    <row r="18539" spans="1:3" x14ac:dyDescent="0.25">
      <c r="A18539">
        <v>585</v>
      </c>
      <c r="B18539" t="s">
        <v>55</v>
      </c>
      <c r="C18539">
        <f>(MAX(Calculator!$I585,30)-30)/5</f>
      </c>
    </row>
    <row r="18540" spans="1:3" x14ac:dyDescent="0.25">
      <c r="A18540">
        <v>585</v>
      </c>
      <c r="B18540" t="s">
        <v>56</v>
      </c>
      <c r="C18540">
        <f>(MIN(Calculator!$J585,60)-60)/-15</f>
      </c>
    </row>
    <row r="18541" spans="1:3" x14ac:dyDescent="0.25">
      <c r="A18541">
        <v>585</v>
      </c>
      <c r="B18541" t="s">
        <v>57</v>
      </c>
      <c r="C18541">
        <f>(MAX(Calculator!$J585,60)-90)/-15</f>
      </c>
    </row>
    <row r="18542" spans="1:3" x14ac:dyDescent="0.25">
      <c r="A18542">
        <v>585</v>
      </c>
      <c r="B18542" t="s">
        <v>58</v>
      </c>
      <c r="C18542">
        <f>IF(Calculator!$K585="Yes",1,0)</f>
      </c>
    </row>
    <row r="18543" spans="1:3" x14ac:dyDescent="0.25">
      <c r="A18543">
        <v>585</v>
      </c>
      <c r="B18543" t="s">
        <v>59</v>
      </c>
      <c r="C18543">
        <f>IF(Calculator!$L585="Yes",1,0)</f>
      </c>
    </row>
    <row r="18544" spans="1:3" x14ac:dyDescent="0.25">
      <c r="A18544">
        <v>585</v>
      </c>
      <c r="B18544" t="s">
        <v>60</v>
      </c>
      <c r="C18544">
        <f>((MAX(Calculator!$F585,110)-130)/20)*IF(Calculator!$K585="Yes",1,0)</f>
      </c>
    </row>
    <row r="18545" spans="1:3" x14ac:dyDescent="0.25">
      <c r="A18545">
        <v>585</v>
      </c>
      <c r="B18545" t="s">
        <v>61</v>
      </c>
      <c r="C18545">
        <f>((((Calculator!$D585-Calculator!$E585)*0.02586)-3.5))*IF(Calculator!$L585="Yes",1,0)</f>
      </c>
    </row>
    <row r="18546" spans="1:3" x14ac:dyDescent="0.25">
      <c r="A18546">
        <v>585</v>
      </c>
      <c r="B18546" t="s">
        <v>62</v>
      </c>
      <c r="C18546">
        <f>(((Calculator!$C585-55)/10)*(((((Calculator!$D585-Calculator!$E585)*0.02586)-3.5))))</f>
      </c>
    </row>
    <row r="18547" spans="1:3" x14ac:dyDescent="0.25">
      <c r="A18547">
        <v>585</v>
      </c>
      <c r="B18547" t="s">
        <v>63</v>
      </c>
      <c r="C18547">
        <f>(((Calculator!$C585-55)/10)*(((Calculator!$E585*0.02586)-1.3)/0.3))</f>
      </c>
    </row>
    <row r="18548" spans="1:3" x14ac:dyDescent="0.25">
      <c r="A18548">
        <v>585</v>
      </c>
      <c r="B18548" t="s">
        <v>64</v>
      </c>
      <c r="C18548">
        <f>(((Calculator!$C585-55)/10)*((MAX(Calculator!$F585,110)-130)/20))</f>
      </c>
    </row>
    <row r="18549" spans="1:3" x14ac:dyDescent="0.25">
      <c r="A18549">
        <v>585</v>
      </c>
      <c r="B18549" t="s">
        <v>65</v>
      </c>
      <c r="C18549">
        <f>(((Calculator!$C585-55)/10)*IF(Calculator!$G585="Yes",1,0))</f>
      </c>
    </row>
    <row r="18550" spans="1:3" x14ac:dyDescent="0.25">
      <c r="A18550">
        <v>585</v>
      </c>
      <c r="B18550" t="s">
        <v>66</v>
      </c>
      <c r="C18550">
        <f>(((Calculator!$C585-55)/10)*IF(Calculator!$H585="Yes",1,0))</f>
      </c>
    </row>
    <row r="18551" spans="1:3" x14ac:dyDescent="0.25">
      <c r="A18551">
        <v>585</v>
      </c>
      <c r="B18551" t="s">
        <v>67</v>
      </c>
      <c r="C18551">
        <f>(((Calculator!$C585-55)/10)*((MAX(Calculator!$I585,30)-30)/5))</f>
      </c>
    </row>
    <row r="18552" spans="1:3" x14ac:dyDescent="0.25">
      <c r="A18552">
        <v>585</v>
      </c>
      <c r="B18552" t="s">
        <v>68</v>
      </c>
      <c r="C18552">
        <f>(((Calculator!$C585-55)/10)*((MIN(Calculator!$J585,60)-60)/-15))</f>
      </c>
    </row>
    <row r="18553" spans="1:3" x14ac:dyDescent="0.25">
      <c r="A18553">
        <v>585</v>
      </c>
      <c r="B18553" t="s">
        <v>69</v>
      </c>
      <c r="C18553">
        <f>IF(AND(Calculator!$O585&lt;&gt;"",Calculator!$O585&gt;=4,Calculator!$O585&lt;=6),1,0)</f>
      </c>
    </row>
    <row r="18554" spans="1:3" x14ac:dyDescent="0.25">
      <c r="A18554">
        <v>585</v>
      </c>
      <c r="B18554" t="s">
        <v>70</v>
      </c>
      <c r="C18554">
        <f>IF(AND(Calculator!$O585&lt;&gt;"",Calculator!$O585&gt;=7,Calculator!$O585&lt;=10),1,0)</f>
      </c>
    </row>
    <row r="18555" spans="1:3" x14ac:dyDescent="0.25">
      <c r="A18555">
        <v>585</v>
      </c>
      <c r="B18555" t="s">
        <v>71</v>
      </c>
      <c r="C18555">
        <f>IF(Calculator!$O585="",1,0)</f>
      </c>
    </row>
    <row r="18556" spans="1:3" x14ac:dyDescent="0.25">
      <c r="A18556">
        <v>585</v>
      </c>
      <c r="B18556" t="s">
        <v>72</v>
      </c>
      <c r="C18556">
        <f>IF(OR(Calculator!$M585="",Calculator!$M585=0),0,LN(Calculator!$M585))</f>
      </c>
    </row>
    <row r="18557" spans="1:3" x14ac:dyDescent="0.25">
      <c r="A18557">
        <v>585</v>
      </c>
      <c r="B18557" t="s">
        <v>73</v>
      </c>
      <c r="C18557">
        <f>IF(Calculator!$M585="",1,0)</f>
      </c>
    </row>
    <row r="18558" spans="1:3" x14ac:dyDescent="0.25">
      <c r="A18558">
        <v>585</v>
      </c>
      <c r="B18558" t="s">
        <v>74</v>
      </c>
      <c r="C18558">
        <f>IF(Calculator!$N585="",0,(Calculator!$N585-5.3)*IF(Calculator!$G585="Yes",1,0))</f>
      </c>
    </row>
    <row r="18559" spans="1:3" x14ac:dyDescent="0.25">
      <c r="A18559">
        <v>585</v>
      </c>
      <c r="B18559" t="s">
        <v>75</v>
      </c>
      <c r="C18559">
        <f>IF(Calculator!$N585="",0,(Calculator!$N585-5.3)*(1-IF(Calculator!$G585="Yes",1,0)))</f>
      </c>
    </row>
    <row r="18560" spans="1:3" x14ac:dyDescent="0.25">
      <c r="A18560">
        <v>585</v>
      </c>
      <c r="B18560" t="s">
        <v>76</v>
      </c>
      <c r="C18560">
        <f>IF(Calculator!$N585="",1,0)</f>
      </c>
    </row>
    <row r="18561" spans="1:3" x14ac:dyDescent="0.25">
      <c r="A18561">
        <v>585</v>
      </c>
      <c r="B18561" t="s">
        <v>77</v>
      </c>
      <c r="C18561">
        <f>1</f>
      </c>
    </row>
    <row r="18562" spans="1:3" x14ac:dyDescent="0.25">
      <c r="A18562">
        <v>586</v>
      </c>
      <c r="B18562" t="s">
        <v>47</v>
      </c>
      <c r="C18562">
        <f>(Calculator!$C586-55)/10</f>
      </c>
    </row>
    <row r="18563" spans="1:3" x14ac:dyDescent="0.25">
      <c r="A18563">
        <v>586</v>
      </c>
      <c r="B18563" t="s">
        <v>48</v>
      </c>
      <c r="C18563">
        <f>((Calculator!$C586-55)/10)^2</f>
      </c>
    </row>
    <row r="18564" spans="1:3" x14ac:dyDescent="0.25">
      <c r="A18564">
        <v>586</v>
      </c>
      <c r="B18564" t="s">
        <v>49</v>
      </c>
      <c r="C18564">
        <f>((Calculator!$D586-Calculator!$E586)*0.02586)-3.5</f>
      </c>
    </row>
    <row r="18565" spans="1:3" x14ac:dyDescent="0.25">
      <c r="A18565">
        <v>586</v>
      </c>
      <c r="B18565" t="s">
        <v>50</v>
      </c>
      <c r="C18565">
        <f>((Calculator!$E586*0.02586)-1.3)/0.3</f>
      </c>
    </row>
    <row r="18566" spans="1:3" x14ac:dyDescent="0.25">
      <c r="A18566">
        <v>586</v>
      </c>
      <c r="B18566" t="s">
        <v>51</v>
      </c>
      <c r="C18566">
        <f>(MIN(Calculator!$F586,110)-110)/20</f>
      </c>
    </row>
    <row r="18567" spans="1:3" x14ac:dyDescent="0.25">
      <c r="A18567">
        <v>586</v>
      </c>
      <c r="B18567" t="s">
        <v>52</v>
      </c>
      <c r="C18567">
        <f>(MAX(Calculator!$F586,110)-130)/20</f>
      </c>
    </row>
    <row r="18568" spans="1:3" x14ac:dyDescent="0.25">
      <c r="A18568">
        <v>586</v>
      </c>
      <c r="B18568" t="s">
        <v>17</v>
      </c>
      <c r="C18568">
        <f>IF(Calculator!$G586="Yes",1,0)</f>
      </c>
    </row>
    <row r="18569" spans="1:3" x14ac:dyDescent="0.25">
      <c r="A18569">
        <v>586</v>
      </c>
      <c r="B18569" t="s">
        <v>53</v>
      </c>
      <c r="C18569">
        <f>IF(Calculator!$H586="Yes",1,0)</f>
      </c>
    </row>
    <row r="18570" spans="1:3" x14ac:dyDescent="0.25">
      <c r="A18570">
        <v>586</v>
      </c>
      <c r="B18570" t="s">
        <v>54</v>
      </c>
      <c r="C18570">
        <f>(MIN(Calculator!$I586,30)-25)/5</f>
      </c>
    </row>
    <row r="18571" spans="1:3" x14ac:dyDescent="0.25">
      <c r="A18571">
        <v>586</v>
      </c>
      <c r="B18571" t="s">
        <v>55</v>
      </c>
      <c r="C18571">
        <f>(MAX(Calculator!$I586,30)-30)/5</f>
      </c>
    </row>
    <row r="18572" spans="1:3" x14ac:dyDescent="0.25">
      <c r="A18572">
        <v>586</v>
      </c>
      <c r="B18572" t="s">
        <v>56</v>
      </c>
      <c r="C18572">
        <f>(MIN(Calculator!$J586,60)-60)/-15</f>
      </c>
    </row>
    <row r="18573" spans="1:3" x14ac:dyDescent="0.25">
      <c r="A18573">
        <v>586</v>
      </c>
      <c r="B18573" t="s">
        <v>57</v>
      </c>
      <c r="C18573">
        <f>(MAX(Calculator!$J586,60)-90)/-15</f>
      </c>
    </row>
    <row r="18574" spans="1:3" x14ac:dyDescent="0.25">
      <c r="A18574">
        <v>586</v>
      </c>
      <c r="B18574" t="s">
        <v>58</v>
      </c>
      <c r="C18574">
        <f>IF(Calculator!$K586="Yes",1,0)</f>
      </c>
    </row>
    <row r="18575" spans="1:3" x14ac:dyDescent="0.25">
      <c r="A18575">
        <v>586</v>
      </c>
      <c r="B18575" t="s">
        <v>59</v>
      </c>
      <c r="C18575">
        <f>IF(Calculator!$L586="Yes",1,0)</f>
      </c>
    </row>
    <row r="18576" spans="1:3" x14ac:dyDescent="0.25">
      <c r="A18576">
        <v>586</v>
      </c>
      <c r="B18576" t="s">
        <v>60</v>
      </c>
      <c r="C18576">
        <f>((MAX(Calculator!$F586,110)-130)/20)*IF(Calculator!$K586="Yes",1,0)</f>
      </c>
    </row>
    <row r="18577" spans="1:3" x14ac:dyDescent="0.25">
      <c r="A18577">
        <v>586</v>
      </c>
      <c r="B18577" t="s">
        <v>61</v>
      </c>
      <c r="C18577">
        <f>((((Calculator!$D586-Calculator!$E586)*0.02586)-3.5))*IF(Calculator!$L586="Yes",1,0)</f>
      </c>
    </row>
    <row r="18578" spans="1:3" x14ac:dyDescent="0.25">
      <c r="A18578">
        <v>586</v>
      </c>
      <c r="B18578" t="s">
        <v>62</v>
      </c>
      <c r="C18578">
        <f>(((Calculator!$C586-55)/10)*(((((Calculator!$D586-Calculator!$E586)*0.02586)-3.5))))</f>
      </c>
    </row>
    <row r="18579" spans="1:3" x14ac:dyDescent="0.25">
      <c r="A18579">
        <v>586</v>
      </c>
      <c r="B18579" t="s">
        <v>63</v>
      </c>
      <c r="C18579">
        <f>(((Calculator!$C586-55)/10)*(((Calculator!$E586*0.02586)-1.3)/0.3))</f>
      </c>
    </row>
    <row r="18580" spans="1:3" x14ac:dyDescent="0.25">
      <c r="A18580">
        <v>586</v>
      </c>
      <c r="B18580" t="s">
        <v>64</v>
      </c>
      <c r="C18580">
        <f>(((Calculator!$C586-55)/10)*((MAX(Calculator!$F586,110)-130)/20))</f>
      </c>
    </row>
    <row r="18581" spans="1:3" x14ac:dyDescent="0.25">
      <c r="A18581">
        <v>586</v>
      </c>
      <c r="B18581" t="s">
        <v>65</v>
      </c>
      <c r="C18581">
        <f>(((Calculator!$C586-55)/10)*IF(Calculator!$G586="Yes",1,0))</f>
      </c>
    </row>
    <row r="18582" spans="1:3" x14ac:dyDescent="0.25">
      <c r="A18582">
        <v>586</v>
      </c>
      <c r="B18582" t="s">
        <v>66</v>
      </c>
      <c r="C18582">
        <f>(((Calculator!$C586-55)/10)*IF(Calculator!$H586="Yes",1,0))</f>
      </c>
    </row>
    <row r="18583" spans="1:3" x14ac:dyDescent="0.25">
      <c r="A18583">
        <v>586</v>
      </c>
      <c r="B18583" t="s">
        <v>67</v>
      </c>
      <c r="C18583">
        <f>(((Calculator!$C586-55)/10)*((MAX(Calculator!$I586,30)-30)/5))</f>
      </c>
    </row>
    <row r="18584" spans="1:3" x14ac:dyDescent="0.25">
      <c r="A18584">
        <v>586</v>
      </c>
      <c r="B18584" t="s">
        <v>68</v>
      </c>
      <c r="C18584">
        <f>(((Calculator!$C586-55)/10)*((MIN(Calculator!$J586,60)-60)/-15))</f>
      </c>
    </row>
    <row r="18585" spans="1:3" x14ac:dyDescent="0.25">
      <c r="A18585">
        <v>586</v>
      </c>
      <c r="B18585" t="s">
        <v>69</v>
      </c>
      <c r="C18585">
        <f>IF(AND(Calculator!$O586&lt;&gt;"",Calculator!$O586&gt;=4,Calculator!$O586&lt;=6),1,0)</f>
      </c>
    </row>
    <row r="18586" spans="1:3" x14ac:dyDescent="0.25">
      <c r="A18586">
        <v>586</v>
      </c>
      <c r="B18586" t="s">
        <v>70</v>
      </c>
      <c r="C18586">
        <f>IF(AND(Calculator!$O586&lt;&gt;"",Calculator!$O586&gt;=7,Calculator!$O586&lt;=10),1,0)</f>
      </c>
    </row>
    <row r="18587" spans="1:3" x14ac:dyDescent="0.25">
      <c r="A18587">
        <v>586</v>
      </c>
      <c r="B18587" t="s">
        <v>71</v>
      </c>
      <c r="C18587">
        <f>IF(Calculator!$O586="",1,0)</f>
      </c>
    </row>
    <row r="18588" spans="1:3" x14ac:dyDescent="0.25">
      <c r="A18588">
        <v>586</v>
      </c>
      <c r="B18588" t="s">
        <v>72</v>
      </c>
      <c r="C18588">
        <f>IF(OR(Calculator!$M586="",Calculator!$M586=0),0,LN(Calculator!$M586))</f>
      </c>
    </row>
    <row r="18589" spans="1:3" x14ac:dyDescent="0.25">
      <c r="A18589">
        <v>586</v>
      </c>
      <c r="B18589" t="s">
        <v>73</v>
      </c>
      <c r="C18589">
        <f>IF(Calculator!$M586="",1,0)</f>
      </c>
    </row>
    <row r="18590" spans="1:3" x14ac:dyDescent="0.25">
      <c r="A18590">
        <v>586</v>
      </c>
      <c r="B18590" t="s">
        <v>74</v>
      </c>
      <c r="C18590">
        <f>IF(Calculator!$N586="",0,(Calculator!$N586-5.3)*IF(Calculator!$G586="Yes",1,0))</f>
      </c>
    </row>
    <row r="18591" spans="1:3" x14ac:dyDescent="0.25">
      <c r="A18591">
        <v>586</v>
      </c>
      <c r="B18591" t="s">
        <v>75</v>
      </c>
      <c r="C18591">
        <f>IF(Calculator!$N586="",0,(Calculator!$N586-5.3)*(1-IF(Calculator!$G586="Yes",1,0)))</f>
      </c>
    </row>
    <row r="18592" spans="1:3" x14ac:dyDescent="0.25">
      <c r="A18592">
        <v>586</v>
      </c>
      <c r="B18592" t="s">
        <v>76</v>
      </c>
      <c r="C18592">
        <f>IF(Calculator!$N586="",1,0)</f>
      </c>
    </row>
    <row r="18593" spans="1:3" x14ac:dyDescent="0.25">
      <c r="A18593">
        <v>586</v>
      </c>
      <c r="B18593" t="s">
        <v>77</v>
      </c>
      <c r="C18593">
        <f>1</f>
      </c>
    </row>
    <row r="18594" spans="1:3" x14ac:dyDescent="0.25">
      <c r="A18594">
        <v>587</v>
      </c>
      <c r="B18594" t="s">
        <v>47</v>
      </c>
      <c r="C18594">
        <f>(Calculator!$C587-55)/10</f>
      </c>
    </row>
    <row r="18595" spans="1:3" x14ac:dyDescent="0.25">
      <c r="A18595">
        <v>587</v>
      </c>
      <c r="B18595" t="s">
        <v>48</v>
      </c>
      <c r="C18595">
        <f>((Calculator!$C587-55)/10)^2</f>
      </c>
    </row>
    <row r="18596" spans="1:3" x14ac:dyDescent="0.25">
      <c r="A18596">
        <v>587</v>
      </c>
      <c r="B18596" t="s">
        <v>49</v>
      </c>
      <c r="C18596">
        <f>((Calculator!$D587-Calculator!$E587)*0.02586)-3.5</f>
      </c>
    </row>
    <row r="18597" spans="1:3" x14ac:dyDescent="0.25">
      <c r="A18597">
        <v>587</v>
      </c>
      <c r="B18597" t="s">
        <v>50</v>
      </c>
      <c r="C18597">
        <f>((Calculator!$E587*0.02586)-1.3)/0.3</f>
      </c>
    </row>
    <row r="18598" spans="1:3" x14ac:dyDescent="0.25">
      <c r="A18598">
        <v>587</v>
      </c>
      <c r="B18598" t="s">
        <v>51</v>
      </c>
      <c r="C18598">
        <f>(MIN(Calculator!$F587,110)-110)/20</f>
      </c>
    </row>
    <row r="18599" spans="1:3" x14ac:dyDescent="0.25">
      <c r="A18599">
        <v>587</v>
      </c>
      <c r="B18599" t="s">
        <v>52</v>
      </c>
      <c r="C18599">
        <f>(MAX(Calculator!$F587,110)-130)/20</f>
      </c>
    </row>
    <row r="18600" spans="1:3" x14ac:dyDescent="0.25">
      <c r="A18600">
        <v>587</v>
      </c>
      <c r="B18600" t="s">
        <v>17</v>
      </c>
      <c r="C18600">
        <f>IF(Calculator!$G587="Yes",1,0)</f>
      </c>
    </row>
    <row r="18601" spans="1:3" x14ac:dyDescent="0.25">
      <c r="A18601">
        <v>587</v>
      </c>
      <c r="B18601" t="s">
        <v>53</v>
      </c>
      <c r="C18601">
        <f>IF(Calculator!$H587="Yes",1,0)</f>
      </c>
    </row>
    <row r="18602" spans="1:3" x14ac:dyDescent="0.25">
      <c r="A18602">
        <v>587</v>
      </c>
      <c r="B18602" t="s">
        <v>54</v>
      </c>
      <c r="C18602">
        <f>(MIN(Calculator!$I587,30)-25)/5</f>
      </c>
    </row>
    <row r="18603" spans="1:3" x14ac:dyDescent="0.25">
      <c r="A18603">
        <v>587</v>
      </c>
      <c r="B18603" t="s">
        <v>55</v>
      </c>
      <c r="C18603">
        <f>(MAX(Calculator!$I587,30)-30)/5</f>
      </c>
    </row>
    <row r="18604" spans="1:3" x14ac:dyDescent="0.25">
      <c r="A18604">
        <v>587</v>
      </c>
      <c r="B18604" t="s">
        <v>56</v>
      </c>
      <c r="C18604">
        <f>(MIN(Calculator!$J587,60)-60)/-15</f>
      </c>
    </row>
    <row r="18605" spans="1:3" x14ac:dyDescent="0.25">
      <c r="A18605">
        <v>587</v>
      </c>
      <c r="B18605" t="s">
        <v>57</v>
      </c>
      <c r="C18605">
        <f>(MAX(Calculator!$J587,60)-90)/-15</f>
      </c>
    </row>
    <row r="18606" spans="1:3" x14ac:dyDescent="0.25">
      <c r="A18606">
        <v>587</v>
      </c>
      <c r="B18606" t="s">
        <v>58</v>
      </c>
      <c r="C18606">
        <f>IF(Calculator!$K587="Yes",1,0)</f>
      </c>
    </row>
    <row r="18607" spans="1:3" x14ac:dyDescent="0.25">
      <c r="A18607">
        <v>587</v>
      </c>
      <c r="B18607" t="s">
        <v>59</v>
      </c>
      <c r="C18607">
        <f>IF(Calculator!$L587="Yes",1,0)</f>
      </c>
    </row>
    <row r="18608" spans="1:3" x14ac:dyDescent="0.25">
      <c r="A18608">
        <v>587</v>
      </c>
      <c r="B18608" t="s">
        <v>60</v>
      </c>
      <c r="C18608">
        <f>((MAX(Calculator!$F587,110)-130)/20)*IF(Calculator!$K587="Yes",1,0)</f>
      </c>
    </row>
    <row r="18609" spans="1:3" x14ac:dyDescent="0.25">
      <c r="A18609">
        <v>587</v>
      </c>
      <c r="B18609" t="s">
        <v>61</v>
      </c>
      <c r="C18609">
        <f>((((Calculator!$D587-Calculator!$E587)*0.02586)-3.5))*IF(Calculator!$L587="Yes",1,0)</f>
      </c>
    </row>
    <row r="18610" spans="1:3" x14ac:dyDescent="0.25">
      <c r="A18610">
        <v>587</v>
      </c>
      <c r="B18610" t="s">
        <v>62</v>
      </c>
      <c r="C18610">
        <f>(((Calculator!$C587-55)/10)*(((((Calculator!$D587-Calculator!$E587)*0.02586)-3.5))))</f>
      </c>
    </row>
    <row r="18611" spans="1:3" x14ac:dyDescent="0.25">
      <c r="A18611">
        <v>587</v>
      </c>
      <c r="B18611" t="s">
        <v>63</v>
      </c>
      <c r="C18611">
        <f>(((Calculator!$C587-55)/10)*(((Calculator!$E587*0.02586)-1.3)/0.3))</f>
      </c>
    </row>
    <row r="18612" spans="1:3" x14ac:dyDescent="0.25">
      <c r="A18612">
        <v>587</v>
      </c>
      <c r="B18612" t="s">
        <v>64</v>
      </c>
      <c r="C18612">
        <f>(((Calculator!$C587-55)/10)*((MAX(Calculator!$F587,110)-130)/20))</f>
      </c>
    </row>
    <row r="18613" spans="1:3" x14ac:dyDescent="0.25">
      <c r="A18613">
        <v>587</v>
      </c>
      <c r="B18613" t="s">
        <v>65</v>
      </c>
      <c r="C18613">
        <f>(((Calculator!$C587-55)/10)*IF(Calculator!$G587="Yes",1,0))</f>
      </c>
    </row>
    <row r="18614" spans="1:3" x14ac:dyDescent="0.25">
      <c r="A18614">
        <v>587</v>
      </c>
      <c r="B18614" t="s">
        <v>66</v>
      </c>
      <c r="C18614">
        <f>(((Calculator!$C587-55)/10)*IF(Calculator!$H587="Yes",1,0))</f>
      </c>
    </row>
    <row r="18615" spans="1:3" x14ac:dyDescent="0.25">
      <c r="A18615">
        <v>587</v>
      </c>
      <c r="B18615" t="s">
        <v>67</v>
      </c>
      <c r="C18615">
        <f>(((Calculator!$C587-55)/10)*((MAX(Calculator!$I587,30)-30)/5))</f>
      </c>
    </row>
    <row r="18616" spans="1:3" x14ac:dyDescent="0.25">
      <c r="A18616">
        <v>587</v>
      </c>
      <c r="B18616" t="s">
        <v>68</v>
      </c>
      <c r="C18616">
        <f>(((Calculator!$C587-55)/10)*((MIN(Calculator!$J587,60)-60)/-15))</f>
      </c>
    </row>
    <row r="18617" spans="1:3" x14ac:dyDescent="0.25">
      <c r="A18617">
        <v>587</v>
      </c>
      <c r="B18617" t="s">
        <v>69</v>
      </c>
      <c r="C18617">
        <f>IF(AND(Calculator!$O587&lt;&gt;"",Calculator!$O587&gt;=4,Calculator!$O587&lt;=6),1,0)</f>
      </c>
    </row>
    <row r="18618" spans="1:3" x14ac:dyDescent="0.25">
      <c r="A18618">
        <v>587</v>
      </c>
      <c r="B18618" t="s">
        <v>70</v>
      </c>
      <c r="C18618">
        <f>IF(AND(Calculator!$O587&lt;&gt;"",Calculator!$O587&gt;=7,Calculator!$O587&lt;=10),1,0)</f>
      </c>
    </row>
    <row r="18619" spans="1:3" x14ac:dyDescent="0.25">
      <c r="A18619">
        <v>587</v>
      </c>
      <c r="B18619" t="s">
        <v>71</v>
      </c>
      <c r="C18619">
        <f>IF(Calculator!$O587="",1,0)</f>
      </c>
    </row>
    <row r="18620" spans="1:3" x14ac:dyDescent="0.25">
      <c r="A18620">
        <v>587</v>
      </c>
      <c r="B18620" t="s">
        <v>72</v>
      </c>
      <c r="C18620">
        <f>IF(OR(Calculator!$M587="",Calculator!$M587=0),0,LN(Calculator!$M587))</f>
      </c>
    </row>
    <row r="18621" spans="1:3" x14ac:dyDescent="0.25">
      <c r="A18621">
        <v>587</v>
      </c>
      <c r="B18621" t="s">
        <v>73</v>
      </c>
      <c r="C18621">
        <f>IF(Calculator!$M587="",1,0)</f>
      </c>
    </row>
    <row r="18622" spans="1:3" x14ac:dyDescent="0.25">
      <c r="A18622">
        <v>587</v>
      </c>
      <c r="B18622" t="s">
        <v>74</v>
      </c>
      <c r="C18622">
        <f>IF(Calculator!$N587="",0,(Calculator!$N587-5.3)*IF(Calculator!$G587="Yes",1,0))</f>
      </c>
    </row>
    <row r="18623" spans="1:3" x14ac:dyDescent="0.25">
      <c r="A18623">
        <v>587</v>
      </c>
      <c r="B18623" t="s">
        <v>75</v>
      </c>
      <c r="C18623">
        <f>IF(Calculator!$N587="",0,(Calculator!$N587-5.3)*(1-IF(Calculator!$G587="Yes",1,0)))</f>
      </c>
    </row>
    <row r="18624" spans="1:3" x14ac:dyDescent="0.25">
      <c r="A18624">
        <v>587</v>
      </c>
      <c r="B18624" t="s">
        <v>76</v>
      </c>
      <c r="C18624">
        <f>IF(Calculator!$N587="",1,0)</f>
      </c>
    </row>
    <row r="18625" spans="1:3" x14ac:dyDescent="0.25">
      <c r="A18625">
        <v>587</v>
      </c>
      <c r="B18625" t="s">
        <v>77</v>
      </c>
      <c r="C18625">
        <f>1</f>
      </c>
    </row>
    <row r="18626" spans="1:3" x14ac:dyDescent="0.25">
      <c r="A18626">
        <v>588</v>
      </c>
      <c r="B18626" t="s">
        <v>47</v>
      </c>
      <c r="C18626">
        <f>(Calculator!$C588-55)/10</f>
      </c>
    </row>
    <row r="18627" spans="1:3" x14ac:dyDescent="0.25">
      <c r="A18627">
        <v>588</v>
      </c>
      <c r="B18627" t="s">
        <v>48</v>
      </c>
      <c r="C18627">
        <f>((Calculator!$C588-55)/10)^2</f>
      </c>
    </row>
    <row r="18628" spans="1:3" x14ac:dyDescent="0.25">
      <c r="A18628">
        <v>588</v>
      </c>
      <c r="B18628" t="s">
        <v>49</v>
      </c>
      <c r="C18628">
        <f>((Calculator!$D588-Calculator!$E588)*0.02586)-3.5</f>
      </c>
    </row>
    <row r="18629" spans="1:3" x14ac:dyDescent="0.25">
      <c r="A18629">
        <v>588</v>
      </c>
      <c r="B18629" t="s">
        <v>50</v>
      </c>
      <c r="C18629">
        <f>((Calculator!$E588*0.02586)-1.3)/0.3</f>
      </c>
    </row>
    <row r="18630" spans="1:3" x14ac:dyDescent="0.25">
      <c r="A18630">
        <v>588</v>
      </c>
      <c r="B18630" t="s">
        <v>51</v>
      </c>
      <c r="C18630">
        <f>(MIN(Calculator!$F588,110)-110)/20</f>
      </c>
    </row>
    <row r="18631" spans="1:3" x14ac:dyDescent="0.25">
      <c r="A18631">
        <v>588</v>
      </c>
      <c r="B18631" t="s">
        <v>52</v>
      </c>
      <c r="C18631">
        <f>(MAX(Calculator!$F588,110)-130)/20</f>
      </c>
    </row>
    <row r="18632" spans="1:3" x14ac:dyDescent="0.25">
      <c r="A18632">
        <v>588</v>
      </c>
      <c r="B18632" t="s">
        <v>17</v>
      </c>
      <c r="C18632">
        <f>IF(Calculator!$G588="Yes",1,0)</f>
      </c>
    </row>
    <row r="18633" spans="1:3" x14ac:dyDescent="0.25">
      <c r="A18633">
        <v>588</v>
      </c>
      <c r="B18633" t="s">
        <v>53</v>
      </c>
      <c r="C18633">
        <f>IF(Calculator!$H588="Yes",1,0)</f>
      </c>
    </row>
    <row r="18634" spans="1:3" x14ac:dyDescent="0.25">
      <c r="A18634">
        <v>588</v>
      </c>
      <c r="B18634" t="s">
        <v>54</v>
      </c>
      <c r="C18634">
        <f>(MIN(Calculator!$I588,30)-25)/5</f>
      </c>
    </row>
    <row r="18635" spans="1:3" x14ac:dyDescent="0.25">
      <c r="A18635">
        <v>588</v>
      </c>
      <c r="B18635" t="s">
        <v>55</v>
      </c>
      <c r="C18635">
        <f>(MAX(Calculator!$I588,30)-30)/5</f>
      </c>
    </row>
    <row r="18636" spans="1:3" x14ac:dyDescent="0.25">
      <c r="A18636">
        <v>588</v>
      </c>
      <c r="B18636" t="s">
        <v>56</v>
      </c>
      <c r="C18636">
        <f>(MIN(Calculator!$J588,60)-60)/-15</f>
      </c>
    </row>
    <row r="18637" spans="1:3" x14ac:dyDescent="0.25">
      <c r="A18637">
        <v>588</v>
      </c>
      <c r="B18637" t="s">
        <v>57</v>
      </c>
      <c r="C18637">
        <f>(MAX(Calculator!$J588,60)-90)/-15</f>
      </c>
    </row>
    <row r="18638" spans="1:3" x14ac:dyDescent="0.25">
      <c r="A18638">
        <v>588</v>
      </c>
      <c r="B18638" t="s">
        <v>58</v>
      </c>
      <c r="C18638">
        <f>IF(Calculator!$K588="Yes",1,0)</f>
      </c>
    </row>
    <row r="18639" spans="1:3" x14ac:dyDescent="0.25">
      <c r="A18639">
        <v>588</v>
      </c>
      <c r="B18639" t="s">
        <v>59</v>
      </c>
      <c r="C18639">
        <f>IF(Calculator!$L588="Yes",1,0)</f>
      </c>
    </row>
    <row r="18640" spans="1:3" x14ac:dyDescent="0.25">
      <c r="A18640">
        <v>588</v>
      </c>
      <c r="B18640" t="s">
        <v>60</v>
      </c>
      <c r="C18640">
        <f>((MAX(Calculator!$F588,110)-130)/20)*IF(Calculator!$K588="Yes",1,0)</f>
      </c>
    </row>
    <row r="18641" spans="1:3" x14ac:dyDescent="0.25">
      <c r="A18641">
        <v>588</v>
      </c>
      <c r="B18641" t="s">
        <v>61</v>
      </c>
      <c r="C18641">
        <f>((((Calculator!$D588-Calculator!$E588)*0.02586)-3.5))*IF(Calculator!$L588="Yes",1,0)</f>
      </c>
    </row>
    <row r="18642" spans="1:3" x14ac:dyDescent="0.25">
      <c r="A18642">
        <v>588</v>
      </c>
      <c r="B18642" t="s">
        <v>62</v>
      </c>
      <c r="C18642">
        <f>(((Calculator!$C588-55)/10)*(((((Calculator!$D588-Calculator!$E588)*0.02586)-3.5))))</f>
      </c>
    </row>
    <row r="18643" spans="1:3" x14ac:dyDescent="0.25">
      <c r="A18643">
        <v>588</v>
      </c>
      <c r="B18643" t="s">
        <v>63</v>
      </c>
      <c r="C18643">
        <f>(((Calculator!$C588-55)/10)*(((Calculator!$E588*0.02586)-1.3)/0.3))</f>
      </c>
    </row>
    <row r="18644" spans="1:3" x14ac:dyDescent="0.25">
      <c r="A18644">
        <v>588</v>
      </c>
      <c r="B18644" t="s">
        <v>64</v>
      </c>
      <c r="C18644">
        <f>(((Calculator!$C588-55)/10)*((MAX(Calculator!$F588,110)-130)/20))</f>
      </c>
    </row>
    <row r="18645" spans="1:3" x14ac:dyDescent="0.25">
      <c r="A18645">
        <v>588</v>
      </c>
      <c r="B18645" t="s">
        <v>65</v>
      </c>
      <c r="C18645">
        <f>(((Calculator!$C588-55)/10)*IF(Calculator!$G588="Yes",1,0))</f>
      </c>
    </row>
    <row r="18646" spans="1:3" x14ac:dyDescent="0.25">
      <c r="A18646">
        <v>588</v>
      </c>
      <c r="B18646" t="s">
        <v>66</v>
      </c>
      <c r="C18646">
        <f>(((Calculator!$C588-55)/10)*IF(Calculator!$H588="Yes",1,0))</f>
      </c>
    </row>
    <row r="18647" spans="1:3" x14ac:dyDescent="0.25">
      <c r="A18647">
        <v>588</v>
      </c>
      <c r="B18647" t="s">
        <v>67</v>
      </c>
      <c r="C18647">
        <f>(((Calculator!$C588-55)/10)*((MAX(Calculator!$I588,30)-30)/5))</f>
      </c>
    </row>
    <row r="18648" spans="1:3" x14ac:dyDescent="0.25">
      <c r="A18648">
        <v>588</v>
      </c>
      <c r="B18648" t="s">
        <v>68</v>
      </c>
      <c r="C18648">
        <f>(((Calculator!$C588-55)/10)*((MIN(Calculator!$J588,60)-60)/-15))</f>
      </c>
    </row>
    <row r="18649" spans="1:3" x14ac:dyDescent="0.25">
      <c r="A18649">
        <v>588</v>
      </c>
      <c r="B18649" t="s">
        <v>69</v>
      </c>
      <c r="C18649">
        <f>IF(AND(Calculator!$O588&lt;&gt;"",Calculator!$O588&gt;=4,Calculator!$O588&lt;=6),1,0)</f>
      </c>
    </row>
    <row r="18650" spans="1:3" x14ac:dyDescent="0.25">
      <c r="A18650">
        <v>588</v>
      </c>
      <c r="B18650" t="s">
        <v>70</v>
      </c>
      <c r="C18650">
        <f>IF(AND(Calculator!$O588&lt;&gt;"",Calculator!$O588&gt;=7,Calculator!$O588&lt;=10),1,0)</f>
      </c>
    </row>
    <row r="18651" spans="1:3" x14ac:dyDescent="0.25">
      <c r="A18651">
        <v>588</v>
      </c>
      <c r="B18651" t="s">
        <v>71</v>
      </c>
      <c r="C18651">
        <f>IF(Calculator!$O588="",1,0)</f>
      </c>
    </row>
    <row r="18652" spans="1:3" x14ac:dyDescent="0.25">
      <c r="A18652">
        <v>588</v>
      </c>
      <c r="B18652" t="s">
        <v>72</v>
      </c>
      <c r="C18652">
        <f>IF(OR(Calculator!$M588="",Calculator!$M588=0),0,LN(Calculator!$M588))</f>
      </c>
    </row>
    <row r="18653" spans="1:3" x14ac:dyDescent="0.25">
      <c r="A18653">
        <v>588</v>
      </c>
      <c r="B18653" t="s">
        <v>73</v>
      </c>
      <c r="C18653">
        <f>IF(Calculator!$M588="",1,0)</f>
      </c>
    </row>
    <row r="18654" spans="1:3" x14ac:dyDescent="0.25">
      <c r="A18654">
        <v>588</v>
      </c>
      <c r="B18654" t="s">
        <v>74</v>
      </c>
      <c r="C18654">
        <f>IF(Calculator!$N588="",0,(Calculator!$N588-5.3)*IF(Calculator!$G588="Yes",1,0))</f>
      </c>
    </row>
    <row r="18655" spans="1:3" x14ac:dyDescent="0.25">
      <c r="A18655">
        <v>588</v>
      </c>
      <c r="B18655" t="s">
        <v>75</v>
      </c>
      <c r="C18655">
        <f>IF(Calculator!$N588="",0,(Calculator!$N588-5.3)*(1-IF(Calculator!$G588="Yes",1,0)))</f>
      </c>
    </row>
    <row r="18656" spans="1:3" x14ac:dyDescent="0.25">
      <c r="A18656">
        <v>588</v>
      </c>
      <c r="B18656" t="s">
        <v>76</v>
      </c>
      <c r="C18656">
        <f>IF(Calculator!$N588="",1,0)</f>
      </c>
    </row>
    <row r="18657" spans="1:3" x14ac:dyDescent="0.25">
      <c r="A18657">
        <v>588</v>
      </c>
      <c r="B18657" t="s">
        <v>77</v>
      </c>
      <c r="C18657">
        <f>1</f>
      </c>
    </row>
    <row r="18658" spans="1:3" x14ac:dyDescent="0.25">
      <c r="A18658">
        <v>589</v>
      </c>
      <c r="B18658" t="s">
        <v>47</v>
      </c>
      <c r="C18658">
        <f>(Calculator!$C589-55)/10</f>
      </c>
    </row>
    <row r="18659" spans="1:3" x14ac:dyDescent="0.25">
      <c r="A18659">
        <v>589</v>
      </c>
      <c r="B18659" t="s">
        <v>48</v>
      </c>
      <c r="C18659">
        <f>((Calculator!$C589-55)/10)^2</f>
      </c>
    </row>
    <row r="18660" spans="1:3" x14ac:dyDescent="0.25">
      <c r="A18660">
        <v>589</v>
      </c>
      <c r="B18660" t="s">
        <v>49</v>
      </c>
      <c r="C18660">
        <f>((Calculator!$D589-Calculator!$E589)*0.02586)-3.5</f>
      </c>
    </row>
    <row r="18661" spans="1:3" x14ac:dyDescent="0.25">
      <c r="A18661">
        <v>589</v>
      </c>
      <c r="B18661" t="s">
        <v>50</v>
      </c>
      <c r="C18661">
        <f>((Calculator!$E589*0.02586)-1.3)/0.3</f>
      </c>
    </row>
    <row r="18662" spans="1:3" x14ac:dyDescent="0.25">
      <c r="A18662">
        <v>589</v>
      </c>
      <c r="B18662" t="s">
        <v>51</v>
      </c>
      <c r="C18662">
        <f>(MIN(Calculator!$F589,110)-110)/20</f>
      </c>
    </row>
    <row r="18663" spans="1:3" x14ac:dyDescent="0.25">
      <c r="A18663">
        <v>589</v>
      </c>
      <c r="B18663" t="s">
        <v>52</v>
      </c>
      <c r="C18663">
        <f>(MAX(Calculator!$F589,110)-130)/20</f>
      </c>
    </row>
    <row r="18664" spans="1:3" x14ac:dyDescent="0.25">
      <c r="A18664">
        <v>589</v>
      </c>
      <c r="B18664" t="s">
        <v>17</v>
      </c>
      <c r="C18664">
        <f>IF(Calculator!$G589="Yes",1,0)</f>
      </c>
    </row>
    <row r="18665" spans="1:3" x14ac:dyDescent="0.25">
      <c r="A18665">
        <v>589</v>
      </c>
      <c r="B18665" t="s">
        <v>53</v>
      </c>
      <c r="C18665">
        <f>IF(Calculator!$H589="Yes",1,0)</f>
      </c>
    </row>
    <row r="18666" spans="1:3" x14ac:dyDescent="0.25">
      <c r="A18666">
        <v>589</v>
      </c>
      <c r="B18666" t="s">
        <v>54</v>
      </c>
      <c r="C18666">
        <f>(MIN(Calculator!$I589,30)-25)/5</f>
      </c>
    </row>
    <row r="18667" spans="1:3" x14ac:dyDescent="0.25">
      <c r="A18667">
        <v>589</v>
      </c>
      <c r="B18667" t="s">
        <v>55</v>
      </c>
      <c r="C18667">
        <f>(MAX(Calculator!$I589,30)-30)/5</f>
      </c>
    </row>
    <row r="18668" spans="1:3" x14ac:dyDescent="0.25">
      <c r="A18668">
        <v>589</v>
      </c>
      <c r="B18668" t="s">
        <v>56</v>
      </c>
      <c r="C18668">
        <f>(MIN(Calculator!$J589,60)-60)/-15</f>
      </c>
    </row>
    <row r="18669" spans="1:3" x14ac:dyDescent="0.25">
      <c r="A18669">
        <v>589</v>
      </c>
      <c r="B18669" t="s">
        <v>57</v>
      </c>
      <c r="C18669">
        <f>(MAX(Calculator!$J589,60)-90)/-15</f>
      </c>
    </row>
    <row r="18670" spans="1:3" x14ac:dyDescent="0.25">
      <c r="A18670">
        <v>589</v>
      </c>
      <c r="B18670" t="s">
        <v>58</v>
      </c>
      <c r="C18670">
        <f>IF(Calculator!$K589="Yes",1,0)</f>
      </c>
    </row>
    <row r="18671" spans="1:3" x14ac:dyDescent="0.25">
      <c r="A18671">
        <v>589</v>
      </c>
      <c r="B18671" t="s">
        <v>59</v>
      </c>
      <c r="C18671">
        <f>IF(Calculator!$L589="Yes",1,0)</f>
      </c>
    </row>
    <row r="18672" spans="1:3" x14ac:dyDescent="0.25">
      <c r="A18672">
        <v>589</v>
      </c>
      <c r="B18672" t="s">
        <v>60</v>
      </c>
      <c r="C18672">
        <f>((MAX(Calculator!$F589,110)-130)/20)*IF(Calculator!$K589="Yes",1,0)</f>
      </c>
    </row>
    <row r="18673" spans="1:3" x14ac:dyDescent="0.25">
      <c r="A18673">
        <v>589</v>
      </c>
      <c r="B18673" t="s">
        <v>61</v>
      </c>
      <c r="C18673">
        <f>((((Calculator!$D589-Calculator!$E589)*0.02586)-3.5))*IF(Calculator!$L589="Yes",1,0)</f>
      </c>
    </row>
    <row r="18674" spans="1:3" x14ac:dyDescent="0.25">
      <c r="A18674">
        <v>589</v>
      </c>
      <c r="B18674" t="s">
        <v>62</v>
      </c>
      <c r="C18674">
        <f>(((Calculator!$C589-55)/10)*(((((Calculator!$D589-Calculator!$E589)*0.02586)-3.5))))</f>
      </c>
    </row>
    <row r="18675" spans="1:3" x14ac:dyDescent="0.25">
      <c r="A18675">
        <v>589</v>
      </c>
      <c r="B18675" t="s">
        <v>63</v>
      </c>
      <c r="C18675">
        <f>(((Calculator!$C589-55)/10)*(((Calculator!$E589*0.02586)-1.3)/0.3))</f>
      </c>
    </row>
    <row r="18676" spans="1:3" x14ac:dyDescent="0.25">
      <c r="A18676">
        <v>589</v>
      </c>
      <c r="B18676" t="s">
        <v>64</v>
      </c>
      <c r="C18676">
        <f>(((Calculator!$C589-55)/10)*((MAX(Calculator!$F589,110)-130)/20))</f>
      </c>
    </row>
    <row r="18677" spans="1:3" x14ac:dyDescent="0.25">
      <c r="A18677">
        <v>589</v>
      </c>
      <c r="B18677" t="s">
        <v>65</v>
      </c>
      <c r="C18677">
        <f>(((Calculator!$C589-55)/10)*IF(Calculator!$G589="Yes",1,0))</f>
      </c>
    </row>
    <row r="18678" spans="1:3" x14ac:dyDescent="0.25">
      <c r="A18678">
        <v>589</v>
      </c>
      <c r="B18678" t="s">
        <v>66</v>
      </c>
      <c r="C18678">
        <f>(((Calculator!$C589-55)/10)*IF(Calculator!$H589="Yes",1,0))</f>
      </c>
    </row>
    <row r="18679" spans="1:3" x14ac:dyDescent="0.25">
      <c r="A18679">
        <v>589</v>
      </c>
      <c r="B18679" t="s">
        <v>67</v>
      </c>
      <c r="C18679">
        <f>(((Calculator!$C589-55)/10)*((MAX(Calculator!$I589,30)-30)/5))</f>
      </c>
    </row>
    <row r="18680" spans="1:3" x14ac:dyDescent="0.25">
      <c r="A18680">
        <v>589</v>
      </c>
      <c r="B18680" t="s">
        <v>68</v>
      </c>
      <c r="C18680">
        <f>(((Calculator!$C589-55)/10)*((MIN(Calculator!$J589,60)-60)/-15))</f>
      </c>
    </row>
    <row r="18681" spans="1:3" x14ac:dyDescent="0.25">
      <c r="A18681">
        <v>589</v>
      </c>
      <c r="B18681" t="s">
        <v>69</v>
      </c>
      <c r="C18681">
        <f>IF(AND(Calculator!$O589&lt;&gt;"",Calculator!$O589&gt;=4,Calculator!$O589&lt;=6),1,0)</f>
      </c>
    </row>
    <row r="18682" spans="1:3" x14ac:dyDescent="0.25">
      <c r="A18682">
        <v>589</v>
      </c>
      <c r="B18682" t="s">
        <v>70</v>
      </c>
      <c r="C18682">
        <f>IF(AND(Calculator!$O589&lt;&gt;"",Calculator!$O589&gt;=7,Calculator!$O589&lt;=10),1,0)</f>
      </c>
    </row>
    <row r="18683" spans="1:3" x14ac:dyDescent="0.25">
      <c r="A18683">
        <v>589</v>
      </c>
      <c r="B18683" t="s">
        <v>71</v>
      </c>
      <c r="C18683">
        <f>IF(Calculator!$O589="",1,0)</f>
      </c>
    </row>
    <row r="18684" spans="1:3" x14ac:dyDescent="0.25">
      <c r="A18684">
        <v>589</v>
      </c>
      <c r="B18684" t="s">
        <v>72</v>
      </c>
      <c r="C18684">
        <f>IF(OR(Calculator!$M589="",Calculator!$M589=0),0,LN(Calculator!$M589))</f>
      </c>
    </row>
    <row r="18685" spans="1:3" x14ac:dyDescent="0.25">
      <c r="A18685">
        <v>589</v>
      </c>
      <c r="B18685" t="s">
        <v>73</v>
      </c>
      <c r="C18685">
        <f>IF(Calculator!$M589="",1,0)</f>
      </c>
    </row>
    <row r="18686" spans="1:3" x14ac:dyDescent="0.25">
      <c r="A18686">
        <v>589</v>
      </c>
      <c r="B18686" t="s">
        <v>74</v>
      </c>
      <c r="C18686">
        <f>IF(Calculator!$N589="",0,(Calculator!$N589-5.3)*IF(Calculator!$G589="Yes",1,0))</f>
      </c>
    </row>
    <row r="18687" spans="1:3" x14ac:dyDescent="0.25">
      <c r="A18687">
        <v>589</v>
      </c>
      <c r="B18687" t="s">
        <v>75</v>
      </c>
      <c r="C18687">
        <f>IF(Calculator!$N589="",0,(Calculator!$N589-5.3)*(1-IF(Calculator!$G589="Yes",1,0)))</f>
      </c>
    </row>
    <row r="18688" spans="1:3" x14ac:dyDescent="0.25">
      <c r="A18688">
        <v>589</v>
      </c>
      <c r="B18688" t="s">
        <v>76</v>
      </c>
      <c r="C18688">
        <f>IF(Calculator!$N589="",1,0)</f>
      </c>
    </row>
    <row r="18689" spans="1:3" x14ac:dyDescent="0.25">
      <c r="A18689">
        <v>589</v>
      </c>
      <c r="B18689" t="s">
        <v>77</v>
      </c>
      <c r="C18689">
        <f>1</f>
      </c>
    </row>
    <row r="18690" spans="1:3" x14ac:dyDescent="0.25">
      <c r="A18690">
        <v>590</v>
      </c>
      <c r="B18690" t="s">
        <v>47</v>
      </c>
      <c r="C18690">
        <f>(Calculator!$C590-55)/10</f>
      </c>
    </row>
    <row r="18691" spans="1:3" x14ac:dyDescent="0.25">
      <c r="A18691">
        <v>590</v>
      </c>
      <c r="B18691" t="s">
        <v>48</v>
      </c>
      <c r="C18691">
        <f>((Calculator!$C590-55)/10)^2</f>
      </c>
    </row>
    <row r="18692" spans="1:3" x14ac:dyDescent="0.25">
      <c r="A18692">
        <v>590</v>
      </c>
      <c r="B18692" t="s">
        <v>49</v>
      </c>
      <c r="C18692">
        <f>((Calculator!$D590-Calculator!$E590)*0.02586)-3.5</f>
      </c>
    </row>
    <row r="18693" spans="1:3" x14ac:dyDescent="0.25">
      <c r="A18693">
        <v>590</v>
      </c>
      <c r="B18693" t="s">
        <v>50</v>
      </c>
      <c r="C18693">
        <f>((Calculator!$E590*0.02586)-1.3)/0.3</f>
      </c>
    </row>
    <row r="18694" spans="1:3" x14ac:dyDescent="0.25">
      <c r="A18694">
        <v>590</v>
      </c>
      <c r="B18694" t="s">
        <v>51</v>
      </c>
      <c r="C18694">
        <f>(MIN(Calculator!$F590,110)-110)/20</f>
      </c>
    </row>
    <row r="18695" spans="1:3" x14ac:dyDescent="0.25">
      <c r="A18695">
        <v>590</v>
      </c>
      <c r="B18695" t="s">
        <v>52</v>
      </c>
      <c r="C18695">
        <f>(MAX(Calculator!$F590,110)-130)/20</f>
      </c>
    </row>
    <row r="18696" spans="1:3" x14ac:dyDescent="0.25">
      <c r="A18696">
        <v>590</v>
      </c>
      <c r="B18696" t="s">
        <v>17</v>
      </c>
      <c r="C18696">
        <f>IF(Calculator!$G590="Yes",1,0)</f>
      </c>
    </row>
    <row r="18697" spans="1:3" x14ac:dyDescent="0.25">
      <c r="A18697">
        <v>590</v>
      </c>
      <c r="B18697" t="s">
        <v>53</v>
      </c>
      <c r="C18697">
        <f>IF(Calculator!$H590="Yes",1,0)</f>
      </c>
    </row>
    <row r="18698" spans="1:3" x14ac:dyDescent="0.25">
      <c r="A18698">
        <v>590</v>
      </c>
      <c r="B18698" t="s">
        <v>54</v>
      </c>
      <c r="C18698">
        <f>(MIN(Calculator!$I590,30)-25)/5</f>
      </c>
    </row>
    <row r="18699" spans="1:3" x14ac:dyDescent="0.25">
      <c r="A18699">
        <v>590</v>
      </c>
      <c r="B18699" t="s">
        <v>55</v>
      </c>
      <c r="C18699">
        <f>(MAX(Calculator!$I590,30)-30)/5</f>
      </c>
    </row>
    <row r="18700" spans="1:3" x14ac:dyDescent="0.25">
      <c r="A18700">
        <v>590</v>
      </c>
      <c r="B18700" t="s">
        <v>56</v>
      </c>
      <c r="C18700">
        <f>(MIN(Calculator!$J590,60)-60)/-15</f>
      </c>
    </row>
    <row r="18701" spans="1:3" x14ac:dyDescent="0.25">
      <c r="A18701">
        <v>590</v>
      </c>
      <c r="B18701" t="s">
        <v>57</v>
      </c>
      <c r="C18701">
        <f>(MAX(Calculator!$J590,60)-90)/-15</f>
      </c>
    </row>
    <row r="18702" spans="1:3" x14ac:dyDescent="0.25">
      <c r="A18702">
        <v>590</v>
      </c>
      <c r="B18702" t="s">
        <v>58</v>
      </c>
      <c r="C18702">
        <f>IF(Calculator!$K590="Yes",1,0)</f>
      </c>
    </row>
    <row r="18703" spans="1:3" x14ac:dyDescent="0.25">
      <c r="A18703">
        <v>590</v>
      </c>
      <c r="B18703" t="s">
        <v>59</v>
      </c>
      <c r="C18703">
        <f>IF(Calculator!$L590="Yes",1,0)</f>
      </c>
    </row>
    <row r="18704" spans="1:3" x14ac:dyDescent="0.25">
      <c r="A18704">
        <v>590</v>
      </c>
      <c r="B18704" t="s">
        <v>60</v>
      </c>
      <c r="C18704">
        <f>((MAX(Calculator!$F590,110)-130)/20)*IF(Calculator!$K590="Yes",1,0)</f>
      </c>
    </row>
    <row r="18705" spans="1:3" x14ac:dyDescent="0.25">
      <c r="A18705">
        <v>590</v>
      </c>
      <c r="B18705" t="s">
        <v>61</v>
      </c>
      <c r="C18705">
        <f>((((Calculator!$D590-Calculator!$E590)*0.02586)-3.5))*IF(Calculator!$L590="Yes",1,0)</f>
      </c>
    </row>
    <row r="18706" spans="1:3" x14ac:dyDescent="0.25">
      <c r="A18706">
        <v>590</v>
      </c>
      <c r="B18706" t="s">
        <v>62</v>
      </c>
      <c r="C18706">
        <f>(((Calculator!$C590-55)/10)*(((((Calculator!$D590-Calculator!$E590)*0.02586)-3.5))))</f>
      </c>
    </row>
    <row r="18707" spans="1:3" x14ac:dyDescent="0.25">
      <c r="A18707">
        <v>590</v>
      </c>
      <c r="B18707" t="s">
        <v>63</v>
      </c>
      <c r="C18707">
        <f>(((Calculator!$C590-55)/10)*(((Calculator!$E590*0.02586)-1.3)/0.3))</f>
      </c>
    </row>
    <row r="18708" spans="1:3" x14ac:dyDescent="0.25">
      <c r="A18708">
        <v>590</v>
      </c>
      <c r="B18708" t="s">
        <v>64</v>
      </c>
      <c r="C18708">
        <f>(((Calculator!$C590-55)/10)*((MAX(Calculator!$F590,110)-130)/20))</f>
      </c>
    </row>
    <row r="18709" spans="1:3" x14ac:dyDescent="0.25">
      <c r="A18709">
        <v>590</v>
      </c>
      <c r="B18709" t="s">
        <v>65</v>
      </c>
      <c r="C18709">
        <f>(((Calculator!$C590-55)/10)*IF(Calculator!$G590="Yes",1,0))</f>
      </c>
    </row>
    <row r="18710" spans="1:3" x14ac:dyDescent="0.25">
      <c r="A18710">
        <v>590</v>
      </c>
      <c r="B18710" t="s">
        <v>66</v>
      </c>
      <c r="C18710">
        <f>(((Calculator!$C590-55)/10)*IF(Calculator!$H590="Yes",1,0))</f>
      </c>
    </row>
    <row r="18711" spans="1:3" x14ac:dyDescent="0.25">
      <c r="A18711">
        <v>590</v>
      </c>
      <c r="B18711" t="s">
        <v>67</v>
      </c>
      <c r="C18711">
        <f>(((Calculator!$C590-55)/10)*((MAX(Calculator!$I590,30)-30)/5))</f>
      </c>
    </row>
    <row r="18712" spans="1:3" x14ac:dyDescent="0.25">
      <c r="A18712">
        <v>590</v>
      </c>
      <c r="B18712" t="s">
        <v>68</v>
      </c>
      <c r="C18712">
        <f>(((Calculator!$C590-55)/10)*((MIN(Calculator!$J590,60)-60)/-15))</f>
      </c>
    </row>
    <row r="18713" spans="1:3" x14ac:dyDescent="0.25">
      <c r="A18713">
        <v>590</v>
      </c>
      <c r="B18713" t="s">
        <v>69</v>
      </c>
      <c r="C18713">
        <f>IF(AND(Calculator!$O590&lt;&gt;"",Calculator!$O590&gt;=4,Calculator!$O590&lt;=6),1,0)</f>
      </c>
    </row>
    <row r="18714" spans="1:3" x14ac:dyDescent="0.25">
      <c r="A18714">
        <v>590</v>
      </c>
      <c r="B18714" t="s">
        <v>70</v>
      </c>
      <c r="C18714">
        <f>IF(AND(Calculator!$O590&lt;&gt;"",Calculator!$O590&gt;=7,Calculator!$O590&lt;=10),1,0)</f>
      </c>
    </row>
    <row r="18715" spans="1:3" x14ac:dyDescent="0.25">
      <c r="A18715">
        <v>590</v>
      </c>
      <c r="B18715" t="s">
        <v>71</v>
      </c>
      <c r="C18715">
        <f>IF(Calculator!$O590="",1,0)</f>
      </c>
    </row>
    <row r="18716" spans="1:3" x14ac:dyDescent="0.25">
      <c r="A18716">
        <v>590</v>
      </c>
      <c r="B18716" t="s">
        <v>72</v>
      </c>
      <c r="C18716">
        <f>IF(OR(Calculator!$M590="",Calculator!$M590=0),0,LN(Calculator!$M590))</f>
      </c>
    </row>
    <row r="18717" spans="1:3" x14ac:dyDescent="0.25">
      <c r="A18717">
        <v>590</v>
      </c>
      <c r="B18717" t="s">
        <v>73</v>
      </c>
      <c r="C18717">
        <f>IF(Calculator!$M590="",1,0)</f>
      </c>
    </row>
    <row r="18718" spans="1:3" x14ac:dyDescent="0.25">
      <c r="A18718">
        <v>590</v>
      </c>
      <c r="B18718" t="s">
        <v>74</v>
      </c>
      <c r="C18718">
        <f>IF(Calculator!$N590="",0,(Calculator!$N590-5.3)*IF(Calculator!$G590="Yes",1,0))</f>
      </c>
    </row>
    <row r="18719" spans="1:3" x14ac:dyDescent="0.25">
      <c r="A18719">
        <v>590</v>
      </c>
      <c r="B18719" t="s">
        <v>75</v>
      </c>
      <c r="C18719">
        <f>IF(Calculator!$N590="",0,(Calculator!$N590-5.3)*(1-IF(Calculator!$G590="Yes",1,0)))</f>
      </c>
    </row>
    <row r="18720" spans="1:3" x14ac:dyDescent="0.25">
      <c r="A18720">
        <v>590</v>
      </c>
      <c r="B18720" t="s">
        <v>76</v>
      </c>
      <c r="C18720">
        <f>IF(Calculator!$N590="",1,0)</f>
      </c>
    </row>
    <row r="18721" spans="1:3" x14ac:dyDescent="0.25">
      <c r="A18721">
        <v>590</v>
      </c>
      <c r="B18721" t="s">
        <v>77</v>
      </c>
      <c r="C18721">
        <f>1</f>
      </c>
    </row>
    <row r="18722" spans="1:3" x14ac:dyDescent="0.25">
      <c r="A18722">
        <v>591</v>
      </c>
      <c r="B18722" t="s">
        <v>47</v>
      </c>
      <c r="C18722">
        <f>(Calculator!$C591-55)/10</f>
      </c>
    </row>
    <row r="18723" spans="1:3" x14ac:dyDescent="0.25">
      <c r="A18723">
        <v>591</v>
      </c>
      <c r="B18723" t="s">
        <v>48</v>
      </c>
      <c r="C18723">
        <f>((Calculator!$C591-55)/10)^2</f>
      </c>
    </row>
    <row r="18724" spans="1:3" x14ac:dyDescent="0.25">
      <c r="A18724">
        <v>591</v>
      </c>
      <c r="B18724" t="s">
        <v>49</v>
      </c>
      <c r="C18724">
        <f>((Calculator!$D591-Calculator!$E591)*0.02586)-3.5</f>
      </c>
    </row>
    <row r="18725" spans="1:3" x14ac:dyDescent="0.25">
      <c r="A18725">
        <v>591</v>
      </c>
      <c r="B18725" t="s">
        <v>50</v>
      </c>
      <c r="C18725">
        <f>((Calculator!$E591*0.02586)-1.3)/0.3</f>
      </c>
    </row>
    <row r="18726" spans="1:3" x14ac:dyDescent="0.25">
      <c r="A18726">
        <v>591</v>
      </c>
      <c r="B18726" t="s">
        <v>51</v>
      </c>
      <c r="C18726">
        <f>(MIN(Calculator!$F591,110)-110)/20</f>
      </c>
    </row>
    <row r="18727" spans="1:3" x14ac:dyDescent="0.25">
      <c r="A18727">
        <v>591</v>
      </c>
      <c r="B18727" t="s">
        <v>52</v>
      </c>
      <c r="C18727">
        <f>(MAX(Calculator!$F591,110)-130)/20</f>
      </c>
    </row>
    <row r="18728" spans="1:3" x14ac:dyDescent="0.25">
      <c r="A18728">
        <v>591</v>
      </c>
      <c r="B18728" t="s">
        <v>17</v>
      </c>
      <c r="C18728">
        <f>IF(Calculator!$G591="Yes",1,0)</f>
      </c>
    </row>
    <row r="18729" spans="1:3" x14ac:dyDescent="0.25">
      <c r="A18729">
        <v>591</v>
      </c>
      <c r="B18729" t="s">
        <v>53</v>
      </c>
      <c r="C18729">
        <f>IF(Calculator!$H591="Yes",1,0)</f>
      </c>
    </row>
    <row r="18730" spans="1:3" x14ac:dyDescent="0.25">
      <c r="A18730">
        <v>591</v>
      </c>
      <c r="B18730" t="s">
        <v>54</v>
      </c>
      <c r="C18730">
        <f>(MIN(Calculator!$I591,30)-25)/5</f>
      </c>
    </row>
    <row r="18731" spans="1:3" x14ac:dyDescent="0.25">
      <c r="A18731">
        <v>591</v>
      </c>
      <c r="B18731" t="s">
        <v>55</v>
      </c>
      <c r="C18731">
        <f>(MAX(Calculator!$I591,30)-30)/5</f>
      </c>
    </row>
    <row r="18732" spans="1:3" x14ac:dyDescent="0.25">
      <c r="A18732">
        <v>591</v>
      </c>
      <c r="B18732" t="s">
        <v>56</v>
      </c>
      <c r="C18732">
        <f>(MIN(Calculator!$J591,60)-60)/-15</f>
      </c>
    </row>
    <row r="18733" spans="1:3" x14ac:dyDescent="0.25">
      <c r="A18733">
        <v>591</v>
      </c>
      <c r="B18733" t="s">
        <v>57</v>
      </c>
      <c r="C18733">
        <f>(MAX(Calculator!$J591,60)-90)/-15</f>
      </c>
    </row>
    <row r="18734" spans="1:3" x14ac:dyDescent="0.25">
      <c r="A18734">
        <v>591</v>
      </c>
      <c r="B18734" t="s">
        <v>58</v>
      </c>
      <c r="C18734">
        <f>IF(Calculator!$K591="Yes",1,0)</f>
      </c>
    </row>
    <row r="18735" spans="1:3" x14ac:dyDescent="0.25">
      <c r="A18735">
        <v>591</v>
      </c>
      <c r="B18735" t="s">
        <v>59</v>
      </c>
      <c r="C18735">
        <f>IF(Calculator!$L591="Yes",1,0)</f>
      </c>
    </row>
    <row r="18736" spans="1:3" x14ac:dyDescent="0.25">
      <c r="A18736">
        <v>591</v>
      </c>
      <c r="B18736" t="s">
        <v>60</v>
      </c>
      <c r="C18736">
        <f>((MAX(Calculator!$F591,110)-130)/20)*IF(Calculator!$K591="Yes",1,0)</f>
      </c>
    </row>
    <row r="18737" spans="1:3" x14ac:dyDescent="0.25">
      <c r="A18737">
        <v>591</v>
      </c>
      <c r="B18737" t="s">
        <v>61</v>
      </c>
      <c r="C18737">
        <f>((((Calculator!$D591-Calculator!$E591)*0.02586)-3.5))*IF(Calculator!$L591="Yes",1,0)</f>
      </c>
    </row>
    <row r="18738" spans="1:3" x14ac:dyDescent="0.25">
      <c r="A18738">
        <v>591</v>
      </c>
      <c r="B18738" t="s">
        <v>62</v>
      </c>
      <c r="C18738">
        <f>(((Calculator!$C591-55)/10)*(((((Calculator!$D591-Calculator!$E591)*0.02586)-3.5))))</f>
      </c>
    </row>
    <row r="18739" spans="1:3" x14ac:dyDescent="0.25">
      <c r="A18739">
        <v>591</v>
      </c>
      <c r="B18739" t="s">
        <v>63</v>
      </c>
      <c r="C18739">
        <f>(((Calculator!$C591-55)/10)*(((Calculator!$E591*0.02586)-1.3)/0.3))</f>
      </c>
    </row>
    <row r="18740" spans="1:3" x14ac:dyDescent="0.25">
      <c r="A18740">
        <v>591</v>
      </c>
      <c r="B18740" t="s">
        <v>64</v>
      </c>
      <c r="C18740">
        <f>(((Calculator!$C591-55)/10)*((MAX(Calculator!$F591,110)-130)/20))</f>
      </c>
    </row>
    <row r="18741" spans="1:3" x14ac:dyDescent="0.25">
      <c r="A18741">
        <v>591</v>
      </c>
      <c r="B18741" t="s">
        <v>65</v>
      </c>
      <c r="C18741">
        <f>(((Calculator!$C591-55)/10)*IF(Calculator!$G591="Yes",1,0))</f>
      </c>
    </row>
    <row r="18742" spans="1:3" x14ac:dyDescent="0.25">
      <c r="A18742">
        <v>591</v>
      </c>
      <c r="B18742" t="s">
        <v>66</v>
      </c>
      <c r="C18742">
        <f>(((Calculator!$C591-55)/10)*IF(Calculator!$H591="Yes",1,0))</f>
      </c>
    </row>
    <row r="18743" spans="1:3" x14ac:dyDescent="0.25">
      <c r="A18743">
        <v>591</v>
      </c>
      <c r="B18743" t="s">
        <v>67</v>
      </c>
      <c r="C18743">
        <f>(((Calculator!$C591-55)/10)*((MAX(Calculator!$I591,30)-30)/5))</f>
      </c>
    </row>
    <row r="18744" spans="1:3" x14ac:dyDescent="0.25">
      <c r="A18744">
        <v>591</v>
      </c>
      <c r="B18744" t="s">
        <v>68</v>
      </c>
      <c r="C18744">
        <f>(((Calculator!$C591-55)/10)*((MIN(Calculator!$J591,60)-60)/-15))</f>
      </c>
    </row>
    <row r="18745" spans="1:3" x14ac:dyDescent="0.25">
      <c r="A18745">
        <v>591</v>
      </c>
      <c r="B18745" t="s">
        <v>69</v>
      </c>
      <c r="C18745">
        <f>IF(AND(Calculator!$O591&lt;&gt;"",Calculator!$O591&gt;=4,Calculator!$O591&lt;=6),1,0)</f>
      </c>
    </row>
    <row r="18746" spans="1:3" x14ac:dyDescent="0.25">
      <c r="A18746">
        <v>591</v>
      </c>
      <c r="B18746" t="s">
        <v>70</v>
      </c>
      <c r="C18746">
        <f>IF(AND(Calculator!$O591&lt;&gt;"",Calculator!$O591&gt;=7,Calculator!$O591&lt;=10),1,0)</f>
      </c>
    </row>
    <row r="18747" spans="1:3" x14ac:dyDescent="0.25">
      <c r="A18747">
        <v>591</v>
      </c>
      <c r="B18747" t="s">
        <v>71</v>
      </c>
      <c r="C18747">
        <f>IF(Calculator!$O591="",1,0)</f>
      </c>
    </row>
    <row r="18748" spans="1:3" x14ac:dyDescent="0.25">
      <c r="A18748">
        <v>591</v>
      </c>
      <c r="B18748" t="s">
        <v>72</v>
      </c>
      <c r="C18748">
        <f>IF(OR(Calculator!$M591="",Calculator!$M591=0),0,LN(Calculator!$M591))</f>
      </c>
    </row>
    <row r="18749" spans="1:3" x14ac:dyDescent="0.25">
      <c r="A18749">
        <v>591</v>
      </c>
      <c r="B18749" t="s">
        <v>73</v>
      </c>
      <c r="C18749">
        <f>IF(Calculator!$M591="",1,0)</f>
      </c>
    </row>
    <row r="18750" spans="1:3" x14ac:dyDescent="0.25">
      <c r="A18750">
        <v>591</v>
      </c>
      <c r="B18750" t="s">
        <v>74</v>
      </c>
      <c r="C18750">
        <f>IF(Calculator!$N591="",0,(Calculator!$N591-5.3)*IF(Calculator!$G591="Yes",1,0))</f>
      </c>
    </row>
    <row r="18751" spans="1:3" x14ac:dyDescent="0.25">
      <c r="A18751">
        <v>591</v>
      </c>
      <c r="B18751" t="s">
        <v>75</v>
      </c>
      <c r="C18751">
        <f>IF(Calculator!$N591="",0,(Calculator!$N591-5.3)*(1-IF(Calculator!$G591="Yes",1,0)))</f>
      </c>
    </row>
    <row r="18752" spans="1:3" x14ac:dyDescent="0.25">
      <c r="A18752">
        <v>591</v>
      </c>
      <c r="B18752" t="s">
        <v>76</v>
      </c>
      <c r="C18752">
        <f>IF(Calculator!$N591="",1,0)</f>
      </c>
    </row>
    <row r="18753" spans="1:3" x14ac:dyDescent="0.25">
      <c r="A18753">
        <v>591</v>
      </c>
      <c r="B18753" t="s">
        <v>77</v>
      </c>
      <c r="C18753">
        <f>1</f>
      </c>
    </row>
    <row r="18754" spans="1:3" x14ac:dyDescent="0.25">
      <c r="A18754">
        <v>592</v>
      </c>
      <c r="B18754" t="s">
        <v>47</v>
      </c>
      <c r="C18754">
        <f>(Calculator!$C592-55)/10</f>
      </c>
    </row>
    <row r="18755" spans="1:3" x14ac:dyDescent="0.25">
      <c r="A18755">
        <v>592</v>
      </c>
      <c r="B18755" t="s">
        <v>48</v>
      </c>
      <c r="C18755">
        <f>((Calculator!$C592-55)/10)^2</f>
      </c>
    </row>
    <row r="18756" spans="1:3" x14ac:dyDescent="0.25">
      <c r="A18756">
        <v>592</v>
      </c>
      <c r="B18756" t="s">
        <v>49</v>
      </c>
      <c r="C18756">
        <f>((Calculator!$D592-Calculator!$E592)*0.02586)-3.5</f>
      </c>
    </row>
    <row r="18757" spans="1:3" x14ac:dyDescent="0.25">
      <c r="A18757">
        <v>592</v>
      </c>
      <c r="B18757" t="s">
        <v>50</v>
      </c>
      <c r="C18757">
        <f>((Calculator!$E592*0.02586)-1.3)/0.3</f>
      </c>
    </row>
    <row r="18758" spans="1:3" x14ac:dyDescent="0.25">
      <c r="A18758">
        <v>592</v>
      </c>
      <c r="B18758" t="s">
        <v>51</v>
      </c>
      <c r="C18758">
        <f>(MIN(Calculator!$F592,110)-110)/20</f>
      </c>
    </row>
    <row r="18759" spans="1:3" x14ac:dyDescent="0.25">
      <c r="A18759">
        <v>592</v>
      </c>
      <c r="B18759" t="s">
        <v>52</v>
      </c>
      <c r="C18759">
        <f>(MAX(Calculator!$F592,110)-130)/20</f>
      </c>
    </row>
    <row r="18760" spans="1:3" x14ac:dyDescent="0.25">
      <c r="A18760">
        <v>592</v>
      </c>
      <c r="B18760" t="s">
        <v>17</v>
      </c>
      <c r="C18760">
        <f>IF(Calculator!$G592="Yes",1,0)</f>
      </c>
    </row>
    <row r="18761" spans="1:3" x14ac:dyDescent="0.25">
      <c r="A18761">
        <v>592</v>
      </c>
      <c r="B18761" t="s">
        <v>53</v>
      </c>
      <c r="C18761">
        <f>IF(Calculator!$H592="Yes",1,0)</f>
      </c>
    </row>
    <row r="18762" spans="1:3" x14ac:dyDescent="0.25">
      <c r="A18762">
        <v>592</v>
      </c>
      <c r="B18762" t="s">
        <v>54</v>
      </c>
      <c r="C18762">
        <f>(MIN(Calculator!$I592,30)-25)/5</f>
      </c>
    </row>
    <row r="18763" spans="1:3" x14ac:dyDescent="0.25">
      <c r="A18763">
        <v>592</v>
      </c>
      <c r="B18763" t="s">
        <v>55</v>
      </c>
      <c r="C18763">
        <f>(MAX(Calculator!$I592,30)-30)/5</f>
      </c>
    </row>
    <row r="18764" spans="1:3" x14ac:dyDescent="0.25">
      <c r="A18764">
        <v>592</v>
      </c>
      <c r="B18764" t="s">
        <v>56</v>
      </c>
      <c r="C18764">
        <f>(MIN(Calculator!$J592,60)-60)/-15</f>
      </c>
    </row>
    <row r="18765" spans="1:3" x14ac:dyDescent="0.25">
      <c r="A18765">
        <v>592</v>
      </c>
      <c r="B18765" t="s">
        <v>57</v>
      </c>
      <c r="C18765">
        <f>(MAX(Calculator!$J592,60)-90)/-15</f>
      </c>
    </row>
    <row r="18766" spans="1:3" x14ac:dyDescent="0.25">
      <c r="A18766">
        <v>592</v>
      </c>
      <c r="B18766" t="s">
        <v>58</v>
      </c>
      <c r="C18766">
        <f>IF(Calculator!$K592="Yes",1,0)</f>
      </c>
    </row>
    <row r="18767" spans="1:3" x14ac:dyDescent="0.25">
      <c r="A18767">
        <v>592</v>
      </c>
      <c r="B18767" t="s">
        <v>59</v>
      </c>
      <c r="C18767">
        <f>IF(Calculator!$L592="Yes",1,0)</f>
      </c>
    </row>
    <row r="18768" spans="1:3" x14ac:dyDescent="0.25">
      <c r="A18768">
        <v>592</v>
      </c>
      <c r="B18768" t="s">
        <v>60</v>
      </c>
      <c r="C18768">
        <f>((MAX(Calculator!$F592,110)-130)/20)*IF(Calculator!$K592="Yes",1,0)</f>
      </c>
    </row>
    <row r="18769" spans="1:3" x14ac:dyDescent="0.25">
      <c r="A18769">
        <v>592</v>
      </c>
      <c r="B18769" t="s">
        <v>61</v>
      </c>
      <c r="C18769">
        <f>((((Calculator!$D592-Calculator!$E592)*0.02586)-3.5))*IF(Calculator!$L592="Yes",1,0)</f>
      </c>
    </row>
    <row r="18770" spans="1:3" x14ac:dyDescent="0.25">
      <c r="A18770">
        <v>592</v>
      </c>
      <c r="B18770" t="s">
        <v>62</v>
      </c>
      <c r="C18770">
        <f>(((Calculator!$C592-55)/10)*(((((Calculator!$D592-Calculator!$E592)*0.02586)-3.5))))</f>
      </c>
    </row>
    <row r="18771" spans="1:3" x14ac:dyDescent="0.25">
      <c r="A18771">
        <v>592</v>
      </c>
      <c r="B18771" t="s">
        <v>63</v>
      </c>
      <c r="C18771">
        <f>(((Calculator!$C592-55)/10)*(((Calculator!$E592*0.02586)-1.3)/0.3))</f>
      </c>
    </row>
    <row r="18772" spans="1:3" x14ac:dyDescent="0.25">
      <c r="A18772">
        <v>592</v>
      </c>
      <c r="B18772" t="s">
        <v>64</v>
      </c>
      <c r="C18772">
        <f>(((Calculator!$C592-55)/10)*((MAX(Calculator!$F592,110)-130)/20))</f>
      </c>
    </row>
    <row r="18773" spans="1:3" x14ac:dyDescent="0.25">
      <c r="A18773">
        <v>592</v>
      </c>
      <c r="B18773" t="s">
        <v>65</v>
      </c>
      <c r="C18773">
        <f>(((Calculator!$C592-55)/10)*IF(Calculator!$G592="Yes",1,0))</f>
      </c>
    </row>
    <row r="18774" spans="1:3" x14ac:dyDescent="0.25">
      <c r="A18774">
        <v>592</v>
      </c>
      <c r="B18774" t="s">
        <v>66</v>
      </c>
      <c r="C18774">
        <f>(((Calculator!$C592-55)/10)*IF(Calculator!$H592="Yes",1,0))</f>
      </c>
    </row>
    <row r="18775" spans="1:3" x14ac:dyDescent="0.25">
      <c r="A18775">
        <v>592</v>
      </c>
      <c r="B18775" t="s">
        <v>67</v>
      </c>
      <c r="C18775">
        <f>(((Calculator!$C592-55)/10)*((MAX(Calculator!$I592,30)-30)/5))</f>
      </c>
    </row>
    <row r="18776" spans="1:3" x14ac:dyDescent="0.25">
      <c r="A18776">
        <v>592</v>
      </c>
      <c r="B18776" t="s">
        <v>68</v>
      </c>
      <c r="C18776">
        <f>(((Calculator!$C592-55)/10)*((MIN(Calculator!$J592,60)-60)/-15))</f>
      </c>
    </row>
    <row r="18777" spans="1:3" x14ac:dyDescent="0.25">
      <c r="A18777">
        <v>592</v>
      </c>
      <c r="B18777" t="s">
        <v>69</v>
      </c>
      <c r="C18777">
        <f>IF(AND(Calculator!$O592&lt;&gt;"",Calculator!$O592&gt;=4,Calculator!$O592&lt;=6),1,0)</f>
      </c>
    </row>
    <row r="18778" spans="1:3" x14ac:dyDescent="0.25">
      <c r="A18778">
        <v>592</v>
      </c>
      <c r="B18778" t="s">
        <v>70</v>
      </c>
      <c r="C18778">
        <f>IF(AND(Calculator!$O592&lt;&gt;"",Calculator!$O592&gt;=7,Calculator!$O592&lt;=10),1,0)</f>
      </c>
    </row>
    <row r="18779" spans="1:3" x14ac:dyDescent="0.25">
      <c r="A18779">
        <v>592</v>
      </c>
      <c r="B18779" t="s">
        <v>71</v>
      </c>
      <c r="C18779">
        <f>IF(Calculator!$O592="",1,0)</f>
      </c>
    </row>
    <row r="18780" spans="1:3" x14ac:dyDescent="0.25">
      <c r="A18780">
        <v>592</v>
      </c>
      <c r="B18780" t="s">
        <v>72</v>
      </c>
      <c r="C18780">
        <f>IF(OR(Calculator!$M592="",Calculator!$M592=0),0,LN(Calculator!$M592))</f>
      </c>
    </row>
    <row r="18781" spans="1:3" x14ac:dyDescent="0.25">
      <c r="A18781">
        <v>592</v>
      </c>
      <c r="B18781" t="s">
        <v>73</v>
      </c>
      <c r="C18781">
        <f>IF(Calculator!$M592="",1,0)</f>
      </c>
    </row>
    <row r="18782" spans="1:3" x14ac:dyDescent="0.25">
      <c r="A18782">
        <v>592</v>
      </c>
      <c r="B18782" t="s">
        <v>74</v>
      </c>
      <c r="C18782">
        <f>IF(Calculator!$N592="",0,(Calculator!$N592-5.3)*IF(Calculator!$G592="Yes",1,0))</f>
      </c>
    </row>
    <row r="18783" spans="1:3" x14ac:dyDescent="0.25">
      <c r="A18783">
        <v>592</v>
      </c>
      <c r="B18783" t="s">
        <v>75</v>
      </c>
      <c r="C18783">
        <f>IF(Calculator!$N592="",0,(Calculator!$N592-5.3)*(1-IF(Calculator!$G592="Yes",1,0)))</f>
      </c>
    </row>
    <row r="18784" spans="1:3" x14ac:dyDescent="0.25">
      <c r="A18784">
        <v>592</v>
      </c>
      <c r="B18784" t="s">
        <v>76</v>
      </c>
      <c r="C18784">
        <f>IF(Calculator!$N592="",1,0)</f>
      </c>
    </row>
    <row r="18785" spans="1:3" x14ac:dyDescent="0.25">
      <c r="A18785">
        <v>592</v>
      </c>
      <c r="B18785" t="s">
        <v>77</v>
      </c>
      <c r="C18785">
        <f>1</f>
      </c>
    </row>
    <row r="18786" spans="1:3" x14ac:dyDescent="0.25">
      <c r="A18786">
        <v>593</v>
      </c>
      <c r="B18786" t="s">
        <v>47</v>
      </c>
      <c r="C18786">
        <f>(Calculator!$C593-55)/10</f>
      </c>
    </row>
    <row r="18787" spans="1:3" x14ac:dyDescent="0.25">
      <c r="A18787">
        <v>593</v>
      </c>
      <c r="B18787" t="s">
        <v>48</v>
      </c>
      <c r="C18787">
        <f>((Calculator!$C593-55)/10)^2</f>
      </c>
    </row>
    <row r="18788" spans="1:3" x14ac:dyDescent="0.25">
      <c r="A18788">
        <v>593</v>
      </c>
      <c r="B18788" t="s">
        <v>49</v>
      </c>
      <c r="C18788">
        <f>((Calculator!$D593-Calculator!$E593)*0.02586)-3.5</f>
      </c>
    </row>
    <row r="18789" spans="1:3" x14ac:dyDescent="0.25">
      <c r="A18789">
        <v>593</v>
      </c>
      <c r="B18789" t="s">
        <v>50</v>
      </c>
      <c r="C18789">
        <f>((Calculator!$E593*0.02586)-1.3)/0.3</f>
      </c>
    </row>
    <row r="18790" spans="1:3" x14ac:dyDescent="0.25">
      <c r="A18790">
        <v>593</v>
      </c>
      <c r="B18790" t="s">
        <v>51</v>
      </c>
      <c r="C18790">
        <f>(MIN(Calculator!$F593,110)-110)/20</f>
      </c>
    </row>
    <row r="18791" spans="1:3" x14ac:dyDescent="0.25">
      <c r="A18791">
        <v>593</v>
      </c>
      <c r="B18791" t="s">
        <v>52</v>
      </c>
      <c r="C18791">
        <f>(MAX(Calculator!$F593,110)-130)/20</f>
      </c>
    </row>
    <row r="18792" spans="1:3" x14ac:dyDescent="0.25">
      <c r="A18792">
        <v>593</v>
      </c>
      <c r="B18792" t="s">
        <v>17</v>
      </c>
      <c r="C18792">
        <f>IF(Calculator!$G593="Yes",1,0)</f>
      </c>
    </row>
    <row r="18793" spans="1:3" x14ac:dyDescent="0.25">
      <c r="A18793">
        <v>593</v>
      </c>
      <c r="B18793" t="s">
        <v>53</v>
      </c>
      <c r="C18793">
        <f>IF(Calculator!$H593="Yes",1,0)</f>
      </c>
    </row>
    <row r="18794" spans="1:3" x14ac:dyDescent="0.25">
      <c r="A18794">
        <v>593</v>
      </c>
      <c r="B18794" t="s">
        <v>54</v>
      </c>
      <c r="C18794">
        <f>(MIN(Calculator!$I593,30)-25)/5</f>
      </c>
    </row>
    <row r="18795" spans="1:3" x14ac:dyDescent="0.25">
      <c r="A18795">
        <v>593</v>
      </c>
      <c r="B18795" t="s">
        <v>55</v>
      </c>
      <c r="C18795">
        <f>(MAX(Calculator!$I593,30)-30)/5</f>
      </c>
    </row>
    <row r="18796" spans="1:3" x14ac:dyDescent="0.25">
      <c r="A18796">
        <v>593</v>
      </c>
      <c r="B18796" t="s">
        <v>56</v>
      </c>
      <c r="C18796">
        <f>(MIN(Calculator!$J593,60)-60)/-15</f>
      </c>
    </row>
    <row r="18797" spans="1:3" x14ac:dyDescent="0.25">
      <c r="A18797">
        <v>593</v>
      </c>
      <c r="B18797" t="s">
        <v>57</v>
      </c>
      <c r="C18797">
        <f>(MAX(Calculator!$J593,60)-90)/-15</f>
      </c>
    </row>
    <row r="18798" spans="1:3" x14ac:dyDescent="0.25">
      <c r="A18798">
        <v>593</v>
      </c>
      <c r="B18798" t="s">
        <v>58</v>
      </c>
      <c r="C18798">
        <f>IF(Calculator!$K593="Yes",1,0)</f>
      </c>
    </row>
    <row r="18799" spans="1:3" x14ac:dyDescent="0.25">
      <c r="A18799">
        <v>593</v>
      </c>
      <c r="B18799" t="s">
        <v>59</v>
      </c>
      <c r="C18799">
        <f>IF(Calculator!$L593="Yes",1,0)</f>
      </c>
    </row>
    <row r="18800" spans="1:3" x14ac:dyDescent="0.25">
      <c r="A18800">
        <v>593</v>
      </c>
      <c r="B18800" t="s">
        <v>60</v>
      </c>
      <c r="C18800">
        <f>((MAX(Calculator!$F593,110)-130)/20)*IF(Calculator!$K593="Yes",1,0)</f>
      </c>
    </row>
    <row r="18801" spans="1:3" x14ac:dyDescent="0.25">
      <c r="A18801">
        <v>593</v>
      </c>
      <c r="B18801" t="s">
        <v>61</v>
      </c>
      <c r="C18801">
        <f>((((Calculator!$D593-Calculator!$E593)*0.02586)-3.5))*IF(Calculator!$L593="Yes",1,0)</f>
      </c>
    </row>
    <row r="18802" spans="1:3" x14ac:dyDescent="0.25">
      <c r="A18802">
        <v>593</v>
      </c>
      <c r="B18802" t="s">
        <v>62</v>
      </c>
      <c r="C18802">
        <f>(((Calculator!$C593-55)/10)*(((((Calculator!$D593-Calculator!$E593)*0.02586)-3.5))))</f>
      </c>
    </row>
    <row r="18803" spans="1:3" x14ac:dyDescent="0.25">
      <c r="A18803">
        <v>593</v>
      </c>
      <c r="B18803" t="s">
        <v>63</v>
      </c>
      <c r="C18803">
        <f>(((Calculator!$C593-55)/10)*(((Calculator!$E593*0.02586)-1.3)/0.3))</f>
      </c>
    </row>
    <row r="18804" spans="1:3" x14ac:dyDescent="0.25">
      <c r="A18804">
        <v>593</v>
      </c>
      <c r="B18804" t="s">
        <v>64</v>
      </c>
      <c r="C18804">
        <f>(((Calculator!$C593-55)/10)*((MAX(Calculator!$F593,110)-130)/20))</f>
      </c>
    </row>
    <row r="18805" spans="1:3" x14ac:dyDescent="0.25">
      <c r="A18805">
        <v>593</v>
      </c>
      <c r="B18805" t="s">
        <v>65</v>
      </c>
      <c r="C18805">
        <f>(((Calculator!$C593-55)/10)*IF(Calculator!$G593="Yes",1,0))</f>
      </c>
    </row>
    <row r="18806" spans="1:3" x14ac:dyDescent="0.25">
      <c r="A18806">
        <v>593</v>
      </c>
      <c r="B18806" t="s">
        <v>66</v>
      </c>
      <c r="C18806">
        <f>(((Calculator!$C593-55)/10)*IF(Calculator!$H593="Yes",1,0))</f>
      </c>
    </row>
    <row r="18807" spans="1:3" x14ac:dyDescent="0.25">
      <c r="A18807">
        <v>593</v>
      </c>
      <c r="B18807" t="s">
        <v>67</v>
      </c>
      <c r="C18807">
        <f>(((Calculator!$C593-55)/10)*((MAX(Calculator!$I593,30)-30)/5))</f>
      </c>
    </row>
    <row r="18808" spans="1:3" x14ac:dyDescent="0.25">
      <c r="A18808">
        <v>593</v>
      </c>
      <c r="B18808" t="s">
        <v>68</v>
      </c>
      <c r="C18808">
        <f>(((Calculator!$C593-55)/10)*((MIN(Calculator!$J593,60)-60)/-15))</f>
      </c>
    </row>
    <row r="18809" spans="1:3" x14ac:dyDescent="0.25">
      <c r="A18809">
        <v>593</v>
      </c>
      <c r="B18809" t="s">
        <v>69</v>
      </c>
      <c r="C18809">
        <f>IF(AND(Calculator!$O593&lt;&gt;"",Calculator!$O593&gt;=4,Calculator!$O593&lt;=6),1,0)</f>
      </c>
    </row>
    <row r="18810" spans="1:3" x14ac:dyDescent="0.25">
      <c r="A18810">
        <v>593</v>
      </c>
      <c r="B18810" t="s">
        <v>70</v>
      </c>
      <c r="C18810">
        <f>IF(AND(Calculator!$O593&lt;&gt;"",Calculator!$O593&gt;=7,Calculator!$O593&lt;=10),1,0)</f>
      </c>
    </row>
    <row r="18811" spans="1:3" x14ac:dyDescent="0.25">
      <c r="A18811">
        <v>593</v>
      </c>
      <c r="B18811" t="s">
        <v>71</v>
      </c>
      <c r="C18811">
        <f>IF(Calculator!$O593="",1,0)</f>
      </c>
    </row>
    <row r="18812" spans="1:3" x14ac:dyDescent="0.25">
      <c r="A18812">
        <v>593</v>
      </c>
      <c r="B18812" t="s">
        <v>72</v>
      </c>
      <c r="C18812">
        <f>IF(OR(Calculator!$M593="",Calculator!$M593=0),0,LN(Calculator!$M593))</f>
      </c>
    </row>
    <row r="18813" spans="1:3" x14ac:dyDescent="0.25">
      <c r="A18813">
        <v>593</v>
      </c>
      <c r="B18813" t="s">
        <v>73</v>
      </c>
      <c r="C18813">
        <f>IF(Calculator!$M593="",1,0)</f>
      </c>
    </row>
    <row r="18814" spans="1:3" x14ac:dyDescent="0.25">
      <c r="A18814">
        <v>593</v>
      </c>
      <c r="B18814" t="s">
        <v>74</v>
      </c>
      <c r="C18814">
        <f>IF(Calculator!$N593="",0,(Calculator!$N593-5.3)*IF(Calculator!$G593="Yes",1,0))</f>
      </c>
    </row>
    <row r="18815" spans="1:3" x14ac:dyDescent="0.25">
      <c r="A18815">
        <v>593</v>
      </c>
      <c r="B18815" t="s">
        <v>75</v>
      </c>
      <c r="C18815">
        <f>IF(Calculator!$N593="",0,(Calculator!$N593-5.3)*(1-IF(Calculator!$G593="Yes",1,0)))</f>
      </c>
    </row>
    <row r="18816" spans="1:3" x14ac:dyDescent="0.25">
      <c r="A18816">
        <v>593</v>
      </c>
      <c r="B18816" t="s">
        <v>76</v>
      </c>
      <c r="C18816">
        <f>IF(Calculator!$N593="",1,0)</f>
      </c>
    </row>
    <row r="18817" spans="1:3" x14ac:dyDescent="0.25">
      <c r="A18817">
        <v>593</v>
      </c>
      <c r="B18817" t="s">
        <v>77</v>
      </c>
      <c r="C18817">
        <f>1</f>
      </c>
    </row>
    <row r="18818" spans="1:3" x14ac:dyDescent="0.25">
      <c r="A18818">
        <v>594</v>
      </c>
      <c r="B18818" t="s">
        <v>47</v>
      </c>
      <c r="C18818">
        <f>(Calculator!$C594-55)/10</f>
      </c>
    </row>
    <row r="18819" spans="1:3" x14ac:dyDescent="0.25">
      <c r="A18819">
        <v>594</v>
      </c>
      <c r="B18819" t="s">
        <v>48</v>
      </c>
      <c r="C18819">
        <f>((Calculator!$C594-55)/10)^2</f>
      </c>
    </row>
    <row r="18820" spans="1:3" x14ac:dyDescent="0.25">
      <c r="A18820">
        <v>594</v>
      </c>
      <c r="B18820" t="s">
        <v>49</v>
      </c>
      <c r="C18820">
        <f>((Calculator!$D594-Calculator!$E594)*0.02586)-3.5</f>
      </c>
    </row>
    <row r="18821" spans="1:3" x14ac:dyDescent="0.25">
      <c r="A18821">
        <v>594</v>
      </c>
      <c r="B18821" t="s">
        <v>50</v>
      </c>
      <c r="C18821">
        <f>((Calculator!$E594*0.02586)-1.3)/0.3</f>
      </c>
    </row>
    <row r="18822" spans="1:3" x14ac:dyDescent="0.25">
      <c r="A18822">
        <v>594</v>
      </c>
      <c r="B18822" t="s">
        <v>51</v>
      </c>
      <c r="C18822">
        <f>(MIN(Calculator!$F594,110)-110)/20</f>
      </c>
    </row>
    <row r="18823" spans="1:3" x14ac:dyDescent="0.25">
      <c r="A18823">
        <v>594</v>
      </c>
      <c r="B18823" t="s">
        <v>52</v>
      </c>
      <c r="C18823">
        <f>(MAX(Calculator!$F594,110)-130)/20</f>
      </c>
    </row>
    <row r="18824" spans="1:3" x14ac:dyDescent="0.25">
      <c r="A18824">
        <v>594</v>
      </c>
      <c r="B18824" t="s">
        <v>17</v>
      </c>
      <c r="C18824">
        <f>IF(Calculator!$G594="Yes",1,0)</f>
      </c>
    </row>
    <row r="18825" spans="1:3" x14ac:dyDescent="0.25">
      <c r="A18825">
        <v>594</v>
      </c>
      <c r="B18825" t="s">
        <v>53</v>
      </c>
      <c r="C18825">
        <f>IF(Calculator!$H594="Yes",1,0)</f>
      </c>
    </row>
    <row r="18826" spans="1:3" x14ac:dyDescent="0.25">
      <c r="A18826">
        <v>594</v>
      </c>
      <c r="B18826" t="s">
        <v>54</v>
      </c>
      <c r="C18826">
        <f>(MIN(Calculator!$I594,30)-25)/5</f>
      </c>
    </row>
    <row r="18827" spans="1:3" x14ac:dyDescent="0.25">
      <c r="A18827">
        <v>594</v>
      </c>
      <c r="B18827" t="s">
        <v>55</v>
      </c>
      <c r="C18827">
        <f>(MAX(Calculator!$I594,30)-30)/5</f>
      </c>
    </row>
    <row r="18828" spans="1:3" x14ac:dyDescent="0.25">
      <c r="A18828">
        <v>594</v>
      </c>
      <c r="B18828" t="s">
        <v>56</v>
      </c>
      <c r="C18828">
        <f>(MIN(Calculator!$J594,60)-60)/-15</f>
      </c>
    </row>
    <row r="18829" spans="1:3" x14ac:dyDescent="0.25">
      <c r="A18829">
        <v>594</v>
      </c>
      <c r="B18829" t="s">
        <v>57</v>
      </c>
      <c r="C18829">
        <f>(MAX(Calculator!$J594,60)-90)/-15</f>
      </c>
    </row>
    <row r="18830" spans="1:3" x14ac:dyDescent="0.25">
      <c r="A18830">
        <v>594</v>
      </c>
      <c r="B18830" t="s">
        <v>58</v>
      </c>
      <c r="C18830">
        <f>IF(Calculator!$K594="Yes",1,0)</f>
      </c>
    </row>
    <row r="18831" spans="1:3" x14ac:dyDescent="0.25">
      <c r="A18831">
        <v>594</v>
      </c>
      <c r="B18831" t="s">
        <v>59</v>
      </c>
      <c r="C18831">
        <f>IF(Calculator!$L594="Yes",1,0)</f>
      </c>
    </row>
    <row r="18832" spans="1:3" x14ac:dyDescent="0.25">
      <c r="A18832">
        <v>594</v>
      </c>
      <c r="B18832" t="s">
        <v>60</v>
      </c>
      <c r="C18832">
        <f>((MAX(Calculator!$F594,110)-130)/20)*IF(Calculator!$K594="Yes",1,0)</f>
      </c>
    </row>
    <row r="18833" spans="1:3" x14ac:dyDescent="0.25">
      <c r="A18833">
        <v>594</v>
      </c>
      <c r="B18833" t="s">
        <v>61</v>
      </c>
      <c r="C18833">
        <f>((((Calculator!$D594-Calculator!$E594)*0.02586)-3.5))*IF(Calculator!$L594="Yes",1,0)</f>
      </c>
    </row>
    <row r="18834" spans="1:3" x14ac:dyDescent="0.25">
      <c r="A18834">
        <v>594</v>
      </c>
      <c r="B18834" t="s">
        <v>62</v>
      </c>
      <c r="C18834">
        <f>(((Calculator!$C594-55)/10)*(((((Calculator!$D594-Calculator!$E594)*0.02586)-3.5))))</f>
      </c>
    </row>
    <row r="18835" spans="1:3" x14ac:dyDescent="0.25">
      <c r="A18835">
        <v>594</v>
      </c>
      <c r="B18835" t="s">
        <v>63</v>
      </c>
      <c r="C18835">
        <f>(((Calculator!$C594-55)/10)*(((Calculator!$E594*0.02586)-1.3)/0.3))</f>
      </c>
    </row>
    <row r="18836" spans="1:3" x14ac:dyDescent="0.25">
      <c r="A18836">
        <v>594</v>
      </c>
      <c r="B18836" t="s">
        <v>64</v>
      </c>
      <c r="C18836">
        <f>(((Calculator!$C594-55)/10)*((MAX(Calculator!$F594,110)-130)/20))</f>
      </c>
    </row>
    <row r="18837" spans="1:3" x14ac:dyDescent="0.25">
      <c r="A18837">
        <v>594</v>
      </c>
      <c r="B18837" t="s">
        <v>65</v>
      </c>
      <c r="C18837">
        <f>(((Calculator!$C594-55)/10)*IF(Calculator!$G594="Yes",1,0))</f>
      </c>
    </row>
    <row r="18838" spans="1:3" x14ac:dyDescent="0.25">
      <c r="A18838">
        <v>594</v>
      </c>
      <c r="B18838" t="s">
        <v>66</v>
      </c>
      <c r="C18838">
        <f>(((Calculator!$C594-55)/10)*IF(Calculator!$H594="Yes",1,0))</f>
      </c>
    </row>
    <row r="18839" spans="1:3" x14ac:dyDescent="0.25">
      <c r="A18839">
        <v>594</v>
      </c>
      <c r="B18839" t="s">
        <v>67</v>
      </c>
      <c r="C18839">
        <f>(((Calculator!$C594-55)/10)*((MAX(Calculator!$I594,30)-30)/5))</f>
      </c>
    </row>
    <row r="18840" spans="1:3" x14ac:dyDescent="0.25">
      <c r="A18840">
        <v>594</v>
      </c>
      <c r="B18840" t="s">
        <v>68</v>
      </c>
      <c r="C18840">
        <f>(((Calculator!$C594-55)/10)*((MIN(Calculator!$J594,60)-60)/-15))</f>
      </c>
    </row>
    <row r="18841" spans="1:3" x14ac:dyDescent="0.25">
      <c r="A18841">
        <v>594</v>
      </c>
      <c r="B18841" t="s">
        <v>69</v>
      </c>
      <c r="C18841">
        <f>IF(AND(Calculator!$O594&lt;&gt;"",Calculator!$O594&gt;=4,Calculator!$O594&lt;=6),1,0)</f>
      </c>
    </row>
    <row r="18842" spans="1:3" x14ac:dyDescent="0.25">
      <c r="A18842">
        <v>594</v>
      </c>
      <c r="B18842" t="s">
        <v>70</v>
      </c>
      <c r="C18842">
        <f>IF(AND(Calculator!$O594&lt;&gt;"",Calculator!$O594&gt;=7,Calculator!$O594&lt;=10),1,0)</f>
      </c>
    </row>
    <row r="18843" spans="1:3" x14ac:dyDescent="0.25">
      <c r="A18843">
        <v>594</v>
      </c>
      <c r="B18843" t="s">
        <v>71</v>
      </c>
      <c r="C18843">
        <f>IF(Calculator!$O594="",1,0)</f>
      </c>
    </row>
    <row r="18844" spans="1:3" x14ac:dyDescent="0.25">
      <c r="A18844">
        <v>594</v>
      </c>
      <c r="B18844" t="s">
        <v>72</v>
      </c>
      <c r="C18844">
        <f>IF(OR(Calculator!$M594="",Calculator!$M594=0),0,LN(Calculator!$M594))</f>
      </c>
    </row>
    <row r="18845" spans="1:3" x14ac:dyDescent="0.25">
      <c r="A18845">
        <v>594</v>
      </c>
      <c r="B18845" t="s">
        <v>73</v>
      </c>
      <c r="C18845">
        <f>IF(Calculator!$M594="",1,0)</f>
      </c>
    </row>
    <row r="18846" spans="1:3" x14ac:dyDescent="0.25">
      <c r="A18846">
        <v>594</v>
      </c>
      <c r="B18846" t="s">
        <v>74</v>
      </c>
      <c r="C18846">
        <f>IF(Calculator!$N594="",0,(Calculator!$N594-5.3)*IF(Calculator!$G594="Yes",1,0))</f>
      </c>
    </row>
    <row r="18847" spans="1:3" x14ac:dyDescent="0.25">
      <c r="A18847">
        <v>594</v>
      </c>
      <c r="B18847" t="s">
        <v>75</v>
      </c>
      <c r="C18847">
        <f>IF(Calculator!$N594="",0,(Calculator!$N594-5.3)*(1-IF(Calculator!$G594="Yes",1,0)))</f>
      </c>
    </row>
    <row r="18848" spans="1:3" x14ac:dyDescent="0.25">
      <c r="A18848">
        <v>594</v>
      </c>
      <c r="B18848" t="s">
        <v>76</v>
      </c>
      <c r="C18848">
        <f>IF(Calculator!$N594="",1,0)</f>
      </c>
    </row>
    <row r="18849" spans="1:3" x14ac:dyDescent="0.25">
      <c r="A18849">
        <v>594</v>
      </c>
      <c r="B18849" t="s">
        <v>77</v>
      </c>
      <c r="C18849">
        <f>1</f>
      </c>
    </row>
    <row r="18850" spans="1:3" x14ac:dyDescent="0.25">
      <c r="A18850">
        <v>595</v>
      </c>
      <c r="B18850" t="s">
        <v>47</v>
      </c>
      <c r="C18850">
        <f>(Calculator!$C595-55)/10</f>
      </c>
    </row>
    <row r="18851" spans="1:3" x14ac:dyDescent="0.25">
      <c r="A18851">
        <v>595</v>
      </c>
      <c r="B18851" t="s">
        <v>48</v>
      </c>
      <c r="C18851">
        <f>((Calculator!$C595-55)/10)^2</f>
      </c>
    </row>
    <row r="18852" spans="1:3" x14ac:dyDescent="0.25">
      <c r="A18852">
        <v>595</v>
      </c>
      <c r="B18852" t="s">
        <v>49</v>
      </c>
      <c r="C18852">
        <f>((Calculator!$D595-Calculator!$E595)*0.02586)-3.5</f>
      </c>
    </row>
    <row r="18853" spans="1:3" x14ac:dyDescent="0.25">
      <c r="A18853">
        <v>595</v>
      </c>
      <c r="B18853" t="s">
        <v>50</v>
      </c>
      <c r="C18853">
        <f>((Calculator!$E595*0.02586)-1.3)/0.3</f>
      </c>
    </row>
    <row r="18854" spans="1:3" x14ac:dyDescent="0.25">
      <c r="A18854">
        <v>595</v>
      </c>
      <c r="B18854" t="s">
        <v>51</v>
      </c>
      <c r="C18854">
        <f>(MIN(Calculator!$F595,110)-110)/20</f>
      </c>
    </row>
    <row r="18855" spans="1:3" x14ac:dyDescent="0.25">
      <c r="A18855">
        <v>595</v>
      </c>
      <c r="B18855" t="s">
        <v>52</v>
      </c>
      <c r="C18855">
        <f>(MAX(Calculator!$F595,110)-130)/20</f>
      </c>
    </row>
    <row r="18856" spans="1:3" x14ac:dyDescent="0.25">
      <c r="A18856">
        <v>595</v>
      </c>
      <c r="B18856" t="s">
        <v>17</v>
      </c>
      <c r="C18856">
        <f>IF(Calculator!$G595="Yes",1,0)</f>
      </c>
    </row>
    <row r="18857" spans="1:3" x14ac:dyDescent="0.25">
      <c r="A18857">
        <v>595</v>
      </c>
      <c r="B18857" t="s">
        <v>53</v>
      </c>
      <c r="C18857">
        <f>IF(Calculator!$H595="Yes",1,0)</f>
      </c>
    </row>
    <row r="18858" spans="1:3" x14ac:dyDescent="0.25">
      <c r="A18858">
        <v>595</v>
      </c>
      <c r="B18858" t="s">
        <v>54</v>
      </c>
      <c r="C18858">
        <f>(MIN(Calculator!$I595,30)-25)/5</f>
      </c>
    </row>
    <row r="18859" spans="1:3" x14ac:dyDescent="0.25">
      <c r="A18859">
        <v>595</v>
      </c>
      <c r="B18859" t="s">
        <v>55</v>
      </c>
      <c r="C18859">
        <f>(MAX(Calculator!$I595,30)-30)/5</f>
      </c>
    </row>
    <row r="18860" spans="1:3" x14ac:dyDescent="0.25">
      <c r="A18860">
        <v>595</v>
      </c>
      <c r="B18860" t="s">
        <v>56</v>
      </c>
      <c r="C18860">
        <f>(MIN(Calculator!$J595,60)-60)/-15</f>
      </c>
    </row>
    <row r="18861" spans="1:3" x14ac:dyDescent="0.25">
      <c r="A18861">
        <v>595</v>
      </c>
      <c r="B18861" t="s">
        <v>57</v>
      </c>
      <c r="C18861">
        <f>(MAX(Calculator!$J595,60)-90)/-15</f>
      </c>
    </row>
    <row r="18862" spans="1:3" x14ac:dyDescent="0.25">
      <c r="A18862">
        <v>595</v>
      </c>
      <c r="B18862" t="s">
        <v>58</v>
      </c>
      <c r="C18862">
        <f>IF(Calculator!$K595="Yes",1,0)</f>
      </c>
    </row>
    <row r="18863" spans="1:3" x14ac:dyDescent="0.25">
      <c r="A18863">
        <v>595</v>
      </c>
      <c r="B18863" t="s">
        <v>59</v>
      </c>
      <c r="C18863">
        <f>IF(Calculator!$L595="Yes",1,0)</f>
      </c>
    </row>
    <row r="18864" spans="1:3" x14ac:dyDescent="0.25">
      <c r="A18864">
        <v>595</v>
      </c>
      <c r="B18864" t="s">
        <v>60</v>
      </c>
      <c r="C18864">
        <f>((MAX(Calculator!$F595,110)-130)/20)*IF(Calculator!$K595="Yes",1,0)</f>
      </c>
    </row>
    <row r="18865" spans="1:3" x14ac:dyDescent="0.25">
      <c r="A18865">
        <v>595</v>
      </c>
      <c r="B18865" t="s">
        <v>61</v>
      </c>
      <c r="C18865">
        <f>((((Calculator!$D595-Calculator!$E595)*0.02586)-3.5))*IF(Calculator!$L595="Yes",1,0)</f>
      </c>
    </row>
    <row r="18866" spans="1:3" x14ac:dyDescent="0.25">
      <c r="A18866">
        <v>595</v>
      </c>
      <c r="B18866" t="s">
        <v>62</v>
      </c>
      <c r="C18866">
        <f>(((Calculator!$C595-55)/10)*(((((Calculator!$D595-Calculator!$E595)*0.02586)-3.5))))</f>
      </c>
    </row>
    <row r="18867" spans="1:3" x14ac:dyDescent="0.25">
      <c r="A18867">
        <v>595</v>
      </c>
      <c r="B18867" t="s">
        <v>63</v>
      </c>
      <c r="C18867">
        <f>(((Calculator!$C595-55)/10)*(((Calculator!$E595*0.02586)-1.3)/0.3))</f>
      </c>
    </row>
    <row r="18868" spans="1:3" x14ac:dyDescent="0.25">
      <c r="A18868">
        <v>595</v>
      </c>
      <c r="B18868" t="s">
        <v>64</v>
      </c>
      <c r="C18868">
        <f>(((Calculator!$C595-55)/10)*((MAX(Calculator!$F595,110)-130)/20))</f>
      </c>
    </row>
    <row r="18869" spans="1:3" x14ac:dyDescent="0.25">
      <c r="A18869">
        <v>595</v>
      </c>
      <c r="B18869" t="s">
        <v>65</v>
      </c>
      <c r="C18869">
        <f>(((Calculator!$C595-55)/10)*IF(Calculator!$G595="Yes",1,0))</f>
      </c>
    </row>
    <row r="18870" spans="1:3" x14ac:dyDescent="0.25">
      <c r="A18870">
        <v>595</v>
      </c>
      <c r="B18870" t="s">
        <v>66</v>
      </c>
      <c r="C18870">
        <f>(((Calculator!$C595-55)/10)*IF(Calculator!$H595="Yes",1,0))</f>
      </c>
    </row>
    <row r="18871" spans="1:3" x14ac:dyDescent="0.25">
      <c r="A18871">
        <v>595</v>
      </c>
      <c r="B18871" t="s">
        <v>67</v>
      </c>
      <c r="C18871">
        <f>(((Calculator!$C595-55)/10)*((MAX(Calculator!$I595,30)-30)/5))</f>
      </c>
    </row>
    <row r="18872" spans="1:3" x14ac:dyDescent="0.25">
      <c r="A18872">
        <v>595</v>
      </c>
      <c r="B18872" t="s">
        <v>68</v>
      </c>
      <c r="C18872">
        <f>(((Calculator!$C595-55)/10)*((MIN(Calculator!$J595,60)-60)/-15))</f>
      </c>
    </row>
    <row r="18873" spans="1:3" x14ac:dyDescent="0.25">
      <c r="A18873">
        <v>595</v>
      </c>
      <c r="B18873" t="s">
        <v>69</v>
      </c>
      <c r="C18873">
        <f>IF(AND(Calculator!$O595&lt;&gt;"",Calculator!$O595&gt;=4,Calculator!$O595&lt;=6),1,0)</f>
      </c>
    </row>
    <row r="18874" spans="1:3" x14ac:dyDescent="0.25">
      <c r="A18874">
        <v>595</v>
      </c>
      <c r="B18874" t="s">
        <v>70</v>
      </c>
      <c r="C18874">
        <f>IF(AND(Calculator!$O595&lt;&gt;"",Calculator!$O595&gt;=7,Calculator!$O595&lt;=10),1,0)</f>
      </c>
    </row>
    <row r="18875" spans="1:3" x14ac:dyDescent="0.25">
      <c r="A18875">
        <v>595</v>
      </c>
      <c r="B18875" t="s">
        <v>71</v>
      </c>
      <c r="C18875">
        <f>IF(Calculator!$O595="",1,0)</f>
      </c>
    </row>
    <row r="18876" spans="1:3" x14ac:dyDescent="0.25">
      <c r="A18876">
        <v>595</v>
      </c>
      <c r="B18876" t="s">
        <v>72</v>
      </c>
      <c r="C18876">
        <f>IF(OR(Calculator!$M595="",Calculator!$M595=0),0,LN(Calculator!$M595))</f>
      </c>
    </row>
    <row r="18877" spans="1:3" x14ac:dyDescent="0.25">
      <c r="A18877">
        <v>595</v>
      </c>
      <c r="B18877" t="s">
        <v>73</v>
      </c>
      <c r="C18877">
        <f>IF(Calculator!$M595="",1,0)</f>
      </c>
    </row>
    <row r="18878" spans="1:3" x14ac:dyDescent="0.25">
      <c r="A18878">
        <v>595</v>
      </c>
      <c r="B18878" t="s">
        <v>74</v>
      </c>
      <c r="C18878">
        <f>IF(Calculator!$N595="",0,(Calculator!$N595-5.3)*IF(Calculator!$G595="Yes",1,0))</f>
      </c>
    </row>
    <row r="18879" spans="1:3" x14ac:dyDescent="0.25">
      <c r="A18879">
        <v>595</v>
      </c>
      <c r="B18879" t="s">
        <v>75</v>
      </c>
      <c r="C18879">
        <f>IF(Calculator!$N595="",0,(Calculator!$N595-5.3)*(1-IF(Calculator!$G595="Yes",1,0)))</f>
      </c>
    </row>
    <row r="18880" spans="1:3" x14ac:dyDescent="0.25">
      <c r="A18880">
        <v>595</v>
      </c>
      <c r="B18880" t="s">
        <v>76</v>
      </c>
      <c r="C18880">
        <f>IF(Calculator!$N595="",1,0)</f>
      </c>
    </row>
    <row r="18881" spans="1:3" x14ac:dyDescent="0.25">
      <c r="A18881">
        <v>595</v>
      </c>
      <c r="B18881" t="s">
        <v>77</v>
      </c>
      <c r="C18881">
        <f>1</f>
      </c>
    </row>
    <row r="18882" spans="1:3" x14ac:dyDescent="0.25">
      <c r="A18882">
        <v>596</v>
      </c>
      <c r="B18882" t="s">
        <v>47</v>
      </c>
      <c r="C18882">
        <f>(Calculator!$C596-55)/10</f>
      </c>
    </row>
    <row r="18883" spans="1:3" x14ac:dyDescent="0.25">
      <c r="A18883">
        <v>596</v>
      </c>
      <c r="B18883" t="s">
        <v>48</v>
      </c>
      <c r="C18883">
        <f>((Calculator!$C596-55)/10)^2</f>
      </c>
    </row>
    <row r="18884" spans="1:3" x14ac:dyDescent="0.25">
      <c r="A18884">
        <v>596</v>
      </c>
      <c r="B18884" t="s">
        <v>49</v>
      </c>
      <c r="C18884">
        <f>((Calculator!$D596-Calculator!$E596)*0.02586)-3.5</f>
      </c>
    </row>
    <row r="18885" spans="1:3" x14ac:dyDescent="0.25">
      <c r="A18885">
        <v>596</v>
      </c>
      <c r="B18885" t="s">
        <v>50</v>
      </c>
      <c r="C18885">
        <f>((Calculator!$E596*0.02586)-1.3)/0.3</f>
      </c>
    </row>
    <row r="18886" spans="1:3" x14ac:dyDescent="0.25">
      <c r="A18886">
        <v>596</v>
      </c>
      <c r="B18886" t="s">
        <v>51</v>
      </c>
      <c r="C18886">
        <f>(MIN(Calculator!$F596,110)-110)/20</f>
      </c>
    </row>
    <row r="18887" spans="1:3" x14ac:dyDescent="0.25">
      <c r="A18887">
        <v>596</v>
      </c>
      <c r="B18887" t="s">
        <v>52</v>
      </c>
      <c r="C18887">
        <f>(MAX(Calculator!$F596,110)-130)/20</f>
      </c>
    </row>
    <row r="18888" spans="1:3" x14ac:dyDescent="0.25">
      <c r="A18888">
        <v>596</v>
      </c>
      <c r="B18888" t="s">
        <v>17</v>
      </c>
      <c r="C18888">
        <f>IF(Calculator!$G596="Yes",1,0)</f>
      </c>
    </row>
    <row r="18889" spans="1:3" x14ac:dyDescent="0.25">
      <c r="A18889">
        <v>596</v>
      </c>
      <c r="B18889" t="s">
        <v>53</v>
      </c>
      <c r="C18889">
        <f>IF(Calculator!$H596="Yes",1,0)</f>
      </c>
    </row>
    <row r="18890" spans="1:3" x14ac:dyDescent="0.25">
      <c r="A18890">
        <v>596</v>
      </c>
      <c r="B18890" t="s">
        <v>54</v>
      </c>
      <c r="C18890">
        <f>(MIN(Calculator!$I596,30)-25)/5</f>
      </c>
    </row>
    <row r="18891" spans="1:3" x14ac:dyDescent="0.25">
      <c r="A18891">
        <v>596</v>
      </c>
      <c r="B18891" t="s">
        <v>55</v>
      </c>
      <c r="C18891">
        <f>(MAX(Calculator!$I596,30)-30)/5</f>
      </c>
    </row>
    <row r="18892" spans="1:3" x14ac:dyDescent="0.25">
      <c r="A18892">
        <v>596</v>
      </c>
      <c r="B18892" t="s">
        <v>56</v>
      </c>
      <c r="C18892">
        <f>(MIN(Calculator!$J596,60)-60)/-15</f>
      </c>
    </row>
    <row r="18893" spans="1:3" x14ac:dyDescent="0.25">
      <c r="A18893">
        <v>596</v>
      </c>
      <c r="B18893" t="s">
        <v>57</v>
      </c>
      <c r="C18893">
        <f>(MAX(Calculator!$J596,60)-90)/-15</f>
      </c>
    </row>
    <row r="18894" spans="1:3" x14ac:dyDescent="0.25">
      <c r="A18894">
        <v>596</v>
      </c>
      <c r="B18894" t="s">
        <v>58</v>
      </c>
      <c r="C18894">
        <f>IF(Calculator!$K596="Yes",1,0)</f>
      </c>
    </row>
    <row r="18895" spans="1:3" x14ac:dyDescent="0.25">
      <c r="A18895">
        <v>596</v>
      </c>
      <c r="B18895" t="s">
        <v>59</v>
      </c>
      <c r="C18895">
        <f>IF(Calculator!$L596="Yes",1,0)</f>
      </c>
    </row>
    <row r="18896" spans="1:3" x14ac:dyDescent="0.25">
      <c r="A18896">
        <v>596</v>
      </c>
      <c r="B18896" t="s">
        <v>60</v>
      </c>
      <c r="C18896">
        <f>((MAX(Calculator!$F596,110)-130)/20)*IF(Calculator!$K596="Yes",1,0)</f>
      </c>
    </row>
    <row r="18897" spans="1:3" x14ac:dyDescent="0.25">
      <c r="A18897">
        <v>596</v>
      </c>
      <c r="B18897" t="s">
        <v>61</v>
      </c>
      <c r="C18897">
        <f>((((Calculator!$D596-Calculator!$E596)*0.02586)-3.5))*IF(Calculator!$L596="Yes",1,0)</f>
      </c>
    </row>
    <row r="18898" spans="1:3" x14ac:dyDescent="0.25">
      <c r="A18898">
        <v>596</v>
      </c>
      <c r="B18898" t="s">
        <v>62</v>
      </c>
      <c r="C18898">
        <f>(((Calculator!$C596-55)/10)*(((((Calculator!$D596-Calculator!$E596)*0.02586)-3.5))))</f>
      </c>
    </row>
    <row r="18899" spans="1:3" x14ac:dyDescent="0.25">
      <c r="A18899">
        <v>596</v>
      </c>
      <c r="B18899" t="s">
        <v>63</v>
      </c>
      <c r="C18899">
        <f>(((Calculator!$C596-55)/10)*(((Calculator!$E596*0.02586)-1.3)/0.3))</f>
      </c>
    </row>
    <row r="18900" spans="1:3" x14ac:dyDescent="0.25">
      <c r="A18900">
        <v>596</v>
      </c>
      <c r="B18900" t="s">
        <v>64</v>
      </c>
      <c r="C18900">
        <f>(((Calculator!$C596-55)/10)*((MAX(Calculator!$F596,110)-130)/20))</f>
      </c>
    </row>
    <row r="18901" spans="1:3" x14ac:dyDescent="0.25">
      <c r="A18901">
        <v>596</v>
      </c>
      <c r="B18901" t="s">
        <v>65</v>
      </c>
      <c r="C18901">
        <f>(((Calculator!$C596-55)/10)*IF(Calculator!$G596="Yes",1,0))</f>
      </c>
    </row>
    <row r="18902" spans="1:3" x14ac:dyDescent="0.25">
      <c r="A18902">
        <v>596</v>
      </c>
      <c r="B18902" t="s">
        <v>66</v>
      </c>
      <c r="C18902">
        <f>(((Calculator!$C596-55)/10)*IF(Calculator!$H596="Yes",1,0))</f>
      </c>
    </row>
    <row r="18903" spans="1:3" x14ac:dyDescent="0.25">
      <c r="A18903">
        <v>596</v>
      </c>
      <c r="B18903" t="s">
        <v>67</v>
      </c>
      <c r="C18903">
        <f>(((Calculator!$C596-55)/10)*((MAX(Calculator!$I596,30)-30)/5))</f>
      </c>
    </row>
    <row r="18904" spans="1:3" x14ac:dyDescent="0.25">
      <c r="A18904">
        <v>596</v>
      </c>
      <c r="B18904" t="s">
        <v>68</v>
      </c>
      <c r="C18904">
        <f>(((Calculator!$C596-55)/10)*((MIN(Calculator!$J596,60)-60)/-15))</f>
      </c>
    </row>
    <row r="18905" spans="1:3" x14ac:dyDescent="0.25">
      <c r="A18905">
        <v>596</v>
      </c>
      <c r="B18905" t="s">
        <v>69</v>
      </c>
      <c r="C18905">
        <f>IF(AND(Calculator!$O596&lt;&gt;"",Calculator!$O596&gt;=4,Calculator!$O596&lt;=6),1,0)</f>
      </c>
    </row>
    <row r="18906" spans="1:3" x14ac:dyDescent="0.25">
      <c r="A18906">
        <v>596</v>
      </c>
      <c r="B18906" t="s">
        <v>70</v>
      </c>
      <c r="C18906">
        <f>IF(AND(Calculator!$O596&lt;&gt;"",Calculator!$O596&gt;=7,Calculator!$O596&lt;=10),1,0)</f>
      </c>
    </row>
    <row r="18907" spans="1:3" x14ac:dyDescent="0.25">
      <c r="A18907">
        <v>596</v>
      </c>
      <c r="B18907" t="s">
        <v>71</v>
      </c>
      <c r="C18907">
        <f>IF(Calculator!$O596="",1,0)</f>
      </c>
    </row>
    <row r="18908" spans="1:3" x14ac:dyDescent="0.25">
      <c r="A18908">
        <v>596</v>
      </c>
      <c r="B18908" t="s">
        <v>72</v>
      </c>
      <c r="C18908">
        <f>IF(OR(Calculator!$M596="",Calculator!$M596=0),0,LN(Calculator!$M596))</f>
      </c>
    </row>
    <row r="18909" spans="1:3" x14ac:dyDescent="0.25">
      <c r="A18909">
        <v>596</v>
      </c>
      <c r="B18909" t="s">
        <v>73</v>
      </c>
      <c r="C18909">
        <f>IF(Calculator!$M596="",1,0)</f>
      </c>
    </row>
    <row r="18910" spans="1:3" x14ac:dyDescent="0.25">
      <c r="A18910">
        <v>596</v>
      </c>
      <c r="B18910" t="s">
        <v>74</v>
      </c>
      <c r="C18910">
        <f>IF(Calculator!$N596="",0,(Calculator!$N596-5.3)*IF(Calculator!$G596="Yes",1,0))</f>
      </c>
    </row>
    <row r="18911" spans="1:3" x14ac:dyDescent="0.25">
      <c r="A18911">
        <v>596</v>
      </c>
      <c r="B18911" t="s">
        <v>75</v>
      </c>
      <c r="C18911">
        <f>IF(Calculator!$N596="",0,(Calculator!$N596-5.3)*(1-IF(Calculator!$G596="Yes",1,0)))</f>
      </c>
    </row>
    <row r="18912" spans="1:3" x14ac:dyDescent="0.25">
      <c r="A18912">
        <v>596</v>
      </c>
      <c r="B18912" t="s">
        <v>76</v>
      </c>
      <c r="C18912">
        <f>IF(Calculator!$N596="",1,0)</f>
      </c>
    </row>
    <row r="18913" spans="1:3" x14ac:dyDescent="0.25">
      <c r="A18913">
        <v>596</v>
      </c>
      <c r="B18913" t="s">
        <v>77</v>
      </c>
      <c r="C18913">
        <f>1</f>
      </c>
    </row>
    <row r="18914" spans="1:3" x14ac:dyDescent="0.25">
      <c r="A18914">
        <v>597</v>
      </c>
      <c r="B18914" t="s">
        <v>47</v>
      </c>
      <c r="C18914">
        <f>(Calculator!$C597-55)/10</f>
      </c>
    </row>
    <row r="18915" spans="1:3" x14ac:dyDescent="0.25">
      <c r="A18915">
        <v>597</v>
      </c>
      <c r="B18915" t="s">
        <v>48</v>
      </c>
      <c r="C18915">
        <f>((Calculator!$C597-55)/10)^2</f>
      </c>
    </row>
    <row r="18916" spans="1:3" x14ac:dyDescent="0.25">
      <c r="A18916">
        <v>597</v>
      </c>
      <c r="B18916" t="s">
        <v>49</v>
      </c>
      <c r="C18916">
        <f>((Calculator!$D597-Calculator!$E597)*0.02586)-3.5</f>
      </c>
    </row>
    <row r="18917" spans="1:3" x14ac:dyDescent="0.25">
      <c r="A18917">
        <v>597</v>
      </c>
      <c r="B18917" t="s">
        <v>50</v>
      </c>
      <c r="C18917">
        <f>((Calculator!$E597*0.02586)-1.3)/0.3</f>
      </c>
    </row>
    <row r="18918" spans="1:3" x14ac:dyDescent="0.25">
      <c r="A18918">
        <v>597</v>
      </c>
      <c r="B18918" t="s">
        <v>51</v>
      </c>
      <c r="C18918">
        <f>(MIN(Calculator!$F597,110)-110)/20</f>
      </c>
    </row>
    <row r="18919" spans="1:3" x14ac:dyDescent="0.25">
      <c r="A18919">
        <v>597</v>
      </c>
      <c r="B18919" t="s">
        <v>52</v>
      </c>
      <c r="C18919">
        <f>(MAX(Calculator!$F597,110)-130)/20</f>
      </c>
    </row>
    <row r="18920" spans="1:3" x14ac:dyDescent="0.25">
      <c r="A18920">
        <v>597</v>
      </c>
      <c r="B18920" t="s">
        <v>17</v>
      </c>
      <c r="C18920">
        <f>IF(Calculator!$G597="Yes",1,0)</f>
      </c>
    </row>
    <row r="18921" spans="1:3" x14ac:dyDescent="0.25">
      <c r="A18921">
        <v>597</v>
      </c>
      <c r="B18921" t="s">
        <v>53</v>
      </c>
      <c r="C18921">
        <f>IF(Calculator!$H597="Yes",1,0)</f>
      </c>
    </row>
    <row r="18922" spans="1:3" x14ac:dyDescent="0.25">
      <c r="A18922">
        <v>597</v>
      </c>
      <c r="B18922" t="s">
        <v>54</v>
      </c>
      <c r="C18922">
        <f>(MIN(Calculator!$I597,30)-25)/5</f>
      </c>
    </row>
    <row r="18923" spans="1:3" x14ac:dyDescent="0.25">
      <c r="A18923">
        <v>597</v>
      </c>
      <c r="B18923" t="s">
        <v>55</v>
      </c>
      <c r="C18923">
        <f>(MAX(Calculator!$I597,30)-30)/5</f>
      </c>
    </row>
    <row r="18924" spans="1:3" x14ac:dyDescent="0.25">
      <c r="A18924">
        <v>597</v>
      </c>
      <c r="B18924" t="s">
        <v>56</v>
      </c>
      <c r="C18924">
        <f>(MIN(Calculator!$J597,60)-60)/-15</f>
      </c>
    </row>
    <row r="18925" spans="1:3" x14ac:dyDescent="0.25">
      <c r="A18925">
        <v>597</v>
      </c>
      <c r="B18925" t="s">
        <v>57</v>
      </c>
      <c r="C18925">
        <f>(MAX(Calculator!$J597,60)-90)/-15</f>
      </c>
    </row>
    <row r="18926" spans="1:3" x14ac:dyDescent="0.25">
      <c r="A18926">
        <v>597</v>
      </c>
      <c r="B18926" t="s">
        <v>58</v>
      </c>
      <c r="C18926">
        <f>IF(Calculator!$K597="Yes",1,0)</f>
      </c>
    </row>
    <row r="18927" spans="1:3" x14ac:dyDescent="0.25">
      <c r="A18927">
        <v>597</v>
      </c>
      <c r="B18927" t="s">
        <v>59</v>
      </c>
      <c r="C18927">
        <f>IF(Calculator!$L597="Yes",1,0)</f>
      </c>
    </row>
    <row r="18928" spans="1:3" x14ac:dyDescent="0.25">
      <c r="A18928">
        <v>597</v>
      </c>
      <c r="B18928" t="s">
        <v>60</v>
      </c>
      <c r="C18928">
        <f>((MAX(Calculator!$F597,110)-130)/20)*IF(Calculator!$K597="Yes",1,0)</f>
      </c>
    </row>
    <row r="18929" spans="1:3" x14ac:dyDescent="0.25">
      <c r="A18929">
        <v>597</v>
      </c>
      <c r="B18929" t="s">
        <v>61</v>
      </c>
      <c r="C18929">
        <f>((((Calculator!$D597-Calculator!$E597)*0.02586)-3.5))*IF(Calculator!$L597="Yes",1,0)</f>
      </c>
    </row>
    <row r="18930" spans="1:3" x14ac:dyDescent="0.25">
      <c r="A18930">
        <v>597</v>
      </c>
      <c r="B18930" t="s">
        <v>62</v>
      </c>
      <c r="C18930">
        <f>(((Calculator!$C597-55)/10)*(((((Calculator!$D597-Calculator!$E597)*0.02586)-3.5))))</f>
      </c>
    </row>
    <row r="18931" spans="1:3" x14ac:dyDescent="0.25">
      <c r="A18931">
        <v>597</v>
      </c>
      <c r="B18931" t="s">
        <v>63</v>
      </c>
      <c r="C18931">
        <f>(((Calculator!$C597-55)/10)*(((Calculator!$E597*0.02586)-1.3)/0.3))</f>
      </c>
    </row>
    <row r="18932" spans="1:3" x14ac:dyDescent="0.25">
      <c r="A18932">
        <v>597</v>
      </c>
      <c r="B18932" t="s">
        <v>64</v>
      </c>
      <c r="C18932">
        <f>(((Calculator!$C597-55)/10)*((MAX(Calculator!$F597,110)-130)/20))</f>
      </c>
    </row>
    <row r="18933" spans="1:3" x14ac:dyDescent="0.25">
      <c r="A18933">
        <v>597</v>
      </c>
      <c r="B18933" t="s">
        <v>65</v>
      </c>
      <c r="C18933">
        <f>(((Calculator!$C597-55)/10)*IF(Calculator!$G597="Yes",1,0))</f>
      </c>
    </row>
    <row r="18934" spans="1:3" x14ac:dyDescent="0.25">
      <c r="A18934">
        <v>597</v>
      </c>
      <c r="B18934" t="s">
        <v>66</v>
      </c>
      <c r="C18934">
        <f>(((Calculator!$C597-55)/10)*IF(Calculator!$H597="Yes",1,0))</f>
      </c>
    </row>
    <row r="18935" spans="1:3" x14ac:dyDescent="0.25">
      <c r="A18935">
        <v>597</v>
      </c>
      <c r="B18935" t="s">
        <v>67</v>
      </c>
      <c r="C18935">
        <f>(((Calculator!$C597-55)/10)*((MAX(Calculator!$I597,30)-30)/5))</f>
      </c>
    </row>
    <row r="18936" spans="1:3" x14ac:dyDescent="0.25">
      <c r="A18936">
        <v>597</v>
      </c>
      <c r="B18936" t="s">
        <v>68</v>
      </c>
      <c r="C18936">
        <f>(((Calculator!$C597-55)/10)*((MIN(Calculator!$J597,60)-60)/-15))</f>
      </c>
    </row>
    <row r="18937" spans="1:3" x14ac:dyDescent="0.25">
      <c r="A18937">
        <v>597</v>
      </c>
      <c r="B18937" t="s">
        <v>69</v>
      </c>
      <c r="C18937">
        <f>IF(AND(Calculator!$O597&lt;&gt;"",Calculator!$O597&gt;=4,Calculator!$O597&lt;=6),1,0)</f>
      </c>
    </row>
    <row r="18938" spans="1:3" x14ac:dyDescent="0.25">
      <c r="A18938">
        <v>597</v>
      </c>
      <c r="B18938" t="s">
        <v>70</v>
      </c>
      <c r="C18938">
        <f>IF(AND(Calculator!$O597&lt;&gt;"",Calculator!$O597&gt;=7,Calculator!$O597&lt;=10),1,0)</f>
      </c>
    </row>
    <row r="18939" spans="1:3" x14ac:dyDescent="0.25">
      <c r="A18939">
        <v>597</v>
      </c>
      <c r="B18939" t="s">
        <v>71</v>
      </c>
      <c r="C18939">
        <f>IF(Calculator!$O597="",1,0)</f>
      </c>
    </row>
    <row r="18940" spans="1:3" x14ac:dyDescent="0.25">
      <c r="A18940">
        <v>597</v>
      </c>
      <c r="B18940" t="s">
        <v>72</v>
      </c>
      <c r="C18940">
        <f>IF(OR(Calculator!$M597="",Calculator!$M597=0),0,LN(Calculator!$M597))</f>
      </c>
    </row>
    <row r="18941" spans="1:3" x14ac:dyDescent="0.25">
      <c r="A18941">
        <v>597</v>
      </c>
      <c r="B18941" t="s">
        <v>73</v>
      </c>
      <c r="C18941">
        <f>IF(Calculator!$M597="",1,0)</f>
      </c>
    </row>
    <row r="18942" spans="1:3" x14ac:dyDescent="0.25">
      <c r="A18942">
        <v>597</v>
      </c>
      <c r="B18942" t="s">
        <v>74</v>
      </c>
      <c r="C18942">
        <f>IF(Calculator!$N597="",0,(Calculator!$N597-5.3)*IF(Calculator!$G597="Yes",1,0))</f>
      </c>
    </row>
    <row r="18943" spans="1:3" x14ac:dyDescent="0.25">
      <c r="A18943">
        <v>597</v>
      </c>
      <c r="B18943" t="s">
        <v>75</v>
      </c>
      <c r="C18943">
        <f>IF(Calculator!$N597="",0,(Calculator!$N597-5.3)*(1-IF(Calculator!$G597="Yes",1,0)))</f>
      </c>
    </row>
    <row r="18944" spans="1:3" x14ac:dyDescent="0.25">
      <c r="A18944">
        <v>597</v>
      </c>
      <c r="B18944" t="s">
        <v>76</v>
      </c>
      <c r="C18944">
        <f>IF(Calculator!$N597="",1,0)</f>
      </c>
    </row>
    <row r="18945" spans="1:3" x14ac:dyDescent="0.25">
      <c r="A18945">
        <v>597</v>
      </c>
      <c r="B18945" t="s">
        <v>77</v>
      </c>
      <c r="C18945">
        <f>1</f>
      </c>
    </row>
    <row r="18946" spans="1:3" x14ac:dyDescent="0.25">
      <c r="A18946">
        <v>598</v>
      </c>
      <c r="B18946" t="s">
        <v>47</v>
      </c>
      <c r="C18946">
        <f>(Calculator!$C598-55)/10</f>
      </c>
    </row>
    <row r="18947" spans="1:3" x14ac:dyDescent="0.25">
      <c r="A18947">
        <v>598</v>
      </c>
      <c r="B18947" t="s">
        <v>48</v>
      </c>
      <c r="C18947">
        <f>((Calculator!$C598-55)/10)^2</f>
      </c>
    </row>
    <row r="18948" spans="1:3" x14ac:dyDescent="0.25">
      <c r="A18948">
        <v>598</v>
      </c>
      <c r="B18948" t="s">
        <v>49</v>
      </c>
      <c r="C18948">
        <f>((Calculator!$D598-Calculator!$E598)*0.02586)-3.5</f>
      </c>
    </row>
    <row r="18949" spans="1:3" x14ac:dyDescent="0.25">
      <c r="A18949">
        <v>598</v>
      </c>
      <c r="B18949" t="s">
        <v>50</v>
      </c>
      <c r="C18949">
        <f>((Calculator!$E598*0.02586)-1.3)/0.3</f>
      </c>
    </row>
    <row r="18950" spans="1:3" x14ac:dyDescent="0.25">
      <c r="A18950">
        <v>598</v>
      </c>
      <c r="B18950" t="s">
        <v>51</v>
      </c>
      <c r="C18950">
        <f>(MIN(Calculator!$F598,110)-110)/20</f>
      </c>
    </row>
    <row r="18951" spans="1:3" x14ac:dyDescent="0.25">
      <c r="A18951">
        <v>598</v>
      </c>
      <c r="B18951" t="s">
        <v>52</v>
      </c>
      <c r="C18951">
        <f>(MAX(Calculator!$F598,110)-130)/20</f>
      </c>
    </row>
    <row r="18952" spans="1:3" x14ac:dyDescent="0.25">
      <c r="A18952">
        <v>598</v>
      </c>
      <c r="B18952" t="s">
        <v>17</v>
      </c>
      <c r="C18952">
        <f>IF(Calculator!$G598="Yes",1,0)</f>
      </c>
    </row>
    <row r="18953" spans="1:3" x14ac:dyDescent="0.25">
      <c r="A18953">
        <v>598</v>
      </c>
      <c r="B18953" t="s">
        <v>53</v>
      </c>
      <c r="C18953">
        <f>IF(Calculator!$H598="Yes",1,0)</f>
      </c>
    </row>
    <row r="18954" spans="1:3" x14ac:dyDescent="0.25">
      <c r="A18954">
        <v>598</v>
      </c>
      <c r="B18954" t="s">
        <v>54</v>
      </c>
      <c r="C18954">
        <f>(MIN(Calculator!$I598,30)-25)/5</f>
      </c>
    </row>
    <row r="18955" spans="1:3" x14ac:dyDescent="0.25">
      <c r="A18955">
        <v>598</v>
      </c>
      <c r="B18955" t="s">
        <v>55</v>
      </c>
      <c r="C18955">
        <f>(MAX(Calculator!$I598,30)-30)/5</f>
      </c>
    </row>
    <row r="18956" spans="1:3" x14ac:dyDescent="0.25">
      <c r="A18956">
        <v>598</v>
      </c>
      <c r="B18956" t="s">
        <v>56</v>
      </c>
      <c r="C18956">
        <f>(MIN(Calculator!$J598,60)-60)/-15</f>
      </c>
    </row>
    <row r="18957" spans="1:3" x14ac:dyDescent="0.25">
      <c r="A18957">
        <v>598</v>
      </c>
      <c r="B18957" t="s">
        <v>57</v>
      </c>
      <c r="C18957">
        <f>(MAX(Calculator!$J598,60)-90)/-15</f>
      </c>
    </row>
    <row r="18958" spans="1:3" x14ac:dyDescent="0.25">
      <c r="A18958">
        <v>598</v>
      </c>
      <c r="B18958" t="s">
        <v>58</v>
      </c>
      <c r="C18958">
        <f>IF(Calculator!$K598="Yes",1,0)</f>
      </c>
    </row>
    <row r="18959" spans="1:3" x14ac:dyDescent="0.25">
      <c r="A18959">
        <v>598</v>
      </c>
      <c r="B18959" t="s">
        <v>59</v>
      </c>
      <c r="C18959">
        <f>IF(Calculator!$L598="Yes",1,0)</f>
      </c>
    </row>
    <row r="18960" spans="1:3" x14ac:dyDescent="0.25">
      <c r="A18960">
        <v>598</v>
      </c>
      <c r="B18960" t="s">
        <v>60</v>
      </c>
      <c r="C18960">
        <f>((MAX(Calculator!$F598,110)-130)/20)*IF(Calculator!$K598="Yes",1,0)</f>
      </c>
    </row>
    <row r="18961" spans="1:3" x14ac:dyDescent="0.25">
      <c r="A18961">
        <v>598</v>
      </c>
      <c r="B18961" t="s">
        <v>61</v>
      </c>
      <c r="C18961">
        <f>((((Calculator!$D598-Calculator!$E598)*0.02586)-3.5))*IF(Calculator!$L598="Yes",1,0)</f>
      </c>
    </row>
    <row r="18962" spans="1:3" x14ac:dyDescent="0.25">
      <c r="A18962">
        <v>598</v>
      </c>
      <c r="B18962" t="s">
        <v>62</v>
      </c>
      <c r="C18962">
        <f>(((Calculator!$C598-55)/10)*(((((Calculator!$D598-Calculator!$E598)*0.02586)-3.5))))</f>
      </c>
    </row>
    <row r="18963" spans="1:3" x14ac:dyDescent="0.25">
      <c r="A18963">
        <v>598</v>
      </c>
      <c r="B18963" t="s">
        <v>63</v>
      </c>
      <c r="C18963">
        <f>(((Calculator!$C598-55)/10)*(((Calculator!$E598*0.02586)-1.3)/0.3))</f>
      </c>
    </row>
    <row r="18964" spans="1:3" x14ac:dyDescent="0.25">
      <c r="A18964">
        <v>598</v>
      </c>
      <c r="B18964" t="s">
        <v>64</v>
      </c>
      <c r="C18964">
        <f>(((Calculator!$C598-55)/10)*((MAX(Calculator!$F598,110)-130)/20))</f>
      </c>
    </row>
    <row r="18965" spans="1:3" x14ac:dyDescent="0.25">
      <c r="A18965">
        <v>598</v>
      </c>
      <c r="B18965" t="s">
        <v>65</v>
      </c>
      <c r="C18965">
        <f>(((Calculator!$C598-55)/10)*IF(Calculator!$G598="Yes",1,0))</f>
      </c>
    </row>
    <row r="18966" spans="1:3" x14ac:dyDescent="0.25">
      <c r="A18966">
        <v>598</v>
      </c>
      <c r="B18966" t="s">
        <v>66</v>
      </c>
      <c r="C18966">
        <f>(((Calculator!$C598-55)/10)*IF(Calculator!$H598="Yes",1,0))</f>
      </c>
    </row>
    <row r="18967" spans="1:3" x14ac:dyDescent="0.25">
      <c r="A18967">
        <v>598</v>
      </c>
      <c r="B18967" t="s">
        <v>67</v>
      </c>
      <c r="C18967">
        <f>(((Calculator!$C598-55)/10)*((MAX(Calculator!$I598,30)-30)/5))</f>
      </c>
    </row>
    <row r="18968" spans="1:3" x14ac:dyDescent="0.25">
      <c r="A18968">
        <v>598</v>
      </c>
      <c r="B18968" t="s">
        <v>68</v>
      </c>
      <c r="C18968">
        <f>(((Calculator!$C598-55)/10)*((MIN(Calculator!$J598,60)-60)/-15))</f>
      </c>
    </row>
    <row r="18969" spans="1:3" x14ac:dyDescent="0.25">
      <c r="A18969">
        <v>598</v>
      </c>
      <c r="B18969" t="s">
        <v>69</v>
      </c>
      <c r="C18969">
        <f>IF(AND(Calculator!$O598&lt;&gt;"",Calculator!$O598&gt;=4,Calculator!$O598&lt;=6),1,0)</f>
      </c>
    </row>
    <row r="18970" spans="1:3" x14ac:dyDescent="0.25">
      <c r="A18970">
        <v>598</v>
      </c>
      <c r="B18970" t="s">
        <v>70</v>
      </c>
      <c r="C18970">
        <f>IF(AND(Calculator!$O598&lt;&gt;"",Calculator!$O598&gt;=7,Calculator!$O598&lt;=10),1,0)</f>
      </c>
    </row>
    <row r="18971" spans="1:3" x14ac:dyDescent="0.25">
      <c r="A18971">
        <v>598</v>
      </c>
      <c r="B18971" t="s">
        <v>71</v>
      </c>
      <c r="C18971">
        <f>IF(Calculator!$O598="",1,0)</f>
      </c>
    </row>
    <row r="18972" spans="1:3" x14ac:dyDescent="0.25">
      <c r="A18972">
        <v>598</v>
      </c>
      <c r="B18972" t="s">
        <v>72</v>
      </c>
      <c r="C18972">
        <f>IF(OR(Calculator!$M598="",Calculator!$M598=0),0,LN(Calculator!$M598))</f>
      </c>
    </row>
    <row r="18973" spans="1:3" x14ac:dyDescent="0.25">
      <c r="A18973">
        <v>598</v>
      </c>
      <c r="B18973" t="s">
        <v>73</v>
      </c>
      <c r="C18973">
        <f>IF(Calculator!$M598="",1,0)</f>
      </c>
    </row>
    <row r="18974" spans="1:3" x14ac:dyDescent="0.25">
      <c r="A18974">
        <v>598</v>
      </c>
      <c r="B18974" t="s">
        <v>74</v>
      </c>
      <c r="C18974">
        <f>IF(Calculator!$N598="",0,(Calculator!$N598-5.3)*IF(Calculator!$G598="Yes",1,0))</f>
      </c>
    </row>
    <row r="18975" spans="1:3" x14ac:dyDescent="0.25">
      <c r="A18975">
        <v>598</v>
      </c>
      <c r="B18975" t="s">
        <v>75</v>
      </c>
      <c r="C18975">
        <f>IF(Calculator!$N598="",0,(Calculator!$N598-5.3)*(1-IF(Calculator!$G598="Yes",1,0)))</f>
      </c>
    </row>
    <row r="18976" spans="1:3" x14ac:dyDescent="0.25">
      <c r="A18976">
        <v>598</v>
      </c>
      <c r="B18976" t="s">
        <v>76</v>
      </c>
      <c r="C18976">
        <f>IF(Calculator!$N598="",1,0)</f>
      </c>
    </row>
    <row r="18977" spans="1:3" x14ac:dyDescent="0.25">
      <c r="A18977">
        <v>598</v>
      </c>
      <c r="B18977" t="s">
        <v>77</v>
      </c>
      <c r="C18977">
        <f>1</f>
      </c>
    </row>
    <row r="18978" spans="1:3" x14ac:dyDescent="0.25">
      <c r="A18978">
        <v>599</v>
      </c>
      <c r="B18978" t="s">
        <v>47</v>
      </c>
      <c r="C18978">
        <f>(Calculator!$C599-55)/10</f>
      </c>
    </row>
    <row r="18979" spans="1:3" x14ac:dyDescent="0.25">
      <c r="A18979">
        <v>599</v>
      </c>
      <c r="B18979" t="s">
        <v>48</v>
      </c>
      <c r="C18979">
        <f>((Calculator!$C599-55)/10)^2</f>
      </c>
    </row>
    <row r="18980" spans="1:3" x14ac:dyDescent="0.25">
      <c r="A18980">
        <v>599</v>
      </c>
      <c r="B18980" t="s">
        <v>49</v>
      </c>
      <c r="C18980">
        <f>((Calculator!$D599-Calculator!$E599)*0.02586)-3.5</f>
      </c>
    </row>
    <row r="18981" spans="1:3" x14ac:dyDescent="0.25">
      <c r="A18981">
        <v>599</v>
      </c>
      <c r="B18981" t="s">
        <v>50</v>
      </c>
      <c r="C18981">
        <f>((Calculator!$E599*0.02586)-1.3)/0.3</f>
      </c>
    </row>
    <row r="18982" spans="1:3" x14ac:dyDescent="0.25">
      <c r="A18982">
        <v>599</v>
      </c>
      <c r="B18982" t="s">
        <v>51</v>
      </c>
      <c r="C18982">
        <f>(MIN(Calculator!$F599,110)-110)/20</f>
      </c>
    </row>
    <row r="18983" spans="1:3" x14ac:dyDescent="0.25">
      <c r="A18983">
        <v>599</v>
      </c>
      <c r="B18983" t="s">
        <v>52</v>
      </c>
      <c r="C18983">
        <f>(MAX(Calculator!$F599,110)-130)/20</f>
      </c>
    </row>
    <row r="18984" spans="1:3" x14ac:dyDescent="0.25">
      <c r="A18984">
        <v>599</v>
      </c>
      <c r="B18984" t="s">
        <v>17</v>
      </c>
      <c r="C18984">
        <f>IF(Calculator!$G599="Yes",1,0)</f>
      </c>
    </row>
    <row r="18985" spans="1:3" x14ac:dyDescent="0.25">
      <c r="A18985">
        <v>599</v>
      </c>
      <c r="B18985" t="s">
        <v>53</v>
      </c>
      <c r="C18985">
        <f>IF(Calculator!$H599="Yes",1,0)</f>
      </c>
    </row>
    <row r="18986" spans="1:3" x14ac:dyDescent="0.25">
      <c r="A18986">
        <v>599</v>
      </c>
      <c r="B18986" t="s">
        <v>54</v>
      </c>
      <c r="C18986">
        <f>(MIN(Calculator!$I599,30)-25)/5</f>
      </c>
    </row>
    <row r="18987" spans="1:3" x14ac:dyDescent="0.25">
      <c r="A18987">
        <v>599</v>
      </c>
      <c r="B18987" t="s">
        <v>55</v>
      </c>
      <c r="C18987">
        <f>(MAX(Calculator!$I599,30)-30)/5</f>
      </c>
    </row>
    <row r="18988" spans="1:3" x14ac:dyDescent="0.25">
      <c r="A18988">
        <v>599</v>
      </c>
      <c r="B18988" t="s">
        <v>56</v>
      </c>
      <c r="C18988">
        <f>(MIN(Calculator!$J599,60)-60)/-15</f>
      </c>
    </row>
    <row r="18989" spans="1:3" x14ac:dyDescent="0.25">
      <c r="A18989">
        <v>599</v>
      </c>
      <c r="B18989" t="s">
        <v>57</v>
      </c>
      <c r="C18989">
        <f>(MAX(Calculator!$J599,60)-90)/-15</f>
      </c>
    </row>
    <row r="18990" spans="1:3" x14ac:dyDescent="0.25">
      <c r="A18990">
        <v>599</v>
      </c>
      <c r="B18990" t="s">
        <v>58</v>
      </c>
      <c r="C18990">
        <f>IF(Calculator!$K599="Yes",1,0)</f>
      </c>
    </row>
    <row r="18991" spans="1:3" x14ac:dyDescent="0.25">
      <c r="A18991">
        <v>599</v>
      </c>
      <c r="B18991" t="s">
        <v>59</v>
      </c>
      <c r="C18991">
        <f>IF(Calculator!$L599="Yes",1,0)</f>
      </c>
    </row>
    <row r="18992" spans="1:3" x14ac:dyDescent="0.25">
      <c r="A18992">
        <v>599</v>
      </c>
      <c r="B18992" t="s">
        <v>60</v>
      </c>
      <c r="C18992">
        <f>((MAX(Calculator!$F599,110)-130)/20)*IF(Calculator!$K599="Yes",1,0)</f>
      </c>
    </row>
    <row r="18993" spans="1:3" x14ac:dyDescent="0.25">
      <c r="A18993">
        <v>599</v>
      </c>
      <c r="B18993" t="s">
        <v>61</v>
      </c>
      <c r="C18993">
        <f>((((Calculator!$D599-Calculator!$E599)*0.02586)-3.5))*IF(Calculator!$L599="Yes",1,0)</f>
      </c>
    </row>
    <row r="18994" spans="1:3" x14ac:dyDescent="0.25">
      <c r="A18994">
        <v>599</v>
      </c>
      <c r="B18994" t="s">
        <v>62</v>
      </c>
      <c r="C18994">
        <f>(((Calculator!$C599-55)/10)*(((((Calculator!$D599-Calculator!$E599)*0.02586)-3.5))))</f>
      </c>
    </row>
    <row r="18995" spans="1:3" x14ac:dyDescent="0.25">
      <c r="A18995">
        <v>599</v>
      </c>
      <c r="B18995" t="s">
        <v>63</v>
      </c>
      <c r="C18995">
        <f>(((Calculator!$C599-55)/10)*(((Calculator!$E599*0.02586)-1.3)/0.3))</f>
      </c>
    </row>
    <row r="18996" spans="1:3" x14ac:dyDescent="0.25">
      <c r="A18996">
        <v>599</v>
      </c>
      <c r="B18996" t="s">
        <v>64</v>
      </c>
      <c r="C18996">
        <f>(((Calculator!$C599-55)/10)*((MAX(Calculator!$F599,110)-130)/20))</f>
      </c>
    </row>
    <row r="18997" spans="1:3" x14ac:dyDescent="0.25">
      <c r="A18997">
        <v>599</v>
      </c>
      <c r="B18997" t="s">
        <v>65</v>
      </c>
      <c r="C18997">
        <f>(((Calculator!$C599-55)/10)*IF(Calculator!$G599="Yes",1,0))</f>
      </c>
    </row>
    <row r="18998" spans="1:3" x14ac:dyDescent="0.25">
      <c r="A18998">
        <v>599</v>
      </c>
      <c r="B18998" t="s">
        <v>66</v>
      </c>
      <c r="C18998">
        <f>(((Calculator!$C599-55)/10)*IF(Calculator!$H599="Yes",1,0))</f>
      </c>
    </row>
    <row r="18999" spans="1:3" x14ac:dyDescent="0.25">
      <c r="A18999">
        <v>599</v>
      </c>
      <c r="B18999" t="s">
        <v>67</v>
      </c>
      <c r="C18999">
        <f>(((Calculator!$C599-55)/10)*((MAX(Calculator!$I599,30)-30)/5))</f>
      </c>
    </row>
    <row r="19000" spans="1:3" x14ac:dyDescent="0.25">
      <c r="A19000">
        <v>599</v>
      </c>
      <c r="B19000" t="s">
        <v>68</v>
      </c>
      <c r="C19000">
        <f>(((Calculator!$C599-55)/10)*((MIN(Calculator!$J599,60)-60)/-15))</f>
      </c>
    </row>
    <row r="19001" spans="1:3" x14ac:dyDescent="0.25">
      <c r="A19001">
        <v>599</v>
      </c>
      <c r="B19001" t="s">
        <v>69</v>
      </c>
      <c r="C19001">
        <f>IF(AND(Calculator!$O599&lt;&gt;"",Calculator!$O599&gt;=4,Calculator!$O599&lt;=6),1,0)</f>
      </c>
    </row>
    <row r="19002" spans="1:3" x14ac:dyDescent="0.25">
      <c r="A19002">
        <v>599</v>
      </c>
      <c r="B19002" t="s">
        <v>70</v>
      </c>
      <c r="C19002">
        <f>IF(AND(Calculator!$O599&lt;&gt;"",Calculator!$O599&gt;=7,Calculator!$O599&lt;=10),1,0)</f>
      </c>
    </row>
    <row r="19003" spans="1:3" x14ac:dyDescent="0.25">
      <c r="A19003">
        <v>599</v>
      </c>
      <c r="B19003" t="s">
        <v>71</v>
      </c>
      <c r="C19003">
        <f>IF(Calculator!$O599="",1,0)</f>
      </c>
    </row>
    <row r="19004" spans="1:3" x14ac:dyDescent="0.25">
      <c r="A19004">
        <v>599</v>
      </c>
      <c r="B19004" t="s">
        <v>72</v>
      </c>
      <c r="C19004">
        <f>IF(OR(Calculator!$M599="",Calculator!$M599=0),0,LN(Calculator!$M599))</f>
      </c>
    </row>
    <row r="19005" spans="1:3" x14ac:dyDescent="0.25">
      <c r="A19005">
        <v>599</v>
      </c>
      <c r="B19005" t="s">
        <v>73</v>
      </c>
      <c r="C19005">
        <f>IF(Calculator!$M599="",1,0)</f>
      </c>
    </row>
    <row r="19006" spans="1:3" x14ac:dyDescent="0.25">
      <c r="A19006">
        <v>599</v>
      </c>
      <c r="B19006" t="s">
        <v>74</v>
      </c>
      <c r="C19006">
        <f>IF(Calculator!$N599="",0,(Calculator!$N599-5.3)*IF(Calculator!$G599="Yes",1,0))</f>
      </c>
    </row>
    <row r="19007" spans="1:3" x14ac:dyDescent="0.25">
      <c r="A19007">
        <v>599</v>
      </c>
      <c r="B19007" t="s">
        <v>75</v>
      </c>
      <c r="C19007">
        <f>IF(Calculator!$N599="",0,(Calculator!$N599-5.3)*(1-IF(Calculator!$G599="Yes",1,0)))</f>
      </c>
    </row>
    <row r="19008" spans="1:3" x14ac:dyDescent="0.25">
      <c r="A19008">
        <v>599</v>
      </c>
      <c r="B19008" t="s">
        <v>76</v>
      </c>
      <c r="C19008">
        <f>IF(Calculator!$N599="",1,0)</f>
      </c>
    </row>
    <row r="19009" spans="1:3" x14ac:dyDescent="0.25">
      <c r="A19009">
        <v>599</v>
      </c>
      <c r="B19009" t="s">
        <v>77</v>
      </c>
      <c r="C19009">
        <f>1</f>
      </c>
    </row>
    <row r="19010" spans="1:3" x14ac:dyDescent="0.25">
      <c r="A19010">
        <v>600</v>
      </c>
      <c r="B19010" t="s">
        <v>47</v>
      </c>
      <c r="C19010">
        <f>(Calculator!$C600-55)/10</f>
      </c>
    </row>
    <row r="19011" spans="1:3" x14ac:dyDescent="0.25">
      <c r="A19011">
        <v>600</v>
      </c>
      <c r="B19011" t="s">
        <v>48</v>
      </c>
      <c r="C19011">
        <f>((Calculator!$C600-55)/10)^2</f>
      </c>
    </row>
    <row r="19012" spans="1:3" x14ac:dyDescent="0.25">
      <c r="A19012">
        <v>600</v>
      </c>
      <c r="B19012" t="s">
        <v>49</v>
      </c>
      <c r="C19012">
        <f>((Calculator!$D600-Calculator!$E600)*0.02586)-3.5</f>
      </c>
    </row>
    <row r="19013" spans="1:3" x14ac:dyDescent="0.25">
      <c r="A19013">
        <v>600</v>
      </c>
      <c r="B19013" t="s">
        <v>50</v>
      </c>
      <c r="C19013">
        <f>((Calculator!$E600*0.02586)-1.3)/0.3</f>
      </c>
    </row>
    <row r="19014" spans="1:3" x14ac:dyDescent="0.25">
      <c r="A19014">
        <v>600</v>
      </c>
      <c r="B19014" t="s">
        <v>51</v>
      </c>
      <c r="C19014">
        <f>(MIN(Calculator!$F600,110)-110)/20</f>
      </c>
    </row>
    <row r="19015" spans="1:3" x14ac:dyDescent="0.25">
      <c r="A19015">
        <v>600</v>
      </c>
      <c r="B19015" t="s">
        <v>52</v>
      </c>
      <c r="C19015">
        <f>(MAX(Calculator!$F600,110)-130)/20</f>
      </c>
    </row>
    <row r="19016" spans="1:3" x14ac:dyDescent="0.25">
      <c r="A19016">
        <v>600</v>
      </c>
      <c r="B19016" t="s">
        <v>17</v>
      </c>
      <c r="C19016">
        <f>IF(Calculator!$G600="Yes",1,0)</f>
      </c>
    </row>
    <row r="19017" spans="1:3" x14ac:dyDescent="0.25">
      <c r="A19017">
        <v>600</v>
      </c>
      <c r="B19017" t="s">
        <v>53</v>
      </c>
      <c r="C19017">
        <f>IF(Calculator!$H600="Yes",1,0)</f>
      </c>
    </row>
    <row r="19018" spans="1:3" x14ac:dyDescent="0.25">
      <c r="A19018">
        <v>600</v>
      </c>
      <c r="B19018" t="s">
        <v>54</v>
      </c>
      <c r="C19018">
        <f>(MIN(Calculator!$I600,30)-25)/5</f>
      </c>
    </row>
    <row r="19019" spans="1:3" x14ac:dyDescent="0.25">
      <c r="A19019">
        <v>600</v>
      </c>
      <c r="B19019" t="s">
        <v>55</v>
      </c>
      <c r="C19019">
        <f>(MAX(Calculator!$I600,30)-30)/5</f>
      </c>
    </row>
    <row r="19020" spans="1:3" x14ac:dyDescent="0.25">
      <c r="A19020">
        <v>600</v>
      </c>
      <c r="B19020" t="s">
        <v>56</v>
      </c>
      <c r="C19020">
        <f>(MIN(Calculator!$J600,60)-60)/-15</f>
      </c>
    </row>
    <row r="19021" spans="1:3" x14ac:dyDescent="0.25">
      <c r="A19021">
        <v>600</v>
      </c>
      <c r="B19021" t="s">
        <v>57</v>
      </c>
      <c r="C19021">
        <f>(MAX(Calculator!$J600,60)-90)/-15</f>
      </c>
    </row>
    <row r="19022" spans="1:3" x14ac:dyDescent="0.25">
      <c r="A19022">
        <v>600</v>
      </c>
      <c r="B19022" t="s">
        <v>58</v>
      </c>
      <c r="C19022">
        <f>IF(Calculator!$K600="Yes",1,0)</f>
      </c>
    </row>
    <row r="19023" spans="1:3" x14ac:dyDescent="0.25">
      <c r="A19023">
        <v>600</v>
      </c>
      <c r="B19023" t="s">
        <v>59</v>
      </c>
      <c r="C19023">
        <f>IF(Calculator!$L600="Yes",1,0)</f>
      </c>
    </row>
    <row r="19024" spans="1:3" x14ac:dyDescent="0.25">
      <c r="A19024">
        <v>600</v>
      </c>
      <c r="B19024" t="s">
        <v>60</v>
      </c>
      <c r="C19024">
        <f>((MAX(Calculator!$F600,110)-130)/20)*IF(Calculator!$K600="Yes",1,0)</f>
      </c>
    </row>
    <row r="19025" spans="1:3" x14ac:dyDescent="0.25">
      <c r="A19025">
        <v>600</v>
      </c>
      <c r="B19025" t="s">
        <v>61</v>
      </c>
      <c r="C19025">
        <f>((((Calculator!$D600-Calculator!$E600)*0.02586)-3.5))*IF(Calculator!$L600="Yes",1,0)</f>
      </c>
    </row>
    <row r="19026" spans="1:3" x14ac:dyDescent="0.25">
      <c r="A19026">
        <v>600</v>
      </c>
      <c r="B19026" t="s">
        <v>62</v>
      </c>
      <c r="C19026">
        <f>(((Calculator!$C600-55)/10)*(((((Calculator!$D600-Calculator!$E600)*0.02586)-3.5))))</f>
      </c>
    </row>
    <row r="19027" spans="1:3" x14ac:dyDescent="0.25">
      <c r="A19027">
        <v>600</v>
      </c>
      <c r="B19027" t="s">
        <v>63</v>
      </c>
      <c r="C19027">
        <f>(((Calculator!$C600-55)/10)*(((Calculator!$E600*0.02586)-1.3)/0.3))</f>
      </c>
    </row>
    <row r="19028" spans="1:3" x14ac:dyDescent="0.25">
      <c r="A19028">
        <v>600</v>
      </c>
      <c r="B19028" t="s">
        <v>64</v>
      </c>
      <c r="C19028">
        <f>(((Calculator!$C600-55)/10)*((MAX(Calculator!$F600,110)-130)/20))</f>
      </c>
    </row>
    <row r="19029" spans="1:3" x14ac:dyDescent="0.25">
      <c r="A19029">
        <v>600</v>
      </c>
      <c r="B19029" t="s">
        <v>65</v>
      </c>
      <c r="C19029">
        <f>(((Calculator!$C600-55)/10)*IF(Calculator!$G600="Yes",1,0))</f>
      </c>
    </row>
    <row r="19030" spans="1:3" x14ac:dyDescent="0.25">
      <c r="A19030">
        <v>600</v>
      </c>
      <c r="B19030" t="s">
        <v>66</v>
      </c>
      <c r="C19030">
        <f>(((Calculator!$C600-55)/10)*IF(Calculator!$H600="Yes",1,0))</f>
      </c>
    </row>
    <row r="19031" spans="1:3" x14ac:dyDescent="0.25">
      <c r="A19031">
        <v>600</v>
      </c>
      <c r="B19031" t="s">
        <v>67</v>
      </c>
      <c r="C19031">
        <f>(((Calculator!$C600-55)/10)*((MAX(Calculator!$I600,30)-30)/5))</f>
      </c>
    </row>
    <row r="19032" spans="1:3" x14ac:dyDescent="0.25">
      <c r="A19032">
        <v>600</v>
      </c>
      <c r="B19032" t="s">
        <v>68</v>
      </c>
      <c r="C19032">
        <f>(((Calculator!$C600-55)/10)*((MIN(Calculator!$J600,60)-60)/-15))</f>
      </c>
    </row>
    <row r="19033" spans="1:3" x14ac:dyDescent="0.25">
      <c r="A19033">
        <v>600</v>
      </c>
      <c r="B19033" t="s">
        <v>69</v>
      </c>
      <c r="C19033">
        <f>IF(AND(Calculator!$O600&lt;&gt;"",Calculator!$O600&gt;=4,Calculator!$O600&lt;=6),1,0)</f>
      </c>
    </row>
    <row r="19034" spans="1:3" x14ac:dyDescent="0.25">
      <c r="A19034">
        <v>600</v>
      </c>
      <c r="B19034" t="s">
        <v>70</v>
      </c>
      <c r="C19034">
        <f>IF(AND(Calculator!$O600&lt;&gt;"",Calculator!$O600&gt;=7,Calculator!$O600&lt;=10),1,0)</f>
      </c>
    </row>
    <row r="19035" spans="1:3" x14ac:dyDescent="0.25">
      <c r="A19035">
        <v>600</v>
      </c>
      <c r="B19035" t="s">
        <v>71</v>
      </c>
      <c r="C19035">
        <f>IF(Calculator!$O600="",1,0)</f>
      </c>
    </row>
    <row r="19036" spans="1:3" x14ac:dyDescent="0.25">
      <c r="A19036">
        <v>600</v>
      </c>
      <c r="B19036" t="s">
        <v>72</v>
      </c>
      <c r="C19036">
        <f>IF(OR(Calculator!$M600="",Calculator!$M600=0),0,LN(Calculator!$M600))</f>
      </c>
    </row>
    <row r="19037" spans="1:3" x14ac:dyDescent="0.25">
      <c r="A19037">
        <v>600</v>
      </c>
      <c r="B19037" t="s">
        <v>73</v>
      </c>
      <c r="C19037">
        <f>IF(Calculator!$M600="",1,0)</f>
      </c>
    </row>
    <row r="19038" spans="1:3" x14ac:dyDescent="0.25">
      <c r="A19038">
        <v>600</v>
      </c>
      <c r="B19038" t="s">
        <v>74</v>
      </c>
      <c r="C19038">
        <f>IF(Calculator!$N600="",0,(Calculator!$N600-5.3)*IF(Calculator!$G600="Yes",1,0))</f>
      </c>
    </row>
    <row r="19039" spans="1:3" x14ac:dyDescent="0.25">
      <c r="A19039">
        <v>600</v>
      </c>
      <c r="B19039" t="s">
        <v>75</v>
      </c>
      <c r="C19039">
        <f>IF(Calculator!$N600="",0,(Calculator!$N600-5.3)*(1-IF(Calculator!$G600="Yes",1,0)))</f>
      </c>
    </row>
    <row r="19040" spans="1:3" x14ac:dyDescent="0.25">
      <c r="A19040">
        <v>600</v>
      </c>
      <c r="B19040" t="s">
        <v>76</v>
      </c>
      <c r="C19040">
        <f>IF(Calculator!$N600="",1,0)</f>
      </c>
    </row>
    <row r="19041" spans="1:3" x14ac:dyDescent="0.25">
      <c r="A19041">
        <v>600</v>
      </c>
      <c r="B19041" t="s">
        <v>77</v>
      </c>
      <c r="C19041">
        <f>1</f>
      </c>
    </row>
    <row r="19042" spans="1:3" x14ac:dyDescent="0.25">
      <c r="A19042">
        <v>601</v>
      </c>
      <c r="B19042" t="s">
        <v>47</v>
      </c>
      <c r="C19042">
        <f>(Calculator!$C601-55)/10</f>
      </c>
    </row>
    <row r="19043" spans="1:3" x14ac:dyDescent="0.25">
      <c r="A19043">
        <v>601</v>
      </c>
      <c r="B19043" t="s">
        <v>48</v>
      </c>
      <c r="C19043">
        <f>((Calculator!$C601-55)/10)^2</f>
      </c>
    </row>
    <row r="19044" spans="1:3" x14ac:dyDescent="0.25">
      <c r="A19044">
        <v>601</v>
      </c>
      <c r="B19044" t="s">
        <v>49</v>
      </c>
      <c r="C19044">
        <f>((Calculator!$D601-Calculator!$E601)*0.02586)-3.5</f>
      </c>
    </row>
    <row r="19045" spans="1:3" x14ac:dyDescent="0.25">
      <c r="A19045">
        <v>601</v>
      </c>
      <c r="B19045" t="s">
        <v>50</v>
      </c>
      <c r="C19045">
        <f>((Calculator!$E601*0.02586)-1.3)/0.3</f>
      </c>
    </row>
    <row r="19046" spans="1:3" x14ac:dyDescent="0.25">
      <c r="A19046">
        <v>601</v>
      </c>
      <c r="B19046" t="s">
        <v>51</v>
      </c>
      <c r="C19046">
        <f>(MIN(Calculator!$F601,110)-110)/20</f>
      </c>
    </row>
    <row r="19047" spans="1:3" x14ac:dyDescent="0.25">
      <c r="A19047">
        <v>601</v>
      </c>
      <c r="B19047" t="s">
        <v>52</v>
      </c>
      <c r="C19047">
        <f>(MAX(Calculator!$F601,110)-130)/20</f>
      </c>
    </row>
    <row r="19048" spans="1:3" x14ac:dyDescent="0.25">
      <c r="A19048">
        <v>601</v>
      </c>
      <c r="B19048" t="s">
        <v>17</v>
      </c>
      <c r="C19048">
        <f>IF(Calculator!$G601="Yes",1,0)</f>
      </c>
    </row>
    <row r="19049" spans="1:3" x14ac:dyDescent="0.25">
      <c r="A19049">
        <v>601</v>
      </c>
      <c r="B19049" t="s">
        <v>53</v>
      </c>
      <c r="C19049">
        <f>IF(Calculator!$H601="Yes",1,0)</f>
      </c>
    </row>
    <row r="19050" spans="1:3" x14ac:dyDescent="0.25">
      <c r="A19050">
        <v>601</v>
      </c>
      <c r="B19050" t="s">
        <v>54</v>
      </c>
      <c r="C19050">
        <f>(MIN(Calculator!$I601,30)-25)/5</f>
      </c>
    </row>
    <row r="19051" spans="1:3" x14ac:dyDescent="0.25">
      <c r="A19051">
        <v>601</v>
      </c>
      <c r="B19051" t="s">
        <v>55</v>
      </c>
      <c r="C19051">
        <f>(MAX(Calculator!$I601,30)-30)/5</f>
      </c>
    </row>
    <row r="19052" spans="1:3" x14ac:dyDescent="0.25">
      <c r="A19052">
        <v>601</v>
      </c>
      <c r="B19052" t="s">
        <v>56</v>
      </c>
      <c r="C19052">
        <f>(MIN(Calculator!$J601,60)-60)/-15</f>
      </c>
    </row>
    <row r="19053" spans="1:3" x14ac:dyDescent="0.25">
      <c r="A19053">
        <v>601</v>
      </c>
      <c r="B19053" t="s">
        <v>57</v>
      </c>
      <c r="C19053">
        <f>(MAX(Calculator!$J601,60)-90)/-15</f>
      </c>
    </row>
    <row r="19054" spans="1:3" x14ac:dyDescent="0.25">
      <c r="A19054">
        <v>601</v>
      </c>
      <c r="B19054" t="s">
        <v>58</v>
      </c>
      <c r="C19054">
        <f>IF(Calculator!$K601="Yes",1,0)</f>
      </c>
    </row>
    <row r="19055" spans="1:3" x14ac:dyDescent="0.25">
      <c r="A19055">
        <v>601</v>
      </c>
      <c r="B19055" t="s">
        <v>59</v>
      </c>
      <c r="C19055">
        <f>IF(Calculator!$L601="Yes",1,0)</f>
      </c>
    </row>
    <row r="19056" spans="1:3" x14ac:dyDescent="0.25">
      <c r="A19056">
        <v>601</v>
      </c>
      <c r="B19056" t="s">
        <v>60</v>
      </c>
      <c r="C19056">
        <f>((MAX(Calculator!$F601,110)-130)/20)*IF(Calculator!$K601="Yes",1,0)</f>
      </c>
    </row>
    <row r="19057" spans="1:3" x14ac:dyDescent="0.25">
      <c r="A19057">
        <v>601</v>
      </c>
      <c r="B19057" t="s">
        <v>61</v>
      </c>
      <c r="C19057">
        <f>((((Calculator!$D601-Calculator!$E601)*0.02586)-3.5))*IF(Calculator!$L601="Yes",1,0)</f>
      </c>
    </row>
    <row r="19058" spans="1:3" x14ac:dyDescent="0.25">
      <c r="A19058">
        <v>601</v>
      </c>
      <c r="B19058" t="s">
        <v>62</v>
      </c>
      <c r="C19058">
        <f>(((Calculator!$C601-55)/10)*(((((Calculator!$D601-Calculator!$E601)*0.02586)-3.5))))</f>
      </c>
    </row>
    <row r="19059" spans="1:3" x14ac:dyDescent="0.25">
      <c r="A19059">
        <v>601</v>
      </c>
      <c r="B19059" t="s">
        <v>63</v>
      </c>
      <c r="C19059">
        <f>(((Calculator!$C601-55)/10)*(((Calculator!$E601*0.02586)-1.3)/0.3))</f>
      </c>
    </row>
    <row r="19060" spans="1:3" x14ac:dyDescent="0.25">
      <c r="A19060">
        <v>601</v>
      </c>
      <c r="B19060" t="s">
        <v>64</v>
      </c>
      <c r="C19060">
        <f>(((Calculator!$C601-55)/10)*((MAX(Calculator!$F601,110)-130)/20))</f>
      </c>
    </row>
    <row r="19061" spans="1:3" x14ac:dyDescent="0.25">
      <c r="A19061">
        <v>601</v>
      </c>
      <c r="B19061" t="s">
        <v>65</v>
      </c>
      <c r="C19061">
        <f>(((Calculator!$C601-55)/10)*IF(Calculator!$G601="Yes",1,0))</f>
      </c>
    </row>
    <row r="19062" spans="1:3" x14ac:dyDescent="0.25">
      <c r="A19062">
        <v>601</v>
      </c>
      <c r="B19062" t="s">
        <v>66</v>
      </c>
      <c r="C19062">
        <f>(((Calculator!$C601-55)/10)*IF(Calculator!$H601="Yes",1,0))</f>
      </c>
    </row>
    <row r="19063" spans="1:3" x14ac:dyDescent="0.25">
      <c r="A19063">
        <v>601</v>
      </c>
      <c r="B19063" t="s">
        <v>67</v>
      </c>
      <c r="C19063">
        <f>(((Calculator!$C601-55)/10)*((MAX(Calculator!$I601,30)-30)/5))</f>
      </c>
    </row>
    <row r="19064" spans="1:3" x14ac:dyDescent="0.25">
      <c r="A19064">
        <v>601</v>
      </c>
      <c r="B19064" t="s">
        <v>68</v>
      </c>
      <c r="C19064">
        <f>(((Calculator!$C601-55)/10)*((MIN(Calculator!$J601,60)-60)/-15))</f>
      </c>
    </row>
    <row r="19065" spans="1:3" x14ac:dyDescent="0.25">
      <c r="A19065">
        <v>601</v>
      </c>
      <c r="B19065" t="s">
        <v>69</v>
      </c>
      <c r="C19065">
        <f>IF(AND(Calculator!$O601&lt;&gt;"",Calculator!$O601&gt;=4,Calculator!$O601&lt;=6),1,0)</f>
      </c>
    </row>
    <row r="19066" spans="1:3" x14ac:dyDescent="0.25">
      <c r="A19066">
        <v>601</v>
      </c>
      <c r="B19066" t="s">
        <v>70</v>
      </c>
      <c r="C19066">
        <f>IF(AND(Calculator!$O601&lt;&gt;"",Calculator!$O601&gt;=7,Calculator!$O601&lt;=10),1,0)</f>
      </c>
    </row>
    <row r="19067" spans="1:3" x14ac:dyDescent="0.25">
      <c r="A19067">
        <v>601</v>
      </c>
      <c r="B19067" t="s">
        <v>71</v>
      </c>
      <c r="C19067">
        <f>IF(Calculator!$O601="",1,0)</f>
      </c>
    </row>
    <row r="19068" spans="1:3" x14ac:dyDescent="0.25">
      <c r="A19068">
        <v>601</v>
      </c>
      <c r="B19068" t="s">
        <v>72</v>
      </c>
      <c r="C19068">
        <f>IF(OR(Calculator!$M601="",Calculator!$M601=0),0,LN(Calculator!$M601))</f>
      </c>
    </row>
    <row r="19069" spans="1:3" x14ac:dyDescent="0.25">
      <c r="A19069">
        <v>601</v>
      </c>
      <c r="B19069" t="s">
        <v>73</v>
      </c>
      <c r="C19069">
        <f>IF(Calculator!$M601="",1,0)</f>
      </c>
    </row>
    <row r="19070" spans="1:3" x14ac:dyDescent="0.25">
      <c r="A19070">
        <v>601</v>
      </c>
      <c r="B19070" t="s">
        <v>74</v>
      </c>
      <c r="C19070">
        <f>IF(Calculator!$N601="",0,(Calculator!$N601-5.3)*IF(Calculator!$G601="Yes",1,0))</f>
      </c>
    </row>
    <row r="19071" spans="1:3" x14ac:dyDescent="0.25">
      <c r="A19071">
        <v>601</v>
      </c>
      <c r="B19071" t="s">
        <v>75</v>
      </c>
      <c r="C19071">
        <f>IF(Calculator!$N601="",0,(Calculator!$N601-5.3)*(1-IF(Calculator!$G601="Yes",1,0)))</f>
      </c>
    </row>
    <row r="19072" spans="1:3" x14ac:dyDescent="0.25">
      <c r="A19072">
        <v>601</v>
      </c>
      <c r="B19072" t="s">
        <v>76</v>
      </c>
      <c r="C19072">
        <f>IF(Calculator!$N601="",1,0)</f>
      </c>
    </row>
    <row r="19073" spans="1:3" x14ac:dyDescent="0.25">
      <c r="A19073">
        <v>601</v>
      </c>
      <c r="B19073" t="s">
        <v>77</v>
      </c>
      <c r="C19073">
        <f>1</f>
      </c>
    </row>
    <row r="19074" spans="1:3" x14ac:dyDescent="0.25">
      <c r="A19074">
        <v>602</v>
      </c>
      <c r="B19074" t="s">
        <v>47</v>
      </c>
      <c r="C19074">
        <f>(Calculator!$C602-55)/10</f>
      </c>
    </row>
    <row r="19075" spans="1:3" x14ac:dyDescent="0.25">
      <c r="A19075">
        <v>602</v>
      </c>
      <c r="B19075" t="s">
        <v>48</v>
      </c>
      <c r="C19075">
        <f>((Calculator!$C602-55)/10)^2</f>
      </c>
    </row>
    <row r="19076" spans="1:3" x14ac:dyDescent="0.25">
      <c r="A19076">
        <v>602</v>
      </c>
      <c r="B19076" t="s">
        <v>49</v>
      </c>
      <c r="C19076">
        <f>((Calculator!$D602-Calculator!$E602)*0.02586)-3.5</f>
      </c>
    </row>
    <row r="19077" spans="1:3" x14ac:dyDescent="0.25">
      <c r="A19077">
        <v>602</v>
      </c>
      <c r="B19077" t="s">
        <v>50</v>
      </c>
      <c r="C19077">
        <f>((Calculator!$E602*0.02586)-1.3)/0.3</f>
      </c>
    </row>
    <row r="19078" spans="1:3" x14ac:dyDescent="0.25">
      <c r="A19078">
        <v>602</v>
      </c>
      <c r="B19078" t="s">
        <v>51</v>
      </c>
      <c r="C19078">
        <f>(MIN(Calculator!$F602,110)-110)/20</f>
      </c>
    </row>
    <row r="19079" spans="1:3" x14ac:dyDescent="0.25">
      <c r="A19079">
        <v>602</v>
      </c>
      <c r="B19079" t="s">
        <v>52</v>
      </c>
      <c r="C19079">
        <f>(MAX(Calculator!$F602,110)-130)/20</f>
      </c>
    </row>
    <row r="19080" spans="1:3" x14ac:dyDescent="0.25">
      <c r="A19080">
        <v>602</v>
      </c>
      <c r="B19080" t="s">
        <v>17</v>
      </c>
      <c r="C19080">
        <f>IF(Calculator!$G602="Yes",1,0)</f>
      </c>
    </row>
    <row r="19081" spans="1:3" x14ac:dyDescent="0.25">
      <c r="A19081">
        <v>602</v>
      </c>
      <c r="B19081" t="s">
        <v>53</v>
      </c>
      <c r="C19081">
        <f>IF(Calculator!$H602="Yes",1,0)</f>
      </c>
    </row>
    <row r="19082" spans="1:3" x14ac:dyDescent="0.25">
      <c r="A19082">
        <v>602</v>
      </c>
      <c r="B19082" t="s">
        <v>54</v>
      </c>
      <c r="C19082">
        <f>(MIN(Calculator!$I602,30)-25)/5</f>
      </c>
    </row>
    <row r="19083" spans="1:3" x14ac:dyDescent="0.25">
      <c r="A19083">
        <v>602</v>
      </c>
      <c r="B19083" t="s">
        <v>55</v>
      </c>
      <c r="C19083">
        <f>(MAX(Calculator!$I602,30)-30)/5</f>
      </c>
    </row>
    <row r="19084" spans="1:3" x14ac:dyDescent="0.25">
      <c r="A19084">
        <v>602</v>
      </c>
      <c r="B19084" t="s">
        <v>56</v>
      </c>
      <c r="C19084">
        <f>(MIN(Calculator!$J602,60)-60)/-15</f>
      </c>
    </row>
    <row r="19085" spans="1:3" x14ac:dyDescent="0.25">
      <c r="A19085">
        <v>602</v>
      </c>
      <c r="B19085" t="s">
        <v>57</v>
      </c>
      <c r="C19085">
        <f>(MAX(Calculator!$J602,60)-90)/-15</f>
      </c>
    </row>
    <row r="19086" spans="1:3" x14ac:dyDescent="0.25">
      <c r="A19086">
        <v>602</v>
      </c>
      <c r="B19086" t="s">
        <v>58</v>
      </c>
      <c r="C19086">
        <f>IF(Calculator!$K602="Yes",1,0)</f>
      </c>
    </row>
    <row r="19087" spans="1:3" x14ac:dyDescent="0.25">
      <c r="A19087">
        <v>602</v>
      </c>
      <c r="B19087" t="s">
        <v>59</v>
      </c>
      <c r="C19087">
        <f>IF(Calculator!$L602="Yes",1,0)</f>
      </c>
    </row>
    <row r="19088" spans="1:3" x14ac:dyDescent="0.25">
      <c r="A19088">
        <v>602</v>
      </c>
      <c r="B19088" t="s">
        <v>60</v>
      </c>
      <c r="C19088">
        <f>((MAX(Calculator!$F602,110)-130)/20)*IF(Calculator!$K602="Yes",1,0)</f>
      </c>
    </row>
    <row r="19089" spans="1:3" x14ac:dyDescent="0.25">
      <c r="A19089">
        <v>602</v>
      </c>
      <c r="B19089" t="s">
        <v>61</v>
      </c>
      <c r="C19089">
        <f>((((Calculator!$D602-Calculator!$E602)*0.02586)-3.5))*IF(Calculator!$L602="Yes",1,0)</f>
      </c>
    </row>
    <row r="19090" spans="1:3" x14ac:dyDescent="0.25">
      <c r="A19090">
        <v>602</v>
      </c>
      <c r="B19090" t="s">
        <v>62</v>
      </c>
      <c r="C19090">
        <f>(((Calculator!$C602-55)/10)*(((((Calculator!$D602-Calculator!$E602)*0.02586)-3.5))))</f>
      </c>
    </row>
    <row r="19091" spans="1:3" x14ac:dyDescent="0.25">
      <c r="A19091">
        <v>602</v>
      </c>
      <c r="B19091" t="s">
        <v>63</v>
      </c>
      <c r="C19091">
        <f>(((Calculator!$C602-55)/10)*(((Calculator!$E602*0.02586)-1.3)/0.3))</f>
      </c>
    </row>
    <row r="19092" spans="1:3" x14ac:dyDescent="0.25">
      <c r="A19092">
        <v>602</v>
      </c>
      <c r="B19092" t="s">
        <v>64</v>
      </c>
      <c r="C19092">
        <f>(((Calculator!$C602-55)/10)*((MAX(Calculator!$F602,110)-130)/20))</f>
      </c>
    </row>
    <row r="19093" spans="1:3" x14ac:dyDescent="0.25">
      <c r="A19093">
        <v>602</v>
      </c>
      <c r="B19093" t="s">
        <v>65</v>
      </c>
      <c r="C19093">
        <f>(((Calculator!$C602-55)/10)*IF(Calculator!$G602="Yes",1,0))</f>
      </c>
    </row>
    <row r="19094" spans="1:3" x14ac:dyDescent="0.25">
      <c r="A19094">
        <v>602</v>
      </c>
      <c r="B19094" t="s">
        <v>66</v>
      </c>
      <c r="C19094">
        <f>(((Calculator!$C602-55)/10)*IF(Calculator!$H602="Yes",1,0))</f>
      </c>
    </row>
    <row r="19095" spans="1:3" x14ac:dyDescent="0.25">
      <c r="A19095">
        <v>602</v>
      </c>
      <c r="B19095" t="s">
        <v>67</v>
      </c>
      <c r="C19095">
        <f>(((Calculator!$C602-55)/10)*((MAX(Calculator!$I602,30)-30)/5))</f>
      </c>
    </row>
    <row r="19096" spans="1:3" x14ac:dyDescent="0.25">
      <c r="A19096">
        <v>602</v>
      </c>
      <c r="B19096" t="s">
        <v>68</v>
      </c>
      <c r="C19096">
        <f>(((Calculator!$C602-55)/10)*((MIN(Calculator!$J602,60)-60)/-15))</f>
      </c>
    </row>
    <row r="19097" spans="1:3" x14ac:dyDescent="0.25">
      <c r="A19097">
        <v>602</v>
      </c>
      <c r="B19097" t="s">
        <v>69</v>
      </c>
      <c r="C19097">
        <f>IF(AND(Calculator!$O602&lt;&gt;"",Calculator!$O602&gt;=4,Calculator!$O602&lt;=6),1,0)</f>
      </c>
    </row>
    <row r="19098" spans="1:3" x14ac:dyDescent="0.25">
      <c r="A19098">
        <v>602</v>
      </c>
      <c r="B19098" t="s">
        <v>70</v>
      </c>
      <c r="C19098">
        <f>IF(AND(Calculator!$O602&lt;&gt;"",Calculator!$O602&gt;=7,Calculator!$O602&lt;=10),1,0)</f>
      </c>
    </row>
    <row r="19099" spans="1:3" x14ac:dyDescent="0.25">
      <c r="A19099">
        <v>602</v>
      </c>
      <c r="B19099" t="s">
        <v>71</v>
      </c>
      <c r="C19099">
        <f>IF(Calculator!$O602="",1,0)</f>
      </c>
    </row>
    <row r="19100" spans="1:3" x14ac:dyDescent="0.25">
      <c r="A19100">
        <v>602</v>
      </c>
      <c r="B19100" t="s">
        <v>72</v>
      </c>
      <c r="C19100">
        <f>IF(OR(Calculator!$M602="",Calculator!$M602=0),0,LN(Calculator!$M602))</f>
      </c>
    </row>
    <row r="19101" spans="1:3" x14ac:dyDescent="0.25">
      <c r="A19101">
        <v>602</v>
      </c>
      <c r="B19101" t="s">
        <v>73</v>
      </c>
      <c r="C19101">
        <f>IF(Calculator!$M602="",1,0)</f>
      </c>
    </row>
    <row r="19102" spans="1:3" x14ac:dyDescent="0.25">
      <c r="A19102">
        <v>602</v>
      </c>
      <c r="B19102" t="s">
        <v>74</v>
      </c>
      <c r="C19102">
        <f>IF(Calculator!$N602="",0,(Calculator!$N602-5.3)*IF(Calculator!$G602="Yes",1,0))</f>
      </c>
    </row>
    <row r="19103" spans="1:3" x14ac:dyDescent="0.25">
      <c r="A19103">
        <v>602</v>
      </c>
      <c r="B19103" t="s">
        <v>75</v>
      </c>
      <c r="C19103">
        <f>IF(Calculator!$N602="",0,(Calculator!$N602-5.3)*(1-IF(Calculator!$G602="Yes",1,0)))</f>
      </c>
    </row>
    <row r="19104" spans="1:3" x14ac:dyDescent="0.25">
      <c r="A19104">
        <v>602</v>
      </c>
      <c r="B19104" t="s">
        <v>76</v>
      </c>
      <c r="C19104">
        <f>IF(Calculator!$N602="",1,0)</f>
      </c>
    </row>
    <row r="19105" spans="1:3" x14ac:dyDescent="0.25">
      <c r="A19105">
        <v>602</v>
      </c>
      <c r="B19105" t="s">
        <v>77</v>
      </c>
      <c r="C19105">
        <f>1</f>
      </c>
    </row>
    <row r="19106" spans="1:3" x14ac:dyDescent="0.25">
      <c r="A19106">
        <v>603</v>
      </c>
      <c r="B19106" t="s">
        <v>47</v>
      </c>
      <c r="C19106">
        <f>(Calculator!$C603-55)/10</f>
      </c>
    </row>
    <row r="19107" spans="1:3" x14ac:dyDescent="0.25">
      <c r="A19107">
        <v>603</v>
      </c>
      <c r="B19107" t="s">
        <v>48</v>
      </c>
      <c r="C19107">
        <f>((Calculator!$C603-55)/10)^2</f>
      </c>
    </row>
    <row r="19108" spans="1:3" x14ac:dyDescent="0.25">
      <c r="A19108">
        <v>603</v>
      </c>
      <c r="B19108" t="s">
        <v>49</v>
      </c>
      <c r="C19108">
        <f>((Calculator!$D603-Calculator!$E603)*0.02586)-3.5</f>
      </c>
    </row>
    <row r="19109" spans="1:3" x14ac:dyDescent="0.25">
      <c r="A19109">
        <v>603</v>
      </c>
      <c r="B19109" t="s">
        <v>50</v>
      </c>
      <c r="C19109">
        <f>((Calculator!$E603*0.02586)-1.3)/0.3</f>
      </c>
    </row>
    <row r="19110" spans="1:3" x14ac:dyDescent="0.25">
      <c r="A19110">
        <v>603</v>
      </c>
      <c r="B19110" t="s">
        <v>51</v>
      </c>
      <c r="C19110">
        <f>(MIN(Calculator!$F603,110)-110)/20</f>
      </c>
    </row>
    <row r="19111" spans="1:3" x14ac:dyDescent="0.25">
      <c r="A19111">
        <v>603</v>
      </c>
      <c r="B19111" t="s">
        <v>52</v>
      </c>
      <c r="C19111">
        <f>(MAX(Calculator!$F603,110)-130)/20</f>
      </c>
    </row>
    <row r="19112" spans="1:3" x14ac:dyDescent="0.25">
      <c r="A19112">
        <v>603</v>
      </c>
      <c r="B19112" t="s">
        <v>17</v>
      </c>
      <c r="C19112">
        <f>IF(Calculator!$G603="Yes",1,0)</f>
      </c>
    </row>
    <row r="19113" spans="1:3" x14ac:dyDescent="0.25">
      <c r="A19113">
        <v>603</v>
      </c>
      <c r="B19113" t="s">
        <v>53</v>
      </c>
      <c r="C19113">
        <f>IF(Calculator!$H603="Yes",1,0)</f>
      </c>
    </row>
    <row r="19114" spans="1:3" x14ac:dyDescent="0.25">
      <c r="A19114">
        <v>603</v>
      </c>
      <c r="B19114" t="s">
        <v>54</v>
      </c>
      <c r="C19114">
        <f>(MIN(Calculator!$I603,30)-25)/5</f>
      </c>
    </row>
    <row r="19115" spans="1:3" x14ac:dyDescent="0.25">
      <c r="A19115">
        <v>603</v>
      </c>
      <c r="B19115" t="s">
        <v>55</v>
      </c>
      <c r="C19115">
        <f>(MAX(Calculator!$I603,30)-30)/5</f>
      </c>
    </row>
    <row r="19116" spans="1:3" x14ac:dyDescent="0.25">
      <c r="A19116">
        <v>603</v>
      </c>
      <c r="B19116" t="s">
        <v>56</v>
      </c>
      <c r="C19116">
        <f>(MIN(Calculator!$J603,60)-60)/-15</f>
      </c>
    </row>
    <row r="19117" spans="1:3" x14ac:dyDescent="0.25">
      <c r="A19117">
        <v>603</v>
      </c>
      <c r="B19117" t="s">
        <v>57</v>
      </c>
      <c r="C19117">
        <f>(MAX(Calculator!$J603,60)-90)/-15</f>
      </c>
    </row>
    <row r="19118" spans="1:3" x14ac:dyDescent="0.25">
      <c r="A19118">
        <v>603</v>
      </c>
      <c r="B19118" t="s">
        <v>58</v>
      </c>
      <c r="C19118">
        <f>IF(Calculator!$K603="Yes",1,0)</f>
      </c>
    </row>
    <row r="19119" spans="1:3" x14ac:dyDescent="0.25">
      <c r="A19119">
        <v>603</v>
      </c>
      <c r="B19119" t="s">
        <v>59</v>
      </c>
      <c r="C19119">
        <f>IF(Calculator!$L603="Yes",1,0)</f>
      </c>
    </row>
    <row r="19120" spans="1:3" x14ac:dyDescent="0.25">
      <c r="A19120">
        <v>603</v>
      </c>
      <c r="B19120" t="s">
        <v>60</v>
      </c>
      <c r="C19120">
        <f>((MAX(Calculator!$F603,110)-130)/20)*IF(Calculator!$K603="Yes",1,0)</f>
      </c>
    </row>
    <row r="19121" spans="1:3" x14ac:dyDescent="0.25">
      <c r="A19121">
        <v>603</v>
      </c>
      <c r="B19121" t="s">
        <v>61</v>
      </c>
      <c r="C19121">
        <f>((((Calculator!$D603-Calculator!$E603)*0.02586)-3.5))*IF(Calculator!$L603="Yes",1,0)</f>
      </c>
    </row>
    <row r="19122" spans="1:3" x14ac:dyDescent="0.25">
      <c r="A19122">
        <v>603</v>
      </c>
      <c r="B19122" t="s">
        <v>62</v>
      </c>
      <c r="C19122">
        <f>(((Calculator!$C603-55)/10)*(((((Calculator!$D603-Calculator!$E603)*0.02586)-3.5))))</f>
      </c>
    </row>
    <row r="19123" spans="1:3" x14ac:dyDescent="0.25">
      <c r="A19123">
        <v>603</v>
      </c>
      <c r="B19123" t="s">
        <v>63</v>
      </c>
      <c r="C19123">
        <f>(((Calculator!$C603-55)/10)*(((Calculator!$E603*0.02586)-1.3)/0.3))</f>
      </c>
    </row>
    <row r="19124" spans="1:3" x14ac:dyDescent="0.25">
      <c r="A19124">
        <v>603</v>
      </c>
      <c r="B19124" t="s">
        <v>64</v>
      </c>
      <c r="C19124">
        <f>(((Calculator!$C603-55)/10)*((MAX(Calculator!$F603,110)-130)/20))</f>
      </c>
    </row>
    <row r="19125" spans="1:3" x14ac:dyDescent="0.25">
      <c r="A19125">
        <v>603</v>
      </c>
      <c r="B19125" t="s">
        <v>65</v>
      </c>
      <c r="C19125">
        <f>(((Calculator!$C603-55)/10)*IF(Calculator!$G603="Yes",1,0))</f>
      </c>
    </row>
    <row r="19126" spans="1:3" x14ac:dyDescent="0.25">
      <c r="A19126">
        <v>603</v>
      </c>
      <c r="B19126" t="s">
        <v>66</v>
      </c>
      <c r="C19126">
        <f>(((Calculator!$C603-55)/10)*IF(Calculator!$H603="Yes",1,0))</f>
      </c>
    </row>
    <row r="19127" spans="1:3" x14ac:dyDescent="0.25">
      <c r="A19127">
        <v>603</v>
      </c>
      <c r="B19127" t="s">
        <v>67</v>
      </c>
      <c r="C19127">
        <f>(((Calculator!$C603-55)/10)*((MAX(Calculator!$I603,30)-30)/5))</f>
      </c>
    </row>
    <row r="19128" spans="1:3" x14ac:dyDescent="0.25">
      <c r="A19128">
        <v>603</v>
      </c>
      <c r="B19128" t="s">
        <v>68</v>
      </c>
      <c r="C19128">
        <f>(((Calculator!$C603-55)/10)*((MIN(Calculator!$J603,60)-60)/-15))</f>
      </c>
    </row>
    <row r="19129" spans="1:3" x14ac:dyDescent="0.25">
      <c r="A19129">
        <v>603</v>
      </c>
      <c r="B19129" t="s">
        <v>69</v>
      </c>
      <c r="C19129">
        <f>IF(AND(Calculator!$O603&lt;&gt;"",Calculator!$O603&gt;=4,Calculator!$O603&lt;=6),1,0)</f>
      </c>
    </row>
    <row r="19130" spans="1:3" x14ac:dyDescent="0.25">
      <c r="A19130">
        <v>603</v>
      </c>
      <c r="B19130" t="s">
        <v>70</v>
      </c>
      <c r="C19130">
        <f>IF(AND(Calculator!$O603&lt;&gt;"",Calculator!$O603&gt;=7,Calculator!$O603&lt;=10),1,0)</f>
      </c>
    </row>
    <row r="19131" spans="1:3" x14ac:dyDescent="0.25">
      <c r="A19131">
        <v>603</v>
      </c>
      <c r="B19131" t="s">
        <v>71</v>
      </c>
      <c r="C19131">
        <f>IF(Calculator!$O603="",1,0)</f>
      </c>
    </row>
    <row r="19132" spans="1:3" x14ac:dyDescent="0.25">
      <c r="A19132">
        <v>603</v>
      </c>
      <c r="B19132" t="s">
        <v>72</v>
      </c>
      <c r="C19132">
        <f>IF(OR(Calculator!$M603="",Calculator!$M603=0),0,LN(Calculator!$M603))</f>
      </c>
    </row>
    <row r="19133" spans="1:3" x14ac:dyDescent="0.25">
      <c r="A19133">
        <v>603</v>
      </c>
      <c r="B19133" t="s">
        <v>73</v>
      </c>
      <c r="C19133">
        <f>IF(Calculator!$M603="",1,0)</f>
      </c>
    </row>
    <row r="19134" spans="1:3" x14ac:dyDescent="0.25">
      <c r="A19134">
        <v>603</v>
      </c>
      <c r="B19134" t="s">
        <v>74</v>
      </c>
      <c r="C19134">
        <f>IF(Calculator!$N603="",0,(Calculator!$N603-5.3)*IF(Calculator!$G603="Yes",1,0))</f>
      </c>
    </row>
    <row r="19135" spans="1:3" x14ac:dyDescent="0.25">
      <c r="A19135">
        <v>603</v>
      </c>
      <c r="B19135" t="s">
        <v>75</v>
      </c>
      <c r="C19135">
        <f>IF(Calculator!$N603="",0,(Calculator!$N603-5.3)*(1-IF(Calculator!$G603="Yes",1,0)))</f>
      </c>
    </row>
    <row r="19136" spans="1:3" x14ac:dyDescent="0.25">
      <c r="A19136">
        <v>603</v>
      </c>
      <c r="B19136" t="s">
        <v>76</v>
      </c>
      <c r="C19136">
        <f>IF(Calculator!$N603="",1,0)</f>
      </c>
    </row>
    <row r="19137" spans="1:3" x14ac:dyDescent="0.25">
      <c r="A19137">
        <v>603</v>
      </c>
      <c r="B19137" t="s">
        <v>77</v>
      </c>
      <c r="C19137">
        <f>1</f>
      </c>
    </row>
    <row r="19138" spans="1:3" x14ac:dyDescent="0.25">
      <c r="A19138">
        <v>604</v>
      </c>
      <c r="B19138" t="s">
        <v>47</v>
      </c>
      <c r="C19138">
        <f>(Calculator!$C604-55)/10</f>
      </c>
    </row>
    <row r="19139" spans="1:3" x14ac:dyDescent="0.25">
      <c r="A19139">
        <v>604</v>
      </c>
      <c r="B19139" t="s">
        <v>48</v>
      </c>
      <c r="C19139">
        <f>((Calculator!$C604-55)/10)^2</f>
      </c>
    </row>
    <row r="19140" spans="1:3" x14ac:dyDescent="0.25">
      <c r="A19140">
        <v>604</v>
      </c>
      <c r="B19140" t="s">
        <v>49</v>
      </c>
      <c r="C19140">
        <f>((Calculator!$D604-Calculator!$E604)*0.02586)-3.5</f>
      </c>
    </row>
    <row r="19141" spans="1:3" x14ac:dyDescent="0.25">
      <c r="A19141">
        <v>604</v>
      </c>
      <c r="B19141" t="s">
        <v>50</v>
      </c>
      <c r="C19141">
        <f>((Calculator!$E604*0.02586)-1.3)/0.3</f>
      </c>
    </row>
    <row r="19142" spans="1:3" x14ac:dyDescent="0.25">
      <c r="A19142">
        <v>604</v>
      </c>
      <c r="B19142" t="s">
        <v>51</v>
      </c>
      <c r="C19142">
        <f>(MIN(Calculator!$F604,110)-110)/20</f>
      </c>
    </row>
    <row r="19143" spans="1:3" x14ac:dyDescent="0.25">
      <c r="A19143">
        <v>604</v>
      </c>
      <c r="B19143" t="s">
        <v>52</v>
      </c>
      <c r="C19143">
        <f>(MAX(Calculator!$F604,110)-130)/20</f>
      </c>
    </row>
    <row r="19144" spans="1:3" x14ac:dyDescent="0.25">
      <c r="A19144">
        <v>604</v>
      </c>
      <c r="B19144" t="s">
        <v>17</v>
      </c>
      <c r="C19144">
        <f>IF(Calculator!$G604="Yes",1,0)</f>
      </c>
    </row>
    <row r="19145" spans="1:3" x14ac:dyDescent="0.25">
      <c r="A19145">
        <v>604</v>
      </c>
      <c r="B19145" t="s">
        <v>53</v>
      </c>
      <c r="C19145">
        <f>IF(Calculator!$H604="Yes",1,0)</f>
      </c>
    </row>
    <row r="19146" spans="1:3" x14ac:dyDescent="0.25">
      <c r="A19146">
        <v>604</v>
      </c>
      <c r="B19146" t="s">
        <v>54</v>
      </c>
      <c r="C19146">
        <f>(MIN(Calculator!$I604,30)-25)/5</f>
      </c>
    </row>
    <row r="19147" spans="1:3" x14ac:dyDescent="0.25">
      <c r="A19147">
        <v>604</v>
      </c>
      <c r="B19147" t="s">
        <v>55</v>
      </c>
      <c r="C19147">
        <f>(MAX(Calculator!$I604,30)-30)/5</f>
      </c>
    </row>
    <row r="19148" spans="1:3" x14ac:dyDescent="0.25">
      <c r="A19148">
        <v>604</v>
      </c>
      <c r="B19148" t="s">
        <v>56</v>
      </c>
      <c r="C19148">
        <f>(MIN(Calculator!$J604,60)-60)/-15</f>
      </c>
    </row>
    <row r="19149" spans="1:3" x14ac:dyDescent="0.25">
      <c r="A19149">
        <v>604</v>
      </c>
      <c r="B19149" t="s">
        <v>57</v>
      </c>
      <c r="C19149">
        <f>(MAX(Calculator!$J604,60)-90)/-15</f>
      </c>
    </row>
    <row r="19150" spans="1:3" x14ac:dyDescent="0.25">
      <c r="A19150">
        <v>604</v>
      </c>
      <c r="B19150" t="s">
        <v>58</v>
      </c>
      <c r="C19150">
        <f>IF(Calculator!$K604="Yes",1,0)</f>
      </c>
    </row>
    <row r="19151" spans="1:3" x14ac:dyDescent="0.25">
      <c r="A19151">
        <v>604</v>
      </c>
      <c r="B19151" t="s">
        <v>59</v>
      </c>
      <c r="C19151">
        <f>IF(Calculator!$L604="Yes",1,0)</f>
      </c>
    </row>
    <row r="19152" spans="1:3" x14ac:dyDescent="0.25">
      <c r="A19152">
        <v>604</v>
      </c>
      <c r="B19152" t="s">
        <v>60</v>
      </c>
      <c r="C19152">
        <f>((MAX(Calculator!$F604,110)-130)/20)*IF(Calculator!$K604="Yes",1,0)</f>
      </c>
    </row>
    <row r="19153" spans="1:3" x14ac:dyDescent="0.25">
      <c r="A19153">
        <v>604</v>
      </c>
      <c r="B19153" t="s">
        <v>61</v>
      </c>
      <c r="C19153">
        <f>((((Calculator!$D604-Calculator!$E604)*0.02586)-3.5))*IF(Calculator!$L604="Yes",1,0)</f>
      </c>
    </row>
    <row r="19154" spans="1:3" x14ac:dyDescent="0.25">
      <c r="A19154">
        <v>604</v>
      </c>
      <c r="B19154" t="s">
        <v>62</v>
      </c>
      <c r="C19154">
        <f>(((Calculator!$C604-55)/10)*(((((Calculator!$D604-Calculator!$E604)*0.02586)-3.5))))</f>
      </c>
    </row>
    <row r="19155" spans="1:3" x14ac:dyDescent="0.25">
      <c r="A19155">
        <v>604</v>
      </c>
      <c r="B19155" t="s">
        <v>63</v>
      </c>
      <c r="C19155">
        <f>(((Calculator!$C604-55)/10)*(((Calculator!$E604*0.02586)-1.3)/0.3))</f>
      </c>
    </row>
    <row r="19156" spans="1:3" x14ac:dyDescent="0.25">
      <c r="A19156">
        <v>604</v>
      </c>
      <c r="B19156" t="s">
        <v>64</v>
      </c>
      <c r="C19156">
        <f>(((Calculator!$C604-55)/10)*((MAX(Calculator!$F604,110)-130)/20))</f>
      </c>
    </row>
    <row r="19157" spans="1:3" x14ac:dyDescent="0.25">
      <c r="A19157">
        <v>604</v>
      </c>
      <c r="B19157" t="s">
        <v>65</v>
      </c>
      <c r="C19157">
        <f>(((Calculator!$C604-55)/10)*IF(Calculator!$G604="Yes",1,0))</f>
      </c>
    </row>
    <row r="19158" spans="1:3" x14ac:dyDescent="0.25">
      <c r="A19158">
        <v>604</v>
      </c>
      <c r="B19158" t="s">
        <v>66</v>
      </c>
      <c r="C19158">
        <f>(((Calculator!$C604-55)/10)*IF(Calculator!$H604="Yes",1,0))</f>
      </c>
    </row>
    <row r="19159" spans="1:3" x14ac:dyDescent="0.25">
      <c r="A19159">
        <v>604</v>
      </c>
      <c r="B19159" t="s">
        <v>67</v>
      </c>
      <c r="C19159">
        <f>(((Calculator!$C604-55)/10)*((MAX(Calculator!$I604,30)-30)/5))</f>
      </c>
    </row>
    <row r="19160" spans="1:3" x14ac:dyDescent="0.25">
      <c r="A19160">
        <v>604</v>
      </c>
      <c r="B19160" t="s">
        <v>68</v>
      </c>
      <c r="C19160">
        <f>(((Calculator!$C604-55)/10)*((MIN(Calculator!$J604,60)-60)/-15))</f>
      </c>
    </row>
    <row r="19161" spans="1:3" x14ac:dyDescent="0.25">
      <c r="A19161">
        <v>604</v>
      </c>
      <c r="B19161" t="s">
        <v>69</v>
      </c>
      <c r="C19161">
        <f>IF(AND(Calculator!$O604&lt;&gt;"",Calculator!$O604&gt;=4,Calculator!$O604&lt;=6),1,0)</f>
      </c>
    </row>
    <row r="19162" spans="1:3" x14ac:dyDescent="0.25">
      <c r="A19162">
        <v>604</v>
      </c>
      <c r="B19162" t="s">
        <v>70</v>
      </c>
      <c r="C19162">
        <f>IF(AND(Calculator!$O604&lt;&gt;"",Calculator!$O604&gt;=7,Calculator!$O604&lt;=10),1,0)</f>
      </c>
    </row>
    <row r="19163" spans="1:3" x14ac:dyDescent="0.25">
      <c r="A19163">
        <v>604</v>
      </c>
      <c r="B19163" t="s">
        <v>71</v>
      </c>
      <c r="C19163">
        <f>IF(Calculator!$O604="",1,0)</f>
      </c>
    </row>
    <row r="19164" spans="1:3" x14ac:dyDescent="0.25">
      <c r="A19164">
        <v>604</v>
      </c>
      <c r="B19164" t="s">
        <v>72</v>
      </c>
      <c r="C19164">
        <f>IF(OR(Calculator!$M604="",Calculator!$M604=0),0,LN(Calculator!$M604))</f>
      </c>
    </row>
    <row r="19165" spans="1:3" x14ac:dyDescent="0.25">
      <c r="A19165">
        <v>604</v>
      </c>
      <c r="B19165" t="s">
        <v>73</v>
      </c>
      <c r="C19165">
        <f>IF(Calculator!$M604="",1,0)</f>
      </c>
    </row>
    <row r="19166" spans="1:3" x14ac:dyDescent="0.25">
      <c r="A19166">
        <v>604</v>
      </c>
      <c r="B19166" t="s">
        <v>74</v>
      </c>
      <c r="C19166">
        <f>IF(Calculator!$N604="",0,(Calculator!$N604-5.3)*IF(Calculator!$G604="Yes",1,0))</f>
      </c>
    </row>
    <row r="19167" spans="1:3" x14ac:dyDescent="0.25">
      <c r="A19167">
        <v>604</v>
      </c>
      <c r="B19167" t="s">
        <v>75</v>
      </c>
      <c r="C19167">
        <f>IF(Calculator!$N604="",0,(Calculator!$N604-5.3)*(1-IF(Calculator!$G604="Yes",1,0)))</f>
      </c>
    </row>
    <row r="19168" spans="1:3" x14ac:dyDescent="0.25">
      <c r="A19168">
        <v>604</v>
      </c>
      <c r="B19168" t="s">
        <v>76</v>
      </c>
      <c r="C19168">
        <f>IF(Calculator!$N604="",1,0)</f>
      </c>
    </row>
    <row r="19169" spans="1:3" x14ac:dyDescent="0.25">
      <c r="A19169">
        <v>604</v>
      </c>
      <c r="B19169" t="s">
        <v>77</v>
      </c>
      <c r="C19169">
        <f>1</f>
      </c>
    </row>
    <row r="19170" spans="1:3" x14ac:dyDescent="0.25">
      <c r="A19170">
        <v>605</v>
      </c>
      <c r="B19170" t="s">
        <v>47</v>
      </c>
      <c r="C19170">
        <f>(Calculator!$C605-55)/10</f>
      </c>
    </row>
    <row r="19171" spans="1:3" x14ac:dyDescent="0.25">
      <c r="A19171">
        <v>605</v>
      </c>
      <c r="B19171" t="s">
        <v>48</v>
      </c>
      <c r="C19171">
        <f>((Calculator!$C605-55)/10)^2</f>
      </c>
    </row>
    <row r="19172" spans="1:3" x14ac:dyDescent="0.25">
      <c r="A19172">
        <v>605</v>
      </c>
      <c r="B19172" t="s">
        <v>49</v>
      </c>
      <c r="C19172">
        <f>((Calculator!$D605-Calculator!$E605)*0.02586)-3.5</f>
      </c>
    </row>
    <row r="19173" spans="1:3" x14ac:dyDescent="0.25">
      <c r="A19173">
        <v>605</v>
      </c>
      <c r="B19173" t="s">
        <v>50</v>
      </c>
      <c r="C19173">
        <f>((Calculator!$E605*0.02586)-1.3)/0.3</f>
      </c>
    </row>
    <row r="19174" spans="1:3" x14ac:dyDescent="0.25">
      <c r="A19174">
        <v>605</v>
      </c>
      <c r="B19174" t="s">
        <v>51</v>
      </c>
      <c r="C19174">
        <f>(MIN(Calculator!$F605,110)-110)/20</f>
      </c>
    </row>
    <row r="19175" spans="1:3" x14ac:dyDescent="0.25">
      <c r="A19175">
        <v>605</v>
      </c>
      <c r="B19175" t="s">
        <v>52</v>
      </c>
      <c r="C19175">
        <f>(MAX(Calculator!$F605,110)-130)/20</f>
      </c>
    </row>
    <row r="19176" spans="1:3" x14ac:dyDescent="0.25">
      <c r="A19176">
        <v>605</v>
      </c>
      <c r="B19176" t="s">
        <v>17</v>
      </c>
      <c r="C19176">
        <f>IF(Calculator!$G605="Yes",1,0)</f>
      </c>
    </row>
    <row r="19177" spans="1:3" x14ac:dyDescent="0.25">
      <c r="A19177">
        <v>605</v>
      </c>
      <c r="B19177" t="s">
        <v>53</v>
      </c>
      <c r="C19177">
        <f>IF(Calculator!$H605="Yes",1,0)</f>
      </c>
    </row>
    <row r="19178" spans="1:3" x14ac:dyDescent="0.25">
      <c r="A19178">
        <v>605</v>
      </c>
      <c r="B19178" t="s">
        <v>54</v>
      </c>
      <c r="C19178">
        <f>(MIN(Calculator!$I605,30)-25)/5</f>
      </c>
    </row>
    <row r="19179" spans="1:3" x14ac:dyDescent="0.25">
      <c r="A19179">
        <v>605</v>
      </c>
      <c r="B19179" t="s">
        <v>55</v>
      </c>
      <c r="C19179">
        <f>(MAX(Calculator!$I605,30)-30)/5</f>
      </c>
    </row>
    <row r="19180" spans="1:3" x14ac:dyDescent="0.25">
      <c r="A19180">
        <v>605</v>
      </c>
      <c r="B19180" t="s">
        <v>56</v>
      </c>
      <c r="C19180">
        <f>(MIN(Calculator!$J605,60)-60)/-15</f>
      </c>
    </row>
    <row r="19181" spans="1:3" x14ac:dyDescent="0.25">
      <c r="A19181">
        <v>605</v>
      </c>
      <c r="B19181" t="s">
        <v>57</v>
      </c>
      <c r="C19181">
        <f>(MAX(Calculator!$J605,60)-90)/-15</f>
      </c>
    </row>
    <row r="19182" spans="1:3" x14ac:dyDescent="0.25">
      <c r="A19182">
        <v>605</v>
      </c>
      <c r="B19182" t="s">
        <v>58</v>
      </c>
      <c r="C19182">
        <f>IF(Calculator!$K605="Yes",1,0)</f>
      </c>
    </row>
    <row r="19183" spans="1:3" x14ac:dyDescent="0.25">
      <c r="A19183">
        <v>605</v>
      </c>
      <c r="B19183" t="s">
        <v>59</v>
      </c>
      <c r="C19183">
        <f>IF(Calculator!$L605="Yes",1,0)</f>
      </c>
    </row>
    <row r="19184" spans="1:3" x14ac:dyDescent="0.25">
      <c r="A19184">
        <v>605</v>
      </c>
      <c r="B19184" t="s">
        <v>60</v>
      </c>
      <c r="C19184">
        <f>((MAX(Calculator!$F605,110)-130)/20)*IF(Calculator!$K605="Yes",1,0)</f>
      </c>
    </row>
    <row r="19185" spans="1:3" x14ac:dyDescent="0.25">
      <c r="A19185">
        <v>605</v>
      </c>
      <c r="B19185" t="s">
        <v>61</v>
      </c>
      <c r="C19185">
        <f>((((Calculator!$D605-Calculator!$E605)*0.02586)-3.5))*IF(Calculator!$L605="Yes",1,0)</f>
      </c>
    </row>
    <row r="19186" spans="1:3" x14ac:dyDescent="0.25">
      <c r="A19186">
        <v>605</v>
      </c>
      <c r="B19186" t="s">
        <v>62</v>
      </c>
      <c r="C19186">
        <f>(((Calculator!$C605-55)/10)*(((((Calculator!$D605-Calculator!$E605)*0.02586)-3.5))))</f>
      </c>
    </row>
    <row r="19187" spans="1:3" x14ac:dyDescent="0.25">
      <c r="A19187">
        <v>605</v>
      </c>
      <c r="B19187" t="s">
        <v>63</v>
      </c>
      <c r="C19187">
        <f>(((Calculator!$C605-55)/10)*(((Calculator!$E605*0.02586)-1.3)/0.3))</f>
      </c>
    </row>
    <row r="19188" spans="1:3" x14ac:dyDescent="0.25">
      <c r="A19188">
        <v>605</v>
      </c>
      <c r="B19188" t="s">
        <v>64</v>
      </c>
      <c r="C19188">
        <f>(((Calculator!$C605-55)/10)*((MAX(Calculator!$F605,110)-130)/20))</f>
      </c>
    </row>
    <row r="19189" spans="1:3" x14ac:dyDescent="0.25">
      <c r="A19189">
        <v>605</v>
      </c>
      <c r="B19189" t="s">
        <v>65</v>
      </c>
      <c r="C19189">
        <f>(((Calculator!$C605-55)/10)*IF(Calculator!$G605="Yes",1,0))</f>
      </c>
    </row>
    <row r="19190" spans="1:3" x14ac:dyDescent="0.25">
      <c r="A19190">
        <v>605</v>
      </c>
      <c r="B19190" t="s">
        <v>66</v>
      </c>
      <c r="C19190">
        <f>(((Calculator!$C605-55)/10)*IF(Calculator!$H605="Yes",1,0))</f>
      </c>
    </row>
    <row r="19191" spans="1:3" x14ac:dyDescent="0.25">
      <c r="A19191">
        <v>605</v>
      </c>
      <c r="B19191" t="s">
        <v>67</v>
      </c>
      <c r="C19191">
        <f>(((Calculator!$C605-55)/10)*((MAX(Calculator!$I605,30)-30)/5))</f>
      </c>
    </row>
    <row r="19192" spans="1:3" x14ac:dyDescent="0.25">
      <c r="A19192">
        <v>605</v>
      </c>
      <c r="B19192" t="s">
        <v>68</v>
      </c>
      <c r="C19192">
        <f>(((Calculator!$C605-55)/10)*((MIN(Calculator!$J605,60)-60)/-15))</f>
      </c>
    </row>
    <row r="19193" spans="1:3" x14ac:dyDescent="0.25">
      <c r="A19193">
        <v>605</v>
      </c>
      <c r="B19193" t="s">
        <v>69</v>
      </c>
      <c r="C19193">
        <f>IF(AND(Calculator!$O605&lt;&gt;"",Calculator!$O605&gt;=4,Calculator!$O605&lt;=6),1,0)</f>
      </c>
    </row>
    <row r="19194" spans="1:3" x14ac:dyDescent="0.25">
      <c r="A19194">
        <v>605</v>
      </c>
      <c r="B19194" t="s">
        <v>70</v>
      </c>
      <c r="C19194">
        <f>IF(AND(Calculator!$O605&lt;&gt;"",Calculator!$O605&gt;=7,Calculator!$O605&lt;=10),1,0)</f>
      </c>
    </row>
    <row r="19195" spans="1:3" x14ac:dyDescent="0.25">
      <c r="A19195">
        <v>605</v>
      </c>
      <c r="B19195" t="s">
        <v>71</v>
      </c>
      <c r="C19195">
        <f>IF(Calculator!$O605="",1,0)</f>
      </c>
    </row>
    <row r="19196" spans="1:3" x14ac:dyDescent="0.25">
      <c r="A19196">
        <v>605</v>
      </c>
      <c r="B19196" t="s">
        <v>72</v>
      </c>
      <c r="C19196">
        <f>IF(OR(Calculator!$M605="",Calculator!$M605=0),0,LN(Calculator!$M605))</f>
      </c>
    </row>
    <row r="19197" spans="1:3" x14ac:dyDescent="0.25">
      <c r="A19197">
        <v>605</v>
      </c>
      <c r="B19197" t="s">
        <v>73</v>
      </c>
      <c r="C19197">
        <f>IF(Calculator!$M605="",1,0)</f>
      </c>
    </row>
    <row r="19198" spans="1:3" x14ac:dyDescent="0.25">
      <c r="A19198">
        <v>605</v>
      </c>
      <c r="B19198" t="s">
        <v>74</v>
      </c>
      <c r="C19198">
        <f>IF(Calculator!$N605="",0,(Calculator!$N605-5.3)*IF(Calculator!$G605="Yes",1,0))</f>
      </c>
    </row>
    <row r="19199" spans="1:3" x14ac:dyDescent="0.25">
      <c r="A19199">
        <v>605</v>
      </c>
      <c r="B19199" t="s">
        <v>75</v>
      </c>
      <c r="C19199">
        <f>IF(Calculator!$N605="",0,(Calculator!$N605-5.3)*(1-IF(Calculator!$G605="Yes",1,0)))</f>
      </c>
    </row>
    <row r="19200" spans="1:3" x14ac:dyDescent="0.25">
      <c r="A19200">
        <v>605</v>
      </c>
      <c r="B19200" t="s">
        <v>76</v>
      </c>
      <c r="C19200">
        <f>IF(Calculator!$N605="",1,0)</f>
      </c>
    </row>
    <row r="19201" spans="1:3" x14ac:dyDescent="0.25">
      <c r="A19201">
        <v>605</v>
      </c>
      <c r="B19201" t="s">
        <v>77</v>
      </c>
      <c r="C19201">
        <f>1</f>
      </c>
    </row>
    <row r="19202" spans="1:3" x14ac:dyDescent="0.25">
      <c r="A19202">
        <v>606</v>
      </c>
      <c r="B19202" t="s">
        <v>47</v>
      </c>
      <c r="C19202">
        <f>(Calculator!$C606-55)/10</f>
      </c>
    </row>
    <row r="19203" spans="1:3" x14ac:dyDescent="0.25">
      <c r="A19203">
        <v>606</v>
      </c>
      <c r="B19203" t="s">
        <v>48</v>
      </c>
      <c r="C19203">
        <f>((Calculator!$C606-55)/10)^2</f>
      </c>
    </row>
    <row r="19204" spans="1:3" x14ac:dyDescent="0.25">
      <c r="A19204">
        <v>606</v>
      </c>
      <c r="B19204" t="s">
        <v>49</v>
      </c>
      <c r="C19204">
        <f>((Calculator!$D606-Calculator!$E606)*0.02586)-3.5</f>
      </c>
    </row>
    <row r="19205" spans="1:3" x14ac:dyDescent="0.25">
      <c r="A19205">
        <v>606</v>
      </c>
      <c r="B19205" t="s">
        <v>50</v>
      </c>
      <c r="C19205">
        <f>((Calculator!$E606*0.02586)-1.3)/0.3</f>
      </c>
    </row>
    <row r="19206" spans="1:3" x14ac:dyDescent="0.25">
      <c r="A19206">
        <v>606</v>
      </c>
      <c r="B19206" t="s">
        <v>51</v>
      </c>
      <c r="C19206">
        <f>(MIN(Calculator!$F606,110)-110)/20</f>
      </c>
    </row>
    <row r="19207" spans="1:3" x14ac:dyDescent="0.25">
      <c r="A19207">
        <v>606</v>
      </c>
      <c r="B19207" t="s">
        <v>52</v>
      </c>
      <c r="C19207">
        <f>(MAX(Calculator!$F606,110)-130)/20</f>
      </c>
    </row>
    <row r="19208" spans="1:3" x14ac:dyDescent="0.25">
      <c r="A19208">
        <v>606</v>
      </c>
      <c r="B19208" t="s">
        <v>17</v>
      </c>
      <c r="C19208">
        <f>IF(Calculator!$G606="Yes",1,0)</f>
      </c>
    </row>
    <row r="19209" spans="1:3" x14ac:dyDescent="0.25">
      <c r="A19209">
        <v>606</v>
      </c>
      <c r="B19209" t="s">
        <v>53</v>
      </c>
      <c r="C19209">
        <f>IF(Calculator!$H606="Yes",1,0)</f>
      </c>
    </row>
    <row r="19210" spans="1:3" x14ac:dyDescent="0.25">
      <c r="A19210">
        <v>606</v>
      </c>
      <c r="B19210" t="s">
        <v>54</v>
      </c>
      <c r="C19210">
        <f>(MIN(Calculator!$I606,30)-25)/5</f>
      </c>
    </row>
    <row r="19211" spans="1:3" x14ac:dyDescent="0.25">
      <c r="A19211">
        <v>606</v>
      </c>
      <c r="B19211" t="s">
        <v>55</v>
      </c>
      <c r="C19211">
        <f>(MAX(Calculator!$I606,30)-30)/5</f>
      </c>
    </row>
    <row r="19212" spans="1:3" x14ac:dyDescent="0.25">
      <c r="A19212">
        <v>606</v>
      </c>
      <c r="B19212" t="s">
        <v>56</v>
      </c>
      <c r="C19212">
        <f>(MIN(Calculator!$J606,60)-60)/-15</f>
      </c>
    </row>
    <row r="19213" spans="1:3" x14ac:dyDescent="0.25">
      <c r="A19213">
        <v>606</v>
      </c>
      <c r="B19213" t="s">
        <v>57</v>
      </c>
      <c r="C19213">
        <f>(MAX(Calculator!$J606,60)-90)/-15</f>
      </c>
    </row>
    <row r="19214" spans="1:3" x14ac:dyDescent="0.25">
      <c r="A19214">
        <v>606</v>
      </c>
      <c r="B19214" t="s">
        <v>58</v>
      </c>
      <c r="C19214">
        <f>IF(Calculator!$K606="Yes",1,0)</f>
      </c>
    </row>
    <row r="19215" spans="1:3" x14ac:dyDescent="0.25">
      <c r="A19215">
        <v>606</v>
      </c>
      <c r="B19215" t="s">
        <v>59</v>
      </c>
      <c r="C19215">
        <f>IF(Calculator!$L606="Yes",1,0)</f>
      </c>
    </row>
    <row r="19216" spans="1:3" x14ac:dyDescent="0.25">
      <c r="A19216">
        <v>606</v>
      </c>
      <c r="B19216" t="s">
        <v>60</v>
      </c>
      <c r="C19216">
        <f>((MAX(Calculator!$F606,110)-130)/20)*IF(Calculator!$K606="Yes",1,0)</f>
      </c>
    </row>
    <row r="19217" spans="1:3" x14ac:dyDescent="0.25">
      <c r="A19217">
        <v>606</v>
      </c>
      <c r="B19217" t="s">
        <v>61</v>
      </c>
      <c r="C19217">
        <f>((((Calculator!$D606-Calculator!$E606)*0.02586)-3.5))*IF(Calculator!$L606="Yes",1,0)</f>
      </c>
    </row>
    <row r="19218" spans="1:3" x14ac:dyDescent="0.25">
      <c r="A19218">
        <v>606</v>
      </c>
      <c r="B19218" t="s">
        <v>62</v>
      </c>
      <c r="C19218">
        <f>(((Calculator!$C606-55)/10)*(((((Calculator!$D606-Calculator!$E606)*0.02586)-3.5))))</f>
      </c>
    </row>
    <row r="19219" spans="1:3" x14ac:dyDescent="0.25">
      <c r="A19219">
        <v>606</v>
      </c>
      <c r="B19219" t="s">
        <v>63</v>
      </c>
      <c r="C19219">
        <f>(((Calculator!$C606-55)/10)*(((Calculator!$E606*0.02586)-1.3)/0.3))</f>
      </c>
    </row>
    <row r="19220" spans="1:3" x14ac:dyDescent="0.25">
      <c r="A19220">
        <v>606</v>
      </c>
      <c r="B19220" t="s">
        <v>64</v>
      </c>
      <c r="C19220">
        <f>(((Calculator!$C606-55)/10)*((MAX(Calculator!$F606,110)-130)/20))</f>
      </c>
    </row>
    <row r="19221" spans="1:3" x14ac:dyDescent="0.25">
      <c r="A19221">
        <v>606</v>
      </c>
      <c r="B19221" t="s">
        <v>65</v>
      </c>
      <c r="C19221">
        <f>(((Calculator!$C606-55)/10)*IF(Calculator!$G606="Yes",1,0))</f>
      </c>
    </row>
    <row r="19222" spans="1:3" x14ac:dyDescent="0.25">
      <c r="A19222">
        <v>606</v>
      </c>
      <c r="B19222" t="s">
        <v>66</v>
      </c>
      <c r="C19222">
        <f>(((Calculator!$C606-55)/10)*IF(Calculator!$H606="Yes",1,0))</f>
      </c>
    </row>
    <row r="19223" spans="1:3" x14ac:dyDescent="0.25">
      <c r="A19223">
        <v>606</v>
      </c>
      <c r="B19223" t="s">
        <v>67</v>
      </c>
      <c r="C19223">
        <f>(((Calculator!$C606-55)/10)*((MAX(Calculator!$I606,30)-30)/5))</f>
      </c>
    </row>
    <row r="19224" spans="1:3" x14ac:dyDescent="0.25">
      <c r="A19224">
        <v>606</v>
      </c>
      <c r="B19224" t="s">
        <v>68</v>
      </c>
      <c r="C19224">
        <f>(((Calculator!$C606-55)/10)*((MIN(Calculator!$J606,60)-60)/-15))</f>
      </c>
    </row>
    <row r="19225" spans="1:3" x14ac:dyDescent="0.25">
      <c r="A19225">
        <v>606</v>
      </c>
      <c r="B19225" t="s">
        <v>69</v>
      </c>
      <c r="C19225">
        <f>IF(AND(Calculator!$O606&lt;&gt;"",Calculator!$O606&gt;=4,Calculator!$O606&lt;=6),1,0)</f>
      </c>
    </row>
    <row r="19226" spans="1:3" x14ac:dyDescent="0.25">
      <c r="A19226">
        <v>606</v>
      </c>
      <c r="B19226" t="s">
        <v>70</v>
      </c>
      <c r="C19226">
        <f>IF(AND(Calculator!$O606&lt;&gt;"",Calculator!$O606&gt;=7,Calculator!$O606&lt;=10),1,0)</f>
      </c>
    </row>
    <row r="19227" spans="1:3" x14ac:dyDescent="0.25">
      <c r="A19227">
        <v>606</v>
      </c>
      <c r="B19227" t="s">
        <v>71</v>
      </c>
      <c r="C19227">
        <f>IF(Calculator!$O606="",1,0)</f>
      </c>
    </row>
    <row r="19228" spans="1:3" x14ac:dyDescent="0.25">
      <c r="A19228">
        <v>606</v>
      </c>
      <c r="B19228" t="s">
        <v>72</v>
      </c>
      <c r="C19228">
        <f>IF(OR(Calculator!$M606="",Calculator!$M606=0),0,LN(Calculator!$M606))</f>
      </c>
    </row>
    <row r="19229" spans="1:3" x14ac:dyDescent="0.25">
      <c r="A19229">
        <v>606</v>
      </c>
      <c r="B19229" t="s">
        <v>73</v>
      </c>
      <c r="C19229">
        <f>IF(Calculator!$M606="",1,0)</f>
      </c>
    </row>
    <row r="19230" spans="1:3" x14ac:dyDescent="0.25">
      <c r="A19230">
        <v>606</v>
      </c>
      <c r="B19230" t="s">
        <v>74</v>
      </c>
      <c r="C19230">
        <f>IF(Calculator!$N606="",0,(Calculator!$N606-5.3)*IF(Calculator!$G606="Yes",1,0))</f>
      </c>
    </row>
    <row r="19231" spans="1:3" x14ac:dyDescent="0.25">
      <c r="A19231">
        <v>606</v>
      </c>
      <c r="B19231" t="s">
        <v>75</v>
      </c>
      <c r="C19231">
        <f>IF(Calculator!$N606="",0,(Calculator!$N606-5.3)*(1-IF(Calculator!$G606="Yes",1,0)))</f>
      </c>
    </row>
    <row r="19232" spans="1:3" x14ac:dyDescent="0.25">
      <c r="A19232">
        <v>606</v>
      </c>
      <c r="B19232" t="s">
        <v>76</v>
      </c>
      <c r="C19232">
        <f>IF(Calculator!$N606="",1,0)</f>
      </c>
    </row>
    <row r="19233" spans="1:3" x14ac:dyDescent="0.25">
      <c r="A19233">
        <v>606</v>
      </c>
      <c r="B19233" t="s">
        <v>77</v>
      </c>
      <c r="C19233">
        <f>1</f>
      </c>
    </row>
    <row r="19234" spans="1:3" x14ac:dyDescent="0.25">
      <c r="A19234">
        <v>607</v>
      </c>
      <c r="B19234" t="s">
        <v>47</v>
      </c>
      <c r="C19234">
        <f>(Calculator!$C607-55)/10</f>
      </c>
    </row>
    <row r="19235" spans="1:3" x14ac:dyDescent="0.25">
      <c r="A19235">
        <v>607</v>
      </c>
      <c r="B19235" t="s">
        <v>48</v>
      </c>
      <c r="C19235">
        <f>((Calculator!$C607-55)/10)^2</f>
      </c>
    </row>
    <row r="19236" spans="1:3" x14ac:dyDescent="0.25">
      <c r="A19236">
        <v>607</v>
      </c>
      <c r="B19236" t="s">
        <v>49</v>
      </c>
      <c r="C19236">
        <f>((Calculator!$D607-Calculator!$E607)*0.02586)-3.5</f>
      </c>
    </row>
    <row r="19237" spans="1:3" x14ac:dyDescent="0.25">
      <c r="A19237">
        <v>607</v>
      </c>
      <c r="B19237" t="s">
        <v>50</v>
      </c>
      <c r="C19237">
        <f>((Calculator!$E607*0.02586)-1.3)/0.3</f>
      </c>
    </row>
    <row r="19238" spans="1:3" x14ac:dyDescent="0.25">
      <c r="A19238">
        <v>607</v>
      </c>
      <c r="B19238" t="s">
        <v>51</v>
      </c>
      <c r="C19238">
        <f>(MIN(Calculator!$F607,110)-110)/20</f>
      </c>
    </row>
    <row r="19239" spans="1:3" x14ac:dyDescent="0.25">
      <c r="A19239">
        <v>607</v>
      </c>
      <c r="B19239" t="s">
        <v>52</v>
      </c>
      <c r="C19239">
        <f>(MAX(Calculator!$F607,110)-130)/20</f>
      </c>
    </row>
    <row r="19240" spans="1:3" x14ac:dyDescent="0.25">
      <c r="A19240">
        <v>607</v>
      </c>
      <c r="B19240" t="s">
        <v>17</v>
      </c>
      <c r="C19240">
        <f>IF(Calculator!$G607="Yes",1,0)</f>
      </c>
    </row>
    <row r="19241" spans="1:3" x14ac:dyDescent="0.25">
      <c r="A19241">
        <v>607</v>
      </c>
      <c r="B19241" t="s">
        <v>53</v>
      </c>
      <c r="C19241">
        <f>IF(Calculator!$H607="Yes",1,0)</f>
      </c>
    </row>
    <row r="19242" spans="1:3" x14ac:dyDescent="0.25">
      <c r="A19242">
        <v>607</v>
      </c>
      <c r="B19242" t="s">
        <v>54</v>
      </c>
      <c r="C19242">
        <f>(MIN(Calculator!$I607,30)-25)/5</f>
      </c>
    </row>
    <row r="19243" spans="1:3" x14ac:dyDescent="0.25">
      <c r="A19243">
        <v>607</v>
      </c>
      <c r="B19243" t="s">
        <v>55</v>
      </c>
      <c r="C19243">
        <f>(MAX(Calculator!$I607,30)-30)/5</f>
      </c>
    </row>
    <row r="19244" spans="1:3" x14ac:dyDescent="0.25">
      <c r="A19244">
        <v>607</v>
      </c>
      <c r="B19244" t="s">
        <v>56</v>
      </c>
      <c r="C19244">
        <f>(MIN(Calculator!$J607,60)-60)/-15</f>
      </c>
    </row>
    <row r="19245" spans="1:3" x14ac:dyDescent="0.25">
      <c r="A19245">
        <v>607</v>
      </c>
      <c r="B19245" t="s">
        <v>57</v>
      </c>
      <c r="C19245">
        <f>(MAX(Calculator!$J607,60)-90)/-15</f>
      </c>
    </row>
    <row r="19246" spans="1:3" x14ac:dyDescent="0.25">
      <c r="A19246">
        <v>607</v>
      </c>
      <c r="B19246" t="s">
        <v>58</v>
      </c>
      <c r="C19246">
        <f>IF(Calculator!$K607="Yes",1,0)</f>
      </c>
    </row>
    <row r="19247" spans="1:3" x14ac:dyDescent="0.25">
      <c r="A19247">
        <v>607</v>
      </c>
      <c r="B19247" t="s">
        <v>59</v>
      </c>
      <c r="C19247">
        <f>IF(Calculator!$L607="Yes",1,0)</f>
      </c>
    </row>
    <row r="19248" spans="1:3" x14ac:dyDescent="0.25">
      <c r="A19248">
        <v>607</v>
      </c>
      <c r="B19248" t="s">
        <v>60</v>
      </c>
      <c r="C19248">
        <f>((MAX(Calculator!$F607,110)-130)/20)*IF(Calculator!$K607="Yes",1,0)</f>
      </c>
    </row>
    <row r="19249" spans="1:3" x14ac:dyDescent="0.25">
      <c r="A19249">
        <v>607</v>
      </c>
      <c r="B19249" t="s">
        <v>61</v>
      </c>
      <c r="C19249">
        <f>((((Calculator!$D607-Calculator!$E607)*0.02586)-3.5))*IF(Calculator!$L607="Yes",1,0)</f>
      </c>
    </row>
    <row r="19250" spans="1:3" x14ac:dyDescent="0.25">
      <c r="A19250">
        <v>607</v>
      </c>
      <c r="B19250" t="s">
        <v>62</v>
      </c>
      <c r="C19250">
        <f>(((Calculator!$C607-55)/10)*(((((Calculator!$D607-Calculator!$E607)*0.02586)-3.5))))</f>
      </c>
    </row>
    <row r="19251" spans="1:3" x14ac:dyDescent="0.25">
      <c r="A19251">
        <v>607</v>
      </c>
      <c r="B19251" t="s">
        <v>63</v>
      </c>
      <c r="C19251">
        <f>(((Calculator!$C607-55)/10)*(((Calculator!$E607*0.02586)-1.3)/0.3))</f>
      </c>
    </row>
    <row r="19252" spans="1:3" x14ac:dyDescent="0.25">
      <c r="A19252">
        <v>607</v>
      </c>
      <c r="B19252" t="s">
        <v>64</v>
      </c>
      <c r="C19252">
        <f>(((Calculator!$C607-55)/10)*((MAX(Calculator!$F607,110)-130)/20))</f>
      </c>
    </row>
    <row r="19253" spans="1:3" x14ac:dyDescent="0.25">
      <c r="A19253">
        <v>607</v>
      </c>
      <c r="B19253" t="s">
        <v>65</v>
      </c>
      <c r="C19253">
        <f>(((Calculator!$C607-55)/10)*IF(Calculator!$G607="Yes",1,0))</f>
      </c>
    </row>
    <row r="19254" spans="1:3" x14ac:dyDescent="0.25">
      <c r="A19254">
        <v>607</v>
      </c>
      <c r="B19254" t="s">
        <v>66</v>
      </c>
      <c r="C19254">
        <f>(((Calculator!$C607-55)/10)*IF(Calculator!$H607="Yes",1,0))</f>
      </c>
    </row>
    <row r="19255" spans="1:3" x14ac:dyDescent="0.25">
      <c r="A19255">
        <v>607</v>
      </c>
      <c r="B19255" t="s">
        <v>67</v>
      </c>
      <c r="C19255">
        <f>(((Calculator!$C607-55)/10)*((MAX(Calculator!$I607,30)-30)/5))</f>
      </c>
    </row>
    <row r="19256" spans="1:3" x14ac:dyDescent="0.25">
      <c r="A19256">
        <v>607</v>
      </c>
      <c r="B19256" t="s">
        <v>68</v>
      </c>
      <c r="C19256">
        <f>(((Calculator!$C607-55)/10)*((MIN(Calculator!$J607,60)-60)/-15))</f>
      </c>
    </row>
    <row r="19257" spans="1:3" x14ac:dyDescent="0.25">
      <c r="A19257">
        <v>607</v>
      </c>
      <c r="B19257" t="s">
        <v>69</v>
      </c>
      <c r="C19257">
        <f>IF(AND(Calculator!$O607&lt;&gt;"",Calculator!$O607&gt;=4,Calculator!$O607&lt;=6),1,0)</f>
      </c>
    </row>
    <row r="19258" spans="1:3" x14ac:dyDescent="0.25">
      <c r="A19258">
        <v>607</v>
      </c>
      <c r="B19258" t="s">
        <v>70</v>
      </c>
      <c r="C19258">
        <f>IF(AND(Calculator!$O607&lt;&gt;"",Calculator!$O607&gt;=7,Calculator!$O607&lt;=10),1,0)</f>
      </c>
    </row>
    <row r="19259" spans="1:3" x14ac:dyDescent="0.25">
      <c r="A19259">
        <v>607</v>
      </c>
      <c r="B19259" t="s">
        <v>71</v>
      </c>
      <c r="C19259">
        <f>IF(Calculator!$O607="",1,0)</f>
      </c>
    </row>
    <row r="19260" spans="1:3" x14ac:dyDescent="0.25">
      <c r="A19260">
        <v>607</v>
      </c>
      <c r="B19260" t="s">
        <v>72</v>
      </c>
      <c r="C19260">
        <f>IF(OR(Calculator!$M607="",Calculator!$M607=0),0,LN(Calculator!$M607))</f>
      </c>
    </row>
    <row r="19261" spans="1:3" x14ac:dyDescent="0.25">
      <c r="A19261">
        <v>607</v>
      </c>
      <c r="B19261" t="s">
        <v>73</v>
      </c>
      <c r="C19261">
        <f>IF(Calculator!$M607="",1,0)</f>
      </c>
    </row>
    <row r="19262" spans="1:3" x14ac:dyDescent="0.25">
      <c r="A19262">
        <v>607</v>
      </c>
      <c r="B19262" t="s">
        <v>74</v>
      </c>
      <c r="C19262">
        <f>IF(Calculator!$N607="",0,(Calculator!$N607-5.3)*IF(Calculator!$G607="Yes",1,0))</f>
      </c>
    </row>
    <row r="19263" spans="1:3" x14ac:dyDescent="0.25">
      <c r="A19263">
        <v>607</v>
      </c>
      <c r="B19263" t="s">
        <v>75</v>
      </c>
      <c r="C19263">
        <f>IF(Calculator!$N607="",0,(Calculator!$N607-5.3)*(1-IF(Calculator!$G607="Yes",1,0)))</f>
      </c>
    </row>
    <row r="19264" spans="1:3" x14ac:dyDescent="0.25">
      <c r="A19264">
        <v>607</v>
      </c>
      <c r="B19264" t="s">
        <v>76</v>
      </c>
      <c r="C19264">
        <f>IF(Calculator!$N607="",1,0)</f>
      </c>
    </row>
    <row r="19265" spans="1:3" x14ac:dyDescent="0.25">
      <c r="A19265">
        <v>607</v>
      </c>
      <c r="B19265" t="s">
        <v>77</v>
      </c>
      <c r="C19265">
        <f>1</f>
      </c>
    </row>
    <row r="19266" spans="1:3" x14ac:dyDescent="0.25">
      <c r="A19266">
        <v>608</v>
      </c>
      <c r="B19266" t="s">
        <v>47</v>
      </c>
      <c r="C19266">
        <f>(Calculator!$C608-55)/10</f>
      </c>
    </row>
    <row r="19267" spans="1:3" x14ac:dyDescent="0.25">
      <c r="A19267">
        <v>608</v>
      </c>
      <c r="B19267" t="s">
        <v>48</v>
      </c>
      <c r="C19267">
        <f>((Calculator!$C608-55)/10)^2</f>
      </c>
    </row>
    <row r="19268" spans="1:3" x14ac:dyDescent="0.25">
      <c r="A19268">
        <v>608</v>
      </c>
      <c r="B19268" t="s">
        <v>49</v>
      </c>
      <c r="C19268">
        <f>((Calculator!$D608-Calculator!$E608)*0.02586)-3.5</f>
      </c>
    </row>
    <row r="19269" spans="1:3" x14ac:dyDescent="0.25">
      <c r="A19269">
        <v>608</v>
      </c>
      <c r="B19269" t="s">
        <v>50</v>
      </c>
      <c r="C19269">
        <f>((Calculator!$E608*0.02586)-1.3)/0.3</f>
      </c>
    </row>
    <row r="19270" spans="1:3" x14ac:dyDescent="0.25">
      <c r="A19270">
        <v>608</v>
      </c>
      <c r="B19270" t="s">
        <v>51</v>
      </c>
      <c r="C19270">
        <f>(MIN(Calculator!$F608,110)-110)/20</f>
      </c>
    </row>
    <row r="19271" spans="1:3" x14ac:dyDescent="0.25">
      <c r="A19271">
        <v>608</v>
      </c>
      <c r="B19271" t="s">
        <v>52</v>
      </c>
      <c r="C19271">
        <f>(MAX(Calculator!$F608,110)-130)/20</f>
      </c>
    </row>
    <row r="19272" spans="1:3" x14ac:dyDescent="0.25">
      <c r="A19272">
        <v>608</v>
      </c>
      <c r="B19272" t="s">
        <v>17</v>
      </c>
      <c r="C19272">
        <f>IF(Calculator!$G608="Yes",1,0)</f>
      </c>
    </row>
    <row r="19273" spans="1:3" x14ac:dyDescent="0.25">
      <c r="A19273">
        <v>608</v>
      </c>
      <c r="B19273" t="s">
        <v>53</v>
      </c>
      <c r="C19273">
        <f>IF(Calculator!$H608="Yes",1,0)</f>
      </c>
    </row>
    <row r="19274" spans="1:3" x14ac:dyDescent="0.25">
      <c r="A19274">
        <v>608</v>
      </c>
      <c r="B19274" t="s">
        <v>54</v>
      </c>
      <c r="C19274">
        <f>(MIN(Calculator!$I608,30)-25)/5</f>
      </c>
    </row>
    <row r="19275" spans="1:3" x14ac:dyDescent="0.25">
      <c r="A19275">
        <v>608</v>
      </c>
      <c r="B19275" t="s">
        <v>55</v>
      </c>
      <c r="C19275">
        <f>(MAX(Calculator!$I608,30)-30)/5</f>
      </c>
    </row>
    <row r="19276" spans="1:3" x14ac:dyDescent="0.25">
      <c r="A19276">
        <v>608</v>
      </c>
      <c r="B19276" t="s">
        <v>56</v>
      </c>
      <c r="C19276">
        <f>(MIN(Calculator!$J608,60)-60)/-15</f>
      </c>
    </row>
    <row r="19277" spans="1:3" x14ac:dyDescent="0.25">
      <c r="A19277">
        <v>608</v>
      </c>
      <c r="B19277" t="s">
        <v>57</v>
      </c>
      <c r="C19277">
        <f>(MAX(Calculator!$J608,60)-90)/-15</f>
      </c>
    </row>
    <row r="19278" spans="1:3" x14ac:dyDescent="0.25">
      <c r="A19278">
        <v>608</v>
      </c>
      <c r="B19278" t="s">
        <v>58</v>
      </c>
      <c r="C19278">
        <f>IF(Calculator!$K608="Yes",1,0)</f>
      </c>
    </row>
    <row r="19279" spans="1:3" x14ac:dyDescent="0.25">
      <c r="A19279">
        <v>608</v>
      </c>
      <c r="B19279" t="s">
        <v>59</v>
      </c>
      <c r="C19279">
        <f>IF(Calculator!$L608="Yes",1,0)</f>
      </c>
    </row>
    <row r="19280" spans="1:3" x14ac:dyDescent="0.25">
      <c r="A19280">
        <v>608</v>
      </c>
      <c r="B19280" t="s">
        <v>60</v>
      </c>
      <c r="C19280">
        <f>((MAX(Calculator!$F608,110)-130)/20)*IF(Calculator!$K608="Yes",1,0)</f>
      </c>
    </row>
    <row r="19281" spans="1:3" x14ac:dyDescent="0.25">
      <c r="A19281">
        <v>608</v>
      </c>
      <c r="B19281" t="s">
        <v>61</v>
      </c>
      <c r="C19281">
        <f>((((Calculator!$D608-Calculator!$E608)*0.02586)-3.5))*IF(Calculator!$L608="Yes",1,0)</f>
      </c>
    </row>
    <row r="19282" spans="1:3" x14ac:dyDescent="0.25">
      <c r="A19282">
        <v>608</v>
      </c>
      <c r="B19282" t="s">
        <v>62</v>
      </c>
      <c r="C19282">
        <f>(((Calculator!$C608-55)/10)*(((((Calculator!$D608-Calculator!$E608)*0.02586)-3.5))))</f>
      </c>
    </row>
    <row r="19283" spans="1:3" x14ac:dyDescent="0.25">
      <c r="A19283">
        <v>608</v>
      </c>
      <c r="B19283" t="s">
        <v>63</v>
      </c>
      <c r="C19283">
        <f>(((Calculator!$C608-55)/10)*(((Calculator!$E608*0.02586)-1.3)/0.3))</f>
      </c>
    </row>
    <row r="19284" spans="1:3" x14ac:dyDescent="0.25">
      <c r="A19284">
        <v>608</v>
      </c>
      <c r="B19284" t="s">
        <v>64</v>
      </c>
      <c r="C19284">
        <f>(((Calculator!$C608-55)/10)*((MAX(Calculator!$F608,110)-130)/20))</f>
      </c>
    </row>
    <row r="19285" spans="1:3" x14ac:dyDescent="0.25">
      <c r="A19285">
        <v>608</v>
      </c>
      <c r="B19285" t="s">
        <v>65</v>
      </c>
      <c r="C19285">
        <f>(((Calculator!$C608-55)/10)*IF(Calculator!$G608="Yes",1,0))</f>
      </c>
    </row>
    <row r="19286" spans="1:3" x14ac:dyDescent="0.25">
      <c r="A19286">
        <v>608</v>
      </c>
      <c r="B19286" t="s">
        <v>66</v>
      </c>
      <c r="C19286">
        <f>(((Calculator!$C608-55)/10)*IF(Calculator!$H608="Yes",1,0))</f>
      </c>
    </row>
    <row r="19287" spans="1:3" x14ac:dyDescent="0.25">
      <c r="A19287">
        <v>608</v>
      </c>
      <c r="B19287" t="s">
        <v>67</v>
      </c>
      <c r="C19287">
        <f>(((Calculator!$C608-55)/10)*((MAX(Calculator!$I608,30)-30)/5))</f>
      </c>
    </row>
    <row r="19288" spans="1:3" x14ac:dyDescent="0.25">
      <c r="A19288">
        <v>608</v>
      </c>
      <c r="B19288" t="s">
        <v>68</v>
      </c>
      <c r="C19288">
        <f>(((Calculator!$C608-55)/10)*((MIN(Calculator!$J608,60)-60)/-15))</f>
      </c>
    </row>
    <row r="19289" spans="1:3" x14ac:dyDescent="0.25">
      <c r="A19289">
        <v>608</v>
      </c>
      <c r="B19289" t="s">
        <v>69</v>
      </c>
      <c r="C19289">
        <f>IF(AND(Calculator!$O608&lt;&gt;"",Calculator!$O608&gt;=4,Calculator!$O608&lt;=6),1,0)</f>
      </c>
    </row>
    <row r="19290" spans="1:3" x14ac:dyDescent="0.25">
      <c r="A19290">
        <v>608</v>
      </c>
      <c r="B19290" t="s">
        <v>70</v>
      </c>
      <c r="C19290">
        <f>IF(AND(Calculator!$O608&lt;&gt;"",Calculator!$O608&gt;=7,Calculator!$O608&lt;=10),1,0)</f>
      </c>
    </row>
    <row r="19291" spans="1:3" x14ac:dyDescent="0.25">
      <c r="A19291">
        <v>608</v>
      </c>
      <c r="B19291" t="s">
        <v>71</v>
      </c>
      <c r="C19291">
        <f>IF(Calculator!$O608="",1,0)</f>
      </c>
    </row>
    <row r="19292" spans="1:3" x14ac:dyDescent="0.25">
      <c r="A19292">
        <v>608</v>
      </c>
      <c r="B19292" t="s">
        <v>72</v>
      </c>
      <c r="C19292">
        <f>IF(OR(Calculator!$M608="",Calculator!$M608=0),0,LN(Calculator!$M608))</f>
      </c>
    </row>
    <row r="19293" spans="1:3" x14ac:dyDescent="0.25">
      <c r="A19293">
        <v>608</v>
      </c>
      <c r="B19293" t="s">
        <v>73</v>
      </c>
      <c r="C19293">
        <f>IF(Calculator!$M608="",1,0)</f>
      </c>
    </row>
    <row r="19294" spans="1:3" x14ac:dyDescent="0.25">
      <c r="A19294">
        <v>608</v>
      </c>
      <c r="B19294" t="s">
        <v>74</v>
      </c>
      <c r="C19294">
        <f>IF(Calculator!$N608="",0,(Calculator!$N608-5.3)*IF(Calculator!$G608="Yes",1,0))</f>
      </c>
    </row>
    <row r="19295" spans="1:3" x14ac:dyDescent="0.25">
      <c r="A19295">
        <v>608</v>
      </c>
      <c r="B19295" t="s">
        <v>75</v>
      </c>
      <c r="C19295">
        <f>IF(Calculator!$N608="",0,(Calculator!$N608-5.3)*(1-IF(Calculator!$G608="Yes",1,0)))</f>
      </c>
    </row>
    <row r="19296" spans="1:3" x14ac:dyDescent="0.25">
      <c r="A19296">
        <v>608</v>
      </c>
      <c r="B19296" t="s">
        <v>76</v>
      </c>
      <c r="C19296">
        <f>IF(Calculator!$N608="",1,0)</f>
      </c>
    </row>
    <row r="19297" spans="1:3" x14ac:dyDescent="0.25">
      <c r="A19297">
        <v>608</v>
      </c>
      <c r="B19297" t="s">
        <v>77</v>
      </c>
      <c r="C19297">
        <f>1</f>
      </c>
    </row>
    <row r="19298" spans="1:3" x14ac:dyDescent="0.25">
      <c r="A19298">
        <v>609</v>
      </c>
      <c r="B19298" t="s">
        <v>47</v>
      </c>
      <c r="C19298">
        <f>(Calculator!$C609-55)/10</f>
      </c>
    </row>
    <row r="19299" spans="1:3" x14ac:dyDescent="0.25">
      <c r="A19299">
        <v>609</v>
      </c>
      <c r="B19299" t="s">
        <v>48</v>
      </c>
      <c r="C19299">
        <f>((Calculator!$C609-55)/10)^2</f>
      </c>
    </row>
    <row r="19300" spans="1:3" x14ac:dyDescent="0.25">
      <c r="A19300">
        <v>609</v>
      </c>
      <c r="B19300" t="s">
        <v>49</v>
      </c>
      <c r="C19300">
        <f>((Calculator!$D609-Calculator!$E609)*0.02586)-3.5</f>
      </c>
    </row>
    <row r="19301" spans="1:3" x14ac:dyDescent="0.25">
      <c r="A19301">
        <v>609</v>
      </c>
      <c r="B19301" t="s">
        <v>50</v>
      </c>
      <c r="C19301">
        <f>((Calculator!$E609*0.02586)-1.3)/0.3</f>
      </c>
    </row>
    <row r="19302" spans="1:3" x14ac:dyDescent="0.25">
      <c r="A19302">
        <v>609</v>
      </c>
      <c r="B19302" t="s">
        <v>51</v>
      </c>
      <c r="C19302">
        <f>(MIN(Calculator!$F609,110)-110)/20</f>
      </c>
    </row>
    <row r="19303" spans="1:3" x14ac:dyDescent="0.25">
      <c r="A19303">
        <v>609</v>
      </c>
      <c r="B19303" t="s">
        <v>52</v>
      </c>
      <c r="C19303">
        <f>(MAX(Calculator!$F609,110)-130)/20</f>
      </c>
    </row>
    <row r="19304" spans="1:3" x14ac:dyDescent="0.25">
      <c r="A19304">
        <v>609</v>
      </c>
      <c r="B19304" t="s">
        <v>17</v>
      </c>
      <c r="C19304">
        <f>IF(Calculator!$G609="Yes",1,0)</f>
      </c>
    </row>
    <row r="19305" spans="1:3" x14ac:dyDescent="0.25">
      <c r="A19305">
        <v>609</v>
      </c>
      <c r="B19305" t="s">
        <v>53</v>
      </c>
      <c r="C19305">
        <f>IF(Calculator!$H609="Yes",1,0)</f>
      </c>
    </row>
    <row r="19306" spans="1:3" x14ac:dyDescent="0.25">
      <c r="A19306">
        <v>609</v>
      </c>
      <c r="B19306" t="s">
        <v>54</v>
      </c>
      <c r="C19306">
        <f>(MIN(Calculator!$I609,30)-25)/5</f>
      </c>
    </row>
    <row r="19307" spans="1:3" x14ac:dyDescent="0.25">
      <c r="A19307">
        <v>609</v>
      </c>
      <c r="B19307" t="s">
        <v>55</v>
      </c>
      <c r="C19307">
        <f>(MAX(Calculator!$I609,30)-30)/5</f>
      </c>
    </row>
    <row r="19308" spans="1:3" x14ac:dyDescent="0.25">
      <c r="A19308">
        <v>609</v>
      </c>
      <c r="B19308" t="s">
        <v>56</v>
      </c>
      <c r="C19308">
        <f>(MIN(Calculator!$J609,60)-60)/-15</f>
      </c>
    </row>
    <row r="19309" spans="1:3" x14ac:dyDescent="0.25">
      <c r="A19309">
        <v>609</v>
      </c>
      <c r="B19309" t="s">
        <v>57</v>
      </c>
      <c r="C19309">
        <f>(MAX(Calculator!$J609,60)-90)/-15</f>
      </c>
    </row>
    <row r="19310" spans="1:3" x14ac:dyDescent="0.25">
      <c r="A19310">
        <v>609</v>
      </c>
      <c r="B19310" t="s">
        <v>58</v>
      </c>
      <c r="C19310">
        <f>IF(Calculator!$K609="Yes",1,0)</f>
      </c>
    </row>
    <row r="19311" spans="1:3" x14ac:dyDescent="0.25">
      <c r="A19311">
        <v>609</v>
      </c>
      <c r="B19311" t="s">
        <v>59</v>
      </c>
      <c r="C19311">
        <f>IF(Calculator!$L609="Yes",1,0)</f>
      </c>
    </row>
    <row r="19312" spans="1:3" x14ac:dyDescent="0.25">
      <c r="A19312">
        <v>609</v>
      </c>
      <c r="B19312" t="s">
        <v>60</v>
      </c>
      <c r="C19312">
        <f>((MAX(Calculator!$F609,110)-130)/20)*IF(Calculator!$K609="Yes",1,0)</f>
      </c>
    </row>
    <row r="19313" spans="1:3" x14ac:dyDescent="0.25">
      <c r="A19313">
        <v>609</v>
      </c>
      <c r="B19313" t="s">
        <v>61</v>
      </c>
      <c r="C19313">
        <f>((((Calculator!$D609-Calculator!$E609)*0.02586)-3.5))*IF(Calculator!$L609="Yes",1,0)</f>
      </c>
    </row>
    <row r="19314" spans="1:3" x14ac:dyDescent="0.25">
      <c r="A19314">
        <v>609</v>
      </c>
      <c r="B19314" t="s">
        <v>62</v>
      </c>
      <c r="C19314">
        <f>(((Calculator!$C609-55)/10)*(((((Calculator!$D609-Calculator!$E609)*0.02586)-3.5))))</f>
      </c>
    </row>
    <row r="19315" spans="1:3" x14ac:dyDescent="0.25">
      <c r="A19315">
        <v>609</v>
      </c>
      <c r="B19315" t="s">
        <v>63</v>
      </c>
      <c r="C19315">
        <f>(((Calculator!$C609-55)/10)*(((Calculator!$E609*0.02586)-1.3)/0.3))</f>
      </c>
    </row>
    <row r="19316" spans="1:3" x14ac:dyDescent="0.25">
      <c r="A19316">
        <v>609</v>
      </c>
      <c r="B19316" t="s">
        <v>64</v>
      </c>
      <c r="C19316">
        <f>(((Calculator!$C609-55)/10)*((MAX(Calculator!$F609,110)-130)/20))</f>
      </c>
    </row>
    <row r="19317" spans="1:3" x14ac:dyDescent="0.25">
      <c r="A19317">
        <v>609</v>
      </c>
      <c r="B19317" t="s">
        <v>65</v>
      </c>
      <c r="C19317">
        <f>(((Calculator!$C609-55)/10)*IF(Calculator!$G609="Yes",1,0))</f>
      </c>
    </row>
    <row r="19318" spans="1:3" x14ac:dyDescent="0.25">
      <c r="A19318">
        <v>609</v>
      </c>
      <c r="B19318" t="s">
        <v>66</v>
      </c>
      <c r="C19318">
        <f>(((Calculator!$C609-55)/10)*IF(Calculator!$H609="Yes",1,0))</f>
      </c>
    </row>
    <row r="19319" spans="1:3" x14ac:dyDescent="0.25">
      <c r="A19319">
        <v>609</v>
      </c>
      <c r="B19319" t="s">
        <v>67</v>
      </c>
      <c r="C19319">
        <f>(((Calculator!$C609-55)/10)*((MAX(Calculator!$I609,30)-30)/5))</f>
      </c>
    </row>
    <row r="19320" spans="1:3" x14ac:dyDescent="0.25">
      <c r="A19320">
        <v>609</v>
      </c>
      <c r="B19320" t="s">
        <v>68</v>
      </c>
      <c r="C19320">
        <f>(((Calculator!$C609-55)/10)*((MIN(Calculator!$J609,60)-60)/-15))</f>
      </c>
    </row>
    <row r="19321" spans="1:3" x14ac:dyDescent="0.25">
      <c r="A19321">
        <v>609</v>
      </c>
      <c r="B19321" t="s">
        <v>69</v>
      </c>
      <c r="C19321">
        <f>IF(AND(Calculator!$O609&lt;&gt;"",Calculator!$O609&gt;=4,Calculator!$O609&lt;=6),1,0)</f>
      </c>
    </row>
    <row r="19322" spans="1:3" x14ac:dyDescent="0.25">
      <c r="A19322">
        <v>609</v>
      </c>
      <c r="B19322" t="s">
        <v>70</v>
      </c>
      <c r="C19322">
        <f>IF(AND(Calculator!$O609&lt;&gt;"",Calculator!$O609&gt;=7,Calculator!$O609&lt;=10),1,0)</f>
      </c>
    </row>
    <row r="19323" spans="1:3" x14ac:dyDescent="0.25">
      <c r="A19323">
        <v>609</v>
      </c>
      <c r="B19323" t="s">
        <v>71</v>
      </c>
      <c r="C19323">
        <f>IF(Calculator!$O609="",1,0)</f>
      </c>
    </row>
    <row r="19324" spans="1:3" x14ac:dyDescent="0.25">
      <c r="A19324">
        <v>609</v>
      </c>
      <c r="B19324" t="s">
        <v>72</v>
      </c>
      <c r="C19324">
        <f>IF(OR(Calculator!$M609="",Calculator!$M609=0),0,LN(Calculator!$M609))</f>
      </c>
    </row>
    <row r="19325" spans="1:3" x14ac:dyDescent="0.25">
      <c r="A19325">
        <v>609</v>
      </c>
      <c r="B19325" t="s">
        <v>73</v>
      </c>
      <c r="C19325">
        <f>IF(Calculator!$M609="",1,0)</f>
      </c>
    </row>
    <row r="19326" spans="1:3" x14ac:dyDescent="0.25">
      <c r="A19326">
        <v>609</v>
      </c>
      <c r="B19326" t="s">
        <v>74</v>
      </c>
      <c r="C19326">
        <f>IF(Calculator!$N609="",0,(Calculator!$N609-5.3)*IF(Calculator!$G609="Yes",1,0))</f>
      </c>
    </row>
    <row r="19327" spans="1:3" x14ac:dyDescent="0.25">
      <c r="A19327">
        <v>609</v>
      </c>
      <c r="B19327" t="s">
        <v>75</v>
      </c>
      <c r="C19327">
        <f>IF(Calculator!$N609="",0,(Calculator!$N609-5.3)*(1-IF(Calculator!$G609="Yes",1,0)))</f>
      </c>
    </row>
    <row r="19328" spans="1:3" x14ac:dyDescent="0.25">
      <c r="A19328">
        <v>609</v>
      </c>
      <c r="B19328" t="s">
        <v>76</v>
      </c>
      <c r="C19328">
        <f>IF(Calculator!$N609="",1,0)</f>
      </c>
    </row>
    <row r="19329" spans="1:3" x14ac:dyDescent="0.25">
      <c r="A19329">
        <v>609</v>
      </c>
      <c r="B19329" t="s">
        <v>77</v>
      </c>
      <c r="C19329">
        <f>1</f>
      </c>
    </row>
    <row r="19330" spans="1:3" x14ac:dyDescent="0.25">
      <c r="A19330">
        <v>610</v>
      </c>
      <c r="B19330" t="s">
        <v>47</v>
      </c>
      <c r="C19330">
        <f>(Calculator!$C610-55)/10</f>
      </c>
    </row>
    <row r="19331" spans="1:3" x14ac:dyDescent="0.25">
      <c r="A19331">
        <v>610</v>
      </c>
      <c r="B19331" t="s">
        <v>48</v>
      </c>
      <c r="C19331">
        <f>((Calculator!$C610-55)/10)^2</f>
      </c>
    </row>
    <row r="19332" spans="1:3" x14ac:dyDescent="0.25">
      <c r="A19332">
        <v>610</v>
      </c>
      <c r="B19332" t="s">
        <v>49</v>
      </c>
      <c r="C19332">
        <f>((Calculator!$D610-Calculator!$E610)*0.02586)-3.5</f>
      </c>
    </row>
    <row r="19333" spans="1:3" x14ac:dyDescent="0.25">
      <c r="A19333">
        <v>610</v>
      </c>
      <c r="B19333" t="s">
        <v>50</v>
      </c>
      <c r="C19333">
        <f>((Calculator!$E610*0.02586)-1.3)/0.3</f>
      </c>
    </row>
    <row r="19334" spans="1:3" x14ac:dyDescent="0.25">
      <c r="A19334">
        <v>610</v>
      </c>
      <c r="B19334" t="s">
        <v>51</v>
      </c>
      <c r="C19334">
        <f>(MIN(Calculator!$F610,110)-110)/20</f>
      </c>
    </row>
    <row r="19335" spans="1:3" x14ac:dyDescent="0.25">
      <c r="A19335">
        <v>610</v>
      </c>
      <c r="B19335" t="s">
        <v>52</v>
      </c>
      <c r="C19335">
        <f>(MAX(Calculator!$F610,110)-130)/20</f>
      </c>
    </row>
    <row r="19336" spans="1:3" x14ac:dyDescent="0.25">
      <c r="A19336">
        <v>610</v>
      </c>
      <c r="B19336" t="s">
        <v>17</v>
      </c>
      <c r="C19336">
        <f>IF(Calculator!$G610="Yes",1,0)</f>
      </c>
    </row>
    <row r="19337" spans="1:3" x14ac:dyDescent="0.25">
      <c r="A19337">
        <v>610</v>
      </c>
      <c r="B19337" t="s">
        <v>53</v>
      </c>
      <c r="C19337">
        <f>IF(Calculator!$H610="Yes",1,0)</f>
      </c>
    </row>
    <row r="19338" spans="1:3" x14ac:dyDescent="0.25">
      <c r="A19338">
        <v>610</v>
      </c>
      <c r="B19338" t="s">
        <v>54</v>
      </c>
      <c r="C19338">
        <f>(MIN(Calculator!$I610,30)-25)/5</f>
      </c>
    </row>
    <row r="19339" spans="1:3" x14ac:dyDescent="0.25">
      <c r="A19339">
        <v>610</v>
      </c>
      <c r="B19339" t="s">
        <v>55</v>
      </c>
      <c r="C19339">
        <f>(MAX(Calculator!$I610,30)-30)/5</f>
      </c>
    </row>
    <row r="19340" spans="1:3" x14ac:dyDescent="0.25">
      <c r="A19340">
        <v>610</v>
      </c>
      <c r="B19340" t="s">
        <v>56</v>
      </c>
      <c r="C19340">
        <f>(MIN(Calculator!$J610,60)-60)/-15</f>
      </c>
    </row>
    <row r="19341" spans="1:3" x14ac:dyDescent="0.25">
      <c r="A19341">
        <v>610</v>
      </c>
      <c r="B19341" t="s">
        <v>57</v>
      </c>
      <c r="C19341">
        <f>(MAX(Calculator!$J610,60)-90)/-15</f>
      </c>
    </row>
    <row r="19342" spans="1:3" x14ac:dyDescent="0.25">
      <c r="A19342">
        <v>610</v>
      </c>
      <c r="B19342" t="s">
        <v>58</v>
      </c>
      <c r="C19342">
        <f>IF(Calculator!$K610="Yes",1,0)</f>
      </c>
    </row>
    <row r="19343" spans="1:3" x14ac:dyDescent="0.25">
      <c r="A19343">
        <v>610</v>
      </c>
      <c r="B19343" t="s">
        <v>59</v>
      </c>
      <c r="C19343">
        <f>IF(Calculator!$L610="Yes",1,0)</f>
      </c>
    </row>
    <row r="19344" spans="1:3" x14ac:dyDescent="0.25">
      <c r="A19344">
        <v>610</v>
      </c>
      <c r="B19344" t="s">
        <v>60</v>
      </c>
      <c r="C19344">
        <f>((MAX(Calculator!$F610,110)-130)/20)*IF(Calculator!$K610="Yes",1,0)</f>
      </c>
    </row>
    <row r="19345" spans="1:3" x14ac:dyDescent="0.25">
      <c r="A19345">
        <v>610</v>
      </c>
      <c r="B19345" t="s">
        <v>61</v>
      </c>
      <c r="C19345">
        <f>((((Calculator!$D610-Calculator!$E610)*0.02586)-3.5))*IF(Calculator!$L610="Yes",1,0)</f>
      </c>
    </row>
    <row r="19346" spans="1:3" x14ac:dyDescent="0.25">
      <c r="A19346">
        <v>610</v>
      </c>
      <c r="B19346" t="s">
        <v>62</v>
      </c>
      <c r="C19346">
        <f>(((Calculator!$C610-55)/10)*(((((Calculator!$D610-Calculator!$E610)*0.02586)-3.5))))</f>
      </c>
    </row>
    <row r="19347" spans="1:3" x14ac:dyDescent="0.25">
      <c r="A19347">
        <v>610</v>
      </c>
      <c r="B19347" t="s">
        <v>63</v>
      </c>
      <c r="C19347">
        <f>(((Calculator!$C610-55)/10)*(((Calculator!$E610*0.02586)-1.3)/0.3))</f>
      </c>
    </row>
    <row r="19348" spans="1:3" x14ac:dyDescent="0.25">
      <c r="A19348">
        <v>610</v>
      </c>
      <c r="B19348" t="s">
        <v>64</v>
      </c>
      <c r="C19348">
        <f>(((Calculator!$C610-55)/10)*((MAX(Calculator!$F610,110)-130)/20))</f>
      </c>
    </row>
    <row r="19349" spans="1:3" x14ac:dyDescent="0.25">
      <c r="A19349">
        <v>610</v>
      </c>
      <c r="B19349" t="s">
        <v>65</v>
      </c>
      <c r="C19349">
        <f>(((Calculator!$C610-55)/10)*IF(Calculator!$G610="Yes",1,0))</f>
      </c>
    </row>
    <row r="19350" spans="1:3" x14ac:dyDescent="0.25">
      <c r="A19350">
        <v>610</v>
      </c>
      <c r="B19350" t="s">
        <v>66</v>
      </c>
      <c r="C19350">
        <f>(((Calculator!$C610-55)/10)*IF(Calculator!$H610="Yes",1,0))</f>
      </c>
    </row>
    <row r="19351" spans="1:3" x14ac:dyDescent="0.25">
      <c r="A19351">
        <v>610</v>
      </c>
      <c r="B19351" t="s">
        <v>67</v>
      </c>
      <c r="C19351">
        <f>(((Calculator!$C610-55)/10)*((MAX(Calculator!$I610,30)-30)/5))</f>
      </c>
    </row>
    <row r="19352" spans="1:3" x14ac:dyDescent="0.25">
      <c r="A19352">
        <v>610</v>
      </c>
      <c r="B19352" t="s">
        <v>68</v>
      </c>
      <c r="C19352">
        <f>(((Calculator!$C610-55)/10)*((MIN(Calculator!$J610,60)-60)/-15))</f>
      </c>
    </row>
    <row r="19353" spans="1:3" x14ac:dyDescent="0.25">
      <c r="A19353">
        <v>610</v>
      </c>
      <c r="B19353" t="s">
        <v>69</v>
      </c>
      <c r="C19353">
        <f>IF(AND(Calculator!$O610&lt;&gt;"",Calculator!$O610&gt;=4,Calculator!$O610&lt;=6),1,0)</f>
      </c>
    </row>
    <row r="19354" spans="1:3" x14ac:dyDescent="0.25">
      <c r="A19354">
        <v>610</v>
      </c>
      <c r="B19354" t="s">
        <v>70</v>
      </c>
      <c r="C19354">
        <f>IF(AND(Calculator!$O610&lt;&gt;"",Calculator!$O610&gt;=7,Calculator!$O610&lt;=10),1,0)</f>
      </c>
    </row>
    <row r="19355" spans="1:3" x14ac:dyDescent="0.25">
      <c r="A19355">
        <v>610</v>
      </c>
      <c r="B19355" t="s">
        <v>71</v>
      </c>
      <c r="C19355">
        <f>IF(Calculator!$O610="",1,0)</f>
      </c>
    </row>
    <row r="19356" spans="1:3" x14ac:dyDescent="0.25">
      <c r="A19356">
        <v>610</v>
      </c>
      <c r="B19356" t="s">
        <v>72</v>
      </c>
      <c r="C19356">
        <f>IF(OR(Calculator!$M610="",Calculator!$M610=0),0,LN(Calculator!$M610))</f>
      </c>
    </row>
    <row r="19357" spans="1:3" x14ac:dyDescent="0.25">
      <c r="A19357">
        <v>610</v>
      </c>
      <c r="B19357" t="s">
        <v>73</v>
      </c>
      <c r="C19357">
        <f>IF(Calculator!$M610="",1,0)</f>
      </c>
    </row>
    <row r="19358" spans="1:3" x14ac:dyDescent="0.25">
      <c r="A19358">
        <v>610</v>
      </c>
      <c r="B19358" t="s">
        <v>74</v>
      </c>
      <c r="C19358">
        <f>IF(Calculator!$N610="",0,(Calculator!$N610-5.3)*IF(Calculator!$G610="Yes",1,0))</f>
      </c>
    </row>
    <row r="19359" spans="1:3" x14ac:dyDescent="0.25">
      <c r="A19359">
        <v>610</v>
      </c>
      <c r="B19359" t="s">
        <v>75</v>
      </c>
      <c r="C19359">
        <f>IF(Calculator!$N610="",0,(Calculator!$N610-5.3)*(1-IF(Calculator!$G610="Yes",1,0)))</f>
      </c>
    </row>
    <row r="19360" spans="1:3" x14ac:dyDescent="0.25">
      <c r="A19360">
        <v>610</v>
      </c>
      <c r="B19360" t="s">
        <v>76</v>
      </c>
      <c r="C19360">
        <f>IF(Calculator!$N610="",1,0)</f>
      </c>
    </row>
    <row r="19361" spans="1:3" x14ac:dyDescent="0.25">
      <c r="A19361">
        <v>610</v>
      </c>
      <c r="B19361" t="s">
        <v>77</v>
      </c>
      <c r="C19361">
        <f>1</f>
      </c>
    </row>
    <row r="19362" spans="1:3" x14ac:dyDescent="0.25">
      <c r="A19362">
        <v>611</v>
      </c>
      <c r="B19362" t="s">
        <v>47</v>
      </c>
      <c r="C19362">
        <f>(Calculator!$C611-55)/10</f>
      </c>
    </row>
    <row r="19363" spans="1:3" x14ac:dyDescent="0.25">
      <c r="A19363">
        <v>611</v>
      </c>
      <c r="B19363" t="s">
        <v>48</v>
      </c>
      <c r="C19363">
        <f>((Calculator!$C611-55)/10)^2</f>
      </c>
    </row>
    <row r="19364" spans="1:3" x14ac:dyDescent="0.25">
      <c r="A19364">
        <v>611</v>
      </c>
      <c r="B19364" t="s">
        <v>49</v>
      </c>
      <c r="C19364">
        <f>((Calculator!$D611-Calculator!$E611)*0.02586)-3.5</f>
      </c>
    </row>
    <row r="19365" spans="1:3" x14ac:dyDescent="0.25">
      <c r="A19365">
        <v>611</v>
      </c>
      <c r="B19365" t="s">
        <v>50</v>
      </c>
      <c r="C19365">
        <f>((Calculator!$E611*0.02586)-1.3)/0.3</f>
      </c>
    </row>
    <row r="19366" spans="1:3" x14ac:dyDescent="0.25">
      <c r="A19366">
        <v>611</v>
      </c>
      <c r="B19366" t="s">
        <v>51</v>
      </c>
      <c r="C19366">
        <f>(MIN(Calculator!$F611,110)-110)/20</f>
      </c>
    </row>
    <row r="19367" spans="1:3" x14ac:dyDescent="0.25">
      <c r="A19367">
        <v>611</v>
      </c>
      <c r="B19367" t="s">
        <v>52</v>
      </c>
      <c r="C19367">
        <f>(MAX(Calculator!$F611,110)-130)/20</f>
      </c>
    </row>
    <row r="19368" spans="1:3" x14ac:dyDescent="0.25">
      <c r="A19368">
        <v>611</v>
      </c>
      <c r="B19368" t="s">
        <v>17</v>
      </c>
      <c r="C19368">
        <f>IF(Calculator!$G611="Yes",1,0)</f>
      </c>
    </row>
    <row r="19369" spans="1:3" x14ac:dyDescent="0.25">
      <c r="A19369">
        <v>611</v>
      </c>
      <c r="B19369" t="s">
        <v>53</v>
      </c>
      <c r="C19369">
        <f>IF(Calculator!$H611="Yes",1,0)</f>
      </c>
    </row>
    <row r="19370" spans="1:3" x14ac:dyDescent="0.25">
      <c r="A19370">
        <v>611</v>
      </c>
      <c r="B19370" t="s">
        <v>54</v>
      </c>
      <c r="C19370">
        <f>(MIN(Calculator!$I611,30)-25)/5</f>
      </c>
    </row>
    <row r="19371" spans="1:3" x14ac:dyDescent="0.25">
      <c r="A19371">
        <v>611</v>
      </c>
      <c r="B19371" t="s">
        <v>55</v>
      </c>
      <c r="C19371">
        <f>(MAX(Calculator!$I611,30)-30)/5</f>
      </c>
    </row>
    <row r="19372" spans="1:3" x14ac:dyDescent="0.25">
      <c r="A19372">
        <v>611</v>
      </c>
      <c r="B19372" t="s">
        <v>56</v>
      </c>
      <c r="C19372">
        <f>(MIN(Calculator!$J611,60)-60)/-15</f>
      </c>
    </row>
    <row r="19373" spans="1:3" x14ac:dyDescent="0.25">
      <c r="A19373">
        <v>611</v>
      </c>
      <c r="B19373" t="s">
        <v>57</v>
      </c>
      <c r="C19373">
        <f>(MAX(Calculator!$J611,60)-90)/-15</f>
      </c>
    </row>
    <row r="19374" spans="1:3" x14ac:dyDescent="0.25">
      <c r="A19374">
        <v>611</v>
      </c>
      <c r="B19374" t="s">
        <v>58</v>
      </c>
      <c r="C19374">
        <f>IF(Calculator!$K611="Yes",1,0)</f>
      </c>
    </row>
    <row r="19375" spans="1:3" x14ac:dyDescent="0.25">
      <c r="A19375">
        <v>611</v>
      </c>
      <c r="B19375" t="s">
        <v>59</v>
      </c>
      <c r="C19375">
        <f>IF(Calculator!$L611="Yes",1,0)</f>
      </c>
    </row>
    <row r="19376" spans="1:3" x14ac:dyDescent="0.25">
      <c r="A19376">
        <v>611</v>
      </c>
      <c r="B19376" t="s">
        <v>60</v>
      </c>
      <c r="C19376">
        <f>((MAX(Calculator!$F611,110)-130)/20)*IF(Calculator!$K611="Yes",1,0)</f>
      </c>
    </row>
    <row r="19377" spans="1:3" x14ac:dyDescent="0.25">
      <c r="A19377">
        <v>611</v>
      </c>
      <c r="B19377" t="s">
        <v>61</v>
      </c>
      <c r="C19377">
        <f>((((Calculator!$D611-Calculator!$E611)*0.02586)-3.5))*IF(Calculator!$L611="Yes",1,0)</f>
      </c>
    </row>
    <row r="19378" spans="1:3" x14ac:dyDescent="0.25">
      <c r="A19378">
        <v>611</v>
      </c>
      <c r="B19378" t="s">
        <v>62</v>
      </c>
      <c r="C19378">
        <f>(((Calculator!$C611-55)/10)*(((((Calculator!$D611-Calculator!$E611)*0.02586)-3.5))))</f>
      </c>
    </row>
    <row r="19379" spans="1:3" x14ac:dyDescent="0.25">
      <c r="A19379">
        <v>611</v>
      </c>
      <c r="B19379" t="s">
        <v>63</v>
      </c>
      <c r="C19379">
        <f>(((Calculator!$C611-55)/10)*(((Calculator!$E611*0.02586)-1.3)/0.3))</f>
      </c>
    </row>
    <row r="19380" spans="1:3" x14ac:dyDescent="0.25">
      <c r="A19380">
        <v>611</v>
      </c>
      <c r="B19380" t="s">
        <v>64</v>
      </c>
      <c r="C19380">
        <f>(((Calculator!$C611-55)/10)*((MAX(Calculator!$F611,110)-130)/20))</f>
      </c>
    </row>
    <row r="19381" spans="1:3" x14ac:dyDescent="0.25">
      <c r="A19381">
        <v>611</v>
      </c>
      <c r="B19381" t="s">
        <v>65</v>
      </c>
      <c r="C19381">
        <f>(((Calculator!$C611-55)/10)*IF(Calculator!$G611="Yes",1,0))</f>
      </c>
    </row>
    <row r="19382" spans="1:3" x14ac:dyDescent="0.25">
      <c r="A19382">
        <v>611</v>
      </c>
      <c r="B19382" t="s">
        <v>66</v>
      </c>
      <c r="C19382">
        <f>(((Calculator!$C611-55)/10)*IF(Calculator!$H611="Yes",1,0))</f>
      </c>
    </row>
    <row r="19383" spans="1:3" x14ac:dyDescent="0.25">
      <c r="A19383">
        <v>611</v>
      </c>
      <c r="B19383" t="s">
        <v>67</v>
      </c>
      <c r="C19383">
        <f>(((Calculator!$C611-55)/10)*((MAX(Calculator!$I611,30)-30)/5))</f>
      </c>
    </row>
    <row r="19384" spans="1:3" x14ac:dyDescent="0.25">
      <c r="A19384">
        <v>611</v>
      </c>
      <c r="B19384" t="s">
        <v>68</v>
      </c>
      <c r="C19384">
        <f>(((Calculator!$C611-55)/10)*((MIN(Calculator!$J611,60)-60)/-15))</f>
      </c>
    </row>
    <row r="19385" spans="1:3" x14ac:dyDescent="0.25">
      <c r="A19385">
        <v>611</v>
      </c>
      <c r="B19385" t="s">
        <v>69</v>
      </c>
      <c r="C19385">
        <f>IF(AND(Calculator!$O611&lt;&gt;"",Calculator!$O611&gt;=4,Calculator!$O611&lt;=6),1,0)</f>
      </c>
    </row>
    <row r="19386" spans="1:3" x14ac:dyDescent="0.25">
      <c r="A19386">
        <v>611</v>
      </c>
      <c r="B19386" t="s">
        <v>70</v>
      </c>
      <c r="C19386">
        <f>IF(AND(Calculator!$O611&lt;&gt;"",Calculator!$O611&gt;=7,Calculator!$O611&lt;=10),1,0)</f>
      </c>
    </row>
    <row r="19387" spans="1:3" x14ac:dyDescent="0.25">
      <c r="A19387">
        <v>611</v>
      </c>
      <c r="B19387" t="s">
        <v>71</v>
      </c>
      <c r="C19387">
        <f>IF(Calculator!$O611="",1,0)</f>
      </c>
    </row>
    <row r="19388" spans="1:3" x14ac:dyDescent="0.25">
      <c r="A19388">
        <v>611</v>
      </c>
      <c r="B19388" t="s">
        <v>72</v>
      </c>
      <c r="C19388">
        <f>IF(OR(Calculator!$M611="",Calculator!$M611=0),0,LN(Calculator!$M611))</f>
      </c>
    </row>
    <row r="19389" spans="1:3" x14ac:dyDescent="0.25">
      <c r="A19389">
        <v>611</v>
      </c>
      <c r="B19389" t="s">
        <v>73</v>
      </c>
      <c r="C19389">
        <f>IF(Calculator!$M611="",1,0)</f>
      </c>
    </row>
    <row r="19390" spans="1:3" x14ac:dyDescent="0.25">
      <c r="A19390">
        <v>611</v>
      </c>
      <c r="B19390" t="s">
        <v>74</v>
      </c>
      <c r="C19390">
        <f>IF(Calculator!$N611="",0,(Calculator!$N611-5.3)*IF(Calculator!$G611="Yes",1,0))</f>
      </c>
    </row>
    <row r="19391" spans="1:3" x14ac:dyDescent="0.25">
      <c r="A19391">
        <v>611</v>
      </c>
      <c r="B19391" t="s">
        <v>75</v>
      </c>
      <c r="C19391">
        <f>IF(Calculator!$N611="",0,(Calculator!$N611-5.3)*(1-IF(Calculator!$G611="Yes",1,0)))</f>
      </c>
    </row>
    <row r="19392" spans="1:3" x14ac:dyDescent="0.25">
      <c r="A19392">
        <v>611</v>
      </c>
      <c r="B19392" t="s">
        <v>76</v>
      </c>
      <c r="C19392">
        <f>IF(Calculator!$N611="",1,0)</f>
      </c>
    </row>
    <row r="19393" spans="1:3" x14ac:dyDescent="0.25">
      <c r="A19393">
        <v>611</v>
      </c>
      <c r="B19393" t="s">
        <v>77</v>
      </c>
      <c r="C19393">
        <f>1</f>
      </c>
    </row>
    <row r="19394" spans="1:3" x14ac:dyDescent="0.25">
      <c r="A19394">
        <v>612</v>
      </c>
      <c r="B19394" t="s">
        <v>47</v>
      </c>
      <c r="C19394">
        <f>(Calculator!$C612-55)/10</f>
      </c>
    </row>
    <row r="19395" spans="1:3" x14ac:dyDescent="0.25">
      <c r="A19395">
        <v>612</v>
      </c>
      <c r="B19395" t="s">
        <v>48</v>
      </c>
      <c r="C19395">
        <f>((Calculator!$C612-55)/10)^2</f>
      </c>
    </row>
    <row r="19396" spans="1:3" x14ac:dyDescent="0.25">
      <c r="A19396">
        <v>612</v>
      </c>
      <c r="B19396" t="s">
        <v>49</v>
      </c>
      <c r="C19396">
        <f>((Calculator!$D612-Calculator!$E612)*0.02586)-3.5</f>
      </c>
    </row>
    <row r="19397" spans="1:3" x14ac:dyDescent="0.25">
      <c r="A19397">
        <v>612</v>
      </c>
      <c r="B19397" t="s">
        <v>50</v>
      </c>
      <c r="C19397">
        <f>((Calculator!$E612*0.02586)-1.3)/0.3</f>
      </c>
    </row>
    <row r="19398" spans="1:3" x14ac:dyDescent="0.25">
      <c r="A19398">
        <v>612</v>
      </c>
      <c r="B19398" t="s">
        <v>51</v>
      </c>
      <c r="C19398">
        <f>(MIN(Calculator!$F612,110)-110)/20</f>
      </c>
    </row>
    <row r="19399" spans="1:3" x14ac:dyDescent="0.25">
      <c r="A19399">
        <v>612</v>
      </c>
      <c r="B19399" t="s">
        <v>52</v>
      </c>
      <c r="C19399">
        <f>(MAX(Calculator!$F612,110)-130)/20</f>
      </c>
    </row>
    <row r="19400" spans="1:3" x14ac:dyDescent="0.25">
      <c r="A19400">
        <v>612</v>
      </c>
      <c r="B19400" t="s">
        <v>17</v>
      </c>
      <c r="C19400">
        <f>IF(Calculator!$G612="Yes",1,0)</f>
      </c>
    </row>
    <row r="19401" spans="1:3" x14ac:dyDescent="0.25">
      <c r="A19401">
        <v>612</v>
      </c>
      <c r="B19401" t="s">
        <v>53</v>
      </c>
      <c r="C19401">
        <f>IF(Calculator!$H612="Yes",1,0)</f>
      </c>
    </row>
    <row r="19402" spans="1:3" x14ac:dyDescent="0.25">
      <c r="A19402">
        <v>612</v>
      </c>
      <c r="B19402" t="s">
        <v>54</v>
      </c>
      <c r="C19402">
        <f>(MIN(Calculator!$I612,30)-25)/5</f>
      </c>
    </row>
    <row r="19403" spans="1:3" x14ac:dyDescent="0.25">
      <c r="A19403">
        <v>612</v>
      </c>
      <c r="B19403" t="s">
        <v>55</v>
      </c>
      <c r="C19403">
        <f>(MAX(Calculator!$I612,30)-30)/5</f>
      </c>
    </row>
    <row r="19404" spans="1:3" x14ac:dyDescent="0.25">
      <c r="A19404">
        <v>612</v>
      </c>
      <c r="B19404" t="s">
        <v>56</v>
      </c>
      <c r="C19404">
        <f>(MIN(Calculator!$J612,60)-60)/-15</f>
      </c>
    </row>
    <row r="19405" spans="1:3" x14ac:dyDescent="0.25">
      <c r="A19405">
        <v>612</v>
      </c>
      <c r="B19405" t="s">
        <v>57</v>
      </c>
      <c r="C19405">
        <f>(MAX(Calculator!$J612,60)-90)/-15</f>
      </c>
    </row>
    <row r="19406" spans="1:3" x14ac:dyDescent="0.25">
      <c r="A19406">
        <v>612</v>
      </c>
      <c r="B19406" t="s">
        <v>58</v>
      </c>
      <c r="C19406">
        <f>IF(Calculator!$K612="Yes",1,0)</f>
      </c>
    </row>
    <row r="19407" spans="1:3" x14ac:dyDescent="0.25">
      <c r="A19407">
        <v>612</v>
      </c>
      <c r="B19407" t="s">
        <v>59</v>
      </c>
      <c r="C19407">
        <f>IF(Calculator!$L612="Yes",1,0)</f>
      </c>
    </row>
    <row r="19408" spans="1:3" x14ac:dyDescent="0.25">
      <c r="A19408">
        <v>612</v>
      </c>
      <c r="B19408" t="s">
        <v>60</v>
      </c>
      <c r="C19408">
        <f>((MAX(Calculator!$F612,110)-130)/20)*IF(Calculator!$K612="Yes",1,0)</f>
      </c>
    </row>
    <row r="19409" spans="1:3" x14ac:dyDescent="0.25">
      <c r="A19409">
        <v>612</v>
      </c>
      <c r="B19409" t="s">
        <v>61</v>
      </c>
      <c r="C19409">
        <f>((((Calculator!$D612-Calculator!$E612)*0.02586)-3.5))*IF(Calculator!$L612="Yes",1,0)</f>
      </c>
    </row>
    <row r="19410" spans="1:3" x14ac:dyDescent="0.25">
      <c r="A19410">
        <v>612</v>
      </c>
      <c r="B19410" t="s">
        <v>62</v>
      </c>
      <c r="C19410">
        <f>(((Calculator!$C612-55)/10)*(((((Calculator!$D612-Calculator!$E612)*0.02586)-3.5))))</f>
      </c>
    </row>
    <row r="19411" spans="1:3" x14ac:dyDescent="0.25">
      <c r="A19411">
        <v>612</v>
      </c>
      <c r="B19411" t="s">
        <v>63</v>
      </c>
      <c r="C19411">
        <f>(((Calculator!$C612-55)/10)*(((Calculator!$E612*0.02586)-1.3)/0.3))</f>
      </c>
    </row>
    <row r="19412" spans="1:3" x14ac:dyDescent="0.25">
      <c r="A19412">
        <v>612</v>
      </c>
      <c r="B19412" t="s">
        <v>64</v>
      </c>
      <c r="C19412">
        <f>(((Calculator!$C612-55)/10)*((MAX(Calculator!$F612,110)-130)/20))</f>
      </c>
    </row>
    <row r="19413" spans="1:3" x14ac:dyDescent="0.25">
      <c r="A19413">
        <v>612</v>
      </c>
      <c r="B19413" t="s">
        <v>65</v>
      </c>
      <c r="C19413">
        <f>(((Calculator!$C612-55)/10)*IF(Calculator!$G612="Yes",1,0))</f>
      </c>
    </row>
    <row r="19414" spans="1:3" x14ac:dyDescent="0.25">
      <c r="A19414">
        <v>612</v>
      </c>
      <c r="B19414" t="s">
        <v>66</v>
      </c>
      <c r="C19414">
        <f>(((Calculator!$C612-55)/10)*IF(Calculator!$H612="Yes",1,0))</f>
      </c>
    </row>
    <row r="19415" spans="1:3" x14ac:dyDescent="0.25">
      <c r="A19415">
        <v>612</v>
      </c>
      <c r="B19415" t="s">
        <v>67</v>
      </c>
      <c r="C19415">
        <f>(((Calculator!$C612-55)/10)*((MAX(Calculator!$I612,30)-30)/5))</f>
      </c>
    </row>
    <row r="19416" spans="1:3" x14ac:dyDescent="0.25">
      <c r="A19416">
        <v>612</v>
      </c>
      <c r="B19416" t="s">
        <v>68</v>
      </c>
      <c r="C19416">
        <f>(((Calculator!$C612-55)/10)*((MIN(Calculator!$J612,60)-60)/-15))</f>
      </c>
    </row>
    <row r="19417" spans="1:3" x14ac:dyDescent="0.25">
      <c r="A19417">
        <v>612</v>
      </c>
      <c r="B19417" t="s">
        <v>69</v>
      </c>
      <c r="C19417">
        <f>IF(AND(Calculator!$O612&lt;&gt;"",Calculator!$O612&gt;=4,Calculator!$O612&lt;=6),1,0)</f>
      </c>
    </row>
    <row r="19418" spans="1:3" x14ac:dyDescent="0.25">
      <c r="A19418">
        <v>612</v>
      </c>
      <c r="B19418" t="s">
        <v>70</v>
      </c>
      <c r="C19418">
        <f>IF(AND(Calculator!$O612&lt;&gt;"",Calculator!$O612&gt;=7,Calculator!$O612&lt;=10),1,0)</f>
      </c>
    </row>
    <row r="19419" spans="1:3" x14ac:dyDescent="0.25">
      <c r="A19419">
        <v>612</v>
      </c>
      <c r="B19419" t="s">
        <v>71</v>
      </c>
      <c r="C19419">
        <f>IF(Calculator!$O612="",1,0)</f>
      </c>
    </row>
    <row r="19420" spans="1:3" x14ac:dyDescent="0.25">
      <c r="A19420">
        <v>612</v>
      </c>
      <c r="B19420" t="s">
        <v>72</v>
      </c>
      <c r="C19420">
        <f>IF(OR(Calculator!$M612="",Calculator!$M612=0),0,LN(Calculator!$M612))</f>
      </c>
    </row>
    <row r="19421" spans="1:3" x14ac:dyDescent="0.25">
      <c r="A19421">
        <v>612</v>
      </c>
      <c r="B19421" t="s">
        <v>73</v>
      </c>
      <c r="C19421">
        <f>IF(Calculator!$M612="",1,0)</f>
      </c>
    </row>
    <row r="19422" spans="1:3" x14ac:dyDescent="0.25">
      <c r="A19422">
        <v>612</v>
      </c>
      <c r="B19422" t="s">
        <v>74</v>
      </c>
      <c r="C19422">
        <f>IF(Calculator!$N612="",0,(Calculator!$N612-5.3)*IF(Calculator!$G612="Yes",1,0))</f>
      </c>
    </row>
    <row r="19423" spans="1:3" x14ac:dyDescent="0.25">
      <c r="A19423">
        <v>612</v>
      </c>
      <c r="B19423" t="s">
        <v>75</v>
      </c>
      <c r="C19423">
        <f>IF(Calculator!$N612="",0,(Calculator!$N612-5.3)*(1-IF(Calculator!$G612="Yes",1,0)))</f>
      </c>
    </row>
    <row r="19424" spans="1:3" x14ac:dyDescent="0.25">
      <c r="A19424">
        <v>612</v>
      </c>
      <c r="B19424" t="s">
        <v>76</v>
      </c>
      <c r="C19424">
        <f>IF(Calculator!$N612="",1,0)</f>
      </c>
    </row>
    <row r="19425" spans="1:3" x14ac:dyDescent="0.25">
      <c r="A19425">
        <v>612</v>
      </c>
      <c r="B19425" t="s">
        <v>77</v>
      </c>
      <c r="C19425">
        <f>1</f>
      </c>
    </row>
    <row r="19426" spans="1:3" x14ac:dyDescent="0.25">
      <c r="A19426">
        <v>613</v>
      </c>
      <c r="B19426" t="s">
        <v>47</v>
      </c>
      <c r="C19426">
        <f>(Calculator!$C613-55)/10</f>
      </c>
    </row>
    <row r="19427" spans="1:3" x14ac:dyDescent="0.25">
      <c r="A19427">
        <v>613</v>
      </c>
      <c r="B19427" t="s">
        <v>48</v>
      </c>
      <c r="C19427">
        <f>((Calculator!$C613-55)/10)^2</f>
      </c>
    </row>
    <row r="19428" spans="1:3" x14ac:dyDescent="0.25">
      <c r="A19428">
        <v>613</v>
      </c>
      <c r="B19428" t="s">
        <v>49</v>
      </c>
      <c r="C19428">
        <f>((Calculator!$D613-Calculator!$E613)*0.02586)-3.5</f>
      </c>
    </row>
    <row r="19429" spans="1:3" x14ac:dyDescent="0.25">
      <c r="A19429">
        <v>613</v>
      </c>
      <c r="B19429" t="s">
        <v>50</v>
      </c>
      <c r="C19429">
        <f>((Calculator!$E613*0.02586)-1.3)/0.3</f>
      </c>
    </row>
    <row r="19430" spans="1:3" x14ac:dyDescent="0.25">
      <c r="A19430">
        <v>613</v>
      </c>
      <c r="B19430" t="s">
        <v>51</v>
      </c>
      <c r="C19430">
        <f>(MIN(Calculator!$F613,110)-110)/20</f>
      </c>
    </row>
    <row r="19431" spans="1:3" x14ac:dyDescent="0.25">
      <c r="A19431">
        <v>613</v>
      </c>
      <c r="B19431" t="s">
        <v>52</v>
      </c>
      <c r="C19431">
        <f>(MAX(Calculator!$F613,110)-130)/20</f>
      </c>
    </row>
    <row r="19432" spans="1:3" x14ac:dyDescent="0.25">
      <c r="A19432">
        <v>613</v>
      </c>
      <c r="B19432" t="s">
        <v>17</v>
      </c>
      <c r="C19432">
        <f>IF(Calculator!$G613="Yes",1,0)</f>
      </c>
    </row>
    <row r="19433" spans="1:3" x14ac:dyDescent="0.25">
      <c r="A19433">
        <v>613</v>
      </c>
      <c r="B19433" t="s">
        <v>53</v>
      </c>
      <c r="C19433">
        <f>IF(Calculator!$H613="Yes",1,0)</f>
      </c>
    </row>
    <row r="19434" spans="1:3" x14ac:dyDescent="0.25">
      <c r="A19434">
        <v>613</v>
      </c>
      <c r="B19434" t="s">
        <v>54</v>
      </c>
      <c r="C19434">
        <f>(MIN(Calculator!$I613,30)-25)/5</f>
      </c>
    </row>
    <row r="19435" spans="1:3" x14ac:dyDescent="0.25">
      <c r="A19435">
        <v>613</v>
      </c>
      <c r="B19435" t="s">
        <v>55</v>
      </c>
      <c r="C19435">
        <f>(MAX(Calculator!$I613,30)-30)/5</f>
      </c>
    </row>
    <row r="19436" spans="1:3" x14ac:dyDescent="0.25">
      <c r="A19436">
        <v>613</v>
      </c>
      <c r="B19436" t="s">
        <v>56</v>
      </c>
      <c r="C19436">
        <f>(MIN(Calculator!$J613,60)-60)/-15</f>
      </c>
    </row>
    <row r="19437" spans="1:3" x14ac:dyDescent="0.25">
      <c r="A19437">
        <v>613</v>
      </c>
      <c r="B19437" t="s">
        <v>57</v>
      </c>
      <c r="C19437">
        <f>(MAX(Calculator!$J613,60)-90)/-15</f>
      </c>
    </row>
    <row r="19438" spans="1:3" x14ac:dyDescent="0.25">
      <c r="A19438">
        <v>613</v>
      </c>
      <c r="B19438" t="s">
        <v>58</v>
      </c>
      <c r="C19438">
        <f>IF(Calculator!$K613="Yes",1,0)</f>
      </c>
    </row>
    <row r="19439" spans="1:3" x14ac:dyDescent="0.25">
      <c r="A19439">
        <v>613</v>
      </c>
      <c r="B19439" t="s">
        <v>59</v>
      </c>
      <c r="C19439">
        <f>IF(Calculator!$L613="Yes",1,0)</f>
      </c>
    </row>
    <row r="19440" spans="1:3" x14ac:dyDescent="0.25">
      <c r="A19440">
        <v>613</v>
      </c>
      <c r="B19440" t="s">
        <v>60</v>
      </c>
      <c r="C19440">
        <f>((MAX(Calculator!$F613,110)-130)/20)*IF(Calculator!$K613="Yes",1,0)</f>
      </c>
    </row>
    <row r="19441" spans="1:3" x14ac:dyDescent="0.25">
      <c r="A19441">
        <v>613</v>
      </c>
      <c r="B19441" t="s">
        <v>61</v>
      </c>
      <c r="C19441">
        <f>((((Calculator!$D613-Calculator!$E613)*0.02586)-3.5))*IF(Calculator!$L613="Yes",1,0)</f>
      </c>
    </row>
    <row r="19442" spans="1:3" x14ac:dyDescent="0.25">
      <c r="A19442">
        <v>613</v>
      </c>
      <c r="B19442" t="s">
        <v>62</v>
      </c>
      <c r="C19442">
        <f>(((Calculator!$C613-55)/10)*(((((Calculator!$D613-Calculator!$E613)*0.02586)-3.5))))</f>
      </c>
    </row>
    <row r="19443" spans="1:3" x14ac:dyDescent="0.25">
      <c r="A19443">
        <v>613</v>
      </c>
      <c r="B19443" t="s">
        <v>63</v>
      </c>
      <c r="C19443">
        <f>(((Calculator!$C613-55)/10)*(((Calculator!$E613*0.02586)-1.3)/0.3))</f>
      </c>
    </row>
    <row r="19444" spans="1:3" x14ac:dyDescent="0.25">
      <c r="A19444">
        <v>613</v>
      </c>
      <c r="B19444" t="s">
        <v>64</v>
      </c>
      <c r="C19444">
        <f>(((Calculator!$C613-55)/10)*((MAX(Calculator!$F613,110)-130)/20))</f>
      </c>
    </row>
    <row r="19445" spans="1:3" x14ac:dyDescent="0.25">
      <c r="A19445">
        <v>613</v>
      </c>
      <c r="B19445" t="s">
        <v>65</v>
      </c>
      <c r="C19445">
        <f>(((Calculator!$C613-55)/10)*IF(Calculator!$G613="Yes",1,0))</f>
      </c>
    </row>
    <row r="19446" spans="1:3" x14ac:dyDescent="0.25">
      <c r="A19446">
        <v>613</v>
      </c>
      <c r="B19446" t="s">
        <v>66</v>
      </c>
      <c r="C19446">
        <f>(((Calculator!$C613-55)/10)*IF(Calculator!$H613="Yes",1,0))</f>
      </c>
    </row>
    <row r="19447" spans="1:3" x14ac:dyDescent="0.25">
      <c r="A19447">
        <v>613</v>
      </c>
      <c r="B19447" t="s">
        <v>67</v>
      </c>
      <c r="C19447">
        <f>(((Calculator!$C613-55)/10)*((MAX(Calculator!$I613,30)-30)/5))</f>
      </c>
    </row>
    <row r="19448" spans="1:3" x14ac:dyDescent="0.25">
      <c r="A19448">
        <v>613</v>
      </c>
      <c r="B19448" t="s">
        <v>68</v>
      </c>
      <c r="C19448">
        <f>(((Calculator!$C613-55)/10)*((MIN(Calculator!$J613,60)-60)/-15))</f>
      </c>
    </row>
    <row r="19449" spans="1:3" x14ac:dyDescent="0.25">
      <c r="A19449">
        <v>613</v>
      </c>
      <c r="B19449" t="s">
        <v>69</v>
      </c>
      <c r="C19449">
        <f>IF(AND(Calculator!$O613&lt;&gt;"",Calculator!$O613&gt;=4,Calculator!$O613&lt;=6),1,0)</f>
      </c>
    </row>
    <row r="19450" spans="1:3" x14ac:dyDescent="0.25">
      <c r="A19450">
        <v>613</v>
      </c>
      <c r="B19450" t="s">
        <v>70</v>
      </c>
      <c r="C19450">
        <f>IF(AND(Calculator!$O613&lt;&gt;"",Calculator!$O613&gt;=7,Calculator!$O613&lt;=10),1,0)</f>
      </c>
    </row>
    <row r="19451" spans="1:3" x14ac:dyDescent="0.25">
      <c r="A19451">
        <v>613</v>
      </c>
      <c r="B19451" t="s">
        <v>71</v>
      </c>
      <c r="C19451">
        <f>IF(Calculator!$O613="",1,0)</f>
      </c>
    </row>
    <row r="19452" spans="1:3" x14ac:dyDescent="0.25">
      <c r="A19452">
        <v>613</v>
      </c>
      <c r="B19452" t="s">
        <v>72</v>
      </c>
      <c r="C19452">
        <f>IF(OR(Calculator!$M613="",Calculator!$M613=0),0,LN(Calculator!$M613))</f>
      </c>
    </row>
    <row r="19453" spans="1:3" x14ac:dyDescent="0.25">
      <c r="A19453">
        <v>613</v>
      </c>
      <c r="B19453" t="s">
        <v>73</v>
      </c>
      <c r="C19453">
        <f>IF(Calculator!$M613="",1,0)</f>
      </c>
    </row>
    <row r="19454" spans="1:3" x14ac:dyDescent="0.25">
      <c r="A19454">
        <v>613</v>
      </c>
      <c r="B19454" t="s">
        <v>74</v>
      </c>
      <c r="C19454">
        <f>IF(Calculator!$N613="",0,(Calculator!$N613-5.3)*IF(Calculator!$G613="Yes",1,0))</f>
      </c>
    </row>
    <row r="19455" spans="1:3" x14ac:dyDescent="0.25">
      <c r="A19455">
        <v>613</v>
      </c>
      <c r="B19455" t="s">
        <v>75</v>
      </c>
      <c r="C19455">
        <f>IF(Calculator!$N613="",0,(Calculator!$N613-5.3)*(1-IF(Calculator!$G613="Yes",1,0)))</f>
      </c>
    </row>
    <row r="19456" spans="1:3" x14ac:dyDescent="0.25">
      <c r="A19456">
        <v>613</v>
      </c>
      <c r="B19456" t="s">
        <v>76</v>
      </c>
      <c r="C19456">
        <f>IF(Calculator!$N613="",1,0)</f>
      </c>
    </row>
    <row r="19457" spans="1:3" x14ac:dyDescent="0.25">
      <c r="A19457">
        <v>613</v>
      </c>
      <c r="B19457" t="s">
        <v>77</v>
      </c>
      <c r="C19457">
        <f>1</f>
      </c>
    </row>
    <row r="19458" spans="1:3" x14ac:dyDescent="0.25">
      <c r="A19458">
        <v>614</v>
      </c>
      <c r="B19458" t="s">
        <v>47</v>
      </c>
      <c r="C19458">
        <f>(Calculator!$C614-55)/10</f>
      </c>
    </row>
    <row r="19459" spans="1:3" x14ac:dyDescent="0.25">
      <c r="A19459">
        <v>614</v>
      </c>
      <c r="B19459" t="s">
        <v>48</v>
      </c>
      <c r="C19459">
        <f>((Calculator!$C614-55)/10)^2</f>
      </c>
    </row>
    <row r="19460" spans="1:3" x14ac:dyDescent="0.25">
      <c r="A19460">
        <v>614</v>
      </c>
      <c r="B19460" t="s">
        <v>49</v>
      </c>
      <c r="C19460">
        <f>((Calculator!$D614-Calculator!$E614)*0.02586)-3.5</f>
      </c>
    </row>
    <row r="19461" spans="1:3" x14ac:dyDescent="0.25">
      <c r="A19461">
        <v>614</v>
      </c>
      <c r="B19461" t="s">
        <v>50</v>
      </c>
      <c r="C19461">
        <f>((Calculator!$E614*0.02586)-1.3)/0.3</f>
      </c>
    </row>
    <row r="19462" spans="1:3" x14ac:dyDescent="0.25">
      <c r="A19462">
        <v>614</v>
      </c>
      <c r="B19462" t="s">
        <v>51</v>
      </c>
      <c r="C19462">
        <f>(MIN(Calculator!$F614,110)-110)/20</f>
      </c>
    </row>
    <row r="19463" spans="1:3" x14ac:dyDescent="0.25">
      <c r="A19463">
        <v>614</v>
      </c>
      <c r="B19463" t="s">
        <v>52</v>
      </c>
      <c r="C19463">
        <f>(MAX(Calculator!$F614,110)-130)/20</f>
      </c>
    </row>
    <row r="19464" spans="1:3" x14ac:dyDescent="0.25">
      <c r="A19464">
        <v>614</v>
      </c>
      <c r="B19464" t="s">
        <v>17</v>
      </c>
      <c r="C19464">
        <f>IF(Calculator!$G614="Yes",1,0)</f>
      </c>
    </row>
    <row r="19465" spans="1:3" x14ac:dyDescent="0.25">
      <c r="A19465">
        <v>614</v>
      </c>
      <c r="B19465" t="s">
        <v>53</v>
      </c>
      <c r="C19465">
        <f>IF(Calculator!$H614="Yes",1,0)</f>
      </c>
    </row>
    <row r="19466" spans="1:3" x14ac:dyDescent="0.25">
      <c r="A19466">
        <v>614</v>
      </c>
      <c r="B19466" t="s">
        <v>54</v>
      </c>
      <c r="C19466">
        <f>(MIN(Calculator!$I614,30)-25)/5</f>
      </c>
    </row>
    <row r="19467" spans="1:3" x14ac:dyDescent="0.25">
      <c r="A19467">
        <v>614</v>
      </c>
      <c r="B19467" t="s">
        <v>55</v>
      </c>
      <c r="C19467">
        <f>(MAX(Calculator!$I614,30)-30)/5</f>
      </c>
    </row>
    <row r="19468" spans="1:3" x14ac:dyDescent="0.25">
      <c r="A19468">
        <v>614</v>
      </c>
      <c r="B19468" t="s">
        <v>56</v>
      </c>
      <c r="C19468">
        <f>(MIN(Calculator!$J614,60)-60)/-15</f>
      </c>
    </row>
    <row r="19469" spans="1:3" x14ac:dyDescent="0.25">
      <c r="A19469">
        <v>614</v>
      </c>
      <c r="B19469" t="s">
        <v>57</v>
      </c>
      <c r="C19469">
        <f>(MAX(Calculator!$J614,60)-90)/-15</f>
      </c>
    </row>
    <row r="19470" spans="1:3" x14ac:dyDescent="0.25">
      <c r="A19470">
        <v>614</v>
      </c>
      <c r="B19470" t="s">
        <v>58</v>
      </c>
      <c r="C19470">
        <f>IF(Calculator!$K614="Yes",1,0)</f>
      </c>
    </row>
    <row r="19471" spans="1:3" x14ac:dyDescent="0.25">
      <c r="A19471">
        <v>614</v>
      </c>
      <c r="B19471" t="s">
        <v>59</v>
      </c>
      <c r="C19471">
        <f>IF(Calculator!$L614="Yes",1,0)</f>
      </c>
    </row>
    <row r="19472" spans="1:3" x14ac:dyDescent="0.25">
      <c r="A19472">
        <v>614</v>
      </c>
      <c r="B19472" t="s">
        <v>60</v>
      </c>
      <c r="C19472">
        <f>((MAX(Calculator!$F614,110)-130)/20)*IF(Calculator!$K614="Yes",1,0)</f>
      </c>
    </row>
    <row r="19473" spans="1:3" x14ac:dyDescent="0.25">
      <c r="A19473">
        <v>614</v>
      </c>
      <c r="B19473" t="s">
        <v>61</v>
      </c>
      <c r="C19473">
        <f>((((Calculator!$D614-Calculator!$E614)*0.02586)-3.5))*IF(Calculator!$L614="Yes",1,0)</f>
      </c>
    </row>
    <row r="19474" spans="1:3" x14ac:dyDescent="0.25">
      <c r="A19474">
        <v>614</v>
      </c>
      <c r="B19474" t="s">
        <v>62</v>
      </c>
      <c r="C19474">
        <f>(((Calculator!$C614-55)/10)*(((((Calculator!$D614-Calculator!$E614)*0.02586)-3.5))))</f>
      </c>
    </row>
    <row r="19475" spans="1:3" x14ac:dyDescent="0.25">
      <c r="A19475">
        <v>614</v>
      </c>
      <c r="B19475" t="s">
        <v>63</v>
      </c>
      <c r="C19475">
        <f>(((Calculator!$C614-55)/10)*(((Calculator!$E614*0.02586)-1.3)/0.3))</f>
      </c>
    </row>
    <row r="19476" spans="1:3" x14ac:dyDescent="0.25">
      <c r="A19476">
        <v>614</v>
      </c>
      <c r="B19476" t="s">
        <v>64</v>
      </c>
      <c r="C19476">
        <f>(((Calculator!$C614-55)/10)*((MAX(Calculator!$F614,110)-130)/20))</f>
      </c>
    </row>
    <row r="19477" spans="1:3" x14ac:dyDescent="0.25">
      <c r="A19477">
        <v>614</v>
      </c>
      <c r="B19477" t="s">
        <v>65</v>
      </c>
      <c r="C19477">
        <f>(((Calculator!$C614-55)/10)*IF(Calculator!$G614="Yes",1,0))</f>
      </c>
    </row>
    <row r="19478" spans="1:3" x14ac:dyDescent="0.25">
      <c r="A19478">
        <v>614</v>
      </c>
      <c r="B19478" t="s">
        <v>66</v>
      </c>
      <c r="C19478">
        <f>(((Calculator!$C614-55)/10)*IF(Calculator!$H614="Yes",1,0))</f>
      </c>
    </row>
    <row r="19479" spans="1:3" x14ac:dyDescent="0.25">
      <c r="A19479">
        <v>614</v>
      </c>
      <c r="B19479" t="s">
        <v>67</v>
      </c>
      <c r="C19479">
        <f>(((Calculator!$C614-55)/10)*((MAX(Calculator!$I614,30)-30)/5))</f>
      </c>
    </row>
    <row r="19480" spans="1:3" x14ac:dyDescent="0.25">
      <c r="A19480">
        <v>614</v>
      </c>
      <c r="B19480" t="s">
        <v>68</v>
      </c>
      <c r="C19480">
        <f>(((Calculator!$C614-55)/10)*((MIN(Calculator!$J614,60)-60)/-15))</f>
      </c>
    </row>
    <row r="19481" spans="1:3" x14ac:dyDescent="0.25">
      <c r="A19481">
        <v>614</v>
      </c>
      <c r="B19481" t="s">
        <v>69</v>
      </c>
      <c r="C19481">
        <f>IF(AND(Calculator!$O614&lt;&gt;"",Calculator!$O614&gt;=4,Calculator!$O614&lt;=6),1,0)</f>
      </c>
    </row>
    <row r="19482" spans="1:3" x14ac:dyDescent="0.25">
      <c r="A19482">
        <v>614</v>
      </c>
      <c r="B19482" t="s">
        <v>70</v>
      </c>
      <c r="C19482">
        <f>IF(AND(Calculator!$O614&lt;&gt;"",Calculator!$O614&gt;=7,Calculator!$O614&lt;=10),1,0)</f>
      </c>
    </row>
    <row r="19483" spans="1:3" x14ac:dyDescent="0.25">
      <c r="A19483">
        <v>614</v>
      </c>
      <c r="B19483" t="s">
        <v>71</v>
      </c>
      <c r="C19483">
        <f>IF(Calculator!$O614="",1,0)</f>
      </c>
    </row>
    <row r="19484" spans="1:3" x14ac:dyDescent="0.25">
      <c r="A19484">
        <v>614</v>
      </c>
      <c r="B19484" t="s">
        <v>72</v>
      </c>
      <c r="C19484">
        <f>IF(OR(Calculator!$M614="",Calculator!$M614=0),0,LN(Calculator!$M614))</f>
      </c>
    </row>
    <row r="19485" spans="1:3" x14ac:dyDescent="0.25">
      <c r="A19485">
        <v>614</v>
      </c>
      <c r="B19485" t="s">
        <v>73</v>
      </c>
      <c r="C19485">
        <f>IF(Calculator!$M614="",1,0)</f>
      </c>
    </row>
    <row r="19486" spans="1:3" x14ac:dyDescent="0.25">
      <c r="A19486">
        <v>614</v>
      </c>
      <c r="B19486" t="s">
        <v>74</v>
      </c>
      <c r="C19486">
        <f>IF(Calculator!$N614="",0,(Calculator!$N614-5.3)*IF(Calculator!$G614="Yes",1,0))</f>
      </c>
    </row>
    <row r="19487" spans="1:3" x14ac:dyDescent="0.25">
      <c r="A19487">
        <v>614</v>
      </c>
      <c r="B19487" t="s">
        <v>75</v>
      </c>
      <c r="C19487">
        <f>IF(Calculator!$N614="",0,(Calculator!$N614-5.3)*(1-IF(Calculator!$G614="Yes",1,0)))</f>
      </c>
    </row>
    <row r="19488" spans="1:3" x14ac:dyDescent="0.25">
      <c r="A19488">
        <v>614</v>
      </c>
      <c r="B19488" t="s">
        <v>76</v>
      </c>
      <c r="C19488">
        <f>IF(Calculator!$N614="",1,0)</f>
      </c>
    </row>
    <row r="19489" spans="1:3" x14ac:dyDescent="0.25">
      <c r="A19489">
        <v>614</v>
      </c>
      <c r="B19489" t="s">
        <v>77</v>
      </c>
      <c r="C19489">
        <f>1</f>
      </c>
    </row>
    <row r="19490" spans="1:3" x14ac:dyDescent="0.25">
      <c r="A19490">
        <v>615</v>
      </c>
      <c r="B19490" t="s">
        <v>47</v>
      </c>
      <c r="C19490">
        <f>(Calculator!$C615-55)/10</f>
      </c>
    </row>
    <row r="19491" spans="1:3" x14ac:dyDescent="0.25">
      <c r="A19491">
        <v>615</v>
      </c>
      <c r="B19491" t="s">
        <v>48</v>
      </c>
      <c r="C19491">
        <f>((Calculator!$C615-55)/10)^2</f>
      </c>
    </row>
    <row r="19492" spans="1:3" x14ac:dyDescent="0.25">
      <c r="A19492">
        <v>615</v>
      </c>
      <c r="B19492" t="s">
        <v>49</v>
      </c>
      <c r="C19492">
        <f>((Calculator!$D615-Calculator!$E615)*0.02586)-3.5</f>
      </c>
    </row>
    <row r="19493" spans="1:3" x14ac:dyDescent="0.25">
      <c r="A19493">
        <v>615</v>
      </c>
      <c r="B19493" t="s">
        <v>50</v>
      </c>
      <c r="C19493">
        <f>((Calculator!$E615*0.02586)-1.3)/0.3</f>
      </c>
    </row>
    <row r="19494" spans="1:3" x14ac:dyDescent="0.25">
      <c r="A19494">
        <v>615</v>
      </c>
      <c r="B19494" t="s">
        <v>51</v>
      </c>
      <c r="C19494">
        <f>(MIN(Calculator!$F615,110)-110)/20</f>
      </c>
    </row>
    <row r="19495" spans="1:3" x14ac:dyDescent="0.25">
      <c r="A19495">
        <v>615</v>
      </c>
      <c r="B19495" t="s">
        <v>52</v>
      </c>
      <c r="C19495">
        <f>(MAX(Calculator!$F615,110)-130)/20</f>
      </c>
    </row>
    <row r="19496" spans="1:3" x14ac:dyDescent="0.25">
      <c r="A19496">
        <v>615</v>
      </c>
      <c r="B19496" t="s">
        <v>17</v>
      </c>
      <c r="C19496">
        <f>IF(Calculator!$G615="Yes",1,0)</f>
      </c>
    </row>
    <row r="19497" spans="1:3" x14ac:dyDescent="0.25">
      <c r="A19497">
        <v>615</v>
      </c>
      <c r="B19497" t="s">
        <v>53</v>
      </c>
      <c r="C19497">
        <f>IF(Calculator!$H615="Yes",1,0)</f>
      </c>
    </row>
    <row r="19498" spans="1:3" x14ac:dyDescent="0.25">
      <c r="A19498">
        <v>615</v>
      </c>
      <c r="B19498" t="s">
        <v>54</v>
      </c>
      <c r="C19498">
        <f>(MIN(Calculator!$I615,30)-25)/5</f>
      </c>
    </row>
    <row r="19499" spans="1:3" x14ac:dyDescent="0.25">
      <c r="A19499">
        <v>615</v>
      </c>
      <c r="B19499" t="s">
        <v>55</v>
      </c>
      <c r="C19499">
        <f>(MAX(Calculator!$I615,30)-30)/5</f>
      </c>
    </row>
    <row r="19500" spans="1:3" x14ac:dyDescent="0.25">
      <c r="A19500">
        <v>615</v>
      </c>
      <c r="B19500" t="s">
        <v>56</v>
      </c>
      <c r="C19500">
        <f>(MIN(Calculator!$J615,60)-60)/-15</f>
      </c>
    </row>
    <row r="19501" spans="1:3" x14ac:dyDescent="0.25">
      <c r="A19501">
        <v>615</v>
      </c>
      <c r="B19501" t="s">
        <v>57</v>
      </c>
      <c r="C19501">
        <f>(MAX(Calculator!$J615,60)-90)/-15</f>
      </c>
    </row>
    <row r="19502" spans="1:3" x14ac:dyDescent="0.25">
      <c r="A19502">
        <v>615</v>
      </c>
      <c r="B19502" t="s">
        <v>58</v>
      </c>
      <c r="C19502">
        <f>IF(Calculator!$K615="Yes",1,0)</f>
      </c>
    </row>
    <row r="19503" spans="1:3" x14ac:dyDescent="0.25">
      <c r="A19503">
        <v>615</v>
      </c>
      <c r="B19503" t="s">
        <v>59</v>
      </c>
      <c r="C19503">
        <f>IF(Calculator!$L615="Yes",1,0)</f>
      </c>
    </row>
    <row r="19504" spans="1:3" x14ac:dyDescent="0.25">
      <c r="A19504">
        <v>615</v>
      </c>
      <c r="B19504" t="s">
        <v>60</v>
      </c>
      <c r="C19504">
        <f>((MAX(Calculator!$F615,110)-130)/20)*IF(Calculator!$K615="Yes",1,0)</f>
      </c>
    </row>
    <row r="19505" spans="1:3" x14ac:dyDescent="0.25">
      <c r="A19505">
        <v>615</v>
      </c>
      <c r="B19505" t="s">
        <v>61</v>
      </c>
      <c r="C19505">
        <f>((((Calculator!$D615-Calculator!$E615)*0.02586)-3.5))*IF(Calculator!$L615="Yes",1,0)</f>
      </c>
    </row>
    <row r="19506" spans="1:3" x14ac:dyDescent="0.25">
      <c r="A19506">
        <v>615</v>
      </c>
      <c r="B19506" t="s">
        <v>62</v>
      </c>
      <c r="C19506">
        <f>(((Calculator!$C615-55)/10)*(((((Calculator!$D615-Calculator!$E615)*0.02586)-3.5))))</f>
      </c>
    </row>
    <row r="19507" spans="1:3" x14ac:dyDescent="0.25">
      <c r="A19507">
        <v>615</v>
      </c>
      <c r="B19507" t="s">
        <v>63</v>
      </c>
      <c r="C19507">
        <f>(((Calculator!$C615-55)/10)*(((Calculator!$E615*0.02586)-1.3)/0.3))</f>
      </c>
    </row>
    <row r="19508" spans="1:3" x14ac:dyDescent="0.25">
      <c r="A19508">
        <v>615</v>
      </c>
      <c r="B19508" t="s">
        <v>64</v>
      </c>
      <c r="C19508">
        <f>(((Calculator!$C615-55)/10)*((MAX(Calculator!$F615,110)-130)/20))</f>
      </c>
    </row>
    <row r="19509" spans="1:3" x14ac:dyDescent="0.25">
      <c r="A19509">
        <v>615</v>
      </c>
      <c r="B19509" t="s">
        <v>65</v>
      </c>
      <c r="C19509">
        <f>(((Calculator!$C615-55)/10)*IF(Calculator!$G615="Yes",1,0))</f>
      </c>
    </row>
    <row r="19510" spans="1:3" x14ac:dyDescent="0.25">
      <c r="A19510">
        <v>615</v>
      </c>
      <c r="B19510" t="s">
        <v>66</v>
      </c>
      <c r="C19510">
        <f>(((Calculator!$C615-55)/10)*IF(Calculator!$H615="Yes",1,0))</f>
      </c>
    </row>
    <row r="19511" spans="1:3" x14ac:dyDescent="0.25">
      <c r="A19511">
        <v>615</v>
      </c>
      <c r="B19511" t="s">
        <v>67</v>
      </c>
      <c r="C19511">
        <f>(((Calculator!$C615-55)/10)*((MAX(Calculator!$I615,30)-30)/5))</f>
      </c>
    </row>
    <row r="19512" spans="1:3" x14ac:dyDescent="0.25">
      <c r="A19512">
        <v>615</v>
      </c>
      <c r="B19512" t="s">
        <v>68</v>
      </c>
      <c r="C19512">
        <f>(((Calculator!$C615-55)/10)*((MIN(Calculator!$J615,60)-60)/-15))</f>
      </c>
    </row>
    <row r="19513" spans="1:3" x14ac:dyDescent="0.25">
      <c r="A19513">
        <v>615</v>
      </c>
      <c r="B19513" t="s">
        <v>69</v>
      </c>
      <c r="C19513">
        <f>IF(AND(Calculator!$O615&lt;&gt;"",Calculator!$O615&gt;=4,Calculator!$O615&lt;=6),1,0)</f>
      </c>
    </row>
    <row r="19514" spans="1:3" x14ac:dyDescent="0.25">
      <c r="A19514">
        <v>615</v>
      </c>
      <c r="B19514" t="s">
        <v>70</v>
      </c>
      <c r="C19514">
        <f>IF(AND(Calculator!$O615&lt;&gt;"",Calculator!$O615&gt;=7,Calculator!$O615&lt;=10),1,0)</f>
      </c>
    </row>
    <row r="19515" spans="1:3" x14ac:dyDescent="0.25">
      <c r="A19515">
        <v>615</v>
      </c>
      <c r="B19515" t="s">
        <v>71</v>
      </c>
      <c r="C19515">
        <f>IF(Calculator!$O615="",1,0)</f>
      </c>
    </row>
    <row r="19516" spans="1:3" x14ac:dyDescent="0.25">
      <c r="A19516">
        <v>615</v>
      </c>
      <c r="B19516" t="s">
        <v>72</v>
      </c>
      <c r="C19516">
        <f>IF(OR(Calculator!$M615="",Calculator!$M615=0),0,LN(Calculator!$M615))</f>
      </c>
    </row>
    <row r="19517" spans="1:3" x14ac:dyDescent="0.25">
      <c r="A19517">
        <v>615</v>
      </c>
      <c r="B19517" t="s">
        <v>73</v>
      </c>
      <c r="C19517">
        <f>IF(Calculator!$M615="",1,0)</f>
      </c>
    </row>
    <row r="19518" spans="1:3" x14ac:dyDescent="0.25">
      <c r="A19518">
        <v>615</v>
      </c>
      <c r="B19518" t="s">
        <v>74</v>
      </c>
      <c r="C19518">
        <f>IF(Calculator!$N615="",0,(Calculator!$N615-5.3)*IF(Calculator!$G615="Yes",1,0))</f>
      </c>
    </row>
    <row r="19519" spans="1:3" x14ac:dyDescent="0.25">
      <c r="A19519">
        <v>615</v>
      </c>
      <c r="B19519" t="s">
        <v>75</v>
      </c>
      <c r="C19519">
        <f>IF(Calculator!$N615="",0,(Calculator!$N615-5.3)*(1-IF(Calculator!$G615="Yes",1,0)))</f>
      </c>
    </row>
    <row r="19520" spans="1:3" x14ac:dyDescent="0.25">
      <c r="A19520">
        <v>615</v>
      </c>
      <c r="B19520" t="s">
        <v>76</v>
      </c>
      <c r="C19520">
        <f>IF(Calculator!$N615="",1,0)</f>
      </c>
    </row>
    <row r="19521" spans="1:3" x14ac:dyDescent="0.25">
      <c r="A19521">
        <v>615</v>
      </c>
      <c r="B19521" t="s">
        <v>77</v>
      </c>
      <c r="C19521">
        <f>1</f>
      </c>
    </row>
    <row r="19522" spans="1:3" x14ac:dyDescent="0.25">
      <c r="A19522">
        <v>616</v>
      </c>
      <c r="B19522" t="s">
        <v>47</v>
      </c>
      <c r="C19522">
        <f>(Calculator!$C616-55)/10</f>
      </c>
    </row>
    <row r="19523" spans="1:3" x14ac:dyDescent="0.25">
      <c r="A19523">
        <v>616</v>
      </c>
      <c r="B19523" t="s">
        <v>48</v>
      </c>
      <c r="C19523">
        <f>((Calculator!$C616-55)/10)^2</f>
      </c>
    </row>
    <row r="19524" spans="1:3" x14ac:dyDescent="0.25">
      <c r="A19524">
        <v>616</v>
      </c>
      <c r="B19524" t="s">
        <v>49</v>
      </c>
      <c r="C19524">
        <f>((Calculator!$D616-Calculator!$E616)*0.02586)-3.5</f>
      </c>
    </row>
    <row r="19525" spans="1:3" x14ac:dyDescent="0.25">
      <c r="A19525">
        <v>616</v>
      </c>
      <c r="B19525" t="s">
        <v>50</v>
      </c>
      <c r="C19525">
        <f>((Calculator!$E616*0.02586)-1.3)/0.3</f>
      </c>
    </row>
    <row r="19526" spans="1:3" x14ac:dyDescent="0.25">
      <c r="A19526">
        <v>616</v>
      </c>
      <c r="B19526" t="s">
        <v>51</v>
      </c>
      <c r="C19526">
        <f>(MIN(Calculator!$F616,110)-110)/20</f>
      </c>
    </row>
    <row r="19527" spans="1:3" x14ac:dyDescent="0.25">
      <c r="A19527">
        <v>616</v>
      </c>
      <c r="B19527" t="s">
        <v>52</v>
      </c>
      <c r="C19527">
        <f>(MAX(Calculator!$F616,110)-130)/20</f>
      </c>
    </row>
    <row r="19528" spans="1:3" x14ac:dyDescent="0.25">
      <c r="A19528">
        <v>616</v>
      </c>
      <c r="B19528" t="s">
        <v>17</v>
      </c>
      <c r="C19528">
        <f>IF(Calculator!$G616="Yes",1,0)</f>
      </c>
    </row>
    <row r="19529" spans="1:3" x14ac:dyDescent="0.25">
      <c r="A19529">
        <v>616</v>
      </c>
      <c r="B19529" t="s">
        <v>53</v>
      </c>
      <c r="C19529">
        <f>IF(Calculator!$H616="Yes",1,0)</f>
      </c>
    </row>
    <row r="19530" spans="1:3" x14ac:dyDescent="0.25">
      <c r="A19530">
        <v>616</v>
      </c>
      <c r="B19530" t="s">
        <v>54</v>
      </c>
      <c r="C19530">
        <f>(MIN(Calculator!$I616,30)-25)/5</f>
      </c>
    </row>
    <row r="19531" spans="1:3" x14ac:dyDescent="0.25">
      <c r="A19531">
        <v>616</v>
      </c>
      <c r="B19531" t="s">
        <v>55</v>
      </c>
      <c r="C19531">
        <f>(MAX(Calculator!$I616,30)-30)/5</f>
      </c>
    </row>
    <row r="19532" spans="1:3" x14ac:dyDescent="0.25">
      <c r="A19532">
        <v>616</v>
      </c>
      <c r="B19532" t="s">
        <v>56</v>
      </c>
      <c r="C19532">
        <f>(MIN(Calculator!$J616,60)-60)/-15</f>
      </c>
    </row>
    <row r="19533" spans="1:3" x14ac:dyDescent="0.25">
      <c r="A19533">
        <v>616</v>
      </c>
      <c r="B19533" t="s">
        <v>57</v>
      </c>
      <c r="C19533">
        <f>(MAX(Calculator!$J616,60)-90)/-15</f>
      </c>
    </row>
    <row r="19534" spans="1:3" x14ac:dyDescent="0.25">
      <c r="A19534">
        <v>616</v>
      </c>
      <c r="B19534" t="s">
        <v>58</v>
      </c>
      <c r="C19534">
        <f>IF(Calculator!$K616="Yes",1,0)</f>
      </c>
    </row>
    <row r="19535" spans="1:3" x14ac:dyDescent="0.25">
      <c r="A19535">
        <v>616</v>
      </c>
      <c r="B19535" t="s">
        <v>59</v>
      </c>
      <c r="C19535">
        <f>IF(Calculator!$L616="Yes",1,0)</f>
      </c>
    </row>
    <row r="19536" spans="1:3" x14ac:dyDescent="0.25">
      <c r="A19536">
        <v>616</v>
      </c>
      <c r="B19536" t="s">
        <v>60</v>
      </c>
      <c r="C19536">
        <f>((MAX(Calculator!$F616,110)-130)/20)*IF(Calculator!$K616="Yes",1,0)</f>
      </c>
    </row>
    <row r="19537" spans="1:3" x14ac:dyDescent="0.25">
      <c r="A19537">
        <v>616</v>
      </c>
      <c r="B19537" t="s">
        <v>61</v>
      </c>
      <c r="C19537">
        <f>((((Calculator!$D616-Calculator!$E616)*0.02586)-3.5))*IF(Calculator!$L616="Yes",1,0)</f>
      </c>
    </row>
    <row r="19538" spans="1:3" x14ac:dyDescent="0.25">
      <c r="A19538">
        <v>616</v>
      </c>
      <c r="B19538" t="s">
        <v>62</v>
      </c>
      <c r="C19538">
        <f>(((Calculator!$C616-55)/10)*(((((Calculator!$D616-Calculator!$E616)*0.02586)-3.5))))</f>
      </c>
    </row>
    <row r="19539" spans="1:3" x14ac:dyDescent="0.25">
      <c r="A19539">
        <v>616</v>
      </c>
      <c r="B19539" t="s">
        <v>63</v>
      </c>
      <c r="C19539">
        <f>(((Calculator!$C616-55)/10)*(((Calculator!$E616*0.02586)-1.3)/0.3))</f>
      </c>
    </row>
    <row r="19540" spans="1:3" x14ac:dyDescent="0.25">
      <c r="A19540">
        <v>616</v>
      </c>
      <c r="B19540" t="s">
        <v>64</v>
      </c>
      <c r="C19540">
        <f>(((Calculator!$C616-55)/10)*((MAX(Calculator!$F616,110)-130)/20))</f>
      </c>
    </row>
    <row r="19541" spans="1:3" x14ac:dyDescent="0.25">
      <c r="A19541">
        <v>616</v>
      </c>
      <c r="B19541" t="s">
        <v>65</v>
      </c>
      <c r="C19541">
        <f>(((Calculator!$C616-55)/10)*IF(Calculator!$G616="Yes",1,0))</f>
      </c>
    </row>
    <row r="19542" spans="1:3" x14ac:dyDescent="0.25">
      <c r="A19542">
        <v>616</v>
      </c>
      <c r="B19542" t="s">
        <v>66</v>
      </c>
      <c r="C19542">
        <f>(((Calculator!$C616-55)/10)*IF(Calculator!$H616="Yes",1,0))</f>
      </c>
    </row>
    <row r="19543" spans="1:3" x14ac:dyDescent="0.25">
      <c r="A19543">
        <v>616</v>
      </c>
      <c r="B19543" t="s">
        <v>67</v>
      </c>
      <c r="C19543">
        <f>(((Calculator!$C616-55)/10)*((MAX(Calculator!$I616,30)-30)/5))</f>
      </c>
    </row>
    <row r="19544" spans="1:3" x14ac:dyDescent="0.25">
      <c r="A19544">
        <v>616</v>
      </c>
      <c r="B19544" t="s">
        <v>68</v>
      </c>
      <c r="C19544">
        <f>(((Calculator!$C616-55)/10)*((MIN(Calculator!$J616,60)-60)/-15))</f>
      </c>
    </row>
    <row r="19545" spans="1:3" x14ac:dyDescent="0.25">
      <c r="A19545">
        <v>616</v>
      </c>
      <c r="B19545" t="s">
        <v>69</v>
      </c>
      <c r="C19545">
        <f>IF(AND(Calculator!$O616&lt;&gt;"",Calculator!$O616&gt;=4,Calculator!$O616&lt;=6),1,0)</f>
      </c>
    </row>
    <row r="19546" spans="1:3" x14ac:dyDescent="0.25">
      <c r="A19546">
        <v>616</v>
      </c>
      <c r="B19546" t="s">
        <v>70</v>
      </c>
      <c r="C19546">
        <f>IF(AND(Calculator!$O616&lt;&gt;"",Calculator!$O616&gt;=7,Calculator!$O616&lt;=10),1,0)</f>
      </c>
    </row>
    <row r="19547" spans="1:3" x14ac:dyDescent="0.25">
      <c r="A19547">
        <v>616</v>
      </c>
      <c r="B19547" t="s">
        <v>71</v>
      </c>
      <c r="C19547">
        <f>IF(Calculator!$O616="",1,0)</f>
      </c>
    </row>
    <row r="19548" spans="1:3" x14ac:dyDescent="0.25">
      <c r="A19548">
        <v>616</v>
      </c>
      <c r="B19548" t="s">
        <v>72</v>
      </c>
      <c r="C19548">
        <f>IF(OR(Calculator!$M616="",Calculator!$M616=0),0,LN(Calculator!$M616))</f>
      </c>
    </row>
    <row r="19549" spans="1:3" x14ac:dyDescent="0.25">
      <c r="A19549">
        <v>616</v>
      </c>
      <c r="B19549" t="s">
        <v>73</v>
      </c>
      <c r="C19549">
        <f>IF(Calculator!$M616="",1,0)</f>
      </c>
    </row>
    <row r="19550" spans="1:3" x14ac:dyDescent="0.25">
      <c r="A19550">
        <v>616</v>
      </c>
      <c r="B19550" t="s">
        <v>74</v>
      </c>
      <c r="C19550">
        <f>IF(Calculator!$N616="",0,(Calculator!$N616-5.3)*IF(Calculator!$G616="Yes",1,0))</f>
      </c>
    </row>
    <row r="19551" spans="1:3" x14ac:dyDescent="0.25">
      <c r="A19551">
        <v>616</v>
      </c>
      <c r="B19551" t="s">
        <v>75</v>
      </c>
      <c r="C19551">
        <f>IF(Calculator!$N616="",0,(Calculator!$N616-5.3)*(1-IF(Calculator!$G616="Yes",1,0)))</f>
      </c>
    </row>
    <row r="19552" spans="1:3" x14ac:dyDescent="0.25">
      <c r="A19552">
        <v>616</v>
      </c>
      <c r="B19552" t="s">
        <v>76</v>
      </c>
      <c r="C19552">
        <f>IF(Calculator!$N616="",1,0)</f>
      </c>
    </row>
    <row r="19553" spans="1:3" x14ac:dyDescent="0.25">
      <c r="A19553">
        <v>616</v>
      </c>
      <c r="B19553" t="s">
        <v>77</v>
      </c>
      <c r="C19553">
        <f>1</f>
      </c>
    </row>
    <row r="19554" spans="1:3" x14ac:dyDescent="0.25">
      <c r="A19554">
        <v>617</v>
      </c>
      <c r="B19554" t="s">
        <v>47</v>
      </c>
      <c r="C19554">
        <f>(Calculator!$C617-55)/10</f>
      </c>
    </row>
    <row r="19555" spans="1:3" x14ac:dyDescent="0.25">
      <c r="A19555">
        <v>617</v>
      </c>
      <c r="B19555" t="s">
        <v>48</v>
      </c>
      <c r="C19555">
        <f>((Calculator!$C617-55)/10)^2</f>
      </c>
    </row>
    <row r="19556" spans="1:3" x14ac:dyDescent="0.25">
      <c r="A19556">
        <v>617</v>
      </c>
      <c r="B19556" t="s">
        <v>49</v>
      </c>
      <c r="C19556">
        <f>((Calculator!$D617-Calculator!$E617)*0.02586)-3.5</f>
      </c>
    </row>
    <row r="19557" spans="1:3" x14ac:dyDescent="0.25">
      <c r="A19557">
        <v>617</v>
      </c>
      <c r="B19557" t="s">
        <v>50</v>
      </c>
      <c r="C19557">
        <f>((Calculator!$E617*0.02586)-1.3)/0.3</f>
      </c>
    </row>
    <row r="19558" spans="1:3" x14ac:dyDescent="0.25">
      <c r="A19558">
        <v>617</v>
      </c>
      <c r="B19558" t="s">
        <v>51</v>
      </c>
      <c r="C19558">
        <f>(MIN(Calculator!$F617,110)-110)/20</f>
      </c>
    </row>
    <row r="19559" spans="1:3" x14ac:dyDescent="0.25">
      <c r="A19559">
        <v>617</v>
      </c>
      <c r="B19559" t="s">
        <v>52</v>
      </c>
      <c r="C19559">
        <f>(MAX(Calculator!$F617,110)-130)/20</f>
      </c>
    </row>
    <row r="19560" spans="1:3" x14ac:dyDescent="0.25">
      <c r="A19560">
        <v>617</v>
      </c>
      <c r="B19560" t="s">
        <v>17</v>
      </c>
      <c r="C19560">
        <f>IF(Calculator!$G617="Yes",1,0)</f>
      </c>
    </row>
    <row r="19561" spans="1:3" x14ac:dyDescent="0.25">
      <c r="A19561">
        <v>617</v>
      </c>
      <c r="B19561" t="s">
        <v>53</v>
      </c>
      <c r="C19561">
        <f>IF(Calculator!$H617="Yes",1,0)</f>
      </c>
    </row>
    <row r="19562" spans="1:3" x14ac:dyDescent="0.25">
      <c r="A19562">
        <v>617</v>
      </c>
      <c r="B19562" t="s">
        <v>54</v>
      </c>
      <c r="C19562">
        <f>(MIN(Calculator!$I617,30)-25)/5</f>
      </c>
    </row>
    <row r="19563" spans="1:3" x14ac:dyDescent="0.25">
      <c r="A19563">
        <v>617</v>
      </c>
      <c r="B19563" t="s">
        <v>55</v>
      </c>
      <c r="C19563">
        <f>(MAX(Calculator!$I617,30)-30)/5</f>
      </c>
    </row>
    <row r="19564" spans="1:3" x14ac:dyDescent="0.25">
      <c r="A19564">
        <v>617</v>
      </c>
      <c r="B19564" t="s">
        <v>56</v>
      </c>
      <c r="C19564">
        <f>(MIN(Calculator!$J617,60)-60)/-15</f>
      </c>
    </row>
    <row r="19565" spans="1:3" x14ac:dyDescent="0.25">
      <c r="A19565">
        <v>617</v>
      </c>
      <c r="B19565" t="s">
        <v>57</v>
      </c>
      <c r="C19565">
        <f>(MAX(Calculator!$J617,60)-90)/-15</f>
      </c>
    </row>
    <row r="19566" spans="1:3" x14ac:dyDescent="0.25">
      <c r="A19566">
        <v>617</v>
      </c>
      <c r="B19566" t="s">
        <v>58</v>
      </c>
      <c r="C19566">
        <f>IF(Calculator!$K617="Yes",1,0)</f>
      </c>
    </row>
    <row r="19567" spans="1:3" x14ac:dyDescent="0.25">
      <c r="A19567">
        <v>617</v>
      </c>
      <c r="B19567" t="s">
        <v>59</v>
      </c>
      <c r="C19567">
        <f>IF(Calculator!$L617="Yes",1,0)</f>
      </c>
    </row>
    <row r="19568" spans="1:3" x14ac:dyDescent="0.25">
      <c r="A19568">
        <v>617</v>
      </c>
      <c r="B19568" t="s">
        <v>60</v>
      </c>
      <c r="C19568">
        <f>((MAX(Calculator!$F617,110)-130)/20)*IF(Calculator!$K617="Yes",1,0)</f>
      </c>
    </row>
    <row r="19569" spans="1:3" x14ac:dyDescent="0.25">
      <c r="A19569">
        <v>617</v>
      </c>
      <c r="B19569" t="s">
        <v>61</v>
      </c>
      <c r="C19569">
        <f>((((Calculator!$D617-Calculator!$E617)*0.02586)-3.5))*IF(Calculator!$L617="Yes",1,0)</f>
      </c>
    </row>
    <row r="19570" spans="1:3" x14ac:dyDescent="0.25">
      <c r="A19570">
        <v>617</v>
      </c>
      <c r="B19570" t="s">
        <v>62</v>
      </c>
      <c r="C19570">
        <f>(((Calculator!$C617-55)/10)*(((((Calculator!$D617-Calculator!$E617)*0.02586)-3.5))))</f>
      </c>
    </row>
    <row r="19571" spans="1:3" x14ac:dyDescent="0.25">
      <c r="A19571">
        <v>617</v>
      </c>
      <c r="B19571" t="s">
        <v>63</v>
      </c>
      <c r="C19571">
        <f>(((Calculator!$C617-55)/10)*(((Calculator!$E617*0.02586)-1.3)/0.3))</f>
      </c>
    </row>
    <row r="19572" spans="1:3" x14ac:dyDescent="0.25">
      <c r="A19572">
        <v>617</v>
      </c>
      <c r="B19572" t="s">
        <v>64</v>
      </c>
      <c r="C19572">
        <f>(((Calculator!$C617-55)/10)*((MAX(Calculator!$F617,110)-130)/20))</f>
      </c>
    </row>
    <row r="19573" spans="1:3" x14ac:dyDescent="0.25">
      <c r="A19573">
        <v>617</v>
      </c>
      <c r="B19573" t="s">
        <v>65</v>
      </c>
      <c r="C19573">
        <f>(((Calculator!$C617-55)/10)*IF(Calculator!$G617="Yes",1,0))</f>
      </c>
    </row>
    <row r="19574" spans="1:3" x14ac:dyDescent="0.25">
      <c r="A19574">
        <v>617</v>
      </c>
      <c r="B19574" t="s">
        <v>66</v>
      </c>
      <c r="C19574">
        <f>(((Calculator!$C617-55)/10)*IF(Calculator!$H617="Yes",1,0))</f>
      </c>
    </row>
    <row r="19575" spans="1:3" x14ac:dyDescent="0.25">
      <c r="A19575">
        <v>617</v>
      </c>
      <c r="B19575" t="s">
        <v>67</v>
      </c>
      <c r="C19575">
        <f>(((Calculator!$C617-55)/10)*((MAX(Calculator!$I617,30)-30)/5))</f>
      </c>
    </row>
    <row r="19576" spans="1:3" x14ac:dyDescent="0.25">
      <c r="A19576">
        <v>617</v>
      </c>
      <c r="B19576" t="s">
        <v>68</v>
      </c>
      <c r="C19576">
        <f>(((Calculator!$C617-55)/10)*((MIN(Calculator!$J617,60)-60)/-15))</f>
      </c>
    </row>
    <row r="19577" spans="1:3" x14ac:dyDescent="0.25">
      <c r="A19577">
        <v>617</v>
      </c>
      <c r="B19577" t="s">
        <v>69</v>
      </c>
      <c r="C19577">
        <f>IF(AND(Calculator!$O617&lt;&gt;"",Calculator!$O617&gt;=4,Calculator!$O617&lt;=6),1,0)</f>
      </c>
    </row>
    <row r="19578" spans="1:3" x14ac:dyDescent="0.25">
      <c r="A19578">
        <v>617</v>
      </c>
      <c r="B19578" t="s">
        <v>70</v>
      </c>
      <c r="C19578">
        <f>IF(AND(Calculator!$O617&lt;&gt;"",Calculator!$O617&gt;=7,Calculator!$O617&lt;=10),1,0)</f>
      </c>
    </row>
    <row r="19579" spans="1:3" x14ac:dyDescent="0.25">
      <c r="A19579">
        <v>617</v>
      </c>
      <c r="B19579" t="s">
        <v>71</v>
      </c>
      <c r="C19579">
        <f>IF(Calculator!$O617="",1,0)</f>
      </c>
    </row>
    <row r="19580" spans="1:3" x14ac:dyDescent="0.25">
      <c r="A19580">
        <v>617</v>
      </c>
      <c r="B19580" t="s">
        <v>72</v>
      </c>
      <c r="C19580">
        <f>IF(OR(Calculator!$M617="",Calculator!$M617=0),0,LN(Calculator!$M617))</f>
      </c>
    </row>
    <row r="19581" spans="1:3" x14ac:dyDescent="0.25">
      <c r="A19581">
        <v>617</v>
      </c>
      <c r="B19581" t="s">
        <v>73</v>
      </c>
      <c r="C19581">
        <f>IF(Calculator!$M617="",1,0)</f>
      </c>
    </row>
    <row r="19582" spans="1:3" x14ac:dyDescent="0.25">
      <c r="A19582">
        <v>617</v>
      </c>
      <c r="B19582" t="s">
        <v>74</v>
      </c>
      <c r="C19582">
        <f>IF(Calculator!$N617="",0,(Calculator!$N617-5.3)*IF(Calculator!$G617="Yes",1,0))</f>
      </c>
    </row>
    <row r="19583" spans="1:3" x14ac:dyDescent="0.25">
      <c r="A19583">
        <v>617</v>
      </c>
      <c r="B19583" t="s">
        <v>75</v>
      </c>
      <c r="C19583">
        <f>IF(Calculator!$N617="",0,(Calculator!$N617-5.3)*(1-IF(Calculator!$G617="Yes",1,0)))</f>
      </c>
    </row>
    <row r="19584" spans="1:3" x14ac:dyDescent="0.25">
      <c r="A19584">
        <v>617</v>
      </c>
      <c r="B19584" t="s">
        <v>76</v>
      </c>
      <c r="C19584">
        <f>IF(Calculator!$N617="",1,0)</f>
      </c>
    </row>
    <row r="19585" spans="1:3" x14ac:dyDescent="0.25">
      <c r="A19585">
        <v>617</v>
      </c>
      <c r="B19585" t="s">
        <v>77</v>
      </c>
      <c r="C19585">
        <f>1</f>
      </c>
    </row>
    <row r="19586" spans="1:3" x14ac:dyDescent="0.25">
      <c r="A19586">
        <v>618</v>
      </c>
      <c r="B19586" t="s">
        <v>47</v>
      </c>
      <c r="C19586">
        <f>(Calculator!$C618-55)/10</f>
      </c>
    </row>
    <row r="19587" spans="1:3" x14ac:dyDescent="0.25">
      <c r="A19587">
        <v>618</v>
      </c>
      <c r="B19587" t="s">
        <v>48</v>
      </c>
      <c r="C19587">
        <f>((Calculator!$C618-55)/10)^2</f>
      </c>
    </row>
    <row r="19588" spans="1:3" x14ac:dyDescent="0.25">
      <c r="A19588">
        <v>618</v>
      </c>
      <c r="B19588" t="s">
        <v>49</v>
      </c>
      <c r="C19588">
        <f>((Calculator!$D618-Calculator!$E618)*0.02586)-3.5</f>
      </c>
    </row>
    <row r="19589" spans="1:3" x14ac:dyDescent="0.25">
      <c r="A19589">
        <v>618</v>
      </c>
      <c r="B19589" t="s">
        <v>50</v>
      </c>
      <c r="C19589">
        <f>((Calculator!$E618*0.02586)-1.3)/0.3</f>
      </c>
    </row>
    <row r="19590" spans="1:3" x14ac:dyDescent="0.25">
      <c r="A19590">
        <v>618</v>
      </c>
      <c r="B19590" t="s">
        <v>51</v>
      </c>
      <c r="C19590">
        <f>(MIN(Calculator!$F618,110)-110)/20</f>
      </c>
    </row>
    <row r="19591" spans="1:3" x14ac:dyDescent="0.25">
      <c r="A19591">
        <v>618</v>
      </c>
      <c r="B19591" t="s">
        <v>52</v>
      </c>
      <c r="C19591">
        <f>(MAX(Calculator!$F618,110)-130)/20</f>
      </c>
    </row>
    <row r="19592" spans="1:3" x14ac:dyDescent="0.25">
      <c r="A19592">
        <v>618</v>
      </c>
      <c r="B19592" t="s">
        <v>17</v>
      </c>
      <c r="C19592">
        <f>IF(Calculator!$G618="Yes",1,0)</f>
      </c>
    </row>
    <row r="19593" spans="1:3" x14ac:dyDescent="0.25">
      <c r="A19593">
        <v>618</v>
      </c>
      <c r="B19593" t="s">
        <v>53</v>
      </c>
      <c r="C19593">
        <f>IF(Calculator!$H618="Yes",1,0)</f>
      </c>
    </row>
    <row r="19594" spans="1:3" x14ac:dyDescent="0.25">
      <c r="A19594">
        <v>618</v>
      </c>
      <c r="B19594" t="s">
        <v>54</v>
      </c>
      <c r="C19594">
        <f>(MIN(Calculator!$I618,30)-25)/5</f>
      </c>
    </row>
    <row r="19595" spans="1:3" x14ac:dyDescent="0.25">
      <c r="A19595">
        <v>618</v>
      </c>
      <c r="B19595" t="s">
        <v>55</v>
      </c>
      <c r="C19595">
        <f>(MAX(Calculator!$I618,30)-30)/5</f>
      </c>
    </row>
    <row r="19596" spans="1:3" x14ac:dyDescent="0.25">
      <c r="A19596">
        <v>618</v>
      </c>
      <c r="B19596" t="s">
        <v>56</v>
      </c>
      <c r="C19596">
        <f>(MIN(Calculator!$J618,60)-60)/-15</f>
      </c>
    </row>
    <row r="19597" spans="1:3" x14ac:dyDescent="0.25">
      <c r="A19597">
        <v>618</v>
      </c>
      <c r="B19597" t="s">
        <v>57</v>
      </c>
      <c r="C19597">
        <f>(MAX(Calculator!$J618,60)-90)/-15</f>
      </c>
    </row>
    <row r="19598" spans="1:3" x14ac:dyDescent="0.25">
      <c r="A19598">
        <v>618</v>
      </c>
      <c r="B19598" t="s">
        <v>58</v>
      </c>
      <c r="C19598">
        <f>IF(Calculator!$K618="Yes",1,0)</f>
      </c>
    </row>
    <row r="19599" spans="1:3" x14ac:dyDescent="0.25">
      <c r="A19599">
        <v>618</v>
      </c>
      <c r="B19599" t="s">
        <v>59</v>
      </c>
      <c r="C19599">
        <f>IF(Calculator!$L618="Yes",1,0)</f>
      </c>
    </row>
    <row r="19600" spans="1:3" x14ac:dyDescent="0.25">
      <c r="A19600">
        <v>618</v>
      </c>
      <c r="B19600" t="s">
        <v>60</v>
      </c>
      <c r="C19600">
        <f>((MAX(Calculator!$F618,110)-130)/20)*IF(Calculator!$K618="Yes",1,0)</f>
      </c>
    </row>
    <row r="19601" spans="1:3" x14ac:dyDescent="0.25">
      <c r="A19601">
        <v>618</v>
      </c>
      <c r="B19601" t="s">
        <v>61</v>
      </c>
      <c r="C19601">
        <f>((((Calculator!$D618-Calculator!$E618)*0.02586)-3.5))*IF(Calculator!$L618="Yes",1,0)</f>
      </c>
    </row>
    <row r="19602" spans="1:3" x14ac:dyDescent="0.25">
      <c r="A19602">
        <v>618</v>
      </c>
      <c r="B19602" t="s">
        <v>62</v>
      </c>
      <c r="C19602">
        <f>(((Calculator!$C618-55)/10)*(((((Calculator!$D618-Calculator!$E618)*0.02586)-3.5))))</f>
      </c>
    </row>
    <row r="19603" spans="1:3" x14ac:dyDescent="0.25">
      <c r="A19603">
        <v>618</v>
      </c>
      <c r="B19603" t="s">
        <v>63</v>
      </c>
      <c r="C19603">
        <f>(((Calculator!$C618-55)/10)*(((Calculator!$E618*0.02586)-1.3)/0.3))</f>
      </c>
    </row>
    <row r="19604" spans="1:3" x14ac:dyDescent="0.25">
      <c r="A19604">
        <v>618</v>
      </c>
      <c r="B19604" t="s">
        <v>64</v>
      </c>
      <c r="C19604">
        <f>(((Calculator!$C618-55)/10)*((MAX(Calculator!$F618,110)-130)/20))</f>
      </c>
    </row>
    <row r="19605" spans="1:3" x14ac:dyDescent="0.25">
      <c r="A19605">
        <v>618</v>
      </c>
      <c r="B19605" t="s">
        <v>65</v>
      </c>
      <c r="C19605">
        <f>(((Calculator!$C618-55)/10)*IF(Calculator!$G618="Yes",1,0))</f>
      </c>
    </row>
    <row r="19606" spans="1:3" x14ac:dyDescent="0.25">
      <c r="A19606">
        <v>618</v>
      </c>
      <c r="B19606" t="s">
        <v>66</v>
      </c>
      <c r="C19606">
        <f>(((Calculator!$C618-55)/10)*IF(Calculator!$H618="Yes",1,0))</f>
      </c>
    </row>
    <row r="19607" spans="1:3" x14ac:dyDescent="0.25">
      <c r="A19607">
        <v>618</v>
      </c>
      <c r="B19607" t="s">
        <v>67</v>
      </c>
      <c r="C19607">
        <f>(((Calculator!$C618-55)/10)*((MAX(Calculator!$I618,30)-30)/5))</f>
      </c>
    </row>
    <row r="19608" spans="1:3" x14ac:dyDescent="0.25">
      <c r="A19608">
        <v>618</v>
      </c>
      <c r="B19608" t="s">
        <v>68</v>
      </c>
      <c r="C19608">
        <f>(((Calculator!$C618-55)/10)*((MIN(Calculator!$J618,60)-60)/-15))</f>
      </c>
    </row>
    <row r="19609" spans="1:3" x14ac:dyDescent="0.25">
      <c r="A19609">
        <v>618</v>
      </c>
      <c r="B19609" t="s">
        <v>69</v>
      </c>
      <c r="C19609">
        <f>IF(AND(Calculator!$O618&lt;&gt;"",Calculator!$O618&gt;=4,Calculator!$O618&lt;=6),1,0)</f>
      </c>
    </row>
    <row r="19610" spans="1:3" x14ac:dyDescent="0.25">
      <c r="A19610">
        <v>618</v>
      </c>
      <c r="B19610" t="s">
        <v>70</v>
      </c>
      <c r="C19610">
        <f>IF(AND(Calculator!$O618&lt;&gt;"",Calculator!$O618&gt;=7,Calculator!$O618&lt;=10),1,0)</f>
      </c>
    </row>
    <row r="19611" spans="1:3" x14ac:dyDescent="0.25">
      <c r="A19611">
        <v>618</v>
      </c>
      <c r="B19611" t="s">
        <v>71</v>
      </c>
      <c r="C19611">
        <f>IF(Calculator!$O618="",1,0)</f>
      </c>
    </row>
    <row r="19612" spans="1:3" x14ac:dyDescent="0.25">
      <c r="A19612">
        <v>618</v>
      </c>
      <c r="B19612" t="s">
        <v>72</v>
      </c>
      <c r="C19612">
        <f>IF(OR(Calculator!$M618="",Calculator!$M618=0),0,LN(Calculator!$M618))</f>
      </c>
    </row>
    <row r="19613" spans="1:3" x14ac:dyDescent="0.25">
      <c r="A19613">
        <v>618</v>
      </c>
      <c r="B19613" t="s">
        <v>73</v>
      </c>
      <c r="C19613">
        <f>IF(Calculator!$M618="",1,0)</f>
      </c>
    </row>
    <row r="19614" spans="1:3" x14ac:dyDescent="0.25">
      <c r="A19614">
        <v>618</v>
      </c>
      <c r="B19614" t="s">
        <v>74</v>
      </c>
      <c r="C19614">
        <f>IF(Calculator!$N618="",0,(Calculator!$N618-5.3)*IF(Calculator!$G618="Yes",1,0))</f>
      </c>
    </row>
    <row r="19615" spans="1:3" x14ac:dyDescent="0.25">
      <c r="A19615">
        <v>618</v>
      </c>
      <c r="B19615" t="s">
        <v>75</v>
      </c>
      <c r="C19615">
        <f>IF(Calculator!$N618="",0,(Calculator!$N618-5.3)*(1-IF(Calculator!$G618="Yes",1,0)))</f>
      </c>
    </row>
    <row r="19616" spans="1:3" x14ac:dyDescent="0.25">
      <c r="A19616">
        <v>618</v>
      </c>
      <c r="B19616" t="s">
        <v>76</v>
      </c>
      <c r="C19616">
        <f>IF(Calculator!$N618="",1,0)</f>
      </c>
    </row>
    <row r="19617" spans="1:3" x14ac:dyDescent="0.25">
      <c r="A19617">
        <v>618</v>
      </c>
      <c r="B19617" t="s">
        <v>77</v>
      </c>
      <c r="C19617">
        <f>1</f>
      </c>
    </row>
    <row r="19618" spans="1:3" x14ac:dyDescent="0.25">
      <c r="A19618">
        <v>619</v>
      </c>
      <c r="B19618" t="s">
        <v>47</v>
      </c>
      <c r="C19618">
        <f>(Calculator!$C619-55)/10</f>
      </c>
    </row>
    <row r="19619" spans="1:3" x14ac:dyDescent="0.25">
      <c r="A19619">
        <v>619</v>
      </c>
      <c r="B19619" t="s">
        <v>48</v>
      </c>
      <c r="C19619">
        <f>((Calculator!$C619-55)/10)^2</f>
      </c>
    </row>
    <row r="19620" spans="1:3" x14ac:dyDescent="0.25">
      <c r="A19620">
        <v>619</v>
      </c>
      <c r="B19620" t="s">
        <v>49</v>
      </c>
      <c r="C19620">
        <f>((Calculator!$D619-Calculator!$E619)*0.02586)-3.5</f>
      </c>
    </row>
    <row r="19621" spans="1:3" x14ac:dyDescent="0.25">
      <c r="A19621">
        <v>619</v>
      </c>
      <c r="B19621" t="s">
        <v>50</v>
      </c>
      <c r="C19621">
        <f>((Calculator!$E619*0.02586)-1.3)/0.3</f>
      </c>
    </row>
    <row r="19622" spans="1:3" x14ac:dyDescent="0.25">
      <c r="A19622">
        <v>619</v>
      </c>
      <c r="B19622" t="s">
        <v>51</v>
      </c>
      <c r="C19622">
        <f>(MIN(Calculator!$F619,110)-110)/20</f>
      </c>
    </row>
    <row r="19623" spans="1:3" x14ac:dyDescent="0.25">
      <c r="A19623">
        <v>619</v>
      </c>
      <c r="B19623" t="s">
        <v>52</v>
      </c>
      <c r="C19623">
        <f>(MAX(Calculator!$F619,110)-130)/20</f>
      </c>
    </row>
    <row r="19624" spans="1:3" x14ac:dyDescent="0.25">
      <c r="A19624">
        <v>619</v>
      </c>
      <c r="B19624" t="s">
        <v>17</v>
      </c>
      <c r="C19624">
        <f>IF(Calculator!$G619="Yes",1,0)</f>
      </c>
    </row>
    <row r="19625" spans="1:3" x14ac:dyDescent="0.25">
      <c r="A19625">
        <v>619</v>
      </c>
      <c r="B19625" t="s">
        <v>53</v>
      </c>
      <c r="C19625">
        <f>IF(Calculator!$H619="Yes",1,0)</f>
      </c>
    </row>
    <row r="19626" spans="1:3" x14ac:dyDescent="0.25">
      <c r="A19626">
        <v>619</v>
      </c>
      <c r="B19626" t="s">
        <v>54</v>
      </c>
      <c r="C19626">
        <f>(MIN(Calculator!$I619,30)-25)/5</f>
      </c>
    </row>
    <row r="19627" spans="1:3" x14ac:dyDescent="0.25">
      <c r="A19627">
        <v>619</v>
      </c>
      <c r="B19627" t="s">
        <v>55</v>
      </c>
      <c r="C19627">
        <f>(MAX(Calculator!$I619,30)-30)/5</f>
      </c>
    </row>
    <row r="19628" spans="1:3" x14ac:dyDescent="0.25">
      <c r="A19628">
        <v>619</v>
      </c>
      <c r="B19628" t="s">
        <v>56</v>
      </c>
      <c r="C19628">
        <f>(MIN(Calculator!$J619,60)-60)/-15</f>
      </c>
    </row>
    <row r="19629" spans="1:3" x14ac:dyDescent="0.25">
      <c r="A19629">
        <v>619</v>
      </c>
      <c r="B19629" t="s">
        <v>57</v>
      </c>
      <c r="C19629">
        <f>(MAX(Calculator!$J619,60)-90)/-15</f>
      </c>
    </row>
    <row r="19630" spans="1:3" x14ac:dyDescent="0.25">
      <c r="A19630">
        <v>619</v>
      </c>
      <c r="B19630" t="s">
        <v>58</v>
      </c>
      <c r="C19630">
        <f>IF(Calculator!$K619="Yes",1,0)</f>
      </c>
    </row>
    <row r="19631" spans="1:3" x14ac:dyDescent="0.25">
      <c r="A19631">
        <v>619</v>
      </c>
      <c r="B19631" t="s">
        <v>59</v>
      </c>
      <c r="C19631">
        <f>IF(Calculator!$L619="Yes",1,0)</f>
      </c>
    </row>
    <row r="19632" spans="1:3" x14ac:dyDescent="0.25">
      <c r="A19632">
        <v>619</v>
      </c>
      <c r="B19632" t="s">
        <v>60</v>
      </c>
      <c r="C19632">
        <f>((MAX(Calculator!$F619,110)-130)/20)*IF(Calculator!$K619="Yes",1,0)</f>
      </c>
    </row>
    <row r="19633" spans="1:3" x14ac:dyDescent="0.25">
      <c r="A19633">
        <v>619</v>
      </c>
      <c r="B19633" t="s">
        <v>61</v>
      </c>
      <c r="C19633">
        <f>((((Calculator!$D619-Calculator!$E619)*0.02586)-3.5))*IF(Calculator!$L619="Yes",1,0)</f>
      </c>
    </row>
    <row r="19634" spans="1:3" x14ac:dyDescent="0.25">
      <c r="A19634">
        <v>619</v>
      </c>
      <c r="B19634" t="s">
        <v>62</v>
      </c>
      <c r="C19634">
        <f>(((Calculator!$C619-55)/10)*(((((Calculator!$D619-Calculator!$E619)*0.02586)-3.5))))</f>
      </c>
    </row>
    <row r="19635" spans="1:3" x14ac:dyDescent="0.25">
      <c r="A19635">
        <v>619</v>
      </c>
      <c r="B19635" t="s">
        <v>63</v>
      </c>
      <c r="C19635">
        <f>(((Calculator!$C619-55)/10)*(((Calculator!$E619*0.02586)-1.3)/0.3))</f>
      </c>
    </row>
    <row r="19636" spans="1:3" x14ac:dyDescent="0.25">
      <c r="A19636">
        <v>619</v>
      </c>
      <c r="B19636" t="s">
        <v>64</v>
      </c>
      <c r="C19636">
        <f>(((Calculator!$C619-55)/10)*((MAX(Calculator!$F619,110)-130)/20))</f>
      </c>
    </row>
    <row r="19637" spans="1:3" x14ac:dyDescent="0.25">
      <c r="A19637">
        <v>619</v>
      </c>
      <c r="B19637" t="s">
        <v>65</v>
      </c>
      <c r="C19637">
        <f>(((Calculator!$C619-55)/10)*IF(Calculator!$G619="Yes",1,0))</f>
      </c>
    </row>
    <row r="19638" spans="1:3" x14ac:dyDescent="0.25">
      <c r="A19638">
        <v>619</v>
      </c>
      <c r="B19638" t="s">
        <v>66</v>
      </c>
      <c r="C19638">
        <f>(((Calculator!$C619-55)/10)*IF(Calculator!$H619="Yes",1,0))</f>
      </c>
    </row>
    <row r="19639" spans="1:3" x14ac:dyDescent="0.25">
      <c r="A19639">
        <v>619</v>
      </c>
      <c r="B19639" t="s">
        <v>67</v>
      </c>
      <c r="C19639">
        <f>(((Calculator!$C619-55)/10)*((MAX(Calculator!$I619,30)-30)/5))</f>
      </c>
    </row>
    <row r="19640" spans="1:3" x14ac:dyDescent="0.25">
      <c r="A19640">
        <v>619</v>
      </c>
      <c r="B19640" t="s">
        <v>68</v>
      </c>
      <c r="C19640">
        <f>(((Calculator!$C619-55)/10)*((MIN(Calculator!$J619,60)-60)/-15))</f>
      </c>
    </row>
    <row r="19641" spans="1:3" x14ac:dyDescent="0.25">
      <c r="A19641">
        <v>619</v>
      </c>
      <c r="B19641" t="s">
        <v>69</v>
      </c>
      <c r="C19641">
        <f>IF(AND(Calculator!$O619&lt;&gt;"",Calculator!$O619&gt;=4,Calculator!$O619&lt;=6),1,0)</f>
      </c>
    </row>
    <row r="19642" spans="1:3" x14ac:dyDescent="0.25">
      <c r="A19642">
        <v>619</v>
      </c>
      <c r="B19642" t="s">
        <v>70</v>
      </c>
      <c r="C19642">
        <f>IF(AND(Calculator!$O619&lt;&gt;"",Calculator!$O619&gt;=7,Calculator!$O619&lt;=10),1,0)</f>
      </c>
    </row>
    <row r="19643" spans="1:3" x14ac:dyDescent="0.25">
      <c r="A19643">
        <v>619</v>
      </c>
      <c r="B19643" t="s">
        <v>71</v>
      </c>
      <c r="C19643">
        <f>IF(Calculator!$O619="",1,0)</f>
      </c>
    </row>
    <row r="19644" spans="1:3" x14ac:dyDescent="0.25">
      <c r="A19644">
        <v>619</v>
      </c>
      <c r="B19644" t="s">
        <v>72</v>
      </c>
      <c r="C19644">
        <f>IF(OR(Calculator!$M619="",Calculator!$M619=0),0,LN(Calculator!$M619))</f>
      </c>
    </row>
    <row r="19645" spans="1:3" x14ac:dyDescent="0.25">
      <c r="A19645">
        <v>619</v>
      </c>
      <c r="B19645" t="s">
        <v>73</v>
      </c>
      <c r="C19645">
        <f>IF(Calculator!$M619="",1,0)</f>
      </c>
    </row>
    <row r="19646" spans="1:3" x14ac:dyDescent="0.25">
      <c r="A19646">
        <v>619</v>
      </c>
      <c r="B19646" t="s">
        <v>74</v>
      </c>
      <c r="C19646">
        <f>IF(Calculator!$N619="",0,(Calculator!$N619-5.3)*IF(Calculator!$G619="Yes",1,0))</f>
      </c>
    </row>
    <row r="19647" spans="1:3" x14ac:dyDescent="0.25">
      <c r="A19647">
        <v>619</v>
      </c>
      <c r="B19647" t="s">
        <v>75</v>
      </c>
      <c r="C19647">
        <f>IF(Calculator!$N619="",0,(Calculator!$N619-5.3)*(1-IF(Calculator!$G619="Yes",1,0)))</f>
      </c>
    </row>
    <row r="19648" spans="1:3" x14ac:dyDescent="0.25">
      <c r="A19648">
        <v>619</v>
      </c>
      <c r="B19648" t="s">
        <v>76</v>
      </c>
      <c r="C19648">
        <f>IF(Calculator!$N619="",1,0)</f>
      </c>
    </row>
    <row r="19649" spans="1:3" x14ac:dyDescent="0.25">
      <c r="A19649">
        <v>619</v>
      </c>
      <c r="B19649" t="s">
        <v>77</v>
      </c>
      <c r="C19649">
        <f>1</f>
      </c>
    </row>
    <row r="19650" spans="1:3" x14ac:dyDescent="0.25">
      <c r="A19650">
        <v>620</v>
      </c>
      <c r="B19650" t="s">
        <v>47</v>
      </c>
      <c r="C19650">
        <f>(Calculator!$C620-55)/10</f>
      </c>
    </row>
    <row r="19651" spans="1:3" x14ac:dyDescent="0.25">
      <c r="A19651">
        <v>620</v>
      </c>
      <c r="B19651" t="s">
        <v>48</v>
      </c>
      <c r="C19651">
        <f>((Calculator!$C620-55)/10)^2</f>
      </c>
    </row>
    <row r="19652" spans="1:3" x14ac:dyDescent="0.25">
      <c r="A19652">
        <v>620</v>
      </c>
      <c r="B19652" t="s">
        <v>49</v>
      </c>
      <c r="C19652">
        <f>((Calculator!$D620-Calculator!$E620)*0.02586)-3.5</f>
      </c>
    </row>
    <row r="19653" spans="1:3" x14ac:dyDescent="0.25">
      <c r="A19653">
        <v>620</v>
      </c>
      <c r="B19653" t="s">
        <v>50</v>
      </c>
      <c r="C19653">
        <f>((Calculator!$E620*0.02586)-1.3)/0.3</f>
      </c>
    </row>
    <row r="19654" spans="1:3" x14ac:dyDescent="0.25">
      <c r="A19654">
        <v>620</v>
      </c>
      <c r="B19654" t="s">
        <v>51</v>
      </c>
      <c r="C19654">
        <f>(MIN(Calculator!$F620,110)-110)/20</f>
      </c>
    </row>
    <row r="19655" spans="1:3" x14ac:dyDescent="0.25">
      <c r="A19655">
        <v>620</v>
      </c>
      <c r="B19655" t="s">
        <v>52</v>
      </c>
      <c r="C19655">
        <f>(MAX(Calculator!$F620,110)-130)/20</f>
      </c>
    </row>
    <row r="19656" spans="1:3" x14ac:dyDescent="0.25">
      <c r="A19656">
        <v>620</v>
      </c>
      <c r="B19656" t="s">
        <v>17</v>
      </c>
      <c r="C19656">
        <f>IF(Calculator!$G620="Yes",1,0)</f>
      </c>
    </row>
    <row r="19657" spans="1:3" x14ac:dyDescent="0.25">
      <c r="A19657">
        <v>620</v>
      </c>
      <c r="B19657" t="s">
        <v>53</v>
      </c>
      <c r="C19657">
        <f>IF(Calculator!$H620="Yes",1,0)</f>
      </c>
    </row>
    <row r="19658" spans="1:3" x14ac:dyDescent="0.25">
      <c r="A19658">
        <v>620</v>
      </c>
      <c r="B19658" t="s">
        <v>54</v>
      </c>
      <c r="C19658">
        <f>(MIN(Calculator!$I620,30)-25)/5</f>
      </c>
    </row>
    <row r="19659" spans="1:3" x14ac:dyDescent="0.25">
      <c r="A19659">
        <v>620</v>
      </c>
      <c r="B19659" t="s">
        <v>55</v>
      </c>
      <c r="C19659">
        <f>(MAX(Calculator!$I620,30)-30)/5</f>
      </c>
    </row>
    <row r="19660" spans="1:3" x14ac:dyDescent="0.25">
      <c r="A19660">
        <v>620</v>
      </c>
      <c r="B19660" t="s">
        <v>56</v>
      </c>
      <c r="C19660">
        <f>(MIN(Calculator!$J620,60)-60)/-15</f>
      </c>
    </row>
    <row r="19661" spans="1:3" x14ac:dyDescent="0.25">
      <c r="A19661">
        <v>620</v>
      </c>
      <c r="B19661" t="s">
        <v>57</v>
      </c>
      <c r="C19661">
        <f>(MAX(Calculator!$J620,60)-90)/-15</f>
      </c>
    </row>
    <row r="19662" spans="1:3" x14ac:dyDescent="0.25">
      <c r="A19662">
        <v>620</v>
      </c>
      <c r="B19662" t="s">
        <v>58</v>
      </c>
      <c r="C19662">
        <f>IF(Calculator!$K620="Yes",1,0)</f>
      </c>
    </row>
    <row r="19663" spans="1:3" x14ac:dyDescent="0.25">
      <c r="A19663">
        <v>620</v>
      </c>
      <c r="B19663" t="s">
        <v>59</v>
      </c>
      <c r="C19663">
        <f>IF(Calculator!$L620="Yes",1,0)</f>
      </c>
    </row>
    <row r="19664" spans="1:3" x14ac:dyDescent="0.25">
      <c r="A19664">
        <v>620</v>
      </c>
      <c r="B19664" t="s">
        <v>60</v>
      </c>
      <c r="C19664">
        <f>((MAX(Calculator!$F620,110)-130)/20)*IF(Calculator!$K620="Yes",1,0)</f>
      </c>
    </row>
    <row r="19665" spans="1:3" x14ac:dyDescent="0.25">
      <c r="A19665">
        <v>620</v>
      </c>
      <c r="B19665" t="s">
        <v>61</v>
      </c>
      <c r="C19665">
        <f>((((Calculator!$D620-Calculator!$E620)*0.02586)-3.5))*IF(Calculator!$L620="Yes",1,0)</f>
      </c>
    </row>
    <row r="19666" spans="1:3" x14ac:dyDescent="0.25">
      <c r="A19666">
        <v>620</v>
      </c>
      <c r="B19666" t="s">
        <v>62</v>
      </c>
      <c r="C19666">
        <f>(((Calculator!$C620-55)/10)*(((((Calculator!$D620-Calculator!$E620)*0.02586)-3.5))))</f>
      </c>
    </row>
    <row r="19667" spans="1:3" x14ac:dyDescent="0.25">
      <c r="A19667">
        <v>620</v>
      </c>
      <c r="B19667" t="s">
        <v>63</v>
      </c>
      <c r="C19667">
        <f>(((Calculator!$C620-55)/10)*(((Calculator!$E620*0.02586)-1.3)/0.3))</f>
      </c>
    </row>
    <row r="19668" spans="1:3" x14ac:dyDescent="0.25">
      <c r="A19668">
        <v>620</v>
      </c>
      <c r="B19668" t="s">
        <v>64</v>
      </c>
      <c r="C19668">
        <f>(((Calculator!$C620-55)/10)*((MAX(Calculator!$F620,110)-130)/20))</f>
      </c>
    </row>
    <row r="19669" spans="1:3" x14ac:dyDescent="0.25">
      <c r="A19669">
        <v>620</v>
      </c>
      <c r="B19669" t="s">
        <v>65</v>
      </c>
      <c r="C19669">
        <f>(((Calculator!$C620-55)/10)*IF(Calculator!$G620="Yes",1,0))</f>
      </c>
    </row>
    <row r="19670" spans="1:3" x14ac:dyDescent="0.25">
      <c r="A19670">
        <v>620</v>
      </c>
      <c r="B19670" t="s">
        <v>66</v>
      </c>
      <c r="C19670">
        <f>(((Calculator!$C620-55)/10)*IF(Calculator!$H620="Yes",1,0))</f>
      </c>
    </row>
    <row r="19671" spans="1:3" x14ac:dyDescent="0.25">
      <c r="A19671">
        <v>620</v>
      </c>
      <c r="B19671" t="s">
        <v>67</v>
      </c>
      <c r="C19671">
        <f>(((Calculator!$C620-55)/10)*((MAX(Calculator!$I620,30)-30)/5))</f>
      </c>
    </row>
    <row r="19672" spans="1:3" x14ac:dyDescent="0.25">
      <c r="A19672">
        <v>620</v>
      </c>
      <c r="B19672" t="s">
        <v>68</v>
      </c>
      <c r="C19672">
        <f>(((Calculator!$C620-55)/10)*((MIN(Calculator!$J620,60)-60)/-15))</f>
      </c>
    </row>
    <row r="19673" spans="1:3" x14ac:dyDescent="0.25">
      <c r="A19673">
        <v>620</v>
      </c>
      <c r="B19673" t="s">
        <v>69</v>
      </c>
      <c r="C19673">
        <f>IF(AND(Calculator!$O620&lt;&gt;"",Calculator!$O620&gt;=4,Calculator!$O620&lt;=6),1,0)</f>
      </c>
    </row>
    <row r="19674" spans="1:3" x14ac:dyDescent="0.25">
      <c r="A19674">
        <v>620</v>
      </c>
      <c r="B19674" t="s">
        <v>70</v>
      </c>
      <c r="C19674">
        <f>IF(AND(Calculator!$O620&lt;&gt;"",Calculator!$O620&gt;=7,Calculator!$O620&lt;=10),1,0)</f>
      </c>
    </row>
    <row r="19675" spans="1:3" x14ac:dyDescent="0.25">
      <c r="A19675">
        <v>620</v>
      </c>
      <c r="B19675" t="s">
        <v>71</v>
      </c>
      <c r="C19675">
        <f>IF(Calculator!$O620="",1,0)</f>
      </c>
    </row>
    <row r="19676" spans="1:3" x14ac:dyDescent="0.25">
      <c r="A19676">
        <v>620</v>
      </c>
      <c r="B19676" t="s">
        <v>72</v>
      </c>
      <c r="C19676">
        <f>IF(OR(Calculator!$M620="",Calculator!$M620=0),0,LN(Calculator!$M620))</f>
      </c>
    </row>
    <row r="19677" spans="1:3" x14ac:dyDescent="0.25">
      <c r="A19677">
        <v>620</v>
      </c>
      <c r="B19677" t="s">
        <v>73</v>
      </c>
      <c r="C19677">
        <f>IF(Calculator!$M620="",1,0)</f>
      </c>
    </row>
    <row r="19678" spans="1:3" x14ac:dyDescent="0.25">
      <c r="A19678">
        <v>620</v>
      </c>
      <c r="B19678" t="s">
        <v>74</v>
      </c>
      <c r="C19678">
        <f>IF(Calculator!$N620="",0,(Calculator!$N620-5.3)*IF(Calculator!$G620="Yes",1,0))</f>
      </c>
    </row>
    <row r="19679" spans="1:3" x14ac:dyDescent="0.25">
      <c r="A19679">
        <v>620</v>
      </c>
      <c r="B19679" t="s">
        <v>75</v>
      </c>
      <c r="C19679">
        <f>IF(Calculator!$N620="",0,(Calculator!$N620-5.3)*(1-IF(Calculator!$G620="Yes",1,0)))</f>
      </c>
    </row>
    <row r="19680" spans="1:3" x14ac:dyDescent="0.25">
      <c r="A19680">
        <v>620</v>
      </c>
      <c r="B19680" t="s">
        <v>76</v>
      </c>
      <c r="C19680">
        <f>IF(Calculator!$N620="",1,0)</f>
      </c>
    </row>
    <row r="19681" spans="1:3" x14ac:dyDescent="0.25">
      <c r="A19681">
        <v>620</v>
      </c>
      <c r="B19681" t="s">
        <v>77</v>
      </c>
      <c r="C19681">
        <f>1</f>
      </c>
    </row>
    <row r="19682" spans="1:3" x14ac:dyDescent="0.25">
      <c r="A19682">
        <v>621</v>
      </c>
      <c r="B19682" t="s">
        <v>47</v>
      </c>
      <c r="C19682">
        <f>(Calculator!$C621-55)/10</f>
      </c>
    </row>
    <row r="19683" spans="1:3" x14ac:dyDescent="0.25">
      <c r="A19683">
        <v>621</v>
      </c>
      <c r="B19683" t="s">
        <v>48</v>
      </c>
      <c r="C19683">
        <f>((Calculator!$C621-55)/10)^2</f>
      </c>
    </row>
    <row r="19684" spans="1:3" x14ac:dyDescent="0.25">
      <c r="A19684">
        <v>621</v>
      </c>
      <c r="B19684" t="s">
        <v>49</v>
      </c>
      <c r="C19684">
        <f>((Calculator!$D621-Calculator!$E621)*0.02586)-3.5</f>
      </c>
    </row>
    <row r="19685" spans="1:3" x14ac:dyDescent="0.25">
      <c r="A19685">
        <v>621</v>
      </c>
      <c r="B19685" t="s">
        <v>50</v>
      </c>
      <c r="C19685">
        <f>((Calculator!$E621*0.02586)-1.3)/0.3</f>
      </c>
    </row>
    <row r="19686" spans="1:3" x14ac:dyDescent="0.25">
      <c r="A19686">
        <v>621</v>
      </c>
      <c r="B19686" t="s">
        <v>51</v>
      </c>
      <c r="C19686">
        <f>(MIN(Calculator!$F621,110)-110)/20</f>
      </c>
    </row>
    <row r="19687" spans="1:3" x14ac:dyDescent="0.25">
      <c r="A19687">
        <v>621</v>
      </c>
      <c r="B19687" t="s">
        <v>52</v>
      </c>
      <c r="C19687">
        <f>(MAX(Calculator!$F621,110)-130)/20</f>
      </c>
    </row>
    <row r="19688" spans="1:3" x14ac:dyDescent="0.25">
      <c r="A19688">
        <v>621</v>
      </c>
      <c r="B19688" t="s">
        <v>17</v>
      </c>
      <c r="C19688">
        <f>IF(Calculator!$G621="Yes",1,0)</f>
      </c>
    </row>
    <row r="19689" spans="1:3" x14ac:dyDescent="0.25">
      <c r="A19689">
        <v>621</v>
      </c>
      <c r="B19689" t="s">
        <v>53</v>
      </c>
      <c r="C19689">
        <f>IF(Calculator!$H621="Yes",1,0)</f>
      </c>
    </row>
    <row r="19690" spans="1:3" x14ac:dyDescent="0.25">
      <c r="A19690">
        <v>621</v>
      </c>
      <c r="B19690" t="s">
        <v>54</v>
      </c>
      <c r="C19690">
        <f>(MIN(Calculator!$I621,30)-25)/5</f>
      </c>
    </row>
    <row r="19691" spans="1:3" x14ac:dyDescent="0.25">
      <c r="A19691">
        <v>621</v>
      </c>
      <c r="B19691" t="s">
        <v>55</v>
      </c>
      <c r="C19691">
        <f>(MAX(Calculator!$I621,30)-30)/5</f>
      </c>
    </row>
    <row r="19692" spans="1:3" x14ac:dyDescent="0.25">
      <c r="A19692">
        <v>621</v>
      </c>
      <c r="B19692" t="s">
        <v>56</v>
      </c>
      <c r="C19692">
        <f>(MIN(Calculator!$J621,60)-60)/-15</f>
      </c>
    </row>
    <row r="19693" spans="1:3" x14ac:dyDescent="0.25">
      <c r="A19693">
        <v>621</v>
      </c>
      <c r="B19693" t="s">
        <v>57</v>
      </c>
      <c r="C19693">
        <f>(MAX(Calculator!$J621,60)-90)/-15</f>
      </c>
    </row>
    <row r="19694" spans="1:3" x14ac:dyDescent="0.25">
      <c r="A19694">
        <v>621</v>
      </c>
      <c r="B19694" t="s">
        <v>58</v>
      </c>
      <c r="C19694">
        <f>IF(Calculator!$K621="Yes",1,0)</f>
      </c>
    </row>
    <row r="19695" spans="1:3" x14ac:dyDescent="0.25">
      <c r="A19695">
        <v>621</v>
      </c>
      <c r="B19695" t="s">
        <v>59</v>
      </c>
      <c r="C19695">
        <f>IF(Calculator!$L621="Yes",1,0)</f>
      </c>
    </row>
    <row r="19696" spans="1:3" x14ac:dyDescent="0.25">
      <c r="A19696">
        <v>621</v>
      </c>
      <c r="B19696" t="s">
        <v>60</v>
      </c>
      <c r="C19696">
        <f>((MAX(Calculator!$F621,110)-130)/20)*IF(Calculator!$K621="Yes",1,0)</f>
      </c>
    </row>
    <row r="19697" spans="1:3" x14ac:dyDescent="0.25">
      <c r="A19697">
        <v>621</v>
      </c>
      <c r="B19697" t="s">
        <v>61</v>
      </c>
      <c r="C19697">
        <f>((((Calculator!$D621-Calculator!$E621)*0.02586)-3.5))*IF(Calculator!$L621="Yes",1,0)</f>
      </c>
    </row>
    <row r="19698" spans="1:3" x14ac:dyDescent="0.25">
      <c r="A19698">
        <v>621</v>
      </c>
      <c r="B19698" t="s">
        <v>62</v>
      </c>
      <c r="C19698">
        <f>(((Calculator!$C621-55)/10)*(((((Calculator!$D621-Calculator!$E621)*0.02586)-3.5))))</f>
      </c>
    </row>
    <row r="19699" spans="1:3" x14ac:dyDescent="0.25">
      <c r="A19699">
        <v>621</v>
      </c>
      <c r="B19699" t="s">
        <v>63</v>
      </c>
      <c r="C19699">
        <f>(((Calculator!$C621-55)/10)*(((Calculator!$E621*0.02586)-1.3)/0.3))</f>
      </c>
    </row>
    <row r="19700" spans="1:3" x14ac:dyDescent="0.25">
      <c r="A19700">
        <v>621</v>
      </c>
      <c r="B19700" t="s">
        <v>64</v>
      </c>
      <c r="C19700">
        <f>(((Calculator!$C621-55)/10)*((MAX(Calculator!$F621,110)-130)/20))</f>
      </c>
    </row>
    <row r="19701" spans="1:3" x14ac:dyDescent="0.25">
      <c r="A19701">
        <v>621</v>
      </c>
      <c r="B19701" t="s">
        <v>65</v>
      </c>
      <c r="C19701">
        <f>(((Calculator!$C621-55)/10)*IF(Calculator!$G621="Yes",1,0))</f>
      </c>
    </row>
    <row r="19702" spans="1:3" x14ac:dyDescent="0.25">
      <c r="A19702">
        <v>621</v>
      </c>
      <c r="B19702" t="s">
        <v>66</v>
      </c>
      <c r="C19702">
        <f>(((Calculator!$C621-55)/10)*IF(Calculator!$H621="Yes",1,0))</f>
      </c>
    </row>
    <row r="19703" spans="1:3" x14ac:dyDescent="0.25">
      <c r="A19703">
        <v>621</v>
      </c>
      <c r="B19703" t="s">
        <v>67</v>
      </c>
      <c r="C19703">
        <f>(((Calculator!$C621-55)/10)*((MAX(Calculator!$I621,30)-30)/5))</f>
      </c>
    </row>
    <row r="19704" spans="1:3" x14ac:dyDescent="0.25">
      <c r="A19704">
        <v>621</v>
      </c>
      <c r="B19704" t="s">
        <v>68</v>
      </c>
      <c r="C19704">
        <f>(((Calculator!$C621-55)/10)*((MIN(Calculator!$J621,60)-60)/-15))</f>
      </c>
    </row>
    <row r="19705" spans="1:3" x14ac:dyDescent="0.25">
      <c r="A19705">
        <v>621</v>
      </c>
      <c r="B19705" t="s">
        <v>69</v>
      </c>
      <c r="C19705">
        <f>IF(AND(Calculator!$O621&lt;&gt;"",Calculator!$O621&gt;=4,Calculator!$O621&lt;=6),1,0)</f>
      </c>
    </row>
    <row r="19706" spans="1:3" x14ac:dyDescent="0.25">
      <c r="A19706">
        <v>621</v>
      </c>
      <c r="B19706" t="s">
        <v>70</v>
      </c>
      <c r="C19706">
        <f>IF(AND(Calculator!$O621&lt;&gt;"",Calculator!$O621&gt;=7,Calculator!$O621&lt;=10),1,0)</f>
      </c>
    </row>
    <row r="19707" spans="1:3" x14ac:dyDescent="0.25">
      <c r="A19707">
        <v>621</v>
      </c>
      <c r="B19707" t="s">
        <v>71</v>
      </c>
      <c r="C19707">
        <f>IF(Calculator!$O621="",1,0)</f>
      </c>
    </row>
    <row r="19708" spans="1:3" x14ac:dyDescent="0.25">
      <c r="A19708">
        <v>621</v>
      </c>
      <c r="B19708" t="s">
        <v>72</v>
      </c>
      <c r="C19708">
        <f>IF(OR(Calculator!$M621="",Calculator!$M621=0),0,LN(Calculator!$M621))</f>
      </c>
    </row>
    <row r="19709" spans="1:3" x14ac:dyDescent="0.25">
      <c r="A19709">
        <v>621</v>
      </c>
      <c r="B19709" t="s">
        <v>73</v>
      </c>
      <c r="C19709">
        <f>IF(Calculator!$M621="",1,0)</f>
      </c>
    </row>
    <row r="19710" spans="1:3" x14ac:dyDescent="0.25">
      <c r="A19710">
        <v>621</v>
      </c>
      <c r="B19710" t="s">
        <v>74</v>
      </c>
      <c r="C19710">
        <f>IF(Calculator!$N621="",0,(Calculator!$N621-5.3)*IF(Calculator!$G621="Yes",1,0))</f>
      </c>
    </row>
    <row r="19711" spans="1:3" x14ac:dyDescent="0.25">
      <c r="A19711">
        <v>621</v>
      </c>
      <c r="B19711" t="s">
        <v>75</v>
      </c>
      <c r="C19711">
        <f>IF(Calculator!$N621="",0,(Calculator!$N621-5.3)*(1-IF(Calculator!$G621="Yes",1,0)))</f>
      </c>
    </row>
    <row r="19712" spans="1:3" x14ac:dyDescent="0.25">
      <c r="A19712">
        <v>621</v>
      </c>
      <c r="B19712" t="s">
        <v>76</v>
      </c>
      <c r="C19712">
        <f>IF(Calculator!$N621="",1,0)</f>
      </c>
    </row>
    <row r="19713" spans="1:3" x14ac:dyDescent="0.25">
      <c r="A19713">
        <v>621</v>
      </c>
      <c r="B19713" t="s">
        <v>77</v>
      </c>
      <c r="C19713">
        <f>1</f>
      </c>
    </row>
    <row r="19714" spans="1:3" x14ac:dyDescent="0.25">
      <c r="A19714">
        <v>622</v>
      </c>
      <c r="B19714" t="s">
        <v>47</v>
      </c>
      <c r="C19714">
        <f>(Calculator!$C622-55)/10</f>
      </c>
    </row>
    <row r="19715" spans="1:3" x14ac:dyDescent="0.25">
      <c r="A19715">
        <v>622</v>
      </c>
      <c r="B19715" t="s">
        <v>48</v>
      </c>
      <c r="C19715">
        <f>((Calculator!$C622-55)/10)^2</f>
      </c>
    </row>
    <row r="19716" spans="1:3" x14ac:dyDescent="0.25">
      <c r="A19716">
        <v>622</v>
      </c>
      <c r="B19716" t="s">
        <v>49</v>
      </c>
      <c r="C19716">
        <f>((Calculator!$D622-Calculator!$E622)*0.02586)-3.5</f>
      </c>
    </row>
    <row r="19717" spans="1:3" x14ac:dyDescent="0.25">
      <c r="A19717">
        <v>622</v>
      </c>
      <c r="B19717" t="s">
        <v>50</v>
      </c>
      <c r="C19717">
        <f>((Calculator!$E622*0.02586)-1.3)/0.3</f>
      </c>
    </row>
    <row r="19718" spans="1:3" x14ac:dyDescent="0.25">
      <c r="A19718">
        <v>622</v>
      </c>
      <c r="B19718" t="s">
        <v>51</v>
      </c>
      <c r="C19718">
        <f>(MIN(Calculator!$F622,110)-110)/20</f>
      </c>
    </row>
    <row r="19719" spans="1:3" x14ac:dyDescent="0.25">
      <c r="A19719">
        <v>622</v>
      </c>
      <c r="B19719" t="s">
        <v>52</v>
      </c>
      <c r="C19719">
        <f>(MAX(Calculator!$F622,110)-130)/20</f>
      </c>
    </row>
    <row r="19720" spans="1:3" x14ac:dyDescent="0.25">
      <c r="A19720">
        <v>622</v>
      </c>
      <c r="B19720" t="s">
        <v>17</v>
      </c>
      <c r="C19720">
        <f>IF(Calculator!$G622="Yes",1,0)</f>
      </c>
    </row>
    <row r="19721" spans="1:3" x14ac:dyDescent="0.25">
      <c r="A19721">
        <v>622</v>
      </c>
      <c r="B19721" t="s">
        <v>53</v>
      </c>
      <c r="C19721">
        <f>IF(Calculator!$H622="Yes",1,0)</f>
      </c>
    </row>
    <row r="19722" spans="1:3" x14ac:dyDescent="0.25">
      <c r="A19722">
        <v>622</v>
      </c>
      <c r="B19722" t="s">
        <v>54</v>
      </c>
      <c r="C19722">
        <f>(MIN(Calculator!$I622,30)-25)/5</f>
      </c>
    </row>
    <row r="19723" spans="1:3" x14ac:dyDescent="0.25">
      <c r="A19723">
        <v>622</v>
      </c>
      <c r="B19723" t="s">
        <v>55</v>
      </c>
      <c r="C19723">
        <f>(MAX(Calculator!$I622,30)-30)/5</f>
      </c>
    </row>
    <row r="19724" spans="1:3" x14ac:dyDescent="0.25">
      <c r="A19724">
        <v>622</v>
      </c>
      <c r="B19724" t="s">
        <v>56</v>
      </c>
      <c r="C19724">
        <f>(MIN(Calculator!$J622,60)-60)/-15</f>
      </c>
    </row>
    <row r="19725" spans="1:3" x14ac:dyDescent="0.25">
      <c r="A19725">
        <v>622</v>
      </c>
      <c r="B19725" t="s">
        <v>57</v>
      </c>
      <c r="C19725">
        <f>(MAX(Calculator!$J622,60)-90)/-15</f>
      </c>
    </row>
    <row r="19726" spans="1:3" x14ac:dyDescent="0.25">
      <c r="A19726">
        <v>622</v>
      </c>
      <c r="B19726" t="s">
        <v>58</v>
      </c>
      <c r="C19726">
        <f>IF(Calculator!$K622="Yes",1,0)</f>
      </c>
    </row>
    <row r="19727" spans="1:3" x14ac:dyDescent="0.25">
      <c r="A19727">
        <v>622</v>
      </c>
      <c r="B19727" t="s">
        <v>59</v>
      </c>
      <c r="C19727">
        <f>IF(Calculator!$L622="Yes",1,0)</f>
      </c>
    </row>
    <row r="19728" spans="1:3" x14ac:dyDescent="0.25">
      <c r="A19728">
        <v>622</v>
      </c>
      <c r="B19728" t="s">
        <v>60</v>
      </c>
      <c r="C19728">
        <f>((MAX(Calculator!$F622,110)-130)/20)*IF(Calculator!$K622="Yes",1,0)</f>
      </c>
    </row>
    <row r="19729" spans="1:3" x14ac:dyDescent="0.25">
      <c r="A19729">
        <v>622</v>
      </c>
      <c r="B19729" t="s">
        <v>61</v>
      </c>
      <c r="C19729">
        <f>((((Calculator!$D622-Calculator!$E622)*0.02586)-3.5))*IF(Calculator!$L622="Yes",1,0)</f>
      </c>
    </row>
    <row r="19730" spans="1:3" x14ac:dyDescent="0.25">
      <c r="A19730">
        <v>622</v>
      </c>
      <c r="B19730" t="s">
        <v>62</v>
      </c>
      <c r="C19730">
        <f>(((Calculator!$C622-55)/10)*(((((Calculator!$D622-Calculator!$E622)*0.02586)-3.5))))</f>
      </c>
    </row>
    <row r="19731" spans="1:3" x14ac:dyDescent="0.25">
      <c r="A19731">
        <v>622</v>
      </c>
      <c r="B19731" t="s">
        <v>63</v>
      </c>
      <c r="C19731">
        <f>(((Calculator!$C622-55)/10)*(((Calculator!$E622*0.02586)-1.3)/0.3))</f>
      </c>
    </row>
    <row r="19732" spans="1:3" x14ac:dyDescent="0.25">
      <c r="A19732">
        <v>622</v>
      </c>
      <c r="B19732" t="s">
        <v>64</v>
      </c>
      <c r="C19732">
        <f>(((Calculator!$C622-55)/10)*((MAX(Calculator!$F622,110)-130)/20))</f>
      </c>
    </row>
    <row r="19733" spans="1:3" x14ac:dyDescent="0.25">
      <c r="A19733">
        <v>622</v>
      </c>
      <c r="B19733" t="s">
        <v>65</v>
      </c>
      <c r="C19733">
        <f>(((Calculator!$C622-55)/10)*IF(Calculator!$G622="Yes",1,0))</f>
      </c>
    </row>
    <row r="19734" spans="1:3" x14ac:dyDescent="0.25">
      <c r="A19734">
        <v>622</v>
      </c>
      <c r="B19734" t="s">
        <v>66</v>
      </c>
      <c r="C19734">
        <f>(((Calculator!$C622-55)/10)*IF(Calculator!$H622="Yes",1,0))</f>
      </c>
    </row>
    <row r="19735" spans="1:3" x14ac:dyDescent="0.25">
      <c r="A19735">
        <v>622</v>
      </c>
      <c r="B19735" t="s">
        <v>67</v>
      </c>
      <c r="C19735">
        <f>(((Calculator!$C622-55)/10)*((MAX(Calculator!$I622,30)-30)/5))</f>
      </c>
    </row>
    <row r="19736" spans="1:3" x14ac:dyDescent="0.25">
      <c r="A19736">
        <v>622</v>
      </c>
      <c r="B19736" t="s">
        <v>68</v>
      </c>
      <c r="C19736">
        <f>(((Calculator!$C622-55)/10)*((MIN(Calculator!$J622,60)-60)/-15))</f>
      </c>
    </row>
    <row r="19737" spans="1:3" x14ac:dyDescent="0.25">
      <c r="A19737">
        <v>622</v>
      </c>
      <c r="B19737" t="s">
        <v>69</v>
      </c>
      <c r="C19737">
        <f>IF(AND(Calculator!$O622&lt;&gt;"",Calculator!$O622&gt;=4,Calculator!$O622&lt;=6),1,0)</f>
      </c>
    </row>
    <row r="19738" spans="1:3" x14ac:dyDescent="0.25">
      <c r="A19738">
        <v>622</v>
      </c>
      <c r="B19738" t="s">
        <v>70</v>
      </c>
      <c r="C19738">
        <f>IF(AND(Calculator!$O622&lt;&gt;"",Calculator!$O622&gt;=7,Calculator!$O622&lt;=10),1,0)</f>
      </c>
    </row>
    <row r="19739" spans="1:3" x14ac:dyDescent="0.25">
      <c r="A19739">
        <v>622</v>
      </c>
      <c r="B19739" t="s">
        <v>71</v>
      </c>
      <c r="C19739">
        <f>IF(Calculator!$O622="",1,0)</f>
      </c>
    </row>
    <row r="19740" spans="1:3" x14ac:dyDescent="0.25">
      <c r="A19740">
        <v>622</v>
      </c>
      <c r="B19740" t="s">
        <v>72</v>
      </c>
      <c r="C19740">
        <f>IF(OR(Calculator!$M622="",Calculator!$M622=0),0,LN(Calculator!$M622))</f>
      </c>
    </row>
    <row r="19741" spans="1:3" x14ac:dyDescent="0.25">
      <c r="A19741">
        <v>622</v>
      </c>
      <c r="B19741" t="s">
        <v>73</v>
      </c>
      <c r="C19741">
        <f>IF(Calculator!$M622="",1,0)</f>
      </c>
    </row>
    <row r="19742" spans="1:3" x14ac:dyDescent="0.25">
      <c r="A19742">
        <v>622</v>
      </c>
      <c r="B19742" t="s">
        <v>74</v>
      </c>
      <c r="C19742">
        <f>IF(Calculator!$N622="",0,(Calculator!$N622-5.3)*IF(Calculator!$G622="Yes",1,0))</f>
      </c>
    </row>
    <row r="19743" spans="1:3" x14ac:dyDescent="0.25">
      <c r="A19743">
        <v>622</v>
      </c>
      <c r="B19743" t="s">
        <v>75</v>
      </c>
      <c r="C19743">
        <f>IF(Calculator!$N622="",0,(Calculator!$N622-5.3)*(1-IF(Calculator!$G622="Yes",1,0)))</f>
      </c>
    </row>
    <row r="19744" spans="1:3" x14ac:dyDescent="0.25">
      <c r="A19744">
        <v>622</v>
      </c>
      <c r="B19744" t="s">
        <v>76</v>
      </c>
      <c r="C19744">
        <f>IF(Calculator!$N622="",1,0)</f>
      </c>
    </row>
    <row r="19745" spans="1:3" x14ac:dyDescent="0.25">
      <c r="A19745">
        <v>622</v>
      </c>
      <c r="B19745" t="s">
        <v>77</v>
      </c>
      <c r="C19745">
        <f>1</f>
      </c>
    </row>
    <row r="19746" spans="1:3" x14ac:dyDescent="0.25">
      <c r="A19746">
        <v>623</v>
      </c>
      <c r="B19746" t="s">
        <v>47</v>
      </c>
      <c r="C19746">
        <f>(Calculator!$C623-55)/10</f>
      </c>
    </row>
    <row r="19747" spans="1:3" x14ac:dyDescent="0.25">
      <c r="A19747">
        <v>623</v>
      </c>
      <c r="B19747" t="s">
        <v>48</v>
      </c>
      <c r="C19747">
        <f>((Calculator!$C623-55)/10)^2</f>
      </c>
    </row>
    <row r="19748" spans="1:3" x14ac:dyDescent="0.25">
      <c r="A19748">
        <v>623</v>
      </c>
      <c r="B19748" t="s">
        <v>49</v>
      </c>
      <c r="C19748">
        <f>((Calculator!$D623-Calculator!$E623)*0.02586)-3.5</f>
      </c>
    </row>
    <row r="19749" spans="1:3" x14ac:dyDescent="0.25">
      <c r="A19749">
        <v>623</v>
      </c>
      <c r="B19749" t="s">
        <v>50</v>
      </c>
      <c r="C19749">
        <f>((Calculator!$E623*0.02586)-1.3)/0.3</f>
      </c>
    </row>
    <row r="19750" spans="1:3" x14ac:dyDescent="0.25">
      <c r="A19750">
        <v>623</v>
      </c>
      <c r="B19750" t="s">
        <v>51</v>
      </c>
      <c r="C19750">
        <f>(MIN(Calculator!$F623,110)-110)/20</f>
      </c>
    </row>
    <row r="19751" spans="1:3" x14ac:dyDescent="0.25">
      <c r="A19751">
        <v>623</v>
      </c>
      <c r="B19751" t="s">
        <v>52</v>
      </c>
      <c r="C19751">
        <f>(MAX(Calculator!$F623,110)-130)/20</f>
      </c>
    </row>
    <row r="19752" spans="1:3" x14ac:dyDescent="0.25">
      <c r="A19752">
        <v>623</v>
      </c>
      <c r="B19752" t="s">
        <v>17</v>
      </c>
      <c r="C19752">
        <f>IF(Calculator!$G623="Yes",1,0)</f>
      </c>
    </row>
    <row r="19753" spans="1:3" x14ac:dyDescent="0.25">
      <c r="A19753">
        <v>623</v>
      </c>
      <c r="B19753" t="s">
        <v>53</v>
      </c>
      <c r="C19753">
        <f>IF(Calculator!$H623="Yes",1,0)</f>
      </c>
    </row>
    <row r="19754" spans="1:3" x14ac:dyDescent="0.25">
      <c r="A19754">
        <v>623</v>
      </c>
      <c r="B19754" t="s">
        <v>54</v>
      </c>
      <c r="C19754">
        <f>(MIN(Calculator!$I623,30)-25)/5</f>
      </c>
    </row>
    <row r="19755" spans="1:3" x14ac:dyDescent="0.25">
      <c r="A19755">
        <v>623</v>
      </c>
      <c r="B19755" t="s">
        <v>55</v>
      </c>
      <c r="C19755">
        <f>(MAX(Calculator!$I623,30)-30)/5</f>
      </c>
    </row>
    <row r="19756" spans="1:3" x14ac:dyDescent="0.25">
      <c r="A19756">
        <v>623</v>
      </c>
      <c r="B19756" t="s">
        <v>56</v>
      </c>
      <c r="C19756">
        <f>(MIN(Calculator!$J623,60)-60)/-15</f>
      </c>
    </row>
    <row r="19757" spans="1:3" x14ac:dyDescent="0.25">
      <c r="A19757">
        <v>623</v>
      </c>
      <c r="B19757" t="s">
        <v>57</v>
      </c>
      <c r="C19757">
        <f>(MAX(Calculator!$J623,60)-90)/-15</f>
      </c>
    </row>
    <row r="19758" spans="1:3" x14ac:dyDescent="0.25">
      <c r="A19758">
        <v>623</v>
      </c>
      <c r="B19758" t="s">
        <v>58</v>
      </c>
      <c r="C19758">
        <f>IF(Calculator!$K623="Yes",1,0)</f>
      </c>
    </row>
    <row r="19759" spans="1:3" x14ac:dyDescent="0.25">
      <c r="A19759">
        <v>623</v>
      </c>
      <c r="B19759" t="s">
        <v>59</v>
      </c>
      <c r="C19759">
        <f>IF(Calculator!$L623="Yes",1,0)</f>
      </c>
    </row>
    <row r="19760" spans="1:3" x14ac:dyDescent="0.25">
      <c r="A19760">
        <v>623</v>
      </c>
      <c r="B19760" t="s">
        <v>60</v>
      </c>
      <c r="C19760">
        <f>((MAX(Calculator!$F623,110)-130)/20)*IF(Calculator!$K623="Yes",1,0)</f>
      </c>
    </row>
    <row r="19761" spans="1:3" x14ac:dyDescent="0.25">
      <c r="A19761">
        <v>623</v>
      </c>
      <c r="B19761" t="s">
        <v>61</v>
      </c>
      <c r="C19761">
        <f>((((Calculator!$D623-Calculator!$E623)*0.02586)-3.5))*IF(Calculator!$L623="Yes",1,0)</f>
      </c>
    </row>
    <row r="19762" spans="1:3" x14ac:dyDescent="0.25">
      <c r="A19762">
        <v>623</v>
      </c>
      <c r="B19762" t="s">
        <v>62</v>
      </c>
      <c r="C19762">
        <f>(((Calculator!$C623-55)/10)*(((((Calculator!$D623-Calculator!$E623)*0.02586)-3.5))))</f>
      </c>
    </row>
    <row r="19763" spans="1:3" x14ac:dyDescent="0.25">
      <c r="A19763">
        <v>623</v>
      </c>
      <c r="B19763" t="s">
        <v>63</v>
      </c>
      <c r="C19763">
        <f>(((Calculator!$C623-55)/10)*(((Calculator!$E623*0.02586)-1.3)/0.3))</f>
      </c>
    </row>
    <row r="19764" spans="1:3" x14ac:dyDescent="0.25">
      <c r="A19764">
        <v>623</v>
      </c>
      <c r="B19764" t="s">
        <v>64</v>
      </c>
      <c r="C19764">
        <f>(((Calculator!$C623-55)/10)*((MAX(Calculator!$F623,110)-130)/20))</f>
      </c>
    </row>
    <row r="19765" spans="1:3" x14ac:dyDescent="0.25">
      <c r="A19765">
        <v>623</v>
      </c>
      <c r="B19765" t="s">
        <v>65</v>
      </c>
      <c r="C19765">
        <f>(((Calculator!$C623-55)/10)*IF(Calculator!$G623="Yes",1,0))</f>
      </c>
    </row>
    <row r="19766" spans="1:3" x14ac:dyDescent="0.25">
      <c r="A19766">
        <v>623</v>
      </c>
      <c r="B19766" t="s">
        <v>66</v>
      </c>
      <c r="C19766">
        <f>(((Calculator!$C623-55)/10)*IF(Calculator!$H623="Yes",1,0))</f>
      </c>
    </row>
    <row r="19767" spans="1:3" x14ac:dyDescent="0.25">
      <c r="A19767">
        <v>623</v>
      </c>
      <c r="B19767" t="s">
        <v>67</v>
      </c>
      <c r="C19767">
        <f>(((Calculator!$C623-55)/10)*((MAX(Calculator!$I623,30)-30)/5))</f>
      </c>
    </row>
    <row r="19768" spans="1:3" x14ac:dyDescent="0.25">
      <c r="A19768">
        <v>623</v>
      </c>
      <c r="B19768" t="s">
        <v>68</v>
      </c>
      <c r="C19768">
        <f>(((Calculator!$C623-55)/10)*((MIN(Calculator!$J623,60)-60)/-15))</f>
      </c>
    </row>
    <row r="19769" spans="1:3" x14ac:dyDescent="0.25">
      <c r="A19769">
        <v>623</v>
      </c>
      <c r="B19769" t="s">
        <v>69</v>
      </c>
      <c r="C19769">
        <f>IF(AND(Calculator!$O623&lt;&gt;"",Calculator!$O623&gt;=4,Calculator!$O623&lt;=6),1,0)</f>
      </c>
    </row>
    <row r="19770" spans="1:3" x14ac:dyDescent="0.25">
      <c r="A19770">
        <v>623</v>
      </c>
      <c r="B19770" t="s">
        <v>70</v>
      </c>
      <c r="C19770">
        <f>IF(AND(Calculator!$O623&lt;&gt;"",Calculator!$O623&gt;=7,Calculator!$O623&lt;=10),1,0)</f>
      </c>
    </row>
    <row r="19771" spans="1:3" x14ac:dyDescent="0.25">
      <c r="A19771">
        <v>623</v>
      </c>
      <c r="B19771" t="s">
        <v>71</v>
      </c>
      <c r="C19771">
        <f>IF(Calculator!$O623="",1,0)</f>
      </c>
    </row>
    <row r="19772" spans="1:3" x14ac:dyDescent="0.25">
      <c r="A19772">
        <v>623</v>
      </c>
      <c r="B19772" t="s">
        <v>72</v>
      </c>
      <c r="C19772">
        <f>IF(OR(Calculator!$M623="",Calculator!$M623=0),0,LN(Calculator!$M623))</f>
      </c>
    </row>
    <row r="19773" spans="1:3" x14ac:dyDescent="0.25">
      <c r="A19773">
        <v>623</v>
      </c>
      <c r="B19773" t="s">
        <v>73</v>
      </c>
      <c r="C19773">
        <f>IF(Calculator!$M623="",1,0)</f>
      </c>
    </row>
    <row r="19774" spans="1:3" x14ac:dyDescent="0.25">
      <c r="A19774">
        <v>623</v>
      </c>
      <c r="B19774" t="s">
        <v>74</v>
      </c>
      <c r="C19774">
        <f>IF(Calculator!$N623="",0,(Calculator!$N623-5.3)*IF(Calculator!$G623="Yes",1,0))</f>
      </c>
    </row>
    <row r="19775" spans="1:3" x14ac:dyDescent="0.25">
      <c r="A19775">
        <v>623</v>
      </c>
      <c r="B19775" t="s">
        <v>75</v>
      </c>
      <c r="C19775">
        <f>IF(Calculator!$N623="",0,(Calculator!$N623-5.3)*(1-IF(Calculator!$G623="Yes",1,0)))</f>
      </c>
    </row>
    <row r="19776" spans="1:3" x14ac:dyDescent="0.25">
      <c r="A19776">
        <v>623</v>
      </c>
      <c r="B19776" t="s">
        <v>76</v>
      </c>
      <c r="C19776">
        <f>IF(Calculator!$N623="",1,0)</f>
      </c>
    </row>
    <row r="19777" spans="1:3" x14ac:dyDescent="0.25">
      <c r="A19777">
        <v>623</v>
      </c>
      <c r="B19777" t="s">
        <v>77</v>
      </c>
      <c r="C19777">
        <f>1</f>
      </c>
    </row>
    <row r="19778" spans="1:3" x14ac:dyDescent="0.25">
      <c r="A19778">
        <v>624</v>
      </c>
      <c r="B19778" t="s">
        <v>47</v>
      </c>
      <c r="C19778">
        <f>(Calculator!$C624-55)/10</f>
      </c>
    </row>
    <row r="19779" spans="1:3" x14ac:dyDescent="0.25">
      <c r="A19779">
        <v>624</v>
      </c>
      <c r="B19779" t="s">
        <v>48</v>
      </c>
      <c r="C19779">
        <f>((Calculator!$C624-55)/10)^2</f>
      </c>
    </row>
    <row r="19780" spans="1:3" x14ac:dyDescent="0.25">
      <c r="A19780">
        <v>624</v>
      </c>
      <c r="B19780" t="s">
        <v>49</v>
      </c>
      <c r="C19780">
        <f>((Calculator!$D624-Calculator!$E624)*0.02586)-3.5</f>
      </c>
    </row>
    <row r="19781" spans="1:3" x14ac:dyDescent="0.25">
      <c r="A19781">
        <v>624</v>
      </c>
      <c r="B19781" t="s">
        <v>50</v>
      </c>
      <c r="C19781">
        <f>((Calculator!$E624*0.02586)-1.3)/0.3</f>
      </c>
    </row>
    <row r="19782" spans="1:3" x14ac:dyDescent="0.25">
      <c r="A19782">
        <v>624</v>
      </c>
      <c r="B19782" t="s">
        <v>51</v>
      </c>
      <c r="C19782">
        <f>(MIN(Calculator!$F624,110)-110)/20</f>
      </c>
    </row>
    <row r="19783" spans="1:3" x14ac:dyDescent="0.25">
      <c r="A19783">
        <v>624</v>
      </c>
      <c r="B19783" t="s">
        <v>52</v>
      </c>
      <c r="C19783">
        <f>(MAX(Calculator!$F624,110)-130)/20</f>
      </c>
    </row>
    <row r="19784" spans="1:3" x14ac:dyDescent="0.25">
      <c r="A19784">
        <v>624</v>
      </c>
      <c r="B19784" t="s">
        <v>17</v>
      </c>
      <c r="C19784">
        <f>IF(Calculator!$G624="Yes",1,0)</f>
      </c>
    </row>
    <row r="19785" spans="1:3" x14ac:dyDescent="0.25">
      <c r="A19785">
        <v>624</v>
      </c>
      <c r="B19785" t="s">
        <v>53</v>
      </c>
      <c r="C19785">
        <f>IF(Calculator!$H624="Yes",1,0)</f>
      </c>
    </row>
    <row r="19786" spans="1:3" x14ac:dyDescent="0.25">
      <c r="A19786">
        <v>624</v>
      </c>
      <c r="B19786" t="s">
        <v>54</v>
      </c>
      <c r="C19786">
        <f>(MIN(Calculator!$I624,30)-25)/5</f>
      </c>
    </row>
    <row r="19787" spans="1:3" x14ac:dyDescent="0.25">
      <c r="A19787">
        <v>624</v>
      </c>
      <c r="B19787" t="s">
        <v>55</v>
      </c>
      <c r="C19787">
        <f>(MAX(Calculator!$I624,30)-30)/5</f>
      </c>
    </row>
    <row r="19788" spans="1:3" x14ac:dyDescent="0.25">
      <c r="A19788">
        <v>624</v>
      </c>
      <c r="B19788" t="s">
        <v>56</v>
      </c>
      <c r="C19788">
        <f>(MIN(Calculator!$J624,60)-60)/-15</f>
      </c>
    </row>
    <row r="19789" spans="1:3" x14ac:dyDescent="0.25">
      <c r="A19789">
        <v>624</v>
      </c>
      <c r="B19789" t="s">
        <v>57</v>
      </c>
      <c r="C19789">
        <f>(MAX(Calculator!$J624,60)-90)/-15</f>
      </c>
    </row>
    <row r="19790" spans="1:3" x14ac:dyDescent="0.25">
      <c r="A19790">
        <v>624</v>
      </c>
      <c r="B19790" t="s">
        <v>58</v>
      </c>
      <c r="C19790">
        <f>IF(Calculator!$K624="Yes",1,0)</f>
      </c>
    </row>
    <row r="19791" spans="1:3" x14ac:dyDescent="0.25">
      <c r="A19791">
        <v>624</v>
      </c>
      <c r="B19791" t="s">
        <v>59</v>
      </c>
      <c r="C19791">
        <f>IF(Calculator!$L624="Yes",1,0)</f>
      </c>
    </row>
    <row r="19792" spans="1:3" x14ac:dyDescent="0.25">
      <c r="A19792">
        <v>624</v>
      </c>
      <c r="B19792" t="s">
        <v>60</v>
      </c>
      <c r="C19792">
        <f>((MAX(Calculator!$F624,110)-130)/20)*IF(Calculator!$K624="Yes",1,0)</f>
      </c>
    </row>
    <row r="19793" spans="1:3" x14ac:dyDescent="0.25">
      <c r="A19793">
        <v>624</v>
      </c>
      <c r="B19793" t="s">
        <v>61</v>
      </c>
      <c r="C19793">
        <f>((((Calculator!$D624-Calculator!$E624)*0.02586)-3.5))*IF(Calculator!$L624="Yes",1,0)</f>
      </c>
    </row>
    <row r="19794" spans="1:3" x14ac:dyDescent="0.25">
      <c r="A19794">
        <v>624</v>
      </c>
      <c r="B19794" t="s">
        <v>62</v>
      </c>
      <c r="C19794">
        <f>(((Calculator!$C624-55)/10)*(((((Calculator!$D624-Calculator!$E624)*0.02586)-3.5))))</f>
      </c>
    </row>
    <row r="19795" spans="1:3" x14ac:dyDescent="0.25">
      <c r="A19795">
        <v>624</v>
      </c>
      <c r="B19795" t="s">
        <v>63</v>
      </c>
      <c r="C19795">
        <f>(((Calculator!$C624-55)/10)*(((Calculator!$E624*0.02586)-1.3)/0.3))</f>
      </c>
    </row>
    <row r="19796" spans="1:3" x14ac:dyDescent="0.25">
      <c r="A19796">
        <v>624</v>
      </c>
      <c r="B19796" t="s">
        <v>64</v>
      </c>
      <c r="C19796">
        <f>(((Calculator!$C624-55)/10)*((MAX(Calculator!$F624,110)-130)/20))</f>
      </c>
    </row>
    <row r="19797" spans="1:3" x14ac:dyDescent="0.25">
      <c r="A19797">
        <v>624</v>
      </c>
      <c r="B19797" t="s">
        <v>65</v>
      </c>
      <c r="C19797">
        <f>(((Calculator!$C624-55)/10)*IF(Calculator!$G624="Yes",1,0))</f>
      </c>
    </row>
    <row r="19798" spans="1:3" x14ac:dyDescent="0.25">
      <c r="A19798">
        <v>624</v>
      </c>
      <c r="B19798" t="s">
        <v>66</v>
      </c>
      <c r="C19798">
        <f>(((Calculator!$C624-55)/10)*IF(Calculator!$H624="Yes",1,0))</f>
      </c>
    </row>
    <row r="19799" spans="1:3" x14ac:dyDescent="0.25">
      <c r="A19799">
        <v>624</v>
      </c>
      <c r="B19799" t="s">
        <v>67</v>
      </c>
      <c r="C19799">
        <f>(((Calculator!$C624-55)/10)*((MAX(Calculator!$I624,30)-30)/5))</f>
      </c>
    </row>
    <row r="19800" spans="1:3" x14ac:dyDescent="0.25">
      <c r="A19800">
        <v>624</v>
      </c>
      <c r="B19800" t="s">
        <v>68</v>
      </c>
      <c r="C19800">
        <f>(((Calculator!$C624-55)/10)*((MIN(Calculator!$J624,60)-60)/-15))</f>
      </c>
    </row>
    <row r="19801" spans="1:3" x14ac:dyDescent="0.25">
      <c r="A19801">
        <v>624</v>
      </c>
      <c r="B19801" t="s">
        <v>69</v>
      </c>
      <c r="C19801">
        <f>IF(AND(Calculator!$O624&lt;&gt;"",Calculator!$O624&gt;=4,Calculator!$O624&lt;=6),1,0)</f>
      </c>
    </row>
    <row r="19802" spans="1:3" x14ac:dyDescent="0.25">
      <c r="A19802">
        <v>624</v>
      </c>
      <c r="B19802" t="s">
        <v>70</v>
      </c>
      <c r="C19802">
        <f>IF(AND(Calculator!$O624&lt;&gt;"",Calculator!$O624&gt;=7,Calculator!$O624&lt;=10),1,0)</f>
      </c>
    </row>
    <row r="19803" spans="1:3" x14ac:dyDescent="0.25">
      <c r="A19803">
        <v>624</v>
      </c>
      <c r="B19803" t="s">
        <v>71</v>
      </c>
      <c r="C19803">
        <f>IF(Calculator!$O624="",1,0)</f>
      </c>
    </row>
    <row r="19804" spans="1:3" x14ac:dyDescent="0.25">
      <c r="A19804">
        <v>624</v>
      </c>
      <c r="B19804" t="s">
        <v>72</v>
      </c>
      <c r="C19804">
        <f>IF(OR(Calculator!$M624="",Calculator!$M624=0),0,LN(Calculator!$M624))</f>
      </c>
    </row>
    <row r="19805" spans="1:3" x14ac:dyDescent="0.25">
      <c r="A19805">
        <v>624</v>
      </c>
      <c r="B19805" t="s">
        <v>73</v>
      </c>
      <c r="C19805">
        <f>IF(Calculator!$M624="",1,0)</f>
      </c>
    </row>
    <row r="19806" spans="1:3" x14ac:dyDescent="0.25">
      <c r="A19806">
        <v>624</v>
      </c>
      <c r="B19806" t="s">
        <v>74</v>
      </c>
      <c r="C19806">
        <f>IF(Calculator!$N624="",0,(Calculator!$N624-5.3)*IF(Calculator!$G624="Yes",1,0))</f>
      </c>
    </row>
    <row r="19807" spans="1:3" x14ac:dyDescent="0.25">
      <c r="A19807">
        <v>624</v>
      </c>
      <c r="B19807" t="s">
        <v>75</v>
      </c>
      <c r="C19807">
        <f>IF(Calculator!$N624="",0,(Calculator!$N624-5.3)*(1-IF(Calculator!$G624="Yes",1,0)))</f>
      </c>
    </row>
    <row r="19808" spans="1:3" x14ac:dyDescent="0.25">
      <c r="A19808">
        <v>624</v>
      </c>
      <c r="B19808" t="s">
        <v>76</v>
      </c>
      <c r="C19808">
        <f>IF(Calculator!$N624="",1,0)</f>
      </c>
    </row>
    <row r="19809" spans="1:3" x14ac:dyDescent="0.25">
      <c r="A19809">
        <v>624</v>
      </c>
      <c r="B19809" t="s">
        <v>77</v>
      </c>
      <c r="C19809">
        <f>1</f>
      </c>
    </row>
    <row r="19810" spans="1:3" x14ac:dyDescent="0.25">
      <c r="A19810">
        <v>625</v>
      </c>
      <c r="B19810" t="s">
        <v>47</v>
      </c>
      <c r="C19810">
        <f>(Calculator!$C625-55)/10</f>
      </c>
    </row>
    <row r="19811" spans="1:3" x14ac:dyDescent="0.25">
      <c r="A19811">
        <v>625</v>
      </c>
      <c r="B19811" t="s">
        <v>48</v>
      </c>
      <c r="C19811">
        <f>((Calculator!$C625-55)/10)^2</f>
      </c>
    </row>
    <row r="19812" spans="1:3" x14ac:dyDescent="0.25">
      <c r="A19812">
        <v>625</v>
      </c>
      <c r="B19812" t="s">
        <v>49</v>
      </c>
      <c r="C19812">
        <f>((Calculator!$D625-Calculator!$E625)*0.02586)-3.5</f>
      </c>
    </row>
    <row r="19813" spans="1:3" x14ac:dyDescent="0.25">
      <c r="A19813">
        <v>625</v>
      </c>
      <c r="B19813" t="s">
        <v>50</v>
      </c>
      <c r="C19813">
        <f>((Calculator!$E625*0.02586)-1.3)/0.3</f>
      </c>
    </row>
    <row r="19814" spans="1:3" x14ac:dyDescent="0.25">
      <c r="A19814">
        <v>625</v>
      </c>
      <c r="B19814" t="s">
        <v>51</v>
      </c>
      <c r="C19814">
        <f>(MIN(Calculator!$F625,110)-110)/20</f>
      </c>
    </row>
    <row r="19815" spans="1:3" x14ac:dyDescent="0.25">
      <c r="A19815">
        <v>625</v>
      </c>
      <c r="B19815" t="s">
        <v>52</v>
      </c>
      <c r="C19815">
        <f>(MAX(Calculator!$F625,110)-130)/20</f>
      </c>
    </row>
    <row r="19816" spans="1:3" x14ac:dyDescent="0.25">
      <c r="A19816">
        <v>625</v>
      </c>
      <c r="B19816" t="s">
        <v>17</v>
      </c>
      <c r="C19816">
        <f>IF(Calculator!$G625="Yes",1,0)</f>
      </c>
    </row>
    <row r="19817" spans="1:3" x14ac:dyDescent="0.25">
      <c r="A19817">
        <v>625</v>
      </c>
      <c r="B19817" t="s">
        <v>53</v>
      </c>
      <c r="C19817">
        <f>IF(Calculator!$H625="Yes",1,0)</f>
      </c>
    </row>
    <row r="19818" spans="1:3" x14ac:dyDescent="0.25">
      <c r="A19818">
        <v>625</v>
      </c>
      <c r="B19818" t="s">
        <v>54</v>
      </c>
      <c r="C19818">
        <f>(MIN(Calculator!$I625,30)-25)/5</f>
      </c>
    </row>
    <row r="19819" spans="1:3" x14ac:dyDescent="0.25">
      <c r="A19819">
        <v>625</v>
      </c>
      <c r="B19819" t="s">
        <v>55</v>
      </c>
      <c r="C19819">
        <f>(MAX(Calculator!$I625,30)-30)/5</f>
      </c>
    </row>
    <row r="19820" spans="1:3" x14ac:dyDescent="0.25">
      <c r="A19820">
        <v>625</v>
      </c>
      <c r="B19820" t="s">
        <v>56</v>
      </c>
      <c r="C19820">
        <f>(MIN(Calculator!$J625,60)-60)/-15</f>
      </c>
    </row>
    <row r="19821" spans="1:3" x14ac:dyDescent="0.25">
      <c r="A19821">
        <v>625</v>
      </c>
      <c r="B19821" t="s">
        <v>57</v>
      </c>
      <c r="C19821">
        <f>(MAX(Calculator!$J625,60)-90)/-15</f>
      </c>
    </row>
    <row r="19822" spans="1:3" x14ac:dyDescent="0.25">
      <c r="A19822">
        <v>625</v>
      </c>
      <c r="B19822" t="s">
        <v>58</v>
      </c>
      <c r="C19822">
        <f>IF(Calculator!$K625="Yes",1,0)</f>
      </c>
    </row>
    <row r="19823" spans="1:3" x14ac:dyDescent="0.25">
      <c r="A19823">
        <v>625</v>
      </c>
      <c r="B19823" t="s">
        <v>59</v>
      </c>
      <c r="C19823">
        <f>IF(Calculator!$L625="Yes",1,0)</f>
      </c>
    </row>
    <row r="19824" spans="1:3" x14ac:dyDescent="0.25">
      <c r="A19824">
        <v>625</v>
      </c>
      <c r="B19824" t="s">
        <v>60</v>
      </c>
      <c r="C19824">
        <f>((MAX(Calculator!$F625,110)-130)/20)*IF(Calculator!$K625="Yes",1,0)</f>
      </c>
    </row>
    <row r="19825" spans="1:3" x14ac:dyDescent="0.25">
      <c r="A19825">
        <v>625</v>
      </c>
      <c r="B19825" t="s">
        <v>61</v>
      </c>
      <c r="C19825">
        <f>((((Calculator!$D625-Calculator!$E625)*0.02586)-3.5))*IF(Calculator!$L625="Yes",1,0)</f>
      </c>
    </row>
    <row r="19826" spans="1:3" x14ac:dyDescent="0.25">
      <c r="A19826">
        <v>625</v>
      </c>
      <c r="B19826" t="s">
        <v>62</v>
      </c>
      <c r="C19826">
        <f>(((Calculator!$C625-55)/10)*(((((Calculator!$D625-Calculator!$E625)*0.02586)-3.5))))</f>
      </c>
    </row>
    <row r="19827" spans="1:3" x14ac:dyDescent="0.25">
      <c r="A19827">
        <v>625</v>
      </c>
      <c r="B19827" t="s">
        <v>63</v>
      </c>
      <c r="C19827">
        <f>(((Calculator!$C625-55)/10)*(((Calculator!$E625*0.02586)-1.3)/0.3))</f>
      </c>
    </row>
    <row r="19828" spans="1:3" x14ac:dyDescent="0.25">
      <c r="A19828">
        <v>625</v>
      </c>
      <c r="B19828" t="s">
        <v>64</v>
      </c>
      <c r="C19828">
        <f>(((Calculator!$C625-55)/10)*((MAX(Calculator!$F625,110)-130)/20))</f>
      </c>
    </row>
    <row r="19829" spans="1:3" x14ac:dyDescent="0.25">
      <c r="A19829">
        <v>625</v>
      </c>
      <c r="B19829" t="s">
        <v>65</v>
      </c>
      <c r="C19829">
        <f>(((Calculator!$C625-55)/10)*IF(Calculator!$G625="Yes",1,0))</f>
      </c>
    </row>
    <row r="19830" spans="1:3" x14ac:dyDescent="0.25">
      <c r="A19830">
        <v>625</v>
      </c>
      <c r="B19830" t="s">
        <v>66</v>
      </c>
      <c r="C19830">
        <f>(((Calculator!$C625-55)/10)*IF(Calculator!$H625="Yes",1,0))</f>
      </c>
    </row>
    <row r="19831" spans="1:3" x14ac:dyDescent="0.25">
      <c r="A19831">
        <v>625</v>
      </c>
      <c r="B19831" t="s">
        <v>67</v>
      </c>
      <c r="C19831">
        <f>(((Calculator!$C625-55)/10)*((MAX(Calculator!$I625,30)-30)/5))</f>
      </c>
    </row>
    <row r="19832" spans="1:3" x14ac:dyDescent="0.25">
      <c r="A19832">
        <v>625</v>
      </c>
      <c r="B19832" t="s">
        <v>68</v>
      </c>
      <c r="C19832">
        <f>(((Calculator!$C625-55)/10)*((MIN(Calculator!$J625,60)-60)/-15))</f>
      </c>
    </row>
    <row r="19833" spans="1:3" x14ac:dyDescent="0.25">
      <c r="A19833">
        <v>625</v>
      </c>
      <c r="B19833" t="s">
        <v>69</v>
      </c>
      <c r="C19833">
        <f>IF(AND(Calculator!$O625&lt;&gt;"",Calculator!$O625&gt;=4,Calculator!$O625&lt;=6),1,0)</f>
      </c>
    </row>
    <row r="19834" spans="1:3" x14ac:dyDescent="0.25">
      <c r="A19834">
        <v>625</v>
      </c>
      <c r="B19834" t="s">
        <v>70</v>
      </c>
      <c r="C19834">
        <f>IF(AND(Calculator!$O625&lt;&gt;"",Calculator!$O625&gt;=7,Calculator!$O625&lt;=10),1,0)</f>
      </c>
    </row>
    <row r="19835" spans="1:3" x14ac:dyDescent="0.25">
      <c r="A19835">
        <v>625</v>
      </c>
      <c r="B19835" t="s">
        <v>71</v>
      </c>
      <c r="C19835">
        <f>IF(Calculator!$O625="",1,0)</f>
      </c>
    </row>
    <row r="19836" spans="1:3" x14ac:dyDescent="0.25">
      <c r="A19836">
        <v>625</v>
      </c>
      <c r="B19836" t="s">
        <v>72</v>
      </c>
      <c r="C19836">
        <f>IF(OR(Calculator!$M625="",Calculator!$M625=0),0,LN(Calculator!$M625))</f>
      </c>
    </row>
    <row r="19837" spans="1:3" x14ac:dyDescent="0.25">
      <c r="A19837">
        <v>625</v>
      </c>
      <c r="B19837" t="s">
        <v>73</v>
      </c>
      <c r="C19837">
        <f>IF(Calculator!$M625="",1,0)</f>
      </c>
    </row>
    <row r="19838" spans="1:3" x14ac:dyDescent="0.25">
      <c r="A19838">
        <v>625</v>
      </c>
      <c r="B19838" t="s">
        <v>74</v>
      </c>
      <c r="C19838">
        <f>IF(Calculator!$N625="",0,(Calculator!$N625-5.3)*IF(Calculator!$G625="Yes",1,0))</f>
      </c>
    </row>
    <row r="19839" spans="1:3" x14ac:dyDescent="0.25">
      <c r="A19839">
        <v>625</v>
      </c>
      <c r="B19839" t="s">
        <v>75</v>
      </c>
      <c r="C19839">
        <f>IF(Calculator!$N625="",0,(Calculator!$N625-5.3)*(1-IF(Calculator!$G625="Yes",1,0)))</f>
      </c>
    </row>
    <row r="19840" spans="1:3" x14ac:dyDescent="0.25">
      <c r="A19840">
        <v>625</v>
      </c>
      <c r="B19840" t="s">
        <v>76</v>
      </c>
      <c r="C19840">
        <f>IF(Calculator!$N625="",1,0)</f>
      </c>
    </row>
    <row r="19841" spans="1:3" x14ac:dyDescent="0.25">
      <c r="A19841">
        <v>625</v>
      </c>
      <c r="B19841" t="s">
        <v>77</v>
      </c>
      <c r="C19841">
        <f>1</f>
      </c>
    </row>
    <row r="19842" spans="1:3" x14ac:dyDescent="0.25">
      <c r="A19842">
        <v>626</v>
      </c>
      <c r="B19842" t="s">
        <v>47</v>
      </c>
      <c r="C19842">
        <f>(Calculator!$C626-55)/10</f>
      </c>
    </row>
    <row r="19843" spans="1:3" x14ac:dyDescent="0.25">
      <c r="A19843">
        <v>626</v>
      </c>
      <c r="B19843" t="s">
        <v>48</v>
      </c>
      <c r="C19843">
        <f>((Calculator!$C626-55)/10)^2</f>
      </c>
    </row>
    <row r="19844" spans="1:3" x14ac:dyDescent="0.25">
      <c r="A19844">
        <v>626</v>
      </c>
      <c r="B19844" t="s">
        <v>49</v>
      </c>
      <c r="C19844">
        <f>((Calculator!$D626-Calculator!$E626)*0.02586)-3.5</f>
      </c>
    </row>
    <row r="19845" spans="1:3" x14ac:dyDescent="0.25">
      <c r="A19845">
        <v>626</v>
      </c>
      <c r="B19845" t="s">
        <v>50</v>
      </c>
      <c r="C19845">
        <f>((Calculator!$E626*0.02586)-1.3)/0.3</f>
      </c>
    </row>
    <row r="19846" spans="1:3" x14ac:dyDescent="0.25">
      <c r="A19846">
        <v>626</v>
      </c>
      <c r="B19846" t="s">
        <v>51</v>
      </c>
      <c r="C19846">
        <f>(MIN(Calculator!$F626,110)-110)/20</f>
      </c>
    </row>
    <row r="19847" spans="1:3" x14ac:dyDescent="0.25">
      <c r="A19847">
        <v>626</v>
      </c>
      <c r="B19847" t="s">
        <v>52</v>
      </c>
      <c r="C19847">
        <f>(MAX(Calculator!$F626,110)-130)/20</f>
      </c>
    </row>
    <row r="19848" spans="1:3" x14ac:dyDescent="0.25">
      <c r="A19848">
        <v>626</v>
      </c>
      <c r="B19848" t="s">
        <v>17</v>
      </c>
      <c r="C19848">
        <f>IF(Calculator!$G626="Yes",1,0)</f>
      </c>
    </row>
    <row r="19849" spans="1:3" x14ac:dyDescent="0.25">
      <c r="A19849">
        <v>626</v>
      </c>
      <c r="B19849" t="s">
        <v>53</v>
      </c>
      <c r="C19849">
        <f>IF(Calculator!$H626="Yes",1,0)</f>
      </c>
    </row>
    <row r="19850" spans="1:3" x14ac:dyDescent="0.25">
      <c r="A19850">
        <v>626</v>
      </c>
      <c r="B19850" t="s">
        <v>54</v>
      </c>
      <c r="C19850">
        <f>(MIN(Calculator!$I626,30)-25)/5</f>
      </c>
    </row>
    <row r="19851" spans="1:3" x14ac:dyDescent="0.25">
      <c r="A19851">
        <v>626</v>
      </c>
      <c r="B19851" t="s">
        <v>55</v>
      </c>
      <c r="C19851">
        <f>(MAX(Calculator!$I626,30)-30)/5</f>
      </c>
    </row>
    <row r="19852" spans="1:3" x14ac:dyDescent="0.25">
      <c r="A19852">
        <v>626</v>
      </c>
      <c r="B19852" t="s">
        <v>56</v>
      </c>
      <c r="C19852">
        <f>(MIN(Calculator!$J626,60)-60)/-15</f>
      </c>
    </row>
    <row r="19853" spans="1:3" x14ac:dyDescent="0.25">
      <c r="A19853">
        <v>626</v>
      </c>
      <c r="B19853" t="s">
        <v>57</v>
      </c>
      <c r="C19853">
        <f>(MAX(Calculator!$J626,60)-90)/-15</f>
      </c>
    </row>
    <row r="19854" spans="1:3" x14ac:dyDescent="0.25">
      <c r="A19854">
        <v>626</v>
      </c>
      <c r="B19854" t="s">
        <v>58</v>
      </c>
      <c r="C19854">
        <f>IF(Calculator!$K626="Yes",1,0)</f>
      </c>
    </row>
    <row r="19855" spans="1:3" x14ac:dyDescent="0.25">
      <c r="A19855">
        <v>626</v>
      </c>
      <c r="B19855" t="s">
        <v>59</v>
      </c>
      <c r="C19855">
        <f>IF(Calculator!$L626="Yes",1,0)</f>
      </c>
    </row>
    <row r="19856" spans="1:3" x14ac:dyDescent="0.25">
      <c r="A19856">
        <v>626</v>
      </c>
      <c r="B19856" t="s">
        <v>60</v>
      </c>
      <c r="C19856">
        <f>((MAX(Calculator!$F626,110)-130)/20)*IF(Calculator!$K626="Yes",1,0)</f>
      </c>
    </row>
    <row r="19857" spans="1:3" x14ac:dyDescent="0.25">
      <c r="A19857">
        <v>626</v>
      </c>
      <c r="B19857" t="s">
        <v>61</v>
      </c>
      <c r="C19857">
        <f>((((Calculator!$D626-Calculator!$E626)*0.02586)-3.5))*IF(Calculator!$L626="Yes",1,0)</f>
      </c>
    </row>
    <row r="19858" spans="1:3" x14ac:dyDescent="0.25">
      <c r="A19858">
        <v>626</v>
      </c>
      <c r="B19858" t="s">
        <v>62</v>
      </c>
      <c r="C19858">
        <f>(((Calculator!$C626-55)/10)*(((((Calculator!$D626-Calculator!$E626)*0.02586)-3.5))))</f>
      </c>
    </row>
    <row r="19859" spans="1:3" x14ac:dyDescent="0.25">
      <c r="A19859">
        <v>626</v>
      </c>
      <c r="B19859" t="s">
        <v>63</v>
      </c>
      <c r="C19859">
        <f>(((Calculator!$C626-55)/10)*(((Calculator!$E626*0.02586)-1.3)/0.3))</f>
      </c>
    </row>
    <row r="19860" spans="1:3" x14ac:dyDescent="0.25">
      <c r="A19860">
        <v>626</v>
      </c>
      <c r="B19860" t="s">
        <v>64</v>
      </c>
      <c r="C19860">
        <f>(((Calculator!$C626-55)/10)*((MAX(Calculator!$F626,110)-130)/20))</f>
      </c>
    </row>
    <row r="19861" spans="1:3" x14ac:dyDescent="0.25">
      <c r="A19861">
        <v>626</v>
      </c>
      <c r="B19861" t="s">
        <v>65</v>
      </c>
      <c r="C19861">
        <f>(((Calculator!$C626-55)/10)*IF(Calculator!$G626="Yes",1,0))</f>
      </c>
    </row>
    <row r="19862" spans="1:3" x14ac:dyDescent="0.25">
      <c r="A19862">
        <v>626</v>
      </c>
      <c r="B19862" t="s">
        <v>66</v>
      </c>
      <c r="C19862">
        <f>(((Calculator!$C626-55)/10)*IF(Calculator!$H626="Yes",1,0))</f>
      </c>
    </row>
    <row r="19863" spans="1:3" x14ac:dyDescent="0.25">
      <c r="A19863">
        <v>626</v>
      </c>
      <c r="B19863" t="s">
        <v>67</v>
      </c>
      <c r="C19863">
        <f>(((Calculator!$C626-55)/10)*((MAX(Calculator!$I626,30)-30)/5))</f>
      </c>
    </row>
    <row r="19864" spans="1:3" x14ac:dyDescent="0.25">
      <c r="A19864">
        <v>626</v>
      </c>
      <c r="B19864" t="s">
        <v>68</v>
      </c>
      <c r="C19864">
        <f>(((Calculator!$C626-55)/10)*((MIN(Calculator!$J626,60)-60)/-15))</f>
      </c>
    </row>
    <row r="19865" spans="1:3" x14ac:dyDescent="0.25">
      <c r="A19865">
        <v>626</v>
      </c>
      <c r="B19865" t="s">
        <v>69</v>
      </c>
      <c r="C19865">
        <f>IF(AND(Calculator!$O626&lt;&gt;"",Calculator!$O626&gt;=4,Calculator!$O626&lt;=6),1,0)</f>
      </c>
    </row>
    <row r="19866" spans="1:3" x14ac:dyDescent="0.25">
      <c r="A19866">
        <v>626</v>
      </c>
      <c r="B19866" t="s">
        <v>70</v>
      </c>
      <c r="C19866">
        <f>IF(AND(Calculator!$O626&lt;&gt;"",Calculator!$O626&gt;=7,Calculator!$O626&lt;=10),1,0)</f>
      </c>
    </row>
    <row r="19867" spans="1:3" x14ac:dyDescent="0.25">
      <c r="A19867">
        <v>626</v>
      </c>
      <c r="B19867" t="s">
        <v>71</v>
      </c>
      <c r="C19867">
        <f>IF(Calculator!$O626="",1,0)</f>
      </c>
    </row>
    <row r="19868" spans="1:3" x14ac:dyDescent="0.25">
      <c r="A19868">
        <v>626</v>
      </c>
      <c r="B19868" t="s">
        <v>72</v>
      </c>
      <c r="C19868">
        <f>IF(OR(Calculator!$M626="",Calculator!$M626=0),0,LN(Calculator!$M626))</f>
      </c>
    </row>
    <row r="19869" spans="1:3" x14ac:dyDescent="0.25">
      <c r="A19869">
        <v>626</v>
      </c>
      <c r="B19869" t="s">
        <v>73</v>
      </c>
      <c r="C19869">
        <f>IF(Calculator!$M626="",1,0)</f>
      </c>
    </row>
    <row r="19870" spans="1:3" x14ac:dyDescent="0.25">
      <c r="A19870">
        <v>626</v>
      </c>
      <c r="B19870" t="s">
        <v>74</v>
      </c>
      <c r="C19870">
        <f>IF(Calculator!$N626="",0,(Calculator!$N626-5.3)*IF(Calculator!$G626="Yes",1,0))</f>
      </c>
    </row>
    <row r="19871" spans="1:3" x14ac:dyDescent="0.25">
      <c r="A19871">
        <v>626</v>
      </c>
      <c r="B19871" t="s">
        <v>75</v>
      </c>
      <c r="C19871">
        <f>IF(Calculator!$N626="",0,(Calculator!$N626-5.3)*(1-IF(Calculator!$G626="Yes",1,0)))</f>
      </c>
    </row>
    <row r="19872" spans="1:3" x14ac:dyDescent="0.25">
      <c r="A19872">
        <v>626</v>
      </c>
      <c r="B19872" t="s">
        <v>76</v>
      </c>
      <c r="C19872">
        <f>IF(Calculator!$N626="",1,0)</f>
      </c>
    </row>
    <row r="19873" spans="1:3" x14ac:dyDescent="0.25">
      <c r="A19873">
        <v>626</v>
      </c>
      <c r="B19873" t="s">
        <v>77</v>
      </c>
      <c r="C19873">
        <f>1</f>
      </c>
    </row>
    <row r="19874" spans="1:3" x14ac:dyDescent="0.25">
      <c r="A19874">
        <v>627</v>
      </c>
      <c r="B19874" t="s">
        <v>47</v>
      </c>
      <c r="C19874">
        <f>(Calculator!$C627-55)/10</f>
      </c>
    </row>
    <row r="19875" spans="1:3" x14ac:dyDescent="0.25">
      <c r="A19875">
        <v>627</v>
      </c>
      <c r="B19875" t="s">
        <v>48</v>
      </c>
      <c r="C19875">
        <f>((Calculator!$C627-55)/10)^2</f>
      </c>
    </row>
    <row r="19876" spans="1:3" x14ac:dyDescent="0.25">
      <c r="A19876">
        <v>627</v>
      </c>
      <c r="B19876" t="s">
        <v>49</v>
      </c>
      <c r="C19876">
        <f>((Calculator!$D627-Calculator!$E627)*0.02586)-3.5</f>
      </c>
    </row>
    <row r="19877" spans="1:3" x14ac:dyDescent="0.25">
      <c r="A19877">
        <v>627</v>
      </c>
      <c r="B19877" t="s">
        <v>50</v>
      </c>
      <c r="C19877">
        <f>((Calculator!$E627*0.02586)-1.3)/0.3</f>
      </c>
    </row>
    <row r="19878" spans="1:3" x14ac:dyDescent="0.25">
      <c r="A19878">
        <v>627</v>
      </c>
      <c r="B19878" t="s">
        <v>51</v>
      </c>
      <c r="C19878">
        <f>(MIN(Calculator!$F627,110)-110)/20</f>
      </c>
    </row>
    <row r="19879" spans="1:3" x14ac:dyDescent="0.25">
      <c r="A19879">
        <v>627</v>
      </c>
      <c r="B19879" t="s">
        <v>52</v>
      </c>
      <c r="C19879">
        <f>(MAX(Calculator!$F627,110)-130)/20</f>
      </c>
    </row>
    <row r="19880" spans="1:3" x14ac:dyDescent="0.25">
      <c r="A19880">
        <v>627</v>
      </c>
      <c r="B19880" t="s">
        <v>17</v>
      </c>
      <c r="C19880">
        <f>IF(Calculator!$G627="Yes",1,0)</f>
      </c>
    </row>
    <row r="19881" spans="1:3" x14ac:dyDescent="0.25">
      <c r="A19881">
        <v>627</v>
      </c>
      <c r="B19881" t="s">
        <v>53</v>
      </c>
      <c r="C19881">
        <f>IF(Calculator!$H627="Yes",1,0)</f>
      </c>
    </row>
    <row r="19882" spans="1:3" x14ac:dyDescent="0.25">
      <c r="A19882">
        <v>627</v>
      </c>
      <c r="B19882" t="s">
        <v>54</v>
      </c>
      <c r="C19882">
        <f>(MIN(Calculator!$I627,30)-25)/5</f>
      </c>
    </row>
    <row r="19883" spans="1:3" x14ac:dyDescent="0.25">
      <c r="A19883">
        <v>627</v>
      </c>
      <c r="B19883" t="s">
        <v>55</v>
      </c>
      <c r="C19883">
        <f>(MAX(Calculator!$I627,30)-30)/5</f>
      </c>
    </row>
    <row r="19884" spans="1:3" x14ac:dyDescent="0.25">
      <c r="A19884">
        <v>627</v>
      </c>
      <c r="B19884" t="s">
        <v>56</v>
      </c>
      <c r="C19884">
        <f>(MIN(Calculator!$J627,60)-60)/-15</f>
      </c>
    </row>
    <row r="19885" spans="1:3" x14ac:dyDescent="0.25">
      <c r="A19885">
        <v>627</v>
      </c>
      <c r="B19885" t="s">
        <v>57</v>
      </c>
      <c r="C19885">
        <f>(MAX(Calculator!$J627,60)-90)/-15</f>
      </c>
    </row>
    <row r="19886" spans="1:3" x14ac:dyDescent="0.25">
      <c r="A19886">
        <v>627</v>
      </c>
      <c r="B19886" t="s">
        <v>58</v>
      </c>
      <c r="C19886">
        <f>IF(Calculator!$K627="Yes",1,0)</f>
      </c>
    </row>
    <row r="19887" spans="1:3" x14ac:dyDescent="0.25">
      <c r="A19887">
        <v>627</v>
      </c>
      <c r="B19887" t="s">
        <v>59</v>
      </c>
      <c r="C19887">
        <f>IF(Calculator!$L627="Yes",1,0)</f>
      </c>
    </row>
    <row r="19888" spans="1:3" x14ac:dyDescent="0.25">
      <c r="A19888">
        <v>627</v>
      </c>
      <c r="B19888" t="s">
        <v>60</v>
      </c>
      <c r="C19888">
        <f>((MAX(Calculator!$F627,110)-130)/20)*IF(Calculator!$K627="Yes",1,0)</f>
      </c>
    </row>
    <row r="19889" spans="1:3" x14ac:dyDescent="0.25">
      <c r="A19889">
        <v>627</v>
      </c>
      <c r="B19889" t="s">
        <v>61</v>
      </c>
      <c r="C19889">
        <f>((((Calculator!$D627-Calculator!$E627)*0.02586)-3.5))*IF(Calculator!$L627="Yes",1,0)</f>
      </c>
    </row>
    <row r="19890" spans="1:3" x14ac:dyDescent="0.25">
      <c r="A19890">
        <v>627</v>
      </c>
      <c r="B19890" t="s">
        <v>62</v>
      </c>
      <c r="C19890">
        <f>(((Calculator!$C627-55)/10)*(((((Calculator!$D627-Calculator!$E627)*0.02586)-3.5))))</f>
      </c>
    </row>
    <row r="19891" spans="1:3" x14ac:dyDescent="0.25">
      <c r="A19891">
        <v>627</v>
      </c>
      <c r="B19891" t="s">
        <v>63</v>
      </c>
      <c r="C19891">
        <f>(((Calculator!$C627-55)/10)*(((Calculator!$E627*0.02586)-1.3)/0.3))</f>
      </c>
    </row>
    <row r="19892" spans="1:3" x14ac:dyDescent="0.25">
      <c r="A19892">
        <v>627</v>
      </c>
      <c r="B19892" t="s">
        <v>64</v>
      </c>
      <c r="C19892">
        <f>(((Calculator!$C627-55)/10)*((MAX(Calculator!$F627,110)-130)/20))</f>
      </c>
    </row>
    <row r="19893" spans="1:3" x14ac:dyDescent="0.25">
      <c r="A19893">
        <v>627</v>
      </c>
      <c r="B19893" t="s">
        <v>65</v>
      </c>
      <c r="C19893">
        <f>(((Calculator!$C627-55)/10)*IF(Calculator!$G627="Yes",1,0))</f>
      </c>
    </row>
    <row r="19894" spans="1:3" x14ac:dyDescent="0.25">
      <c r="A19894">
        <v>627</v>
      </c>
      <c r="B19894" t="s">
        <v>66</v>
      </c>
      <c r="C19894">
        <f>(((Calculator!$C627-55)/10)*IF(Calculator!$H627="Yes",1,0))</f>
      </c>
    </row>
    <row r="19895" spans="1:3" x14ac:dyDescent="0.25">
      <c r="A19895">
        <v>627</v>
      </c>
      <c r="B19895" t="s">
        <v>67</v>
      </c>
      <c r="C19895">
        <f>(((Calculator!$C627-55)/10)*((MAX(Calculator!$I627,30)-30)/5))</f>
      </c>
    </row>
    <row r="19896" spans="1:3" x14ac:dyDescent="0.25">
      <c r="A19896">
        <v>627</v>
      </c>
      <c r="B19896" t="s">
        <v>68</v>
      </c>
      <c r="C19896">
        <f>(((Calculator!$C627-55)/10)*((MIN(Calculator!$J627,60)-60)/-15))</f>
      </c>
    </row>
    <row r="19897" spans="1:3" x14ac:dyDescent="0.25">
      <c r="A19897">
        <v>627</v>
      </c>
      <c r="B19897" t="s">
        <v>69</v>
      </c>
      <c r="C19897">
        <f>IF(AND(Calculator!$O627&lt;&gt;"",Calculator!$O627&gt;=4,Calculator!$O627&lt;=6),1,0)</f>
      </c>
    </row>
    <row r="19898" spans="1:3" x14ac:dyDescent="0.25">
      <c r="A19898">
        <v>627</v>
      </c>
      <c r="B19898" t="s">
        <v>70</v>
      </c>
      <c r="C19898">
        <f>IF(AND(Calculator!$O627&lt;&gt;"",Calculator!$O627&gt;=7,Calculator!$O627&lt;=10),1,0)</f>
      </c>
    </row>
    <row r="19899" spans="1:3" x14ac:dyDescent="0.25">
      <c r="A19899">
        <v>627</v>
      </c>
      <c r="B19899" t="s">
        <v>71</v>
      </c>
      <c r="C19899">
        <f>IF(Calculator!$O627="",1,0)</f>
      </c>
    </row>
    <row r="19900" spans="1:3" x14ac:dyDescent="0.25">
      <c r="A19900">
        <v>627</v>
      </c>
      <c r="B19900" t="s">
        <v>72</v>
      </c>
      <c r="C19900">
        <f>IF(OR(Calculator!$M627="",Calculator!$M627=0),0,LN(Calculator!$M627))</f>
      </c>
    </row>
    <row r="19901" spans="1:3" x14ac:dyDescent="0.25">
      <c r="A19901">
        <v>627</v>
      </c>
      <c r="B19901" t="s">
        <v>73</v>
      </c>
      <c r="C19901">
        <f>IF(Calculator!$M627="",1,0)</f>
      </c>
    </row>
    <row r="19902" spans="1:3" x14ac:dyDescent="0.25">
      <c r="A19902">
        <v>627</v>
      </c>
      <c r="B19902" t="s">
        <v>74</v>
      </c>
      <c r="C19902">
        <f>IF(Calculator!$N627="",0,(Calculator!$N627-5.3)*IF(Calculator!$G627="Yes",1,0))</f>
      </c>
    </row>
    <row r="19903" spans="1:3" x14ac:dyDescent="0.25">
      <c r="A19903">
        <v>627</v>
      </c>
      <c r="B19903" t="s">
        <v>75</v>
      </c>
      <c r="C19903">
        <f>IF(Calculator!$N627="",0,(Calculator!$N627-5.3)*(1-IF(Calculator!$G627="Yes",1,0)))</f>
      </c>
    </row>
    <row r="19904" spans="1:3" x14ac:dyDescent="0.25">
      <c r="A19904">
        <v>627</v>
      </c>
      <c r="B19904" t="s">
        <v>76</v>
      </c>
      <c r="C19904">
        <f>IF(Calculator!$N627="",1,0)</f>
      </c>
    </row>
    <row r="19905" spans="1:3" x14ac:dyDescent="0.25">
      <c r="A19905">
        <v>627</v>
      </c>
      <c r="B19905" t="s">
        <v>77</v>
      </c>
      <c r="C19905">
        <f>1</f>
      </c>
    </row>
    <row r="19906" spans="1:3" x14ac:dyDescent="0.25">
      <c r="A19906">
        <v>628</v>
      </c>
      <c r="B19906" t="s">
        <v>47</v>
      </c>
      <c r="C19906">
        <f>(Calculator!$C628-55)/10</f>
      </c>
    </row>
    <row r="19907" spans="1:3" x14ac:dyDescent="0.25">
      <c r="A19907">
        <v>628</v>
      </c>
      <c r="B19907" t="s">
        <v>48</v>
      </c>
      <c r="C19907">
        <f>((Calculator!$C628-55)/10)^2</f>
      </c>
    </row>
    <row r="19908" spans="1:3" x14ac:dyDescent="0.25">
      <c r="A19908">
        <v>628</v>
      </c>
      <c r="B19908" t="s">
        <v>49</v>
      </c>
      <c r="C19908">
        <f>((Calculator!$D628-Calculator!$E628)*0.02586)-3.5</f>
      </c>
    </row>
    <row r="19909" spans="1:3" x14ac:dyDescent="0.25">
      <c r="A19909">
        <v>628</v>
      </c>
      <c r="B19909" t="s">
        <v>50</v>
      </c>
      <c r="C19909">
        <f>((Calculator!$E628*0.02586)-1.3)/0.3</f>
      </c>
    </row>
    <row r="19910" spans="1:3" x14ac:dyDescent="0.25">
      <c r="A19910">
        <v>628</v>
      </c>
      <c r="B19910" t="s">
        <v>51</v>
      </c>
      <c r="C19910">
        <f>(MIN(Calculator!$F628,110)-110)/20</f>
      </c>
    </row>
    <row r="19911" spans="1:3" x14ac:dyDescent="0.25">
      <c r="A19911">
        <v>628</v>
      </c>
      <c r="B19911" t="s">
        <v>52</v>
      </c>
      <c r="C19911">
        <f>(MAX(Calculator!$F628,110)-130)/20</f>
      </c>
    </row>
    <row r="19912" spans="1:3" x14ac:dyDescent="0.25">
      <c r="A19912">
        <v>628</v>
      </c>
      <c r="B19912" t="s">
        <v>17</v>
      </c>
      <c r="C19912">
        <f>IF(Calculator!$G628="Yes",1,0)</f>
      </c>
    </row>
    <row r="19913" spans="1:3" x14ac:dyDescent="0.25">
      <c r="A19913">
        <v>628</v>
      </c>
      <c r="B19913" t="s">
        <v>53</v>
      </c>
      <c r="C19913">
        <f>IF(Calculator!$H628="Yes",1,0)</f>
      </c>
    </row>
    <row r="19914" spans="1:3" x14ac:dyDescent="0.25">
      <c r="A19914">
        <v>628</v>
      </c>
      <c r="B19914" t="s">
        <v>54</v>
      </c>
      <c r="C19914">
        <f>(MIN(Calculator!$I628,30)-25)/5</f>
      </c>
    </row>
    <row r="19915" spans="1:3" x14ac:dyDescent="0.25">
      <c r="A19915">
        <v>628</v>
      </c>
      <c r="B19915" t="s">
        <v>55</v>
      </c>
      <c r="C19915">
        <f>(MAX(Calculator!$I628,30)-30)/5</f>
      </c>
    </row>
    <row r="19916" spans="1:3" x14ac:dyDescent="0.25">
      <c r="A19916">
        <v>628</v>
      </c>
      <c r="B19916" t="s">
        <v>56</v>
      </c>
      <c r="C19916">
        <f>(MIN(Calculator!$J628,60)-60)/-15</f>
      </c>
    </row>
    <row r="19917" spans="1:3" x14ac:dyDescent="0.25">
      <c r="A19917">
        <v>628</v>
      </c>
      <c r="B19917" t="s">
        <v>57</v>
      </c>
      <c r="C19917">
        <f>(MAX(Calculator!$J628,60)-90)/-15</f>
      </c>
    </row>
    <row r="19918" spans="1:3" x14ac:dyDescent="0.25">
      <c r="A19918">
        <v>628</v>
      </c>
      <c r="B19918" t="s">
        <v>58</v>
      </c>
      <c r="C19918">
        <f>IF(Calculator!$K628="Yes",1,0)</f>
      </c>
    </row>
    <row r="19919" spans="1:3" x14ac:dyDescent="0.25">
      <c r="A19919">
        <v>628</v>
      </c>
      <c r="B19919" t="s">
        <v>59</v>
      </c>
      <c r="C19919">
        <f>IF(Calculator!$L628="Yes",1,0)</f>
      </c>
    </row>
    <row r="19920" spans="1:3" x14ac:dyDescent="0.25">
      <c r="A19920">
        <v>628</v>
      </c>
      <c r="B19920" t="s">
        <v>60</v>
      </c>
      <c r="C19920">
        <f>((MAX(Calculator!$F628,110)-130)/20)*IF(Calculator!$K628="Yes",1,0)</f>
      </c>
    </row>
    <row r="19921" spans="1:3" x14ac:dyDescent="0.25">
      <c r="A19921">
        <v>628</v>
      </c>
      <c r="B19921" t="s">
        <v>61</v>
      </c>
      <c r="C19921">
        <f>((((Calculator!$D628-Calculator!$E628)*0.02586)-3.5))*IF(Calculator!$L628="Yes",1,0)</f>
      </c>
    </row>
    <row r="19922" spans="1:3" x14ac:dyDescent="0.25">
      <c r="A19922">
        <v>628</v>
      </c>
      <c r="B19922" t="s">
        <v>62</v>
      </c>
      <c r="C19922">
        <f>(((Calculator!$C628-55)/10)*(((((Calculator!$D628-Calculator!$E628)*0.02586)-3.5))))</f>
      </c>
    </row>
    <row r="19923" spans="1:3" x14ac:dyDescent="0.25">
      <c r="A19923">
        <v>628</v>
      </c>
      <c r="B19923" t="s">
        <v>63</v>
      </c>
      <c r="C19923">
        <f>(((Calculator!$C628-55)/10)*(((Calculator!$E628*0.02586)-1.3)/0.3))</f>
      </c>
    </row>
    <row r="19924" spans="1:3" x14ac:dyDescent="0.25">
      <c r="A19924">
        <v>628</v>
      </c>
      <c r="B19924" t="s">
        <v>64</v>
      </c>
      <c r="C19924">
        <f>(((Calculator!$C628-55)/10)*((MAX(Calculator!$F628,110)-130)/20))</f>
      </c>
    </row>
    <row r="19925" spans="1:3" x14ac:dyDescent="0.25">
      <c r="A19925">
        <v>628</v>
      </c>
      <c r="B19925" t="s">
        <v>65</v>
      </c>
      <c r="C19925">
        <f>(((Calculator!$C628-55)/10)*IF(Calculator!$G628="Yes",1,0))</f>
      </c>
    </row>
    <row r="19926" spans="1:3" x14ac:dyDescent="0.25">
      <c r="A19926">
        <v>628</v>
      </c>
      <c r="B19926" t="s">
        <v>66</v>
      </c>
      <c r="C19926">
        <f>(((Calculator!$C628-55)/10)*IF(Calculator!$H628="Yes",1,0))</f>
      </c>
    </row>
    <row r="19927" spans="1:3" x14ac:dyDescent="0.25">
      <c r="A19927">
        <v>628</v>
      </c>
      <c r="B19927" t="s">
        <v>67</v>
      </c>
      <c r="C19927">
        <f>(((Calculator!$C628-55)/10)*((MAX(Calculator!$I628,30)-30)/5))</f>
      </c>
    </row>
    <row r="19928" spans="1:3" x14ac:dyDescent="0.25">
      <c r="A19928">
        <v>628</v>
      </c>
      <c r="B19928" t="s">
        <v>68</v>
      </c>
      <c r="C19928">
        <f>(((Calculator!$C628-55)/10)*((MIN(Calculator!$J628,60)-60)/-15))</f>
      </c>
    </row>
    <row r="19929" spans="1:3" x14ac:dyDescent="0.25">
      <c r="A19929">
        <v>628</v>
      </c>
      <c r="B19929" t="s">
        <v>69</v>
      </c>
      <c r="C19929">
        <f>IF(AND(Calculator!$O628&lt;&gt;"",Calculator!$O628&gt;=4,Calculator!$O628&lt;=6),1,0)</f>
      </c>
    </row>
    <row r="19930" spans="1:3" x14ac:dyDescent="0.25">
      <c r="A19930">
        <v>628</v>
      </c>
      <c r="B19930" t="s">
        <v>70</v>
      </c>
      <c r="C19930">
        <f>IF(AND(Calculator!$O628&lt;&gt;"",Calculator!$O628&gt;=7,Calculator!$O628&lt;=10),1,0)</f>
      </c>
    </row>
    <row r="19931" spans="1:3" x14ac:dyDescent="0.25">
      <c r="A19931">
        <v>628</v>
      </c>
      <c r="B19931" t="s">
        <v>71</v>
      </c>
      <c r="C19931">
        <f>IF(Calculator!$O628="",1,0)</f>
      </c>
    </row>
    <row r="19932" spans="1:3" x14ac:dyDescent="0.25">
      <c r="A19932">
        <v>628</v>
      </c>
      <c r="B19932" t="s">
        <v>72</v>
      </c>
      <c r="C19932">
        <f>IF(OR(Calculator!$M628="",Calculator!$M628=0),0,LN(Calculator!$M628))</f>
      </c>
    </row>
    <row r="19933" spans="1:3" x14ac:dyDescent="0.25">
      <c r="A19933">
        <v>628</v>
      </c>
      <c r="B19933" t="s">
        <v>73</v>
      </c>
      <c r="C19933">
        <f>IF(Calculator!$M628="",1,0)</f>
      </c>
    </row>
    <row r="19934" spans="1:3" x14ac:dyDescent="0.25">
      <c r="A19934">
        <v>628</v>
      </c>
      <c r="B19934" t="s">
        <v>74</v>
      </c>
      <c r="C19934">
        <f>IF(Calculator!$N628="",0,(Calculator!$N628-5.3)*IF(Calculator!$G628="Yes",1,0))</f>
      </c>
    </row>
    <row r="19935" spans="1:3" x14ac:dyDescent="0.25">
      <c r="A19935">
        <v>628</v>
      </c>
      <c r="B19935" t="s">
        <v>75</v>
      </c>
      <c r="C19935">
        <f>IF(Calculator!$N628="",0,(Calculator!$N628-5.3)*(1-IF(Calculator!$G628="Yes",1,0)))</f>
      </c>
    </row>
    <row r="19936" spans="1:3" x14ac:dyDescent="0.25">
      <c r="A19936">
        <v>628</v>
      </c>
      <c r="B19936" t="s">
        <v>76</v>
      </c>
      <c r="C19936">
        <f>IF(Calculator!$N628="",1,0)</f>
      </c>
    </row>
    <row r="19937" spans="1:3" x14ac:dyDescent="0.25">
      <c r="A19937">
        <v>628</v>
      </c>
      <c r="B19937" t="s">
        <v>77</v>
      </c>
      <c r="C19937">
        <f>1</f>
      </c>
    </row>
    <row r="19938" spans="1:3" x14ac:dyDescent="0.25">
      <c r="A19938">
        <v>629</v>
      </c>
      <c r="B19938" t="s">
        <v>47</v>
      </c>
      <c r="C19938">
        <f>(Calculator!$C629-55)/10</f>
      </c>
    </row>
    <row r="19939" spans="1:3" x14ac:dyDescent="0.25">
      <c r="A19939">
        <v>629</v>
      </c>
      <c r="B19939" t="s">
        <v>48</v>
      </c>
      <c r="C19939">
        <f>((Calculator!$C629-55)/10)^2</f>
      </c>
    </row>
    <row r="19940" spans="1:3" x14ac:dyDescent="0.25">
      <c r="A19940">
        <v>629</v>
      </c>
      <c r="B19940" t="s">
        <v>49</v>
      </c>
      <c r="C19940">
        <f>((Calculator!$D629-Calculator!$E629)*0.02586)-3.5</f>
      </c>
    </row>
    <row r="19941" spans="1:3" x14ac:dyDescent="0.25">
      <c r="A19941">
        <v>629</v>
      </c>
      <c r="B19941" t="s">
        <v>50</v>
      </c>
      <c r="C19941">
        <f>((Calculator!$E629*0.02586)-1.3)/0.3</f>
      </c>
    </row>
    <row r="19942" spans="1:3" x14ac:dyDescent="0.25">
      <c r="A19942">
        <v>629</v>
      </c>
      <c r="B19942" t="s">
        <v>51</v>
      </c>
      <c r="C19942">
        <f>(MIN(Calculator!$F629,110)-110)/20</f>
      </c>
    </row>
    <row r="19943" spans="1:3" x14ac:dyDescent="0.25">
      <c r="A19943">
        <v>629</v>
      </c>
      <c r="B19943" t="s">
        <v>52</v>
      </c>
      <c r="C19943">
        <f>(MAX(Calculator!$F629,110)-130)/20</f>
      </c>
    </row>
    <row r="19944" spans="1:3" x14ac:dyDescent="0.25">
      <c r="A19944">
        <v>629</v>
      </c>
      <c r="B19944" t="s">
        <v>17</v>
      </c>
      <c r="C19944">
        <f>IF(Calculator!$G629="Yes",1,0)</f>
      </c>
    </row>
    <row r="19945" spans="1:3" x14ac:dyDescent="0.25">
      <c r="A19945">
        <v>629</v>
      </c>
      <c r="B19945" t="s">
        <v>53</v>
      </c>
      <c r="C19945">
        <f>IF(Calculator!$H629="Yes",1,0)</f>
      </c>
    </row>
    <row r="19946" spans="1:3" x14ac:dyDescent="0.25">
      <c r="A19946">
        <v>629</v>
      </c>
      <c r="B19946" t="s">
        <v>54</v>
      </c>
      <c r="C19946">
        <f>(MIN(Calculator!$I629,30)-25)/5</f>
      </c>
    </row>
    <row r="19947" spans="1:3" x14ac:dyDescent="0.25">
      <c r="A19947">
        <v>629</v>
      </c>
      <c r="B19947" t="s">
        <v>55</v>
      </c>
      <c r="C19947">
        <f>(MAX(Calculator!$I629,30)-30)/5</f>
      </c>
    </row>
    <row r="19948" spans="1:3" x14ac:dyDescent="0.25">
      <c r="A19948">
        <v>629</v>
      </c>
      <c r="B19948" t="s">
        <v>56</v>
      </c>
      <c r="C19948">
        <f>(MIN(Calculator!$J629,60)-60)/-15</f>
      </c>
    </row>
    <row r="19949" spans="1:3" x14ac:dyDescent="0.25">
      <c r="A19949">
        <v>629</v>
      </c>
      <c r="B19949" t="s">
        <v>57</v>
      </c>
      <c r="C19949">
        <f>(MAX(Calculator!$J629,60)-90)/-15</f>
      </c>
    </row>
    <row r="19950" spans="1:3" x14ac:dyDescent="0.25">
      <c r="A19950">
        <v>629</v>
      </c>
      <c r="B19950" t="s">
        <v>58</v>
      </c>
      <c r="C19950">
        <f>IF(Calculator!$K629="Yes",1,0)</f>
      </c>
    </row>
    <row r="19951" spans="1:3" x14ac:dyDescent="0.25">
      <c r="A19951">
        <v>629</v>
      </c>
      <c r="B19951" t="s">
        <v>59</v>
      </c>
      <c r="C19951">
        <f>IF(Calculator!$L629="Yes",1,0)</f>
      </c>
    </row>
    <row r="19952" spans="1:3" x14ac:dyDescent="0.25">
      <c r="A19952">
        <v>629</v>
      </c>
      <c r="B19952" t="s">
        <v>60</v>
      </c>
      <c r="C19952">
        <f>((MAX(Calculator!$F629,110)-130)/20)*IF(Calculator!$K629="Yes",1,0)</f>
      </c>
    </row>
    <row r="19953" spans="1:3" x14ac:dyDescent="0.25">
      <c r="A19953">
        <v>629</v>
      </c>
      <c r="B19953" t="s">
        <v>61</v>
      </c>
      <c r="C19953">
        <f>((((Calculator!$D629-Calculator!$E629)*0.02586)-3.5))*IF(Calculator!$L629="Yes",1,0)</f>
      </c>
    </row>
    <row r="19954" spans="1:3" x14ac:dyDescent="0.25">
      <c r="A19954">
        <v>629</v>
      </c>
      <c r="B19954" t="s">
        <v>62</v>
      </c>
      <c r="C19954">
        <f>(((Calculator!$C629-55)/10)*(((((Calculator!$D629-Calculator!$E629)*0.02586)-3.5))))</f>
      </c>
    </row>
    <row r="19955" spans="1:3" x14ac:dyDescent="0.25">
      <c r="A19955">
        <v>629</v>
      </c>
      <c r="B19955" t="s">
        <v>63</v>
      </c>
      <c r="C19955">
        <f>(((Calculator!$C629-55)/10)*(((Calculator!$E629*0.02586)-1.3)/0.3))</f>
      </c>
    </row>
    <row r="19956" spans="1:3" x14ac:dyDescent="0.25">
      <c r="A19956">
        <v>629</v>
      </c>
      <c r="B19956" t="s">
        <v>64</v>
      </c>
      <c r="C19956">
        <f>(((Calculator!$C629-55)/10)*((MAX(Calculator!$F629,110)-130)/20))</f>
      </c>
    </row>
    <row r="19957" spans="1:3" x14ac:dyDescent="0.25">
      <c r="A19957">
        <v>629</v>
      </c>
      <c r="B19957" t="s">
        <v>65</v>
      </c>
      <c r="C19957">
        <f>(((Calculator!$C629-55)/10)*IF(Calculator!$G629="Yes",1,0))</f>
      </c>
    </row>
    <row r="19958" spans="1:3" x14ac:dyDescent="0.25">
      <c r="A19958">
        <v>629</v>
      </c>
      <c r="B19958" t="s">
        <v>66</v>
      </c>
      <c r="C19958">
        <f>(((Calculator!$C629-55)/10)*IF(Calculator!$H629="Yes",1,0))</f>
      </c>
    </row>
    <row r="19959" spans="1:3" x14ac:dyDescent="0.25">
      <c r="A19959">
        <v>629</v>
      </c>
      <c r="B19959" t="s">
        <v>67</v>
      </c>
      <c r="C19959">
        <f>(((Calculator!$C629-55)/10)*((MAX(Calculator!$I629,30)-30)/5))</f>
      </c>
    </row>
    <row r="19960" spans="1:3" x14ac:dyDescent="0.25">
      <c r="A19960">
        <v>629</v>
      </c>
      <c r="B19960" t="s">
        <v>68</v>
      </c>
      <c r="C19960">
        <f>(((Calculator!$C629-55)/10)*((MIN(Calculator!$J629,60)-60)/-15))</f>
      </c>
    </row>
    <row r="19961" spans="1:3" x14ac:dyDescent="0.25">
      <c r="A19961">
        <v>629</v>
      </c>
      <c r="B19961" t="s">
        <v>69</v>
      </c>
      <c r="C19961">
        <f>IF(AND(Calculator!$O629&lt;&gt;"",Calculator!$O629&gt;=4,Calculator!$O629&lt;=6),1,0)</f>
      </c>
    </row>
    <row r="19962" spans="1:3" x14ac:dyDescent="0.25">
      <c r="A19962">
        <v>629</v>
      </c>
      <c r="B19962" t="s">
        <v>70</v>
      </c>
      <c r="C19962">
        <f>IF(AND(Calculator!$O629&lt;&gt;"",Calculator!$O629&gt;=7,Calculator!$O629&lt;=10),1,0)</f>
      </c>
    </row>
    <row r="19963" spans="1:3" x14ac:dyDescent="0.25">
      <c r="A19963">
        <v>629</v>
      </c>
      <c r="B19963" t="s">
        <v>71</v>
      </c>
      <c r="C19963">
        <f>IF(Calculator!$O629="",1,0)</f>
      </c>
    </row>
    <row r="19964" spans="1:3" x14ac:dyDescent="0.25">
      <c r="A19964">
        <v>629</v>
      </c>
      <c r="B19964" t="s">
        <v>72</v>
      </c>
      <c r="C19964">
        <f>IF(OR(Calculator!$M629="",Calculator!$M629=0),0,LN(Calculator!$M629))</f>
      </c>
    </row>
    <row r="19965" spans="1:3" x14ac:dyDescent="0.25">
      <c r="A19965">
        <v>629</v>
      </c>
      <c r="B19965" t="s">
        <v>73</v>
      </c>
      <c r="C19965">
        <f>IF(Calculator!$M629="",1,0)</f>
      </c>
    </row>
    <row r="19966" spans="1:3" x14ac:dyDescent="0.25">
      <c r="A19966">
        <v>629</v>
      </c>
      <c r="B19966" t="s">
        <v>74</v>
      </c>
      <c r="C19966">
        <f>IF(Calculator!$N629="",0,(Calculator!$N629-5.3)*IF(Calculator!$G629="Yes",1,0))</f>
      </c>
    </row>
    <row r="19967" spans="1:3" x14ac:dyDescent="0.25">
      <c r="A19967">
        <v>629</v>
      </c>
      <c r="B19967" t="s">
        <v>75</v>
      </c>
      <c r="C19967">
        <f>IF(Calculator!$N629="",0,(Calculator!$N629-5.3)*(1-IF(Calculator!$G629="Yes",1,0)))</f>
      </c>
    </row>
    <row r="19968" spans="1:3" x14ac:dyDescent="0.25">
      <c r="A19968">
        <v>629</v>
      </c>
      <c r="B19968" t="s">
        <v>76</v>
      </c>
      <c r="C19968">
        <f>IF(Calculator!$N629="",1,0)</f>
      </c>
    </row>
    <row r="19969" spans="1:3" x14ac:dyDescent="0.25">
      <c r="A19969">
        <v>629</v>
      </c>
      <c r="B19969" t="s">
        <v>77</v>
      </c>
      <c r="C19969">
        <f>1</f>
      </c>
    </row>
    <row r="19970" spans="1:3" x14ac:dyDescent="0.25">
      <c r="A19970">
        <v>630</v>
      </c>
      <c r="B19970" t="s">
        <v>47</v>
      </c>
      <c r="C19970">
        <f>(Calculator!$C630-55)/10</f>
      </c>
    </row>
    <row r="19971" spans="1:3" x14ac:dyDescent="0.25">
      <c r="A19971">
        <v>630</v>
      </c>
      <c r="B19971" t="s">
        <v>48</v>
      </c>
      <c r="C19971">
        <f>((Calculator!$C630-55)/10)^2</f>
      </c>
    </row>
    <row r="19972" spans="1:3" x14ac:dyDescent="0.25">
      <c r="A19972">
        <v>630</v>
      </c>
      <c r="B19972" t="s">
        <v>49</v>
      </c>
      <c r="C19972">
        <f>((Calculator!$D630-Calculator!$E630)*0.02586)-3.5</f>
      </c>
    </row>
    <row r="19973" spans="1:3" x14ac:dyDescent="0.25">
      <c r="A19973">
        <v>630</v>
      </c>
      <c r="B19973" t="s">
        <v>50</v>
      </c>
      <c r="C19973">
        <f>((Calculator!$E630*0.02586)-1.3)/0.3</f>
      </c>
    </row>
    <row r="19974" spans="1:3" x14ac:dyDescent="0.25">
      <c r="A19974">
        <v>630</v>
      </c>
      <c r="B19974" t="s">
        <v>51</v>
      </c>
      <c r="C19974">
        <f>(MIN(Calculator!$F630,110)-110)/20</f>
      </c>
    </row>
    <row r="19975" spans="1:3" x14ac:dyDescent="0.25">
      <c r="A19975">
        <v>630</v>
      </c>
      <c r="B19975" t="s">
        <v>52</v>
      </c>
      <c r="C19975">
        <f>(MAX(Calculator!$F630,110)-130)/20</f>
      </c>
    </row>
    <row r="19976" spans="1:3" x14ac:dyDescent="0.25">
      <c r="A19976">
        <v>630</v>
      </c>
      <c r="B19976" t="s">
        <v>17</v>
      </c>
      <c r="C19976">
        <f>IF(Calculator!$G630="Yes",1,0)</f>
      </c>
    </row>
    <row r="19977" spans="1:3" x14ac:dyDescent="0.25">
      <c r="A19977">
        <v>630</v>
      </c>
      <c r="B19977" t="s">
        <v>53</v>
      </c>
      <c r="C19977">
        <f>IF(Calculator!$H630="Yes",1,0)</f>
      </c>
    </row>
    <row r="19978" spans="1:3" x14ac:dyDescent="0.25">
      <c r="A19978">
        <v>630</v>
      </c>
      <c r="B19978" t="s">
        <v>54</v>
      </c>
      <c r="C19978">
        <f>(MIN(Calculator!$I630,30)-25)/5</f>
      </c>
    </row>
    <row r="19979" spans="1:3" x14ac:dyDescent="0.25">
      <c r="A19979">
        <v>630</v>
      </c>
      <c r="B19979" t="s">
        <v>55</v>
      </c>
      <c r="C19979">
        <f>(MAX(Calculator!$I630,30)-30)/5</f>
      </c>
    </row>
    <row r="19980" spans="1:3" x14ac:dyDescent="0.25">
      <c r="A19980">
        <v>630</v>
      </c>
      <c r="B19980" t="s">
        <v>56</v>
      </c>
      <c r="C19980">
        <f>(MIN(Calculator!$J630,60)-60)/-15</f>
      </c>
    </row>
    <row r="19981" spans="1:3" x14ac:dyDescent="0.25">
      <c r="A19981">
        <v>630</v>
      </c>
      <c r="B19981" t="s">
        <v>57</v>
      </c>
      <c r="C19981">
        <f>(MAX(Calculator!$J630,60)-90)/-15</f>
      </c>
    </row>
    <row r="19982" spans="1:3" x14ac:dyDescent="0.25">
      <c r="A19982">
        <v>630</v>
      </c>
      <c r="B19982" t="s">
        <v>58</v>
      </c>
      <c r="C19982">
        <f>IF(Calculator!$K630="Yes",1,0)</f>
      </c>
    </row>
    <row r="19983" spans="1:3" x14ac:dyDescent="0.25">
      <c r="A19983">
        <v>630</v>
      </c>
      <c r="B19983" t="s">
        <v>59</v>
      </c>
      <c r="C19983">
        <f>IF(Calculator!$L630="Yes",1,0)</f>
      </c>
    </row>
    <row r="19984" spans="1:3" x14ac:dyDescent="0.25">
      <c r="A19984">
        <v>630</v>
      </c>
      <c r="B19984" t="s">
        <v>60</v>
      </c>
      <c r="C19984">
        <f>((MAX(Calculator!$F630,110)-130)/20)*IF(Calculator!$K630="Yes",1,0)</f>
      </c>
    </row>
    <row r="19985" spans="1:3" x14ac:dyDescent="0.25">
      <c r="A19985">
        <v>630</v>
      </c>
      <c r="B19985" t="s">
        <v>61</v>
      </c>
      <c r="C19985">
        <f>((((Calculator!$D630-Calculator!$E630)*0.02586)-3.5))*IF(Calculator!$L630="Yes",1,0)</f>
      </c>
    </row>
    <row r="19986" spans="1:3" x14ac:dyDescent="0.25">
      <c r="A19986">
        <v>630</v>
      </c>
      <c r="B19986" t="s">
        <v>62</v>
      </c>
      <c r="C19986">
        <f>(((Calculator!$C630-55)/10)*(((((Calculator!$D630-Calculator!$E630)*0.02586)-3.5))))</f>
      </c>
    </row>
    <row r="19987" spans="1:3" x14ac:dyDescent="0.25">
      <c r="A19987">
        <v>630</v>
      </c>
      <c r="B19987" t="s">
        <v>63</v>
      </c>
      <c r="C19987">
        <f>(((Calculator!$C630-55)/10)*(((Calculator!$E630*0.02586)-1.3)/0.3))</f>
      </c>
    </row>
    <row r="19988" spans="1:3" x14ac:dyDescent="0.25">
      <c r="A19988">
        <v>630</v>
      </c>
      <c r="B19988" t="s">
        <v>64</v>
      </c>
      <c r="C19988">
        <f>(((Calculator!$C630-55)/10)*((MAX(Calculator!$F630,110)-130)/20))</f>
      </c>
    </row>
    <row r="19989" spans="1:3" x14ac:dyDescent="0.25">
      <c r="A19989">
        <v>630</v>
      </c>
      <c r="B19989" t="s">
        <v>65</v>
      </c>
      <c r="C19989">
        <f>(((Calculator!$C630-55)/10)*IF(Calculator!$G630="Yes",1,0))</f>
      </c>
    </row>
    <row r="19990" spans="1:3" x14ac:dyDescent="0.25">
      <c r="A19990">
        <v>630</v>
      </c>
      <c r="B19990" t="s">
        <v>66</v>
      </c>
      <c r="C19990">
        <f>(((Calculator!$C630-55)/10)*IF(Calculator!$H630="Yes",1,0))</f>
      </c>
    </row>
    <row r="19991" spans="1:3" x14ac:dyDescent="0.25">
      <c r="A19991">
        <v>630</v>
      </c>
      <c r="B19991" t="s">
        <v>67</v>
      </c>
      <c r="C19991">
        <f>(((Calculator!$C630-55)/10)*((MAX(Calculator!$I630,30)-30)/5))</f>
      </c>
    </row>
    <row r="19992" spans="1:3" x14ac:dyDescent="0.25">
      <c r="A19992">
        <v>630</v>
      </c>
      <c r="B19992" t="s">
        <v>68</v>
      </c>
      <c r="C19992">
        <f>(((Calculator!$C630-55)/10)*((MIN(Calculator!$J630,60)-60)/-15))</f>
      </c>
    </row>
    <row r="19993" spans="1:3" x14ac:dyDescent="0.25">
      <c r="A19993">
        <v>630</v>
      </c>
      <c r="B19993" t="s">
        <v>69</v>
      </c>
      <c r="C19993">
        <f>IF(AND(Calculator!$O630&lt;&gt;"",Calculator!$O630&gt;=4,Calculator!$O630&lt;=6),1,0)</f>
      </c>
    </row>
    <row r="19994" spans="1:3" x14ac:dyDescent="0.25">
      <c r="A19994">
        <v>630</v>
      </c>
      <c r="B19994" t="s">
        <v>70</v>
      </c>
      <c r="C19994">
        <f>IF(AND(Calculator!$O630&lt;&gt;"",Calculator!$O630&gt;=7,Calculator!$O630&lt;=10),1,0)</f>
      </c>
    </row>
    <row r="19995" spans="1:3" x14ac:dyDescent="0.25">
      <c r="A19995">
        <v>630</v>
      </c>
      <c r="B19995" t="s">
        <v>71</v>
      </c>
      <c r="C19995">
        <f>IF(Calculator!$O630="",1,0)</f>
      </c>
    </row>
    <row r="19996" spans="1:3" x14ac:dyDescent="0.25">
      <c r="A19996">
        <v>630</v>
      </c>
      <c r="B19996" t="s">
        <v>72</v>
      </c>
      <c r="C19996">
        <f>IF(OR(Calculator!$M630="",Calculator!$M630=0),0,LN(Calculator!$M630))</f>
      </c>
    </row>
    <row r="19997" spans="1:3" x14ac:dyDescent="0.25">
      <c r="A19997">
        <v>630</v>
      </c>
      <c r="B19997" t="s">
        <v>73</v>
      </c>
      <c r="C19997">
        <f>IF(Calculator!$M630="",1,0)</f>
      </c>
    </row>
    <row r="19998" spans="1:3" x14ac:dyDescent="0.25">
      <c r="A19998">
        <v>630</v>
      </c>
      <c r="B19998" t="s">
        <v>74</v>
      </c>
      <c r="C19998">
        <f>IF(Calculator!$N630="",0,(Calculator!$N630-5.3)*IF(Calculator!$G630="Yes",1,0))</f>
      </c>
    </row>
    <row r="19999" spans="1:3" x14ac:dyDescent="0.25">
      <c r="A19999">
        <v>630</v>
      </c>
      <c r="B19999" t="s">
        <v>75</v>
      </c>
      <c r="C19999">
        <f>IF(Calculator!$N630="",0,(Calculator!$N630-5.3)*(1-IF(Calculator!$G630="Yes",1,0)))</f>
      </c>
    </row>
    <row r="20000" spans="1:3" x14ac:dyDescent="0.25">
      <c r="A20000">
        <v>630</v>
      </c>
      <c r="B20000" t="s">
        <v>76</v>
      </c>
      <c r="C20000">
        <f>IF(Calculator!$N630="",1,0)</f>
      </c>
    </row>
    <row r="20001" spans="1:3" x14ac:dyDescent="0.25">
      <c r="A20001">
        <v>630</v>
      </c>
      <c r="B20001" t="s">
        <v>77</v>
      </c>
      <c r="C20001">
        <f>1</f>
      </c>
    </row>
    <row r="20002" spans="1:3" x14ac:dyDescent="0.25">
      <c r="A20002">
        <v>631</v>
      </c>
      <c r="B20002" t="s">
        <v>47</v>
      </c>
      <c r="C20002">
        <f>(Calculator!$C631-55)/10</f>
      </c>
    </row>
    <row r="20003" spans="1:3" x14ac:dyDescent="0.25">
      <c r="A20003">
        <v>631</v>
      </c>
      <c r="B20003" t="s">
        <v>48</v>
      </c>
      <c r="C20003">
        <f>((Calculator!$C631-55)/10)^2</f>
      </c>
    </row>
    <row r="20004" spans="1:3" x14ac:dyDescent="0.25">
      <c r="A20004">
        <v>631</v>
      </c>
      <c r="B20004" t="s">
        <v>49</v>
      </c>
      <c r="C20004">
        <f>((Calculator!$D631-Calculator!$E631)*0.02586)-3.5</f>
      </c>
    </row>
    <row r="20005" spans="1:3" x14ac:dyDescent="0.25">
      <c r="A20005">
        <v>631</v>
      </c>
      <c r="B20005" t="s">
        <v>50</v>
      </c>
      <c r="C20005">
        <f>((Calculator!$E631*0.02586)-1.3)/0.3</f>
      </c>
    </row>
    <row r="20006" spans="1:3" x14ac:dyDescent="0.25">
      <c r="A20006">
        <v>631</v>
      </c>
      <c r="B20006" t="s">
        <v>51</v>
      </c>
      <c r="C20006">
        <f>(MIN(Calculator!$F631,110)-110)/20</f>
      </c>
    </row>
    <row r="20007" spans="1:3" x14ac:dyDescent="0.25">
      <c r="A20007">
        <v>631</v>
      </c>
      <c r="B20007" t="s">
        <v>52</v>
      </c>
      <c r="C20007">
        <f>(MAX(Calculator!$F631,110)-130)/20</f>
      </c>
    </row>
    <row r="20008" spans="1:3" x14ac:dyDescent="0.25">
      <c r="A20008">
        <v>631</v>
      </c>
      <c r="B20008" t="s">
        <v>17</v>
      </c>
      <c r="C20008">
        <f>IF(Calculator!$G631="Yes",1,0)</f>
      </c>
    </row>
    <row r="20009" spans="1:3" x14ac:dyDescent="0.25">
      <c r="A20009">
        <v>631</v>
      </c>
      <c r="B20009" t="s">
        <v>53</v>
      </c>
      <c r="C20009">
        <f>IF(Calculator!$H631="Yes",1,0)</f>
      </c>
    </row>
    <row r="20010" spans="1:3" x14ac:dyDescent="0.25">
      <c r="A20010">
        <v>631</v>
      </c>
      <c r="B20010" t="s">
        <v>54</v>
      </c>
      <c r="C20010">
        <f>(MIN(Calculator!$I631,30)-25)/5</f>
      </c>
    </row>
    <row r="20011" spans="1:3" x14ac:dyDescent="0.25">
      <c r="A20011">
        <v>631</v>
      </c>
      <c r="B20011" t="s">
        <v>55</v>
      </c>
      <c r="C20011">
        <f>(MAX(Calculator!$I631,30)-30)/5</f>
      </c>
    </row>
    <row r="20012" spans="1:3" x14ac:dyDescent="0.25">
      <c r="A20012">
        <v>631</v>
      </c>
      <c r="B20012" t="s">
        <v>56</v>
      </c>
      <c r="C20012">
        <f>(MIN(Calculator!$J631,60)-60)/-15</f>
      </c>
    </row>
    <row r="20013" spans="1:3" x14ac:dyDescent="0.25">
      <c r="A20013">
        <v>631</v>
      </c>
      <c r="B20013" t="s">
        <v>57</v>
      </c>
      <c r="C20013">
        <f>(MAX(Calculator!$J631,60)-90)/-15</f>
      </c>
    </row>
    <row r="20014" spans="1:3" x14ac:dyDescent="0.25">
      <c r="A20014">
        <v>631</v>
      </c>
      <c r="B20014" t="s">
        <v>58</v>
      </c>
      <c r="C20014">
        <f>IF(Calculator!$K631="Yes",1,0)</f>
      </c>
    </row>
    <row r="20015" spans="1:3" x14ac:dyDescent="0.25">
      <c r="A20015">
        <v>631</v>
      </c>
      <c r="B20015" t="s">
        <v>59</v>
      </c>
      <c r="C20015">
        <f>IF(Calculator!$L631="Yes",1,0)</f>
      </c>
    </row>
    <row r="20016" spans="1:3" x14ac:dyDescent="0.25">
      <c r="A20016">
        <v>631</v>
      </c>
      <c r="B20016" t="s">
        <v>60</v>
      </c>
      <c r="C20016">
        <f>((MAX(Calculator!$F631,110)-130)/20)*IF(Calculator!$K631="Yes",1,0)</f>
      </c>
    </row>
    <row r="20017" spans="1:3" x14ac:dyDescent="0.25">
      <c r="A20017">
        <v>631</v>
      </c>
      <c r="B20017" t="s">
        <v>61</v>
      </c>
      <c r="C20017">
        <f>((((Calculator!$D631-Calculator!$E631)*0.02586)-3.5))*IF(Calculator!$L631="Yes",1,0)</f>
      </c>
    </row>
    <row r="20018" spans="1:3" x14ac:dyDescent="0.25">
      <c r="A20018">
        <v>631</v>
      </c>
      <c r="B20018" t="s">
        <v>62</v>
      </c>
      <c r="C20018">
        <f>(((Calculator!$C631-55)/10)*(((((Calculator!$D631-Calculator!$E631)*0.02586)-3.5))))</f>
      </c>
    </row>
    <row r="20019" spans="1:3" x14ac:dyDescent="0.25">
      <c r="A20019">
        <v>631</v>
      </c>
      <c r="B20019" t="s">
        <v>63</v>
      </c>
      <c r="C20019">
        <f>(((Calculator!$C631-55)/10)*(((Calculator!$E631*0.02586)-1.3)/0.3))</f>
      </c>
    </row>
    <row r="20020" spans="1:3" x14ac:dyDescent="0.25">
      <c r="A20020">
        <v>631</v>
      </c>
      <c r="B20020" t="s">
        <v>64</v>
      </c>
      <c r="C20020">
        <f>(((Calculator!$C631-55)/10)*((MAX(Calculator!$F631,110)-130)/20))</f>
      </c>
    </row>
    <row r="20021" spans="1:3" x14ac:dyDescent="0.25">
      <c r="A20021">
        <v>631</v>
      </c>
      <c r="B20021" t="s">
        <v>65</v>
      </c>
      <c r="C20021">
        <f>(((Calculator!$C631-55)/10)*IF(Calculator!$G631="Yes",1,0))</f>
      </c>
    </row>
    <row r="20022" spans="1:3" x14ac:dyDescent="0.25">
      <c r="A20022">
        <v>631</v>
      </c>
      <c r="B20022" t="s">
        <v>66</v>
      </c>
      <c r="C20022">
        <f>(((Calculator!$C631-55)/10)*IF(Calculator!$H631="Yes",1,0))</f>
      </c>
    </row>
    <row r="20023" spans="1:3" x14ac:dyDescent="0.25">
      <c r="A20023">
        <v>631</v>
      </c>
      <c r="B20023" t="s">
        <v>67</v>
      </c>
      <c r="C20023">
        <f>(((Calculator!$C631-55)/10)*((MAX(Calculator!$I631,30)-30)/5))</f>
      </c>
    </row>
    <row r="20024" spans="1:3" x14ac:dyDescent="0.25">
      <c r="A20024">
        <v>631</v>
      </c>
      <c r="B20024" t="s">
        <v>68</v>
      </c>
      <c r="C20024">
        <f>(((Calculator!$C631-55)/10)*((MIN(Calculator!$J631,60)-60)/-15))</f>
      </c>
    </row>
    <row r="20025" spans="1:3" x14ac:dyDescent="0.25">
      <c r="A20025">
        <v>631</v>
      </c>
      <c r="B20025" t="s">
        <v>69</v>
      </c>
      <c r="C20025">
        <f>IF(AND(Calculator!$O631&lt;&gt;"",Calculator!$O631&gt;=4,Calculator!$O631&lt;=6),1,0)</f>
      </c>
    </row>
    <row r="20026" spans="1:3" x14ac:dyDescent="0.25">
      <c r="A20026">
        <v>631</v>
      </c>
      <c r="B20026" t="s">
        <v>70</v>
      </c>
      <c r="C20026">
        <f>IF(AND(Calculator!$O631&lt;&gt;"",Calculator!$O631&gt;=7,Calculator!$O631&lt;=10),1,0)</f>
      </c>
    </row>
    <row r="20027" spans="1:3" x14ac:dyDescent="0.25">
      <c r="A20027">
        <v>631</v>
      </c>
      <c r="B20027" t="s">
        <v>71</v>
      </c>
      <c r="C20027">
        <f>IF(Calculator!$O631="",1,0)</f>
      </c>
    </row>
    <row r="20028" spans="1:3" x14ac:dyDescent="0.25">
      <c r="A20028">
        <v>631</v>
      </c>
      <c r="B20028" t="s">
        <v>72</v>
      </c>
      <c r="C20028">
        <f>IF(OR(Calculator!$M631="",Calculator!$M631=0),0,LN(Calculator!$M631))</f>
      </c>
    </row>
    <row r="20029" spans="1:3" x14ac:dyDescent="0.25">
      <c r="A20029">
        <v>631</v>
      </c>
      <c r="B20029" t="s">
        <v>73</v>
      </c>
      <c r="C20029">
        <f>IF(Calculator!$M631="",1,0)</f>
      </c>
    </row>
    <row r="20030" spans="1:3" x14ac:dyDescent="0.25">
      <c r="A20030">
        <v>631</v>
      </c>
      <c r="B20030" t="s">
        <v>74</v>
      </c>
      <c r="C20030">
        <f>IF(Calculator!$N631="",0,(Calculator!$N631-5.3)*IF(Calculator!$G631="Yes",1,0))</f>
      </c>
    </row>
    <row r="20031" spans="1:3" x14ac:dyDescent="0.25">
      <c r="A20031">
        <v>631</v>
      </c>
      <c r="B20031" t="s">
        <v>75</v>
      </c>
      <c r="C20031">
        <f>IF(Calculator!$N631="",0,(Calculator!$N631-5.3)*(1-IF(Calculator!$G631="Yes",1,0)))</f>
      </c>
    </row>
    <row r="20032" spans="1:3" x14ac:dyDescent="0.25">
      <c r="A20032">
        <v>631</v>
      </c>
      <c r="B20032" t="s">
        <v>76</v>
      </c>
      <c r="C20032">
        <f>IF(Calculator!$N631="",1,0)</f>
      </c>
    </row>
    <row r="20033" spans="1:3" x14ac:dyDescent="0.25">
      <c r="A20033">
        <v>631</v>
      </c>
      <c r="B20033" t="s">
        <v>77</v>
      </c>
      <c r="C20033">
        <f>1</f>
      </c>
    </row>
    <row r="20034" spans="1:3" x14ac:dyDescent="0.25">
      <c r="A20034">
        <v>632</v>
      </c>
      <c r="B20034" t="s">
        <v>47</v>
      </c>
      <c r="C20034">
        <f>(Calculator!$C632-55)/10</f>
      </c>
    </row>
    <row r="20035" spans="1:3" x14ac:dyDescent="0.25">
      <c r="A20035">
        <v>632</v>
      </c>
      <c r="B20035" t="s">
        <v>48</v>
      </c>
      <c r="C20035">
        <f>((Calculator!$C632-55)/10)^2</f>
      </c>
    </row>
    <row r="20036" spans="1:3" x14ac:dyDescent="0.25">
      <c r="A20036">
        <v>632</v>
      </c>
      <c r="B20036" t="s">
        <v>49</v>
      </c>
      <c r="C20036">
        <f>((Calculator!$D632-Calculator!$E632)*0.02586)-3.5</f>
      </c>
    </row>
    <row r="20037" spans="1:3" x14ac:dyDescent="0.25">
      <c r="A20037">
        <v>632</v>
      </c>
      <c r="B20037" t="s">
        <v>50</v>
      </c>
      <c r="C20037">
        <f>((Calculator!$E632*0.02586)-1.3)/0.3</f>
      </c>
    </row>
    <row r="20038" spans="1:3" x14ac:dyDescent="0.25">
      <c r="A20038">
        <v>632</v>
      </c>
      <c r="B20038" t="s">
        <v>51</v>
      </c>
      <c r="C20038">
        <f>(MIN(Calculator!$F632,110)-110)/20</f>
      </c>
    </row>
    <row r="20039" spans="1:3" x14ac:dyDescent="0.25">
      <c r="A20039">
        <v>632</v>
      </c>
      <c r="B20039" t="s">
        <v>52</v>
      </c>
      <c r="C20039">
        <f>(MAX(Calculator!$F632,110)-130)/20</f>
      </c>
    </row>
    <row r="20040" spans="1:3" x14ac:dyDescent="0.25">
      <c r="A20040">
        <v>632</v>
      </c>
      <c r="B20040" t="s">
        <v>17</v>
      </c>
      <c r="C20040">
        <f>IF(Calculator!$G632="Yes",1,0)</f>
      </c>
    </row>
    <row r="20041" spans="1:3" x14ac:dyDescent="0.25">
      <c r="A20041">
        <v>632</v>
      </c>
      <c r="B20041" t="s">
        <v>53</v>
      </c>
      <c r="C20041">
        <f>IF(Calculator!$H632="Yes",1,0)</f>
      </c>
    </row>
    <row r="20042" spans="1:3" x14ac:dyDescent="0.25">
      <c r="A20042">
        <v>632</v>
      </c>
      <c r="B20042" t="s">
        <v>54</v>
      </c>
      <c r="C20042">
        <f>(MIN(Calculator!$I632,30)-25)/5</f>
      </c>
    </row>
    <row r="20043" spans="1:3" x14ac:dyDescent="0.25">
      <c r="A20043">
        <v>632</v>
      </c>
      <c r="B20043" t="s">
        <v>55</v>
      </c>
      <c r="C20043">
        <f>(MAX(Calculator!$I632,30)-30)/5</f>
      </c>
    </row>
    <row r="20044" spans="1:3" x14ac:dyDescent="0.25">
      <c r="A20044">
        <v>632</v>
      </c>
      <c r="B20044" t="s">
        <v>56</v>
      </c>
      <c r="C20044">
        <f>(MIN(Calculator!$J632,60)-60)/-15</f>
      </c>
    </row>
    <row r="20045" spans="1:3" x14ac:dyDescent="0.25">
      <c r="A20045">
        <v>632</v>
      </c>
      <c r="B20045" t="s">
        <v>57</v>
      </c>
      <c r="C20045">
        <f>(MAX(Calculator!$J632,60)-90)/-15</f>
      </c>
    </row>
    <row r="20046" spans="1:3" x14ac:dyDescent="0.25">
      <c r="A20046">
        <v>632</v>
      </c>
      <c r="B20046" t="s">
        <v>58</v>
      </c>
      <c r="C20046">
        <f>IF(Calculator!$K632="Yes",1,0)</f>
      </c>
    </row>
    <row r="20047" spans="1:3" x14ac:dyDescent="0.25">
      <c r="A20047">
        <v>632</v>
      </c>
      <c r="B20047" t="s">
        <v>59</v>
      </c>
      <c r="C20047">
        <f>IF(Calculator!$L632="Yes",1,0)</f>
      </c>
    </row>
    <row r="20048" spans="1:3" x14ac:dyDescent="0.25">
      <c r="A20048">
        <v>632</v>
      </c>
      <c r="B20048" t="s">
        <v>60</v>
      </c>
      <c r="C20048">
        <f>((MAX(Calculator!$F632,110)-130)/20)*IF(Calculator!$K632="Yes",1,0)</f>
      </c>
    </row>
    <row r="20049" spans="1:3" x14ac:dyDescent="0.25">
      <c r="A20049">
        <v>632</v>
      </c>
      <c r="B20049" t="s">
        <v>61</v>
      </c>
      <c r="C20049">
        <f>((((Calculator!$D632-Calculator!$E632)*0.02586)-3.5))*IF(Calculator!$L632="Yes",1,0)</f>
      </c>
    </row>
    <row r="20050" spans="1:3" x14ac:dyDescent="0.25">
      <c r="A20050">
        <v>632</v>
      </c>
      <c r="B20050" t="s">
        <v>62</v>
      </c>
      <c r="C20050">
        <f>(((Calculator!$C632-55)/10)*(((((Calculator!$D632-Calculator!$E632)*0.02586)-3.5))))</f>
      </c>
    </row>
    <row r="20051" spans="1:3" x14ac:dyDescent="0.25">
      <c r="A20051">
        <v>632</v>
      </c>
      <c r="B20051" t="s">
        <v>63</v>
      </c>
      <c r="C20051">
        <f>(((Calculator!$C632-55)/10)*(((Calculator!$E632*0.02586)-1.3)/0.3))</f>
      </c>
    </row>
    <row r="20052" spans="1:3" x14ac:dyDescent="0.25">
      <c r="A20052">
        <v>632</v>
      </c>
      <c r="B20052" t="s">
        <v>64</v>
      </c>
      <c r="C20052">
        <f>(((Calculator!$C632-55)/10)*((MAX(Calculator!$F632,110)-130)/20))</f>
      </c>
    </row>
    <row r="20053" spans="1:3" x14ac:dyDescent="0.25">
      <c r="A20053">
        <v>632</v>
      </c>
      <c r="B20053" t="s">
        <v>65</v>
      </c>
      <c r="C20053">
        <f>(((Calculator!$C632-55)/10)*IF(Calculator!$G632="Yes",1,0))</f>
      </c>
    </row>
    <row r="20054" spans="1:3" x14ac:dyDescent="0.25">
      <c r="A20054">
        <v>632</v>
      </c>
      <c r="B20054" t="s">
        <v>66</v>
      </c>
      <c r="C20054">
        <f>(((Calculator!$C632-55)/10)*IF(Calculator!$H632="Yes",1,0))</f>
      </c>
    </row>
    <row r="20055" spans="1:3" x14ac:dyDescent="0.25">
      <c r="A20055">
        <v>632</v>
      </c>
      <c r="B20055" t="s">
        <v>67</v>
      </c>
      <c r="C20055">
        <f>(((Calculator!$C632-55)/10)*((MAX(Calculator!$I632,30)-30)/5))</f>
      </c>
    </row>
    <row r="20056" spans="1:3" x14ac:dyDescent="0.25">
      <c r="A20056">
        <v>632</v>
      </c>
      <c r="B20056" t="s">
        <v>68</v>
      </c>
      <c r="C20056">
        <f>(((Calculator!$C632-55)/10)*((MIN(Calculator!$J632,60)-60)/-15))</f>
      </c>
    </row>
    <row r="20057" spans="1:3" x14ac:dyDescent="0.25">
      <c r="A20057">
        <v>632</v>
      </c>
      <c r="B20057" t="s">
        <v>69</v>
      </c>
      <c r="C20057">
        <f>IF(AND(Calculator!$O632&lt;&gt;"",Calculator!$O632&gt;=4,Calculator!$O632&lt;=6),1,0)</f>
      </c>
    </row>
    <row r="20058" spans="1:3" x14ac:dyDescent="0.25">
      <c r="A20058">
        <v>632</v>
      </c>
      <c r="B20058" t="s">
        <v>70</v>
      </c>
      <c r="C20058">
        <f>IF(AND(Calculator!$O632&lt;&gt;"",Calculator!$O632&gt;=7,Calculator!$O632&lt;=10),1,0)</f>
      </c>
    </row>
    <row r="20059" spans="1:3" x14ac:dyDescent="0.25">
      <c r="A20059">
        <v>632</v>
      </c>
      <c r="B20059" t="s">
        <v>71</v>
      </c>
      <c r="C20059">
        <f>IF(Calculator!$O632="",1,0)</f>
      </c>
    </row>
    <row r="20060" spans="1:3" x14ac:dyDescent="0.25">
      <c r="A20060">
        <v>632</v>
      </c>
      <c r="B20060" t="s">
        <v>72</v>
      </c>
      <c r="C20060">
        <f>IF(OR(Calculator!$M632="",Calculator!$M632=0),0,LN(Calculator!$M632))</f>
      </c>
    </row>
    <row r="20061" spans="1:3" x14ac:dyDescent="0.25">
      <c r="A20061">
        <v>632</v>
      </c>
      <c r="B20061" t="s">
        <v>73</v>
      </c>
      <c r="C20061">
        <f>IF(Calculator!$M632="",1,0)</f>
      </c>
    </row>
    <row r="20062" spans="1:3" x14ac:dyDescent="0.25">
      <c r="A20062">
        <v>632</v>
      </c>
      <c r="B20062" t="s">
        <v>74</v>
      </c>
      <c r="C20062">
        <f>IF(Calculator!$N632="",0,(Calculator!$N632-5.3)*IF(Calculator!$G632="Yes",1,0))</f>
      </c>
    </row>
    <row r="20063" spans="1:3" x14ac:dyDescent="0.25">
      <c r="A20063">
        <v>632</v>
      </c>
      <c r="B20063" t="s">
        <v>75</v>
      </c>
      <c r="C20063">
        <f>IF(Calculator!$N632="",0,(Calculator!$N632-5.3)*(1-IF(Calculator!$G632="Yes",1,0)))</f>
      </c>
    </row>
    <row r="20064" spans="1:3" x14ac:dyDescent="0.25">
      <c r="A20064">
        <v>632</v>
      </c>
      <c r="B20064" t="s">
        <v>76</v>
      </c>
      <c r="C20064">
        <f>IF(Calculator!$N632="",1,0)</f>
      </c>
    </row>
    <row r="20065" spans="1:3" x14ac:dyDescent="0.25">
      <c r="A20065">
        <v>632</v>
      </c>
      <c r="B20065" t="s">
        <v>77</v>
      </c>
      <c r="C20065">
        <f>1</f>
      </c>
    </row>
    <row r="20066" spans="1:3" x14ac:dyDescent="0.25">
      <c r="A20066">
        <v>633</v>
      </c>
      <c r="B20066" t="s">
        <v>47</v>
      </c>
      <c r="C20066">
        <f>(Calculator!$C633-55)/10</f>
      </c>
    </row>
    <row r="20067" spans="1:3" x14ac:dyDescent="0.25">
      <c r="A20067">
        <v>633</v>
      </c>
      <c r="B20067" t="s">
        <v>48</v>
      </c>
      <c r="C20067">
        <f>((Calculator!$C633-55)/10)^2</f>
      </c>
    </row>
    <row r="20068" spans="1:3" x14ac:dyDescent="0.25">
      <c r="A20068">
        <v>633</v>
      </c>
      <c r="B20068" t="s">
        <v>49</v>
      </c>
      <c r="C20068">
        <f>((Calculator!$D633-Calculator!$E633)*0.02586)-3.5</f>
      </c>
    </row>
    <row r="20069" spans="1:3" x14ac:dyDescent="0.25">
      <c r="A20069">
        <v>633</v>
      </c>
      <c r="B20069" t="s">
        <v>50</v>
      </c>
      <c r="C20069">
        <f>((Calculator!$E633*0.02586)-1.3)/0.3</f>
      </c>
    </row>
    <row r="20070" spans="1:3" x14ac:dyDescent="0.25">
      <c r="A20070">
        <v>633</v>
      </c>
      <c r="B20070" t="s">
        <v>51</v>
      </c>
      <c r="C20070">
        <f>(MIN(Calculator!$F633,110)-110)/20</f>
      </c>
    </row>
    <row r="20071" spans="1:3" x14ac:dyDescent="0.25">
      <c r="A20071">
        <v>633</v>
      </c>
      <c r="B20071" t="s">
        <v>52</v>
      </c>
      <c r="C20071">
        <f>(MAX(Calculator!$F633,110)-130)/20</f>
      </c>
    </row>
    <row r="20072" spans="1:3" x14ac:dyDescent="0.25">
      <c r="A20072">
        <v>633</v>
      </c>
      <c r="B20072" t="s">
        <v>17</v>
      </c>
      <c r="C20072">
        <f>IF(Calculator!$G633="Yes",1,0)</f>
      </c>
    </row>
    <row r="20073" spans="1:3" x14ac:dyDescent="0.25">
      <c r="A20073">
        <v>633</v>
      </c>
      <c r="B20073" t="s">
        <v>53</v>
      </c>
      <c r="C20073">
        <f>IF(Calculator!$H633="Yes",1,0)</f>
      </c>
    </row>
    <row r="20074" spans="1:3" x14ac:dyDescent="0.25">
      <c r="A20074">
        <v>633</v>
      </c>
      <c r="B20074" t="s">
        <v>54</v>
      </c>
      <c r="C20074">
        <f>(MIN(Calculator!$I633,30)-25)/5</f>
      </c>
    </row>
    <row r="20075" spans="1:3" x14ac:dyDescent="0.25">
      <c r="A20075">
        <v>633</v>
      </c>
      <c r="B20075" t="s">
        <v>55</v>
      </c>
      <c r="C20075">
        <f>(MAX(Calculator!$I633,30)-30)/5</f>
      </c>
    </row>
    <row r="20076" spans="1:3" x14ac:dyDescent="0.25">
      <c r="A20076">
        <v>633</v>
      </c>
      <c r="B20076" t="s">
        <v>56</v>
      </c>
      <c r="C20076">
        <f>(MIN(Calculator!$J633,60)-60)/-15</f>
      </c>
    </row>
    <row r="20077" spans="1:3" x14ac:dyDescent="0.25">
      <c r="A20077">
        <v>633</v>
      </c>
      <c r="B20077" t="s">
        <v>57</v>
      </c>
      <c r="C20077">
        <f>(MAX(Calculator!$J633,60)-90)/-15</f>
      </c>
    </row>
    <row r="20078" spans="1:3" x14ac:dyDescent="0.25">
      <c r="A20078">
        <v>633</v>
      </c>
      <c r="B20078" t="s">
        <v>58</v>
      </c>
      <c r="C20078">
        <f>IF(Calculator!$K633="Yes",1,0)</f>
      </c>
    </row>
    <row r="20079" spans="1:3" x14ac:dyDescent="0.25">
      <c r="A20079">
        <v>633</v>
      </c>
      <c r="B20079" t="s">
        <v>59</v>
      </c>
      <c r="C20079">
        <f>IF(Calculator!$L633="Yes",1,0)</f>
      </c>
    </row>
    <row r="20080" spans="1:3" x14ac:dyDescent="0.25">
      <c r="A20080">
        <v>633</v>
      </c>
      <c r="B20080" t="s">
        <v>60</v>
      </c>
      <c r="C20080">
        <f>((MAX(Calculator!$F633,110)-130)/20)*IF(Calculator!$K633="Yes",1,0)</f>
      </c>
    </row>
    <row r="20081" spans="1:3" x14ac:dyDescent="0.25">
      <c r="A20081">
        <v>633</v>
      </c>
      <c r="B20081" t="s">
        <v>61</v>
      </c>
      <c r="C20081">
        <f>((((Calculator!$D633-Calculator!$E633)*0.02586)-3.5))*IF(Calculator!$L633="Yes",1,0)</f>
      </c>
    </row>
    <row r="20082" spans="1:3" x14ac:dyDescent="0.25">
      <c r="A20082">
        <v>633</v>
      </c>
      <c r="B20082" t="s">
        <v>62</v>
      </c>
      <c r="C20082">
        <f>(((Calculator!$C633-55)/10)*(((((Calculator!$D633-Calculator!$E633)*0.02586)-3.5))))</f>
      </c>
    </row>
    <row r="20083" spans="1:3" x14ac:dyDescent="0.25">
      <c r="A20083">
        <v>633</v>
      </c>
      <c r="B20083" t="s">
        <v>63</v>
      </c>
      <c r="C20083">
        <f>(((Calculator!$C633-55)/10)*(((Calculator!$E633*0.02586)-1.3)/0.3))</f>
      </c>
    </row>
    <row r="20084" spans="1:3" x14ac:dyDescent="0.25">
      <c r="A20084">
        <v>633</v>
      </c>
      <c r="B20084" t="s">
        <v>64</v>
      </c>
      <c r="C20084">
        <f>(((Calculator!$C633-55)/10)*((MAX(Calculator!$F633,110)-130)/20))</f>
      </c>
    </row>
    <row r="20085" spans="1:3" x14ac:dyDescent="0.25">
      <c r="A20085">
        <v>633</v>
      </c>
      <c r="B20085" t="s">
        <v>65</v>
      </c>
      <c r="C20085">
        <f>(((Calculator!$C633-55)/10)*IF(Calculator!$G633="Yes",1,0))</f>
      </c>
    </row>
    <row r="20086" spans="1:3" x14ac:dyDescent="0.25">
      <c r="A20086">
        <v>633</v>
      </c>
      <c r="B20086" t="s">
        <v>66</v>
      </c>
      <c r="C20086">
        <f>(((Calculator!$C633-55)/10)*IF(Calculator!$H633="Yes",1,0))</f>
      </c>
    </row>
    <row r="20087" spans="1:3" x14ac:dyDescent="0.25">
      <c r="A20087">
        <v>633</v>
      </c>
      <c r="B20087" t="s">
        <v>67</v>
      </c>
      <c r="C20087">
        <f>(((Calculator!$C633-55)/10)*((MAX(Calculator!$I633,30)-30)/5))</f>
      </c>
    </row>
    <row r="20088" spans="1:3" x14ac:dyDescent="0.25">
      <c r="A20088">
        <v>633</v>
      </c>
      <c r="B20088" t="s">
        <v>68</v>
      </c>
      <c r="C20088">
        <f>(((Calculator!$C633-55)/10)*((MIN(Calculator!$J633,60)-60)/-15))</f>
      </c>
    </row>
    <row r="20089" spans="1:3" x14ac:dyDescent="0.25">
      <c r="A20089">
        <v>633</v>
      </c>
      <c r="B20089" t="s">
        <v>69</v>
      </c>
      <c r="C20089">
        <f>IF(AND(Calculator!$O633&lt;&gt;"",Calculator!$O633&gt;=4,Calculator!$O633&lt;=6),1,0)</f>
      </c>
    </row>
    <row r="20090" spans="1:3" x14ac:dyDescent="0.25">
      <c r="A20090">
        <v>633</v>
      </c>
      <c r="B20090" t="s">
        <v>70</v>
      </c>
      <c r="C20090">
        <f>IF(AND(Calculator!$O633&lt;&gt;"",Calculator!$O633&gt;=7,Calculator!$O633&lt;=10),1,0)</f>
      </c>
    </row>
    <row r="20091" spans="1:3" x14ac:dyDescent="0.25">
      <c r="A20091">
        <v>633</v>
      </c>
      <c r="B20091" t="s">
        <v>71</v>
      </c>
      <c r="C20091">
        <f>IF(Calculator!$O633="",1,0)</f>
      </c>
    </row>
    <row r="20092" spans="1:3" x14ac:dyDescent="0.25">
      <c r="A20092">
        <v>633</v>
      </c>
      <c r="B20092" t="s">
        <v>72</v>
      </c>
      <c r="C20092">
        <f>IF(OR(Calculator!$M633="",Calculator!$M633=0),0,LN(Calculator!$M633))</f>
      </c>
    </row>
    <row r="20093" spans="1:3" x14ac:dyDescent="0.25">
      <c r="A20093">
        <v>633</v>
      </c>
      <c r="B20093" t="s">
        <v>73</v>
      </c>
      <c r="C20093">
        <f>IF(Calculator!$M633="",1,0)</f>
      </c>
    </row>
    <row r="20094" spans="1:3" x14ac:dyDescent="0.25">
      <c r="A20094">
        <v>633</v>
      </c>
      <c r="B20094" t="s">
        <v>74</v>
      </c>
      <c r="C20094">
        <f>IF(Calculator!$N633="",0,(Calculator!$N633-5.3)*IF(Calculator!$G633="Yes",1,0))</f>
      </c>
    </row>
    <row r="20095" spans="1:3" x14ac:dyDescent="0.25">
      <c r="A20095">
        <v>633</v>
      </c>
      <c r="B20095" t="s">
        <v>75</v>
      </c>
      <c r="C20095">
        <f>IF(Calculator!$N633="",0,(Calculator!$N633-5.3)*(1-IF(Calculator!$G633="Yes",1,0)))</f>
      </c>
    </row>
    <row r="20096" spans="1:3" x14ac:dyDescent="0.25">
      <c r="A20096">
        <v>633</v>
      </c>
      <c r="B20096" t="s">
        <v>76</v>
      </c>
      <c r="C20096">
        <f>IF(Calculator!$N633="",1,0)</f>
      </c>
    </row>
    <row r="20097" spans="1:3" x14ac:dyDescent="0.25">
      <c r="A20097">
        <v>633</v>
      </c>
      <c r="B20097" t="s">
        <v>77</v>
      </c>
      <c r="C20097">
        <f>1</f>
      </c>
    </row>
    <row r="20098" spans="1:3" x14ac:dyDescent="0.25">
      <c r="A20098">
        <v>634</v>
      </c>
      <c r="B20098" t="s">
        <v>47</v>
      </c>
      <c r="C20098">
        <f>(Calculator!$C634-55)/10</f>
      </c>
    </row>
    <row r="20099" spans="1:3" x14ac:dyDescent="0.25">
      <c r="A20099">
        <v>634</v>
      </c>
      <c r="B20099" t="s">
        <v>48</v>
      </c>
      <c r="C20099">
        <f>((Calculator!$C634-55)/10)^2</f>
      </c>
    </row>
    <row r="20100" spans="1:3" x14ac:dyDescent="0.25">
      <c r="A20100">
        <v>634</v>
      </c>
      <c r="B20100" t="s">
        <v>49</v>
      </c>
      <c r="C20100">
        <f>((Calculator!$D634-Calculator!$E634)*0.02586)-3.5</f>
      </c>
    </row>
    <row r="20101" spans="1:3" x14ac:dyDescent="0.25">
      <c r="A20101">
        <v>634</v>
      </c>
      <c r="B20101" t="s">
        <v>50</v>
      </c>
      <c r="C20101">
        <f>((Calculator!$E634*0.02586)-1.3)/0.3</f>
      </c>
    </row>
    <row r="20102" spans="1:3" x14ac:dyDescent="0.25">
      <c r="A20102">
        <v>634</v>
      </c>
      <c r="B20102" t="s">
        <v>51</v>
      </c>
      <c r="C20102">
        <f>(MIN(Calculator!$F634,110)-110)/20</f>
      </c>
    </row>
    <row r="20103" spans="1:3" x14ac:dyDescent="0.25">
      <c r="A20103">
        <v>634</v>
      </c>
      <c r="B20103" t="s">
        <v>52</v>
      </c>
      <c r="C20103">
        <f>(MAX(Calculator!$F634,110)-130)/20</f>
      </c>
    </row>
    <row r="20104" spans="1:3" x14ac:dyDescent="0.25">
      <c r="A20104">
        <v>634</v>
      </c>
      <c r="B20104" t="s">
        <v>17</v>
      </c>
      <c r="C20104">
        <f>IF(Calculator!$G634="Yes",1,0)</f>
      </c>
    </row>
    <row r="20105" spans="1:3" x14ac:dyDescent="0.25">
      <c r="A20105">
        <v>634</v>
      </c>
      <c r="B20105" t="s">
        <v>53</v>
      </c>
      <c r="C20105">
        <f>IF(Calculator!$H634="Yes",1,0)</f>
      </c>
    </row>
    <row r="20106" spans="1:3" x14ac:dyDescent="0.25">
      <c r="A20106">
        <v>634</v>
      </c>
      <c r="B20106" t="s">
        <v>54</v>
      </c>
      <c r="C20106">
        <f>(MIN(Calculator!$I634,30)-25)/5</f>
      </c>
    </row>
    <row r="20107" spans="1:3" x14ac:dyDescent="0.25">
      <c r="A20107">
        <v>634</v>
      </c>
      <c r="B20107" t="s">
        <v>55</v>
      </c>
      <c r="C20107">
        <f>(MAX(Calculator!$I634,30)-30)/5</f>
      </c>
    </row>
    <row r="20108" spans="1:3" x14ac:dyDescent="0.25">
      <c r="A20108">
        <v>634</v>
      </c>
      <c r="B20108" t="s">
        <v>56</v>
      </c>
      <c r="C20108">
        <f>(MIN(Calculator!$J634,60)-60)/-15</f>
      </c>
    </row>
    <row r="20109" spans="1:3" x14ac:dyDescent="0.25">
      <c r="A20109">
        <v>634</v>
      </c>
      <c r="B20109" t="s">
        <v>57</v>
      </c>
      <c r="C20109">
        <f>(MAX(Calculator!$J634,60)-90)/-15</f>
      </c>
    </row>
    <row r="20110" spans="1:3" x14ac:dyDescent="0.25">
      <c r="A20110">
        <v>634</v>
      </c>
      <c r="B20110" t="s">
        <v>58</v>
      </c>
      <c r="C20110">
        <f>IF(Calculator!$K634="Yes",1,0)</f>
      </c>
    </row>
    <row r="20111" spans="1:3" x14ac:dyDescent="0.25">
      <c r="A20111">
        <v>634</v>
      </c>
      <c r="B20111" t="s">
        <v>59</v>
      </c>
      <c r="C20111">
        <f>IF(Calculator!$L634="Yes",1,0)</f>
      </c>
    </row>
    <row r="20112" spans="1:3" x14ac:dyDescent="0.25">
      <c r="A20112">
        <v>634</v>
      </c>
      <c r="B20112" t="s">
        <v>60</v>
      </c>
      <c r="C20112">
        <f>((MAX(Calculator!$F634,110)-130)/20)*IF(Calculator!$K634="Yes",1,0)</f>
      </c>
    </row>
    <row r="20113" spans="1:3" x14ac:dyDescent="0.25">
      <c r="A20113">
        <v>634</v>
      </c>
      <c r="B20113" t="s">
        <v>61</v>
      </c>
      <c r="C20113">
        <f>((((Calculator!$D634-Calculator!$E634)*0.02586)-3.5))*IF(Calculator!$L634="Yes",1,0)</f>
      </c>
    </row>
    <row r="20114" spans="1:3" x14ac:dyDescent="0.25">
      <c r="A20114">
        <v>634</v>
      </c>
      <c r="B20114" t="s">
        <v>62</v>
      </c>
      <c r="C20114">
        <f>(((Calculator!$C634-55)/10)*(((((Calculator!$D634-Calculator!$E634)*0.02586)-3.5))))</f>
      </c>
    </row>
    <row r="20115" spans="1:3" x14ac:dyDescent="0.25">
      <c r="A20115">
        <v>634</v>
      </c>
      <c r="B20115" t="s">
        <v>63</v>
      </c>
      <c r="C20115">
        <f>(((Calculator!$C634-55)/10)*(((Calculator!$E634*0.02586)-1.3)/0.3))</f>
      </c>
    </row>
    <row r="20116" spans="1:3" x14ac:dyDescent="0.25">
      <c r="A20116">
        <v>634</v>
      </c>
      <c r="B20116" t="s">
        <v>64</v>
      </c>
      <c r="C20116">
        <f>(((Calculator!$C634-55)/10)*((MAX(Calculator!$F634,110)-130)/20))</f>
      </c>
    </row>
    <row r="20117" spans="1:3" x14ac:dyDescent="0.25">
      <c r="A20117">
        <v>634</v>
      </c>
      <c r="B20117" t="s">
        <v>65</v>
      </c>
      <c r="C20117">
        <f>(((Calculator!$C634-55)/10)*IF(Calculator!$G634="Yes",1,0))</f>
      </c>
    </row>
    <row r="20118" spans="1:3" x14ac:dyDescent="0.25">
      <c r="A20118">
        <v>634</v>
      </c>
      <c r="B20118" t="s">
        <v>66</v>
      </c>
      <c r="C20118">
        <f>(((Calculator!$C634-55)/10)*IF(Calculator!$H634="Yes",1,0))</f>
      </c>
    </row>
    <row r="20119" spans="1:3" x14ac:dyDescent="0.25">
      <c r="A20119">
        <v>634</v>
      </c>
      <c r="B20119" t="s">
        <v>67</v>
      </c>
      <c r="C20119">
        <f>(((Calculator!$C634-55)/10)*((MAX(Calculator!$I634,30)-30)/5))</f>
      </c>
    </row>
    <row r="20120" spans="1:3" x14ac:dyDescent="0.25">
      <c r="A20120">
        <v>634</v>
      </c>
      <c r="B20120" t="s">
        <v>68</v>
      </c>
      <c r="C20120">
        <f>(((Calculator!$C634-55)/10)*((MIN(Calculator!$J634,60)-60)/-15))</f>
      </c>
    </row>
    <row r="20121" spans="1:3" x14ac:dyDescent="0.25">
      <c r="A20121">
        <v>634</v>
      </c>
      <c r="B20121" t="s">
        <v>69</v>
      </c>
      <c r="C20121">
        <f>IF(AND(Calculator!$O634&lt;&gt;"",Calculator!$O634&gt;=4,Calculator!$O634&lt;=6),1,0)</f>
      </c>
    </row>
    <row r="20122" spans="1:3" x14ac:dyDescent="0.25">
      <c r="A20122">
        <v>634</v>
      </c>
      <c r="B20122" t="s">
        <v>70</v>
      </c>
      <c r="C20122">
        <f>IF(AND(Calculator!$O634&lt;&gt;"",Calculator!$O634&gt;=7,Calculator!$O634&lt;=10),1,0)</f>
      </c>
    </row>
    <row r="20123" spans="1:3" x14ac:dyDescent="0.25">
      <c r="A20123">
        <v>634</v>
      </c>
      <c r="B20123" t="s">
        <v>71</v>
      </c>
      <c r="C20123">
        <f>IF(Calculator!$O634="",1,0)</f>
      </c>
    </row>
    <row r="20124" spans="1:3" x14ac:dyDescent="0.25">
      <c r="A20124">
        <v>634</v>
      </c>
      <c r="B20124" t="s">
        <v>72</v>
      </c>
      <c r="C20124">
        <f>IF(OR(Calculator!$M634="",Calculator!$M634=0),0,LN(Calculator!$M634))</f>
      </c>
    </row>
    <row r="20125" spans="1:3" x14ac:dyDescent="0.25">
      <c r="A20125">
        <v>634</v>
      </c>
      <c r="B20125" t="s">
        <v>73</v>
      </c>
      <c r="C20125">
        <f>IF(Calculator!$M634="",1,0)</f>
      </c>
    </row>
    <row r="20126" spans="1:3" x14ac:dyDescent="0.25">
      <c r="A20126">
        <v>634</v>
      </c>
      <c r="B20126" t="s">
        <v>74</v>
      </c>
      <c r="C20126">
        <f>IF(Calculator!$N634="",0,(Calculator!$N634-5.3)*IF(Calculator!$G634="Yes",1,0))</f>
      </c>
    </row>
    <row r="20127" spans="1:3" x14ac:dyDescent="0.25">
      <c r="A20127">
        <v>634</v>
      </c>
      <c r="B20127" t="s">
        <v>75</v>
      </c>
      <c r="C20127">
        <f>IF(Calculator!$N634="",0,(Calculator!$N634-5.3)*(1-IF(Calculator!$G634="Yes",1,0)))</f>
      </c>
    </row>
    <row r="20128" spans="1:3" x14ac:dyDescent="0.25">
      <c r="A20128">
        <v>634</v>
      </c>
      <c r="B20128" t="s">
        <v>76</v>
      </c>
      <c r="C20128">
        <f>IF(Calculator!$N634="",1,0)</f>
      </c>
    </row>
    <row r="20129" spans="1:3" x14ac:dyDescent="0.25">
      <c r="A20129">
        <v>634</v>
      </c>
      <c r="B20129" t="s">
        <v>77</v>
      </c>
      <c r="C20129">
        <f>1</f>
      </c>
    </row>
    <row r="20130" spans="1:3" x14ac:dyDescent="0.25">
      <c r="A20130">
        <v>635</v>
      </c>
      <c r="B20130" t="s">
        <v>47</v>
      </c>
      <c r="C20130">
        <f>(Calculator!$C635-55)/10</f>
      </c>
    </row>
    <row r="20131" spans="1:3" x14ac:dyDescent="0.25">
      <c r="A20131">
        <v>635</v>
      </c>
      <c r="B20131" t="s">
        <v>48</v>
      </c>
      <c r="C20131">
        <f>((Calculator!$C635-55)/10)^2</f>
      </c>
    </row>
    <row r="20132" spans="1:3" x14ac:dyDescent="0.25">
      <c r="A20132">
        <v>635</v>
      </c>
      <c r="B20132" t="s">
        <v>49</v>
      </c>
      <c r="C20132">
        <f>((Calculator!$D635-Calculator!$E635)*0.02586)-3.5</f>
      </c>
    </row>
    <row r="20133" spans="1:3" x14ac:dyDescent="0.25">
      <c r="A20133">
        <v>635</v>
      </c>
      <c r="B20133" t="s">
        <v>50</v>
      </c>
      <c r="C20133">
        <f>((Calculator!$E635*0.02586)-1.3)/0.3</f>
      </c>
    </row>
    <row r="20134" spans="1:3" x14ac:dyDescent="0.25">
      <c r="A20134">
        <v>635</v>
      </c>
      <c r="B20134" t="s">
        <v>51</v>
      </c>
      <c r="C20134">
        <f>(MIN(Calculator!$F635,110)-110)/20</f>
      </c>
    </row>
    <row r="20135" spans="1:3" x14ac:dyDescent="0.25">
      <c r="A20135">
        <v>635</v>
      </c>
      <c r="B20135" t="s">
        <v>52</v>
      </c>
      <c r="C20135">
        <f>(MAX(Calculator!$F635,110)-130)/20</f>
      </c>
    </row>
    <row r="20136" spans="1:3" x14ac:dyDescent="0.25">
      <c r="A20136">
        <v>635</v>
      </c>
      <c r="B20136" t="s">
        <v>17</v>
      </c>
      <c r="C20136">
        <f>IF(Calculator!$G635="Yes",1,0)</f>
      </c>
    </row>
    <row r="20137" spans="1:3" x14ac:dyDescent="0.25">
      <c r="A20137">
        <v>635</v>
      </c>
      <c r="B20137" t="s">
        <v>53</v>
      </c>
      <c r="C20137">
        <f>IF(Calculator!$H635="Yes",1,0)</f>
      </c>
    </row>
    <row r="20138" spans="1:3" x14ac:dyDescent="0.25">
      <c r="A20138">
        <v>635</v>
      </c>
      <c r="B20138" t="s">
        <v>54</v>
      </c>
      <c r="C20138">
        <f>(MIN(Calculator!$I635,30)-25)/5</f>
      </c>
    </row>
    <row r="20139" spans="1:3" x14ac:dyDescent="0.25">
      <c r="A20139">
        <v>635</v>
      </c>
      <c r="B20139" t="s">
        <v>55</v>
      </c>
      <c r="C20139">
        <f>(MAX(Calculator!$I635,30)-30)/5</f>
      </c>
    </row>
    <row r="20140" spans="1:3" x14ac:dyDescent="0.25">
      <c r="A20140">
        <v>635</v>
      </c>
      <c r="B20140" t="s">
        <v>56</v>
      </c>
      <c r="C20140">
        <f>(MIN(Calculator!$J635,60)-60)/-15</f>
      </c>
    </row>
    <row r="20141" spans="1:3" x14ac:dyDescent="0.25">
      <c r="A20141">
        <v>635</v>
      </c>
      <c r="B20141" t="s">
        <v>57</v>
      </c>
      <c r="C20141">
        <f>(MAX(Calculator!$J635,60)-90)/-15</f>
      </c>
    </row>
    <row r="20142" spans="1:3" x14ac:dyDescent="0.25">
      <c r="A20142">
        <v>635</v>
      </c>
      <c r="B20142" t="s">
        <v>58</v>
      </c>
      <c r="C20142">
        <f>IF(Calculator!$K635="Yes",1,0)</f>
      </c>
    </row>
    <row r="20143" spans="1:3" x14ac:dyDescent="0.25">
      <c r="A20143">
        <v>635</v>
      </c>
      <c r="B20143" t="s">
        <v>59</v>
      </c>
      <c r="C20143">
        <f>IF(Calculator!$L635="Yes",1,0)</f>
      </c>
    </row>
    <row r="20144" spans="1:3" x14ac:dyDescent="0.25">
      <c r="A20144">
        <v>635</v>
      </c>
      <c r="B20144" t="s">
        <v>60</v>
      </c>
      <c r="C20144">
        <f>((MAX(Calculator!$F635,110)-130)/20)*IF(Calculator!$K635="Yes",1,0)</f>
      </c>
    </row>
    <row r="20145" spans="1:3" x14ac:dyDescent="0.25">
      <c r="A20145">
        <v>635</v>
      </c>
      <c r="B20145" t="s">
        <v>61</v>
      </c>
      <c r="C20145">
        <f>((((Calculator!$D635-Calculator!$E635)*0.02586)-3.5))*IF(Calculator!$L635="Yes",1,0)</f>
      </c>
    </row>
    <row r="20146" spans="1:3" x14ac:dyDescent="0.25">
      <c r="A20146">
        <v>635</v>
      </c>
      <c r="B20146" t="s">
        <v>62</v>
      </c>
      <c r="C20146">
        <f>(((Calculator!$C635-55)/10)*(((((Calculator!$D635-Calculator!$E635)*0.02586)-3.5))))</f>
      </c>
    </row>
    <row r="20147" spans="1:3" x14ac:dyDescent="0.25">
      <c r="A20147">
        <v>635</v>
      </c>
      <c r="B20147" t="s">
        <v>63</v>
      </c>
      <c r="C20147">
        <f>(((Calculator!$C635-55)/10)*(((Calculator!$E635*0.02586)-1.3)/0.3))</f>
      </c>
    </row>
    <row r="20148" spans="1:3" x14ac:dyDescent="0.25">
      <c r="A20148">
        <v>635</v>
      </c>
      <c r="B20148" t="s">
        <v>64</v>
      </c>
      <c r="C20148">
        <f>(((Calculator!$C635-55)/10)*((MAX(Calculator!$F635,110)-130)/20))</f>
      </c>
    </row>
    <row r="20149" spans="1:3" x14ac:dyDescent="0.25">
      <c r="A20149">
        <v>635</v>
      </c>
      <c r="B20149" t="s">
        <v>65</v>
      </c>
      <c r="C20149">
        <f>(((Calculator!$C635-55)/10)*IF(Calculator!$G635="Yes",1,0))</f>
      </c>
    </row>
    <row r="20150" spans="1:3" x14ac:dyDescent="0.25">
      <c r="A20150">
        <v>635</v>
      </c>
      <c r="B20150" t="s">
        <v>66</v>
      </c>
      <c r="C20150">
        <f>(((Calculator!$C635-55)/10)*IF(Calculator!$H635="Yes",1,0))</f>
      </c>
    </row>
    <row r="20151" spans="1:3" x14ac:dyDescent="0.25">
      <c r="A20151">
        <v>635</v>
      </c>
      <c r="B20151" t="s">
        <v>67</v>
      </c>
      <c r="C20151">
        <f>(((Calculator!$C635-55)/10)*((MAX(Calculator!$I635,30)-30)/5))</f>
      </c>
    </row>
    <row r="20152" spans="1:3" x14ac:dyDescent="0.25">
      <c r="A20152">
        <v>635</v>
      </c>
      <c r="B20152" t="s">
        <v>68</v>
      </c>
      <c r="C20152">
        <f>(((Calculator!$C635-55)/10)*((MIN(Calculator!$J635,60)-60)/-15))</f>
      </c>
    </row>
    <row r="20153" spans="1:3" x14ac:dyDescent="0.25">
      <c r="A20153">
        <v>635</v>
      </c>
      <c r="B20153" t="s">
        <v>69</v>
      </c>
      <c r="C20153">
        <f>IF(AND(Calculator!$O635&lt;&gt;"",Calculator!$O635&gt;=4,Calculator!$O635&lt;=6),1,0)</f>
      </c>
    </row>
    <row r="20154" spans="1:3" x14ac:dyDescent="0.25">
      <c r="A20154">
        <v>635</v>
      </c>
      <c r="B20154" t="s">
        <v>70</v>
      </c>
      <c r="C20154">
        <f>IF(AND(Calculator!$O635&lt;&gt;"",Calculator!$O635&gt;=7,Calculator!$O635&lt;=10),1,0)</f>
      </c>
    </row>
    <row r="20155" spans="1:3" x14ac:dyDescent="0.25">
      <c r="A20155">
        <v>635</v>
      </c>
      <c r="B20155" t="s">
        <v>71</v>
      </c>
      <c r="C20155">
        <f>IF(Calculator!$O635="",1,0)</f>
      </c>
    </row>
    <row r="20156" spans="1:3" x14ac:dyDescent="0.25">
      <c r="A20156">
        <v>635</v>
      </c>
      <c r="B20156" t="s">
        <v>72</v>
      </c>
      <c r="C20156">
        <f>IF(OR(Calculator!$M635="",Calculator!$M635=0),0,LN(Calculator!$M635))</f>
      </c>
    </row>
    <row r="20157" spans="1:3" x14ac:dyDescent="0.25">
      <c r="A20157">
        <v>635</v>
      </c>
      <c r="B20157" t="s">
        <v>73</v>
      </c>
      <c r="C20157">
        <f>IF(Calculator!$M635="",1,0)</f>
      </c>
    </row>
    <row r="20158" spans="1:3" x14ac:dyDescent="0.25">
      <c r="A20158">
        <v>635</v>
      </c>
      <c r="B20158" t="s">
        <v>74</v>
      </c>
      <c r="C20158">
        <f>IF(Calculator!$N635="",0,(Calculator!$N635-5.3)*IF(Calculator!$G635="Yes",1,0))</f>
      </c>
    </row>
    <row r="20159" spans="1:3" x14ac:dyDescent="0.25">
      <c r="A20159">
        <v>635</v>
      </c>
      <c r="B20159" t="s">
        <v>75</v>
      </c>
      <c r="C20159">
        <f>IF(Calculator!$N635="",0,(Calculator!$N635-5.3)*(1-IF(Calculator!$G635="Yes",1,0)))</f>
      </c>
    </row>
    <row r="20160" spans="1:3" x14ac:dyDescent="0.25">
      <c r="A20160">
        <v>635</v>
      </c>
      <c r="B20160" t="s">
        <v>76</v>
      </c>
      <c r="C20160">
        <f>IF(Calculator!$N635="",1,0)</f>
      </c>
    </row>
    <row r="20161" spans="1:3" x14ac:dyDescent="0.25">
      <c r="A20161">
        <v>635</v>
      </c>
      <c r="B20161" t="s">
        <v>77</v>
      </c>
      <c r="C20161">
        <f>1</f>
      </c>
    </row>
    <row r="20162" spans="1:3" x14ac:dyDescent="0.25">
      <c r="A20162">
        <v>636</v>
      </c>
      <c r="B20162" t="s">
        <v>47</v>
      </c>
      <c r="C20162">
        <f>(Calculator!$C636-55)/10</f>
      </c>
    </row>
    <row r="20163" spans="1:3" x14ac:dyDescent="0.25">
      <c r="A20163">
        <v>636</v>
      </c>
      <c r="B20163" t="s">
        <v>48</v>
      </c>
      <c r="C20163">
        <f>((Calculator!$C636-55)/10)^2</f>
      </c>
    </row>
    <row r="20164" spans="1:3" x14ac:dyDescent="0.25">
      <c r="A20164">
        <v>636</v>
      </c>
      <c r="B20164" t="s">
        <v>49</v>
      </c>
      <c r="C20164">
        <f>((Calculator!$D636-Calculator!$E636)*0.02586)-3.5</f>
      </c>
    </row>
    <row r="20165" spans="1:3" x14ac:dyDescent="0.25">
      <c r="A20165">
        <v>636</v>
      </c>
      <c r="B20165" t="s">
        <v>50</v>
      </c>
      <c r="C20165">
        <f>((Calculator!$E636*0.02586)-1.3)/0.3</f>
      </c>
    </row>
    <row r="20166" spans="1:3" x14ac:dyDescent="0.25">
      <c r="A20166">
        <v>636</v>
      </c>
      <c r="B20166" t="s">
        <v>51</v>
      </c>
      <c r="C20166">
        <f>(MIN(Calculator!$F636,110)-110)/20</f>
      </c>
    </row>
    <row r="20167" spans="1:3" x14ac:dyDescent="0.25">
      <c r="A20167">
        <v>636</v>
      </c>
      <c r="B20167" t="s">
        <v>52</v>
      </c>
      <c r="C20167">
        <f>(MAX(Calculator!$F636,110)-130)/20</f>
      </c>
    </row>
    <row r="20168" spans="1:3" x14ac:dyDescent="0.25">
      <c r="A20168">
        <v>636</v>
      </c>
      <c r="B20168" t="s">
        <v>17</v>
      </c>
      <c r="C20168">
        <f>IF(Calculator!$G636="Yes",1,0)</f>
      </c>
    </row>
    <row r="20169" spans="1:3" x14ac:dyDescent="0.25">
      <c r="A20169">
        <v>636</v>
      </c>
      <c r="B20169" t="s">
        <v>53</v>
      </c>
      <c r="C20169">
        <f>IF(Calculator!$H636="Yes",1,0)</f>
      </c>
    </row>
    <row r="20170" spans="1:3" x14ac:dyDescent="0.25">
      <c r="A20170">
        <v>636</v>
      </c>
      <c r="B20170" t="s">
        <v>54</v>
      </c>
      <c r="C20170">
        <f>(MIN(Calculator!$I636,30)-25)/5</f>
      </c>
    </row>
    <row r="20171" spans="1:3" x14ac:dyDescent="0.25">
      <c r="A20171">
        <v>636</v>
      </c>
      <c r="B20171" t="s">
        <v>55</v>
      </c>
      <c r="C20171">
        <f>(MAX(Calculator!$I636,30)-30)/5</f>
      </c>
    </row>
    <row r="20172" spans="1:3" x14ac:dyDescent="0.25">
      <c r="A20172">
        <v>636</v>
      </c>
      <c r="B20172" t="s">
        <v>56</v>
      </c>
      <c r="C20172">
        <f>(MIN(Calculator!$J636,60)-60)/-15</f>
      </c>
    </row>
    <row r="20173" spans="1:3" x14ac:dyDescent="0.25">
      <c r="A20173">
        <v>636</v>
      </c>
      <c r="B20173" t="s">
        <v>57</v>
      </c>
      <c r="C20173">
        <f>(MAX(Calculator!$J636,60)-90)/-15</f>
      </c>
    </row>
    <row r="20174" spans="1:3" x14ac:dyDescent="0.25">
      <c r="A20174">
        <v>636</v>
      </c>
      <c r="B20174" t="s">
        <v>58</v>
      </c>
      <c r="C20174">
        <f>IF(Calculator!$K636="Yes",1,0)</f>
      </c>
    </row>
    <row r="20175" spans="1:3" x14ac:dyDescent="0.25">
      <c r="A20175">
        <v>636</v>
      </c>
      <c r="B20175" t="s">
        <v>59</v>
      </c>
      <c r="C20175">
        <f>IF(Calculator!$L636="Yes",1,0)</f>
      </c>
    </row>
    <row r="20176" spans="1:3" x14ac:dyDescent="0.25">
      <c r="A20176">
        <v>636</v>
      </c>
      <c r="B20176" t="s">
        <v>60</v>
      </c>
      <c r="C20176">
        <f>((MAX(Calculator!$F636,110)-130)/20)*IF(Calculator!$K636="Yes",1,0)</f>
      </c>
    </row>
    <row r="20177" spans="1:3" x14ac:dyDescent="0.25">
      <c r="A20177">
        <v>636</v>
      </c>
      <c r="B20177" t="s">
        <v>61</v>
      </c>
      <c r="C20177">
        <f>((((Calculator!$D636-Calculator!$E636)*0.02586)-3.5))*IF(Calculator!$L636="Yes",1,0)</f>
      </c>
    </row>
    <row r="20178" spans="1:3" x14ac:dyDescent="0.25">
      <c r="A20178">
        <v>636</v>
      </c>
      <c r="B20178" t="s">
        <v>62</v>
      </c>
      <c r="C20178">
        <f>(((Calculator!$C636-55)/10)*(((((Calculator!$D636-Calculator!$E636)*0.02586)-3.5))))</f>
      </c>
    </row>
    <row r="20179" spans="1:3" x14ac:dyDescent="0.25">
      <c r="A20179">
        <v>636</v>
      </c>
      <c r="B20179" t="s">
        <v>63</v>
      </c>
      <c r="C20179">
        <f>(((Calculator!$C636-55)/10)*(((Calculator!$E636*0.02586)-1.3)/0.3))</f>
      </c>
    </row>
    <row r="20180" spans="1:3" x14ac:dyDescent="0.25">
      <c r="A20180">
        <v>636</v>
      </c>
      <c r="B20180" t="s">
        <v>64</v>
      </c>
      <c r="C20180">
        <f>(((Calculator!$C636-55)/10)*((MAX(Calculator!$F636,110)-130)/20))</f>
      </c>
    </row>
    <row r="20181" spans="1:3" x14ac:dyDescent="0.25">
      <c r="A20181">
        <v>636</v>
      </c>
      <c r="B20181" t="s">
        <v>65</v>
      </c>
      <c r="C20181">
        <f>(((Calculator!$C636-55)/10)*IF(Calculator!$G636="Yes",1,0))</f>
      </c>
    </row>
    <row r="20182" spans="1:3" x14ac:dyDescent="0.25">
      <c r="A20182">
        <v>636</v>
      </c>
      <c r="B20182" t="s">
        <v>66</v>
      </c>
      <c r="C20182">
        <f>(((Calculator!$C636-55)/10)*IF(Calculator!$H636="Yes",1,0))</f>
      </c>
    </row>
    <row r="20183" spans="1:3" x14ac:dyDescent="0.25">
      <c r="A20183">
        <v>636</v>
      </c>
      <c r="B20183" t="s">
        <v>67</v>
      </c>
      <c r="C20183">
        <f>(((Calculator!$C636-55)/10)*((MAX(Calculator!$I636,30)-30)/5))</f>
      </c>
    </row>
    <row r="20184" spans="1:3" x14ac:dyDescent="0.25">
      <c r="A20184">
        <v>636</v>
      </c>
      <c r="B20184" t="s">
        <v>68</v>
      </c>
      <c r="C20184">
        <f>(((Calculator!$C636-55)/10)*((MIN(Calculator!$J636,60)-60)/-15))</f>
      </c>
    </row>
    <row r="20185" spans="1:3" x14ac:dyDescent="0.25">
      <c r="A20185">
        <v>636</v>
      </c>
      <c r="B20185" t="s">
        <v>69</v>
      </c>
      <c r="C20185">
        <f>IF(AND(Calculator!$O636&lt;&gt;"",Calculator!$O636&gt;=4,Calculator!$O636&lt;=6),1,0)</f>
      </c>
    </row>
    <row r="20186" spans="1:3" x14ac:dyDescent="0.25">
      <c r="A20186">
        <v>636</v>
      </c>
      <c r="B20186" t="s">
        <v>70</v>
      </c>
      <c r="C20186">
        <f>IF(AND(Calculator!$O636&lt;&gt;"",Calculator!$O636&gt;=7,Calculator!$O636&lt;=10),1,0)</f>
      </c>
    </row>
    <row r="20187" spans="1:3" x14ac:dyDescent="0.25">
      <c r="A20187">
        <v>636</v>
      </c>
      <c r="B20187" t="s">
        <v>71</v>
      </c>
      <c r="C20187">
        <f>IF(Calculator!$O636="",1,0)</f>
      </c>
    </row>
    <row r="20188" spans="1:3" x14ac:dyDescent="0.25">
      <c r="A20188">
        <v>636</v>
      </c>
      <c r="B20188" t="s">
        <v>72</v>
      </c>
      <c r="C20188">
        <f>IF(OR(Calculator!$M636="",Calculator!$M636=0),0,LN(Calculator!$M636))</f>
      </c>
    </row>
    <row r="20189" spans="1:3" x14ac:dyDescent="0.25">
      <c r="A20189">
        <v>636</v>
      </c>
      <c r="B20189" t="s">
        <v>73</v>
      </c>
      <c r="C20189">
        <f>IF(Calculator!$M636="",1,0)</f>
      </c>
    </row>
    <row r="20190" spans="1:3" x14ac:dyDescent="0.25">
      <c r="A20190">
        <v>636</v>
      </c>
      <c r="B20190" t="s">
        <v>74</v>
      </c>
      <c r="C20190">
        <f>IF(Calculator!$N636="",0,(Calculator!$N636-5.3)*IF(Calculator!$G636="Yes",1,0))</f>
      </c>
    </row>
    <row r="20191" spans="1:3" x14ac:dyDescent="0.25">
      <c r="A20191">
        <v>636</v>
      </c>
      <c r="B20191" t="s">
        <v>75</v>
      </c>
      <c r="C20191">
        <f>IF(Calculator!$N636="",0,(Calculator!$N636-5.3)*(1-IF(Calculator!$G636="Yes",1,0)))</f>
      </c>
    </row>
    <row r="20192" spans="1:3" x14ac:dyDescent="0.25">
      <c r="A20192">
        <v>636</v>
      </c>
      <c r="B20192" t="s">
        <v>76</v>
      </c>
      <c r="C20192">
        <f>IF(Calculator!$N636="",1,0)</f>
      </c>
    </row>
    <row r="20193" spans="1:3" x14ac:dyDescent="0.25">
      <c r="A20193">
        <v>636</v>
      </c>
      <c r="B20193" t="s">
        <v>77</v>
      </c>
      <c r="C20193">
        <f>1</f>
      </c>
    </row>
    <row r="20194" spans="1:3" x14ac:dyDescent="0.25">
      <c r="A20194">
        <v>637</v>
      </c>
      <c r="B20194" t="s">
        <v>47</v>
      </c>
      <c r="C20194">
        <f>(Calculator!$C637-55)/10</f>
      </c>
    </row>
    <row r="20195" spans="1:3" x14ac:dyDescent="0.25">
      <c r="A20195">
        <v>637</v>
      </c>
      <c r="B20195" t="s">
        <v>48</v>
      </c>
      <c r="C20195">
        <f>((Calculator!$C637-55)/10)^2</f>
      </c>
    </row>
    <row r="20196" spans="1:3" x14ac:dyDescent="0.25">
      <c r="A20196">
        <v>637</v>
      </c>
      <c r="B20196" t="s">
        <v>49</v>
      </c>
      <c r="C20196">
        <f>((Calculator!$D637-Calculator!$E637)*0.02586)-3.5</f>
      </c>
    </row>
    <row r="20197" spans="1:3" x14ac:dyDescent="0.25">
      <c r="A20197">
        <v>637</v>
      </c>
      <c r="B20197" t="s">
        <v>50</v>
      </c>
      <c r="C20197">
        <f>((Calculator!$E637*0.02586)-1.3)/0.3</f>
      </c>
    </row>
    <row r="20198" spans="1:3" x14ac:dyDescent="0.25">
      <c r="A20198">
        <v>637</v>
      </c>
      <c r="B20198" t="s">
        <v>51</v>
      </c>
      <c r="C20198">
        <f>(MIN(Calculator!$F637,110)-110)/20</f>
      </c>
    </row>
    <row r="20199" spans="1:3" x14ac:dyDescent="0.25">
      <c r="A20199">
        <v>637</v>
      </c>
      <c r="B20199" t="s">
        <v>52</v>
      </c>
      <c r="C20199">
        <f>(MAX(Calculator!$F637,110)-130)/20</f>
      </c>
    </row>
    <row r="20200" spans="1:3" x14ac:dyDescent="0.25">
      <c r="A20200">
        <v>637</v>
      </c>
      <c r="B20200" t="s">
        <v>17</v>
      </c>
      <c r="C20200">
        <f>IF(Calculator!$G637="Yes",1,0)</f>
      </c>
    </row>
    <row r="20201" spans="1:3" x14ac:dyDescent="0.25">
      <c r="A20201">
        <v>637</v>
      </c>
      <c r="B20201" t="s">
        <v>53</v>
      </c>
      <c r="C20201">
        <f>IF(Calculator!$H637="Yes",1,0)</f>
      </c>
    </row>
    <row r="20202" spans="1:3" x14ac:dyDescent="0.25">
      <c r="A20202">
        <v>637</v>
      </c>
      <c r="B20202" t="s">
        <v>54</v>
      </c>
      <c r="C20202">
        <f>(MIN(Calculator!$I637,30)-25)/5</f>
      </c>
    </row>
    <row r="20203" spans="1:3" x14ac:dyDescent="0.25">
      <c r="A20203">
        <v>637</v>
      </c>
      <c r="B20203" t="s">
        <v>55</v>
      </c>
      <c r="C20203">
        <f>(MAX(Calculator!$I637,30)-30)/5</f>
      </c>
    </row>
    <row r="20204" spans="1:3" x14ac:dyDescent="0.25">
      <c r="A20204">
        <v>637</v>
      </c>
      <c r="B20204" t="s">
        <v>56</v>
      </c>
      <c r="C20204">
        <f>(MIN(Calculator!$J637,60)-60)/-15</f>
      </c>
    </row>
    <row r="20205" spans="1:3" x14ac:dyDescent="0.25">
      <c r="A20205">
        <v>637</v>
      </c>
      <c r="B20205" t="s">
        <v>57</v>
      </c>
      <c r="C20205">
        <f>(MAX(Calculator!$J637,60)-90)/-15</f>
      </c>
    </row>
    <row r="20206" spans="1:3" x14ac:dyDescent="0.25">
      <c r="A20206">
        <v>637</v>
      </c>
      <c r="B20206" t="s">
        <v>58</v>
      </c>
      <c r="C20206">
        <f>IF(Calculator!$K637="Yes",1,0)</f>
      </c>
    </row>
    <row r="20207" spans="1:3" x14ac:dyDescent="0.25">
      <c r="A20207">
        <v>637</v>
      </c>
      <c r="B20207" t="s">
        <v>59</v>
      </c>
      <c r="C20207">
        <f>IF(Calculator!$L637="Yes",1,0)</f>
      </c>
    </row>
    <row r="20208" spans="1:3" x14ac:dyDescent="0.25">
      <c r="A20208">
        <v>637</v>
      </c>
      <c r="B20208" t="s">
        <v>60</v>
      </c>
      <c r="C20208">
        <f>((MAX(Calculator!$F637,110)-130)/20)*IF(Calculator!$K637="Yes",1,0)</f>
      </c>
    </row>
    <row r="20209" spans="1:3" x14ac:dyDescent="0.25">
      <c r="A20209">
        <v>637</v>
      </c>
      <c r="B20209" t="s">
        <v>61</v>
      </c>
      <c r="C20209">
        <f>((((Calculator!$D637-Calculator!$E637)*0.02586)-3.5))*IF(Calculator!$L637="Yes",1,0)</f>
      </c>
    </row>
    <row r="20210" spans="1:3" x14ac:dyDescent="0.25">
      <c r="A20210">
        <v>637</v>
      </c>
      <c r="B20210" t="s">
        <v>62</v>
      </c>
      <c r="C20210">
        <f>(((Calculator!$C637-55)/10)*(((((Calculator!$D637-Calculator!$E637)*0.02586)-3.5))))</f>
      </c>
    </row>
    <row r="20211" spans="1:3" x14ac:dyDescent="0.25">
      <c r="A20211">
        <v>637</v>
      </c>
      <c r="B20211" t="s">
        <v>63</v>
      </c>
      <c r="C20211">
        <f>(((Calculator!$C637-55)/10)*(((Calculator!$E637*0.02586)-1.3)/0.3))</f>
      </c>
    </row>
    <row r="20212" spans="1:3" x14ac:dyDescent="0.25">
      <c r="A20212">
        <v>637</v>
      </c>
      <c r="B20212" t="s">
        <v>64</v>
      </c>
      <c r="C20212">
        <f>(((Calculator!$C637-55)/10)*((MAX(Calculator!$F637,110)-130)/20))</f>
      </c>
    </row>
    <row r="20213" spans="1:3" x14ac:dyDescent="0.25">
      <c r="A20213">
        <v>637</v>
      </c>
      <c r="B20213" t="s">
        <v>65</v>
      </c>
      <c r="C20213">
        <f>(((Calculator!$C637-55)/10)*IF(Calculator!$G637="Yes",1,0))</f>
      </c>
    </row>
    <row r="20214" spans="1:3" x14ac:dyDescent="0.25">
      <c r="A20214">
        <v>637</v>
      </c>
      <c r="B20214" t="s">
        <v>66</v>
      </c>
      <c r="C20214">
        <f>(((Calculator!$C637-55)/10)*IF(Calculator!$H637="Yes",1,0))</f>
      </c>
    </row>
    <row r="20215" spans="1:3" x14ac:dyDescent="0.25">
      <c r="A20215">
        <v>637</v>
      </c>
      <c r="B20215" t="s">
        <v>67</v>
      </c>
      <c r="C20215">
        <f>(((Calculator!$C637-55)/10)*((MAX(Calculator!$I637,30)-30)/5))</f>
      </c>
    </row>
    <row r="20216" spans="1:3" x14ac:dyDescent="0.25">
      <c r="A20216">
        <v>637</v>
      </c>
      <c r="B20216" t="s">
        <v>68</v>
      </c>
      <c r="C20216">
        <f>(((Calculator!$C637-55)/10)*((MIN(Calculator!$J637,60)-60)/-15))</f>
      </c>
    </row>
    <row r="20217" spans="1:3" x14ac:dyDescent="0.25">
      <c r="A20217">
        <v>637</v>
      </c>
      <c r="B20217" t="s">
        <v>69</v>
      </c>
      <c r="C20217">
        <f>IF(AND(Calculator!$O637&lt;&gt;"",Calculator!$O637&gt;=4,Calculator!$O637&lt;=6),1,0)</f>
      </c>
    </row>
    <row r="20218" spans="1:3" x14ac:dyDescent="0.25">
      <c r="A20218">
        <v>637</v>
      </c>
      <c r="B20218" t="s">
        <v>70</v>
      </c>
      <c r="C20218">
        <f>IF(AND(Calculator!$O637&lt;&gt;"",Calculator!$O637&gt;=7,Calculator!$O637&lt;=10),1,0)</f>
      </c>
    </row>
    <row r="20219" spans="1:3" x14ac:dyDescent="0.25">
      <c r="A20219">
        <v>637</v>
      </c>
      <c r="B20219" t="s">
        <v>71</v>
      </c>
      <c r="C20219">
        <f>IF(Calculator!$O637="",1,0)</f>
      </c>
    </row>
    <row r="20220" spans="1:3" x14ac:dyDescent="0.25">
      <c r="A20220">
        <v>637</v>
      </c>
      <c r="B20220" t="s">
        <v>72</v>
      </c>
      <c r="C20220">
        <f>IF(OR(Calculator!$M637="",Calculator!$M637=0),0,LN(Calculator!$M637))</f>
      </c>
    </row>
    <row r="20221" spans="1:3" x14ac:dyDescent="0.25">
      <c r="A20221">
        <v>637</v>
      </c>
      <c r="B20221" t="s">
        <v>73</v>
      </c>
      <c r="C20221">
        <f>IF(Calculator!$M637="",1,0)</f>
      </c>
    </row>
    <row r="20222" spans="1:3" x14ac:dyDescent="0.25">
      <c r="A20222">
        <v>637</v>
      </c>
      <c r="B20222" t="s">
        <v>74</v>
      </c>
      <c r="C20222">
        <f>IF(Calculator!$N637="",0,(Calculator!$N637-5.3)*IF(Calculator!$G637="Yes",1,0))</f>
      </c>
    </row>
    <row r="20223" spans="1:3" x14ac:dyDescent="0.25">
      <c r="A20223">
        <v>637</v>
      </c>
      <c r="B20223" t="s">
        <v>75</v>
      </c>
      <c r="C20223">
        <f>IF(Calculator!$N637="",0,(Calculator!$N637-5.3)*(1-IF(Calculator!$G637="Yes",1,0)))</f>
      </c>
    </row>
    <row r="20224" spans="1:3" x14ac:dyDescent="0.25">
      <c r="A20224">
        <v>637</v>
      </c>
      <c r="B20224" t="s">
        <v>76</v>
      </c>
      <c r="C20224">
        <f>IF(Calculator!$N637="",1,0)</f>
      </c>
    </row>
    <row r="20225" spans="1:3" x14ac:dyDescent="0.25">
      <c r="A20225">
        <v>637</v>
      </c>
      <c r="B20225" t="s">
        <v>77</v>
      </c>
      <c r="C20225">
        <f>1</f>
      </c>
    </row>
    <row r="20226" spans="1:3" x14ac:dyDescent="0.25">
      <c r="A20226">
        <v>638</v>
      </c>
      <c r="B20226" t="s">
        <v>47</v>
      </c>
      <c r="C20226">
        <f>(Calculator!$C638-55)/10</f>
      </c>
    </row>
    <row r="20227" spans="1:3" x14ac:dyDescent="0.25">
      <c r="A20227">
        <v>638</v>
      </c>
      <c r="B20227" t="s">
        <v>48</v>
      </c>
      <c r="C20227">
        <f>((Calculator!$C638-55)/10)^2</f>
      </c>
    </row>
    <row r="20228" spans="1:3" x14ac:dyDescent="0.25">
      <c r="A20228">
        <v>638</v>
      </c>
      <c r="B20228" t="s">
        <v>49</v>
      </c>
      <c r="C20228">
        <f>((Calculator!$D638-Calculator!$E638)*0.02586)-3.5</f>
      </c>
    </row>
    <row r="20229" spans="1:3" x14ac:dyDescent="0.25">
      <c r="A20229">
        <v>638</v>
      </c>
      <c r="B20229" t="s">
        <v>50</v>
      </c>
      <c r="C20229">
        <f>((Calculator!$E638*0.02586)-1.3)/0.3</f>
      </c>
    </row>
    <row r="20230" spans="1:3" x14ac:dyDescent="0.25">
      <c r="A20230">
        <v>638</v>
      </c>
      <c r="B20230" t="s">
        <v>51</v>
      </c>
      <c r="C20230">
        <f>(MIN(Calculator!$F638,110)-110)/20</f>
      </c>
    </row>
    <row r="20231" spans="1:3" x14ac:dyDescent="0.25">
      <c r="A20231">
        <v>638</v>
      </c>
      <c r="B20231" t="s">
        <v>52</v>
      </c>
      <c r="C20231">
        <f>(MAX(Calculator!$F638,110)-130)/20</f>
      </c>
    </row>
    <row r="20232" spans="1:3" x14ac:dyDescent="0.25">
      <c r="A20232">
        <v>638</v>
      </c>
      <c r="B20232" t="s">
        <v>17</v>
      </c>
      <c r="C20232">
        <f>IF(Calculator!$G638="Yes",1,0)</f>
      </c>
    </row>
    <row r="20233" spans="1:3" x14ac:dyDescent="0.25">
      <c r="A20233">
        <v>638</v>
      </c>
      <c r="B20233" t="s">
        <v>53</v>
      </c>
      <c r="C20233">
        <f>IF(Calculator!$H638="Yes",1,0)</f>
      </c>
    </row>
    <row r="20234" spans="1:3" x14ac:dyDescent="0.25">
      <c r="A20234">
        <v>638</v>
      </c>
      <c r="B20234" t="s">
        <v>54</v>
      </c>
      <c r="C20234">
        <f>(MIN(Calculator!$I638,30)-25)/5</f>
      </c>
    </row>
    <row r="20235" spans="1:3" x14ac:dyDescent="0.25">
      <c r="A20235">
        <v>638</v>
      </c>
      <c r="B20235" t="s">
        <v>55</v>
      </c>
      <c r="C20235">
        <f>(MAX(Calculator!$I638,30)-30)/5</f>
      </c>
    </row>
    <row r="20236" spans="1:3" x14ac:dyDescent="0.25">
      <c r="A20236">
        <v>638</v>
      </c>
      <c r="B20236" t="s">
        <v>56</v>
      </c>
      <c r="C20236">
        <f>(MIN(Calculator!$J638,60)-60)/-15</f>
      </c>
    </row>
    <row r="20237" spans="1:3" x14ac:dyDescent="0.25">
      <c r="A20237">
        <v>638</v>
      </c>
      <c r="B20237" t="s">
        <v>57</v>
      </c>
      <c r="C20237">
        <f>(MAX(Calculator!$J638,60)-90)/-15</f>
      </c>
    </row>
    <row r="20238" spans="1:3" x14ac:dyDescent="0.25">
      <c r="A20238">
        <v>638</v>
      </c>
      <c r="B20238" t="s">
        <v>58</v>
      </c>
      <c r="C20238">
        <f>IF(Calculator!$K638="Yes",1,0)</f>
      </c>
    </row>
    <row r="20239" spans="1:3" x14ac:dyDescent="0.25">
      <c r="A20239">
        <v>638</v>
      </c>
      <c r="B20239" t="s">
        <v>59</v>
      </c>
      <c r="C20239">
        <f>IF(Calculator!$L638="Yes",1,0)</f>
      </c>
    </row>
    <row r="20240" spans="1:3" x14ac:dyDescent="0.25">
      <c r="A20240">
        <v>638</v>
      </c>
      <c r="B20240" t="s">
        <v>60</v>
      </c>
      <c r="C20240">
        <f>((MAX(Calculator!$F638,110)-130)/20)*IF(Calculator!$K638="Yes",1,0)</f>
      </c>
    </row>
    <row r="20241" spans="1:3" x14ac:dyDescent="0.25">
      <c r="A20241">
        <v>638</v>
      </c>
      <c r="B20241" t="s">
        <v>61</v>
      </c>
      <c r="C20241">
        <f>((((Calculator!$D638-Calculator!$E638)*0.02586)-3.5))*IF(Calculator!$L638="Yes",1,0)</f>
      </c>
    </row>
    <row r="20242" spans="1:3" x14ac:dyDescent="0.25">
      <c r="A20242">
        <v>638</v>
      </c>
      <c r="B20242" t="s">
        <v>62</v>
      </c>
      <c r="C20242">
        <f>(((Calculator!$C638-55)/10)*(((((Calculator!$D638-Calculator!$E638)*0.02586)-3.5))))</f>
      </c>
    </row>
    <row r="20243" spans="1:3" x14ac:dyDescent="0.25">
      <c r="A20243">
        <v>638</v>
      </c>
      <c r="B20243" t="s">
        <v>63</v>
      </c>
      <c r="C20243">
        <f>(((Calculator!$C638-55)/10)*(((Calculator!$E638*0.02586)-1.3)/0.3))</f>
      </c>
    </row>
    <row r="20244" spans="1:3" x14ac:dyDescent="0.25">
      <c r="A20244">
        <v>638</v>
      </c>
      <c r="B20244" t="s">
        <v>64</v>
      </c>
      <c r="C20244">
        <f>(((Calculator!$C638-55)/10)*((MAX(Calculator!$F638,110)-130)/20))</f>
      </c>
    </row>
    <row r="20245" spans="1:3" x14ac:dyDescent="0.25">
      <c r="A20245">
        <v>638</v>
      </c>
      <c r="B20245" t="s">
        <v>65</v>
      </c>
      <c r="C20245">
        <f>(((Calculator!$C638-55)/10)*IF(Calculator!$G638="Yes",1,0))</f>
      </c>
    </row>
    <row r="20246" spans="1:3" x14ac:dyDescent="0.25">
      <c r="A20246">
        <v>638</v>
      </c>
      <c r="B20246" t="s">
        <v>66</v>
      </c>
      <c r="C20246">
        <f>(((Calculator!$C638-55)/10)*IF(Calculator!$H638="Yes",1,0))</f>
      </c>
    </row>
    <row r="20247" spans="1:3" x14ac:dyDescent="0.25">
      <c r="A20247">
        <v>638</v>
      </c>
      <c r="B20247" t="s">
        <v>67</v>
      </c>
      <c r="C20247">
        <f>(((Calculator!$C638-55)/10)*((MAX(Calculator!$I638,30)-30)/5))</f>
      </c>
    </row>
    <row r="20248" spans="1:3" x14ac:dyDescent="0.25">
      <c r="A20248">
        <v>638</v>
      </c>
      <c r="B20248" t="s">
        <v>68</v>
      </c>
      <c r="C20248">
        <f>(((Calculator!$C638-55)/10)*((MIN(Calculator!$J638,60)-60)/-15))</f>
      </c>
    </row>
    <row r="20249" spans="1:3" x14ac:dyDescent="0.25">
      <c r="A20249">
        <v>638</v>
      </c>
      <c r="B20249" t="s">
        <v>69</v>
      </c>
      <c r="C20249">
        <f>IF(AND(Calculator!$O638&lt;&gt;"",Calculator!$O638&gt;=4,Calculator!$O638&lt;=6),1,0)</f>
      </c>
    </row>
    <row r="20250" spans="1:3" x14ac:dyDescent="0.25">
      <c r="A20250">
        <v>638</v>
      </c>
      <c r="B20250" t="s">
        <v>70</v>
      </c>
      <c r="C20250">
        <f>IF(AND(Calculator!$O638&lt;&gt;"",Calculator!$O638&gt;=7,Calculator!$O638&lt;=10),1,0)</f>
      </c>
    </row>
    <row r="20251" spans="1:3" x14ac:dyDescent="0.25">
      <c r="A20251">
        <v>638</v>
      </c>
      <c r="B20251" t="s">
        <v>71</v>
      </c>
      <c r="C20251">
        <f>IF(Calculator!$O638="",1,0)</f>
      </c>
    </row>
    <row r="20252" spans="1:3" x14ac:dyDescent="0.25">
      <c r="A20252">
        <v>638</v>
      </c>
      <c r="B20252" t="s">
        <v>72</v>
      </c>
      <c r="C20252">
        <f>IF(OR(Calculator!$M638="",Calculator!$M638=0),0,LN(Calculator!$M638))</f>
      </c>
    </row>
    <row r="20253" spans="1:3" x14ac:dyDescent="0.25">
      <c r="A20253">
        <v>638</v>
      </c>
      <c r="B20253" t="s">
        <v>73</v>
      </c>
      <c r="C20253">
        <f>IF(Calculator!$M638="",1,0)</f>
      </c>
    </row>
    <row r="20254" spans="1:3" x14ac:dyDescent="0.25">
      <c r="A20254">
        <v>638</v>
      </c>
      <c r="B20254" t="s">
        <v>74</v>
      </c>
      <c r="C20254">
        <f>IF(Calculator!$N638="",0,(Calculator!$N638-5.3)*IF(Calculator!$G638="Yes",1,0))</f>
      </c>
    </row>
    <row r="20255" spans="1:3" x14ac:dyDescent="0.25">
      <c r="A20255">
        <v>638</v>
      </c>
      <c r="B20255" t="s">
        <v>75</v>
      </c>
      <c r="C20255">
        <f>IF(Calculator!$N638="",0,(Calculator!$N638-5.3)*(1-IF(Calculator!$G638="Yes",1,0)))</f>
      </c>
    </row>
    <row r="20256" spans="1:3" x14ac:dyDescent="0.25">
      <c r="A20256">
        <v>638</v>
      </c>
      <c r="B20256" t="s">
        <v>76</v>
      </c>
      <c r="C20256">
        <f>IF(Calculator!$N638="",1,0)</f>
      </c>
    </row>
    <row r="20257" spans="1:3" x14ac:dyDescent="0.25">
      <c r="A20257">
        <v>638</v>
      </c>
      <c r="B20257" t="s">
        <v>77</v>
      </c>
      <c r="C20257">
        <f>1</f>
      </c>
    </row>
    <row r="20258" spans="1:3" x14ac:dyDescent="0.25">
      <c r="A20258">
        <v>639</v>
      </c>
      <c r="B20258" t="s">
        <v>47</v>
      </c>
      <c r="C20258">
        <f>(Calculator!$C639-55)/10</f>
      </c>
    </row>
    <row r="20259" spans="1:3" x14ac:dyDescent="0.25">
      <c r="A20259">
        <v>639</v>
      </c>
      <c r="B20259" t="s">
        <v>48</v>
      </c>
      <c r="C20259">
        <f>((Calculator!$C639-55)/10)^2</f>
      </c>
    </row>
    <row r="20260" spans="1:3" x14ac:dyDescent="0.25">
      <c r="A20260">
        <v>639</v>
      </c>
      <c r="B20260" t="s">
        <v>49</v>
      </c>
      <c r="C20260">
        <f>((Calculator!$D639-Calculator!$E639)*0.02586)-3.5</f>
      </c>
    </row>
    <row r="20261" spans="1:3" x14ac:dyDescent="0.25">
      <c r="A20261">
        <v>639</v>
      </c>
      <c r="B20261" t="s">
        <v>50</v>
      </c>
      <c r="C20261">
        <f>((Calculator!$E639*0.02586)-1.3)/0.3</f>
      </c>
    </row>
    <row r="20262" spans="1:3" x14ac:dyDescent="0.25">
      <c r="A20262">
        <v>639</v>
      </c>
      <c r="B20262" t="s">
        <v>51</v>
      </c>
      <c r="C20262">
        <f>(MIN(Calculator!$F639,110)-110)/20</f>
      </c>
    </row>
    <row r="20263" spans="1:3" x14ac:dyDescent="0.25">
      <c r="A20263">
        <v>639</v>
      </c>
      <c r="B20263" t="s">
        <v>52</v>
      </c>
      <c r="C20263">
        <f>(MAX(Calculator!$F639,110)-130)/20</f>
      </c>
    </row>
    <row r="20264" spans="1:3" x14ac:dyDescent="0.25">
      <c r="A20264">
        <v>639</v>
      </c>
      <c r="B20264" t="s">
        <v>17</v>
      </c>
      <c r="C20264">
        <f>IF(Calculator!$G639="Yes",1,0)</f>
      </c>
    </row>
    <row r="20265" spans="1:3" x14ac:dyDescent="0.25">
      <c r="A20265">
        <v>639</v>
      </c>
      <c r="B20265" t="s">
        <v>53</v>
      </c>
      <c r="C20265">
        <f>IF(Calculator!$H639="Yes",1,0)</f>
      </c>
    </row>
    <row r="20266" spans="1:3" x14ac:dyDescent="0.25">
      <c r="A20266">
        <v>639</v>
      </c>
      <c r="B20266" t="s">
        <v>54</v>
      </c>
      <c r="C20266">
        <f>(MIN(Calculator!$I639,30)-25)/5</f>
      </c>
    </row>
    <row r="20267" spans="1:3" x14ac:dyDescent="0.25">
      <c r="A20267">
        <v>639</v>
      </c>
      <c r="B20267" t="s">
        <v>55</v>
      </c>
      <c r="C20267">
        <f>(MAX(Calculator!$I639,30)-30)/5</f>
      </c>
    </row>
    <row r="20268" spans="1:3" x14ac:dyDescent="0.25">
      <c r="A20268">
        <v>639</v>
      </c>
      <c r="B20268" t="s">
        <v>56</v>
      </c>
      <c r="C20268">
        <f>(MIN(Calculator!$J639,60)-60)/-15</f>
      </c>
    </row>
    <row r="20269" spans="1:3" x14ac:dyDescent="0.25">
      <c r="A20269">
        <v>639</v>
      </c>
      <c r="B20269" t="s">
        <v>57</v>
      </c>
      <c r="C20269">
        <f>(MAX(Calculator!$J639,60)-90)/-15</f>
      </c>
    </row>
    <row r="20270" spans="1:3" x14ac:dyDescent="0.25">
      <c r="A20270">
        <v>639</v>
      </c>
      <c r="B20270" t="s">
        <v>58</v>
      </c>
      <c r="C20270">
        <f>IF(Calculator!$K639="Yes",1,0)</f>
      </c>
    </row>
    <row r="20271" spans="1:3" x14ac:dyDescent="0.25">
      <c r="A20271">
        <v>639</v>
      </c>
      <c r="B20271" t="s">
        <v>59</v>
      </c>
      <c r="C20271">
        <f>IF(Calculator!$L639="Yes",1,0)</f>
      </c>
    </row>
    <row r="20272" spans="1:3" x14ac:dyDescent="0.25">
      <c r="A20272">
        <v>639</v>
      </c>
      <c r="B20272" t="s">
        <v>60</v>
      </c>
      <c r="C20272">
        <f>((MAX(Calculator!$F639,110)-130)/20)*IF(Calculator!$K639="Yes",1,0)</f>
      </c>
    </row>
    <row r="20273" spans="1:3" x14ac:dyDescent="0.25">
      <c r="A20273">
        <v>639</v>
      </c>
      <c r="B20273" t="s">
        <v>61</v>
      </c>
      <c r="C20273">
        <f>((((Calculator!$D639-Calculator!$E639)*0.02586)-3.5))*IF(Calculator!$L639="Yes",1,0)</f>
      </c>
    </row>
    <row r="20274" spans="1:3" x14ac:dyDescent="0.25">
      <c r="A20274">
        <v>639</v>
      </c>
      <c r="B20274" t="s">
        <v>62</v>
      </c>
      <c r="C20274">
        <f>(((Calculator!$C639-55)/10)*(((((Calculator!$D639-Calculator!$E639)*0.02586)-3.5))))</f>
      </c>
    </row>
    <row r="20275" spans="1:3" x14ac:dyDescent="0.25">
      <c r="A20275">
        <v>639</v>
      </c>
      <c r="B20275" t="s">
        <v>63</v>
      </c>
      <c r="C20275">
        <f>(((Calculator!$C639-55)/10)*(((Calculator!$E639*0.02586)-1.3)/0.3))</f>
      </c>
    </row>
    <row r="20276" spans="1:3" x14ac:dyDescent="0.25">
      <c r="A20276">
        <v>639</v>
      </c>
      <c r="B20276" t="s">
        <v>64</v>
      </c>
      <c r="C20276">
        <f>(((Calculator!$C639-55)/10)*((MAX(Calculator!$F639,110)-130)/20))</f>
      </c>
    </row>
    <row r="20277" spans="1:3" x14ac:dyDescent="0.25">
      <c r="A20277">
        <v>639</v>
      </c>
      <c r="B20277" t="s">
        <v>65</v>
      </c>
      <c r="C20277">
        <f>(((Calculator!$C639-55)/10)*IF(Calculator!$G639="Yes",1,0))</f>
      </c>
    </row>
    <row r="20278" spans="1:3" x14ac:dyDescent="0.25">
      <c r="A20278">
        <v>639</v>
      </c>
      <c r="B20278" t="s">
        <v>66</v>
      </c>
      <c r="C20278">
        <f>(((Calculator!$C639-55)/10)*IF(Calculator!$H639="Yes",1,0))</f>
      </c>
    </row>
    <row r="20279" spans="1:3" x14ac:dyDescent="0.25">
      <c r="A20279">
        <v>639</v>
      </c>
      <c r="B20279" t="s">
        <v>67</v>
      </c>
      <c r="C20279">
        <f>(((Calculator!$C639-55)/10)*((MAX(Calculator!$I639,30)-30)/5))</f>
      </c>
    </row>
    <row r="20280" spans="1:3" x14ac:dyDescent="0.25">
      <c r="A20280">
        <v>639</v>
      </c>
      <c r="B20280" t="s">
        <v>68</v>
      </c>
      <c r="C20280">
        <f>(((Calculator!$C639-55)/10)*((MIN(Calculator!$J639,60)-60)/-15))</f>
      </c>
    </row>
    <row r="20281" spans="1:3" x14ac:dyDescent="0.25">
      <c r="A20281">
        <v>639</v>
      </c>
      <c r="B20281" t="s">
        <v>69</v>
      </c>
      <c r="C20281">
        <f>IF(AND(Calculator!$O639&lt;&gt;"",Calculator!$O639&gt;=4,Calculator!$O639&lt;=6),1,0)</f>
      </c>
    </row>
    <row r="20282" spans="1:3" x14ac:dyDescent="0.25">
      <c r="A20282">
        <v>639</v>
      </c>
      <c r="B20282" t="s">
        <v>70</v>
      </c>
      <c r="C20282">
        <f>IF(AND(Calculator!$O639&lt;&gt;"",Calculator!$O639&gt;=7,Calculator!$O639&lt;=10),1,0)</f>
      </c>
    </row>
    <row r="20283" spans="1:3" x14ac:dyDescent="0.25">
      <c r="A20283">
        <v>639</v>
      </c>
      <c r="B20283" t="s">
        <v>71</v>
      </c>
      <c r="C20283">
        <f>IF(Calculator!$O639="",1,0)</f>
      </c>
    </row>
    <row r="20284" spans="1:3" x14ac:dyDescent="0.25">
      <c r="A20284">
        <v>639</v>
      </c>
      <c r="B20284" t="s">
        <v>72</v>
      </c>
      <c r="C20284">
        <f>IF(OR(Calculator!$M639="",Calculator!$M639=0),0,LN(Calculator!$M639))</f>
      </c>
    </row>
    <row r="20285" spans="1:3" x14ac:dyDescent="0.25">
      <c r="A20285">
        <v>639</v>
      </c>
      <c r="B20285" t="s">
        <v>73</v>
      </c>
      <c r="C20285">
        <f>IF(Calculator!$M639="",1,0)</f>
      </c>
    </row>
    <row r="20286" spans="1:3" x14ac:dyDescent="0.25">
      <c r="A20286">
        <v>639</v>
      </c>
      <c r="B20286" t="s">
        <v>74</v>
      </c>
      <c r="C20286">
        <f>IF(Calculator!$N639="",0,(Calculator!$N639-5.3)*IF(Calculator!$G639="Yes",1,0))</f>
      </c>
    </row>
    <row r="20287" spans="1:3" x14ac:dyDescent="0.25">
      <c r="A20287">
        <v>639</v>
      </c>
      <c r="B20287" t="s">
        <v>75</v>
      </c>
      <c r="C20287">
        <f>IF(Calculator!$N639="",0,(Calculator!$N639-5.3)*(1-IF(Calculator!$G639="Yes",1,0)))</f>
      </c>
    </row>
    <row r="20288" spans="1:3" x14ac:dyDescent="0.25">
      <c r="A20288">
        <v>639</v>
      </c>
      <c r="B20288" t="s">
        <v>76</v>
      </c>
      <c r="C20288">
        <f>IF(Calculator!$N639="",1,0)</f>
      </c>
    </row>
    <row r="20289" spans="1:3" x14ac:dyDescent="0.25">
      <c r="A20289">
        <v>639</v>
      </c>
      <c r="B20289" t="s">
        <v>77</v>
      </c>
      <c r="C20289">
        <f>1</f>
      </c>
    </row>
    <row r="20290" spans="1:3" x14ac:dyDescent="0.25">
      <c r="A20290">
        <v>640</v>
      </c>
      <c r="B20290" t="s">
        <v>47</v>
      </c>
      <c r="C20290">
        <f>(Calculator!$C640-55)/10</f>
      </c>
    </row>
    <row r="20291" spans="1:3" x14ac:dyDescent="0.25">
      <c r="A20291">
        <v>640</v>
      </c>
      <c r="B20291" t="s">
        <v>48</v>
      </c>
      <c r="C20291">
        <f>((Calculator!$C640-55)/10)^2</f>
      </c>
    </row>
    <row r="20292" spans="1:3" x14ac:dyDescent="0.25">
      <c r="A20292">
        <v>640</v>
      </c>
      <c r="B20292" t="s">
        <v>49</v>
      </c>
      <c r="C20292">
        <f>((Calculator!$D640-Calculator!$E640)*0.02586)-3.5</f>
      </c>
    </row>
    <row r="20293" spans="1:3" x14ac:dyDescent="0.25">
      <c r="A20293">
        <v>640</v>
      </c>
      <c r="B20293" t="s">
        <v>50</v>
      </c>
      <c r="C20293">
        <f>((Calculator!$E640*0.02586)-1.3)/0.3</f>
      </c>
    </row>
    <row r="20294" spans="1:3" x14ac:dyDescent="0.25">
      <c r="A20294">
        <v>640</v>
      </c>
      <c r="B20294" t="s">
        <v>51</v>
      </c>
      <c r="C20294">
        <f>(MIN(Calculator!$F640,110)-110)/20</f>
      </c>
    </row>
    <row r="20295" spans="1:3" x14ac:dyDescent="0.25">
      <c r="A20295">
        <v>640</v>
      </c>
      <c r="B20295" t="s">
        <v>52</v>
      </c>
      <c r="C20295">
        <f>(MAX(Calculator!$F640,110)-130)/20</f>
      </c>
    </row>
    <row r="20296" spans="1:3" x14ac:dyDescent="0.25">
      <c r="A20296">
        <v>640</v>
      </c>
      <c r="B20296" t="s">
        <v>17</v>
      </c>
      <c r="C20296">
        <f>IF(Calculator!$G640="Yes",1,0)</f>
      </c>
    </row>
    <row r="20297" spans="1:3" x14ac:dyDescent="0.25">
      <c r="A20297">
        <v>640</v>
      </c>
      <c r="B20297" t="s">
        <v>53</v>
      </c>
      <c r="C20297">
        <f>IF(Calculator!$H640="Yes",1,0)</f>
      </c>
    </row>
    <row r="20298" spans="1:3" x14ac:dyDescent="0.25">
      <c r="A20298">
        <v>640</v>
      </c>
      <c r="B20298" t="s">
        <v>54</v>
      </c>
      <c r="C20298">
        <f>(MIN(Calculator!$I640,30)-25)/5</f>
      </c>
    </row>
    <row r="20299" spans="1:3" x14ac:dyDescent="0.25">
      <c r="A20299">
        <v>640</v>
      </c>
      <c r="B20299" t="s">
        <v>55</v>
      </c>
      <c r="C20299">
        <f>(MAX(Calculator!$I640,30)-30)/5</f>
      </c>
    </row>
    <row r="20300" spans="1:3" x14ac:dyDescent="0.25">
      <c r="A20300">
        <v>640</v>
      </c>
      <c r="B20300" t="s">
        <v>56</v>
      </c>
      <c r="C20300">
        <f>(MIN(Calculator!$J640,60)-60)/-15</f>
      </c>
    </row>
    <row r="20301" spans="1:3" x14ac:dyDescent="0.25">
      <c r="A20301">
        <v>640</v>
      </c>
      <c r="B20301" t="s">
        <v>57</v>
      </c>
      <c r="C20301">
        <f>(MAX(Calculator!$J640,60)-90)/-15</f>
      </c>
    </row>
    <row r="20302" spans="1:3" x14ac:dyDescent="0.25">
      <c r="A20302">
        <v>640</v>
      </c>
      <c r="B20302" t="s">
        <v>58</v>
      </c>
      <c r="C20302">
        <f>IF(Calculator!$K640="Yes",1,0)</f>
      </c>
    </row>
    <row r="20303" spans="1:3" x14ac:dyDescent="0.25">
      <c r="A20303">
        <v>640</v>
      </c>
      <c r="B20303" t="s">
        <v>59</v>
      </c>
      <c r="C20303">
        <f>IF(Calculator!$L640="Yes",1,0)</f>
      </c>
    </row>
    <row r="20304" spans="1:3" x14ac:dyDescent="0.25">
      <c r="A20304">
        <v>640</v>
      </c>
      <c r="B20304" t="s">
        <v>60</v>
      </c>
      <c r="C20304">
        <f>((MAX(Calculator!$F640,110)-130)/20)*IF(Calculator!$K640="Yes",1,0)</f>
      </c>
    </row>
    <row r="20305" spans="1:3" x14ac:dyDescent="0.25">
      <c r="A20305">
        <v>640</v>
      </c>
      <c r="B20305" t="s">
        <v>61</v>
      </c>
      <c r="C20305">
        <f>((((Calculator!$D640-Calculator!$E640)*0.02586)-3.5))*IF(Calculator!$L640="Yes",1,0)</f>
      </c>
    </row>
    <row r="20306" spans="1:3" x14ac:dyDescent="0.25">
      <c r="A20306">
        <v>640</v>
      </c>
      <c r="B20306" t="s">
        <v>62</v>
      </c>
      <c r="C20306">
        <f>(((Calculator!$C640-55)/10)*(((((Calculator!$D640-Calculator!$E640)*0.02586)-3.5))))</f>
      </c>
    </row>
    <row r="20307" spans="1:3" x14ac:dyDescent="0.25">
      <c r="A20307">
        <v>640</v>
      </c>
      <c r="B20307" t="s">
        <v>63</v>
      </c>
      <c r="C20307">
        <f>(((Calculator!$C640-55)/10)*(((Calculator!$E640*0.02586)-1.3)/0.3))</f>
      </c>
    </row>
    <row r="20308" spans="1:3" x14ac:dyDescent="0.25">
      <c r="A20308">
        <v>640</v>
      </c>
      <c r="B20308" t="s">
        <v>64</v>
      </c>
      <c r="C20308">
        <f>(((Calculator!$C640-55)/10)*((MAX(Calculator!$F640,110)-130)/20))</f>
      </c>
    </row>
    <row r="20309" spans="1:3" x14ac:dyDescent="0.25">
      <c r="A20309">
        <v>640</v>
      </c>
      <c r="B20309" t="s">
        <v>65</v>
      </c>
      <c r="C20309">
        <f>(((Calculator!$C640-55)/10)*IF(Calculator!$G640="Yes",1,0))</f>
      </c>
    </row>
    <row r="20310" spans="1:3" x14ac:dyDescent="0.25">
      <c r="A20310">
        <v>640</v>
      </c>
      <c r="B20310" t="s">
        <v>66</v>
      </c>
      <c r="C20310">
        <f>(((Calculator!$C640-55)/10)*IF(Calculator!$H640="Yes",1,0))</f>
      </c>
    </row>
    <row r="20311" spans="1:3" x14ac:dyDescent="0.25">
      <c r="A20311">
        <v>640</v>
      </c>
      <c r="B20311" t="s">
        <v>67</v>
      </c>
      <c r="C20311">
        <f>(((Calculator!$C640-55)/10)*((MAX(Calculator!$I640,30)-30)/5))</f>
      </c>
    </row>
    <row r="20312" spans="1:3" x14ac:dyDescent="0.25">
      <c r="A20312">
        <v>640</v>
      </c>
      <c r="B20312" t="s">
        <v>68</v>
      </c>
      <c r="C20312">
        <f>(((Calculator!$C640-55)/10)*((MIN(Calculator!$J640,60)-60)/-15))</f>
      </c>
    </row>
    <row r="20313" spans="1:3" x14ac:dyDescent="0.25">
      <c r="A20313">
        <v>640</v>
      </c>
      <c r="B20313" t="s">
        <v>69</v>
      </c>
      <c r="C20313">
        <f>IF(AND(Calculator!$O640&lt;&gt;"",Calculator!$O640&gt;=4,Calculator!$O640&lt;=6),1,0)</f>
      </c>
    </row>
    <row r="20314" spans="1:3" x14ac:dyDescent="0.25">
      <c r="A20314">
        <v>640</v>
      </c>
      <c r="B20314" t="s">
        <v>70</v>
      </c>
      <c r="C20314">
        <f>IF(AND(Calculator!$O640&lt;&gt;"",Calculator!$O640&gt;=7,Calculator!$O640&lt;=10),1,0)</f>
      </c>
    </row>
    <row r="20315" spans="1:3" x14ac:dyDescent="0.25">
      <c r="A20315">
        <v>640</v>
      </c>
      <c r="B20315" t="s">
        <v>71</v>
      </c>
      <c r="C20315">
        <f>IF(Calculator!$O640="",1,0)</f>
      </c>
    </row>
    <row r="20316" spans="1:3" x14ac:dyDescent="0.25">
      <c r="A20316">
        <v>640</v>
      </c>
      <c r="B20316" t="s">
        <v>72</v>
      </c>
      <c r="C20316">
        <f>IF(OR(Calculator!$M640="",Calculator!$M640=0),0,LN(Calculator!$M640))</f>
      </c>
    </row>
    <row r="20317" spans="1:3" x14ac:dyDescent="0.25">
      <c r="A20317">
        <v>640</v>
      </c>
      <c r="B20317" t="s">
        <v>73</v>
      </c>
      <c r="C20317">
        <f>IF(Calculator!$M640="",1,0)</f>
      </c>
    </row>
    <row r="20318" spans="1:3" x14ac:dyDescent="0.25">
      <c r="A20318">
        <v>640</v>
      </c>
      <c r="B20318" t="s">
        <v>74</v>
      </c>
      <c r="C20318">
        <f>IF(Calculator!$N640="",0,(Calculator!$N640-5.3)*IF(Calculator!$G640="Yes",1,0))</f>
      </c>
    </row>
    <row r="20319" spans="1:3" x14ac:dyDescent="0.25">
      <c r="A20319">
        <v>640</v>
      </c>
      <c r="B20319" t="s">
        <v>75</v>
      </c>
      <c r="C20319">
        <f>IF(Calculator!$N640="",0,(Calculator!$N640-5.3)*(1-IF(Calculator!$G640="Yes",1,0)))</f>
      </c>
    </row>
    <row r="20320" spans="1:3" x14ac:dyDescent="0.25">
      <c r="A20320">
        <v>640</v>
      </c>
      <c r="B20320" t="s">
        <v>76</v>
      </c>
      <c r="C20320">
        <f>IF(Calculator!$N640="",1,0)</f>
      </c>
    </row>
    <row r="20321" spans="1:3" x14ac:dyDescent="0.25">
      <c r="A20321">
        <v>640</v>
      </c>
      <c r="B20321" t="s">
        <v>77</v>
      </c>
      <c r="C20321">
        <f>1</f>
      </c>
    </row>
    <row r="20322" spans="1:3" x14ac:dyDescent="0.25">
      <c r="A20322">
        <v>641</v>
      </c>
      <c r="B20322" t="s">
        <v>47</v>
      </c>
      <c r="C20322">
        <f>(Calculator!$C641-55)/10</f>
      </c>
    </row>
    <row r="20323" spans="1:3" x14ac:dyDescent="0.25">
      <c r="A20323">
        <v>641</v>
      </c>
      <c r="B20323" t="s">
        <v>48</v>
      </c>
      <c r="C20323">
        <f>((Calculator!$C641-55)/10)^2</f>
      </c>
    </row>
    <row r="20324" spans="1:3" x14ac:dyDescent="0.25">
      <c r="A20324">
        <v>641</v>
      </c>
      <c r="B20324" t="s">
        <v>49</v>
      </c>
      <c r="C20324">
        <f>((Calculator!$D641-Calculator!$E641)*0.02586)-3.5</f>
      </c>
    </row>
    <row r="20325" spans="1:3" x14ac:dyDescent="0.25">
      <c r="A20325">
        <v>641</v>
      </c>
      <c r="B20325" t="s">
        <v>50</v>
      </c>
      <c r="C20325">
        <f>((Calculator!$E641*0.02586)-1.3)/0.3</f>
      </c>
    </row>
    <row r="20326" spans="1:3" x14ac:dyDescent="0.25">
      <c r="A20326">
        <v>641</v>
      </c>
      <c r="B20326" t="s">
        <v>51</v>
      </c>
      <c r="C20326">
        <f>(MIN(Calculator!$F641,110)-110)/20</f>
      </c>
    </row>
    <row r="20327" spans="1:3" x14ac:dyDescent="0.25">
      <c r="A20327">
        <v>641</v>
      </c>
      <c r="B20327" t="s">
        <v>52</v>
      </c>
      <c r="C20327">
        <f>(MAX(Calculator!$F641,110)-130)/20</f>
      </c>
    </row>
    <row r="20328" spans="1:3" x14ac:dyDescent="0.25">
      <c r="A20328">
        <v>641</v>
      </c>
      <c r="B20328" t="s">
        <v>17</v>
      </c>
      <c r="C20328">
        <f>IF(Calculator!$G641="Yes",1,0)</f>
      </c>
    </row>
    <row r="20329" spans="1:3" x14ac:dyDescent="0.25">
      <c r="A20329">
        <v>641</v>
      </c>
      <c r="B20329" t="s">
        <v>53</v>
      </c>
      <c r="C20329">
        <f>IF(Calculator!$H641="Yes",1,0)</f>
      </c>
    </row>
    <row r="20330" spans="1:3" x14ac:dyDescent="0.25">
      <c r="A20330">
        <v>641</v>
      </c>
      <c r="B20330" t="s">
        <v>54</v>
      </c>
      <c r="C20330">
        <f>(MIN(Calculator!$I641,30)-25)/5</f>
      </c>
    </row>
    <row r="20331" spans="1:3" x14ac:dyDescent="0.25">
      <c r="A20331">
        <v>641</v>
      </c>
      <c r="B20331" t="s">
        <v>55</v>
      </c>
      <c r="C20331">
        <f>(MAX(Calculator!$I641,30)-30)/5</f>
      </c>
    </row>
    <row r="20332" spans="1:3" x14ac:dyDescent="0.25">
      <c r="A20332">
        <v>641</v>
      </c>
      <c r="B20332" t="s">
        <v>56</v>
      </c>
      <c r="C20332">
        <f>(MIN(Calculator!$J641,60)-60)/-15</f>
      </c>
    </row>
    <row r="20333" spans="1:3" x14ac:dyDescent="0.25">
      <c r="A20333">
        <v>641</v>
      </c>
      <c r="B20333" t="s">
        <v>57</v>
      </c>
      <c r="C20333">
        <f>(MAX(Calculator!$J641,60)-90)/-15</f>
      </c>
    </row>
    <row r="20334" spans="1:3" x14ac:dyDescent="0.25">
      <c r="A20334">
        <v>641</v>
      </c>
      <c r="B20334" t="s">
        <v>58</v>
      </c>
      <c r="C20334">
        <f>IF(Calculator!$K641="Yes",1,0)</f>
      </c>
    </row>
    <row r="20335" spans="1:3" x14ac:dyDescent="0.25">
      <c r="A20335">
        <v>641</v>
      </c>
      <c r="B20335" t="s">
        <v>59</v>
      </c>
      <c r="C20335">
        <f>IF(Calculator!$L641="Yes",1,0)</f>
      </c>
    </row>
    <row r="20336" spans="1:3" x14ac:dyDescent="0.25">
      <c r="A20336">
        <v>641</v>
      </c>
      <c r="B20336" t="s">
        <v>60</v>
      </c>
      <c r="C20336">
        <f>((MAX(Calculator!$F641,110)-130)/20)*IF(Calculator!$K641="Yes",1,0)</f>
      </c>
    </row>
    <row r="20337" spans="1:3" x14ac:dyDescent="0.25">
      <c r="A20337">
        <v>641</v>
      </c>
      <c r="B20337" t="s">
        <v>61</v>
      </c>
      <c r="C20337">
        <f>((((Calculator!$D641-Calculator!$E641)*0.02586)-3.5))*IF(Calculator!$L641="Yes",1,0)</f>
      </c>
    </row>
    <row r="20338" spans="1:3" x14ac:dyDescent="0.25">
      <c r="A20338">
        <v>641</v>
      </c>
      <c r="B20338" t="s">
        <v>62</v>
      </c>
      <c r="C20338">
        <f>(((Calculator!$C641-55)/10)*(((((Calculator!$D641-Calculator!$E641)*0.02586)-3.5))))</f>
      </c>
    </row>
    <row r="20339" spans="1:3" x14ac:dyDescent="0.25">
      <c r="A20339">
        <v>641</v>
      </c>
      <c r="B20339" t="s">
        <v>63</v>
      </c>
      <c r="C20339">
        <f>(((Calculator!$C641-55)/10)*(((Calculator!$E641*0.02586)-1.3)/0.3))</f>
      </c>
    </row>
    <row r="20340" spans="1:3" x14ac:dyDescent="0.25">
      <c r="A20340">
        <v>641</v>
      </c>
      <c r="B20340" t="s">
        <v>64</v>
      </c>
      <c r="C20340">
        <f>(((Calculator!$C641-55)/10)*((MAX(Calculator!$F641,110)-130)/20))</f>
      </c>
    </row>
    <row r="20341" spans="1:3" x14ac:dyDescent="0.25">
      <c r="A20341">
        <v>641</v>
      </c>
      <c r="B20341" t="s">
        <v>65</v>
      </c>
      <c r="C20341">
        <f>(((Calculator!$C641-55)/10)*IF(Calculator!$G641="Yes",1,0))</f>
      </c>
    </row>
    <row r="20342" spans="1:3" x14ac:dyDescent="0.25">
      <c r="A20342">
        <v>641</v>
      </c>
      <c r="B20342" t="s">
        <v>66</v>
      </c>
      <c r="C20342">
        <f>(((Calculator!$C641-55)/10)*IF(Calculator!$H641="Yes",1,0))</f>
      </c>
    </row>
    <row r="20343" spans="1:3" x14ac:dyDescent="0.25">
      <c r="A20343">
        <v>641</v>
      </c>
      <c r="B20343" t="s">
        <v>67</v>
      </c>
      <c r="C20343">
        <f>(((Calculator!$C641-55)/10)*((MAX(Calculator!$I641,30)-30)/5))</f>
      </c>
    </row>
    <row r="20344" spans="1:3" x14ac:dyDescent="0.25">
      <c r="A20344">
        <v>641</v>
      </c>
      <c r="B20344" t="s">
        <v>68</v>
      </c>
      <c r="C20344">
        <f>(((Calculator!$C641-55)/10)*((MIN(Calculator!$J641,60)-60)/-15))</f>
      </c>
    </row>
    <row r="20345" spans="1:3" x14ac:dyDescent="0.25">
      <c r="A20345">
        <v>641</v>
      </c>
      <c r="B20345" t="s">
        <v>69</v>
      </c>
      <c r="C20345">
        <f>IF(AND(Calculator!$O641&lt;&gt;"",Calculator!$O641&gt;=4,Calculator!$O641&lt;=6),1,0)</f>
      </c>
    </row>
    <row r="20346" spans="1:3" x14ac:dyDescent="0.25">
      <c r="A20346">
        <v>641</v>
      </c>
      <c r="B20346" t="s">
        <v>70</v>
      </c>
      <c r="C20346">
        <f>IF(AND(Calculator!$O641&lt;&gt;"",Calculator!$O641&gt;=7,Calculator!$O641&lt;=10),1,0)</f>
      </c>
    </row>
    <row r="20347" spans="1:3" x14ac:dyDescent="0.25">
      <c r="A20347">
        <v>641</v>
      </c>
      <c r="B20347" t="s">
        <v>71</v>
      </c>
      <c r="C20347">
        <f>IF(Calculator!$O641="",1,0)</f>
      </c>
    </row>
    <row r="20348" spans="1:3" x14ac:dyDescent="0.25">
      <c r="A20348">
        <v>641</v>
      </c>
      <c r="B20348" t="s">
        <v>72</v>
      </c>
      <c r="C20348">
        <f>IF(OR(Calculator!$M641="",Calculator!$M641=0),0,LN(Calculator!$M641))</f>
      </c>
    </row>
    <row r="20349" spans="1:3" x14ac:dyDescent="0.25">
      <c r="A20349">
        <v>641</v>
      </c>
      <c r="B20349" t="s">
        <v>73</v>
      </c>
      <c r="C20349">
        <f>IF(Calculator!$M641="",1,0)</f>
      </c>
    </row>
    <row r="20350" spans="1:3" x14ac:dyDescent="0.25">
      <c r="A20350">
        <v>641</v>
      </c>
      <c r="B20350" t="s">
        <v>74</v>
      </c>
      <c r="C20350">
        <f>IF(Calculator!$N641="",0,(Calculator!$N641-5.3)*IF(Calculator!$G641="Yes",1,0))</f>
      </c>
    </row>
    <row r="20351" spans="1:3" x14ac:dyDescent="0.25">
      <c r="A20351">
        <v>641</v>
      </c>
      <c r="B20351" t="s">
        <v>75</v>
      </c>
      <c r="C20351">
        <f>IF(Calculator!$N641="",0,(Calculator!$N641-5.3)*(1-IF(Calculator!$G641="Yes",1,0)))</f>
      </c>
    </row>
    <row r="20352" spans="1:3" x14ac:dyDescent="0.25">
      <c r="A20352">
        <v>641</v>
      </c>
      <c r="B20352" t="s">
        <v>76</v>
      </c>
      <c r="C20352">
        <f>IF(Calculator!$N641="",1,0)</f>
      </c>
    </row>
    <row r="20353" spans="1:3" x14ac:dyDescent="0.25">
      <c r="A20353">
        <v>641</v>
      </c>
      <c r="B20353" t="s">
        <v>77</v>
      </c>
      <c r="C20353">
        <f>1</f>
      </c>
    </row>
    <row r="20354" spans="1:3" x14ac:dyDescent="0.25">
      <c r="A20354">
        <v>642</v>
      </c>
      <c r="B20354" t="s">
        <v>47</v>
      </c>
      <c r="C20354">
        <f>(Calculator!$C642-55)/10</f>
      </c>
    </row>
    <row r="20355" spans="1:3" x14ac:dyDescent="0.25">
      <c r="A20355">
        <v>642</v>
      </c>
      <c r="B20355" t="s">
        <v>48</v>
      </c>
      <c r="C20355">
        <f>((Calculator!$C642-55)/10)^2</f>
      </c>
    </row>
    <row r="20356" spans="1:3" x14ac:dyDescent="0.25">
      <c r="A20356">
        <v>642</v>
      </c>
      <c r="B20356" t="s">
        <v>49</v>
      </c>
      <c r="C20356">
        <f>((Calculator!$D642-Calculator!$E642)*0.02586)-3.5</f>
      </c>
    </row>
    <row r="20357" spans="1:3" x14ac:dyDescent="0.25">
      <c r="A20357">
        <v>642</v>
      </c>
      <c r="B20357" t="s">
        <v>50</v>
      </c>
      <c r="C20357">
        <f>((Calculator!$E642*0.02586)-1.3)/0.3</f>
      </c>
    </row>
    <row r="20358" spans="1:3" x14ac:dyDescent="0.25">
      <c r="A20358">
        <v>642</v>
      </c>
      <c r="B20358" t="s">
        <v>51</v>
      </c>
      <c r="C20358">
        <f>(MIN(Calculator!$F642,110)-110)/20</f>
      </c>
    </row>
    <row r="20359" spans="1:3" x14ac:dyDescent="0.25">
      <c r="A20359">
        <v>642</v>
      </c>
      <c r="B20359" t="s">
        <v>52</v>
      </c>
      <c r="C20359">
        <f>(MAX(Calculator!$F642,110)-130)/20</f>
      </c>
    </row>
    <row r="20360" spans="1:3" x14ac:dyDescent="0.25">
      <c r="A20360">
        <v>642</v>
      </c>
      <c r="B20360" t="s">
        <v>17</v>
      </c>
      <c r="C20360">
        <f>IF(Calculator!$G642="Yes",1,0)</f>
      </c>
    </row>
    <row r="20361" spans="1:3" x14ac:dyDescent="0.25">
      <c r="A20361">
        <v>642</v>
      </c>
      <c r="B20361" t="s">
        <v>53</v>
      </c>
      <c r="C20361">
        <f>IF(Calculator!$H642="Yes",1,0)</f>
      </c>
    </row>
    <row r="20362" spans="1:3" x14ac:dyDescent="0.25">
      <c r="A20362">
        <v>642</v>
      </c>
      <c r="B20362" t="s">
        <v>54</v>
      </c>
      <c r="C20362">
        <f>(MIN(Calculator!$I642,30)-25)/5</f>
      </c>
    </row>
    <row r="20363" spans="1:3" x14ac:dyDescent="0.25">
      <c r="A20363">
        <v>642</v>
      </c>
      <c r="B20363" t="s">
        <v>55</v>
      </c>
      <c r="C20363">
        <f>(MAX(Calculator!$I642,30)-30)/5</f>
      </c>
    </row>
    <row r="20364" spans="1:3" x14ac:dyDescent="0.25">
      <c r="A20364">
        <v>642</v>
      </c>
      <c r="B20364" t="s">
        <v>56</v>
      </c>
      <c r="C20364">
        <f>(MIN(Calculator!$J642,60)-60)/-15</f>
      </c>
    </row>
    <row r="20365" spans="1:3" x14ac:dyDescent="0.25">
      <c r="A20365">
        <v>642</v>
      </c>
      <c r="B20365" t="s">
        <v>57</v>
      </c>
      <c r="C20365">
        <f>(MAX(Calculator!$J642,60)-90)/-15</f>
      </c>
    </row>
    <row r="20366" spans="1:3" x14ac:dyDescent="0.25">
      <c r="A20366">
        <v>642</v>
      </c>
      <c r="B20366" t="s">
        <v>58</v>
      </c>
      <c r="C20366">
        <f>IF(Calculator!$K642="Yes",1,0)</f>
      </c>
    </row>
    <row r="20367" spans="1:3" x14ac:dyDescent="0.25">
      <c r="A20367">
        <v>642</v>
      </c>
      <c r="B20367" t="s">
        <v>59</v>
      </c>
      <c r="C20367">
        <f>IF(Calculator!$L642="Yes",1,0)</f>
      </c>
    </row>
    <row r="20368" spans="1:3" x14ac:dyDescent="0.25">
      <c r="A20368">
        <v>642</v>
      </c>
      <c r="B20368" t="s">
        <v>60</v>
      </c>
      <c r="C20368">
        <f>((MAX(Calculator!$F642,110)-130)/20)*IF(Calculator!$K642="Yes",1,0)</f>
      </c>
    </row>
    <row r="20369" spans="1:3" x14ac:dyDescent="0.25">
      <c r="A20369">
        <v>642</v>
      </c>
      <c r="B20369" t="s">
        <v>61</v>
      </c>
      <c r="C20369">
        <f>((((Calculator!$D642-Calculator!$E642)*0.02586)-3.5))*IF(Calculator!$L642="Yes",1,0)</f>
      </c>
    </row>
    <row r="20370" spans="1:3" x14ac:dyDescent="0.25">
      <c r="A20370">
        <v>642</v>
      </c>
      <c r="B20370" t="s">
        <v>62</v>
      </c>
      <c r="C20370">
        <f>(((Calculator!$C642-55)/10)*(((((Calculator!$D642-Calculator!$E642)*0.02586)-3.5))))</f>
      </c>
    </row>
    <row r="20371" spans="1:3" x14ac:dyDescent="0.25">
      <c r="A20371">
        <v>642</v>
      </c>
      <c r="B20371" t="s">
        <v>63</v>
      </c>
      <c r="C20371">
        <f>(((Calculator!$C642-55)/10)*(((Calculator!$E642*0.02586)-1.3)/0.3))</f>
      </c>
    </row>
    <row r="20372" spans="1:3" x14ac:dyDescent="0.25">
      <c r="A20372">
        <v>642</v>
      </c>
      <c r="B20372" t="s">
        <v>64</v>
      </c>
      <c r="C20372">
        <f>(((Calculator!$C642-55)/10)*((MAX(Calculator!$F642,110)-130)/20))</f>
      </c>
    </row>
    <row r="20373" spans="1:3" x14ac:dyDescent="0.25">
      <c r="A20373">
        <v>642</v>
      </c>
      <c r="B20373" t="s">
        <v>65</v>
      </c>
      <c r="C20373">
        <f>(((Calculator!$C642-55)/10)*IF(Calculator!$G642="Yes",1,0))</f>
      </c>
    </row>
    <row r="20374" spans="1:3" x14ac:dyDescent="0.25">
      <c r="A20374">
        <v>642</v>
      </c>
      <c r="B20374" t="s">
        <v>66</v>
      </c>
      <c r="C20374">
        <f>(((Calculator!$C642-55)/10)*IF(Calculator!$H642="Yes",1,0))</f>
      </c>
    </row>
    <row r="20375" spans="1:3" x14ac:dyDescent="0.25">
      <c r="A20375">
        <v>642</v>
      </c>
      <c r="B20375" t="s">
        <v>67</v>
      </c>
      <c r="C20375">
        <f>(((Calculator!$C642-55)/10)*((MAX(Calculator!$I642,30)-30)/5))</f>
      </c>
    </row>
    <row r="20376" spans="1:3" x14ac:dyDescent="0.25">
      <c r="A20376">
        <v>642</v>
      </c>
      <c r="B20376" t="s">
        <v>68</v>
      </c>
      <c r="C20376">
        <f>(((Calculator!$C642-55)/10)*((MIN(Calculator!$J642,60)-60)/-15))</f>
      </c>
    </row>
    <row r="20377" spans="1:3" x14ac:dyDescent="0.25">
      <c r="A20377">
        <v>642</v>
      </c>
      <c r="B20377" t="s">
        <v>69</v>
      </c>
      <c r="C20377">
        <f>IF(AND(Calculator!$O642&lt;&gt;"",Calculator!$O642&gt;=4,Calculator!$O642&lt;=6),1,0)</f>
      </c>
    </row>
    <row r="20378" spans="1:3" x14ac:dyDescent="0.25">
      <c r="A20378">
        <v>642</v>
      </c>
      <c r="B20378" t="s">
        <v>70</v>
      </c>
      <c r="C20378">
        <f>IF(AND(Calculator!$O642&lt;&gt;"",Calculator!$O642&gt;=7,Calculator!$O642&lt;=10),1,0)</f>
      </c>
    </row>
    <row r="20379" spans="1:3" x14ac:dyDescent="0.25">
      <c r="A20379">
        <v>642</v>
      </c>
      <c r="B20379" t="s">
        <v>71</v>
      </c>
      <c r="C20379">
        <f>IF(Calculator!$O642="",1,0)</f>
      </c>
    </row>
    <row r="20380" spans="1:3" x14ac:dyDescent="0.25">
      <c r="A20380">
        <v>642</v>
      </c>
      <c r="B20380" t="s">
        <v>72</v>
      </c>
      <c r="C20380">
        <f>IF(OR(Calculator!$M642="",Calculator!$M642=0),0,LN(Calculator!$M642))</f>
      </c>
    </row>
    <row r="20381" spans="1:3" x14ac:dyDescent="0.25">
      <c r="A20381">
        <v>642</v>
      </c>
      <c r="B20381" t="s">
        <v>73</v>
      </c>
      <c r="C20381">
        <f>IF(Calculator!$M642="",1,0)</f>
      </c>
    </row>
    <row r="20382" spans="1:3" x14ac:dyDescent="0.25">
      <c r="A20382">
        <v>642</v>
      </c>
      <c r="B20382" t="s">
        <v>74</v>
      </c>
      <c r="C20382">
        <f>IF(Calculator!$N642="",0,(Calculator!$N642-5.3)*IF(Calculator!$G642="Yes",1,0))</f>
      </c>
    </row>
    <row r="20383" spans="1:3" x14ac:dyDescent="0.25">
      <c r="A20383">
        <v>642</v>
      </c>
      <c r="B20383" t="s">
        <v>75</v>
      </c>
      <c r="C20383">
        <f>IF(Calculator!$N642="",0,(Calculator!$N642-5.3)*(1-IF(Calculator!$G642="Yes",1,0)))</f>
      </c>
    </row>
    <row r="20384" spans="1:3" x14ac:dyDescent="0.25">
      <c r="A20384">
        <v>642</v>
      </c>
      <c r="B20384" t="s">
        <v>76</v>
      </c>
      <c r="C20384">
        <f>IF(Calculator!$N642="",1,0)</f>
      </c>
    </row>
    <row r="20385" spans="1:3" x14ac:dyDescent="0.25">
      <c r="A20385">
        <v>642</v>
      </c>
      <c r="B20385" t="s">
        <v>77</v>
      </c>
      <c r="C20385">
        <f>1</f>
      </c>
    </row>
    <row r="20386" spans="1:3" x14ac:dyDescent="0.25">
      <c r="A20386">
        <v>643</v>
      </c>
      <c r="B20386" t="s">
        <v>47</v>
      </c>
      <c r="C20386">
        <f>(Calculator!$C643-55)/10</f>
      </c>
    </row>
    <row r="20387" spans="1:3" x14ac:dyDescent="0.25">
      <c r="A20387">
        <v>643</v>
      </c>
      <c r="B20387" t="s">
        <v>48</v>
      </c>
      <c r="C20387">
        <f>((Calculator!$C643-55)/10)^2</f>
      </c>
    </row>
    <row r="20388" spans="1:3" x14ac:dyDescent="0.25">
      <c r="A20388">
        <v>643</v>
      </c>
      <c r="B20388" t="s">
        <v>49</v>
      </c>
      <c r="C20388">
        <f>((Calculator!$D643-Calculator!$E643)*0.02586)-3.5</f>
      </c>
    </row>
    <row r="20389" spans="1:3" x14ac:dyDescent="0.25">
      <c r="A20389">
        <v>643</v>
      </c>
      <c r="B20389" t="s">
        <v>50</v>
      </c>
      <c r="C20389">
        <f>((Calculator!$E643*0.02586)-1.3)/0.3</f>
      </c>
    </row>
    <row r="20390" spans="1:3" x14ac:dyDescent="0.25">
      <c r="A20390">
        <v>643</v>
      </c>
      <c r="B20390" t="s">
        <v>51</v>
      </c>
      <c r="C20390">
        <f>(MIN(Calculator!$F643,110)-110)/20</f>
      </c>
    </row>
    <row r="20391" spans="1:3" x14ac:dyDescent="0.25">
      <c r="A20391">
        <v>643</v>
      </c>
      <c r="B20391" t="s">
        <v>52</v>
      </c>
      <c r="C20391">
        <f>(MAX(Calculator!$F643,110)-130)/20</f>
      </c>
    </row>
    <row r="20392" spans="1:3" x14ac:dyDescent="0.25">
      <c r="A20392">
        <v>643</v>
      </c>
      <c r="B20392" t="s">
        <v>17</v>
      </c>
      <c r="C20392">
        <f>IF(Calculator!$G643="Yes",1,0)</f>
      </c>
    </row>
    <row r="20393" spans="1:3" x14ac:dyDescent="0.25">
      <c r="A20393">
        <v>643</v>
      </c>
      <c r="B20393" t="s">
        <v>53</v>
      </c>
      <c r="C20393">
        <f>IF(Calculator!$H643="Yes",1,0)</f>
      </c>
    </row>
    <row r="20394" spans="1:3" x14ac:dyDescent="0.25">
      <c r="A20394">
        <v>643</v>
      </c>
      <c r="B20394" t="s">
        <v>54</v>
      </c>
      <c r="C20394">
        <f>(MIN(Calculator!$I643,30)-25)/5</f>
      </c>
    </row>
    <row r="20395" spans="1:3" x14ac:dyDescent="0.25">
      <c r="A20395">
        <v>643</v>
      </c>
      <c r="B20395" t="s">
        <v>55</v>
      </c>
      <c r="C20395">
        <f>(MAX(Calculator!$I643,30)-30)/5</f>
      </c>
    </row>
    <row r="20396" spans="1:3" x14ac:dyDescent="0.25">
      <c r="A20396">
        <v>643</v>
      </c>
      <c r="B20396" t="s">
        <v>56</v>
      </c>
      <c r="C20396">
        <f>(MIN(Calculator!$J643,60)-60)/-15</f>
      </c>
    </row>
    <row r="20397" spans="1:3" x14ac:dyDescent="0.25">
      <c r="A20397">
        <v>643</v>
      </c>
      <c r="B20397" t="s">
        <v>57</v>
      </c>
      <c r="C20397">
        <f>(MAX(Calculator!$J643,60)-90)/-15</f>
      </c>
    </row>
    <row r="20398" spans="1:3" x14ac:dyDescent="0.25">
      <c r="A20398">
        <v>643</v>
      </c>
      <c r="B20398" t="s">
        <v>58</v>
      </c>
      <c r="C20398">
        <f>IF(Calculator!$K643="Yes",1,0)</f>
      </c>
    </row>
    <row r="20399" spans="1:3" x14ac:dyDescent="0.25">
      <c r="A20399">
        <v>643</v>
      </c>
      <c r="B20399" t="s">
        <v>59</v>
      </c>
      <c r="C20399">
        <f>IF(Calculator!$L643="Yes",1,0)</f>
      </c>
    </row>
    <row r="20400" spans="1:3" x14ac:dyDescent="0.25">
      <c r="A20400">
        <v>643</v>
      </c>
      <c r="B20400" t="s">
        <v>60</v>
      </c>
      <c r="C20400">
        <f>((MAX(Calculator!$F643,110)-130)/20)*IF(Calculator!$K643="Yes",1,0)</f>
      </c>
    </row>
    <row r="20401" spans="1:3" x14ac:dyDescent="0.25">
      <c r="A20401">
        <v>643</v>
      </c>
      <c r="B20401" t="s">
        <v>61</v>
      </c>
      <c r="C20401">
        <f>((((Calculator!$D643-Calculator!$E643)*0.02586)-3.5))*IF(Calculator!$L643="Yes",1,0)</f>
      </c>
    </row>
    <row r="20402" spans="1:3" x14ac:dyDescent="0.25">
      <c r="A20402">
        <v>643</v>
      </c>
      <c r="B20402" t="s">
        <v>62</v>
      </c>
      <c r="C20402">
        <f>(((Calculator!$C643-55)/10)*(((((Calculator!$D643-Calculator!$E643)*0.02586)-3.5))))</f>
      </c>
    </row>
    <row r="20403" spans="1:3" x14ac:dyDescent="0.25">
      <c r="A20403">
        <v>643</v>
      </c>
      <c r="B20403" t="s">
        <v>63</v>
      </c>
      <c r="C20403">
        <f>(((Calculator!$C643-55)/10)*(((Calculator!$E643*0.02586)-1.3)/0.3))</f>
      </c>
    </row>
    <row r="20404" spans="1:3" x14ac:dyDescent="0.25">
      <c r="A20404">
        <v>643</v>
      </c>
      <c r="B20404" t="s">
        <v>64</v>
      </c>
      <c r="C20404">
        <f>(((Calculator!$C643-55)/10)*((MAX(Calculator!$F643,110)-130)/20))</f>
      </c>
    </row>
    <row r="20405" spans="1:3" x14ac:dyDescent="0.25">
      <c r="A20405">
        <v>643</v>
      </c>
      <c r="B20405" t="s">
        <v>65</v>
      </c>
      <c r="C20405">
        <f>(((Calculator!$C643-55)/10)*IF(Calculator!$G643="Yes",1,0))</f>
      </c>
    </row>
    <row r="20406" spans="1:3" x14ac:dyDescent="0.25">
      <c r="A20406">
        <v>643</v>
      </c>
      <c r="B20406" t="s">
        <v>66</v>
      </c>
      <c r="C20406">
        <f>(((Calculator!$C643-55)/10)*IF(Calculator!$H643="Yes",1,0))</f>
      </c>
    </row>
    <row r="20407" spans="1:3" x14ac:dyDescent="0.25">
      <c r="A20407">
        <v>643</v>
      </c>
      <c r="B20407" t="s">
        <v>67</v>
      </c>
      <c r="C20407">
        <f>(((Calculator!$C643-55)/10)*((MAX(Calculator!$I643,30)-30)/5))</f>
      </c>
    </row>
    <row r="20408" spans="1:3" x14ac:dyDescent="0.25">
      <c r="A20408">
        <v>643</v>
      </c>
      <c r="B20408" t="s">
        <v>68</v>
      </c>
      <c r="C20408">
        <f>(((Calculator!$C643-55)/10)*((MIN(Calculator!$J643,60)-60)/-15))</f>
      </c>
    </row>
    <row r="20409" spans="1:3" x14ac:dyDescent="0.25">
      <c r="A20409">
        <v>643</v>
      </c>
      <c r="B20409" t="s">
        <v>69</v>
      </c>
      <c r="C20409">
        <f>IF(AND(Calculator!$O643&lt;&gt;"",Calculator!$O643&gt;=4,Calculator!$O643&lt;=6),1,0)</f>
      </c>
    </row>
    <row r="20410" spans="1:3" x14ac:dyDescent="0.25">
      <c r="A20410">
        <v>643</v>
      </c>
      <c r="B20410" t="s">
        <v>70</v>
      </c>
      <c r="C20410">
        <f>IF(AND(Calculator!$O643&lt;&gt;"",Calculator!$O643&gt;=7,Calculator!$O643&lt;=10),1,0)</f>
      </c>
    </row>
    <row r="20411" spans="1:3" x14ac:dyDescent="0.25">
      <c r="A20411">
        <v>643</v>
      </c>
      <c r="B20411" t="s">
        <v>71</v>
      </c>
      <c r="C20411">
        <f>IF(Calculator!$O643="",1,0)</f>
      </c>
    </row>
    <row r="20412" spans="1:3" x14ac:dyDescent="0.25">
      <c r="A20412">
        <v>643</v>
      </c>
      <c r="B20412" t="s">
        <v>72</v>
      </c>
      <c r="C20412">
        <f>IF(OR(Calculator!$M643="",Calculator!$M643=0),0,LN(Calculator!$M643))</f>
      </c>
    </row>
    <row r="20413" spans="1:3" x14ac:dyDescent="0.25">
      <c r="A20413">
        <v>643</v>
      </c>
      <c r="B20413" t="s">
        <v>73</v>
      </c>
      <c r="C20413">
        <f>IF(Calculator!$M643="",1,0)</f>
      </c>
    </row>
    <row r="20414" spans="1:3" x14ac:dyDescent="0.25">
      <c r="A20414">
        <v>643</v>
      </c>
      <c r="B20414" t="s">
        <v>74</v>
      </c>
      <c r="C20414">
        <f>IF(Calculator!$N643="",0,(Calculator!$N643-5.3)*IF(Calculator!$G643="Yes",1,0))</f>
      </c>
    </row>
    <row r="20415" spans="1:3" x14ac:dyDescent="0.25">
      <c r="A20415">
        <v>643</v>
      </c>
      <c r="B20415" t="s">
        <v>75</v>
      </c>
      <c r="C20415">
        <f>IF(Calculator!$N643="",0,(Calculator!$N643-5.3)*(1-IF(Calculator!$G643="Yes",1,0)))</f>
      </c>
    </row>
    <row r="20416" spans="1:3" x14ac:dyDescent="0.25">
      <c r="A20416">
        <v>643</v>
      </c>
      <c r="B20416" t="s">
        <v>76</v>
      </c>
      <c r="C20416">
        <f>IF(Calculator!$N643="",1,0)</f>
      </c>
    </row>
    <row r="20417" spans="1:3" x14ac:dyDescent="0.25">
      <c r="A20417">
        <v>643</v>
      </c>
      <c r="B20417" t="s">
        <v>77</v>
      </c>
      <c r="C20417">
        <f>1</f>
      </c>
    </row>
    <row r="20418" spans="1:3" x14ac:dyDescent="0.25">
      <c r="A20418">
        <v>644</v>
      </c>
      <c r="B20418" t="s">
        <v>47</v>
      </c>
      <c r="C20418">
        <f>(Calculator!$C644-55)/10</f>
      </c>
    </row>
    <row r="20419" spans="1:3" x14ac:dyDescent="0.25">
      <c r="A20419">
        <v>644</v>
      </c>
      <c r="B20419" t="s">
        <v>48</v>
      </c>
      <c r="C20419">
        <f>((Calculator!$C644-55)/10)^2</f>
      </c>
    </row>
    <row r="20420" spans="1:3" x14ac:dyDescent="0.25">
      <c r="A20420">
        <v>644</v>
      </c>
      <c r="B20420" t="s">
        <v>49</v>
      </c>
      <c r="C20420">
        <f>((Calculator!$D644-Calculator!$E644)*0.02586)-3.5</f>
      </c>
    </row>
    <row r="20421" spans="1:3" x14ac:dyDescent="0.25">
      <c r="A20421">
        <v>644</v>
      </c>
      <c r="B20421" t="s">
        <v>50</v>
      </c>
      <c r="C20421">
        <f>((Calculator!$E644*0.02586)-1.3)/0.3</f>
      </c>
    </row>
    <row r="20422" spans="1:3" x14ac:dyDescent="0.25">
      <c r="A20422">
        <v>644</v>
      </c>
      <c r="B20422" t="s">
        <v>51</v>
      </c>
      <c r="C20422">
        <f>(MIN(Calculator!$F644,110)-110)/20</f>
      </c>
    </row>
    <row r="20423" spans="1:3" x14ac:dyDescent="0.25">
      <c r="A20423">
        <v>644</v>
      </c>
      <c r="B20423" t="s">
        <v>52</v>
      </c>
      <c r="C20423">
        <f>(MAX(Calculator!$F644,110)-130)/20</f>
      </c>
    </row>
    <row r="20424" spans="1:3" x14ac:dyDescent="0.25">
      <c r="A20424">
        <v>644</v>
      </c>
      <c r="B20424" t="s">
        <v>17</v>
      </c>
      <c r="C20424">
        <f>IF(Calculator!$G644="Yes",1,0)</f>
      </c>
    </row>
    <row r="20425" spans="1:3" x14ac:dyDescent="0.25">
      <c r="A20425">
        <v>644</v>
      </c>
      <c r="B20425" t="s">
        <v>53</v>
      </c>
      <c r="C20425">
        <f>IF(Calculator!$H644="Yes",1,0)</f>
      </c>
    </row>
    <row r="20426" spans="1:3" x14ac:dyDescent="0.25">
      <c r="A20426">
        <v>644</v>
      </c>
      <c r="B20426" t="s">
        <v>54</v>
      </c>
      <c r="C20426">
        <f>(MIN(Calculator!$I644,30)-25)/5</f>
      </c>
    </row>
    <row r="20427" spans="1:3" x14ac:dyDescent="0.25">
      <c r="A20427">
        <v>644</v>
      </c>
      <c r="B20427" t="s">
        <v>55</v>
      </c>
      <c r="C20427">
        <f>(MAX(Calculator!$I644,30)-30)/5</f>
      </c>
    </row>
    <row r="20428" spans="1:3" x14ac:dyDescent="0.25">
      <c r="A20428">
        <v>644</v>
      </c>
      <c r="B20428" t="s">
        <v>56</v>
      </c>
      <c r="C20428">
        <f>(MIN(Calculator!$J644,60)-60)/-15</f>
      </c>
    </row>
    <row r="20429" spans="1:3" x14ac:dyDescent="0.25">
      <c r="A20429">
        <v>644</v>
      </c>
      <c r="B20429" t="s">
        <v>57</v>
      </c>
      <c r="C20429">
        <f>(MAX(Calculator!$J644,60)-90)/-15</f>
      </c>
    </row>
    <row r="20430" spans="1:3" x14ac:dyDescent="0.25">
      <c r="A20430">
        <v>644</v>
      </c>
      <c r="B20430" t="s">
        <v>58</v>
      </c>
      <c r="C20430">
        <f>IF(Calculator!$K644="Yes",1,0)</f>
      </c>
    </row>
    <row r="20431" spans="1:3" x14ac:dyDescent="0.25">
      <c r="A20431">
        <v>644</v>
      </c>
      <c r="B20431" t="s">
        <v>59</v>
      </c>
      <c r="C20431">
        <f>IF(Calculator!$L644="Yes",1,0)</f>
      </c>
    </row>
    <row r="20432" spans="1:3" x14ac:dyDescent="0.25">
      <c r="A20432">
        <v>644</v>
      </c>
      <c r="B20432" t="s">
        <v>60</v>
      </c>
      <c r="C20432">
        <f>((MAX(Calculator!$F644,110)-130)/20)*IF(Calculator!$K644="Yes",1,0)</f>
      </c>
    </row>
    <row r="20433" spans="1:3" x14ac:dyDescent="0.25">
      <c r="A20433">
        <v>644</v>
      </c>
      <c r="B20433" t="s">
        <v>61</v>
      </c>
      <c r="C20433">
        <f>((((Calculator!$D644-Calculator!$E644)*0.02586)-3.5))*IF(Calculator!$L644="Yes",1,0)</f>
      </c>
    </row>
    <row r="20434" spans="1:3" x14ac:dyDescent="0.25">
      <c r="A20434">
        <v>644</v>
      </c>
      <c r="B20434" t="s">
        <v>62</v>
      </c>
      <c r="C20434">
        <f>(((Calculator!$C644-55)/10)*(((((Calculator!$D644-Calculator!$E644)*0.02586)-3.5))))</f>
      </c>
    </row>
    <row r="20435" spans="1:3" x14ac:dyDescent="0.25">
      <c r="A20435">
        <v>644</v>
      </c>
      <c r="B20435" t="s">
        <v>63</v>
      </c>
      <c r="C20435">
        <f>(((Calculator!$C644-55)/10)*(((Calculator!$E644*0.02586)-1.3)/0.3))</f>
      </c>
    </row>
    <row r="20436" spans="1:3" x14ac:dyDescent="0.25">
      <c r="A20436">
        <v>644</v>
      </c>
      <c r="B20436" t="s">
        <v>64</v>
      </c>
      <c r="C20436">
        <f>(((Calculator!$C644-55)/10)*((MAX(Calculator!$F644,110)-130)/20))</f>
      </c>
    </row>
    <row r="20437" spans="1:3" x14ac:dyDescent="0.25">
      <c r="A20437">
        <v>644</v>
      </c>
      <c r="B20437" t="s">
        <v>65</v>
      </c>
      <c r="C20437">
        <f>(((Calculator!$C644-55)/10)*IF(Calculator!$G644="Yes",1,0))</f>
      </c>
    </row>
    <row r="20438" spans="1:3" x14ac:dyDescent="0.25">
      <c r="A20438">
        <v>644</v>
      </c>
      <c r="B20438" t="s">
        <v>66</v>
      </c>
      <c r="C20438">
        <f>(((Calculator!$C644-55)/10)*IF(Calculator!$H644="Yes",1,0))</f>
      </c>
    </row>
    <row r="20439" spans="1:3" x14ac:dyDescent="0.25">
      <c r="A20439">
        <v>644</v>
      </c>
      <c r="B20439" t="s">
        <v>67</v>
      </c>
      <c r="C20439">
        <f>(((Calculator!$C644-55)/10)*((MAX(Calculator!$I644,30)-30)/5))</f>
      </c>
    </row>
    <row r="20440" spans="1:3" x14ac:dyDescent="0.25">
      <c r="A20440">
        <v>644</v>
      </c>
      <c r="B20440" t="s">
        <v>68</v>
      </c>
      <c r="C20440">
        <f>(((Calculator!$C644-55)/10)*((MIN(Calculator!$J644,60)-60)/-15))</f>
      </c>
    </row>
    <row r="20441" spans="1:3" x14ac:dyDescent="0.25">
      <c r="A20441">
        <v>644</v>
      </c>
      <c r="B20441" t="s">
        <v>69</v>
      </c>
      <c r="C20441">
        <f>IF(AND(Calculator!$O644&lt;&gt;"",Calculator!$O644&gt;=4,Calculator!$O644&lt;=6),1,0)</f>
      </c>
    </row>
    <row r="20442" spans="1:3" x14ac:dyDescent="0.25">
      <c r="A20442">
        <v>644</v>
      </c>
      <c r="B20442" t="s">
        <v>70</v>
      </c>
      <c r="C20442">
        <f>IF(AND(Calculator!$O644&lt;&gt;"",Calculator!$O644&gt;=7,Calculator!$O644&lt;=10),1,0)</f>
      </c>
    </row>
    <row r="20443" spans="1:3" x14ac:dyDescent="0.25">
      <c r="A20443">
        <v>644</v>
      </c>
      <c r="B20443" t="s">
        <v>71</v>
      </c>
      <c r="C20443">
        <f>IF(Calculator!$O644="",1,0)</f>
      </c>
    </row>
    <row r="20444" spans="1:3" x14ac:dyDescent="0.25">
      <c r="A20444">
        <v>644</v>
      </c>
      <c r="B20444" t="s">
        <v>72</v>
      </c>
      <c r="C20444">
        <f>IF(OR(Calculator!$M644="",Calculator!$M644=0),0,LN(Calculator!$M644))</f>
      </c>
    </row>
    <row r="20445" spans="1:3" x14ac:dyDescent="0.25">
      <c r="A20445">
        <v>644</v>
      </c>
      <c r="B20445" t="s">
        <v>73</v>
      </c>
      <c r="C20445">
        <f>IF(Calculator!$M644="",1,0)</f>
      </c>
    </row>
    <row r="20446" spans="1:3" x14ac:dyDescent="0.25">
      <c r="A20446">
        <v>644</v>
      </c>
      <c r="B20446" t="s">
        <v>74</v>
      </c>
      <c r="C20446">
        <f>IF(Calculator!$N644="",0,(Calculator!$N644-5.3)*IF(Calculator!$G644="Yes",1,0))</f>
      </c>
    </row>
    <row r="20447" spans="1:3" x14ac:dyDescent="0.25">
      <c r="A20447">
        <v>644</v>
      </c>
      <c r="B20447" t="s">
        <v>75</v>
      </c>
      <c r="C20447">
        <f>IF(Calculator!$N644="",0,(Calculator!$N644-5.3)*(1-IF(Calculator!$G644="Yes",1,0)))</f>
      </c>
    </row>
    <row r="20448" spans="1:3" x14ac:dyDescent="0.25">
      <c r="A20448">
        <v>644</v>
      </c>
      <c r="B20448" t="s">
        <v>76</v>
      </c>
      <c r="C20448">
        <f>IF(Calculator!$N644="",1,0)</f>
      </c>
    </row>
    <row r="20449" spans="1:3" x14ac:dyDescent="0.25">
      <c r="A20449">
        <v>644</v>
      </c>
      <c r="B20449" t="s">
        <v>77</v>
      </c>
      <c r="C20449">
        <f>1</f>
      </c>
    </row>
    <row r="20450" spans="1:3" x14ac:dyDescent="0.25">
      <c r="A20450">
        <v>645</v>
      </c>
      <c r="B20450" t="s">
        <v>47</v>
      </c>
      <c r="C20450">
        <f>(Calculator!$C645-55)/10</f>
      </c>
    </row>
    <row r="20451" spans="1:3" x14ac:dyDescent="0.25">
      <c r="A20451">
        <v>645</v>
      </c>
      <c r="B20451" t="s">
        <v>48</v>
      </c>
      <c r="C20451">
        <f>((Calculator!$C645-55)/10)^2</f>
      </c>
    </row>
    <row r="20452" spans="1:3" x14ac:dyDescent="0.25">
      <c r="A20452">
        <v>645</v>
      </c>
      <c r="B20452" t="s">
        <v>49</v>
      </c>
      <c r="C20452">
        <f>((Calculator!$D645-Calculator!$E645)*0.02586)-3.5</f>
      </c>
    </row>
    <row r="20453" spans="1:3" x14ac:dyDescent="0.25">
      <c r="A20453">
        <v>645</v>
      </c>
      <c r="B20453" t="s">
        <v>50</v>
      </c>
      <c r="C20453">
        <f>((Calculator!$E645*0.02586)-1.3)/0.3</f>
      </c>
    </row>
    <row r="20454" spans="1:3" x14ac:dyDescent="0.25">
      <c r="A20454">
        <v>645</v>
      </c>
      <c r="B20454" t="s">
        <v>51</v>
      </c>
      <c r="C20454">
        <f>(MIN(Calculator!$F645,110)-110)/20</f>
      </c>
    </row>
    <row r="20455" spans="1:3" x14ac:dyDescent="0.25">
      <c r="A20455">
        <v>645</v>
      </c>
      <c r="B20455" t="s">
        <v>52</v>
      </c>
      <c r="C20455">
        <f>(MAX(Calculator!$F645,110)-130)/20</f>
      </c>
    </row>
    <row r="20456" spans="1:3" x14ac:dyDescent="0.25">
      <c r="A20456">
        <v>645</v>
      </c>
      <c r="B20456" t="s">
        <v>17</v>
      </c>
      <c r="C20456">
        <f>IF(Calculator!$G645="Yes",1,0)</f>
      </c>
    </row>
    <row r="20457" spans="1:3" x14ac:dyDescent="0.25">
      <c r="A20457">
        <v>645</v>
      </c>
      <c r="B20457" t="s">
        <v>53</v>
      </c>
      <c r="C20457">
        <f>IF(Calculator!$H645="Yes",1,0)</f>
      </c>
    </row>
    <row r="20458" spans="1:3" x14ac:dyDescent="0.25">
      <c r="A20458">
        <v>645</v>
      </c>
      <c r="B20458" t="s">
        <v>54</v>
      </c>
      <c r="C20458">
        <f>(MIN(Calculator!$I645,30)-25)/5</f>
      </c>
    </row>
    <row r="20459" spans="1:3" x14ac:dyDescent="0.25">
      <c r="A20459">
        <v>645</v>
      </c>
      <c r="B20459" t="s">
        <v>55</v>
      </c>
      <c r="C20459">
        <f>(MAX(Calculator!$I645,30)-30)/5</f>
      </c>
    </row>
    <row r="20460" spans="1:3" x14ac:dyDescent="0.25">
      <c r="A20460">
        <v>645</v>
      </c>
      <c r="B20460" t="s">
        <v>56</v>
      </c>
      <c r="C20460">
        <f>(MIN(Calculator!$J645,60)-60)/-15</f>
      </c>
    </row>
    <row r="20461" spans="1:3" x14ac:dyDescent="0.25">
      <c r="A20461">
        <v>645</v>
      </c>
      <c r="B20461" t="s">
        <v>57</v>
      </c>
      <c r="C20461">
        <f>(MAX(Calculator!$J645,60)-90)/-15</f>
      </c>
    </row>
    <row r="20462" spans="1:3" x14ac:dyDescent="0.25">
      <c r="A20462">
        <v>645</v>
      </c>
      <c r="B20462" t="s">
        <v>58</v>
      </c>
      <c r="C20462">
        <f>IF(Calculator!$K645="Yes",1,0)</f>
      </c>
    </row>
    <row r="20463" spans="1:3" x14ac:dyDescent="0.25">
      <c r="A20463">
        <v>645</v>
      </c>
      <c r="B20463" t="s">
        <v>59</v>
      </c>
      <c r="C20463">
        <f>IF(Calculator!$L645="Yes",1,0)</f>
      </c>
    </row>
    <row r="20464" spans="1:3" x14ac:dyDescent="0.25">
      <c r="A20464">
        <v>645</v>
      </c>
      <c r="B20464" t="s">
        <v>60</v>
      </c>
      <c r="C20464">
        <f>((MAX(Calculator!$F645,110)-130)/20)*IF(Calculator!$K645="Yes",1,0)</f>
      </c>
    </row>
    <row r="20465" spans="1:3" x14ac:dyDescent="0.25">
      <c r="A20465">
        <v>645</v>
      </c>
      <c r="B20465" t="s">
        <v>61</v>
      </c>
      <c r="C20465">
        <f>((((Calculator!$D645-Calculator!$E645)*0.02586)-3.5))*IF(Calculator!$L645="Yes",1,0)</f>
      </c>
    </row>
    <row r="20466" spans="1:3" x14ac:dyDescent="0.25">
      <c r="A20466">
        <v>645</v>
      </c>
      <c r="B20466" t="s">
        <v>62</v>
      </c>
      <c r="C20466">
        <f>(((Calculator!$C645-55)/10)*(((((Calculator!$D645-Calculator!$E645)*0.02586)-3.5))))</f>
      </c>
    </row>
    <row r="20467" spans="1:3" x14ac:dyDescent="0.25">
      <c r="A20467">
        <v>645</v>
      </c>
      <c r="B20467" t="s">
        <v>63</v>
      </c>
      <c r="C20467">
        <f>(((Calculator!$C645-55)/10)*(((Calculator!$E645*0.02586)-1.3)/0.3))</f>
      </c>
    </row>
    <row r="20468" spans="1:3" x14ac:dyDescent="0.25">
      <c r="A20468">
        <v>645</v>
      </c>
      <c r="B20468" t="s">
        <v>64</v>
      </c>
      <c r="C20468">
        <f>(((Calculator!$C645-55)/10)*((MAX(Calculator!$F645,110)-130)/20))</f>
      </c>
    </row>
    <row r="20469" spans="1:3" x14ac:dyDescent="0.25">
      <c r="A20469">
        <v>645</v>
      </c>
      <c r="B20469" t="s">
        <v>65</v>
      </c>
      <c r="C20469">
        <f>(((Calculator!$C645-55)/10)*IF(Calculator!$G645="Yes",1,0))</f>
      </c>
    </row>
    <row r="20470" spans="1:3" x14ac:dyDescent="0.25">
      <c r="A20470">
        <v>645</v>
      </c>
      <c r="B20470" t="s">
        <v>66</v>
      </c>
      <c r="C20470">
        <f>(((Calculator!$C645-55)/10)*IF(Calculator!$H645="Yes",1,0))</f>
      </c>
    </row>
    <row r="20471" spans="1:3" x14ac:dyDescent="0.25">
      <c r="A20471">
        <v>645</v>
      </c>
      <c r="B20471" t="s">
        <v>67</v>
      </c>
      <c r="C20471">
        <f>(((Calculator!$C645-55)/10)*((MAX(Calculator!$I645,30)-30)/5))</f>
      </c>
    </row>
    <row r="20472" spans="1:3" x14ac:dyDescent="0.25">
      <c r="A20472">
        <v>645</v>
      </c>
      <c r="B20472" t="s">
        <v>68</v>
      </c>
      <c r="C20472">
        <f>(((Calculator!$C645-55)/10)*((MIN(Calculator!$J645,60)-60)/-15))</f>
      </c>
    </row>
    <row r="20473" spans="1:3" x14ac:dyDescent="0.25">
      <c r="A20473">
        <v>645</v>
      </c>
      <c r="B20473" t="s">
        <v>69</v>
      </c>
      <c r="C20473">
        <f>IF(AND(Calculator!$O645&lt;&gt;"",Calculator!$O645&gt;=4,Calculator!$O645&lt;=6),1,0)</f>
      </c>
    </row>
    <row r="20474" spans="1:3" x14ac:dyDescent="0.25">
      <c r="A20474">
        <v>645</v>
      </c>
      <c r="B20474" t="s">
        <v>70</v>
      </c>
      <c r="C20474">
        <f>IF(AND(Calculator!$O645&lt;&gt;"",Calculator!$O645&gt;=7,Calculator!$O645&lt;=10),1,0)</f>
      </c>
    </row>
    <row r="20475" spans="1:3" x14ac:dyDescent="0.25">
      <c r="A20475">
        <v>645</v>
      </c>
      <c r="B20475" t="s">
        <v>71</v>
      </c>
      <c r="C20475">
        <f>IF(Calculator!$O645="",1,0)</f>
      </c>
    </row>
    <row r="20476" spans="1:3" x14ac:dyDescent="0.25">
      <c r="A20476">
        <v>645</v>
      </c>
      <c r="B20476" t="s">
        <v>72</v>
      </c>
      <c r="C20476">
        <f>IF(OR(Calculator!$M645="",Calculator!$M645=0),0,LN(Calculator!$M645))</f>
      </c>
    </row>
    <row r="20477" spans="1:3" x14ac:dyDescent="0.25">
      <c r="A20477">
        <v>645</v>
      </c>
      <c r="B20477" t="s">
        <v>73</v>
      </c>
      <c r="C20477">
        <f>IF(Calculator!$M645="",1,0)</f>
      </c>
    </row>
    <row r="20478" spans="1:3" x14ac:dyDescent="0.25">
      <c r="A20478">
        <v>645</v>
      </c>
      <c r="B20478" t="s">
        <v>74</v>
      </c>
      <c r="C20478">
        <f>IF(Calculator!$N645="",0,(Calculator!$N645-5.3)*IF(Calculator!$G645="Yes",1,0))</f>
      </c>
    </row>
    <row r="20479" spans="1:3" x14ac:dyDescent="0.25">
      <c r="A20479">
        <v>645</v>
      </c>
      <c r="B20479" t="s">
        <v>75</v>
      </c>
      <c r="C20479">
        <f>IF(Calculator!$N645="",0,(Calculator!$N645-5.3)*(1-IF(Calculator!$G645="Yes",1,0)))</f>
      </c>
    </row>
    <row r="20480" spans="1:3" x14ac:dyDescent="0.25">
      <c r="A20480">
        <v>645</v>
      </c>
      <c r="B20480" t="s">
        <v>76</v>
      </c>
      <c r="C20480">
        <f>IF(Calculator!$N645="",1,0)</f>
      </c>
    </row>
    <row r="20481" spans="1:3" x14ac:dyDescent="0.25">
      <c r="A20481">
        <v>645</v>
      </c>
      <c r="B20481" t="s">
        <v>77</v>
      </c>
      <c r="C20481">
        <f>1</f>
      </c>
    </row>
    <row r="20482" spans="1:3" x14ac:dyDescent="0.25">
      <c r="A20482">
        <v>646</v>
      </c>
      <c r="B20482" t="s">
        <v>47</v>
      </c>
      <c r="C20482">
        <f>(Calculator!$C646-55)/10</f>
      </c>
    </row>
    <row r="20483" spans="1:3" x14ac:dyDescent="0.25">
      <c r="A20483">
        <v>646</v>
      </c>
      <c r="B20483" t="s">
        <v>48</v>
      </c>
      <c r="C20483">
        <f>((Calculator!$C646-55)/10)^2</f>
      </c>
    </row>
    <row r="20484" spans="1:3" x14ac:dyDescent="0.25">
      <c r="A20484">
        <v>646</v>
      </c>
      <c r="B20484" t="s">
        <v>49</v>
      </c>
      <c r="C20484">
        <f>((Calculator!$D646-Calculator!$E646)*0.02586)-3.5</f>
      </c>
    </row>
    <row r="20485" spans="1:3" x14ac:dyDescent="0.25">
      <c r="A20485">
        <v>646</v>
      </c>
      <c r="B20485" t="s">
        <v>50</v>
      </c>
      <c r="C20485">
        <f>((Calculator!$E646*0.02586)-1.3)/0.3</f>
      </c>
    </row>
    <row r="20486" spans="1:3" x14ac:dyDescent="0.25">
      <c r="A20486">
        <v>646</v>
      </c>
      <c r="B20486" t="s">
        <v>51</v>
      </c>
      <c r="C20486">
        <f>(MIN(Calculator!$F646,110)-110)/20</f>
      </c>
    </row>
    <row r="20487" spans="1:3" x14ac:dyDescent="0.25">
      <c r="A20487">
        <v>646</v>
      </c>
      <c r="B20487" t="s">
        <v>52</v>
      </c>
      <c r="C20487">
        <f>(MAX(Calculator!$F646,110)-130)/20</f>
      </c>
    </row>
    <row r="20488" spans="1:3" x14ac:dyDescent="0.25">
      <c r="A20488">
        <v>646</v>
      </c>
      <c r="B20488" t="s">
        <v>17</v>
      </c>
      <c r="C20488">
        <f>IF(Calculator!$G646="Yes",1,0)</f>
      </c>
    </row>
    <row r="20489" spans="1:3" x14ac:dyDescent="0.25">
      <c r="A20489">
        <v>646</v>
      </c>
      <c r="B20489" t="s">
        <v>53</v>
      </c>
      <c r="C20489">
        <f>IF(Calculator!$H646="Yes",1,0)</f>
      </c>
    </row>
    <row r="20490" spans="1:3" x14ac:dyDescent="0.25">
      <c r="A20490">
        <v>646</v>
      </c>
      <c r="B20490" t="s">
        <v>54</v>
      </c>
      <c r="C20490">
        <f>(MIN(Calculator!$I646,30)-25)/5</f>
      </c>
    </row>
    <row r="20491" spans="1:3" x14ac:dyDescent="0.25">
      <c r="A20491">
        <v>646</v>
      </c>
      <c r="B20491" t="s">
        <v>55</v>
      </c>
      <c r="C20491">
        <f>(MAX(Calculator!$I646,30)-30)/5</f>
      </c>
    </row>
    <row r="20492" spans="1:3" x14ac:dyDescent="0.25">
      <c r="A20492">
        <v>646</v>
      </c>
      <c r="B20492" t="s">
        <v>56</v>
      </c>
      <c r="C20492">
        <f>(MIN(Calculator!$J646,60)-60)/-15</f>
      </c>
    </row>
    <row r="20493" spans="1:3" x14ac:dyDescent="0.25">
      <c r="A20493">
        <v>646</v>
      </c>
      <c r="B20493" t="s">
        <v>57</v>
      </c>
      <c r="C20493">
        <f>(MAX(Calculator!$J646,60)-90)/-15</f>
      </c>
    </row>
    <row r="20494" spans="1:3" x14ac:dyDescent="0.25">
      <c r="A20494">
        <v>646</v>
      </c>
      <c r="B20494" t="s">
        <v>58</v>
      </c>
      <c r="C20494">
        <f>IF(Calculator!$K646="Yes",1,0)</f>
      </c>
    </row>
    <row r="20495" spans="1:3" x14ac:dyDescent="0.25">
      <c r="A20495">
        <v>646</v>
      </c>
      <c r="B20495" t="s">
        <v>59</v>
      </c>
      <c r="C20495">
        <f>IF(Calculator!$L646="Yes",1,0)</f>
      </c>
    </row>
    <row r="20496" spans="1:3" x14ac:dyDescent="0.25">
      <c r="A20496">
        <v>646</v>
      </c>
      <c r="B20496" t="s">
        <v>60</v>
      </c>
      <c r="C20496">
        <f>((MAX(Calculator!$F646,110)-130)/20)*IF(Calculator!$K646="Yes",1,0)</f>
      </c>
    </row>
    <row r="20497" spans="1:3" x14ac:dyDescent="0.25">
      <c r="A20497">
        <v>646</v>
      </c>
      <c r="B20497" t="s">
        <v>61</v>
      </c>
      <c r="C20497">
        <f>((((Calculator!$D646-Calculator!$E646)*0.02586)-3.5))*IF(Calculator!$L646="Yes",1,0)</f>
      </c>
    </row>
    <row r="20498" spans="1:3" x14ac:dyDescent="0.25">
      <c r="A20498">
        <v>646</v>
      </c>
      <c r="B20498" t="s">
        <v>62</v>
      </c>
      <c r="C20498">
        <f>(((Calculator!$C646-55)/10)*(((((Calculator!$D646-Calculator!$E646)*0.02586)-3.5))))</f>
      </c>
    </row>
    <row r="20499" spans="1:3" x14ac:dyDescent="0.25">
      <c r="A20499">
        <v>646</v>
      </c>
      <c r="B20499" t="s">
        <v>63</v>
      </c>
      <c r="C20499">
        <f>(((Calculator!$C646-55)/10)*(((Calculator!$E646*0.02586)-1.3)/0.3))</f>
      </c>
    </row>
    <row r="20500" spans="1:3" x14ac:dyDescent="0.25">
      <c r="A20500">
        <v>646</v>
      </c>
      <c r="B20500" t="s">
        <v>64</v>
      </c>
      <c r="C20500">
        <f>(((Calculator!$C646-55)/10)*((MAX(Calculator!$F646,110)-130)/20))</f>
      </c>
    </row>
    <row r="20501" spans="1:3" x14ac:dyDescent="0.25">
      <c r="A20501">
        <v>646</v>
      </c>
      <c r="B20501" t="s">
        <v>65</v>
      </c>
      <c r="C20501">
        <f>(((Calculator!$C646-55)/10)*IF(Calculator!$G646="Yes",1,0))</f>
      </c>
    </row>
    <row r="20502" spans="1:3" x14ac:dyDescent="0.25">
      <c r="A20502">
        <v>646</v>
      </c>
      <c r="B20502" t="s">
        <v>66</v>
      </c>
      <c r="C20502">
        <f>(((Calculator!$C646-55)/10)*IF(Calculator!$H646="Yes",1,0))</f>
      </c>
    </row>
    <row r="20503" spans="1:3" x14ac:dyDescent="0.25">
      <c r="A20503">
        <v>646</v>
      </c>
      <c r="B20503" t="s">
        <v>67</v>
      </c>
      <c r="C20503">
        <f>(((Calculator!$C646-55)/10)*((MAX(Calculator!$I646,30)-30)/5))</f>
      </c>
    </row>
    <row r="20504" spans="1:3" x14ac:dyDescent="0.25">
      <c r="A20504">
        <v>646</v>
      </c>
      <c r="B20504" t="s">
        <v>68</v>
      </c>
      <c r="C20504">
        <f>(((Calculator!$C646-55)/10)*((MIN(Calculator!$J646,60)-60)/-15))</f>
      </c>
    </row>
    <row r="20505" spans="1:3" x14ac:dyDescent="0.25">
      <c r="A20505">
        <v>646</v>
      </c>
      <c r="B20505" t="s">
        <v>69</v>
      </c>
      <c r="C20505">
        <f>IF(AND(Calculator!$O646&lt;&gt;"",Calculator!$O646&gt;=4,Calculator!$O646&lt;=6),1,0)</f>
      </c>
    </row>
    <row r="20506" spans="1:3" x14ac:dyDescent="0.25">
      <c r="A20506">
        <v>646</v>
      </c>
      <c r="B20506" t="s">
        <v>70</v>
      </c>
      <c r="C20506">
        <f>IF(AND(Calculator!$O646&lt;&gt;"",Calculator!$O646&gt;=7,Calculator!$O646&lt;=10),1,0)</f>
      </c>
    </row>
    <row r="20507" spans="1:3" x14ac:dyDescent="0.25">
      <c r="A20507">
        <v>646</v>
      </c>
      <c r="B20507" t="s">
        <v>71</v>
      </c>
      <c r="C20507">
        <f>IF(Calculator!$O646="",1,0)</f>
      </c>
    </row>
    <row r="20508" spans="1:3" x14ac:dyDescent="0.25">
      <c r="A20508">
        <v>646</v>
      </c>
      <c r="B20508" t="s">
        <v>72</v>
      </c>
      <c r="C20508">
        <f>IF(OR(Calculator!$M646="",Calculator!$M646=0),0,LN(Calculator!$M646))</f>
      </c>
    </row>
    <row r="20509" spans="1:3" x14ac:dyDescent="0.25">
      <c r="A20509">
        <v>646</v>
      </c>
      <c r="B20509" t="s">
        <v>73</v>
      </c>
      <c r="C20509">
        <f>IF(Calculator!$M646="",1,0)</f>
      </c>
    </row>
    <row r="20510" spans="1:3" x14ac:dyDescent="0.25">
      <c r="A20510">
        <v>646</v>
      </c>
      <c r="B20510" t="s">
        <v>74</v>
      </c>
      <c r="C20510">
        <f>IF(Calculator!$N646="",0,(Calculator!$N646-5.3)*IF(Calculator!$G646="Yes",1,0))</f>
      </c>
    </row>
    <row r="20511" spans="1:3" x14ac:dyDescent="0.25">
      <c r="A20511">
        <v>646</v>
      </c>
      <c r="B20511" t="s">
        <v>75</v>
      </c>
      <c r="C20511">
        <f>IF(Calculator!$N646="",0,(Calculator!$N646-5.3)*(1-IF(Calculator!$G646="Yes",1,0)))</f>
      </c>
    </row>
    <row r="20512" spans="1:3" x14ac:dyDescent="0.25">
      <c r="A20512">
        <v>646</v>
      </c>
      <c r="B20512" t="s">
        <v>76</v>
      </c>
      <c r="C20512">
        <f>IF(Calculator!$N646="",1,0)</f>
      </c>
    </row>
    <row r="20513" spans="1:3" x14ac:dyDescent="0.25">
      <c r="A20513">
        <v>646</v>
      </c>
      <c r="B20513" t="s">
        <v>77</v>
      </c>
      <c r="C20513">
        <f>1</f>
      </c>
    </row>
    <row r="20514" spans="1:3" x14ac:dyDescent="0.25">
      <c r="A20514">
        <v>647</v>
      </c>
      <c r="B20514" t="s">
        <v>47</v>
      </c>
      <c r="C20514">
        <f>(Calculator!$C647-55)/10</f>
      </c>
    </row>
    <row r="20515" spans="1:3" x14ac:dyDescent="0.25">
      <c r="A20515">
        <v>647</v>
      </c>
      <c r="B20515" t="s">
        <v>48</v>
      </c>
      <c r="C20515">
        <f>((Calculator!$C647-55)/10)^2</f>
      </c>
    </row>
    <row r="20516" spans="1:3" x14ac:dyDescent="0.25">
      <c r="A20516">
        <v>647</v>
      </c>
      <c r="B20516" t="s">
        <v>49</v>
      </c>
      <c r="C20516">
        <f>((Calculator!$D647-Calculator!$E647)*0.02586)-3.5</f>
      </c>
    </row>
    <row r="20517" spans="1:3" x14ac:dyDescent="0.25">
      <c r="A20517">
        <v>647</v>
      </c>
      <c r="B20517" t="s">
        <v>50</v>
      </c>
      <c r="C20517">
        <f>((Calculator!$E647*0.02586)-1.3)/0.3</f>
      </c>
    </row>
    <row r="20518" spans="1:3" x14ac:dyDescent="0.25">
      <c r="A20518">
        <v>647</v>
      </c>
      <c r="B20518" t="s">
        <v>51</v>
      </c>
      <c r="C20518">
        <f>(MIN(Calculator!$F647,110)-110)/20</f>
      </c>
    </row>
    <row r="20519" spans="1:3" x14ac:dyDescent="0.25">
      <c r="A20519">
        <v>647</v>
      </c>
      <c r="B20519" t="s">
        <v>52</v>
      </c>
      <c r="C20519">
        <f>(MAX(Calculator!$F647,110)-130)/20</f>
      </c>
    </row>
    <row r="20520" spans="1:3" x14ac:dyDescent="0.25">
      <c r="A20520">
        <v>647</v>
      </c>
      <c r="B20520" t="s">
        <v>17</v>
      </c>
      <c r="C20520">
        <f>IF(Calculator!$G647="Yes",1,0)</f>
      </c>
    </row>
    <row r="20521" spans="1:3" x14ac:dyDescent="0.25">
      <c r="A20521">
        <v>647</v>
      </c>
      <c r="B20521" t="s">
        <v>53</v>
      </c>
      <c r="C20521">
        <f>IF(Calculator!$H647="Yes",1,0)</f>
      </c>
    </row>
    <row r="20522" spans="1:3" x14ac:dyDescent="0.25">
      <c r="A20522">
        <v>647</v>
      </c>
      <c r="B20522" t="s">
        <v>54</v>
      </c>
      <c r="C20522">
        <f>(MIN(Calculator!$I647,30)-25)/5</f>
      </c>
    </row>
    <row r="20523" spans="1:3" x14ac:dyDescent="0.25">
      <c r="A20523">
        <v>647</v>
      </c>
      <c r="B20523" t="s">
        <v>55</v>
      </c>
      <c r="C20523">
        <f>(MAX(Calculator!$I647,30)-30)/5</f>
      </c>
    </row>
    <row r="20524" spans="1:3" x14ac:dyDescent="0.25">
      <c r="A20524">
        <v>647</v>
      </c>
      <c r="B20524" t="s">
        <v>56</v>
      </c>
      <c r="C20524">
        <f>(MIN(Calculator!$J647,60)-60)/-15</f>
      </c>
    </row>
    <row r="20525" spans="1:3" x14ac:dyDescent="0.25">
      <c r="A20525">
        <v>647</v>
      </c>
      <c r="B20525" t="s">
        <v>57</v>
      </c>
      <c r="C20525">
        <f>(MAX(Calculator!$J647,60)-90)/-15</f>
      </c>
    </row>
    <row r="20526" spans="1:3" x14ac:dyDescent="0.25">
      <c r="A20526">
        <v>647</v>
      </c>
      <c r="B20526" t="s">
        <v>58</v>
      </c>
      <c r="C20526">
        <f>IF(Calculator!$K647="Yes",1,0)</f>
      </c>
    </row>
    <row r="20527" spans="1:3" x14ac:dyDescent="0.25">
      <c r="A20527">
        <v>647</v>
      </c>
      <c r="B20527" t="s">
        <v>59</v>
      </c>
      <c r="C20527">
        <f>IF(Calculator!$L647="Yes",1,0)</f>
      </c>
    </row>
    <row r="20528" spans="1:3" x14ac:dyDescent="0.25">
      <c r="A20528">
        <v>647</v>
      </c>
      <c r="B20528" t="s">
        <v>60</v>
      </c>
      <c r="C20528">
        <f>((MAX(Calculator!$F647,110)-130)/20)*IF(Calculator!$K647="Yes",1,0)</f>
      </c>
    </row>
    <row r="20529" spans="1:3" x14ac:dyDescent="0.25">
      <c r="A20529">
        <v>647</v>
      </c>
      <c r="B20529" t="s">
        <v>61</v>
      </c>
      <c r="C20529">
        <f>((((Calculator!$D647-Calculator!$E647)*0.02586)-3.5))*IF(Calculator!$L647="Yes",1,0)</f>
      </c>
    </row>
    <row r="20530" spans="1:3" x14ac:dyDescent="0.25">
      <c r="A20530">
        <v>647</v>
      </c>
      <c r="B20530" t="s">
        <v>62</v>
      </c>
      <c r="C20530">
        <f>(((Calculator!$C647-55)/10)*(((((Calculator!$D647-Calculator!$E647)*0.02586)-3.5))))</f>
      </c>
    </row>
    <row r="20531" spans="1:3" x14ac:dyDescent="0.25">
      <c r="A20531">
        <v>647</v>
      </c>
      <c r="B20531" t="s">
        <v>63</v>
      </c>
      <c r="C20531">
        <f>(((Calculator!$C647-55)/10)*(((Calculator!$E647*0.02586)-1.3)/0.3))</f>
      </c>
    </row>
    <row r="20532" spans="1:3" x14ac:dyDescent="0.25">
      <c r="A20532">
        <v>647</v>
      </c>
      <c r="B20532" t="s">
        <v>64</v>
      </c>
      <c r="C20532">
        <f>(((Calculator!$C647-55)/10)*((MAX(Calculator!$F647,110)-130)/20))</f>
      </c>
    </row>
    <row r="20533" spans="1:3" x14ac:dyDescent="0.25">
      <c r="A20533">
        <v>647</v>
      </c>
      <c r="B20533" t="s">
        <v>65</v>
      </c>
      <c r="C20533">
        <f>(((Calculator!$C647-55)/10)*IF(Calculator!$G647="Yes",1,0))</f>
      </c>
    </row>
    <row r="20534" spans="1:3" x14ac:dyDescent="0.25">
      <c r="A20534">
        <v>647</v>
      </c>
      <c r="B20534" t="s">
        <v>66</v>
      </c>
      <c r="C20534">
        <f>(((Calculator!$C647-55)/10)*IF(Calculator!$H647="Yes",1,0))</f>
      </c>
    </row>
    <row r="20535" spans="1:3" x14ac:dyDescent="0.25">
      <c r="A20535">
        <v>647</v>
      </c>
      <c r="B20535" t="s">
        <v>67</v>
      </c>
      <c r="C20535">
        <f>(((Calculator!$C647-55)/10)*((MAX(Calculator!$I647,30)-30)/5))</f>
      </c>
    </row>
    <row r="20536" spans="1:3" x14ac:dyDescent="0.25">
      <c r="A20536">
        <v>647</v>
      </c>
      <c r="B20536" t="s">
        <v>68</v>
      </c>
      <c r="C20536">
        <f>(((Calculator!$C647-55)/10)*((MIN(Calculator!$J647,60)-60)/-15))</f>
      </c>
    </row>
    <row r="20537" spans="1:3" x14ac:dyDescent="0.25">
      <c r="A20537">
        <v>647</v>
      </c>
      <c r="B20537" t="s">
        <v>69</v>
      </c>
      <c r="C20537">
        <f>IF(AND(Calculator!$O647&lt;&gt;"",Calculator!$O647&gt;=4,Calculator!$O647&lt;=6),1,0)</f>
      </c>
    </row>
    <row r="20538" spans="1:3" x14ac:dyDescent="0.25">
      <c r="A20538">
        <v>647</v>
      </c>
      <c r="B20538" t="s">
        <v>70</v>
      </c>
      <c r="C20538">
        <f>IF(AND(Calculator!$O647&lt;&gt;"",Calculator!$O647&gt;=7,Calculator!$O647&lt;=10),1,0)</f>
      </c>
    </row>
    <row r="20539" spans="1:3" x14ac:dyDescent="0.25">
      <c r="A20539">
        <v>647</v>
      </c>
      <c r="B20539" t="s">
        <v>71</v>
      </c>
      <c r="C20539">
        <f>IF(Calculator!$O647="",1,0)</f>
      </c>
    </row>
    <row r="20540" spans="1:3" x14ac:dyDescent="0.25">
      <c r="A20540">
        <v>647</v>
      </c>
      <c r="B20540" t="s">
        <v>72</v>
      </c>
      <c r="C20540">
        <f>IF(OR(Calculator!$M647="",Calculator!$M647=0),0,LN(Calculator!$M647))</f>
      </c>
    </row>
    <row r="20541" spans="1:3" x14ac:dyDescent="0.25">
      <c r="A20541">
        <v>647</v>
      </c>
      <c r="B20541" t="s">
        <v>73</v>
      </c>
      <c r="C20541">
        <f>IF(Calculator!$M647="",1,0)</f>
      </c>
    </row>
    <row r="20542" spans="1:3" x14ac:dyDescent="0.25">
      <c r="A20542">
        <v>647</v>
      </c>
      <c r="B20542" t="s">
        <v>74</v>
      </c>
      <c r="C20542">
        <f>IF(Calculator!$N647="",0,(Calculator!$N647-5.3)*IF(Calculator!$G647="Yes",1,0))</f>
      </c>
    </row>
    <row r="20543" spans="1:3" x14ac:dyDescent="0.25">
      <c r="A20543">
        <v>647</v>
      </c>
      <c r="B20543" t="s">
        <v>75</v>
      </c>
      <c r="C20543">
        <f>IF(Calculator!$N647="",0,(Calculator!$N647-5.3)*(1-IF(Calculator!$G647="Yes",1,0)))</f>
      </c>
    </row>
    <row r="20544" spans="1:3" x14ac:dyDescent="0.25">
      <c r="A20544">
        <v>647</v>
      </c>
      <c r="B20544" t="s">
        <v>76</v>
      </c>
      <c r="C20544">
        <f>IF(Calculator!$N647="",1,0)</f>
      </c>
    </row>
    <row r="20545" spans="1:3" x14ac:dyDescent="0.25">
      <c r="A20545">
        <v>647</v>
      </c>
      <c r="B20545" t="s">
        <v>77</v>
      </c>
      <c r="C20545">
        <f>1</f>
      </c>
    </row>
    <row r="20546" spans="1:3" x14ac:dyDescent="0.25">
      <c r="A20546">
        <v>648</v>
      </c>
      <c r="B20546" t="s">
        <v>47</v>
      </c>
      <c r="C20546">
        <f>(Calculator!$C648-55)/10</f>
      </c>
    </row>
    <row r="20547" spans="1:3" x14ac:dyDescent="0.25">
      <c r="A20547">
        <v>648</v>
      </c>
      <c r="B20547" t="s">
        <v>48</v>
      </c>
      <c r="C20547">
        <f>((Calculator!$C648-55)/10)^2</f>
      </c>
    </row>
    <row r="20548" spans="1:3" x14ac:dyDescent="0.25">
      <c r="A20548">
        <v>648</v>
      </c>
      <c r="B20548" t="s">
        <v>49</v>
      </c>
      <c r="C20548">
        <f>((Calculator!$D648-Calculator!$E648)*0.02586)-3.5</f>
      </c>
    </row>
    <row r="20549" spans="1:3" x14ac:dyDescent="0.25">
      <c r="A20549">
        <v>648</v>
      </c>
      <c r="B20549" t="s">
        <v>50</v>
      </c>
      <c r="C20549">
        <f>((Calculator!$E648*0.02586)-1.3)/0.3</f>
      </c>
    </row>
    <row r="20550" spans="1:3" x14ac:dyDescent="0.25">
      <c r="A20550">
        <v>648</v>
      </c>
      <c r="B20550" t="s">
        <v>51</v>
      </c>
      <c r="C20550">
        <f>(MIN(Calculator!$F648,110)-110)/20</f>
      </c>
    </row>
    <row r="20551" spans="1:3" x14ac:dyDescent="0.25">
      <c r="A20551">
        <v>648</v>
      </c>
      <c r="B20551" t="s">
        <v>52</v>
      </c>
      <c r="C20551">
        <f>(MAX(Calculator!$F648,110)-130)/20</f>
      </c>
    </row>
    <row r="20552" spans="1:3" x14ac:dyDescent="0.25">
      <c r="A20552">
        <v>648</v>
      </c>
      <c r="B20552" t="s">
        <v>17</v>
      </c>
      <c r="C20552">
        <f>IF(Calculator!$G648="Yes",1,0)</f>
      </c>
    </row>
    <row r="20553" spans="1:3" x14ac:dyDescent="0.25">
      <c r="A20553">
        <v>648</v>
      </c>
      <c r="B20553" t="s">
        <v>53</v>
      </c>
      <c r="C20553">
        <f>IF(Calculator!$H648="Yes",1,0)</f>
      </c>
    </row>
    <row r="20554" spans="1:3" x14ac:dyDescent="0.25">
      <c r="A20554">
        <v>648</v>
      </c>
      <c r="B20554" t="s">
        <v>54</v>
      </c>
      <c r="C20554">
        <f>(MIN(Calculator!$I648,30)-25)/5</f>
      </c>
    </row>
    <row r="20555" spans="1:3" x14ac:dyDescent="0.25">
      <c r="A20555">
        <v>648</v>
      </c>
      <c r="B20555" t="s">
        <v>55</v>
      </c>
      <c r="C20555">
        <f>(MAX(Calculator!$I648,30)-30)/5</f>
      </c>
    </row>
    <row r="20556" spans="1:3" x14ac:dyDescent="0.25">
      <c r="A20556">
        <v>648</v>
      </c>
      <c r="B20556" t="s">
        <v>56</v>
      </c>
      <c r="C20556">
        <f>(MIN(Calculator!$J648,60)-60)/-15</f>
      </c>
    </row>
    <row r="20557" spans="1:3" x14ac:dyDescent="0.25">
      <c r="A20557">
        <v>648</v>
      </c>
      <c r="B20557" t="s">
        <v>57</v>
      </c>
      <c r="C20557">
        <f>(MAX(Calculator!$J648,60)-90)/-15</f>
      </c>
    </row>
    <row r="20558" spans="1:3" x14ac:dyDescent="0.25">
      <c r="A20558">
        <v>648</v>
      </c>
      <c r="B20558" t="s">
        <v>58</v>
      </c>
      <c r="C20558">
        <f>IF(Calculator!$K648="Yes",1,0)</f>
      </c>
    </row>
    <row r="20559" spans="1:3" x14ac:dyDescent="0.25">
      <c r="A20559">
        <v>648</v>
      </c>
      <c r="B20559" t="s">
        <v>59</v>
      </c>
      <c r="C20559">
        <f>IF(Calculator!$L648="Yes",1,0)</f>
      </c>
    </row>
    <row r="20560" spans="1:3" x14ac:dyDescent="0.25">
      <c r="A20560">
        <v>648</v>
      </c>
      <c r="B20560" t="s">
        <v>60</v>
      </c>
      <c r="C20560">
        <f>((MAX(Calculator!$F648,110)-130)/20)*IF(Calculator!$K648="Yes",1,0)</f>
      </c>
    </row>
    <row r="20561" spans="1:3" x14ac:dyDescent="0.25">
      <c r="A20561">
        <v>648</v>
      </c>
      <c r="B20561" t="s">
        <v>61</v>
      </c>
      <c r="C20561">
        <f>((((Calculator!$D648-Calculator!$E648)*0.02586)-3.5))*IF(Calculator!$L648="Yes",1,0)</f>
      </c>
    </row>
    <row r="20562" spans="1:3" x14ac:dyDescent="0.25">
      <c r="A20562">
        <v>648</v>
      </c>
      <c r="B20562" t="s">
        <v>62</v>
      </c>
      <c r="C20562">
        <f>(((Calculator!$C648-55)/10)*(((((Calculator!$D648-Calculator!$E648)*0.02586)-3.5))))</f>
      </c>
    </row>
    <row r="20563" spans="1:3" x14ac:dyDescent="0.25">
      <c r="A20563">
        <v>648</v>
      </c>
      <c r="B20563" t="s">
        <v>63</v>
      </c>
      <c r="C20563">
        <f>(((Calculator!$C648-55)/10)*(((Calculator!$E648*0.02586)-1.3)/0.3))</f>
      </c>
    </row>
    <row r="20564" spans="1:3" x14ac:dyDescent="0.25">
      <c r="A20564">
        <v>648</v>
      </c>
      <c r="B20564" t="s">
        <v>64</v>
      </c>
      <c r="C20564">
        <f>(((Calculator!$C648-55)/10)*((MAX(Calculator!$F648,110)-130)/20))</f>
      </c>
    </row>
    <row r="20565" spans="1:3" x14ac:dyDescent="0.25">
      <c r="A20565">
        <v>648</v>
      </c>
      <c r="B20565" t="s">
        <v>65</v>
      </c>
      <c r="C20565">
        <f>(((Calculator!$C648-55)/10)*IF(Calculator!$G648="Yes",1,0))</f>
      </c>
    </row>
    <row r="20566" spans="1:3" x14ac:dyDescent="0.25">
      <c r="A20566">
        <v>648</v>
      </c>
      <c r="B20566" t="s">
        <v>66</v>
      </c>
      <c r="C20566">
        <f>(((Calculator!$C648-55)/10)*IF(Calculator!$H648="Yes",1,0))</f>
      </c>
    </row>
    <row r="20567" spans="1:3" x14ac:dyDescent="0.25">
      <c r="A20567">
        <v>648</v>
      </c>
      <c r="B20567" t="s">
        <v>67</v>
      </c>
      <c r="C20567">
        <f>(((Calculator!$C648-55)/10)*((MAX(Calculator!$I648,30)-30)/5))</f>
      </c>
    </row>
    <row r="20568" spans="1:3" x14ac:dyDescent="0.25">
      <c r="A20568">
        <v>648</v>
      </c>
      <c r="B20568" t="s">
        <v>68</v>
      </c>
      <c r="C20568">
        <f>(((Calculator!$C648-55)/10)*((MIN(Calculator!$J648,60)-60)/-15))</f>
      </c>
    </row>
    <row r="20569" spans="1:3" x14ac:dyDescent="0.25">
      <c r="A20569">
        <v>648</v>
      </c>
      <c r="B20569" t="s">
        <v>69</v>
      </c>
      <c r="C20569">
        <f>IF(AND(Calculator!$O648&lt;&gt;"",Calculator!$O648&gt;=4,Calculator!$O648&lt;=6),1,0)</f>
      </c>
    </row>
    <row r="20570" spans="1:3" x14ac:dyDescent="0.25">
      <c r="A20570">
        <v>648</v>
      </c>
      <c r="B20570" t="s">
        <v>70</v>
      </c>
      <c r="C20570">
        <f>IF(AND(Calculator!$O648&lt;&gt;"",Calculator!$O648&gt;=7,Calculator!$O648&lt;=10),1,0)</f>
      </c>
    </row>
    <row r="20571" spans="1:3" x14ac:dyDescent="0.25">
      <c r="A20571">
        <v>648</v>
      </c>
      <c r="B20571" t="s">
        <v>71</v>
      </c>
      <c r="C20571">
        <f>IF(Calculator!$O648="",1,0)</f>
      </c>
    </row>
    <row r="20572" spans="1:3" x14ac:dyDescent="0.25">
      <c r="A20572">
        <v>648</v>
      </c>
      <c r="B20572" t="s">
        <v>72</v>
      </c>
      <c r="C20572">
        <f>IF(OR(Calculator!$M648="",Calculator!$M648=0),0,LN(Calculator!$M648))</f>
      </c>
    </row>
    <row r="20573" spans="1:3" x14ac:dyDescent="0.25">
      <c r="A20573">
        <v>648</v>
      </c>
      <c r="B20573" t="s">
        <v>73</v>
      </c>
      <c r="C20573">
        <f>IF(Calculator!$M648="",1,0)</f>
      </c>
    </row>
    <row r="20574" spans="1:3" x14ac:dyDescent="0.25">
      <c r="A20574">
        <v>648</v>
      </c>
      <c r="B20574" t="s">
        <v>74</v>
      </c>
      <c r="C20574">
        <f>IF(Calculator!$N648="",0,(Calculator!$N648-5.3)*IF(Calculator!$G648="Yes",1,0))</f>
      </c>
    </row>
    <row r="20575" spans="1:3" x14ac:dyDescent="0.25">
      <c r="A20575">
        <v>648</v>
      </c>
      <c r="B20575" t="s">
        <v>75</v>
      </c>
      <c r="C20575">
        <f>IF(Calculator!$N648="",0,(Calculator!$N648-5.3)*(1-IF(Calculator!$G648="Yes",1,0)))</f>
      </c>
    </row>
    <row r="20576" spans="1:3" x14ac:dyDescent="0.25">
      <c r="A20576">
        <v>648</v>
      </c>
      <c r="B20576" t="s">
        <v>76</v>
      </c>
      <c r="C20576">
        <f>IF(Calculator!$N648="",1,0)</f>
      </c>
    </row>
    <row r="20577" spans="1:3" x14ac:dyDescent="0.25">
      <c r="A20577">
        <v>648</v>
      </c>
      <c r="B20577" t="s">
        <v>77</v>
      </c>
      <c r="C20577">
        <f>1</f>
      </c>
    </row>
    <row r="20578" spans="1:3" x14ac:dyDescent="0.25">
      <c r="A20578">
        <v>649</v>
      </c>
      <c r="B20578" t="s">
        <v>47</v>
      </c>
      <c r="C20578">
        <f>(Calculator!$C649-55)/10</f>
      </c>
    </row>
    <row r="20579" spans="1:3" x14ac:dyDescent="0.25">
      <c r="A20579">
        <v>649</v>
      </c>
      <c r="B20579" t="s">
        <v>48</v>
      </c>
      <c r="C20579">
        <f>((Calculator!$C649-55)/10)^2</f>
      </c>
    </row>
    <row r="20580" spans="1:3" x14ac:dyDescent="0.25">
      <c r="A20580">
        <v>649</v>
      </c>
      <c r="B20580" t="s">
        <v>49</v>
      </c>
      <c r="C20580">
        <f>((Calculator!$D649-Calculator!$E649)*0.02586)-3.5</f>
      </c>
    </row>
    <row r="20581" spans="1:3" x14ac:dyDescent="0.25">
      <c r="A20581">
        <v>649</v>
      </c>
      <c r="B20581" t="s">
        <v>50</v>
      </c>
      <c r="C20581">
        <f>((Calculator!$E649*0.02586)-1.3)/0.3</f>
      </c>
    </row>
    <row r="20582" spans="1:3" x14ac:dyDescent="0.25">
      <c r="A20582">
        <v>649</v>
      </c>
      <c r="B20582" t="s">
        <v>51</v>
      </c>
      <c r="C20582">
        <f>(MIN(Calculator!$F649,110)-110)/20</f>
      </c>
    </row>
    <row r="20583" spans="1:3" x14ac:dyDescent="0.25">
      <c r="A20583">
        <v>649</v>
      </c>
      <c r="B20583" t="s">
        <v>52</v>
      </c>
      <c r="C20583">
        <f>(MAX(Calculator!$F649,110)-130)/20</f>
      </c>
    </row>
    <row r="20584" spans="1:3" x14ac:dyDescent="0.25">
      <c r="A20584">
        <v>649</v>
      </c>
      <c r="B20584" t="s">
        <v>17</v>
      </c>
      <c r="C20584">
        <f>IF(Calculator!$G649="Yes",1,0)</f>
      </c>
    </row>
    <row r="20585" spans="1:3" x14ac:dyDescent="0.25">
      <c r="A20585">
        <v>649</v>
      </c>
      <c r="B20585" t="s">
        <v>53</v>
      </c>
      <c r="C20585">
        <f>IF(Calculator!$H649="Yes",1,0)</f>
      </c>
    </row>
    <row r="20586" spans="1:3" x14ac:dyDescent="0.25">
      <c r="A20586">
        <v>649</v>
      </c>
      <c r="B20586" t="s">
        <v>54</v>
      </c>
      <c r="C20586">
        <f>(MIN(Calculator!$I649,30)-25)/5</f>
      </c>
    </row>
    <row r="20587" spans="1:3" x14ac:dyDescent="0.25">
      <c r="A20587">
        <v>649</v>
      </c>
      <c r="B20587" t="s">
        <v>55</v>
      </c>
      <c r="C20587">
        <f>(MAX(Calculator!$I649,30)-30)/5</f>
      </c>
    </row>
    <row r="20588" spans="1:3" x14ac:dyDescent="0.25">
      <c r="A20588">
        <v>649</v>
      </c>
      <c r="B20588" t="s">
        <v>56</v>
      </c>
      <c r="C20588">
        <f>(MIN(Calculator!$J649,60)-60)/-15</f>
      </c>
    </row>
    <row r="20589" spans="1:3" x14ac:dyDescent="0.25">
      <c r="A20589">
        <v>649</v>
      </c>
      <c r="B20589" t="s">
        <v>57</v>
      </c>
      <c r="C20589">
        <f>(MAX(Calculator!$J649,60)-90)/-15</f>
      </c>
    </row>
    <row r="20590" spans="1:3" x14ac:dyDescent="0.25">
      <c r="A20590">
        <v>649</v>
      </c>
      <c r="B20590" t="s">
        <v>58</v>
      </c>
      <c r="C20590">
        <f>IF(Calculator!$K649="Yes",1,0)</f>
      </c>
    </row>
    <row r="20591" spans="1:3" x14ac:dyDescent="0.25">
      <c r="A20591">
        <v>649</v>
      </c>
      <c r="B20591" t="s">
        <v>59</v>
      </c>
      <c r="C20591">
        <f>IF(Calculator!$L649="Yes",1,0)</f>
      </c>
    </row>
    <row r="20592" spans="1:3" x14ac:dyDescent="0.25">
      <c r="A20592">
        <v>649</v>
      </c>
      <c r="B20592" t="s">
        <v>60</v>
      </c>
      <c r="C20592">
        <f>((MAX(Calculator!$F649,110)-130)/20)*IF(Calculator!$K649="Yes",1,0)</f>
      </c>
    </row>
    <row r="20593" spans="1:3" x14ac:dyDescent="0.25">
      <c r="A20593">
        <v>649</v>
      </c>
      <c r="B20593" t="s">
        <v>61</v>
      </c>
      <c r="C20593">
        <f>((((Calculator!$D649-Calculator!$E649)*0.02586)-3.5))*IF(Calculator!$L649="Yes",1,0)</f>
      </c>
    </row>
    <row r="20594" spans="1:3" x14ac:dyDescent="0.25">
      <c r="A20594">
        <v>649</v>
      </c>
      <c r="B20594" t="s">
        <v>62</v>
      </c>
      <c r="C20594">
        <f>(((Calculator!$C649-55)/10)*(((((Calculator!$D649-Calculator!$E649)*0.02586)-3.5))))</f>
      </c>
    </row>
    <row r="20595" spans="1:3" x14ac:dyDescent="0.25">
      <c r="A20595">
        <v>649</v>
      </c>
      <c r="B20595" t="s">
        <v>63</v>
      </c>
      <c r="C20595">
        <f>(((Calculator!$C649-55)/10)*(((Calculator!$E649*0.02586)-1.3)/0.3))</f>
      </c>
    </row>
    <row r="20596" spans="1:3" x14ac:dyDescent="0.25">
      <c r="A20596">
        <v>649</v>
      </c>
      <c r="B20596" t="s">
        <v>64</v>
      </c>
      <c r="C20596">
        <f>(((Calculator!$C649-55)/10)*((MAX(Calculator!$F649,110)-130)/20))</f>
      </c>
    </row>
    <row r="20597" spans="1:3" x14ac:dyDescent="0.25">
      <c r="A20597">
        <v>649</v>
      </c>
      <c r="B20597" t="s">
        <v>65</v>
      </c>
      <c r="C20597">
        <f>(((Calculator!$C649-55)/10)*IF(Calculator!$G649="Yes",1,0))</f>
      </c>
    </row>
    <row r="20598" spans="1:3" x14ac:dyDescent="0.25">
      <c r="A20598">
        <v>649</v>
      </c>
      <c r="B20598" t="s">
        <v>66</v>
      </c>
      <c r="C20598">
        <f>(((Calculator!$C649-55)/10)*IF(Calculator!$H649="Yes",1,0))</f>
      </c>
    </row>
    <row r="20599" spans="1:3" x14ac:dyDescent="0.25">
      <c r="A20599">
        <v>649</v>
      </c>
      <c r="B20599" t="s">
        <v>67</v>
      </c>
      <c r="C20599">
        <f>(((Calculator!$C649-55)/10)*((MAX(Calculator!$I649,30)-30)/5))</f>
      </c>
    </row>
    <row r="20600" spans="1:3" x14ac:dyDescent="0.25">
      <c r="A20600">
        <v>649</v>
      </c>
      <c r="B20600" t="s">
        <v>68</v>
      </c>
      <c r="C20600">
        <f>(((Calculator!$C649-55)/10)*((MIN(Calculator!$J649,60)-60)/-15))</f>
      </c>
    </row>
    <row r="20601" spans="1:3" x14ac:dyDescent="0.25">
      <c r="A20601">
        <v>649</v>
      </c>
      <c r="B20601" t="s">
        <v>69</v>
      </c>
      <c r="C20601">
        <f>IF(AND(Calculator!$O649&lt;&gt;"",Calculator!$O649&gt;=4,Calculator!$O649&lt;=6),1,0)</f>
      </c>
    </row>
    <row r="20602" spans="1:3" x14ac:dyDescent="0.25">
      <c r="A20602">
        <v>649</v>
      </c>
      <c r="B20602" t="s">
        <v>70</v>
      </c>
      <c r="C20602">
        <f>IF(AND(Calculator!$O649&lt;&gt;"",Calculator!$O649&gt;=7,Calculator!$O649&lt;=10),1,0)</f>
      </c>
    </row>
    <row r="20603" spans="1:3" x14ac:dyDescent="0.25">
      <c r="A20603">
        <v>649</v>
      </c>
      <c r="B20603" t="s">
        <v>71</v>
      </c>
      <c r="C20603">
        <f>IF(Calculator!$O649="",1,0)</f>
      </c>
    </row>
    <row r="20604" spans="1:3" x14ac:dyDescent="0.25">
      <c r="A20604">
        <v>649</v>
      </c>
      <c r="B20604" t="s">
        <v>72</v>
      </c>
      <c r="C20604">
        <f>IF(OR(Calculator!$M649="",Calculator!$M649=0),0,LN(Calculator!$M649))</f>
      </c>
    </row>
    <row r="20605" spans="1:3" x14ac:dyDescent="0.25">
      <c r="A20605">
        <v>649</v>
      </c>
      <c r="B20605" t="s">
        <v>73</v>
      </c>
      <c r="C20605">
        <f>IF(Calculator!$M649="",1,0)</f>
      </c>
    </row>
    <row r="20606" spans="1:3" x14ac:dyDescent="0.25">
      <c r="A20606">
        <v>649</v>
      </c>
      <c r="B20606" t="s">
        <v>74</v>
      </c>
      <c r="C20606">
        <f>IF(Calculator!$N649="",0,(Calculator!$N649-5.3)*IF(Calculator!$G649="Yes",1,0))</f>
      </c>
    </row>
    <row r="20607" spans="1:3" x14ac:dyDescent="0.25">
      <c r="A20607">
        <v>649</v>
      </c>
      <c r="B20607" t="s">
        <v>75</v>
      </c>
      <c r="C20607">
        <f>IF(Calculator!$N649="",0,(Calculator!$N649-5.3)*(1-IF(Calculator!$G649="Yes",1,0)))</f>
      </c>
    </row>
    <row r="20608" spans="1:3" x14ac:dyDescent="0.25">
      <c r="A20608">
        <v>649</v>
      </c>
      <c r="B20608" t="s">
        <v>76</v>
      </c>
      <c r="C20608">
        <f>IF(Calculator!$N649="",1,0)</f>
      </c>
    </row>
    <row r="20609" spans="1:3" x14ac:dyDescent="0.25">
      <c r="A20609">
        <v>649</v>
      </c>
      <c r="B20609" t="s">
        <v>77</v>
      </c>
      <c r="C20609">
        <f>1</f>
      </c>
    </row>
    <row r="20610" spans="1:3" x14ac:dyDescent="0.25">
      <c r="A20610">
        <v>650</v>
      </c>
      <c r="B20610" t="s">
        <v>47</v>
      </c>
      <c r="C20610">
        <f>(Calculator!$C650-55)/10</f>
      </c>
    </row>
    <row r="20611" spans="1:3" x14ac:dyDescent="0.25">
      <c r="A20611">
        <v>650</v>
      </c>
      <c r="B20611" t="s">
        <v>48</v>
      </c>
      <c r="C20611">
        <f>((Calculator!$C650-55)/10)^2</f>
      </c>
    </row>
    <row r="20612" spans="1:3" x14ac:dyDescent="0.25">
      <c r="A20612">
        <v>650</v>
      </c>
      <c r="B20612" t="s">
        <v>49</v>
      </c>
      <c r="C20612">
        <f>((Calculator!$D650-Calculator!$E650)*0.02586)-3.5</f>
      </c>
    </row>
    <row r="20613" spans="1:3" x14ac:dyDescent="0.25">
      <c r="A20613">
        <v>650</v>
      </c>
      <c r="B20613" t="s">
        <v>50</v>
      </c>
      <c r="C20613">
        <f>((Calculator!$E650*0.02586)-1.3)/0.3</f>
      </c>
    </row>
    <row r="20614" spans="1:3" x14ac:dyDescent="0.25">
      <c r="A20614">
        <v>650</v>
      </c>
      <c r="B20614" t="s">
        <v>51</v>
      </c>
      <c r="C20614">
        <f>(MIN(Calculator!$F650,110)-110)/20</f>
      </c>
    </row>
    <row r="20615" spans="1:3" x14ac:dyDescent="0.25">
      <c r="A20615">
        <v>650</v>
      </c>
      <c r="B20615" t="s">
        <v>52</v>
      </c>
      <c r="C20615">
        <f>(MAX(Calculator!$F650,110)-130)/20</f>
      </c>
    </row>
    <row r="20616" spans="1:3" x14ac:dyDescent="0.25">
      <c r="A20616">
        <v>650</v>
      </c>
      <c r="B20616" t="s">
        <v>17</v>
      </c>
      <c r="C20616">
        <f>IF(Calculator!$G650="Yes",1,0)</f>
      </c>
    </row>
    <row r="20617" spans="1:3" x14ac:dyDescent="0.25">
      <c r="A20617">
        <v>650</v>
      </c>
      <c r="B20617" t="s">
        <v>53</v>
      </c>
      <c r="C20617">
        <f>IF(Calculator!$H650="Yes",1,0)</f>
      </c>
    </row>
    <row r="20618" spans="1:3" x14ac:dyDescent="0.25">
      <c r="A20618">
        <v>650</v>
      </c>
      <c r="B20618" t="s">
        <v>54</v>
      </c>
      <c r="C20618">
        <f>(MIN(Calculator!$I650,30)-25)/5</f>
      </c>
    </row>
    <row r="20619" spans="1:3" x14ac:dyDescent="0.25">
      <c r="A20619">
        <v>650</v>
      </c>
      <c r="B20619" t="s">
        <v>55</v>
      </c>
      <c r="C20619">
        <f>(MAX(Calculator!$I650,30)-30)/5</f>
      </c>
    </row>
    <row r="20620" spans="1:3" x14ac:dyDescent="0.25">
      <c r="A20620">
        <v>650</v>
      </c>
      <c r="B20620" t="s">
        <v>56</v>
      </c>
      <c r="C20620">
        <f>(MIN(Calculator!$J650,60)-60)/-15</f>
      </c>
    </row>
    <row r="20621" spans="1:3" x14ac:dyDescent="0.25">
      <c r="A20621">
        <v>650</v>
      </c>
      <c r="B20621" t="s">
        <v>57</v>
      </c>
      <c r="C20621">
        <f>(MAX(Calculator!$J650,60)-90)/-15</f>
      </c>
    </row>
    <row r="20622" spans="1:3" x14ac:dyDescent="0.25">
      <c r="A20622">
        <v>650</v>
      </c>
      <c r="B20622" t="s">
        <v>58</v>
      </c>
      <c r="C20622">
        <f>IF(Calculator!$K650="Yes",1,0)</f>
      </c>
    </row>
    <row r="20623" spans="1:3" x14ac:dyDescent="0.25">
      <c r="A20623">
        <v>650</v>
      </c>
      <c r="B20623" t="s">
        <v>59</v>
      </c>
      <c r="C20623">
        <f>IF(Calculator!$L650="Yes",1,0)</f>
      </c>
    </row>
    <row r="20624" spans="1:3" x14ac:dyDescent="0.25">
      <c r="A20624">
        <v>650</v>
      </c>
      <c r="B20624" t="s">
        <v>60</v>
      </c>
      <c r="C20624">
        <f>((MAX(Calculator!$F650,110)-130)/20)*IF(Calculator!$K650="Yes",1,0)</f>
      </c>
    </row>
    <row r="20625" spans="1:3" x14ac:dyDescent="0.25">
      <c r="A20625">
        <v>650</v>
      </c>
      <c r="B20625" t="s">
        <v>61</v>
      </c>
      <c r="C20625">
        <f>((((Calculator!$D650-Calculator!$E650)*0.02586)-3.5))*IF(Calculator!$L650="Yes",1,0)</f>
      </c>
    </row>
    <row r="20626" spans="1:3" x14ac:dyDescent="0.25">
      <c r="A20626">
        <v>650</v>
      </c>
      <c r="B20626" t="s">
        <v>62</v>
      </c>
      <c r="C20626">
        <f>(((Calculator!$C650-55)/10)*(((((Calculator!$D650-Calculator!$E650)*0.02586)-3.5))))</f>
      </c>
    </row>
    <row r="20627" spans="1:3" x14ac:dyDescent="0.25">
      <c r="A20627">
        <v>650</v>
      </c>
      <c r="B20627" t="s">
        <v>63</v>
      </c>
      <c r="C20627">
        <f>(((Calculator!$C650-55)/10)*(((Calculator!$E650*0.02586)-1.3)/0.3))</f>
      </c>
    </row>
    <row r="20628" spans="1:3" x14ac:dyDescent="0.25">
      <c r="A20628">
        <v>650</v>
      </c>
      <c r="B20628" t="s">
        <v>64</v>
      </c>
      <c r="C20628">
        <f>(((Calculator!$C650-55)/10)*((MAX(Calculator!$F650,110)-130)/20))</f>
      </c>
    </row>
    <row r="20629" spans="1:3" x14ac:dyDescent="0.25">
      <c r="A20629">
        <v>650</v>
      </c>
      <c r="B20629" t="s">
        <v>65</v>
      </c>
      <c r="C20629">
        <f>(((Calculator!$C650-55)/10)*IF(Calculator!$G650="Yes",1,0))</f>
      </c>
    </row>
    <row r="20630" spans="1:3" x14ac:dyDescent="0.25">
      <c r="A20630">
        <v>650</v>
      </c>
      <c r="B20630" t="s">
        <v>66</v>
      </c>
      <c r="C20630">
        <f>(((Calculator!$C650-55)/10)*IF(Calculator!$H650="Yes",1,0))</f>
      </c>
    </row>
    <row r="20631" spans="1:3" x14ac:dyDescent="0.25">
      <c r="A20631">
        <v>650</v>
      </c>
      <c r="B20631" t="s">
        <v>67</v>
      </c>
      <c r="C20631">
        <f>(((Calculator!$C650-55)/10)*((MAX(Calculator!$I650,30)-30)/5))</f>
      </c>
    </row>
    <row r="20632" spans="1:3" x14ac:dyDescent="0.25">
      <c r="A20632">
        <v>650</v>
      </c>
      <c r="B20632" t="s">
        <v>68</v>
      </c>
      <c r="C20632">
        <f>(((Calculator!$C650-55)/10)*((MIN(Calculator!$J650,60)-60)/-15))</f>
      </c>
    </row>
    <row r="20633" spans="1:3" x14ac:dyDescent="0.25">
      <c r="A20633">
        <v>650</v>
      </c>
      <c r="B20633" t="s">
        <v>69</v>
      </c>
      <c r="C20633">
        <f>IF(AND(Calculator!$O650&lt;&gt;"",Calculator!$O650&gt;=4,Calculator!$O650&lt;=6),1,0)</f>
      </c>
    </row>
    <row r="20634" spans="1:3" x14ac:dyDescent="0.25">
      <c r="A20634">
        <v>650</v>
      </c>
      <c r="B20634" t="s">
        <v>70</v>
      </c>
      <c r="C20634">
        <f>IF(AND(Calculator!$O650&lt;&gt;"",Calculator!$O650&gt;=7,Calculator!$O650&lt;=10),1,0)</f>
      </c>
    </row>
    <row r="20635" spans="1:3" x14ac:dyDescent="0.25">
      <c r="A20635">
        <v>650</v>
      </c>
      <c r="B20635" t="s">
        <v>71</v>
      </c>
      <c r="C20635">
        <f>IF(Calculator!$O650="",1,0)</f>
      </c>
    </row>
    <row r="20636" spans="1:3" x14ac:dyDescent="0.25">
      <c r="A20636">
        <v>650</v>
      </c>
      <c r="B20636" t="s">
        <v>72</v>
      </c>
      <c r="C20636">
        <f>IF(OR(Calculator!$M650="",Calculator!$M650=0),0,LN(Calculator!$M650))</f>
      </c>
    </row>
    <row r="20637" spans="1:3" x14ac:dyDescent="0.25">
      <c r="A20637">
        <v>650</v>
      </c>
      <c r="B20637" t="s">
        <v>73</v>
      </c>
      <c r="C20637">
        <f>IF(Calculator!$M650="",1,0)</f>
      </c>
    </row>
    <row r="20638" spans="1:3" x14ac:dyDescent="0.25">
      <c r="A20638">
        <v>650</v>
      </c>
      <c r="B20638" t="s">
        <v>74</v>
      </c>
      <c r="C20638">
        <f>IF(Calculator!$N650="",0,(Calculator!$N650-5.3)*IF(Calculator!$G650="Yes",1,0))</f>
      </c>
    </row>
    <row r="20639" spans="1:3" x14ac:dyDescent="0.25">
      <c r="A20639">
        <v>650</v>
      </c>
      <c r="B20639" t="s">
        <v>75</v>
      </c>
      <c r="C20639">
        <f>IF(Calculator!$N650="",0,(Calculator!$N650-5.3)*(1-IF(Calculator!$G650="Yes",1,0)))</f>
      </c>
    </row>
    <row r="20640" spans="1:3" x14ac:dyDescent="0.25">
      <c r="A20640">
        <v>650</v>
      </c>
      <c r="B20640" t="s">
        <v>76</v>
      </c>
      <c r="C20640">
        <f>IF(Calculator!$N650="",1,0)</f>
      </c>
    </row>
    <row r="20641" spans="1:3" x14ac:dyDescent="0.25">
      <c r="A20641">
        <v>650</v>
      </c>
      <c r="B20641" t="s">
        <v>77</v>
      </c>
      <c r="C20641">
        <f>1</f>
      </c>
    </row>
    <row r="20642" spans="1:3" x14ac:dyDescent="0.25">
      <c r="A20642">
        <v>651</v>
      </c>
      <c r="B20642" t="s">
        <v>47</v>
      </c>
      <c r="C20642">
        <f>(Calculator!$C651-55)/10</f>
      </c>
    </row>
    <row r="20643" spans="1:3" x14ac:dyDescent="0.25">
      <c r="A20643">
        <v>651</v>
      </c>
      <c r="B20643" t="s">
        <v>48</v>
      </c>
      <c r="C20643">
        <f>((Calculator!$C651-55)/10)^2</f>
      </c>
    </row>
    <row r="20644" spans="1:3" x14ac:dyDescent="0.25">
      <c r="A20644">
        <v>651</v>
      </c>
      <c r="B20644" t="s">
        <v>49</v>
      </c>
      <c r="C20644">
        <f>((Calculator!$D651-Calculator!$E651)*0.02586)-3.5</f>
      </c>
    </row>
    <row r="20645" spans="1:3" x14ac:dyDescent="0.25">
      <c r="A20645">
        <v>651</v>
      </c>
      <c r="B20645" t="s">
        <v>50</v>
      </c>
      <c r="C20645">
        <f>((Calculator!$E651*0.02586)-1.3)/0.3</f>
      </c>
    </row>
    <row r="20646" spans="1:3" x14ac:dyDescent="0.25">
      <c r="A20646">
        <v>651</v>
      </c>
      <c r="B20646" t="s">
        <v>51</v>
      </c>
      <c r="C20646">
        <f>(MIN(Calculator!$F651,110)-110)/20</f>
      </c>
    </row>
    <row r="20647" spans="1:3" x14ac:dyDescent="0.25">
      <c r="A20647">
        <v>651</v>
      </c>
      <c r="B20647" t="s">
        <v>52</v>
      </c>
      <c r="C20647">
        <f>(MAX(Calculator!$F651,110)-130)/20</f>
      </c>
    </row>
    <row r="20648" spans="1:3" x14ac:dyDescent="0.25">
      <c r="A20648">
        <v>651</v>
      </c>
      <c r="B20648" t="s">
        <v>17</v>
      </c>
      <c r="C20648">
        <f>IF(Calculator!$G651="Yes",1,0)</f>
      </c>
    </row>
    <row r="20649" spans="1:3" x14ac:dyDescent="0.25">
      <c r="A20649">
        <v>651</v>
      </c>
      <c r="B20649" t="s">
        <v>53</v>
      </c>
      <c r="C20649">
        <f>IF(Calculator!$H651="Yes",1,0)</f>
      </c>
    </row>
    <row r="20650" spans="1:3" x14ac:dyDescent="0.25">
      <c r="A20650">
        <v>651</v>
      </c>
      <c r="B20650" t="s">
        <v>54</v>
      </c>
      <c r="C20650">
        <f>(MIN(Calculator!$I651,30)-25)/5</f>
      </c>
    </row>
    <row r="20651" spans="1:3" x14ac:dyDescent="0.25">
      <c r="A20651">
        <v>651</v>
      </c>
      <c r="B20651" t="s">
        <v>55</v>
      </c>
      <c r="C20651">
        <f>(MAX(Calculator!$I651,30)-30)/5</f>
      </c>
    </row>
    <row r="20652" spans="1:3" x14ac:dyDescent="0.25">
      <c r="A20652">
        <v>651</v>
      </c>
      <c r="B20652" t="s">
        <v>56</v>
      </c>
      <c r="C20652">
        <f>(MIN(Calculator!$J651,60)-60)/-15</f>
      </c>
    </row>
    <row r="20653" spans="1:3" x14ac:dyDescent="0.25">
      <c r="A20653">
        <v>651</v>
      </c>
      <c r="B20653" t="s">
        <v>57</v>
      </c>
      <c r="C20653">
        <f>(MAX(Calculator!$J651,60)-90)/-15</f>
      </c>
    </row>
    <row r="20654" spans="1:3" x14ac:dyDescent="0.25">
      <c r="A20654">
        <v>651</v>
      </c>
      <c r="B20654" t="s">
        <v>58</v>
      </c>
      <c r="C20654">
        <f>IF(Calculator!$K651="Yes",1,0)</f>
      </c>
    </row>
    <row r="20655" spans="1:3" x14ac:dyDescent="0.25">
      <c r="A20655">
        <v>651</v>
      </c>
      <c r="B20655" t="s">
        <v>59</v>
      </c>
      <c r="C20655">
        <f>IF(Calculator!$L651="Yes",1,0)</f>
      </c>
    </row>
    <row r="20656" spans="1:3" x14ac:dyDescent="0.25">
      <c r="A20656">
        <v>651</v>
      </c>
      <c r="B20656" t="s">
        <v>60</v>
      </c>
      <c r="C20656">
        <f>((MAX(Calculator!$F651,110)-130)/20)*IF(Calculator!$K651="Yes",1,0)</f>
      </c>
    </row>
    <row r="20657" spans="1:3" x14ac:dyDescent="0.25">
      <c r="A20657">
        <v>651</v>
      </c>
      <c r="B20657" t="s">
        <v>61</v>
      </c>
      <c r="C20657">
        <f>((((Calculator!$D651-Calculator!$E651)*0.02586)-3.5))*IF(Calculator!$L651="Yes",1,0)</f>
      </c>
    </row>
    <row r="20658" spans="1:3" x14ac:dyDescent="0.25">
      <c r="A20658">
        <v>651</v>
      </c>
      <c r="B20658" t="s">
        <v>62</v>
      </c>
      <c r="C20658">
        <f>(((Calculator!$C651-55)/10)*(((((Calculator!$D651-Calculator!$E651)*0.02586)-3.5))))</f>
      </c>
    </row>
    <row r="20659" spans="1:3" x14ac:dyDescent="0.25">
      <c r="A20659">
        <v>651</v>
      </c>
      <c r="B20659" t="s">
        <v>63</v>
      </c>
      <c r="C20659">
        <f>(((Calculator!$C651-55)/10)*(((Calculator!$E651*0.02586)-1.3)/0.3))</f>
      </c>
    </row>
    <row r="20660" spans="1:3" x14ac:dyDescent="0.25">
      <c r="A20660">
        <v>651</v>
      </c>
      <c r="B20660" t="s">
        <v>64</v>
      </c>
      <c r="C20660">
        <f>(((Calculator!$C651-55)/10)*((MAX(Calculator!$F651,110)-130)/20))</f>
      </c>
    </row>
    <row r="20661" spans="1:3" x14ac:dyDescent="0.25">
      <c r="A20661">
        <v>651</v>
      </c>
      <c r="B20661" t="s">
        <v>65</v>
      </c>
      <c r="C20661">
        <f>(((Calculator!$C651-55)/10)*IF(Calculator!$G651="Yes",1,0))</f>
      </c>
    </row>
    <row r="20662" spans="1:3" x14ac:dyDescent="0.25">
      <c r="A20662">
        <v>651</v>
      </c>
      <c r="B20662" t="s">
        <v>66</v>
      </c>
      <c r="C20662">
        <f>(((Calculator!$C651-55)/10)*IF(Calculator!$H651="Yes",1,0))</f>
      </c>
    </row>
    <row r="20663" spans="1:3" x14ac:dyDescent="0.25">
      <c r="A20663">
        <v>651</v>
      </c>
      <c r="B20663" t="s">
        <v>67</v>
      </c>
      <c r="C20663">
        <f>(((Calculator!$C651-55)/10)*((MAX(Calculator!$I651,30)-30)/5))</f>
      </c>
    </row>
    <row r="20664" spans="1:3" x14ac:dyDescent="0.25">
      <c r="A20664">
        <v>651</v>
      </c>
      <c r="B20664" t="s">
        <v>68</v>
      </c>
      <c r="C20664">
        <f>(((Calculator!$C651-55)/10)*((MIN(Calculator!$J651,60)-60)/-15))</f>
      </c>
    </row>
    <row r="20665" spans="1:3" x14ac:dyDescent="0.25">
      <c r="A20665">
        <v>651</v>
      </c>
      <c r="B20665" t="s">
        <v>69</v>
      </c>
      <c r="C20665">
        <f>IF(AND(Calculator!$O651&lt;&gt;"",Calculator!$O651&gt;=4,Calculator!$O651&lt;=6),1,0)</f>
      </c>
    </row>
    <row r="20666" spans="1:3" x14ac:dyDescent="0.25">
      <c r="A20666">
        <v>651</v>
      </c>
      <c r="B20666" t="s">
        <v>70</v>
      </c>
      <c r="C20666">
        <f>IF(AND(Calculator!$O651&lt;&gt;"",Calculator!$O651&gt;=7,Calculator!$O651&lt;=10),1,0)</f>
      </c>
    </row>
    <row r="20667" spans="1:3" x14ac:dyDescent="0.25">
      <c r="A20667">
        <v>651</v>
      </c>
      <c r="B20667" t="s">
        <v>71</v>
      </c>
      <c r="C20667">
        <f>IF(Calculator!$O651="",1,0)</f>
      </c>
    </row>
    <row r="20668" spans="1:3" x14ac:dyDescent="0.25">
      <c r="A20668">
        <v>651</v>
      </c>
      <c r="B20668" t="s">
        <v>72</v>
      </c>
      <c r="C20668">
        <f>IF(OR(Calculator!$M651="",Calculator!$M651=0),0,LN(Calculator!$M651))</f>
      </c>
    </row>
    <row r="20669" spans="1:3" x14ac:dyDescent="0.25">
      <c r="A20669">
        <v>651</v>
      </c>
      <c r="B20669" t="s">
        <v>73</v>
      </c>
      <c r="C20669">
        <f>IF(Calculator!$M651="",1,0)</f>
      </c>
    </row>
    <row r="20670" spans="1:3" x14ac:dyDescent="0.25">
      <c r="A20670">
        <v>651</v>
      </c>
      <c r="B20670" t="s">
        <v>74</v>
      </c>
      <c r="C20670">
        <f>IF(Calculator!$N651="",0,(Calculator!$N651-5.3)*IF(Calculator!$G651="Yes",1,0))</f>
      </c>
    </row>
    <row r="20671" spans="1:3" x14ac:dyDescent="0.25">
      <c r="A20671">
        <v>651</v>
      </c>
      <c r="B20671" t="s">
        <v>75</v>
      </c>
      <c r="C20671">
        <f>IF(Calculator!$N651="",0,(Calculator!$N651-5.3)*(1-IF(Calculator!$G651="Yes",1,0)))</f>
      </c>
    </row>
    <row r="20672" spans="1:3" x14ac:dyDescent="0.25">
      <c r="A20672">
        <v>651</v>
      </c>
      <c r="B20672" t="s">
        <v>76</v>
      </c>
      <c r="C20672">
        <f>IF(Calculator!$N651="",1,0)</f>
      </c>
    </row>
    <row r="20673" spans="1:3" x14ac:dyDescent="0.25">
      <c r="A20673">
        <v>651</v>
      </c>
      <c r="B20673" t="s">
        <v>77</v>
      </c>
      <c r="C20673">
        <f>1</f>
      </c>
    </row>
    <row r="20674" spans="1:3" x14ac:dyDescent="0.25">
      <c r="A20674">
        <v>652</v>
      </c>
      <c r="B20674" t="s">
        <v>47</v>
      </c>
      <c r="C20674">
        <f>(Calculator!$C652-55)/10</f>
      </c>
    </row>
    <row r="20675" spans="1:3" x14ac:dyDescent="0.25">
      <c r="A20675">
        <v>652</v>
      </c>
      <c r="B20675" t="s">
        <v>48</v>
      </c>
      <c r="C20675">
        <f>((Calculator!$C652-55)/10)^2</f>
      </c>
    </row>
    <row r="20676" spans="1:3" x14ac:dyDescent="0.25">
      <c r="A20676">
        <v>652</v>
      </c>
      <c r="B20676" t="s">
        <v>49</v>
      </c>
      <c r="C20676">
        <f>((Calculator!$D652-Calculator!$E652)*0.02586)-3.5</f>
      </c>
    </row>
    <row r="20677" spans="1:3" x14ac:dyDescent="0.25">
      <c r="A20677">
        <v>652</v>
      </c>
      <c r="B20677" t="s">
        <v>50</v>
      </c>
      <c r="C20677">
        <f>((Calculator!$E652*0.02586)-1.3)/0.3</f>
      </c>
    </row>
    <row r="20678" spans="1:3" x14ac:dyDescent="0.25">
      <c r="A20678">
        <v>652</v>
      </c>
      <c r="B20678" t="s">
        <v>51</v>
      </c>
      <c r="C20678">
        <f>(MIN(Calculator!$F652,110)-110)/20</f>
      </c>
    </row>
    <row r="20679" spans="1:3" x14ac:dyDescent="0.25">
      <c r="A20679">
        <v>652</v>
      </c>
      <c r="B20679" t="s">
        <v>52</v>
      </c>
      <c r="C20679">
        <f>(MAX(Calculator!$F652,110)-130)/20</f>
      </c>
    </row>
    <row r="20680" spans="1:3" x14ac:dyDescent="0.25">
      <c r="A20680">
        <v>652</v>
      </c>
      <c r="B20680" t="s">
        <v>17</v>
      </c>
      <c r="C20680">
        <f>IF(Calculator!$G652="Yes",1,0)</f>
      </c>
    </row>
    <row r="20681" spans="1:3" x14ac:dyDescent="0.25">
      <c r="A20681">
        <v>652</v>
      </c>
      <c r="B20681" t="s">
        <v>53</v>
      </c>
      <c r="C20681">
        <f>IF(Calculator!$H652="Yes",1,0)</f>
      </c>
    </row>
    <row r="20682" spans="1:3" x14ac:dyDescent="0.25">
      <c r="A20682">
        <v>652</v>
      </c>
      <c r="B20682" t="s">
        <v>54</v>
      </c>
      <c r="C20682">
        <f>(MIN(Calculator!$I652,30)-25)/5</f>
      </c>
    </row>
    <row r="20683" spans="1:3" x14ac:dyDescent="0.25">
      <c r="A20683">
        <v>652</v>
      </c>
      <c r="B20683" t="s">
        <v>55</v>
      </c>
      <c r="C20683">
        <f>(MAX(Calculator!$I652,30)-30)/5</f>
      </c>
    </row>
    <row r="20684" spans="1:3" x14ac:dyDescent="0.25">
      <c r="A20684">
        <v>652</v>
      </c>
      <c r="B20684" t="s">
        <v>56</v>
      </c>
      <c r="C20684">
        <f>(MIN(Calculator!$J652,60)-60)/-15</f>
      </c>
    </row>
    <row r="20685" spans="1:3" x14ac:dyDescent="0.25">
      <c r="A20685">
        <v>652</v>
      </c>
      <c r="B20685" t="s">
        <v>57</v>
      </c>
      <c r="C20685">
        <f>(MAX(Calculator!$J652,60)-90)/-15</f>
      </c>
    </row>
    <row r="20686" spans="1:3" x14ac:dyDescent="0.25">
      <c r="A20686">
        <v>652</v>
      </c>
      <c r="B20686" t="s">
        <v>58</v>
      </c>
      <c r="C20686">
        <f>IF(Calculator!$K652="Yes",1,0)</f>
      </c>
    </row>
    <row r="20687" spans="1:3" x14ac:dyDescent="0.25">
      <c r="A20687">
        <v>652</v>
      </c>
      <c r="B20687" t="s">
        <v>59</v>
      </c>
      <c r="C20687">
        <f>IF(Calculator!$L652="Yes",1,0)</f>
      </c>
    </row>
    <row r="20688" spans="1:3" x14ac:dyDescent="0.25">
      <c r="A20688">
        <v>652</v>
      </c>
      <c r="B20688" t="s">
        <v>60</v>
      </c>
      <c r="C20688">
        <f>((MAX(Calculator!$F652,110)-130)/20)*IF(Calculator!$K652="Yes",1,0)</f>
      </c>
    </row>
    <row r="20689" spans="1:3" x14ac:dyDescent="0.25">
      <c r="A20689">
        <v>652</v>
      </c>
      <c r="B20689" t="s">
        <v>61</v>
      </c>
      <c r="C20689">
        <f>((((Calculator!$D652-Calculator!$E652)*0.02586)-3.5))*IF(Calculator!$L652="Yes",1,0)</f>
      </c>
    </row>
    <row r="20690" spans="1:3" x14ac:dyDescent="0.25">
      <c r="A20690">
        <v>652</v>
      </c>
      <c r="B20690" t="s">
        <v>62</v>
      </c>
      <c r="C20690">
        <f>(((Calculator!$C652-55)/10)*(((((Calculator!$D652-Calculator!$E652)*0.02586)-3.5))))</f>
      </c>
    </row>
    <row r="20691" spans="1:3" x14ac:dyDescent="0.25">
      <c r="A20691">
        <v>652</v>
      </c>
      <c r="B20691" t="s">
        <v>63</v>
      </c>
      <c r="C20691">
        <f>(((Calculator!$C652-55)/10)*(((Calculator!$E652*0.02586)-1.3)/0.3))</f>
      </c>
    </row>
    <row r="20692" spans="1:3" x14ac:dyDescent="0.25">
      <c r="A20692">
        <v>652</v>
      </c>
      <c r="B20692" t="s">
        <v>64</v>
      </c>
      <c r="C20692">
        <f>(((Calculator!$C652-55)/10)*((MAX(Calculator!$F652,110)-130)/20))</f>
      </c>
    </row>
    <row r="20693" spans="1:3" x14ac:dyDescent="0.25">
      <c r="A20693">
        <v>652</v>
      </c>
      <c r="B20693" t="s">
        <v>65</v>
      </c>
      <c r="C20693">
        <f>(((Calculator!$C652-55)/10)*IF(Calculator!$G652="Yes",1,0))</f>
      </c>
    </row>
    <row r="20694" spans="1:3" x14ac:dyDescent="0.25">
      <c r="A20694">
        <v>652</v>
      </c>
      <c r="B20694" t="s">
        <v>66</v>
      </c>
      <c r="C20694">
        <f>(((Calculator!$C652-55)/10)*IF(Calculator!$H652="Yes",1,0))</f>
      </c>
    </row>
    <row r="20695" spans="1:3" x14ac:dyDescent="0.25">
      <c r="A20695">
        <v>652</v>
      </c>
      <c r="B20695" t="s">
        <v>67</v>
      </c>
      <c r="C20695">
        <f>(((Calculator!$C652-55)/10)*((MAX(Calculator!$I652,30)-30)/5))</f>
      </c>
    </row>
    <row r="20696" spans="1:3" x14ac:dyDescent="0.25">
      <c r="A20696">
        <v>652</v>
      </c>
      <c r="B20696" t="s">
        <v>68</v>
      </c>
      <c r="C20696">
        <f>(((Calculator!$C652-55)/10)*((MIN(Calculator!$J652,60)-60)/-15))</f>
      </c>
    </row>
    <row r="20697" spans="1:3" x14ac:dyDescent="0.25">
      <c r="A20697">
        <v>652</v>
      </c>
      <c r="B20697" t="s">
        <v>69</v>
      </c>
      <c r="C20697">
        <f>IF(AND(Calculator!$O652&lt;&gt;"",Calculator!$O652&gt;=4,Calculator!$O652&lt;=6),1,0)</f>
      </c>
    </row>
    <row r="20698" spans="1:3" x14ac:dyDescent="0.25">
      <c r="A20698">
        <v>652</v>
      </c>
      <c r="B20698" t="s">
        <v>70</v>
      </c>
      <c r="C20698">
        <f>IF(AND(Calculator!$O652&lt;&gt;"",Calculator!$O652&gt;=7,Calculator!$O652&lt;=10),1,0)</f>
      </c>
    </row>
    <row r="20699" spans="1:3" x14ac:dyDescent="0.25">
      <c r="A20699">
        <v>652</v>
      </c>
      <c r="B20699" t="s">
        <v>71</v>
      </c>
      <c r="C20699">
        <f>IF(Calculator!$O652="",1,0)</f>
      </c>
    </row>
    <row r="20700" spans="1:3" x14ac:dyDescent="0.25">
      <c r="A20700">
        <v>652</v>
      </c>
      <c r="B20700" t="s">
        <v>72</v>
      </c>
      <c r="C20700">
        <f>IF(OR(Calculator!$M652="",Calculator!$M652=0),0,LN(Calculator!$M652))</f>
      </c>
    </row>
    <row r="20701" spans="1:3" x14ac:dyDescent="0.25">
      <c r="A20701">
        <v>652</v>
      </c>
      <c r="B20701" t="s">
        <v>73</v>
      </c>
      <c r="C20701">
        <f>IF(Calculator!$M652="",1,0)</f>
      </c>
    </row>
    <row r="20702" spans="1:3" x14ac:dyDescent="0.25">
      <c r="A20702">
        <v>652</v>
      </c>
      <c r="B20702" t="s">
        <v>74</v>
      </c>
      <c r="C20702">
        <f>IF(Calculator!$N652="",0,(Calculator!$N652-5.3)*IF(Calculator!$G652="Yes",1,0))</f>
      </c>
    </row>
    <row r="20703" spans="1:3" x14ac:dyDescent="0.25">
      <c r="A20703">
        <v>652</v>
      </c>
      <c r="B20703" t="s">
        <v>75</v>
      </c>
      <c r="C20703">
        <f>IF(Calculator!$N652="",0,(Calculator!$N652-5.3)*(1-IF(Calculator!$G652="Yes",1,0)))</f>
      </c>
    </row>
    <row r="20704" spans="1:3" x14ac:dyDescent="0.25">
      <c r="A20704">
        <v>652</v>
      </c>
      <c r="B20704" t="s">
        <v>76</v>
      </c>
      <c r="C20704">
        <f>IF(Calculator!$N652="",1,0)</f>
      </c>
    </row>
    <row r="20705" spans="1:3" x14ac:dyDescent="0.25">
      <c r="A20705">
        <v>652</v>
      </c>
      <c r="B20705" t="s">
        <v>77</v>
      </c>
      <c r="C20705">
        <f>1</f>
      </c>
    </row>
    <row r="20706" spans="1:3" x14ac:dyDescent="0.25">
      <c r="A20706">
        <v>653</v>
      </c>
      <c r="B20706" t="s">
        <v>47</v>
      </c>
      <c r="C20706">
        <f>(Calculator!$C653-55)/10</f>
      </c>
    </row>
    <row r="20707" spans="1:3" x14ac:dyDescent="0.25">
      <c r="A20707">
        <v>653</v>
      </c>
      <c r="B20707" t="s">
        <v>48</v>
      </c>
      <c r="C20707">
        <f>((Calculator!$C653-55)/10)^2</f>
      </c>
    </row>
    <row r="20708" spans="1:3" x14ac:dyDescent="0.25">
      <c r="A20708">
        <v>653</v>
      </c>
      <c r="B20708" t="s">
        <v>49</v>
      </c>
      <c r="C20708">
        <f>((Calculator!$D653-Calculator!$E653)*0.02586)-3.5</f>
      </c>
    </row>
    <row r="20709" spans="1:3" x14ac:dyDescent="0.25">
      <c r="A20709">
        <v>653</v>
      </c>
      <c r="B20709" t="s">
        <v>50</v>
      </c>
      <c r="C20709">
        <f>((Calculator!$E653*0.02586)-1.3)/0.3</f>
      </c>
    </row>
    <row r="20710" spans="1:3" x14ac:dyDescent="0.25">
      <c r="A20710">
        <v>653</v>
      </c>
      <c r="B20710" t="s">
        <v>51</v>
      </c>
      <c r="C20710">
        <f>(MIN(Calculator!$F653,110)-110)/20</f>
      </c>
    </row>
    <row r="20711" spans="1:3" x14ac:dyDescent="0.25">
      <c r="A20711">
        <v>653</v>
      </c>
      <c r="B20711" t="s">
        <v>52</v>
      </c>
      <c r="C20711">
        <f>(MAX(Calculator!$F653,110)-130)/20</f>
      </c>
    </row>
    <row r="20712" spans="1:3" x14ac:dyDescent="0.25">
      <c r="A20712">
        <v>653</v>
      </c>
      <c r="B20712" t="s">
        <v>17</v>
      </c>
      <c r="C20712">
        <f>IF(Calculator!$G653="Yes",1,0)</f>
      </c>
    </row>
    <row r="20713" spans="1:3" x14ac:dyDescent="0.25">
      <c r="A20713">
        <v>653</v>
      </c>
      <c r="B20713" t="s">
        <v>53</v>
      </c>
      <c r="C20713">
        <f>IF(Calculator!$H653="Yes",1,0)</f>
      </c>
    </row>
    <row r="20714" spans="1:3" x14ac:dyDescent="0.25">
      <c r="A20714">
        <v>653</v>
      </c>
      <c r="B20714" t="s">
        <v>54</v>
      </c>
      <c r="C20714">
        <f>(MIN(Calculator!$I653,30)-25)/5</f>
      </c>
    </row>
    <row r="20715" spans="1:3" x14ac:dyDescent="0.25">
      <c r="A20715">
        <v>653</v>
      </c>
      <c r="B20715" t="s">
        <v>55</v>
      </c>
      <c r="C20715">
        <f>(MAX(Calculator!$I653,30)-30)/5</f>
      </c>
    </row>
    <row r="20716" spans="1:3" x14ac:dyDescent="0.25">
      <c r="A20716">
        <v>653</v>
      </c>
      <c r="B20716" t="s">
        <v>56</v>
      </c>
      <c r="C20716">
        <f>(MIN(Calculator!$J653,60)-60)/-15</f>
      </c>
    </row>
    <row r="20717" spans="1:3" x14ac:dyDescent="0.25">
      <c r="A20717">
        <v>653</v>
      </c>
      <c r="B20717" t="s">
        <v>57</v>
      </c>
      <c r="C20717">
        <f>(MAX(Calculator!$J653,60)-90)/-15</f>
      </c>
    </row>
    <row r="20718" spans="1:3" x14ac:dyDescent="0.25">
      <c r="A20718">
        <v>653</v>
      </c>
      <c r="B20718" t="s">
        <v>58</v>
      </c>
      <c r="C20718">
        <f>IF(Calculator!$K653="Yes",1,0)</f>
      </c>
    </row>
    <row r="20719" spans="1:3" x14ac:dyDescent="0.25">
      <c r="A20719">
        <v>653</v>
      </c>
      <c r="B20719" t="s">
        <v>59</v>
      </c>
      <c r="C20719">
        <f>IF(Calculator!$L653="Yes",1,0)</f>
      </c>
    </row>
    <row r="20720" spans="1:3" x14ac:dyDescent="0.25">
      <c r="A20720">
        <v>653</v>
      </c>
      <c r="B20720" t="s">
        <v>60</v>
      </c>
      <c r="C20720">
        <f>((MAX(Calculator!$F653,110)-130)/20)*IF(Calculator!$K653="Yes",1,0)</f>
      </c>
    </row>
    <row r="20721" spans="1:3" x14ac:dyDescent="0.25">
      <c r="A20721">
        <v>653</v>
      </c>
      <c r="B20721" t="s">
        <v>61</v>
      </c>
      <c r="C20721">
        <f>((((Calculator!$D653-Calculator!$E653)*0.02586)-3.5))*IF(Calculator!$L653="Yes",1,0)</f>
      </c>
    </row>
    <row r="20722" spans="1:3" x14ac:dyDescent="0.25">
      <c r="A20722">
        <v>653</v>
      </c>
      <c r="B20722" t="s">
        <v>62</v>
      </c>
      <c r="C20722">
        <f>(((Calculator!$C653-55)/10)*(((((Calculator!$D653-Calculator!$E653)*0.02586)-3.5))))</f>
      </c>
    </row>
    <row r="20723" spans="1:3" x14ac:dyDescent="0.25">
      <c r="A20723">
        <v>653</v>
      </c>
      <c r="B20723" t="s">
        <v>63</v>
      </c>
      <c r="C20723">
        <f>(((Calculator!$C653-55)/10)*(((Calculator!$E653*0.02586)-1.3)/0.3))</f>
      </c>
    </row>
    <row r="20724" spans="1:3" x14ac:dyDescent="0.25">
      <c r="A20724">
        <v>653</v>
      </c>
      <c r="B20724" t="s">
        <v>64</v>
      </c>
      <c r="C20724">
        <f>(((Calculator!$C653-55)/10)*((MAX(Calculator!$F653,110)-130)/20))</f>
      </c>
    </row>
    <row r="20725" spans="1:3" x14ac:dyDescent="0.25">
      <c r="A20725">
        <v>653</v>
      </c>
      <c r="B20725" t="s">
        <v>65</v>
      </c>
      <c r="C20725">
        <f>(((Calculator!$C653-55)/10)*IF(Calculator!$G653="Yes",1,0))</f>
      </c>
    </row>
    <row r="20726" spans="1:3" x14ac:dyDescent="0.25">
      <c r="A20726">
        <v>653</v>
      </c>
      <c r="B20726" t="s">
        <v>66</v>
      </c>
      <c r="C20726">
        <f>(((Calculator!$C653-55)/10)*IF(Calculator!$H653="Yes",1,0))</f>
      </c>
    </row>
    <row r="20727" spans="1:3" x14ac:dyDescent="0.25">
      <c r="A20727">
        <v>653</v>
      </c>
      <c r="B20727" t="s">
        <v>67</v>
      </c>
      <c r="C20727">
        <f>(((Calculator!$C653-55)/10)*((MAX(Calculator!$I653,30)-30)/5))</f>
      </c>
    </row>
    <row r="20728" spans="1:3" x14ac:dyDescent="0.25">
      <c r="A20728">
        <v>653</v>
      </c>
      <c r="B20728" t="s">
        <v>68</v>
      </c>
      <c r="C20728">
        <f>(((Calculator!$C653-55)/10)*((MIN(Calculator!$J653,60)-60)/-15))</f>
      </c>
    </row>
    <row r="20729" spans="1:3" x14ac:dyDescent="0.25">
      <c r="A20729">
        <v>653</v>
      </c>
      <c r="B20729" t="s">
        <v>69</v>
      </c>
      <c r="C20729">
        <f>IF(AND(Calculator!$O653&lt;&gt;"",Calculator!$O653&gt;=4,Calculator!$O653&lt;=6),1,0)</f>
      </c>
    </row>
    <row r="20730" spans="1:3" x14ac:dyDescent="0.25">
      <c r="A20730">
        <v>653</v>
      </c>
      <c r="B20730" t="s">
        <v>70</v>
      </c>
      <c r="C20730">
        <f>IF(AND(Calculator!$O653&lt;&gt;"",Calculator!$O653&gt;=7,Calculator!$O653&lt;=10),1,0)</f>
      </c>
    </row>
    <row r="20731" spans="1:3" x14ac:dyDescent="0.25">
      <c r="A20731">
        <v>653</v>
      </c>
      <c r="B20731" t="s">
        <v>71</v>
      </c>
      <c r="C20731">
        <f>IF(Calculator!$O653="",1,0)</f>
      </c>
    </row>
    <row r="20732" spans="1:3" x14ac:dyDescent="0.25">
      <c r="A20732">
        <v>653</v>
      </c>
      <c r="B20732" t="s">
        <v>72</v>
      </c>
      <c r="C20732">
        <f>IF(OR(Calculator!$M653="",Calculator!$M653=0),0,LN(Calculator!$M653))</f>
      </c>
    </row>
    <row r="20733" spans="1:3" x14ac:dyDescent="0.25">
      <c r="A20733">
        <v>653</v>
      </c>
      <c r="B20733" t="s">
        <v>73</v>
      </c>
      <c r="C20733">
        <f>IF(Calculator!$M653="",1,0)</f>
      </c>
    </row>
    <row r="20734" spans="1:3" x14ac:dyDescent="0.25">
      <c r="A20734">
        <v>653</v>
      </c>
      <c r="B20734" t="s">
        <v>74</v>
      </c>
      <c r="C20734">
        <f>IF(Calculator!$N653="",0,(Calculator!$N653-5.3)*IF(Calculator!$G653="Yes",1,0))</f>
      </c>
    </row>
    <row r="20735" spans="1:3" x14ac:dyDescent="0.25">
      <c r="A20735">
        <v>653</v>
      </c>
      <c r="B20735" t="s">
        <v>75</v>
      </c>
      <c r="C20735">
        <f>IF(Calculator!$N653="",0,(Calculator!$N653-5.3)*(1-IF(Calculator!$G653="Yes",1,0)))</f>
      </c>
    </row>
    <row r="20736" spans="1:3" x14ac:dyDescent="0.25">
      <c r="A20736">
        <v>653</v>
      </c>
      <c r="B20736" t="s">
        <v>76</v>
      </c>
      <c r="C20736">
        <f>IF(Calculator!$N653="",1,0)</f>
      </c>
    </row>
    <row r="20737" spans="1:3" x14ac:dyDescent="0.25">
      <c r="A20737">
        <v>653</v>
      </c>
      <c r="B20737" t="s">
        <v>77</v>
      </c>
      <c r="C20737">
        <f>1</f>
      </c>
    </row>
    <row r="20738" spans="1:3" x14ac:dyDescent="0.25">
      <c r="A20738">
        <v>654</v>
      </c>
      <c r="B20738" t="s">
        <v>47</v>
      </c>
      <c r="C20738">
        <f>(Calculator!$C654-55)/10</f>
      </c>
    </row>
    <row r="20739" spans="1:3" x14ac:dyDescent="0.25">
      <c r="A20739">
        <v>654</v>
      </c>
      <c r="B20739" t="s">
        <v>48</v>
      </c>
      <c r="C20739">
        <f>((Calculator!$C654-55)/10)^2</f>
      </c>
    </row>
    <row r="20740" spans="1:3" x14ac:dyDescent="0.25">
      <c r="A20740">
        <v>654</v>
      </c>
      <c r="B20740" t="s">
        <v>49</v>
      </c>
      <c r="C20740">
        <f>((Calculator!$D654-Calculator!$E654)*0.02586)-3.5</f>
      </c>
    </row>
    <row r="20741" spans="1:3" x14ac:dyDescent="0.25">
      <c r="A20741">
        <v>654</v>
      </c>
      <c r="B20741" t="s">
        <v>50</v>
      </c>
      <c r="C20741">
        <f>((Calculator!$E654*0.02586)-1.3)/0.3</f>
      </c>
    </row>
    <row r="20742" spans="1:3" x14ac:dyDescent="0.25">
      <c r="A20742">
        <v>654</v>
      </c>
      <c r="B20742" t="s">
        <v>51</v>
      </c>
      <c r="C20742">
        <f>(MIN(Calculator!$F654,110)-110)/20</f>
      </c>
    </row>
    <row r="20743" spans="1:3" x14ac:dyDescent="0.25">
      <c r="A20743">
        <v>654</v>
      </c>
      <c r="B20743" t="s">
        <v>52</v>
      </c>
      <c r="C20743">
        <f>(MAX(Calculator!$F654,110)-130)/20</f>
      </c>
    </row>
    <row r="20744" spans="1:3" x14ac:dyDescent="0.25">
      <c r="A20744">
        <v>654</v>
      </c>
      <c r="B20744" t="s">
        <v>17</v>
      </c>
      <c r="C20744">
        <f>IF(Calculator!$G654="Yes",1,0)</f>
      </c>
    </row>
    <row r="20745" spans="1:3" x14ac:dyDescent="0.25">
      <c r="A20745">
        <v>654</v>
      </c>
      <c r="B20745" t="s">
        <v>53</v>
      </c>
      <c r="C20745">
        <f>IF(Calculator!$H654="Yes",1,0)</f>
      </c>
    </row>
    <row r="20746" spans="1:3" x14ac:dyDescent="0.25">
      <c r="A20746">
        <v>654</v>
      </c>
      <c r="B20746" t="s">
        <v>54</v>
      </c>
      <c r="C20746">
        <f>(MIN(Calculator!$I654,30)-25)/5</f>
      </c>
    </row>
    <row r="20747" spans="1:3" x14ac:dyDescent="0.25">
      <c r="A20747">
        <v>654</v>
      </c>
      <c r="B20747" t="s">
        <v>55</v>
      </c>
      <c r="C20747">
        <f>(MAX(Calculator!$I654,30)-30)/5</f>
      </c>
    </row>
    <row r="20748" spans="1:3" x14ac:dyDescent="0.25">
      <c r="A20748">
        <v>654</v>
      </c>
      <c r="B20748" t="s">
        <v>56</v>
      </c>
      <c r="C20748">
        <f>(MIN(Calculator!$J654,60)-60)/-15</f>
      </c>
    </row>
    <row r="20749" spans="1:3" x14ac:dyDescent="0.25">
      <c r="A20749">
        <v>654</v>
      </c>
      <c r="B20749" t="s">
        <v>57</v>
      </c>
      <c r="C20749">
        <f>(MAX(Calculator!$J654,60)-90)/-15</f>
      </c>
    </row>
    <row r="20750" spans="1:3" x14ac:dyDescent="0.25">
      <c r="A20750">
        <v>654</v>
      </c>
      <c r="B20750" t="s">
        <v>58</v>
      </c>
      <c r="C20750">
        <f>IF(Calculator!$K654="Yes",1,0)</f>
      </c>
    </row>
    <row r="20751" spans="1:3" x14ac:dyDescent="0.25">
      <c r="A20751">
        <v>654</v>
      </c>
      <c r="B20751" t="s">
        <v>59</v>
      </c>
      <c r="C20751">
        <f>IF(Calculator!$L654="Yes",1,0)</f>
      </c>
    </row>
    <row r="20752" spans="1:3" x14ac:dyDescent="0.25">
      <c r="A20752">
        <v>654</v>
      </c>
      <c r="B20752" t="s">
        <v>60</v>
      </c>
      <c r="C20752">
        <f>((MAX(Calculator!$F654,110)-130)/20)*IF(Calculator!$K654="Yes",1,0)</f>
      </c>
    </row>
    <row r="20753" spans="1:3" x14ac:dyDescent="0.25">
      <c r="A20753">
        <v>654</v>
      </c>
      <c r="B20753" t="s">
        <v>61</v>
      </c>
      <c r="C20753">
        <f>((((Calculator!$D654-Calculator!$E654)*0.02586)-3.5))*IF(Calculator!$L654="Yes",1,0)</f>
      </c>
    </row>
    <row r="20754" spans="1:3" x14ac:dyDescent="0.25">
      <c r="A20754">
        <v>654</v>
      </c>
      <c r="B20754" t="s">
        <v>62</v>
      </c>
      <c r="C20754">
        <f>(((Calculator!$C654-55)/10)*(((((Calculator!$D654-Calculator!$E654)*0.02586)-3.5))))</f>
      </c>
    </row>
    <row r="20755" spans="1:3" x14ac:dyDescent="0.25">
      <c r="A20755">
        <v>654</v>
      </c>
      <c r="B20755" t="s">
        <v>63</v>
      </c>
      <c r="C20755">
        <f>(((Calculator!$C654-55)/10)*(((Calculator!$E654*0.02586)-1.3)/0.3))</f>
      </c>
    </row>
    <row r="20756" spans="1:3" x14ac:dyDescent="0.25">
      <c r="A20756">
        <v>654</v>
      </c>
      <c r="B20756" t="s">
        <v>64</v>
      </c>
      <c r="C20756">
        <f>(((Calculator!$C654-55)/10)*((MAX(Calculator!$F654,110)-130)/20))</f>
      </c>
    </row>
    <row r="20757" spans="1:3" x14ac:dyDescent="0.25">
      <c r="A20757">
        <v>654</v>
      </c>
      <c r="B20757" t="s">
        <v>65</v>
      </c>
      <c r="C20757">
        <f>(((Calculator!$C654-55)/10)*IF(Calculator!$G654="Yes",1,0))</f>
      </c>
    </row>
    <row r="20758" spans="1:3" x14ac:dyDescent="0.25">
      <c r="A20758">
        <v>654</v>
      </c>
      <c r="B20758" t="s">
        <v>66</v>
      </c>
      <c r="C20758">
        <f>(((Calculator!$C654-55)/10)*IF(Calculator!$H654="Yes",1,0))</f>
      </c>
    </row>
    <row r="20759" spans="1:3" x14ac:dyDescent="0.25">
      <c r="A20759">
        <v>654</v>
      </c>
      <c r="B20759" t="s">
        <v>67</v>
      </c>
      <c r="C20759">
        <f>(((Calculator!$C654-55)/10)*((MAX(Calculator!$I654,30)-30)/5))</f>
      </c>
    </row>
    <row r="20760" spans="1:3" x14ac:dyDescent="0.25">
      <c r="A20760">
        <v>654</v>
      </c>
      <c r="B20760" t="s">
        <v>68</v>
      </c>
      <c r="C20760">
        <f>(((Calculator!$C654-55)/10)*((MIN(Calculator!$J654,60)-60)/-15))</f>
      </c>
    </row>
    <row r="20761" spans="1:3" x14ac:dyDescent="0.25">
      <c r="A20761">
        <v>654</v>
      </c>
      <c r="B20761" t="s">
        <v>69</v>
      </c>
      <c r="C20761">
        <f>IF(AND(Calculator!$O654&lt;&gt;"",Calculator!$O654&gt;=4,Calculator!$O654&lt;=6),1,0)</f>
      </c>
    </row>
    <row r="20762" spans="1:3" x14ac:dyDescent="0.25">
      <c r="A20762">
        <v>654</v>
      </c>
      <c r="B20762" t="s">
        <v>70</v>
      </c>
      <c r="C20762">
        <f>IF(AND(Calculator!$O654&lt;&gt;"",Calculator!$O654&gt;=7,Calculator!$O654&lt;=10),1,0)</f>
      </c>
    </row>
    <row r="20763" spans="1:3" x14ac:dyDescent="0.25">
      <c r="A20763">
        <v>654</v>
      </c>
      <c r="B20763" t="s">
        <v>71</v>
      </c>
      <c r="C20763">
        <f>IF(Calculator!$O654="",1,0)</f>
      </c>
    </row>
    <row r="20764" spans="1:3" x14ac:dyDescent="0.25">
      <c r="A20764">
        <v>654</v>
      </c>
      <c r="B20764" t="s">
        <v>72</v>
      </c>
      <c r="C20764">
        <f>IF(OR(Calculator!$M654="",Calculator!$M654=0),0,LN(Calculator!$M654))</f>
      </c>
    </row>
    <row r="20765" spans="1:3" x14ac:dyDescent="0.25">
      <c r="A20765">
        <v>654</v>
      </c>
      <c r="B20765" t="s">
        <v>73</v>
      </c>
      <c r="C20765">
        <f>IF(Calculator!$M654="",1,0)</f>
      </c>
    </row>
    <row r="20766" spans="1:3" x14ac:dyDescent="0.25">
      <c r="A20766">
        <v>654</v>
      </c>
      <c r="B20766" t="s">
        <v>74</v>
      </c>
      <c r="C20766">
        <f>IF(Calculator!$N654="",0,(Calculator!$N654-5.3)*IF(Calculator!$G654="Yes",1,0))</f>
      </c>
    </row>
    <row r="20767" spans="1:3" x14ac:dyDescent="0.25">
      <c r="A20767">
        <v>654</v>
      </c>
      <c r="B20767" t="s">
        <v>75</v>
      </c>
      <c r="C20767">
        <f>IF(Calculator!$N654="",0,(Calculator!$N654-5.3)*(1-IF(Calculator!$G654="Yes",1,0)))</f>
      </c>
    </row>
    <row r="20768" spans="1:3" x14ac:dyDescent="0.25">
      <c r="A20768">
        <v>654</v>
      </c>
      <c r="B20768" t="s">
        <v>76</v>
      </c>
      <c r="C20768">
        <f>IF(Calculator!$N654="",1,0)</f>
      </c>
    </row>
    <row r="20769" spans="1:3" x14ac:dyDescent="0.25">
      <c r="A20769">
        <v>654</v>
      </c>
      <c r="B20769" t="s">
        <v>77</v>
      </c>
      <c r="C20769">
        <f>1</f>
      </c>
    </row>
    <row r="20770" spans="1:3" x14ac:dyDescent="0.25">
      <c r="A20770">
        <v>655</v>
      </c>
      <c r="B20770" t="s">
        <v>47</v>
      </c>
      <c r="C20770">
        <f>(Calculator!$C655-55)/10</f>
      </c>
    </row>
    <row r="20771" spans="1:3" x14ac:dyDescent="0.25">
      <c r="A20771">
        <v>655</v>
      </c>
      <c r="B20771" t="s">
        <v>48</v>
      </c>
      <c r="C20771">
        <f>((Calculator!$C655-55)/10)^2</f>
      </c>
    </row>
    <row r="20772" spans="1:3" x14ac:dyDescent="0.25">
      <c r="A20772">
        <v>655</v>
      </c>
      <c r="B20772" t="s">
        <v>49</v>
      </c>
      <c r="C20772">
        <f>((Calculator!$D655-Calculator!$E655)*0.02586)-3.5</f>
      </c>
    </row>
    <row r="20773" spans="1:3" x14ac:dyDescent="0.25">
      <c r="A20773">
        <v>655</v>
      </c>
      <c r="B20773" t="s">
        <v>50</v>
      </c>
      <c r="C20773">
        <f>((Calculator!$E655*0.02586)-1.3)/0.3</f>
      </c>
    </row>
    <row r="20774" spans="1:3" x14ac:dyDescent="0.25">
      <c r="A20774">
        <v>655</v>
      </c>
      <c r="B20774" t="s">
        <v>51</v>
      </c>
      <c r="C20774">
        <f>(MIN(Calculator!$F655,110)-110)/20</f>
      </c>
    </row>
    <row r="20775" spans="1:3" x14ac:dyDescent="0.25">
      <c r="A20775">
        <v>655</v>
      </c>
      <c r="B20775" t="s">
        <v>52</v>
      </c>
      <c r="C20775">
        <f>(MAX(Calculator!$F655,110)-130)/20</f>
      </c>
    </row>
    <row r="20776" spans="1:3" x14ac:dyDescent="0.25">
      <c r="A20776">
        <v>655</v>
      </c>
      <c r="B20776" t="s">
        <v>17</v>
      </c>
      <c r="C20776">
        <f>IF(Calculator!$G655="Yes",1,0)</f>
      </c>
    </row>
    <row r="20777" spans="1:3" x14ac:dyDescent="0.25">
      <c r="A20777">
        <v>655</v>
      </c>
      <c r="B20777" t="s">
        <v>53</v>
      </c>
      <c r="C20777">
        <f>IF(Calculator!$H655="Yes",1,0)</f>
      </c>
    </row>
    <row r="20778" spans="1:3" x14ac:dyDescent="0.25">
      <c r="A20778">
        <v>655</v>
      </c>
      <c r="B20778" t="s">
        <v>54</v>
      </c>
      <c r="C20778">
        <f>(MIN(Calculator!$I655,30)-25)/5</f>
      </c>
    </row>
    <row r="20779" spans="1:3" x14ac:dyDescent="0.25">
      <c r="A20779">
        <v>655</v>
      </c>
      <c r="B20779" t="s">
        <v>55</v>
      </c>
      <c r="C20779">
        <f>(MAX(Calculator!$I655,30)-30)/5</f>
      </c>
    </row>
    <row r="20780" spans="1:3" x14ac:dyDescent="0.25">
      <c r="A20780">
        <v>655</v>
      </c>
      <c r="B20780" t="s">
        <v>56</v>
      </c>
      <c r="C20780">
        <f>(MIN(Calculator!$J655,60)-60)/-15</f>
      </c>
    </row>
    <row r="20781" spans="1:3" x14ac:dyDescent="0.25">
      <c r="A20781">
        <v>655</v>
      </c>
      <c r="B20781" t="s">
        <v>57</v>
      </c>
      <c r="C20781">
        <f>(MAX(Calculator!$J655,60)-90)/-15</f>
      </c>
    </row>
    <row r="20782" spans="1:3" x14ac:dyDescent="0.25">
      <c r="A20782">
        <v>655</v>
      </c>
      <c r="B20782" t="s">
        <v>58</v>
      </c>
      <c r="C20782">
        <f>IF(Calculator!$K655="Yes",1,0)</f>
      </c>
    </row>
    <row r="20783" spans="1:3" x14ac:dyDescent="0.25">
      <c r="A20783">
        <v>655</v>
      </c>
      <c r="B20783" t="s">
        <v>59</v>
      </c>
      <c r="C20783">
        <f>IF(Calculator!$L655="Yes",1,0)</f>
      </c>
    </row>
    <row r="20784" spans="1:3" x14ac:dyDescent="0.25">
      <c r="A20784">
        <v>655</v>
      </c>
      <c r="B20784" t="s">
        <v>60</v>
      </c>
      <c r="C20784">
        <f>((MAX(Calculator!$F655,110)-130)/20)*IF(Calculator!$K655="Yes",1,0)</f>
      </c>
    </row>
    <row r="20785" spans="1:3" x14ac:dyDescent="0.25">
      <c r="A20785">
        <v>655</v>
      </c>
      <c r="B20785" t="s">
        <v>61</v>
      </c>
      <c r="C20785">
        <f>((((Calculator!$D655-Calculator!$E655)*0.02586)-3.5))*IF(Calculator!$L655="Yes",1,0)</f>
      </c>
    </row>
    <row r="20786" spans="1:3" x14ac:dyDescent="0.25">
      <c r="A20786">
        <v>655</v>
      </c>
      <c r="B20786" t="s">
        <v>62</v>
      </c>
      <c r="C20786">
        <f>(((Calculator!$C655-55)/10)*(((((Calculator!$D655-Calculator!$E655)*0.02586)-3.5))))</f>
      </c>
    </row>
    <row r="20787" spans="1:3" x14ac:dyDescent="0.25">
      <c r="A20787">
        <v>655</v>
      </c>
      <c r="B20787" t="s">
        <v>63</v>
      </c>
      <c r="C20787">
        <f>(((Calculator!$C655-55)/10)*(((Calculator!$E655*0.02586)-1.3)/0.3))</f>
      </c>
    </row>
    <row r="20788" spans="1:3" x14ac:dyDescent="0.25">
      <c r="A20788">
        <v>655</v>
      </c>
      <c r="B20788" t="s">
        <v>64</v>
      </c>
      <c r="C20788">
        <f>(((Calculator!$C655-55)/10)*((MAX(Calculator!$F655,110)-130)/20))</f>
      </c>
    </row>
    <row r="20789" spans="1:3" x14ac:dyDescent="0.25">
      <c r="A20789">
        <v>655</v>
      </c>
      <c r="B20789" t="s">
        <v>65</v>
      </c>
      <c r="C20789">
        <f>(((Calculator!$C655-55)/10)*IF(Calculator!$G655="Yes",1,0))</f>
      </c>
    </row>
    <row r="20790" spans="1:3" x14ac:dyDescent="0.25">
      <c r="A20790">
        <v>655</v>
      </c>
      <c r="B20790" t="s">
        <v>66</v>
      </c>
      <c r="C20790">
        <f>(((Calculator!$C655-55)/10)*IF(Calculator!$H655="Yes",1,0))</f>
      </c>
    </row>
    <row r="20791" spans="1:3" x14ac:dyDescent="0.25">
      <c r="A20791">
        <v>655</v>
      </c>
      <c r="B20791" t="s">
        <v>67</v>
      </c>
      <c r="C20791">
        <f>(((Calculator!$C655-55)/10)*((MAX(Calculator!$I655,30)-30)/5))</f>
      </c>
    </row>
    <row r="20792" spans="1:3" x14ac:dyDescent="0.25">
      <c r="A20792">
        <v>655</v>
      </c>
      <c r="B20792" t="s">
        <v>68</v>
      </c>
      <c r="C20792">
        <f>(((Calculator!$C655-55)/10)*((MIN(Calculator!$J655,60)-60)/-15))</f>
      </c>
    </row>
    <row r="20793" spans="1:3" x14ac:dyDescent="0.25">
      <c r="A20793">
        <v>655</v>
      </c>
      <c r="B20793" t="s">
        <v>69</v>
      </c>
      <c r="C20793">
        <f>IF(AND(Calculator!$O655&lt;&gt;"",Calculator!$O655&gt;=4,Calculator!$O655&lt;=6),1,0)</f>
      </c>
    </row>
    <row r="20794" spans="1:3" x14ac:dyDescent="0.25">
      <c r="A20794">
        <v>655</v>
      </c>
      <c r="B20794" t="s">
        <v>70</v>
      </c>
      <c r="C20794">
        <f>IF(AND(Calculator!$O655&lt;&gt;"",Calculator!$O655&gt;=7,Calculator!$O655&lt;=10),1,0)</f>
      </c>
    </row>
    <row r="20795" spans="1:3" x14ac:dyDescent="0.25">
      <c r="A20795">
        <v>655</v>
      </c>
      <c r="B20795" t="s">
        <v>71</v>
      </c>
      <c r="C20795">
        <f>IF(Calculator!$O655="",1,0)</f>
      </c>
    </row>
    <row r="20796" spans="1:3" x14ac:dyDescent="0.25">
      <c r="A20796">
        <v>655</v>
      </c>
      <c r="B20796" t="s">
        <v>72</v>
      </c>
      <c r="C20796">
        <f>IF(OR(Calculator!$M655="",Calculator!$M655=0),0,LN(Calculator!$M655))</f>
      </c>
    </row>
    <row r="20797" spans="1:3" x14ac:dyDescent="0.25">
      <c r="A20797">
        <v>655</v>
      </c>
      <c r="B20797" t="s">
        <v>73</v>
      </c>
      <c r="C20797">
        <f>IF(Calculator!$M655="",1,0)</f>
      </c>
    </row>
    <row r="20798" spans="1:3" x14ac:dyDescent="0.25">
      <c r="A20798">
        <v>655</v>
      </c>
      <c r="B20798" t="s">
        <v>74</v>
      </c>
      <c r="C20798">
        <f>IF(Calculator!$N655="",0,(Calculator!$N655-5.3)*IF(Calculator!$G655="Yes",1,0))</f>
      </c>
    </row>
    <row r="20799" spans="1:3" x14ac:dyDescent="0.25">
      <c r="A20799">
        <v>655</v>
      </c>
      <c r="B20799" t="s">
        <v>75</v>
      </c>
      <c r="C20799">
        <f>IF(Calculator!$N655="",0,(Calculator!$N655-5.3)*(1-IF(Calculator!$G655="Yes",1,0)))</f>
      </c>
    </row>
    <row r="20800" spans="1:3" x14ac:dyDescent="0.25">
      <c r="A20800">
        <v>655</v>
      </c>
      <c r="B20800" t="s">
        <v>76</v>
      </c>
      <c r="C20800">
        <f>IF(Calculator!$N655="",1,0)</f>
      </c>
    </row>
    <row r="20801" spans="1:3" x14ac:dyDescent="0.25">
      <c r="A20801">
        <v>655</v>
      </c>
      <c r="B20801" t="s">
        <v>77</v>
      </c>
      <c r="C20801">
        <f>1</f>
      </c>
    </row>
    <row r="20802" spans="1:3" x14ac:dyDescent="0.25">
      <c r="A20802">
        <v>656</v>
      </c>
      <c r="B20802" t="s">
        <v>47</v>
      </c>
      <c r="C20802">
        <f>(Calculator!$C656-55)/10</f>
      </c>
    </row>
    <row r="20803" spans="1:3" x14ac:dyDescent="0.25">
      <c r="A20803">
        <v>656</v>
      </c>
      <c r="B20803" t="s">
        <v>48</v>
      </c>
      <c r="C20803">
        <f>((Calculator!$C656-55)/10)^2</f>
      </c>
    </row>
    <row r="20804" spans="1:3" x14ac:dyDescent="0.25">
      <c r="A20804">
        <v>656</v>
      </c>
      <c r="B20804" t="s">
        <v>49</v>
      </c>
      <c r="C20804">
        <f>((Calculator!$D656-Calculator!$E656)*0.02586)-3.5</f>
      </c>
    </row>
    <row r="20805" spans="1:3" x14ac:dyDescent="0.25">
      <c r="A20805">
        <v>656</v>
      </c>
      <c r="B20805" t="s">
        <v>50</v>
      </c>
      <c r="C20805">
        <f>((Calculator!$E656*0.02586)-1.3)/0.3</f>
      </c>
    </row>
    <row r="20806" spans="1:3" x14ac:dyDescent="0.25">
      <c r="A20806">
        <v>656</v>
      </c>
      <c r="B20806" t="s">
        <v>51</v>
      </c>
      <c r="C20806">
        <f>(MIN(Calculator!$F656,110)-110)/20</f>
      </c>
    </row>
    <row r="20807" spans="1:3" x14ac:dyDescent="0.25">
      <c r="A20807">
        <v>656</v>
      </c>
      <c r="B20807" t="s">
        <v>52</v>
      </c>
      <c r="C20807">
        <f>(MAX(Calculator!$F656,110)-130)/20</f>
      </c>
    </row>
    <row r="20808" spans="1:3" x14ac:dyDescent="0.25">
      <c r="A20808">
        <v>656</v>
      </c>
      <c r="B20808" t="s">
        <v>17</v>
      </c>
      <c r="C20808">
        <f>IF(Calculator!$G656="Yes",1,0)</f>
      </c>
    </row>
    <row r="20809" spans="1:3" x14ac:dyDescent="0.25">
      <c r="A20809">
        <v>656</v>
      </c>
      <c r="B20809" t="s">
        <v>53</v>
      </c>
      <c r="C20809">
        <f>IF(Calculator!$H656="Yes",1,0)</f>
      </c>
    </row>
    <row r="20810" spans="1:3" x14ac:dyDescent="0.25">
      <c r="A20810">
        <v>656</v>
      </c>
      <c r="B20810" t="s">
        <v>54</v>
      </c>
      <c r="C20810">
        <f>(MIN(Calculator!$I656,30)-25)/5</f>
      </c>
    </row>
    <row r="20811" spans="1:3" x14ac:dyDescent="0.25">
      <c r="A20811">
        <v>656</v>
      </c>
      <c r="B20811" t="s">
        <v>55</v>
      </c>
      <c r="C20811">
        <f>(MAX(Calculator!$I656,30)-30)/5</f>
      </c>
    </row>
    <row r="20812" spans="1:3" x14ac:dyDescent="0.25">
      <c r="A20812">
        <v>656</v>
      </c>
      <c r="B20812" t="s">
        <v>56</v>
      </c>
      <c r="C20812">
        <f>(MIN(Calculator!$J656,60)-60)/-15</f>
      </c>
    </row>
    <row r="20813" spans="1:3" x14ac:dyDescent="0.25">
      <c r="A20813">
        <v>656</v>
      </c>
      <c r="B20813" t="s">
        <v>57</v>
      </c>
      <c r="C20813">
        <f>(MAX(Calculator!$J656,60)-90)/-15</f>
      </c>
    </row>
    <row r="20814" spans="1:3" x14ac:dyDescent="0.25">
      <c r="A20814">
        <v>656</v>
      </c>
      <c r="B20814" t="s">
        <v>58</v>
      </c>
      <c r="C20814">
        <f>IF(Calculator!$K656="Yes",1,0)</f>
      </c>
    </row>
    <row r="20815" spans="1:3" x14ac:dyDescent="0.25">
      <c r="A20815">
        <v>656</v>
      </c>
      <c r="B20815" t="s">
        <v>59</v>
      </c>
      <c r="C20815">
        <f>IF(Calculator!$L656="Yes",1,0)</f>
      </c>
    </row>
    <row r="20816" spans="1:3" x14ac:dyDescent="0.25">
      <c r="A20816">
        <v>656</v>
      </c>
      <c r="B20816" t="s">
        <v>60</v>
      </c>
      <c r="C20816">
        <f>((MAX(Calculator!$F656,110)-130)/20)*IF(Calculator!$K656="Yes",1,0)</f>
      </c>
    </row>
    <row r="20817" spans="1:3" x14ac:dyDescent="0.25">
      <c r="A20817">
        <v>656</v>
      </c>
      <c r="B20817" t="s">
        <v>61</v>
      </c>
      <c r="C20817">
        <f>((((Calculator!$D656-Calculator!$E656)*0.02586)-3.5))*IF(Calculator!$L656="Yes",1,0)</f>
      </c>
    </row>
    <row r="20818" spans="1:3" x14ac:dyDescent="0.25">
      <c r="A20818">
        <v>656</v>
      </c>
      <c r="B20818" t="s">
        <v>62</v>
      </c>
      <c r="C20818">
        <f>(((Calculator!$C656-55)/10)*(((((Calculator!$D656-Calculator!$E656)*0.02586)-3.5))))</f>
      </c>
    </row>
    <row r="20819" spans="1:3" x14ac:dyDescent="0.25">
      <c r="A20819">
        <v>656</v>
      </c>
      <c r="B20819" t="s">
        <v>63</v>
      </c>
      <c r="C20819">
        <f>(((Calculator!$C656-55)/10)*(((Calculator!$E656*0.02586)-1.3)/0.3))</f>
      </c>
    </row>
    <row r="20820" spans="1:3" x14ac:dyDescent="0.25">
      <c r="A20820">
        <v>656</v>
      </c>
      <c r="B20820" t="s">
        <v>64</v>
      </c>
      <c r="C20820">
        <f>(((Calculator!$C656-55)/10)*((MAX(Calculator!$F656,110)-130)/20))</f>
      </c>
    </row>
    <row r="20821" spans="1:3" x14ac:dyDescent="0.25">
      <c r="A20821">
        <v>656</v>
      </c>
      <c r="B20821" t="s">
        <v>65</v>
      </c>
      <c r="C20821">
        <f>(((Calculator!$C656-55)/10)*IF(Calculator!$G656="Yes",1,0))</f>
      </c>
    </row>
    <row r="20822" spans="1:3" x14ac:dyDescent="0.25">
      <c r="A20822">
        <v>656</v>
      </c>
      <c r="B20822" t="s">
        <v>66</v>
      </c>
      <c r="C20822">
        <f>(((Calculator!$C656-55)/10)*IF(Calculator!$H656="Yes",1,0))</f>
      </c>
    </row>
    <row r="20823" spans="1:3" x14ac:dyDescent="0.25">
      <c r="A20823">
        <v>656</v>
      </c>
      <c r="B20823" t="s">
        <v>67</v>
      </c>
      <c r="C20823">
        <f>(((Calculator!$C656-55)/10)*((MAX(Calculator!$I656,30)-30)/5))</f>
      </c>
    </row>
    <row r="20824" spans="1:3" x14ac:dyDescent="0.25">
      <c r="A20824">
        <v>656</v>
      </c>
      <c r="B20824" t="s">
        <v>68</v>
      </c>
      <c r="C20824">
        <f>(((Calculator!$C656-55)/10)*((MIN(Calculator!$J656,60)-60)/-15))</f>
      </c>
    </row>
    <row r="20825" spans="1:3" x14ac:dyDescent="0.25">
      <c r="A20825">
        <v>656</v>
      </c>
      <c r="B20825" t="s">
        <v>69</v>
      </c>
      <c r="C20825">
        <f>IF(AND(Calculator!$O656&lt;&gt;"",Calculator!$O656&gt;=4,Calculator!$O656&lt;=6),1,0)</f>
      </c>
    </row>
    <row r="20826" spans="1:3" x14ac:dyDescent="0.25">
      <c r="A20826">
        <v>656</v>
      </c>
      <c r="B20826" t="s">
        <v>70</v>
      </c>
      <c r="C20826">
        <f>IF(AND(Calculator!$O656&lt;&gt;"",Calculator!$O656&gt;=7,Calculator!$O656&lt;=10),1,0)</f>
      </c>
    </row>
    <row r="20827" spans="1:3" x14ac:dyDescent="0.25">
      <c r="A20827">
        <v>656</v>
      </c>
      <c r="B20827" t="s">
        <v>71</v>
      </c>
      <c r="C20827">
        <f>IF(Calculator!$O656="",1,0)</f>
      </c>
    </row>
    <row r="20828" spans="1:3" x14ac:dyDescent="0.25">
      <c r="A20828">
        <v>656</v>
      </c>
      <c r="B20828" t="s">
        <v>72</v>
      </c>
      <c r="C20828">
        <f>IF(OR(Calculator!$M656="",Calculator!$M656=0),0,LN(Calculator!$M656))</f>
      </c>
    </row>
    <row r="20829" spans="1:3" x14ac:dyDescent="0.25">
      <c r="A20829">
        <v>656</v>
      </c>
      <c r="B20829" t="s">
        <v>73</v>
      </c>
      <c r="C20829">
        <f>IF(Calculator!$M656="",1,0)</f>
      </c>
    </row>
    <row r="20830" spans="1:3" x14ac:dyDescent="0.25">
      <c r="A20830">
        <v>656</v>
      </c>
      <c r="B20830" t="s">
        <v>74</v>
      </c>
      <c r="C20830">
        <f>IF(Calculator!$N656="",0,(Calculator!$N656-5.3)*IF(Calculator!$G656="Yes",1,0))</f>
      </c>
    </row>
    <row r="20831" spans="1:3" x14ac:dyDescent="0.25">
      <c r="A20831">
        <v>656</v>
      </c>
      <c r="B20831" t="s">
        <v>75</v>
      </c>
      <c r="C20831">
        <f>IF(Calculator!$N656="",0,(Calculator!$N656-5.3)*(1-IF(Calculator!$G656="Yes",1,0)))</f>
      </c>
    </row>
    <row r="20832" spans="1:3" x14ac:dyDescent="0.25">
      <c r="A20832">
        <v>656</v>
      </c>
      <c r="B20832" t="s">
        <v>76</v>
      </c>
      <c r="C20832">
        <f>IF(Calculator!$N656="",1,0)</f>
      </c>
    </row>
    <row r="20833" spans="1:3" x14ac:dyDescent="0.25">
      <c r="A20833">
        <v>656</v>
      </c>
      <c r="B20833" t="s">
        <v>77</v>
      </c>
      <c r="C20833">
        <f>1</f>
      </c>
    </row>
    <row r="20834" spans="1:3" x14ac:dyDescent="0.25">
      <c r="A20834">
        <v>657</v>
      </c>
      <c r="B20834" t="s">
        <v>47</v>
      </c>
      <c r="C20834">
        <f>(Calculator!$C657-55)/10</f>
      </c>
    </row>
    <row r="20835" spans="1:3" x14ac:dyDescent="0.25">
      <c r="A20835">
        <v>657</v>
      </c>
      <c r="B20835" t="s">
        <v>48</v>
      </c>
      <c r="C20835">
        <f>((Calculator!$C657-55)/10)^2</f>
      </c>
    </row>
    <row r="20836" spans="1:3" x14ac:dyDescent="0.25">
      <c r="A20836">
        <v>657</v>
      </c>
      <c r="B20836" t="s">
        <v>49</v>
      </c>
      <c r="C20836">
        <f>((Calculator!$D657-Calculator!$E657)*0.02586)-3.5</f>
      </c>
    </row>
    <row r="20837" spans="1:3" x14ac:dyDescent="0.25">
      <c r="A20837">
        <v>657</v>
      </c>
      <c r="B20837" t="s">
        <v>50</v>
      </c>
      <c r="C20837">
        <f>((Calculator!$E657*0.02586)-1.3)/0.3</f>
      </c>
    </row>
    <row r="20838" spans="1:3" x14ac:dyDescent="0.25">
      <c r="A20838">
        <v>657</v>
      </c>
      <c r="B20838" t="s">
        <v>51</v>
      </c>
      <c r="C20838">
        <f>(MIN(Calculator!$F657,110)-110)/20</f>
      </c>
    </row>
    <row r="20839" spans="1:3" x14ac:dyDescent="0.25">
      <c r="A20839">
        <v>657</v>
      </c>
      <c r="B20839" t="s">
        <v>52</v>
      </c>
      <c r="C20839">
        <f>(MAX(Calculator!$F657,110)-130)/20</f>
      </c>
    </row>
    <row r="20840" spans="1:3" x14ac:dyDescent="0.25">
      <c r="A20840">
        <v>657</v>
      </c>
      <c r="B20840" t="s">
        <v>17</v>
      </c>
      <c r="C20840">
        <f>IF(Calculator!$G657="Yes",1,0)</f>
      </c>
    </row>
    <row r="20841" spans="1:3" x14ac:dyDescent="0.25">
      <c r="A20841">
        <v>657</v>
      </c>
      <c r="B20841" t="s">
        <v>53</v>
      </c>
      <c r="C20841">
        <f>IF(Calculator!$H657="Yes",1,0)</f>
      </c>
    </row>
    <row r="20842" spans="1:3" x14ac:dyDescent="0.25">
      <c r="A20842">
        <v>657</v>
      </c>
      <c r="B20842" t="s">
        <v>54</v>
      </c>
      <c r="C20842">
        <f>(MIN(Calculator!$I657,30)-25)/5</f>
      </c>
    </row>
    <row r="20843" spans="1:3" x14ac:dyDescent="0.25">
      <c r="A20843">
        <v>657</v>
      </c>
      <c r="B20843" t="s">
        <v>55</v>
      </c>
      <c r="C20843">
        <f>(MAX(Calculator!$I657,30)-30)/5</f>
      </c>
    </row>
    <row r="20844" spans="1:3" x14ac:dyDescent="0.25">
      <c r="A20844">
        <v>657</v>
      </c>
      <c r="B20844" t="s">
        <v>56</v>
      </c>
      <c r="C20844">
        <f>(MIN(Calculator!$J657,60)-60)/-15</f>
      </c>
    </row>
    <row r="20845" spans="1:3" x14ac:dyDescent="0.25">
      <c r="A20845">
        <v>657</v>
      </c>
      <c r="B20845" t="s">
        <v>57</v>
      </c>
      <c r="C20845">
        <f>(MAX(Calculator!$J657,60)-90)/-15</f>
      </c>
    </row>
    <row r="20846" spans="1:3" x14ac:dyDescent="0.25">
      <c r="A20846">
        <v>657</v>
      </c>
      <c r="B20846" t="s">
        <v>58</v>
      </c>
      <c r="C20846">
        <f>IF(Calculator!$K657="Yes",1,0)</f>
      </c>
    </row>
    <row r="20847" spans="1:3" x14ac:dyDescent="0.25">
      <c r="A20847">
        <v>657</v>
      </c>
      <c r="B20847" t="s">
        <v>59</v>
      </c>
      <c r="C20847">
        <f>IF(Calculator!$L657="Yes",1,0)</f>
      </c>
    </row>
    <row r="20848" spans="1:3" x14ac:dyDescent="0.25">
      <c r="A20848">
        <v>657</v>
      </c>
      <c r="B20848" t="s">
        <v>60</v>
      </c>
      <c r="C20848">
        <f>((MAX(Calculator!$F657,110)-130)/20)*IF(Calculator!$K657="Yes",1,0)</f>
      </c>
    </row>
    <row r="20849" spans="1:3" x14ac:dyDescent="0.25">
      <c r="A20849">
        <v>657</v>
      </c>
      <c r="B20849" t="s">
        <v>61</v>
      </c>
      <c r="C20849">
        <f>((((Calculator!$D657-Calculator!$E657)*0.02586)-3.5))*IF(Calculator!$L657="Yes",1,0)</f>
      </c>
    </row>
    <row r="20850" spans="1:3" x14ac:dyDescent="0.25">
      <c r="A20850">
        <v>657</v>
      </c>
      <c r="B20850" t="s">
        <v>62</v>
      </c>
      <c r="C20850">
        <f>(((Calculator!$C657-55)/10)*(((((Calculator!$D657-Calculator!$E657)*0.02586)-3.5))))</f>
      </c>
    </row>
    <row r="20851" spans="1:3" x14ac:dyDescent="0.25">
      <c r="A20851">
        <v>657</v>
      </c>
      <c r="B20851" t="s">
        <v>63</v>
      </c>
      <c r="C20851">
        <f>(((Calculator!$C657-55)/10)*(((Calculator!$E657*0.02586)-1.3)/0.3))</f>
      </c>
    </row>
    <row r="20852" spans="1:3" x14ac:dyDescent="0.25">
      <c r="A20852">
        <v>657</v>
      </c>
      <c r="B20852" t="s">
        <v>64</v>
      </c>
      <c r="C20852">
        <f>(((Calculator!$C657-55)/10)*((MAX(Calculator!$F657,110)-130)/20))</f>
      </c>
    </row>
    <row r="20853" spans="1:3" x14ac:dyDescent="0.25">
      <c r="A20853">
        <v>657</v>
      </c>
      <c r="B20853" t="s">
        <v>65</v>
      </c>
      <c r="C20853">
        <f>(((Calculator!$C657-55)/10)*IF(Calculator!$G657="Yes",1,0))</f>
      </c>
    </row>
    <row r="20854" spans="1:3" x14ac:dyDescent="0.25">
      <c r="A20854">
        <v>657</v>
      </c>
      <c r="B20854" t="s">
        <v>66</v>
      </c>
      <c r="C20854">
        <f>(((Calculator!$C657-55)/10)*IF(Calculator!$H657="Yes",1,0))</f>
      </c>
    </row>
    <row r="20855" spans="1:3" x14ac:dyDescent="0.25">
      <c r="A20855">
        <v>657</v>
      </c>
      <c r="B20855" t="s">
        <v>67</v>
      </c>
      <c r="C20855">
        <f>(((Calculator!$C657-55)/10)*((MAX(Calculator!$I657,30)-30)/5))</f>
      </c>
    </row>
    <row r="20856" spans="1:3" x14ac:dyDescent="0.25">
      <c r="A20856">
        <v>657</v>
      </c>
      <c r="B20856" t="s">
        <v>68</v>
      </c>
      <c r="C20856">
        <f>(((Calculator!$C657-55)/10)*((MIN(Calculator!$J657,60)-60)/-15))</f>
      </c>
    </row>
    <row r="20857" spans="1:3" x14ac:dyDescent="0.25">
      <c r="A20857">
        <v>657</v>
      </c>
      <c r="B20857" t="s">
        <v>69</v>
      </c>
      <c r="C20857">
        <f>IF(AND(Calculator!$O657&lt;&gt;"",Calculator!$O657&gt;=4,Calculator!$O657&lt;=6),1,0)</f>
      </c>
    </row>
    <row r="20858" spans="1:3" x14ac:dyDescent="0.25">
      <c r="A20858">
        <v>657</v>
      </c>
      <c r="B20858" t="s">
        <v>70</v>
      </c>
      <c r="C20858">
        <f>IF(AND(Calculator!$O657&lt;&gt;"",Calculator!$O657&gt;=7,Calculator!$O657&lt;=10),1,0)</f>
      </c>
    </row>
    <row r="20859" spans="1:3" x14ac:dyDescent="0.25">
      <c r="A20859">
        <v>657</v>
      </c>
      <c r="B20859" t="s">
        <v>71</v>
      </c>
      <c r="C20859">
        <f>IF(Calculator!$O657="",1,0)</f>
      </c>
    </row>
    <row r="20860" spans="1:3" x14ac:dyDescent="0.25">
      <c r="A20860">
        <v>657</v>
      </c>
      <c r="B20860" t="s">
        <v>72</v>
      </c>
      <c r="C20860">
        <f>IF(OR(Calculator!$M657="",Calculator!$M657=0),0,LN(Calculator!$M657))</f>
      </c>
    </row>
    <row r="20861" spans="1:3" x14ac:dyDescent="0.25">
      <c r="A20861">
        <v>657</v>
      </c>
      <c r="B20861" t="s">
        <v>73</v>
      </c>
      <c r="C20861">
        <f>IF(Calculator!$M657="",1,0)</f>
      </c>
    </row>
    <row r="20862" spans="1:3" x14ac:dyDescent="0.25">
      <c r="A20862">
        <v>657</v>
      </c>
      <c r="B20862" t="s">
        <v>74</v>
      </c>
      <c r="C20862">
        <f>IF(Calculator!$N657="",0,(Calculator!$N657-5.3)*IF(Calculator!$G657="Yes",1,0))</f>
      </c>
    </row>
    <row r="20863" spans="1:3" x14ac:dyDescent="0.25">
      <c r="A20863">
        <v>657</v>
      </c>
      <c r="B20863" t="s">
        <v>75</v>
      </c>
      <c r="C20863">
        <f>IF(Calculator!$N657="",0,(Calculator!$N657-5.3)*(1-IF(Calculator!$G657="Yes",1,0)))</f>
      </c>
    </row>
    <row r="20864" spans="1:3" x14ac:dyDescent="0.25">
      <c r="A20864">
        <v>657</v>
      </c>
      <c r="B20864" t="s">
        <v>76</v>
      </c>
      <c r="C20864">
        <f>IF(Calculator!$N657="",1,0)</f>
      </c>
    </row>
    <row r="20865" spans="1:3" x14ac:dyDescent="0.25">
      <c r="A20865">
        <v>657</v>
      </c>
      <c r="B20865" t="s">
        <v>77</v>
      </c>
      <c r="C20865">
        <f>1</f>
      </c>
    </row>
    <row r="20866" spans="1:3" x14ac:dyDescent="0.25">
      <c r="A20866">
        <v>658</v>
      </c>
      <c r="B20866" t="s">
        <v>47</v>
      </c>
      <c r="C20866">
        <f>(Calculator!$C658-55)/10</f>
      </c>
    </row>
    <row r="20867" spans="1:3" x14ac:dyDescent="0.25">
      <c r="A20867">
        <v>658</v>
      </c>
      <c r="B20867" t="s">
        <v>48</v>
      </c>
      <c r="C20867">
        <f>((Calculator!$C658-55)/10)^2</f>
      </c>
    </row>
    <row r="20868" spans="1:3" x14ac:dyDescent="0.25">
      <c r="A20868">
        <v>658</v>
      </c>
      <c r="B20868" t="s">
        <v>49</v>
      </c>
      <c r="C20868">
        <f>((Calculator!$D658-Calculator!$E658)*0.02586)-3.5</f>
      </c>
    </row>
    <row r="20869" spans="1:3" x14ac:dyDescent="0.25">
      <c r="A20869">
        <v>658</v>
      </c>
      <c r="B20869" t="s">
        <v>50</v>
      </c>
      <c r="C20869">
        <f>((Calculator!$E658*0.02586)-1.3)/0.3</f>
      </c>
    </row>
    <row r="20870" spans="1:3" x14ac:dyDescent="0.25">
      <c r="A20870">
        <v>658</v>
      </c>
      <c r="B20870" t="s">
        <v>51</v>
      </c>
      <c r="C20870">
        <f>(MIN(Calculator!$F658,110)-110)/20</f>
      </c>
    </row>
    <row r="20871" spans="1:3" x14ac:dyDescent="0.25">
      <c r="A20871">
        <v>658</v>
      </c>
      <c r="B20871" t="s">
        <v>52</v>
      </c>
      <c r="C20871">
        <f>(MAX(Calculator!$F658,110)-130)/20</f>
      </c>
    </row>
    <row r="20872" spans="1:3" x14ac:dyDescent="0.25">
      <c r="A20872">
        <v>658</v>
      </c>
      <c r="B20872" t="s">
        <v>17</v>
      </c>
      <c r="C20872">
        <f>IF(Calculator!$G658="Yes",1,0)</f>
      </c>
    </row>
    <row r="20873" spans="1:3" x14ac:dyDescent="0.25">
      <c r="A20873">
        <v>658</v>
      </c>
      <c r="B20873" t="s">
        <v>53</v>
      </c>
      <c r="C20873">
        <f>IF(Calculator!$H658="Yes",1,0)</f>
      </c>
    </row>
    <row r="20874" spans="1:3" x14ac:dyDescent="0.25">
      <c r="A20874">
        <v>658</v>
      </c>
      <c r="B20874" t="s">
        <v>54</v>
      </c>
      <c r="C20874">
        <f>(MIN(Calculator!$I658,30)-25)/5</f>
      </c>
    </row>
    <row r="20875" spans="1:3" x14ac:dyDescent="0.25">
      <c r="A20875">
        <v>658</v>
      </c>
      <c r="B20875" t="s">
        <v>55</v>
      </c>
      <c r="C20875">
        <f>(MAX(Calculator!$I658,30)-30)/5</f>
      </c>
    </row>
    <row r="20876" spans="1:3" x14ac:dyDescent="0.25">
      <c r="A20876">
        <v>658</v>
      </c>
      <c r="B20876" t="s">
        <v>56</v>
      </c>
      <c r="C20876">
        <f>(MIN(Calculator!$J658,60)-60)/-15</f>
      </c>
    </row>
    <row r="20877" spans="1:3" x14ac:dyDescent="0.25">
      <c r="A20877">
        <v>658</v>
      </c>
      <c r="B20877" t="s">
        <v>57</v>
      </c>
      <c r="C20877">
        <f>(MAX(Calculator!$J658,60)-90)/-15</f>
      </c>
    </row>
    <row r="20878" spans="1:3" x14ac:dyDescent="0.25">
      <c r="A20878">
        <v>658</v>
      </c>
      <c r="B20878" t="s">
        <v>58</v>
      </c>
      <c r="C20878">
        <f>IF(Calculator!$K658="Yes",1,0)</f>
      </c>
    </row>
    <row r="20879" spans="1:3" x14ac:dyDescent="0.25">
      <c r="A20879">
        <v>658</v>
      </c>
      <c r="B20879" t="s">
        <v>59</v>
      </c>
      <c r="C20879">
        <f>IF(Calculator!$L658="Yes",1,0)</f>
      </c>
    </row>
    <row r="20880" spans="1:3" x14ac:dyDescent="0.25">
      <c r="A20880">
        <v>658</v>
      </c>
      <c r="B20880" t="s">
        <v>60</v>
      </c>
      <c r="C20880">
        <f>((MAX(Calculator!$F658,110)-130)/20)*IF(Calculator!$K658="Yes",1,0)</f>
      </c>
    </row>
    <row r="20881" spans="1:3" x14ac:dyDescent="0.25">
      <c r="A20881">
        <v>658</v>
      </c>
      <c r="B20881" t="s">
        <v>61</v>
      </c>
      <c r="C20881">
        <f>((((Calculator!$D658-Calculator!$E658)*0.02586)-3.5))*IF(Calculator!$L658="Yes",1,0)</f>
      </c>
    </row>
    <row r="20882" spans="1:3" x14ac:dyDescent="0.25">
      <c r="A20882">
        <v>658</v>
      </c>
      <c r="B20882" t="s">
        <v>62</v>
      </c>
      <c r="C20882">
        <f>(((Calculator!$C658-55)/10)*(((((Calculator!$D658-Calculator!$E658)*0.02586)-3.5))))</f>
      </c>
    </row>
    <row r="20883" spans="1:3" x14ac:dyDescent="0.25">
      <c r="A20883">
        <v>658</v>
      </c>
      <c r="B20883" t="s">
        <v>63</v>
      </c>
      <c r="C20883">
        <f>(((Calculator!$C658-55)/10)*(((Calculator!$E658*0.02586)-1.3)/0.3))</f>
      </c>
    </row>
    <row r="20884" spans="1:3" x14ac:dyDescent="0.25">
      <c r="A20884">
        <v>658</v>
      </c>
      <c r="B20884" t="s">
        <v>64</v>
      </c>
      <c r="C20884">
        <f>(((Calculator!$C658-55)/10)*((MAX(Calculator!$F658,110)-130)/20))</f>
      </c>
    </row>
    <row r="20885" spans="1:3" x14ac:dyDescent="0.25">
      <c r="A20885">
        <v>658</v>
      </c>
      <c r="B20885" t="s">
        <v>65</v>
      </c>
      <c r="C20885">
        <f>(((Calculator!$C658-55)/10)*IF(Calculator!$G658="Yes",1,0))</f>
      </c>
    </row>
    <row r="20886" spans="1:3" x14ac:dyDescent="0.25">
      <c r="A20886">
        <v>658</v>
      </c>
      <c r="B20886" t="s">
        <v>66</v>
      </c>
      <c r="C20886">
        <f>(((Calculator!$C658-55)/10)*IF(Calculator!$H658="Yes",1,0))</f>
      </c>
    </row>
    <row r="20887" spans="1:3" x14ac:dyDescent="0.25">
      <c r="A20887">
        <v>658</v>
      </c>
      <c r="B20887" t="s">
        <v>67</v>
      </c>
      <c r="C20887">
        <f>(((Calculator!$C658-55)/10)*((MAX(Calculator!$I658,30)-30)/5))</f>
      </c>
    </row>
    <row r="20888" spans="1:3" x14ac:dyDescent="0.25">
      <c r="A20888">
        <v>658</v>
      </c>
      <c r="B20888" t="s">
        <v>68</v>
      </c>
      <c r="C20888">
        <f>(((Calculator!$C658-55)/10)*((MIN(Calculator!$J658,60)-60)/-15))</f>
      </c>
    </row>
    <row r="20889" spans="1:3" x14ac:dyDescent="0.25">
      <c r="A20889">
        <v>658</v>
      </c>
      <c r="B20889" t="s">
        <v>69</v>
      </c>
      <c r="C20889">
        <f>IF(AND(Calculator!$O658&lt;&gt;"",Calculator!$O658&gt;=4,Calculator!$O658&lt;=6),1,0)</f>
      </c>
    </row>
    <row r="20890" spans="1:3" x14ac:dyDescent="0.25">
      <c r="A20890">
        <v>658</v>
      </c>
      <c r="B20890" t="s">
        <v>70</v>
      </c>
      <c r="C20890">
        <f>IF(AND(Calculator!$O658&lt;&gt;"",Calculator!$O658&gt;=7,Calculator!$O658&lt;=10),1,0)</f>
      </c>
    </row>
    <row r="20891" spans="1:3" x14ac:dyDescent="0.25">
      <c r="A20891">
        <v>658</v>
      </c>
      <c r="B20891" t="s">
        <v>71</v>
      </c>
      <c r="C20891">
        <f>IF(Calculator!$O658="",1,0)</f>
      </c>
    </row>
    <row r="20892" spans="1:3" x14ac:dyDescent="0.25">
      <c r="A20892">
        <v>658</v>
      </c>
      <c r="B20892" t="s">
        <v>72</v>
      </c>
      <c r="C20892">
        <f>IF(OR(Calculator!$M658="",Calculator!$M658=0),0,LN(Calculator!$M658))</f>
      </c>
    </row>
    <row r="20893" spans="1:3" x14ac:dyDescent="0.25">
      <c r="A20893">
        <v>658</v>
      </c>
      <c r="B20893" t="s">
        <v>73</v>
      </c>
      <c r="C20893">
        <f>IF(Calculator!$M658="",1,0)</f>
      </c>
    </row>
    <row r="20894" spans="1:3" x14ac:dyDescent="0.25">
      <c r="A20894">
        <v>658</v>
      </c>
      <c r="B20894" t="s">
        <v>74</v>
      </c>
      <c r="C20894">
        <f>IF(Calculator!$N658="",0,(Calculator!$N658-5.3)*IF(Calculator!$G658="Yes",1,0))</f>
      </c>
    </row>
    <row r="20895" spans="1:3" x14ac:dyDescent="0.25">
      <c r="A20895">
        <v>658</v>
      </c>
      <c r="B20895" t="s">
        <v>75</v>
      </c>
      <c r="C20895">
        <f>IF(Calculator!$N658="",0,(Calculator!$N658-5.3)*(1-IF(Calculator!$G658="Yes",1,0)))</f>
      </c>
    </row>
    <row r="20896" spans="1:3" x14ac:dyDescent="0.25">
      <c r="A20896">
        <v>658</v>
      </c>
      <c r="B20896" t="s">
        <v>76</v>
      </c>
      <c r="C20896">
        <f>IF(Calculator!$N658="",1,0)</f>
      </c>
    </row>
    <row r="20897" spans="1:3" x14ac:dyDescent="0.25">
      <c r="A20897">
        <v>658</v>
      </c>
      <c r="B20897" t="s">
        <v>77</v>
      </c>
      <c r="C20897">
        <f>1</f>
      </c>
    </row>
    <row r="20898" spans="1:3" x14ac:dyDescent="0.25">
      <c r="A20898">
        <v>659</v>
      </c>
      <c r="B20898" t="s">
        <v>47</v>
      </c>
      <c r="C20898">
        <f>(Calculator!$C659-55)/10</f>
      </c>
    </row>
    <row r="20899" spans="1:3" x14ac:dyDescent="0.25">
      <c r="A20899">
        <v>659</v>
      </c>
      <c r="B20899" t="s">
        <v>48</v>
      </c>
      <c r="C20899">
        <f>((Calculator!$C659-55)/10)^2</f>
      </c>
    </row>
    <row r="20900" spans="1:3" x14ac:dyDescent="0.25">
      <c r="A20900">
        <v>659</v>
      </c>
      <c r="B20900" t="s">
        <v>49</v>
      </c>
      <c r="C20900">
        <f>((Calculator!$D659-Calculator!$E659)*0.02586)-3.5</f>
      </c>
    </row>
    <row r="20901" spans="1:3" x14ac:dyDescent="0.25">
      <c r="A20901">
        <v>659</v>
      </c>
      <c r="B20901" t="s">
        <v>50</v>
      </c>
      <c r="C20901">
        <f>((Calculator!$E659*0.02586)-1.3)/0.3</f>
      </c>
    </row>
    <row r="20902" spans="1:3" x14ac:dyDescent="0.25">
      <c r="A20902">
        <v>659</v>
      </c>
      <c r="B20902" t="s">
        <v>51</v>
      </c>
      <c r="C20902">
        <f>(MIN(Calculator!$F659,110)-110)/20</f>
      </c>
    </row>
    <row r="20903" spans="1:3" x14ac:dyDescent="0.25">
      <c r="A20903">
        <v>659</v>
      </c>
      <c r="B20903" t="s">
        <v>52</v>
      </c>
      <c r="C20903">
        <f>(MAX(Calculator!$F659,110)-130)/20</f>
      </c>
    </row>
    <row r="20904" spans="1:3" x14ac:dyDescent="0.25">
      <c r="A20904">
        <v>659</v>
      </c>
      <c r="B20904" t="s">
        <v>17</v>
      </c>
      <c r="C20904">
        <f>IF(Calculator!$G659="Yes",1,0)</f>
      </c>
    </row>
    <row r="20905" spans="1:3" x14ac:dyDescent="0.25">
      <c r="A20905">
        <v>659</v>
      </c>
      <c r="B20905" t="s">
        <v>53</v>
      </c>
      <c r="C20905">
        <f>IF(Calculator!$H659="Yes",1,0)</f>
      </c>
    </row>
    <row r="20906" spans="1:3" x14ac:dyDescent="0.25">
      <c r="A20906">
        <v>659</v>
      </c>
      <c r="B20906" t="s">
        <v>54</v>
      </c>
      <c r="C20906">
        <f>(MIN(Calculator!$I659,30)-25)/5</f>
      </c>
    </row>
    <row r="20907" spans="1:3" x14ac:dyDescent="0.25">
      <c r="A20907">
        <v>659</v>
      </c>
      <c r="B20907" t="s">
        <v>55</v>
      </c>
      <c r="C20907">
        <f>(MAX(Calculator!$I659,30)-30)/5</f>
      </c>
    </row>
    <row r="20908" spans="1:3" x14ac:dyDescent="0.25">
      <c r="A20908">
        <v>659</v>
      </c>
      <c r="B20908" t="s">
        <v>56</v>
      </c>
      <c r="C20908">
        <f>(MIN(Calculator!$J659,60)-60)/-15</f>
      </c>
    </row>
    <row r="20909" spans="1:3" x14ac:dyDescent="0.25">
      <c r="A20909">
        <v>659</v>
      </c>
      <c r="B20909" t="s">
        <v>57</v>
      </c>
      <c r="C20909">
        <f>(MAX(Calculator!$J659,60)-90)/-15</f>
      </c>
    </row>
    <row r="20910" spans="1:3" x14ac:dyDescent="0.25">
      <c r="A20910">
        <v>659</v>
      </c>
      <c r="B20910" t="s">
        <v>58</v>
      </c>
      <c r="C20910">
        <f>IF(Calculator!$K659="Yes",1,0)</f>
      </c>
    </row>
    <row r="20911" spans="1:3" x14ac:dyDescent="0.25">
      <c r="A20911">
        <v>659</v>
      </c>
      <c r="B20911" t="s">
        <v>59</v>
      </c>
      <c r="C20911">
        <f>IF(Calculator!$L659="Yes",1,0)</f>
      </c>
    </row>
    <row r="20912" spans="1:3" x14ac:dyDescent="0.25">
      <c r="A20912">
        <v>659</v>
      </c>
      <c r="B20912" t="s">
        <v>60</v>
      </c>
      <c r="C20912">
        <f>((MAX(Calculator!$F659,110)-130)/20)*IF(Calculator!$K659="Yes",1,0)</f>
      </c>
    </row>
    <row r="20913" spans="1:3" x14ac:dyDescent="0.25">
      <c r="A20913">
        <v>659</v>
      </c>
      <c r="B20913" t="s">
        <v>61</v>
      </c>
      <c r="C20913">
        <f>((((Calculator!$D659-Calculator!$E659)*0.02586)-3.5))*IF(Calculator!$L659="Yes",1,0)</f>
      </c>
    </row>
    <row r="20914" spans="1:3" x14ac:dyDescent="0.25">
      <c r="A20914">
        <v>659</v>
      </c>
      <c r="B20914" t="s">
        <v>62</v>
      </c>
      <c r="C20914">
        <f>(((Calculator!$C659-55)/10)*(((((Calculator!$D659-Calculator!$E659)*0.02586)-3.5))))</f>
      </c>
    </row>
    <row r="20915" spans="1:3" x14ac:dyDescent="0.25">
      <c r="A20915">
        <v>659</v>
      </c>
      <c r="B20915" t="s">
        <v>63</v>
      </c>
      <c r="C20915">
        <f>(((Calculator!$C659-55)/10)*(((Calculator!$E659*0.02586)-1.3)/0.3))</f>
      </c>
    </row>
    <row r="20916" spans="1:3" x14ac:dyDescent="0.25">
      <c r="A20916">
        <v>659</v>
      </c>
      <c r="B20916" t="s">
        <v>64</v>
      </c>
      <c r="C20916">
        <f>(((Calculator!$C659-55)/10)*((MAX(Calculator!$F659,110)-130)/20))</f>
      </c>
    </row>
    <row r="20917" spans="1:3" x14ac:dyDescent="0.25">
      <c r="A20917">
        <v>659</v>
      </c>
      <c r="B20917" t="s">
        <v>65</v>
      </c>
      <c r="C20917">
        <f>(((Calculator!$C659-55)/10)*IF(Calculator!$G659="Yes",1,0))</f>
      </c>
    </row>
    <row r="20918" spans="1:3" x14ac:dyDescent="0.25">
      <c r="A20918">
        <v>659</v>
      </c>
      <c r="B20918" t="s">
        <v>66</v>
      </c>
      <c r="C20918">
        <f>(((Calculator!$C659-55)/10)*IF(Calculator!$H659="Yes",1,0))</f>
      </c>
    </row>
    <row r="20919" spans="1:3" x14ac:dyDescent="0.25">
      <c r="A20919">
        <v>659</v>
      </c>
      <c r="B20919" t="s">
        <v>67</v>
      </c>
      <c r="C20919">
        <f>(((Calculator!$C659-55)/10)*((MAX(Calculator!$I659,30)-30)/5))</f>
      </c>
    </row>
    <row r="20920" spans="1:3" x14ac:dyDescent="0.25">
      <c r="A20920">
        <v>659</v>
      </c>
      <c r="B20920" t="s">
        <v>68</v>
      </c>
      <c r="C20920">
        <f>(((Calculator!$C659-55)/10)*((MIN(Calculator!$J659,60)-60)/-15))</f>
      </c>
    </row>
    <row r="20921" spans="1:3" x14ac:dyDescent="0.25">
      <c r="A20921">
        <v>659</v>
      </c>
      <c r="B20921" t="s">
        <v>69</v>
      </c>
      <c r="C20921">
        <f>IF(AND(Calculator!$O659&lt;&gt;"",Calculator!$O659&gt;=4,Calculator!$O659&lt;=6),1,0)</f>
      </c>
    </row>
    <row r="20922" spans="1:3" x14ac:dyDescent="0.25">
      <c r="A20922">
        <v>659</v>
      </c>
      <c r="B20922" t="s">
        <v>70</v>
      </c>
      <c r="C20922">
        <f>IF(AND(Calculator!$O659&lt;&gt;"",Calculator!$O659&gt;=7,Calculator!$O659&lt;=10),1,0)</f>
      </c>
    </row>
    <row r="20923" spans="1:3" x14ac:dyDescent="0.25">
      <c r="A20923">
        <v>659</v>
      </c>
      <c r="B20923" t="s">
        <v>71</v>
      </c>
      <c r="C20923">
        <f>IF(Calculator!$O659="",1,0)</f>
      </c>
    </row>
    <row r="20924" spans="1:3" x14ac:dyDescent="0.25">
      <c r="A20924">
        <v>659</v>
      </c>
      <c r="B20924" t="s">
        <v>72</v>
      </c>
      <c r="C20924">
        <f>IF(OR(Calculator!$M659="",Calculator!$M659=0),0,LN(Calculator!$M659))</f>
      </c>
    </row>
    <row r="20925" spans="1:3" x14ac:dyDescent="0.25">
      <c r="A20925">
        <v>659</v>
      </c>
      <c r="B20925" t="s">
        <v>73</v>
      </c>
      <c r="C20925">
        <f>IF(Calculator!$M659="",1,0)</f>
      </c>
    </row>
    <row r="20926" spans="1:3" x14ac:dyDescent="0.25">
      <c r="A20926">
        <v>659</v>
      </c>
      <c r="B20926" t="s">
        <v>74</v>
      </c>
      <c r="C20926">
        <f>IF(Calculator!$N659="",0,(Calculator!$N659-5.3)*IF(Calculator!$G659="Yes",1,0))</f>
      </c>
    </row>
    <row r="20927" spans="1:3" x14ac:dyDescent="0.25">
      <c r="A20927">
        <v>659</v>
      </c>
      <c r="B20927" t="s">
        <v>75</v>
      </c>
      <c r="C20927">
        <f>IF(Calculator!$N659="",0,(Calculator!$N659-5.3)*(1-IF(Calculator!$G659="Yes",1,0)))</f>
      </c>
    </row>
    <row r="20928" spans="1:3" x14ac:dyDescent="0.25">
      <c r="A20928">
        <v>659</v>
      </c>
      <c r="B20928" t="s">
        <v>76</v>
      </c>
      <c r="C20928">
        <f>IF(Calculator!$N659="",1,0)</f>
      </c>
    </row>
    <row r="20929" spans="1:3" x14ac:dyDescent="0.25">
      <c r="A20929">
        <v>659</v>
      </c>
      <c r="B20929" t="s">
        <v>77</v>
      </c>
      <c r="C20929">
        <f>1</f>
      </c>
    </row>
    <row r="20930" spans="1:3" x14ac:dyDescent="0.25">
      <c r="A20930">
        <v>660</v>
      </c>
      <c r="B20930" t="s">
        <v>47</v>
      </c>
      <c r="C20930">
        <f>(Calculator!$C660-55)/10</f>
      </c>
    </row>
    <row r="20931" spans="1:3" x14ac:dyDescent="0.25">
      <c r="A20931">
        <v>660</v>
      </c>
      <c r="B20931" t="s">
        <v>48</v>
      </c>
      <c r="C20931">
        <f>((Calculator!$C660-55)/10)^2</f>
      </c>
    </row>
    <row r="20932" spans="1:3" x14ac:dyDescent="0.25">
      <c r="A20932">
        <v>660</v>
      </c>
      <c r="B20932" t="s">
        <v>49</v>
      </c>
      <c r="C20932">
        <f>((Calculator!$D660-Calculator!$E660)*0.02586)-3.5</f>
      </c>
    </row>
    <row r="20933" spans="1:3" x14ac:dyDescent="0.25">
      <c r="A20933">
        <v>660</v>
      </c>
      <c r="B20933" t="s">
        <v>50</v>
      </c>
      <c r="C20933">
        <f>((Calculator!$E660*0.02586)-1.3)/0.3</f>
      </c>
    </row>
    <row r="20934" spans="1:3" x14ac:dyDescent="0.25">
      <c r="A20934">
        <v>660</v>
      </c>
      <c r="B20934" t="s">
        <v>51</v>
      </c>
      <c r="C20934">
        <f>(MIN(Calculator!$F660,110)-110)/20</f>
      </c>
    </row>
    <row r="20935" spans="1:3" x14ac:dyDescent="0.25">
      <c r="A20935">
        <v>660</v>
      </c>
      <c r="B20935" t="s">
        <v>52</v>
      </c>
      <c r="C20935">
        <f>(MAX(Calculator!$F660,110)-130)/20</f>
      </c>
    </row>
    <row r="20936" spans="1:3" x14ac:dyDescent="0.25">
      <c r="A20936">
        <v>660</v>
      </c>
      <c r="B20936" t="s">
        <v>17</v>
      </c>
      <c r="C20936">
        <f>IF(Calculator!$G660="Yes",1,0)</f>
      </c>
    </row>
    <row r="20937" spans="1:3" x14ac:dyDescent="0.25">
      <c r="A20937">
        <v>660</v>
      </c>
      <c r="B20937" t="s">
        <v>53</v>
      </c>
      <c r="C20937">
        <f>IF(Calculator!$H660="Yes",1,0)</f>
      </c>
    </row>
    <row r="20938" spans="1:3" x14ac:dyDescent="0.25">
      <c r="A20938">
        <v>660</v>
      </c>
      <c r="B20938" t="s">
        <v>54</v>
      </c>
      <c r="C20938">
        <f>(MIN(Calculator!$I660,30)-25)/5</f>
      </c>
    </row>
    <row r="20939" spans="1:3" x14ac:dyDescent="0.25">
      <c r="A20939">
        <v>660</v>
      </c>
      <c r="B20939" t="s">
        <v>55</v>
      </c>
      <c r="C20939">
        <f>(MAX(Calculator!$I660,30)-30)/5</f>
      </c>
    </row>
    <row r="20940" spans="1:3" x14ac:dyDescent="0.25">
      <c r="A20940">
        <v>660</v>
      </c>
      <c r="B20940" t="s">
        <v>56</v>
      </c>
      <c r="C20940">
        <f>(MIN(Calculator!$J660,60)-60)/-15</f>
      </c>
    </row>
    <row r="20941" spans="1:3" x14ac:dyDescent="0.25">
      <c r="A20941">
        <v>660</v>
      </c>
      <c r="B20941" t="s">
        <v>57</v>
      </c>
      <c r="C20941">
        <f>(MAX(Calculator!$J660,60)-90)/-15</f>
      </c>
    </row>
    <row r="20942" spans="1:3" x14ac:dyDescent="0.25">
      <c r="A20942">
        <v>660</v>
      </c>
      <c r="B20942" t="s">
        <v>58</v>
      </c>
      <c r="C20942">
        <f>IF(Calculator!$K660="Yes",1,0)</f>
      </c>
    </row>
    <row r="20943" spans="1:3" x14ac:dyDescent="0.25">
      <c r="A20943">
        <v>660</v>
      </c>
      <c r="B20943" t="s">
        <v>59</v>
      </c>
      <c r="C20943">
        <f>IF(Calculator!$L660="Yes",1,0)</f>
      </c>
    </row>
    <row r="20944" spans="1:3" x14ac:dyDescent="0.25">
      <c r="A20944">
        <v>660</v>
      </c>
      <c r="B20944" t="s">
        <v>60</v>
      </c>
      <c r="C20944">
        <f>((MAX(Calculator!$F660,110)-130)/20)*IF(Calculator!$K660="Yes",1,0)</f>
      </c>
    </row>
    <row r="20945" spans="1:3" x14ac:dyDescent="0.25">
      <c r="A20945">
        <v>660</v>
      </c>
      <c r="B20945" t="s">
        <v>61</v>
      </c>
      <c r="C20945">
        <f>((((Calculator!$D660-Calculator!$E660)*0.02586)-3.5))*IF(Calculator!$L660="Yes",1,0)</f>
      </c>
    </row>
    <row r="20946" spans="1:3" x14ac:dyDescent="0.25">
      <c r="A20946">
        <v>660</v>
      </c>
      <c r="B20946" t="s">
        <v>62</v>
      </c>
      <c r="C20946">
        <f>(((Calculator!$C660-55)/10)*(((((Calculator!$D660-Calculator!$E660)*0.02586)-3.5))))</f>
      </c>
    </row>
    <row r="20947" spans="1:3" x14ac:dyDescent="0.25">
      <c r="A20947">
        <v>660</v>
      </c>
      <c r="B20947" t="s">
        <v>63</v>
      </c>
      <c r="C20947">
        <f>(((Calculator!$C660-55)/10)*(((Calculator!$E660*0.02586)-1.3)/0.3))</f>
      </c>
    </row>
    <row r="20948" spans="1:3" x14ac:dyDescent="0.25">
      <c r="A20948">
        <v>660</v>
      </c>
      <c r="B20948" t="s">
        <v>64</v>
      </c>
      <c r="C20948">
        <f>(((Calculator!$C660-55)/10)*((MAX(Calculator!$F660,110)-130)/20))</f>
      </c>
    </row>
    <row r="20949" spans="1:3" x14ac:dyDescent="0.25">
      <c r="A20949">
        <v>660</v>
      </c>
      <c r="B20949" t="s">
        <v>65</v>
      </c>
      <c r="C20949">
        <f>(((Calculator!$C660-55)/10)*IF(Calculator!$G660="Yes",1,0))</f>
      </c>
    </row>
    <row r="20950" spans="1:3" x14ac:dyDescent="0.25">
      <c r="A20950">
        <v>660</v>
      </c>
      <c r="B20950" t="s">
        <v>66</v>
      </c>
      <c r="C20950">
        <f>(((Calculator!$C660-55)/10)*IF(Calculator!$H660="Yes",1,0))</f>
      </c>
    </row>
    <row r="20951" spans="1:3" x14ac:dyDescent="0.25">
      <c r="A20951">
        <v>660</v>
      </c>
      <c r="B20951" t="s">
        <v>67</v>
      </c>
      <c r="C20951">
        <f>(((Calculator!$C660-55)/10)*((MAX(Calculator!$I660,30)-30)/5))</f>
      </c>
    </row>
    <row r="20952" spans="1:3" x14ac:dyDescent="0.25">
      <c r="A20952">
        <v>660</v>
      </c>
      <c r="B20952" t="s">
        <v>68</v>
      </c>
      <c r="C20952">
        <f>(((Calculator!$C660-55)/10)*((MIN(Calculator!$J660,60)-60)/-15))</f>
      </c>
    </row>
    <row r="20953" spans="1:3" x14ac:dyDescent="0.25">
      <c r="A20953">
        <v>660</v>
      </c>
      <c r="B20953" t="s">
        <v>69</v>
      </c>
      <c r="C20953">
        <f>IF(AND(Calculator!$O660&lt;&gt;"",Calculator!$O660&gt;=4,Calculator!$O660&lt;=6),1,0)</f>
      </c>
    </row>
    <row r="20954" spans="1:3" x14ac:dyDescent="0.25">
      <c r="A20954">
        <v>660</v>
      </c>
      <c r="B20954" t="s">
        <v>70</v>
      </c>
      <c r="C20954">
        <f>IF(AND(Calculator!$O660&lt;&gt;"",Calculator!$O660&gt;=7,Calculator!$O660&lt;=10),1,0)</f>
      </c>
    </row>
    <row r="20955" spans="1:3" x14ac:dyDescent="0.25">
      <c r="A20955">
        <v>660</v>
      </c>
      <c r="B20955" t="s">
        <v>71</v>
      </c>
      <c r="C20955">
        <f>IF(Calculator!$O660="",1,0)</f>
      </c>
    </row>
    <row r="20956" spans="1:3" x14ac:dyDescent="0.25">
      <c r="A20956">
        <v>660</v>
      </c>
      <c r="B20956" t="s">
        <v>72</v>
      </c>
      <c r="C20956">
        <f>IF(OR(Calculator!$M660="",Calculator!$M660=0),0,LN(Calculator!$M660))</f>
      </c>
    </row>
    <row r="20957" spans="1:3" x14ac:dyDescent="0.25">
      <c r="A20957">
        <v>660</v>
      </c>
      <c r="B20957" t="s">
        <v>73</v>
      </c>
      <c r="C20957">
        <f>IF(Calculator!$M660="",1,0)</f>
      </c>
    </row>
    <row r="20958" spans="1:3" x14ac:dyDescent="0.25">
      <c r="A20958">
        <v>660</v>
      </c>
      <c r="B20958" t="s">
        <v>74</v>
      </c>
      <c r="C20958">
        <f>IF(Calculator!$N660="",0,(Calculator!$N660-5.3)*IF(Calculator!$G660="Yes",1,0))</f>
      </c>
    </row>
    <row r="20959" spans="1:3" x14ac:dyDescent="0.25">
      <c r="A20959">
        <v>660</v>
      </c>
      <c r="B20959" t="s">
        <v>75</v>
      </c>
      <c r="C20959">
        <f>IF(Calculator!$N660="",0,(Calculator!$N660-5.3)*(1-IF(Calculator!$G660="Yes",1,0)))</f>
      </c>
    </row>
    <row r="20960" spans="1:3" x14ac:dyDescent="0.25">
      <c r="A20960">
        <v>660</v>
      </c>
      <c r="B20960" t="s">
        <v>76</v>
      </c>
      <c r="C20960">
        <f>IF(Calculator!$N660="",1,0)</f>
      </c>
    </row>
    <row r="20961" spans="1:3" x14ac:dyDescent="0.25">
      <c r="A20961">
        <v>660</v>
      </c>
      <c r="B20961" t="s">
        <v>77</v>
      </c>
      <c r="C20961">
        <f>1</f>
      </c>
    </row>
    <row r="20962" spans="1:3" x14ac:dyDescent="0.25">
      <c r="A20962">
        <v>661</v>
      </c>
      <c r="B20962" t="s">
        <v>47</v>
      </c>
      <c r="C20962">
        <f>(Calculator!$C661-55)/10</f>
      </c>
    </row>
    <row r="20963" spans="1:3" x14ac:dyDescent="0.25">
      <c r="A20963">
        <v>661</v>
      </c>
      <c r="B20963" t="s">
        <v>48</v>
      </c>
      <c r="C20963">
        <f>((Calculator!$C661-55)/10)^2</f>
      </c>
    </row>
    <row r="20964" spans="1:3" x14ac:dyDescent="0.25">
      <c r="A20964">
        <v>661</v>
      </c>
      <c r="B20964" t="s">
        <v>49</v>
      </c>
      <c r="C20964">
        <f>((Calculator!$D661-Calculator!$E661)*0.02586)-3.5</f>
      </c>
    </row>
    <row r="20965" spans="1:3" x14ac:dyDescent="0.25">
      <c r="A20965">
        <v>661</v>
      </c>
      <c r="B20965" t="s">
        <v>50</v>
      </c>
      <c r="C20965">
        <f>((Calculator!$E661*0.02586)-1.3)/0.3</f>
      </c>
    </row>
    <row r="20966" spans="1:3" x14ac:dyDescent="0.25">
      <c r="A20966">
        <v>661</v>
      </c>
      <c r="B20966" t="s">
        <v>51</v>
      </c>
      <c r="C20966">
        <f>(MIN(Calculator!$F661,110)-110)/20</f>
      </c>
    </row>
    <row r="20967" spans="1:3" x14ac:dyDescent="0.25">
      <c r="A20967">
        <v>661</v>
      </c>
      <c r="B20967" t="s">
        <v>52</v>
      </c>
      <c r="C20967">
        <f>(MAX(Calculator!$F661,110)-130)/20</f>
      </c>
    </row>
    <row r="20968" spans="1:3" x14ac:dyDescent="0.25">
      <c r="A20968">
        <v>661</v>
      </c>
      <c r="B20968" t="s">
        <v>17</v>
      </c>
      <c r="C20968">
        <f>IF(Calculator!$G661="Yes",1,0)</f>
      </c>
    </row>
    <row r="20969" spans="1:3" x14ac:dyDescent="0.25">
      <c r="A20969">
        <v>661</v>
      </c>
      <c r="B20969" t="s">
        <v>53</v>
      </c>
      <c r="C20969">
        <f>IF(Calculator!$H661="Yes",1,0)</f>
      </c>
    </row>
    <row r="20970" spans="1:3" x14ac:dyDescent="0.25">
      <c r="A20970">
        <v>661</v>
      </c>
      <c r="B20970" t="s">
        <v>54</v>
      </c>
      <c r="C20970">
        <f>(MIN(Calculator!$I661,30)-25)/5</f>
      </c>
    </row>
    <row r="20971" spans="1:3" x14ac:dyDescent="0.25">
      <c r="A20971">
        <v>661</v>
      </c>
      <c r="B20971" t="s">
        <v>55</v>
      </c>
      <c r="C20971">
        <f>(MAX(Calculator!$I661,30)-30)/5</f>
      </c>
    </row>
    <row r="20972" spans="1:3" x14ac:dyDescent="0.25">
      <c r="A20972">
        <v>661</v>
      </c>
      <c r="B20972" t="s">
        <v>56</v>
      </c>
      <c r="C20972">
        <f>(MIN(Calculator!$J661,60)-60)/-15</f>
      </c>
    </row>
    <row r="20973" spans="1:3" x14ac:dyDescent="0.25">
      <c r="A20973">
        <v>661</v>
      </c>
      <c r="B20973" t="s">
        <v>57</v>
      </c>
      <c r="C20973">
        <f>(MAX(Calculator!$J661,60)-90)/-15</f>
      </c>
    </row>
    <row r="20974" spans="1:3" x14ac:dyDescent="0.25">
      <c r="A20974">
        <v>661</v>
      </c>
      <c r="B20974" t="s">
        <v>58</v>
      </c>
      <c r="C20974">
        <f>IF(Calculator!$K661="Yes",1,0)</f>
      </c>
    </row>
    <row r="20975" spans="1:3" x14ac:dyDescent="0.25">
      <c r="A20975">
        <v>661</v>
      </c>
      <c r="B20975" t="s">
        <v>59</v>
      </c>
      <c r="C20975">
        <f>IF(Calculator!$L661="Yes",1,0)</f>
      </c>
    </row>
    <row r="20976" spans="1:3" x14ac:dyDescent="0.25">
      <c r="A20976">
        <v>661</v>
      </c>
      <c r="B20976" t="s">
        <v>60</v>
      </c>
      <c r="C20976">
        <f>((MAX(Calculator!$F661,110)-130)/20)*IF(Calculator!$K661="Yes",1,0)</f>
      </c>
    </row>
    <row r="20977" spans="1:3" x14ac:dyDescent="0.25">
      <c r="A20977">
        <v>661</v>
      </c>
      <c r="B20977" t="s">
        <v>61</v>
      </c>
      <c r="C20977">
        <f>((((Calculator!$D661-Calculator!$E661)*0.02586)-3.5))*IF(Calculator!$L661="Yes",1,0)</f>
      </c>
    </row>
    <row r="20978" spans="1:3" x14ac:dyDescent="0.25">
      <c r="A20978">
        <v>661</v>
      </c>
      <c r="B20978" t="s">
        <v>62</v>
      </c>
      <c r="C20978">
        <f>(((Calculator!$C661-55)/10)*(((((Calculator!$D661-Calculator!$E661)*0.02586)-3.5))))</f>
      </c>
    </row>
    <row r="20979" spans="1:3" x14ac:dyDescent="0.25">
      <c r="A20979">
        <v>661</v>
      </c>
      <c r="B20979" t="s">
        <v>63</v>
      </c>
      <c r="C20979">
        <f>(((Calculator!$C661-55)/10)*(((Calculator!$E661*0.02586)-1.3)/0.3))</f>
      </c>
    </row>
    <row r="20980" spans="1:3" x14ac:dyDescent="0.25">
      <c r="A20980">
        <v>661</v>
      </c>
      <c r="B20980" t="s">
        <v>64</v>
      </c>
      <c r="C20980">
        <f>(((Calculator!$C661-55)/10)*((MAX(Calculator!$F661,110)-130)/20))</f>
      </c>
    </row>
    <row r="20981" spans="1:3" x14ac:dyDescent="0.25">
      <c r="A20981">
        <v>661</v>
      </c>
      <c r="B20981" t="s">
        <v>65</v>
      </c>
      <c r="C20981">
        <f>(((Calculator!$C661-55)/10)*IF(Calculator!$G661="Yes",1,0))</f>
      </c>
    </row>
    <row r="20982" spans="1:3" x14ac:dyDescent="0.25">
      <c r="A20982">
        <v>661</v>
      </c>
      <c r="B20982" t="s">
        <v>66</v>
      </c>
      <c r="C20982">
        <f>(((Calculator!$C661-55)/10)*IF(Calculator!$H661="Yes",1,0))</f>
      </c>
    </row>
    <row r="20983" spans="1:3" x14ac:dyDescent="0.25">
      <c r="A20983">
        <v>661</v>
      </c>
      <c r="B20983" t="s">
        <v>67</v>
      </c>
      <c r="C20983">
        <f>(((Calculator!$C661-55)/10)*((MAX(Calculator!$I661,30)-30)/5))</f>
      </c>
    </row>
    <row r="20984" spans="1:3" x14ac:dyDescent="0.25">
      <c r="A20984">
        <v>661</v>
      </c>
      <c r="B20984" t="s">
        <v>68</v>
      </c>
      <c r="C20984">
        <f>(((Calculator!$C661-55)/10)*((MIN(Calculator!$J661,60)-60)/-15))</f>
      </c>
    </row>
    <row r="20985" spans="1:3" x14ac:dyDescent="0.25">
      <c r="A20985">
        <v>661</v>
      </c>
      <c r="B20985" t="s">
        <v>69</v>
      </c>
      <c r="C20985">
        <f>IF(AND(Calculator!$O661&lt;&gt;"",Calculator!$O661&gt;=4,Calculator!$O661&lt;=6),1,0)</f>
      </c>
    </row>
    <row r="20986" spans="1:3" x14ac:dyDescent="0.25">
      <c r="A20986">
        <v>661</v>
      </c>
      <c r="B20986" t="s">
        <v>70</v>
      </c>
      <c r="C20986">
        <f>IF(AND(Calculator!$O661&lt;&gt;"",Calculator!$O661&gt;=7,Calculator!$O661&lt;=10),1,0)</f>
      </c>
    </row>
    <row r="20987" spans="1:3" x14ac:dyDescent="0.25">
      <c r="A20987">
        <v>661</v>
      </c>
      <c r="B20987" t="s">
        <v>71</v>
      </c>
      <c r="C20987">
        <f>IF(Calculator!$O661="",1,0)</f>
      </c>
    </row>
    <row r="20988" spans="1:3" x14ac:dyDescent="0.25">
      <c r="A20988">
        <v>661</v>
      </c>
      <c r="B20988" t="s">
        <v>72</v>
      </c>
      <c r="C20988">
        <f>IF(OR(Calculator!$M661="",Calculator!$M661=0),0,LN(Calculator!$M661))</f>
      </c>
    </row>
    <row r="20989" spans="1:3" x14ac:dyDescent="0.25">
      <c r="A20989">
        <v>661</v>
      </c>
      <c r="B20989" t="s">
        <v>73</v>
      </c>
      <c r="C20989">
        <f>IF(Calculator!$M661="",1,0)</f>
      </c>
    </row>
    <row r="20990" spans="1:3" x14ac:dyDescent="0.25">
      <c r="A20990">
        <v>661</v>
      </c>
      <c r="B20990" t="s">
        <v>74</v>
      </c>
      <c r="C20990">
        <f>IF(Calculator!$N661="",0,(Calculator!$N661-5.3)*IF(Calculator!$G661="Yes",1,0))</f>
      </c>
    </row>
    <row r="20991" spans="1:3" x14ac:dyDescent="0.25">
      <c r="A20991">
        <v>661</v>
      </c>
      <c r="B20991" t="s">
        <v>75</v>
      </c>
      <c r="C20991">
        <f>IF(Calculator!$N661="",0,(Calculator!$N661-5.3)*(1-IF(Calculator!$G661="Yes",1,0)))</f>
      </c>
    </row>
    <row r="20992" spans="1:3" x14ac:dyDescent="0.25">
      <c r="A20992">
        <v>661</v>
      </c>
      <c r="B20992" t="s">
        <v>76</v>
      </c>
      <c r="C20992">
        <f>IF(Calculator!$N661="",1,0)</f>
      </c>
    </row>
    <row r="20993" spans="1:3" x14ac:dyDescent="0.25">
      <c r="A20993">
        <v>661</v>
      </c>
      <c r="B20993" t="s">
        <v>77</v>
      </c>
      <c r="C20993">
        <f>1</f>
      </c>
    </row>
    <row r="20994" spans="1:3" x14ac:dyDescent="0.25">
      <c r="A20994">
        <v>662</v>
      </c>
      <c r="B20994" t="s">
        <v>47</v>
      </c>
      <c r="C20994">
        <f>(Calculator!$C662-55)/10</f>
      </c>
    </row>
    <row r="20995" spans="1:3" x14ac:dyDescent="0.25">
      <c r="A20995">
        <v>662</v>
      </c>
      <c r="B20995" t="s">
        <v>48</v>
      </c>
      <c r="C20995">
        <f>((Calculator!$C662-55)/10)^2</f>
      </c>
    </row>
    <row r="20996" spans="1:3" x14ac:dyDescent="0.25">
      <c r="A20996">
        <v>662</v>
      </c>
      <c r="B20996" t="s">
        <v>49</v>
      </c>
      <c r="C20996">
        <f>((Calculator!$D662-Calculator!$E662)*0.02586)-3.5</f>
      </c>
    </row>
    <row r="20997" spans="1:3" x14ac:dyDescent="0.25">
      <c r="A20997">
        <v>662</v>
      </c>
      <c r="B20997" t="s">
        <v>50</v>
      </c>
      <c r="C20997">
        <f>((Calculator!$E662*0.02586)-1.3)/0.3</f>
      </c>
    </row>
    <row r="20998" spans="1:3" x14ac:dyDescent="0.25">
      <c r="A20998">
        <v>662</v>
      </c>
      <c r="B20998" t="s">
        <v>51</v>
      </c>
      <c r="C20998">
        <f>(MIN(Calculator!$F662,110)-110)/20</f>
      </c>
    </row>
    <row r="20999" spans="1:3" x14ac:dyDescent="0.25">
      <c r="A20999">
        <v>662</v>
      </c>
      <c r="B20999" t="s">
        <v>52</v>
      </c>
      <c r="C20999">
        <f>(MAX(Calculator!$F662,110)-130)/20</f>
      </c>
    </row>
    <row r="21000" spans="1:3" x14ac:dyDescent="0.25">
      <c r="A21000">
        <v>662</v>
      </c>
      <c r="B21000" t="s">
        <v>17</v>
      </c>
      <c r="C21000">
        <f>IF(Calculator!$G662="Yes",1,0)</f>
      </c>
    </row>
    <row r="21001" spans="1:3" x14ac:dyDescent="0.25">
      <c r="A21001">
        <v>662</v>
      </c>
      <c r="B21001" t="s">
        <v>53</v>
      </c>
      <c r="C21001">
        <f>IF(Calculator!$H662="Yes",1,0)</f>
      </c>
    </row>
    <row r="21002" spans="1:3" x14ac:dyDescent="0.25">
      <c r="A21002">
        <v>662</v>
      </c>
      <c r="B21002" t="s">
        <v>54</v>
      </c>
      <c r="C21002">
        <f>(MIN(Calculator!$I662,30)-25)/5</f>
      </c>
    </row>
    <row r="21003" spans="1:3" x14ac:dyDescent="0.25">
      <c r="A21003">
        <v>662</v>
      </c>
      <c r="B21003" t="s">
        <v>55</v>
      </c>
      <c r="C21003">
        <f>(MAX(Calculator!$I662,30)-30)/5</f>
      </c>
    </row>
    <row r="21004" spans="1:3" x14ac:dyDescent="0.25">
      <c r="A21004">
        <v>662</v>
      </c>
      <c r="B21004" t="s">
        <v>56</v>
      </c>
      <c r="C21004">
        <f>(MIN(Calculator!$J662,60)-60)/-15</f>
      </c>
    </row>
    <row r="21005" spans="1:3" x14ac:dyDescent="0.25">
      <c r="A21005">
        <v>662</v>
      </c>
      <c r="B21005" t="s">
        <v>57</v>
      </c>
      <c r="C21005">
        <f>(MAX(Calculator!$J662,60)-90)/-15</f>
      </c>
    </row>
    <row r="21006" spans="1:3" x14ac:dyDescent="0.25">
      <c r="A21006">
        <v>662</v>
      </c>
      <c r="B21006" t="s">
        <v>58</v>
      </c>
      <c r="C21006">
        <f>IF(Calculator!$K662="Yes",1,0)</f>
      </c>
    </row>
    <row r="21007" spans="1:3" x14ac:dyDescent="0.25">
      <c r="A21007">
        <v>662</v>
      </c>
      <c r="B21007" t="s">
        <v>59</v>
      </c>
      <c r="C21007">
        <f>IF(Calculator!$L662="Yes",1,0)</f>
      </c>
    </row>
    <row r="21008" spans="1:3" x14ac:dyDescent="0.25">
      <c r="A21008">
        <v>662</v>
      </c>
      <c r="B21008" t="s">
        <v>60</v>
      </c>
      <c r="C21008">
        <f>((MAX(Calculator!$F662,110)-130)/20)*IF(Calculator!$K662="Yes",1,0)</f>
      </c>
    </row>
    <row r="21009" spans="1:3" x14ac:dyDescent="0.25">
      <c r="A21009">
        <v>662</v>
      </c>
      <c r="B21009" t="s">
        <v>61</v>
      </c>
      <c r="C21009">
        <f>((((Calculator!$D662-Calculator!$E662)*0.02586)-3.5))*IF(Calculator!$L662="Yes",1,0)</f>
      </c>
    </row>
    <row r="21010" spans="1:3" x14ac:dyDescent="0.25">
      <c r="A21010">
        <v>662</v>
      </c>
      <c r="B21010" t="s">
        <v>62</v>
      </c>
      <c r="C21010">
        <f>(((Calculator!$C662-55)/10)*(((((Calculator!$D662-Calculator!$E662)*0.02586)-3.5))))</f>
      </c>
    </row>
    <row r="21011" spans="1:3" x14ac:dyDescent="0.25">
      <c r="A21011">
        <v>662</v>
      </c>
      <c r="B21011" t="s">
        <v>63</v>
      </c>
      <c r="C21011">
        <f>(((Calculator!$C662-55)/10)*(((Calculator!$E662*0.02586)-1.3)/0.3))</f>
      </c>
    </row>
    <row r="21012" spans="1:3" x14ac:dyDescent="0.25">
      <c r="A21012">
        <v>662</v>
      </c>
      <c r="B21012" t="s">
        <v>64</v>
      </c>
      <c r="C21012">
        <f>(((Calculator!$C662-55)/10)*((MAX(Calculator!$F662,110)-130)/20))</f>
      </c>
    </row>
    <row r="21013" spans="1:3" x14ac:dyDescent="0.25">
      <c r="A21013">
        <v>662</v>
      </c>
      <c r="B21013" t="s">
        <v>65</v>
      </c>
      <c r="C21013">
        <f>(((Calculator!$C662-55)/10)*IF(Calculator!$G662="Yes",1,0))</f>
      </c>
    </row>
    <row r="21014" spans="1:3" x14ac:dyDescent="0.25">
      <c r="A21014">
        <v>662</v>
      </c>
      <c r="B21014" t="s">
        <v>66</v>
      </c>
      <c r="C21014">
        <f>(((Calculator!$C662-55)/10)*IF(Calculator!$H662="Yes",1,0))</f>
      </c>
    </row>
    <row r="21015" spans="1:3" x14ac:dyDescent="0.25">
      <c r="A21015">
        <v>662</v>
      </c>
      <c r="B21015" t="s">
        <v>67</v>
      </c>
      <c r="C21015">
        <f>(((Calculator!$C662-55)/10)*((MAX(Calculator!$I662,30)-30)/5))</f>
      </c>
    </row>
    <row r="21016" spans="1:3" x14ac:dyDescent="0.25">
      <c r="A21016">
        <v>662</v>
      </c>
      <c r="B21016" t="s">
        <v>68</v>
      </c>
      <c r="C21016">
        <f>(((Calculator!$C662-55)/10)*((MIN(Calculator!$J662,60)-60)/-15))</f>
      </c>
    </row>
    <row r="21017" spans="1:3" x14ac:dyDescent="0.25">
      <c r="A21017">
        <v>662</v>
      </c>
      <c r="B21017" t="s">
        <v>69</v>
      </c>
      <c r="C21017">
        <f>IF(AND(Calculator!$O662&lt;&gt;"",Calculator!$O662&gt;=4,Calculator!$O662&lt;=6),1,0)</f>
      </c>
    </row>
    <row r="21018" spans="1:3" x14ac:dyDescent="0.25">
      <c r="A21018">
        <v>662</v>
      </c>
      <c r="B21018" t="s">
        <v>70</v>
      </c>
      <c r="C21018">
        <f>IF(AND(Calculator!$O662&lt;&gt;"",Calculator!$O662&gt;=7,Calculator!$O662&lt;=10),1,0)</f>
      </c>
    </row>
    <row r="21019" spans="1:3" x14ac:dyDescent="0.25">
      <c r="A21019">
        <v>662</v>
      </c>
      <c r="B21019" t="s">
        <v>71</v>
      </c>
      <c r="C21019">
        <f>IF(Calculator!$O662="",1,0)</f>
      </c>
    </row>
    <row r="21020" spans="1:3" x14ac:dyDescent="0.25">
      <c r="A21020">
        <v>662</v>
      </c>
      <c r="B21020" t="s">
        <v>72</v>
      </c>
      <c r="C21020">
        <f>IF(OR(Calculator!$M662="",Calculator!$M662=0),0,LN(Calculator!$M662))</f>
      </c>
    </row>
    <row r="21021" spans="1:3" x14ac:dyDescent="0.25">
      <c r="A21021">
        <v>662</v>
      </c>
      <c r="B21021" t="s">
        <v>73</v>
      </c>
      <c r="C21021">
        <f>IF(Calculator!$M662="",1,0)</f>
      </c>
    </row>
    <row r="21022" spans="1:3" x14ac:dyDescent="0.25">
      <c r="A21022">
        <v>662</v>
      </c>
      <c r="B21022" t="s">
        <v>74</v>
      </c>
      <c r="C21022">
        <f>IF(Calculator!$N662="",0,(Calculator!$N662-5.3)*IF(Calculator!$G662="Yes",1,0))</f>
      </c>
    </row>
    <row r="21023" spans="1:3" x14ac:dyDescent="0.25">
      <c r="A21023">
        <v>662</v>
      </c>
      <c r="B21023" t="s">
        <v>75</v>
      </c>
      <c r="C21023">
        <f>IF(Calculator!$N662="",0,(Calculator!$N662-5.3)*(1-IF(Calculator!$G662="Yes",1,0)))</f>
      </c>
    </row>
    <row r="21024" spans="1:3" x14ac:dyDescent="0.25">
      <c r="A21024">
        <v>662</v>
      </c>
      <c r="B21024" t="s">
        <v>76</v>
      </c>
      <c r="C21024">
        <f>IF(Calculator!$N662="",1,0)</f>
      </c>
    </row>
    <row r="21025" spans="1:3" x14ac:dyDescent="0.25">
      <c r="A21025">
        <v>662</v>
      </c>
      <c r="B21025" t="s">
        <v>77</v>
      </c>
      <c r="C21025">
        <f>1</f>
      </c>
    </row>
    <row r="21026" spans="1:3" x14ac:dyDescent="0.25">
      <c r="A21026">
        <v>663</v>
      </c>
      <c r="B21026" t="s">
        <v>47</v>
      </c>
      <c r="C21026">
        <f>(Calculator!$C663-55)/10</f>
      </c>
    </row>
    <row r="21027" spans="1:3" x14ac:dyDescent="0.25">
      <c r="A21027">
        <v>663</v>
      </c>
      <c r="B21027" t="s">
        <v>48</v>
      </c>
      <c r="C21027">
        <f>((Calculator!$C663-55)/10)^2</f>
      </c>
    </row>
    <row r="21028" spans="1:3" x14ac:dyDescent="0.25">
      <c r="A21028">
        <v>663</v>
      </c>
      <c r="B21028" t="s">
        <v>49</v>
      </c>
      <c r="C21028">
        <f>((Calculator!$D663-Calculator!$E663)*0.02586)-3.5</f>
      </c>
    </row>
    <row r="21029" spans="1:3" x14ac:dyDescent="0.25">
      <c r="A21029">
        <v>663</v>
      </c>
      <c r="B21029" t="s">
        <v>50</v>
      </c>
      <c r="C21029">
        <f>((Calculator!$E663*0.02586)-1.3)/0.3</f>
      </c>
    </row>
    <row r="21030" spans="1:3" x14ac:dyDescent="0.25">
      <c r="A21030">
        <v>663</v>
      </c>
      <c r="B21030" t="s">
        <v>51</v>
      </c>
      <c r="C21030">
        <f>(MIN(Calculator!$F663,110)-110)/20</f>
      </c>
    </row>
    <row r="21031" spans="1:3" x14ac:dyDescent="0.25">
      <c r="A21031">
        <v>663</v>
      </c>
      <c r="B21031" t="s">
        <v>52</v>
      </c>
      <c r="C21031">
        <f>(MAX(Calculator!$F663,110)-130)/20</f>
      </c>
    </row>
    <row r="21032" spans="1:3" x14ac:dyDescent="0.25">
      <c r="A21032">
        <v>663</v>
      </c>
      <c r="B21032" t="s">
        <v>17</v>
      </c>
      <c r="C21032">
        <f>IF(Calculator!$G663="Yes",1,0)</f>
      </c>
    </row>
    <row r="21033" spans="1:3" x14ac:dyDescent="0.25">
      <c r="A21033">
        <v>663</v>
      </c>
      <c r="B21033" t="s">
        <v>53</v>
      </c>
      <c r="C21033">
        <f>IF(Calculator!$H663="Yes",1,0)</f>
      </c>
    </row>
    <row r="21034" spans="1:3" x14ac:dyDescent="0.25">
      <c r="A21034">
        <v>663</v>
      </c>
      <c r="B21034" t="s">
        <v>54</v>
      </c>
      <c r="C21034">
        <f>(MIN(Calculator!$I663,30)-25)/5</f>
      </c>
    </row>
    <row r="21035" spans="1:3" x14ac:dyDescent="0.25">
      <c r="A21035">
        <v>663</v>
      </c>
      <c r="B21035" t="s">
        <v>55</v>
      </c>
      <c r="C21035">
        <f>(MAX(Calculator!$I663,30)-30)/5</f>
      </c>
    </row>
    <row r="21036" spans="1:3" x14ac:dyDescent="0.25">
      <c r="A21036">
        <v>663</v>
      </c>
      <c r="B21036" t="s">
        <v>56</v>
      </c>
      <c r="C21036">
        <f>(MIN(Calculator!$J663,60)-60)/-15</f>
      </c>
    </row>
    <row r="21037" spans="1:3" x14ac:dyDescent="0.25">
      <c r="A21037">
        <v>663</v>
      </c>
      <c r="B21037" t="s">
        <v>57</v>
      </c>
      <c r="C21037">
        <f>(MAX(Calculator!$J663,60)-90)/-15</f>
      </c>
    </row>
    <row r="21038" spans="1:3" x14ac:dyDescent="0.25">
      <c r="A21038">
        <v>663</v>
      </c>
      <c r="B21038" t="s">
        <v>58</v>
      </c>
      <c r="C21038">
        <f>IF(Calculator!$K663="Yes",1,0)</f>
      </c>
    </row>
    <row r="21039" spans="1:3" x14ac:dyDescent="0.25">
      <c r="A21039">
        <v>663</v>
      </c>
      <c r="B21039" t="s">
        <v>59</v>
      </c>
      <c r="C21039">
        <f>IF(Calculator!$L663="Yes",1,0)</f>
      </c>
    </row>
    <row r="21040" spans="1:3" x14ac:dyDescent="0.25">
      <c r="A21040">
        <v>663</v>
      </c>
      <c r="B21040" t="s">
        <v>60</v>
      </c>
      <c r="C21040">
        <f>((MAX(Calculator!$F663,110)-130)/20)*IF(Calculator!$K663="Yes",1,0)</f>
      </c>
    </row>
    <row r="21041" spans="1:3" x14ac:dyDescent="0.25">
      <c r="A21041">
        <v>663</v>
      </c>
      <c r="B21041" t="s">
        <v>61</v>
      </c>
      <c r="C21041">
        <f>((((Calculator!$D663-Calculator!$E663)*0.02586)-3.5))*IF(Calculator!$L663="Yes",1,0)</f>
      </c>
    </row>
    <row r="21042" spans="1:3" x14ac:dyDescent="0.25">
      <c r="A21042">
        <v>663</v>
      </c>
      <c r="B21042" t="s">
        <v>62</v>
      </c>
      <c r="C21042">
        <f>(((Calculator!$C663-55)/10)*(((((Calculator!$D663-Calculator!$E663)*0.02586)-3.5))))</f>
      </c>
    </row>
    <row r="21043" spans="1:3" x14ac:dyDescent="0.25">
      <c r="A21043">
        <v>663</v>
      </c>
      <c r="B21043" t="s">
        <v>63</v>
      </c>
      <c r="C21043">
        <f>(((Calculator!$C663-55)/10)*(((Calculator!$E663*0.02586)-1.3)/0.3))</f>
      </c>
    </row>
    <row r="21044" spans="1:3" x14ac:dyDescent="0.25">
      <c r="A21044">
        <v>663</v>
      </c>
      <c r="B21044" t="s">
        <v>64</v>
      </c>
      <c r="C21044">
        <f>(((Calculator!$C663-55)/10)*((MAX(Calculator!$F663,110)-130)/20))</f>
      </c>
    </row>
    <row r="21045" spans="1:3" x14ac:dyDescent="0.25">
      <c r="A21045">
        <v>663</v>
      </c>
      <c r="B21045" t="s">
        <v>65</v>
      </c>
      <c r="C21045">
        <f>(((Calculator!$C663-55)/10)*IF(Calculator!$G663="Yes",1,0))</f>
      </c>
    </row>
    <row r="21046" spans="1:3" x14ac:dyDescent="0.25">
      <c r="A21046">
        <v>663</v>
      </c>
      <c r="B21046" t="s">
        <v>66</v>
      </c>
      <c r="C21046">
        <f>(((Calculator!$C663-55)/10)*IF(Calculator!$H663="Yes",1,0))</f>
      </c>
    </row>
    <row r="21047" spans="1:3" x14ac:dyDescent="0.25">
      <c r="A21047">
        <v>663</v>
      </c>
      <c r="B21047" t="s">
        <v>67</v>
      </c>
      <c r="C21047">
        <f>(((Calculator!$C663-55)/10)*((MAX(Calculator!$I663,30)-30)/5))</f>
      </c>
    </row>
    <row r="21048" spans="1:3" x14ac:dyDescent="0.25">
      <c r="A21048">
        <v>663</v>
      </c>
      <c r="B21048" t="s">
        <v>68</v>
      </c>
      <c r="C21048">
        <f>(((Calculator!$C663-55)/10)*((MIN(Calculator!$J663,60)-60)/-15))</f>
      </c>
    </row>
    <row r="21049" spans="1:3" x14ac:dyDescent="0.25">
      <c r="A21049">
        <v>663</v>
      </c>
      <c r="B21049" t="s">
        <v>69</v>
      </c>
      <c r="C21049">
        <f>IF(AND(Calculator!$O663&lt;&gt;"",Calculator!$O663&gt;=4,Calculator!$O663&lt;=6),1,0)</f>
      </c>
    </row>
    <row r="21050" spans="1:3" x14ac:dyDescent="0.25">
      <c r="A21050">
        <v>663</v>
      </c>
      <c r="B21050" t="s">
        <v>70</v>
      </c>
      <c r="C21050">
        <f>IF(AND(Calculator!$O663&lt;&gt;"",Calculator!$O663&gt;=7,Calculator!$O663&lt;=10),1,0)</f>
      </c>
    </row>
    <row r="21051" spans="1:3" x14ac:dyDescent="0.25">
      <c r="A21051">
        <v>663</v>
      </c>
      <c r="B21051" t="s">
        <v>71</v>
      </c>
      <c r="C21051">
        <f>IF(Calculator!$O663="",1,0)</f>
      </c>
    </row>
    <row r="21052" spans="1:3" x14ac:dyDescent="0.25">
      <c r="A21052">
        <v>663</v>
      </c>
      <c r="B21052" t="s">
        <v>72</v>
      </c>
      <c r="C21052">
        <f>IF(OR(Calculator!$M663="",Calculator!$M663=0),0,LN(Calculator!$M663))</f>
      </c>
    </row>
    <row r="21053" spans="1:3" x14ac:dyDescent="0.25">
      <c r="A21053">
        <v>663</v>
      </c>
      <c r="B21053" t="s">
        <v>73</v>
      </c>
      <c r="C21053">
        <f>IF(Calculator!$M663="",1,0)</f>
      </c>
    </row>
    <row r="21054" spans="1:3" x14ac:dyDescent="0.25">
      <c r="A21054">
        <v>663</v>
      </c>
      <c r="B21054" t="s">
        <v>74</v>
      </c>
      <c r="C21054">
        <f>IF(Calculator!$N663="",0,(Calculator!$N663-5.3)*IF(Calculator!$G663="Yes",1,0))</f>
      </c>
    </row>
    <row r="21055" spans="1:3" x14ac:dyDescent="0.25">
      <c r="A21055">
        <v>663</v>
      </c>
      <c r="B21055" t="s">
        <v>75</v>
      </c>
      <c r="C21055">
        <f>IF(Calculator!$N663="",0,(Calculator!$N663-5.3)*(1-IF(Calculator!$G663="Yes",1,0)))</f>
      </c>
    </row>
    <row r="21056" spans="1:3" x14ac:dyDescent="0.25">
      <c r="A21056">
        <v>663</v>
      </c>
      <c r="B21056" t="s">
        <v>76</v>
      </c>
      <c r="C21056">
        <f>IF(Calculator!$N663="",1,0)</f>
      </c>
    </row>
    <row r="21057" spans="1:3" x14ac:dyDescent="0.25">
      <c r="A21057">
        <v>663</v>
      </c>
      <c r="B21057" t="s">
        <v>77</v>
      </c>
      <c r="C21057">
        <f>1</f>
      </c>
    </row>
    <row r="21058" spans="1:3" x14ac:dyDescent="0.25">
      <c r="A21058">
        <v>664</v>
      </c>
      <c r="B21058" t="s">
        <v>47</v>
      </c>
      <c r="C21058">
        <f>(Calculator!$C664-55)/10</f>
      </c>
    </row>
    <row r="21059" spans="1:3" x14ac:dyDescent="0.25">
      <c r="A21059">
        <v>664</v>
      </c>
      <c r="B21059" t="s">
        <v>48</v>
      </c>
      <c r="C21059">
        <f>((Calculator!$C664-55)/10)^2</f>
      </c>
    </row>
    <row r="21060" spans="1:3" x14ac:dyDescent="0.25">
      <c r="A21060">
        <v>664</v>
      </c>
      <c r="B21060" t="s">
        <v>49</v>
      </c>
      <c r="C21060">
        <f>((Calculator!$D664-Calculator!$E664)*0.02586)-3.5</f>
      </c>
    </row>
    <row r="21061" spans="1:3" x14ac:dyDescent="0.25">
      <c r="A21061">
        <v>664</v>
      </c>
      <c r="B21061" t="s">
        <v>50</v>
      </c>
      <c r="C21061">
        <f>((Calculator!$E664*0.02586)-1.3)/0.3</f>
      </c>
    </row>
    <row r="21062" spans="1:3" x14ac:dyDescent="0.25">
      <c r="A21062">
        <v>664</v>
      </c>
      <c r="B21062" t="s">
        <v>51</v>
      </c>
      <c r="C21062">
        <f>(MIN(Calculator!$F664,110)-110)/20</f>
      </c>
    </row>
    <row r="21063" spans="1:3" x14ac:dyDescent="0.25">
      <c r="A21063">
        <v>664</v>
      </c>
      <c r="B21063" t="s">
        <v>52</v>
      </c>
      <c r="C21063">
        <f>(MAX(Calculator!$F664,110)-130)/20</f>
      </c>
    </row>
    <row r="21064" spans="1:3" x14ac:dyDescent="0.25">
      <c r="A21064">
        <v>664</v>
      </c>
      <c r="B21064" t="s">
        <v>17</v>
      </c>
      <c r="C21064">
        <f>IF(Calculator!$G664="Yes",1,0)</f>
      </c>
    </row>
    <row r="21065" spans="1:3" x14ac:dyDescent="0.25">
      <c r="A21065">
        <v>664</v>
      </c>
      <c r="B21065" t="s">
        <v>53</v>
      </c>
      <c r="C21065">
        <f>IF(Calculator!$H664="Yes",1,0)</f>
      </c>
    </row>
    <row r="21066" spans="1:3" x14ac:dyDescent="0.25">
      <c r="A21066">
        <v>664</v>
      </c>
      <c r="B21066" t="s">
        <v>54</v>
      </c>
      <c r="C21066">
        <f>(MIN(Calculator!$I664,30)-25)/5</f>
      </c>
    </row>
    <row r="21067" spans="1:3" x14ac:dyDescent="0.25">
      <c r="A21067">
        <v>664</v>
      </c>
      <c r="B21067" t="s">
        <v>55</v>
      </c>
      <c r="C21067">
        <f>(MAX(Calculator!$I664,30)-30)/5</f>
      </c>
    </row>
    <row r="21068" spans="1:3" x14ac:dyDescent="0.25">
      <c r="A21068">
        <v>664</v>
      </c>
      <c r="B21068" t="s">
        <v>56</v>
      </c>
      <c r="C21068">
        <f>(MIN(Calculator!$J664,60)-60)/-15</f>
      </c>
    </row>
    <row r="21069" spans="1:3" x14ac:dyDescent="0.25">
      <c r="A21069">
        <v>664</v>
      </c>
      <c r="B21069" t="s">
        <v>57</v>
      </c>
      <c r="C21069">
        <f>(MAX(Calculator!$J664,60)-90)/-15</f>
      </c>
    </row>
    <row r="21070" spans="1:3" x14ac:dyDescent="0.25">
      <c r="A21070">
        <v>664</v>
      </c>
      <c r="B21070" t="s">
        <v>58</v>
      </c>
      <c r="C21070">
        <f>IF(Calculator!$K664="Yes",1,0)</f>
      </c>
    </row>
    <row r="21071" spans="1:3" x14ac:dyDescent="0.25">
      <c r="A21071">
        <v>664</v>
      </c>
      <c r="B21071" t="s">
        <v>59</v>
      </c>
      <c r="C21071">
        <f>IF(Calculator!$L664="Yes",1,0)</f>
      </c>
    </row>
    <row r="21072" spans="1:3" x14ac:dyDescent="0.25">
      <c r="A21072">
        <v>664</v>
      </c>
      <c r="B21072" t="s">
        <v>60</v>
      </c>
      <c r="C21072">
        <f>((MAX(Calculator!$F664,110)-130)/20)*IF(Calculator!$K664="Yes",1,0)</f>
      </c>
    </row>
    <row r="21073" spans="1:3" x14ac:dyDescent="0.25">
      <c r="A21073">
        <v>664</v>
      </c>
      <c r="B21073" t="s">
        <v>61</v>
      </c>
      <c r="C21073">
        <f>((((Calculator!$D664-Calculator!$E664)*0.02586)-3.5))*IF(Calculator!$L664="Yes",1,0)</f>
      </c>
    </row>
    <row r="21074" spans="1:3" x14ac:dyDescent="0.25">
      <c r="A21074">
        <v>664</v>
      </c>
      <c r="B21074" t="s">
        <v>62</v>
      </c>
      <c r="C21074">
        <f>(((Calculator!$C664-55)/10)*(((((Calculator!$D664-Calculator!$E664)*0.02586)-3.5))))</f>
      </c>
    </row>
    <row r="21075" spans="1:3" x14ac:dyDescent="0.25">
      <c r="A21075">
        <v>664</v>
      </c>
      <c r="B21075" t="s">
        <v>63</v>
      </c>
      <c r="C21075">
        <f>(((Calculator!$C664-55)/10)*(((Calculator!$E664*0.02586)-1.3)/0.3))</f>
      </c>
    </row>
    <row r="21076" spans="1:3" x14ac:dyDescent="0.25">
      <c r="A21076">
        <v>664</v>
      </c>
      <c r="B21076" t="s">
        <v>64</v>
      </c>
      <c r="C21076">
        <f>(((Calculator!$C664-55)/10)*((MAX(Calculator!$F664,110)-130)/20))</f>
      </c>
    </row>
    <row r="21077" spans="1:3" x14ac:dyDescent="0.25">
      <c r="A21077">
        <v>664</v>
      </c>
      <c r="B21077" t="s">
        <v>65</v>
      </c>
      <c r="C21077">
        <f>(((Calculator!$C664-55)/10)*IF(Calculator!$G664="Yes",1,0))</f>
      </c>
    </row>
    <row r="21078" spans="1:3" x14ac:dyDescent="0.25">
      <c r="A21078">
        <v>664</v>
      </c>
      <c r="B21078" t="s">
        <v>66</v>
      </c>
      <c r="C21078">
        <f>(((Calculator!$C664-55)/10)*IF(Calculator!$H664="Yes",1,0))</f>
      </c>
    </row>
    <row r="21079" spans="1:3" x14ac:dyDescent="0.25">
      <c r="A21079">
        <v>664</v>
      </c>
      <c r="B21079" t="s">
        <v>67</v>
      </c>
      <c r="C21079">
        <f>(((Calculator!$C664-55)/10)*((MAX(Calculator!$I664,30)-30)/5))</f>
      </c>
    </row>
    <row r="21080" spans="1:3" x14ac:dyDescent="0.25">
      <c r="A21080">
        <v>664</v>
      </c>
      <c r="B21080" t="s">
        <v>68</v>
      </c>
      <c r="C21080">
        <f>(((Calculator!$C664-55)/10)*((MIN(Calculator!$J664,60)-60)/-15))</f>
      </c>
    </row>
    <row r="21081" spans="1:3" x14ac:dyDescent="0.25">
      <c r="A21081">
        <v>664</v>
      </c>
      <c r="B21081" t="s">
        <v>69</v>
      </c>
      <c r="C21081">
        <f>IF(AND(Calculator!$O664&lt;&gt;"",Calculator!$O664&gt;=4,Calculator!$O664&lt;=6),1,0)</f>
      </c>
    </row>
    <row r="21082" spans="1:3" x14ac:dyDescent="0.25">
      <c r="A21082">
        <v>664</v>
      </c>
      <c r="B21082" t="s">
        <v>70</v>
      </c>
      <c r="C21082">
        <f>IF(AND(Calculator!$O664&lt;&gt;"",Calculator!$O664&gt;=7,Calculator!$O664&lt;=10),1,0)</f>
      </c>
    </row>
    <row r="21083" spans="1:3" x14ac:dyDescent="0.25">
      <c r="A21083">
        <v>664</v>
      </c>
      <c r="B21083" t="s">
        <v>71</v>
      </c>
      <c r="C21083">
        <f>IF(Calculator!$O664="",1,0)</f>
      </c>
    </row>
    <row r="21084" spans="1:3" x14ac:dyDescent="0.25">
      <c r="A21084">
        <v>664</v>
      </c>
      <c r="B21084" t="s">
        <v>72</v>
      </c>
      <c r="C21084">
        <f>IF(OR(Calculator!$M664="",Calculator!$M664=0),0,LN(Calculator!$M664))</f>
      </c>
    </row>
    <row r="21085" spans="1:3" x14ac:dyDescent="0.25">
      <c r="A21085">
        <v>664</v>
      </c>
      <c r="B21085" t="s">
        <v>73</v>
      </c>
      <c r="C21085">
        <f>IF(Calculator!$M664="",1,0)</f>
      </c>
    </row>
    <row r="21086" spans="1:3" x14ac:dyDescent="0.25">
      <c r="A21086">
        <v>664</v>
      </c>
      <c r="B21086" t="s">
        <v>74</v>
      </c>
      <c r="C21086">
        <f>IF(Calculator!$N664="",0,(Calculator!$N664-5.3)*IF(Calculator!$G664="Yes",1,0))</f>
      </c>
    </row>
    <row r="21087" spans="1:3" x14ac:dyDescent="0.25">
      <c r="A21087">
        <v>664</v>
      </c>
      <c r="B21087" t="s">
        <v>75</v>
      </c>
      <c r="C21087">
        <f>IF(Calculator!$N664="",0,(Calculator!$N664-5.3)*(1-IF(Calculator!$G664="Yes",1,0)))</f>
      </c>
    </row>
    <row r="21088" spans="1:3" x14ac:dyDescent="0.25">
      <c r="A21088">
        <v>664</v>
      </c>
      <c r="B21088" t="s">
        <v>76</v>
      </c>
      <c r="C21088">
        <f>IF(Calculator!$N664="",1,0)</f>
      </c>
    </row>
    <row r="21089" spans="1:3" x14ac:dyDescent="0.25">
      <c r="A21089">
        <v>664</v>
      </c>
      <c r="B21089" t="s">
        <v>77</v>
      </c>
      <c r="C21089">
        <f>1</f>
      </c>
    </row>
    <row r="21090" spans="1:3" x14ac:dyDescent="0.25">
      <c r="A21090">
        <v>665</v>
      </c>
      <c r="B21090" t="s">
        <v>47</v>
      </c>
      <c r="C21090">
        <f>(Calculator!$C665-55)/10</f>
      </c>
    </row>
    <row r="21091" spans="1:3" x14ac:dyDescent="0.25">
      <c r="A21091">
        <v>665</v>
      </c>
      <c r="B21091" t="s">
        <v>48</v>
      </c>
      <c r="C21091">
        <f>((Calculator!$C665-55)/10)^2</f>
      </c>
    </row>
    <row r="21092" spans="1:3" x14ac:dyDescent="0.25">
      <c r="A21092">
        <v>665</v>
      </c>
      <c r="B21092" t="s">
        <v>49</v>
      </c>
      <c r="C21092">
        <f>((Calculator!$D665-Calculator!$E665)*0.02586)-3.5</f>
      </c>
    </row>
    <row r="21093" spans="1:3" x14ac:dyDescent="0.25">
      <c r="A21093">
        <v>665</v>
      </c>
      <c r="B21093" t="s">
        <v>50</v>
      </c>
      <c r="C21093">
        <f>((Calculator!$E665*0.02586)-1.3)/0.3</f>
      </c>
    </row>
    <row r="21094" spans="1:3" x14ac:dyDescent="0.25">
      <c r="A21094">
        <v>665</v>
      </c>
      <c r="B21094" t="s">
        <v>51</v>
      </c>
      <c r="C21094">
        <f>(MIN(Calculator!$F665,110)-110)/20</f>
      </c>
    </row>
    <row r="21095" spans="1:3" x14ac:dyDescent="0.25">
      <c r="A21095">
        <v>665</v>
      </c>
      <c r="B21095" t="s">
        <v>52</v>
      </c>
      <c r="C21095">
        <f>(MAX(Calculator!$F665,110)-130)/20</f>
      </c>
    </row>
    <row r="21096" spans="1:3" x14ac:dyDescent="0.25">
      <c r="A21096">
        <v>665</v>
      </c>
      <c r="B21096" t="s">
        <v>17</v>
      </c>
      <c r="C21096">
        <f>IF(Calculator!$G665="Yes",1,0)</f>
      </c>
    </row>
    <row r="21097" spans="1:3" x14ac:dyDescent="0.25">
      <c r="A21097">
        <v>665</v>
      </c>
      <c r="B21097" t="s">
        <v>53</v>
      </c>
      <c r="C21097">
        <f>IF(Calculator!$H665="Yes",1,0)</f>
      </c>
    </row>
    <row r="21098" spans="1:3" x14ac:dyDescent="0.25">
      <c r="A21098">
        <v>665</v>
      </c>
      <c r="B21098" t="s">
        <v>54</v>
      </c>
      <c r="C21098">
        <f>(MIN(Calculator!$I665,30)-25)/5</f>
      </c>
    </row>
    <row r="21099" spans="1:3" x14ac:dyDescent="0.25">
      <c r="A21099">
        <v>665</v>
      </c>
      <c r="B21099" t="s">
        <v>55</v>
      </c>
      <c r="C21099">
        <f>(MAX(Calculator!$I665,30)-30)/5</f>
      </c>
    </row>
    <row r="21100" spans="1:3" x14ac:dyDescent="0.25">
      <c r="A21100">
        <v>665</v>
      </c>
      <c r="B21100" t="s">
        <v>56</v>
      </c>
      <c r="C21100">
        <f>(MIN(Calculator!$J665,60)-60)/-15</f>
      </c>
    </row>
    <row r="21101" spans="1:3" x14ac:dyDescent="0.25">
      <c r="A21101">
        <v>665</v>
      </c>
      <c r="B21101" t="s">
        <v>57</v>
      </c>
      <c r="C21101">
        <f>(MAX(Calculator!$J665,60)-90)/-15</f>
      </c>
    </row>
    <row r="21102" spans="1:3" x14ac:dyDescent="0.25">
      <c r="A21102">
        <v>665</v>
      </c>
      <c r="B21102" t="s">
        <v>58</v>
      </c>
      <c r="C21102">
        <f>IF(Calculator!$K665="Yes",1,0)</f>
      </c>
    </row>
    <row r="21103" spans="1:3" x14ac:dyDescent="0.25">
      <c r="A21103">
        <v>665</v>
      </c>
      <c r="B21103" t="s">
        <v>59</v>
      </c>
      <c r="C21103">
        <f>IF(Calculator!$L665="Yes",1,0)</f>
      </c>
    </row>
    <row r="21104" spans="1:3" x14ac:dyDescent="0.25">
      <c r="A21104">
        <v>665</v>
      </c>
      <c r="B21104" t="s">
        <v>60</v>
      </c>
      <c r="C21104">
        <f>((MAX(Calculator!$F665,110)-130)/20)*IF(Calculator!$K665="Yes",1,0)</f>
      </c>
    </row>
    <row r="21105" spans="1:3" x14ac:dyDescent="0.25">
      <c r="A21105">
        <v>665</v>
      </c>
      <c r="B21105" t="s">
        <v>61</v>
      </c>
      <c r="C21105">
        <f>((((Calculator!$D665-Calculator!$E665)*0.02586)-3.5))*IF(Calculator!$L665="Yes",1,0)</f>
      </c>
    </row>
    <row r="21106" spans="1:3" x14ac:dyDescent="0.25">
      <c r="A21106">
        <v>665</v>
      </c>
      <c r="B21106" t="s">
        <v>62</v>
      </c>
      <c r="C21106">
        <f>(((Calculator!$C665-55)/10)*(((((Calculator!$D665-Calculator!$E665)*0.02586)-3.5))))</f>
      </c>
    </row>
    <row r="21107" spans="1:3" x14ac:dyDescent="0.25">
      <c r="A21107">
        <v>665</v>
      </c>
      <c r="B21107" t="s">
        <v>63</v>
      </c>
      <c r="C21107">
        <f>(((Calculator!$C665-55)/10)*(((Calculator!$E665*0.02586)-1.3)/0.3))</f>
      </c>
    </row>
    <row r="21108" spans="1:3" x14ac:dyDescent="0.25">
      <c r="A21108">
        <v>665</v>
      </c>
      <c r="B21108" t="s">
        <v>64</v>
      </c>
      <c r="C21108">
        <f>(((Calculator!$C665-55)/10)*((MAX(Calculator!$F665,110)-130)/20))</f>
      </c>
    </row>
    <row r="21109" spans="1:3" x14ac:dyDescent="0.25">
      <c r="A21109">
        <v>665</v>
      </c>
      <c r="B21109" t="s">
        <v>65</v>
      </c>
      <c r="C21109">
        <f>(((Calculator!$C665-55)/10)*IF(Calculator!$G665="Yes",1,0))</f>
      </c>
    </row>
    <row r="21110" spans="1:3" x14ac:dyDescent="0.25">
      <c r="A21110">
        <v>665</v>
      </c>
      <c r="B21110" t="s">
        <v>66</v>
      </c>
      <c r="C21110">
        <f>(((Calculator!$C665-55)/10)*IF(Calculator!$H665="Yes",1,0))</f>
      </c>
    </row>
    <row r="21111" spans="1:3" x14ac:dyDescent="0.25">
      <c r="A21111">
        <v>665</v>
      </c>
      <c r="B21111" t="s">
        <v>67</v>
      </c>
      <c r="C21111">
        <f>(((Calculator!$C665-55)/10)*((MAX(Calculator!$I665,30)-30)/5))</f>
      </c>
    </row>
    <row r="21112" spans="1:3" x14ac:dyDescent="0.25">
      <c r="A21112">
        <v>665</v>
      </c>
      <c r="B21112" t="s">
        <v>68</v>
      </c>
      <c r="C21112">
        <f>(((Calculator!$C665-55)/10)*((MIN(Calculator!$J665,60)-60)/-15))</f>
      </c>
    </row>
    <row r="21113" spans="1:3" x14ac:dyDescent="0.25">
      <c r="A21113">
        <v>665</v>
      </c>
      <c r="B21113" t="s">
        <v>69</v>
      </c>
      <c r="C21113">
        <f>IF(AND(Calculator!$O665&lt;&gt;"",Calculator!$O665&gt;=4,Calculator!$O665&lt;=6),1,0)</f>
      </c>
    </row>
    <row r="21114" spans="1:3" x14ac:dyDescent="0.25">
      <c r="A21114">
        <v>665</v>
      </c>
      <c r="B21114" t="s">
        <v>70</v>
      </c>
      <c r="C21114">
        <f>IF(AND(Calculator!$O665&lt;&gt;"",Calculator!$O665&gt;=7,Calculator!$O665&lt;=10),1,0)</f>
      </c>
    </row>
    <row r="21115" spans="1:3" x14ac:dyDescent="0.25">
      <c r="A21115">
        <v>665</v>
      </c>
      <c r="B21115" t="s">
        <v>71</v>
      </c>
      <c r="C21115">
        <f>IF(Calculator!$O665="",1,0)</f>
      </c>
    </row>
    <row r="21116" spans="1:3" x14ac:dyDescent="0.25">
      <c r="A21116">
        <v>665</v>
      </c>
      <c r="B21116" t="s">
        <v>72</v>
      </c>
      <c r="C21116">
        <f>IF(OR(Calculator!$M665="",Calculator!$M665=0),0,LN(Calculator!$M665))</f>
      </c>
    </row>
    <row r="21117" spans="1:3" x14ac:dyDescent="0.25">
      <c r="A21117">
        <v>665</v>
      </c>
      <c r="B21117" t="s">
        <v>73</v>
      </c>
      <c r="C21117">
        <f>IF(Calculator!$M665="",1,0)</f>
      </c>
    </row>
    <row r="21118" spans="1:3" x14ac:dyDescent="0.25">
      <c r="A21118">
        <v>665</v>
      </c>
      <c r="B21118" t="s">
        <v>74</v>
      </c>
      <c r="C21118">
        <f>IF(Calculator!$N665="",0,(Calculator!$N665-5.3)*IF(Calculator!$G665="Yes",1,0))</f>
      </c>
    </row>
    <row r="21119" spans="1:3" x14ac:dyDescent="0.25">
      <c r="A21119">
        <v>665</v>
      </c>
      <c r="B21119" t="s">
        <v>75</v>
      </c>
      <c r="C21119">
        <f>IF(Calculator!$N665="",0,(Calculator!$N665-5.3)*(1-IF(Calculator!$G665="Yes",1,0)))</f>
      </c>
    </row>
    <row r="21120" spans="1:3" x14ac:dyDescent="0.25">
      <c r="A21120">
        <v>665</v>
      </c>
      <c r="B21120" t="s">
        <v>76</v>
      </c>
      <c r="C21120">
        <f>IF(Calculator!$N665="",1,0)</f>
      </c>
    </row>
    <row r="21121" spans="1:3" x14ac:dyDescent="0.25">
      <c r="A21121">
        <v>665</v>
      </c>
      <c r="B21121" t="s">
        <v>77</v>
      </c>
      <c r="C21121">
        <f>1</f>
      </c>
    </row>
    <row r="21122" spans="1:3" x14ac:dyDescent="0.25">
      <c r="A21122">
        <v>666</v>
      </c>
      <c r="B21122" t="s">
        <v>47</v>
      </c>
      <c r="C21122">
        <f>(Calculator!$C666-55)/10</f>
      </c>
    </row>
    <row r="21123" spans="1:3" x14ac:dyDescent="0.25">
      <c r="A21123">
        <v>666</v>
      </c>
      <c r="B21123" t="s">
        <v>48</v>
      </c>
      <c r="C21123">
        <f>((Calculator!$C666-55)/10)^2</f>
      </c>
    </row>
    <row r="21124" spans="1:3" x14ac:dyDescent="0.25">
      <c r="A21124">
        <v>666</v>
      </c>
      <c r="B21124" t="s">
        <v>49</v>
      </c>
      <c r="C21124">
        <f>((Calculator!$D666-Calculator!$E666)*0.02586)-3.5</f>
      </c>
    </row>
    <row r="21125" spans="1:3" x14ac:dyDescent="0.25">
      <c r="A21125">
        <v>666</v>
      </c>
      <c r="B21125" t="s">
        <v>50</v>
      </c>
      <c r="C21125">
        <f>((Calculator!$E666*0.02586)-1.3)/0.3</f>
      </c>
    </row>
    <row r="21126" spans="1:3" x14ac:dyDescent="0.25">
      <c r="A21126">
        <v>666</v>
      </c>
      <c r="B21126" t="s">
        <v>51</v>
      </c>
      <c r="C21126">
        <f>(MIN(Calculator!$F666,110)-110)/20</f>
      </c>
    </row>
    <row r="21127" spans="1:3" x14ac:dyDescent="0.25">
      <c r="A21127">
        <v>666</v>
      </c>
      <c r="B21127" t="s">
        <v>52</v>
      </c>
      <c r="C21127">
        <f>(MAX(Calculator!$F666,110)-130)/20</f>
      </c>
    </row>
    <row r="21128" spans="1:3" x14ac:dyDescent="0.25">
      <c r="A21128">
        <v>666</v>
      </c>
      <c r="B21128" t="s">
        <v>17</v>
      </c>
      <c r="C21128">
        <f>IF(Calculator!$G666="Yes",1,0)</f>
      </c>
    </row>
    <row r="21129" spans="1:3" x14ac:dyDescent="0.25">
      <c r="A21129">
        <v>666</v>
      </c>
      <c r="B21129" t="s">
        <v>53</v>
      </c>
      <c r="C21129">
        <f>IF(Calculator!$H666="Yes",1,0)</f>
      </c>
    </row>
    <row r="21130" spans="1:3" x14ac:dyDescent="0.25">
      <c r="A21130">
        <v>666</v>
      </c>
      <c r="B21130" t="s">
        <v>54</v>
      </c>
      <c r="C21130">
        <f>(MIN(Calculator!$I666,30)-25)/5</f>
      </c>
    </row>
    <row r="21131" spans="1:3" x14ac:dyDescent="0.25">
      <c r="A21131">
        <v>666</v>
      </c>
      <c r="B21131" t="s">
        <v>55</v>
      </c>
      <c r="C21131">
        <f>(MAX(Calculator!$I666,30)-30)/5</f>
      </c>
    </row>
    <row r="21132" spans="1:3" x14ac:dyDescent="0.25">
      <c r="A21132">
        <v>666</v>
      </c>
      <c r="B21132" t="s">
        <v>56</v>
      </c>
      <c r="C21132">
        <f>(MIN(Calculator!$J666,60)-60)/-15</f>
      </c>
    </row>
    <row r="21133" spans="1:3" x14ac:dyDescent="0.25">
      <c r="A21133">
        <v>666</v>
      </c>
      <c r="B21133" t="s">
        <v>57</v>
      </c>
      <c r="C21133">
        <f>(MAX(Calculator!$J666,60)-90)/-15</f>
      </c>
    </row>
    <row r="21134" spans="1:3" x14ac:dyDescent="0.25">
      <c r="A21134">
        <v>666</v>
      </c>
      <c r="B21134" t="s">
        <v>58</v>
      </c>
      <c r="C21134">
        <f>IF(Calculator!$K666="Yes",1,0)</f>
      </c>
    </row>
    <row r="21135" spans="1:3" x14ac:dyDescent="0.25">
      <c r="A21135">
        <v>666</v>
      </c>
      <c r="B21135" t="s">
        <v>59</v>
      </c>
      <c r="C21135">
        <f>IF(Calculator!$L666="Yes",1,0)</f>
      </c>
    </row>
    <row r="21136" spans="1:3" x14ac:dyDescent="0.25">
      <c r="A21136">
        <v>666</v>
      </c>
      <c r="B21136" t="s">
        <v>60</v>
      </c>
      <c r="C21136">
        <f>((MAX(Calculator!$F666,110)-130)/20)*IF(Calculator!$K666="Yes",1,0)</f>
      </c>
    </row>
    <row r="21137" spans="1:3" x14ac:dyDescent="0.25">
      <c r="A21137">
        <v>666</v>
      </c>
      <c r="B21137" t="s">
        <v>61</v>
      </c>
      <c r="C21137">
        <f>((((Calculator!$D666-Calculator!$E666)*0.02586)-3.5))*IF(Calculator!$L666="Yes",1,0)</f>
      </c>
    </row>
    <row r="21138" spans="1:3" x14ac:dyDescent="0.25">
      <c r="A21138">
        <v>666</v>
      </c>
      <c r="B21138" t="s">
        <v>62</v>
      </c>
      <c r="C21138">
        <f>(((Calculator!$C666-55)/10)*(((((Calculator!$D666-Calculator!$E666)*0.02586)-3.5))))</f>
      </c>
    </row>
    <row r="21139" spans="1:3" x14ac:dyDescent="0.25">
      <c r="A21139">
        <v>666</v>
      </c>
      <c r="B21139" t="s">
        <v>63</v>
      </c>
      <c r="C21139">
        <f>(((Calculator!$C666-55)/10)*(((Calculator!$E666*0.02586)-1.3)/0.3))</f>
      </c>
    </row>
    <row r="21140" spans="1:3" x14ac:dyDescent="0.25">
      <c r="A21140">
        <v>666</v>
      </c>
      <c r="B21140" t="s">
        <v>64</v>
      </c>
      <c r="C21140">
        <f>(((Calculator!$C666-55)/10)*((MAX(Calculator!$F666,110)-130)/20))</f>
      </c>
    </row>
    <row r="21141" spans="1:3" x14ac:dyDescent="0.25">
      <c r="A21141">
        <v>666</v>
      </c>
      <c r="B21141" t="s">
        <v>65</v>
      </c>
      <c r="C21141">
        <f>(((Calculator!$C666-55)/10)*IF(Calculator!$G666="Yes",1,0))</f>
      </c>
    </row>
    <row r="21142" spans="1:3" x14ac:dyDescent="0.25">
      <c r="A21142">
        <v>666</v>
      </c>
      <c r="B21142" t="s">
        <v>66</v>
      </c>
      <c r="C21142">
        <f>(((Calculator!$C666-55)/10)*IF(Calculator!$H666="Yes",1,0))</f>
      </c>
    </row>
    <row r="21143" spans="1:3" x14ac:dyDescent="0.25">
      <c r="A21143">
        <v>666</v>
      </c>
      <c r="B21143" t="s">
        <v>67</v>
      </c>
      <c r="C21143">
        <f>(((Calculator!$C666-55)/10)*((MAX(Calculator!$I666,30)-30)/5))</f>
      </c>
    </row>
    <row r="21144" spans="1:3" x14ac:dyDescent="0.25">
      <c r="A21144">
        <v>666</v>
      </c>
      <c r="B21144" t="s">
        <v>68</v>
      </c>
      <c r="C21144">
        <f>(((Calculator!$C666-55)/10)*((MIN(Calculator!$J666,60)-60)/-15))</f>
      </c>
    </row>
    <row r="21145" spans="1:3" x14ac:dyDescent="0.25">
      <c r="A21145">
        <v>666</v>
      </c>
      <c r="B21145" t="s">
        <v>69</v>
      </c>
      <c r="C21145">
        <f>IF(AND(Calculator!$O666&lt;&gt;"",Calculator!$O666&gt;=4,Calculator!$O666&lt;=6),1,0)</f>
      </c>
    </row>
    <row r="21146" spans="1:3" x14ac:dyDescent="0.25">
      <c r="A21146">
        <v>666</v>
      </c>
      <c r="B21146" t="s">
        <v>70</v>
      </c>
      <c r="C21146">
        <f>IF(AND(Calculator!$O666&lt;&gt;"",Calculator!$O666&gt;=7,Calculator!$O666&lt;=10),1,0)</f>
      </c>
    </row>
    <row r="21147" spans="1:3" x14ac:dyDescent="0.25">
      <c r="A21147">
        <v>666</v>
      </c>
      <c r="B21147" t="s">
        <v>71</v>
      </c>
      <c r="C21147">
        <f>IF(Calculator!$O666="",1,0)</f>
      </c>
    </row>
    <row r="21148" spans="1:3" x14ac:dyDescent="0.25">
      <c r="A21148">
        <v>666</v>
      </c>
      <c r="B21148" t="s">
        <v>72</v>
      </c>
      <c r="C21148">
        <f>IF(OR(Calculator!$M666="",Calculator!$M666=0),0,LN(Calculator!$M666))</f>
      </c>
    </row>
    <row r="21149" spans="1:3" x14ac:dyDescent="0.25">
      <c r="A21149">
        <v>666</v>
      </c>
      <c r="B21149" t="s">
        <v>73</v>
      </c>
      <c r="C21149">
        <f>IF(Calculator!$M666="",1,0)</f>
      </c>
    </row>
    <row r="21150" spans="1:3" x14ac:dyDescent="0.25">
      <c r="A21150">
        <v>666</v>
      </c>
      <c r="B21150" t="s">
        <v>74</v>
      </c>
      <c r="C21150">
        <f>IF(Calculator!$N666="",0,(Calculator!$N666-5.3)*IF(Calculator!$G666="Yes",1,0))</f>
      </c>
    </row>
    <row r="21151" spans="1:3" x14ac:dyDescent="0.25">
      <c r="A21151">
        <v>666</v>
      </c>
      <c r="B21151" t="s">
        <v>75</v>
      </c>
      <c r="C21151">
        <f>IF(Calculator!$N666="",0,(Calculator!$N666-5.3)*(1-IF(Calculator!$G666="Yes",1,0)))</f>
      </c>
    </row>
    <row r="21152" spans="1:3" x14ac:dyDescent="0.25">
      <c r="A21152">
        <v>666</v>
      </c>
      <c r="B21152" t="s">
        <v>76</v>
      </c>
      <c r="C21152">
        <f>IF(Calculator!$N666="",1,0)</f>
      </c>
    </row>
    <row r="21153" spans="1:3" x14ac:dyDescent="0.25">
      <c r="A21153">
        <v>666</v>
      </c>
      <c r="B21153" t="s">
        <v>77</v>
      </c>
      <c r="C21153">
        <f>1</f>
      </c>
    </row>
    <row r="21154" spans="1:3" x14ac:dyDescent="0.25">
      <c r="A21154">
        <v>667</v>
      </c>
      <c r="B21154" t="s">
        <v>47</v>
      </c>
      <c r="C21154">
        <f>(Calculator!$C667-55)/10</f>
      </c>
    </row>
    <row r="21155" spans="1:3" x14ac:dyDescent="0.25">
      <c r="A21155">
        <v>667</v>
      </c>
      <c r="B21155" t="s">
        <v>48</v>
      </c>
      <c r="C21155">
        <f>((Calculator!$C667-55)/10)^2</f>
      </c>
    </row>
    <row r="21156" spans="1:3" x14ac:dyDescent="0.25">
      <c r="A21156">
        <v>667</v>
      </c>
      <c r="B21156" t="s">
        <v>49</v>
      </c>
      <c r="C21156">
        <f>((Calculator!$D667-Calculator!$E667)*0.02586)-3.5</f>
      </c>
    </row>
    <row r="21157" spans="1:3" x14ac:dyDescent="0.25">
      <c r="A21157">
        <v>667</v>
      </c>
      <c r="B21157" t="s">
        <v>50</v>
      </c>
      <c r="C21157">
        <f>((Calculator!$E667*0.02586)-1.3)/0.3</f>
      </c>
    </row>
    <row r="21158" spans="1:3" x14ac:dyDescent="0.25">
      <c r="A21158">
        <v>667</v>
      </c>
      <c r="B21158" t="s">
        <v>51</v>
      </c>
      <c r="C21158">
        <f>(MIN(Calculator!$F667,110)-110)/20</f>
      </c>
    </row>
    <row r="21159" spans="1:3" x14ac:dyDescent="0.25">
      <c r="A21159">
        <v>667</v>
      </c>
      <c r="B21159" t="s">
        <v>52</v>
      </c>
      <c r="C21159">
        <f>(MAX(Calculator!$F667,110)-130)/20</f>
      </c>
    </row>
    <row r="21160" spans="1:3" x14ac:dyDescent="0.25">
      <c r="A21160">
        <v>667</v>
      </c>
      <c r="B21160" t="s">
        <v>17</v>
      </c>
      <c r="C21160">
        <f>IF(Calculator!$G667="Yes",1,0)</f>
      </c>
    </row>
    <row r="21161" spans="1:3" x14ac:dyDescent="0.25">
      <c r="A21161">
        <v>667</v>
      </c>
      <c r="B21161" t="s">
        <v>53</v>
      </c>
      <c r="C21161">
        <f>IF(Calculator!$H667="Yes",1,0)</f>
      </c>
    </row>
    <row r="21162" spans="1:3" x14ac:dyDescent="0.25">
      <c r="A21162">
        <v>667</v>
      </c>
      <c r="B21162" t="s">
        <v>54</v>
      </c>
      <c r="C21162">
        <f>(MIN(Calculator!$I667,30)-25)/5</f>
      </c>
    </row>
    <row r="21163" spans="1:3" x14ac:dyDescent="0.25">
      <c r="A21163">
        <v>667</v>
      </c>
      <c r="B21163" t="s">
        <v>55</v>
      </c>
      <c r="C21163">
        <f>(MAX(Calculator!$I667,30)-30)/5</f>
      </c>
    </row>
    <row r="21164" spans="1:3" x14ac:dyDescent="0.25">
      <c r="A21164">
        <v>667</v>
      </c>
      <c r="B21164" t="s">
        <v>56</v>
      </c>
      <c r="C21164">
        <f>(MIN(Calculator!$J667,60)-60)/-15</f>
      </c>
    </row>
    <row r="21165" spans="1:3" x14ac:dyDescent="0.25">
      <c r="A21165">
        <v>667</v>
      </c>
      <c r="B21165" t="s">
        <v>57</v>
      </c>
      <c r="C21165">
        <f>(MAX(Calculator!$J667,60)-90)/-15</f>
      </c>
    </row>
    <row r="21166" spans="1:3" x14ac:dyDescent="0.25">
      <c r="A21166">
        <v>667</v>
      </c>
      <c r="B21166" t="s">
        <v>58</v>
      </c>
      <c r="C21166">
        <f>IF(Calculator!$K667="Yes",1,0)</f>
      </c>
    </row>
    <row r="21167" spans="1:3" x14ac:dyDescent="0.25">
      <c r="A21167">
        <v>667</v>
      </c>
      <c r="B21167" t="s">
        <v>59</v>
      </c>
      <c r="C21167">
        <f>IF(Calculator!$L667="Yes",1,0)</f>
      </c>
    </row>
    <row r="21168" spans="1:3" x14ac:dyDescent="0.25">
      <c r="A21168">
        <v>667</v>
      </c>
      <c r="B21168" t="s">
        <v>60</v>
      </c>
      <c r="C21168">
        <f>((MAX(Calculator!$F667,110)-130)/20)*IF(Calculator!$K667="Yes",1,0)</f>
      </c>
    </row>
    <row r="21169" spans="1:3" x14ac:dyDescent="0.25">
      <c r="A21169">
        <v>667</v>
      </c>
      <c r="B21169" t="s">
        <v>61</v>
      </c>
      <c r="C21169">
        <f>((((Calculator!$D667-Calculator!$E667)*0.02586)-3.5))*IF(Calculator!$L667="Yes",1,0)</f>
      </c>
    </row>
    <row r="21170" spans="1:3" x14ac:dyDescent="0.25">
      <c r="A21170">
        <v>667</v>
      </c>
      <c r="B21170" t="s">
        <v>62</v>
      </c>
      <c r="C21170">
        <f>(((Calculator!$C667-55)/10)*(((((Calculator!$D667-Calculator!$E667)*0.02586)-3.5))))</f>
      </c>
    </row>
    <row r="21171" spans="1:3" x14ac:dyDescent="0.25">
      <c r="A21171">
        <v>667</v>
      </c>
      <c r="B21171" t="s">
        <v>63</v>
      </c>
      <c r="C21171">
        <f>(((Calculator!$C667-55)/10)*(((Calculator!$E667*0.02586)-1.3)/0.3))</f>
      </c>
    </row>
    <row r="21172" spans="1:3" x14ac:dyDescent="0.25">
      <c r="A21172">
        <v>667</v>
      </c>
      <c r="B21172" t="s">
        <v>64</v>
      </c>
      <c r="C21172">
        <f>(((Calculator!$C667-55)/10)*((MAX(Calculator!$F667,110)-130)/20))</f>
      </c>
    </row>
    <row r="21173" spans="1:3" x14ac:dyDescent="0.25">
      <c r="A21173">
        <v>667</v>
      </c>
      <c r="B21173" t="s">
        <v>65</v>
      </c>
      <c r="C21173">
        <f>(((Calculator!$C667-55)/10)*IF(Calculator!$G667="Yes",1,0))</f>
      </c>
    </row>
    <row r="21174" spans="1:3" x14ac:dyDescent="0.25">
      <c r="A21174">
        <v>667</v>
      </c>
      <c r="B21174" t="s">
        <v>66</v>
      </c>
      <c r="C21174">
        <f>(((Calculator!$C667-55)/10)*IF(Calculator!$H667="Yes",1,0))</f>
      </c>
    </row>
    <row r="21175" spans="1:3" x14ac:dyDescent="0.25">
      <c r="A21175">
        <v>667</v>
      </c>
      <c r="B21175" t="s">
        <v>67</v>
      </c>
      <c r="C21175">
        <f>(((Calculator!$C667-55)/10)*((MAX(Calculator!$I667,30)-30)/5))</f>
      </c>
    </row>
    <row r="21176" spans="1:3" x14ac:dyDescent="0.25">
      <c r="A21176">
        <v>667</v>
      </c>
      <c r="B21176" t="s">
        <v>68</v>
      </c>
      <c r="C21176">
        <f>(((Calculator!$C667-55)/10)*((MIN(Calculator!$J667,60)-60)/-15))</f>
      </c>
    </row>
    <row r="21177" spans="1:3" x14ac:dyDescent="0.25">
      <c r="A21177">
        <v>667</v>
      </c>
      <c r="B21177" t="s">
        <v>69</v>
      </c>
      <c r="C21177">
        <f>IF(AND(Calculator!$O667&lt;&gt;"",Calculator!$O667&gt;=4,Calculator!$O667&lt;=6),1,0)</f>
      </c>
    </row>
    <row r="21178" spans="1:3" x14ac:dyDescent="0.25">
      <c r="A21178">
        <v>667</v>
      </c>
      <c r="B21178" t="s">
        <v>70</v>
      </c>
      <c r="C21178">
        <f>IF(AND(Calculator!$O667&lt;&gt;"",Calculator!$O667&gt;=7,Calculator!$O667&lt;=10),1,0)</f>
      </c>
    </row>
    <row r="21179" spans="1:3" x14ac:dyDescent="0.25">
      <c r="A21179">
        <v>667</v>
      </c>
      <c r="B21179" t="s">
        <v>71</v>
      </c>
      <c r="C21179">
        <f>IF(Calculator!$O667="",1,0)</f>
      </c>
    </row>
    <row r="21180" spans="1:3" x14ac:dyDescent="0.25">
      <c r="A21180">
        <v>667</v>
      </c>
      <c r="B21180" t="s">
        <v>72</v>
      </c>
      <c r="C21180">
        <f>IF(OR(Calculator!$M667="",Calculator!$M667=0),0,LN(Calculator!$M667))</f>
      </c>
    </row>
    <row r="21181" spans="1:3" x14ac:dyDescent="0.25">
      <c r="A21181">
        <v>667</v>
      </c>
      <c r="B21181" t="s">
        <v>73</v>
      </c>
      <c r="C21181">
        <f>IF(Calculator!$M667="",1,0)</f>
      </c>
    </row>
    <row r="21182" spans="1:3" x14ac:dyDescent="0.25">
      <c r="A21182">
        <v>667</v>
      </c>
      <c r="B21182" t="s">
        <v>74</v>
      </c>
      <c r="C21182">
        <f>IF(Calculator!$N667="",0,(Calculator!$N667-5.3)*IF(Calculator!$G667="Yes",1,0))</f>
      </c>
    </row>
    <row r="21183" spans="1:3" x14ac:dyDescent="0.25">
      <c r="A21183">
        <v>667</v>
      </c>
      <c r="B21183" t="s">
        <v>75</v>
      </c>
      <c r="C21183">
        <f>IF(Calculator!$N667="",0,(Calculator!$N667-5.3)*(1-IF(Calculator!$G667="Yes",1,0)))</f>
      </c>
    </row>
    <row r="21184" spans="1:3" x14ac:dyDescent="0.25">
      <c r="A21184">
        <v>667</v>
      </c>
      <c r="B21184" t="s">
        <v>76</v>
      </c>
      <c r="C21184">
        <f>IF(Calculator!$N667="",1,0)</f>
      </c>
    </row>
    <row r="21185" spans="1:3" x14ac:dyDescent="0.25">
      <c r="A21185">
        <v>667</v>
      </c>
      <c r="B21185" t="s">
        <v>77</v>
      </c>
      <c r="C21185">
        <f>1</f>
      </c>
    </row>
    <row r="21186" spans="1:3" x14ac:dyDescent="0.25">
      <c r="A21186">
        <v>668</v>
      </c>
      <c r="B21186" t="s">
        <v>47</v>
      </c>
      <c r="C21186">
        <f>(Calculator!$C668-55)/10</f>
      </c>
    </row>
    <row r="21187" spans="1:3" x14ac:dyDescent="0.25">
      <c r="A21187">
        <v>668</v>
      </c>
      <c r="B21187" t="s">
        <v>48</v>
      </c>
      <c r="C21187">
        <f>((Calculator!$C668-55)/10)^2</f>
      </c>
    </row>
    <row r="21188" spans="1:3" x14ac:dyDescent="0.25">
      <c r="A21188">
        <v>668</v>
      </c>
      <c r="B21188" t="s">
        <v>49</v>
      </c>
      <c r="C21188">
        <f>((Calculator!$D668-Calculator!$E668)*0.02586)-3.5</f>
      </c>
    </row>
    <row r="21189" spans="1:3" x14ac:dyDescent="0.25">
      <c r="A21189">
        <v>668</v>
      </c>
      <c r="B21189" t="s">
        <v>50</v>
      </c>
      <c r="C21189">
        <f>((Calculator!$E668*0.02586)-1.3)/0.3</f>
      </c>
    </row>
    <row r="21190" spans="1:3" x14ac:dyDescent="0.25">
      <c r="A21190">
        <v>668</v>
      </c>
      <c r="B21190" t="s">
        <v>51</v>
      </c>
      <c r="C21190">
        <f>(MIN(Calculator!$F668,110)-110)/20</f>
      </c>
    </row>
    <row r="21191" spans="1:3" x14ac:dyDescent="0.25">
      <c r="A21191">
        <v>668</v>
      </c>
      <c r="B21191" t="s">
        <v>52</v>
      </c>
      <c r="C21191">
        <f>(MAX(Calculator!$F668,110)-130)/20</f>
      </c>
    </row>
    <row r="21192" spans="1:3" x14ac:dyDescent="0.25">
      <c r="A21192">
        <v>668</v>
      </c>
      <c r="B21192" t="s">
        <v>17</v>
      </c>
      <c r="C21192">
        <f>IF(Calculator!$G668="Yes",1,0)</f>
      </c>
    </row>
    <row r="21193" spans="1:3" x14ac:dyDescent="0.25">
      <c r="A21193">
        <v>668</v>
      </c>
      <c r="B21193" t="s">
        <v>53</v>
      </c>
      <c r="C21193">
        <f>IF(Calculator!$H668="Yes",1,0)</f>
      </c>
    </row>
    <row r="21194" spans="1:3" x14ac:dyDescent="0.25">
      <c r="A21194">
        <v>668</v>
      </c>
      <c r="B21194" t="s">
        <v>54</v>
      </c>
      <c r="C21194">
        <f>(MIN(Calculator!$I668,30)-25)/5</f>
      </c>
    </row>
    <row r="21195" spans="1:3" x14ac:dyDescent="0.25">
      <c r="A21195">
        <v>668</v>
      </c>
      <c r="B21195" t="s">
        <v>55</v>
      </c>
      <c r="C21195">
        <f>(MAX(Calculator!$I668,30)-30)/5</f>
      </c>
    </row>
    <row r="21196" spans="1:3" x14ac:dyDescent="0.25">
      <c r="A21196">
        <v>668</v>
      </c>
      <c r="B21196" t="s">
        <v>56</v>
      </c>
      <c r="C21196">
        <f>(MIN(Calculator!$J668,60)-60)/-15</f>
      </c>
    </row>
    <row r="21197" spans="1:3" x14ac:dyDescent="0.25">
      <c r="A21197">
        <v>668</v>
      </c>
      <c r="B21197" t="s">
        <v>57</v>
      </c>
      <c r="C21197">
        <f>(MAX(Calculator!$J668,60)-90)/-15</f>
      </c>
    </row>
    <row r="21198" spans="1:3" x14ac:dyDescent="0.25">
      <c r="A21198">
        <v>668</v>
      </c>
      <c r="B21198" t="s">
        <v>58</v>
      </c>
      <c r="C21198">
        <f>IF(Calculator!$K668="Yes",1,0)</f>
      </c>
    </row>
    <row r="21199" spans="1:3" x14ac:dyDescent="0.25">
      <c r="A21199">
        <v>668</v>
      </c>
      <c r="B21199" t="s">
        <v>59</v>
      </c>
      <c r="C21199">
        <f>IF(Calculator!$L668="Yes",1,0)</f>
      </c>
    </row>
    <row r="21200" spans="1:3" x14ac:dyDescent="0.25">
      <c r="A21200">
        <v>668</v>
      </c>
      <c r="B21200" t="s">
        <v>60</v>
      </c>
      <c r="C21200">
        <f>((MAX(Calculator!$F668,110)-130)/20)*IF(Calculator!$K668="Yes",1,0)</f>
      </c>
    </row>
    <row r="21201" spans="1:3" x14ac:dyDescent="0.25">
      <c r="A21201">
        <v>668</v>
      </c>
      <c r="B21201" t="s">
        <v>61</v>
      </c>
      <c r="C21201">
        <f>((((Calculator!$D668-Calculator!$E668)*0.02586)-3.5))*IF(Calculator!$L668="Yes",1,0)</f>
      </c>
    </row>
    <row r="21202" spans="1:3" x14ac:dyDescent="0.25">
      <c r="A21202">
        <v>668</v>
      </c>
      <c r="B21202" t="s">
        <v>62</v>
      </c>
      <c r="C21202">
        <f>(((Calculator!$C668-55)/10)*(((((Calculator!$D668-Calculator!$E668)*0.02586)-3.5))))</f>
      </c>
    </row>
    <row r="21203" spans="1:3" x14ac:dyDescent="0.25">
      <c r="A21203">
        <v>668</v>
      </c>
      <c r="B21203" t="s">
        <v>63</v>
      </c>
      <c r="C21203">
        <f>(((Calculator!$C668-55)/10)*(((Calculator!$E668*0.02586)-1.3)/0.3))</f>
      </c>
    </row>
    <row r="21204" spans="1:3" x14ac:dyDescent="0.25">
      <c r="A21204">
        <v>668</v>
      </c>
      <c r="B21204" t="s">
        <v>64</v>
      </c>
      <c r="C21204">
        <f>(((Calculator!$C668-55)/10)*((MAX(Calculator!$F668,110)-130)/20))</f>
      </c>
    </row>
    <row r="21205" spans="1:3" x14ac:dyDescent="0.25">
      <c r="A21205">
        <v>668</v>
      </c>
      <c r="B21205" t="s">
        <v>65</v>
      </c>
      <c r="C21205">
        <f>(((Calculator!$C668-55)/10)*IF(Calculator!$G668="Yes",1,0))</f>
      </c>
    </row>
    <row r="21206" spans="1:3" x14ac:dyDescent="0.25">
      <c r="A21206">
        <v>668</v>
      </c>
      <c r="B21206" t="s">
        <v>66</v>
      </c>
      <c r="C21206">
        <f>(((Calculator!$C668-55)/10)*IF(Calculator!$H668="Yes",1,0))</f>
      </c>
    </row>
    <row r="21207" spans="1:3" x14ac:dyDescent="0.25">
      <c r="A21207">
        <v>668</v>
      </c>
      <c r="B21207" t="s">
        <v>67</v>
      </c>
      <c r="C21207">
        <f>(((Calculator!$C668-55)/10)*((MAX(Calculator!$I668,30)-30)/5))</f>
      </c>
    </row>
    <row r="21208" spans="1:3" x14ac:dyDescent="0.25">
      <c r="A21208">
        <v>668</v>
      </c>
      <c r="B21208" t="s">
        <v>68</v>
      </c>
      <c r="C21208">
        <f>(((Calculator!$C668-55)/10)*((MIN(Calculator!$J668,60)-60)/-15))</f>
      </c>
    </row>
    <row r="21209" spans="1:3" x14ac:dyDescent="0.25">
      <c r="A21209">
        <v>668</v>
      </c>
      <c r="B21209" t="s">
        <v>69</v>
      </c>
      <c r="C21209">
        <f>IF(AND(Calculator!$O668&lt;&gt;"",Calculator!$O668&gt;=4,Calculator!$O668&lt;=6),1,0)</f>
      </c>
    </row>
    <row r="21210" spans="1:3" x14ac:dyDescent="0.25">
      <c r="A21210">
        <v>668</v>
      </c>
      <c r="B21210" t="s">
        <v>70</v>
      </c>
      <c r="C21210">
        <f>IF(AND(Calculator!$O668&lt;&gt;"",Calculator!$O668&gt;=7,Calculator!$O668&lt;=10),1,0)</f>
      </c>
    </row>
    <row r="21211" spans="1:3" x14ac:dyDescent="0.25">
      <c r="A21211">
        <v>668</v>
      </c>
      <c r="B21211" t="s">
        <v>71</v>
      </c>
      <c r="C21211">
        <f>IF(Calculator!$O668="",1,0)</f>
      </c>
    </row>
    <row r="21212" spans="1:3" x14ac:dyDescent="0.25">
      <c r="A21212">
        <v>668</v>
      </c>
      <c r="B21212" t="s">
        <v>72</v>
      </c>
      <c r="C21212">
        <f>IF(OR(Calculator!$M668="",Calculator!$M668=0),0,LN(Calculator!$M668))</f>
      </c>
    </row>
    <row r="21213" spans="1:3" x14ac:dyDescent="0.25">
      <c r="A21213">
        <v>668</v>
      </c>
      <c r="B21213" t="s">
        <v>73</v>
      </c>
      <c r="C21213">
        <f>IF(Calculator!$M668="",1,0)</f>
      </c>
    </row>
    <row r="21214" spans="1:3" x14ac:dyDescent="0.25">
      <c r="A21214">
        <v>668</v>
      </c>
      <c r="B21214" t="s">
        <v>74</v>
      </c>
      <c r="C21214">
        <f>IF(Calculator!$N668="",0,(Calculator!$N668-5.3)*IF(Calculator!$G668="Yes",1,0))</f>
      </c>
    </row>
    <row r="21215" spans="1:3" x14ac:dyDescent="0.25">
      <c r="A21215">
        <v>668</v>
      </c>
      <c r="B21215" t="s">
        <v>75</v>
      </c>
      <c r="C21215">
        <f>IF(Calculator!$N668="",0,(Calculator!$N668-5.3)*(1-IF(Calculator!$G668="Yes",1,0)))</f>
      </c>
    </row>
    <row r="21216" spans="1:3" x14ac:dyDescent="0.25">
      <c r="A21216">
        <v>668</v>
      </c>
      <c r="B21216" t="s">
        <v>76</v>
      </c>
      <c r="C21216">
        <f>IF(Calculator!$N668="",1,0)</f>
      </c>
    </row>
    <row r="21217" spans="1:3" x14ac:dyDescent="0.25">
      <c r="A21217">
        <v>668</v>
      </c>
      <c r="B21217" t="s">
        <v>77</v>
      </c>
      <c r="C21217">
        <f>1</f>
      </c>
    </row>
    <row r="21218" spans="1:3" x14ac:dyDescent="0.25">
      <c r="A21218">
        <v>669</v>
      </c>
      <c r="B21218" t="s">
        <v>47</v>
      </c>
      <c r="C21218">
        <f>(Calculator!$C669-55)/10</f>
      </c>
    </row>
    <row r="21219" spans="1:3" x14ac:dyDescent="0.25">
      <c r="A21219">
        <v>669</v>
      </c>
      <c r="B21219" t="s">
        <v>48</v>
      </c>
      <c r="C21219">
        <f>((Calculator!$C669-55)/10)^2</f>
      </c>
    </row>
    <row r="21220" spans="1:3" x14ac:dyDescent="0.25">
      <c r="A21220">
        <v>669</v>
      </c>
      <c r="B21220" t="s">
        <v>49</v>
      </c>
      <c r="C21220">
        <f>((Calculator!$D669-Calculator!$E669)*0.02586)-3.5</f>
      </c>
    </row>
    <row r="21221" spans="1:3" x14ac:dyDescent="0.25">
      <c r="A21221">
        <v>669</v>
      </c>
      <c r="B21221" t="s">
        <v>50</v>
      </c>
      <c r="C21221">
        <f>((Calculator!$E669*0.02586)-1.3)/0.3</f>
      </c>
    </row>
    <row r="21222" spans="1:3" x14ac:dyDescent="0.25">
      <c r="A21222">
        <v>669</v>
      </c>
      <c r="B21222" t="s">
        <v>51</v>
      </c>
      <c r="C21222">
        <f>(MIN(Calculator!$F669,110)-110)/20</f>
      </c>
    </row>
    <row r="21223" spans="1:3" x14ac:dyDescent="0.25">
      <c r="A21223">
        <v>669</v>
      </c>
      <c r="B21223" t="s">
        <v>52</v>
      </c>
      <c r="C21223">
        <f>(MAX(Calculator!$F669,110)-130)/20</f>
      </c>
    </row>
    <row r="21224" spans="1:3" x14ac:dyDescent="0.25">
      <c r="A21224">
        <v>669</v>
      </c>
      <c r="B21224" t="s">
        <v>17</v>
      </c>
      <c r="C21224">
        <f>IF(Calculator!$G669="Yes",1,0)</f>
      </c>
    </row>
    <row r="21225" spans="1:3" x14ac:dyDescent="0.25">
      <c r="A21225">
        <v>669</v>
      </c>
      <c r="B21225" t="s">
        <v>53</v>
      </c>
      <c r="C21225">
        <f>IF(Calculator!$H669="Yes",1,0)</f>
      </c>
    </row>
    <row r="21226" spans="1:3" x14ac:dyDescent="0.25">
      <c r="A21226">
        <v>669</v>
      </c>
      <c r="B21226" t="s">
        <v>54</v>
      </c>
      <c r="C21226">
        <f>(MIN(Calculator!$I669,30)-25)/5</f>
      </c>
    </row>
    <row r="21227" spans="1:3" x14ac:dyDescent="0.25">
      <c r="A21227">
        <v>669</v>
      </c>
      <c r="B21227" t="s">
        <v>55</v>
      </c>
      <c r="C21227">
        <f>(MAX(Calculator!$I669,30)-30)/5</f>
      </c>
    </row>
    <row r="21228" spans="1:3" x14ac:dyDescent="0.25">
      <c r="A21228">
        <v>669</v>
      </c>
      <c r="B21228" t="s">
        <v>56</v>
      </c>
      <c r="C21228">
        <f>(MIN(Calculator!$J669,60)-60)/-15</f>
      </c>
    </row>
    <row r="21229" spans="1:3" x14ac:dyDescent="0.25">
      <c r="A21229">
        <v>669</v>
      </c>
      <c r="B21229" t="s">
        <v>57</v>
      </c>
      <c r="C21229">
        <f>(MAX(Calculator!$J669,60)-90)/-15</f>
      </c>
    </row>
    <row r="21230" spans="1:3" x14ac:dyDescent="0.25">
      <c r="A21230">
        <v>669</v>
      </c>
      <c r="B21230" t="s">
        <v>58</v>
      </c>
      <c r="C21230">
        <f>IF(Calculator!$K669="Yes",1,0)</f>
      </c>
    </row>
    <row r="21231" spans="1:3" x14ac:dyDescent="0.25">
      <c r="A21231">
        <v>669</v>
      </c>
      <c r="B21231" t="s">
        <v>59</v>
      </c>
      <c r="C21231">
        <f>IF(Calculator!$L669="Yes",1,0)</f>
      </c>
    </row>
    <row r="21232" spans="1:3" x14ac:dyDescent="0.25">
      <c r="A21232">
        <v>669</v>
      </c>
      <c r="B21232" t="s">
        <v>60</v>
      </c>
      <c r="C21232">
        <f>((MAX(Calculator!$F669,110)-130)/20)*IF(Calculator!$K669="Yes",1,0)</f>
      </c>
    </row>
    <row r="21233" spans="1:3" x14ac:dyDescent="0.25">
      <c r="A21233">
        <v>669</v>
      </c>
      <c r="B21233" t="s">
        <v>61</v>
      </c>
      <c r="C21233">
        <f>((((Calculator!$D669-Calculator!$E669)*0.02586)-3.5))*IF(Calculator!$L669="Yes",1,0)</f>
      </c>
    </row>
    <row r="21234" spans="1:3" x14ac:dyDescent="0.25">
      <c r="A21234">
        <v>669</v>
      </c>
      <c r="B21234" t="s">
        <v>62</v>
      </c>
      <c r="C21234">
        <f>(((Calculator!$C669-55)/10)*(((((Calculator!$D669-Calculator!$E669)*0.02586)-3.5))))</f>
      </c>
    </row>
    <row r="21235" spans="1:3" x14ac:dyDescent="0.25">
      <c r="A21235">
        <v>669</v>
      </c>
      <c r="B21235" t="s">
        <v>63</v>
      </c>
      <c r="C21235">
        <f>(((Calculator!$C669-55)/10)*(((Calculator!$E669*0.02586)-1.3)/0.3))</f>
      </c>
    </row>
    <row r="21236" spans="1:3" x14ac:dyDescent="0.25">
      <c r="A21236">
        <v>669</v>
      </c>
      <c r="B21236" t="s">
        <v>64</v>
      </c>
      <c r="C21236">
        <f>(((Calculator!$C669-55)/10)*((MAX(Calculator!$F669,110)-130)/20))</f>
      </c>
    </row>
    <row r="21237" spans="1:3" x14ac:dyDescent="0.25">
      <c r="A21237">
        <v>669</v>
      </c>
      <c r="B21237" t="s">
        <v>65</v>
      </c>
      <c r="C21237">
        <f>(((Calculator!$C669-55)/10)*IF(Calculator!$G669="Yes",1,0))</f>
      </c>
    </row>
    <row r="21238" spans="1:3" x14ac:dyDescent="0.25">
      <c r="A21238">
        <v>669</v>
      </c>
      <c r="B21238" t="s">
        <v>66</v>
      </c>
      <c r="C21238">
        <f>(((Calculator!$C669-55)/10)*IF(Calculator!$H669="Yes",1,0))</f>
      </c>
    </row>
    <row r="21239" spans="1:3" x14ac:dyDescent="0.25">
      <c r="A21239">
        <v>669</v>
      </c>
      <c r="B21239" t="s">
        <v>67</v>
      </c>
      <c r="C21239">
        <f>(((Calculator!$C669-55)/10)*((MAX(Calculator!$I669,30)-30)/5))</f>
      </c>
    </row>
    <row r="21240" spans="1:3" x14ac:dyDescent="0.25">
      <c r="A21240">
        <v>669</v>
      </c>
      <c r="B21240" t="s">
        <v>68</v>
      </c>
      <c r="C21240">
        <f>(((Calculator!$C669-55)/10)*((MIN(Calculator!$J669,60)-60)/-15))</f>
      </c>
    </row>
    <row r="21241" spans="1:3" x14ac:dyDescent="0.25">
      <c r="A21241">
        <v>669</v>
      </c>
      <c r="B21241" t="s">
        <v>69</v>
      </c>
      <c r="C21241">
        <f>IF(AND(Calculator!$O669&lt;&gt;"",Calculator!$O669&gt;=4,Calculator!$O669&lt;=6),1,0)</f>
      </c>
    </row>
    <row r="21242" spans="1:3" x14ac:dyDescent="0.25">
      <c r="A21242">
        <v>669</v>
      </c>
      <c r="B21242" t="s">
        <v>70</v>
      </c>
      <c r="C21242">
        <f>IF(AND(Calculator!$O669&lt;&gt;"",Calculator!$O669&gt;=7,Calculator!$O669&lt;=10),1,0)</f>
      </c>
    </row>
    <row r="21243" spans="1:3" x14ac:dyDescent="0.25">
      <c r="A21243">
        <v>669</v>
      </c>
      <c r="B21243" t="s">
        <v>71</v>
      </c>
      <c r="C21243">
        <f>IF(Calculator!$O669="",1,0)</f>
      </c>
    </row>
    <row r="21244" spans="1:3" x14ac:dyDescent="0.25">
      <c r="A21244">
        <v>669</v>
      </c>
      <c r="B21244" t="s">
        <v>72</v>
      </c>
      <c r="C21244">
        <f>IF(OR(Calculator!$M669="",Calculator!$M669=0),0,LN(Calculator!$M669))</f>
      </c>
    </row>
    <row r="21245" spans="1:3" x14ac:dyDescent="0.25">
      <c r="A21245">
        <v>669</v>
      </c>
      <c r="B21245" t="s">
        <v>73</v>
      </c>
      <c r="C21245">
        <f>IF(Calculator!$M669="",1,0)</f>
      </c>
    </row>
    <row r="21246" spans="1:3" x14ac:dyDescent="0.25">
      <c r="A21246">
        <v>669</v>
      </c>
      <c r="B21246" t="s">
        <v>74</v>
      </c>
      <c r="C21246">
        <f>IF(Calculator!$N669="",0,(Calculator!$N669-5.3)*IF(Calculator!$G669="Yes",1,0))</f>
      </c>
    </row>
    <row r="21247" spans="1:3" x14ac:dyDescent="0.25">
      <c r="A21247">
        <v>669</v>
      </c>
      <c r="B21247" t="s">
        <v>75</v>
      </c>
      <c r="C21247">
        <f>IF(Calculator!$N669="",0,(Calculator!$N669-5.3)*(1-IF(Calculator!$G669="Yes",1,0)))</f>
      </c>
    </row>
    <row r="21248" spans="1:3" x14ac:dyDescent="0.25">
      <c r="A21248">
        <v>669</v>
      </c>
      <c r="B21248" t="s">
        <v>76</v>
      </c>
      <c r="C21248">
        <f>IF(Calculator!$N669="",1,0)</f>
      </c>
    </row>
    <row r="21249" spans="1:3" x14ac:dyDescent="0.25">
      <c r="A21249">
        <v>669</v>
      </c>
      <c r="B21249" t="s">
        <v>77</v>
      </c>
      <c r="C21249">
        <f>1</f>
      </c>
    </row>
    <row r="21250" spans="1:3" x14ac:dyDescent="0.25">
      <c r="A21250">
        <v>670</v>
      </c>
      <c r="B21250" t="s">
        <v>47</v>
      </c>
      <c r="C21250">
        <f>(Calculator!$C670-55)/10</f>
      </c>
    </row>
    <row r="21251" spans="1:3" x14ac:dyDescent="0.25">
      <c r="A21251">
        <v>670</v>
      </c>
      <c r="B21251" t="s">
        <v>48</v>
      </c>
      <c r="C21251">
        <f>((Calculator!$C670-55)/10)^2</f>
      </c>
    </row>
    <row r="21252" spans="1:3" x14ac:dyDescent="0.25">
      <c r="A21252">
        <v>670</v>
      </c>
      <c r="B21252" t="s">
        <v>49</v>
      </c>
      <c r="C21252">
        <f>((Calculator!$D670-Calculator!$E670)*0.02586)-3.5</f>
      </c>
    </row>
    <row r="21253" spans="1:3" x14ac:dyDescent="0.25">
      <c r="A21253">
        <v>670</v>
      </c>
      <c r="B21253" t="s">
        <v>50</v>
      </c>
      <c r="C21253">
        <f>((Calculator!$E670*0.02586)-1.3)/0.3</f>
      </c>
    </row>
    <row r="21254" spans="1:3" x14ac:dyDescent="0.25">
      <c r="A21254">
        <v>670</v>
      </c>
      <c r="B21254" t="s">
        <v>51</v>
      </c>
      <c r="C21254">
        <f>(MIN(Calculator!$F670,110)-110)/20</f>
      </c>
    </row>
    <row r="21255" spans="1:3" x14ac:dyDescent="0.25">
      <c r="A21255">
        <v>670</v>
      </c>
      <c r="B21255" t="s">
        <v>52</v>
      </c>
      <c r="C21255">
        <f>(MAX(Calculator!$F670,110)-130)/20</f>
      </c>
    </row>
    <row r="21256" spans="1:3" x14ac:dyDescent="0.25">
      <c r="A21256">
        <v>670</v>
      </c>
      <c r="B21256" t="s">
        <v>17</v>
      </c>
      <c r="C21256">
        <f>IF(Calculator!$G670="Yes",1,0)</f>
      </c>
    </row>
    <row r="21257" spans="1:3" x14ac:dyDescent="0.25">
      <c r="A21257">
        <v>670</v>
      </c>
      <c r="B21257" t="s">
        <v>53</v>
      </c>
      <c r="C21257">
        <f>IF(Calculator!$H670="Yes",1,0)</f>
      </c>
    </row>
    <row r="21258" spans="1:3" x14ac:dyDescent="0.25">
      <c r="A21258">
        <v>670</v>
      </c>
      <c r="B21258" t="s">
        <v>54</v>
      </c>
      <c r="C21258">
        <f>(MIN(Calculator!$I670,30)-25)/5</f>
      </c>
    </row>
    <row r="21259" spans="1:3" x14ac:dyDescent="0.25">
      <c r="A21259">
        <v>670</v>
      </c>
      <c r="B21259" t="s">
        <v>55</v>
      </c>
      <c r="C21259">
        <f>(MAX(Calculator!$I670,30)-30)/5</f>
      </c>
    </row>
    <row r="21260" spans="1:3" x14ac:dyDescent="0.25">
      <c r="A21260">
        <v>670</v>
      </c>
      <c r="B21260" t="s">
        <v>56</v>
      </c>
      <c r="C21260">
        <f>(MIN(Calculator!$J670,60)-60)/-15</f>
      </c>
    </row>
    <row r="21261" spans="1:3" x14ac:dyDescent="0.25">
      <c r="A21261">
        <v>670</v>
      </c>
      <c r="B21261" t="s">
        <v>57</v>
      </c>
      <c r="C21261">
        <f>(MAX(Calculator!$J670,60)-90)/-15</f>
      </c>
    </row>
    <row r="21262" spans="1:3" x14ac:dyDescent="0.25">
      <c r="A21262">
        <v>670</v>
      </c>
      <c r="B21262" t="s">
        <v>58</v>
      </c>
      <c r="C21262">
        <f>IF(Calculator!$K670="Yes",1,0)</f>
      </c>
    </row>
    <row r="21263" spans="1:3" x14ac:dyDescent="0.25">
      <c r="A21263">
        <v>670</v>
      </c>
      <c r="B21263" t="s">
        <v>59</v>
      </c>
      <c r="C21263">
        <f>IF(Calculator!$L670="Yes",1,0)</f>
      </c>
    </row>
    <row r="21264" spans="1:3" x14ac:dyDescent="0.25">
      <c r="A21264">
        <v>670</v>
      </c>
      <c r="B21264" t="s">
        <v>60</v>
      </c>
      <c r="C21264">
        <f>((MAX(Calculator!$F670,110)-130)/20)*IF(Calculator!$K670="Yes",1,0)</f>
      </c>
    </row>
    <row r="21265" spans="1:3" x14ac:dyDescent="0.25">
      <c r="A21265">
        <v>670</v>
      </c>
      <c r="B21265" t="s">
        <v>61</v>
      </c>
      <c r="C21265">
        <f>((((Calculator!$D670-Calculator!$E670)*0.02586)-3.5))*IF(Calculator!$L670="Yes",1,0)</f>
      </c>
    </row>
    <row r="21266" spans="1:3" x14ac:dyDescent="0.25">
      <c r="A21266">
        <v>670</v>
      </c>
      <c r="B21266" t="s">
        <v>62</v>
      </c>
      <c r="C21266">
        <f>(((Calculator!$C670-55)/10)*(((((Calculator!$D670-Calculator!$E670)*0.02586)-3.5))))</f>
      </c>
    </row>
    <row r="21267" spans="1:3" x14ac:dyDescent="0.25">
      <c r="A21267">
        <v>670</v>
      </c>
      <c r="B21267" t="s">
        <v>63</v>
      </c>
      <c r="C21267">
        <f>(((Calculator!$C670-55)/10)*(((Calculator!$E670*0.02586)-1.3)/0.3))</f>
      </c>
    </row>
    <row r="21268" spans="1:3" x14ac:dyDescent="0.25">
      <c r="A21268">
        <v>670</v>
      </c>
      <c r="B21268" t="s">
        <v>64</v>
      </c>
      <c r="C21268">
        <f>(((Calculator!$C670-55)/10)*((MAX(Calculator!$F670,110)-130)/20))</f>
      </c>
    </row>
    <row r="21269" spans="1:3" x14ac:dyDescent="0.25">
      <c r="A21269">
        <v>670</v>
      </c>
      <c r="B21269" t="s">
        <v>65</v>
      </c>
      <c r="C21269">
        <f>(((Calculator!$C670-55)/10)*IF(Calculator!$G670="Yes",1,0))</f>
      </c>
    </row>
    <row r="21270" spans="1:3" x14ac:dyDescent="0.25">
      <c r="A21270">
        <v>670</v>
      </c>
      <c r="B21270" t="s">
        <v>66</v>
      </c>
      <c r="C21270">
        <f>(((Calculator!$C670-55)/10)*IF(Calculator!$H670="Yes",1,0))</f>
      </c>
    </row>
    <row r="21271" spans="1:3" x14ac:dyDescent="0.25">
      <c r="A21271">
        <v>670</v>
      </c>
      <c r="B21271" t="s">
        <v>67</v>
      </c>
      <c r="C21271">
        <f>(((Calculator!$C670-55)/10)*((MAX(Calculator!$I670,30)-30)/5))</f>
      </c>
    </row>
    <row r="21272" spans="1:3" x14ac:dyDescent="0.25">
      <c r="A21272">
        <v>670</v>
      </c>
      <c r="B21272" t="s">
        <v>68</v>
      </c>
      <c r="C21272">
        <f>(((Calculator!$C670-55)/10)*((MIN(Calculator!$J670,60)-60)/-15))</f>
      </c>
    </row>
    <row r="21273" spans="1:3" x14ac:dyDescent="0.25">
      <c r="A21273">
        <v>670</v>
      </c>
      <c r="B21273" t="s">
        <v>69</v>
      </c>
      <c r="C21273">
        <f>IF(AND(Calculator!$O670&lt;&gt;"",Calculator!$O670&gt;=4,Calculator!$O670&lt;=6),1,0)</f>
      </c>
    </row>
    <row r="21274" spans="1:3" x14ac:dyDescent="0.25">
      <c r="A21274">
        <v>670</v>
      </c>
      <c r="B21274" t="s">
        <v>70</v>
      </c>
      <c r="C21274">
        <f>IF(AND(Calculator!$O670&lt;&gt;"",Calculator!$O670&gt;=7,Calculator!$O670&lt;=10),1,0)</f>
      </c>
    </row>
    <row r="21275" spans="1:3" x14ac:dyDescent="0.25">
      <c r="A21275">
        <v>670</v>
      </c>
      <c r="B21275" t="s">
        <v>71</v>
      </c>
      <c r="C21275">
        <f>IF(Calculator!$O670="",1,0)</f>
      </c>
    </row>
    <row r="21276" spans="1:3" x14ac:dyDescent="0.25">
      <c r="A21276">
        <v>670</v>
      </c>
      <c r="B21276" t="s">
        <v>72</v>
      </c>
      <c r="C21276">
        <f>IF(OR(Calculator!$M670="",Calculator!$M670=0),0,LN(Calculator!$M670))</f>
      </c>
    </row>
    <row r="21277" spans="1:3" x14ac:dyDescent="0.25">
      <c r="A21277">
        <v>670</v>
      </c>
      <c r="B21277" t="s">
        <v>73</v>
      </c>
      <c r="C21277">
        <f>IF(Calculator!$M670="",1,0)</f>
      </c>
    </row>
    <row r="21278" spans="1:3" x14ac:dyDescent="0.25">
      <c r="A21278">
        <v>670</v>
      </c>
      <c r="B21278" t="s">
        <v>74</v>
      </c>
      <c r="C21278">
        <f>IF(Calculator!$N670="",0,(Calculator!$N670-5.3)*IF(Calculator!$G670="Yes",1,0))</f>
      </c>
    </row>
    <row r="21279" spans="1:3" x14ac:dyDescent="0.25">
      <c r="A21279">
        <v>670</v>
      </c>
      <c r="B21279" t="s">
        <v>75</v>
      </c>
      <c r="C21279">
        <f>IF(Calculator!$N670="",0,(Calculator!$N670-5.3)*(1-IF(Calculator!$G670="Yes",1,0)))</f>
      </c>
    </row>
    <row r="21280" spans="1:3" x14ac:dyDescent="0.25">
      <c r="A21280">
        <v>670</v>
      </c>
      <c r="B21280" t="s">
        <v>76</v>
      </c>
      <c r="C21280">
        <f>IF(Calculator!$N670="",1,0)</f>
      </c>
    </row>
    <row r="21281" spans="1:3" x14ac:dyDescent="0.25">
      <c r="A21281">
        <v>670</v>
      </c>
      <c r="B21281" t="s">
        <v>77</v>
      </c>
      <c r="C21281">
        <f>1</f>
      </c>
    </row>
    <row r="21282" spans="1:3" x14ac:dyDescent="0.25">
      <c r="A21282">
        <v>671</v>
      </c>
      <c r="B21282" t="s">
        <v>47</v>
      </c>
      <c r="C21282">
        <f>(Calculator!$C671-55)/10</f>
      </c>
    </row>
    <row r="21283" spans="1:3" x14ac:dyDescent="0.25">
      <c r="A21283">
        <v>671</v>
      </c>
      <c r="B21283" t="s">
        <v>48</v>
      </c>
      <c r="C21283">
        <f>((Calculator!$C671-55)/10)^2</f>
      </c>
    </row>
    <row r="21284" spans="1:3" x14ac:dyDescent="0.25">
      <c r="A21284">
        <v>671</v>
      </c>
      <c r="B21284" t="s">
        <v>49</v>
      </c>
      <c r="C21284">
        <f>((Calculator!$D671-Calculator!$E671)*0.02586)-3.5</f>
      </c>
    </row>
    <row r="21285" spans="1:3" x14ac:dyDescent="0.25">
      <c r="A21285">
        <v>671</v>
      </c>
      <c r="B21285" t="s">
        <v>50</v>
      </c>
      <c r="C21285">
        <f>((Calculator!$E671*0.02586)-1.3)/0.3</f>
      </c>
    </row>
    <row r="21286" spans="1:3" x14ac:dyDescent="0.25">
      <c r="A21286">
        <v>671</v>
      </c>
      <c r="B21286" t="s">
        <v>51</v>
      </c>
      <c r="C21286">
        <f>(MIN(Calculator!$F671,110)-110)/20</f>
      </c>
    </row>
    <row r="21287" spans="1:3" x14ac:dyDescent="0.25">
      <c r="A21287">
        <v>671</v>
      </c>
      <c r="B21287" t="s">
        <v>52</v>
      </c>
      <c r="C21287">
        <f>(MAX(Calculator!$F671,110)-130)/20</f>
      </c>
    </row>
    <row r="21288" spans="1:3" x14ac:dyDescent="0.25">
      <c r="A21288">
        <v>671</v>
      </c>
      <c r="B21288" t="s">
        <v>17</v>
      </c>
      <c r="C21288">
        <f>IF(Calculator!$G671="Yes",1,0)</f>
      </c>
    </row>
    <row r="21289" spans="1:3" x14ac:dyDescent="0.25">
      <c r="A21289">
        <v>671</v>
      </c>
      <c r="B21289" t="s">
        <v>53</v>
      </c>
      <c r="C21289">
        <f>IF(Calculator!$H671="Yes",1,0)</f>
      </c>
    </row>
    <row r="21290" spans="1:3" x14ac:dyDescent="0.25">
      <c r="A21290">
        <v>671</v>
      </c>
      <c r="B21290" t="s">
        <v>54</v>
      </c>
      <c r="C21290">
        <f>(MIN(Calculator!$I671,30)-25)/5</f>
      </c>
    </row>
    <row r="21291" spans="1:3" x14ac:dyDescent="0.25">
      <c r="A21291">
        <v>671</v>
      </c>
      <c r="B21291" t="s">
        <v>55</v>
      </c>
      <c r="C21291">
        <f>(MAX(Calculator!$I671,30)-30)/5</f>
      </c>
    </row>
    <row r="21292" spans="1:3" x14ac:dyDescent="0.25">
      <c r="A21292">
        <v>671</v>
      </c>
      <c r="B21292" t="s">
        <v>56</v>
      </c>
      <c r="C21292">
        <f>(MIN(Calculator!$J671,60)-60)/-15</f>
      </c>
    </row>
    <row r="21293" spans="1:3" x14ac:dyDescent="0.25">
      <c r="A21293">
        <v>671</v>
      </c>
      <c r="B21293" t="s">
        <v>57</v>
      </c>
      <c r="C21293">
        <f>(MAX(Calculator!$J671,60)-90)/-15</f>
      </c>
    </row>
    <row r="21294" spans="1:3" x14ac:dyDescent="0.25">
      <c r="A21294">
        <v>671</v>
      </c>
      <c r="B21294" t="s">
        <v>58</v>
      </c>
      <c r="C21294">
        <f>IF(Calculator!$K671="Yes",1,0)</f>
      </c>
    </row>
    <row r="21295" spans="1:3" x14ac:dyDescent="0.25">
      <c r="A21295">
        <v>671</v>
      </c>
      <c r="B21295" t="s">
        <v>59</v>
      </c>
      <c r="C21295">
        <f>IF(Calculator!$L671="Yes",1,0)</f>
      </c>
    </row>
    <row r="21296" spans="1:3" x14ac:dyDescent="0.25">
      <c r="A21296">
        <v>671</v>
      </c>
      <c r="B21296" t="s">
        <v>60</v>
      </c>
      <c r="C21296">
        <f>((MAX(Calculator!$F671,110)-130)/20)*IF(Calculator!$K671="Yes",1,0)</f>
      </c>
    </row>
    <row r="21297" spans="1:3" x14ac:dyDescent="0.25">
      <c r="A21297">
        <v>671</v>
      </c>
      <c r="B21297" t="s">
        <v>61</v>
      </c>
      <c r="C21297">
        <f>((((Calculator!$D671-Calculator!$E671)*0.02586)-3.5))*IF(Calculator!$L671="Yes",1,0)</f>
      </c>
    </row>
    <row r="21298" spans="1:3" x14ac:dyDescent="0.25">
      <c r="A21298">
        <v>671</v>
      </c>
      <c r="B21298" t="s">
        <v>62</v>
      </c>
      <c r="C21298">
        <f>(((Calculator!$C671-55)/10)*(((((Calculator!$D671-Calculator!$E671)*0.02586)-3.5))))</f>
      </c>
    </row>
    <row r="21299" spans="1:3" x14ac:dyDescent="0.25">
      <c r="A21299">
        <v>671</v>
      </c>
      <c r="B21299" t="s">
        <v>63</v>
      </c>
      <c r="C21299">
        <f>(((Calculator!$C671-55)/10)*(((Calculator!$E671*0.02586)-1.3)/0.3))</f>
      </c>
    </row>
    <row r="21300" spans="1:3" x14ac:dyDescent="0.25">
      <c r="A21300">
        <v>671</v>
      </c>
      <c r="B21300" t="s">
        <v>64</v>
      </c>
      <c r="C21300">
        <f>(((Calculator!$C671-55)/10)*((MAX(Calculator!$F671,110)-130)/20))</f>
      </c>
    </row>
    <row r="21301" spans="1:3" x14ac:dyDescent="0.25">
      <c r="A21301">
        <v>671</v>
      </c>
      <c r="B21301" t="s">
        <v>65</v>
      </c>
      <c r="C21301">
        <f>(((Calculator!$C671-55)/10)*IF(Calculator!$G671="Yes",1,0))</f>
      </c>
    </row>
    <row r="21302" spans="1:3" x14ac:dyDescent="0.25">
      <c r="A21302">
        <v>671</v>
      </c>
      <c r="B21302" t="s">
        <v>66</v>
      </c>
      <c r="C21302">
        <f>(((Calculator!$C671-55)/10)*IF(Calculator!$H671="Yes",1,0))</f>
      </c>
    </row>
    <row r="21303" spans="1:3" x14ac:dyDescent="0.25">
      <c r="A21303">
        <v>671</v>
      </c>
      <c r="B21303" t="s">
        <v>67</v>
      </c>
      <c r="C21303">
        <f>(((Calculator!$C671-55)/10)*((MAX(Calculator!$I671,30)-30)/5))</f>
      </c>
    </row>
    <row r="21304" spans="1:3" x14ac:dyDescent="0.25">
      <c r="A21304">
        <v>671</v>
      </c>
      <c r="B21304" t="s">
        <v>68</v>
      </c>
      <c r="C21304">
        <f>(((Calculator!$C671-55)/10)*((MIN(Calculator!$J671,60)-60)/-15))</f>
      </c>
    </row>
    <row r="21305" spans="1:3" x14ac:dyDescent="0.25">
      <c r="A21305">
        <v>671</v>
      </c>
      <c r="B21305" t="s">
        <v>69</v>
      </c>
      <c r="C21305">
        <f>IF(AND(Calculator!$O671&lt;&gt;"",Calculator!$O671&gt;=4,Calculator!$O671&lt;=6),1,0)</f>
      </c>
    </row>
    <row r="21306" spans="1:3" x14ac:dyDescent="0.25">
      <c r="A21306">
        <v>671</v>
      </c>
      <c r="B21306" t="s">
        <v>70</v>
      </c>
      <c r="C21306">
        <f>IF(AND(Calculator!$O671&lt;&gt;"",Calculator!$O671&gt;=7,Calculator!$O671&lt;=10),1,0)</f>
      </c>
    </row>
    <row r="21307" spans="1:3" x14ac:dyDescent="0.25">
      <c r="A21307">
        <v>671</v>
      </c>
      <c r="B21307" t="s">
        <v>71</v>
      </c>
      <c r="C21307">
        <f>IF(Calculator!$O671="",1,0)</f>
      </c>
    </row>
    <row r="21308" spans="1:3" x14ac:dyDescent="0.25">
      <c r="A21308">
        <v>671</v>
      </c>
      <c r="B21308" t="s">
        <v>72</v>
      </c>
      <c r="C21308">
        <f>IF(OR(Calculator!$M671="",Calculator!$M671=0),0,LN(Calculator!$M671))</f>
      </c>
    </row>
    <row r="21309" spans="1:3" x14ac:dyDescent="0.25">
      <c r="A21309">
        <v>671</v>
      </c>
      <c r="B21309" t="s">
        <v>73</v>
      </c>
      <c r="C21309">
        <f>IF(Calculator!$M671="",1,0)</f>
      </c>
    </row>
    <row r="21310" spans="1:3" x14ac:dyDescent="0.25">
      <c r="A21310">
        <v>671</v>
      </c>
      <c r="B21310" t="s">
        <v>74</v>
      </c>
      <c r="C21310">
        <f>IF(Calculator!$N671="",0,(Calculator!$N671-5.3)*IF(Calculator!$G671="Yes",1,0))</f>
      </c>
    </row>
    <row r="21311" spans="1:3" x14ac:dyDescent="0.25">
      <c r="A21311">
        <v>671</v>
      </c>
      <c r="B21311" t="s">
        <v>75</v>
      </c>
      <c r="C21311">
        <f>IF(Calculator!$N671="",0,(Calculator!$N671-5.3)*(1-IF(Calculator!$G671="Yes",1,0)))</f>
      </c>
    </row>
    <row r="21312" spans="1:3" x14ac:dyDescent="0.25">
      <c r="A21312">
        <v>671</v>
      </c>
      <c r="B21312" t="s">
        <v>76</v>
      </c>
      <c r="C21312">
        <f>IF(Calculator!$N671="",1,0)</f>
      </c>
    </row>
    <row r="21313" spans="1:3" x14ac:dyDescent="0.25">
      <c r="A21313">
        <v>671</v>
      </c>
      <c r="B21313" t="s">
        <v>77</v>
      </c>
      <c r="C21313">
        <f>1</f>
      </c>
    </row>
    <row r="21314" spans="1:3" x14ac:dyDescent="0.25">
      <c r="A21314">
        <v>672</v>
      </c>
      <c r="B21314" t="s">
        <v>47</v>
      </c>
      <c r="C21314">
        <f>(Calculator!$C672-55)/10</f>
      </c>
    </row>
    <row r="21315" spans="1:3" x14ac:dyDescent="0.25">
      <c r="A21315">
        <v>672</v>
      </c>
      <c r="B21315" t="s">
        <v>48</v>
      </c>
      <c r="C21315">
        <f>((Calculator!$C672-55)/10)^2</f>
      </c>
    </row>
    <row r="21316" spans="1:3" x14ac:dyDescent="0.25">
      <c r="A21316">
        <v>672</v>
      </c>
      <c r="B21316" t="s">
        <v>49</v>
      </c>
      <c r="C21316">
        <f>((Calculator!$D672-Calculator!$E672)*0.02586)-3.5</f>
      </c>
    </row>
    <row r="21317" spans="1:3" x14ac:dyDescent="0.25">
      <c r="A21317">
        <v>672</v>
      </c>
      <c r="B21317" t="s">
        <v>50</v>
      </c>
      <c r="C21317">
        <f>((Calculator!$E672*0.02586)-1.3)/0.3</f>
      </c>
    </row>
    <row r="21318" spans="1:3" x14ac:dyDescent="0.25">
      <c r="A21318">
        <v>672</v>
      </c>
      <c r="B21318" t="s">
        <v>51</v>
      </c>
      <c r="C21318">
        <f>(MIN(Calculator!$F672,110)-110)/20</f>
      </c>
    </row>
    <row r="21319" spans="1:3" x14ac:dyDescent="0.25">
      <c r="A21319">
        <v>672</v>
      </c>
      <c r="B21319" t="s">
        <v>52</v>
      </c>
      <c r="C21319">
        <f>(MAX(Calculator!$F672,110)-130)/20</f>
      </c>
    </row>
    <row r="21320" spans="1:3" x14ac:dyDescent="0.25">
      <c r="A21320">
        <v>672</v>
      </c>
      <c r="B21320" t="s">
        <v>17</v>
      </c>
      <c r="C21320">
        <f>IF(Calculator!$G672="Yes",1,0)</f>
      </c>
    </row>
    <row r="21321" spans="1:3" x14ac:dyDescent="0.25">
      <c r="A21321">
        <v>672</v>
      </c>
      <c r="B21321" t="s">
        <v>53</v>
      </c>
      <c r="C21321">
        <f>IF(Calculator!$H672="Yes",1,0)</f>
      </c>
    </row>
    <row r="21322" spans="1:3" x14ac:dyDescent="0.25">
      <c r="A21322">
        <v>672</v>
      </c>
      <c r="B21322" t="s">
        <v>54</v>
      </c>
      <c r="C21322">
        <f>(MIN(Calculator!$I672,30)-25)/5</f>
      </c>
    </row>
    <row r="21323" spans="1:3" x14ac:dyDescent="0.25">
      <c r="A21323">
        <v>672</v>
      </c>
      <c r="B21323" t="s">
        <v>55</v>
      </c>
      <c r="C21323">
        <f>(MAX(Calculator!$I672,30)-30)/5</f>
      </c>
    </row>
    <row r="21324" spans="1:3" x14ac:dyDescent="0.25">
      <c r="A21324">
        <v>672</v>
      </c>
      <c r="B21324" t="s">
        <v>56</v>
      </c>
      <c r="C21324">
        <f>(MIN(Calculator!$J672,60)-60)/-15</f>
      </c>
    </row>
    <row r="21325" spans="1:3" x14ac:dyDescent="0.25">
      <c r="A21325">
        <v>672</v>
      </c>
      <c r="B21325" t="s">
        <v>57</v>
      </c>
      <c r="C21325">
        <f>(MAX(Calculator!$J672,60)-90)/-15</f>
      </c>
    </row>
    <row r="21326" spans="1:3" x14ac:dyDescent="0.25">
      <c r="A21326">
        <v>672</v>
      </c>
      <c r="B21326" t="s">
        <v>58</v>
      </c>
      <c r="C21326">
        <f>IF(Calculator!$K672="Yes",1,0)</f>
      </c>
    </row>
    <row r="21327" spans="1:3" x14ac:dyDescent="0.25">
      <c r="A21327">
        <v>672</v>
      </c>
      <c r="B21327" t="s">
        <v>59</v>
      </c>
      <c r="C21327">
        <f>IF(Calculator!$L672="Yes",1,0)</f>
      </c>
    </row>
    <row r="21328" spans="1:3" x14ac:dyDescent="0.25">
      <c r="A21328">
        <v>672</v>
      </c>
      <c r="B21328" t="s">
        <v>60</v>
      </c>
      <c r="C21328">
        <f>((MAX(Calculator!$F672,110)-130)/20)*IF(Calculator!$K672="Yes",1,0)</f>
      </c>
    </row>
    <row r="21329" spans="1:3" x14ac:dyDescent="0.25">
      <c r="A21329">
        <v>672</v>
      </c>
      <c r="B21329" t="s">
        <v>61</v>
      </c>
      <c r="C21329">
        <f>((((Calculator!$D672-Calculator!$E672)*0.02586)-3.5))*IF(Calculator!$L672="Yes",1,0)</f>
      </c>
    </row>
    <row r="21330" spans="1:3" x14ac:dyDescent="0.25">
      <c r="A21330">
        <v>672</v>
      </c>
      <c r="B21330" t="s">
        <v>62</v>
      </c>
      <c r="C21330">
        <f>(((Calculator!$C672-55)/10)*(((((Calculator!$D672-Calculator!$E672)*0.02586)-3.5))))</f>
      </c>
    </row>
    <row r="21331" spans="1:3" x14ac:dyDescent="0.25">
      <c r="A21331">
        <v>672</v>
      </c>
      <c r="B21331" t="s">
        <v>63</v>
      </c>
      <c r="C21331">
        <f>(((Calculator!$C672-55)/10)*(((Calculator!$E672*0.02586)-1.3)/0.3))</f>
      </c>
    </row>
    <row r="21332" spans="1:3" x14ac:dyDescent="0.25">
      <c r="A21332">
        <v>672</v>
      </c>
      <c r="B21332" t="s">
        <v>64</v>
      </c>
      <c r="C21332">
        <f>(((Calculator!$C672-55)/10)*((MAX(Calculator!$F672,110)-130)/20))</f>
      </c>
    </row>
    <row r="21333" spans="1:3" x14ac:dyDescent="0.25">
      <c r="A21333">
        <v>672</v>
      </c>
      <c r="B21333" t="s">
        <v>65</v>
      </c>
      <c r="C21333">
        <f>(((Calculator!$C672-55)/10)*IF(Calculator!$G672="Yes",1,0))</f>
      </c>
    </row>
    <row r="21334" spans="1:3" x14ac:dyDescent="0.25">
      <c r="A21334">
        <v>672</v>
      </c>
      <c r="B21334" t="s">
        <v>66</v>
      </c>
      <c r="C21334">
        <f>(((Calculator!$C672-55)/10)*IF(Calculator!$H672="Yes",1,0))</f>
      </c>
    </row>
    <row r="21335" spans="1:3" x14ac:dyDescent="0.25">
      <c r="A21335">
        <v>672</v>
      </c>
      <c r="B21335" t="s">
        <v>67</v>
      </c>
      <c r="C21335">
        <f>(((Calculator!$C672-55)/10)*((MAX(Calculator!$I672,30)-30)/5))</f>
      </c>
    </row>
    <row r="21336" spans="1:3" x14ac:dyDescent="0.25">
      <c r="A21336">
        <v>672</v>
      </c>
      <c r="B21336" t="s">
        <v>68</v>
      </c>
      <c r="C21336">
        <f>(((Calculator!$C672-55)/10)*((MIN(Calculator!$J672,60)-60)/-15))</f>
      </c>
    </row>
    <row r="21337" spans="1:3" x14ac:dyDescent="0.25">
      <c r="A21337">
        <v>672</v>
      </c>
      <c r="B21337" t="s">
        <v>69</v>
      </c>
      <c r="C21337">
        <f>IF(AND(Calculator!$O672&lt;&gt;"",Calculator!$O672&gt;=4,Calculator!$O672&lt;=6),1,0)</f>
      </c>
    </row>
    <row r="21338" spans="1:3" x14ac:dyDescent="0.25">
      <c r="A21338">
        <v>672</v>
      </c>
      <c r="B21338" t="s">
        <v>70</v>
      </c>
      <c r="C21338">
        <f>IF(AND(Calculator!$O672&lt;&gt;"",Calculator!$O672&gt;=7,Calculator!$O672&lt;=10),1,0)</f>
      </c>
    </row>
    <row r="21339" spans="1:3" x14ac:dyDescent="0.25">
      <c r="A21339">
        <v>672</v>
      </c>
      <c r="B21339" t="s">
        <v>71</v>
      </c>
      <c r="C21339">
        <f>IF(Calculator!$O672="",1,0)</f>
      </c>
    </row>
    <row r="21340" spans="1:3" x14ac:dyDescent="0.25">
      <c r="A21340">
        <v>672</v>
      </c>
      <c r="B21340" t="s">
        <v>72</v>
      </c>
      <c r="C21340">
        <f>IF(OR(Calculator!$M672="",Calculator!$M672=0),0,LN(Calculator!$M672))</f>
      </c>
    </row>
    <row r="21341" spans="1:3" x14ac:dyDescent="0.25">
      <c r="A21341">
        <v>672</v>
      </c>
      <c r="B21341" t="s">
        <v>73</v>
      </c>
      <c r="C21341">
        <f>IF(Calculator!$M672="",1,0)</f>
      </c>
    </row>
    <row r="21342" spans="1:3" x14ac:dyDescent="0.25">
      <c r="A21342">
        <v>672</v>
      </c>
      <c r="B21342" t="s">
        <v>74</v>
      </c>
      <c r="C21342">
        <f>IF(Calculator!$N672="",0,(Calculator!$N672-5.3)*IF(Calculator!$G672="Yes",1,0))</f>
      </c>
    </row>
    <row r="21343" spans="1:3" x14ac:dyDescent="0.25">
      <c r="A21343">
        <v>672</v>
      </c>
      <c r="B21343" t="s">
        <v>75</v>
      </c>
      <c r="C21343">
        <f>IF(Calculator!$N672="",0,(Calculator!$N672-5.3)*(1-IF(Calculator!$G672="Yes",1,0)))</f>
      </c>
    </row>
    <row r="21344" spans="1:3" x14ac:dyDescent="0.25">
      <c r="A21344">
        <v>672</v>
      </c>
      <c r="B21344" t="s">
        <v>76</v>
      </c>
      <c r="C21344">
        <f>IF(Calculator!$N672="",1,0)</f>
      </c>
    </row>
    <row r="21345" spans="1:3" x14ac:dyDescent="0.25">
      <c r="A21345">
        <v>672</v>
      </c>
      <c r="B21345" t="s">
        <v>77</v>
      </c>
      <c r="C21345">
        <f>1</f>
      </c>
    </row>
    <row r="21346" spans="1:3" x14ac:dyDescent="0.25">
      <c r="A21346">
        <v>673</v>
      </c>
      <c r="B21346" t="s">
        <v>47</v>
      </c>
      <c r="C21346">
        <f>(Calculator!$C673-55)/10</f>
      </c>
    </row>
    <row r="21347" spans="1:3" x14ac:dyDescent="0.25">
      <c r="A21347">
        <v>673</v>
      </c>
      <c r="B21347" t="s">
        <v>48</v>
      </c>
      <c r="C21347">
        <f>((Calculator!$C673-55)/10)^2</f>
      </c>
    </row>
    <row r="21348" spans="1:3" x14ac:dyDescent="0.25">
      <c r="A21348">
        <v>673</v>
      </c>
      <c r="B21348" t="s">
        <v>49</v>
      </c>
      <c r="C21348">
        <f>((Calculator!$D673-Calculator!$E673)*0.02586)-3.5</f>
      </c>
    </row>
    <row r="21349" spans="1:3" x14ac:dyDescent="0.25">
      <c r="A21349">
        <v>673</v>
      </c>
      <c r="B21349" t="s">
        <v>50</v>
      </c>
      <c r="C21349">
        <f>((Calculator!$E673*0.02586)-1.3)/0.3</f>
      </c>
    </row>
    <row r="21350" spans="1:3" x14ac:dyDescent="0.25">
      <c r="A21350">
        <v>673</v>
      </c>
      <c r="B21350" t="s">
        <v>51</v>
      </c>
      <c r="C21350">
        <f>(MIN(Calculator!$F673,110)-110)/20</f>
      </c>
    </row>
    <row r="21351" spans="1:3" x14ac:dyDescent="0.25">
      <c r="A21351">
        <v>673</v>
      </c>
      <c r="B21351" t="s">
        <v>52</v>
      </c>
      <c r="C21351">
        <f>(MAX(Calculator!$F673,110)-130)/20</f>
      </c>
    </row>
    <row r="21352" spans="1:3" x14ac:dyDescent="0.25">
      <c r="A21352">
        <v>673</v>
      </c>
      <c r="B21352" t="s">
        <v>17</v>
      </c>
      <c r="C21352">
        <f>IF(Calculator!$G673="Yes",1,0)</f>
      </c>
    </row>
    <row r="21353" spans="1:3" x14ac:dyDescent="0.25">
      <c r="A21353">
        <v>673</v>
      </c>
      <c r="B21353" t="s">
        <v>53</v>
      </c>
      <c r="C21353">
        <f>IF(Calculator!$H673="Yes",1,0)</f>
      </c>
    </row>
    <row r="21354" spans="1:3" x14ac:dyDescent="0.25">
      <c r="A21354">
        <v>673</v>
      </c>
      <c r="B21354" t="s">
        <v>54</v>
      </c>
      <c r="C21354">
        <f>(MIN(Calculator!$I673,30)-25)/5</f>
      </c>
    </row>
    <row r="21355" spans="1:3" x14ac:dyDescent="0.25">
      <c r="A21355">
        <v>673</v>
      </c>
      <c r="B21355" t="s">
        <v>55</v>
      </c>
      <c r="C21355">
        <f>(MAX(Calculator!$I673,30)-30)/5</f>
      </c>
    </row>
    <row r="21356" spans="1:3" x14ac:dyDescent="0.25">
      <c r="A21356">
        <v>673</v>
      </c>
      <c r="B21356" t="s">
        <v>56</v>
      </c>
      <c r="C21356">
        <f>(MIN(Calculator!$J673,60)-60)/-15</f>
      </c>
    </row>
    <row r="21357" spans="1:3" x14ac:dyDescent="0.25">
      <c r="A21357">
        <v>673</v>
      </c>
      <c r="B21357" t="s">
        <v>57</v>
      </c>
      <c r="C21357">
        <f>(MAX(Calculator!$J673,60)-90)/-15</f>
      </c>
    </row>
    <row r="21358" spans="1:3" x14ac:dyDescent="0.25">
      <c r="A21358">
        <v>673</v>
      </c>
      <c r="B21358" t="s">
        <v>58</v>
      </c>
      <c r="C21358">
        <f>IF(Calculator!$K673="Yes",1,0)</f>
      </c>
    </row>
    <row r="21359" spans="1:3" x14ac:dyDescent="0.25">
      <c r="A21359">
        <v>673</v>
      </c>
      <c r="B21359" t="s">
        <v>59</v>
      </c>
      <c r="C21359">
        <f>IF(Calculator!$L673="Yes",1,0)</f>
      </c>
    </row>
    <row r="21360" spans="1:3" x14ac:dyDescent="0.25">
      <c r="A21360">
        <v>673</v>
      </c>
      <c r="B21360" t="s">
        <v>60</v>
      </c>
      <c r="C21360">
        <f>((MAX(Calculator!$F673,110)-130)/20)*IF(Calculator!$K673="Yes",1,0)</f>
      </c>
    </row>
    <row r="21361" spans="1:3" x14ac:dyDescent="0.25">
      <c r="A21361">
        <v>673</v>
      </c>
      <c r="B21361" t="s">
        <v>61</v>
      </c>
      <c r="C21361">
        <f>((((Calculator!$D673-Calculator!$E673)*0.02586)-3.5))*IF(Calculator!$L673="Yes",1,0)</f>
      </c>
    </row>
    <row r="21362" spans="1:3" x14ac:dyDescent="0.25">
      <c r="A21362">
        <v>673</v>
      </c>
      <c r="B21362" t="s">
        <v>62</v>
      </c>
      <c r="C21362">
        <f>(((Calculator!$C673-55)/10)*(((((Calculator!$D673-Calculator!$E673)*0.02586)-3.5))))</f>
      </c>
    </row>
    <row r="21363" spans="1:3" x14ac:dyDescent="0.25">
      <c r="A21363">
        <v>673</v>
      </c>
      <c r="B21363" t="s">
        <v>63</v>
      </c>
      <c r="C21363">
        <f>(((Calculator!$C673-55)/10)*(((Calculator!$E673*0.02586)-1.3)/0.3))</f>
      </c>
    </row>
    <row r="21364" spans="1:3" x14ac:dyDescent="0.25">
      <c r="A21364">
        <v>673</v>
      </c>
      <c r="B21364" t="s">
        <v>64</v>
      </c>
      <c r="C21364">
        <f>(((Calculator!$C673-55)/10)*((MAX(Calculator!$F673,110)-130)/20))</f>
      </c>
    </row>
    <row r="21365" spans="1:3" x14ac:dyDescent="0.25">
      <c r="A21365">
        <v>673</v>
      </c>
      <c r="B21365" t="s">
        <v>65</v>
      </c>
      <c r="C21365">
        <f>(((Calculator!$C673-55)/10)*IF(Calculator!$G673="Yes",1,0))</f>
      </c>
    </row>
    <row r="21366" spans="1:3" x14ac:dyDescent="0.25">
      <c r="A21366">
        <v>673</v>
      </c>
      <c r="B21366" t="s">
        <v>66</v>
      </c>
      <c r="C21366">
        <f>(((Calculator!$C673-55)/10)*IF(Calculator!$H673="Yes",1,0))</f>
      </c>
    </row>
    <row r="21367" spans="1:3" x14ac:dyDescent="0.25">
      <c r="A21367">
        <v>673</v>
      </c>
      <c r="B21367" t="s">
        <v>67</v>
      </c>
      <c r="C21367">
        <f>(((Calculator!$C673-55)/10)*((MAX(Calculator!$I673,30)-30)/5))</f>
      </c>
    </row>
    <row r="21368" spans="1:3" x14ac:dyDescent="0.25">
      <c r="A21368">
        <v>673</v>
      </c>
      <c r="B21368" t="s">
        <v>68</v>
      </c>
      <c r="C21368">
        <f>(((Calculator!$C673-55)/10)*((MIN(Calculator!$J673,60)-60)/-15))</f>
      </c>
    </row>
    <row r="21369" spans="1:3" x14ac:dyDescent="0.25">
      <c r="A21369">
        <v>673</v>
      </c>
      <c r="B21369" t="s">
        <v>69</v>
      </c>
      <c r="C21369">
        <f>IF(AND(Calculator!$O673&lt;&gt;"",Calculator!$O673&gt;=4,Calculator!$O673&lt;=6),1,0)</f>
      </c>
    </row>
    <row r="21370" spans="1:3" x14ac:dyDescent="0.25">
      <c r="A21370">
        <v>673</v>
      </c>
      <c r="B21370" t="s">
        <v>70</v>
      </c>
      <c r="C21370">
        <f>IF(AND(Calculator!$O673&lt;&gt;"",Calculator!$O673&gt;=7,Calculator!$O673&lt;=10),1,0)</f>
      </c>
    </row>
    <row r="21371" spans="1:3" x14ac:dyDescent="0.25">
      <c r="A21371">
        <v>673</v>
      </c>
      <c r="B21371" t="s">
        <v>71</v>
      </c>
      <c r="C21371">
        <f>IF(Calculator!$O673="",1,0)</f>
      </c>
    </row>
    <row r="21372" spans="1:3" x14ac:dyDescent="0.25">
      <c r="A21372">
        <v>673</v>
      </c>
      <c r="B21372" t="s">
        <v>72</v>
      </c>
      <c r="C21372">
        <f>IF(OR(Calculator!$M673="",Calculator!$M673=0),0,LN(Calculator!$M673))</f>
      </c>
    </row>
    <row r="21373" spans="1:3" x14ac:dyDescent="0.25">
      <c r="A21373">
        <v>673</v>
      </c>
      <c r="B21373" t="s">
        <v>73</v>
      </c>
      <c r="C21373">
        <f>IF(Calculator!$M673="",1,0)</f>
      </c>
    </row>
    <row r="21374" spans="1:3" x14ac:dyDescent="0.25">
      <c r="A21374">
        <v>673</v>
      </c>
      <c r="B21374" t="s">
        <v>74</v>
      </c>
      <c r="C21374">
        <f>IF(Calculator!$N673="",0,(Calculator!$N673-5.3)*IF(Calculator!$G673="Yes",1,0))</f>
      </c>
    </row>
    <row r="21375" spans="1:3" x14ac:dyDescent="0.25">
      <c r="A21375">
        <v>673</v>
      </c>
      <c r="B21375" t="s">
        <v>75</v>
      </c>
      <c r="C21375">
        <f>IF(Calculator!$N673="",0,(Calculator!$N673-5.3)*(1-IF(Calculator!$G673="Yes",1,0)))</f>
      </c>
    </row>
    <row r="21376" spans="1:3" x14ac:dyDescent="0.25">
      <c r="A21376">
        <v>673</v>
      </c>
      <c r="B21376" t="s">
        <v>76</v>
      </c>
      <c r="C21376">
        <f>IF(Calculator!$N673="",1,0)</f>
      </c>
    </row>
    <row r="21377" spans="1:3" x14ac:dyDescent="0.25">
      <c r="A21377">
        <v>673</v>
      </c>
      <c r="B21377" t="s">
        <v>77</v>
      </c>
      <c r="C21377">
        <f>1</f>
      </c>
    </row>
    <row r="21378" spans="1:3" x14ac:dyDescent="0.25">
      <c r="A21378">
        <v>674</v>
      </c>
      <c r="B21378" t="s">
        <v>47</v>
      </c>
      <c r="C21378">
        <f>(Calculator!$C674-55)/10</f>
      </c>
    </row>
    <row r="21379" spans="1:3" x14ac:dyDescent="0.25">
      <c r="A21379">
        <v>674</v>
      </c>
      <c r="B21379" t="s">
        <v>48</v>
      </c>
      <c r="C21379">
        <f>((Calculator!$C674-55)/10)^2</f>
      </c>
    </row>
    <row r="21380" spans="1:3" x14ac:dyDescent="0.25">
      <c r="A21380">
        <v>674</v>
      </c>
      <c r="B21380" t="s">
        <v>49</v>
      </c>
      <c r="C21380">
        <f>((Calculator!$D674-Calculator!$E674)*0.02586)-3.5</f>
      </c>
    </row>
    <row r="21381" spans="1:3" x14ac:dyDescent="0.25">
      <c r="A21381">
        <v>674</v>
      </c>
      <c r="B21381" t="s">
        <v>50</v>
      </c>
      <c r="C21381">
        <f>((Calculator!$E674*0.02586)-1.3)/0.3</f>
      </c>
    </row>
    <row r="21382" spans="1:3" x14ac:dyDescent="0.25">
      <c r="A21382">
        <v>674</v>
      </c>
      <c r="B21382" t="s">
        <v>51</v>
      </c>
      <c r="C21382">
        <f>(MIN(Calculator!$F674,110)-110)/20</f>
      </c>
    </row>
    <row r="21383" spans="1:3" x14ac:dyDescent="0.25">
      <c r="A21383">
        <v>674</v>
      </c>
      <c r="B21383" t="s">
        <v>52</v>
      </c>
      <c r="C21383">
        <f>(MAX(Calculator!$F674,110)-130)/20</f>
      </c>
    </row>
    <row r="21384" spans="1:3" x14ac:dyDescent="0.25">
      <c r="A21384">
        <v>674</v>
      </c>
      <c r="B21384" t="s">
        <v>17</v>
      </c>
      <c r="C21384">
        <f>IF(Calculator!$G674="Yes",1,0)</f>
      </c>
    </row>
    <row r="21385" spans="1:3" x14ac:dyDescent="0.25">
      <c r="A21385">
        <v>674</v>
      </c>
      <c r="B21385" t="s">
        <v>53</v>
      </c>
      <c r="C21385">
        <f>IF(Calculator!$H674="Yes",1,0)</f>
      </c>
    </row>
    <row r="21386" spans="1:3" x14ac:dyDescent="0.25">
      <c r="A21386">
        <v>674</v>
      </c>
      <c r="B21386" t="s">
        <v>54</v>
      </c>
      <c r="C21386">
        <f>(MIN(Calculator!$I674,30)-25)/5</f>
      </c>
    </row>
    <row r="21387" spans="1:3" x14ac:dyDescent="0.25">
      <c r="A21387">
        <v>674</v>
      </c>
      <c r="B21387" t="s">
        <v>55</v>
      </c>
      <c r="C21387">
        <f>(MAX(Calculator!$I674,30)-30)/5</f>
      </c>
    </row>
    <row r="21388" spans="1:3" x14ac:dyDescent="0.25">
      <c r="A21388">
        <v>674</v>
      </c>
      <c r="B21388" t="s">
        <v>56</v>
      </c>
      <c r="C21388">
        <f>(MIN(Calculator!$J674,60)-60)/-15</f>
      </c>
    </row>
    <row r="21389" spans="1:3" x14ac:dyDescent="0.25">
      <c r="A21389">
        <v>674</v>
      </c>
      <c r="B21389" t="s">
        <v>57</v>
      </c>
      <c r="C21389">
        <f>(MAX(Calculator!$J674,60)-90)/-15</f>
      </c>
    </row>
    <row r="21390" spans="1:3" x14ac:dyDescent="0.25">
      <c r="A21390">
        <v>674</v>
      </c>
      <c r="B21390" t="s">
        <v>58</v>
      </c>
      <c r="C21390">
        <f>IF(Calculator!$K674="Yes",1,0)</f>
      </c>
    </row>
    <row r="21391" spans="1:3" x14ac:dyDescent="0.25">
      <c r="A21391">
        <v>674</v>
      </c>
      <c r="B21391" t="s">
        <v>59</v>
      </c>
      <c r="C21391">
        <f>IF(Calculator!$L674="Yes",1,0)</f>
      </c>
    </row>
    <row r="21392" spans="1:3" x14ac:dyDescent="0.25">
      <c r="A21392">
        <v>674</v>
      </c>
      <c r="B21392" t="s">
        <v>60</v>
      </c>
      <c r="C21392">
        <f>((MAX(Calculator!$F674,110)-130)/20)*IF(Calculator!$K674="Yes",1,0)</f>
      </c>
    </row>
    <row r="21393" spans="1:3" x14ac:dyDescent="0.25">
      <c r="A21393">
        <v>674</v>
      </c>
      <c r="B21393" t="s">
        <v>61</v>
      </c>
      <c r="C21393">
        <f>((((Calculator!$D674-Calculator!$E674)*0.02586)-3.5))*IF(Calculator!$L674="Yes",1,0)</f>
      </c>
    </row>
    <row r="21394" spans="1:3" x14ac:dyDescent="0.25">
      <c r="A21394">
        <v>674</v>
      </c>
      <c r="B21394" t="s">
        <v>62</v>
      </c>
      <c r="C21394">
        <f>(((Calculator!$C674-55)/10)*(((((Calculator!$D674-Calculator!$E674)*0.02586)-3.5))))</f>
      </c>
    </row>
    <row r="21395" spans="1:3" x14ac:dyDescent="0.25">
      <c r="A21395">
        <v>674</v>
      </c>
      <c r="B21395" t="s">
        <v>63</v>
      </c>
      <c r="C21395">
        <f>(((Calculator!$C674-55)/10)*(((Calculator!$E674*0.02586)-1.3)/0.3))</f>
      </c>
    </row>
    <row r="21396" spans="1:3" x14ac:dyDescent="0.25">
      <c r="A21396">
        <v>674</v>
      </c>
      <c r="B21396" t="s">
        <v>64</v>
      </c>
      <c r="C21396">
        <f>(((Calculator!$C674-55)/10)*((MAX(Calculator!$F674,110)-130)/20))</f>
      </c>
    </row>
    <row r="21397" spans="1:3" x14ac:dyDescent="0.25">
      <c r="A21397">
        <v>674</v>
      </c>
      <c r="B21397" t="s">
        <v>65</v>
      </c>
      <c r="C21397">
        <f>(((Calculator!$C674-55)/10)*IF(Calculator!$G674="Yes",1,0))</f>
      </c>
    </row>
    <row r="21398" spans="1:3" x14ac:dyDescent="0.25">
      <c r="A21398">
        <v>674</v>
      </c>
      <c r="B21398" t="s">
        <v>66</v>
      </c>
      <c r="C21398">
        <f>(((Calculator!$C674-55)/10)*IF(Calculator!$H674="Yes",1,0))</f>
      </c>
    </row>
    <row r="21399" spans="1:3" x14ac:dyDescent="0.25">
      <c r="A21399">
        <v>674</v>
      </c>
      <c r="B21399" t="s">
        <v>67</v>
      </c>
      <c r="C21399">
        <f>(((Calculator!$C674-55)/10)*((MAX(Calculator!$I674,30)-30)/5))</f>
      </c>
    </row>
    <row r="21400" spans="1:3" x14ac:dyDescent="0.25">
      <c r="A21400">
        <v>674</v>
      </c>
      <c r="B21400" t="s">
        <v>68</v>
      </c>
      <c r="C21400">
        <f>(((Calculator!$C674-55)/10)*((MIN(Calculator!$J674,60)-60)/-15))</f>
      </c>
    </row>
    <row r="21401" spans="1:3" x14ac:dyDescent="0.25">
      <c r="A21401">
        <v>674</v>
      </c>
      <c r="B21401" t="s">
        <v>69</v>
      </c>
      <c r="C21401">
        <f>IF(AND(Calculator!$O674&lt;&gt;"",Calculator!$O674&gt;=4,Calculator!$O674&lt;=6),1,0)</f>
      </c>
    </row>
    <row r="21402" spans="1:3" x14ac:dyDescent="0.25">
      <c r="A21402">
        <v>674</v>
      </c>
      <c r="B21402" t="s">
        <v>70</v>
      </c>
      <c r="C21402">
        <f>IF(AND(Calculator!$O674&lt;&gt;"",Calculator!$O674&gt;=7,Calculator!$O674&lt;=10),1,0)</f>
      </c>
    </row>
    <row r="21403" spans="1:3" x14ac:dyDescent="0.25">
      <c r="A21403">
        <v>674</v>
      </c>
      <c r="B21403" t="s">
        <v>71</v>
      </c>
      <c r="C21403">
        <f>IF(Calculator!$O674="",1,0)</f>
      </c>
    </row>
    <row r="21404" spans="1:3" x14ac:dyDescent="0.25">
      <c r="A21404">
        <v>674</v>
      </c>
      <c r="B21404" t="s">
        <v>72</v>
      </c>
      <c r="C21404">
        <f>IF(OR(Calculator!$M674="",Calculator!$M674=0),0,LN(Calculator!$M674))</f>
      </c>
    </row>
    <row r="21405" spans="1:3" x14ac:dyDescent="0.25">
      <c r="A21405">
        <v>674</v>
      </c>
      <c r="B21405" t="s">
        <v>73</v>
      </c>
      <c r="C21405">
        <f>IF(Calculator!$M674="",1,0)</f>
      </c>
    </row>
    <row r="21406" spans="1:3" x14ac:dyDescent="0.25">
      <c r="A21406">
        <v>674</v>
      </c>
      <c r="B21406" t="s">
        <v>74</v>
      </c>
      <c r="C21406">
        <f>IF(Calculator!$N674="",0,(Calculator!$N674-5.3)*IF(Calculator!$G674="Yes",1,0))</f>
      </c>
    </row>
    <row r="21407" spans="1:3" x14ac:dyDescent="0.25">
      <c r="A21407">
        <v>674</v>
      </c>
      <c r="B21407" t="s">
        <v>75</v>
      </c>
      <c r="C21407">
        <f>IF(Calculator!$N674="",0,(Calculator!$N674-5.3)*(1-IF(Calculator!$G674="Yes",1,0)))</f>
      </c>
    </row>
    <row r="21408" spans="1:3" x14ac:dyDescent="0.25">
      <c r="A21408">
        <v>674</v>
      </c>
      <c r="B21408" t="s">
        <v>76</v>
      </c>
      <c r="C21408">
        <f>IF(Calculator!$N674="",1,0)</f>
      </c>
    </row>
    <row r="21409" spans="1:3" x14ac:dyDescent="0.25">
      <c r="A21409">
        <v>674</v>
      </c>
      <c r="B21409" t="s">
        <v>77</v>
      </c>
      <c r="C21409">
        <f>1</f>
      </c>
    </row>
    <row r="21410" spans="1:3" x14ac:dyDescent="0.25">
      <c r="A21410">
        <v>675</v>
      </c>
      <c r="B21410" t="s">
        <v>47</v>
      </c>
      <c r="C21410">
        <f>(Calculator!$C675-55)/10</f>
      </c>
    </row>
    <row r="21411" spans="1:3" x14ac:dyDescent="0.25">
      <c r="A21411">
        <v>675</v>
      </c>
      <c r="B21411" t="s">
        <v>48</v>
      </c>
      <c r="C21411">
        <f>((Calculator!$C675-55)/10)^2</f>
      </c>
    </row>
    <row r="21412" spans="1:3" x14ac:dyDescent="0.25">
      <c r="A21412">
        <v>675</v>
      </c>
      <c r="B21412" t="s">
        <v>49</v>
      </c>
      <c r="C21412">
        <f>((Calculator!$D675-Calculator!$E675)*0.02586)-3.5</f>
      </c>
    </row>
    <row r="21413" spans="1:3" x14ac:dyDescent="0.25">
      <c r="A21413">
        <v>675</v>
      </c>
      <c r="B21413" t="s">
        <v>50</v>
      </c>
      <c r="C21413">
        <f>((Calculator!$E675*0.02586)-1.3)/0.3</f>
      </c>
    </row>
    <row r="21414" spans="1:3" x14ac:dyDescent="0.25">
      <c r="A21414">
        <v>675</v>
      </c>
      <c r="B21414" t="s">
        <v>51</v>
      </c>
      <c r="C21414">
        <f>(MIN(Calculator!$F675,110)-110)/20</f>
      </c>
    </row>
    <row r="21415" spans="1:3" x14ac:dyDescent="0.25">
      <c r="A21415">
        <v>675</v>
      </c>
      <c r="B21415" t="s">
        <v>52</v>
      </c>
      <c r="C21415">
        <f>(MAX(Calculator!$F675,110)-130)/20</f>
      </c>
    </row>
    <row r="21416" spans="1:3" x14ac:dyDescent="0.25">
      <c r="A21416">
        <v>675</v>
      </c>
      <c r="B21416" t="s">
        <v>17</v>
      </c>
      <c r="C21416">
        <f>IF(Calculator!$G675="Yes",1,0)</f>
      </c>
    </row>
    <row r="21417" spans="1:3" x14ac:dyDescent="0.25">
      <c r="A21417">
        <v>675</v>
      </c>
      <c r="B21417" t="s">
        <v>53</v>
      </c>
      <c r="C21417">
        <f>IF(Calculator!$H675="Yes",1,0)</f>
      </c>
    </row>
    <row r="21418" spans="1:3" x14ac:dyDescent="0.25">
      <c r="A21418">
        <v>675</v>
      </c>
      <c r="B21418" t="s">
        <v>54</v>
      </c>
      <c r="C21418">
        <f>(MIN(Calculator!$I675,30)-25)/5</f>
      </c>
    </row>
    <row r="21419" spans="1:3" x14ac:dyDescent="0.25">
      <c r="A21419">
        <v>675</v>
      </c>
      <c r="B21419" t="s">
        <v>55</v>
      </c>
      <c r="C21419">
        <f>(MAX(Calculator!$I675,30)-30)/5</f>
      </c>
    </row>
    <row r="21420" spans="1:3" x14ac:dyDescent="0.25">
      <c r="A21420">
        <v>675</v>
      </c>
      <c r="B21420" t="s">
        <v>56</v>
      </c>
      <c r="C21420">
        <f>(MIN(Calculator!$J675,60)-60)/-15</f>
      </c>
    </row>
    <row r="21421" spans="1:3" x14ac:dyDescent="0.25">
      <c r="A21421">
        <v>675</v>
      </c>
      <c r="B21421" t="s">
        <v>57</v>
      </c>
      <c r="C21421">
        <f>(MAX(Calculator!$J675,60)-90)/-15</f>
      </c>
    </row>
    <row r="21422" spans="1:3" x14ac:dyDescent="0.25">
      <c r="A21422">
        <v>675</v>
      </c>
      <c r="B21422" t="s">
        <v>58</v>
      </c>
      <c r="C21422">
        <f>IF(Calculator!$K675="Yes",1,0)</f>
      </c>
    </row>
    <row r="21423" spans="1:3" x14ac:dyDescent="0.25">
      <c r="A21423">
        <v>675</v>
      </c>
      <c r="B21423" t="s">
        <v>59</v>
      </c>
      <c r="C21423">
        <f>IF(Calculator!$L675="Yes",1,0)</f>
      </c>
    </row>
    <row r="21424" spans="1:3" x14ac:dyDescent="0.25">
      <c r="A21424">
        <v>675</v>
      </c>
      <c r="B21424" t="s">
        <v>60</v>
      </c>
      <c r="C21424">
        <f>((MAX(Calculator!$F675,110)-130)/20)*IF(Calculator!$K675="Yes",1,0)</f>
      </c>
    </row>
    <row r="21425" spans="1:3" x14ac:dyDescent="0.25">
      <c r="A21425">
        <v>675</v>
      </c>
      <c r="B21425" t="s">
        <v>61</v>
      </c>
      <c r="C21425">
        <f>((((Calculator!$D675-Calculator!$E675)*0.02586)-3.5))*IF(Calculator!$L675="Yes",1,0)</f>
      </c>
    </row>
    <row r="21426" spans="1:3" x14ac:dyDescent="0.25">
      <c r="A21426">
        <v>675</v>
      </c>
      <c r="B21426" t="s">
        <v>62</v>
      </c>
      <c r="C21426">
        <f>(((Calculator!$C675-55)/10)*(((((Calculator!$D675-Calculator!$E675)*0.02586)-3.5))))</f>
      </c>
    </row>
    <row r="21427" spans="1:3" x14ac:dyDescent="0.25">
      <c r="A21427">
        <v>675</v>
      </c>
      <c r="B21427" t="s">
        <v>63</v>
      </c>
      <c r="C21427">
        <f>(((Calculator!$C675-55)/10)*(((Calculator!$E675*0.02586)-1.3)/0.3))</f>
      </c>
    </row>
    <row r="21428" spans="1:3" x14ac:dyDescent="0.25">
      <c r="A21428">
        <v>675</v>
      </c>
      <c r="B21428" t="s">
        <v>64</v>
      </c>
      <c r="C21428">
        <f>(((Calculator!$C675-55)/10)*((MAX(Calculator!$F675,110)-130)/20))</f>
      </c>
    </row>
    <row r="21429" spans="1:3" x14ac:dyDescent="0.25">
      <c r="A21429">
        <v>675</v>
      </c>
      <c r="B21429" t="s">
        <v>65</v>
      </c>
      <c r="C21429">
        <f>(((Calculator!$C675-55)/10)*IF(Calculator!$G675="Yes",1,0))</f>
      </c>
    </row>
    <row r="21430" spans="1:3" x14ac:dyDescent="0.25">
      <c r="A21430">
        <v>675</v>
      </c>
      <c r="B21430" t="s">
        <v>66</v>
      </c>
      <c r="C21430">
        <f>(((Calculator!$C675-55)/10)*IF(Calculator!$H675="Yes",1,0))</f>
      </c>
    </row>
    <row r="21431" spans="1:3" x14ac:dyDescent="0.25">
      <c r="A21431">
        <v>675</v>
      </c>
      <c r="B21431" t="s">
        <v>67</v>
      </c>
      <c r="C21431">
        <f>(((Calculator!$C675-55)/10)*((MAX(Calculator!$I675,30)-30)/5))</f>
      </c>
    </row>
    <row r="21432" spans="1:3" x14ac:dyDescent="0.25">
      <c r="A21432">
        <v>675</v>
      </c>
      <c r="B21432" t="s">
        <v>68</v>
      </c>
      <c r="C21432">
        <f>(((Calculator!$C675-55)/10)*((MIN(Calculator!$J675,60)-60)/-15))</f>
      </c>
    </row>
    <row r="21433" spans="1:3" x14ac:dyDescent="0.25">
      <c r="A21433">
        <v>675</v>
      </c>
      <c r="B21433" t="s">
        <v>69</v>
      </c>
      <c r="C21433">
        <f>IF(AND(Calculator!$O675&lt;&gt;"",Calculator!$O675&gt;=4,Calculator!$O675&lt;=6),1,0)</f>
      </c>
    </row>
    <row r="21434" spans="1:3" x14ac:dyDescent="0.25">
      <c r="A21434">
        <v>675</v>
      </c>
      <c r="B21434" t="s">
        <v>70</v>
      </c>
      <c r="C21434">
        <f>IF(AND(Calculator!$O675&lt;&gt;"",Calculator!$O675&gt;=7,Calculator!$O675&lt;=10),1,0)</f>
      </c>
    </row>
    <row r="21435" spans="1:3" x14ac:dyDescent="0.25">
      <c r="A21435">
        <v>675</v>
      </c>
      <c r="B21435" t="s">
        <v>71</v>
      </c>
      <c r="C21435">
        <f>IF(Calculator!$O675="",1,0)</f>
      </c>
    </row>
    <row r="21436" spans="1:3" x14ac:dyDescent="0.25">
      <c r="A21436">
        <v>675</v>
      </c>
      <c r="B21436" t="s">
        <v>72</v>
      </c>
      <c r="C21436">
        <f>IF(OR(Calculator!$M675="",Calculator!$M675=0),0,LN(Calculator!$M675))</f>
      </c>
    </row>
    <row r="21437" spans="1:3" x14ac:dyDescent="0.25">
      <c r="A21437">
        <v>675</v>
      </c>
      <c r="B21437" t="s">
        <v>73</v>
      </c>
      <c r="C21437">
        <f>IF(Calculator!$M675="",1,0)</f>
      </c>
    </row>
    <row r="21438" spans="1:3" x14ac:dyDescent="0.25">
      <c r="A21438">
        <v>675</v>
      </c>
      <c r="B21438" t="s">
        <v>74</v>
      </c>
      <c r="C21438">
        <f>IF(Calculator!$N675="",0,(Calculator!$N675-5.3)*IF(Calculator!$G675="Yes",1,0))</f>
      </c>
    </row>
    <row r="21439" spans="1:3" x14ac:dyDescent="0.25">
      <c r="A21439">
        <v>675</v>
      </c>
      <c r="B21439" t="s">
        <v>75</v>
      </c>
      <c r="C21439">
        <f>IF(Calculator!$N675="",0,(Calculator!$N675-5.3)*(1-IF(Calculator!$G675="Yes",1,0)))</f>
      </c>
    </row>
    <row r="21440" spans="1:3" x14ac:dyDescent="0.25">
      <c r="A21440">
        <v>675</v>
      </c>
      <c r="B21440" t="s">
        <v>76</v>
      </c>
      <c r="C21440">
        <f>IF(Calculator!$N675="",1,0)</f>
      </c>
    </row>
    <row r="21441" spans="1:3" x14ac:dyDescent="0.25">
      <c r="A21441">
        <v>675</v>
      </c>
      <c r="B21441" t="s">
        <v>77</v>
      </c>
      <c r="C21441">
        <f>1</f>
      </c>
    </row>
    <row r="21442" spans="1:3" x14ac:dyDescent="0.25">
      <c r="A21442">
        <v>676</v>
      </c>
      <c r="B21442" t="s">
        <v>47</v>
      </c>
      <c r="C21442">
        <f>(Calculator!$C676-55)/10</f>
      </c>
    </row>
    <row r="21443" spans="1:3" x14ac:dyDescent="0.25">
      <c r="A21443">
        <v>676</v>
      </c>
      <c r="B21443" t="s">
        <v>48</v>
      </c>
      <c r="C21443">
        <f>((Calculator!$C676-55)/10)^2</f>
      </c>
    </row>
    <row r="21444" spans="1:3" x14ac:dyDescent="0.25">
      <c r="A21444">
        <v>676</v>
      </c>
      <c r="B21444" t="s">
        <v>49</v>
      </c>
      <c r="C21444">
        <f>((Calculator!$D676-Calculator!$E676)*0.02586)-3.5</f>
      </c>
    </row>
    <row r="21445" spans="1:3" x14ac:dyDescent="0.25">
      <c r="A21445">
        <v>676</v>
      </c>
      <c r="B21445" t="s">
        <v>50</v>
      </c>
      <c r="C21445">
        <f>((Calculator!$E676*0.02586)-1.3)/0.3</f>
      </c>
    </row>
    <row r="21446" spans="1:3" x14ac:dyDescent="0.25">
      <c r="A21446">
        <v>676</v>
      </c>
      <c r="B21446" t="s">
        <v>51</v>
      </c>
      <c r="C21446">
        <f>(MIN(Calculator!$F676,110)-110)/20</f>
      </c>
    </row>
    <row r="21447" spans="1:3" x14ac:dyDescent="0.25">
      <c r="A21447">
        <v>676</v>
      </c>
      <c r="B21447" t="s">
        <v>52</v>
      </c>
      <c r="C21447">
        <f>(MAX(Calculator!$F676,110)-130)/20</f>
      </c>
    </row>
    <row r="21448" spans="1:3" x14ac:dyDescent="0.25">
      <c r="A21448">
        <v>676</v>
      </c>
      <c r="B21448" t="s">
        <v>17</v>
      </c>
      <c r="C21448">
        <f>IF(Calculator!$G676="Yes",1,0)</f>
      </c>
    </row>
    <row r="21449" spans="1:3" x14ac:dyDescent="0.25">
      <c r="A21449">
        <v>676</v>
      </c>
      <c r="B21449" t="s">
        <v>53</v>
      </c>
      <c r="C21449">
        <f>IF(Calculator!$H676="Yes",1,0)</f>
      </c>
    </row>
    <row r="21450" spans="1:3" x14ac:dyDescent="0.25">
      <c r="A21450">
        <v>676</v>
      </c>
      <c r="B21450" t="s">
        <v>54</v>
      </c>
      <c r="C21450">
        <f>(MIN(Calculator!$I676,30)-25)/5</f>
      </c>
    </row>
    <row r="21451" spans="1:3" x14ac:dyDescent="0.25">
      <c r="A21451">
        <v>676</v>
      </c>
      <c r="B21451" t="s">
        <v>55</v>
      </c>
      <c r="C21451">
        <f>(MAX(Calculator!$I676,30)-30)/5</f>
      </c>
    </row>
    <row r="21452" spans="1:3" x14ac:dyDescent="0.25">
      <c r="A21452">
        <v>676</v>
      </c>
      <c r="B21452" t="s">
        <v>56</v>
      </c>
      <c r="C21452">
        <f>(MIN(Calculator!$J676,60)-60)/-15</f>
      </c>
    </row>
    <row r="21453" spans="1:3" x14ac:dyDescent="0.25">
      <c r="A21453">
        <v>676</v>
      </c>
      <c r="B21453" t="s">
        <v>57</v>
      </c>
      <c r="C21453">
        <f>(MAX(Calculator!$J676,60)-90)/-15</f>
      </c>
    </row>
    <row r="21454" spans="1:3" x14ac:dyDescent="0.25">
      <c r="A21454">
        <v>676</v>
      </c>
      <c r="B21454" t="s">
        <v>58</v>
      </c>
      <c r="C21454">
        <f>IF(Calculator!$K676="Yes",1,0)</f>
      </c>
    </row>
    <row r="21455" spans="1:3" x14ac:dyDescent="0.25">
      <c r="A21455">
        <v>676</v>
      </c>
      <c r="B21455" t="s">
        <v>59</v>
      </c>
      <c r="C21455">
        <f>IF(Calculator!$L676="Yes",1,0)</f>
      </c>
    </row>
    <row r="21456" spans="1:3" x14ac:dyDescent="0.25">
      <c r="A21456">
        <v>676</v>
      </c>
      <c r="B21456" t="s">
        <v>60</v>
      </c>
      <c r="C21456">
        <f>((MAX(Calculator!$F676,110)-130)/20)*IF(Calculator!$K676="Yes",1,0)</f>
      </c>
    </row>
    <row r="21457" spans="1:3" x14ac:dyDescent="0.25">
      <c r="A21457">
        <v>676</v>
      </c>
      <c r="B21457" t="s">
        <v>61</v>
      </c>
      <c r="C21457">
        <f>((((Calculator!$D676-Calculator!$E676)*0.02586)-3.5))*IF(Calculator!$L676="Yes",1,0)</f>
      </c>
    </row>
    <row r="21458" spans="1:3" x14ac:dyDescent="0.25">
      <c r="A21458">
        <v>676</v>
      </c>
      <c r="B21458" t="s">
        <v>62</v>
      </c>
      <c r="C21458">
        <f>(((Calculator!$C676-55)/10)*(((((Calculator!$D676-Calculator!$E676)*0.02586)-3.5))))</f>
      </c>
    </row>
    <row r="21459" spans="1:3" x14ac:dyDescent="0.25">
      <c r="A21459">
        <v>676</v>
      </c>
      <c r="B21459" t="s">
        <v>63</v>
      </c>
      <c r="C21459">
        <f>(((Calculator!$C676-55)/10)*(((Calculator!$E676*0.02586)-1.3)/0.3))</f>
      </c>
    </row>
    <row r="21460" spans="1:3" x14ac:dyDescent="0.25">
      <c r="A21460">
        <v>676</v>
      </c>
      <c r="B21460" t="s">
        <v>64</v>
      </c>
      <c r="C21460">
        <f>(((Calculator!$C676-55)/10)*((MAX(Calculator!$F676,110)-130)/20))</f>
      </c>
    </row>
    <row r="21461" spans="1:3" x14ac:dyDescent="0.25">
      <c r="A21461">
        <v>676</v>
      </c>
      <c r="B21461" t="s">
        <v>65</v>
      </c>
      <c r="C21461">
        <f>(((Calculator!$C676-55)/10)*IF(Calculator!$G676="Yes",1,0))</f>
      </c>
    </row>
    <row r="21462" spans="1:3" x14ac:dyDescent="0.25">
      <c r="A21462">
        <v>676</v>
      </c>
      <c r="B21462" t="s">
        <v>66</v>
      </c>
      <c r="C21462">
        <f>(((Calculator!$C676-55)/10)*IF(Calculator!$H676="Yes",1,0))</f>
      </c>
    </row>
    <row r="21463" spans="1:3" x14ac:dyDescent="0.25">
      <c r="A21463">
        <v>676</v>
      </c>
      <c r="B21463" t="s">
        <v>67</v>
      </c>
      <c r="C21463">
        <f>(((Calculator!$C676-55)/10)*((MAX(Calculator!$I676,30)-30)/5))</f>
      </c>
    </row>
    <row r="21464" spans="1:3" x14ac:dyDescent="0.25">
      <c r="A21464">
        <v>676</v>
      </c>
      <c r="B21464" t="s">
        <v>68</v>
      </c>
      <c r="C21464">
        <f>(((Calculator!$C676-55)/10)*((MIN(Calculator!$J676,60)-60)/-15))</f>
      </c>
    </row>
    <row r="21465" spans="1:3" x14ac:dyDescent="0.25">
      <c r="A21465">
        <v>676</v>
      </c>
      <c r="B21465" t="s">
        <v>69</v>
      </c>
      <c r="C21465">
        <f>IF(AND(Calculator!$O676&lt;&gt;"",Calculator!$O676&gt;=4,Calculator!$O676&lt;=6),1,0)</f>
      </c>
    </row>
    <row r="21466" spans="1:3" x14ac:dyDescent="0.25">
      <c r="A21466">
        <v>676</v>
      </c>
      <c r="B21466" t="s">
        <v>70</v>
      </c>
      <c r="C21466">
        <f>IF(AND(Calculator!$O676&lt;&gt;"",Calculator!$O676&gt;=7,Calculator!$O676&lt;=10),1,0)</f>
      </c>
    </row>
    <row r="21467" spans="1:3" x14ac:dyDescent="0.25">
      <c r="A21467">
        <v>676</v>
      </c>
      <c r="B21467" t="s">
        <v>71</v>
      </c>
      <c r="C21467">
        <f>IF(Calculator!$O676="",1,0)</f>
      </c>
    </row>
    <row r="21468" spans="1:3" x14ac:dyDescent="0.25">
      <c r="A21468">
        <v>676</v>
      </c>
      <c r="B21468" t="s">
        <v>72</v>
      </c>
      <c r="C21468">
        <f>IF(OR(Calculator!$M676="",Calculator!$M676=0),0,LN(Calculator!$M676))</f>
      </c>
    </row>
    <row r="21469" spans="1:3" x14ac:dyDescent="0.25">
      <c r="A21469">
        <v>676</v>
      </c>
      <c r="B21469" t="s">
        <v>73</v>
      </c>
      <c r="C21469">
        <f>IF(Calculator!$M676="",1,0)</f>
      </c>
    </row>
    <row r="21470" spans="1:3" x14ac:dyDescent="0.25">
      <c r="A21470">
        <v>676</v>
      </c>
      <c r="B21470" t="s">
        <v>74</v>
      </c>
      <c r="C21470">
        <f>IF(Calculator!$N676="",0,(Calculator!$N676-5.3)*IF(Calculator!$G676="Yes",1,0))</f>
      </c>
    </row>
    <row r="21471" spans="1:3" x14ac:dyDescent="0.25">
      <c r="A21471">
        <v>676</v>
      </c>
      <c r="B21471" t="s">
        <v>75</v>
      </c>
      <c r="C21471">
        <f>IF(Calculator!$N676="",0,(Calculator!$N676-5.3)*(1-IF(Calculator!$G676="Yes",1,0)))</f>
      </c>
    </row>
    <row r="21472" spans="1:3" x14ac:dyDescent="0.25">
      <c r="A21472">
        <v>676</v>
      </c>
      <c r="B21472" t="s">
        <v>76</v>
      </c>
      <c r="C21472">
        <f>IF(Calculator!$N676="",1,0)</f>
      </c>
    </row>
    <row r="21473" spans="1:3" x14ac:dyDescent="0.25">
      <c r="A21473">
        <v>676</v>
      </c>
      <c r="B21473" t="s">
        <v>77</v>
      </c>
      <c r="C21473">
        <f>1</f>
      </c>
    </row>
    <row r="21474" spans="1:3" x14ac:dyDescent="0.25">
      <c r="A21474">
        <v>677</v>
      </c>
      <c r="B21474" t="s">
        <v>47</v>
      </c>
      <c r="C21474">
        <f>(Calculator!$C677-55)/10</f>
      </c>
    </row>
    <row r="21475" spans="1:3" x14ac:dyDescent="0.25">
      <c r="A21475">
        <v>677</v>
      </c>
      <c r="B21475" t="s">
        <v>48</v>
      </c>
      <c r="C21475">
        <f>((Calculator!$C677-55)/10)^2</f>
      </c>
    </row>
    <row r="21476" spans="1:3" x14ac:dyDescent="0.25">
      <c r="A21476">
        <v>677</v>
      </c>
      <c r="B21476" t="s">
        <v>49</v>
      </c>
      <c r="C21476">
        <f>((Calculator!$D677-Calculator!$E677)*0.02586)-3.5</f>
      </c>
    </row>
    <row r="21477" spans="1:3" x14ac:dyDescent="0.25">
      <c r="A21477">
        <v>677</v>
      </c>
      <c r="B21477" t="s">
        <v>50</v>
      </c>
      <c r="C21477">
        <f>((Calculator!$E677*0.02586)-1.3)/0.3</f>
      </c>
    </row>
    <row r="21478" spans="1:3" x14ac:dyDescent="0.25">
      <c r="A21478">
        <v>677</v>
      </c>
      <c r="B21478" t="s">
        <v>51</v>
      </c>
      <c r="C21478">
        <f>(MIN(Calculator!$F677,110)-110)/20</f>
      </c>
    </row>
    <row r="21479" spans="1:3" x14ac:dyDescent="0.25">
      <c r="A21479">
        <v>677</v>
      </c>
      <c r="B21479" t="s">
        <v>52</v>
      </c>
      <c r="C21479">
        <f>(MAX(Calculator!$F677,110)-130)/20</f>
      </c>
    </row>
    <row r="21480" spans="1:3" x14ac:dyDescent="0.25">
      <c r="A21480">
        <v>677</v>
      </c>
      <c r="B21480" t="s">
        <v>17</v>
      </c>
      <c r="C21480">
        <f>IF(Calculator!$G677="Yes",1,0)</f>
      </c>
    </row>
    <row r="21481" spans="1:3" x14ac:dyDescent="0.25">
      <c r="A21481">
        <v>677</v>
      </c>
      <c r="B21481" t="s">
        <v>53</v>
      </c>
      <c r="C21481">
        <f>IF(Calculator!$H677="Yes",1,0)</f>
      </c>
    </row>
    <row r="21482" spans="1:3" x14ac:dyDescent="0.25">
      <c r="A21482">
        <v>677</v>
      </c>
      <c r="B21482" t="s">
        <v>54</v>
      </c>
      <c r="C21482">
        <f>(MIN(Calculator!$I677,30)-25)/5</f>
      </c>
    </row>
    <row r="21483" spans="1:3" x14ac:dyDescent="0.25">
      <c r="A21483">
        <v>677</v>
      </c>
      <c r="B21483" t="s">
        <v>55</v>
      </c>
      <c r="C21483">
        <f>(MAX(Calculator!$I677,30)-30)/5</f>
      </c>
    </row>
    <row r="21484" spans="1:3" x14ac:dyDescent="0.25">
      <c r="A21484">
        <v>677</v>
      </c>
      <c r="B21484" t="s">
        <v>56</v>
      </c>
      <c r="C21484">
        <f>(MIN(Calculator!$J677,60)-60)/-15</f>
      </c>
    </row>
    <row r="21485" spans="1:3" x14ac:dyDescent="0.25">
      <c r="A21485">
        <v>677</v>
      </c>
      <c r="B21485" t="s">
        <v>57</v>
      </c>
      <c r="C21485">
        <f>(MAX(Calculator!$J677,60)-90)/-15</f>
      </c>
    </row>
    <row r="21486" spans="1:3" x14ac:dyDescent="0.25">
      <c r="A21486">
        <v>677</v>
      </c>
      <c r="B21486" t="s">
        <v>58</v>
      </c>
      <c r="C21486">
        <f>IF(Calculator!$K677="Yes",1,0)</f>
      </c>
    </row>
    <row r="21487" spans="1:3" x14ac:dyDescent="0.25">
      <c r="A21487">
        <v>677</v>
      </c>
      <c r="B21487" t="s">
        <v>59</v>
      </c>
      <c r="C21487">
        <f>IF(Calculator!$L677="Yes",1,0)</f>
      </c>
    </row>
    <row r="21488" spans="1:3" x14ac:dyDescent="0.25">
      <c r="A21488">
        <v>677</v>
      </c>
      <c r="B21488" t="s">
        <v>60</v>
      </c>
      <c r="C21488">
        <f>((MAX(Calculator!$F677,110)-130)/20)*IF(Calculator!$K677="Yes",1,0)</f>
      </c>
    </row>
    <row r="21489" spans="1:3" x14ac:dyDescent="0.25">
      <c r="A21489">
        <v>677</v>
      </c>
      <c r="B21489" t="s">
        <v>61</v>
      </c>
      <c r="C21489">
        <f>((((Calculator!$D677-Calculator!$E677)*0.02586)-3.5))*IF(Calculator!$L677="Yes",1,0)</f>
      </c>
    </row>
    <row r="21490" spans="1:3" x14ac:dyDescent="0.25">
      <c r="A21490">
        <v>677</v>
      </c>
      <c r="B21490" t="s">
        <v>62</v>
      </c>
      <c r="C21490">
        <f>(((Calculator!$C677-55)/10)*(((((Calculator!$D677-Calculator!$E677)*0.02586)-3.5))))</f>
      </c>
    </row>
    <row r="21491" spans="1:3" x14ac:dyDescent="0.25">
      <c r="A21491">
        <v>677</v>
      </c>
      <c r="B21491" t="s">
        <v>63</v>
      </c>
      <c r="C21491">
        <f>(((Calculator!$C677-55)/10)*(((Calculator!$E677*0.02586)-1.3)/0.3))</f>
      </c>
    </row>
    <row r="21492" spans="1:3" x14ac:dyDescent="0.25">
      <c r="A21492">
        <v>677</v>
      </c>
      <c r="B21492" t="s">
        <v>64</v>
      </c>
      <c r="C21492">
        <f>(((Calculator!$C677-55)/10)*((MAX(Calculator!$F677,110)-130)/20))</f>
      </c>
    </row>
    <row r="21493" spans="1:3" x14ac:dyDescent="0.25">
      <c r="A21493">
        <v>677</v>
      </c>
      <c r="B21493" t="s">
        <v>65</v>
      </c>
      <c r="C21493">
        <f>(((Calculator!$C677-55)/10)*IF(Calculator!$G677="Yes",1,0))</f>
      </c>
    </row>
    <row r="21494" spans="1:3" x14ac:dyDescent="0.25">
      <c r="A21494">
        <v>677</v>
      </c>
      <c r="B21494" t="s">
        <v>66</v>
      </c>
      <c r="C21494">
        <f>(((Calculator!$C677-55)/10)*IF(Calculator!$H677="Yes",1,0))</f>
      </c>
    </row>
    <row r="21495" spans="1:3" x14ac:dyDescent="0.25">
      <c r="A21495">
        <v>677</v>
      </c>
      <c r="B21495" t="s">
        <v>67</v>
      </c>
      <c r="C21495">
        <f>(((Calculator!$C677-55)/10)*((MAX(Calculator!$I677,30)-30)/5))</f>
      </c>
    </row>
    <row r="21496" spans="1:3" x14ac:dyDescent="0.25">
      <c r="A21496">
        <v>677</v>
      </c>
      <c r="B21496" t="s">
        <v>68</v>
      </c>
      <c r="C21496">
        <f>(((Calculator!$C677-55)/10)*((MIN(Calculator!$J677,60)-60)/-15))</f>
      </c>
    </row>
    <row r="21497" spans="1:3" x14ac:dyDescent="0.25">
      <c r="A21497">
        <v>677</v>
      </c>
      <c r="B21497" t="s">
        <v>69</v>
      </c>
      <c r="C21497">
        <f>IF(AND(Calculator!$O677&lt;&gt;"",Calculator!$O677&gt;=4,Calculator!$O677&lt;=6),1,0)</f>
      </c>
    </row>
    <row r="21498" spans="1:3" x14ac:dyDescent="0.25">
      <c r="A21498">
        <v>677</v>
      </c>
      <c r="B21498" t="s">
        <v>70</v>
      </c>
      <c r="C21498">
        <f>IF(AND(Calculator!$O677&lt;&gt;"",Calculator!$O677&gt;=7,Calculator!$O677&lt;=10),1,0)</f>
      </c>
    </row>
    <row r="21499" spans="1:3" x14ac:dyDescent="0.25">
      <c r="A21499">
        <v>677</v>
      </c>
      <c r="B21499" t="s">
        <v>71</v>
      </c>
      <c r="C21499">
        <f>IF(Calculator!$O677="",1,0)</f>
      </c>
    </row>
    <row r="21500" spans="1:3" x14ac:dyDescent="0.25">
      <c r="A21500">
        <v>677</v>
      </c>
      <c r="B21500" t="s">
        <v>72</v>
      </c>
      <c r="C21500">
        <f>IF(OR(Calculator!$M677="",Calculator!$M677=0),0,LN(Calculator!$M677))</f>
      </c>
    </row>
    <row r="21501" spans="1:3" x14ac:dyDescent="0.25">
      <c r="A21501">
        <v>677</v>
      </c>
      <c r="B21501" t="s">
        <v>73</v>
      </c>
      <c r="C21501">
        <f>IF(Calculator!$M677="",1,0)</f>
      </c>
    </row>
    <row r="21502" spans="1:3" x14ac:dyDescent="0.25">
      <c r="A21502">
        <v>677</v>
      </c>
      <c r="B21502" t="s">
        <v>74</v>
      </c>
      <c r="C21502">
        <f>IF(Calculator!$N677="",0,(Calculator!$N677-5.3)*IF(Calculator!$G677="Yes",1,0))</f>
      </c>
    </row>
    <row r="21503" spans="1:3" x14ac:dyDescent="0.25">
      <c r="A21503">
        <v>677</v>
      </c>
      <c r="B21503" t="s">
        <v>75</v>
      </c>
      <c r="C21503">
        <f>IF(Calculator!$N677="",0,(Calculator!$N677-5.3)*(1-IF(Calculator!$G677="Yes",1,0)))</f>
      </c>
    </row>
    <row r="21504" spans="1:3" x14ac:dyDescent="0.25">
      <c r="A21504">
        <v>677</v>
      </c>
      <c r="B21504" t="s">
        <v>76</v>
      </c>
      <c r="C21504">
        <f>IF(Calculator!$N677="",1,0)</f>
      </c>
    </row>
    <row r="21505" spans="1:3" x14ac:dyDescent="0.25">
      <c r="A21505">
        <v>677</v>
      </c>
      <c r="B21505" t="s">
        <v>77</v>
      </c>
      <c r="C21505">
        <f>1</f>
      </c>
    </row>
    <row r="21506" spans="1:3" x14ac:dyDescent="0.25">
      <c r="A21506">
        <v>678</v>
      </c>
      <c r="B21506" t="s">
        <v>47</v>
      </c>
      <c r="C21506">
        <f>(Calculator!$C678-55)/10</f>
      </c>
    </row>
    <row r="21507" spans="1:3" x14ac:dyDescent="0.25">
      <c r="A21507">
        <v>678</v>
      </c>
      <c r="B21507" t="s">
        <v>48</v>
      </c>
      <c r="C21507">
        <f>((Calculator!$C678-55)/10)^2</f>
      </c>
    </row>
    <row r="21508" spans="1:3" x14ac:dyDescent="0.25">
      <c r="A21508">
        <v>678</v>
      </c>
      <c r="B21508" t="s">
        <v>49</v>
      </c>
      <c r="C21508">
        <f>((Calculator!$D678-Calculator!$E678)*0.02586)-3.5</f>
      </c>
    </row>
    <row r="21509" spans="1:3" x14ac:dyDescent="0.25">
      <c r="A21509">
        <v>678</v>
      </c>
      <c r="B21509" t="s">
        <v>50</v>
      </c>
      <c r="C21509">
        <f>((Calculator!$E678*0.02586)-1.3)/0.3</f>
      </c>
    </row>
    <row r="21510" spans="1:3" x14ac:dyDescent="0.25">
      <c r="A21510">
        <v>678</v>
      </c>
      <c r="B21510" t="s">
        <v>51</v>
      </c>
      <c r="C21510">
        <f>(MIN(Calculator!$F678,110)-110)/20</f>
      </c>
    </row>
    <row r="21511" spans="1:3" x14ac:dyDescent="0.25">
      <c r="A21511">
        <v>678</v>
      </c>
      <c r="B21511" t="s">
        <v>52</v>
      </c>
      <c r="C21511">
        <f>(MAX(Calculator!$F678,110)-130)/20</f>
      </c>
    </row>
    <row r="21512" spans="1:3" x14ac:dyDescent="0.25">
      <c r="A21512">
        <v>678</v>
      </c>
      <c r="B21512" t="s">
        <v>17</v>
      </c>
      <c r="C21512">
        <f>IF(Calculator!$G678="Yes",1,0)</f>
      </c>
    </row>
    <row r="21513" spans="1:3" x14ac:dyDescent="0.25">
      <c r="A21513">
        <v>678</v>
      </c>
      <c r="B21513" t="s">
        <v>53</v>
      </c>
      <c r="C21513">
        <f>IF(Calculator!$H678="Yes",1,0)</f>
      </c>
    </row>
    <row r="21514" spans="1:3" x14ac:dyDescent="0.25">
      <c r="A21514">
        <v>678</v>
      </c>
      <c r="B21514" t="s">
        <v>54</v>
      </c>
      <c r="C21514">
        <f>(MIN(Calculator!$I678,30)-25)/5</f>
      </c>
    </row>
    <row r="21515" spans="1:3" x14ac:dyDescent="0.25">
      <c r="A21515">
        <v>678</v>
      </c>
      <c r="B21515" t="s">
        <v>55</v>
      </c>
      <c r="C21515">
        <f>(MAX(Calculator!$I678,30)-30)/5</f>
      </c>
    </row>
    <row r="21516" spans="1:3" x14ac:dyDescent="0.25">
      <c r="A21516">
        <v>678</v>
      </c>
      <c r="B21516" t="s">
        <v>56</v>
      </c>
      <c r="C21516">
        <f>(MIN(Calculator!$J678,60)-60)/-15</f>
      </c>
    </row>
    <row r="21517" spans="1:3" x14ac:dyDescent="0.25">
      <c r="A21517">
        <v>678</v>
      </c>
      <c r="B21517" t="s">
        <v>57</v>
      </c>
      <c r="C21517">
        <f>(MAX(Calculator!$J678,60)-90)/-15</f>
      </c>
    </row>
    <row r="21518" spans="1:3" x14ac:dyDescent="0.25">
      <c r="A21518">
        <v>678</v>
      </c>
      <c r="B21518" t="s">
        <v>58</v>
      </c>
      <c r="C21518">
        <f>IF(Calculator!$K678="Yes",1,0)</f>
      </c>
    </row>
    <row r="21519" spans="1:3" x14ac:dyDescent="0.25">
      <c r="A21519">
        <v>678</v>
      </c>
      <c r="B21519" t="s">
        <v>59</v>
      </c>
      <c r="C21519">
        <f>IF(Calculator!$L678="Yes",1,0)</f>
      </c>
    </row>
    <row r="21520" spans="1:3" x14ac:dyDescent="0.25">
      <c r="A21520">
        <v>678</v>
      </c>
      <c r="B21520" t="s">
        <v>60</v>
      </c>
      <c r="C21520">
        <f>((MAX(Calculator!$F678,110)-130)/20)*IF(Calculator!$K678="Yes",1,0)</f>
      </c>
    </row>
    <row r="21521" spans="1:3" x14ac:dyDescent="0.25">
      <c r="A21521">
        <v>678</v>
      </c>
      <c r="B21521" t="s">
        <v>61</v>
      </c>
      <c r="C21521">
        <f>((((Calculator!$D678-Calculator!$E678)*0.02586)-3.5))*IF(Calculator!$L678="Yes",1,0)</f>
      </c>
    </row>
    <row r="21522" spans="1:3" x14ac:dyDescent="0.25">
      <c r="A21522">
        <v>678</v>
      </c>
      <c r="B21522" t="s">
        <v>62</v>
      </c>
      <c r="C21522">
        <f>(((Calculator!$C678-55)/10)*(((((Calculator!$D678-Calculator!$E678)*0.02586)-3.5))))</f>
      </c>
    </row>
    <row r="21523" spans="1:3" x14ac:dyDescent="0.25">
      <c r="A21523">
        <v>678</v>
      </c>
      <c r="B21523" t="s">
        <v>63</v>
      </c>
      <c r="C21523">
        <f>(((Calculator!$C678-55)/10)*(((Calculator!$E678*0.02586)-1.3)/0.3))</f>
      </c>
    </row>
    <row r="21524" spans="1:3" x14ac:dyDescent="0.25">
      <c r="A21524">
        <v>678</v>
      </c>
      <c r="B21524" t="s">
        <v>64</v>
      </c>
      <c r="C21524">
        <f>(((Calculator!$C678-55)/10)*((MAX(Calculator!$F678,110)-130)/20))</f>
      </c>
    </row>
    <row r="21525" spans="1:3" x14ac:dyDescent="0.25">
      <c r="A21525">
        <v>678</v>
      </c>
      <c r="B21525" t="s">
        <v>65</v>
      </c>
      <c r="C21525">
        <f>(((Calculator!$C678-55)/10)*IF(Calculator!$G678="Yes",1,0))</f>
      </c>
    </row>
    <row r="21526" spans="1:3" x14ac:dyDescent="0.25">
      <c r="A21526">
        <v>678</v>
      </c>
      <c r="B21526" t="s">
        <v>66</v>
      </c>
      <c r="C21526">
        <f>(((Calculator!$C678-55)/10)*IF(Calculator!$H678="Yes",1,0))</f>
      </c>
    </row>
    <row r="21527" spans="1:3" x14ac:dyDescent="0.25">
      <c r="A21527">
        <v>678</v>
      </c>
      <c r="B21527" t="s">
        <v>67</v>
      </c>
      <c r="C21527">
        <f>(((Calculator!$C678-55)/10)*((MAX(Calculator!$I678,30)-30)/5))</f>
      </c>
    </row>
    <row r="21528" spans="1:3" x14ac:dyDescent="0.25">
      <c r="A21528">
        <v>678</v>
      </c>
      <c r="B21528" t="s">
        <v>68</v>
      </c>
      <c r="C21528">
        <f>(((Calculator!$C678-55)/10)*((MIN(Calculator!$J678,60)-60)/-15))</f>
      </c>
    </row>
    <row r="21529" spans="1:3" x14ac:dyDescent="0.25">
      <c r="A21529">
        <v>678</v>
      </c>
      <c r="B21529" t="s">
        <v>69</v>
      </c>
      <c r="C21529">
        <f>IF(AND(Calculator!$O678&lt;&gt;"",Calculator!$O678&gt;=4,Calculator!$O678&lt;=6),1,0)</f>
      </c>
    </row>
    <row r="21530" spans="1:3" x14ac:dyDescent="0.25">
      <c r="A21530">
        <v>678</v>
      </c>
      <c r="B21530" t="s">
        <v>70</v>
      </c>
      <c r="C21530">
        <f>IF(AND(Calculator!$O678&lt;&gt;"",Calculator!$O678&gt;=7,Calculator!$O678&lt;=10),1,0)</f>
      </c>
    </row>
    <row r="21531" spans="1:3" x14ac:dyDescent="0.25">
      <c r="A21531">
        <v>678</v>
      </c>
      <c r="B21531" t="s">
        <v>71</v>
      </c>
      <c r="C21531">
        <f>IF(Calculator!$O678="",1,0)</f>
      </c>
    </row>
    <row r="21532" spans="1:3" x14ac:dyDescent="0.25">
      <c r="A21532">
        <v>678</v>
      </c>
      <c r="B21532" t="s">
        <v>72</v>
      </c>
      <c r="C21532">
        <f>IF(OR(Calculator!$M678="",Calculator!$M678=0),0,LN(Calculator!$M678))</f>
      </c>
    </row>
    <row r="21533" spans="1:3" x14ac:dyDescent="0.25">
      <c r="A21533">
        <v>678</v>
      </c>
      <c r="B21533" t="s">
        <v>73</v>
      </c>
      <c r="C21533">
        <f>IF(Calculator!$M678="",1,0)</f>
      </c>
    </row>
    <row r="21534" spans="1:3" x14ac:dyDescent="0.25">
      <c r="A21534">
        <v>678</v>
      </c>
      <c r="B21534" t="s">
        <v>74</v>
      </c>
      <c r="C21534">
        <f>IF(Calculator!$N678="",0,(Calculator!$N678-5.3)*IF(Calculator!$G678="Yes",1,0))</f>
      </c>
    </row>
    <row r="21535" spans="1:3" x14ac:dyDescent="0.25">
      <c r="A21535">
        <v>678</v>
      </c>
      <c r="B21535" t="s">
        <v>75</v>
      </c>
      <c r="C21535">
        <f>IF(Calculator!$N678="",0,(Calculator!$N678-5.3)*(1-IF(Calculator!$G678="Yes",1,0)))</f>
      </c>
    </row>
    <row r="21536" spans="1:3" x14ac:dyDescent="0.25">
      <c r="A21536">
        <v>678</v>
      </c>
      <c r="B21536" t="s">
        <v>76</v>
      </c>
      <c r="C21536">
        <f>IF(Calculator!$N678="",1,0)</f>
      </c>
    </row>
    <row r="21537" spans="1:3" x14ac:dyDescent="0.25">
      <c r="A21537">
        <v>678</v>
      </c>
      <c r="B21537" t="s">
        <v>77</v>
      </c>
      <c r="C21537">
        <f>1</f>
      </c>
    </row>
    <row r="21538" spans="1:3" x14ac:dyDescent="0.25">
      <c r="A21538">
        <v>679</v>
      </c>
      <c r="B21538" t="s">
        <v>47</v>
      </c>
      <c r="C21538">
        <f>(Calculator!$C679-55)/10</f>
      </c>
    </row>
    <row r="21539" spans="1:3" x14ac:dyDescent="0.25">
      <c r="A21539">
        <v>679</v>
      </c>
      <c r="B21539" t="s">
        <v>48</v>
      </c>
      <c r="C21539">
        <f>((Calculator!$C679-55)/10)^2</f>
      </c>
    </row>
    <row r="21540" spans="1:3" x14ac:dyDescent="0.25">
      <c r="A21540">
        <v>679</v>
      </c>
      <c r="B21540" t="s">
        <v>49</v>
      </c>
      <c r="C21540">
        <f>((Calculator!$D679-Calculator!$E679)*0.02586)-3.5</f>
      </c>
    </row>
    <row r="21541" spans="1:3" x14ac:dyDescent="0.25">
      <c r="A21541">
        <v>679</v>
      </c>
      <c r="B21541" t="s">
        <v>50</v>
      </c>
      <c r="C21541">
        <f>((Calculator!$E679*0.02586)-1.3)/0.3</f>
      </c>
    </row>
    <row r="21542" spans="1:3" x14ac:dyDescent="0.25">
      <c r="A21542">
        <v>679</v>
      </c>
      <c r="B21542" t="s">
        <v>51</v>
      </c>
      <c r="C21542">
        <f>(MIN(Calculator!$F679,110)-110)/20</f>
      </c>
    </row>
    <row r="21543" spans="1:3" x14ac:dyDescent="0.25">
      <c r="A21543">
        <v>679</v>
      </c>
      <c r="B21543" t="s">
        <v>52</v>
      </c>
      <c r="C21543">
        <f>(MAX(Calculator!$F679,110)-130)/20</f>
      </c>
    </row>
    <row r="21544" spans="1:3" x14ac:dyDescent="0.25">
      <c r="A21544">
        <v>679</v>
      </c>
      <c r="B21544" t="s">
        <v>17</v>
      </c>
      <c r="C21544">
        <f>IF(Calculator!$G679="Yes",1,0)</f>
      </c>
    </row>
    <row r="21545" spans="1:3" x14ac:dyDescent="0.25">
      <c r="A21545">
        <v>679</v>
      </c>
      <c r="B21545" t="s">
        <v>53</v>
      </c>
      <c r="C21545">
        <f>IF(Calculator!$H679="Yes",1,0)</f>
      </c>
    </row>
    <row r="21546" spans="1:3" x14ac:dyDescent="0.25">
      <c r="A21546">
        <v>679</v>
      </c>
      <c r="B21546" t="s">
        <v>54</v>
      </c>
      <c r="C21546">
        <f>(MIN(Calculator!$I679,30)-25)/5</f>
      </c>
    </row>
    <row r="21547" spans="1:3" x14ac:dyDescent="0.25">
      <c r="A21547">
        <v>679</v>
      </c>
      <c r="B21547" t="s">
        <v>55</v>
      </c>
      <c r="C21547">
        <f>(MAX(Calculator!$I679,30)-30)/5</f>
      </c>
    </row>
    <row r="21548" spans="1:3" x14ac:dyDescent="0.25">
      <c r="A21548">
        <v>679</v>
      </c>
      <c r="B21548" t="s">
        <v>56</v>
      </c>
      <c r="C21548">
        <f>(MIN(Calculator!$J679,60)-60)/-15</f>
      </c>
    </row>
    <row r="21549" spans="1:3" x14ac:dyDescent="0.25">
      <c r="A21549">
        <v>679</v>
      </c>
      <c r="B21549" t="s">
        <v>57</v>
      </c>
      <c r="C21549">
        <f>(MAX(Calculator!$J679,60)-90)/-15</f>
      </c>
    </row>
    <row r="21550" spans="1:3" x14ac:dyDescent="0.25">
      <c r="A21550">
        <v>679</v>
      </c>
      <c r="B21550" t="s">
        <v>58</v>
      </c>
      <c r="C21550">
        <f>IF(Calculator!$K679="Yes",1,0)</f>
      </c>
    </row>
    <row r="21551" spans="1:3" x14ac:dyDescent="0.25">
      <c r="A21551">
        <v>679</v>
      </c>
      <c r="B21551" t="s">
        <v>59</v>
      </c>
      <c r="C21551">
        <f>IF(Calculator!$L679="Yes",1,0)</f>
      </c>
    </row>
    <row r="21552" spans="1:3" x14ac:dyDescent="0.25">
      <c r="A21552">
        <v>679</v>
      </c>
      <c r="B21552" t="s">
        <v>60</v>
      </c>
      <c r="C21552">
        <f>((MAX(Calculator!$F679,110)-130)/20)*IF(Calculator!$K679="Yes",1,0)</f>
      </c>
    </row>
    <row r="21553" spans="1:3" x14ac:dyDescent="0.25">
      <c r="A21553">
        <v>679</v>
      </c>
      <c r="B21553" t="s">
        <v>61</v>
      </c>
      <c r="C21553">
        <f>((((Calculator!$D679-Calculator!$E679)*0.02586)-3.5))*IF(Calculator!$L679="Yes",1,0)</f>
      </c>
    </row>
    <row r="21554" spans="1:3" x14ac:dyDescent="0.25">
      <c r="A21554">
        <v>679</v>
      </c>
      <c r="B21554" t="s">
        <v>62</v>
      </c>
      <c r="C21554">
        <f>(((Calculator!$C679-55)/10)*(((((Calculator!$D679-Calculator!$E679)*0.02586)-3.5))))</f>
      </c>
    </row>
    <row r="21555" spans="1:3" x14ac:dyDescent="0.25">
      <c r="A21555">
        <v>679</v>
      </c>
      <c r="B21555" t="s">
        <v>63</v>
      </c>
      <c r="C21555">
        <f>(((Calculator!$C679-55)/10)*(((Calculator!$E679*0.02586)-1.3)/0.3))</f>
      </c>
    </row>
    <row r="21556" spans="1:3" x14ac:dyDescent="0.25">
      <c r="A21556">
        <v>679</v>
      </c>
      <c r="B21556" t="s">
        <v>64</v>
      </c>
      <c r="C21556">
        <f>(((Calculator!$C679-55)/10)*((MAX(Calculator!$F679,110)-130)/20))</f>
      </c>
    </row>
    <row r="21557" spans="1:3" x14ac:dyDescent="0.25">
      <c r="A21557">
        <v>679</v>
      </c>
      <c r="B21557" t="s">
        <v>65</v>
      </c>
      <c r="C21557">
        <f>(((Calculator!$C679-55)/10)*IF(Calculator!$G679="Yes",1,0))</f>
      </c>
    </row>
    <row r="21558" spans="1:3" x14ac:dyDescent="0.25">
      <c r="A21558">
        <v>679</v>
      </c>
      <c r="B21558" t="s">
        <v>66</v>
      </c>
      <c r="C21558">
        <f>(((Calculator!$C679-55)/10)*IF(Calculator!$H679="Yes",1,0))</f>
      </c>
    </row>
    <row r="21559" spans="1:3" x14ac:dyDescent="0.25">
      <c r="A21559">
        <v>679</v>
      </c>
      <c r="B21559" t="s">
        <v>67</v>
      </c>
      <c r="C21559">
        <f>(((Calculator!$C679-55)/10)*((MAX(Calculator!$I679,30)-30)/5))</f>
      </c>
    </row>
    <row r="21560" spans="1:3" x14ac:dyDescent="0.25">
      <c r="A21560">
        <v>679</v>
      </c>
      <c r="B21560" t="s">
        <v>68</v>
      </c>
      <c r="C21560">
        <f>(((Calculator!$C679-55)/10)*((MIN(Calculator!$J679,60)-60)/-15))</f>
      </c>
    </row>
    <row r="21561" spans="1:3" x14ac:dyDescent="0.25">
      <c r="A21561">
        <v>679</v>
      </c>
      <c r="B21561" t="s">
        <v>69</v>
      </c>
      <c r="C21561">
        <f>IF(AND(Calculator!$O679&lt;&gt;"",Calculator!$O679&gt;=4,Calculator!$O679&lt;=6),1,0)</f>
      </c>
    </row>
    <row r="21562" spans="1:3" x14ac:dyDescent="0.25">
      <c r="A21562">
        <v>679</v>
      </c>
      <c r="B21562" t="s">
        <v>70</v>
      </c>
      <c r="C21562">
        <f>IF(AND(Calculator!$O679&lt;&gt;"",Calculator!$O679&gt;=7,Calculator!$O679&lt;=10),1,0)</f>
      </c>
    </row>
    <row r="21563" spans="1:3" x14ac:dyDescent="0.25">
      <c r="A21563">
        <v>679</v>
      </c>
      <c r="B21563" t="s">
        <v>71</v>
      </c>
      <c r="C21563">
        <f>IF(Calculator!$O679="",1,0)</f>
      </c>
    </row>
    <row r="21564" spans="1:3" x14ac:dyDescent="0.25">
      <c r="A21564">
        <v>679</v>
      </c>
      <c r="B21564" t="s">
        <v>72</v>
      </c>
      <c r="C21564">
        <f>IF(OR(Calculator!$M679="",Calculator!$M679=0),0,LN(Calculator!$M679))</f>
      </c>
    </row>
    <row r="21565" spans="1:3" x14ac:dyDescent="0.25">
      <c r="A21565">
        <v>679</v>
      </c>
      <c r="B21565" t="s">
        <v>73</v>
      </c>
      <c r="C21565">
        <f>IF(Calculator!$M679="",1,0)</f>
      </c>
    </row>
    <row r="21566" spans="1:3" x14ac:dyDescent="0.25">
      <c r="A21566">
        <v>679</v>
      </c>
      <c r="B21566" t="s">
        <v>74</v>
      </c>
      <c r="C21566">
        <f>IF(Calculator!$N679="",0,(Calculator!$N679-5.3)*IF(Calculator!$G679="Yes",1,0))</f>
      </c>
    </row>
    <row r="21567" spans="1:3" x14ac:dyDescent="0.25">
      <c r="A21567">
        <v>679</v>
      </c>
      <c r="B21567" t="s">
        <v>75</v>
      </c>
      <c r="C21567">
        <f>IF(Calculator!$N679="",0,(Calculator!$N679-5.3)*(1-IF(Calculator!$G679="Yes",1,0)))</f>
      </c>
    </row>
    <row r="21568" spans="1:3" x14ac:dyDescent="0.25">
      <c r="A21568">
        <v>679</v>
      </c>
      <c r="B21568" t="s">
        <v>76</v>
      </c>
      <c r="C21568">
        <f>IF(Calculator!$N679="",1,0)</f>
      </c>
    </row>
    <row r="21569" spans="1:3" x14ac:dyDescent="0.25">
      <c r="A21569">
        <v>679</v>
      </c>
      <c r="B21569" t="s">
        <v>77</v>
      </c>
      <c r="C21569">
        <f>1</f>
      </c>
    </row>
    <row r="21570" spans="1:3" x14ac:dyDescent="0.25">
      <c r="A21570">
        <v>680</v>
      </c>
      <c r="B21570" t="s">
        <v>47</v>
      </c>
      <c r="C21570">
        <f>(Calculator!$C680-55)/10</f>
      </c>
    </row>
    <row r="21571" spans="1:3" x14ac:dyDescent="0.25">
      <c r="A21571">
        <v>680</v>
      </c>
      <c r="B21571" t="s">
        <v>48</v>
      </c>
      <c r="C21571">
        <f>((Calculator!$C680-55)/10)^2</f>
      </c>
    </row>
    <row r="21572" spans="1:3" x14ac:dyDescent="0.25">
      <c r="A21572">
        <v>680</v>
      </c>
      <c r="B21572" t="s">
        <v>49</v>
      </c>
      <c r="C21572">
        <f>((Calculator!$D680-Calculator!$E680)*0.02586)-3.5</f>
      </c>
    </row>
    <row r="21573" spans="1:3" x14ac:dyDescent="0.25">
      <c r="A21573">
        <v>680</v>
      </c>
      <c r="B21573" t="s">
        <v>50</v>
      </c>
      <c r="C21573">
        <f>((Calculator!$E680*0.02586)-1.3)/0.3</f>
      </c>
    </row>
    <row r="21574" spans="1:3" x14ac:dyDescent="0.25">
      <c r="A21574">
        <v>680</v>
      </c>
      <c r="B21574" t="s">
        <v>51</v>
      </c>
      <c r="C21574">
        <f>(MIN(Calculator!$F680,110)-110)/20</f>
      </c>
    </row>
    <row r="21575" spans="1:3" x14ac:dyDescent="0.25">
      <c r="A21575">
        <v>680</v>
      </c>
      <c r="B21575" t="s">
        <v>52</v>
      </c>
      <c r="C21575">
        <f>(MAX(Calculator!$F680,110)-130)/20</f>
      </c>
    </row>
    <row r="21576" spans="1:3" x14ac:dyDescent="0.25">
      <c r="A21576">
        <v>680</v>
      </c>
      <c r="B21576" t="s">
        <v>17</v>
      </c>
      <c r="C21576">
        <f>IF(Calculator!$G680="Yes",1,0)</f>
      </c>
    </row>
    <row r="21577" spans="1:3" x14ac:dyDescent="0.25">
      <c r="A21577">
        <v>680</v>
      </c>
      <c r="B21577" t="s">
        <v>53</v>
      </c>
      <c r="C21577">
        <f>IF(Calculator!$H680="Yes",1,0)</f>
      </c>
    </row>
    <row r="21578" spans="1:3" x14ac:dyDescent="0.25">
      <c r="A21578">
        <v>680</v>
      </c>
      <c r="B21578" t="s">
        <v>54</v>
      </c>
      <c r="C21578">
        <f>(MIN(Calculator!$I680,30)-25)/5</f>
      </c>
    </row>
    <row r="21579" spans="1:3" x14ac:dyDescent="0.25">
      <c r="A21579">
        <v>680</v>
      </c>
      <c r="B21579" t="s">
        <v>55</v>
      </c>
      <c r="C21579">
        <f>(MAX(Calculator!$I680,30)-30)/5</f>
      </c>
    </row>
    <row r="21580" spans="1:3" x14ac:dyDescent="0.25">
      <c r="A21580">
        <v>680</v>
      </c>
      <c r="B21580" t="s">
        <v>56</v>
      </c>
      <c r="C21580">
        <f>(MIN(Calculator!$J680,60)-60)/-15</f>
      </c>
    </row>
    <row r="21581" spans="1:3" x14ac:dyDescent="0.25">
      <c r="A21581">
        <v>680</v>
      </c>
      <c r="B21581" t="s">
        <v>57</v>
      </c>
      <c r="C21581">
        <f>(MAX(Calculator!$J680,60)-90)/-15</f>
      </c>
    </row>
    <row r="21582" spans="1:3" x14ac:dyDescent="0.25">
      <c r="A21582">
        <v>680</v>
      </c>
      <c r="B21582" t="s">
        <v>58</v>
      </c>
      <c r="C21582">
        <f>IF(Calculator!$K680="Yes",1,0)</f>
      </c>
    </row>
    <row r="21583" spans="1:3" x14ac:dyDescent="0.25">
      <c r="A21583">
        <v>680</v>
      </c>
      <c r="B21583" t="s">
        <v>59</v>
      </c>
      <c r="C21583">
        <f>IF(Calculator!$L680="Yes",1,0)</f>
      </c>
    </row>
    <row r="21584" spans="1:3" x14ac:dyDescent="0.25">
      <c r="A21584">
        <v>680</v>
      </c>
      <c r="B21584" t="s">
        <v>60</v>
      </c>
      <c r="C21584">
        <f>((MAX(Calculator!$F680,110)-130)/20)*IF(Calculator!$K680="Yes",1,0)</f>
      </c>
    </row>
    <row r="21585" spans="1:3" x14ac:dyDescent="0.25">
      <c r="A21585">
        <v>680</v>
      </c>
      <c r="B21585" t="s">
        <v>61</v>
      </c>
      <c r="C21585">
        <f>((((Calculator!$D680-Calculator!$E680)*0.02586)-3.5))*IF(Calculator!$L680="Yes",1,0)</f>
      </c>
    </row>
    <row r="21586" spans="1:3" x14ac:dyDescent="0.25">
      <c r="A21586">
        <v>680</v>
      </c>
      <c r="B21586" t="s">
        <v>62</v>
      </c>
      <c r="C21586">
        <f>(((Calculator!$C680-55)/10)*(((((Calculator!$D680-Calculator!$E680)*0.02586)-3.5))))</f>
      </c>
    </row>
    <row r="21587" spans="1:3" x14ac:dyDescent="0.25">
      <c r="A21587">
        <v>680</v>
      </c>
      <c r="B21587" t="s">
        <v>63</v>
      </c>
      <c r="C21587">
        <f>(((Calculator!$C680-55)/10)*(((Calculator!$E680*0.02586)-1.3)/0.3))</f>
      </c>
    </row>
    <row r="21588" spans="1:3" x14ac:dyDescent="0.25">
      <c r="A21588">
        <v>680</v>
      </c>
      <c r="B21588" t="s">
        <v>64</v>
      </c>
      <c r="C21588">
        <f>(((Calculator!$C680-55)/10)*((MAX(Calculator!$F680,110)-130)/20))</f>
      </c>
    </row>
    <row r="21589" spans="1:3" x14ac:dyDescent="0.25">
      <c r="A21589">
        <v>680</v>
      </c>
      <c r="B21589" t="s">
        <v>65</v>
      </c>
      <c r="C21589">
        <f>(((Calculator!$C680-55)/10)*IF(Calculator!$G680="Yes",1,0))</f>
      </c>
    </row>
    <row r="21590" spans="1:3" x14ac:dyDescent="0.25">
      <c r="A21590">
        <v>680</v>
      </c>
      <c r="B21590" t="s">
        <v>66</v>
      </c>
      <c r="C21590">
        <f>(((Calculator!$C680-55)/10)*IF(Calculator!$H680="Yes",1,0))</f>
      </c>
    </row>
    <row r="21591" spans="1:3" x14ac:dyDescent="0.25">
      <c r="A21591">
        <v>680</v>
      </c>
      <c r="B21591" t="s">
        <v>67</v>
      </c>
      <c r="C21591">
        <f>(((Calculator!$C680-55)/10)*((MAX(Calculator!$I680,30)-30)/5))</f>
      </c>
    </row>
    <row r="21592" spans="1:3" x14ac:dyDescent="0.25">
      <c r="A21592">
        <v>680</v>
      </c>
      <c r="B21592" t="s">
        <v>68</v>
      </c>
      <c r="C21592">
        <f>(((Calculator!$C680-55)/10)*((MIN(Calculator!$J680,60)-60)/-15))</f>
      </c>
    </row>
    <row r="21593" spans="1:3" x14ac:dyDescent="0.25">
      <c r="A21593">
        <v>680</v>
      </c>
      <c r="B21593" t="s">
        <v>69</v>
      </c>
      <c r="C21593">
        <f>IF(AND(Calculator!$O680&lt;&gt;"",Calculator!$O680&gt;=4,Calculator!$O680&lt;=6),1,0)</f>
      </c>
    </row>
    <row r="21594" spans="1:3" x14ac:dyDescent="0.25">
      <c r="A21594">
        <v>680</v>
      </c>
      <c r="B21594" t="s">
        <v>70</v>
      </c>
      <c r="C21594">
        <f>IF(AND(Calculator!$O680&lt;&gt;"",Calculator!$O680&gt;=7,Calculator!$O680&lt;=10),1,0)</f>
      </c>
    </row>
    <row r="21595" spans="1:3" x14ac:dyDescent="0.25">
      <c r="A21595">
        <v>680</v>
      </c>
      <c r="B21595" t="s">
        <v>71</v>
      </c>
      <c r="C21595">
        <f>IF(Calculator!$O680="",1,0)</f>
      </c>
    </row>
    <row r="21596" spans="1:3" x14ac:dyDescent="0.25">
      <c r="A21596">
        <v>680</v>
      </c>
      <c r="B21596" t="s">
        <v>72</v>
      </c>
      <c r="C21596">
        <f>IF(OR(Calculator!$M680="",Calculator!$M680=0),0,LN(Calculator!$M680))</f>
      </c>
    </row>
    <row r="21597" spans="1:3" x14ac:dyDescent="0.25">
      <c r="A21597">
        <v>680</v>
      </c>
      <c r="B21597" t="s">
        <v>73</v>
      </c>
      <c r="C21597">
        <f>IF(Calculator!$M680="",1,0)</f>
      </c>
    </row>
    <row r="21598" spans="1:3" x14ac:dyDescent="0.25">
      <c r="A21598">
        <v>680</v>
      </c>
      <c r="B21598" t="s">
        <v>74</v>
      </c>
      <c r="C21598">
        <f>IF(Calculator!$N680="",0,(Calculator!$N680-5.3)*IF(Calculator!$G680="Yes",1,0))</f>
      </c>
    </row>
    <row r="21599" spans="1:3" x14ac:dyDescent="0.25">
      <c r="A21599">
        <v>680</v>
      </c>
      <c r="B21599" t="s">
        <v>75</v>
      </c>
      <c r="C21599">
        <f>IF(Calculator!$N680="",0,(Calculator!$N680-5.3)*(1-IF(Calculator!$G680="Yes",1,0)))</f>
      </c>
    </row>
    <row r="21600" spans="1:3" x14ac:dyDescent="0.25">
      <c r="A21600">
        <v>680</v>
      </c>
      <c r="B21600" t="s">
        <v>76</v>
      </c>
      <c r="C21600">
        <f>IF(Calculator!$N680="",1,0)</f>
      </c>
    </row>
    <row r="21601" spans="1:3" x14ac:dyDescent="0.25">
      <c r="A21601">
        <v>680</v>
      </c>
      <c r="B21601" t="s">
        <v>77</v>
      </c>
      <c r="C21601">
        <f>1</f>
      </c>
    </row>
    <row r="21602" spans="1:3" x14ac:dyDescent="0.25">
      <c r="A21602">
        <v>681</v>
      </c>
      <c r="B21602" t="s">
        <v>47</v>
      </c>
      <c r="C21602">
        <f>(Calculator!$C681-55)/10</f>
      </c>
    </row>
    <row r="21603" spans="1:3" x14ac:dyDescent="0.25">
      <c r="A21603">
        <v>681</v>
      </c>
      <c r="B21603" t="s">
        <v>48</v>
      </c>
      <c r="C21603">
        <f>((Calculator!$C681-55)/10)^2</f>
      </c>
    </row>
    <row r="21604" spans="1:3" x14ac:dyDescent="0.25">
      <c r="A21604">
        <v>681</v>
      </c>
      <c r="B21604" t="s">
        <v>49</v>
      </c>
      <c r="C21604">
        <f>((Calculator!$D681-Calculator!$E681)*0.02586)-3.5</f>
      </c>
    </row>
    <row r="21605" spans="1:3" x14ac:dyDescent="0.25">
      <c r="A21605">
        <v>681</v>
      </c>
      <c r="B21605" t="s">
        <v>50</v>
      </c>
      <c r="C21605">
        <f>((Calculator!$E681*0.02586)-1.3)/0.3</f>
      </c>
    </row>
    <row r="21606" spans="1:3" x14ac:dyDescent="0.25">
      <c r="A21606">
        <v>681</v>
      </c>
      <c r="B21606" t="s">
        <v>51</v>
      </c>
      <c r="C21606">
        <f>(MIN(Calculator!$F681,110)-110)/20</f>
      </c>
    </row>
    <row r="21607" spans="1:3" x14ac:dyDescent="0.25">
      <c r="A21607">
        <v>681</v>
      </c>
      <c r="B21607" t="s">
        <v>52</v>
      </c>
      <c r="C21607">
        <f>(MAX(Calculator!$F681,110)-130)/20</f>
      </c>
    </row>
    <row r="21608" spans="1:3" x14ac:dyDescent="0.25">
      <c r="A21608">
        <v>681</v>
      </c>
      <c r="B21608" t="s">
        <v>17</v>
      </c>
      <c r="C21608">
        <f>IF(Calculator!$G681="Yes",1,0)</f>
      </c>
    </row>
    <row r="21609" spans="1:3" x14ac:dyDescent="0.25">
      <c r="A21609">
        <v>681</v>
      </c>
      <c r="B21609" t="s">
        <v>53</v>
      </c>
      <c r="C21609">
        <f>IF(Calculator!$H681="Yes",1,0)</f>
      </c>
    </row>
    <row r="21610" spans="1:3" x14ac:dyDescent="0.25">
      <c r="A21610">
        <v>681</v>
      </c>
      <c r="B21610" t="s">
        <v>54</v>
      </c>
      <c r="C21610">
        <f>(MIN(Calculator!$I681,30)-25)/5</f>
      </c>
    </row>
    <row r="21611" spans="1:3" x14ac:dyDescent="0.25">
      <c r="A21611">
        <v>681</v>
      </c>
      <c r="B21611" t="s">
        <v>55</v>
      </c>
      <c r="C21611">
        <f>(MAX(Calculator!$I681,30)-30)/5</f>
      </c>
    </row>
    <row r="21612" spans="1:3" x14ac:dyDescent="0.25">
      <c r="A21612">
        <v>681</v>
      </c>
      <c r="B21612" t="s">
        <v>56</v>
      </c>
      <c r="C21612">
        <f>(MIN(Calculator!$J681,60)-60)/-15</f>
      </c>
    </row>
    <row r="21613" spans="1:3" x14ac:dyDescent="0.25">
      <c r="A21613">
        <v>681</v>
      </c>
      <c r="B21613" t="s">
        <v>57</v>
      </c>
      <c r="C21613">
        <f>(MAX(Calculator!$J681,60)-90)/-15</f>
      </c>
    </row>
    <row r="21614" spans="1:3" x14ac:dyDescent="0.25">
      <c r="A21614">
        <v>681</v>
      </c>
      <c r="B21614" t="s">
        <v>58</v>
      </c>
      <c r="C21614">
        <f>IF(Calculator!$K681="Yes",1,0)</f>
      </c>
    </row>
    <row r="21615" spans="1:3" x14ac:dyDescent="0.25">
      <c r="A21615">
        <v>681</v>
      </c>
      <c r="B21615" t="s">
        <v>59</v>
      </c>
      <c r="C21615">
        <f>IF(Calculator!$L681="Yes",1,0)</f>
      </c>
    </row>
    <row r="21616" spans="1:3" x14ac:dyDescent="0.25">
      <c r="A21616">
        <v>681</v>
      </c>
      <c r="B21616" t="s">
        <v>60</v>
      </c>
      <c r="C21616">
        <f>((MAX(Calculator!$F681,110)-130)/20)*IF(Calculator!$K681="Yes",1,0)</f>
      </c>
    </row>
    <row r="21617" spans="1:3" x14ac:dyDescent="0.25">
      <c r="A21617">
        <v>681</v>
      </c>
      <c r="B21617" t="s">
        <v>61</v>
      </c>
      <c r="C21617">
        <f>((((Calculator!$D681-Calculator!$E681)*0.02586)-3.5))*IF(Calculator!$L681="Yes",1,0)</f>
      </c>
    </row>
    <row r="21618" spans="1:3" x14ac:dyDescent="0.25">
      <c r="A21618">
        <v>681</v>
      </c>
      <c r="B21618" t="s">
        <v>62</v>
      </c>
      <c r="C21618">
        <f>(((Calculator!$C681-55)/10)*(((((Calculator!$D681-Calculator!$E681)*0.02586)-3.5))))</f>
      </c>
    </row>
    <row r="21619" spans="1:3" x14ac:dyDescent="0.25">
      <c r="A21619">
        <v>681</v>
      </c>
      <c r="B21619" t="s">
        <v>63</v>
      </c>
      <c r="C21619">
        <f>(((Calculator!$C681-55)/10)*(((Calculator!$E681*0.02586)-1.3)/0.3))</f>
      </c>
    </row>
    <row r="21620" spans="1:3" x14ac:dyDescent="0.25">
      <c r="A21620">
        <v>681</v>
      </c>
      <c r="B21620" t="s">
        <v>64</v>
      </c>
      <c r="C21620">
        <f>(((Calculator!$C681-55)/10)*((MAX(Calculator!$F681,110)-130)/20))</f>
      </c>
    </row>
    <row r="21621" spans="1:3" x14ac:dyDescent="0.25">
      <c r="A21621">
        <v>681</v>
      </c>
      <c r="B21621" t="s">
        <v>65</v>
      </c>
      <c r="C21621">
        <f>(((Calculator!$C681-55)/10)*IF(Calculator!$G681="Yes",1,0))</f>
      </c>
    </row>
    <row r="21622" spans="1:3" x14ac:dyDescent="0.25">
      <c r="A21622">
        <v>681</v>
      </c>
      <c r="B21622" t="s">
        <v>66</v>
      </c>
      <c r="C21622">
        <f>(((Calculator!$C681-55)/10)*IF(Calculator!$H681="Yes",1,0))</f>
      </c>
    </row>
    <row r="21623" spans="1:3" x14ac:dyDescent="0.25">
      <c r="A21623">
        <v>681</v>
      </c>
      <c r="B21623" t="s">
        <v>67</v>
      </c>
      <c r="C21623">
        <f>(((Calculator!$C681-55)/10)*((MAX(Calculator!$I681,30)-30)/5))</f>
      </c>
    </row>
    <row r="21624" spans="1:3" x14ac:dyDescent="0.25">
      <c r="A21624">
        <v>681</v>
      </c>
      <c r="B21624" t="s">
        <v>68</v>
      </c>
      <c r="C21624">
        <f>(((Calculator!$C681-55)/10)*((MIN(Calculator!$J681,60)-60)/-15))</f>
      </c>
    </row>
    <row r="21625" spans="1:3" x14ac:dyDescent="0.25">
      <c r="A21625">
        <v>681</v>
      </c>
      <c r="B21625" t="s">
        <v>69</v>
      </c>
      <c r="C21625">
        <f>IF(AND(Calculator!$O681&lt;&gt;"",Calculator!$O681&gt;=4,Calculator!$O681&lt;=6),1,0)</f>
      </c>
    </row>
    <row r="21626" spans="1:3" x14ac:dyDescent="0.25">
      <c r="A21626">
        <v>681</v>
      </c>
      <c r="B21626" t="s">
        <v>70</v>
      </c>
      <c r="C21626">
        <f>IF(AND(Calculator!$O681&lt;&gt;"",Calculator!$O681&gt;=7,Calculator!$O681&lt;=10),1,0)</f>
      </c>
    </row>
    <row r="21627" spans="1:3" x14ac:dyDescent="0.25">
      <c r="A21627">
        <v>681</v>
      </c>
      <c r="B21627" t="s">
        <v>71</v>
      </c>
      <c r="C21627">
        <f>IF(Calculator!$O681="",1,0)</f>
      </c>
    </row>
    <row r="21628" spans="1:3" x14ac:dyDescent="0.25">
      <c r="A21628">
        <v>681</v>
      </c>
      <c r="B21628" t="s">
        <v>72</v>
      </c>
      <c r="C21628">
        <f>IF(OR(Calculator!$M681="",Calculator!$M681=0),0,LN(Calculator!$M681))</f>
      </c>
    </row>
    <row r="21629" spans="1:3" x14ac:dyDescent="0.25">
      <c r="A21629">
        <v>681</v>
      </c>
      <c r="B21629" t="s">
        <v>73</v>
      </c>
      <c r="C21629">
        <f>IF(Calculator!$M681="",1,0)</f>
      </c>
    </row>
    <row r="21630" spans="1:3" x14ac:dyDescent="0.25">
      <c r="A21630">
        <v>681</v>
      </c>
      <c r="B21630" t="s">
        <v>74</v>
      </c>
      <c r="C21630">
        <f>IF(Calculator!$N681="",0,(Calculator!$N681-5.3)*IF(Calculator!$G681="Yes",1,0))</f>
      </c>
    </row>
    <row r="21631" spans="1:3" x14ac:dyDescent="0.25">
      <c r="A21631">
        <v>681</v>
      </c>
      <c r="B21631" t="s">
        <v>75</v>
      </c>
      <c r="C21631">
        <f>IF(Calculator!$N681="",0,(Calculator!$N681-5.3)*(1-IF(Calculator!$G681="Yes",1,0)))</f>
      </c>
    </row>
    <row r="21632" spans="1:3" x14ac:dyDescent="0.25">
      <c r="A21632">
        <v>681</v>
      </c>
      <c r="B21632" t="s">
        <v>76</v>
      </c>
      <c r="C21632">
        <f>IF(Calculator!$N681="",1,0)</f>
      </c>
    </row>
    <row r="21633" spans="1:3" x14ac:dyDescent="0.25">
      <c r="A21633">
        <v>681</v>
      </c>
      <c r="B21633" t="s">
        <v>77</v>
      </c>
      <c r="C21633">
        <f>1</f>
      </c>
    </row>
    <row r="21634" spans="1:3" x14ac:dyDescent="0.25">
      <c r="A21634">
        <v>682</v>
      </c>
      <c r="B21634" t="s">
        <v>47</v>
      </c>
      <c r="C21634">
        <f>(Calculator!$C682-55)/10</f>
      </c>
    </row>
    <row r="21635" spans="1:3" x14ac:dyDescent="0.25">
      <c r="A21635">
        <v>682</v>
      </c>
      <c r="B21635" t="s">
        <v>48</v>
      </c>
      <c r="C21635">
        <f>((Calculator!$C682-55)/10)^2</f>
      </c>
    </row>
    <row r="21636" spans="1:3" x14ac:dyDescent="0.25">
      <c r="A21636">
        <v>682</v>
      </c>
      <c r="B21636" t="s">
        <v>49</v>
      </c>
      <c r="C21636">
        <f>((Calculator!$D682-Calculator!$E682)*0.02586)-3.5</f>
      </c>
    </row>
    <row r="21637" spans="1:3" x14ac:dyDescent="0.25">
      <c r="A21637">
        <v>682</v>
      </c>
      <c r="B21637" t="s">
        <v>50</v>
      </c>
      <c r="C21637">
        <f>((Calculator!$E682*0.02586)-1.3)/0.3</f>
      </c>
    </row>
    <row r="21638" spans="1:3" x14ac:dyDescent="0.25">
      <c r="A21638">
        <v>682</v>
      </c>
      <c r="B21638" t="s">
        <v>51</v>
      </c>
      <c r="C21638">
        <f>(MIN(Calculator!$F682,110)-110)/20</f>
      </c>
    </row>
    <row r="21639" spans="1:3" x14ac:dyDescent="0.25">
      <c r="A21639">
        <v>682</v>
      </c>
      <c r="B21639" t="s">
        <v>52</v>
      </c>
      <c r="C21639">
        <f>(MAX(Calculator!$F682,110)-130)/20</f>
      </c>
    </row>
    <row r="21640" spans="1:3" x14ac:dyDescent="0.25">
      <c r="A21640">
        <v>682</v>
      </c>
      <c r="B21640" t="s">
        <v>17</v>
      </c>
      <c r="C21640">
        <f>IF(Calculator!$G682="Yes",1,0)</f>
      </c>
    </row>
    <row r="21641" spans="1:3" x14ac:dyDescent="0.25">
      <c r="A21641">
        <v>682</v>
      </c>
      <c r="B21641" t="s">
        <v>53</v>
      </c>
      <c r="C21641">
        <f>IF(Calculator!$H682="Yes",1,0)</f>
      </c>
    </row>
    <row r="21642" spans="1:3" x14ac:dyDescent="0.25">
      <c r="A21642">
        <v>682</v>
      </c>
      <c r="B21642" t="s">
        <v>54</v>
      </c>
      <c r="C21642">
        <f>(MIN(Calculator!$I682,30)-25)/5</f>
      </c>
    </row>
    <row r="21643" spans="1:3" x14ac:dyDescent="0.25">
      <c r="A21643">
        <v>682</v>
      </c>
      <c r="B21643" t="s">
        <v>55</v>
      </c>
      <c r="C21643">
        <f>(MAX(Calculator!$I682,30)-30)/5</f>
      </c>
    </row>
    <row r="21644" spans="1:3" x14ac:dyDescent="0.25">
      <c r="A21644">
        <v>682</v>
      </c>
      <c r="B21644" t="s">
        <v>56</v>
      </c>
      <c r="C21644">
        <f>(MIN(Calculator!$J682,60)-60)/-15</f>
      </c>
    </row>
    <row r="21645" spans="1:3" x14ac:dyDescent="0.25">
      <c r="A21645">
        <v>682</v>
      </c>
      <c r="B21645" t="s">
        <v>57</v>
      </c>
      <c r="C21645">
        <f>(MAX(Calculator!$J682,60)-90)/-15</f>
      </c>
    </row>
    <row r="21646" spans="1:3" x14ac:dyDescent="0.25">
      <c r="A21646">
        <v>682</v>
      </c>
      <c r="B21646" t="s">
        <v>58</v>
      </c>
      <c r="C21646">
        <f>IF(Calculator!$K682="Yes",1,0)</f>
      </c>
    </row>
    <row r="21647" spans="1:3" x14ac:dyDescent="0.25">
      <c r="A21647">
        <v>682</v>
      </c>
      <c r="B21647" t="s">
        <v>59</v>
      </c>
      <c r="C21647">
        <f>IF(Calculator!$L682="Yes",1,0)</f>
      </c>
    </row>
    <row r="21648" spans="1:3" x14ac:dyDescent="0.25">
      <c r="A21648">
        <v>682</v>
      </c>
      <c r="B21648" t="s">
        <v>60</v>
      </c>
      <c r="C21648">
        <f>((MAX(Calculator!$F682,110)-130)/20)*IF(Calculator!$K682="Yes",1,0)</f>
      </c>
    </row>
    <row r="21649" spans="1:3" x14ac:dyDescent="0.25">
      <c r="A21649">
        <v>682</v>
      </c>
      <c r="B21649" t="s">
        <v>61</v>
      </c>
      <c r="C21649">
        <f>((((Calculator!$D682-Calculator!$E682)*0.02586)-3.5))*IF(Calculator!$L682="Yes",1,0)</f>
      </c>
    </row>
    <row r="21650" spans="1:3" x14ac:dyDescent="0.25">
      <c r="A21650">
        <v>682</v>
      </c>
      <c r="B21650" t="s">
        <v>62</v>
      </c>
      <c r="C21650">
        <f>(((Calculator!$C682-55)/10)*(((((Calculator!$D682-Calculator!$E682)*0.02586)-3.5))))</f>
      </c>
    </row>
    <row r="21651" spans="1:3" x14ac:dyDescent="0.25">
      <c r="A21651">
        <v>682</v>
      </c>
      <c r="B21651" t="s">
        <v>63</v>
      </c>
      <c r="C21651">
        <f>(((Calculator!$C682-55)/10)*(((Calculator!$E682*0.02586)-1.3)/0.3))</f>
      </c>
    </row>
    <row r="21652" spans="1:3" x14ac:dyDescent="0.25">
      <c r="A21652">
        <v>682</v>
      </c>
      <c r="B21652" t="s">
        <v>64</v>
      </c>
      <c r="C21652">
        <f>(((Calculator!$C682-55)/10)*((MAX(Calculator!$F682,110)-130)/20))</f>
      </c>
    </row>
    <row r="21653" spans="1:3" x14ac:dyDescent="0.25">
      <c r="A21653">
        <v>682</v>
      </c>
      <c r="B21653" t="s">
        <v>65</v>
      </c>
      <c r="C21653">
        <f>(((Calculator!$C682-55)/10)*IF(Calculator!$G682="Yes",1,0))</f>
      </c>
    </row>
    <row r="21654" spans="1:3" x14ac:dyDescent="0.25">
      <c r="A21654">
        <v>682</v>
      </c>
      <c r="B21654" t="s">
        <v>66</v>
      </c>
      <c r="C21654">
        <f>(((Calculator!$C682-55)/10)*IF(Calculator!$H682="Yes",1,0))</f>
      </c>
    </row>
    <row r="21655" spans="1:3" x14ac:dyDescent="0.25">
      <c r="A21655">
        <v>682</v>
      </c>
      <c r="B21655" t="s">
        <v>67</v>
      </c>
      <c r="C21655">
        <f>(((Calculator!$C682-55)/10)*((MAX(Calculator!$I682,30)-30)/5))</f>
      </c>
    </row>
    <row r="21656" spans="1:3" x14ac:dyDescent="0.25">
      <c r="A21656">
        <v>682</v>
      </c>
      <c r="B21656" t="s">
        <v>68</v>
      </c>
      <c r="C21656">
        <f>(((Calculator!$C682-55)/10)*((MIN(Calculator!$J682,60)-60)/-15))</f>
      </c>
    </row>
    <row r="21657" spans="1:3" x14ac:dyDescent="0.25">
      <c r="A21657">
        <v>682</v>
      </c>
      <c r="B21657" t="s">
        <v>69</v>
      </c>
      <c r="C21657">
        <f>IF(AND(Calculator!$O682&lt;&gt;"",Calculator!$O682&gt;=4,Calculator!$O682&lt;=6),1,0)</f>
      </c>
    </row>
    <row r="21658" spans="1:3" x14ac:dyDescent="0.25">
      <c r="A21658">
        <v>682</v>
      </c>
      <c r="B21658" t="s">
        <v>70</v>
      </c>
      <c r="C21658">
        <f>IF(AND(Calculator!$O682&lt;&gt;"",Calculator!$O682&gt;=7,Calculator!$O682&lt;=10),1,0)</f>
      </c>
    </row>
    <row r="21659" spans="1:3" x14ac:dyDescent="0.25">
      <c r="A21659">
        <v>682</v>
      </c>
      <c r="B21659" t="s">
        <v>71</v>
      </c>
      <c r="C21659">
        <f>IF(Calculator!$O682="",1,0)</f>
      </c>
    </row>
    <row r="21660" spans="1:3" x14ac:dyDescent="0.25">
      <c r="A21660">
        <v>682</v>
      </c>
      <c r="B21660" t="s">
        <v>72</v>
      </c>
      <c r="C21660">
        <f>IF(OR(Calculator!$M682="",Calculator!$M682=0),0,LN(Calculator!$M682))</f>
      </c>
    </row>
    <row r="21661" spans="1:3" x14ac:dyDescent="0.25">
      <c r="A21661">
        <v>682</v>
      </c>
      <c r="B21661" t="s">
        <v>73</v>
      </c>
      <c r="C21661">
        <f>IF(Calculator!$M682="",1,0)</f>
      </c>
    </row>
    <row r="21662" spans="1:3" x14ac:dyDescent="0.25">
      <c r="A21662">
        <v>682</v>
      </c>
      <c r="B21662" t="s">
        <v>74</v>
      </c>
      <c r="C21662">
        <f>IF(Calculator!$N682="",0,(Calculator!$N682-5.3)*IF(Calculator!$G682="Yes",1,0))</f>
      </c>
    </row>
    <row r="21663" spans="1:3" x14ac:dyDescent="0.25">
      <c r="A21663">
        <v>682</v>
      </c>
      <c r="B21663" t="s">
        <v>75</v>
      </c>
      <c r="C21663">
        <f>IF(Calculator!$N682="",0,(Calculator!$N682-5.3)*(1-IF(Calculator!$G682="Yes",1,0)))</f>
      </c>
    </row>
    <row r="21664" spans="1:3" x14ac:dyDescent="0.25">
      <c r="A21664">
        <v>682</v>
      </c>
      <c r="B21664" t="s">
        <v>76</v>
      </c>
      <c r="C21664">
        <f>IF(Calculator!$N682="",1,0)</f>
      </c>
    </row>
    <row r="21665" spans="1:3" x14ac:dyDescent="0.25">
      <c r="A21665">
        <v>682</v>
      </c>
      <c r="B21665" t="s">
        <v>77</v>
      </c>
      <c r="C21665">
        <f>1</f>
      </c>
    </row>
    <row r="21666" spans="1:3" x14ac:dyDescent="0.25">
      <c r="A21666">
        <v>683</v>
      </c>
      <c r="B21666" t="s">
        <v>47</v>
      </c>
      <c r="C21666">
        <f>(Calculator!$C683-55)/10</f>
      </c>
    </row>
    <row r="21667" spans="1:3" x14ac:dyDescent="0.25">
      <c r="A21667">
        <v>683</v>
      </c>
      <c r="B21667" t="s">
        <v>48</v>
      </c>
      <c r="C21667">
        <f>((Calculator!$C683-55)/10)^2</f>
      </c>
    </row>
    <row r="21668" spans="1:3" x14ac:dyDescent="0.25">
      <c r="A21668">
        <v>683</v>
      </c>
      <c r="B21668" t="s">
        <v>49</v>
      </c>
      <c r="C21668">
        <f>((Calculator!$D683-Calculator!$E683)*0.02586)-3.5</f>
      </c>
    </row>
    <row r="21669" spans="1:3" x14ac:dyDescent="0.25">
      <c r="A21669">
        <v>683</v>
      </c>
      <c r="B21669" t="s">
        <v>50</v>
      </c>
      <c r="C21669">
        <f>((Calculator!$E683*0.02586)-1.3)/0.3</f>
      </c>
    </row>
    <row r="21670" spans="1:3" x14ac:dyDescent="0.25">
      <c r="A21670">
        <v>683</v>
      </c>
      <c r="B21670" t="s">
        <v>51</v>
      </c>
      <c r="C21670">
        <f>(MIN(Calculator!$F683,110)-110)/20</f>
      </c>
    </row>
    <row r="21671" spans="1:3" x14ac:dyDescent="0.25">
      <c r="A21671">
        <v>683</v>
      </c>
      <c r="B21671" t="s">
        <v>52</v>
      </c>
      <c r="C21671">
        <f>(MAX(Calculator!$F683,110)-130)/20</f>
      </c>
    </row>
    <row r="21672" spans="1:3" x14ac:dyDescent="0.25">
      <c r="A21672">
        <v>683</v>
      </c>
      <c r="B21672" t="s">
        <v>17</v>
      </c>
      <c r="C21672">
        <f>IF(Calculator!$G683="Yes",1,0)</f>
      </c>
    </row>
    <row r="21673" spans="1:3" x14ac:dyDescent="0.25">
      <c r="A21673">
        <v>683</v>
      </c>
      <c r="B21673" t="s">
        <v>53</v>
      </c>
      <c r="C21673">
        <f>IF(Calculator!$H683="Yes",1,0)</f>
      </c>
    </row>
    <row r="21674" spans="1:3" x14ac:dyDescent="0.25">
      <c r="A21674">
        <v>683</v>
      </c>
      <c r="B21674" t="s">
        <v>54</v>
      </c>
      <c r="C21674">
        <f>(MIN(Calculator!$I683,30)-25)/5</f>
      </c>
    </row>
    <row r="21675" spans="1:3" x14ac:dyDescent="0.25">
      <c r="A21675">
        <v>683</v>
      </c>
      <c r="B21675" t="s">
        <v>55</v>
      </c>
      <c r="C21675">
        <f>(MAX(Calculator!$I683,30)-30)/5</f>
      </c>
    </row>
    <row r="21676" spans="1:3" x14ac:dyDescent="0.25">
      <c r="A21676">
        <v>683</v>
      </c>
      <c r="B21676" t="s">
        <v>56</v>
      </c>
      <c r="C21676">
        <f>(MIN(Calculator!$J683,60)-60)/-15</f>
      </c>
    </row>
    <row r="21677" spans="1:3" x14ac:dyDescent="0.25">
      <c r="A21677">
        <v>683</v>
      </c>
      <c r="B21677" t="s">
        <v>57</v>
      </c>
      <c r="C21677">
        <f>(MAX(Calculator!$J683,60)-90)/-15</f>
      </c>
    </row>
    <row r="21678" spans="1:3" x14ac:dyDescent="0.25">
      <c r="A21678">
        <v>683</v>
      </c>
      <c r="B21678" t="s">
        <v>58</v>
      </c>
      <c r="C21678">
        <f>IF(Calculator!$K683="Yes",1,0)</f>
      </c>
    </row>
    <row r="21679" spans="1:3" x14ac:dyDescent="0.25">
      <c r="A21679">
        <v>683</v>
      </c>
      <c r="B21679" t="s">
        <v>59</v>
      </c>
      <c r="C21679">
        <f>IF(Calculator!$L683="Yes",1,0)</f>
      </c>
    </row>
    <row r="21680" spans="1:3" x14ac:dyDescent="0.25">
      <c r="A21680">
        <v>683</v>
      </c>
      <c r="B21680" t="s">
        <v>60</v>
      </c>
      <c r="C21680">
        <f>((MAX(Calculator!$F683,110)-130)/20)*IF(Calculator!$K683="Yes",1,0)</f>
      </c>
    </row>
    <row r="21681" spans="1:3" x14ac:dyDescent="0.25">
      <c r="A21681">
        <v>683</v>
      </c>
      <c r="B21681" t="s">
        <v>61</v>
      </c>
      <c r="C21681">
        <f>((((Calculator!$D683-Calculator!$E683)*0.02586)-3.5))*IF(Calculator!$L683="Yes",1,0)</f>
      </c>
    </row>
    <row r="21682" spans="1:3" x14ac:dyDescent="0.25">
      <c r="A21682">
        <v>683</v>
      </c>
      <c r="B21682" t="s">
        <v>62</v>
      </c>
      <c r="C21682">
        <f>(((Calculator!$C683-55)/10)*(((((Calculator!$D683-Calculator!$E683)*0.02586)-3.5))))</f>
      </c>
    </row>
    <row r="21683" spans="1:3" x14ac:dyDescent="0.25">
      <c r="A21683">
        <v>683</v>
      </c>
      <c r="B21683" t="s">
        <v>63</v>
      </c>
      <c r="C21683">
        <f>(((Calculator!$C683-55)/10)*(((Calculator!$E683*0.02586)-1.3)/0.3))</f>
      </c>
    </row>
    <row r="21684" spans="1:3" x14ac:dyDescent="0.25">
      <c r="A21684">
        <v>683</v>
      </c>
      <c r="B21684" t="s">
        <v>64</v>
      </c>
      <c r="C21684">
        <f>(((Calculator!$C683-55)/10)*((MAX(Calculator!$F683,110)-130)/20))</f>
      </c>
    </row>
    <row r="21685" spans="1:3" x14ac:dyDescent="0.25">
      <c r="A21685">
        <v>683</v>
      </c>
      <c r="B21685" t="s">
        <v>65</v>
      </c>
      <c r="C21685">
        <f>(((Calculator!$C683-55)/10)*IF(Calculator!$G683="Yes",1,0))</f>
      </c>
    </row>
    <row r="21686" spans="1:3" x14ac:dyDescent="0.25">
      <c r="A21686">
        <v>683</v>
      </c>
      <c r="B21686" t="s">
        <v>66</v>
      </c>
      <c r="C21686">
        <f>(((Calculator!$C683-55)/10)*IF(Calculator!$H683="Yes",1,0))</f>
      </c>
    </row>
    <row r="21687" spans="1:3" x14ac:dyDescent="0.25">
      <c r="A21687">
        <v>683</v>
      </c>
      <c r="B21687" t="s">
        <v>67</v>
      </c>
      <c r="C21687">
        <f>(((Calculator!$C683-55)/10)*((MAX(Calculator!$I683,30)-30)/5))</f>
      </c>
    </row>
    <row r="21688" spans="1:3" x14ac:dyDescent="0.25">
      <c r="A21688">
        <v>683</v>
      </c>
      <c r="B21688" t="s">
        <v>68</v>
      </c>
      <c r="C21688">
        <f>(((Calculator!$C683-55)/10)*((MIN(Calculator!$J683,60)-60)/-15))</f>
      </c>
    </row>
    <row r="21689" spans="1:3" x14ac:dyDescent="0.25">
      <c r="A21689">
        <v>683</v>
      </c>
      <c r="B21689" t="s">
        <v>69</v>
      </c>
      <c r="C21689">
        <f>IF(AND(Calculator!$O683&lt;&gt;"",Calculator!$O683&gt;=4,Calculator!$O683&lt;=6),1,0)</f>
      </c>
    </row>
    <row r="21690" spans="1:3" x14ac:dyDescent="0.25">
      <c r="A21690">
        <v>683</v>
      </c>
      <c r="B21690" t="s">
        <v>70</v>
      </c>
      <c r="C21690">
        <f>IF(AND(Calculator!$O683&lt;&gt;"",Calculator!$O683&gt;=7,Calculator!$O683&lt;=10),1,0)</f>
      </c>
    </row>
    <row r="21691" spans="1:3" x14ac:dyDescent="0.25">
      <c r="A21691">
        <v>683</v>
      </c>
      <c r="B21691" t="s">
        <v>71</v>
      </c>
      <c r="C21691">
        <f>IF(Calculator!$O683="",1,0)</f>
      </c>
    </row>
    <row r="21692" spans="1:3" x14ac:dyDescent="0.25">
      <c r="A21692">
        <v>683</v>
      </c>
      <c r="B21692" t="s">
        <v>72</v>
      </c>
      <c r="C21692">
        <f>IF(OR(Calculator!$M683="",Calculator!$M683=0),0,LN(Calculator!$M683))</f>
      </c>
    </row>
    <row r="21693" spans="1:3" x14ac:dyDescent="0.25">
      <c r="A21693">
        <v>683</v>
      </c>
      <c r="B21693" t="s">
        <v>73</v>
      </c>
      <c r="C21693">
        <f>IF(Calculator!$M683="",1,0)</f>
      </c>
    </row>
    <row r="21694" spans="1:3" x14ac:dyDescent="0.25">
      <c r="A21694">
        <v>683</v>
      </c>
      <c r="B21694" t="s">
        <v>74</v>
      </c>
      <c r="C21694">
        <f>IF(Calculator!$N683="",0,(Calculator!$N683-5.3)*IF(Calculator!$G683="Yes",1,0))</f>
      </c>
    </row>
    <row r="21695" spans="1:3" x14ac:dyDescent="0.25">
      <c r="A21695">
        <v>683</v>
      </c>
      <c r="B21695" t="s">
        <v>75</v>
      </c>
      <c r="C21695">
        <f>IF(Calculator!$N683="",0,(Calculator!$N683-5.3)*(1-IF(Calculator!$G683="Yes",1,0)))</f>
      </c>
    </row>
    <row r="21696" spans="1:3" x14ac:dyDescent="0.25">
      <c r="A21696">
        <v>683</v>
      </c>
      <c r="B21696" t="s">
        <v>76</v>
      </c>
      <c r="C21696">
        <f>IF(Calculator!$N683="",1,0)</f>
      </c>
    </row>
    <row r="21697" spans="1:3" x14ac:dyDescent="0.25">
      <c r="A21697">
        <v>683</v>
      </c>
      <c r="B21697" t="s">
        <v>77</v>
      </c>
      <c r="C21697">
        <f>1</f>
      </c>
    </row>
    <row r="21698" spans="1:3" x14ac:dyDescent="0.25">
      <c r="A21698">
        <v>684</v>
      </c>
      <c r="B21698" t="s">
        <v>47</v>
      </c>
      <c r="C21698">
        <f>(Calculator!$C684-55)/10</f>
      </c>
    </row>
    <row r="21699" spans="1:3" x14ac:dyDescent="0.25">
      <c r="A21699">
        <v>684</v>
      </c>
      <c r="B21699" t="s">
        <v>48</v>
      </c>
      <c r="C21699">
        <f>((Calculator!$C684-55)/10)^2</f>
      </c>
    </row>
    <row r="21700" spans="1:3" x14ac:dyDescent="0.25">
      <c r="A21700">
        <v>684</v>
      </c>
      <c r="B21700" t="s">
        <v>49</v>
      </c>
      <c r="C21700">
        <f>((Calculator!$D684-Calculator!$E684)*0.02586)-3.5</f>
      </c>
    </row>
    <row r="21701" spans="1:3" x14ac:dyDescent="0.25">
      <c r="A21701">
        <v>684</v>
      </c>
      <c r="B21701" t="s">
        <v>50</v>
      </c>
      <c r="C21701">
        <f>((Calculator!$E684*0.02586)-1.3)/0.3</f>
      </c>
    </row>
    <row r="21702" spans="1:3" x14ac:dyDescent="0.25">
      <c r="A21702">
        <v>684</v>
      </c>
      <c r="B21702" t="s">
        <v>51</v>
      </c>
      <c r="C21702">
        <f>(MIN(Calculator!$F684,110)-110)/20</f>
      </c>
    </row>
    <row r="21703" spans="1:3" x14ac:dyDescent="0.25">
      <c r="A21703">
        <v>684</v>
      </c>
      <c r="B21703" t="s">
        <v>52</v>
      </c>
      <c r="C21703">
        <f>(MAX(Calculator!$F684,110)-130)/20</f>
      </c>
    </row>
    <row r="21704" spans="1:3" x14ac:dyDescent="0.25">
      <c r="A21704">
        <v>684</v>
      </c>
      <c r="B21704" t="s">
        <v>17</v>
      </c>
      <c r="C21704">
        <f>IF(Calculator!$G684="Yes",1,0)</f>
      </c>
    </row>
    <row r="21705" spans="1:3" x14ac:dyDescent="0.25">
      <c r="A21705">
        <v>684</v>
      </c>
      <c r="B21705" t="s">
        <v>53</v>
      </c>
      <c r="C21705">
        <f>IF(Calculator!$H684="Yes",1,0)</f>
      </c>
    </row>
    <row r="21706" spans="1:3" x14ac:dyDescent="0.25">
      <c r="A21706">
        <v>684</v>
      </c>
      <c r="B21706" t="s">
        <v>54</v>
      </c>
      <c r="C21706">
        <f>(MIN(Calculator!$I684,30)-25)/5</f>
      </c>
    </row>
    <row r="21707" spans="1:3" x14ac:dyDescent="0.25">
      <c r="A21707">
        <v>684</v>
      </c>
      <c r="B21707" t="s">
        <v>55</v>
      </c>
      <c r="C21707">
        <f>(MAX(Calculator!$I684,30)-30)/5</f>
      </c>
    </row>
    <row r="21708" spans="1:3" x14ac:dyDescent="0.25">
      <c r="A21708">
        <v>684</v>
      </c>
      <c r="B21708" t="s">
        <v>56</v>
      </c>
      <c r="C21708">
        <f>(MIN(Calculator!$J684,60)-60)/-15</f>
      </c>
    </row>
    <row r="21709" spans="1:3" x14ac:dyDescent="0.25">
      <c r="A21709">
        <v>684</v>
      </c>
      <c r="B21709" t="s">
        <v>57</v>
      </c>
      <c r="C21709">
        <f>(MAX(Calculator!$J684,60)-90)/-15</f>
      </c>
    </row>
    <row r="21710" spans="1:3" x14ac:dyDescent="0.25">
      <c r="A21710">
        <v>684</v>
      </c>
      <c r="B21710" t="s">
        <v>58</v>
      </c>
      <c r="C21710">
        <f>IF(Calculator!$K684="Yes",1,0)</f>
      </c>
    </row>
    <row r="21711" spans="1:3" x14ac:dyDescent="0.25">
      <c r="A21711">
        <v>684</v>
      </c>
      <c r="B21711" t="s">
        <v>59</v>
      </c>
      <c r="C21711">
        <f>IF(Calculator!$L684="Yes",1,0)</f>
      </c>
    </row>
    <row r="21712" spans="1:3" x14ac:dyDescent="0.25">
      <c r="A21712">
        <v>684</v>
      </c>
      <c r="B21712" t="s">
        <v>60</v>
      </c>
      <c r="C21712">
        <f>((MAX(Calculator!$F684,110)-130)/20)*IF(Calculator!$K684="Yes",1,0)</f>
      </c>
    </row>
    <row r="21713" spans="1:3" x14ac:dyDescent="0.25">
      <c r="A21713">
        <v>684</v>
      </c>
      <c r="B21713" t="s">
        <v>61</v>
      </c>
      <c r="C21713">
        <f>((((Calculator!$D684-Calculator!$E684)*0.02586)-3.5))*IF(Calculator!$L684="Yes",1,0)</f>
      </c>
    </row>
    <row r="21714" spans="1:3" x14ac:dyDescent="0.25">
      <c r="A21714">
        <v>684</v>
      </c>
      <c r="B21714" t="s">
        <v>62</v>
      </c>
      <c r="C21714">
        <f>(((Calculator!$C684-55)/10)*(((((Calculator!$D684-Calculator!$E684)*0.02586)-3.5))))</f>
      </c>
    </row>
    <row r="21715" spans="1:3" x14ac:dyDescent="0.25">
      <c r="A21715">
        <v>684</v>
      </c>
      <c r="B21715" t="s">
        <v>63</v>
      </c>
      <c r="C21715">
        <f>(((Calculator!$C684-55)/10)*(((Calculator!$E684*0.02586)-1.3)/0.3))</f>
      </c>
    </row>
    <row r="21716" spans="1:3" x14ac:dyDescent="0.25">
      <c r="A21716">
        <v>684</v>
      </c>
      <c r="B21716" t="s">
        <v>64</v>
      </c>
      <c r="C21716">
        <f>(((Calculator!$C684-55)/10)*((MAX(Calculator!$F684,110)-130)/20))</f>
      </c>
    </row>
    <row r="21717" spans="1:3" x14ac:dyDescent="0.25">
      <c r="A21717">
        <v>684</v>
      </c>
      <c r="B21717" t="s">
        <v>65</v>
      </c>
      <c r="C21717">
        <f>(((Calculator!$C684-55)/10)*IF(Calculator!$G684="Yes",1,0))</f>
      </c>
    </row>
    <row r="21718" spans="1:3" x14ac:dyDescent="0.25">
      <c r="A21718">
        <v>684</v>
      </c>
      <c r="B21718" t="s">
        <v>66</v>
      </c>
      <c r="C21718">
        <f>(((Calculator!$C684-55)/10)*IF(Calculator!$H684="Yes",1,0))</f>
      </c>
    </row>
    <row r="21719" spans="1:3" x14ac:dyDescent="0.25">
      <c r="A21719">
        <v>684</v>
      </c>
      <c r="B21719" t="s">
        <v>67</v>
      </c>
      <c r="C21719">
        <f>(((Calculator!$C684-55)/10)*((MAX(Calculator!$I684,30)-30)/5))</f>
      </c>
    </row>
    <row r="21720" spans="1:3" x14ac:dyDescent="0.25">
      <c r="A21720">
        <v>684</v>
      </c>
      <c r="B21720" t="s">
        <v>68</v>
      </c>
      <c r="C21720">
        <f>(((Calculator!$C684-55)/10)*((MIN(Calculator!$J684,60)-60)/-15))</f>
      </c>
    </row>
    <row r="21721" spans="1:3" x14ac:dyDescent="0.25">
      <c r="A21721">
        <v>684</v>
      </c>
      <c r="B21721" t="s">
        <v>69</v>
      </c>
      <c r="C21721">
        <f>IF(AND(Calculator!$O684&lt;&gt;"",Calculator!$O684&gt;=4,Calculator!$O684&lt;=6),1,0)</f>
      </c>
    </row>
    <row r="21722" spans="1:3" x14ac:dyDescent="0.25">
      <c r="A21722">
        <v>684</v>
      </c>
      <c r="B21722" t="s">
        <v>70</v>
      </c>
      <c r="C21722">
        <f>IF(AND(Calculator!$O684&lt;&gt;"",Calculator!$O684&gt;=7,Calculator!$O684&lt;=10),1,0)</f>
      </c>
    </row>
    <row r="21723" spans="1:3" x14ac:dyDescent="0.25">
      <c r="A21723">
        <v>684</v>
      </c>
      <c r="B21723" t="s">
        <v>71</v>
      </c>
      <c r="C21723">
        <f>IF(Calculator!$O684="",1,0)</f>
      </c>
    </row>
    <row r="21724" spans="1:3" x14ac:dyDescent="0.25">
      <c r="A21724">
        <v>684</v>
      </c>
      <c r="B21724" t="s">
        <v>72</v>
      </c>
      <c r="C21724">
        <f>IF(OR(Calculator!$M684="",Calculator!$M684=0),0,LN(Calculator!$M684))</f>
      </c>
    </row>
    <row r="21725" spans="1:3" x14ac:dyDescent="0.25">
      <c r="A21725">
        <v>684</v>
      </c>
      <c r="B21725" t="s">
        <v>73</v>
      </c>
      <c r="C21725">
        <f>IF(Calculator!$M684="",1,0)</f>
      </c>
    </row>
    <row r="21726" spans="1:3" x14ac:dyDescent="0.25">
      <c r="A21726">
        <v>684</v>
      </c>
      <c r="B21726" t="s">
        <v>74</v>
      </c>
      <c r="C21726">
        <f>IF(Calculator!$N684="",0,(Calculator!$N684-5.3)*IF(Calculator!$G684="Yes",1,0))</f>
      </c>
    </row>
    <row r="21727" spans="1:3" x14ac:dyDescent="0.25">
      <c r="A21727">
        <v>684</v>
      </c>
      <c r="B21727" t="s">
        <v>75</v>
      </c>
      <c r="C21727">
        <f>IF(Calculator!$N684="",0,(Calculator!$N684-5.3)*(1-IF(Calculator!$G684="Yes",1,0)))</f>
      </c>
    </row>
    <row r="21728" spans="1:3" x14ac:dyDescent="0.25">
      <c r="A21728">
        <v>684</v>
      </c>
      <c r="B21728" t="s">
        <v>76</v>
      </c>
      <c r="C21728">
        <f>IF(Calculator!$N684="",1,0)</f>
      </c>
    </row>
    <row r="21729" spans="1:3" x14ac:dyDescent="0.25">
      <c r="A21729">
        <v>684</v>
      </c>
      <c r="B21729" t="s">
        <v>77</v>
      </c>
      <c r="C21729">
        <f>1</f>
      </c>
    </row>
    <row r="21730" spans="1:3" x14ac:dyDescent="0.25">
      <c r="A21730">
        <v>685</v>
      </c>
      <c r="B21730" t="s">
        <v>47</v>
      </c>
      <c r="C21730">
        <f>(Calculator!$C685-55)/10</f>
      </c>
    </row>
    <row r="21731" spans="1:3" x14ac:dyDescent="0.25">
      <c r="A21731">
        <v>685</v>
      </c>
      <c r="B21731" t="s">
        <v>48</v>
      </c>
      <c r="C21731">
        <f>((Calculator!$C685-55)/10)^2</f>
      </c>
    </row>
    <row r="21732" spans="1:3" x14ac:dyDescent="0.25">
      <c r="A21732">
        <v>685</v>
      </c>
      <c r="B21732" t="s">
        <v>49</v>
      </c>
      <c r="C21732">
        <f>((Calculator!$D685-Calculator!$E685)*0.02586)-3.5</f>
      </c>
    </row>
    <row r="21733" spans="1:3" x14ac:dyDescent="0.25">
      <c r="A21733">
        <v>685</v>
      </c>
      <c r="B21733" t="s">
        <v>50</v>
      </c>
      <c r="C21733">
        <f>((Calculator!$E685*0.02586)-1.3)/0.3</f>
      </c>
    </row>
    <row r="21734" spans="1:3" x14ac:dyDescent="0.25">
      <c r="A21734">
        <v>685</v>
      </c>
      <c r="B21734" t="s">
        <v>51</v>
      </c>
      <c r="C21734">
        <f>(MIN(Calculator!$F685,110)-110)/20</f>
      </c>
    </row>
    <row r="21735" spans="1:3" x14ac:dyDescent="0.25">
      <c r="A21735">
        <v>685</v>
      </c>
      <c r="B21735" t="s">
        <v>52</v>
      </c>
      <c r="C21735">
        <f>(MAX(Calculator!$F685,110)-130)/20</f>
      </c>
    </row>
    <row r="21736" spans="1:3" x14ac:dyDescent="0.25">
      <c r="A21736">
        <v>685</v>
      </c>
      <c r="B21736" t="s">
        <v>17</v>
      </c>
      <c r="C21736">
        <f>IF(Calculator!$G685="Yes",1,0)</f>
      </c>
    </row>
    <row r="21737" spans="1:3" x14ac:dyDescent="0.25">
      <c r="A21737">
        <v>685</v>
      </c>
      <c r="B21737" t="s">
        <v>53</v>
      </c>
      <c r="C21737">
        <f>IF(Calculator!$H685="Yes",1,0)</f>
      </c>
    </row>
    <row r="21738" spans="1:3" x14ac:dyDescent="0.25">
      <c r="A21738">
        <v>685</v>
      </c>
      <c r="B21738" t="s">
        <v>54</v>
      </c>
      <c r="C21738">
        <f>(MIN(Calculator!$I685,30)-25)/5</f>
      </c>
    </row>
    <row r="21739" spans="1:3" x14ac:dyDescent="0.25">
      <c r="A21739">
        <v>685</v>
      </c>
      <c r="B21739" t="s">
        <v>55</v>
      </c>
      <c r="C21739">
        <f>(MAX(Calculator!$I685,30)-30)/5</f>
      </c>
    </row>
    <row r="21740" spans="1:3" x14ac:dyDescent="0.25">
      <c r="A21740">
        <v>685</v>
      </c>
      <c r="B21740" t="s">
        <v>56</v>
      </c>
      <c r="C21740">
        <f>(MIN(Calculator!$J685,60)-60)/-15</f>
      </c>
    </row>
    <row r="21741" spans="1:3" x14ac:dyDescent="0.25">
      <c r="A21741">
        <v>685</v>
      </c>
      <c r="B21741" t="s">
        <v>57</v>
      </c>
      <c r="C21741">
        <f>(MAX(Calculator!$J685,60)-90)/-15</f>
      </c>
    </row>
    <row r="21742" spans="1:3" x14ac:dyDescent="0.25">
      <c r="A21742">
        <v>685</v>
      </c>
      <c r="B21742" t="s">
        <v>58</v>
      </c>
      <c r="C21742">
        <f>IF(Calculator!$K685="Yes",1,0)</f>
      </c>
    </row>
    <row r="21743" spans="1:3" x14ac:dyDescent="0.25">
      <c r="A21743">
        <v>685</v>
      </c>
      <c r="B21743" t="s">
        <v>59</v>
      </c>
      <c r="C21743">
        <f>IF(Calculator!$L685="Yes",1,0)</f>
      </c>
    </row>
    <row r="21744" spans="1:3" x14ac:dyDescent="0.25">
      <c r="A21744">
        <v>685</v>
      </c>
      <c r="B21744" t="s">
        <v>60</v>
      </c>
      <c r="C21744">
        <f>((MAX(Calculator!$F685,110)-130)/20)*IF(Calculator!$K685="Yes",1,0)</f>
      </c>
    </row>
    <row r="21745" spans="1:3" x14ac:dyDescent="0.25">
      <c r="A21745">
        <v>685</v>
      </c>
      <c r="B21745" t="s">
        <v>61</v>
      </c>
      <c r="C21745">
        <f>((((Calculator!$D685-Calculator!$E685)*0.02586)-3.5))*IF(Calculator!$L685="Yes",1,0)</f>
      </c>
    </row>
    <row r="21746" spans="1:3" x14ac:dyDescent="0.25">
      <c r="A21746">
        <v>685</v>
      </c>
      <c r="B21746" t="s">
        <v>62</v>
      </c>
      <c r="C21746">
        <f>(((Calculator!$C685-55)/10)*(((((Calculator!$D685-Calculator!$E685)*0.02586)-3.5))))</f>
      </c>
    </row>
    <row r="21747" spans="1:3" x14ac:dyDescent="0.25">
      <c r="A21747">
        <v>685</v>
      </c>
      <c r="B21747" t="s">
        <v>63</v>
      </c>
      <c r="C21747">
        <f>(((Calculator!$C685-55)/10)*(((Calculator!$E685*0.02586)-1.3)/0.3))</f>
      </c>
    </row>
    <row r="21748" spans="1:3" x14ac:dyDescent="0.25">
      <c r="A21748">
        <v>685</v>
      </c>
      <c r="B21748" t="s">
        <v>64</v>
      </c>
      <c r="C21748">
        <f>(((Calculator!$C685-55)/10)*((MAX(Calculator!$F685,110)-130)/20))</f>
      </c>
    </row>
    <row r="21749" spans="1:3" x14ac:dyDescent="0.25">
      <c r="A21749">
        <v>685</v>
      </c>
      <c r="B21749" t="s">
        <v>65</v>
      </c>
      <c r="C21749">
        <f>(((Calculator!$C685-55)/10)*IF(Calculator!$G685="Yes",1,0))</f>
      </c>
    </row>
    <row r="21750" spans="1:3" x14ac:dyDescent="0.25">
      <c r="A21750">
        <v>685</v>
      </c>
      <c r="B21750" t="s">
        <v>66</v>
      </c>
      <c r="C21750">
        <f>(((Calculator!$C685-55)/10)*IF(Calculator!$H685="Yes",1,0))</f>
      </c>
    </row>
    <row r="21751" spans="1:3" x14ac:dyDescent="0.25">
      <c r="A21751">
        <v>685</v>
      </c>
      <c r="B21751" t="s">
        <v>67</v>
      </c>
      <c r="C21751">
        <f>(((Calculator!$C685-55)/10)*((MAX(Calculator!$I685,30)-30)/5))</f>
      </c>
    </row>
    <row r="21752" spans="1:3" x14ac:dyDescent="0.25">
      <c r="A21752">
        <v>685</v>
      </c>
      <c r="B21752" t="s">
        <v>68</v>
      </c>
      <c r="C21752">
        <f>(((Calculator!$C685-55)/10)*((MIN(Calculator!$J685,60)-60)/-15))</f>
      </c>
    </row>
    <row r="21753" spans="1:3" x14ac:dyDescent="0.25">
      <c r="A21753">
        <v>685</v>
      </c>
      <c r="B21753" t="s">
        <v>69</v>
      </c>
      <c r="C21753">
        <f>IF(AND(Calculator!$O685&lt;&gt;"",Calculator!$O685&gt;=4,Calculator!$O685&lt;=6),1,0)</f>
      </c>
    </row>
    <row r="21754" spans="1:3" x14ac:dyDescent="0.25">
      <c r="A21754">
        <v>685</v>
      </c>
      <c r="B21754" t="s">
        <v>70</v>
      </c>
      <c r="C21754">
        <f>IF(AND(Calculator!$O685&lt;&gt;"",Calculator!$O685&gt;=7,Calculator!$O685&lt;=10),1,0)</f>
      </c>
    </row>
    <row r="21755" spans="1:3" x14ac:dyDescent="0.25">
      <c r="A21755">
        <v>685</v>
      </c>
      <c r="B21755" t="s">
        <v>71</v>
      </c>
      <c r="C21755">
        <f>IF(Calculator!$O685="",1,0)</f>
      </c>
    </row>
    <row r="21756" spans="1:3" x14ac:dyDescent="0.25">
      <c r="A21756">
        <v>685</v>
      </c>
      <c r="B21756" t="s">
        <v>72</v>
      </c>
      <c r="C21756">
        <f>IF(OR(Calculator!$M685="",Calculator!$M685=0),0,LN(Calculator!$M685))</f>
      </c>
    </row>
    <row r="21757" spans="1:3" x14ac:dyDescent="0.25">
      <c r="A21757">
        <v>685</v>
      </c>
      <c r="B21757" t="s">
        <v>73</v>
      </c>
      <c r="C21757">
        <f>IF(Calculator!$M685="",1,0)</f>
      </c>
    </row>
    <row r="21758" spans="1:3" x14ac:dyDescent="0.25">
      <c r="A21758">
        <v>685</v>
      </c>
      <c r="B21758" t="s">
        <v>74</v>
      </c>
      <c r="C21758">
        <f>IF(Calculator!$N685="",0,(Calculator!$N685-5.3)*IF(Calculator!$G685="Yes",1,0))</f>
      </c>
    </row>
    <row r="21759" spans="1:3" x14ac:dyDescent="0.25">
      <c r="A21759">
        <v>685</v>
      </c>
      <c r="B21759" t="s">
        <v>75</v>
      </c>
      <c r="C21759">
        <f>IF(Calculator!$N685="",0,(Calculator!$N685-5.3)*(1-IF(Calculator!$G685="Yes",1,0)))</f>
      </c>
    </row>
    <row r="21760" spans="1:3" x14ac:dyDescent="0.25">
      <c r="A21760">
        <v>685</v>
      </c>
      <c r="B21760" t="s">
        <v>76</v>
      </c>
      <c r="C21760">
        <f>IF(Calculator!$N685="",1,0)</f>
      </c>
    </row>
    <row r="21761" spans="1:3" x14ac:dyDescent="0.25">
      <c r="A21761">
        <v>685</v>
      </c>
      <c r="B21761" t="s">
        <v>77</v>
      </c>
      <c r="C21761">
        <f>1</f>
      </c>
    </row>
    <row r="21762" spans="1:3" x14ac:dyDescent="0.25">
      <c r="A21762">
        <v>686</v>
      </c>
      <c r="B21762" t="s">
        <v>47</v>
      </c>
      <c r="C21762">
        <f>(Calculator!$C686-55)/10</f>
      </c>
    </row>
    <row r="21763" spans="1:3" x14ac:dyDescent="0.25">
      <c r="A21763">
        <v>686</v>
      </c>
      <c r="B21763" t="s">
        <v>48</v>
      </c>
      <c r="C21763">
        <f>((Calculator!$C686-55)/10)^2</f>
      </c>
    </row>
    <row r="21764" spans="1:3" x14ac:dyDescent="0.25">
      <c r="A21764">
        <v>686</v>
      </c>
      <c r="B21764" t="s">
        <v>49</v>
      </c>
      <c r="C21764">
        <f>((Calculator!$D686-Calculator!$E686)*0.02586)-3.5</f>
      </c>
    </row>
    <row r="21765" spans="1:3" x14ac:dyDescent="0.25">
      <c r="A21765">
        <v>686</v>
      </c>
      <c r="B21765" t="s">
        <v>50</v>
      </c>
      <c r="C21765">
        <f>((Calculator!$E686*0.02586)-1.3)/0.3</f>
      </c>
    </row>
    <row r="21766" spans="1:3" x14ac:dyDescent="0.25">
      <c r="A21766">
        <v>686</v>
      </c>
      <c r="B21766" t="s">
        <v>51</v>
      </c>
      <c r="C21766">
        <f>(MIN(Calculator!$F686,110)-110)/20</f>
      </c>
    </row>
    <row r="21767" spans="1:3" x14ac:dyDescent="0.25">
      <c r="A21767">
        <v>686</v>
      </c>
      <c r="B21767" t="s">
        <v>52</v>
      </c>
      <c r="C21767">
        <f>(MAX(Calculator!$F686,110)-130)/20</f>
      </c>
    </row>
    <row r="21768" spans="1:3" x14ac:dyDescent="0.25">
      <c r="A21768">
        <v>686</v>
      </c>
      <c r="B21768" t="s">
        <v>17</v>
      </c>
      <c r="C21768">
        <f>IF(Calculator!$G686="Yes",1,0)</f>
      </c>
    </row>
    <row r="21769" spans="1:3" x14ac:dyDescent="0.25">
      <c r="A21769">
        <v>686</v>
      </c>
      <c r="B21769" t="s">
        <v>53</v>
      </c>
      <c r="C21769">
        <f>IF(Calculator!$H686="Yes",1,0)</f>
      </c>
    </row>
    <row r="21770" spans="1:3" x14ac:dyDescent="0.25">
      <c r="A21770">
        <v>686</v>
      </c>
      <c r="B21770" t="s">
        <v>54</v>
      </c>
      <c r="C21770">
        <f>(MIN(Calculator!$I686,30)-25)/5</f>
      </c>
    </row>
    <row r="21771" spans="1:3" x14ac:dyDescent="0.25">
      <c r="A21771">
        <v>686</v>
      </c>
      <c r="B21771" t="s">
        <v>55</v>
      </c>
      <c r="C21771">
        <f>(MAX(Calculator!$I686,30)-30)/5</f>
      </c>
    </row>
    <row r="21772" spans="1:3" x14ac:dyDescent="0.25">
      <c r="A21772">
        <v>686</v>
      </c>
      <c r="B21772" t="s">
        <v>56</v>
      </c>
      <c r="C21772">
        <f>(MIN(Calculator!$J686,60)-60)/-15</f>
      </c>
    </row>
    <row r="21773" spans="1:3" x14ac:dyDescent="0.25">
      <c r="A21773">
        <v>686</v>
      </c>
      <c r="B21773" t="s">
        <v>57</v>
      </c>
      <c r="C21773">
        <f>(MAX(Calculator!$J686,60)-90)/-15</f>
      </c>
    </row>
    <row r="21774" spans="1:3" x14ac:dyDescent="0.25">
      <c r="A21774">
        <v>686</v>
      </c>
      <c r="B21774" t="s">
        <v>58</v>
      </c>
      <c r="C21774">
        <f>IF(Calculator!$K686="Yes",1,0)</f>
      </c>
    </row>
    <row r="21775" spans="1:3" x14ac:dyDescent="0.25">
      <c r="A21775">
        <v>686</v>
      </c>
      <c r="B21775" t="s">
        <v>59</v>
      </c>
      <c r="C21775">
        <f>IF(Calculator!$L686="Yes",1,0)</f>
      </c>
    </row>
    <row r="21776" spans="1:3" x14ac:dyDescent="0.25">
      <c r="A21776">
        <v>686</v>
      </c>
      <c r="B21776" t="s">
        <v>60</v>
      </c>
      <c r="C21776">
        <f>((MAX(Calculator!$F686,110)-130)/20)*IF(Calculator!$K686="Yes",1,0)</f>
      </c>
    </row>
    <row r="21777" spans="1:3" x14ac:dyDescent="0.25">
      <c r="A21777">
        <v>686</v>
      </c>
      <c r="B21777" t="s">
        <v>61</v>
      </c>
      <c r="C21777">
        <f>((((Calculator!$D686-Calculator!$E686)*0.02586)-3.5))*IF(Calculator!$L686="Yes",1,0)</f>
      </c>
    </row>
    <row r="21778" spans="1:3" x14ac:dyDescent="0.25">
      <c r="A21778">
        <v>686</v>
      </c>
      <c r="B21778" t="s">
        <v>62</v>
      </c>
      <c r="C21778">
        <f>(((Calculator!$C686-55)/10)*(((((Calculator!$D686-Calculator!$E686)*0.02586)-3.5))))</f>
      </c>
    </row>
    <row r="21779" spans="1:3" x14ac:dyDescent="0.25">
      <c r="A21779">
        <v>686</v>
      </c>
      <c r="B21779" t="s">
        <v>63</v>
      </c>
      <c r="C21779">
        <f>(((Calculator!$C686-55)/10)*(((Calculator!$E686*0.02586)-1.3)/0.3))</f>
      </c>
    </row>
    <row r="21780" spans="1:3" x14ac:dyDescent="0.25">
      <c r="A21780">
        <v>686</v>
      </c>
      <c r="B21780" t="s">
        <v>64</v>
      </c>
      <c r="C21780">
        <f>(((Calculator!$C686-55)/10)*((MAX(Calculator!$F686,110)-130)/20))</f>
      </c>
    </row>
    <row r="21781" spans="1:3" x14ac:dyDescent="0.25">
      <c r="A21781">
        <v>686</v>
      </c>
      <c r="B21781" t="s">
        <v>65</v>
      </c>
      <c r="C21781">
        <f>(((Calculator!$C686-55)/10)*IF(Calculator!$G686="Yes",1,0))</f>
      </c>
    </row>
    <row r="21782" spans="1:3" x14ac:dyDescent="0.25">
      <c r="A21782">
        <v>686</v>
      </c>
      <c r="B21782" t="s">
        <v>66</v>
      </c>
      <c r="C21782">
        <f>(((Calculator!$C686-55)/10)*IF(Calculator!$H686="Yes",1,0))</f>
      </c>
    </row>
    <row r="21783" spans="1:3" x14ac:dyDescent="0.25">
      <c r="A21783">
        <v>686</v>
      </c>
      <c r="B21783" t="s">
        <v>67</v>
      </c>
      <c r="C21783">
        <f>(((Calculator!$C686-55)/10)*((MAX(Calculator!$I686,30)-30)/5))</f>
      </c>
    </row>
    <row r="21784" spans="1:3" x14ac:dyDescent="0.25">
      <c r="A21784">
        <v>686</v>
      </c>
      <c r="B21784" t="s">
        <v>68</v>
      </c>
      <c r="C21784">
        <f>(((Calculator!$C686-55)/10)*((MIN(Calculator!$J686,60)-60)/-15))</f>
      </c>
    </row>
    <row r="21785" spans="1:3" x14ac:dyDescent="0.25">
      <c r="A21785">
        <v>686</v>
      </c>
      <c r="B21785" t="s">
        <v>69</v>
      </c>
      <c r="C21785">
        <f>IF(AND(Calculator!$O686&lt;&gt;"",Calculator!$O686&gt;=4,Calculator!$O686&lt;=6),1,0)</f>
      </c>
    </row>
    <row r="21786" spans="1:3" x14ac:dyDescent="0.25">
      <c r="A21786">
        <v>686</v>
      </c>
      <c r="B21786" t="s">
        <v>70</v>
      </c>
      <c r="C21786">
        <f>IF(AND(Calculator!$O686&lt;&gt;"",Calculator!$O686&gt;=7,Calculator!$O686&lt;=10),1,0)</f>
      </c>
    </row>
    <row r="21787" spans="1:3" x14ac:dyDescent="0.25">
      <c r="A21787">
        <v>686</v>
      </c>
      <c r="B21787" t="s">
        <v>71</v>
      </c>
      <c r="C21787">
        <f>IF(Calculator!$O686="",1,0)</f>
      </c>
    </row>
    <row r="21788" spans="1:3" x14ac:dyDescent="0.25">
      <c r="A21788">
        <v>686</v>
      </c>
      <c r="B21788" t="s">
        <v>72</v>
      </c>
      <c r="C21788">
        <f>IF(OR(Calculator!$M686="",Calculator!$M686=0),0,LN(Calculator!$M686))</f>
      </c>
    </row>
    <row r="21789" spans="1:3" x14ac:dyDescent="0.25">
      <c r="A21789">
        <v>686</v>
      </c>
      <c r="B21789" t="s">
        <v>73</v>
      </c>
      <c r="C21789">
        <f>IF(Calculator!$M686="",1,0)</f>
      </c>
    </row>
    <row r="21790" spans="1:3" x14ac:dyDescent="0.25">
      <c r="A21790">
        <v>686</v>
      </c>
      <c r="B21790" t="s">
        <v>74</v>
      </c>
      <c r="C21790">
        <f>IF(Calculator!$N686="",0,(Calculator!$N686-5.3)*IF(Calculator!$G686="Yes",1,0))</f>
      </c>
    </row>
    <row r="21791" spans="1:3" x14ac:dyDescent="0.25">
      <c r="A21791">
        <v>686</v>
      </c>
      <c r="B21791" t="s">
        <v>75</v>
      </c>
      <c r="C21791">
        <f>IF(Calculator!$N686="",0,(Calculator!$N686-5.3)*(1-IF(Calculator!$G686="Yes",1,0)))</f>
      </c>
    </row>
    <row r="21792" spans="1:3" x14ac:dyDescent="0.25">
      <c r="A21792">
        <v>686</v>
      </c>
      <c r="B21792" t="s">
        <v>76</v>
      </c>
      <c r="C21792">
        <f>IF(Calculator!$N686="",1,0)</f>
      </c>
    </row>
    <row r="21793" spans="1:3" x14ac:dyDescent="0.25">
      <c r="A21793">
        <v>686</v>
      </c>
      <c r="B21793" t="s">
        <v>77</v>
      </c>
      <c r="C21793">
        <f>1</f>
      </c>
    </row>
    <row r="21794" spans="1:3" x14ac:dyDescent="0.25">
      <c r="A21794">
        <v>687</v>
      </c>
      <c r="B21794" t="s">
        <v>47</v>
      </c>
      <c r="C21794">
        <f>(Calculator!$C687-55)/10</f>
      </c>
    </row>
    <row r="21795" spans="1:3" x14ac:dyDescent="0.25">
      <c r="A21795">
        <v>687</v>
      </c>
      <c r="B21795" t="s">
        <v>48</v>
      </c>
      <c r="C21795">
        <f>((Calculator!$C687-55)/10)^2</f>
      </c>
    </row>
    <row r="21796" spans="1:3" x14ac:dyDescent="0.25">
      <c r="A21796">
        <v>687</v>
      </c>
      <c r="B21796" t="s">
        <v>49</v>
      </c>
      <c r="C21796">
        <f>((Calculator!$D687-Calculator!$E687)*0.02586)-3.5</f>
      </c>
    </row>
    <row r="21797" spans="1:3" x14ac:dyDescent="0.25">
      <c r="A21797">
        <v>687</v>
      </c>
      <c r="B21797" t="s">
        <v>50</v>
      </c>
      <c r="C21797">
        <f>((Calculator!$E687*0.02586)-1.3)/0.3</f>
      </c>
    </row>
    <row r="21798" spans="1:3" x14ac:dyDescent="0.25">
      <c r="A21798">
        <v>687</v>
      </c>
      <c r="B21798" t="s">
        <v>51</v>
      </c>
      <c r="C21798">
        <f>(MIN(Calculator!$F687,110)-110)/20</f>
      </c>
    </row>
    <row r="21799" spans="1:3" x14ac:dyDescent="0.25">
      <c r="A21799">
        <v>687</v>
      </c>
      <c r="B21799" t="s">
        <v>52</v>
      </c>
      <c r="C21799">
        <f>(MAX(Calculator!$F687,110)-130)/20</f>
      </c>
    </row>
    <row r="21800" spans="1:3" x14ac:dyDescent="0.25">
      <c r="A21800">
        <v>687</v>
      </c>
      <c r="B21800" t="s">
        <v>17</v>
      </c>
      <c r="C21800">
        <f>IF(Calculator!$G687="Yes",1,0)</f>
      </c>
    </row>
    <row r="21801" spans="1:3" x14ac:dyDescent="0.25">
      <c r="A21801">
        <v>687</v>
      </c>
      <c r="B21801" t="s">
        <v>53</v>
      </c>
      <c r="C21801">
        <f>IF(Calculator!$H687="Yes",1,0)</f>
      </c>
    </row>
    <row r="21802" spans="1:3" x14ac:dyDescent="0.25">
      <c r="A21802">
        <v>687</v>
      </c>
      <c r="B21802" t="s">
        <v>54</v>
      </c>
      <c r="C21802">
        <f>(MIN(Calculator!$I687,30)-25)/5</f>
      </c>
    </row>
    <row r="21803" spans="1:3" x14ac:dyDescent="0.25">
      <c r="A21803">
        <v>687</v>
      </c>
      <c r="B21803" t="s">
        <v>55</v>
      </c>
      <c r="C21803">
        <f>(MAX(Calculator!$I687,30)-30)/5</f>
      </c>
    </row>
    <row r="21804" spans="1:3" x14ac:dyDescent="0.25">
      <c r="A21804">
        <v>687</v>
      </c>
      <c r="B21804" t="s">
        <v>56</v>
      </c>
      <c r="C21804">
        <f>(MIN(Calculator!$J687,60)-60)/-15</f>
      </c>
    </row>
    <row r="21805" spans="1:3" x14ac:dyDescent="0.25">
      <c r="A21805">
        <v>687</v>
      </c>
      <c r="B21805" t="s">
        <v>57</v>
      </c>
      <c r="C21805">
        <f>(MAX(Calculator!$J687,60)-90)/-15</f>
      </c>
    </row>
    <row r="21806" spans="1:3" x14ac:dyDescent="0.25">
      <c r="A21806">
        <v>687</v>
      </c>
      <c r="B21806" t="s">
        <v>58</v>
      </c>
      <c r="C21806">
        <f>IF(Calculator!$K687="Yes",1,0)</f>
      </c>
    </row>
    <row r="21807" spans="1:3" x14ac:dyDescent="0.25">
      <c r="A21807">
        <v>687</v>
      </c>
      <c r="B21807" t="s">
        <v>59</v>
      </c>
      <c r="C21807">
        <f>IF(Calculator!$L687="Yes",1,0)</f>
      </c>
    </row>
    <row r="21808" spans="1:3" x14ac:dyDescent="0.25">
      <c r="A21808">
        <v>687</v>
      </c>
      <c r="B21808" t="s">
        <v>60</v>
      </c>
      <c r="C21808">
        <f>((MAX(Calculator!$F687,110)-130)/20)*IF(Calculator!$K687="Yes",1,0)</f>
      </c>
    </row>
    <row r="21809" spans="1:3" x14ac:dyDescent="0.25">
      <c r="A21809">
        <v>687</v>
      </c>
      <c r="B21809" t="s">
        <v>61</v>
      </c>
      <c r="C21809">
        <f>((((Calculator!$D687-Calculator!$E687)*0.02586)-3.5))*IF(Calculator!$L687="Yes",1,0)</f>
      </c>
    </row>
    <row r="21810" spans="1:3" x14ac:dyDescent="0.25">
      <c r="A21810">
        <v>687</v>
      </c>
      <c r="B21810" t="s">
        <v>62</v>
      </c>
      <c r="C21810">
        <f>(((Calculator!$C687-55)/10)*(((((Calculator!$D687-Calculator!$E687)*0.02586)-3.5))))</f>
      </c>
    </row>
    <row r="21811" spans="1:3" x14ac:dyDescent="0.25">
      <c r="A21811">
        <v>687</v>
      </c>
      <c r="B21811" t="s">
        <v>63</v>
      </c>
      <c r="C21811">
        <f>(((Calculator!$C687-55)/10)*(((Calculator!$E687*0.02586)-1.3)/0.3))</f>
      </c>
    </row>
    <row r="21812" spans="1:3" x14ac:dyDescent="0.25">
      <c r="A21812">
        <v>687</v>
      </c>
      <c r="B21812" t="s">
        <v>64</v>
      </c>
      <c r="C21812">
        <f>(((Calculator!$C687-55)/10)*((MAX(Calculator!$F687,110)-130)/20))</f>
      </c>
    </row>
    <row r="21813" spans="1:3" x14ac:dyDescent="0.25">
      <c r="A21813">
        <v>687</v>
      </c>
      <c r="B21813" t="s">
        <v>65</v>
      </c>
      <c r="C21813">
        <f>(((Calculator!$C687-55)/10)*IF(Calculator!$G687="Yes",1,0))</f>
      </c>
    </row>
    <row r="21814" spans="1:3" x14ac:dyDescent="0.25">
      <c r="A21814">
        <v>687</v>
      </c>
      <c r="B21814" t="s">
        <v>66</v>
      </c>
      <c r="C21814">
        <f>(((Calculator!$C687-55)/10)*IF(Calculator!$H687="Yes",1,0))</f>
      </c>
    </row>
    <row r="21815" spans="1:3" x14ac:dyDescent="0.25">
      <c r="A21815">
        <v>687</v>
      </c>
      <c r="B21815" t="s">
        <v>67</v>
      </c>
      <c r="C21815">
        <f>(((Calculator!$C687-55)/10)*((MAX(Calculator!$I687,30)-30)/5))</f>
      </c>
    </row>
    <row r="21816" spans="1:3" x14ac:dyDescent="0.25">
      <c r="A21816">
        <v>687</v>
      </c>
      <c r="B21816" t="s">
        <v>68</v>
      </c>
      <c r="C21816">
        <f>(((Calculator!$C687-55)/10)*((MIN(Calculator!$J687,60)-60)/-15))</f>
      </c>
    </row>
    <row r="21817" spans="1:3" x14ac:dyDescent="0.25">
      <c r="A21817">
        <v>687</v>
      </c>
      <c r="B21817" t="s">
        <v>69</v>
      </c>
      <c r="C21817">
        <f>IF(AND(Calculator!$O687&lt;&gt;"",Calculator!$O687&gt;=4,Calculator!$O687&lt;=6),1,0)</f>
      </c>
    </row>
    <row r="21818" spans="1:3" x14ac:dyDescent="0.25">
      <c r="A21818">
        <v>687</v>
      </c>
      <c r="B21818" t="s">
        <v>70</v>
      </c>
      <c r="C21818">
        <f>IF(AND(Calculator!$O687&lt;&gt;"",Calculator!$O687&gt;=7,Calculator!$O687&lt;=10),1,0)</f>
      </c>
    </row>
    <row r="21819" spans="1:3" x14ac:dyDescent="0.25">
      <c r="A21819">
        <v>687</v>
      </c>
      <c r="B21819" t="s">
        <v>71</v>
      </c>
      <c r="C21819">
        <f>IF(Calculator!$O687="",1,0)</f>
      </c>
    </row>
    <row r="21820" spans="1:3" x14ac:dyDescent="0.25">
      <c r="A21820">
        <v>687</v>
      </c>
      <c r="B21820" t="s">
        <v>72</v>
      </c>
      <c r="C21820">
        <f>IF(OR(Calculator!$M687="",Calculator!$M687=0),0,LN(Calculator!$M687))</f>
      </c>
    </row>
    <row r="21821" spans="1:3" x14ac:dyDescent="0.25">
      <c r="A21821">
        <v>687</v>
      </c>
      <c r="B21821" t="s">
        <v>73</v>
      </c>
      <c r="C21821">
        <f>IF(Calculator!$M687="",1,0)</f>
      </c>
    </row>
    <row r="21822" spans="1:3" x14ac:dyDescent="0.25">
      <c r="A21822">
        <v>687</v>
      </c>
      <c r="B21822" t="s">
        <v>74</v>
      </c>
      <c r="C21822">
        <f>IF(Calculator!$N687="",0,(Calculator!$N687-5.3)*IF(Calculator!$G687="Yes",1,0))</f>
      </c>
    </row>
    <row r="21823" spans="1:3" x14ac:dyDescent="0.25">
      <c r="A21823">
        <v>687</v>
      </c>
      <c r="B21823" t="s">
        <v>75</v>
      </c>
      <c r="C21823">
        <f>IF(Calculator!$N687="",0,(Calculator!$N687-5.3)*(1-IF(Calculator!$G687="Yes",1,0)))</f>
      </c>
    </row>
    <row r="21824" spans="1:3" x14ac:dyDescent="0.25">
      <c r="A21824">
        <v>687</v>
      </c>
      <c r="B21824" t="s">
        <v>76</v>
      </c>
      <c r="C21824">
        <f>IF(Calculator!$N687="",1,0)</f>
      </c>
    </row>
    <row r="21825" spans="1:3" x14ac:dyDescent="0.25">
      <c r="A21825">
        <v>687</v>
      </c>
      <c r="B21825" t="s">
        <v>77</v>
      </c>
      <c r="C21825">
        <f>1</f>
      </c>
    </row>
    <row r="21826" spans="1:3" x14ac:dyDescent="0.25">
      <c r="A21826">
        <v>688</v>
      </c>
      <c r="B21826" t="s">
        <v>47</v>
      </c>
      <c r="C21826">
        <f>(Calculator!$C688-55)/10</f>
      </c>
    </row>
    <row r="21827" spans="1:3" x14ac:dyDescent="0.25">
      <c r="A21827">
        <v>688</v>
      </c>
      <c r="B21827" t="s">
        <v>48</v>
      </c>
      <c r="C21827">
        <f>((Calculator!$C688-55)/10)^2</f>
      </c>
    </row>
    <row r="21828" spans="1:3" x14ac:dyDescent="0.25">
      <c r="A21828">
        <v>688</v>
      </c>
      <c r="B21828" t="s">
        <v>49</v>
      </c>
      <c r="C21828">
        <f>((Calculator!$D688-Calculator!$E688)*0.02586)-3.5</f>
      </c>
    </row>
    <row r="21829" spans="1:3" x14ac:dyDescent="0.25">
      <c r="A21829">
        <v>688</v>
      </c>
      <c r="B21829" t="s">
        <v>50</v>
      </c>
      <c r="C21829">
        <f>((Calculator!$E688*0.02586)-1.3)/0.3</f>
      </c>
    </row>
    <row r="21830" spans="1:3" x14ac:dyDescent="0.25">
      <c r="A21830">
        <v>688</v>
      </c>
      <c r="B21830" t="s">
        <v>51</v>
      </c>
      <c r="C21830">
        <f>(MIN(Calculator!$F688,110)-110)/20</f>
      </c>
    </row>
    <row r="21831" spans="1:3" x14ac:dyDescent="0.25">
      <c r="A21831">
        <v>688</v>
      </c>
      <c r="B21831" t="s">
        <v>52</v>
      </c>
      <c r="C21831">
        <f>(MAX(Calculator!$F688,110)-130)/20</f>
      </c>
    </row>
    <row r="21832" spans="1:3" x14ac:dyDescent="0.25">
      <c r="A21832">
        <v>688</v>
      </c>
      <c r="B21832" t="s">
        <v>17</v>
      </c>
      <c r="C21832">
        <f>IF(Calculator!$G688="Yes",1,0)</f>
      </c>
    </row>
    <row r="21833" spans="1:3" x14ac:dyDescent="0.25">
      <c r="A21833">
        <v>688</v>
      </c>
      <c r="B21833" t="s">
        <v>53</v>
      </c>
      <c r="C21833">
        <f>IF(Calculator!$H688="Yes",1,0)</f>
      </c>
    </row>
    <row r="21834" spans="1:3" x14ac:dyDescent="0.25">
      <c r="A21834">
        <v>688</v>
      </c>
      <c r="B21834" t="s">
        <v>54</v>
      </c>
      <c r="C21834">
        <f>(MIN(Calculator!$I688,30)-25)/5</f>
      </c>
    </row>
    <row r="21835" spans="1:3" x14ac:dyDescent="0.25">
      <c r="A21835">
        <v>688</v>
      </c>
      <c r="B21835" t="s">
        <v>55</v>
      </c>
      <c r="C21835">
        <f>(MAX(Calculator!$I688,30)-30)/5</f>
      </c>
    </row>
    <row r="21836" spans="1:3" x14ac:dyDescent="0.25">
      <c r="A21836">
        <v>688</v>
      </c>
      <c r="B21836" t="s">
        <v>56</v>
      </c>
      <c r="C21836">
        <f>(MIN(Calculator!$J688,60)-60)/-15</f>
      </c>
    </row>
    <row r="21837" spans="1:3" x14ac:dyDescent="0.25">
      <c r="A21837">
        <v>688</v>
      </c>
      <c r="B21837" t="s">
        <v>57</v>
      </c>
      <c r="C21837">
        <f>(MAX(Calculator!$J688,60)-90)/-15</f>
      </c>
    </row>
    <row r="21838" spans="1:3" x14ac:dyDescent="0.25">
      <c r="A21838">
        <v>688</v>
      </c>
      <c r="B21838" t="s">
        <v>58</v>
      </c>
      <c r="C21838">
        <f>IF(Calculator!$K688="Yes",1,0)</f>
      </c>
    </row>
    <row r="21839" spans="1:3" x14ac:dyDescent="0.25">
      <c r="A21839">
        <v>688</v>
      </c>
      <c r="B21839" t="s">
        <v>59</v>
      </c>
      <c r="C21839">
        <f>IF(Calculator!$L688="Yes",1,0)</f>
      </c>
    </row>
    <row r="21840" spans="1:3" x14ac:dyDescent="0.25">
      <c r="A21840">
        <v>688</v>
      </c>
      <c r="B21840" t="s">
        <v>60</v>
      </c>
      <c r="C21840">
        <f>((MAX(Calculator!$F688,110)-130)/20)*IF(Calculator!$K688="Yes",1,0)</f>
      </c>
    </row>
    <row r="21841" spans="1:3" x14ac:dyDescent="0.25">
      <c r="A21841">
        <v>688</v>
      </c>
      <c r="B21841" t="s">
        <v>61</v>
      </c>
      <c r="C21841">
        <f>((((Calculator!$D688-Calculator!$E688)*0.02586)-3.5))*IF(Calculator!$L688="Yes",1,0)</f>
      </c>
    </row>
    <row r="21842" spans="1:3" x14ac:dyDescent="0.25">
      <c r="A21842">
        <v>688</v>
      </c>
      <c r="B21842" t="s">
        <v>62</v>
      </c>
      <c r="C21842">
        <f>(((Calculator!$C688-55)/10)*(((((Calculator!$D688-Calculator!$E688)*0.02586)-3.5))))</f>
      </c>
    </row>
    <row r="21843" spans="1:3" x14ac:dyDescent="0.25">
      <c r="A21843">
        <v>688</v>
      </c>
      <c r="B21843" t="s">
        <v>63</v>
      </c>
      <c r="C21843">
        <f>(((Calculator!$C688-55)/10)*(((Calculator!$E688*0.02586)-1.3)/0.3))</f>
      </c>
    </row>
    <row r="21844" spans="1:3" x14ac:dyDescent="0.25">
      <c r="A21844">
        <v>688</v>
      </c>
      <c r="B21844" t="s">
        <v>64</v>
      </c>
      <c r="C21844">
        <f>(((Calculator!$C688-55)/10)*((MAX(Calculator!$F688,110)-130)/20))</f>
      </c>
    </row>
    <row r="21845" spans="1:3" x14ac:dyDescent="0.25">
      <c r="A21845">
        <v>688</v>
      </c>
      <c r="B21845" t="s">
        <v>65</v>
      </c>
      <c r="C21845">
        <f>(((Calculator!$C688-55)/10)*IF(Calculator!$G688="Yes",1,0))</f>
      </c>
    </row>
    <row r="21846" spans="1:3" x14ac:dyDescent="0.25">
      <c r="A21846">
        <v>688</v>
      </c>
      <c r="B21846" t="s">
        <v>66</v>
      </c>
      <c r="C21846">
        <f>(((Calculator!$C688-55)/10)*IF(Calculator!$H688="Yes",1,0))</f>
      </c>
    </row>
    <row r="21847" spans="1:3" x14ac:dyDescent="0.25">
      <c r="A21847">
        <v>688</v>
      </c>
      <c r="B21847" t="s">
        <v>67</v>
      </c>
      <c r="C21847">
        <f>(((Calculator!$C688-55)/10)*((MAX(Calculator!$I688,30)-30)/5))</f>
      </c>
    </row>
    <row r="21848" spans="1:3" x14ac:dyDescent="0.25">
      <c r="A21848">
        <v>688</v>
      </c>
      <c r="B21848" t="s">
        <v>68</v>
      </c>
      <c r="C21848">
        <f>(((Calculator!$C688-55)/10)*((MIN(Calculator!$J688,60)-60)/-15))</f>
      </c>
    </row>
    <row r="21849" spans="1:3" x14ac:dyDescent="0.25">
      <c r="A21849">
        <v>688</v>
      </c>
      <c r="B21849" t="s">
        <v>69</v>
      </c>
      <c r="C21849">
        <f>IF(AND(Calculator!$O688&lt;&gt;"",Calculator!$O688&gt;=4,Calculator!$O688&lt;=6),1,0)</f>
      </c>
    </row>
    <row r="21850" spans="1:3" x14ac:dyDescent="0.25">
      <c r="A21850">
        <v>688</v>
      </c>
      <c r="B21850" t="s">
        <v>70</v>
      </c>
      <c r="C21850">
        <f>IF(AND(Calculator!$O688&lt;&gt;"",Calculator!$O688&gt;=7,Calculator!$O688&lt;=10),1,0)</f>
      </c>
    </row>
    <row r="21851" spans="1:3" x14ac:dyDescent="0.25">
      <c r="A21851">
        <v>688</v>
      </c>
      <c r="B21851" t="s">
        <v>71</v>
      </c>
      <c r="C21851">
        <f>IF(Calculator!$O688="",1,0)</f>
      </c>
    </row>
    <row r="21852" spans="1:3" x14ac:dyDescent="0.25">
      <c r="A21852">
        <v>688</v>
      </c>
      <c r="B21852" t="s">
        <v>72</v>
      </c>
      <c r="C21852">
        <f>IF(OR(Calculator!$M688="",Calculator!$M688=0),0,LN(Calculator!$M688))</f>
      </c>
    </row>
    <row r="21853" spans="1:3" x14ac:dyDescent="0.25">
      <c r="A21853">
        <v>688</v>
      </c>
      <c r="B21853" t="s">
        <v>73</v>
      </c>
      <c r="C21853">
        <f>IF(Calculator!$M688="",1,0)</f>
      </c>
    </row>
    <row r="21854" spans="1:3" x14ac:dyDescent="0.25">
      <c r="A21854">
        <v>688</v>
      </c>
      <c r="B21854" t="s">
        <v>74</v>
      </c>
      <c r="C21854">
        <f>IF(Calculator!$N688="",0,(Calculator!$N688-5.3)*IF(Calculator!$G688="Yes",1,0))</f>
      </c>
    </row>
    <row r="21855" spans="1:3" x14ac:dyDescent="0.25">
      <c r="A21855">
        <v>688</v>
      </c>
      <c r="B21855" t="s">
        <v>75</v>
      </c>
      <c r="C21855">
        <f>IF(Calculator!$N688="",0,(Calculator!$N688-5.3)*(1-IF(Calculator!$G688="Yes",1,0)))</f>
      </c>
    </row>
    <row r="21856" spans="1:3" x14ac:dyDescent="0.25">
      <c r="A21856">
        <v>688</v>
      </c>
      <c r="B21856" t="s">
        <v>76</v>
      </c>
      <c r="C21856">
        <f>IF(Calculator!$N688="",1,0)</f>
      </c>
    </row>
    <row r="21857" spans="1:3" x14ac:dyDescent="0.25">
      <c r="A21857">
        <v>688</v>
      </c>
      <c r="B21857" t="s">
        <v>77</v>
      </c>
      <c r="C21857">
        <f>1</f>
      </c>
    </row>
    <row r="21858" spans="1:3" x14ac:dyDescent="0.25">
      <c r="A21858">
        <v>689</v>
      </c>
      <c r="B21858" t="s">
        <v>47</v>
      </c>
      <c r="C21858">
        <f>(Calculator!$C689-55)/10</f>
      </c>
    </row>
    <row r="21859" spans="1:3" x14ac:dyDescent="0.25">
      <c r="A21859">
        <v>689</v>
      </c>
      <c r="B21859" t="s">
        <v>48</v>
      </c>
      <c r="C21859">
        <f>((Calculator!$C689-55)/10)^2</f>
      </c>
    </row>
    <row r="21860" spans="1:3" x14ac:dyDescent="0.25">
      <c r="A21860">
        <v>689</v>
      </c>
      <c r="B21860" t="s">
        <v>49</v>
      </c>
      <c r="C21860">
        <f>((Calculator!$D689-Calculator!$E689)*0.02586)-3.5</f>
      </c>
    </row>
    <row r="21861" spans="1:3" x14ac:dyDescent="0.25">
      <c r="A21861">
        <v>689</v>
      </c>
      <c r="B21861" t="s">
        <v>50</v>
      </c>
      <c r="C21861">
        <f>((Calculator!$E689*0.02586)-1.3)/0.3</f>
      </c>
    </row>
    <row r="21862" spans="1:3" x14ac:dyDescent="0.25">
      <c r="A21862">
        <v>689</v>
      </c>
      <c r="B21862" t="s">
        <v>51</v>
      </c>
      <c r="C21862">
        <f>(MIN(Calculator!$F689,110)-110)/20</f>
      </c>
    </row>
    <row r="21863" spans="1:3" x14ac:dyDescent="0.25">
      <c r="A21863">
        <v>689</v>
      </c>
      <c r="B21863" t="s">
        <v>52</v>
      </c>
      <c r="C21863">
        <f>(MAX(Calculator!$F689,110)-130)/20</f>
      </c>
    </row>
    <row r="21864" spans="1:3" x14ac:dyDescent="0.25">
      <c r="A21864">
        <v>689</v>
      </c>
      <c r="B21864" t="s">
        <v>17</v>
      </c>
      <c r="C21864">
        <f>IF(Calculator!$G689="Yes",1,0)</f>
      </c>
    </row>
    <row r="21865" spans="1:3" x14ac:dyDescent="0.25">
      <c r="A21865">
        <v>689</v>
      </c>
      <c r="B21865" t="s">
        <v>53</v>
      </c>
      <c r="C21865">
        <f>IF(Calculator!$H689="Yes",1,0)</f>
      </c>
    </row>
    <row r="21866" spans="1:3" x14ac:dyDescent="0.25">
      <c r="A21866">
        <v>689</v>
      </c>
      <c r="B21866" t="s">
        <v>54</v>
      </c>
      <c r="C21866">
        <f>(MIN(Calculator!$I689,30)-25)/5</f>
      </c>
    </row>
    <row r="21867" spans="1:3" x14ac:dyDescent="0.25">
      <c r="A21867">
        <v>689</v>
      </c>
      <c r="B21867" t="s">
        <v>55</v>
      </c>
      <c r="C21867">
        <f>(MAX(Calculator!$I689,30)-30)/5</f>
      </c>
    </row>
    <row r="21868" spans="1:3" x14ac:dyDescent="0.25">
      <c r="A21868">
        <v>689</v>
      </c>
      <c r="B21868" t="s">
        <v>56</v>
      </c>
      <c r="C21868">
        <f>(MIN(Calculator!$J689,60)-60)/-15</f>
      </c>
    </row>
    <row r="21869" spans="1:3" x14ac:dyDescent="0.25">
      <c r="A21869">
        <v>689</v>
      </c>
      <c r="B21869" t="s">
        <v>57</v>
      </c>
      <c r="C21869">
        <f>(MAX(Calculator!$J689,60)-90)/-15</f>
      </c>
    </row>
    <row r="21870" spans="1:3" x14ac:dyDescent="0.25">
      <c r="A21870">
        <v>689</v>
      </c>
      <c r="B21870" t="s">
        <v>58</v>
      </c>
      <c r="C21870">
        <f>IF(Calculator!$K689="Yes",1,0)</f>
      </c>
    </row>
    <row r="21871" spans="1:3" x14ac:dyDescent="0.25">
      <c r="A21871">
        <v>689</v>
      </c>
      <c r="B21871" t="s">
        <v>59</v>
      </c>
      <c r="C21871">
        <f>IF(Calculator!$L689="Yes",1,0)</f>
      </c>
    </row>
    <row r="21872" spans="1:3" x14ac:dyDescent="0.25">
      <c r="A21872">
        <v>689</v>
      </c>
      <c r="B21872" t="s">
        <v>60</v>
      </c>
      <c r="C21872">
        <f>((MAX(Calculator!$F689,110)-130)/20)*IF(Calculator!$K689="Yes",1,0)</f>
      </c>
    </row>
    <row r="21873" spans="1:3" x14ac:dyDescent="0.25">
      <c r="A21873">
        <v>689</v>
      </c>
      <c r="B21873" t="s">
        <v>61</v>
      </c>
      <c r="C21873">
        <f>((((Calculator!$D689-Calculator!$E689)*0.02586)-3.5))*IF(Calculator!$L689="Yes",1,0)</f>
      </c>
    </row>
    <row r="21874" spans="1:3" x14ac:dyDescent="0.25">
      <c r="A21874">
        <v>689</v>
      </c>
      <c r="B21874" t="s">
        <v>62</v>
      </c>
      <c r="C21874">
        <f>(((Calculator!$C689-55)/10)*(((((Calculator!$D689-Calculator!$E689)*0.02586)-3.5))))</f>
      </c>
    </row>
    <row r="21875" spans="1:3" x14ac:dyDescent="0.25">
      <c r="A21875">
        <v>689</v>
      </c>
      <c r="B21875" t="s">
        <v>63</v>
      </c>
      <c r="C21875">
        <f>(((Calculator!$C689-55)/10)*(((Calculator!$E689*0.02586)-1.3)/0.3))</f>
      </c>
    </row>
    <row r="21876" spans="1:3" x14ac:dyDescent="0.25">
      <c r="A21876">
        <v>689</v>
      </c>
      <c r="B21876" t="s">
        <v>64</v>
      </c>
      <c r="C21876">
        <f>(((Calculator!$C689-55)/10)*((MAX(Calculator!$F689,110)-130)/20))</f>
      </c>
    </row>
    <row r="21877" spans="1:3" x14ac:dyDescent="0.25">
      <c r="A21877">
        <v>689</v>
      </c>
      <c r="B21877" t="s">
        <v>65</v>
      </c>
      <c r="C21877">
        <f>(((Calculator!$C689-55)/10)*IF(Calculator!$G689="Yes",1,0))</f>
      </c>
    </row>
    <row r="21878" spans="1:3" x14ac:dyDescent="0.25">
      <c r="A21878">
        <v>689</v>
      </c>
      <c r="B21878" t="s">
        <v>66</v>
      </c>
      <c r="C21878">
        <f>(((Calculator!$C689-55)/10)*IF(Calculator!$H689="Yes",1,0))</f>
      </c>
    </row>
    <row r="21879" spans="1:3" x14ac:dyDescent="0.25">
      <c r="A21879">
        <v>689</v>
      </c>
      <c r="B21879" t="s">
        <v>67</v>
      </c>
      <c r="C21879">
        <f>(((Calculator!$C689-55)/10)*((MAX(Calculator!$I689,30)-30)/5))</f>
      </c>
    </row>
    <row r="21880" spans="1:3" x14ac:dyDescent="0.25">
      <c r="A21880">
        <v>689</v>
      </c>
      <c r="B21880" t="s">
        <v>68</v>
      </c>
      <c r="C21880">
        <f>(((Calculator!$C689-55)/10)*((MIN(Calculator!$J689,60)-60)/-15))</f>
      </c>
    </row>
    <row r="21881" spans="1:3" x14ac:dyDescent="0.25">
      <c r="A21881">
        <v>689</v>
      </c>
      <c r="B21881" t="s">
        <v>69</v>
      </c>
      <c r="C21881">
        <f>IF(AND(Calculator!$O689&lt;&gt;"",Calculator!$O689&gt;=4,Calculator!$O689&lt;=6),1,0)</f>
      </c>
    </row>
    <row r="21882" spans="1:3" x14ac:dyDescent="0.25">
      <c r="A21882">
        <v>689</v>
      </c>
      <c r="B21882" t="s">
        <v>70</v>
      </c>
      <c r="C21882">
        <f>IF(AND(Calculator!$O689&lt;&gt;"",Calculator!$O689&gt;=7,Calculator!$O689&lt;=10),1,0)</f>
      </c>
    </row>
    <row r="21883" spans="1:3" x14ac:dyDescent="0.25">
      <c r="A21883">
        <v>689</v>
      </c>
      <c r="B21883" t="s">
        <v>71</v>
      </c>
      <c r="C21883">
        <f>IF(Calculator!$O689="",1,0)</f>
      </c>
    </row>
    <row r="21884" spans="1:3" x14ac:dyDescent="0.25">
      <c r="A21884">
        <v>689</v>
      </c>
      <c r="B21884" t="s">
        <v>72</v>
      </c>
      <c r="C21884">
        <f>IF(OR(Calculator!$M689="",Calculator!$M689=0),0,LN(Calculator!$M689))</f>
      </c>
    </row>
    <row r="21885" spans="1:3" x14ac:dyDescent="0.25">
      <c r="A21885">
        <v>689</v>
      </c>
      <c r="B21885" t="s">
        <v>73</v>
      </c>
      <c r="C21885">
        <f>IF(Calculator!$M689="",1,0)</f>
      </c>
    </row>
    <row r="21886" spans="1:3" x14ac:dyDescent="0.25">
      <c r="A21886">
        <v>689</v>
      </c>
      <c r="B21886" t="s">
        <v>74</v>
      </c>
      <c r="C21886">
        <f>IF(Calculator!$N689="",0,(Calculator!$N689-5.3)*IF(Calculator!$G689="Yes",1,0))</f>
      </c>
    </row>
    <row r="21887" spans="1:3" x14ac:dyDescent="0.25">
      <c r="A21887">
        <v>689</v>
      </c>
      <c r="B21887" t="s">
        <v>75</v>
      </c>
      <c r="C21887">
        <f>IF(Calculator!$N689="",0,(Calculator!$N689-5.3)*(1-IF(Calculator!$G689="Yes",1,0)))</f>
      </c>
    </row>
    <row r="21888" spans="1:3" x14ac:dyDescent="0.25">
      <c r="A21888">
        <v>689</v>
      </c>
      <c r="B21888" t="s">
        <v>76</v>
      </c>
      <c r="C21888">
        <f>IF(Calculator!$N689="",1,0)</f>
      </c>
    </row>
    <row r="21889" spans="1:3" x14ac:dyDescent="0.25">
      <c r="A21889">
        <v>689</v>
      </c>
      <c r="B21889" t="s">
        <v>77</v>
      </c>
      <c r="C21889">
        <f>1</f>
      </c>
    </row>
    <row r="21890" spans="1:3" x14ac:dyDescent="0.25">
      <c r="A21890">
        <v>690</v>
      </c>
      <c r="B21890" t="s">
        <v>47</v>
      </c>
      <c r="C21890">
        <f>(Calculator!$C690-55)/10</f>
      </c>
    </row>
    <row r="21891" spans="1:3" x14ac:dyDescent="0.25">
      <c r="A21891">
        <v>690</v>
      </c>
      <c r="B21891" t="s">
        <v>48</v>
      </c>
      <c r="C21891">
        <f>((Calculator!$C690-55)/10)^2</f>
      </c>
    </row>
    <row r="21892" spans="1:3" x14ac:dyDescent="0.25">
      <c r="A21892">
        <v>690</v>
      </c>
      <c r="B21892" t="s">
        <v>49</v>
      </c>
      <c r="C21892">
        <f>((Calculator!$D690-Calculator!$E690)*0.02586)-3.5</f>
      </c>
    </row>
    <row r="21893" spans="1:3" x14ac:dyDescent="0.25">
      <c r="A21893">
        <v>690</v>
      </c>
      <c r="B21893" t="s">
        <v>50</v>
      </c>
      <c r="C21893">
        <f>((Calculator!$E690*0.02586)-1.3)/0.3</f>
      </c>
    </row>
    <row r="21894" spans="1:3" x14ac:dyDescent="0.25">
      <c r="A21894">
        <v>690</v>
      </c>
      <c r="B21894" t="s">
        <v>51</v>
      </c>
      <c r="C21894">
        <f>(MIN(Calculator!$F690,110)-110)/20</f>
      </c>
    </row>
    <row r="21895" spans="1:3" x14ac:dyDescent="0.25">
      <c r="A21895">
        <v>690</v>
      </c>
      <c r="B21895" t="s">
        <v>52</v>
      </c>
      <c r="C21895">
        <f>(MAX(Calculator!$F690,110)-130)/20</f>
      </c>
    </row>
    <row r="21896" spans="1:3" x14ac:dyDescent="0.25">
      <c r="A21896">
        <v>690</v>
      </c>
      <c r="B21896" t="s">
        <v>17</v>
      </c>
      <c r="C21896">
        <f>IF(Calculator!$G690="Yes",1,0)</f>
      </c>
    </row>
    <row r="21897" spans="1:3" x14ac:dyDescent="0.25">
      <c r="A21897">
        <v>690</v>
      </c>
      <c r="B21897" t="s">
        <v>53</v>
      </c>
      <c r="C21897">
        <f>IF(Calculator!$H690="Yes",1,0)</f>
      </c>
    </row>
    <row r="21898" spans="1:3" x14ac:dyDescent="0.25">
      <c r="A21898">
        <v>690</v>
      </c>
      <c r="B21898" t="s">
        <v>54</v>
      </c>
      <c r="C21898">
        <f>(MIN(Calculator!$I690,30)-25)/5</f>
      </c>
    </row>
    <row r="21899" spans="1:3" x14ac:dyDescent="0.25">
      <c r="A21899">
        <v>690</v>
      </c>
      <c r="B21899" t="s">
        <v>55</v>
      </c>
      <c r="C21899">
        <f>(MAX(Calculator!$I690,30)-30)/5</f>
      </c>
    </row>
    <row r="21900" spans="1:3" x14ac:dyDescent="0.25">
      <c r="A21900">
        <v>690</v>
      </c>
      <c r="B21900" t="s">
        <v>56</v>
      </c>
      <c r="C21900">
        <f>(MIN(Calculator!$J690,60)-60)/-15</f>
      </c>
    </row>
    <row r="21901" spans="1:3" x14ac:dyDescent="0.25">
      <c r="A21901">
        <v>690</v>
      </c>
      <c r="B21901" t="s">
        <v>57</v>
      </c>
      <c r="C21901">
        <f>(MAX(Calculator!$J690,60)-90)/-15</f>
      </c>
    </row>
    <row r="21902" spans="1:3" x14ac:dyDescent="0.25">
      <c r="A21902">
        <v>690</v>
      </c>
      <c r="B21902" t="s">
        <v>58</v>
      </c>
      <c r="C21902">
        <f>IF(Calculator!$K690="Yes",1,0)</f>
      </c>
    </row>
    <row r="21903" spans="1:3" x14ac:dyDescent="0.25">
      <c r="A21903">
        <v>690</v>
      </c>
      <c r="B21903" t="s">
        <v>59</v>
      </c>
      <c r="C21903">
        <f>IF(Calculator!$L690="Yes",1,0)</f>
      </c>
    </row>
    <row r="21904" spans="1:3" x14ac:dyDescent="0.25">
      <c r="A21904">
        <v>690</v>
      </c>
      <c r="B21904" t="s">
        <v>60</v>
      </c>
      <c r="C21904">
        <f>((MAX(Calculator!$F690,110)-130)/20)*IF(Calculator!$K690="Yes",1,0)</f>
      </c>
    </row>
    <row r="21905" spans="1:3" x14ac:dyDescent="0.25">
      <c r="A21905">
        <v>690</v>
      </c>
      <c r="B21905" t="s">
        <v>61</v>
      </c>
      <c r="C21905">
        <f>((((Calculator!$D690-Calculator!$E690)*0.02586)-3.5))*IF(Calculator!$L690="Yes",1,0)</f>
      </c>
    </row>
    <row r="21906" spans="1:3" x14ac:dyDescent="0.25">
      <c r="A21906">
        <v>690</v>
      </c>
      <c r="B21906" t="s">
        <v>62</v>
      </c>
      <c r="C21906">
        <f>(((Calculator!$C690-55)/10)*(((((Calculator!$D690-Calculator!$E690)*0.02586)-3.5))))</f>
      </c>
    </row>
    <row r="21907" spans="1:3" x14ac:dyDescent="0.25">
      <c r="A21907">
        <v>690</v>
      </c>
      <c r="B21907" t="s">
        <v>63</v>
      </c>
      <c r="C21907">
        <f>(((Calculator!$C690-55)/10)*(((Calculator!$E690*0.02586)-1.3)/0.3))</f>
      </c>
    </row>
    <row r="21908" spans="1:3" x14ac:dyDescent="0.25">
      <c r="A21908">
        <v>690</v>
      </c>
      <c r="B21908" t="s">
        <v>64</v>
      </c>
      <c r="C21908">
        <f>(((Calculator!$C690-55)/10)*((MAX(Calculator!$F690,110)-130)/20))</f>
      </c>
    </row>
    <row r="21909" spans="1:3" x14ac:dyDescent="0.25">
      <c r="A21909">
        <v>690</v>
      </c>
      <c r="B21909" t="s">
        <v>65</v>
      </c>
      <c r="C21909">
        <f>(((Calculator!$C690-55)/10)*IF(Calculator!$G690="Yes",1,0))</f>
      </c>
    </row>
    <row r="21910" spans="1:3" x14ac:dyDescent="0.25">
      <c r="A21910">
        <v>690</v>
      </c>
      <c r="B21910" t="s">
        <v>66</v>
      </c>
      <c r="C21910">
        <f>(((Calculator!$C690-55)/10)*IF(Calculator!$H690="Yes",1,0))</f>
      </c>
    </row>
    <row r="21911" spans="1:3" x14ac:dyDescent="0.25">
      <c r="A21911">
        <v>690</v>
      </c>
      <c r="B21911" t="s">
        <v>67</v>
      </c>
      <c r="C21911">
        <f>(((Calculator!$C690-55)/10)*((MAX(Calculator!$I690,30)-30)/5))</f>
      </c>
    </row>
    <row r="21912" spans="1:3" x14ac:dyDescent="0.25">
      <c r="A21912">
        <v>690</v>
      </c>
      <c r="B21912" t="s">
        <v>68</v>
      </c>
      <c r="C21912">
        <f>(((Calculator!$C690-55)/10)*((MIN(Calculator!$J690,60)-60)/-15))</f>
      </c>
    </row>
    <row r="21913" spans="1:3" x14ac:dyDescent="0.25">
      <c r="A21913">
        <v>690</v>
      </c>
      <c r="B21913" t="s">
        <v>69</v>
      </c>
      <c r="C21913">
        <f>IF(AND(Calculator!$O690&lt;&gt;"",Calculator!$O690&gt;=4,Calculator!$O690&lt;=6),1,0)</f>
      </c>
    </row>
    <row r="21914" spans="1:3" x14ac:dyDescent="0.25">
      <c r="A21914">
        <v>690</v>
      </c>
      <c r="B21914" t="s">
        <v>70</v>
      </c>
      <c r="C21914">
        <f>IF(AND(Calculator!$O690&lt;&gt;"",Calculator!$O690&gt;=7,Calculator!$O690&lt;=10),1,0)</f>
      </c>
    </row>
    <row r="21915" spans="1:3" x14ac:dyDescent="0.25">
      <c r="A21915">
        <v>690</v>
      </c>
      <c r="B21915" t="s">
        <v>71</v>
      </c>
      <c r="C21915">
        <f>IF(Calculator!$O690="",1,0)</f>
      </c>
    </row>
    <row r="21916" spans="1:3" x14ac:dyDescent="0.25">
      <c r="A21916">
        <v>690</v>
      </c>
      <c r="B21916" t="s">
        <v>72</v>
      </c>
      <c r="C21916">
        <f>IF(OR(Calculator!$M690="",Calculator!$M690=0),0,LN(Calculator!$M690))</f>
      </c>
    </row>
    <row r="21917" spans="1:3" x14ac:dyDescent="0.25">
      <c r="A21917">
        <v>690</v>
      </c>
      <c r="B21917" t="s">
        <v>73</v>
      </c>
      <c r="C21917">
        <f>IF(Calculator!$M690="",1,0)</f>
      </c>
    </row>
    <row r="21918" spans="1:3" x14ac:dyDescent="0.25">
      <c r="A21918">
        <v>690</v>
      </c>
      <c r="B21918" t="s">
        <v>74</v>
      </c>
      <c r="C21918">
        <f>IF(Calculator!$N690="",0,(Calculator!$N690-5.3)*IF(Calculator!$G690="Yes",1,0))</f>
      </c>
    </row>
    <row r="21919" spans="1:3" x14ac:dyDescent="0.25">
      <c r="A21919">
        <v>690</v>
      </c>
      <c r="B21919" t="s">
        <v>75</v>
      </c>
      <c r="C21919">
        <f>IF(Calculator!$N690="",0,(Calculator!$N690-5.3)*(1-IF(Calculator!$G690="Yes",1,0)))</f>
      </c>
    </row>
    <row r="21920" spans="1:3" x14ac:dyDescent="0.25">
      <c r="A21920">
        <v>690</v>
      </c>
      <c r="B21920" t="s">
        <v>76</v>
      </c>
      <c r="C21920">
        <f>IF(Calculator!$N690="",1,0)</f>
      </c>
    </row>
    <row r="21921" spans="1:3" x14ac:dyDescent="0.25">
      <c r="A21921">
        <v>690</v>
      </c>
      <c r="B21921" t="s">
        <v>77</v>
      </c>
      <c r="C21921">
        <f>1</f>
      </c>
    </row>
    <row r="21922" spans="1:3" x14ac:dyDescent="0.25">
      <c r="A21922">
        <v>691</v>
      </c>
      <c r="B21922" t="s">
        <v>47</v>
      </c>
      <c r="C21922">
        <f>(Calculator!$C691-55)/10</f>
      </c>
    </row>
    <row r="21923" spans="1:3" x14ac:dyDescent="0.25">
      <c r="A21923">
        <v>691</v>
      </c>
      <c r="B21923" t="s">
        <v>48</v>
      </c>
      <c r="C21923">
        <f>((Calculator!$C691-55)/10)^2</f>
      </c>
    </row>
    <row r="21924" spans="1:3" x14ac:dyDescent="0.25">
      <c r="A21924">
        <v>691</v>
      </c>
      <c r="B21924" t="s">
        <v>49</v>
      </c>
      <c r="C21924">
        <f>((Calculator!$D691-Calculator!$E691)*0.02586)-3.5</f>
      </c>
    </row>
    <row r="21925" spans="1:3" x14ac:dyDescent="0.25">
      <c r="A21925">
        <v>691</v>
      </c>
      <c r="B21925" t="s">
        <v>50</v>
      </c>
      <c r="C21925">
        <f>((Calculator!$E691*0.02586)-1.3)/0.3</f>
      </c>
    </row>
    <row r="21926" spans="1:3" x14ac:dyDescent="0.25">
      <c r="A21926">
        <v>691</v>
      </c>
      <c r="B21926" t="s">
        <v>51</v>
      </c>
      <c r="C21926">
        <f>(MIN(Calculator!$F691,110)-110)/20</f>
      </c>
    </row>
    <row r="21927" spans="1:3" x14ac:dyDescent="0.25">
      <c r="A21927">
        <v>691</v>
      </c>
      <c r="B21927" t="s">
        <v>52</v>
      </c>
      <c r="C21927">
        <f>(MAX(Calculator!$F691,110)-130)/20</f>
      </c>
    </row>
    <row r="21928" spans="1:3" x14ac:dyDescent="0.25">
      <c r="A21928">
        <v>691</v>
      </c>
      <c r="B21928" t="s">
        <v>17</v>
      </c>
      <c r="C21928">
        <f>IF(Calculator!$G691="Yes",1,0)</f>
      </c>
    </row>
    <row r="21929" spans="1:3" x14ac:dyDescent="0.25">
      <c r="A21929">
        <v>691</v>
      </c>
      <c r="B21929" t="s">
        <v>53</v>
      </c>
      <c r="C21929">
        <f>IF(Calculator!$H691="Yes",1,0)</f>
      </c>
    </row>
    <row r="21930" spans="1:3" x14ac:dyDescent="0.25">
      <c r="A21930">
        <v>691</v>
      </c>
      <c r="B21930" t="s">
        <v>54</v>
      </c>
      <c r="C21930">
        <f>(MIN(Calculator!$I691,30)-25)/5</f>
      </c>
    </row>
    <row r="21931" spans="1:3" x14ac:dyDescent="0.25">
      <c r="A21931">
        <v>691</v>
      </c>
      <c r="B21931" t="s">
        <v>55</v>
      </c>
      <c r="C21931">
        <f>(MAX(Calculator!$I691,30)-30)/5</f>
      </c>
    </row>
    <row r="21932" spans="1:3" x14ac:dyDescent="0.25">
      <c r="A21932">
        <v>691</v>
      </c>
      <c r="B21932" t="s">
        <v>56</v>
      </c>
      <c r="C21932">
        <f>(MIN(Calculator!$J691,60)-60)/-15</f>
      </c>
    </row>
    <row r="21933" spans="1:3" x14ac:dyDescent="0.25">
      <c r="A21933">
        <v>691</v>
      </c>
      <c r="B21933" t="s">
        <v>57</v>
      </c>
      <c r="C21933">
        <f>(MAX(Calculator!$J691,60)-90)/-15</f>
      </c>
    </row>
    <row r="21934" spans="1:3" x14ac:dyDescent="0.25">
      <c r="A21934">
        <v>691</v>
      </c>
      <c r="B21934" t="s">
        <v>58</v>
      </c>
      <c r="C21934">
        <f>IF(Calculator!$K691="Yes",1,0)</f>
      </c>
    </row>
    <row r="21935" spans="1:3" x14ac:dyDescent="0.25">
      <c r="A21935">
        <v>691</v>
      </c>
      <c r="B21935" t="s">
        <v>59</v>
      </c>
      <c r="C21935">
        <f>IF(Calculator!$L691="Yes",1,0)</f>
      </c>
    </row>
    <row r="21936" spans="1:3" x14ac:dyDescent="0.25">
      <c r="A21936">
        <v>691</v>
      </c>
      <c r="B21936" t="s">
        <v>60</v>
      </c>
      <c r="C21936">
        <f>((MAX(Calculator!$F691,110)-130)/20)*IF(Calculator!$K691="Yes",1,0)</f>
      </c>
    </row>
    <row r="21937" spans="1:3" x14ac:dyDescent="0.25">
      <c r="A21937">
        <v>691</v>
      </c>
      <c r="B21937" t="s">
        <v>61</v>
      </c>
      <c r="C21937">
        <f>((((Calculator!$D691-Calculator!$E691)*0.02586)-3.5))*IF(Calculator!$L691="Yes",1,0)</f>
      </c>
    </row>
    <row r="21938" spans="1:3" x14ac:dyDescent="0.25">
      <c r="A21938">
        <v>691</v>
      </c>
      <c r="B21938" t="s">
        <v>62</v>
      </c>
      <c r="C21938">
        <f>(((Calculator!$C691-55)/10)*(((((Calculator!$D691-Calculator!$E691)*0.02586)-3.5))))</f>
      </c>
    </row>
    <row r="21939" spans="1:3" x14ac:dyDescent="0.25">
      <c r="A21939">
        <v>691</v>
      </c>
      <c r="B21939" t="s">
        <v>63</v>
      </c>
      <c r="C21939">
        <f>(((Calculator!$C691-55)/10)*(((Calculator!$E691*0.02586)-1.3)/0.3))</f>
      </c>
    </row>
    <row r="21940" spans="1:3" x14ac:dyDescent="0.25">
      <c r="A21940">
        <v>691</v>
      </c>
      <c r="B21940" t="s">
        <v>64</v>
      </c>
      <c r="C21940">
        <f>(((Calculator!$C691-55)/10)*((MAX(Calculator!$F691,110)-130)/20))</f>
      </c>
    </row>
    <row r="21941" spans="1:3" x14ac:dyDescent="0.25">
      <c r="A21941">
        <v>691</v>
      </c>
      <c r="B21941" t="s">
        <v>65</v>
      </c>
      <c r="C21941">
        <f>(((Calculator!$C691-55)/10)*IF(Calculator!$G691="Yes",1,0))</f>
      </c>
    </row>
    <row r="21942" spans="1:3" x14ac:dyDescent="0.25">
      <c r="A21942">
        <v>691</v>
      </c>
      <c r="B21942" t="s">
        <v>66</v>
      </c>
      <c r="C21942">
        <f>(((Calculator!$C691-55)/10)*IF(Calculator!$H691="Yes",1,0))</f>
      </c>
    </row>
    <row r="21943" spans="1:3" x14ac:dyDescent="0.25">
      <c r="A21943">
        <v>691</v>
      </c>
      <c r="B21943" t="s">
        <v>67</v>
      </c>
      <c r="C21943">
        <f>(((Calculator!$C691-55)/10)*((MAX(Calculator!$I691,30)-30)/5))</f>
      </c>
    </row>
    <row r="21944" spans="1:3" x14ac:dyDescent="0.25">
      <c r="A21944">
        <v>691</v>
      </c>
      <c r="B21944" t="s">
        <v>68</v>
      </c>
      <c r="C21944">
        <f>(((Calculator!$C691-55)/10)*((MIN(Calculator!$J691,60)-60)/-15))</f>
      </c>
    </row>
    <row r="21945" spans="1:3" x14ac:dyDescent="0.25">
      <c r="A21945">
        <v>691</v>
      </c>
      <c r="B21945" t="s">
        <v>69</v>
      </c>
      <c r="C21945">
        <f>IF(AND(Calculator!$O691&lt;&gt;"",Calculator!$O691&gt;=4,Calculator!$O691&lt;=6),1,0)</f>
      </c>
    </row>
    <row r="21946" spans="1:3" x14ac:dyDescent="0.25">
      <c r="A21946">
        <v>691</v>
      </c>
      <c r="B21946" t="s">
        <v>70</v>
      </c>
      <c r="C21946">
        <f>IF(AND(Calculator!$O691&lt;&gt;"",Calculator!$O691&gt;=7,Calculator!$O691&lt;=10),1,0)</f>
      </c>
    </row>
    <row r="21947" spans="1:3" x14ac:dyDescent="0.25">
      <c r="A21947">
        <v>691</v>
      </c>
      <c r="B21947" t="s">
        <v>71</v>
      </c>
      <c r="C21947">
        <f>IF(Calculator!$O691="",1,0)</f>
      </c>
    </row>
    <row r="21948" spans="1:3" x14ac:dyDescent="0.25">
      <c r="A21948">
        <v>691</v>
      </c>
      <c r="B21948" t="s">
        <v>72</v>
      </c>
      <c r="C21948">
        <f>IF(OR(Calculator!$M691="",Calculator!$M691=0),0,LN(Calculator!$M691))</f>
      </c>
    </row>
    <row r="21949" spans="1:3" x14ac:dyDescent="0.25">
      <c r="A21949">
        <v>691</v>
      </c>
      <c r="B21949" t="s">
        <v>73</v>
      </c>
      <c r="C21949">
        <f>IF(Calculator!$M691="",1,0)</f>
      </c>
    </row>
    <row r="21950" spans="1:3" x14ac:dyDescent="0.25">
      <c r="A21950">
        <v>691</v>
      </c>
      <c r="B21950" t="s">
        <v>74</v>
      </c>
      <c r="C21950">
        <f>IF(Calculator!$N691="",0,(Calculator!$N691-5.3)*IF(Calculator!$G691="Yes",1,0))</f>
      </c>
    </row>
    <row r="21951" spans="1:3" x14ac:dyDescent="0.25">
      <c r="A21951">
        <v>691</v>
      </c>
      <c r="B21951" t="s">
        <v>75</v>
      </c>
      <c r="C21951">
        <f>IF(Calculator!$N691="",0,(Calculator!$N691-5.3)*(1-IF(Calculator!$G691="Yes",1,0)))</f>
      </c>
    </row>
    <row r="21952" spans="1:3" x14ac:dyDescent="0.25">
      <c r="A21952">
        <v>691</v>
      </c>
      <c r="B21952" t="s">
        <v>76</v>
      </c>
      <c r="C21952">
        <f>IF(Calculator!$N691="",1,0)</f>
      </c>
    </row>
    <row r="21953" spans="1:3" x14ac:dyDescent="0.25">
      <c r="A21953">
        <v>691</v>
      </c>
      <c r="B21953" t="s">
        <v>77</v>
      </c>
      <c r="C21953">
        <f>1</f>
      </c>
    </row>
    <row r="21954" spans="1:3" x14ac:dyDescent="0.25">
      <c r="A21954">
        <v>692</v>
      </c>
      <c r="B21954" t="s">
        <v>47</v>
      </c>
      <c r="C21954">
        <f>(Calculator!$C692-55)/10</f>
      </c>
    </row>
    <row r="21955" spans="1:3" x14ac:dyDescent="0.25">
      <c r="A21955">
        <v>692</v>
      </c>
      <c r="B21955" t="s">
        <v>48</v>
      </c>
      <c r="C21955">
        <f>((Calculator!$C692-55)/10)^2</f>
      </c>
    </row>
    <row r="21956" spans="1:3" x14ac:dyDescent="0.25">
      <c r="A21956">
        <v>692</v>
      </c>
      <c r="B21956" t="s">
        <v>49</v>
      </c>
      <c r="C21956">
        <f>((Calculator!$D692-Calculator!$E692)*0.02586)-3.5</f>
      </c>
    </row>
    <row r="21957" spans="1:3" x14ac:dyDescent="0.25">
      <c r="A21957">
        <v>692</v>
      </c>
      <c r="B21957" t="s">
        <v>50</v>
      </c>
      <c r="C21957">
        <f>((Calculator!$E692*0.02586)-1.3)/0.3</f>
      </c>
    </row>
    <row r="21958" spans="1:3" x14ac:dyDescent="0.25">
      <c r="A21958">
        <v>692</v>
      </c>
      <c r="B21958" t="s">
        <v>51</v>
      </c>
      <c r="C21958">
        <f>(MIN(Calculator!$F692,110)-110)/20</f>
      </c>
    </row>
    <row r="21959" spans="1:3" x14ac:dyDescent="0.25">
      <c r="A21959">
        <v>692</v>
      </c>
      <c r="B21959" t="s">
        <v>52</v>
      </c>
      <c r="C21959">
        <f>(MAX(Calculator!$F692,110)-130)/20</f>
      </c>
    </row>
    <row r="21960" spans="1:3" x14ac:dyDescent="0.25">
      <c r="A21960">
        <v>692</v>
      </c>
      <c r="B21960" t="s">
        <v>17</v>
      </c>
      <c r="C21960">
        <f>IF(Calculator!$G692="Yes",1,0)</f>
      </c>
    </row>
    <row r="21961" spans="1:3" x14ac:dyDescent="0.25">
      <c r="A21961">
        <v>692</v>
      </c>
      <c r="B21961" t="s">
        <v>53</v>
      </c>
      <c r="C21961">
        <f>IF(Calculator!$H692="Yes",1,0)</f>
      </c>
    </row>
    <row r="21962" spans="1:3" x14ac:dyDescent="0.25">
      <c r="A21962">
        <v>692</v>
      </c>
      <c r="B21962" t="s">
        <v>54</v>
      </c>
      <c r="C21962">
        <f>(MIN(Calculator!$I692,30)-25)/5</f>
      </c>
    </row>
    <row r="21963" spans="1:3" x14ac:dyDescent="0.25">
      <c r="A21963">
        <v>692</v>
      </c>
      <c r="B21963" t="s">
        <v>55</v>
      </c>
      <c r="C21963">
        <f>(MAX(Calculator!$I692,30)-30)/5</f>
      </c>
    </row>
    <row r="21964" spans="1:3" x14ac:dyDescent="0.25">
      <c r="A21964">
        <v>692</v>
      </c>
      <c r="B21964" t="s">
        <v>56</v>
      </c>
      <c r="C21964">
        <f>(MIN(Calculator!$J692,60)-60)/-15</f>
      </c>
    </row>
    <row r="21965" spans="1:3" x14ac:dyDescent="0.25">
      <c r="A21965">
        <v>692</v>
      </c>
      <c r="B21965" t="s">
        <v>57</v>
      </c>
      <c r="C21965">
        <f>(MAX(Calculator!$J692,60)-90)/-15</f>
      </c>
    </row>
    <row r="21966" spans="1:3" x14ac:dyDescent="0.25">
      <c r="A21966">
        <v>692</v>
      </c>
      <c r="B21966" t="s">
        <v>58</v>
      </c>
      <c r="C21966">
        <f>IF(Calculator!$K692="Yes",1,0)</f>
      </c>
    </row>
    <row r="21967" spans="1:3" x14ac:dyDescent="0.25">
      <c r="A21967">
        <v>692</v>
      </c>
      <c r="B21967" t="s">
        <v>59</v>
      </c>
      <c r="C21967">
        <f>IF(Calculator!$L692="Yes",1,0)</f>
      </c>
    </row>
    <row r="21968" spans="1:3" x14ac:dyDescent="0.25">
      <c r="A21968">
        <v>692</v>
      </c>
      <c r="B21968" t="s">
        <v>60</v>
      </c>
      <c r="C21968">
        <f>((MAX(Calculator!$F692,110)-130)/20)*IF(Calculator!$K692="Yes",1,0)</f>
      </c>
    </row>
    <row r="21969" spans="1:3" x14ac:dyDescent="0.25">
      <c r="A21969">
        <v>692</v>
      </c>
      <c r="B21969" t="s">
        <v>61</v>
      </c>
      <c r="C21969">
        <f>((((Calculator!$D692-Calculator!$E692)*0.02586)-3.5))*IF(Calculator!$L692="Yes",1,0)</f>
      </c>
    </row>
    <row r="21970" spans="1:3" x14ac:dyDescent="0.25">
      <c r="A21970">
        <v>692</v>
      </c>
      <c r="B21970" t="s">
        <v>62</v>
      </c>
      <c r="C21970">
        <f>(((Calculator!$C692-55)/10)*(((((Calculator!$D692-Calculator!$E692)*0.02586)-3.5))))</f>
      </c>
    </row>
    <row r="21971" spans="1:3" x14ac:dyDescent="0.25">
      <c r="A21971">
        <v>692</v>
      </c>
      <c r="B21971" t="s">
        <v>63</v>
      </c>
      <c r="C21971">
        <f>(((Calculator!$C692-55)/10)*(((Calculator!$E692*0.02586)-1.3)/0.3))</f>
      </c>
    </row>
    <row r="21972" spans="1:3" x14ac:dyDescent="0.25">
      <c r="A21972">
        <v>692</v>
      </c>
      <c r="B21972" t="s">
        <v>64</v>
      </c>
      <c r="C21972">
        <f>(((Calculator!$C692-55)/10)*((MAX(Calculator!$F692,110)-130)/20))</f>
      </c>
    </row>
    <row r="21973" spans="1:3" x14ac:dyDescent="0.25">
      <c r="A21973">
        <v>692</v>
      </c>
      <c r="B21973" t="s">
        <v>65</v>
      </c>
      <c r="C21973">
        <f>(((Calculator!$C692-55)/10)*IF(Calculator!$G692="Yes",1,0))</f>
      </c>
    </row>
    <row r="21974" spans="1:3" x14ac:dyDescent="0.25">
      <c r="A21974">
        <v>692</v>
      </c>
      <c r="B21974" t="s">
        <v>66</v>
      </c>
      <c r="C21974">
        <f>(((Calculator!$C692-55)/10)*IF(Calculator!$H692="Yes",1,0))</f>
      </c>
    </row>
    <row r="21975" spans="1:3" x14ac:dyDescent="0.25">
      <c r="A21975">
        <v>692</v>
      </c>
      <c r="B21975" t="s">
        <v>67</v>
      </c>
      <c r="C21975">
        <f>(((Calculator!$C692-55)/10)*((MAX(Calculator!$I692,30)-30)/5))</f>
      </c>
    </row>
    <row r="21976" spans="1:3" x14ac:dyDescent="0.25">
      <c r="A21976">
        <v>692</v>
      </c>
      <c r="B21976" t="s">
        <v>68</v>
      </c>
      <c r="C21976">
        <f>(((Calculator!$C692-55)/10)*((MIN(Calculator!$J692,60)-60)/-15))</f>
      </c>
    </row>
    <row r="21977" spans="1:3" x14ac:dyDescent="0.25">
      <c r="A21977">
        <v>692</v>
      </c>
      <c r="B21977" t="s">
        <v>69</v>
      </c>
      <c r="C21977">
        <f>IF(AND(Calculator!$O692&lt;&gt;"",Calculator!$O692&gt;=4,Calculator!$O692&lt;=6),1,0)</f>
      </c>
    </row>
    <row r="21978" spans="1:3" x14ac:dyDescent="0.25">
      <c r="A21978">
        <v>692</v>
      </c>
      <c r="B21978" t="s">
        <v>70</v>
      </c>
      <c r="C21978">
        <f>IF(AND(Calculator!$O692&lt;&gt;"",Calculator!$O692&gt;=7,Calculator!$O692&lt;=10),1,0)</f>
      </c>
    </row>
    <row r="21979" spans="1:3" x14ac:dyDescent="0.25">
      <c r="A21979">
        <v>692</v>
      </c>
      <c r="B21979" t="s">
        <v>71</v>
      </c>
      <c r="C21979">
        <f>IF(Calculator!$O692="",1,0)</f>
      </c>
    </row>
    <row r="21980" spans="1:3" x14ac:dyDescent="0.25">
      <c r="A21980">
        <v>692</v>
      </c>
      <c r="B21980" t="s">
        <v>72</v>
      </c>
      <c r="C21980">
        <f>IF(OR(Calculator!$M692="",Calculator!$M692=0),0,LN(Calculator!$M692))</f>
      </c>
    </row>
    <row r="21981" spans="1:3" x14ac:dyDescent="0.25">
      <c r="A21981">
        <v>692</v>
      </c>
      <c r="B21981" t="s">
        <v>73</v>
      </c>
      <c r="C21981">
        <f>IF(Calculator!$M692="",1,0)</f>
      </c>
    </row>
    <row r="21982" spans="1:3" x14ac:dyDescent="0.25">
      <c r="A21982">
        <v>692</v>
      </c>
      <c r="B21982" t="s">
        <v>74</v>
      </c>
      <c r="C21982">
        <f>IF(Calculator!$N692="",0,(Calculator!$N692-5.3)*IF(Calculator!$G692="Yes",1,0))</f>
      </c>
    </row>
    <row r="21983" spans="1:3" x14ac:dyDescent="0.25">
      <c r="A21983">
        <v>692</v>
      </c>
      <c r="B21983" t="s">
        <v>75</v>
      </c>
      <c r="C21983">
        <f>IF(Calculator!$N692="",0,(Calculator!$N692-5.3)*(1-IF(Calculator!$G692="Yes",1,0)))</f>
      </c>
    </row>
    <row r="21984" spans="1:3" x14ac:dyDescent="0.25">
      <c r="A21984">
        <v>692</v>
      </c>
      <c r="B21984" t="s">
        <v>76</v>
      </c>
      <c r="C21984">
        <f>IF(Calculator!$N692="",1,0)</f>
      </c>
    </row>
    <row r="21985" spans="1:3" x14ac:dyDescent="0.25">
      <c r="A21985">
        <v>692</v>
      </c>
      <c r="B21985" t="s">
        <v>77</v>
      </c>
      <c r="C21985">
        <f>1</f>
      </c>
    </row>
    <row r="21986" spans="1:3" x14ac:dyDescent="0.25">
      <c r="A21986">
        <v>693</v>
      </c>
      <c r="B21986" t="s">
        <v>47</v>
      </c>
      <c r="C21986">
        <f>(Calculator!$C693-55)/10</f>
      </c>
    </row>
    <row r="21987" spans="1:3" x14ac:dyDescent="0.25">
      <c r="A21987">
        <v>693</v>
      </c>
      <c r="B21987" t="s">
        <v>48</v>
      </c>
      <c r="C21987">
        <f>((Calculator!$C693-55)/10)^2</f>
      </c>
    </row>
    <row r="21988" spans="1:3" x14ac:dyDescent="0.25">
      <c r="A21988">
        <v>693</v>
      </c>
      <c r="B21988" t="s">
        <v>49</v>
      </c>
      <c r="C21988">
        <f>((Calculator!$D693-Calculator!$E693)*0.02586)-3.5</f>
      </c>
    </row>
    <row r="21989" spans="1:3" x14ac:dyDescent="0.25">
      <c r="A21989">
        <v>693</v>
      </c>
      <c r="B21989" t="s">
        <v>50</v>
      </c>
      <c r="C21989">
        <f>((Calculator!$E693*0.02586)-1.3)/0.3</f>
      </c>
    </row>
    <row r="21990" spans="1:3" x14ac:dyDescent="0.25">
      <c r="A21990">
        <v>693</v>
      </c>
      <c r="B21990" t="s">
        <v>51</v>
      </c>
      <c r="C21990">
        <f>(MIN(Calculator!$F693,110)-110)/20</f>
      </c>
    </row>
    <row r="21991" spans="1:3" x14ac:dyDescent="0.25">
      <c r="A21991">
        <v>693</v>
      </c>
      <c r="B21991" t="s">
        <v>52</v>
      </c>
      <c r="C21991">
        <f>(MAX(Calculator!$F693,110)-130)/20</f>
      </c>
    </row>
    <row r="21992" spans="1:3" x14ac:dyDescent="0.25">
      <c r="A21992">
        <v>693</v>
      </c>
      <c r="B21992" t="s">
        <v>17</v>
      </c>
      <c r="C21992">
        <f>IF(Calculator!$G693="Yes",1,0)</f>
      </c>
    </row>
    <row r="21993" spans="1:3" x14ac:dyDescent="0.25">
      <c r="A21993">
        <v>693</v>
      </c>
      <c r="B21993" t="s">
        <v>53</v>
      </c>
      <c r="C21993">
        <f>IF(Calculator!$H693="Yes",1,0)</f>
      </c>
    </row>
    <row r="21994" spans="1:3" x14ac:dyDescent="0.25">
      <c r="A21994">
        <v>693</v>
      </c>
      <c r="B21994" t="s">
        <v>54</v>
      </c>
      <c r="C21994">
        <f>(MIN(Calculator!$I693,30)-25)/5</f>
      </c>
    </row>
    <row r="21995" spans="1:3" x14ac:dyDescent="0.25">
      <c r="A21995">
        <v>693</v>
      </c>
      <c r="B21995" t="s">
        <v>55</v>
      </c>
      <c r="C21995">
        <f>(MAX(Calculator!$I693,30)-30)/5</f>
      </c>
    </row>
    <row r="21996" spans="1:3" x14ac:dyDescent="0.25">
      <c r="A21996">
        <v>693</v>
      </c>
      <c r="B21996" t="s">
        <v>56</v>
      </c>
      <c r="C21996">
        <f>(MIN(Calculator!$J693,60)-60)/-15</f>
      </c>
    </row>
    <row r="21997" spans="1:3" x14ac:dyDescent="0.25">
      <c r="A21997">
        <v>693</v>
      </c>
      <c r="B21997" t="s">
        <v>57</v>
      </c>
      <c r="C21997">
        <f>(MAX(Calculator!$J693,60)-90)/-15</f>
      </c>
    </row>
    <row r="21998" spans="1:3" x14ac:dyDescent="0.25">
      <c r="A21998">
        <v>693</v>
      </c>
      <c r="B21998" t="s">
        <v>58</v>
      </c>
      <c r="C21998">
        <f>IF(Calculator!$K693="Yes",1,0)</f>
      </c>
    </row>
    <row r="21999" spans="1:3" x14ac:dyDescent="0.25">
      <c r="A21999">
        <v>693</v>
      </c>
      <c r="B21999" t="s">
        <v>59</v>
      </c>
      <c r="C21999">
        <f>IF(Calculator!$L693="Yes",1,0)</f>
      </c>
    </row>
    <row r="22000" spans="1:3" x14ac:dyDescent="0.25">
      <c r="A22000">
        <v>693</v>
      </c>
      <c r="B22000" t="s">
        <v>60</v>
      </c>
      <c r="C22000">
        <f>((MAX(Calculator!$F693,110)-130)/20)*IF(Calculator!$K693="Yes",1,0)</f>
      </c>
    </row>
    <row r="22001" spans="1:3" x14ac:dyDescent="0.25">
      <c r="A22001">
        <v>693</v>
      </c>
      <c r="B22001" t="s">
        <v>61</v>
      </c>
      <c r="C22001">
        <f>((((Calculator!$D693-Calculator!$E693)*0.02586)-3.5))*IF(Calculator!$L693="Yes",1,0)</f>
      </c>
    </row>
    <row r="22002" spans="1:3" x14ac:dyDescent="0.25">
      <c r="A22002">
        <v>693</v>
      </c>
      <c r="B22002" t="s">
        <v>62</v>
      </c>
      <c r="C22002">
        <f>(((Calculator!$C693-55)/10)*(((((Calculator!$D693-Calculator!$E693)*0.02586)-3.5))))</f>
      </c>
    </row>
    <row r="22003" spans="1:3" x14ac:dyDescent="0.25">
      <c r="A22003">
        <v>693</v>
      </c>
      <c r="B22003" t="s">
        <v>63</v>
      </c>
      <c r="C22003">
        <f>(((Calculator!$C693-55)/10)*(((Calculator!$E693*0.02586)-1.3)/0.3))</f>
      </c>
    </row>
    <row r="22004" spans="1:3" x14ac:dyDescent="0.25">
      <c r="A22004">
        <v>693</v>
      </c>
      <c r="B22004" t="s">
        <v>64</v>
      </c>
      <c r="C22004">
        <f>(((Calculator!$C693-55)/10)*((MAX(Calculator!$F693,110)-130)/20))</f>
      </c>
    </row>
    <row r="22005" spans="1:3" x14ac:dyDescent="0.25">
      <c r="A22005">
        <v>693</v>
      </c>
      <c r="B22005" t="s">
        <v>65</v>
      </c>
      <c r="C22005">
        <f>(((Calculator!$C693-55)/10)*IF(Calculator!$G693="Yes",1,0))</f>
      </c>
    </row>
    <row r="22006" spans="1:3" x14ac:dyDescent="0.25">
      <c r="A22006">
        <v>693</v>
      </c>
      <c r="B22006" t="s">
        <v>66</v>
      </c>
      <c r="C22006">
        <f>(((Calculator!$C693-55)/10)*IF(Calculator!$H693="Yes",1,0))</f>
      </c>
    </row>
    <row r="22007" spans="1:3" x14ac:dyDescent="0.25">
      <c r="A22007">
        <v>693</v>
      </c>
      <c r="B22007" t="s">
        <v>67</v>
      </c>
      <c r="C22007">
        <f>(((Calculator!$C693-55)/10)*((MAX(Calculator!$I693,30)-30)/5))</f>
      </c>
    </row>
    <row r="22008" spans="1:3" x14ac:dyDescent="0.25">
      <c r="A22008">
        <v>693</v>
      </c>
      <c r="B22008" t="s">
        <v>68</v>
      </c>
      <c r="C22008">
        <f>(((Calculator!$C693-55)/10)*((MIN(Calculator!$J693,60)-60)/-15))</f>
      </c>
    </row>
    <row r="22009" spans="1:3" x14ac:dyDescent="0.25">
      <c r="A22009">
        <v>693</v>
      </c>
      <c r="B22009" t="s">
        <v>69</v>
      </c>
      <c r="C22009">
        <f>IF(AND(Calculator!$O693&lt;&gt;"",Calculator!$O693&gt;=4,Calculator!$O693&lt;=6),1,0)</f>
      </c>
    </row>
    <row r="22010" spans="1:3" x14ac:dyDescent="0.25">
      <c r="A22010">
        <v>693</v>
      </c>
      <c r="B22010" t="s">
        <v>70</v>
      </c>
      <c r="C22010">
        <f>IF(AND(Calculator!$O693&lt;&gt;"",Calculator!$O693&gt;=7,Calculator!$O693&lt;=10),1,0)</f>
      </c>
    </row>
    <row r="22011" spans="1:3" x14ac:dyDescent="0.25">
      <c r="A22011">
        <v>693</v>
      </c>
      <c r="B22011" t="s">
        <v>71</v>
      </c>
      <c r="C22011">
        <f>IF(Calculator!$O693="",1,0)</f>
      </c>
    </row>
    <row r="22012" spans="1:3" x14ac:dyDescent="0.25">
      <c r="A22012">
        <v>693</v>
      </c>
      <c r="B22012" t="s">
        <v>72</v>
      </c>
      <c r="C22012">
        <f>IF(OR(Calculator!$M693="",Calculator!$M693=0),0,LN(Calculator!$M693))</f>
      </c>
    </row>
    <row r="22013" spans="1:3" x14ac:dyDescent="0.25">
      <c r="A22013">
        <v>693</v>
      </c>
      <c r="B22013" t="s">
        <v>73</v>
      </c>
      <c r="C22013">
        <f>IF(Calculator!$M693="",1,0)</f>
      </c>
    </row>
    <row r="22014" spans="1:3" x14ac:dyDescent="0.25">
      <c r="A22014">
        <v>693</v>
      </c>
      <c r="B22014" t="s">
        <v>74</v>
      </c>
      <c r="C22014">
        <f>IF(Calculator!$N693="",0,(Calculator!$N693-5.3)*IF(Calculator!$G693="Yes",1,0))</f>
      </c>
    </row>
    <row r="22015" spans="1:3" x14ac:dyDescent="0.25">
      <c r="A22015">
        <v>693</v>
      </c>
      <c r="B22015" t="s">
        <v>75</v>
      </c>
      <c r="C22015">
        <f>IF(Calculator!$N693="",0,(Calculator!$N693-5.3)*(1-IF(Calculator!$G693="Yes",1,0)))</f>
      </c>
    </row>
    <row r="22016" spans="1:3" x14ac:dyDescent="0.25">
      <c r="A22016">
        <v>693</v>
      </c>
      <c r="B22016" t="s">
        <v>76</v>
      </c>
      <c r="C22016">
        <f>IF(Calculator!$N693="",1,0)</f>
      </c>
    </row>
    <row r="22017" spans="1:3" x14ac:dyDescent="0.25">
      <c r="A22017">
        <v>693</v>
      </c>
      <c r="B22017" t="s">
        <v>77</v>
      </c>
      <c r="C22017">
        <f>1</f>
      </c>
    </row>
    <row r="22018" spans="1:3" x14ac:dyDescent="0.25">
      <c r="A22018">
        <v>694</v>
      </c>
      <c r="B22018" t="s">
        <v>47</v>
      </c>
      <c r="C22018">
        <f>(Calculator!$C694-55)/10</f>
      </c>
    </row>
    <row r="22019" spans="1:3" x14ac:dyDescent="0.25">
      <c r="A22019">
        <v>694</v>
      </c>
      <c r="B22019" t="s">
        <v>48</v>
      </c>
      <c r="C22019">
        <f>((Calculator!$C694-55)/10)^2</f>
      </c>
    </row>
    <row r="22020" spans="1:3" x14ac:dyDescent="0.25">
      <c r="A22020">
        <v>694</v>
      </c>
      <c r="B22020" t="s">
        <v>49</v>
      </c>
      <c r="C22020">
        <f>((Calculator!$D694-Calculator!$E694)*0.02586)-3.5</f>
      </c>
    </row>
    <row r="22021" spans="1:3" x14ac:dyDescent="0.25">
      <c r="A22021">
        <v>694</v>
      </c>
      <c r="B22021" t="s">
        <v>50</v>
      </c>
      <c r="C22021">
        <f>((Calculator!$E694*0.02586)-1.3)/0.3</f>
      </c>
    </row>
    <row r="22022" spans="1:3" x14ac:dyDescent="0.25">
      <c r="A22022">
        <v>694</v>
      </c>
      <c r="B22022" t="s">
        <v>51</v>
      </c>
      <c r="C22022">
        <f>(MIN(Calculator!$F694,110)-110)/20</f>
      </c>
    </row>
    <row r="22023" spans="1:3" x14ac:dyDescent="0.25">
      <c r="A22023">
        <v>694</v>
      </c>
      <c r="B22023" t="s">
        <v>52</v>
      </c>
      <c r="C22023">
        <f>(MAX(Calculator!$F694,110)-130)/20</f>
      </c>
    </row>
    <row r="22024" spans="1:3" x14ac:dyDescent="0.25">
      <c r="A22024">
        <v>694</v>
      </c>
      <c r="B22024" t="s">
        <v>17</v>
      </c>
      <c r="C22024">
        <f>IF(Calculator!$G694="Yes",1,0)</f>
      </c>
    </row>
    <row r="22025" spans="1:3" x14ac:dyDescent="0.25">
      <c r="A22025">
        <v>694</v>
      </c>
      <c r="B22025" t="s">
        <v>53</v>
      </c>
      <c r="C22025">
        <f>IF(Calculator!$H694="Yes",1,0)</f>
      </c>
    </row>
    <row r="22026" spans="1:3" x14ac:dyDescent="0.25">
      <c r="A22026">
        <v>694</v>
      </c>
      <c r="B22026" t="s">
        <v>54</v>
      </c>
      <c r="C22026">
        <f>(MIN(Calculator!$I694,30)-25)/5</f>
      </c>
    </row>
    <row r="22027" spans="1:3" x14ac:dyDescent="0.25">
      <c r="A22027">
        <v>694</v>
      </c>
      <c r="B22027" t="s">
        <v>55</v>
      </c>
      <c r="C22027">
        <f>(MAX(Calculator!$I694,30)-30)/5</f>
      </c>
    </row>
    <row r="22028" spans="1:3" x14ac:dyDescent="0.25">
      <c r="A22028">
        <v>694</v>
      </c>
      <c r="B22028" t="s">
        <v>56</v>
      </c>
      <c r="C22028">
        <f>(MIN(Calculator!$J694,60)-60)/-15</f>
      </c>
    </row>
    <row r="22029" spans="1:3" x14ac:dyDescent="0.25">
      <c r="A22029">
        <v>694</v>
      </c>
      <c r="B22029" t="s">
        <v>57</v>
      </c>
      <c r="C22029">
        <f>(MAX(Calculator!$J694,60)-90)/-15</f>
      </c>
    </row>
    <row r="22030" spans="1:3" x14ac:dyDescent="0.25">
      <c r="A22030">
        <v>694</v>
      </c>
      <c r="B22030" t="s">
        <v>58</v>
      </c>
      <c r="C22030">
        <f>IF(Calculator!$K694="Yes",1,0)</f>
      </c>
    </row>
    <row r="22031" spans="1:3" x14ac:dyDescent="0.25">
      <c r="A22031">
        <v>694</v>
      </c>
      <c r="B22031" t="s">
        <v>59</v>
      </c>
      <c r="C22031">
        <f>IF(Calculator!$L694="Yes",1,0)</f>
      </c>
    </row>
    <row r="22032" spans="1:3" x14ac:dyDescent="0.25">
      <c r="A22032">
        <v>694</v>
      </c>
      <c r="B22032" t="s">
        <v>60</v>
      </c>
      <c r="C22032">
        <f>((MAX(Calculator!$F694,110)-130)/20)*IF(Calculator!$K694="Yes",1,0)</f>
      </c>
    </row>
    <row r="22033" spans="1:3" x14ac:dyDescent="0.25">
      <c r="A22033">
        <v>694</v>
      </c>
      <c r="B22033" t="s">
        <v>61</v>
      </c>
      <c r="C22033">
        <f>((((Calculator!$D694-Calculator!$E694)*0.02586)-3.5))*IF(Calculator!$L694="Yes",1,0)</f>
      </c>
    </row>
    <row r="22034" spans="1:3" x14ac:dyDescent="0.25">
      <c r="A22034">
        <v>694</v>
      </c>
      <c r="B22034" t="s">
        <v>62</v>
      </c>
      <c r="C22034">
        <f>(((Calculator!$C694-55)/10)*(((((Calculator!$D694-Calculator!$E694)*0.02586)-3.5))))</f>
      </c>
    </row>
    <row r="22035" spans="1:3" x14ac:dyDescent="0.25">
      <c r="A22035">
        <v>694</v>
      </c>
      <c r="B22035" t="s">
        <v>63</v>
      </c>
      <c r="C22035">
        <f>(((Calculator!$C694-55)/10)*(((Calculator!$E694*0.02586)-1.3)/0.3))</f>
      </c>
    </row>
    <row r="22036" spans="1:3" x14ac:dyDescent="0.25">
      <c r="A22036">
        <v>694</v>
      </c>
      <c r="B22036" t="s">
        <v>64</v>
      </c>
      <c r="C22036">
        <f>(((Calculator!$C694-55)/10)*((MAX(Calculator!$F694,110)-130)/20))</f>
      </c>
    </row>
    <row r="22037" spans="1:3" x14ac:dyDescent="0.25">
      <c r="A22037">
        <v>694</v>
      </c>
      <c r="B22037" t="s">
        <v>65</v>
      </c>
      <c r="C22037">
        <f>(((Calculator!$C694-55)/10)*IF(Calculator!$G694="Yes",1,0))</f>
      </c>
    </row>
    <row r="22038" spans="1:3" x14ac:dyDescent="0.25">
      <c r="A22038">
        <v>694</v>
      </c>
      <c r="B22038" t="s">
        <v>66</v>
      </c>
      <c r="C22038">
        <f>(((Calculator!$C694-55)/10)*IF(Calculator!$H694="Yes",1,0))</f>
      </c>
    </row>
    <row r="22039" spans="1:3" x14ac:dyDescent="0.25">
      <c r="A22039">
        <v>694</v>
      </c>
      <c r="B22039" t="s">
        <v>67</v>
      </c>
      <c r="C22039">
        <f>(((Calculator!$C694-55)/10)*((MAX(Calculator!$I694,30)-30)/5))</f>
      </c>
    </row>
    <row r="22040" spans="1:3" x14ac:dyDescent="0.25">
      <c r="A22040">
        <v>694</v>
      </c>
      <c r="B22040" t="s">
        <v>68</v>
      </c>
      <c r="C22040">
        <f>(((Calculator!$C694-55)/10)*((MIN(Calculator!$J694,60)-60)/-15))</f>
      </c>
    </row>
    <row r="22041" spans="1:3" x14ac:dyDescent="0.25">
      <c r="A22041">
        <v>694</v>
      </c>
      <c r="B22041" t="s">
        <v>69</v>
      </c>
      <c r="C22041">
        <f>IF(AND(Calculator!$O694&lt;&gt;"",Calculator!$O694&gt;=4,Calculator!$O694&lt;=6),1,0)</f>
      </c>
    </row>
    <row r="22042" spans="1:3" x14ac:dyDescent="0.25">
      <c r="A22042">
        <v>694</v>
      </c>
      <c r="B22042" t="s">
        <v>70</v>
      </c>
      <c r="C22042">
        <f>IF(AND(Calculator!$O694&lt;&gt;"",Calculator!$O694&gt;=7,Calculator!$O694&lt;=10),1,0)</f>
      </c>
    </row>
    <row r="22043" spans="1:3" x14ac:dyDescent="0.25">
      <c r="A22043">
        <v>694</v>
      </c>
      <c r="B22043" t="s">
        <v>71</v>
      </c>
      <c r="C22043">
        <f>IF(Calculator!$O694="",1,0)</f>
      </c>
    </row>
    <row r="22044" spans="1:3" x14ac:dyDescent="0.25">
      <c r="A22044">
        <v>694</v>
      </c>
      <c r="B22044" t="s">
        <v>72</v>
      </c>
      <c r="C22044">
        <f>IF(OR(Calculator!$M694="",Calculator!$M694=0),0,LN(Calculator!$M694))</f>
      </c>
    </row>
    <row r="22045" spans="1:3" x14ac:dyDescent="0.25">
      <c r="A22045">
        <v>694</v>
      </c>
      <c r="B22045" t="s">
        <v>73</v>
      </c>
      <c r="C22045">
        <f>IF(Calculator!$M694="",1,0)</f>
      </c>
    </row>
    <row r="22046" spans="1:3" x14ac:dyDescent="0.25">
      <c r="A22046">
        <v>694</v>
      </c>
      <c r="B22046" t="s">
        <v>74</v>
      </c>
      <c r="C22046">
        <f>IF(Calculator!$N694="",0,(Calculator!$N694-5.3)*IF(Calculator!$G694="Yes",1,0))</f>
      </c>
    </row>
    <row r="22047" spans="1:3" x14ac:dyDescent="0.25">
      <c r="A22047">
        <v>694</v>
      </c>
      <c r="B22047" t="s">
        <v>75</v>
      </c>
      <c r="C22047">
        <f>IF(Calculator!$N694="",0,(Calculator!$N694-5.3)*(1-IF(Calculator!$G694="Yes",1,0)))</f>
      </c>
    </row>
    <row r="22048" spans="1:3" x14ac:dyDescent="0.25">
      <c r="A22048">
        <v>694</v>
      </c>
      <c r="B22048" t="s">
        <v>76</v>
      </c>
      <c r="C22048">
        <f>IF(Calculator!$N694="",1,0)</f>
      </c>
    </row>
    <row r="22049" spans="1:3" x14ac:dyDescent="0.25">
      <c r="A22049">
        <v>694</v>
      </c>
      <c r="B22049" t="s">
        <v>77</v>
      </c>
      <c r="C22049">
        <f>1</f>
      </c>
    </row>
    <row r="22050" spans="1:3" x14ac:dyDescent="0.25">
      <c r="A22050">
        <v>695</v>
      </c>
      <c r="B22050" t="s">
        <v>47</v>
      </c>
      <c r="C22050">
        <f>(Calculator!$C695-55)/10</f>
      </c>
    </row>
    <row r="22051" spans="1:3" x14ac:dyDescent="0.25">
      <c r="A22051">
        <v>695</v>
      </c>
      <c r="B22051" t="s">
        <v>48</v>
      </c>
      <c r="C22051">
        <f>((Calculator!$C695-55)/10)^2</f>
      </c>
    </row>
    <row r="22052" spans="1:3" x14ac:dyDescent="0.25">
      <c r="A22052">
        <v>695</v>
      </c>
      <c r="B22052" t="s">
        <v>49</v>
      </c>
      <c r="C22052">
        <f>((Calculator!$D695-Calculator!$E695)*0.02586)-3.5</f>
      </c>
    </row>
    <row r="22053" spans="1:3" x14ac:dyDescent="0.25">
      <c r="A22053">
        <v>695</v>
      </c>
      <c r="B22053" t="s">
        <v>50</v>
      </c>
      <c r="C22053">
        <f>((Calculator!$E695*0.02586)-1.3)/0.3</f>
      </c>
    </row>
    <row r="22054" spans="1:3" x14ac:dyDescent="0.25">
      <c r="A22054">
        <v>695</v>
      </c>
      <c r="B22054" t="s">
        <v>51</v>
      </c>
      <c r="C22054">
        <f>(MIN(Calculator!$F695,110)-110)/20</f>
      </c>
    </row>
    <row r="22055" spans="1:3" x14ac:dyDescent="0.25">
      <c r="A22055">
        <v>695</v>
      </c>
      <c r="B22055" t="s">
        <v>52</v>
      </c>
      <c r="C22055">
        <f>(MAX(Calculator!$F695,110)-130)/20</f>
      </c>
    </row>
    <row r="22056" spans="1:3" x14ac:dyDescent="0.25">
      <c r="A22056">
        <v>695</v>
      </c>
      <c r="B22056" t="s">
        <v>17</v>
      </c>
      <c r="C22056">
        <f>IF(Calculator!$G695="Yes",1,0)</f>
      </c>
    </row>
    <row r="22057" spans="1:3" x14ac:dyDescent="0.25">
      <c r="A22057">
        <v>695</v>
      </c>
      <c r="B22057" t="s">
        <v>53</v>
      </c>
      <c r="C22057">
        <f>IF(Calculator!$H695="Yes",1,0)</f>
      </c>
    </row>
    <row r="22058" spans="1:3" x14ac:dyDescent="0.25">
      <c r="A22058">
        <v>695</v>
      </c>
      <c r="B22058" t="s">
        <v>54</v>
      </c>
      <c r="C22058">
        <f>(MIN(Calculator!$I695,30)-25)/5</f>
      </c>
    </row>
    <row r="22059" spans="1:3" x14ac:dyDescent="0.25">
      <c r="A22059">
        <v>695</v>
      </c>
      <c r="B22059" t="s">
        <v>55</v>
      </c>
      <c r="C22059">
        <f>(MAX(Calculator!$I695,30)-30)/5</f>
      </c>
    </row>
    <row r="22060" spans="1:3" x14ac:dyDescent="0.25">
      <c r="A22060">
        <v>695</v>
      </c>
      <c r="B22060" t="s">
        <v>56</v>
      </c>
      <c r="C22060">
        <f>(MIN(Calculator!$J695,60)-60)/-15</f>
      </c>
    </row>
    <row r="22061" spans="1:3" x14ac:dyDescent="0.25">
      <c r="A22061">
        <v>695</v>
      </c>
      <c r="B22061" t="s">
        <v>57</v>
      </c>
      <c r="C22061">
        <f>(MAX(Calculator!$J695,60)-90)/-15</f>
      </c>
    </row>
    <row r="22062" spans="1:3" x14ac:dyDescent="0.25">
      <c r="A22062">
        <v>695</v>
      </c>
      <c r="B22062" t="s">
        <v>58</v>
      </c>
      <c r="C22062">
        <f>IF(Calculator!$K695="Yes",1,0)</f>
      </c>
    </row>
    <row r="22063" spans="1:3" x14ac:dyDescent="0.25">
      <c r="A22063">
        <v>695</v>
      </c>
      <c r="B22063" t="s">
        <v>59</v>
      </c>
      <c r="C22063">
        <f>IF(Calculator!$L695="Yes",1,0)</f>
      </c>
    </row>
    <row r="22064" spans="1:3" x14ac:dyDescent="0.25">
      <c r="A22064">
        <v>695</v>
      </c>
      <c r="B22064" t="s">
        <v>60</v>
      </c>
      <c r="C22064">
        <f>((MAX(Calculator!$F695,110)-130)/20)*IF(Calculator!$K695="Yes",1,0)</f>
      </c>
    </row>
    <row r="22065" spans="1:3" x14ac:dyDescent="0.25">
      <c r="A22065">
        <v>695</v>
      </c>
      <c r="B22065" t="s">
        <v>61</v>
      </c>
      <c r="C22065">
        <f>((((Calculator!$D695-Calculator!$E695)*0.02586)-3.5))*IF(Calculator!$L695="Yes",1,0)</f>
      </c>
    </row>
    <row r="22066" spans="1:3" x14ac:dyDescent="0.25">
      <c r="A22066">
        <v>695</v>
      </c>
      <c r="B22066" t="s">
        <v>62</v>
      </c>
      <c r="C22066">
        <f>(((Calculator!$C695-55)/10)*(((((Calculator!$D695-Calculator!$E695)*0.02586)-3.5))))</f>
      </c>
    </row>
    <row r="22067" spans="1:3" x14ac:dyDescent="0.25">
      <c r="A22067">
        <v>695</v>
      </c>
      <c r="B22067" t="s">
        <v>63</v>
      </c>
      <c r="C22067">
        <f>(((Calculator!$C695-55)/10)*(((Calculator!$E695*0.02586)-1.3)/0.3))</f>
      </c>
    </row>
    <row r="22068" spans="1:3" x14ac:dyDescent="0.25">
      <c r="A22068">
        <v>695</v>
      </c>
      <c r="B22068" t="s">
        <v>64</v>
      </c>
      <c r="C22068">
        <f>(((Calculator!$C695-55)/10)*((MAX(Calculator!$F695,110)-130)/20))</f>
      </c>
    </row>
    <row r="22069" spans="1:3" x14ac:dyDescent="0.25">
      <c r="A22069">
        <v>695</v>
      </c>
      <c r="B22069" t="s">
        <v>65</v>
      </c>
      <c r="C22069">
        <f>(((Calculator!$C695-55)/10)*IF(Calculator!$G695="Yes",1,0))</f>
      </c>
    </row>
    <row r="22070" spans="1:3" x14ac:dyDescent="0.25">
      <c r="A22070">
        <v>695</v>
      </c>
      <c r="B22070" t="s">
        <v>66</v>
      </c>
      <c r="C22070">
        <f>(((Calculator!$C695-55)/10)*IF(Calculator!$H695="Yes",1,0))</f>
      </c>
    </row>
    <row r="22071" spans="1:3" x14ac:dyDescent="0.25">
      <c r="A22071">
        <v>695</v>
      </c>
      <c r="B22071" t="s">
        <v>67</v>
      </c>
      <c r="C22071">
        <f>(((Calculator!$C695-55)/10)*((MAX(Calculator!$I695,30)-30)/5))</f>
      </c>
    </row>
    <row r="22072" spans="1:3" x14ac:dyDescent="0.25">
      <c r="A22072">
        <v>695</v>
      </c>
      <c r="B22072" t="s">
        <v>68</v>
      </c>
      <c r="C22072">
        <f>(((Calculator!$C695-55)/10)*((MIN(Calculator!$J695,60)-60)/-15))</f>
      </c>
    </row>
    <row r="22073" spans="1:3" x14ac:dyDescent="0.25">
      <c r="A22073">
        <v>695</v>
      </c>
      <c r="B22073" t="s">
        <v>69</v>
      </c>
      <c r="C22073">
        <f>IF(AND(Calculator!$O695&lt;&gt;"",Calculator!$O695&gt;=4,Calculator!$O695&lt;=6),1,0)</f>
      </c>
    </row>
    <row r="22074" spans="1:3" x14ac:dyDescent="0.25">
      <c r="A22074">
        <v>695</v>
      </c>
      <c r="B22074" t="s">
        <v>70</v>
      </c>
      <c r="C22074">
        <f>IF(AND(Calculator!$O695&lt;&gt;"",Calculator!$O695&gt;=7,Calculator!$O695&lt;=10),1,0)</f>
      </c>
    </row>
    <row r="22075" spans="1:3" x14ac:dyDescent="0.25">
      <c r="A22075">
        <v>695</v>
      </c>
      <c r="B22075" t="s">
        <v>71</v>
      </c>
      <c r="C22075">
        <f>IF(Calculator!$O695="",1,0)</f>
      </c>
    </row>
    <row r="22076" spans="1:3" x14ac:dyDescent="0.25">
      <c r="A22076">
        <v>695</v>
      </c>
      <c r="B22076" t="s">
        <v>72</v>
      </c>
      <c r="C22076">
        <f>IF(OR(Calculator!$M695="",Calculator!$M695=0),0,LN(Calculator!$M695))</f>
      </c>
    </row>
    <row r="22077" spans="1:3" x14ac:dyDescent="0.25">
      <c r="A22077">
        <v>695</v>
      </c>
      <c r="B22077" t="s">
        <v>73</v>
      </c>
      <c r="C22077">
        <f>IF(Calculator!$M695="",1,0)</f>
      </c>
    </row>
    <row r="22078" spans="1:3" x14ac:dyDescent="0.25">
      <c r="A22078">
        <v>695</v>
      </c>
      <c r="B22078" t="s">
        <v>74</v>
      </c>
      <c r="C22078">
        <f>IF(Calculator!$N695="",0,(Calculator!$N695-5.3)*IF(Calculator!$G695="Yes",1,0))</f>
      </c>
    </row>
    <row r="22079" spans="1:3" x14ac:dyDescent="0.25">
      <c r="A22079">
        <v>695</v>
      </c>
      <c r="B22079" t="s">
        <v>75</v>
      </c>
      <c r="C22079">
        <f>IF(Calculator!$N695="",0,(Calculator!$N695-5.3)*(1-IF(Calculator!$G695="Yes",1,0)))</f>
      </c>
    </row>
    <row r="22080" spans="1:3" x14ac:dyDescent="0.25">
      <c r="A22080">
        <v>695</v>
      </c>
      <c r="B22080" t="s">
        <v>76</v>
      </c>
      <c r="C22080">
        <f>IF(Calculator!$N695="",1,0)</f>
      </c>
    </row>
    <row r="22081" spans="1:3" x14ac:dyDescent="0.25">
      <c r="A22081">
        <v>695</v>
      </c>
      <c r="B22081" t="s">
        <v>77</v>
      </c>
      <c r="C22081">
        <f>1</f>
      </c>
    </row>
    <row r="22082" spans="1:3" x14ac:dyDescent="0.25">
      <c r="A22082">
        <v>696</v>
      </c>
      <c r="B22082" t="s">
        <v>47</v>
      </c>
      <c r="C22082">
        <f>(Calculator!$C696-55)/10</f>
      </c>
    </row>
    <row r="22083" spans="1:3" x14ac:dyDescent="0.25">
      <c r="A22083">
        <v>696</v>
      </c>
      <c r="B22083" t="s">
        <v>48</v>
      </c>
      <c r="C22083">
        <f>((Calculator!$C696-55)/10)^2</f>
      </c>
    </row>
    <row r="22084" spans="1:3" x14ac:dyDescent="0.25">
      <c r="A22084">
        <v>696</v>
      </c>
      <c r="B22084" t="s">
        <v>49</v>
      </c>
      <c r="C22084">
        <f>((Calculator!$D696-Calculator!$E696)*0.02586)-3.5</f>
      </c>
    </row>
    <row r="22085" spans="1:3" x14ac:dyDescent="0.25">
      <c r="A22085">
        <v>696</v>
      </c>
      <c r="B22085" t="s">
        <v>50</v>
      </c>
      <c r="C22085">
        <f>((Calculator!$E696*0.02586)-1.3)/0.3</f>
      </c>
    </row>
    <row r="22086" spans="1:3" x14ac:dyDescent="0.25">
      <c r="A22086">
        <v>696</v>
      </c>
      <c r="B22086" t="s">
        <v>51</v>
      </c>
      <c r="C22086">
        <f>(MIN(Calculator!$F696,110)-110)/20</f>
      </c>
    </row>
    <row r="22087" spans="1:3" x14ac:dyDescent="0.25">
      <c r="A22087">
        <v>696</v>
      </c>
      <c r="B22087" t="s">
        <v>52</v>
      </c>
      <c r="C22087">
        <f>(MAX(Calculator!$F696,110)-130)/20</f>
      </c>
    </row>
    <row r="22088" spans="1:3" x14ac:dyDescent="0.25">
      <c r="A22088">
        <v>696</v>
      </c>
      <c r="B22088" t="s">
        <v>17</v>
      </c>
      <c r="C22088">
        <f>IF(Calculator!$G696="Yes",1,0)</f>
      </c>
    </row>
    <row r="22089" spans="1:3" x14ac:dyDescent="0.25">
      <c r="A22089">
        <v>696</v>
      </c>
      <c r="B22089" t="s">
        <v>53</v>
      </c>
      <c r="C22089">
        <f>IF(Calculator!$H696="Yes",1,0)</f>
      </c>
    </row>
    <row r="22090" spans="1:3" x14ac:dyDescent="0.25">
      <c r="A22090">
        <v>696</v>
      </c>
      <c r="B22090" t="s">
        <v>54</v>
      </c>
      <c r="C22090">
        <f>(MIN(Calculator!$I696,30)-25)/5</f>
      </c>
    </row>
    <row r="22091" spans="1:3" x14ac:dyDescent="0.25">
      <c r="A22091">
        <v>696</v>
      </c>
      <c r="B22091" t="s">
        <v>55</v>
      </c>
      <c r="C22091">
        <f>(MAX(Calculator!$I696,30)-30)/5</f>
      </c>
    </row>
    <row r="22092" spans="1:3" x14ac:dyDescent="0.25">
      <c r="A22092">
        <v>696</v>
      </c>
      <c r="B22092" t="s">
        <v>56</v>
      </c>
      <c r="C22092">
        <f>(MIN(Calculator!$J696,60)-60)/-15</f>
      </c>
    </row>
    <row r="22093" spans="1:3" x14ac:dyDescent="0.25">
      <c r="A22093">
        <v>696</v>
      </c>
      <c r="B22093" t="s">
        <v>57</v>
      </c>
      <c r="C22093">
        <f>(MAX(Calculator!$J696,60)-90)/-15</f>
      </c>
    </row>
    <row r="22094" spans="1:3" x14ac:dyDescent="0.25">
      <c r="A22094">
        <v>696</v>
      </c>
      <c r="B22094" t="s">
        <v>58</v>
      </c>
      <c r="C22094">
        <f>IF(Calculator!$K696="Yes",1,0)</f>
      </c>
    </row>
    <row r="22095" spans="1:3" x14ac:dyDescent="0.25">
      <c r="A22095">
        <v>696</v>
      </c>
      <c r="B22095" t="s">
        <v>59</v>
      </c>
      <c r="C22095">
        <f>IF(Calculator!$L696="Yes",1,0)</f>
      </c>
    </row>
    <row r="22096" spans="1:3" x14ac:dyDescent="0.25">
      <c r="A22096">
        <v>696</v>
      </c>
      <c r="B22096" t="s">
        <v>60</v>
      </c>
      <c r="C22096">
        <f>((MAX(Calculator!$F696,110)-130)/20)*IF(Calculator!$K696="Yes",1,0)</f>
      </c>
    </row>
    <row r="22097" spans="1:3" x14ac:dyDescent="0.25">
      <c r="A22097">
        <v>696</v>
      </c>
      <c r="B22097" t="s">
        <v>61</v>
      </c>
      <c r="C22097">
        <f>((((Calculator!$D696-Calculator!$E696)*0.02586)-3.5))*IF(Calculator!$L696="Yes",1,0)</f>
      </c>
    </row>
    <row r="22098" spans="1:3" x14ac:dyDescent="0.25">
      <c r="A22098">
        <v>696</v>
      </c>
      <c r="B22098" t="s">
        <v>62</v>
      </c>
      <c r="C22098">
        <f>(((Calculator!$C696-55)/10)*(((((Calculator!$D696-Calculator!$E696)*0.02586)-3.5))))</f>
      </c>
    </row>
    <row r="22099" spans="1:3" x14ac:dyDescent="0.25">
      <c r="A22099">
        <v>696</v>
      </c>
      <c r="B22099" t="s">
        <v>63</v>
      </c>
      <c r="C22099">
        <f>(((Calculator!$C696-55)/10)*(((Calculator!$E696*0.02586)-1.3)/0.3))</f>
      </c>
    </row>
    <row r="22100" spans="1:3" x14ac:dyDescent="0.25">
      <c r="A22100">
        <v>696</v>
      </c>
      <c r="B22100" t="s">
        <v>64</v>
      </c>
      <c r="C22100">
        <f>(((Calculator!$C696-55)/10)*((MAX(Calculator!$F696,110)-130)/20))</f>
      </c>
    </row>
    <row r="22101" spans="1:3" x14ac:dyDescent="0.25">
      <c r="A22101">
        <v>696</v>
      </c>
      <c r="B22101" t="s">
        <v>65</v>
      </c>
      <c r="C22101">
        <f>(((Calculator!$C696-55)/10)*IF(Calculator!$G696="Yes",1,0))</f>
      </c>
    </row>
    <row r="22102" spans="1:3" x14ac:dyDescent="0.25">
      <c r="A22102">
        <v>696</v>
      </c>
      <c r="B22102" t="s">
        <v>66</v>
      </c>
      <c r="C22102">
        <f>(((Calculator!$C696-55)/10)*IF(Calculator!$H696="Yes",1,0))</f>
      </c>
    </row>
    <row r="22103" spans="1:3" x14ac:dyDescent="0.25">
      <c r="A22103">
        <v>696</v>
      </c>
      <c r="B22103" t="s">
        <v>67</v>
      </c>
      <c r="C22103">
        <f>(((Calculator!$C696-55)/10)*((MAX(Calculator!$I696,30)-30)/5))</f>
      </c>
    </row>
    <row r="22104" spans="1:3" x14ac:dyDescent="0.25">
      <c r="A22104">
        <v>696</v>
      </c>
      <c r="B22104" t="s">
        <v>68</v>
      </c>
      <c r="C22104">
        <f>(((Calculator!$C696-55)/10)*((MIN(Calculator!$J696,60)-60)/-15))</f>
      </c>
    </row>
    <row r="22105" spans="1:3" x14ac:dyDescent="0.25">
      <c r="A22105">
        <v>696</v>
      </c>
      <c r="B22105" t="s">
        <v>69</v>
      </c>
      <c r="C22105">
        <f>IF(AND(Calculator!$O696&lt;&gt;"",Calculator!$O696&gt;=4,Calculator!$O696&lt;=6),1,0)</f>
      </c>
    </row>
    <row r="22106" spans="1:3" x14ac:dyDescent="0.25">
      <c r="A22106">
        <v>696</v>
      </c>
      <c r="B22106" t="s">
        <v>70</v>
      </c>
      <c r="C22106">
        <f>IF(AND(Calculator!$O696&lt;&gt;"",Calculator!$O696&gt;=7,Calculator!$O696&lt;=10),1,0)</f>
      </c>
    </row>
    <row r="22107" spans="1:3" x14ac:dyDescent="0.25">
      <c r="A22107">
        <v>696</v>
      </c>
      <c r="B22107" t="s">
        <v>71</v>
      </c>
      <c r="C22107">
        <f>IF(Calculator!$O696="",1,0)</f>
      </c>
    </row>
    <row r="22108" spans="1:3" x14ac:dyDescent="0.25">
      <c r="A22108">
        <v>696</v>
      </c>
      <c r="B22108" t="s">
        <v>72</v>
      </c>
      <c r="C22108">
        <f>IF(OR(Calculator!$M696="",Calculator!$M696=0),0,LN(Calculator!$M696))</f>
      </c>
    </row>
    <row r="22109" spans="1:3" x14ac:dyDescent="0.25">
      <c r="A22109">
        <v>696</v>
      </c>
      <c r="B22109" t="s">
        <v>73</v>
      </c>
      <c r="C22109">
        <f>IF(Calculator!$M696="",1,0)</f>
      </c>
    </row>
    <row r="22110" spans="1:3" x14ac:dyDescent="0.25">
      <c r="A22110">
        <v>696</v>
      </c>
      <c r="B22110" t="s">
        <v>74</v>
      </c>
      <c r="C22110">
        <f>IF(Calculator!$N696="",0,(Calculator!$N696-5.3)*IF(Calculator!$G696="Yes",1,0))</f>
      </c>
    </row>
    <row r="22111" spans="1:3" x14ac:dyDescent="0.25">
      <c r="A22111">
        <v>696</v>
      </c>
      <c r="B22111" t="s">
        <v>75</v>
      </c>
      <c r="C22111">
        <f>IF(Calculator!$N696="",0,(Calculator!$N696-5.3)*(1-IF(Calculator!$G696="Yes",1,0)))</f>
      </c>
    </row>
    <row r="22112" spans="1:3" x14ac:dyDescent="0.25">
      <c r="A22112">
        <v>696</v>
      </c>
      <c r="B22112" t="s">
        <v>76</v>
      </c>
      <c r="C22112">
        <f>IF(Calculator!$N696="",1,0)</f>
      </c>
    </row>
    <row r="22113" spans="1:3" x14ac:dyDescent="0.25">
      <c r="A22113">
        <v>696</v>
      </c>
      <c r="B22113" t="s">
        <v>77</v>
      </c>
      <c r="C22113">
        <f>1</f>
      </c>
    </row>
    <row r="22114" spans="1:3" x14ac:dyDescent="0.25">
      <c r="A22114">
        <v>697</v>
      </c>
      <c r="B22114" t="s">
        <v>47</v>
      </c>
      <c r="C22114">
        <f>(Calculator!$C697-55)/10</f>
      </c>
    </row>
    <row r="22115" spans="1:3" x14ac:dyDescent="0.25">
      <c r="A22115">
        <v>697</v>
      </c>
      <c r="B22115" t="s">
        <v>48</v>
      </c>
      <c r="C22115">
        <f>((Calculator!$C697-55)/10)^2</f>
      </c>
    </row>
    <row r="22116" spans="1:3" x14ac:dyDescent="0.25">
      <c r="A22116">
        <v>697</v>
      </c>
      <c r="B22116" t="s">
        <v>49</v>
      </c>
      <c r="C22116">
        <f>((Calculator!$D697-Calculator!$E697)*0.02586)-3.5</f>
      </c>
    </row>
    <row r="22117" spans="1:3" x14ac:dyDescent="0.25">
      <c r="A22117">
        <v>697</v>
      </c>
      <c r="B22117" t="s">
        <v>50</v>
      </c>
      <c r="C22117">
        <f>((Calculator!$E697*0.02586)-1.3)/0.3</f>
      </c>
    </row>
    <row r="22118" spans="1:3" x14ac:dyDescent="0.25">
      <c r="A22118">
        <v>697</v>
      </c>
      <c r="B22118" t="s">
        <v>51</v>
      </c>
      <c r="C22118">
        <f>(MIN(Calculator!$F697,110)-110)/20</f>
      </c>
    </row>
    <row r="22119" spans="1:3" x14ac:dyDescent="0.25">
      <c r="A22119">
        <v>697</v>
      </c>
      <c r="B22119" t="s">
        <v>52</v>
      </c>
      <c r="C22119">
        <f>(MAX(Calculator!$F697,110)-130)/20</f>
      </c>
    </row>
    <row r="22120" spans="1:3" x14ac:dyDescent="0.25">
      <c r="A22120">
        <v>697</v>
      </c>
      <c r="B22120" t="s">
        <v>17</v>
      </c>
      <c r="C22120">
        <f>IF(Calculator!$G697="Yes",1,0)</f>
      </c>
    </row>
    <row r="22121" spans="1:3" x14ac:dyDescent="0.25">
      <c r="A22121">
        <v>697</v>
      </c>
      <c r="B22121" t="s">
        <v>53</v>
      </c>
      <c r="C22121">
        <f>IF(Calculator!$H697="Yes",1,0)</f>
      </c>
    </row>
    <row r="22122" spans="1:3" x14ac:dyDescent="0.25">
      <c r="A22122">
        <v>697</v>
      </c>
      <c r="B22122" t="s">
        <v>54</v>
      </c>
      <c r="C22122">
        <f>(MIN(Calculator!$I697,30)-25)/5</f>
      </c>
    </row>
    <row r="22123" spans="1:3" x14ac:dyDescent="0.25">
      <c r="A22123">
        <v>697</v>
      </c>
      <c r="B22123" t="s">
        <v>55</v>
      </c>
      <c r="C22123">
        <f>(MAX(Calculator!$I697,30)-30)/5</f>
      </c>
    </row>
    <row r="22124" spans="1:3" x14ac:dyDescent="0.25">
      <c r="A22124">
        <v>697</v>
      </c>
      <c r="B22124" t="s">
        <v>56</v>
      </c>
      <c r="C22124">
        <f>(MIN(Calculator!$J697,60)-60)/-15</f>
      </c>
    </row>
    <row r="22125" spans="1:3" x14ac:dyDescent="0.25">
      <c r="A22125">
        <v>697</v>
      </c>
      <c r="B22125" t="s">
        <v>57</v>
      </c>
      <c r="C22125">
        <f>(MAX(Calculator!$J697,60)-90)/-15</f>
      </c>
    </row>
    <row r="22126" spans="1:3" x14ac:dyDescent="0.25">
      <c r="A22126">
        <v>697</v>
      </c>
      <c r="B22126" t="s">
        <v>58</v>
      </c>
      <c r="C22126">
        <f>IF(Calculator!$K697="Yes",1,0)</f>
      </c>
    </row>
    <row r="22127" spans="1:3" x14ac:dyDescent="0.25">
      <c r="A22127">
        <v>697</v>
      </c>
      <c r="B22127" t="s">
        <v>59</v>
      </c>
      <c r="C22127">
        <f>IF(Calculator!$L697="Yes",1,0)</f>
      </c>
    </row>
    <row r="22128" spans="1:3" x14ac:dyDescent="0.25">
      <c r="A22128">
        <v>697</v>
      </c>
      <c r="B22128" t="s">
        <v>60</v>
      </c>
      <c r="C22128">
        <f>((MAX(Calculator!$F697,110)-130)/20)*IF(Calculator!$K697="Yes",1,0)</f>
      </c>
    </row>
    <row r="22129" spans="1:3" x14ac:dyDescent="0.25">
      <c r="A22129">
        <v>697</v>
      </c>
      <c r="B22129" t="s">
        <v>61</v>
      </c>
      <c r="C22129">
        <f>((((Calculator!$D697-Calculator!$E697)*0.02586)-3.5))*IF(Calculator!$L697="Yes",1,0)</f>
      </c>
    </row>
    <row r="22130" spans="1:3" x14ac:dyDescent="0.25">
      <c r="A22130">
        <v>697</v>
      </c>
      <c r="B22130" t="s">
        <v>62</v>
      </c>
      <c r="C22130">
        <f>(((Calculator!$C697-55)/10)*(((((Calculator!$D697-Calculator!$E697)*0.02586)-3.5))))</f>
      </c>
    </row>
    <row r="22131" spans="1:3" x14ac:dyDescent="0.25">
      <c r="A22131">
        <v>697</v>
      </c>
      <c r="B22131" t="s">
        <v>63</v>
      </c>
      <c r="C22131">
        <f>(((Calculator!$C697-55)/10)*(((Calculator!$E697*0.02586)-1.3)/0.3))</f>
      </c>
    </row>
    <row r="22132" spans="1:3" x14ac:dyDescent="0.25">
      <c r="A22132">
        <v>697</v>
      </c>
      <c r="B22132" t="s">
        <v>64</v>
      </c>
      <c r="C22132">
        <f>(((Calculator!$C697-55)/10)*((MAX(Calculator!$F697,110)-130)/20))</f>
      </c>
    </row>
    <row r="22133" spans="1:3" x14ac:dyDescent="0.25">
      <c r="A22133">
        <v>697</v>
      </c>
      <c r="B22133" t="s">
        <v>65</v>
      </c>
      <c r="C22133">
        <f>(((Calculator!$C697-55)/10)*IF(Calculator!$G697="Yes",1,0))</f>
      </c>
    </row>
    <row r="22134" spans="1:3" x14ac:dyDescent="0.25">
      <c r="A22134">
        <v>697</v>
      </c>
      <c r="B22134" t="s">
        <v>66</v>
      </c>
      <c r="C22134">
        <f>(((Calculator!$C697-55)/10)*IF(Calculator!$H697="Yes",1,0))</f>
      </c>
    </row>
    <row r="22135" spans="1:3" x14ac:dyDescent="0.25">
      <c r="A22135">
        <v>697</v>
      </c>
      <c r="B22135" t="s">
        <v>67</v>
      </c>
      <c r="C22135">
        <f>(((Calculator!$C697-55)/10)*((MAX(Calculator!$I697,30)-30)/5))</f>
      </c>
    </row>
    <row r="22136" spans="1:3" x14ac:dyDescent="0.25">
      <c r="A22136">
        <v>697</v>
      </c>
      <c r="B22136" t="s">
        <v>68</v>
      </c>
      <c r="C22136">
        <f>(((Calculator!$C697-55)/10)*((MIN(Calculator!$J697,60)-60)/-15))</f>
      </c>
    </row>
    <row r="22137" spans="1:3" x14ac:dyDescent="0.25">
      <c r="A22137">
        <v>697</v>
      </c>
      <c r="B22137" t="s">
        <v>69</v>
      </c>
      <c r="C22137">
        <f>IF(AND(Calculator!$O697&lt;&gt;"",Calculator!$O697&gt;=4,Calculator!$O697&lt;=6),1,0)</f>
      </c>
    </row>
    <row r="22138" spans="1:3" x14ac:dyDescent="0.25">
      <c r="A22138">
        <v>697</v>
      </c>
      <c r="B22138" t="s">
        <v>70</v>
      </c>
      <c r="C22138">
        <f>IF(AND(Calculator!$O697&lt;&gt;"",Calculator!$O697&gt;=7,Calculator!$O697&lt;=10),1,0)</f>
      </c>
    </row>
    <row r="22139" spans="1:3" x14ac:dyDescent="0.25">
      <c r="A22139">
        <v>697</v>
      </c>
      <c r="B22139" t="s">
        <v>71</v>
      </c>
      <c r="C22139">
        <f>IF(Calculator!$O697="",1,0)</f>
      </c>
    </row>
    <row r="22140" spans="1:3" x14ac:dyDescent="0.25">
      <c r="A22140">
        <v>697</v>
      </c>
      <c r="B22140" t="s">
        <v>72</v>
      </c>
      <c r="C22140">
        <f>IF(OR(Calculator!$M697="",Calculator!$M697=0),0,LN(Calculator!$M697))</f>
      </c>
    </row>
    <row r="22141" spans="1:3" x14ac:dyDescent="0.25">
      <c r="A22141">
        <v>697</v>
      </c>
      <c r="B22141" t="s">
        <v>73</v>
      </c>
      <c r="C22141">
        <f>IF(Calculator!$M697="",1,0)</f>
      </c>
    </row>
    <row r="22142" spans="1:3" x14ac:dyDescent="0.25">
      <c r="A22142">
        <v>697</v>
      </c>
      <c r="B22142" t="s">
        <v>74</v>
      </c>
      <c r="C22142">
        <f>IF(Calculator!$N697="",0,(Calculator!$N697-5.3)*IF(Calculator!$G697="Yes",1,0))</f>
      </c>
    </row>
    <row r="22143" spans="1:3" x14ac:dyDescent="0.25">
      <c r="A22143">
        <v>697</v>
      </c>
      <c r="B22143" t="s">
        <v>75</v>
      </c>
      <c r="C22143">
        <f>IF(Calculator!$N697="",0,(Calculator!$N697-5.3)*(1-IF(Calculator!$G697="Yes",1,0)))</f>
      </c>
    </row>
    <row r="22144" spans="1:3" x14ac:dyDescent="0.25">
      <c r="A22144">
        <v>697</v>
      </c>
      <c r="B22144" t="s">
        <v>76</v>
      </c>
      <c r="C22144">
        <f>IF(Calculator!$N697="",1,0)</f>
      </c>
    </row>
    <row r="22145" spans="1:3" x14ac:dyDescent="0.25">
      <c r="A22145">
        <v>697</v>
      </c>
      <c r="B22145" t="s">
        <v>77</v>
      </c>
      <c r="C22145">
        <f>1</f>
      </c>
    </row>
    <row r="22146" spans="1:3" x14ac:dyDescent="0.25">
      <c r="A22146">
        <v>698</v>
      </c>
      <c r="B22146" t="s">
        <v>47</v>
      </c>
      <c r="C22146">
        <f>(Calculator!$C698-55)/10</f>
      </c>
    </row>
    <row r="22147" spans="1:3" x14ac:dyDescent="0.25">
      <c r="A22147">
        <v>698</v>
      </c>
      <c r="B22147" t="s">
        <v>48</v>
      </c>
      <c r="C22147">
        <f>((Calculator!$C698-55)/10)^2</f>
      </c>
    </row>
    <row r="22148" spans="1:3" x14ac:dyDescent="0.25">
      <c r="A22148">
        <v>698</v>
      </c>
      <c r="B22148" t="s">
        <v>49</v>
      </c>
      <c r="C22148">
        <f>((Calculator!$D698-Calculator!$E698)*0.02586)-3.5</f>
      </c>
    </row>
    <row r="22149" spans="1:3" x14ac:dyDescent="0.25">
      <c r="A22149">
        <v>698</v>
      </c>
      <c r="B22149" t="s">
        <v>50</v>
      </c>
      <c r="C22149">
        <f>((Calculator!$E698*0.02586)-1.3)/0.3</f>
      </c>
    </row>
    <row r="22150" spans="1:3" x14ac:dyDescent="0.25">
      <c r="A22150">
        <v>698</v>
      </c>
      <c r="B22150" t="s">
        <v>51</v>
      </c>
      <c r="C22150">
        <f>(MIN(Calculator!$F698,110)-110)/20</f>
      </c>
    </row>
    <row r="22151" spans="1:3" x14ac:dyDescent="0.25">
      <c r="A22151">
        <v>698</v>
      </c>
      <c r="B22151" t="s">
        <v>52</v>
      </c>
      <c r="C22151">
        <f>(MAX(Calculator!$F698,110)-130)/20</f>
      </c>
    </row>
    <row r="22152" spans="1:3" x14ac:dyDescent="0.25">
      <c r="A22152">
        <v>698</v>
      </c>
      <c r="B22152" t="s">
        <v>17</v>
      </c>
      <c r="C22152">
        <f>IF(Calculator!$G698="Yes",1,0)</f>
      </c>
    </row>
    <row r="22153" spans="1:3" x14ac:dyDescent="0.25">
      <c r="A22153">
        <v>698</v>
      </c>
      <c r="B22153" t="s">
        <v>53</v>
      </c>
      <c r="C22153">
        <f>IF(Calculator!$H698="Yes",1,0)</f>
      </c>
    </row>
    <row r="22154" spans="1:3" x14ac:dyDescent="0.25">
      <c r="A22154">
        <v>698</v>
      </c>
      <c r="B22154" t="s">
        <v>54</v>
      </c>
      <c r="C22154">
        <f>(MIN(Calculator!$I698,30)-25)/5</f>
      </c>
    </row>
    <row r="22155" spans="1:3" x14ac:dyDescent="0.25">
      <c r="A22155">
        <v>698</v>
      </c>
      <c r="B22155" t="s">
        <v>55</v>
      </c>
      <c r="C22155">
        <f>(MAX(Calculator!$I698,30)-30)/5</f>
      </c>
    </row>
    <row r="22156" spans="1:3" x14ac:dyDescent="0.25">
      <c r="A22156">
        <v>698</v>
      </c>
      <c r="B22156" t="s">
        <v>56</v>
      </c>
      <c r="C22156">
        <f>(MIN(Calculator!$J698,60)-60)/-15</f>
      </c>
    </row>
    <row r="22157" spans="1:3" x14ac:dyDescent="0.25">
      <c r="A22157">
        <v>698</v>
      </c>
      <c r="B22157" t="s">
        <v>57</v>
      </c>
      <c r="C22157">
        <f>(MAX(Calculator!$J698,60)-90)/-15</f>
      </c>
    </row>
    <row r="22158" spans="1:3" x14ac:dyDescent="0.25">
      <c r="A22158">
        <v>698</v>
      </c>
      <c r="B22158" t="s">
        <v>58</v>
      </c>
      <c r="C22158">
        <f>IF(Calculator!$K698="Yes",1,0)</f>
      </c>
    </row>
    <row r="22159" spans="1:3" x14ac:dyDescent="0.25">
      <c r="A22159">
        <v>698</v>
      </c>
      <c r="B22159" t="s">
        <v>59</v>
      </c>
      <c r="C22159">
        <f>IF(Calculator!$L698="Yes",1,0)</f>
      </c>
    </row>
    <row r="22160" spans="1:3" x14ac:dyDescent="0.25">
      <c r="A22160">
        <v>698</v>
      </c>
      <c r="B22160" t="s">
        <v>60</v>
      </c>
      <c r="C22160">
        <f>((MAX(Calculator!$F698,110)-130)/20)*IF(Calculator!$K698="Yes",1,0)</f>
      </c>
    </row>
    <row r="22161" spans="1:3" x14ac:dyDescent="0.25">
      <c r="A22161">
        <v>698</v>
      </c>
      <c r="B22161" t="s">
        <v>61</v>
      </c>
      <c r="C22161">
        <f>((((Calculator!$D698-Calculator!$E698)*0.02586)-3.5))*IF(Calculator!$L698="Yes",1,0)</f>
      </c>
    </row>
    <row r="22162" spans="1:3" x14ac:dyDescent="0.25">
      <c r="A22162">
        <v>698</v>
      </c>
      <c r="B22162" t="s">
        <v>62</v>
      </c>
      <c r="C22162">
        <f>(((Calculator!$C698-55)/10)*(((((Calculator!$D698-Calculator!$E698)*0.02586)-3.5))))</f>
      </c>
    </row>
    <row r="22163" spans="1:3" x14ac:dyDescent="0.25">
      <c r="A22163">
        <v>698</v>
      </c>
      <c r="B22163" t="s">
        <v>63</v>
      </c>
      <c r="C22163">
        <f>(((Calculator!$C698-55)/10)*(((Calculator!$E698*0.02586)-1.3)/0.3))</f>
      </c>
    </row>
    <row r="22164" spans="1:3" x14ac:dyDescent="0.25">
      <c r="A22164">
        <v>698</v>
      </c>
      <c r="B22164" t="s">
        <v>64</v>
      </c>
      <c r="C22164">
        <f>(((Calculator!$C698-55)/10)*((MAX(Calculator!$F698,110)-130)/20))</f>
      </c>
    </row>
    <row r="22165" spans="1:3" x14ac:dyDescent="0.25">
      <c r="A22165">
        <v>698</v>
      </c>
      <c r="B22165" t="s">
        <v>65</v>
      </c>
      <c r="C22165">
        <f>(((Calculator!$C698-55)/10)*IF(Calculator!$G698="Yes",1,0))</f>
      </c>
    </row>
    <row r="22166" spans="1:3" x14ac:dyDescent="0.25">
      <c r="A22166">
        <v>698</v>
      </c>
      <c r="B22166" t="s">
        <v>66</v>
      </c>
      <c r="C22166">
        <f>(((Calculator!$C698-55)/10)*IF(Calculator!$H698="Yes",1,0))</f>
      </c>
    </row>
    <row r="22167" spans="1:3" x14ac:dyDescent="0.25">
      <c r="A22167">
        <v>698</v>
      </c>
      <c r="B22167" t="s">
        <v>67</v>
      </c>
      <c r="C22167">
        <f>(((Calculator!$C698-55)/10)*((MAX(Calculator!$I698,30)-30)/5))</f>
      </c>
    </row>
    <row r="22168" spans="1:3" x14ac:dyDescent="0.25">
      <c r="A22168">
        <v>698</v>
      </c>
      <c r="B22168" t="s">
        <v>68</v>
      </c>
      <c r="C22168">
        <f>(((Calculator!$C698-55)/10)*((MIN(Calculator!$J698,60)-60)/-15))</f>
      </c>
    </row>
    <row r="22169" spans="1:3" x14ac:dyDescent="0.25">
      <c r="A22169">
        <v>698</v>
      </c>
      <c r="B22169" t="s">
        <v>69</v>
      </c>
      <c r="C22169">
        <f>IF(AND(Calculator!$O698&lt;&gt;"",Calculator!$O698&gt;=4,Calculator!$O698&lt;=6),1,0)</f>
      </c>
    </row>
    <row r="22170" spans="1:3" x14ac:dyDescent="0.25">
      <c r="A22170">
        <v>698</v>
      </c>
      <c r="B22170" t="s">
        <v>70</v>
      </c>
      <c r="C22170">
        <f>IF(AND(Calculator!$O698&lt;&gt;"",Calculator!$O698&gt;=7,Calculator!$O698&lt;=10),1,0)</f>
      </c>
    </row>
    <row r="22171" spans="1:3" x14ac:dyDescent="0.25">
      <c r="A22171">
        <v>698</v>
      </c>
      <c r="B22171" t="s">
        <v>71</v>
      </c>
      <c r="C22171">
        <f>IF(Calculator!$O698="",1,0)</f>
      </c>
    </row>
    <row r="22172" spans="1:3" x14ac:dyDescent="0.25">
      <c r="A22172">
        <v>698</v>
      </c>
      <c r="B22172" t="s">
        <v>72</v>
      </c>
      <c r="C22172">
        <f>IF(OR(Calculator!$M698="",Calculator!$M698=0),0,LN(Calculator!$M698))</f>
      </c>
    </row>
    <row r="22173" spans="1:3" x14ac:dyDescent="0.25">
      <c r="A22173">
        <v>698</v>
      </c>
      <c r="B22173" t="s">
        <v>73</v>
      </c>
      <c r="C22173">
        <f>IF(Calculator!$M698="",1,0)</f>
      </c>
    </row>
    <row r="22174" spans="1:3" x14ac:dyDescent="0.25">
      <c r="A22174">
        <v>698</v>
      </c>
      <c r="B22174" t="s">
        <v>74</v>
      </c>
      <c r="C22174">
        <f>IF(Calculator!$N698="",0,(Calculator!$N698-5.3)*IF(Calculator!$G698="Yes",1,0))</f>
      </c>
    </row>
    <row r="22175" spans="1:3" x14ac:dyDescent="0.25">
      <c r="A22175">
        <v>698</v>
      </c>
      <c r="B22175" t="s">
        <v>75</v>
      </c>
      <c r="C22175">
        <f>IF(Calculator!$N698="",0,(Calculator!$N698-5.3)*(1-IF(Calculator!$G698="Yes",1,0)))</f>
      </c>
    </row>
    <row r="22176" spans="1:3" x14ac:dyDescent="0.25">
      <c r="A22176">
        <v>698</v>
      </c>
      <c r="B22176" t="s">
        <v>76</v>
      </c>
      <c r="C22176">
        <f>IF(Calculator!$N698="",1,0)</f>
      </c>
    </row>
    <row r="22177" spans="1:3" x14ac:dyDescent="0.25">
      <c r="A22177">
        <v>698</v>
      </c>
      <c r="B22177" t="s">
        <v>77</v>
      </c>
      <c r="C22177">
        <f>1</f>
      </c>
    </row>
    <row r="22178" spans="1:3" x14ac:dyDescent="0.25">
      <c r="A22178">
        <v>699</v>
      </c>
      <c r="B22178" t="s">
        <v>47</v>
      </c>
      <c r="C22178">
        <f>(Calculator!$C699-55)/10</f>
      </c>
    </row>
    <row r="22179" spans="1:3" x14ac:dyDescent="0.25">
      <c r="A22179">
        <v>699</v>
      </c>
      <c r="B22179" t="s">
        <v>48</v>
      </c>
      <c r="C22179">
        <f>((Calculator!$C699-55)/10)^2</f>
      </c>
    </row>
    <row r="22180" spans="1:3" x14ac:dyDescent="0.25">
      <c r="A22180">
        <v>699</v>
      </c>
      <c r="B22180" t="s">
        <v>49</v>
      </c>
      <c r="C22180">
        <f>((Calculator!$D699-Calculator!$E699)*0.02586)-3.5</f>
      </c>
    </row>
    <row r="22181" spans="1:3" x14ac:dyDescent="0.25">
      <c r="A22181">
        <v>699</v>
      </c>
      <c r="B22181" t="s">
        <v>50</v>
      </c>
      <c r="C22181">
        <f>((Calculator!$E699*0.02586)-1.3)/0.3</f>
      </c>
    </row>
    <row r="22182" spans="1:3" x14ac:dyDescent="0.25">
      <c r="A22182">
        <v>699</v>
      </c>
      <c r="B22182" t="s">
        <v>51</v>
      </c>
      <c r="C22182">
        <f>(MIN(Calculator!$F699,110)-110)/20</f>
      </c>
    </row>
    <row r="22183" spans="1:3" x14ac:dyDescent="0.25">
      <c r="A22183">
        <v>699</v>
      </c>
      <c r="B22183" t="s">
        <v>52</v>
      </c>
      <c r="C22183">
        <f>(MAX(Calculator!$F699,110)-130)/20</f>
      </c>
    </row>
    <row r="22184" spans="1:3" x14ac:dyDescent="0.25">
      <c r="A22184">
        <v>699</v>
      </c>
      <c r="B22184" t="s">
        <v>17</v>
      </c>
      <c r="C22184">
        <f>IF(Calculator!$G699="Yes",1,0)</f>
      </c>
    </row>
    <row r="22185" spans="1:3" x14ac:dyDescent="0.25">
      <c r="A22185">
        <v>699</v>
      </c>
      <c r="B22185" t="s">
        <v>53</v>
      </c>
      <c r="C22185">
        <f>IF(Calculator!$H699="Yes",1,0)</f>
      </c>
    </row>
    <row r="22186" spans="1:3" x14ac:dyDescent="0.25">
      <c r="A22186">
        <v>699</v>
      </c>
      <c r="B22186" t="s">
        <v>54</v>
      </c>
      <c r="C22186">
        <f>(MIN(Calculator!$I699,30)-25)/5</f>
      </c>
    </row>
    <row r="22187" spans="1:3" x14ac:dyDescent="0.25">
      <c r="A22187">
        <v>699</v>
      </c>
      <c r="B22187" t="s">
        <v>55</v>
      </c>
      <c r="C22187">
        <f>(MAX(Calculator!$I699,30)-30)/5</f>
      </c>
    </row>
    <row r="22188" spans="1:3" x14ac:dyDescent="0.25">
      <c r="A22188">
        <v>699</v>
      </c>
      <c r="B22188" t="s">
        <v>56</v>
      </c>
      <c r="C22188">
        <f>(MIN(Calculator!$J699,60)-60)/-15</f>
      </c>
    </row>
    <row r="22189" spans="1:3" x14ac:dyDescent="0.25">
      <c r="A22189">
        <v>699</v>
      </c>
      <c r="B22189" t="s">
        <v>57</v>
      </c>
      <c r="C22189">
        <f>(MAX(Calculator!$J699,60)-90)/-15</f>
      </c>
    </row>
    <row r="22190" spans="1:3" x14ac:dyDescent="0.25">
      <c r="A22190">
        <v>699</v>
      </c>
      <c r="B22190" t="s">
        <v>58</v>
      </c>
      <c r="C22190">
        <f>IF(Calculator!$K699="Yes",1,0)</f>
      </c>
    </row>
    <row r="22191" spans="1:3" x14ac:dyDescent="0.25">
      <c r="A22191">
        <v>699</v>
      </c>
      <c r="B22191" t="s">
        <v>59</v>
      </c>
      <c r="C22191">
        <f>IF(Calculator!$L699="Yes",1,0)</f>
      </c>
    </row>
    <row r="22192" spans="1:3" x14ac:dyDescent="0.25">
      <c r="A22192">
        <v>699</v>
      </c>
      <c r="B22192" t="s">
        <v>60</v>
      </c>
      <c r="C22192">
        <f>((MAX(Calculator!$F699,110)-130)/20)*IF(Calculator!$K699="Yes",1,0)</f>
      </c>
    </row>
    <row r="22193" spans="1:3" x14ac:dyDescent="0.25">
      <c r="A22193">
        <v>699</v>
      </c>
      <c r="B22193" t="s">
        <v>61</v>
      </c>
      <c r="C22193">
        <f>((((Calculator!$D699-Calculator!$E699)*0.02586)-3.5))*IF(Calculator!$L699="Yes",1,0)</f>
      </c>
    </row>
    <row r="22194" spans="1:3" x14ac:dyDescent="0.25">
      <c r="A22194">
        <v>699</v>
      </c>
      <c r="B22194" t="s">
        <v>62</v>
      </c>
      <c r="C22194">
        <f>(((Calculator!$C699-55)/10)*(((((Calculator!$D699-Calculator!$E699)*0.02586)-3.5))))</f>
      </c>
    </row>
    <row r="22195" spans="1:3" x14ac:dyDescent="0.25">
      <c r="A22195">
        <v>699</v>
      </c>
      <c r="B22195" t="s">
        <v>63</v>
      </c>
      <c r="C22195">
        <f>(((Calculator!$C699-55)/10)*(((Calculator!$E699*0.02586)-1.3)/0.3))</f>
      </c>
    </row>
    <row r="22196" spans="1:3" x14ac:dyDescent="0.25">
      <c r="A22196">
        <v>699</v>
      </c>
      <c r="B22196" t="s">
        <v>64</v>
      </c>
      <c r="C22196">
        <f>(((Calculator!$C699-55)/10)*((MAX(Calculator!$F699,110)-130)/20))</f>
      </c>
    </row>
    <row r="22197" spans="1:3" x14ac:dyDescent="0.25">
      <c r="A22197">
        <v>699</v>
      </c>
      <c r="B22197" t="s">
        <v>65</v>
      </c>
      <c r="C22197">
        <f>(((Calculator!$C699-55)/10)*IF(Calculator!$G699="Yes",1,0))</f>
      </c>
    </row>
    <row r="22198" spans="1:3" x14ac:dyDescent="0.25">
      <c r="A22198">
        <v>699</v>
      </c>
      <c r="B22198" t="s">
        <v>66</v>
      </c>
      <c r="C22198">
        <f>(((Calculator!$C699-55)/10)*IF(Calculator!$H699="Yes",1,0))</f>
      </c>
    </row>
    <row r="22199" spans="1:3" x14ac:dyDescent="0.25">
      <c r="A22199">
        <v>699</v>
      </c>
      <c r="B22199" t="s">
        <v>67</v>
      </c>
      <c r="C22199">
        <f>(((Calculator!$C699-55)/10)*((MAX(Calculator!$I699,30)-30)/5))</f>
      </c>
    </row>
    <row r="22200" spans="1:3" x14ac:dyDescent="0.25">
      <c r="A22200">
        <v>699</v>
      </c>
      <c r="B22200" t="s">
        <v>68</v>
      </c>
      <c r="C22200">
        <f>(((Calculator!$C699-55)/10)*((MIN(Calculator!$J699,60)-60)/-15))</f>
      </c>
    </row>
    <row r="22201" spans="1:3" x14ac:dyDescent="0.25">
      <c r="A22201">
        <v>699</v>
      </c>
      <c r="B22201" t="s">
        <v>69</v>
      </c>
      <c r="C22201">
        <f>IF(AND(Calculator!$O699&lt;&gt;"",Calculator!$O699&gt;=4,Calculator!$O699&lt;=6),1,0)</f>
      </c>
    </row>
    <row r="22202" spans="1:3" x14ac:dyDescent="0.25">
      <c r="A22202">
        <v>699</v>
      </c>
      <c r="B22202" t="s">
        <v>70</v>
      </c>
      <c r="C22202">
        <f>IF(AND(Calculator!$O699&lt;&gt;"",Calculator!$O699&gt;=7,Calculator!$O699&lt;=10),1,0)</f>
      </c>
    </row>
    <row r="22203" spans="1:3" x14ac:dyDescent="0.25">
      <c r="A22203">
        <v>699</v>
      </c>
      <c r="B22203" t="s">
        <v>71</v>
      </c>
      <c r="C22203">
        <f>IF(Calculator!$O699="",1,0)</f>
      </c>
    </row>
    <row r="22204" spans="1:3" x14ac:dyDescent="0.25">
      <c r="A22204">
        <v>699</v>
      </c>
      <c r="B22204" t="s">
        <v>72</v>
      </c>
      <c r="C22204">
        <f>IF(OR(Calculator!$M699="",Calculator!$M699=0),0,LN(Calculator!$M699))</f>
      </c>
    </row>
    <row r="22205" spans="1:3" x14ac:dyDescent="0.25">
      <c r="A22205">
        <v>699</v>
      </c>
      <c r="B22205" t="s">
        <v>73</v>
      </c>
      <c r="C22205">
        <f>IF(Calculator!$M699="",1,0)</f>
      </c>
    </row>
    <row r="22206" spans="1:3" x14ac:dyDescent="0.25">
      <c r="A22206">
        <v>699</v>
      </c>
      <c r="B22206" t="s">
        <v>74</v>
      </c>
      <c r="C22206">
        <f>IF(Calculator!$N699="",0,(Calculator!$N699-5.3)*IF(Calculator!$G699="Yes",1,0))</f>
      </c>
    </row>
    <row r="22207" spans="1:3" x14ac:dyDescent="0.25">
      <c r="A22207">
        <v>699</v>
      </c>
      <c r="B22207" t="s">
        <v>75</v>
      </c>
      <c r="C22207">
        <f>IF(Calculator!$N699="",0,(Calculator!$N699-5.3)*(1-IF(Calculator!$G699="Yes",1,0)))</f>
      </c>
    </row>
    <row r="22208" spans="1:3" x14ac:dyDescent="0.25">
      <c r="A22208">
        <v>699</v>
      </c>
      <c r="B22208" t="s">
        <v>76</v>
      </c>
      <c r="C22208">
        <f>IF(Calculator!$N699="",1,0)</f>
      </c>
    </row>
    <row r="22209" spans="1:3" x14ac:dyDescent="0.25">
      <c r="A22209">
        <v>699</v>
      </c>
      <c r="B22209" t="s">
        <v>77</v>
      </c>
      <c r="C22209">
        <f>1</f>
      </c>
    </row>
    <row r="22210" spans="1:3" x14ac:dyDescent="0.25">
      <c r="A22210">
        <v>700</v>
      </c>
      <c r="B22210" t="s">
        <v>47</v>
      </c>
      <c r="C22210">
        <f>(Calculator!$C700-55)/10</f>
      </c>
    </row>
    <row r="22211" spans="1:3" x14ac:dyDescent="0.25">
      <c r="A22211">
        <v>700</v>
      </c>
      <c r="B22211" t="s">
        <v>48</v>
      </c>
      <c r="C22211">
        <f>((Calculator!$C700-55)/10)^2</f>
      </c>
    </row>
    <row r="22212" spans="1:3" x14ac:dyDescent="0.25">
      <c r="A22212">
        <v>700</v>
      </c>
      <c r="B22212" t="s">
        <v>49</v>
      </c>
      <c r="C22212">
        <f>((Calculator!$D700-Calculator!$E700)*0.02586)-3.5</f>
      </c>
    </row>
    <row r="22213" spans="1:3" x14ac:dyDescent="0.25">
      <c r="A22213">
        <v>700</v>
      </c>
      <c r="B22213" t="s">
        <v>50</v>
      </c>
      <c r="C22213">
        <f>((Calculator!$E700*0.02586)-1.3)/0.3</f>
      </c>
    </row>
    <row r="22214" spans="1:3" x14ac:dyDescent="0.25">
      <c r="A22214">
        <v>700</v>
      </c>
      <c r="B22214" t="s">
        <v>51</v>
      </c>
      <c r="C22214">
        <f>(MIN(Calculator!$F700,110)-110)/20</f>
      </c>
    </row>
    <row r="22215" spans="1:3" x14ac:dyDescent="0.25">
      <c r="A22215">
        <v>700</v>
      </c>
      <c r="B22215" t="s">
        <v>52</v>
      </c>
      <c r="C22215">
        <f>(MAX(Calculator!$F700,110)-130)/20</f>
      </c>
    </row>
    <row r="22216" spans="1:3" x14ac:dyDescent="0.25">
      <c r="A22216">
        <v>700</v>
      </c>
      <c r="B22216" t="s">
        <v>17</v>
      </c>
      <c r="C22216">
        <f>IF(Calculator!$G700="Yes",1,0)</f>
      </c>
    </row>
    <row r="22217" spans="1:3" x14ac:dyDescent="0.25">
      <c r="A22217">
        <v>700</v>
      </c>
      <c r="B22217" t="s">
        <v>53</v>
      </c>
      <c r="C22217">
        <f>IF(Calculator!$H700="Yes",1,0)</f>
      </c>
    </row>
    <row r="22218" spans="1:3" x14ac:dyDescent="0.25">
      <c r="A22218">
        <v>700</v>
      </c>
      <c r="B22218" t="s">
        <v>54</v>
      </c>
      <c r="C22218">
        <f>(MIN(Calculator!$I700,30)-25)/5</f>
      </c>
    </row>
    <row r="22219" spans="1:3" x14ac:dyDescent="0.25">
      <c r="A22219">
        <v>700</v>
      </c>
      <c r="B22219" t="s">
        <v>55</v>
      </c>
      <c r="C22219">
        <f>(MAX(Calculator!$I700,30)-30)/5</f>
      </c>
    </row>
    <row r="22220" spans="1:3" x14ac:dyDescent="0.25">
      <c r="A22220">
        <v>700</v>
      </c>
      <c r="B22220" t="s">
        <v>56</v>
      </c>
      <c r="C22220">
        <f>(MIN(Calculator!$J700,60)-60)/-15</f>
      </c>
    </row>
    <row r="22221" spans="1:3" x14ac:dyDescent="0.25">
      <c r="A22221">
        <v>700</v>
      </c>
      <c r="B22221" t="s">
        <v>57</v>
      </c>
      <c r="C22221">
        <f>(MAX(Calculator!$J700,60)-90)/-15</f>
      </c>
    </row>
    <row r="22222" spans="1:3" x14ac:dyDescent="0.25">
      <c r="A22222">
        <v>700</v>
      </c>
      <c r="B22222" t="s">
        <v>58</v>
      </c>
      <c r="C22222">
        <f>IF(Calculator!$K700="Yes",1,0)</f>
      </c>
    </row>
    <row r="22223" spans="1:3" x14ac:dyDescent="0.25">
      <c r="A22223">
        <v>700</v>
      </c>
      <c r="B22223" t="s">
        <v>59</v>
      </c>
      <c r="C22223">
        <f>IF(Calculator!$L700="Yes",1,0)</f>
      </c>
    </row>
    <row r="22224" spans="1:3" x14ac:dyDescent="0.25">
      <c r="A22224">
        <v>700</v>
      </c>
      <c r="B22224" t="s">
        <v>60</v>
      </c>
      <c r="C22224">
        <f>((MAX(Calculator!$F700,110)-130)/20)*IF(Calculator!$K700="Yes",1,0)</f>
      </c>
    </row>
    <row r="22225" spans="1:3" x14ac:dyDescent="0.25">
      <c r="A22225">
        <v>700</v>
      </c>
      <c r="B22225" t="s">
        <v>61</v>
      </c>
      <c r="C22225">
        <f>((((Calculator!$D700-Calculator!$E700)*0.02586)-3.5))*IF(Calculator!$L700="Yes",1,0)</f>
      </c>
    </row>
    <row r="22226" spans="1:3" x14ac:dyDescent="0.25">
      <c r="A22226">
        <v>700</v>
      </c>
      <c r="B22226" t="s">
        <v>62</v>
      </c>
      <c r="C22226">
        <f>(((Calculator!$C700-55)/10)*(((((Calculator!$D700-Calculator!$E700)*0.02586)-3.5))))</f>
      </c>
    </row>
    <row r="22227" spans="1:3" x14ac:dyDescent="0.25">
      <c r="A22227">
        <v>700</v>
      </c>
      <c r="B22227" t="s">
        <v>63</v>
      </c>
      <c r="C22227">
        <f>(((Calculator!$C700-55)/10)*(((Calculator!$E700*0.02586)-1.3)/0.3))</f>
      </c>
    </row>
    <row r="22228" spans="1:3" x14ac:dyDescent="0.25">
      <c r="A22228">
        <v>700</v>
      </c>
      <c r="B22228" t="s">
        <v>64</v>
      </c>
      <c r="C22228">
        <f>(((Calculator!$C700-55)/10)*((MAX(Calculator!$F700,110)-130)/20))</f>
      </c>
    </row>
    <row r="22229" spans="1:3" x14ac:dyDescent="0.25">
      <c r="A22229">
        <v>700</v>
      </c>
      <c r="B22229" t="s">
        <v>65</v>
      </c>
      <c r="C22229">
        <f>(((Calculator!$C700-55)/10)*IF(Calculator!$G700="Yes",1,0))</f>
      </c>
    </row>
    <row r="22230" spans="1:3" x14ac:dyDescent="0.25">
      <c r="A22230">
        <v>700</v>
      </c>
      <c r="B22230" t="s">
        <v>66</v>
      </c>
      <c r="C22230">
        <f>(((Calculator!$C700-55)/10)*IF(Calculator!$H700="Yes",1,0))</f>
      </c>
    </row>
    <row r="22231" spans="1:3" x14ac:dyDescent="0.25">
      <c r="A22231">
        <v>700</v>
      </c>
      <c r="B22231" t="s">
        <v>67</v>
      </c>
      <c r="C22231">
        <f>(((Calculator!$C700-55)/10)*((MAX(Calculator!$I700,30)-30)/5))</f>
      </c>
    </row>
    <row r="22232" spans="1:3" x14ac:dyDescent="0.25">
      <c r="A22232">
        <v>700</v>
      </c>
      <c r="B22232" t="s">
        <v>68</v>
      </c>
      <c r="C22232">
        <f>(((Calculator!$C700-55)/10)*((MIN(Calculator!$J700,60)-60)/-15))</f>
      </c>
    </row>
    <row r="22233" spans="1:3" x14ac:dyDescent="0.25">
      <c r="A22233">
        <v>700</v>
      </c>
      <c r="B22233" t="s">
        <v>69</v>
      </c>
      <c r="C22233">
        <f>IF(AND(Calculator!$O700&lt;&gt;"",Calculator!$O700&gt;=4,Calculator!$O700&lt;=6),1,0)</f>
      </c>
    </row>
    <row r="22234" spans="1:3" x14ac:dyDescent="0.25">
      <c r="A22234">
        <v>700</v>
      </c>
      <c r="B22234" t="s">
        <v>70</v>
      </c>
      <c r="C22234">
        <f>IF(AND(Calculator!$O700&lt;&gt;"",Calculator!$O700&gt;=7,Calculator!$O700&lt;=10),1,0)</f>
      </c>
    </row>
    <row r="22235" spans="1:3" x14ac:dyDescent="0.25">
      <c r="A22235">
        <v>700</v>
      </c>
      <c r="B22235" t="s">
        <v>71</v>
      </c>
      <c r="C22235">
        <f>IF(Calculator!$O700="",1,0)</f>
      </c>
    </row>
    <row r="22236" spans="1:3" x14ac:dyDescent="0.25">
      <c r="A22236">
        <v>700</v>
      </c>
      <c r="B22236" t="s">
        <v>72</v>
      </c>
      <c r="C22236">
        <f>IF(OR(Calculator!$M700="",Calculator!$M700=0),0,LN(Calculator!$M700))</f>
      </c>
    </row>
    <row r="22237" spans="1:3" x14ac:dyDescent="0.25">
      <c r="A22237">
        <v>700</v>
      </c>
      <c r="B22237" t="s">
        <v>73</v>
      </c>
      <c r="C22237">
        <f>IF(Calculator!$M700="",1,0)</f>
      </c>
    </row>
    <row r="22238" spans="1:3" x14ac:dyDescent="0.25">
      <c r="A22238">
        <v>700</v>
      </c>
      <c r="B22238" t="s">
        <v>74</v>
      </c>
      <c r="C22238">
        <f>IF(Calculator!$N700="",0,(Calculator!$N700-5.3)*IF(Calculator!$G700="Yes",1,0))</f>
      </c>
    </row>
    <row r="22239" spans="1:3" x14ac:dyDescent="0.25">
      <c r="A22239">
        <v>700</v>
      </c>
      <c r="B22239" t="s">
        <v>75</v>
      </c>
      <c r="C22239">
        <f>IF(Calculator!$N700="",0,(Calculator!$N700-5.3)*(1-IF(Calculator!$G700="Yes",1,0)))</f>
      </c>
    </row>
    <row r="22240" spans="1:3" x14ac:dyDescent="0.25">
      <c r="A22240">
        <v>700</v>
      </c>
      <c r="B22240" t="s">
        <v>76</v>
      </c>
      <c r="C22240">
        <f>IF(Calculator!$N700="",1,0)</f>
      </c>
    </row>
    <row r="22241" spans="1:3" x14ac:dyDescent="0.25">
      <c r="A22241">
        <v>700</v>
      </c>
      <c r="B22241" t="s">
        <v>77</v>
      </c>
      <c r="C22241">
        <f>1</f>
      </c>
    </row>
    <row r="22242" spans="1:3" x14ac:dyDescent="0.25">
      <c r="A22242">
        <v>701</v>
      </c>
      <c r="B22242" t="s">
        <v>47</v>
      </c>
      <c r="C22242">
        <f>(Calculator!$C701-55)/10</f>
      </c>
    </row>
    <row r="22243" spans="1:3" x14ac:dyDescent="0.25">
      <c r="A22243">
        <v>701</v>
      </c>
      <c r="B22243" t="s">
        <v>48</v>
      </c>
      <c r="C22243">
        <f>((Calculator!$C701-55)/10)^2</f>
      </c>
    </row>
    <row r="22244" spans="1:3" x14ac:dyDescent="0.25">
      <c r="A22244">
        <v>701</v>
      </c>
      <c r="B22244" t="s">
        <v>49</v>
      </c>
      <c r="C22244">
        <f>((Calculator!$D701-Calculator!$E701)*0.02586)-3.5</f>
      </c>
    </row>
    <row r="22245" spans="1:3" x14ac:dyDescent="0.25">
      <c r="A22245">
        <v>701</v>
      </c>
      <c r="B22245" t="s">
        <v>50</v>
      </c>
      <c r="C22245">
        <f>((Calculator!$E701*0.02586)-1.3)/0.3</f>
      </c>
    </row>
    <row r="22246" spans="1:3" x14ac:dyDescent="0.25">
      <c r="A22246">
        <v>701</v>
      </c>
      <c r="B22246" t="s">
        <v>51</v>
      </c>
      <c r="C22246">
        <f>(MIN(Calculator!$F701,110)-110)/20</f>
      </c>
    </row>
    <row r="22247" spans="1:3" x14ac:dyDescent="0.25">
      <c r="A22247">
        <v>701</v>
      </c>
      <c r="B22247" t="s">
        <v>52</v>
      </c>
      <c r="C22247">
        <f>(MAX(Calculator!$F701,110)-130)/20</f>
      </c>
    </row>
    <row r="22248" spans="1:3" x14ac:dyDescent="0.25">
      <c r="A22248">
        <v>701</v>
      </c>
      <c r="B22248" t="s">
        <v>17</v>
      </c>
      <c r="C22248">
        <f>IF(Calculator!$G701="Yes",1,0)</f>
      </c>
    </row>
    <row r="22249" spans="1:3" x14ac:dyDescent="0.25">
      <c r="A22249">
        <v>701</v>
      </c>
      <c r="B22249" t="s">
        <v>53</v>
      </c>
      <c r="C22249">
        <f>IF(Calculator!$H701="Yes",1,0)</f>
      </c>
    </row>
    <row r="22250" spans="1:3" x14ac:dyDescent="0.25">
      <c r="A22250">
        <v>701</v>
      </c>
      <c r="B22250" t="s">
        <v>54</v>
      </c>
      <c r="C22250">
        <f>(MIN(Calculator!$I701,30)-25)/5</f>
      </c>
    </row>
    <row r="22251" spans="1:3" x14ac:dyDescent="0.25">
      <c r="A22251">
        <v>701</v>
      </c>
      <c r="B22251" t="s">
        <v>55</v>
      </c>
      <c r="C22251">
        <f>(MAX(Calculator!$I701,30)-30)/5</f>
      </c>
    </row>
    <row r="22252" spans="1:3" x14ac:dyDescent="0.25">
      <c r="A22252">
        <v>701</v>
      </c>
      <c r="B22252" t="s">
        <v>56</v>
      </c>
      <c r="C22252">
        <f>(MIN(Calculator!$J701,60)-60)/-15</f>
      </c>
    </row>
    <row r="22253" spans="1:3" x14ac:dyDescent="0.25">
      <c r="A22253">
        <v>701</v>
      </c>
      <c r="B22253" t="s">
        <v>57</v>
      </c>
      <c r="C22253">
        <f>(MAX(Calculator!$J701,60)-90)/-15</f>
      </c>
    </row>
    <row r="22254" spans="1:3" x14ac:dyDescent="0.25">
      <c r="A22254">
        <v>701</v>
      </c>
      <c r="B22254" t="s">
        <v>58</v>
      </c>
      <c r="C22254">
        <f>IF(Calculator!$K701="Yes",1,0)</f>
      </c>
    </row>
    <row r="22255" spans="1:3" x14ac:dyDescent="0.25">
      <c r="A22255">
        <v>701</v>
      </c>
      <c r="B22255" t="s">
        <v>59</v>
      </c>
      <c r="C22255">
        <f>IF(Calculator!$L701="Yes",1,0)</f>
      </c>
    </row>
    <row r="22256" spans="1:3" x14ac:dyDescent="0.25">
      <c r="A22256">
        <v>701</v>
      </c>
      <c r="B22256" t="s">
        <v>60</v>
      </c>
      <c r="C22256">
        <f>((MAX(Calculator!$F701,110)-130)/20)*IF(Calculator!$K701="Yes",1,0)</f>
      </c>
    </row>
    <row r="22257" spans="1:3" x14ac:dyDescent="0.25">
      <c r="A22257">
        <v>701</v>
      </c>
      <c r="B22257" t="s">
        <v>61</v>
      </c>
      <c r="C22257">
        <f>((((Calculator!$D701-Calculator!$E701)*0.02586)-3.5))*IF(Calculator!$L701="Yes",1,0)</f>
      </c>
    </row>
    <row r="22258" spans="1:3" x14ac:dyDescent="0.25">
      <c r="A22258">
        <v>701</v>
      </c>
      <c r="B22258" t="s">
        <v>62</v>
      </c>
      <c r="C22258">
        <f>(((Calculator!$C701-55)/10)*(((((Calculator!$D701-Calculator!$E701)*0.02586)-3.5))))</f>
      </c>
    </row>
    <row r="22259" spans="1:3" x14ac:dyDescent="0.25">
      <c r="A22259">
        <v>701</v>
      </c>
      <c r="B22259" t="s">
        <v>63</v>
      </c>
      <c r="C22259">
        <f>(((Calculator!$C701-55)/10)*(((Calculator!$E701*0.02586)-1.3)/0.3))</f>
      </c>
    </row>
    <row r="22260" spans="1:3" x14ac:dyDescent="0.25">
      <c r="A22260">
        <v>701</v>
      </c>
      <c r="B22260" t="s">
        <v>64</v>
      </c>
      <c r="C22260">
        <f>(((Calculator!$C701-55)/10)*((MAX(Calculator!$F701,110)-130)/20))</f>
      </c>
    </row>
    <row r="22261" spans="1:3" x14ac:dyDescent="0.25">
      <c r="A22261">
        <v>701</v>
      </c>
      <c r="B22261" t="s">
        <v>65</v>
      </c>
      <c r="C22261">
        <f>(((Calculator!$C701-55)/10)*IF(Calculator!$G701="Yes",1,0))</f>
      </c>
    </row>
    <row r="22262" spans="1:3" x14ac:dyDescent="0.25">
      <c r="A22262">
        <v>701</v>
      </c>
      <c r="B22262" t="s">
        <v>66</v>
      </c>
      <c r="C22262">
        <f>(((Calculator!$C701-55)/10)*IF(Calculator!$H701="Yes",1,0))</f>
      </c>
    </row>
    <row r="22263" spans="1:3" x14ac:dyDescent="0.25">
      <c r="A22263">
        <v>701</v>
      </c>
      <c r="B22263" t="s">
        <v>67</v>
      </c>
      <c r="C22263">
        <f>(((Calculator!$C701-55)/10)*((MAX(Calculator!$I701,30)-30)/5))</f>
      </c>
    </row>
    <row r="22264" spans="1:3" x14ac:dyDescent="0.25">
      <c r="A22264">
        <v>701</v>
      </c>
      <c r="B22264" t="s">
        <v>68</v>
      </c>
      <c r="C22264">
        <f>(((Calculator!$C701-55)/10)*((MIN(Calculator!$J701,60)-60)/-15))</f>
      </c>
    </row>
    <row r="22265" spans="1:3" x14ac:dyDescent="0.25">
      <c r="A22265">
        <v>701</v>
      </c>
      <c r="B22265" t="s">
        <v>69</v>
      </c>
      <c r="C22265">
        <f>IF(AND(Calculator!$O701&lt;&gt;"",Calculator!$O701&gt;=4,Calculator!$O701&lt;=6),1,0)</f>
      </c>
    </row>
    <row r="22266" spans="1:3" x14ac:dyDescent="0.25">
      <c r="A22266">
        <v>701</v>
      </c>
      <c r="B22266" t="s">
        <v>70</v>
      </c>
      <c r="C22266">
        <f>IF(AND(Calculator!$O701&lt;&gt;"",Calculator!$O701&gt;=7,Calculator!$O701&lt;=10),1,0)</f>
      </c>
    </row>
    <row r="22267" spans="1:3" x14ac:dyDescent="0.25">
      <c r="A22267">
        <v>701</v>
      </c>
      <c r="B22267" t="s">
        <v>71</v>
      </c>
      <c r="C22267">
        <f>IF(Calculator!$O701="",1,0)</f>
      </c>
    </row>
    <row r="22268" spans="1:3" x14ac:dyDescent="0.25">
      <c r="A22268">
        <v>701</v>
      </c>
      <c r="B22268" t="s">
        <v>72</v>
      </c>
      <c r="C22268">
        <f>IF(OR(Calculator!$M701="",Calculator!$M701=0),0,LN(Calculator!$M701))</f>
      </c>
    </row>
    <row r="22269" spans="1:3" x14ac:dyDescent="0.25">
      <c r="A22269">
        <v>701</v>
      </c>
      <c r="B22269" t="s">
        <v>73</v>
      </c>
      <c r="C22269">
        <f>IF(Calculator!$M701="",1,0)</f>
      </c>
    </row>
    <row r="22270" spans="1:3" x14ac:dyDescent="0.25">
      <c r="A22270">
        <v>701</v>
      </c>
      <c r="B22270" t="s">
        <v>74</v>
      </c>
      <c r="C22270">
        <f>IF(Calculator!$N701="",0,(Calculator!$N701-5.3)*IF(Calculator!$G701="Yes",1,0))</f>
      </c>
    </row>
    <row r="22271" spans="1:3" x14ac:dyDescent="0.25">
      <c r="A22271">
        <v>701</v>
      </c>
      <c r="B22271" t="s">
        <v>75</v>
      </c>
      <c r="C22271">
        <f>IF(Calculator!$N701="",0,(Calculator!$N701-5.3)*(1-IF(Calculator!$G701="Yes",1,0)))</f>
      </c>
    </row>
    <row r="22272" spans="1:3" x14ac:dyDescent="0.25">
      <c r="A22272">
        <v>701</v>
      </c>
      <c r="B22272" t="s">
        <v>76</v>
      </c>
      <c r="C22272">
        <f>IF(Calculator!$N701="",1,0)</f>
      </c>
    </row>
    <row r="22273" spans="1:3" x14ac:dyDescent="0.25">
      <c r="A22273">
        <v>701</v>
      </c>
      <c r="B22273" t="s">
        <v>77</v>
      </c>
      <c r="C22273">
        <f>1</f>
      </c>
    </row>
    <row r="22274" spans="1:3" x14ac:dyDescent="0.25">
      <c r="A22274">
        <v>702</v>
      </c>
      <c r="B22274" t="s">
        <v>47</v>
      </c>
      <c r="C22274">
        <f>(Calculator!$C702-55)/10</f>
      </c>
    </row>
    <row r="22275" spans="1:3" x14ac:dyDescent="0.25">
      <c r="A22275">
        <v>702</v>
      </c>
      <c r="B22275" t="s">
        <v>48</v>
      </c>
      <c r="C22275">
        <f>((Calculator!$C702-55)/10)^2</f>
      </c>
    </row>
    <row r="22276" spans="1:3" x14ac:dyDescent="0.25">
      <c r="A22276">
        <v>702</v>
      </c>
      <c r="B22276" t="s">
        <v>49</v>
      </c>
      <c r="C22276">
        <f>((Calculator!$D702-Calculator!$E702)*0.02586)-3.5</f>
      </c>
    </row>
    <row r="22277" spans="1:3" x14ac:dyDescent="0.25">
      <c r="A22277">
        <v>702</v>
      </c>
      <c r="B22277" t="s">
        <v>50</v>
      </c>
      <c r="C22277">
        <f>((Calculator!$E702*0.02586)-1.3)/0.3</f>
      </c>
    </row>
    <row r="22278" spans="1:3" x14ac:dyDescent="0.25">
      <c r="A22278">
        <v>702</v>
      </c>
      <c r="B22278" t="s">
        <v>51</v>
      </c>
      <c r="C22278">
        <f>(MIN(Calculator!$F702,110)-110)/20</f>
      </c>
    </row>
    <row r="22279" spans="1:3" x14ac:dyDescent="0.25">
      <c r="A22279">
        <v>702</v>
      </c>
      <c r="B22279" t="s">
        <v>52</v>
      </c>
      <c r="C22279">
        <f>(MAX(Calculator!$F702,110)-130)/20</f>
      </c>
    </row>
    <row r="22280" spans="1:3" x14ac:dyDescent="0.25">
      <c r="A22280">
        <v>702</v>
      </c>
      <c r="B22280" t="s">
        <v>17</v>
      </c>
      <c r="C22280">
        <f>IF(Calculator!$G702="Yes",1,0)</f>
      </c>
    </row>
    <row r="22281" spans="1:3" x14ac:dyDescent="0.25">
      <c r="A22281">
        <v>702</v>
      </c>
      <c r="B22281" t="s">
        <v>53</v>
      </c>
      <c r="C22281">
        <f>IF(Calculator!$H702="Yes",1,0)</f>
      </c>
    </row>
    <row r="22282" spans="1:3" x14ac:dyDescent="0.25">
      <c r="A22282">
        <v>702</v>
      </c>
      <c r="B22282" t="s">
        <v>54</v>
      </c>
      <c r="C22282">
        <f>(MIN(Calculator!$I702,30)-25)/5</f>
      </c>
    </row>
    <row r="22283" spans="1:3" x14ac:dyDescent="0.25">
      <c r="A22283">
        <v>702</v>
      </c>
      <c r="B22283" t="s">
        <v>55</v>
      </c>
      <c r="C22283">
        <f>(MAX(Calculator!$I702,30)-30)/5</f>
      </c>
    </row>
    <row r="22284" spans="1:3" x14ac:dyDescent="0.25">
      <c r="A22284">
        <v>702</v>
      </c>
      <c r="B22284" t="s">
        <v>56</v>
      </c>
      <c r="C22284">
        <f>(MIN(Calculator!$J702,60)-60)/-15</f>
      </c>
    </row>
    <row r="22285" spans="1:3" x14ac:dyDescent="0.25">
      <c r="A22285">
        <v>702</v>
      </c>
      <c r="B22285" t="s">
        <v>57</v>
      </c>
      <c r="C22285">
        <f>(MAX(Calculator!$J702,60)-90)/-15</f>
      </c>
    </row>
    <row r="22286" spans="1:3" x14ac:dyDescent="0.25">
      <c r="A22286">
        <v>702</v>
      </c>
      <c r="B22286" t="s">
        <v>58</v>
      </c>
      <c r="C22286">
        <f>IF(Calculator!$K702="Yes",1,0)</f>
      </c>
    </row>
    <row r="22287" spans="1:3" x14ac:dyDescent="0.25">
      <c r="A22287">
        <v>702</v>
      </c>
      <c r="B22287" t="s">
        <v>59</v>
      </c>
      <c r="C22287">
        <f>IF(Calculator!$L702="Yes",1,0)</f>
      </c>
    </row>
    <row r="22288" spans="1:3" x14ac:dyDescent="0.25">
      <c r="A22288">
        <v>702</v>
      </c>
      <c r="B22288" t="s">
        <v>60</v>
      </c>
      <c r="C22288">
        <f>((MAX(Calculator!$F702,110)-130)/20)*IF(Calculator!$K702="Yes",1,0)</f>
      </c>
    </row>
    <row r="22289" spans="1:3" x14ac:dyDescent="0.25">
      <c r="A22289">
        <v>702</v>
      </c>
      <c r="B22289" t="s">
        <v>61</v>
      </c>
      <c r="C22289">
        <f>((((Calculator!$D702-Calculator!$E702)*0.02586)-3.5))*IF(Calculator!$L702="Yes",1,0)</f>
      </c>
    </row>
    <row r="22290" spans="1:3" x14ac:dyDescent="0.25">
      <c r="A22290">
        <v>702</v>
      </c>
      <c r="B22290" t="s">
        <v>62</v>
      </c>
      <c r="C22290">
        <f>(((Calculator!$C702-55)/10)*(((((Calculator!$D702-Calculator!$E702)*0.02586)-3.5))))</f>
      </c>
    </row>
    <row r="22291" spans="1:3" x14ac:dyDescent="0.25">
      <c r="A22291">
        <v>702</v>
      </c>
      <c r="B22291" t="s">
        <v>63</v>
      </c>
      <c r="C22291">
        <f>(((Calculator!$C702-55)/10)*(((Calculator!$E702*0.02586)-1.3)/0.3))</f>
      </c>
    </row>
    <row r="22292" spans="1:3" x14ac:dyDescent="0.25">
      <c r="A22292">
        <v>702</v>
      </c>
      <c r="B22292" t="s">
        <v>64</v>
      </c>
      <c r="C22292">
        <f>(((Calculator!$C702-55)/10)*((MAX(Calculator!$F702,110)-130)/20))</f>
      </c>
    </row>
    <row r="22293" spans="1:3" x14ac:dyDescent="0.25">
      <c r="A22293">
        <v>702</v>
      </c>
      <c r="B22293" t="s">
        <v>65</v>
      </c>
      <c r="C22293">
        <f>(((Calculator!$C702-55)/10)*IF(Calculator!$G702="Yes",1,0))</f>
      </c>
    </row>
    <row r="22294" spans="1:3" x14ac:dyDescent="0.25">
      <c r="A22294">
        <v>702</v>
      </c>
      <c r="B22294" t="s">
        <v>66</v>
      </c>
      <c r="C22294">
        <f>(((Calculator!$C702-55)/10)*IF(Calculator!$H702="Yes",1,0))</f>
      </c>
    </row>
    <row r="22295" spans="1:3" x14ac:dyDescent="0.25">
      <c r="A22295">
        <v>702</v>
      </c>
      <c r="B22295" t="s">
        <v>67</v>
      </c>
      <c r="C22295">
        <f>(((Calculator!$C702-55)/10)*((MAX(Calculator!$I702,30)-30)/5))</f>
      </c>
    </row>
    <row r="22296" spans="1:3" x14ac:dyDescent="0.25">
      <c r="A22296">
        <v>702</v>
      </c>
      <c r="B22296" t="s">
        <v>68</v>
      </c>
      <c r="C22296">
        <f>(((Calculator!$C702-55)/10)*((MIN(Calculator!$J702,60)-60)/-15))</f>
      </c>
    </row>
    <row r="22297" spans="1:3" x14ac:dyDescent="0.25">
      <c r="A22297">
        <v>702</v>
      </c>
      <c r="B22297" t="s">
        <v>69</v>
      </c>
      <c r="C22297">
        <f>IF(AND(Calculator!$O702&lt;&gt;"",Calculator!$O702&gt;=4,Calculator!$O702&lt;=6),1,0)</f>
      </c>
    </row>
    <row r="22298" spans="1:3" x14ac:dyDescent="0.25">
      <c r="A22298">
        <v>702</v>
      </c>
      <c r="B22298" t="s">
        <v>70</v>
      </c>
      <c r="C22298">
        <f>IF(AND(Calculator!$O702&lt;&gt;"",Calculator!$O702&gt;=7,Calculator!$O702&lt;=10),1,0)</f>
      </c>
    </row>
    <row r="22299" spans="1:3" x14ac:dyDescent="0.25">
      <c r="A22299">
        <v>702</v>
      </c>
      <c r="B22299" t="s">
        <v>71</v>
      </c>
      <c r="C22299">
        <f>IF(Calculator!$O702="",1,0)</f>
      </c>
    </row>
    <row r="22300" spans="1:3" x14ac:dyDescent="0.25">
      <c r="A22300">
        <v>702</v>
      </c>
      <c r="B22300" t="s">
        <v>72</v>
      </c>
      <c r="C22300">
        <f>IF(OR(Calculator!$M702="",Calculator!$M702=0),0,LN(Calculator!$M702))</f>
      </c>
    </row>
    <row r="22301" spans="1:3" x14ac:dyDescent="0.25">
      <c r="A22301">
        <v>702</v>
      </c>
      <c r="B22301" t="s">
        <v>73</v>
      </c>
      <c r="C22301">
        <f>IF(Calculator!$M702="",1,0)</f>
      </c>
    </row>
    <row r="22302" spans="1:3" x14ac:dyDescent="0.25">
      <c r="A22302">
        <v>702</v>
      </c>
      <c r="B22302" t="s">
        <v>74</v>
      </c>
      <c r="C22302">
        <f>IF(Calculator!$N702="",0,(Calculator!$N702-5.3)*IF(Calculator!$G702="Yes",1,0))</f>
      </c>
    </row>
    <row r="22303" spans="1:3" x14ac:dyDescent="0.25">
      <c r="A22303">
        <v>702</v>
      </c>
      <c r="B22303" t="s">
        <v>75</v>
      </c>
      <c r="C22303">
        <f>IF(Calculator!$N702="",0,(Calculator!$N702-5.3)*(1-IF(Calculator!$G702="Yes",1,0)))</f>
      </c>
    </row>
    <row r="22304" spans="1:3" x14ac:dyDescent="0.25">
      <c r="A22304">
        <v>702</v>
      </c>
      <c r="B22304" t="s">
        <v>76</v>
      </c>
      <c r="C22304">
        <f>IF(Calculator!$N702="",1,0)</f>
      </c>
    </row>
    <row r="22305" spans="1:3" x14ac:dyDescent="0.25">
      <c r="A22305">
        <v>702</v>
      </c>
      <c r="B22305" t="s">
        <v>77</v>
      </c>
      <c r="C22305">
        <f>1</f>
      </c>
    </row>
    <row r="22306" spans="1:3" x14ac:dyDescent="0.25">
      <c r="A22306">
        <v>703</v>
      </c>
      <c r="B22306" t="s">
        <v>47</v>
      </c>
      <c r="C22306">
        <f>(Calculator!$C703-55)/10</f>
      </c>
    </row>
    <row r="22307" spans="1:3" x14ac:dyDescent="0.25">
      <c r="A22307">
        <v>703</v>
      </c>
      <c r="B22307" t="s">
        <v>48</v>
      </c>
      <c r="C22307">
        <f>((Calculator!$C703-55)/10)^2</f>
      </c>
    </row>
    <row r="22308" spans="1:3" x14ac:dyDescent="0.25">
      <c r="A22308">
        <v>703</v>
      </c>
      <c r="B22308" t="s">
        <v>49</v>
      </c>
      <c r="C22308">
        <f>((Calculator!$D703-Calculator!$E703)*0.02586)-3.5</f>
      </c>
    </row>
    <row r="22309" spans="1:3" x14ac:dyDescent="0.25">
      <c r="A22309">
        <v>703</v>
      </c>
      <c r="B22309" t="s">
        <v>50</v>
      </c>
      <c r="C22309">
        <f>((Calculator!$E703*0.02586)-1.3)/0.3</f>
      </c>
    </row>
    <row r="22310" spans="1:3" x14ac:dyDescent="0.25">
      <c r="A22310">
        <v>703</v>
      </c>
      <c r="B22310" t="s">
        <v>51</v>
      </c>
      <c r="C22310">
        <f>(MIN(Calculator!$F703,110)-110)/20</f>
      </c>
    </row>
    <row r="22311" spans="1:3" x14ac:dyDescent="0.25">
      <c r="A22311">
        <v>703</v>
      </c>
      <c r="B22311" t="s">
        <v>52</v>
      </c>
      <c r="C22311">
        <f>(MAX(Calculator!$F703,110)-130)/20</f>
      </c>
    </row>
    <row r="22312" spans="1:3" x14ac:dyDescent="0.25">
      <c r="A22312">
        <v>703</v>
      </c>
      <c r="B22312" t="s">
        <v>17</v>
      </c>
      <c r="C22312">
        <f>IF(Calculator!$G703="Yes",1,0)</f>
      </c>
    </row>
    <row r="22313" spans="1:3" x14ac:dyDescent="0.25">
      <c r="A22313">
        <v>703</v>
      </c>
      <c r="B22313" t="s">
        <v>53</v>
      </c>
      <c r="C22313">
        <f>IF(Calculator!$H703="Yes",1,0)</f>
      </c>
    </row>
    <row r="22314" spans="1:3" x14ac:dyDescent="0.25">
      <c r="A22314">
        <v>703</v>
      </c>
      <c r="B22314" t="s">
        <v>54</v>
      </c>
      <c r="C22314">
        <f>(MIN(Calculator!$I703,30)-25)/5</f>
      </c>
    </row>
    <row r="22315" spans="1:3" x14ac:dyDescent="0.25">
      <c r="A22315">
        <v>703</v>
      </c>
      <c r="B22315" t="s">
        <v>55</v>
      </c>
      <c r="C22315">
        <f>(MAX(Calculator!$I703,30)-30)/5</f>
      </c>
    </row>
    <row r="22316" spans="1:3" x14ac:dyDescent="0.25">
      <c r="A22316">
        <v>703</v>
      </c>
      <c r="B22316" t="s">
        <v>56</v>
      </c>
      <c r="C22316">
        <f>(MIN(Calculator!$J703,60)-60)/-15</f>
      </c>
    </row>
    <row r="22317" spans="1:3" x14ac:dyDescent="0.25">
      <c r="A22317">
        <v>703</v>
      </c>
      <c r="B22317" t="s">
        <v>57</v>
      </c>
      <c r="C22317">
        <f>(MAX(Calculator!$J703,60)-90)/-15</f>
      </c>
    </row>
    <row r="22318" spans="1:3" x14ac:dyDescent="0.25">
      <c r="A22318">
        <v>703</v>
      </c>
      <c r="B22318" t="s">
        <v>58</v>
      </c>
      <c r="C22318">
        <f>IF(Calculator!$K703="Yes",1,0)</f>
      </c>
    </row>
    <row r="22319" spans="1:3" x14ac:dyDescent="0.25">
      <c r="A22319">
        <v>703</v>
      </c>
      <c r="B22319" t="s">
        <v>59</v>
      </c>
      <c r="C22319">
        <f>IF(Calculator!$L703="Yes",1,0)</f>
      </c>
    </row>
    <row r="22320" spans="1:3" x14ac:dyDescent="0.25">
      <c r="A22320">
        <v>703</v>
      </c>
      <c r="B22320" t="s">
        <v>60</v>
      </c>
      <c r="C22320">
        <f>((MAX(Calculator!$F703,110)-130)/20)*IF(Calculator!$K703="Yes",1,0)</f>
      </c>
    </row>
    <row r="22321" spans="1:3" x14ac:dyDescent="0.25">
      <c r="A22321">
        <v>703</v>
      </c>
      <c r="B22321" t="s">
        <v>61</v>
      </c>
      <c r="C22321">
        <f>((((Calculator!$D703-Calculator!$E703)*0.02586)-3.5))*IF(Calculator!$L703="Yes",1,0)</f>
      </c>
    </row>
    <row r="22322" spans="1:3" x14ac:dyDescent="0.25">
      <c r="A22322">
        <v>703</v>
      </c>
      <c r="B22322" t="s">
        <v>62</v>
      </c>
      <c r="C22322">
        <f>(((Calculator!$C703-55)/10)*(((((Calculator!$D703-Calculator!$E703)*0.02586)-3.5))))</f>
      </c>
    </row>
    <row r="22323" spans="1:3" x14ac:dyDescent="0.25">
      <c r="A22323">
        <v>703</v>
      </c>
      <c r="B22323" t="s">
        <v>63</v>
      </c>
      <c r="C22323">
        <f>(((Calculator!$C703-55)/10)*(((Calculator!$E703*0.02586)-1.3)/0.3))</f>
      </c>
    </row>
    <row r="22324" spans="1:3" x14ac:dyDescent="0.25">
      <c r="A22324">
        <v>703</v>
      </c>
      <c r="B22324" t="s">
        <v>64</v>
      </c>
      <c r="C22324">
        <f>(((Calculator!$C703-55)/10)*((MAX(Calculator!$F703,110)-130)/20))</f>
      </c>
    </row>
    <row r="22325" spans="1:3" x14ac:dyDescent="0.25">
      <c r="A22325">
        <v>703</v>
      </c>
      <c r="B22325" t="s">
        <v>65</v>
      </c>
      <c r="C22325">
        <f>(((Calculator!$C703-55)/10)*IF(Calculator!$G703="Yes",1,0))</f>
      </c>
    </row>
    <row r="22326" spans="1:3" x14ac:dyDescent="0.25">
      <c r="A22326">
        <v>703</v>
      </c>
      <c r="B22326" t="s">
        <v>66</v>
      </c>
      <c r="C22326">
        <f>(((Calculator!$C703-55)/10)*IF(Calculator!$H703="Yes",1,0))</f>
      </c>
    </row>
    <row r="22327" spans="1:3" x14ac:dyDescent="0.25">
      <c r="A22327">
        <v>703</v>
      </c>
      <c r="B22327" t="s">
        <v>67</v>
      </c>
      <c r="C22327">
        <f>(((Calculator!$C703-55)/10)*((MAX(Calculator!$I703,30)-30)/5))</f>
      </c>
    </row>
    <row r="22328" spans="1:3" x14ac:dyDescent="0.25">
      <c r="A22328">
        <v>703</v>
      </c>
      <c r="B22328" t="s">
        <v>68</v>
      </c>
      <c r="C22328">
        <f>(((Calculator!$C703-55)/10)*((MIN(Calculator!$J703,60)-60)/-15))</f>
      </c>
    </row>
    <row r="22329" spans="1:3" x14ac:dyDescent="0.25">
      <c r="A22329">
        <v>703</v>
      </c>
      <c r="B22329" t="s">
        <v>69</v>
      </c>
      <c r="C22329">
        <f>IF(AND(Calculator!$O703&lt;&gt;"",Calculator!$O703&gt;=4,Calculator!$O703&lt;=6),1,0)</f>
      </c>
    </row>
    <row r="22330" spans="1:3" x14ac:dyDescent="0.25">
      <c r="A22330">
        <v>703</v>
      </c>
      <c r="B22330" t="s">
        <v>70</v>
      </c>
      <c r="C22330">
        <f>IF(AND(Calculator!$O703&lt;&gt;"",Calculator!$O703&gt;=7,Calculator!$O703&lt;=10),1,0)</f>
      </c>
    </row>
    <row r="22331" spans="1:3" x14ac:dyDescent="0.25">
      <c r="A22331">
        <v>703</v>
      </c>
      <c r="B22331" t="s">
        <v>71</v>
      </c>
      <c r="C22331">
        <f>IF(Calculator!$O703="",1,0)</f>
      </c>
    </row>
    <row r="22332" spans="1:3" x14ac:dyDescent="0.25">
      <c r="A22332">
        <v>703</v>
      </c>
      <c r="B22332" t="s">
        <v>72</v>
      </c>
      <c r="C22332">
        <f>IF(OR(Calculator!$M703="",Calculator!$M703=0),0,LN(Calculator!$M703))</f>
      </c>
    </row>
    <row r="22333" spans="1:3" x14ac:dyDescent="0.25">
      <c r="A22333">
        <v>703</v>
      </c>
      <c r="B22333" t="s">
        <v>73</v>
      </c>
      <c r="C22333">
        <f>IF(Calculator!$M703="",1,0)</f>
      </c>
    </row>
    <row r="22334" spans="1:3" x14ac:dyDescent="0.25">
      <c r="A22334">
        <v>703</v>
      </c>
      <c r="B22334" t="s">
        <v>74</v>
      </c>
      <c r="C22334">
        <f>IF(Calculator!$N703="",0,(Calculator!$N703-5.3)*IF(Calculator!$G703="Yes",1,0))</f>
      </c>
    </row>
    <row r="22335" spans="1:3" x14ac:dyDescent="0.25">
      <c r="A22335">
        <v>703</v>
      </c>
      <c r="B22335" t="s">
        <v>75</v>
      </c>
      <c r="C22335">
        <f>IF(Calculator!$N703="",0,(Calculator!$N703-5.3)*(1-IF(Calculator!$G703="Yes",1,0)))</f>
      </c>
    </row>
    <row r="22336" spans="1:3" x14ac:dyDescent="0.25">
      <c r="A22336">
        <v>703</v>
      </c>
      <c r="B22336" t="s">
        <v>76</v>
      </c>
      <c r="C22336">
        <f>IF(Calculator!$N703="",1,0)</f>
      </c>
    </row>
    <row r="22337" spans="1:3" x14ac:dyDescent="0.25">
      <c r="A22337">
        <v>703</v>
      </c>
      <c r="B22337" t="s">
        <v>77</v>
      </c>
      <c r="C22337">
        <f>1</f>
      </c>
    </row>
    <row r="22338" spans="1:3" x14ac:dyDescent="0.25">
      <c r="A22338">
        <v>704</v>
      </c>
      <c r="B22338" t="s">
        <v>47</v>
      </c>
      <c r="C22338">
        <f>(Calculator!$C704-55)/10</f>
      </c>
    </row>
    <row r="22339" spans="1:3" x14ac:dyDescent="0.25">
      <c r="A22339">
        <v>704</v>
      </c>
      <c r="B22339" t="s">
        <v>48</v>
      </c>
      <c r="C22339">
        <f>((Calculator!$C704-55)/10)^2</f>
      </c>
    </row>
    <row r="22340" spans="1:3" x14ac:dyDescent="0.25">
      <c r="A22340">
        <v>704</v>
      </c>
      <c r="B22340" t="s">
        <v>49</v>
      </c>
      <c r="C22340">
        <f>((Calculator!$D704-Calculator!$E704)*0.02586)-3.5</f>
      </c>
    </row>
    <row r="22341" spans="1:3" x14ac:dyDescent="0.25">
      <c r="A22341">
        <v>704</v>
      </c>
      <c r="B22341" t="s">
        <v>50</v>
      </c>
      <c r="C22341">
        <f>((Calculator!$E704*0.02586)-1.3)/0.3</f>
      </c>
    </row>
    <row r="22342" spans="1:3" x14ac:dyDescent="0.25">
      <c r="A22342">
        <v>704</v>
      </c>
      <c r="B22342" t="s">
        <v>51</v>
      </c>
      <c r="C22342">
        <f>(MIN(Calculator!$F704,110)-110)/20</f>
      </c>
    </row>
    <row r="22343" spans="1:3" x14ac:dyDescent="0.25">
      <c r="A22343">
        <v>704</v>
      </c>
      <c r="B22343" t="s">
        <v>52</v>
      </c>
      <c r="C22343">
        <f>(MAX(Calculator!$F704,110)-130)/20</f>
      </c>
    </row>
    <row r="22344" spans="1:3" x14ac:dyDescent="0.25">
      <c r="A22344">
        <v>704</v>
      </c>
      <c r="B22344" t="s">
        <v>17</v>
      </c>
      <c r="C22344">
        <f>IF(Calculator!$G704="Yes",1,0)</f>
      </c>
    </row>
    <row r="22345" spans="1:3" x14ac:dyDescent="0.25">
      <c r="A22345">
        <v>704</v>
      </c>
      <c r="B22345" t="s">
        <v>53</v>
      </c>
      <c r="C22345">
        <f>IF(Calculator!$H704="Yes",1,0)</f>
      </c>
    </row>
    <row r="22346" spans="1:3" x14ac:dyDescent="0.25">
      <c r="A22346">
        <v>704</v>
      </c>
      <c r="B22346" t="s">
        <v>54</v>
      </c>
      <c r="C22346">
        <f>(MIN(Calculator!$I704,30)-25)/5</f>
      </c>
    </row>
    <row r="22347" spans="1:3" x14ac:dyDescent="0.25">
      <c r="A22347">
        <v>704</v>
      </c>
      <c r="B22347" t="s">
        <v>55</v>
      </c>
      <c r="C22347">
        <f>(MAX(Calculator!$I704,30)-30)/5</f>
      </c>
    </row>
    <row r="22348" spans="1:3" x14ac:dyDescent="0.25">
      <c r="A22348">
        <v>704</v>
      </c>
      <c r="B22348" t="s">
        <v>56</v>
      </c>
      <c r="C22348">
        <f>(MIN(Calculator!$J704,60)-60)/-15</f>
      </c>
    </row>
    <row r="22349" spans="1:3" x14ac:dyDescent="0.25">
      <c r="A22349">
        <v>704</v>
      </c>
      <c r="B22349" t="s">
        <v>57</v>
      </c>
      <c r="C22349">
        <f>(MAX(Calculator!$J704,60)-90)/-15</f>
      </c>
    </row>
    <row r="22350" spans="1:3" x14ac:dyDescent="0.25">
      <c r="A22350">
        <v>704</v>
      </c>
      <c r="B22350" t="s">
        <v>58</v>
      </c>
      <c r="C22350">
        <f>IF(Calculator!$K704="Yes",1,0)</f>
      </c>
    </row>
    <row r="22351" spans="1:3" x14ac:dyDescent="0.25">
      <c r="A22351">
        <v>704</v>
      </c>
      <c r="B22351" t="s">
        <v>59</v>
      </c>
      <c r="C22351">
        <f>IF(Calculator!$L704="Yes",1,0)</f>
      </c>
    </row>
    <row r="22352" spans="1:3" x14ac:dyDescent="0.25">
      <c r="A22352">
        <v>704</v>
      </c>
      <c r="B22352" t="s">
        <v>60</v>
      </c>
      <c r="C22352">
        <f>((MAX(Calculator!$F704,110)-130)/20)*IF(Calculator!$K704="Yes",1,0)</f>
      </c>
    </row>
    <row r="22353" spans="1:3" x14ac:dyDescent="0.25">
      <c r="A22353">
        <v>704</v>
      </c>
      <c r="B22353" t="s">
        <v>61</v>
      </c>
      <c r="C22353">
        <f>((((Calculator!$D704-Calculator!$E704)*0.02586)-3.5))*IF(Calculator!$L704="Yes",1,0)</f>
      </c>
    </row>
    <row r="22354" spans="1:3" x14ac:dyDescent="0.25">
      <c r="A22354">
        <v>704</v>
      </c>
      <c r="B22354" t="s">
        <v>62</v>
      </c>
      <c r="C22354">
        <f>(((Calculator!$C704-55)/10)*(((((Calculator!$D704-Calculator!$E704)*0.02586)-3.5))))</f>
      </c>
    </row>
    <row r="22355" spans="1:3" x14ac:dyDescent="0.25">
      <c r="A22355">
        <v>704</v>
      </c>
      <c r="B22355" t="s">
        <v>63</v>
      </c>
      <c r="C22355">
        <f>(((Calculator!$C704-55)/10)*(((Calculator!$E704*0.02586)-1.3)/0.3))</f>
      </c>
    </row>
    <row r="22356" spans="1:3" x14ac:dyDescent="0.25">
      <c r="A22356">
        <v>704</v>
      </c>
      <c r="B22356" t="s">
        <v>64</v>
      </c>
      <c r="C22356">
        <f>(((Calculator!$C704-55)/10)*((MAX(Calculator!$F704,110)-130)/20))</f>
      </c>
    </row>
    <row r="22357" spans="1:3" x14ac:dyDescent="0.25">
      <c r="A22357">
        <v>704</v>
      </c>
      <c r="B22357" t="s">
        <v>65</v>
      </c>
      <c r="C22357">
        <f>(((Calculator!$C704-55)/10)*IF(Calculator!$G704="Yes",1,0))</f>
      </c>
    </row>
    <row r="22358" spans="1:3" x14ac:dyDescent="0.25">
      <c r="A22358">
        <v>704</v>
      </c>
      <c r="B22358" t="s">
        <v>66</v>
      </c>
      <c r="C22358">
        <f>(((Calculator!$C704-55)/10)*IF(Calculator!$H704="Yes",1,0))</f>
      </c>
    </row>
    <row r="22359" spans="1:3" x14ac:dyDescent="0.25">
      <c r="A22359">
        <v>704</v>
      </c>
      <c r="B22359" t="s">
        <v>67</v>
      </c>
      <c r="C22359">
        <f>(((Calculator!$C704-55)/10)*((MAX(Calculator!$I704,30)-30)/5))</f>
      </c>
    </row>
    <row r="22360" spans="1:3" x14ac:dyDescent="0.25">
      <c r="A22360">
        <v>704</v>
      </c>
      <c r="B22360" t="s">
        <v>68</v>
      </c>
      <c r="C22360">
        <f>(((Calculator!$C704-55)/10)*((MIN(Calculator!$J704,60)-60)/-15))</f>
      </c>
    </row>
    <row r="22361" spans="1:3" x14ac:dyDescent="0.25">
      <c r="A22361">
        <v>704</v>
      </c>
      <c r="B22361" t="s">
        <v>69</v>
      </c>
      <c r="C22361">
        <f>IF(AND(Calculator!$O704&lt;&gt;"",Calculator!$O704&gt;=4,Calculator!$O704&lt;=6),1,0)</f>
      </c>
    </row>
    <row r="22362" spans="1:3" x14ac:dyDescent="0.25">
      <c r="A22362">
        <v>704</v>
      </c>
      <c r="B22362" t="s">
        <v>70</v>
      </c>
      <c r="C22362">
        <f>IF(AND(Calculator!$O704&lt;&gt;"",Calculator!$O704&gt;=7,Calculator!$O704&lt;=10),1,0)</f>
      </c>
    </row>
    <row r="22363" spans="1:3" x14ac:dyDescent="0.25">
      <c r="A22363">
        <v>704</v>
      </c>
      <c r="B22363" t="s">
        <v>71</v>
      </c>
      <c r="C22363">
        <f>IF(Calculator!$O704="",1,0)</f>
      </c>
    </row>
    <row r="22364" spans="1:3" x14ac:dyDescent="0.25">
      <c r="A22364">
        <v>704</v>
      </c>
      <c r="B22364" t="s">
        <v>72</v>
      </c>
      <c r="C22364">
        <f>IF(OR(Calculator!$M704="",Calculator!$M704=0),0,LN(Calculator!$M704))</f>
      </c>
    </row>
    <row r="22365" spans="1:3" x14ac:dyDescent="0.25">
      <c r="A22365">
        <v>704</v>
      </c>
      <c r="B22365" t="s">
        <v>73</v>
      </c>
      <c r="C22365">
        <f>IF(Calculator!$M704="",1,0)</f>
      </c>
    </row>
    <row r="22366" spans="1:3" x14ac:dyDescent="0.25">
      <c r="A22366">
        <v>704</v>
      </c>
      <c r="B22366" t="s">
        <v>74</v>
      </c>
      <c r="C22366">
        <f>IF(Calculator!$N704="",0,(Calculator!$N704-5.3)*IF(Calculator!$G704="Yes",1,0))</f>
      </c>
    </row>
    <row r="22367" spans="1:3" x14ac:dyDescent="0.25">
      <c r="A22367">
        <v>704</v>
      </c>
      <c r="B22367" t="s">
        <v>75</v>
      </c>
      <c r="C22367">
        <f>IF(Calculator!$N704="",0,(Calculator!$N704-5.3)*(1-IF(Calculator!$G704="Yes",1,0)))</f>
      </c>
    </row>
    <row r="22368" spans="1:3" x14ac:dyDescent="0.25">
      <c r="A22368">
        <v>704</v>
      </c>
      <c r="B22368" t="s">
        <v>76</v>
      </c>
      <c r="C22368">
        <f>IF(Calculator!$N704="",1,0)</f>
      </c>
    </row>
    <row r="22369" spans="1:3" x14ac:dyDescent="0.25">
      <c r="A22369">
        <v>704</v>
      </c>
      <c r="B22369" t="s">
        <v>77</v>
      </c>
      <c r="C22369">
        <f>1</f>
      </c>
    </row>
    <row r="22370" spans="1:3" x14ac:dyDescent="0.25">
      <c r="A22370">
        <v>705</v>
      </c>
      <c r="B22370" t="s">
        <v>47</v>
      </c>
      <c r="C22370">
        <f>(Calculator!$C705-55)/10</f>
      </c>
    </row>
    <row r="22371" spans="1:3" x14ac:dyDescent="0.25">
      <c r="A22371">
        <v>705</v>
      </c>
      <c r="B22371" t="s">
        <v>48</v>
      </c>
      <c r="C22371">
        <f>((Calculator!$C705-55)/10)^2</f>
      </c>
    </row>
    <row r="22372" spans="1:3" x14ac:dyDescent="0.25">
      <c r="A22372">
        <v>705</v>
      </c>
      <c r="B22372" t="s">
        <v>49</v>
      </c>
      <c r="C22372">
        <f>((Calculator!$D705-Calculator!$E705)*0.02586)-3.5</f>
      </c>
    </row>
    <row r="22373" spans="1:3" x14ac:dyDescent="0.25">
      <c r="A22373">
        <v>705</v>
      </c>
      <c r="B22373" t="s">
        <v>50</v>
      </c>
      <c r="C22373">
        <f>((Calculator!$E705*0.02586)-1.3)/0.3</f>
      </c>
    </row>
    <row r="22374" spans="1:3" x14ac:dyDescent="0.25">
      <c r="A22374">
        <v>705</v>
      </c>
      <c r="B22374" t="s">
        <v>51</v>
      </c>
      <c r="C22374">
        <f>(MIN(Calculator!$F705,110)-110)/20</f>
      </c>
    </row>
    <row r="22375" spans="1:3" x14ac:dyDescent="0.25">
      <c r="A22375">
        <v>705</v>
      </c>
      <c r="B22375" t="s">
        <v>52</v>
      </c>
      <c r="C22375">
        <f>(MAX(Calculator!$F705,110)-130)/20</f>
      </c>
    </row>
    <row r="22376" spans="1:3" x14ac:dyDescent="0.25">
      <c r="A22376">
        <v>705</v>
      </c>
      <c r="B22376" t="s">
        <v>17</v>
      </c>
      <c r="C22376">
        <f>IF(Calculator!$G705="Yes",1,0)</f>
      </c>
    </row>
    <row r="22377" spans="1:3" x14ac:dyDescent="0.25">
      <c r="A22377">
        <v>705</v>
      </c>
      <c r="B22377" t="s">
        <v>53</v>
      </c>
      <c r="C22377">
        <f>IF(Calculator!$H705="Yes",1,0)</f>
      </c>
    </row>
    <row r="22378" spans="1:3" x14ac:dyDescent="0.25">
      <c r="A22378">
        <v>705</v>
      </c>
      <c r="B22378" t="s">
        <v>54</v>
      </c>
      <c r="C22378">
        <f>(MIN(Calculator!$I705,30)-25)/5</f>
      </c>
    </row>
    <row r="22379" spans="1:3" x14ac:dyDescent="0.25">
      <c r="A22379">
        <v>705</v>
      </c>
      <c r="B22379" t="s">
        <v>55</v>
      </c>
      <c r="C22379">
        <f>(MAX(Calculator!$I705,30)-30)/5</f>
      </c>
    </row>
    <row r="22380" spans="1:3" x14ac:dyDescent="0.25">
      <c r="A22380">
        <v>705</v>
      </c>
      <c r="B22380" t="s">
        <v>56</v>
      </c>
      <c r="C22380">
        <f>(MIN(Calculator!$J705,60)-60)/-15</f>
      </c>
    </row>
    <row r="22381" spans="1:3" x14ac:dyDescent="0.25">
      <c r="A22381">
        <v>705</v>
      </c>
      <c r="B22381" t="s">
        <v>57</v>
      </c>
      <c r="C22381">
        <f>(MAX(Calculator!$J705,60)-90)/-15</f>
      </c>
    </row>
    <row r="22382" spans="1:3" x14ac:dyDescent="0.25">
      <c r="A22382">
        <v>705</v>
      </c>
      <c r="B22382" t="s">
        <v>58</v>
      </c>
      <c r="C22382">
        <f>IF(Calculator!$K705="Yes",1,0)</f>
      </c>
    </row>
    <row r="22383" spans="1:3" x14ac:dyDescent="0.25">
      <c r="A22383">
        <v>705</v>
      </c>
      <c r="B22383" t="s">
        <v>59</v>
      </c>
      <c r="C22383">
        <f>IF(Calculator!$L705="Yes",1,0)</f>
      </c>
    </row>
    <row r="22384" spans="1:3" x14ac:dyDescent="0.25">
      <c r="A22384">
        <v>705</v>
      </c>
      <c r="B22384" t="s">
        <v>60</v>
      </c>
      <c r="C22384">
        <f>((MAX(Calculator!$F705,110)-130)/20)*IF(Calculator!$K705="Yes",1,0)</f>
      </c>
    </row>
    <row r="22385" spans="1:3" x14ac:dyDescent="0.25">
      <c r="A22385">
        <v>705</v>
      </c>
      <c r="B22385" t="s">
        <v>61</v>
      </c>
      <c r="C22385">
        <f>((((Calculator!$D705-Calculator!$E705)*0.02586)-3.5))*IF(Calculator!$L705="Yes",1,0)</f>
      </c>
    </row>
    <row r="22386" spans="1:3" x14ac:dyDescent="0.25">
      <c r="A22386">
        <v>705</v>
      </c>
      <c r="B22386" t="s">
        <v>62</v>
      </c>
      <c r="C22386">
        <f>(((Calculator!$C705-55)/10)*(((((Calculator!$D705-Calculator!$E705)*0.02586)-3.5))))</f>
      </c>
    </row>
    <row r="22387" spans="1:3" x14ac:dyDescent="0.25">
      <c r="A22387">
        <v>705</v>
      </c>
      <c r="B22387" t="s">
        <v>63</v>
      </c>
      <c r="C22387">
        <f>(((Calculator!$C705-55)/10)*(((Calculator!$E705*0.02586)-1.3)/0.3))</f>
      </c>
    </row>
    <row r="22388" spans="1:3" x14ac:dyDescent="0.25">
      <c r="A22388">
        <v>705</v>
      </c>
      <c r="B22388" t="s">
        <v>64</v>
      </c>
      <c r="C22388">
        <f>(((Calculator!$C705-55)/10)*((MAX(Calculator!$F705,110)-130)/20))</f>
      </c>
    </row>
    <row r="22389" spans="1:3" x14ac:dyDescent="0.25">
      <c r="A22389">
        <v>705</v>
      </c>
      <c r="B22389" t="s">
        <v>65</v>
      </c>
      <c r="C22389">
        <f>(((Calculator!$C705-55)/10)*IF(Calculator!$G705="Yes",1,0))</f>
      </c>
    </row>
    <row r="22390" spans="1:3" x14ac:dyDescent="0.25">
      <c r="A22390">
        <v>705</v>
      </c>
      <c r="B22390" t="s">
        <v>66</v>
      </c>
      <c r="C22390">
        <f>(((Calculator!$C705-55)/10)*IF(Calculator!$H705="Yes",1,0))</f>
      </c>
    </row>
    <row r="22391" spans="1:3" x14ac:dyDescent="0.25">
      <c r="A22391">
        <v>705</v>
      </c>
      <c r="B22391" t="s">
        <v>67</v>
      </c>
      <c r="C22391">
        <f>(((Calculator!$C705-55)/10)*((MAX(Calculator!$I705,30)-30)/5))</f>
      </c>
    </row>
    <row r="22392" spans="1:3" x14ac:dyDescent="0.25">
      <c r="A22392">
        <v>705</v>
      </c>
      <c r="B22392" t="s">
        <v>68</v>
      </c>
      <c r="C22392">
        <f>(((Calculator!$C705-55)/10)*((MIN(Calculator!$J705,60)-60)/-15))</f>
      </c>
    </row>
    <row r="22393" spans="1:3" x14ac:dyDescent="0.25">
      <c r="A22393">
        <v>705</v>
      </c>
      <c r="B22393" t="s">
        <v>69</v>
      </c>
      <c r="C22393">
        <f>IF(AND(Calculator!$O705&lt;&gt;"",Calculator!$O705&gt;=4,Calculator!$O705&lt;=6),1,0)</f>
      </c>
    </row>
    <row r="22394" spans="1:3" x14ac:dyDescent="0.25">
      <c r="A22394">
        <v>705</v>
      </c>
      <c r="B22394" t="s">
        <v>70</v>
      </c>
      <c r="C22394">
        <f>IF(AND(Calculator!$O705&lt;&gt;"",Calculator!$O705&gt;=7,Calculator!$O705&lt;=10),1,0)</f>
      </c>
    </row>
    <row r="22395" spans="1:3" x14ac:dyDescent="0.25">
      <c r="A22395">
        <v>705</v>
      </c>
      <c r="B22395" t="s">
        <v>71</v>
      </c>
      <c r="C22395">
        <f>IF(Calculator!$O705="",1,0)</f>
      </c>
    </row>
    <row r="22396" spans="1:3" x14ac:dyDescent="0.25">
      <c r="A22396">
        <v>705</v>
      </c>
      <c r="B22396" t="s">
        <v>72</v>
      </c>
      <c r="C22396">
        <f>IF(OR(Calculator!$M705="",Calculator!$M705=0),0,LN(Calculator!$M705))</f>
      </c>
    </row>
    <row r="22397" spans="1:3" x14ac:dyDescent="0.25">
      <c r="A22397">
        <v>705</v>
      </c>
      <c r="B22397" t="s">
        <v>73</v>
      </c>
      <c r="C22397">
        <f>IF(Calculator!$M705="",1,0)</f>
      </c>
    </row>
    <row r="22398" spans="1:3" x14ac:dyDescent="0.25">
      <c r="A22398">
        <v>705</v>
      </c>
      <c r="B22398" t="s">
        <v>74</v>
      </c>
      <c r="C22398">
        <f>IF(Calculator!$N705="",0,(Calculator!$N705-5.3)*IF(Calculator!$G705="Yes",1,0))</f>
      </c>
    </row>
    <row r="22399" spans="1:3" x14ac:dyDescent="0.25">
      <c r="A22399">
        <v>705</v>
      </c>
      <c r="B22399" t="s">
        <v>75</v>
      </c>
      <c r="C22399">
        <f>IF(Calculator!$N705="",0,(Calculator!$N705-5.3)*(1-IF(Calculator!$G705="Yes",1,0)))</f>
      </c>
    </row>
    <row r="22400" spans="1:3" x14ac:dyDescent="0.25">
      <c r="A22400">
        <v>705</v>
      </c>
      <c r="B22400" t="s">
        <v>76</v>
      </c>
      <c r="C22400">
        <f>IF(Calculator!$N705="",1,0)</f>
      </c>
    </row>
    <row r="22401" spans="1:3" x14ac:dyDescent="0.25">
      <c r="A22401">
        <v>705</v>
      </c>
      <c r="B22401" t="s">
        <v>77</v>
      </c>
      <c r="C22401">
        <f>1</f>
      </c>
    </row>
    <row r="22402" spans="1:3" x14ac:dyDescent="0.25">
      <c r="A22402">
        <v>706</v>
      </c>
      <c r="B22402" t="s">
        <v>47</v>
      </c>
      <c r="C22402">
        <f>(Calculator!$C706-55)/10</f>
      </c>
    </row>
    <row r="22403" spans="1:3" x14ac:dyDescent="0.25">
      <c r="A22403">
        <v>706</v>
      </c>
      <c r="B22403" t="s">
        <v>48</v>
      </c>
      <c r="C22403">
        <f>((Calculator!$C706-55)/10)^2</f>
      </c>
    </row>
    <row r="22404" spans="1:3" x14ac:dyDescent="0.25">
      <c r="A22404">
        <v>706</v>
      </c>
      <c r="B22404" t="s">
        <v>49</v>
      </c>
      <c r="C22404">
        <f>((Calculator!$D706-Calculator!$E706)*0.02586)-3.5</f>
      </c>
    </row>
    <row r="22405" spans="1:3" x14ac:dyDescent="0.25">
      <c r="A22405">
        <v>706</v>
      </c>
      <c r="B22405" t="s">
        <v>50</v>
      </c>
      <c r="C22405">
        <f>((Calculator!$E706*0.02586)-1.3)/0.3</f>
      </c>
    </row>
    <row r="22406" spans="1:3" x14ac:dyDescent="0.25">
      <c r="A22406">
        <v>706</v>
      </c>
      <c r="B22406" t="s">
        <v>51</v>
      </c>
      <c r="C22406">
        <f>(MIN(Calculator!$F706,110)-110)/20</f>
      </c>
    </row>
    <row r="22407" spans="1:3" x14ac:dyDescent="0.25">
      <c r="A22407">
        <v>706</v>
      </c>
      <c r="B22407" t="s">
        <v>52</v>
      </c>
      <c r="C22407">
        <f>(MAX(Calculator!$F706,110)-130)/20</f>
      </c>
    </row>
    <row r="22408" spans="1:3" x14ac:dyDescent="0.25">
      <c r="A22408">
        <v>706</v>
      </c>
      <c r="B22408" t="s">
        <v>17</v>
      </c>
      <c r="C22408">
        <f>IF(Calculator!$G706="Yes",1,0)</f>
      </c>
    </row>
    <row r="22409" spans="1:3" x14ac:dyDescent="0.25">
      <c r="A22409">
        <v>706</v>
      </c>
      <c r="B22409" t="s">
        <v>53</v>
      </c>
      <c r="C22409">
        <f>IF(Calculator!$H706="Yes",1,0)</f>
      </c>
    </row>
    <row r="22410" spans="1:3" x14ac:dyDescent="0.25">
      <c r="A22410">
        <v>706</v>
      </c>
      <c r="B22410" t="s">
        <v>54</v>
      </c>
      <c r="C22410">
        <f>(MIN(Calculator!$I706,30)-25)/5</f>
      </c>
    </row>
    <row r="22411" spans="1:3" x14ac:dyDescent="0.25">
      <c r="A22411">
        <v>706</v>
      </c>
      <c r="B22411" t="s">
        <v>55</v>
      </c>
      <c r="C22411">
        <f>(MAX(Calculator!$I706,30)-30)/5</f>
      </c>
    </row>
    <row r="22412" spans="1:3" x14ac:dyDescent="0.25">
      <c r="A22412">
        <v>706</v>
      </c>
      <c r="B22412" t="s">
        <v>56</v>
      </c>
      <c r="C22412">
        <f>(MIN(Calculator!$J706,60)-60)/-15</f>
      </c>
    </row>
    <row r="22413" spans="1:3" x14ac:dyDescent="0.25">
      <c r="A22413">
        <v>706</v>
      </c>
      <c r="B22413" t="s">
        <v>57</v>
      </c>
      <c r="C22413">
        <f>(MAX(Calculator!$J706,60)-90)/-15</f>
      </c>
    </row>
    <row r="22414" spans="1:3" x14ac:dyDescent="0.25">
      <c r="A22414">
        <v>706</v>
      </c>
      <c r="B22414" t="s">
        <v>58</v>
      </c>
      <c r="C22414">
        <f>IF(Calculator!$K706="Yes",1,0)</f>
      </c>
    </row>
    <row r="22415" spans="1:3" x14ac:dyDescent="0.25">
      <c r="A22415">
        <v>706</v>
      </c>
      <c r="B22415" t="s">
        <v>59</v>
      </c>
      <c r="C22415">
        <f>IF(Calculator!$L706="Yes",1,0)</f>
      </c>
    </row>
    <row r="22416" spans="1:3" x14ac:dyDescent="0.25">
      <c r="A22416">
        <v>706</v>
      </c>
      <c r="B22416" t="s">
        <v>60</v>
      </c>
      <c r="C22416">
        <f>((MAX(Calculator!$F706,110)-130)/20)*IF(Calculator!$K706="Yes",1,0)</f>
      </c>
    </row>
    <row r="22417" spans="1:3" x14ac:dyDescent="0.25">
      <c r="A22417">
        <v>706</v>
      </c>
      <c r="B22417" t="s">
        <v>61</v>
      </c>
      <c r="C22417">
        <f>((((Calculator!$D706-Calculator!$E706)*0.02586)-3.5))*IF(Calculator!$L706="Yes",1,0)</f>
      </c>
    </row>
    <row r="22418" spans="1:3" x14ac:dyDescent="0.25">
      <c r="A22418">
        <v>706</v>
      </c>
      <c r="B22418" t="s">
        <v>62</v>
      </c>
      <c r="C22418">
        <f>(((Calculator!$C706-55)/10)*(((((Calculator!$D706-Calculator!$E706)*0.02586)-3.5))))</f>
      </c>
    </row>
    <row r="22419" spans="1:3" x14ac:dyDescent="0.25">
      <c r="A22419">
        <v>706</v>
      </c>
      <c r="B22419" t="s">
        <v>63</v>
      </c>
      <c r="C22419">
        <f>(((Calculator!$C706-55)/10)*(((Calculator!$E706*0.02586)-1.3)/0.3))</f>
      </c>
    </row>
    <row r="22420" spans="1:3" x14ac:dyDescent="0.25">
      <c r="A22420">
        <v>706</v>
      </c>
      <c r="B22420" t="s">
        <v>64</v>
      </c>
      <c r="C22420">
        <f>(((Calculator!$C706-55)/10)*((MAX(Calculator!$F706,110)-130)/20))</f>
      </c>
    </row>
    <row r="22421" spans="1:3" x14ac:dyDescent="0.25">
      <c r="A22421">
        <v>706</v>
      </c>
      <c r="B22421" t="s">
        <v>65</v>
      </c>
      <c r="C22421">
        <f>(((Calculator!$C706-55)/10)*IF(Calculator!$G706="Yes",1,0))</f>
      </c>
    </row>
    <row r="22422" spans="1:3" x14ac:dyDescent="0.25">
      <c r="A22422">
        <v>706</v>
      </c>
      <c r="B22422" t="s">
        <v>66</v>
      </c>
      <c r="C22422">
        <f>(((Calculator!$C706-55)/10)*IF(Calculator!$H706="Yes",1,0))</f>
      </c>
    </row>
    <row r="22423" spans="1:3" x14ac:dyDescent="0.25">
      <c r="A22423">
        <v>706</v>
      </c>
      <c r="B22423" t="s">
        <v>67</v>
      </c>
      <c r="C22423">
        <f>(((Calculator!$C706-55)/10)*((MAX(Calculator!$I706,30)-30)/5))</f>
      </c>
    </row>
    <row r="22424" spans="1:3" x14ac:dyDescent="0.25">
      <c r="A22424">
        <v>706</v>
      </c>
      <c r="B22424" t="s">
        <v>68</v>
      </c>
      <c r="C22424">
        <f>(((Calculator!$C706-55)/10)*((MIN(Calculator!$J706,60)-60)/-15))</f>
      </c>
    </row>
    <row r="22425" spans="1:3" x14ac:dyDescent="0.25">
      <c r="A22425">
        <v>706</v>
      </c>
      <c r="B22425" t="s">
        <v>69</v>
      </c>
      <c r="C22425">
        <f>IF(AND(Calculator!$O706&lt;&gt;"",Calculator!$O706&gt;=4,Calculator!$O706&lt;=6),1,0)</f>
      </c>
    </row>
    <row r="22426" spans="1:3" x14ac:dyDescent="0.25">
      <c r="A22426">
        <v>706</v>
      </c>
      <c r="B22426" t="s">
        <v>70</v>
      </c>
      <c r="C22426">
        <f>IF(AND(Calculator!$O706&lt;&gt;"",Calculator!$O706&gt;=7,Calculator!$O706&lt;=10),1,0)</f>
      </c>
    </row>
    <row r="22427" spans="1:3" x14ac:dyDescent="0.25">
      <c r="A22427">
        <v>706</v>
      </c>
      <c r="B22427" t="s">
        <v>71</v>
      </c>
      <c r="C22427">
        <f>IF(Calculator!$O706="",1,0)</f>
      </c>
    </row>
    <row r="22428" spans="1:3" x14ac:dyDescent="0.25">
      <c r="A22428">
        <v>706</v>
      </c>
      <c r="B22428" t="s">
        <v>72</v>
      </c>
      <c r="C22428">
        <f>IF(OR(Calculator!$M706="",Calculator!$M706=0),0,LN(Calculator!$M706))</f>
      </c>
    </row>
    <row r="22429" spans="1:3" x14ac:dyDescent="0.25">
      <c r="A22429">
        <v>706</v>
      </c>
      <c r="B22429" t="s">
        <v>73</v>
      </c>
      <c r="C22429">
        <f>IF(Calculator!$M706="",1,0)</f>
      </c>
    </row>
    <row r="22430" spans="1:3" x14ac:dyDescent="0.25">
      <c r="A22430">
        <v>706</v>
      </c>
      <c r="B22430" t="s">
        <v>74</v>
      </c>
      <c r="C22430">
        <f>IF(Calculator!$N706="",0,(Calculator!$N706-5.3)*IF(Calculator!$G706="Yes",1,0))</f>
      </c>
    </row>
    <row r="22431" spans="1:3" x14ac:dyDescent="0.25">
      <c r="A22431">
        <v>706</v>
      </c>
      <c r="B22431" t="s">
        <v>75</v>
      </c>
      <c r="C22431">
        <f>IF(Calculator!$N706="",0,(Calculator!$N706-5.3)*(1-IF(Calculator!$G706="Yes",1,0)))</f>
      </c>
    </row>
    <row r="22432" spans="1:3" x14ac:dyDescent="0.25">
      <c r="A22432">
        <v>706</v>
      </c>
      <c r="B22432" t="s">
        <v>76</v>
      </c>
      <c r="C22432">
        <f>IF(Calculator!$N706="",1,0)</f>
      </c>
    </row>
    <row r="22433" spans="1:3" x14ac:dyDescent="0.25">
      <c r="A22433">
        <v>706</v>
      </c>
      <c r="B22433" t="s">
        <v>77</v>
      </c>
      <c r="C22433">
        <f>1</f>
      </c>
    </row>
    <row r="22434" spans="1:3" x14ac:dyDescent="0.25">
      <c r="A22434">
        <v>707</v>
      </c>
      <c r="B22434" t="s">
        <v>47</v>
      </c>
      <c r="C22434">
        <f>(Calculator!$C707-55)/10</f>
      </c>
    </row>
    <row r="22435" spans="1:3" x14ac:dyDescent="0.25">
      <c r="A22435">
        <v>707</v>
      </c>
      <c r="B22435" t="s">
        <v>48</v>
      </c>
      <c r="C22435">
        <f>((Calculator!$C707-55)/10)^2</f>
      </c>
    </row>
    <row r="22436" spans="1:3" x14ac:dyDescent="0.25">
      <c r="A22436">
        <v>707</v>
      </c>
      <c r="B22436" t="s">
        <v>49</v>
      </c>
      <c r="C22436">
        <f>((Calculator!$D707-Calculator!$E707)*0.02586)-3.5</f>
      </c>
    </row>
    <row r="22437" spans="1:3" x14ac:dyDescent="0.25">
      <c r="A22437">
        <v>707</v>
      </c>
      <c r="B22437" t="s">
        <v>50</v>
      </c>
      <c r="C22437">
        <f>((Calculator!$E707*0.02586)-1.3)/0.3</f>
      </c>
    </row>
    <row r="22438" spans="1:3" x14ac:dyDescent="0.25">
      <c r="A22438">
        <v>707</v>
      </c>
      <c r="B22438" t="s">
        <v>51</v>
      </c>
      <c r="C22438">
        <f>(MIN(Calculator!$F707,110)-110)/20</f>
      </c>
    </row>
    <row r="22439" spans="1:3" x14ac:dyDescent="0.25">
      <c r="A22439">
        <v>707</v>
      </c>
      <c r="B22439" t="s">
        <v>52</v>
      </c>
      <c r="C22439">
        <f>(MAX(Calculator!$F707,110)-130)/20</f>
      </c>
    </row>
    <row r="22440" spans="1:3" x14ac:dyDescent="0.25">
      <c r="A22440">
        <v>707</v>
      </c>
      <c r="B22440" t="s">
        <v>17</v>
      </c>
      <c r="C22440">
        <f>IF(Calculator!$G707="Yes",1,0)</f>
      </c>
    </row>
    <row r="22441" spans="1:3" x14ac:dyDescent="0.25">
      <c r="A22441">
        <v>707</v>
      </c>
      <c r="B22441" t="s">
        <v>53</v>
      </c>
      <c r="C22441">
        <f>IF(Calculator!$H707="Yes",1,0)</f>
      </c>
    </row>
    <row r="22442" spans="1:3" x14ac:dyDescent="0.25">
      <c r="A22442">
        <v>707</v>
      </c>
      <c r="B22442" t="s">
        <v>54</v>
      </c>
      <c r="C22442">
        <f>(MIN(Calculator!$I707,30)-25)/5</f>
      </c>
    </row>
    <row r="22443" spans="1:3" x14ac:dyDescent="0.25">
      <c r="A22443">
        <v>707</v>
      </c>
      <c r="B22443" t="s">
        <v>55</v>
      </c>
      <c r="C22443">
        <f>(MAX(Calculator!$I707,30)-30)/5</f>
      </c>
    </row>
    <row r="22444" spans="1:3" x14ac:dyDescent="0.25">
      <c r="A22444">
        <v>707</v>
      </c>
      <c r="B22444" t="s">
        <v>56</v>
      </c>
      <c r="C22444">
        <f>(MIN(Calculator!$J707,60)-60)/-15</f>
      </c>
    </row>
    <row r="22445" spans="1:3" x14ac:dyDescent="0.25">
      <c r="A22445">
        <v>707</v>
      </c>
      <c r="B22445" t="s">
        <v>57</v>
      </c>
      <c r="C22445">
        <f>(MAX(Calculator!$J707,60)-90)/-15</f>
      </c>
    </row>
    <row r="22446" spans="1:3" x14ac:dyDescent="0.25">
      <c r="A22446">
        <v>707</v>
      </c>
      <c r="B22446" t="s">
        <v>58</v>
      </c>
      <c r="C22446">
        <f>IF(Calculator!$K707="Yes",1,0)</f>
      </c>
    </row>
    <row r="22447" spans="1:3" x14ac:dyDescent="0.25">
      <c r="A22447">
        <v>707</v>
      </c>
      <c r="B22447" t="s">
        <v>59</v>
      </c>
      <c r="C22447">
        <f>IF(Calculator!$L707="Yes",1,0)</f>
      </c>
    </row>
    <row r="22448" spans="1:3" x14ac:dyDescent="0.25">
      <c r="A22448">
        <v>707</v>
      </c>
      <c r="B22448" t="s">
        <v>60</v>
      </c>
      <c r="C22448">
        <f>((MAX(Calculator!$F707,110)-130)/20)*IF(Calculator!$K707="Yes",1,0)</f>
      </c>
    </row>
    <row r="22449" spans="1:3" x14ac:dyDescent="0.25">
      <c r="A22449">
        <v>707</v>
      </c>
      <c r="B22449" t="s">
        <v>61</v>
      </c>
      <c r="C22449">
        <f>((((Calculator!$D707-Calculator!$E707)*0.02586)-3.5))*IF(Calculator!$L707="Yes",1,0)</f>
      </c>
    </row>
    <row r="22450" spans="1:3" x14ac:dyDescent="0.25">
      <c r="A22450">
        <v>707</v>
      </c>
      <c r="B22450" t="s">
        <v>62</v>
      </c>
      <c r="C22450">
        <f>(((Calculator!$C707-55)/10)*(((((Calculator!$D707-Calculator!$E707)*0.02586)-3.5))))</f>
      </c>
    </row>
    <row r="22451" spans="1:3" x14ac:dyDescent="0.25">
      <c r="A22451">
        <v>707</v>
      </c>
      <c r="B22451" t="s">
        <v>63</v>
      </c>
      <c r="C22451">
        <f>(((Calculator!$C707-55)/10)*(((Calculator!$E707*0.02586)-1.3)/0.3))</f>
      </c>
    </row>
    <row r="22452" spans="1:3" x14ac:dyDescent="0.25">
      <c r="A22452">
        <v>707</v>
      </c>
      <c r="B22452" t="s">
        <v>64</v>
      </c>
      <c r="C22452">
        <f>(((Calculator!$C707-55)/10)*((MAX(Calculator!$F707,110)-130)/20))</f>
      </c>
    </row>
    <row r="22453" spans="1:3" x14ac:dyDescent="0.25">
      <c r="A22453">
        <v>707</v>
      </c>
      <c r="B22453" t="s">
        <v>65</v>
      </c>
      <c r="C22453">
        <f>(((Calculator!$C707-55)/10)*IF(Calculator!$G707="Yes",1,0))</f>
      </c>
    </row>
    <row r="22454" spans="1:3" x14ac:dyDescent="0.25">
      <c r="A22454">
        <v>707</v>
      </c>
      <c r="B22454" t="s">
        <v>66</v>
      </c>
      <c r="C22454">
        <f>(((Calculator!$C707-55)/10)*IF(Calculator!$H707="Yes",1,0))</f>
      </c>
    </row>
    <row r="22455" spans="1:3" x14ac:dyDescent="0.25">
      <c r="A22455">
        <v>707</v>
      </c>
      <c r="B22455" t="s">
        <v>67</v>
      </c>
      <c r="C22455">
        <f>(((Calculator!$C707-55)/10)*((MAX(Calculator!$I707,30)-30)/5))</f>
      </c>
    </row>
    <row r="22456" spans="1:3" x14ac:dyDescent="0.25">
      <c r="A22456">
        <v>707</v>
      </c>
      <c r="B22456" t="s">
        <v>68</v>
      </c>
      <c r="C22456">
        <f>(((Calculator!$C707-55)/10)*((MIN(Calculator!$J707,60)-60)/-15))</f>
      </c>
    </row>
    <row r="22457" spans="1:3" x14ac:dyDescent="0.25">
      <c r="A22457">
        <v>707</v>
      </c>
      <c r="B22457" t="s">
        <v>69</v>
      </c>
      <c r="C22457">
        <f>IF(AND(Calculator!$O707&lt;&gt;"",Calculator!$O707&gt;=4,Calculator!$O707&lt;=6),1,0)</f>
      </c>
    </row>
    <row r="22458" spans="1:3" x14ac:dyDescent="0.25">
      <c r="A22458">
        <v>707</v>
      </c>
      <c r="B22458" t="s">
        <v>70</v>
      </c>
      <c r="C22458">
        <f>IF(AND(Calculator!$O707&lt;&gt;"",Calculator!$O707&gt;=7,Calculator!$O707&lt;=10),1,0)</f>
      </c>
    </row>
    <row r="22459" spans="1:3" x14ac:dyDescent="0.25">
      <c r="A22459">
        <v>707</v>
      </c>
      <c r="B22459" t="s">
        <v>71</v>
      </c>
      <c r="C22459">
        <f>IF(Calculator!$O707="",1,0)</f>
      </c>
    </row>
    <row r="22460" spans="1:3" x14ac:dyDescent="0.25">
      <c r="A22460">
        <v>707</v>
      </c>
      <c r="B22460" t="s">
        <v>72</v>
      </c>
      <c r="C22460">
        <f>IF(OR(Calculator!$M707="",Calculator!$M707=0),0,LN(Calculator!$M707))</f>
      </c>
    </row>
    <row r="22461" spans="1:3" x14ac:dyDescent="0.25">
      <c r="A22461">
        <v>707</v>
      </c>
      <c r="B22461" t="s">
        <v>73</v>
      </c>
      <c r="C22461">
        <f>IF(Calculator!$M707="",1,0)</f>
      </c>
    </row>
    <row r="22462" spans="1:3" x14ac:dyDescent="0.25">
      <c r="A22462">
        <v>707</v>
      </c>
      <c r="B22462" t="s">
        <v>74</v>
      </c>
      <c r="C22462">
        <f>IF(Calculator!$N707="",0,(Calculator!$N707-5.3)*IF(Calculator!$G707="Yes",1,0))</f>
      </c>
    </row>
    <row r="22463" spans="1:3" x14ac:dyDescent="0.25">
      <c r="A22463">
        <v>707</v>
      </c>
      <c r="B22463" t="s">
        <v>75</v>
      </c>
      <c r="C22463">
        <f>IF(Calculator!$N707="",0,(Calculator!$N707-5.3)*(1-IF(Calculator!$G707="Yes",1,0)))</f>
      </c>
    </row>
    <row r="22464" spans="1:3" x14ac:dyDescent="0.25">
      <c r="A22464">
        <v>707</v>
      </c>
      <c r="B22464" t="s">
        <v>76</v>
      </c>
      <c r="C22464">
        <f>IF(Calculator!$N707="",1,0)</f>
      </c>
    </row>
    <row r="22465" spans="1:3" x14ac:dyDescent="0.25">
      <c r="A22465">
        <v>707</v>
      </c>
      <c r="B22465" t="s">
        <v>77</v>
      </c>
      <c r="C22465">
        <f>1</f>
      </c>
    </row>
    <row r="22466" spans="1:3" x14ac:dyDescent="0.25">
      <c r="A22466">
        <v>708</v>
      </c>
      <c r="B22466" t="s">
        <v>47</v>
      </c>
      <c r="C22466">
        <f>(Calculator!$C708-55)/10</f>
      </c>
    </row>
    <row r="22467" spans="1:3" x14ac:dyDescent="0.25">
      <c r="A22467">
        <v>708</v>
      </c>
      <c r="B22467" t="s">
        <v>48</v>
      </c>
      <c r="C22467">
        <f>((Calculator!$C708-55)/10)^2</f>
      </c>
    </row>
    <row r="22468" spans="1:3" x14ac:dyDescent="0.25">
      <c r="A22468">
        <v>708</v>
      </c>
      <c r="B22468" t="s">
        <v>49</v>
      </c>
      <c r="C22468">
        <f>((Calculator!$D708-Calculator!$E708)*0.02586)-3.5</f>
      </c>
    </row>
    <row r="22469" spans="1:3" x14ac:dyDescent="0.25">
      <c r="A22469">
        <v>708</v>
      </c>
      <c r="B22469" t="s">
        <v>50</v>
      </c>
      <c r="C22469">
        <f>((Calculator!$E708*0.02586)-1.3)/0.3</f>
      </c>
    </row>
    <row r="22470" spans="1:3" x14ac:dyDescent="0.25">
      <c r="A22470">
        <v>708</v>
      </c>
      <c r="B22470" t="s">
        <v>51</v>
      </c>
      <c r="C22470">
        <f>(MIN(Calculator!$F708,110)-110)/20</f>
      </c>
    </row>
    <row r="22471" spans="1:3" x14ac:dyDescent="0.25">
      <c r="A22471">
        <v>708</v>
      </c>
      <c r="B22471" t="s">
        <v>52</v>
      </c>
      <c r="C22471">
        <f>(MAX(Calculator!$F708,110)-130)/20</f>
      </c>
    </row>
    <row r="22472" spans="1:3" x14ac:dyDescent="0.25">
      <c r="A22472">
        <v>708</v>
      </c>
      <c r="B22472" t="s">
        <v>17</v>
      </c>
      <c r="C22472">
        <f>IF(Calculator!$G708="Yes",1,0)</f>
      </c>
    </row>
    <row r="22473" spans="1:3" x14ac:dyDescent="0.25">
      <c r="A22473">
        <v>708</v>
      </c>
      <c r="B22473" t="s">
        <v>53</v>
      </c>
      <c r="C22473">
        <f>IF(Calculator!$H708="Yes",1,0)</f>
      </c>
    </row>
    <row r="22474" spans="1:3" x14ac:dyDescent="0.25">
      <c r="A22474">
        <v>708</v>
      </c>
      <c r="B22474" t="s">
        <v>54</v>
      </c>
      <c r="C22474">
        <f>(MIN(Calculator!$I708,30)-25)/5</f>
      </c>
    </row>
    <row r="22475" spans="1:3" x14ac:dyDescent="0.25">
      <c r="A22475">
        <v>708</v>
      </c>
      <c r="B22475" t="s">
        <v>55</v>
      </c>
      <c r="C22475">
        <f>(MAX(Calculator!$I708,30)-30)/5</f>
      </c>
    </row>
    <row r="22476" spans="1:3" x14ac:dyDescent="0.25">
      <c r="A22476">
        <v>708</v>
      </c>
      <c r="B22476" t="s">
        <v>56</v>
      </c>
      <c r="C22476">
        <f>(MIN(Calculator!$J708,60)-60)/-15</f>
      </c>
    </row>
    <row r="22477" spans="1:3" x14ac:dyDescent="0.25">
      <c r="A22477">
        <v>708</v>
      </c>
      <c r="B22477" t="s">
        <v>57</v>
      </c>
      <c r="C22477">
        <f>(MAX(Calculator!$J708,60)-90)/-15</f>
      </c>
    </row>
    <row r="22478" spans="1:3" x14ac:dyDescent="0.25">
      <c r="A22478">
        <v>708</v>
      </c>
      <c r="B22478" t="s">
        <v>58</v>
      </c>
      <c r="C22478">
        <f>IF(Calculator!$K708="Yes",1,0)</f>
      </c>
    </row>
    <row r="22479" spans="1:3" x14ac:dyDescent="0.25">
      <c r="A22479">
        <v>708</v>
      </c>
      <c r="B22479" t="s">
        <v>59</v>
      </c>
      <c r="C22479">
        <f>IF(Calculator!$L708="Yes",1,0)</f>
      </c>
    </row>
    <row r="22480" spans="1:3" x14ac:dyDescent="0.25">
      <c r="A22480">
        <v>708</v>
      </c>
      <c r="B22480" t="s">
        <v>60</v>
      </c>
      <c r="C22480">
        <f>((MAX(Calculator!$F708,110)-130)/20)*IF(Calculator!$K708="Yes",1,0)</f>
      </c>
    </row>
    <row r="22481" spans="1:3" x14ac:dyDescent="0.25">
      <c r="A22481">
        <v>708</v>
      </c>
      <c r="B22481" t="s">
        <v>61</v>
      </c>
      <c r="C22481">
        <f>((((Calculator!$D708-Calculator!$E708)*0.02586)-3.5))*IF(Calculator!$L708="Yes",1,0)</f>
      </c>
    </row>
    <row r="22482" spans="1:3" x14ac:dyDescent="0.25">
      <c r="A22482">
        <v>708</v>
      </c>
      <c r="B22482" t="s">
        <v>62</v>
      </c>
      <c r="C22482">
        <f>(((Calculator!$C708-55)/10)*(((((Calculator!$D708-Calculator!$E708)*0.02586)-3.5))))</f>
      </c>
    </row>
    <row r="22483" spans="1:3" x14ac:dyDescent="0.25">
      <c r="A22483">
        <v>708</v>
      </c>
      <c r="B22483" t="s">
        <v>63</v>
      </c>
      <c r="C22483">
        <f>(((Calculator!$C708-55)/10)*(((Calculator!$E708*0.02586)-1.3)/0.3))</f>
      </c>
    </row>
    <row r="22484" spans="1:3" x14ac:dyDescent="0.25">
      <c r="A22484">
        <v>708</v>
      </c>
      <c r="B22484" t="s">
        <v>64</v>
      </c>
      <c r="C22484">
        <f>(((Calculator!$C708-55)/10)*((MAX(Calculator!$F708,110)-130)/20))</f>
      </c>
    </row>
    <row r="22485" spans="1:3" x14ac:dyDescent="0.25">
      <c r="A22485">
        <v>708</v>
      </c>
      <c r="B22485" t="s">
        <v>65</v>
      </c>
      <c r="C22485">
        <f>(((Calculator!$C708-55)/10)*IF(Calculator!$G708="Yes",1,0))</f>
      </c>
    </row>
    <row r="22486" spans="1:3" x14ac:dyDescent="0.25">
      <c r="A22486">
        <v>708</v>
      </c>
      <c r="B22486" t="s">
        <v>66</v>
      </c>
      <c r="C22486">
        <f>(((Calculator!$C708-55)/10)*IF(Calculator!$H708="Yes",1,0))</f>
      </c>
    </row>
    <row r="22487" spans="1:3" x14ac:dyDescent="0.25">
      <c r="A22487">
        <v>708</v>
      </c>
      <c r="B22487" t="s">
        <v>67</v>
      </c>
      <c r="C22487">
        <f>(((Calculator!$C708-55)/10)*((MAX(Calculator!$I708,30)-30)/5))</f>
      </c>
    </row>
    <row r="22488" spans="1:3" x14ac:dyDescent="0.25">
      <c r="A22488">
        <v>708</v>
      </c>
      <c r="B22488" t="s">
        <v>68</v>
      </c>
      <c r="C22488">
        <f>(((Calculator!$C708-55)/10)*((MIN(Calculator!$J708,60)-60)/-15))</f>
      </c>
    </row>
    <row r="22489" spans="1:3" x14ac:dyDescent="0.25">
      <c r="A22489">
        <v>708</v>
      </c>
      <c r="B22489" t="s">
        <v>69</v>
      </c>
      <c r="C22489">
        <f>IF(AND(Calculator!$O708&lt;&gt;"",Calculator!$O708&gt;=4,Calculator!$O708&lt;=6),1,0)</f>
      </c>
    </row>
    <row r="22490" spans="1:3" x14ac:dyDescent="0.25">
      <c r="A22490">
        <v>708</v>
      </c>
      <c r="B22490" t="s">
        <v>70</v>
      </c>
      <c r="C22490">
        <f>IF(AND(Calculator!$O708&lt;&gt;"",Calculator!$O708&gt;=7,Calculator!$O708&lt;=10),1,0)</f>
      </c>
    </row>
    <row r="22491" spans="1:3" x14ac:dyDescent="0.25">
      <c r="A22491">
        <v>708</v>
      </c>
      <c r="B22491" t="s">
        <v>71</v>
      </c>
      <c r="C22491">
        <f>IF(Calculator!$O708="",1,0)</f>
      </c>
    </row>
    <row r="22492" spans="1:3" x14ac:dyDescent="0.25">
      <c r="A22492">
        <v>708</v>
      </c>
      <c r="B22492" t="s">
        <v>72</v>
      </c>
      <c r="C22492">
        <f>IF(OR(Calculator!$M708="",Calculator!$M708=0),0,LN(Calculator!$M708))</f>
      </c>
    </row>
    <row r="22493" spans="1:3" x14ac:dyDescent="0.25">
      <c r="A22493">
        <v>708</v>
      </c>
      <c r="B22493" t="s">
        <v>73</v>
      </c>
      <c r="C22493">
        <f>IF(Calculator!$M708="",1,0)</f>
      </c>
    </row>
    <row r="22494" spans="1:3" x14ac:dyDescent="0.25">
      <c r="A22494">
        <v>708</v>
      </c>
      <c r="B22494" t="s">
        <v>74</v>
      </c>
      <c r="C22494">
        <f>IF(Calculator!$N708="",0,(Calculator!$N708-5.3)*IF(Calculator!$G708="Yes",1,0))</f>
      </c>
    </row>
    <row r="22495" spans="1:3" x14ac:dyDescent="0.25">
      <c r="A22495">
        <v>708</v>
      </c>
      <c r="B22495" t="s">
        <v>75</v>
      </c>
      <c r="C22495">
        <f>IF(Calculator!$N708="",0,(Calculator!$N708-5.3)*(1-IF(Calculator!$G708="Yes",1,0)))</f>
      </c>
    </row>
    <row r="22496" spans="1:3" x14ac:dyDescent="0.25">
      <c r="A22496">
        <v>708</v>
      </c>
      <c r="B22496" t="s">
        <v>76</v>
      </c>
      <c r="C22496">
        <f>IF(Calculator!$N708="",1,0)</f>
      </c>
    </row>
    <row r="22497" spans="1:3" x14ac:dyDescent="0.25">
      <c r="A22497">
        <v>708</v>
      </c>
      <c r="B22497" t="s">
        <v>77</v>
      </c>
      <c r="C22497">
        <f>1</f>
      </c>
    </row>
    <row r="22498" spans="1:3" x14ac:dyDescent="0.25">
      <c r="A22498">
        <v>709</v>
      </c>
      <c r="B22498" t="s">
        <v>47</v>
      </c>
      <c r="C22498">
        <f>(Calculator!$C709-55)/10</f>
      </c>
    </row>
    <row r="22499" spans="1:3" x14ac:dyDescent="0.25">
      <c r="A22499">
        <v>709</v>
      </c>
      <c r="B22499" t="s">
        <v>48</v>
      </c>
      <c r="C22499">
        <f>((Calculator!$C709-55)/10)^2</f>
      </c>
    </row>
    <row r="22500" spans="1:3" x14ac:dyDescent="0.25">
      <c r="A22500">
        <v>709</v>
      </c>
      <c r="B22500" t="s">
        <v>49</v>
      </c>
      <c r="C22500">
        <f>((Calculator!$D709-Calculator!$E709)*0.02586)-3.5</f>
      </c>
    </row>
    <row r="22501" spans="1:3" x14ac:dyDescent="0.25">
      <c r="A22501">
        <v>709</v>
      </c>
      <c r="B22501" t="s">
        <v>50</v>
      </c>
      <c r="C22501">
        <f>((Calculator!$E709*0.02586)-1.3)/0.3</f>
      </c>
    </row>
    <row r="22502" spans="1:3" x14ac:dyDescent="0.25">
      <c r="A22502">
        <v>709</v>
      </c>
      <c r="B22502" t="s">
        <v>51</v>
      </c>
      <c r="C22502">
        <f>(MIN(Calculator!$F709,110)-110)/20</f>
      </c>
    </row>
    <row r="22503" spans="1:3" x14ac:dyDescent="0.25">
      <c r="A22503">
        <v>709</v>
      </c>
      <c r="B22503" t="s">
        <v>52</v>
      </c>
      <c r="C22503">
        <f>(MAX(Calculator!$F709,110)-130)/20</f>
      </c>
    </row>
    <row r="22504" spans="1:3" x14ac:dyDescent="0.25">
      <c r="A22504">
        <v>709</v>
      </c>
      <c r="B22504" t="s">
        <v>17</v>
      </c>
      <c r="C22504">
        <f>IF(Calculator!$G709="Yes",1,0)</f>
      </c>
    </row>
    <row r="22505" spans="1:3" x14ac:dyDescent="0.25">
      <c r="A22505">
        <v>709</v>
      </c>
      <c r="B22505" t="s">
        <v>53</v>
      </c>
      <c r="C22505">
        <f>IF(Calculator!$H709="Yes",1,0)</f>
      </c>
    </row>
    <row r="22506" spans="1:3" x14ac:dyDescent="0.25">
      <c r="A22506">
        <v>709</v>
      </c>
      <c r="B22506" t="s">
        <v>54</v>
      </c>
      <c r="C22506">
        <f>(MIN(Calculator!$I709,30)-25)/5</f>
      </c>
    </row>
    <row r="22507" spans="1:3" x14ac:dyDescent="0.25">
      <c r="A22507">
        <v>709</v>
      </c>
      <c r="B22507" t="s">
        <v>55</v>
      </c>
      <c r="C22507">
        <f>(MAX(Calculator!$I709,30)-30)/5</f>
      </c>
    </row>
    <row r="22508" spans="1:3" x14ac:dyDescent="0.25">
      <c r="A22508">
        <v>709</v>
      </c>
      <c r="B22508" t="s">
        <v>56</v>
      </c>
      <c r="C22508">
        <f>(MIN(Calculator!$J709,60)-60)/-15</f>
      </c>
    </row>
    <row r="22509" spans="1:3" x14ac:dyDescent="0.25">
      <c r="A22509">
        <v>709</v>
      </c>
      <c r="B22509" t="s">
        <v>57</v>
      </c>
      <c r="C22509">
        <f>(MAX(Calculator!$J709,60)-90)/-15</f>
      </c>
    </row>
    <row r="22510" spans="1:3" x14ac:dyDescent="0.25">
      <c r="A22510">
        <v>709</v>
      </c>
      <c r="B22510" t="s">
        <v>58</v>
      </c>
      <c r="C22510">
        <f>IF(Calculator!$K709="Yes",1,0)</f>
      </c>
    </row>
    <row r="22511" spans="1:3" x14ac:dyDescent="0.25">
      <c r="A22511">
        <v>709</v>
      </c>
      <c r="B22511" t="s">
        <v>59</v>
      </c>
      <c r="C22511">
        <f>IF(Calculator!$L709="Yes",1,0)</f>
      </c>
    </row>
    <row r="22512" spans="1:3" x14ac:dyDescent="0.25">
      <c r="A22512">
        <v>709</v>
      </c>
      <c r="B22512" t="s">
        <v>60</v>
      </c>
      <c r="C22512">
        <f>((MAX(Calculator!$F709,110)-130)/20)*IF(Calculator!$K709="Yes",1,0)</f>
      </c>
    </row>
    <row r="22513" spans="1:3" x14ac:dyDescent="0.25">
      <c r="A22513">
        <v>709</v>
      </c>
      <c r="B22513" t="s">
        <v>61</v>
      </c>
      <c r="C22513">
        <f>((((Calculator!$D709-Calculator!$E709)*0.02586)-3.5))*IF(Calculator!$L709="Yes",1,0)</f>
      </c>
    </row>
    <row r="22514" spans="1:3" x14ac:dyDescent="0.25">
      <c r="A22514">
        <v>709</v>
      </c>
      <c r="B22514" t="s">
        <v>62</v>
      </c>
      <c r="C22514">
        <f>(((Calculator!$C709-55)/10)*(((((Calculator!$D709-Calculator!$E709)*0.02586)-3.5))))</f>
      </c>
    </row>
    <row r="22515" spans="1:3" x14ac:dyDescent="0.25">
      <c r="A22515">
        <v>709</v>
      </c>
      <c r="B22515" t="s">
        <v>63</v>
      </c>
      <c r="C22515">
        <f>(((Calculator!$C709-55)/10)*(((Calculator!$E709*0.02586)-1.3)/0.3))</f>
      </c>
    </row>
    <row r="22516" spans="1:3" x14ac:dyDescent="0.25">
      <c r="A22516">
        <v>709</v>
      </c>
      <c r="B22516" t="s">
        <v>64</v>
      </c>
      <c r="C22516">
        <f>(((Calculator!$C709-55)/10)*((MAX(Calculator!$F709,110)-130)/20))</f>
      </c>
    </row>
    <row r="22517" spans="1:3" x14ac:dyDescent="0.25">
      <c r="A22517">
        <v>709</v>
      </c>
      <c r="B22517" t="s">
        <v>65</v>
      </c>
      <c r="C22517">
        <f>(((Calculator!$C709-55)/10)*IF(Calculator!$G709="Yes",1,0))</f>
      </c>
    </row>
    <row r="22518" spans="1:3" x14ac:dyDescent="0.25">
      <c r="A22518">
        <v>709</v>
      </c>
      <c r="B22518" t="s">
        <v>66</v>
      </c>
      <c r="C22518">
        <f>(((Calculator!$C709-55)/10)*IF(Calculator!$H709="Yes",1,0))</f>
      </c>
    </row>
    <row r="22519" spans="1:3" x14ac:dyDescent="0.25">
      <c r="A22519">
        <v>709</v>
      </c>
      <c r="B22519" t="s">
        <v>67</v>
      </c>
      <c r="C22519">
        <f>(((Calculator!$C709-55)/10)*((MAX(Calculator!$I709,30)-30)/5))</f>
      </c>
    </row>
    <row r="22520" spans="1:3" x14ac:dyDescent="0.25">
      <c r="A22520">
        <v>709</v>
      </c>
      <c r="B22520" t="s">
        <v>68</v>
      </c>
      <c r="C22520">
        <f>(((Calculator!$C709-55)/10)*((MIN(Calculator!$J709,60)-60)/-15))</f>
      </c>
    </row>
    <row r="22521" spans="1:3" x14ac:dyDescent="0.25">
      <c r="A22521">
        <v>709</v>
      </c>
      <c r="B22521" t="s">
        <v>69</v>
      </c>
      <c r="C22521">
        <f>IF(AND(Calculator!$O709&lt;&gt;"",Calculator!$O709&gt;=4,Calculator!$O709&lt;=6),1,0)</f>
      </c>
    </row>
    <row r="22522" spans="1:3" x14ac:dyDescent="0.25">
      <c r="A22522">
        <v>709</v>
      </c>
      <c r="B22522" t="s">
        <v>70</v>
      </c>
      <c r="C22522">
        <f>IF(AND(Calculator!$O709&lt;&gt;"",Calculator!$O709&gt;=7,Calculator!$O709&lt;=10),1,0)</f>
      </c>
    </row>
    <row r="22523" spans="1:3" x14ac:dyDescent="0.25">
      <c r="A22523">
        <v>709</v>
      </c>
      <c r="B22523" t="s">
        <v>71</v>
      </c>
      <c r="C22523">
        <f>IF(Calculator!$O709="",1,0)</f>
      </c>
    </row>
    <row r="22524" spans="1:3" x14ac:dyDescent="0.25">
      <c r="A22524">
        <v>709</v>
      </c>
      <c r="B22524" t="s">
        <v>72</v>
      </c>
      <c r="C22524">
        <f>IF(OR(Calculator!$M709="",Calculator!$M709=0),0,LN(Calculator!$M709))</f>
      </c>
    </row>
    <row r="22525" spans="1:3" x14ac:dyDescent="0.25">
      <c r="A22525">
        <v>709</v>
      </c>
      <c r="B22525" t="s">
        <v>73</v>
      </c>
      <c r="C22525">
        <f>IF(Calculator!$M709="",1,0)</f>
      </c>
    </row>
    <row r="22526" spans="1:3" x14ac:dyDescent="0.25">
      <c r="A22526">
        <v>709</v>
      </c>
      <c r="B22526" t="s">
        <v>74</v>
      </c>
      <c r="C22526">
        <f>IF(Calculator!$N709="",0,(Calculator!$N709-5.3)*IF(Calculator!$G709="Yes",1,0))</f>
      </c>
    </row>
    <row r="22527" spans="1:3" x14ac:dyDescent="0.25">
      <c r="A22527">
        <v>709</v>
      </c>
      <c r="B22527" t="s">
        <v>75</v>
      </c>
      <c r="C22527">
        <f>IF(Calculator!$N709="",0,(Calculator!$N709-5.3)*(1-IF(Calculator!$G709="Yes",1,0)))</f>
      </c>
    </row>
    <row r="22528" spans="1:3" x14ac:dyDescent="0.25">
      <c r="A22528">
        <v>709</v>
      </c>
      <c r="B22528" t="s">
        <v>76</v>
      </c>
      <c r="C22528">
        <f>IF(Calculator!$N709="",1,0)</f>
      </c>
    </row>
    <row r="22529" spans="1:3" x14ac:dyDescent="0.25">
      <c r="A22529">
        <v>709</v>
      </c>
      <c r="B22529" t="s">
        <v>77</v>
      </c>
      <c r="C22529">
        <f>1</f>
      </c>
    </row>
    <row r="22530" spans="1:3" x14ac:dyDescent="0.25">
      <c r="A22530">
        <v>710</v>
      </c>
      <c r="B22530" t="s">
        <v>47</v>
      </c>
      <c r="C22530">
        <f>(Calculator!$C710-55)/10</f>
      </c>
    </row>
    <row r="22531" spans="1:3" x14ac:dyDescent="0.25">
      <c r="A22531">
        <v>710</v>
      </c>
      <c r="B22531" t="s">
        <v>48</v>
      </c>
      <c r="C22531">
        <f>((Calculator!$C710-55)/10)^2</f>
      </c>
    </row>
    <row r="22532" spans="1:3" x14ac:dyDescent="0.25">
      <c r="A22532">
        <v>710</v>
      </c>
      <c r="B22532" t="s">
        <v>49</v>
      </c>
      <c r="C22532">
        <f>((Calculator!$D710-Calculator!$E710)*0.02586)-3.5</f>
      </c>
    </row>
    <row r="22533" spans="1:3" x14ac:dyDescent="0.25">
      <c r="A22533">
        <v>710</v>
      </c>
      <c r="B22533" t="s">
        <v>50</v>
      </c>
      <c r="C22533">
        <f>((Calculator!$E710*0.02586)-1.3)/0.3</f>
      </c>
    </row>
    <row r="22534" spans="1:3" x14ac:dyDescent="0.25">
      <c r="A22534">
        <v>710</v>
      </c>
      <c r="B22534" t="s">
        <v>51</v>
      </c>
      <c r="C22534">
        <f>(MIN(Calculator!$F710,110)-110)/20</f>
      </c>
    </row>
    <row r="22535" spans="1:3" x14ac:dyDescent="0.25">
      <c r="A22535">
        <v>710</v>
      </c>
      <c r="B22535" t="s">
        <v>52</v>
      </c>
      <c r="C22535">
        <f>(MAX(Calculator!$F710,110)-130)/20</f>
      </c>
    </row>
    <row r="22536" spans="1:3" x14ac:dyDescent="0.25">
      <c r="A22536">
        <v>710</v>
      </c>
      <c r="B22536" t="s">
        <v>17</v>
      </c>
      <c r="C22536">
        <f>IF(Calculator!$G710="Yes",1,0)</f>
      </c>
    </row>
    <row r="22537" spans="1:3" x14ac:dyDescent="0.25">
      <c r="A22537">
        <v>710</v>
      </c>
      <c r="B22537" t="s">
        <v>53</v>
      </c>
      <c r="C22537">
        <f>IF(Calculator!$H710="Yes",1,0)</f>
      </c>
    </row>
    <row r="22538" spans="1:3" x14ac:dyDescent="0.25">
      <c r="A22538">
        <v>710</v>
      </c>
      <c r="B22538" t="s">
        <v>54</v>
      </c>
      <c r="C22538">
        <f>(MIN(Calculator!$I710,30)-25)/5</f>
      </c>
    </row>
    <row r="22539" spans="1:3" x14ac:dyDescent="0.25">
      <c r="A22539">
        <v>710</v>
      </c>
      <c r="B22539" t="s">
        <v>55</v>
      </c>
      <c r="C22539">
        <f>(MAX(Calculator!$I710,30)-30)/5</f>
      </c>
    </row>
    <row r="22540" spans="1:3" x14ac:dyDescent="0.25">
      <c r="A22540">
        <v>710</v>
      </c>
      <c r="B22540" t="s">
        <v>56</v>
      </c>
      <c r="C22540">
        <f>(MIN(Calculator!$J710,60)-60)/-15</f>
      </c>
    </row>
    <row r="22541" spans="1:3" x14ac:dyDescent="0.25">
      <c r="A22541">
        <v>710</v>
      </c>
      <c r="B22541" t="s">
        <v>57</v>
      </c>
      <c r="C22541">
        <f>(MAX(Calculator!$J710,60)-90)/-15</f>
      </c>
    </row>
    <row r="22542" spans="1:3" x14ac:dyDescent="0.25">
      <c r="A22542">
        <v>710</v>
      </c>
      <c r="B22542" t="s">
        <v>58</v>
      </c>
      <c r="C22542">
        <f>IF(Calculator!$K710="Yes",1,0)</f>
      </c>
    </row>
    <row r="22543" spans="1:3" x14ac:dyDescent="0.25">
      <c r="A22543">
        <v>710</v>
      </c>
      <c r="B22543" t="s">
        <v>59</v>
      </c>
      <c r="C22543">
        <f>IF(Calculator!$L710="Yes",1,0)</f>
      </c>
    </row>
    <row r="22544" spans="1:3" x14ac:dyDescent="0.25">
      <c r="A22544">
        <v>710</v>
      </c>
      <c r="B22544" t="s">
        <v>60</v>
      </c>
      <c r="C22544">
        <f>((MAX(Calculator!$F710,110)-130)/20)*IF(Calculator!$K710="Yes",1,0)</f>
      </c>
    </row>
    <row r="22545" spans="1:3" x14ac:dyDescent="0.25">
      <c r="A22545">
        <v>710</v>
      </c>
      <c r="B22545" t="s">
        <v>61</v>
      </c>
      <c r="C22545">
        <f>((((Calculator!$D710-Calculator!$E710)*0.02586)-3.5))*IF(Calculator!$L710="Yes",1,0)</f>
      </c>
    </row>
    <row r="22546" spans="1:3" x14ac:dyDescent="0.25">
      <c r="A22546">
        <v>710</v>
      </c>
      <c r="B22546" t="s">
        <v>62</v>
      </c>
      <c r="C22546">
        <f>(((Calculator!$C710-55)/10)*(((((Calculator!$D710-Calculator!$E710)*0.02586)-3.5))))</f>
      </c>
    </row>
    <row r="22547" spans="1:3" x14ac:dyDescent="0.25">
      <c r="A22547">
        <v>710</v>
      </c>
      <c r="B22547" t="s">
        <v>63</v>
      </c>
      <c r="C22547">
        <f>(((Calculator!$C710-55)/10)*(((Calculator!$E710*0.02586)-1.3)/0.3))</f>
      </c>
    </row>
    <row r="22548" spans="1:3" x14ac:dyDescent="0.25">
      <c r="A22548">
        <v>710</v>
      </c>
      <c r="B22548" t="s">
        <v>64</v>
      </c>
      <c r="C22548">
        <f>(((Calculator!$C710-55)/10)*((MAX(Calculator!$F710,110)-130)/20))</f>
      </c>
    </row>
    <row r="22549" spans="1:3" x14ac:dyDescent="0.25">
      <c r="A22549">
        <v>710</v>
      </c>
      <c r="B22549" t="s">
        <v>65</v>
      </c>
      <c r="C22549">
        <f>(((Calculator!$C710-55)/10)*IF(Calculator!$G710="Yes",1,0))</f>
      </c>
    </row>
    <row r="22550" spans="1:3" x14ac:dyDescent="0.25">
      <c r="A22550">
        <v>710</v>
      </c>
      <c r="B22550" t="s">
        <v>66</v>
      </c>
      <c r="C22550">
        <f>(((Calculator!$C710-55)/10)*IF(Calculator!$H710="Yes",1,0))</f>
      </c>
    </row>
    <row r="22551" spans="1:3" x14ac:dyDescent="0.25">
      <c r="A22551">
        <v>710</v>
      </c>
      <c r="B22551" t="s">
        <v>67</v>
      </c>
      <c r="C22551">
        <f>(((Calculator!$C710-55)/10)*((MAX(Calculator!$I710,30)-30)/5))</f>
      </c>
    </row>
    <row r="22552" spans="1:3" x14ac:dyDescent="0.25">
      <c r="A22552">
        <v>710</v>
      </c>
      <c r="B22552" t="s">
        <v>68</v>
      </c>
      <c r="C22552">
        <f>(((Calculator!$C710-55)/10)*((MIN(Calculator!$J710,60)-60)/-15))</f>
      </c>
    </row>
    <row r="22553" spans="1:3" x14ac:dyDescent="0.25">
      <c r="A22553">
        <v>710</v>
      </c>
      <c r="B22553" t="s">
        <v>69</v>
      </c>
      <c r="C22553">
        <f>IF(AND(Calculator!$O710&lt;&gt;"",Calculator!$O710&gt;=4,Calculator!$O710&lt;=6),1,0)</f>
      </c>
    </row>
    <row r="22554" spans="1:3" x14ac:dyDescent="0.25">
      <c r="A22554">
        <v>710</v>
      </c>
      <c r="B22554" t="s">
        <v>70</v>
      </c>
      <c r="C22554">
        <f>IF(AND(Calculator!$O710&lt;&gt;"",Calculator!$O710&gt;=7,Calculator!$O710&lt;=10),1,0)</f>
      </c>
    </row>
    <row r="22555" spans="1:3" x14ac:dyDescent="0.25">
      <c r="A22555">
        <v>710</v>
      </c>
      <c r="B22555" t="s">
        <v>71</v>
      </c>
      <c r="C22555">
        <f>IF(Calculator!$O710="",1,0)</f>
      </c>
    </row>
    <row r="22556" spans="1:3" x14ac:dyDescent="0.25">
      <c r="A22556">
        <v>710</v>
      </c>
      <c r="B22556" t="s">
        <v>72</v>
      </c>
      <c r="C22556">
        <f>IF(OR(Calculator!$M710="",Calculator!$M710=0),0,LN(Calculator!$M710))</f>
      </c>
    </row>
    <row r="22557" spans="1:3" x14ac:dyDescent="0.25">
      <c r="A22557">
        <v>710</v>
      </c>
      <c r="B22557" t="s">
        <v>73</v>
      </c>
      <c r="C22557">
        <f>IF(Calculator!$M710="",1,0)</f>
      </c>
    </row>
    <row r="22558" spans="1:3" x14ac:dyDescent="0.25">
      <c r="A22558">
        <v>710</v>
      </c>
      <c r="B22558" t="s">
        <v>74</v>
      </c>
      <c r="C22558">
        <f>IF(Calculator!$N710="",0,(Calculator!$N710-5.3)*IF(Calculator!$G710="Yes",1,0))</f>
      </c>
    </row>
    <row r="22559" spans="1:3" x14ac:dyDescent="0.25">
      <c r="A22559">
        <v>710</v>
      </c>
      <c r="B22559" t="s">
        <v>75</v>
      </c>
      <c r="C22559">
        <f>IF(Calculator!$N710="",0,(Calculator!$N710-5.3)*(1-IF(Calculator!$G710="Yes",1,0)))</f>
      </c>
    </row>
    <row r="22560" spans="1:3" x14ac:dyDescent="0.25">
      <c r="A22560">
        <v>710</v>
      </c>
      <c r="B22560" t="s">
        <v>76</v>
      </c>
      <c r="C22560">
        <f>IF(Calculator!$N710="",1,0)</f>
      </c>
    </row>
    <row r="22561" spans="1:3" x14ac:dyDescent="0.25">
      <c r="A22561">
        <v>710</v>
      </c>
      <c r="B22561" t="s">
        <v>77</v>
      </c>
      <c r="C22561">
        <f>1</f>
      </c>
    </row>
    <row r="22562" spans="1:3" x14ac:dyDescent="0.25">
      <c r="A22562">
        <v>711</v>
      </c>
      <c r="B22562" t="s">
        <v>47</v>
      </c>
      <c r="C22562">
        <f>(Calculator!$C711-55)/10</f>
      </c>
    </row>
    <row r="22563" spans="1:3" x14ac:dyDescent="0.25">
      <c r="A22563">
        <v>711</v>
      </c>
      <c r="B22563" t="s">
        <v>48</v>
      </c>
      <c r="C22563">
        <f>((Calculator!$C711-55)/10)^2</f>
      </c>
    </row>
    <row r="22564" spans="1:3" x14ac:dyDescent="0.25">
      <c r="A22564">
        <v>711</v>
      </c>
      <c r="B22564" t="s">
        <v>49</v>
      </c>
      <c r="C22564">
        <f>((Calculator!$D711-Calculator!$E711)*0.02586)-3.5</f>
      </c>
    </row>
    <row r="22565" spans="1:3" x14ac:dyDescent="0.25">
      <c r="A22565">
        <v>711</v>
      </c>
      <c r="B22565" t="s">
        <v>50</v>
      </c>
      <c r="C22565">
        <f>((Calculator!$E711*0.02586)-1.3)/0.3</f>
      </c>
    </row>
    <row r="22566" spans="1:3" x14ac:dyDescent="0.25">
      <c r="A22566">
        <v>711</v>
      </c>
      <c r="B22566" t="s">
        <v>51</v>
      </c>
      <c r="C22566">
        <f>(MIN(Calculator!$F711,110)-110)/20</f>
      </c>
    </row>
    <row r="22567" spans="1:3" x14ac:dyDescent="0.25">
      <c r="A22567">
        <v>711</v>
      </c>
      <c r="B22567" t="s">
        <v>52</v>
      </c>
      <c r="C22567">
        <f>(MAX(Calculator!$F711,110)-130)/20</f>
      </c>
    </row>
    <row r="22568" spans="1:3" x14ac:dyDescent="0.25">
      <c r="A22568">
        <v>711</v>
      </c>
      <c r="B22568" t="s">
        <v>17</v>
      </c>
      <c r="C22568">
        <f>IF(Calculator!$G711="Yes",1,0)</f>
      </c>
    </row>
    <row r="22569" spans="1:3" x14ac:dyDescent="0.25">
      <c r="A22569">
        <v>711</v>
      </c>
      <c r="B22569" t="s">
        <v>53</v>
      </c>
      <c r="C22569">
        <f>IF(Calculator!$H711="Yes",1,0)</f>
      </c>
    </row>
    <row r="22570" spans="1:3" x14ac:dyDescent="0.25">
      <c r="A22570">
        <v>711</v>
      </c>
      <c r="B22570" t="s">
        <v>54</v>
      </c>
      <c r="C22570">
        <f>(MIN(Calculator!$I711,30)-25)/5</f>
      </c>
    </row>
    <row r="22571" spans="1:3" x14ac:dyDescent="0.25">
      <c r="A22571">
        <v>711</v>
      </c>
      <c r="B22571" t="s">
        <v>55</v>
      </c>
      <c r="C22571">
        <f>(MAX(Calculator!$I711,30)-30)/5</f>
      </c>
    </row>
    <row r="22572" spans="1:3" x14ac:dyDescent="0.25">
      <c r="A22572">
        <v>711</v>
      </c>
      <c r="B22572" t="s">
        <v>56</v>
      </c>
      <c r="C22572">
        <f>(MIN(Calculator!$J711,60)-60)/-15</f>
      </c>
    </row>
    <row r="22573" spans="1:3" x14ac:dyDescent="0.25">
      <c r="A22573">
        <v>711</v>
      </c>
      <c r="B22573" t="s">
        <v>57</v>
      </c>
      <c r="C22573">
        <f>(MAX(Calculator!$J711,60)-90)/-15</f>
      </c>
    </row>
    <row r="22574" spans="1:3" x14ac:dyDescent="0.25">
      <c r="A22574">
        <v>711</v>
      </c>
      <c r="B22574" t="s">
        <v>58</v>
      </c>
      <c r="C22574">
        <f>IF(Calculator!$K711="Yes",1,0)</f>
      </c>
    </row>
    <row r="22575" spans="1:3" x14ac:dyDescent="0.25">
      <c r="A22575">
        <v>711</v>
      </c>
      <c r="B22575" t="s">
        <v>59</v>
      </c>
      <c r="C22575">
        <f>IF(Calculator!$L711="Yes",1,0)</f>
      </c>
    </row>
    <row r="22576" spans="1:3" x14ac:dyDescent="0.25">
      <c r="A22576">
        <v>711</v>
      </c>
      <c r="B22576" t="s">
        <v>60</v>
      </c>
      <c r="C22576">
        <f>((MAX(Calculator!$F711,110)-130)/20)*IF(Calculator!$K711="Yes",1,0)</f>
      </c>
    </row>
    <row r="22577" spans="1:3" x14ac:dyDescent="0.25">
      <c r="A22577">
        <v>711</v>
      </c>
      <c r="B22577" t="s">
        <v>61</v>
      </c>
      <c r="C22577">
        <f>((((Calculator!$D711-Calculator!$E711)*0.02586)-3.5))*IF(Calculator!$L711="Yes",1,0)</f>
      </c>
    </row>
    <row r="22578" spans="1:3" x14ac:dyDescent="0.25">
      <c r="A22578">
        <v>711</v>
      </c>
      <c r="B22578" t="s">
        <v>62</v>
      </c>
      <c r="C22578">
        <f>(((Calculator!$C711-55)/10)*(((((Calculator!$D711-Calculator!$E711)*0.02586)-3.5))))</f>
      </c>
    </row>
    <row r="22579" spans="1:3" x14ac:dyDescent="0.25">
      <c r="A22579">
        <v>711</v>
      </c>
      <c r="B22579" t="s">
        <v>63</v>
      </c>
      <c r="C22579">
        <f>(((Calculator!$C711-55)/10)*(((Calculator!$E711*0.02586)-1.3)/0.3))</f>
      </c>
    </row>
    <row r="22580" spans="1:3" x14ac:dyDescent="0.25">
      <c r="A22580">
        <v>711</v>
      </c>
      <c r="B22580" t="s">
        <v>64</v>
      </c>
      <c r="C22580">
        <f>(((Calculator!$C711-55)/10)*((MAX(Calculator!$F711,110)-130)/20))</f>
      </c>
    </row>
    <row r="22581" spans="1:3" x14ac:dyDescent="0.25">
      <c r="A22581">
        <v>711</v>
      </c>
      <c r="B22581" t="s">
        <v>65</v>
      </c>
      <c r="C22581">
        <f>(((Calculator!$C711-55)/10)*IF(Calculator!$G711="Yes",1,0))</f>
      </c>
    </row>
    <row r="22582" spans="1:3" x14ac:dyDescent="0.25">
      <c r="A22582">
        <v>711</v>
      </c>
      <c r="B22582" t="s">
        <v>66</v>
      </c>
      <c r="C22582">
        <f>(((Calculator!$C711-55)/10)*IF(Calculator!$H711="Yes",1,0))</f>
      </c>
    </row>
    <row r="22583" spans="1:3" x14ac:dyDescent="0.25">
      <c r="A22583">
        <v>711</v>
      </c>
      <c r="B22583" t="s">
        <v>67</v>
      </c>
      <c r="C22583">
        <f>(((Calculator!$C711-55)/10)*((MAX(Calculator!$I711,30)-30)/5))</f>
      </c>
    </row>
    <row r="22584" spans="1:3" x14ac:dyDescent="0.25">
      <c r="A22584">
        <v>711</v>
      </c>
      <c r="B22584" t="s">
        <v>68</v>
      </c>
      <c r="C22584">
        <f>(((Calculator!$C711-55)/10)*((MIN(Calculator!$J711,60)-60)/-15))</f>
      </c>
    </row>
    <row r="22585" spans="1:3" x14ac:dyDescent="0.25">
      <c r="A22585">
        <v>711</v>
      </c>
      <c r="B22585" t="s">
        <v>69</v>
      </c>
      <c r="C22585">
        <f>IF(AND(Calculator!$O711&lt;&gt;"",Calculator!$O711&gt;=4,Calculator!$O711&lt;=6),1,0)</f>
      </c>
    </row>
    <row r="22586" spans="1:3" x14ac:dyDescent="0.25">
      <c r="A22586">
        <v>711</v>
      </c>
      <c r="B22586" t="s">
        <v>70</v>
      </c>
      <c r="C22586">
        <f>IF(AND(Calculator!$O711&lt;&gt;"",Calculator!$O711&gt;=7,Calculator!$O711&lt;=10),1,0)</f>
      </c>
    </row>
    <row r="22587" spans="1:3" x14ac:dyDescent="0.25">
      <c r="A22587">
        <v>711</v>
      </c>
      <c r="B22587" t="s">
        <v>71</v>
      </c>
      <c r="C22587">
        <f>IF(Calculator!$O711="",1,0)</f>
      </c>
    </row>
    <row r="22588" spans="1:3" x14ac:dyDescent="0.25">
      <c r="A22588">
        <v>711</v>
      </c>
      <c r="B22588" t="s">
        <v>72</v>
      </c>
      <c r="C22588">
        <f>IF(OR(Calculator!$M711="",Calculator!$M711=0),0,LN(Calculator!$M711))</f>
      </c>
    </row>
    <row r="22589" spans="1:3" x14ac:dyDescent="0.25">
      <c r="A22589">
        <v>711</v>
      </c>
      <c r="B22589" t="s">
        <v>73</v>
      </c>
      <c r="C22589">
        <f>IF(Calculator!$M711="",1,0)</f>
      </c>
    </row>
    <row r="22590" spans="1:3" x14ac:dyDescent="0.25">
      <c r="A22590">
        <v>711</v>
      </c>
      <c r="B22590" t="s">
        <v>74</v>
      </c>
      <c r="C22590">
        <f>IF(Calculator!$N711="",0,(Calculator!$N711-5.3)*IF(Calculator!$G711="Yes",1,0))</f>
      </c>
    </row>
    <row r="22591" spans="1:3" x14ac:dyDescent="0.25">
      <c r="A22591">
        <v>711</v>
      </c>
      <c r="B22591" t="s">
        <v>75</v>
      </c>
      <c r="C22591">
        <f>IF(Calculator!$N711="",0,(Calculator!$N711-5.3)*(1-IF(Calculator!$G711="Yes",1,0)))</f>
      </c>
    </row>
    <row r="22592" spans="1:3" x14ac:dyDescent="0.25">
      <c r="A22592">
        <v>711</v>
      </c>
      <c r="B22592" t="s">
        <v>76</v>
      </c>
      <c r="C22592">
        <f>IF(Calculator!$N711="",1,0)</f>
      </c>
    </row>
    <row r="22593" spans="1:3" x14ac:dyDescent="0.25">
      <c r="A22593">
        <v>711</v>
      </c>
      <c r="B22593" t="s">
        <v>77</v>
      </c>
      <c r="C22593">
        <f>1</f>
      </c>
    </row>
    <row r="22594" spans="1:3" x14ac:dyDescent="0.25">
      <c r="A22594">
        <v>712</v>
      </c>
      <c r="B22594" t="s">
        <v>47</v>
      </c>
      <c r="C22594">
        <f>(Calculator!$C712-55)/10</f>
      </c>
    </row>
    <row r="22595" spans="1:3" x14ac:dyDescent="0.25">
      <c r="A22595">
        <v>712</v>
      </c>
      <c r="B22595" t="s">
        <v>48</v>
      </c>
      <c r="C22595">
        <f>((Calculator!$C712-55)/10)^2</f>
      </c>
    </row>
    <row r="22596" spans="1:3" x14ac:dyDescent="0.25">
      <c r="A22596">
        <v>712</v>
      </c>
      <c r="B22596" t="s">
        <v>49</v>
      </c>
      <c r="C22596">
        <f>((Calculator!$D712-Calculator!$E712)*0.02586)-3.5</f>
      </c>
    </row>
    <row r="22597" spans="1:3" x14ac:dyDescent="0.25">
      <c r="A22597">
        <v>712</v>
      </c>
      <c r="B22597" t="s">
        <v>50</v>
      </c>
      <c r="C22597">
        <f>((Calculator!$E712*0.02586)-1.3)/0.3</f>
      </c>
    </row>
    <row r="22598" spans="1:3" x14ac:dyDescent="0.25">
      <c r="A22598">
        <v>712</v>
      </c>
      <c r="B22598" t="s">
        <v>51</v>
      </c>
      <c r="C22598">
        <f>(MIN(Calculator!$F712,110)-110)/20</f>
      </c>
    </row>
    <row r="22599" spans="1:3" x14ac:dyDescent="0.25">
      <c r="A22599">
        <v>712</v>
      </c>
      <c r="B22599" t="s">
        <v>52</v>
      </c>
      <c r="C22599">
        <f>(MAX(Calculator!$F712,110)-130)/20</f>
      </c>
    </row>
    <row r="22600" spans="1:3" x14ac:dyDescent="0.25">
      <c r="A22600">
        <v>712</v>
      </c>
      <c r="B22600" t="s">
        <v>17</v>
      </c>
      <c r="C22600">
        <f>IF(Calculator!$G712="Yes",1,0)</f>
      </c>
    </row>
    <row r="22601" spans="1:3" x14ac:dyDescent="0.25">
      <c r="A22601">
        <v>712</v>
      </c>
      <c r="B22601" t="s">
        <v>53</v>
      </c>
      <c r="C22601">
        <f>IF(Calculator!$H712="Yes",1,0)</f>
      </c>
    </row>
    <row r="22602" spans="1:3" x14ac:dyDescent="0.25">
      <c r="A22602">
        <v>712</v>
      </c>
      <c r="B22602" t="s">
        <v>54</v>
      </c>
      <c r="C22602">
        <f>(MIN(Calculator!$I712,30)-25)/5</f>
      </c>
    </row>
    <row r="22603" spans="1:3" x14ac:dyDescent="0.25">
      <c r="A22603">
        <v>712</v>
      </c>
      <c r="B22603" t="s">
        <v>55</v>
      </c>
      <c r="C22603">
        <f>(MAX(Calculator!$I712,30)-30)/5</f>
      </c>
    </row>
    <row r="22604" spans="1:3" x14ac:dyDescent="0.25">
      <c r="A22604">
        <v>712</v>
      </c>
      <c r="B22604" t="s">
        <v>56</v>
      </c>
      <c r="C22604">
        <f>(MIN(Calculator!$J712,60)-60)/-15</f>
      </c>
    </row>
    <row r="22605" spans="1:3" x14ac:dyDescent="0.25">
      <c r="A22605">
        <v>712</v>
      </c>
      <c r="B22605" t="s">
        <v>57</v>
      </c>
      <c r="C22605">
        <f>(MAX(Calculator!$J712,60)-90)/-15</f>
      </c>
    </row>
    <row r="22606" spans="1:3" x14ac:dyDescent="0.25">
      <c r="A22606">
        <v>712</v>
      </c>
      <c r="B22606" t="s">
        <v>58</v>
      </c>
      <c r="C22606">
        <f>IF(Calculator!$K712="Yes",1,0)</f>
      </c>
    </row>
    <row r="22607" spans="1:3" x14ac:dyDescent="0.25">
      <c r="A22607">
        <v>712</v>
      </c>
      <c r="B22607" t="s">
        <v>59</v>
      </c>
      <c r="C22607">
        <f>IF(Calculator!$L712="Yes",1,0)</f>
      </c>
    </row>
    <row r="22608" spans="1:3" x14ac:dyDescent="0.25">
      <c r="A22608">
        <v>712</v>
      </c>
      <c r="B22608" t="s">
        <v>60</v>
      </c>
      <c r="C22608">
        <f>((MAX(Calculator!$F712,110)-130)/20)*IF(Calculator!$K712="Yes",1,0)</f>
      </c>
    </row>
    <row r="22609" spans="1:3" x14ac:dyDescent="0.25">
      <c r="A22609">
        <v>712</v>
      </c>
      <c r="B22609" t="s">
        <v>61</v>
      </c>
      <c r="C22609">
        <f>((((Calculator!$D712-Calculator!$E712)*0.02586)-3.5))*IF(Calculator!$L712="Yes",1,0)</f>
      </c>
    </row>
    <row r="22610" spans="1:3" x14ac:dyDescent="0.25">
      <c r="A22610">
        <v>712</v>
      </c>
      <c r="B22610" t="s">
        <v>62</v>
      </c>
      <c r="C22610">
        <f>(((Calculator!$C712-55)/10)*(((((Calculator!$D712-Calculator!$E712)*0.02586)-3.5))))</f>
      </c>
    </row>
    <row r="22611" spans="1:3" x14ac:dyDescent="0.25">
      <c r="A22611">
        <v>712</v>
      </c>
      <c r="B22611" t="s">
        <v>63</v>
      </c>
      <c r="C22611">
        <f>(((Calculator!$C712-55)/10)*(((Calculator!$E712*0.02586)-1.3)/0.3))</f>
      </c>
    </row>
    <row r="22612" spans="1:3" x14ac:dyDescent="0.25">
      <c r="A22612">
        <v>712</v>
      </c>
      <c r="B22612" t="s">
        <v>64</v>
      </c>
      <c r="C22612">
        <f>(((Calculator!$C712-55)/10)*((MAX(Calculator!$F712,110)-130)/20))</f>
      </c>
    </row>
    <row r="22613" spans="1:3" x14ac:dyDescent="0.25">
      <c r="A22613">
        <v>712</v>
      </c>
      <c r="B22613" t="s">
        <v>65</v>
      </c>
      <c r="C22613">
        <f>(((Calculator!$C712-55)/10)*IF(Calculator!$G712="Yes",1,0))</f>
      </c>
    </row>
    <row r="22614" spans="1:3" x14ac:dyDescent="0.25">
      <c r="A22614">
        <v>712</v>
      </c>
      <c r="B22614" t="s">
        <v>66</v>
      </c>
      <c r="C22614">
        <f>(((Calculator!$C712-55)/10)*IF(Calculator!$H712="Yes",1,0))</f>
      </c>
    </row>
    <row r="22615" spans="1:3" x14ac:dyDescent="0.25">
      <c r="A22615">
        <v>712</v>
      </c>
      <c r="B22615" t="s">
        <v>67</v>
      </c>
      <c r="C22615">
        <f>(((Calculator!$C712-55)/10)*((MAX(Calculator!$I712,30)-30)/5))</f>
      </c>
    </row>
    <row r="22616" spans="1:3" x14ac:dyDescent="0.25">
      <c r="A22616">
        <v>712</v>
      </c>
      <c r="B22616" t="s">
        <v>68</v>
      </c>
      <c r="C22616">
        <f>(((Calculator!$C712-55)/10)*((MIN(Calculator!$J712,60)-60)/-15))</f>
      </c>
    </row>
    <row r="22617" spans="1:3" x14ac:dyDescent="0.25">
      <c r="A22617">
        <v>712</v>
      </c>
      <c r="B22617" t="s">
        <v>69</v>
      </c>
      <c r="C22617">
        <f>IF(AND(Calculator!$O712&lt;&gt;"",Calculator!$O712&gt;=4,Calculator!$O712&lt;=6),1,0)</f>
      </c>
    </row>
    <row r="22618" spans="1:3" x14ac:dyDescent="0.25">
      <c r="A22618">
        <v>712</v>
      </c>
      <c r="B22618" t="s">
        <v>70</v>
      </c>
      <c r="C22618">
        <f>IF(AND(Calculator!$O712&lt;&gt;"",Calculator!$O712&gt;=7,Calculator!$O712&lt;=10),1,0)</f>
      </c>
    </row>
    <row r="22619" spans="1:3" x14ac:dyDescent="0.25">
      <c r="A22619">
        <v>712</v>
      </c>
      <c r="B22619" t="s">
        <v>71</v>
      </c>
      <c r="C22619">
        <f>IF(Calculator!$O712="",1,0)</f>
      </c>
    </row>
    <row r="22620" spans="1:3" x14ac:dyDescent="0.25">
      <c r="A22620">
        <v>712</v>
      </c>
      <c r="B22620" t="s">
        <v>72</v>
      </c>
      <c r="C22620">
        <f>IF(OR(Calculator!$M712="",Calculator!$M712=0),0,LN(Calculator!$M712))</f>
      </c>
    </row>
    <row r="22621" spans="1:3" x14ac:dyDescent="0.25">
      <c r="A22621">
        <v>712</v>
      </c>
      <c r="B22621" t="s">
        <v>73</v>
      </c>
      <c r="C22621">
        <f>IF(Calculator!$M712="",1,0)</f>
      </c>
    </row>
    <row r="22622" spans="1:3" x14ac:dyDescent="0.25">
      <c r="A22622">
        <v>712</v>
      </c>
      <c r="B22622" t="s">
        <v>74</v>
      </c>
      <c r="C22622">
        <f>IF(Calculator!$N712="",0,(Calculator!$N712-5.3)*IF(Calculator!$G712="Yes",1,0))</f>
      </c>
    </row>
    <row r="22623" spans="1:3" x14ac:dyDescent="0.25">
      <c r="A22623">
        <v>712</v>
      </c>
      <c r="B22623" t="s">
        <v>75</v>
      </c>
      <c r="C22623">
        <f>IF(Calculator!$N712="",0,(Calculator!$N712-5.3)*(1-IF(Calculator!$G712="Yes",1,0)))</f>
      </c>
    </row>
    <row r="22624" spans="1:3" x14ac:dyDescent="0.25">
      <c r="A22624">
        <v>712</v>
      </c>
      <c r="B22624" t="s">
        <v>76</v>
      </c>
      <c r="C22624">
        <f>IF(Calculator!$N712="",1,0)</f>
      </c>
    </row>
    <row r="22625" spans="1:3" x14ac:dyDescent="0.25">
      <c r="A22625">
        <v>712</v>
      </c>
      <c r="B22625" t="s">
        <v>77</v>
      </c>
      <c r="C22625">
        <f>1</f>
      </c>
    </row>
    <row r="22626" spans="1:3" x14ac:dyDescent="0.25">
      <c r="A22626">
        <v>713</v>
      </c>
      <c r="B22626" t="s">
        <v>47</v>
      </c>
      <c r="C22626">
        <f>(Calculator!$C713-55)/10</f>
      </c>
    </row>
    <row r="22627" spans="1:3" x14ac:dyDescent="0.25">
      <c r="A22627">
        <v>713</v>
      </c>
      <c r="B22627" t="s">
        <v>48</v>
      </c>
      <c r="C22627">
        <f>((Calculator!$C713-55)/10)^2</f>
      </c>
    </row>
    <row r="22628" spans="1:3" x14ac:dyDescent="0.25">
      <c r="A22628">
        <v>713</v>
      </c>
      <c r="B22628" t="s">
        <v>49</v>
      </c>
      <c r="C22628">
        <f>((Calculator!$D713-Calculator!$E713)*0.02586)-3.5</f>
      </c>
    </row>
    <row r="22629" spans="1:3" x14ac:dyDescent="0.25">
      <c r="A22629">
        <v>713</v>
      </c>
      <c r="B22629" t="s">
        <v>50</v>
      </c>
      <c r="C22629">
        <f>((Calculator!$E713*0.02586)-1.3)/0.3</f>
      </c>
    </row>
    <row r="22630" spans="1:3" x14ac:dyDescent="0.25">
      <c r="A22630">
        <v>713</v>
      </c>
      <c r="B22630" t="s">
        <v>51</v>
      </c>
      <c r="C22630">
        <f>(MIN(Calculator!$F713,110)-110)/20</f>
      </c>
    </row>
    <row r="22631" spans="1:3" x14ac:dyDescent="0.25">
      <c r="A22631">
        <v>713</v>
      </c>
      <c r="B22631" t="s">
        <v>52</v>
      </c>
      <c r="C22631">
        <f>(MAX(Calculator!$F713,110)-130)/20</f>
      </c>
    </row>
    <row r="22632" spans="1:3" x14ac:dyDescent="0.25">
      <c r="A22632">
        <v>713</v>
      </c>
      <c r="B22632" t="s">
        <v>17</v>
      </c>
      <c r="C22632">
        <f>IF(Calculator!$G713="Yes",1,0)</f>
      </c>
    </row>
    <row r="22633" spans="1:3" x14ac:dyDescent="0.25">
      <c r="A22633">
        <v>713</v>
      </c>
      <c r="B22633" t="s">
        <v>53</v>
      </c>
      <c r="C22633">
        <f>IF(Calculator!$H713="Yes",1,0)</f>
      </c>
    </row>
    <row r="22634" spans="1:3" x14ac:dyDescent="0.25">
      <c r="A22634">
        <v>713</v>
      </c>
      <c r="B22634" t="s">
        <v>54</v>
      </c>
      <c r="C22634">
        <f>(MIN(Calculator!$I713,30)-25)/5</f>
      </c>
    </row>
    <row r="22635" spans="1:3" x14ac:dyDescent="0.25">
      <c r="A22635">
        <v>713</v>
      </c>
      <c r="B22635" t="s">
        <v>55</v>
      </c>
      <c r="C22635">
        <f>(MAX(Calculator!$I713,30)-30)/5</f>
      </c>
    </row>
    <row r="22636" spans="1:3" x14ac:dyDescent="0.25">
      <c r="A22636">
        <v>713</v>
      </c>
      <c r="B22636" t="s">
        <v>56</v>
      </c>
      <c r="C22636">
        <f>(MIN(Calculator!$J713,60)-60)/-15</f>
      </c>
    </row>
    <row r="22637" spans="1:3" x14ac:dyDescent="0.25">
      <c r="A22637">
        <v>713</v>
      </c>
      <c r="B22637" t="s">
        <v>57</v>
      </c>
      <c r="C22637">
        <f>(MAX(Calculator!$J713,60)-90)/-15</f>
      </c>
    </row>
    <row r="22638" spans="1:3" x14ac:dyDescent="0.25">
      <c r="A22638">
        <v>713</v>
      </c>
      <c r="B22638" t="s">
        <v>58</v>
      </c>
      <c r="C22638">
        <f>IF(Calculator!$K713="Yes",1,0)</f>
      </c>
    </row>
    <row r="22639" spans="1:3" x14ac:dyDescent="0.25">
      <c r="A22639">
        <v>713</v>
      </c>
      <c r="B22639" t="s">
        <v>59</v>
      </c>
      <c r="C22639">
        <f>IF(Calculator!$L713="Yes",1,0)</f>
      </c>
    </row>
    <row r="22640" spans="1:3" x14ac:dyDescent="0.25">
      <c r="A22640">
        <v>713</v>
      </c>
      <c r="B22640" t="s">
        <v>60</v>
      </c>
      <c r="C22640">
        <f>((MAX(Calculator!$F713,110)-130)/20)*IF(Calculator!$K713="Yes",1,0)</f>
      </c>
    </row>
    <row r="22641" spans="1:3" x14ac:dyDescent="0.25">
      <c r="A22641">
        <v>713</v>
      </c>
      <c r="B22641" t="s">
        <v>61</v>
      </c>
      <c r="C22641">
        <f>((((Calculator!$D713-Calculator!$E713)*0.02586)-3.5))*IF(Calculator!$L713="Yes",1,0)</f>
      </c>
    </row>
    <row r="22642" spans="1:3" x14ac:dyDescent="0.25">
      <c r="A22642">
        <v>713</v>
      </c>
      <c r="B22642" t="s">
        <v>62</v>
      </c>
      <c r="C22642">
        <f>(((Calculator!$C713-55)/10)*(((((Calculator!$D713-Calculator!$E713)*0.02586)-3.5))))</f>
      </c>
    </row>
    <row r="22643" spans="1:3" x14ac:dyDescent="0.25">
      <c r="A22643">
        <v>713</v>
      </c>
      <c r="B22643" t="s">
        <v>63</v>
      </c>
      <c r="C22643">
        <f>(((Calculator!$C713-55)/10)*(((Calculator!$E713*0.02586)-1.3)/0.3))</f>
      </c>
    </row>
    <row r="22644" spans="1:3" x14ac:dyDescent="0.25">
      <c r="A22644">
        <v>713</v>
      </c>
      <c r="B22644" t="s">
        <v>64</v>
      </c>
      <c r="C22644">
        <f>(((Calculator!$C713-55)/10)*((MAX(Calculator!$F713,110)-130)/20))</f>
      </c>
    </row>
    <row r="22645" spans="1:3" x14ac:dyDescent="0.25">
      <c r="A22645">
        <v>713</v>
      </c>
      <c r="B22645" t="s">
        <v>65</v>
      </c>
      <c r="C22645">
        <f>(((Calculator!$C713-55)/10)*IF(Calculator!$G713="Yes",1,0))</f>
      </c>
    </row>
    <row r="22646" spans="1:3" x14ac:dyDescent="0.25">
      <c r="A22646">
        <v>713</v>
      </c>
      <c r="B22646" t="s">
        <v>66</v>
      </c>
      <c r="C22646">
        <f>(((Calculator!$C713-55)/10)*IF(Calculator!$H713="Yes",1,0))</f>
      </c>
    </row>
    <row r="22647" spans="1:3" x14ac:dyDescent="0.25">
      <c r="A22647">
        <v>713</v>
      </c>
      <c r="B22647" t="s">
        <v>67</v>
      </c>
      <c r="C22647">
        <f>(((Calculator!$C713-55)/10)*((MAX(Calculator!$I713,30)-30)/5))</f>
      </c>
    </row>
    <row r="22648" spans="1:3" x14ac:dyDescent="0.25">
      <c r="A22648">
        <v>713</v>
      </c>
      <c r="B22648" t="s">
        <v>68</v>
      </c>
      <c r="C22648">
        <f>(((Calculator!$C713-55)/10)*((MIN(Calculator!$J713,60)-60)/-15))</f>
      </c>
    </row>
    <row r="22649" spans="1:3" x14ac:dyDescent="0.25">
      <c r="A22649">
        <v>713</v>
      </c>
      <c r="B22649" t="s">
        <v>69</v>
      </c>
      <c r="C22649">
        <f>IF(AND(Calculator!$O713&lt;&gt;"",Calculator!$O713&gt;=4,Calculator!$O713&lt;=6),1,0)</f>
      </c>
    </row>
    <row r="22650" spans="1:3" x14ac:dyDescent="0.25">
      <c r="A22650">
        <v>713</v>
      </c>
      <c r="B22650" t="s">
        <v>70</v>
      </c>
      <c r="C22650">
        <f>IF(AND(Calculator!$O713&lt;&gt;"",Calculator!$O713&gt;=7,Calculator!$O713&lt;=10),1,0)</f>
      </c>
    </row>
    <row r="22651" spans="1:3" x14ac:dyDescent="0.25">
      <c r="A22651">
        <v>713</v>
      </c>
      <c r="B22651" t="s">
        <v>71</v>
      </c>
      <c r="C22651">
        <f>IF(Calculator!$O713="",1,0)</f>
      </c>
    </row>
    <row r="22652" spans="1:3" x14ac:dyDescent="0.25">
      <c r="A22652">
        <v>713</v>
      </c>
      <c r="B22652" t="s">
        <v>72</v>
      </c>
      <c r="C22652">
        <f>IF(OR(Calculator!$M713="",Calculator!$M713=0),0,LN(Calculator!$M713))</f>
      </c>
    </row>
    <row r="22653" spans="1:3" x14ac:dyDescent="0.25">
      <c r="A22653">
        <v>713</v>
      </c>
      <c r="B22653" t="s">
        <v>73</v>
      </c>
      <c r="C22653">
        <f>IF(Calculator!$M713="",1,0)</f>
      </c>
    </row>
    <row r="22654" spans="1:3" x14ac:dyDescent="0.25">
      <c r="A22654">
        <v>713</v>
      </c>
      <c r="B22654" t="s">
        <v>74</v>
      </c>
      <c r="C22654">
        <f>IF(Calculator!$N713="",0,(Calculator!$N713-5.3)*IF(Calculator!$G713="Yes",1,0))</f>
      </c>
    </row>
    <row r="22655" spans="1:3" x14ac:dyDescent="0.25">
      <c r="A22655">
        <v>713</v>
      </c>
      <c r="B22655" t="s">
        <v>75</v>
      </c>
      <c r="C22655">
        <f>IF(Calculator!$N713="",0,(Calculator!$N713-5.3)*(1-IF(Calculator!$G713="Yes",1,0)))</f>
      </c>
    </row>
    <row r="22656" spans="1:3" x14ac:dyDescent="0.25">
      <c r="A22656">
        <v>713</v>
      </c>
      <c r="B22656" t="s">
        <v>76</v>
      </c>
      <c r="C22656">
        <f>IF(Calculator!$N713="",1,0)</f>
      </c>
    </row>
    <row r="22657" spans="1:3" x14ac:dyDescent="0.25">
      <c r="A22657">
        <v>713</v>
      </c>
      <c r="B22657" t="s">
        <v>77</v>
      </c>
      <c r="C22657">
        <f>1</f>
      </c>
    </row>
    <row r="22658" spans="1:3" x14ac:dyDescent="0.25">
      <c r="A22658">
        <v>714</v>
      </c>
      <c r="B22658" t="s">
        <v>47</v>
      </c>
      <c r="C22658">
        <f>(Calculator!$C714-55)/10</f>
      </c>
    </row>
    <row r="22659" spans="1:3" x14ac:dyDescent="0.25">
      <c r="A22659">
        <v>714</v>
      </c>
      <c r="B22659" t="s">
        <v>48</v>
      </c>
      <c r="C22659">
        <f>((Calculator!$C714-55)/10)^2</f>
      </c>
    </row>
    <row r="22660" spans="1:3" x14ac:dyDescent="0.25">
      <c r="A22660">
        <v>714</v>
      </c>
      <c r="B22660" t="s">
        <v>49</v>
      </c>
      <c r="C22660">
        <f>((Calculator!$D714-Calculator!$E714)*0.02586)-3.5</f>
      </c>
    </row>
    <row r="22661" spans="1:3" x14ac:dyDescent="0.25">
      <c r="A22661">
        <v>714</v>
      </c>
      <c r="B22661" t="s">
        <v>50</v>
      </c>
      <c r="C22661">
        <f>((Calculator!$E714*0.02586)-1.3)/0.3</f>
      </c>
    </row>
    <row r="22662" spans="1:3" x14ac:dyDescent="0.25">
      <c r="A22662">
        <v>714</v>
      </c>
      <c r="B22662" t="s">
        <v>51</v>
      </c>
      <c r="C22662">
        <f>(MIN(Calculator!$F714,110)-110)/20</f>
      </c>
    </row>
    <row r="22663" spans="1:3" x14ac:dyDescent="0.25">
      <c r="A22663">
        <v>714</v>
      </c>
      <c r="B22663" t="s">
        <v>52</v>
      </c>
      <c r="C22663">
        <f>(MAX(Calculator!$F714,110)-130)/20</f>
      </c>
    </row>
    <row r="22664" spans="1:3" x14ac:dyDescent="0.25">
      <c r="A22664">
        <v>714</v>
      </c>
      <c r="B22664" t="s">
        <v>17</v>
      </c>
      <c r="C22664">
        <f>IF(Calculator!$G714="Yes",1,0)</f>
      </c>
    </row>
    <row r="22665" spans="1:3" x14ac:dyDescent="0.25">
      <c r="A22665">
        <v>714</v>
      </c>
      <c r="B22665" t="s">
        <v>53</v>
      </c>
      <c r="C22665">
        <f>IF(Calculator!$H714="Yes",1,0)</f>
      </c>
    </row>
    <row r="22666" spans="1:3" x14ac:dyDescent="0.25">
      <c r="A22666">
        <v>714</v>
      </c>
      <c r="B22666" t="s">
        <v>54</v>
      </c>
      <c r="C22666">
        <f>(MIN(Calculator!$I714,30)-25)/5</f>
      </c>
    </row>
    <row r="22667" spans="1:3" x14ac:dyDescent="0.25">
      <c r="A22667">
        <v>714</v>
      </c>
      <c r="B22667" t="s">
        <v>55</v>
      </c>
      <c r="C22667">
        <f>(MAX(Calculator!$I714,30)-30)/5</f>
      </c>
    </row>
    <row r="22668" spans="1:3" x14ac:dyDescent="0.25">
      <c r="A22668">
        <v>714</v>
      </c>
      <c r="B22668" t="s">
        <v>56</v>
      </c>
      <c r="C22668">
        <f>(MIN(Calculator!$J714,60)-60)/-15</f>
      </c>
    </row>
    <row r="22669" spans="1:3" x14ac:dyDescent="0.25">
      <c r="A22669">
        <v>714</v>
      </c>
      <c r="B22669" t="s">
        <v>57</v>
      </c>
      <c r="C22669">
        <f>(MAX(Calculator!$J714,60)-90)/-15</f>
      </c>
    </row>
    <row r="22670" spans="1:3" x14ac:dyDescent="0.25">
      <c r="A22670">
        <v>714</v>
      </c>
      <c r="B22670" t="s">
        <v>58</v>
      </c>
      <c r="C22670">
        <f>IF(Calculator!$K714="Yes",1,0)</f>
      </c>
    </row>
    <row r="22671" spans="1:3" x14ac:dyDescent="0.25">
      <c r="A22671">
        <v>714</v>
      </c>
      <c r="B22671" t="s">
        <v>59</v>
      </c>
      <c r="C22671">
        <f>IF(Calculator!$L714="Yes",1,0)</f>
      </c>
    </row>
    <row r="22672" spans="1:3" x14ac:dyDescent="0.25">
      <c r="A22672">
        <v>714</v>
      </c>
      <c r="B22672" t="s">
        <v>60</v>
      </c>
      <c r="C22672">
        <f>((MAX(Calculator!$F714,110)-130)/20)*IF(Calculator!$K714="Yes",1,0)</f>
      </c>
    </row>
    <row r="22673" spans="1:3" x14ac:dyDescent="0.25">
      <c r="A22673">
        <v>714</v>
      </c>
      <c r="B22673" t="s">
        <v>61</v>
      </c>
      <c r="C22673">
        <f>((((Calculator!$D714-Calculator!$E714)*0.02586)-3.5))*IF(Calculator!$L714="Yes",1,0)</f>
      </c>
    </row>
    <row r="22674" spans="1:3" x14ac:dyDescent="0.25">
      <c r="A22674">
        <v>714</v>
      </c>
      <c r="B22674" t="s">
        <v>62</v>
      </c>
      <c r="C22674">
        <f>(((Calculator!$C714-55)/10)*(((((Calculator!$D714-Calculator!$E714)*0.02586)-3.5))))</f>
      </c>
    </row>
    <row r="22675" spans="1:3" x14ac:dyDescent="0.25">
      <c r="A22675">
        <v>714</v>
      </c>
      <c r="B22675" t="s">
        <v>63</v>
      </c>
      <c r="C22675">
        <f>(((Calculator!$C714-55)/10)*(((Calculator!$E714*0.02586)-1.3)/0.3))</f>
      </c>
    </row>
    <row r="22676" spans="1:3" x14ac:dyDescent="0.25">
      <c r="A22676">
        <v>714</v>
      </c>
      <c r="B22676" t="s">
        <v>64</v>
      </c>
      <c r="C22676">
        <f>(((Calculator!$C714-55)/10)*((MAX(Calculator!$F714,110)-130)/20))</f>
      </c>
    </row>
    <row r="22677" spans="1:3" x14ac:dyDescent="0.25">
      <c r="A22677">
        <v>714</v>
      </c>
      <c r="B22677" t="s">
        <v>65</v>
      </c>
      <c r="C22677">
        <f>(((Calculator!$C714-55)/10)*IF(Calculator!$G714="Yes",1,0))</f>
      </c>
    </row>
    <row r="22678" spans="1:3" x14ac:dyDescent="0.25">
      <c r="A22678">
        <v>714</v>
      </c>
      <c r="B22678" t="s">
        <v>66</v>
      </c>
      <c r="C22678">
        <f>(((Calculator!$C714-55)/10)*IF(Calculator!$H714="Yes",1,0))</f>
      </c>
    </row>
    <row r="22679" spans="1:3" x14ac:dyDescent="0.25">
      <c r="A22679">
        <v>714</v>
      </c>
      <c r="B22679" t="s">
        <v>67</v>
      </c>
      <c r="C22679">
        <f>(((Calculator!$C714-55)/10)*((MAX(Calculator!$I714,30)-30)/5))</f>
      </c>
    </row>
    <row r="22680" spans="1:3" x14ac:dyDescent="0.25">
      <c r="A22680">
        <v>714</v>
      </c>
      <c r="B22680" t="s">
        <v>68</v>
      </c>
      <c r="C22680">
        <f>(((Calculator!$C714-55)/10)*((MIN(Calculator!$J714,60)-60)/-15))</f>
      </c>
    </row>
    <row r="22681" spans="1:3" x14ac:dyDescent="0.25">
      <c r="A22681">
        <v>714</v>
      </c>
      <c r="B22681" t="s">
        <v>69</v>
      </c>
      <c r="C22681">
        <f>IF(AND(Calculator!$O714&lt;&gt;"",Calculator!$O714&gt;=4,Calculator!$O714&lt;=6),1,0)</f>
      </c>
    </row>
    <row r="22682" spans="1:3" x14ac:dyDescent="0.25">
      <c r="A22682">
        <v>714</v>
      </c>
      <c r="B22682" t="s">
        <v>70</v>
      </c>
      <c r="C22682">
        <f>IF(AND(Calculator!$O714&lt;&gt;"",Calculator!$O714&gt;=7,Calculator!$O714&lt;=10),1,0)</f>
      </c>
    </row>
    <row r="22683" spans="1:3" x14ac:dyDescent="0.25">
      <c r="A22683">
        <v>714</v>
      </c>
      <c r="B22683" t="s">
        <v>71</v>
      </c>
      <c r="C22683">
        <f>IF(Calculator!$O714="",1,0)</f>
      </c>
    </row>
    <row r="22684" spans="1:3" x14ac:dyDescent="0.25">
      <c r="A22684">
        <v>714</v>
      </c>
      <c r="B22684" t="s">
        <v>72</v>
      </c>
      <c r="C22684">
        <f>IF(OR(Calculator!$M714="",Calculator!$M714=0),0,LN(Calculator!$M714))</f>
      </c>
    </row>
    <row r="22685" spans="1:3" x14ac:dyDescent="0.25">
      <c r="A22685">
        <v>714</v>
      </c>
      <c r="B22685" t="s">
        <v>73</v>
      </c>
      <c r="C22685">
        <f>IF(Calculator!$M714="",1,0)</f>
      </c>
    </row>
    <row r="22686" spans="1:3" x14ac:dyDescent="0.25">
      <c r="A22686">
        <v>714</v>
      </c>
      <c r="B22686" t="s">
        <v>74</v>
      </c>
      <c r="C22686">
        <f>IF(Calculator!$N714="",0,(Calculator!$N714-5.3)*IF(Calculator!$G714="Yes",1,0))</f>
      </c>
    </row>
    <row r="22687" spans="1:3" x14ac:dyDescent="0.25">
      <c r="A22687">
        <v>714</v>
      </c>
      <c r="B22687" t="s">
        <v>75</v>
      </c>
      <c r="C22687">
        <f>IF(Calculator!$N714="",0,(Calculator!$N714-5.3)*(1-IF(Calculator!$G714="Yes",1,0)))</f>
      </c>
    </row>
    <row r="22688" spans="1:3" x14ac:dyDescent="0.25">
      <c r="A22688">
        <v>714</v>
      </c>
      <c r="B22688" t="s">
        <v>76</v>
      </c>
      <c r="C22688">
        <f>IF(Calculator!$N714="",1,0)</f>
      </c>
    </row>
    <row r="22689" spans="1:3" x14ac:dyDescent="0.25">
      <c r="A22689">
        <v>714</v>
      </c>
      <c r="B22689" t="s">
        <v>77</v>
      </c>
      <c r="C22689">
        <f>1</f>
      </c>
    </row>
    <row r="22690" spans="1:3" x14ac:dyDescent="0.25">
      <c r="A22690">
        <v>715</v>
      </c>
      <c r="B22690" t="s">
        <v>47</v>
      </c>
      <c r="C22690">
        <f>(Calculator!$C715-55)/10</f>
      </c>
    </row>
    <row r="22691" spans="1:3" x14ac:dyDescent="0.25">
      <c r="A22691">
        <v>715</v>
      </c>
      <c r="B22691" t="s">
        <v>48</v>
      </c>
      <c r="C22691">
        <f>((Calculator!$C715-55)/10)^2</f>
      </c>
    </row>
    <row r="22692" spans="1:3" x14ac:dyDescent="0.25">
      <c r="A22692">
        <v>715</v>
      </c>
      <c r="B22692" t="s">
        <v>49</v>
      </c>
      <c r="C22692">
        <f>((Calculator!$D715-Calculator!$E715)*0.02586)-3.5</f>
      </c>
    </row>
    <row r="22693" spans="1:3" x14ac:dyDescent="0.25">
      <c r="A22693">
        <v>715</v>
      </c>
      <c r="B22693" t="s">
        <v>50</v>
      </c>
      <c r="C22693">
        <f>((Calculator!$E715*0.02586)-1.3)/0.3</f>
      </c>
    </row>
    <row r="22694" spans="1:3" x14ac:dyDescent="0.25">
      <c r="A22694">
        <v>715</v>
      </c>
      <c r="B22694" t="s">
        <v>51</v>
      </c>
      <c r="C22694">
        <f>(MIN(Calculator!$F715,110)-110)/20</f>
      </c>
    </row>
    <row r="22695" spans="1:3" x14ac:dyDescent="0.25">
      <c r="A22695">
        <v>715</v>
      </c>
      <c r="B22695" t="s">
        <v>52</v>
      </c>
      <c r="C22695">
        <f>(MAX(Calculator!$F715,110)-130)/20</f>
      </c>
    </row>
    <row r="22696" spans="1:3" x14ac:dyDescent="0.25">
      <c r="A22696">
        <v>715</v>
      </c>
      <c r="B22696" t="s">
        <v>17</v>
      </c>
      <c r="C22696">
        <f>IF(Calculator!$G715="Yes",1,0)</f>
      </c>
    </row>
    <row r="22697" spans="1:3" x14ac:dyDescent="0.25">
      <c r="A22697">
        <v>715</v>
      </c>
      <c r="B22697" t="s">
        <v>53</v>
      </c>
      <c r="C22697">
        <f>IF(Calculator!$H715="Yes",1,0)</f>
      </c>
    </row>
    <row r="22698" spans="1:3" x14ac:dyDescent="0.25">
      <c r="A22698">
        <v>715</v>
      </c>
      <c r="B22698" t="s">
        <v>54</v>
      </c>
      <c r="C22698">
        <f>(MIN(Calculator!$I715,30)-25)/5</f>
      </c>
    </row>
    <row r="22699" spans="1:3" x14ac:dyDescent="0.25">
      <c r="A22699">
        <v>715</v>
      </c>
      <c r="B22699" t="s">
        <v>55</v>
      </c>
      <c r="C22699">
        <f>(MAX(Calculator!$I715,30)-30)/5</f>
      </c>
    </row>
    <row r="22700" spans="1:3" x14ac:dyDescent="0.25">
      <c r="A22700">
        <v>715</v>
      </c>
      <c r="B22700" t="s">
        <v>56</v>
      </c>
      <c r="C22700">
        <f>(MIN(Calculator!$J715,60)-60)/-15</f>
      </c>
    </row>
    <row r="22701" spans="1:3" x14ac:dyDescent="0.25">
      <c r="A22701">
        <v>715</v>
      </c>
      <c r="B22701" t="s">
        <v>57</v>
      </c>
      <c r="C22701">
        <f>(MAX(Calculator!$J715,60)-90)/-15</f>
      </c>
    </row>
    <row r="22702" spans="1:3" x14ac:dyDescent="0.25">
      <c r="A22702">
        <v>715</v>
      </c>
      <c r="B22702" t="s">
        <v>58</v>
      </c>
      <c r="C22702">
        <f>IF(Calculator!$K715="Yes",1,0)</f>
      </c>
    </row>
    <row r="22703" spans="1:3" x14ac:dyDescent="0.25">
      <c r="A22703">
        <v>715</v>
      </c>
      <c r="B22703" t="s">
        <v>59</v>
      </c>
      <c r="C22703">
        <f>IF(Calculator!$L715="Yes",1,0)</f>
      </c>
    </row>
    <row r="22704" spans="1:3" x14ac:dyDescent="0.25">
      <c r="A22704">
        <v>715</v>
      </c>
      <c r="B22704" t="s">
        <v>60</v>
      </c>
      <c r="C22704">
        <f>((MAX(Calculator!$F715,110)-130)/20)*IF(Calculator!$K715="Yes",1,0)</f>
      </c>
    </row>
    <row r="22705" spans="1:3" x14ac:dyDescent="0.25">
      <c r="A22705">
        <v>715</v>
      </c>
      <c r="B22705" t="s">
        <v>61</v>
      </c>
      <c r="C22705">
        <f>((((Calculator!$D715-Calculator!$E715)*0.02586)-3.5))*IF(Calculator!$L715="Yes",1,0)</f>
      </c>
    </row>
    <row r="22706" spans="1:3" x14ac:dyDescent="0.25">
      <c r="A22706">
        <v>715</v>
      </c>
      <c r="B22706" t="s">
        <v>62</v>
      </c>
      <c r="C22706">
        <f>(((Calculator!$C715-55)/10)*(((((Calculator!$D715-Calculator!$E715)*0.02586)-3.5))))</f>
      </c>
    </row>
    <row r="22707" spans="1:3" x14ac:dyDescent="0.25">
      <c r="A22707">
        <v>715</v>
      </c>
      <c r="B22707" t="s">
        <v>63</v>
      </c>
      <c r="C22707">
        <f>(((Calculator!$C715-55)/10)*(((Calculator!$E715*0.02586)-1.3)/0.3))</f>
      </c>
    </row>
    <row r="22708" spans="1:3" x14ac:dyDescent="0.25">
      <c r="A22708">
        <v>715</v>
      </c>
      <c r="B22708" t="s">
        <v>64</v>
      </c>
      <c r="C22708">
        <f>(((Calculator!$C715-55)/10)*((MAX(Calculator!$F715,110)-130)/20))</f>
      </c>
    </row>
    <row r="22709" spans="1:3" x14ac:dyDescent="0.25">
      <c r="A22709">
        <v>715</v>
      </c>
      <c r="B22709" t="s">
        <v>65</v>
      </c>
      <c r="C22709">
        <f>(((Calculator!$C715-55)/10)*IF(Calculator!$G715="Yes",1,0))</f>
      </c>
    </row>
    <row r="22710" spans="1:3" x14ac:dyDescent="0.25">
      <c r="A22710">
        <v>715</v>
      </c>
      <c r="B22710" t="s">
        <v>66</v>
      </c>
      <c r="C22710">
        <f>(((Calculator!$C715-55)/10)*IF(Calculator!$H715="Yes",1,0))</f>
      </c>
    </row>
    <row r="22711" spans="1:3" x14ac:dyDescent="0.25">
      <c r="A22711">
        <v>715</v>
      </c>
      <c r="B22711" t="s">
        <v>67</v>
      </c>
      <c r="C22711">
        <f>(((Calculator!$C715-55)/10)*((MAX(Calculator!$I715,30)-30)/5))</f>
      </c>
    </row>
    <row r="22712" spans="1:3" x14ac:dyDescent="0.25">
      <c r="A22712">
        <v>715</v>
      </c>
      <c r="B22712" t="s">
        <v>68</v>
      </c>
      <c r="C22712">
        <f>(((Calculator!$C715-55)/10)*((MIN(Calculator!$J715,60)-60)/-15))</f>
      </c>
    </row>
    <row r="22713" spans="1:3" x14ac:dyDescent="0.25">
      <c r="A22713">
        <v>715</v>
      </c>
      <c r="B22713" t="s">
        <v>69</v>
      </c>
      <c r="C22713">
        <f>IF(AND(Calculator!$O715&lt;&gt;"",Calculator!$O715&gt;=4,Calculator!$O715&lt;=6),1,0)</f>
      </c>
    </row>
    <row r="22714" spans="1:3" x14ac:dyDescent="0.25">
      <c r="A22714">
        <v>715</v>
      </c>
      <c r="B22714" t="s">
        <v>70</v>
      </c>
      <c r="C22714">
        <f>IF(AND(Calculator!$O715&lt;&gt;"",Calculator!$O715&gt;=7,Calculator!$O715&lt;=10),1,0)</f>
      </c>
    </row>
    <row r="22715" spans="1:3" x14ac:dyDescent="0.25">
      <c r="A22715">
        <v>715</v>
      </c>
      <c r="B22715" t="s">
        <v>71</v>
      </c>
      <c r="C22715">
        <f>IF(Calculator!$O715="",1,0)</f>
      </c>
    </row>
    <row r="22716" spans="1:3" x14ac:dyDescent="0.25">
      <c r="A22716">
        <v>715</v>
      </c>
      <c r="B22716" t="s">
        <v>72</v>
      </c>
      <c r="C22716">
        <f>IF(OR(Calculator!$M715="",Calculator!$M715=0),0,LN(Calculator!$M715))</f>
      </c>
    </row>
    <row r="22717" spans="1:3" x14ac:dyDescent="0.25">
      <c r="A22717">
        <v>715</v>
      </c>
      <c r="B22717" t="s">
        <v>73</v>
      </c>
      <c r="C22717">
        <f>IF(Calculator!$M715="",1,0)</f>
      </c>
    </row>
    <row r="22718" spans="1:3" x14ac:dyDescent="0.25">
      <c r="A22718">
        <v>715</v>
      </c>
      <c r="B22718" t="s">
        <v>74</v>
      </c>
      <c r="C22718">
        <f>IF(Calculator!$N715="",0,(Calculator!$N715-5.3)*IF(Calculator!$G715="Yes",1,0))</f>
      </c>
    </row>
    <row r="22719" spans="1:3" x14ac:dyDescent="0.25">
      <c r="A22719">
        <v>715</v>
      </c>
      <c r="B22719" t="s">
        <v>75</v>
      </c>
      <c r="C22719">
        <f>IF(Calculator!$N715="",0,(Calculator!$N715-5.3)*(1-IF(Calculator!$G715="Yes",1,0)))</f>
      </c>
    </row>
    <row r="22720" spans="1:3" x14ac:dyDescent="0.25">
      <c r="A22720">
        <v>715</v>
      </c>
      <c r="B22720" t="s">
        <v>76</v>
      </c>
      <c r="C22720">
        <f>IF(Calculator!$N715="",1,0)</f>
      </c>
    </row>
    <row r="22721" spans="1:3" x14ac:dyDescent="0.25">
      <c r="A22721">
        <v>715</v>
      </c>
      <c r="B22721" t="s">
        <v>77</v>
      </c>
      <c r="C22721">
        <f>1</f>
      </c>
    </row>
    <row r="22722" spans="1:3" x14ac:dyDescent="0.25">
      <c r="A22722">
        <v>716</v>
      </c>
      <c r="B22722" t="s">
        <v>47</v>
      </c>
      <c r="C22722">
        <f>(Calculator!$C716-55)/10</f>
      </c>
    </row>
    <row r="22723" spans="1:3" x14ac:dyDescent="0.25">
      <c r="A22723">
        <v>716</v>
      </c>
      <c r="B22723" t="s">
        <v>48</v>
      </c>
      <c r="C22723">
        <f>((Calculator!$C716-55)/10)^2</f>
      </c>
    </row>
    <row r="22724" spans="1:3" x14ac:dyDescent="0.25">
      <c r="A22724">
        <v>716</v>
      </c>
      <c r="B22724" t="s">
        <v>49</v>
      </c>
      <c r="C22724">
        <f>((Calculator!$D716-Calculator!$E716)*0.02586)-3.5</f>
      </c>
    </row>
    <row r="22725" spans="1:3" x14ac:dyDescent="0.25">
      <c r="A22725">
        <v>716</v>
      </c>
      <c r="B22725" t="s">
        <v>50</v>
      </c>
      <c r="C22725">
        <f>((Calculator!$E716*0.02586)-1.3)/0.3</f>
      </c>
    </row>
    <row r="22726" spans="1:3" x14ac:dyDescent="0.25">
      <c r="A22726">
        <v>716</v>
      </c>
      <c r="B22726" t="s">
        <v>51</v>
      </c>
      <c r="C22726">
        <f>(MIN(Calculator!$F716,110)-110)/20</f>
      </c>
    </row>
    <row r="22727" spans="1:3" x14ac:dyDescent="0.25">
      <c r="A22727">
        <v>716</v>
      </c>
      <c r="B22727" t="s">
        <v>52</v>
      </c>
      <c r="C22727">
        <f>(MAX(Calculator!$F716,110)-130)/20</f>
      </c>
    </row>
    <row r="22728" spans="1:3" x14ac:dyDescent="0.25">
      <c r="A22728">
        <v>716</v>
      </c>
      <c r="B22728" t="s">
        <v>17</v>
      </c>
      <c r="C22728">
        <f>IF(Calculator!$G716="Yes",1,0)</f>
      </c>
    </row>
    <row r="22729" spans="1:3" x14ac:dyDescent="0.25">
      <c r="A22729">
        <v>716</v>
      </c>
      <c r="B22729" t="s">
        <v>53</v>
      </c>
      <c r="C22729">
        <f>IF(Calculator!$H716="Yes",1,0)</f>
      </c>
    </row>
    <row r="22730" spans="1:3" x14ac:dyDescent="0.25">
      <c r="A22730">
        <v>716</v>
      </c>
      <c r="B22730" t="s">
        <v>54</v>
      </c>
      <c r="C22730">
        <f>(MIN(Calculator!$I716,30)-25)/5</f>
      </c>
    </row>
    <row r="22731" spans="1:3" x14ac:dyDescent="0.25">
      <c r="A22731">
        <v>716</v>
      </c>
      <c r="B22731" t="s">
        <v>55</v>
      </c>
      <c r="C22731">
        <f>(MAX(Calculator!$I716,30)-30)/5</f>
      </c>
    </row>
    <row r="22732" spans="1:3" x14ac:dyDescent="0.25">
      <c r="A22732">
        <v>716</v>
      </c>
      <c r="B22732" t="s">
        <v>56</v>
      </c>
      <c r="C22732">
        <f>(MIN(Calculator!$J716,60)-60)/-15</f>
      </c>
    </row>
    <row r="22733" spans="1:3" x14ac:dyDescent="0.25">
      <c r="A22733">
        <v>716</v>
      </c>
      <c r="B22733" t="s">
        <v>57</v>
      </c>
      <c r="C22733">
        <f>(MAX(Calculator!$J716,60)-90)/-15</f>
      </c>
    </row>
    <row r="22734" spans="1:3" x14ac:dyDescent="0.25">
      <c r="A22734">
        <v>716</v>
      </c>
      <c r="B22734" t="s">
        <v>58</v>
      </c>
      <c r="C22734">
        <f>IF(Calculator!$K716="Yes",1,0)</f>
      </c>
    </row>
    <row r="22735" spans="1:3" x14ac:dyDescent="0.25">
      <c r="A22735">
        <v>716</v>
      </c>
      <c r="B22735" t="s">
        <v>59</v>
      </c>
      <c r="C22735">
        <f>IF(Calculator!$L716="Yes",1,0)</f>
      </c>
    </row>
    <row r="22736" spans="1:3" x14ac:dyDescent="0.25">
      <c r="A22736">
        <v>716</v>
      </c>
      <c r="B22736" t="s">
        <v>60</v>
      </c>
      <c r="C22736">
        <f>((MAX(Calculator!$F716,110)-130)/20)*IF(Calculator!$K716="Yes",1,0)</f>
      </c>
    </row>
    <row r="22737" spans="1:3" x14ac:dyDescent="0.25">
      <c r="A22737">
        <v>716</v>
      </c>
      <c r="B22737" t="s">
        <v>61</v>
      </c>
      <c r="C22737">
        <f>((((Calculator!$D716-Calculator!$E716)*0.02586)-3.5))*IF(Calculator!$L716="Yes",1,0)</f>
      </c>
    </row>
    <row r="22738" spans="1:3" x14ac:dyDescent="0.25">
      <c r="A22738">
        <v>716</v>
      </c>
      <c r="B22738" t="s">
        <v>62</v>
      </c>
      <c r="C22738">
        <f>(((Calculator!$C716-55)/10)*(((((Calculator!$D716-Calculator!$E716)*0.02586)-3.5))))</f>
      </c>
    </row>
    <row r="22739" spans="1:3" x14ac:dyDescent="0.25">
      <c r="A22739">
        <v>716</v>
      </c>
      <c r="B22739" t="s">
        <v>63</v>
      </c>
      <c r="C22739">
        <f>(((Calculator!$C716-55)/10)*(((Calculator!$E716*0.02586)-1.3)/0.3))</f>
      </c>
    </row>
    <row r="22740" spans="1:3" x14ac:dyDescent="0.25">
      <c r="A22740">
        <v>716</v>
      </c>
      <c r="B22740" t="s">
        <v>64</v>
      </c>
      <c r="C22740">
        <f>(((Calculator!$C716-55)/10)*((MAX(Calculator!$F716,110)-130)/20))</f>
      </c>
    </row>
    <row r="22741" spans="1:3" x14ac:dyDescent="0.25">
      <c r="A22741">
        <v>716</v>
      </c>
      <c r="B22741" t="s">
        <v>65</v>
      </c>
      <c r="C22741">
        <f>(((Calculator!$C716-55)/10)*IF(Calculator!$G716="Yes",1,0))</f>
      </c>
    </row>
    <row r="22742" spans="1:3" x14ac:dyDescent="0.25">
      <c r="A22742">
        <v>716</v>
      </c>
      <c r="B22742" t="s">
        <v>66</v>
      </c>
      <c r="C22742">
        <f>(((Calculator!$C716-55)/10)*IF(Calculator!$H716="Yes",1,0))</f>
      </c>
    </row>
    <row r="22743" spans="1:3" x14ac:dyDescent="0.25">
      <c r="A22743">
        <v>716</v>
      </c>
      <c r="B22743" t="s">
        <v>67</v>
      </c>
      <c r="C22743">
        <f>(((Calculator!$C716-55)/10)*((MAX(Calculator!$I716,30)-30)/5))</f>
      </c>
    </row>
    <row r="22744" spans="1:3" x14ac:dyDescent="0.25">
      <c r="A22744">
        <v>716</v>
      </c>
      <c r="B22744" t="s">
        <v>68</v>
      </c>
      <c r="C22744">
        <f>(((Calculator!$C716-55)/10)*((MIN(Calculator!$J716,60)-60)/-15))</f>
      </c>
    </row>
    <row r="22745" spans="1:3" x14ac:dyDescent="0.25">
      <c r="A22745">
        <v>716</v>
      </c>
      <c r="B22745" t="s">
        <v>69</v>
      </c>
      <c r="C22745">
        <f>IF(AND(Calculator!$O716&lt;&gt;"",Calculator!$O716&gt;=4,Calculator!$O716&lt;=6),1,0)</f>
      </c>
    </row>
    <row r="22746" spans="1:3" x14ac:dyDescent="0.25">
      <c r="A22746">
        <v>716</v>
      </c>
      <c r="B22746" t="s">
        <v>70</v>
      </c>
      <c r="C22746">
        <f>IF(AND(Calculator!$O716&lt;&gt;"",Calculator!$O716&gt;=7,Calculator!$O716&lt;=10),1,0)</f>
      </c>
    </row>
    <row r="22747" spans="1:3" x14ac:dyDescent="0.25">
      <c r="A22747">
        <v>716</v>
      </c>
      <c r="B22747" t="s">
        <v>71</v>
      </c>
      <c r="C22747">
        <f>IF(Calculator!$O716="",1,0)</f>
      </c>
    </row>
    <row r="22748" spans="1:3" x14ac:dyDescent="0.25">
      <c r="A22748">
        <v>716</v>
      </c>
      <c r="B22748" t="s">
        <v>72</v>
      </c>
      <c r="C22748">
        <f>IF(OR(Calculator!$M716="",Calculator!$M716=0),0,LN(Calculator!$M716))</f>
      </c>
    </row>
    <row r="22749" spans="1:3" x14ac:dyDescent="0.25">
      <c r="A22749">
        <v>716</v>
      </c>
      <c r="B22749" t="s">
        <v>73</v>
      </c>
      <c r="C22749">
        <f>IF(Calculator!$M716="",1,0)</f>
      </c>
    </row>
    <row r="22750" spans="1:3" x14ac:dyDescent="0.25">
      <c r="A22750">
        <v>716</v>
      </c>
      <c r="B22750" t="s">
        <v>74</v>
      </c>
      <c r="C22750">
        <f>IF(Calculator!$N716="",0,(Calculator!$N716-5.3)*IF(Calculator!$G716="Yes",1,0))</f>
      </c>
    </row>
    <row r="22751" spans="1:3" x14ac:dyDescent="0.25">
      <c r="A22751">
        <v>716</v>
      </c>
      <c r="B22751" t="s">
        <v>75</v>
      </c>
      <c r="C22751">
        <f>IF(Calculator!$N716="",0,(Calculator!$N716-5.3)*(1-IF(Calculator!$G716="Yes",1,0)))</f>
      </c>
    </row>
    <row r="22752" spans="1:3" x14ac:dyDescent="0.25">
      <c r="A22752">
        <v>716</v>
      </c>
      <c r="B22752" t="s">
        <v>76</v>
      </c>
      <c r="C22752">
        <f>IF(Calculator!$N716="",1,0)</f>
      </c>
    </row>
    <row r="22753" spans="1:3" x14ac:dyDescent="0.25">
      <c r="A22753">
        <v>716</v>
      </c>
      <c r="B22753" t="s">
        <v>77</v>
      </c>
      <c r="C22753">
        <f>1</f>
      </c>
    </row>
    <row r="22754" spans="1:3" x14ac:dyDescent="0.25">
      <c r="A22754">
        <v>717</v>
      </c>
      <c r="B22754" t="s">
        <v>47</v>
      </c>
      <c r="C22754">
        <f>(Calculator!$C717-55)/10</f>
      </c>
    </row>
    <row r="22755" spans="1:3" x14ac:dyDescent="0.25">
      <c r="A22755">
        <v>717</v>
      </c>
      <c r="B22755" t="s">
        <v>48</v>
      </c>
      <c r="C22755">
        <f>((Calculator!$C717-55)/10)^2</f>
      </c>
    </row>
    <row r="22756" spans="1:3" x14ac:dyDescent="0.25">
      <c r="A22756">
        <v>717</v>
      </c>
      <c r="B22756" t="s">
        <v>49</v>
      </c>
      <c r="C22756">
        <f>((Calculator!$D717-Calculator!$E717)*0.02586)-3.5</f>
      </c>
    </row>
    <row r="22757" spans="1:3" x14ac:dyDescent="0.25">
      <c r="A22757">
        <v>717</v>
      </c>
      <c r="B22757" t="s">
        <v>50</v>
      </c>
      <c r="C22757">
        <f>((Calculator!$E717*0.02586)-1.3)/0.3</f>
      </c>
    </row>
    <row r="22758" spans="1:3" x14ac:dyDescent="0.25">
      <c r="A22758">
        <v>717</v>
      </c>
      <c r="B22758" t="s">
        <v>51</v>
      </c>
      <c r="C22758">
        <f>(MIN(Calculator!$F717,110)-110)/20</f>
      </c>
    </row>
    <row r="22759" spans="1:3" x14ac:dyDescent="0.25">
      <c r="A22759">
        <v>717</v>
      </c>
      <c r="B22759" t="s">
        <v>52</v>
      </c>
      <c r="C22759">
        <f>(MAX(Calculator!$F717,110)-130)/20</f>
      </c>
    </row>
    <row r="22760" spans="1:3" x14ac:dyDescent="0.25">
      <c r="A22760">
        <v>717</v>
      </c>
      <c r="B22760" t="s">
        <v>17</v>
      </c>
      <c r="C22760">
        <f>IF(Calculator!$G717="Yes",1,0)</f>
      </c>
    </row>
    <row r="22761" spans="1:3" x14ac:dyDescent="0.25">
      <c r="A22761">
        <v>717</v>
      </c>
      <c r="B22761" t="s">
        <v>53</v>
      </c>
      <c r="C22761">
        <f>IF(Calculator!$H717="Yes",1,0)</f>
      </c>
    </row>
    <row r="22762" spans="1:3" x14ac:dyDescent="0.25">
      <c r="A22762">
        <v>717</v>
      </c>
      <c r="B22762" t="s">
        <v>54</v>
      </c>
      <c r="C22762">
        <f>(MIN(Calculator!$I717,30)-25)/5</f>
      </c>
    </row>
    <row r="22763" spans="1:3" x14ac:dyDescent="0.25">
      <c r="A22763">
        <v>717</v>
      </c>
      <c r="B22763" t="s">
        <v>55</v>
      </c>
      <c r="C22763">
        <f>(MAX(Calculator!$I717,30)-30)/5</f>
      </c>
    </row>
    <row r="22764" spans="1:3" x14ac:dyDescent="0.25">
      <c r="A22764">
        <v>717</v>
      </c>
      <c r="B22764" t="s">
        <v>56</v>
      </c>
      <c r="C22764">
        <f>(MIN(Calculator!$J717,60)-60)/-15</f>
      </c>
    </row>
    <row r="22765" spans="1:3" x14ac:dyDescent="0.25">
      <c r="A22765">
        <v>717</v>
      </c>
      <c r="B22765" t="s">
        <v>57</v>
      </c>
      <c r="C22765">
        <f>(MAX(Calculator!$J717,60)-90)/-15</f>
      </c>
    </row>
    <row r="22766" spans="1:3" x14ac:dyDescent="0.25">
      <c r="A22766">
        <v>717</v>
      </c>
      <c r="B22766" t="s">
        <v>58</v>
      </c>
      <c r="C22766">
        <f>IF(Calculator!$K717="Yes",1,0)</f>
      </c>
    </row>
    <row r="22767" spans="1:3" x14ac:dyDescent="0.25">
      <c r="A22767">
        <v>717</v>
      </c>
      <c r="B22767" t="s">
        <v>59</v>
      </c>
      <c r="C22767">
        <f>IF(Calculator!$L717="Yes",1,0)</f>
      </c>
    </row>
    <row r="22768" spans="1:3" x14ac:dyDescent="0.25">
      <c r="A22768">
        <v>717</v>
      </c>
      <c r="B22768" t="s">
        <v>60</v>
      </c>
      <c r="C22768">
        <f>((MAX(Calculator!$F717,110)-130)/20)*IF(Calculator!$K717="Yes",1,0)</f>
      </c>
    </row>
    <row r="22769" spans="1:3" x14ac:dyDescent="0.25">
      <c r="A22769">
        <v>717</v>
      </c>
      <c r="B22769" t="s">
        <v>61</v>
      </c>
      <c r="C22769">
        <f>((((Calculator!$D717-Calculator!$E717)*0.02586)-3.5))*IF(Calculator!$L717="Yes",1,0)</f>
      </c>
    </row>
    <row r="22770" spans="1:3" x14ac:dyDescent="0.25">
      <c r="A22770">
        <v>717</v>
      </c>
      <c r="B22770" t="s">
        <v>62</v>
      </c>
      <c r="C22770">
        <f>(((Calculator!$C717-55)/10)*(((((Calculator!$D717-Calculator!$E717)*0.02586)-3.5))))</f>
      </c>
    </row>
    <row r="22771" spans="1:3" x14ac:dyDescent="0.25">
      <c r="A22771">
        <v>717</v>
      </c>
      <c r="B22771" t="s">
        <v>63</v>
      </c>
      <c r="C22771">
        <f>(((Calculator!$C717-55)/10)*(((Calculator!$E717*0.02586)-1.3)/0.3))</f>
      </c>
    </row>
    <row r="22772" spans="1:3" x14ac:dyDescent="0.25">
      <c r="A22772">
        <v>717</v>
      </c>
      <c r="B22772" t="s">
        <v>64</v>
      </c>
      <c r="C22772">
        <f>(((Calculator!$C717-55)/10)*((MAX(Calculator!$F717,110)-130)/20))</f>
      </c>
    </row>
    <row r="22773" spans="1:3" x14ac:dyDescent="0.25">
      <c r="A22773">
        <v>717</v>
      </c>
      <c r="B22773" t="s">
        <v>65</v>
      </c>
      <c r="C22773">
        <f>(((Calculator!$C717-55)/10)*IF(Calculator!$G717="Yes",1,0))</f>
      </c>
    </row>
    <row r="22774" spans="1:3" x14ac:dyDescent="0.25">
      <c r="A22774">
        <v>717</v>
      </c>
      <c r="B22774" t="s">
        <v>66</v>
      </c>
      <c r="C22774">
        <f>(((Calculator!$C717-55)/10)*IF(Calculator!$H717="Yes",1,0))</f>
      </c>
    </row>
    <row r="22775" spans="1:3" x14ac:dyDescent="0.25">
      <c r="A22775">
        <v>717</v>
      </c>
      <c r="B22775" t="s">
        <v>67</v>
      </c>
      <c r="C22775">
        <f>(((Calculator!$C717-55)/10)*((MAX(Calculator!$I717,30)-30)/5))</f>
      </c>
    </row>
    <row r="22776" spans="1:3" x14ac:dyDescent="0.25">
      <c r="A22776">
        <v>717</v>
      </c>
      <c r="B22776" t="s">
        <v>68</v>
      </c>
      <c r="C22776">
        <f>(((Calculator!$C717-55)/10)*((MIN(Calculator!$J717,60)-60)/-15))</f>
      </c>
    </row>
    <row r="22777" spans="1:3" x14ac:dyDescent="0.25">
      <c r="A22777">
        <v>717</v>
      </c>
      <c r="B22777" t="s">
        <v>69</v>
      </c>
      <c r="C22777">
        <f>IF(AND(Calculator!$O717&lt;&gt;"",Calculator!$O717&gt;=4,Calculator!$O717&lt;=6),1,0)</f>
      </c>
    </row>
    <row r="22778" spans="1:3" x14ac:dyDescent="0.25">
      <c r="A22778">
        <v>717</v>
      </c>
      <c r="B22778" t="s">
        <v>70</v>
      </c>
      <c r="C22778">
        <f>IF(AND(Calculator!$O717&lt;&gt;"",Calculator!$O717&gt;=7,Calculator!$O717&lt;=10),1,0)</f>
      </c>
    </row>
    <row r="22779" spans="1:3" x14ac:dyDescent="0.25">
      <c r="A22779">
        <v>717</v>
      </c>
      <c r="B22779" t="s">
        <v>71</v>
      </c>
      <c r="C22779">
        <f>IF(Calculator!$O717="",1,0)</f>
      </c>
    </row>
    <row r="22780" spans="1:3" x14ac:dyDescent="0.25">
      <c r="A22780">
        <v>717</v>
      </c>
      <c r="B22780" t="s">
        <v>72</v>
      </c>
      <c r="C22780">
        <f>IF(OR(Calculator!$M717="",Calculator!$M717=0),0,LN(Calculator!$M717))</f>
      </c>
    </row>
    <row r="22781" spans="1:3" x14ac:dyDescent="0.25">
      <c r="A22781">
        <v>717</v>
      </c>
      <c r="B22781" t="s">
        <v>73</v>
      </c>
      <c r="C22781">
        <f>IF(Calculator!$M717="",1,0)</f>
      </c>
    </row>
    <row r="22782" spans="1:3" x14ac:dyDescent="0.25">
      <c r="A22782">
        <v>717</v>
      </c>
      <c r="B22782" t="s">
        <v>74</v>
      </c>
      <c r="C22782">
        <f>IF(Calculator!$N717="",0,(Calculator!$N717-5.3)*IF(Calculator!$G717="Yes",1,0))</f>
      </c>
    </row>
    <row r="22783" spans="1:3" x14ac:dyDescent="0.25">
      <c r="A22783">
        <v>717</v>
      </c>
      <c r="B22783" t="s">
        <v>75</v>
      </c>
      <c r="C22783">
        <f>IF(Calculator!$N717="",0,(Calculator!$N717-5.3)*(1-IF(Calculator!$G717="Yes",1,0)))</f>
      </c>
    </row>
    <row r="22784" spans="1:3" x14ac:dyDescent="0.25">
      <c r="A22784">
        <v>717</v>
      </c>
      <c r="B22784" t="s">
        <v>76</v>
      </c>
      <c r="C22784">
        <f>IF(Calculator!$N717="",1,0)</f>
      </c>
    </row>
    <row r="22785" spans="1:3" x14ac:dyDescent="0.25">
      <c r="A22785">
        <v>717</v>
      </c>
      <c r="B22785" t="s">
        <v>77</v>
      </c>
      <c r="C22785">
        <f>1</f>
      </c>
    </row>
    <row r="22786" spans="1:3" x14ac:dyDescent="0.25">
      <c r="A22786">
        <v>718</v>
      </c>
      <c r="B22786" t="s">
        <v>47</v>
      </c>
      <c r="C22786">
        <f>(Calculator!$C718-55)/10</f>
      </c>
    </row>
    <row r="22787" spans="1:3" x14ac:dyDescent="0.25">
      <c r="A22787">
        <v>718</v>
      </c>
      <c r="B22787" t="s">
        <v>48</v>
      </c>
      <c r="C22787">
        <f>((Calculator!$C718-55)/10)^2</f>
      </c>
    </row>
    <row r="22788" spans="1:3" x14ac:dyDescent="0.25">
      <c r="A22788">
        <v>718</v>
      </c>
      <c r="B22788" t="s">
        <v>49</v>
      </c>
      <c r="C22788">
        <f>((Calculator!$D718-Calculator!$E718)*0.02586)-3.5</f>
      </c>
    </row>
    <row r="22789" spans="1:3" x14ac:dyDescent="0.25">
      <c r="A22789">
        <v>718</v>
      </c>
      <c r="B22789" t="s">
        <v>50</v>
      </c>
      <c r="C22789">
        <f>((Calculator!$E718*0.02586)-1.3)/0.3</f>
      </c>
    </row>
    <row r="22790" spans="1:3" x14ac:dyDescent="0.25">
      <c r="A22790">
        <v>718</v>
      </c>
      <c r="B22790" t="s">
        <v>51</v>
      </c>
      <c r="C22790">
        <f>(MIN(Calculator!$F718,110)-110)/20</f>
      </c>
    </row>
    <row r="22791" spans="1:3" x14ac:dyDescent="0.25">
      <c r="A22791">
        <v>718</v>
      </c>
      <c r="B22791" t="s">
        <v>52</v>
      </c>
      <c r="C22791">
        <f>(MAX(Calculator!$F718,110)-130)/20</f>
      </c>
    </row>
    <row r="22792" spans="1:3" x14ac:dyDescent="0.25">
      <c r="A22792">
        <v>718</v>
      </c>
      <c r="B22792" t="s">
        <v>17</v>
      </c>
      <c r="C22792">
        <f>IF(Calculator!$G718="Yes",1,0)</f>
      </c>
    </row>
    <row r="22793" spans="1:3" x14ac:dyDescent="0.25">
      <c r="A22793">
        <v>718</v>
      </c>
      <c r="B22793" t="s">
        <v>53</v>
      </c>
      <c r="C22793">
        <f>IF(Calculator!$H718="Yes",1,0)</f>
      </c>
    </row>
    <row r="22794" spans="1:3" x14ac:dyDescent="0.25">
      <c r="A22794">
        <v>718</v>
      </c>
      <c r="B22794" t="s">
        <v>54</v>
      </c>
      <c r="C22794">
        <f>(MIN(Calculator!$I718,30)-25)/5</f>
      </c>
    </row>
    <row r="22795" spans="1:3" x14ac:dyDescent="0.25">
      <c r="A22795">
        <v>718</v>
      </c>
      <c r="B22795" t="s">
        <v>55</v>
      </c>
      <c r="C22795">
        <f>(MAX(Calculator!$I718,30)-30)/5</f>
      </c>
    </row>
    <row r="22796" spans="1:3" x14ac:dyDescent="0.25">
      <c r="A22796">
        <v>718</v>
      </c>
      <c r="B22796" t="s">
        <v>56</v>
      </c>
      <c r="C22796">
        <f>(MIN(Calculator!$J718,60)-60)/-15</f>
      </c>
    </row>
    <row r="22797" spans="1:3" x14ac:dyDescent="0.25">
      <c r="A22797">
        <v>718</v>
      </c>
      <c r="B22797" t="s">
        <v>57</v>
      </c>
      <c r="C22797">
        <f>(MAX(Calculator!$J718,60)-90)/-15</f>
      </c>
    </row>
    <row r="22798" spans="1:3" x14ac:dyDescent="0.25">
      <c r="A22798">
        <v>718</v>
      </c>
      <c r="B22798" t="s">
        <v>58</v>
      </c>
      <c r="C22798">
        <f>IF(Calculator!$K718="Yes",1,0)</f>
      </c>
    </row>
    <row r="22799" spans="1:3" x14ac:dyDescent="0.25">
      <c r="A22799">
        <v>718</v>
      </c>
      <c r="B22799" t="s">
        <v>59</v>
      </c>
      <c r="C22799">
        <f>IF(Calculator!$L718="Yes",1,0)</f>
      </c>
    </row>
    <row r="22800" spans="1:3" x14ac:dyDescent="0.25">
      <c r="A22800">
        <v>718</v>
      </c>
      <c r="B22800" t="s">
        <v>60</v>
      </c>
      <c r="C22800">
        <f>((MAX(Calculator!$F718,110)-130)/20)*IF(Calculator!$K718="Yes",1,0)</f>
      </c>
    </row>
    <row r="22801" spans="1:3" x14ac:dyDescent="0.25">
      <c r="A22801">
        <v>718</v>
      </c>
      <c r="B22801" t="s">
        <v>61</v>
      </c>
      <c r="C22801">
        <f>((((Calculator!$D718-Calculator!$E718)*0.02586)-3.5))*IF(Calculator!$L718="Yes",1,0)</f>
      </c>
    </row>
    <row r="22802" spans="1:3" x14ac:dyDescent="0.25">
      <c r="A22802">
        <v>718</v>
      </c>
      <c r="B22802" t="s">
        <v>62</v>
      </c>
      <c r="C22802">
        <f>(((Calculator!$C718-55)/10)*(((((Calculator!$D718-Calculator!$E718)*0.02586)-3.5))))</f>
      </c>
    </row>
    <row r="22803" spans="1:3" x14ac:dyDescent="0.25">
      <c r="A22803">
        <v>718</v>
      </c>
      <c r="B22803" t="s">
        <v>63</v>
      </c>
      <c r="C22803">
        <f>(((Calculator!$C718-55)/10)*(((Calculator!$E718*0.02586)-1.3)/0.3))</f>
      </c>
    </row>
    <row r="22804" spans="1:3" x14ac:dyDescent="0.25">
      <c r="A22804">
        <v>718</v>
      </c>
      <c r="B22804" t="s">
        <v>64</v>
      </c>
      <c r="C22804">
        <f>(((Calculator!$C718-55)/10)*((MAX(Calculator!$F718,110)-130)/20))</f>
      </c>
    </row>
    <row r="22805" spans="1:3" x14ac:dyDescent="0.25">
      <c r="A22805">
        <v>718</v>
      </c>
      <c r="B22805" t="s">
        <v>65</v>
      </c>
      <c r="C22805">
        <f>(((Calculator!$C718-55)/10)*IF(Calculator!$G718="Yes",1,0))</f>
      </c>
    </row>
    <row r="22806" spans="1:3" x14ac:dyDescent="0.25">
      <c r="A22806">
        <v>718</v>
      </c>
      <c r="B22806" t="s">
        <v>66</v>
      </c>
      <c r="C22806">
        <f>(((Calculator!$C718-55)/10)*IF(Calculator!$H718="Yes",1,0))</f>
      </c>
    </row>
    <row r="22807" spans="1:3" x14ac:dyDescent="0.25">
      <c r="A22807">
        <v>718</v>
      </c>
      <c r="B22807" t="s">
        <v>67</v>
      </c>
      <c r="C22807">
        <f>(((Calculator!$C718-55)/10)*((MAX(Calculator!$I718,30)-30)/5))</f>
      </c>
    </row>
    <row r="22808" spans="1:3" x14ac:dyDescent="0.25">
      <c r="A22808">
        <v>718</v>
      </c>
      <c r="B22808" t="s">
        <v>68</v>
      </c>
      <c r="C22808">
        <f>(((Calculator!$C718-55)/10)*((MIN(Calculator!$J718,60)-60)/-15))</f>
      </c>
    </row>
    <row r="22809" spans="1:3" x14ac:dyDescent="0.25">
      <c r="A22809">
        <v>718</v>
      </c>
      <c r="B22809" t="s">
        <v>69</v>
      </c>
      <c r="C22809">
        <f>IF(AND(Calculator!$O718&lt;&gt;"",Calculator!$O718&gt;=4,Calculator!$O718&lt;=6),1,0)</f>
      </c>
    </row>
    <row r="22810" spans="1:3" x14ac:dyDescent="0.25">
      <c r="A22810">
        <v>718</v>
      </c>
      <c r="B22810" t="s">
        <v>70</v>
      </c>
      <c r="C22810">
        <f>IF(AND(Calculator!$O718&lt;&gt;"",Calculator!$O718&gt;=7,Calculator!$O718&lt;=10),1,0)</f>
      </c>
    </row>
    <row r="22811" spans="1:3" x14ac:dyDescent="0.25">
      <c r="A22811">
        <v>718</v>
      </c>
      <c r="B22811" t="s">
        <v>71</v>
      </c>
      <c r="C22811">
        <f>IF(Calculator!$O718="",1,0)</f>
      </c>
    </row>
    <row r="22812" spans="1:3" x14ac:dyDescent="0.25">
      <c r="A22812">
        <v>718</v>
      </c>
      <c r="B22812" t="s">
        <v>72</v>
      </c>
      <c r="C22812">
        <f>IF(OR(Calculator!$M718="",Calculator!$M718=0),0,LN(Calculator!$M718))</f>
      </c>
    </row>
    <row r="22813" spans="1:3" x14ac:dyDescent="0.25">
      <c r="A22813">
        <v>718</v>
      </c>
      <c r="B22813" t="s">
        <v>73</v>
      </c>
      <c r="C22813">
        <f>IF(Calculator!$M718="",1,0)</f>
      </c>
    </row>
    <row r="22814" spans="1:3" x14ac:dyDescent="0.25">
      <c r="A22814">
        <v>718</v>
      </c>
      <c r="B22814" t="s">
        <v>74</v>
      </c>
      <c r="C22814">
        <f>IF(Calculator!$N718="",0,(Calculator!$N718-5.3)*IF(Calculator!$G718="Yes",1,0))</f>
      </c>
    </row>
    <row r="22815" spans="1:3" x14ac:dyDescent="0.25">
      <c r="A22815">
        <v>718</v>
      </c>
      <c r="B22815" t="s">
        <v>75</v>
      </c>
      <c r="C22815">
        <f>IF(Calculator!$N718="",0,(Calculator!$N718-5.3)*(1-IF(Calculator!$G718="Yes",1,0)))</f>
      </c>
    </row>
    <row r="22816" spans="1:3" x14ac:dyDescent="0.25">
      <c r="A22816">
        <v>718</v>
      </c>
      <c r="B22816" t="s">
        <v>76</v>
      </c>
      <c r="C22816">
        <f>IF(Calculator!$N718="",1,0)</f>
      </c>
    </row>
    <row r="22817" spans="1:3" x14ac:dyDescent="0.25">
      <c r="A22817">
        <v>718</v>
      </c>
      <c r="B22817" t="s">
        <v>77</v>
      </c>
      <c r="C22817">
        <f>1</f>
      </c>
    </row>
    <row r="22818" spans="1:3" x14ac:dyDescent="0.25">
      <c r="A22818">
        <v>719</v>
      </c>
      <c r="B22818" t="s">
        <v>47</v>
      </c>
      <c r="C22818">
        <f>(Calculator!$C719-55)/10</f>
      </c>
    </row>
    <row r="22819" spans="1:3" x14ac:dyDescent="0.25">
      <c r="A22819">
        <v>719</v>
      </c>
      <c r="B22819" t="s">
        <v>48</v>
      </c>
      <c r="C22819">
        <f>((Calculator!$C719-55)/10)^2</f>
      </c>
    </row>
    <row r="22820" spans="1:3" x14ac:dyDescent="0.25">
      <c r="A22820">
        <v>719</v>
      </c>
      <c r="B22820" t="s">
        <v>49</v>
      </c>
      <c r="C22820">
        <f>((Calculator!$D719-Calculator!$E719)*0.02586)-3.5</f>
      </c>
    </row>
    <row r="22821" spans="1:3" x14ac:dyDescent="0.25">
      <c r="A22821">
        <v>719</v>
      </c>
      <c r="B22821" t="s">
        <v>50</v>
      </c>
      <c r="C22821">
        <f>((Calculator!$E719*0.02586)-1.3)/0.3</f>
      </c>
    </row>
    <row r="22822" spans="1:3" x14ac:dyDescent="0.25">
      <c r="A22822">
        <v>719</v>
      </c>
      <c r="B22822" t="s">
        <v>51</v>
      </c>
      <c r="C22822">
        <f>(MIN(Calculator!$F719,110)-110)/20</f>
      </c>
    </row>
    <row r="22823" spans="1:3" x14ac:dyDescent="0.25">
      <c r="A22823">
        <v>719</v>
      </c>
      <c r="B22823" t="s">
        <v>52</v>
      </c>
      <c r="C22823">
        <f>(MAX(Calculator!$F719,110)-130)/20</f>
      </c>
    </row>
    <row r="22824" spans="1:3" x14ac:dyDescent="0.25">
      <c r="A22824">
        <v>719</v>
      </c>
      <c r="B22824" t="s">
        <v>17</v>
      </c>
      <c r="C22824">
        <f>IF(Calculator!$G719="Yes",1,0)</f>
      </c>
    </row>
    <row r="22825" spans="1:3" x14ac:dyDescent="0.25">
      <c r="A22825">
        <v>719</v>
      </c>
      <c r="B22825" t="s">
        <v>53</v>
      </c>
      <c r="C22825">
        <f>IF(Calculator!$H719="Yes",1,0)</f>
      </c>
    </row>
    <row r="22826" spans="1:3" x14ac:dyDescent="0.25">
      <c r="A22826">
        <v>719</v>
      </c>
      <c r="B22826" t="s">
        <v>54</v>
      </c>
      <c r="C22826">
        <f>(MIN(Calculator!$I719,30)-25)/5</f>
      </c>
    </row>
    <row r="22827" spans="1:3" x14ac:dyDescent="0.25">
      <c r="A22827">
        <v>719</v>
      </c>
      <c r="B22827" t="s">
        <v>55</v>
      </c>
      <c r="C22827">
        <f>(MAX(Calculator!$I719,30)-30)/5</f>
      </c>
    </row>
    <row r="22828" spans="1:3" x14ac:dyDescent="0.25">
      <c r="A22828">
        <v>719</v>
      </c>
      <c r="B22828" t="s">
        <v>56</v>
      </c>
      <c r="C22828">
        <f>(MIN(Calculator!$J719,60)-60)/-15</f>
      </c>
    </row>
    <row r="22829" spans="1:3" x14ac:dyDescent="0.25">
      <c r="A22829">
        <v>719</v>
      </c>
      <c r="B22829" t="s">
        <v>57</v>
      </c>
      <c r="C22829">
        <f>(MAX(Calculator!$J719,60)-90)/-15</f>
      </c>
    </row>
    <row r="22830" spans="1:3" x14ac:dyDescent="0.25">
      <c r="A22830">
        <v>719</v>
      </c>
      <c r="B22830" t="s">
        <v>58</v>
      </c>
      <c r="C22830">
        <f>IF(Calculator!$K719="Yes",1,0)</f>
      </c>
    </row>
    <row r="22831" spans="1:3" x14ac:dyDescent="0.25">
      <c r="A22831">
        <v>719</v>
      </c>
      <c r="B22831" t="s">
        <v>59</v>
      </c>
      <c r="C22831">
        <f>IF(Calculator!$L719="Yes",1,0)</f>
      </c>
    </row>
    <row r="22832" spans="1:3" x14ac:dyDescent="0.25">
      <c r="A22832">
        <v>719</v>
      </c>
      <c r="B22832" t="s">
        <v>60</v>
      </c>
      <c r="C22832">
        <f>((MAX(Calculator!$F719,110)-130)/20)*IF(Calculator!$K719="Yes",1,0)</f>
      </c>
    </row>
    <row r="22833" spans="1:3" x14ac:dyDescent="0.25">
      <c r="A22833">
        <v>719</v>
      </c>
      <c r="B22833" t="s">
        <v>61</v>
      </c>
      <c r="C22833">
        <f>((((Calculator!$D719-Calculator!$E719)*0.02586)-3.5))*IF(Calculator!$L719="Yes",1,0)</f>
      </c>
    </row>
    <row r="22834" spans="1:3" x14ac:dyDescent="0.25">
      <c r="A22834">
        <v>719</v>
      </c>
      <c r="B22834" t="s">
        <v>62</v>
      </c>
      <c r="C22834">
        <f>(((Calculator!$C719-55)/10)*(((((Calculator!$D719-Calculator!$E719)*0.02586)-3.5))))</f>
      </c>
    </row>
    <row r="22835" spans="1:3" x14ac:dyDescent="0.25">
      <c r="A22835">
        <v>719</v>
      </c>
      <c r="B22835" t="s">
        <v>63</v>
      </c>
      <c r="C22835">
        <f>(((Calculator!$C719-55)/10)*(((Calculator!$E719*0.02586)-1.3)/0.3))</f>
      </c>
    </row>
    <row r="22836" spans="1:3" x14ac:dyDescent="0.25">
      <c r="A22836">
        <v>719</v>
      </c>
      <c r="B22836" t="s">
        <v>64</v>
      </c>
      <c r="C22836">
        <f>(((Calculator!$C719-55)/10)*((MAX(Calculator!$F719,110)-130)/20))</f>
      </c>
    </row>
    <row r="22837" spans="1:3" x14ac:dyDescent="0.25">
      <c r="A22837">
        <v>719</v>
      </c>
      <c r="B22837" t="s">
        <v>65</v>
      </c>
      <c r="C22837">
        <f>(((Calculator!$C719-55)/10)*IF(Calculator!$G719="Yes",1,0))</f>
      </c>
    </row>
    <row r="22838" spans="1:3" x14ac:dyDescent="0.25">
      <c r="A22838">
        <v>719</v>
      </c>
      <c r="B22838" t="s">
        <v>66</v>
      </c>
      <c r="C22838">
        <f>(((Calculator!$C719-55)/10)*IF(Calculator!$H719="Yes",1,0))</f>
      </c>
    </row>
    <row r="22839" spans="1:3" x14ac:dyDescent="0.25">
      <c r="A22839">
        <v>719</v>
      </c>
      <c r="B22839" t="s">
        <v>67</v>
      </c>
      <c r="C22839">
        <f>(((Calculator!$C719-55)/10)*((MAX(Calculator!$I719,30)-30)/5))</f>
      </c>
    </row>
    <row r="22840" spans="1:3" x14ac:dyDescent="0.25">
      <c r="A22840">
        <v>719</v>
      </c>
      <c r="B22840" t="s">
        <v>68</v>
      </c>
      <c r="C22840">
        <f>(((Calculator!$C719-55)/10)*((MIN(Calculator!$J719,60)-60)/-15))</f>
      </c>
    </row>
    <row r="22841" spans="1:3" x14ac:dyDescent="0.25">
      <c r="A22841">
        <v>719</v>
      </c>
      <c r="B22841" t="s">
        <v>69</v>
      </c>
      <c r="C22841">
        <f>IF(AND(Calculator!$O719&lt;&gt;"",Calculator!$O719&gt;=4,Calculator!$O719&lt;=6),1,0)</f>
      </c>
    </row>
    <row r="22842" spans="1:3" x14ac:dyDescent="0.25">
      <c r="A22842">
        <v>719</v>
      </c>
      <c r="B22842" t="s">
        <v>70</v>
      </c>
      <c r="C22842">
        <f>IF(AND(Calculator!$O719&lt;&gt;"",Calculator!$O719&gt;=7,Calculator!$O719&lt;=10),1,0)</f>
      </c>
    </row>
    <row r="22843" spans="1:3" x14ac:dyDescent="0.25">
      <c r="A22843">
        <v>719</v>
      </c>
      <c r="B22843" t="s">
        <v>71</v>
      </c>
      <c r="C22843">
        <f>IF(Calculator!$O719="",1,0)</f>
      </c>
    </row>
    <row r="22844" spans="1:3" x14ac:dyDescent="0.25">
      <c r="A22844">
        <v>719</v>
      </c>
      <c r="B22844" t="s">
        <v>72</v>
      </c>
      <c r="C22844">
        <f>IF(OR(Calculator!$M719="",Calculator!$M719=0),0,LN(Calculator!$M719))</f>
      </c>
    </row>
    <row r="22845" spans="1:3" x14ac:dyDescent="0.25">
      <c r="A22845">
        <v>719</v>
      </c>
      <c r="B22845" t="s">
        <v>73</v>
      </c>
      <c r="C22845">
        <f>IF(Calculator!$M719="",1,0)</f>
      </c>
    </row>
    <row r="22846" spans="1:3" x14ac:dyDescent="0.25">
      <c r="A22846">
        <v>719</v>
      </c>
      <c r="B22846" t="s">
        <v>74</v>
      </c>
      <c r="C22846">
        <f>IF(Calculator!$N719="",0,(Calculator!$N719-5.3)*IF(Calculator!$G719="Yes",1,0))</f>
      </c>
    </row>
    <row r="22847" spans="1:3" x14ac:dyDescent="0.25">
      <c r="A22847">
        <v>719</v>
      </c>
      <c r="B22847" t="s">
        <v>75</v>
      </c>
      <c r="C22847">
        <f>IF(Calculator!$N719="",0,(Calculator!$N719-5.3)*(1-IF(Calculator!$G719="Yes",1,0)))</f>
      </c>
    </row>
    <row r="22848" spans="1:3" x14ac:dyDescent="0.25">
      <c r="A22848">
        <v>719</v>
      </c>
      <c r="B22848" t="s">
        <v>76</v>
      </c>
      <c r="C22848">
        <f>IF(Calculator!$N719="",1,0)</f>
      </c>
    </row>
    <row r="22849" spans="1:3" x14ac:dyDescent="0.25">
      <c r="A22849">
        <v>719</v>
      </c>
      <c r="B22849" t="s">
        <v>77</v>
      </c>
      <c r="C22849">
        <f>1</f>
      </c>
    </row>
    <row r="22850" spans="1:3" x14ac:dyDescent="0.25">
      <c r="A22850">
        <v>720</v>
      </c>
      <c r="B22850" t="s">
        <v>47</v>
      </c>
      <c r="C22850">
        <f>(Calculator!$C720-55)/10</f>
      </c>
    </row>
    <row r="22851" spans="1:3" x14ac:dyDescent="0.25">
      <c r="A22851">
        <v>720</v>
      </c>
      <c r="B22851" t="s">
        <v>48</v>
      </c>
      <c r="C22851">
        <f>((Calculator!$C720-55)/10)^2</f>
      </c>
    </row>
    <row r="22852" spans="1:3" x14ac:dyDescent="0.25">
      <c r="A22852">
        <v>720</v>
      </c>
      <c r="B22852" t="s">
        <v>49</v>
      </c>
      <c r="C22852">
        <f>((Calculator!$D720-Calculator!$E720)*0.02586)-3.5</f>
      </c>
    </row>
    <row r="22853" spans="1:3" x14ac:dyDescent="0.25">
      <c r="A22853">
        <v>720</v>
      </c>
      <c r="B22853" t="s">
        <v>50</v>
      </c>
      <c r="C22853">
        <f>((Calculator!$E720*0.02586)-1.3)/0.3</f>
      </c>
    </row>
    <row r="22854" spans="1:3" x14ac:dyDescent="0.25">
      <c r="A22854">
        <v>720</v>
      </c>
      <c r="B22854" t="s">
        <v>51</v>
      </c>
      <c r="C22854">
        <f>(MIN(Calculator!$F720,110)-110)/20</f>
      </c>
    </row>
    <row r="22855" spans="1:3" x14ac:dyDescent="0.25">
      <c r="A22855">
        <v>720</v>
      </c>
      <c r="B22855" t="s">
        <v>52</v>
      </c>
      <c r="C22855">
        <f>(MAX(Calculator!$F720,110)-130)/20</f>
      </c>
    </row>
    <row r="22856" spans="1:3" x14ac:dyDescent="0.25">
      <c r="A22856">
        <v>720</v>
      </c>
      <c r="B22856" t="s">
        <v>17</v>
      </c>
      <c r="C22856">
        <f>IF(Calculator!$G720="Yes",1,0)</f>
      </c>
    </row>
    <row r="22857" spans="1:3" x14ac:dyDescent="0.25">
      <c r="A22857">
        <v>720</v>
      </c>
      <c r="B22857" t="s">
        <v>53</v>
      </c>
      <c r="C22857">
        <f>IF(Calculator!$H720="Yes",1,0)</f>
      </c>
    </row>
    <row r="22858" spans="1:3" x14ac:dyDescent="0.25">
      <c r="A22858">
        <v>720</v>
      </c>
      <c r="B22858" t="s">
        <v>54</v>
      </c>
      <c r="C22858">
        <f>(MIN(Calculator!$I720,30)-25)/5</f>
      </c>
    </row>
    <row r="22859" spans="1:3" x14ac:dyDescent="0.25">
      <c r="A22859">
        <v>720</v>
      </c>
      <c r="B22859" t="s">
        <v>55</v>
      </c>
      <c r="C22859">
        <f>(MAX(Calculator!$I720,30)-30)/5</f>
      </c>
    </row>
    <row r="22860" spans="1:3" x14ac:dyDescent="0.25">
      <c r="A22860">
        <v>720</v>
      </c>
      <c r="B22860" t="s">
        <v>56</v>
      </c>
      <c r="C22860">
        <f>(MIN(Calculator!$J720,60)-60)/-15</f>
      </c>
    </row>
    <row r="22861" spans="1:3" x14ac:dyDescent="0.25">
      <c r="A22861">
        <v>720</v>
      </c>
      <c r="B22861" t="s">
        <v>57</v>
      </c>
      <c r="C22861">
        <f>(MAX(Calculator!$J720,60)-90)/-15</f>
      </c>
    </row>
    <row r="22862" spans="1:3" x14ac:dyDescent="0.25">
      <c r="A22862">
        <v>720</v>
      </c>
      <c r="B22862" t="s">
        <v>58</v>
      </c>
      <c r="C22862">
        <f>IF(Calculator!$K720="Yes",1,0)</f>
      </c>
    </row>
    <row r="22863" spans="1:3" x14ac:dyDescent="0.25">
      <c r="A22863">
        <v>720</v>
      </c>
      <c r="B22863" t="s">
        <v>59</v>
      </c>
      <c r="C22863">
        <f>IF(Calculator!$L720="Yes",1,0)</f>
      </c>
    </row>
    <row r="22864" spans="1:3" x14ac:dyDescent="0.25">
      <c r="A22864">
        <v>720</v>
      </c>
      <c r="B22864" t="s">
        <v>60</v>
      </c>
      <c r="C22864">
        <f>((MAX(Calculator!$F720,110)-130)/20)*IF(Calculator!$K720="Yes",1,0)</f>
      </c>
    </row>
    <row r="22865" spans="1:3" x14ac:dyDescent="0.25">
      <c r="A22865">
        <v>720</v>
      </c>
      <c r="B22865" t="s">
        <v>61</v>
      </c>
      <c r="C22865">
        <f>((((Calculator!$D720-Calculator!$E720)*0.02586)-3.5))*IF(Calculator!$L720="Yes",1,0)</f>
      </c>
    </row>
    <row r="22866" spans="1:3" x14ac:dyDescent="0.25">
      <c r="A22866">
        <v>720</v>
      </c>
      <c r="B22866" t="s">
        <v>62</v>
      </c>
      <c r="C22866">
        <f>(((Calculator!$C720-55)/10)*(((((Calculator!$D720-Calculator!$E720)*0.02586)-3.5))))</f>
      </c>
    </row>
    <row r="22867" spans="1:3" x14ac:dyDescent="0.25">
      <c r="A22867">
        <v>720</v>
      </c>
      <c r="B22867" t="s">
        <v>63</v>
      </c>
      <c r="C22867">
        <f>(((Calculator!$C720-55)/10)*(((Calculator!$E720*0.02586)-1.3)/0.3))</f>
      </c>
    </row>
    <row r="22868" spans="1:3" x14ac:dyDescent="0.25">
      <c r="A22868">
        <v>720</v>
      </c>
      <c r="B22868" t="s">
        <v>64</v>
      </c>
      <c r="C22868">
        <f>(((Calculator!$C720-55)/10)*((MAX(Calculator!$F720,110)-130)/20))</f>
      </c>
    </row>
    <row r="22869" spans="1:3" x14ac:dyDescent="0.25">
      <c r="A22869">
        <v>720</v>
      </c>
      <c r="B22869" t="s">
        <v>65</v>
      </c>
      <c r="C22869">
        <f>(((Calculator!$C720-55)/10)*IF(Calculator!$G720="Yes",1,0))</f>
      </c>
    </row>
    <row r="22870" spans="1:3" x14ac:dyDescent="0.25">
      <c r="A22870">
        <v>720</v>
      </c>
      <c r="B22870" t="s">
        <v>66</v>
      </c>
      <c r="C22870">
        <f>(((Calculator!$C720-55)/10)*IF(Calculator!$H720="Yes",1,0))</f>
      </c>
    </row>
    <row r="22871" spans="1:3" x14ac:dyDescent="0.25">
      <c r="A22871">
        <v>720</v>
      </c>
      <c r="B22871" t="s">
        <v>67</v>
      </c>
      <c r="C22871">
        <f>(((Calculator!$C720-55)/10)*((MAX(Calculator!$I720,30)-30)/5))</f>
      </c>
    </row>
    <row r="22872" spans="1:3" x14ac:dyDescent="0.25">
      <c r="A22872">
        <v>720</v>
      </c>
      <c r="B22872" t="s">
        <v>68</v>
      </c>
      <c r="C22872">
        <f>(((Calculator!$C720-55)/10)*((MIN(Calculator!$J720,60)-60)/-15))</f>
      </c>
    </row>
    <row r="22873" spans="1:3" x14ac:dyDescent="0.25">
      <c r="A22873">
        <v>720</v>
      </c>
      <c r="B22873" t="s">
        <v>69</v>
      </c>
      <c r="C22873">
        <f>IF(AND(Calculator!$O720&lt;&gt;"",Calculator!$O720&gt;=4,Calculator!$O720&lt;=6),1,0)</f>
      </c>
    </row>
    <row r="22874" spans="1:3" x14ac:dyDescent="0.25">
      <c r="A22874">
        <v>720</v>
      </c>
      <c r="B22874" t="s">
        <v>70</v>
      </c>
      <c r="C22874">
        <f>IF(AND(Calculator!$O720&lt;&gt;"",Calculator!$O720&gt;=7,Calculator!$O720&lt;=10),1,0)</f>
      </c>
    </row>
    <row r="22875" spans="1:3" x14ac:dyDescent="0.25">
      <c r="A22875">
        <v>720</v>
      </c>
      <c r="B22875" t="s">
        <v>71</v>
      </c>
      <c r="C22875">
        <f>IF(Calculator!$O720="",1,0)</f>
      </c>
    </row>
    <row r="22876" spans="1:3" x14ac:dyDescent="0.25">
      <c r="A22876">
        <v>720</v>
      </c>
      <c r="B22876" t="s">
        <v>72</v>
      </c>
      <c r="C22876">
        <f>IF(OR(Calculator!$M720="",Calculator!$M720=0),0,LN(Calculator!$M720))</f>
      </c>
    </row>
    <row r="22877" spans="1:3" x14ac:dyDescent="0.25">
      <c r="A22877">
        <v>720</v>
      </c>
      <c r="B22877" t="s">
        <v>73</v>
      </c>
      <c r="C22877">
        <f>IF(Calculator!$M720="",1,0)</f>
      </c>
    </row>
    <row r="22878" spans="1:3" x14ac:dyDescent="0.25">
      <c r="A22878">
        <v>720</v>
      </c>
      <c r="B22878" t="s">
        <v>74</v>
      </c>
      <c r="C22878">
        <f>IF(Calculator!$N720="",0,(Calculator!$N720-5.3)*IF(Calculator!$G720="Yes",1,0))</f>
      </c>
    </row>
    <row r="22879" spans="1:3" x14ac:dyDescent="0.25">
      <c r="A22879">
        <v>720</v>
      </c>
      <c r="B22879" t="s">
        <v>75</v>
      </c>
      <c r="C22879">
        <f>IF(Calculator!$N720="",0,(Calculator!$N720-5.3)*(1-IF(Calculator!$G720="Yes",1,0)))</f>
      </c>
    </row>
    <row r="22880" spans="1:3" x14ac:dyDescent="0.25">
      <c r="A22880">
        <v>720</v>
      </c>
      <c r="B22880" t="s">
        <v>76</v>
      </c>
      <c r="C22880">
        <f>IF(Calculator!$N720="",1,0)</f>
      </c>
    </row>
    <row r="22881" spans="1:3" x14ac:dyDescent="0.25">
      <c r="A22881">
        <v>720</v>
      </c>
      <c r="B22881" t="s">
        <v>77</v>
      </c>
      <c r="C22881">
        <f>1</f>
      </c>
    </row>
    <row r="22882" spans="1:3" x14ac:dyDescent="0.25">
      <c r="A22882">
        <v>721</v>
      </c>
      <c r="B22882" t="s">
        <v>47</v>
      </c>
      <c r="C22882">
        <f>(Calculator!$C721-55)/10</f>
      </c>
    </row>
    <row r="22883" spans="1:3" x14ac:dyDescent="0.25">
      <c r="A22883">
        <v>721</v>
      </c>
      <c r="B22883" t="s">
        <v>48</v>
      </c>
      <c r="C22883">
        <f>((Calculator!$C721-55)/10)^2</f>
      </c>
    </row>
    <row r="22884" spans="1:3" x14ac:dyDescent="0.25">
      <c r="A22884">
        <v>721</v>
      </c>
      <c r="B22884" t="s">
        <v>49</v>
      </c>
      <c r="C22884">
        <f>((Calculator!$D721-Calculator!$E721)*0.02586)-3.5</f>
      </c>
    </row>
    <row r="22885" spans="1:3" x14ac:dyDescent="0.25">
      <c r="A22885">
        <v>721</v>
      </c>
      <c r="B22885" t="s">
        <v>50</v>
      </c>
      <c r="C22885">
        <f>((Calculator!$E721*0.02586)-1.3)/0.3</f>
      </c>
    </row>
    <row r="22886" spans="1:3" x14ac:dyDescent="0.25">
      <c r="A22886">
        <v>721</v>
      </c>
      <c r="B22886" t="s">
        <v>51</v>
      </c>
      <c r="C22886">
        <f>(MIN(Calculator!$F721,110)-110)/20</f>
      </c>
    </row>
    <row r="22887" spans="1:3" x14ac:dyDescent="0.25">
      <c r="A22887">
        <v>721</v>
      </c>
      <c r="B22887" t="s">
        <v>52</v>
      </c>
      <c r="C22887">
        <f>(MAX(Calculator!$F721,110)-130)/20</f>
      </c>
    </row>
    <row r="22888" spans="1:3" x14ac:dyDescent="0.25">
      <c r="A22888">
        <v>721</v>
      </c>
      <c r="B22888" t="s">
        <v>17</v>
      </c>
      <c r="C22888">
        <f>IF(Calculator!$G721="Yes",1,0)</f>
      </c>
    </row>
    <row r="22889" spans="1:3" x14ac:dyDescent="0.25">
      <c r="A22889">
        <v>721</v>
      </c>
      <c r="B22889" t="s">
        <v>53</v>
      </c>
      <c r="C22889">
        <f>IF(Calculator!$H721="Yes",1,0)</f>
      </c>
    </row>
    <row r="22890" spans="1:3" x14ac:dyDescent="0.25">
      <c r="A22890">
        <v>721</v>
      </c>
      <c r="B22890" t="s">
        <v>54</v>
      </c>
      <c r="C22890">
        <f>(MIN(Calculator!$I721,30)-25)/5</f>
      </c>
    </row>
    <row r="22891" spans="1:3" x14ac:dyDescent="0.25">
      <c r="A22891">
        <v>721</v>
      </c>
      <c r="B22891" t="s">
        <v>55</v>
      </c>
      <c r="C22891">
        <f>(MAX(Calculator!$I721,30)-30)/5</f>
      </c>
    </row>
    <row r="22892" spans="1:3" x14ac:dyDescent="0.25">
      <c r="A22892">
        <v>721</v>
      </c>
      <c r="B22892" t="s">
        <v>56</v>
      </c>
      <c r="C22892">
        <f>(MIN(Calculator!$J721,60)-60)/-15</f>
      </c>
    </row>
    <row r="22893" spans="1:3" x14ac:dyDescent="0.25">
      <c r="A22893">
        <v>721</v>
      </c>
      <c r="B22893" t="s">
        <v>57</v>
      </c>
      <c r="C22893">
        <f>(MAX(Calculator!$J721,60)-90)/-15</f>
      </c>
    </row>
    <row r="22894" spans="1:3" x14ac:dyDescent="0.25">
      <c r="A22894">
        <v>721</v>
      </c>
      <c r="B22894" t="s">
        <v>58</v>
      </c>
      <c r="C22894">
        <f>IF(Calculator!$K721="Yes",1,0)</f>
      </c>
    </row>
    <row r="22895" spans="1:3" x14ac:dyDescent="0.25">
      <c r="A22895">
        <v>721</v>
      </c>
      <c r="B22895" t="s">
        <v>59</v>
      </c>
      <c r="C22895">
        <f>IF(Calculator!$L721="Yes",1,0)</f>
      </c>
    </row>
    <row r="22896" spans="1:3" x14ac:dyDescent="0.25">
      <c r="A22896">
        <v>721</v>
      </c>
      <c r="B22896" t="s">
        <v>60</v>
      </c>
      <c r="C22896">
        <f>((MAX(Calculator!$F721,110)-130)/20)*IF(Calculator!$K721="Yes",1,0)</f>
      </c>
    </row>
    <row r="22897" spans="1:3" x14ac:dyDescent="0.25">
      <c r="A22897">
        <v>721</v>
      </c>
      <c r="B22897" t="s">
        <v>61</v>
      </c>
      <c r="C22897">
        <f>((((Calculator!$D721-Calculator!$E721)*0.02586)-3.5))*IF(Calculator!$L721="Yes",1,0)</f>
      </c>
    </row>
    <row r="22898" spans="1:3" x14ac:dyDescent="0.25">
      <c r="A22898">
        <v>721</v>
      </c>
      <c r="B22898" t="s">
        <v>62</v>
      </c>
      <c r="C22898">
        <f>(((Calculator!$C721-55)/10)*(((((Calculator!$D721-Calculator!$E721)*0.02586)-3.5))))</f>
      </c>
    </row>
    <row r="22899" spans="1:3" x14ac:dyDescent="0.25">
      <c r="A22899">
        <v>721</v>
      </c>
      <c r="B22899" t="s">
        <v>63</v>
      </c>
      <c r="C22899">
        <f>(((Calculator!$C721-55)/10)*(((Calculator!$E721*0.02586)-1.3)/0.3))</f>
      </c>
    </row>
    <row r="22900" spans="1:3" x14ac:dyDescent="0.25">
      <c r="A22900">
        <v>721</v>
      </c>
      <c r="B22900" t="s">
        <v>64</v>
      </c>
      <c r="C22900">
        <f>(((Calculator!$C721-55)/10)*((MAX(Calculator!$F721,110)-130)/20))</f>
      </c>
    </row>
    <row r="22901" spans="1:3" x14ac:dyDescent="0.25">
      <c r="A22901">
        <v>721</v>
      </c>
      <c r="B22901" t="s">
        <v>65</v>
      </c>
      <c r="C22901">
        <f>(((Calculator!$C721-55)/10)*IF(Calculator!$G721="Yes",1,0))</f>
      </c>
    </row>
    <row r="22902" spans="1:3" x14ac:dyDescent="0.25">
      <c r="A22902">
        <v>721</v>
      </c>
      <c r="B22902" t="s">
        <v>66</v>
      </c>
      <c r="C22902">
        <f>(((Calculator!$C721-55)/10)*IF(Calculator!$H721="Yes",1,0))</f>
      </c>
    </row>
    <row r="22903" spans="1:3" x14ac:dyDescent="0.25">
      <c r="A22903">
        <v>721</v>
      </c>
      <c r="B22903" t="s">
        <v>67</v>
      </c>
      <c r="C22903">
        <f>(((Calculator!$C721-55)/10)*((MAX(Calculator!$I721,30)-30)/5))</f>
      </c>
    </row>
    <row r="22904" spans="1:3" x14ac:dyDescent="0.25">
      <c r="A22904">
        <v>721</v>
      </c>
      <c r="B22904" t="s">
        <v>68</v>
      </c>
      <c r="C22904">
        <f>(((Calculator!$C721-55)/10)*((MIN(Calculator!$J721,60)-60)/-15))</f>
      </c>
    </row>
    <row r="22905" spans="1:3" x14ac:dyDescent="0.25">
      <c r="A22905">
        <v>721</v>
      </c>
      <c r="B22905" t="s">
        <v>69</v>
      </c>
      <c r="C22905">
        <f>IF(AND(Calculator!$O721&lt;&gt;"",Calculator!$O721&gt;=4,Calculator!$O721&lt;=6),1,0)</f>
      </c>
    </row>
    <row r="22906" spans="1:3" x14ac:dyDescent="0.25">
      <c r="A22906">
        <v>721</v>
      </c>
      <c r="B22906" t="s">
        <v>70</v>
      </c>
      <c r="C22906">
        <f>IF(AND(Calculator!$O721&lt;&gt;"",Calculator!$O721&gt;=7,Calculator!$O721&lt;=10),1,0)</f>
      </c>
    </row>
    <row r="22907" spans="1:3" x14ac:dyDescent="0.25">
      <c r="A22907">
        <v>721</v>
      </c>
      <c r="B22907" t="s">
        <v>71</v>
      </c>
      <c r="C22907">
        <f>IF(Calculator!$O721="",1,0)</f>
      </c>
    </row>
    <row r="22908" spans="1:3" x14ac:dyDescent="0.25">
      <c r="A22908">
        <v>721</v>
      </c>
      <c r="B22908" t="s">
        <v>72</v>
      </c>
      <c r="C22908">
        <f>IF(OR(Calculator!$M721="",Calculator!$M721=0),0,LN(Calculator!$M721))</f>
      </c>
    </row>
    <row r="22909" spans="1:3" x14ac:dyDescent="0.25">
      <c r="A22909">
        <v>721</v>
      </c>
      <c r="B22909" t="s">
        <v>73</v>
      </c>
      <c r="C22909">
        <f>IF(Calculator!$M721="",1,0)</f>
      </c>
    </row>
    <row r="22910" spans="1:3" x14ac:dyDescent="0.25">
      <c r="A22910">
        <v>721</v>
      </c>
      <c r="B22910" t="s">
        <v>74</v>
      </c>
      <c r="C22910">
        <f>IF(Calculator!$N721="",0,(Calculator!$N721-5.3)*IF(Calculator!$G721="Yes",1,0))</f>
      </c>
    </row>
    <row r="22911" spans="1:3" x14ac:dyDescent="0.25">
      <c r="A22911">
        <v>721</v>
      </c>
      <c r="B22911" t="s">
        <v>75</v>
      </c>
      <c r="C22911">
        <f>IF(Calculator!$N721="",0,(Calculator!$N721-5.3)*(1-IF(Calculator!$G721="Yes",1,0)))</f>
      </c>
    </row>
    <row r="22912" spans="1:3" x14ac:dyDescent="0.25">
      <c r="A22912">
        <v>721</v>
      </c>
      <c r="B22912" t="s">
        <v>76</v>
      </c>
      <c r="C22912">
        <f>IF(Calculator!$N721="",1,0)</f>
      </c>
    </row>
    <row r="22913" spans="1:3" x14ac:dyDescent="0.25">
      <c r="A22913">
        <v>721</v>
      </c>
      <c r="B22913" t="s">
        <v>77</v>
      </c>
      <c r="C22913">
        <f>1</f>
      </c>
    </row>
    <row r="22914" spans="1:3" x14ac:dyDescent="0.25">
      <c r="A22914">
        <v>722</v>
      </c>
      <c r="B22914" t="s">
        <v>47</v>
      </c>
      <c r="C22914">
        <f>(Calculator!$C722-55)/10</f>
      </c>
    </row>
    <row r="22915" spans="1:3" x14ac:dyDescent="0.25">
      <c r="A22915">
        <v>722</v>
      </c>
      <c r="B22915" t="s">
        <v>48</v>
      </c>
      <c r="C22915">
        <f>((Calculator!$C722-55)/10)^2</f>
      </c>
    </row>
    <row r="22916" spans="1:3" x14ac:dyDescent="0.25">
      <c r="A22916">
        <v>722</v>
      </c>
      <c r="B22916" t="s">
        <v>49</v>
      </c>
      <c r="C22916">
        <f>((Calculator!$D722-Calculator!$E722)*0.02586)-3.5</f>
      </c>
    </row>
    <row r="22917" spans="1:3" x14ac:dyDescent="0.25">
      <c r="A22917">
        <v>722</v>
      </c>
      <c r="B22917" t="s">
        <v>50</v>
      </c>
      <c r="C22917">
        <f>((Calculator!$E722*0.02586)-1.3)/0.3</f>
      </c>
    </row>
    <row r="22918" spans="1:3" x14ac:dyDescent="0.25">
      <c r="A22918">
        <v>722</v>
      </c>
      <c r="B22918" t="s">
        <v>51</v>
      </c>
      <c r="C22918">
        <f>(MIN(Calculator!$F722,110)-110)/20</f>
      </c>
    </row>
    <row r="22919" spans="1:3" x14ac:dyDescent="0.25">
      <c r="A22919">
        <v>722</v>
      </c>
      <c r="B22919" t="s">
        <v>52</v>
      </c>
      <c r="C22919">
        <f>(MAX(Calculator!$F722,110)-130)/20</f>
      </c>
    </row>
    <row r="22920" spans="1:3" x14ac:dyDescent="0.25">
      <c r="A22920">
        <v>722</v>
      </c>
      <c r="B22920" t="s">
        <v>17</v>
      </c>
      <c r="C22920">
        <f>IF(Calculator!$G722="Yes",1,0)</f>
      </c>
    </row>
    <row r="22921" spans="1:3" x14ac:dyDescent="0.25">
      <c r="A22921">
        <v>722</v>
      </c>
      <c r="B22921" t="s">
        <v>53</v>
      </c>
      <c r="C22921">
        <f>IF(Calculator!$H722="Yes",1,0)</f>
      </c>
    </row>
    <row r="22922" spans="1:3" x14ac:dyDescent="0.25">
      <c r="A22922">
        <v>722</v>
      </c>
      <c r="B22922" t="s">
        <v>54</v>
      </c>
      <c r="C22922">
        <f>(MIN(Calculator!$I722,30)-25)/5</f>
      </c>
    </row>
    <row r="22923" spans="1:3" x14ac:dyDescent="0.25">
      <c r="A22923">
        <v>722</v>
      </c>
      <c r="B22923" t="s">
        <v>55</v>
      </c>
      <c r="C22923">
        <f>(MAX(Calculator!$I722,30)-30)/5</f>
      </c>
    </row>
    <row r="22924" spans="1:3" x14ac:dyDescent="0.25">
      <c r="A22924">
        <v>722</v>
      </c>
      <c r="B22924" t="s">
        <v>56</v>
      </c>
      <c r="C22924">
        <f>(MIN(Calculator!$J722,60)-60)/-15</f>
      </c>
    </row>
    <row r="22925" spans="1:3" x14ac:dyDescent="0.25">
      <c r="A22925">
        <v>722</v>
      </c>
      <c r="B22925" t="s">
        <v>57</v>
      </c>
      <c r="C22925">
        <f>(MAX(Calculator!$J722,60)-90)/-15</f>
      </c>
    </row>
    <row r="22926" spans="1:3" x14ac:dyDescent="0.25">
      <c r="A22926">
        <v>722</v>
      </c>
      <c r="B22926" t="s">
        <v>58</v>
      </c>
      <c r="C22926">
        <f>IF(Calculator!$K722="Yes",1,0)</f>
      </c>
    </row>
    <row r="22927" spans="1:3" x14ac:dyDescent="0.25">
      <c r="A22927">
        <v>722</v>
      </c>
      <c r="B22927" t="s">
        <v>59</v>
      </c>
      <c r="C22927">
        <f>IF(Calculator!$L722="Yes",1,0)</f>
      </c>
    </row>
    <row r="22928" spans="1:3" x14ac:dyDescent="0.25">
      <c r="A22928">
        <v>722</v>
      </c>
      <c r="B22928" t="s">
        <v>60</v>
      </c>
      <c r="C22928">
        <f>((MAX(Calculator!$F722,110)-130)/20)*IF(Calculator!$K722="Yes",1,0)</f>
      </c>
    </row>
    <row r="22929" spans="1:3" x14ac:dyDescent="0.25">
      <c r="A22929">
        <v>722</v>
      </c>
      <c r="B22929" t="s">
        <v>61</v>
      </c>
      <c r="C22929">
        <f>((((Calculator!$D722-Calculator!$E722)*0.02586)-3.5))*IF(Calculator!$L722="Yes",1,0)</f>
      </c>
    </row>
    <row r="22930" spans="1:3" x14ac:dyDescent="0.25">
      <c r="A22930">
        <v>722</v>
      </c>
      <c r="B22930" t="s">
        <v>62</v>
      </c>
      <c r="C22930">
        <f>(((Calculator!$C722-55)/10)*(((((Calculator!$D722-Calculator!$E722)*0.02586)-3.5))))</f>
      </c>
    </row>
    <row r="22931" spans="1:3" x14ac:dyDescent="0.25">
      <c r="A22931">
        <v>722</v>
      </c>
      <c r="B22931" t="s">
        <v>63</v>
      </c>
      <c r="C22931">
        <f>(((Calculator!$C722-55)/10)*(((Calculator!$E722*0.02586)-1.3)/0.3))</f>
      </c>
    </row>
    <row r="22932" spans="1:3" x14ac:dyDescent="0.25">
      <c r="A22932">
        <v>722</v>
      </c>
      <c r="B22932" t="s">
        <v>64</v>
      </c>
      <c r="C22932">
        <f>(((Calculator!$C722-55)/10)*((MAX(Calculator!$F722,110)-130)/20))</f>
      </c>
    </row>
    <row r="22933" spans="1:3" x14ac:dyDescent="0.25">
      <c r="A22933">
        <v>722</v>
      </c>
      <c r="B22933" t="s">
        <v>65</v>
      </c>
      <c r="C22933">
        <f>(((Calculator!$C722-55)/10)*IF(Calculator!$G722="Yes",1,0))</f>
      </c>
    </row>
    <row r="22934" spans="1:3" x14ac:dyDescent="0.25">
      <c r="A22934">
        <v>722</v>
      </c>
      <c r="B22934" t="s">
        <v>66</v>
      </c>
      <c r="C22934">
        <f>(((Calculator!$C722-55)/10)*IF(Calculator!$H722="Yes",1,0))</f>
      </c>
    </row>
    <row r="22935" spans="1:3" x14ac:dyDescent="0.25">
      <c r="A22935">
        <v>722</v>
      </c>
      <c r="B22935" t="s">
        <v>67</v>
      </c>
      <c r="C22935">
        <f>(((Calculator!$C722-55)/10)*((MAX(Calculator!$I722,30)-30)/5))</f>
      </c>
    </row>
    <row r="22936" spans="1:3" x14ac:dyDescent="0.25">
      <c r="A22936">
        <v>722</v>
      </c>
      <c r="B22936" t="s">
        <v>68</v>
      </c>
      <c r="C22936">
        <f>(((Calculator!$C722-55)/10)*((MIN(Calculator!$J722,60)-60)/-15))</f>
      </c>
    </row>
    <row r="22937" spans="1:3" x14ac:dyDescent="0.25">
      <c r="A22937">
        <v>722</v>
      </c>
      <c r="B22937" t="s">
        <v>69</v>
      </c>
      <c r="C22937">
        <f>IF(AND(Calculator!$O722&lt;&gt;"",Calculator!$O722&gt;=4,Calculator!$O722&lt;=6),1,0)</f>
      </c>
    </row>
    <row r="22938" spans="1:3" x14ac:dyDescent="0.25">
      <c r="A22938">
        <v>722</v>
      </c>
      <c r="B22938" t="s">
        <v>70</v>
      </c>
      <c r="C22938">
        <f>IF(AND(Calculator!$O722&lt;&gt;"",Calculator!$O722&gt;=7,Calculator!$O722&lt;=10),1,0)</f>
      </c>
    </row>
    <row r="22939" spans="1:3" x14ac:dyDescent="0.25">
      <c r="A22939">
        <v>722</v>
      </c>
      <c r="B22939" t="s">
        <v>71</v>
      </c>
      <c r="C22939">
        <f>IF(Calculator!$O722="",1,0)</f>
      </c>
    </row>
    <row r="22940" spans="1:3" x14ac:dyDescent="0.25">
      <c r="A22940">
        <v>722</v>
      </c>
      <c r="B22940" t="s">
        <v>72</v>
      </c>
      <c r="C22940">
        <f>IF(OR(Calculator!$M722="",Calculator!$M722=0),0,LN(Calculator!$M722))</f>
      </c>
    </row>
    <row r="22941" spans="1:3" x14ac:dyDescent="0.25">
      <c r="A22941">
        <v>722</v>
      </c>
      <c r="B22941" t="s">
        <v>73</v>
      </c>
      <c r="C22941">
        <f>IF(Calculator!$M722="",1,0)</f>
      </c>
    </row>
    <row r="22942" spans="1:3" x14ac:dyDescent="0.25">
      <c r="A22942">
        <v>722</v>
      </c>
      <c r="B22942" t="s">
        <v>74</v>
      </c>
      <c r="C22942">
        <f>IF(Calculator!$N722="",0,(Calculator!$N722-5.3)*IF(Calculator!$G722="Yes",1,0))</f>
      </c>
    </row>
    <row r="22943" spans="1:3" x14ac:dyDescent="0.25">
      <c r="A22943">
        <v>722</v>
      </c>
      <c r="B22943" t="s">
        <v>75</v>
      </c>
      <c r="C22943">
        <f>IF(Calculator!$N722="",0,(Calculator!$N722-5.3)*(1-IF(Calculator!$G722="Yes",1,0)))</f>
      </c>
    </row>
    <row r="22944" spans="1:3" x14ac:dyDescent="0.25">
      <c r="A22944">
        <v>722</v>
      </c>
      <c r="B22944" t="s">
        <v>76</v>
      </c>
      <c r="C22944">
        <f>IF(Calculator!$N722="",1,0)</f>
      </c>
    </row>
    <row r="22945" spans="1:3" x14ac:dyDescent="0.25">
      <c r="A22945">
        <v>722</v>
      </c>
      <c r="B22945" t="s">
        <v>77</v>
      </c>
      <c r="C22945">
        <f>1</f>
      </c>
    </row>
    <row r="22946" spans="1:3" x14ac:dyDescent="0.25">
      <c r="A22946">
        <v>723</v>
      </c>
      <c r="B22946" t="s">
        <v>47</v>
      </c>
      <c r="C22946">
        <f>(Calculator!$C723-55)/10</f>
      </c>
    </row>
    <row r="22947" spans="1:3" x14ac:dyDescent="0.25">
      <c r="A22947">
        <v>723</v>
      </c>
      <c r="B22947" t="s">
        <v>48</v>
      </c>
      <c r="C22947">
        <f>((Calculator!$C723-55)/10)^2</f>
      </c>
    </row>
    <row r="22948" spans="1:3" x14ac:dyDescent="0.25">
      <c r="A22948">
        <v>723</v>
      </c>
      <c r="B22948" t="s">
        <v>49</v>
      </c>
      <c r="C22948">
        <f>((Calculator!$D723-Calculator!$E723)*0.02586)-3.5</f>
      </c>
    </row>
    <row r="22949" spans="1:3" x14ac:dyDescent="0.25">
      <c r="A22949">
        <v>723</v>
      </c>
      <c r="B22949" t="s">
        <v>50</v>
      </c>
      <c r="C22949">
        <f>((Calculator!$E723*0.02586)-1.3)/0.3</f>
      </c>
    </row>
    <row r="22950" spans="1:3" x14ac:dyDescent="0.25">
      <c r="A22950">
        <v>723</v>
      </c>
      <c r="B22950" t="s">
        <v>51</v>
      </c>
      <c r="C22950">
        <f>(MIN(Calculator!$F723,110)-110)/20</f>
      </c>
    </row>
    <row r="22951" spans="1:3" x14ac:dyDescent="0.25">
      <c r="A22951">
        <v>723</v>
      </c>
      <c r="B22951" t="s">
        <v>52</v>
      </c>
      <c r="C22951">
        <f>(MAX(Calculator!$F723,110)-130)/20</f>
      </c>
    </row>
    <row r="22952" spans="1:3" x14ac:dyDescent="0.25">
      <c r="A22952">
        <v>723</v>
      </c>
      <c r="B22952" t="s">
        <v>17</v>
      </c>
      <c r="C22952">
        <f>IF(Calculator!$G723="Yes",1,0)</f>
      </c>
    </row>
    <row r="22953" spans="1:3" x14ac:dyDescent="0.25">
      <c r="A22953">
        <v>723</v>
      </c>
      <c r="B22953" t="s">
        <v>53</v>
      </c>
      <c r="C22953">
        <f>IF(Calculator!$H723="Yes",1,0)</f>
      </c>
    </row>
    <row r="22954" spans="1:3" x14ac:dyDescent="0.25">
      <c r="A22954">
        <v>723</v>
      </c>
      <c r="B22954" t="s">
        <v>54</v>
      </c>
      <c r="C22954">
        <f>(MIN(Calculator!$I723,30)-25)/5</f>
      </c>
    </row>
    <row r="22955" spans="1:3" x14ac:dyDescent="0.25">
      <c r="A22955">
        <v>723</v>
      </c>
      <c r="B22955" t="s">
        <v>55</v>
      </c>
      <c r="C22955">
        <f>(MAX(Calculator!$I723,30)-30)/5</f>
      </c>
    </row>
    <row r="22956" spans="1:3" x14ac:dyDescent="0.25">
      <c r="A22956">
        <v>723</v>
      </c>
      <c r="B22956" t="s">
        <v>56</v>
      </c>
      <c r="C22956">
        <f>(MIN(Calculator!$J723,60)-60)/-15</f>
      </c>
    </row>
    <row r="22957" spans="1:3" x14ac:dyDescent="0.25">
      <c r="A22957">
        <v>723</v>
      </c>
      <c r="B22957" t="s">
        <v>57</v>
      </c>
      <c r="C22957">
        <f>(MAX(Calculator!$J723,60)-90)/-15</f>
      </c>
    </row>
    <row r="22958" spans="1:3" x14ac:dyDescent="0.25">
      <c r="A22958">
        <v>723</v>
      </c>
      <c r="B22958" t="s">
        <v>58</v>
      </c>
      <c r="C22958">
        <f>IF(Calculator!$K723="Yes",1,0)</f>
      </c>
    </row>
    <row r="22959" spans="1:3" x14ac:dyDescent="0.25">
      <c r="A22959">
        <v>723</v>
      </c>
      <c r="B22959" t="s">
        <v>59</v>
      </c>
      <c r="C22959">
        <f>IF(Calculator!$L723="Yes",1,0)</f>
      </c>
    </row>
    <row r="22960" spans="1:3" x14ac:dyDescent="0.25">
      <c r="A22960">
        <v>723</v>
      </c>
      <c r="B22960" t="s">
        <v>60</v>
      </c>
      <c r="C22960">
        <f>((MAX(Calculator!$F723,110)-130)/20)*IF(Calculator!$K723="Yes",1,0)</f>
      </c>
    </row>
    <row r="22961" spans="1:3" x14ac:dyDescent="0.25">
      <c r="A22961">
        <v>723</v>
      </c>
      <c r="B22961" t="s">
        <v>61</v>
      </c>
      <c r="C22961">
        <f>((((Calculator!$D723-Calculator!$E723)*0.02586)-3.5))*IF(Calculator!$L723="Yes",1,0)</f>
      </c>
    </row>
    <row r="22962" spans="1:3" x14ac:dyDescent="0.25">
      <c r="A22962">
        <v>723</v>
      </c>
      <c r="B22962" t="s">
        <v>62</v>
      </c>
      <c r="C22962">
        <f>(((Calculator!$C723-55)/10)*(((((Calculator!$D723-Calculator!$E723)*0.02586)-3.5))))</f>
      </c>
    </row>
    <row r="22963" spans="1:3" x14ac:dyDescent="0.25">
      <c r="A22963">
        <v>723</v>
      </c>
      <c r="B22963" t="s">
        <v>63</v>
      </c>
      <c r="C22963">
        <f>(((Calculator!$C723-55)/10)*(((Calculator!$E723*0.02586)-1.3)/0.3))</f>
      </c>
    </row>
    <row r="22964" spans="1:3" x14ac:dyDescent="0.25">
      <c r="A22964">
        <v>723</v>
      </c>
      <c r="B22964" t="s">
        <v>64</v>
      </c>
      <c r="C22964">
        <f>(((Calculator!$C723-55)/10)*((MAX(Calculator!$F723,110)-130)/20))</f>
      </c>
    </row>
    <row r="22965" spans="1:3" x14ac:dyDescent="0.25">
      <c r="A22965">
        <v>723</v>
      </c>
      <c r="B22965" t="s">
        <v>65</v>
      </c>
      <c r="C22965">
        <f>(((Calculator!$C723-55)/10)*IF(Calculator!$G723="Yes",1,0))</f>
      </c>
    </row>
    <row r="22966" spans="1:3" x14ac:dyDescent="0.25">
      <c r="A22966">
        <v>723</v>
      </c>
      <c r="B22966" t="s">
        <v>66</v>
      </c>
      <c r="C22966">
        <f>(((Calculator!$C723-55)/10)*IF(Calculator!$H723="Yes",1,0))</f>
      </c>
    </row>
    <row r="22967" spans="1:3" x14ac:dyDescent="0.25">
      <c r="A22967">
        <v>723</v>
      </c>
      <c r="B22967" t="s">
        <v>67</v>
      </c>
      <c r="C22967">
        <f>(((Calculator!$C723-55)/10)*((MAX(Calculator!$I723,30)-30)/5))</f>
      </c>
    </row>
    <row r="22968" spans="1:3" x14ac:dyDescent="0.25">
      <c r="A22968">
        <v>723</v>
      </c>
      <c r="B22968" t="s">
        <v>68</v>
      </c>
      <c r="C22968">
        <f>(((Calculator!$C723-55)/10)*((MIN(Calculator!$J723,60)-60)/-15))</f>
      </c>
    </row>
    <row r="22969" spans="1:3" x14ac:dyDescent="0.25">
      <c r="A22969">
        <v>723</v>
      </c>
      <c r="B22969" t="s">
        <v>69</v>
      </c>
      <c r="C22969">
        <f>IF(AND(Calculator!$O723&lt;&gt;"",Calculator!$O723&gt;=4,Calculator!$O723&lt;=6),1,0)</f>
      </c>
    </row>
    <row r="22970" spans="1:3" x14ac:dyDescent="0.25">
      <c r="A22970">
        <v>723</v>
      </c>
      <c r="B22970" t="s">
        <v>70</v>
      </c>
      <c r="C22970">
        <f>IF(AND(Calculator!$O723&lt;&gt;"",Calculator!$O723&gt;=7,Calculator!$O723&lt;=10),1,0)</f>
      </c>
    </row>
    <row r="22971" spans="1:3" x14ac:dyDescent="0.25">
      <c r="A22971">
        <v>723</v>
      </c>
      <c r="B22971" t="s">
        <v>71</v>
      </c>
      <c r="C22971">
        <f>IF(Calculator!$O723="",1,0)</f>
      </c>
    </row>
    <row r="22972" spans="1:3" x14ac:dyDescent="0.25">
      <c r="A22972">
        <v>723</v>
      </c>
      <c r="B22972" t="s">
        <v>72</v>
      </c>
      <c r="C22972">
        <f>IF(OR(Calculator!$M723="",Calculator!$M723=0),0,LN(Calculator!$M723))</f>
      </c>
    </row>
    <row r="22973" spans="1:3" x14ac:dyDescent="0.25">
      <c r="A22973">
        <v>723</v>
      </c>
      <c r="B22973" t="s">
        <v>73</v>
      </c>
      <c r="C22973">
        <f>IF(Calculator!$M723="",1,0)</f>
      </c>
    </row>
    <row r="22974" spans="1:3" x14ac:dyDescent="0.25">
      <c r="A22974">
        <v>723</v>
      </c>
      <c r="B22974" t="s">
        <v>74</v>
      </c>
      <c r="C22974">
        <f>IF(Calculator!$N723="",0,(Calculator!$N723-5.3)*IF(Calculator!$G723="Yes",1,0))</f>
      </c>
    </row>
    <row r="22975" spans="1:3" x14ac:dyDescent="0.25">
      <c r="A22975">
        <v>723</v>
      </c>
      <c r="B22975" t="s">
        <v>75</v>
      </c>
      <c r="C22975">
        <f>IF(Calculator!$N723="",0,(Calculator!$N723-5.3)*(1-IF(Calculator!$G723="Yes",1,0)))</f>
      </c>
    </row>
    <row r="22976" spans="1:3" x14ac:dyDescent="0.25">
      <c r="A22976">
        <v>723</v>
      </c>
      <c r="B22976" t="s">
        <v>76</v>
      </c>
      <c r="C22976">
        <f>IF(Calculator!$N723="",1,0)</f>
      </c>
    </row>
    <row r="22977" spans="1:3" x14ac:dyDescent="0.25">
      <c r="A22977">
        <v>723</v>
      </c>
      <c r="B22977" t="s">
        <v>77</v>
      </c>
      <c r="C22977">
        <f>1</f>
      </c>
    </row>
    <row r="22978" spans="1:3" x14ac:dyDescent="0.25">
      <c r="A22978">
        <v>724</v>
      </c>
      <c r="B22978" t="s">
        <v>47</v>
      </c>
      <c r="C22978">
        <f>(Calculator!$C724-55)/10</f>
      </c>
    </row>
    <row r="22979" spans="1:3" x14ac:dyDescent="0.25">
      <c r="A22979">
        <v>724</v>
      </c>
      <c r="B22979" t="s">
        <v>48</v>
      </c>
      <c r="C22979">
        <f>((Calculator!$C724-55)/10)^2</f>
      </c>
    </row>
    <row r="22980" spans="1:3" x14ac:dyDescent="0.25">
      <c r="A22980">
        <v>724</v>
      </c>
      <c r="B22980" t="s">
        <v>49</v>
      </c>
      <c r="C22980">
        <f>((Calculator!$D724-Calculator!$E724)*0.02586)-3.5</f>
      </c>
    </row>
    <row r="22981" spans="1:3" x14ac:dyDescent="0.25">
      <c r="A22981">
        <v>724</v>
      </c>
      <c r="B22981" t="s">
        <v>50</v>
      </c>
      <c r="C22981">
        <f>((Calculator!$E724*0.02586)-1.3)/0.3</f>
      </c>
    </row>
    <row r="22982" spans="1:3" x14ac:dyDescent="0.25">
      <c r="A22982">
        <v>724</v>
      </c>
      <c r="B22982" t="s">
        <v>51</v>
      </c>
      <c r="C22982">
        <f>(MIN(Calculator!$F724,110)-110)/20</f>
      </c>
    </row>
    <row r="22983" spans="1:3" x14ac:dyDescent="0.25">
      <c r="A22983">
        <v>724</v>
      </c>
      <c r="B22983" t="s">
        <v>52</v>
      </c>
      <c r="C22983">
        <f>(MAX(Calculator!$F724,110)-130)/20</f>
      </c>
    </row>
    <row r="22984" spans="1:3" x14ac:dyDescent="0.25">
      <c r="A22984">
        <v>724</v>
      </c>
      <c r="B22984" t="s">
        <v>17</v>
      </c>
      <c r="C22984">
        <f>IF(Calculator!$G724="Yes",1,0)</f>
      </c>
    </row>
    <row r="22985" spans="1:3" x14ac:dyDescent="0.25">
      <c r="A22985">
        <v>724</v>
      </c>
      <c r="B22985" t="s">
        <v>53</v>
      </c>
      <c r="C22985">
        <f>IF(Calculator!$H724="Yes",1,0)</f>
      </c>
    </row>
    <row r="22986" spans="1:3" x14ac:dyDescent="0.25">
      <c r="A22986">
        <v>724</v>
      </c>
      <c r="B22986" t="s">
        <v>54</v>
      </c>
      <c r="C22986">
        <f>(MIN(Calculator!$I724,30)-25)/5</f>
      </c>
    </row>
    <row r="22987" spans="1:3" x14ac:dyDescent="0.25">
      <c r="A22987">
        <v>724</v>
      </c>
      <c r="B22987" t="s">
        <v>55</v>
      </c>
      <c r="C22987">
        <f>(MAX(Calculator!$I724,30)-30)/5</f>
      </c>
    </row>
    <row r="22988" spans="1:3" x14ac:dyDescent="0.25">
      <c r="A22988">
        <v>724</v>
      </c>
      <c r="B22988" t="s">
        <v>56</v>
      </c>
      <c r="C22988">
        <f>(MIN(Calculator!$J724,60)-60)/-15</f>
      </c>
    </row>
    <row r="22989" spans="1:3" x14ac:dyDescent="0.25">
      <c r="A22989">
        <v>724</v>
      </c>
      <c r="B22989" t="s">
        <v>57</v>
      </c>
      <c r="C22989">
        <f>(MAX(Calculator!$J724,60)-90)/-15</f>
      </c>
    </row>
    <row r="22990" spans="1:3" x14ac:dyDescent="0.25">
      <c r="A22990">
        <v>724</v>
      </c>
      <c r="B22990" t="s">
        <v>58</v>
      </c>
      <c r="C22990">
        <f>IF(Calculator!$K724="Yes",1,0)</f>
      </c>
    </row>
    <row r="22991" spans="1:3" x14ac:dyDescent="0.25">
      <c r="A22991">
        <v>724</v>
      </c>
      <c r="B22991" t="s">
        <v>59</v>
      </c>
      <c r="C22991">
        <f>IF(Calculator!$L724="Yes",1,0)</f>
      </c>
    </row>
    <row r="22992" spans="1:3" x14ac:dyDescent="0.25">
      <c r="A22992">
        <v>724</v>
      </c>
      <c r="B22992" t="s">
        <v>60</v>
      </c>
      <c r="C22992">
        <f>((MAX(Calculator!$F724,110)-130)/20)*IF(Calculator!$K724="Yes",1,0)</f>
      </c>
    </row>
    <row r="22993" spans="1:3" x14ac:dyDescent="0.25">
      <c r="A22993">
        <v>724</v>
      </c>
      <c r="B22993" t="s">
        <v>61</v>
      </c>
      <c r="C22993">
        <f>((((Calculator!$D724-Calculator!$E724)*0.02586)-3.5))*IF(Calculator!$L724="Yes",1,0)</f>
      </c>
    </row>
    <row r="22994" spans="1:3" x14ac:dyDescent="0.25">
      <c r="A22994">
        <v>724</v>
      </c>
      <c r="B22994" t="s">
        <v>62</v>
      </c>
      <c r="C22994">
        <f>(((Calculator!$C724-55)/10)*(((((Calculator!$D724-Calculator!$E724)*0.02586)-3.5))))</f>
      </c>
    </row>
    <row r="22995" spans="1:3" x14ac:dyDescent="0.25">
      <c r="A22995">
        <v>724</v>
      </c>
      <c r="B22995" t="s">
        <v>63</v>
      </c>
      <c r="C22995">
        <f>(((Calculator!$C724-55)/10)*(((Calculator!$E724*0.02586)-1.3)/0.3))</f>
      </c>
    </row>
    <row r="22996" spans="1:3" x14ac:dyDescent="0.25">
      <c r="A22996">
        <v>724</v>
      </c>
      <c r="B22996" t="s">
        <v>64</v>
      </c>
      <c r="C22996">
        <f>(((Calculator!$C724-55)/10)*((MAX(Calculator!$F724,110)-130)/20))</f>
      </c>
    </row>
    <row r="22997" spans="1:3" x14ac:dyDescent="0.25">
      <c r="A22997">
        <v>724</v>
      </c>
      <c r="B22997" t="s">
        <v>65</v>
      </c>
      <c r="C22997">
        <f>(((Calculator!$C724-55)/10)*IF(Calculator!$G724="Yes",1,0))</f>
      </c>
    </row>
    <row r="22998" spans="1:3" x14ac:dyDescent="0.25">
      <c r="A22998">
        <v>724</v>
      </c>
      <c r="B22998" t="s">
        <v>66</v>
      </c>
      <c r="C22998">
        <f>(((Calculator!$C724-55)/10)*IF(Calculator!$H724="Yes",1,0))</f>
      </c>
    </row>
    <row r="22999" spans="1:3" x14ac:dyDescent="0.25">
      <c r="A22999">
        <v>724</v>
      </c>
      <c r="B22999" t="s">
        <v>67</v>
      </c>
      <c r="C22999">
        <f>(((Calculator!$C724-55)/10)*((MAX(Calculator!$I724,30)-30)/5))</f>
      </c>
    </row>
    <row r="23000" spans="1:3" x14ac:dyDescent="0.25">
      <c r="A23000">
        <v>724</v>
      </c>
      <c r="B23000" t="s">
        <v>68</v>
      </c>
      <c r="C23000">
        <f>(((Calculator!$C724-55)/10)*((MIN(Calculator!$J724,60)-60)/-15))</f>
      </c>
    </row>
    <row r="23001" spans="1:3" x14ac:dyDescent="0.25">
      <c r="A23001">
        <v>724</v>
      </c>
      <c r="B23001" t="s">
        <v>69</v>
      </c>
      <c r="C23001">
        <f>IF(AND(Calculator!$O724&lt;&gt;"",Calculator!$O724&gt;=4,Calculator!$O724&lt;=6),1,0)</f>
      </c>
    </row>
    <row r="23002" spans="1:3" x14ac:dyDescent="0.25">
      <c r="A23002">
        <v>724</v>
      </c>
      <c r="B23002" t="s">
        <v>70</v>
      </c>
      <c r="C23002">
        <f>IF(AND(Calculator!$O724&lt;&gt;"",Calculator!$O724&gt;=7,Calculator!$O724&lt;=10),1,0)</f>
      </c>
    </row>
    <row r="23003" spans="1:3" x14ac:dyDescent="0.25">
      <c r="A23003">
        <v>724</v>
      </c>
      <c r="B23003" t="s">
        <v>71</v>
      </c>
      <c r="C23003">
        <f>IF(Calculator!$O724="",1,0)</f>
      </c>
    </row>
    <row r="23004" spans="1:3" x14ac:dyDescent="0.25">
      <c r="A23004">
        <v>724</v>
      </c>
      <c r="B23004" t="s">
        <v>72</v>
      </c>
      <c r="C23004">
        <f>IF(OR(Calculator!$M724="",Calculator!$M724=0),0,LN(Calculator!$M724))</f>
      </c>
    </row>
    <row r="23005" spans="1:3" x14ac:dyDescent="0.25">
      <c r="A23005">
        <v>724</v>
      </c>
      <c r="B23005" t="s">
        <v>73</v>
      </c>
      <c r="C23005">
        <f>IF(Calculator!$M724="",1,0)</f>
      </c>
    </row>
    <row r="23006" spans="1:3" x14ac:dyDescent="0.25">
      <c r="A23006">
        <v>724</v>
      </c>
      <c r="B23006" t="s">
        <v>74</v>
      </c>
      <c r="C23006">
        <f>IF(Calculator!$N724="",0,(Calculator!$N724-5.3)*IF(Calculator!$G724="Yes",1,0))</f>
      </c>
    </row>
    <row r="23007" spans="1:3" x14ac:dyDescent="0.25">
      <c r="A23007">
        <v>724</v>
      </c>
      <c r="B23007" t="s">
        <v>75</v>
      </c>
      <c r="C23007">
        <f>IF(Calculator!$N724="",0,(Calculator!$N724-5.3)*(1-IF(Calculator!$G724="Yes",1,0)))</f>
      </c>
    </row>
    <row r="23008" spans="1:3" x14ac:dyDescent="0.25">
      <c r="A23008">
        <v>724</v>
      </c>
      <c r="B23008" t="s">
        <v>76</v>
      </c>
      <c r="C23008">
        <f>IF(Calculator!$N724="",1,0)</f>
      </c>
    </row>
    <row r="23009" spans="1:3" x14ac:dyDescent="0.25">
      <c r="A23009">
        <v>724</v>
      </c>
      <c r="B23009" t="s">
        <v>77</v>
      </c>
      <c r="C23009">
        <f>1</f>
      </c>
    </row>
    <row r="23010" spans="1:3" x14ac:dyDescent="0.25">
      <c r="A23010">
        <v>725</v>
      </c>
      <c r="B23010" t="s">
        <v>47</v>
      </c>
      <c r="C23010">
        <f>(Calculator!$C725-55)/10</f>
      </c>
    </row>
    <row r="23011" spans="1:3" x14ac:dyDescent="0.25">
      <c r="A23011">
        <v>725</v>
      </c>
      <c r="B23011" t="s">
        <v>48</v>
      </c>
      <c r="C23011">
        <f>((Calculator!$C725-55)/10)^2</f>
      </c>
    </row>
    <row r="23012" spans="1:3" x14ac:dyDescent="0.25">
      <c r="A23012">
        <v>725</v>
      </c>
      <c r="B23012" t="s">
        <v>49</v>
      </c>
      <c r="C23012">
        <f>((Calculator!$D725-Calculator!$E725)*0.02586)-3.5</f>
      </c>
    </row>
    <row r="23013" spans="1:3" x14ac:dyDescent="0.25">
      <c r="A23013">
        <v>725</v>
      </c>
      <c r="B23013" t="s">
        <v>50</v>
      </c>
      <c r="C23013">
        <f>((Calculator!$E725*0.02586)-1.3)/0.3</f>
      </c>
    </row>
    <row r="23014" spans="1:3" x14ac:dyDescent="0.25">
      <c r="A23014">
        <v>725</v>
      </c>
      <c r="B23014" t="s">
        <v>51</v>
      </c>
      <c r="C23014">
        <f>(MIN(Calculator!$F725,110)-110)/20</f>
      </c>
    </row>
    <row r="23015" spans="1:3" x14ac:dyDescent="0.25">
      <c r="A23015">
        <v>725</v>
      </c>
      <c r="B23015" t="s">
        <v>52</v>
      </c>
      <c r="C23015">
        <f>(MAX(Calculator!$F725,110)-130)/20</f>
      </c>
    </row>
    <row r="23016" spans="1:3" x14ac:dyDescent="0.25">
      <c r="A23016">
        <v>725</v>
      </c>
      <c r="B23016" t="s">
        <v>17</v>
      </c>
      <c r="C23016">
        <f>IF(Calculator!$G725="Yes",1,0)</f>
      </c>
    </row>
    <row r="23017" spans="1:3" x14ac:dyDescent="0.25">
      <c r="A23017">
        <v>725</v>
      </c>
      <c r="B23017" t="s">
        <v>53</v>
      </c>
      <c r="C23017">
        <f>IF(Calculator!$H725="Yes",1,0)</f>
      </c>
    </row>
    <row r="23018" spans="1:3" x14ac:dyDescent="0.25">
      <c r="A23018">
        <v>725</v>
      </c>
      <c r="B23018" t="s">
        <v>54</v>
      </c>
      <c r="C23018">
        <f>(MIN(Calculator!$I725,30)-25)/5</f>
      </c>
    </row>
    <row r="23019" spans="1:3" x14ac:dyDescent="0.25">
      <c r="A23019">
        <v>725</v>
      </c>
      <c r="B23019" t="s">
        <v>55</v>
      </c>
      <c r="C23019">
        <f>(MAX(Calculator!$I725,30)-30)/5</f>
      </c>
    </row>
    <row r="23020" spans="1:3" x14ac:dyDescent="0.25">
      <c r="A23020">
        <v>725</v>
      </c>
      <c r="B23020" t="s">
        <v>56</v>
      </c>
      <c r="C23020">
        <f>(MIN(Calculator!$J725,60)-60)/-15</f>
      </c>
    </row>
    <row r="23021" spans="1:3" x14ac:dyDescent="0.25">
      <c r="A23021">
        <v>725</v>
      </c>
      <c r="B23021" t="s">
        <v>57</v>
      </c>
      <c r="C23021">
        <f>(MAX(Calculator!$J725,60)-90)/-15</f>
      </c>
    </row>
    <row r="23022" spans="1:3" x14ac:dyDescent="0.25">
      <c r="A23022">
        <v>725</v>
      </c>
      <c r="B23022" t="s">
        <v>58</v>
      </c>
      <c r="C23022">
        <f>IF(Calculator!$K725="Yes",1,0)</f>
      </c>
    </row>
    <row r="23023" spans="1:3" x14ac:dyDescent="0.25">
      <c r="A23023">
        <v>725</v>
      </c>
      <c r="B23023" t="s">
        <v>59</v>
      </c>
      <c r="C23023">
        <f>IF(Calculator!$L725="Yes",1,0)</f>
      </c>
    </row>
    <row r="23024" spans="1:3" x14ac:dyDescent="0.25">
      <c r="A23024">
        <v>725</v>
      </c>
      <c r="B23024" t="s">
        <v>60</v>
      </c>
      <c r="C23024">
        <f>((MAX(Calculator!$F725,110)-130)/20)*IF(Calculator!$K725="Yes",1,0)</f>
      </c>
    </row>
    <row r="23025" spans="1:3" x14ac:dyDescent="0.25">
      <c r="A23025">
        <v>725</v>
      </c>
      <c r="B23025" t="s">
        <v>61</v>
      </c>
      <c r="C23025">
        <f>((((Calculator!$D725-Calculator!$E725)*0.02586)-3.5))*IF(Calculator!$L725="Yes",1,0)</f>
      </c>
    </row>
    <row r="23026" spans="1:3" x14ac:dyDescent="0.25">
      <c r="A23026">
        <v>725</v>
      </c>
      <c r="B23026" t="s">
        <v>62</v>
      </c>
      <c r="C23026">
        <f>(((Calculator!$C725-55)/10)*(((((Calculator!$D725-Calculator!$E725)*0.02586)-3.5))))</f>
      </c>
    </row>
    <row r="23027" spans="1:3" x14ac:dyDescent="0.25">
      <c r="A23027">
        <v>725</v>
      </c>
      <c r="B23027" t="s">
        <v>63</v>
      </c>
      <c r="C23027">
        <f>(((Calculator!$C725-55)/10)*(((Calculator!$E725*0.02586)-1.3)/0.3))</f>
      </c>
    </row>
    <row r="23028" spans="1:3" x14ac:dyDescent="0.25">
      <c r="A23028">
        <v>725</v>
      </c>
      <c r="B23028" t="s">
        <v>64</v>
      </c>
      <c r="C23028">
        <f>(((Calculator!$C725-55)/10)*((MAX(Calculator!$F725,110)-130)/20))</f>
      </c>
    </row>
    <row r="23029" spans="1:3" x14ac:dyDescent="0.25">
      <c r="A23029">
        <v>725</v>
      </c>
      <c r="B23029" t="s">
        <v>65</v>
      </c>
      <c r="C23029">
        <f>(((Calculator!$C725-55)/10)*IF(Calculator!$G725="Yes",1,0))</f>
      </c>
    </row>
    <row r="23030" spans="1:3" x14ac:dyDescent="0.25">
      <c r="A23030">
        <v>725</v>
      </c>
      <c r="B23030" t="s">
        <v>66</v>
      </c>
      <c r="C23030">
        <f>(((Calculator!$C725-55)/10)*IF(Calculator!$H725="Yes",1,0))</f>
      </c>
    </row>
    <row r="23031" spans="1:3" x14ac:dyDescent="0.25">
      <c r="A23031">
        <v>725</v>
      </c>
      <c r="B23031" t="s">
        <v>67</v>
      </c>
      <c r="C23031">
        <f>(((Calculator!$C725-55)/10)*((MAX(Calculator!$I725,30)-30)/5))</f>
      </c>
    </row>
    <row r="23032" spans="1:3" x14ac:dyDescent="0.25">
      <c r="A23032">
        <v>725</v>
      </c>
      <c r="B23032" t="s">
        <v>68</v>
      </c>
      <c r="C23032">
        <f>(((Calculator!$C725-55)/10)*((MIN(Calculator!$J725,60)-60)/-15))</f>
      </c>
    </row>
    <row r="23033" spans="1:3" x14ac:dyDescent="0.25">
      <c r="A23033">
        <v>725</v>
      </c>
      <c r="B23033" t="s">
        <v>69</v>
      </c>
      <c r="C23033">
        <f>IF(AND(Calculator!$O725&lt;&gt;"",Calculator!$O725&gt;=4,Calculator!$O725&lt;=6),1,0)</f>
      </c>
    </row>
    <row r="23034" spans="1:3" x14ac:dyDescent="0.25">
      <c r="A23034">
        <v>725</v>
      </c>
      <c r="B23034" t="s">
        <v>70</v>
      </c>
      <c r="C23034">
        <f>IF(AND(Calculator!$O725&lt;&gt;"",Calculator!$O725&gt;=7,Calculator!$O725&lt;=10),1,0)</f>
      </c>
    </row>
    <row r="23035" spans="1:3" x14ac:dyDescent="0.25">
      <c r="A23035">
        <v>725</v>
      </c>
      <c r="B23035" t="s">
        <v>71</v>
      </c>
      <c r="C23035">
        <f>IF(Calculator!$O725="",1,0)</f>
      </c>
    </row>
    <row r="23036" spans="1:3" x14ac:dyDescent="0.25">
      <c r="A23036">
        <v>725</v>
      </c>
      <c r="B23036" t="s">
        <v>72</v>
      </c>
      <c r="C23036">
        <f>IF(OR(Calculator!$M725="",Calculator!$M725=0),0,LN(Calculator!$M725))</f>
      </c>
    </row>
    <row r="23037" spans="1:3" x14ac:dyDescent="0.25">
      <c r="A23037">
        <v>725</v>
      </c>
      <c r="B23037" t="s">
        <v>73</v>
      </c>
      <c r="C23037">
        <f>IF(Calculator!$M725="",1,0)</f>
      </c>
    </row>
    <row r="23038" spans="1:3" x14ac:dyDescent="0.25">
      <c r="A23038">
        <v>725</v>
      </c>
      <c r="B23038" t="s">
        <v>74</v>
      </c>
      <c r="C23038">
        <f>IF(Calculator!$N725="",0,(Calculator!$N725-5.3)*IF(Calculator!$G725="Yes",1,0))</f>
      </c>
    </row>
    <row r="23039" spans="1:3" x14ac:dyDescent="0.25">
      <c r="A23039">
        <v>725</v>
      </c>
      <c r="B23039" t="s">
        <v>75</v>
      </c>
      <c r="C23039">
        <f>IF(Calculator!$N725="",0,(Calculator!$N725-5.3)*(1-IF(Calculator!$G725="Yes",1,0)))</f>
      </c>
    </row>
    <row r="23040" spans="1:3" x14ac:dyDescent="0.25">
      <c r="A23040">
        <v>725</v>
      </c>
      <c r="B23040" t="s">
        <v>76</v>
      </c>
      <c r="C23040">
        <f>IF(Calculator!$N725="",1,0)</f>
      </c>
    </row>
    <row r="23041" spans="1:3" x14ac:dyDescent="0.25">
      <c r="A23041">
        <v>725</v>
      </c>
      <c r="B23041" t="s">
        <v>77</v>
      </c>
      <c r="C23041">
        <f>1</f>
      </c>
    </row>
    <row r="23042" spans="1:3" x14ac:dyDescent="0.25">
      <c r="A23042">
        <v>726</v>
      </c>
      <c r="B23042" t="s">
        <v>47</v>
      </c>
      <c r="C23042">
        <f>(Calculator!$C726-55)/10</f>
      </c>
    </row>
    <row r="23043" spans="1:3" x14ac:dyDescent="0.25">
      <c r="A23043">
        <v>726</v>
      </c>
      <c r="B23043" t="s">
        <v>48</v>
      </c>
      <c r="C23043">
        <f>((Calculator!$C726-55)/10)^2</f>
      </c>
    </row>
    <row r="23044" spans="1:3" x14ac:dyDescent="0.25">
      <c r="A23044">
        <v>726</v>
      </c>
      <c r="B23044" t="s">
        <v>49</v>
      </c>
      <c r="C23044">
        <f>((Calculator!$D726-Calculator!$E726)*0.02586)-3.5</f>
      </c>
    </row>
    <row r="23045" spans="1:3" x14ac:dyDescent="0.25">
      <c r="A23045">
        <v>726</v>
      </c>
      <c r="B23045" t="s">
        <v>50</v>
      </c>
      <c r="C23045">
        <f>((Calculator!$E726*0.02586)-1.3)/0.3</f>
      </c>
    </row>
    <row r="23046" spans="1:3" x14ac:dyDescent="0.25">
      <c r="A23046">
        <v>726</v>
      </c>
      <c r="B23046" t="s">
        <v>51</v>
      </c>
      <c r="C23046">
        <f>(MIN(Calculator!$F726,110)-110)/20</f>
      </c>
    </row>
    <row r="23047" spans="1:3" x14ac:dyDescent="0.25">
      <c r="A23047">
        <v>726</v>
      </c>
      <c r="B23047" t="s">
        <v>52</v>
      </c>
      <c r="C23047">
        <f>(MAX(Calculator!$F726,110)-130)/20</f>
      </c>
    </row>
    <row r="23048" spans="1:3" x14ac:dyDescent="0.25">
      <c r="A23048">
        <v>726</v>
      </c>
      <c r="B23048" t="s">
        <v>17</v>
      </c>
      <c r="C23048">
        <f>IF(Calculator!$G726="Yes",1,0)</f>
      </c>
    </row>
    <row r="23049" spans="1:3" x14ac:dyDescent="0.25">
      <c r="A23049">
        <v>726</v>
      </c>
      <c r="B23049" t="s">
        <v>53</v>
      </c>
      <c r="C23049">
        <f>IF(Calculator!$H726="Yes",1,0)</f>
      </c>
    </row>
    <row r="23050" spans="1:3" x14ac:dyDescent="0.25">
      <c r="A23050">
        <v>726</v>
      </c>
      <c r="B23050" t="s">
        <v>54</v>
      </c>
      <c r="C23050">
        <f>(MIN(Calculator!$I726,30)-25)/5</f>
      </c>
    </row>
    <row r="23051" spans="1:3" x14ac:dyDescent="0.25">
      <c r="A23051">
        <v>726</v>
      </c>
      <c r="B23051" t="s">
        <v>55</v>
      </c>
      <c r="C23051">
        <f>(MAX(Calculator!$I726,30)-30)/5</f>
      </c>
    </row>
    <row r="23052" spans="1:3" x14ac:dyDescent="0.25">
      <c r="A23052">
        <v>726</v>
      </c>
      <c r="B23052" t="s">
        <v>56</v>
      </c>
      <c r="C23052">
        <f>(MIN(Calculator!$J726,60)-60)/-15</f>
      </c>
    </row>
    <row r="23053" spans="1:3" x14ac:dyDescent="0.25">
      <c r="A23053">
        <v>726</v>
      </c>
      <c r="B23053" t="s">
        <v>57</v>
      </c>
      <c r="C23053">
        <f>(MAX(Calculator!$J726,60)-90)/-15</f>
      </c>
    </row>
    <row r="23054" spans="1:3" x14ac:dyDescent="0.25">
      <c r="A23054">
        <v>726</v>
      </c>
      <c r="B23054" t="s">
        <v>58</v>
      </c>
      <c r="C23054">
        <f>IF(Calculator!$K726="Yes",1,0)</f>
      </c>
    </row>
    <row r="23055" spans="1:3" x14ac:dyDescent="0.25">
      <c r="A23055">
        <v>726</v>
      </c>
      <c r="B23055" t="s">
        <v>59</v>
      </c>
      <c r="C23055">
        <f>IF(Calculator!$L726="Yes",1,0)</f>
      </c>
    </row>
    <row r="23056" spans="1:3" x14ac:dyDescent="0.25">
      <c r="A23056">
        <v>726</v>
      </c>
      <c r="B23056" t="s">
        <v>60</v>
      </c>
      <c r="C23056">
        <f>((MAX(Calculator!$F726,110)-130)/20)*IF(Calculator!$K726="Yes",1,0)</f>
      </c>
    </row>
    <row r="23057" spans="1:3" x14ac:dyDescent="0.25">
      <c r="A23057">
        <v>726</v>
      </c>
      <c r="B23057" t="s">
        <v>61</v>
      </c>
      <c r="C23057">
        <f>((((Calculator!$D726-Calculator!$E726)*0.02586)-3.5))*IF(Calculator!$L726="Yes",1,0)</f>
      </c>
    </row>
    <row r="23058" spans="1:3" x14ac:dyDescent="0.25">
      <c r="A23058">
        <v>726</v>
      </c>
      <c r="B23058" t="s">
        <v>62</v>
      </c>
      <c r="C23058">
        <f>(((Calculator!$C726-55)/10)*(((((Calculator!$D726-Calculator!$E726)*0.02586)-3.5))))</f>
      </c>
    </row>
    <row r="23059" spans="1:3" x14ac:dyDescent="0.25">
      <c r="A23059">
        <v>726</v>
      </c>
      <c r="B23059" t="s">
        <v>63</v>
      </c>
      <c r="C23059">
        <f>(((Calculator!$C726-55)/10)*(((Calculator!$E726*0.02586)-1.3)/0.3))</f>
      </c>
    </row>
    <row r="23060" spans="1:3" x14ac:dyDescent="0.25">
      <c r="A23060">
        <v>726</v>
      </c>
      <c r="B23060" t="s">
        <v>64</v>
      </c>
      <c r="C23060">
        <f>(((Calculator!$C726-55)/10)*((MAX(Calculator!$F726,110)-130)/20))</f>
      </c>
    </row>
    <row r="23061" spans="1:3" x14ac:dyDescent="0.25">
      <c r="A23061">
        <v>726</v>
      </c>
      <c r="B23061" t="s">
        <v>65</v>
      </c>
      <c r="C23061">
        <f>(((Calculator!$C726-55)/10)*IF(Calculator!$G726="Yes",1,0))</f>
      </c>
    </row>
    <row r="23062" spans="1:3" x14ac:dyDescent="0.25">
      <c r="A23062">
        <v>726</v>
      </c>
      <c r="B23062" t="s">
        <v>66</v>
      </c>
      <c r="C23062">
        <f>(((Calculator!$C726-55)/10)*IF(Calculator!$H726="Yes",1,0))</f>
      </c>
    </row>
    <row r="23063" spans="1:3" x14ac:dyDescent="0.25">
      <c r="A23063">
        <v>726</v>
      </c>
      <c r="B23063" t="s">
        <v>67</v>
      </c>
      <c r="C23063">
        <f>(((Calculator!$C726-55)/10)*((MAX(Calculator!$I726,30)-30)/5))</f>
      </c>
    </row>
    <row r="23064" spans="1:3" x14ac:dyDescent="0.25">
      <c r="A23064">
        <v>726</v>
      </c>
      <c r="B23064" t="s">
        <v>68</v>
      </c>
      <c r="C23064">
        <f>(((Calculator!$C726-55)/10)*((MIN(Calculator!$J726,60)-60)/-15))</f>
      </c>
    </row>
    <row r="23065" spans="1:3" x14ac:dyDescent="0.25">
      <c r="A23065">
        <v>726</v>
      </c>
      <c r="B23065" t="s">
        <v>69</v>
      </c>
      <c r="C23065">
        <f>IF(AND(Calculator!$O726&lt;&gt;"",Calculator!$O726&gt;=4,Calculator!$O726&lt;=6),1,0)</f>
      </c>
    </row>
    <row r="23066" spans="1:3" x14ac:dyDescent="0.25">
      <c r="A23066">
        <v>726</v>
      </c>
      <c r="B23066" t="s">
        <v>70</v>
      </c>
      <c r="C23066">
        <f>IF(AND(Calculator!$O726&lt;&gt;"",Calculator!$O726&gt;=7,Calculator!$O726&lt;=10),1,0)</f>
      </c>
    </row>
    <row r="23067" spans="1:3" x14ac:dyDescent="0.25">
      <c r="A23067">
        <v>726</v>
      </c>
      <c r="B23067" t="s">
        <v>71</v>
      </c>
      <c r="C23067">
        <f>IF(Calculator!$O726="",1,0)</f>
      </c>
    </row>
    <row r="23068" spans="1:3" x14ac:dyDescent="0.25">
      <c r="A23068">
        <v>726</v>
      </c>
      <c r="B23068" t="s">
        <v>72</v>
      </c>
      <c r="C23068">
        <f>IF(OR(Calculator!$M726="",Calculator!$M726=0),0,LN(Calculator!$M726))</f>
      </c>
    </row>
    <row r="23069" spans="1:3" x14ac:dyDescent="0.25">
      <c r="A23069">
        <v>726</v>
      </c>
      <c r="B23069" t="s">
        <v>73</v>
      </c>
      <c r="C23069">
        <f>IF(Calculator!$M726="",1,0)</f>
      </c>
    </row>
    <row r="23070" spans="1:3" x14ac:dyDescent="0.25">
      <c r="A23070">
        <v>726</v>
      </c>
      <c r="B23070" t="s">
        <v>74</v>
      </c>
      <c r="C23070">
        <f>IF(Calculator!$N726="",0,(Calculator!$N726-5.3)*IF(Calculator!$G726="Yes",1,0))</f>
      </c>
    </row>
    <row r="23071" spans="1:3" x14ac:dyDescent="0.25">
      <c r="A23071">
        <v>726</v>
      </c>
      <c r="B23071" t="s">
        <v>75</v>
      </c>
      <c r="C23071">
        <f>IF(Calculator!$N726="",0,(Calculator!$N726-5.3)*(1-IF(Calculator!$G726="Yes",1,0)))</f>
      </c>
    </row>
    <row r="23072" spans="1:3" x14ac:dyDescent="0.25">
      <c r="A23072">
        <v>726</v>
      </c>
      <c r="B23072" t="s">
        <v>76</v>
      </c>
      <c r="C23072">
        <f>IF(Calculator!$N726="",1,0)</f>
      </c>
    </row>
    <row r="23073" spans="1:3" x14ac:dyDescent="0.25">
      <c r="A23073">
        <v>726</v>
      </c>
      <c r="B23073" t="s">
        <v>77</v>
      </c>
      <c r="C23073">
        <f>1</f>
      </c>
    </row>
    <row r="23074" spans="1:3" x14ac:dyDescent="0.25">
      <c r="A23074">
        <v>727</v>
      </c>
      <c r="B23074" t="s">
        <v>47</v>
      </c>
      <c r="C23074">
        <f>(Calculator!$C727-55)/10</f>
      </c>
    </row>
    <row r="23075" spans="1:3" x14ac:dyDescent="0.25">
      <c r="A23075">
        <v>727</v>
      </c>
      <c r="B23075" t="s">
        <v>48</v>
      </c>
      <c r="C23075">
        <f>((Calculator!$C727-55)/10)^2</f>
      </c>
    </row>
    <row r="23076" spans="1:3" x14ac:dyDescent="0.25">
      <c r="A23076">
        <v>727</v>
      </c>
      <c r="B23076" t="s">
        <v>49</v>
      </c>
      <c r="C23076">
        <f>((Calculator!$D727-Calculator!$E727)*0.02586)-3.5</f>
      </c>
    </row>
    <row r="23077" spans="1:3" x14ac:dyDescent="0.25">
      <c r="A23077">
        <v>727</v>
      </c>
      <c r="B23077" t="s">
        <v>50</v>
      </c>
      <c r="C23077">
        <f>((Calculator!$E727*0.02586)-1.3)/0.3</f>
      </c>
    </row>
    <row r="23078" spans="1:3" x14ac:dyDescent="0.25">
      <c r="A23078">
        <v>727</v>
      </c>
      <c r="B23078" t="s">
        <v>51</v>
      </c>
      <c r="C23078">
        <f>(MIN(Calculator!$F727,110)-110)/20</f>
      </c>
    </row>
    <row r="23079" spans="1:3" x14ac:dyDescent="0.25">
      <c r="A23079">
        <v>727</v>
      </c>
      <c r="B23079" t="s">
        <v>52</v>
      </c>
      <c r="C23079">
        <f>(MAX(Calculator!$F727,110)-130)/20</f>
      </c>
    </row>
    <row r="23080" spans="1:3" x14ac:dyDescent="0.25">
      <c r="A23080">
        <v>727</v>
      </c>
      <c r="B23080" t="s">
        <v>17</v>
      </c>
      <c r="C23080">
        <f>IF(Calculator!$G727="Yes",1,0)</f>
      </c>
    </row>
    <row r="23081" spans="1:3" x14ac:dyDescent="0.25">
      <c r="A23081">
        <v>727</v>
      </c>
      <c r="B23081" t="s">
        <v>53</v>
      </c>
      <c r="C23081">
        <f>IF(Calculator!$H727="Yes",1,0)</f>
      </c>
    </row>
    <row r="23082" spans="1:3" x14ac:dyDescent="0.25">
      <c r="A23082">
        <v>727</v>
      </c>
      <c r="B23082" t="s">
        <v>54</v>
      </c>
      <c r="C23082">
        <f>(MIN(Calculator!$I727,30)-25)/5</f>
      </c>
    </row>
    <row r="23083" spans="1:3" x14ac:dyDescent="0.25">
      <c r="A23083">
        <v>727</v>
      </c>
      <c r="B23083" t="s">
        <v>55</v>
      </c>
      <c r="C23083">
        <f>(MAX(Calculator!$I727,30)-30)/5</f>
      </c>
    </row>
    <row r="23084" spans="1:3" x14ac:dyDescent="0.25">
      <c r="A23084">
        <v>727</v>
      </c>
      <c r="B23084" t="s">
        <v>56</v>
      </c>
      <c r="C23084">
        <f>(MIN(Calculator!$J727,60)-60)/-15</f>
      </c>
    </row>
    <row r="23085" spans="1:3" x14ac:dyDescent="0.25">
      <c r="A23085">
        <v>727</v>
      </c>
      <c r="B23085" t="s">
        <v>57</v>
      </c>
      <c r="C23085">
        <f>(MAX(Calculator!$J727,60)-90)/-15</f>
      </c>
    </row>
    <row r="23086" spans="1:3" x14ac:dyDescent="0.25">
      <c r="A23086">
        <v>727</v>
      </c>
      <c r="B23086" t="s">
        <v>58</v>
      </c>
      <c r="C23086">
        <f>IF(Calculator!$K727="Yes",1,0)</f>
      </c>
    </row>
    <row r="23087" spans="1:3" x14ac:dyDescent="0.25">
      <c r="A23087">
        <v>727</v>
      </c>
      <c r="B23087" t="s">
        <v>59</v>
      </c>
      <c r="C23087">
        <f>IF(Calculator!$L727="Yes",1,0)</f>
      </c>
    </row>
    <row r="23088" spans="1:3" x14ac:dyDescent="0.25">
      <c r="A23088">
        <v>727</v>
      </c>
      <c r="B23088" t="s">
        <v>60</v>
      </c>
      <c r="C23088">
        <f>((MAX(Calculator!$F727,110)-130)/20)*IF(Calculator!$K727="Yes",1,0)</f>
      </c>
    </row>
    <row r="23089" spans="1:3" x14ac:dyDescent="0.25">
      <c r="A23089">
        <v>727</v>
      </c>
      <c r="B23089" t="s">
        <v>61</v>
      </c>
      <c r="C23089">
        <f>((((Calculator!$D727-Calculator!$E727)*0.02586)-3.5))*IF(Calculator!$L727="Yes",1,0)</f>
      </c>
    </row>
    <row r="23090" spans="1:3" x14ac:dyDescent="0.25">
      <c r="A23090">
        <v>727</v>
      </c>
      <c r="B23090" t="s">
        <v>62</v>
      </c>
      <c r="C23090">
        <f>(((Calculator!$C727-55)/10)*(((((Calculator!$D727-Calculator!$E727)*0.02586)-3.5))))</f>
      </c>
    </row>
    <row r="23091" spans="1:3" x14ac:dyDescent="0.25">
      <c r="A23091">
        <v>727</v>
      </c>
      <c r="B23091" t="s">
        <v>63</v>
      </c>
      <c r="C23091">
        <f>(((Calculator!$C727-55)/10)*(((Calculator!$E727*0.02586)-1.3)/0.3))</f>
      </c>
    </row>
    <row r="23092" spans="1:3" x14ac:dyDescent="0.25">
      <c r="A23092">
        <v>727</v>
      </c>
      <c r="B23092" t="s">
        <v>64</v>
      </c>
      <c r="C23092">
        <f>(((Calculator!$C727-55)/10)*((MAX(Calculator!$F727,110)-130)/20))</f>
      </c>
    </row>
    <row r="23093" spans="1:3" x14ac:dyDescent="0.25">
      <c r="A23093">
        <v>727</v>
      </c>
      <c r="B23093" t="s">
        <v>65</v>
      </c>
      <c r="C23093">
        <f>(((Calculator!$C727-55)/10)*IF(Calculator!$G727="Yes",1,0))</f>
      </c>
    </row>
    <row r="23094" spans="1:3" x14ac:dyDescent="0.25">
      <c r="A23094">
        <v>727</v>
      </c>
      <c r="B23094" t="s">
        <v>66</v>
      </c>
      <c r="C23094">
        <f>(((Calculator!$C727-55)/10)*IF(Calculator!$H727="Yes",1,0))</f>
      </c>
    </row>
    <row r="23095" spans="1:3" x14ac:dyDescent="0.25">
      <c r="A23095">
        <v>727</v>
      </c>
      <c r="B23095" t="s">
        <v>67</v>
      </c>
      <c r="C23095">
        <f>(((Calculator!$C727-55)/10)*((MAX(Calculator!$I727,30)-30)/5))</f>
      </c>
    </row>
    <row r="23096" spans="1:3" x14ac:dyDescent="0.25">
      <c r="A23096">
        <v>727</v>
      </c>
      <c r="B23096" t="s">
        <v>68</v>
      </c>
      <c r="C23096">
        <f>(((Calculator!$C727-55)/10)*((MIN(Calculator!$J727,60)-60)/-15))</f>
      </c>
    </row>
    <row r="23097" spans="1:3" x14ac:dyDescent="0.25">
      <c r="A23097">
        <v>727</v>
      </c>
      <c r="B23097" t="s">
        <v>69</v>
      </c>
      <c r="C23097">
        <f>IF(AND(Calculator!$O727&lt;&gt;"",Calculator!$O727&gt;=4,Calculator!$O727&lt;=6),1,0)</f>
      </c>
    </row>
    <row r="23098" spans="1:3" x14ac:dyDescent="0.25">
      <c r="A23098">
        <v>727</v>
      </c>
      <c r="B23098" t="s">
        <v>70</v>
      </c>
      <c r="C23098">
        <f>IF(AND(Calculator!$O727&lt;&gt;"",Calculator!$O727&gt;=7,Calculator!$O727&lt;=10),1,0)</f>
      </c>
    </row>
    <row r="23099" spans="1:3" x14ac:dyDescent="0.25">
      <c r="A23099">
        <v>727</v>
      </c>
      <c r="B23099" t="s">
        <v>71</v>
      </c>
      <c r="C23099">
        <f>IF(Calculator!$O727="",1,0)</f>
      </c>
    </row>
    <row r="23100" spans="1:3" x14ac:dyDescent="0.25">
      <c r="A23100">
        <v>727</v>
      </c>
      <c r="B23100" t="s">
        <v>72</v>
      </c>
      <c r="C23100">
        <f>IF(OR(Calculator!$M727="",Calculator!$M727=0),0,LN(Calculator!$M727))</f>
      </c>
    </row>
    <row r="23101" spans="1:3" x14ac:dyDescent="0.25">
      <c r="A23101">
        <v>727</v>
      </c>
      <c r="B23101" t="s">
        <v>73</v>
      </c>
      <c r="C23101">
        <f>IF(Calculator!$M727="",1,0)</f>
      </c>
    </row>
    <row r="23102" spans="1:3" x14ac:dyDescent="0.25">
      <c r="A23102">
        <v>727</v>
      </c>
      <c r="B23102" t="s">
        <v>74</v>
      </c>
      <c r="C23102">
        <f>IF(Calculator!$N727="",0,(Calculator!$N727-5.3)*IF(Calculator!$G727="Yes",1,0))</f>
      </c>
    </row>
    <row r="23103" spans="1:3" x14ac:dyDescent="0.25">
      <c r="A23103">
        <v>727</v>
      </c>
      <c r="B23103" t="s">
        <v>75</v>
      </c>
      <c r="C23103">
        <f>IF(Calculator!$N727="",0,(Calculator!$N727-5.3)*(1-IF(Calculator!$G727="Yes",1,0)))</f>
      </c>
    </row>
    <row r="23104" spans="1:3" x14ac:dyDescent="0.25">
      <c r="A23104">
        <v>727</v>
      </c>
      <c r="B23104" t="s">
        <v>76</v>
      </c>
      <c r="C23104">
        <f>IF(Calculator!$N727="",1,0)</f>
      </c>
    </row>
    <row r="23105" spans="1:3" x14ac:dyDescent="0.25">
      <c r="A23105">
        <v>727</v>
      </c>
      <c r="B23105" t="s">
        <v>77</v>
      </c>
      <c r="C23105">
        <f>1</f>
      </c>
    </row>
    <row r="23106" spans="1:3" x14ac:dyDescent="0.25">
      <c r="A23106">
        <v>728</v>
      </c>
      <c r="B23106" t="s">
        <v>47</v>
      </c>
      <c r="C23106">
        <f>(Calculator!$C728-55)/10</f>
      </c>
    </row>
    <row r="23107" spans="1:3" x14ac:dyDescent="0.25">
      <c r="A23107">
        <v>728</v>
      </c>
      <c r="B23107" t="s">
        <v>48</v>
      </c>
      <c r="C23107">
        <f>((Calculator!$C728-55)/10)^2</f>
      </c>
    </row>
    <row r="23108" spans="1:3" x14ac:dyDescent="0.25">
      <c r="A23108">
        <v>728</v>
      </c>
      <c r="B23108" t="s">
        <v>49</v>
      </c>
      <c r="C23108">
        <f>((Calculator!$D728-Calculator!$E728)*0.02586)-3.5</f>
      </c>
    </row>
    <row r="23109" spans="1:3" x14ac:dyDescent="0.25">
      <c r="A23109">
        <v>728</v>
      </c>
      <c r="B23109" t="s">
        <v>50</v>
      </c>
      <c r="C23109">
        <f>((Calculator!$E728*0.02586)-1.3)/0.3</f>
      </c>
    </row>
    <row r="23110" spans="1:3" x14ac:dyDescent="0.25">
      <c r="A23110">
        <v>728</v>
      </c>
      <c r="B23110" t="s">
        <v>51</v>
      </c>
      <c r="C23110">
        <f>(MIN(Calculator!$F728,110)-110)/20</f>
      </c>
    </row>
    <row r="23111" spans="1:3" x14ac:dyDescent="0.25">
      <c r="A23111">
        <v>728</v>
      </c>
      <c r="B23111" t="s">
        <v>52</v>
      </c>
      <c r="C23111">
        <f>(MAX(Calculator!$F728,110)-130)/20</f>
      </c>
    </row>
    <row r="23112" spans="1:3" x14ac:dyDescent="0.25">
      <c r="A23112">
        <v>728</v>
      </c>
      <c r="B23112" t="s">
        <v>17</v>
      </c>
      <c r="C23112">
        <f>IF(Calculator!$G728="Yes",1,0)</f>
      </c>
    </row>
    <row r="23113" spans="1:3" x14ac:dyDescent="0.25">
      <c r="A23113">
        <v>728</v>
      </c>
      <c r="B23113" t="s">
        <v>53</v>
      </c>
      <c r="C23113">
        <f>IF(Calculator!$H728="Yes",1,0)</f>
      </c>
    </row>
    <row r="23114" spans="1:3" x14ac:dyDescent="0.25">
      <c r="A23114">
        <v>728</v>
      </c>
      <c r="B23114" t="s">
        <v>54</v>
      </c>
      <c r="C23114">
        <f>(MIN(Calculator!$I728,30)-25)/5</f>
      </c>
    </row>
    <row r="23115" spans="1:3" x14ac:dyDescent="0.25">
      <c r="A23115">
        <v>728</v>
      </c>
      <c r="B23115" t="s">
        <v>55</v>
      </c>
      <c r="C23115">
        <f>(MAX(Calculator!$I728,30)-30)/5</f>
      </c>
    </row>
    <row r="23116" spans="1:3" x14ac:dyDescent="0.25">
      <c r="A23116">
        <v>728</v>
      </c>
      <c r="B23116" t="s">
        <v>56</v>
      </c>
      <c r="C23116">
        <f>(MIN(Calculator!$J728,60)-60)/-15</f>
      </c>
    </row>
    <row r="23117" spans="1:3" x14ac:dyDescent="0.25">
      <c r="A23117">
        <v>728</v>
      </c>
      <c r="B23117" t="s">
        <v>57</v>
      </c>
      <c r="C23117">
        <f>(MAX(Calculator!$J728,60)-90)/-15</f>
      </c>
    </row>
    <row r="23118" spans="1:3" x14ac:dyDescent="0.25">
      <c r="A23118">
        <v>728</v>
      </c>
      <c r="B23118" t="s">
        <v>58</v>
      </c>
      <c r="C23118">
        <f>IF(Calculator!$K728="Yes",1,0)</f>
      </c>
    </row>
    <row r="23119" spans="1:3" x14ac:dyDescent="0.25">
      <c r="A23119">
        <v>728</v>
      </c>
      <c r="B23119" t="s">
        <v>59</v>
      </c>
      <c r="C23119">
        <f>IF(Calculator!$L728="Yes",1,0)</f>
      </c>
    </row>
    <row r="23120" spans="1:3" x14ac:dyDescent="0.25">
      <c r="A23120">
        <v>728</v>
      </c>
      <c r="B23120" t="s">
        <v>60</v>
      </c>
      <c r="C23120">
        <f>((MAX(Calculator!$F728,110)-130)/20)*IF(Calculator!$K728="Yes",1,0)</f>
      </c>
    </row>
    <row r="23121" spans="1:3" x14ac:dyDescent="0.25">
      <c r="A23121">
        <v>728</v>
      </c>
      <c r="B23121" t="s">
        <v>61</v>
      </c>
      <c r="C23121">
        <f>((((Calculator!$D728-Calculator!$E728)*0.02586)-3.5))*IF(Calculator!$L728="Yes",1,0)</f>
      </c>
    </row>
    <row r="23122" spans="1:3" x14ac:dyDescent="0.25">
      <c r="A23122">
        <v>728</v>
      </c>
      <c r="B23122" t="s">
        <v>62</v>
      </c>
      <c r="C23122">
        <f>(((Calculator!$C728-55)/10)*(((((Calculator!$D728-Calculator!$E728)*0.02586)-3.5))))</f>
      </c>
    </row>
    <row r="23123" spans="1:3" x14ac:dyDescent="0.25">
      <c r="A23123">
        <v>728</v>
      </c>
      <c r="B23123" t="s">
        <v>63</v>
      </c>
      <c r="C23123">
        <f>(((Calculator!$C728-55)/10)*(((Calculator!$E728*0.02586)-1.3)/0.3))</f>
      </c>
    </row>
    <row r="23124" spans="1:3" x14ac:dyDescent="0.25">
      <c r="A23124">
        <v>728</v>
      </c>
      <c r="B23124" t="s">
        <v>64</v>
      </c>
      <c r="C23124">
        <f>(((Calculator!$C728-55)/10)*((MAX(Calculator!$F728,110)-130)/20))</f>
      </c>
    </row>
    <row r="23125" spans="1:3" x14ac:dyDescent="0.25">
      <c r="A23125">
        <v>728</v>
      </c>
      <c r="B23125" t="s">
        <v>65</v>
      </c>
      <c r="C23125">
        <f>(((Calculator!$C728-55)/10)*IF(Calculator!$G728="Yes",1,0))</f>
      </c>
    </row>
    <row r="23126" spans="1:3" x14ac:dyDescent="0.25">
      <c r="A23126">
        <v>728</v>
      </c>
      <c r="B23126" t="s">
        <v>66</v>
      </c>
      <c r="C23126">
        <f>(((Calculator!$C728-55)/10)*IF(Calculator!$H728="Yes",1,0))</f>
      </c>
    </row>
    <row r="23127" spans="1:3" x14ac:dyDescent="0.25">
      <c r="A23127">
        <v>728</v>
      </c>
      <c r="B23127" t="s">
        <v>67</v>
      </c>
      <c r="C23127">
        <f>(((Calculator!$C728-55)/10)*((MAX(Calculator!$I728,30)-30)/5))</f>
      </c>
    </row>
    <row r="23128" spans="1:3" x14ac:dyDescent="0.25">
      <c r="A23128">
        <v>728</v>
      </c>
      <c r="B23128" t="s">
        <v>68</v>
      </c>
      <c r="C23128">
        <f>(((Calculator!$C728-55)/10)*((MIN(Calculator!$J728,60)-60)/-15))</f>
      </c>
    </row>
    <row r="23129" spans="1:3" x14ac:dyDescent="0.25">
      <c r="A23129">
        <v>728</v>
      </c>
      <c r="B23129" t="s">
        <v>69</v>
      </c>
      <c r="C23129">
        <f>IF(AND(Calculator!$O728&lt;&gt;"",Calculator!$O728&gt;=4,Calculator!$O728&lt;=6),1,0)</f>
      </c>
    </row>
    <row r="23130" spans="1:3" x14ac:dyDescent="0.25">
      <c r="A23130">
        <v>728</v>
      </c>
      <c r="B23130" t="s">
        <v>70</v>
      </c>
      <c r="C23130">
        <f>IF(AND(Calculator!$O728&lt;&gt;"",Calculator!$O728&gt;=7,Calculator!$O728&lt;=10),1,0)</f>
      </c>
    </row>
    <row r="23131" spans="1:3" x14ac:dyDescent="0.25">
      <c r="A23131">
        <v>728</v>
      </c>
      <c r="B23131" t="s">
        <v>71</v>
      </c>
      <c r="C23131">
        <f>IF(Calculator!$O728="",1,0)</f>
      </c>
    </row>
    <row r="23132" spans="1:3" x14ac:dyDescent="0.25">
      <c r="A23132">
        <v>728</v>
      </c>
      <c r="B23132" t="s">
        <v>72</v>
      </c>
      <c r="C23132">
        <f>IF(OR(Calculator!$M728="",Calculator!$M728=0),0,LN(Calculator!$M728))</f>
      </c>
    </row>
    <row r="23133" spans="1:3" x14ac:dyDescent="0.25">
      <c r="A23133">
        <v>728</v>
      </c>
      <c r="B23133" t="s">
        <v>73</v>
      </c>
      <c r="C23133">
        <f>IF(Calculator!$M728="",1,0)</f>
      </c>
    </row>
    <row r="23134" spans="1:3" x14ac:dyDescent="0.25">
      <c r="A23134">
        <v>728</v>
      </c>
      <c r="B23134" t="s">
        <v>74</v>
      </c>
      <c r="C23134">
        <f>IF(Calculator!$N728="",0,(Calculator!$N728-5.3)*IF(Calculator!$G728="Yes",1,0))</f>
      </c>
    </row>
    <row r="23135" spans="1:3" x14ac:dyDescent="0.25">
      <c r="A23135">
        <v>728</v>
      </c>
      <c r="B23135" t="s">
        <v>75</v>
      </c>
      <c r="C23135">
        <f>IF(Calculator!$N728="",0,(Calculator!$N728-5.3)*(1-IF(Calculator!$G728="Yes",1,0)))</f>
      </c>
    </row>
    <row r="23136" spans="1:3" x14ac:dyDescent="0.25">
      <c r="A23136">
        <v>728</v>
      </c>
      <c r="B23136" t="s">
        <v>76</v>
      </c>
      <c r="C23136">
        <f>IF(Calculator!$N728="",1,0)</f>
      </c>
    </row>
    <row r="23137" spans="1:3" x14ac:dyDescent="0.25">
      <c r="A23137">
        <v>728</v>
      </c>
      <c r="B23137" t="s">
        <v>77</v>
      </c>
      <c r="C23137">
        <f>1</f>
      </c>
    </row>
    <row r="23138" spans="1:3" x14ac:dyDescent="0.25">
      <c r="A23138">
        <v>729</v>
      </c>
      <c r="B23138" t="s">
        <v>47</v>
      </c>
      <c r="C23138">
        <f>(Calculator!$C729-55)/10</f>
      </c>
    </row>
    <row r="23139" spans="1:3" x14ac:dyDescent="0.25">
      <c r="A23139">
        <v>729</v>
      </c>
      <c r="B23139" t="s">
        <v>48</v>
      </c>
      <c r="C23139">
        <f>((Calculator!$C729-55)/10)^2</f>
      </c>
    </row>
    <row r="23140" spans="1:3" x14ac:dyDescent="0.25">
      <c r="A23140">
        <v>729</v>
      </c>
      <c r="B23140" t="s">
        <v>49</v>
      </c>
      <c r="C23140">
        <f>((Calculator!$D729-Calculator!$E729)*0.02586)-3.5</f>
      </c>
    </row>
    <row r="23141" spans="1:3" x14ac:dyDescent="0.25">
      <c r="A23141">
        <v>729</v>
      </c>
      <c r="B23141" t="s">
        <v>50</v>
      </c>
      <c r="C23141">
        <f>((Calculator!$E729*0.02586)-1.3)/0.3</f>
      </c>
    </row>
    <row r="23142" spans="1:3" x14ac:dyDescent="0.25">
      <c r="A23142">
        <v>729</v>
      </c>
      <c r="B23142" t="s">
        <v>51</v>
      </c>
      <c r="C23142">
        <f>(MIN(Calculator!$F729,110)-110)/20</f>
      </c>
    </row>
    <row r="23143" spans="1:3" x14ac:dyDescent="0.25">
      <c r="A23143">
        <v>729</v>
      </c>
      <c r="B23143" t="s">
        <v>52</v>
      </c>
      <c r="C23143">
        <f>(MAX(Calculator!$F729,110)-130)/20</f>
      </c>
    </row>
    <row r="23144" spans="1:3" x14ac:dyDescent="0.25">
      <c r="A23144">
        <v>729</v>
      </c>
      <c r="B23144" t="s">
        <v>17</v>
      </c>
      <c r="C23144">
        <f>IF(Calculator!$G729="Yes",1,0)</f>
      </c>
    </row>
    <row r="23145" spans="1:3" x14ac:dyDescent="0.25">
      <c r="A23145">
        <v>729</v>
      </c>
      <c r="B23145" t="s">
        <v>53</v>
      </c>
      <c r="C23145">
        <f>IF(Calculator!$H729="Yes",1,0)</f>
      </c>
    </row>
    <row r="23146" spans="1:3" x14ac:dyDescent="0.25">
      <c r="A23146">
        <v>729</v>
      </c>
      <c r="B23146" t="s">
        <v>54</v>
      </c>
      <c r="C23146">
        <f>(MIN(Calculator!$I729,30)-25)/5</f>
      </c>
    </row>
    <row r="23147" spans="1:3" x14ac:dyDescent="0.25">
      <c r="A23147">
        <v>729</v>
      </c>
      <c r="B23147" t="s">
        <v>55</v>
      </c>
      <c r="C23147">
        <f>(MAX(Calculator!$I729,30)-30)/5</f>
      </c>
    </row>
    <row r="23148" spans="1:3" x14ac:dyDescent="0.25">
      <c r="A23148">
        <v>729</v>
      </c>
      <c r="B23148" t="s">
        <v>56</v>
      </c>
      <c r="C23148">
        <f>(MIN(Calculator!$J729,60)-60)/-15</f>
      </c>
    </row>
    <row r="23149" spans="1:3" x14ac:dyDescent="0.25">
      <c r="A23149">
        <v>729</v>
      </c>
      <c r="B23149" t="s">
        <v>57</v>
      </c>
      <c r="C23149">
        <f>(MAX(Calculator!$J729,60)-90)/-15</f>
      </c>
    </row>
    <row r="23150" spans="1:3" x14ac:dyDescent="0.25">
      <c r="A23150">
        <v>729</v>
      </c>
      <c r="B23150" t="s">
        <v>58</v>
      </c>
      <c r="C23150">
        <f>IF(Calculator!$K729="Yes",1,0)</f>
      </c>
    </row>
    <row r="23151" spans="1:3" x14ac:dyDescent="0.25">
      <c r="A23151">
        <v>729</v>
      </c>
      <c r="B23151" t="s">
        <v>59</v>
      </c>
      <c r="C23151">
        <f>IF(Calculator!$L729="Yes",1,0)</f>
      </c>
    </row>
    <row r="23152" spans="1:3" x14ac:dyDescent="0.25">
      <c r="A23152">
        <v>729</v>
      </c>
      <c r="B23152" t="s">
        <v>60</v>
      </c>
      <c r="C23152">
        <f>((MAX(Calculator!$F729,110)-130)/20)*IF(Calculator!$K729="Yes",1,0)</f>
      </c>
    </row>
    <row r="23153" spans="1:3" x14ac:dyDescent="0.25">
      <c r="A23153">
        <v>729</v>
      </c>
      <c r="B23153" t="s">
        <v>61</v>
      </c>
      <c r="C23153">
        <f>((((Calculator!$D729-Calculator!$E729)*0.02586)-3.5))*IF(Calculator!$L729="Yes",1,0)</f>
      </c>
    </row>
    <row r="23154" spans="1:3" x14ac:dyDescent="0.25">
      <c r="A23154">
        <v>729</v>
      </c>
      <c r="B23154" t="s">
        <v>62</v>
      </c>
      <c r="C23154">
        <f>(((Calculator!$C729-55)/10)*(((((Calculator!$D729-Calculator!$E729)*0.02586)-3.5))))</f>
      </c>
    </row>
    <row r="23155" spans="1:3" x14ac:dyDescent="0.25">
      <c r="A23155">
        <v>729</v>
      </c>
      <c r="B23155" t="s">
        <v>63</v>
      </c>
      <c r="C23155">
        <f>(((Calculator!$C729-55)/10)*(((Calculator!$E729*0.02586)-1.3)/0.3))</f>
      </c>
    </row>
    <row r="23156" spans="1:3" x14ac:dyDescent="0.25">
      <c r="A23156">
        <v>729</v>
      </c>
      <c r="B23156" t="s">
        <v>64</v>
      </c>
      <c r="C23156">
        <f>(((Calculator!$C729-55)/10)*((MAX(Calculator!$F729,110)-130)/20))</f>
      </c>
    </row>
    <row r="23157" spans="1:3" x14ac:dyDescent="0.25">
      <c r="A23157">
        <v>729</v>
      </c>
      <c r="B23157" t="s">
        <v>65</v>
      </c>
      <c r="C23157">
        <f>(((Calculator!$C729-55)/10)*IF(Calculator!$G729="Yes",1,0))</f>
      </c>
    </row>
    <row r="23158" spans="1:3" x14ac:dyDescent="0.25">
      <c r="A23158">
        <v>729</v>
      </c>
      <c r="B23158" t="s">
        <v>66</v>
      </c>
      <c r="C23158">
        <f>(((Calculator!$C729-55)/10)*IF(Calculator!$H729="Yes",1,0))</f>
      </c>
    </row>
    <row r="23159" spans="1:3" x14ac:dyDescent="0.25">
      <c r="A23159">
        <v>729</v>
      </c>
      <c r="B23159" t="s">
        <v>67</v>
      </c>
      <c r="C23159">
        <f>(((Calculator!$C729-55)/10)*((MAX(Calculator!$I729,30)-30)/5))</f>
      </c>
    </row>
    <row r="23160" spans="1:3" x14ac:dyDescent="0.25">
      <c r="A23160">
        <v>729</v>
      </c>
      <c r="B23160" t="s">
        <v>68</v>
      </c>
      <c r="C23160">
        <f>(((Calculator!$C729-55)/10)*((MIN(Calculator!$J729,60)-60)/-15))</f>
      </c>
    </row>
    <row r="23161" spans="1:3" x14ac:dyDescent="0.25">
      <c r="A23161">
        <v>729</v>
      </c>
      <c r="B23161" t="s">
        <v>69</v>
      </c>
      <c r="C23161">
        <f>IF(AND(Calculator!$O729&lt;&gt;"",Calculator!$O729&gt;=4,Calculator!$O729&lt;=6),1,0)</f>
      </c>
    </row>
    <row r="23162" spans="1:3" x14ac:dyDescent="0.25">
      <c r="A23162">
        <v>729</v>
      </c>
      <c r="B23162" t="s">
        <v>70</v>
      </c>
      <c r="C23162">
        <f>IF(AND(Calculator!$O729&lt;&gt;"",Calculator!$O729&gt;=7,Calculator!$O729&lt;=10),1,0)</f>
      </c>
    </row>
    <row r="23163" spans="1:3" x14ac:dyDescent="0.25">
      <c r="A23163">
        <v>729</v>
      </c>
      <c r="B23163" t="s">
        <v>71</v>
      </c>
      <c r="C23163">
        <f>IF(Calculator!$O729="",1,0)</f>
      </c>
    </row>
    <row r="23164" spans="1:3" x14ac:dyDescent="0.25">
      <c r="A23164">
        <v>729</v>
      </c>
      <c r="B23164" t="s">
        <v>72</v>
      </c>
      <c r="C23164">
        <f>IF(OR(Calculator!$M729="",Calculator!$M729=0),0,LN(Calculator!$M729))</f>
      </c>
    </row>
    <row r="23165" spans="1:3" x14ac:dyDescent="0.25">
      <c r="A23165">
        <v>729</v>
      </c>
      <c r="B23165" t="s">
        <v>73</v>
      </c>
      <c r="C23165">
        <f>IF(Calculator!$M729="",1,0)</f>
      </c>
    </row>
    <row r="23166" spans="1:3" x14ac:dyDescent="0.25">
      <c r="A23166">
        <v>729</v>
      </c>
      <c r="B23166" t="s">
        <v>74</v>
      </c>
      <c r="C23166">
        <f>IF(Calculator!$N729="",0,(Calculator!$N729-5.3)*IF(Calculator!$G729="Yes",1,0))</f>
      </c>
    </row>
    <row r="23167" spans="1:3" x14ac:dyDescent="0.25">
      <c r="A23167">
        <v>729</v>
      </c>
      <c r="B23167" t="s">
        <v>75</v>
      </c>
      <c r="C23167">
        <f>IF(Calculator!$N729="",0,(Calculator!$N729-5.3)*(1-IF(Calculator!$G729="Yes",1,0)))</f>
      </c>
    </row>
    <row r="23168" spans="1:3" x14ac:dyDescent="0.25">
      <c r="A23168">
        <v>729</v>
      </c>
      <c r="B23168" t="s">
        <v>76</v>
      </c>
      <c r="C23168">
        <f>IF(Calculator!$N729="",1,0)</f>
      </c>
    </row>
    <row r="23169" spans="1:3" x14ac:dyDescent="0.25">
      <c r="A23169">
        <v>729</v>
      </c>
      <c r="B23169" t="s">
        <v>77</v>
      </c>
      <c r="C23169">
        <f>1</f>
      </c>
    </row>
    <row r="23170" spans="1:3" x14ac:dyDescent="0.25">
      <c r="A23170">
        <v>730</v>
      </c>
      <c r="B23170" t="s">
        <v>47</v>
      </c>
      <c r="C23170">
        <f>(Calculator!$C730-55)/10</f>
      </c>
    </row>
    <row r="23171" spans="1:3" x14ac:dyDescent="0.25">
      <c r="A23171">
        <v>730</v>
      </c>
      <c r="B23171" t="s">
        <v>48</v>
      </c>
      <c r="C23171">
        <f>((Calculator!$C730-55)/10)^2</f>
      </c>
    </row>
    <row r="23172" spans="1:3" x14ac:dyDescent="0.25">
      <c r="A23172">
        <v>730</v>
      </c>
      <c r="B23172" t="s">
        <v>49</v>
      </c>
      <c r="C23172">
        <f>((Calculator!$D730-Calculator!$E730)*0.02586)-3.5</f>
      </c>
    </row>
    <row r="23173" spans="1:3" x14ac:dyDescent="0.25">
      <c r="A23173">
        <v>730</v>
      </c>
      <c r="B23173" t="s">
        <v>50</v>
      </c>
      <c r="C23173">
        <f>((Calculator!$E730*0.02586)-1.3)/0.3</f>
      </c>
    </row>
    <row r="23174" spans="1:3" x14ac:dyDescent="0.25">
      <c r="A23174">
        <v>730</v>
      </c>
      <c r="B23174" t="s">
        <v>51</v>
      </c>
      <c r="C23174">
        <f>(MIN(Calculator!$F730,110)-110)/20</f>
      </c>
    </row>
    <row r="23175" spans="1:3" x14ac:dyDescent="0.25">
      <c r="A23175">
        <v>730</v>
      </c>
      <c r="B23175" t="s">
        <v>52</v>
      </c>
      <c r="C23175">
        <f>(MAX(Calculator!$F730,110)-130)/20</f>
      </c>
    </row>
    <row r="23176" spans="1:3" x14ac:dyDescent="0.25">
      <c r="A23176">
        <v>730</v>
      </c>
      <c r="B23176" t="s">
        <v>17</v>
      </c>
      <c r="C23176">
        <f>IF(Calculator!$G730="Yes",1,0)</f>
      </c>
    </row>
    <row r="23177" spans="1:3" x14ac:dyDescent="0.25">
      <c r="A23177">
        <v>730</v>
      </c>
      <c r="B23177" t="s">
        <v>53</v>
      </c>
      <c r="C23177">
        <f>IF(Calculator!$H730="Yes",1,0)</f>
      </c>
    </row>
    <row r="23178" spans="1:3" x14ac:dyDescent="0.25">
      <c r="A23178">
        <v>730</v>
      </c>
      <c r="B23178" t="s">
        <v>54</v>
      </c>
      <c r="C23178">
        <f>(MIN(Calculator!$I730,30)-25)/5</f>
      </c>
    </row>
    <row r="23179" spans="1:3" x14ac:dyDescent="0.25">
      <c r="A23179">
        <v>730</v>
      </c>
      <c r="B23179" t="s">
        <v>55</v>
      </c>
      <c r="C23179">
        <f>(MAX(Calculator!$I730,30)-30)/5</f>
      </c>
    </row>
    <row r="23180" spans="1:3" x14ac:dyDescent="0.25">
      <c r="A23180">
        <v>730</v>
      </c>
      <c r="B23180" t="s">
        <v>56</v>
      </c>
      <c r="C23180">
        <f>(MIN(Calculator!$J730,60)-60)/-15</f>
      </c>
    </row>
    <row r="23181" spans="1:3" x14ac:dyDescent="0.25">
      <c r="A23181">
        <v>730</v>
      </c>
      <c r="B23181" t="s">
        <v>57</v>
      </c>
      <c r="C23181">
        <f>(MAX(Calculator!$J730,60)-90)/-15</f>
      </c>
    </row>
    <row r="23182" spans="1:3" x14ac:dyDescent="0.25">
      <c r="A23182">
        <v>730</v>
      </c>
      <c r="B23182" t="s">
        <v>58</v>
      </c>
      <c r="C23182">
        <f>IF(Calculator!$K730="Yes",1,0)</f>
      </c>
    </row>
    <row r="23183" spans="1:3" x14ac:dyDescent="0.25">
      <c r="A23183">
        <v>730</v>
      </c>
      <c r="B23183" t="s">
        <v>59</v>
      </c>
      <c r="C23183">
        <f>IF(Calculator!$L730="Yes",1,0)</f>
      </c>
    </row>
    <row r="23184" spans="1:3" x14ac:dyDescent="0.25">
      <c r="A23184">
        <v>730</v>
      </c>
      <c r="B23184" t="s">
        <v>60</v>
      </c>
      <c r="C23184">
        <f>((MAX(Calculator!$F730,110)-130)/20)*IF(Calculator!$K730="Yes",1,0)</f>
      </c>
    </row>
    <row r="23185" spans="1:3" x14ac:dyDescent="0.25">
      <c r="A23185">
        <v>730</v>
      </c>
      <c r="B23185" t="s">
        <v>61</v>
      </c>
      <c r="C23185">
        <f>((((Calculator!$D730-Calculator!$E730)*0.02586)-3.5))*IF(Calculator!$L730="Yes",1,0)</f>
      </c>
    </row>
    <row r="23186" spans="1:3" x14ac:dyDescent="0.25">
      <c r="A23186">
        <v>730</v>
      </c>
      <c r="B23186" t="s">
        <v>62</v>
      </c>
      <c r="C23186">
        <f>(((Calculator!$C730-55)/10)*(((((Calculator!$D730-Calculator!$E730)*0.02586)-3.5))))</f>
      </c>
    </row>
    <row r="23187" spans="1:3" x14ac:dyDescent="0.25">
      <c r="A23187">
        <v>730</v>
      </c>
      <c r="B23187" t="s">
        <v>63</v>
      </c>
      <c r="C23187">
        <f>(((Calculator!$C730-55)/10)*(((Calculator!$E730*0.02586)-1.3)/0.3))</f>
      </c>
    </row>
    <row r="23188" spans="1:3" x14ac:dyDescent="0.25">
      <c r="A23188">
        <v>730</v>
      </c>
      <c r="B23188" t="s">
        <v>64</v>
      </c>
      <c r="C23188">
        <f>(((Calculator!$C730-55)/10)*((MAX(Calculator!$F730,110)-130)/20))</f>
      </c>
    </row>
    <row r="23189" spans="1:3" x14ac:dyDescent="0.25">
      <c r="A23189">
        <v>730</v>
      </c>
      <c r="B23189" t="s">
        <v>65</v>
      </c>
      <c r="C23189">
        <f>(((Calculator!$C730-55)/10)*IF(Calculator!$G730="Yes",1,0))</f>
      </c>
    </row>
    <row r="23190" spans="1:3" x14ac:dyDescent="0.25">
      <c r="A23190">
        <v>730</v>
      </c>
      <c r="B23190" t="s">
        <v>66</v>
      </c>
      <c r="C23190">
        <f>(((Calculator!$C730-55)/10)*IF(Calculator!$H730="Yes",1,0))</f>
      </c>
    </row>
    <row r="23191" spans="1:3" x14ac:dyDescent="0.25">
      <c r="A23191">
        <v>730</v>
      </c>
      <c r="B23191" t="s">
        <v>67</v>
      </c>
      <c r="C23191">
        <f>(((Calculator!$C730-55)/10)*((MAX(Calculator!$I730,30)-30)/5))</f>
      </c>
    </row>
    <row r="23192" spans="1:3" x14ac:dyDescent="0.25">
      <c r="A23192">
        <v>730</v>
      </c>
      <c r="B23192" t="s">
        <v>68</v>
      </c>
      <c r="C23192">
        <f>(((Calculator!$C730-55)/10)*((MIN(Calculator!$J730,60)-60)/-15))</f>
      </c>
    </row>
    <row r="23193" spans="1:3" x14ac:dyDescent="0.25">
      <c r="A23193">
        <v>730</v>
      </c>
      <c r="B23193" t="s">
        <v>69</v>
      </c>
      <c r="C23193">
        <f>IF(AND(Calculator!$O730&lt;&gt;"",Calculator!$O730&gt;=4,Calculator!$O730&lt;=6),1,0)</f>
      </c>
    </row>
    <row r="23194" spans="1:3" x14ac:dyDescent="0.25">
      <c r="A23194">
        <v>730</v>
      </c>
      <c r="B23194" t="s">
        <v>70</v>
      </c>
      <c r="C23194">
        <f>IF(AND(Calculator!$O730&lt;&gt;"",Calculator!$O730&gt;=7,Calculator!$O730&lt;=10),1,0)</f>
      </c>
    </row>
    <row r="23195" spans="1:3" x14ac:dyDescent="0.25">
      <c r="A23195">
        <v>730</v>
      </c>
      <c r="B23195" t="s">
        <v>71</v>
      </c>
      <c r="C23195">
        <f>IF(Calculator!$O730="",1,0)</f>
      </c>
    </row>
    <row r="23196" spans="1:3" x14ac:dyDescent="0.25">
      <c r="A23196">
        <v>730</v>
      </c>
      <c r="B23196" t="s">
        <v>72</v>
      </c>
      <c r="C23196">
        <f>IF(OR(Calculator!$M730="",Calculator!$M730=0),0,LN(Calculator!$M730))</f>
      </c>
    </row>
    <row r="23197" spans="1:3" x14ac:dyDescent="0.25">
      <c r="A23197">
        <v>730</v>
      </c>
      <c r="B23197" t="s">
        <v>73</v>
      </c>
      <c r="C23197">
        <f>IF(Calculator!$M730="",1,0)</f>
      </c>
    </row>
    <row r="23198" spans="1:3" x14ac:dyDescent="0.25">
      <c r="A23198">
        <v>730</v>
      </c>
      <c r="B23198" t="s">
        <v>74</v>
      </c>
      <c r="C23198">
        <f>IF(Calculator!$N730="",0,(Calculator!$N730-5.3)*IF(Calculator!$G730="Yes",1,0))</f>
      </c>
    </row>
    <row r="23199" spans="1:3" x14ac:dyDescent="0.25">
      <c r="A23199">
        <v>730</v>
      </c>
      <c r="B23199" t="s">
        <v>75</v>
      </c>
      <c r="C23199">
        <f>IF(Calculator!$N730="",0,(Calculator!$N730-5.3)*(1-IF(Calculator!$G730="Yes",1,0)))</f>
      </c>
    </row>
    <row r="23200" spans="1:3" x14ac:dyDescent="0.25">
      <c r="A23200">
        <v>730</v>
      </c>
      <c r="B23200" t="s">
        <v>76</v>
      </c>
      <c r="C23200">
        <f>IF(Calculator!$N730="",1,0)</f>
      </c>
    </row>
    <row r="23201" spans="1:3" x14ac:dyDescent="0.25">
      <c r="A23201">
        <v>730</v>
      </c>
      <c r="B23201" t="s">
        <v>77</v>
      </c>
      <c r="C23201">
        <f>1</f>
      </c>
    </row>
    <row r="23202" spans="1:3" x14ac:dyDescent="0.25">
      <c r="A23202">
        <v>731</v>
      </c>
      <c r="B23202" t="s">
        <v>47</v>
      </c>
      <c r="C23202">
        <f>(Calculator!$C731-55)/10</f>
      </c>
    </row>
    <row r="23203" spans="1:3" x14ac:dyDescent="0.25">
      <c r="A23203">
        <v>731</v>
      </c>
      <c r="B23203" t="s">
        <v>48</v>
      </c>
      <c r="C23203">
        <f>((Calculator!$C731-55)/10)^2</f>
      </c>
    </row>
    <row r="23204" spans="1:3" x14ac:dyDescent="0.25">
      <c r="A23204">
        <v>731</v>
      </c>
      <c r="B23204" t="s">
        <v>49</v>
      </c>
      <c r="C23204">
        <f>((Calculator!$D731-Calculator!$E731)*0.02586)-3.5</f>
      </c>
    </row>
    <row r="23205" spans="1:3" x14ac:dyDescent="0.25">
      <c r="A23205">
        <v>731</v>
      </c>
      <c r="B23205" t="s">
        <v>50</v>
      </c>
      <c r="C23205">
        <f>((Calculator!$E731*0.02586)-1.3)/0.3</f>
      </c>
    </row>
    <row r="23206" spans="1:3" x14ac:dyDescent="0.25">
      <c r="A23206">
        <v>731</v>
      </c>
      <c r="B23206" t="s">
        <v>51</v>
      </c>
      <c r="C23206">
        <f>(MIN(Calculator!$F731,110)-110)/20</f>
      </c>
    </row>
    <row r="23207" spans="1:3" x14ac:dyDescent="0.25">
      <c r="A23207">
        <v>731</v>
      </c>
      <c r="B23207" t="s">
        <v>52</v>
      </c>
      <c r="C23207">
        <f>(MAX(Calculator!$F731,110)-130)/20</f>
      </c>
    </row>
    <row r="23208" spans="1:3" x14ac:dyDescent="0.25">
      <c r="A23208">
        <v>731</v>
      </c>
      <c r="B23208" t="s">
        <v>17</v>
      </c>
      <c r="C23208">
        <f>IF(Calculator!$G731="Yes",1,0)</f>
      </c>
    </row>
    <row r="23209" spans="1:3" x14ac:dyDescent="0.25">
      <c r="A23209">
        <v>731</v>
      </c>
      <c r="B23209" t="s">
        <v>53</v>
      </c>
      <c r="C23209">
        <f>IF(Calculator!$H731="Yes",1,0)</f>
      </c>
    </row>
    <row r="23210" spans="1:3" x14ac:dyDescent="0.25">
      <c r="A23210">
        <v>731</v>
      </c>
      <c r="B23210" t="s">
        <v>54</v>
      </c>
      <c r="C23210">
        <f>(MIN(Calculator!$I731,30)-25)/5</f>
      </c>
    </row>
    <row r="23211" spans="1:3" x14ac:dyDescent="0.25">
      <c r="A23211">
        <v>731</v>
      </c>
      <c r="B23211" t="s">
        <v>55</v>
      </c>
      <c r="C23211">
        <f>(MAX(Calculator!$I731,30)-30)/5</f>
      </c>
    </row>
    <row r="23212" spans="1:3" x14ac:dyDescent="0.25">
      <c r="A23212">
        <v>731</v>
      </c>
      <c r="B23212" t="s">
        <v>56</v>
      </c>
      <c r="C23212">
        <f>(MIN(Calculator!$J731,60)-60)/-15</f>
      </c>
    </row>
    <row r="23213" spans="1:3" x14ac:dyDescent="0.25">
      <c r="A23213">
        <v>731</v>
      </c>
      <c r="B23213" t="s">
        <v>57</v>
      </c>
      <c r="C23213">
        <f>(MAX(Calculator!$J731,60)-90)/-15</f>
      </c>
    </row>
    <row r="23214" spans="1:3" x14ac:dyDescent="0.25">
      <c r="A23214">
        <v>731</v>
      </c>
      <c r="B23214" t="s">
        <v>58</v>
      </c>
      <c r="C23214">
        <f>IF(Calculator!$K731="Yes",1,0)</f>
      </c>
    </row>
    <row r="23215" spans="1:3" x14ac:dyDescent="0.25">
      <c r="A23215">
        <v>731</v>
      </c>
      <c r="B23215" t="s">
        <v>59</v>
      </c>
      <c r="C23215">
        <f>IF(Calculator!$L731="Yes",1,0)</f>
      </c>
    </row>
    <row r="23216" spans="1:3" x14ac:dyDescent="0.25">
      <c r="A23216">
        <v>731</v>
      </c>
      <c r="B23216" t="s">
        <v>60</v>
      </c>
      <c r="C23216">
        <f>((MAX(Calculator!$F731,110)-130)/20)*IF(Calculator!$K731="Yes",1,0)</f>
      </c>
    </row>
    <row r="23217" spans="1:3" x14ac:dyDescent="0.25">
      <c r="A23217">
        <v>731</v>
      </c>
      <c r="B23217" t="s">
        <v>61</v>
      </c>
      <c r="C23217">
        <f>((((Calculator!$D731-Calculator!$E731)*0.02586)-3.5))*IF(Calculator!$L731="Yes",1,0)</f>
      </c>
    </row>
    <row r="23218" spans="1:3" x14ac:dyDescent="0.25">
      <c r="A23218">
        <v>731</v>
      </c>
      <c r="B23218" t="s">
        <v>62</v>
      </c>
      <c r="C23218">
        <f>(((Calculator!$C731-55)/10)*(((((Calculator!$D731-Calculator!$E731)*0.02586)-3.5))))</f>
      </c>
    </row>
    <row r="23219" spans="1:3" x14ac:dyDescent="0.25">
      <c r="A23219">
        <v>731</v>
      </c>
      <c r="B23219" t="s">
        <v>63</v>
      </c>
      <c r="C23219">
        <f>(((Calculator!$C731-55)/10)*(((Calculator!$E731*0.02586)-1.3)/0.3))</f>
      </c>
    </row>
    <row r="23220" spans="1:3" x14ac:dyDescent="0.25">
      <c r="A23220">
        <v>731</v>
      </c>
      <c r="B23220" t="s">
        <v>64</v>
      </c>
      <c r="C23220">
        <f>(((Calculator!$C731-55)/10)*((MAX(Calculator!$F731,110)-130)/20))</f>
      </c>
    </row>
    <row r="23221" spans="1:3" x14ac:dyDescent="0.25">
      <c r="A23221">
        <v>731</v>
      </c>
      <c r="B23221" t="s">
        <v>65</v>
      </c>
      <c r="C23221">
        <f>(((Calculator!$C731-55)/10)*IF(Calculator!$G731="Yes",1,0))</f>
      </c>
    </row>
    <row r="23222" spans="1:3" x14ac:dyDescent="0.25">
      <c r="A23222">
        <v>731</v>
      </c>
      <c r="B23222" t="s">
        <v>66</v>
      </c>
      <c r="C23222">
        <f>(((Calculator!$C731-55)/10)*IF(Calculator!$H731="Yes",1,0))</f>
      </c>
    </row>
    <row r="23223" spans="1:3" x14ac:dyDescent="0.25">
      <c r="A23223">
        <v>731</v>
      </c>
      <c r="B23223" t="s">
        <v>67</v>
      </c>
      <c r="C23223">
        <f>(((Calculator!$C731-55)/10)*((MAX(Calculator!$I731,30)-30)/5))</f>
      </c>
    </row>
    <row r="23224" spans="1:3" x14ac:dyDescent="0.25">
      <c r="A23224">
        <v>731</v>
      </c>
      <c r="B23224" t="s">
        <v>68</v>
      </c>
      <c r="C23224">
        <f>(((Calculator!$C731-55)/10)*((MIN(Calculator!$J731,60)-60)/-15))</f>
      </c>
    </row>
    <row r="23225" spans="1:3" x14ac:dyDescent="0.25">
      <c r="A23225">
        <v>731</v>
      </c>
      <c r="B23225" t="s">
        <v>69</v>
      </c>
      <c r="C23225">
        <f>IF(AND(Calculator!$O731&lt;&gt;"",Calculator!$O731&gt;=4,Calculator!$O731&lt;=6),1,0)</f>
      </c>
    </row>
    <row r="23226" spans="1:3" x14ac:dyDescent="0.25">
      <c r="A23226">
        <v>731</v>
      </c>
      <c r="B23226" t="s">
        <v>70</v>
      </c>
      <c r="C23226">
        <f>IF(AND(Calculator!$O731&lt;&gt;"",Calculator!$O731&gt;=7,Calculator!$O731&lt;=10),1,0)</f>
      </c>
    </row>
    <row r="23227" spans="1:3" x14ac:dyDescent="0.25">
      <c r="A23227">
        <v>731</v>
      </c>
      <c r="B23227" t="s">
        <v>71</v>
      </c>
      <c r="C23227">
        <f>IF(Calculator!$O731="",1,0)</f>
      </c>
    </row>
    <row r="23228" spans="1:3" x14ac:dyDescent="0.25">
      <c r="A23228">
        <v>731</v>
      </c>
      <c r="B23228" t="s">
        <v>72</v>
      </c>
      <c r="C23228">
        <f>IF(OR(Calculator!$M731="",Calculator!$M731=0),0,LN(Calculator!$M731))</f>
      </c>
    </row>
    <row r="23229" spans="1:3" x14ac:dyDescent="0.25">
      <c r="A23229">
        <v>731</v>
      </c>
      <c r="B23229" t="s">
        <v>73</v>
      </c>
      <c r="C23229">
        <f>IF(Calculator!$M731="",1,0)</f>
      </c>
    </row>
    <row r="23230" spans="1:3" x14ac:dyDescent="0.25">
      <c r="A23230">
        <v>731</v>
      </c>
      <c r="B23230" t="s">
        <v>74</v>
      </c>
      <c r="C23230">
        <f>IF(Calculator!$N731="",0,(Calculator!$N731-5.3)*IF(Calculator!$G731="Yes",1,0))</f>
      </c>
    </row>
    <row r="23231" spans="1:3" x14ac:dyDescent="0.25">
      <c r="A23231">
        <v>731</v>
      </c>
      <c r="B23231" t="s">
        <v>75</v>
      </c>
      <c r="C23231">
        <f>IF(Calculator!$N731="",0,(Calculator!$N731-5.3)*(1-IF(Calculator!$G731="Yes",1,0)))</f>
      </c>
    </row>
    <row r="23232" spans="1:3" x14ac:dyDescent="0.25">
      <c r="A23232">
        <v>731</v>
      </c>
      <c r="B23232" t="s">
        <v>76</v>
      </c>
      <c r="C23232">
        <f>IF(Calculator!$N731="",1,0)</f>
      </c>
    </row>
    <row r="23233" spans="1:3" x14ac:dyDescent="0.25">
      <c r="A23233">
        <v>731</v>
      </c>
      <c r="B23233" t="s">
        <v>77</v>
      </c>
      <c r="C23233">
        <f>1</f>
      </c>
    </row>
    <row r="23234" spans="1:3" x14ac:dyDescent="0.25">
      <c r="A23234">
        <v>732</v>
      </c>
      <c r="B23234" t="s">
        <v>47</v>
      </c>
      <c r="C23234">
        <f>(Calculator!$C732-55)/10</f>
      </c>
    </row>
    <row r="23235" spans="1:3" x14ac:dyDescent="0.25">
      <c r="A23235">
        <v>732</v>
      </c>
      <c r="B23235" t="s">
        <v>48</v>
      </c>
      <c r="C23235">
        <f>((Calculator!$C732-55)/10)^2</f>
      </c>
    </row>
    <row r="23236" spans="1:3" x14ac:dyDescent="0.25">
      <c r="A23236">
        <v>732</v>
      </c>
      <c r="B23236" t="s">
        <v>49</v>
      </c>
      <c r="C23236">
        <f>((Calculator!$D732-Calculator!$E732)*0.02586)-3.5</f>
      </c>
    </row>
    <row r="23237" spans="1:3" x14ac:dyDescent="0.25">
      <c r="A23237">
        <v>732</v>
      </c>
      <c r="B23237" t="s">
        <v>50</v>
      </c>
      <c r="C23237">
        <f>((Calculator!$E732*0.02586)-1.3)/0.3</f>
      </c>
    </row>
    <row r="23238" spans="1:3" x14ac:dyDescent="0.25">
      <c r="A23238">
        <v>732</v>
      </c>
      <c r="B23238" t="s">
        <v>51</v>
      </c>
      <c r="C23238">
        <f>(MIN(Calculator!$F732,110)-110)/20</f>
      </c>
    </row>
    <row r="23239" spans="1:3" x14ac:dyDescent="0.25">
      <c r="A23239">
        <v>732</v>
      </c>
      <c r="B23239" t="s">
        <v>52</v>
      </c>
      <c r="C23239">
        <f>(MAX(Calculator!$F732,110)-130)/20</f>
      </c>
    </row>
    <row r="23240" spans="1:3" x14ac:dyDescent="0.25">
      <c r="A23240">
        <v>732</v>
      </c>
      <c r="B23240" t="s">
        <v>17</v>
      </c>
      <c r="C23240">
        <f>IF(Calculator!$G732="Yes",1,0)</f>
      </c>
    </row>
    <row r="23241" spans="1:3" x14ac:dyDescent="0.25">
      <c r="A23241">
        <v>732</v>
      </c>
      <c r="B23241" t="s">
        <v>53</v>
      </c>
      <c r="C23241">
        <f>IF(Calculator!$H732="Yes",1,0)</f>
      </c>
    </row>
    <row r="23242" spans="1:3" x14ac:dyDescent="0.25">
      <c r="A23242">
        <v>732</v>
      </c>
      <c r="B23242" t="s">
        <v>54</v>
      </c>
      <c r="C23242">
        <f>(MIN(Calculator!$I732,30)-25)/5</f>
      </c>
    </row>
    <row r="23243" spans="1:3" x14ac:dyDescent="0.25">
      <c r="A23243">
        <v>732</v>
      </c>
      <c r="B23243" t="s">
        <v>55</v>
      </c>
      <c r="C23243">
        <f>(MAX(Calculator!$I732,30)-30)/5</f>
      </c>
    </row>
    <row r="23244" spans="1:3" x14ac:dyDescent="0.25">
      <c r="A23244">
        <v>732</v>
      </c>
      <c r="B23244" t="s">
        <v>56</v>
      </c>
      <c r="C23244">
        <f>(MIN(Calculator!$J732,60)-60)/-15</f>
      </c>
    </row>
    <row r="23245" spans="1:3" x14ac:dyDescent="0.25">
      <c r="A23245">
        <v>732</v>
      </c>
      <c r="B23245" t="s">
        <v>57</v>
      </c>
      <c r="C23245">
        <f>(MAX(Calculator!$J732,60)-90)/-15</f>
      </c>
    </row>
    <row r="23246" spans="1:3" x14ac:dyDescent="0.25">
      <c r="A23246">
        <v>732</v>
      </c>
      <c r="B23246" t="s">
        <v>58</v>
      </c>
      <c r="C23246">
        <f>IF(Calculator!$K732="Yes",1,0)</f>
      </c>
    </row>
    <row r="23247" spans="1:3" x14ac:dyDescent="0.25">
      <c r="A23247">
        <v>732</v>
      </c>
      <c r="B23247" t="s">
        <v>59</v>
      </c>
      <c r="C23247">
        <f>IF(Calculator!$L732="Yes",1,0)</f>
      </c>
    </row>
    <row r="23248" spans="1:3" x14ac:dyDescent="0.25">
      <c r="A23248">
        <v>732</v>
      </c>
      <c r="B23248" t="s">
        <v>60</v>
      </c>
      <c r="C23248">
        <f>((MAX(Calculator!$F732,110)-130)/20)*IF(Calculator!$K732="Yes",1,0)</f>
      </c>
    </row>
    <row r="23249" spans="1:3" x14ac:dyDescent="0.25">
      <c r="A23249">
        <v>732</v>
      </c>
      <c r="B23249" t="s">
        <v>61</v>
      </c>
      <c r="C23249">
        <f>((((Calculator!$D732-Calculator!$E732)*0.02586)-3.5))*IF(Calculator!$L732="Yes",1,0)</f>
      </c>
    </row>
    <row r="23250" spans="1:3" x14ac:dyDescent="0.25">
      <c r="A23250">
        <v>732</v>
      </c>
      <c r="B23250" t="s">
        <v>62</v>
      </c>
      <c r="C23250">
        <f>(((Calculator!$C732-55)/10)*(((((Calculator!$D732-Calculator!$E732)*0.02586)-3.5))))</f>
      </c>
    </row>
    <row r="23251" spans="1:3" x14ac:dyDescent="0.25">
      <c r="A23251">
        <v>732</v>
      </c>
      <c r="B23251" t="s">
        <v>63</v>
      </c>
      <c r="C23251">
        <f>(((Calculator!$C732-55)/10)*(((Calculator!$E732*0.02586)-1.3)/0.3))</f>
      </c>
    </row>
    <row r="23252" spans="1:3" x14ac:dyDescent="0.25">
      <c r="A23252">
        <v>732</v>
      </c>
      <c r="B23252" t="s">
        <v>64</v>
      </c>
      <c r="C23252">
        <f>(((Calculator!$C732-55)/10)*((MAX(Calculator!$F732,110)-130)/20))</f>
      </c>
    </row>
    <row r="23253" spans="1:3" x14ac:dyDescent="0.25">
      <c r="A23253">
        <v>732</v>
      </c>
      <c r="B23253" t="s">
        <v>65</v>
      </c>
      <c r="C23253">
        <f>(((Calculator!$C732-55)/10)*IF(Calculator!$G732="Yes",1,0))</f>
      </c>
    </row>
    <row r="23254" spans="1:3" x14ac:dyDescent="0.25">
      <c r="A23254">
        <v>732</v>
      </c>
      <c r="B23254" t="s">
        <v>66</v>
      </c>
      <c r="C23254">
        <f>(((Calculator!$C732-55)/10)*IF(Calculator!$H732="Yes",1,0))</f>
      </c>
    </row>
    <row r="23255" spans="1:3" x14ac:dyDescent="0.25">
      <c r="A23255">
        <v>732</v>
      </c>
      <c r="B23255" t="s">
        <v>67</v>
      </c>
      <c r="C23255">
        <f>(((Calculator!$C732-55)/10)*((MAX(Calculator!$I732,30)-30)/5))</f>
      </c>
    </row>
    <row r="23256" spans="1:3" x14ac:dyDescent="0.25">
      <c r="A23256">
        <v>732</v>
      </c>
      <c r="B23256" t="s">
        <v>68</v>
      </c>
      <c r="C23256">
        <f>(((Calculator!$C732-55)/10)*((MIN(Calculator!$J732,60)-60)/-15))</f>
      </c>
    </row>
    <row r="23257" spans="1:3" x14ac:dyDescent="0.25">
      <c r="A23257">
        <v>732</v>
      </c>
      <c r="B23257" t="s">
        <v>69</v>
      </c>
      <c r="C23257">
        <f>IF(AND(Calculator!$O732&lt;&gt;"",Calculator!$O732&gt;=4,Calculator!$O732&lt;=6),1,0)</f>
      </c>
    </row>
    <row r="23258" spans="1:3" x14ac:dyDescent="0.25">
      <c r="A23258">
        <v>732</v>
      </c>
      <c r="B23258" t="s">
        <v>70</v>
      </c>
      <c r="C23258">
        <f>IF(AND(Calculator!$O732&lt;&gt;"",Calculator!$O732&gt;=7,Calculator!$O732&lt;=10),1,0)</f>
      </c>
    </row>
    <row r="23259" spans="1:3" x14ac:dyDescent="0.25">
      <c r="A23259">
        <v>732</v>
      </c>
      <c r="B23259" t="s">
        <v>71</v>
      </c>
      <c r="C23259">
        <f>IF(Calculator!$O732="",1,0)</f>
      </c>
    </row>
    <row r="23260" spans="1:3" x14ac:dyDescent="0.25">
      <c r="A23260">
        <v>732</v>
      </c>
      <c r="B23260" t="s">
        <v>72</v>
      </c>
      <c r="C23260">
        <f>IF(OR(Calculator!$M732="",Calculator!$M732=0),0,LN(Calculator!$M732))</f>
      </c>
    </row>
    <row r="23261" spans="1:3" x14ac:dyDescent="0.25">
      <c r="A23261">
        <v>732</v>
      </c>
      <c r="B23261" t="s">
        <v>73</v>
      </c>
      <c r="C23261">
        <f>IF(Calculator!$M732="",1,0)</f>
      </c>
    </row>
    <row r="23262" spans="1:3" x14ac:dyDescent="0.25">
      <c r="A23262">
        <v>732</v>
      </c>
      <c r="B23262" t="s">
        <v>74</v>
      </c>
      <c r="C23262">
        <f>IF(Calculator!$N732="",0,(Calculator!$N732-5.3)*IF(Calculator!$G732="Yes",1,0))</f>
      </c>
    </row>
    <row r="23263" spans="1:3" x14ac:dyDescent="0.25">
      <c r="A23263">
        <v>732</v>
      </c>
      <c r="B23263" t="s">
        <v>75</v>
      </c>
      <c r="C23263">
        <f>IF(Calculator!$N732="",0,(Calculator!$N732-5.3)*(1-IF(Calculator!$G732="Yes",1,0)))</f>
      </c>
    </row>
    <row r="23264" spans="1:3" x14ac:dyDescent="0.25">
      <c r="A23264">
        <v>732</v>
      </c>
      <c r="B23264" t="s">
        <v>76</v>
      </c>
      <c r="C23264">
        <f>IF(Calculator!$N732="",1,0)</f>
      </c>
    </row>
    <row r="23265" spans="1:3" x14ac:dyDescent="0.25">
      <c r="A23265">
        <v>732</v>
      </c>
      <c r="B23265" t="s">
        <v>77</v>
      </c>
      <c r="C23265">
        <f>1</f>
      </c>
    </row>
    <row r="23266" spans="1:3" x14ac:dyDescent="0.25">
      <c r="A23266">
        <v>733</v>
      </c>
      <c r="B23266" t="s">
        <v>47</v>
      </c>
      <c r="C23266">
        <f>(Calculator!$C733-55)/10</f>
      </c>
    </row>
    <row r="23267" spans="1:3" x14ac:dyDescent="0.25">
      <c r="A23267">
        <v>733</v>
      </c>
      <c r="B23267" t="s">
        <v>48</v>
      </c>
      <c r="C23267">
        <f>((Calculator!$C733-55)/10)^2</f>
      </c>
    </row>
    <row r="23268" spans="1:3" x14ac:dyDescent="0.25">
      <c r="A23268">
        <v>733</v>
      </c>
      <c r="B23268" t="s">
        <v>49</v>
      </c>
      <c r="C23268">
        <f>((Calculator!$D733-Calculator!$E733)*0.02586)-3.5</f>
      </c>
    </row>
    <row r="23269" spans="1:3" x14ac:dyDescent="0.25">
      <c r="A23269">
        <v>733</v>
      </c>
      <c r="B23269" t="s">
        <v>50</v>
      </c>
      <c r="C23269">
        <f>((Calculator!$E733*0.02586)-1.3)/0.3</f>
      </c>
    </row>
    <row r="23270" spans="1:3" x14ac:dyDescent="0.25">
      <c r="A23270">
        <v>733</v>
      </c>
      <c r="B23270" t="s">
        <v>51</v>
      </c>
      <c r="C23270">
        <f>(MIN(Calculator!$F733,110)-110)/20</f>
      </c>
    </row>
    <row r="23271" spans="1:3" x14ac:dyDescent="0.25">
      <c r="A23271">
        <v>733</v>
      </c>
      <c r="B23271" t="s">
        <v>52</v>
      </c>
      <c r="C23271">
        <f>(MAX(Calculator!$F733,110)-130)/20</f>
      </c>
    </row>
    <row r="23272" spans="1:3" x14ac:dyDescent="0.25">
      <c r="A23272">
        <v>733</v>
      </c>
      <c r="B23272" t="s">
        <v>17</v>
      </c>
      <c r="C23272">
        <f>IF(Calculator!$G733="Yes",1,0)</f>
      </c>
    </row>
    <row r="23273" spans="1:3" x14ac:dyDescent="0.25">
      <c r="A23273">
        <v>733</v>
      </c>
      <c r="B23273" t="s">
        <v>53</v>
      </c>
      <c r="C23273">
        <f>IF(Calculator!$H733="Yes",1,0)</f>
      </c>
    </row>
    <row r="23274" spans="1:3" x14ac:dyDescent="0.25">
      <c r="A23274">
        <v>733</v>
      </c>
      <c r="B23274" t="s">
        <v>54</v>
      </c>
      <c r="C23274">
        <f>(MIN(Calculator!$I733,30)-25)/5</f>
      </c>
    </row>
    <row r="23275" spans="1:3" x14ac:dyDescent="0.25">
      <c r="A23275">
        <v>733</v>
      </c>
      <c r="B23275" t="s">
        <v>55</v>
      </c>
      <c r="C23275">
        <f>(MAX(Calculator!$I733,30)-30)/5</f>
      </c>
    </row>
    <row r="23276" spans="1:3" x14ac:dyDescent="0.25">
      <c r="A23276">
        <v>733</v>
      </c>
      <c r="B23276" t="s">
        <v>56</v>
      </c>
      <c r="C23276">
        <f>(MIN(Calculator!$J733,60)-60)/-15</f>
      </c>
    </row>
    <row r="23277" spans="1:3" x14ac:dyDescent="0.25">
      <c r="A23277">
        <v>733</v>
      </c>
      <c r="B23277" t="s">
        <v>57</v>
      </c>
      <c r="C23277">
        <f>(MAX(Calculator!$J733,60)-90)/-15</f>
      </c>
    </row>
    <row r="23278" spans="1:3" x14ac:dyDescent="0.25">
      <c r="A23278">
        <v>733</v>
      </c>
      <c r="B23278" t="s">
        <v>58</v>
      </c>
      <c r="C23278">
        <f>IF(Calculator!$K733="Yes",1,0)</f>
      </c>
    </row>
    <row r="23279" spans="1:3" x14ac:dyDescent="0.25">
      <c r="A23279">
        <v>733</v>
      </c>
      <c r="B23279" t="s">
        <v>59</v>
      </c>
      <c r="C23279">
        <f>IF(Calculator!$L733="Yes",1,0)</f>
      </c>
    </row>
    <row r="23280" spans="1:3" x14ac:dyDescent="0.25">
      <c r="A23280">
        <v>733</v>
      </c>
      <c r="B23280" t="s">
        <v>60</v>
      </c>
      <c r="C23280">
        <f>((MAX(Calculator!$F733,110)-130)/20)*IF(Calculator!$K733="Yes",1,0)</f>
      </c>
    </row>
    <row r="23281" spans="1:3" x14ac:dyDescent="0.25">
      <c r="A23281">
        <v>733</v>
      </c>
      <c r="B23281" t="s">
        <v>61</v>
      </c>
      <c r="C23281">
        <f>((((Calculator!$D733-Calculator!$E733)*0.02586)-3.5))*IF(Calculator!$L733="Yes",1,0)</f>
      </c>
    </row>
    <row r="23282" spans="1:3" x14ac:dyDescent="0.25">
      <c r="A23282">
        <v>733</v>
      </c>
      <c r="B23282" t="s">
        <v>62</v>
      </c>
      <c r="C23282">
        <f>(((Calculator!$C733-55)/10)*(((((Calculator!$D733-Calculator!$E733)*0.02586)-3.5))))</f>
      </c>
    </row>
    <row r="23283" spans="1:3" x14ac:dyDescent="0.25">
      <c r="A23283">
        <v>733</v>
      </c>
      <c r="B23283" t="s">
        <v>63</v>
      </c>
      <c r="C23283">
        <f>(((Calculator!$C733-55)/10)*(((Calculator!$E733*0.02586)-1.3)/0.3))</f>
      </c>
    </row>
    <row r="23284" spans="1:3" x14ac:dyDescent="0.25">
      <c r="A23284">
        <v>733</v>
      </c>
      <c r="B23284" t="s">
        <v>64</v>
      </c>
      <c r="C23284">
        <f>(((Calculator!$C733-55)/10)*((MAX(Calculator!$F733,110)-130)/20))</f>
      </c>
    </row>
    <row r="23285" spans="1:3" x14ac:dyDescent="0.25">
      <c r="A23285">
        <v>733</v>
      </c>
      <c r="B23285" t="s">
        <v>65</v>
      </c>
      <c r="C23285">
        <f>(((Calculator!$C733-55)/10)*IF(Calculator!$G733="Yes",1,0))</f>
      </c>
    </row>
    <row r="23286" spans="1:3" x14ac:dyDescent="0.25">
      <c r="A23286">
        <v>733</v>
      </c>
      <c r="B23286" t="s">
        <v>66</v>
      </c>
      <c r="C23286">
        <f>(((Calculator!$C733-55)/10)*IF(Calculator!$H733="Yes",1,0))</f>
      </c>
    </row>
    <row r="23287" spans="1:3" x14ac:dyDescent="0.25">
      <c r="A23287">
        <v>733</v>
      </c>
      <c r="B23287" t="s">
        <v>67</v>
      </c>
      <c r="C23287">
        <f>(((Calculator!$C733-55)/10)*((MAX(Calculator!$I733,30)-30)/5))</f>
      </c>
    </row>
    <row r="23288" spans="1:3" x14ac:dyDescent="0.25">
      <c r="A23288">
        <v>733</v>
      </c>
      <c r="B23288" t="s">
        <v>68</v>
      </c>
      <c r="C23288">
        <f>(((Calculator!$C733-55)/10)*((MIN(Calculator!$J733,60)-60)/-15))</f>
      </c>
    </row>
    <row r="23289" spans="1:3" x14ac:dyDescent="0.25">
      <c r="A23289">
        <v>733</v>
      </c>
      <c r="B23289" t="s">
        <v>69</v>
      </c>
      <c r="C23289">
        <f>IF(AND(Calculator!$O733&lt;&gt;"",Calculator!$O733&gt;=4,Calculator!$O733&lt;=6),1,0)</f>
      </c>
    </row>
    <row r="23290" spans="1:3" x14ac:dyDescent="0.25">
      <c r="A23290">
        <v>733</v>
      </c>
      <c r="B23290" t="s">
        <v>70</v>
      </c>
      <c r="C23290">
        <f>IF(AND(Calculator!$O733&lt;&gt;"",Calculator!$O733&gt;=7,Calculator!$O733&lt;=10),1,0)</f>
      </c>
    </row>
    <row r="23291" spans="1:3" x14ac:dyDescent="0.25">
      <c r="A23291">
        <v>733</v>
      </c>
      <c r="B23291" t="s">
        <v>71</v>
      </c>
      <c r="C23291">
        <f>IF(Calculator!$O733="",1,0)</f>
      </c>
    </row>
    <row r="23292" spans="1:3" x14ac:dyDescent="0.25">
      <c r="A23292">
        <v>733</v>
      </c>
      <c r="B23292" t="s">
        <v>72</v>
      </c>
      <c r="C23292">
        <f>IF(OR(Calculator!$M733="",Calculator!$M733=0),0,LN(Calculator!$M733))</f>
      </c>
    </row>
    <row r="23293" spans="1:3" x14ac:dyDescent="0.25">
      <c r="A23293">
        <v>733</v>
      </c>
      <c r="B23293" t="s">
        <v>73</v>
      </c>
      <c r="C23293">
        <f>IF(Calculator!$M733="",1,0)</f>
      </c>
    </row>
    <row r="23294" spans="1:3" x14ac:dyDescent="0.25">
      <c r="A23294">
        <v>733</v>
      </c>
      <c r="B23294" t="s">
        <v>74</v>
      </c>
      <c r="C23294">
        <f>IF(Calculator!$N733="",0,(Calculator!$N733-5.3)*IF(Calculator!$G733="Yes",1,0))</f>
      </c>
    </row>
    <row r="23295" spans="1:3" x14ac:dyDescent="0.25">
      <c r="A23295">
        <v>733</v>
      </c>
      <c r="B23295" t="s">
        <v>75</v>
      </c>
      <c r="C23295">
        <f>IF(Calculator!$N733="",0,(Calculator!$N733-5.3)*(1-IF(Calculator!$G733="Yes",1,0)))</f>
      </c>
    </row>
    <row r="23296" spans="1:3" x14ac:dyDescent="0.25">
      <c r="A23296">
        <v>733</v>
      </c>
      <c r="B23296" t="s">
        <v>76</v>
      </c>
      <c r="C23296">
        <f>IF(Calculator!$N733="",1,0)</f>
      </c>
    </row>
    <row r="23297" spans="1:3" x14ac:dyDescent="0.25">
      <c r="A23297">
        <v>733</v>
      </c>
      <c r="B23297" t="s">
        <v>77</v>
      </c>
      <c r="C23297">
        <f>1</f>
      </c>
    </row>
    <row r="23298" spans="1:3" x14ac:dyDescent="0.25">
      <c r="A23298">
        <v>734</v>
      </c>
      <c r="B23298" t="s">
        <v>47</v>
      </c>
      <c r="C23298">
        <f>(Calculator!$C734-55)/10</f>
      </c>
    </row>
    <row r="23299" spans="1:3" x14ac:dyDescent="0.25">
      <c r="A23299">
        <v>734</v>
      </c>
      <c r="B23299" t="s">
        <v>48</v>
      </c>
      <c r="C23299">
        <f>((Calculator!$C734-55)/10)^2</f>
      </c>
    </row>
    <row r="23300" spans="1:3" x14ac:dyDescent="0.25">
      <c r="A23300">
        <v>734</v>
      </c>
      <c r="B23300" t="s">
        <v>49</v>
      </c>
      <c r="C23300">
        <f>((Calculator!$D734-Calculator!$E734)*0.02586)-3.5</f>
      </c>
    </row>
    <row r="23301" spans="1:3" x14ac:dyDescent="0.25">
      <c r="A23301">
        <v>734</v>
      </c>
      <c r="B23301" t="s">
        <v>50</v>
      </c>
      <c r="C23301">
        <f>((Calculator!$E734*0.02586)-1.3)/0.3</f>
      </c>
    </row>
    <row r="23302" spans="1:3" x14ac:dyDescent="0.25">
      <c r="A23302">
        <v>734</v>
      </c>
      <c r="B23302" t="s">
        <v>51</v>
      </c>
      <c r="C23302">
        <f>(MIN(Calculator!$F734,110)-110)/20</f>
      </c>
    </row>
    <row r="23303" spans="1:3" x14ac:dyDescent="0.25">
      <c r="A23303">
        <v>734</v>
      </c>
      <c r="B23303" t="s">
        <v>52</v>
      </c>
      <c r="C23303">
        <f>(MAX(Calculator!$F734,110)-130)/20</f>
      </c>
    </row>
    <row r="23304" spans="1:3" x14ac:dyDescent="0.25">
      <c r="A23304">
        <v>734</v>
      </c>
      <c r="B23304" t="s">
        <v>17</v>
      </c>
      <c r="C23304">
        <f>IF(Calculator!$G734="Yes",1,0)</f>
      </c>
    </row>
    <row r="23305" spans="1:3" x14ac:dyDescent="0.25">
      <c r="A23305">
        <v>734</v>
      </c>
      <c r="B23305" t="s">
        <v>53</v>
      </c>
      <c r="C23305">
        <f>IF(Calculator!$H734="Yes",1,0)</f>
      </c>
    </row>
    <row r="23306" spans="1:3" x14ac:dyDescent="0.25">
      <c r="A23306">
        <v>734</v>
      </c>
      <c r="B23306" t="s">
        <v>54</v>
      </c>
      <c r="C23306">
        <f>(MIN(Calculator!$I734,30)-25)/5</f>
      </c>
    </row>
    <row r="23307" spans="1:3" x14ac:dyDescent="0.25">
      <c r="A23307">
        <v>734</v>
      </c>
      <c r="B23307" t="s">
        <v>55</v>
      </c>
      <c r="C23307">
        <f>(MAX(Calculator!$I734,30)-30)/5</f>
      </c>
    </row>
    <row r="23308" spans="1:3" x14ac:dyDescent="0.25">
      <c r="A23308">
        <v>734</v>
      </c>
      <c r="B23308" t="s">
        <v>56</v>
      </c>
      <c r="C23308">
        <f>(MIN(Calculator!$J734,60)-60)/-15</f>
      </c>
    </row>
    <row r="23309" spans="1:3" x14ac:dyDescent="0.25">
      <c r="A23309">
        <v>734</v>
      </c>
      <c r="B23309" t="s">
        <v>57</v>
      </c>
      <c r="C23309">
        <f>(MAX(Calculator!$J734,60)-90)/-15</f>
      </c>
    </row>
    <row r="23310" spans="1:3" x14ac:dyDescent="0.25">
      <c r="A23310">
        <v>734</v>
      </c>
      <c r="B23310" t="s">
        <v>58</v>
      </c>
      <c r="C23310">
        <f>IF(Calculator!$K734="Yes",1,0)</f>
      </c>
    </row>
    <row r="23311" spans="1:3" x14ac:dyDescent="0.25">
      <c r="A23311">
        <v>734</v>
      </c>
      <c r="B23311" t="s">
        <v>59</v>
      </c>
      <c r="C23311">
        <f>IF(Calculator!$L734="Yes",1,0)</f>
      </c>
    </row>
    <row r="23312" spans="1:3" x14ac:dyDescent="0.25">
      <c r="A23312">
        <v>734</v>
      </c>
      <c r="B23312" t="s">
        <v>60</v>
      </c>
      <c r="C23312">
        <f>((MAX(Calculator!$F734,110)-130)/20)*IF(Calculator!$K734="Yes",1,0)</f>
      </c>
    </row>
    <row r="23313" spans="1:3" x14ac:dyDescent="0.25">
      <c r="A23313">
        <v>734</v>
      </c>
      <c r="B23313" t="s">
        <v>61</v>
      </c>
      <c r="C23313">
        <f>((((Calculator!$D734-Calculator!$E734)*0.02586)-3.5))*IF(Calculator!$L734="Yes",1,0)</f>
      </c>
    </row>
    <row r="23314" spans="1:3" x14ac:dyDescent="0.25">
      <c r="A23314">
        <v>734</v>
      </c>
      <c r="B23314" t="s">
        <v>62</v>
      </c>
      <c r="C23314">
        <f>(((Calculator!$C734-55)/10)*(((((Calculator!$D734-Calculator!$E734)*0.02586)-3.5))))</f>
      </c>
    </row>
    <row r="23315" spans="1:3" x14ac:dyDescent="0.25">
      <c r="A23315">
        <v>734</v>
      </c>
      <c r="B23315" t="s">
        <v>63</v>
      </c>
      <c r="C23315">
        <f>(((Calculator!$C734-55)/10)*(((Calculator!$E734*0.02586)-1.3)/0.3))</f>
      </c>
    </row>
    <row r="23316" spans="1:3" x14ac:dyDescent="0.25">
      <c r="A23316">
        <v>734</v>
      </c>
      <c r="B23316" t="s">
        <v>64</v>
      </c>
      <c r="C23316">
        <f>(((Calculator!$C734-55)/10)*((MAX(Calculator!$F734,110)-130)/20))</f>
      </c>
    </row>
    <row r="23317" spans="1:3" x14ac:dyDescent="0.25">
      <c r="A23317">
        <v>734</v>
      </c>
      <c r="B23317" t="s">
        <v>65</v>
      </c>
      <c r="C23317">
        <f>(((Calculator!$C734-55)/10)*IF(Calculator!$G734="Yes",1,0))</f>
      </c>
    </row>
    <row r="23318" spans="1:3" x14ac:dyDescent="0.25">
      <c r="A23318">
        <v>734</v>
      </c>
      <c r="B23318" t="s">
        <v>66</v>
      </c>
      <c r="C23318">
        <f>(((Calculator!$C734-55)/10)*IF(Calculator!$H734="Yes",1,0))</f>
      </c>
    </row>
    <row r="23319" spans="1:3" x14ac:dyDescent="0.25">
      <c r="A23319">
        <v>734</v>
      </c>
      <c r="B23319" t="s">
        <v>67</v>
      </c>
      <c r="C23319">
        <f>(((Calculator!$C734-55)/10)*((MAX(Calculator!$I734,30)-30)/5))</f>
      </c>
    </row>
    <row r="23320" spans="1:3" x14ac:dyDescent="0.25">
      <c r="A23320">
        <v>734</v>
      </c>
      <c r="B23320" t="s">
        <v>68</v>
      </c>
      <c r="C23320">
        <f>(((Calculator!$C734-55)/10)*((MIN(Calculator!$J734,60)-60)/-15))</f>
      </c>
    </row>
    <row r="23321" spans="1:3" x14ac:dyDescent="0.25">
      <c r="A23321">
        <v>734</v>
      </c>
      <c r="B23321" t="s">
        <v>69</v>
      </c>
      <c r="C23321">
        <f>IF(AND(Calculator!$O734&lt;&gt;"",Calculator!$O734&gt;=4,Calculator!$O734&lt;=6),1,0)</f>
      </c>
    </row>
    <row r="23322" spans="1:3" x14ac:dyDescent="0.25">
      <c r="A23322">
        <v>734</v>
      </c>
      <c r="B23322" t="s">
        <v>70</v>
      </c>
      <c r="C23322">
        <f>IF(AND(Calculator!$O734&lt;&gt;"",Calculator!$O734&gt;=7,Calculator!$O734&lt;=10),1,0)</f>
      </c>
    </row>
    <row r="23323" spans="1:3" x14ac:dyDescent="0.25">
      <c r="A23323">
        <v>734</v>
      </c>
      <c r="B23323" t="s">
        <v>71</v>
      </c>
      <c r="C23323">
        <f>IF(Calculator!$O734="",1,0)</f>
      </c>
    </row>
    <row r="23324" spans="1:3" x14ac:dyDescent="0.25">
      <c r="A23324">
        <v>734</v>
      </c>
      <c r="B23324" t="s">
        <v>72</v>
      </c>
      <c r="C23324">
        <f>IF(OR(Calculator!$M734="",Calculator!$M734=0),0,LN(Calculator!$M734))</f>
      </c>
    </row>
    <row r="23325" spans="1:3" x14ac:dyDescent="0.25">
      <c r="A23325">
        <v>734</v>
      </c>
      <c r="B23325" t="s">
        <v>73</v>
      </c>
      <c r="C23325">
        <f>IF(Calculator!$M734="",1,0)</f>
      </c>
    </row>
    <row r="23326" spans="1:3" x14ac:dyDescent="0.25">
      <c r="A23326">
        <v>734</v>
      </c>
      <c r="B23326" t="s">
        <v>74</v>
      </c>
      <c r="C23326">
        <f>IF(Calculator!$N734="",0,(Calculator!$N734-5.3)*IF(Calculator!$G734="Yes",1,0))</f>
      </c>
    </row>
    <row r="23327" spans="1:3" x14ac:dyDescent="0.25">
      <c r="A23327">
        <v>734</v>
      </c>
      <c r="B23327" t="s">
        <v>75</v>
      </c>
      <c r="C23327">
        <f>IF(Calculator!$N734="",0,(Calculator!$N734-5.3)*(1-IF(Calculator!$G734="Yes",1,0)))</f>
      </c>
    </row>
    <row r="23328" spans="1:3" x14ac:dyDescent="0.25">
      <c r="A23328">
        <v>734</v>
      </c>
      <c r="B23328" t="s">
        <v>76</v>
      </c>
      <c r="C23328">
        <f>IF(Calculator!$N734="",1,0)</f>
      </c>
    </row>
    <row r="23329" spans="1:3" x14ac:dyDescent="0.25">
      <c r="A23329">
        <v>734</v>
      </c>
      <c r="B23329" t="s">
        <v>77</v>
      </c>
      <c r="C23329">
        <f>1</f>
      </c>
    </row>
    <row r="23330" spans="1:3" x14ac:dyDescent="0.25">
      <c r="A23330">
        <v>735</v>
      </c>
      <c r="B23330" t="s">
        <v>47</v>
      </c>
      <c r="C23330">
        <f>(Calculator!$C735-55)/10</f>
      </c>
    </row>
    <row r="23331" spans="1:3" x14ac:dyDescent="0.25">
      <c r="A23331">
        <v>735</v>
      </c>
      <c r="B23331" t="s">
        <v>48</v>
      </c>
      <c r="C23331">
        <f>((Calculator!$C735-55)/10)^2</f>
      </c>
    </row>
    <row r="23332" spans="1:3" x14ac:dyDescent="0.25">
      <c r="A23332">
        <v>735</v>
      </c>
      <c r="B23332" t="s">
        <v>49</v>
      </c>
      <c r="C23332">
        <f>((Calculator!$D735-Calculator!$E735)*0.02586)-3.5</f>
      </c>
    </row>
    <row r="23333" spans="1:3" x14ac:dyDescent="0.25">
      <c r="A23333">
        <v>735</v>
      </c>
      <c r="B23333" t="s">
        <v>50</v>
      </c>
      <c r="C23333">
        <f>((Calculator!$E735*0.02586)-1.3)/0.3</f>
      </c>
    </row>
    <row r="23334" spans="1:3" x14ac:dyDescent="0.25">
      <c r="A23334">
        <v>735</v>
      </c>
      <c r="B23334" t="s">
        <v>51</v>
      </c>
      <c r="C23334">
        <f>(MIN(Calculator!$F735,110)-110)/20</f>
      </c>
    </row>
    <row r="23335" spans="1:3" x14ac:dyDescent="0.25">
      <c r="A23335">
        <v>735</v>
      </c>
      <c r="B23335" t="s">
        <v>52</v>
      </c>
      <c r="C23335">
        <f>(MAX(Calculator!$F735,110)-130)/20</f>
      </c>
    </row>
    <row r="23336" spans="1:3" x14ac:dyDescent="0.25">
      <c r="A23336">
        <v>735</v>
      </c>
      <c r="B23336" t="s">
        <v>17</v>
      </c>
      <c r="C23336">
        <f>IF(Calculator!$G735="Yes",1,0)</f>
      </c>
    </row>
    <row r="23337" spans="1:3" x14ac:dyDescent="0.25">
      <c r="A23337">
        <v>735</v>
      </c>
      <c r="B23337" t="s">
        <v>53</v>
      </c>
      <c r="C23337">
        <f>IF(Calculator!$H735="Yes",1,0)</f>
      </c>
    </row>
    <row r="23338" spans="1:3" x14ac:dyDescent="0.25">
      <c r="A23338">
        <v>735</v>
      </c>
      <c r="B23338" t="s">
        <v>54</v>
      </c>
      <c r="C23338">
        <f>(MIN(Calculator!$I735,30)-25)/5</f>
      </c>
    </row>
    <row r="23339" spans="1:3" x14ac:dyDescent="0.25">
      <c r="A23339">
        <v>735</v>
      </c>
      <c r="B23339" t="s">
        <v>55</v>
      </c>
      <c r="C23339">
        <f>(MAX(Calculator!$I735,30)-30)/5</f>
      </c>
    </row>
    <row r="23340" spans="1:3" x14ac:dyDescent="0.25">
      <c r="A23340">
        <v>735</v>
      </c>
      <c r="B23340" t="s">
        <v>56</v>
      </c>
      <c r="C23340">
        <f>(MIN(Calculator!$J735,60)-60)/-15</f>
      </c>
    </row>
    <row r="23341" spans="1:3" x14ac:dyDescent="0.25">
      <c r="A23341">
        <v>735</v>
      </c>
      <c r="B23341" t="s">
        <v>57</v>
      </c>
      <c r="C23341">
        <f>(MAX(Calculator!$J735,60)-90)/-15</f>
      </c>
    </row>
    <row r="23342" spans="1:3" x14ac:dyDescent="0.25">
      <c r="A23342">
        <v>735</v>
      </c>
      <c r="B23342" t="s">
        <v>58</v>
      </c>
      <c r="C23342">
        <f>IF(Calculator!$K735="Yes",1,0)</f>
      </c>
    </row>
    <row r="23343" spans="1:3" x14ac:dyDescent="0.25">
      <c r="A23343">
        <v>735</v>
      </c>
      <c r="B23343" t="s">
        <v>59</v>
      </c>
      <c r="C23343">
        <f>IF(Calculator!$L735="Yes",1,0)</f>
      </c>
    </row>
    <row r="23344" spans="1:3" x14ac:dyDescent="0.25">
      <c r="A23344">
        <v>735</v>
      </c>
      <c r="B23344" t="s">
        <v>60</v>
      </c>
      <c r="C23344">
        <f>((MAX(Calculator!$F735,110)-130)/20)*IF(Calculator!$K735="Yes",1,0)</f>
      </c>
    </row>
    <row r="23345" spans="1:3" x14ac:dyDescent="0.25">
      <c r="A23345">
        <v>735</v>
      </c>
      <c r="B23345" t="s">
        <v>61</v>
      </c>
      <c r="C23345">
        <f>((((Calculator!$D735-Calculator!$E735)*0.02586)-3.5))*IF(Calculator!$L735="Yes",1,0)</f>
      </c>
    </row>
    <row r="23346" spans="1:3" x14ac:dyDescent="0.25">
      <c r="A23346">
        <v>735</v>
      </c>
      <c r="B23346" t="s">
        <v>62</v>
      </c>
      <c r="C23346">
        <f>(((Calculator!$C735-55)/10)*(((((Calculator!$D735-Calculator!$E735)*0.02586)-3.5))))</f>
      </c>
    </row>
    <row r="23347" spans="1:3" x14ac:dyDescent="0.25">
      <c r="A23347">
        <v>735</v>
      </c>
      <c r="B23347" t="s">
        <v>63</v>
      </c>
      <c r="C23347">
        <f>(((Calculator!$C735-55)/10)*(((Calculator!$E735*0.02586)-1.3)/0.3))</f>
      </c>
    </row>
    <row r="23348" spans="1:3" x14ac:dyDescent="0.25">
      <c r="A23348">
        <v>735</v>
      </c>
      <c r="B23348" t="s">
        <v>64</v>
      </c>
      <c r="C23348">
        <f>(((Calculator!$C735-55)/10)*((MAX(Calculator!$F735,110)-130)/20))</f>
      </c>
    </row>
    <row r="23349" spans="1:3" x14ac:dyDescent="0.25">
      <c r="A23349">
        <v>735</v>
      </c>
      <c r="B23349" t="s">
        <v>65</v>
      </c>
      <c r="C23349">
        <f>(((Calculator!$C735-55)/10)*IF(Calculator!$G735="Yes",1,0))</f>
      </c>
    </row>
    <row r="23350" spans="1:3" x14ac:dyDescent="0.25">
      <c r="A23350">
        <v>735</v>
      </c>
      <c r="B23350" t="s">
        <v>66</v>
      </c>
      <c r="C23350">
        <f>(((Calculator!$C735-55)/10)*IF(Calculator!$H735="Yes",1,0))</f>
      </c>
    </row>
    <row r="23351" spans="1:3" x14ac:dyDescent="0.25">
      <c r="A23351">
        <v>735</v>
      </c>
      <c r="B23351" t="s">
        <v>67</v>
      </c>
      <c r="C23351">
        <f>(((Calculator!$C735-55)/10)*((MAX(Calculator!$I735,30)-30)/5))</f>
      </c>
    </row>
    <row r="23352" spans="1:3" x14ac:dyDescent="0.25">
      <c r="A23352">
        <v>735</v>
      </c>
      <c r="B23352" t="s">
        <v>68</v>
      </c>
      <c r="C23352">
        <f>(((Calculator!$C735-55)/10)*((MIN(Calculator!$J735,60)-60)/-15))</f>
      </c>
    </row>
    <row r="23353" spans="1:3" x14ac:dyDescent="0.25">
      <c r="A23353">
        <v>735</v>
      </c>
      <c r="B23353" t="s">
        <v>69</v>
      </c>
      <c r="C23353">
        <f>IF(AND(Calculator!$O735&lt;&gt;"",Calculator!$O735&gt;=4,Calculator!$O735&lt;=6),1,0)</f>
      </c>
    </row>
    <row r="23354" spans="1:3" x14ac:dyDescent="0.25">
      <c r="A23354">
        <v>735</v>
      </c>
      <c r="B23354" t="s">
        <v>70</v>
      </c>
      <c r="C23354">
        <f>IF(AND(Calculator!$O735&lt;&gt;"",Calculator!$O735&gt;=7,Calculator!$O735&lt;=10),1,0)</f>
      </c>
    </row>
    <row r="23355" spans="1:3" x14ac:dyDescent="0.25">
      <c r="A23355">
        <v>735</v>
      </c>
      <c r="B23355" t="s">
        <v>71</v>
      </c>
      <c r="C23355">
        <f>IF(Calculator!$O735="",1,0)</f>
      </c>
    </row>
    <row r="23356" spans="1:3" x14ac:dyDescent="0.25">
      <c r="A23356">
        <v>735</v>
      </c>
      <c r="B23356" t="s">
        <v>72</v>
      </c>
      <c r="C23356">
        <f>IF(OR(Calculator!$M735="",Calculator!$M735=0),0,LN(Calculator!$M735))</f>
      </c>
    </row>
    <row r="23357" spans="1:3" x14ac:dyDescent="0.25">
      <c r="A23357">
        <v>735</v>
      </c>
      <c r="B23357" t="s">
        <v>73</v>
      </c>
      <c r="C23357">
        <f>IF(Calculator!$M735="",1,0)</f>
      </c>
    </row>
    <row r="23358" spans="1:3" x14ac:dyDescent="0.25">
      <c r="A23358">
        <v>735</v>
      </c>
      <c r="B23358" t="s">
        <v>74</v>
      </c>
      <c r="C23358">
        <f>IF(Calculator!$N735="",0,(Calculator!$N735-5.3)*IF(Calculator!$G735="Yes",1,0))</f>
      </c>
    </row>
    <row r="23359" spans="1:3" x14ac:dyDescent="0.25">
      <c r="A23359">
        <v>735</v>
      </c>
      <c r="B23359" t="s">
        <v>75</v>
      </c>
      <c r="C23359">
        <f>IF(Calculator!$N735="",0,(Calculator!$N735-5.3)*(1-IF(Calculator!$G735="Yes",1,0)))</f>
      </c>
    </row>
    <row r="23360" spans="1:3" x14ac:dyDescent="0.25">
      <c r="A23360">
        <v>735</v>
      </c>
      <c r="B23360" t="s">
        <v>76</v>
      </c>
      <c r="C23360">
        <f>IF(Calculator!$N735="",1,0)</f>
      </c>
    </row>
    <row r="23361" spans="1:3" x14ac:dyDescent="0.25">
      <c r="A23361">
        <v>735</v>
      </c>
      <c r="B23361" t="s">
        <v>77</v>
      </c>
      <c r="C23361">
        <f>1</f>
      </c>
    </row>
    <row r="23362" spans="1:3" x14ac:dyDescent="0.25">
      <c r="A23362">
        <v>736</v>
      </c>
      <c r="B23362" t="s">
        <v>47</v>
      </c>
      <c r="C23362">
        <f>(Calculator!$C736-55)/10</f>
      </c>
    </row>
    <row r="23363" spans="1:3" x14ac:dyDescent="0.25">
      <c r="A23363">
        <v>736</v>
      </c>
      <c r="B23363" t="s">
        <v>48</v>
      </c>
      <c r="C23363">
        <f>((Calculator!$C736-55)/10)^2</f>
      </c>
    </row>
    <row r="23364" spans="1:3" x14ac:dyDescent="0.25">
      <c r="A23364">
        <v>736</v>
      </c>
      <c r="B23364" t="s">
        <v>49</v>
      </c>
      <c r="C23364">
        <f>((Calculator!$D736-Calculator!$E736)*0.02586)-3.5</f>
      </c>
    </row>
    <row r="23365" spans="1:3" x14ac:dyDescent="0.25">
      <c r="A23365">
        <v>736</v>
      </c>
      <c r="B23365" t="s">
        <v>50</v>
      </c>
      <c r="C23365">
        <f>((Calculator!$E736*0.02586)-1.3)/0.3</f>
      </c>
    </row>
    <row r="23366" spans="1:3" x14ac:dyDescent="0.25">
      <c r="A23366">
        <v>736</v>
      </c>
      <c r="B23366" t="s">
        <v>51</v>
      </c>
      <c r="C23366">
        <f>(MIN(Calculator!$F736,110)-110)/20</f>
      </c>
    </row>
    <row r="23367" spans="1:3" x14ac:dyDescent="0.25">
      <c r="A23367">
        <v>736</v>
      </c>
      <c r="B23367" t="s">
        <v>52</v>
      </c>
      <c r="C23367">
        <f>(MAX(Calculator!$F736,110)-130)/20</f>
      </c>
    </row>
    <row r="23368" spans="1:3" x14ac:dyDescent="0.25">
      <c r="A23368">
        <v>736</v>
      </c>
      <c r="B23368" t="s">
        <v>17</v>
      </c>
      <c r="C23368">
        <f>IF(Calculator!$G736="Yes",1,0)</f>
      </c>
    </row>
    <row r="23369" spans="1:3" x14ac:dyDescent="0.25">
      <c r="A23369">
        <v>736</v>
      </c>
      <c r="B23369" t="s">
        <v>53</v>
      </c>
      <c r="C23369">
        <f>IF(Calculator!$H736="Yes",1,0)</f>
      </c>
    </row>
    <row r="23370" spans="1:3" x14ac:dyDescent="0.25">
      <c r="A23370">
        <v>736</v>
      </c>
      <c r="B23370" t="s">
        <v>54</v>
      </c>
      <c r="C23370">
        <f>(MIN(Calculator!$I736,30)-25)/5</f>
      </c>
    </row>
    <row r="23371" spans="1:3" x14ac:dyDescent="0.25">
      <c r="A23371">
        <v>736</v>
      </c>
      <c r="B23371" t="s">
        <v>55</v>
      </c>
      <c r="C23371">
        <f>(MAX(Calculator!$I736,30)-30)/5</f>
      </c>
    </row>
    <row r="23372" spans="1:3" x14ac:dyDescent="0.25">
      <c r="A23372">
        <v>736</v>
      </c>
      <c r="B23372" t="s">
        <v>56</v>
      </c>
      <c r="C23372">
        <f>(MIN(Calculator!$J736,60)-60)/-15</f>
      </c>
    </row>
    <row r="23373" spans="1:3" x14ac:dyDescent="0.25">
      <c r="A23373">
        <v>736</v>
      </c>
      <c r="B23373" t="s">
        <v>57</v>
      </c>
      <c r="C23373">
        <f>(MAX(Calculator!$J736,60)-90)/-15</f>
      </c>
    </row>
    <row r="23374" spans="1:3" x14ac:dyDescent="0.25">
      <c r="A23374">
        <v>736</v>
      </c>
      <c r="B23374" t="s">
        <v>58</v>
      </c>
      <c r="C23374">
        <f>IF(Calculator!$K736="Yes",1,0)</f>
      </c>
    </row>
    <row r="23375" spans="1:3" x14ac:dyDescent="0.25">
      <c r="A23375">
        <v>736</v>
      </c>
      <c r="B23375" t="s">
        <v>59</v>
      </c>
      <c r="C23375">
        <f>IF(Calculator!$L736="Yes",1,0)</f>
      </c>
    </row>
    <row r="23376" spans="1:3" x14ac:dyDescent="0.25">
      <c r="A23376">
        <v>736</v>
      </c>
      <c r="B23376" t="s">
        <v>60</v>
      </c>
      <c r="C23376">
        <f>((MAX(Calculator!$F736,110)-130)/20)*IF(Calculator!$K736="Yes",1,0)</f>
      </c>
    </row>
    <row r="23377" spans="1:3" x14ac:dyDescent="0.25">
      <c r="A23377">
        <v>736</v>
      </c>
      <c r="B23377" t="s">
        <v>61</v>
      </c>
      <c r="C23377">
        <f>((((Calculator!$D736-Calculator!$E736)*0.02586)-3.5))*IF(Calculator!$L736="Yes",1,0)</f>
      </c>
    </row>
    <row r="23378" spans="1:3" x14ac:dyDescent="0.25">
      <c r="A23378">
        <v>736</v>
      </c>
      <c r="B23378" t="s">
        <v>62</v>
      </c>
      <c r="C23378">
        <f>(((Calculator!$C736-55)/10)*(((((Calculator!$D736-Calculator!$E736)*0.02586)-3.5))))</f>
      </c>
    </row>
    <row r="23379" spans="1:3" x14ac:dyDescent="0.25">
      <c r="A23379">
        <v>736</v>
      </c>
      <c r="B23379" t="s">
        <v>63</v>
      </c>
      <c r="C23379">
        <f>(((Calculator!$C736-55)/10)*(((Calculator!$E736*0.02586)-1.3)/0.3))</f>
      </c>
    </row>
    <row r="23380" spans="1:3" x14ac:dyDescent="0.25">
      <c r="A23380">
        <v>736</v>
      </c>
      <c r="B23380" t="s">
        <v>64</v>
      </c>
      <c r="C23380">
        <f>(((Calculator!$C736-55)/10)*((MAX(Calculator!$F736,110)-130)/20))</f>
      </c>
    </row>
    <row r="23381" spans="1:3" x14ac:dyDescent="0.25">
      <c r="A23381">
        <v>736</v>
      </c>
      <c r="B23381" t="s">
        <v>65</v>
      </c>
      <c r="C23381">
        <f>(((Calculator!$C736-55)/10)*IF(Calculator!$G736="Yes",1,0))</f>
      </c>
    </row>
    <row r="23382" spans="1:3" x14ac:dyDescent="0.25">
      <c r="A23382">
        <v>736</v>
      </c>
      <c r="B23382" t="s">
        <v>66</v>
      </c>
      <c r="C23382">
        <f>(((Calculator!$C736-55)/10)*IF(Calculator!$H736="Yes",1,0))</f>
      </c>
    </row>
    <row r="23383" spans="1:3" x14ac:dyDescent="0.25">
      <c r="A23383">
        <v>736</v>
      </c>
      <c r="B23383" t="s">
        <v>67</v>
      </c>
      <c r="C23383">
        <f>(((Calculator!$C736-55)/10)*((MAX(Calculator!$I736,30)-30)/5))</f>
      </c>
    </row>
    <row r="23384" spans="1:3" x14ac:dyDescent="0.25">
      <c r="A23384">
        <v>736</v>
      </c>
      <c r="B23384" t="s">
        <v>68</v>
      </c>
      <c r="C23384">
        <f>(((Calculator!$C736-55)/10)*((MIN(Calculator!$J736,60)-60)/-15))</f>
      </c>
    </row>
    <row r="23385" spans="1:3" x14ac:dyDescent="0.25">
      <c r="A23385">
        <v>736</v>
      </c>
      <c r="B23385" t="s">
        <v>69</v>
      </c>
      <c r="C23385">
        <f>IF(AND(Calculator!$O736&lt;&gt;"",Calculator!$O736&gt;=4,Calculator!$O736&lt;=6),1,0)</f>
      </c>
    </row>
    <row r="23386" spans="1:3" x14ac:dyDescent="0.25">
      <c r="A23386">
        <v>736</v>
      </c>
      <c r="B23386" t="s">
        <v>70</v>
      </c>
      <c r="C23386">
        <f>IF(AND(Calculator!$O736&lt;&gt;"",Calculator!$O736&gt;=7,Calculator!$O736&lt;=10),1,0)</f>
      </c>
    </row>
    <row r="23387" spans="1:3" x14ac:dyDescent="0.25">
      <c r="A23387">
        <v>736</v>
      </c>
      <c r="B23387" t="s">
        <v>71</v>
      </c>
      <c r="C23387">
        <f>IF(Calculator!$O736="",1,0)</f>
      </c>
    </row>
    <row r="23388" spans="1:3" x14ac:dyDescent="0.25">
      <c r="A23388">
        <v>736</v>
      </c>
      <c r="B23388" t="s">
        <v>72</v>
      </c>
      <c r="C23388">
        <f>IF(OR(Calculator!$M736="",Calculator!$M736=0),0,LN(Calculator!$M736))</f>
      </c>
    </row>
    <row r="23389" spans="1:3" x14ac:dyDescent="0.25">
      <c r="A23389">
        <v>736</v>
      </c>
      <c r="B23389" t="s">
        <v>73</v>
      </c>
      <c r="C23389">
        <f>IF(Calculator!$M736="",1,0)</f>
      </c>
    </row>
    <row r="23390" spans="1:3" x14ac:dyDescent="0.25">
      <c r="A23390">
        <v>736</v>
      </c>
      <c r="B23390" t="s">
        <v>74</v>
      </c>
      <c r="C23390">
        <f>IF(Calculator!$N736="",0,(Calculator!$N736-5.3)*IF(Calculator!$G736="Yes",1,0))</f>
      </c>
    </row>
    <row r="23391" spans="1:3" x14ac:dyDescent="0.25">
      <c r="A23391">
        <v>736</v>
      </c>
      <c r="B23391" t="s">
        <v>75</v>
      </c>
      <c r="C23391">
        <f>IF(Calculator!$N736="",0,(Calculator!$N736-5.3)*(1-IF(Calculator!$G736="Yes",1,0)))</f>
      </c>
    </row>
    <row r="23392" spans="1:3" x14ac:dyDescent="0.25">
      <c r="A23392">
        <v>736</v>
      </c>
      <c r="B23392" t="s">
        <v>76</v>
      </c>
      <c r="C23392">
        <f>IF(Calculator!$N736="",1,0)</f>
      </c>
    </row>
    <row r="23393" spans="1:3" x14ac:dyDescent="0.25">
      <c r="A23393">
        <v>736</v>
      </c>
      <c r="B23393" t="s">
        <v>77</v>
      </c>
      <c r="C23393">
        <f>1</f>
      </c>
    </row>
    <row r="23394" spans="1:3" x14ac:dyDescent="0.25">
      <c r="A23394">
        <v>737</v>
      </c>
      <c r="B23394" t="s">
        <v>47</v>
      </c>
      <c r="C23394">
        <f>(Calculator!$C737-55)/10</f>
      </c>
    </row>
    <row r="23395" spans="1:3" x14ac:dyDescent="0.25">
      <c r="A23395">
        <v>737</v>
      </c>
      <c r="B23395" t="s">
        <v>48</v>
      </c>
      <c r="C23395">
        <f>((Calculator!$C737-55)/10)^2</f>
      </c>
    </row>
    <row r="23396" spans="1:3" x14ac:dyDescent="0.25">
      <c r="A23396">
        <v>737</v>
      </c>
      <c r="B23396" t="s">
        <v>49</v>
      </c>
      <c r="C23396">
        <f>((Calculator!$D737-Calculator!$E737)*0.02586)-3.5</f>
      </c>
    </row>
    <row r="23397" spans="1:3" x14ac:dyDescent="0.25">
      <c r="A23397">
        <v>737</v>
      </c>
      <c r="B23397" t="s">
        <v>50</v>
      </c>
      <c r="C23397">
        <f>((Calculator!$E737*0.02586)-1.3)/0.3</f>
      </c>
    </row>
    <row r="23398" spans="1:3" x14ac:dyDescent="0.25">
      <c r="A23398">
        <v>737</v>
      </c>
      <c r="B23398" t="s">
        <v>51</v>
      </c>
      <c r="C23398">
        <f>(MIN(Calculator!$F737,110)-110)/20</f>
      </c>
    </row>
    <row r="23399" spans="1:3" x14ac:dyDescent="0.25">
      <c r="A23399">
        <v>737</v>
      </c>
      <c r="B23399" t="s">
        <v>52</v>
      </c>
      <c r="C23399">
        <f>(MAX(Calculator!$F737,110)-130)/20</f>
      </c>
    </row>
    <row r="23400" spans="1:3" x14ac:dyDescent="0.25">
      <c r="A23400">
        <v>737</v>
      </c>
      <c r="B23400" t="s">
        <v>17</v>
      </c>
      <c r="C23400">
        <f>IF(Calculator!$G737="Yes",1,0)</f>
      </c>
    </row>
    <row r="23401" spans="1:3" x14ac:dyDescent="0.25">
      <c r="A23401">
        <v>737</v>
      </c>
      <c r="B23401" t="s">
        <v>53</v>
      </c>
      <c r="C23401">
        <f>IF(Calculator!$H737="Yes",1,0)</f>
      </c>
    </row>
    <row r="23402" spans="1:3" x14ac:dyDescent="0.25">
      <c r="A23402">
        <v>737</v>
      </c>
      <c r="B23402" t="s">
        <v>54</v>
      </c>
      <c r="C23402">
        <f>(MIN(Calculator!$I737,30)-25)/5</f>
      </c>
    </row>
    <row r="23403" spans="1:3" x14ac:dyDescent="0.25">
      <c r="A23403">
        <v>737</v>
      </c>
      <c r="B23403" t="s">
        <v>55</v>
      </c>
      <c r="C23403">
        <f>(MAX(Calculator!$I737,30)-30)/5</f>
      </c>
    </row>
    <row r="23404" spans="1:3" x14ac:dyDescent="0.25">
      <c r="A23404">
        <v>737</v>
      </c>
      <c r="B23404" t="s">
        <v>56</v>
      </c>
      <c r="C23404">
        <f>(MIN(Calculator!$J737,60)-60)/-15</f>
      </c>
    </row>
    <row r="23405" spans="1:3" x14ac:dyDescent="0.25">
      <c r="A23405">
        <v>737</v>
      </c>
      <c r="B23405" t="s">
        <v>57</v>
      </c>
      <c r="C23405">
        <f>(MAX(Calculator!$J737,60)-90)/-15</f>
      </c>
    </row>
    <row r="23406" spans="1:3" x14ac:dyDescent="0.25">
      <c r="A23406">
        <v>737</v>
      </c>
      <c r="B23406" t="s">
        <v>58</v>
      </c>
      <c r="C23406">
        <f>IF(Calculator!$K737="Yes",1,0)</f>
      </c>
    </row>
    <row r="23407" spans="1:3" x14ac:dyDescent="0.25">
      <c r="A23407">
        <v>737</v>
      </c>
      <c r="B23407" t="s">
        <v>59</v>
      </c>
      <c r="C23407">
        <f>IF(Calculator!$L737="Yes",1,0)</f>
      </c>
    </row>
    <row r="23408" spans="1:3" x14ac:dyDescent="0.25">
      <c r="A23408">
        <v>737</v>
      </c>
      <c r="B23408" t="s">
        <v>60</v>
      </c>
      <c r="C23408">
        <f>((MAX(Calculator!$F737,110)-130)/20)*IF(Calculator!$K737="Yes",1,0)</f>
      </c>
    </row>
    <row r="23409" spans="1:3" x14ac:dyDescent="0.25">
      <c r="A23409">
        <v>737</v>
      </c>
      <c r="B23409" t="s">
        <v>61</v>
      </c>
      <c r="C23409">
        <f>((((Calculator!$D737-Calculator!$E737)*0.02586)-3.5))*IF(Calculator!$L737="Yes",1,0)</f>
      </c>
    </row>
    <row r="23410" spans="1:3" x14ac:dyDescent="0.25">
      <c r="A23410">
        <v>737</v>
      </c>
      <c r="B23410" t="s">
        <v>62</v>
      </c>
      <c r="C23410">
        <f>(((Calculator!$C737-55)/10)*(((((Calculator!$D737-Calculator!$E737)*0.02586)-3.5))))</f>
      </c>
    </row>
    <row r="23411" spans="1:3" x14ac:dyDescent="0.25">
      <c r="A23411">
        <v>737</v>
      </c>
      <c r="B23411" t="s">
        <v>63</v>
      </c>
      <c r="C23411">
        <f>(((Calculator!$C737-55)/10)*(((Calculator!$E737*0.02586)-1.3)/0.3))</f>
      </c>
    </row>
    <row r="23412" spans="1:3" x14ac:dyDescent="0.25">
      <c r="A23412">
        <v>737</v>
      </c>
      <c r="B23412" t="s">
        <v>64</v>
      </c>
      <c r="C23412">
        <f>(((Calculator!$C737-55)/10)*((MAX(Calculator!$F737,110)-130)/20))</f>
      </c>
    </row>
    <row r="23413" spans="1:3" x14ac:dyDescent="0.25">
      <c r="A23413">
        <v>737</v>
      </c>
      <c r="B23413" t="s">
        <v>65</v>
      </c>
      <c r="C23413">
        <f>(((Calculator!$C737-55)/10)*IF(Calculator!$G737="Yes",1,0))</f>
      </c>
    </row>
    <row r="23414" spans="1:3" x14ac:dyDescent="0.25">
      <c r="A23414">
        <v>737</v>
      </c>
      <c r="B23414" t="s">
        <v>66</v>
      </c>
      <c r="C23414">
        <f>(((Calculator!$C737-55)/10)*IF(Calculator!$H737="Yes",1,0))</f>
      </c>
    </row>
    <row r="23415" spans="1:3" x14ac:dyDescent="0.25">
      <c r="A23415">
        <v>737</v>
      </c>
      <c r="B23415" t="s">
        <v>67</v>
      </c>
      <c r="C23415">
        <f>(((Calculator!$C737-55)/10)*((MAX(Calculator!$I737,30)-30)/5))</f>
      </c>
    </row>
    <row r="23416" spans="1:3" x14ac:dyDescent="0.25">
      <c r="A23416">
        <v>737</v>
      </c>
      <c r="B23416" t="s">
        <v>68</v>
      </c>
      <c r="C23416">
        <f>(((Calculator!$C737-55)/10)*((MIN(Calculator!$J737,60)-60)/-15))</f>
      </c>
    </row>
    <row r="23417" spans="1:3" x14ac:dyDescent="0.25">
      <c r="A23417">
        <v>737</v>
      </c>
      <c r="B23417" t="s">
        <v>69</v>
      </c>
      <c r="C23417">
        <f>IF(AND(Calculator!$O737&lt;&gt;"",Calculator!$O737&gt;=4,Calculator!$O737&lt;=6),1,0)</f>
      </c>
    </row>
    <row r="23418" spans="1:3" x14ac:dyDescent="0.25">
      <c r="A23418">
        <v>737</v>
      </c>
      <c r="B23418" t="s">
        <v>70</v>
      </c>
      <c r="C23418">
        <f>IF(AND(Calculator!$O737&lt;&gt;"",Calculator!$O737&gt;=7,Calculator!$O737&lt;=10),1,0)</f>
      </c>
    </row>
    <row r="23419" spans="1:3" x14ac:dyDescent="0.25">
      <c r="A23419">
        <v>737</v>
      </c>
      <c r="B23419" t="s">
        <v>71</v>
      </c>
      <c r="C23419">
        <f>IF(Calculator!$O737="",1,0)</f>
      </c>
    </row>
    <row r="23420" spans="1:3" x14ac:dyDescent="0.25">
      <c r="A23420">
        <v>737</v>
      </c>
      <c r="B23420" t="s">
        <v>72</v>
      </c>
      <c r="C23420">
        <f>IF(OR(Calculator!$M737="",Calculator!$M737=0),0,LN(Calculator!$M737))</f>
      </c>
    </row>
    <row r="23421" spans="1:3" x14ac:dyDescent="0.25">
      <c r="A23421">
        <v>737</v>
      </c>
      <c r="B23421" t="s">
        <v>73</v>
      </c>
      <c r="C23421">
        <f>IF(Calculator!$M737="",1,0)</f>
      </c>
    </row>
    <row r="23422" spans="1:3" x14ac:dyDescent="0.25">
      <c r="A23422">
        <v>737</v>
      </c>
      <c r="B23422" t="s">
        <v>74</v>
      </c>
      <c r="C23422">
        <f>IF(Calculator!$N737="",0,(Calculator!$N737-5.3)*IF(Calculator!$G737="Yes",1,0))</f>
      </c>
    </row>
    <row r="23423" spans="1:3" x14ac:dyDescent="0.25">
      <c r="A23423">
        <v>737</v>
      </c>
      <c r="B23423" t="s">
        <v>75</v>
      </c>
      <c r="C23423">
        <f>IF(Calculator!$N737="",0,(Calculator!$N737-5.3)*(1-IF(Calculator!$G737="Yes",1,0)))</f>
      </c>
    </row>
    <row r="23424" spans="1:3" x14ac:dyDescent="0.25">
      <c r="A23424">
        <v>737</v>
      </c>
      <c r="B23424" t="s">
        <v>76</v>
      </c>
      <c r="C23424">
        <f>IF(Calculator!$N737="",1,0)</f>
      </c>
    </row>
    <row r="23425" spans="1:3" x14ac:dyDescent="0.25">
      <c r="A23425">
        <v>737</v>
      </c>
      <c r="B23425" t="s">
        <v>77</v>
      </c>
      <c r="C23425">
        <f>1</f>
      </c>
    </row>
    <row r="23426" spans="1:3" x14ac:dyDescent="0.25">
      <c r="A23426">
        <v>738</v>
      </c>
      <c r="B23426" t="s">
        <v>47</v>
      </c>
      <c r="C23426">
        <f>(Calculator!$C738-55)/10</f>
      </c>
    </row>
    <row r="23427" spans="1:3" x14ac:dyDescent="0.25">
      <c r="A23427">
        <v>738</v>
      </c>
      <c r="B23427" t="s">
        <v>48</v>
      </c>
      <c r="C23427">
        <f>((Calculator!$C738-55)/10)^2</f>
      </c>
    </row>
    <row r="23428" spans="1:3" x14ac:dyDescent="0.25">
      <c r="A23428">
        <v>738</v>
      </c>
      <c r="B23428" t="s">
        <v>49</v>
      </c>
      <c r="C23428">
        <f>((Calculator!$D738-Calculator!$E738)*0.02586)-3.5</f>
      </c>
    </row>
    <row r="23429" spans="1:3" x14ac:dyDescent="0.25">
      <c r="A23429">
        <v>738</v>
      </c>
      <c r="B23429" t="s">
        <v>50</v>
      </c>
      <c r="C23429">
        <f>((Calculator!$E738*0.02586)-1.3)/0.3</f>
      </c>
    </row>
    <row r="23430" spans="1:3" x14ac:dyDescent="0.25">
      <c r="A23430">
        <v>738</v>
      </c>
      <c r="B23430" t="s">
        <v>51</v>
      </c>
      <c r="C23430">
        <f>(MIN(Calculator!$F738,110)-110)/20</f>
      </c>
    </row>
    <row r="23431" spans="1:3" x14ac:dyDescent="0.25">
      <c r="A23431">
        <v>738</v>
      </c>
      <c r="B23431" t="s">
        <v>52</v>
      </c>
      <c r="C23431">
        <f>(MAX(Calculator!$F738,110)-130)/20</f>
      </c>
    </row>
    <row r="23432" spans="1:3" x14ac:dyDescent="0.25">
      <c r="A23432">
        <v>738</v>
      </c>
      <c r="B23432" t="s">
        <v>17</v>
      </c>
      <c r="C23432">
        <f>IF(Calculator!$G738="Yes",1,0)</f>
      </c>
    </row>
    <row r="23433" spans="1:3" x14ac:dyDescent="0.25">
      <c r="A23433">
        <v>738</v>
      </c>
      <c r="B23433" t="s">
        <v>53</v>
      </c>
      <c r="C23433">
        <f>IF(Calculator!$H738="Yes",1,0)</f>
      </c>
    </row>
    <row r="23434" spans="1:3" x14ac:dyDescent="0.25">
      <c r="A23434">
        <v>738</v>
      </c>
      <c r="B23434" t="s">
        <v>54</v>
      </c>
      <c r="C23434">
        <f>(MIN(Calculator!$I738,30)-25)/5</f>
      </c>
    </row>
    <row r="23435" spans="1:3" x14ac:dyDescent="0.25">
      <c r="A23435">
        <v>738</v>
      </c>
      <c r="B23435" t="s">
        <v>55</v>
      </c>
      <c r="C23435">
        <f>(MAX(Calculator!$I738,30)-30)/5</f>
      </c>
    </row>
    <row r="23436" spans="1:3" x14ac:dyDescent="0.25">
      <c r="A23436">
        <v>738</v>
      </c>
      <c r="B23436" t="s">
        <v>56</v>
      </c>
      <c r="C23436">
        <f>(MIN(Calculator!$J738,60)-60)/-15</f>
      </c>
    </row>
    <row r="23437" spans="1:3" x14ac:dyDescent="0.25">
      <c r="A23437">
        <v>738</v>
      </c>
      <c r="B23437" t="s">
        <v>57</v>
      </c>
      <c r="C23437">
        <f>(MAX(Calculator!$J738,60)-90)/-15</f>
      </c>
    </row>
    <row r="23438" spans="1:3" x14ac:dyDescent="0.25">
      <c r="A23438">
        <v>738</v>
      </c>
      <c r="B23438" t="s">
        <v>58</v>
      </c>
      <c r="C23438">
        <f>IF(Calculator!$K738="Yes",1,0)</f>
      </c>
    </row>
    <row r="23439" spans="1:3" x14ac:dyDescent="0.25">
      <c r="A23439">
        <v>738</v>
      </c>
      <c r="B23439" t="s">
        <v>59</v>
      </c>
      <c r="C23439">
        <f>IF(Calculator!$L738="Yes",1,0)</f>
      </c>
    </row>
    <row r="23440" spans="1:3" x14ac:dyDescent="0.25">
      <c r="A23440">
        <v>738</v>
      </c>
      <c r="B23440" t="s">
        <v>60</v>
      </c>
      <c r="C23440">
        <f>((MAX(Calculator!$F738,110)-130)/20)*IF(Calculator!$K738="Yes",1,0)</f>
      </c>
    </row>
    <row r="23441" spans="1:3" x14ac:dyDescent="0.25">
      <c r="A23441">
        <v>738</v>
      </c>
      <c r="B23441" t="s">
        <v>61</v>
      </c>
      <c r="C23441">
        <f>((((Calculator!$D738-Calculator!$E738)*0.02586)-3.5))*IF(Calculator!$L738="Yes",1,0)</f>
      </c>
    </row>
    <row r="23442" spans="1:3" x14ac:dyDescent="0.25">
      <c r="A23442">
        <v>738</v>
      </c>
      <c r="B23442" t="s">
        <v>62</v>
      </c>
      <c r="C23442">
        <f>(((Calculator!$C738-55)/10)*(((((Calculator!$D738-Calculator!$E738)*0.02586)-3.5))))</f>
      </c>
    </row>
    <row r="23443" spans="1:3" x14ac:dyDescent="0.25">
      <c r="A23443">
        <v>738</v>
      </c>
      <c r="B23443" t="s">
        <v>63</v>
      </c>
      <c r="C23443">
        <f>(((Calculator!$C738-55)/10)*(((Calculator!$E738*0.02586)-1.3)/0.3))</f>
      </c>
    </row>
    <row r="23444" spans="1:3" x14ac:dyDescent="0.25">
      <c r="A23444">
        <v>738</v>
      </c>
      <c r="B23444" t="s">
        <v>64</v>
      </c>
      <c r="C23444">
        <f>(((Calculator!$C738-55)/10)*((MAX(Calculator!$F738,110)-130)/20))</f>
      </c>
    </row>
    <row r="23445" spans="1:3" x14ac:dyDescent="0.25">
      <c r="A23445">
        <v>738</v>
      </c>
      <c r="B23445" t="s">
        <v>65</v>
      </c>
      <c r="C23445">
        <f>(((Calculator!$C738-55)/10)*IF(Calculator!$G738="Yes",1,0))</f>
      </c>
    </row>
    <row r="23446" spans="1:3" x14ac:dyDescent="0.25">
      <c r="A23446">
        <v>738</v>
      </c>
      <c r="B23446" t="s">
        <v>66</v>
      </c>
      <c r="C23446">
        <f>(((Calculator!$C738-55)/10)*IF(Calculator!$H738="Yes",1,0))</f>
      </c>
    </row>
    <row r="23447" spans="1:3" x14ac:dyDescent="0.25">
      <c r="A23447">
        <v>738</v>
      </c>
      <c r="B23447" t="s">
        <v>67</v>
      </c>
      <c r="C23447">
        <f>(((Calculator!$C738-55)/10)*((MAX(Calculator!$I738,30)-30)/5))</f>
      </c>
    </row>
    <row r="23448" spans="1:3" x14ac:dyDescent="0.25">
      <c r="A23448">
        <v>738</v>
      </c>
      <c r="B23448" t="s">
        <v>68</v>
      </c>
      <c r="C23448">
        <f>(((Calculator!$C738-55)/10)*((MIN(Calculator!$J738,60)-60)/-15))</f>
      </c>
    </row>
    <row r="23449" spans="1:3" x14ac:dyDescent="0.25">
      <c r="A23449">
        <v>738</v>
      </c>
      <c r="B23449" t="s">
        <v>69</v>
      </c>
      <c r="C23449">
        <f>IF(AND(Calculator!$O738&lt;&gt;"",Calculator!$O738&gt;=4,Calculator!$O738&lt;=6),1,0)</f>
      </c>
    </row>
    <row r="23450" spans="1:3" x14ac:dyDescent="0.25">
      <c r="A23450">
        <v>738</v>
      </c>
      <c r="B23450" t="s">
        <v>70</v>
      </c>
      <c r="C23450">
        <f>IF(AND(Calculator!$O738&lt;&gt;"",Calculator!$O738&gt;=7,Calculator!$O738&lt;=10),1,0)</f>
      </c>
    </row>
    <row r="23451" spans="1:3" x14ac:dyDescent="0.25">
      <c r="A23451">
        <v>738</v>
      </c>
      <c r="B23451" t="s">
        <v>71</v>
      </c>
      <c r="C23451">
        <f>IF(Calculator!$O738="",1,0)</f>
      </c>
    </row>
    <row r="23452" spans="1:3" x14ac:dyDescent="0.25">
      <c r="A23452">
        <v>738</v>
      </c>
      <c r="B23452" t="s">
        <v>72</v>
      </c>
      <c r="C23452">
        <f>IF(OR(Calculator!$M738="",Calculator!$M738=0),0,LN(Calculator!$M738))</f>
      </c>
    </row>
    <row r="23453" spans="1:3" x14ac:dyDescent="0.25">
      <c r="A23453">
        <v>738</v>
      </c>
      <c r="B23453" t="s">
        <v>73</v>
      </c>
      <c r="C23453">
        <f>IF(Calculator!$M738="",1,0)</f>
      </c>
    </row>
    <row r="23454" spans="1:3" x14ac:dyDescent="0.25">
      <c r="A23454">
        <v>738</v>
      </c>
      <c r="B23454" t="s">
        <v>74</v>
      </c>
      <c r="C23454">
        <f>IF(Calculator!$N738="",0,(Calculator!$N738-5.3)*IF(Calculator!$G738="Yes",1,0))</f>
      </c>
    </row>
    <row r="23455" spans="1:3" x14ac:dyDescent="0.25">
      <c r="A23455">
        <v>738</v>
      </c>
      <c r="B23455" t="s">
        <v>75</v>
      </c>
      <c r="C23455">
        <f>IF(Calculator!$N738="",0,(Calculator!$N738-5.3)*(1-IF(Calculator!$G738="Yes",1,0)))</f>
      </c>
    </row>
    <row r="23456" spans="1:3" x14ac:dyDescent="0.25">
      <c r="A23456">
        <v>738</v>
      </c>
      <c r="B23456" t="s">
        <v>76</v>
      </c>
      <c r="C23456">
        <f>IF(Calculator!$N738="",1,0)</f>
      </c>
    </row>
    <row r="23457" spans="1:3" x14ac:dyDescent="0.25">
      <c r="A23457">
        <v>738</v>
      </c>
      <c r="B23457" t="s">
        <v>77</v>
      </c>
      <c r="C23457">
        <f>1</f>
      </c>
    </row>
    <row r="23458" spans="1:3" x14ac:dyDescent="0.25">
      <c r="A23458">
        <v>739</v>
      </c>
      <c r="B23458" t="s">
        <v>47</v>
      </c>
      <c r="C23458">
        <f>(Calculator!$C739-55)/10</f>
      </c>
    </row>
    <row r="23459" spans="1:3" x14ac:dyDescent="0.25">
      <c r="A23459">
        <v>739</v>
      </c>
      <c r="B23459" t="s">
        <v>48</v>
      </c>
      <c r="C23459">
        <f>((Calculator!$C739-55)/10)^2</f>
      </c>
    </row>
    <row r="23460" spans="1:3" x14ac:dyDescent="0.25">
      <c r="A23460">
        <v>739</v>
      </c>
      <c r="B23460" t="s">
        <v>49</v>
      </c>
      <c r="C23460">
        <f>((Calculator!$D739-Calculator!$E739)*0.02586)-3.5</f>
      </c>
    </row>
    <row r="23461" spans="1:3" x14ac:dyDescent="0.25">
      <c r="A23461">
        <v>739</v>
      </c>
      <c r="B23461" t="s">
        <v>50</v>
      </c>
      <c r="C23461">
        <f>((Calculator!$E739*0.02586)-1.3)/0.3</f>
      </c>
    </row>
    <row r="23462" spans="1:3" x14ac:dyDescent="0.25">
      <c r="A23462">
        <v>739</v>
      </c>
      <c r="B23462" t="s">
        <v>51</v>
      </c>
      <c r="C23462">
        <f>(MIN(Calculator!$F739,110)-110)/20</f>
      </c>
    </row>
    <row r="23463" spans="1:3" x14ac:dyDescent="0.25">
      <c r="A23463">
        <v>739</v>
      </c>
      <c r="B23463" t="s">
        <v>52</v>
      </c>
      <c r="C23463">
        <f>(MAX(Calculator!$F739,110)-130)/20</f>
      </c>
    </row>
    <row r="23464" spans="1:3" x14ac:dyDescent="0.25">
      <c r="A23464">
        <v>739</v>
      </c>
      <c r="B23464" t="s">
        <v>17</v>
      </c>
      <c r="C23464">
        <f>IF(Calculator!$G739="Yes",1,0)</f>
      </c>
    </row>
    <row r="23465" spans="1:3" x14ac:dyDescent="0.25">
      <c r="A23465">
        <v>739</v>
      </c>
      <c r="B23465" t="s">
        <v>53</v>
      </c>
      <c r="C23465">
        <f>IF(Calculator!$H739="Yes",1,0)</f>
      </c>
    </row>
    <row r="23466" spans="1:3" x14ac:dyDescent="0.25">
      <c r="A23466">
        <v>739</v>
      </c>
      <c r="B23466" t="s">
        <v>54</v>
      </c>
      <c r="C23466">
        <f>(MIN(Calculator!$I739,30)-25)/5</f>
      </c>
    </row>
    <row r="23467" spans="1:3" x14ac:dyDescent="0.25">
      <c r="A23467">
        <v>739</v>
      </c>
      <c r="B23467" t="s">
        <v>55</v>
      </c>
      <c r="C23467">
        <f>(MAX(Calculator!$I739,30)-30)/5</f>
      </c>
    </row>
    <row r="23468" spans="1:3" x14ac:dyDescent="0.25">
      <c r="A23468">
        <v>739</v>
      </c>
      <c r="B23468" t="s">
        <v>56</v>
      </c>
      <c r="C23468">
        <f>(MIN(Calculator!$J739,60)-60)/-15</f>
      </c>
    </row>
    <row r="23469" spans="1:3" x14ac:dyDescent="0.25">
      <c r="A23469">
        <v>739</v>
      </c>
      <c r="B23469" t="s">
        <v>57</v>
      </c>
      <c r="C23469">
        <f>(MAX(Calculator!$J739,60)-90)/-15</f>
      </c>
    </row>
    <row r="23470" spans="1:3" x14ac:dyDescent="0.25">
      <c r="A23470">
        <v>739</v>
      </c>
      <c r="B23470" t="s">
        <v>58</v>
      </c>
      <c r="C23470">
        <f>IF(Calculator!$K739="Yes",1,0)</f>
      </c>
    </row>
    <row r="23471" spans="1:3" x14ac:dyDescent="0.25">
      <c r="A23471">
        <v>739</v>
      </c>
      <c r="B23471" t="s">
        <v>59</v>
      </c>
      <c r="C23471">
        <f>IF(Calculator!$L739="Yes",1,0)</f>
      </c>
    </row>
    <row r="23472" spans="1:3" x14ac:dyDescent="0.25">
      <c r="A23472">
        <v>739</v>
      </c>
      <c r="B23472" t="s">
        <v>60</v>
      </c>
      <c r="C23472">
        <f>((MAX(Calculator!$F739,110)-130)/20)*IF(Calculator!$K739="Yes",1,0)</f>
      </c>
    </row>
    <row r="23473" spans="1:3" x14ac:dyDescent="0.25">
      <c r="A23473">
        <v>739</v>
      </c>
      <c r="B23473" t="s">
        <v>61</v>
      </c>
      <c r="C23473">
        <f>((((Calculator!$D739-Calculator!$E739)*0.02586)-3.5))*IF(Calculator!$L739="Yes",1,0)</f>
      </c>
    </row>
    <row r="23474" spans="1:3" x14ac:dyDescent="0.25">
      <c r="A23474">
        <v>739</v>
      </c>
      <c r="B23474" t="s">
        <v>62</v>
      </c>
      <c r="C23474">
        <f>(((Calculator!$C739-55)/10)*(((((Calculator!$D739-Calculator!$E739)*0.02586)-3.5))))</f>
      </c>
    </row>
    <row r="23475" spans="1:3" x14ac:dyDescent="0.25">
      <c r="A23475">
        <v>739</v>
      </c>
      <c r="B23475" t="s">
        <v>63</v>
      </c>
      <c r="C23475">
        <f>(((Calculator!$C739-55)/10)*(((Calculator!$E739*0.02586)-1.3)/0.3))</f>
      </c>
    </row>
    <row r="23476" spans="1:3" x14ac:dyDescent="0.25">
      <c r="A23476">
        <v>739</v>
      </c>
      <c r="B23476" t="s">
        <v>64</v>
      </c>
      <c r="C23476">
        <f>(((Calculator!$C739-55)/10)*((MAX(Calculator!$F739,110)-130)/20))</f>
      </c>
    </row>
    <row r="23477" spans="1:3" x14ac:dyDescent="0.25">
      <c r="A23477">
        <v>739</v>
      </c>
      <c r="B23477" t="s">
        <v>65</v>
      </c>
      <c r="C23477">
        <f>(((Calculator!$C739-55)/10)*IF(Calculator!$G739="Yes",1,0))</f>
      </c>
    </row>
    <row r="23478" spans="1:3" x14ac:dyDescent="0.25">
      <c r="A23478">
        <v>739</v>
      </c>
      <c r="B23478" t="s">
        <v>66</v>
      </c>
      <c r="C23478">
        <f>(((Calculator!$C739-55)/10)*IF(Calculator!$H739="Yes",1,0))</f>
      </c>
    </row>
    <row r="23479" spans="1:3" x14ac:dyDescent="0.25">
      <c r="A23479">
        <v>739</v>
      </c>
      <c r="B23479" t="s">
        <v>67</v>
      </c>
      <c r="C23479">
        <f>(((Calculator!$C739-55)/10)*((MAX(Calculator!$I739,30)-30)/5))</f>
      </c>
    </row>
    <row r="23480" spans="1:3" x14ac:dyDescent="0.25">
      <c r="A23480">
        <v>739</v>
      </c>
      <c r="B23480" t="s">
        <v>68</v>
      </c>
      <c r="C23480">
        <f>(((Calculator!$C739-55)/10)*((MIN(Calculator!$J739,60)-60)/-15))</f>
      </c>
    </row>
    <row r="23481" spans="1:3" x14ac:dyDescent="0.25">
      <c r="A23481">
        <v>739</v>
      </c>
      <c r="B23481" t="s">
        <v>69</v>
      </c>
      <c r="C23481">
        <f>IF(AND(Calculator!$O739&lt;&gt;"",Calculator!$O739&gt;=4,Calculator!$O739&lt;=6),1,0)</f>
      </c>
    </row>
    <row r="23482" spans="1:3" x14ac:dyDescent="0.25">
      <c r="A23482">
        <v>739</v>
      </c>
      <c r="B23482" t="s">
        <v>70</v>
      </c>
      <c r="C23482">
        <f>IF(AND(Calculator!$O739&lt;&gt;"",Calculator!$O739&gt;=7,Calculator!$O739&lt;=10),1,0)</f>
      </c>
    </row>
    <row r="23483" spans="1:3" x14ac:dyDescent="0.25">
      <c r="A23483">
        <v>739</v>
      </c>
      <c r="B23483" t="s">
        <v>71</v>
      </c>
      <c r="C23483">
        <f>IF(Calculator!$O739="",1,0)</f>
      </c>
    </row>
    <row r="23484" spans="1:3" x14ac:dyDescent="0.25">
      <c r="A23484">
        <v>739</v>
      </c>
      <c r="B23484" t="s">
        <v>72</v>
      </c>
      <c r="C23484">
        <f>IF(OR(Calculator!$M739="",Calculator!$M739=0),0,LN(Calculator!$M739))</f>
      </c>
    </row>
    <row r="23485" spans="1:3" x14ac:dyDescent="0.25">
      <c r="A23485">
        <v>739</v>
      </c>
      <c r="B23485" t="s">
        <v>73</v>
      </c>
      <c r="C23485">
        <f>IF(Calculator!$M739="",1,0)</f>
      </c>
    </row>
    <row r="23486" spans="1:3" x14ac:dyDescent="0.25">
      <c r="A23486">
        <v>739</v>
      </c>
      <c r="B23486" t="s">
        <v>74</v>
      </c>
      <c r="C23486">
        <f>IF(Calculator!$N739="",0,(Calculator!$N739-5.3)*IF(Calculator!$G739="Yes",1,0))</f>
      </c>
    </row>
    <row r="23487" spans="1:3" x14ac:dyDescent="0.25">
      <c r="A23487">
        <v>739</v>
      </c>
      <c r="B23487" t="s">
        <v>75</v>
      </c>
      <c r="C23487">
        <f>IF(Calculator!$N739="",0,(Calculator!$N739-5.3)*(1-IF(Calculator!$G739="Yes",1,0)))</f>
      </c>
    </row>
    <row r="23488" spans="1:3" x14ac:dyDescent="0.25">
      <c r="A23488">
        <v>739</v>
      </c>
      <c r="B23488" t="s">
        <v>76</v>
      </c>
      <c r="C23488">
        <f>IF(Calculator!$N739="",1,0)</f>
      </c>
    </row>
    <row r="23489" spans="1:3" x14ac:dyDescent="0.25">
      <c r="A23489">
        <v>739</v>
      </c>
      <c r="B23489" t="s">
        <v>77</v>
      </c>
      <c r="C23489">
        <f>1</f>
      </c>
    </row>
    <row r="23490" spans="1:3" x14ac:dyDescent="0.25">
      <c r="A23490">
        <v>740</v>
      </c>
      <c r="B23490" t="s">
        <v>47</v>
      </c>
      <c r="C23490">
        <f>(Calculator!$C740-55)/10</f>
      </c>
    </row>
    <row r="23491" spans="1:3" x14ac:dyDescent="0.25">
      <c r="A23491">
        <v>740</v>
      </c>
      <c r="B23491" t="s">
        <v>48</v>
      </c>
      <c r="C23491">
        <f>((Calculator!$C740-55)/10)^2</f>
      </c>
    </row>
    <row r="23492" spans="1:3" x14ac:dyDescent="0.25">
      <c r="A23492">
        <v>740</v>
      </c>
      <c r="B23492" t="s">
        <v>49</v>
      </c>
      <c r="C23492">
        <f>((Calculator!$D740-Calculator!$E740)*0.02586)-3.5</f>
      </c>
    </row>
    <row r="23493" spans="1:3" x14ac:dyDescent="0.25">
      <c r="A23493">
        <v>740</v>
      </c>
      <c r="B23493" t="s">
        <v>50</v>
      </c>
      <c r="C23493">
        <f>((Calculator!$E740*0.02586)-1.3)/0.3</f>
      </c>
    </row>
    <row r="23494" spans="1:3" x14ac:dyDescent="0.25">
      <c r="A23494">
        <v>740</v>
      </c>
      <c r="B23494" t="s">
        <v>51</v>
      </c>
      <c r="C23494">
        <f>(MIN(Calculator!$F740,110)-110)/20</f>
      </c>
    </row>
    <row r="23495" spans="1:3" x14ac:dyDescent="0.25">
      <c r="A23495">
        <v>740</v>
      </c>
      <c r="B23495" t="s">
        <v>52</v>
      </c>
      <c r="C23495">
        <f>(MAX(Calculator!$F740,110)-130)/20</f>
      </c>
    </row>
    <row r="23496" spans="1:3" x14ac:dyDescent="0.25">
      <c r="A23496">
        <v>740</v>
      </c>
      <c r="B23496" t="s">
        <v>17</v>
      </c>
      <c r="C23496">
        <f>IF(Calculator!$G740="Yes",1,0)</f>
      </c>
    </row>
    <row r="23497" spans="1:3" x14ac:dyDescent="0.25">
      <c r="A23497">
        <v>740</v>
      </c>
      <c r="B23497" t="s">
        <v>53</v>
      </c>
      <c r="C23497">
        <f>IF(Calculator!$H740="Yes",1,0)</f>
      </c>
    </row>
    <row r="23498" spans="1:3" x14ac:dyDescent="0.25">
      <c r="A23498">
        <v>740</v>
      </c>
      <c r="B23498" t="s">
        <v>54</v>
      </c>
      <c r="C23498">
        <f>(MIN(Calculator!$I740,30)-25)/5</f>
      </c>
    </row>
    <row r="23499" spans="1:3" x14ac:dyDescent="0.25">
      <c r="A23499">
        <v>740</v>
      </c>
      <c r="B23499" t="s">
        <v>55</v>
      </c>
      <c r="C23499">
        <f>(MAX(Calculator!$I740,30)-30)/5</f>
      </c>
    </row>
    <row r="23500" spans="1:3" x14ac:dyDescent="0.25">
      <c r="A23500">
        <v>740</v>
      </c>
      <c r="B23500" t="s">
        <v>56</v>
      </c>
      <c r="C23500">
        <f>(MIN(Calculator!$J740,60)-60)/-15</f>
      </c>
    </row>
    <row r="23501" spans="1:3" x14ac:dyDescent="0.25">
      <c r="A23501">
        <v>740</v>
      </c>
      <c r="B23501" t="s">
        <v>57</v>
      </c>
      <c r="C23501">
        <f>(MAX(Calculator!$J740,60)-90)/-15</f>
      </c>
    </row>
    <row r="23502" spans="1:3" x14ac:dyDescent="0.25">
      <c r="A23502">
        <v>740</v>
      </c>
      <c r="B23502" t="s">
        <v>58</v>
      </c>
      <c r="C23502">
        <f>IF(Calculator!$K740="Yes",1,0)</f>
      </c>
    </row>
    <row r="23503" spans="1:3" x14ac:dyDescent="0.25">
      <c r="A23503">
        <v>740</v>
      </c>
      <c r="B23503" t="s">
        <v>59</v>
      </c>
      <c r="C23503">
        <f>IF(Calculator!$L740="Yes",1,0)</f>
      </c>
    </row>
    <row r="23504" spans="1:3" x14ac:dyDescent="0.25">
      <c r="A23504">
        <v>740</v>
      </c>
      <c r="B23504" t="s">
        <v>60</v>
      </c>
      <c r="C23504">
        <f>((MAX(Calculator!$F740,110)-130)/20)*IF(Calculator!$K740="Yes",1,0)</f>
      </c>
    </row>
    <row r="23505" spans="1:3" x14ac:dyDescent="0.25">
      <c r="A23505">
        <v>740</v>
      </c>
      <c r="B23505" t="s">
        <v>61</v>
      </c>
      <c r="C23505">
        <f>((((Calculator!$D740-Calculator!$E740)*0.02586)-3.5))*IF(Calculator!$L740="Yes",1,0)</f>
      </c>
    </row>
    <row r="23506" spans="1:3" x14ac:dyDescent="0.25">
      <c r="A23506">
        <v>740</v>
      </c>
      <c r="B23506" t="s">
        <v>62</v>
      </c>
      <c r="C23506">
        <f>(((Calculator!$C740-55)/10)*(((((Calculator!$D740-Calculator!$E740)*0.02586)-3.5))))</f>
      </c>
    </row>
    <row r="23507" spans="1:3" x14ac:dyDescent="0.25">
      <c r="A23507">
        <v>740</v>
      </c>
      <c r="B23507" t="s">
        <v>63</v>
      </c>
      <c r="C23507">
        <f>(((Calculator!$C740-55)/10)*(((Calculator!$E740*0.02586)-1.3)/0.3))</f>
      </c>
    </row>
    <row r="23508" spans="1:3" x14ac:dyDescent="0.25">
      <c r="A23508">
        <v>740</v>
      </c>
      <c r="B23508" t="s">
        <v>64</v>
      </c>
      <c r="C23508">
        <f>(((Calculator!$C740-55)/10)*((MAX(Calculator!$F740,110)-130)/20))</f>
      </c>
    </row>
    <row r="23509" spans="1:3" x14ac:dyDescent="0.25">
      <c r="A23509">
        <v>740</v>
      </c>
      <c r="B23509" t="s">
        <v>65</v>
      </c>
      <c r="C23509">
        <f>(((Calculator!$C740-55)/10)*IF(Calculator!$G740="Yes",1,0))</f>
      </c>
    </row>
    <row r="23510" spans="1:3" x14ac:dyDescent="0.25">
      <c r="A23510">
        <v>740</v>
      </c>
      <c r="B23510" t="s">
        <v>66</v>
      </c>
      <c r="C23510">
        <f>(((Calculator!$C740-55)/10)*IF(Calculator!$H740="Yes",1,0))</f>
      </c>
    </row>
    <row r="23511" spans="1:3" x14ac:dyDescent="0.25">
      <c r="A23511">
        <v>740</v>
      </c>
      <c r="B23511" t="s">
        <v>67</v>
      </c>
      <c r="C23511">
        <f>(((Calculator!$C740-55)/10)*((MAX(Calculator!$I740,30)-30)/5))</f>
      </c>
    </row>
    <row r="23512" spans="1:3" x14ac:dyDescent="0.25">
      <c r="A23512">
        <v>740</v>
      </c>
      <c r="B23512" t="s">
        <v>68</v>
      </c>
      <c r="C23512">
        <f>(((Calculator!$C740-55)/10)*((MIN(Calculator!$J740,60)-60)/-15))</f>
      </c>
    </row>
    <row r="23513" spans="1:3" x14ac:dyDescent="0.25">
      <c r="A23513">
        <v>740</v>
      </c>
      <c r="B23513" t="s">
        <v>69</v>
      </c>
      <c r="C23513">
        <f>IF(AND(Calculator!$O740&lt;&gt;"",Calculator!$O740&gt;=4,Calculator!$O740&lt;=6),1,0)</f>
      </c>
    </row>
    <row r="23514" spans="1:3" x14ac:dyDescent="0.25">
      <c r="A23514">
        <v>740</v>
      </c>
      <c r="B23514" t="s">
        <v>70</v>
      </c>
      <c r="C23514">
        <f>IF(AND(Calculator!$O740&lt;&gt;"",Calculator!$O740&gt;=7,Calculator!$O740&lt;=10),1,0)</f>
      </c>
    </row>
    <row r="23515" spans="1:3" x14ac:dyDescent="0.25">
      <c r="A23515">
        <v>740</v>
      </c>
      <c r="B23515" t="s">
        <v>71</v>
      </c>
      <c r="C23515">
        <f>IF(Calculator!$O740="",1,0)</f>
      </c>
    </row>
    <row r="23516" spans="1:3" x14ac:dyDescent="0.25">
      <c r="A23516">
        <v>740</v>
      </c>
      <c r="B23516" t="s">
        <v>72</v>
      </c>
      <c r="C23516">
        <f>IF(OR(Calculator!$M740="",Calculator!$M740=0),0,LN(Calculator!$M740))</f>
      </c>
    </row>
    <row r="23517" spans="1:3" x14ac:dyDescent="0.25">
      <c r="A23517">
        <v>740</v>
      </c>
      <c r="B23517" t="s">
        <v>73</v>
      </c>
      <c r="C23517">
        <f>IF(Calculator!$M740="",1,0)</f>
      </c>
    </row>
    <row r="23518" spans="1:3" x14ac:dyDescent="0.25">
      <c r="A23518">
        <v>740</v>
      </c>
      <c r="B23518" t="s">
        <v>74</v>
      </c>
      <c r="C23518">
        <f>IF(Calculator!$N740="",0,(Calculator!$N740-5.3)*IF(Calculator!$G740="Yes",1,0))</f>
      </c>
    </row>
    <row r="23519" spans="1:3" x14ac:dyDescent="0.25">
      <c r="A23519">
        <v>740</v>
      </c>
      <c r="B23519" t="s">
        <v>75</v>
      </c>
      <c r="C23519">
        <f>IF(Calculator!$N740="",0,(Calculator!$N740-5.3)*(1-IF(Calculator!$G740="Yes",1,0)))</f>
      </c>
    </row>
    <row r="23520" spans="1:3" x14ac:dyDescent="0.25">
      <c r="A23520">
        <v>740</v>
      </c>
      <c r="B23520" t="s">
        <v>76</v>
      </c>
      <c r="C23520">
        <f>IF(Calculator!$N740="",1,0)</f>
      </c>
    </row>
    <row r="23521" spans="1:3" x14ac:dyDescent="0.25">
      <c r="A23521">
        <v>740</v>
      </c>
      <c r="B23521" t="s">
        <v>77</v>
      </c>
      <c r="C23521">
        <f>1</f>
      </c>
    </row>
    <row r="23522" spans="1:3" x14ac:dyDescent="0.25">
      <c r="A23522">
        <v>741</v>
      </c>
      <c r="B23522" t="s">
        <v>47</v>
      </c>
      <c r="C23522">
        <f>(Calculator!$C741-55)/10</f>
      </c>
    </row>
    <row r="23523" spans="1:3" x14ac:dyDescent="0.25">
      <c r="A23523">
        <v>741</v>
      </c>
      <c r="B23523" t="s">
        <v>48</v>
      </c>
      <c r="C23523">
        <f>((Calculator!$C741-55)/10)^2</f>
      </c>
    </row>
    <row r="23524" spans="1:3" x14ac:dyDescent="0.25">
      <c r="A23524">
        <v>741</v>
      </c>
      <c r="B23524" t="s">
        <v>49</v>
      </c>
      <c r="C23524">
        <f>((Calculator!$D741-Calculator!$E741)*0.02586)-3.5</f>
      </c>
    </row>
    <row r="23525" spans="1:3" x14ac:dyDescent="0.25">
      <c r="A23525">
        <v>741</v>
      </c>
      <c r="B23525" t="s">
        <v>50</v>
      </c>
      <c r="C23525">
        <f>((Calculator!$E741*0.02586)-1.3)/0.3</f>
      </c>
    </row>
    <row r="23526" spans="1:3" x14ac:dyDescent="0.25">
      <c r="A23526">
        <v>741</v>
      </c>
      <c r="B23526" t="s">
        <v>51</v>
      </c>
      <c r="C23526">
        <f>(MIN(Calculator!$F741,110)-110)/20</f>
      </c>
    </row>
    <row r="23527" spans="1:3" x14ac:dyDescent="0.25">
      <c r="A23527">
        <v>741</v>
      </c>
      <c r="B23527" t="s">
        <v>52</v>
      </c>
      <c r="C23527">
        <f>(MAX(Calculator!$F741,110)-130)/20</f>
      </c>
    </row>
    <row r="23528" spans="1:3" x14ac:dyDescent="0.25">
      <c r="A23528">
        <v>741</v>
      </c>
      <c r="B23528" t="s">
        <v>17</v>
      </c>
      <c r="C23528">
        <f>IF(Calculator!$G741="Yes",1,0)</f>
      </c>
    </row>
    <row r="23529" spans="1:3" x14ac:dyDescent="0.25">
      <c r="A23529">
        <v>741</v>
      </c>
      <c r="B23529" t="s">
        <v>53</v>
      </c>
      <c r="C23529">
        <f>IF(Calculator!$H741="Yes",1,0)</f>
      </c>
    </row>
    <row r="23530" spans="1:3" x14ac:dyDescent="0.25">
      <c r="A23530">
        <v>741</v>
      </c>
      <c r="B23530" t="s">
        <v>54</v>
      </c>
      <c r="C23530">
        <f>(MIN(Calculator!$I741,30)-25)/5</f>
      </c>
    </row>
    <row r="23531" spans="1:3" x14ac:dyDescent="0.25">
      <c r="A23531">
        <v>741</v>
      </c>
      <c r="B23531" t="s">
        <v>55</v>
      </c>
      <c r="C23531">
        <f>(MAX(Calculator!$I741,30)-30)/5</f>
      </c>
    </row>
    <row r="23532" spans="1:3" x14ac:dyDescent="0.25">
      <c r="A23532">
        <v>741</v>
      </c>
      <c r="B23532" t="s">
        <v>56</v>
      </c>
      <c r="C23532">
        <f>(MIN(Calculator!$J741,60)-60)/-15</f>
      </c>
    </row>
    <row r="23533" spans="1:3" x14ac:dyDescent="0.25">
      <c r="A23533">
        <v>741</v>
      </c>
      <c r="B23533" t="s">
        <v>57</v>
      </c>
      <c r="C23533">
        <f>(MAX(Calculator!$J741,60)-90)/-15</f>
      </c>
    </row>
    <row r="23534" spans="1:3" x14ac:dyDescent="0.25">
      <c r="A23534">
        <v>741</v>
      </c>
      <c r="B23534" t="s">
        <v>58</v>
      </c>
      <c r="C23534">
        <f>IF(Calculator!$K741="Yes",1,0)</f>
      </c>
    </row>
    <row r="23535" spans="1:3" x14ac:dyDescent="0.25">
      <c r="A23535">
        <v>741</v>
      </c>
      <c r="B23535" t="s">
        <v>59</v>
      </c>
      <c r="C23535">
        <f>IF(Calculator!$L741="Yes",1,0)</f>
      </c>
    </row>
    <row r="23536" spans="1:3" x14ac:dyDescent="0.25">
      <c r="A23536">
        <v>741</v>
      </c>
      <c r="B23536" t="s">
        <v>60</v>
      </c>
      <c r="C23536">
        <f>((MAX(Calculator!$F741,110)-130)/20)*IF(Calculator!$K741="Yes",1,0)</f>
      </c>
    </row>
    <row r="23537" spans="1:3" x14ac:dyDescent="0.25">
      <c r="A23537">
        <v>741</v>
      </c>
      <c r="B23537" t="s">
        <v>61</v>
      </c>
      <c r="C23537">
        <f>((((Calculator!$D741-Calculator!$E741)*0.02586)-3.5))*IF(Calculator!$L741="Yes",1,0)</f>
      </c>
    </row>
    <row r="23538" spans="1:3" x14ac:dyDescent="0.25">
      <c r="A23538">
        <v>741</v>
      </c>
      <c r="B23538" t="s">
        <v>62</v>
      </c>
      <c r="C23538">
        <f>(((Calculator!$C741-55)/10)*(((((Calculator!$D741-Calculator!$E741)*0.02586)-3.5))))</f>
      </c>
    </row>
    <row r="23539" spans="1:3" x14ac:dyDescent="0.25">
      <c r="A23539">
        <v>741</v>
      </c>
      <c r="B23539" t="s">
        <v>63</v>
      </c>
      <c r="C23539">
        <f>(((Calculator!$C741-55)/10)*(((Calculator!$E741*0.02586)-1.3)/0.3))</f>
      </c>
    </row>
    <row r="23540" spans="1:3" x14ac:dyDescent="0.25">
      <c r="A23540">
        <v>741</v>
      </c>
      <c r="B23540" t="s">
        <v>64</v>
      </c>
      <c r="C23540">
        <f>(((Calculator!$C741-55)/10)*((MAX(Calculator!$F741,110)-130)/20))</f>
      </c>
    </row>
    <row r="23541" spans="1:3" x14ac:dyDescent="0.25">
      <c r="A23541">
        <v>741</v>
      </c>
      <c r="B23541" t="s">
        <v>65</v>
      </c>
      <c r="C23541">
        <f>(((Calculator!$C741-55)/10)*IF(Calculator!$G741="Yes",1,0))</f>
      </c>
    </row>
    <row r="23542" spans="1:3" x14ac:dyDescent="0.25">
      <c r="A23542">
        <v>741</v>
      </c>
      <c r="B23542" t="s">
        <v>66</v>
      </c>
      <c r="C23542">
        <f>(((Calculator!$C741-55)/10)*IF(Calculator!$H741="Yes",1,0))</f>
      </c>
    </row>
    <row r="23543" spans="1:3" x14ac:dyDescent="0.25">
      <c r="A23543">
        <v>741</v>
      </c>
      <c r="B23543" t="s">
        <v>67</v>
      </c>
      <c r="C23543">
        <f>(((Calculator!$C741-55)/10)*((MAX(Calculator!$I741,30)-30)/5))</f>
      </c>
    </row>
    <row r="23544" spans="1:3" x14ac:dyDescent="0.25">
      <c r="A23544">
        <v>741</v>
      </c>
      <c r="B23544" t="s">
        <v>68</v>
      </c>
      <c r="C23544">
        <f>(((Calculator!$C741-55)/10)*((MIN(Calculator!$J741,60)-60)/-15))</f>
      </c>
    </row>
    <row r="23545" spans="1:3" x14ac:dyDescent="0.25">
      <c r="A23545">
        <v>741</v>
      </c>
      <c r="B23545" t="s">
        <v>69</v>
      </c>
      <c r="C23545">
        <f>IF(AND(Calculator!$O741&lt;&gt;"",Calculator!$O741&gt;=4,Calculator!$O741&lt;=6),1,0)</f>
      </c>
    </row>
    <row r="23546" spans="1:3" x14ac:dyDescent="0.25">
      <c r="A23546">
        <v>741</v>
      </c>
      <c r="B23546" t="s">
        <v>70</v>
      </c>
      <c r="C23546">
        <f>IF(AND(Calculator!$O741&lt;&gt;"",Calculator!$O741&gt;=7,Calculator!$O741&lt;=10),1,0)</f>
      </c>
    </row>
    <row r="23547" spans="1:3" x14ac:dyDescent="0.25">
      <c r="A23547">
        <v>741</v>
      </c>
      <c r="B23547" t="s">
        <v>71</v>
      </c>
      <c r="C23547">
        <f>IF(Calculator!$O741="",1,0)</f>
      </c>
    </row>
    <row r="23548" spans="1:3" x14ac:dyDescent="0.25">
      <c r="A23548">
        <v>741</v>
      </c>
      <c r="B23548" t="s">
        <v>72</v>
      </c>
      <c r="C23548">
        <f>IF(OR(Calculator!$M741="",Calculator!$M741=0),0,LN(Calculator!$M741))</f>
      </c>
    </row>
    <row r="23549" spans="1:3" x14ac:dyDescent="0.25">
      <c r="A23549">
        <v>741</v>
      </c>
      <c r="B23549" t="s">
        <v>73</v>
      </c>
      <c r="C23549">
        <f>IF(Calculator!$M741="",1,0)</f>
      </c>
    </row>
    <row r="23550" spans="1:3" x14ac:dyDescent="0.25">
      <c r="A23550">
        <v>741</v>
      </c>
      <c r="B23550" t="s">
        <v>74</v>
      </c>
      <c r="C23550">
        <f>IF(Calculator!$N741="",0,(Calculator!$N741-5.3)*IF(Calculator!$G741="Yes",1,0))</f>
      </c>
    </row>
    <row r="23551" spans="1:3" x14ac:dyDescent="0.25">
      <c r="A23551">
        <v>741</v>
      </c>
      <c r="B23551" t="s">
        <v>75</v>
      </c>
      <c r="C23551">
        <f>IF(Calculator!$N741="",0,(Calculator!$N741-5.3)*(1-IF(Calculator!$G741="Yes",1,0)))</f>
      </c>
    </row>
    <row r="23552" spans="1:3" x14ac:dyDescent="0.25">
      <c r="A23552">
        <v>741</v>
      </c>
      <c r="B23552" t="s">
        <v>76</v>
      </c>
      <c r="C23552">
        <f>IF(Calculator!$N741="",1,0)</f>
      </c>
    </row>
    <row r="23553" spans="1:3" x14ac:dyDescent="0.25">
      <c r="A23553">
        <v>741</v>
      </c>
      <c r="B23553" t="s">
        <v>77</v>
      </c>
      <c r="C23553">
        <f>1</f>
      </c>
    </row>
    <row r="23554" spans="1:3" x14ac:dyDescent="0.25">
      <c r="A23554">
        <v>742</v>
      </c>
      <c r="B23554" t="s">
        <v>47</v>
      </c>
      <c r="C23554">
        <f>(Calculator!$C742-55)/10</f>
      </c>
    </row>
    <row r="23555" spans="1:3" x14ac:dyDescent="0.25">
      <c r="A23555">
        <v>742</v>
      </c>
      <c r="B23555" t="s">
        <v>48</v>
      </c>
      <c r="C23555">
        <f>((Calculator!$C742-55)/10)^2</f>
      </c>
    </row>
    <row r="23556" spans="1:3" x14ac:dyDescent="0.25">
      <c r="A23556">
        <v>742</v>
      </c>
      <c r="B23556" t="s">
        <v>49</v>
      </c>
      <c r="C23556">
        <f>((Calculator!$D742-Calculator!$E742)*0.02586)-3.5</f>
      </c>
    </row>
    <row r="23557" spans="1:3" x14ac:dyDescent="0.25">
      <c r="A23557">
        <v>742</v>
      </c>
      <c r="B23557" t="s">
        <v>50</v>
      </c>
      <c r="C23557">
        <f>((Calculator!$E742*0.02586)-1.3)/0.3</f>
      </c>
    </row>
    <row r="23558" spans="1:3" x14ac:dyDescent="0.25">
      <c r="A23558">
        <v>742</v>
      </c>
      <c r="B23558" t="s">
        <v>51</v>
      </c>
      <c r="C23558">
        <f>(MIN(Calculator!$F742,110)-110)/20</f>
      </c>
    </row>
    <row r="23559" spans="1:3" x14ac:dyDescent="0.25">
      <c r="A23559">
        <v>742</v>
      </c>
      <c r="B23559" t="s">
        <v>52</v>
      </c>
      <c r="C23559">
        <f>(MAX(Calculator!$F742,110)-130)/20</f>
      </c>
    </row>
    <row r="23560" spans="1:3" x14ac:dyDescent="0.25">
      <c r="A23560">
        <v>742</v>
      </c>
      <c r="B23560" t="s">
        <v>17</v>
      </c>
      <c r="C23560">
        <f>IF(Calculator!$G742="Yes",1,0)</f>
      </c>
    </row>
    <row r="23561" spans="1:3" x14ac:dyDescent="0.25">
      <c r="A23561">
        <v>742</v>
      </c>
      <c r="B23561" t="s">
        <v>53</v>
      </c>
      <c r="C23561">
        <f>IF(Calculator!$H742="Yes",1,0)</f>
      </c>
    </row>
    <row r="23562" spans="1:3" x14ac:dyDescent="0.25">
      <c r="A23562">
        <v>742</v>
      </c>
      <c r="B23562" t="s">
        <v>54</v>
      </c>
      <c r="C23562">
        <f>(MIN(Calculator!$I742,30)-25)/5</f>
      </c>
    </row>
    <row r="23563" spans="1:3" x14ac:dyDescent="0.25">
      <c r="A23563">
        <v>742</v>
      </c>
      <c r="B23563" t="s">
        <v>55</v>
      </c>
      <c r="C23563">
        <f>(MAX(Calculator!$I742,30)-30)/5</f>
      </c>
    </row>
    <row r="23564" spans="1:3" x14ac:dyDescent="0.25">
      <c r="A23564">
        <v>742</v>
      </c>
      <c r="B23564" t="s">
        <v>56</v>
      </c>
      <c r="C23564">
        <f>(MIN(Calculator!$J742,60)-60)/-15</f>
      </c>
    </row>
    <row r="23565" spans="1:3" x14ac:dyDescent="0.25">
      <c r="A23565">
        <v>742</v>
      </c>
      <c r="B23565" t="s">
        <v>57</v>
      </c>
      <c r="C23565">
        <f>(MAX(Calculator!$J742,60)-90)/-15</f>
      </c>
    </row>
    <row r="23566" spans="1:3" x14ac:dyDescent="0.25">
      <c r="A23566">
        <v>742</v>
      </c>
      <c r="B23566" t="s">
        <v>58</v>
      </c>
      <c r="C23566">
        <f>IF(Calculator!$K742="Yes",1,0)</f>
      </c>
    </row>
    <row r="23567" spans="1:3" x14ac:dyDescent="0.25">
      <c r="A23567">
        <v>742</v>
      </c>
      <c r="B23567" t="s">
        <v>59</v>
      </c>
      <c r="C23567">
        <f>IF(Calculator!$L742="Yes",1,0)</f>
      </c>
    </row>
    <row r="23568" spans="1:3" x14ac:dyDescent="0.25">
      <c r="A23568">
        <v>742</v>
      </c>
      <c r="B23568" t="s">
        <v>60</v>
      </c>
      <c r="C23568">
        <f>((MAX(Calculator!$F742,110)-130)/20)*IF(Calculator!$K742="Yes",1,0)</f>
      </c>
    </row>
    <row r="23569" spans="1:3" x14ac:dyDescent="0.25">
      <c r="A23569">
        <v>742</v>
      </c>
      <c r="B23569" t="s">
        <v>61</v>
      </c>
      <c r="C23569">
        <f>((((Calculator!$D742-Calculator!$E742)*0.02586)-3.5))*IF(Calculator!$L742="Yes",1,0)</f>
      </c>
    </row>
    <row r="23570" spans="1:3" x14ac:dyDescent="0.25">
      <c r="A23570">
        <v>742</v>
      </c>
      <c r="B23570" t="s">
        <v>62</v>
      </c>
      <c r="C23570">
        <f>(((Calculator!$C742-55)/10)*(((((Calculator!$D742-Calculator!$E742)*0.02586)-3.5))))</f>
      </c>
    </row>
    <row r="23571" spans="1:3" x14ac:dyDescent="0.25">
      <c r="A23571">
        <v>742</v>
      </c>
      <c r="B23571" t="s">
        <v>63</v>
      </c>
      <c r="C23571">
        <f>(((Calculator!$C742-55)/10)*(((Calculator!$E742*0.02586)-1.3)/0.3))</f>
      </c>
    </row>
    <row r="23572" spans="1:3" x14ac:dyDescent="0.25">
      <c r="A23572">
        <v>742</v>
      </c>
      <c r="B23572" t="s">
        <v>64</v>
      </c>
      <c r="C23572">
        <f>(((Calculator!$C742-55)/10)*((MAX(Calculator!$F742,110)-130)/20))</f>
      </c>
    </row>
    <row r="23573" spans="1:3" x14ac:dyDescent="0.25">
      <c r="A23573">
        <v>742</v>
      </c>
      <c r="B23573" t="s">
        <v>65</v>
      </c>
      <c r="C23573">
        <f>(((Calculator!$C742-55)/10)*IF(Calculator!$G742="Yes",1,0))</f>
      </c>
    </row>
    <row r="23574" spans="1:3" x14ac:dyDescent="0.25">
      <c r="A23574">
        <v>742</v>
      </c>
      <c r="B23574" t="s">
        <v>66</v>
      </c>
      <c r="C23574">
        <f>(((Calculator!$C742-55)/10)*IF(Calculator!$H742="Yes",1,0))</f>
      </c>
    </row>
    <row r="23575" spans="1:3" x14ac:dyDescent="0.25">
      <c r="A23575">
        <v>742</v>
      </c>
      <c r="B23575" t="s">
        <v>67</v>
      </c>
      <c r="C23575">
        <f>(((Calculator!$C742-55)/10)*((MAX(Calculator!$I742,30)-30)/5))</f>
      </c>
    </row>
    <row r="23576" spans="1:3" x14ac:dyDescent="0.25">
      <c r="A23576">
        <v>742</v>
      </c>
      <c r="B23576" t="s">
        <v>68</v>
      </c>
      <c r="C23576">
        <f>(((Calculator!$C742-55)/10)*((MIN(Calculator!$J742,60)-60)/-15))</f>
      </c>
    </row>
    <row r="23577" spans="1:3" x14ac:dyDescent="0.25">
      <c r="A23577">
        <v>742</v>
      </c>
      <c r="B23577" t="s">
        <v>69</v>
      </c>
      <c r="C23577">
        <f>IF(AND(Calculator!$O742&lt;&gt;"",Calculator!$O742&gt;=4,Calculator!$O742&lt;=6),1,0)</f>
      </c>
    </row>
    <row r="23578" spans="1:3" x14ac:dyDescent="0.25">
      <c r="A23578">
        <v>742</v>
      </c>
      <c r="B23578" t="s">
        <v>70</v>
      </c>
      <c r="C23578">
        <f>IF(AND(Calculator!$O742&lt;&gt;"",Calculator!$O742&gt;=7,Calculator!$O742&lt;=10),1,0)</f>
      </c>
    </row>
    <row r="23579" spans="1:3" x14ac:dyDescent="0.25">
      <c r="A23579">
        <v>742</v>
      </c>
      <c r="B23579" t="s">
        <v>71</v>
      </c>
      <c r="C23579">
        <f>IF(Calculator!$O742="",1,0)</f>
      </c>
    </row>
    <row r="23580" spans="1:3" x14ac:dyDescent="0.25">
      <c r="A23580">
        <v>742</v>
      </c>
      <c r="B23580" t="s">
        <v>72</v>
      </c>
      <c r="C23580">
        <f>IF(OR(Calculator!$M742="",Calculator!$M742=0),0,LN(Calculator!$M742))</f>
      </c>
    </row>
    <row r="23581" spans="1:3" x14ac:dyDescent="0.25">
      <c r="A23581">
        <v>742</v>
      </c>
      <c r="B23581" t="s">
        <v>73</v>
      </c>
      <c r="C23581">
        <f>IF(Calculator!$M742="",1,0)</f>
      </c>
    </row>
    <row r="23582" spans="1:3" x14ac:dyDescent="0.25">
      <c r="A23582">
        <v>742</v>
      </c>
      <c r="B23582" t="s">
        <v>74</v>
      </c>
      <c r="C23582">
        <f>IF(Calculator!$N742="",0,(Calculator!$N742-5.3)*IF(Calculator!$G742="Yes",1,0))</f>
      </c>
    </row>
    <row r="23583" spans="1:3" x14ac:dyDescent="0.25">
      <c r="A23583">
        <v>742</v>
      </c>
      <c r="B23583" t="s">
        <v>75</v>
      </c>
      <c r="C23583">
        <f>IF(Calculator!$N742="",0,(Calculator!$N742-5.3)*(1-IF(Calculator!$G742="Yes",1,0)))</f>
      </c>
    </row>
    <row r="23584" spans="1:3" x14ac:dyDescent="0.25">
      <c r="A23584">
        <v>742</v>
      </c>
      <c r="B23584" t="s">
        <v>76</v>
      </c>
      <c r="C23584">
        <f>IF(Calculator!$N742="",1,0)</f>
      </c>
    </row>
    <row r="23585" spans="1:3" x14ac:dyDescent="0.25">
      <c r="A23585">
        <v>742</v>
      </c>
      <c r="B23585" t="s">
        <v>77</v>
      </c>
      <c r="C23585">
        <f>1</f>
      </c>
    </row>
    <row r="23586" spans="1:3" x14ac:dyDescent="0.25">
      <c r="A23586">
        <v>743</v>
      </c>
      <c r="B23586" t="s">
        <v>47</v>
      </c>
      <c r="C23586">
        <f>(Calculator!$C743-55)/10</f>
      </c>
    </row>
    <row r="23587" spans="1:3" x14ac:dyDescent="0.25">
      <c r="A23587">
        <v>743</v>
      </c>
      <c r="B23587" t="s">
        <v>48</v>
      </c>
      <c r="C23587">
        <f>((Calculator!$C743-55)/10)^2</f>
      </c>
    </row>
    <row r="23588" spans="1:3" x14ac:dyDescent="0.25">
      <c r="A23588">
        <v>743</v>
      </c>
      <c r="B23588" t="s">
        <v>49</v>
      </c>
      <c r="C23588">
        <f>((Calculator!$D743-Calculator!$E743)*0.02586)-3.5</f>
      </c>
    </row>
    <row r="23589" spans="1:3" x14ac:dyDescent="0.25">
      <c r="A23589">
        <v>743</v>
      </c>
      <c r="B23589" t="s">
        <v>50</v>
      </c>
      <c r="C23589">
        <f>((Calculator!$E743*0.02586)-1.3)/0.3</f>
      </c>
    </row>
    <row r="23590" spans="1:3" x14ac:dyDescent="0.25">
      <c r="A23590">
        <v>743</v>
      </c>
      <c r="B23590" t="s">
        <v>51</v>
      </c>
      <c r="C23590">
        <f>(MIN(Calculator!$F743,110)-110)/20</f>
      </c>
    </row>
    <row r="23591" spans="1:3" x14ac:dyDescent="0.25">
      <c r="A23591">
        <v>743</v>
      </c>
      <c r="B23591" t="s">
        <v>52</v>
      </c>
      <c r="C23591">
        <f>(MAX(Calculator!$F743,110)-130)/20</f>
      </c>
    </row>
    <row r="23592" spans="1:3" x14ac:dyDescent="0.25">
      <c r="A23592">
        <v>743</v>
      </c>
      <c r="B23592" t="s">
        <v>17</v>
      </c>
      <c r="C23592">
        <f>IF(Calculator!$G743="Yes",1,0)</f>
      </c>
    </row>
    <row r="23593" spans="1:3" x14ac:dyDescent="0.25">
      <c r="A23593">
        <v>743</v>
      </c>
      <c r="B23593" t="s">
        <v>53</v>
      </c>
      <c r="C23593">
        <f>IF(Calculator!$H743="Yes",1,0)</f>
      </c>
    </row>
    <row r="23594" spans="1:3" x14ac:dyDescent="0.25">
      <c r="A23594">
        <v>743</v>
      </c>
      <c r="B23594" t="s">
        <v>54</v>
      </c>
      <c r="C23594">
        <f>(MIN(Calculator!$I743,30)-25)/5</f>
      </c>
    </row>
    <row r="23595" spans="1:3" x14ac:dyDescent="0.25">
      <c r="A23595">
        <v>743</v>
      </c>
      <c r="B23595" t="s">
        <v>55</v>
      </c>
      <c r="C23595">
        <f>(MAX(Calculator!$I743,30)-30)/5</f>
      </c>
    </row>
    <row r="23596" spans="1:3" x14ac:dyDescent="0.25">
      <c r="A23596">
        <v>743</v>
      </c>
      <c r="B23596" t="s">
        <v>56</v>
      </c>
      <c r="C23596">
        <f>(MIN(Calculator!$J743,60)-60)/-15</f>
      </c>
    </row>
    <row r="23597" spans="1:3" x14ac:dyDescent="0.25">
      <c r="A23597">
        <v>743</v>
      </c>
      <c r="B23597" t="s">
        <v>57</v>
      </c>
      <c r="C23597">
        <f>(MAX(Calculator!$J743,60)-90)/-15</f>
      </c>
    </row>
    <row r="23598" spans="1:3" x14ac:dyDescent="0.25">
      <c r="A23598">
        <v>743</v>
      </c>
      <c r="B23598" t="s">
        <v>58</v>
      </c>
      <c r="C23598">
        <f>IF(Calculator!$K743="Yes",1,0)</f>
      </c>
    </row>
    <row r="23599" spans="1:3" x14ac:dyDescent="0.25">
      <c r="A23599">
        <v>743</v>
      </c>
      <c r="B23599" t="s">
        <v>59</v>
      </c>
      <c r="C23599">
        <f>IF(Calculator!$L743="Yes",1,0)</f>
      </c>
    </row>
    <row r="23600" spans="1:3" x14ac:dyDescent="0.25">
      <c r="A23600">
        <v>743</v>
      </c>
      <c r="B23600" t="s">
        <v>60</v>
      </c>
      <c r="C23600">
        <f>((MAX(Calculator!$F743,110)-130)/20)*IF(Calculator!$K743="Yes",1,0)</f>
      </c>
    </row>
    <row r="23601" spans="1:3" x14ac:dyDescent="0.25">
      <c r="A23601">
        <v>743</v>
      </c>
      <c r="B23601" t="s">
        <v>61</v>
      </c>
      <c r="C23601">
        <f>((((Calculator!$D743-Calculator!$E743)*0.02586)-3.5))*IF(Calculator!$L743="Yes",1,0)</f>
      </c>
    </row>
    <row r="23602" spans="1:3" x14ac:dyDescent="0.25">
      <c r="A23602">
        <v>743</v>
      </c>
      <c r="B23602" t="s">
        <v>62</v>
      </c>
      <c r="C23602">
        <f>(((Calculator!$C743-55)/10)*(((((Calculator!$D743-Calculator!$E743)*0.02586)-3.5))))</f>
      </c>
    </row>
    <row r="23603" spans="1:3" x14ac:dyDescent="0.25">
      <c r="A23603">
        <v>743</v>
      </c>
      <c r="B23603" t="s">
        <v>63</v>
      </c>
      <c r="C23603">
        <f>(((Calculator!$C743-55)/10)*(((Calculator!$E743*0.02586)-1.3)/0.3))</f>
      </c>
    </row>
    <row r="23604" spans="1:3" x14ac:dyDescent="0.25">
      <c r="A23604">
        <v>743</v>
      </c>
      <c r="B23604" t="s">
        <v>64</v>
      </c>
      <c r="C23604">
        <f>(((Calculator!$C743-55)/10)*((MAX(Calculator!$F743,110)-130)/20))</f>
      </c>
    </row>
    <row r="23605" spans="1:3" x14ac:dyDescent="0.25">
      <c r="A23605">
        <v>743</v>
      </c>
      <c r="B23605" t="s">
        <v>65</v>
      </c>
      <c r="C23605">
        <f>(((Calculator!$C743-55)/10)*IF(Calculator!$G743="Yes",1,0))</f>
      </c>
    </row>
    <row r="23606" spans="1:3" x14ac:dyDescent="0.25">
      <c r="A23606">
        <v>743</v>
      </c>
      <c r="B23606" t="s">
        <v>66</v>
      </c>
      <c r="C23606">
        <f>(((Calculator!$C743-55)/10)*IF(Calculator!$H743="Yes",1,0))</f>
      </c>
    </row>
    <row r="23607" spans="1:3" x14ac:dyDescent="0.25">
      <c r="A23607">
        <v>743</v>
      </c>
      <c r="B23607" t="s">
        <v>67</v>
      </c>
      <c r="C23607">
        <f>(((Calculator!$C743-55)/10)*((MAX(Calculator!$I743,30)-30)/5))</f>
      </c>
    </row>
    <row r="23608" spans="1:3" x14ac:dyDescent="0.25">
      <c r="A23608">
        <v>743</v>
      </c>
      <c r="B23608" t="s">
        <v>68</v>
      </c>
      <c r="C23608">
        <f>(((Calculator!$C743-55)/10)*((MIN(Calculator!$J743,60)-60)/-15))</f>
      </c>
    </row>
    <row r="23609" spans="1:3" x14ac:dyDescent="0.25">
      <c r="A23609">
        <v>743</v>
      </c>
      <c r="B23609" t="s">
        <v>69</v>
      </c>
      <c r="C23609">
        <f>IF(AND(Calculator!$O743&lt;&gt;"",Calculator!$O743&gt;=4,Calculator!$O743&lt;=6),1,0)</f>
      </c>
    </row>
    <row r="23610" spans="1:3" x14ac:dyDescent="0.25">
      <c r="A23610">
        <v>743</v>
      </c>
      <c r="B23610" t="s">
        <v>70</v>
      </c>
      <c r="C23610">
        <f>IF(AND(Calculator!$O743&lt;&gt;"",Calculator!$O743&gt;=7,Calculator!$O743&lt;=10),1,0)</f>
      </c>
    </row>
    <row r="23611" spans="1:3" x14ac:dyDescent="0.25">
      <c r="A23611">
        <v>743</v>
      </c>
      <c r="B23611" t="s">
        <v>71</v>
      </c>
      <c r="C23611">
        <f>IF(Calculator!$O743="",1,0)</f>
      </c>
    </row>
    <row r="23612" spans="1:3" x14ac:dyDescent="0.25">
      <c r="A23612">
        <v>743</v>
      </c>
      <c r="B23612" t="s">
        <v>72</v>
      </c>
      <c r="C23612">
        <f>IF(OR(Calculator!$M743="",Calculator!$M743=0),0,LN(Calculator!$M743))</f>
      </c>
    </row>
    <row r="23613" spans="1:3" x14ac:dyDescent="0.25">
      <c r="A23613">
        <v>743</v>
      </c>
      <c r="B23613" t="s">
        <v>73</v>
      </c>
      <c r="C23613">
        <f>IF(Calculator!$M743="",1,0)</f>
      </c>
    </row>
    <row r="23614" spans="1:3" x14ac:dyDescent="0.25">
      <c r="A23614">
        <v>743</v>
      </c>
      <c r="B23614" t="s">
        <v>74</v>
      </c>
      <c r="C23614">
        <f>IF(Calculator!$N743="",0,(Calculator!$N743-5.3)*IF(Calculator!$G743="Yes",1,0))</f>
      </c>
    </row>
    <row r="23615" spans="1:3" x14ac:dyDescent="0.25">
      <c r="A23615">
        <v>743</v>
      </c>
      <c r="B23615" t="s">
        <v>75</v>
      </c>
      <c r="C23615">
        <f>IF(Calculator!$N743="",0,(Calculator!$N743-5.3)*(1-IF(Calculator!$G743="Yes",1,0)))</f>
      </c>
    </row>
    <row r="23616" spans="1:3" x14ac:dyDescent="0.25">
      <c r="A23616">
        <v>743</v>
      </c>
      <c r="B23616" t="s">
        <v>76</v>
      </c>
      <c r="C23616">
        <f>IF(Calculator!$N743="",1,0)</f>
      </c>
    </row>
    <row r="23617" spans="1:3" x14ac:dyDescent="0.25">
      <c r="A23617">
        <v>743</v>
      </c>
      <c r="B23617" t="s">
        <v>77</v>
      </c>
      <c r="C23617">
        <f>1</f>
      </c>
    </row>
    <row r="23618" spans="1:3" x14ac:dyDescent="0.25">
      <c r="A23618">
        <v>744</v>
      </c>
      <c r="B23618" t="s">
        <v>47</v>
      </c>
      <c r="C23618">
        <f>(Calculator!$C744-55)/10</f>
      </c>
    </row>
    <row r="23619" spans="1:3" x14ac:dyDescent="0.25">
      <c r="A23619">
        <v>744</v>
      </c>
      <c r="B23619" t="s">
        <v>48</v>
      </c>
      <c r="C23619">
        <f>((Calculator!$C744-55)/10)^2</f>
      </c>
    </row>
    <row r="23620" spans="1:3" x14ac:dyDescent="0.25">
      <c r="A23620">
        <v>744</v>
      </c>
      <c r="B23620" t="s">
        <v>49</v>
      </c>
      <c r="C23620">
        <f>((Calculator!$D744-Calculator!$E744)*0.02586)-3.5</f>
      </c>
    </row>
    <row r="23621" spans="1:3" x14ac:dyDescent="0.25">
      <c r="A23621">
        <v>744</v>
      </c>
      <c r="B23621" t="s">
        <v>50</v>
      </c>
      <c r="C23621">
        <f>((Calculator!$E744*0.02586)-1.3)/0.3</f>
      </c>
    </row>
    <row r="23622" spans="1:3" x14ac:dyDescent="0.25">
      <c r="A23622">
        <v>744</v>
      </c>
      <c r="B23622" t="s">
        <v>51</v>
      </c>
      <c r="C23622">
        <f>(MIN(Calculator!$F744,110)-110)/20</f>
      </c>
    </row>
    <row r="23623" spans="1:3" x14ac:dyDescent="0.25">
      <c r="A23623">
        <v>744</v>
      </c>
      <c r="B23623" t="s">
        <v>52</v>
      </c>
      <c r="C23623">
        <f>(MAX(Calculator!$F744,110)-130)/20</f>
      </c>
    </row>
    <row r="23624" spans="1:3" x14ac:dyDescent="0.25">
      <c r="A23624">
        <v>744</v>
      </c>
      <c r="B23624" t="s">
        <v>17</v>
      </c>
      <c r="C23624">
        <f>IF(Calculator!$G744="Yes",1,0)</f>
      </c>
    </row>
    <row r="23625" spans="1:3" x14ac:dyDescent="0.25">
      <c r="A23625">
        <v>744</v>
      </c>
      <c r="B23625" t="s">
        <v>53</v>
      </c>
      <c r="C23625">
        <f>IF(Calculator!$H744="Yes",1,0)</f>
      </c>
    </row>
    <row r="23626" spans="1:3" x14ac:dyDescent="0.25">
      <c r="A23626">
        <v>744</v>
      </c>
      <c r="B23626" t="s">
        <v>54</v>
      </c>
      <c r="C23626">
        <f>(MIN(Calculator!$I744,30)-25)/5</f>
      </c>
    </row>
    <row r="23627" spans="1:3" x14ac:dyDescent="0.25">
      <c r="A23627">
        <v>744</v>
      </c>
      <c r="B23627" t="s">
        <v>55</v>
      </c>
      <c r="C23627">
        <f>(MAX(Calculator!$I744,30)-30)/5</f>
      </c>
    </row>
    <row r="23628" spans="1:3" x14ac:dyDescent="0.25">
      <c r="A23628">
        <v>744</v>
      </c>
      <c r="B23628" t="s">
        <v>56</v>
      </c>
      <c r="C23628">
        <f>(MIN(Calculator!$J744,60)-60)/-15</f>
      </c>
    </row>
    <row r="23629" spans="1:3" x14ac:dyDescent="0.25">
      <c r="A23629">
        <v>744</v>
      </c>
      <c r="B23629" t="s">
        <v>57</v>
      </c>
      <c r="C23629">
        <f>(MAX(Calculator!$J744,60)-90)/-15</f>
      </c>
    </row>
    <row r="23630" spans="1:3" x14ac:dyDescent="0.25">
      <c r="A23630">
        <v>744</v>
      </c>
      <c r="B23630" t="s">
        <v>58</v>
      </c>
      <c r="C23630">
        <f>IF(Calculator!$K744="Yes",1,0)</f>
      </c>
    </row>
    <row r="23631" spans="1:3" x14ac:dyDescent="0.25">
      <c r="A23631">
        <v>744</v>
      </c>
      <c r="B23631" t="s">
        <v>59</v>
      </c>
      <c r="C23631">
        <f>IF(Calculator!$L744="Yes",1,0)</f>
      </c>
    </row>
    <row r="23632" spans="1:3" x14ac:dyDescent="0.25">
      <c r="A23632">
        <v>744</v>
      </c>
      <c r="B23632" t="s">
        <v>60</v>
      </c>
      <c r="C23632">
        <f>((MAX(Calculator!$F744,110)-130)/20)*IF(Calculator!$K744="Yes",1,0)</f>
      </c>
    </row>
    <row r="23633" spans="1:3" x14ac:dyDescent="0.25">
      <c r="A23633">
        <v>744</v>
      </c>
      <c r="B23633" t="s">
        <v>61</v>
      </c>
      <c r="C23633">
        <f>((((Calculator!$D744-Calculator!$E744)*0.02586)-3.5))*IF(Calculator!$L744="Yes",1,0)</f>
      </c>
    </row>
    <row r="23634" spans="1:3" x14ac:dyDescent="0.25">
      <c r="A23634">
        <v>744</v>
      </c>
      <c r="B23634" t="s">
        <v>62</v>
      </c>
      <c r="C23634">
        <f>(((Calculator!$C744-55)/10)*(((((Calculator!$D744-Calculator!$E744)*0.02586)-3.5))))</f>
      </c>
    </row>
    <row r="23635" spans="1:3" x14ac:dyDescent="0.25">
      <c r="A23635">
        <v>744</v>
      </c>
      <c r="B23635" t="s">
        <v>63</v>
      </c>
      <c r="C23635">
        <f>(((Calculator!$C744-55)/10)*(((Calculator!$E744*0.02586)-1.3)/0.3))</f>
      </c>
    </row>
    <row r="23636" spans="1:3" x14ac:dyDescent="0.25">
      <c r="A23636">
        <v>744</v>
      </c>
      <c r="B23636" t="s">
        <v>64</v>
      </c>
      <c r="C23636">
        <f>(((Calculator!$C744-55)/10)*((MAX(Calculator!$F744,110)-130)/20))</f>
      </c>
    </row>
    <row r="23637" spans="1:3" x14ac:dyDescent="0.25">
      <c r="A23637">
        <v>744</v>
      </c>
      <c r="B23637" t="s">
        <v>65</v>
      </c>
      <c r="C23637">
        <f>(((Calculator!$C744-55)/10)*IF(Calculator!$G744="Yes",1,0))</f>
      </c>
    </row>
    <row r="23638" spans="1:3" x14ac:dyDescent="0.25">
      <c r="A23638">
        <v>744</v>
      </c>
      <c r="B23638" t="s">
        <v>66</v>
      </c>
      <c r="C23638">
        <f>(((Calculator!$C744-55)/10)*IF(Calculator!$H744="Yes",1,0))</f>
      </c>
    </row>
    <row r="23639" spans="1:3" x14ac:dyDescent="0.25">
      <c r="A23639">
        <v>744</v>
      </c>
      <c r="B23639" t="s">
        <v>67</v>
      </c>
      <c r="C23639">
        <f>(((Calculator!$C744-55)/10)*((MAX(Calculator!$I744,30)-30)/5))</f>
      </c>
    </row>
    <row r="23640" spans="1:3" x14ac:dyDescent="0.25">
      <c r="A23640">
        <v>744</v>
      </c>
      <c r="B23640" t="s">
        <v>68</v>
      </c>
      <c r="C23640">
        <f>(((Calculator!$C744-55)/10)*((MIN(Calculator!$J744,60)-60)/-15))</f>
      </c>
    </row>
    <row r="23641" spans="1:3" x14ac:dyDescent="0.25">
      <c r="A23641">
        <v>744</v>
      </c>
      <c r="B23641" t="s">
        <v>69</v>
      </c>
      <c r="C23641">
        <f>IF(AND(Calculator!$O744&lt;&gt;"",Calculator!$O744&gt;=4,Calculator!$O744&lt;=6),1,0)</f>
      </c>
    </row>
    <row r="23642" spans="1:3" x14ac:dyDescent="0.25">
      <c r="A23642">
        <v>744</v>
      </c>
      <c r="B23642" t="s">
        <v>70</v>
      </c>
      <c r="C23642">
        <f>IF(AND(Calculator!$O744&lt;&gt;"",Calculator!$O744&gt;=7,Calculator!$O744&lt;=10),1,0)</f>
      </c>
    </row>
    <row r="23643" spans="1:3" x14ac:dyDescent="0.25">
      <c r="A23643">
        <v>744</v>
      </c>
      <c r="B23643" t="s">
        <v>71</v>
      </c>
      <c r="C23643">
        <f>IF(Calculator!$O744="",1,0)</f>
      </c>
    </row>
    <row r="23644" spans="1:3" x14ac:dyDescent="0.25">
      <c r="A23644">
        <v>744</v>
      </c>
      <c r="B23644" t="s">
        <v>72</v>
      </c>
      <c r="C23644">
        <f>IF(OR(Calculator!$M744="",Calculator!$M744=0),0,LN(Calculator!$M744))</f>
      </c>
    </row>
    <row r="23645" spans="1:3" x14ac:dyDescent="0.25">
      <c r="A23645">
        <v>744</v>
      </c>
      <c r="B23645" t="s">
        <v>73</v>
      </c>
      <c r="C23645">
        <f>IF(Calculator!$M744="",1,0)</f>
      </c>
    </row>
    <row r="23646" spans="1:3" x14ac:dyDescent="0.25">
      <c r="A23646">
        <v>744</v>
      </c>
      <c r="B23646" t="s">
        <v>74</v>
      </c>
      <c r="C23646">
        <f>IF(Calculator!$N744="",0,(Calculator!$N744-5.3)*IF(Calculator!$G744="Yes",1,0))</f>
      </c>
    </row>
    <row r="23647" spans="1:3" x14ac:dyDescent="0.25">
      <c r="A23647">
        <v>744</v>
      </c>
      <c r="B23647" t="s">
        <v>75</v>
      </c>
      <c r="C23647">
        <f>IF(Calculator!$N744="",0,(Calculator!$N744-5.3)*(1-IF(Calculator!$G744="Yes",1,0)))</f>
      </c>
    </row>
    <row r="23648" spans="1:3" x14ac:dyDescent="0.25">
      <c r="A23648">
        <v>744</v>
      </c>
      <c r="B23648" t="s">
        <v>76</v>
      </c>
      <c r="C23648">
        <f>IF(Calculator!$N744="",1,0)</f>
      </c>
    </row>
    <row r="23649" spans="1:3" x14ac:dyDescent="0.25">
      <c r="A23649">
        <v>744</v>
      </c>
      <c r="B23649" t="s">
        <v>77</v>
      </c>
      <c r="C23649">
        <f>1</f>
      </c>
    </row>
    <row r="23650" spans="1:3" x14ac:dyDescent="0.25">
      <c r="A23650">
        <v>745</v>
      </c>
      <c r="B23650" t="s">
        <v>47</v>
      </c>
      <c r="C23650">
        <f>(Calculator!$C745-55)/10</f>
      </c>
    </row>
    <row r="23651" spans="1:3" x14ac:dyDescent="0.25">
      <c r="A23651">
        <v>745</v>
      </c>
      <c r="B23651" t="s">
        <v>48</v>
      </c>
      <c r="C23651">
        <f>((Calculator!$C745-55)/10)^2</f>
      </c>
    </row>
    <row r="23652" spans="1:3" x14ac:dyDescent="0.25">
      <c r="A23652">
        <v>745</v>
      </c>
      <c r="B23652" t="s">
        <v>49</v>
      </c>
      <c r="C23652">
        <f>((Calculator!$D745-Calculator!$E745)*0.02586)-3.5</f>
      </c>
    </row>
    <row r="23653" spans="1:3" x14ac:dyDescent="0.25">
      <c r="A23653">
        <v>745</v>
      </c>
      <c r="B23653" t="s">
        <v>50</v>
      </c>
      <c r="C23653">
        <f>((Calculator!$E745*0.02586)-1.3)/0.3</f>
      </c>
    </row>
    <row r="23654" spans="1:3" x14ac:dyDescent="0.25">
      <c r="A23654">
        <v>745</v>
      </c>
      <c r="B23654" t="s">
        <v>51</v>
      </c>
      <c r="C23654">
        <f>(MIN(Calculator!$F745,110)-110)/20</f>
      </c>
    </row>
    <row r="23655" spans="1:3" x14ac:dyDescent="0.25">
      <c r="A23655">
        <v>745</v>
      </c>
      <c r="B23655" t="s">
        <v>52</v>
      </c>
      <c r="C23655">
        <f>(MAX(Calculator!$F745,110)-130)/20</f>
      </c>
    </row>
    <row r="23656" spans="1:3" x14ac:dyDescent="0.25">
      <c r="A23656">
        <v>745</v>
      </c>
      <c r="B23656" t="s">
        <v>17</v>
      </c>
      <c r="C23656">
        <f>IF(Calculator!$G745="Yes",1,0)</f>
      </c>
    </row>
    <row r="23657" spans="1:3" x14ac:dyDescent="0.25">
      <c r="A23657">
        <v>745</v>
      </c>
      <c r="B23657" t="s">
        <v>53</v>
      </c>
      <c r="C23657">
        <f>IF(Calculator!$H745="Yes",1,0)</f>
      </c>
    </row>
    <row r="23658" spans="1:3" x14ac:dyDescent="0.25">
      <c r="A23658">
        <v>745</v>
      </c>
      <c r="B23658" t="s">
        <v>54</v>
      </c>
      <c r="C23658">
        <f>(MIN(Calculator!$I745,30)-25)/5</f>
      </c>
    </row>
    <row r="23659" spans="1:3" x14ac:dyDescent="0.25">
      <c r="A23659">
        <v>745</v>
      </c>
      <c r="B23659" t="s">
        <v>55</v>
      </c>
      <c r="C23659">
        <f>(MAX(Calculator!$I745,30)-30)/5</f>
      </c>
    </row>
    <row r="23660" spans="1:3" x14ac:dyDescent="0.25">
      <c r="A23660">
        <v>745</v>
      </c>
      <c r="B23660" t="s">
        <v>56</v>
      </c>
      <c r="C23660">
        <f>(MIN(Calculator!$J745,60)-60)/-15</f>
      </c>
    </row>
    <row r="23661" spans="1:3" x14ac:dyDescent="0.25">
      <c r="A23661">
        <v>745</v>
      </c>
      <c r="B23661" t="s">
        <v>57</v>
      </c>
      <c r="C23661">
        <f>(MAX(Calculator!$J745,60)-90)/-15</f>
      </c>
    </row>
    <row r="23662" spans="1:3" x14ac:dyDescent="0.25">
      <c r="A23662">
        <v>745</v>
      </c>
      <c r="B23662" t="s">
        <v>58</v>
      </c>
      <c r="C23662">
        <f>IF(Calculator!$K745="Yes",1,0)</f>
      </c>
    </row>
    <row r="23663" spans="1:3" x14ac:dyDescent="0.25">
      <c r="A23663">
        <v>745</v>
      </c>
      <c r="B23663" t="s">
        <v>59</v>
      </c>
      <c r="C23663">
        <f>IF(Calculator!$L745="Yes",1,0)</f>
      </c>
    </row>
    <row r="23664" spans="1:3" x14ac:dyDescent="0.25">
      <c r="A23664">
        <v>745</v>
      </c>
      <c r="B23664" t="s">
        <v>60</v>
      </c>
      <c r="C23664">
        <f>((MAX(Calculator!$F745,110)-130)/20)*IF(Calculator!$K745="Yes",1,0)</f>
      </c>
    </row>
    <row r="23665" spans="1:3" x14ac:dyDescent="0.25">
      <c r="A23665">
        <v>745</v>
      </c>
      <c r="B23665" t="s">
        <v>61</v>
      </c>
      <c r="C23665">
        <f>((((Calculator!$D745-Calculator!$E745)*0.02586)-3.5))*IF(Calculator!$L745="Yes",1,0)</f>
      </c>
    </row>
    <row r="23666" spans="1:3" x14ac:dyDescent="0.25">
      <c r="A23666">
        <v>745</v>
      </c>
      <c r="B23666" t="s">
        <v>62</v>
      </c>
      <c r="C23666">
        <f>(((Calculator!$C745-55)/10)*(((((Calculator!$D745-Calculator!$E745)*0.02586)-3.5))))</f>
      </c>
    </row>
    <row r="23667" spans="1:3" x14ac:dyDescent="0.25">
      <c r="A23667">
        <v>745</v>
      </c>
      <c r="B23667" t="s">
        <v>63</v>
      </c>
      <c r="C23667">
        <f>(((Calculator!$C745-55)/10)*(((Calculator!$E745*0.02586)-1.3)/0.3))</f>
      </c>
    </row>
    <row r="23668" spans="1:3" x14ac:dyDescent="0.25">
      <c r="A23668">
        <v>745</v>
      </c>
      <c r="B23668" t="s">
        <v>64</v>
      </c>
      <c r="C23668">
        <f>(((Calculator!$C745-55)/10)*((MAX(Calculator!$F745,110)-130)/20))</f>
      </c>
    </row>
    <row r="23669" spans="1:3" x14ac:dyDescent="0.25">
      <c r="A23669">
        <v>745</v>
      </c>
      <c r="B23669" t="s">
        <v>65</v>
      </c>
      <c r="C23669">
        <f>(((Calculator!$C745-55)/10)*IF(Calculator!$G745="Yes",1,0))</f>
      </c>
    </row>
    <row r="23670" spans="1:3" x14ac:dyDescent="0.25">
      <c r="A23670">
        <v>745</v>
      </c>
      <c r="B23670" t="s">
        <v>66</v>
      </c>
      <c r="C23670">
        <f>(((Calculator!$C745-55)/10)*IF(Calculator!$H745="Yes",1,0))</f>
      </c>
    </row>
    <row r="23671" spans="1:3" x14ac:dyDescent="0.25">
      <c r="A23671">
        <v>745</v>
      </c>
      <c r="B23671" t="s">
        <v>67</v>
      </c>
      <c r="C23671">
        <f>(((Calculator!$C745-55)/10)*((MAX(Calculator!$I745,30)-30)/5))</f>
      </c>
    </row>
    <row r="23672" spans="1:3" x14ac:dyDescent="0.25">
      <c r="A23672">
        <v>745</v>
      </c>
      <c r="B23672" t="s">
        <v>68</v>
      </c>
      <c r="C23672">
        <f>(((Calculator!$C745-55)/10)*((MIN(Calculator!$J745,60)-60)/-15))</f>
      </c>
    </row>
    <row r="23673" spans="1:3" x14ac:dyDescent="0.25">
      <c r="A23673">
        <v>745</v>
      </c>
      <c r="B23673" t="s">
        <v>69</v>
      </c>
      <c r="C23673">
        <f>IF(AND(Calculator!$O745&lt;&gt;"",Calculator!$O745&gt;=4,Calculator!$O745&lt;=6),1,0)</f>
      </c>
    </row>
    <row r="23674" spans="1:3" x14ac:dyDescent="0.25">
      <c r="A23674">
        <v>745</v>
      </c>
      <c r="B23674" t="s">
        <v>70</v>
      </c>
      <c r="C23674">
        <f>IF(AND(Calculator!$O745&lt;&gt;"",Calculator!$O745&gt;=7,Calculator!$O745&lt;=10),1,0)</f>
      </c>
    </row>
    <row r="23675" spans="1:3" x14ac:dyDescent="0.25">
      <c r="A23675">
        <v>745</v>
      </c>
      <c r="B23675" t="s">
        <v>71</v>
      </c>
      <c r="C23675">
        <f>IF(Calculator!$O745="",1,0)</f>
      </c>
    </row>
    <row r="23676" spans="1:3" x14ac:dyDescent="0.25">
      <c r="A23676">
        <v>745</v>
      </c>
      <c r="B23676" t="s">
        <v>72</v>
      </c>
      <c r="C23676">
        <f>IF(OR(Calculator!$M745="",Calculator!$M745=0),0,LN(Calculator!$M745))</f>
      </c>
    </row>
    <row r="23677" spans="1:3" x14ac:dyDescent="0.25">
      <c r="A23677">
        <v>745</v>
      </c>
      <c r="B23677" t="s">
        <v>73</v>
      </c>
      <c r="C23677">
        <f>IF(Calculator!$M745="",1,0)</f>
      </c>
    </row>
    <row r="23678" spans="1:3" x14ac:dyDescent="0.25">
      <c r="A23678">
        <v>745</v>
      </c>
      <c r="B23678" t="s">
        <v>74</v>
      </c>
      <c r="C23678">
        <f>IF(Calculator!$N745="",0,(Calculator!$N745-5.3)*IF(Calculator!$G745="Yes",1,0))</f>
      </c>
    </row>
    <row r="23679" spans="1:3" x14ac:dyDescent="0.25">
      <c r="A23679">
        <v>745</v>
      </c>
      <c r="B23679" t="s">
        <v>75</v>
      </c>
      <c r="C23679">
        <f>IF(Calculator!$N745="",0,(Calculator!$N745-5.3)*(1-IF(Calculator!$G745="Yes",1,0)))</f>
      </c>
    </row>
    <row r="23680" spans="1:3" x14ac:dyDescent="0.25">
      <c r="A23680">
        <v>745</v>
      </c>
      <c r="B23680" t="s">
        <v>76</v>
      </c>
      <c r="C23680">
        <f>IF(Calculator!$N745="",1,0)</f>
      </c>
    </row>
    <row r="23681" spans="1:3" x14ac:dyDescent="0.25">
      <c r="A23681">
        <v>745</v>
      </c>
      <c r="B23681" t="s">
        <v>77</v>
      </c>
      <c r="C23681">
        <f>1</f>
      </c>
    </row>
    <row r="23682" spans="1:3" x14ac:dyDescent="0.25">
      <c r="A23682">
        <v>746</v>
      </c>
      <c r="B23682" t="s">
        <v>47</v>
      </c>
      <c r="C23682">
        <f>(Calculator!$C746-55)/10</f>
      </c>
    </row>
    <row r="23683" spans="1:3" x14ac:dyDescent="0.25">
      <c r="A23683">
        <v>746</v>
      </c>
      <c r="B23683" t="s">
        <v>48</v>
      </c>
      <c r="C23683">
        <f>((Calculator!$C746-55)/10)^2</f>
      </c>
    </row>
    <row r="23684" spans="1:3" x14ac:dyDescent="0.25">
      <c r="A23684">
        <v>746</v>
      </c>
      <c r="B23684" t="s">
        <v>49</v>
      </c>
      <c r="C23684">
        <f>((Calculator!$D746-Calculator!$E746)*0.02586)-3.5</f>
      </c>
    </row>
    <row r="23685" spans="1:3" x14ac:dyDescent="0.25">
      <c r="A23685">
        <v>746</v>
      </c>
      <c r="B23685" t="s">
        <v>50</v>
      </c>
      <c r="C23685">
        <f>((Calculator!$E746*0.02586)-1.3)/0.3</f>
      </c>
    </row>
    <row r="23686" spans="1:3" x14ac:dyDescent="0.25">
      <c r="A23686">
        <v>746</v>
      </c>
      <c r="B23686" t="s">
        <v>51</v>
      </c>
      <c r="C23686">
        <f>(MIN(Calculator!$F746,110)-110)/20</f>
      </c>
    </row>
    <row r="23687" spans="1:3" x14ac:dyDescent="0.25">
      <c r="A23687">
        <v>746</v>
      </c>
      <c r="B23687" t="s">
        <v>52</v>
      </c>
      <c r="C23687">
        <f>(MAX(Calculator!$F746,110)-130)/20</f>
      </c>
    </row>
    <row r="23688" spans="1:3" x14ac:dyDescent="0.25">
      <c r="A23688">
        <v>746</v>
      </c>
      <c r="B23688" t="s">
        <v>17</v>
      </c>
      <c r="C23688">
        <f>IF(Calculator!$G746="Yes",1,0)</f>
      </c>
    </row>
    <row r="23689" spans="1:3" x14ac:dyDescent="0.25">
      <c r="A23689">
        <v>746</v>
      </c>
      <c r="B23689" t="s">
        <v>53</v>
      </c>
      <c r="C23689">
        <f>IF(Calculator!$H746="Yes",1,0)</f>
      </c>
    </row>
    <row r="23690" spans="1:3" x14ac:dyDescent="0.25">
      <c r="A23690">
        <v>746</v>
      </c>
      <c r="B23690" t="s">
        <v>54</v>
      </c>
      <c r="C23690">
        <f>(MIN(Calculator!$I746,30)-25)/5</f>
      </c>
    </row>
    <row r="23691" spans="1:3" x14ac:dyDescent="0.25">
      <c r="A23691">
        <v>746</v>
      </c>
      <c r="B23691" t="s">
        <v>55</v>
      </c>
      <c r="C23691">
        <f>(MAX(Calculator!$I746,30)-30)/5</f>
      </c>
    </row>
    <row r="23692" spans="1:3" x14ac:dyDescent="0.25">
      <c r="A23692">
        <v>746</v>
      </c>
      <c r="B23692" t="s">
        <v>56</v>
      </c>
      <c r="C23692">
        <f>(MIN(Calculator!$J746,60)-60)/-15</f>
      </c>
    </row>
    <row r="23693" spans="1:3" x14ac:dyDescent="0.25">
      <c r="A23693">
        <v>746</v>
      </c>
      <c r="B23693" t="s">
        <v>57</v>
      </c>
      <c r="C23693">
        <f>(MAX(Calculator!$J746,60)-90)/-15</f>
      </c>
    </row>
    <row r="23694" spans="1:3" x14ac:dyDescent="0.25">
      <c r="A23694">
        <v>746</v>
      </c>
      <c r="B23694" t="s">
        <v>58</v>
      </c>
      <c r="C23694">
        <f>IF(Calculator!$K746="Yes",1,0)</f>
      </c>
    </row>
    <row r="23695" spans="1:3" x14ac:dyDescent="0.25">
      <c r="A23695">
        <v>746</v>
      </c>
      <c r="B23695" t="s">
        <v>59</v>
      </c>
      <c r="C23695">
        <f>IF(Calculator!$L746="Yes",1,0)</f>
      </c>
    </row>
    <row r="23696" spans="1:3" x14ac:dyDescent="0.25">
      <c r="A23696">
        <v>746</v>
      </c>
      <c r="B23696" t="s">
        <v>60</v>
      </c>
      <c r="C23696">
        <f>((MAX(Calculator!$F746,110)-130)/20)*IF(Calculator!$K746="Yes",1,0)</f>
      </c>
    </row>
    <row r="23697" spans="1:3" x14ac:dyDescent="0.25">
      <c r="A23697">
        <v>746</v>
      </c>
      <c r="B23697" t="s">
        <v>61</v>
      </c>
      <c r="C23697">
        <f>((((Calculator!$D746-Calculator!$E746)*0.02586)-3.5))*IF(Calculator!$L746="Yes",1,0)</f>
      </c>
    </row>
    <row r="23698" spans="1:3" x14ac:dyDescent="0.25">
      <c r="A23698">
        <v>746</v>
      </c>
      <c r="B23698" t="s">
        <v>62</v>
      </c>
      <c r="C23698">
        <f>(((Calculator!$C746-55)/10)*(((((Calculator!$D746-Calculator!$E746)*0.02586)-3.5))))</f>
      </c>
    </row>
    <row r="23699" spans="1:3" x14ac:dyDescent="0.25">
      <c r="A23699">
        <v>746</v>
      </c>
      <c r="B23699" t="s">
        <v>63</v>
      </c>
      <c r="C23699">
        <f>(((Calculator!$C746-55)/10)*(((Calculator!$E746*0.02586)-1.3)/0.3))</f>
      </c>
    </row>
    <row r="23700" spans="1:3" x14ac:dyDescent="0.25">
      <c r="A23700">
        <v>746</v>
      </c>
      <c r="B23700" t="s">
        <v>64</v>
      </c>
      <c r="C23700">
        <f>(((Calculator!$C746-55)/10)*((MAX(Calculator!$F746,110)-130)/20))</f>
      </c>
    </row>
    <row r="23701" spans="1:3" x14ac:dyDescent="0.25">
      <c r="A23701">
        <v>746</v>
      </c>
      <c r="B23701" t="s">
        <v>65</v>
      </c>
      <c r="C23701">
        <f>(((Calculator!$C746-55)/10)*IF(Calculator!$G746="Yes",1,0))</f>
      </c>
    </row>
    <row r="23702" spans="1:3" x14ac:dyDescent="0.25">
      <c r="A23702">
        <v>746</v>
      </c>
      <c r="B23702" t="s">
        <v>66</v>
      </c>
      <c r="C23702">
        <f>(((Calculator!$C746-55)/10)*IF(Calculator!$H746="Yes",1,0))</f>
      </c>
    </row>
    <row r="23703" spans="1:3" x14ac:dyDescent="0.25">
      <c r="A23703">
        <v>746</v>
      </c>
      <c r="B23703" t="s">
        <v>67</v>
      </c>
      <c r="C23703">
        <f>(((Calculator!$C746-55)/10)*((MAX(Calculator!$I746,30)-30)/5))</f>
      </c>
    </row>
    <row r="23704" spans="1:3" x14ac:dyDescent="0.25">
      <c r="A23704">
        <v>746</v>
      </c>
      <c r="B23704" t="s">
        <v>68</v>
      </c>
      <c r="C23704">
        <f>(((Calculator!$C746-55)/10)*((MIN(Calculator!$J746,60)-60)/-15))</f>
      </c>
    </row>
    <row r="23705" spans="1:3" x14ac:dyDescent="0.25">
      <c r="A23705">
        <v>746</v>
      </c>
      <c r="B23705" t="s">
        <v>69</v>
      </c>
      <c r="C23705">
        <f>IF(AND(Calculator!$O746&lt;&gt;"",Calculator!$O746&gt;=4,Calculator!$O746&lt;=6),1,0)</f>
      </c>
    </row>
    <row r="23706" spans="1:3" x14ac:dyDescent="0.25">
      <c r="A23706">
        <v>746</v>
      </c>
      <c r="B23706" t="s">
        <v>70</v>
      </c>
      <c r="C23706">
        <f>IF(AND(Calculator!$O746&lt;&gt;"",Calculator!$O746&gt;=7,Calculator!$O746&lt;=10),1,0)</f>
      </c>
    </row>
    <row r="23707" spans="1:3" x14ac:dyDescent="0.25">
      <c r="A23707">
        <v>746</v>
      </c>
      <c r="B23707" t="s">
        <v>71</v>
      </c>
      <c r="C23707">
        <f>IF(Calculator!$O746="",1,0)</f>
      </c>
    </row>
    <row r="23708" spans="1:3" x14ac:dyDescent="0.25">
      <c r="A23708">
        <v>746</v>
      </c>
      <c r="B23708" t="s">
        <v>72</v>
      </c>
      <c r="C23708">
        <f>IF(OR(Calculator!$M746="",Calculator!$M746=0),0,LN(Calculator!$M746))</f>
      </c>
    </row>
    <row r="23709" spans="1:3" x14ac:dyDescent="0.25">
      <c r="A23709">
        <v>746</v>
      </c>
      <c r="B23709" t="s">
        <v>73</v>
      </c>
      <c r="C23709">
        <f>IF(Calculator!$M746="",1,0)</f>
      </c>
    </row>
    <row r="23710" spans="1:3" x14ac:dyDescent="0.25">
      <c r="A23710">
        <v>746</v>
      </c>
      <c r="B23710" t="s">
        <v>74</v>
      </c>
      <c r="C23710">
        <f>IF(Calculator!$N746="",0,(Calculator!$N746-5.3)*IF(Calculator!$G746="Yes",1,0))</f>
      </c>
    </row>
    <row r="23711" spans="1:3" x14ac:dyDescent="0.25">
      <c r="A23711">
        <v>746</v>
      </c>
      <c r="B23711" t="s">
        <v>75</v>
      </c>
      <c r="C23711">
        <f>IF(Calculator!$N746="",0,(Calculator!$N746-5.3)*(1-IF(Calculator!$G746="Yes",1,0)))</f>
      </c>
    </row>
    <row r="23712" spans="1:3" x14ac:dyDescent="0.25">
      <c r="A23712">
        <v>746</v>
      </c>
      <c r="B23712" t="s">
        <v>76</v>
      </c>
      <c r="C23712">
        <f>IF(Calculator!$N746="",1,0)</f>
      </c>
    </row>
    <row r="23713" spans="1:3" x14ac:dyDescent="0.25">
      <c r="A23713">
        <v>746</v>
      </c>
      <c r="B23713" t="s">
        <v>77</v>
      </c>
      <c r="C23713">
        <f>1</f>
      </c>
    </row>
    <row r="23714" spans="1:3" x14ac:dyDescent="0.25">
      <c r="A23714">
        <v>747</v>
      </c>
      <c r="B23714" t="s">
        <v>47</v>
      </c>
      <c r="C23714">
        <f>(Calculator!$C747-55)/10</f>
      </c>
    </row>
    <row r="23715" spans="1:3" x14ac:dyDescent="0.25">
      <c r="A23715">
        <v>747</v>
      </c>
      <c r="B23715" t="s">
        <v>48</v>
      </c>
      <c r="C23715">
        <f>((Calculator!$C747-55)/10)^2</f>
      </c>
    </row>
    <row r="23716" spans="1:3" x14ac:dyDescent="0.25">
      <c r="A23716">
        <v>747</v>
      </c>
      <c r="B23716" t="s">
        <v>49</v>
      </c>
      <c r="C23716">
        <f>((Calculator!$D747-Calculator!$E747)*0.02586)-3.5</f>
      </c>
    </row>
    <row r="23717" spans="1:3" x14ac:dyDescent="0.25">
      <c r="A23717">
        <v>747</v>
      </c>
      <c r="B23717" t="s">
        <v>50</v>
      </c>
      <c r="C23717">
        <f>((Calculator!$E747*0.02586)-1.3)/0.3</f>
      </c>
    </row>
    <row r="23718" spans="1:3" x14ac:dyDescent="0.25">
      <c r="A23718">
        <v>747</v>
      </c>
      <c r="B23718" t="s">
        <v>51</v>
      </c>
      <c r="C23718">
        <f>(MIN(Calculator!$F747,110)-110)/20</f>
      </c>
    </row>
    <row r="23719" spans="1:3" x14ac:dyDescent="0.25">
      <c r="A23719">
        <v>747</v>
      </c>
      <c r="B23719" t="s">
        <v>52</v>
      </c>
      <c r="C23719">
        <f>(MAX(Calculator!$F747,110)-130)/20</f>
      </c>
    </row>
    <row r="23720" spans="1:3" x14ac:dyDescent="0.25">
      <c r="A23720">
        <v>747</v>
      </c>
      <c r="B23720" t="s">
        <v>17</v>
      </c>
      <c r="C23720">
        <f>IF(Calculator!$G747="Yes",1,0)</f>
      </c>
    </row>
    <row r="23721" spans="1:3" x14ac:dyDescent="0.25">
      <c r="A23721">
        <v>747</v>
      </c>
      <c r="B23721" t="s">
        <v>53</v>
      </c>
      <c r="C23721">
        <f>IF(Calculator!$H747="Yes",1,0)</f>
      </c>
    </row>
    <row r="23722" spans="1:3" x14ac:dyDescent="0.25">
      <c r="A23722">
        <v>747</v>
      </c>
      <c r="B23722" t="s">
        <v>54</v>
      </c>
      <c r="C23722">
        <f>(MIN(Calculator!$I747,30)-25)/5</f>
      </c>
    </row>
    <row r="23723" spans="1:3" x14ac:dyDescent="0.25">
      <c r="A23723">
        <v>747</v>
      </c>
      <c r="B23723" t="s">
        <v>55</v>
      </c>
      <c r="C23723">
        <f>(MAX(Calculator!$I747,30)-30)/5</f>
      </c>
    </row>
    <row r="23724" spans="1:3" x14ac:dyDescent="0.25">
      <c r="A23724">
        <v>747</v>
      </c>
      <c r="B23724" t="s">
        <v>56</v>
      </c>
      <c r="C23724">
        <f>(MIN(Calculator!$J747,60)-60)/-15</f>
      </c>
    </row>
    <row r="23725" spans="1:3" x14ac:dyDescent="0.25">
      <c r="A23725">
        <v>747</v>
      </c>
      <c r="B23725" t="s">
        <v>57</v>
      </c>
      <c r="C23725">
        <f>(MAX(Calculator!$J747,60)-90)/-15</f>
      </c>
    </row>
    <row r="23726" spans="1:3" x14ac:dyDescent="0.25">
      <c r="A23726">
        <v>747</v>
      </c>
      <c r="B23726" t="s">
        <v>58</v>
      </c>
      <c r="C23726">
        <f>IF(Calculator!$K747="Yes",1,0)</f>
      </c>
    </row>
    <row r="23727" spans="1:3" x14ac:dyDescent="0.25">
      <c r="A23727">
        <v>747</v>
      </c>
      <c r="B23727" t="s">
        <v>59</v>
      </c>
      <c r="C23727">
        <f>IF(Calculator!$L747="Yes",1,0)</f>
      </c>
    </row>
    <row r="23728" spans="1:3" x14ac:dyDescent="0.25">
      <c r="A23728">
        <v>747</v>
      </c>
      <c r="B23728" t="s">
        <v>60</v>
      </c>
      <c r="C23728">
        <f>((MAX(Calculator!$F747,110)-130)/20)*IF(Calculator!$K747="Yes",1,0)</f>
      </c>
    </row>
    <row r="23729" spans="1:3" x14ac:dyDescent="0.25">
      <c r="A23729">
        <v>747</v>
      </c>
      <c r="B23729" t="s">
        <v>61</v>
      </c>
      <c r="C23729">
        <f>((((Calculator!$D747-Calculator!$E747)*0.02586)-3.5))*IF(Calculator!$L747="Yes",1,0)</f>
      </c>
    </row>
    <row r="23730" spans="1:3" x14ac:dyDescent="0.25">
      <c r="A23730">
        <v>747</v>
      </c>
      <c r="B23730" t="s">
        <v>62</v>
      </c>
      <c r="C23730">
        <f>(((Calculator!$C747-55)/10)*(((((Calculator!$D747-Calculator!$E747)*0.02586)-3.5))))</f>
      </c>
    </row>
    <row r="23731" spans="1:3" x14ac:dyDescent="0.25">
      <c r="A23731">
        <v>747</v>
      </c>
      <c r="B23731" t="s">
        <v>63</v>
      </c>
      <c r="C23731">
        <f>(((Calculator!$C747-55)/10)*(((Calculator!$E747*0.02586)-1.3)/0.3))</f>
      </c>
    </row>
    <row r="23732" spans="1:3" x14ac:dyDescent="0.25">
      <c r="A23732">
        <v>747</v>
      </c>
      <c r="B23732" t="s">
        <v>64</v>
      </c>
      <c r="C23732">
        <f>(((Calculator!$C747-55)/10)*((MAX(Calculator!$F747,110)-130)/20))</f>
      </c>
    </row>
    <row r="23733" spans="1:3" x14ac:dyDescent="0.25">
      <c r="A23733">
        <v>747</v>
      </c>
      <c r="B23733" t="s">
        <v>65</v>
      </c>
      <c r="C23733">
        <f>(((Calculator!$C747-55)/10)*IF(Calculator!$G747="Yes",1,0))</f>
      </c>
    </row>
    <row r="23734" spans="1:3" x14ac:dyDescent="0.25">
      <c r="A23734">
        <v>747</v>
      </c>
      <c r="B23734" t="s">
        <v>66</v>
      </c>
      <c r="C23734">
        <f>(((Calculator!$C747-55)/10)*IF(Calculator!$H747="Yes",1,0))</f>
      </c>
    </row>
    <row r="23735" spans="1:3" x14ac:dyDescent="0.25">
      <c r="A23735">
        <v>747</v>
      </c>
      <c r="B23735" t="s">
        <v>67</v>
      </c>
      <c r="C23735">
        <f>(((Calculator!$C747-55)/10)*((MAX(Calculator!$I747,30)-30)/5))</f>
      </c>
    </row>
    <row r="23736" spans="1:3" x14ac:dyDescent="0.25">
      <c r="A23736">
        <v>747</v>
      </c>
      <c r="B23736" t="s">
        <v>68</v>
      </c>
      <c r="C23736">
        <f>(((Calculator!$C747-55)/10)*((MIN(Calculator!$J747,60)-60)/-15))</f>
      </c>
    </row>
    <row r="23737" spans="1:3" x14ac:dyDescent="0.25">
      <c r="A23737">
        <v>747</v>
      </c>
      <c r="B23737" t="s">
        <v>69</v>
      </c>
      <c r="C23737">
        <f>IF(AND(Calculator!$O747&lt;&gt;"",Calculator!$O747&gt;=4,Calculator!$O747&lt;=6),1,0)</f>
      </c>
    </row>
    <row r="23738" spans="1:3" x14ac:dyDescent="0.25">
      <c r="A23738">
        <v>747</v>
      </c>
      <c r="B23738" t="s">
        <v>70</v>
      </c>
      <c r="C23738">
        <f>IF(AND(Calculator!$O747&lt;&gt;"",Calculator!$O747&gt;=7,Calculator!$O747&lt;=10),1,0)</f>
      </c>
    </row>
    <row r="23739" spans="1:3" x14ac:dyDescent="0.25">
      <c r="A23739">
        <v>747</v>
      </c>
      <c r="B23739" t="s">
        <v>71</v>
      </c>
      <c r="C23739">
        <f>IF(Calculator!$O747="",1,0)</f>
      </c>
    </row>
    <row r="23740" spans="1:3" x14ac:dyDescent="0.25">
      <c r="A23740">
        <v>747</v>
      </c>
      <c r="B23740" t="s">
        <v>72</v>
      </c>
      <c r="C23740">
        <f>IF(OR(Calculator!$M747="",Calculator!$M747=0),0,LN(Calculator!$M747))</f>
      </c>
    </row>
    <row r="23741" spans="1:3" x14ac:dyDescent="0.25">
      <c r="A23741">
        <v>747</v>
      </c>
      <c r="B23741" t="s">
        <v>73</v>
      </c>
      <c r="C23741">
        <f>IF(Calculator!$M747="",1,0)</f>
      </c>
    </row>
    <row r="23742" spans="1:3" x14ac:dyDescent="0.25">
      <c r="A23742">
        <v>747</v>
      </c>
      <c r="B23742" t="s">
        <v>74</v>
      </c>
      <c r="C23742">
        <f>IF(Calculator!$N747="",0,(Calculator!$N747-5.3)*IF(Calculator!$G747="Yes",1,0))</f>
      </c>
    </row>
    <row r="23743" spans="1:3" x14ac:dyDescent="0.25">
      <c r="A23743">
        <v>747</v>
      </c>
      <c r="B23743" t="s">
        <v>75</v>
      </c>
      <c r="C23743">
        <f>IF(Calculator!$N747="",0,(Calculator!$N747-5.3)*(1-IF(Calculator!$G747="Yes",1,0)))</f>
      </c>
    </row>
    <row r="23744" spans="1:3" x14ac:dyDescent="0.25">
      <c r="A23744">
        <v>747</v>
      </c>
      <c r="B23744" t="s">
        <v>76</v>
      </c>
      <c r="C23744">
        <f>IF(Calculator!$N747="",1,0)</f>
      </c>
    </row>
    <row r="23745" spans="1:3" x14ac:dyDescent="0.25">
      <c r="A23745">
        <v>747</v>
      </c>
      <c r="B23745" t="s">
        <v>77</v>
      </c>
      <c r="C23745">
        <f>1</f>
      </c>
    </row>
    <row r="23746" spans="1:3" x14ac:dyDescent="0.25">
      <c r="A23746">
        <v>748</v>
      </c>
      <c r="B23746" t="s">
        <v>47</v>
      </c>
      <c r="C23746">
        <f>(Calculator!$C748-55)/10</f>
      </c>
    </row>
    <row r="23747" spans="1:3" x14ac:dyDescent="0.25">
      <c r="A23747">
        <v>748</v>
      </c>
      <c r="B23747" t="s">
        <v>48</v>
      </c>
      <c r="C23747">
        <f>((Calculator!$C748-55)/10)^2</f>
      </c>
    </row>
    <row r="23748" spans="1:3" x14ac:dyDescent="0.25">
      <c r="A23748">
        <v>748</v>
      </c>
      <c r="B23748" t="s">
        <v>49</v>
      </c>
      <c r="C23748">
        <f>((Calculator!$D748-Calculator!$E748)*0.02586)-3.5</f>
      </c>
    </row>
    <row r="23749" spans="1:3" x14ac:dyDescent="0.25">
      <c r="A23749">
        <v>748</v>
      </c>
      <c r="B23749" t="s">
        <v>50</v>
      </c>
      <c r="C23749">
        <f>((Calculator!$E748*0.02586)-1.3)/0.3</f>
      </c>
    </row>
    <row r="23750" spans="1:3" x14ac:dyDescent="0.25">
      <c r="A23750">
        <v>748</v>
      </c>
      <c r="B23750" t="s">
        <v>51</v>
      </c>
      <c r="C23750">
        <f>(MIN(Calculator!$F748,110)-110)/20</f>
      </c>
    </row>
    <row r="23751" spans="1:3" x14ac:dyDescent="0.25">
      <c r="A23751">
        <v>748</v>
      </c>
      <c r="B23751" t="s">
        <v>52</v>
      </c>
      <c r="C23751">
        <f>(MAX(Calculator!$F748,110)-130)/20</f>
      </c>
    </row>
    <row r="23752" spans="1:3" x14ac:dyDescent="0.25">
      <c r="A23752">
        <v>748</v>
      </c>
      <c r="B23752" t="s">
        <v>17</v>
      </c>
      <c r="C23752">
        <f>IF(Calculator!$G748="Yes",1,0)</f>
      </c>
    </row>
    <row r="23753" spans="1:3" x14ac:dyDescent="0.25">
      <c r="A23753">
        <v>748</v>
      </c>
      <c r="B23753" t="s">
        <v>53</v>
      </c>
      <c r="C23753">
        <f>IF(Calculator!$H748="Yes",1,0)</f>
      </c>
    </row>
    <row r="23754" spans="1:3" x14ac:dyDescent="0.25">
      <c r="A23754">
        <v>748</v>
      </c>
      <c r="B23754" t="s">
        <v>54</v>
      </c>
      <c r="C23754">
        <f>(MIN(Calculator!$I748,30)-25)/5</f>
      </c>
    </row>
    <row r="23755" spans="1:3" x14ac:dyDescent="0.25">
      <c r="A23755">
        <v>748</v>
      </c>
      <c r="B23755" t="s">
        <v>55</v>
      </c>
      <c r="C23755">
        <f>(MAX(Calculator!$I748,30)-30)/5</f>
      </c>
    </row>
    <row r="23756" spans="1:3" x14ac:dyDescent="0.25">
      <c r="A23756">
        <v>748</v>
      </c>
      <c r="B23756" t="s">
        <v>56</v>
      </c>
      <c r="C23756">
        <f>(MIN(Calculator!$J748,60)-60)/-15</f>
      </c>
    </row>
    <row r="23757" spans="1:3" x14ac:dyDescent="0.25">
      <c r="A23757">
        <v>748</v>
      </c>
      <c r="B23757" t="s">
        <v>57</v>
      </c>
      <c r="C23757">
        <f>(MAX(Calculator!$J748,60)-90)/-15</f>
      </c>
    </row>
    <row r="23758" spans="1:3" x14ac:dyDescent="0.25">
      <c r="A23758">
        <v>748</v>
      </c>
      <c r="B23758" t="s">
        <v>58</v>
      </c>
      <c r="C23758">
        <f>IF(Calculator!$K748="Yes",1,0)</f>
      </c>
    </row>
    <row r="23759" spans="1:3" x14ac:dyDescent="0.25">
      <c r="A23759">
        <v>748</v>
      </c>
      <c r="B23759" t="s">
        <v>59</v>
      </c>
      <c r="C23759">
        <f>IF(Calculator!$L748="Yes",1,0)</f>
      </c>
    </row>
    <row r="23760" spans="1:3" x14ac:dyDescent="0.25">
      <c r="A23760">
        <v>748</v>
      </c>
      <c r="B23760" t="s">
        <v>60</v>
      </c>
      <c r="C23760">
        <f>((MAX(Calculator!$F748,110)-130)/20)*IF(Calculator!$K748="Yes",1,0)</f>
      </c>
    </row>
    <row r="23761" spans="1:3" x14ac:dyDescent="0.25">
      <c r="A23761">
        <v>748</v>
      </c>
      <c r="B23761" t="s">
        <v>61</v>
      </c>
      <c r="C23761">
        <f>((((Calculator!$D748-Calculator!$E748)*0.02586)-3.5))*IF(Calculator!$L748="Yes",1,0)</f>
      </c>
    </row>
    <row r="23762" spans="1:3" x14ac:dyDescent="0.25">
      <c r="A23762">
        <v>748</v>
      </c>
      <c r="B23762" t="s">
        <v>62</v>
      </c>
      <c r="C23762">
        <f>(((Calculator!$C748-55)/10)*(((((Calculator!$D748-Calculator!$E748)*0.02586)-3.5))))</f>
      </c>
    </row>
    <row r="23763" spans="1:3" x14ac:dyDescent="0.25">
      <c r="A23763">
        <v>748</v>
      </c>
      <c r="B23763" t="s">
        <v>63</v>
      </c>
      <c r="C23763">
        <f>(((Calculator!$C748-55)/10)*(((Calculator!$E748*0.02586)-1.3)/0.3))</f>
      </c>
    </row>
    <row r="23764" spans="1:3" x14ac:dyDescent="0.25">
      <c r="A23764">
        <v>748</v>
      </c>
      <c r="B23764" t="s">
        <v>64</v>
      </c>
      <c r="C23764">
        <f>(((Calculator!$C748-55)/10)*((MAX(Calculator!$F748,110)-130)/20))</f>
      </c>
    </row>
    <row r="23765" spans="1:3" x14ac:dyDescent="0.25">
      <c r="A23765">
        <v>748</v>
      </c>
      <c r="B23765" t="s">
        <v>65</v>
      </c>
      <c r="C23765">
        <f>(((Calculator!$C748-55)/10)*IF(Calculator!$G748="Yes",1,0))</f>
      </c>
    </row>
    <row r="23766" spans="1:3" x14ac:dyDescent="0.25">
      <c r="A23766">
        <v>748</v>
      </c>
      <c r="B23766" t="s">
        <v>66</v>
      </c>
      <c r="C23766">
        <f>(((Calculator!$C748-55)/10)*IF(Calculator!$H748="Yes",1,0))</f>
      </c>
    </row>
    <row r="23767" spans="1:3" x14ac:dyDescent="0.25">
      <c r="A23767">
        <v>748</v>
      </c>
      <c r="B23767" t="s">
        <v>67</v>
      </c>
      <c r="C23767">
        <f>(((Calculator!$C748-55)/10)*((MAX(Calculator!$I748,30)-30)/5))</f>
      </c>
    </row>
    <row r="23768" spans="1:3" x14ac:dyDescent="0.25">
      <c r="A23768">
        <v>748</v>
      </c>
      <c r="B23768" t="s">
        <v>68</v>
      </c>
      <c r="C23768">
        <f>(((Calculator!$C748-55)/10)*((MIN(Calculator!$J748,60)-60)/-15))</f>
      </c>
    </row>
    <row r="23769" spans="1:3" x14ac:dyDescent="0.25">
      <c r="A23769">
        <v>748</v>
      </c>
      <c r="B23769" t="s">
        <v>69</v>
      </c>
      <c r="C23769">
        <f>IF(AND(Calculator!$O748&lt;&gt;"",Calculator!$O748&gt;=4,Calculator!$O748&lt;=6),1,0)</f>
      </c>
    </row>
    <row r="23770" spans="1:3" x14ac:dyDescent="0.25">
      <c r="A23770">
        <v>748</v>
      </c>
      <c r="B23770" t="s">
        <v>70</v>
      </c>
      <c r="C23770">
        <f>IF(AND(Calculator!$O748&lt;&gt;"",Calculator!$O748&gt;=7,Calculator!$O748&lt;=10),1,0)</f>
      </c>
    </row>
    <row r="23771" spans="1:3" x14ac:dyDescent="0.25">
      <c r="A23771">
        <v>748</v>
      </c>
      <c r="B23771" t="s">
        <v>71</v>
      </c>
      <c r="C23771">
        <f>IF(Calculator!$O748="",1,0)</f>
      </c>
    </row>
    <row r="23772" spans="1:3" x14ac:dyDescent="0.25">
      <c r="A23772">
        <v>748</v>
      </c>
      <c r="B23772" t="s">
        <v>72</v>
      </c>
      <c r="C23772">
        <f>IF(OR(Calculator!$M748="",Calculator!$M748=0),0,LN(Calculator!$M748))</f>
      </c>
    </row>
    <row r="23773" spans="1:3" x14ac:dyDescent="0.25">
      <c r="A23773">
        <v>748</v>
      </c>
      <c r="B23773" t="s">
        <v>73</v>
      </c>
      <c r="C23773">
        <f>IF(Calculator!$M748="",1,0)</f>
      </c>
    </row>
    <row r="23774" spans="1:3" x14ac:dyDescent="0.25">
      <c r="A23774">
        <v>748</v>
      </c>
      <c r="B23774" t="s">
        <v>74</v>
      </c>
      <c r="C23774">
        <f>IF(Calculator!$N748="",0,(Calculator!$N748-5.3)*IF(Calculator!$G748="Yes",1,0))</f>
      </c>
    </row>
    <row r="23775" spans="1:3" x14ac:dyDescent="0.25">
      <c r="A23775">
        <v>748</v>
      </c>
      <c r="B23775" t="s">
        <v>75</v>
      </c>
      <c r="C23775">
        <f>IF(Calculator!$N748="",0,(Calculator!$N748-5.3)*(1-IF(Calculator!$G748="Yes",1,0)))</f>
      </c>
    </row>
    <row r="23776" spans="1:3" x14ac:dyDescent="0.25">
      <c r="A23776">
        <v>748</v>
      </c>
      <c r="B23776" t="s">
        <v>76</v>
      </c>
      <c r="C23776">
        <f>IF(Calculator!$N748="",1,0)</f>
      </c>
    </row>
    <row r="23777" spans="1:3" x14ac:dyDescent="0.25">
      <c r="A23777">
        <v>748</v>
      </c>
      <c r="B23777" t="s">
        <v>77</v>
      </c>
      <c r="C23777">
        <f>1</f>
      </c>
    </row>
    <row r="23778" spans="1:3" x14ac:dyDescent="0.25">
      <c r="A23778">
        <v>749</v>
      </c>
      <c r="B23778" t="s">
        <v>47</v>
      </c>
      <c r="C23778">
        <f>(Calculator!$C749-55)/10</f>
      </c>
    </row>
    <row r="23779" spans="1:3" x14ac:dyDescent="0.25">
      <c r="A23779">
        <v>749</v>
      </c>
      <c r="B23779" t="s">
        <v>48</v>
      </c>
      <c r="C23779">
        <f>((Calculator!$C749-55)/10)^2</f>
      </c>
    </row>
    <row r="23780" spans="1:3" x14ac:dyDescent="0.25">
      <c r="A23780">
        <v>749</v>
      </c>
      <c r="B23780" t="s">
        <v>49</v>
      </c>
      <c r="C23780">
        <f>((Calculator!$D749-Calculator!$E749)*0.02586)-3.5</f>
      </c>
    </row>
    <row r="23781" spans="1:3" x14ac:dyDescent="0.25">
      <c r="A23781">
        <v>749</v>
      </c>
      <c r="B23781" t="s">
        <v>50</v>
      </c>
      <c r="C23781">
        <f>((Calculator!$E749*0.02586)-1.3)/0.3</f>
      </c>
    </row>
    <row r="23782" spans="1:3" x14ac:dyDescent="0.25">
      <c r="A23782">
        <v>749</v>
      </c>
      <c r="B23782" t="s">
        <v>51</v>
      </c>
      <c r="C23782">
        <f>(MIN(Calculator!$F749,110)-110)/20</f>
      </c>
    </row>
    <row r="23783" spans="1:3" x14ac:dyDescent="0.25">
      <c r="A23783">
        <v>749</v>
      </c>
      <c r="B23783" t="s">
        <v>52</v>
      </c>
      <c r="C23783">
        <f>(MAX(Calculator!$F749,110)-130)/20</f>
      </c>
    </row>
    <row r="23784" spans="1:3" x14ac:dyDescent="0.25">
      <c r="A23784">
        <v>749</v>
      </c>
      <c r="B23784" t="s">
        <v>17</v>
      </c>
      <c r="C23784">
        <f>IF(Calculator!$G749="Yes",1,0)</f>
      </c>
    </row>
    <row r="23785" spans="1:3" x14ac:dyDescent="0.25">
      <c r="A23785">
        <v>749</v>
      </c>
      <c r="B23785" t="s">
        <v>53</v>
      </c>
      <c r="C23785">
        <f>IF(Calculator!$H749="Yes",1,0)</f>
      </c>
    </row>
    <row r="23786" spans="1:3" x14ac:dyDescent="0.25">
      <c r="A23786">
        <v>749</v>
      </c>
      <c r="B23786" t="s">
        <v>54</v>
      </c>
      <c r="C23786">
        <f>(MIN(Calculator!$I749,30)-25)/5</f>
      </c>
    </row>
    <row r="23787" spans="1:3" x14ac:dyDescent="0.25">
      <c r="A23787">
        <v>749</v>
      </c>
      <c r="B23787" t="s">
        <v>55</v>
      </c>
      <c r="C23787">
        <f>(MAX(Calculator!$I749,30)-30)/5</f>
      </c>
    </row>
    <row r="23788" spans="1:3" x14ac:dyDescent="0.25">
      <c r="A23788">
        <v>749</v>
      </c>
      <c r="B23788" t="s">
        <v>56</v>
      </c>
      <c r="C23788">
        <f>(MIN(Calculator!$J749,60)-60)/-15</f>
      </c>
    </row>
    <row r="23789" spans="1:3" x14ac:dyDescent="0.25">
      <c r="A23789">
        <v>749</v>
      </c>
      <c r="B23789" t="s">
        <v>57</v>
      </c>
      <c r="C23789">
        <f>(MAX(Calculator!$J749,60)-90)/-15</f>
      </c>
    </row>
    <row r="23790" spans="1:3" x14ac:dyDescent="0.25">
      <c r="A23790">
        <v>749</v>
      </c>
      <c r="B23790" t="s">
        <v>58</v>
      </c>
      <c r="C23790">
        <f>IF(Calculator!$K749="Yes",1,0)</f>
      </c>
    </row>
    <row r="23791" spans="1:3" x14ac:dyDescent="0.25">
      <c r="A23791">
        <v>749</v>
      </c>
      <c r="B23791" t="s">
        <v>59</v>
      </c>
      <c r="C23791">
        <f>IF(Calculator!$L749="Yes",1,0)</f>
      </c>
    </row>
    <row r="23792" spans="1:3" x14ac:dyDescent="0.25">
      <c r="A23792">
        <v>749</v>
      </c>
      <c r="B23792" t="s">
        <v>60</v>
      </c>
      <c r="C23792">
        <f>((MAX(Calculator!$F749,110)-130)/20)*IF(Calculator!$K749="Yes",1,0)</f>
      </c>
    </row>
    <row r="23793" spans="1:3" x14ac:dyDescent="0.25">
      <c r="A23793">
        <v>749</v>
      </c>
      <c r="B23793" t="s">
        <v>61</v>
      </c>
      <c r="C23793">
        <f>((((Calculator!$D749-Calculator!$E749)*0.02586)-3.5))*IF(Calculator!$L749="Yes",1,0)</f>
      </c>
    </row>
    <row r="23794" spans="1:3" x14ac:dyDescent="0.25">
      <c r="A23794">
        <v>749</v>
      </c>
      <c r="B23794" t="s">
        <v>62</v>
      </c>
      <c r="C23794">
        <f>(((Calculator!$C749-55)/10)*(((((Calculator!$D749-Calculator!$E749)*0.02586)-3.5))))</f>
      </c>
    </row>
    <row r="23795" spans="1:3" x14ac:dyDescent="0.25">
      <c r="A23795">
        <v>749</v>
      </c>
      <c r="B23795" t="s">
        <v>63</v>
      </c>
      <c r="C23795">
        <f>(((Calculator!$C749-55)/10)*(((Calculator!$E749*0.02586)-1.3)/0.3))</f>
      </c>
    </row>
    <row r="23796" spans="1:3" x14ac:dyDescent="0.25">
      <c r="A23796">
        <v>749</v>
      </c>
      <c r="B23796" t="s">
        <v>64</v>
      </c>
      <c r="C23796">
        <f>(((Calculator!$C749-55)/10)*((MAX(Calculator!$F749,110)-130)/20))</f>
      </c>
    </row>
    <row r="23797" spans="1:3" x14ac:dyDescent="0.25">
      <c r="A23797">
        <v>749</v>
      </c>
      <c r="B23797" t="s">
        <v>65</v>
      </c>
      <c r="C23797">
        <f>(((Calculator!$C749-55)/10)*IF(Calculator!$G749="Yes",1,0))</f>
      </c>
    </row>
    <row r="23798" spans="1:3" x14ac:dyDescent="0.25">
      <c r="A23798">
        <v>749</v>
      </c>
      <c r="B23798" t="s">
        <v>66</v>
      </c>
      <c r="C23798">
        <f>(((Calculator!$C749-55)/10)*IF(Calculator!$H749="Yes",1,0))</f>
      </c>
    </row>
    <row r="23799" spans="1:3" x14ac:dyDescent="0.25">
      <c r="A23799">
        <v>749</v>
      </c>
      <c r="B23799" t="s">
        <v>67</v>
      </c>
      <c r="C23799">
        <f>(((Calculator!$C749-55)/10)*((MAX(Calculator!$I749,30)-30)/5))</f>
      </c>
    </row>
    <row r="23800" spans="1:3" x14ac:dyDescent="0.25">
      <c r="A23800">
        <v>749</v>
      </c>
      <c r="B23800" t="s">
        <v>68</v>
      </c>
      <c r="C23800">
        <f>(((Calculator!$C749-55)/10)*((MIN(Calculator!$J749,60)-60)/-15))</f>
      </c>
    </row>
    <row r="23801" spans="1:3" x14ac:dyDescent="0.25">
      <c r="A23801">
        <v>749</v>
      </c>
      <c r="B23801" t="s">
        <v>69</v>
      </c>
      <c r="C23801">
        <f>IF(AND(Calculator!$O749&lt;&gt;"",Calculator!$O749&gt;=4,Calculator!$O749&lt;=6),1,0)</f>
      </c>
    </row>
    <row r="23802" spans="1:3" x14ac:dyDescent="0.25">
      <c r="A23802">
        <v>749</v>
      </c>
      <c r="B23802" t="s">
        <v>70</v>
      </c>
      <c r="C23802">
        <f>IF(AND(Calculator!$O749&lt;&gt;"",Calculator!$O749&gt;=7,Calculator!$O749&lt;=10),1,0)</f>
      </c>
    </row>
    <row r="23803" spans="1:3" x14ac:dyDescent="0.25">
      <c r="A23803">
        <v>749</v>
      </c>
      <c r="B23803" t="s">
        <v>71</v>
      </c>
      <c r="C23803">
        <f>IF(Calculator!$O749="",1,0)</f>
      </c>
    </row>
    <row r="23804" spans="1:3" x14ac:dyDescent="0.25">
      <c r="A23804">
        <v>749</v>
      </c>
      <c r="B23804" t="s">
        <v>72</v>
      </c>
      <c r="C23804">
        <f>IF(OR(Calculator!$M749="",Calculator!$M749=0),0,LN(Calculator!$M749))</f>
      </c>
    </row>
    <row r="23805" spans="1:3" x14ac:dyDescent="0.25">
      <c r="A23805">
        <v>749</v>
      </c>
      <c r="B23805" t="s">
        <v>73</v>
      </c>
      <c r="C23805">
        <f>IF(Calculator!$M749="",1,0)</f>
      </c>
    </row>
    <row r="23806" spans="1:3" x14ac:dyDescent="0.25">
      <c r="A23806">
        <v>749</v>
      </c>
      <c r="B23806" t="s">
        <v>74</v>
      </c>
      <c r="C23806">
        <f>IF(Calculator!$N749="",0,(Calculator!$N749-5.3)*IF(Calculator!$G749="Yes",1,0))</f>
      </c>
    </row>
    <row r="23807" spans="1:3" x14ac:dyDescent="0.25">
      <c r="A23807">
        <v>749</v>
      </c>
      <c r="B23807" t="s">
        <v>75</v>
      </c>
      <c r="C23807">
        <f>IF(Calculator!$N749="",0,(Calculator!$N749-5.3)*(1-IF(Calculator!$G749="Yes",1,0)))</f>
      </c>
    </row>
    <row r="23808" spans="1:3" x14ac:dyDescent="0.25">
      <c r="A23808">
        <v>749</v>
      </c>
      <c r="B23808" t="s">
        <v>76</v>
      </c>
      <c r="C23808">
        <f>IF(Calculator!$N749="",1,0)</f>
      </c>
    </row>
    <row r="23809" spans="1:3" x14ac:dyDescent="0.25">
      <c r="A23809">
        <v>749</v>
      </c>
      <c r="B23809" t="s">
        <v>77</v>
      </c>
      <c r="C23809">
        <f>1</f>
      </c>
    </row>
    <row r="23810" spans="1:3" x14ac:dyDescent="0.25">
      <c r="A23810">
        <v>750</v>
      </c>
      <c r="B23810" t="s">
        <v>47</v>
      </c>
      <c r="C23810">
        <f>(Calculator!$C750-55)/10</f>
      </c>
    </row>
    <row r="23811" spans="1:3" x14ac:dyDescent="0.25">
      <c r="A23811">
        <v>750</v>
      </c>
      <c r="B23811" t="s">
        <v>48</v>
      </c>
      <c r="C23811">
        <f>((Calculator!$C750-55)/10)^2</f>
      </c>
    </row>
    <row r="23812" spans="1:3" x14ac:dyDescent="0.25">
      <c r="A23812">
        <v>750</v>
      </c>
      <c r="B23812" t="s">
        <v>49</v>
      </c>
      <c r="C23812">
        <f>((Calculator!$D750-Calculator!$E750)*0.02586)-3.5</f>
      </c>
    </row>
    <row r="23813" spans="1:3" x14ac:dyDescent="0.25">
      <c r="A23813">
        <v>750</v>
      </c>
      <c r="B23813" t="s">
        <v>50</v>
      </c>
      <c r="C23813">
        <f>((Calculator!$E750*0.02586)-1.3)/0.3</f>
      </c>
    </row>
    <row r="23814" spans="1:3" x14ac:dyDescent="0.25">
      <c r="A23814">
        <v>750</v>
      </c>
      <c r="B23814" t="s">
        <v>51</v>
      </c>
      <c r="C23814">
        <f>(MIN(Calculator!$F750,110)-110)/20</f>
      </c>
    </row>
    <row r="23815" spans="1:3" x14ac:dyDescent="0.25">
      <c r="A23815">
        <v>750</v>
      </c>
      <c r="B23815" t="s">
        <v>52</v>
      </c>
      <c r="C23815">
        <f>(MAX(Calculator!$F750,110)-130)/20</f>
      </c>
    </row>
    <row r="23816" spans="1:3" x14ac:dyDescent="0.25">
      <c r="A23816">
        <v>750</v>
      </c>
      <c r="B23816" t="s">
        <v>17</v>
      </c>
      <c r="C23816">
        <f>IF(Calculator!$G750="Yes",1,0)</f>
      </c>
    </row>
    <row r="23817" spans="1:3" x14ac:dyDescent="0.25">
      <c r="A23817">
        <v>750</v>
      </c>
      <c r="B23817" t="s">
        <v>53</v>
      </c>
      <c r="C23817">
        <f>IF(Calculator!$H750="Yes",1,0)</f>
      </c>
    </row>
    <row r="23818" spans="1:3" x14ac:dyDescent="0.25">
      <c r="A23818">
        <v>750</v>
      </c>
      <c r="B23818" t="s">
        <v>54</v>
      </c>
      <c r="C23818">
        <f>(MIN(Calculator!$I750,30)-25)/5</f>
      </c>
    </row>
    <row r="23819" spans="1:3" x14ac:dyDescent="0.25">
      <c r="A23819">
        <v>750</v>
      </c>
      <c r="B23819" t="s">
        <v>55</v>
      </c>
      <c r="C23819">
        <f>(MAX(Calculator!$I750,30)-30)/5</f>
      </c>
    </row>
    <row r="23820" spans="1:3" x14ac:dyDescent="0.25">
      <c r="A23820">
        <v>750</v>
      </c>
      <c r="B23820" t="s">
        <v>56</v>
      </c>
      <c r="C23820">
        <f>(MIN(Calculator!$J750,60)-60)/-15</f>
      </c>
    </row>
    <row r="23821" spans="1:3" x14ac:dyDescent="0.25">
      <c r="A23821">
        <v>750</v>
      </c>
      <c r="B23821" t="s">
        <v>57</v>
      </c>
      <c r="C23821">
        <f>(MAX(Calculator!$J750,60)-90)/-15</f>
      </c>
    </row>
    <row r="23822" spans="1:3" x14ac:dyDescent="0.25">
      <c r="A23822">
        <v>750</v>
      </c>
      <c r="B23822" t="s">
        <v>58</v>
      </c>
      <c r="C23822">
        <f>IF(Calculator!$K750="Yes",1,0)</f>
      </c>
    </row>
    <row r="23823" spans="1:3" x14ac:dyDescent="0.25">
      <c r="A23823">
        <v>750</v>
      </c>
      <c r="B23823" t="s">
        <v>59</v>
      </c>
      <c r="C23823">
        <f>IF(Calculator!$L750="Yes",1,0)</f>
      </c>
    </row>
    <row r="23824" spans="1:3" x14ac:dyDescent="0.25">
      <c r="A23824">
        <v>750</v>
      </c>
      <c r="B23824" t="s">
        <v>60</v>
      </c>
      <c r="C23824">
        <f>((MAX(Calculator!$F750,110)-130)/20)*IF(Calculator!$K750="Yes",1,0)</f>
      </c>
    </row>
    <row r="23825" spans="1:3" x14ac:dyDescent="0.25">
      <c r="A23825">
        <v>750</v>
      </c>
      <c r="B23825" t="s">
        <v>61</v>
      </c>
      <c r="C23825">
        <f>((((Calculator!$D750-Calculator!$E750)*0.02586)-3.5))*IF(Calculator!$L750="Yes",1,0)</f>
      </c>
    </row>
    <row r="23826" spans="1:3" x14ac:dyDescent="0.25">
      <c r="A23826">
        <v>750</v>
      </c>
      <c r="B23826" t="s">
        <v>62</v>
      </c>
      <c r="C23826">
        <f>(((Calculator!$C750-55)/10)*(((((Calculator!$D750-Calculator!$E750)*0.02586)-3.5))))</f>
      </c>
    </row>
    <row r="23827" spans="1:3" x14ac:dyDescent="0.25">
      <c r="A23827">
        <v>750</v>
      </c>
      <c r="B23827" t="s">
        <v>63</v>
      </c>
      <c r="C23827">
        <f>(((Calculator!$C750-55)/10)*(((Calculator!$E750*0.02586)-1.3)/0.3))</f>
      </c>
    </row>
    <row r="23828" spans="1:3" x14ac:dyDescent="0.25">
      <c r="A23828">
        <v>750</v>
      </c>
      <c r="B23828" t="s">
        <v>64</v>
      </c>
      <c r="C23828">
        <f>(((Calculator!$C750-55)/10)*((MAX(Calculator!$F750,110)-130)/20))</f>
      </c>
    </row>
    <row r="23829" spans="1:3" x14ac:dyDescent="0.25">
      <c r="A23829">
        <v>750</v>
      </c>
      <c r="B23829" t="s">
        <v>65</v>
      </c>
      <c r="C23829">
        <f>(((Calculator!$C750-55)/10)*IF(Calculator!$G750="Yes",1,0))</f>
      </c>
    </row>
    <row r="23830" spans="1:3" x14ac:dyDescent="0.25">
      <c r="A23830">
        <v>750</v>
      </c>
      <c r="B23830" t="s">
        <v>66</v>
      </c>
      <c r="C23830">
        <f>(((Calculator!$C750-55)/10)*IF(Calculator!$H750="Yes",1,0))</f>
      </c>
    </row>
    <row r="23831" spans="1:3" x14ac:dyDescent="0.25">
      <c r="A23831">
        <v>750</v>
      </c>
      <c r="B23831" t="s">
        <v>67</v>
      </c>
      <c r="C23831">
        <f>(((Calculator!$C750-55)/10)*((MAX(Calculator!$I750,30)-30)/5))</f>
      </c>
    </row>
    <row r="23832" spans="1:3" x14ac:dyDescent="0.25">
      <c r="A23832">
        <v>750</v>
      </c>
      <c r="B23832" t="s">
        <v>68</v>
      </c>
      <c r="C23832">
        <f>(((Calculator!$C750-55)/10)*((MIN(Calculator!$J750,60)-60)/-15))</f>
      </c>
    </row>
    <row r="23833" spans="1:3" x14ac:dyDescent="0.25">
      <c r="A23833">
        <v>750</v>
      </c>
      <c r="B23833" t="s">
        <v>69</v>
      </c>
      <c r="C23833">
        <f>IF(AND(Calculator!$O750&lt;&gt;"",Calculator!$O750&gt;=4,Calculator!$O750&lt;=6),1,0)</f>
      </c>
    </row>
    <row r="23834" spans="1:3" x14ac:dyDescent="0.25">
      <c r="A23834">
        <v>750</v>
      </c>
      <c r="B23834" t="s">
        <v>70</v>
      </c>
      <c r="C23834">
        <f>IF(AND(Calculator!$O750&lt;&gt;"",Calculator!$O750&gt;=7,Calculator!$O750&lt;=10),1,0)</f>
      </c>
    </row>
    <row r="23835" spans="1:3" x14ac:dyDescent="0.25">
      <c r="A23835">
        <v>750</v>
      </c>
      <c r="B23835" t="s">
        <v>71</v>
      </c>
      <c r="C23835">
        <f>IF(Calculator!$O750="",1,0)</f>
      </c>
    </row>
    <row r="23836" spans="1:3" x14ac:dyDescent="0.25">
      <c r="A23836">
        <v>750</v>
      </c>
      <c r="B23836" t="s">
        <v>72</v>
      </c>
      <c r="C23836">
        <f>IF(OR(Calculator!$M750="",Calculator!$M750=0),0,LN(Calculator!$M750))</f>
      </c>
    </row>
    <row r="23837" spans="1:3" x14ac:dyDescent="0.25">
      <c r="A23837">
        <v>750</v>
      </c>
      <c r="B23837" t="s">
        <v>73</v>
      </c>
      <c r="C23837">
        <f>IF(Calculator!$M750="",1,0)</f>
      </c>
    </row>
    <row r="23838" spans="1:3" x14ac:dyDescent="0.25">
      <c r="A23838">
        <v>750</v>
      </c>
      <c r="B23838" t="s">
        <v>74</v>
      </c>
      <c r="C23838">
        <f>IF(Calculator!$N750="",0,(Calculator!$N750-5.3)*IF(Calculator!$G750="Yes",1,0))</f>
      </c>
    </row>
    <row r="23839" spans="1:3" x14ac:dyDescent="0.25">
      <c r="A23839">
        <v>750</v>
      </c>
      <c r="B23839" t="s">
        <v>75</v>
      </c>
      <c r="C23839">
        <f>IF(Calculator!$N750="",0,(Calculator!$N750-5.3)*(1-IF(Calculator!$G750="Yes",1,0)))</f>
      </c>
    </row>
    <row r="23840" spans="1:3" x14ac:dyDescent="0.25">
      <c r="A23840">
        <v>750</v>
      </c>
      <c r="B23840" t="s">
        <v>76</v>
      </c>
      <c r="C23840">
        <f>IF(Calculator!$N750="",1,0)</f>
      </c>
    </row>
    <row r="23841" spans="1:3" x14ac:dyDescent="0.25">
      <c r="A23841">
        <v>750</v>
      </c>
      <c r="B23841" t="s">
        <v>77</v>
      </c>
      <c r="C23841">
        <f>1</f>
      </c>
    </row>
    <row r="23842" spans="1:3" x14ac:dyDescent="0.25">
      <c r="A23842">
        <v>751</v>
      </c>
      <c r="B23842" t="s">
        <v>47</v>
      </c>
      <c r="C23842">
        <f>(Calculator!$C751-55)/10</f>
      </c>
    </row>
    <row r="23843" spans="1:3" x14ac:dyDescent="0.25">
      <c r="A23843">
        <v>751</v>
      </c>
      <c r="B23843" t="s">
        <v>48</v>
      </c>
      <c r="C23843">
        <f>((Calculator!$C751-55)/10)^2</f>
      </c>
    </row>
    <row r="23844" spans="1:3" x14ac:dyDescent="0.25">
      <c r="A23844">
        <v>751</v>
      </c>
      <c r="B23844" t="s">
        <v>49</v>
      </c>
      <c r="C23844">
        <f>((Calculator!$D751-Calculator!$E751)*0.02586)-3.5</f>
      </c>
    </row>
    <row r="23845" spans="1:3" x14ac:dyDescent="0.25">
      <c r="A23845">
        <v>751</v>
      </c>
      <c r="B23845" t="s">
        <v>50</v>
      </c>
      <c r="C23845">
        <f>((Calculator!$E751*0.02586)-1.3)/0.3</f>
      </c>
    </row>
    <row r="23846" spans="1:3" x14ac:dyDescent="0.25">
      <c r="A23846">
        <v>751</v>
      </c>
      <c r="B23846" t="s">
        <v>51</v>
      </c>
      <c r="C23846">
        <f>(MIN(Calculator!$F751,110)-110)/20</f>
      </c>
    </row>
    <row r="23847" spans="1:3" x14ac:dyDescent="0.25">
      <c r="A23847">
        <v>751</v>
      </c>
      <c r="B23847" t="s">
        <v>52</v>
      </c>
      <c r="C23847">
        <f>(MAX(Calculator!$F751,110)-130)/20</f>
      </c>
    </row>
    <row r="23848" spans="1:3" x14ac:dyDescent="0.25">
      <c r="A23848">
        <v>751</v>
      </c>
      <c r="B23848" t="s">
        <v>17</v>
      </c>
      <c r="C23848">
        <f>IF(Calculator!$G751="Yes",1,0)</f>
      </c>
    </row>
    <row r="23849" spans="1:3" x14ac:dyDescent="0.25">
      <c r="A23849">
        <v>751</v>
      </c>
      <c r="B23849" t="s">
        <v>53</v>
      </c>
      <c r="C23849">
        <f>IF(Calculator!$H751="Yes",1,0)</f>
      </c>
    </row>
    <row r="23850" spans="1:3" x14ac:dyDescent="0.25">
      <c r="A23850">
        <v>751</v>
      </c>
      <c r="B23850" t="s">
        <v>54</v>
      </c>
      <c r="C23850">
        <f>(MIN(Calculator!$I751,30)-25)/5</f>
      </c>
    </row>
    <row r="23851" spans="1:3" x14ac:dyDescent="0.25">
      <c r="A23851">
        <v>751</v>
      </c>
      <c r="B23851" t="s">
        <v>55</v>
      </c>
      <c r="C23851">
        <f>(MAX(Calculator!$I751,30)-30)/5</f>
      </c>
    </row>
    <row r="23852" spans="1:3" x14ac:dyDescent="0.25">
      <c r="A23852">
        <v>751</v>
      </c>
      <c r="B23852" t="s">
        <v>56</v>
      </c>
      <c r="C23852">
        <f>(MIN(Calculator!$J751,60)-60)/-15</f>
      </c>
    </row>
    <row r="23853" spans="1:3" x14ac:dyDescent="0.25">
      <c r="A23853">
        <v>751</v>
      </c>
      <c r="B23853" t="s">
        <v>57</v>
      </c>
      <c r="C23853">
        <f>(MAX(Calculator!$J751,60)-90)/-15</f>
      </c>
    </row>
    <row r="23854" spans="1:3" x14ac:dyDescent="0.25">
      <c r="A23854">
        <v>751</v>
      </c>
      <c r="B23854" t="s">
        <v>58</v>
      </c>
      <c r="C23854">
        <f>IF(Calculator!$K751="Yes",1,0)</f>
      </c>
    </row>
    <row r="23855" spans="1:3" x14ac:dyDescent="0.25">
      <c r="A23855">
        <v>751</v>
      </c>
      <c r="B23855" t="s">
        <v>59</v>
      </c>
      <c r="C23855">
        <f>IF(Calculator!$L751="Yes",1,0)</f>
      </c>
    </row>
    <row r="23856" spans="1:3" x14ac:dyDescent="0.25">
      <c r="A23856">
        <v>751</v>
      </c>
      <c r="B23856" t="s">
        <v>60</v>
      </c>
      <c r="C23856">
        <f>((MAX(Calculator!$F751,110)-130)/20)*IF(Calculator!$K751="Yes",1,0)</f>
      </c>
    </row>
    <row r="23857" spans="1:3" x14ac:dyDescent="0.25">
      <c r="A23857">
        <v>751</v>
      </c>
      <c r="B23857" t="s">
        <v>61</v>
      </c>
      <c r="C23857">
        <f>((((Calculator!$D751-Calculator!$E751)*0.02586)-3.5))*IF(Calculator!$L751="Yes",1,0)</f>
      </c>
    </row>
    <row r="23858" spans="1:3" x14ac:dyDescent="0.25">
      <c r="A23858">
        <v>751</v>
      </c>
      <c r="B23858" t="s">
        <v>62</v>
      </c>
      <c r="C23858">
        <f>(((Calculator!$C751-55)/10)*(((((Calculator!$D751-Calculator!$E751)*0.02586)-3.5))))</f>
      </c>
    </row>
    <row r="23859" spans="1:3" x14ac:dyDescent="0.25">
      <c r="A23859">
        <v>751</v>
      </c>
      <c r="B23859" t="s">
        <v>63</v>
      </c>
      <c r="C23859">
        <f>(((Calculator!$C751-55)/10)*(((Calculator!$E751*0.02586)-1.3)/0.3))</f>
      </c>
    </row>
    <row r="23860" spans="1:3" x14ac:dyDescent="0.25">
      <c r="A23860">
        <v>751</v>
      </c>
      <c r="B23860" t="s">
        <v>64</v>
      </c>
      <c r="C23860">
        <f>(((Calculator!$C751-55)/10)*((MAX(Calculator!$F751,110)-130)/20))</f>
      </c>
    </row>
    <row r="23861" spans="1:3" x14ac:dyDescent="0.25">
      <c r="A23861">
        <v>751</v>
      </c>
      <c r="B23861" t="s">
        <v>65</v>
      </c>
      <c r="C23861">
        <f>(((Calculator!$C751-55)/10)*IF(Calculator!$G751="Yes",1,0))</f>
      </c>
    </row>
    <row r="23862" spans="1:3" x14ac:dyDescent="0.25">
      <c r="A23862">
        <v>751</v>
      </c>
      <c r="B23862" t="s">
        <v>66</v>
      </c>
      <c r="C23862">
        <f>(((Calculator!$C751-55)/10)*IF(Calculator!$H751="Yes",1,0))</f>
      </c>
    </row>
    <row r="23863" spans="1:3" x14ac:dyDescent="0.25">
      <c r="A23863">
        <v>751</v>
      </c>
      <c r="B23863" t="s">
        <v>67</v>
      </c>
      <c r="C23863">
        <f>(((Calculator!$C751-55)/10)*((MAX(Calculator!$I751,30)-30)/5))</f>
      </c>
    </row>
    <row r="23864" spans="1:3" x14ac:dyDescent="0.25">
      <c r="A23864">
        <v>751</v>
      </c>
      <c r="B23864" t="s">
        <v>68</v>
      </c>
      <c r="C23864">
        <f>(((Calculator!$C751-55)/10)*((MIN(Calculator!$J751,60)-60)/-15))</f>
      </c>
    </row>
    <row r="23865" spans="1:3" x14ac:dyDescent="0.25">
      <c r="A23865">
        <v>751</v>
      </c>
      <c r="B23865" t="s">
        <v>69</v>
      </c>
      <c r="C23865">
        <f>IF(AND(Calculator!$O751&lt;&gt;"",Calculator!$O751&gt;=4,Calculator!$O751&lt;=6),1,0)</f>
      </c>
    </row>
    <row r="23866" spans="1:3" x14ac:dyDescent="0.25">
      <c r="A23866">
        <v>751</v>
      </c>
      <c r="B23866" t="s">
        <v>70</v>
      </c>
      <c r="C23866">
        <f>IF(AND(Calculator!$O751&lt;&gt;"",Calculator!$O751&gt;=7,Calculator!$O751&lt;=10),1,0)</f>
      </c>
    </row>
    <row r="23867" spans="1:3" x14ac:dyDescent="0.25">
      <c r="A23867">
        <v>751</v>
      </c>
      <c r="B23867" t="s">
        <v>71</v>
      </c>
      <c r="C23867">
        <f>IF(Calculator!$O751="",1,0)</f>
      </c>
    </row>
    <row r="23868" spans="1:3" x14ac:dyDescent="0.25">
      <c r="A23868">
        <v>751</v>
      </c>
      <c r="B23868" t="s">
        <v>72</v>
      </c>
      <c r="C23868">
        <f>IF(OR(Calculator!$M751="",Calculator!$M751=0),0,LN(Calculator!$M751))</f>
      </c>
    </row>
    <row r="23869" spans="1:3" x14ac:dyDescent="0.25">
      <c r="A23869">
        <v>751</v>
      </c>
      <c r="B23869" t="s">
        <v>73</v>
      </c>
      <c r="C23869">
        <f>IF(Calculator!$M751="",1,0)</f>
      </c>
    </row>
    <row r="23870" spans="1:3" x14ac:dyDescent="0.25">
      <c r="A23870">
        <v>751</v>
      </c>
      <c r="B23870" t="s">
        <v>74</v>
      </c>
      <c r="C23870">
        <f>IF(Calculator!$N751="",0,(Calculator!$N751-5.3)*IF(Calculator!$G751="Yes",1,0))</f>
      </c>
    </row>
    <row r="23871" spans="1:3" x14ac:dyDescent="0.25">
      <c r="A23871">
        <v>751</v>
      </c>
      <c r="B23871" t="s">
        <v>75</v>
      </c>
      <c r="C23871">
        <f>IF(Calculator!$N751="",0,(Calculator!$N751-5.3)*(1-IF(Calculator!$G751="Yes",1,0)))</f>
      </c>
    </row>
    <row r="23872" spans="1:3" x14ac:dyDescent="0.25">
      <c r="A23872">
        <v>751</v>
      </c>
      <c r="B23872" t="s">
        <v>76</v>
      </c>
      <c r="C23872">
        <f>IF(Calculator!$N751="",1,0)</f>
      </c>
    </row>
    <row r="23873" spans="1:3" x14ac:dyDescent="0.25">
      <c r="A23873">
        <v>751</v>
      </c>
      <c r="B23873" t="s">
        <v>77</v>
      </c>
      <c r="C23873">
        <f>1</f>
      </c>
    </row>
    <row r="23874" spans="1:3" x14ac:dyDescent="0.25">
      <c r="A23874">
        <v>752</v>
      </c>
      <c r="B23874" t="s">
        <v>47</v>
      </c>
      <c r="C23874">
        <f>(Calculator!$C752-55)/10</f>
      </c>
    </row>
    <row r="23875" spans="1:3" x14ac:dyDescent="0.25">
      <c r="A23875">
        <v>752</v>
      </c>
      <c r="B23875" t="s">
        <v>48</v>
      </c>
      <c r="C23875">
        <f>((Calculator!$C752-55)/10)^2</f>
      </c>
    </row>
    <row r="23876" spans="1:3" x14ac:dyDescent="0.25">
      <c r="A23876">
        <v>752</v>
      </c>
      <c r="B23876" t="s">
        <v>49</v>
      </c>
      <c r="C23876">
        <f>((Calculator!$D752-Calculator!$E752)*0.02586)-3.5</f>
      </c>
    </row>
    <row r="23877" spans="1:3" x14ac:dyDescent="0.25">
      <c r="A23877">
        <v>752</v>
      </c>
      <c r="B23877" t="s">
        <v>50</v>
      </c>
      <c r="C23877">
        <f>((Calculator!$E752*0.02586)-1.3)/0.3</f>
      </c>
    </row>
    <row r="23878" spans="1:3" x14ac:dyDescent="0.25">
      <c r="A23878">
        <v>752</v>
      </c>
      <c r="B23878" t="s">
        <v>51</v>
      </c>
      <c r="C23878">
        <f>(MIN(Calculator!$F752,110)-110)/20</f>
      </c>
    </row>
    <row r="23879" spans="1:3" x14ac:dyDescent="0.25">
      <c r="A23879">
        <v>752</v>
      </c>
      <c r="B23879" t="s">
        <v>52</v>
      </c>
      <c r="C23879">
        <f>(MAX(Calculator!$F752,110)-130)/20</f>
      </c>
    </row>
    <row r="23880" spans="1:3" x14ac:dyDescent="0.25">
      <c r="A23880">
        <v>752</v>
      </c>
      <c r="B23880" t="s">
        <v>17</v>
      </c>
      <c r="C23880">
        <f>IF(Calculator!$G752="Yes",1,0)</f>
      </c>
    </row>
    <row r="23881" spans="1:3" x14ac:dyDescent="0.25">
      <c r="A23881">
        <v>752</v>
      </c>
      <c r="B23881" t="s">
        <v>53</v>
      </c>
      <c r="C23881">
        <f>IF(Calculator!$H752="Yes",1,0)</f>
      </c>
    </row>
    <row r="23882" spans="1:3" x14ac:dyDescent="0.25">
      <c r="A23882">
        <v>752</v>
      </c>
      <c r="B23882" t="s">
        <v>54</v>
      </c>
      <c r="C23882">
        <f>(MIN(Calculator!$I752,30)-25)/5</f>
      </c>
    </row>
    <row r="23883" spans="1:3" x14ac:dyDescent="0.25">
      <c r="A23883">
        <v>752</v>
      </c>
      <c r="B23883" t="s">
        <v>55</v>
      </c>
      <c r="C23883">
        <f>(MAX(Calculator!$I752,30)-30)/5</f>
      </c>
    </row>
    <row r="23884" spans="1:3" x14ac:dyDescent="0.25">
      <c r="A23884">
        <v>752</v>
      </c>
      <c r="B23884" t="s">
        <v>56</v>
      </c>
      <c r="C23884">
        <f>(MIN(Calculator!$J752,60)-60)/-15</f>
      </c>
    </row>
    <row r="23885" spans="1:3" x14ac:dyDescent="0.25">
      <c r="A23885">
        <v>752</v>
      </c>
      <c r="B23885" t="s">
        <v>57</v>
      </c>
      <c r="C23885">
        <f>(MAX(Calculator!$J752,60)-90)/-15</f>
      </c>
    </row>
    <row r="23886" spans="1:3" x14ac:dyDescent="0.25">
      <c r="A23886">
        <v>752</v>
      </c>
      <c r="B23886" t="s">
        <v>58</v>
      </c>
      <c r="C23886">
        <f>IF(Calculator!$K752="Yes",1,0)</f>
      </c>
    </row>
    <row r="23887" spans="1:3" x14ac:dyDescent="0.25">
      <c r="A23887">
        <v>752</v>
      </c>
      <c r="B23887" t="s">
        <v>59</v>
      </c>
      <c r="C23887">
        <f>IF(Calculator!$L752="Yes",1,0)</f>
      </c>
    </row>
    <row r="23888" spans="1:3" x14ac:dyDescent="0.25">
      <c r="A23888">
        <v>752</v>
      </c>
      <c r="B23888" t="s">
        <v>60</v>
      </c>
      <c r="C23888">
        <f>((MAX(Calculator!$F752,110)-130)/20)*IF(Calculator!$K752="Yes",1,0)</f>
      </c>
    </row>
    <row r="23889" spans="1:3" x14ac:dyDescent="0.25">
      <c r="A23889">
        <v>752</v>
      </c>
      <c r="B23889" t="s">
        <v>61</v>
      </c>
      <c r="C23889">
        <f>((((Calculator!$D752-Calculator!$E752)*0.02586)-3.5))*IF(Calculator!$L752="Yes",1,0)</f>
      </c>
    </row>
    <row r="23890" spans="1:3" x14ac:dyDescent="0.25">
      <c r="A23890">
        <v>752</v>
      </c>
      <c r="B23890" t="s">
        <v>62</v>
      </c>
      <c r="C23890">
        <f>(((Calculator!$C752-55)/10)*(((((Calculator!$D752-Calculator!$E752)*0.02586)-3.5))))</f>
      </c>
    </row>
    <row r="23891" spans="1:3" x14ac:dyDescent="0.25">
      <c r="A23891">
        <v>752</v>
      </c>
      <c r="B23891" t="s">
        <v>63</v>
      </c>
      <c r="C23891">
        <f>(((Calculator!$C752-55)/10)*(((Calculator!$E752*0.02586)-1.3)/0.3))</f>
      </c>
    </row>
    <row r="23892" spans="1:3" x14ac:dyDescent="0.25">
      <c r="A23892">
        <v>752</v>
      </c>
      <c r="B23892" t="s">
        <v>64</v>
      </c>
      <c r="C23892">
        <f>(((Calculator!$C752-55)/10)*((MAX(Calculator!$F752,110)-130)/20))</f>
      </c>
    </row>
    <row r="23893" spans="1:3" x14ac:dyDescent="0.25">
      <c r="A23893">
        <v>752</v>
      </c>
      <c r="B23893" t="s">
        <v>65</v>
      </c>
      <c r="C23893">
        <f>(((Calculator!$C752-55)/10)*IF(Calculator!$G752="Yes",1,0))</f>
      </c>
    </row>
    <row r="23894" spans="1:3" x14ac:dyDescent="0.25">
      <c r="A23894">
        <v>752</v>
      </c>
      <c r="B23894" t="s">
        <v>66</v>
      </c>
      <c r="C23894">
        <f>(((Calculator!$C752-55)/10)*IF(Calculator!$H752="Yes",1,0))</f>
      </c>
    </row>
    <row r="23895" spans="1:3" x14ac:dyDescent="0.25">
      <c r="A23895">
        <v>752</v>
      </c>
      <c r="B23895" t="s">
        <v>67</v>
      </c>
      <c r="C23895">
        <f>(((Calculator!$C752-55)/10)*((MAX(Calculator!$I752,30)-30)/5))</f>
      </c>
    </row>
    <row r="23896" spans="1:3" x14ac:dyDescent="0.25">
      <c r="A23896">
        <v>752</v>
      </c>
      <c r="B23896" t="s">
        <v>68</v>
      </c>
      <c r="C23896">
        <f>(((Calculator!$C752-55)/10)*((MIN(Calculator!$J752,60)-60)/-15))</f>
      </c>
    </row>
    <row r="23897" spans="1:3" x14ac:dyDescent="0.25">
      <c r="A23897">
        <v>752</v>
      </c>
      <c r="B23897" t="s">
        <v>69</v>
      </c>
      <c r="C23897">
        <f>IF(AND(Calculator!$O752&lt;&gt;"",Calculator!$O752&gt;=4,Calculator!$O752&lt;=6),1,0)</f>
      </c>
    </row>
    <row r="23898" spans="1:3" x14ac:dyDescent="0.25">
      <c r="A23898">
        <v>752</v>
      </c>
      <c r="B23898" t="s">
        <v>70</v>
      </c>
      <c r="C23898">
        <f>IF(AND(Calculator!$O752&lt;&gt;"",Calculator!$O752&gt;=7,Calculator!$O752&lt;=10),1,0)</f>
      </c>
    </row>
    <row r="23899" spans="1:3" x14ac:dyDescent="0.25">
      <c r="A23899">
        <v>752</v>
      </c>
      <c r="B23899" t="s">
        <v>71</v>
      </c>
      <c r="C23899">
        <f>IF(Calculator!$O752="",1,0)</f>
      </c>
    </row>
    <row r="23900" spans="1:3" x14ac:dyDescent="0.25">
      <c r="A23900">
        <v>752</v>
      </c>
      <c r="B23900" t="s">
        <v>72</v>
      </c>
      <c r="C23900">
        <f>IF(OR(Calculator!$M752="",Calculator!$M752=0),0,LN(Calculator!$M752))</f>
      </c>
    </row>
    <row r="23901" spans="1:3" x14ac:dyDescent="0.25">
      <c r="A23901">
        <v>752</v>
      </c>
      <c r="B23901" t="s">
        <v>73</v>
      </c>
      <c r="C23901">
        <f>IF(Calculator!$M752="",1,0)</f>
      </c>
    </row>
    <row r="23902" spans="1:3" x14ac:dyDescent="0.25">
      <c r="A23902">
        <v>752</v>
      </c>
      <c r="B23902" t="s">
        <v>74</v>
      </c>
      <c r="C23902">
        <f>IF(Calculator!$N752="",0,(Calculator!$N752-5.3)*IF(Calculator!$G752="Yes",1,0))</f>
      </c>
    </row>
    <row r="23903" spans="1:3" x14ac:dyDescent="0.25">
      <c r="A23903">
        <v>752</v>
      </c>
      <c r="B23903" t="s">
        <v>75</v>
      </c>
      <c r="C23903">
        <f>IF(Calculator!$N752="",0,(Calculator!$N752-5.3)*(1-IF(Calculator!$G752="Yes",1,0)))</f>
      </c>
    </row>
    <row r="23904" spans="1:3" x14ac:dyDescent="0.25">
      <c r="A23904">
        <v>752</v>
      </c>
      <c r="B23904" t="s">
        <v>76</v>
      </c>
      <c r="C23904">
        <f>IF(Calculator!$N752="",1,0)</f>
      </c>
    </row>
    <row r="23905" spans="1:3" x14ac:dyDescent="0.25">
      <c r="A23905">
        <v>752</v>
      </c>
      <c r="B23905" t="s">
        <v>77</v>
      </c>
      <c r="C23905">
        <f>1</f>
      </c>
    </row>
    <row r="23906" spans="1:3" x14ac:dyDescent="0.25">
      <c r="A23906">
        <v>753</v>
      </c>
      <c r="B23906" t="s">
        <v>47</v>
      </c>
      <c r="C23906">
        <f>(Calculator!$C753-55)/10</f>
      </c>
    </row>
    <row r="23907" spans="1:3" x14ac:dyDescent="0.25">
      <c r="A23907">
        <v>753</v>
      </c>
      <c r="B23907" t="s">
        <v>48</v>
      </c>
      <c r="C23907">
        <f>((Calculator!$C753-55)/10)^2</f>
      </c>
    </row>
    <row r="23908" spans="1:3" x14ac:dyDescent="0.25">
      <c r="A23908">
        <v>753</v>
      </c>
      <c r="B23908" t="s">
        <v>49</v>
      </c>
      <c r="C23908">
        <f>((Calculator!$D753-Calculator!$E753)*0.02586)-3.5</f>
      </c>
    </row>
    <row r="23909" spans="1:3" x14ac:dyDescent="0.25">
      <c r="A23909">
        <v>753</v>
      </c>
      <c r="B23909" t="s">
        <v>50</v>
      </c>
      <c r="C23909">
        <f>((Calculator!$E753*0.02586)-1.3)/0.3</f>
      </c>
    </row>
    <row r="23910" spans="1:3" x14ac:dyDescent="0.25">
      <c r="A23910">
        <v>753</v>
      </c>
      <c r="B23910" t="s">
        <v>51</v>
      </c>
      <c r="C23910">
        <f>(MIN(Calculator!$F753,110)-110)/20</f>
      </c>
    </row>
    <row r="23911" spans="1:3" x14ac:dyDescent="0.25">
      <c r="A23911">
        <v>753</v>
      </c>
      <c r="B23911" t="s">
        <v>52</v>
      </c>
      <c r="C23911">
        <f>(MAX(Calculator!$F753,110)-130)/20</f>
      </c>
    </row>
    <row r="23912" spans="1:3" x14ac:dyDescent="0.25">
      <c r="A23912">
        <v>753</v>
      </c>
      <c r="B23912" t="s">
        <v>17</v>
      </c>
      <c r="C23912">
        <f>IF(Calculator!$G753="Yes",1,0)</f>
      </c>
    </row>
    <row r="23913" spans="1:3" x14ac:dyDescent="0.25">
      <c r="A23913">
        <v>753</v>
      </c>
      <c r="B23913" t="s">
        <v>53</v>
      </c>
      <c r="C23913">
        <f>IF(Calculator!$H753="Yes",1,0)</f>
      </c>
    </row>
    <row r="23914" spans="1:3" x14ac:dyDescent="0.25">
      <c r="A23914">
        <v>753</v>
      </c>
      <c r="B23914" t="s">
        <v>54</v>
      </c>
      <c r="C23914">
        <f>(MIN(Calculator!$I753,30)-25)/5</f>
      </c>
    </row>
    <row r="23915" spans="1:3" x14ac:dyDescent="0.25">
      <c r="A23915">
        <v>753</v>
      </c>
      <c r="B23915" t="s">
        <v>55</v>
      </c>
      <c r="C23915">
        <f>(MAX(Calculator!$I753,30)-30)/5</f>
      </c>
    </row>
    <row r="23916" spans="1:3" x14ac:dyDescent="0.25">
      <c r="A23916">
        <v>753</v>
      </c>
      <c r="B23916" t="s">
        <v>56</v>
      </c>
      <c r="C23916">
        <f>(MIN(Calculator!$J753,60)-60)/-15</f>
      </c>
    </row>
    <row r="23917" spans="1:3" x14ac:dyDescent="0.25">
      <c r="A23917">
        <v>753</v>
      </c>
      <c r="B23917" t="s">
        <v>57</v>
      </c>
      <c r="C23917">
        <f>(MAX(Calculator!$J753,60)-90)/-15</f>
      </c>
    </row>
    <row r="23918" spans="1:3" x14ac:dyDescent="0.25">
      <c r="A23918">
        <v>753</v>
      </c>
      <c r="B23918" t="s">
        <v>58</v>
      </c>
      <c r="C23918">
        <f>IF(Calculator!$K753="Yes",1,0)</f>
      </c>
    </row>
    <row r="23919" spans="1:3" x14ac:dyDescent="0.25">
      <c r="A23919">
        <v>753</v>
      </c>
      <c r="B23919" t="s">
        <v>59</v>
      </c>
      <c r="C23919">
        <f>IF(Calculator!$L753="Yes",1,0)</f>
      </c>
    </row>
    <row r="23920" spans="1:3" x14ac:dyDescent="0.25">
      <c r="A23920">
        <v>753</v>
      </c>
      <c r="B23920" t="s">
        <v>60</v>
      </c>
      <c r="C23920">
        <f>((MAX(Calculator!$F753,110)-130)/20)*IF(Calculator!$K753="Yes",1,0)</f>
      </c>
    </row>
    <row r="23921" spans="1:3" x14ac:dyDescent="0.25">
      <c r="A23921">
        <v>753</v>
      </c>
      <c r="B23921" t="s">
        <v>61</v>
      </c>
      <c r="C23921">
        <f>((((Calculator!$D753-Calculator!$E753)*0.02586)-3.5))*IF(Calculator!$L753="Yes",1,0)</f>
      </c>
    </row>
    <row r="23922" spans="1:3" x14ac:dyDescent="0.25">
      <c r="A23922">
        <v>753</v>
      </c>
      <c r="B23922" t="s">
        <v>62</v>
      </c>
      <c r="C23922">
        <f>(((Calculator!$C753-55)/10)*(((((Calculator!$D753-Calculator!$E753)*0.02586)-3.5))))</f>
      </c>
    </row>
    <row r="23923" spans="1:3" x14ac:dyDescent="0.25">
      <c r="A23923">
        <v>753</v>
      </c>
      <c r="B23923" t="s">
        <v>63</v>
      </c>
      <c r="C23923">
        <f>(((Calculator!$C753-55)/10)*(((Calculator!$E753*0.02586)-1.3)/0.3))</f>
      </c>
    </row>
    <row r="23924" spans="1:3" x14ac:dyDescent="0.25">
      <c r="A23924">
        <v>753</v>
      </c>
      <c r="B23924" t="s">
        <v>64</v>
      </c>
      <c r="C23924">
        <f>(((Calculator!$C753-55)/10)*((MAX(Calculator!$F753,110)-130)/20))</f>
      </c>
    </row>
    <row r="23925" spans="1:3" x14ac:dyDescent="0.25">
      <c r="A23925">
        <v>753</v>
      </c>
      <c r="B23925" t="s">
        <v>65</v>
      </c>
      <c r="C23925">
        <f>(((Calculator!$C753-55)/10)*IF(Calculator!$G753="Yes",1,0))</f>
      </c>
    </row>
    <row r="23926" spans="1:3" x14ac:dyDescent="0.25">
      <c r="A23926">
        <v>753</v>
      </c>
      <c r="B23926" t="s">
        <v>66</v>
      </c>
      <c r="C23926">
        <f>(((Calculator!$C753-55)/10)*IF(Calculator!$H753="Yes",1,0))</f>
      </c>
    </row>
    <row r="23927" spans="1:3" x14ac:dyDescent="0.25">
      <c r="A23927">
        <v>753</v>
      </c>
      <c r="B23927" t="s">
        <v>67</v>
      </c>
      <c r="C23927">
        <f>(((Calculator!$C753-55)/10)*((MAX(Calculator!$I753,30)-30)/5))</f>
      </c>
    </row>
    <row r="23928" spans="1:3" x14ac:dyDescent="0.25">
      <c r="A23928">
        <v>753</v>
      </c>
      <c r="B23928" t="s">
        <v>68</v>
      </c>
      <c r="C23928">
        <f>(((Calculator!$C753-55)/10)*((MIN(Calculator!$J753,60)-60)/-15))</f>
      </c>
    </row>
    <row r="23929" spans="1:3" x14ac:dyDescent="0.25">
      <c r="A23929">
        <v>753</v>
      </c>
      <c r="B23929" t="s">
        <v>69</v>
      </c>
      <c r="C23929">
        <f>IF(AND(Calculator!$O753&lt;&gt;"",Calculator!$O753&gt;=4,Calculator!$O753&lt;=6),1,0)</f>
      </c>
    </row>
    <row r="23930" spans="1:3" x14ac:dyDescent="0.25">
      <c r="A23930">
        <v>753</v>
      </c>
      <c r="B23930" t="s">
        <v>70</v>
      </c>
      <c r="C23930">
        <f>IF(AND(Calculator!$O753&lt;&gt;"",Calculator!$O753&gt;=7,Calculator!$O753&lt;=10),1,0)</f>
      </c>
    </row>
    <row r="23931" spans="1:3" x14ac:dyDescent="0.25">
      <c r="A23931">
        <v>753</v>
      </c>
      <c r="B23931" t="s">
        <v>71</v>
      </c>
      <c r="C23931">
        <f>IF(Calculator!$O753="",1,0)</f>
      </c>
    </row>
    <row r="23932" spans="1:3" x14ac:dyDescent="0.25">
      <c r="A23932">
        <v>753</v>
      </c>
      <c r="B23932" t="s">
        <v>72</v>
      </c>
      <c r="C23932">
        <f>IF(OR(Calculator!$M753="",Calculator!$M753=0),0,LN(Calculator!$M753))</f>
      </c>
    </row>
    <row r="23933" spans="1:3" x14ac:dyDescent="0.25">
      <c r="A23933">
        <v>753</v>
      </c>
      <c r="B23933" t="s">
        <v>73</v>
      </c>
      <c r="C23933">
        <f>IF(Calculator!$M753="",1,0)</f>
      </c>
    </row>
    <row r="23934" spans="1:3" x14ac:dyDescent="0.25">
      <c r="A23934">
        <v>753</v>
      </c>
      <c r="B23934" t="s">
        <v>74</v>
      </c>
      <c r="C23934">
        <f>IF(Calculator!$N753="",0,(Calculator!$N753-5.3)*IF(Calculator!$G753="Yes",1,0))</f>
      </c>
    </row>
    <row r="23935" spans="1:3" x14ac:dyDescent="0.25">
      <c r="A23935">
        <v>753</v>
      </c>
      <c r="B23935" t="s">
        <v>75</v>
      </c>
      <c r="C23935">
        <f>IF(Calculator!$N753="",0,(Calculator!$N753-5.3)*(1-IF(Calculator!$G753="Yes",1,0)))</f>
      </c>
    </row>
    <row r="23936" spans="1:3" x14ac:dyDescent="0.25">
      <c r="A23936">
        <v>753</v>
      </c>
      <c r="B23936" t="s">
        <v>76</v>
      </c>
      <c r="C23936">
        <f>IF(Calculator!$N753="",1,0)</f>
      </c>
    </row>
    <row r="23937" spans="1:3" x14ac:dyDescent="0.25">
      <c r="A23937">
        <v>753</v>
      </c>
      <c r="B23937" t="s">
        <v>77</v>
      </c>
      <c r="C23937">
        <f>1</f>
      </c>
    </row>
    <row r="23938" spans="1:3" x14ac:dyDescent="0.25">
      <c r="A23938">
        <v>754</v>
      </c>
      <c r="B23938" t="s">
        <v>47</v>
      </c>
      <c r="C23938">
        <f>(Calculator!$C754-55)/10</f>
      </c>
    </row>
    <row r="23939" spans="1:3" x14ac:dyDescent="0.25">
      <c r="A23939">
        <v>754</v>
      </c>
      <c r="B23939" t="s">
        <v>48</v>
      </c>
      <c r="C23939">
        <f>((Calculator!$C754-55)/10)^2</f>
      </c>
    </row>
    <row r="23940" spans="1:3" x14ac:dyDescent="0.25">
      <c r="A23940">
        <v>754</v>
      </c>
      <c r="B23940" t="s">
        <v>49</v>
      </c>
      <c r="C23940">
        <f>((Calculator!$D754-Calculator!$E754)*0.02586)-3.5</f>
      </c>
    </row>
    <row r="23941" spans="1:3" x14ac:dyDescent="0.25">
      <c r="A23941">
        <v>754</v>
      </c>
      <c r="B23941" t="s">
        <v>50</v>
      </c>
      <c r="C23941">
        <f>((Calculator!$E754*0.02586)-1.3)/0.3</f>
      </c>
    </row>
    <row r="23942" spans="1:3" x14ac:dyDescent="0.25">
      <c r="A23942">
        <v>754</v>
      </c>
      <c r="B23942" t="s">
        <v>51</v>
      </c>
      <c r="C23942">
        <f>(MIN(Calculator!$F754,110)-110)/20</f>
      </c>
    </row>
    <row r="23943" spans="1:3" x14ac:dyDescent="0.25">
      <c r="A23943">
        <v>754</v>
      </c>
      <c r="B23943" t="s">
        <v>52</v>
      </c>
      <c r="C23943">
        <f>(MAX(Calculator!$F754,110)-130)/20</f>
      </c>
    </row>
    <row r="23944" spans="1:3" x14ac:dyDescent="0.25">
      <c r="A23944">
        <v>754</v>
      </c>
      <c r="B23944" t="s">
        <v>17</v>
      </c>
      <c r="C23944">
        <f>IF(Calculator!$G754="Yes",1,0)</f>
      </c>
    </row>
    <row r="23945" spans="1:3" x14ac:dyDescent="0.25">
      <c r="A23945">
        <v>754</v>
      </c>
      <c r="B23945" t="s">
        <v>53</v>
      </c>
      <c r="C23945">
        <f>IF(Calculator!$H754="Yes",1,0)</f>
      </c>
    </row>
    <row r="23946" spans="1:3" x14ac:dyDescent="0.25">
      <c r="A23946">
        <v>754</v>
      </c>
      <c r="B23946" t="s">
        <v>54</v>
      </c>
      <c r="C23946">
        <f>(MIN(Calculator!$I754,30)-25)/5</f>
      </c>
    </row>
    <row r="23947" spans="1:3" x14ac:dyDescent="0.25">
      <c r="A23947">
        <v>754</v>
      </c>
      <c r="B23947" t="s">
        <v>55</v>
      </c>
      <c r="C23947">
        <f>(MAX(Calculator!$I754,30)-30)/5</f>
      </c>
    </row>
    <row r="23948" spans="1:3" x14ac:dyDescent="0.25">
      <c r="A23948">
        <v>754</v>
      </c>
      <c r="B23948" t="s">
        <v>56</v>
      </c>
      <c r="C23948">
        <f>(MIN(Calculator!$J754,60)-60)/-15</f>
      </c>
    </row>
    <row r="23949" spans="1:3" x14ac:dyDescent="0.25">
      <c r="A23949">
        <v>754</v>
      </c>
      <c r="B23949" t="s">
        <v>57</v>
      </c>
      <c r="C23949">
        <f>(MAX(Calculator!$J754,60)-90)/-15</f>
      </c>
    </row>
    <row r="23950" spans="1:3" x14ac:dyDescent="0.25">
      <c r="A23950">
        <v>754</v>
      </c>
      <c r="B23950" t="s">
        <v>58</v>
      </c>
      <c r="C23950">
        <f>IF(Calculator!$K754="Yes",1,0)</f>
      </c>
    </row>
    <row r="23951" spans="1:3" x14ac:dyDescent="0.25">
      <c r="A23951">
        <v>754</v>
      </c>
      <c r="B23951" t="s">
        <v>59</v>
      </c>
      <c r="C23951">
        <f>IF(Calculator!$L754="Yes",1,0)</f>
      </c>
    </row>
    <row r="23952" spans="1:3" x14ac:dyDescent="0.25">
      <c r="A23952">
        <v>754</v>
      </c>
      <c r="B23952" t="s">
        <v>60</v>
      </c>
      <c r="C23952">
        <f>((MAX(Calculator!$F754,110)-130)/20)*IF(Calculator!$K754="Yes",1,0)</f>
      </c>
    </row>
    <row r="23953" spans="1:3" x14ac:dyDescent="0.25">
      <c r="A23953">
        <v>754</v>
      </c>
      <c r="B23953" t="s">
        <v>61</v>
      </c>
      <c r="C23953">
        <f>((((Calculator!$D754-Calculator!$E754)*0.02586)-3.5))*IF(Calculator!$L754="Yes",1,0)</f>
      </c>
    </row>
    <row r="23954" spans="1:3" x14ac:dyDescent="0.25">
      <c r="A23954">
        <v>754</v>
      </c>
      <c r="B23954" t="s">
        <v>62</v>
      </c>
      <c r="C23954">
        <f>(((Calculator!$C754-55)/10)*(((((Calculator!$D754-Calculator!$E754)*0.02586)-3.5))))</f>
      </c>
    </row>
    <row r="23955" spans="1:3" x14ac:dyDescent="0.25">
      <c r="A23955">
        <v>754</v>
      </c>
      <c r="B23955" t="s">
        <v>63</v>
      </c>
      <c r="C23955">
        <f>(((Calculator!$C754-55)/10)*(((Calculator!$E754*0.02586)-1.3)/0.3))</f>
      </c>
    </row>
    <row r="23956" spans="1:3" x14ac:dyDescent="0.25">
      <c r="A23956">
        <v>754</v>
      </c>
      <c r="B23956" t="s">
        <v>64</v>
      </c>
      <c r="C23956">
        <f>(((Calculator!$C754-55)/10)*((MAX(Calculator!$F754,110)-130)/20))</f>
      </c>
    </row>
    <row r="23957" spans="1:3" x14ac:dyDescent="0.25">
      <c r="A23957">
        <v>754</v>
      </c>
      <c r="B23957" t="s">
        <v>65</v>
      </c>
      <c r="C23957">
        <f>(((Calculator!$C754-55)/10)*IF(Calculator!$G754="Yes",1,0))</f>
      </c>
    </row>
    <row r="23958" spans="1:3" x14ac:dyDescent="0.25">
      <c r="A23958">
        <v>754</v>
      </c>
      <c r="B23958" t="s">
        <v>66</v>
      </c>
      <c r="C23958">
        <f>(((Calculator!$C754-55)/10)*IF(Calculator!$H754="Yes",1,0))</f>
      </c>
    </row>
    <row r="23959" spans="1:3" x14ac:dyDescent="0.25">
      <c r="A23959">
        <v>754</v>
      </c>
      <c r="B23959" t="s">
        <v>67</v>
      </c>
      <c r="C23959">
        <f>(((Calculator!$C754-55)/10)*((MAX(Calculator!$I754,30)-30)/5))</f>
      </c>
    </row>
    <row r="23960" spans="1:3" x14ac:dyDescent="0.25">
      <c r="A23960">
        <v>754</v>
      </c>
      <c r="B23960" t="s">
        <v>68</v>
      </c>
      <c r="C23960">
        <f>(((Calculator!$C754-55)/10)*((MIN(Calculator!$J754,60)-60)/-15))</f>
      </c>
    </row>
    <row r="23961" spans="1:3" x14ac:dyDescent="0.25">
      <c r="A23961">
        <v>754</v>
      </c>
      <c r="B23961" t="s">
        <v>69</v>
      </c>
      <c r="C23961">
        <f>IF(AND(Calculator!$O754&lt;&gt;"",Calculator!$O754&gt;=4,Calculator!$O754&lt;=6),1,0)</f>
      </c>
    </row>
    <row r="23962" spans="1:3" x14ac:dyDescent="0.25">
      <c r="A23962">
        <v>754</v>
      </c>
      <c r="B23962" t="s">
        <v>70</v>
      </c>
      <c r="C23962">
        <f>IF(AND(Calculator!$O754&lt;&gt;"",Calculator!$O754&gt;=7,Calculator!$O754&lt;=10),1,0)</f>
      </c>
    </row>
    <row r="23963" spans="1:3" x14ac:dyDescent="0.25">
      <c r="A23963">
        <v>754</v>
      </c>
      <c r="B23963" t="s">
        <v>71</v>
      </c>
      <c r="C23963">
        <f>IF(Calculator!$O754="",1,0)</f>
      </c>
    </row>
    <row r="23964" spans="1:3" x14ac:dyDescent="0.25">
      <c r="A23964">
        <v>754</v>
      </c>
      <c r="B23964" t="s">
        <v>72</v>
      </c>
      <c r="C23964">
        <f>IF(OR(Calculator!$M754="",Calculator!$M754=0),0,LN(Calculator!$M754))</f>
      </c>
    </row>
    <row r="23965" spans="1:3" x14ac:dyDescent="0.25">
      <c r="A23965">
        <v>754</v>
      </c>
      <c r="B23965" t="s">
        <v>73</v>
      </c>
      <c r="C23965">
        <f>IF(Calculator!$M754="",1,0)</f>
      </c>
    </row>
    <row r="23966" spans="1:3" x14ac:dyDescent="0.25">
      <c r="A23966">
        <v>754</v>
      </c>
      <c r="B23966" t="s">
        <v>74</v>
      </c>
      <c r="C23966">
        <f>IF(Calculator!$N754="",0,(Calculator!$N754-5.3)*IF(Calculator!$G754="Yes",1,0))</f>
      </c>
    </row>
    <row r="23967" spans="1:3" x14ac:dyDescent="0.25">
      <c r="A23967">
        <v>754</v>
      </c>
      <c r="B23967" t="s">
        <v>75</v>
      </c>
      <c r="C23967">
        <f>IF(Calculator!$N754="",0,(Calculator!$N754-5.3)*(1-IF(Calculator!$G754="Yes",1,0)))</f>
      </c>
    </row>
    <row r="23968" spans="1:3" x14ac:dyDescent="0.25">
      <c r="A23968">
        <v>754</v>
      </c>
      <c r="B23968" t="s">
        <v>76</v>
      </c>
      <c r="C23968">
        <f>IF(Calculator!$N754="",1,0)</f>
      </c>
    </row>
    <row r="23969" spans="1:3" x14ac:dyDescent="0.25">
      <c r="A23969">
        <v>754</v>
      </c>
      <c r="B23969" t="s">
        <v>77</v>
      </c>
      <c r="C23969">
        <f>1</f>
      </c>
    </row>
    <row r="23970" spans="1:3" x14ac:dyDescent="0.25">
      <c r="A23970">
        <v>755</v>
      </c>
      <c r="B23970" t="s">
        <v>47</v>
      </c>
      <c r="C23970">
        <f>(Calculator!$C755-55)/10</f>
      </c>
    </row>
    <row r="23971" spans="1:3" x14ac:dyDescent="0.25">
      <c r="A23971">
        <v>755</v>
      </c>
      <c r="B23971" t="s">
        <v>48</v>
      </c>
      <c r="C23971">
        <f>((Calculator!$C755-55)/10)^2</f>
      </c>
    </row>
    <row r="23972" spans="1:3" x14ac:dyDescent="0.25">
      <c r="A23972">
        <v>755</v>
      </c>
      <c r="B23972" t="s">
        <v>49</v>
      </c>
      <c r="C23972">
        <f>((Calculator!$D755-Calculator!$E755)*0.02586)-3.5</f>
      </c>
    </row>
    <row r="23973" spans="1:3" x14ac:dyDescent="0.25">
      <c r="A23973">
        <v>755</v>
      </c>
      <c r="B23973" t="s">
        <v>50</v>
      </c>
      <c r="C23973">
        <f>((Calculator!$E755*0.02586)-1.3)/0.3</f>
      </c>
    </row>
    <row r="23974" spans="1:3" x14ac:dyDescent="0.25">
      <c r="A23974">
        <v>755</v>
      </c>
      <c r="B23974" t="s">
        <v>51</v>
      </c>
      <c r="C23974">
        <f>(MIN(Calculator!$F755,110)-110)/20</f>
      </c>
    </row>
    <row r="23975" spans="1:3" x14ac:dyDescent="0.25">
      <c r="A23975">
        <v>755</v>
      </c>
      <c r="B23975" t="s">
        <v>52</v>
      </c>
      <c r="C23975">
        <f>(MAX(Calculator!$F755,110)-130)/20</f>
      </c>
    </row>
    <row r="23976" spans="1:3" x14ac:dyDescent="0.25">
      <c r="A23976">
        <v>755</v>
      </c>
      <c r="B23976" t="s">
        <v>17</v>
      </c>
      <c r="C23976">
        <f>IF(Calculator!$G755="Yes",1,0)</f>
      </c>
    </row>
    <row r="23977" spans="1:3" x14ac:dyDescent="0.25">
      <c r="A23977">
        <v>755</v>
      </c>
      <c r="B23977" t="s">
        <v>53</v>
      </c>
      <c r="C23977">
        <f>IF(Calculator!$H755="Yes",1,0)</f>
      </c>
    </row>
    <row r="23978" spans="1:3" x14ac:dyDescent="0.25">
      <c r="A23978">
        <v>755</v>
      </c>
      <c r="B23978" t="s">
        <v>54</v>
      </c>
      <c r="C23978">
        <f>(MIN(Calculator!$I755,30)-25)/5</f>
      </c>
    </row>
    <row r="23979" spans="1:3" x14ac:dyDescent="0.25">
      <c r="A23979">
        <v>755</v>
      </c>
      <c r="B23979" t="s">
        <v>55</v>
      </c>
      <c r="C23979">
        <f>(MAX(Calculator!$I755,30)-30)/5</f>
      </c>
    </row>
    <row r="23980" spans="1:3" x14ac:dyDescent="0.25">
      <c r="A23980">
        <v>755</v>
      </c>
      <c r="B23980" t="s">
        <v>56</v>
      </c>
      <c r="C23980">
        <f>(MIN(Calculator!$J755,60)-60)/-15</f>
      </c>
    </row>
    <row r="23981" spans="1:3" x14ac:dyDescent="0.25">
      <c r="A23981">
        <v>755</v>
      </c>
      <c r="B23981" t="s">
        <v>57</v>
      </c>
      <c r="C23981">
        <f>(MAX(Calculator!$J755,60)-90)/-15</f>
      </c>
    </row>
    <row r="23982" spans="1:3" x14ac:dyDescent="0.25">
      <c r="A23982">
        <v>755</v>
      </c>
      <c r="B23982" t="s">
        <v>58</v>
      </c>
      <c r="C23982">
        <f>IF(Calculator!$K755="Yes",1,0)</f>
      </c>
    </row>
    <row r="23983" spans="1:3" x14ac:dyDescent="0.25">
      <c r="A23983">
        <v>755</v>
      </c>
      <c r="B23983" t="s">
        <v>59</v>
      </c>
      <c r="C23983">
        <f>IF(Calculator!$L755="Yes",1,0)</f>
      </c>
    </row>
    <row r="23984" spans="1:3" x14ac:dyDescent="0.25">
      <c r="A23984">
        <v>755</v>
      </c>
      <c r="B23984" t="s">
        <v>60</v>
      </c>
      <c r="C23984">
        <f>((MAX(Calculator!$F755,110)-130)/20)*IF(Calculator!$K755="Yes",1,0)</f>
      </c>
    </row>
    <row r="23985" spans="1:3" x14ac:dyDescent="0.25">
      <c r="A23985">
        <v>755</v>
      </c>
      <c r="B23985" t="s">
        <v>61</v>
      </c>
      <c r="C23985">
        <f>((((Calculator!$D755-Calculator!$E755)*0.02586)-3.5))*IF(Calculator!$L755="Yes",1,0)</f>
      </c>
    </row>
    <row r="23986" spans="1:3" x14ac:dyDescent="0.25">
      <c r="A23986">
        <v>755</v>
      </c>
      <c r="B23986" t="s">
        <v>62</v>
      </c>
      <c r="C23986">
        <f>(((Calculator!$C755-55)/10)*(((((Calculator!$D755-Calculator!$E755)*0.02586)-3.5))))</f>
      </c>
    </row>
    <row r="23987" spans="1:3" x14ac:dyDescent="0.25">
      <c r="A23987">
        <v>755</v>
      </c>
      <c r="B23987" t="s">
        <v>63</v>
      </c>
      <c r="C23987">
        <f>(((Calculator!$C755-55)/10)*(((Calculator!$E755*0.02586)-1.3)/0.3))</f>
      </c>
    </row>
    <row r="23988" spans="1:3" x14ac:dyDescent="0.25">
      <c r="A23988">
        <v>755</v>
      </c>
      <c r="B23988" t="s">
        <v>64</v>
      </c>
      <c r="C23988">
        <f>(((Calculator!$C755-55)/10)*((MAX(Calculator!$F755,110)-130)/20))</f>
      </c>
    </row>
    <row r="23989" spans="1:3" x14ac:dyDescent="0.25">
      <c r="A23989">
        <v>755</v>
      </c>
      <c r="B23989" t="s">
        <v>65</v>
      </c>
      <c r="C23989">
        <f>(((Calculator!$C755-55)/10)*IF(Calculator!$G755="Yes",1,0))</f>
      </c>
    </row>
    <row r="23990" spans="1:3" x14ac:dyDescent="0.25">
      <c r="A23990">
        <v>755</v>
      </c>
      <c r="B23990" t="s">
        <v>66</v>
      </c>
      <c r="C23990">
        <f>(((Calculator!$C755-55)/10)*IF(Calculator!$H755="Yes",1,0))</f>
      </c>
    </row>
    <row r="23991" spans="1:3" x14ac:dyDescent="0.25">
      <c r="A23991">
        <v>755</v>
      </c>
      <c r="B23991" t="s">
        <v>67</v>
      </c>
      <c r="C23991">
        <f>(((Calculator!$C755-55)/10)*((MAX(Calculator!$I755,30)-30)/5))</f>
      </c>
    </row>
    <row r="23992" spans="1:3" x14ac:dyDescent="0.25">
      <c r="A23992">
        <v>755</v>
      </c>
      <c r="B23992" t="s">
        <v>68</v>
      </c>
      <c r="C23992">
        <f>(((Calculator!$C755-55)/10)*((MIN(Calculator!$J755,60)-60)/-15))</f>
      </c>
    </row>
    <row r="23993" spans="1:3" x14ac:dyDescent="0.25">
      <c r="A23993">
        <v>755</v>
      </c>
      <c r="B23993" t="s">
        <v>69</v>
      </c>
      <c r="C23993">
        <f>IF(AND(Calculator!$O755&lt;&gt;"",Calculator!$O755&gt;=4,Calculator!$O755&lt;=6),1,0)</f>
      </c>
    </row>
    <row r="23994" spans="1:3" x14ac:dyDescent="0.25">
      <c r="A23994">
        <v>755</v>
      </c>
      <c r="B23994" t="s">
        <v>70</v>
      </c>
      <c r="C23994">
        <f>IF(AND(Calculator!$O755&lt;&gt;"",Calculator!$O755&gt;=7,Calculator!$O755&lt;=10),1,0)</f>
      </c>
    </row>
    <row r="23995" spans="1:3" x14ac:dyDescent="0.25">
      <c r="A23995">
        <v>755</v>
      </c>
      <c r="B23995" t="s">
        <v>71</v>
      </c>
      <c r="C23995">
        <f>IF(Calculator!$O755="",1,0)</f>
      </c>
    </row>
    <row r="23996" spans="1:3" x14ac:dyDescent="0.25">
      <c r="A23996">
        <v>755</v>
      </c>
      <c r="B23996" t="s">
        <v>72</v>
      </c>
      <c r="C23996">
        <f>IF(OR(Calculator!$M755="",Calculator!$M755=0),0,LN(Calculator!$M755))</f>
      </c>
    </row>
    <row r="23997" spans="1:3" x14ac:dyDescent="0.25">
      <c r="A23997">
        <v>755</v>
      </c>
      <c r="B23997" t="s">
        <v>73</v>
      </c>
      <c r="C23997">
        <f>IF(Calculator!$M755="",1,0)</f>
      </c>
    </row>
    <row r="23998" spans="1:3" x14ac:dyDescent="0.25">
      <c r="A23998">
        <v>755</v>
      </c>
      <c r="B23998" t="s">
        <v>74</v>
      </c>
      <c r="C23998">
        <f>IF(Calculator!$N755="",0,(Calculator!$N755-5.3)*IF(Calculator!$G755="Yes",1,0))</f>
      </c>
    </row>
    <row r="23999" spans="1:3" x14ac:dyDescent="0.25">
      <c r="A23999">
        <v>755</v>
      </c>
      <c r="B23999" t="s">
        <v>75</v>
      </c>
      <c r="C23999">
        <f>IF(Calculator!$N755="",0,(Calculator!$N755-5.3)*(1-IF(Calculator!$G755="Yes",1,0)))</f>
      </c>
    </row>
    <row r="24000" spans="1:3" x14ac:dyDescent="0.25">
      <c r="A24000">
        <v>755</v>
      </c>
      <c r="B24000" t="s">
        <v>76</v>
      </c>
      <c r="C24000">
        <f>IF(Calculator!$N755="",1,0)</f>
      </c>
    </row>
    <row r="24001" spans="1:3" x14ac:dyDescent="0.25">
      <c r="A24001">
        <v>755</v>
      </c>
      <c r="B24001" t="s">
        <v>77</v>
      </c>
      <c r="C24001">
        <f>1</f>
      </c>
    </row>
    <row r="24002" spans="1:3" x14ac:dyDescent="0.25">
      <c r="A24002">
        <v>756</v>
      </c>
      <c r="B24002" t="s">
        <v>47</v>
      </c>
      <c r="C24002">
        <f>(Calculator!$C756-55)/10</f>
      </c>
    </row>
    <row r="24003" spans="1:3" x14ac:dyDescent="0.25">
      <c r="A24003">
        <v>756</v>
      </c>
      <c r="B24003" t="s">
        <v>48</v>
      </c>
      <c r="C24003">
        <f>((Calculator!$C756-55)/10)^2</f>
      </c>
    </row>
    <row r="24004" spans="1:3" x14ac:dyDescent="0.25">
      <c r="A24004">
        <v>756</v>
      </c>
      <c r="B24004" t="s">
        <v>49</v>
      </c>
      <c r="C24004">
        <f>((Calculator!$D756-Calculator!$E756)*0.02586)-3.5</f>
      </c>
    </row>
    <row r="24005" spans="1:3" x14ac:dyDescent="0.25">
      <c r="A24005">
        <v>756</v>
      </c>
      <c r="B24005" t="s">
        <v>50</v>
      </c>
      <c r="C24005">
        <f>((Calculator!$E756*0.02586)-1.3)/0.3</f>
      </c>
    </row>
    <row r="24006" spans="1:3" x14ac:dyDescent="0.25">
      <c r="A24006">
        <v>756</v>
      </c>
      <c r="B24006" t="s">
        <v>51</v>
      </c>
      <c r="C24006">
        <f>(MIN(Calculator!$F756,110)-110)/20</f>
      </c>
    </row>
    <row r="24007" spans="1:3" x14ac:dyDescent="0.25">
      <c r="A24007">
        <v>756</v>
      </c>
      <c r="B24007" t="s">
        <v>52</v>
      </c>
      <c r="C24007">
        <f>(MAX(Calculator!$F756,110)-130)/20</f>
      </c>
    </row>
    <row r="24008" spans="1:3" x14ac:dyDescent="0.25">
      <c r="A24008">
        <v>756</v>
      </c>
      <c r="B24008" t="s">
        <v>17</v>
      </c>
      <c r="C24008">
        <f>IF(Calculator!$G756="Yes",1,0)</f>
      </c>
    </row>
    <row r="24009" spans="1:3" x14ac:dyDescent="0.25">
      <c r="A24009">
        <v>756</v>
      </c>
      <c r="B24009" t="s">
        <v>53</v>
      </c>
      <c r="C24009">
        <f>IF(Calculator!$H756="Yes",1,0)</f>
      </c>
    </row>
    <row r="24010" spans="1:3" x14ac:dyDescent="0.25">
      <c r="A24010">
        <v>756</v>
      </c>
      <c r="B24010" t="s">
        <v>54</v>
      </c>
      <c r="C24010">
        <f>(MIN(Calculator!$I756,30)-25)/5</f>
      </c>
    </row>
    <row r="24011" spans="1:3" x14ac:dyDescent="0.25">
      <c r="A24011">
        <v>756</v>
      </c>
      <c r="B24011" t="s">
        <v>55</v>
      </c>
      <c r="C24011">
        <f>(MAX(Calculator!$I756,30)-30)/5</f>
      </c>
    </row>
    <row r="24012" spans="1:3" x14ac:dyDescent="0.25">
      <c r="A24012">
        <v>756</v>
      </c>
      <c r="B24012" t="s">
        <v>56</v>
      </c>
      <c r="C24012">
        <f>(MIN(Calculator!$J756,60)-60)/-15</f>
      </c>
    </row>
    <row r="24013" spans="1:3" x14ac:dyDescent="0.25">
      <c r="A24013">
        <v>756</v>
      </c>
      <c r="B24013" t="s">
        <v>57</v>
      </c>
      <c r="C24013">
        <f>(MAX(Calculator!$J756,60)-90)/-15</f>
      </c>
    </row>
    <row r="24014" spans="1:3" x14ac:dyDescent="0.25">
      <c r="A24014">
        <v>756</v>
      </c>
      <c r="B24014" t="s">
        <v>58</v>
      </c>
      <c r="C24014">
        <f>IF(Calculator!$K756="Yes",1,0)</f>
      </c>
    </row>
    <row r="24015" spans="1:3" x14ac:dyDescent="0.25">
      <c r="A24015">
        <v>756</v>
      </c>
      <c r="B24015" t="s">
        <v>59</v>
      </c>
      <c r="C24015">
        <f>IF(Calculator!$L756="Yes",1,0)</f>
      </c>
    </row>
    <row r="24016" spans="1:3" x14ac:dyDescent="0.25">
      <c r="A24016">
        <v>756</v>
      </c>
      <c r="B24016" t="s">
        <v>60</v>
      </c>
      <c r="C24016">
        <f>((MAX(Calculator!$F756,110)-130)/20)*IF(Calculator!$K756="Yes",1,0)</f>
      </c>
    </row>
    <row r="24017" spans="1:3" x14ac:dyDescent="0.25">
      <c r="A24017">
        <v>756</v>
      </c>
      <c r="B24017" t="s">
        <v>61</v>
      </c>
      <c r="C24017">
        <f>((((Calculator!$D756-Calculator!$E756)*0.02586)-3.5))*IF(Calculator!$L756="Yes",1,0)</f>
      </c>
    </row>
    <row r="24018" spans="1:3" x14ac:dyDescent="0.25">
      <c r="A24018">
        <v>756</v>
      </c>
      <c r="B24018" t="s">
        <v>62</v>
      </c>
      <c r="C24018">
        <f>(((Calculator!$C756-55)/10)*(((((Calculator!$D756-Calculator!$E756)*0.02586)-3.5))))</f>
      </c>
    </row>
    <row r="24019" spans="1:3" x14ac:dyDescent="0.25">
      <c r="A24019">
        <v>756</v>
      </c>
      <c r="B24019" t="s">
        <v>63</v>
      </c>
      <c r="C24019">
        <f>(((Calculator!$C756-55)/10)*(((Calculator!$E756*0.02586)-1.3)/0.3))</f>
      </c>
    </row>
    <row r="24020" spans="1:3" x14ac:dyDescent="0.25">
      <c r="A24020">
        <v>756</v>
      </c>
      <c r="B24020" t="s">
        <v>64</v>
      </c>
      <c r="C24020">
        <f>(((Calculator!$C756-55)/10)*((MAX(Calculator!$F756,110)-130)/20))</f>
      </c>
    </row>
    <row r="24021" spans="1:3" x14ac:dyDescent="0.25">
      <c r="A24021">
        <v>756</v>
      </c>
      <c r="B24021" t="s">
        <v>65</v>
      </c>
      <c r="C24021">
        <f>(((Calculator!$C756-55)/10)*IF(Calculator!$G756="Yes",1,0))</f>
      </c>
    </row>
    <row r="24022" spans="1:3" x14ac:dyDescent="0.25">
      <c r="A24022">
        <v>756</v>
      </c>
      <c r="B24022" t="s">
        <v>66</v>
      </c>
      <c r="C24022">
        <f>(((Calculator!$C756-55)/10)*IF(Calculator!$H756="Yes",1,0))</f>
      </c>
    </row>
    <row r="24023" spans="1:3" x14ac:dyDescent="0.25">
      <c r="A24023">
        <v>756</v>
      </c>
      <c r="B24023" t="s">
        <v>67</v>
      </c>
      <c r="C24023">
        <f>(((Calculator!$C756-55)/10)*((MAX(Calculator!$I756,30)-30)/5))</f>
      </c>
    </row>
    <row r="24024" spans="1:3" x14ac:dyDescent="0.25">
      <c r="A24024">
        <v>756</v>
      </c>
      <c r="B24024" t="s">
        <v>68</v>
      </c>
      <c r="C24024">
        <f>(((Calculator!$C756-55)/10)*((MIN(Calculator!$J756,60)-60)/-15))</f>
      </c>
    </row>
    <row r="24025" spans="1:3" x14ac:dyDescent="0.25">
      <c r="A24025">
        <v>756</v>
      </c>
      <c r="B24025" t="s">
        <v>69</v>
      </c>
      <c r="C24025">
        <f>IF(AND(Calculator!$O756&lt;&gt;"",Calculator!$O756&gt;=4,Calculator!$O756&lt;=6),1,0)</f>
      </c>
    </row>
    <row r="24026" spans="1:3" x14ac:dyDescent="0.25">
      <c r="A24026">
        <v>756</v>
      </c>
      <c r="B24026" t="s">
        <v>70</v>
      </c>
      <c r="C24026">
        <f>IF(AND(Calculator!$O756&lt;&gt;"",Calculator!$O756&gt;=7,Calculator!$O756&lt;=10),1,0)</f>
      </c>
    </row>
    <row r="24027" spans="1:3" x14ac:dyDescent="0.25">
      <c r="A24027">
        <v>756</v>
      </c>
      <c r="B24027" t="s">
        <v>71</v>
      </c>
      <c r="C24027">
        <f>IF(Calculator!$O756="",1,0)</f>
      </c>
    </row>
    <row r="24028" spans="1:3" x14ac:dyDescent="0.25">
      <c r="A24028">
        <v>756</v>
      </c>
      <c r="B24028" t="s">
        <v>72</v>
      </c>
      <c r="C24028">
        <f>IF(OR(Calculator!$M756="",Calculator!$M756=0),0,LN(Calculator!$M756))</f>
      </c>
    </row>
    <row r="24029" spans="1:3" x14ac:dyDescent="0.25">
      <c r="A24029">
        <v>756</v>
      </c>
      <c r="B24029" t="s">
        <v>73</v>
      </c>
      <c r="C24029">
        <f>IF(Calculator!$M756="",1,0)</f>
      </c>
    </row>
    <row r="24030" spans="1:3" x14ac:dyDescent="0.25">
      <c r="A24030">
        <v>756</v>
      </c>
      <c r="B24030" t="s">
        <v>74</v>
      </c>
      <c r="C24030">
        <f>IF(Calculator!$N756="",0,(Calculator!$N756-5.3)*IF(Calculator!$G756="Yes",1,0))</f>
      </c>
    </row>
    <row r="24031" spans="1:3" x14ac:dyDescent="0.25">
      <c r="A24031">
        <v>756</v>
      </c>
      <c r="B24031" t="s">
        <v>75</v>
      </c>
      <c r="C24031">
        <f>IF(Calculator!$N756="",0,(Calculator!$N756-5.3)*(1-IF(Calculator!$G756="Yes",1,0)))</f>
      </c>
    </row>
    <row r="24032" spans="1:3" x14ac:dyDescent="0.25">
      <c r="A24032">
        <v>756</v>
      </c>
      <c r="B24032" t="s">
        <v>76</v>
      </c>
      <c r="C24032">
        <f>IF(Calculator!$N756="",1,0)</f>
      </c>
    </row>
    <row r="24033" spans="1:3" x14ac:dyDescent="0.25">
      <c r="A24033">
        <v>756</v>
      </c>
      <c r="B24033" t="s">
        <v>77</v>
      </c>
      <c r="C24033">
        <f>1</f>
      </c>
    </row>
    <row r="24034" spans="1:3" x14ac:dyDescent="0.25">
      <c r="A24034">
        <v>757</v>
      </c>
      <c r="B24034" t="s">
        <v>47</v>
      </c>
      <c r="C24034">
        <f>(Calculator!$C757-55)/10</f>
      </c>
    </row>
    <row r="24035" spans="1:3" x14ac:dyDescent="0.25">
      <c r="A24035">
        <v>757</v>
      </c>
      <c r="B24035" t="s">
        <v>48</v>
      </c>
      <c r="C24035">
        <f>((Calculator!$C757-55)/10)^2</f>
      </c>
    </row>
    <row r="24036" spans="1:3" x14ac:dyDescent="0.25">
      <c r="A24036">
        <v>757</v>
      </c>
      <c r="B24036" t="s">
        <v>49</v>
      </c>
      <c r="C24036">
        <f>((Calculator!$D757-Calculator!$E757)*0.02586)-3.5</f>
      </c>
    </row>
    <row r="24037" spans="1:3" x14ac:dyDescent="0.25">
      <c r="A24037">
        <v>757</v>
      </c>
      <c r="B24037" t="s">
        <v>50</v>
      </c>
      <c r="C24037">
        <f>((Calculator!$E757*0.02586)-1.3)/0.3</f>
      </c>
    </row>
    <row r="24038" spans="1:3" x14ac:dyDescent="0.25">
      <c r="A24038">
        <v>757</v>
      </c>
      <c r="B24038" t="s">
        <v>51</v>
      </c>
      <c r="C24038">
        <f>(MIN(Calculator!$F757,110)-110)/20</f>
      </c>
    </row>
    <row r="24039" spans="1:3" x14ac:dyDescent="0.25">
      <c r="A24039">
        <v>757</v>
      </c>
      <c r="B24039" t="s">
        <v>52</v>
      </c>
      <c r="C24039">
        <f>(MAX(Calculator!$F757,110)-130)/20</f>
      </c>
    </row>
    <row r="24040" spans="1:3" x14ac:dyDescent="0.25">
      <c r="A24040">
        <v>757</v>
      </c>
      <c r="B24040" t="s">
        <v>17</v>
      </c>
      <c r="C24040">
        <f>IF(Calculator!$G757="Yes",1,0)</f>
      </c>
    </row>
    <row r="24041" spans="1:3" x14ac:dyDescent="0.25">
      <c r="A24041">
        <v>757</v>
      </c>
      <c r="B24041" t="s">
        <v>53</v>
      </c>
      <c r="C24041">
        <f>IF(Calculator!$H757="Yes",1,0)</f>
      </c>
    </row>
    <row r="24042" spans="1:3" x14ac:dyDescent="0.25">
      <c r="A24042">
        <v>757</v>
      </c>
      <c r="B24042" t="s">
        <v>54</v>
      </c>
      <c r="C24042">
        <f>(MIN(Calculator!$I757,30)-25)/5</f>
      </c>
    </row>
    <row r="24043" spans="1:3" x14ac:dyDescent="0.25">
      <c r="A24043">
        <v>757</v>
      </c>
      <c r="B24043" t="s">
        <v>55</v>
      </c>
      <c r="C24043">
        <f>(MAX(Calculator!$I757,30)-30)/5</f>
      </c>
    </row>
    <row r="24044" spans="1:3" x14ac:dyDescent="0.25">
      <c r="A24044">
        <v>757</v>
      </c>
      <c r="B24044" t="s">
        <v>56</v>
      </c>
      <c r="C24044">
        <f>(MIN(Calculator!$J757,60)-60)/-15</f>
      </c>
    </row>
    <row r="24045" spans="1:3" x14ac:dyDescent="0.25">
      <c r="A24045">
        <v>757</v>
      </c>
      <c r="B24045" t="s">
        <v>57</v>
      </c>
      <c r="C24045">
        <f>(MAX(Calculator!$J757,60)-90)/-15</f>
      </c>
    </row>
    <row r="24046" spans="1:3" x14ac:dyDescent="0.25">
      <c r="A24046">
        <v>757</v>
      </c>
      <c r="B24046" t="s">
        <v>58</v>
      </c>
      <c r="C24046">
        <f>IF(Calculator!$K757="Yes",1,0)</f>
      </c>
    </row>
    <row r="24047" spans="1:3" x14ac:dyDescent="0.25">
      <c r="A24047">
        <v>757</v>
      </c>
      <c r="B24047" t="s">
        <v>59</v>
      </c>
      <c r="C24047">
        <f>IF(Calculator!$L757="Yes",1,0)</f>
      </c>
    </row>
    <row r="24048" spans="1:3" x14ac:dyDescent="0.25">
      <c r="A24048">
        <v>757</v>
      </c>
      <c r="B24048" t="s">
        <v>60</v>
      </c>
      <c r="C24048">
        <f>((MAX(Calculator!$F757,110)-130)/20)*IF(Calculator!$K757="Yes",1,0)</f>
      </c>
    </row>
    <row r="24049" spans="1:3" x14ac:dyDescent="0.25">
      <c r="A24049">
        <v>757</v>
      </c>
      <c r="B24049" t="s">
        <v>61</v>
      </c>
      <c r="C24049">
        <f>((((Calculator!$D757-Calculator!$E757)*0.02586)-3.5))*IF(Calculator!$L757="Yes",1,0)</f>
      </c>
    </row>
    <row r="24050" spans="1:3" x14ac:dyDescent="0.25">
      <c r="A24050">
        <v>757</v>
      </c>
      <c r="B24050" t="s">
        <v>62</v>
      </c>
      <c r="C24050">
        <f>(((Calculator!$C757-55)/10)*(((((Calculator!$D757-Calculator!$E757)*0.02586)-3.5))))</f>
      </c>
    </row>
    <row r="24051" spans="1:3" x14ac:dyDescent="0.25">
      <c r="A24051">
        <v>757</v>
      </c>
      <c r="B24051" t="s">
        <v>63</v>
      </c>
      <c r="C24051">
        <f>(((Calculator!$C757-55)/10)*(((Calculator!$E757*0.02586)-1.3)/0.3))</f>
      </c>
    </row>
    <row r="24052" spans="1:3" x14ac:dyDescent="0.25">
      <c r="A24052">
        <v>757</v>
      </c>
      <c r="B24052" t="s">
        <v>64</v>
      </c>
      <c r="C24052">
        <f>(((Calculator!$C757-55)/10)*((MAX(Calculator!$F757,110)-130)/20))</f>
      </c>
    </row>
    <row r="24053" spans="1:3" x14ac:dyDescent="0.25">
      <c r="A24053">
        <v>757</v>
      </c>
      <c r="B24053" t="s">
        <v>65</v>
      </c>
      <c r="C24053">
        <f>(((Calculator!$C757-55)/10)*IF(Calculator!$G757="Yes",1,0))</f>
      </c>
    </row>
    <row r="24054" spans="1:3" x14ac:dyDescent="0.25">
      <c r="A24054">
        <v>757</v>
      </c>
      <c r="B24054" t="s">
        <v>66</v>
      </c>
      <c r="C24054">
        <f>(((Calculator!$C757-55)/10)*IF(Calculator!$H757="Yes",1,0))</f>
      </c>
    </row>
    <row r="24055" spans="1:3" x14ac:dyDescent="0.25">
      <c r="A24055">
        <v>757</v>
      </c>
      <c r="B24055" t="s">
        <v>67</v>
      </c>
      <c r="C24055">
        <f>(((Calculator!$C757-55)/10)*((MAX(Calculator!$I757,30)-30)/5))</f>
      </c>
    </row>
    <row r="24056" spans="1:3" x14ac:dyDescent="0.25">
      <c r="A24056">
        <v>757</v>
      </c>
      <c r="B24056" t="s">
        <v>68</v>
      </c>
      <c r="C24056">
        <f>(((Calculator!$C757-55)/10)*((MIN(Calculator!$J757,60)-60)/-15))</f>
      </c>
    </row>
    <row r="24057" spans="1:3" x14ac:dyDescent="0.25">
      <c r="A24057">
        <v>757</v>
      </c>
      <c r="B24057" t="s">
        <v>69</v>
      </c>
      <c r="C24057">
        <f>IF(AND(Calculator!$O757&lt;&gt;"",Calculator!$O757&gt;=4,Calculator!$O757&lt;=6),1,0)</f>
      </c>
    </row>
    <row r="24058" spans="1:3" x14ac:dyDescent="0.25">
      <c r="A24058">
        <v>757</v>
      </c>
      <c r="B24058" t="s">
        <v>70</v>
      </c>
      <c r="C24058">
        <f>IF(AND(Calculator!$O757&lt;&gt;"",Calculator!$O757&gt;=7,Calculator!$O757&lt;=10),1,0)</f>
      </c>
    </row>
    <row r="24059" spans="1:3" x14ac:dyDescent="0.25">
      <c r="A24059">
        <v>757</v>
      </c>
      <c r="B24059" t="s">
        <v>71</v>
      </c>
      <c r="C24059">
        <f>IF(Calculator!$O757="",1,0)</f>
      </c>
    </row>
    <row r="24060" spans="1:3" x14ac:dyDescent="0.25">
      <c r="A24060">
        <v>757</v>
      </c>
      <c r="B24060" t="s">
        <v>72</v>
      </c>
      <c r="C24060">
        <f>IF(OR(Calculator!$M757="",Calculator!$M757=0),0,LN(Calculator!$M757))</f>
      </c>
    </row>
    <row r="24061" spans="1:3" x14ac:dyDescent="0.25">
      <c r="A24061">
        <v>757</v>
      </c>
      <c r="B24061" t="s">
        <v>73</v>
      </c>
      <c r="C24061">
        <f>IF(Calculator!$M757="",1,0)</f>
      </c>
    </row>
    <row r="24062" spans="1:3" x14ac:dyDescent="0.25">
      <c r="A24062">
        <v>757</v>
      </c>
      <c r="B24062" t="s">
        <v>74</v>
      </c>
      <c r="C24062">
        <f>IF(Calculator!$N757="",0,(Calculator!$N757-5.3)*IF(Calculator!$G757="Yes",1,0))</f>
      </c>
    </row>
    <row r="24063" spans="1:3" x14ac:dyDescent="0.25">
      <c r="A24063">
        <v>757</v>
      </c>
      <c r="B24063" t="s">
        <v>75</v>
      </c>
      <c r="C24063">
        <f>IF(Calculator!$N757="",0,(Calculator!$N757-5.3)*(1-IF(Calculator!$G757="Yes",1,0)))</f>
      </c>
    </row>
    <row r="24064" spans="1:3" x14ac:dyDescent="0.25">
      <c r="A24064">
        <v>757</v>
      </c>
      <c r="B24064" t="s">
        <v>76</v>
      </c>
      <c r="C24064">
        <f>IF(Calculator!$N757="",1,0)</f>
      </c>
    </row>
    <row r="24065" spans="1:3" x14ac:dyDescent="0.25">
      <c r="A24065">
        <v>757</v>
      </c>
      <c r="B24065" t="s">
        <v>77</v>
      </c>
      <c r="C24065">
        <f>1</f>
      </c>
    </row>
    <row r="24066" spans="1:3" x14ac:dyDescent="0.25">
      <c r="A24066">
        <v>758</v>
      </c>
      <c r="B24066" t="s">
        <v>47</v>
      </c>
      <c r="C24066">
        <f>(Calculator!$C758-55)/10</f>
      </c>
    </row>
    <row r="24067" spans="1:3" x14ac:dyDescent="0.25">
      <c r="A24067">
        <v>758</v>
      </c>
      <c r="B24067" t="s">
        <v>48</v>
      </c>
      <c r="C24067">
        <f>((Calculator!$C758-55)/10)^2</f>
      </c>
    </row>
    <row r="24068" spans="1:3" x14ac:dyDescent="0.25">
      <c r="A24068">
        <v>758</v>
      </c>
      <c r="B24068" t="s">
        <v>49</v>
      </c>
      <c r="C24068">
        <f>((Calculator!$D758-Calculator!$E758)*0.02586)-3.5</f>
      </c>
    </row>
    <row r="24069" spans="1:3" x14ac:dyDescent="0.25">
      <c r="A24069">
        <v>758</v>
      </c>
      <c r="B24069" t="s">
        <v>50</v>
      </c>
      <c r="C24069">
        <f>((Calculator!$E758*0.02586)-1.3)/0.3</f>
      </c>
    </row>
    <row r="24070" spans="1:3" x14ac:dyDescent="0.25">
      <c r="A24070">
        <v>758</v>
      </c>
      <c r="B24070" t="s">
        <v>51</v>
      </c>
      <c r="C24070">
        <f>(MIN(Calculator!$F758,110)-110)/20</f>
      </c>
    </row>
    <row r="24071" spans="1:3" x14ac:dyDescent="0.25">
      <c r="A24071">
        <v>758</v>
      </c>
      <c r="B24071" t="s">
        <v>52</v>
      </c>
      <c r="C24071">
        <f>(MAX(Calculator!$F758,110)-130)/20</f>
      </c>
    </row>
    <row r="24072" spans="1:3" x14ac:dyDescent="0.25">
      <c r="A24072">
        <v>758</v>
      </c>
      <c r="B24072" t="s">
        <v>17</v>
      </c>
      <c r="C24072">
        <f>IF(Calculator!$G758="Yes",1,0)</f>
      </c>
    </row>
    <row r="24073" spans="1:3" x14ac:dyDescent="0.25">
      <c r="A24073">
        <v>758</v>
      </c>
      <c r="B24073" t="s">
        <v>53</v>
      </c>
      <c r="C24073">
        <f>IF(Calculator!$H758="Yes",1,0)</f>
      </c>
    </row>
    <row r="24074" spans="1:3" x14ac:dyDescent="0.25">
      <c r="A24074">
        <v>758</v>
      </c>
      <c r="B24074" t="s">
        <v>54</v>
      </c>
      <c r="C24074">
        <f>(MIN(Calculator!$I758,30)-25)/5</f>
      </c>
    </row>
    <row r="24075" spans="1:3" x14ac:dyDescent="0.25">
      <c r="A24075">
        <v>758</v>
      </c>
      <c r="B24075" t="s">
        <v>55</v>
      </c>
      <c r="C24075">
        <f>(MAX(Calculator!$I758,30)-30)/5</f>
      </c>
    </row>
    <row r="24076" spans="1:3" x14ac:dyDescent="0.25">
      <c r="A24076">
        <v>758</v>
      </c>
      <c r="B24076" t="s">
        <v>56</v>
      </c>
      <c r="C24076">
        <f>(MIN(Calculator!$J758,60)-60)/-15</f>
      </c>
    </row>
    <row r="24077" spans="1:3" x14ac:dyDescent="0.25">
      <c r="A24077">
        <v>758</v>
      </c>
      <c r="B24077" t="s">
        <v>57</v>
      </c>
      <c r="C24077">
        <f>(MAX(Calculator!$J758,60)-90)/-15</f>
      </c>
    </row>
    <row r="24078" spans="1:3" x14ac:dyDescent="0.25">
      <c r="A24078">
        <v>758</v>
      </c>
      <c r="B24078" t="s">
        <v>58</v>
      </c>
      <c r="C24078">
        <f>IF(Calculator!$K758="Yes",1,0)</f>
      </c>
    </row>
    <row r="24079" spans="1:3" x14ac:dyDescent="0.25">
      <c r="A24079">
        <v>758</v>
      </c>
      <c r="B24079" t="s">
        <v>59</v>
      </c>
      <c r="C24079">
        <f>IF(Calculator!$L758="Yes",1,0)</f>
      </c>
    </row>
    <row r="24080" spans="1:3" x14ac:dyDescent="0.25">
      <c r="A24080">
        <v>758</v>
      </c>
      <c r="B24080" t="s">
        <v>60</v>
      </c>
      <c r="C24080">
        <f>((MAX(Calculator!$F758,110)-130)/20)*IF(Calculator!$K758="Yes",1,0)</f>
      </c>
    </row>
    <row r="24081" spans="1:3" x14ac:dyDescent="0.25">
      <c r="A24081">
        <v>758</v>
      </c>
      <c r="B24081" t="s">
        <v>61</v>
      </c>
      <c r="C24081">
        <f>((((Calculator!$D758-Calculator!$E758)*0.02586)-3.5))*IF(Calculator!$L758="Yes",1,0)</f>
      </c>
    </row>
    <row r="24082" spans="1:3" x14ac:dyDescent="0.25">
      <c r="A24082">
        <v>758</v>
      </c>
      <c r="B24082" t="s">
        <v>62</v>
      </c>
      <c r="C24082">
        <f>(((Calculator!$C758-55)/10)*(((((Calculator!$D758-Calculator!$E758)*0.02586)-3.5))))</f>
      </c>
    </row>
    <row r="24083" spans="1:3" x14ac:dyDescent="0.25">
      <c r="A24083">
        <v>758</v>
      </c>
      <c r="B24083" t="s">
        <v>63</v>
      </c>
      <c r="C24083">
        <f>(((Calculator!$C758-55)/10)*(((Calculator!$E758*0.02586)-1.3)/0.3))</f>
      </c>
    </row>
    <row r="24084" spans="1:3" x14ac:dyDescent="0.25">
      <c r="A24084">
        <v>758</v>
      </c>
      <c r="B24084" t="s">
        <v>64</v>
      </c>
      <c r="C24084">
        <f>(((Calculator!$C758-55)/10)*((MAX(Calculator!$F758,110)-130)/20))</f>
      </c>
    </row>
    <row r="24085" spans="1:3" x14ac:dyDescent="0.25">
      <c r="A24085">
        <v>758</v>
      </c>
      <c r="B24085" t="s">
        <v>65</v>
      </c>
      <c r="C24085">
        <f>(((Calculator!$C758-55)/10)*IF(Calculator!$G758="Yes",1,0))</f>
      </c>
    </row>
    <row r="24086" spans="1:3" x14ac:dyDescent="0.25">
      <c r="A24086">
        <v>758</v>
      </c>
      <c r="B24086" t="s">
        <v>66</v>
      </c>
      <c r="C24086">
        <f>(((Calculator!$C758-55)/10)*IF(Calculator!$H758="Yes",1,0))</f>
      </c>
    </row>
    <row r="24087" spans="1:3" x14ac:dyDescent="0.25">
      <c r="A24087">
        <v>758</v>
      </c>
      <c r="B24087" t="s">
        <v>67</v>
      </c>
      <c r="C24087">
        <f>(((Calculator!$C758-55)/10)*((MAX(Calculator!$I758,30)-30)/5))</f>
      </c>
    </row>
    <row r="24088" spans="1:3" x14ac:dyDescent="0.25">
      <c r="A24088">
        <v>758</v>
      </c>
      <c r="B24088" t="s">
        <v>68</v>
      </c>
      <c r="C24088">
        <f>(((Calculator!$C758-55)/10)*((MIN(Calculator!$J758,60)-60)/-15))</f>
      </c>
    </row>
    <row r="24089" spans="1:3" x14ac:dyDescent="0.25">
      <c r="A24089">
        <v>758</v>
      </c>
      <c r="B24089" t="s">
        <v>69</v>
      </c>
      <c r="C24089">
        <f>IF(AND(Calculator!$O758&lt;&gt;"",Calculator!$O758&gt;=4,Calculator!$O758&lt;=6),1,0)</f>
      </c>
    </row>
    <row r="24090" spans="1:3" x14ac:dyDescent="0.25">
      <c r="A24090">
        <v>758</v>
      </c>
      <c r="B24090" t="s">
        <v>70</v>
      </c>
      <c r="C24090">
        <f>IF(AND(Calculator!$O758&lt;&gt;"",Calculator!$O758&gt;=7,Calculator!$O758&lt;=10),1,0)</f>
      </c>
    </row>
    <row r="24091" spans="1:3" x14ac:dyDescent="0.25">
      <c r="A24091">
        <v>758</v>
      </c>
      <c r="B24091" t="s">
        <v>71</v>
      </c>
      <c r="C24091">
        <f>IF(Calculator!$O758="",1,0)</f>
      </c>
    </row>
    <row r="24092" spans="1:3" x14ac:dyDescent="0.25">
      <c r="A24092">
        <v>758</v>
      </c>
      <c r="B24092" t="s">
        <v>72</v>
      </c>
      <c r="C24092">
        <f>IF(OR(Calculator!$M758="",Calculator!$M758=0),0,LN(Calculator!$M758))</f>
      </c>
    </row>
    <row r="24093" spans="1:3" x14ac:dyDescent="0.25">
      <c r="A24093">
        <v>758</v>
      </c>
      <c r="B24093" t="s">
        <v>73</v>
      </c>
      <c r="C24093">
        <f>IF(Calculator!$M758="",1,0)</f>
      </c>
    </row>
    <row r="24094" spans="1:3" x14ac:dyDescent="0.25">
      <c r="A24094">
        <v>758</v>
      </c>
      <c r="B24094" t="s">
        <v>74</v>
      </c>
      <c r="C24094">
        <f>IF(Calculator!$N758="",0,(Calculator!$N758-5.3)*IF(Calculator!$G758="Yes",1,0))</f>
      </c>
    </row>
    <row r="24095" spans="1:3" x14ac:dyDescent="0.25">
      <c r="A24095">
        <v>758</v>
      </c>
      <c r="B24095" t="s">
        <v>75</v>
      </c>
      <c r="C24095">
        <f>IF(Calculator!$N758="",0,(Calculator!$N758-5.3)*(1-IF(Calculator!$G758="Yes",1,0)))</f>
      </c>
    </row>
    <row r="24096" spans="1:3" x14ac:dyDescent="0.25">
      <c r="A24096">
        <v>758</v>
      </c>
      <c r="B24096" t="s">
        <v>76</v>
      </c>
      <c r="C24096">
        <f>IF(Calculator!$N758="",1,0)</f>
      </c>
    </row>
    <row r="24097" spans="1:3" x14ac:dyDescent="0.25">
      <c r="A24097">
        <v>758</v>
      </c>
      <c r="B24097" t="s">
        <v>77</v>
      </c>
      <c r="C24097">
        <f>1</f>
      </c>
    </row>
    <row r="24098" spans="1:3" x14ac:dyDescent="0.25">
      <c r="A24098">
        <v>759</v>
      </c>
      <c r="B24098" t="s">
        <v>47</v>
      </c>
      <c r="C24098">
        <f>(Calculator!$C759-55)/10</f>
      </c>
    </row>
    <row r="24099" spans="1:3" x14ac:dyDescent="0.25">
      <c r="A24099">
        <v>759</v>
      </c>
      <c r="B24099" t="s">
        <v>48</v>
      </c>
      <c r="C24099">
        <f>((Calculator!$C759-55)/10)^2</f>
      </c>
    </row>
    <row r="24100" spans="1:3" x14ac:dyDescent="0.25">
      <c r="A24100">
        <v>759</v>
      </c>
      <c r="B24100" t="s">
        <v>49</v>
      </c>
      <c r="C24100">
        <f>((Calculator!$D759-Calculator!$E759)*0.02586)-3.5</f>
      </c>
    </row>
    <row r="24101" spans="1:3" x14ac:dyDescent="0.25">
      <c r="A24101">
        <v>759</v>
      </c>
      <c r="B24101" t="s">
        <v>50</v>
      </c>
      <c r="C24101">
        <f>((Calculator!$E759*0.02586)-1.3)/0.3</f>
      </c>
    </row>
    <row r="24102" spans="1:3" x14ac:dyDescent="0.25">
      <c r="A24102">
        <v>759</v>
      </c>
      <c r="B24102" t="s">
        <v>51</v>
      </c>
      <c r="C24102">
        <f>(MIN(Calculator!$F759,110)-110)/20</f>
      </c>
    </row>
    <row r="24103" spans="1:3" x14ac:dyDescent="0.25">
      <c r="A24103">
        <v>759</v>
      </c>
      <c r="B24103" t="s">
        <v>52</v>
      </c>
      <c r="C24103">
        <f>(MAX(Calculator!$F759,110)-130)/20</f>
      </c>
    </row>
    <row r="24104" spans="1:3" x14ac:dyDescent="0.25">
      <c r="A24104">
        <v>759</v>
      </c>
      <c r="B24104" t="s">
        <v>17</v>
      </c>
      <c r="C24104">
        <f>IF(Calculator!$G759="Yes",1,0)</f>
      </c>
    </row>
    <row r="24105" spans="1:3" x14ac:dyDescent="0.25">
      <c r="A24105">
        <v>759</v>
      </c>
      <c r="B24105" t="s">
        <v>53</v>
      </c>
      <c r="C24105">
        <f>IF(Calculator!$H759="Yes",1,0)</f>
      </c>
    </row>
    <row r="24106" spans="1:3" x14ac:dyDescent="0.25">
      <c r="A24106">
        <v>759</v>
      </c>
      <c r="B24106" t="s">
        <v>54</v>
      </c>
      <c r="C24106">
        <f>(MIN(Calculator!$I759,30)-25)/5</f>
      </c>
    </row>
    <row r="24107" spans="1:3" x14ac:dyDescent="0.25">
      <c r="A24107">
        <v>759</v>
      </c>
      <c r="B24107" t="s">
        <v>55</v>
      </c>
      <c r="C24107">
        <f>(MAX(Calculator!$I759,30)-30)/5</f>
      </c>
    </row>
    <row r="24108" spans="1:3" x14ac:dyDescent="0.25">
      <c r="A24108">
        <v>759</v>
      </c>
      <c r="B24108" t="s">
        <v>56</v>
      </c>
      <c r="C24108">
        <f>(MIN(Calculator!$J759,60)-60)/-15</f>
      </c>
    </row>
    <row r="24109" spans="1:3" x14ac:dyDescent="0.25">
      <c r="A24109">
        <v>759</v>
      </c>
      <c r="B24109" t="s">
        <v>57</v>
      </c>
      <c r="C24109">
        <f>(MAX(Calculator!$J759,60)-90)/-15</f>
      </c>
    </row>
    <row r="24110" spans="1:3" x14ac:dyDescent="0.25">
      <c r="A24110">
        <v>759</v>
      </c>
      <c r="B24110" t="s">
        <v>58</v>
      </c>
      <c r="C24110">
        <f>IF(Calculator!$K759="Yes",1,0)</f>
      </c>
    </row>
    <row r="24111" spans="1:3" x14ac:dyDescent="0.25">
      <c r="A24111">
        <v>759</v>
      </c>
      <c r="B24111" t="s">
        <v>59</v>
      </c>
      <c r="C24111">
        <f>IF(Calculator!$L759="Yes",1,0)</f>
      </c>
    </row>
    <row r="24112" spans="1:3" x14ac:dyDescent="0.25">
      <c r="A24112">
        <v>759</v>
      </c>
      <c r="B24112" t="s">
        <v>60</v>
      </c>
      <c r="C24112">
        <f>((MAX(Calculator!$F759,110)-130)/20)*IF(Calculator!$K759="Yes",1,0)</f>
      </c>
    </row>
    <row r="24113" spans="1:3" x14ac:dyDescent="0.25">
      <c r="A24113">
        <v>759</v>
      </c>
      <c r="B24113" t="s">
        <v>61</v>
      </c>
      <c r="C24113">
        <f>((((Calculator!$D759-Calculator!$E759)*0.02586)-3.5))*IF(Calculator!$L759="Yes",1,0)</f>
      </c>
    </row>
    <row r="24114" spans="1:3" x14ac:dyDescent="0.25">
      <c r="A24114">
        <v>759</v>
      </c>
      <c r="B24114" t="s">
        <v>62</v>
      </c>
      <c r="C24114">
        <f>(((Calculator!$C759-55)/10)*(((((Calculator!$D759-Calculator!$E759)*0.02586)-3.5))))</f>
      </c>
    </row>
    <row r="24115" spans="1:3" x14ac:dyDescent="0.25">
      <c r="A24115">
        <v>759</v>
      </c>
      <c r="B24115" t="s">
        <v>63</v>
      </c>
      <c r="C24115">
        <f>(((Calculator!$C759-55)/10)*(((Calculator!$E759*0.02586)-1.3)/0.3))</f>
      </c>
    </row>
    <row r="24116" spans="1:3" x14ac:dyDescent="0.25">
      <c r="A24116">
        <v>759</v>
      </c>
      <c r="B24116" t="s">
        <v>64</v>
      </c>
      <c r="C24116">
        <f>(((Calculator!$C759-55)/10)*((MAX(Calculator!$F759,110)-130)/20))</f>
      </c>
    </row>
    <row r="24117" spans="1:3" x14ac:dyDescent="0.25">
      <c r="A24117">
        <v>759</v>
      </c>
      <c r="B24117" t="s">
        <v>65</v>
      </c>
      <c r="C24117">
        <f>(((Calculator!$C759-55)/10)*IF(Calculator!$G759="Yes",1,0))</f>
      </c>
    </row>
    <row r="24118" spans="1:3" x14ac:dyDescent="0.25">
      <c r="A24118">
        <v>759</v>
      </c>
      <c r="B24118" t="s">
        <v>66</v>
      </c>
      <c r="C24118">
        <f>(((Calculator!$C759-55)/10)*IF(Calculator!$H759="Yes",1,0))</f>
      </c>
    </row>
    <row r="24119" spans="1:3" x14ac:dyDescent="0.25">
      <c r="A24119">
        <v>759</v>
      </c>
      <c r="B24119" t="s">
        <v>67</v>
      </c>
      <c r="C24119">
        <f>(((Calculator!$C759-55)/10)*((MAX(Calculator!$I759,30)-30)/5))</f>
      </c>
    </row>
    <row r="24120" spans="1:3" x14ac:dyDescent="0.25">
      <c r="A24120">
        <v>759</v>
      </c>
      <c r="B24120" t="s">
        <v>68</v>
      </c>
      <c r="C24120">
        <f>(((Calculator!$C759-55)/10)*((MIN(Calculator!$J759,60)-60)/-15))</f>
      </c>
    </row>
    <row r="24121" spans="1:3" x14ac:dyDescent="0.25">
      <c r="A24121">
        <v>759</v>
      </c>
      <c r="B24121" t="s">
        <v>69</v>
      </c>
      <c r="C24121">
        <f>IF(AND(Calculator!$O759&lt;&gt;"",Calculator!$O759&gt;=4,Calculator!$O759&lt;=6),1,0)</f>
      </c>
    </row>
    <row r="24122" spans="1:3" x14ac:dyDescent="0.25">
      <c r="A24122">
        <v>759</v>
      </c>
      <c r="B24122" t="s">
        <v>70</v>
      </c>
      <c r="C24122">
        <f>IF(AND(Calculator!$O759&lt;&gt;"",Calculator!$O759&gt;=7,Calculator!$O759&lt;=10),1,0)</f>
      </c>
    </row>
    <row r="24123" spans="1:3" x14ac:dyDescent="0.25">
      <c r="A24123">
        <v>759</v>
      </c>
      <c r="B24123" t="s">
        <v>71</v>
      </c>
      <c r="C24123">
        <f>IF(Calculator!$O759="",1,0)</f>
      </c>
    </row>
    <row r="24124" spans="1:3" x14ac:dyDescent="0.25">
      <c r="A24124">
        <v>759</v>
      </c>
      <c r="B24124" t="s">
        <v>72</v>
      </c>
      <c r="C24124">
        <f>IF(OR(Calculator!$M759="",Calculator!$M759=0),0,LN(Calculator!$M759))</f>
      </c>
    </row>
    <row r="24125" spans="1:3" x14ac:dyDescent="0.25">
      <c r="A24125">
        <v>759</v>
      </c>
      <c r="B24125" t="s">
        <v>73</v>
      </c>
      <c r="C24125">
        <f>IF(Calculator!$M759="",1,0)</f>
      </c>
    </row>
    <row r="24126" spans="1:3" x14ac:dyDescent="0.25">
      <c r="A24126">
        <v>759</v>
      </c>
      <c r="B24126" t="s">
        <v>74</v>
      </c>
      <c r="C24126">
        <f>IF(Calculator!$N759="",0,(Calculator!$N759-5.3)*IF(Calculator!$G759="Yes",1,0))</f>
      </c>
    </row>
    <row r="24127" spans="1:3" x14ac:dyDescent="0.25">
      <c r="A24127">
        <v>759</v>
      </c>
      <c r="B24127" t="s">
        <v>75</v>
      </c>
      <c r="C24127">
        <f>IF(Calculator!$N759="",0,(Calculator!$N759-5.3)*(1-IF(Calculator!$G759="Yes",1,0)))</f>
      </c>
    </row>
    <row r="24128" spans="1:3" x14ac:dyDescent="0.25">
      <c r="A24128">
        <v>759</v>
      </c>
      <c r="B24128" t="s">
        <v>76</v>
      </c>
      <c r="C24128">
        <f>IF(Calculator!$N759="",1,0)</f>
      </c>
    </row>
    <row r="24129" spans="1:3" x14ac:dyDescent="0.25">
      <c r="A24129">
        <v>759</v>
      </c>
      <c r="B24129" t="s">
        <v>77</v>
      </c>
      <c r="C24129">
        <f>1</f>
      </c>
    </row>
    <row r="24130" spans="1:3" x14ac:dyDescent="0.25">
      <c r="A24130">
        <v>760</v>
      </c>
      <c r="B24130" t="s">
        <v>47</v>
      </c>
      <c r="C24130">
        <f>(Calculator!$C760-55)/10</f>
      </c>
    </row>
    <row r="24131" spans="1:3" x14ac:dyDescent="0.25">
      <c r="A24131">
        <v>760</v>
      </c>
      <c r="B24131" t="s">
        <v>48</v>
      </c>
      <c r="C24131">
        <f>((Calculator!$C760-55)/10)^2</f>
      </c>
    </row>
    <row r="24132" spans="1:3" x14ac:dyDescent="0.25">
      <c r="A24132">
        <v>760</v>
      </c>
      <c r="B24132" t="s">
        <v>49</v>
      </c>
      <c r="C24132">
        <f>((Calculator!$D760-Calculator!$E760)*0.02586)-3.5</f>
      </c>
    </row>
    <row r="24133" spans="1:3" x14ac:dyDescent="0.25">
      <c r="A24133">
        <v>760</v>
      </c>
      <c r="B24133" t="s">
        <v>50</v>
      </c>
      <c r="C24133">
        <f>((Calculator!$E760*0.02586)-1.3)/0.3</f>
      </c>
    </row>
    <row r="24134" spans="1:3" x14ac:dyDescent="0.25">
      <c r="A24134">
        <v>760</v>
      </c>
      <c r="B24134" t="s">
        <v>51</v>
      </c>
      <c r="C24134">
        <f>(MIN(Calculator!$F760,110)-110)/20</f>
      </c>
    </row>
    <row r="24135" spans="1:3" x14ac:dyDescent="0.25">
      <c r="A24135">
        <v>760</v>
      </c>
      <c r="B24135" t="s">
        <v>52</v>
      </c>
      <c r="C24135">
        <f>(MAX(Calculator!$F760,110)-130)/20</f>
      </c>
    </row>
    <row r="24136" spans="1:3" x14ac:dyDescent="0.25">
      <c r="A24136">
        <v>760</v>
      </c>
      <c r="B24136" t="s">
        <v>17</v>
      </c>
      <c r="C24136">
        <f>IF(Calculator!$G760="Yes",1,0)</f>
      </c>
    </row>
    <row r="24137" spans="1:3" x14ac:dyDescent="0.25">
      <c r="A24137">
        <v>760</v>
      </c>
      <c r="B24137" t="s">
        <v>53</v>
      </c>
      <c r="C24137">
        <f>IF(Calculator!$H760="Yes",1,0)</f>
      </c>
    </row>
    <row r="24138" spans="1:3" x14ac:dyDescent="0.25">
      <c r="A24138">
        <v>760</v>
      </c>
      <c r="B24138" t="s">
        <v>54</v>
      </c>
      <c r="C24138">
        <f>(MIN(Calculator!$I760,30)-25)/5</f>
      </c>
    </row>
    <row r="24139" spans="1:3" x14ac:dyDescent="0.25">
      <c r="A24139">
        <v>760</v>
      </c>
      <c r="B24139" t="s">
        <v>55</v>
      </c>
      <c r="C24139">
        <f>(MAX(Calculator!$I760,30)-30)/5</f>
      </c>
    </row>
    <row r="24140" spans="1:3" x14ac:dyDescent="0.25">
      <c r="A24140">
        <v>760</v>
      </c>
      <c r="B24140" t="s">
        <v>56</v>
      </c>
      <c r="C24140">
        <f>(MIN(Calculator!$J760,60)-60)/-15</f>
      </c>
    </row>
    <row r="24141" spans="1:3" x14ac:dyDescent="0.25">
      <c r="A24141">
        <v>760</v>
      </c>
      <c r="B24141" t="s">
        <v>57</v>
      </c>
      <c r="C24141">
        <f>(MAX(Calculator!$J760,60)-90)/-15</f>
      </c>
    </row>
    <row r="24142" spans="1:3" x14ac:dyDescent="0.25">
      <c r="A24142">
        <v>760</v>
      </c>
      <c r="B24142" t="s">
        <v>58</v>
      </c>
      <c r="C24142">
        <f>IF(Calculator!$K760="Yes",1,0)</f>
      </c>
    </row>
    <row r="24143" spans="1:3" x14ac:dyDescent="0.25">
      <c r="A24143">
        <v>760</v>
      </c>
      <c r="B24143" t="s">
        <v>59</v>
      </c>
      <c r="C24143">
        <f>IF(Calculator!$L760="Yes",1,0)</f>
      </c>
    </row>
    <row r="24144" spans="1:3" x14ac:dyDescent="0.25">
      <c r="A24144">
        <v>760</v>
      </c>
      <c r="B24144" t="s">
        <v>60</v>
      </c>
      <c r="C24144">
        <f>((MAX(Calculator!$F760,110)-130)/20)*IF(Calculator!$K760="Yes",1,0)</f>
      </c>
    </row>
    <row r="24145" spans="1:3" x14ac:dyDescent="0.25">
      <c r="A24145">
        <v>760</v>
      </c>
      <c r="B24145" t="s">
        <v>61</v>
      </c>
      <c r="C24145">
        <f>((((Calculator!$D760-Calculator!$E760)*0.02586)-3.5))*IF(Calculator!$L760="Yes",1,0)</f>
      </c>
    </row>
    <row r="24146" spans="1:3" x14ac:dyDescent="0.25">
      <c r="A24146">
        <v>760</v>
      </c>
      <c r="B24146" t="s">
        <v>62</v>
      </c>
      <c r="C24146">
        <f>(((Calculator!$C760-55)/10)*(((((Calculator!$D760-Calculator!$E760)*0.02586)-3.5))))</f>
      </c>
    </row>
    <row r="24147" spans="1:3" x14ac:dyDescent="0.25">
      <c r="A24147">
        <v>760</v>
      </c>
      <c r="B24147" t="s">
        <v>63</v>
      </c>
      <c r="C24147">
        <f>(((Calculator!$C760-55)/10)*(((Calculator!$E760*0.02586)-1.3)/0.3))</f>
      </c>
    </row>
    <row r="24148" spans="1:3" x14ac:dyDescent="0.25">
      <c r="A24148">
        <v>760</v>
      </c>
      <c r="B24148" t="s">
        <v>64</v>
      </c>
      <c r="C24148">
        <f>(((Calculator!$C760-55)/10)*((MAX(Calculator!$F760,110)-130)/20))</f>
      </c>
    </row>
    <row r="24149" spans="1:3" x14ac:dyDescent="0.25">
      <c r="A24149">
        <v>760</v>
      </c>
      <c r="B24149" t="s">
        <v>65</v>
      </c>
      <c r="C24149">
        <f>(((Calculator!$C760-55)/10)*IF(Calculator!$G760="Yes",1,0))</f>
      </c>
    </row>
    <row r="24150" spans="1:3" x14ac:dyDescent="0.25">
      <c r="A24150">
        <v>760</v>
      </c>
      <c r="B24150" t="s">
        <v>66</v>
      </c>
      <c r="C24150">
        <f>(((Calculator!$C760-55)/10)*IF(Calculator!$H760="Yes",1,0))</f>
      </c>
    </row>
    <row r="24151" spans="1:3" x14ac:dyDescent="0.25">
      <c r="A24151">
        <v>760</v>
      </c>
      <c r="B24151" t="s">
        <v>67</v>
      </c>
      <c r="C24151">
        <f>(((Calculator!$C760-55)/10)*((MAX(Calculator!$I760,30)-30)/5))</f>
      </c>
    </row>
    <row r="24152" spans="1:3" x14ac:dyDescent="0.25">
      <c r="A24152">
        <v>760</v>
      </c>
      <c r="B24152" t="s">
        <v>68</v>
      </c>
      <c r="C24152">
        <f>(((Calculator!$C760-55)/10)*((MIN(Calculator!$J760,60)-60)/-15))</f>
      </c>
    </row>
    <row r="24153" spans="1:3" x14ac:dyDescent="0.25">
      <c r="A24153">
        <v>760</v>
      </c>
      <c r="B24153" t="s">
        <v>69</v>
      </c>
      <c r="C24153">
        <f>IF(AND(Calculator!$O760&lt;&gt;"",Calculator!$O760&gt;=4,Calculator!$O760&lt;=6),1,0)</f>
      </c>
    </row>
    <row r="24154" spans="1:3" x14ac:dyDescent="0.25">
      <c r="A24154">
        <v>760</v>
      </c>
      <c r="B24154" t="s">
        <v>70</v>
      </c>
      <c r="C24154">
        <f>IF(AND(Calculator!$O760&lt;&gt;"",Calculator!$O760&gt;=7,Calculator!$O760&lt;=10),1,0)</f>
      </c>
    </row>
    <row r="24155" spans="1:3" x14ac:dyDescent="0.25">
      <c r="A24155">
        <v>760</v>
      </c>
      <c r="B24155" t="s">
        <v>71</v>
      </c>
      <c r="C24155">
        <f>IF(Calculator!$O760="",1,0)</f>
      </c>
    </row>
    <row r="24156" spans="1:3" x14ac:dyDescent="0.25">
      <c r="A24156">
        <v>760</v>
      </c>
      <c r="B24156" t="s">
        <v>72</v>
      </c>
      <c r="C24156">
        <f>IF(OR(Calculator!$M760="",Calculator!$M760=0),0,LN(Calculator!$M760))</f>
      </c>
    </row>
    <row r="24157" spans="1:3" x14ac:dyDescent="0.25">
      <c r="A24157">
        <v>760</v>
      </c>
      <c r="B24157" t="s">
        <v>73</v>
      </c>
      <c r="C24157">
        <f>IF(Calculator!$M760="",1,0)</f>
      </c>
    </row>
    <row r="24158" spans="1:3" x14ac:dyDescent="0.25">
      <c r="A24158">
        <v>760</v>
      </c>
      <c r="B24158" t="s">
        <v>74</v>
      </c>
      <c r="C24158">
        <f>IF(Calculator!$N760="",0,(Calculator!$N760-5.3)*IF(Calculator!$G760="Yes",1,0))</f>
      </c>
    </row>
    <row r="24159" spans="1:3" x14ac:dyDescent="0.25">
      <c r="A24159">
        <v>760</v>
      </c>
      <c r="B24159" t="s">
        <v>75</v>
      </c>
      <c r="C24159">
        <f>IF(Calculator!$N760="",0,(Calculator!$N760-5.3)*(1-IF(Calculator!$G760="Yes",1,0)))</f>
      </c>
    </row>
    <row r="24160" spans="1:3" x14ac:dyDescent="0.25">
      <c r="A24160">
        <v>760</v>
      </c>
      <c r="B24160" t="s">
        <v>76</v>
      </c>
      <c r="C24160">
        <f>IF(Calculator!$N760="",1,0)</f>
      </c>
    </row>
    <row r="24161" spans="1:3" x14ac:dyDescent="0.25">
      <c r="A24161">
        <v>760</v>
      </c>
      <c r="B24161" t="s">
        <v>77</v>
      </c>
      <c r="C24161">
        <f>1</f>
      </c>
    </row>
    <row r="24162" spans="1:3" x14ac:dyDescent="0.25">
      <c r="A24162">
        <v>761</v>
      </c>
      <c r="B24162" t="s">
        <v>47</v>
      </c>
      <c r="C24162">
        <f>(Calculator!$C761-55)/10</f>
      </c>
    </row>
    <row r="24163" spans="1:3" x14ac:dyDescent="0.25">
      <c r="A24163">
        <v>761</v>
      </c>
      <c r="B24163" t="s">
        <v>48</v>
      </c>
      <c r="C24163">
        <f>((Calculator!$C761-55)/10)^2</f>
      </c>
    </row>
    <row r="24164" spans="1:3" x14ac:dyDescent="0.25">
      <c r="A24164">
        <v>761</v>
      </c>
      <c r="B24164" t="s">
        <v>49</v>
      </c>
      <c r="C24164">
        <f>((Calculator!$D761-Calculator!$E761)*0.02586)-3.5</f>
      </c>
    </row>
    <row r="24165" spans="1:3" x14ac:dyDescent="0.25">
      <c r="A24165">
        <v>761</v>
      </c>
      <c r="B24165" t="s">
        <v>50</v>
      </c>
      <c r="C24165">
        <f>((Calculator!$E761*0.02586)-1.3)/0.3</f>
      </c>
    </row>
    <row r="24166" spans="1:3" x14ac:dyDescent="0.25">
      <c r="A24166">
        <v>761</v>
      </c>
      <c r="B24166" t="s">
        <v>51</v>
      </c>
      <c r="C24166">
        <f>(MIN(Calculator!$F761,110)-110)/20</f>
      </c>
    </row>
    <row r="24167" spans="1:3" x14ac:dyDescent="0.25">
      <c r="A24167">
        <v>761</v>
      </c>
      <c r="B24167" t="s">
        <v>52</v>
      </c>
      <c r="C24167">
        <f>(MAX(Calculator!$F761,110)-130)/20</f>
      </c>
    </row>
    <row r="24168" spans="1:3" x14ac:dyDescent="0.25">
      <c r="A24168">
        <v>761</v>
      </c>
      <c r="B24168" t="s">
        <v>17</v>
      </c>
      <c r="C24168">
        <f>IF(Calculator!$G761="Yes",1,0)</f>
      </c>
    </row>
    <row r="24169" spans="1:3" x14ac:dyDescent="0.25">
      <c r="A24169">
        <v>761</v>
      </c>
      <c r="B24169" t="s">
        <v>53</v>
      </c>
      <c r="C24169">
        <f>IF(Calculator!$H761="Yes",1,0)</f>
      </c>
    </row>
    <row r="24170" spans="1:3" x14ac:dyDescent="0.25">
      <c r="A24170">
        <v>761</v>
      </c>
      <c r="B24170" t="s">
        <v>54</v>
      </c>
      <c r="C24170">
        <f>(MIN(Calculator!$I761,30)-25)/5</f>
      </c>
    </row>
    <row r="24171" spans="1:3" x14ac:dyDescent="0.25">
      <c r="A24171">
        <v>761</v>
      </c>
      <c r="B24171" t="s">
        <v>55</v>
      </c>
      <c r="C24171">
        <f>(MAX(Calculator!$I761,30)-30)/5</f>
      </c>
    </row>
    <row r="24172" spans="1:3" x14ac:dyDescent="0.25">
      <c r="A24172">
        <v>761</v>
      </c>
      <c r="B24172" t="s">
        <v>56</v>
      </c>
      <c r="C24172">
        <f>(MIN(Calculator!$J761,60)-60)/-15</f>
      </c>
    </row>
    <row r="24173" spans="1:3" x14ac:dyDescent="0.25">
      <c r="A24173">
        <v>761</v>
      </c>
      <c r="B24173" t="s">
        <v>57</v>
      </c>
      <c r="C24173">
        <f>(MAX(Calculator!$J761,60)-90)/-15</f>
      </c>
    </row>
    <row r="24174" spans="1:3" x14ac:dyDescent="0.25">
      <c r="A24174">
        <v>761</v>
      </c>
      <c r="B24174" t="s">
        <v>58</v>
      </c>
      <c r="C24174">
        <f>IF(Calculator!$K761="Yes",1,0)</f>
      </c>
    </row>
    <row r="24175" spans="1:3" x14ac:dyDescent="0.25">
      <c r="A24175">
        <v>761</v>
      </c>
      <c r="B24175" t="s">
        <v>59</v>
      </c>
      <c r="C24175">
        <f>IF(Calculator!$L761="Yes",1,0)</f>
      </c>
    </row>
    <row r="24176" spans="1:3" x14ac:dyDescent="0.25">
      <c r="A24176">
        <v>761</v>
      </c>
      <c r="B24176" t="s">
        <v>60</v>
      </c>
      <c r="C24176">
        <f>((MAX(Calculator!$F761,110)-130)/20)*IF(Calculator!$K761="Yes",1,0)</f>
      </c>
    </row>
    <row r="24177" spans="1:3" x14ac:dyDescent="0.25">
      <c r="A24177">
        <v>761</v>
      </c>
      <c r="B24177" t="s">
        <v>61</v>
      </c>
      <c r="C24177">
        <f>((((Calculator!$D761-Calculator!$E761)*0.02586)-3.5))*IF(Calculator!$L761="Yes",1,0)</f>
      </c>
    </row>
    <row r="24178" spans="1:3" x14ac:dyDescent="0.25">
      <c r="A24178">
        <v>761</v>
      </c>
      <c r="B24178" t="s">
        <v>62</v>
      </c>
      <c r="C24178">
        <f>(((Calculator!$C761-55)/10)*(((((Calculator!$D761-Calculator!$E761)*0.02586)-3.5))))</f>
      </c>
    </row>
    <row r="24179" spans="1:3" x14ac:dyDescent="0.25">
      <c r="A24179">
        <v>761</v>
      </c>
      <c r="B24179" t="s">
        <v>63</v>
      </c>
      <c r="C24179">
        <f>(((Calculator!$C761-55)/10)*(((Calculator!$E761*0.02586)-1.3)/0.3))</f>
      </c>
    </row>
    <row r="24180" spans="1:3" x14ac:dyDescent="0.25">
      <c r="A24180">
        <v>761</v>
      </c>
      <c r="B24180" t="s">
        <v>64</v>
      </c>
      <c r="C24180">
        <f>(((Calculator!$C761-55)/10)*((MAX(Calculator!$F761,110)-130)/20))</f>
      </c>
    </row>
    <row r="24181" spans="1:3" x14ac:dyDescent="0.25">
      <c r="A24181">
        <v>761</v>
      </c>
      <c r="B24181" t="s">
        <v>65</v>
      </c>
      <c r="C24181">
        <f>(((Calculator!$C761-55)/10)*IF(Calculator!$G761="Yes",1,0))</f>
      </c>
    </row>
    <row r="24182" spans="1:3" x14ac:dyDescent="0.25">
      <c r="A24182">
        <v>761</v>
      </c>
      <c r="B24182" t="s">
        <v>66</v>
      </c>
      <c r="C24182">
        <f>(((Calculator!$C761-55)/10)*IF(Calculator!$H761="Yes",1,0))</f>
      </c>
    </row>
    <row r="24183" spans="1:3" x14ac:dyDescent="0.25">
      <c r="A24183">
        <v>761</v>
      </c>
      <c r="B24183" t="s">
        <v>67</v>
      </c>
      <c r="C24183">
        <f>(((Calculator!$C761-55)/10)*((MAX(Calculator!$I761,30)-30)/5))</f>
      </c>
    </row>
    <row r="24184" spans="1:3" x14ac:dyDescent="0.25">
      <c r="A24184">
        <v>761</v>
      </c>
      <c r="B24184" t="s">
        <v>68</v>
      </c>
      <c r="C24184">
        <f>(((Calculator!$C761-55)/10)*((MIN(Calculator!$J761,60)-60)/-15))</f>
      </c>
    </row>
    <row r="24185" spans="1:3" x14ac:dyDescent="0.25">
      <c r="A24185">
        <v>761</v>
      </c>
      <c r="B24185" t="s">
        <v>69</v>
      </c>
      <c r="C24185">
        <f>IF(AND(Calculator!$O761&lt;&gt;"",Calculator!$O761&gt;=4,Calculator!$O761&lt;=6),1,0)</f>
      </c>
    </row>
    <row r="24186" spans="1:3" x14ac:dyDescent="0.25">
      <c r="A24186">
        <v>761</v>
      </c>
      <c r="B24186" t="s">
        <v>70</v>
      </c>
      <c r="C24186">
        <f>IF(AND(Calculator!$O761&lt;&gt;"",Calculator!$O761&gt;=7,Calculator!$O761&lt;=10),1,0)</f>
      </c>
    </row>
    <row r="24187" spans="1:3" x14ac:dyDescent="0.25">
      <c r="A24187">
        <v>761</v>
      </c>
      <c r="B24187" t="s">
        <v>71</v>
      </c>
      <c r="C24187">
        <f>IF(Calculator!$O761="",1,0)</f>
      </c>
    </row>
    <row r="24188" spans="1:3" x14ac:dyDescent="0.25">
      <c r="A24188">
        <v>761</v>
      </c>
      <c r="B24188" t="s">
        <v>72</v>
      </c>
      <c r="C24188">
        <f>IF(OR(Calculator!$M761="",Calculator!$M761=0),0,LN(Calculator!$M761))</f>
      </c>
    </row>
    <row r="24189" spans="1:3" x14ac:dyDescent="0.25">
      <c r="A24189">
        <v>761</v>
      </c>
      <c r="B24189" t="s">
        <v>73</v>
      </c>
      <c r="C24189">
        <f>IF(Calculator!$M761="",1,0)</f>
      </c>
    </row>
    <row r="24190" spans="1:3" x14ac:dyDescent="0.25">
      <c r="A24190">
        <v>761</v>
      </c>
      <c r="B24190" t="s">
        <v>74</v>
      </c>
      <c r="C24190">
        <f>IF(Calculator!$N761="",0,(Calculator!$N761-5.3)*IF(Calculator!$G761="Yes",1,0))</f>
      </c>
    </row>
    <row r="24191" spans="1:3" x14ac:dyDescent="0.25">
      <c r="A24191">
        <v>761</v>
      </c>
      <c r="B24191" t="s">
        <v>75</v>
      </c>
      <c r="C24191">
        <f>IF(Calculator!$N761="",0,(Calculator!$N761-5.3)*(1-IF(Calculator!$G761="Yes",1,0)))</f>
      </c>
    </row>
    <row r="24192" spans="1:3" x14ac:dyDescent="0.25">
      <c r="A24192">
        <v>761</v>
      </c>
      <c r="B24192" t="s">
        <v>76</v>
      </c>
      <c r="C24192">
        <f>IF(Calculator!$N761="",1,0)</f>
      </c>
    </row>
    <row r="24193" spans="1:3" x14ac:dyDescent="0.25">
      <c r="A24193">
        <v>761</v>
      </c>
      <c r="B24193" t="s">
        <v>77</v>
      </c>
      <c r="C24193">
        <f>1</f>
      </c>
    </row>
    <row r="24194" spans="1:3" x14ac:dyDescent="0.25">
      <c r="A24194">
        <v>762</v>
      </c>
      <c r="B24194" t="s">
        <v>47</v>
      </c>
      <c r="C24194">
        <f>(Calculator!$C762-55)/10</f>
      </c>
    </row>
    <row r="24195" spans="1:3" x14ac:dyDescent="0.25">
      <c r="A24195">
        <v>762</v>
      </c>
      <c r="B24195" t="s">
        <v>48</v>
      </c>
      <c r="C24195">
        <f>((Calculator!$C762-55)/10)^2</f>
      </c>
    </row>
    <row r="24196" spans="1:3" x14ac:dyDescent="0.25">
      <c r="A24196">
        <v>762</v>
      </c>
      <c r="B24196" t="s">
        <v>49</v>
      </c>
      <c r="C24196">
        <f>((Calculator!$D762-Calculator!$E762)*0.02586)-3.5</f>
      </c>
    </row>
    <row r="24197" spans="1:3" x14ac:dyDescent="0.25">
      <c r="A24197">
        <v>762</v>
      </c>
      <c r="B24197" t="s">
        <v>50</v>
      </c>
      <c r="C24197">
        <f>((Calculator!$E762*0.02586)-1.3)/0.3</f>
      </c>
    </row>
    <row r="24198" spans="1:3" x14ac:dyDescent="0.25">
      <c r="A24198">
        <v>762</v>
      </c>
      <c r="B24198" t="s">
        <v>51</v>
      </c>
      <c r="C24198">
        <f>(MIN(Calculator!$F762,110)-110)/20</f>
      </c>
    </row>
    <row r="24199" spans="1:3" x14ac:dyDescent="0.25">
      <c r="A24199">
        <v>762</v>
      </c>
      <c r="B24199" t="s">
        <v>52</v>
      </c>
      <c r="C24199">
        <f>(MAX(Calculator!$F762,110)-130)/20</f>
      </c>
    </row>
    <row r="24200" spans="1:3" x14ac:dyDescent="0.25">
      <c r="A24200">
        <v>762</v>
      </c>
      <c r="B24200" t="s">
        <v>17</v>
      </c>
      <c r="C24200">
        <f>IF(Calculator!$G762="Yes",1,0)</f>
      </c>
    </row>
    <row r="24201" spans="1:3" x14ac:dyDescent="0.25">
      <c r="A24201">
        <v>762</v>
      </c>
      <c r="B24201" t="s">
        <v>53</v>
      </c>
      <c r="C24201">
        <f>IF(Calculator!$H762="Yes",1,0)</f>
      </c>
    </row>
    <row r="24202" spans="1:3" x14ac:dyDescent="0.25">
      <c r="A24202">
        <v>762</v>
      </c>
      <c r="B24202" t="s">
        <v>54</v>
      </c>
      <c r="C24202">
        <f>(MIN(Calculator!$I762,30)-25)/5</f>
      </c>
    </row>
    <row r="24203" spans="1:3" x14ac:dyDescent="0.25">
      <c r="A24203">
        <v>762</v>
      </c>
      <c r="B24203" t="s">
        <v>55</v>
      </c>
      <c r="C24203">
        <f>(MAX(Calculator!$I762,30)-30)/5</f>
      </c>
    </row>
    <row r="24204" spans="1:3" x14ac:dyDescent="0.25">
      <c r="A24204">
        <v>762</v>
      </c>
      <c r="B24204" t="s">
        <v>56</v>
      </c>
      <c r="C24204">
        <f>(MIN(Calculator!$J762,60)-60)/-15</f>
      </c>
    </row>
    <row r="24205" spans="1:3" x14ac:dyDescent="0.25">
      <c r="A24205">
        <v>762</v>
      </c>
      <c r="B24205" t="s">
        <v>57</v>
      </c>
      <c r="C24205">
        <f>(MAX(Calculator!$J762,60)-90)/-15</f>
      </c>
    </row>
    <row r="24206" spans="1:3" x14ac:dyDescent="0.25">
      <c r="A24206">
        <v>762</v>
      </c>
      <c r="B24206" t="s">
        <v>58</v>
      </c>
      <c r="C24206">
        <f>IF(Calculator!$K762="Yes",1,0)</f>
      </c>
    </row>
    <row r="24207" spans="1:3" x14ac:dyDescent="0.25">
      <c r="A24207">
        <v>762</v>
      </c>
      <c r="B24207" t="s">
        <v>59</v>
      </c>
      <c r="C24207">
        <f>IF(Calculator!$L762="Yes",1,0)</f>
      </c>
    </row>
    <row r="24208" spans="1:3" x14ac:dyDescent="0.25">
      <c r="A24208">
        <v>762</v>
      </c>
      <c r="B24208" t="s">
        <v>60</v>
      </c>
      <c r="C24208">
        <f>((MAX(Calculator!$F762,110)-130)/20)*IF(Calculator!$K762="Yes",1,0)</f>
      </c>
    </row>
    <row r="24209" spans="1:3" x14ac:dyDescent="0.25">
      <c r="A24209">
        <v>762</v>
      </c>
      <c r="B24209" t="s">
        <v>61</v>
      </c>
      <c r="C24209">
        <f>((((Calculator!$D762-Calculator!$E762)*0.02586)-3.5))*IF(Calculator!$L762="Yes",1,0)</f>
      </c>
    </row>
    <row r="24210" spans="1:3" x14ac:dyDescent="0.25">
      <c r="A24210">
        <v>762</v>
      </c>
      <c r="B24210" t="s">
        <v>62</v>
      </c>
      <c r="C24210">
        <f>(((Calculator!$C762-55)/10)*(((((Calculator!$D762-Calculator!$E762)*0.02586)-3.5))))</f>
      </c>
    </row>
    <row r="24211" spans="1:3" x14ac:dyDescent="0.25">
      <c r="A24211">
        <v>762</v>
      </c>
      <c r="B24211" t="s">
        <v>63</v>
      </c>
      <c r="C24211">
        <f>(((Calculator!$C762-55)/10)*(((Calculator!$E762*0.02586)-1.3)/0.3))</f>
      </c>
    </row>
    <row r="24212" spans="1:3" x14ac:dyDescent="0.25">
      <c r="A24212">
        <v>762</v>
      </c>
      <c r="B24212" t="s">
        <v>64</v>
      </c>
      <c r="C24212">
        <f>(((Calculator!$C762-55)/10)*((MAX(Calculator!$F762,110)-130)/20))</f>
      </c>
    </row>
    <row r="24213" spans="1:3" x14ac:dyDescent="0.25">
      <c r="A24213">
        <v>762</v>
      </c>
      <c r="B24213" t="s">
        <v>65</v>
      </c>
      <c r="C24213">
        <f>(((Calculator!$C762-55)/10)*IF(Calculator!$G762="Yes",1,0))</f>
      </c>
    </row>
    <row r="24214" spans="1:3" x14ac:dyDescent="0.25">
      <c r="A24214">
        <v>762</v>
      </c>
      <c r="B24214" t="s">
        <v>66</v>
      </c>
      <c r="C24214">
        <f>(((Calculator!$C762-55)/10)*IF(Calculator!$H762="Yes",1,0))</f>
      </c>
    </row>
    <row r="24215" spans="1:3" x14ac:dyDescent="0.25">
      <c r="A24215">
        <v>762</v>
      </c>
      <c r="B24215" t="s">
        <v>67</v>
      </c>
      <c r="C24215">
        <f>(((Calculator!$C762-55)/10)*((MAX(Calculator!$I762,30)-30)/5))</f>
      </c>
    </row>
    <row r="24216" spans="1:3" x14ac:dyDescent="0.25">
      <c r="A24216">
        <v>762</v>
      </c>
      <c r="B24216" t="s">
        <v>68</v>
      </c>
      <c r="C24216">
        <f>(((Calculator!$C762-55)/10)*((MIN(Calculator!$J762,60)-60)/-15))</f>
      </c>
    </row>
    <row r="24217" spans="1:3" x14ac:dyDescent="0.25">
      <c r="A24217">
        <v>762</v>
      </c>
      <c r="B24217" t="s">
        <v>69</v>
      </c>
      <c r="C24217">
        <f>IF(AND(Calculator!$O762&lt;&gt;"",Calculator!$O762&gt;=4,Calculator!$O762&lt;=6),1,0)</f>
      </c>
    </row>
    <row r="24218" spans="1:3" x14ac:dyDescent="0.25">
      <c r="A24218">
        <v>762</v>
      </c>
      <c r="B24218" t="s">
        <v>70</v>
      </c>
      <c r="C24218">
        <f>IF(AND(Calculator!$O762&lt;&gt;"",Calculator!$O762&gt;=7,Calculator!$O762&lt;=10),1,0)</f>
      </c>
    </row>
    <row r="24219" spans="1:3" x14ac:dyDescent="0.25">
      <c r="A24219">
        <v>762</v>
      </c>
      <c r="B24219" t="s">
        <v>71</v>
      </c>
      <c r="C24219">
        <f>IF(Calculator!$O762="",1,0)</f>
      </c>
    </row>
    <row r="24220" spans="1:3" x14ac:dyDescent="0.25">
      <c r="A24220">
        <v>762</v>
      </c>
      <c r="B24220" t="s">
        <v>72</v>
      </c>
      <c r="C24220">
        <f>IF(OR(Calculator!$M762="",Calculator!$M762=0),0,LN(Calculator!$M762))</f>
      </c>
    </row>
    <row r="24221" spans="1:3" x14ac:dyDescent="0.25">
      <c r="A24221">
        <v>762</v>
      </c>
      <c r="B24221" t="s">
        <v>73</v>
      </c>
      <c r="C24221">
        <f>IF(Calculator!$M762="",1,0)</f>
      </c>
    </row>
    <row r="24222" spans="1:3" x14ac:dyDescent="0.25">
      <c r="A24222">
        <v>762</v>
      </c>
      <c r="B24222" t="s">
        <v>74</v>
      </c>
      <c r="C24222">
        <f>IF(Calculator!$N762="",0,(Calculator!$N762-5.3)*IF(Calculator!$G762="Yes",1,0))</f>
      </c>
    </row>
    <row r="24223" spans="1:3" x14ac:dyDescent="0.25">
      <c r="A24223">
        <v>762</v>
      </c>
      <c r="B24223" t="s">
        <v>75</v>
      </c>
      <c r="C24223">
        <f>IF(Calculator!$N762="",0,(Calculator!$N762-5.3)*(1-IF(Calculator!$G762="Yes",1,0)))</f>
      </c>
    </row>
    <row r="24224" spans="1:3" x14ac:dyDescent="0.25">
      <c r="A24224">
        <v>762</v>
      </c>
      <c r="B24224" t="s">
        <v>76</v>
      </c>
      <c r="C24224">
        <f>IF(Calculator!$N762="",1,0)</f>
      </c>
    </row>
    <row r="24225" spans="1:3" x14ac:dyDescent="0.25">
      <c r="A24225">
        <v>762</v>
      </c>
      <c r="B24225" t="s">
        <v>77</v>
      </c>
      <c r="C24225">
        <f>1</f>
      </c>
    </row>
    <row r="24226" spans="1:3" x14ac:dyDescent="0.25">
      <c r="A24226">
        <v>763</v>
      </c>
      <c r="B24226" t="s">
        <v>47</v>
      </c>
      <c r="C24226">
        <f>(Calculator!$C763-55)/10</f>
      </c>
    </row>
    <row r="24227" spans="1:3" x14ac:dyDescent="0.25">
      <c r="A24227">
        <v>763</v>
      </c>
      <c r="B24227" t="s">
        <v>48</v>
      </c>
      <c r="C24227">
        <f>((Calculator!$C763-55)/10)^2</f>
      </c>
    </row>
    <row r="24228" spans="1:3" x14ac:dyDescent="0.25">
      <c r="A24228">
        <v>763</v>
      </c>
      <c r="B24228" t="s">
        <v>49</v>
      </c>
      <c r="C24228">
        <f>((Calculator!$D763-Calculator!$E763)*0.02586)-3.5</f>
      </c>
    </row>
    <row r="24229" spans="1:3" x14ac:dyDescent="0.25">
      <c r="A24229">
        <v>763</v>
      </c>
      <c r="B24229" t="s">
        <v>50</v>
      </c>
      <c r="C24229">
        <f>((Calculator!$E763*0.02586)-1.3)/0.3</f>
      </c>
    </row>
    <row r="24230" spans="1:3" x14ac:dyDescent="0.25">
      <c r="A24230">
        <v>763</v>
      </c>
      <c r="B24230" t="s">
        <v>51</v>
      </c>
      <c r="C24230">
        <f>(MIN(Calculator!$F763,110)-110)/20</f>
      </c>
    </row>
    <row r="24231" spans="1:3" x14ac:dyDescent="0.25">
      <c r="A24231">
        <v>763</v>
      </c>
      <c r="B24231" t="s">
        <v>52</v>
      </c>
      <c r="C24231">
        <f>(MAX(Calculator!$F763,110)-130)/20</f>
      </c>
    </row>
    <row r="24232" spans="1:3" x14ac:dyDescent="0.25">
      <c r="A24232">
        <v>763</v>
      </c>
      <c r="B24232" t="s">
        <v>17</v>
      </c>
      <c r="C24232">
        <f>IF(Calculator!$G763="Yes",1,0)</f>
      </c>
    </row>
    <row r="24233" spans="1:3" x14ac:dyDescent="0.25">
      <c r="A24233">
        <v>763</v>
      </c>
      <c r="B24233" t="s">
        <v>53</v>
      </c>
      <c r="C24233">
        <f>IF(Calculator!$H763="Yes",1,0)</f>
      </c>
    </row>
    <row r="24234" spans="1:3" x14ac:dyDescent="0.25">
      <c r="A24234">
        <v>763</v>
      </c>
      <c r="B24234" t="s">
        <v>54</v>
      </c>
      <c r="C24234">
        <f>(MIN(Calculator!$I763,30)-25)/5</f>
      </c>
    </row>
    <row r="24235" spans="1:3" x14ac:dyDescent="0.25">
      <c r="A24235">
        <v>763</v>
      </c>
      <c r="B24235" t="s">
        <v>55</v>
      </c>
      <c r="C24235">
        <f>(MAX(Calculator!$I763,30)-30)/5</f>
      </c>
    </row>
    <row r="24236" spans="1:3" x14ac:dyDescent="0.25">
      <c r="A24236">
        <v>763</v>
      </c>
      <c r="B24236" t="s">
        <v>56</v>
      </c>
      <c r="C24236">
        <f>(MIN(Calculator!$J763,60)-60)/-15</f>
      </c>
    </row>
    <row r="24237" spans="1:3" x14ac:dyDescent="0.25">
      <c r="A24237">
        <v>763</v>
      </c>
      <c r="B24237" t="s">
        <v>57</v>
      </c>
      <c r="C24237">
        <f>(MAX(Calculator!$J763,60)-90)/-15</f>
      </c>
    </row>
    <row r="24238" spans="1:3" x14ac:dyDescent="0.25">
      <c r="A24238">
        <v>763</v>
      </c>
      <c r="B24238" t="s">
        <v>58</v>
      </c>
      <c r="C24238">
        <f>IF(Calculator!$K763="Yes",1,0)</f>
      </c>
    </row>
    <row r="24239" spans="1:3" x14ac:dyDescent="0.25">
      <c r="A24239">
        <v>763</v>
      </c>
      <c r="B24239" t="s">
        <v>59</v>
      </c>
      <c r="C24239">
        <f>IF(Calculator!$L763="Yes",1,0)</f>
      </c>
    </row>
    <row r="24240" spans="1:3" x14ac:dyDescent="0.25">
      <c r="A24240">
        <v>763</v>
      </c>
      <c r="B24240" t="s">
        <v>60</v>
      </c>
      <c r="C24240">
        <f>((MAX(Calculator!$F763,110)-130)/20)*IF(Calculator!$K763="Yes",1,0)</f>
      </c>
    </row>
    <row r="24241" spans="1:3" x14ac:dyDescent="0.25">
      <c r="A24241">
        <v>763</v>
      </c>
      <c r="B24241" t="s">
        <v>61</v>
      </c>
      <c r="C24241">
        <f>((((Calculator!$D763-Calculator!$E763)*0.02586)-3.5))*IF(Calculator!$L763="Yes",1,0)</f>
      </c>
    </row>
    <row r="24242" spans="1:3" x14ac:dyDescent="0.25">
      <c r="A24242">
        <v>763</v>
      </c>
      <c r="B24242" t="s">
        <v>62</v>
      </c>
      <c r="C24242">
        <f>(((Calculator!$C763-55)/10)*(((((Calculator!$D763-Calculator!$E763)*0.02586)-3.5))))</f>
      </c>
    </row>
    <row r="24243" spans="1:3" x14ac:dyDescent="0.25">
      <c r="A24243">
        <v>763</v>
      </c>
      <c r="B24243" t="s">
        <v>63</v>
      </c>
      <c r="C24243">
        <f>(((Calculator!$C763-55)/10)*(((Calculator!$E763*0.02586)-1.3)/0.3))</f>
      </c>
    </row>
    <row r="24244" spans="1:3" x14ac:dyDescent="0.25">
      <c r="A24244">
        <v>763</v>
      </c>
      <c r="B24244" t="s">
        <v>64</v>
      </c>
      <c r="C24244">
        <f>(((Calculator!$C763-55)/10)*((MAX(Calculator!$F763,110)-130)/20))</f>
      </c>
    </row>
    <row r="24245" spans="1:3" x14ac:dyDescent="0.25">
      <c r="A24245">
        <v>763</v>
      </c>
      <c r="B24245" t="s">
        <v>65</v>
      </c>
      <c r="C24245">
        <f>(((Calculator!$C763-55)/10)*IF(Calculator!$G763="Yes",1,0))</f>
      </c>
    </row>
    <row r="24246" spans="1:3" x14ac:dyDescent="0.25">
      <c r="A24246">
        <v>763</v>
      </c>
      <c r="B24246" t="s">
        <v>66</v>
      </c>
      <c r="C24246">
        <f>(((Calculator!$C763-55)/10)*IF(Calculator!$H763="Yes",1,0))</f>
      </c>
    </row>
    <row r="24247" spans="1:3" x14ac:dyDescent="0.25">
      <c r="A24247">
        <v>763</v>
      </c>
      <c r="B24247" t="s">
        <v>67</v>
      </c>
      <c r="C24247">
        <f>(((Calculator!$C763-55)/10)*((MAX(Calculator!$I763,30)-30)/5))</f>
      </c>
    </row>
    <row r="24248" spans="1:3" x14ac:dyDescent="0.25">
      <c r="A24248">
        <v>763</v>
      </c>
      <c r="B24248" t="s">
        <v>68</v>
      </c>
      <c r="C24248">
        <f>(((Calculator!$C763-55)/10)*((MIN(Calculator!$J763,60)-60)/-15))</f>
      </c>
    </row>
    <row r="24249" spans="1:3" x14ac:dyDescent="0.25">
      <c r="A24249">
        <v>763</v>
      </c>
      <c r="B24249" t="s">
        <v>69</v>
      </c>
      <c r="C24249">
        <f>IF(AND(Calculator!$O763&lt;&gt;"",Calculator!$O763&gt;=4,Calculator!$O763&lt;=6),1,0)</f>
      </c>
    </row>
    <row r="24250" spans="1:3" x14ac:dyDescent="0.25">
      <c r="A24250">
        <v>763</v>
      </c>
      <c r="B24250" t="s">
        <v>70</v>
      </c>
      <c r="C24250">
        <f>IF(AND(Calculator!$O763&lt;&gt;"",Calculator!$O763&gt;=7,Calculator!$O763&lt;=10),1,0)</f>
      </c>
    </row>
    <row r="24251" spans="1:3" x14ac:dyDescent="0.25">
      <c r="A24251">
        <v>763</v>
      </c>
      <c r="B24251" t="s">
        <v>71</v>
      </c>
      <c r="C24251">
        <f>IF(Calculator!$O763="",1,0)</f>
      </c>
    </row>
    <row r="24252" spans="1:3" x14ac:dyDescent="0.25">
      <c r="A24252">
        <v>763</v>
      </c>
      <c r="B24252" t="s">
        <v>72</v>
      </c>
      <c r="C24252">
        <f>IF(OR(Calculator!$M763="",Calculator!$M763=0),0,LN(Calculator!$M763))</f>
      </c>
    </row>
    <row r="24253" spans="1:3" x14ac:dyDescent="0.25">
      <c r="A24253">
        <v>763</v>
      </c>
      <c r="B24253" t="s">
        <v>73</v>
      </c>
      <c r="C24253">
        <f>IF(Calculator!$M763="",1,0)</f>
      </c>
    </row>
    <row r="24254" spans="1:3" x14ac:dyDescent="0.25">
      <c r="A24254">
        <v>763</v>
      </c>
      <c r="B24254" t="s">
        <v>74</v>
      </c>
      <c r="C24254">
        <f>IF(Calculator!$N763="",0,(Calculator!$N763-5.3)*IF(Calculator!$G763="Yes",1,0))</f>
      </c>
    </row>
    <row r="24255" spans="1:3" x14ac:dyDescent="0.25">
      <c r="A24255">
        <v>763</v>
      </c>
      <c r="B24255" t="s">
        <v>75</v>
      </c>
      <c r="C24255">
        <f>IF(Calculator!$N763="",0,(Calculator!$N763-5.3)*(1-IF(Calculator!$G763="Yes",1,0)))</f>
      </c>
    </row>
    <row r="24256" spans="1:3" x14ac:dyDescent="0.25">
      <c r="A24256">
        <v>763</v>
      </c>
      <c r="B24256" t="s">
        <v>76</v>
      </c>
      <c r="C24256">
        <f>IF(Calculator!$N763="",1,0)</f>
      </c>
    </row>
    <row r="24257" spans="1:3" x14ac:dyDescent="0.25">
      <c r="A24257">
        <v>763</v>
      </c>
      <c r="B24257" t="s">
        <v>77</v>
      </c>
      <c r="C24257">
        <f>1</f>
      </c>
    </row>
    <row r="24258" spans="1:3" x14ac:dyDescent="0.25">
      <c r="A24258">
        <v>764</v>
      </c>
      <c r="B24258" t="s">
        <v>47</v>
      </c>
      <c r="C24258">
        <f>(Calculator!$C764-55)/10</f>
      </c>
    </row>
    <row r="24259" spans="1:3" x14ac:dyDescent="0.25">
      <c r="A24259">
        <v>764</v>
      </c>
      <c r="B24259" t="s">
        <v>48</v>
      </c>
      <c r="C24259">
        <f>((Calculator!$C764-55)/10)^2</f>
      </c>
    </row>
    <row r="24260" spans="1:3" x14ac:dyDescent="0.25">
      <c r="A24260">
        <v>764</v>
      </c>
      <c r="B24260" t="s">
        <v>49</v>
      </c>
      <c r="C24260">
        <f>((Calculator!$D764-Calculator!$E764)*0.02586)-3.5</f>
      </c>
    </row>
    <row r="24261" spans="1:3" x14ac:dyDescent="0.25">
      <c r="A24261">
        <v>764</v>
      </c>
      <c r="B24261" t="s">
        <v>50</v>
      </c>
      <c r="C24261">
        <f>((Calculator!$E764*0.02586)-1.3)/0.3</f>
      </c>
    </row>
    <row r="24262" spans="1:3" x14ac:dyDescent="0.25">
      <c r="A24262">
        <v>764</v>
      </c>
      <c r="B24262" t="s">
        <v>51</v>
      </c>
      <c r="C24262">
        <f>(MIN(Calculator!$F764,110)-110)/20</f>
      </c>
    </row>
    <row r="24263" spans="1:3" x14ac:dyDescent="0.25">
      <c r="A24263">
        <v>764</v>
      </c>
      <c r="B24263" t="s">
        <v>52</v>
      </c>
      <c r="C24263">
        <f>(MAX(Calculator!$F764,110)-130)/20</f>
      </c>
    </row>
    <row r="24264" spans="1:3" x14ac:dyDescent="0.25">
      <c r="A24264">
        <v>764</v>
      </c>
      <c r="B24264" t="s">
        <v>17</v>
      </c>
      <c r="C24264">
        <f>IF(Calculator!$G764="Yes",1,0)</f>
      </c>
    </row>
    <row r="24265" spans="1:3" x14ac:dyDescent="0.25">
      <c r="A24265">
        <v>764</v>
      </c>
      <c r="B24265" t="s">
        <v>53</v>
      </c>
      <c r="C24265">
        <f>IF(Calculator!$H764="Yes",1,0)</f>
      </c>
    </row>
    <row r="24266" spans="1:3" x14ac:dyDescent="0.25">
      <c r="A24266">
        <v>764</v>
      </c>
      <c r="B24266" t="s">
        <v>54</v>
      </c>
      <c r="C24266">
        <f>(MIN(Calculator!$I764,30)-25)/5</f>
      </c>
    </row>
    <row r="24267" spans="1:3" x14ac:dyDescent="0.25">
      <c r="A24267">
        <v>764</v>
      </c>
      <c r="B24267" t="s">
        <v>55</v>
      </c>
      <c r="C24267">
        <f>(MAX(Calculator!$I764,30)-30)/5</f>
      </c>
    </row>
    <row r="24268" spans="1:3" x14ac:dyDescent="0.25">
      <c r="A24268">
        <v>764</v>
      </c>
      <c r="B24268" t="s">
        <v>56</v>
      </c>
      <c r="C24268">
        <f>(MIN(Calculator!$J764,60)-60)/-15</f>
      </c>
    </row>
    <row r="24269" spans="1:3" x14ac:dyDescent="0.25">
      <c r="A24269">
        <v>764</v>
      </c>
      <c r="B24269" t="s">
        <v>57</v>
      </c>
      <c r="C24269">
        <f>(MAX(Calculator!$J764,60)-90)/-15</f>
      </c>
    </row>
    <row r="24270" spans="1:3" x14ac:dyDescent="0.25">
      <c r="A24270">
        <v>764</v>
      </c>
      <c r="B24270" t="s">
        <v>58</v>
      </c>
      <c r="C24270">
        <f>IF(Calculator!$K764="Yes",1,0)</f>
      </c>
    </row>
    <row r="24271" spans="1:3" x14ac:dyDescent="0.25">
      <c r="A24271">
        <v>764</v>
      </c>
      <c r="B24271" t="s">
        <v>59</v>
      </c>
      <c r="C24271">
        <f>IF(Calculator!$L764="Yes",1,0)</f>
      </c>
    </row>
    <row r="24272" spans="1:3" x14ac:dyDescent="0.25">
      <c r="A24272">
        <v>764</v>
      </c>
      <c r="B24272" t="s">
        <v>60</v>
      </c>
      <c r="C24272">
        <f>((MAX(Calculator!$F764,110)-130)/20)*IF(Calculator!$K764="Yes",1,0)</f>
      </c>
    </row>
    <row r="24273" spans="1:3" x14ac:dyDescent="0.25">
      <c r="A24273">
        <v>764</v>
      </c>
      <c r="B24273" t="s">
        <v>61</v>
      </c>
      <c r="C24273">
        <f>((((Calculator!$D764-Calculator!$E764)*0.02586)-3.5))*IF(Calculator!$L764="Yes",1,0)</f>
      </c>
    </row>
    <row r="24274" spans="1:3" x14ac:dyDescent="0.25">
      <c r="A24274">
        <v>764</v>
      </c>
      <c r="B24274" t="s">
        <v>62</v>
      </c>
      <c r="C24274">
        <f>(((Calculator!$C764-55)/10)*(((((Calculator!$D764-Calculator!$E764)*0.02586)-3.5))))</f>
      </c>
    </row>
    <row r="24275" spans="1:3" x14ac:dyDescent="0.25">
      <c r="A24275">
        <v>764</v>
      </c>
      <c r="B24275" t="s">
        <v>63</v>
      </c>
      <c r="C24275">
        <f>(((Calculator!$C764-55)/10)*(((Calculator!$E764*0.02586)-1.3)/0.3))</f>
      </c>
    </row>
    <row r="24276" spans="1:3" x14ac:dyDescent="0.25">
      <c r="A24276">
        <v>764</v>
      </c>
      <c r="B24276" t="s">
        <v>64</v>
      </c>
      <c r="C24276">
        <f>(((Calculator!$C764-55)/10)*((MAX(Calculator!$F764,110)-130)/20))</f>
      </c>
    </row>
    <row r="24277" spans="1:3" x14ac:dyDescent="0.25">
      <c r="A24277">
        <v>764</v>
      </c>
      <c r="B24277" t="s">
        <v>65</v>
      </c>
      <c r="C24277">
        <f>(((Calculator!$C764-55)/10)*IF(Calculator!$G764="Yes",1,0))</f>
      </c>
    </row>
    <row r="24278" spans="1:3" x14ac:dyDescent="0.25">
      <c r="A24278">
        <v>764</v>
      </c>
      <c r="B24278" t="s">
        <v>66</v>
      </c>
      <c r="C24278">
        <f>(((Calculator!$C764-55)/10)*IF(Calculator!$H764="Yes",1,0))</f>
      </c>
    </row>
    <row r="24279" spans="1:3" x14ac:dyDescent="0.25">
      <c r="A24279">
        <v>764</v>
      </c>
      <c r="B24279" t="s">
        <v>67</v>
      </c>
      <c r="C24279">
        <f>(((Calculator!$C764-55)/10)*((MAX(Calculator!$I764,30)-30)/5))</f>
      </c>
    </row>
    <row r="24280" spans="1:3" x14ac:dyDescent="0.25">
      <c r="A24280">
        <v>764</v>
      </c>
      <c r="B24280" t="s">
        <v>68</v>
      </c>
      <c r="C24280">
        <f>(((Calculator!$C764-55)/10)*((MIN(Calculator!$J764,60)-60)/-15))</f>
      </c>
    </row>
    <row r="24281" spans="1:3" x14ac:dyDescent="0.25">
      <c r="A24281">
        <v>764</v>
      </c>
      <c r="B24281" t="s">
        <v>69</v>
      </c>
      <c r="C24281">
        <f>IF(AND(Calculator!$O764&lt;&gt;"",Calculator!$O764&gt;=4,Calculator!$O764&lt;=6),1,0)</f>
      </c>
    </row>
    <row r="24282" spans="1:3" x14ac:dyDescent="0.25">
      <c r="A24282">
        <v>764</v>
      </c>
      <c r="B24282" t="s">
        <v>70</v>
      </c>
      <c r="C24282">
        <f>IF(AND(Calculator!$O764&lt;&gt;"",Calculator!$O764&gt;=7,Calculator!$O764&lt;=10),1,0)</f>
      </c>
    </row>
    <row r="24283" spans="1:3" x14ac:dyDescent="0.25">
      <c r="A24283">
        <v>764</v>
      </c>
      <c r="B24283" t="s">
        <v>71</v>
      </c>
      <c r="C24283">
        <f>IF(Calculator!$O764="",1,0)</f>
      </c>
    </row>
    <row r="24284" spans="1:3" x14ac:dyDescent="0.25">
      <c r="A24284">
        <v>764</v>
      </c>
      <c r="B24284" t="s">
        <v>72</v>
      </c>
      <c r="C24284">
        <f>IF(OR(Calculator!$M764="",Calculator!$M764=0),0,LN(Calculator!$M764))</f>
      </c>
    </row>
    <row r="24285" spans="1:3" x14ac:dyDescent="0.25">
      <c r="A24285">
        <v>764</v>
      </c>
      <c r="B24285" t="s">
        <v>73</v>
      </c>
      <c r="C24285">
        <f>IF(Calculator!$M764="",1,0)</f>
      </c>
    </row>
    <row r="24286" spans="1:3" x14ac:dyDescent="0.25">
      <c r="A24286">
        <v>764</v>
      </c>
      <c r="B24286" t="s">
        <v>74</v>
      </c>
      <c r="C24286">
        <f>IF(Calculator!$N764="",0,(Calculator!$N764-5.3)*IF(Calculator!$G764="Yes",1,0))</f>
      </c>
    </row>
    <row r="24287" spans="1:3" x14ac:dyDescent="0.25">
      <c r="A24287">
        <v>764</v>
      </c>
      <c r="B24287" t="s">
        <v>75</v>
      </c>
      <c r="C24287">
        <f>IF(Calculator!$N764="",0,(Calculator!$N764-5.3)*(1-IF(Calculator!$G764="Yes",1,0)))</f>
      </c>
    </row>
    <row r="24288" spans="1:3" x14ac:dyDescent="0.25">
      <c r="A24288">
        <v>764</v>
      </c>
      <c r="B24288" t="s">
        <v>76</v>
      </c>
      <c r="C24288">
        <f>IF(Calculator!$N764="",1,0)</f>
      </c>
    </row>
    <row r="24289" spans="1:3" x14ac:dyDescent="0.25">
      <c r="A24289">
        <v>764</v>
      </c>
      <c r="B24289" t="s">
        <v>77</v>
      </c>
      <c r="C24289">
        <f>1</f>
      </c>
    </row>
    <row r="24290" spans="1:3" x14ac:dyDescent="0.25">
      <c r="A24290">
        <v>765</v>
      </c>
      <c r="B24290" t="s">
        <v>47</v>
      </c>
      <c r="C24290">
        <f>(Calculator!$C765-55)/10</f>
      </c>
    </row>
    <row r="24291" spans="1:3" x14ac:dyDescent="0.25">
      <c r="A24291">
        <v>765</v>
      </c>
      <c r="B24291" t="s">
        <v>48</v>
      </c>
      <c r="C24291">
        <f>((Calculator!$C765-55)/10)^2</f>
      </c>
    </row>
    <row r="24292" spans="1:3" x14ac:dyDescent="0.25">
      <c r="A24292">
        <v>765</v>
      </c>
      <c r="B24292" t="s">
        <v>49</v>
      </c>
      <c r="C24292">
        <f>((Calculator!$D765-Calculator!$E765)*0.02586)-3.5</f>
      </c>
    </row>
    <row r="24293" spans="1:3" x14ac:dyDescent="0.25">
      <c r="A24293">
        <v>765</v>
      </c>
      <c r="B24293" t="s">
        <v>50</v>
      </c>
      <c r="C24293">
        <f>((Calculator!$E765*0.02586)-1.3)/0.3</f>
      </c>
    </row>
    <row r="24294" spans="1:3" x14ac:dyDescent="0.25">
      <c r="A24294">
        <v>765</v>
      </c>
      <c r="B24294" t="s">
        <v>51</v>
      </c>
      <c r="C24294">
        <f>(MIN(Calculator!$F765,110)-110)/20</f>
      </c>
    </row>
    <row r="24295" spans="1:3" x14ac:dyDescent="0.25">
      <c r="A24295">
        <v>765</v>
      </c>
      <c r="B24295" t="s">
        <v>52</v>
      </c>
      <c r="C24295">
        <f>(MAX(Calculator!$F765,110)-130)/20</f>
      </c>
    </row>
    <row r="24296" spans="1:3" x14ac:dyDescent="0.25">
      <c r="A24296">
        <v>765</v>
      </c>
      <c r="B24296" t="s">
        <v>17</v>
      </c>
      <c r="C24296">
        <f>IF(Calculator!$G765="Yes",1,0)</f>
      </c>
    </row>
    <row r="24297" spans="1:3" x14ac:dyDescent="0.25">
      <c r="A24297">
        <v>765</v>
      </c>
      <c r="B24297" t="s">
        <v>53</v>
      </c>
      <c r="C24297">
        <f>IF(Calculator!$H765="Yes",1,0)</f>
      </c>
    </row>
    <row r="24298" spans="1:3" x14ac:dyDescent="0.25">
      <c r="A24298">
        <v>765</v>
      </c>
      <c r="B24298" t="s">
        <v>54</v>
      </c>
      <c r="C24298">
        <f>(MIN(Calculator!$I765,30)-25)/5</f>
      </c>
    </row>
    <row r="24299" spans="1:3" x14ac:dyDescent="0.25">
      <c r="A24299">
        <v>765</v>
      </c>
      <c r="B24299" t="s">
        <v>55</v>
      </c>
      <c r="C24299">
        <f>(MAX(Calculator!$I765,30)-30)/5</f>
      </c>
    </row>
    <row r="24300" spans="1:3" x14ac:dyDescent="0.25">
      <c r="A24300">
        <v>765</v>
      </c>
      <c r="B24300" t="s">
        <v>56</v>
      </c>
      <c r="C24300">
        <f>(MIN(Calculator!$J765,60)-60)/-15</f>
      </c>
    </row>
    <row r="24301" spans="1:3" x14ac:dyDescent="0.25">
      <c r="A24301">
        <v>765</v>
      </c>
      <c r="B24301" t="s">
        <v>57</v>
      </c>
      <c r="C24301">
        <f>(MAX(Calculator!$J765,60)-90)/-15</f>
      </c>
    </row>
    <row r="24302" spans="1:3" x14ac:dyDescent="0.25">
      <c r="A24302">
        <v>765</v>
      </c>
      <c r="B24302" t="s">
        <v>58</v>
      </c>
      <c r="C24302">
        <f>IF(Calculator!$K765="Yes",1,0)</f>
      </c>
    </row>
    <row r="24303" spans="1:3" x14ac:dyDescent="0.25">
      <c r="A24303">
        <v>765</v>
      </c>
      <c r="B24303" t="s">
        <v>59</v>
      </c>
      <c r="C24303">
        <f>IF(Calculator!$L765="Yes",1,0)</f>
      </c>
    </row>
    <row r="24304" spans="1:3" x14ac:dyDescent="0.25">
      <c r="A24304">
        <v>765</v>
      </c>
      <c r="B24304" t="s">
        <v>60</v>
      </c>
      <c r="C24304">
        <f>((MAX(Calculator!$F765,110)-130)/20)*IF(Calculator!$K765="Yes",1,0)</f>
      </c>
    </row>
    <row r="24305" spans="1:3" x14ac:dyDescent="0.25">
      <c r="A24305">
        <v>765</v>
      </c>
      <c r="B24305" t="s">
        <v>61</v>
      </c>
      <c r="C24305">
        <f>((((Calculator!$D765-Calculator!$E765)*0.02586)-3.5))*IF(Calculator!$L765="Yes",1,0)</f>
      </c>
    </row>
    <row r="24306" spans="1:3" x14ac:dyDescent="0.25">
      <c r="A24306">
        <v>765</v>
      </c>
      <c r="B24306" t="s">
        <v>62</v>
      </c>
      <c r="C24306">
        <f>(((Calculator!$C765-55)/10)*(((((Calculator!$D765-Calculator!$E765)*0.02586)-3.5))))</f>
      </c>
    </row>
    <row r="24307" spans="1:3" x14ac:dyDescent="0.25">
      <c r="A24307">
        <v>765</v>
      </c>
      <c r="B24307" t="s">
        <v>63</v>
      </c>
      <c r="C24307">
        <f>(((Calculator!$C765-55)/10)*(((Calculator!$E765*0.02586)-1.3)/0.3))</f>
      </c>
    </row>
    <row r="24308" spans="1:3" x14ac:dyDescent="0.25">
      <c r="A24308">
        <v>765</v>
      </c>
      <c r="B24308" t="s">
        <v>64</v>
      </c>
      <c r="C24308">
        <f>(((Calculator!$C765-55)/10)*((MAX(Calculator!$F765,110)-130)/20))</f>
      </c>
    </row>
    <row r="24309" spans="1:3" x14ac:dyDescent="0.25">
      <c r="A24309">
        <v>765</v>
      </c>
      <c r="B24309" t="s">
        <v>65</v>
      </c>
      <c r="C24309">
        <f>(((Calculator!$C765-55)/10)*IF(Calculator!$G765="Yes",1,0))</f>
      </c>
    </row>
    <row r="24310" spans="1:3" x14ac:dyDescent="0.25">
      <c r="A24310">
        <v>765</v>
      </c>
      <c r="B24310" t="s">
        <v>66</v>
      </c>
      <c r="C24310">
        <f>(((Calculator!$C765-55)/10)*IF(Calculator!$H765="Yes",1,0))</f>
      </c>
    </row>
    <row r="24311" spans="1:3" x14ac:dyDescent="0.25">
      <c r="A24311">
        <v>765</v>
      </c>
      <c r="B24311" t="s">
        <v>67</v>
      </c>
      <c r="C24311">
        <f>(((Calculator!$C765-55)/10)*((MAX(Calculator!$I765,30)-30)/5))</f>
      </c>
    </row>
    <row r="24312" spans="1:3" x14ac:dyDescent="0.25">
      <c r="A24312">
        <v>765</v>
      </c>
      <c r="B24312" t="s">
        <v>68</v>
      </c>
      <c r="C24312">
        <f>(((Calculator!$C765-55)/10)*((MIN(Calculator!$J765,60)-60)/-15))</f>
      </c>
    </row>
    <row r="24313" spans="1:3" x14ac:dyDescent="0.25">
      <c r="A24313">
        <v>765</v>
      </c>
      <c r="B24313" t="s">
        <v>69</v>
      </c>
      <c r="C24313">
        <f>IF(AND(Calculator!$O765&lt;&gt;"",Calculator!$O765&gt;=4,Calculator!$O765&lt;=6),1,0)</f>
      </c>
    </row>
    <row r="24314" spans="1:3" x14ac:dyDescent="0.25">
      <c r="A24314">
        <v>765</v>
      </c>
      <c r="B24314" t="s">
        <v>70</v>
      </c>
      <c r="C24314">
        <f>IF(AND(Calculator!$O765&lt;&gt;"",Calculator!$O765&gt;=7,Calculator!$O765&lt;=10),1,0)</f>
      </c>
    </row>
    <row r="24315" spans="1:3" x14ac:dyDescent="0.25">
      <c r="A24315">
        <v>765</v>
      </c>
      <c r="B24315" t="s">
        <v>71</v>
      </c>
      <c r="C24315">
        <f>IF(Calculator!$O765="",1,0)</f>
      </c>
    </row>
    <row r="24316" spans="1:3" x14ac:dyDescent="0.25">
      <c r="A24316">
        <v>765</v>
      </c>
      <c r="B24316" t="s">
        <v>72</v>
      </c>
      <c r="C24316">
        <f>IF(OR(Calculator!$M765="",Calculator!$M765=0),0,LN(Calculator!$M765))</f>
      </c>
    </row>
    <row r="24317" spans="1:3" x14ac:dyDescent="0.25">
      <c r="A24317">
        <v>765</v>
      </c>
      <c r="B24317" t="s">
        <v>73</v>
      </c>
      <c r="C24317">
        <f>IF(Calculator!$M765="",1,0)</f>
      </c>
    </row>
    <row r="24318" spans="1:3" x14ac:dyDescent="0.25">
      <c r="A24318">
        <v>765</v>
      </c>
      <c r="B24318" t="s">
        <v>74</v>
      </c>
      <c r="C24318">
        <f>IF(Calculator!$N765="",0,(Calculator!$N765-5.3)*IF(Calculator!$G765="Yes",1,0))</f>
      </c>
    </row>
    <row r="24319" spans="1:3" x14ac:dyDescent="0.25">
      <c r="A24319">
        <v>765</v>
      </c>
      <c r="B24319" t="s">
        <v>75</v>
      </c>
      <c r="C24319">
        <f>IF(Calculator!$N765="",0,(Calculator!$N765-5.3)*(1-IF(Calculator!$G765="Yes",1,0)))</f>
      </c>
    </row>
    <row r="24320" spans="1:3" x14ac:dyDescent="0.25">
      <c r="A24320">
        <v>765</v>
      </c>
      <c r="B24320" t="s">
        <v>76</v>
      </c>
      <c r="C24320">
        <f>IF(Calculator!$N765="",1,0)</f>
      </c>
    </row>
    <row r="24321" spans="1:3" x14ac:dyDescent="0.25">
      <c r="A24321">
        <v>765</v>
      </c>
      <c r="B24321" t="s">
        <v>77</v>
      </c>
      <c r="C24321">
        <f>1</f>
      </c>
    </row>
    <row r="24322" spans="1:3" x14ac:dyDescent="0.25">
      <c r="A24322">
        <v>766</v>
      </c>
      <c r="B24322" t="s">
        <v>47</v>
      </c>
      <c r="C24322">
        <f>(Calculator!$C766-55)/10</f>
      </c>
    </row>
    <row r="24323" spans="1:3" x14ac:dyDescent="0.25">
      <c r="A24323">
        <v>766</v>
      </c>
      <c r="B24323" t="s">
        <v>48</v>
      </c>
      <c r="C24323">
        <f>((Calculator!$C766-55)/10)^2</f>
      </c>
    </row>
    <row r="24324" spans="1:3" x14ac:dyDescent="0.25">
      <c r="A24324">
        <v>766</v>
      </c>
      <c r="B24324" t="s">
        <v>49</v>
      </c>
      <c r="C24324">
        <f>((Calculator!$D766-Calculator!$E766)*0.02586)-3.5</f>
      </c>
    </row>
    <row r="24325" spans="1:3" x14ac:dyDescent="0.25">
      <c r="A24325">
        <v>766</v>
      </c>
      <c r="B24325" t="s">
        <v>50</v>
      </c>
      <c r="C24325">
        <f>((Calculator!$E766*0.02586)-1.3)/0.3</f>
      </c>
    </row>
    <row r="24326" spans="1:3" x14ac:dyDescent="0.25">
      <c r="A24326">
        <v>766</v>
      </c>
      <c r="B24326" t="s">
        <v>51</v>
      </c>
      <c r="C24326">
        <f>(MIN(Calculator!$F766,110)-110)/20</f>
      </c>
    </row>
    <row r="24327" spans="1:3" x14ac:dyDescent="0.25">
      <c r="A24327">
        <v>766</v>
      </c>
      <c r="B24327" t="s">
        <v>52</v>
      </c>
      <c r="C24327">
        <f>(MAX(Calculator!$F766,110)-130)/20</f>
      </c>
    </row>
    <row r="24328" spans="1:3" x14ac:dyDescent="0.25">
      <c r="A24328">
        <v>766</v>
      </c>
      <c r="B24328" t="s">
        <v>17</v>
      </c>
      <c r="C24328">
        <f>IF(Calculator!$G766="Yes",1,0)</f>
      </c>
    </row>
    <row r="24329" spans="1:3" x14ac:dyDescent="0.25">
      <c r="A24329">
        <v>766</v>
      </c>
      <c r="B24329" t="s">
        <v>53</v>
      </c>
      <c r="C24329">
        <f>IF(Calculator!$H766="Yes",1,0)</f>
      </c>
    </row>
    <row r="24330" spans="1:3" x14ac:dyDescent="0.25">
      <c r="A24330">
        <v>766</v>
      </c>
      <c r="B24330" t="s">
        <v>54</v>
      </c>
      <c r="C24330">
        <f>(MIN(Calculator!$I766,30)-25)/5</f>
      </c>
    </row>
    <row r="24331" spans="1:3" x14ac:dyDescent="0.25">
      <c r="A24331">
        <v>766</v>
      </c>
      <c r="B24331" t="s">
        <v>55</v>
      </c>
      <c r="C24331">
        <f>(MAX(Calculator!$I766,30)-30)/5</f>
      </c>
    </row>
    <row r="24332" spans="1:3" x14ac:dyDescent="0.25">
      <c r="A24332">
        <v>766</v>
      </c>
      <c r="B24332" t="s">
        <v>56</v>
      </c>
      <c r="C24332">
        <f>(MIN(Calculator!$J766,60)-60)/-15</f>
      </c>
    </row>
    <row r="24333" spans="1:3" x14ac:dyDescent="0.25">
      <c r="A24333">
        <v>766</v>
      </c>
      <c r="B24333" t="s">
        <v>57</v>
      </c>
      <c r="C24333">
        <f>(MAX(Calculator!$J766,60)-90)/-15</f>
      </c>
    </row>
    <row r="24334" spans="1:3" x14ac:dyDescent="0.25">
      <c r="A24334">
        <v>766</v>
      </c>
      <c r="B24334" t="s">
        <v>58</v>
      </c>
      <c r="C24334">
        <f>IF(Calculator!$K766="Yes",1,0)</f>
      </c>
    </row>
    <row r="24335" spans="1:3" x14ac:dyDescent="0.25">
      <c r="A24335">
        <v>766</v>
      </c>
      <c r="B24335" t="s">
        <v>59</v>
      </c>
      <c r="C24335">
        <f>IF(Calculator!$L766="Yes",1,0)</f>
      </c>
    </row>
    <row r="24336" spans="1:3" x14ac:dyDescent="0.25">
      <c r="A24336">
        <v>766</v>
      </c>
      <c r="B24336" t="s">
        <v>60</v>
      </c>
      <c r="C24336">
        <f>((MAX(Calculator!$F766,110)-130)/20)*IF(Calculator!$K766="Yes",1,0)</f>
      </c>
    </row>
    <row r="24337" spans="1:3" x14ac:dyDescent="0.25">
      <c r="A24337">
        <v>766</v>
      </c>
      <c r="B24337" t="s">
        <v>61</v>
      </c>
      <c r="C24337">
        <f>((((Calculator!$D766-Calculator!$E766)*0.02586)-3.5))*IF(Calculator!$L766="Yes",1,0)</f>
      </c>
    </row>
    <row r="24338" spans="1:3" x14ac:dyDescent="0.25">
      <c r="A24338">
        <v>766</v>
      </c>
      <c r="B24338" t="s">
        <v>62</v>
      </c>
      <c r="C24338">
        <f>(((Calculator!$C766-55)/10)*(((((Calculator!$D766-Calculator!$E766)*0.02586)-3.5))))</f>
      </c>
    </row>
    <row r="24339" spans="1:3" x14ac:dyDescent="0.25">
      <c r="A24339">
        <v>766</v>
      </c>
      <c r="B24339" t="s">
        <v>63</v>
      </c>
      <c r="C24339">
        <f>(((Calculator!$C766-55)/10)*(((Calculator!$E766*0.02586)-1.3)/0.3))</f>
      </c>
    </row>
    <row r="24340" spans="1:3" x14ac:dyDescent="0.25">
      <c r="A24340">
        <v>766</v>
      </c>
      <c r="B24340" t="s">
        <v>64</v>
      </c>
      <c r="C24340">
        <f>(((Calculator!$C766-55)/10)*((MAX(Calculator!$F766,110)-130)/20))</f>
      </c>
    </row>
    <row r="24341" spans="1:3" x14ac:dyDescent="0.25">
      <c r="A24341">
        <v>766</v>
      </c>
      <c r="B24341" t="s">
        <v>65</v>
      </c>
      <c r="C24341">
        <f>(((Calculator!$C766-55)/10)*IF(Calculator!$G766="Yes",1,0))</f>
      </c>
    </row>
    <row r="24342" spans="1:3" x14ac:dyDescent="0.25">
      <c r="A24342">
        <v>766</v>
      </c>
      <c r="B24342" t="s">
        <v>66</v>
      </c>
      <c r="C24342">
        <f>(((Calculator!$C766-55)/10)*IF(Calculator!$H766="Yes",1,0))</f>
      </c>
    </row>
    <row r="24343" spans="1:3" x14ac:dyDescent="0.25">
      <c r="A24343">
        <v>766</v>
      </c>
      <c r="B24343" t="s">
        <v>67</v>
      </c>
      <c r="C24343">
        <f>(((Calculator!$C766-55)/10)*((MAX(Calculator!$I766,30)-30)/5))</f>
      </c>
    </row>
    <row r="24344" spans="1:3" x14ac:dyDescent="0.25">
      <c r="A24344">
        <v>766</v>
      </c>
      <c r="B24344" t="s">
        <v>68</v>
      </c>
      <c r="C24344">
        <f>(((Calculator!$C766-55)/10)*((MIN(Calculator!$J766,60)-60)/-15))</f>
      </c>
    </row>
    <row r="24345" spans="1:3" x14ac:dyDescent="0.25">
      <c r="A24345">
        <v>766</v>
      </c>
      <c r="B24345" t="s">
        <v>69</v>
      </c>
      <c r="C24345">
        <f>IF(AND(Calculator!$O766&lt;&gt;"",Calculator!$O766&gt;=4,Calculator!$O766&lt;=6),1,0)</f>
      </c>
    </row>
    <row r="24346" spans="1:3" x14ac:dyDescent="0.25">
      <c r="A24346">
        <v>766</v>
      </c>
      <c r="B24346" t="s">
        <v>70</v>
      </c>
      <c r="C24346">
        <f>IF(AND(Calculator!$O766&lt;&gt;"",Calculator!$O766&gt;=7,Calculator!$O766&lt;=10),1,0)</f>
      </c>
    </row>
    <row r="24347" spans="1:3" x14ac:dyDescent="0.25">
      <c r="A24347">
        <v>766</v>
      </c>
      <c r="B24347" t="s">
        <v>71</v>
      </c>
      <c r="C24347">
        <f>IF(Calculator!$O766="",1,0)</f>
      </c>
    </row>
    <row r="24348" spans="1:3" x14ac:dyDescent="0.25">
      <c r="A24348">
        <v>766</v>
      </c>
      <c r="B24348" t="s">
        <v>72</v>
      </c>
      <c r="C24348">
        <f>IF(OR(Calculator!$M766="",Calculator!$M766=0),0,LN(Calculator!$M766))</f>
      </c>
    </row>
    <row r="24349" spans="1:3" x14ac:dyDescent="0.25">
      <c r="A24349">
        <v>766</v>
      </c>
      <c r="B24349" t="s">
        <v>73</v>
      </c>
      <c r="C24349">
        <f>IF(Calculator!$M766="",1,0)</f>
      </c>
    </row>
    <row r="24350" spans="1:3" x14ac:dyDescent="0.25">
      <c r="A24350">
        <v>766</v>
      </c>
      <c r="B24350" t="s">
        <v>74</v>
      </c>
      <c r="C24350">
        <f>IF(Calculator!$N766="",0,(Calculator!$N766-5.3)*IF(Calculator!$G766="Yes",1,0))</f>
      </c>
    </row>
    <row r="24351" spans="1:3" x14ac:dyDescent="0.25">
      <c r="A24351">
        <v>766</v>
      </c>
      <c r="B24351" t="s">
        <v>75</v>
      </c>
      <c r="C24351">
        <f>IF(Calculator!$N766="",0,(Calculator!$N766-5.3)*(1-IF(Calculator!$G766="Yes",1,0)))</f>
      </c>
    </row>
    <row r="24352" spans="1:3" x14ac:dyDescent="0.25">
      <c r="A24352">
        <v>766</v>
      </c>
      <c r="B24352" t="s">
        <v>76</v>
      </c>
      <c r="C24352">
        <f>IF(Calculator!$N766="",1,0)</f>
      </c>
    </row>
    <row r="24353" spans="1:3" x14ac:dyDescent="0.25">
      <c r="A24353">
        <v>766</v>
      </c>
      <c r="B24353" t="s">
        <v>77</v>
      </c>
      <c r="C24353">
        <f>1</f>
      </c>
    </row>
    <row r="24354" spans="1:3" x14ac:dyDescent="0.25">
      <c r="A24354">
        <v>767</v>
      </c>
      <c r="B24354" t="s">
        <v>47</v>
      </c>
      <c r="C24354">
        <f>(Calculator!$C767-55)/10</f>
      </c>
    </row>
    <row r="24355" spans="1:3" x14ac:dyDescent="0.25">
      <c r="A24355">
        <v>767</v>
      </c>
      <c r="B24355" t="s">
        <v>48</v>
      </c>
      <c r="C24355">
        <f>((Calculator!$C767-55)/10)^2</f>
      </c>
    </row>
    <row r="24356" spans="1:3" x14ac:dyDescent="0.25">
      <c r="A24356">
        <v>767</v>
      </c>
      <c r="B24356" t="s">
        <v>49</v>
      </c>
      <c r="C24356">
        <f>((Calculator!$D767-Calculator!$E767)*0.02586)-3.5</f>
      </c>
    </row>
    <row r="24357" spans="1:3" x14ac:dyDescent="0.25">
      <c r="A24357">
        <v>767</v>
      </c>
      <c r="B24357" t="s">
        <v>50</v>
      </c>
      <c r="C24357">
        <f>((Calculator!$E767*0.02586)-1.3)/0.3</f>
      </c>
    </row>
    <row r="24358" spans="1:3" x14ac:dyDescent="0.25">
      <c r="A24358">
        <v>767</v>
      </c>
      <c r="B24358" t="s">
        <v>51</v>
      </c>
      <c r="C24358">
        <f>(MIN(Calculator!$F767,110)-110)/20</f>
      </c>
    </row>
    <row r="24359" spans="1:3" x14ac:dyDescent="0.25">
      <c r="A24359">
        <v>767</v>
      </c>
      <c r="B24359" t="s">
        <v>52</v>
      </c>
      <c r="C24359">
        <f>(MAX(Calculator!$F767,110)-130)/20</f>
      </c>
    </row>
    <row r="24360" spans="1:3" x14ac:dyDescent="0.25">
      <c r="A24360">
        <v>767</v>
      </c>
      <c r="B24360" t="s">
        <v>17</v>
      </c>
      <c r="C24360">
        <f>IF(Calculator!$G767="Yes",1,0)</f>
      </c>
    </row>
    <row r="24361" spans="1:3" x14ac:dyDescent="0.25">
      <c r="A24361">
        <v>767</v>
      </c>
      <c r="B24361" t="s">
        <v>53</v>
      </c>
      <c r="C24361">
        <f>IF(Calculator!$H767="Yes",1,0)</f>
      </c>
    </row>
    <row r="24362" spans="1:3" x14ac:dyDescent="0.25">
      <c r="A24362">
        <v>767</v>
      </c>
      <c r="B24362" t="s">
        <v>54</v>
      </c>
      <c r="C24362">
        <f>(MIN(Calculator!$I767,30)-25)/5</f>
      </c>
    </row>
    <row r="24363" spans="1:3" x14ac:dyDescent="0.25">
      <c r="A24363">
        <v>767</v>
      </c>
      <c r="B24363" t="s">
        <v>55</v>
      </c>
      <c r="C24363">
        <f>(MAX(Calculator!$I767,30)-30)/5</f>
      </c>
    </row>
    <row r="24364" spans="1:3" x14ac:dyDescent="0.25">
      <c r="A24364">
        <v>767</v>
      </c>
      <c r="B24364" t="s">
        <v>56</v>
      </c>
      <c r="C24364">
        <f>(MIN(Calculator!$J767,60)-60)/-15</f>
      </c>
    </row>
    <row r="24365" spans="1:3" x14ac:dyDescent="0.25">
      <c r="A24365">
        <v>767</v>
      </c>
      <c r="B24365" t="s">
        <v>57</v>
      </c>
      <c r="C24365">
        <f>(MAX(Calculator!$J767,60)-90)/-15</f>
      </c>
    </row>
    <row r="24366" spans="1:3" x14ac:dyDescent="0.25">
      <c r="A24366">
        <v>767</v>
      </c>
      <c r="B24366" t="s">
        <v>58</v>
      </c>
      <c r="C24366">
        <f>IF(Calculator!$K767="Yes",1,0)</f>
      </c>
    </row>
    <row r="24367" spans="1:3" x14ac:dyDescent="0.25">
      <c r="A24367">
        <v>767</v>
      </c>
      <c r="B24367" t="s">
        <v>59</v>
      </c>
      <c r="C24367">
        <f>IF(Calculator!$L767="Yes",1,0)</f>
      </c>
    </row>
    <row r="24368" spans="1:3" x14ac:dyDescent="0.25">
      <c r="A24368">
        <v>767</v>
      </c>
      <c r="B24368" t="s">
        <v>60</v>
      </c>
      <c r="C24368">
        <f>((MAX(Calculator!$F767,110)-130)/20)*IF(Calculator!$K767="Yes",1,0)</f>
      </c>
    </row>
    <row r="24369" spans="1:3" x14ac:dyDescent="0.25">
      <c r="A24369">
        <v>767</v>
      </c>
      <c r="B24369" t="s">
        <v>61</v>
      </c>
      <c r="C24369">
        <f>((((Calculator!$D767-Calculator!$E767)*0.02586)-3.5))*IF(Calculator!$L767="Yes",1,0)</f>
      </c>
    </row>
    <row r="24370" spans="1:3" x14ac:dyDescent="0.25">
      <c r="A24370">
        <v>767</v>
      </c>
      <c r="B24370" t="s">
        <v>62</v>
      </c>
      <c r="C24370">
        <f>(((Calculator!$C767-55)/10)*(((((Calculator!$D767-Calculator!$E767)*0.02586)-3.5))))</f>
      </c>
    </row>
    <row r="24371" spans="1:3" x14ac:dyDescent="0.25">
      <c r="A24371">
        <v>767</v>
      </c>
      <c r="B24371" t="s">
        <v>63</v>
      </c>
      <c r="C24371">
        <f>(((Calculator!$C767-55)/10)*(((Calculator!$E767*0.02586)-1.3)/0.3))</f>
      </c>
    </row>
    <row r="24372" spans="1:3" x14ac:dyDescent="0.25">
      <c r="A24372">
        <v>767</v>
      </c>
      <c r="B24372" t="s">
        <v>64</v>
      </c>
      <c r="C24372">
        <f>(((Calculator!$C767-55)/10)*((MAX(Calculator!$F767,110)-130)/20))</f>
      </c>
    </row>
    <row r="24373" spans="1:3" x14ac:dyDescent="0.25">
      <c r="A24373">
        <v>767</v>
      </c>
      <c r="B24373" t="s">
        <v>65</v>
      </c>
      <c r="C24373">
        <f>(((Calculator!$C767-55)/10)*IF(Calculator!$G767="Yes",1,0))</f>
      </c>
    </row>
    <row r="24374" spans="1:3" x14ac:dyDescent="0.25">
      <c r="A24374">
        <v>767</v>
      </c>
      <c r="B24374" t="s">
        <v>66</v>
      </c>
      <c r="C24374">
        <f>(((Calculator!$C767-55)/10)*IF(Calculator!$H767="Yes",1,0))</f>
      </c>
    </row>
    <row r="24375" spans="1:3" x14ac:dyDescent="0.25">
      <c r="A24375">
        <v>767</v>
      </c>
      <c r="B24375" t="s">
        <v>67</v>
      </c>
      <c r="C24375">
        <f>(((Calculator!$C767-55)/10)*((MAX(Calculator!$I767,30)-30)/5))</f>
      </c>
    </row>
    <row r="24376" spans="1:3" x14ac:dyDescent="0.25">
      <c r="A24376">
        <v>767</v>
      </c>
      <c r="B24376" t="s">
        <v>68</v>
      </c>
      <c r="C24376">
        <f>(((Calculator!$C767-55)/10)*((MIN(Calculator!$J767,60)-60)/-15))</f>
      </c>
    </row>
    <row r="24377" spans="1:3" x14ac:dyDescent="0.25">
      <c r="A24377">
        <v>767</v>
      </c>
      <c r="B24377" t="s">
        <v>69</v>
      </c>
      <c r="C24377">
        <f>IF(AND(Calculator!$O767&lt;&gt;"",Calculator!$O767&gt;=4,Calculator!$O767&lt;=6),1,0)</f>
      </c>
    </row>
    <row r="24378" spans="1:3" x14ac:dyDescent="0.25">
      <c r="A24378">
        <v>767</v>
      </c>
      <c r="B24378" t="s">
        <v>70</v>
      </c>
      <c r="C24378">
        <f>IF(AND(Calculator!$O767&lt;&gt;"",Calculator!$O767&gt;=7,Calculator!$O767&lt;=10),1,0)</f>
      </c>
    </row>
    <row r="24379" spans="1:3" x14ac:dyDescent="0.25">
      <c r="A24379">
        <v>767</v>
      </c>
      <c r="B24379" t="s">
        <v>71</v>
      </c>
      <c r="C24379">
        <f>IF(Calculator!$O767="",1,0)</f>
      </c>
    </row>
    <row r="24380" spans="1:3" x14ac:dyDescent="0.25">
      <c r="A24380">
        <v>767</v>
      </c>
      <c r="B24380" t="s">
        <v>72</v>
      </c>
      <c r="C24380">
        <f>IF(OR(Calculator!$M767="",Calculator!$M767=0),0,LN(Calculator!$M767))</f>
      </c>
    </row>
    <row r="24381" spans="1:3" x14ac:dyDescent="0.25">
      <c r="A24381">
        <v>767</v>
      </c>
      <c r="B24381" t="s">
        <v>73</v>
      </c>
      <c r="C24381">
        <f>IF(Calculator!$M767="",1,0)</f>
      </c>
    </row>
    <row r="24382" spans="1:3" x14ac:dyDescent="0.25">
      <c r="A24382">
        <v>767</v>
      </c>
      <c r="B24382" t="s">
        <v>74</v>
      </c>
      <c r="C24382">
        <f>IF(Calculator!$N767="",0,(Calculator!$N767-5.3)*IF(Calculator!$G767="Yes",1,0))</f>
      </c>
    </row>
    <row r="24383" spans="1:3" x14ac:dyDescent="0.25">
      <c r="A24383">
        <v>767</v>
      </c>
      <c r="B24383" t="s">
        <v>75</v>
      </c>
      <c r="C24383">
        <f>IF(Calculator!$N767="",0,(Calculator!$N767-5.3)*(1-IF(Calculator!$G767="Yes",1,0)))</f>
      </c>
    </row>
    <row r="24384" spans="1:3" x14ac:dyDescent="0.25">
      <c r="A24384">
        <v>767</v>
      </c>
      <c r="B24384" t="s">
        <v>76</v>
      </c>
      <c r="C24384">
        <f>IF(Calculator!$N767="",1,0)</f>
      </c>
    </row>
    <row r="24385" spans="1:3" x14ac:dyDescent="0.25">
      <c r="A24385">
        <v>767</v>
      </c>
      <c r="B24385" t="s">
        <v>77</v>
      </c>
      <c r="C24385">
        <f>1</f>
      </c>
    </row>
    <row r="24386" spans="1:3" x14ac:dyDescent="0.25">
      <c r="A24386">
        <v>768</v>
      </c>
      <c r="B24386" t="s">
        <v>47</v>
      </c>
      <c r="C24386">
        <f>(Calculator!$C768-55)/10</f>
      </c>
    </row>
    <row r="24387" spans="1:3" x14ac:dyDescent="0.25">
      <c r="A24387">
        <v>768</v>
      </c>
      <c r="B24387" t="s">
        <v>48</v>
      </c>
      <c r="C24387">
        <f>((Calculator!$C768-55)/10)^2</f>
      </c>
    </row>
    <row r="24388" spans="1:3" x14ac:dyDescent="0.25">
      <c r="A24388">
        <v>768</v>
      </c>
      <c r="B24388" t="s">
        <v>49</v>
      </c>
      <c r="C24388">
        <f>((Calculator!$D768-Calculator!$E768)*0.02586)-3.5</f>
      </c>
    </row>
    <row r="24389" spans="1:3" x14ac:dyDescent="0.25">
      <c r="A24389">
        <v>768</v>
      </c>
      <c r="B24389" t="s">
        <v>50</v>
      </c>
      <c r="C24389">
        <f>((Calculator!$E768*0.02586)-1.3)/0.3</f>
      </c>
    </row>
    <row r="24390" spans="1:3" x14ac:dyDescent="0.25">
      <c r="A24390">
        <v>768</v>
      </c>
      <c r="B24390" t="s">
        <v>51</v>
      </c>
      <c r="C24390">
        <f>(MIN(Calculator!$F768,110)-110)/20</f>
      </c>
    </row>
    <row r="24391" spans="1:3" x14ac:dyDescent="0.25">
      <c r="A24391">
        <v>768</v>
      </c>
      <c r="B24391" t="s">
        <v>52</v>
      </c>
      <c r="C24391">
        <f>(MAX(Calculator!$F768,110)-130)/20</f>
      </c>
    </row>
    <row r="24392" spans="1:3" x14ac:dyDescent="0.25">
      <c r="A24392">
        <v>768</v>
      </c>
      <c r="B24392" t="s">
        <v>17</v>
      </c>
      <c r="C24392">
        <f>IF(Calculator!$G768="Yes",1,0)</f>
      </c>
    </row>
    <row r="24393" spans="1:3" x14ac:dyDescent="0.25">
      <c r="A24393">
        <v>768</v>
      </c>
      <c r="B24393" t="s">
        <v>53</v>
      </c>
      <c r="C24393">
        <f>IF(Calculator!$H768="Yes",1,0)</f>
      </c>
    </row>
    <row r="24394" spans="1:3" x14ac:dyDescent="0.25">
      <c r="A24394">
        <v>768</v>
      </c>
      <c r="B24394" t="s">
        <v>54</v>
      </c>
      <c r="C24394">
        <f>(MIN(Calculator!$I768,30)-25)/5</f>
      </c>
    </row>
    <row r="24395" spans="1:3" x14ac:dyDescent="0.25">
      <c r="A24395">
        <v>768</v>
      </c>
      <c r="B24395" t="s">
        <v>55</v>
      </c>
      <c r="C24395">
        <f>(MAX(Calculator!$I768,30)-30)/5</f>
      </c>
    </row>
    <row r="24396" spans="1:3" x14ac:dyDescent="0.25">
      <c r="A24396">
        <v>768</v>
      </c>
      <c r="B24396" t="s">
        <v>56</v>
      </c>
      <c r="C24396">
        <f>(MIN(Calculator!$J768,60)-60)/-15</f>
      </c>
    </row>
    <row r="24397" spans="1:3" x14ac:dyDescent="0.25">
      <c r="A24397">
        <v>768</v>
      </c>
      <c r="B24397" t="s">
        <v>57</v>
      </c>
      <c r="C24397">
        <f>(MAX(Calculator!$J768,60)-90)/-15</f>
      </c>
    </row>
    <row r="24398" spans="1:3" x14ac:dyDescent="0.25">
      <c r="A24398">
        <v>768</v>
      </c>
      <c r="B24398" t="s">
        <v>58</v>
      </c>
      <c r="C24398">
        <f>IF(Calculator!$K768="Yes",1,0)</f>
      </c>
    </row>
    <row r="24399" spans="1:3" x14ac:dyDescent="0.25">
      <c r="A24399">
        <v>768</v>
      </c>
      <c r="B24399" t="s">
        <v>59</v>
      </c>
      <c r="C24399">
        <f>IF(Calculator!$L768="Yes",1,0)</f>
      </c>
    </row>
    <row r="24400" spans="1:3" x14ac:dyDescent="0.25">
      <c r="A24400">
        <v>768</v>
      </c>
      <c r="B24400" t="s">
        <v>60</v>
      </c>
      <c r="C24400">
        <f>((MAX(Calculator!$F768,110)-130)/20)*IF(Calculator!$K768="Yes",1,0)</f>
      </c>
    </row>
    <row r="24401" spans="1:3" x14ac:dyDescent="0.25">
      <c r="A24401">
        <v>768</v>
      </c>
      <c r="B24401" t="s">
        <v>61</v>
      </c>
      <c r="C24401">
        <f>((((Calculator!$D768-Calculator!$E768)*0.02586)-3.5))*IF(Calculator!$L768="Yes",1,0)</f>
      </c>
    </row>
    <row r="24402" spans="1:3" x14ac:dyDescent="0.25">
      <c r="A24402">
        <v>768</v>
      </c>
      <c r="B24402" t="s">
        <v>62</v>
      </c>
      <c r="C24402">
        <f>(((Calculator!$C768-55)/10)*(((((Calculator!$D768-Calculator!$E768)*0.02586)-3.5))))</f>
      </c>
    </row>
    <row r="24403" spans="1:3" x14ac:dyDescent="0.25">
      <c r="A24403">
        <v>768</v>
      </c>
      <c r="B24403" t="s">
        <v>63</v>
      </c>
      <c r="C24403">
        <f>(((Calculator!$C768-55)/10)*(((Calculator!$E768*0.02586)-1.3)/0.3))</f>
      </c>
    </row>
    <row r="24404" spans="1:3" x14ac:dyDescent="0.25">
      <c r="A24404">
        <v>768</v>
      </c>
      <c r="B24404" t="s">
        <v>64</v>
      </c>
      <c r="C24404">
        <f>(((Calculator!$C768-55)/10)*((MAX(Calculator!$F768,110)-130)/20))</f>
      </c>
    </row>
    <row r="24405" spans="1:3" x14ac:dyDescent="0.25">
      <c r="A24405">
        <v>768</v>
      </c>
      <c r="B24405" t="s">
        <v>65</v>
      </c>
      <c r="C24405">
        <f>(((Calculator!$C768-55)/10)*IF(Calculator!$G768="Yes",1,0))</f>
      </c>
    </row>
    <row r="24406" spans="1:3" x14ac:dyDescent="0.25">
      <c r="A24406">
        <v>768</v>
      </c>
      <c r="B24406" t="s">
        <v>66</v>
      </c>
      <c r="C24406">
        <f>(((Calculator!$C768-55)/10)*IF(Calculator!$H768="Yes",1,0))</f>
      </c>
    </row>
    <row r="24407" spans="1:3" x14ac:dyDescent="0.25">
      <c r="A24407">
        <v>768</v>
      </c>
      <c r="B24407" t="s">
        <v>67</v>
      </c>
      <c r="C24407">
        <f>(((Calculator!$C768-55)/10)*((MAX(Calculator!$I768,30)-30)/5))</f>
      </c>
    </row>
    <row r="24408" spans="1:3" x14ac:dyDescent="0.25">
      <c r="A24408">
        <v>768</v>
      </c>
      <c r="B24408" t="s">
        <v>68</v>
      </c>
      <c r="C24408">
        <f>(((Calculator!$C768-55)/10)*((MIN(Calculator!$J768,60)-60)/-15))</f>
      </c>
    </row>
    <row r="24409" spans="1:3" x14ac:dyDescent="0.25">
      <c r="A24409">
        <v>768</v>
      </c>
      <c r="B24409" t="s">
        <v>69</v>
      </c>
      <c r="C24409">
        <f>IF(AND(Calculator!$O768&lt;&gt;"",Calculator!$O768&gt;=4,Calculator!$O768&lt;=6),1,0)</f>
      </c>
    </row>
    <row r="24410" spans="1:3" x14ac:dyDescent="0.25">
      <c r="A24410">
        <v>768</v>
      </c>
      <c r="B24410" t="s">
        <v>70</v>
      </c>
      <c r="C24410">
        <f>IF(AND(Calculator!$O768&lt;&gt;"",Calculator!$O768&gt;=7,Calculator!$O768&lt;=10),1,0)</f>
      </c>
    </row>
    <row r="24411" spans="1:3" x14ac:dyDescent="0.25">
      <c r="A24411">
        <v>768</v>
      </c>
      <c r="B24411" t="s">
        <v>71</v>
      </c>
      <c r="C24411">
        <f>IF(Calculator!$O768="",1,0)</f>
      </c>
    </row>
    <row r="24412" spans="1:3" x14ac:dyDescent="0.25">
      <c r="A24412">
        <v>768</v>
      </c>
      <c r="B24412" t="s">
        <v>72</v>
      </c>
      <c r="C24412">
        <f>IF(OR(Calculator!$M768="",Calculator!$M768=0),0,LN(Calculator!$M768))</f>
      </c>
    </row>
    <row r="24413" spans="1:3" x14ac:dyDescent="0.25">
      <c r="A24413">
        <v>768</v>
      </c>
      <c r="B24413" t="s">
        <v>73</v>
      </c>
      <c r="C24413">
        <f>IF(Calculator!$M768="",1,0)</f>
      </c>
    </row>
    <row r="24414" spans="1:3" x14ac:dyDescent="0.25">
      <c r="A24414">
        <v>768</v>
      </c>
      <c r="B24414" t="s">
        <v>74</v>
      </c>
      <c r="C24414">
        <f>IF(Calculator!$N768="",0,(Calculator!$N768-5.3)*IF(Calculator!$G768="Yes",1,0))</f>
      </c>
    </row>
    <row r="24415" spans="1:3" x14ac:dyDescent="0.25">
      <c r="A24415">
        <v>768</v>
      </c>
      <c r="B24415" t="s">
        <v>75</v>
      </c>
      <c r="C24415">
        <f>IF(Calculator!$N768="",0,(Calculator!$N768-5.3)*(1-IF(Calculator!$G768="Yes",1,0)))</f>
      </c>
    </row>
    <row r="24416" spans="1:3" x14ac:dyDescent="0.25">
      <c r="A24416">
        <v>768</v>
      </c>
      <c r="B24416" t="s">
        <v>76</v>
      </c>
      <c r="C24416">
        <f>IF(Calculator!$N768="",1,0)</f>
      </c>
    </row>
    <row r="24417" spans="1:3" x14ac:dyDescent="0.25">
      <c r="A24417">
        <v>768</v>
      </c>
      <c r="B24417" t="s">
        <v>77</v>
      </c>
      <c r="C24417">
        <f>1</f>
      </c>
    </row>
    <row r="24418" spans="1:3" x14ac:dyDescent="0.25">
      <c r="A24418">
        <v>769</v>
      </c>
      <c r="B24418" t="s">
        <v>47</v>
      </c>
      <c r="C24418">
        <f>(Calculator!$C769-55)/10</f>
      </c>
    </row>
    <row r="24419" spans="1:3" x14ac:dyDescent="0.25">
      <c r="A24419">
        <v>769</v>
      </c>
      <c r="B24419" t="s">
        <v>48</v>
      </c>
      <c r="C24419">
        <f>((Calculator!$C769-55)/10)^2</f>
      </c>
    </row>
    <row r="24420" spans="1:3" x14ac:dyDescent="0.25">
      <c r="A24420">
        <v>769</v>
      </c>
      <c r="B24420" t="s">
        <v>49</v>
      </c>
      <c r="C24420">
        <f>((Calculator!$D769-Calculator!$E769)*0.02586)-3.5</f>
      </c>
    </row>
    <row r="24421" spans="1:3" x14ac:dyDescent="0.25">
      <c r="A24421">
        <v>769</v>
      </c>
      <c r="B24421" t="s">
        <v>50</v>
      </c>
      <c r="C24421">
        <f>((Calculator!$E769*0.02586)-1.3)/0.3</f>
      </c>
    </row>
    <row r="24422" spans="1:3" x14ac:dyDescent="0.25">
      <c r="A24422">
        <v>769</v>
      </c>
      <c r="B24422" t="s">
        <v>51</v>
      </c>
      <c r="C24422">
        <f>(MIN(Calculator!$F769,110)-110)/20</f>
      </c>
    </row>
    <row r="24423" spans="1:3" x14ac:dyDescent="0.25">
      <c r="A24423">
        <v>769</v>
      </c>
      <c r="B24423" t="s">
        <v>52</v>
      </c>
      <c r="C24423">
        <f>(MAX(Calculator!$F769,110)-130)/20</f>
      </c>
    </row>
    <row r="24424" spans="1:3" x14ac:dyDescent="0.25">
      <c r="A24424">
        <v>769</v>
      </c>
      <c r="B24424" t="s">
        <v>17</v>
      </c>
      <c r="C24424">
        <f>IF(Calculator!$G769="Yes",1,0)</f>
      </c>
    </row>
    <row r="24425" spans="1:3" x14ac:dyDescent="0.25">
      <c r="A24425">
        <v>769</v>
      </c>
      <c r="B24425" t="s">
        <v>53</v>
      </c>
      <c r="C24425">
        <f>IF(Calculator!$H769="Yes",1,0)</f>
      </c>
    </row>
    <row r="24426" spans="1:3" x14ac:dyDescent="0.25">
      <c r="A24426">
        <v>769</v>
      </c>
      <c r="B24426" t="s">
        <v>54</v>
      </c>
      <c r="C24426">
        <f>(MIN(Calculator!$I769,30)-25)/5</f>
      </c>
    </row>
    <row r="24427" spans="1:3" x14ac:dyDescent="0.25">
      <c r="A24427">
        <v>769</v>
      </c>
      <c r="B24427" t="s">
        <v>55</v>
      </c>
      <c r="C24427">
        <f>(MAX(Calculator!$I769,30)-30)/5</f>
      </c>
    </row>
    <row r="24428" spans="1:3" x14ac:dyDescent="0.25">
      <c r="A24428">
        <v>769</v>
      </c>
      <c r="B24428" t="s">
        <v>56</v>
      </c>
      <c r="C24428">
        <f>(MIN(Calculator!$J769,60)-60)/-15</f>
      </c>
    </row>
    <row r="24429" spans="1:3" x14ac:dyDescent="0.25">
      <c r="A24429">
        <v>769</v>
      </c>
      <c r="B24429" t="s">
        <v>57</v>
      </c>
      <c r="C24429">
        <f>(MAX(Calculator!$J769,60)-90)/-15</f>
      </c>
    </row>
    <row r="24430" spans="1:3" x14ac:dyDescent="0.25">
      <c r="A24430">
        <v>769</v>
      </c>
      <c r="B24430" t="s">
        <v>58</v>
      </c>
      <c r="C24430">
        <f>IF(Calculator!$K769="Yes",1,0)</f>
      </c>
    </row>
    <row r="24431" spans="1:3" x14ac:dyDescent="0.25">
      <c r="A24431">
        <v>769</v>
      </c>
      <c r="B24431" t="s">
        <v>59</v>
      </c>
      <c r="C24431">
        <f>IF(Calculator!$L769="Yes",1,0)</f>
      </c>
    </row>
    <row r="24432" spans="1:3" x14ac:dyDescent="0.25">
      <c r="A24432">
        <v>769</v>
      </c>
      <c r="B24432" t="s">
        <v>60</v>
      </c>
      <c r="C24432">
        <f>((MAX(Calculator!$F769,110)-130)/20)*IF(Calculator!$K769="Yes",1,0)</f>
      </c>
    </row>
    <row r="24433" spans="1:3" x14ac:dyDescent="0.25">
      <c r="A24433">
        <v>769</v>
      </c>
      <c r="B24433" t="s">
        <v>61</v>
      </c>
      <c r="C24433">
        <f>((((Calculator!$D769-Calculator!$E769)*0.02586)-3.5))*IF(Calculator!$L769="Yes",1,0)</f>
      </c>
    </row>
    <row r="24434" spans="1:3" x14ac:dyDescent="0.25">
      <c r="A24434">
        <v>769</v>
      </c>
      <c r="B24434" t="s">
        <v>62</v>
      </c>
      <c r="C24434">
        <f>(((Calculator!$C769-55)/10)*(((((Calculator!$D769-Calculator!$E769)*0.02586)-3.5))))</f>
      </c>
    </row>
    <row r="24435" spans="1:3" x14ac:dyDescent="0.25">
      <c r="A24435">
        <v>769</v>
      </c>
      <c r="B24435" t="s">
        <v>63</v>
      </c>
      <c r="C24435">
        <f>(((Calculator!$C769-55)/10)*(((Calculator!$E769*0.02586)-1.3)/0.3))</f>
      </c>
    </row>
    <row r="24436" spans="1:3" x14ac:dyDescent="0.25">
      <c r="A24436">
        <v>769</v>
      </c>
      <c r="B24436" t="s">
        <v>64</v>
      </c>
      <c r="C24436">
        <f>(((Calculator!$C769-55)/10)*((MAX(Calculator!$F769,110)-130)/20))</f>
      </c>
    </row>
    <row r="24437" spans="1:3" x14ac:dyDescent="0.25">
      <c r="A24437">
        <v>769</v>
      </c>
      <c r="B24437" t="s">
        <v>65</v>
      </c>
      <c r="C24437">
        <f>(((Calculator!$C769-55)/10)*IF(Calculator!$G769="Yes",1,0))</f>
      </c>
    </row>
    <row r="24438" spans="1:3" x14ac:dyDescent="0.25">
      <c r="A24438">
        <v>769</v>
      </c>
      <c r="B24438" t="s">
        <v>66</v>
      </c>
      <c r="C24438">
        <f>(((Calculator!$C769-55)/10)*IF(Calculator!$H769="Yes",1,0))</f>
      </c>
    </row>
    <row r="24439" spans="1:3" x14ac:dyDescent="0.25">
      <c r="A24439">
        <v>769</v>
      </c>
      <c r="B24439" t="s">
        <v>67</v>
      </c>
      <c r="C24439">
        <f>(((Calculator!$C769-55)/10)*((MAX(Calculator!$I769,30)-30)/5))</f>
      </c>
    </row>
    <row r="24440" spans="1:3" x14ac:dyDescent="0.25">
      <c r="A24440">
        <v>769</v>
      </c>
      <c r="B24440" t="s">
        <v>68</v>
      </c>
      <c r="C24440">
        <f>(((Calculator!$C769-55)/10)*((MIN(Calculator!$J769,60)-60)/-15))</f>
      </c>
    </row>
    <row r="24441" spans="1:3" x14ac:dyDescent="0.25">
      <c r="A24441">
        <v>769</v>
      </c>
      <c r="B24441" t="s">
        <v>69</v>
      </c>
      <c r="C24441">
        <f>IF(AND(Calculator!$O769&lt;&gt;"",Calculator!$O769&gt;=4,Calculator!$O769&lt;=6),1,0)</f>
      </c>
    </row>
    <row r="24442" spans="1:3" x14ac:dyDescent="0.25">
      <c r="A24442">
        <v>769</v>
      </c>
      <c r="B24442" t="s">
        <v>70</v>
      </c>
      <c r="C24442">
        <f>IF(AND(Calculator!$O769&lt;&gt;"",Calculator!$O769&gt;=7,Calculator!$O769&lt;=10),1,0)</f>
      </c>
    </row>
    <row r="24443" spans="1:3" x14ac:dyDescent="0.25">
      <c r="A24443">
        <v>769</v>
      </c>
      <c r="B24443" t="s">
        <v>71</v>
      </c>
      <c r="C24443">
        <f>IF(Calculator!$O769="",1,0)</f>
      </c>
    </row>
    <row r="24444" spans="1:3" x14ac:dyDescent="0.25">
      <c r="A24444">
        <v>769</v>
      </c>
      <c r="B24444" t="s">
        <v>72</v>
      </c>
      <c r="C24444">
        <f>IF(OR(Calculator!$M769="",Calculator!$M769=0),0,LN(Calculator!$M769))</f>
      </c>
    </row>
    <row r="24445" spans="1:3" x14ac:dyDescent="0.25">
      <c r="A24445">
        <v>769</v>
      </c>
      <c r="B24445" t="s">
        <v>73</v>
      </c>
      <c r="C24445">
        <f>IF(Calculator!$M769="",1,0)</f>
      </c>
    </row>
    <row r="24446" spans="1:3" x14ac:dyDescent="0.25">
      <c r="A24446">
        <v>769</v>
      </c>
      <c r="B24446" t="s">
        <v>74</v>
      </c>
      <c r="C24446">
        <f>IF(Calculator!$N769="",0,(Calculator!$N769-5.3)*IF(Calculator!$G769="Yes",1,0))</f>
      </c>
    </row>
    <row r="24447" spans="1:3" x14ac:dyDescent="0.25">
      <c r="A24447">
        <v>769</v>
      </c>
      <c r="B24447" t="s">
        <v>75</v>
      </c>
      <c r="C24447">
        <f>IF(Calculator!$N769="",0,(Calculator!$N769-5.3)*(1-IF(Calculator!$G769="Yes",1,0)))</f>
      </c>
    </row>
    <row r="24448" spans="1:3" x14ac:dyDescent="0.25">
      <c r="A24448">
        <v>769</v>
      </c>
      <c r="B24448" t="s">
        <v>76</v>
      </c>
      <c r="C24448">
        <f>IF(Calculator!$N769="",1,0)</f>
      </c>
    </row>
    <row r="24449" spans="1:3" x14ac:dyDescent="0.25">
      <c r="A24449">
        <v>769</v>
      </c>
      <c r="B24449" t="s">
        <v>77</v>
      </c>
      <c r="C24449">
        <f>1</f>
      </c>
    </row>
    <row r="24450" spans="1:3" x14ac:dyDescent="0.25">
      <c r="A24450">
        <v>770</v>
      </c>
      <c r="B24450" t="s">
        <v>47</v>
      </c>
      <c r="C24450">
        <f>(Calculator!$C770-55)/10</f>
      </c>
    </row>
    <row r="24451" spans="1:3" x14ac:dyDescent="0.25">
      <c r="A24451">
        <v>770</v>
      </c>
      <c r="B24451" t="s">
        <v>48</v>
      </c>
      <c r="C24451">
        <f>((Calculator!$C770-55)/10)^2</f>
      </c>
    </row>
    <row r="24452" spans="1:3" x14ac:dyDescent="0.25">
      <c r="A24452">
        <v>770</v>
      </c>
      <c r="B24452" t="s">
        <v>49</v>
      </c>
      <c r="C24452">
        <f>((Calculator!$D770-Calculator!$E770)*0.02586)-3.5</f>
      </c>
    </row>
    <row r="24453" spans="1:3" x14ac:dyDescent="0.25">
      <c r="A24453">
        <v>770</v>
      </c>
      <c r="B24453" t="s">
        <v>50</v>
      </c>
      <c r="C24453">
        <f>((Calculator!$E770*0.02586)-1.3)/0.3</f>
      </c>
    </row>
    <row r="24454" spans="1:3" x14ac:dyDescent="0.25">
      <c r="A24454">
        <v>770</v>
      </c>
      <c r="B24454" t="s">
        <v>51</v>
      </c>
      <c r="C24454">
        <f>(MIN(Calculator!$F770,110)-110)/20</f>
      </c>
    </row>
    <row r="24455" spans="1:3" x14ac:dyDescent="0.25">
      <c r="A24455">
        <v>770</v>
      </c>
      <c r="B24455" t="s">
        <v>52</v>
      </c>
      <c r="C24455">
        <f>(MAX(Calculator!$F770,110)-130)/20</f>
      </c>
    </row>
    <row r="24456" spans="1:3" x14ac:dyDescent="0.25">
      <c r="A24456">
        <v>770</v>
      </c>
      <c r="B24456" t="s">
        <v>17</v>
      </c>
      <c r="C24456">
        <f>IF(Calculator!$G770="Yes",1,0)</f>
      </c>
    </row>
    <row r="24457" spans="1:3" x14ac:dyDescent="0.25">
      <c r="A24457">
        <v>770</v>
      </c>
      <c r="B24457" t="s">
        <v>53</v>
      </c>
      <c r="C24457">
        <f>IF(Calculator!$H770="Yes",1,0)</f>
      </c>
    </row>
    <row r="24458" spans="1:3" x14ac:dyDescent="0.25">
      <c r="A24458">
        <v>770</v>
      </c>
      <c r="B24458" t="s">
        <v>54</v>
      </c>
      <c r="C24458">
        <f>(MIN(Calculator!$I770,30)-25)/5</f>
      </c>
    </row>
    <row r="24459" spans="1:3" x14ac:dyDescent="0.25">
      <c r="A24459">
        <v>770</v>
      </c>
      <c r="B24459" t="s">
        <v>55</v>
      </c>
      <c r="C24459">
        <f>(MAX(Calculator!$I770,30)-30)/5</f>
      </c>
    </row>
    <row r="24460" spans="1:3" x14ac:dyDescent="0.25">
      <c r="A24460">
        <v>770</v>
      </c>
      <c r="B24460" t="s">
        <v>56</v>
      </c>
      <c r="C24460">
        <f>(MIN(Calculator!$J770,60)-60)/-15</f>
      </c>
    </row>
    <row r="24461" spans="1:3" x14ac:dyDescent="0.25">
      <c r="A24461">
        <v>770</v>
      </c>
      <c r="B24461" t="s">
        <v>57</v>
      </c>
      <c r="C24461">
        <f>(MAX(Calculator!$J770,60)-90)/-15</f>
      </c>
    </row>
    <row r="24462" spans="1:3" x14ac:dyDescent="0.25">
      <c r="A24462">
        <v>770</v>
      </c>
      <c r="B24462" t="s">
        <v>58</v>
      </c>
      <c r="C24462">
        <f>IF(Calculator!$K770="Yes",1,0)</f>
      </c>
    </row>
    <row r="24463" spans="1:3" x14ac:dyDescent="0.25">
      <c r="A24463">
        <v>770</v>
      </c>
      <c r="B24463" t="s">
        <v>59</v>
      </c>
      <c r="C24463">
        <f>IF(Calculator!$L770="Yes",1,0)</f>
      </c>
    </row>
    <row r="24464" spans="1:3" x14ac:dyDescent="0.25">
      <c r="A24464">
        <v>770</v>
      </c>
      <c r="B24464" t="s">
        <v>60</v>
      </c>
      <c r="C24464">
        <f>((MAX(Calculator!$F770,110)-130)/20)*IF(Calculator!$K770="Yes",1,0)</f>
      </c>
    </row>
    <row r="24465" spans="1:3" x14ac:dyDescent="0.25">
      <c r="A24465">
        <v>770</v>
      </c>
      <c r="B24465" t="s">
        <v>61</v>
      </c>
      <c r="C24465">
        <f>((((Calculator!$D770-Calculator!$E770)*0.02586)-3.5))*IF(Calculator!$L770="Yes",1,0)</f>
      </c>
    </row>
    <row r="24466" spans="1:3" x14ac:dyDescent="0.25">
      <c r="A24466">
        <v>770</v>
      </c>
      <c r="B24466" t="s">
        <v>62</v>
      </c>
      <c r="C24466">
        <f>(((Calculator!$C770-55)/10)*(((((Calculator!$D770-Calculator!$E770)*0.02586)-3.5))))</f>
      </c>
    </row>
    <row r="24467" spans="1:3" x14ac:dyDescent="0.25">
      <c r="A24467">
        <v>770</v>
      </c>
      <c r="B24467" t="s">
        <v>63</v>
      </c>
      <c r="C24467">
        <f>(((Calculator!$C770-55)/10)*(((Calculator!$E770*0.02586)-1.3)/0.3))</f>
      </c>
    </row>
    <row r="24468" spans="1:3" x14ac:dyDescent="0.25">
      <c r="A24468">
        <v>770</v>
      </c>
      <c r="B24468" t="s">
        <v>64</v>
      </c>
      <c r="C24468">
        <f>(((Calculator!$C770-55)/10)*((MAX(Calculator!$F770,110)-130)/20))</f>
      </c>
    </row>
    <row r="24469" spans="1:3" x14ac:dyDescent="0.25">
      <c r="A24469">
        <v>770</v>
      </c>
      <c r="B24469" t="s">
        <v>65</v>
      </c>
      <c r="C24469">
        <f>(((Calculator!$C770-55)/10)*IF(Calculator!$G770="Yes",1,0))</f>
      </c>
    </row>
    <row r="24470" spans="1:3" x14ac:dyDescent="0.25">
      <c r="A24470">
        <v>770</v>
      </c>
      <c r="B24470" t="s">
        <v>66</v>
      </c>
      <c r="C24470">
        <f>(((Calculator!$C770-55)/10)*IF(Calculator!$H770="Yes",1,0))</f>
      </c>
    </row>
    <row r="24471" spans="1:3" x14ac:dyDescent="0.25">
      <c r="A24471">
        <v>770</v>
      </c>
      <c r="B24471" t="s">
        <v>67</v>
      </c>
      <c r="C24471">
        <f>(((Calculator!$C770-55)/10)*((MAX(Calculator!$I770,30)-30)/5))</f>
      </c>
    </row>
    <row r="24472" spans="1:3" x14ac:dyDescent="0.25">
      <c r="A24472">
        <v>770</v>
      </c>
      <c r="B24472" t="s">
        <v>68</v>
      </c>
      <c r="C24472">
        <f>(((Calculator!$C770-55)/10)*((MIN(Calculator!$J770,60)-60)/-15))</f>
      </c>
    </row>
    <row r="24473" spans="1:3" x14ac:dyDescent="0.25">
      <c r="A24473">
        <v>770</v>
      </c>
      <c r="B24473" t="s">
        <v>69</v>
      </c>
      <c r="C24473">
        <f>IF(AND(Calculator!$O770&lt;&gt;"",Calculator!$O770&gt;=4,Calculator!$O770&lt;=6),1,0)</f>
      </c>
    </row>
    <row r="24474" spans="1:3" x14ac:dyDescent="0.25">
      <c r="A24474">
        <v>770</v>
      </c>
      <c r="B24474" t="s">
        <v>70</v>
      </c>
      <c r="C24474">
        <f>IF(AND(Calculator!$O770&lt;&gt;"",Calculator!$O770&gt;=7,Calculator!$O770&lt;=10),1,0)</f>
      </c>
    </row>
    <row r="24475" spans="1:3" x14ac:dyDescent="0.25">
      <c r="A24475">
        <v>770</v>
      </c>
      <c r="B24475" t="s">
        <v>71</v>
      </c>
      <c r="C24475">
        <f>IF(Calculator!$O770="",1,0)</f>
      </c>
    </row>
    <row r="24476" spans="1:3" x14ac:dyDescent="0.25">
      <c r="A24476">
        <v>770</v>
      </c>
      <c r="B24476" t="s">
        <v>72</v>
      </c>
      <c r="C24476">
        <f>IF(OR(Calculator!$M770="",Calculator!$M770=0),0,LN(Calculator!$M770))</f>
      </c>
    </row>
    <row r="24477" spans="1:3" x14ac:dyDescent="0.25">
      <c r="A24477">
        <v>770</v>
      </c>
      <c r="B24477" t="s">
        <v>73</v>
      </c>
      <c r="C24477">
        <f>IF(Calculator!$M770="",1,0)</f>
      </c>
    </row>
    <row r="24478" spans="1:3" x14ac:dyDescent="0.25">
      <c r="A24478">
        <v>770</v>
      </c>
      <c r="B24478" t="s">
        <v>74</v>
      </c>
      <c r="C24478">
        <f>IF(Calculator!$N770="",0,(Calculator!$N770-5.3)*IF(Calculator!$G770="Yes",1,0))</f>
      </c>
    </row>
    <row r="24479" spans="1:3" x14ac:dyDescent="0.25">
      <c r="A24479">
        <v>770</v>
      </c>
      <c r="B24479" t="s">
        <v>75</v>
      </c>
      <c r="C24479">
        <f>IF(Calculator!$N770="",0,(Calculator!$N770-5.3)*(1-IF(Calculator!$G770="Yes",1,0)))</f>
      </c>
    </row>
    <row r="24480" spans="1:3" x14ac:dyDescent="0.25">
      <c r="A24480">
        <v>770</v>
      </c>
      <c r="B24480" t="s">
        <v>76</v>
      </c>
      <c r="C24480">
        <f>IF(Calculator!$N770="",1,0)</f>
      </c>
    </row>
    <row r="24481" spans="1:3" x14ac:dyDescent="0.25">
      <c r="A24481">
        <v>770</v>
      </c>
      <c r="B24481" t="s">
        <v>77</v>
      </c>
      <c r="C24481">
        <f>1</f>
      </c>
    </row>
    <row r="24482" spans="1:3" x14ac:dyDescent="0.25">
      <c r="A24482">
        <v>771</v>
      </c>
      <c r="B24482" t="s">
        <v>47</v>
      </c>
      <c r="C24482">
        <f>(Calculator!$C771-55)/10</f>
      </c>
    </row>
    <row r="24483" spans="1:3" x14ac:dyDescent="0.25">
      <c r="A24483">
        <v>771</v>
      </c>
      <c r="B24483" t="s">
        <v>48</v>
      </c>
      <c r="C24483">
        <f>((Calculator!$C771-55)/10)^2</f>
      </c>
    </row>
    <row r="24484" spans="1:3" x14ac:dyDescent="0.25">
      <c r="A24484">
        <v>771</v>
      </c>
      <c r="B24484" t="s">
        <v>49</v>
      </c>
      <c r="C24484">
        <f>((Calculator!$D771-Calculator!$E771)*0.02586)-3.5</f>
      </c>
    </row>
    <row r="24485" spans="1:3" x14ac:dyDescent="0.25">
      <c r="A24485">
        <v>771</v>
      </c>
      <c r="B24485" t="s">
        <v>50</v>
      </c>
      <c r="C24485">
        <f>((Calculator!$E771*0.02586)-1.3)/0.3</f>
      </c>
    </row>
    <row r="24486" spans="1:3" x14ac:dyDescent="0.25">
      <c r="A24486">
        <v>771</v>
      </c>
      <c r="B24486" t="s">
        <v>51</v>
      </c>
      <c r="C24486">
        <f>(MIN(Calculator!$F771,110)-110)/20</f>
      </c>
    </row>
    <row r="24487" spans="1:3" x14ac:dyDescent="0.25">
      <c r="A24487">
        <v>771</v>
      </c>
      <c r="B24487" t="s">
        <v>52</v>
      </c>
      <c r="C24487">
        <f>(MAX(Calculator!$F771,110)-130)/20</f>
      </c>
    </row>
    <row r="24488" spans="1:3" x14ac:dyDescent="0.25">
      <c r="A24488">
        <v>771</v>
      </c>
      <c r="B24488" t="s">
        <v>17</v>
      </c>
      <c r="C24488">
        <f>IF(Calculator!$G771="Yes",1,0)</f>
      </c>
    </row>
    <row r="24489" spans="1:3" x14ac:dyDescent="0.25">
      <c r="A24489">
        <v>771</v>
      </c>
      <c r="B24489" t="s">
        <v>53</v>
      </c>
      <c r="C24489">
        <f>IF(Calculator!$H771="Yes",1,0)</f>
      </c>
    </row>
    <row r="24490" spans="1:3" x14ac:dyDescent="0.25">
      <c r="A24490">
        <v>771</v>
      </c>
      <c r="B24490" t="s">
        <v>54</v>
      </c>
      <c r="C24490">
        <f>(MIN(Calculator!$I771,30)-25)/5</f>
      </c>
    </row>
    <row r="24491" spans="1:3" x14ac:dyDescent="0.25">
      <c r="A24491">
        <v>771</v>
      </c>
      <c r="B24491" t="s">
        <v>55</v>
      </c>
      <c r="C24491">
        <f>(MAX(Calculator!$I771,30)-30)/5</f>
      </c>
    </row>
    <row r="24492" spans="1:3" x14ac:dyDescent="0.25">
      <c r="A24492">
        <v>771</v>
      </c>
      <c r="B24492" t="s">
        <v>56</v>
      </c>
      <c r="C24492">
        <f>(MIN(Calculator!$J771,60)-60)/-15</f>
      </c>
    </row>
    <row r="24493" spans="1:3" x14ac:dyDescent="0.25">
      <c r="A24493">
        <v>771</v>
      </c>
      <c r="B24493" t="s">
        <v>57</v>
      </c>
      <c r="C24493">
        <f>(MAX(Calculator!$J771,60)-90)/-15</f>
      </c>
    </row>
    <row r="24494" spans="1:3" x14ac:dyDescent="0.25">
      <c r="A24494">
        <v>771</v>
      </c>
      <c r="B24494" t="s">
        <v>58</v>
      </c>
      <c r="C24494">
        <f>IF(Calculator!$K771="Yes",1,0)</f>
      </c>
    </row>
    <row r="24495" spans="1:3" x14ac:dyDescent="0.25">
      <c r="A24495">
        <v>771</v>
      </c>
      <c r="B24495" t="s">
        <v>59</v>
      </c>
      <c r="C24495">
        <f>IF(Calculator!$L771="Yes",1,0)</f>
      </c>
    </row>
    <row r="24496" spans="1:3" x14ac:dyDescent="0.25">
      <c r="A24496">
        <v>771</v>
      </c>
      <c r="B24496" t="s">
        <v>60</v>
      </c>
      <c r="C24496">
        <f>((MAX(Calculator!$F771,110)-130)/20)*IF(Calculator!$K771="Yes",1,0)</f>
      </c>
    </row>
    <row r="24497" spans="1:3" x14ac:dyDescent="0.25">
      <c r="A24497">
        <v>771</v>
      </c>
      <c r="B24497" t="s">
        <v>61</v>
      </c>
      <c r="C24497">
        <f>((((Calculator!$D771-Calculator!$E771)*0.02586)-3.5))*IF(Calculator!$L771="Yes",1,0)</f>
      </c>
    </row>
    <row r="24498" spans="1:3" x14ac:dyDescent="0.25">
      <c r="A24498">
        <v>771</v>
      </c>
      <c r="B24498" t="s">
        <v>62</v>
      </c>
      <c r="C24498">
        <f>(((Calculator!$C771-55)/10)*(((((Calculator!$D771-Calculator!$E771)*0.02586)-3.5))))</f>
      </c>
    </row>
    <row r="24499" spans="1:3" x14ac:dyDescent="0.25">
      <c r="A24499">
        <v>771</v>
      </c>
      <c r="B24499" t="s">
        <v>63</v>
      </c>
      <c r="C24499">
        <f>(((Calculator!$C771-55)/10)*(((Calculator!$E771*0.02586)-1.3)/0.3))</f>
      </c>
    </row>
    <row r="24500" spans="1:3" x14ac:dyDescent="0.25">
      <c r="A24500">
        <v>771</v>
      </c>
      <c r="B24500" t="s">
        <v>64</v>
      </c>
      <c r="C24500">
        <f>(((Calculator!$C771-55)/10)*((MAX(Calculator!$F771,110)-130)/20))</f>
      </c>
    </row>
    <row r="24501" spans="1:3" x14ac:dyDescent="0.25">
      <c r="A24501">
        <v>771</v>
      </c>
      <c r="B24501" t="s">
        <v>65</v>
      </c>
      <c r="C24501">
        <f>(((Calculator!$C771-55)/10)*IF(Calculator!$G771="Yes",1,0))</f>
      </c>
    </row>
    <row r="24502" spans="1:3" x14ac:dyDescent="0.25">
      <c r="A24502">
        <v>771</v>
      </c>
      <c r="B24502" t="s">
        <v>66</v>
      </c>
      <c r="C24502">
        <f>(((Calculator!$C771-55)/10)*IF(Calculator!$H771="Yes",1,0))</f>
      </c>
    </row>
    <row r="24503" spans="1:3" x14ac:dyDescent="0.25">
      <c r="A24503">
        <v>771</v>
      </c>
      <c r="B24503" t="s">
        <v>67</v>
      </c>
      <c r="C24503">
        <f>(((Calculator!$C771-55)/10)*((MAX(Calculator!$I771,30)-30)/5))</f>
      </c>
    </row>
    <row r="24504" spans="1:3" x14ac:dyDescent="0.25">
      <c r="A24504">
        <v>771</v>
      </c>
      <c r="B24504" t="s">
        <v>68</v>
      </c>
      <c r="C24504">
        <f>(((Calculator!$C771-55)/10)*((MIN(Calculator!$J771,60)-60)/-15))</f>
      </c>
    </row>
    <row r="24505" spans="1:3" x14ac:dyDescent="0.25">
      <c r="A24505">
        <v>771</v>
      </c>
      <c r="B24505" t="s">
        <v>69</v>
      </c>
      <c r="C24505">
        <f>IF(AND(Calculator!$O771&lt;&gt;"",Calculator!$O771&gt;=4,Calculator!$O771&lt;=6),1,0)</f>
      </c>
    </row>
    <row r="24506" spans="1:3" x14ac:dyDescent="0.25">
      <c r="A24506">
        <v>771</v>
      </c>
      <c r="B24506" t="s">
        <v>70</v>
      </c>
      <c r="C24506">
        <f>IF(AND(Calculator!$O771&lt;&gt;"",Calculator!$O771&gt;=7,Calculator!$O771&lt;=10),1,0)</f>
      </c>
    </row>
    <row r="24507" spans="1:3" x14ac:dyDescent="0.25">
      <c r="A24507">
        <v>771</v>
      </c>
      <c r="B24507" t="s">
        <v>71</v>
      </c>
      <c r="C24507">
        <f>IF(Calculator!$O771="",1,0)</f>
      </c>
    </row>
    <row r="24508" spans="1:3" x14ac:dyDescent="0.25">
      <c r="A24508">
        <v>771</v>
      </c>
      <c r="B24508" t="s">
        <v>72</v>
      </c>
      <c r="C24508">
        <f>IF(OR(Calculator!$M771="",Calculator!$M771=0),0,LN(Calculator!$M771))</f>
      </c>
    </row>
    <row r="24509" spans="1:3" x14ac:dyDescent="0.25">
      <c r="A24509">
        <v>771</v>
      </c>
      <c r="B24509" t="s">
        <v>73</v>
      </c>
      <c r="C24509">
        <f>IF(Calculator!$M771="",1,0)</f>
      </c>
    </row>
    <row r="24510" spans="1:3" x14ac:dyDescent="0.25">
      <c r="A24510">
        <v>771</v>
      </c>
      <c r="B24510" t="s">
        <v>74</v>
      </c>
      <c r="C24510">
        <f>IF(Calculator!$N771="",0,(Calculator!$N771-5.3)*IF(Calculator!$G771="Yes",1,0))</f>
      </c>
    </row>
    <row r="24511" spans="1:3" x14ac:dyDescent="0.25">
      <c r="A24511">
        <v>771</v>
      </c>
      <c r="B24511" t="s">
        <v>75</v>
      </c>
      <c r="C24511">
        <f>IF(Calculator!$N771="",0,(Calculator!$N771-5.3)*(1-IF(Calculator!$G771="Yes",1,0)))</f>
      </c>
    </row>
    <row r="24512" spans="1:3" x14ac:dyDescent="0.25">
      <c r="A24512">
        <v>771</v>
      </c>
      <c r="B24512" t="s">
        <v>76</v>
      </c>
      <c r="C24512">
        <f>IF(Calculator!$N771="",1,0)</f>
      </c>
    </row>
    <row r="24513" spans="1:3" x14ac:dyDescent="0.25">
      <c r="A24513">
        <v>771</v>
      </c>
      <c r="B24513" t="s">
        <v>77</v>
      </c>
      <c r="C24513">
        <f>1</f>
      </c>
    </row>
    <row r="24514" spans="1:3" x14ac:dyDescent="0.25">
      <c r="A24514">
        <v>772</v>
      </c>
      <c r="B24514" t="s">
        <v>47</v>
      </c>
      <c r="C24514">
        <f>(Calculator!$C772-55)/10</f>
      </c>
    </row>
    <row r="24515" spans="1:3" x14ac:dyDescent="0.25">
      <c r="A24515">
        <v>772</v>
      </c>
      <c r="B24515" t="s">
        <v>48</v>
      </c>
      <c r="C24515">
        <f>((Calculator!$C772-55)/10)^2</f>
      </c>
    </row>
    <row r="24516" spans="1:3" x14ac:dyDescent="0.25">
      <c r="A24516">
        <v>772</v>
      </c>
      <c r="B24516" t="s">
        <v>49</v>
      </c>
      <c r="C24516">
        <f>((Calculator!$D772-Calculator!$E772)*0.02586)-3.5</f>
      </c>
    </row>
    <row r="24517" spans="1:3" x14ac:dyDescent="0.25">
      <c r="A24517">
        <v>772</v>
      </c>
      <c r="B24517" t="s">
        <v>50</v>
      </c>
      <c r="C24517">
        <f>((Calculator!$E772*0.02586)-1.3)/0.3</f>
      </c>
    </row>
    <row r="24518" spans="1:3" x14ac:dyDescent="0.25">
      <c r="A24518">
        <v>772</v>
      </c>
      <c r="B24518" t="s">
        <v>51</v>
      </c>
      <c r="C24518">
        <f>(MIN(Calculator!$F772,110)-110)/20</f>
      </c>
    </row>
    <row r="24519" spans="1:3" x14ac:dyDescent="0.25">
      <c r="A24519">
        <v>772</v>
      </c>
      <c r="B24519" t="s">
        <v>52</v>
      </c>
      <c r="C24519">
        <f>(MAX(Calculator!$F772,110)-130)/20</f>
      </c>
    </row>
    <row r="24520" spans="1:3" x14ac:dyDescent="0.25">
      <c r="A24520">
        <v>772</v>
      </c>
      <c r="B24520" t="s">
        <v>17</v>
      </c>
      <c r="C24520">
        <f>IF(Calculator!$G772="Yes",1,0)</f>
      </c>
    </row>
    <row r="24521" spans="1:3" x14ac:dyDescent="0.25">
      <c r="A24521">
        <v>772</v>
      </c>
      <c r="B24521" t="s">
        <v>53</v>
      </c>
      <c r="C24521">
        <f>IF(Calculator!$H772="Yes",1,0)</f>
      </c>
    </row>
    <row r="24522" spans="1:3" x14ac:dyDescent="0.25">
      <c r="A24522">
        <v>772</v>
      </c>
      <c r="B24522" t="s">
        <v>54</v>
      </c>
      <c r="C24522">
        <f>(MIN(Calculator!$I772,30)-25)/5</f>
      </c>
    </row>
    <row r="24523" spans="1:3" x14ac:dyDescent="0.25">
      <c r="A24523">
        <v>772</v>
      </c>
      <c r="B24523" t="s">
        <v>55</v>
      </c>
      <c r="C24523">
        <f>(MAX(Calculator!$I772,30)-30)/5</f>
      </c>
    </row>
    <row r="24524" spans="1:3" x14ac:dyDescent="0.25">
      <c r="A24524">
        <v>772</v>
      </c>
      <c r="B24524" t="s">
        <v>56</v>
      </c>
      <c r="C24524">
        <f>(MIN(Calculator!$J772,60)-60)/-15</f>
      </c>
    </row>
    <row r="24525" spans="1:3" x14ac:dyDescent="0.25">
      <c r="A24525">
        <v>772</v>
      </c>
      <c r="B24525" t="s">
        <v>57</v>
      </c>
      <c r="C24525">
        <f>(MAX(Calculator!$J772,60)-90)/-15</f>
      </c>
    </row>
    <row r="24526" spans="1:3" x14ac:dyDescent="0.25">
      <c r="A24526">
        <v>772</v>
      </c>
      <c r="B24526" t="s">
        <v>58</v>
      </c>
      <c r="C24526">
        <f>IF(Calculator!$K772="Yes",1,0)</f>
      </c>
    </row>
    <row r="24527" spans="1:3" x14ac:dyDescent="0.25">
      <c r="A24527">
        <v>772</v>
      </c>
      <c r="B24527" t="s">
        <v>59</v>
      </c>
      <c r="C24527">
        <f>IF(Calculator!$L772="Yes",1,0)</f>
      </c>
    </row>
    <row r="24528" spans="1:3" x14ac:dyDescent="0.25">
      <c r="A24528">
        <v>772</v>
      </c>
      <c r="B24528" t="s">
        <v>60</v>
      </c>
      <c r="C24528">
        <f>((MAX(Calculator!$F772,110)-130)/20)*IF(Calculator!$K772="Yes",1,0)</f>
      </c>
    </row>
    <row r="24529" spans="1:3" x14ac:dyDescent="0.25">
      <c r="A24529">
        <v>772</v>
      </c>
      <c r="B24529" t="s">
        <v>61</v>
      </c>
      <c r="C24529">
        <f>((((Calculator!$D772-Calculator!$E772)*0.02586)-3.5))*IF(Calculator!$L772="Yes",1,0)</f>
      </c>
    </row>
    <row r="24530" spans="1:3" x14ac:dyDescent="0.25">
      <c r="A24530">
        <v>772</v>
      </c>
      <c r="B24530" t="s">
        <v>62</v>
      </c>
      <c r="C24530">
        <f>(((Calculator!$C772-55)/10)*(((((Calculator!$D772-Calculator!$E772)*0.02586)-3.5))))</f>
      </c>
    </row>
    <row r="24531" spans="1:3" x14ac:dyDescent="0.25">
      <c r="A24531">
        <v>772</v>
      </c>
      <c r="B24531" t="s">
        <v>63</v>
      </c>
      <c r="C24531">
        <f>(((Calculator!$C772-55)/10)*(((Calculator!$E772*0.02586)-1.3)/0.3))</f>
      </c>
    </row>
    <row r="24532" spans="1:3" x14ac:dyDescent="0.25">
      <c r="A24532">
        <v>772</v>
      </c>
      <c r="B24532" t="s">
        <v>64</v>
      </c>
      <c r="C24532">
        <f>(((Calculator!$C772-55)/10)*((MAX(Calculator!$F772,110)-130)/20))</f>
      </c>
    </row>
    <row r="24533" spans="1:3" x14ac:dyDescent="0.25">
      <c r="A24533">
        <v>772</v>
      </c>
      <c r="B24533" t="s">
        <v>65</v>
      </c>
      <c r="C24533">
        <f>(((Calculator!$C772-55)/10)*IF(Calculator!$G772="Yes",1,0))</f>
      </c>
    </row>
    <row r="24534" spans="1:3" x14ac:dyDescent="0.25">
      <c r="A24534">
        <v>772</v>
      </c>
      <c r="B24534" t="s">
        <v>66</v>
      </c>
      <c r="C24534">
        <f>(((Calculator!$C772-55)/10)*IF(Calculator!$H772="Yes",1,0))</f>
      </c>
    </row>
    <row r="24535" spans="1:3" x14ac:dyDescent="0.25">
      <c r="A24535">
        <v>772</v>
      </c>
      <c r="B24535" t="s">
        <v>67</v>
      </c>
      <c r="C24535">
        <f>(((Calculator!$C772-55)/10)*((MAX(Calculator!$I772,30)-30)/5))</f>
      </c>
    </row>
    <row r="24536" spans="1:3" x14ac:dyDescent="0.25">
      <c r="A24536">
        <v>772</v>
      </c>
      <c r="B24536" t="s">
        <v>68</v>
      </c>
      <c r="C24536">
        <f>(((Calculator!$C772-55)/10)*((MIN(Calculator!$J772,60)-60)/-15))</f>
      </c>
    </row>
    <row r="24537" spans="1:3" x14ac:dyDescent="0.25">
      <c r="A24537">
        <v>772</v>
      </c>
      <c r="B24537" t="s">
        <v>69</v>
      </c>
      <c r="C24537">
        <f>IF(AND(Calculator!$O772&lt;&gt;"",Calculator!$O772&gt;=4,Calculator!$O772&lt;=6),1,0)</f>
      </c>
    </row>
    <row r="24538" spans="1:3" x14ac:dyDescent="0.25">
      <c r="A24538">
        <v>772</v>
      </c>
      <c r="B24538" t="s">
        <v>70</v>
      </c>
      <c r="C24538">
        <f>IF(AND(Calculator!$O772&lt;&gt;"",Calculator!$O772&gt;=7,Calculator!$O772&lt;=10),1,0)</f>
      </c>
    </row>
    <row r="24539" spans="1:3" x14ac:dyDescent="0.25">
      <c r="A24539">
        <v>772</v>
      </c>
      <c r="B24539" t="s">
        <v>71</v>
      </c>
      <c r="C24539">
        <f>IF(Calculator!$O772="",1,0)</f>
      </c>
    </row>
    <row r="24540" spans="1:3" x14ac:dyDescent="0.25">
      <c r="A24540">
        <v>772</v>
      </c>
      <c r="B24540" t="s">
        <v>72</v>
      </c>
      <c r="C24540">
        <f>IF(OR(Calculator!$M772="",Calculator!$M772=0),0,LN(Calculator!$M772))</f>
      </c>
    </row>
    <row r="24541" spans="1:3" x14ac:dyDescent="0.25">
      <c r="A24541">
        <v>772</v>
      </c>
      <c r="B24541" t="s">
        <v>73</v>
      </c>
      <c r="C24541">
        <f>IF(Calculator!$M772="",1,0)</f>
      </c>
    </row>
    <row r="24542" spans="1:3" x14ac:dyDescent="0.25">
      <c r="A24542">
        <v>772</v>
      </c>
      <c r="B24542" t="s">
        <v>74</v>
      </c>
      <c r="C24542">
        <f>IF(Calculator!$N772="",0,(Calculator!$N772-5.3)*IF(Calculator!$G772="Yes",1,0))</f>
      </c>
    </row>
    <row r="24543" spans="1:3" x14ac:dyDescent="0.25">
      <c r="A24543">
        <v>772</v>
      </c>
      <c r="B24543" t="s">
        <v>75</v>
      </c>
      <c r="C24543">
        <f>IF(Calculator!$N772="",0,(Calculator!$N772-5.3)*(1-IF(Calculator!$G772="Yes",1,0)))</f>
      </c>
    </row>
    <row r="24544" spans="1:3" x14ac:dyDescent="0.25">
      <c r="A24544">
        <v>772</v>
      </c>
      <c r="B24544" t="s">
        <v>76</v>
      </c>
      <c r="C24544">
        <f>IF(Calculator!$N772="",1,0)</f>
      </c>
    </row>
    <row r="24545" spans="1:3" x14ac:dyDescent="0.25">
      <c r="A24545">
        <v>772</v>
      </c>
      <c r="B24545" t="s">
        <v>77</v>
      </c>
      <c r="C24545">
        <f>1</f>
      </c>
    </row>
    <row r="24546" spans="1:3" x14ac:dyDescent="0.25">
      <c r="A24546">
        <v>773</v>
      </c>
      <c r="B24546" t="s">
        <v>47</v>
      </c>
      <c r="C24546">
        <f>(Calculator!$C773-55)/10</f>
      </c>
    </row>
    <row r="24547" spans="1:3" x14ac:dyDescent="0.25">
      <c r="A24547">
        <v>773</v>
      </c>
      <c r="B24547" t="s">
        <v>48</v>
      </c>
      <c r="C24547">
        <f>((Calculator!$C773-55)/10)^2</f>
      </c>
    </row>
    <row r="24548" spans="1:3" x14ac:dyDescent="0.25">
      <c r="A24548">
        <v>773</v>
      </c>
      <c r="B24548" t="s">
        <v>49</v>
      </c>
      <c r="C24548">
        <f>((Calculator!$D773-Calculator!$E773)*0.02586)-3.5</f>
      </c>
    </row>
    <row r="24549" spans="1:3" x14ac:dyDescent="0.25">
      <c r="A24549">
        <v>773</v>
      </c>
      <c r="B24549" t="s">
        <v>50</v>
      </c>
      <c r="C24549">
        <f>((Calculator!$E773*0.02586)-1.3)/0.3</f>
      </c>
    </row>
    <row r="24550" spans="1:3" x14ac:dyDescent="0.25">
      <c r="A24550">
        <v>773</v>
      </c>
      <c r="B24550" t="s">
        <v>51</v>
      </c>
      <c r="C24550">
        <f>(MIN(Calculator!$F773,110)-110)/20</f>
      </c>
    </row>
    <row r="24551" spans="1:3" x14ac:dyDescent="0.25">
      <c r="A24551">
        <v>773</v>
      </c>
      <c r="B24551" t="s">
        <v>52</v>
      </c>
      <c r="C24551">
        <f>(MAX(Calculator!$F773,110)-130)/20</f>
      </c>
    </row>
    <row r="24552" spans="1:3" x14ac:dyDescent="0.25">
      <c r="A24552">
        <v>773</v>
      </c>
      <c r="B24552" t="s">
        <v>17</v>
      </c>
      <c r="C24552">
        <f>IF(Calculator!$G773="Yes",1,0)</f>
      </c>
    </row>
    <row r="24553" spans="1:3" x14ac:dyDescent="0.25">
      <c r="A24553">
        <v>773</v>
      </c>
      <c r="B24553" t="s">
        <v>53</v>
      </c>
      <c r="C24553">
        <f>IF(Calculator!$H773="Yes",1,0)</f>
      </c>
    </row>
    <row r="24554" spans="1:3" x14ac:dyDescent="0.25">
      <c r="A24554">
        <v>773</v>
      </c>
      <c r="B24554" t="s">
        <v>54</v>
      </c>
      <c r="C24554">
        <f>(MIN(Calculator!$I773,30)-25)/5</f>
      </c>
    </row>
    <row r="24555" spans="1:3" x14ac:dyDescent="0.25">
      <c r="A24555">
        <v>773</v>
      </c>
      <c r="B24555" t="s">
        <v>55</v>
      </c>
      <c r="C24555">
        <f>(MAX(Calculator!$I773,30)-30)/5</f>
      </c>
    </row>
    <row r="24556" spans="1:3" x14ac:dyDescent="0.25">
      <c r="A24556">
        <v>773</v>
      </c>
      <c r="B24556" t="s">
        <v>56</v>
      </c>
      <c r="C24556">
        <f>(MIN(Calculator!$J773,60)-60)/-15</f>
      </c>
    </row>
    <row r="24557" spans="1:3" x14ac:dyDescent="0.25">
      <c r="A24557">
        <v>773</v>
      </c>
      <c r="B24557" t="s">
        <v>57</v>
      </c>
      <c r="C24557">
        <f>(MAX(Calculator!$J773,60)-90)/-15</f>
      </c>
    </row>
    <row r="24558" spans="1:3" x14ac:dyDescent="0.25">
      <c r="A24558">
        <v>773</v>
      </c>
      <c r="B24558" t="s">
        <v>58</v>
      </c>
      <c r="C24558">
        <f>IF(Calculator!$K773="Yes",1,0)</f>
      </c>
    </row>
    <row r="24559" spans="1:3" x14ac:dyDescent="0.25">
      <c r="A24559">
        <v>773</v>
      </c>
      <c r="B24559" t="s">
        <v>59</v>
      </c>
      <c r="C24559">
        <f>IF(Calculator!$L773="Yes",1,0)</f>
      </c>
    </row>
    <row r="24560" spans="1:3" x14ac:dyDescent="0.25">
      <c r="A24560">
        <v>773</v>
      </c>
      <c r="B24560" t="s">
        <v>60</v>
      </c>
      <c r="C24560">
        <f>((MAX(Calculator!$F773,110)-130)/20)*IF(Calculator!$K773="Yes",1,0)</f>
      </c>
    </row>
    <row r="24561" spans="1:3" x14ac:dyDescent="0.25">
      <c r="A24561">
        <v>773</v>
      </c>
      <c r="B24561" t="s">
        <v>61</v>
      </c>
      <c r="C24561">
        <f>((((Calculator!$D773-Calculator!$E773)*0.02586)-3.5))*IF(Calculator!$L773="Yes",1,0)</f>
      </c>
    </row>
    <row r="24562" spans="1:3" x14ac:dyDescent="0.25">
      <c r="A24562">
        <v>773</v>
      </c>
      <c r="B24562" t="s">
        <v>62</v>
      </c>
      <c r="C24562">
        <f>(((Calculator!$C773-55)/10)*(((((Calculator!$D773-Calculator!$E773)*0.02586)-3.5))))</f>
      </c>
    </row>
    <row r="24563" spans="1:3" x14ac:dyDescent="0.25">
      <c r="A24563">
        <v>773</v>
      </c>
      <c r="B24563" t="s">
        <v>63</v>
      </c>
      <c r="C24563">
        <f>(((Calculator!$C773-55)/10)*(((Calculator!$E773*0.02586)-1.3)/0.3))</f>
      </c>
    </row>
    <row r="24564" spans="1:3" x14ac:dyDescent="0.25">
      <c r="A24564">
        <v>773</v>
      </c>
      <c r="B24564" t="s">
        <v>64</v>
      </c>
      <c r="C24564">
        <f>(((Calculator!$C773-55)/10)*((MAX(Calculator!$F773,110)-130)/20))</f>
      </c>
    </row>
    <row r="24565" spans="1:3" x14ac:dyDescent="0.25">
      <c r="A24565">
        <v>773</v>
      </c>
      <c r="B24565" t="s">
        <v>65</v>
      </c>
      <c r="C24565">
        <f>(((Calculator!$C773-55)/10)*IF(Calculator!$G773="Yes",1,0))</f>
      </c>
    </row>
    <row r="24566" spans="1:3" x14ac:dyDescent="0.25">
      <c r="A24566">
        <v>773</v>
      </c>
      <c r="B24566" t="s">
        <v>66</v>
      </c>
      <c r="C24566">
        <f>(((Calculator!$C773-55)/10)*IF(Calculator!$H773="Yes",1,0))</f>
      </c>
    </row>
    <row r="24567" spans="1:3" x14ac:dyDescent="0.25">
      <c r="A24567">
        <v>773</v>
      </c>
      <c r="B24567" t="s">
        <v>67</v>
      </c>
      <c r="C24567">
        <f>(((Calculator!$C773-55)/10)*((MAX(Calculator!$I773,30)-30)/5))</f>
      </c>
    </row>
    <row r="24568" spans="1:3" x14ac:dyDescent="0.25">
      <c r="A24568">
        <v>773</v>
      </c>
      <c r="B24568" t="s">
        <v>68</v>
      </c>
      <c r="C24568">
        <f>(((Calculator!$C773-55)/10)*((MIN(Calculator!$J773,60)-60)/-15))</f>
      </c>
    </row>
    <row r="24569" spans="1:3" x14ac:dyDescent="0.25">
      <c r="A24569">
        <v>773</v>
      </c>
      <c r="B24569" t="s">
        <v>69</v>
      </c>
      <c r="C24569">
        <f>IF(AND(Calculator!$O773&lt;&gt;"",Calculator!$O773&gt;=4,Calculator!$O773&lt;=6),1,0)</f>
      </c>
    </row>
    <row r="24570" spans="1:3" x14ac:dyDescent="0.25">
      <c r="A24570">
        <v>773</v>
      </c>
      <c r="B24570" t="s">
        <v>70</v>
      </c>
      <c r="C24570">
        <f>IF(AND(Calculator!$O773&lt;&gt;"",Calculator!$O773&gt;=7,Calculator!$O773&lt;=10),1,0)</f>
      </c>
    </row>
    <row r="24571" spans="1:3" x14ac:dyDescent="0.25">
      <c r="A24571">
        <v>773</v>
      </c>
      <c r="B24571" t="s">
        <v>71</v>
      </c>
      <c r="C24571">
        <f>IF(Calculator!$O773="",1,0)</f>
      </c>
    </row>
    <row r="24572" spans="1:3" x14ac:dyDescent="0.25">
      <c r="A24572">
        <v>773</v>
      </c>
      <c r="B24572" t="s">
        <v>72</v>
      </c>
      <c r="C24572">
        <f>IF(OR(Calculator!$M773="",Calculator!$M773=0),0,LN(Calculator!$M773))</f>
      </c>
    </row>
    <row r="24573" spans="1:3" x14ac:dyDescent="0.25">
      <c r="A24573">
        <v>773</v>
      </c>
      <c r="B24573" t="s">
        <v>73</v>
      </c>
      <c r="C24573">
        <f>IF(Calculator!$M773="",1,0)</f>
      </c>
    </row>
    <row r="24574" spans="1:3" x14ac:dyDescent="0.25">
      <c r="A24574">
        <v>773</v>
      </c>
      <c r="B24574" t="s">
        <v>74</v>
      </c>
      <c r="C24574">
        <f>IF(Calculator!$N773="",0,(Calculator!$N773-5.3)*IF(Calculator!$G773="Yes",1,0))</f>
      </c>
    </row>
    <row r="24575" spans="1:3" x14ac:dyDescent="0.25">
      <c r="A24575">
        <v>773</v>
      </c>
      <c r="B24575" t="s">
        <v>75</v>
      </c>
      <c r="C24575">
        <f>IF(Calculator!$N773="",0,(Calculator!$N773-5.3)*(1-IF(Calculator!$G773="Yes",1,0)))</f>
      </c>
    </row>
    <row r="24576" spans="1:3" x14ac:dyDescent="0.25">
      <c r="A24576">
        <v>773</v>
      </c>
      <c r="B24576" t="s">
        <v>76</v>
      </c>
      <c r="C24576">
        <f>IF(Calculator!$N773="",1,0)</f>
      </c>
    </row>
    <row r="24577" spans="1:3" x14ac:dyDescent="0.25">
      <c r="A24577">
        <v>773</v>
      </c>
      <c r="B24577" t="s">
        <v>77</v>
      </c>
      <c r="C24577">
        <f>1</f>
      </c>
    </row>
    <row r="24578" spans="1:3" x14ac:dyDescent="0.25">
      <c r="A24578">
        <v>774</v>
      </c>
      <c r="B24578" t="s">
        <v>47</v>
      </c>
      <c r="C24578">
        <f>(Calculator!$C774-55)/10</f>
      </c>
    </row>
    <row r="24579" spans="1:3" x14ac:dyDescent="0.25">
      <c r="A24579">
        <v>774</v>
      </c>
      <c r="B24579" t="s">
        <v>48</v>
      </c>
      <c r="C24579">
        <f>((Calculator!$C774-55)/10)^2</f>
      </c>
    </row>
    <row r="24580" spans="1:3" x14ac:dyDescent="0.25">
      <c r="A24580">
        <v>774</v>
      </c>
      <c r="B24580" t="s">
        <v>49</v>
      </c>
      <c r="C24580">
        <f>((Calculator!$D774-Calculator!$E774)*0.02586)-3.5</f>
      </c>
    </row>
    <row r="24581" spans="1:3" x14ac:dyDescent="0.25">
      <c r="A24581">
        <v>774</v>
      </c>
      <c r="B24581" t="s">
        <v>50</v>
      </c>
      <c r="C24581">
        <f>((Calculator!$E774*0.02586)-1.3)/0.3</f>
      </c>
    </row>
    <row r="24582" spans="1:3" x14ac:dyDescent="0.25">
      <c r="A24582">
        <v>774</v>
      </c>
      <c r="B24582" t="s">
        <v>51</v>
      </c>
      <c r="C24582">
        <f>(MIN(Calculator!$F774,110)-110)/20</f>
      </c>
    </row>
    <row r="24583" spans="1:3" x14ac:dyDescent="0.25">
      <c r="A24583">
        <v>774</v>
      </c>
      <c r="B24583" t="s">
        <v>52</v>
      </c>
      <c r="C24583">
        <f>(MAX(Calculator!$F774,110)-130)/20</f>
      </c>
    </row>
    <row r="24584" spans="1:3" x14ac:dyDescent="0.25">
      <c r="A24584">
        <v>774</v>
      </c>
      <c r="B24584" t="s">
        <v>17</v>
      </c>
      <c r="C24584">
        <f>IF(Calculator!$G774="Yes",1,0)</f>
      </c>
    </row>
    <row r="24585" spans="1:3" x14ac:dyDescent="0.25">
      <c r="A24585">
        <v>774</v>
      </c>
      <c r="B24585" t="s">
        <v>53</v>
      </c>
      <c r="C24585">
        <f>IF(Calculator!$H774="Yes",1,0)</f>
      </c>
    </row>
    <row r="24586" spans="1:3" x14ac:dyDescent="0.25">
      <c r="A24586">
        <v>774</v>
      </c>
      <c r="B24586" t="s">
        <v>54</v>
      </c>
      <c r="C24586">
        <f>(MIN(Calculator!$I774,30)-25)/5</f>
      </c>
    </row>
    <row r="24587" spans="1:3" x14ac:dyDescent="0.25">
      <c r="A24587">
        <v>774</v>
      </c>
      <c r="B24587" t="s">
        <v>55</v>
      </c>
      <c r="C24587">
        <f>(MAX(Calculator!$I774,30)-30)/5</f>
      </c>
    </row>
    <row r="24588" spans="1:3" x14ac:dyDescent="0.25">
      <c r="A24588">
        <v>774</v>
      </c>
      <c r="B24588" t="s">
        <v>56</v>
      </c>
      <c r="C24588">
        <f>(MIN(Calculator!$J774,60)-60)/-15</f>
      </c>
    </row>
    <row r="24589" spans="1:3" x14ac:dyDescent="0.25">
      <c r="A24589">
        <v>774</v>
      </c>
      <c r="B24589" t="s">
        <v>57</v>
      </c>
      <c r="C24589">
        <f>(MAX(Calculator!$J774,60)-90)/-15</f>
      </c>
    </row>
    <row r="24590" spans="1:3" x14ac:dyDescent="0.25">
      <c r="A24590">
        <v>774</v>
      </c>
      <c r="B24590" t="s">
        <v>58</v>
      </c>
      <c r="C24590">
        <f>IF(Calculator!$K774="Yes",1,0)</f>
      </c>
    </row>
    <row r="24591" spans="1:3" x14ac:dyDescent="0.25">
      <c r="A24591">
        <v>774</v>
      </c>
      <c r="B24591" t="s">
        <v>59</v>
      </c>
      <c r="C24591">
        <f>IF(Calculator!$L774="Yes",1,0)</f>
      </c>
    </row>
    <row r="24592" spans="1:3" x14ac:dyDescent="0.25">
      <c r="A24592">
        <v>774</v>
      </c>
      <c r="B24592" t="s">
        <v>60</v>
      </c>
      <c r="C24592">
        <f>((MAX(Calculator!$F774,110)-130)/20)*IF(Calculator!$K774="Yes",1,0)</f>
      </c>
    </row>
    <row r="24593" spans="1:3" x14ac:dyDescent="0.25">
      <c r="A24593">
        <v>774</v>
      </c>
      <c r="B24593" t="s">
        <v>61</v>
      </c>
      <c r="C24593">
        <f>((((Calculator!$D774-Calculator!$E774)*0.02586)-3.5))*IF(Calculator!$L774="Yes",1,0)</f>
      </c>
    </row>
    <row r="24594" spans="1:3" x14ac:dyDescent="0.25">
      <c r="A24594">
        <v>774</v>
      </c>
      <c r="B24594" t="s">
        <v>62</v>
      </c>
      <c r="C24594">
        <f>(((Calculator!$C774-55)/10)*(((((Calculator!$D774-Calculator!$E774)*0.02586)-3.5))))</f>
      </c>
    </row>
    <row r="24595" spans="1:3" x14ac:dyDescent="0.25">
      <c r="A24595">
        <v>774</v>
      </c>
      <c r="B24595" t="s">
        <v>63</v>
      </c>
      <c r="C24595">
        <f>(((Calculator!$C774-55)/10)*(((Calculator!$E774*0.02586)-1.3)/0.3))</f>
      </c>
    </row>
    <row r="24596" spans="1:3" x14ac:dyDescent="0.25">
      <c r="A24596">
        <v>774</v>
      </c>
      <c r="B24596" t="s">
        <v>64</v>
      </c>
      <c r="C24596">
        <f>(((Calculator!$C774-55)/10)*((MAX(Calculator!$F774,110)-130)/20))</f>
      </c>
    </row>
    <row r="24597" spans="1:3" x14ac:dyDescent="0.25">
      <c r="A24597">
        <v>774</v>
      </c>
      <c r="B24597" t="s">
        <v>65</v>
      </c>
      <c r="C24597">
        <f>(((Calculator!$C774-55)/10)*IF(Calculator!$G774="Yes",1,0))</f>
      </c>
    </row>
    <row r="24598" spans="1:3" x14ac:dyDescent="0.25">
      <c r="A24598">
        <v>774</v>
      </c>
      <c r="B24598" t="s">
        <v>66</v>
      </c>
      <c r="C24598">
        <f>(((Calculator!$C774-55)/10)*IF(Calculator!$H774="Yes",1,0))</f>
      </c>
    </row>
    <row r="24599" spans="1:3" x14ac:dyDescent="0.25">
      <c r="A24599">
        <v>774</v>
      </c>
      <c r="B24599" t="s">
        <v>67</v>
      </c>
      <c r="C24599">
        <f>(((Calculator!$C774-55)/10)*((MAX(Calculator!$I774,30)-30)/5))</f>
      </c>
    </row>
    <row r="24600" spans="1:3" x14ac:dyDescent="0.25">
      <c r="A24600">
        <v>774</v>
      </c>
      <c r="B24600" t="s">
        <v>68</v>
      </c>
      <c r="C24600">
        <f>(((Calculator!$C774-55)/10)*((MIN(Calculator!$J774,60)-60)/-15))</f>
      </c>
    </row>
    <row r="24601" spans="1:3" x14ac:dyDescent="0.25">
      <c r="A24601">
        <v>774</v>
      </c>
      <c r="B24601" t="s">
        <v>69</v>
      </c>
      <c r="C24601">
        <f>IF(AND(Calculator!$O774&lt;&gt;"",Calculator!$O774&gt;=4,Calculator!$O774&lt;=6),1,0)</f>
      </c>
    </row>
    <row r="24602" spans="1:3" x14ac:dyDescent="0.25">
      <c r="A24602">
        <v>774</v>
      </c>
      <c r="B24602" t="s">
        <v>70</v>
      </c>
      <c r="C24602">
        <f>IF(AND(Calculator!$O774&lt;&gt;"",Calculator!$O774&gt;=7,Calculator!$O774&lt;=10),1,0)</f>
      </c>
    </row>
    <row r="24603" spans="1:3" x14ac:dyDescent="0.25">
      <c r="A24603">
        <v>774</v>
      </c>
      <c r="B24603" t="s">
        <v>71</v>
      </c>
      <c r="C24603">
        <f>IF(Calculator!$O774="",1,0)</f>
      </c>
    </row>
    <row r="24604" spans="1:3" x14ac:dyDescent="0.25">
      <c r="A24604">
        <v>774</v>
      </c>
      <c r="B24604" t="s">
        <v>72</v>
      </c>
      <c r="C24604">
        <f>IF(OR(Calculator!$M774="",Calculator!$M774=0),0,LN(Calculator!$M774))</f>
      </c>
    </row>
    <row r="24605" spans="1:3" x14ac:dyDescent="0.25">
      <c r="A24605">
        <v>774</v>
      </c>
      <c r="B24605" t="s">
        <v>73</v>
      </c>
      <c r="C24605">
        <f>IF(Calculator!$M774="",1,0)</f>
      </c>
    </row>
    <row r="24606" spans="1:3" x14ac:dyDescent="0.25">
      <c r="A24606">
        <v>774</v>
      </c>
      <c r="B24606" t="s">
        <v>74</v>
      </c>
      <c r="C24606">
        <f>IF(Calculator!$N774="",0,(Calculator!$N774-5.3)*IF(Calculator!$G774="Yes",1,0))</f>
      </c>
    </row>
    <row r="24607" spans="1:3" x14ac:dyDescent="0.25">
      <c r="A24607">
        <v>774</v>
      </c>
      <c r="B24607" t="s">
        <v>75</v>
      </c>
      <c r="C24607">
        <f>IF(Calculator!$N774="",0,(Calculator!$N774-5.3)*(1-IF(Calculator!$G774="Yes",1,0)))</f>
      </c>
    </row>
    <row r="24608" spans="1:3" x14ac:dyDescent="0.25">
      <c r="A24608">
        <v>774</v>
      </c>
      <c r="B24608" t="s">
        <v>76</v>
      </c>
      <c r="C24608">
        <f>IF(Calculator!$N774="",1,0)</f>
      </c>
    </row>
    <row r="24609" spans="1:3" x14ac:dyDescent="0.25">
      <c r="A24609">
        <v>774</v>
      </c>
      <c r="B24609" t="s">
        <v>77</v>
      </c>
      <c r="C24609">
        <f>1</f>
      </c>
    </row>
    <row r="24610" spans="1:3" x14ac:dyDescent="0.25">
      <c r="A24610">
        <v>775</v>
      </c>
      <c r="B24610" t="s">
        <v>47</v>
      </c>
      <c r="C24610">
        <f>(Calculator!$C775-55)/10</f>
      </c>
    </row>
    <row r="24611" spans="1:3" x14ac:dyDescent="0.25">
      <c r="A24611">
        <v>775</v>
      </c>
      <c r="B24611" t="s">
        <v>48</v>
      </c>
      <c r="C24611">
        <f>((Calculator!$C775-55)/10)^2</f>
      </c>
    </row>
    <row r="24612" spans="1:3" x14ac:dyDescent="0.25">
      <c r="A24612">
        <v>775</v>
      </c>
      <c r="B24612" t="s">
        <v>49</v>
      </c>
      <c r="C24612">
        <f>((Calculator!$D775-Calculator!$E775)*0.02586)-3.5</f>
      </c>
    </row>
    <row r="24613" spans="1:3" x14ac:dyDescent="0.25">
      <c r="A24613">
        <v>775</v>
      </c>
      <c r="B24613" t="s">
        <v>50</v>
      </c>
      <c r="C24613">
        <f>((Calculator!$E775*0.02586)-1.3)/0.3</f>
      </c>
    </row>
    <row r="24614" spans="1:3" x14ac:dyDescent="0.25">
      <c r="A24614">
        <v>775</v>
      </c>
      <c r="B24614" t="s">
        <v>51</v>
      </c>
      <c r="C24614">
        <f>(MIN(Calculator!$F775,110)-110)/20</f>
      </c>
    </row>
    <row r="24615" spans="1:3" x14ac:dyDescent="0.25">
      <c r="A24615">
        <v>775</v>
      </c>
      <c r="B24615" t="s">
        <v>52</v>
      </c>
      <c r="C24615">
        <f>(MAX(Calculator!$F775,110)-130)/20</f>
      </c>
    </row>
    <row r="24616" spans="1:3" x14ac:dyDescent="0.25">
      <c r="A24616">
        <v>775</v>
      </c>
      <c r="B24616" t="s">
        <v>17</v>
      </c>
      <c r="C24616">
        <f>IF(Calculator!$G775="Yes",1,0)</f>
      </c>
    </row>
    <row r="24617" spans="1:3" x14ac:dyDescent="0.25">
      <c r="A24617">
        <v>775</v>
      </c>
      <c r="B24617" t="s">
        <v>53</v>
      </c>
      <c r="C24617">
        <f>IF(Calculator!$H775="Yes",1,0)</f>
      </c>
    </row>
    <row r="24618" spans="1:3" x14ac:dyDescent="0.25">
      <c r="A24618">
        <v>775</v>
      </c>
      <c r="B24618" t="s">
        <v>54</v>
      </c>
      <c r="C24618">
        <f>(MIN(Calculator!$I775,30)-25)/5</f>
      </c>
    </row>
    <row r="24619" spans="1:3" x14ac:dyDescent="0.25">
      <c r="A24619">
        <v>775</v>
      </c>
      <c r="B24619" t="s">
        <v>55</v>
      </c>
      <c r="C24619">
        <f>(MAX(Calculator!$I775,30)-30)/5</f>
      </c>
    </row>
    <row r="24620" spans="1:3" x14ac:dyDescent="0.25">
      <c r="A24620">
        <v>775</v>
      </c>
      <c r="B24620" t="s">
        <v>56</v>
      </c>
      <c r="C24620">
        <f>(MIN(Calculator!$J775,60)-60)/-15</f>
      </c>
    </row>
    <row r="24621" spans="1:3" x14ac:dyDescent="0.25">
      <c r="A24621">
        <v>775</v>
      </c>
      <c r="B24621" t="s">
        <v>57</v>
      </c>
      <c r="C24621">
        <f>(MAX(Calculator!$J775,60)-90)/-15</f>
      </c>
    </row>
    <row r="24622" spans="1:3" x14ac:dyDescent="0.25">
      <c r="A24622">
        <v>775</v>
      </c>
      <c r="B24622" t="s">
        <v>58</v>
      </c>
      <c r="C24622">
        <f>IF(Calculator!$K775="Yes",1,0)</f>
      </c>
    </row>
    <row r="24623" spans="1:3" x14ac:dyDescent="0.25">
      <c r="A24623">
        <v>775</v>
      </c>
      <c r="B24623" t="s">
        <v>59</v>
      </c>
      <c r="C24623">
        <f>IF(Calculator!$L775="Yes",1,0)</f>
      </c>
    </row>
    <row r="24624" spans="1:3" x14ac:dyDescent="0.25">
      <c r="A24624">
        <v>775</v>
      </c>
      <c r="B24624" t="s">
        <v>60</v>
      </c>
      <c r="C24624">
        <f>((MAX(Calculator!$F775,110)-130)/20)*IF(Calculator!$K775="Yes",1,0)</f>
      </c>
    </row>
    <row r="24625" spans="1:3" x14ac:dyDescent="0.25">
      <c r="A24625">
        <v>775</v>
      </c>
      <c r="B24625" t="s">
        <v>61</v>
      </c>
      <c r="C24625">
        <f>((((Calculator!$D775-Calculator!$E775)*0.02586)-3.5))*IF(Calculator!$L775="Yes",1,0)</f>
      </c>
    </row>
    <row r="24626" spans="1:3" x14ac:dyDescent="0.25">
      <c r="A24626">
        <v>775</v>
      </c>
      <c r="B24626" t="s">
        <v>62</v>
      </c>
      <c r="C24626">
        <f>(((Calculator!$C775-55)/10)*(((((Calculator!$D775-Calculator!$E775)*0.02586)-3.5))))</f>
      </c>
    </row>
    <row r="24627" spans="1:3" x14ac:dyDescent="0.25">
      <c r="A24627">
        <v>775</v>
      </c>
      <c r="B24627" t="s">
        <v>63</v>
      </c>
      <c r="C24627">
        <f>(((Calculator!$C775-55)/10)*(((Calculator!$E775*0.02586)-1.3)/0.3))</f>
      </c>
    </row>
    <row r="24628" spans="1:3" x14ac:dyDescent="0.25">
      <c r="A24628">
        <v>775</v>
      </c>
      <c r="B24628" t="s">
        <v>64</v>
      </c>
      <c r="C24628">
        <f>(((Calculator!$C775-55)/10)*((MAX(Calculator!$F775,110)-130)/20))</f>
      </c>
    </row>
    <row r="24629" spans="1:3" x14ac:dyDescent="0.25">
      <c r="A24629">
        <v>775</v>
      </c>
      <c r="B24629" t="s">
        <v>65</v>
      </c>
      <c r="C24629">
        <f>(((Calculator!$C775-55)/10)*IF(Calculator!$G775="Yes",1,0))</f>
      </c>
    </row>
    <row r="24630" spans="1:3" x14ac:dyDescent="0.25">
      <c r="A24630">
        <v>775</v>
      </c>
      <c r="B24630" t="s">
        <v>66</v>
      </c>
      <c r="C24630">
        <f>(((Calculator!$C775-55)/10)*IF(Calculator!$H775="Yes",1,0))</f>
      </c>
    </row>
    <row r="24631" spans="1:3" x14ac:dyDescent="0.25">
      <c r="A24631">
        <v>775</v>
      </c>
      <c r="B24631" t="s">
        <v>67</v>
      </c>
      <c r="C24631">
        <f>(((Calculator!$C775-55)/10)*((MAX(Calculator!$I775,30)-30)/5))</f>
      </c>
    </row>
    <row r="24632" spans="1:3" x14ac:dyDescent="0.25">
      <c r="A24632">
        <v>775</v>
      </c>
      <c r="B24632" t="s">
        <v>68</v>
      </c>
      <c r="C24632">
        <f>(((Calculator!$C775-55)/10)*((MIN(Calculator!$J775,60)-60)/-15))</f>
      </c>
    </row>
    <row r="24633" spans="1:3" x14ac:dyDescent="0.25">
      <c r="A24633">
        <v>775</v>
      </c>
      <c r="B24633" t="s">
        <v>69</v>
      </c>
      <c r="C24633">
        <f>IF(AND(Calculator!$O775&lt;&gt;"",Calculator!$O775&gt;=4,Calculator!$O775&lt;=6),1,0)</f>
      </c>
    </row>
    <row r="24634" spans="1:3" x14ac:dyDescent="0.25">
      <c r="A24634">
        <v>775</v>
      </c>
      <c r="B24634" t="s">
        <v>70</v>
      </c>
      <c r="C24634">
        <f>IF(AND(Calculator!$O775&lt;&gt;"",Calculator!$O775&gt;=7,Calculator!$O775&lt;=10),1,0)</f>
      </c>
    </row>
    <row r="24635" spans="1:3" x14ac:dyDescent="0.25">
      <c r="A24635">
        <v>775</v>
      </c>
      <c r="B24635" t="s">
        <v>71</v>
      </c>
      <c r="C24635">
        <f>IF(Calculator!$O775="",1,0)</f>
      </c>
    </row>
    <row r="24636" spans="1:3" x14ac:dyDescent="0.25">
      <c r="A24636">
        <v>775</v>
      </c>
      <c r="B24636" t="s">
        <v>72</v>
      </c>
      <c r="C24636">
        <f>IF(OR(Calculator!$M775="",Calculator!$M775=0),0,LN(Calculator!$M775))</f>
      </c>
    </row>
    <row r="24637" spans="1:3" x14ac:dyDescent="0.25">
      <c r="A24637">
        <v>775</v>
      </c>
      <c r="B24637" t="s">
        <v>73</v>
      </c>
      <c r="C24637">
        <f>IF(Calculator!$M775="",1,0)</f>
      </c>
    </row>
    <row r="24638" spans="1:3" x14ac:dyDescent="0.25">
      <c r="A24638">
        <v>775</v>
      </c>
      <c r="B24638" t="s">
        <v>74</v>
      </c>
      <c r="C24638">
        <f>IF(Calculator!$N775="",0,(Calculator!$N775-5.3)*IF(Calculator!$G775="Yes",1,0))</f>
      </c>
    </row>
    <row r="24639" spans="1:3" x14ac:dyDescent="0.25">
      <c r="A24639">
        <v>775</v>
      </c>
      <c r="B24639" t="s">
        <v>75</v>
      </c>
      <c r="C24639">
        <f>IF(Calculator!$N775="",0,(Calculator!$N775-5.3)*(1-IF(Calculator!$G775="Yes",1,0)))</f>
      </c>
    </row>
    <row r="24640" spans="1:3" x14ac:dyDescent="0.25">
      <c r="A24640">
        <v>775</v>
      </c>
      <c r="B24640" t="s">
        <v>76</v>
      </c>
      <c r="C24640">
        <f>IF(Calculator!$N775="",1,0)</f>
      </c>
    </row>
    <row r="24641" spans="1:3" x14ac:dyDescent="0.25">
      <c r="A24641">
        <v>775</v>
      </c>
      <c r="B24641" t="s">
        <v>77</v>
      </c>
      <c r="C24641">
        <f>1</f>
      </c>
    </row>
    <row r="24642" spans="1:3" x14ac:dyDescent="0.25">
      <c r="A24642">
        <v>776</v>
      </c>
      <c r="B24642" t="s">
        <v>47</v>
      </c>
      <c r="C24642">
        <f>(Calculator!$C776-55)/10</f>
      </c>
    </row>
    <row r="24643" spans="1:3" x14ac:dyDescent="0.25">
      <c r="A24643">
        <v>776</v>
      </c>
      <c r="B24643" t="s">
        <v>48</v>
      </c>
      <c r="C24643">
        <f>((Calculator!$C776-55)/10)^2</f>
      </c>
    </row>
    <row r="24644" spans="1:3" x14ac:dyDescent="0.25">
      <c r="A24644">
        <v>776</v>
      </c>
      <c r="B24644" t="s">
        <v>49</v>
      </c>
      <c r="C24644">
        <f>((Calculator!$D776-Calculator!$E776)*0.02586)-3.5</f>
      </c>
    </row>
    <row r="24645" spans="1:3" x14ac:dyDescent="0.25">
      <c r="A24645">
        <v>776</v>
      </c>
      <c r="B24645" t="s">
        <v>50</v>
      </c>
      <c r="C24645">
        <f>((Calculator!$E776*0.02586)-1.3)/0.3</f>
      </c>
    </row>
    <row r="24646" spans="1:3" x14ac:dyDescent="0.25">
      <c r="A24646">
        <v>776</v>
      </c>
      <c r="B24646" t="s">
        <v>51</v>
      </c>
      <c r="C24646">
        <f>(MIN(Calculator!$F776,110)-110)/20</f>
      </c>
    </row>
    <row r="24647" spans="1:3" x14ac:dyDescent="0.25">
      <c r="A24647">
        <v>776</v>
      </c>
      <c r="B24647" t="s">
        <v>52</v>
      </c>
      <c r="C24647">
        <f>(MAX(Calculator!$F776,110)-130)/20</f>
      </c>
    </row>
    <row r="24648" spans="1:3" x14ac:dyDescent="0.25">
      <c r="A24648">
        <v>776</v>
      </c>
      <c r="B24648" t="s">
        <v>17</v>
      </c>
      <c r="C24648">
        <f>IF(Calculator!$G776="Yes",1,0)</f>
      </c>
    </row>
    <row r="24649" spans="1:3" x14ac:dyDescent="0.25">
      <c r="A24649">
        <v>776</v>
      </c>
      <c r="B24649" t="s">
        <v>53</v>
      </c>
      <c r="C24649">
        <f>IF(Calculator!$H776="Yes",1,0)</f>
      </c>
    </row>
    <row r="24650" spans="1:3" x14ac:dyDescent="0.25">
      <c r="A24650">
        <v>776</v>
      </c>
      <c r="B24650" t="s">
        <v>54</v>
      </c>
      <c r="C24650">
        <f>(MIN(Calculator!$I776,30)-25)/5</f>
      </c>
    </row>
    <row r="24651" spans="1:3" x14ac:dyDescent="0.25">
      <c r="A24651">
        <v>776</v>
      </c>
      <c r="B24651" t="s">
        <v>55</v>
      </c>
      <c r="C24651">
        <f>(MAX(Calculator!$I776,30)-30)/5</f>
      </c>
    </row>
    <row r="24652" spans="1:3" x14ac:dyDescent="0.25">
      <c r="A24652">
        <v>776</v>
      </c>
      <c r="B24652" t="s">
        <v>56</v>
      </c>
      <c r="C24652">
        <f>(MIN(Calculator!$J776,60)-60)/-15</f>
      </c>
    </row>
    <row r="24653" spans="1:3" x14ac:dyDescent="0.25">
      <c r="A24653">
        <v>776</v>
      </c>
      <c r="B24653" t="s">
        <v>57</v>
      </c>
      <c r="C24653">
        <f>(MAX(Calculator!$J776,60)-90)/-15</f>
      </c>
    </row>
    <row r="24654" spans="1:3" x14ac:dyDescent="0.25">
      <c r="A24654">
        <v>776</v>
      </c>
      <c r="B24654" t="s">
        <v>58</v>
      </c>
      <c r="C24654">
        <f>IF(Calculator!$K776="Yes",1,0)</f>
      </c>
    </row>
    <row r="24655" spans="1:3" x14ac:dyDescent="0.25">
      <c r="A24655">
        <v>776</v>
      </c>
      <c r="B24655" t="s">
        <v>59</v>
      </c>
      <c r="C24655">
        <f>IF(Calculator!$L776="Yes",1,0)</f>
      </c>
    </row>
    <row r="24656" spans="1:3" x14ac:dyDescent="0.25">
      <c r="A24656">
        <v>776</v>
      </c>
      <c r="B24656" t="s">
        <v>60</v>
      </c>
      <c r="C24656">
        <f>((MAX(Calculator!$F776,110)-130)/20)*IF(Calculator!$K776="Yes",1,0)</f>
      </c>
    </row>
    <row r="24657" spans="1:3" x14ac:dyDescent="0.25">
      <c r="A24657">
        <v>776</v>
      </c>
      <c r="B24657" t="s">
        <v>61</v>
      </c>
      <c r="C24657">
        <f>((((Calculator!$D776-Calculator!$E776)*0.02586)-3.5))*IF(Calculator!$L776="Yes",1,0)</f>
      </c>
    </row>
    <row r="24658" spans="1:3" x14ac:dyDescent="0.25">
      <c r="A24658">
        <v>776</v>
      </c>
      <c r="B24658" t="s">
        <v>62</v>
      </c>
      <c r="C24658">
        <f>(((Calculator!$C776-55)/10)*(((((Calculator!$D776-Calculator!$E776)*0.02586)-3.5))))</f>
      </c>
    </row>
    <row r="24659" spans="1:3" x14ac:dyDescent="0.25">
      <c r="A24659">
        <v>776</v>
      </c>
      <c r="B24659" t="s">
        <v>63</v>
      </c>
      <c r="C24659">
        <f>(((Calculator!$C776-55)/10)*(((Calculator!$E776*0.02586)-1.3)/0.3))</f>
      </c>
    </row>
    <row r="24660" spans="1:3" x14ac:dyDescent="0.25">
      <c r="A24660">
        <v>776</v>
      </c>
      <c r="B24660" t="s">
        <v>64</v>
      </c>
      <c r="C24660">
        <f>(((Calculator!$C776-55)/10)*((MAX(Calculator!$F776,110)-130)/20))</f>
      </c>
    </row>
    <row r="24661" spans="1:3" x14ac:dyDescent="0.25">
      <c r="A24661">
        <v>776</v>
      </c>
      <c r="B24661" t="s">
        <v>65</v>
      </c>
      <c r="C24661">
        <f>(((Calculator!$C776-55)/10)*IF(Calculator!$G776="Yes",1,0))</f>
      </c>
    </row>
    <row r="24662" spans="1:3" x14ac:dyDescent="0.25">
      <c r="A24662">
        <v>776</v>
      </c>
      <c r="B24662" t="s">
        <v>66</v>
      </c>
      <c r="C24662">
        <f>(((Calculator!$C776-55)/10)*IF(Calculator!$H776="Yes",1,0))</f>
      </c>
    </row>
    <row r="24663" spans="1:3" x14ac:dyDescent="0.25">
      <c r="A24663">
        <v>776</v>
      </c>
      <c r="B24663" t="s">
        <v>67</v>
      </c>
      <c r="C24663">
        <f>(((Calculator!$C776-55)/10)*((MAX(Calculator!$I776,30)-30)/5))</f>
      </c>
    </row>
    <row r="24664" spans="1:3" x14ac:dyDescent="0.25">
      <c r="A24664">
        <v>776</v>
      </c>
      <c r="B24664" t="s">
        <v>68</v>
      </c>
      <c r="C24664">
        <f>(((Calculator!$C776-55)/10)*((MIN(Calculator!$J776,60)-60)/-15))</f>
      </c>
    </row>
    <row r="24665" spans="1:3" x14ac:dyDescent="0.25">
      <c r="A24665">
        <v>776</v>
      </c>
      <c r="B24665" t="s">
        <v>69</v>
      </c>
      <c r="C24665">
        <f>IF(AND(Calculator!$O776&lt;&gt;"",Calculator!$O776&gt;=4,Calculator!$O776&lt;=6),1,0)</f>
      </c>
    </row>
    <row r="24666" spans="1:3" x14ac:dyDescent="0.25">
      <c r="A24666">
        <v>776</v>
      </c>
      <c r="B24666" t="s">
        <v>70</v>
      </c>
      <c r="C24666">
        <f>IF(AND(Calculator!$O776&lt;&gt;"",Calculator!$O776&gt;=7,Calculator!$O776&lt;=10),1,0)</f>
      </c>
    </row>
    <row r="24667" spans="1:3" x14ac:dyDescent="0.25">
      <c r="A24667">
        <v>776</v>
      </c>
      <c r="B24667" t="s">
        <v>71</v>
      </c>
      <c r="C24667">
        <f>IF(Calculator!$O776="",1,0)</f>
      </c>
    </row>
    <row r="24668" spans="1:3" x14ac:dyDescent="0.25">
      <c r="A24668">
        <v>776</v>
      </c>
      <c r="B24668" t="s">
        <v>72</v>
      </c>
      <c r="C24668">
        <f>IF(OR(Calculator!$M776="",Calculator!$M776=0),0,LN(Calculator!$M776))</f>
      </c>
    </row>
    <row r="24669" spans="1:3" x14ac:dyDescent="0.25">
      <c r="A24669">
        <v>776</v>
      </c>
      <c r="B24669" t="s">
        <v>73</v>
      </c>
      <c r="C24669">
        <f>IF(Calculator!$M776="",1,0)</f>
      </c>
    </row>
    <row r="24670" spans="1:3" x14ac:dyDescent="0.25">
      <c r="A24670">
        <v>776</v>
      </c>
      <c r="B24670" t="s">
        <v>74</v>
      </c>
      <c r="C24670">
        <f>IF(Calculator!$N776="",0,(Calculator!$N776-5.3)*IF(Calculator!$G776="Yes",1,0))</f>
      </c>
    </row>
    <row r="24671" spans="1:3" x14ac:dyDescent="0.25">
      <c r="A24671">
        <v>776</v>
      </c>
      <c r="B24671" t="s">
        <v>75</v>
      </c>
      <c r="C24671">
        <f>IF(Calculator!$N776="",0,(Calculator!$N776-5.3)*(1-IF(Calculator!$G776="Yes",1,0)))</f>
      </c>
    </row>
    <row r="24672" spans="1:3" x14ac:dyDescent="0.25">
      <c r="A24672">
        <v>776</v>
      </c>
      <c r="B24672" t="s">
        <v>76</v>
      </c>
      <c r="C24672">
        <f>IF(Calculator!$N776="",1,0)</f>
      </c>
    </row>
    <row r="24673" spans="1:3" x14ac:dyDescent="0.25">
      <c r="A24673">
        <v>776</v>
      </c>
      <c r="B24673" t="s">
        <v>77</v>
      </c>
      <c r="C24673">
        <f>1</f>
      </c>
    </row>
    <row r="24674" spans="1:3" x14ac:dyDescent="0.25">
      <c r="A24674">
        <v>777</v>
      </c>
      <c r="B24674" t="s">
        <v>47</v>
      </c>
      <c r="C24674">
        <f>(Calculator!$C777-55)/10</f>
      </c>
    </row>
    <row r="24675" spans="1:3" x14ac:dyDescent="0.25">
      <c r="A24675">
        <v>777</v>
      </c>
      <c r="B24675" t="s">
        <v>48</v>
      </c>
      <c r="C24675">
        <f>((Calculator!$C777-55)/10)^2</f>
      </c>
    </row>
    <row r="24676" spans="1:3" x14ac:dyDescent="0.25">
      <c r="A24676">
        <v>777</v>
      </c>
      <c r="B24676" t="s">
        <v>49</v>
      </c>
      <c r="C24676">
        <f>((Calculator!$D777-Calculator!$E777)*0.02586)-3.5</f>
      </c>
    </row>
    <row r="24677" spans="1:3" x14ac:dyDescent="0.25">
      <c r="A24677">
        <v>777</v>
      </c>
      <c r="B24677" t="s">
        <v>50</v>
      </c>
      <c r="C24677">
        <f>((Calculator!$E777*0.02586)-1.3)/0.3</f>
      </c>
    </row>
    <row r="24678" spans="1:3" x14ac:dyDescent="0.25">
      <c r="A24678">
        <v>777</v>
      </c>
      <c r="B24678" t="s">
        <v>51</v>
      </c>
      <c r="C24678">
        <f>(MIN(Calculator!$F777,110)-110)/20</f>
      </c>
    </row>
    <row r="24679" spans="1:3" x14ac:dyDescent="0.25">
      <c r="A24679">
        <v>777</v>
      </c>
      <c r="B24679" t="s">
        <v>52</v>
      </c>
      <c r="C24679">
        <f>(MAX(Calculator!$F777,110)-130)/20</f>
      </c>
    </row>
    <row r="24680" spans="1:3" x14ac:dyDescent="0.25">
      <c r="A24680">
        <v>777</v>
      </c>
      <c r="B24680" t="s">
        <v>17</v>
      </c>
      <c r="C24680">
        <f>IF(Calculator!$G777="Yes",1,0)</f>
      </c>
    </row>
    <row r="24681" spans="1:3" x14ac:dyDescent="0.25">
      <c r="A24681">
        <v>777</v>
      </c>
      <c r="B24681" t="s">
        <v>53</v>
      </c>
      <c r="C24681">
        <f>IF(Calculator!$H777="Yes",1,0)</f>
      </c>
    </row>
    <row r="24682" spans="1:3" x14ac:dyDescent="0.25">
      <c r="A24682">
        <v>777</v>
      </c>
      <c r="B24682" t="s">
        <v>54</v>
      </c>
      <c r="C24682">
        <f>(MIN(Calculator!$I777,30)-25)/5</f>
      </c>
    </row>
    <row r="24683" spans="1:3" x14ac:dyDescent="0.25">
      <c r="A24683">
        <v>777</v>
      </c>
      <c r="B24683" t="s">
        <v>55</v>
      </c>
      <c r="C24683">
        <f>(MAX(Calculator!$I777,30)-30)/5</f>
      </c>
    </row>
    <row r="24684" spans="1:3" x14ac:dyDescent="0.25">
      <c r="A24684">
        <v>777</v>
      </c>
      <c r="B24684" t="s">
        <v>56</v>
      </c>
      <c r="C24684">
        <f>(MIN(Calculator!$J777,60)-60)/-15</f>
      </c>
    </row>
    <row r="24685" spans="1:3" x14ac:dyDescent="0.25">
      <c r="A24685">
        <v>777</v>
      </c>
      <c r="B24685" t="s">
        <v>57</v>
      </c>
      <c r="C24685">
        <f>(MAX(Calculator!$J777,60)-90)/-15</f>
      </c>
    </row>
    <row r="24686" spans="1:3" x14ac:dyDescent="0.25">
      <c r="A24686">
        <v>777</v>
      </c>
      <c r="B24686" t="s">
        <v>58</v>
      </c>
      <c r="C24686">
        <f>IF(Calculator!$K777="Yes",1,0)</f>
      </c>
    </row>
    <row r="24687" spans="1:3" x14ac:dyDescent="0.25">
      <c r="A24687">
        <v>777</v>
      </c>
      <c r="B24687" t="s">
        <v>59</v>
      </c>
      <c r="C24687">
        <f>IF(Calculator!$L777="Yes",1,0)</f>
      </c>
    </row>
    <row r="24688" spans="1:3" x14ac:dyDescent="0.25">
      <c r="A24688">
        <v>777</v>
      </c>
      <c r="B24688" t="s">
        <v>60</v>
      </c>
      <c r="C24688">
        <f>((MAX(Calculator!$F777,110)-130)/20)*IF(Calculator!$K777="Yes",1,0)</f>
      </c>
    </row>
    <row r="24689" spans="1:3" x14ac:dyDescent="0.25">
      <c r="A24689">
        <v>777</v>
      </c>
      <c r="B24689" t="s">
        <v>61</v>
      </c>
      <c r="C24689">
        <f>((((Calculator!$D777-Calculator!$E777)*0.02586)-3.5))*IF(Calculator!$L777="Yes",1,0)</f>
      </c>
    </row>
    <row r="24690" spans="1:3" x14ac:dyDescent="0.25">
      <c r="A24690">
        <v>777</v>
      </c>
      <c r="B24690" t="s">
        <v>62</v>
      </c>
      <c r="C24690">
        <f>(((Calculator!$C777-55)/10)*(((((Calculator!$D777-Calculator!$E777)*0.02586)-3.5))))</f>
      </c>
    </row>
    <row r="24691" spans="1:3" x14ac:dyDescent="0.25">
      <c r="A24691">
        <v>777</v>
      </c>
      <c r="B24691" t="s">
        <v>63</v>
      </c>
      <c r="C24691">
        <f>(((Calculator!$C777-55)/10)*(((Calculator!$E777*0.02586)-1.3)/0.3))</f>
      </c>
    </row>
    <row r="24692" spans="1:3" x14ac:dyDescent="0.25">
      <c r="A24692">
        <v>777</v>
      </c>
      <c r="B24692" t="s">
        <v>64</v>
      </c>
      <c r="C24692">
        <f>(((Calculator!$C777-55)/10)*((MAX(Calculator!$F777,110)-130)/20))</f>
      </c>
    </row>
    <row r="24693" spans="1:3" x14ac:dyDescent="0.25">
      <c r="A24693">
        <v>777</v>
      </c>
      <c r="B24693" t="s">
        <v>65</v>
      </c>
      <c r="C24693">
        <f>(((Calculator!$C777-55)/10)*IF(Calculator!$G777="Yes",1,0))</f>
      </c>
    </row>
    <row r="24694" spans="1:3" x14ac:dyDescent="0.25">
      <c r="A24694">
        <v>777</v>
      </c>
      <c r="B24694" t="s">
        <v>66</v>
      </c>
      <c r="C24694">
        <f>(((Calculator!$C777-55)/10)*IF(Calculator!$H777="Yes",1,0))</f>
      </c>
    </row>
    <row r="24695" spans="1:3" x14ac:dyDescent="0.25">
      <c r="A24695">
        <v>777</v>
      </c>
      <c r="B24695" t="s">
        <v>67</v>
      </c>
      <c r="C24695">
        <f>(((Calculator!$C777-55)/10)*((MAX(Calculator!$I777,30)-30)/5))</f>
      </c>
    </row>
    <row r="24696" spans="1:3" x14ac:dyDescent="0.25">
      <c r="A24696">
        <v>777</v>
      </c>
      <c r="B24696" t="s">
        <v>68</v>
      </c>
      <c r="C24696">
        <f>(((Calculator!$C777-55)/10)*((MIN(Calculator!$J777,60)-60)/-15))</f>
      </c>
    </row>
    <row r="24697" spans="1:3" x14ac:dyDescent="0.25">
      <c r="A24697">
        <v>777</v>
      </c>
      <c r="B24697" t="s">
        <v>69</v>
      </c>
      <c r="C24697">
        <f>IF(AND(Calculator!$O777&lt;&gt;"",Calculator!$O777&gt;=4,Calculator!$O777&lt;=6),1,0)</f>
      </c>
    </row>
    <row r="24698" spans="1:3" x14ac:dyDescent="0.25">
      <c r="A24698">
        <v>777</v>
      </c>
      <c r="B24698" t="s">
        <v>70</v>
      </c>
      <c r="C24698">
        <f>IF(AND(Calculator!$O777&lt;&gt;"",Calculator!$O777&gt;=7,Calculator!$O777&lt;=10),1,0)</f>
      </c>
    </row>
    <row r="24699" spans="1:3" x14ac:dyDescent="0.25">
      <c r="A24699">
        <v>777</v>
      </c>
      <c r="B24699" t="s">
        <v>71</v>
      </c>
      <c r="C24699">
        <f>IF(Calculator!$O777="",1,0)</f>
      </c>
    </row>
    <row r="24700" spans="1:3" x14ac:dyDescent="0.25">
      <c r="A24700">
        <v>777</v>
      </c>
      <c r="B24700" t="s">
        <v>72</v>
      </c>
      <c r="C24700">
        <f>IF(OR(Calculator!$M777="",Calculator!$M777=0),0,LN(Calculator!$M777))</f>
      </c>
    </row>
    <row r="24701" spans="1:3" x14ac:dyDescent="0.25">
      <c r="A24701">
        <v>777</v>
      </c>
      <c r="B24701" t="s">
        <v>73</v>
      </c>
      <c r="C24701">
        <f>IF(Calculator!$M777="",1,0)</f>
      </c>
    </row>
    <row r="24702" spans="1:3" x14ac:dyDescent="0.25">
      <c r="A24702">
        <v>777</v>
      </c>
      <c r="B24702" t="s">
        <v>74</v>
      </c>
      <c r="C24702">
        <f>IF(Calculator!$N777="",0,(Calculator!$N777-5.3)*IF(Calculator!$G777="Yes",1,0))</f>
      </c>
    </row>
    <row r="24703" spans="1:3" x14ac:dyDescent="0.25">
      <c r="A24703">
        <v>777</v>
      </c>
      <c r="B24703" t="s">
        <v>75</v>
      </c>
      <c r="C24703">
        <f>IF(Calculator!$N777="",0,(Calculator!$N777-5.3)*(1-IF(Calculator!$G777="Yes",1,0)))</f>
      </c>
    </row>
    <row r="24704" spans="1:3" x14ac:dyDescent="0.25">
      <c r="A24704">
        <v>777</v>
      </c>
      <c r="B24704" t="s">
        <v>76</v>
      </c>
      <c r="C24704">
        <f>IF(Calculator!$N777="",1,0)</f>
      </c>
    </row>
    <row r="24705" spans="1:3" x14ac:dyDescent="0.25">
      <c r="A24705">
        <v>777</v>
      </c>
      <c r="B24705" t="s">
        <v>77</v>
      </c>
      <c r="C24705">
        <f>1</f>
      </c>
    </row>
    <row r="24706" spans="1:3" x14ac:dyDescent="0.25">
      <c r="A24706">
        <v>778</v>
      </c>
      <c r="B24706" t="s">
        <v>47</v>
      </c>
      <c r="C24706">
        <f>(Calculator!$C778-55)/10</f>
      </c>
    </row>
    <row r="24707" spans="1:3" x14ac:dyDescent="0.25">
      <c r="A24707">
        <v>778</v>
      </c>
      <c r="B24707" t="s">
        <v>48</v>
      </c>
      <c r="C24707">
        <f>((Calculator!$C778-55)/10)^2</f>
      </c>
    </row>
    <row r="24708" spans="1:3" x14ac:dyDescent="0.25">
      <c r="A24708">
        <v>778</v>
      </c>
      <c r="B24708" t="s">
        <v>49</v>
      </c>
      <c r="C24708">
        <f>((Calculator!$D778-Calculator!$E778)*0.02586)-3.5</f>
      </c>
    </row>
    <row r="24709" spans="1:3" x14ac:dyDescent="0.25">
      <c r="A24709">
        <v>778</v>
      </c>
      <c r="B24709" t="s">
        <v>50</v>
      </c>
      <c r="C24709">
        <f>((Calculator!$E778*0.02586)-1.3)/0.3</f>
      </c>
    </row>
    <row r="24710" spans="1:3" x14ac:dyDescent="0.25">
      <c r="A24710">
        <v>778</v>
      </c>
      <c r="B24710" t="s">
        <v>51</v>
      </c>
      <c r="C24710">
        <f>(MIN(Calculator!$F778,110)-110)/20</f>
      </c>
    </row>
    <row r="24711" spans="1:3" x14ac:dyDescent="0.25">
      <c r="A24711">
        <v>778</v>
      </c>
      <c r="B24711" t="s">
        <v>52</v>
      </c>
      <c r="C24711">
        <f>(MAX(Calculator!$F778,110)-130)/20</f>
      </c>
    </row>
    <row r="24712" spans="1:3" x14ac:dyDescent="0.25">
      <c r="A24712">
        <v>778</v>
      </c>
      <c r="B24712" t="s">
        <v>17</v>
      </c>
      <c r="C24712">
        <f>IF(Calculator!$G778="Yes",1,0)</f>
      </c>
    </row>
    <row r="24713" spans="1:3" x14ac:dyDescent="0.25">
      <c r="A24713">
        <v>778</v>
      </c>
      <c r="B24713" t="s">
        <v>53</v>
      </c>
      <c r="C24713">
        <f>IF(Calculator!$H778="Yes",1,0)</f>
      </c>
    </row>
    <row r="24714" spans="1:3" x14ac:dyDescent="0.25">
      <c r="A24714">
        <v>778</v>
      </c>
      <c r="B24714" t="s">
        <v>54</v>
      </c>
      <c r="C24714">
        <f>(MIN(Calculator!$I778,30)-25)/5</f>
      </c>
    </row>
    <row r="24715" spans="1:3" x14ac:dyDescent="0.25">
      <c r="A24715">
        <v>778</v>
      </c>
      <c r="B24715" t="s">
        <v>55</v>
      </c>
      <c r="C24715">
        <f>(MAX(Calculator!$I778,30)-30)/5</f>
      </c>
    </row>
    <row r="24716" spans="1:3" x14ac:dyDescent="0.25">
      <c r="A24716">
        <v>778</v>
      </c>
      <c r="B24716" t="s">
        <v>56</v>
      </c>
      <c r="C24716">
        <f>(MIN(Calculator!$J778,60)-60)/-15</f>
      </c>
    </row>
    <row r="24717" spans="1:3" x14ac:dyDescent="0.25">
      <c r="A24717">
        <v>778</v>
      </c>
      <c r="B24717" t="s">
        <v>57</v>
      </c>
      <c r="C24717">
        <f>(MAX(Calculator!$J778,60)-90)/-15</f>
      </c>
    </row>
    <row r="24718" spans="1:3" x14ac:dyDescent="0.25">
      <c r="A24718">
        <v>778</v>
      </c>
      <c r="B24718" t="s">
        <v>58</v>
      </c>
      <c r="C24718">
        <f>IF(Calculator!$K778="Yes",1,0)</f>
      </c>
    </row>
    <row r="24719" spans="1:3" x14ac:dyDescent="0.25">
      <c r="A24719">
        <v>778</v>
      </c>
      <c r="B24719" t="s">
        <v>59</v>
      </c>
      <c r="C24719">
        <f>IF(Calculator!$L778="Yes",1,0)</f>
      </c>
    </row>
    <row r="24720" spans="1:3" x14ac:dyDescent="0.25">
      <c r="A24720">
        <v>778</v>
      </c>
      <c r="B24720" t="s">
        <v>60</v>
      </c>
      <c r="C24720">
        <f>((MAX(Calculator!$F778,110)-130)/20)*IF(Calculator!$K778="Yes",1,0)</f>
      </c>
    </row>
    <row r="24721" spans="1:3" x14ac:dyDescent="0.25">
      <c r="A24721">
        <v>778</v>
      </c>
      <c r="B24721" t="s">
        <v>61</v>
      </c>
      <c r="C24721">
        <f>((((Calculator!$D778-Calculator!$E778)*0.02586)-3.5))*IF(Calculator!$L778="Yes",1,0)</f>
      </c>
    </row>
    <row r="24722" spans="1:3" x14ac:dyDescent="0.25">
      <c r="A24722">
        <v>778</v>
      </c>
      <c r="B24722" t="s">
        <v>62</v>
      </c>
      <c r="C24722">
        <f>(((Calculator!$C778-55)/10)*(((((Calculator!$D778-Calculator!$E778)*0.02586)-3.5))))</f>
      </c>
    </row>
    <row r="24723" spans="1:3" x14ac:dyDescent="0.25">
      <c r="A24723">
        <v>778</v>
      </c>
      <c r="B24723" t="s">
        <v>63</v>
      </c>
      <c r="C24723">
        <f>(((Calculator!$C778-55)/10)*(((Calculator!$E778*0.02586)-1.3)/0.3))</f>
      </c>
    </row>
    <row r="24724" spans="1:3" x14ac:dyDescent="0.25">
      <c r="A24724">
        <v>778</v>
      </c>
      <c r="B24724" t="s">
        <v>64</v>
      </c>
      <c r="C24724">
        <f>(((Calculator!$C778-55)/10)*((MAX(Calculator!$F778,110)-130)/20))</f>
      </c>
    </row>
    <row r="24725" spans="1:3" x14ac:dyDescent="0.25">
      <c r="A24725">
        <v>778</v>
      </c>
      <c r="B24725" t="s">
        <v>65</v>
      </c>
      <c r="C24725">
        <f>(((Calculator!$C778-55)/10)*IF(Calculator!$G778="Yes",1,0))</f>
      </c>
    </row>
    <row r="24726" spans="1:3" x14ac:dyDescent="0.25">
      <c r="A24726">
        <v>778</v>
      </c>
      <c r="B24726" t="s">
        <v>66</v>
      </c>
      <c r="C24726">
        <f>(((Calculator!$C778-55)/10)*IF(Calculator!$H778="Yes",1,0))</f>
      </c>
    </row>
    <row r="24727" spans="1:3" x14ac:dyDescent="0.25">
      <c r="A24727">
        <v>778</v>
      </c>
      <c r="B24727" t="s">
        <v>67</v>
      </c>
      <c r="C24727">
        <f>(((Calculator!$C778-55)/10)*((MAX(Calculator!$I778,30)-30)/5))</f>
      </c>
    </row>
    <row r="24728" spans="1:3" x14ac:dyDescent="0.25">
      <c r="A24728">
        <v>778</v>
      </c>
      <c r="B24728" t="s">
        <v>68</v>
      </c>
      <c r="C24728">
        <f>(((Calculator!$C778-55)/10)*((MIN(Calculator!$J778,60)-60)/-15))</f>
      </c>
    </row>
    <row r="24729" spans="1:3" x14ac:dyDescent="0.25">
      <c r="A24729">
        <v>778</v>
      </c>
      <c r="B24729" t="s">
        <v>69</v>
      </c>
      <c r="C24729">
        <f>IF(AND(Calculator!$O778&lt;&gt;"",Calculator!$O778&gt;=4,Calculator!$O778&lt;=6),1,0)</f>
      </c>
    </row>
    <row r="24730" spans="1:3" x14ac:dyDescent="0.25">
      <c r="A24730">
        <v>778</v>
      </c>
      <c r="B24730" t="s">
        <v>70</v>
      </c>
      <c r="C24730">
        <f>IF(AND(Calculator!$O778&lt;&gt;"",Calculator!$O778&gt;=7,Calculator!$O778&lt;=10),1,0)</f>
      </c>
    </row>
    <row r="24731" spans="1:3" x14ac:dyDescent="0.25">
      <c r="A24731">
        <v>778</v>
      </c>
      <c r="B24731" t="s">
        <v>71</v>
      </c>
      <c r="C24731">
        <f>IF(Calculator!$O778="",1,0)</f>
      </c>
    </row>
    <row r="24732" spans="1:3" x14ac:dyDescent="0.25">
      <c r="A24732">
        <v>778</v>
      </c>
      <c r="B24732" t="s">
        <v>72</v>
      </c>
      <c r="C24732">
        <f>IF(OR(Calculator!$M778="",Calculator!$M778=0),0,LN(Calculator!$M778))</f>
      </c>
    </row>
    <row r="24733" spans="1:3" x14ac:dyDescent="0.25">
      <c r="A24733">
        <v>778</v>
      </c>
      <c r="B24733" t="s">
        <v>73</v>
      </c>
      <c r="C24733">
        <f>IF(Calculator!$M778="",1,0)</f>
      </c>
    </row>
    <row r="24734" spans="1:3" x14ac:dyDescent="0.25">
      <c r="A24734">
        <v>778</v>
      </c>
      <c r="B24734" t="s">
        <v>74</v>
      </c>
      <c r="C24734">
        <f>IF(Calculator!$N778="",0,(Calculator!$N778-5.3)*IF(Calculator!$G778="Yes",1,0))</f>
      </c>
    </row>
    <row r="24735" spans="1:3" x14ac:dyDescent="0.25">
      <c r="A24735">
        <v>778</v>
      </c>
      <c r="B24735" t="s">
        <v>75</v>
      </c>
      <c r="C24735">
        <f>IF(Calculator!$N778="",0,(Calculator!$N778-5.3)*(1-IF(Calculator!$G778="Yes",1,0)))</f>
      </c>
    </row>
    <row r="24736" spans="1:3" x14ac:dyDescent="0.25">
      <c r="A24736">
        <v>778</v>
      </c>
      <c r="B24736" t="s">
        <v>76</v>
      </c>
      <c r="C24736">
        <f>IF(Calculator!$N778="",1,0)</f>
      </c>
    </row>
    <row r="24737" spans="1:3" x14ac:dyDescent="0.25">
      <c r="A24737">
        <v>778</v>
      </c>
      <c r="B24737" t="s">
        <v>77</v>
      </c>
      <c r="C24737">
        <f>1</f>
      </c>
    </row>
    <row r="24738" spans="1:3" x14ac:dyDescent="0.25">
      <c r="A24738">
        <v>779</v>
      </c>
      <c r="B24738" t="s">
        <v>47</v>
      </c>
      <c r="C24738">
        <f>(Calculator!$C779-55)/10</f>
      </c>
    </row>
    <row r="24739" spans="1:3" x14ac:dyDescent="0.25">
      <c r="A24739">
        <v>779</v>
      </c>
      <c r="B24739" t="s">
        <v>48</v>
      </c>
      <c r="C24739">
        <f>((Calculator!$C779-55)/10)^2</f>
      </c>
    </row>
    <row r="24740" spans="1:3" x14ac:dyDescent="0.25">
      <c r="A24740">
        <v>779</v>
      </c>
      <c r="B24740" t="s">
        <v>49</v>
      </c>
      <c r="C24740">
        <f>((Calculator!$D779-Calculator!$E779)*0.02586)-3.5</f>
      </c>
    </row>
    <row r="24741" spans="1:3" x14ac:dyDescent="0.25">
      <c r="A24741">
        <v>779</v>
      </c>
      <c r="B24741" t="s">
        <v>50</v>
      </c>
      <c r="C24741">
        <f>((Calculator!$E779*0.02586)-1.3)/0.3</f>
      </c>
    </row>
    <row r="24742" spans="1:3" x14ac:dyDescent="0.25">
      <c r="A24742">
        <v>779</v>
      </c>
      <c r="B24742" t="s">
        <v>51</v>
      </c>
      <c r="C24742">
        <f>(MIN(Calculator!$F779,110)-110)/20</f>
      </c>
    </row>
    <row r="24743" spans="1:3" x14ac:dyDescent="0.25">
      <c r="A24743">
        <v>779</v>
      </c>
      <c r="B24743" t="s">
        <v>52</v>
      </c>
      <c r="C24743">
        <f>(MAX(Calculator!$F779,110)-130)/20</f>
      </c>
    </row>
    <row r="24744" spans="1:3" x14ac:dyDescent="0.25">
      <c r="A24744">
        <v>779</v>
      </c>
      <c r="B24744" t="s">
        <v>17</v>
      </c>
      <c r="C24744">
        <f>IF(Calculator!$G779="Yes",1,0)</f>
      </c>
    </row>
    <row r="24745" spans="1:3" x14ac:dyDescent="0.25">
      <c r="A24745">
        <v>779</v>
      </c>
      <c r="B24745" t="s">
        <v>53</v>
      </c>
      <c r="C24745">
        <f>IF(Calculator!$H779="Yes",1,0)</f>
      </c>
    </row>
    <row r="24746" spans="1:3" x14ac:dyDescent="0.25">
      <c r="A24746">
        <v>779</v>
      </c>
      <c r="B24746" t="s">
        <v>54</v>
      </c>
      <c r="C24746">
        <f>(MIN(Calculator!$I779,30)-25)/5</f>
      </c>
    </row>
    <row r="24747" spans="1:3" x14ac:dyDescent="0.25">
      <c r="A24747">
        <v>779</v>
      </c>
      <c r="B24747" t="s">
        <v>55</v>
      </c>
      <c r="C24747">
        <f>(MAX(Calculator!$I779,30)-30)/5</f>
      </c>
    </row>
    <row r="24748" spans="1:3" x14ac:dyDescent="0.25">
      <c r="A24748">
        <v>779</v>
      </c>
      <c r="B24748" t="s">
        <v>56</v>
      </c>
      <c r="C24748">
        <f>(MIN(Calculator!$J779,60)-60)/-15</f>
      </c>
    </row>
    <row r="24749" spans="1:3" x14ac:dyDescent="0.25">
      <c r="A24749">
        <v>779</v>
      </c>
      <c r="B24749" t="s">
        <v>57</v>
      </c>
      <c r="C24749">
        <f>(MAX(Calculator!$J779,60)-90)/-15</f>
      </c>
    </row>
    <row r="24750" spans="1:3" x14ac:dyDescent="0.25">
      <c r="A24750">
        <v>779</v>
      </c>
      <c r="B24750" t="s">
        <v>58</v>
      </c>
      <c r="C24750">
        <f>IF(Calculator!$K779="Yes",1,0)</f>
      </c>
    </row>
    <row r="24751" spans="1:3" x14ac:dyDescent="0.25">
      <c r="A24751">
        <v>779</v>
      </c>
      <c r="B24751" t="s">
        <v>59</v>
      </c>
      <c r="C24751">
        <f>IF(Calculator!$L779="Yes",1,0)</f>
      </c>
    </row>
    <row r="24752" spans="1:3" x14ac:dyDescent="0.25">
      <c r="A24752">
        <v>779</v>
      </c>
      <c r="B24752" t="s">
        <v>60</v>
      </c>
      <c r="C24752">
        <f>((MAX(Calculator!$F779,110)-130)/20)*IF(Calculator!$K779="Yes",1,0)</f>
      </c>
    </row>
    <row r="24753" spans="1:3" x14ac:dyDescent="0.25">
      <c r="A24753">
        <v>779</v>
      </c>
      <c r="B24753" t="s">
        <v>61</v>
      </c>
      <c r="C24753">
        <f>((((Calculator!$D779-Calculator!$E779)*0.02586)-3.5))*IF(Calculator!$L779="Yes",1,0)</f>
      </c>
    </row>
    <row r="24754" spans="1:3" x14ac:dyDescent="0.25">
      <c r="A24754">
        <v>779</v>
      </c>
      <c r="B24754" t="s">
        <v>62</v>
      </c>
      <c r="C24754">
        <f>(((Calculator!$C779-55)/10)*(((((Calculator!$D779-Calculator!$E779)*0.02586)-3.5))))</f>
      </c>
    </row>
    <row r="24755" spans="1:3" x14ac:dyDescent="0.25">
      <c r="A24755">
        <v>779</v>
      </c>
      <c r="B24755" t="s">
        <v>63</v>
      </c>
      <c r="C24755">
        <f>(((Calculator!$C779-55)/10)*(((Calculator!$E779*0.02586)-1.3)/0.3))</f>
      </c>
    </row>
    <row r="24756" spans="1:3" x14ac:dyDescent="0.25">
      <c r="A24756">
        <v>779</v>
      </c>
      <c r="B24756" t="s">
        <v>64</v>
      </c>
      <c r="C24756">
        <f>(((Calculator!$C779-55)/10)*((MAX(Calculator!$F779,110)-130)/20))</f>
      </c>
    </row>
    <row r="24757" spans="1:3" x14ac:dyDescent="0.25">
      <c r="A24757">
        <v>779</v>
      </c>
      <c r="B24757" t="s">
        <v>65</v>
      </c>
      <c r="C24757">
        <f>(((Calculator!$C779-55)/10)*IF(Calculator!$G779="Yes",1,0))</f>
      </c>
    </row>
    <row r="24758" spans="1:3" x14ac:dyDescent="0.25">
      <c r="A24758">
        <v>779</v>
      </c>
      <c r="B24758" t="s">
        <v>66</v>
      </c>
      <c r="C24758">
        <f>(((Calculator!$C779-55)/10)*IF(Calculator!$H779="Yes",1,0))</f>
      </c>
    </row>
    <row r="24759" spans="1:3" x14ac:dyDescent="0.25">
      <c r="A24759">
        <v>779</v>
      </c>
      <c r="B24759" t="s">
        <v>67</v>
      </c>
      <c r="C24759">
        <f>(((Calculator!$C779-55)/10)*((MAX(Calculator!$I779,30)-30)/5))</f>
      </c>
    </row>
    <row r="24760" spans="1:3" x14ac:dyDescent="0.25">
      <c r="A24760">
        <v>779</v>
      </c>
      <c r="B24760" t="s">
        <v>68</v>
      </c>
      <c r="C24760">
        <f>(((Calculator!$C779-55)/10)*((MIN(Calculator!$J779,60)-60)/-15))</f>
      </c>
    </row>
    <row r="24761" spans="1:3" x14ac:dyDescent="0.25">
      <c r="A24761">
        <v>779</v>
      </c>
      <c r="B24761" t="s">
        <v>69</v>
      </c>
      <c r="C24761">
        <f>IF(AND(Calculator!$O779&lt;&gt;"",Calculator!$O779&gt;=4,Calculator!$O779&lt;=6),1,0)</f>
      </c>
    </row>
    <row r="24762" spans="1:3" x14ac:dyDescent="0.25">
      <c r="A24762">
        <v>779</v>
      </c>
      <c r="B24762" t="s">
        <v>70</v>
      </c>
      <c r="C24762">
        <f>IF(AND(Calculator!$O779&lt;&gt;"",Calculator!$O779&gt;=7,Calculator!$O779&lt;=10),1,0)</f>
      </c>
    </row>
    <row r="24763" spans="1:3" x14ac:dyDescent="0.25">
      <c r="A24763">
        <v>779</v>
      </c>
      <c r="B24763" t="s">
        <v>71</v>
      </c>
      <c r="C24763">
        <f>IF(Calculator!$O779="",1,0)</f>
      </c>
    </row>
    <row r="24764" spans="1:3" x14ac:dyDescent="0.25">
      <c r="A24764">
        <v>779</v>
      </c>
      <c r="B24764" t="s">
        <v>72</v>
      </c>
      <c r="C24764">
        <f>IF(OR(Calculator!$M779="",Calculator!$M779=0),0,LN(Calculator!$M779))</f>
      </c>
    </row>
    <row r="24765" spans="1:3" x14ac:dyDescent="0.25">
      <c r="A24765">
        <v>779</v>
      </c>
      <c r="B24765" t="s">
        <v>73</v>
      </c>
      <c r="C24765">
        <f>IF(Calculator!$M779="",1,0)</f>
      </c>
    </row>
    <row r="24766" spans="1:3" x14ac:dyDescent="0.25">
      <c r="A24766">
        <v>779</v>
      </c>
      <c r="B24766" t="s">
        <v>74</v>
      </c>
      <c r="C24766">
        <f>IF(Calculator!$N779="",0,(Calculator!$N779-5.3)*IF(Calculator!$G779="Yes",1,0))</f>
      </c>
    </row>
    <row r="24767" spans="1:3" x14ac:dyDescent="0.25">
      <c r="A24767">
        <v>779</v>
      </c>
      <c r="B24767" t="s">
        <v>75</v>
      </c>
      <c r="C24767">
        <f>IF(Calculator!$N779="",0,(Calculator!$N779-5.3)*(1-IF(Calculator!$G779="Yes",1,0)))</f>
      </c>
    </row>
    <row r="24768" spans="1:3" x14ac:dyDescent="0.25">
      <c r="A24768">
        <v>779</v>
      </c>
      <c r="B24768" t="s">
        <v>76</v>
      </c>
      <c r="C24768">
        <f>IF(Calculator!$N779="",1,0)</f>
      </c>
    </row>
    <row r="24769" spans="1:3" x14ac:dyDescent="0.25">
      <c r="A24769">
        <v>779</v>
      </c>
      <c r="B24769" t="s">
        <v>77</v>
      </c>
      <c r="C24769">
        <f>1</f>
      </c>
    </row>
    <row r="24770" spans="1:3" x14ac:dyDescent="0.25">
      <c r="A24770">
        <v>780</v>
      </c>
      <c r="B24770" t="s">
        <v>47</v>
      </c>
      <c r="C24770">
        <f>(Calculator!$C780-55)/10</f>
      </c>
    </row>
    <row r="24771" spans="1:3" x14ac:dyDescent="0.25">
      <c r="A24771">
        <v>780</v>
      </c>
      <c r="B24771" t="s">
        <v>48</v>
      </c>
      <c r="C24771">
        <f>((Calculator!$C780-55)/10)^2</f>
      </c>
    </row>
    <row r="24772" spans="1:3" x14ac:dyDescent="0.25">
      <c r="A24772">
        <v>780</v>
      </c>
      <c r="B24772" t="s">
        <v>49</v>
      </c>
      <c r="C24772">
        <f>((Calculator!$D780-Calculator!$E780)*0.02586)-3.5</f>
      </c>
    </row>
    <row r="24773" spans="1:3" x14ac:dyDescent="0.25">
      <c r="A24773">
        <v>780</v>
      </c>
      <c r="B24773" t="s">
        <v>50</v>
      </c>
      <c r="C24773">
        <f>((Calculator!$E780*0.02586)-1.3)/0.3</f>
      </c>
    </row>
    <row r="24774" spans="1:3" x14ac:dyDescent="0.25">
      <c r="A24774">
        <v>780</v>
      </c>
      <c r="B24774" t="s">
        <v>51</v>
      </c>
      <c r="C24774">
        <f>(MIN(Calculator!$F780,110)-110)/20</f>
      </c>
    </row>
    <row r="24775" spans="1:3" x14ac:dyDescent="0.25">
      <c r="A24775">
        <v>780</v>
      </c>
      <c r="B24775" t="s">
        <v>52</v>
      </c>
      <c r="C24775">
        <f>(MAX(Calculator!$F780,110)-130)/20</f>
      </c>
    </row>
    <row r="24776" spans="1:3" x14ac:dyDescent="0.25">
      <c r="A24776">
        <v>780</v>
      </c>
      <c r="B24776" t="s">
        <v>17</v>
      </c>
      <c r="C24776">
        <f>IF(Calculator!$G780="Yes",1,0)</f>
      </c>
    </row>
    <row r="24777" spans="1:3" x14ac:dyDescent="0.25">
      <c r="A24777">
        <v>780</v>
      </c>
      <c r="B24777" t="s">
        <v>53</v>
      </c>
      <c r="C24777">
        <f>IF(Calculator!$H780="Yes",1,0)</f>
      </c>
    </row>
    <row r="24778" spans="1:3" x14ac:dyDescent="0.25">
      <c r="A24778">
        <v>780</v>
      </c>
      <c r="B24778" t="s">
        <v>54</v>
      </c>
      <c r="C24778">
        <f>(MIN(Calculator!$I780,30)-25)/5</f>
      </c>
    </row>
    <row r="24779" spans="1:3" x14ac:dyDescent="0.25">
      <c r="A24779">
        <v>780</v>
      </c>
      <c r="B24779" t="s">
        <v>55</v>
      </c>
      <c r="C24779">
        <f>(MAX(Calculator!$I780,30)-30)/5</f>
      </c>
    </row>
    <row r="24780" spans="1:3" x14ac:dyDescent="0.25">
      <c r="A24780">
        <v>780</v>
      </c>
      <c r="B24780" t="s">
        <v>56</v>
      </c>
      <c r="C24780">
        <f>(MIN(Calculator!$J780,60)-60)/-15</f>
      </c>
    </row>
    <row r="24781" spans="1:3" x14ac:dyDescent="0.25">
      <c r="A24781">
        <v>780</v>
      </c>
      <c r="B24781" t="s">
        <v>57</v>
      </c>
      <c r="C24781">
        <f>(MAX(Calculator!$J780,60)-90)/-15</f>
      </c>
    </row>
    <row r="24782" spans="1:3" x14ac:dyDescent="0.25">
      <c r="A24782">
        <v>780</v>
      </c>
      <c r="B24782" t="s">
        <v>58</v>
      </c>
      <c r="C24782">
        <f>IF(Calculator!$K780="Yes",1,0)</f>
      </c>
    </row>
    <row r="24783" spans="1:3" x14ac:dyDescent="0.25">
      <c r="A24783">
        <v>780</v>
      </c>
      <c r="B24783" t="s">
        <v>59</v>
      </c>
      <c r="C24783">
        <f>IF(Calculator!$L780="Yes",1,0)</f>
      </c>
    </row>
    <row r="24784" spans="1:3" x14ac:dyDescent="0.25">
      <c r="A24784">
        <v>780</v>
      </c>
      <c r="B24784" t="s">
        <v>60</v>
      </c>
      <c r="C24784">
        <f>((MAX(Calculator!$F780,110)-130)/20)*IF(Calculator!$K780="Yes",1,0)</f>
      </c>
    </row>
    <row r="24785" spans="1:3" x14ac:dyDescent="0.25">
      <c r="A24785">
        <v>780</v>
      </c>
      <c r="B24785" t="s">
        <v>61</v>
      </c>
      <c r="C24785">
        <f>((((Calculator!$D780-Calculator!$E780)*0.02586)-3.5))*IF(Calculator!$L780="Yes",1,0)</f>
      </c>
    </row>
    <row r="24786" spans="1:3" x14ac:dyDescent="0.25">
      <c r="A24786">
        <v>780</v>
      </c>
      <c r="B24786" t="s">
        <v>62</v>
      </c>
      <c r="C24786">
        <f>(((Calculator!$C780-55)/10)*(((((Calculator!$D780-Calculator!$E780)*0.02586)-3.5))))</f>
      </c>
    </row>
    <row r="24787" spans="1:3" x14ac:dyDescent="0.25">
      <c r="A24787">
        <v>780</v>
      </c>
      <c r="B24787" t="s">
        <v>63</v>
      </c>
      <c r="C24787">
        <f>(((Calculator!$C780-55)/10)*(((Calculator!$E780*0.02586)-1.3)/0.3))</f>
      </c>
    </row>
    <row r="24788" spans="1:3" x14ac:dyDescent="0.25">
      <c r="A24788">
        <v>780</v>
      </c>
      <c r="B24788" t="s">
        <v>64</v>
      </c>
      <c r="C24788">
        <f>(((Calculator!$C780-55)/10)*((MAX(Calculator!$F780,110)-130)/20))</f>
      </c>
    </row>
    <row r="24789" spans="1:3" x14ac:dyDescent="0.25">
      <c r="A24789">
        <v>780</v>
      </c>
      <c r="B24789" t="s">
        <v>65</v>
      </c>
      <c r="C24789">
        <f>(((Calculator!$C780-55)/10)*IF(Calculator!$G780="Yes",1,0))</f>
      </c>
    </row>
    <row r="24790" spans="1:3" x14ac:dyDescent="0.25">
      <c r="A24790">
        <v>780</v>
      </c>
      <c r="B24790" t="s">
        <v>66</v>
      </c>
      <c r="C24790">
        <f>(((Calculator!$C780-55)/10)*IF(Calculator!$H780="Yes",1,0))</f>
      </c>
    </row>
    <row r="24791" spans="1:3" x14ac:dyDescent="0.25">
      <c r="A24791">
        <v>780</v>
      </c>
      <c r="B24791" t="s">
        <v>67</v>
      </c>
      <c r="C24791">
        <f>(((Calculator!$C780-55)/10)*((MAX(Calculator!$I780,30)-30)/5))</f>
      </c>
    </row>
    <row r="24792" spans="1:3" x14ac:dyDescent="0.25">
      <c r="A24792">
        <v>780</v>
      </c>
      <c r="B24792" t="s">
        <v>68</v>
      </c>
      <c r="C24792">
        <f>(((Calculator!$C780-55)/10)*((MIN(Calculator!$J780,60)-60)/-15))</f>
      </c>
    </row>
    <row r="24793" spans="1:3" x14ac:dyDescent="0.25">
      <c r="A24793">
        <v>780</v>
      </c>
      <c r="B24793" t="s">
        <v>69</v>
      </c>
      <c r="C24793">
        <f>IF(AND(Calculator!$O780&lt;&gt;"",Calculator!$O780&gt;=4,Calculator!$O780&lt;=6),1,0)</f>
      </c>
    </row>
    <row r="24794" spans="1:3" x14ac:dyDescent="0.25">
      <c r="A24794">
        <v>780</v>
      </c>
      <c r="B24794" t="s">
        <v>70</v>
      </c>
      <c r="C24794">
        <f>IF(AND(Calculator!$O780&lt;&gt;"",Calculator!$O780&gt;=7,Calculator!$O780&lt;=10),1,0)</f>
      </c>
    </row>
    <row r="24795" spans="1:3" x14ac:dyDescent="0.25">
      <c r="A24795">
        <v>780</v>
      </c>
      <c r="B24795" t="s">
        <v>71</v>
      </c>
      <c r="C24795">
        <f>IF(Calculator!$O780="",1,0)</f>
      </c>
    </row>
    <row r="24796" spans="1:3" x14ac:dyDescent="0.25">
      <c r="A24796">
        <v>780</v>
      </c>
      <c r="B24796" t="s">
        <v>72</v>
      </c>
      <c r="C24796">
        <f>IF(OR(Calculator!$M780="",Calculator!$M780=0),0,LN(Calculator!$M780))</f>
      </c>
    </row>
    <row r="24797" spans="1:3" x14ac:dyDescent="0.25">
      <c r="A24797">
        <v>780</v>
      </c>
      <c r="B24797" t="s">
        <v>73</v>
      </c>
      <c r="C24797">
        <f>IF(Calculator!$M780="",1,0)</f>
      </c>
    </row>
    <row r="24798" spans="1:3" x14ac:dyDescent="0.25">
      <c r="A24798">
        <v>780</v>
      </c>
      <c r="B24798" t="s">
        <v>74</v>
      </c>
      <c r="C24798">
        <f>IF(Calculator!$N780="",0,(Calculator!$N780-5.3)*IF(Calculator!$G780="Yes",1,0))</f>
      </c>
    </row>
    <row r="24799" spans="1:3" x14ac:dyDescent="0.25">
      <c r="A24799">
        <v>780</v>
      </c>
      <c r="B24799" t="s">
        <v>75</v>
      </c>
      <c r="C24799">
        <f>IF(Calculator!$N780="",0,(Calculator!$N780-5.3)*(1-IF(Calculator!$G780="Yes",1,0)))</f>
      </c>
    </row>
    <row r="24800" spans="1:3" x14ac:dyDescent="0.25">
      <c r="A24800">
        <v>780</v>
      </c>
      <c r="B24800" t="s">
        <v>76</v>
      </c>
      <c r="C24800">
        <f>IF(Calculator!$N780="",1,0)</f>
      </c>
    </row>
    <row r="24801" spans="1:3" x14ac:dyDescent="0.25">
      <c r="A24801">
        <v>780</v>
      </c>
      <c r="B24801" t="s">
        <v>77</v>
      </c>
      <c r="C24801">
        <f>1</f>
      </c>
    </row>
    <row r="24802" spans="1:3" x14ac:dyDescent="0.25">
      <c r="A24802">
        <v>781</v>
      </c>
      <c r="B24802" t="s">
        <v>47</v>
      </c>
      <c r="C24802">
        <f>(Calculator!$C781-55)/10</f>
      </c>
    </row>
    <row r="24803" spans="1:3" x14ac:dyDescent="0.25">
      <c r="A24803">
        <v>781</v>
      </c>
      <c r="B24803" t="s">
        <v>48</v>
      </c>
      <c r="C24803">
        <f>((Calculator!$C781-55)/10)^2</f>
      </c>
    </row>
    <row r="24804" spans="1:3" x14ac:dyDescent="0.25">
      <c r="A24804">
        <v>781</v>
      </c>
      <c r="B24804" t="s">
        <v>49</v>
      </c>
      <c r="C24804">
        <f>((Calculator!$D781-Calculator!$E781)*0.02586)-3.5</f>
      </c>
    </row>
    <row r="24805" spans="1:3" x14ac:dyDescent="0.25">
      <c r="A24805">
        <v>781</v>
      </c>
      <c r="B24805" t="s">
        <v>50</v>
      </c>
      <c r="C24805">
        <f>((Calculator!$E781*0.02586)-1.3)/0.3</f>
      </c>
    </row>
    <row r="24806" spans="1:3" x14ac:dyDescent="0.25">
      <c r="A24806">
        <v>781</v>
      </c>
      <c r="B24806" t="s">
        <v>51</v>
      </c>
      <c r="C24806">
        <f>(MIN(Calculator!$F781,110)-110)/20</f>
      </c>
    </row>
    <row r="24807" spans="1:3" x14ac:dyDescent="0.25">
      <c r="A24807">
        <v>781</v>
      </c>
      <c r="B24807" t="s">
        <v>52</v>
      </c>
      <c r="C24807">
        <f>(MAX(Calculator!$F781,110)-130)/20</f>
      </c>
    </row>
    <row r="24808" spans="1:3" x14ac:dyDescent="0.25">
      <c r="A24808">
        <v>781</v>
      </c>
      <c r="B24808" t="s">
        <v>17</v>
      </c>
      <c r="C24808">
        <f>IF(Calculator!$G781="Yes",1,0)</f>
      </c>
    </row>
    <row r="24809" spans="1:3" x14ac:dyDescent="0.25">
      <c r="A24809">
        <v>781</v>
      </c>
      <c r="B24809" t="s">
        <v>53</v>
      </c>
      <c r="C24809">
        <f>IF(Calculator!$H781="Yes",1,0)</f>
      </c>
    </row>
    <row r="24810" spans="1:3" x14ac:dyDescent="0.25">
      <c r="A24810">
        <v>781</v>
      </c>
      <c r="B24810" t="s">
        <v>54</v>
      </c>
      <c r="C24810">
        <f>(MIN(Calculator!$I781,30)-25)/5</f>
      </c>
    </row>
    <row r="24811" spans="1:3" x14ac:dyDescent="0.25">
      <c r="A24811">
        <v>781</v>
      </c>
      <c r="B24811" t="s">
        <v>55</v>
      </c>
      <c r="C24811">
        <f>(MAX(Calculator!$I781,30)-30)/5</f>
      </c>
    </row>
    <row r="24812" spans="1:3" x14ac:dyDescent="0.25">
      <c r="A24812">
        <v>781</v>
      </c>
      <c r="B24812" t="s">
        <v>56</v>
      </c>
      <c r="C24812">
        <f>(MIN(Calculator!$J781,60)-60)/-15</f>
      </c>
    </row>
    <row r="24813" spans="1:3" x14ac:dyDescent="0.25">
      <c r="A24813">
        <v>781</v>
      </c>
      <c r="B24813" t="s">
        <v>57</v>
      </c>
      <c r="C24813">
        <f>(MAX(Calculator!$J781,60)-90)/-15</f>
      </c>
    </row>
    <row r="24814" spans="1:3" x14ac:dyDescent="0.25">
      <c r="A24814">
        <v>781</v>
      </c>
      <c r="B24814" t="s">
        <v>58</v>
      </c>
      <c r="C24814">
        <f>IF(Calculator!$K781="Yes",1,0)</f>
      </c>
    </row>
    <row r="24815" spans="1:3" x14ac:dyDescent="0.25">
      <c r="A24815">
        <v>781</v>
      </c>
      <c r="B24815" t="s">
        <v>59</v>
      </c>
      <c r="C24815">
        <f>IF(Calculator!$L781="Yes",1,0)</f>
      </c>
    </row>
    <row r="24816" spans="1:3" x14ac:dyDescent="0.25">
      <c r="A24816">
        <v>781</v>
      </c>
      <c r="B24816" t="s">
        <v>60</v>
      </c>
      <c r="C24816">
        <f>((MAX(Calculator!$F781,110)-130)/20)*IF(Calculator!$K781="Yes",1,0)</f>
      </c>
    </row>
    <row r="24817" spans="1:3" x14ac:dyDescent="0.25">
      <c r="A24817">
        <v>781</v>
      </c>
      <c r="B24817" t="s">
        <v>61</v>
      </c>
      <c r="C24817">
        <f>((((Calculator!$D781-Calculator!$E781)*0.02586)-3.5))*IF(Calculator!$L781="Yes",1,0)</f>
      </c>
    </row>
    <row r="24818" spans="1:3" x14ac:dyDescent="0.25">
      <c r="A24818">
        <v>781</v>
      </c>
      <c r="B24818" t="s">
        <v>62</v>
      </c>
      <c r="C24818">
        <f>(((Calculator!$C781-55)/10)*(((((Calculator!$D781-Calculator!$E781)*0.02586)-3.5))))</f>
      </c>
    </row>
    <row r="24819" spans="1:3" x14ac:dyDescent="0.25">
      <c r="A24819">
        <v>781</v>
      </c>
      <c r="B24819" t="s">
        <v>63</v>
      </c>
      <c r="C24819">
        <f>(((Calculator!$C781-55)/10)*(((Calculator!$E781*0.02586)-1.3)/0.3))</f>
      </c>
    </row>
    <row r="24820" spans="1:3" x14ac:dyDescent="0.25">
      <c r="A24820">
        <v>781</v>
      </c>
      <c r="B24820" t="s">
        <v>64</v>
      </c>
      <c r="C24820">
        <f>(((Calculator!$C781-55)/10)*((MAX(Calculator!$F781,110)-130)/20))</f>
      </c>
    </row>
    <row r="24821" spans="1:3" x14ac:dyDescent="0.25">
      <c r="A24821">
        <v>781</v>
      </c>
      <c r="B24821" t="s">
        <v>65</v>
      </c>
      <c r="C24821">
        <f>(((Calculator!$C781-55)/10)*IF(Calculator!$G781="Yes",1,0))</f>
      </c>
    </row>
    <row r="24822" spans="1:3" x14ac:dyDescent="0.25">
      <c r="A24822">
        <v>781</v>
      </c>
      <c r="B24822" t="s">
        <v>66</v>
      </c>
      <c r="C24822">
        <f>(((Calculator!$C781-55)/10)*IF(Calculator!$H781="Yes",1,0))</f>
      </c>
    </row>
    <row r="24823" spans="1:3" x14ac:dyDescent="0.25">
      <c r="A24823">
        <v>781</v>
      </c>
      <c r="B24823" t="s">
        <v>67</v>
      </c>
      <c r="C24823">
        <f>(((Calculator!$C781-55)/10)*((MAX(Calculator!$I781,30)-30)/5))</f>
      </c>
    </row>
    <row r="24824" spans="1:3" x14ac:dyDescent="0.25">
      <c r="A24824">
        <v>781</v>
      </c>
      <c r="B24824" t="s">
        <v>68</v>
      </c>
      <c r="C24824">
        <f>(((Calculator!$C781-55)/10)*((MIN(Calculator!$J781,60)-60)/-15))</f>
      </c>
    </row>
    <row r="24825" spans="1:3" x14ac:dyDescent="0.25">
      <c r="A24825">
        <v>781</v>
      </c>
      <c r="B24825" t="s">
        <v>69</v>
      </c>
      <c r="C24825">
        <f>IF(AND(Calculator!$O781&lt;&gt;"",Calculator!$O781&gt;=4,Calculator!$O781&lt;=6),1,0)</f>
      </c>
    </row>
    <row r="24826" spans="1:3" x14ac:dyDescent="0.25">
      <c r="A24826">
        <v>781</v>
      </c>
      <c r="B24826" t="s">
        <v>70</v>
      </c>
      <c r="C24826">
        <f>IF(AND(Calculator!$O781&lt;&gt;"",Calculator!$O781&gt;=7,Calculator!$O781&lt;=10),1,0)</f>
      </c>
    </row>
    <row r="24827" spans="1:3" x14ac:dyDescent="0.25">
      <c r="A24827">
        <v>781</v>
      </c>
      <c r="B24827" t="s">
        <v>71</v>
      </c>
      <c r="C24827">
        <f>IF(Calculator!$O781="",1,0)</f>
      </c>
    </row>
    <row r="24828" spans="1:3" x14ac:dyDescent="0.25">
      <c r="A24828">
        <v>781</v>
      </c>
      <c r="B24828" t="s">
        <v>72</v>
      </c>
      <c r="C24828">
        <f>IF(OR(Calculator!$M781="",Calculator!$M781=0),0,LN(Calculator!$M781))</f>
      </c>
    </row>
    <row r="24829" spans="1:3" x14ac:dyDescent="0.25">
      <c r="A24829">
        <v>781</v>
      </c>
      <c r="B24829" t="s">
        <v>73</v>
      </c>
      <c r="C24829">
        <f>IF(Calculator!$M781="",1,0)</f>
      </c>
    </row>
    <row r="24830" spans="1:3" x14ac:dyDescent="0.25">
      <c r="A24830">
        <v>781</v>
      </c>
      <c r="B24830" t="s">
        <v>74</v>
      </c>
      <c r="C24830">
        <f>IF(Calculator!$N781="",0,(Calculator!$N781-5.3)*IF(Calculator!$G781="Yes",1,0))</f>
      </c>
    </row>
    <row r="24831" spans="1:3" x14ac:dyDescent="0.25">
      <c r="A24831">
        <v>781</v>
      </c>
      <c r="B24831" t="s">
        <v>75</v>
      </c>
      <c r="C24831">
        <f>IF(Calculator!$N781="",0,(Calculator!$N781-5.3)*(1-IF(Calculator!$G781="Yes",1,0)))</f>
      </c>
    </row>
    <row r="24832" spans="1:3" x14ac:dyDescent="0.25">
      <c r="A24832">
        <v>781</v>
      </c>
      <c r="B24832" t="s">
        <v>76</v>
      </c>
      <c r="C24832">
        <f>IF(Calculator!$N781="",1,0)</f>
      </c>
    </row>
    <row r="24833" spans="1:3" x14ac:dyDescent="0.25">
      <c r="A24833">
        <v>781</v>
      </c>
      <c r="B24833" t="s">
        <v>77</v>
      </c>
      <c r="C24833">
        <f>1</f>
      </c>
    </row>
    <row r="24834" spans="1:3" x14ac:dyDescent="0.25">
      <c r="A24834">
        <v>782</v>
      </c>
      <c r="B24834" t="s">
        <v>47</v>
      </c>
      <c r="C24834">
        <f>(Calculator!$C782-55)/10</f>
      </c>
    </row>
    <row r="24835" spans="1:3" x14ac:dyDescent="0.25">
      <c r="A24835">
        <v>782</v>
      </c>
      <c r="B24835" t="s">
        <v>48</v>
      </c>
      <c r="C24835">
        <f>((Calculator!$C782-55)/10)^2</f>
      </c>
    </row>
    <row r="24836" spans="1:3" x14ac:dyDescent="0.25">
      <c r="A24836">
        <v>782</v>
      </c>
      <c r="B24836" t="s">
        <v>49</v>
      </c>
      <c r="C24836">
        <f>((Calculator!$D782-Calculator!$E782)*0.02586)-3.5</f>
      </c>
    </row>
    <row r="24837" spans="1:3" x14ac:dyDescent="0.25">
      <c r="A24837">
        <v>782</v>
      </c>
      <c r="B24837" t="s">
        <v>50</v>
      </c>
      <c r="C24837">
        <f>((Calculator!$E782*0.02586)-1.3)/0.3</f>
      </c>
    </row>
    <row r="24838" spans="1:3" x14ac:dyDescent="0.25">
      <c r="A24838">
        <v>782</v>
      </c>
      <c r="B24838" t="s">
        <v>51</v>
      </c>
      <c r="C24838">
        <f>(MIN(Calculator!$F782,110)-110)/20</f>
      </c>
    </row>
    <row r="24839" spans="1:3" x14ac:dyDescent="0.25">
      <c r="A24839">
        <v>782</v>
      </c>
      <c r="B24839" t="s">
        <v>52</v>
      </c>
      <c r="C24839">
        <f>(MAX(Calculator!$F782,110)-130)/20</f>
      </c>
    </row>
    <row r="24840" spans="1:3" x14ac:dyDescent="0.25">
      <c r="A24840">
        <v>782</v>
      </c>
      <c r="B24840" t="s">
        <v>17</v>
      </c>
      <c r="C24840">
        <f>IF(Calculator!$G782="Yes",1,0)</f>
      </c>
    </row>
    <row r="24841" spans="1:3" x14ac:dyDescent="0.25">
      <c r="A24841">
        <v>782</v>
      </c>
      <c r="B24841" t="s">
        <v>53</v>
      </c>
      <c r="C24841">
        <f>IF(Calculator!$H782="Yes",1,0)</f>
      </c>
    </row>
    <row r="24842" spans="1:3" x14ac:dyDescent="0.25">
      <c r="A24842">
        <v>782</v>
      </c>
      <c r="B24842" t="s">
        <v>54</v>
      </c>
      <c r="C24842">
        <f>(MIN(Calculator!$I782,30)-25)/5</f>
      </c>
    </row>
    <row r="24843" spans="1:3" x14ac:dyDescent="0.25">
      <c r="A24843">
        <v>782</v>
      </c>
      <c r="B24843" t="s">
        <v>55</v>
      </c>
      <c r="C24843">
        <f>(MAX(Calculator!$I782,30)-30)/5</f>
      </c>
    </row>
    <row r="24844" spans="1:3" x14ac:dyDescent="0.25">
      <c r="A24844">
        <v>782</v>
      </c>
      <c r="B24844" t="s">
        <v>56</v>
      </c>
      <c r="C24844">
        <f>(MIN(Calculator!$J782,60)-60)/-15</f>
      </c>
    </row>
    <row r="24845" spans="1:3" x14ac:dyDescent="0.25">
      <c r="A24845">
        <v>782</v>
      </c>
      <c r="B24845" t="s">
        <v>57</v>
      </c>
      <c r="C24845">
        <f>(MAX(Calculator!$J782,60)-90)/-15</f>
      </c>
    </row>
    <row r="24846" spans="1:3" x14ac:dyDescent="0.25">
      <c r="A24846">
        <v>782</v>
      </c>
      <c r="B24846" t="s">
        <v>58</v>
      </c>
      <c r="C24846">
        <f>IF(Calculator!$K782="Yes",1,0)</f>
      </c>
    </row>
    <row r="24847" spans="1:3" x14ac:dyDescent="0.25">
      <c r="A24847">
        <v>782</v>
      </c>
      <c r="B24847" t="s">
        <v>59</v>
      </c>
      <c r="C24847">
        <f>IF(Calculator!$L782="Yes",1,0)</f>
      </c>
    </row>
    <row r="24848" spans="1:3" x14ac:dyDescent="0.25">
      <c r="A24848">
        <v>782</v>
      </c>
      <c r="B24848" t="s">
        <v>60</v>
      </c>
      <c r="C24848">
        <f>((MAX(Calculator!$F782,110)-130)/20)*IF(Calculator!$K782="Yes",1,0)</f>
      </c>
    </row>
    <row r="24849" spans="1:3" x14ac:dyDescent="0.25">
      <c r="A24849">
        <v>782</v>
      </c>
      <c r="B24849" t="s">
        <v>61</v>
      </c>
      <c r="C24849">
        <f>((((Calculator!$D782-Calculator!$E782)*0.02586)-3.5))*IF(Calculator!$L782="Yes",1,0)</f>
      </c>
    </row>
    <row r="24850" spans="1:3" x14ac:dyDescent="0.25">
      <c r="A24850">
        <v>782</v>
      </c>
      <c r="B24850" t="s">
        <v>62</v>
      </c>
      <c r="C24850">
        <f>(((Calculator!$C782-55)/10)*(((((Calculator!$D782-Calculator!$E782)*0.02586)-3.5))))</f>
      </c>
    </row>
    <row r="24851" spans="1:3" x14ac:dyDescent="0.25">
      <c r="A24851">
        <v>782</v>
      </c>
      <c r="B24851" t="s">
        <v>63</v>
      </c>
      <c r="C24851">
        <f>(((Calculator!$C782-55)/10)*(((Calculator!$E782*0.02586)-1.3)/0.3))</f>
      </c>
    </row>
    <row r="24852" spans="1:3" x14ac:dyDescent="0.25">
      <c r="A24852">
        <v>782</v>
      </c>
      <c r="B24852" t="s">
        <v>64</v>
      </c>
      <c r="C24852">
        <f>(((Calculator!$C782-55)/10)*((MAX(Calculator!$F782,110)-130)/20))</f>
      </c>
    </row>
    <row r="24853" spans="1:3" x14ac:dyDescent="0.25">
      <c r="A24853">
        <v>782</v>
      </c>
      <c r="B24853" t="s">
        <v>65</v>
      </c>
      <c r="C24853">
        <f>(((Calculator!$C782-55)/10)*IF(Calculator!$G782="Yes",1,0))</f>
      </c>
    </row>
    <row r="24854" spans="1:3" x14ac:dyDescent="0.25">
      <c r="A24854">
        <v>782</v>
      </c>
      <c r="B24854" t="s">
        <v>66</v>
      </c>
      <c r="C24854">
        <f>(((Calculator!$C782-55)/10)*IF(Calculator!$H782="Yes",1,0))</f>
      </c>
    </row>
    <row r="24855" spans="1:3" x14ac:dyDescent="0.25">
      <c r="A24855">
        <v>782</v>
      </c>
      <c r="B24855" t="s">
        <v>67</v>
      </c>
      <c r="C24855">
        <f>(((Calculator!$C782-55)/10)*((MAX(Calculator!$I782,30)-30)/5))</f>
      </c>
    </row>
    <row r="24856" spans="1:3" x14ac:dyDescent="0.25">
      <c r="A24856">
        <v>782</v>
      </c>
      <c r="B24856" t="s">
        <v>68</v>
      </c>
      <c r="C24856">
        <f>(((Calculator!$C782-55)/10)*((MIN(Calculator!$J782,60)-60)/-15))</f>
      </c>
    </row>
    <row r="24857" spans="1:3" x14ac:dyDescent="0.25">
      <c r="A24857">
        <v>782</v>
      </c>
      <c r="B24857" t="s">
        <v>69</v>
      </c>
      <c r="C24857">
        <f>IF(AND(Calculator!$O782&lt;&gt;"",Calculator!$O782&gt;=4,Calculator!$O782&lt;=6),1,0)</f>
      </c>
    </row>
    <row r="24858" spans="1:3" x14ac:dyDescent="0.25">
      <c r="A24858">
        <v>782</v>
      </c>
      <c r="B24858" t="s">
        <v>70</v>
      </c>
      <c r="C24858">
        <f>IF(AND(Calculator!$O782&lt;&gt;"",Calculator!$O782&gt;=7,Calculator!$O782&lt;=10),1,0)</f>
      </c>
    </row>
    <row r="24859" spans="1:3" x14ac:dyDescent="0.25">
      <c r="A24859">
        <v>782</v>
      </c>
      <c r="B24859" t="s">
        <v>71</v>
      </c>
      <c r="C24859">
        <f>IF(Calculator!$O782="",1,0)</f>
      </c>
    </row>
    <row r="24860" spans="1:3" x14ac:dyDescent="0.25">
      <c r="A24860">
        <v>782</v>
      </c>
      <c r="B24860" t="s">
        <v>72</v>
      </c>
      <c r="C24860">
        <f>IF(OR(Calculator!$M782="",Calculator!$M782=0),0,LN(Calculator!$M782))</f>
      </c>
    </row>
    <row r="24861" spans="1:3" x14ac:dyDescent="0.25">
      <c r="A24861">
        <v>782</v>
      </c>
      <c r="B24861" t="s">
        <v>73</v>
      </c>
      <c r="C24861">
        <f>IF(Calculator!$M782="",1,0)</f>
      </c>
    </row>
    <row r="24862" spans="1:3" x14ac:dyDescent="0.25">
      <c r="A24862">
        <v>782</v>
      </c>
      <c r="B24862" t="s">
        <v>74</v>
      </c>
      <c r="C24862">
        <f>IF(Calculator!$N782="",0,(Calculator!$N782-5.3)*IF(Calculator!$G782="Yes",1,0))</f>
      </c>
    </row>
    <row r="24863" spans="1:3" x14ac:dyDescent="0.25">
      <c r="A24863">
        <v>782</v>
      </c>
      <c r="B24863" t="s">
        <v>75</v>
      </c>
      <c r="C24863">
        <f>IF(Calculator!$N782="",0,(Calculator!$N782-5.3)*(1-IF(Calculator!$G782="Yes",1,0)))</f>
      </c>
    </row>
    <row r="24864" spans="1:3" x14ac:dyDescent="0.25">
      <c r="A24864">
        <v>782</v>
      </c>
      <c r="B24864" t="s">
        <v>76</v>
      </c>
      <c r="C24864">
        <f>IF(Calculator!$N782="",1,0)</f>
      </c>
    </row>
    <row r="24865" spans="1:3" x14ac:dyDescent="0.25">
      <c r="A24865">
        <v>782</v>
      </c>
      <c r="B24865" t="s">
        <v>77</v>
      </c>
      <c r="C24865">
        <f>1</f>
      </c>
    </row>
    <row r="24866" spans="1:3" x14ac:dyDescent="0.25">
      <c r="A24866">
        <v>783</v>
      </c>
      <c r="B24866" t="s">
        <v>47</v>
      </c>
      <c r="C24866">
        <f>(Calculator!$C783-55)/10</f>
      </c>
    </row>
    <row r="24867" spans="1:3" x14ac:dyDescent="0.25">
      <c r="A24867">
        <v>783</v>
      </c>
      <c r="B24867" t="s">
        <v>48</v>
      </c>
      <c r="C24867">
        <f>((Calculator!$C783-55)/10)^2</f>
      </c>
    </row>
    <row r="24868" spans="1:3" x14ac:dyDescent="0.25">
      <c r="A24868">
        <v>783</v>
      </c>
      <c r="B24868" t="s">
        <v>49</v>
      </c>
      <c r="C24868">
        <f>((Calculator!$D783-Calculator!$E783)*0.02586)-3.5</f>
      </c>
    </row>
    <row r="24869" spans="1:3" x14ac:dyDescent="0.25">
      <c r="A24869">
        <v>783</v>
      </c>
      <c r="B24869" t="s">
        <v>50</v>
      </c>
      <c r="C24869">
        <f>((Calculator!$E783*0.02586)-1.3)/0.3</f>
      </c>
    </row>
    <row r="24870" spans="1:3" x14ac:dyDescent="0.25">
      <c r="A24870">
        <v>783</v>
      </c>
      <c r="B24870" t="s">
        <v>51</v>
      </c>
      <c r="C24870">
        <f>(MIN(Calculator!$F783,110)-110)/20</f>
      </c>
    </row>
    <row r="24871" spans="1:3" x14ac:dyDescent="0.25">
      <c r="A24871">
        <v>783</v>
      </c>
      <c r="B24871" t="s">
        <v>52</v>
      </c>
      <c r="C24871">
        <f>(MAX(Calculator!$F783,110)-130)/20</f>
      </c>
    </row>
    <row r="24872" spans="1:3" x14ac:dyDescent="0.25">
      <c r="A24872">
        <v>783</v>
      </c>
      <c r="B24872" t="s">
        <v>17</v>
      </c>
      <c r="C24872">
        <f>IF(Calculator!$G783="Yes",1,0)</f>
      </c>
    </row>
    <row r="24873" spans="1:3" x14ac:dyDescent="0.25">
      <c r="A24873">
        <v>783</v>
      </c>
      <c r="B24873" t="s">
        <v>53</v>
      </c>
      <c r="C24873">
        <f>IF(Calculator!$H783="Yes",1,0)</f>
      </c>
    </row>
    <row r="24874" spans="1:3" x14ac:dyDescent="0.25">
      <c r="A24874">
        <v>783</v>
      </c>
      <c r="B24874" t="s">
        <v>54</v>
      </c>
      <c r="C24874">
        <f>(MIN(Calculator!$I783,30)-25)/5</f>
      </c>
    </row>
    <row r="24875" spans="1:3" x14ac:dyDescent="0.25">
      <c r="A24875">
        <v>783</v>
      </c>
      <c r="B24875" t="s">
        <v>55</v>
      </c>
      <c r="C24875">
        <f>(MAX(Calculator!$I783,30)-30)/5</f>
      </c>
    </row>
    <row r="24876" spans="1:3" x14ac:dyDescent="0.25">
      <c r="A24876">
        <v>783</v>
      </c>
      <c r="B24876" t="s">
        <v>56</v>
      </c>
      <c r="C24876">
        <f>(MIN(Calculator!$J783,60)-60)/-15</f>
      </c>
    </row>
    <row r="24877" spans="1:3" x14ac:dyDescent="0.25">
      <c r="A24877">
        <v>783</v>
      </c>
      <c r="B24877" t="s">
        <v>57</v>
      </c>
      <c r="C24877">
        <f>(MAX(Calculator!$J783,60)-90)/-15</f>
      </c>
    </row>
    <row r="24878" spans="1:3" x14ac:dyDescent="0.25">
      <c r="A24878">
        <v>783</v>
      </c>
      <c r="B24878" t="s">
        <v>58</v>
      </c>
      <c r="C24878">
        <f>IF(Calculator!$K783="Yes",1,0)</f>
      </c>
    </row>
    <row r="24879" spans="1:3" x14ac:dyDescent="0.25">
      <c r="A24879">
        <v>783</v>
      </c>
      <c r="B24879" t="s">
        <v>59</v>
      </c>
      <c r="C24879">
        <f>IF(Calculator!$L783="Yes",1,0)</f>
      </c>
    </row>
    <row r="24880" spans="1:3" x14ac:dyDescent="0.25">
      <c r="A24880">
        <v>783</v>
      </c>
      <c r="B24880" t="s">
        <v>60</v>
      </c>
      <c r="C24880">
        <f>((MAX(Calculator!$F783,110)-130)/20)*IF(Calculator!$K783="Yes",1,0)</f>
      </c>
    </row>
    <row r="24881" spans="1:3" x14ac:dyDescent="0.25">
      <c r="A24881">
        <v>783</v>
      </c>
      <c r="B24881" t="s">
        <v>61</v>
      </c>
      <c r="C24881">
        <f>((((Calculator!$D783-Calculator!$E783)*0.02586)-3.5))*IF(Calculator!$L783="Yes",1,0)</f>
      </c>
    </row>
    <row r="24882" spans="1:3" x14ac:dyDescent="0.25">
      <c r="A24882">
        <v>783</v>
      </c>
      <c r="B24882" t="s">
        <v>62</v>
      </c>
      <c r="C24882">
        <f>(((Calculator!$C783-55)/10)*(((((Calculator!$D783-Calculator!$E783)*0.02586)-3.5))))</f>
      </c>
    </row>
    <row r="24883" spans="1:3" x14ac:dyDescent="0.25">
      <c r="A24883">
        <v>783</v>
      </c>
      <c r="B24883" t="s">
        <v>63</v>
      </c>
      <c r="C24883">
        <f>(((Calculator!$C783-55)/10)*(((Calculator!$E783*0.02586)-1.3)/0.3))</f>
      </c>
    </row>
    <row r="24884" spans="1:3" x14ac:dyDescent="0.25">
      <c r="A24884">
        <v>783</v>
      </c>
      <c r="B24884" t="s">
        <v>64</v>
      </c>
      <c r="C24884">
        <f>(((Calculator!$C783-55)/10)*((MAX(Calculator!$F783,110)-130)/20))</f>
      </c>
    </row>
    <row r="24885" spans="1:3" x14ac:dyDescent="0.25">
      <c r="A24885">
        <v>783</v>
      </c>
      <c r="B24885" t="s">
        <v>65</v>
      </c>
      <c r="C24885">
        <f>(((Calculator!$C783-55)/10)*IF(Calculator!$G783="Yes",1,0))</f>
      </c>
    </row>
    <row r="24886" spans="1:3" x14ac:dyDescent="0.25">
      <c r="A24886">
        <v>783</v>
      </c>
      <c r="B24886" t="s">
        <v>66</v>
      </c>
      <c r="C24886">
        <f>(((Calculator!$C783-55)/10)*IF(Calculator!$H783="Yes",1,0))</f>
      </c>
    </row>
    <row r="24887" spans="1:3" x14ac:dyDescent="0.25">
      <c r="A24887">
        <v>783</v>
      </c>
      <c r="B24887" t="s">
        <v>67</v>
      </c>
      <c r="C24887">
        <f>(((Calculator!$C783-55)/10)*((MAX(Calculator!$I783,30)-30)/5))</f>
      </c>
    </row>
    <row r="24888" spans="1:3" x14ac:dyDescent="0.25">
      <c r="A24888">
        <v>783</v>
      </c>
      <c r="B24888" t="s">
        <v>68</v>
      </c>
      <c r="C24888">
        <f>(((Calculator!$C783-55)/10)*((MIN(Calculator!$J783,60)-60)/-15))</f>
      </c>
    </row>
    <row r="24889" spans="1:3" x14ac:dyDescent="0.25">
      <c r="A24889">
        <v>783</v>
      </c>
      <c r="B24889" t="s">
        <v>69</v>
      </c>
      <c r="C24889">
        <f>IF(AND(Calculator!$O783&lt;&gt;"",Calculator!$O783&gt;=4,Calculator!$O783&lt;=6),1,0)</f>
      </c>
    </row>
    <row r="24890" spans="1:3" x14ac:dyDescent="0.25">
      <c r="A24890">
        <v>783</v>
      </c>
      <c r="B24890" t="s">
        <v>70</v>
      </c>
      <c r="C24890">
        <f>IF(AND(Calculator!$O783&lt;&gt;"",Calculator!$O783&gt;=7,Calculator!$O783&lt;=10),1,0)</f>
      </c>
    </row>
    <row r="24891" spans="1:3" x14ac:dyDescent="0.25">
      <c r="A24891">
        <v>783</v>
      </c>
      <c r="B24891" t="s">
        <v>71</v>
      </c>
      <c r="C24891">
        <f>IF(Calculator!$O783="",1,0)</f>
      </c>
    </row>
    <row r="24892" spans="1:3" x14ac:dyDescent="0.25">
      <c r="A24892">
        <v>783</v>
      </c>
      <c r="B24892" t="s">
        <v>72</v>
      </c>
      <c r="C24892">
        <f>IF(OR(Calculator!$M783="",Calculator!$M783=0),0,LN(Calculator!$M783))</f>
      </c>
    </row>
    <row r="24893" spans="1:3" x14ac:dyDescent="0.25">
      <c r="A24893">
        <v>783</v>
      </c>
      <c r="B24893" t="s">
        <v>73</v>
      </c>
      <c r="C24893">
        <f>IF(Calculator!$M783="",1,0)</f>
      </c>
    </row>
    <row r="24894" spans="1:3" x14ac:dyDescent="0.25">
      <c r="A24894">
        <v>783</v>
      </c>
      <c r="B24894" t="s">
        <v>74</v>
      </c>
      <c r="C24894">
        <f>IF(Calculator!$N783="",0,(Calculator!$N783-5.3)*IF(Calculator!$G783="Yes",1,0))</f>
      </c>
    </row>
    <row r="24895" spans="1:3" x14ac:dyDescent="0.25">
      <c r="A24895">
        <v>783</v>
      </c>
      <c r="B24895" t="s">
        <v>75</v>
      </c>
      <c r="C24895">
        <f>IF(Calculator!$N783="",0,(Calculator!$N783-5.3)*(1-IF(Calculator!$G783="Yes",1,0)))</f>
      </c>
    </row>
    <row r="24896" spans="1:3" x14ac:dyDescent="0.25">
      <c r="A24896">
        <v>783</v>
      </c>
      <c r="B24896" t="s">
        <v>76</v>
      </c>
      <c r="C24896">
        <f>IF(Calculator!$N783="",1,0)</f>
      </c>
    </row>
    <row r="24897" spans="1:3" x14ac:dyDescent="0.25">
      <c r="A24897">
        <v>783</v>
      </c>
      <c r="B24897" t="s">
        <v>77</v>
      </c>
      <c r="C24897">
        <f>1</f>
      </c>
    </row>
    <row r="24898" spans="1:3" x14ac:dyDescent="0.25">
      <c r="A24898">
        <v>784</v>
      </c>
      <c r="B24898" t="s">
        <v>47</v>
      </c>
      <c r="C24898">
        <f>(Calculator!$C784-55)/10</f>
      </c>
    </row>
    <row r="24899" spans="1:3" x14ac:dyDescent="0.25">
      <c r="A24899">
        <v>784</v>
      </c>
      <c r="B24899" t="s">
        <v>48</v>
      </c>
      <c r="C24899">
        <f>((Calculator!$C784-55)/10)^2</f>
      </c>
    </row>
    <row r="24900" spans="1:3" x14ac:dyDescent="0.25">
      <c r="A24900">
        <v>784</v>
      </c>
      <c r="B24900" t="s">
        <v>49</v>
      </c>
      <c r="C24900">
        <f>((Calculator!$D784-Calculator!$E784)*0.02586)-3.5</f>
      </c>
    </row>
    <row r="24901" spans="1:3" x14ac:dyDescent="0.25">
      <c r="A24901">
        <v>784</v>
      </c>
      <c r="B24901" t="s">
        <v>50</v>
      </c>
      <c r="C24901">
        <f>((Calculator!$E784*0.02586)-1.3)/0.3</f>
      </c>
    </row>
    <row r="24902" spans="1:3" x14ac:dyDescent="0.25">
      <c r="A24902">
        <v>784</v>
      </c>
      <c r="B24902" t="s">
        <v>51</v>
      </c>
      <c r="C24902">
        <f>(MIN(Calculator!$F784,110)-110)/20</f>
      </c>
    </row>
    <row r="24903" spans="1:3" x14ac:dyDescent="0.25">
      <c r="A24903">
        <v>784</v>
      </c>
      <c r="B24903" t="s">
        <v>52</v>
      </c>
      <c r="C24903">
        <f>(MAX(Calculator!$F784,110)-130)/20</f>
      </c>
    </row>
    <row r="24904" spans="1:3" x14ac:dyDescent="0.25">
      <c r="A24904">
        <v>784</v>
      </c>
      <c r="B24904" t="s">
        <v>17</v>
      </c>
      <c r="C24904">
        <f>IF(Calculator!$G784="Yes",1,0)</f>
      </c>
    </row>
    <row r="24905" spans="1:3" x14ac:dyDescent="0.25">
      <c r="A24905">
        <v>784</v>
      </c>
      <c r="B24905" t="s">
        <v>53</v>
      </c>
      <c r="C24905">
        <f>IF(Calculator!$H784="Yes",1,0)</f>
      </c>
    </row>
    <row r="24906" spans="1:3" x14ac:dyDescent="0.25">
      <c r="A24906">
        <v>784</v>
      </c>
      <c r="B24906" t="s">
        <v>54</v>
      </c>
      <c r="C24906">
        <f>(MIN(Calculator!$I784,30)-25)/5</f>
      </c>
    </row>
    <row r="24907" spans="1:3" x14ac:dyDescent="0.25">
      <c r="A24907">
        <v>784</v>
      </c>
      <c r="B24907" t="s">
        <v>55</v>
      </c>
      <c r="C24907">
        <f>(MAX(Calculator!$I784,30)-30)/5</f>
      </c>
    </row>
    <row r="24908" spans="1:3" x14ac:dyDescent="0.25">
      <c r="A24908">
        <v>784</v>
      </c>
      <c r="B24908" t="s">
        <v>56</v>
      </c>
      <c r="C24908">
        <f>(MIN(Calculator!$J784,60)-60)/-15</f>
      </c>
    </row>
    <row r="24909" spans="1:3" x14ac:dyDescent="0.25">
      <c r="A24909">
        <v>784</v>
      </c>
      <c r="B24909" t="s">
        <v>57</v>
      </c>
      <c r="C24909">
        <f>(MAX(Calculator!$J784,60)-90)/-15</f>
      </c>
    </row>
    <row r="24910" spans="1:3" x14ac:dyDescent="0.25">
      <c r="A24910">
        <v>784</v>
      </c>
      <c r="B24910" t="s">
        <v>58</v>
      </c>
      <c r="C24910">
        <f>IF(Calculator!$K784="Yes",1,0)</f>
      </c>
    </row>
    <row r="24911" spans="1:3" x14ac:dyDescent="0.25">
      <c r="A24911">
        <v>784</v>
      </c>
      <c r="B24911" t="s">
        <v>59</v>
      </c>
      <c r="C24911">
        <f>IF(Calculator!$L784="Yes",1,0)</f>
      </c>
    </row>
    <row r="24912" spans="1:3" x14ac:dyDescent="0.25">
      <c r="A24912">
        <v>784</v>
      </c>
      <c r="B24912" t="s">
        <v>60</v>
      </c>
      <c r="C24912">
        <f>((MAX(Calculator!$F784,110)-130)/20)*IF(Calculator!$K784="Yes",1,0)</f>
      </c>
    </row>
    <row r="24913" spans="1:3" x14ac:dyDescent="0.25">
      <c r="A24913">
        <v>784</v>
      </c>
      <c r="B24913" t="s">
        <v>61</v>
      </c>
      <c r="C24913">
        <f>((((Calculator!$D784-Calculator!$E784)*0.02586)-3.5))*IF(Calculator!$L784="Yes",1,0)</f>
      </c>
    </row>
    <row r="24914" spans="1:3" x14ac:dyDescent="0.25">
      <c r="A24914">
        <v>784</v>
      </c>
      <c r="B24914" t="s">
        <v>62</v>
      </c>
      <c r="C24914">
        <f>(((Calculator!$C784-55)/10)*(((((Calculator!$D784-Calculator!$E784)*0.02586)-3.5))))</f>
      </c>
    </row>
    <row r="24915" spans="1:3" x14ac:dyDescent="0.25">
      <c r="A24915">
        <v>784</v>
      </c>
      <c r="B24915" t="s">
        <v>63</v>
      </c>
      <c r="C24915">
        <f>(((Calculator!$C784-55)/10)*(((Calculator!$E784*0.02586)-1.3)/0.3))</f>
      </c>
    </row>
    <row r="24916" spans="1:3" x14ac:dyDescent="0.25">
      <c r="A24916">
        <v>784</v>
      </c>
      <c r="B24916" t="s">
        <v>64</v>
      </c>
      <c r="C24916">
        <f>(((Calculator!$C784-55)/10)*((MAX(Calculator!$F784,110)-130)/20))</f>
      </c>
    </row>
    <row r="24917" spans="1:3" x14ac:dyDescent="0.25">
      <c r="A24917">
        <v>784</v>
      </c>
      <c r="B24917" t="s">
        <v>65</v>
      </c>
      <c r="C24917">
        <f>(((Calculator!$C784-55)/10)*IF(Calculator!$G784="Yes",1,0))</f>
      </c>
    </row>
    <row r="24918" spans="1:3" x14ac:dyDescent="0.25">
      <c r="A24918">
        <v>784</v>
      </c>
      <c r="B24918" t="s">
        <v>66</v>
      </c>
      <c r="C24918">
        <f>(((Calculator!$C784-55)/10)*IF(Calculator!$H784="Yes",1,0))</f>
      </c>
    </row>
    <row r="24919" spans="1:3" x14ac:dyDescent="0.25">
      <c r="A24919">
        <v>784</v>
      </c>
      <c r="B24919" t="s">
        <v>67</v>
      </c>
      <c r="C24919">
        <f>(((Calculator!$C784-55)/10)*((MAX(Calculator!$I784,30)-30)/5))</f>
      </c>
    </row>
    <row r="24920" spans="1:3" x14ac:dyDescent="0.25">
      <c r="A24920">
        <v>784</v>
      </c>
      <c r="B24920" t="s">
        <v>68</v>
      </c>
      <c r="C24920">
        <f>(((Calculator!$C784-55)/10)*((MIN(Calculator!$J784,60)-60)/-15))</f>
      </c>
    </row>
    <row r="24921" spans="1:3" x14ac:dyDescent="0.25">
      <c r="A24921">
        <v>784</v>
      </c>
      <c r="B24921" t="s">
        <v>69</v>
      </c>
      <c r="C24921">
        <f>IF(AND(Calculator!$O784&lt;&gt;"",Calculator!$O784&gt;=4,Calculator!$O784&lt;=6),1,0)</f>
      </c>
    </row>
    <row r="24922" spans="1:3" x14ac:dyDescent="0.25">
      <c r="A24922">
        <v>784</v>
      </c>
      <c r="B24922" t="s">
        <v>70</v>
      </c>
      <c r="C24922">
        <f>IF(AND(Calculator!$O784&lt;&gt;"",Calculator!$O784&gt;=7,Calculator!$O784&lt;=10),1,0)</f>
      </c>
    </row>
    <row r="24923" spans="1:3" x14ac:dyDescent="0.25">
      <c r="A24923">
        <v>784</v>
      </c>
      <c r="B24923" t="s">
        <v>71</v>
      </c>
      <c r="C24923">
        <f>IF(Calculator!$O784="",1,0)</f>
      </c>
    </row>
    <row r="24924" spans="1:3" x14ac:dyDescent="0.25">
      <c r="A24924">
        <v>784</v>
      </c>
      <c r="B24924" t="s">
        <v>72</v>
      </c>
      <c r="C24924">
        <f>IF(OR(Calculator!$M784="",Calculator!$M784=0),0,LN(Calculator!$M784))</f>
      </c>
    </row>
    <row r="24925" spans="1:3" x14ac:dyDescent="0.25">
      <c r="A24925">
        <v>784</v>
      </c>
      <c r="B24925" t="s">
        <v>73</v>
      </c>
      <c r="C24925">
        <f>IF(Calculator!$M784="",1,0)</f>
      </c>
    </row>
    <row r="24926" spans="1:3" x14ac:dyDescent="0.25">
      <c r="A24926">
        <v>784</v>
      </c>
      <c r="B24926" t="s">
        <v>74</v>
      </c>
      <c r="C24926">
        <f>IF(Calculator!$N784="",0,(Calculator!$N784-5.3)*IF(Calculator!$G784="Yes",1,0))</f>
      </c>
    </row>
    <row r="24927" spans="1:3" x14ac:dyDescent="0.25">
      <c r="A24927">
        <v>784</v>
      </c>
      <c r="B24927" t="s">
        <v>75</v>
      </c>
      <c r="C24927">
        <f>IF(Calculator!$N784="",0,(Calculator!$N784-5.3)*(1-IF(Calculator!$G784="Yes",1,0)))</f>
      </c>
    </row>
    <row r="24928" spans="1:3" x14ac:dyDescent="0.25">
      <c r="A24928">
        <v>784</v>
      </c>
      <c r="B24928" t="s">
        <v>76</v>
      </c>
      <c r="C24928">
        <f>IF(Calculator!$N784="",1,0)</f>
      </c>
    </row>
    <row r="24929" spans="1:3" x14ac:dyDescent="0.25">
      <c r="A24929">
        <v>784</v>
      </c>
      <c r="B24929" t="s">
        <v>77</v>
      </c>
      <c r="C24929">
        <f>1</f>
      </c>
    </row>
    <row r="24930" spans="1:3" x14ac:dyDescent="0.25">
      <c r="A24930">
        <v>785</v>
      </c>
      <c r="B24930" t="s">
        <v>47</v>
      </c>
      <c r="C24930">
        <f>(Calculator!$C785-55)/10</f>
      </c>
    </row>
    <row r="24931" spans="1:3" x14ac:dyDescent="0.25">
      <c r="A24931">
        <v>785</v>
      </c>
      <c r="B24931" t="s">
        <v>48</v>
      </c>
      <c r="C24931">
        <f>((Calculator!$C785-55)/10)^2</f>
      </c>
    </row>
    <row r="24932" spans="1:3" x14ac:dyDescent="0.25">
      <c r="A24932">
        <v>785</v>
      </c>
      <c r="B24932" t="s">
        <v>49</v>
      </c>
      <c r="C24932">
        <f>((Calculator!$D785-Calculator!$E785)*0.02586)-3.5</f>
      </c>
    </row>
    <row r="24933" spans="1:3" x14ac:dyDescent="0.25">
      <c r="A24933">
        <v>785</v>
      </c>
      <c r="B24933" t="s">
        <v>50</v>
      </c>
      <c r="C24933">
        <f>((Calculator!$E785*0.02586)-1.3)/0.3</f>
      </c>
    </row>
    <row r="24934" spans="1:3" x14ac:dyDescent="0.25">
      <c r="A24934">
        <v>785</v>
      </c>
      <c r="B24934" t="s">
        <v>51</v>
      </c>
      <c r="C24934">
        <f>(MIN(Calculator!$F785,110)-110)/20</f>
      </c>
    </row>
    <row r="24935" spans="1:3" x14ac:dyDescent="0.25">
      <c r="A24935">
        <v>785</v>
      </c>
      <c r="B24935" t="s">
        <v>52</v>
      </c>
      <c r="C24935">
        <f>(MAX(Calculator!$F785,110)-130)/20</f>
      </c>
    </row>
    <row r="24936" spans="1:3" x14ac:dyDescent="0.25">
      <c r="A24936">
        <v>785</v>
      </c>
      <c r="B24936" t="s">
        <v>17</v>
      </c>
      <c r="C24936">
        <f>IF(Calculator!$G785="Yes",1,0)</f>
      </c>
    </row>
    <row r="24937" spans="1:3" x14ac:dyDescent="0.25">
      <c r="A24937">
        <v>785</v>
      </c>
      <c r="B24937" t="s">
        <v>53</v>
      </c>
      <c r="C24937">
        <f>IF(Calculator!$H785="Yes",1,0)</f>
      </c>
    </row>
    <row r="24938" spans="1:3" x14ac:dyDescent="0.25">
      <c r="A24938">
        <v>785</v>
      </c>
      <c r="B24938" t="s">
        <v>54</v>
      </c>
      <c r="C24938">
        <f>(MIN(Calculator!$I785,30)-25)/5</f>
      </c>
    </row>
    <row r="24939" spans="1:3" x14ac:dyDescent="0.25">
      <c r="A24939">
        <v>785</v>
      </c>
      <c r="B24939" t="s">
        <v>55</v>
      </c>
      <c r="C24939">
        <f>(MAX(Calculator!$I785,30)-30)/5</f>
      </c>
    </row>
    <row r="24940" spans="1:3" x14ac:dyDescent="0.25">
      <c r="A24940">
        <v>785</v>
      </c>
      <c r="B24940" t="s">
        <v>56</v>
      </c>
      <c r="C24940">
        <f>(MIN(Calculator!$J785,60)-60)/-15</f>
      </c>
    </row>
    <row r="24941" spans="1:3" x14ac:dyDescent="0.25">
      <c r="A24941">
        <v>785</v>
      </c>
      <c r="B24941" t="s">
        <v>57</v>
      </c>
      <c r="C24941">
        <f>(MAX(Calculator!$J785,60)-90)/-15</f>
      </c>
    </row>
    <row r="24942" spans="1:3" x14ac:dyDescent="0.25">
      <c r="A24942">
        <v>785</v>
      </c>
      <c r="B24942" t="s">
        <v>58</v>
      </c>
      <c r="C24942">
        <f>IF(Calculator!$K785="Yes",1,0)</f>
      </c>
    </row>
    <row r="24943" spans="1:3" x14ac:dyDescent="0.25">
      <c r="A24943">
        <v>785</v>
      </c>
      <c r="B24943" t="s">
        <v>59</v>
      </c>
      <c r="C24943">
        <f>IF(Calculator!$L785="Yes",1,0)</f>
      </c>
    </row>
    <row r="24944" spans="1:3" x14ac:dyDescent="0.25">
      <c r="A24944">
        <v>785</v>
      </c>
      <c r="B24944" t="s">
        <v>60</v>
      </c>
      <c r="C24944">
        <f>((MAX(Calculator!$F785,110)-130)/20)*IF(Calculator!$K785="Yes",1,0)</f>
      </c>
    </row>
    <row r="24945" spans="1:3" x14ac:dyDescent="0.25">
      <c r="A24945">
        <v>785</v>
      </c>
      <c r="B24945" t="s">
        <v>61</v>
      </c>
      <c r="C24945">
        <f>((((Calculator!$D785-Calculator!$E785)*0.02586)-3.5))*IF(Calculator!$L785="Yes",1,0)</f>
      </c>
    </row>
    <row r="24946" spans="1:3" x14ac:dyDescent="0.25">
      <c r="A24946">
        <v>785</v>
      </c>
      <c r="B24946" t="s">
        <v>62</v>
      </c>
      <c r="C24946">
        <f>(((Calculator!$C785-55)/10)*(((((Calculator!$D785-Calculator!$E785)*0.02586)-3.5))))</f>
      </c>
    </row>
    <row r="24947" spans="1:3" x14ac:dyDescent="0.25">
      <c r="A24947">
        <v>785</v>
      </c>
      <c r="B24947" t="s">
        <v>63</v>
      </c>
      <c r="C24947">
        <f>(((Calculator!$C785-55)/10)*(((Calculator!$E785*0.02586)-1.3)/0.3))</f>
      </c>
    </row>
    <row r="24948" spans="1:3" x14ac:dyDescent="0.25">
      <c r="A24948">
        <v>785</v>
      </c>
      <c r="B24948" t="s">
        <v>64</v>
      </c>
      <c r="C24948">
        <f>(((Calculator!$C785-55)/10)*((MAX(Calculator!$F785,110)-130)/20))</f>
      </c>
    </row>
    <row r="24949" spans="1:3" x14ac:dyDescent="0.25">
      <c r="A24949">
        <v>785</v>
      </c>
      <c r="B24949" t="s">
        <v>65</v>
      </c>
      <c r="C24949">
        <f>(((Calculator!$C785-55)/10)*IF(Calculator!$G785="Yes",1,0))</f>
      </c>
    </row>
    <row r="24950" spans="1:3" x14ac:dyDescent="0.25">
      <c r="A24950">
        <v>785</v>
      </c>
      <c r="B24950" t="s">
        <v>66</v>
      </c>
      <c r="C24950">
        <f>(((Calculator!$C785-55)/10)*IF(Calculator!$H785="Yes",1,0))</f>
      </c>
    </row>
    <row r="24951" spans="1:3" x14ac:dyDescent="0.25">
      <c r="A24951">
        <v>785</v>
      </c>
      <c r="B24951" t="s">
        <v>67</v>
      </c>
      <c r="C24951">
        <f>(((Calculator!$C785-55)/10)*((MAX(Calculator!$I785,30)-30)/5))</f>
      </c>
    </row>
    <row r="24952" spans="1:3" x14ac:dyDescent="0.25">
      <c r="A24952">
        <v>785</v>
      </c>
      <c r="B24952" t="s">
        <v>68</v>
      </c>
      <c r="C24952">
        <f>(((Calculator!$C785-55)/10)*((MIN(Calculator!$J785,60)-60)/-15))</f>
      </c>
    </row>
    <row r="24953" spans="1:3" x14ac:dyDescent="0.25">
      <c r="A24953">
        <v>785</v>
      </c>
      <c r="B24953" t="s">
        <v>69</v>
      </c>
      <c r="C24953">
        <f>IF(AND(Calculator!$O785&lt;&gt;"",Calculator!$O785&gt;=4,Calculator!$O785&lt;=6),1,0)</f>
      </c>
    </row>
    <row r="24954" spans="1:3" x14ac:dyDescent="0.25">
      <c r="A24954">
        <v>785</v>
      </c>
      <c r="B24954" t="s">
        <v>70</v>
      </c>
      <c r="C24954">
        <f>IF(AND(Calculator!$O785&lt;&gt;"",Calculator!$O785&gt;=7,Calculator!$O785&lt;=10),1,0)</f>
      </c>
    </row>
    <row r="24955" spans="1:3" x14ac:dyDescent="0.25">
      <c r="A24955">
        <v>785</v>
      </c>
      <c r="B24955" t="s">
        <v>71</v>
      </c>
      <c r="C24955">
        <f>IF(Calculator!$O785="",1,0)</f>
      </c>
    </row>
    <row r="24956" spans="1:3" x14ac:dyDescent="0.25">
      <c r="A24956">
        <v>785</v>
      </c>
      <c r="B24956" t="s">
        <v>72</v>
      </c>
      <c r="C24956">
        <f>IF(OR(Calculator!$M785="",Calculator!$M785=0),0,LN(Calculator!$M785))</f>
      </c>
    </row>
    <row r="24957" spans="1:3" x14ac:dyDescent="0.25">
      <c r="A24957">
        <v>785</v>
      </c>
      <c r="B24957" t="s">
        <v>73</v>
      </c>
      <c r="C24957">
        <f>IF(Calculator!$M785="",1,0)</f>
      </c>
    </row>
    <row r="24958" spans="1:3" x14ac:dyDescent="0.25">
      <c r="A24958">
        <v>785</v>
      </c>
      <c r="B24958" t="s">
        <v>74</v>
      </c>
      <c r="C24958">
        <f>IF(Calculator!$N785="",0,(Calculator!$N785-5.3)*IF(Calculator!$G785="Yes",1,0))</f>
      </c>
    </row>
    <row r="24959" spans="1:3" x14ac:dyDescent="0.25">
      <c r="A24959">
        <v>785</v>
      </c>
      <c r="B24959" t="s">
        <v>75</v>
      </c>
      <c r="C24959">
        <f>IF(Calculator!$N785="",0,(Calculator!$N785-5.3)*(1-IF(Calculator!$G785="Yes",1,0)))</f>
      </c>
    </row>
    <row r="24960" spans="1:3" x14ac:dyDescent="0.25">
      <c r="A24960">
        <v>785</v>
      </c>
      <c r="B24960" t="s">
        <v>76</v>
      </c>
      <c r="C24960">
        <f>IF(Calculator!$N785="",1,0)</f>
      </c>
    </row>
    <row r="24961" spans="1:3" x14ac:dyDescent="0.25">
      <c r="A24961">
        <v>785</v>
      </c>
      <c r="B24961" t="s">
        <v>77</v>
      </c>
      <c r="C24961">
        <f>1</f>
      </c>
    </row>
    <row r="24962" spans="1:3" x14ac:dyDescent="0.25">
      <c r="A24962">
        <v>786</v>
      </c>
      <c r="B24962" t="s">
        <v>47</v>
      </c>
      <c r="C24962">
        <f>(Calculator!$C786-55)/10</f>
      </c>
    </row>
    <row r="24963" spans="1:3" x14ac:dyDescent="0.25">
      <c r="A24963">
        <v>786</v>
      </c>
      <c r="B24963" t="s">
        <v>48</v>
      </c>
      <c r="C24963">
        <f>((Calculator!$C786-55)/10)^2</f>
      </c>
    </row>
    <row r="24964" spans="1:3" x14ac:dyDescent="0.25">
      <c r="A24964">
        <v>786</v>
      </c>
      <c r="B24964" t="s">
        <v>49</v>
      </c>
      <c r="C24964">
        <f>((Calculator!$D786-Calculator!$E786)*0.02586)-3.5</f>
      </c>
    </row>
    <row r="24965" spans="1:3" x14ac:dyDescent="0.25">
      <c r="A24965">
        <v>786</v>
      </c>
      <c r="B24965" t="s">
        <v>50</v>
      </c>
      <c r="C24965">
        <f>((Calculator!$E786*0.02586)-1.3)/0.3</f>
      </c>
    </row>
    <row r="24966" spans="1:3" x14ac:dyDescent="0.25">
      <c r="A24966">
        <v>786</v>
      </c>
      <c r="B24966" t="s">
        <v>51</v>
      </c>
      <c r="C24966">
        <f>(MIN(Calculator!$F786,110)-110)/20</f>
      </c>
    </row>
    <row r="24967" spans="1:3" x14ac:dyDescent="0.25">
      <c r="A24967">
        <v>786</v>
      </c>
      <c r="B24967" t="s">
        <v>52</v>
      </c>
      <c r="C24967">
        <f>(MAX(Calculator!$F786,110)-130)/20</f>
      </c>
    </row>
    <row r="24968" spans="1:3" x14ac:dyDescent="0.25">
      <c r="A24968">
        <v>786</v>
      </c>
      <c r="B24968" t="s">
        <v>17</v>
      </c>
      <c r="C24968">
        <f>IF(Calculator!$G786="Yes",1,0)</f>
      </c>
    </row>
    <row r="24969" spans="1:3" x14ac:dyDescent="0.25">
      <c r="A24969">
        <v>786</v>
      </c>
      <c r="B24969" t="s">
        <v>53</v>
      </c>
      <c r="C24969">
        <f>IF(Calculator!$H786="Yes",1,0)</f>
      </c>
    </row>
    <row r="24970" spans="1:3" x14ac:dyDescent="0.25">
      <c r="A24970">
        <v>786</v>
      </c>
      <c r="B24970" t="s">
        <v>54</v>
      </c>
      <c r="C24970">
        <f>(MIN(Calculator!$I786,30)-25)/5</f>
      </c>
    </row>
    <row r="24971" spans="1:3" x14ac:dyDescent="0.25">
      <c r="A24971">
        <v>786</v>
      </c>
      <c r="B24971" t="s">
        <v>55</v>
      </c>
      <c r="C24971">
        <f>(MAX(Calculator!$I786,30)-30)/5</f>
      </c>
    </row>
    <row r="24972" spans="1:3" x14ac:dyDescent="0.25">
      <c r="A24972">
        <v>786</v>
      </c>
      <c r="B24972" t="s">
        <v>56</v>
      </c>
      <c r="C24972">
        <f>(MIN(Calculator!$J786,60)-60)/-15</f>
      </c>
    </row>
    <row r="24973" spans="1:3" x14ac:dyDescent="0.25">
      <c r="A24973">
        <v>786</v>
      </c>
      <c r="B24973" t="s">
        <v>57</v>
      </c>
      <c r="C24973">
        <f>(MAX(Calculator!$J786,60)-90)/-15</f>
      </c>
    </row>
    <row r="24974" spans="1:3" x14ac:dyDescent="0.25">
      <c r="A24974">
        <v>786</v>
      </c>
      <c r="B24974" t="s">
        <v>58</v>
      </c>
      <c r="C24974">
        <f>IF(Calculator!$K786="Yes",1,0)</f>
      </c>
    </row>
    <row r="24975" spans="1:3" x14ac:dyDescent="0.25">
      <c r="A24975">
        <v>786</v>
      </c>
      <c r="B24975" t="s">
        <v>59</v>
      </c>
      <c r="C24975">
        <f>IF(Calculator!$L786="Yes",1,0)</f>
      </c>
    </row>
    <row r="24976" spans="1:3" x14ac:dyDescent="0.25">
      <c r="A24976">
        <v>786</v>
      </c>
      <c r="B24976" t="s">
        <v>60</v>
      </c>
      <c r="C24976">
        <f>((MAX(Calculator!$F786,110)-130)/20)*IF(Calculator!$K786="Yes",1,0)</f>
      </c>
    </row>
    <row r="24977" spans="1:3" x14ac:dyDescent="0.25">
      <c r="A24977">
        <v>786</v>
      </c>
      <c r="B24977" t="s">
        <v>61</v>
      </c>
      <c r="C24977">
        <f>((((Calculator!$D786-Calculator!$E786)*0.02586)-3.5))*IF(Calculator!$L786="Yes",1,0)</f>
      </c>
    </row>
    <row r="24978" spans="1:3" x14ac:dyDescent="0.25">
      <c r="A24978">
        <v>786</v>
      </c>
      <c r="B24978" t="s">
        <v>62</v>
      </c>
      <c r="C24978">
        <f>(((Calculator!$C786-55)/10)*(((((Calculator!$D786-Calculator!$E786)*0.02586)-3.5))))</f>
      </c>
    </row>
    <row r="24979" spans="1:3" x14ac:dyDescent="0.25">
      <c r="A24979">
        <v>786</v>
      </c>
      <c r="B24979" t="s">
        <v>63</v>
      </c>
      <c r="C24979">
        <f>(((Calculator!$C786-55)/10)*(((Calculator!$E786*0.02586)-1.3)/0.3))</f>
      </c>
    </row>
    <row r="24980" spans="1:3" x14ac:dyDescent="0.25">
      <c r="A24980">
        <v>786</v>
      </c>
      <c r="B24980" t="s">
        <v>64</v>
      </c>
      <c r="C24980">
        <f>(((Calculator!$C786-55)/10)*((MAX(Calculator!$F786,110)-130)/20))</f>
      </c>
    </row>
    <row r="24981" spans="1:3" x14ac:dyDescent="0.25">
      <c r="A24981">
        <v>786</v>
      </c>
      <c r="B24981" t="s">
        <v>65</v>
      </c>
      <c r="C24981">
        <f>(((Calculator!$C786-55)/10)*IF(Calculator!$G786="Yes",1,0))</f>
      </c>
    </row>
    <row r="24982" spans="1:3" x14ac:dyDescent="0.25">
      <c r="A24982">
        <v>786</v>
      </c>
      <c r="B24982" t="s">
        <v>66</v>
      </c>
      <c r="C24982">
        <f>(((Calculator!$C786-55)/10)*IF(Calculator!$H786="Yes",1,0))</f>
      </c>
    </row>
    <row r="24983" spans="1:3" x14ac:dyDescent="0.25">
      <c r="A24983">
        <v>786</v>
      </c>
      <c r="B24983" t="s">
        <v>67</v>
      </c>
      <c r="C24983">
        <f>(((Calculator!$C786-55)/10)*((MAX(Calculator!$I786,30)-30)/5))</f>
      </c>
    </row>
    <row r="24984" spans="1:3" x14ac:dyDescent="0.25">
      <c r="A24984">
        <v>786</v>
      </c>
      <c r="B24984" t="s">
        <v>68</v>
      </c>
      <c r="C24984">
        <f>(((Calculator!$C786-55)/10)*((MIN(Calculator!$J786,60)-60)/-15))</f>
      </c>
    </row>
    <row r="24985" spans="1:3" x14ac:dyDescent="0.25">
      <c r="A24985">
        <v>786</v>
      </c>
      <c r="B24985" t="s">
        <v>69</v>
      </c>
      <c r="C24985">
        <f>IF(AND(Calculator!$O786&lt;&gt;"",Calculator!$O786&gt;=4,Calculator!$O786&lt;=6),1,0)</f>
      </c>
    </row>
    <row r="24986" spans="1:3" x14ac:dyDescent="0.25">
      <c r="A24986">
        <v>786</v>
      </c>
      <c r="B24986" t="s">
        <v>70</v>
      </c>
      <c r="C24986">
        <f>IF(AND(Calculator!$O786&lt;&gt;"",Calculator!$O786&gt;=7,Calculator!$O786&lt;=10),1,0)</f>
      </c>
    </row>
    <row r="24987" spans="1:3" x14ac:dyDescent="0.25">
      <c r="A24987">
        <v>786</v>
      </c>
      <c r="B24987" t="s">
        <v>71</v>
      </c>
      <c r="C24987">
        <f>IF(Calculator!$O786="",1,0)</f>
      </c>
    </row>
    <row r="24988" spans="1:3" x14ac:dyDescent="0.25">
      <c r="A24988">
        <v>786</v>
      </c>
      <c r="B24988" t="s">
        <v>72</v>
      </c>
      <c r="C24988">
        <f>IF(OR(Calculator!$M786="",Calculator!$M786=0),0,LN(Calculator!$M786))</f>
      </c>
    </row>
    <row r="24989" spans="1:3" x14ac:dyDescent="0.25">
      <c r="A24989">
        <v>786</v>
      </c>
      <c r="B24989" t="s">
        <v>73</v>
      </c>
      <c r="C24989">
        <f>IF(Calculator!$M786="",1,0)</f>
      </c>
    </row>
    <row r="24990" spans="1:3" x14ac:dyDescent="0.25">
      <c r="A24990">
        <v>786</v>
      </c>
      <c r="B24990" t="s">
        <v>74</v>
      </c>
      <c r="C24990">
        <f>IF(Calculator!$N786="",0,(Calculator!$N786-5.3)*IF(Calculator!$G786="Yes",1,0))</f>
      </c>
    </row>
    <row r="24991" spans="1:3" x14ac:dyDescent="0.25">
      <c r="A24991">
        <v>786</v>
      </c>
      <c r="B24991" t="s">
        <v>75</v>
      </c>
      <c r="C24991">
        <f>IF(Calculator!$N786="",0,(Calculator!$N786-5.3)*(1-IF(Calculator!$G786="Yes",1,0)))</f>
      </c>
    </row>
    <row r="24992" spans="1:3" x14ac:dyDescent="0.25">
      <c r="A24992">
        <v>786</v>
      </c>
      <c r="B24992" t="s">
        <v>76</v>
      </c>
      <c r="C24992">
        <f>IF(Calculator!$N786="",1,0)</f>
      </c>
    </row>
    <row r="24993" spans="1:3" x14ac:dyDescent="0.25">
      <c r="A24993">
        <v>786</v>
      </c>
      <c r="B24993" t="s">
        <v>77</v>
      </c>
      <c r="C24993">
        <f>1</f>
      </c>
    </row>
    <row r="24994" spans="1:3" x14ac:dyDescent="0.25">
      <c r="A24994">
        <v>787</v>
      </c>
      <c r="B24994" t="s">
        <v>47</v>
      </c>
      <c r="C24994">
        <f>(Calculator!$C787-55)/10</f>
      </c>
    </row>
    <row r="24995" spans="1:3" x14ac:dyDescent="0.25">
      <c r="A24995">
        <v>787</v>
      </c>
      <c r="B24995" t="s">
        <v>48</v>
      </c>
      <c r="C24995">
        <f>((Calculator!$C787-55)/10)^2</f>
      </c>
    </row>
    <row r="24996" spans="1:3" x14ac:dyDescent="0.25">
      <c r="A24996">
        <v>787</v>
      </c>
      <c r="B24996" t="s">
        <v>49</v>
      </c>
      <c r="C24996">
        <f>((Calculator!$D787-Calculator!$E787)*0.02586)-3.5</f>
      </c>
    </row>
    <row r="24997" spans="1:3" x14ac:dyDescent="0.25">
      <c r="A24997">
        <v>787</v>
      </c>
      <c r="B24997" t="s">
        <v>50</v>
      </c>
      <c r="C24997">
        <f>((Calculator!$E787*0.02586)-1.3)/0.3</f>
      </c>
    </row>
    <row r="24998" spans="1:3" x14ac:dyDescent="0.25">
      <c r="A24998">
        <v>787</v>
      </c>
      <c r="B24998" t="s">
        <v>51</v>
      </c>
      <c r="C24998">
        <f>(MIN(Calculator!$F787,110)-110)/20</f>
      </c>
    </row>
    <row r="24999" spans="1:3" x14ac:dyDescent="0.25">
      <c r="A24999">
        <v>787</v>
      </c>
      <c r="B24999" t="s">
        <v>52</v>
      </c>
      <c r="C24999">
        <f>(MAX(Calculator!$F787,110)-130)/20</f>
      </c>
    </row>
    <row r="25000" spans="1:3" x14ac:dyDescent="0.25">
      <c r="A25000">
        <v>787</v>
      </c>
      <c r="B25000" t="s">
        <v>17</v>
      </c>
      <c r="C25000">
        <f>IF(Calculator!$G787="Yes",1,0)</f>
      </c>
    </row>
    <row r="25001" spans="1:3" x14ac:dyDescent="0.25">
      <c r="A25001">
        <v>787</v>
      </c>
      <c r="B25001" t="s">
        <v>53</v>
      </c>
      <c r="C25001">
        <f>IF(Calculator!$H787="Yes",1,0)</f>
      </c>
    </row>
    <row r="25002" spans="1:3" x14ac:dyDescent="0.25">
      <c r="A25002">
        <v>787</v>
      </c>
      <c r="B25002" t="s">
        <v>54</v>
      </c>
      <c r="C25002">
        <f>(MIN(Calculator!$I787,30)-25)/5</f>
      </c>
    </row>
    <row r="25003" spans="1:3" x14ac:dyDescent="0.25">
      <c r="A25003">
        <v>787</v>
      </c>
      <c r="B25003" t="s">
        <v>55</v>
      </c>
      <c r="C25003">
        <f>(MAX(Calculator!$I787,30)-30)/5</f>
      </c>
    </row>
    <row r="25004" spans="1:3" x14ac:dyDescent="0.25">
      <c r="A25004">
        <v>787</v>
      </c>
      <c r="B25004" t="s">
        <v>56</v>
      </c>
      <c r="C25004">
        <f>(MIN(Calculator!$J787,60)-60)/-15</f>
      </c>
    </row>
    <row r="25005" spans="1:3" x14ac:dyDescent="0.25">
      <c r="A25005">
        <v>787</v>
      </c>
      <c r="B25005" t="s">
        <v>57</v>
      </c>
      <c r="C25005">
        <f>(MAX(Calculator!$J787,60)-90)/-15</f>
      </c>
    </row>
    <row r="25006" spans="1:3" x14ac:dyDescent="0.25">
      <c r="A25006">
        <v>787</v>
      </c>
      <c r="B25006" t="s">
        <v>58</v>
      </c>
      <c r="C25006">
        <f>IF(Calculator!$K787="Yes",1,0)</f>
      </c>
    </row>
    <row r="25007" spans="1:3" x14ac:dyDescent="0.25">
      <c r="A25007">
        <v>787</v>
      </c>
      <c r="B25007" t="s">
        <v>59</v>
      </c>
      <c r="C25007">
        <f>IF(Calculator!$L787="Yes",1,0)</f>
      </c>
    </row>
    <row r="25008" spans="1:3" x14ac:dyDescent="0.25">
      <c r="A25008">
        <v>787</v>
      </c>
      <c r="B25008" t="s">
        <v>60</v>
      </c>
      <c r="C25008">
        <f>((MAX(Calculator!$F787,110)-130)/20)*IF(Calculator!$K787="Yes",1,0)</f>
      </c>
    </row>
    <row r="25009" spans="1:3" x14ac:dyDescent="0.25">
      <c r="A25009">
        <v>787</v>
      </c>
      <c r="B25009" t="s">
        <v>61</v>
      </c>
      <c r="C25009">
        <f>((((Calculator!$D787-Calculator!$E787)*0.02586)-3.5))*IF(Calculator!$L787="Yes",1,0)</f>
      </c>
    </row>
    <row r="25010" spans="1:3" x14ac:dyDescent="0.25">
      <c r="A25010">
        <v>787</v>
      </c>
      <c r="B25010" t="s">
        <v>62</v>
      </c>
      <c r="C25010">
        <f>(((Calculator!$C787-55)/10)*(((((Calculator!$D787-Calculator!$E787)*0.02586)-3.5))))</f>
      </c>
    </row>
    <row r="25011" spans="1:3" x14ac:dyDescent="0.25">
      <c r="A25011">
        <v>787</v>
      </c>
      <c r="B25011" t="s">
        <v>63</v>
      </c>
      <c r="C25011">
        <f>(((Calculator!$C787-55)/10)*(((Calculator!$E787*0.02586)-1.3)/0.3))</f>
      </c>
    </row>
    <row r="25012" spans="1:3" x14ac:dyDescent="0.25">
      <c r="A25012">
        <v>787</v>
      </c>
      <c r="B25012" t="s">
        <v>64</v>
      </c>
      <c r="C25012">
        <f>(((Calculator!$C787-55)/10)*((MAX(Calculator!$F787,110)-130)/20))</f>
      </c>
    </row>
    <row r="25013" spans="1:3" x14ac:dyDescent="0.25">
      <c r="A25013">
        <v>787</v>
      </c>
      <c r="B25013" t="s">
        <v>65</v>
      </c>
      <c r="C25013">
        <f>(((Calculator!$C787-55)/10)*IF(Calculator!$G787="Yes",1,0))</f>
      </c>
    </row>
    <row r="25014" spans="1:3" x14ac:dyDescent="0.25">
      <c r="A25014">
        <v>787</v>
      </c>
      <c r="B25014" t="s">
        <v>66</v>
      </c>
      <c r="C25014">
        <f>(((Calculator!$C787-55)/10)*IF(Calculator!$H787="Yes",1,0))</f>
      </c>
    </row>
    <row r="25015" spans="1:3" x14ac:dyDescent="0.25">
      <c r="A25015">
        <v>787</v>
      </c>
      <c r="B25015" t="s">
        <v>67</v>
      </c>
      <c r="C25015">
        <f>(((Calculator!$C787-55)/10)*((MAX(Calculator!$I787,30)-30)/5))</f>
      </c>
    </row>
    <row r="25016" spans="1:3" x14ac:dyDescent="0.25">
      <c r="A25016">
        <v>787</v>
      </c>
      <c r="B25016" t="s">
        <v>68</v>
      </c>
      <c r="C25016">
        <f>(((Calculator!$C787-55)/10)*((MIN(Calculator!$J787,60)-60)/-15))</f>
      </c>
    </row>
    <row r="25017" spans="1:3" x14ac:dyDescent="0.25">
      <c r="A25017">
        <v>787</v>
      </c>
      <c r="B25017" t="s">
        <v>69</v>
      </c>
      <c r="C25017">
        <f>IF(AND(Calculator!$O787&lt;&gt;"",Calculator!$O787&gt;=4,Calculator!$O787&lt;=6),1,0)</f>
      </c>
    </row>
    <row r="25018" spans="1:3" x14ac:dyDescent="0.25">
      <c r="A25018">
        <v>787</v>
      </c>
      <c r="B25018" t="s">
        <v>70</v>
      </c>
      <c r="C25018">
        <f>IF(AND(Calculator!$O787&lt;&gt;"",Calculator!$O787&gt;=7,Calculator!$O787&lt;=10),1,0)</f>
      </c>
    </row>
    <row r="25019" spans="1:3" x14ac:dyDescent="0.25">
      <c r="A25019">
        <v>787</v>
      </c>
      <c r="B25019" t="s">
        <v>71</v>
      </c>
      <c r="C25019">
        <f>IF(Calculator!$O787="",1,0)</f>
      </c>
    </row>
    <row r="25020" spans="1:3" x14ac:dyDescent="0.25">
      <c r="A25020">
        <v>787</v>
      </c>
      <c r="B25020" t="s">
        <v>72</v>
      </c>
      <c r="C25020">
        <f>IF(OR(Calculator!$M787="",Calculator!$M787=0),0,LN(Calculator!$M787))</f>
      </c>
    </row>
    <row r="25021" spans="1:3" x14ac:dyDescent="0.25">
      <c r="A25021">
        <v>787</v>
      </c>
      <c r="B25021" t="s">
        <v>73</v>
      </c>
      <c r="C25021">
        <f>IF(Calculator!$M787="",1,0)</f>
      </c>
    </row>
    <row r="25022" spans="1:3" x14ac:dyDescent="0.25">
      <c r="A25022">
        <v>787</v>
      </c>
      <c r="B25022" t="s">
        <v>74</v>
      </c>
      <c r="C25022">
        <f>IF(Calculator!$N787="",0,(Calculator!$N787-5.3)*IF(Calculator!$G787="Yes",1,0))</f>
      </c>
    </row>
    <row r="25023" spans="1:3" x14ac:dyDescent="0.25">
      <c r="A25023">
        <v>787</v>
      </c>
      <c r="B25023" t="s">
        <v>75</v>
      </c>
      <c r="C25023">
        <f>IF(Calculator!$N787="",0,(Calculator!$N787-5.3)*(1-IF(Calculator!$G787="Yes",1,0)))</f>
      </c>
    </row>
    <row r="25024" spans="1:3" x14ac:dyDescent="0.25">
      <c r="A25024">
        <v>787</v>
      </c>
      <c r="B25024" t="s">
        <v>76</v>
      </c>
      <c r="C25024">
        <f>IF(Calculator!$N787="",1,0)</f>
      </c>
    </row>
    <row r="25025" spans="1:3" x14ac:dyDescent="0.25">
      <c r="A25025">
        <v>787</v>
      </c>
      <c r="B25025" t="s">
        <v>77</v>
      </c>
      <c r="C25025">
        <f>1</f>
      </c>
    </row>
    <row r="25026" spans="1:3" x14ac:dyDescent="0.25">
      <c r="A25026">
        <v>788</v>
      </c>
      <c r="B25026" t="s">
        <v>47</v>
      </c>
      <c r="C25026">
        <f>(Calculator!$C788-55)/10</f>
      </c>
    </row>
    <row r="25027" spans="1:3" x14ac:dyDescent="0.25">
      <c r="A25027">
        <v>788</v>
      </c>
      <c r="B25027" t="s">
        <v>48</v>
      </c>
      <c r="C25027">
        <f>((Calculator!$C788-55)/10)^2</f>
      </c>
    </row>
    <row r="25028" spans="1:3" x14ac:dyDescent="0.25">
      <c r="A25028">
        <v>788</v>
      </c>
      <c r="B25028" t="s">
        <v>49</v>
      </c>
      <c r="C25028">
        <f>((Calculator!$D788-Calculator!$E788)*0.02586)-3.5</f>
      </c>
    </row>
    <row r="25029" spans="1:3" x14ac:dyDescent="0.25">
      <c r="A25029">
        <v>788</v>
      </c>
      <c r="B25029" t="s">
        <v>50</v>
      </c>
      <c r="C25029">
        <f>((Calculator!$E788*0.02586)-1.3)/0.3</f>
      </c>
    </row>
    <row r="25030" spans="1:3" x14ac:dyDescent="0.25">
      <c r="A25030">
        <v>788</v>
      </c>
      <c r="B25030" t="s">
        <v>51</v>
      </c>
      <c r="C25030">
        <f>(MIN(Calculator!$F788,110)-110)/20</f>
      </c>
    </row>
    <row r="25031" spans="1:3" x14ac:dyDescent="0.25">
      <c r="A25031">
        <v>788</v>
      </c>
      <c r="B25031" t="s">
        <v>52</v>
      </c>
      <c r="C25031">
        <f>(MAX(Calculator!$F788,110)-130)/20</f>
      </c>
    </row>
    <row r="25032" spans="1:3" x14ac:dyDescent="0.25">
      <c r="A25032">
        <v>788</v>
      </c>
      <c r="B25032" t="s">
        <v>17</v>
      </c>
      <c r="C25032">
        <f>IF(Calculator!$G788="Yes",1,0)</f>
      </c>
    </row>
    <row r="25033" spans="1:3" x14ac:dyDescent="0.25">
      <c r="A25033">
        <v>788</v>
      </c>
      <c r="B25033" t="s">
        <v>53</v>
      </c>
      <c r="C25033">
        <f>IF(Calculator!$H788="Yes",1,0)</f>
      </c>
    </row>
    <row r="25034" spans="1:3" x14ac:dyDescent="0.25">
      <c r="A25034">
        <v>788</v>
      </c>
      <c r="B25034" t="s">
        <v>54</v>
      </c>
      <c r="C25034">
        <f>(MIN(Calculator!$I788,30)-25)/5</f>
      </c>
    </row>
    <row r="25035" spans="1:3" x14ac:dyDescent="0.25">
      <c r="A25035">
        <v>788</v>
      </c>
      <c r="B25035" t="s">
        <v>55</v>
      </c>
      <c r="C25035">
        <f>(MAX(Calculator!$I788,30)-30)/5</f>
      </c>
    </row>
    <row r="25036" spans="1:3" x14ac:dyDescent="0.25">
      <c r="A25036">
        <v>788</v>
      </c>
      <c r="B25036" t="s">
        <v>56</v>
      </c>
      <c r="C25036">
        <f>(MIN(Calculator!$J788,60)-60)/-15</f>
      </c>
    </row>
    <row r="25037" spans="1:3" x14ac:dyDescent="0.25">
      <c r="A25037">
        <v>788</v>
      </c>
      <c r="B25037" t="s">
        <v>57</v>
      </c>
      <c r="C25037">
        <f>(MAX(Calculator!$J788,60)-90)/-15</f>
      </c>
    </row>
    <row r="25038" spans="1:3" x14ac:dyDescent="0.25">
      <c r="A25038">
        <v>788</v>
      </c>
      <c r="B25038" t="s">
        <v>58</v>
      </c>
      <c r="C25038">
        <f>IF(Calculator!$K788="Yes",1,0)</f>
      </c>
    </row>
    <row r="25039" spans="1:3" x14ac:dyDescent="0.25">
      <c r="A25039">
        <v>788</v>
      </c>
      <c r="B25039" t="s">
        <v>59</v>
      </c>
      <c r="C25039">
        <f>IF(Calculator!$L788="Yes",1,0)</f>
      </c>
    </row>
    <row r="25040" spans="1:3" x14ac:dyDescent="0.25">
      <c r="A25040">
        <v>788</v>
      </c>
      <c r="B25040" t="s">
        <v>60</v>
      </c>
      <c r="C25040">
        <f>((MAX(Calculator!$F788,110)-130)/20)*IF(Calculator!$K788="Yes",1,0)</f>
      </c>
    </row>
    <row r="25041" spans="1:3" x14ac:dyDescent="0.25">
      <c r="A25041">
        <v>788</v>
      </c>
      <c r="B25041" t="s">
        <v>61</v>
      </c>
      <c r="C25041">
        <f>((((Calculator!$D788-Calculator!$E788)*0.02586)-3.5))*IF(Calculator!$L788="Yes",1,0)</f>
      </c>
    </row>
    <row r="25042" spans="1:3" x14ac:dyDescent="0.25">
      <c r="A25042">
        <v>788</v>
      </c>
      <c r="B25042" t="s">
        <v>62</v>
      </c>
      <c r="C25042">
        <f>(((Calculator!$C788-55)/10)*(((((Calculator!$D788-Calculator!$E788)*0.02586)-3.5))))</f>
      </c>
    </row>
    <row r="25043" spans="1:3" x14ac:dyDescent="0.25">
      <c r="A25043">
        <v>788</v>
      </c>
      <c r="B25043" t="s">
        <v>63</v>
      </c>
      <c r="C25043">
        <f>(((Calculator!$C788-55)/10)*(((Calculator!$E788*0.02586)-1.3)/0.3))</f>
      </c>
    </row>
    <row r="25044" spans="1:3" x14ac:dyDescent="0.25">
      <c r="A25044">
        <v>788</v>
      </c>
      <c r="B25044" t="s">
        <v>64</v>
      </c>
      <c r="C25044">
        <f>(((Calculator!$C788-55)/10)*((MAX(Calculator!$F788,110)-130)/20))</f>
      </c>
    </row>
    <row r="25045" spans="1:3" x14ac:dyDescent="0.25">
      <c r="A25045">
        <v>788</v>
      </c>
      <c r="B25045" t="s">
        <v>65</v>
      </c>
      <c r="C25045">
        <f>(((Calculator!$C788-55)/10)*IF(Calculator!$G788="Yes",1,0))</f>
      </c>
    </row>
    <row r="25046" spans="1:3" x14ac:dyDescent="0.25">
      <c r="A25046">
        <v>788</v>
      </c>
      <c r="B25046" t="s">
        <v>66</v>
      </c>
      <c r="C25046">
        <f>(((Calculator!$C788-55)/10)*IF(Calculator!$H788="Yes",1,0))</f>
      </c>
    </row>
    <row r="25047" spans="1:3" x14ac:dyDescent="0.25">
      <c r="A25047">
        <v>788</v>
      </c>
      <c r="B25047" t="s">
        <v>67</v>
      </c>
      <c r="C25047">
        <f>(((Calculator!$C788-55)/10)*((MAX(Calculator!$I788,30)-30)/5))</f>
      </c>
    </row>
    <row r="25048" spans="1:3" x14ac:dyDescent="0.25">
      <c r="A25048">
        <v>788</v>
      </c>
      <c r="B25048" t="s">
        <v>68</v>
      </c>
      <c r="C25048">
        <f>(((Calculator!$C788-55)/10)*((MIN(Calculator!$J788,60)-60)/-15))</f>
      </c>
    </row>
    <row r="25049" spans="1:3" x14ac:dyDescent="0.25">
      <c r="A25049">
        <v>788</v>
      </c>
      <c r="B25049" t="s">
        <v>69</v>
      </c>
      <c r="C25049">
        <f>IF(AND(Calculator!$O788&lt;&gt;"",Calculator!$O788&gt;=4,Calculator!$O788&lt;=6),1,0)</f>
      </c>
    </row>
    <row r="25050" spans="1:3" x14ac:dyDescent="0.25">
      <c r="A25050">
        <v>788</v>
      </c>
      <c r="B25050" t="s">
        <v>70</v>
      </c>
      <c r="C25050">
        <f>IF(AND(Calculator!$O788&lt;&gt;"",Calculator!$O788&gt;=7,Calculator!$O788&lt;=10),1,0)</f>
      </c>
    </row>
    <row r="25051" spans="1:3" x14ac:dyDescent="0.25">
      <c r="A25051">
        <v>788</v>
      </c>
      <c r="B25051" t="s">
        <v>71</v>
      </c>
      <c r="C25051">
        <f>IF(Calculator!$O788="",1,0)</f>
      </c>
    </row>
    <row r="25052" spans="1:3" x14ac:dyDescent="0.25">
      <c r="A25052">
        <v>788</v>
      </c>
      <c r="B25052" t="s">
        <v>72</v>
      </c>
      <c r="C25052">
        <f>IF(OR(Calculator!$M788="",Calculator!$M788=0),0,LN(Calculator!$M788))</f>
      </c>
    </row>
    <row r="25053" spans="1:3" x14ac:dyDescent="0.25">
      <c r="A25053">
        <v>788</v>
      </c>
      <c r="B25053" t="s">
        <v>73</v>
      </c>
      <c r="C25053">
        <f>IF(Calculator!$M788="",1,0)</f>
      </c>
    </row>
    <row r="25054" spans="1:3" x14ac:dyDescent="0.25">
      <c r="A25054">
        <v>788</v>
      </c>
      <c r="B25054" t="s">
        <v>74</v>
      </c>
      <c r="C25054">
        <f>IF(Calculator!$N788="",0,(Calculator!$N788-5.3)*IF(Calculator!$G788="Yes",1,0))</f>
      </c>
    </row>
    <row r="25055" spans="1:3" x14ac:dyDescent="0.25">
      <c r="A25055">
        <v>788</v>
      </c>
      <c r="B25055" t="s">
        <v>75</v>
      </c>
      <c r="C25055">
        <f>IF(Calculator!$N788="",0,(Calculator!$N788-5.3)*(1-IF(Calculator!$G788="Yes",1,0)))</f>
      </c>
    </row>
    <row r="25056" spans="1:3" x14ac:dyDescent="0.25">
      <c r="A25056">
        <v>788</v>
      </c>
      <c r="B25056" t="s">
        <v>76</v>
      </c>
      <c r="C25056">
        <f>IF(Calculator!$N788="",1,0)</f>
      </c>
    </row>
    <row r="25057" spans="1:3" x14ac:dyDescent="0.25">
      <c r="A25057">
        <v>788</v>
      </c>
      <c r="B25057" t="s">
        <v>77</v>
      </c>
      <c r="C25057">
        <f>1</f>
      </c>
    </row>
    <row r="25058" spans="1:3" x14ac:dyDescent="0.25">
      <c r="A25058">
        <v>789</v>
      </c>
      <c r="B25058" t="s">
        <v>47</v>
      </c>
      <c r="C25058">
        <f>(Calculator!$C789-55)/10</f>
      </c>
    </row>
    <row r="25059" spans="1:3" x14ac:dyDescent="0.25">
      <c r="A25059">
        <v>789</v>
      </c>
      <c r="B25059" t="s">
        <v>48</v>
      </c>
      <c r="C25059">
        <f>((Calculator!$C789-55)/10)^2</f>
      </c>
    </row>
    <row r="25060" spans="1:3" x14ac:dyDescent="0.25">
      <c r="A25060">
        <v>789</v>
      </c>
      <c r="B25060" t="s">
        <v>49</v>
      </c>
      <c r="C25060">
        <f>((Calculator!$D789-Calculator!$E789)*0.02586)-3.5</f>
      </c>
    </row>
    <row r="25061" spans="1:3" x14ac:dyDescent="0.25">
      <c r="A25061">
        <v>789</v>
      </c>
      <c r="B25061" t="s">
        <v>50</v>
      </c>
      <c r="C25061">
        <f>((Calculator!$E789*0.02586)-1.3)/0.3</f>
      </c>
    </row>
    <row r="25062" spans="1:3" x14ac:dyDescent="0.25">
      <c r="A25062">
        <v>789</v>
      </c>
      <c r="B25062" t="s">
        <v>51</v>
      </c>
      <c r="C25062">
        <f>(MIN(Calculator!$F789,110)-110)/20</f>
      </c>
    </row>
    <row r="25063" spans="1:3" x14ac:dyDescent="0.25">
      <c r="A25063">
        <v>789</v>
      </c>
      <c r="B25063" t="s">
        <v>52</v>
      </c>
      <c r="C25063">
        <f>(MAX(Calculator!$F789,110)-130)/20</f>
      </c>
    </row>
    <row r="25064" spans="1:3" x14ac:dyDescent="0.25">
      <c r="A25064">
        <v>789</v>
      </c>
      <c r="B25064" t="s">
        <v>17</v>
      </c>
      <c r="C25064">
        <f>IF(Calculator!$G789="Yes",1,0)</f>
      </c>
    </row>
    <row r="25065" spans="1:3" x14ac:dyDescent="0.25">
      <c r="A25065">
        <v>789</v>
      </c>
      <c r="B25065" t="s">
        <v>53</v>
      </c>
      <c r="C25065">
        <f>IF(Calculator!$H789="Yes",1,0)</f>
      </c>
    </row>
    <row r="25066" spans="1:3" x14ac:dyDescent="0.25">
      <c r="A25066">
        <v>789</v>
      </c>
      <c r="B25066" t="s">
        <v>54</v>
      </c>
      <c r="C25066">
        <f>(MIN(Calculator!$I789,30)-25)/5</f>
      </c>
    </row>
    <row r="25067" spans="1:3" x14ac:dyDescent="0.25">
      <c r="A25067">
        <v>789</v>
      </c>
      <c r="B25067" t="s">
        <v>55</v>
      </c>
      <c r="C25067">
        <f>(MAX(Calculator!$I789,30)-30)/5</f>
      </c>
    </row>
    <row r="25068" spans="1:3" x14ac:dyDescent="0.25">
      <c r="A25068">
        <v>789</v>
      </c>
      <c r="B25068" t="s">
        <v>56</v>
      </c>
      <c r="C25068">
        <f>(MIN(Calculator!$J789,60)-60)/-15</f>
      </c>
    </row>
    <row r="25069" spans="1:3" x14ac:dyDescent="0.25">
      <c r="A25069">
        <v>789</v>
      </c>
      <c r="B25069" t="s">
        <v>57</v>
      </c>
      <c r="C25069">
        <f>(MAX(Calculator!$J789,60)-90)/-15</f>
      </c>
    </row>
    <row r="25070" spans="1:3" x14ac:dyDescent="0.25">
      <c r="A25070">
        <v>789</v>
      </c>
      <c r="B25070" t="s">
        <v>58</v>
      </c>
      <c r="C25070">
        <f>IF(Calculator!$K789="Yes",1,0)</f>
      </c>
    </row>
    <row r="25071" spans="1:3" x14ac:dyDescent="0.25">
      <c r="A25071">
        <v>789</v>
      </c>
      <c r="B25071" t="s">
        <v>59</v>
      </c>
      <c r="C25071">
        <f>IF(Calculator!$L789="Yes",1,0)</f>
      </c>
    </row>
    <row r="25072" spans="1:3" x14ac:dyDescent="0.25">
      <c r="A25072">
        <v>789</v>
      </c>
      <c r="B25072" t="s">
        <v>60</v>
      </c>
      <c r="C25072">
        <f>((MAX(Calculator!$F789,110)-130)/20)*IF(Calculator!$K789="Yes",1,0)</f>
      </c>
    </row>
    <row r="25073" spans="1:3" x14ac:dyDescent="0.25">
      <c r="A25073">
        <v>789</v>
      </c>
      <c r="B25073" t="s">
        <v>61</v>
      </c>
      <c r="C25073">
        <f>((((Calculator!$D789-Calculator!$E789)*0.02586)-3.5))*IF(Calculator!$L789="Yes",1,0)</f>
      </c>
    </row>
    <row r="25074" spans="1:3" x14ac:dyDescent="0.25">
      <c r="A25074">
        <v>789</v>
      </c>
      <c r="B25074" t="s">
        <v>62</v>
      </c>
      <c r="C25074">
        <f>(((Calculator!$C789-55)/10)*(((((Calculator!$D789-Calculator!$E789)*0.02586)-3.5))))</f>
      </c>
    </row>
    <row r="25075" spans="1:3" x14ac:dyDescent="0.25">
      <c r="A25075">
        <v>789</v>
      </c>
      <c r="B25075" t="s">
        <v>63</v>
      </c>
      <c r="C25075">
        <f>(((Calculator!$C789-55)/10)*(((Calculator!$E789*0.02586)-1.3)/0.3))</f>
      </c>
    </row>
    <row r="25076" spans="1:3" x14ac:dyDescent="0.25">
      <c r="A25076">
        <v>789</v>
      </c>
      <c r="B25076" t="s">
        <v>64</v>
      </c>
      <c r="C25076">
        <f>(((Calculator!$C789-55)/10)*((MAX(Calculator!$F789,110)-130)/20))</f>
      </c>
    </row>
    <row r="25077" spans="1:3" x14ac:dyDescent="0.25">
      <c r="A25077">
        <v>789</v>
      </c>
      <c r="B25077" t="s">
        <v>65</v>
      </c>
      <c r="C25077">
        <f>(((Calculator!$C789-55)/10)*IF(Calculator!$G789="Yes",1,0))</f>
      </c>
    </row>
    <row r="25078" spans="1:3" x14ac:dyDescent="0.25">
      <c r="A25078">
        <v>789</v>
      </c>
      <c r="B25078" t="s">
        <v>66</v>
      </c>
      <c r="C25078">
        <f>(((Calculator!$C789-55)/10)*IF(Calculator!$H789="Yes",1,0))</f>
      </c>
    </row>
    <row r="25079" spans="1:3" x14ac:dyDescent="0.25">
      <c r="A25079">
        <v>789</v>
      </c>
      <c r="B25079" t="s">
        <v>67</v>
      </c>
      <c r="C25079">
        <f>(((Calculator!$C789-55)/10)*((MAX(Calculator!$I789,30)-30)/5))</f>
      </c>
    </row>
    <row r="25080" spans="1:3" x14ac:dyDescent="0.25">
      <c r="A25080">
        <v>789</v>
      </c>
      <c r="B25080" t="s">
        <v>68</v>
      </c>
      <c r="C25080">
        <f>(((Calculator!$C789-55)/10)*((MIN(Calculator!$J789,60)-60)/-15))</f>
      </c>
    </row>
    <row r="25081" spans="1:3" x14ac:dyDescent="0.25">
      <c r="A25081">
        <v>789</v>
      </c>
      <c r="B25081" t="s">
        <v>69</v>
      </c>
      <c r="C25081">
        <f>IF(AND(Calculator!$O789&lt;&gt;"",Calculator!$O789&gt;=4,Calculator!$O789&lt;=6),1,0)</f>
      </c>
    </row>
    <row r="25082" spans="1:3" x14ac:dyDescent="0.25">
      <c r="A25082">
        <v>789</v>
      </c>
      <c r="B25082" t="s">
        <v>70</v>
      </c>
      <c r="C25082">
        <f>IF(AND(Calculator!$O789&lt;&gt;"",Calculator!$O789&gt;=7,Calculator!$O789&lt;=10),1,0)</f>
      </c>
    </row>
    <row r="25083" spans="1:3" x14ac:dyDescent="0.25">
      <c r="A25083">
        <v>789</v>
      </c>
      <c r="B25083" t="s">
        <v>71</v>
      </c>
      <c r="C25083">
        <f>IF(Calculator!$O789="",1,0)</f>
      </c>
    </row>
    <row r="25084" spans="1:3" x14ac:dyDescent="0.25">
      <c r="A25084">
        <v>789</v>
      </c>
      <c r="B25084" t="s">
        <v>72</v>
      </c>
      <c r="C25084">
        <f>IF(OR(Calculator!$M789="",Calculator!$M789=0),0,LN(Calculator!$M789))</f>
      </c>
    </row>
    <row r="25085" spans="1:3" x14ac:dyDescent="0.25">
      <c r="A25085">
        <v>789</v>
      </c>
      <c r="B25085" t="s">
        <v>73</v>
      </c>
      <c r="C25085">
        <f>IF(Calculator!$M789="",1,0)</f>
      </c>
    </row>
    <row r="25086" spans="1:3" x14ac:dyDescent="0.25">
      <c r="A25086">
        <v>789</v>
      </c>
      <c r="B25086" t="s">
        <v>74</v>
      </c>
      <c r="C25086">
        <f>IF(Calculator!$N789="",0,(Calculator!$N789-5.3)*IF(Calculator!$G789="Yes",1,0))</f>
      </c>
    </row>
    <row r="25087" spans="1:3" x14ac:dyDescent="0.25">
      <c r="A25087">
        <v>789</v>
      </c>
      <c r="B25087" t="s">
        <v>75</v>
      </c>
      <c r="C25087">
        <f>IF(Calculator!$N789="",0,(Calculator!$N789-5.3)*(1-IF(Calculator!$G789="Yes",1,0)))</f>
      </c>
    </row>
    <row r="25088" spans="1:3" x14ac:dyDescent="0.25">
      <c r="A25088">
        <v>789</v>
      </c>
      <c r="B25088" t="s">
        <v>76</v>
      </c>
      <c r="C25088">
        <f>IF(Calculator!$N789="",1,0)</f>
      </c>
    </row>
    <row r="25089" spans="1:3" x14ac:dyDescent="0.25">
      <c r="A25089">
        <v>789</v>
      </c>
      <c r="B25089" t="s">
        <v>77</v>
      </c>
      <c r="C25089">
        <f>1</f>
      </c>
    </row>
    <row r="25090" spans="1:3" x14ac:dyDescent="0.25">
      <c r="A25090">
        <v>790</v>
      </c>
      <c r="B25090" t="s">
        <v>47</v>
      </c>
      <c r="C25090">
        <f>(Calculator!$C790-55)/10</f>
      </c>
    </row>
    <row r="25091" spans="1:3" x14ac:dyDescent="0.25">
      <c r="A25091">
        <v>790</v>
      </c>
      <c r="B25091" t="s">
        <v>48</v>
      </c>
      <c r="C25091">
        <f>((Calculator!$C790-55)/10)^2</f>
      </c>
    </row>
    <row r="25092" spans="1:3" x14ac:dyDescent="0.25">
      <c r="A25092">
        <v>790</v>
      </c>
      <c r="B25092" t="s">
        <v>49</v>
      </c>
      <c r="C25092">
        <f>((Calculator!$D790-Calculator!$E790)*0.02586)-3.5</f>
      </c>
    </row>
    <row r="25093" spans="1:3" x14ac:dyDescent="0.25">
      <c r="A25093">
        <v>790</v>
      </c>
      <c r="B25093" t="s">
        <v>50</v>
      </c>
      <c r="C25093">
        <f>((Calculator!$E790*0.02586)-1.3)/0.3</f>
      </c>
    </row>
    <row r="25094" spans="1:3" x14ac:dyDescent="0.25">
      <c r="A25094">
        <v>790</v>
      </c>
      <c r="B25094" t="s">
        <v>51</v>
      </c>
      <c r="C25094">
        <f>(MIN(Calculator!$F790,110)-110)/20</f>
      </c>
    </row>
    <row r="25095" spans="1:3" x14ac:dyDescent="0.25">
      <c r="A25095">
        <v>790</v>
      </c>
      <c r="B25095" t="s">
        <v>52</v>
      </c>
      <c r="C25095">
        <f>(MAX(Calculator!$F790,110)-130)/20</f>
      </c>
    </row>
    <row r="25096" spans="1:3" x14ac:dyDescent="0.25">
      <c r="A25096">
        <v>790</v>
      </c>
      <c r="B25096" t="s">
        <v>17</v>
      </c>
      <c r="C25096">
        <f>IF(Calculator!$G790="Yes",1,0)</f>
      </c>
    </row>
    <row r="25097" spans="1:3" x14ac:dyDescent="0.25">
      <c r="A25097">
        <v>790</v>
      </c>
      <c r="B25097" t="s">
        <v>53</v>
      </c>
      <c r="C25097">
        <f>IF(Calculator!$H790="Yes",1,0)</f>
      </c>
    </row>
    <row r="25098" spans="1:3" x14ac:dyDescent="0.25">
      <c r="A25098">
        <v>790</v>
      </c>
      <c r="B25098" t="s">
        <v>54</v>
      </c>
      <c r="C25098">
        <f>(MIN(Calculator!$I790,30)-25)/5</f>
      </c>
    </row>
    <row r="25099" spans="1:3" x14ac:dyDescent="0.25">
      <c r="A25099">
        <v>790</v>
      </c>
      <c r="B25099" t="s">
        <v>55</v>
      </c>
      <c r="C25099">
        <f>(MAX(Calculator!$I790,30)-30)/5</f>
      </c>
    </row>
    <row r="25100" spans="1:3" x14ac:dyDescent="0.25">
      <c r="A25100">
        <v>790</v>
      </c>
      <c r="B25100" t="s">
        <v>56</v>
      </c>
      <c r="C25100">
        <f>(MIN(Calculator!$J790,60)-60)/-15</f>
      </c>
    </row>
    <row r="25101" spans="1:3" x14ac:dyDescent="0.25">
      <c r="A25101">
        <v>790</v>
      </c>
      <c r="B25101" t="s">
        <v>57</v>
      </c>
      <c r="C25101">
        <f>(MAX(Calculator!$J790,60)-90)/-15</f>
      </c>
    </row>
    <row r="25102" spans="1:3" x14ac:dyDescent="0.25">
      <c r="A25102">
        <v>790</v>
      </c>
      <c r="B25102" t="s">
        <v>58</v>
      </c>
      <c r="C25102">
        <f>IF(Calculator!$K790="Yes",1,0)</f>
      </c>
    </row>
    <row r="25103" spans="1:3" x14ac:dyDescent="0.25">
      <c r="A25103">
        <v>790</v>
      </c>
      <c r="B25103" t="s">
        <v>59</v>
      </c>
      <c r="C25103">
        <f>IF(Calculator!$L790="Yes",1,0)</f>
      </c>
    </row>
    <row r="25104" spans="1:3" x14ac:dyDescent="0.25">
      <c r="A25104">
        <v>790</v>
      </c>
      <c r="B25104" t="s">
        <v>60</v>
      </c>
      <c r="C25104">
        <f>((MAX(Calculator!$F790,110)-130)/20)*IF(Calculator!$K790="Yes",1,0)</f>
      </c>
    </row>
    <row r="25105" spans="1:3" x14ac:dyDescent="0.25">
      <c r="A25105">
        <v>790</v>
      </c>
      <c r="B25105" t="s">
        <v>61</v>
      </c>
      <c r="C25105">
        <f>((((Calculator!$D790-Calculator!$E790)*0.02586)-3.5))*IF(Calculator!$L790="Yes",1,0)</f>
      </c>
    </row>
    <row r="25106" spans="1:3" x14ac:dyDescent="0.25">
      <c r="A25106">
        <v>790</v>
      </c>
      <c r="B25106" t="s">
        <v>62</v>
      </c>
      <c r="C25106">
        <f>(((Calculator!$C790-55)/10)*(((((Calculator!$D790-Calculator!$E790)*0.02586)-3.5))))</f>
      </c>
    </row>
    <row r="25107" spans="1:3" x14ac:dyDescent="0.25">
      <c r="A25107">
        <v>790</v>
      </c>
      <c r="B25107" t="s">
        <v>63</v>
      </c>
      <c r="C25107">
        <f>(((Calculator!$C790-55)/10)*(((Calculator!$E790*0.02586)-1.3)/0.3))</f>
      </c>
    </row>
    <row r="25108" spans="1:3" x14ac:dyDescent="0.25">
      <c r="A25108">
        <v>790</v>
      </c>
      <c r="B25108" t="s">
        <v>64</v>
      </c>
      <c r="C25108">
        <f>(((Calculator!$C790-55)/10)*((MAX(Calculator!$F790,110)-130)/20))</f>
      </c>
    </row>
    <row r="25109" spans="1:3" x14ac:dyDescent="0.25">
      <c r="A25109">
        <v>790</v>
      </c>
      <c r="B25109" t="s">
        <v>65</v>
      </c>
      <c r="C25109">
        <f>(((Calculator!$C790-55)/10)*IF(Calculator!$G790="Yes",1,0))</f>
      </c>
    </row>
    <row r="25110" spans="1:3" x14ac:dyDescent="0.25">
      <c r="A25110">
        <v>790</v>
      </c>
      <c r="B25110" t="s">
        <v>66</v>
      </c>
      <c r="C25110">
        <f>(((Calculator!$C790-55)/10)*IF(Calculator!$H790="Yes",1,0))</f>
      </c>
    </row>
    <row r="25111" spans="1:3" x14ac:dyDescent="0.25">
      <c r="A25111">
        <v>790</v>
      </c>
      <c r="B25111" t="s">
        <v>67</v>
      </c>
      <c r="C25111">
        <f>(((Calculator!$C790-55)/10)*((MAX(Calculator!$I790,30)-30)/5))</f>
      </c>
    </row>
    <row r="25112" spans="1:3" x14ac:dyDescent="0.25">
      <c r="A25112">
        <v>790</v>
      </c>
      <c r="B25112" t="s">
        <v>68</v>
      </c>
      <c r="C25112">
        <f>(((Calculator!$C790-55)/10)*((MIN(Calculator!$J790,60)-60)/-15))</f>
      </c>
    </row>
    <row r="25113" spans="1:3" x14ac:dyDescent="0.25">
      <c r="A25113">
        <v>790</v>
      </c>
      <c r="B25113" t="s">
        <v>69</v>
      </c>
      <c r="C25113">
        <f>IF(AND(Calculator!$O790&lt;&gt;"",Calculator!$O790&gt;=4,Calculator!$O790&lt;=6),1,0)</f>
      </c>
    </row>
    <row r="25114" spans="1:3" x14ac:dyDescent="0.25">
      <c r="A25114">
        <v>790</v>
      </c>
      <c r="B25114" t="s">
        <v>70</v>
      </c>
      <c r="C25114">
        <f>IF(AND(Calculator!$O790&lt;&gt;"",Calculator!$O790&gt;=7,Calculator!$O790&lt;=10),1,0)</f>
      </c>
    </row>
    <row r="25115" spans="1:3" x14ac:dyDescent="0.25">
      <c r="A25115">
        <v>790</v>
      </c>
      <c r="B25115" t="s">
        <v>71</v>
      </c>
      <c r="C25115">
        <f>IF(Calculator!$O790="",1,0)</f>
      </c>
    </row>
    <row r="25116" spans="1:3" x14ac:dyDescent="0.25">
      <c r="A25116">
        <v>790</v>
      </c>
      <c r="B25116" t="s">
        <v>72</v>
      </c>
      <c r="C25116">
        <f>IF(OR(Calculator!$M790="",Calculator!$M790=0),0,LN(Calculator!$M790))</f>
      </c>
    </row>
    <row r="25117" spans="1:3" x14ac:dyDescent="0.25">
      <c r="A25117">
        <v>790</v>
      </c>
      <c r="B25117" t="s">
        <v>73</v>
      </c>
      <c r="C25117">
        <f>IF(Calculator!$M790="",1,0)</f>
      </c>
    </row>
    <row r="25118" spans="1:3" x14ac:dyDescent="0.25">
      <c r="A25118">
        <v>790</v>
      </c>
      <c r="B25118" t="s">
        <v>74</v>
      </c>
      <c r="C25118">
        <f>IF(Calculator!$N790="",0,(Calculator!$N790-5.3)*IF(Calculator!$G790="Yes",1,0))</f>
      </c>
    </row>
    <row r="25119" spans="1:3" x14ac:dyDescent="0.25">
      <c r="A25119">
        <v>790</v>
      </c>
      <c r="B25119" t="s">
        <v>75</v>
      </c>
      <c r="C25119">
        <f>IF(Calculator!$N790="",0,(Calculator!$N790-5.3)*(1-IF(Calculator!$G790="Yes",1,0)))</f>
      </c>
    </row>
    <row r="25120" spans="1:3" x14ac:dyDescent="0.25">
      <c r="A25120">
        <v>790</v>
      </c>
      <c r="B25120" t="s">
        <v>76</v>
      </c>
      <c r="C25120">
        <f>IF(Calculator!$N790="",1,0)</f>
      </c>
    </row>
    <row r="25121" spans="1:3" x14ac:dyDescent="0.25">
      <c r="A25121">
        <v>790</v>
      </c>
      <c r="B25121" t="s">
        <v>77</v>
      </c>
      <c r="C25121">
        <f>1</f>
      </c>
    </row>
    <row r="25122" spans="1:3" x14ac:dyDescent="0.25">
      <c r="A25122">
        <v>791</v>
      </c>
      <c r="B25122" t="s">
        <v>47</v>
      </c>
      <c r="C25122">
        <f>(Calculator!$C791-55)/10</f>
      </c>
    </row>
    <row r="25123" spans="1:3" x14ac:dyDescent="0.25">
      <c r="A25123">
        <v>791</v>
      </c>
      <c r="B25123" t="s">
        <v>48</v>
      </c>
      <c r="C25123">
        <f>((Calculator!$C791-55)/10)^2</f>
      </c>
    </row>
    <row r="25124" spans="1:3" x14ac:dyDescent="0.25">
      <c r="A25124">
        <v>791</v>
      </c>
      <c r="B25124" t="s">
        <v>49</v>
      </c>
      <c r="C25124">
        <f>((Calculator!$D791-Calculator!$E791)*0.02586)-3.5</f>
      </c>
    </row>
    <row r="25125" spans="1:3" x14ac:dyDescent="0.25">
      <c r="A25125">
        <v>791</v>
      </c>
      <c r="B25125" t="s">
        <v>50</v>
      </c>
      <c r="C25125">
        <f>((Calculator!$E791*0.02586)-1.3)/0.3</f>
      </c>
    </row>
    <row r="25126" spans="1:3" x14ac:dyDescent="0.25">
      <c r="A25126">
        <v>791</v>
      </c>
      <c r="B25126" t="s">
        <v>51</v>
      </c>
      <c r="C25126">
        <f>(MIN(Calculator!$F791,110)-110)/20</f>
      </c>
    </row>
    <row r="25127" spans="1:3" x14ac:dyDescent="0.25">
      <c r="A25127">
        <v>791</v>
      </c>
      <c r="B25127" t="s">
        <v>52</v>
      </c>
      <c r="C25127">
        <f>(MAX(Calculator!$F791,110)-130)/20</f>
      </c>
    </row>
    <row r="25128" spans="1:3" x14ac:dyDescent="0.25">
      <c r="A25128">
        <v>791</v>
      </c>
      <c r="B25128" t="s">
        <v>17</v>
      </c>
      <c r="C25128">
        <f>IF(Calculator!$G791="Yes",1,0)</f>
      </c>
    </row>
    <row r="25129" spans="1:3" x14ac:dyDescent="0.25">
      <c r="A25129">
        <v>791</v>
      </c>
      <c r="B25129" t="s">
        <v>53</v>
      </c>
      <c r="C25129">
        <f>IF(Calculator!$H791="Yes",1,0)</f>
      </c>
    </row>
    <row r="25130" spans="1:3" x14ac:dyDescent="0.25">
      <c r="A25130">
        <v>791</v>
      </c>
      <c r="B25130" t="s">
        <v>54</v>
      </c>
      <c r="C25130">
        <f>(MIN(Calculator!$I791,30)-25)/5</f>
      </c>
    </row>
    <row r="25131" spans="1:3" x14ac:dyDescent="0.25">
      <c r="A25131">
        <v>791</v>
      </c>
      <c r="B25131" t="s">
        <v>55</v>
      </c>
      <c r="C25131">
        <f>(MAX(Calculator!$I791,30)-30)/5</f>
      </c>
    </row>
    <row r="25132" spans="1:3" x14ac:dyDescent="0.25">
      <c r="A25132">
        <v>791</v>
      </c>
      <c r="B25132" t="s">
        <v>56</v>
      </c>
      <c r="C25132">
        <f>(MIN(Calculator!$J791,60)-60)/-15</f>
      </c>
    </row>
    <row r="25133" spans="1:3" x14ac:dyDescent="0.25">
      <c r="A25133">
        <v>791</v>
      </c>
      <c r="B25133" t="s">
        <v>57</v>
      </c>
      <c r="C25133">
        <f>(MAX(Calculator!$J791,60)-90)/-15</f>
      </c>
    </row>
    <row r="25134" spans="1:3" x14ac:dyDescent="0.25">
      <c r="A25134">
        <v>791</v>
      </c>
      <c r="B25134" t="s">
        <v>58</v>
      </c>
      <c r="C25134">
        <f>IF(Calculator!$K791="Yes",1,0)</f>
      </c>
    </row>
    <row r="25135" spans="1:3" x14ac:dyDescent="0.25">
      <c r="A25135">
        <v>791</v>
      </c>
      <c r="B25135" t="s">
        <v>59</v>
      </c>
      <c r="C25135">
        <f>IF(Calculator!$L791="Yes",1,0)</f>
      </c>
    </row>
    <row r="25136" spans="1:3" x14ac:dyDescent="0.25">
      <c r="A25136">
        <v>791</v>
      </c>
      <c r="B25136" t="s">
        <v>60</v>
      </c>
      <c r="C25136">
        <f>((MAX(Calculator!$F791,110)-130)/20)*IF(Calculator!$K791="Yes",1,0)</f>
      </c>
    </row>
    <row r="25137" spans="1:3" x14ac:dyDescent="0.25">
      <c r="A25137">
        <v>791</v>
      </c>
      <c r="B25137" t="s">
        <v>61</v>
      </c>
      <c r="C25137">
        <f>((((Calculator!$D791-Calculator!$E791)*0.02586)-3.5))*IF(Calculator!$L791="Yes",1,0)</f>
      </c>
    </row>
    <row r="25138" spans="1:3" x14ac:dyDescent="0.25">
      <c r="A25138">
        <v>791</v>
      </c>
      <c r="B25138" t="s">
        <v>62</v>
      </c>
      <c r="C25138">
        <f>(((Calculator!$C791-55)/10)*(((((Calculator!$D791-Calculator!$E791)*0.02586)-3.5))))</f>
      </c>
    </row>
    <row r="25139" spans="1:3" x14ac:dyDescent="0.25">
      <c r="A25139">
        <v>791</v>
      </c>
      <c r="B25139" t="s">
        <v>63</v>
      </c>
      <c r="C25139">
        <f>(((Calculator!$C791-55)/10)*(((Calculator!$E791*0.02586)-1.3)/0.3))</f>
      </c>
    </row>
    <row r="25140" spans="1:3" x14ac:dyDescent="0.25">
      <c r="A25140">
        <v>791</v>
      </c>
      <c r="B25140" t="s">
        <v>64</v>
      </c>
      <c r="C25140">
        <f>(((Calculator!$C791-55)/10)*((MAX(Calculator!$F791,110)-130)/20))</f>
      </c>
    </row>
    <row r="25141" spans="1:3" x14ac:dyDescent="0.25">
      <c r="A25141">
        <v>791</v>
      </c>
      <c r="B25141" t="s">
        <v>65</v>
      </c>
      <c r="C25141">
        <f>(((Calculator!$C791-55)/10)*IF(Calculator!$G791="Yes",1,0))</f>
      </c>
    </row>
    <row r="25142" spans="1:3" x14ac:dyDescent="0.25">
      <c r="A25142">
        <v>791</v>
      </c>
      <c r="B25142" t="s">
        <v>66</v>
      </c>
      <c r="C25142">
        <f>(((Calculator!$C791-55)/10)*IF(Calculator!$H791="Yes",1,0))</f>
      </c>
    </row>
    <row r="25143" spans="1:3" x14ac:dyDescent="0.25">
      <c r="A25143">
        <v>791</v>
      </c>
      <c r="B25143" t="s">
        <v>67</v>
      </c>
      <c r="C25143">
        <f>(((Calculator!$C791-55)/10)*((MAX(Calculator!$I791,30)-30)/5))</f>
      </c>
    </row>
    <row r="25144" spans="1:3" x14ac:dyDescent="0.25">
      <c r="A25144">
        <v>791</v>
      </c>
      <c r="B25144" t="s">
        <v>68</v>
      </c>
      <c r="C25144">
        <f>(((Calculator!$C791-55)/10)*((MIN(Calculator!$J791,60)-60)/-15))</f>
      </c>
    </row>
    <row r="25145" spans="1:3" x14ac:dyDescent="0.25">
      <c r="A25145">
        <v>791</v>
      </c>
      <c r="B25145" t="s">
        <v>69</v>
      </c>
      <c r="C25145">
        <f>IF(AND(Calculator!$O791&lt;&gt;"",Calculator!$O791&gt;=4,Calculator!$O791&lt;=6),1,0)</f>
      </c>
    </row>
    <row r="25146" spans="1:3" x14ac:dyDescent="0.25">
      <c r="A25146">
        <v>791</v>
      </c>
      <c r="B25146" t="s">
        <v>70</v>
      </c>
      <c r="C25146">
        <f>IF(AND(Calculator!$O791&lt;&gt;"",Calculator!$O791&gt;=7,Calculator!$O791&lt;=10),1,0)</f>
      </c>
    </row>
    <row r="25147" spans="1:3" x14ac:dyDescent="0.25">
      <c r="A25147">
        <v>791</v>
      </c>
      <c r="B25147" t="s">
        <v>71</v>
      </c>
      <c r="C25147">
        <f>IF(Calculator!$O791="",1,0)</f>
      </c>
    </row>
    <row r="25148" spans="1:3" x14ac:dyDescent="0.25">
      <c r="A25148">
        <v>791</v>
      </c>
      <c r="B25148" t="s">
        <v>72</v>
      </c>
      <c r="C25148">
        <f>IF(OR(Calculator!$M791="",Calculator!$M791=0),0,LN(Calculator!$M791))</f>
      </c>
    </row>
    <row r="25149" spans="1:3" x14ac:dyDescent="0.25">
      <c r="A25149">
        <v>791</v>
      </c>
      <c r="B25149" t="s">
        <v>73</v>
      </c>
      <c r="C25149">
        <f>IF(Calculator!$M791="",1,0)</f>
      </c>
    </row>
    <row r="25150" spans="1:3" x14ac:dyDescent="0.25">
      <c r="A25150">
        <v>791</v>
      </c>
      <c r="B25150" t="s">
        <v>74</v>
      </c>
      <c r="C25150">
        <f>IF(Calculator!$N791="",0,(Calculator!$N791-5.3)*IF(Calculator!$G791="Yes",1,0))</f>
      </c>
    </row>
    <row r="25151" spans="1:3" x14ac:dyDescent="0.25">
      <c r="A25151">
        <v>791</v>
      </c>
      <c r="B25151" t="s">
        <v>75</v>
      </c>
      <c r="C25151">
        <f>IF(Calculator!$N791="",0,(Calculator!$N791-5.3)*(1-IF(Calculator!$G791="Yes",1,0)))</f>
      </c>
    </row>
    <row r="25152" spans="1:3" x14ac:dyDescent="0.25">
      <c r="A25152">
        <v>791</v>
      </c>
      <c r="B25152" t="s">
        <v>76</v>
      </c>
      <c r="C25152">
        <f>IF(Calculator!$N791="",1,0)</f>
      </c>
    </row>
    <row r="25153" spans="1:3" x14ac:dyDescent="0.25">
      <c r="A25153">
        <v>791</v>
      </c>
      <c r="B25153" t="s">
        <v>77</v>
      </c>
      <c r="C25153">
        <f>1</f>
      </c>
    </row>
    <row r="25154" spans="1:3" x14ac:dyDescent="0.25">
      <c r="A25154">
        <v>792</v>
      </c>
      <c r="B25154" t="s">
        <v>47</v>
      </c>
      <c r="C25154">
        <f>(Calculator!$C792-55)/10</f>
      </c>
    </row>
    <row r="25155" spans="1:3" x14ac:dyDescent="0.25">
      <c r="A25155">
        <v>792</v>
      </c>
      <c r="B25155" t="s">
        <v>48</v>
      </c>
      <c r="C25155">
        <f>((Calculator!$C792-55)/10)^2</f>
      </c>
    </row>
    <row r="25156" spans="1:3" x14ac:dyDescent="0.25">
      <c r="A25156">
        <v>792</v>
      </c>
      <c r="B25156" t="s">
        <v>49</v>
      </c>
      <c r="C25156">
        <f>((Calculator!$D792-Calculator!$E792)*0.02586)-3.5</f>
      </c>
    </row>
    <row r="25157" spans="1:3" x14ac:dyDescent="0.25">
      <c r="A25157">
        <v>792</v>
      </c>
      <c r="B25157" t="s">
        <v>50</v>
      </c>
      <c r="C25157">
        <f>((Calculator!$E792*0.02586)-1.3)/0.3</f>
      </c>
    </row>
    <row r="25158" spans="1:3" x14ac:dyDescent="0.25">
      <c r="A25158">
        <v>792</v>
      </c>
      <c r="B25158" t="s">
        <v>51</v>
      </c>
      <c r="C25158">
        <f>(MIN(Calculator!$F792,110)-110)/20</f>
      </c>
    </row>
    <row r="25159" spans="1:3" x14ac:dyDescent="0.25">
      <c r="A25159">
        <v>792</v>
      </c>
      <c r="B25159" t="s">
        <v>52</v>
      </c>
      <c r="C25159">
        <f>(MAX(Calculator!$F792,110)-130)/20</f>
      </c>
    </row>
    <row r="25160" spans="1:3" x14ac:dyDescent="0.25">
      <c r="A25160">
        <v>792</v>
      </c>
      <c r="B25160" t="s">
        <v>17</v>
      </c>
      <c r="C25160">
        <f>IF(Calculator!$G792="Yes",1,0)</f>
      </c>
    </row>
    <row r="25161" spans="1:3" x14ac:dyDescent="0.25">
      <c r="A25161">
        <v>792</v>
      </c>
      <c r="B25161" t="s">
        <v>53</v>
      </c>
      <c r="C25161">
        <f>IF(Calculator!$H792="Yes",1,0)</f>
      </c>
    </row>
    <row r="25162" spans="1:3" x14ac:dyDescent="0.25">
      <c r="A25162">
        <v>792</v>
      </c>
      <c r="B25162" t="s">
        <v>54</v>
      </c>
      <c r="C25162">
        <f>(MIN(Calculator!$I792,30)-25)/5</f>
      </c>
    </row>
    <row r="25163" spans="1:3" x14ac:dyDescent="0.25">
      <c r="A25163">
        <v>792</v>
      </c>
      <c r="B25163" t="s">
        <v>55</v>
      </c>
      <c r="C25163">
        <f>(MAX(Calculator!$I792,30)-30)/5</f>
      </c>
    </row>
    <row r="25164" spans="1:3" x14ac:dyDescent="0.25">
      <c r="A25164">
        <v>792</v>
      </c>
      <c r="B25164" t="s">
        <v>56</v>
      </c>
      <c r="C25164">
        <f>(MIN(Calculator!$J792,60)-60)/-15</f>
      </c>
    </row>
    <row r="25165" spans="1:3" x14ac:dyDescent="0.25">
      <c r="A25165">
        <v>792</v>
      </c>
      <c r="B25165" t="s">
        <v>57</v>
      </c>
      <c r="C25165">
        <f>(MAX(Calculator!$J792,60)-90)/-15</f>
      </c>
    </row>
    <row r="25166" spans="1:3" x14ac:dyDescent="0.25">
      <c r="A25166">
        <v>792</v>
      </c>
      <c r="B25166" t="s">
        <v>58</v>
      </c>
      <c r="C25166">
        <f>IF(Calculator!$K792="Yes",1,0)</f>
      </c>
    </row>
    <row r="25167" spans="1:3" x14ac:dyDescent="0.25">
      <c r="A25167">
        <v>792</v>
      </c>
      <c r="B25167" t="s">
        <v>59</v>
      </c>
      <c r="C25167">
        <f>IF(Calculator!$L792="Yes",1,0)</f>
      </c>
    </row>
    <row r="25168" spans="1:3" x14ac:dyDescent="0.25">
      <c r="A25168">
        <v>792</v>
      </c>
      <c r="B25168" t="s">
        <v>60</v>
      </c>
      <c r="C25168">
        <f>((MAX(Calculator!$F792,110)-130)/20)*IF(Calculator!$K792="Yes",1,0)</f>
      </c>
    </row>
    <row r="25169" spans="1:3" x14ac:dyDescent="0.25">
      <c r="A25169">
        <v>792</v>
      </c>
      <c r="B25169" t="s">
        <v>61</v>
      </c>
      <c r="C25169">
        <f>((((Calculator!$D792-Calculator!$E792)*0.02586)-3.5))*IF(Calculator!$L792="Yes",1,0)</f>
      </c>
    </row>
    <row r="25170" spans="1:3" x14ac:dyDescent="0.25">
      <c r="A25170">
        <v>792</v>
      </c>
      <c r="B25170" t="s">
        <v>62</v>
      </c>
      <c r="C25170">
        <f>(((Calculator!$C792-55)/10)*(((((Calculator!$D792-Calculator!$E792)*0.02586)-3.5))))</f>
      </c>
    </row>
    <row r="25171" spans="1:3" x14ac:dyDescent="0.25">
      <c r="A25171">
        <v>792</v>
      </c>
      <c r="B25171" t="s">
        <v>63</v>
      </c>
      <c r="C25171">
        <f>(((Calculator!$C792-55)/10)*(((Calculator!$E792*0.02586)-1.3)/0.3))</f>
      </c>
    </row>
    <row r="25172" spans="1:3" x14ac:dyDescent="0.25">
      <c r="A25172">
        <v>792</v>
      </c>
      <c r="B25172" t="s">
        <v>64</v>
      </c>
      <c r="C25172">
        <f>(((Calculator!$C792-55)/10)*((MAX(Calculator!$F792,110)-130)/20))</f>
      </c>
    </row>
    <row r="25173" spans="1:3" x14ac:dyDescent="0.25">
      <c r="A25173">
        <v>792</v>
      </c>
      <c r="B25173" t="s">
        <v>65</v>
      </c>
      <c r="C25173">
        <f>(((Calculator!$C792-55)/10)*IF(Calculator!$G792="Yes",1,0))</f>
      </c>
    </row>
    <row r="25174" spans="1:3" x14ac:dyDescent="0.25">
      <c r="A25174">
        <v>792</v>
      </c>
      <c r="B25174" t="s">
        <v>66</v>
      </c>
      <c r="C25174">
        <f>(((Calculator!$C792-55)/10)*IF(Calculator!$H792="Yes",1,0))</f>
      </c>
    </row>
    <row r="25175" spans="1:3" x14ac:dyDescent="0.25">
      <c r="A25175">
        <v>792</v>
      </c>
      <c r="B25175" t="s">
        <v>67</v>
      </c>
      <c r="C25175">
        <f>(((Calculator!$C792-55)/10)*((MAX(Calculator!$I792,30)-30)/5))</f>
      </c>
    </row>
    <row r="25176" spans="1:3" x14ac:dyDescent="0.25">
      <c r="A25176">
        <v>792</v>
      </c>
      <c r="B25176" t="s">
        <v>68</v>
      </c>
      <c r="C25176">
        <f>(((Calculator!$C792-55)/10)*((MIN(Calculator!$J792,60)-60)/-15))</f>
      </c>
    </row>
    <row r="25177" spans="1:3" x14ac:dyDescent="0.25">
      <c r="A25177">
        <v>792</v>
      </c>
      <c r="B25177" t="s">
        <v>69</v>
      </c>
      <c r="C25177">
        <f>IF(AND(Calculator!$O792&lt;&gt;"",Calculator!$O792&gt;=4,Calculator!$O792&lt;=6),1,0)</f>
      </c>
    </row>
    <row r="25178" spans="1:3" x14ac:dyDescent="0.25">
      <c r="A25178">
        <v>792</v>
      </c>
      <c r="B25178" t="s">
        <v>70</v>
      </c>
      <c r="C25178">
        <f>IF(AND(Calculator!$O792&lt;&gt;"",Calculator!$O792&gt;=7,Calculator!$O792&lt;=10),1,0)</f>
      </c>
    </row>
    <row r="25179" spans="1:3" x14ac:dyDescent="0.25">
      <c r="A25179">
        <v>792</v>
      </c>
      <c r="B25179" t="s">
        <v>71</v>
      </c>
      <c r="C25179">
        <f>IF(Calculator!$O792="",1,0)</f>
      </c>
    </row>
    <row r="25180" spans="1:3" x14ac:dyDescent="0.25">
      <c r="A25180">
        <v>792</v>
      </c>
      <c r="B25180" t="s">
        <v>72</v>
      </c>
      <c r="C25180">
        <f>IF(OR(Calculator!$M792="",Calculator!$M792=0),0,LN(Calculator!$M792))</f>
      </c>
    </row>
    <row r="25181" spans="1:3" x14ac:dyDescent="0.25">
      <c r="A25181">
        <v>792</v>
      </c>
      <c r="B25181" t="s">
        <v>73</v>
      </c>
      <c r="C25181">
        <f>IF(Calculator!$M792="",1,0)</f>
      </c>
    </row>
    <row r="25182" spans="1:3" x14ac:dyDescent="0.25">
      <c r="A25182">
        <v>792</v>
      </c>
      <c r="B25182" t="s">
        <v>74</v>
      </c>
      <c r="C25182">
        <f>IF(Calculator!$N792="",0,(Calculator!$N792-5.3)*IF(Calculator!$G792="Yes",1,0))</f>
      </c>
    </row>
    <row r="25183" spans="1:3" x14ac:dyDescent="0.25">
      <c r="A25183">
        <v>792</v>
      </c>
      <c r="B25183" t="s">
        <v>75</v>
      </c>
      <c r="C25183">
        <f>IF(Calculator!$N792="",0,(Calculator!$N792-5.3)*(1-IF(Calculator!$G792="Yes",1,0)))</f>
      </c>
    </row>
    <row r="25184" spans="1:3" x14ac:dyDescent="0.25">
      <c r="A25184">
        <v>792</v>
      </c>
      <c r="B25184" t="s">
        <v>76</v>
      </c>
      <c r="C25184">
        <f>IF(Calculator!$N792="",1,0)</f>
      </c>
    </row>
    <row r="25185" spans="1:3" x14ac:dyDescent="0.25">
      <c r="A25185">
        <v>792</v>
      </c>
      <c r="B25185" t="s">
        <v>77</v>
      </c>
      <c r="C25185">
        <f>1</f>
      </c>
    </row>
    <row r="25186" spans="1:3" x14ac:dyDescent="0.25">
      <c r="A25186">
        <v>793</v>
      </c>
      <c r="B25186" t="s">
        <v>47</v>
      </c>
      <c r="C25186">
        <f>(Calculator!$C793-55)/10</f>
      </c>
    </row>
    <row r="25187" spans="1:3" x14ac:dyDescent="0.25">
      <c r="A25187">
        <v>793</v>
      </c>
      <c r="B25187" t="s">
        <v>48</v>
      </c>
      <c r="C25187">
        <f>((Calculator!$C793-55)/10)^2</f>
      </c>
    </row>
    <row r="25188" spans="1:3" x14ac:dyDescent="0.25">
      <c r="A25188">
        <v>793</v>
      </c>
      <c r="B25188" t="s">
        <v>49</v>
      </c>
      <c r="C25188">
        <f>((Calculator!$D793-Calculator!$E793)*0.02586)-3.5</f>
      </c>
    </row>
    <row r="25189" spans="1:3" x14ac:dyDescent="0.25">
      <c r="A25189">
        <v>793</v>
      </c>
      <c r="B25189" t="s">
        <v>50</v>
      </c>
      <c r="C25189">
        <f>((Calculator!$E793*0.02586)-1.3)/0.3</f>
      </c>
    </row>
    <row r="25190" spans="1:3" x14ac:dyDescent="0.25">
      <c r="A25190">
        <v>793</v>
      </c>
      <c r="B25190" t="s">
        <v>51</v>
      </c>
      <c r="C25190">
        <f>(MIN(Calculator!$F793,110)-110)/20</f>
      </c>
    </row>
    <row r="25191" spans="1:3" x14ac:dyDescent="0.25">
      <c r="A25191">
        <v>793</v>
      </c>
      <c r="B25191" t="s">
        <v>52</v>
      </c>
      <c r="C25191">
        <f>(MAX(Calculator!$F793,110)-130)/20</f>
      </c>
    </row>
    <row r="25192" spans="1:3" x14ac:dyDescent="0.25">
      <c r="A25192">
        <v>793</v>
      </c>
      <c r="B25192" t="s">
        <v>17</v>
      </c>
      <c r="C25192">
        <f>IF(Calculator!$G793="Yes",1,0)</f>
      </c>
    </row>
    <row r="25193" spans="1:3" x14ac:dyDescent="0.25">
      <c r="A25193">
        <v>793</v>
      </c>
      <c r="B25193" t="s">
        <v>53</v>
      </c>
      <c r="C25193">
        <f>IF(Calculator!$H793="Yes",1,0)</f>
      </c>
    </row>
    <row r="25194" spans="1:3" x14ac:dyDescent="0.25">
      <c r="A25194">
        <v>793</v>
      </c>
      <c r="B25194" t="s">
        <v>54</v>
      </c>
      <c r="C25194">
        <f>(MIN(Calculator!$I793,30)-25)/5</f>
      </c>
    </row>
    <row r="25195" spans="1:3" x14ac:dyDescent="0.25">
      <c r="A25195">
        <v>793</v>
      </c>
      <c r="B25195" t="s">
        <v>55</v>
      </c>
      <c r="C25195">
        <f>(MAX(Calculator!$I793,30)-30)/5</f>
      </c>
    </row>
    <row r="25196" spans="1:3" x14ac:dyDescent="0.25">
      <c r="A25196">
        <v>793</v>
      </c>
      <c r="B25196" t="s">
        <v>56</v>
      </c>
      <c r="C25196">
        <f>(MIN(Calculator!$J793,60)-60)/-15</f>
      </c>
    </row>
    <row r="25197" spans="1:3" x14ac:dyDescent="0.25">
      <c r="A25197">
        <v>793</v>
      </c>
      <c r="B25197" t="s">
        <v>57</v>
      </c>
      <c r="C25197">
        <f>(MAX(Calculator!$J793,60)-90)/-15</f>
      </c>
    </row>
    <row r="25198" spans="1:3" x14ac:dyDescent="0.25">
      <c r="A25198">
        <v>793</v>
      </c>
      <c r="B25198" t="s">
        <v>58</v>
      </c>
      <c r="C25198">
        <f>IF(Calculator!$K793="Yes",1,0)</f>
      </c>
    </row>
    <row r="25199" spans="1:3" x14ac:dyDescent="0.25">
      <c r="A25199">
        <v>793</v>
      </c>
      <c r="B25199" t="s">
        <v>59</v>
      </c>
      <c r="C25199">
        <f>IF(Calculator!$L793="Yes",1,0)</f>
      </c>
    </row>
    <row r="25200" spans="1:3" x14ac:dyDescent="0.25">
      <c r="A25200">
        <v>793</v>
      </c>
      <c r="B25200" t="s">
        <v>60</v>
      </c>
      <c r="C25200">
        <f>((MAX(Calculator!$F793,110)-130)/20)*IF(Calculator!$K793="Yes",1,0)</f>
      </c>
    </row>
    <row r="25201" spans="1:3" x14ac:dyDescent="0.25">
      <c r="A25201">
        <v>793</v>
      </c>
      <c r="B25201" t="s">
        <v>61</v>
      </c>
      <c r="C25201">
        <f>((((Calculator!$D793-Calculator!$E793)*0.02586)-3.5))*IF(Calculator!$L793="Yes",1,0)</f>
      </c>
    </row>
    <row r="25202" spans="1:3" x14ac:dyDescent="0.25">
      <c r="A25202">
        <v>793</v>
      </c>
      <c r="B25202" t="s">
        <v>62</v>
      </c>
      <c r="C25202">
        <f>(((Calculator!$C793-55)/10)*(((((Calculator!$D793-Calculator!$E793)*0.02586)-3.5))))</f>
      </c>
    </row>
    <row r="25203" spans="1:3" x14ac:dyDescent="0.25">
      <c r="A25203">
        <v>793</v>
      </c>
      <c r="B25203" t="s">
        <v>63</v>
      </c>
      <c r="C25203">
        <f>(((Calculator!$C793-55)/10)*(((Calculator!$E793*0.02586)-1.3)/0.3))</f>
      </c>
    </row>
    <row r="25204" spans="1:3" x14ac:dyDescent="0.25">
      <c r="A25204">
        <v>793</v>
      </c>
      <c r="B25204" t="s">
        <v>64</v>
      </c>
      <c r="C25204">
        <f>(((Calculator!$C793-55)/10)*((MAX(Calculator!$F793,110)-130)/20))</f>
      </c>
    </row>
    <row r="25205" spans="1:3" x14ac:dyDescent="0.25">
      <c r="A25205">
        <v>793</v>
      </c>
      <c r="B25205" t="s">
        <v>65</v>
      </c>
      <c r="C25205">
        <f>(((Calculator!$C793-55)/10)*IF(Calculator!$G793="Yes",1,0))</f>
      </c>
    </row>
    <row r="25206" spans="1:3" x14ac:dyDescent="0.25">
      <c r="A25206">
        <v>793</v>
      </c>
      <c r="B25206" t="s">
        <v>66</v>
      </c>
      <c r="C25206">
        <f>(((Calculator!$C793-55)/10)*IF(Calculator!$H793="Yes",1,0))</f>
      </c>
    </row>
    <row r="25207" spans="1:3" x14ac:dyDescent="0.25">
      <c r="A25207">
        <v>793</v>
      </c>
      <c r="B25207" t="s">
        <v>67</v>
      </c>
      <c r="C25207">
        <f>(((Calculator!$C793-55)/10)*((MAX(Calculator!$I793,30)-30)/5))</f>
      </c>
    </row>
    <row r="25208" spans="1:3" x14ac:dyDescent="0.25">
      <c r="A25208">
        <v>793</v>
      </c>
      <c r="B25208" t="s">
        <v>68</v>
      </c>
      <c r="C25208">
        <f>(((Calculator!$C793-55)/10)*((MIN(Calculator!$J793,60)-60)/-15))</f>
      </c>
    </row>
    <row r="25209" spans="1:3" x14ac:dyDescent="0.25">
      <c r="A25209">
        <v>793</v>
      </c>
      <c r="B25209" t="s">
        <v>69</v>
      </c>
      <c r="C25209">
        <f>IF(AND(Calculator!$O793&lt;&gt;"",Calculator!$O793&gt;=4,Calculator!$O793&lt;=6),1,0)</f>
      </c>
    </row>
    <row r="25210" spans="1:3" x14ac:dyDescent="0.25">
      <c r="A25210">
        <v>793</v>
      </c>
      <c r="B25210" t="s">
        <v>70</v>
      </c>
      <c r="C25210">
        <f>IF(AND(Calculator!$O793&lt;&gt;"",Calculator!$O793&gt;=7,Calculator!$O793&lt;=10),1,0)</f>
      </c>
    </row>
    <row r="25211" spans="1:3" x14ac:dyDescent="0.25">
      <c r="A25211">
        <v>793</v>
      </c>
      <c r="B25211" t="s">
        <v>71</v>
      </c>
      <c r="C25211">
        <f>IF(Calculator!$O793="",1,0)</f>
      </c>
    </row>
    <row r="25212" spans="1:3" x14ac:dyDescent="0.25">
      <c r="A25212">
        <v>793</v>
      </c>
      <c r="B25212" t="s">
        <v>72</v>
      </c>
      <c r="C25212">
        <f>IF(OR(Calculator!$M793="",Calculator!$M793=0),0,LN(Calculator!$M793))</f>
      </c>
    </row>
    <row r="25213" spans="1:3" x14ac:dyDescent="0.25">
      <c r="A25213">
        <v>793</v>
      </c>
      <c r="B25213" t="s">
        <v>73</v>
      </c>
      <c r="C25213">
        <f>IF(Calculator!$M793="",1,0)</f>
      </c>
    </row>
    <row r="25214" spans="1:3" x14ac:dyDescent="0.25">
      <c r="A25214">
        <v>793</v>
      </c>
      <c r="B25214" t="s">
        <v>74</v>
      </c>
      <c r="C25214">
        <f>IF(Calculator!$N793="",0,(Calculator!$N793-5.3)*IF(Calculator!$G793="Yes",1,0))</f>
      </c>
    </row>
    <row r="25215" spans="1:3" x14ac:dyDescent="0.25">
      <c r="A25215">
        <v>793</v>
      </c>
      <c r="B25215" t="s">
        <v>75</v>
      </c>
      <c r="C25215">
        <f>IF(Calculator!$N793="",0,(Calculator!$N793-5.3)*(1-IF(Calculator!$G793="Yes",1,0)))</f>
      </c>
    </row>
    <row r="25216" spans="1:3" x14ac:dyDescent="0.25">
      <c r="A25216">
        <v>793</v>
      </c>
      <c r="B25216" t="s">
        <v>76</v>
      </c>
      <c r="C25216">
        <f>IF(Calculator!$N793="",1,0)</f>
      </c>
    </row>
    <row r="25217" spans="1:3" x14ac:dyDescent="0.25">
      <c r="A25217">
        <v>793</v>
      </c>
      <c r="B25217" t="s">
        <v>77</v>
      </c>
      <c r="C25217">
        <f>1</f>
      </c>
    </row>
    <row r="25218" spans="1:3" x14ac:dyDescent="0.25">
      <c r="A25218">
        <v>794</v>
      </c>
      <c r="B25218" t="s">
        <v>47</v>
      </c>
      <c r="C25218">
        <f>(Calculator!$C794-55)/10</f>
      </c>
    </row>
    <row r="25219" spans="1:3" x14ac:dyDescent="0.25">
      <c r="A25219">
        <v>794</v>
      </c>
      <c r="B25219" t="s">
        <v>48</v>
      </c>
      <c r="C25219">
        <f>((Calculator!$C794-55)/10)^2</f>
      </c>
    </row>
    <row r="25220" spans="1:3" x14ac:dyDescent="0.25">
      <c r="A25220">
        <v>794</v>
      </c>
      <c r="B25220" t="s">
        <v>49</v>
      </c>
      <c r="C25220">
        <f>((Calculator!$D794-Calculator!$E794)*0.02586)-3.5</f>
      </c>
    </row>
    <row r="25221" spans="1:3" x14ac:dyDescent="0.25">
      <c r="A25221">
        <v>794</v>
      </c>
      <c r="B25221" t="s">
        <v>50</v>
      </c>
      <c r="C25221">
        <f>((Calculator!$E794*0.02586)-1.3)/0.3</f>
      </c>
    </row>
    <row r="25222" spans="1:3" x14ac:dyDescent="0.25">
      <c r="A25222">
        <v>794</v>
      </c>
      <c r="B25222" t="s">
        <v>51</v>
      </c>
      <c r="C25222">
        <f>(MIN(Calculator!$F794,110)-110)/20</f>
      </c>
    </row>
    <row r="25223" spans="1:3" x14ac:dyDescent="0.25">
      <c r="A25223">
        <v>794</v>
      </c>
      <c r="B25223" t="s">
        <v>52</v>
      </c>
      <c r="C25223">
        <f>(MAX(Calculator!$F794,110)-130)/20</f>
      </c>
    </row>
    <row r="25224" spans="1:3" x14ac:dyDescent="0.25">
      <c r="A25224">
        <v>794</v>
      </c>
      <c r="B25224" t="s">
        <v>17</v>
      </c>
      <c r="C25224">
        <f>IF(Calculator!$G794="Yes",1,0)</f>
      </c>
    </row>
    <row r="25225" spans="1:3" x14ac:dyDescent="0.25">
      <c r="A25225">
        <v>794</v>
      </c>
      <c r="B25225" t="s">
        <v>53</v>
      </c>
      <c r="C25225">
        <f>IF(Calculator!$H794="Yes",1,0)</f>
      </c>
    </row>
    <row r="25226" spans="1:3" x14ac:dyDescent="0.25">
      <c r="A25226">
        <v>794</v>
      </c>
      <c r="B25226" t="s">
        <v>54</v>
      </c>
      <c r="C25226">
        <f>(MIN(Calculator!$I794,30)-25)/5</f>
      </c>
    </row>
    <row r="25227" spans="1:3" x14ac:dyDescent="0.25">
      <c r="A25227">
        <v>794</v>
      </c>
      <c r="B25227" t="s">
        <v>55</v>
      </c>
      <c r="C25227">
        <f>(MAX(Calculator!$I794,30)-30)/5</f>
      </c>
    </row>
    <row r="25228" spans="1:3" x14ac:dyDescent="0.25">
      <c r="A25228">
        <v>794</v>
      </c>
      <c r="B25228" t="s">
        <v>56</v>
      </c>
      <c r="C25228">
        <f>(MIN(Calculator!$J794,60)-60)/-15</f>
      </c>
    </row>
    <row r="25229" spans="1:3" x14ac:dyDescent="0.25">
      <c r="A25229">
        <v>794</v>
      </c>
      <c r="B25229" t="s">
        <v>57</v>
      </c>
      <c r="C25229">
        <f>(MAX(Calculator!$J794,60)-90)/-15</f>
      </c>
    </row>
    <row r="25230" spans="1:3" x14ac:dyDescent="0.25">
      <c r="A25230">
        <v>794</v>
      </c>
      <c r="B25230" t="s">
        <v>58</v>
      </c>
      <c r="C25230">
        <f>IF(Calculator!$K794="Yes",1,0)</f>
      </c>
    </row>
    <row r="25231" spans="1:3" x14ac:dyDescent="0.25">
      <c r="A25231">
        <v>794</v>
      </c>
      <c r="B25231" t="s">
        <v>59</v>
      </c>
      <c r="C25231">
        <f>IF(Calculator!$L794="Yes",1,0)</f>
      </c>
    </row>
    <row r="25232" spans="1:3" x14ac:dyDescent="0.25">
      <c r="A25232">
        <v>794</v>
      </c>
      <c r="B25232" t="s">
        <v>60</v>
      </c>
      <c r="C25232">
        <f>((MAX(Calculator!$F794,110)-130)/20)*IF(Calculator!$K794="Yes",1,0)</f>
      </c>
    </row>
    <row r="25233" spans="1:3" x14ac:dyDescent="0.25">
      <c r="A25233">
        <v>794</v>
      </c>
      <c r="B25233" t="s">
        <v>61</v>
      </c>
      <c r="C25233">
        <f>((((Calculator!$D794-Calculator!$E794)*0.02586)-3.5))*IF(Calculator!$L794="Yes",1,0)</f>
      </c>
    </row>
    <row r="25234" spans="1:3" x14ac:dyDescent="0.25">
      <c r="A25234">
        <v>794</v>
      </c>
      <c r="B25234" t="s">
        <v>62</v>
      </c>
      <c r="C25234">
        <f>(((Calculator!$C794-55)/10)*(((((Calculator!$D794-Calculator!$E794)*0.02586)-3.5))))</f>
      </c>
    </row>
    <row r="25235" spans="1:3" x14ac:dyDescent="0.25">
      <c r="A25235">
        <v>794</v>
      </c>
      <c r="B25235" t="s">
        <v>63</v>
      </c>
      <c r="C25235">
        <f>(((Calculator!$C794-55)/10)*(((Calculator!$E794*0.02586)-1.3)/0.3))</f>
      </c>
    </row>
    <row r="25236" spans="1:3" x14ac:dyDescent="0.25">
      <c r="A25236">
        <v>794</v>
      </c>
      <c r="B25236" t="s">
        <v>64</v>
      </c>
      <c r="C25236">
        <f>(((Calculator!$C794-55)/10)*((MAX(Calculator!$F794,110)-130)/20))</f>
      </c>
    </row>
    <row r="25237" spans="1:3" x14ac:dyDescent="0.25">
      <c r="A25237">
        <v>794</v>
      </c>
      <c r="B25237" t="s">
        <v>65</v>
      </c>
      <c r="C25237">
        <f>(((Calculator!$C794-55)/10)*IF(Calculator!$G794="Yes",1,0))</f>
      </c>
    </row>
    <row r="25238" spans="1:3" x14ac:dyDescent="0.25">
      <c r="A25238">
        <v>794</v>
      </c>
      <c r="B25238" t="s">
        <v>66</v>
      </c>
      <c r="C25238">
        <f>(((Calculator!$C794-55)/10)*IF(Calculator!$H794="Yes",1,0))</f>
      </c>
    </row>
    <row r="25239" spans="1:3" x14ac:dyDescent="0.25">
      <c r="A25239">
        <v>794</v>
      </c>
      <c r="B25239" t="s">
        <v>67</v>
      </c>
      <c r="C25239">
        <f>(((Calculator!$C794-55)/10)*((MAX(Calculator!$I794,30)-30)/5))</f>
      </c>
    </row>
    <row r="25240" spans="1:3" x14ac:dyDescent="0.25">
      <c r="A25240">
        <v>794</v>
      </c>
      <c r="B25240" t="s">
        <v>68</v>
      </c>
      <c r="C25240">
        <f>(((Calculator!$C794-55)/10)*((MIN(Calculator!$J794,60)-60)/-15))</f>
      </c>
    </row>
    <row r="25241" spans="1:3" x14ac:dyDescent="0.25">
      <c r="A25241">
        <v>794</v>
      </c>
      <c r="B25241" t="s">
        <v>69</v>
      </c>
      <c r="C25241">
        <f>IF(AND(Calculator!$O794&lt;&gt;"",Calculator!$O794&gt;=4,Calculator!$O794&lt;=6),1,0)</f>
      </c>
    </row>
    <row r="25242" spans="1:3" x14ac:dyDescent="0.25">
      <c r="A25242">
        <v>794</v>
      </c>
      <c r="B25242" t="s">
        <v>70</v>
      </c>
      <c r="C25242">
        <f>IF(AND(Calculator!$O794&lt;&gt;"",Calculator!$O794&gt;=7,Calculator!$O794&lt;=10),1,0)</f>
      </c>
    </row>
    <row r="25243" spans="1:3" x14ac:dyDescent="0.25">
      <c r="A25243">
        <v>794</v>
      </c>
      <c r="B25243" t="s">
        <v>71</v>
      </c>
      <c r="C25243">
        <f>IF(Calculator!$O794="",1,0)</f>
      </c>
    </row>
    <row r="25244" spans="1:3" x14ac:dyDescent="0.25">
      <c r="A25244">
        <v>794</v>
      </c>
      <c r="B25244" t="s">
        <v>72</v>
      </c>
      <c r="C25244">
        <f>IF(OR(Calculator!$M794="",Calculator!$M794=0),0,LN(Calculator!$M794))</f>
      </c>
    </row>
    <row r="25245" spans="1:3" x14ac:dyDescent="0.25">
      <c r="A25245">
        <v>794</v>
      </c>
      <c r="B25245" t="s">
        <v>73</v>
      </c>
      <c r="C25245">
        <f>IF(Calculator!$M794="",1,0)</f>
      </c>
    </row>
    <row r="25246" spans="1:3" x14ac:dyDescent="0.25">
      <c r="A25246">
        <v>794</v>
      </c>
      <c r="B25246" t="s">
        <v>74</v>
      </c>
      <c r="C25246">
        <f>IF(Calculator!$N794="",0,(Calculator!$N794-5.3)*IF(Calculator!$G794="Yes",1,0))</f>
      </c>
    </row>
    <row r="25247" spans="1:3" x14ac:dyDescent="0.25">
      <c r="A25247">
        <v>794</v>
      </c>
      <c r="B25247" t="s">
        <v>75</v>
      </c>
      <c r="C25247">
        <f>IF(Calculator!$N794="",0,(Calculator!$N794-5.3)*(1-IF(Calculator!$G794="Yes",1,0)))</f>
      </c>
    </row>
    <row r="25248" spans="1:3" x14ac:dyDescent="0.25">
      <c r="A25248">
        <v>794</v>
      </c>
      <c r="B25248" t="s">
        <v>76</v>
      </c>
      <c r="C25248">
        <f>IF(Calculator!$N794="",1,0)</f>
      </c>
    </row>
    <row r="25249" spans="1:3" x14ac:dyDescent="0.25">
      <c r="A25249">
        <v>794</v>
      </c>
      <c r="B25249" t="s">
        <v>77</v>
      </c>
      <c r="C25249">
        <f>1</f>
      </c>
    </row>
    <row r="25250" spans="1:3" x14ac:dyDescent="0.25">
      <c r="A25250">
        <v>795</v>
      </c>
      <c r="B25250" t="s">
        <v>47</v>
      </c>
      <c r="C25250">
        <f>(Calculator!$C795-55)/10</f>
      </c>
    </row>
    <row r="25251" spans="1:3" x14ac:dyDescent="0.25">
      <c r="A25251">
        <v>795</v>
      </c>
      <c r="B25251" t="s">
        <v>48</v>
      </c>
      <c r="C25251">
        <f>((Calculator!$C795-55)/10)^2</f>
      </c>
    </row>
    <row r="25252" spans="1:3" x14ac:dyDescent="0.25">
      <c r="A25252">
        <v>795</v>
      </c>
      <c r="B25252" t="s">
        <v>49</v>
      </c>
      <c r="C25252">
        <f>((Calculator!$D795-Calculator!$E795)*0.02586)-3.5</f>
      </c>
    </row>
    <row r="25253" spans="1:3" x14ac:dyDescent="0.25">
      <c r="A25253">
        <v>795</v>
      </c>
      <c r="B25253" t="s">
        <v>50</v>
      </c>
      <c r="C25253">
        <f>((Calculator!$E795*0.02586)-1.3)/0.3</f>
      </c>
    </row>
    <row r="25254" spans="1:3" x14ac:dyDescent="0.25">
      <c r="A25254">
        <v>795</v>
      </c>
      <c r="B25254" t="s">
        <v>51</v>
      </c>
      <c r="C25254">
        <f>(MIN(Calculator!$F795,110)-110)/20</f>
      </c>
    </row>
    <row r="25255" spans="1:3" x14ac:dyDescent="0.25">
      <c r="A25255">
        <v>795</v>
      </c>
      <c r="B25255" t="s">
        <v>52</v>
      </c>
      <c r="C25255">
        <f>(MAX(Calculator!$F795,110)-130)/20</f>
      </c>
    </row>
    <row r="25256" spans="1:3" x14ac:dyDescent="0.25">
      <c r="A25256">
        <v>795</v>
      </c>
      <c r="B25256" t="s">
        <v>17</v>
      </c>
      <c r="C25256">
        <f>IF(Calculator!$G795="Yes",1,0)</f>
      </c>
    </row>
    <row r="25257" spans="1:3" x14ac:dyDescent="0.25">
      <c r="A25257">
        <v>795</v>
      </c>
      <c r="B25257" t="s">
        <v>53</v>
      </c>
      <c r="C25257">
        <f>IF(Calculator!$H795="Yes",1,0)</f>
      </c>
    </row>
    <row r="25258" spans="1:3" x14ac:dyDescent="0.25">
      <c r="A25258">
        <v>795</v>
      </c>
      <c r="B25258" t="s">
        <v>54</v>
      </c>
      <c r="C25258">
        <f>(MIN(Calculator!$I795,30)-25)/5</f>
      </c>
    </row>
    <row r="25259" spans="1:3" x14ac:dyDescent="0.25">
      <c r="A25259">
        <v>795</v>
      </c>
      <c r="B25259" t="s">
        <v>55</v>
      </c>
      <c r="C25259">
        <f>(MAX(Calculator!$I795,30)-30)/5</f>
      </c>
    </row>
    <row r="25260" spans="1:3" x14ac:dyDescent="0.25">
      <c r="A25260">
        <v>795</v>
      </c>
      <c r="B25260" t="s">
        <v>56</v>
      </c>
      <c r="C25260">
        <f>(MIN(Calculator!$J795,60)-60)/-15</f>
      </c>
    </row>
    <row r="25261" spans="1:3" x14ac:dyDescent="0.25">
      <c r="A25261">
        <v>795</v>
      </c>
      <c r="B25261" t="s">
        <v>57</v>
      </c>
      <c r="C25261">
        <f>(MAX(Calculator!$J795,60)-90)/-15</f>
      </c>
    </row>
    <row r="25262" spans="1:3" x14ac:dyDescent="0.25">
      <c r="A25262">
        <v>795</v>
      </c>
      <c r="B25262" t="s">
        <v>58</v>
      </c>
      <c r="C25262">
        <f>IF(Calculator!$K795="Yes",1,0)</f>
      </c>
    </row>
    <row r="25263" spans="1:3" x14ac:dyDescent="0.25">
      <c r="A25263">
        <v>795</v>
      </c>
      <c r="B25263" t="s">
        <v>59</v>
      </c>
      <c r="C25263">
        <f>IF(Calculator!$L795="Yes",1,0)</f>
      </c>
    </row>
    <row r="25264" spans="1:3" x14ac:dyDescent="0.25">
      <c r="A25264">
        <v>795</v>
      </c>
      <c r="B25264" t="s">
        <v>60</v>
      </c>
      <c r="C25264">
        <f>((MAX(Calculator!$F795,110)-130)/20)*IF(Calculator!$K795="Yes",1,0)</f>
      </c>
    </row>
    <row r="25265" spans="1:3" x14ac:dyDescent="0.25">
      <c r="A25265">
        <v>795</v>
      </c>
      <c r="B25265" t="s">
        <v>61</v>
      </c>
      <c r="C25265">
        <f>((((Calculator!$D795-Calculator!$E795)*0.02586)-3.5))*IF(Calculator!$L795="Yes",1,0)</f>
      </c>
    </row>
    <row r="25266" spans="1:3" x14ac:dyDescent="0.25">
      <c r="A25266">
        <v>795</v>
      </c>
      <c r="B25266" t="s">
        <v>62</v>
      </c>
      <c r="C25266">
        <f>(((Calculator!$C795-55)/10)*(((((Calculator!$D795-Calculator!$E795)*0.02586)-3.5))))</f>
      </c>
    </row>
    <row r="25267" spans="1:3" x14ac:dyDescent="0.25">
      <c r="A25267">
        <v>795</v>
      </c>
      <c r="B25267" t="s">
        <v>63</v>
      </c>
      <c r="C25267">
        <f>(((Calculator!$C795-55)/10)*(((Calculator!$E795*0.02586)-1.3)/0.3))</f>
      </c>
    </row>
    <row r="25268" spans="1:3" x14ac:dyDescent="0.25">
      <c r="A25268">
        <v>795</v>
      </c>
      <c r="B25268" t="s">
        <v>64</v>
      </c>
      <c r="C25268">
        <f>(((Calculator!$C795-55)/10)*((MAX(Calculator!$F795,110)-130)/20))</f>
      </c>
    </row>
    <row r="25269" spans="1:3" x14ac:dyDescent="0.25">
      <c r="A25269">
        <v>795</v>
      </c>
      <c r="B25269" t="s">
        <v>65</v>
      </c>
      <c r="C25269">
        <f>(((Calculator!$C795-55)/10)*IF(Calculator!$G795="Yes",1,0))</f>
      </c>
    </row>
    <row r="25270" spans="1:3" x14ac:dyDescent="0.25">
      <c r="A25270">
        <v>795</v>
      </c>
      <c r="B25270" t="s">
        <v>66</v>
      </c>
      <c r="C25270">
        <f>(((Calculator!$C795-55)/10)*IF(Calculator!$H795="Yes",1,0))</f>
      </c>
    </row>
    <row r="25271" spans="1:3" x14ac:dyDescent="0.25">
      <c r="A25271">
        <v>795</v>
      </c>
      <c r="B25271" t="s">
        <v>67</v>
      </c>
      <c r="C25271">
        <f>(((Calculator!$C795-55)/10)*((MAX(Calculator!$I795,30)-30)/5))</f>
      </c>
    </row>
    <row r="25272" spans="1:3" x14ac:dyDescent="0.25">
      <c r="A25272">
        <v>795</v>
      </c>
      <c r="B25272" t="s">
        <v>68</v>
      </c>
      <c r="C25272">
        <f>(((Calculator!$C795-55)/10)*((MIN(Calculator!$J795,60)-60)/-15))</f>
      </c>
    </row>
    <row r="25273" spans="1:3" x14ac:dyDescent="0.25">
      <c r="A25273">
        <v>795</v>
      </c>
      <c r="B25273" t="s">
        <v>69</v>
      </c>
      <c r="C25273">
        <f>IF(AND(Calculator!$O795&lt;&gt;"",Calculator!$O795&gt;=4,Calculator!$O795&lt;=6),1,0)</f>
      </c>
    </row>
    <row r="25274" spans="1:3" x14ac:dyDescent="0.25">
      <c r="A25274">
        <v>795</v>
      </c>
      <c r="B25274" t="s">
        <v>70</v>
      </c>
      <c r="C25274">
        <f>IF(AND(Calculator!$O795&lt;&gt;"",Calculator!$O795&gt;=7,Calculator!$O795&lt;=10),1,0)</f>
      </c>
    </row>
    <row r="25275" spans="1:3" x14ac:dyDescent="0.25">
      <c r="A25275">
        <v>795</v>
      </c>
      <c r="B25275" t="s">
        <v>71</v>
      </c>
      <c r="C25275">
        <f>IF(Calculator!$O795="",1,0)</f>
      </c>
    </row>
    <row r="25276" spans="1:3" x14ac:dyDescent="0.25">
      <c r="A25276">
        <v>795</v>
      </c>
      <c r="B25276" t="s">
        <v>72</v>
      </c>
      <c r="C25276">
        <f>IF(OR(Calculator!$M795="",Calculator!$M795=0),0,LN(Calculator!$M795))</f>
      </c>
    </row>
    <row r="25277" spans="1:3" x14ac:dyDescent="0.25">
      <c r="A25277">
        <v>795</v>
      </c>
      <c r="B25277" t="s">
        <v>73</v>
      </c>
      <c r="C25277">
        <f>IF(Calculator!$M795="",1,0)</f>
      </c>
    </row>
    <row r="25278" spans="1:3" x14ac:dyDescent="0.25">
      <c r="A25278">
        <v>795</v>
      </c>
      <c r="B25278" t="s">
        <v>74</v>
      </c>
      <c r="C25278">
        <f>IF(Calculator!$N795="",0,(Calculator!$N795-5.3)*IF(Calculator!$G795="Yes",1,0))</f>
      </c>
    </row>
    <row r="25279" spans="1:3" x14ac:dyDescent="0.25">
      <c r="A25279">
        <v>795</v>
      </c>
      <c r="B25279" t="s">
        <v>75</v>
      </c>
      <c r="C25279">
        <f>IF(Calculator!$N795="",0,(Calculator!$N795-5.3)*(1-IF(Calculator!$G795="Yes",1,0)))</f>
      </c>
    </row>
    <row r="25280" spans="1:3" x14ac:dyDescent="0.25">
      <c r="A25280">
        <v>795</v>
      </c>
      <c r="B25280" t="s">
        <v>76</v>
      </c>
      <c r="C25280">
        <f>IF(Calculator!$N795="",1,0)</f>
      </c>
    </row>
    <row r="25281" spans="1:3" x14ac:dyDescent="0.25">
      <c r="A25281">
        <v>795</v>
      </c>
      <c r="B25281" t="s">
        <v>77</v>
      </c>
      <c r="C25281">
        <f>1</f>
      </c>
    </row>
    <row r="25282" spans="1:3" x14ac:dyDescent="0.25">
      <c r="A25282">
        <v>796</v>
      </c>
      <c r="B25282" t="s">
        <v>47</v>
      </c>
      <c r="C25282">
        <f>(Calculator!$C796-55)/10</f>
      </c>
    </row>
    <row r="25283" spans="1:3" x14ac:dyDescent="0.25">
      <c r="A25283">
        <v>796</v>
      </c>
      <c r="B25283" t="s">
        <v>48</v>
      </c>
      <c r="C25283">
        <f>((Calculator!$C796-55)/10)^2</f>
      </c>
    </row>
    <row r="25284" spans="1:3" x14ac:dyDescent="0.25">
      <c r="A25284">
        <v>796</v>
      </c>
      <c r="B25284" t="s">
        <v>49</v>
      </c>
      <c r="C25284">
        <f>((Calculator!$D796-Calculator!$E796)*0.02586)-3.5</f>
      </c>
    </row>
    <row r="25285" spans="1:3" x14ac:dyDescent="0.25">
      <c r="A25285">
        <v>796</v>
      </c>
      <c r="B25285" t="s">
        <v>50</v>
      </c>
      <c r="C25285">
        <f>((Calculator!$E796*0.02586)-1.3)/0.3</f>
      </c>
    </row>
    <row r="25286" spans="1:3" x14ac:dyDescent="0.25">
      <c r="A25286">
        <v>796</v>
      </c>
      <c r="B25286" t="s">
        <v>51</v>
      </c>
      <c r="C25286">
        <f>(MIN(Calculator!$F796,110)-110)/20</f>
      </c>
    </row>
    <row r="25287" spans="1:3" x14ac:dyDescent="0.25">
      <c r="A25287">
        <v>796</v>
      </c>
      <c r="B25287" t="s">
        <v>52</v>
      </c>
      <c r="C25287">
        <f>(MAX(Calculator!$F796,110)-130)/20</f>
      </c>
    </row>
    <row r="25288" spans="1:3" x14ac:dyDescent="0.25">
      <c r="A25288">
        <v>796</v>
      </c>
      <c r="B25288" t="s">
        <v>17</v>
      </c>
      <c r="C25288">
        <f>IF(Calculator!$G796="Yes",1,0)</f>
      </c>
    </row>
    <row r="25289" spans="1:3" x14ac:dyDescent="0.25">
      <c r="A25289">
        <v>796</v>
      </c>
      <c r="B25289" t="s">
        <v>53</v>
      </c>
      <c r="C25289">
        <f>IF(Calculator!$H796="Yes",1,0)</f>
      </c>
    </row>
    <row r="25290" spans="1:3" x14ac:dyDescent="0.25">
      <c r="A25290">
        <v>796</v>
      </c>
      <c r="B25290" t="s">
        <v>54</v>
      </c>
      <c r="C25290">
        <f>(MIN(Calculator!$I796,30)-25)/5</f>
      </c>
    </row>
    <row r="25291" spans="1:3" x14ac:dyDescent="0.25">
      <c r="A25291">
        <v>796</v>
      </c>
      <c r="B25291" t="s">
        <v>55</v>
      </c>
      <c r="C25291">
        <f>(MAX(Calculator!$I796,30)-30)/5</f>
      </c>
    </row>
    <row r="25292" spans="1:3" x14ac:dyDescent="0.25">
      <c r="A25292">
        <v>796</v>
      </c>
      <c r="B25292" t="s">
        <v>56</v>
      </c>
      <c r="C25292">
        <f>(MIN(Calculator!$J796,60)-60)/-15</f>
      </c>
    </row>
    <row r="25293" spans="1:3" x14ac:dyDescent="0.25">
      <c r="A25293">
        <v>796</v>
      </c>
      <c r="B25293" t="s">
        <v>57</v>
      </c>
      <c r="C25293">
        <f>(MAX(Calculator!$J796,60)-90)/-15</f>
      </c>
    </row>
    <row r="25294" spans="1:3" x14ac:dyDescent="0.25">
      <c r="A25294">
        <v>796</v>
      </c>
      <c r="B25294" t="s">
        <v>58</v>
      </c>
      <c r="C25294">
        <f>IF(Calculator!$K796="Yes",1,0)</f>
      </c>
    </row>
    <row r="25295" spans="1:3" x14ac:dyDescent="0.25">
      <c r="A25295">
        <v>796</v>
      </c>
      <c r="B25295" t="s">
        <v>59</v>
      </c>
      <c r="C25295">
        <f>IF(Calculator!$L796="Yes",1,0)</f>
      </c>
    </row>
    <row r="25296" spans="1:3" x14ac:dyDescent="0.25">
      <c r="A25296">
        <v>796</v>
      </c>
      <c r="B25296" t="s">
        <v>60</v>
      </c>
      <c r="C25296">
        <f>((MAX(Calculator!$F796,110)-130)/20)*IF(Calculator!$K796="Yes",1,0)</f>
      </c>
    </row>
    <row r="25297" spans="1:3" x14ac:dyDescent="0.25">
      <c r="A25297">
        <v>796</v>
      </c>
      <c r="B25297" t="s">
        <v>61</v>
      </c>
      <c r="C25297">
        <f>((((Calculator!$D796-Calculator!$E796)*0.02586)-3.5))*IF(Calculator!$L796="Yes",1,0)</f>
      </c>
    </row>
    <row r="25298" spans="1:3" x14ac:dyDescent="0.25">
      <c r="A25298">
        <v>796</v>
      </c>
      <c r="B25298" t="s">
        <v>62</v>
      </c>
      <c r="C25298">
        <f>(((Calculator!$C796-55)/10)*(((((Calculator!$D796-Calculator!$E796)*0.02586)-3.5))))</f>
      </c>
    </row>
    <row r="25299" spans="1:3" x14ac:dyDescent="0.25">
      <c r="A25299">
        <v>796</v>
      </c>
      <c r="B25299" t="s">
        <v>63</v>
      </c>
      <c r="C25299">
        <f>(((Calculator!$C796-55)/10)*(((Calculator!$E796*0.02586)-1.3)/0.3))</f>
      </c>
    </row>
    <row r="25300" spans="1:3" x14ac:dyDescent="0.25">
      <c r="A25300">
        <v>796</v>
      </c>
      <c r="B25300" t="s">
        <v>64</v>
      </c>
      <c r="C25300">
        <f>(((Calculator!$C796-55)/10)*((MAX(Calculator!$F796,110)-130)/20))</f>
      </c>
    </row>
    <row r="25301" spans="1:3" x14ac:dyDescent="0.25">
      <c r="A25301">
        <v>796</v>
      </c>
      <c r="B25301" t="s">
        <v>65</v>
      </c>
      <c r="C25301">
        <f>(((Calculator!$C796-55)/10)*IF(Calculator!$G796="Yes",1,0))</f>
      </c>
    </row>
    <row r="25302" spans="1:3" x14ac:dyDescent="0.25">
      <c r="A25302">
        <v>796</v>
      </c>
      <c r="B25302" t="s">
        <v>66</v>
      </c>
      <c r="C25302">
        <f>(((Calculator!$C796-55)/10)*IF(Calculator!$H796="Yes",1,0))</f>
      </c>
    </row>
    <row r="25303" spans="1:3" x14ac:dyDescent="0.25">
      <c r="A25303">
        <v>796</v>
      </c>
      <c r="B25303" t="s">
        <v>67</v>
      </c>
      <c r="C25303">
        <f>(((Calculator!$C796-55)/10)*((MAX(Calculator!$I796,30)-30)/5))</f>
      </c>
    </row>
    <row r="25304" spans="1:3" x14ac:dyDescent="0.25">
      <c r="A25304">
        <v>796</v>
      </c>
      <c r="B25304" t="s">
        <v>68</v>
      </c>
      <c r="C25304">
        <f>(((Calculator!$C796-55)/10)*((MIN(Calculator!$J796,60)-60)/-15))</f>
      </c>
    </row>
    <row r="25305" spans="1:3" x14ac:dyDescent="0.25">
      <c r="A25305">
        <v>796</v>
      </c>
      <c r="B25305" t="s">
        <v>69</v>
      </c>
      <c r="C25305">
        <f>IF(AND(Calculator!$O796&lt;&gt;"",Calculator!$O796&gt;=4,Calculator!$O796&lt;=6),1,0)</f>
      </c>
    </row>
    <row r="25306" spans="1:3" x14ac:dyDescent="0.25">
      <c r="A25306">
        <v>796</v>
      </c>
      <c r="B25306" t="s">
        <v>70</v>
      </c>
      <c r="C25306">
        <f>IF(AND(Calculator!$O796&lt;&gt;"",Calculator!$O796&gt;=7,Calculator!$O796&lt;=10),1,0)</f>
      </c>
    </row>
    <row r="25307" spans="1:3" x14ac:dyDescent="0.25">
      <c r="A25307">
        <v>796</v>
      </c>
      <c r="B25307" t="s">
        <v>71</v>
      </c>
      <c r="C25307">
        <f>IF(Calculator!$O796="",1,0)</f>
      </c>
    </row>
    <row r="25308" spans="1:3" x14ac:dyDescent="0.25">
      <c r="A25308">
        <v>796</v>
      </c>
      <c r="B25308" t="s">
        <v>72</v>
      </c>
      <c r="C25308">
        <f>IF(OR(Calculator!$M796="",Calculator!$M796=0),0,LN(Calculator!$M796))</f>
      </c>
    </row>
    <row r="25309" spans="1:3" x14ac:dyDescent="0.25">
      <c r="A25309">
        <v>796</v>
      </c>
      <c r="B25309" t="s">
        <v>73</v>
      </c>
      <c r="C25309">
        <f>IF(Calculator!$M796="",1,0)</f>
      </c>
    </row>
    <row r="25310" spans="1:3" x14ac:dyDescent="0.25">
      <c r="A25310">
        <v>796</v>
      </c>
      <c r="B25310" t="s">
        <v>74</v>
      </c>
      <c r="C25310">
        <f>IF(Calculator!$N796="",0,(Calculator!$N796-5.3)*IF(Calculator!$G796="Yes",1,0))</f>
      </c>
    </row>
    <row r="25311" spans="1:3" x14ac:dyDescent="0.25">
      <c r="A25311">
        <v>796</v>
      </c>
      <c r="B25311" t="s">
        <v>75</v>
      </c>
      <c r="C25311">
        <f>IF(Calculator!$N796="",0,(Calculator!$N796-5.3)*(1-IF(Calculator!$G796="Yes",1,0)))</f>
      </c>
    </row>
    <row r="25312" spans="1:3" x14ac:dyDescent="0.25">
      <c r="A25312">
        <v>796</v>
      </c>
      <c r="B25312" t="s">
        <v>76</v>
      </c>
      <c r="C25312">
        <f>IF(Calculator!$N796="",1,0)</f>
      </c>
    </row>
    <row r="25313" spans="1:3" x14ac:dyDescent="0.25">
      <c r="A25313">
        <v>796</v>
      </c>
      <c r="B25313" t="s">
        <v>77</v>
      </c>
      <c r="C25313">
        <f>1</f>
      </c>
    </row>
    <row r="25314" spans="1:3" x14ac:dyDescent="0.25">
      <c r="A25314">
        <v>797</v>
      </c>
      <c r="B25314" t="s">
        <v>47</v>
      </c>
      <c r="C25314">
        <f>(Calculator!$C797-55)/10</f>
      </c>
    </row>
    <row r="25315" spans="1:3" x14ac:dyDescent="0.25">
      <c r="A25315">
        <v>797</v>
      </c>
      <c r="B25315" t="s">
        <v>48</v>
      </c>
      <c r="C25315">
        <f>((Calculator!$C797-55)/10)^2</f>
      </c>
    </row>
    <row r="25316" spans="1:3" x14ac:dyDescent="0.25">
      <c r="A25316">
        <v>797</v>
      </c>
      <c r="B25316" t="s">
        <v>49</v>
      </c>
      <c r="C25316">
        <f>((Calculator!$D797-Calculator!$E797)*0.02586)-3.5</f>
      </c>
    </row>
    <row r="25317" spans="1:3" x14ac:dyDescent="0.25">
      <c r="A25317">
        <v>797</v>
      </c>
      <c r="B25317" t="s">
        <v>50</v>
      </c>
      <c r="C25317">
        <f>((Calculator!$E797*0.02586)-1.3)/0.3</f>
      </c>
    </row>
    <row r="25318" spans="1:3" x14ac:dyDescent="0.25">
      <c r="A25318">
        <v>797</v>
      </c>
      <c r="B25318" t="s">
        <v>51</v>
      </c>
      <c r="C25318">
        <f>(MIN(Calculator!$F797,110)-110)/20</f>
      </c>
    </row>
    <row r="25319" spans="1:3" x14ac:dyDescent="0.25">
      <c r="A25319">
        <v>797</v>
      </c>
      <c r="B25319" t="s">
        <v>52</v>
      </c>
      <c r="C25319">
        <f>(MAX(Calculator!$F797,110)-130)/20</f>
      </c>
    </row>
    <row r="25320" spans="1:3" x14ac:dyDescent="0.25">
      <c r="A25320">
        <v>797</v>
      </c>
      <c r="B25320" t="s">
        <v>17</v>
      </c>
      <c r="C25320">
        <f>IF(Calculator!$G797="Yes",1,0)</f>
      </c>
    </row>
    <row r="25321" spans="1:3" x14ac:dyDescent="0.25">
      <c r="A25321">
        <v>797</v>
      </c>
      <c r="B25321" t="s">
        <v>53</v>
      </c>
      <c r="C25321">
        <f>IF(Calculator!$H797="Yes",1,0)</f>
      </c>
    </row>
    <row r="25322" spans="1:3" x14ac:dyDescent="0.25">
      <c r="A25322">
        <v>797</v>
      </c>
      <c r="B25322" t="s">
        <v>54</v>
      </c>
      <c r="C25322">
        <f>(MIN(Calculator!$I797,30)-25)/5</f>
      </c>
    </row>
    <row r="25323" spans="1:3" x14ac:dyDescent="0.25">
      <c r="A25323">
        <v>797</v>
      </c>
      <c r="B25323" t="s">
        <v>55</v>
      </c>
      <c r="C25323">
        <f>(MAX(Calculator!$I797,30)-30)/5</f>
      </c>
    </row>
    <row r="25324" spans="1:3" x14ac:dyDescent="0.25">
      <c r="A25324">
        <v>797</v>
      </c>
      <c r="B25324" t="s">
        <v>56</v>
      </c>
      <c r="C25324">
        <f>(MIN(Calculator!$J797,60)-60)/-15</f>
      </c>
    </row>
    <row r="25325" spans="1:3" x14ac:dyDescent="0.25">
      <c r="A25325">
        <v>797</v>
      </c>
      <c r="B25325" t="s">
        <v>57</v>
      </c>
      <c r="C25325">
        <f>(MAX(Calculator!$J797,60)-90)/-15</f>
      </c>
    </row>
    <row r="25326" spans="1:3" x14ac:dyDescent="0.25">
      <c r="A25326">
        <v>797</v>
      </c>
      <c r="B25326" t="s">
        <v>58</v>
      </c>
      <c r="C25326">
        <f>IF(Calculator!$K797="Yes",1,0)</f>
      </c>
    </row>
    <row r="25327" spans="1:3" x14ac:dyDescent="0.25">
      <c r="A25327">
        <v>797</v>
      </c>
      <c r="B25327" t="s">
        <v>59</v>
      </c>
      <c r="C25327">
        <f>IF(Calculator!$L797="Yes",1,0)</f>
      </c>
    </row>
    <row r="25328" spans="1:3" x14ac:dyDescent="0.25">
      <c r="A25328">
        <v>797</v>
      </c>
      <c r="B25328" t="s">
        <v>60</v>
      </c>
      <c r="C25328">
        <f>((MAX(Calculator!$F797,110)-130)/20)*IF(Calculator!$K797="Yes",1,0)</f>
      </c>
    </row>
    <row r="25329" spans="1:3" x14ac:dyDescent="0.25">
      <c r="A25329">
        <v>797</v>
      </c>
      <c r="B25329" t="s">
        <v>61</v>
      </c>
      <c r="C25329">
        <f>((((Calculator!$D797-Calculator!$E797)*0.02586)-3.5))*IF(Calculator!$L797="Yes",1,0)</f>
      </c>
    </row>
    <row r="25330" spans="1:3" x14ac:dyDescent="0.25">
      <c r="A25330">
        <v>797</v>
      </c>
      <c r="B25330" t="s">
        <v>62</v>
      </c>
      <c r="C25330">
        <f>(((Calculator!$C797-55)/10)*(((((Calculator!$D797-Calculator!$E797)*0.02586)-3.5))))</f>
      </c>
    </row>
    <row r="25331" spans="1:3" x14ac:dyDescent="0.25">
      <c r="A25331">
        <v>797</v>
      </c>
      <c r="B25331" t="s">
        <v>63</v>
      </c>
      <c r="C25331">
        <f>(((Calculator!$C797-55)/10)*(((Calculator!$E797*0.02586)-1.3)/0.3))</f>
      </c>
    </row>
    <row r="25332" spans="1:3" x14ac:dyDescent="0.25">
      <c r="A25332">
        <v>797</v>
      </c>
      <c r="B25332" t="s">
        <v>64</v>
      </c>
      <c r="C25332">
        <f>(((Calculator!$C797-55)/10)*((MAX(Calculator!$F797,110)-130)/20))</f>
      </c>
    </row>
    <row r="25333" spans="1:3" x14ac:dyDescent="0.25">
      <c r="A25333">
        <v>797</v>
      </c>
      <c r="B25333" t="s">
        <v>65</v>
      </c>
      <c r="C25333">
        <f>(((Calculator!$C797-55)/10)*IF(Calculator!$G797="Yes",1,0))</f>
      </c>
    </row>
    <row r="25334" spans="1:3" x14ac:dyDescent="0.25">
      <c r="A25334">
        <v>797</v>
      </c>
      <c r="B25334" t="s">
        <v>66</v>
      </c>
      <c r="C25334">
        <f>(((Calculator!$C797-55)/10)*IF(Calculator!$H797="Yes",1,0))</f>
      </c>
    </row>
    <row r="25335" spans="1:3" x14ac:dyDescent="0.25">
      <c r="A25335">
        <v>797</v>
      </c>
      <c r="B25335" t="s">
        <v>67</v>
      </c>
      <c r="C25335">
        <f>(((Calculator!$C797-55)/10)*((MAX(Calculator!$I797,30)-30)/5))</f>
      </c>
    </row>
    <row r="25336" spans="1:3" x14ac:dyDescent="0.25">
      <c r="A25336">
        <v>797</v>
      </c>
      <c r="B25336" t="s">
        <v>68</v>
      </c>
      <c r="C25336">
        <f>(((Calculator!$C797-55)/10)*((MIN(Calculator!$J797,60)-60)/-15))</f>
      </c>
    </row>
    <row r="25337" spans="1:3" x14ac:dyDescent="0.25">
      <c r="A25337">
        <v>797</v>
      </c>
      <c r="B25337" t="s">
        <v>69</v>
      </c>
      <c r="C25337">
        <f>IF(AND(Calculator!$O797&lt;&gt;"",Calculator!$O797&gt;=4,Calculator!$O797&lt;=6),1,0)</f>
      </c>
    </row>
    <row r="25338" spans="1:3" x14ac:dyDescent="0.25">
      <c r="A25338">
        <v>797</v>
      </c>
      <c r="B25338" t="s">
        <v>70</v>
      </c>
      <c r="C25338">
        <f>IF(AND(Calculator!$O797&lt;&gt;"",Calculator!$O797&gt;=7,Calculator!$O797&lt;=10),1,0)</f>
      </c>
    </row>
    <row r="25339" spans="1:3" x14ac:dyDescent="0.25">
      <c r="A25339">
        <v>797</v>
      </c>
      <c r="B25339" t="s">
        <v>71</v>
      </c>
      <c r="C25339">
        <f>IF(Calculator!$O797="",1,0)</f>
      </c>
    </row>
    <row r="25340" spans="1:3" x14ac:dyDescent="0.25">
      <c r="A25340">
        <v>797</v>
      </c>
      <c r="B25340" t="s">
        <v>72</v>
      </c>
      <c r="C25340">
        <f>IF(OR(Calculator!$M797="",Calculator!$M797=0),0,LN(Calculator!$M797))</f>
      </c>
    </row>
    <row r="25341" spans="1:3" x14ac:dyDescent="0.25">
      <c r="A25341">
        <v>797</v>
      </c>
      <c r="B25341" t="s">
        <v>73</v>
      </c>
      <c r="C25341">
        <f>IF(Calculator!$M797="",1,0)</f>
      </c>
    </row>
    <row r="25342" spans="1:3" x14ac:dyDescent="0.25">
      <c r="A25342">
        <v>797</v>
      </c>
      <c r="B25342" t="s">
        <v>74</v>
      </c>
      <c r="C25342">
        <f>IF(Calculator!$N797="",0,(Calculator!$N797-5.3)*IF(Calculator!$G797="Yes",1,0))</f>
      </c>
    </row>
    <row r="25343" spans="1:3" x14ac:dyDescent="0.25">
      <c r="A25343">
        <v>797</v>
      </c>
      <c r="B25343" t="s">
        <v>75</v>
      </c>
      <c r="C25343">
        <f>IF(Calculator!$N797="",0,(Calculator!$N797-5.3)*(1-IF(Calculator!$G797="Yes",1,0)))</f>
      </c>
    </row>
    <row r="25344" spans="1:3" x14ac:dyDescent="0.25">
      <c r="A25344">
        <v>797</v>
      </c>
      <c r="B25344" t="s">
        <v>76</v>
      </c>
      <c r="C25344">
        <f>IF(Calculator!$N797="",1,0)</f>
      </c>
    </row>
    <row r="25345" spans="1:3" x14ac:dyDescent="0.25">
      <c r="A25345">
        <v>797</v>
      </c>
      <c r="B25345" t="s">
        <v>77</v>
      </c>
      <c r="C25345">
        <f>1</f>
      </c>
    </row>
    <row r="25346" spans="1:3" x14ac:dyDescent="0.25">
      <c r="A25346">
        <v>798</v>
      </c>
      <c r="B25346" t="s">
        <v>47</v>
      </c>
      <c r="C25346">
        <f>(Calculator!$C798-55)/10</f>
      </c>
    </row>
    <row r="25347" spans="1:3" x14ac:dyDescent="0.25">
      <c r="A25347">
        <v>798</v>
      </c>
      <c r="B25347" t="s">
        <v>48</v>
      </c>
      <c r="C25347">
        <f>((Calculator!$C798-55)/10)^2</f>
      </c>
    </row>
    <row r="25348" spans="1:3" x14ac:dyDescent="0.25">
      <c r="A25348">
        <v>798</v>
      </c>
      <c r="B25348" t="s">
        <v>49</v>
      </c>
      <c r="C25348">
        <f>((Calculator!$D798-Calculator!$E798)*0.02586)-3.5</f>
      </c>
    </row>
    <row r="25349" spans="1:3" x14ac:dyDescent="0.25">
      <c r="A25349">
        <v>798</v>
      </c>
      <c r="B25349" t="s">
        <v>50</v>
      </c>
      <c r="C25349">
        <f>((Calculator!$E798*0.02586)-1.3)/0.3</f>
      </c>
    </row>
    <row r="25350" spans="1:3" x14ac:dyDescent="0.25">
      <c r="A25350">
        <v>798</v>
      </c>
      <c r="B25350" t="s">
        <v>51</v>
      </c>
      <c r="C25350">
        <f>(MIN(Calculator!$F798,110)-110)/20</f>
      </c>
    </row>
    <row r="25351" spans="1:3" x14ac:dyDescent="0.25">
      <c r="A25351">
        <v>798</v>
      </c>
      <c r="B25351" t="s">
        <v>52</v>
      </c>
      <c r="C25351">
        <f>(MAX(Calculator!$F798,110)-130)/20</f>
      </c>
    </row>
    <row r="25352" spans="1:3" x14ac:dyDescent="0.25">
      <c r="A25352">
        <v>798</v>
      </c>
      <c r="B25352" t="s">
        <v>17</v>
      </c>
      <c r="C25352">
        <f>IF(Calculator!$G798="Yes",1,0)</f>
      </c>
    </row>
    <row r="25353" spans="1:3" x14ac:dyDescent="0.25">
      <c r="A25353">
        <v>798</v>
      </c>
      <c r="B25353" t="s">
        <v>53</v>
      </c>
      <c r="C25353">
        <f>IF(Calculator!$H798="Yes",1,0)</f>
      </c>
    </row>
    <row r="25354" spans="1:3" x14ac:dyDescent="0.25">
      <c r="A25354">
        <v>798</v>
      </c>
      <c r="B25354" t="s">
        <v>54</v>
      </c>
      <c r="C25354">
        <f>(MIN(Calculator!$I798,30)-25)/5</f>
      </c>
    </row>
    <row r="25355" spans="1:3" x14ac:dyDescent="0.25">
      <c r="A25355">
        <v>798</v>
      </c>
      <c r="B25355" t="s">
        <v>55</v>
      </c>
      <c r="C25355">
        <f>(MAX(Calculator!$I798,30)-30)/5</f>
      </c>
    </row>
    <row r="25356" spans="1:3" x14ac:dyDescent="0.25">
      <c r="A25356">
        <v>798</v>
      </c>
      <c r="B25356" t="s">
        <v>56</v>
      </c>
      <c r="C25356">
        <f>(MIN(Calculator!$J798,60)-60)/-15</f>
      </c>
    </row>
    <row r="25357" spans="1:3" x14ac:dyDescent="0.25">
      <c r="A25357">
        <v>798</v>
      </c>
      <c r="B25357" t="s">
        <v>57</v>
      </c>
      <c r="C25357">
        <f>(MAX(Calculator!$J798,60)-90)/-15</f>
      </c>
    </row>
    <row r="25358" spans="1:3" x14ac:dyDescent="0.25">
      <c r="A25358">
        <v>798</v>
      </c>
      <c r="B25358" t="s">
        <v>58</v>
      </c>
      <c r="C25358">
        <f>IF(Calculator!$K798="Yes",1,0)</f>
      </c>
    </row>
    <row r="25359" spans="1:3" x14ac:dyDescent="0.25">
      <c r="A25359">
        <v>798</v>
      </c>
      <c r="B25359" t="s">
        <v>59</v>
      </c>
      <c r="C25359">
        <f>IF(Calculator!$L798="Yes",1,0)</f>
      </c>
    </row>
    <row r="25360" spans="1:3" x14ac:dyDescent="0.25">
      <c r="A25360">
        <v>798</v>
      </c>
      <c r="B25360" t="s">
        <v>60</v>
      </c>
      <c r="C25360">
        <f>((MAX(Calculator!$F798,110)-130)/20)*IF(Calculator!$K798="Yes",1,0)</f>
      </c>
    </row>
    <row r="25361" spans="1:3" x14ac:dyDescent="0.25">
      <c r="A25361">
        <v>798</v>
      </c>
      <c r="B25361" t="s">
        <v>61</v>
      </c>
      <c r="C25361">
        <f>((((Calculator!$D798-Calculator!$E798)*0.02586)-3.5))*IF(Calculator!$L798="Yes",1,0)</f>
      </c>
    </row>
    <row r="25362" spans="1:3" x14ac:dyDescent="0.25">
      <c r="A25362">
        <v>798</v>
      </c>
      <c r="B25362" t="s">
        <v>62</v>
      </c>
      <c r="C25362">
        <f>(((Calculator!$C798-55)/10)*(((((Calculator!$D798-Calculator!$E798)*0.02586)-3.5))))</f>
      </c>
    </row>
    <row r="25363" spans="1:3" x14ac:dyDescent="0.25">
      <c r="A25363">
        <v>798</v>
      </c>
      <c r="B25363" t="s">
        <v>63</v>
      </c>
      <c r="C25363">
        <f>(((Calculator!$C798-55)/10)*(((Calculator!$E798*0.02586)-1.3)/0.3))</f>
      </c>
    </row>
    <row r="25364" spans="1:3" x14ac:dyDescent="0.25">
      <c r="A25364">
        <v>798</v>
      </c>
      <c r="B25364" t="s">
        <v>64</v>
      </c>
      <c r="C25364">
        <f>(((Calculator!$C798-55)/10)*((MAX(Calculator!$F798,110)-130)/20))</f>
      </c>
    </row>
    <row r="25365" spans="1:3" x14ac:dyDescent="0.25">
      <c r="A25365">
        <v>798</v>
      </c>
      <c r="B25365" t="s">
        <v>65</v>
      </c>
      <c r="C25365">
        <f>(((Calculator!$C798-55)/10)*IF(Calculator!$G798="Yes",1,0))</f>
      </c>
    </row>
    <row r="25366" spans="1:3" x14ac:dyDescent="0.25">
      <c r="A25366">
        <v>798</v>
      </c>
      <c r="B25366" t="s">
        <v>66</v>
      </c>
      <c r="C25366">
        <f>(((Calculator!$C798-55)/10)*IF(Calculator!$H798="Yes",1,0))</f>
      </c>
    </row>
    <row r="25367" spans="1:3" x14ac:dyDescent="0.25">
      <c r="A25367">
        <v>798</v>
      </c>
      <c r="B25367" t="s">
        <v>67</v>
      </c>
      <c r="C25367">
        <f>(((Calculator!$C798-55)/10)*((MAX(Calculator!$I798,30)-30)/5))</f>
      </c>
    </row>
    <row r="25368" spans="1:3" x14ac:dyDescent="0.25">
      <c r="A25368">
        <v>798</v>
      </c>
      <c r="B25368" t="s">
        <v>68</v>
      </c>
      <c r="C25368">
        <f>(((Calculator!$C798-55)/10)*((MIN(Calculator!$J798,60)-60)/-15))</f>
      </c>
    </row>
    <row r="25369" spans="1:3" x14ac:dyDescent="0.25">
      <c r="A25369">
        <v>798</v>
      </c>
      <c r="B25369" t="s">
        <v>69</v>
      </c>
      <c r="C25369">
        <f>IF(AND(Calculator!$O798&lt;&gt;"",Calculator!$O798&gt;=4,Calculator!$O798&lt;=6),1,0)</f>
      </c>
    </row>
    <row r="25370" spans="1:3" x14ac:dyDescent="0.25">
      <c r="A25370">
        <v>798</v>
      </c>
      <c r="B25370" t="s">
        <v>70</v>
      </c>
      <c r="C25370">
        <f>IF(AND(Calculator!$O798&lt;&gt;"",Calculator!$O798&gt;=7,Calculator!$O798&lt;=10),1,0)</f>
      </c>
    </row>
    <row r="25371" spans="1:3" x14ac:dyDescent="0.25">
      <c r="A25371">
        <v>798</v>
      </c>
      <c r="B25371" t="s">
        <v>71</v>
      </c>
      <c r="C25371">
        <f>IF(Calculator!$O798="",1,0)</f>
      </c>
    </row>
    <row r="25372" spans="1:3" x14ac:dyDescent="0.25">
      <c r="A25372">
        <v>798</v>
      </c>
      <c r="B25372" t="s">
        <v>72</v>
      </c>
      <c r="C25372">
        <f>IF(OR(Calculator!$M798="",Calculator!$M798=0),0,LN(Calculator!$M798))</f>
      </c>
    </row>
    <row r="25373" spans="1:3" x14ac:dyDescent="0.25">
      <c r="A25373">
        <v>798</v>
      </c>
      <c r="B25373" t="s">
        <v>73</v>
      </c>
      <c r="C25373">
        <f>IF(Calculator!$M798="",1,0)</f>
      </c>
    </row>
    <row r="25374" spans="1:3" x14ac:dyDescent="0.25">
      <c r="A25374">
        <v>798</v>
      </c>
      <c r="B25374" t="s">
        <v>74</v>
      </c>
      <c r="C25374">
        <f>IF(Calculator!$N798="",0,(Calculator!$N798-5.3)*IF(Calculator!$G798="Yes",1,0))</f>
      </c>
    </row>
    <row r="25375" spans="1:3" x14ac:dyDescent="0.25">
      <c r="A25375">
        <v>798</v>
      </c>
      <c r="B25375" t="s">
        <v>75</v>
      </c>
      <c r="C25375">
        <f>IF(Calculator!$N798="",0,(Calculator!$N798-5.3)*(1-IF(Calculator!$G798="Yes",1,0)))</f>
      </c>
    </row>
    <row r="25376" spans="1:3" x14ac:dyDescent="0.25">
      <c r="A25376">
        <v>798</v>
      </c>
      <c r="B25376" t="s">
        <v>76</v>
      </c>
      <c r="C25376">
        <f>IF(Calculator!$N798="",1,0)</f>
      </c>
    </row>
    <row r="25377" spans="1:3" x14ac:dyDescent="0.25">
      <c r="A25377">
        <v>798</v>
      </c>
      <c r="B25377" t="s">
        <v>77</v>
      </c>
      <c r="C25377">
        <f>1</f>
      </c>
    </row>
    <row r="25378" spans="1:3" x14ac:dyDescent="0.25">
      <c r="A25378">
        <v>799</v>
      </c>
      <c r="B25378" t="s">
        <v>47</v>
      </c>
      <c r="C25378">
        <f>(Calculator!$C799-55)/10</f>
      </c>
    </row>
    <row r="25379" spans="1:3" x14ac:dyDescent="0.25">
      <c r="A25379">
        <v>799</v>
      </c>
      <c r="B25379" t="s">
        <v>48</v>
      </c>
      <c r="C25379">
        <f>((Calculator!$C799-55)/10)^2</f>
      </c>
    </row>
    <row r="25380" spans="1:3" x14ac:dyDescent="0.25">
      <c r="A25380">
        <v>799</v>
      </c>
      <c r="B25380" t="s">
        <v>49</v>
      </c>
      <c r="C25380">
        <f>((Calculator!$D799-Calculator!$E799)*0.02586)-3.5</f>
      </c>
    </row>
    <row r="25381" spans="1:3" x14ac:dyDescent="0.25">
      <c r="A25381">
        <v>799</v>
      </c>
      <c r="B25381" t="s">
        <v>50</v>
      </c>
      <c r="C25381">
        <f>((Calculator!$E799*0.02586)-1.3)/0.3</f>
      </c>
    </row>
    <row r="25382" spans="1:3" x14ac:dyDescent="0.25">
      <c r="A25382">
        <v>799</v>
      </c>
      <c r="B25382" t="s">
        <v>51</v>
      </c>
      <c r="C25382">
        <f>(MIN(Calculator!$F799,110)-110)/20</f>
      </c>
    </row>
    <row r="25383" spans="1:3" x14ac:dyDescent="0.25">
      <c r="A25383">
        <v>799</v>
      </c>
      <c r="B25383" t="s">
        <v>52</v>
      </c>
      <c r="C25383">
        <f>(MAX(Calculator!$F799,110)-130)/20</f>
      </c>
    </row>
    <row r="25384" spans="1:3" x14ac:dyDescent="0.25">
      <c r="A25384">
        <v>799</v>
      </c>
      <c r="B25384" t="s">
        <v>17</v>
      </c>
      <c r="C25384">
        <f>IF(Calculator!$G799="Yes",1,0)</f>
      </c>
    </row>
    <row r="25385" spans="1:3" x14ac:dyDescent="0.25">
      <c r="A25385">
        <v>799</v>
      </c>
      <c r="B25385" t="s">
        <v>53</v>
      </c>
      <c r="C25385">
        <f>IF(Calculator!$H799="Yes",1,0)</f>
      </c>
    </row>
    <row r="25386" spans="1:3" x14ac:dyDescent="0.25">
      <c r="A25386">
        <v>799</v>
      </c>
      <c r="B25386" t="s">
        <v>54</v>
      </c>
      <c r="C25386">
        <f>(MIN(Calculator!$I799,30)-25)/5</f>
      </c>
    </row>
    <row r="25387" spans="1:3" x14ac:dyDescent="0.25">
      <c r="A25387">
        <v>799</v>
      </c>
      <c r="B25387" t="s">
        <v>55</v>
      </c>
      <c r="C25387">
        <f>(MAX(Calculator!$I799,30)-30)/5</f>
      </c>
    </row>
    <row r="25388" spans="1:3" x14ac:dyDescent="0.25">
      <c r="A25388">
        <v>799</v>
      </c>
      <c r="B25388" t="s">
        <v>56</v>
      </c>
      <c r="C25388">
        <f>(MIN(Calculator!$J799,60)-60)/-15</f>
      </c>
    </row>
    <row r="25389" spans="1:3" x14ac:dyDescent="0.25">
      <c r="A25389">
        <v>799</v>
      </c>
      <c r="B25389" t="s">
        <v>57</v>
      </c>
      <c r="C25389">
        <f>(MAX(Calculator!$J799,60)-90)/-15</f>
      </c>
    </row>
    <row r="25390" spans="1:3" x14ac:dyDescent="0.25">
      <c r="A25390">
        <v>799</v>
      </c>
      <c r="B25390" t="s">
        <v>58</v>
      </c>
      <c r="C25390">
        <f>IF(Calculator!$K799="Yes",1,0)</f>
      </c>
    </row>
    <row r="25391" spans="1:3" x14ac:dyDescent="0.25">
      <c r="A25391">
        <v>799</v>
      </c>
      <c r="B25391" t="s">
        <v>59</v>
      </c>
      <c r="C25391">
        <f>IF(Calculator!$L799="Yes",1,0)</f>
      </c>
    </row>
    <row r="25392" spans="1:3" x14ac:dyDescent="0.25">
      <c r="A25392">
        <v>799</v>
      </c>
      <c r="B25392" t="s">
        <v>60</v>
      </c>
      <c r="C25392">
        <f>((MAX(Calculator!$F799,110)-130)/20)*IF(Calculator!$K799="Yes",1,0)</f>
      </c>
    </row>
    <row r="25393" spans="1:3" x14ac:dyDescent="0.25">
      <c r="A25393">
        <v>799</v>
      </c>
      <c r="B25393" t="s">
        <v>61</v>
      </c>
      <c r="C25393">
        <f>((((Calculator!$D799-Calculator!$E799)*0.02586)-3.5))*IF(Calculator!$L799="Yes",1,0)</f>
      </c>
    </row>
    <row r="25394" spans="1:3" x14ac:dyDescent="0.25">
      <c r="A25394">
        <v>799</v>
      </c>
      <c r="B25394" t="s">
        <v>62</v>
      </c>
      <c r="C25394">
        <f>(((Calculator!$C799-55)/10)*(((((Calculator!$D799-Calculator!$E799)*0.02586)-3.5))))</f>
      </c>
    </row>
    <row r="25395" spans="1:3" x14ac:dyDescent="0.25">
      <c r="A25395">
        <v>799</v>
      </c>
      <c r="B25395" t="s">
        <v>63</v>
      </c>
      <c r="C25395">
        <f>(((Calculator!$C799-55)/10)*(((Calculator!$E799*0.02586)-1.3)/0.3))</f>
      </c>
    </row>
    <row r="25396" spans="1:3" x14ac:dyDescent="0.25">
      <c r="A25396">
        <v>799</v>
      </c>
      <c r="B25396" t="s">
        <v>64</v>
      </c>
      <c r="C25396">
        <f>(((Calculator!$C799-55)/10)*((MAX(Calculator!$F799,110)-130)/20))</f>
      </c>
    </row>
    <row r="25397" spans="1:3" x14ac:dyDescent="0.25">
      <c r="A25397">
        <v>799</v>
      </c>
      <c r="B25397" t="s">
        <v>65</v>
      </c>
      <c r="C25397">
        <f>(((Calculator!$C799-55)/10)*IF(Calculator!$G799="Yes",1,0))</f>
      </c>
    </row>
    <row r="25398" spans="1:3" x14ac:dyDescent="0.25">
      <c r="A25398">
        <v>799</v>
      </c>
      <c r="B25398" t="s">
        <v>66</v>
      </c>
      <c r="C25398">
        <f>(((Calculator!$C799-55)/10)*IF(Calculator!$H799="Yes",1,0))</f>
      </c>
    </row>
    <row r="25399" spans="1:3" x14ac:dyDescent="0.25">
      <c r="A25399">
        <v>799</v>
      </c>
      <c r="B25399" t="s">
        <v>67</v>
      </c>
      <c r="C25399">
        <f>(((Calculator!$C799-55)/10)*((MAX(Calculator!$I799,30)-30)/5))</f>
      </c>
    </row>
    <row r="25400" spans="1:3" x14ac:dyDescent="0.25">
      <c r="A25400">
        <v>799</v>
      </c>
      <c r="B25400" t="s">
        <v>68</v>
      </c>
      <c r="C25400">
        <f>(((Calculator!$C799-55)/10)*((MIN(Calculator!$J799,60)-60)/-15))</f>
      </c>
    </row>
    <row r="25401" spans="1:3" x14ac:dyDescent="0.25">
      <c r="A25401">
        <v>799</v>
      </c>
      <c r="B25401" t="s">
        <v>69</v>
      </c>
      <c r="C25401">
        <f>IF(AND(Calculator!$O799&lt;&gt;"",Calculator!$O799&gt;=4,Calculator!$O799&lt;=6),1,0)</f>
      </c>
    </row>
    <row r="25402" spans="1:3" x14ac:dyDescent="0.25">
      <c r="A25402">
        <v>799</v>
      </c>
      <c r="B25402" t="s">
        <v>70</v>
      </c>
      <c r="C25402">
        <f>IF(AND(Calculator!$O799&lt;&gt;"",Calculator!$O799&gt;=7,Calculator!$O799&lt;=10),1,0)</f>
      </c>
    </row>
    <row r="25403" spans="1:3" x14ac:dyDescent="0.25">
      <c r="A25403">
        <v>799</v>
      </c>
      <c r="B25403" t="s">
        <v>71</v>
      </c>
      <c r="C25403">
        <f>IF(Calculator!$O799="",1,0)</f>
      </c>
    </row>
    <row r="25404" spans="1:3" x14ac:dyDescent="0.25">
      <c r="A25404">
        <v>799</v>
      </c>
      <c r="B25404" t="s">
        <v>72</v>
      </c>
      <c r="C25404">
        <f>IF(OR(Calculator!$M799="",Calculator!$M799=0),0,LN(Calculator!$M799))</f>
      </c>
    </row>
    <row r="25405" spans="1:3" x14ac:dyDescent="0.25">
      <c r="A25405">
        <v>799</v>
      </c>
      <c r="B25405" t="s">
        <v>73</v>
      </c>
      <c r="C25405">
        <f>IF(Calculator!$M799="",1,0)</f>
      </c>
    </row>
    <row r="25406" spans="1:3" x14ac:dyDescent="0.25">
      <c r="A25406">
        <v>799</v>
      </c>
      <c r="B25406" t="s">
        <v>74</v>
      </c>
      <c r="C25406">
        <f>IF(Calculator!$N799="",0,(Calculator!$N799-5.3)*IF(Calculator!$G799="Yes",1,0))</f>
      </c>
    </row>
    <row r="25407" spans="1:3" x14ac:dyDescent="0.25">
      <c r="A25407">
        <v>799</v>
      </c>
      <c r="B25407" t="s">
        <v>75</v>
      </c>
      <c r="C25407">
        <f>IF(Calculator!$N799="",0,(Calculator!$N799-5.3)*(1-IF(Calculator!$G799="Yes",1,0)))</f>
      </c>
    </row>
    <row r="25408" spans="1:3" x14ac:dyDescent="0.25">
      <c r="A25408">
        <v>799</v>
      </c>
      <c r="B25408" t="s">
        <v>76</v>
      </c>
      <c r="C25408">
        <f>IF(Calculator!$N799="",1,0)</f>
      </c>
    </row>
    <row r="25409" spans="1:3" x14ac:dyDescent="0.25">
      <c r="A25409">
        <v>799</v>
      </c>
      <c r="B25409" t="s">
        <v>77</v>
      </c>
      <c r="C25409">
        <f>1</f>
      </c>
    </row>
    <row r="25410" spans="1:3" x14ac:dyDescent="0.25">
      <c r="A25410">
        <v>800</v>
      </c>
      <c r="B25410" t="s">
        <v>47</v>
      </c>
      <c r="C25410">
        <f>(Calculator!$C800-55)/10</f>
      </c>
    </row>
    <row r="25411" spans="1:3" x14ac:dyDescent="0.25">
      <c r="A25411">
        <v>800</v>
      </c>
      <c r="B25411" t="s">
        <v>48</v>
      </c>
      <c r="C25411">
        <f>((Calculator!$C800-55)/10)^2</f>
      </c>
    </row>
    <row r="25412" spans="1:3" x14ac:dyDescent="0.25">
      <c r="A25412">
        <v>800</v>
      </c>
      <c r="B25412" t="s">
        <v>49</v>
      </c>
      <c r="C25412">
        <f>((Calculator!$D800-Calculator!$E800)*0.02586)-3.5</f>
      </c>
    </row>
    <row r="25413" spans="1:3" x14ac:dyDescent="0.25">
      <c r="A25413">
        <v>800</v>
      </c>
      <c r="B25413" t="s">
        <v>50</v>
      </c>
      <c r="C25413">
        <f>((Calculator!$E800*0.02586)-1.3)/0.3</f>
      </c>
    </row>
    <row r="25414" spans="1:3" x14ac:dyDescent="0.25">
      <c r="A25414">
        <v>800</v>
      </c>
      <c r="B25414" t="s">
        <v>51</v>
      </c>
      <c r="C25414">
        <f>(MIN(Calculator!$F800,110)-110)/20</f>
      </c>
    </row>
    <row r="25415" spans="1:3" x14ac:dyDescent="0.25">
      <c r="A25415">
        <v>800</v>
      </c>
      <c r="B25415" t="s">
        <v>52</v>
      </c>
      <c r="C25415">
        <f>(MAX(Calculator!$F800,110)-130)/20</f>
      </c>
    </row>
    <row r="25416" spans="1:3" x14ac:dyDescent="0.25">
      <c r="A25416">
        <v>800</v>
      </c>
      <c r="B25416" t="s">
        <v>17</v>
      </c>
      <c r="C25416">
        <f>IF(Calculator!$G800="Yes",1,0)</f>
      </c>
    </row>
    <row r="25417" spans="1:3" x14ac:dyDescent="0.25">
      <c r="A25417">
        <v>800</v>
      </c>
      <c r="B25417" t="s">
        <v>53</v>
      </c>
      <c r="C25417">
        <f>IF(Calculator!$H800="Yes",1,0)</f>
      </c>
    </row>
    <row r="25418" spans="1:3" x14ac:dyDescent="0.25">
      <c r="A25418">
        <v>800</v>
      </c>
      <c r="B25418" t="s">
        <v>54</v>
      </c>
      <c r="C25418">
        <f>(MIN(Calculator!$I800,30)-25)/5</f>
      </c>
    </row>
    <row r="25419" spans="1:3" x14ac:dyDescent="0.25">
      <c r="A25419">
        <v>800</v>
      </c>
      <c r="B25419" t="s">
        <v>55</v>
      </c>
      <c r="C25419">
        <f>(MAX(Calculator!$I800,30)-30)/5</f>
      </c>
    </row>
    <row r="25420" spans="1:3" x14ac:dyDescent="0.25">
      <c r="A25420">
        <v>800</v>
      </c>
      <c r="B25420" t="s">
        <v>56</v>
      </c>
      <c r="C25420">
        <f>(MIN(Calculator!$J800,60)-60)/-15</f>
      </c>
    </row>
    <row r="25421" spans="1:3" x14ac:dyDescent="0.25">
      <c r="A25421">
        <v>800</v>
      </c>
      <c r="B25421" t="s">
        <v>57</v>
      </c>
      <c r="C25421">
        <f>(MAX(Calculator!$J800,60)-90)/-15</f>
      </c>
    </row>
    <row r="25422" spans="1:3" x14ac:dyDescent="0.25">
      <c r="A25422">
        <v>800</v>
      </c>
      <c r="B25422" t="s">
        <v>58</v>
      </c>
      <c r="C25422">
        <f>IF(Calculator!$K800="Yes",1,0)</f>
      </c>
    </row>
    <row r="25423" spans="1:3" x14ac:dyDescent="0.25">
      <c r="A25423">
        <v>800</v>
      </c>
      <c r="B25423" t="s">
        <v>59</v>
      </c>
      <c r="C25423">
        <f>IF(Calculator!$L800="Yes",1,0)</f>
      </c>
    </row>
    <row r="25424" spans="1:3" x14ac:dyDescent="0.25">
      <c r="A25424">
        <v>800</v>
      </c>
      <c r="B25424" t="s">
        <v>60</v>
      </c>
      <c r="C25424">
        <f>((MAX(Calculator!$F800,110)-130)/20)*IF(Calculator!$K800="Yes",1,0)</f>
      </c>
    </row>
    <row r="25425" spans="1:3" x14ac:dyDescent="0.25">
      <c r="A25425">
        <v>800</v>
      </c>
      <c r="B25425" t="s">
        <v>61</v>
      </c>
      <c r="C25425">
        <f>((((Calculator!$D800-Calculator!$E800)*0.02586)-3.5))*IF(Calculator!$L800="Yes",1,0)</f>
      </c>
    </row>
    <row r="25426" spans="1:3" x14ac:dyDescent="0.25">
      <c r="A25426">
        <v>800</v>
      </c>
      <c r="B25426" t="s">
        <v>62</v>
      </c>
      <c r="C25426">
        <f>(((Calculator!$C800-55)/10)*(((((Calculator!$D800-Calculator!$E800)*0.02586)-3.5))))</f>
      </c>
    </row>
    <row r="25427" spans="1:3" x14ac:dyDescent="0.25">
      <c r="A25427">
        <v>800</v>
      </c>
      <c r="B25427" t="s">
        <v>63</v>
      </c>
      <c r="C25427">
        <f>(((Calculator!$C800-55)/10)*(((Calculator!$E800*0.02586)-1.3)/0.3))</f>
      </c>
    </row>
    <row r="25428" spans="1:3" x14ac:dyDescent="0.25">
      <c r="A25428">
        <v>800</v>
      </c>
      <c r="B25428" t="s">
        <v>64</v>
      </c>
      <c r="C25428">
        <f>(((Calculator!$C800-55)/10)*((MAX(Calculator!$F800,110)-130)/20))</f>
      </c>
    </row>
    <row r="25429" spans="1:3" x14ac:dyDescent="0.25">
      <c r="A25429">
        <v>800</v>
      </c>
      <c r="B25429" t="s">
        <v>65</v>
      </c>
      <c r="C25429">
        <f>(((Calculator!$C800-55)/10)*IF(Calculator!$G800="Yes",1,0))</f>
      </c>
    </row>
    <row r="25430" spans="1:3" x14ac:dyDescent="0.25">
      <c r="A25430">
        <v>800</v>
      </c>
      <c r="B25430" t="s">
        <v>66</v>
      </c>
      <c r="C25430">
        <f>(((Calculator!$C800-55)/10)*IF(Calculator!$H800="Yes",1,0))</f>
      </c>
    </row>
    <row r="25431" spans="1:3" x14ac:dyDescent="0.25">
      <c r="A25431">
        <v>800</v>
      </c>
      <c r="B25431" t="s">
        <v>67</v>
      </c>
      <c r="C25431">
        <f>(((Calculator!$C800-55)/10)*((MAX(Calculator!$I800,30)-30)/5))</f>
      </c>
    </row>
    <row r="25432" spans="1:3" x14ac:dyDescent="0.25">
      <c r="A25432">
        <v>800</v>
      </c>
      <c r="B25432" t="s">
        <v>68</v>
      </c>
      <c r="C25432">
        <f>(((Calculator!$C800-55)/10)*((MIN(Calculator!$J800,60)-60)/-15))</f>
      </c>
    </row>
    <row r="25433" spans="1:3" x14ac:dyDescent="0.25">
      <c r="A25433">
        <v>800</v>
      </c>
      <c r="B25433" t="s">
        <v>69</v>
      </c>
      <c r="C25433">
        <f>IF(AND(Calculator!$O800&lt;&gt;"",Calculator!$O800&gt;=4,Calculator!$O800&lt;=6),1,0)</f>
      </c>
    </row>
    <row r="25434" spans="1:3" x14ac:dyDescent="0.25">
      <c r="A25434">
        <v>800</v>
      </c>
      <c r="B25434" t="s">
        <v>70</v>
      </c>
      <c r="C25434">
        <f>IF(AND(Calculator!$O800&lt;&gt;"",Calculator!$O800&gt;=7,Calculator!$O800&lt;=10),1,0)</f>
      </c>
    </row>
    <row r="25435" spans="1:3" x14ac:dyDescent="0.25">
      <c r="A25435">
        <v>800</v>
      </c>
      <c r="B25435" t="s">
        <v>71</v>
      </c>
      <c r="C25435">
        <f>IF(Calculator!$O800="",1,0)</f>
      </c>
    </row>
    <row r="25436" spans="1:3" x14ac:dyDescent="0.25">
      <c r="A25436">
        <v>800</v>
      </c>
      <c r="B25436" t="s">
        <v>72</v>
      </c>
      <c r="C25436">
        <f>IF(OR(Calculator!$M800="",Calculator!$M800=0),0,LN(Calculator!$M800))</f>
      </c>
    </row>
    <row r="25437" spans="1:3" x14ac:dyDescent="0.25">
      <c r="A25437">
        <v>800</v>
      </c>
      <c r="B25437" t="s">
        <v>73</v>
      </c>
      <c r="C25437">
        <f>IF(Calculator!$M800="",1,0)</f>
      </c>
    </row>
    <row r="25438" spans="1:3" x14ac:dyDescent="0.25">
      <c r="A25438">
        <v>800</v>
      </c>
      <c r="B25438" t="s">
        <v>74</v>
      </c>
      <c r="C25438">
        <f>IF(Calculator!$N800="",0,(Calculator!$N800-5.3)*IF(Calculator!$G800="Yes",1,0))</f>
      </c>
    </row>
    <row r="25439" spans="1:3" x14ac:dyDescent="0.25">
      <c r="A25439">
        <v>800</v>
      </c>
      <c r="B25439" t="s">
        <v>75</v>
      </c>
      <c r="C25439">
        <f>IF(Calculator!$N800="",0,(Calculator!$N800-5.3)*(1-IF(Calculator!$G800="Yes",1,0)))</f>
      </c>
    </row>
    <row r="25440" spans="1:3" x14ac:dyDescent="0.25">
      <c r="A25440">
        <v>800</v>
      </c>
      <c r="B25440" t="s">
        <v>76</v>
      </c>
      <c r="C25440">
        <f>IF(Calculator!$N800="",1,0)</f>
      </c>
    </row>
    <row r="25441" spans="1:3" x14ac:dyDescent="0.25">
      <c r="A25441">
        <v>800</v>
      </c>
      <c r="B25441" t="s">
        <v>77</v>
      </c>
      <c r="C25441">
        <f>1</f>
      </c>
    </row>
    <row r="25442" spans="1:3" x14ac:dyDescent="0.25">
      <c r="A25442">
        <v>801</v>
      </c>
      <c r="B25442" t="s">
        <v>47</v>
      </c>
      <c r="C25442">
        <f>(Calculator!$C801-55)/10</f>
      </c>
    </row>
    <row r="25443" spans="1:3" x14ac:dyDescent="0.25">
      <c r="A25443">
        <v>801</v>
      </c>
      <c r="B25443" t="s">
        <v>48</v>
      </c>
      <c r="C25443">
        <f>((Calculator!$C801-55)/10)^2</f>
      </c>
    </row>
    <row r="25444" spans="1:3" x14ac:dyDescent="0.25">
      <c r="A25444">
        <v>801</v>
      </c>
      <c r="B25444" t="s">
        <v>49</v>
      </c>
      <c r="C25444">
        <f>((Calculator!$D801-Calculator!$E801)*0.02586)-3.5</f>
      </c>
    </row>
    <row r="25445" spans="1:3" x14ac:dyDescent="0.25">
      <c r="A25445">
        <v>801</v>
      </c>
      <c r="B25445" t="s">
        <v>50</v>
      </c>
      <c r="C25445">
        <f>((Calculator!$E801*0.02586)-1.3)/0.3</f>
      </c>
    </row>
    <row r="25446" spans="1:3" x14ac:dyDescent="0.25">
      <c r="A25446">
        <v>801</v>
      </c>
      <c r="B25446" t="s">
        <v>51</v>
      </c>
      <c r="C25446">
        <f>(MIN(Calculator!$F801,110)-110)/20</f>
      </c>
    </row>
    <row r="25447" spans="1:3" x14ac:dyDescent="0.25">
      <c r="A25447">
        <v>801</v>
      </c>
      <c r="B25447" t="s">
        <v>52</v>
      </c>
      <c r="C25447">
        <f>(MAX(Calculator!$F801,110)-130)/20</f>
      </c>
    </row>
    <row r="25448" spans="1:3" x14ac:dyDescent="0.25">
      <c r="A25448">
        <v>801</v>
      </c>
      <c r="B25448" t="s">
        <v>17</v>
      </c>
      <c r="C25448">
        <f>IF(Calculator!$G801="Yes",1,0)</f>
      </c>
    </row>
    <row r="25449" spans="1:3" x14ac:dyDescent="0.25">
      <c r="A25449">
        <v>801</v>
      </c>
      <c r="B25449" t="s">
        <v>53</v>
      </c>
      <c r="C25449">
        <f>IF(Calculator!$H801="Yes",1,0)</f>
      </c>
    </row>
    <row r="25450" spans="1:3" x14ac:dyDescent="0.25">
      <c r="A25450">
        <v>801</v>
      </c>
      <c r="B25450" t="s">
        <v>54</v>
      </c>
      <c r="C25450">
        <f>(MIN(Calculator!$I801,30)-25)/5</f>
      </c>
    </row>
    <row r="25451" spans="1:3" x14ac:dyDescent="0.25">
      <c r="A25451">
        <v>801</v>
      </c>
      <c r="B25451" t="s">
        <v>55</v>
      </c>
      <c r="C25451">
        <f>(MAX(Calculator!$I801,30)-30)/5</f>
      </c>
    </row>
    <row r="25452" spans="1:3" x14ac:dyDescent="0.25">
      <c r="A25452">
        <v>801</v>
      </c>
      <c r="B25452" t="s">
        <v>56</v>
      </c>
      <c r="C25452">
        <f>(MIN(Calculator!$J801,60)-60)/-15</f>
      </c>
    </row>
    <row r="25453" spans="1:3" x14ac:dyDescent="0.25">
      <c r="A25453">
        <v>801</v>
      </c>
      <c r="B25453" t="s">
        <v>57</v>
      </c>
      <c r="C25453">
        <f>(MAX(Calculator!$J801,60)-90)/-15</f>
      </c>
    </row>
    <row r="25454" spans="1:3" x14ac:dyDescent="0.25">
      <c r="A25454">
        <v>801</v>
      </c>
      <c r="B25454" t="s">
        <v>58</v>
      </c>
      <c r="C25454">
        <f>IF(Calculator!$K801="Yes",1,0)</f>
      </c>
    </row>
    <row r="25455" spans="1:3" x14ac:dyDescent="0.25">
      <c r="A25455">
        <v>801</v>
      </c>
      <c r="B25455" t="s">
        <v>59</v>
      </c>
      <c r="C25455">
        <f>IF(Calculator!$L801="Yes",1,0)</f>
      </c>
    </row>
    <row r="25456" spans="1:3" x14ac:dyDescent="0.25">
      <c r="A25456">
        <v>801</v>
      </c>
      <c r="B25456" t="s">
        <v>60</v>
      </c>
      <c r="C25456">
        <f>((MAX(Calculator!$F801,110)-130)/20)*IF(Calculator!$K801="Yes",1,0)</f>
      </c>
    </row>
    <row r="25457" spans="1:3" x14ac:dyDescent="0.25">
      <c r="A25457">
        <v>801</v>
      </c>
      <c r="B25457" t="s">
        <v>61</v>
      </c>
      <c r="C25457">
        <f>((((Calculator!$D801-Calculator!$E801)*0.02586)-3.5))*IF(Calculator!$L801="Yes",1,0)</f>
      </c>
    </row>
    <row r="25458" spans="1:3" x14ac:dyDescent="0.25">
      <c r="A25458">
        <v>801</v>
      </c>
      <c r="B25458" t="s">
        <v>62</v>
      </c>
      <c r="C25458">
        <f>(((Calculator!$C801-55)/10)*(((((Calculator!$D801-Calculator!$E801)*0.02586)-3.5))))</f>
      </c>
    </row>
    <row r="25459" spans="1:3" x14ac:dyDescent="0.25">
      <c r="A25459">
        <v>801</v>
      </c>
      <c r="B25459" t="s">
        <v>63</v>
      </c>
      <c r="C25459">
        <f>(((Calculator!$C801-55)/10)*(((Calculator!$E801*0.02586)-1.3)/0.3))</f>
      </c>
    </row>
    <row r="25460" spans="1:3" x14ac:dyDescent="0.25">
      <c r="A25460">
        <v>801</v>
      </c>
      <c r="B25460" t="s">
        <v>64</v>
      </c>
      <c r="C25460">
        <f>(((Calculator!$C801-55)/10)*((MAX(Calculator!$F801,110)-130)/20))</f>
      </c>
    </row>
    <row r="25461" spans="1:3" x14ac:dyDescent="0.25">
      <c r="A25461">
        <v>801</v>
      </c>
      <c r="B25461" t="s">
        <v>65</v>
      </c>
      <c r="C25461">
        <f>(((Calculator!$C801-55)/10)*IF(Calculator!$G801="Yes",1,0))</f>
      </c>
    </row>
    <row r="25462" spans="1:3" x14ac:dyDescent="0.25">
      <c r="A25462">
        <v>801</v>
      </c>
      <c r="B25462" t="s">
        <v>66</v>
      </c>
      <c r="C25462">
        <f>(((Calculator!$C801-55)/10)*IF(Calculator!$H801="Yes",1,0))</f>
      </c>
    </row>
    <row r="25463" spans="1:3" x14ac:dyDescent="0.25">
      <c r="A25463">
        <v>801</v>
      </c>
      <c r="B25463" t="s">
        <v>67</v>
      </c>
      <c r="C25463">
        <f>(((Calculator!$C801-55)/10)*((MAX(Calculator!$I801,30)-30)/5))</f>
      </c>
    </row>
    <row r="25464" spans="1:3" x14ac:dyDescent="0.25">
      <c r="A25464">
        <v>801</v>
      </c>
      <c r="B25464" t="s">
        <v>68</v>
      </c>
      <c r="C25464">
        <f>(((Calculator!$C801-55)/10)*((MIN(Calculator!$J801,60)-60)/-15))</f>
      </c>
    </row>
    <row r="25465" spans="1:3" x14ac:dyDescent="0.25">
      <c r="A25465">
        <v>801</v>
      </c>
      <c r="B25465" t="s">
        <v>69</v>
      </c>
      <c r="C25465">
        <f>IF(AND(Calculator!$O801&lt;&gt;"",Calculator!$O801&gt;=4,Calculator!$O801&lt;=6),1,0)</f>
      </c>
    </row>
    <row r="25466" spans="1:3" x14ac:dyDescent="0.25">
      <c r="A25466">
        <v>801</v>
      </c>
      <c r="B25466" t="s">
        <v>70</v>
      </c>
      <c r="C25466">
        <f>IF(AND(Calculator!$O801&lt;&gt;"",Calculator!$O801&gt;=7,Calculator!$O801&lt;=10),1,0)</f>
      </c>
    </row>
    <row r="25467" spans="1:3" x14ac:dyDescent="0.25">
      <c r="A25467">
        <v>801</v>
      </c>
      <c r="B25467" t="s">
        <v>71</v>
      </c>
      <c r="C25467">
        <f>IF(Calculator!$O801="",1,0)</f>
      </c>
    </row>
    <row r="25468" spans="1:3" x14ac:dyDescent="0.25">
      <c r="A25468">
        <v>801</v>
      </c>
      <c r="B25468" t="s">
        <v>72</v>
      </c>
      <c r="C25468">
        <f>IF(OR(Calculator!$M801="",Calculator!$M801=0),0,LN(Calculator!$M801))</f>
      </c>
    </row>
    <row r="25469" spans="1:3" x14ac:dyDescent="0.25">
      <c r="A25469">
        <v>801</v>
      </c>
      <c r="B25469" t="s">
        <v>73</v>
      </c>
      <c r="C25469">
        <f>IF(Calculator!$M801="",1,0)</f>
      </c>
    </row>
    <row r="25470" spans="1:3" x14ac:dyDescent="0.25">
      <c r="A25470">
        <v>801</v>
      </c>
      <c r="B25470" t="s">
        <v>74</v>
      </c>
      <c r="C25470">
        <f>IF(Calculator!$N801="",0,(Calculator!$N801-5.3)*IF(Calculator!$G801="Yes",1,0))</f>
      </c>
    </row>
    <row r="25471" spans="1:3" x14ac:dyDescent="0.25">
      <c r="A25471">
        <v>801</v>
      </c>
      <c r="B25471" t="s">
        <v>75</v>
      </c>
      <c r="C25471">
        <f>IF(Calculator!$N801="",0,(Calculator!$N801-5.3)*(1-IF(Calculator!$G801="Yes",1,0)))</f>
      </c>
    </row>
    <row r="25472" spans="1:3" x14ac:dyDescent="0.25">
      <c r="A25472">
        <v>801</v>
      </c>
      <c r="B25472" t="s">
        <v>76</v>
      </c>
      <c r="C25472">
        <f>IF(Calculator!$N801="",1,0)</f>
      </c>
    </row>
    <row r="25473" spans="1:3" x14ac:dyDescent="0.25">
      <c r="A25473">
        <v>801</v>
      </c>
      <c r="B25473" t="s">
        <v>77</v>
      </c>
      <c r="C25473">
        <f>1</f>
      </c>
    </row>
    <row r="25474" spans="1:3" x14ac:dyDescent="0.25">
      <c r="A25474">
        <v>802</v>
      </c>
      <c r="B25474" t="s">
        <v>47</v>
      </c>
      <c r="C25474">
        <f>(Calculator!$C802-55)/10</f>
      </c>
    </row>
    <row r="25475" spans="1:3" x14ac:dyDescent="0.25">
      <c r="A25475">
        <v>802</v>
      </c>
      <c r="B25475" t="s">
        <v>48</v>
      </c>
      <c r="C25475">
        <f>((Calculator!$C802-55)/10)^2</f>
      </c>
    </row>
    <row r="25476" spans="1:3" x14ac:dyDescent="0.25">
      <c r="A25476">
        <v>802</v>
      </c>
      <c r="B25476" t="s">
        <v>49</v>
      </c>
      <c r="C25476">
        <f>((Calculator!$D802-Calculator!$E802)*0.02586)-3.5</f>
      </c>
    </row>
    <row r="25477" spans="1:3" x14ac:dyDescent="0.25">
      <c r="A25477">
        <v>802</v>
      </c>
      <c r="B25477" t="s">
        <v>50</v>
      </c>
      <c r="C25477">
        <f>((Calculator!$E802*0.02586)-1.3)/0.3</f>
      </c>
    </row>
    <row r="25478" spans="1:3" x14ac:dyDescent="0.25">
      <c r="A25478">
        <v>802</v>
      </c>
      <c r="B25478" t="s">
        <v>51</v>
      </c>
      <c r="C25478">
        <f>(MIN(Calculator!$F802,110)-110)/20</f>
      </c>
    </row>
    <row r="25479" spans="1:3" x14ac:dyDescent="0.25">
      <c r="A25479">
        <v>802</v>
      </c>
      <c r="B25479" t="s">
        <v>52</v>
      </c>
      <c r="C25479">
        <f>(MAX(Calculator!$F802,110)-130)/20</f>
      </c>
    </row>
    <row r="25480" spans="1:3" x14ac:dyDescent="0.25">
      <c r="A25480">
        <v>802</v>
      </c>
      <c r="B25480" t="s">
        <v>17</v>
      </c>
      <c r="C25480">
        <f>IF(Calculator!$G802="Yes",1,0)</f>
      </c>
    </row>
    <row r="25481" spans="1:3" x14ac:dyDescent="0.25">
      <c r="A25481">
        <v>802</v>
      </c>
      <c r="B25481" t="s">
        <v>53</v>
      </c>
      <c r="C25481">
        <f>IF(Calculator!$H802="Yes",1,0)</f>
      </c>
    </row>
    <row r="25482" spans="1:3" x14ac:dyDescent="0.25">
      <c r="A25482">
        <v>802</v>
      </c>
      <c r="B25482" t="s">
        <v>54</v>
      </c>
      <c r="C25482">
        <f>(MIN(Calculator!$I802,30)-25)/5</f>
      </c>
    </row>
    <row r="25483" spans="1:3" x14ac:dyDescent="0.25">
      <c r="A25483">
        <v>802</v>
      </c>
      <c r="B25483" t="s">
        <v>55</v>
      </c>
      <c r="C25483">
        <f>(MAX(Calculator!$I802,30)-30)/5</f>
      </c>
    </row>
    <row r="25484" spans="1:3" x14ac:dyDescent="0.25">
      <c r="A25484">
        <v>802</v>
      </c>
      <c r="B25484" t="s">
        <v>56</v>
      </c>
      <c r="C25484">
        <f>(MIN(Calculator!$J802,60)-60)/-15</f>
      </c>
    </row>
    <row r="25485" spans="1:3" x14ac:dyDescent="0.25">
      <c r="A25485">
        <v>802</v>
      </c>
      <c r="B25485" t="s">
        <v>57</v>
      </c>
      <c r="C25485">
        <f>(MAX(Calculator!$J802,60)-90)/-15</f>
      </c>
    </row>
    <row r="25486" spans="1:3" x14ac:dyDescent="0.25">
      <c r="A25486">
        <v>802</v>
      </c>
      <c r="B25486" t="s">
        <v>58</v>
      </c>
      <c r="C25486">
        <f>IF(Calculator!$K802="Yes",1,0)</f>
      </c>
    </row>
    <row r="25487" spans="1:3" x14ac:dyDescent="0.25">
      <c r="A25487">
        <v>802</v>
      </c>
      <c r="B25487" t="s">
        <v>59</v>
      </c>
      <c r="C25487">
        <f>IF(Calculator!$L802="Yes",1,0)</f>
      </c>
    </row>
    <row r="25488" spans="1:3" x14ac:dyDescent="0.25">
      <c r="A25488">
        <v>802</v>
      </c>
      <c r="B25488" t="s">
        <v>60</v>
      </c>
      <c r="C25488">
        <f>((MAX(Calculator!$F802,110)-130)/20)*IF(Calculator!$K802="Yes",1,0)</f>
      </c>
    </row>
    <row r="25489" spans="1:3" x14ac:dyDescent="0.25">
      <c r="A25489">
        <v>802</v>
      </c>
      <c r="B25489" t="s">
        <v>61</v>
      </c>
      <c r="C25489">
        <f>((((Calculator!$D802-Calculator!$E802)*0.02586)-3.5))*IF(Calculator!$L802="Yes",1,0)</f>
      </c>
    </row>
    <row r="25490" spans="1:3" x14ac:dyDescent="0.25">
      <c r="A25490">
        <v>802</v>
      </c>
      <c r="B25490" t="s">
        <v>62</v>
      </c>
      <c r="C25490">
        <f>(((Calculator!$C802-55)/10)*(((((Calculator!$D802-Calculator!$E802)*0.02586)-3.5))))</f>
      </c>
    </row>
    <row r="25491" spans="1:3" x14ac:dyDescent="0.25">
      <c r="A25491">
        <v>802</v>
      </c>
      <c r="B25491" t="s">
        <v>63</v>
      </c>
      <c r="C25491">
        <f>(((Calculator!$C802-55)/10)*(((Calculator!$E802*0.02586)-1.3)/0.3))</f>
      </c>
    </row>
    <row r="25492" spans="1:3" x14ac:dyDescent="0.25">
      <c r="A25492">
        <v>802</v>
      </c>
      <c r="B25492" t="s">
        <v>64</v>
      </c>
      <c r="C25492">
        <f>(((Calculator!$C802-55)/10)*((MAX(Calculator!$F802,110)-130)/20))</f>
      </c>
    </row>
    <row r="25493" spans="1:3" x14ac:dyDescent="0.25">
      <c r="A25493">
        <v>802</v>
      </c>
      <c r="B25493" t="s">
        <v>65</v>
      </c>
      <c r="C25493">
        <f>(((Calculator!$C802-55)/10)*IF(Calculator!$G802="Yes",1,0))</f>
      </c>
    </row>
    <row r="25494" spans="1:3" x14ac:dyDescent="0.25">
      <c r="A25494">
        <v>802</v>
      </c>
      <c r="B25494" t="s">
        <v>66</v>
      </c>
      <c r="C25494">
        <f>(((Calculator!$C802-55)/10)*IF(Calculator!$H802="Yes",1,0))</f>
      </c>
    </row>
    <row r="25495" spans="1:3" x14ac:dyDescent="0.25">
      <c r="A25495">
        <v>802</v>
      </c>
      <c r="B25495" t="s">
        <v>67</v>
      </c>
      <c r="C25495">
        <f>(((Calculator!$C802-55)/10)*((MAX(Calculator!$I802,30)-30)/5))</f>
      </c>
    </row>
    <row r="25496" spans="1:3" x14ac:dyDescent="0.25">
      <c r="A25496">
        <v>802</v>
      </c>
      <c r="B25496" t="s">
        <v>68</v>
      </c>
      <c r="C25496">
        <f>(((Calculator!$C802-55)/10)*((MIN(Calculator!$J802,60)-60)/-15))</f>
      </c>
    </row>
    <row r="25497" spans="1:3" x14ac:dyDescent="0.25">
      <c r="A25497">
        <v>802</v>
      </c>
      <c r="B25497" t="s">
        <v>69</v>
      </c>
      <c r="C25497">
        <f>IF(AND(Calculator!$O802&lt;&gt;"",Calculator!$O802&gt;=4,Calculator!$O802&lt;=6),1,0)</f>
      </c>
    </row>
    <row r="25498" spans="1:3" x14ac:dyDescent="0.25">
      <c r="A25498">
        <v>802</v>
      </c>
      <c r="B25498" t="s">
        <v>70</v>
      </c>
      <c r="C25498">
        <f>IF(AND(Calculator!$O802&lt;&gt;"",Calculator!$O802&gt;=7,Calculator!$O802&lt;=10),1,0)</f>
      </c>
    </row>
    <row r="25499" spans="1:3" x14ac:dyDescent="0.25">
      <c r="A25499">
        <v>802</v>
      </c>
      <c r="B25499" t="s">
        <v>71</v>
      </c>
      <c r="C25499">
        <f>IF(Calculator!$O802="",1,0)</f>
      </c>
    </row>
    <row r="25500" spans="1:3" x14ac:dyDescent="0.25">
      <c r="A25500">
        <v>802</v>
      </c>
      <c r="B25500" t="s">
        <v>72</v>
      </c>
      <c r="C25500">
        <f>IF(OR(Calculator!$M802="",Calculator!$M802=0),0,LN(Calculator!$M802))</f>
      </c>
    </row>
    <row r="25501" spans="1:3" x14ac:dyDescent="0.25">
      <c r="A25501">
        <v>802</v>
      </c>
      <c r="B25501" t="s">
        <v>73</v>
      </c>
      <c r="C25501">
        <f>IF(Calculator!$M802="",1,0)</f>
      </c>
    </row>
    <row r="25502" spans="1:3" x14ac:dyDescent="0.25">
      <c r="A25502">
        <v>802</v>
      </c>
      <c r="B25502" t="s">
        <v>74</v>
      </c>
      <c r="C25502">
        <f>IF(Calculator!$N802="",0,(Calculator!$N802-5.3)*IF(Calculator!$G802="Yes",1,0))</f>
      </c>
    </row>
    <row r="25503" spans="1:3" x14ac:dyDescent="0.25">
      <c r="A25503">
        <v>802</v>
      </c>
      <c r="B25503" t="s">
        <v>75</v>
      </c>
      <c r="C25503">
        <f>IF(Calculator!$N802="",0,(Calculator!$N802-5.3)*(1-IF(Calculator!$G802="Yes",1,0)))</f>
      </c>
    </row>
    <row r="25504" spans="1:3" x14ac:dyDescent="0.25">
      <c r="A25504">
        <v>802</v>
      </c>
      <c r="B25504" t="s">
        <v>76</v>
      </c>
      <c r="C25504">
        <f>IF(Calculator!$N802="",1,0)</f>
      </c>
    </row>
    <row r="25505" spans="1:3" x14ac:dyDescent="0.25">
      <c r="A25505">
        <v>802</v>
      </c>
      <c r="B25505" t="s">
        <v>77</v>
      </c>
      <c r="C25505">
        <f>1</f>
      </c>
    </row>
    <row r="25506" spans="1:3" x14ac:dyDescent="0.25">
      <c r="A25506">
        <v>803</v>
      </c>
      <c r="B25506" t="s">
        <v>47</v>
      </c>
      <c r="C25506">
        <f>(Calculator!$C803-55)/10</f>
      </c>
    </row>
    <row r="25507" spans="1:3" x14ac:dyDescent="0.25">
      <c r="A25507">
        <v>803</v>
      </c>
      <c r="B25507" t="s">
        <v>48</v>
      </c>
      <c r="C25507">
        <f>((Calculator!$C803-55)/10)^2</f>
      </c>
    </row>
    <row r="25508" spans="1:3" x14ac:dyDescent="0.25">
      <c r="A25508">
        <v>803</v>
      </c>
      <c r="B25508" t="s">
        <v>49</v>
      </c>
      <c r="C25508">
        <f>((Calculator!$D803-Calculator!$E803)*0.02586)-3.5</f>
      </c>
    </row>
    <row r="25509" spans="1:3" x14ac:dyDescent="0.25">
      <c r="A25509">
        <v>803</v>
      </c>
      <c r="B25509" t="s">
        <v>50</v>
      </c>
      <c r="C25509">
        <f>((Calculator!$E803*0.02586)-1.3)/0.3</f>
      </c>
    </row>
    <row r="25510" spans="1:3" x14ac:dyDescent="0.25">
      <c r="A25510">
        <v>803</v>
      </c>
      <c r="B25510" t="s">
        <v>51</v>
      </c>
      <c r="C25510">
        <f>(MIN(Calculator!$F803,110)-110)/20</f>
      </c>
    </row>
    <row r="25511" spans="1:3" x14ac:dyDescent="0.25">
      <c r="A25511">
        <v>803</v>
      </c>
      <c r="B25511" t="s">
        <v>52</v>
      </c>
      <c r="C25511">
        <f>(MAX(Calculator!$F803,110)-130)/20</f>
      </c>
    </row>
    <row r="25512" spans="1:3" x14ac:dyDescent="0.25">
      <c r="A25512">
        <v>803</v>
      </c>
      <c r="B25512" t="s">
        <v>17</v>
      </c>
      <c r="C25512">
        <f>IF(Calculator!$G803="Yes",1,0)</f>
      </c>
    </row>
    <row r="25513" spans="1:3" x14ac:dyDescent="0.25">
      <c r="A25513">
        <v>803</v>
      </c>
      <c r="B25513" t="s">
        <v>53</v>
      </c>
      <c r="C25513">
        <f>IF(Calculator!$H803="Yes",1,0)</f>
      </c>
    </row>
    <row r="25514" spans="1:3" x14ac:dyDescent="0.25">
      <c r="A25514">
        <v>803</v>
      </c>
      <c r="B25514" t="s">
        <v>54</v>
      </c>
      <c r="C25514">
        <f>(MIN(Calculator!$I803,30)-25)/5</f>
      </c>
    </row>
    <row r="25515" spans="1:3" x14ac:dyDescent="0.25">
      <c r="A25515">
        <v>803</v>
      </c>
      <c r="B25515" t="s">
        <v>55</v>
      </c>
      <c r="C25515">
        <f>(MAX(Calculator!$I803,30)-30)/5</f>
      </c>
    </row>
    <row r="25516" spans="1:3" x14ac:dyDescent="0.25">
      <c r="A25516">
        <v>803</v>
      </c>
      <c r="B25516" t="s">
        <v>56</v>
      </c>
      <c r="C25516">
        <f>(MIN(Calculator!$J803,60)-60)/-15</f>
      </c>
    </row>
    <row r="25517" spans="1:3" x14ac:dyDescent="0.25">
      <c r="A25517">
        <v>803</v>
      </c>
      <c r="B25517" t="s">
        <v>57</v>
      </c>
      <c r="C25517">
        <f>(MAX(Calculator!$J803,60)-90)/-15</f>
      </c>
    </row>
    <row r="25518" spans="1:3" x14ac:dyDescent="0.25">
      <c r="A25518">
        <v>803</v>
      </c>
      <c r="B25518" t="s">
        <v>58</v>
      </c>
      <c r="C25518">
        <f>IF(Calculator!$K803="Yes",1,0)</f>
      </c>
    </row>
    <row r="25519" spans="1:3" x14ac:dyDescent="0.25">
      <c r="A25519">
        <v>803</v>
      </c>
      <c r="B25519" t="s">
        <v>59</v>
      </c>
      <c r="C25519">
        <f>IF(Calculator!$L803="Yes",1,0)</f>
      </c>
    </row>
    <row r="25520" spans="1:3" x14ac:dyDescent="0.25">
      <c r="A25520">
        <v>803</v>
      </c>
      <c r="B25520" t="s">
        <v>60</v>
      </c>
      <c r="C25520">
        <f>((MAX(Calculator!$F803,110)-130)/20)*IF(Calculator!$K803="Yes",1,0)</f>
      </c>
    </row>
    <row r="25521" spans="1:3" x14ac:dyDescent="0.25">
      <c r="A25521">
        <v>803</v>
      </c>
      <c r="B25521" t="s">
        <v>61</v>
      </c>
      <c r="C25521">
        <f>((((Calculator!$D803-Calculator!$E803)*0.02586)-3.5))*IF(Calculator!$L803="Yes",1,0)</f>
      </c>
    </row>
    <row r="25522" spans="1:3" x14ac:dyDescent="0.25">
      <c r="A25522">
        <v>803</v>
      </c>
      <c r="B25522" t="s">
        <v>62</v>
      </c>
      <c r="C25522">
        <f>(((Calculator!$C803-55)/10)*(((((Calculator!$D803-Calculator!$E803)*0.02586)-3.5))))</f>
      </c>
    </row>
    <row r="25523" spans="1:3" x14ac:dyDescent="0.25">
      <c r="A25523">
        <v>803</v>
      </c>
      <c r="B25523" t="s">
        <v>63</v>
      </c>
      <c r="C25523">
        <f>(((Calculator!$C803-55)/10)*(((Calculator!$E803*0.02586)-1.3)/0.3))</f>
      </c>
    </row>
    <row r="25524" spans="1:3" x14ac:dyDescent="0.25">
      <c r="A25524">
        <v>803</v>
      </c>
      <c r="B25524" t="s">
        <v>64</v>
      </c>
      <c r="C25524">
        <f>(((Calculator!$C803-55)/10)*((MAX(Calculator!$F803,110)-130)/20))</f>
      </c>
    </row>
    <row r="25525" spans="1:3" x14ac:dyDescent="0.25">
      <c r="A25525">
        <v>803</v>
      </c>
      <c r="B25525" t="s">
        <v>65</v>
      </c>
      <c r="C25525">
        <f>(((Calculator!$C803-55)/10)*IF(Calculator!$G803="Yes",1,0))</f>
      </c>
    </row>
    <row r="25526" spans="1:3" x14ac:dyDescent="0.25">
      <c r="A25526">
        <v>803</v>
      </c>
      <c r="B25526" t="s">
        <v>66</v>
      </c>
      <c r="C25526">
        <f>(((Calculator!$C803-55)/10)*IF(Calculator!$H803="Yes",1,0))</f>
      </c>
    </row>
    <row r="25527" spans="1:3" x14ac:dyDescent="0.25">
      <c r="A25527">
        <v>803</v>
      </c>
      <c r="B25527" t="s">
        <v>67</v>
      </c>
      <c r="C25527">
        <f>(((Calculator!$C803-55)/10)*((MAX(Calculator!$I803,30)-30)/5))</f>
      </c>
    </row>
    <row r="25528" spans="1:3" x14ac:dyDescent="0.25">
      <c r="A25528">
        <v>803</v>
      </c>
      <c r="B25528" t="s">
        <v>68</v>
      </c>
      <c r="C25528">
        <f>(((Calculator!$C803-55)/10)*((MIN(Calculator!$J803,60)-60)/-15))</f>
      </c>
    </row>
    <row r="25529" spans="1:3" x14ac:dyDescent="0.25">
      <c r="A25529">
        <v>803</v>
      </c>
      <c r="B25529" t="s">
        <v>69</v>
      </c>
      <c r="C25529">
        <f>IF(AND(Calculator!$O803&lt;&gt;"",Calculator!$O803&gt;=4,Calculator!$O803&lt;=6),1,0)</f>
      </c>
    </row>
    <row r="25530" spans="1:3" x14ac:dyDescent="0.25">
      <c r="A25530">
        <v>803</v>
      </c>
      <c r="B25530" t="s">
        <v>70</v>
      </c>
      <c r="C25530">
        <f>IF(AND(Calculator!$O803&lt;&gt;"",Calculator!$O803&gt;=7,Calculator!$O803&lt;=10),1,0)</f>
      </c>
    </row>
    <row r="25531" spans="1:3" x14ac:dyDescent="0.25">
      <c r="A25531">
        <v>803</v>
      </c>
      <c r="B25531" t="s">
        <v>71</v>
      </c>
      <c r="C25531">
        <f>IF(Calculator!$O803="",1,0)</f>
      </c>
    </row>
    <row r="25532" spans="1:3" x14ac:dyDescent="0.25">
      <c r="A25532">
        <v>803</v>
      </c>
      <c r="B25532" t="s">
        <v>72</v>
      </c>
      <c r="C25532">
        <f>IF(OR(Calculator!$M803="",Calculator!$M803=0),0,LN(Calculator!$M803))</f>
      </c>
    </row>
    <row r="25533" spans="1:3" x14ac:dyDescent="0.25">
      <c r="A25533">
        <v>803</v>
      </c>
      <c r="B25533" t="s">
        <v>73</v>
      </c>
      <c r="C25533">
        <f>IF(Calculator!$M803="",1,0)</f>
      </c>
    </row>
    <row r="25534" spans="1:3" x14ac:dyDescent="0.25">
      <c r="A25534">
        <v>803</v>
      </c>
      <c r="B25534" t="s">
        <v>74</v>
      </c>
      <c r="C25534">
        <f>IF(Calculator!$N803="",0,(Calculator!$N803-5.3)*IF(Calculator!$G803="Yes",1,0))</f>
      </c>
    </row>
    <row r="25535" spans="1:3" x14ac:dyDescent="0.25">
      <c r="A25535">
        <v>803</v>
      </c>
      <c r="B25535" t="s">
        <v>75</v>
      </c>
      <c r="C25535">
        <f>IF(Calculator!$N803="",0,(Calculator!$N803-5.3)*(1-IF(Calculator!$G803="Yes",1,0)))</f>
      </c>
    </row>
    <row r="25536" spans="1:3" x14ac:dyDescent="0.25">
      <c r="A25536">
        <v>803</v>
      </c>
      <c r="B25536" t="s">
        <v>76</v>
      </c>
      <c r="C25536">
        <f>IF(Calculator!$N803="",1,0)</f>
      </c>
    </row>
    <row r="25537" spans="1:3" x14ac:dyDescent="0.25">
      <c r="A25537">
        <v>803</v>
      </c>
      <c r="B25537" t="s">
        <v>77</v>
      </c>
      <c r="C25537">
        <f>1</f>
      </c>
    </row>
    <row r="25538" spans="1:3" x14ac:dyDescent="0.25">
      <c r="A25538">
        <v>804</v>
      </c>
      <c r="B25538" t="s">
        <v>47</v>
      </c>
      <c r="C25538">
        <f>(Calculator!$C804-55)/10</f>
      </c>
    </row>
    <row r="25539" spans="1:3" x14ac:dyDescent="0.25">
      <c r="A25539">
        <v>804</v>
      </c>
      <c r="B25539" t="s">
        <v>48</v>
      </c>
      <c r="C25539">
        <f>((Calculator!$C804-55)/10)^2</f>
      </c>
    </row>
    <row r="25540" spans="1:3" x14ac:dyDescent="0.25">
      <c r="A25540">
        <v>804</v>
      </c>
      <c r="B25540" t="s">
        <v>49</v>
      </c>
      <c r="C25540">
        <f>((Calculator!$D804-Calculator!$E804)*0.02586)-3.5</f>
      </c>
    </row>
    <row r="25541" spans="1:3" x14ac:dyDescent="0.25">
      <c r="A25541">
        <v>804</v>
      </c>
      <c r="B25541" t="s">
        <v>50</v>
      </c>
      <c r="C25541">
        <f>((Calculator!$E804*0.02586)-1.3)/0.3</f>
      </c>
    </row>
    <row r="25542" spans="1:3" x14ac:dyDescent="0.25">
      <c r="A25542">
        <v>804</v>
      </c>
      <c r="B25542" t="s">
        <v>51</v>
      </c>
      <c r="C25542">
        <f>(MIN(Calculator!$F804,110)-110)/20</f>
      </c>
    </row>
    <row r="25543" spans="1:3" x14ac:dyDescent="0.25">
      <c r="A25543">
        <v>804</v>
      </c>
      <c r="B25543" t="s">
        <v>52</v>
      </c>
      <c r="C25543">
        <f>(MAX(Calculator!$F804,110)-130)/20</f>
      </c>
    </row>
    <row r="25544" spans="1:3" x14ac:dyDescent="0.25">
      <c r="A25544">
        <v>804</v>
      </c>
      <c r="B25544" t="s">
        <v>17</v>
      </c>
      <c r="C25544">
        <f>IF(Calculator!$G804="Yes",1,0)</f>
      </c>
    </row>
    <row r="25545" spans="1:3" x14ac:dyDescent="0.25">
      <c r="A25545">
        <v>804</v>
      </c>
      <c r="B25545" t="s">
        <v>53</v>
      </c>
      <c r="C25545">
        <f>IF(Calculator!$H804="Yes",1,0)</f>
      </c>
    </row>
    <row r="25546" spans="1:3" x14ac:dyDescent="0.25">
      <c r="A25546">
        <v>804</v>
      </c>
      <c r="B25546" t="s">
        <v>54</v>
      </c>
      <c r="C25546">
        <f>(MIN(Calculator!$I804,30)-25)/5</f>
      </c>
    </row>
    <row r="25547" spans="1:3" x14ac:dyDescent="0.25">
      <c r="A25547">
        <v>804</v>
      </c>
      <c r="B25547" t="s">
        <v>55</v>
      </c>
      <c r="C25547">
        <f>(MAX(Calculator!$I804,30)-30)/5</f>
      </c>
    </row>
    <row r="25548" spans="1:3" x14ac:dyDescent="0.25">
      <c r="A25548">
        <v>804</v>
      </c>
      <c r="B25548" t="s">
        <v>56</v>
      </c>
      <c r="C25548">
        <f>(MIN(Calculator!$J804,60)-60)/-15</f>
      </c>
    </row>
    <row r="25549" spans="1:3" x14ac:dyDescent="0.25">
      <c r="A25549">
        <v>804</v>
      </c>
      <c r="B25549" t="s">
        <v>57</v>
      </c>
      <c r="C25549">
        <f>(MAX(Calculator!$J804,60)-90)/-15</f>
      </c>
    </row>
    <row r="25550" spans="1:3" x14ac:dyDescent="0.25">
      <c r="A25550">
        <v>804</v>
      </c>
      <c r="B25550" t="s">
        <v>58</v>
      </c>
      <c r="C25550">
        <f>IF(Calculator!$K804="Yes",1,0)</f>
      </c>
    </row>
    <row r="25551" spans="1:3" x14ac:dyDescent="0.25">
      <c r="A25551">
        <v>804</v>
      </c>
      <c r="B25551" t="s">
        <v>59</v>
      </c>
      <c r="C25551">
        <f>IF(Calculator!$L804="Yes",1,0)</f>
      </c>
    </row>
    <row r="25552" spans="1:3" x14ac:dyDescent="0.25">
      <c r="A25552">
        <v>804</v>
      </c>
      <c r="B25552" t="s">
        <v>60</v>
      </c>
      <c r="C25552">
        <f>((MAX(Calculator!$F804,110)-130)/20)*IF(Calculator!$K804="Yes",1,0)</f>
      </c>
    </row>
    <row r="25553" spans="1:3" x14ac:dyDescent="0.25">
      <c r="A25553">
        <v>804</v>
      </c>
      <c r="B25553" t="s">
        <v>61</v>
      </c>
      <c r="C25553">
        <f>((((Calculator!$D804-Calculator!$E804)*0.02586)-3.5))*IF(Calculator!$L804="Yes",1,0)</f>
      </c>
    </row>
    <row r="25554" spans="1:3" x14ac:dyDescent="0.25">
      <c r="A25554">
        <v>804</v>
      </c>
      <c r="B25554" t="s">
        <v>62</v>
      </c>
      <c r="C25554">
        <f>(((Calculator!$C804-55)/10)*(((((Calculator!$D804-Calculator!$E804)*0.02586)-3.5))))</f>
      </c>
    </row>
    <row r="25555" spans="1:3" x14ac:dyDescent="0.25">
      <c r="A25555">
        <v>804</v>
      </c>
      <c r="B25555" t="s">
        <v>63</v>
      </c>
      <c r="C25555">
        <f>(((Calculator!$C804-55)/10)*(((Calculator!$E804*0.02586)-1.3)/0.3))</f>
      </c>
    </row>
    <row r="25556" spans="1:3" x14ac:dyDescent="0.25">
      <c r="A25556">
        <v>804</v>
      </c>
      <c r="B25556" t="s">
        <v>64</v>
      </c>
      <c r="C25556">
        <f>(((Calculator!$C804-55)/10)*((MAX(Calculator!$F804,110)-130)/20))</f>
      </c>
    </row>
    <row r="25557" spans="1:3" x14ac:dyDescent="0.25">
      <c r="A25557">
        <v>804</v>
      </c>
      <c r="B25557" t="s">
        <v>65</v>
      </c>
      <c r="C25557">
        <f>(((Calculator!$C804-55)/10)*IF(Calculator!$G804="Yes",1,0))</f>
      </c>
    </row>
    <row r="25558" spans="1:3" x14ac:dyDescent="0.25">
      <c r="A25558">
        <v>804</v>
      </c>
      <c r="B25558" t="s">
        <v>66</v>
      </c>
      <c r="C25558">
        <f>(((Calculator!$C804-55)/10)*IF(Calculator!$H804="Yes",1,0))</f>
      </c>
    </row>
    <row r="25559" spans="1:3" x14ac:dyDescent="0.25">
      <c r="A25559">
        <v>804</v>
      </c>
      <c r="B25559" t="s">
        <v>67</v>
      </c>
      <c r="C25559">
        <f>(((Calculator!$C804-55)/10)*((MAX(Calculator!$I804,30)-30)/5))</f>
      </c>
    </row>
    <row r="25560" spans="1:3" x14ac:dyDescent="0.25">
      <c r="A25560">
        <v>804</v>
      </c>
      <c r="B25560" t="s">
        <v>68</v>
      </c>
      <c r="C25560">
        <f>(((Calculator!$C804-55)/10)*((MIN(Calculator!$J804,60)-60)/-15))</f>
      </c>
    </row>
    <row r="25561" spans="1:3" x14ac:dyDescent="0.25">
      <c r="A25561">
        <v>804</v>
      </c>
      <c r="B25561" t="s">
        <v>69</v>
      </c>
      <c r="C25561">
        <f>IF(AND(Calculator!$O804&lt;&gt;"",Calculator!$O804&gt;=4,Calculator!$O804&lt;=6),1,0)</f>
      </c>
    </row>
    <row r="25562" spans="1:3" x14ac:dyDescent="0.25">
      <c r="A25562">
        <v>804</v>
      </c>
      <c r="B25562" t="s">
        <v>70</v>
      </c>
      <c r="C25562">
        <f>IF(AND(Calculator!$O804&lt;&gt;"",Calculator!$O804&gt;=7,Calculator!$O804&lt;=10),1,0)</f>
      </c>
    </row>
    <row r="25563" spans="1:3" x14ac:dyDescent="0.25">
      <c r="A25563">
        <v>804</v>
      </c>
      <c r="B25563" t="s">
        <v>71</v>
      </c>
      <c r="C25563">
        <f>IF(Calculator!$O804="",1,0)</f>
      </c>
    </row>
    <row r="25564" spans="1:3" x14ac:dyDescent="0.25">
      <c r="A25564">
        <v>804</v>
      </c>
      <c r="B25564" t="s">
        <v>72</v>
      </c>
      <c r="C25564">
        <f>IF(OR(Calculator!$M804="",Calculator!$M804=0),0,LN(Calculator!$M804))</f>
      </c>
    </row>
    <row r="25565" spans="1:3" x14ac:dyDescent="0.25">
      <c r="A25565">
        <v>804</v>
      </c>
      <c r="B25565" t="s">
        <v>73</v>
      </c>
      <c r="C25565">
        <f>IF(Calculator!$M804="",1,0)</f>
      </c>
    </row>
    <row r="25566" spans="1:3" x14ac:dyDescent="0.25">
      <c r="A25566">
        <v>804</v>
      </c>
      <c r="B25566" t="s">
        <v>74</v>
      </c>
      <c r="C25566">
        <f>IF(Calculator!$N804="",0,(Calculator!$N804-5.3)*IF(Calculator!$G804="Yes",1,0))</f>
      </c>
    </row>
    <row r="25567" spans="1:3" x14ac:dyDescent="0.25">
      <c r="A25567">
        <v>804</v>
      </c>
      <c r="B25567" t="s">
        <v>75</v>
      </c>
      <c r="C25567">
        <f>IF(Calculator!$N804="",0,(Calculator!$N804-5.3)*(1-IF(Calculator!$G804="Yes",1,0)))</f>
      </c>
    </row>
    <row r="25568" spans="1:3" x14ac:dyDescent="0.25">
      <c r="A25568">
        <v>804</v>
      </c>
      <c r="B25568" t="s">
        <v>76</v>
      </c>
      <c r="C25568">
        <f>IF(Calculator!$N804="",1,0)</f>
      </c>
    </row>
    <row r="25569" spans="1:3" x14ac:dyDescent="0.25">
      <c r="A25569">
        <v>804</v>
      </c>
      <c r="B25569" t="s">
        <v>77</v>
      </c>
      <c r="C25569">
        <f>1</f>
      </c>
    </row>
    <row r="25570" spans="1:3" x14ac:dyDescent="0.25">
      <c r="A25570">
        <v>805</v>
      </c>
      <c r="B25570" t="s">
        <v>47</v>
      </c>
      <c r="C25570">
        <f>(Calculator!$C805-55)/10</f>
      </c>
    </row>
    <row r="25571" spans="1:3" x14ac:dyDescent="0.25">
      <c r="A25571">
        <v>805</v>
      </c>
      <c r="B25571" t="s">
        <v>48</v>
      </c>
      <c r="C25571">
        <f>((Calculator!$C805-55)/10)^2</f>
      </c>
    </row>
    <row r="25572" spans="1:3" x14ac:dyDescent="0.25">
      <c r="A25572">
        <v>805</v>
      </c>
      <c r="B25572" t="s">
        <v>49</v>
      </c>
      <c r="C25572">
        <f>((Calculator!$D805-Calculator!$E805)*0.02586)-3.5</f>
      </c>
    </row>
    <row r="25573" spans="1:3" x14ac:dyDescent="0.25">
      <c r="A25573">
        <v>805</v>
      </c>
      <c r="B25573" t="s">
        <v>50</v>
      </c>
      <c r="C25573">
        <f>((Calculator!$E805*0.02586)-1.3)/0.3</f>
      </c>
    </row>
    <row r="25574" spans="1:3" x14ac:dyDescent="0.25">
      <c r="A25574">
        <v>805</v>
      </c>
      <c r="B25574" t="s">
        <v>51</v>
      </c>
      <c r="C25574">
        <f>(MIN(Calculator!$F805,110)-110)/20</f>
      </c>
    </row>
    <row r="25575" spans="1:3" x14ac:dyDescent="0.25">
      <c r="A25575">
        <v>805</v>
      </c>
      <c r="B25575" t="s">
        <v>52</v>
      </c>
      <c r="C25575">
        <f>(MAX(Calculator!$F805,110)-130)/20</f>
      </c>
    </row>
    <row r="25576" spans="1:3" x14ac:dyDescent="0.25">
      <c r="A25576">
        <v>805</v>
      </c>
      <c r="B25576" t="s">
        <v>17</v>
      </c>
      <c r="C25576">
        <f>IF(Calculator!$G805="Yes",1,0)</f>
      </c>
    </row>
    <row r="25577" spans="1:3" x14ac:dyDescent="0.25">
      <c r="A25577">
        <v>805</v>
      </c>
      <c r="B25577" t="s">
        <v>53</v>
      </c>
      <c r="C25577">
        <f>IF(Calculator!$H805="Yes",1,0)</f>
      </c>
    </row>
    <row r="25578" spans="1:3" x14ac:dyDescent="0.25">
      <c r="A25578">
        <v>805</v>
      </c>
      <c r="B25578" t="s">
        <v>54</v>
      </c>
      <c r="C25578">
        <f>(MIN(Calculator!$I805,30)-25)/5</f>
      </c>
    </row>
    <row r="25579" spans="1:3" x14ac:dyDescent="0.25">
      <c r="A25579">
        <v>805</v>
      </c>
      <c r="B25579" t="s">
        <v>55</v>
      </c>
      <c r="C25579">
        <f>(MAX(Calculator!$I805,30)-30)/5</f>
      </c>
    </row>
    <row r="25580" spans="1:3" x14ac:dyDescent="0.25">
      <c r="A25580">
        <v>805</v>
      </c>
      <c r="B25580" t="s">
        <v>56</v>
      </c>
      <c r="C25580">
        <f>(MIN(Calculator!$J805,60)-60)/-15</f>
      </c>
    </row>
    <row r="25581" spans="1:3" x14ac:dyDescent="0.25">
      <c r="A25581">
        <v>805</v>
      </c>
      <c r="B25581" t="s">
        <v>57</v>
      </c>
      <c r="C25581">
        <f>(MAX(Calculator!$J805,60)-90)/-15</f>
      </c>
    </row>
    <row r="25582" spans="1:3" x14ac:dyDescent="0.25">
      <c r="A25582">
        <v>805</v>
      </c>
      <c r="B25582" t="s">
        <v>58</v>
      </c>
      <c r="C25582">
        <f>IF(Calculator!$K805="Yes",1,0)</f>
      </c>
    </row>
    <row r="25583" spans="1:3" x14ac:dyDescent="0.25">
      <c r="A25583">
        <v>805</v>
      </c>
      <c r="B25583" t="s">
        <v>59</v>
      </c>
      <c r="C25583">
        <f>IF(Calculator!$L805="Yes",1,0)</f>
      </c>
    </row>
    <row r="25584" spans="1:3" x14ac:dyDescent="0.25">
      <c r="A25584">
        <v>805</v>
      </c>
      <c r="B25584" t="s">
        <v>60</v>
      </c>
      <c r="C25584">
        <f>((MAX(Calculator!$F805,110)-130)/20)*IF(Calculator!$K805="Yes",1,0)</f>
      </c>
    </row>
    <row r="25585" spans="1:3" x14ac:dyDescent="0.25">
      <c r="A25585">
        <v>805</v>
      </c>
      <c r="B25585" t="s">
        <v>61</v>
      </c>
      <c r="C25585">
        <f>((((Calculator!$D805-Calculator!$E805)*0.02586)-3.5))*IF(Calculator!$L805="Yes",1,0)</f>
      </c>
    </row>
    <row r="25586" spans="1:3" x14ac:dyDescent="0.25">
      <c r="A25586">
        <v>805</v>
      </c>
      <c r="B25586" t="s">
        <v>62</v>
      </c>
      <c r="C25586">
        <f>(((Calculator!$C805-55)/10)*(((((Calculator!$D805-Calculator!$E805)*0.02586)-3.5))))</f>
      </c>
    </row>
    <row r="25587" spans="1:3" x14ac:dyDescent="0.25">
      <c r="A25587">
        <v>805</v>
      </c>
      <c r="B25587" t="s">
        <v>63</v>
      </c>
      <c r="C25587">
        <f>(((Calculator!$C805-55)/10)*(((Calculator!$E805*0.02586)-1.3)/0.3))</f>
      </c>
    </row>
    <row r="25588" spans="1:3" x14ac:dyDescent="0.25">
      <c r="A25588">
        <v>805</v>
      </c>
      <c r="B25588" t="s">
        <v>64</v>
      </c>
      <c r="C25588">
        <f>(((Calculator!$C805-55)/10)*((MAX(Calculator!$F805,110)-130)/20))</f>
      </c>
    </row>
    <row r="25589" spans="1:3" x14ac:dyDescent="0.25">
      <c r="A25589">
        <v>805</v>
      </c>
      <c r="B25589" t="s">
        <v>65</v>
      </c>
      <c r="C25589">
        <f>(((Calculator!$C805-55)/10)*IF(Calculator!$G805="Yes",1,0))</f>
      </c>
    </row>
    <row r="25590" spans="1:3" x14ac:dyDescent="0.25">
      <c r="A25590">
        <v>805</v>
      </c>
      <c r="B25590" t="s">
        <v>66</v>
      </c>
      <c r="C25590">
        <f>(((Calculator!$C805-55)/10)*IF(Calculator!$H805="Yes",1,0))</f>
      </c>
    </row>
    <row r="25591" spans="1:3" x14ac:dyDescent="0.25">
      <c r="A25591">
        <v>805</v>
      </c>
      <c r="B25591" t="s">
        <v>67</v>
      </c>
      <c r="C25591">
        <f>(((Calculator!$C805-55)/10)*((MAX(Calculator!$I805,30)-30)/5))</f>
      </c>
    </row>
    <row r="25592" spans="1:3" x14ac:dyDescent="0.25">
      <c r="A25592">
        <v>805</v>
      </c>
      <c r="B25592" t="s">
        <v>68</v>
      </c>
      <c r="C25592">
        <f>(((Calculator!$C805-55)/10)*((MIN(Calculator!$J805,60)-60)/-15))</f>
      </c>
    </row>
    <row r="25593" spans="1:3" x14ac:dyDescent="0.25">
      <c r="A25593">
        <v>805</v>
      </c>
      <c r="B25593" t="s">
        <v>69</v>
      </c>
      <c r="C25593">
        <f>IF(AND(Calculator!$O805&lt;&gt;"",Calculator!$O805&gt;=4,Calculator!$O805&lt;=6),1,0)</f>
      </c>
    </row>
    <row r="25594" spans="1:3" x14ac:dyDescent="0.25">
      <c r="A25594">
        <v>805</v>
      </c>
      <c r="B25594" t="s">
        <v>70</v>
      </c>
      <c r="C25594">
        <f>IF(AND(Calculator!$O805&lt;&gt;"",Calculator!$O805&gt;=7,Calculator!$O805&lt;=10),1,0)</f>
      </c>
    </row>
    <row r="25595" spans="1:3" x14ac:dyDescent="0.25">
      <c r="A25595">
        <v>805</v>
      </c>
      <c r="B25595" t="s">
        <v>71</v>
      </c>
      <c r="C25595">
        <f>IF(Calculator!$O805="",1,0)</f>
      </c>
    </row>
    <row r="25596" spans="1:3" x14ac:dyDescent="0.25">
      <c r="A25596">
        <v>805</v>
      </c>
      <c r="B25596" t="s">
        <v>72</v>
      </c>
      <c r="C25596">
        <f>IF(OR(Calculator!$M805="",Calculator!$M805=0),0,LN(Calculator!$M805))</f>
      </c>
    </row>
    <row r="25597" spans="1:3" x14ac:dyDescent="0.25">
      <c r="A25597">
        <v>805</v>
      </c>
      <c r="B25597" t="s">
        <v>73</v>
      </c>
      <c r="C25597">
        <f>IF(Calculator!$M805="",1,0)</f>
      </c>
    </row>
    <row r="25598" spans="1:3" x14ac:dyDescent="0.25">
      <c r="A25598">
        <v>805</v>
      </c>
      <c r="B25598" t="s">
        <v>74</v>
      </c>
      <c r="C25598">
        <f>IF(Calculator!$N805="",0,(Calculator!$N805-5.3)*IF(Calculator!$G805="Yes",1,0))</f>
      </c>
    </row>
    <row r="25599" spans="1:3" x14ac:dyDescent="0.25">
      <c r="A25599">
        <v>805</v>
      </c>
      <c r="B25599" t="s">
        <v>75</v>
      </c>
      <c r="C25599">
        <f>IF(Calculator!$N805="",0,(Calculator!$N805-5.3)*(1-IF(Calculator!$G805="Yes",1,0)))</f>
      </c>
    </row>
    <row r="25600" spans="1:3" x14ac:dyDescent="0.25">
      <c r="A25600">
        <v>805</v>
      </c>
      <c r="B25600" t="s">
        <v>76</v>
      </c>
      <c r="C25600">
        <f>IF(Calculator!$N805="",1,0)</f>
      </c>
    </row>
    <row r="25601" spans="1:3" x14ac:dyDescent="0.25">
      <c r="A25601">
        <v>805</v>
      </c>
      <c r="B25601" t="s">
        <v>77</v>
      </c>
      <c r="C25601">
        <f>1</f>
      </c>
    </row>
    <row r="25602" spans="1:3" x14ac:dyDescent="0.25">
      <c r="A25602">
        <v>806</v>
      </c>
      <c r="B25602" t="s">
        <v>47</v>
      </c>
      <c r="C25602">
        <f>(Calculator!$C806-55)/10</f>
      </c>
    </row>
    <row r="25603" spans="1:3" x14ac:dyDescent="0.25">
      <c r="A25603">
        <v>806</v>
      </c>
      <c r="B25603" t="s">
        <v>48</v>
      </c>
      <c r="C25603">
        <f>((Calculator!$C806-55)/10)^2</f>
      </c>
    </row>
    <row r="25604" spans="1:3" x14ac:dyDescent="0.25">
      <c r="A25604">
        <v>806</v>
      </c>
      <c r="B25604" t="s">
        <v>49</v>
      </c>
      <c r="C25604">
        <f>((Calculator!$D806-Calculator!$E806)*0.02586)-3.5</f>
      </c>
    </row>
    <row r="25605" spans="1:3" x14ac:dyDescent="0.25">
      <c r="A25605">
        <v>806</v>
      </c>
      <c r="B25605" t="s">
        <v>50</v>
      </c>
      <c r="C25605">
        <f>((Calculator!$E806*0.02586)-1.3)/0.3</f>
      </c>
    </row>
    <row r="25606" spans="1:3" x14ac:dyDescent="0.25">
      <c r="A25606">
        <v>806</v>
      </c>
      <c r="B25606" t="s">
        <v>51</v>
      </c>
      <c r="C25606">
        <f>(MIN(Calculator!$F806,110)-110)/20</f>
      </c>
    </row>
    <row r="25607" spans="1:3" x14ac:dyDescent="0.25">
      <c r="A25607">
        <v>806</v>
      </c>
      <c r="B25607" t="s">
        <v>52</v>
      </c>
      <c r="C25607">
        <f>(MAX(Calculator!$F806,110)-130)/20</f>
      </c>
    </row>
    <row r="25608" spans="1:3" x14ac:dyDescent="0.25">
      <c r="A25608">
        <v>806</v>
      </c>
      <c r="B25608" t="s">
        <v>17</v>
      </c>
      <c r="C25608">
        <f>IF(Calculator!$G806="Yes",1,0)</f>
      </c>
    </row>
    <row r="25609" spans="1:3" x14ac:dyDescent="0.25">
      <c r="A25609">
        <v>806</v>
      </c>
      <c r="B25609" t="s">
        <v>53</v>
      </c>
      <c r="C25609">
        <f>IF(Calculator!$H806="Yes",1,0)</f>
      </c>
    </row>
    <row r="25610" spans="1:3" x14ac:dyDescent="0.25">
      <c r="A25610">
        <v>806</v>
      </c>
      <c r="B25610" t="s">
        <v>54</v>
      </c>
      <c r="C25610">
        <f>(MIN(Calculator!$I806,30)-25)/5</f>
      </c>
    </row>
    <row r="25611" spans="1:3" x14ac:dyDescent="0.25">
      <c r="A25611">
        <v>806</v>
      </c>
      <c r="B25611" t="s">
        <v>55</v>
      </c>
      <c r="C25611">
        <f>(MAX(Calculator!$I806,30)-30)/5</f>
      </c>
    </row>
    <row r="25612" spans="1:3" x14ac:dyDescent="0.25">
      <c r="A25612">
        <v>806</v>
      </c>
      <c r="B25612" t="s">
        <v>56</v>
      </c>
      <c r="C25612">
        <f>(MIN(Calculator!$J806,60)-60)/-15</f>
      </c>
    </row>
    <row r="25613" spans="1:3" x14ac:dyDescent="0.25">
      <c r="A25613">
        <v>806</v>
      </c>
      <c r="B25613" t="s">
        <v>57</v>
      </c>
      <c r="C25613">
        <f>(MAX(Calculator!$J806,60)-90)/-15</f>
      </c>
    </row>
    <row r="25614" spans="1:3" x14ac:dyDescent="0.25">
      <c r="A25614">
        <v>806</v>
      </c>
      <c r="B25614" t="s">
        <v>58</v>
      </c>
      <c r="C25614">
        <f>IF(Calculator!$K806="Yes",1,0)</f>
      </c>
    </row>
    <row r="25615" spans="1:3" x14ac:dyDescent="0.25">
      <c r="A25615">
        <v>806</v>
      </c>
      <c r="B25615" t="s">
        <v>59</v>
      </c>
      <c r="C25615">
        <f>IF(Calculator!$L806="Yes",1,0)</f>
      </c>
    </row>
    <row r="25616" spans="1:3" x14ac:dyDescent="0.25">
      <c r="A25616">
        <v>806</v>
      </c>
      <c r="B25616" t="s">
        <v>60</v>
      </c>
      <c r="C25616">
        <f>((MAX(Calculator!$F806,110)-130)/20)*IF(Calculator!$K806="Yes",1,0)</f>
      </c>
    </row>
    <row r="25617" spans="1:3" x14ac:dyDescent="0.25">
      <c r="A25617">
        <v>806</v>
      </c>
      <c r="B25617" t="s">
        <v>61</v>
      </c>
      <c r="C25617">
        <f>((((Calculator!$D806-Calculator!$E806)*0.02586)-3.5))*IF(Calculator!$L806="Yes",1,0)</f>
      </c>
    </row>
    <row r="25618" spans="1:3" x14ac:dyDescent="0.25">
      <c r="A25618">
        <v>806</v>
      </c>
      <c r="B25618" t="s">
        <v>62</v>
      </c>
      <c r="C25618">
        <f>(((Calculator!$C806-55)/10)*(((((Calculator!$D806-Calculator!$E806)*0.02586)-3.5))))</f>
      </c>
    </row>
    <row r="25619" spans="1:3" x14ac:dyDescent="0.25">
      <c r="A25619">
        <v>806</v>
      </c>
      <c r="B25619" t="s">
        <v>63</v>
      </c>
      <c r="C25619">
        <f>(((Calculator!$C806-55)/10)*(((Calculator!$E806*0.02586)-1.3)/0.3))</f>
      </c>
    </row>
    <row r="25620" spans="1:3" x14ac:dyDescent="0.25">
      <c r="A25620">
        <v>806</v>
      </c>
      <c r="B25620" t="s">
        <v>64</v>
      </c>
      <c r="C25620">
        <f>(((Calculator!$C806-55)/10)*((MAX(Calculator!$F806,110)-130)/20))</f>
      </c>
    </row>
    <row r="25621" spans="1:3" x14ac:dyDescent="0.25">
      <c r="A25621">
        <v>806</v>
      </c>
      <c r="B25621" t="s">
        <v>65</v>
      </c>
      <c r="C25621">
        <f>(((Calculator!$C806-55)/10)*IF(Calculator!$G806="Yes",1,0))</f>
      </c>
    </row>
    <row r="25622" spans="1:3" x14ac:dyDescent="0.25">
      <c r="A25622">
        <v>806</v>
      </c>
      <c r="B25622" t="s">
        <v>66</v>
      </c>
      <c r="C25622">
        <f>(((Calculator!$C806-55)/10)*IF(Calculator!$H806="Yes",1,0))</f>
      </c>
    </row>
    <row r="25623" spans="1:3" x14ac:dyDescent="0.25">
      <c r="A25623">
        <v>806</v>
      </c>
      <c r="B25623" t="s">
        <v>67</v>
      </c>
      <c r="C25623">
        <f>(((Calculator!$C806-55)/10)*((MAX(Calculator!$I806,30)-30)/5))</f>
      </c>
    </row>
    <row r="25624" spans="1:3" x14ac:dyDescent="0.25">
      <c r="A25624">
        <v>806</v>
      </c>
      <c r="B25624" t="s">
        <v>68</v>
      </c>
      <c r="C25624">
        <f>(((Calculator!$C806-55)/10)*((MIN(Calculator!$J806,60)-60)/-15))</f>
      </c>
    </row>
    <row r="25625" spans="1:3" x14ac:dyDescent="0.25">
      <c r="A25625">
        <v>806</v>
      </c>
      <c r="B25625" t="s">
        <v>69</v>
      </c>
      <c r="C25625">
        <f>IF(AND(Calculator!$O806&lt;&gt;"",Calculator!$O806&gt;=4,Calculator!$O806&lt;=6),1,0)</f>
      </c>
    </row>
    <row r="25626" spans="1:3" x14ac:dyDescent="0.25">
      <c r="A25626">
        <v>806</v>
      </c>
      <c r="B25626" t="s">
        <v>70</v>
      </c>
      <c r="C25626">
        <f>IF(AND(Calculator!$O806&lt;&gt;"",Calculator!$O806&gt;=7,Calculator!$O806&lt;=10),1,0)</f>
      </c>
    </row>
    <row r="25627" spans="1:3" x14ac:dyDescent="0.25">
      <c r="A25627">
        <v>806</v>
      </c>
      <c r="B25627" t="s">
        <v>71</v>
      </c>
      <c r="C25627">
        <f>IF(Calculator!$O806="",1,0)</f>
      </c>
    </row>
    <row r="25628" spans="1:3" x14ac:dyDescent="0.25">
      <c r="A25628">
        <v>806</v>
      </c>
      <c r="B25628" t="s">
        <v>72</v>
      </c>
      <c r="C25628">
        <f>IF(OR(Calculator!$M806="",Calculator!$M806=0),0,LN(Calculator!$M806))</f>
      </c>
    </row>
    <row r="25629" spans="1:3" x14ac:dyDescent="0.25">
      <c r="A25629">
        <v>806</v>
      </c>
      <c r="B25629" t="s">
        <v>73</v>
      </c>
      <c r="C25629">
        <f>IF(Calculator!$M806="",1,0)</f>
      </c>
    </row>
    <row r="25630" spans="1:3" x14ac:dyDescent="0.25">
      <c r="A25630">
        <v>806</v>
      </c>
      <c r="B25630" t="s">
        <v>74</v>
      </c>
      <c r="C25630">
        <f>IF(Calculator!$N806="",0,(Calculator!$N806-5.3)*IF(Calculator!$G806="Yes",1,0))</f>
      </c>
    </row>
    <row r="25631" spans="1:3" x14ac:dyDescent="0.25">
      <c r="A25631">
        <v>806</v>
      </c>
      <c r="B25631" t="s">
        <v>75</v>
      </c>
      <c r="C25631">
        <f>IF(Calculator!$N806="",0,(Calculator!$N806-5.3)*(1-IF(Calculator!$G806="Yes",1,0)))</f>
      </c>
    </row>
    <row r="25632" spans="1:3" x14ac:dyDescent="0.25">
      <c r="A25632">
        <v>806</v>
      </c>
      <c r="B25632" t="s">
        <v>76</v>
      </c>
      <c r="C25632">
        <f>IF(Calculator!$N806="",1,0)</f>
      </c>
    </row>
    <row r="25633" spans="1:3" x14ac:dyDescent="0.25">
      <c r="A25633">
        <v>806</v>
      </c>
      <c r="B25633" t="s">
        <v>77</v>
      </c>
      <c r="C25633">
        <f>1</f>
      </c>
    </row>
    <row r="25634" spans="1:3" x14ac:dyDescent="0.25">
      <c r="A25634">
        <v>807</v>
      </c>
      <c r="B25634" t="s">
        <v>47</v>
      </c>
      <c r="C25634">
        <f>(Calculator!$C807-55)/10</f>
      </c>
    </row>
    <row r="25635" spans="1:3" x14ac:dyDescent="0.25">
      <c r="A25635">
        <v>807</v>
      </c>
      <c r="B25635" t="s">
        <v>48</v>
      </c>
      <c r="C25635">
        <f>((Calculator!$C807-55)/10)^2</f>
      </c>
    </row>
    <row r="25636" spans="1:3" x14ac:dyDescent="0.25">
      <c r="A25636">
        <v>807</v>
      </c>
      <c r="B25636" t="s">
        <v>49</v>
      </c>
      <c r="C25636">
        <f>((Calculator!$D807-Calculator!$E807)*0.02586)-3.5</f>
      </c>
    </row>
    <row r="25637" spans="1:3" x14ac:dyDescent="0.25">
      <c r="A25637">
        <v>807</v>
      </c>
      <c r="B25637" t="s">
        <v>50</v>
      </c>
      <c r="C25637">
        <f>((Calculator!$E807*0.02586)-1.3)/0.3</f>
      </c>
    </row>
    <row r="25638" spans="1:3" x14ac:dyDescent="0.25">
      <c r="A25638">
        <v>807</v>
      </c>
      <c r="B25638" t="s">
        <v>51</v>
      </c>
      <c r="C25638">
        <f>(MIN(Calculator!$F807,110)-110)/20</f>
      </c>
    </row>
    <row r="25639" spans="1:3" x14ac:dyDescent="0.25">
      <c r="A25639">
        <v>807</v>
      </c>
      <c r="B25639" t="s">
        <v>52</v>
      </c>
      <c r="C25639">
        <f>(MAX(Calculator!$F807,110)-130)/20</f>
      </c>
    </row>
    <row r="25640" spans="1:3" x14ac:dyDescent="0.25">
      <c r="A25640">
        <v>807</v>
      </c>
      <c r="B25640" t="s">
        <v>17</v>
      </c>
      <c r="C25640">
        <f>IF(Calculator!$G807="Yes",1,0)</f>
      </c>
    </row>
    <row r="25641" spans="1:3" x14ac:dyDescent="0.25">
      <c r="A25641">
        <v>807</v>
      </c>
      <c r="B25641" t="s">
        <v>53</v>
      </c>
      <c r="C25641">
        <f>IF(Calculator!$H807="Yes",1,0)</f>
      </c>
    </row>
    <row r="25642" spans="1:3" x14ac:dyDescent="0.25">
      <c r="A25642">
        <v>807</v>
      </c>
      <c r="B25642" t="s">
        <v>54</v>
      </c>
      <c r="C25642">
        <f>(MIN(Calculator!$I807,30)-25)/5</f>
      </c>
    </row>
    <row r="25643" spans="1:3" x14ac:dyDescent="0.25">
      <c r="A25643">
        <v>807</v>
      </c>
      <c r="B25643" t="s">
        <v>55</v>
      </c>
      <c r="C25643">
        <f>(MAX(Calculator!$I807,30)-30)/5</f>
      </c>
    </row>
    <row r="25644" spans="1:3" x14ac:dyDescent="0.25">
      <c r="A25644">
        <v>807</v>
      </c>
      <c r="B25644" t="s">
        <v>56</v>
      </c>
      <c r="C25644">
        <f>(MIN(Calculator!$J807,60)-60)/-15</f>
      </c>
    </row>
    <row r="25645" spans="1:3" x14ac:dyDescent="0.25">
      <c r="A25645">
        <v>807</v>
      </c>
      <c r="B25645" t="s">
        <v>57</v>
      </c>
      <c r="C25645">
        <f>(MAX(Calculator!$J807,60)-90)/-15</f>
      </c>
    </row>
    <row r="25646" spans="1:3" x14ac:dyDescent="0.25">
      <c r="A25646">
        <v>807</v>
      </c>
      <c r="B25646" t="s">
        <v>58</v>
      </c>
      <c r="C25646">
        <f>IF(Calculator!$K807="Yes",1,0)</f>
      </c>
    </row>
    <row r="25647" spans="1:3" x14ac:dyDescent="0.25">
      <c r="A25647">
        <v>807</v>
      </c>
      <c r="B25647" t="s">
        <v>59</v>
      </c>
      <c r="C25647">
        <f>IF(Calculator!$L807="Yes",1,0)</f>
      </c>
    </row>
    <row r="25648" spans="1:3" x14ac:dyDescent="0.25">
      <c r="A25648">
        <v>807</v>
      </c>
      <c r="B25648" t="s">
        <v>60</v>
      </c>
      <c r="C25648">
        <f>((MAX(Calculator!$F807,110)-130)/20)*IF(Calculator!$K807="Yes",1,0)</f>
      </c>
    </row>
    <row r="25649" spans="1:3" x14ac:dyDescent="0.25">
      <c r="A25649">
        <v>807</v>
      </c>
      <c r="B25649" t="s">
        <v>61</v>
      </c>
      <c r="C25649">
        <f>((((Calculator!$D807-Calculator!$E807)*0.02586)-3.5))*IF(Calculator!$L807="Yes",1,0)</f>
      </c>
    </row>
    <row r="25650" spans="1:3" x14ac:dyDescent="0.25">
      <c r="A25650">
        <v>807</v>
      </c>
      <c r="B25650" t="s">
        <v>62</v>
      </c>
      <c r="C25650">
        <f>(((Calculator!$C807-55)/10)*(((((Calculator!$D807-Calculator!$E807)*0.02586)-3.5))))</f>
      </c>
    </row>
    <row r="25651" spans="1:3" x14ac:dyDescent="0.25">
      <c r="A25651">
        <v>807</v>
      </c>
      <c r="B25651" t="s">
        <v>63</v>
      </c>
      <c r="C25651">
        <f>(((Calculator!$C807-55)/10)*(((Calculator!$E807*0.02586)-1.3)/0.3))</f>
      </c>
    </row>
    <row r="25652" spans="1:3" x14ac:dyDescent="0.25">
      <c r="A25652">
        <v>807</v>
      </c>
      <c r="B25652" t="s">
        <v>64</v>
      </c>
      <c r="C25652">
        <f>(((Calculator!$C807-55)/10)*((MAX(Calculator!$F807,110)-130)/20))</f>
      </c>
    </row>
    <row r="25653" spans="1:3" x14ac:dyDescent="0.25">
      <c r="A25653">
        <v>807</v>
      </c>
      <c r="B25653" t="s">
        <v>65</v>
      </c>
      <c r="C25653">
        <f>(((Calculator!$C807-55)/10)*IF(Calculator!$G807="Yes",1,0))</f>
      </c>
    </row>
    <row r="25654" spans="1:3" x14ac:dyDescent="0.25">
      <c r="A25654">
        <v>807</v>
      </c>
      <c r="B25654" t="s">
        <v>66</v>
      </c>
      <c r="C25654">
        <f>(((Calculator!$C807-55)/10)*IF(Calculator!$H807="Yes",1,0))</f>
      </c>
    </row>
    <row r="25655" spans="1:3" x14ac:dyDescent="0.25">
      <c r="A25655">
        <v>807</v>
      </c>
      <c r="B25655" t="s">
        <v>67</v>
      </c>
      <c r="C25655">
        <f>(((Calculator!$C807-55)/10)*((MAX(Calculator!$I807,30)-30)/5))</f>
      </c>
    </row>
    <row r="25656" spans="1:3" x14ac:dyDescent="0.25">
      <c r="A25656">
        <v>807</v>
      </c>
      <c r="B25656" t="s">
        <v>68</v>
      </c>
      <c r="C25656">
        <f>(((Calculator!$C807-55)/10)*((MIN(Calculator!$J807,60)-60)/-15))</f>
      </c>
    </row>
    <row r="25657" spans="1:3" x14ac:dyDescent="0.25">
      <c r="A25657">
        <v>807</v>
      </c>
      <c r="B25657" t="s">
        <v>69</v>
      </c>
      <c r="C25657">
        <f>IF(AND(Calculator!$O807&lt;&gt;"",Calculator!$O807&gt;=4,Calculator!$O807&lt;=6),1,0)</f>
      </c>
    </row>
    <row r="25658" spans="1:3" x14ac:dyDescent="0.25">
      <c r="A25658">
        <v>807</v>
      </c>
      <c r="B25658" t="s">
        <v>70</v>
      </c>
      <c r="C25658">
        <f>IF(AND(Calculator!$O807&lt;&gt;"",Calculator!$O807&gt;=7,Calculator!$O807&lt;=10),1,0)</f>
      </c>
    </row>
    <row r="25659" spans="1:3" x14ac:dyDescent="0.25">
      <c r="A25659">
        <v>807</v>
      </c>
      <c r="B25659" t="s">
        <v>71</v>
      </c>
      <c r="C25659">
        <f>IF(Calculator!$O807="",1,0)</f>
      </c>
    </row>
    <row r="25660" spans="1:3" x14ac:dyDescent="0.25">
      <c r="A25660">
        <v>807</v>
      </c>
      <c r="B25660" t="s">
        <v>72</v>
      </c>
      <c r="C25660">
        <f>IF(OR(Calculator!$M807="",Calculator!$M807=0),0,LN(Calculator!$M807))</f>
      </c>
    </row>
    <row r="25661" spans="1:3" x14ac:dyDescent="0.25">
      <c r="A25661">
        <v>807</v>
      </c>
      <c r="B25661" t="s">
        <v>73</v>
      </c>
      <c r="C25661">
        <f>IF(Calculator!$M807="",1,0)</f>
      </c>
    </row>
    <row r="25662" spans="1:3" x14ac:dyDescent="0.25">
      <c r="A25662">
        <v>807</v>
      </c>
      <c r="B25662" t="s">
        <v>74</v>
      </c>
      <c r="C25662">
        <f>IF(Calculator!$N807="",0,(Calculator!$N807-5.3)*IF(Calculator!$G807="Yes",1,0))</f>
      </c>
    </row>
    <row r="25663" spans="1:3" x14ac:dyDescent="0.25">
      <c r="A25663">
        <v>807</v>
      </c>
      <c r="B25663" t="s">
        <v>75</v>
      </c>
      <c r="C25663">
        <f>IF(Calculator!$N807="",0,(Calculator!$N807-5.3)*(1-IF(Calculator!$G807="Yes",1,0)))</f>
      </c>
    </row>
    <row r="25664" spans="1:3" x14ac:dyDescent="0.25">
      <c r="A25664">
        <v>807</v>
      </c>
      <c r="B25664" t="s">
        <v>76</v>
      </c>
      <c r="C25664">
        <f>IF(Calculator!$N807="",1,0)</f>
      </c>
    </row>
    <row r="25665" spans="1:3" x14ac:dyDescent="0.25">
      <c r="A25665">
        <v>807</v>
      </c>
      <c r="B25665" t="s">
        <v>77</v>
      </c>
      <c r="C25665">
        <f>1</f>
      </c>
    </row>
    <row r="25666" spans="1:3" x14ac:dyDescent="0.25">
      <c r="A25666">
        <v>808</v>
      </c>
      <c r="B25666" t="s">
        <v>47</v>
      </c>
      <c r="C25666">
        <f>(Calculator!$C808-55)/10</f>
      </c>
    </row>
    <row r="25667" spans="1:3" x14ac:dyDescent="0.25">
      <c r="A25667">
        <v>808</v>
      </c>
      <c r="B25667" t="s">
        <v>48</v>
      </c>
      <c r="C25667">
        <f>((Calculator!$C808-55)/10)^2</f>
      </c>
    </row>
    <row r="25668" spans="1:3" x14ac:dyDescent="0.25">
      <c r="A25668">
        <v>808</v>
      </c>
      <c r="B25668" t="s">
        <v>49</v>
      </c>
      <c r="C25668">
        <f>((Calculator!$D808-Calculator!$E808)*0.02586)-3.5</f>
      </c>
    </row>
    <row r="25669" spans="1:3" x14ac:dyDescent="0.25">
      <c r="A25669">
        <v>808</v>
      </c>
      <c r="B25669" t="s">
        <v>50</v>
      </c>
      <c r="C25669">
        <f>((Calculator!$E808*0.02586)-1.3)/0.3</f>
      </c>
    </row>
    <row r="25670" spans="1:3" x14ac:dyDescent="0.25">
      <c r="A25670">
        <v>808</v>
      </c>
      <c r="B25670" t="s">
        <v>51</v>
      </c>
      <c r="C25670">
        <f>(MIN(Calculator!$F808,110)-110)/20</f>
      </c>
    </row>
    <row r="25671" spans="1:3" x14ac:dyDescent="0.25">
      <c r="A25671">
        <v>808</v>
      </c>
      <c r="B25671" t="s">
        <v>52</v>
      </c>
      <c r="C25671">
        <f>(MAX(Calculator!$F808,110)-130)/20</f>
      </c>
    </row>
    <row r="25672" spans="1:3" x14ac:dyDescent="0.25">
      <c r="A25672">
        <v>808</v>
      </c>
      <c r="B25672" t="s">
        <v>17</v>
      </c>
      <c r="C25672">
        <f>IF(Calculator!$G808="Yes",1,0)</f>
      </c>
    </row>
    <row r="25673" spans="1:3" x14ac:dyDescent="0.25">
      <c r="A25673">
        <v>808</v>
      </c>
      <c r="B25673" t="s">
        <v>53</v>
      </c>
      <c r="C25673">
        <f>IF(Calculator!$H808="Yes",1,0)</f>
      </c>
    </row>
    <row r="25674" spans="1:3" x14ac:dyDescent="0.25">
      <c r="A25674">
        <v>808</v>
      </c>
      <c r="B25674" t="s">
        <v>54</v>
      </c>
      <c r="C25674">
        <f>(MIN(Calculator!$I808,30)-25)/5</f>
      </c>
    </row>
    <row r="25675" spans="1:3" x14ac:dyDescent="0.25">
      <c r="A25675">
        <v>808</v>
      </c>
      <c r="B25675" t="s">
        <v>55</v>
      </c>
      <c r="C25675">
        <f>(MAX(Calculator!$I808,30)-30)/5</f>
      </c>
    </row>
    <row r="25676" spans="1:3" x14ac:dyDescent="0.25">
      <c r="A25676">
        <v>808</v>
      </c>
      <c r="B25676" t="s">
        <v>56</v>
      </c>
      <c r="C25676">
        <f>(MIN(Calculator!$J808,60)-60)/-15</f>
      </c>
    </row>
    <row r="25677" spans="1:3" x14ac:dyDescent="0.25">
      <c r="A25677">
        <v>808</v>
      </c>
      <c r="B25677" t="s">
        <v>57</v>
      </c>
      <c r="C25677">
        <f>(MAX(Calculator!$J808,60)-90)/-15</f>
      </c>
    </row>
    <row r="25678" spans="1:3" x14ac:dyDescent="0.25">
      <c r="A25678">
        <v>808</v>
      </c>
      <c r="B25678" t="s">
        <v>58</v>
      </c>
      <c r="C25678">
        <f>IF(Calculator!$K808="Yes",1,0)</f>
      </c>
    </row>
    <row r="25679" spans="1:3" x14ac:dyDescent="0.25">
      <c r="A25679">
        <v>808</v>
      </c>
      <c r="B25679" t="s">
        <v>59</v>
      </c>
      <c r="C25679">
        <f>IF(Calculator!$L808="Yes",1,0)</f>
      </c>
    </row>
    <row r="25680" spans="1:3" x14ac:dyDescent="0.25">
      <c r="A25680">
        <v>808</v>
      </c>
      <c r="B25680" t="s">
        <v>60</v>
      </c>
      <c r="C25680">
        <f>((MAX(Calculator!$F808,110)-130)/20)*IF(Calculator!$K808="Yes",1,0)</f>
      </c>
    </row>
    <row r="25681" spans="1:3" x14ac:dyDescent="0.25">
      <c r="A25681">
        <v>808</v>
      </c>
      <c r="B25681" t="s">
        <v>61</v>
      </c>
      <c r="C25681">
        <f>((((Calculator!$D808-Calculator!$E808)*0.02586)-3.5))*IF(Calculator!$L808="Yes",1,0)</f>
      </c>
    </row>
    <row r="25682" spans="1:3" x14ac:dyDescent="0.25">
      <c r="A25682">
        <v>808</v>
      </c>
      <c r="B25682" t="s">
        <v>62</v>
      </c>
      <c r="C25682">
        <f>(((Calculator!$C808-55)/10)*(((((Calculator!$D808-Calculator!$E808)*0.02586)-3.5))))</f>
      </c>
    </row>
    <row r="25683" spans="1:3" x14ac:dyDescent="0.25">
      <c r="A25683">
        <v>808</v>
      </c>
      <c r="B25683" t="s">
        <v>63</v>
      </c>
      <c r="C25683">
        <f>(((Calculator!$C808-55)/10)*(((Calculator!$E808*0.02586)-1.3)/0.3))</f>
      </c>
    </row>
    <row r="25684" spans="1:3" x14ac:dyDescent="0.25">
      <c r="A25684">
        <v>808</v>
      </c>
      <c r="B25684" t="s">
        <v>64</v>
      </c>
      <c r="C25684">
        <f>(((Calculator!$C808-55)/10)*((MAX(Calculator!$F808,110)-130)/20))</f>
      </c>
    </row>
    <row r="25685" spans="1:3" x14ac:dyDescent="0.25">
      <c r="A25685">
        <v>808</v>
      </c>
      <c r="B25685" t="s">
        <v>65</v>
      </c>
      <c r="C25685">
        <f>(((Calculator!$C808-55)/10)*IF(Calculator!$G808="Yes",1,0))</f>
      </c>
    </row>
    <row r="25686" spans="1:3" x14ac:dyDescent="0.25">
      <c r="A25686">
        <v>808</v>
      </c>
      <c r="B25686" t="s">
        <v>66</v>
      </c>
      <c r="C25686">
        <f>(((Calculator!$C808-55)/10)*IF(Calculator!$H808="Yes",1,0))</f>
      </c>
    </row>
    <row r="25687" spans="1:3" x14ac:dyDescent="0.25">
      <c r="A25687">
        <v>808</v>
      </c>
      <c r="B25687" t="s">
        <v>67</v>
      </c>
      <c r="C25687">
        <f>(((Calculator!$C808-55)/10)*((MAX(Calculator!$I808,30)-30)/5))</f>
      </c>
    </row>
    <row r="25688" spans="1:3" x14ac:dyDescent="0.25">
      <c r="A25688">
        <v>808</v>
      </c>
      <c r="B25688" t="s">
        <v>68</v>
      </c>
      <c r="C25688">
        <f>(((Calculator!$C808-55)/10)*((MIN(Calculator!$J808,60)-60)/-15))</f>
      </c>
    </row>
    <row r="25689" spans="1:3" x14ac:dyDescent="0.25">
      <c r="A25689">
        <v>808</v>
      </c>
      <c r="B25689" t="s">
        <v>69</v>
      </c>
      <c r="C25689">
        <f>IF(AND(Calculator!$O808&lt;&gt;"",Calculator!$O808&gt;=4,Calculator!$O808&lt;=6),1,0)</f>
      </c>
    </row>
    <row r="25690" spans="1:3" x14ac:dyDescent="0.25">
      <c r="A25690">
        <v>808</v>
      </c>
      <c r="B25690" t="s">
        <v>70</v>
      </c>
      <c r="C25690">
        <f>IF(AND(Calculator!$O808&lt;&gt;"",Calculator!$O808&gt;=7,Calculator!$O808&lt;=10),1,0)</f>
      </c>
    </row>
    <row r="25691" spans="1:3" x14ac:dyDescent="0.25">
      <c r="A25691">
        <v>808</v>
      </c>
      <c r="B25691" t="s">
        <v>71</v>
      </c>
      <c r="C25691">
        <f>IF(Calculator!$O808="",1,0)</f>
      </c>
    </row>
    <row r="25692" spans="1:3" x14ac:dyDescent="0.25">
      <c r="A25692">
        <v>808</v>
      </c>
      <c r="B25692" t="s">
        <v>72</v>
      </c>
      <c r="C25692">
        <f>IF(OR(Calculator!$M808="",Calculator!$M808=0),0,LN(Calculator!$M808))</f>
      </c>
    </row>
    <row r="25693" spans="1:3" x14ac:dyDescent="0.25">
      <c r="A25693">
        <v>808</v>
      </c>
      <c r="B25693" t="s">
        <v>73</v>
      </c>
      <c r="C25693">
        <f>IF(Calculator!$M808="",1,0)</f>
      </c>
    </row>
    <row r="25694" spans="1:3" x14ac:dyDescent="0.25">
      <c r="A25694">
        <v>808</v>
      </c>
      <c r="B25694" t="s">
        <v>74</v>
      </c>
      <c r="C25694">
        <f>IF(Calculator!$N808="",0,(Calculator!$N808-5.3)*IF(Calculator!$G808="Yes",1,0))</f>
      </c>
    </row>
    <row r="25695" spans="1:3" x14ac:dyDescent="0.25">
      <c r="A25695">
        <v>808</v>
      </c>
      <c r="B25695" t="s">
        <v>75</v>
      </c>
      <c r="C25695">
        <f>IF(Calculator!$N808="",0,(Calculator!$N808-5.3)*(1-IF(Calculator!$G808="Yes",1,0)))</f>
      </c>
    </row>
    <row r="25696" spans="1:3" x14ac:dyDescent="0.25">
      <c r="A25696">
        <v>808</v>
      </c>
      <c r="B25696" t="s">
        <v>76</v>
      </c>
      <c r="C25696">
        <f>IF(Calculator!$N808="",1,0)</f>
      </c>
    </row>
    <row r="25697" spans="1:3" x14ac:dyDescent="0.25">
      <c r="A25697">
        <v>808</v>
      </c>
      <c r="B25697" t="s">
        <v>77</v>
      </c>
      <c r="C25697">
        <f>1</f>
      </c>
    </row>
    <row r="25698" spans="1:3" x14ac:dyDescent="0.25">
      <c r="A25698">
        <v>809</v>
      </c>
      <c r="B25698" t="s">
        <v>47</v>
      </c>
      <c r="C25698">
        <f>(Calculator!$C809-55)/10</f>
      </c>
    </row>
    <row r="25699" spans="1:3" x14ac:dyDescent="0.25">
      <c r="A25699">
        <v>809</v>
      </c>
      <c r="B25699" t="s">
        <v>48</v>
      </c>
      <c r="C25699">
        <f>((Calculator!$C809-55)/10)^2</f>
      </c>
    </row>
    <row r="25700" spans="1:3" x14ac:dyDescent="0.25">
      <c r="A25700">
        <v>809</v>
      </c>
      <c r="B25700" t="s">
        <v>49</v>
      </c>
      <c r="C25700">
        <f>((Calculator!$D809-Calculator!$E809)*0.02586)-3.5</f>
      </c>
    </row>
    <row r="25701" spans="1:3" x14ac:dyDescent="0.25">
      <c r="A25701">
        <v>809</v>
      </c>
      <c r="B25701" t="s">
        <v>50</v>
      </c>
      <c r="C25701">
        <f>((Calculator!$E809*0.02586)-1.3)/0.3</f>
      </c>
    </row>
    <row r="25702" spans="1:3" x14ac:dyDescent="0.25">
      <c r="A25702">
        <v>809</v>
      </c>
      <c r="B25702" t="s">
        <v>51</v>
      </c>
      <c r="C25702">
        <f>(MIN(Calculator!$F809,110)-110)/20</f>
      </c>
    </row>
    <row r="25703" spans="1:3" x14ac:dyDescent="0.25">
      <c r="A25703">
        <v>809</v>
      </c>
      <c r="B25703" t="s">
        <v>52</v>
      </c>
      <c r="C25703">
        <f>(MAX(Calculator!$F809,110)-130)/20</f>
      </c>
    </row>
    <row r="25704" spans="1:3" x14ac:dyDescent="0.25">
      <c r="A25704">
        <v>809</v>
      </c>
      <c r="B25704" t="s">
        <v>17</v>
      </c>
      <c r="C25704">
        <f>IF(Calculator!$G809="Yes",1,0)</f>
      </c>
    </row>
    <row r="25705" spans="1:3" x14ac:dyDescent="0.25">
      <c r="A25705">
        <v>809</v>
      </c>
      <c r="B25705" t="s">
        <v>53</v>
      </c>
      <c r="C25705">
        <f>IF(Calculator!$H809="Yes",1,0)</f>
      </c>
    </row>
    <row r="25706" spans="1:3" x14ac:dyDescent="0.25">
      <c r="A25706">
        <v>809</v>
      </c>
      <c r="B25706" t="s">
        <v>54</v>
      </c>
      <c r="C25706">
        <f>(MIN(Calculator!$I809,30)-25)/5</f>
      </c>
    </row>
    <row r="25707" spans="1:3" x14ac:dyDescent="0.25">
      <c r="A25707">
        <v>809</v>
      </c>
      <c r="B25707" t="s">
        <v>55</v>
      </c>
      <c r="C25707">
        <f>(MAX(Calculator!$I809,30)-30)/5</f>
      </c>
    </row>
    <row r="25708" spans="1:3" x14ac:dyDescent="0.25">
      <c r="A25708">
        <v>809</v>
      </c>
      <c r="B25708" t="s">
        <v>56</v>
      </c>
      <c r="C25708">
        <f>(MIN(Calculator!$J809,60)-60)/-15</f>
      </c>
    </row>
    <row r="25709" spans="1:3" x14ac:dyDescent="0.25">
      <c r="A25709">
        <v>809</v>
      </c>
      <c r="B25709" t="s">
        <v>57</v>
      </c>
      <c r="C25709">
        <f>(MAX(Calculator!$J809,60)-90)/-15</f>
      </c>
    </row>
    <row r="25710" spans="1:3" x14ac:dyDescent="0.25">
      <c r="A25710">
        <v>809</v>
      </c>
      <c r="B25710" t="s">
        <v>58</v>
      </c>
      <c r="C25710">
        <f>IF(Calculator!$K809="Yes",1,0)</f>
      </c>
    </row>
    <row r="25711" spans="1:3" x14ac:dyDescent="0.25">
      <c r="A25711">
        <v>809</v>
      </c>
      <c r="B25711" t="s">
        <v>59</v>
      </c>
      <c r="C25711">
        <f>IF(Calculator!$L809="Yes",1,0)</f>
      </c>
    </row>
    <row r="25712" spans="1:3" x14ac:dyDescent="0.25">
      <c r="A25712">
        <v>809</v>
      </c>
      <c r="B25712" t="s">
        <v>60</v>
      </c>
      <c r="C25712">
        <f>((MAX(Calculator!$F809,110)-130)/20)*IF(Calculator!$K809="Yes",1,0)</f>
      </c>
    </row>
    <row r="25713" spans="1:3" x14ac:dyDescent="0.25">
      <c r="A25713">
        <v>809</v>
      </c>
      <c r="B25713" t="s">
        <v>61</v>
      </c>
      <c r="C25713">
        <f>((((Calculator!$D809-Calculator!$E809)*0.02586)-3.5))*IF(Calculator!$L809="Yes",1,0)</f>
      </c>
    </row>
    <row r="25714" spans="1:3" x14ac:dyDescent="0.25">
      <c r="A25714">
        <v>809</v>
      </c>
      <c r="B25714" t="s">
        <v>62</v>
      </c>
      <c r="C25714">
        <f>(((Calculator!$C809-55)/10)*(((((Calculator!$D809-Calculator!$E809)*0.02586)-3.5))))</f>
      </c>
    </row>
    <row r="25715" spans="1:3" x14ac:dyDescent="0.25">
      <c r="A25715">
        <v>809</v>
      </c>
      <c r="B25715" t="s">
        <v>63</v>
      </c>
      <c r="C25715">
        <f>(((Calculator!$C809-55)/10)*(((Calculator!$E809*0.02586)-1.3)/0.3))</f>
      </c>
    </row>
    <row r="25716" spans="1:3" x14ac:dyDescent="0.25">
      <c r="A25716">
        <v>809</v>
      </c>
      <c r="B25716" t="s">
        <v>64</v>
      </c>
      <c r="C25716">
        <f>(((Calculator!$C809-55)/10)*((MAX(Calculator!$F809,110)-130)/20))</f>
      </c>
    </row>
    <row r="25717" spans="1:3" x14ac:dyDescent="0.25">
      <c r="A25717">
        <v>809</v>
      </c>
      <c r="B25717" t="s">
        <v>65</v>
      </c>
      <c r="C25717">
        <f>(((Calculator!$C809-55)/10)*IF(Calculator!$G809="Yes",1,0))</f>
      </c>
    </row>
    <row r="25718" spans="1:3" x14ac:dyDescent="0.25">
      <c r="A25718">
        <v>809</v>
      </c>
      <c r="B25718" t="s">
        <v>66</v>
      </c>
      <c r="C25718">
        <f>(((Calculator!$C809-55)/10)*IF(Calculator!$H809="Yes",1,0))</f>
      </c>
    </row>
    <row r="25719" spans="1:3" x14ac:dyDescent="0.25">
      <c r="A25719">
        <v>809</v>
      </c>
      <c r="B25719" t="s">
        <v>67</v>
      </c>
      <c r="C25719">
        <f>(((Calculator!$C809-55)/10)*((MAX(Calculator!$I809,30)-30)/5))</f>
      </c>
    </row>
    <row r="25720" spans="1:3" x14ac:dyDescent="0.25">
      <c r="A25720">
        <v>809</v>
      </c>
      <c r="B25720" t="s">
        <v>68</v>
      </c>
      <c r="C25720">
        <f>(((Calculator!$C809-55)/10)*((MIN(Calculator!$J809,60)-60)/-15))</f>
      </c>
    </row>
    <row r="25721" spans="1:3" x14ac:dyDescent="0.25">
      <c r="A25721">
        <v>809</v>
      </c>
      <c r="B25721" t="s">
        <v>69</v>
      </c>
      <c r="C25721">
        <f>IF(AND(Calculator!$O809&lt;&gt;"",Calculator!$O809&gt;=4,Calculator!$O809&lt;=6),1,0)</f>
      </c>
    </row>
    <row r="25722" spans="1:3" x14ac:dyDescent="0.25">
      <c r="A25722">
        <v>809</v>
      </c>
      <c r="B25722" t="s">
        <v>70</v>
      </c>
      <c r="C25722">
        <f>IF(AND(Calculator!$O809&lt;&gt;"",Calculator!$O809&gt;=7,Calculator!$O809&lt;=10),1,0)</f>
      </c>
    </row>
    <row r="25723" spans="1:3" x14ac:dyDescent="0.25">
      <c r="A25723">
        <v>809</v>
      </c>
      <c r="B25723" t="s">
        <v>71</v>
      </c>
      <c r="C25723">
        <f>IF(Calculator!$O809="",1,0)</f>
      </c>
    </row>
    <row r="25724" spans="1:3" x14ac:dyDescent="0.25">
      <c r="A25724">
        <v>809</v>
      </c>
      <c r="B25724" t="s">
        <v>72</v>
      </c>
      <c r="C25724">
        <f>IF(OR(Calculator!$M809="",Calculator!$M809=0),0,LN(Calculator!$M809))</f>
      </c>
    </row>
    <row r="25725" spans="1:3" x14ac:dyDescent="0.25">
      <c r="A25725">
        <v>809</v>
      </c>
      <c r="B25725" t="s">
        <v>73</v>
      </c>
      <c r="C25725">
        <f>IF(Calculator!$M809="",1,0)</f>
      </c>
    </row>
    <row r="25726" spans="1:3" x14ac:dyDescent="0.25">
      <c r="A25726">
        <v>809</v>
      </c>
      <c r="B25726" t="s">
        <v>74</v>
      </c>
      <c r="C25726">
        <f>IF(Calculator!$N809="",0,(Calculator!$N809-5.3)*IF(Calculator!$G809="Yes",1,0))</f>
      </c>
    </row>
    <row r="25727" spans="1:3" x14ac:dyDescent="0.25">
      <c r="A25727">
        <v>809</v>
      </c>
      <c r="B25727" t="s">
        <v>75</v>
      </c>
      <c r="C25727">
        <f>IF(Calculator!$N809="",0,(Calculator!$N809-5.3)*(1-IF(Calculator!$G809="Yes",1,0)))</f>
      </c>
    </row>
    <row r="25728" spans="1:3" x14ac:dyDescent="0.25">
      <c r="A25728">
        <v>809</v>
      </c>
      <c r="B25728" t="s">
        <v>76</v>
      </c>
      <c r="C25728">
        <f>IF(Calculator!$N809="",1,0)</f>
      </c>
    </row>
    <row r="25729" spans="1:3" x14ac:dyDescent="0.25">
      <c r="A25729">
        <v>809</v>
      </c>
      <c r="B25729" t="s">
        <v>77</v>
      </c>
      <c r="C25729">
        <f>1</f>
      </c>
    </row>
    <row r="25730" spans="1:3" x14ac:dyDescent="0.25">
      <c r="A25730">
        <v>810</v>
      </c>
      <c r="B25730" t="s">
        <v>47</v>
      </c>
      <c r="C25730">
        <f>(Calculator!$C810-55)/10</f>
      </c>
    </row>
    <row r="25731" spans="1:3" x14ac:dyDescent="0.25">
      <c r="A25731">
        <v>810</v>
      </c>
      <c r="B25731" t="s">
        <v>48</v>
      </c>
      <c r="C25731">
        <f>((Calculator!$C810-55)/10)^2</f>
      </c>
    </row>
    <row r="25732" spans="1:3" x14ac:dyDescent="0.25">
      <c r="A25732">
        <v>810</v>
      </c>
      <c r="B25732" t="s">
        <v>49</v>
      </c>
      <c r="C25732">
        <f>((Calculator!$D810-Calculator!$E810)*0.02586)-3.5</f>
      </c>
    </row>
    <row r="25733" spans="1:3" x14ac:dyDescent="0.25">
      <c r="A25733">
        <v>810</v>
      </c>
      <c r="B25733" t="s">
        <v>50</v>
      </c>
      <c r="C25733">
        <f>((Calculator!$E810*0.02586)-1.3)/0.3</f>
      </c>
    </row>
    <row r="25734" spans="1:3" x14ac:dyDescent="0.25">
      <c r="A25734">
        <v>810</v>
      </c>
      <c r="B25734" t="s">
        <v>51</v>
      </c>
      <c r="C25734">
        <f>(MIN(Calculator!$F810,110)-110)/20</f>
      </c>
    </row>
    <row r="25735" spans="1:3" x14ac:dyDescent="0.25">
      <c r="A25735">
        <v>810</v>
      </c>
      <c r="B25735" t="s">
        <v>52</v>
      </c>
      <c r="C25735">
        <f>(MAX(Calculator!$F810,110)-130)/20</f>
      </c>
    </row>
    <row r="25736" spans="1:3" x14ac:dyDescent="0.25">
      <c r="A25736">
        <v>810</v>
      </c>
      <c r="B25736" t="s">
        <v>17</v>
      </c>
      <c r="C25736">
        <f>IF(Calculator!$G810="Yes",1,0)</f>
      </c>
    </row>
    <row r="25737" spans="1:3" x14ac:dyDescent="0.25">
      <c r="A25737">
        <v>810</v>
      </c>
      <c r="B25737" t="s">
        <v>53</v>
      </c>
      <c r="C25737">
        <f>IF(Calculator!$H810="Yes",1,0)</f>
      </c>
    </row>
    <row r="25738" spans="1:3" x14ac:dyDescent="0.25">
      <c r="A25738">
        <v>810</v>
      </c>
      <c r="B25738" t="s">
        <v>54</v>
      </c>
      <c r="C25738">
        <f>(MIN(Calculator!$I810,30)-25)/5</f>
      </c>
    </row>
    <row r="25739" spans="1:3" x14ac:dyDescent="0.25">
      <c r="A25739">
        <v>810</v>
      </c>
      <c r="B25739" t="s">
        <v>55</v>
      </c>
      <c r="C25739">
        <f>(MAX(Calculator!$I810,30)-30)/5</f>
      </c>
    </row>
    <row r="25740" spans="1:3" x14ac:dyDescent="0.25">
      <c r="A25740">
        <v>810</v>
      </c>
      <c r="B25740" t="s">
        <v>56</v>
      </c>
      <c r="C25740">
        <f>(MIN(Calculator!$J810,60)-60)/-15</f>
      </c>
    </row>
    <row r="25741" spans="1:3" x14ac:dyDescent="0.25">
      <c r="A25741">
        <v>810</v>
      </c>
      <c r="B25741" t="s">
        <v>57</v>
      </c>
      <c r="C25741">
        <f>(MAX(Calculator!$J810,60)-90)/-15</f>
      </c>
    </row>
    <row r="25742" spans="1:3" x14ac:dyDescent="0.25">
      <c r="A25742">
        <v>810</v>
      </c>
      <c r="B25742" t="s">
        <v>58</v>
      </c>
      <c r="C25742">
        <f>IF(Calculator!$K810="Yes",1,0)</f>
      </c>
    </row>
    <row r="25743" spans="1:3" x14ac:dyDescent="0.25">
      <c r="A25743">
        <v>810</v>
      </c>
      <c r="B25743" t="s">
        <v>59</v>
      </c>
      <c r="C25743">
        <f>IF(Calculator!$L810="Yes",1,0)</f>
      </c>
    </row>
    <row r="25744" spans="1:3" x14ac:dyDescent="0.25">
      <c r="A25744">
        <v>810</v>
      </c>
      <c r="B25744" t="s">
        <v>60</v>
      </c>
      <c r="C25744">
        <f>((MAX(Calculator!$F810,110)-130)/20)*IF(Calculator!$K810="Yes",1,0)</f>
      </c>
    </row>
    <row r="25745" spans="1:3" x14ac:dyDescent="0.25">
      <c r="A25745">
        <v>810</v>
      </c>
      <c r="B25745" t="s">
        <v>61</v>
      </c>
      <c r="C25745">
        <f>((((Calculator!$D810-Calculator!$E810)*0.02586)-3.5))*IF(Calculator!$L810="Yes",1,0)</f>
      </c>
    </row>
    <row r="25746" spans="1:3" x14ac:dyDescent="0.25">
      <c r="A25746">
        <v>810</v>
      </c>
      <c r="B25746" t="s">
        <v>62</v>
      </c>
      <c r="C25746">
        <f>(((Calculator!$C810-55)/10)*(((((Calculator!$D810-Calculator!$E810)*0.02586)-3.5))))</f>
      </c>
    </row>
    <row r="25747" spans="1:3" x14ac:dyDescent="0.25">
      <c r="A25747">
        <v>810</v>
      </c>
      <c r="B25747" t="s">
        <v>63</v>
      </c>
      <c r="C25747">
        <f>(((Calculator!$C810-55)/10)*(((Calculator!$E810*0.02586)-1.3)/0.3))</f>
      </c>
    </row>
    <row r="25748" spans="1:3" x14ac:dyDescent="0.25">
      <c r="A25748">
        <v>810</v>
      </c>
      <c r="B25748" t="s">
        <v>64</v>
      </c>
      <c r="C25748">
        <f>(((Calculator!$C810-55)/10)*((MAX(Calculator!$F810,110)-130)/20))</f>
      </c>
    </row>
    <row r="25749" spans="1:3" x14ac:dyDescent="0.25">
      <c r="A25749">
        <v>810</v>
      </c>
      <c r="B25749" t="s">
        <v>65</v>
      </c>
      <c r="C25749">
        <f>(((Calculator!$C810-55)/10)*IF(Calculator!$G810="Yes",1,0))</f>
      </c>
    </row>
    <row r="25750" spans="1:3" x14ac:dyDescent="0.25">
      <c r="A25750">
        <v>810</v>
      </c>
      <c r="B25750" t="s">
        <v>66</v>
      </c>
      <c r="C25750">
        <f>(((Calculator!$C810-55)/10)*IF(Calculator!$H810="Yes",1,0))</f>
      </c>
    </row>
    <row r="25751" spans="1:3" x14ac:dyDescent="0.25">
      <c r="A25751">
        <v>810</v>
      </c>
      <c r="B25751" t="s">
        <v>67</v>
      </c>
      <c r="C25751">
        <f>(((Calculator!$C810-55)/10)*((MAX(Calculator!$I810,30)-30)/5))</f>
      </c>
    </row>
    <row r="25752" spans="1:3" x14ac:dyDescent="0.25">
      <c r="A25752">
        <v>810</v>
      </c>
      <c r="B25752" t="s">
        <v>68</v>
      </c>
      <c r="C25752">
        <f>(((Calculator!$C810-55)/10)*((MIN(Calculator!$J810,60)-60)/-15))</f>
      </c>
    </row>
    <row r="25753" spans="1:3" x14ac:dyDescent="0.25">
      <c r="A25753">
        <v>810</v>
      </c>
      <c r="B25753" t="s">
        <v>69</v>
      </c>
      <c r="C25753">
        <f>IF(AND(Calculator!$O810&lt;&gt;"",Calculator!$O810&gt;=4,Calculator!$O810&lt;=6),1,0)</f>
      </c>
    </row>
    <row r="25754" spans="1:3" x14ac:dyDescent="0.25">
      <c r="A25754">
        <v>810</v>
      </c>
      <c r="B25754" t="s">
        <v>70</v>
      </c>
      <c r="C25754">
        <f>IF(AND(Calculator!$O810&lt;&gt;"",Calculator!$O810&gt;=7,Calculator!$O810&lt;=10),1,0)</f>
      </c>
    </row>
    <row r="25755" spans="1:3" x14ac:dyDescent="0.25">
      <c r="A25755">
        <v>810</v>
      </c>
      <c r="B25755" t="s">
        <v>71</v>
      </c>
      <c r="C25755">
        <f>IF(Calculator!$O810="",1,0)</f>
      </c>
    </row>
    <row r="25756" spans="1:3" x14ac:dyDescent="0.25">
      <c r="A25756">
        <v>810</v>
      </c>
      <c r="B25756" t="s">
        <v>72</v>
      </c>
      <c r="C25756">
        <f>IF(OR(Calculator!$M810="",Calculator!$M810=0),0,LN(Calculator!$M810))</f>
      </c>
    </row>
    <row r="25757" spans="1:3" x14ac:dyDescent="0.25">
      <c r="A25757">
        <v>810</v>
      </c>
      <c r="B25757" t="s">
        <v>73</v>
      </c>
      <c r="C25757">
        <f>IF(Calculator!$M810="",1,0)</f>
      </c>
    </row>
    <row r="25758" spans="1:3" x14ac:dyDescent="0.25">
      <c r="A25758">
        <v>810</v>
      </c>
      <c r="B25758" t="s">
        <v>74</v>
      </c>
      <c r="C25758">
        <f>IF(Calculator!$N810="",0,(Calculator!$N810-5.3)*IF(Calculator!$G810="Yes",1,0))</f>
      </c>
    </row>
    <row r="25759" spans="1:3" x14ac:dyDescent="0.25">
      <c r="A25759">
        <v>810</v>
      </c>
      <c r="B25759" t="s">
        <v>75</v>
      </c>
      <c r="C25759">
        <f>IF(Calculator!$N810="",0,(Calculator!$N810-5.3)*(1-IF(Calculator!$G810="Yes",1,0)))</f>
      </c>
    </row>
    <row r="25760" spans="1:3" x14ac:dyDescent="0.25">
      <c r="A25760">
        <v>810</v>
      </c>
      <c r="B25760" t="s">
        <v>76</v>
      </c>
      <c r="C25760">
        <f>IF(Calculator!$N810="",1,0)</f>
      </c>
    </row>
    <row r="25761" spans="1:3" x14ac:dyDescent="0.25">
      <c r="A25761">
        <v>810</v>
      </c>
      <c r="B25761" t="s">
        <v>77</v>
      </c>
      <c r="C25761">
        <f>1</f>
      </c>
    </row>
    <row r="25762" spans="1:3" x14ac:dyDescent="0.25">
      <c r="A25762">
        <v>811</v>
      </c>
      <c r="B25762" t="s">
        <v>47</v>
      </c>
      <c r="C25762">
        <f>(Calculator!$C811-55)/10</f>
      </c>
    </row>
    <row r="25763" spans="1:3" x14ac:dyDescent="0.25">
      <c r="A25763">
        <v>811</v>
      </c>
      <c r="B25763" t="s">
        <v>48</v>
      </c>
      <c r="C25763">
        <f>((Calculator!$C811-55)/10)^2</f>
      </c>
    </row>
    <row r="25764" spans="1:3" x14ac:dyDescent="0.25">
      <c r="A25764">
        <v>811</v>
      </c>
      <c r="B25764" t="s">
        <v>49</v>
      </c>
      <c r="C25764">
        <f>((Calculator!$D811-Calculator!$E811)*0.02586)-3.5</f>
      </c>
    </row>
    <row r="25765" spans="1:3" x14ac:dyDescent="0.25">
      <c r="A25765">
        <v>811</v>
      </c>
      <c r="B25765" t="s">
        <v>50</v>
      </c>
      <c r="C25765">
        <f>((Calculator!$E811*0.02586)-1.3)/0.3</f>
      </c>
    </row>
    <row r="25766" spans="1:3" x14ac:dyDescent="0.25">
      <c r="A25766">
        <v>811</v>
      </c>
      <c r="B25766" t="s">
        <v>51</v>
      </c>
      <c r="C25766">
        <f>(MIN(Calculator!$F811,110)-110)/20</f>
      </c>
    </row>
    <row r="25767" spans="1:3" x14ac:dyDescent="0.25">
      <c r="A25767">
        <v>811</v>
      </c>
      <c r="B25767" t="s">
        <v>52</v>
      </c>
      <c r="C25767">
        <f>(MAX(Calculator!$F811,110)-130)/20</f>
      </c>
    </row>
    <row r="25768" spans="1:3" x14ac:dyDescent="0.25">
      <c r="A25768">
        <v>811</v>
      </c>
      <c r="B25768" t="s">
        <v>17</v>
      </c>
      <c r="C25768">
        <f>IF(Calculator!$G811="Yes",1,0)</f>
      </c>
    </row>
    <row r="25769" spans="1:3" x14ac:dyDescent="0.25">
      <c r="A25769">
        <v>811</v>
      </c>
      <c r="B25769" t="s">
        <v>53</v>
      </c>
      <c r="C25769">
        <f>IF(Calculator!$H811="Yes",1,0)</f>
      </c>
    </row>
    <row r="25770" spans="1:3" x14ac:dyDescent="0.25">
      <c r="A25770">
        <v>811</v>
      </c>
      <c r="B25770" t="s">
        <v>54</v>
      </c>
      <c r="C25770">
        <f>(MIN(Calculator!$I811,30)-25)/5</f>
      </c>
    </row>
    <row r="25771" spans="1:3" x14ac:dyDescent="0.25">
      <c r="A25771">
        <v>811</v>
      </c>
      <c r="B25771" t="s">
        <v>55</v>
      </c>
      <c r="C25771">
        <f>(MAX(Calculator!$I811,30)-30)/5</f>
      </c>
    </row>
    <row r="25772" spans="1:3" x14ac:dyDescent="0.25">
      <c r="A25772">
        <v>811</v>
      </c>
      <c r="B25772" t="s">
        <v>56</v>
      </c>
      <c r="C25772">
        <f>(MIN(Calculator!$J811,60)-60)/-15</f>
      </c>
    </row>
    <row r="25773" spans="1:3" x14ac:dyDescent="0.25">
      <c r="A25773">
        <v>811</v>
      </c>
      <c r="B25773" t="s">
        <v>57</v>
      </c>
      <c r="C25773">
        <f>(MAX(Calculator!$J811,60)-90)/-15</f>
      </c>
    </row>
    <row r="25774" spans="1:3" x14ac:dyDescent="0.25">
      <c r="A25774">
        <v>811</v>
      </c>
      <c r="B25774" t="s">
        <v>58</v>
      </c>
      <c r="C25774">
        <f>IF(Calculator!$K811="Yes",1,0)</f>
      </c>
    </row>
    <row r="25775" spans="1:3" x14ac:dyDescent="0.25">
      <c r="A25775">
        <v>811</v>
      </c>
      <c r="B25775" t="s">
        <v>59</v>
      </c>
      <c r="C25775">
        <f>IF(Calculator!$L811="Yes",1,0)</f>
      </c>
    </row>
    <row r="25776" spans="1:3" x14ac:dyDescent="0.25">
      <c r="A25776">
        <v>811</v>
      </c>
      <c r="B25776" t="s">
        <v>60</v>
      </c>
      <c r="C25776">
        <f>((MAX(Calculator!$F811,110)-130)/20)*IF(Calculator!$K811="Yes",1,0)</f>
      </c>
    </row>
    <row r="25777" spans="1:3" x14ac:dyDescent="0.25">
      <c r="A25777">
        <v>811</v>
      </c>
      <c r="B25777" t="s">
        <v>61</v>
      </c>
      <c r="C25777">
        <f>((((Calculator!$D811-Calculator!$E811)*0.02586)-3.5))*IF(Calculator!$L811="Yes",1,0)</f>
      </c>
    </row>
    <row r="25778" spans="1:3" x14ac:dyDescent="0.25">
      <c r="A25778">
        <v>811</v>
      </c>
      <c r="B25778" t="s">
        <v>62</v>
      </c>
      <c r="C25778">
        <f>(((Calculator!$C811-55)/10)*(((((Calculator!$D811-Calculator!$E811)*0.02586)-3.5))))</f>
      </c>
    </row>
    <row r="25779" spans="1:3" x14ac:dyDescent="0.25">
      <c r="A25779">
        <v>811</v>
      </c>
      <c r="B25779" t="s">
        <v>63</v>
      </c>
      <c r="C25779">
        <f>(((Calculator!$C811-55)/10)*(((Calculator!$E811*0.02586)-1.3)/0.3))</f>
      </c>
    </row>
    <row r="25780" spans="1:3" x14ac:dyDescent="0.25">
      <c r="A25780">
        <v>811</v>
      </c>
      <c r="B25780" t="s">
        <v>64</v>
      </c>
      <c r="C25780">
        <f>(((Calculator!$C811-55)/10)*((MAX(Calculator!$F811,110)-130)/20))</f>
      </c>
    </row>
    <row r="25781" spans="1:3" x14ac:dyDescent="0.25">
      <c r="A25781">
        <v>811</v>
      </c>
      <c r="B25781" t="s">
        <v>65</v>
      </c>
      <c r="C25781">
        <f>(((Calculator!$C811-55)/10)*IF(Calculator!$G811="Yes",1,0))</f>
      </c>
    </row>
    <row r="25782" spans="1:3" x14ac:dyDescent="0.25">
      <c r="A25782">
        <v>811</v>
      </c>
      <c r="B25782" t="s">
        <v>66</v>
      </c>
      <c r="C25782">
        <f>(((Calculator!$C811-55)/10)*IF(Calculator!$H811="Yes",1,0))</f>
      </c>
    </row>
    <row r="25783" spans="1:3" x14ac:dyDescent="0.25">
      <c r="A25783">
        <v>811</v>
      </c>
      <c r="B25783" t="s">
        <v>67</v>
      </c>
      <c r="C25783">
        <f>(((Calculator!$C811-55)/10)*((MAX(Calculator!$I811,30)-30)/5))</f>
      </c>
    </row>
    <row r="25784" spans="1:3" x14ac:dyDescent="0.25">
      <c r="A25784">
        <v>811</v>
      </c>
      <c r="B25784" t="s">
        <v>68</v>
      </c>
      <c r="C25784">
        <f>(((Calculator!$C811-55)/10)*((MIN(Calculator!$J811,60)-60)/-15))</f>
      </c>
    </row>
    <row r="25785" spans="1:3" x14ac:dyDescent="0.25">
      <c r="A25785">
        <v>811</v>
      </c>
      <c r="B25785" t="s">
        <v>69</v>
      </c>
      <c r="C25785">
        <f>IF(AND(Calculator!$O811&lt;&gt;"",Calculator!$O811&gt;=4,Calculator!$O811&lt;=6),1,0)</f>
      </c>
    </row>
    <row r="25786" spans="1:3" x14ac:dyDescent="0.25">
      <c r="A25786">
        <v>811</v>
      </c>
      <c r="B25786" t="s">
        <v>70</v>
      </c>
      <c r="C25786">
        <f>IF(AND(Calculator!$O811&lt;&gt;"",Calculator!$O811&gt;=7,Calculator!$O811&lt;=10),1,0)</f>
      </c>
    </row>
    <row r="25787" spans="1:3" x14ac:dyDescent="0.25">
      <c r="A25787">
        <v>811</v>
      </c>
      <c r="B25787" t="s">
        <v>71</v>
      </c>
      <c r="C25787">
        <f>IF(Calculator!$O811="",1,0)</f>
      </c>
    </row>
    <row r="25788" spans="1:3" x14ac:dyDescent="0.25">
      <c r="A25788">
        <v>811</v>
      </c>
      <c r="B25788" t="s">
        <v>72</v>
      </c>
      <c r="C25788">
        <f>IF(OR(Calculator!$M811="",Calculator!$M811=0),0,LN(Calculator!$M811))</f>
      </c>
    </row>
    <row r="25789" spans="1:3" x14ac:dyDescent="0.25">
      <c r="A25789">
        <v>811</v>
      </c>
      <c r="B25789" t="s">
        <v>73</v>
      </c>
      <c r="C25789">
        <f>IF(Calculator!$M811="",1,0)</f>
      </c>
    </row>
    <row r="25790" spans="1:3" x14ac:dyDescent="0.25">
      <c r="A25790">
        <v>811</v>
      </c>
      <c r="B25790" t="s">
        <v>74</v>
      </c>
      <c r="C25790">
        <f>IF(Calculator!$N811="",0,(Calculator!$N811-5.3)*IF(Calculator!$G811="Yes",1,0))</f>
      </c>
    </row>
    <row r="25791" spans="1:3" x14ac:dyDescent="0.25">
      <c r="A25791">
        <v>811</v>
      </c>
      <c r="B25791" t="s">
        <v>75</v>
      </c>
      <c r="C25791">
        <f>IF(Calculator!$N811="",0,(Calculator!$N811-5.3)*(1-IF(Calculator!$G811="Yes",1,0)))</f>
      </c>
    </row>
    <row r="25792" spans="1:3" x14ac:dyDescent="0.25">
      <c r="A25792">
        <v>811</v>
      </c>
      <c r="B25792" t="s">
        <v>76</v>
      </c>
      <c r="C25792">
        <f>IF(Calculator!$N811="",1,0)</f>
      </c>
    </row>
    <row r="25793" spans="1:3" x14ac:dyDescent="0.25">
      <c r="A25793">
        <v>811</v>
      </c>
      <c r="B25793" t="s">
        <v>77</v>
      </c>
      <c r="C25793">
        <f>1</f>
      </c>
    </row>
    <row r="25794" spans="1:3" x14ac:dyDescent="0.25">
      <c r="A25794">
        <v>812</v>
      </c>
      <c r="B25794" t="s">
        <v>47</v>
      </c>
      <c r="C25794">
        <f>(Calculator!$C812-55)/10</f>
      </c>
    </row>
    <row r="25795" spans="1:3" x14ac:dyDescent="0.25">
      <c r="A25795">
        <v>812</v>
      </c>
      <c r="B25795" t="s">
        <v>48</v>
      </c>
      <c r="C25795">
        <f>((Calculator!$C812-55)/10)^2</f>
      </c>
    </row>
    <row r="25796" spans="1:3" x14ac:dyDescent="0.25">
      <c r="A25796">
        <v>812</v>
      </c>
      <c r="B25796" t="s">
        <v>49</v>
      </c>
      <c r="C25796">
        <f>((Calculator!$D812-Calculator!$E812)*0.02586)-3.5</f>
      </c>
    </row>
    <row r="25797" spans="1:3" x14ac:dyDescent="0.25">
      <c r="A25797">
        <v>812</v>
      </c>
      <c r="B25797" t="s">
        <v>50</v>
      </c>
      <c r="C25797">
        <f>((Calculator!$E812*0.02586)-1.3)/0.3</f>
      </c>
    </row>
    <row r="25798" spans="1:3" x14ac:dyDescent="0.25">
      <c r="A25798">
        <v>812</v>
      </c>
      <c r="B25798" t="s">
        <v>51</v>
      </c>
      <c r="C25798">
        <f>(MIN(Calculator!$F812,110)-110)/20</f>
      </c>
    </row>
    <row r="25799" spans="1:3" x14ac:dyDescent="0.25">
      <c r="A25799">
        <v>812</v>
      </c>
      <c r="B25799" t="s">
        <v>52</v>
      </c>
      <c r="C25799">
        <f>(MAX(Calculator!$F812,110)-130)/20</f>
      </c>
    </row>
    <row r="25800" spans="1:3" x14ac:dyDescent="0.25">
      <c r="A25800">
        <v>812</v>
      </c>
      <c r="B25800" t="s">
        <v>17</v>
      </c>
      <c r="C25800">
        <f>IF(Calculator!$G812="Yes",1,0)</f>
      </c>
    </row>
    <row r="25801" spans="1:3" x14ac:dyDescent="0.25">
      <c r="A25801">
        <v>812</v>
      </c>
      <c r="B25801" t="s">
        <v>53</v>
      </c>
      <c r="C25801">
        <f>IF(Calculator!$H812="Yes",1,0)</f>
      </c>
    </row>
    <row r="25802" spans="1:3" x14ac:dyDescent="0.25">
      <c r="A25802">
        <v>812</v>
      </c>
      <c r="B25802" t="s">
        <v>54</v>
      </c>
      <c r="C25802">
        <f>(MIN(Calculator!$I812,30)-25)/5</f>
      </c>
    </row>
    <row r="25803" spans="1:3" x14ac:dyDescent="0.25">
      <c r="A25803">
        <v>812</v>
      </c>
      <c r="B25803" t="s">
        <v>55</v>
      </c>
      <c r="C25803">
        <f>(MAX(Calculator!$I812,30)-30)/5</f>
      </c>
    </row>
    <row r="25804" spans="1:3" x14ac:dyDescent="0.25">
      <c r="A25804">
        <v>812</v>
      </c>
      <c r="B25804" t="s">
        <v>56</v>
      </c>
      <c r="C25804">
        <f>(MIN(Calculator!$J812,60)-60)/-15</f>
      </c>
    </row>
    <row r="25805" spans="1:3" x14ac:dyDescent="0.25">
      <c r="A25805">
        <v>812</v>
      </c>
      <c r="B25805" t="s">
        <v>57</v>
      </c>
      <c r="C25805">
        <f>(MAX(Calculator!$J812,60)-90)/-15</f>
      </c>
    </row>
    <row r="25806" spans="1:3" x14ac:dyDescent="0.25">
      <c r="A25806">
        <v>812</v>
      </c>
      <c r="B25806" t="s">
        <v>58</v>
      </c>
      <c r="C25806">
        <f>IF(Calculator!$K812="Yes",1,0)</f>
      </c>
    </row>
    <row r="25807" spans="1:3" x14ac:dyDescent="0.25">
      <c r="A25807">
        <v>812</v>
      </c>
      <c r="B25807" t="s">
        <v>59</v>
      </c>
      <c r="C25807">
        <f>IF(Calculator!$L812="Yes",1,0)</f>
      </c>
    </row>
    <row r="25808" spans="1:3" x14ac:dyDescent="0.25">
      <c r="A25808">
        <v>812</v>
      </c>
      <c r="B25808" t="s">
        <v>60</v>
      </c>
      <c r="C25808">
        <f>((MAX(Calculator!$F812,110)-130)/20)*IF(Calculator!$K812="Yes",1,0)</f>
      </c>
    </row>
    <row r="25809" spans="1:3" x14ac:dyDescent="0.25">
      <c r="A25809">
        <v>812</v>
      </c>
      <c r="B25809" t="s">
        <v>61</v>
      </c>
      <c r="C25809">
        <f>((((Calculator!$D812-Calculator!$E812)*0.02586)-3.5))*IF(Calculator!$L812="Yes",1,0)</f>
      </c>
    </row>
    <row r="25810" spans="1:3" x14ac:dyDescent="0.25">
      <c r="A25810">
        <v>812</v>
      </c>
      <c r="B25810" t="s">
        <v>62</v>
      </c>
      <c r="C25810">
        <f>(((Calculator!$C812-55)/10)*(((((Calculator!$D812-Calculator!$E812)*0.02586)-3.5))))</f>
      </c>
    </row>
    <row r="25811" spans="1:3" x14ac:dyDescent="0.25">
      <c r="A25811">
        <v>812</v>
      </c>
      <c r="B25811" t="s">
        <v>63</v>
      </c>
      <c r="C25811">
        <f>(((Calculator!$C812-55)/10)*(((Calculator!$E812*0.02586)-1.3)/0.3))</f>
      </c>
    </row>
    <row r="25812" spans="1:3" x14ac:dyDescent="0.25">
      <c r="A25812">
        <v>812</v>
      </c>
      <c r="B25812" t="s">
        <v>64</v>
      </c>
      <c r="C25812">
        <f>(((Calculator!$C812-55)/10)*((MAX(Calculator!$F812,110)-130)/20))</f>
      </c>
    </row>
    <row r="25813" spans="1:3" x14ac:dyDescent="0.25">
      <c r="A25813">
        <v>812</v>
      </c>
      <c r="B25813" t="s">
        <v>65</v>
      </c>
      <c r="C25813">
        <f>(((Calculator!$C812-55)/10)*IF(Calculator!$G812="Yes",1,0))</f>
      </c>
    </row>
    <row r="25814" spans="1:3" x14ac:dyDescent="0.25">
      <c r="A25814">
        <v>812</v>
      </c>
      <c r="B25814" t="s">
        <v>66</v>
      </c>
      <c r="C25814">
        <f>(((Calculator!$C812-55)/10)*IF(Calculator!$H812="Yes",1,0))</f>
      </c>
    </row>
    <row r="25815" spans="1:3" x14ac:dyDescent="0.25">
      <c r="A25815">
        <v>812</v>
      </c>
      <c r="B25815" t="s">
        <v>67</v>
      </c>
      <c r="C25815">
        <f>(((Calculator!$C812-55)/10)*((MAX(Calculator!$I812,30)-30)/5))</f>
      </c>
    </row>
    <row r="25816" spans="1:3" x14ac:dyDescent="0.25">
      <c r="A25816">
        <v>812</v>
      </c>
      <c r="B25816" t="s">
        <v>68</v>
      </c>
      <c r="C25816">
        <f>(((Calculator!$C812-55)/10)*((MIN(Calculator!$J812,60)-60)/-15))</f>
      </c>
    </row>
    <row r="25817" spans="1:3" x14ac:dyDescent="0.25">
      <c r="A25817">
        <v>812</v>
      </c>
      <c r="B25817" t="s">
        <v>69</v>
      </c>
      <c r="C25817">
        <f>IF(AND(Calculator!$O812&lt;&gt;"",Calculator!$O812&gt;=4,Calculator!$O812&lt;=6),1,0)</f>
      </c>
    </row>
    <row r="25818" spans="1:3" x14ac:dyDescent="0.25">
      <c r="A25818">
        <v>812</v>
      </c>
      <c r="B25818" t="s">
        <v>70</v>
      </c>
      <c r="C25818">
        <f>IF(AND(Calculator!$O812&lt;&gt;"",Calculator!$O812&gt;=7,Calculator!$O812&lt;=10),1,0)</f>
      </c>
    </row>
    <row r="25819" spans="1:3" x14ac:dyDescent="0.25">
      <c r="A25819">
        <v>812</v>
      </c>
      <c r="B25819" t="s">
        <v>71</v>
      </c>
      <c r="C25819">
        <f>IF(Calculator!$O812="",1,0)</f>
      </c>
    </row>
    <row r="25820" spans="1:3" x14ac:dyDescent="0.25">
      <c r="A25820">
        <v>812</v>
      </c>
      <c r="B25820" t="s">
        <v>72</v>
      </c>
      <c r="C25820">
        <f>IF(OR(Calculator!$M812="",Calculator!$M812=0),0,LN(Calculator!$M812))</f>
      </c>
    </row>
    <row r="25821" spans="1:3" x14ac:dyDescent="0.25">
      <c r="A25821">
        <v>812</v>
      </c>
      <c r="B25821" t="s">
        <v>73</v>
      </c>
      <c r="C25821">
        <f>IF(Calculator!$M812="",1,0)</f>
      </c>
    </row>
    <row r="25822" spans="1:3" x14ac:dyDescent="0.25">
      <c r="A25822">
        <v>812</v>
      </c>
      <c r="B25822" t="s">
        <v>74</v>
      </c>
      <c r="C25822">
        <f>IF(Calculator!$N812="",0,(Calculator!$N812-5.3)*IF(Calculator!$G812="Yes",1,0))</f>
      </c>
    </row>
    <row r="25823" spans="1:3" x14ac:dyDescent="0.25">
      <c r="A25823">
        <v>812</v>
      </c>
      <c r="B25823" t="s">
        <v>75</v>
      </c>
      <c r="C25823">
        <f>IF(Calculator!$N812="",0,(Calculator!$N812-5.3)*(1-IF(Calculator!$G812="Yes",1,0)))</f>
      </c>
    </row>
    <row r="25824" spans="1:3" x14ac:dyDescent="0.25">
      <c r="A25824">
        <v>812</v>
      </c>
      <c r="B25824" t="s">
        <v>76</v>
      </c>
      <c r="C25824">
        <f>IF(Calculator!$N812="",1,0)</f>
      </c>
    </row>
    <row r="25825" spans="1:3" x14ac:dyDescent="0.25">
      <c r="A25825">
        <v>812</v>
      </c>
      <c r="B25825" t="s">
        <v>77</v>
      </c>
      <c r="C25825">
        <f>1</f>
      </c>
    </row>
    <row r="25826" spans="1:3" x14ac:dyDescent="0.25">
      <c r="A25826">
        <v>813</v>
      </c>
      <c r="B25826" t="s">
        <v>47</v>
      </c>
      <c r="C25826">
        <f>(Calculator!$C813-55)/10</f>
      </c>
    </row>
    <row r="25827" spans="1:3" x14ac:dyDescent="0.25">
      <c r="A25827">
        <v>813</v>
      </c>
      <c r="B25827" t="s">
        <v>48</v>
      </c>
      <c r="C25827">
        <f>((Calculator!$C813-55)/10)^2</f>
      </c>
    </row>
    <row r="25828" spans="1:3" x14ac:dyDescent="0.25">
      <c r="A25828">
        <v>813</v>
      </c>
      <c r="B25828" t="s">
        <v>49</v>
      </c>
      <c r="C25828">
        <f>((Calculator!$D813-Calculator!$E813)*0.02586)-3.5</f>
      </c>
    </row>
    <row r="25829" spans="1:3" x14ac:dyDescent="0.25">
      <c r="A25829">
        <v>813</v>
      </c>
      <c r="B25829" t="s">
        <v>50</v>
      </c>
      <c r="C25829">
        <f>((Calculator!$E813*0.02586)-1.3)/0.3</f>
      </c>
    </row>
    <row r="25830" spans="1:3" x14ac:dyDescent="0.25">
      <c r="A25830">
        <v>813</v>
      </c>
      <c r="B25830" t="s">
        <v>51</v>
      </c>
      <c r="C25830">
        <f>(MIN(Calculator!$F813,110)-110)/20</f>
      </c>
    </row>
    <row r="25831" spans="1:3" x14ac:dyDescent="0.25">
      <c r="A25831">
        <v>813</v>
      </c>
      <c r="B25831" t="s">
        <v>52</v>
      </c>
      <c r="C25831">
        <f>(MAX(Calculator!$F813,110)-130)/20</f>
      </c>
    </row>
    <row r="25832" spans="1:3" x14ac:dyDescent="0.25">
      <c r="A25832">
        <v>813</v>
      </c>
      <c r="B25832" t="s">
        <v>17</v>
      </c>
      <c r="C25832">
        <f>IF(Calculator!$G813="Yes",1,0)</f>
      </c>
    </row>
    <row r="25833" spans="1:3" x14ac:dyDescent="0.25">
      <c r="A25833">
        <v>813</v>
      </c>
      <c r="B25833" t="s">
        <v>53</v>
      </c>
      <c r="C25833">
        <f>IF(Calculator!$H813="Yes",1,0)</f>
      </c>
    </row>
    <row r="25834" spans="1:3" x14ac:dyDescent="0.25">
      <c r="A25834">
        <v>813</v>
      </c>
      <c r="B25834" t="s">
        <v>54</v>
      </c>
      <c r="C25834">
        <f>(MIN(Calculator!$I813,30)-25)/5</f>
      </c>
    </row>
    <row r="25835" spans="1:3" x14ac:dyDescent="0.25">
      <c r="A25835">
        <v>813</v>
      </c>
      <c r="B25835" t="s">
        <v>55</v>
      </c>
      <c r="C25835">
        <f>(MAX(Calculator!$I813,30)-30)/5</f>
      </c>
    </row>
    <row r="25836" spans="1:3" x14ac:dyDescent="0.25">
      <c r="A25836">
        <v>813</v>
      </c>
      <c r="B25836" t="s">
        <v>56</v>
      </c>
      <c r="C25836">
        <f>(MIN(Calculator!$J813,60)-60)/-15</f>
      </c>
    </row>
    <row r="25837" spans="1:3" x14ac:dyDescent="0.25">
      <c r="A25837">
        <v>813</v>
      </c>
      <c r="B25837" t="s">
        <v>57</v>
      </c>
      <c r="C25837">
        <f>(MAX(Calculator!$J813,60)-90)/-15</f>
      </c>
    </row>
    <row r="25838" spans="1:3" x14ac:dyDescent="0.25">
      <c r="A25838">
        <v>813</v>
      </c>
      <c r="B25838" t="s">
        <v>58</v>
      </c>
      <c r="C25838">
        <f>IF(Calculator!$K813="Yes",1,0)</f>
      </c>
    </row>
    <row r="25839" spans="1:3" x14ac:dyDescent="0.25">
      <c r="A25839">
        <v>813</v>
      </c>
      <c r="B25839" t="s">
        <v>59</v>
      </c>
      <c r="C25839">
        <f>IF(Calculator!$L813="Yes",1,0)</f>
      </c>
    </row>
    <row r="25840" spans="1:3" x14ac:dyDescent="0.25">
      <c r="A25840">
        <v>813</v>
      </c>
      <c r="B25840" t="s">
        <v>60</v>
      </c>
      <c r="C25840">
        <f>((MAX(Calculator!$F813,110)-130)/20)*IF(Calculator!$K813="Yes",1,0)</f>
      </c>
    </row>
    <row r="25841" spans="1:3" x14ac:dyDescent="0.25">
      <c r="A25841">
        <v>813</v>
      </c>
      <c r="B25841" t="s">
        <v>61</v>
      </c>
      <c r="C25841">
        <f>((((Calculator!$D813-Calculator!$E813)*0.02586)-3.5))*IF(Calculator!$L813="Yes",1,0)</f>
      </c>
    </row>
    <row r="25842" spans="1:3" x14ac:dyDescent="0.25">
      <c r="A25842">
        <v>813</v>
      </c>
      <c r="B25842" t="s">
        <v>62</v>
      </c>
      <c r="C25842">
        <f>(((Calculator!$C813-55)/10)*(((((Calculator!$D813-Calculator!$E813)*0.02586)-3.5))))</f>
      </c>
    </row>
    <row r="25843" spans="1:3" x14ac:dyDescent="0.25">
      <c r="A25843">
        <v>813</v>
      </c>
      <c r="B25843" t="s">
        <v>63</v>
      </c>
      <c r="C25843">
        <f>(((Calculator!$C813-55)/10)*(((Calculator!$E813*0.02586)-1.3)/0.3))</f>
      </c>
    </row>
    <row r="25844" spans="1:3" x14ac:dyDescent="0.25">
      <c r="A25844">
        <v>813</v>
      </c>
      <c r="B25844" t="s">
        <v>64</v>
      </c>
      <c r="C25844">
        <f>(((Calculator!$C813-55)/10)*((MAX(Calculator!$F813,110)-130)/20))</f>
      </c>
    </row>
    <row r="25845" spans="1:3" x14ac:dyDescent="0.25">
      <c r="A25845">
        <v>813</v>
      </c>
      <c r="B25845" t="s">
        <v>65</v>
      </c>
      <c r="C25845">
        <f>(((Calculator!$C813-55)/10)*IF(Calculator!$G813="Yes",1,0))</f>
      </c>
    </row>
    <row r="25846" spans="1:3" x14ac:dyDescent="0.25">
      <c r="A25846">
        <v>813</v>
      </c>
      <c r="B25846" t="s">
        <v>66</v>
      </c>
      <c r="C25846">
        <f>(((Calculator!$C813-55)/10)*IF(Calculator!$H813="Yes",1,0))</f>
      </c>
    </row>
    <row r="25847" spans="1:3" x14ac:dyDescent="0.25">
      <c r="A25847">
        <v>813</v>
      </c>
      <c r="B25847" t="s">
        <v>67</v>
      </c>
      <c r="C25847">
        <f>(((Calculator!$C813-55)/10)*((MAX(Calculator!$I813,30)-30)/5))</f>
      </c>
    </row>
    <row r="25848" spans="1:3" x14ac:dyDescent="0.25">
      <c r="A25848">
        <v>813</v>
      </c>
      <c r="B25848" t="s">
        <v>68</v>
      </c>
      <c r="C25848">
        <f>(((Calculator!$C813-55)/10)*((MIN(Calculator!$J813,60)-60)/-15))</f>
      </c>
    </row>
    <row r="25849" spans="1:3" x14ac:dyDescent="0.25">
      <c r="A25849">
        <v>813</v>
      </c>
      <c r="B25849" t="s">
        <v>69</v>
      </c>
      <c r="C25849">
        <f>IF(AND(Calculator!$O813&lt;&gt;"",Calculator!$O813&gt;=4,Calculator!$O813&lt;=6),1,0)</f>
      </c>
    </row>
    <row r="25850" spans="1:3" x14ac:dyDescent="0.25">
      <c r="A25850">
        <v>813</v>
      </c>
      <c r="B25850" t="s">
        <v>70</v>
      </c>
      <c r="C25850">
        <f>IF(AND(Calculator!$O813&lt;&gt;"",Calculator!$O813&gt;=7,Calculator!$O813&lt;=10),1,0)</f>
      </c>
    </row>
    <row r="25851" spans="1:3" x14ac:dyDescent="0.25">
      <c r="A25851">
        <v>813</v>
      </c>
      <c r="B25851" t="s">
        <v>71</v>
      </c>
      <c r="C25851">
        <f>IF(Calculator!$O813="",1,0)</f>
      </c>
    </row>
    <row r="25852" spans="1:3" x14ac:dyDescent="0.25">
      <c r="A25852">
        <v>813</v>
      </c>
      <c r="B25852" t="s">
        <v>72</v>
      </c>
      <c r="C25852">
        <f>IF(OR(Calculator!$M813="",Calculator!$M813=0),0,LN(Calculator!$M813))</f>
      </c>
    </row>
    <row r="25853" spans="1:3" x14ac:dyDescent="0.25">
      <c r="A25853">
        <v>813</v>
      </c>
      <c r="B25853" t="s">
        <v>73</v>
      </c>
      <c r="C25853">
        <f>IF(Calculator!$M813="",1,0)</f>
      </c>
    </row>
    <row r="25854" spans="1:3" x14ac:dyDescent="0.25">
      <c r="A25854">
        <v>813</v>
      </c>
      <c r="B25854" t="s">
        <v>74</v>
      </c>
      <c r="C25854">
        <f>IF(Calculator!$N813="",0,(Calculator!$N813-5.3)*IF(Calculator!$G813="Yes",1,0))</f>
      </c>
    </row>
    <row r="25855" spans="1:3" x14ac:dyDescent="0.25">
      <c r="A25855">
        <v>813</v>
      </c>
      <c r="B25855" t="s">
        <v>75</v>
      </c>
      <c r="C25855">
        <f>IF(Calculator!$N813="",0,(Calculator!$N813-5.3)*(1-IF(Calculator!$G813="Yes",1,0)))</f>
      </c>
    </row>
    <row r="25856" spans="1:3" x14ac:dyDescent="0.25">
      <c r="A25856">
        <v>813</v>
      </c>
      <c r="B25856" t="s">
        <v>76</v>
      </c>
      <c r="C25856">
        <f>IF(Calculator!$N813="",1,0)</f>
      </c>
    </row>
    <row r="25857" spans="1:3" x14ac:dyDescent="0.25">
      <c r="A25857">
        <v>813</v>
      </c>
      <c r="B25857" t="s">
        <v>77</v>
      </c>
      <c r="C25857">
        <f>1</f>
      </c>
    </row>
    <row r="25858" spans="1:3" x14ac:dyDescent="0.25">
      <c r="A25858">
        <v>814</v>
      </c>
      <c r="B25858" t="s">
        <v>47</v>
      </c>
      <c r="C25858">
        <f>(Calculator!$C814-55)/10</f>
      </c>
    </row>
    <row r="25859" spans="1:3" x14ac:dyDescent="0.25">
      <c r="A25859">
        <v>814</v>
      </c>
      <c r="B25859" t="s">
        <v>48</v>
      </c>
      <c r="C25859">
        <f>((Calculator!$C814-55)/10)^2</f>
      </c>
    </row>
    <row r="25860" spans="1:3" x14ac:dyDescent="0.25">
      <c r="A25860">
        <v>814</v>
      </c>
      <c r="B25860" t="s">
        <v>49</v>
      </c>
      <c r="C25860">
        <f>((Calculator!$D814-Calculator!$E814)*0.02586)-3.5</f>
      </c>
    </row>
    <row r="25861" spans="1:3" x14ac:dyDescent="0.25">
      <c r="A25861">
        <v>814</v>
      </c>
      <c r="B25861" t="s">
        <v>50</v>
      </c>
      <c r="C25861">
        <f>((Calculator!$E814*0.02586)-1.3)/0.3</f>
      </c>
    </row>
    <row r="25862" spans="1:3" x14ac:dyDescent="0.25">
      <c r="A25862">
        <v>814</v>
      </c>
      <c r="B25862" t="s">
        <v>51</v>
      </c>
      <c r="C25862">
        <f>(MIN(Calculator!$F814,110)-110)/20</f>
      </c>
    </row>
    <row r="25863" spans="1:3" x14ac:dyDescent="0.25">
      <c r="A25863">
        <v>814</v>
      </c>
      <c r="B25863" t="s">
        <v>52</v>
      </c>
      <c r="C25863">
        <f>(MAX(Calculator!$F814,110)-130)/20</f>
      </c>
    </row>
    <row r="25864" spans="1:3" x14ac:dyDescent="0.25">
      <c r="A25864">
        <v>814</v>
      </c>
      <c r="B25864" t="s">
        <v>17</v>
      </c>
      <c r="C25864">
        <f>IF(Calculator!$G814="Yes",1,0)</f>
      </c>
    </row>
    <row r="25865" spans="1:3" x14ac:dyDescent="0.25">
      <c r="A25865">
        <v>814</v>
      </c>
      <c r="B25865" t="s">
        <v>53</v>
      </c>
      <c r="C25865">
        <f>IF(Calculator!$H814="Yes",1,0)</f>
      </c>
    </row>
    <row r="25866" spans="1:3" x14ac:dyDescent="0.25">
      <c r="A25866">
        <v>814</v>
      </c>
      <c r="B25866" t="s">
        <v>54</v>
      </c>
      <c r="C25866">
        <f>(MIN(Calculator!$I814,30)-25)/5</f>
      </c>
    </row>
    <row r="25867" spans="1:3" x14ac:dyDescent="0.25">
      <c r="A25867">
        <v>814</v>
      </c>
      <c r="B25867" t="s">
        <v>55</v>
      </c>
      <c r="C25867">
        <f>(MAX(Calculator!$I814,30)-30)/5</f>
      </c>
    </row>
    <row r="25868" spans="1:3" x14ac:dyDescent="0.25">
      <c r="A25868">
        <v>814</v>
      </c>
      <c r="B25868" t="s">
        <v>56</v>
      </c>
      <c r="C25868">
        <f>(MIN(Calculator!$J814,60)-60)/-15</f>
      </c>
    </row>
    <row r="25869" spans="1:3" x14ac:dyDescent="0.25">
      <c r="A25869">
        <v>814</v>
      </c>
      <c r="B25869" t="s">
        <v>57</v>
      </c>
      <c r="C25869">
        <f>(MAX(Calculator!$J814,60)-90)/-15</f>
      </c>
    </row>
    <row r="25870" spans="1:3" x14ac:dyDescent="0.25">
      <c r="A25870">
        <v>814</v>
      </c>
      <c r="B25870" t="s">
        <v>58</v>
      </c>
      <c r="C25870">
        <f>IF(Calculator!$K814="Yes",1,0)</f>
      </c>
    </row>
    <row r="25871" spans="1:3" x14ac:dyDescent="0.25">
      <c r="A25871">
        <v>814</v>
      </c>
      <c r="B25871" t="s">
        <v>59</v>
      </c>
      <c r="C25871">
        <f>IF(Calculator!$L814="Yes",1,0)</f>
      </c>
    </row>
    <row r="25872" spans="1:3" x14ac:dyDescent="0.25">
      <c r="A25872">
        <v>814</v>
      </c>
      <c r="B25872" t="s">
        <v>60</v>
      </c>
      <c r="C25872">
        <f>((MAX(Calculator!$F814,110)-130)/20)*IF(Calculator!$K814="Yes",1,0)</f>
      </c>
    </row>
    <row r="25873" spans="1:3" x14ac:dyDescent="0.25">
      <c r="A25873">
        <v>814</v>
      </c>
      <c r="B25873" t="s">
        <v>61</v>
      </c>
      <c r="C25873">
        <f>((((Calculator!$D814-Calculator!$E814)*0.02586)-3.5))*IF(Calculator!$L814="Yes",1,0)</f>
      </c>
    </row>
    <row r="25874" spans="1:3" x14ac:dyDescent="0.25">
      <c r="A25874">
        <v>814</v>
      </c>
      <c r="B25874" t="s">
        <v>62</v>
      </c>
      <c r="C25874">
        <f>(((Calculator!$C814-55)/10)*(((((Calculator!$D814-Calculator!$E814)*0.02586)-3.5))))</f>
      </c>
    </row>
    <row r="25875" spans="1:3" x14ac:dyDescent="0.25">
      <c r="A25875">
        <v>814</v>
      </c>
      <c r="B25875" t="s">
        <v>63</v>
      </c>
      <c r="C25875">
        <f>(((Calculator!$C814-55)/10)*(((Calculator!$E814*0.02586)-1.3)/0.3))</f>
      </c>
    </row>
    <row r="25876" spans="1:3" x14ac:dyDescent="0.25">
      <c r="A25876">
        <v>814</v>
      </c>
      <c r="B25876" t="s">
        <v>64</v>
      </c>
      <c r="C25876">
        <f>(((Calculator!$C814-55)/10)*((MAX(Calculator!$F814,110)-130)/20))</f>
      </c>
    </row>
    <row r="25877" spans="1:3" x14ac:dyDescent="0.25">
      <c r="A25877">
        <v>814</v>
      </c>
      <c r="B25877" t="s">
        <v>65</v>
      </c>
      <c r="C25877">
        <f>(((Calculator!$C814-55)/10)*IF(Calculator!$G814="Yes",1,0))</f>
      </c>
    </row>
    <row r="25878" spans="1:3" x14ac:dyDescent="0.25">
      <c r="A25878">
        <v>814</v>
      </c>
      <c r="B25878" t="s">
        <v>66</v>
      </c>
      <c r="C25878">
        <f>(((Calculator!$C814-55)/10)*IF(Calculator!$H814="Yes",1,0))</f>
      </c>
    </row>
    <row r="25879" spans="1:3" x14ac:dyDescent="0.25">
      <c r="A25879">
        <v>814</v>
      </c>
      <c r="B25879" t="s">
        <v>67</v>
      </c>
      <c r="C25879">
        <f>(((Calculator!$C814-55)/10)*((MAX(Calculator!$I814,30)-30)/5))</f>
      </c>
    </row>
    <row r="25880" spans="1:3" x14ac:dyDescent="0.25">
      <c r="A25880">
        <v>814</v>
      </c>
      <c r="B25880" t="s">
        <v>68</v>
      </c>
      <c r="C25880">
        <f>(((Calculator!$C814-55)/10)*((MIN(Calculator!$J814,60)-60)/-15))</f>
      </c>
    </row>
    <row r="25881" spans="1:3" x14ac:dyDescent="0.25">
      <c r="A25881">
        <v>814</v>
      </c>
      <c r="B25881" t="s">
        <v>69</v>
      </c>
      <c r="C25881">
        <f>IF(AND(Calculator!$O814&lt;&gt;"",Calculator!$O814&gt;=4,Calculator!$O814&lt;=6),1,0)</f>
      </c>
    </row>
    <row r="25882" spans="1:3" x14ac:dyDescent="0.25">
      <c r="A25882">
        <v>814</v>
      </c>
      <c r="B25882" t="s">
        <v>70</v>
      </c>
      <c r="C25882">
        <f>IF(AND(Calculator!$O814&lt;&gt;"",Calculator!$O814&gt;=7,Calculator!$O814&lt;=10),1,0)</f>
      </c>
    </row>
    <row r="25883" spans="1:3" x14ac:dyDescent="0.25">
      <c r="A25883">
        <v>814</v>
      </c>
      <c r="B25883" t="s">
        <v>71</v>
      </c>
      <c r="C25883">
        <f>IF(Calculator!$O814="",1,0)</f>
      </c>
    </row>
    <row r="25884" spans="1:3" x14ac:dyDescent="0.25">
      <c r="A25884">
        <v>814</v>
      </c>
      <c r="B25884" t="s">
        <v>72</v>
      </c>
      <c r="C25884">
        <f>IF(OR(Calculator!$M814="",Calculator!$M814=0),0,LN(Calculator!$M814))</f>
      </c>
    </row>
    <row r="25885" spans="1:3" x14ac:dyDescent="0.25">
      <c r="A25885">
        <v>814</v>
      </c>
      <c r="B25885" t="s">
        <v>73</v>
      </c>
      <c r="C25885">
        <f>IF(Calculator!$M814="",1,0)</f>
      </c>
    </row>
    <row r="25886" spans="1:3" x14ac:dyDescent="0.25">
      <c r="A25886">
        <v>814</v>
      </c>
      <c r="B25886" t="s">
        <v>74</v>
      </c>
      <c r="C25886">
        <f>IF(Calculator!$N814="",0,(Calculator!$N814-5.3)*IF(Calculator!$G814="Yes",1,0))</f>
      </c>
    </row>
    <row r="25887" spans="1:3" x14ac:dyDescent="0.25">
      <c r="A25887">
        <v>814</v>
      </c>
      <c r="B25887" t="s">
        <v>75</v>
      </c>
      <c r="C25887">
        <f>IF(Calculator!$N814="",0,(Calculator!$N814-5.3)*(1-IF(Calculator!$G814="Yes",1,0)))</f>
      </c>
    </row>
    <row r="25888" spans="1:3" x14ac:dyDescent="0.25">
      <c r="A25888">
        <v>814</v>
      </c>
      <c r="B25888" t="s">
        <v>76</v>
      </c>
      <c r="C25888">
        <f>IF(Calculator!$N814="",1,0)</f>
      </c>
    </row>
    <row r="25889" spans="1:3" x14ac:dyDescent="0.25">
      <c r="A25889">
        <v>814</v>
      </c>
      <c r="B25889" t="s">
        <v>77</v>
      </c>
      <c r="C25889">
        <f>1</f>
      </c>
    </row>
    <row r="25890" spans="1:3" x14ac:dyDescent="0.25">
      <c r="A25890">
        <v>815</v>
      </c>
      <c r="B25890" t="s">
        <v>47</v>
      </c>
      <c r="C25890">
        <f>(Calculator!$C815-55)/10</f>
      </c>
    </row>
    <row r="25891" spans="1:3" x14ac:dyDescent="0.25">
      <c r="A25891">
        <v>815</v>
      </c>
      <c r="B25891" t="s">
        <v>48</v>
      </c>
      <c r="C25891">
        <f>((Calculator!$C815-55)/10)^2</f>
      </c>
    </row>
    <row r="25892" spans="1:3" x14ac:dyDescent="0.25">
      <c r="A25892">
        <v>815</v>
      </c>
      <c r="B25892" t="s">
        <v>49</v>
      </c>
      <c r="C25892">
        <f>((Calculator!$D815-Calculator!$E815)*0.02586)-3.5</f>
      </c>
    </row>
    <row r="25893" spans="1:3" x14ac:dyDescent="0.25">
      <c r="A25893">
        <v>815</v>
      </c>
      <c r="B25893" t="s">
        <v>50</v>
      </c>
      <c r="C25893">
        <f>((Calculator!$E815*0.02586)-1.3)/0.3</f>
      </c>
    </row>
    <row r="25894" spans="1:3" x14ac:dyDescent="0.25">
      <c r="A25894">
        <v>815</v>
      </c>
      <c r="B25894" t="s">
        <v>51</v>
      </c>
      <c r="C25894">
        <f>(MIN(Calculator!$F815,110)-110)/20</f>
      </c>
    </row>
    <row r="25895" spans="1:3" x14ac:dyDescent="0.25">
      <c r="A25895">
        <v>815</v>
      </c>
      <c r="B25895" t="s">
        <v>52</v>
      </c>
      <c r="C25895">
        <f>(MAX(Calculator!$F815,110)-130)/20</f>
      </c>
    </row>
    <row r="25896" spans="1:3" x14ac:dyDescent="0.25">
      <c r="A25896">
        <v>815</v>
      </c>
      <c r="B25896" t="s">
        <v>17</v>
      </c>
      <c r="C25896">
        <f>IF(Calculator!$G815="Yes",1,0)</f>
      </c>
    </row>
    <row r="25897" spans="1:3" x14ac:dyDescent="0.25">
      <c r="A25897">
        <v>815</v>
      </c>
      <c r="B25897" t="s">
        <v>53</v>
      </c>
      <c r="C25897">
        <f>IF(Calculator!$H815="Yes",1,0)</f>
      </c>
    </row>
    <row r="25898" spans="1:3" x14ac:dyDescent="0.25">
      <c r="A25898">
        <v>815</v>
      </c>
      <c r="B25898" t="s">
        <v>54</v>
      </c>
      <c r="C25898">
        <f>(MIN(Calculator!$I815,30)-25)/5</f>
      </c>
    </row>
    <row r="25899" spans="1:3" x14ac:dyDescent="0.25">
      <c r="A25899">
        <v>815</v>
      </c>
      <c r="B25899" t="s">
        <v>55</v>
      </c>
      <c r="C25899">
        <f>(MAX(Calculator!$I815,30)-30)/5</f>
      </c>
    </row>
    <row r="25900" spans="1:3" x14ac:dyDescent="0.25">
      <c r="A25900">
        <v>815</v>
      </c>
      <c r="B25900" t="s">
        <v>56</v>
      </c>
      <c r="C25900">
        <f>(MIN(Calculator!$J815,60)-60)/-15</f>
      </c>
    </row>
    <row r="25901" spans="1:3" x14ac:dyDescent="0.25">
      <c r="A25901">
        <v>815</v>
      </c>
      <c r="B25901" t="s">
        <v>57</v>
      </c>
      <c r="C25901">
        <f>(MAX(Calculator!$J815,60)-90)/-15</f>
      </c>
    </row>
    <row r="25902" spans="1:3" x14ac:dyDescent="0.25">
      <c r="A25902">
        <v>815</v>
      </c>
      <c r="B25902" t="s">
        <v>58</v>
      </c>
      <c r="C25902">
        <f>IF(Calculator!$K815="Yes",1,0)</f>
      </c>
    </row>
    <row r="25903" spans="1:3" x14ac:dyDescent="0.25">
      <c r="A25903">
        <v>815</v>
      </c>
      <c r="B25903" t="s">
        <v>59</v>
      </c>
      <c r="C25903">
        <f>IF(Calculator!$L815="Yes",1,0)</f>
      </c>
    </row>
    <row r="25904" spans="1:3" x14ac:dyDescent="0.25">
      <c r="A25904">
        <v>815</v>
      </c>
      <c r="B25904" t="s">
        <v>60</v>
      </c>
      <c r="C25904">
        <f>((MAX(Calculator!$F815,110)-130)/20)*IF(Calculator!$K815="Yes",1,0)</f>
      </c>
    </row>
    <row r="25905" spans="1:3" x14ac:dyDescent="0.25">
      <c r="A25905">
        <v>815</v>
      </c>
      <c r="B25905" t="s">
        <v>61</v>
      </c>
      <c r="C25905">
        <f>((((Calculator!$D815-Calculator!$E815)*0.02586)-3.5))*IF(Calculator!$L815="Yes",1,0)</f>
      </c>
    </row>
    <row r="25906" spans="1:3" x14ac:dyDescent="0.25">
      <c r="A25906">
        <v>815</v>
      </c>
      <c r="B25906" t="s">
        <v>62</v>
      </c>
      <c r="C25906">
        <f>(((Calculator!$C815-55)/10)*(((((Calculator!$D815-Calculator!$E815)*0.02586)-3.5))))</f>
      </c>
    </row>
    <row r="25907" spans="1:3" x14ac:dyDescent="0.25">
      <c r="A25907">
        <v>815</v>
      </c>
      <c r="B25907" t="s">
        <v>63</v>
      </c>
      <c r="C25907">
        <f>(((Calculator!$C815-55)/10)*(((Calculator!$E815*0.02586)-1.3)/0.3))</f>
      </c>
    </row>
    <row r="25908" spans="1:3" x14ac:dyDescent="0.25">
      <c r="A25908">
        <v>815</v>
      </c>
      <c r="B25908" t="s">
        <v>64</v>
      </c>
      <c r="C25908">
        <f>(((Calculator!$C815-55)/10)*((MAX(Calculator!$F815,110)-130)/20))</f>
      </c>
    </row>
    <row r="25909" spans="1:3" x14ac:dyDescent="0.25">
      <c r="A25909">
        <v>815</v>
      </c>
      <c r="B25909" t="s">
        <v>65</v>
      </c>
      <c r="C25909">
        <f>(((Calculator!$C815-55)/10)*IF(Calculator!$G815="Yes",1,0))</f>
      </c>
    </row>
    <row r="25910" spans="1:3" x14ac:dyDescent="0.25">
      <c r="A25910">
        <v>815</v>
      </c>
      <c r="B25910" t="s">
        <v>66</v>
      </c>
      <c r="C25910">
        <f>(((Calculator!$C815-55)/10)*IF(Calculator!$H815="Yes",1,0))</f>
      </c>
    </row>
    <row r="25911" spans="1:3" x14ac:dyDescent="0.25">
      <c r="A25911">
        <v>815</v>
      </c>
      <c r="B25911" t="s">
        <v>67</v>
      </c>
      <c r="C25911">
        <f>(((Calculator!$C815-55)/10)*((MAX(Calculator!$I815,30)-30)/5))</f>
      </c>
    </row>
    <row r="25912" spans="1:3" x14ac:dyDescent="0.25">
      <c r="A25912">
        <v>815</v>
      </c>
      <c r="B25912" t="s">
        <v>68</v>
      </c>
      <c r="C25912">
        <f>(((Calculator!$C815-55)/10)*((MIN(Calculator!$J815,60)-60)/-15))</f>
      </c>
    </row>
    <row r="25913" spans="1:3" x14ac:dyDescent="0.25">
      <c r="A25913">
        <v>815</v>
      </c>
      <c r="B25913" t="s">
        <v>69</v>
      </c>
      <c r="C25913">
        <f>IF(AND(Calculator!$O815&lt;&gt;"",Calculator!$O815&gt;=4,Calculator!$O815&lt;=6),1,0)</f>
      </c>
    </row>
    <row r="25914" spans="1:3" x14ac:dyDescent="0.25">
      <c r="A25914">
        <v>815</v>
      </c>
      <c r="B25914" t="s">
        <v>70</v>
      </c>
      <c r="C25914">
        <f>IF(AND(Calculator!$O815&lt;&gt;"",Calculator!$O815&gt;=7,Calculator!$O815&lt;=10),1,0)</f>
      </c>
    </row>
    <row r="25915" spans="1:3" x14ac:dyDescent="0.25">
      <c r="A25915">
        <v>815</v>
      </c>
      <c r="B25915" t="s">
        <v>71</v>
      </c>
      <c r="C25915">
        <f>IF(Calculator!$O815="",1,0)</f>
      </c>
    </row>
    <row r="25916" spans="1:3" x14ac:dyDescent="0.25">
      <c r="A25916">
        <v>815</v>
      </c>
      <c r="B25916" t="s">
        <v>72</v>
      </c>
      <c r="C25916">
        <f>IF(OR(Calculator!$M815="",Calculator!$M815=0),0,LN(Calculator!$M815))</f>
      </c>
    </row>
    <row r="25917" spans="1:3" x14ac:dyDescent="0.25">
      <c r="A25917">
        <v>815</v>
      </c>
      <c r="B25917" t="s">
        <v>73</v>
      </c>
      <c r="C25917">
        <f>IF(Calculator!$M815="",1,0)</f>
      </c>
    </row>
    <row r="25918" spans="1:3" x14ac:dyDescent="0.25">
      <c r="A25918">
        <v>815</v>
      </c>
      <c r="B25918" t="s">
        <v>74</v>
      </c>
      <c r="C25918">
        <f>IF(Calculator!$N815="",0,(Calculator!$N815-5.3)*IF(Calculator!$G815="Yes",1,0))</f>
      </c>
    </row>
    <row r="25919" spans="1:3" x14ac:dyDescent="0.25">
      <c r="A25919">
        <v>815</v>
      </c>
      <c r="B25919" t="s">
        <v>75</v>
      </c>
      <c r="C25919">
        <f>IF(Calculator!$N815="",0,(Calculator!$N815-5.3)*(1-IF(Calculator!$G815="Yes",1,0)))</f>
      </c>
    </row>
    <row r="25920" spans="1:3" x14ac:dyDescent="0.25">
      <c r="A25920">
        <v>815</v>
      </c>
      <c r="B25920" t="s">
        <v>76</v>
      </c>
      <c r="C25920">
        <f>IF(Calculator!$N815="",1,0)</f>
      </c>
    </row>
    <row r="25921" spans="1:3" x14ac:dyDescent="0.25">
      <c r="A25921">
        <v>815</v>
      </c>
      <c r="B25921" t="s">
        <v>77</v>
      </c>
      <c r="C25921">
        <f>1</f>
      </c>
    </row>
    <row r="25922" spans="1:3" x14ac:dyDescent="0.25">
      <c r="A25922">
        <v>816</v>
      </c>
      <c r="B25922" t="s">
        <v>47</v>
      </c>
      <c r="C25922">
        <f>(Calculator!$C816-55)/10</f>
      </c>
    </row>
    <row r="25923" spans="1:3" x14ac:dyDescent="0.25">
      <c r="A25923">
        <v>816</v>
      </c>
      <c r="B25923" t="s">
        <v>48</v>
      </c>
      <c r="C25923">
        <f>((Calculator!$C816-55)/10)^2</f>
      </c>
    </row>
    <row r="25924" spans="1:3" x14ac:dyDescent="0.25">
      <c r="A25924">
        <v>816</v>
      </c>
      <c r="B25924" t="s">
        <v>49</v>
      </c>
      <c r="C25924">
        <f>((Calculator!$D816-Calculator!$E816)*0.02586)-3.5</f>
      </c>
    </row>
    <row r="25925" spans="1:3" x14ac:dyDescent="0.25">
      <c r="A25925">
        <v>816</v>
      </c>
      <c r="B25925" t="s">
        <v>50</v>
      </c>
      <c r="C25925">
        <f>((Calculator!$E816*0.02586)-1.3)/0.3</f>
      </c>
    </row>
    <row r="25926" spans="1:3" x14ac:dyDescent="0.25">
      <c r="A25926">
        <v>816</v>
      </c>
      <c r="B25926" t="s">
        <v>51</v>
      </c>
      <c r="C25926">
        <f>(MIN(Calculator!$F816,110)-110)/20</f>
      </c>
    </row>
    <row r="25927" spans="1:3" x14ac:dyDescent="0.25">
      <c r="A25927">
        <v>816</v>
      </c>
      <c r="B25927" t="s">
        <v>52</v>
      </c>
      <c r="C25927">
        <f>(MAX(Calculator!$F816,110)-130)/20</f>
      </c>
    </row>
    <row r="25928" spans="1:3" x14ac:dyDescent="0.25">
      <c r="A25928">
        <v>816</v>
      </c>
      <c r="B25928" t="s">
        <v>17</v>
      </c>
      <c r="C25928">
        <f>IF(Calculator!$G816="Yes",1,0)</f>
      </c>
    </row>
    <row r="25929" spans="1:3" x14ac:dyDescent="0.25">
      <c r="A25929">
        <v>816</v>
      </c>
      <c r="B25929" t="s">
        <v>53</v>
      </c>
      <c r="C25929">
        <f>IF(Calculator!$H816="Yes",1,0)</f>
      </c>
    </row>
    <row r="25930" spans="1:3" x14ac:dyDescent="0.25">
      <c r="A25930">
        <v>816</v>
      </c>
      <c r="B25930" t="s">
        <v>54</v>
      </c>
      <c r="C25930">
        <f>(MIN(Calculator!$I816,30)-25)/5</f>
      </c>
    </row>
    <row r="25931" spans="1:3" x14ac:dyDescent="0.25">
      <c r="A25931">
        <v>816</v>
      </c>
      <c r="B25931" t="s">
        <v>55</v>
      </c>
      <c r="C25931">
        <f>(MAX(Calculator!$I816,30)-30)/5</f>
      </c>
    </row>
    <row r="25932" spans="1:3" x14ac:dyDescent="0.25">
      <c r="A25932">
        <v>816</v>
      </c>
      <c r="B25932" t="s">
        <v>56</v>
      </c>
      <c r="C25932">
        <f>(MIN(Calculator!$J816,60)-60)/-15</f>
      </c>
    </row>
    <row r="25933" spans="1:3" x14ac:dyDescent="0.25">
      <c r="A25933">
        <v>816</v>
      </c>
      <c r="B25933" t="s">
        <v>57</v>
      </c>
      <c r="C25933">
        <f>(MAX(Calculator!$J816,60)-90)/-15</f>
      </c>
    </row>
    <row r="25934" spans="1:3" x14ac:dyDescent="0.25">
      <c r="A25934">
        <v>816</v>
      </c>
      <c r="B25934" t="s">
        <v>58</v>
      </c>
      <c r="C25934">
        <f>IF(Calculator!$K816="Yes",1,0)</f>
      </c>
    </row>
    <row r="25935" spans="1:3" x14ac:dyDescent="0.25">
      <c r="A25935">
        <v>816</v>
      </c>
      <c r="B25935" t="s">
        <v>59</v>
      </c>
      <c r="C25935">
        <f>IF(Calculator!$L816="Yes",1,0)</f>
      </c>
    </row>
    <row r="25936" spans="1:3" x14ac:dyDescent="0.25">
      <c r="A25936">
        <v>816</v>
      </c>
      <c r="B25936" t="s">
        <v>60</v>
      </c>
      <c r="C25936">
        <f>((MAX(Calculator!$F816,110)-130)/20)*IF(Calculator!$K816="Yes",1,0)</f>
      </c>
    </row>
    <row r="25937" spans="1:3" x14ac:dyDescent="0.25">
      <c r="A25937">
        <v>816</v>
      </c>
      <c r="B25937" t="s">
        <v>61</v>
      </c>
      <c r="C25937">
        <f>((((Calculator!$D816-Calculator!$E816)*0.02586)-3.5))*IF(Calculator!$L816="Yes",1,0)</f>
      </c>
    </row>
    <row r="25938" spans="1:3" x14ac:dyDescent="0.25">
      <c r="A25938">
        <v>816</v>
      </c>
      <c r="B25938" t="s">
        <v>62</v>
      </c>
      <c r="C25938">
        <f>(((Calculator!$C816-55)/10)*(((((Calculator!$D816-Calculator!$E816)*0.02586)-3.5))))</f>
      </c>
    </row>
    <row r="25939" spans="1:3" x14ac:dyDescent="0.25">
      <c r="A25939">
        <v>816</v>
      </c>
      <c r="B25939" t="s">
        <v>63</v>
      </c>
      <c r="C25939">
        <f>(((Calculator!$C816-55)/10)*(((Calculator!$E816*0.02586)-1.3)/0.3))</f>
      </c>
    </row>
    <row r="25940" spans="1:3" x14ac:dyDescent="0.25">
      <c r="A25940">
        <v>816</v>
      </c>
      <c r="B25940" t="s">
        <v>64</v>
      </c>
      <c r="C25940">
        <f>(((Calculator!$C816-55)/10)*((MAX(Calculator!$F816,110)-130)/20))</f>
      </c>
    </row>
    <row r="25941" spans="1:3" x14ac:dyDescent="0.25">
      <c r="A25941">
        <v>816</v>
      </c>
      <c r="B25941" t="s">
        <v>65</v>
      </c>
      <c r="C25941">
        <f>(((Calculator!$C816-55)/10)*IF(Calculator!$G816="Yes",1,0))</f>
      </c>
    </row>
    <row r="25942" spans="1:3" x14ac:dyDescent="0.25">
      <c r="A25942">
        <v>816</v>
      </c>
      <c r="B25942" t="s">
        <v>66</v>
      </c>
      <c r="C25942">
        <f>(((Calculator!$C816-55)/10)*IF(Calculator!$H816="Yes",1,0))</f>
      </c>
    </row>
    <row r="25943" spans="1:3" x14ac:dyDescent="0.25">
      <c r="A25943">
        <v>816</v>
      </c>
      <c r="B25943" t="s">
        <v>67</v>
      </c>
      <c r="C25943">
        <f>(((Calculator!$C816-55)/10)*((MAX(Calculator!$I816,30)-30)/5))</f>
      </c>
    </row>
    <row r="25944" spans="1:3" x14ac:dyDescent="0.25">
      <c r="A25944">
        <v>816</v>
      </c>
      <c r="B25944" t="s">
        <v>68</v>
      </c>
      <c r="C25944">
        <f>(((Calculator!$C816-55)/10)*((MIN(Calculator!$J816,60)-60)/-15))</f>
      </c>
    </row>
    <row r="25945" spans="1:3" x14ac:dyDescent="0.25">
      <c r="A25945">
        <v>816</v>
      </c>
      <c r="B25945" t="s">
        <v>69</v>
      </c>
      <c r="C25945">
        <f>IF(AND(Calculator!$O816&lt;&gt;"",Calculator!$O816&gt;=4,Calculator!$O816&lt;=6),1,0)</f>
      </c>
    </row>
    <row r="25946" spans="1:3" x14ac:dyDescent="0.25">
      <c r="A25946">
        <v>816</v>
      </c>
      <c r="B25946" t="s">
        <v>70</v>
      </c>
      <c r="C25946">
        <f>IF(AND(Calculator!$O816&lt;&gt;"",Calculator!$O816&gt;=7,Calculator!$O816&lt;=10),1,0)</f>
      </c>
    </row>
    <row r="25947" spans="1:3" x14ac:dyDescent="0.25">
      <c r="A25947">
        <v>816</v>
      </c>
      <c r="B25947" t="s">
        <v>71</v>
      </c>
      <c r="C25947">
        <f>IF(Calculator!$O816="",1,0)</f>
      </c>
    </row>
    <row r="25948" spans="1:3" x14ac:dyDescent="0.25">
      <c r="A25948">
        <v>816</v>
      </c>
      <c r="B25948" t="s">
        <v>72</v>
      </c>
      <c r="C25948">
        <f>IF(OR(Calculator!$M816="",Calculator!$M816=0),0,LN(Calculator!$M816))</f>
      </c>
    </row>
    <row r="25949" spans="1:3" x14ac:dyDescent="0.25">
      <c r="A25949">
        <v>816</v>
      </c>
      <c r="B25949" t="s">
        <v>73</v>
      </c>
      <c r="C25949">
        <f>IF(Calculator!$M816="",1,0)</f>
      </c>
    </row>
    <row r="25950" spans="1:3" x14ac:dyDescent="0.25">
      <c r="A25950">
        <v>816</v>
      </c>
      <c r="B25950" t="s">
        <v>74</v>
      </c>
      <c r="C25950">
        <f>IF(Calculator!$N816="",0,(Calculator!$N816-5.3)*IF(Calculator!$G816="Yes",1,0))</f>
      </c>
    </row>
    <row r="25951" spans="1:3" x14ac:dyDescent="0.25">
      <c r="A25951">
        <v>816</v>
      </c>
      <c r="B25951" t="s">
        <v>75</v>
      </c>
      <c r="C25951">
        <f>IF(Calculator!$N816="",0,(Calculator!$N816-5.3)*(1-IF(Calculator!$G816="Yes",1,0)))</f>
      </c>
    </row>
    <row r="25952" spans="1:3" x14ac:dyDescent="0.25">
      <c r="A25952">
        <v>816</v>
      </c>
      <c r="B25952" t="s">
        <v>76</v>
      </c>
      <c r="C25952">
        <f>IF(Calculator!$N816="",1,0)</f>
      </c>
    </row>
    <row r="25953" spans="1:3" x14ac:dyDescent="0.25">
      <c r="A25953">
        <v>816</v>
      </c>
      <c r="B25953" t="s">
        <v>77</v>
      </c>
      <c r="C25953">
        <f>1</f>
      </c>
    </row>
    <row r="25954" spans="1:3" x14ac:dyDescent="0.25">
      <c r="A25954">
        <v>817</v>
      </c>
      <c r="B25954" t="s">
        <v>47</v>
      </c>
      <c r="C25954">
        <f>(Calculator!$C817-55)/10</f>
      </c>
    </row>
    <row r="25955" spans="1:3" x14ac:dyDescent="0.25">
      <c r="A25955">
        <v>817</v>
      </c>
      <c r="B25955" t="s">
        <v>48</v>
      </c>
      <c r="C25955">
        <f>((Calculator!$C817-55)/10)^2</f>
      </c>
    </row>
    <row r="25956" spans="1:3" x14ac:dyDescent="0.25">
      <c r="A25956">
        <v>817</v>
      </c>
      <c r="B25956" t="s">
        <v>49</v>
      </c>
      <c r="C25956">
        <f>((Calculator!$D817-Calculator!$E817)*0.02586)-3.5</f>
      </c>
    </row>
    <row r="25957" spans="1:3" x14ac:dyDescent="0.25">
      <c r="A25957">
        <v>817</v>
      </c>
      <c r="B25957" t="s">
        <v>50</v>
      </c>
      <c r="C25957">
        <f>((Calculator!$E817*0.02586)-1.3)/0.3</f>
      </c>
    </row>
    <row r="25958" spans="1:3" x14ac:dyDescent="0.25">
      <c r="A25958">
        <v>817</v>
      </c>
      <c r="B25958" t="s">
        <v>51</v>
      </c>
      <c r="C25958">
        <f>(MIN(Calculator!$F817,110)-110)/20</f>
      </c>
    </row>
    <row r="25959" spans="1:3" x14ac:dyDescent="0.25">
      <c r="A25959">
        <v>817</v>
      </c>
      <c r="B25959" t="s">
        <v>52</v>
      </c>
      <c r="C25959">
        <f>(MAX(Calculator!$F817,110)-130)/20</f>
      </c>
    </row>
    <row r="25960" spans="1:3" x14ac:dyDescent="0.25">
      <c r="A25960">
        <v>817</v>
      </c>
      <c r="B25960" t="s">
        <v>17</v>
      </c>
      <c r="C25960">
        <f>IF(Calculator!$G817="Yes",1,0)</f>
      </c>
    </row>
    <row r="25961" spans="1:3" x14ac:dyDescent="0.25">
      <c r="A25961">
        <v>817</v>
      </c>
      <c r="B25961" t="s">
        <v>53</v>
      </c>
      <c r="C25961">
        <f>IF(Calculator!$H817="Yes",1,0)</f>
      </c>
    </row>
    <row r="25962" spans="1:3" x14ac:dyDescent="0.25">
      <c r="A25962">
        <v>817</v>
      </c>
      <c r="B25962" t="s">
        <v>54</v>
      </c>
      <c r="C25962">
        <f>(MIN(Calculator!$I817,30)-25)/5</f>
      </c>
    </row>
    <row r="25963" spans="1:3" x14ac:dyDescent="0.25">
      <c r="A25963">
        <v>817</v>
      </c>
      <c r="B25963" t="s">
        <v>55</v>
      </c>
      <c r="C25963">
        <f>(MAX(Calculator!$I817,30)-30)/5</f>
      </c>
    </row>
    <row r="25964" spans="1:3" x14ac:dyDescent="0.25">
      <c r="A25964">
        <v>817</v>
      </c>
      <c r="B25964" t="s">
        <v>56</v>
      </c>
      <c r="C25964">
        <f>(MIN(Calculator!$J817,60)-60)/-15</f>
      </c>
    </row>
    <row r="25965" spans="1:3" x14ac:dyDescent="0.25">
      <c r="A25965">
        <v>817</v>
      </c>
      <c r="B25965" t="s">
        <v>57</v>
      </c>
      <c r="C25965">
        <f>(MAX(Calculator!$J817,60)-90)/-15</f>
      </c>
    </row>
    <row r="25966" spans="1:3" x14ac:dyDescent="0.25">
      <c r="A25966">
        <v>817</v>
      </c>
      <c r="B25966" t="s">
        <v>58</v>
      </c>
      <c r="C25966">
        <f>IF(Calculator!$K817="Yes",1,0)</f>
      </c>
    </row>
    <row r="25967" spans="1:3" x14ac:dyDescent="0.25">
      <c r="A25967">
        <v>817</v>
      </c>
      <c r="B25967" t="s">
        <v>59</v>
      </c>
      <c r="C25967">
        <f>IF(Calculator!$L817="Yes",1,0)</f>
      </c>
    </row>
    <row r="25968" spans="1:3" x14ac:dyDescent="0.25">
      <c r="A25968">
        <v>817</v>
      </c>
      <c r="B25968" t="s">
        <v>60</v>
      </c>
      <c r="C25968">
        <f>((MAX(Calculator!$F817,110)-130)/20)*IF(Calculator!$K817="Yes",1,0)</f>
      </c>
    </row>
    <row r="25969" spans="1:3" x14ac:dyDescent="0.25">
      <c r="A25969">
        <v>817</v>
      </c>
      <c r="B25969" t="s">
        <v>61</v>
      </c>
      <c r="C25969">
        <f>((((Calculator!$D817-Calculator!$E817)*0.02586)-3.5))*IF(Calculator!$L817="Yes",1,0)</f>
      </c>
    </row>
    <row r="25970" spans="1:3" x14ac:dyDescent="0.25">
      <c r="A25970">
        <v>817</v>
      </c>
      <c r="B25970" t="s">
        <v>62</v>
      </c>
      <c r="C25970">
        <f>(((Calculator!$C817-55)/10)*(((((Calculator!$D817-Calculator!$E817)*0.02586)-3.5))))</f>
      </c>
    </row>
    <row r="25971" spans="1:3" x14ac:dyDescent="0.25">
      <c r="A25971">
        <v>817</v>
      </c>
      <c r="B25971" t="s">
        <v>63</v>
      </c>
      <c r="C25971">
        <f>(((Calculator!$C817-55)/10)*(((Calculator!$E817*0.02586)-1.3)/0.3))</f>
      </c>
    </row>
    <row r="25972" spans="1:3" x14ac:dyDescent="0.25">
      <c r="A25972">
        <v>817</v>
      </c>
      <c r="B25972" t="s">
        <v>64</v>
      </c>
      <c r="C25972">
        <f>(((Calculator!$C817-55)/10)*((MAX(Calculator!$F817,110)-130)/20))</f>
      </c>
    </row>
    <row r="25973" spans="1:3" x14ac:dyDescent="0.25">
      <c r="A25973">
        <v>817</v>
      </c>
      <c r="B25973" t="s">
        <v>65</v>
      </c>
      <c r="C25973">
        <f>(((Calculator!$C817-55)/10)*IF(Calculator!$G817="Yes",1,0))</f>
      </c>
    </row>
    <row r="25974" spans="1:3" x14ac:dyDescent="0.25">
      <c r="A25974">
        <v>817</v>
      </c>
      <c r="B25974" t="s">
        <v>66</v>
      </c>
      <c r="C25974">
        <f>(((Calculator!$C817-55)/10)*IF(Calculator!$H817="Yes",1,0))</f>
      </c>
    </row>
    <row r="25975" spans="1:3" x14ac:dyDescent="0.25">
      <c r="A25975">
        <v>817</v>
      </c>
      <c r="B25975" t="s">
        <v>67</v>
      </c>
      <c r="C25975">
        <f>(((Calculator!$C817-55)/10)*((MAX(Calculator!$I817,30)-30)/5))</f>
      </c>
    </row>
    <row r="25976" spans="1:3" x14ac:dyDescent="0.25">
      <c r="A25976">
        <v>817</v>
      </c>
      <c r="B25976" t="s">
        <v>68</v>
      </c>
      <c r="C25976">
        <f>(((Calculator!$C817-55)/10)*((MIN(Calculator!$J817,60)-60)/-15))</f>
      </c>
    </row>
    <row r="25977" spans="1:3" x14ac:dyDescent="0.25">
      <c r="A25977">
        <v>817</v>
      </c>
      <c r="B25977" t="s">
        <v>69</v>
      </c>
      <c r="C25977">
        <f>IF(AND(Calculator!$O817&lt;&gt;"",Calculator!$O817&gt;=4,Calculator!$O817&lt;=6),1,0)</f>
      </c>
    </row>
    <row r="25978" spans="1:3" x14ac:dyDescent="0.25">
      <c r="A25978">
        <v>817</v>
      </c>
      <c r="B25978" t="s">
        <v>70</v>
      </c>
      <c r="C25978">
        <f>IF(AND(Calculator!$O817&lt;&gt;"",Calculator!$O817&gt;=7,Calculator!$O817&lt;=10),1,0)</f>
      </c>
    </row>
    <row r="25979" spans="1:3" x14ac:dyDescent="0.25">
      <c r="A25979">
        <v>817</v>
      </c>
      <c r="B25979" t="s">
        <v>71</v>
      </c>
      <c r="C25979">
        <f>IF(Calculator!$O817="",1,0)</f>
      </c>
    </row>
    <row r="25980" spans="1:3" x14ac:dyDescent="0.25">
      <c r="A25980">
        <v>817</v>
      </c>
      <c r="B25980" t="s">
        <v>72</v>
      </c>
      <c r="C25980">
        <f>IF(OR(Calculator!$M817="",Calculator!$M817=0),0,LN(Calculator!$M817))</f>
      </c>
    </row>
    <row r="25981" spans="1:3" x14ac:dyDescent="0.25">
      <c r="A25981">
        <v>817</v>
      </c>
      <c r="B25981" t="s">
        <v>73</v>
      </c>
      <c r="C25981">
        <f>IF(Calculator!$M817="",1,0)</f>
      </c>
    </row>
    <row r="25982" spans="1:3" x14ac:dyDescent="0.25">
      <c r="A25982">
        <v>817</v>
      </c>
      <c r="B25982" t="s">
        <v>74</v>
      </c>
      <c r="C25982">
        <f>IF(Calculator!$N817="",0,(Calculator!$N817-5.3)*IF(Calculator!$G817="Yes",1,0))</f>
      </c>
    </row>
    <row r="25983" spans="1:3" x14ac:dyDescent="0.25">
      <c r="A25983">
        <v>817</v>
      </c>
      <c r="B25983" t="s">
        <v>75</v>
      </c>
      <c r="C25983">
        <f>IF(Calculator!$N817="",0,(Calculator!$N817-5.3)*(1-IF(Calculator!$G817="Yes",1,0)))</f>
      </c>
    </row>
    <row r="25984" spans="1:3" x14ac:dyDescent="0.25">
      <c r="A25984">
        <v>817</v>
      </c>
      <c r="B25984" t="s">
        <v>76</v>
      </c>
      <c r="C25984">
        <f>IF(Calculator!$N817="",1,0)</f>
      </c>
    </row>
    <row r="25985" spans="1:3" x14ac:dyDescent="0.25">
      <c r="A25985">
        <v>817</v>
      </c>
      <c r="B25985" t="s">
        <v>77</v>
      </c>
      <c r="C25985">
        <f>1</f>
      </c>
    </row>
    <row r="25986" spans="1:3" x14ac:dyDescent="0.25">
      <c r="A25986">
        <v>818</v>
      </c>
      <c r="B25986" t="s">
        <v>47</v>
      </c>
      <c r="C25986">
        <f>(Calculator!$C818-55)/10</f>
      </c>
    </row>
    <row r="25987" spans="1:3" x14ac:dyDescent="0.25">
      <c r="A25987">
        <v>818</v>
      </c>
      <c r="B25987" t="s">
        <v>48</v>
      </c>
      <c r="C25987">
        <f>((Calculator!$C818-55)/10)^2</f>
      </c>
    </row>
    <row r="25988" spans="1:3" x14ac:dyDescent="0.25">
      <c r="A25988">
        <v>818</v>
      </c>
      <c r="B25988" t="s">
        <v>49</v>
      </c>
      <c r="C25988">
        <f>((Calculator!$D818-Calculator!$E818)*0.02586)-3.5</f>
      </c>
    </row>
    <row r="25989" spans="1:3" x14ac:dyDescent="0.25">
      <c r="A25989">
        <v>818</v>
      </c>
      <c r="B25989" t="s">
        <v>50</v>
      </c>
      <c r="C25989">
        <f>((Calculator!$E818*0.02586)-1.3)/0.3</f>
      </c>
    </row>
    <row r="25990" spans="1:3" x14ac:dyDescent="0.25">
      <c r="A25990">
        <v>818</v>
      </c>
      <c r="B25990" t="s">
        <v>51</v>
      </c>
      <c r="C25990">
        <f>(MIN(Calculator!$F818,110)-110)/20</f>
      </c>
    </row>
    <row r="25991" spans="1:3" x14ac:dyDescent="0.25">
      <c r="A25991">
        <v>818</v>
      </c>
      <c r="B25991" t="s">
        <v>52</v>
      </c>
      <c r="C25991">
        <f>(MAX(Calculator!$F818,110)-130)/20</f>
      </c>
    </row>
    <row r="25992" spans="1:3" x14ac:dyDescent="0.25">
      <c r="A25992">
        <v>818</v>
      </c>
      <c r="B25992" t="s">
        <v>17</v>
      </c>
      <c r="C25992">
        <f>IF(Calculator!$G818="Yes",1,0)</f>
      </c>
    </row>
    <row r="25993" spans="1:3" x14ac:dyDescent="0.25">
      <c r="A25993">
        <v>818</v>
      </c>
      <c r="B25993" t="s">
        <v>53</v>
      </c>
      <c r="C25993">
        <f>IF(Calculator!$H818="Yes",1,0)</f>
      </c>
    </row>
    <row r="25994" spans="1:3" x14ac:dyDescent="0.25">
      <c r="A25994">
        <v>818</v>
      </c>
      <c r="B25994" t="s">
        <v>54</v>
      </c>
      <c r="C25994">
        <f>(MIN(Calculator!$I818,30)-25)/5</f>
      </c>
    </row>
    <row r="25995" spans="1:3" x14ac:dyDescent="0.25">
      <c r="A25995">
        <v>818</v>
      </c>
      <c r="B25995" t="s">
        <v>55</v>
      </c>
      <c r="C25995">
        <f>(MAX(Calculator!$I818,30)-30)/5</f>
      </c>
    </row>
    <row r="25996" spans="1:3" x14ac:dyDescent="0.25">
      <c r="A25996">
        <v>818</v>
      </c>
      <c r="B25996" t="s">
        <v>56</v>
      </c>
      <c r="C25996">
        <f>(MIN(Calculator!$J818,60)-60)/-15</f>
      </c>
    </row>
    <row r="25997" spans="1:3" x14ac:dyDescent="0.25">
      <c r="A25997">
        <v>818</v>
      </c>
      <c r="B25997" t="s">
        <v>57</v>
      </c>
      <c r="C25997">
        <f>(MAX(Calculator!$J818,60)-90)/-15</f>
      </c>
    </row>
    <row r="25998" spans="1:3" x14ac:dyDescent="0.25">
      <c r="A25998">
        <v>818</v>
      </c>
      <c r="B25998" t="s">
        <v>58</v>
      </c>
      <c r="C25998">
        <f>IF(Calculator!$K818="Yes",1,0)</f>
      </c>
    </row>
    <row r="25999" spans="1:3" x14ac:dyDescent="0.25">
      <c r="A25999">
        <v>818</v>
      </c>
      <c r="B25999" t="s">
        <v>59</v>
      </c>
      <c r="C25999">
        <f>IF(Calculator!$L818="Yes",1,0)</f>
      </c>
    </row>
    <row r="26000" spans="1:3" x14ac:dyDescent="0.25">
      <c r="A26000">
        <v>818</v>
      </c>
      <c r="B26000" t="s">
        <v>60</v>
      </c>
      <c r="C26000">
        <f>((MAX(Calculator!$F818,110)-130)/20)*IF(Calculator!$K818="Yes",1,0)</f>
      </c>
    </row>
    <row r="26001" spans="1:3" x14ac:dyDescent="0.25">
      <c r="A26001">
        <v>818</v>
      </c>
      <c r="B26001" t="s">
        <v>61</v>
      </c>
      <c r="C26001">
        <f>((((Calculator!$D818-Calculator!$E818)*0.02586)-3.5))*IF(Calculator!$L818="Yes",1,0)</f>
      </c>
    </row>
    <row r="26002" spans="1:3" x14ac:dyDescent="0.25">
      <c r="A26002">
        <v>818</v>
      </c>
      <c r="B26002" t="s">
        <v>62</v>
      </c>
      <c r="C26002">
        <f>(((Calculator!$C818-55)/10)*(((((Calculator!$D818-Calculator!$E818)*0.02586)-3.5))))</f>
      </c>
    </row>
    <row r="26003" spans="1:3" x14ac:dyDescent="0.25">
      <c r="A26003">
        <v>818</v>
      </c>
      <c r="B26003" t="s">
        <v>63</v>
      </c>
      <c r="C26003">
        <f>(((Calculator!$C818-55)/10)*(((Calculator!$E818*0.02586)-1.3)/0.3))</f>
      </c>
    </row>
    <row r="26004" spans="1:3" x14ac:dyDescent="0.25">
      <c r="A26004">
        <v>818</v>
      </c>
      <c r="B26004" t="s">
        <v>64</v>
      </c>
      <c r="C26004">
        <f>(((Calculator!$C818-55)/10)*((MAX(Calculator!$F818,110)-130)/20))</f>
      </c>
    </row>
    <row r="26005" spans="1:3" x14ac:dyDescent="0.25">
      <c r="A26005">
        <v>818</v>
      </c>
      <c r="B26005" t="s">
        <v>65</v>
      </c>
      <c r="C26005">
        <f>(((Calculator!$C818-55)/10)*IF(Calculator!$G818="Yes",1,0))</f>
      </c>
    </row>
    <row r="26006" spans="1:3" x14ac:dyDescent="0.25">
      <c r="A26006">
        <v>818</v>
      </c>
      <c r="B26006" t="s">
        <v>66</v>
      </c>
      <c r="C26006">
        <f>(((Calculator!$C818-55)/10)*IF(Calculator!$H818="Yes",1,0))</f>
      </c>
    </row>
    <row r="26007" spans="1:3" x14ac:dyDescent="0.25">
      <c r="A26007">
        <v>818</v>
      </c>
      <c r="B26007" t="s">
        <v>67</v>
      </c>
      <c r="C26007">
        <f>(((Calculator!$C818-55)/10)*((MAX(Calculator!$I818,30)-30)/5))</f>
      </c>
    </row>
    <row r="26008" spans="1:3" x14ac:dyDescent="0.25">
      <c r="A26008">
        <v>818</v>
      </c>
      <c r="B26008" t="s">
        <v>68</v>
      </c>
      <c r="C26008">
        <f>(((Calculator!$C818-55)/10)*((MIN(Calculator!$J818,60)-60)/-15))</f>
      </c>
    </row>
    <row r="26009" spans="1:3" x14ac:dyDescent="0.25">
      <c r="A26009">
        <v>818</v>
      </c>
      <c r="B26009" t="s">
        <v>69</v>
      </c>
      <c r="C26009">
        <f>IF(AND(Calculator!$O818&lt;&gt;"",Calculator!$O818&gt;=4,Calculator!$O818&lt;=6),1,0)</f>
      </c>
    </row>
    <row r="26010" spans="1:3" x14ac:dyDescent="0.25">
      <c r="A26010">
        <v>818</v>
      </c>
      <c r="B26010" t="s">
        <v>70</v>
      </c>
      <c r="C26010">
        <f>IF(AND(Calculator!$O818&lt;&gt;"",Calculator!$O818&gt;=7,Calculator!$O818&lt;=10),1,0)</f>
      </c>
    </row>
    <row r="26011" spans="1:3" x14ac:dyDescent="0.25">
      <c r="A26011">
        <v>818</v>
      </c>
      <c r="B26011" t="s">
        <v>71</v>
      </c>
      <c r="C26011">
        <f>IF(Calculator!$O818="",1,0)</f>
      </c>
    </row>
    <row r="26012" spans="1:3" x14ac:dyDescent="0.25">
      <c r="A26012">
        <v>818</v>
      </c>
      <c r="B26012" t="s">
        <v>72</v>
      </c>
      <c r="C26012">
        <f>IF(OR(Calculator!$M818="",Calculator!$M818=0),0,LN(Calculator!$M818))</f>
      </c>
    </row>
    <row r="26013" spans="1:3" x14ac:dyDescent="0.25">
      <c r="A26013">
        <v>818</v>
      </c>
      <c r="B26013" t="s">
        <v>73</v>
      </c>
      <c r="C26013">
        <f>IF(Calculator!$M818="",1,0)</f>
      </c>
    </row>
    <row r="26014" spans="1:3" x14ac:dyDescent="0.25">
      <c r="A26014">
        <v>818</v>
      </c>
      <c r="B26014" t="s">
        <v>74</v>
      </c>
      <c r="C26014">
        <f>IF(Calculator!$N818="",0,(Calculator!$N818-5.3)*IF(Calculator!$G818="Yes",1,0))</f>
      </c>
    </row>
    <row r="26015" spans="1:3" x14ac:dyDescent="0.25">
      <c r="A26015">
        <v>818</v>
      </c>
      <c r="B26015" t="s">
        <v>75</v>
      </c>
      <c r="C26015">
        <f>IF(Calculator!$N818="",0,(Calculator!$N818-5.3)*(1-IF(Calculator!$G818="Yes",1,0)))</f>
      </c>
    </row>
    <row r="26016" spans="1:3" x14ac:dyDescent="0.25">
      <c r="A26016">
        <v>818</v>
      </c>
      <c r="B26016" t="s">
        <v>76</v>
      </c>
      <c r="C26016">
        <f>IF(Calculator!$N818="",1,0)</f>
      </c>
    </row>
    <row r="26017" spans="1:3" x14ac:dyDescent="0.25">
      <c r="A26017">
        <v>818</v>
      </c>
      <c r="B26017" t="s">
        <v>77</v>
      </c>
      <c r="C26017">
        <f>1</f>
      </c>
    </row>
    <row r="26018" spans="1:3" x14ac:dyDescent="0.25">
      <c r="A26018">
        <v>819</v>
      </c>
      <c r="B26018" t="s">
        <v>47</v>
      </c>
      <c r="C26018">
        <f>(Calculator!$C819-55)/10</f>
      </c>
    </row>
    <row r="26019" spans="1:3" x14ac:dyDescent="0.25">
      <c r="A26019">
        <v>819</v>
      </c>
      <c r="B26019" t="s">
        <v>48</v>
      </c>
      <c r="C26019">
        <f>((Calculator!$C819-55)/10)^2</f>
      </c>
    </row>
    <row r="26020" spans="1:3" x14ac:dyDescent="0.25">
      <c r="A26020">
        <v>819</v>
      </c>
      <c r="B26020" t="s">
        <v>49</v>
      </c>
      <c r="C26020">
        <f>((Calculator!$D819-Calculator!$E819)*0.02586)-3.5</f>
      </c>
    </row>
    <row r="26021" spans="1:3" x14ac:dyDescent="0.25">
      <c r="A26021">
        <v>819</v>
      </c>
      <c r="B26021" t="s">
        <v>50</v>
      </c>
      <c r="C26021">
        <f>((Calculator!$E819*0.02586)-1.3)/0.3</f>
      </c>
    </row>
    <row r="26022" spans="1:3" x14ac:dyDescent="0.25">
      <c r="A26022">
        <v>819</v>
      </c>
      <c r="B26022" t="s">
        <v>51</v>
      </c>
      <c r="C26022">
        <f>(MIN(Calculator!$F819,110)-110)/20</f>
      </c>
    </row>
    <row r="26023" spans="1:3" x14ac:dyDescent="0.25">
      <c r="A26023">
        <v>819</v>
      </c>
      <c r="B26023" t="s">
        <v>52</v>
      </c>
      <c r="C26023">
        <f>(MAX(Calculator!$F819,110)-130)/20</f>
      </c>
    </row>
    <row r="26024" spans="1:3" x14ac:dyDescent="0.25">
      <c r="A26024">
        <v>819</v>
      </c>
      <c r="B26024" t="s">
        <v>17</v>
      </c>
      <c r="C26024">
        <f>IF(Calculator!$G819="Yes",1,0)</f>
      </c>
    </row>
    <row r="26025" spans="1:3" x14ac:dyDescent="0.25">
      <c r="A26025">
        <v>819</v>
      </c>
      <c r="B26025" t="s">
        <v>53</v>
      </c>
      <c r="C26025">
        <f>IF(Calculator!$H819="Yes",1,0)</f>
      </c>
    </row>
    <row r="26026" spans="1:3" x14ac:dyDescent="0.25">
      <c r="A26026">
        <v>819</v>
      </c>
      <c r="B26026" t="s">
        <v>54</v>
      </c>
      <c r="C26026">
        <f>(MIN(Calculator!$I819,30)-25)/5</f>
      </c>
    </row>
    <row r="26027" spans="1:3" x14ac:dyDescent="0.25">
      <c r="A26027">
        <v>819</v>
      </c>
      <c r="B26027" t="s">
        <v>55</v>
      </c>
      <c r="C26027">
        <f>(MAX(Calculator!$I819,30)-30)/5</f>
      </c>
    </row>
    <row r="26028" spans="1:3" x14ac:dyDescent="0.25">
      <c r="A26028">
        <v>819</v>
      </c>
      <c r="B26028" t="s">
        <v>56</v>
      </c>
      <c r="C26028">
        <f>(MIN(Calculator!$J819,60)-60)/-15</f>
      </c>
    </row>
    <row r="26029" spans="1:3" x14ac:dyDescent="0.25">
      <c r="A26029">
        <v>819</v>
      </c>
      <c r="B26029" t="s">
        <v>57</v>
      </c>
      <c r="C26029">
        <f>(MAX(Calculator!$J819,60)-90)/-15</f>
      </c>
    </row>
    <row r="26030" spans="1:3" x14ac:dyDescent="0.25">
      <c r="A26030">
        <v>819</v>
      </c>
      <c r="B26030" t="s">
        <v>58</v>
      </c>
      <c r="C26030">
        <f>IF(Calculator!$K819="Yes",1,0)</f>
      </c>
    </row>
    <row r="26031" spans="1:3" x14ac:dyDescent="0.25">
      <c r="A26031">
        <v>819</v>
      </c>
      <c r="B26031" t="s">
        <v>59</v>
      </c>
      <c r="C26031">
        <f>IF(Calculator!$L819="Yes",1,0)</f>
      </c>
    </row>
    <row r="26032" spans="1:3" x14ac:dyDescent="0.25">
      <c r="A26032">
        <v>819</v>
      </c>
      <c r="B26032" t="s">
        <v>60</v>
      </c>
      <c r="C26032">
        <f>((MAX(Calculator!$F819,110)-130)/20)*IF(Calculator!$K819="Yes",1,0)</f>
      </c>
    </row>
    <row r="26033" spans="1:3" x14ac:dyDescent="0.25">
      <c r="A26033">
        <v>819</v>
      </c>
      <c r="B26033" t="s">
        <v>61</v>
      </c>
      <c r="C26033">
        <f>((((Calculator!$D819-Calculator!$E819)*0.02586)-3.5))*IF(Calculator!$L819="Yes",1,0)</f>
      </c>
    </row>
    <row r="26034" spans="1:3" x14ac:dyDescent="0.25">
      <c r="A26034">
        <v>819</v>
      </c>
      <c r="B26034" t="s">
        <v>62</v>
      </c>
      <c r="C26034">
        <f>(((Calculator!$C819-55)/10)*(((((Calculator!$D819-Calculator!$E819)*0.02586)-3.5))))</f>
      </c>
    </row>
    <row r="26035" spans="1:3" x14ac:dyDescent="0.25">
      <c r="A26035">
        <v>819</v>
      </c>
      <c r="B26035" t="s">
        <v>63</v>
      </c>
      <c r="C26035">
        <f>(((Calculator!$C819-55)/10)*(((Calculator!$E819*0.02586)-1.3)/0.3))</f>
      </c>
    </row>
    <row r="26036" spans="1:3" x14ac:dyDescent="0.25">
      <c r="A26036">
        <v>819</v>
      </c>
      <c r="B26036" t="s">
        <v>64</v>
      </c>
      <c r="C26036">
        <f>(((Calculator!$C819-55)/10)*((MAX(Calculator!$F819,110)-130)/20))</f>
      </c>
    </row>
    <row r="26037" spans="1:3" x14ac:dyDescent="0.25">
      <c r="A26037">
        <v>819</v>
      </c>
      <c r="B26037" t="s">
        <v>65</v>
      </c>
      <c r="C26037">
        <f>(((Calculator!$C819-55)/10)*IF(Calculator!$G819="Yes",1,0))</f>
      </c>
    </row>
    <row r="26038" spans="1:3" x14ac:dyDescent="0.25">
      <c r="A26038">
        <v>819</v>
      </c>
      <c r="B26038" t="s">
        <v>66</v>
      </c>
      <c r="C26038">
        <f>(((Calculator!$C819-55)/10)*IF(Calculator!$H819="Yes",1,0))</f>
      </c>
    </row>
    <row r="26039" spans="1:3" x14ac:dyDescent="0.25">
      <c r="A26039">
        <v>819</v>
      </c>
      <c r="B26039" t="s">
        <v>67</v>
      </c>
      <c r="C26039">
        <f>(((Calculator!$C819-55)/10)*((MAX(Calculator!$I819,30)-30)/5))</f>
      </c>
    </row>
    <row r="26040" spans="1:3" x14ac:dyDescent="0.25">
      <c r="A26040">
        <v>819</v>
      </c>
      <c r="B26040" t="s">
        <v>68</v>
      </c>
      <c r="C26040">
        <f>(((Calculator!$C819-55)/10)*((MIN(Calculator!$J819,60)-60)/-15))</f>
      </c>
    </row>
    <row r="26041" spans="1:3" x14ac:dyDescent="0.25">
      <c r="A26041">
        <v>819</v>
      </c>
      <c r="B26041" t="s">
        <v>69</v>
      </c>
      <c r="C26041">
        <f>IF(AND(Calculator!$O819&lt;&gt;"",Calculator!$O819&gt;=4,Calculator!$O819&lt;=6),1,0)</f>
      </c>
    </row>
    <row r="26042" spans="1:3" x14ac:dyDescent="0.25">
      <c r="A26042">
        <v>819</v>
      </c>
      <c r="B26042" t="s">
        <v>70</v>
      </c>
      <c r="C26042">
        <f>IF(AND(Calculator!$O819&lt;&gt;"",Calculator!$O819&gt;=7,Calculator!$O819&lt;=10),1,0)</f>
      </c>
    </row>
    <row r="26043" spans="1:3" x14ac:dyDescent="0.25">
      <c r="A26043">
        <v>819</v>
      </c>
      <c r="B26043" t="s">
        <v>71</v>
      </c>
      <c r="C26043">
        <f>IF(Calculator!$O819="",1,0)</f>
      </c>
    </row>
    <row r="26044" spans="1:3" x14ac:dyDescent="0.25">
      <c r="A26044">
        <v>819</v>
      </c>
      <c r="B26044" t="s">
        <v>72</v>
      </c>
      <c r="C26044">
        <f>IF(OR(Calculator!$M819="",Calculator!$M819=0),0,LN(Calculator!$M819))</f>
      </c>
    </row>
    <row r="26045" spans="1:3" x14ac:dyDescent="0.25">
      <c r="A26045">
        <v>819</v>
      </c>
      <c r="B26045" t="s">
        <v>73</v>
      </c>
      <c r="C26045">
        <f>IF(Calculator!$M819="",1,0)</f>
      </c>
    </row>
    <row r="26046" spans="1:3" x14ac:dyDescent="0.25">
      <c r="A26046">
        <v>819</v>
      </c>
      <c r="B26046" t="s">
        <v>74</v>
      </c>
      <c r="C26046">
        <f>IF(Calculator!$N819="",0,(Calculator!$N819-5.3)*IF(Calculator!$G819="Yes",1,0))</f>
      </c>
    </row>
    <row r="26047" spans="1:3" x14ac:dyDescent="0.25">
      <c r="A26047">
        <v>819</v>
      </c>
      <c r="B26047" t="s">
        <v>75</v>
      </c>
      <c r="C26047">
        <f>IF(Calculator!$N819="",0,(Calculator!$N819-5.3)*(1-IF(Calculator!$G819="Yes",1,0)))</f>
      </c>
    </row>
    <row r="26048" spans="1:3" x14ac:dyDescent="0.25">
      <c r="A26048">
        <v>819</v>
      </c>
      <c r="B26048" t="s">
        <v>76</v>
      </c>
      <c r="C26048">
        <f>IF(Calculator!$N819="",1,0)</f>
      </c>
    </row>
    <row r="26049" spans="1:3" x14ac:dyDescent="0.25">
      <c r="A26049">
        <v>819</v>
      </c>
      <c r="B26049" t="s">
        <v>77</v>
      </c>
      <c r="C26049">
        <f>1</f>
      </c>
    </row>
    <row r="26050" spans="1:3" x14ac:dyDescent="0.25">
      <c r="A26050">
        <v>820</v>
      </c>
      <c r="B26050" t="s">
        <v>47</v>
      </c>
      <c r="C26050">
        <f>(Calculator!$C820-55)/10</f>
      </c>
    </row>
    <row r="26051" spans="1:3" x14ac:dyDescent="0.25">
      <c r="A26051">
        <v>820</v>
      </c>
      <c r="B26051" t="s">
        <v>48</v>
      </c>
      <c r="C26051">
        <f>((Calculator!$C820-55)/10)^2</f>
      </c>
    </row>
    <row r="26052" spans="1:3" x14ac:dyDescent="0.25">
      <c r="A26052">
        <v>820</v>
      </c>
      <c r="B26052" t="s">
        <v>49</v>
      </c>
      <c r="C26052">
        <f>((Calculator!$D820-Calculator!$E820)*0.02586)-3.5</f>
      </c>
    </row>
    <row r="26053" spans="1:3" x14ac:dyDescent="0.25">
      <c r="A26053">
        <v>820</v>
      </c>
      <c r="B26053" t="s">
        <v>50</v>
      </c>
      <c r="C26053">
        <f>((Calculator!$E820*0.02586)-1.3)/0.3</f>
      </c>
    </row>
    <row r="26054" spans="1:3" x14ac:dyDescent="0.25">
      <c r="A26054">
        <v>820</v>
      </c>
      <c r="B26054" t="s">
        <v>51</v>
      </c>
      <c r="C26054">
        <f>(MIN(Calculator!$F820,110)-110)/20</f>
      </c>
    </row>
    <row r="26055" spans="1:3" x14ac:dyDescent="0.25">
      <c r="A26055">
        <v>820</v>
      </c>
      <c r="B26055" t="s">
        <v>52</v>
      </c>
      <c r="C26055">
        <f>(MAX(Calculator!$F820,110)-130)/20</f>
      </c>
    </row>
    <row r="26056" spans="1:3" x14ac:dyDescent="0.25">
      <c r="A26056">
        <v>820</v>
      </c>
      <c r="B26056" t="s">
        <v>17</v>
      </c>
      <c r="C26056">
        <f>IF(Calculator!$G820="Yes",1,0)</f>
      </c>
    </row>
    <row r="26057" spans="1:3" x14ac:dyDescent="0.25">
      <c r="A26057">
        <v>820</v>
      </c>
      <c r="B26057" t="s">
        <v>53</v>
      </c>
      <c r="C26057">
        <f>IF(Calculator!$H820="Yes",1,0)</f>
      </c>
    </row>
    <row r="26058" spans="1:3" x14ac:dyDescent="0.25">
      <c r="A26058">
        <v>820</v>
      </c>
      <c r="B26058" t="s">
        <v>54</v>
      </c>
      <c r="C26058">
        <f>(MIN(Calculator!$I820,30)-25)/5</f>
      </c>
    </row>
    <row r="26059" spans="1:3" x14ac:dyDescent="0.25">
      <c r="A26059">
        <v>820</v>
      </c>
      <c r="B26059" t="s">
        <v>55</v>
      </c>
      <c r="C26059">
        <f>(MAX(Calculator!$I820,30)-30)/5</f>
      </c>
    </row>
    <row r="26060" spans="1:3" x14ac:dyDescent="0.25">
      <c r="A26060">
        <v>820</v>
      </c>
      <c r="B26060" t="s">
        <v>56</v>
      </c>
      <c r="C26060">
        <f>(MIN(Calculator!$J820,60)-60)/-15</f>
      </c>
    </row>
    <row r="26061" spans="1:3" x14ac:dyDescent="0.25">
      <c r="A26061">
        <v>820</v>
      </c>
      <c r="B26061" t="s">
        <v>57</v>
      </c>
      <c r="C26061">
        <f>(MAX(Calculator!$J820,60)-90)/-15</f>
      </c>
    </row>
    <row r="26062" spans="1:3" x14ac:dyDescent="0.25">
      <c r="A26062">
        <v>820</v>
      </c>
      <c r="B26062" t="s">
        <v>58</v>
      </c>
      <c r="C26062">
        <f>IF(Calculator!$K820="Yes",1,0)</f>
      </c>
    </row>
    <row r="26063" spans="1:3" x14ac:dyDescent="0.25">
      <c r="A26063">
        <v>820</v>
      </c>
      <c r="B26063" t="s">
        <v>59</v>
      </c>
      <c r="C26063">
        <f>IF(Calculator!$L820="Yes",1,0)</f>
      </c>
    </row>
    <row r="26064" spans="1:3" x14ac:dyDescent="0.25">
      <c r="A26064">
        <v>820</v>
      </c>
      <c r="B26064" t="s">
        <v>60</v>
      </c>
      <c r="C26064">
        <f>((MAX(Calculator!$F820,110)-130)/20)*IF(Calculator!$K820="Yes",1,0)</f>
      </c>
    </row>
    <row r="26065" spans="1:3" x14ac:dyDescent="0.25">
      <c r="A26065">
        <v>820</v>
      </c>
      <c r="B26065" t="s">
        <v>61</v>
      </c>
      <c r="C26065">
        <f>((((Calculator!$D820-Calculator!$E820)*0.02586)-3.5))*IF(Calculator!$L820="Yes",1,0)</f>
      </c>
    </row>
    <row r="26066" spans="1:3" x14ac:dyDescent="0.25">
      <c r="A26066">
        <v>820</v>
      </c>
      <c r="B26066" t="s">
        <v>62</v>
      </c>
      <c r="C26066">
        <f>(((Calculator!$C820-55)/10)*(((((Calculator!$D820-Calculator!$E820)*0.02586)-3.5))))</f>
      </c>
    </row>
    <row r="26067" spans="1:3" x14ac:dyDescent="0.25">
      <c r="A26067">
        <v>820</v>
      </c>
      <c r="B26067" t="s">
        <v>63</v>
      </c>
      <c r="C26067">
        <f>(((Calculator!$C820-55)/10)*(((Calculator!$E820*0.02586)-1.3)/0.3))</f>
      </c>
    </row>
    <row r="26068" spans="1:3" x14ac:dyDescent="0.25">
      <c r="A26068">
        <v>820</v>
      </c>
      <c r="B26068" t="s">
        <v>64</v>
      </c>
      <c r="C26068">
        <f>(((Calculator!$C820-55)/10)*((MAX(Calculator!$F820,110)-130)/20))</f>
      </c>
    </row>
    <row r="26069" spans="1:3" x14ac:dyDescent="0.25">
      <c r="A26069">
        <v>820</v>
      </c>
      <c r="B26069" t="s">
        <v>65</v>
      </c>
      <c r="C26069">
        <f>(((Calculator!$C820-55)/10)*IF(Calculator!$G820="Yes",1,0))</f>
      </c>
    </row>
    <row r="26070" spans="1:3" x14ac:dyDescent="0.25">
      <c r="A26070">
        <v>820</v>
      </c>
      <c r="B26070" t="s">
        <v>66</v>
      </c>
      <c r="C26070">
        <f>(((Calculator!$C820-55)/10)*IF(Calculator!$H820="Yes",1,0))</f>
      </c>
    </row>
    <row r="26071" spans="1:3" x14ac:dyDescent="0.25">
      <c r="A26071">
        <v>820</v>
      </c>
      <c r="B26071" t="s">
        <v>67</v>
      </c>
      <c r="C26071">
        <f>(((Calculator!$C820-55)/10)*((MAX(Calculator!$I820,30)-30)/5))</f>
      </c>
    </row>
    <row r="26072" spans="1:3" x14ac:dyDescent="0.25">
      <c r="A26072">
        <v>820</v>
      </c>
      <c r="B26072" t="s">
        <v>68</v>
      </c>
      <c r="C26072">
        <f>(((Calculator!$C820-55)/10)*((MIN(Calculator!$J820,60)-60)/-15))</f>
      </c>
    </row>
    <row r="26073" spans="1:3" x14ac:dyDescent="0.25">
      <c r="A26073">
        <v>820</v>
      </c>
      <c r="B26073" t="s">
        <v>69</v>
      </c>
      <c r="C26073">
        <f>IF(AND(Calculator!$O820&lt;&gt;"",Calculator!$O820&gt;=4,Calculator!$O820&lt;=6),1,0)</f>
      </c>
    </row>
    <row r="26074" spans="1:3" x14ac:dyDescent="0.25">
      <c r="A26074">
        <v>820</v>
      </c>
      <c r="B26074" t="s">
        <v>70</v>
      </c>
      <c r="C26074">
        <f>IF(AND(Calculator!$O820&lt;&gt;"",Calculator!$O820&gt;=7,Calculator!$O820&lt;=10),1,0)</f>
      </c>
    </row>
    <row r="26075" spans="1:3" x14ac:dyDescent="0.25">
      <c r="A26075">
        <v>820</v>
      </c>
      <c r="B26075" t="s">
        <v>71</v>
      </c>
      <c r="C26075">
        <f>IF(Calculator!$O820="",1,0)</f>
      </c>
    </row>
    <row r="26076" spans="1:3" x14ac:dyDescent="0.25">
      <c r="A26076">
        <v>820</v>
      </c>
      <c r="B26076" t="s">
        <v>72</v>
      </c>
      <c r="C26076">
        <f>IF(OR(Calculator!$M820="",Calculator!$M820=0),0,LN(Calculator!$M820))</f>
      </c>
    </row>
    <row r="26077" spans="1:3" x14ac:dyDescent="0.25">
      <c r="A26077">
        <v>820</v>
      </c>
      <c r="B26077" t="s">
        <v>73</v>
      </c>
      <c r="C26077">
        <f>IF(Calculator!$M820="",1,0)</f>
      </c>
    </row>
    <row r="26078" spans="1:3" x14ac:dyDescent="0.25">
      <c r="A26078">
        <v>820</v>
      </c>
      <c r="B26078" t="s">
        <v>74</v>
      </c>
      <c r="C26078">
        <f>IF(Calculator!$N820="",0,(Calculator!$N820-5.3)*IF(Calculator!$G820="Yes",1,0))</f>
      </c>
    </row>
    <row r="26079" spans="1:3" x14ac:dyDescent="0.25">
      <c r="A26079">
        <v>820</v>
      </c>
      <c r="B26079" t="s">
        <v>75</v>
      </c>
      <c r="C26079">
        <f>IF(Calculator!$N820="",0,(Calculator!$N820-5.3)*(1-IF(Calculator!$G820="Yes",1,0)))</f>
      </c>
    </row>
    <row r="26080" spans="1:3" x14ac:dyDescent="0.25">
      <c r="A26080">
        <v>820</v>
      </c>
      <c r="B26080" t="s">
        <v>76</v>
      </c>
      <c r="C26080">
        <f>IF(Calculator!$N820="",1,0)</f>
      </c>
    </row>
    <row r="26081" spans="1:3" x14ac:dyDescent="0.25">
      <c r="A26081">
        <v>820</v>
      </c>
      <c r="B26081" t="s">
        <v>77</v>
      </c>
      <c r="C26081">
        <f>1</f>
      </c>
    </row>
    <row r="26082" spans="1:3" x14ac:dyDescent="0.25">
      <c r="A26082">
        <v>821</v>
      </c>
      <c r="B26082" t="s">
        <v>47</v>
      </c>
      <c r="C26082">
        <f>(Calculator!$C821-55)/10</f>
      </c>
    </row>
    <row r="26083" spans="1:3" x14ac:dyDescent="0.25">
      <c r="A26083">
        <v>821</v>
      </c>
      <c r="B26083" t="s">
        <v>48</v>
      </c>
      <c r="C26083">
        <f>((Calculator!$C821-55)/10)^2</f>
      </c>
    </row>
    <row r="26084" spans="1:3" x14ac:dyDescent="0.25">
      <c r="A26084">
        <v>821</v>
      </c>
      <c r="B26084" t="s">
        <v>49</v>
      </c>
      <c r="C26084">
        <f>((Calculator!$D821-Calculator!$E821)*0.02586)-3.5</f>
      </c>
    </row>
    <row r="26085" spans="1:3" x14ac:dyDescent="0.25">
      <c r="A26085">
        <v>821</v>
      </c>
      <c r="B26085" t="s">
        <v>50</v>
      </c>
      <c r="C26085">
        <f>((Calculator!$E821*0.02586)-1.3)/0.3</f>
      </c>
    </row>
    <row r="26086" spans="1:3" x14ac:dyDescent="0.25">
      <c r="A26086">
        <v>821</v>
      </c>
      <c r="B26086" t="s">
        <v>51</v>
      </c>
      <c r="C26086">
        <f>(MIN(Calculator!$F821,110)-110)/20</f>
      </c>
    </row>
    <row r="26087" spans="1:3" x14ac:dyDescent="0.25">
      <c r="A26087">
        <v>821</v>
      </c>
      <c r="B26087" t="s">
        <v>52</v>
      </c>
      <c r="C26087">
        <f>(MAX(Calculator!$F821,110)-130)/20</f>
      </c>
    </row>
    <row r="26088" spans="1:3" x14ac:dyDescent="0.25">
      <c r="A26088">
        <v>821</v>
      </c>
      <c r="B26088" t="s">
        <v>17</v>
      </c>
      <c r="C26088">
        <f>IF(Calculator!$G821="Yes",1,0)</f>
      </c>
    </row>
    <row r="26089" spans="1:3" x14ac:dyDescent="0.25">
      <c r="A26089">
        <v>821</v>
      </c>
      <c r="B26089" t="s">
        <v>53</v>
      </c>
      <c r="C26089">
        <f>IF(Calculator!$H821="Yes",1,0)</f>
      </c>
    </row>
    <row r="26090" spans="1:3" x14ac:dyDescent="0.25">
      <c r="A26090">
        <v>821</v>
      </c>
      <c r="B26090" t="s">
        <v>54</v>
      </c>
      <c r="C26090">
        <f>(MIN(Calculator!$I821,30)-25)/5</f>
      </c>
    </row>
    <row r="26091" spans="1:3" x14ac:dyDescent="0.25">
      <c r="A26091">
        <v>821</v>
      </c>
      <c r="B26091" t="s">
        <v>55</v>
      </c>
      <c r="C26091">
        <f>(MAX(Calculator!$I821,30)-30)/5</f>
      </c>
    </row>
    <row r="26092" spans="1:3" x14ac:dyDescent="0.25">
      <c r="A26092">
        <v>821</v>
      </c>
      <c r="B26092" t="s">
        <v>56</v>
      </c>
      <c r="C26092">
        <f>(MIN(Calculator!$J821,60)-60)/-15</f>
      </c>
    </row>
    <row r="26093" spans="1:3" x14ac:dyDescent="0.25">
      <c r="A26093">
        <v>821</v>
      </c>
      <c r="B26093" t="s">
        <v>57</v>
      </c>
      <c r="C26093">
        <f>(MAX(Calculator!$J821,60)-90)/-15</f>
      </c>
    </row>
    <row r="26094" spans="1:3" x14ac:dyDescent="0.25">
      <c r="A26094">
        <v>821</v>
      </c>
      <c r="B26094" t="s">
        <v>58</v>
      </c>
      <c r="C26094">
        <f>IF(Calculator!$K821="Yes",1,0)</f>
      </c>
    </row>
    <row r="26095" spans="1:3" x14ac:dyDescent="0.25">
      <c r="A26095">
        <v>821</v>
      </c>
      <c r="B26095" t="s">
        <v>59</v>
      </c>
      <c r="C26095">
        <f>IF(Calculator!$L821="Yes",1,0)</f>
      </c>
    </row>
    <row r="26096" spans="1:3" x14ac:dyDescent="0.25">
      <c r="A26096">
        <v>821</v>
      </c>
      <c r="B26096" t="s">
        <v>60</v>
      </c>
      <c r="C26096">
        <f>((MAX(Calculator!$F821,110)-130)/20)*IF(Calculator!$K821="Yes",1,0)</f>
      </c>
    </row>
    <row r="26097" spans="1:3" x14ac:dyDescent="0.25">
      <c r="A26097">
        <v>821</v>
      </c>
      <c r="B26097" t="s">
        <v>61</v>
      </c>
      <c r="C26097">
        <f>((((Calculator!$D821-Calculator!$E821)*0.02586)-3.5))*IF(Calculator!$L821="Yes",1,0)</f>
      </c>
    </row>
    <row r="26098" spans="1:3" x14ac:dyDescent="0.25">
      <c r="A26098">
        <v>821</v>
      </c>
      <c r="B26098" t="s">
        <v>62</v>
      </c>
      <c r="C26098">
        <f>(((Calculator!$C821-55)/10)*(((((Calculator!$D821-Calculator!$E821)*0.02586)-3.5))))</f>
      </c>
    </row>
    <row r="26099" spans="1:3" x14ac:dyDescent="0.25">
      <c r="A26099">
        <v>821</v>
      </c>
      <c r="B26099" t="s">
        <v>63</v>
      </c>
      <c r="C26099">
        <f>(((Calculator!$C821-55)/10)*(((Calculator!$E821*0.02586)-1.3)/0.3))</f>
      </c>
    </row>
    <row r="26100" spans="1:3" x14ac:dyDescent="0.25">
      <c r="A26100">
        <v>821</v>
      </c>
      <c r="B26100" t="s">
        <v>64</v>
      </c>
      <c r="C26100">
        <f>(((Calculator!$C821-55)/10)*((MAX(Calculator!$F821,110)-130)/20))</f>
      </c>
    </row>
    <row r="26101" spans="1:3" x14ac:dyDescent="0.25">
      <c r="A26101">
        <v>821</v>
      </c>
      <c r="B26101" t="s">
        <v>65</v>
      </c>
      <c r="C26101">
        <f>(((Calculator!$C821-55)/10)*IF(Calculator!$G821="Yes",1,0))</f>
      </c>
    </row>
    <row r="26102" spans="1:3" x14ac:dyDescent="0.25">
      <c r="A26102">
        <v>821</v>
      </c>
      <c r="B26102" t="s">
        <v>66</v>
      </c>
      <c r="C26102">
        <f>(((Calculator!$C821-55)/10)*IF(Calculator!$H821="Yes",1,0))</f>
      </c>
    </row>
    <row r="26103" spans="1:3" x14ac:dyDescent="0.25">
      <c r="A26103">
        <v>821</v>
      </c>
      <c r="B26103" t="s">
        <v>67</v>
      </c>
      <c r="C26103">
        <f>(((Calculator!$C821-55)/10)*((MAX(Calculator!$I821,30)-30)/5))</f>
      </c>
    </row>
    <row r="26104" spans="1:3" x14ac:dyDescent="0.25">
      <c r="A26104">
        <v>821</v>
      </c>
      <c r="B26104" t="s">
        <v>68</v>
      </c>
      <c r="C26104">
        <f>(((Calculator!$C821-55)/10)*((MIN(Calculator!$J821,60)-60)/-15))</f>
      </c>
    </row>
    <row r="26105" spans="1:3" x14ac:dyDescent="0.25">
      <c r="A26105">
        <v>821</v>
      </c>
      <c r="B26105" t="s">
        <v>69</v>
      </c>
      <c r="C26105">
        <f>IF(AND(Calculator!$O821&lt;&gt;"",Calculator!$O821&gt;=4,Calculator!$O821&lt;=6),1,0)</f>
      </c>
    </row>
    <row r="26106" spans="1:3" x14ac:dyDescent="0.25">
      <c r="A26106">
        <v>821</v>
      </c>
      <c r="B26106" t="s">
        <v>70</v>
      </c>
      <c r="C26106">
        <f>IF(AND(Calculator!$O821&lt;&gt;"",Calculator!$O821&gt;=7,Calculator!$O821&lt;=10),1,0)</f>
      </c>
    </row>
    <row r="26107" spans="1:3" x14ac:dyDescent="0.25">
      <c r="A26107">
        <v>821</v>
      </c>
      <c r="B26107" t="s">
        <v>71</v>
      </c>
      <c r="C26107">
        <f>IF(Calculator!$O821="",1,0)</f>
      </c>
    </row>
    <row r="26108" spans="1:3" x14ac:dyDescent="0.25">
      <c r="A26108">
        <v>821</v>
      </c>
      <c r="B26108" t="s">
        <v>72</v>
      </c>
      <c r="C26108">
        <f>IF(OR(Calculator!$M821="",Calculator!$M821=0),0,LN(Calculator!$M821))</f>
      </c>
    </row>
    <row r="26109" spans="1:3" x14ac:dyDescent="0.25">
      <c r="A26109">
        <v>821</v>
      </c>
      <c r="B26109" t="s">
        <v>73</v>
      </c>
      <c r="C26109">
        <f>IF(Calculator!$M821="",1,0)</f>
      </c>
    </row>
    <row r="26110" spans="1:3" x14ac:dyDescent="0.25">
      <c r="A26110">
        <v>821</v>
      </c>
      <c r="B26110" t="s">
        <v>74</v>
      </c>
      <c r="C26110">
        <f>IF(Calculator!$N821="",0,(Calculator!$N821-5.3)*IF(Calculator!$G821="Yes",1,0))</f>
      </c>
    </row>
    <row r="26111" spans="1:3" x14ac:dyDescent="0.25">
      <c r="A26111">
        <v>821</v>
      </c>
      <c r="B26111" t="s">
        <v>75</v>
      </c>
      <c r="C26111">
        <f>IF(Calculator!$N821="",0,(Calculator!$N821-5.3)*(1-IF(Calculator!$G821="Yes",1,0)))</f>
      </c>
    </row>
    <row r="26112" spans="1:3" x14ac:dyDescent="0.25">
      <c r="A26112">
        <v>821</v>
      </c>
      <c r="B26112" t="s">
        <v>76</v>
      </c>
      <c r="C26112">
        <f>IF(Calculator!$N821="",1,0)</f>
      </c>
    </row>
    <row r="26113" spans="1:3" x14ac:dyDescent="0.25">
      <c r="A26113">
        <v>821</v>
      </c>
      <c r="B26113" t="s">
        <v>77</v>
      </c>
      <c r="C26113">
        <f>1</f>
      </c>
    </row>
    <row r="26114" spans="1:3" x14ac:dyDescent="0.25">
      <c r="A26114">
        <v>822</v>
      </c>
      <c r="B26114" t="s">
        <v>47</v>
      </c>
      <c r="C26114">
        <f>(Calculator!$C822-55)/10</f>
      </c>
    </row>
    <row r="26115" spans="1:3" x14ac:dyDescent="0.25">
      <c r="A26115">
        <v>822</v>
      </c>
      <c r="B26115" t="s">
        <v>48</v>
      </c>
      <c r="C26115">
        <f>((Calculator!$C822-55)/10)^2</f>
      </c>
    </row>
    <row r="26116" spans="1:3" x14ac:dyDescent="0.25">
      <c r="A26116">
        <v>822</v>
      </c>
      <c r="B26116" t="s">
        <v>49</v>
      </c>
      <c r="C26116">
        <f>((Calculator!$D822-Calculator!$E822)*0.02586)-3.5</f>
      </c>
    </row>
    <row r="26117" spans="1:3" x14ac:dyDescent="0.25">
      <c r="A26117">
        <v>822</v>
      </c>
      <c r="B26117" t="s">
        <v>50</v>
      </c>
      <c r="C26117">
        <f>((Calculator!$E822*0.02586)-1.3)/0.3</f>
      </c>
    </row>
    <row r="26118" spans="1:3" x14ac:dyDescent="0.25">
      <c r="A26118">
        <v>822</v>
      </c>
      <c r="B26118" t="s">
        <v>51</v>
      </c>
      <c r="C26118">
        <f>(MIN(Calculator!$F822,110)-110)/20</f>
      </c>
    </row>
    <row r="26119" spans="1:3" x14ac:dyDescent="0.25">
      <c r="A26119">
        <v>822</v>
      </c>
      <c r="B26119" t="s">
        <v>52</v>
      </c>
      <c r="C26119">
        <f>(MAX(Calculator!$F822,110)-130)/20</f>
      </c>
    </row>
    <row r="26120" spans="1:3" x14ac:dyDescent="0.25">
      <c r="A26120">
        <v>822</v>
      </c>
      <c r="B26120" t="s">
        <v>17</v>
      </c>
      <c r="C26120">
        <f>IF(Calculator!$G822="Yes",1,0)</f>
      </c>
    </row>
    <row r="26121" spans="1:3" x14ac:dyDescent="0.25">
      <c r="A26121">
        <v>822</v>
      </c>
      <c r="B26121" t="s">
        <v>53</v>
      </c>
      <c r="C26121">
        <f>IF(Calculator!$H822="Yes",1,0)</f>
      </c>
    </row>
    <row r="26122" spans="1:3" x14ac:dyDescent="0.25">
      <c r="A26122">
        <v>822</v>
      </c>
      <c r="B26122" t="s">
        <v>54</v>
      </c>
      <c r="C26122">
        <f>(MIN(Calculator!$I822,30)-25)/5</f>
      </c>
    </row>
    <row r="26123" spans="1:3" x14ac:dyDescent="0.25">
      <c r="A26123">
        <v>822</v>
      </c>
      <c r="B26123" t="s">
        <v>55</v>
      </c>
      <c r="C26123">
        <f>(MAX(Calculator!$I822,30)-30)/5</f>
      </c>
    </row>
    <row r="26124" spans="1:3" x14ac:dyDescent="0.25">
      <c r="A26124">
        <v>822</v>
      </c>
      <c r="B26124" t="s">
        <v>56</v>
      </c>
      <c r="C26124">
        <f>(MIN(Calculator!$J822,60)-60)/-15</f>
      </c>
    </row>
    <row r="26125" spans="1:3" x14ac:dyDescent="0.25">
      <c r="A26125">
        <v>822</v>
      </c>
      <c r="B26125" t="s">
        <v>57</v>
      </c>
      <c r="C26125">
        <f>(MAX(Calculator!$J822,60)-90)/-15</f>
      </c>
    </row>
    <row r="26126" spans="1:3" x14ac:dyDescent="0.25">
      <c r="A26126">
        <v>822</v>
      </c>
      <c r="B26126" t="s">
        <v>58</v>
      </c>
      <c r="C26126">
        <f>IF(Calculator!$K822="Yes",1,0)</f>
      </c>
    </row>
    <row r="26127" spans="1:3" x14ac:dyDescent="0.25">
      <c r="A26127">
        <v>822</v>
      </c>
      <c r="B26127" t="s">
        <v>59</v>
      </c>
      <c r="C26127">
        <f>IF(Calculator!$L822="Yes",1,0)</f>
      </c>
    </row>
    <row r="26128" spans="1:3" x14ac:dyDescent="0.25">
      <c r="A26128">
        <v>822</v>
      </c>
      <c r="B26128" t="s">
        <v>60</v>
      </c>
      <c r="C26128">
        <f>((MAX(Calculator!$F822,110)-130)/20)*IF(Calculator!$K822="Yes",1,0)</f>
      </c>
    </row>
    <row r="26129" spans="1:3" x14ac:dyDescent="0.25">
      <c r="A26129">
        <v>822</v>
      </c>
      <c r="B26129" t="s">
        <v>61</v>
      </c>
      <c r="C26129">
        <f>((((Calculator!$D822-Calculator!$E822)*0.02586)-3.5))*IF(Calculator!$L822="Yes",1,0)</f>
      </c>
    </row>
    <row r="26130" spans="1:3" x14ac:dyDescent="0.25">
      <c r="A26130">
        <v>822</v>
      </c>
      <c r="B26130" t="s">
        <v>62</v>
      </c>
      <c r="C26130">
        <f>(((Calculator!$C822-55)/10)*(((((Calculator!$D822-Calculator!$E822)*0.02586)-3.5))))</f>
      </c>
    </row>
    <row r="26131" spans="1:3" x14ac:dyDescent="0.25">
      <c r="A26131">
        <v>822</v>
      </c>
      <c r="B26131" t="s">
        <v>63</v>
      </c>
      <c r="C26131">
        <f>(((Calculator!$C822-55)/10)*(((Calculator!$E822*0.02586)-1.3)/0.3))</f>
      </c>
    </row>
    <row r="26132" spans="1:3" x14ac:dyDescent="0.25">
      <c r="A26132">
        <v>822</v>
      </c>
      <c r="B26132" t="s">
        <v>64</v>
      </c>
      <c r="C26132">
        <f>(((Calculator!$C822-55)/10)*((MAX(Calculator!$F822,110)-130)/20))</f>
      </c>
    </row>
    <row r="26133" spans="1:3" x14ac:dyDescent="0.25">
      <c r="A26133">
        <v>822</v>
      </c>
      <c r="B26133" t="s">
        <v>65</v>
      </c>
      <c r="C26133">
        <f>(((Calculator!$C822-55)/10)*IF(Calculator!$G822="Yes",1,0))</f>
      </c>
    </row>
    <row r="26134" spans="1:3" x14ac:dyDescent="0.25">
      <c r="A26134">
        <v>822</v>
      </c>
      <c r="B26134" t="s">
        <v>66</v>
      </c>
      <c r="C26134">
        <f>(((Calculator!$C822-55)/10)*IF(Calculator!$H822="Yes",1,0))</f>
      </c>
    </row>
    <row r="26135" spans="1:3" x14ac:dyDescent="0.25">
      <c r="A26135">
        <v>822</v>
      </c>
      <c r="B26135" t="s">
        <v>67</v>
      </c>
      <c r="C26135">
        <f>(((Calculator!$C822-55)/10)*((MAX(Calculator!$I822,30)-30)/5))</f>
      </c>
    </row>
    <row r="26136" spans="1:3" x14ac:dyDescent="0.25">
      <c r="A26136">
        <v>822</v>
      </c>
      <c r="B26136" t="s">
        <v>68</v>
      </c>
      <c r="C26136">
        <f>(((Calculator!$C822-55)/10)*((MIN(Calculator!$J822,60)-60)/-15))</f>
      </c>
    </row>
    <row r="26137" spans="1:3" x14ac:dyDescent="0.25">
      <c r="A26137">
        <v>822</v>
      </c>
      <c r="B26137" t="s">
        <v>69</v>
      </c>
      <c r="C26137">
        <f>IF(AND(Calculator!$O822&lt;&gt;"",Calculator!$O822&gt;=4,Calculator!$O822&lt;=6),1,0)</f>
      </c>
    </row>
    <row r="26138" spans="1:3" x14ac:dyDescent="0.25">
      <c r="A26138">
        <v>822</v>
      </c>
      <c r="B26138" t="s">
        <v>70</v>
      </c>
      <c r="C26138">
        <f>IF(AND(Calculator!$O822&lt;&gt;"",Calculator!$O822&gt;=7,Calculator!$O822&lt;=10),1,0)</f>
      </c>
    </row>
    <row r="26139" spans="1:3" x14ac:dyDescent="0.25">
      <c r="A26139">
        <v>822</v>
      </c>
      <c r="B26139" t="s">
        <v>71</v>
      </c>
      <c r="C26139">
        <f>IF(Calculator!$O822="",1,0)</f>
      </c>
    </row>
    <row r="26140" spans="1:3" x14ac:dyDescent="0.25">
      <c r="A26140">
        <v>822</v>
      </c>
      <c r="B26140" t="s">
        <v>72</v>
      </c>
      <c r="C26140">
        <f>IF(OR(Calculator!$M822="",Calculator!$M822=0),0,LN(Calculator!$M822))</f>
      </c>
    </row>
    <row r="26141" spans="1:3" x14ac:dyDescent="0.25">
      <c r="A26141">
        <v>822</v>
      </c>
      <c r="B26141" t="s">
        <v>73</v>
      </c>
      <c r="C26141">
        <f>IF(Calculator!$M822="",1,0)</f>
      </c>
    </row>
    <row r="26142" spans="1:3" x14ac:dyDescent="0.25">
      <c r="A26142">
        <v>822</v>
      </c>
      <c r="B26142" t="s">
        <v>74</v>
      </c>
      <c r="C26142">
        <f>IF(Calculator!$N822="",0,(Calculator!$N822-5.3)*IF(Calculator!$G822="Yes",1,0))</f>
      </c>
    </row>
    <row r="26143" spans="1:3" x14ac:dyDescent="0.25">
      <c r="A26143">
        <v>822</v>
      </c>
      <c r="B26143" t="s">
        <v>75</v>
      </c>
      <c r="C26143">
        <f>IF(Calculator!$N822="",0,(Calculator!$N822-5.3)*(1-IF(Calculator!$G822="Yes",1,0)))</f>
      </c>
    </row>
    <row r="26144" spans="1:3" x14ac:dyDescent="0.25">
      <c r="A26144">
        <v>822</v>
      </c>
      <c r="B26144" t="s">
        <v>76</v>
      </c>
      <c r="C26144">
        <f>IF(Calculator!$N822="",1,0)</f>
      </c>
    </row>
    <row r="26145" spans="1:3" x14ac:dyDescent="0.25">
      <c r="A26145">
        <v>822</v>
      </c>
      <c r="B26145" t="s">
        <v>77</v>
      </c>
      <c r="C26145">
        <f>1</f>
      </c>
    </row>
    <row r="26146" spans="1:3" x14ac:dyDescent="0.25">
      <c r="A26146">
        <v>823</v>
      </c>
      <c r="B26146" t="s">
        <v>47</v>
      </c>
      <c r="C26146">
        <f>(Calculator!$C823-55)/10</f>
      </c>
    </row>
    <row r="26147" spans="1:3" x14ac:dyDescent="0.25">
      <c r="A26147">
        <v>823</v>
      </c>
      <c r="B26147" t="s">
        <v>48</v>
      </c>
      <c r="C26147">
        <f>((Calculator!$C823-55)/10)^2</f>
      </c>
    </row>
    <row r="26148" spans="1:3" x14ac:dyDescent="0.25">
      <c r="A26148">
        <v>823</v>
      </c>
      <c r="B26148" t="s">
        <v>49</v>
      </c>
      <c r="C26148">
        <f>((Calculator!$D823-Calculator!$E823)*0.02586)-3.5</f>
      </c>
    </row>
    <row r="26149" spans="1:3" x14ac:dyDescent="0.25">
      <c r="A26149">
        <v>823</v>
      </c>
      <c r="B26149" t="s">
        <v>50</v>
      </c>
      <c r="C26149">
        <f>((Calculator!$E823*0.02586)-1.3)/0.3</f>
      </c>
    </row>
    <row r="26150" spans="1:3" x14ac:dyDescent="0.25">
      <c r="A26150">
        <v>823</v>
      </c>
      <c r="B26150" t="s">
        <v>51</v>
      </c>
      <c r="C26150">
        <f>(MIN(Calculator!$F823,110)-110)/20</f>
      </c>
    </row>
    <row r="26151" spans="1:3" x14ac:dyDescent="0.25">
      <c r="A26151">
        <v>823</v>
      </c>
      <c r="B26151" t="s">
        <v>52</v>
      </c>
      <c r="C26151">
        <f>(MAX(Calculator!$F823,110)-130)/20</f>
      </c>
    </row>
    <row r="26152" spans="1:3" x14ac:dyDescent="0.25">
      <c r="A26152">
        <v>823</v>
      </c>
      <c r="B26152" t="s">
        <v>17</v>
      </c>
      <c r="C26152">
        <f>IF(Calculator!$G823="Yes",1,0)</f>
      </c>
    </row>
    <row r="26153" spans="1:3" x14ac:dyDescent="0.25">
      <c r="A26153">
        <v>823</v>
      </c>
      <c r="B26153" t="s">
        <v>53</v>
      </c>
      <c r="C26153">
        <f>IF(Calculator!$H823="Yes",1,0)</f>
      </c>
    </row>
    <row r="26154" spans="1:3" x14ac:dyDescent="0.25">
      <c r="A26154">
        <v>823</v>
      </c>
      <c r="B26154" t="s">
        <v>54</v>
      </c>
      <c r="C26154">
        <f>(MIN(Calculator!$I823,30)-25)/5</f>
      </c>
    </row>
    <row r="26155" spans="1:3" x14ac:dyDescent="0.25">
      <c r="A26155">
        <v>823</v>
      </c>
      <c r="B26155" t="s">
        <v>55</v>
      </c>
      <c r="C26155">
        <f>(MAX(Calculator!$I823,30)-30)/5</f>
      </c>
    </row>
    <row r="26156" spans="1:3" x14ac:dyDescent="0.25">
      <c r="A26156">
        <v>823</v>
      </c>
      <c r="B26156" t="s">
        <v>56</v>
      </c>
      <c r="C26156">
        <f>(MIN(Calculator!$J823,60)-60)/-15</f>
      </c>
    </row>
    <row r="26157" spans="1:3" x14ac:dyDescent="0.25">
      <c r="A26157">
        <v>823</v>
      </c>
      <c r="B26157" t="s">
        <v>57</v>
      </c>
      <c r="C26157">
        <f>(MAX(Calculator!$J823,60)-90)/-15</f>
      </c>
    </row>
    <row r="26158" spans="1:3" x14ac:dyDescent="0.25">
      <c r="A26158">
        <v>823</v>
      </c>
      <c r="B26158" t="s">
        <v>58</v>
      </c>
      <c r="C26158">
        <f>IF(Calculator!$K823="Yes",1,0)</f>
      </c>
    </row>
    <row r="26159" spans="1:3" x14ac:dyDescent="0.25">
      <c r="A26159">
        <v>823</v>
      </c>
      <c r="B26159" t="s">
        <v>59</v>
      </c>
      <c r="C26159">
        <f>IF(Calculator!$L823="Yes",1,0)</f>
      </c>
    </row>
    <row r="26160" spans="1:3" x14ac:dyDescent="0.25">
      <c r="A26160">
        <v>823</v>
      </c>
      <c r="B26160" t="s">
        <v>60</v>
      </c>
      <c r="C26160">
        <f>((MAX(Calculator!$F823,110)-130)/20)*IF(Calculator!$K823="Yes",1,0)</f>
      </c>
    </row>
    <row r="26161" spans="1:3" x14ac:dyDescent="0.25">
      <c r="A26161">
        <v>823</v>
      </c>
      <c r="B26161" t="s">
        <v>61</v>
      </c>
      <c r="C26161">
        <f>((((Calculator!$D823-Calculator!$E823)*0.02586)-3.5))*IF(Calculator!$L823="Yes",1,0)</f>
      </c>
    </row>
    <row r="26162" spans="1:3" x14ac:dyDescent="0.25">
      <c r="A26162">
        <v>823</v>
      </c>
      <c r="B26162" t="s">
        <v>62</v>
      </c>
      <c r="C26162">
        <f>(((Calculator!$C823-55)/10)*(((((Calculator!$D823-Calculator!$E823)*0.02586)-3.5))))</f>
      </c>
    </row>
    <row r="26163" spans="1:3" x14ac:dyDescent="0.25">
      <c r="A26163">
        <v>823</v>
      </c>
      <c r="B26163" t="s">
        <v>63</v>
      </c>
      <c r="C26163">
        <f>(((Calculator!$C823-55)/10)*(((Calculator!$E823*0.02586)-1.3)/0.3))</f>
      </c>
    </row>
    <row r="26164" spans="1:3" x14ac:dyDescent="0.25">
      <c r="A26164">
        <v>823</v>
      </c>
      <c r="B26164" t="s">
        <v>64</v>
      </c>
      <c r="C26164">
        <f>(((Calculator!$C823-55)/10)*((MAX(Calculator!$F823,110)-130)/20))</f>
      </c>
    </row>
    <row r="26165" spans="1:3" x14ac:dyDescent="0.25">
      <c r="A26165">
        <v>823</v>
      </c>
      <c r="B26165" t="s">
        <v>65</v>
      </c>
      <c r="C26165">
        <f>(((Calculator!$C823-55)/10)*IF(Calculator!$G823="Yes",1,0))</f>
      </c>
    </row>
    <row r="26166" spans="1:3" x14ac:dyDescent="0.25">
      <c r="A26166">
        <v>823</v>
      </c>
      <c r="B26166" t="s">
        <v>66</v>
      </c>
      <c r="C26166">
        <f>(((Calculator!$C823-55)/10)*IF(Calculator!$H823="Yes",1,0))</f>
      </c>
    </row>
    <row r="26167" spans="1:3" x14ac:dyDescent="0.25">
      <c r="A26167">
        <v>823</v>
      </c>
      <c r="B26167" t="s">
        <v>67</v>
      </c>
      <c r="C26167">
        <f>(((Calculator!$C823-55)/10)*((MAX(Calculator!$I823,30)-30)/5))</f>
      </c>
    </row>
    <row r="26168" spans="1:3" x14ac:dyDescent="0.25">
      <c r="A26168">
        <v>823</v>
      </c>
      <c r="B26168" t="s">
        <v>68</v>
      </c>
      <c r="C26168">
        <f>(((Calculator!$C823-55)/10)*((MIN(Calculator!$J823,60)-60)/-15))</f>
      </c>
    </row>
    <row r="26169" spans="1:3" x14ac:dyDescent="0.25">
      <c r="A26169">
        <v>823</v>
      </c>
      <c r="B26169" t="s">
        <v>69</v>
      </c>
      <c r="C26169">
        <f>IF(AND(Calculator!$O823&lt;&gt;"",Calculator!$O823&gt;=4,Calculator!$O823&lt;=6),1,0)</f>
      </c>
    </row>
    <row r="26170" spans="1:3" x14ac:dyDescent="0.25">
      <c r="A26170">
        <v>823</v>
      </c>
      <c r="B26170" t="s">
        <v>70</v>
      </c>
      <c r="C26170">
        <f>IF(AND(Calculator!$O823&lt;&gt;"",Calculator!$O823&gt;=7,Calculator!$O823&lt;=10),1,0)</f>
      </c>
    </row>
    <row r="26171" spans="1:3" x14ac:dyDescent="0.25">
      <c r="A26171">
        <v>823</v>
      </c>
      <c r="B26171" t="s">
        <v>71</v>
      </c>
      <c r="C26171">
        <f>IF(Calculator!$O823="",1,0)</f>
      </c>
    </row>
    <row r="26172" spans="1:3" x14ac:dyDescent="0.25">
      <c r="A26172">
        <v>823</v>
      </c>
      <c r="B26172" t="s">
        <v>72</v>
      </c>
      <c r="C26172">
        <f>IF(OR(Calculator!$M823="",Calculator!$M823=0),0,LN(Calculator!$M823))</f>
      </c>
    </row>
    <row r="26173" spans="1:3" x14ac:dyDescent="0.25">
      <c r="A26173">
        <v>823</v>
      </c>
      <c r="B26173" t="s">
        <v>73</v>
      </c>
      <c r="C26173">
        <f>IF(Calculator!$M823="",1,0)</f>
      </c>
    </row>
    <row r="26174" spans="1:3" x14ac:dyDescent="0.25">
      <c r="A26174">
        <v>823</v>
      </c>
      <c r="B26174" t="s">
        <v>74</v>
      </c>
      <c r="C26174">
        <f>IF(Calculator!$N823="",0,(Calculator!$N823-5.3)*IF(Calculator!$G823="Yes",1,0))</f>
      </c>
    </row>
    <row r="26175" spans="1:3" x14ac:dyDescent="0.25">
      <c r="A26175">
        <v>823</v>
      </c>
      <c r="B26175" t="s">
        <v>75</v>
      </c>
      <c r="C26175">
        <f>IF(Calculator!$N823="",0,(Calculator!$N823-5.3)*(1-IF(Calculator!$G823="Yes",1,0)))</f>
      </c>
    </row>
    <row r="26176" spans="1:3" x14ac:dyDescent="0.25">
      <c r="A26176">
        <v>823</v>
      </c>
      <c r="B26176" t="s">
        <v>76</v>
      </c>
      <c r="C26176">
        <f>IF(Calculator!$N823="",1,0)</f>
      </c>
    </row>
    <row r="26177" spans="1:3" x14ac:dyDescent="0.25">
      <c r="A26177">
        <v>823</v>
      </c>
      <c r="B26177" t="s">
        <v>77</v>
      </c>
      <c r="C26177">
        <f>1</f>
      </c>
    </row>
    <row r="26178" spans="1:3" x14ac:dyDescent="0.25">
      <c r="A26178">
        <v>824</v>
      </c>
      <c r="B26178" t="s">
        <v>47</v>
      </c>
      <c r="C26178">
        <f>(Calculator!$C824-55)/10</f>
      </c>
    </row>
    <row r="26179" spans="1:3" x14ac:dyDescent="0.25">
      <c r="A26179">
        <v>824</v>
      </c>
      <c r="B26179" t="s">
        <v>48</v>
      </c>
      <c r="C26179">
        <f>((Calculator!$C824-55)/10)^2</f>
      </c>
    </row>
    <row r="26180" spans="1:3" x14ac:dyDescent="0.25">
      <c r="A26180">
        <v>824</v>
      </c>
      <c r="B26180" t="s">
        <v>49</v>
      </c>
      <c r="C26180">
        <f>((Calculator!$D824-Calculator!$E824)*0.02586)-3.5</f>
      </c>
    </row>
    <row r="26181" spans="1:3" x14ac:dyDescent="0.25">
      <c r="A26181">
        <v>824</v>
      </c>
      <c r="B26181" t="s">
        <v>50</v>
      </c>
      <c r="C26181">
        <f>((Calculator!$E824*0.02586)-1.3)/0.3</f>
      </c>
    </row>
    <row r="26182" spans="1:3" x14ac:dyDescent="0.25">
      <c r="A26182">
        <v>824</v>
      </c>
      <c r="B26182" t="s">
        <v>51</v>
      </c>
      <c r="C26182">
        <f>(MIN(Calculator!$F824,110)-110)/20</f>
      </c>
    </row>
    <row r="26183" spans="1:3" x14ac:dyDescent="0.25">
      <c r="A26183">
        <v>824</v>
      </c>
      <c r="B26183" t="s">
        <v>52</v>
      </c>
      <c r="C26183">
        <f>(MAX(Calculator!$F824,110)-130)/20</f>
      </c>
    </row>
    <row r="26184" spans="1:3" x14ac:dyDescent="0.25">
      <c r="A26184">
        <v>824</v>
      </c>
      <c r="B26184" t="s">
        <v>17</v>
      </c>
      <c r="C26184">
        <f>IF(Calculator!$G824="Yes",1,0)</f>
      </c>
    </row>
    <row r="26185" spans="1:3" x14ac:dyDescent="0.25">
      <c r="A26185">
        <v>824</v>
      </c>
      <c r="B26185" t="s">
        <v>53</v>
      </c>
      <c r="C26185">
        <f>IF(Calculator!$H824="Yes",1,0)</f>
      </c>
    </row>
    <row r="26186" spans="1:3" x14ac:dyDescent="0.25">
      <c r="A26186">
        <v>824</v>
      </c>
      <c r="B26186" t="s">
        <v>54</v>
      </c>
      <c r="C26186">
        <f>(MIN(Calculator!$I824,30)-25)/5</f>
      </c>
    </row>
    <row r="26187" spans="1:3" x14ac:dyDescent="0.25">
      <c r="A26187">
        <v>824</v>
      </c>
      <c r="B26187" t="s">
        <v>55</v>
      </c>
      <c r="C26187">
        <f>(MAX(Calculator!$I824,30)-30)/5</f>
      </c>
    </row>
    <row r="26188" spans="1:3" x14ac:dyDescent="0.25">
      <c r="A26188">
        <v>824</v>
      </c>
      <c r="B26188" t="s">
        <v>56</v>
      </c>
      <c r="C26188">
        <f>(MIN(Calculator!$J824,60)-60)/-15</f>
      </c>
    </row>
    <row r="26189" spans="1:3" x14ac:dyDescent="0.25">
      <c r="A26189">
        <v>824</v>
      </c>
      <c r="B26189" t="s">
        <v>57</v>
      </c>
      <c r="C26189">
        <f>(MAX(Calculator!$J824,60)-90)/-15</f>
      </c>
    </row>
    <row r="26190" spans="1:3" x14ac:dyDescent="0.25">
      <c r="A26190">
        <v>824</v>
      </c>
      <c r="B26190" t="s">
        <v>58</v>
      </c>
      <c r="C26190">
        <f>IF(Calculator!$K824="Yes",1,0)</f>
      </c>
    </row>
    <row r="26191" spans="1:3" x14ac:dyDescent="0.25">
      <c r="A26191">
        <v>824</v>
      </c>
      <c r="B26191" t="s">
        <v>59</v>
      </c>
      <c r="C26191">
        <f>IF(Calculator!$L824="Yes",1,0)</f>
      </c>
    </row>
    <row r="26192" spans="1:3" x14ac:dyDescent="0.25">
      <c r="A26192">
        <v>824</v>
      </c>
      <c r="B26192" t="s">
        <v>60</v>
      </c>
      <c r="C26192">
        <f>((MAX(Calculator!$F824,110)-130)/20)*IF(Calculator!$K824="Yes",1,0)</f>
      </c>
    </row>
    <row r="26193" spans="1:3" x14ac:dyDescent="0.25">
      <c r="A26193">
        <v>824</v>
      </c>
      <c r="B26193" t="s">
        <v>61</v>
      </c>
      <c r="C26193">
        <f>((((Calculator!$D824-Calculator!$E824)*0.02586)-3.5))*IF(Calculator!$L824="Yes",1,0)</f>
      </c>
    </row>
    <row r="26194" spans="1:3" x14ac:dyDescent="0.25">
      <c r="A26194">
        <v>824</v>
      </c>
      <c r="B26194" t="s">
        <v>62</v>
      </c>
      <c r="C26194">
        <f>(((Calculator!$C824-55)/10)*(((((Calculator!$D824-Calculator!$E824)*0.02586)-3.5))))</f>
      </c>
    </row>
    <row r="26195" spans="1:3" x14ac:dyDescent="0.25">
      <c r="A26195">
        <v>824</v>
      </c>
      <c r="B26195" t="s">
        <v>63</v>
      </c>
      <c r="C26195">
        <f>(((Calculator!$C824-55)/10)*(((Calculator!$E824*0.02586)-1.3)/0.3))</f>
      </c>
    </row>
    <row r="26196" spans="1:3" x14ac:dyDescent="0.25">
      <c r="A26196">
        <v>824</v>
      </c>
      <c r="B26196" t="s">
        <v>64</v>
      </c>
      <c r="C26196">
        <f>(((Calculator!$C824-55)/10)*((MAX(Calculator!$F824,110)-130)/20))</f>
      </c>
    </row>
    <row r="26197" spans="1:3" x14ac:dyDescent="0.25">
      <c r="A26197">
        <v>824</v>
      </c>
      <c r="B26197" t="s">
        <v>65</v>
      </c>
      <c r="C26197">
        <f>(((Calculator!$C824-55)/10)*IF(Calculator!$G824="Yes",1,0))</f>
      </c>
    </row>
    <row r="26198" spans="1:3" x14ac:dyDescent="0.25">
      <c r="A26198">
        <v>824</v>
      </c>
      <c r="B26198" t="s">
        <v>66</v>
      </c>
      <c r="C26198">
        <f>(((Calculator!$C824-55)/10)*IF(Calculator!$H824="Yes",1,0))</f>
      </c>
    </row>
    <row r="26199" spans="1:3" x14ac:dyDescent="0.25">
      <c r="A26199">
        <v>824</v>
      </c>
      <c r="B26199" t="s">
        <v>67</v>
      </c>
      <c r="C26199">
        <f>(((Calculator!$C824-55)/10)*((MAX(Calculator!$I824,30)-30)/5))</f>
      </c>
    </row>
    <row r="26200" spans="1:3" x14ac:dyDescent="0.25">
      <c r="A26200">
        <v>824</v>
      </c>
      <c r="B26200" t="s">
        <v>68</v>
      </c>
      <c r="C26200">
        <f>(((Calculator!$C824-55)/10)*((MIN(Calculator!$J824,60)-60)/-15))</f>
      </c>
    </row>
    <row r="26201" spans="1:3" x14ac:dyDescent="0.25">
      <c r="A26201">
        <v>824</v>
      </c>
      <c r="B26201" t="s">
        <v>69</v>
      </c>
      <c r="C26201">
        <f>IF(AND(Calculator!$O824&lt;&gt;"",Calculator!$O824&gt;=4,Calculator!$O824&lt;=6),1,0)</f>
      </c>
    </row>
    <row r="26202" spans="1:3" x14ac:dyDescent="0.25">
      <c r="A26202">
        <v>824</v>
      </c>
      <c r="B26202" t="s">
        <v>70</v>
      </c>
      <c r="C26202">
        <f>IF(AND(Calculator!$O824&lt;&gt;"",Calculator!$O824&gt;=7,Calculator!$O824&lt;=10),1,0)</f>
      </c>
    </row>
    <row r="26203" spans="1:3" x14ac:dyDescent="0.25">
      <c r="A26203">
        <v>824</v>
      </c>
      <c r="B26203" t="s">
        <v>71</v>
      </c>
      <c r="C26203">
        <f>IF(Calculator!$O824="",1,0)</f>
      </c>
    </row>
    <row r="26204" spans="1:3" x14ac:dyDescent="0.25">
      <c r="A26204">
        <v>824</v>
      </c>
      <c r="B26204" t="s">
        <v>72</v>
      </c>
      <c r="C26204">
        <f>IF(OR(Calculator!$M824="",Calculator!$M824=0),0,LN(Calculator!$M824))</f>
      </c>
    </row>
    <row r="26205" spans="1:3" x14ac:dyDescent="0.25">
      <c r="A26205">
        <v>824</v>
      </c>
      <c r="B26205" t="s">
        <v>73</v>
      </c>
      <c r="C26205">
        <f>IF(Calculator!$M824="",1,0)</f>
      </c>
    </row>
    <row r="26206" spans="1:3" x14ac:dyDescent="0.25">
      <c r="A26206">
        <v>824</v>
      </c>
      <c r="B26206" t="s">
        <v>74</v>
      </c>
      <c r="C26206">
        <f>IF(Calculator!$N824="",0,(Calculator!$N824-5.3)*IF(Calculator!$G824="Yes",1,0))</f>
      </c>
    </row>
    <row r="26207" spans="1:3" x14ac:dyDescent="0.25">
      <c r="A26207">
        <v>824</v>
      </c>
      <c r="B26207" t="s">
        <v>75</v>
      </c>
      <c r="C26207">
        <f>IF(Calculator!$N824="",0,(Calculator!$N824-5.3)*(1-IF(Calculator!$G824="Yes",1,0)))</f>
      </c>
    </row>
    <row r="26208" spans="1:3" x14ac:dyDescent="0.25">
      <c r="A26208">
        <v>824</v>
      </c>
      <c r="B26208" t="s">
        <v>76</v>
      </c>
      <c r="C26208">
        <f>IF(Calculator!$N824="",1,0)</f>
      </c>
    </row>
    <row r="26209" spans="1:3" x14ac:dyDescent="0.25">
      <c r="A26209">
        <v>824</v>
      </c>
      <c r="B26209" t="s">
        <v>77</v>
      </c>
      <c r="C26209">
        <f>1</f>
      </c>
    </row>
    <row r="26210" spans="1:3" x14ac:dyDescent="0.25">
      <c r="A26210">
        <v>825</v>
      </c>
      <c r="B26210" t="s">
        <v>47</v>
      </c>
      <c r="C26210">
        <f>(Calculator!$C825-55)/10</f>
      </c>
    </row>
    <row r="26211" spans="1:3" x14ac:dyDescent="0.25">
      <c r="A26211">
        <v>825</v>
      </c>
      <c r="B26211" t="s">
        <v>48</v>
      </c>
      <c r="C26211">
        <f>((Calculator!$C825-55)/10)^2</f>
      </c>
    </row>
    <row r="26212" spans="1:3" x14ac:dyDescent="0.25">
      <c r="A26212">
        <v>825</v>
      </c>
      <c r="B26212" t="s">
        <v>49</v>
      </c>
      <c r="C26212">
        <f>((Calculator!$D825-Calculator!$E825)*0.02586)-3.5</f>
      </c>
    </row>
    <row r="26213" spans="1:3" x14ac:dyDescent="0.25">
      <c r="A26213">
        <v>825</v>
      </c>
      <c r="B26213" t="s">
        <v>50</v>
      </c>
      <c r="C26213">
        <f>((Calculator!$E825*0.02586)-1.3)/0.3</f>
      </c>
    </row>
    <row r="26214" spans="1:3" x14ac:dyDescent="0.25">
      <c r="A26214">
        <v>825</v>
      </c>
      <c r="B26214" t="s">
        <v>51</v>
      </c>
      <c r="C26214">
        <f>(MIN(Calculator!$F825,110)-110)/20</f>
      </c>
    </row>
    <row r="26215" spans="1:3" x14ac:dyDescent="0.25">
      <c r="A26215">
        <v>825</v>
      </c>
      <c r="B26215" t="s">
        <v>52</v>
      </c>
      <c r="C26215">
        <f>(MAX(Calculator!$F825,110)-130)/20</f>
      </c>
    </row>
    <row r="26216" spans="1:3" x14ac:dyDescent="0.25">
      <c r="A26216">
        <v>825</v>
      </c>
      <c r="B26216" t="s">
        <v>17</v>
      </c>
      <c r="C26216">
        <f>IF(Calculator!$G825="Yes",1,0)</f>
      </c>
    </row>
    <row r="26217" spans="1:3" x14ac:dyDescent="0.25">
      <c r="A26217">
        <v>825</v>
      </c>
      <c r="B26217" t="s">
        <v>53</v>
      </c>
      <c r="C26217">
        <f>IF(Calculator!$H825="Yes",1,0)</f>
      </c>
    </row>
    <row r="26218" spans="1:3" x14ac:dyDescent="0.25">
      <c r="A26218">
        <v>825</v>
      </c>
      <c r="B26218" t="s">
        <v>54</v>
      </c>
      <c r="C26218">
        <f>(MIN(Calculator!$I825,30)-25)/5</f>
      </c>
    </row>
    <row r="26219" spans="1:3" x14ac:dyDescent="0.25">
      <c r="A26219">
        <v>825</v>
      </c>
      <c r="B26219" t="s">
        <v>55</v>
      </c>
      <c r="C26219">
        <f>(MAX(Calculator!$I825,30)-30)/5</f>
      </c>
    </row>
    <row r="26220" spans="1:3" x14ac:dyDescent="0.25">
      <c r="A26220">
        <v>825</v>
      </c>
      <c r="B26220" t="s">
        <v>56</v>
      </c>
      <c r="C26220">
        <f>(MIN(Calculator!$J825,60)-60)/-15</f>
      </c>
    </row>
    <row r="26221" spans="1:3" x14ac:dyDescent="0.25">
      <c r="A26221">
        <v>825</v>
      </c>
      <c r="B26221" t="s">
        <v>57</v>
      </c>
      <c r="C26221">
        <f>(MAX(Calculator!$J825,60)-90)/-15</f>
      </c>
    </row>
    <row r="26222" spans="1:3" x14ac:dyDescent="0.25">
      <c r="A26222">
        <v>825</v>
      </c>
      <c r="B26222" t="s">
        <v>58</v>
      </c>
      <c r="C26222">
        <f>IF(Calculator!$K825="Yes",1,0)</f>
      </c>
    </row>
    <row r="26223" spans="1:3" x14ac:dyDescent="0.25">
      <c r="A26223">
        <v>825</v>
      </c>
      <c r="B26223" t="s">
        <v>59</v>
      </c>
      <c r="C26223">
        <f>IF(Calculator!$L825="Yes",1,0)</f>
      </c>
    </row>
    <row r="26224" spans="1:3" x14ac:dyDescent="0.25">
      <c r="A26224">
        <v>825</v>
      </c>
      <c r="B26224" t="s">
        <v>60</v>
      </c>
      <c r="C26224">
        <f>((MAX(Calculator!$F825,110)-130)/20)*IF(Calculator!$K825="Yes",1,0)</f>
      </c>
    </row>
    <row r="26225" spans="1:3" x14ac:dyDescent="0.25">
      <c r="A26225">
        <v>825</v>
      </c>
      <c r="B26225" t="s">
        <v>61</v>
      </c>
      <c r="C26225">
        <f>((((Calculator!$D825-Calculator!$E825)*0.02586)-3.5))*IF(Calculator!$L825="Yes",1,0)</f>
      </c>
    </row>
    <row r="26226" spans="1:3" x14ac:dyDescent="0.25">
      <c r="A26226">
        <v>825</v>
      </c>
      <c r="B26226" t="s">
        <v>62</v>
      </c>
      <c r="C26226">
        <f>(((Calculator!$C825-55)/10)*(((((Calculator!$D825-Calculator!$E825)*0.02586)-3.5))))</f>
      </c>
    </row>
    <row r="26227" spans="1:3" x14ac:dyDescent="0.25">
      <c r="A26227">
        <v>825</v>
      </c>
      <c r="B26227" t="s">
        <v>63</v>
      </c>
      <c r="C26227">
        <f>(((Calculator!$C825-55)/10)*(((Calculator!$E825*0.02586)-1.3)/0.3))</f>
      </c>
    </row>
    <row r="26228" spans="1:3" x14ac:dyDescent="0.25">
      <c r="A26228">
        <v>825</v>
      </c>
      <c r="B26228" t="s">
        <v>64</v>
      </c>
      <c r="C26228">
        <f>(((Calculator!$C825-55)/10)*((MAX(Calculator!$F825,110)-130)/20))</f>
      </c>
    </row>
    <row r="26229" spans="1:3" x14ac:dyDescent="0.25">
      <c r="A26229">
        <v>825</v>
      </c>
      <c r="B26229" t="s">
        <v>65</v>
      </c>
      <c r="C26229">
        <f>(((Calculator!$C825-55)/10)*IF(Calculator!$G825="Yes",1,0))</f>
      </c>
    </row>
    <row r="26230" spans="1:3" x14ac:dyDescent="0.25">
      <c r="A26230">
        <v>825</v>
      </c>
      <c r="B26230" t="s">
        <v>66</v>
      </c>
      <c r="C26230">
        <f>(((Calculator!$C825-55)/10)*IF(Calculator!$H825="Yes",1,0))</f>
      </c>
    </row>
    <row r="26231" spans="1:3" x14ac:dyDescent="0.25">
      <c r="A26231">
        <v>825</v>
      </c>
      <c r="B26231" t="s">
        <v>67</v>
      </c>
      <c r="C26231">
        <f>(((Calculator!$C825-55)/10)*((MAX(Calculator!$I825,30)-30)/5))</f>
      </c>
    </row>
    <row r="26232" spans="1:3" x14ac:dyDescent="0.25">
      <c r="A26232">
        <v>825</v>
      </c>
      <c r="B26232" t="s">
        <v>68</v>
      </c>
      <c r="C26232">
        <f>(((Calculator!$C825-55)/10)*((MIN(Calculator!$J825,60)-60)/-15))</f>
      </c>
    </row>
    <row r="26233" spans="1:3" x14ac:dyDescent="0.25">
      <c r="A26233">
        <v>825</v>
      </c>
      <c r="B26233" t="s">
        <v>69</v>
      </c>
      <c r="C26233">
        <f>IF(AND(Calculator!$O825&lt;&gt;"",Calculator!$O825&gt;=4,Calculator!$O825&lt;=6),1,0)</f>
      </c>
    </row>
    <row r="26234" spans="1:3" x14ac:dyDescent="0.25">
      <c r="A26234">
        <v>825</v>
      </c>
      <c r="B26234" t="s">
        <v>70</v>
      </c>
      <c r="C26234">
        <f>IF(AND(Calculator!$O825&lt;&gt;"",Calculator!$O825&gt;=7,Calculator!$O825&lt;=10),1,0)</f>
      </c>
    </row>
    <row r="26235" spans="1:3" x14ac:dyDescent="0.25">
      <c r="A26235">
        <v>825</v>
      </c>
      <c r="B26235" t="s">
        <v>71</v>
      </c>
      <c r="C26235">
        <f>IF(Calculator!$O825="",1,0)</f>
      </c>
    </row>
    <row r="26236" spans="1:3" x14ac:dyDescent="0.25">
      <c r="A26236">
        <v>825</v>
      </c>
      <c r="B26236" t="s">
        <v>72</v>
      </c>
      <c r="C26236">
        <f>IF(OR(Calculator!$M825="",Calculator!$M825=0),0,LN(Calculator!$M825))</f>
      </c>
    </row>
    <row r="26237" spans="1:3" x14ac:dyDescent="0.25">
      <c r="A26237">
        <v>825</v>
      </c>
      <c r="B26237" t="s">
        <v>73</v>
      </c>
      <c r="C26237">
        <f>IF(Calculator!$M825="",1,0)</f>
      </c>
    </row>
    <row r="26238" spans="1:3" x14ac:dyDescent="0.25">
      <c r="A26238">
        <v>825</v>
      </c>
      <c r="B26238" t="s">
        <v>74</v>
      </c>
      <c r="C26238">
        <f>IF(Calculator!$N825="",0,(Calculator!$N825-5.3)*IF(Calculator!$G825="Yes",1,0))</f>
      </c>
    </row>
    <row r="26239" spans="1:3" x14ac:dyDescent="0.25">
      <c r="A26239">
        <v>825</v>
      </c>
      <c r="B26239" t="s">
        <v>75</v>
      </c>
      <c r="C26239">
        <f>IF(Calculator!$N825="",0,(Calculator!$N825-5.3)*(1-IF(Calculator!$G825="Yes",1,0)))</f>
      </c>
    </row>
    <row r="26240" spans="1:3" x14ac:dyDescent="0.25">
      <c r="A26240">
        <v>825</v>
      </c>
      <c r="B26240" t="s">
        <v>76</v>
      </c>
      <c r="C26240">
        <f>IF(Calculator!$N825="",1,0)</f>
      </c>
    </row>
    <row r="26241" spans="1:3" x14ac:dyDescent="0.25">
      <c r="A26241">
        <v>825</v>
      </c>
      <c r="B26241" t="s">
        <v>77</v>
      </c>
      <c r="C26241">
        <f>1</f>
      </c>
    </row>
    <row r="26242" spans="1:3" x14ac:dyDescent="0.25">
      <c r="A26242">
        <v>826</v>
      </c>
      <c r="B26242" t="s">
        <v>47</v>
      </c>
      <c r="C26242">
        <f>(Calculator!$C826-55)/10</f>
      </c>
    </row>
    <row r="26243" spans="1:3" x14ac:dyDescent="0.25">
      <c r="A26243">
        <v>826</v>
      </c>
      <c r="B26243" t="s">
        <v>48</v>
      </c>
      <c r="C26243">
        <f>((Calculator!$C826-55)/10)^2</f>
      </c>
    </row>
    <row r="26244" spans="1:3" x14ac:dyDescent="0.25">
      <c r="A26244">
        <v>826</v>
      </c>
      <c r="B26244" t="s">
        <v>49</v>
      </c>
      <c r="C26244">
        <f>((Calculator!$D826-Calculator!$E826)*0.02586)-3.5</f>
      </c>
    </row>
    <row r="26245" spans="1:3" x14ac:dyDescent="0.25">
      <c r="A26245">
        <v>826</v>
      </c>
      <c r="B26245" t="s">
        <v>50</v>
      </c>
      <c r="C26245">
        <f>((Calculator!$E826*0.02586)-1.3)/0.3</f>
      </c>
    </row>
    <row r="26246" spans="1:3" x14ac:dyDescent="0.25">
      <c r="A26246">
        <v>826</v>
      </c>
      <c r="B26246" t="s">
        <v>51</v>
      </c>
      <c r="C26246">
        <f>(MIN(Calculator!$F826,110)-110)/20</f>
      </c>
    </row>
    <row r="26247" spans="1:3" x14ac:dyDescent="0.25">
      <c r="A26247">
        <v>826</v>
      </c>
      <c r="B26247" t="s">
        <v>52</v>
      </c>
      <c r="C26247">
        <f>(MAX(Calculator!$F826,110)-130)/20</f>
      </c>
    </row>
    <row r="26248" spans="1:3" x14ac:dyDescent="0.25">
      <c r="A26248">
        <v>826</v>
      </c>
      <c r="B26248" t="s">
        <v>17</v>
      </c>
      <c r="C26248">
        <f>IF(Calculator!$G826="Yes",1,0)</f>
      </c>
    </row>
    <row r="26249" spans="1:3" x14ac:dyDescent="0.25">
      <c r="A26249">
        <v>826</v>
      </c>
      <c r="B26249" t="s">
        <v>53</v>
      </c>
      <c r="C26249">
        <f>IF(Calculator!$H826="Yes",1,0)</f>
      </c>
    </row>
    <row r="26250" spans="1:3" x14ac:dyDescent="0.25">
      <c r="A26250">
        <v>826</v>
      </c>
      <c r="B26250" t="s">
        <v>54</v>
      </c>
      <c r="C26250">
        <f>(MIN(Calculator!$I826,30)-25)/5</f>
      </c>
    </row>
    <row r="26251" spans="1:3" x14ac:dyDescent="0.25">
      <c r="A26251">
        <v>826</v>
      </c>
      <c r="B26251" t="s">
        <v>55</v>
      </c>
      <c r="C26251">
        <f>(MAX(Calculator!$I826,30)-30)/5</f>
      </c>
    </row>
    <row r="26252" spans="1:3" x14ac:dyDescent="0.25">
      <c r="A26252">
        <v>826</v>
      </c>
      <c r="B26252" t="s">
        <v>56</v>
      </c>
      <c r="C26252">
        <f>(MIN(Calculator!$J826,60)-60)/-15</f>
      </c>
    </row>
    <row r="26253" spans="1:3" x14ac:dyDescent="0.25">
      <c r="A26253">
        <v>826</v>
      </c>
      <c r="B26253" t="s">
        <v>57</v>
      </c>
      <c r="C26253">
        <f>(MAX(Calculator!$J826,60)-90)/-15</f>
      </c>
    </row>
    <row r="26254" spans="1:3" x14ac:dyDescent="0.25">
      <c r="A26254">
        <v>826</v>
      </c>
      <c r="B26254" t="s">
        <v>58</v>
      </c>
      <c r="C26254">
        <f>IF(Calculator!$K826="Yes",1,0)</f>
      </c>
    </row>
    <row r="26255" spans="1:3" x14ac:dyDescent="0.25">
      <c r="A26255">
        <v>826</v>
      </c>
      <c r="B26255" t="s">
        <v>59</v>
      </c>
      <c r="C26255">
        <f>IF(Calculator!$L826="Yes",1,0)</f>
      </c>
    </row>
    <row r="26256" spans="1:3" x14ac:dyDescent="0.25">
      <c r="A26256">
        <v>826</v>
      </c>
      <c r="B26256" t="s">
        <v>60</v>
      </c>
      <c r="C26256">
        <f>((MAX(Calculator!$F826,110)-130)/20)*IF(Calculator!$K826="Yes",1,0)</f>
      </c>
    </row>
    <row r="26257" spans="1:3" x14ac:dyDescent="0.25">
      <c r="A26257">
        <v>826</v>
      </c>
      <c r="B26257" t="s">
        <v>61</v>
      </c>
      <c r="C26257">
        <f>((((Calculator!$D826-Calculator!$E826)*0.02586)-3.5))*IF(Calculator!$L826="Yes",1,0)</f>
      </c>
    </row>
    <row r="26258" spans="1:3" x14ac:dyDescent="0.25">
      <c r="A26258">
        <v>826</v>
      </c>
      <c r="B26258" t="s">
        <v>62</v>
      </c>
      <c r="C26258">
        <f>(((Calculator!$C826-55)/10)*(((((Calculator!$D826-Calculator!$E826)*0.02586)-3.5))))</f>
      </c>
    </row>
    <row r="26259" spans="1:3" x14ac:dyDescent="0.25">
      <c r="A26259">
        <v>826</v>
      </c>
      <c r="B26259" t="s">
        <v>63</v>
      </c>
      <c r="C26259">
        <f>(((Calculator!$C826-55)/10)*(((Calculator!$E826*0.02586)-1.3)/0.3))</f>
      </c>
    </row>
    <row r="26260" spans="1:3" x14ac:dyDescent="0.25">
      <c r="A26260">
        <v>826</v>
      </c>
      <c r="B26260" t="s">
        <v>64</v>
      </c>
      <c r="C26260">
        <f>(((Calculator!$C826-55)/10)*((MAX(Calculator!$F826,110)-130)/20))</f>
      </c>
    </row>
    <row r="26261" spans="1:3" x14ac:dyDescent="0.25">
      <c r="A26261">
        <v>826</v>
      </c>
      <c r="B26261" t="s">
        <v>65</v>
      </c>
      <c r="C26261">
        <f>(((Calculator!$C826-55)/10)*IF(Calculator!$G826="Yes",1,0))</f>
      </c>
    </row>
    <row r="26262" spans="1:3" x14ac:dyDescent="0.25">
      <c r="A26262">
        <v>826</v>
      </c>
      <c r="B26262" t="s">
        <v>66</v>
      </c>
      <c r="C26262">
        <f>(((Calculator!$C826-55)/10)*IF(Calculator!$H826="Yes",1,0))</f>
      </c>
    </row>
    <row r="26263" spans="1:3" x14ac:dyDescent="0.25">
      <c r="A26263">
        <v>826</v>
      </c>
      <c r="B26263" t="s">
        <v>67</v>
      </c>
      <c r="C26263">
        <f>(((Calculator!$C826-55)/10)*((MAX(Calculator!$I826,30)-30)/5))</f>
      </c>
    </row>
    <row r="26264" spans="1:3" x14ac:dyDescent="0.25">
      <c r="A26264">
        <v>826</v>
      </c>
      <c r="B26264" t="s">
        <v>68</v>
      </c>
      <c r="C26264">
        <f>(((Calculator!$C826-55)/10)*((MIN(Calculator!$J826,60)-60)/-15))</f>
      </c>
    </row>
    <row r="26265" spans="1:3" x14ac:dyDescent="0.25">
      <c r="A26265">
        <v>826</v>
      </c>
      <c r="B26265" t="s">
        <v>69</v>
      </c>
      <c r="C26265">
        <f>IF(AND(Calculator!$O826&lt;&gt;"",Calculator!$O826&gt;=4,Calculator!$O826&lt;=6),1,0)</f>
      </c>
    </row>
    <row r="26266" spans="1:3" x14ac:dyDescent="0.25">
      <c r="A26266">
        <v>826</v>
      </c>
      <c r="B26266" t="s">
        <v>70</v>
      </c>
      <c r="C26266">
        <f>IF(AND(Calculator!$O826&lt;&gt;"",Calculator!$O826&gt;=7,Calculator!$O826&lt;=10),1,0)</f>
      </c>
    </row>
    <row r="26267" spans="1:3" x14ac:dyDescent="0.25">
      <c r="A26267">
        <v>826</v>
      </c>
      <c r="B26267" t="s">
        <v>71</v>
      </c>
      <c r="C26267">
        <f>IF(Calculator!$O826="",1,0)</f>
      </c>
    </row>
    <row r="26268" spans="1:3" x14ac:dyDescent="0.25">
      <c r="A26268">
        <v>826</v>
      </c>
      <c r="B26268" t="s">
        <v>72</v>
      </c>
      <c r="C26268">
        <f>IF(OR(Calculator!$M826="",Calculator!$M826=0),0,LN(Calculator!$M826))</f>
      </c>
    </row>
    <row r="26269" spans="1:3" x14ac:dyDescent="0.25">
      <c r="A26269">
        <v>826</v>
      </c>
      <c r="B26269" t="s">
        <v>73</v>
      </c>
      <c r="C26269">
        <f>IF(Calculator!$M826="",1,0)</f>
      </c>
    </row>
    <row r="26270" spans="1:3" x14ac:dyDescent="0.25">
      <c r="A26270">
        <v>826</v>
      </c>
      <c r="B26270" t="s">
        <v>74</v>
      </c>
      <c r="C26270">
        <f>IF(Calculator!$N826="",0,(Calculator!$N826-5.3)*IF(Calculator!$G826="Yes",1,0))</f>
      </c>
    </row>
    <row r="26271" spans="1:3" x14ac:dyDescent="0.25">
      <c r="A26271">
        <v>826</v>
      </c>
      <c r="B26271" t="s">
        <v>75</v>
      </c>
      <c r="C26271">
        <f>IF(Calculator!$N826="",0,(Calculator!$N826-5.3)*(1-IF(Calculator!$G826="Yes",1,0)))</f>
      </c>
    </row>
    <row r="26272" spans="1:3" x14ac:dyDescent="0.25">
      <c r="A26272">
        <v>826</v>
      </c>
      <c r="B26272" t="s">
        <v>76</v>
      </c>
      <c r="C26272">
        <f>IF(Calculator!$N826="",1,0)</f>
      </c>
    </row>
    <row r="26273" spans="1:3" x14ac:dyDescent="0.25">
      <c r="A26273">
        <v>826</v>
      </c>
      <c r="B26273" t="s">
        <v>77</v>
      </c>
      <c r="C26273">
        <f>1</f>
      </c>
    </row>
    <row r="26274" spans="1:3" x14ac:dyDescent="0.25">
      <c r="A26274">
        <v>827</v>
      </c>
      <c r="B26274" t="s">
        <v>47</v>
      </c>
      <c r="C26274">
        <f>(Calculator!$C827-55)/10</f>
      </c>
    </row>
    <row r="26275" spans="1:3" x14ac:dyDescent="0.25">
      <c r="A26275">
        <v>827</v>
      </c>
      <c r="B26275" t="s">
        <v>48</v>
      </c>
      <c r="C26275">
        <f>((Calculator!$C827-55)/10)^2</f>
      </c>
    </row>
    <row r="26276" spans="1:3" x14ac:dyDescent="0.25">
      <c r="A26276">
        <v>827</v>
      </c>
      <c r="B26276" t="s">
        <v>49</v>
      </c>
      <c r="C26276">
        <f>((Calculator!$D827-Calculator!$E827)*0.02586)-3.5</f>
      </c>
    </row>
    <row r="26277" spans="1:3" x14ac:dyDescent="0.25">
      <c r="A26277">
        <v>827</v>
      </c>
      <c r="B26277" t="s">
        <v>50</v>
      </c>
      <c r="C26277">
        <f>((Calculator!$E827*0.02586)-1.3)/0.3</f>
      </c>
    </row>
    <row r="26278" spans="1:3" x14ac:dyDescent="0.25">
      <c r="A26278">
        <v>827</v>
      </c>
      <c r="B26278" t="s">
        <v>51</v>
      </c>
      <c r="C26278">
        <f>(MIN(Calculator!$F827,110)-110)/20</f>
      </c>
    </row>
    <row r="26279" spans="1:3" x14ac:dyDescent="0.25">
      <c r="A26279">
        <v>827</v>
      </c>
      <c r="B26279" t="s">
        <v>52</v>
      </c>
      <c r="C26279">
        <f>(MAX(Calculator!$F827,110)-130)/20</f>
      </c>
    </row>
    <row r="26280" spans="1:3" x14ac:dyDescent="0.25">
      <c r="A26280">
        <v>827</v>
      </c>
      <c r="B26280" t="s">
        <v>17</v>
      </c>
      <c r="C26280">
        <f>IF(Calculator!$G827="Yes",1,0)</f>
      </c>
    </row>
    <row r="26281" spans="1:3" x14ac:dyDescent="0.25">
      <c r="A26281">
        <v>827</v>
      </c>
      <c r="B26281" t="s">
        <v>53</v>
      </c>
      <c r="C26281">
        <f>IF(Calculator!$H827="Yes",1,0)</f>
      </c>
    </row>
    <row r="26282" spans="1:3" x14ac:dyDescent="0.25">
      <c r="A26282">
        <v>827</v>
      </c>
      <c r="B26282" t="s">
        <v>54</v>
      </c>
      <c r="C26282">
        <f>(MIN(Calculator!$I827,30)-25)/5</f>
      </c>
    </row>
    <row r="26283" spans="1:3" x14ac:dyDescent="0.25">
      <c r="A26283">
        <v>827</v>
      </c>
      <c r="B26283" t="s">
        <v>55</v>
      </c>
      <c r="C26283">
        <f>(MAX(Calculator!$I827,30)-30)/5</f>
      </c>
    </row>
    <row r="26284" spans="1:3" x14ac:dyDescent="0.25">
      <c r="A26284">
        <v>827</v>
      </c>
      <c r="B26284" t="s">
        <v>56</v>
      </c>
      <c r="C26284">
        <f>(MIN(Calculator!$J827,60)-60)/-15</f>
      </c>
    </row>
    <row r="26285" spans="1:3" x14ac:dyDescent="0.25">
      <c r="A26285">
        <v>827</v>
      </c>
      <c r="B26285" t="s">
        <v>57</v>
      </c>
      <c r="C26285">
        <f>(MAX(Calculator!$J827,60)-90)/-15</f>
      </c>
    </row>
    <row r="26286" spans="1:3" x14ac:dyDescent="0.25">
      <c r="A26286">
        <v>827</v>
      </c>
      <c r="B26286" t="s">
        <v>58</v>
      </c>
      <c r="C26286">
        <f>IF(Calculator!$K827="Yes",1,0)</f>
      </c>
    </row>
    <row r="26287" spans="1:3" x14ac:dyDescent="0.25">
      <c r="A26287">
        <v>827</v>
      </c>
      <c r="B26287" t="s">
        <v>59</v>
      </c>
      <c r="C26287">
        <f>IF(Calculator!$L827="Yes",1,0)</f>
      </c>
    </row>
    <row r="26288" spans="1:3" x14ac:dyDescent="0.25">
      <c r="A26288">
        <v>827</v>
      </c>
      <c r="B26288" t="s">
        <v>60</v>
      </c>
      <c r="C26288">
        <f>((MAX(Calculator!$F827,110)-130)/20)*IF(Calculator!$K827="Yes",1,0)</f>
      </c>
    </row>
    <row r="26289" spans="1:3" x14ac:dyDescent="0.25">
      <c r="A26289">
        <v>827</v>
      </c>
      <c r="B26289" t="s">
        <v>61</v>
      </c>
      <c r="C26289">
        <f>((((Calculator!$D827-Calculator!$E827)*0.02586)-3.5))*IF(Calculator!$L827="Yes",1,0)</f>
      </c>
    </row>
    <row r="26290" spans="1:3" x14ac:dyDescent="0.25">
      <c r="A26290">
        <v>827</v>
      </c>
      <c r="B26290" t="s">
        <v>62</v>
      </c>
      <c r="C26290">
        <f>(((Calculator!$C827-55)/10)*(((((Calculator!$D827-Calculator!$E827)*0.02586)-3.5))))</f>
      </c>
    </row>
    <row r="26291" spans="1:3" x14ac:dyDescent="0.25">
      <c r="A26291">
        <v>827</v>
      </c>
      <c r="B26291" t="s">
        <v>63</v>
      </c>
      <c r="C26291">
        <f>(((Calculator!$C827-55)/10)*(((Calculator!$E827*0.02586)-1.3)/0.3))</f>
      </c>
    </row>
    <row r="26292" spans="1:3" x14ac:dyDescent="0.25">
      <c r="A26292">
        <v>827</v>
      </c>
      <c r="B26292" t="s">
        <v>64</v>
      </c>
      <c r="C26292">
        <f>(((Calculator!$C827-55)/10)*((MAX(Calculator!$F827,110)-130)/20))</f>
      </c>
    </row>
    <row r="26293" spans="1:3" x14ac:dyDescent="0.25">
      <c r="A26293">
        <v>827</v>
      </c>
      <c r="B26293" t="s">
        <v>65</v>
      </c>
      <c r="C26293">
        <f>(((Calculator!$C827-55)/10)*IF(Calculator!$G827="Yes",1,0))</f>
      </c>
    </row>
    <row r="26294" spans="1:3" x14ac:dyDescent="0.25">
      <c r="A26294">
        <v>827</v>
      </c>
      <c r="B26294" t="s">
        <v>66</v>
      </c>
      <c r="C26294">
        <f>(((Calculator!$C827-55)/10)*IF(Calculator!$H827="Yes",1,0))</f>
      </c>
    </row>
    <row r="26295" spans="1:3" x14ac:dyDescent="0.25">
      <c r="A26295">
        <v>827</v>
      </c>
      <c r="B26295" t="s">
        <v>67</v>
      </c>
      <c r="C26295">
        <f>(((Calculator!$C827-55)/10)*((MAX(Calculator!$I827,30)-30)/5))</f>
      </c>
    </row>
    <row r="26296" spans="1:3" x14ac:dyDescent="0.25">
      <c r="A26296">
        <v>827</v>
      </c>
      <c r="B26296" t="s">
        <v>68</v>
      </c>
      <c r="C26296">
        <f>(((Calculator!$C827-55)/10)*((MIN(Calculator!$J827,60)-60)/-15))</f>
      </c>
    </row>
    <row r="26297" spans="1:3" x14ac:dyDescent="0.25">
      <c r="A26297">
        <v>827</v>
      </c>
      <c r="B26297" t="s">
        <v>69</v>
      </c>
      <c r="C26297">
        <f>IF(AND(Calculator!$O827&lt;&gt;"",Calculator!$O827&gt;=4,Calculator!$O827&lt;=6),1,0)</f>
      </c>
    </row>
    <row r="26298" spans="1:3" x14ac:dyDescent="0.25">
      <c r="A26298">
        <v>827</v>
      </c>
      <c r="B26298" t="s">
        <v>70</v>
      </c>
      <c r="C26298">
        <f>IF(AND(Calculator!$O827&lt;&gt;"",Calculator!$O827&gt;=7,Calculator!$O827&lt;=10),1,0)</f>
      </c>
    </row>
    <row r="26299" spans="1:3" x14ac:dyDescent="0.25">
      <c r="A26299">
        <v>827</v>
      </c>
      <c r="B26299" t="s">
        <v>71</v>
      </c>
      <c r="C26299">
        <f>IF(Calculator!$O827="",1,0)</f>
      </c>
    </row>
    <row r="26300" spans="1:3" x14ac:dyDescent="0.25">
      <c r="A26300">
        <v>827</v>
      </c>
      <c r="B26300" t="s">
        <v>72</v>
      </c>
      <c r="C26300">
        <f>IF(OR(Calculator!$M827="",Calculator!$M827=0),0,LN(Calculator!$M827))</f>
      </c>
    </row>
    <row r="26301" spans="1:3" x14ac:dyDescent="0.25">
      <c r="A26301">
        <v>827</v>
      </c>
      <c r="B26301" t="s">
        <v>73</v>
      </c>
      <c r="C26301">
        <f>IF(Calculator!$M827="",1,0)</f>
      </c>
    </row>
    <row r="26302" spans="1:3" x14ac:dyDescent="0.25">
      <c r="A26302">
        <v>827</v>
      </c>
      <c r="B26302" t="s">
        <v>74</v>
      </c>
      <c r="C26302">
        <f>IF(Calculator!$N827="",0,(Calculator!$N827-5.3)*IF(Calculator!$G827="Yes",1,0))</f>
      </c>
    </row>
    <row r="26303" spans="1:3" x14ac:dyDescent="0.25">
      <c r="A26303">
        <v>827</v>
      </c>
      <c r="B26303" t="s">
        <v>75</v>
      </c>
      <c r="C26303">
        <f>IF(Calculator!$N827="",0,(Calculator!$N827-5.3)*(1-IF(Calculator!$G827="Yes",1,0)))</f>
      </c>
    </row>
    <row r="26304" spans="1:3" x14ac:dyDescent="0.25">
      <c r="A26304">
        <v>827</v>
      </c>
      <c r="B26304" t="s">
        <v>76</v>
      </c>
      <c r="C26304">
        <f>IF(Calculator!$N827="",1,0)</f>
      </c>
    </row>
    <row r="26305" spans="1:3" x14ac:dyDescent="0.25">
      <c r="A26305">
        <v>827</v>
      </c>
      <c r="B26305" t="s">
        <v>77</v>
      </c>
      <c r="C26305">
        <f>1</f>
      </c>
    </row>
    <row r="26306" spans="1:3" x14ac:dyDescent="0.25">
      <c r="A26306">
        <v>828</v>
      </c>
      <c r="B26306" t="s">
        <v>47</v>
      </c>
      <c r="C26306">
        <f>(Calculator!$C828-55)/10</f>
      </c>
    </row>
    <row r="26307" spans="1:3" x14ac:dyDescent="0.25">
      <c r="A26307">
        <v>828</v>
      </c>
      <c r="B26307" t="s">
        <v>48</v>
      </c>
      <c r="C26307">
        <f>((Calculator!$C828-55)/10)^2</f>
      </c>
    </row>
    <row r="26308" spans="1:3" x14ac:dyDescent="0.25">
      <c r="A26308">
        <v>828</v>
      </c>
      <c r="B26308" t="s">
        <v>49</v>
      </c>
      <c r="C26308">
        <f>((Calculator!$D828-Calculator!$E828)*0.02586)-3.5</f>
      </c>
    </row>
    <row r="26309" spans="1:3" x14ac:dyDescent="0.25">
      <c r="A26309">
        <v>828</v>
      </c>
      <c r="B26309" t="s">
        <v>50</v>
      </c>
      <c r="C26309">
        <f>((Calculator!$E828*0.02586)-1.3)/0.3</f>
      </c>
    </row>
    <row r="26310" spans="1:3" x14ac:dyDescent="0.25">
      <c r="A26310">
        <v>828</v>
      </c>
      <c r="B26310" t="s">
        <v>51</v>
      </c>
      <c r="C26310">
        <f>(MIN(Calculator!$F828,110)-110)/20</f>
      </c>
    </row>
    <row r="26311" spans="1:3" x14ac:dyDescent="0.25">
      <c r="A26311">
        <v>828</v>
      </c>
      <c r="B26311" t="s">
        <v>52</v>
      </c>
      <c r="C26311">
        <f>(MAX(Calculator!$F828,110)-130)/20</f>
      </c>
    </row>
    <row r="26312" spans="1:3" x14ac:dyDescent="0.25">
      <c r="A26312">
        <v>828</v>
      </c>
      <c r="B26312" t="s">
        <v>17</v>
      </c>
      <c r="C26312">
        <f>IF(Calculator!$G828="Yes",1,0)</f>
      </c>
    </row>
    <row r="26313" spans="1:3" x14ac:dyDescent="0.25">
      <c r="A26313">
        <v>828</v>
      </c>
      <c r="B26313" t="s">
        <v>53</v>
      </c>
      <c r="C26313">
        <f>IF(Calculator!$H828="Yes",1,0)</f>
      </c>
    </row>
    <row r="26314" spans="1:3" x14ac:dyDescent="0.25">
      <c r="A26314">
        <v>828</v>
      </c>
      <c r="B26314" t="s">
        <v>54</v>
      </c>
      <c r="C26314">
        <f>(MIN(Calculator!$I828,30)-25)/5</f>
      </c>
    </row>
    <row r="26315" spans="1:3" x14ac:dyDescent="0.25">
      <c r="A26315">
        <v>828</v>
      </c>
      <c r="B26315" t="s">
        <v>55</v>
      </c>
      <c r="C26315">
        <f>(MAX(Calculator!$I828,30)-30)/5</f>
      </c>
    </row>
    <row r="26316" spans="1:3" x14ac:dyDescent="0.25">
      <c r="A26316">
        <v>828</v>
      </c>
      <c r="B26316" t="s">
        <v>56</v>
      </c>
      <c r="C26316">
        <f>(MIN(Calculator!$J828,60)-60)/-15</f>
      </c>
    </row>
    <row r="26317" spans="1:3" x14ac:dyDescent="0.25">
      <c r="A26317">
        <v>828</v>
      </c>
      <c r="B26317" t="s">
        <v>57</v>
      </c>
      <c r="C26317">
        <f>(MAX(Calculator!$J828,60)-90)/-15</f>
      </c>
    </row>
    <row r="26318" spans="1:3" x14ac:dyDescent="0.25">
      <c r="A26318">
        <v>828</v>
      </c>
      <c r="B26318" t="s">
        <v>58</v>
      </c>
      <c r="C26318">
        <f>IF(Calculator!$K828="Yes",1,0)</f>
      </c>
    </row>
    <row r="26319" spans="1:3" x14ac:dyDescent="0.25">
      <c r="A26319">
        <v>828</v>
      </c>
      <c r="B26319" t="s">
        <v>59</v>
      </c>
      <c r="C26319">
        <f>IF(Calculator!$L828="Yes",1,0)</f>
      </c>
    </row>
    <row r="26320" spans="1:3" x14ac:dyDescent="0.25">
      <c r="A26320">
        <v>828</v>
      </c>
      <c r="B26320" t="s">
        <v>60</v>
      </c>
      <c r="C26320">
        <f>((MAX(Calculator!$F828,110)-130)/20)*IF(Calculator!$K828="Yes",1,0)</f>
      </c>
    </row>
    <row r="26321" spans="1:3" x14ac:dyDescent="0.25">
      <c r="A26321">
        <v>828</v>
      </c>
      <c r="B26321" t="s">
        <v>61</v>
      </c>
      <c r="C26321">
        <f>((((Calculator!$D828-Calculator!$E828)*0.02586)-3.5))*IF(Calculator!$L828="Yes",1,0)</f>
      </c>
    </row>
    <row r="26322" spans="1:3" x14ac:dyDescent="0.25">
      <c r="A26322">
        <v>828</v>
      </c>
      <c r="B26322" t="s">
        <v>62</v>
      </c>
      <c r="C26322">
        <f>(((Calculator!$C828-55)/10)*(((((Calculator!$D828-Calculator!$E828)*0.02586)-3.5))))</f>
      </c>
    </row>
    <row r="26323" spans="1:3" x14ac:dyDescent="0.25">
      <c r="A26323">
        <v>828</v>
      </c>
      <c r="B26323" t="s">
        <v>63</v>
      </c>
      <c r="C26323">
        <f>(((Calculator!$C828-55)/10)*(((Calculator!$E828*0.02586)-1.3)/0.3))</f>
      </c>
    </row>
    <row r="26324" spans="1:3" x14ac:dyDescent="0.25">
      <c r="A26324">
        <v>828</v>
      </c>
      <c r="B26324" t="s">
        <v>64</v>
      </c>
      <c r="C26324">
        <f>(((Calculator!$C828-55)/10)*((MAX(Calculator!$F828,110)-130)/20))</f>
      </c>
    </row>
    <row r="26325" spans="1:3" x14ac:dyDescent="0.25">
      <c r="A26325">
        <v>828</v>
      </c>
      <c r="B26325" t="s">
        <v>65</v>
      </c>
      <c r="C26325">
        <f>(((Calculator!$C828-55)/10)*IF(Calculator!$G828="Yes",1,0))</f>
      </c>
    </row>
    <row r="26326" spans="1:3" x14ac:dyDescent="0.25">
      <c r="A26326">
        <v>828</v>
      </c>
      <c r="B26326" t="s">
        <v>66</v>
      </c>
      <c r="C26326">
        <f>(((Calculator!$C828-55)/10)*IF(Calculator!$H828="Yes",1,0))</f>
      </c>
    </row>
    <row r="26327" spans="1:3" x14ac:dyDescent="0.25">
      <c r="A26327">
        <v>828</v>
      </c>
      <c r="B26327" t="s">
        <v>67</v>
      </c>
      <c r="C26327">
        <f>(((Calculator!$C828-55)/10)*((MAX(Calculator!$I828,30)-30)/5))</f>
      </c>
    </row>
    <row r="26328" spans="1:3" x14ac:dyDescent="0.25">
      <c r="A26328">
        <v>828</v>
      </c>
      <c r="B26328" t="s">
        <v>68</v>
      </c>
      <c r="C26328">
        <f>(((Calculator!$C828-55)/10)*((MIN(Calculator!$J828,60)-60)/-15))</f>
      </c>
    </row>
    <row r="26329" spans="1:3" x14ac:dyDescent="0.25">
      <c r="A26329">
        <v>828</v>
      </c>
      <c r="B26329" t="s">
        <v>69</v>
      </c>
      <c r="C26329">
        <f>IF(AND(Calculator!$O828&lt;&gt;"",Calculator!$O828&gt;=4,Calculator!$O828&lt;=6),1,0)</f>
      </c>
    </row>
    <row r="26330" spans="1:3" x14ac:dyDescent="0.25">
      <c r="A26330">
        <v>828</v>
      </c>
      <c r="B26330" t="s">
        <v>70</v>
      </c>
      <c r="C26330">
        <f>IF(AND(Calculator!$O828&lt;&gt;"",Calculator!$O828&gt;=7,Calculator!$O828&lt;=10),1,0)</f>
      </c>
    </row>
    <row r="26331" spans="1:3" x14ac:dyDescent="0.25">
      <c r="A26331">
        <v>828</v>
      </c>
      <c r="B26331" t="s">
        <v>71</v>
      </c>
      <c r="C26331">
        <f>IF(Calculator!$O828="",1,0)</f>
      </c>
    </row>
    <row r="26332" spans="1:3" x14ac:dyDescent="0.25">
      <c r="A26332">
        <v>828</v>
      </c>
      <c r="B26332" t="s">
        <v>72</v>
      </c>
      <c r="C26332">
        <f>IF(OR(Calculator!$M828="",Calculator!$M828=0),0,LN(Calculator!$M828))</f>
      </c>
    </row>
    <row r="26333" spans="1:3" x14ac:dyDescent="0.25">
      <c r="A26333">
        <v>828</v>
      </c>
      <c r="B26333" t="s">
        <v>73</v>
      </c>
      <c r="C26333">
        <f>IF(Calculator!$M828="",1,0)</f>
      </c>
    </row>
    <row r="26334" spans="1:3" x14ac:dyDescent="0.25">
      <c r="A26334">
        <v>828</v>
      </c>
      <c r="B26334" t="s">
        <v>74</v>
      </c>
      <c r="C26334">
        <f>IF(Calculator!$N828="",0,(Calculator!$N828-5.3)*IF(Calculator!$G828="Yes",1,0))</f>
      </c>
    </row>
    <row r="26335" spans="1:3" x14ac:dyDescent="0.25">
      <c r="A26335">
        <v>828</v>
      </c>
      <c r="B26335" t="s">
        <v>75</v>
      </c>
      <c r="C26335">
        <f>IF(Calculator!$N828="",0,(Calculator!$N828-5.3)*(1-IF(Calculator!$G828="Yes",1,0)))</f>
      </c>
    </row>
    <row r="26336" spans="1:3" x14ac:dyDescent="0.25">
      <c r="A26336">
        <v>828</v>
      </c>
      <c r="B26336" t="s">
        <v>76</v>
      </c>
      <c r="C26336">
        <f>IF(Calculator!$N828="",1,0)</f>
      </c>
    </row>
    <row r="26337" spans="1:3" x14ac:dyDescent="0.25">
      <c r="A26337">
        <v>828</v>
      </c>
      <c r="B26337" t="s">
        <v>77</v>
      </c>
      <c r="C26337">
        <f>1</f>
      </c>
    </row>
    <row r="26338" spans="1:3" x14ac:dyDescent="0.25">
      <c r="A26338">
        <v>829</v>
      </c>
      <c r="B26338" t="s">
        <v>47</v>
      </c>
      <c r="C26338">
        <f>(Calculator!$C829-55)/10</f>
      </c>
    </row>
    <row r="26339" spans="1:3" x14ac:dyDescent="0.25">
      <c r="A26339">
        <v>829</v>
      </c>
      <c r="B26339" t="s">
        <v>48</v>
      </c>
      <c r="C26339">
        <f>((Calculator!$C829-55)/10)^2</f>
      </c>
    </row>
    <row r="26340" spans="1:3" x14ac:dyDescent="0.25">
      <c r="A26340">
        <v>829</v>
      </c>
      <c r="B26340" t="s">
        <v>49</v>
      </c>
      <c r="C26340">
        <f>((Calculator!$D829-Calculator!$E829)*0.02586)-3.5</f>
      </c>
    </row>
    <row r="26341" spans="1:3" x14ac:dyDescent="0.25">
      <c r="A26341">
        <v>829</v>
      </c>
      <c r="B26341" t="s">
        <v>50</v>
      </c>
      <c r="C26341">
        <f>((Calculator!$E829*0.02586)-1.3)/0.3</f>
      </c>
    </row>
    <row r="26342" spans="1:3" x14ac:dyDescent="0.25">
      <c r="A26342">
        <v>829</v>
      </c>
      <c r="B26342" t="s">
        <v>51</v>
      </c>
      <c r="C26342">
        <f>(MIN(Calculator!$F829,110)-110)/20</f>
      </c>
    </row>
    <row r="26343" spans="1:3" x14ac:dyDescent="0.25">
      <c r="A26343">
        <v>829</v>
      </c>
      <c r="B26343" t="s">
        <v>52</v>
      </c>
      <c r="C26343">
        <f>(MAX(Calculator!$F829,110)-130)/20</f>
      </c>
    </row>
    <row r="26344" spans="1:3" x14ac:dyDescent="0.25">
      <c r="A26344">
        <v>829</v>
      </c>
      <c r="B26344" t="s">
        <v>17</v>
      </c>
      <c r="C26344">
        <f>IF(Calculator!$G829="Yes",1,0)</f>
      </c>
    </row>
    <row r="26345" spans="1:3" x14ac:dyDescent="0.25">
      <c r="A26345">
        <v>829</v>
      </c>
      <c r="B26345" t="s">
        <v>53</v>
      </c>
      <c r="C26345">
        <f>IF(Calculator!$H829="Yes",1,0)</f>
      </c>
    </row>
    <row r="26346" spans="1:3" x14ac:dyDescent="0.25">
      <c r="A26346">
        <v>829</v>
      </c>
      <c r="B26346" t="s">
        <v>54</v>
      </c>
      <c r="C26346">
        <f>(MIN(Calculator!$I829,30)-25)/5</f>
      </c>
    </row>
    <row r="26347" spans="1:3" x14ac:dyDescent="0.25">
      <c r="A26347">
        <v>829</v>
      </c>
      <c r="B26347" t="s">
        <v>55</v>
      </c>
      <c r="C26347">
        <f>(MAX(Calculator!$I829,30)-30)/5</f>
      </c>
    </row>
    <row r="26348" spans="1:3" x14ac:dyDescent="0.25">
      <c r="A26348">
        <v>829</v>
      </c>
      <c r="B26348" t="s">
        <v>56</v>
      </c>
      <c r="C26348">
        <f>(MIN(Calculator!$J829,60)-60)/-15</f>
      </c>
    </row>
    <row r="26349" spans="1:3" x14ac:dyDescent="0.25">
      <c r="A26349">
        <v>829</v>
      </c>
      <c r="B26349" t="s">
        <v>57</v>
      </c>
      <c r="C26349">
        <f>(MAX(Calculator!$J829,60)-90)/-15</f>
      </c>
    </row>
    <row r="26350" spans="1:3" x14ac:dyDescent="0.25">
      <c r="A26350">
        <v>829</v>
      </c>
      <c r="B26350" t="s">
        <v>58</v>
      </c>
      <c r="C26350">
        <f>IF(Calculator!$K829="Yes",1,0)</f>
      </c>
    </row>
    <row r="26351" spans="1:3" x14ac:dyDescent="0.25">
      <c r="A26351">
        <v>829</v>
      </c>
      <c r="B26351" t="s">
        <v>59</v>
      </c>
      <c r="C26351">
        <f>IF(Calculator!$L829="Yes",1,0)</f>
      </c>
    </row>
    <row r="26352" spans="1:3" x14ac:dyDescent="0.25">
      <c r="A26352">
        <v>829</v>
      </c>
      <c r="B26352" t="s">
        <v>60</v>
      </c>
      <c r="C26352">
        <f>((MAX(Calculator!$F829,110)-130)/20)*IF(Calculator!$K829="Yes",1,0)</f>
      </c>
    </row>
    <row r="26353" spans="1:3" x14ac:dyDescent="0.25">
      <c r="A26353">
        <v>829</v>
      </c>
      <c r="B26353" t="s">
        <v>61</v>
      </c>
      <c r="C26353">
        <f>((((Calculator!$D829-Calculator!$E829)*0.02586)-3.5))*IF(Calculator!$L829="Yes",1,0)</f>
      </c>
    </row>
    <row r="26354" spans="1:3" x14ac:dyDescent="0.25">
      <c r="A26354">
        <v>829</v>
      </c>
      <c r="B26354" t="s">
        <v>62</v>
      </c>
      <c r="C26354">
        <f>(((Calculator!$C829-55)/10)*(((((Calculator!$D829-Calculator!$E829)*0.02586)-3.5))))</f>
      </c>
    </row>
    <row r="26355" spans="1:3" x14ac:dyDescent="0.25">
      <c r="A26355">
        <v>829</v>
      </c>
      <c r="B26355" t="s">
        <v>63</v>
      </c>
      <c r="C26355">
        <f>(((Calculator!$C829-55)/10)*(((Calculator!$E829*0.02586)-1.3)/0.3))</f>
      </c>
    </row>
    <row r="26356" spans="1:3" x14ac:dyDescent="0.25">
      <c r="A26356">
        <v>829</v>
      </c>
      <c r="B26356" t="s">
        <v>64</v>
      </c>
      <c r="C26356">
        <f>(((Calculator!$C829-55)/10)*((MAX(Calculator!$F829,110)-130)/20))</f>
      </c>
    </row>
    <row r="26357" spans="1:3" x14ac:dyDescent="0.25">
      <c r="A26357">
        <v>829</v>
      </c>
      <c r="B26357" t="s">
        <v>65</v>
      </c>
      <c r="C26357">
        <f>(((Calculator!$C829-55)/10)*IF(Calculator!$G829="Yes",1,0))</f>
      </c>
    </row>
    <row r="26358" spans="1:3" x14ac:dyDescent="0.25">
      <c r="A26358">
        <v>829</v>
      </c>
      <c r="B26358" t="s">
        <v>66</v>
      </c>
      <c r="C26358">
        <f>(((Calculator!$C829-55)/10)*IF(Calculator!$H829="Yes",1,0))</f>
      </c>
    </row>
    <row r="26359" spans="1:3" x14ac:dyDescent="0.25">
      <c r="A26359">
        <v>829</v>
      </c>
      <c r="B26359" t="s">
        <v>67</v>
      </c>
      <c r="C26359">
        <f>(((Calculator!$C829-55)/10)*((MAX(Calculator!$I829,30)-30)/5))</f>
      </c>
    </row>
    <row r="26360" spans="1:3" x14ac:dyDescent="0.25">
      <c r="A26360">
        <v>829</v>
      </c>
      <c r="B26360" t="s">
        <v>68</v>
      </c>
      <c r="C26360">
        <f>(((Calculator!$C829-55)/10)*((MIN(Calculator!$J829,60)-60)/-15))</f>
      </c>
    </row>
    <row r="26361" spans="1:3" x14ac:dyDescent="0.25">
      <c r="A26361">
        <v>829</v>
      </c>
      <c r="B26361" t="s">
        <v>69</v>
      </c>
      <c r="C26361">
        <f>IF(AND(Calculator!$O829&lt;&gt;"",Calculator!$O829&gt;=4,Calculator!$O829&lt;=6),1,0)</f>
      </c>
    </row>
    <row r="26362" spans="1:3" x14ac:dyDescent="0.25">
      <c r="A26362">
        <v>829</v>
      </c>
      <c r="B26362" t="s">
        <v>70</v>
      </c>
      <c r="C26362">
        <f>IF(AND(Calculator!$O829&lt;&gt;"",Calculator!$O829&gt;=7,Calculator!$O829&lt;=10),1,0)</f>
      </c>
    </row>
    <row r="26363" spans="1:3" x14ac:dyDescent="0.25">
      <c r="A26363">
        <v>829</v>
      </c>
      <c r="B26363" t="s">
        <v>71</v>
      </c>
      <c r="C26363">
        <f>IF(Calculator!$O829="",1,0)</f>
      </c>
    </row>
    <row r="26364" spans="1:3" x14ac:dyDescent="0.25">
      <c r="A26364">
        <v>829</v>
      </c>
      <c r="B26364" t="s">
        <v>72</v>
      </c>
      <c r="C26364">
        <f>IF(OR(Calculator!$M829="",Calculator!$M829=0),0,LN(Calculator!$M829))</f>
      </c>
    </row>
    <row r="26365" spans="1:3" x14ac:dyDescent="0.25">
      <c r="A26365">
        <v>829</v>
      </c>
      <c r="B26365" t="s">
        <v>73</v>
      </c>
      <c r="C26365">
        <f>IF(Calculator!$M829="",1,0)</f>
      </c>
    </row>
    <row r="26366" spans="1:3" x14ac:dyDescent="0.25">
      <c r="A26366">
        <v>829</v>
      </c>
      <c r="B26366" t="s">
        <v>74</v>
      </c>
      <c r="C26366">
        <f>IF(Calculator!$N829="",0,(Calculator!$N829-5.3)*IF(Calculator!$G829="Yes",1,0))</f>
      </c>
    </row>
    <row r="26367" spans="1:3" x14ac:dyDescent="0.25">
      <c r="A26367">
        <v>829</v>
      </c>
      <c r="B26367" t="s">
        <v>75</v>
      </c>
      <c r="C26367">
        <f>IF(Calculator!$N829="",0,(Calculator!$N829-5.3)*(1-IF(Calculator!$G829="Yes",1,0)))</f>
      </c>
    </row>
    <row r="26368" spans="1:3" x14ac:dyDescent="0.25">
      <c r="A26368">
        <v>829</v>
      </c>
      <c r="B26368" t="s">
        <v>76</v>
      </c>
      <c r="C26368">
        <f>IF(Calculator!$N829="",1,0)</f>
      </c>
    </row>
    <row r="26369" spans="1:3" x14ac:dyDescent="0.25">
      <c r="A26369">
        <v>829</v>
      </c>
      <c r="B26369" t="s">
        <v>77</v>
      </c>
      <c r="C26369">
        <f>1</f>
      </c>
    </row>
    <row r="26370" spans="1:3" x14ac:dyDescent="0.25">
      <c r="A26370">
        <v>830</v>
      </c>
      <c r="B26370" t="s">
        <v>47</v>
      </c>
      <c r="C26370">
        <f>(Calculator!$C830-55)/10</f>
      </c>
    </row>
    <row r="26371" spans="1:3" x14ac:dyDescent="0.25">
      <c r="A26371">
        <v>830</v>
      </c>
      <c r="B26371" t="s">
        <v>48</v>
      </c>
      <c r="C26371">
        <f>((Calculator!$C830-55)/10)^2</f>
      </c>
    </row>
    <row r="26372" spans="1:3" x14ac:dyDescent="0.25">
      <c r="A26372">
        <v>830</v>
      </c>
      <c r="B26372" t="s">
        <v>49</v>
      </c>
      <c r="C26372">
        <f>((Calculator!$D830-Calculator!$E830)*0.02586)-3.5</f>
      </c>
    </row>
    <row r="26373" spans="1:3" x14ac:dyDescent="0.25">
      <c r="A26373">
        <v>830</v>
      </c>
      <c r="B26373" t="s">
        <v>50</v>
      </c>
      <c r="C26373">
        <f>((Calculator!$E830*0.02586)-1.3)/0.3</f>
      </c>
    </row>
    <row r="26374" spans="1:3" x14ac:dyDescent="0.25">
      <c r="A26374">
        <v>830</v>
      </c>
      <c r="B26374" t="s">
        <v>51</v>
      </c>
      <c r="C26374">
        <f>(MIN(Calculator!$F830,110)-110)/20</f>
      </c>
    </row>
    <row r="26375" spans="1:3" x14ac:dyDescent="0.25">
      <c r="A26375">
        <v>830</v>
      </c>
      <c r="B26375" t="s">
        <v>52</v>
      </c>
      <c r="C26375">
        <f>(MAX(Calculator!$F830,110)-130)/20</f>
      </c>
    </row>
    <row r="26376" spans="1:3" x14ac:dyDescent="0.25">
      <c r="A26376">
        <v>830</v>
      </c>
      <c r="B26376" t="s">
        <v>17</v>
      </c>
      <c r="C26376">
        <f>IF(Calculator!$G830="Yes",1,0)</f>
      </c>
    </row>
    <row r="26377" spans="1:3" x14ac:dyDescent="0.25">
      <c r="A26377">
        <v>830</v>
      </c>
      <c r="B26377" t="s">
        <v>53</v>
      </c>
      <c r="C26377">
        <f>IF(Calculator!$H830="Yes",1,0)</f>
      </c>
    </row>
    <row r="26378" spans="1:3" x14ac:dyDescent="0.25">
      <c r="A26378">
        <v>830</v>
      </c>
      <c r="B26378" t="s">
        <v>54</v>
      </c>
      <c r="C26378">
        <f>(MIN(Calculator!$I830,30)-25)/5</f>
      </c>
    </row>
    <row r="26379" spans="1:3" x14ac:dyDescent="0.25">
      <c r="A26379">
        <v>830</v>
      </c>
      <c r="B26379" t="s">
        <v>55</v>
      </c>
      <c r="C26379">
        <f>(MAX(Calculator!$I830,30)-30)/5</f>
      </c>
    </row>
    <row r="26380" spans="1:3" x14ac:dyDescent="0.25">
      <c r="A26380">
        <v>830</v>
      </c>
      <c r="B26380" t="s">
        <v>56</v>
      </c>
      <c r="C26380">
        <f>(MIN(Calculator!$J830,60)-60)/-15</f>
      </c>
    </row>
    <row r="26381" spans="1:3" x14ac:dyDescent="0.25">
      <c r="A26381">
        <v>830</v>
      </c>
      <c r="B26381" t="s">
        <v>57</v>
      </c>
      <c r="C26381">
        <f>(MAX(Calculator!$J830,60)-90)/-15</f>
      </c>
    </row>
    <row r="26382" spans="1:3" x14ac:dyDescent="0.25">
      <c r="A26382">
        <v>830</v>
      </c>
      <c r="B26382" t="s">
        <v>58</v>
      </c>
      <c r="C26382">
        <f>IF(Calculator!$K830="Yes",1,0)</f>
      </c>
    </row>
    <row r="26383" spans="1:3" x14ac:dyDescent="0.25">
      <c r="A26383">
        <v>830</v>
      </c>
      <c r="B26383" t="s">
        <v>59</v>
      </c>
      <c r="C26383">
        <f>IF(Calculator!$L830="Yes",1,0)</f>
      </c>
    </row>
    <row r="26384" spans="1:3" x14ac:dyDescent="0.25">
      <c r="A26384">
        <v>830</v>
      </c>
      <c r="B26384" t="s">
        <v>60</v>
      </c>
      <c r="C26384">
        <f>((MAX(Calculator!$F830,110)-130)/20)*IF(Calculator!$K830="Yes",1,0)</f>
      </c>
    </row>
    <row r="26385" spans="1:3" x14ac:dyDescent="0.25">
      <c r="A26385">
        <v>830</v>
      </c>
      <c r="B26385" t="s">
        <v>61</v>
      </c>
      <c r="C26385">
        <f>((((Calculator!$D830-Calculator!$E830)*0.02586)-3.5))*IF(Calculator!$L830="Yes",1,0)</f>
      </c>
    </row>
    <row r="26386" spans="1:3" x14ac:dyDescent="0.25">
      <c r="A26386">
        <v>830</v>
      </c>
      <c r="B26386" t="s">
        <v>62</v>
      </c>
      <c r="C26386">
        <f>(((Calculator!$C830-55)/10)*(((((Calculator!$D830-Calculator!$E830)*0.02586)-3.5))))</f>
      </c>
    </row>
    <row r="26387" spans="1:3" x14ac:dyDescent="0.25">
      <c r="A26387">
        <v>830</v>
      </c>
      <c r="B26387" t="s">
        <v>63</v>
      </c>
      <c r="C26387">
        <f>(((Calculator!$C830-55)/10)*(((Calculator!$E830*0.02586)-1.3)/0.3))</f>
      </c>
    </row>
    <row r="26388" spans="1:3" x14ac:dyDescent="0.25">
      <c r="A26388">
        <v>830</v>
      </c>
      <c r="B26388" t="s">
        <v>64</v>
      </c>
      <c r="C26388">
        <f>(((Calculator!$C830-55)/10)*((MAX(Calculator!$F830,110)-130)/20))</f>
      </c>
    </row>
    <row r="26389" spans="1:3" x14ac:dyDescent="0.25">
      <c r="A26389">
        <v>830</v>
      </c>
      <c r="B26389" t="s">
        <v>65</v>
      </c>
      <c r="C26389">
        <f>(((Calculator!$C830-55)/10)*IF(Calculator!$G830="Yes",1,0))</f>
      </c>
    </row>
    <row r="26390" spans="1:3" x14ac:dyDescent="0.25">
      <c r="A26390">
        <v>830</v>
      </c>
      <c r="B26390" t="s">
        <v>66</v>
      </c>
      <c r="C26390">
        <f>(((Calculator!$C830-55)/10)*IF(Calculator!$H830="Yes",1,0))</f>
      </c>
    </row>
    <row r="26391" spans="1:3" x14ac:dyDescent="0.25">
      <c r="A26391">
        <v>830</v>
      </c>
      <c r="B26391" t="s">
        <v>67</v>
      </c>
      <c r="C26391">
        <f>(((Calculator!$C830-55)/10)*((MAX(Calculator!$I830,30)-30)/5))</f>
      </c>
    </row>
    <row r="26392" spans="1:3" x14ac:dyDescent="0.25">
      <c r="A26392">
        <v>830</v>
      </c>
      <c r="B26392" t="s">
        <v>68</v>
      </c>
      <c r="C26392">
        <f>(((Calculator!$C830-55)/10)*((MIN(Calculator!$J830,60)-60)/-15))</f>
      </c>
    </row>
    <row r="26393" spans="1:3" x14ac:dyDescent="0.25">
      <c r="A26393">
        <v>830</v>
      </c>
      <c r="B26393" t="s">
        <v>69</v>
      </c>
      <c r="C26393">
        <f>IF(AND(Calculator!$O830&lt;&gt;"",Calculator!$O830&gt;=4,Calculator!$O830&lt;=6),1,0)</f>
      </c>
    </row>
    <row r="26394" spans="1:3" x14ac:dyDescent="0.25">
      <c r="A26394">
        <v>830</v>
      </c>
      <c r="B26394" t="s">
        <v>70</v>
      </c>
      <c r="C26394">
        <f>IF(AND(Calculator!$O830&lt;&gt;"",Calculator!$O830&gt;=7,Calculator!$O830&lt;=10),1,0)</f>
      </c>
    </row>
    <row r="26395" spans="1:3" x14ac:dyDescent="0.25">
      <c r="A26395">
        <v>830</v>
      </c>
      <c r="B26395" t="s">
        <v>71</v>
      </c>
      <c r="C26395">
        <f>IF(Calculator!$O830="",1,0)</f>
      </c>
    </row>
    <row r="26396" spans="1:3" x14ac:dyDescent="0.25">
      <c r="A26396">
        <v>830</v>
      </c>
      <c r="B26396" t="s">
        <v>72</v>
      </c>
      <c r="C26396">
        <f>IF(OR(Calculator!$M830="",Calculator!$M830=0),0,LN(Calculator!$M830))</f>
      </c>
    </row>
    <row r="26397" spans="1:3" x14ac:dyDescent="0.25">
      <c r="A26397">
        <v>830</v>
      </c>
      <c r="B26397" t="s">
        <v>73</v>
      </c>
      <c r="C26397">
        <f>IF(Calculator!$M830="",1,0)</f>
      </c>
    </row>
    <row r="26398" spans="1:3" x14ac:dyDescent="0.25">
      <c r="A26398">
        <v>830</v>
      </c>
      <c r="B26398" t="s">
        <v>74</v>
      </c>
      <c r="C26398">
        <f>IF(Calculator!$N830="",0,(Calculator!$N830-5.3)*IF(Calculator!$G830="Yes",1,0))</f>
      </c>
    </row>
    <row r="26399" spans="1:3" x14ac:dyDescent="0.25">
      <c r="A26399">
        <v>830</v>
      </c>
      <c r="B26399" t="s">
        <v>75</v>
      </c>
      <c r="C26399">
        <f>IF(Calculator!$N830="",0,(Calculator!$N830-5.3)*(1-IF(Calculator!$G830="Yes",1,0)))</f>
      </c>
    </row>
    <row r="26400" spans="1:3" x14ac:dyDescent="0.25">
      <c r="A26400">
        <v>830</v>
      </c>
      <c r="B26400" t="s">
        <v>76</v>
      </c>
      <c r="C26400">
        <f>IF(Calculator!$N830="",1,0)</f>
      </c>
    </row>
    <row r="26401" spans="1:3" x14ac:dyDescent="0.25">
      <c r="A26401">
        <v>830</v>
      </c>
      <c r="B26401" t="s">
        <v>77</v>
      </c>
      <c r="C26401">
        <f>1</f>
      </c>
    </row>
    <row r="26402" spans="1:3" x14ac:dyDescent="0.25">
      <c r="A26402">
        <v>831</v>
      </c>
      <c r="B26402" t="s">
        <v>47</v>
      </c>
      <c r="C26402">
        <f>(Calculator!$C831-55)/10</f>
      </c>
    </row>
    <row r="26403" spans="1:3" x14ac:dyDescent="0.25">
      <c r="A26403">
        <v>831</v>
      </c>
      <c r="B26403" t="s">
        <v>48</v>
      </c>
      <c r="C26403">
        <f>((Calculator!$C831-55)/10)^2</f>
      </c>
    </row>
    <row r="26404" spans="1:3" x14ac:dyDescent="0.25">
      <c r="A26404">
        <v>831</v>
      </c>
      <c r="B26404" t="s">
        <v>49</v>
      </c>
      <c r="C26404">
        <f>((Calculator!$D831-Calculator!$E831)*0.02586)-3.5</f>
      </c>
    </row>
    <row r="26405" spans="1:3" x14ac:dyDescent="0.25">
      <c r="A26405">
        <v>831</v>
      </c>
      <c r="B26405" t="s">
        <v>50</v>
      </c>
      <c r="C26405">
        <f>((Calculator!$E831*0.02586)-1.3)/0.3</f>
      </c>
    </row>
    <row r="26406" spans="1:3" x14ac:dyDescent="0.25">
      <c r="A26406">
        <v>831</v>
      </c>
      <c r="B26406" t="s">
        <v>51</v>
      </c>
      <c r="C26406">
        <f>(MIN(Calculator!$F831,110)-110)/20</f>
      </c>
    </row>
    <row r="26407" spans="1:3" x14ac:dyDescent="0.25">
      <c r="A26407">
        <v>831</v>
      </c>
      <c r="B26407" t="s">
        <v>52</v>
      </c>
      <c r="C26407">
        <f>(MAX(Calculator!$F831,110)-130)/20</f>
      </c>
    </row>
    <row r="26408" spans="1:3" x14ac:dyDescent="0.25">
      <c r="A26408">
        <v>831</v>
      </c>
      <c r="B26408" t="s">
        <v>17</v>
      </c>
      <c r="C26408">
        <f>IF(Calculator!$G831="Yes",1,0)</f>
      </c>
    </row>
    <row r="26409" spans="1:3" x14ac:dyDescent="0.25">
      <c r="A26409">
        <v>831</v>
      </c>
      <c r="B26409" t="s">
        <v>53</v>
      </c>
      <c r="C26409">
        <f>IF(Calculator!$H831="Yes",1,0)</f>
      </c>
    </row>
    <row r="26410" spans="1:3" x14ac:dyDescent="0.25">
      <c r="A26410">
        <v>831</v>
      </c>
      <c r="B26410" t="s">
        <v>54</v>
      </c>
      <c r="C26410">
        <f>(MIN(Calculator!$I831,30)-25)/5</f>
      </c>
    </row>
    <row r="26411" spans="1:3" x14ac:dyDescent="0.25">
      <c r="A26411">
        <v>831</v>
      </c>
      <c r="B26411" t="s">
        <v>55</v>
      </c>
      <c r="C26411">
        <f>(MAX(Calculator!$I831,30)-30)/5</f>
      </c>
    </row>
    <row r="26412" spans="1:3" x14ac:dyDescent="0.25">
      <c r="A26412">
        <v>831</v>
      </c>
      <c r="B26412" t="s">
        <v>56</v>
      </c>
      <c r="C26412">
        <f>(MIN(Calculator!$J831,60)-60)/-15</f>
      </c>
    </row>
    <row r="26413" spans="1:3" x14ac:dyDescent="0.25">
      <c r="A26413">
        <v>831</v>
      </c>
      <c r="B26413" t="s">
        <v>57</v>
      </c>
      <c r="C26413">
        <f>(MAX(Calculator!$J831,60)-90)/-15</f>
      </c>
    </row>
    <row r="26414" spans="1:3" x14ac:dyDescent="0.25">
      <c r="A26414">
        <v>831</v>
      </c>
      <c r="B26414" t="s">
        <v>58</v>
      </c>
      <c r="C26414">
        <f>IF(Calculator!$K831="Yes",1,0)</f>
      </c>
    </row>
    <row r="26415" spans="1:3" x14ac:dyDescent="0.25">
      <c r="A26415">
        <v>831</v>
      </c>
      <c r="B26415" t="s">
        <v>59</v>
      </c>
      <c r="C26415">
        <f>IF(Calculator!$L831="Yes",1,0)</f>
      </c>
    </row>
    <row r="26416" spans="1:3" x14ac:dyDescent="0.25">
      <c r="A26416">
        <v>831</v>
      </c>
      <c r="B26416" t="s">
        <v>60</v>
      </c>
      <c r="C26416">
        <f>((MAX(Calculator!$F831,110)-130)/20)*IF(Calculator!$K831="Yes",1,0)</f>
      </c>
    </row>
    <row r="26417" spans="1:3" x14ac:dyDescent="0.25">
      <c r="A26417">
        <v>831</v>
      </c>
      <c r="B26417" t="s">
        <v>61</v>
      </c>
      <c r="C26417">
        <f>((((Calculator!$D831-Calculator!$E831)*0.02586)-3.5))*IF(Calculator!$L831="Yes",1,0)</f>
      </c>
    </row>
    <row r="26418" spans="1:3" x14ac:dyDescent="0.25">
      <c r="A26418">
        <v>831</v>
      </c>
      <c r="B26418" t="s">
        <v>62</v>
      </c>
      <c r="C26418">
        <f>(((Calculator!$C831-55)/10)*(((((Calculator!$D831-Calculator!$E831)*0.02586)-3.5))))</f>
      </c>
    </row>
    <row r="26419" spans="1:3" x14ac:dyDescent="0.25">
      <c r="A26419">
        <v>831</v>
      </c>
      <c r="B26419" t="s">
        <v>63</v>
      </c>
      <c r="C26419">
        <f>(((Calculator!$C831-55)/10)*(((Calculator!$E831*0.02586)-1.3)/0.3))</f>
      </c>
    </row>
    <row r="26420" spans="1:3" x14ac:dyDescent="0.25">
      <c r="A26420">
        <v>831</v>
      </c>
      <c r="B26420" t="s">
        <v>64</v>
      </c>
      <c r="C26420">
        <f>(((Calculator!$C831-55)/10)*((MAX(Calculator!$F831,110)-130)/20))</f>
      </c>
    </row>
    <row r="26421" spans="1:3" x14ac:dyDescent="0.25">
      <c r="A26421">
        <v>831</v>
      </c>
      <c r="B26421" t="s">
        <v>65</v>
      </c>
      <c r="C26421">
        <f>(((Calculator!$C831-55)/10)*IF(Calculator!$G831="Yes",1,0))</f>
      </c>
    </row>
    <row r="26422" spans="1:3" x14ac:dyDescent="0.25">
      <c r="A26422">
        <v>831</v>
      </c>
      <c r="B26422" t="s">
        <v>66</v>
      </c>
      <c r="C26422">
        <f>(((Calculator!$C831-55)/10)*IF(Calculator!$H831="Yes",1,0))</f>
      </c>
    </row>
    <row r="26423" spans="1:3" x14ac:dyDescent="0.25">
      <c r="A26423">
        <v>831</v>
      </c>
      <c r="B26423" t="s">
        <v>67</v>
      </c>
      <c r="C26423">
        <f>(((Calculator!$C831-55)/10)*((MAX(Calculator!$I831,30)-30)/5))</f>
      </c>
    </row>
    <row r="26424" spans="1:3" x14ac:dyDescent="0.25">
      <c r="A26424">
        <v>831</v>
      </c>
      <c r="B26424" t="s">
        <v>68</v>
      </c>
      <c r="C26424">
        <f>(((Calculator!$C831-55)/10)*((MIN(Calculator!$J831,60)-60)/-15))</f>
      </c>
    </row>
    <row r="26425" spans="1:3" x14ac:dyDescent="0.25">
      <c r="A26425">
        <v>831</v>
      </c>
      <c r="B26425" t="s">
        <v>69</v>
      </c>
      <c r="C26425">
        <f>IF(AND(Calculator!$O831&lt;&gt;"",Calculator!$O831&gt;=4,Calculator!$O831&lt;=6),1,0)</f>
      </c>
    </row>
    <row r="26426" spans="1:3" x14ac:dyDescent="0.25">
      <c r="A26426">
        <v>831</v>
      </c>
      <c r="B26426" t="s">
        <v>70</v>
      </c>
      <c r="C26426">
        <f>IF(AND(Calculator!$O831&lt;&gt;"",Calculator!$O831&gt;=7,Calculator!$O831&lt;=10),1,0)</f>
      </c>
    </row>
    <row r="26427" spans="1:3" x14ac:dyDescent="0.25">
      <c r="A26427">
        <v>831</v>
      </c>
      <c r="B26427" t="s">
        <v>71</v>
      </c>
      <c r="C26427">
        <f>IF(Calculator!$O831="",1,0)</f>
      </c>
    </row>
    <row r="26428" spans="1:3" x14ac:dyDescent="0.25">
      <c r="A26428">
        <v>831</v>
      </c>
      <c r="B26428" t="s">
        <v>72</v>
      </c>
      <c r="C26428">
        <f>IF(OR(Calculator!$M831="",Calculator!$M831=0),0,LN(Calculator!$M831))</f>
      </c>
    </row>
    <row r="26429" spans="1:3" x14ac:dyDescent="0.25">
      <c r="A26429">
        <v>831</v>
      </c>
      <c r="B26429" t="s">
        <v>73</v>
      </c>
      <c r="C26429">
        <f>IF(Calculator!$M831="",1,0)</f>
      </c>
    </row>
    <row r="26430" spans="1:3" x14ac:dyDescent="0.25">
      <c r="A26430">
        <v>831</v>
      </c>
      <c r="B26430" t="s">
        <v>74</v>
      </c>
      <c r="C26430">
        <f>IF(Calculator!$N831="",0,(Calculator!$N831-5.3)*IF(Calculator!$G831="Yes",1,0))</f>
      </c>
    </row>
    <row r="26431" spans="1:3" x14ac:dyDescent="0.25">
      <c r="A26431">
        <v>831</v>
      </c>
      <c r="B26431" t="s">
        <v>75</v>
      </c>
      <c r="C26431">
        <f>IF(Calculator!$N831="",0,(Calculator!$N831-5.3)*(1-IF(Calculator!$G831="Yes",1,0)))</f>
      </c>
    </row>
    <row r="26432" spans="1:3" x14ac:dyDescent="0.25">
      <c r="A26432">
        <v>831</v>
      </c>
      <c r="B26432" t="s">
        <v>76</v>
      </c>
      <c r="C26432">
        <f>IF(Calculator!$N831="",1,0)</f>
      </c>
    </row>
    <row r="26433" spans="1:3" x14ac:dyDescent="0.25">
      <c r="A26433">
        <v>831</v>
      </c>
      <c r="B26433" t="s">
        <v>77</v>
      </c>
      <c r="C26433">
        <f>1</f>
      </c>
    </row>
    <row r="26434" spans="1:3" x14ac:dyDescent="0.25">
      <c r="A26434">
        <v>832</v>
      </c>
      <c r="B26434" t="s">
        <v>47</v>
      </c>
      <c r="C26434">
        <f>(Calculator!$C832-55)/10</f>
      </c>
    </row>
    <row r="26435" spans="1:3" x14ac:dyDescent="0.25">
      <c r="A26435">
        <v>832</v>
      </c>
      <c r="B26435" t="s">
        <v>48</v>
      </c>
      <c r="C26435">
        <f>((Calculator!$C832-55)/10)^2</f>
      </c>
    </row>
    <row r="26436" spans="1:3" x14ac:dyDescent="0.25">
      <c r="A26436">
        <v>832</v>
      </c>
      <c r="B26436" t="s">
        <v>49</v>
      </c>
      <c r="C26436">
        <f>((Calculator!$D832-Calculator!$E832)*0.02586)-3.5</f>
      </c>
    </row>
    <row r="26437" spans="1:3" x14ac:dyDescent="0.25">
      <c r="A26437">
        <v>832</v>
      </c>
      <c r="B26437" t="s">
        <v>50</v>
      </c>
      <c r="C26437">
        <f>((Calculator!$E832*0.02586)-1.3)/0.3</f>
      </c>
    </row>
    <row r="26438" spans="1:3" x14ac:dyDescent="0.25">
      <c r="A26438">
        <v>832</v>
      </c>
      <c r="B26438" t="s">
        <v>51</v>
      </c>
      <c r="C26438">
        <f>(MIN(Calculator!$F832,110)-110)/20</f>
      </c>
    </row>
    <row r="26439" spans="1:3" x14ac:dyDescent="0.25">
      <c r="A26439">
        <v>832</v>
      </c>
      <c r="B26439" t="s">
        <v>52</v>
      </c>
      <c r="C26439">
        <f>(MAX(Calculator!$F832,110)-130)/20</f>
      </c>
    </row>
    <row r="26440" spans="1:3" x14ac:dyDescent="0.25">
      <c r="A26440">
        <v>832</v>
      </c>
      <c r="B26440" t="s">
        <v>17</v>
      </c>
      <c r="C26440">
        <f>IF(Calculator!$G832="Yes",1,0)</f>
      </c>
    </row>
    <row r="26441" spans="1:3" x14ac:dyDescent="0.25">
      <c r="A26441">
        <v>832</v>
      </c>
      <c r="B26441" t="s">
        <v>53</v>
      </c>
      <c r="C26441">
        <f>IF(Calculator!$H832="Yes",1,0)</f>
      </c>
    </row>
    <row r="26442" spans="1:3" x14ac:dyDescent="0.25">
      <c r="A26442">
        <v>832</v>
      </c>
      <c r="B26442" t="s">
        <v>54</v>
      </c>
      <c r="C26442">
        <f>(MIN(Calculator!$I832,30)-25)/5</f>
      </c>
    </row>
    <row r="26443" spans="1:3" x14ac:dyDescent="0.25">
      <c r="A26443">
        <v>832</v>
      </c>
      <c r="B26443" t="s">
        <v>55</v>
      </c>
      <c r="C26443">
        <f>(MAX(Calculator!$I832,30)-30)/5</f>
      </c>
    </row>
    <row r="26444" spans="1:3" x14ac:dyDescent="0.25">
      <c r="A26444">
        <v>832</v>
      </c>
      <c r="B26444" t="s">
        <v>56</v>
      </c>
      <c r="C26444">
        <f>(MIN(Calculator!$J832,60)-60)/-15</f>
      </c>
    </row>
    <row r="26445" spans="1:3" x14ac:dyDescent="0.25">
      <c r="A26445">
        <v>832</v>
      </c>
      <c r="B26445" t="s">
        <v>57</v>
      </c>
      <c r="C26445">
        <f>(MAX(Calculator!$J832,60)-90)/-15</f>
      </c>
    </row>
    <row r="26446" spans="1:3" x14ac:dyDescent="0.25">
      <c r="A26446">
        <v>832</v>
      </c>
      <c r="B26446" t="s">
        <v>58</v>
      </c>
      <c r="C26446">
        <f>IF(Calculator!$K832="Yes",1,0)</f>
      </c>
    </row>
    <row r="26447" spans="1:3" x14ac:dyDescent="0.25">
      <c r="A26447">
        <v>832</v>
      </c>
      <c r="B26447" t="s">
        <v>59</v>
      </c>
      <c r="C26447">
        <f>IF(Calculator!$L832="Yes",1,0)</f>
      </c>
    </row>
    <row r="26448" spans="1:3" x14ac:dyDescent="0.25">
      <c r="A26448">
        <v>832</v>
      </c>
      <c r="B26448" t="s">
        <v>60</v>
      </c>
      <c r="C26448">
        <f>((MAX(Calculator!$F832,110)-130)/20)*IF(Calculator!$K832="Yes",1,0)</f>
      </c>
    </row>
    <row r="26449" spans="1:3" x14ac:dyDescent="0.25">
      <c r="A26449">
        <v>832</v>
      </c>
      <c r="B26449" t="s">
        <v>61</v>
      </c>
      <c r="C26449">
        <f>((((Calculator!$D832-Calculator!$E832)*0.02586)-3.5))*IF(Calculator!$L832="Yes",1,0)</f>
      </c>
    </row>
    <row r="26450" spans="1:3" x14ac:dyDescent="0.25">
      <c r="A26450">
        <v>832</v>
      </c>
      <c r="B26450" t="s">
        <v>62</v>
      </c>
      <c r="C26450">
        <f>(((Calculator!$C832-55)/10)*(((((Calculator!$D832-Calculator!$E832)*0.02586)-3.5))))</f>
      </c>
    </row>
    <row r="26451" spans="1:3" x14ac:dyDescent="0.25">
      <c r="A26451">
        <v>832</v>
      </c>
      <c r="B26451" t="s">
        <v>63</v>
      </c>
      <c r="C26451">
        <f>(((Calculator!$C832-55)/10)*(((Calculator!$E832*0.02586)-1.3)/0.3))</f>
      </c>
    </row>
    <row r="26452" spans="1:3" x14ac:dyDescent="0.25">
      <c r="A26452">
        <v>832</v>
      </c>
      <c r="B26452" t="s">
        <v>64</v>
      </c>
      <c r="C26452">
        <f>(((Calculator!$C832-55)/10)*((MAX(Calculator!$F832,110)-130)/20))</f>
      </c>
    </row>
    <row r="26453" spans="1:3" x14ac:dyDescent="0.25">
      <c r="A26453">
        <v>832</v>
      </c>
      <c r="B26453" t="s">
        <v>65</v>
      </c>
      <c r="C26453">
        <f>(((Calculator!$C832-55)/10)*IF(Calculator!$G832="Yes",1,0))</f>
      </c>
    </row>
    <row r="26454" spans="1:3" x14ac:dyDescent="0.25">
      <c r="A26454">
        <v>832</v>
      </c>
      <c r="B26454" t="s">
        <v>66</v>
      </c>
      <c r="C26454">
        <f>(((Calculator!$C832-55)/10)*IF(Calculator!$H832="Yes",1,0))</f>
      </c>
    </row>
    <row r="26455" spans="1:3" x14ac:dyDescent="0.25">
      <c r="A26455">
        <v>832</v>
      </c>
      <c r="B26455" t="s">
        <v>67</v>
      </c>
      <c r="C26455">
        <f>(((Calculator!$C832-55)/10)*((MAX(Calculator!$I832,30)-30)/5))</f>
      </c>
    </row>
    <row r="26456" spans="1:3" x14ac:dyDescent="0.25">
      <c r="A26456">
        <v>832</v>
      </c>
      <c r="B26456" t="s">
        <v>68</v>
      </c>
      <c r="C26456">
        <f>(((Calculator!$C832-55)/10)*((MIN(Calculator!$J832,60)-60)/-15))</f>
      </c>
    </row>
    <row r="26457" spans="1:3" x14ac:dyDescent="0.25">
      <c r="A26457">
        <v>832</v>
      </c>
      <c r="B26457" t="s">
        <v>69</v>
      </c>
      <c r="C26457">
        <f>IF(AND(Calculator!$O832&lt;&gt;"",Calculator!$O832&gt;=4,Calculator!$O832&lt;=6),1,0)</f>
      </c>
    </row>
    <row r="26458" spans="1:3" x14ac:dyDescent="0.25">
      <c r="A26458">
        <v>832</v>
      </c>
      <c r="B26458" t="s">
        <v>70</v>
      </c>
      <c r="C26458">
        <f>IF(AND(Calculator!$O832&lt;&gt;"",Calculator!$O832&gt;=7,Calculator!$O832&lt;=10),1,0)</f>
      </c>
    </row>
    <row r="26459" spans="1:3" x14ac:dyDescent="0.25">
      <c r="A26459">
        <v>832</v>
      </c>
      <c r="B26459" t="s">
        <v>71</v>
      </c>
      <c r="C26459">
        <f>IF(Calculator!$O832="",1,0)</f>
      </c>
    </row>
    <row r="26460" spans="1:3" x14ac:dyDescent="0.25">
      <c r="A26460">
        <v>832</v>
      </c>
      <c r="B26460" t="s">
        <v>72</v>
      </c>
      <c r="C26460">
        <f>IF(OR(Calculator!$M832="",Calculator!$M832=0),0,LN(Calculator!$M832))</f>
      </c>
    </row>
    <row r="26461" spans="1:3" x14ac:dyDescent="0.25">
      <c r="A26461">
        <v>832</v>
      </c>
      <c r="B26461" t="s">
        <v>73</v>
      </c>
      <c r="C26461">
        <f>IF(Calculator!$M832="",1,0)</f>
      </c>
    </row>
    <row r="26462" spans="1:3" x14ac:dyDescent="0.25">
      <c r="A26462">
        <v>832</v>
      </c>
      <c r="B26462" t="s">
        <v>74</v>
      </c>
      <c r="C26462">
        <f>IF(Calculator!$N832="",0,(Calculator!$N832-5.3)*IF(Calculator!$G832="Yes",1,0))</f>
      </c>
    </row>
    <row r="26463" spans="1:3" x14ac:dyDescent="0.25">
      <c r="A26463">
        <v>832</v>
      </c>
      <c r="B26463" t="s">
        <v>75</v>
      </c>
      <c r="C26463">
        <f>IF(Calculator!$N832="",0,(Calculator!$N832-5.3)*(1-IF(Calculator!$G832="Yes",1,0)))</f>
      </c>
    </row>
    <row r="26464" spans="1:3" x14ac:dyDescent="0.25">
      <c r="A26464">
        <v>832</v>
      </c>
      <c r="B26464" t="s">
        <v>76</v>
      </c>
      <c r="C26464">
        <f>IF(Calculator!$N832="",1,0)</f>
      </c>
    </row>
    <row r="26465" spans="1:3" x14ac:dyDescent="0.25">
      <c r="A26465">
        <v>832</v>
      </c>
      <c r="B26465" t="s">
        <v>77</v>
      </c>
      <c r="C26465">
        <f>1</f>
      </c>
    </row>
    <row r="26466" spans="1:3" x14ac:dyDescent="0.25">
      <c r="A26466">
        <v>833</v>
      </c>
      <c r="B26466" t="s">
        <v>47</v>
      </c>
      <c r="C26466">
        <f>(Calculator!$C833-55)/10</f>
      </c>
    </row>
    <row r="26467" spans="1:3" x14ac:dyDescent="0.25">
      <c r="A26467">
        <v>833</v>
      </c>
      <c r="B26467" t="s">
        <v>48</v>
      </c>
      <c r="C26467">
        <f>((Calculator!$C833-55)/10)^2</f>
      </c>
    </row>
    <row r="26468" spans="1:3" x14ac:dyDescent="0.25">
      <c r="A26468">
        <v>833</v>
      </c>
      <c r="B26468" t="s">
        <v>49</v>
      </c>
      <c r="C26468">
        <f>((Calculator!$D833-Calculator!$E833)*0.02586)-3.5</f>
      </c>
    </row>
    <row r="26469" spans="1:3" x14ac:dyDescent="0.25">
      <c r="A26469">
        <v>833</v>
      </c>
      <c r="B26469" t="s">
        <v>50</v>
      </c>
      <c r="C26469">
        <f>((Calculator!$E833*0.02586)-1.3)/0.3</f>
      </c>
    </row>
    <row r="26470" spans="1:3" x14ac:dyDescent="0.25">
      <c r="A26470">
        <v>833</v>
      </c>
      <c r="B26470" t="s">
        <v>51</v>
      </c>
      <c r="C26470">
        <f>(MIN(Calculator!$F833,110)-110)/20</f>
      </c>
    </row>
    <row r="26471" spans="1:3" x14ac:dyDescent="0.25">
      <c r="A26471">
        <v>833</v>
      </c>
      <c r="B26471" t="s">
        <v>52</v>
      </c>
      <c r="C26471">
        <f>(MAX(Calculator!$F833,110)-130)/20</f>
      </c>
    </row>
    <row r="26472" spans="1:3" x14ac:dyDescent="0.25">
      <c r="A26472">
        <v>833</v>
      </c>
      <c r="B26472" t="s">
        <v>17</v>
      </c>
      <c r="C26472">
        <f>IF(Calculator!$G833="Yes",1,0)</f>
      </c>
    </row>
    <row r="26473" spans="1:3" x14ac:dyDescent="0.25">
      <c r="A26473">
        <v>833</v>
      </c>
      <c r="B26473" t="s">
        <v>53</v>
      </c>
      <c r="C26473">
        <f>IF(Calculator!$H833="Yes",1,0)</f>
      </c>
    </row>
    <row r="26474" spans="1:3" x14ac:dyDescent="0.25">
      <c r="A26474">
        <v>833</v>
      </c>
      <c r="B26474" t="s">
        <v>54</v>
      </c>
      <c r="C26474">
        <f>(MIN(Calculator!$I833,30)-25)/5</f>
      </c>
    </row>
    <row r="26475" spans="1:3" x14ac:dyDescent="0.25">
      <c r="A26475">
        <v>833</v>
      </c>
      <c r="B26475" t="s">
        <v>55</v>
      </c>
      <c r="C26475">
        <f>(MAX(Calculator!$I833,30)-30)/5</f>
      </c>
    </row>
    <row r="26476" spans="1:3" x14ac:dyDescent="0.25">
      <c r="A26476">
        <v>833</v>
      </c>
      <c r="B26476" t="s">
        <v>56</v>
      </c>
      <c r="C26476">
        <f>(MIN(Calculator!$J833,60)-60)/-15</f>
      </c>
    </row>
    <row r="26477" spans="1:3" x14ac:dyDescent="0.25">
      <c r="A26477">
        <v>833</v>
      </c>
      <c r="B26477" t="s">
        <v>57</v>
      </c>
      <c r="C26477">
        <f>(MAX(Calculator!$J833,60)-90)/-15</f>
      </c>
    </row>
    <row r="26478" spans="1:3" x14ac:dyDescent="0.25">
      <c r="A26478">
        <v>833</v>
      </c>
      <c r="B26478" t="s">
        <v>58</v>
      </c>
      <c r="C26478">
        <f>IF(Calculator!$K833="Yes",1,0)</f>
      </c>
    </row>
    <row r="26479" spans="1:3" x14ac:dyDescent="0.25">
      <c r="A26479">
        <v>833</v>
      </c>
      <c r="B26479" t="s">
        <v>59</v>
      </c>
      <c r="C26479">
        <f>IF(Calculator!$L833="Yes",1,0)</f>
      </c>
    </row>
    <row r="26480" spans="1:3" x14ac:dyDescent="0.25">
      <c r="A26480">
        <v>833</v>
      </c>
      <c r="B26480" t="s">
        <v>60</v>
      </c>
      <c r="C26480">
        <f>((MAX(Calculator!$F833,110)-130)/20)*IF(Calculator!$K833="Yes",1,0)</f>
      </c>
    </row>
    <row r="26481" spans="1:3" x14ac:dyDescent="0.25">
      <c r="A26481">
        <v>833</v>
      </c>
      <c r="B26481" t="s">
        <v>61</v>
      </c>
      <c r="C26481">
        <f>((((Calculator!$D833-Calculator!$E833)*0.02586)-3.5))*IF(Calculator!$L833="Yes",1,0)</f>
      </c>
    </row>
    <row r="26482" spans="1:3" x14ac:dyDescent="0.25">
      <c r="A26482">
        <v>833</v>
      </c>
      <c r="B26482" t="s">
        <v>62</v>
      </c>
      <c r="C26482">
        <f>(((Calculator!$C833-55)/10)*(((((Calculator!$D833-Calculator!$E833)*0.02586)-3.5))))</f>
      </c>
    </row>
    <row r="26483" spans="1:3" x14ac:dyDescent="0.25">
      <c r="A26483">
        <v>833</v>
      </c>
      <c r="B26483" t="s">
        <v>63</v>
      </c>
      <c r="C26483">
        <f>(((Calculator!$C833-55)/10)*(((Calculator!$E833*0.02586)-1.3)/0.3))</f>
      </c>
    </row>
    <row r="26484" spans="1:3" x14ac:dyDescent="0.25">
      <c r="A26484">
        <v>833</v>
      </c>
      <c r="B26484" t="s">
        <v>64</v>
      </c>
      <c r="C26484">
        <f>(((Calculator!$C833-55)/10)*((MAX(Calculator!$F833,110)-130)/20))</f>
      </c>
    </row>
    <row r="26485" spans="1:3" x14ac:dyDescent="0.25">
      <c r="A26485">
        <v>833</v>
      </c>
      <c r="B26485" t="s">
        <v>65</v>
      </c>
      <c r="C26485">
        <f>(((Calculator!$C833-55)/10)*IF(Calculator!$G833="Yes",1,0))</f>
      </c>
    </row>
    <row r="26486" spans="1:3" x14ac:dyDescent="0.25">
      <c r="A26486">
        <v>833</v>
      </c>
      <c r="B26486" t="s">
        <v>66</v>
      </c>
      <c r="C26486">
        <f>(((Calculator!$C833-55)/10)*IF(Calculator!$H833="Yes",1,0))</f>
      </c>
    </row>
    <row r="26487" spans="1:3" x14ac:dyDescent="0.25">
      <c r="A26487">
        <v>833</v>
      </c>
      <c r="B26487" t="s">
        <v>67</v>
      </c>
      <c r="C26487">
        <f>(((Calculator!$C833-55)/10)*((MAX(Calculator!$I833,30)-30)/5))</f>
      </c>
    </row>
    <row r="26488" spans="1:3" x14ac:dyDescent="0.25">
      <c r="A26488">
        <v>833</v>
      </c>
      <c r="B26488" t="s">
        <v>68</v>
      </c>
      <c r="C26488">
        <f>(((Calculator!$C833-55)/10)*((MIN(Calculator!$J833,60)-60)/-15))</f>
      </c>
    </row>
    <row r="26489" spans="1:3" x14ac:dyDescent="0.25">
      <c r="A26489">
        <v>833</v>
      </c>
      <c r="B26489" t="s">
        <v>69</v>
      </c>
      <c r="C26489">
        <f>IF(AND(Calculator!$O833&lt;&gt;"",Calculator!$O833&gt;=4,Calculator!$O833&lt;=6),1,0)</f>
      </c>
    </row>
    <row r="26490" spans="1:3" x14ac:dyDescent="0.25">
      <c r="A26490">
        <v>833</v>
      </c>
      <c r="B26490" t="s">
        <v>70</v>
      </c>
      <c r="C26490">
        <f>IF(AND(Calculator!$O833&lt;&gt;"",Calculator!$O833&gt;=7,Calculator!$O833&lt;=10),1,0)</f>
      </c>
    </row>
    <row r="26491" spans="1:3" x14ac:dyDescent="0.25">
      <c r="A26491">
        <v>833</v>
      </c>
      <c r="B26491" t="s">
        <v>71</v>
      </c>
      <c r="C26491">
        <f>IF(Calculator!$O833="",1,0)</f>
      </c>
    </row>
    <row r="26492" spans="1:3" x14ac:dyDescent="0.25">
      <c r="A26492">
        <v>833</v>
      </c>
      <c r="B26492" t="s">
        <v>72</v>
      </c>
      <c r="C26492">
        <f>IF(OR(Calculator!$M833="",Calculator!$M833=0),0,LN(Calculator!$M833))</f>
      </c>
    </row>
    <row r="26493" spans="1:3" x14ac:dyDescent="0.25">
      <c r="A26493">
        <v>833</v>
      </c>
      <c r="B26493" t="s">
        <v>73</v>
      </c>
      <c r="C26493">
        <f>IF(Calculator!$M833="",1,0)</f>
      </c>
    </row>
    <row r="26494" spans="1:3" x14ac:dyDescent="0.25">
      <c r="A26494">
        <v>833</v>
      </c>
      <c r="B26494" t="s">
        <v>74</v>
      </c>
      <c r="C26494">
        <f>IF(Calculator!$N833="",0,(Calculator!$N833-5.3)*IF(Calculator!$G833="Yes",1,0))</f>
      </c>
    </row>
    <row r="26495" spans="1:3" x14ac:dyDescent="0.25">
      <c r="A26495">
        <v>833</v>
      </c>
      <c r="B26495" t="s">
        <v>75</v>
      </c>
      <c r="C26495">
        <f>IF(Calculator!$N833="",0,(Calculator!$N833-5.3)*(1-IF(Calculator!$G833="Yes",1,0)))</f>
      </c>
    </row>
    <row r="26496" spans="1:3" x14ac:dyDescent="0.25">
      <c r="A26496">
        <v>833</v>
      </c>
      <c r="B26496" t="s">
        <v>76</v>
      </c>
      <c r="C26496">
        <f>IF(Calculator!$N833="",1,0)</f>
      </c>
    </row>
    <row r="26497" spans="1:3" x14ac:dyDescent="0.25">
      <c r="A26497">
        <v>833</v>
      </c>
      <c r="B26497" t="s">
        <v>77</v>
      </c>
      <c r="C26497">
        <f>1</f>
      </c>
    </row>
    <row r="26498" spans="1:3" x14ac:dyDescent="0.25">
      <c r="A26498">
        <v>834</v>
      </c>
      <c r="B26498" t="s">
        <v>47</v>
      </c>
      <c r="C26498">
        <f>(Calculator!$C834-55)/10</f>
      </c>
    </row>
    <row r="26499" spans="1:3" x14ac:dyDescent="0.25">
      <c r="A26499">
        <v>834</v>
      </c>
      <c r="B26499" t="s">
        <v>48</v>
      </c>
      <c r="C26499">
        <f>((Calculator!$C834-55)/10)^2</f>
      </c>
    </row>
    <row r="26500" spans="1:3" x14ac:dyDescent="0.25">
      <c r="A26500">
        <v>834</v>
      </c>
      <c r="B26500" t="s">
        <v>49</v>
      </c>
      <c r="C26500">
        <f>((Calculator!$D834-Calculator!$E834)*0.02586)-3.5</f>
      </c>
    </row>
    <row r="26501" spans="1:3" x14ac:dyDescent="0.25">
      <c r="A26501">
        <v>834</v>
      </c>
      <c r="B26501" t="s">
        <v>50</v>
      </c>
      <c r="C26501">
        <f>((Calculator!$E834*0.02586)-1.3)/0.3</f>
      </c>
    </row>
    <row r="26502" spans="1:3" x14ac:dyDescent="0.25">
      <c r="A26502">
        <v>834</v>
      </c>
      <c r="B26502" t="s">
        <v>51</v>
      </c>
      <c r="C26502">
        <f>(MIN(Calculator!$F834,110)-110)/20</f>
      </c>
    </row>
    <row r="26503" spans="1:3" x14ac:dyDescent="0.25">
      <c r="A26503">
        <v>834</v>
      </c>
      <c r="B26503" t="s">
        <v>52</v>
      </c>
      <c r="C26503">
        <f>(MAX(Calculator!$F834,110)-130)/20</f>
      </c>
    </row>
    <row r="26504" spans="1:3" x14ac:dyDescent="0.25">
      <c r="A26504">
        <v>834</v>
      </c>
      <c r="B26504" t="s">
        <v>17</v>
      </c>
      <c r="C26504">
        <f>IF(Calculator!$G834="Yes",1,0)</f>
      </c>
    </row>
    <row r="26505" spans="1:3" x14ac:dyDescent="0.25">
      <c r="A26505">
        <v>834</v>
      </c>
      <c r="B26505" t="s">
        <v>53</v>
      </c>
      <c r="C26505">
        <f>IF(Calculator!$H834="Yes",1,0)</f>
      </c>
    </row>
    <row r="26506" spans="1:3" x14ac:dyDescent="0.25">
      <c r="A26506">
        <v>834</v>
      </c>
      <c r="B26506" t="s">
        <v>54</v>
      </c>
      <c r="C26506">
        <f>(MIN(Calculator!$I834,30)-25)/5</f>
      </c>
    </row>
    <row r="26507" spans="1:3" x14ac:dyDescent="0.25">
      <c r="A26507">
        <v>834</v>
      </c>
      <c r="B26507" t="s">
        <v>55</v>
      </c>
      <c r="C26507">
        <f>(MAX(Calculator!$I834,30)-30)/5</f>
      </c>
    </row>
    <row r="26508" spans="1:3" x14ac:dyDescent="0.25">
      <c r="A26508">
        <v>834</v>
      </c>
      <c r="B26508" t="s">
        <v>56</v>
      </c>
      <c r="C26508">
        <f>(MIN(Calculator!$J834,60)-60)/-15</f>
      </c>
    </row>
    <row r="26509" spans="1:3" x14ac:dyDescent="0.25">
      <c r="A26509">
        <v>834</v>
      </c>
      <c r="B26509" t="s">
        <v>57</v>
      </c>
      <c r="C26509">
        <f>(MAX(Calculator!$J834,60)-90)/-15</f>
      </c>
    </row>
    <row r="26510" spans="1:3" x14ac:dyDescent="0.25">
      <c r="A26510">
        <v>834</v>
      </c>
      <c r="B26510" t="s">
        <v>58</v>
      </c>
      <c r="C26510">
        <f>IF(Calculator!$K834="Yes",1,0)</f>
      </c>
    </row>
    <row r="26511" spans="1:3" x14ac:dyDescent="0.25">
      <c r="A26511">
        <v>834</v>
      </c>
      <c r="B26511" t="s">
        <v>59</v>
      </c>
      <c r="C26511">
        <f>IF(Calculator!$L834="Yes",1,0)</f>
      </c>
    </row>
    <row r="26512" spans="1:3" x14ac:dyDescent="0.25">
      <c r="A26512">
        <v>834</v>
      </c>
      <c r="B26512" t="s">
        <v>60</v>
      </c>
      <c r="C26512">
        <f>((MAX(Calculator!$F834,110)-130)/20)*IF(Calculator!$K834="Yes",1,0)</f>
      </c>
    </row>
    <row r="26513" spans="1:3" x14ac:dyDescent="0.25">
      <c r="A26513">
        <v>834</v>
      </c>
      <c r="B26513" t="s">
        <v>61</v>
      </c>
      <c r="C26513">
        <f>((((Calculator!$D834-Calculator!$E834)*0.02586)-3.5))*IF(Calculator!$L834="Yes",1,0)</f>
      </c>
    </row>
    <row r="26514" spans="1:3" x14ac:dyDescent="0.25">
      <c r="A26514">
        <v>834</v>
      </c>
      <c r="B26514" t="s">
        <v>62</v>
      </c>
      <c r="C26514">
        <f>(((Calculator!$C834-55)/10)*(((((Calculator!$D834-Calculator!$E834)*0.02586)-3.5))))</f>
      </c>
    </row>
    <row r="26515" spans="1:3" x14ac:dyDescent="0.25">
      <c r="A26515">
        <v>834</v>
      </c>
      <c r="B26515" t="s">
        <v>63</v>
      </c>
      <c r="C26515">
        <f>(((Calculator!$C834-55)/10)*(((Calculator!$E834*0.02586)-1.3)/0.3))</f>
      </c>
    </row>
    <row r="26516" spans="1:3" x14ac:dyDescent="0.25">
      <c r="A26516">
        <v>834</v>
      </c>
      <c r="B26516" t="s">
        <v>64</v>
      </c>
      <c r="C26516">
        <f>(((Calculator!$C834-55)/10)*((MAX(Calculator!$F834,110)-130)/20))</f>
      </c>
    </row>
    <row r="26517" spans="1:3" x14ac:dyDescent="0.25">
      <c r="A26517">
        <v>834</v>
      </c>
      <c r="B26517" t="s">
        <v>65</v>
      </c>
      <c r="C26517">
        <f>(((Calculator!$C834-55)/10)*IF(Calculator!$G834="Yes",1,0))</f>
      </c>
    </row>
    <row r="26518" spans="1:3" x14ac:dyDescent="0.25">
      <c r="A26518">
        <v>834</v>
      </c>
      <c r="B26518" t="s">
        <v>66</v>
      </c>
      <c r="C26518">
        <f>(((Calculator!$C834-55)/10)*IF(Calculator!$H834="Yes",1,0))</f>
      </c>
    </row>
    <row r="26519" spans="1:3" x14ac:dyDescent="0.25">
      <c r="A26519">
        <v>834</v>
      </c>
      <c r="B26519" t="s">
        <v>67</v>
      </c>
      <c r="C26519">
        <f>(((Calculator!$C834-55)/10)*((MAX(Calculator!$I834,30)-30)/5))</f>
      </c>
    </row>
    <row r="26520" spans="1:3" x14ac:dyDescent="0.25">
      <c r="A26520">
        <v>834</v>
      </c>
      <c r="B26520" t="s">
        <v>68</v>
      </c>
      <c r="C26520">
        <f>(((Calculator!$C834-55)/10)*((MIN(Calculator!$J834,60)-60)/-15))</f>
      </c>
    </row>
    <row r="26521" spans="1:3" x14ac:dyDescent="0.25">
      <c r="A26521">
        <v>834</v>
      </c>
      <c r="B26521" t="s">
        <v>69</v>
      </c>
      <c r="C26521">
        <f>IF(AND(Calculator!$O834&lt;&gt;"",Calculator!$O834&gt;=4,Calculator!$O834&lt;=6),1,0)</f>
      </c>
    </row>
    <row r="26522" spans="1:3" x14ac:dyDescent="0.25">
      <c r="A26522">
        <v>834</v>
      </c>
      <c r="B26522" t="s">
        <v>70</v>
      </c>
      <c r="C26522">
        <f>IF(AND(Calculator!$O834&lt;&gt;"",Calculator!$O834&gt;=7,Calculator!$O834&lt;=10),1,0)</f>
      </c>
    </row>
    <row r="26523" spans="1:3" x14ac:dyDescent="0.25">
      <c r="A26523">
        <v>834</v>
      </c>
      <c r="B26523" t="s">
        <v>71</v>
      </c>
      <c r="C26523">
        <f>IF(Calculator!$O834="",1,0)</f>
      </c>
    </row>
    <row r="26524" spans="1:3" x14ac:dyDescent="0.25">
      <c r="A26524">
        <v>834</v>
      </c>
      <c r="B26524" t="s">
        <v>72</v>
      </c>
      <c r="C26524">
        <f>IF(OR(Calculator!$M834="",Calculator!$M834=0),0,LN(Calculator!$M834))</f>
      </c>
    </row>
    <row r="26525" spans="1:3" x14ac:dyDescent="0.25">
      <c r="A26525">
        <v>834</v>
      </c>
      <c r="B26525" t="s">
        <v>73</v>
      </c>
      <c r="C26525">
        <f>IF(Calculator!$M834="",1,0)</f>
      </c>
    </row>
    <row r="26526" spans="1:3" x14ac:dyDescent="0.25">
      <c r="A26526">
        <v>834</v>
      </c>
      <c r="B26526" t="s">
        <v>74</v>
      </c>
      <c r="C26526">
        <f>IF(Calculator!$N834="",0,(Calculator!$N834-5.3)*IF(Calculator!$G834="Yes",1,0))</f>
      </c>
    </row>
    <row r="26527" spans="1:3" x14ac:dyDescent="0.25">
      <c r="A26527">
        <v>834</v>
      </c>
      <c r="B26527" t="s">
        <v>75</v>
      </c>
      <c r="C26527">
        <f>IF(Calculator!$N834="",0,(Calculator!$N834-5.3)*(1-IF(Calculator!$G834="Yes",1,0)))</f>
      </c>
    </row>
    <row r="26528" spans="1:3" x14ac:dyDescent="0.25">
      <c r="A26528">
        <v>834</v>
      </c>
      <c r="B26528" t="s">
        <v>76</v>
      </c>
      <c r="C26528">
        <f>IF(Calculator!$N834="",1,0)</f>
      </c>
    </row>
    <row r="26529" spans="1:3" x14ac:dyDescent="0.25">
      <c r="A26529">
        <v>834</v>
      </c>
      <c r="B26529" t="s">
        <v>77</v>
      </c>
      <c r="C26529">
        <f>1</f>
      </c>
    </row>
    <row r="26530" spans="1:3" x14ac:dyDescent="0.25">
      <c r="A26530">
        <v>835</v>
      </c>
      <c r="B26530" t="s">
        <v>47</v>
      </c>
      <c r="C26530">
        <f>(Calculator!$C835-55)/10</f>
      </c>
    </row>
    <row r="26531" spans="1:3" x14ac:dyDescent="0.25">
      <c r="A26531">
        <v>835</v>
      </c>
      <c r="B26531" t="s">
        <v>48</v>
      </c>
      <c r="C26531">
        <f>((Calculator!$C835-55)/10)^2</f>
      </c>
    </row>
    <row r="26532" spans="1:3" x14ac:dyDescent="0.25">
      <c r="A26532">
        <v>835</v>
      </c>
      <c r="B26532" t="s">
        <v>49</v>
      </c>
      <c r="C26532">
        <f>((Calculator!$D835-Calculator!$E835)*0.02586)-3.5</f>
      </c>
    </row>
    <row r="26533" spans="1:3" x14ac:dyDescent="0.25">
      <c r="A26533">
        <v>835</v>
      </c>
      <c r="B26533" t="s">
        <v>50</v>
      </c>
      <c r="C26533">
        <f>((Calculator!$E835*0.02586)-1.3)/0.3</f>
      </c>
    </row>
    <row r="26534" spans="1:3" x14ac:dyDescent="0.25">
      <c r="A26534">
        <v>835</v>
      </c>
      <c r="B26534" t="s">
        <v>51</v>
      </c>
      <c r="C26534">
        <f>(MIN(Calculator!$F835,110)-110)/20</f>
      </c>
    </row>
    <row r="26535" spans="1:3" x14ac:dyDescent="0.25">
      <c r="A26535">
        <v>835</v>
      </c>
      <c r="B26535" t="s">
        <v>52</v>
      </c>
      <c r="C26535">
        <f>(MAX(Calculator!$F835,110)-130)/20</f>
      </c>
    </row>
    <row r="26536" spans="1:3" x14ac:dyDescent="0.25">
      <c r="A26536">
        <v>835</v>
      </c>
      <c r="B26536" t="s">
        <v>17</v>
      </c>
      <c r="C26536">
        <f>IF(Calculator!$G835="Yes",1,0)</f>
      </c>
    </row>
    <row r="26537" spans="1:3" x14ac:dyDescent="0.25">
      <c r="A26537">
        <v>835</v>
      </c>
      <c r="B26537" t="s">
        <v>53</v>
      </c>
      <c r="C26537">
        <f>IF(Calculator!$H835="Yes",1,0)</f>
      </c>
    </row>
    <row r="26538" spans="1:3" x14ac:dyDescent="0.25">
      <c r="A26538">
        <v>835</v>
      </c>
      <c r="B26538" t="s">
        <v>54</v>
      </c>
      <c r="C26538">
        <f>(MIN(Calculator!$I835,30)-25)/5</f>
      </c>
    </row>
    <row r="26539" spans="1:3" x14ac:dyDescent="0.25">
      <c r="A26539">
        <v>835</v>
      </c>
      <c r="B26539" t="s">
        <v>55</v>
      </c>
      <c r="C26539">
        <f>(MAX(Calculator!$I835,30)-30)/5</f>
      </c>
    </row>
    <row r="26540" spans="1:3" x14ac:dyDescent="0.25">
      <c r="A26540">
        <v>835</v>
      </c>
      <c r="B26540" t="s">
        <v>56</v>
      </c>
      <c r="C26540">
        <f>(MIN(Calculator!$J835,60)-60)/-15</f>
      </c>
    </row>
    <row r="26541" spans="1:3" x14ac:dyDescent="0.25">
      <c r="A26541">
        <v>835</v>
      </c>
      <c r="B26541" t="s">
        <v>57</v>
      </c>
      <c r="C26541">
        <f>(MAX(Calculator!$J835,60)-90)/-15</f>
      </c>
    </row>
    <row r="26542" spans="1:3" x14ac:dyDescent="0.25">
      <c r="A26542">
        <v>835</v>
      </c>
      <c r="B26542" t="s">
        <v>58</v>
      </c>
      <c r="C26542">
        <f>IF(Calculator!$K835="Yes",1,0)</f>
      </c>
    </row>
    <row r="26543" spans="1:3" x14ac:dyDescent="0.25">
      <c r="A26543">
        <v>835</v>
      </c>
      <c r="B26543" t="s">
        <v>59</v>
      </c>
      <c r="C26543">
        <f>IF(Calculator!$L835="Yes",1,0)</f>
      </c>
    </row>
    <row r="26544" spans="1:3" x14ac:dyDescent="0.25">
      <c r="A26544">
        <v>835</v>
      </c>
      <c r="B26544" t="s">
        <v>60</v>
      </c>
      <c r="C26544">
        <f>((MAX(Calculator!$F835,110)-130)/20)*IF(Calculator!$K835="Yes",1,0)</f>
      </c>
    </row>
    <row r="26545" spans="1:3" x14ac:dyDescent="0.25">
      <c r="A26545">
        <v>835</v>
      </c>
      <c r="B26545" t="s">
        <v>61</v>
      </c>
      <c r="C26545">
        <f>((((Calculator!$D835-Calculator!$E835)*0.02586)-3.5))*IF(Calculator!$L835="Yes",1,0)</f>
      </c>
    </row>
    <row r="26546" spans="1:3" x14ac:dyDescent="0.25">
      <c r="A26546">
        <v>835</v>
      </c>
      <c r="B26546" t="s">
        <v>62</v>
      </c>
      <c r="C26546">
        <f>(((Calculator!$C835-55)/10)*(((((Calculator!$D835-Calculator!$E835)*0.02586)-3.5))))</f>
      </c>
    </row>
    <row r="26547" spans="1:3" x14ac:dyDescent="0.25">
      <c r="A26547">
        <v>835</v>
      </c>
      <c r="B26547" t="s">
        <v>63</v>
      </c>
      <c r="C26547">
        <f>(((Calculator!$C835-55)/10)*(((Calculator!$E835*0.02586)-1.3)/0.3))</f>
      </c>
    </row>
    <row r="26548" spans="1:3" x14ac:dyDescent="0.25">
      <c r="A26548">
        <v>835</v>
      </c>
      <c r="B26548" t="s">
        <v>64</v>
      </c>
      <c r="C26548">
        <f>(((Calculator!$C835-55)/10)*((MAX(Calculator!$F835,110)-130)/20))</f>
      </c>
    </row>
    <row r="26549" spans="1:3" x14ac:dyDescent="0.25">
      <c r="A26549">
        <v>835</v>
      </c>
      <c r="B26549" t="s">
        <v>65</v>
      </c>
      <c r="C26549">
        <f>(((Calculator!$C835-55)/10)*IF(Calculator!$G835="Yes",1,0))</f>
      </c>
    </row>
    <row r="26550" spans="1:3" x14ac:dyDescent="0.25">
      <c r="A26550">
        <v>835</v>
      </c>
      <c r="B26550" t="s">
        <v>66</v>
      </c>
      <c r="C26550">
        <f>(((Calculator!$C835-55)/10)*IF(Calculator!$H835="Yes",1,0))</f>
      </c>
    </row>
    <row r="26551" spans="1:3" x14ac:dyDescent="0.25">
      <c r="A26551">
        <v>835</v>
      </c>
      <c r="B26551" t="s">
        <v>67</v>
      </c>
      <c r="C26551">
        <f>(((Calculator!$C835-55)/10)*((MAX(Calculator!$I835,30)-30)/5))</f>
      </c>
    </row>
    <row r="26552" spans="1:3" x14ac:dyDescent="0.25">
      <c r="A26552">
        <v>835</v>
      </c>
      <c r="B26552" t="s">
        <v>68</v>
      </c>
      <c r="C26552">
        <f>(((Calculator!$C835-55)/10)*((MIN(Calculator!$J835,60)-60)/-15))</f>
      </c>
    </row>
    <row r="26553" spans="1:3" x14ac:dyDescent="0.25">
      <c r="A26553">
        <v>835</v>
      </c>
      <c r="B26553" t="s">
        <v>69</v>
      </c>
      <c r="C26553">
        <f>IF(AND(Calculator!$O835&lt;&gt;"",Calculator!$O835&gt;=4,Calculator!$O835&lt;=6),1,0)</f>
      </c>
    </row>
    <row r="26554" spans="1:3" x14ac:dyDescent="0.25">
      <c r="A26554">
        <v>835</v>
      </c>
      <c r="B26554" t="s">
        <v>70</v>
      </c>
      <c r="C26554">
        <f>IF(AND(Calculator!$O835&lt;&gt;"",Calculator!$O835&gt;=7,Calculator!$O835&lt;=10),1,0)</f>
      </c>
    </row>
    <row r="26555" spans="1:3" x14ac:dyDescent="0.25">
      <c r="A26555">
        <v>835</v>
      </c>
      <c r="B26555" t="s">
        <v>71</v>
      </c>
      <c r="C26555">
        <f>IF(Calculator!$O835="",1,0)</f>
      </c>
    </row>
    <row r="26556" spans="1:3" x14ac:dyDescent="0.25">
      <c r="A26556">
        <v>835</v>
      </c>
      <c r="B26556" t="s">
        <v>72</v>
      </c>
      <c r="C26556">
        <f>IF(OR(Calculator!$M835="",Calculator!$M835=0),0,LN(Calculator!$M835))</f>
      </c>
    </row>
    <row r="26557" spans="1:3" x14ac:dyDescent="0.25">
      <c r="A26557">
        <v>835</v>
      </c>
      <c r="B26557" t="s">
        <v>73</v>
      </c>
      <c r="C26557">
        <f>IF(Calculator!$M835="",1,0)</f>
      </c>
    </row>
    <row r="26558" spans="1:3" x14ac:dyDescent="0.25">
      <c r="A26558">
        <v>835</v>
      </c>
      <c r="B26558" t="s">
        <v>74</v>
      </c>
      <c r="C26558">
        <f>IF(Calculator!$N835="",0,(Calculator!$N835-5.3)*IF(Calculator!$G835="Yes",1,0))</f>
      </c>
    </row>
    <row r="26559" spans="1:3" x14ac:dyDescent="0.25">
      <c r="A26559">
        <v>835</v>
      </c>
      <c r="B26559" t="s">
        <v>75</v>
      </c>
      <c r="C26559">
        <f>IF(Calculator!$N835="",0,(Calculator!$N835-5.3)*(1-IF(Calculator!$G835="Yes",1,0)))</f>
      </c>
    </row>
    <row r="26560" spans="1:3" x14ac:dyDescent="0.25">
      <c r="A26560">
        <v>835</v>
      </c>
      <c r="B26560" t="s">
        <v>76</v>
      </c>
      <c r="C26560">
        <f>IF(Calculator!$N835="",1,0)</f>
      </c>
    </row>
    <row r="26561" spans="1:3" x14ac:dyDescent="0.25">
      <c r="A26561">
        <v>835</v>
      </c>
      <c r="B26561" t="s">
        <v>77</v>
      </c>
      <c r="C26561">
        <f>1</f>
      </c>
    </row>
    <row r="26562" spans="1:3" x14ac:dyDescent="0.25">
      <c r="A26562">
        <v>836</v>
      </c>
      <c r="B26562" t="s">
        <v>47</v>
      </c>
      <c r="C26562">
        <f>(Calculator!$C836-55)/10</f>
      </c>
    </row>
    <row r="26563" spans="1:3" x14ac:dyDescent="0.25">
      <c r="A26563">
        <v>836</v>
      </c>
      <c r="B26563" t="s">
        <v>48</v>
      </c>
      <c r="C26563">
        <f>((Calculator!$C836-55)/10)^2</f>
      </c>
    </row>
    <row r="26564" spans="1:3" x14ac:dyDescent="0.25">
      <c r="A26564">
        <v>836</v>
      </c>
      <c r="B26564" t="s">
        <v>49</v>
      </c>
      <c r="C26564">
        <f>((Calculator!$D836-Calculator!$E836)*0.02586)-3.5</f>
      </c>
    </row>
    <row r="26565" spans="1:3" x14ac:dyDescent="0.25">
      <c r="A26565">
        <v>836</v>
      </c>
      <c r="B26565" t="s">
        <v>50</v>
      </c>
      <c r="C26565">
        <f>((Calculator!$E836*0.02586)-1.3)/0.3</f>
      </c>
    </row>
    <row r="26566" spans="1:3" x14ac:dyDescent="0.25">
      <c r="A26566">
        <v>836</v>
      </c>
      <c r="B26566" t="s">
        <v>51</v>
      </c>
      <c r="C26566">
        <f>(MIN(Calculator!$F836,110)-110)/20</f>
      </c>
    </row>
    <row r="26567" spans="1:3" x14ac:dyDescent="0.25">
      <c r="A26567">
        <v>836</v>
      </c>
      <c r="B26567" t="s">
        <v>52</v>
      </c>
      <c r="C26567">
        <f>(MAX(Calculator!$F836,110)-130)/20</f>
      </c>
    </row>
    <row r="26568" spans="1:3" x14ac:dyDescent="0.25">
      <c r="A26568">
        <v>836</v>
      </c>
      <c r="B26568" t="s">
        <v>17</v>
      </c>
      <c r="C26568">
        <f>IF(Calculator!$G836="Yes",1,0)</f>
      </c>
    </row>
    <row r="26569" spans="1:3" x14ac:dyDescent="0.25">
      <c r="A26569">
        <v>836</v>
      </c>
      <c r="B26569" t="s">
        <v>53</v>
      </c>
      <c r="C26569">
        <f>IF(Calculator!$H836="Yes",1,0)</f>
      </c>
    </row>
    <row r="26570" spans="1:3" x14ac:dyDescent="0.25">
      <c r="A26570">
        <v>836</v>
      </c>
      <c r="B26570" t="s">
        <v>54</v>
      </c>
      <c r="C26570">
        <f>(MIN(Calculator!$I836,30)-25)/5</f>
      </c>
    </row>
    <row r="26571" spans="1:3" x14ac:dyDescent="0.25">
      <c r="A26571">
        <v>836</v>
      </c>
      <c r="B26571" t="s">
        <v>55</v>
      </c>
      <c r="C26571">
        <f>(MAX(Calculator!$I836,30)-30)/5</f>
      </c>
    </row>
    <row r="26572" spans="1:3" x14ac:dyDescent="0.25">
      <c r="A26572">
        <v>836</v>
      </c>
      <c r="B26572" t="s">
        <v>56</v>
      </c>
      <c r="C26572">
        <f>(MIN(Calculator!$J836,60)-60)/-15</f>
      </c>
    </row>
    <row r="26573" spans="1:3" x14ac:dyDescent="0.25">
      <c r="A26573">
        <v>836</v>
      </c>
      <c r="B26573" t="s">
        <v>57</v>
      </c>
      <c r="C26573">
        <f>(MAX(Calculator!$J836,60)-90)/-15</f>
      </c>
    </row>
    <row r="26574" spans="1:3" x14ac:dyDescent="0.25">
      <c r="A26574">
        <v>836</v>
      </c>
      <c r="B26574" t="s">
        <v>58</v>
      </c>
      <c r="C26574">
        <f>IF(Calculator!$K836="Yes",1,0)</f>
      </c>
    </row>
    <row r="26575" spans="1:3" x14ac:dyDescent="0.25">
      <c r="A26575">
        <v>836</v>
      </c>
      <c r="B26575" t="s">
        <v>59</v>
      </c>
      <c r="C26575">
        <f>IF(Calculator!$L836="Yes",1,0)</f>
      </c>
    </row>
    <row r="26576" spans="1:3" x14ac:dyDescent="0.25">
      <c r="A26576">
        <v>836</v>
      </c>
      <c r="B26576" t="s">
        <v>60</v>
      </c>
      <c r="C26576">
        <f>((MAX(Calculator!$F836,110)-130)/20)*IF(Calculator!$K836="Yes",1,0)</f>
      </c>
    </row>
    <row r="26577" spans="1:3" x14ac:dyDescent="0.25">
      <c r="A26577">
        <v>836</v>
      </c>
      <c r="B26577" t="s">
        <v>61</v>
      </c>
      <c r="C26577">
        <f>((((Calculator!$D836-Calculator!$E836)*0.02586)-3.5))*IF(Calculator!$L836="Yes",1,0)</f>
      </c>
    </row>
    <row r="26578" spans="1:3" x14ac:dyDescent="0.25">
      <c r="A26578">
        <v>836</v>
      </c>
      <c r="B26578" t="s">
        <v>62</v>
      </c>
      <c r="C26578">
        <f>(((Calculator!$C836-55)/10)*(((((Calculator!$D836-Calculator!$E836)*0.02586)-3.5))))</f>
      </c>
    </row>
    <row r="26579" spans="1:3" x14ac:dyDescent="0.25">
      <c r="A26579">
        <v>836</v>
      </c>
      <c r="B26579" t="s">
        <v>63</v>
      </c>
      <c r="C26579">
        <f>(((Calculator!$C836-55)/10)*(((Calculator!$E836*0.02586)-1.3)/0.3))</f>
      </c>
    </row>
    <row r="26580" spans="1:3" x14ac:dyDescent="0.25">
      <c r="A26580">
        <v>836</v>
      </c>
      <c r="B26580" t="s">
        <v>64</v>
      </c>
      <c r="C26580">
        <f>(((Calculator!$C836-55)/10)*((MAX(Calculator!$F836,110)-130)/20))</f>
      </c>
    </row>
    <row r="26581" spans="1:3" x14ac:dyDescent="0.25">
      <c r="A26581">
        <v>836</v>
      </c>
      <c r="B26581" t="s">
        <v>65</v>
      </c>
      <c r="C26581">
        <f>(((Calculator!$C836-55)/10)*IF(Calculator!$G836="Yes",1,0))</f>
      </c>
    </row>
    <row r="26582" spans="1:3" x14ac:dyDescent="0.25">
      <c r="A26582">
        <v>836</v>
      </c>
      <c r="B26582" t="s">
        <v>66</v>
      </c>
      <c r="C26582">
        <f>(((Calculator!$C836-55)/10)*IF(Calculator!$H836="Yes",1,0))</f>
      </c>
    </row>
    <row r="26583" spans="1:3" x14ac:dyDescent="0.25">
      <c r="A26583">
        <v>836</v>
      </c>
      <c r="B26583" t="s">
        <v>67</v>
      </c>
      <c r="C26583">
        <f>(((Calculator!$C836-55)/10)*((MAX(Calculator!$I836,30)-30)/5))</f>
      </c>
    </row>
    <row r="26584" spans="1:3" x14ac:dyDescent="0.25">
      <c r="A26584">
        <v>836</v>
      </c>
      <c r="B26584" t="s">
        <v>68</v>
      </c>
      <c r="C26584">
        <f>(((Calculator!$C836-55)/10)*((MIN(Calculator!$J836,60)-60)/-15))</f>
      </c>
    </row>
    <row r="26585" spans="1:3" x14ac:dyDescent="0.25">
      <c r="A26585">
        <v>836</v>
      </c>
      <c r="B26585" t="s">
        <v>69</v>
      </c>
      <c r="C26585">
        <f>IF(AND(Calculator!$O836&lt;&gt;"",Calculator!$O836&gt;=4,Calculator!$O836&lt;=6),1,0)</f>
      </c>
    </row>
    <row r="26586" spans="1:3" x14ac:dyDescent="0.25">
      <c r="A26586">
        <v>836</v>
      </c>
      <c r="B26586" t="s">
        <v>70</v>
      </c>
      <c r="C26586">
        <f>IF(AND(Calculator!$O836&lt;&gt;"",Calculator!$O836&gt;=7,Calculator!$O836&lt;=10),1,0)</f>
      </c>
    </row>
    <row r="26587" spans="1:3" x14ac:dyDescent="0.25">
      <c r="A26587">
        <v>836</v>
      </c>
      <c r="B26587" t="s">
        <v>71</v>
      </c>
      <c r="C26587">
        <f>IF(Calculator!$O836="",1,0)</f>
      </c>
    </row>
    <row r="26588" spans="1:3" x14ac:dyDescent="0.25">
      <c r="A26588">
        <v>836</v>
      </c>
      <c r="B26588" t="s">
        <v>72</v>
      </c>
      <c r="C26588">
        <f>IF(OR(Calculator!$M836="",Calculator!$M836=0),0,LN(Calculator!$M836))</f>
      </c>
    </row>
    <row r="26589" spans="1:3" x14ac:dyDescent="0.25">
      <c r="A26589">
        <v>836</v>
      </c>
      <c r="B26589" t="s">
        <v>73</v>
      </c>
      <c r="C26589">
        <f>IF(Calculator!$M836="",1,0)</f>
      </c>
    </row>
    <row r="26590" spans="1:3" x14ac:dyDescent="0.25">
      <c r="A26590">
        <v>836</v>
      </c>
      <c r="B26590" t="s">
        <v>74</v>
      </c>
      <c r="C26590">
        <f>IF(Calculator!$N836="",0,(Calculator!$N836-5.3)*IF(Calculator!$G836="Yes",1,0))</f>
      </c>
    </row>
    <row r="26591" spans="1:3" x14ac:dyDescent="0.25">
      <c r="A26591">
        <v>836</v>
      </c>
      <c r="B26591" t="s">
        <v>75</v>
      </c>
      <c r="C26591">
        <f>IF(Calculator!$N836="",0,(Calculator!$N836-5.3)*(1-IF(Calculator!$G836="Yes",1,0)))</f>
      </c>
    </row>
    <row r="26592" spans="1:3" x14ac:dyDescent="0.25">
      <c r="A26592">
        <v>836</v>
      </c>
      <c r="B26592" t="s">
        <v>76</v>
      </c>
      <c r="C26592">
        <f>IF(Calculator!$N836="",1,0)</f>
      </c>
    </row>
    <row r="26593" spans="1:3" x14ac:dyDescent="0.25">
      <c r="A26593">
        <v>836</v>
      </c>
      <c r="B26593" t="s">
        <v>77</v>
      </c>
      <c r="C26593">
        <f>1</f>
      </c>
    </row>
    <row r="26594" spans="1:3" x14ac:dyDescent="0.25">
      <c r="A26594">
        <v>837</v>
      </c>
      <c r="B26594" t="s">
        <v>47</v>
      </c>
      <c r="C26594">
        <f>(Calculator!$C837-55)/10</f>
      </c>
    </row>
    <row r="26595" spans="1:3" x14ac:dyDescent="0.25">
      <c r="A26595">
        <v>837</v>
      </c>
      <c r="B26595" t="s">
        <v>48</v>
      </c>
      <c r="C26595">
        <f>((Calculator!$C837-55)/10)^2</f>
      </c>
    </row>
    <row r="26596" spans="1:3" x14ac:dyDescent="0.25">
      <c r="A26596">
        <v>837</v>
      </c>
      <c r="B26596" t="s">
        <v>49</v>
      </c>
      <c r="C26596">
        <f>((Calculator!$D837-Calculator!$E837)*0.02586)-3.5</f>
      </c>
    </row>
    <row r="26597" spans="1:3" x14ac:dyDescent="0.25">
      <c r="A26597">
        <v>837</v>
      </c>
      <c r="B26597" t="s">
        <v>50</v>
      </c>
      <c r="C26597">
        <f>((Calculator!$E837*0.02586)-1.3)/0.3</f>
      </c>
    </row>
    <row r="26598" spans="1:3" x14ac:dyDescent="0.25">
      <c r="A26598">
        <v>837</v>
      </c>
      <c r="B26598" t="s">
        <v>51</v>
      </c>
      <c r="C26598">
        <f>(MIN(Calculator!$F837,110)-110)/20</f>
      </c>
    </row>
    <row r="26599" spans="1:3" x14ac:dyDescent="0.25">
      <c r="A26599">
        <v>837</v>
      </c>
      <c r="B26599" t="s">
        <v>52</v>
      </c>
      <c r="C26599">
        <f>(MAX(Calculator!$F837,110)-130)/20</f>
      </c>
    </row>
    <row r="26600" spans="1:3" x14ac:dyDescent="0.25">
      <c r="A26600">
        <v>837</v>
      </c>
      <c r="B26600" t="s">
        <v>17</v>
      </c>
      <c r="C26600">
        <f>IF(Calculator!$G837="Yes",1,0)</f>
      </c>
    </row>
    <row r="26601" spans="1:3" x14ac:dyDescent="0.25">
      <c r="A26601">
        <v>837</v>
      </c>
      <c r="B26601" t="s">
        <v>53</v>
      </c>
      <c r="C26601">
        <f>IF(Calculator!$H837="Yes",1,0)</f>
      </c>
    </row>
    <row r="26602" spans="1:3" x14ac:dyDescent="0.25">
      <c r="A26602">
        <v>837</v>
      </c>
      <c r="B26602" t="s">
        <v>54</v>
      </c>
      <c r="C26602">
        <f>(MIN(Calculator!$I837,30)-25)/5</f>
      </c>
    </row>
    <row r="26603" spans="1:3" x14ac:dyDescent="0.25">
      <c r="A26603">
        <v>837</v>
      </c>
      <c r="B26603" t="s">
        <v>55</v>
      </c>
      <c r="C26603">
        <f>(MAX(Calculator!$I837,30)-30)/5</f>
      </c>
    </row>
    <row r="26604" spans="1:3" x14ac:dyDescent="0.25">
      <c r="A26604">
        <v>837</v>
      </c>
      <c r="B26604" t="s">
        <v>56</v>
      </c>
      <c r="C26604">
        <f>(MIN(Calculator!$J837,60)-60)/-15</f>
      </c>
    </row>
    <row r="26605" spans="1:3" x14ac:dyDescent="0.25">
      <c r="A26605">
        <v>837</v>
      </c>
      <c r="B26605" t="s">
        <v>57</v>
      </c>
      <c r="C26605">
        <f>(MAX(Calculator!$J837,60)-90)/-15</f>
      </c>
    </row>
    <row r="26606" spans="1:3" x14ac:dyDescent="0.25">
      <c r="A26606">
        <v>837</v>
      </c>
      <c r="B26606" t="s">
        <v>58</v>
      </c>
      <c r="C26606">
        <f>IF(Calculator!$K837="Yes",1,0)</f>
      </c>
    </row>
    <row r="26607" spans="1:3" x14ac:dyDescent="0.25">
      <c r="A26607">
        <v>837</v>
      </c>
      <c r="B26607" t="s">
        <v>59</v>
      </c>
      <c r="C26607">
        <f>IF(Calculator!$L837="Yes",1,0)</f>
      </c>
    </row>
    <row r="26608" spans="1:3" x14ac:dyDescent="0.25">
      <c r="A26608">
        <v>837</v>
      </c>
      <c r="B26608" t="s">
        <v>60</v>
      </c>
      <c r="C26608">
        <f>((MAX(Calculator!$F837,110)-130)/20)*IF(Calculator!$K837="Yes",1,0)</f>
      </c>
    </row>
    <row r="26609" spans="1:3" x14ac:dyDescent="0.25">
      <c r="A26609">
        <v>837</v>
      </c>
      <c r="B26609" t="s">
        <v>61</v>
      </c>
      <c r="C26609">
        <f>((((Calculator!$D837-Calculator!$E837)*0.02586)-3.5))*IF(Calculator!$L837="Yes",1,0)</f>
      </c>
    </row>
    <row r="26610" spans="1:3" x14ac:dyDescent="0.25">
      <c r="A26610">
        <v>837</v>
      </c>
      <c r="B26610" t="s">
        <v>62</v>
      </c>
      <c r="C26610">
        <f>(((Calculator!$C837-55)/10)*(((((Calculator!$D837-Calculator!$E837)*0.02586)-3.5))))</f>
      </c>
    </row>
    <row r="26611" spans="1:3" x14ac:dyDescent="0.25">
      <c r="A26611">
        <v>837</v>
      </c>
      <c r="B26611" t="s">
        <v>63</v>
      </c>
      <c r="C26611">
        <f>(((Calculator!$C837-55)/10)*(((Calculator!$E837*0.02586)-1.3)/0.3))</f>
      </c>
    </row>
    <row r="26612" spans="1:3" x14ac:dyDescent="0.25">
      <c r="A26612">
        <v>837</v>
      </c>
      <c r="B26612" t="s">
        <v>64</v>
      </c>
      <c r="C26612">
        <f>(((Calculator!$C837-55)/10)*((MAX(Calculator!$F837,110)-130)/20))</f>
      </c>
    </row>
    <row r="26613" spans="1:3" x14ac:dyDescent="0.25">
      <c r="A26613">
        <v>837</v>
      </c>
      <c r="B26613" t="s">
        <v>65</v>
      </c>
      <c r="C26613">
        <f>(((Calculator!$C837-55)/10)*IF(Calculator!$G837="Yes",1,0))</f>
      </c>
    </row>
    <row r="26614" spans="1:3" x14ac:dyDescent="0.25">
      <c r="A26614">
        <v>837</v>
      </c>
      <c r="B26614" t="s">
        <v>66</v>
      </c>
      <c r="C26614">
        <f>(((Calculator!$C837-55)/10)*IF(Calculator!$H837="Yes",1,0))</f>
      </c>
    </row>
    <row r="26615" spans="1:3" x14ac:dyDescent="0.25">
      <c r="A26615">
        <v>837</v>
      </c>
      <c r="B26615" t="s">
        <v>67</v>
      </c>
      <c r="C26615">
        <f>(((Calculator!$C837-55)/10)*((MAX(Calculator!$I837,30)-30)/5))</f>
      </c>
    </row>
    <row r="26616" spans="1:3" x14ac:dyDescent="0.25">
      <c r="A26616">
        <v>837</v>
      </c>
      <c r="B26616" t="s">
        <v>68</v>
      </c>
      <c r="C26616">
        <f>(((Calculator!$C837-55)/10)*((MIN(Calculator!$J837,60)-60)/-15))</f>
      </c>
    </row>
    <row r="26617" spans="1:3" x14ac:dyDescent="0.25">
      <c r="A26617">
        <v>837</v>
      </c>
      <c r="B26617" t="s">
        <v>69</v>
      </c>
      <c r="C26617">
        <f>IF(AND(Calculator!$O837&lt;&gt;"",Calculator!$O837&gt;=4,Calculator!$O837&lt;=6),1,0)</f>
      </c>
    </row>
    <row r="26618" spans="1:3" x14ac:dyDescent="0.25">
      <c r="A26618">
        <v>837</v>
      </c>
      <c r="B26618" t="s">
        <v>70</v>
      </c>
      <c r="C26618">
        <f>IF(AND(Calculator!$O837&lt;&gt;"",Calculator!$O837&gt;=7,Calculator!$O837&lt;=10),1,0)</f>
      </c>
    </row>
    <row r="26619" spans="1:3" x14ac:dyDescent="0.25">
      <c r="A26619">
        <v>837</v>
      </c>
      <c r="B26619" t="s">
        <v>71</v>
      </c>
      <c r="C26619">
        <f>IF(Calculator!$O837="",1,0)</f>
      </c>
    </row>
    <row r="26620" spans="1:3" x14ac:dyDescent="0.25">
      <c r="A26620">
        <v>837</v>
      </c>
      <c r="B26620" t="s">
        <v>72</v>
      </c>
      <c r="C26620">
        <f>IF(OR(Calculator!$M837="",Calculator!$M837=0),0,LN(Calculator!$M837))</f>
      </c>
    </row>
    <row r="26621" spans="1:3" x14ac:dyDescent="0.25">
      <c r="A26621">
        <v>837</v>
      </c>
      <c r="B26621" t="s">
        <v>73</v>
      </c>
      <c r="C26621">
        <f>IF(Calculator!$M837="",1,0)</f>
      </c>
    </row>
    <row r="26622" spans="1:3" x14ac:dyDescent="0.25">
      <c r="A26622">
        <v>837</v>
      </c>
      <c r="B26622" t="s">
        <v>74</v>
      </c>
      <c r="C26622">
        <f>IF(Calculator!$N837="",0,(Calculator!$N837-5.3)*IF(Calculator!$G837="Yes",1,0))</f>
      </c>
    </row>
    <row r="26623" spans="1:3" x14ac:dyDescent="0.25">
      <c r="A26623">
        <v>837</v>
      </c>
      <c r="B26623" t="s">
        <v>75</v>
      </c>
      <c r="C26623">
        <f>IF(Calculator!$N837="",0,(Calculator!$N837-5.3)*(1-IF(Calculator!$G837="Yes",1,0)))</f>
      </c>
    </row>
    <row r="26624" spans="1:3" x14ac:dyDescent="0.25">
      <c r="A26624">
        <v>837</v>
      </c>
      <c r="B26624" t="s">
        <v>76</v>
      </c>
      <c r="C26624">
        <f>IF(Calculator!$N837="",1,0)</f>
      </c>
    </row>
    <row r="26625" spans="1:3" x14ac:dyDescent="0.25">
      <c r="A26625">
        <v>837</v>
      </c>
      <c r="B26625" t="s">
        <v>77</v>
      </c>
      <c r="C26625">
        <f>1</f>
      </c>
    </row>
    <row r="26626" spans="1:3" x14ac:dyDescent="0.25">
      <c r="A26626">
        <v>838</v>
      </c>
      <c r="B26626" t="s">
        <v>47</v>
      </c>
      <c r="C26626">
        <f>(Calculator!$C838-55)/10</f>
      </c>
    </row>
    <row r="26627" spans="1:3" x14ac:dyDescent="0.25">
      <c r="A26627">
        <v>838</v>
      </c>
      <c r="B26627" t="s">
        <v>48</v>
      </c>
      <c r="C26627">
        <f>((Calculator!$C838-55)/10)^2</f>
      </c>
    </row>
    <row r="26628" spans="1:3" x14ac:dyDescent="0.25">
      <c r="A26628">
        <v>838</v>
      </c>
      <c r="B26628" t="s">
        <v>49</v>
      </c>
      <c r="C26628">
        <f>((Calculator!$D838-Calculator!$E838)*0.02586)-3.5</f>
      </c>
    </row>
    <row r="26629" spans="1:3" x14ac:dyDescent="0.25">
      <c r="A26629">
        <v>838</v>
      </c>
      <c r="B26629" t="s">
        <v>50</v>
      </c>
      <c r="C26629">
        <f>((Calculator!$E838*0.02586)-1.3)/0.3</f>
      </c>
    </row>
    <row r="26630" spans="1:3" x14ac:dyDescent="0.25">
      <c r="A26630">
        <v>838</v>
      </c>
      <c r="B26630" t="s">
        <v>51</v>
      </c>
      <c r="C26630">
        <f>(MIN(Calculator!$F838,110)-110)/20</f>
      </c>
    </row>
    <row r="26631" spans="1:3" x14ac:dyDescent="0.25">
      <c r="A26631">
        <v>838</v>
      </c>
      <c r="B26631" t="s">
        <v>52</v>
      </c>
      <c r="C26631">
        <f>(MAX(Calculator!$F838,110)-130)/20</f>
      </c>
    </row>
    <row r="26632" spans="1:3" x14ac:dyDescent="0.25">
      <c r="A26632">
        <v>838</v>
      </c>
      <c r="B26632" t="s">
        <v>17</v>
      </c>
      <c r="C26632">
        <f>IF(Calculator!$G838="Yes",1,0)</f>
      </c>
    </row>
    <row r="26633" spans="1:3" x14ac:dyDescent="0.25">
      <c r="A26633">
        <v>838</v>
      </c>
      <c r="B26633" t="s">
        <v>53</v>
      </c>
      <c r="C26633">
        <f>IF(Calculator!$H838="Yes",1,0)</f>
      </c>
    </row>
    <row r="26634" spans="1:3" x14ac:dyDescent="0.25">
      <c r="A26634">
        <v>838</v>
      </c>
      <c r="B26634" t="s">
        <v>54</v>
      </c>
      <c r="C26634">
        <f>(MIN(Calculator!$I838,30)-25)/5</f>
      </c>
    </row>
    <row r="26635" spans="1:3" x14ac:dyDescent="0.25">
      <c r="A26635">
        <v>838</v>
      </c>
      <c r="B26635" t="s">
        <v>55</v>
      </c>
      <c r="C26635">
        <f>(MAX(Calculator!$I838,30)-30)/5</f>
      </c>
    </row>
    <row r="26636" spans="1:3" x14ac:dyDescent="0.25">
      <c r="A26636">
        <v>838</v>
      </c>
      <c r="B26636" t="s">
        <v>56</v>
      </c>
      <c r="C26636">
        <f>(MIN(Calculator!$J838,60)-60)/-15</f>
      </c>
    </row>
    <row r="26637" spans="1:3" x14ac:dyDescent="0.25">
      <c r="A26637">
        <v>838</v>
      </c>
      <c r="B26637" t="s">
        <v>57</v>
      </c>
      <c r="C26637">
        <f>(MAX(Calculator!$J838,60)-90)/-15</f>
      </c>
    </row>
    <row r="26638" spans="1:3" x14ac:dyDescent="0.25">
      <c r="A26638">
        <v>838</v>
      </c>
      <c r="B26638" t="s">
        <v>58</v>
      </c>
      <c r="C26638">
        <f>IF(Calculator!$K838="Yes",1,0)</f>
      </c>
    </row>
    <row r="26639" spans="1:3" x14ac:dyDescent="0.25">
      <c r="A26639">
        <v>838</v>
      </c>
      <c r="B26639" t="s">
        <v>59</v>
      </c>
      <c r="C26639">
        <f>IF(Calculator!$L838="Yes",1,0)</f>
      </c>
    </row>
    <row r="26640" spans="1:3" x14ac:dyDescent="0.25">
      <c r="A26640">
        <v>838</v>
      </c>
      <c r="B26640" t="s">
        <v>60</v>
      </c>
      <c r="C26640">
        <f>((MAX(Calculator!$F838,110)-130)/20)*IF(Calculator!$K838="Yes",1,0)</f>
      </c>
    </row>
    <row r="26641" spans="1:3" x14ac:dyDescent="0.25">
      <c r="A26641">
        <v>838</v>
      </c>
      <c r="B26641" t="s">
        <v>61</v>
      </c>
      <c r="C26641">
        <f>((((Calculator!$D838-Calculator!$E838)*0.02586)-3.5))*IF(Calculator!$L838="Yes",1,0)</f>
      </c>
    </row>
    <row r="26642" spans="1:3" x14ac:dyDescent="0.25">
      <c r="A26642">
        <v>838</v>
      </c>
      <c r="B26642" t="s">
        <v>62</v>
      </c>
      <c r="C26642">
        <f>(((Calculator!$C838-55)/10)*(((((Calculator!$D838-Calculator!$E838)*0.02586)-3.5))))</f>
      </c>
    </row>
    <row r="26643" spans="1:3" x14ac:dyDescent="0.25">
      <c r="A26643">
        <v>838</v>
      </c>
      <c r="B26643" t="s">
        <v>63</v>
      </c>
      <c r="C26643">
        <f>(((Calculator!$C838-55)/10)*(((Calculator!$E838*0.02586)-1.3)/0.3))</f>
      </c>
    </row>
    <row r="26644" spans="1:3" x14ac:dyDescent="0.25">
      <c r="A26644">
        <v>838</v>
      </c>
      <c r="B26644" t="s">
        <v>64</v>
      </c>
      <c r="C26644">
        <f>(((Calculator!$C838-55)/10)*((MAX(Calculator!$F838,110)-130)/20))</f>
      </c>
    </row>
    <row r="26645" spans="1:3" x14ac:dyDescent="0.25">
      <c r="A26645">
        <v>838</v>
      </c>
      <c r="B26645" t="s">
        <v>65</v>
      </c>
      <c r="C26645">
        <f>(((Calculator!$C838-55)/10)*IF(Calculator!$G838="Yes",1,0))</f>
      </c>
    </row>
    <row r="26646" spans="1:3" x14ac:dyDescent="0.25">
      <c r="A26646">
        <v>838</v>
      </c>
      <c r="B26646" t="s">
        <v>66</v>
      </c>
      <c r="C26646">
        <f>(((Calculator!$C838-55)/10)*IF(Calculator!$H838="Yes",1,0))</f>
      </c>
    </row>
    <row r="26647" spans="1:3" x14ac:dyDescent="0.25">
      <c r="A26647">
        <v>838</v>
      </c>
      <c r="B26647" t="s">
        <v>67</v>
      </c>
      <c r="C26647">
        <f>(((Calculator!$C838-55)/10)*((MAX(Calculator!$I838,30)-30)/5))</f>
      </c>
    </row>
    <row r="26648" spans="1:3" x14ac:dyDescent="0.25">
      <c r="A26648">
        <v>838</v>
      </c>
      <c r="B26648" t="s">
        <v>68</v>
      </c>
      <c r="C26648">
        <f>(((Calculator!$C838-55)/10)*((MIN(Calculator!$J838,60)-60)/-15))</f>
      </c>
    </row>
    <row r="26649" spans="1:3" x14ac:dyDescent="0.25">
      <c r="A26649">
        <v>838</v>
      </c>
      <c r="B26649" t="s">
        <v>69</v>
      </c>
      <c r="C26649">
        <f>IF(AND(Calculator!$O838&lt;&gt;"",Calculator!$O838&gt;=4,Calculator!$O838&lt;=6),1,0)</f>
      </c>
    </row>
    <row r="26650" spans="1:3" x14ac:dyDescent="0.25">
      <c r="A26650">
        <v>838</v>
      </c>
      <c r="B26650" t="s">
        <v>70</v>
      </c>
      <c r="C26650">
        <f>IF(AND(Calculator!$O838&lt;&gt;"",Calculator!$O838&gt;=7,Calculator!$O838&lt;=10),1,0)</f>
      </c>
    </row>
    <row r="26651" spans="1:3" x14ac:dyDescent="0.25">
      <c r="A26651">
        <v>838</v>
      </c>
      <c r="B26651" t="s">
        <v>71</v>
      </c>
      <c r="C26651">
        <f>IF(Calculator!$O838="",1,0)</f>
      </c>
    </row>
    <row r="26652" spans="1:3" x14ac:dyDescent="0.25">
      <c r="A26652">
        <v>838</v>
      </c>
      <c r="B26652" t="s">
        <v>72</v>
      </c>
      <c r="C26652">
        <f>IF(OR(Calculator!$M838="",Calculator!$M838=0),0,LN(Calculator!$M838))</f>
      </c>
    </row>
    <row r="26653" spans="1:3" x14ac:dyDescent="0.25">
      <c r="A26653">
        <v>838</v>
      </c>
      <c r="B26653" t="s">
        <v>73</v>
      </c>
      <c r="C26653">
        <f>IF(Calculator!$M838="",1,0)</f>
      </c>
    </row>
    <row r="26654" spans="1:3" x14ac:dyDescent="0.25">
      <c r="A26654">
        <v>838</v>
      </c>
      <c r="B26654" t="s">
        <v>74</v>
      </c>
      <c r="C26654">
        <f>IF(Calculator!$N838="",0,(Calculator!$N838-5.3)*IF(Calculator!$G838="Yes",1,0))</f>
      </c>
    </row>
    <row r="26655" spans="1:3" x14ac:dyDescent="0.25">
      <c r="A26655">
        <v>838</v>
      </c>
      <c r="B26655" t="s">
        <v>75</v>
      </c>
      <c r="C26655">
        <f>IF(Calculator!$N838="",0,(Calculator!$N838-5.3)*(1-IF(Calculator!$G838="Yes",1,0)))</f>
      </c>
    </row>
    <row r="26656" spans="1:3" x14ac:dyDescent="0.25">
      <c r="A26656">
        <v>838</v>
      </c>
      <c r="B26656" t="s">
        <v>76</v>
      </c>
      <c r="C26656">
        <f>IF(Calculator!$N838="",1,0)</f>
      </c>
    </row>
    <row r="26657" spans="1:3" x14ac:dyDescent="0.25">
      <c r="A26657">
        <v>838</v>
      </c>
      <c r="B26657" t="s">
        <v>77</v>
      </c>
      <c r="C26657">
        <f>1</f>
      </c>
    </row>
    <row r="26658" spans="1:3" x14ac:dyDescent="0.25">
      <c r="A26658">
        <v>839</v>
      </c>
      <c r="B26658" t="s">
        <v>47</v>
      </c>
      <c r="C26658">
        <f>(Calculator!$C839-55)/10</f>
      </c>
    </row>
    <row r="26659" spans="1:3" x14ac:dyDescent="0.25">
      <c r="A26659">
        <v>839</v>
      </c>
      <c r="B26659" t="s">
        <v>48</v>
      </c>
      <c r="C26659">
        <f>((Calculator!$C839-55)/10)^2</f>
      </c>
    </row>
    <row r="26660" spans="1:3" x14ac:dyDescent="0.25">
      <c r="A26660">
        <v>839</v>
      </c>
      <c r="B26660" t="s">
        <v>49</v>
      </c>
      <c r="C26660">
        <f>((Calculator!$D839-Calculator!$E839)*0.02586)-3.5</f>
      </c>
    </row>
    <row r="26661" spans="1:3" x14ac:dyDescent="0.25">
      <c r="A26661">
        <v>839</v>
      </c>
      <c r="B26661" t="s">
        <v>50</v>
      </c>
      <c r="C26661">
        <f>((Calculator!$E839*0.02586)-1.3)/0.3</f>
      </c>
    </row>
    <row r="26662" spans="1:3" x14ac:dyDescent="0.25">
      <c r="A26662">
        <v>839</v>
      </c>
      <c r="B26662" t="s">
        <v>51</v>
      </c>
      <c r="C26662">
        <f>(MIN(Calculator!$F839,110)-110)/20</f>
      </c>
    </row>
    <row r="26663" spans="1:3" x14ac:dyDescent="0.25">
      <c r="A26663">
        <v>839</v>
      </c>
      <c r="B26663" t="s">
        <v>52</v>
      </c>
      <c r="C26663">
        <f>(MAX(Calculator!$F839,110)-130)/20</f>
      </c>
    </row>
    <row r="26664" spans="1:3" x14ac:dyDescent="0.25">
      <c r="A26664">
        <v>839</v>
      </c>
      <c r="B26664" t="s">
        <v>17</v>
      </c>
      <c r="C26664">
        <f>IF(Calculator!$G839="Yes",1,0)</f>
      </c>
    </row>
    <row r="26665" spans="1:3" x14ac:dyDescent="0.25">
      <c r="A26665">
        <v>839</v>
      </c>
      <c r="B26665" t="s">
        <v>53</v>
      </c>
      <c r="C26665">
        <f>IF(Calculator!$H839="Yes",1,0)</f>
      </c>
    </row>
    <row r="26666" spans="1:3" x14ac:dyDescent="0.25">
      <c r="A26666">
        <v>839</v>
      </c>
      <c r="B26666" t="s">
        <v>54</v>
      </c>
      <c r="C26666">
        <f>(MIN(Calculator!$I839,30)-25)/5</f>
      </c>
    </row>
    <row r="26667" spans="1:3" x14ac:dyDescent="0.25">
      <c r="A26667">
        <v>839</v>
      </c>
      <c r="B26667" t="s">
        <v>55</v>
      </c>
      <c r="C26667">
        <f>(MAX(Calculator!$I839,30)-30)/5</f>
      </c>
    </row>
    <row r="26668" spans="1:3" x14ac:dyDescent="0.25">
      <c r="A26668">
        <v>839</v>
      </c>
      <c r="B26668" t="s">
        <v>56</v>
      </c>
      <c r="C26668">
        <f>(MIN(Calculator!$J839,60)-60)/-15</f>
      </c>
    </row>
    <row r="26669" spans="1:3" x14ac:dyDescent="0.25">
      <c r="A26669">
        <v>839</v>
      </c>
      <c r="B26669" t="s">
        <v>57</v>
      </c>
      <c r="C26669">
        <f>(MAX(Calculator!$J839,60)-90)/-15</f>
      </c>
    </row>
    <row r="26670" spans="1:3" x14ac:dyDescent="0.25">
      <c r="A26670">
        <v>839</v>
      </c>
      <c r="B26670" t="s">
        <v>58</v>
      </c>
      <c r="C26670">
        <f>IF(Calculator!$K839="Yes",1,0)</f>
      </c>
    </row>
    <row r="26671" spans="1:3" x14ac:dyDescent="0.25">
      <c r="A26671">
        <v>839</v>
      </c>
      <c r="B26671" t="s">
        <v>59</v>
      </c>
      <c r="C26671">
        <f>IF(Calculator!$L839="Yes",1,0)</f>
      </c>
    </row>
    <row r="26672" spans="1:3" x14ac:dyDescent="0.25">
      <c r="A26672">
        <v>839</v>
      </c>
      <c r="B26672" t="s">
        <v>60</v>
      </c>
      <c r="C26672">
        <f>((MAX(Calculator!$F839,110)-130)/20)*IF(Calculator!$K839="Yes",1,0)</f>
      </c>
    </row>
    <row r="26673" spans="1:3" x14ac:dyDescent="0.25">
      <c r="A26673">
        <v>839</v>
      </c>
      <c r="B26673" t="s">
        <v>61</v>
      </c>
      <c r="C26673">
        <f>((((Calculator!$D839-Calculator!$E839)*0.02586)-3.5))*IF(Calculator!$L839="Yes",1,0)</f>
      </c>
    </row>
    <row r="26674" spans="1:3" x14ac:dyDescent="0.25">
      <c r="A26674">
        <v>839</v>
      </c>
      <c r="B26674" t="s">
        <v>62</v>
      </c>
      <c r="C26674">
        <f>(((Calculator!$C839-55)/10)*(((((Calculator!$D839-Calculator!$E839)*0.02586)-3.5))))</f>
      </c>
    </row>
    <row r="26675" spans="1:3" x14ac:dyDescent="0.25">
      <c r="A26675">
        <v>839</v>
      </c>
      <c r="B26675" t="s">
        <v>63</v>
      </c>
      <c r="C26675">
        <f>(((Calculator!$C839-55)/10)*(((Calculator!$E839*0.02586)-1.3)/0.3))</f>
      </c>
    </row>
    <row r="26676" spans="1:3" x14ac:dyDescent="0.25">
      <c r="A26676">
        <v>839</v>
      </c>
      <c r="B26676" t="s">
        <v>64</v>
      </c>
      <c r="C26676">
        <f>(((Calculator!$C839-55)/10)*((MAX(Calculator!$F839,110)-130)/20))</f>
      </c>
    </row>
    <row r="26677" spans="1:3" x14ac:dyDescent="0.25">
      <c r="A26677">
        <v>839</v>
      </c>
      <c r="B26677" t="s">
        <v>65</v>
      </c>
      <c r="C26677">
        <f>(((Calculator!$C839-55)/10)*IF(Calculator!$G839="Yes",1,0))</f>
      </c>
    </row>
    <row r="26678" spans="1:3" x14ac:dyDescent="0.25">
      <c r="A26678">
        <v>839</v>
      </c>
      <c r="B26678" t="s">
        <v>66</v>
      </c>
      <c r="C26678">
        <f>(((Calculator!$C839-55)/10)*IF(Calculator!$H839="Yes",1,0))</f>
      </c>
    </row>
    <row r="26679" spans="1:3" x14ac:dyDescent="0.25">
      <c r="A26679">
        <v>839</v>
      </c>
      <c r="B26679" t="s">
        <v>67</v>
      </c>
      <c r="C26679">
        <f>(((Calculator!$C839-55)/10)*((MAX(Calculator!$I839,30)-30)/5))</f>
      </c>
    </row>
    <row r="26680" spans="1:3" x14ac:dyDescent="0.25">
      <c r="A26680">
        <v>839</v>
      </c>
      <c r="B26680" t="s">
        <v>68</v>
      </c>
      <c r="C26680">
        <f>(((Calculator!$C839-55)/10)*((MIN(Calculator!$J839,60)-60)/-15))</f>
      </c>
    </row>
    <row r="26681" spans="1:3" x14ac:dyDescent="0.25">
      <c r="A26681">
        <v>839</v>
      </c>
      <c r="B26681" t="s">
        <v>69</v>
      </c>
      <c r="C26681">
        <f>IF(AND(Calculator!$O839&lt;&gt;"",Calculator!$O839&gt;=4,Calculator!$O839&lt;=6),1,0)</f>
      </c>
    </row>
    <row r="26682" spans="1:3" x14ac:dyDescent="0.25">
      <c r="A26682">
        <v>839</v>
      </c>
      <c r="B26682" t="s">
        <v>70</v>
      </c>
      <c r="C26682">
        <f>IF(AND(Calculator!$O839&lt;&gt;"",Calculator!$O839&gt;=7,Calculator!$O839&lt;=10),1,0)</f>
      </c>
    </row>
    <row r="26683" spans="1:3" x14ac:dyDescent="0.25">
      <c r="A26683">
        <v>839</v>
      </c>
      <c r="B26683" t="s">
        <v>71</v>
      </c>
      <c r="C26683">
        <f>IF(Calculator!$O839="",1,0)</f>
      </c>
    </row>
    <row r="26684" spans="1:3" x14ac:dyDescent="0.25">
      <c r="A26684">
        <v>839</v>
      </c>
      <c r="B26684" t="s">
        <v>72</v>
      </c>
      <c r="C26684">
        <f>IF(OR(Calculator!$M839="",Calculator!$M839=0),0,LN(Calculator!$M839))</f>
      </c>
    </row>
    <row r="26685" spans="1:3" x14ac:dyDescent="0.25">
      <c r="A26685">
        <v>839</v>
      </c>
      <c r="B26685" t="s">
        <v>73</v>
      </c>
      <c r="C26685">
        <f>IF(Calculator!$M839="",1,0)</f>
      </c>
    </row>
    <row r="26686" spans="1:3" x14ac:dyDescent="0.25">
      <c r="A26686">
        <v>839</v>
      </c>
      <c r="B26686" t="s">
        <v>74</v>
      </c>
      <c r="C26686">
        <f>IF(Calculator!$N839="",0,(Calculator!$N839-5.3)*IF(Calculator!$G839="Yes",1,0))</f>
      </c>
    </row>
    <row r="26687" spans="1:3" x14ac:dyDescent="0.25">
      <c r="A26687">
        <v>839</v>
      </c>
      <c r="B26687" t="s">
        <v>75</v>
      </c>
      <c r="C26687">
        <f>IF(Calculator!$N839="",0,(Calculator!$N839-5.3)*(1-IF(Calculator!$G839="Yes",1,0)))</f>
      </c>
    </row>
    <row r="26688" spans="1:3" x14ac:dyDescent="0.25">
      <c r="A26688">
        <v>839</v>
      </c>
      <c r="B26688" t="s">
        <v>76</v>
      </c>
      <c r="C26688">
        <f>IF(Calculator!$N839="",1,0)</f>
      </c>
    </row>
    <row r="26689" spans="1:3" x14ac:dyDescent="0.25">
      <c r="A26689">
        <v>839</v>
      </c>
      <c r="B26689" t="s">
        <v>77</v>
      </c>
      <c r="C26689">
        <f>1</f>
      </c>
    </row>
    <row r="26690" spans="1:3" x14ac:dyDescent="0.25">
      <c r="A26690">
        <v>840</v>
      </c>
      <c r="B26690" t="s">
        <v>47</v>
      </c>
      <c r="C26690">
        <f>(Calculator!$C840-55)/10</f>
      </c>
    </row>
    <row r="26691" spans="1:3" x14ac:dyDescent="0.25">
      <c r="A26691">
        <v>840</v>
      </c>
      <c r="B26691" t="s">
        <v>48</v>
      </c>
      <c r="C26691">
        <f>((Calculator!$C840-55)/10)^2</f>
      </c>
    </row>
    <row r="26692" spans="1:3" x14ac:dyDescent="0.25">
      <c r="A26692">
        <v>840</v>
      </c>
      <c r="B26692" t="s">
        <v>49</v>
      </c>
      <c r="C26692">
        <f>((Calculator!$D840-Calculator!$E840)*0.02586)-3.5</f>
      </c>
    </row>
    <row r="26693" spans="1:3" x14ac:dyDescent="0.25">
      <c r="A26693">
        <v>840</v>
      </c>
      <c r="B26693" t="s">
        <v>50</v>
      </c>
      <c r="C26693">
        <f>((Calculator!$E840*0.02586)-1.3)/0.3</f>
      </c>
    </row>
    <row r="26694" spans="1:3" x14ac:dyDescent="0.25">
      <c r="A26694">
        <v>840</v>
      </c>
      <c r="B26694" t="s">
        <v>51</v>
      </c>
      <c r="C26694">
        <f>(MIN(Calculator!$F840,110)-110)/20</f>
      </c>
    </row>
    <row r="26695" spans="1:3" x14ac:dyDescent="0.25">
      <c r="A26695">
        <v>840</v>
      </c>
      <c r="B26695" t="s">
        <v>52</v>
      </c>
      <c r="C26695">
        <f>(MAX(Calculator!$F840,110)-130)/20</f>
      </c>
    </row>
    <row r="26696" spans="1:3" x14ac:dyDescent="0.25">
      <c r="A26696">
        <v>840</v>
      </c>
      <c r="B26696" t="s">
        <v>17</v>
      </c>
      <c r="C26696">
        <f>IF(Calculator!$G840="Yes",1,0)</f>
      </c>
    </row>
    <row r="26697" spans="1:3" x14ac:dyDescent="0.25">
      <c r="A26697">
        <v>840</v>
      </c>
      <c r="B26697" t="s">
        <v>53</v>
      </c>
      <c r="C26697">
        <f>IF(Calculator!$H840="Yes",1,0)</f>
      </c>
    </row>
    <row r="26698" spans="1:3" x14ac:dyDescent="0.25">
      <c r="A26698">
        <v>840</v>
      </c>
      <c r="B26698" t="s">
        <v>54</v>
      </c>
      <c r="C26698">
        <f>(MIN(Calculator!$I840,30)-25)/5</f>
      </c>
    </row>
    <row r="26699" spans="1:3" x14ac:dyDescent="0.25">
      <c r="A26699">
        <v>840</v>
      </c>
      <c r="B26699" t="s">
        <v>55</v>
      </c>
      <c r="C26699">
        <f>(MAX(Calculator!$I840,30)-30)/5</f>
      </c>
    </row>
    <row r="26700" spans="1:3" x14ac:dyDescent="0.25">
      <c r="A26700">
        <v>840</v>
      </c>
      <c r="B26700" t="s">
        <v>56</v>
      </c>
      <c r="C26700">
        <f>(MIN(Calculator!$J840,60)-60)/-15</f>
      </c>
    </row>
    <row r="26701" spans="1:3" x14ac:dyDescent="0.25">
      <c r="A26701">
        <v>840</v>
      </c>
      <c r="B26701" t="s">
        <v>57</v>
      </c>
      <c r="C26701">
        <f>(MAX(Calculator!$J840,60)-90)/-15</f>
      </c>
    </row>
    <row r="26702" spans="1:3" x14ac:dyDescent="0.25">
      <c r="A26702">
        <v>840</v>
      </c>
      <c r="B26702" t="s">
        <v>58</v>
      </c>
      <c r="C26702">
        <f>IF(Calculator!$K840="Yes",1,0)</f>
      </c>
    </row>
    <row r="26703" spans="1:3" x14ac:dyDescent="0.25">
      <c r="A26703">
        <v>840</v>
      </c>
      <c r="B26703" t="s">
        <v>59</v>
      </c>
      <c r="C26703">
        <f>IF(Calculator!$L840="Yes",1,0)</f>
      </c>
    </row>
    <row r="26704" spans="1:3" x14ac:dyDescent="0.25">
      <c r="A26704">
        <v>840</v>
      </c>
      <c r="B26704" t="s">
        <v>60</v>
      </c>
      <c r="C26704">
        <f>((MAX(Calculator!$F840,110)-130)/20)*IF(Calculator!$K840="Yes",1,0)</f>
      </c>
    </row>
    <row r="26705" spans="1:3" x14ac:dyDescent="0.25">
      <c r="A26705">
        <v>840</v>
      </c>
      <c r="B26705" t="s">
        <v>61</v>
      </c>
      <c r="C26705">
        <f>((((Calculator!$D840-Calculator!$E840)*0.02586)-3.5))*IF(Calculator!$L840="Yes",1,0)</f>
      </c>
    </row>
    <row r="26706" spans="1:3" x14ac:dyDescent="0.25">
      <c r="A26706">
        <v>840</v>
      </c>
      <c r="B26706" t="s">
        <v>62</v>
      </c>
      <c r="C26706">
        <f>(((Calculator!$C840-55)/10)*(((((Calculator!$D840-Calculator!$E840)*0.02586)-3.5))))</f>
      </c>
    </row>
    <row r="26707" spans="1:3" x14ac:dyDescent="0.25">
      <c r="A26707">
        <v>840</v>
      </c>
      <c r="B26707" t="s">
        <v>63</v>
      </c>
      <c r="C26707">
        <f>(((Calculator!$C840-55)/10)*(((Calculator!$E840*0.02586)-1.3)/0.3))</f>
      </c>
    </row>
    <row r="26708" spans="1:3" x14ac:dyDescent="0.25">
      <c r="A26708">
        <v>840</v>
      </c>
      <c r="B26708" t="s">
        <v>64</v>
      </c>
      <c r="C26708">
        <f>(((Calculator!$C840-55)/10)*((MAX(Calculator!$F840,110)-130)/20))</f>
      </c>
    </row>
    <row r="26709" spans="1:3" x14ac:dyDescent="0.25">
      <c r="A26709">
        <v>840</v>
      </c>
      <c r="B26709" t="s">
        <v>65</v>
      </c>
      <c r="C26709">
        <f>(((Calculator!$C840-55)/10)*IF(Calculator!$G840="Yes",1,0))</f>
      </c>
    </row>
    <row r="26710" spans="1:3" x14ac:dyDescent="0.25">
      <c r="A26710">
        <v>840</v>
      </c>
      <c r="B26710" t="s">
        <v>66</v>
      </c>
      <c r="C26710">
        <f>(((Calculator!$C840-55)/10)*IF(Calculator!$H840="Yes",1,0))</f>
      </c>
    </row>
    <row r="26711" spans="1:3" x14ac:dyDescent="0.25">
      <c r="A26711">
        <v>840</v>
      </c>
      <c r="B26711" t="s">
        <v>67</v>
      </c>
      <c r="C26711">
        <f>(((Calculator!$C840-55)/10)*((MAX(Calculator!$I840,30)-30)/5))</f>
      </c>
    </row>
    <row r="26712" spans="1:3" x14ac:dyDescent="0.25">
      <c r="A26712">
        <v>840</v>
      </c>
      <c r="B26712" t="s">
        <v>68</v>
      </c>
      <c r="C26712">
        <f>(((Calculator!$C840-55)/10)*((MIN(Calculator!$J840,60)-60)/-15))</f>
      </c>
    </row>
    <row r="26713" spans="1:3" x14ac:dyDescent="0.25">
      <c r="A26713">
        <v>840</v>
      </c>
      <c r="B26713" t="s">
        <v>69</v>
      </c>
      <c r="C26713">
        <f>IF(AND(Calculator!$O840&lt;&gt;"",Calculator!$O840&gt;=4,Calculator!$O840&lt;=6),1,0)</f>
      </c>
    </row>
    <row r="26714" spans="1:3" x14ac:dyDescent="0.25">
      <c r="A26714">
        <v>840</v>
      </c>
      <c r="B26714" t="s">
        <v>70</v>
      </c>
      <c r="C26714">
        <f>IF(AND(Calculator!$O840&lt;&gt;"",Calculator!$O840&gt;=7,Calculator!$O840&lt;=10),1,0)</f>
      </c>
    </row>
    <row r="26715" spans="1:3" x14ac:dyDescent="0.25">
      <c r="A26715">
        <v>840</v>
      </c>
      <c r="B26715" t="s">
        <v>71</v>
      </c>
      <c r="C26715">
        <f>IF(Calculator!$O840="",1,0)</f>
      </c>
    </row>
    <row r="26716" spans="1:3" x14ac:dyDescent="0.25">
      <c r="A26716">
        <v>840</v>
      </c>
      <c r="B26716" t="s">
        <v>72</v>
      </c>
      <c r="C26716">
        <f>IF(OR(Calculator!$M840="",Calculator!$M840=0),0,LN(Calculator!$M840))</f>
      </c>
    </row>
    <row r="26717" spans="1:3" x14ac:dyDescent="0.25">
      <c r="A26717">
        <v>840</v>
      </c>
      <c r="B26717" t="s">
        <v>73</v>
      </c>
      <c r="C26717">
        <f>IF(Calculator!$M840="",1,0)</f>
      </c>
    </row>
    <row r="26718" spans="1:3" x14ac:dyDescent="0.25">
      <c r="A26718">
        <v>840</v>
      </c>
      <c r="B26718" t="s">
        <v>74</v>
      </c>
      <c r="C26718">
        <f>IF(Calculator!$N840="",0,(Calculator!$N840-5.3)*IF(Calculator!$G840="Yes",1,0))</f>
      </c>
    </row>
    <row r="26719" spans="1:3" x14ac:dyDescent="0.25">
      <c r="A26719">
        <v>840</v>
      </c>
      <c r="B26719" t="s">
        <v>75</v>
      </c>
      <c r="C26719">
        <f>IF(Calculator!$N840="",0,(Calculator!$N840-5.3)*(1-IF(Calculator!$G840="Yes",1,0)))</f>
      </c>
    </row>
    <row r="26720" spans="1:3" x14ac:dyDescent="0.25">
      <c r="A26720">
        <v>840</v>
      </c>
      <c r="B26720" t="s">
        <v>76</v>
      </c>
      <c r="C26720">
        <f>IF(Calculator!$N840="",1,0)</f>
      </c>
    </row>
    <row r="26721" spans="1:3" x14ac:dyDescent="0.25">
      <c r="A26721">
        <v>840</v>
      </c>
      <c r="B26721" t="s">
        <v>77</v>
      </c>
      <c r="C26721">
        <f>1</f>
      </c>
    </row>
    <row r="26722" spans="1:3" x14ac:dyDescent="0.25">
      <c r="A26722">
        <v>841</v>
      </c>
      <c r="B26722" t="s">
        <v>47</v>
      </c>
      <c r="C26722">
        <f>(Calculator!$C841-55)/10</f>
      </c>
    </row>
    <row r="26723" spans="1:3" x14ac:dyDescent="0.25">
      <c r="A26723">
        <v>841</v>
      </c>
      <c r="B26723" t="s">
        <v>48</v>
      </c>
      <c r="C26723">
        <f>((Calculator!$C841-55)/10)^2</f>
      </c>
    </row>
    <row r="26724" spans="1:3" x14ac:dyDescent="0.25">
      <c r="A26724">
        <v>841</v>
      </c>
      <c r="B26724" t="s">
        <v>49</v>
      </c>
      <c r="C26724">
        <f>((Calculator!$D841-Calculator!$E841)*0.02586)-3.5</f>
      </c>
    </row>
    <row r="26725" spans="1:3" x14ac:dyDescent="0.25">
      <c r="A26725">
        <v>841</v>
      </c>
      <c r="B26725" t="s">
        <v>50</v>
      </c>
      <c r="C26725">
        <f>((Calculator!$E841*0.02586)-1.3)/0.3</f>
      </c>
    </row>
    <row r="26726" spans="1:3" x14ac:dyDescent="0.25">
      <c r="A26726">
        <v>841</v>
      </c>
      <c r="B26726" t="s">
        <v>51</v>
      </c>
      <c r="C26726">
        <f>(MIN(Calculator!$F841,110)-110)/20</f>
      </c>
    </row>
    <row r="26727" spans="1:3" x14ac:dyDescent="0.25">
      <c r="A26727">
        <v>841</v>
      </c>
      <c r="B26727" t="s">
        <v>52</v>
      </c>
      <c r="C26727">
        <f>(MAX(Calculator!$F841,110)-130)/20</f>
      </c>
    </row>
    <row r="26728" spans="1:3" x14ac:dyDescent="0.25">
      <c r="A26728">
        <v>841</v>
      </c>
      <c r="B26728" t="s">
        <v>17</v>
      </c>
      <c r="C26728">
        <f>IF(Calculator!$G841="Yes",1,0)</f>
      </c>
    </row>
    <row r="26729" spans="1:3" x14ac:dyDescent="0.25">
      <c r="A26729">
        <v>841</v>
      </c>
      <c r="B26729" t="s">
        <v>53</v>
      </c>
      <c r="C26729">
        <f>IF(Calculator!$H841="Yes",1,0)</f>
      </c>
    </row>
    <row r="26730" spans="1:3" x14ac:dyDescent="0.25">
      <c r="A26730">
        <v>841</v>
      </c>
      <c r="B26730" t="s">
        <v>54</v>
      </c>
      <c r="C26730">
        <f>(MIN(Calculator!$I841,30)-25)/5</f>
      </c>
    </row>
    <row r="26731" spans="1:3" x14ac:dyDescent="0.25">
      <c r="A26731">
        <v>841</v>
      </c>
      <c r="B26731" t="s">
        <v>55</v>
      </c>
      <c r="C26731">
        <f>(MAX(Calculator!$I841,30)-30)/5</f>
      </c>
    </row>
    <row r="26732" spans="1:3" x14ac:dyDescent="0.25">
      <c r="A26732">
        <v>841</v>
      </c>
      <c r="B26732" t="s">
        <v>56</v>
      </c>
      <c r="C26732">
        <f>(MIN(Calculator!$J841,60)-60)/-15</f>
      </c>
    </row>
    <row r="26733" spans="1:3" x14ac:dyDescent="0.25">
      <c r="A26733">
        <v>841</v>
      </c>
      <c r="B26733" t="s">
        <v>57</v>
      </c>
      <c r="C26733">
        <f>(MAX(Calculator!$J841,60)-90)/-15</f>
      </c>
    </row>
    <row r="26734" spans="1:3" x14ac:dyDescent="0.25">
      <c r="A26734">
        <v>841</v>
      </c>
      <c r="B26734" t="s">
        <v>58</v>
      </c>
      <c r="C26734">
        <f>IF(Calculator!$K841="Yes",1,0)</f>
      </c>
    </row>
    <row r="26735" spans="1:3" x14ac:dyDescent="0.25">
      <c r="A26735">
        <v>841</v>
      </c>
      <c r="B26735" t="s">
        <v>59</v>
      </c>
      <c r="C26735">
        <f>IF(Calculator!$L841="Yes",1,0)</f>
      </c>
    </row>
    <row r="26736" spans="1:3" x14ac:dyDescent="0.25">
      <c r="A26736">
        <v>841</v>
      </c>
      <c r="B26736" t="s">
        <v>60</v>
      </c>
      <c r="C26736">
        <f>((MAX(Calculator!$F841,110)-130)/20)*IF(Calculator!$K841="Yes",1,0)</f>
      </c>
    </row>
    <row r="26737" spans="1:3" x14ac:dyDescent="0.25">
      <c r="A26737">
        <v>841</v>
      </c>
      <c r="B26737" t="s">
        <v>61</v>
      </c>
      <c r="C26737">
        <f>((((Calculator!$D841-Calculator!$E841)*0.02586)-3.5))*IF(Calculator!$L841="Yes",1,0)</f>
      </c>
    </row>
    <row r="26738" spans="1:3" x14ac:dyDescent="0.25">
      <c r="A26738">
        <v>841</v>
      </c>
      <c r="B26738" t="s">
        <v>62</v>
      </c>
      <c r="C26738">
        <f>(((Calculator!$C841-55)/10)*(((((Calculator!$D841-Calculator!$E841)*0.02586)-3.5))))</f>
      </c>
    </row>
    <row r="26739" spans="1:3" x14ac:dyDescent="0.25">
      <c r="A26739">
        <v>841</v>
      </c>
      <c r="B26739" t="s">
        <v>63</v>
      </c>
      <c r="C26739">
        <f>(((Calculator!$C841-55)/10)*(((Calculator!$E841*0.02586)-1.3)/0.3))</f>
      </c>
    </row>
    <row r="26740" spans="1:3" x14ac:dyDescent="0.25">
      <c r="A26740">
        <v>841</v>
      </c>
      <c r="B26740" t="s">
        <v>64</v>
      </c>
      <c r="C26740">
        <f>(((Calculator!$C841-55)/10)*((MAX(Calculator!$F841,110)-130)/20))</f>
      </c>
    </row>
    <row r="26741" spans="1:3" x14ac:dyDescent="0.25">
      <c r="A26741">
        <v>841</v>
      </c>
      <c r="B26741" t="s">
        <v>65</v>
      </c>
      <c r="C26741">
        <f>(((Calculator!$C841-55)/10)*IF(Calculator!$G841="Yes",1,0))</f>
      </c>
    </row>
    <row r="26742" spans="1:3" x14ac:dyDescent="0.25">
      <c r="A26742">
        <v>841</v>
      </c>
      <c r="B26742" t="s">
        <v>66</v>
      </c>
      <c r="C26742">
        <f>(((Calculator!$C841-55)/10)*IF(Calculator!$H841="Yes",1,0))</f>
      </c>
    </row>
    <row r="26743" spans="1:3" x14ac:dyDescent="0.25">
      <c r="A26743">
        <v>841</v>
      </c>
      <c r="B26743" t="s">
        <v>67</v>
      </c>
      <c r="C26743">
        <f>(((Calculator!$C841-55)/10)*((MAX(Calculator!$I841,30)-30)/5))</f>
      </c>
    </row>
    <row r="26744" spans="1:3" x14ac:dyDescent="0.25">
      <c r="A26744">
        <v>841</v>
      </c>
      <c r="B26744" t="s">
        <v>68</v>
      </c>
      <c r="C26744">
        <f>(((Calculator!$C841-55)/10)*((MIN(Calculator!$J841,60)-60)/-15))</f>
      </c>
    </row>
    <row r="26745" spans="1:3" x14ac:dyDescent="0.25">
      <c r="A26745">
        <v>841</v>
      </c>
      <c r="B26745" t="s">
        <v>69</v>
      </c>
      <c r="C26745">
        <f>IF(AND(Calculator!$O841&lt;&gt;"",Calculator!$O841&gt;=4,Calculator!$O841&lt;=6),1,0)</f>
      </c>
    </row>
    <row r="26746" spans="1:3" x14ac:dyDescent="0.25">
      <c r="A26746">
        <v>841</v>
      </c>
      <c r="B26746" t="s">
        <v>70</v>
      </c>
      <c r="C26746">
        <f>IF(AND(Calculator!$O841&lt;&gt;"",Calculator!$O841&gt;=7,Calculator!$O841&lt;=10),1,0)</f>
      </c>
    </row>
    <row r="26747" spans="1:3" x14ac:dyDescent="0.25">
      <c r="A26747">
        <v>841</v>
      </c>
      <c r="B26747" t="s">
        <v>71</v>
      </c>
      <c r="C26747">
        <f>IF(Calculator!$O841="",1,0)</f>
      </c>
    </row>
    <row r="26748" spans="1:3" x14ac:dyDescent="0.25">
      <c r="A26748">
        <v>841</v>
      </c>
      <c r="B26748" t="s">
        <v>72</v>
      </c>
      <c r="C26748">
        <f>IF(OR(Calculator!$M841="",Calculator!$M841=0),0,LN(Calculator!$M841))</f>
      </c>
    </row>
    <row r="26749" spans="1:3" x14ac:dyDescent="0.25">
      <c r="A26749">
        <v>841</v>
      </c>
      <c r="B26749" t="s">
        <v>73</v>
      </c>
      <c r="C26749">
        <f>IF(Calculator!$M841="",1,0)</f>
      </c>
    </row>
    <row r="26750" spans="1:3" x14ac:dyDescent="0.25">
      <c r="A26750">
        <v>841</v>
      </c>
      <c r="B26750" t="s">
        <v>74</v>
      </c>
      <c r="C26750">
        <f>IF(Calculator!$N841="",0,(Calculator!$N841-5.3)*IF(Calculator!$G841="Yes",1,0))</f>
      </c>
    </row>
    <row r="26751" spans="1:3" x14ac:dyDescent="0.25">
      <c r="A26751">
        <v>841</v>
      </c>
      <c r="B26751" t="s">
        <v>75</v>
      </c>
      <c r="C26751">
        <f>IF(Calculator!$N841="",0,(Calculator!$N841-5.3)*(1-IF(Calculator!$G841="Yes",1,0)))</f>
      </c>
    </row>
    <row r="26752" spans="1:3" x14ac:dyDescent="0.25">
      <c r="A26752">
        <v>841</v>
      </c>
      <c r="B26752" t="s">
        <v>76</v>
      </c>
      <c r="C26752">
        <f>IF(Calculator!$N841="",1,0)</f>
      </c>
    </row>
    <row r="26753" spans="1:3" x14ac:dyDescent="0.25">
      <c r="A26753">
        <v>841</v>
      </c>
      <c r="B26753" t="s">
        <v>77</v>
      </c>
      <c r="C26753">
        <f>1</f>
      </c>
    </row>
    <row r="26754" spans="1:3" x14ac:dyDescent="0.25">
      <c r="A26754">
        <v>842</v>
      </c>
      <c r="B26754" t="s">
        <v>47</v>
      </c>
      <c r="C26754">
        <f>(Calculator!$C842-55)/10</f>
      </c>
    </row>
    <row r="26755" spans="1:3" x14ac:dyDescent="0.25">
      <c r="A26755">
        <v>842</v>
      </c>
      <c r="B26755" t="s">
        <v>48</v>
      </c>
      <c r="C26755">
        <f>((Calculator!$C842-55)/10)^2</f>
      </c>
    </row>
    <row r="26756" spans="1:3" x14ac:dyDescent="0.25">
      <c r="A26756">
        <v>842</v>
      </c>
      <c r="B26756" t="s">
        <v>49</v>
      </c>
      <c r="C26756">
        <f>((Calculator!$D842-Calculator!$E842)*0.02586)-3.5</f>
      </c>
    </row>
    <row r="26757" spans="1:3" x14ac:dyDescent="0.25">
      <c r="A26757">
        <v>842</v>
      </c>
      <c r="B26757" t="s">
        <v>50</v>
      </c>
      <c r="C26757">
        <f>((Calculator!$E842*0.02586)-1.3)/0.3</f>
      </c>
    </row>
    <row r="26758" spans="1:3" x14ac:dyDescent="0.25">
      <c r="A26758">
        <v>842</v>
      </c>
      <c r="B26758" t="s">
        <v>51</v>
      </c>
      <c r="C26758">
        <f>(MIN(Calculator!$F842,110)-110)/20</f>
      </c>
    </row>
    <row r="26759" spans="1:3" x14ac:dyDescent="0.25">
      <c r="A26759">
        <v>842</v>
      </c>
      <c r="B26759" t="s">
        <v>52</v>
      </c>
      <c r="C26759">
        <f>(MAX(Calculator!$F842,110)-130)/20</f>
      </c>
    </row>
    <row r="26760" spans="1:3" x14ac:dyDescent="0.25">
      <c r="A26760">
        <v>842</v>
      </c>
      <c r="B26760" t="s">
        <v>17</v>
      </c>
      <c r="C26760">
        <f>IF(Calculator!$G842="Yes",1,0)</f>
      </c>
    </row>
    <row r="26761" spans="1:3" x14ac:dyDescent="0.25">
      <c r="A26761">
        <v>842</v>
      </c>
      <c r="B26761" t="s">
        <v>53</v>
      </c>
      <c r="C26761">
        <f>IF(Calculator!$H842="Yes",1,0)</f>
      </c>
    </row>
    <row r="26762" spans="1:3" x14ac:dyDescent="0.25">
      <c r="A26762">
        <v>842</v>
      </c>
      <c r="B26762" t="s">
        <v>54</v>
      </c>
      <c r="C26762">
        <f>(MIN(Calculator!$I842,30)-25)/5</f>
      </c>
    </row>
    <row r="26763" spans="1:3" x14ac:dyDescent="0.25">
      <c r="A26763">
        <v>842</v>
      </c>
      <c r="B26763" t="s">
        <v>55</v>
      </c>
      <c r="C26763">
        <f>(MAX(Calculator!$I842,30)-30)/5</f>
      </c>
    </row>
    <row r="26764" spans="1:3" x14ac:dyDescent="0.25">
      <c r="A26764">
        <v>842</v>
      </c>
      <c r="B26764" t="s">
        <v>56</v>
      </c>
      <c r="C26764">
        <f>(MIN(Calculator!$J842,60)-60)/-15</f>
      </c>
    </row>
    <row r="26765" spans="1:3" x14ac:dyDescent="0.25">
      <c r="A26765">
        <v>842</v>
      </c>
      <c r="B26765" t="s">
        <v>57</v>
      </c>
      <c r="C26765">
        <f>(MAX(Calculator!$J842,60)-90)/-15</f>
      </c>
    </row>
    <row r="26766" spans="1:3" x14ac:dyDescent="0.25">
      <c r="A26766">
        <v>842</v>
      </c>
      <c r="B26766" t="s">
        <v>58</v>
      </c>
      <c r="C26766">
        <f>IF(Calculator!$K842="Yes",1,0)</f>
      </c>
    </row>
    <row r="26767" spans="1:3" x14ac:dyDescent="0.25">
      <c r="A26767">
        <v>842</v>
      </c>
      <c r="B26767" t="s">
        <v>59</v>
      </c>
      <c r="C26767">
        <f>IF(Calculator!$L842="Yes",1,0)</f>
      </c>
    </row>
    <row r="26768" spans="1:3" x14ac:dyDescent="0.25">
      <c r="A26768">
        <v>842</v>
      </c>
      <c r="B26768" t="s">
        <v>60</v>
      </c>
      <c r="C26768">
        <f>((MAX(Calculator!$F842,110)-130)/20)*IF(Calculator!$K842="Yes",1,0)</f>
      </c>
    </row>
    <row r="26769" spans="1:3" x14ac:dyDescent="0.25">
      <c r="A26769">
        <v>842</v>
      </c>
      <c r="B26769" t="s">
        <v>61</v>
      </c>
      <c r="C26769">
        <f>((((Calculator!$D842-Calculator!$E842)*0.02586)-3.5))*IF(Calculator!$L842="Yes",1,0)</f>
      </c>
    </row>
    <row r="26770" spans="1:3" x14ac:dyDescent="0.25">
      <c r="A26770">
        <v>842</v>
      </c>
      <c r="B26770" t="s">
        <v>62</v>
      </c>
      <c r="C26770">
        <f>(((Calculator!$C842-55)/10)*(((((Calculator!$D842-Calculator!$E842)*0.02586)-3.5))))</f>
      </c>
    </row>
    <row r="26771" spans="1:3" x14ac:dyDescent="0.25">
      <c r="A26771">
        <v>842</v>
      </c>
      <c r="B26771" t="s">
        <v>63</v>
      </c>
      <c r="C26771">
        <f>(((Calculator!$C842-55)/10)*(((Calculator!$E842*0.02586)-1.3)/0.3))</f>
      </c>
    </row>
    <row r="26772" spans="1:3" x14ac:dyDescent="0.25">
      <c r="A26772">
        <v>842</v>
      </c>
      <c r="B26772" t="s">
        <v>64</v>
      </c>
      <c r="C26772">
        <f>(((Calculator!$C842-55)/10)*((MAX(Calculator!$F842,110)-130)/20))</f>
      </c>
    </row>
    <row r="26773" spans="1:3" x14ac:dyDescent="0.25">
      <c r="A26773">
        <v>842</v>
      </c>
      <c r="B26773" t="s">
        <v>65</v>
      </c>
      <c r="C26773">
        <f>(((Calculator!$C842-55)/10)*IF(Calculator!$G842="Yes",1,0))</f>
      </c>
    </row>
    <row r="26774" spans="1:3" x14ac:dyDescent="0.25">
      <c r="A26774">
        <v>842</v>
      </c>
      <c r="B26774" t="s">
        <v>66</v>
      </c>
      <c r="C26774">
        <f>(((Calculator!$C842-55)/10)*IF(Calculator!$H842="Yes",1,0))</f>
      </c>
    </row>
    <row r="26775" spans="1:3" x14ac:dyDescent="0.25">
      <c r="A26775">
        <v>842</v>
      </c>
      <c r="B26775" t="s">
        <v>67</v>
      </c>
      <c r="C26775">
        <f>(((Calculator!$C842-55)/10)*((MAX(Calculator!$I842,30)-30)/5))</f>
      </c>
    </row>
    <row r="26776" spans="1:3" x14ac:dyDescent="0.25">
      <c r="A26776">
        <v>842</v>
      </c>
      <c r="B26776" t="s">
        <v>68</v>
      </c>
      <c r="C26776">
        <f>(((Calculator!$C842-55)/10)*((MIN(Calculator!$J842,60)-60)/-15))</f>
      </c>
    </row>
    <row r="26777" spans="1:3" x14ac:dyDescent="0.25">
      <c r="A26777">
        <v>842</v>
      </c>
      <c r="B26777" t="s">
        <v>69</v>
      </c>
      <c r="C26777">
        <f>IF(AND(Calculator!$O842&lt;&gt;"",Calculator!$O842&gt;=4,Calculator!$O842&lt;=6),1,0)</f>
      </c>
    </row>
    <row r="26778" spans="1:3" x14ac:dyDescent="0.25">
      <c r="A26778">
        <v>842</v>
      </c>
      <c r="B26778" t="s">
        <v>70</v>
      </c>
      <c r="C26778">
        <f>IF(AND(Calculator!$O842&lt;&gt;"",Calculator!$O842&gt;=7,Calculator!$O842&lt;=10),1,0)</f>
      </c>
    </row>
    <row r="26779" spans="1:3" x14ac:dyDescent="0.25">
      <c r="A26779">
        <v>842</v>
      </c>
      <c r="B26779" t="s">
        <v>71</v>
      </c>
      <c r="C26779">
        <f>IF(Calculator!$O842="",1,0)</f>
      </c>
    </row>
    <row r="26780" spans="1:3" x14ac:dyDescent="0.25">
      <c r="A26780">
        <v>842</v>
      </c>
      <c r="B26780" t="s">
        <v>72</v>
      </c>
      <c r="C26780">
        <f>IF(OR(Calculator!$M842="",Calculator!$M842=0),0,LN(Calculator!$M842))</f>
      </c>
    </row>
    <row r="26781" spans="1:3" x14ac:dyDescent="0.25">
      <c r="A26781">
        <v>842</v>
      </c>
      <c r="B26781" t="s">
        <v>73</v>
      </c>
      <c r="C26781">
        <f>IF(Calculator!$M842="",1,0)</f>
      </c>
    </row>
    <row r="26782" spans="1:3" x14ac:dyDescent="0.25">
      <c r="A26782">
        <v>842</v>
      </c>
      <c r="B26782" t="s">
        <v>74</v>
      </c>
      <c r="C26782">
        <f>IF(Calculator!$N842="",0,(Calculator!$N842-5.3)*IF(Calculator!$G842="Yes",1,0))</f>
      </c>
    </row>
    <row r="26783" spans="1:3" x14ac:dyDescent="0.25">
      <c r="A26783">
        <v>842</v>
      </c>
      <c r="B26783" t="s">
        <v>75</v>
      </c>
      <c r="C26783">
        <f>IF(Calculator!$N842="",0,(Calculator!$N842-5.3)*(1-IF(Calculator!$G842="Yes",1,0)))</f>
      </c>
    </row>
    <row r="26784" spans="1:3" x14ac:dyDescent="0.25">
      <c r="A26784">
        <v>842</v>
      </c>
      <c r="B26784" t="s">
        <v>76</v>
      </c>
      <c r="C26784">
        <f>IF(Calculator!$N842="",1,0)</f>
      </c>
    </row>
    <row r="26785" spans="1:3" x14ac:dyDescent="0.25">
      <c r="A26785">
        <v>842</v>
      </c>
      <c r="B26785" t="s">
        <v>77</v>
      </c>
      <c r="C26785">
        <f>1</f>
      </c>
    </row>
    <row r="26786" spans="1:3" x14ac:dyDescent="0.25">
      <c r="A26786">
        <v>843</v>
      </c>
      <c r="B26786" t="s">
        <v>47</v>
      </c>
      <c r="C26786">
        <f>(Calculator!$C843-55)/10</f>
      </c>
    </row>
    <row r="26787" spans="1:3" x14ac:dyDescent="0.25">
      <c r="A26787">
        <v>843</v>
      </c>
      <c r="B26787" t="s">
        <v>48</v>
      </c>
      <c r="C26787">
        <f>((Calculator!$C843-55)/10)^2</f>
      </c>
    </row>
    <row r="26788" spans="1:3" x14ac:dyDescent="0.25">
      <c r="A26788">
        <v>843</v>
      </c>
      <c r="B26788" t="s">
        <v>49</v>
      </c>
      <c r="C26788">
        <f>((Calculator!$D843-Calculator!$E843)*0.02586)-3.5</f>
      </c>
    </row>
    <row r="26789" spans="1:3" x14ac:dyDescent="0.25">
      <c r="A26789">
        <v>843</v>
      </c>
      <c r="B26789" t="s">
        <v>50</v>
      </c>
      <c r="C26789">
        <f>((Calculator!$E843*0.02586)-1.3)/0.3</f>
      </c>
    </row>
    <row r="26790" spans="1:3" x14ac:dyDescent="0.25">
      <c r="A26790">
        <v>843</v>
      </c>
      <c r="B26790" t="s">
        <v>51</v>
      </c>
      <c r="C26790">
        <f>(MIN(Calculator!$F843,110)-110)/20</f>
      </c>
    </row>
    <row r="26791" spans="1:3" x14ac:dyDescent="0.25">
      <c r="A26791">
        <v>843</v>
      </c>
      <c r="B26791" t="s">
        <v>52</v>
      </c>
      <c r="C26791">
        <f>(MAX(Calculator!$F843,110)-130)/20</f>
      </c>
    </row>
    <row r="26792" spans="1:3" x14ac:dyDescent="0.25">
      <c r="A26792">
        <v>843</v>
      </c>
      <c r="B26792" t="s">
        <v>17</v>
      </c>
      <c r="C26792">
        <f>IF(Calculator!$G843="Yes",1,0)</f>
      </c>
    </row>
    <row r="26793" spans="1:3" x14ac:dyDescent="0.25">
      <c r="A26793">
        <v>843</v>
      </c>
      <c r="B26793" t="s">
        <v>53</v>
      </c>
      <c r="C26793">
        <f>IF(Calculator!$H843="Yes",1,0)</f>
      </c>
    </row>
    <row r="26794" spans="1:3" x14ac:dyDescent="0.25">
      <c r="A26794">
        <v>843</v>
      </c>
      <c r="B26794" t="s">
        <v>54</v>
      </c>
      <c r="C26794">
        <f>(MIN(Calculator!$I843,30)-25)/5</f>
      </c>
    </row>
    <row r="26795" spans="1:3" x14ac:dyDescent="0.25">
      <c r="A26795">
        <v>843</v>
      </c>
      <c r="B26795" t="s">
        <v>55</v>
      </c>
      <c r="C26795">
        <f>(MAX(Calculator!$I843,30)-30)/5</f>
      </c>
    </row>
    <row r="26796" spans="1:3" x14ac:dyDescent="0.25">
      <c r="A26796">
        <v>843</v>
      </c>
      <c r="B26796" t="s">
        <v>56</v>
      </c>
      <c r="C26796">
        <f>(MIN(Calculator!$J843,60)-60)/-15</f>
      </c>
    </row>
    <row r="26797" spans="1:3" x14ac:dyDescent="0.25">
      <c r="A26797">
        <v>843</v>
      </c>
      <c r="B26797" t="s">
        <v>57</v>
      </c>
      <c r="C26797">
        <f>(MAX(Calculator!$J843,60)-90)/-15</f>
      </c>
    </row>
    <row r="26798" spans="1:3" x14ac:dyDescent="0.25">
      <c r="A26798">
        <v>843</v>
      </c>
      <c r="B26798" t="s">
        <v>58</v>
      </c>
      <c r="C26798">
        <f>IF(Calculator!$K843="Yes",1,0)</f>
      </c>
    </row>
    <row r="26799" spans="1:3" x14ac:dyDescent="0.25">
      <c r="A26799">
        <v>843</v>
      </c>
      <c r="B26799" t="s">
        <v>59</v>
      </c>
      <c r="C26799">
        <f>IF(Calculator!$L843="Yes",1,0)</f>
      </c>
    </row>
    <row r="26800" spans="1:3" x14ac:dyDescent="0.25">
      <c r="A26800">
        <v>843</v>
      </c>
      <c r="B26800" t="s">
        <v>60</v>
      </c>
      <c r="C26800">
        <f>((MAX(Calculator!$F843,110)-130)/20)*IF(Calculator!$K843="Yes",1,0)</f>
      </c>
    </row>
    <row r="26801" spans="1:3" x14ac:dyDescent="0.25">
      <c r="A26801">
        <v>843</v>
      </c>
      <c r="B26801" t="s">
        <v>61</v>
      </c>
      <c r="C26801">
        <f>((((Calculator!$D843-Calculator!$E843)*0.02586)-3.5))*IF(Calculator!$L843="Yes",1,0)</f>
      </c>
    </row>
    <row r="26802" spans="1:3" x14ac:dyDescent="0.25">
      <c r="A26802">
        <v>843</v>
      </c>
      <c r="B26802" t="s">
        <v>62</v>
      </c>
      <c r="C26802">
        <f>(((Calculator!$C843-55)/10)*(((((Calculator!$D843-Calculator!$E843)*0.02586)-3.5))))</f>
      </c>
    </row>
    <row r="26803" spans="1:3" x14ac:dyDescent="0.25">
      <c r="A26803">
        <v>843</v>
      </c>
      <c r="B26803" t="s">
        <v>63</v>
      </c>
      <c r="C26803">
        <f>(((Calculator!$C843-55)/10)*(((Calculator!$E843*0.02586)-1.3)/0.3))</f>
      </c>
    </row>
    <row r="26804" spans="1:3" x14ac:dyDescent="0.25">
      <c r="A26804">
        <v>843</v>
      </c>
      <c r="B26804" t="s">
        <v>64</v>
      </c>
      <c r="C26804">
        <f>(((Calculator!$C843-55)/10)*((MAX(Calculator!$F843,110)-130)/20))</f>
      </c>
    </row>
    <row r="26805" spans="1:3" x14ac:dyDescent="0.25">
      <c r="A26805">
        <v>843</v>
      </c>
      <c r="B26805" t="s">
        <v>65</v>
      </c>
      <c r="C26805">
        <f>(((Calculator!$C843-55)/10)*IF(Calculator!$G843="Yes",1,0))</f>
      </c>
    </row>
    <row r="26806" spans="1:3" x14ac:dyDescent="0.25">
      <c r="A26806">
        <v>843</v>
      </c>
      <c r="B26806" t="s">
        <v>66</v>
      </c>
      <c r="C26806">
        <f>(((Calculator!$C843-55)/10)*IF(Calculator!$H843="Yes",1,0))</f>
      </c>
    </row>
    <row r="26807" spans="1:3" x14ac:dyDescent="0.25">
      <c r="A26807">
        <v>843</v>
      </c>
      <c r="B26807" t="s">
        <v>67</v>
      </c>
      <c r="C26807">
        <f>(((Calculator!$C843-55)/10)*((MAX(Calculator!$I843,30)-30)/5))</f>
      </c>
    </row>
    <row r="26808" spans="1:3" x14ac:dyDescent="0.25">
      <c r="A26808">
        <v>843</v>
      </c>
      <c r="B26808" t="s">
        <v>68</v>
      </c>
      <c r="C26808">
        <f>(((Calculator!$C843-55)/10)*((MIN(Calculator!$J843,60)-60)/-15))</f>
      </c>
    </row>
    <row r="26809" spans="1:3" x14ac:dyDescent="0.25">
      <c r="A26809">
        <v>843</v>
      </c>
      <c r="B26809" t="s">
        <v>69</v>
      </c>
      <c r="C26809">
        <f>IF(AND(Calculator!$O843&lt;&gt;"",Calculator!$O843&gt;=4,Calculator!$O843&lt;=6),1,0)</f>
      </c>
    </row>
    <row r="26810" spans="1:3" x14ac:dyDescent="0.25">
      <c r="A26810">
        <v>843</v>
      </c>
      <c r="B26810" t="s">
        <v>70</v>
      </c>
      <c r="C26810">
        <f>IF(AND(Calculator!$O843&lt;&gt;"",Calculator!$O843&gt;=7,Calculator!$O843&lt;=10),1,0)</f>
      </c>
    </row>
    <row r="26811" spans="1:3" x14ac:dyDescent="0.25">
      <c r="A26811">
        <v>843</v>
      </c>
      <c r="B26811" t="s">
        <v>71</v>
      </c>
      <c r="C26811">
        <f>IF(Calculator!$O843="",1,0)</f>
      </c>
    </row>
    <row r="26812" spans="1:3" x14ac:dyDescent="0.25">
      <c r="A26812">
        <v>843</v>
      </c>
      <c r="B26812" t="s">
        <v>72</v>
      </c>
      <c r="C26812">
        <f>IF(OR(Calculator!$M843="",Calculator!$M843=0),0,LN(Calculator!$M843))</f>
      </c>
    </row>
    <row r="26813" spans="1:3" x14ac:dyDescent="0.25">
      <c r="A26813">
        <v>843</v>
      </c>
      <c r="B26813" t="s">
        <v>73</v>
      </c>
      <c r="C26813">
        <f>IF(Calculator!$M843="",1,0)</f>
      </c>
    </row>
    <row r="26814" spans="1:3" x14ac:dyDescent="0.25">
      <c r="A26814">
        <v>843</v>
      </c>
      <c r="B26814" t="s">
        <v>74</v>
      </c>
      <c r="C26814">
        <f>IF(Calculator!$N843="",0,(Calculator!$N843-5.3)*IF(Calculator!$G843="Yes",1,0))</f>
      </c>
    </row>
    <row r="26815" spans="1:3" x14ac:dyDescent="0.25">
      <c r="A26815">
        <v>843</v>
      </c>
      <c r="B26815" t="s">
        <v>75</v>
      </c>
      <c r="C26815">
        <f>IF(Calculator!$N843="",0,(Calculator!$N843-5.3)*(1-IF(Calculator!$G843="Yes",1,0)))</f>
      </c>
    </row>
    <row r="26816" spans="1:3" x14ac:dyDescent="0.25">
      <c r="A26816">
        <v>843</v>
      </c>
      <c r="B26816" t="s">
        <v>76</v>
      </c>
      <c r="C26816">
        <f>IF(Calculator!$N843="",1,0)</f>
      </c>
    </row>
    <row r="26817" spans="1:3" x14ac:dyDescent="0.25">
      <c r="A26817">
        <v>843</v>
      </c>
      <c r="B26817" t="s">
        <v>77</v>
      </c>
      <c r="C26817">
        <f>1</f>
      </c>
    </row>
    <row r="26818" spans="1:3" x14ac:dyDescent="0.25">
      <c r="A26818">
        <v>844</v>
      </c>
      <c r="B26818" t="s">
        <v>47</v>
      </c>
      <c r="C26818">
        <f>(Calculator!$C844-55)/10</f>
      </c>
    </row>
    <row r="26819" spans="1:3" x14ac:dyDescent="0.25">
      <c r="A26819">
        <v>844</v>
      </c>
      <c r="B26819" t="s">
        <v>48</v>
      </c>
      <c r="C26819">
        <f>((Calculator!$C844-55)/10)^2</f>
      </c>
    </row>
    <row r="26820" spans="1:3" x14ac:dyDescent="0.25">
      <c r="A26820">
        <v>844</v>
      </c>
      <c r="B26820" t="s">
        <v>49</v>
      </c>
      <c r="C26820">
        <f>((Calculator!$D844-Calculator!$E844)*0.02586)-3.5</f>
      </c>
    </row>
    <row r="26821" spans="1:3" x14ac:dyDescent="0.25">
      <c r="A26821">
        <v>844</v>
      </c>
      <c r="B26821" t="s">
        <v>50</v>
      </c>
      <c r="C26821">
        <f>((Calculator!$E844*0.02586)-1.3)/0.3</f>
      </c>
    </row>
    <row r="26822" spans="1:3" x14ac:dyDescent="0.25">
      <c r="A26822">
        <v>844</v>
      </c>
      <c r="B26822" t="s">
        <v>51</v>
      </c>
      <c r="C26822">
        <f>(MIN(Calculator!$F844,110)-110)/20</f>
      </c>
    </row>
    <row r="26823" spans="1:3" x14ac:dyDescent="0.25">
      <c r="A26823">
        <v>844</v>
      </c>
      <c r="B26823" t="s">
        <v>52</v>
      </c>
      <c r="C26823">
        <f>(MAX(Calculator!$F844,110)-130)/20</f>
      </c>
    </row>
    <row r="26824" spans="1:3" x14ac:dyDescent="0.25">
      <c r="A26824">
        <v>844</v>
      </c>
      <c r="B26824" t="s">
        <v>17</v>
      </c>
      <c r="C26824">
        <f>IF(Calculator!$G844="Yes",1,0)</f>
      </c>
    </row>
    <row r="26825" spans="1:3" x14ac:dyDescent="0.25">
      <c r="A26825">
        <v>844</v>
      </c>
      <c r="B26825" t="s">
        <v>53</v>
      </c>
      <c r="C26825">
        <f>IF(Calculator!$H844="Yes",1,0)</f>
      </c>
    </row>
    <row r="26826" spans="1:3" x14ac:dyDescent="0.25">
      <c r="A26826">
        <v>844</v>
      </c>
      <c r="B26826" t="s">
        <v>54</v>
      </c>
      <c r="C26826">
        <f>(MIN(Calculator!$I844,30)-25)/5</f>
      </c>
    </row>
    <row r="26827" spans="1:3" x14ac:dyDescent="0.25">
      <c r="A26827">
        <v>844</v>
      </c>
      <c r="B26827" t="s">
        <v>55</v>
      </c>
      <c r="C26827">
        <f>(MAX(Calculator!$I844,30)-30)/5</f>
      </c>
    </row>
    <row r="26828" spans="1:3" x14ac:dyDescent="0.25">
      <c r="A26828">
        <v>844</v>
      </c>
      <c r="B26828" t="s">
        <v>56</v>
      </c>
      <c r="C26828">
        <f>(MIN(Calculator!$J844,60)-60)/-15</f>
      </c>
    </row>
    <row r="26829" spans="1:3" x14ac:dyDescent="0.25">
      <c r="A26829">
        <v>844</v>
      </c>
      <c r="B26829" t="s">
        <v>57</v>
      </c>
      <c r="C26829">
        <f>(MAX(Calculator!$J844,60)-90)/-15</f>
      </c>
    </row>
    <row r="26830" spans="1:3" x14ac:dyDescent="0.25">
      <c r="A26830">
        <v>844</v>
      </c>
      <c r="B26830" t="s">
        <v>58</v>
      </c>
      <c r="C26830">
        <f>IF(Calculator!$K844="Yes",1,0)</f>
      </c>
    </row>
    <row r="26831" spans="1:3" x14ac:dyDescent="0.25">
      <c r="A26831">
        <v>844</v>
      </c>
      <c r="B26831" t="s">
        <v>59</v>
      </c>
      <c r="C26831">
        <f>IF(Calculator!$L844="Yes",1,0)</f>
      </c>
    </row>
    <row r="26832" spans="1:3" x14ac:dyDescent="0.25">
      <c r="A26832">
        <v>844</v>
      </c>
      <c r="B26832" t="s">
        <v>60</v>
      </c>
      <c r="C26832">
        <f>((MAX(Calculator!$F844,110)-130)/20)*IF(Calculator!$K844="Yes",1,0)</f>
      </c>
    </row>
    <row r="26833" spans="1:3" x14ac:dyDescent="0.25">
      <c r="A26833">
        <v>844</v>
      </c>
      <c r="B26833" t="s">
        <v>61</v>
      </c>
      <c r="C26833">
        <f>((((Calculator!$D844-Calculator!$E844)*0.02586)-3.5))*IF(Calculator!$L844="Yes",1,0)</f>
      </c>
    </row>
    <row r="26834" spans="1:3" x14ac:dyDescent="0.25">
      <c r="A26834">
        <v>844</v>
      </c>
      <c r="B26834" t="s">
        <v>62</v>
      </c>
      <c r="C26834">
        <f>(((Calculator!$C844-55)/10)*(((((Calculator!$D844-Calculator!$E844)*0.02586)-3.5))))</f>
      </c>
    </row>
    <row r="26835" spans="1:3" x14ac:dyDescent="0.25">
      <c r="A26835">
        <v>844</v>
      </c>
      <c r="B26835" t="s">
        <v>63</v>
      </c>
      <c r="C26835">
        <f>(((Calculator!$C844-55)/10)*(((Calculator!$E844*0.02586)-1.3)/0.3))</f>
      </c>
    </row>
    <row r="26836" spans="1:3" x14ac:dyDescent="0.25">
      <c r="A26836">
        <v>844</v>
      </c>
      <c r="B26836" t="s">
        <v>64</v>
      </c>
      <c r="C26836">
        <f>(((Calculator!$C844-55)/10)*((MAX(Calculator!$F844,110)-130)/20))</f>
      </c>
    </row>
    <row r="26837" spans="1:3" x14ac:dyDescent="0.25">
      <c r="A26837">
        <v>844</v>
      </c>
      <c r="B26837" t="s">
        <v>65</v>
      </c>
      <c r="C26837">
        <f>(((Calculator!$C844-55)/10)*IF(Calculator!$G844="Yes",1,0))</f>
      </c>
    </row>
    <row r="26838" spans="1:3" x14ac:dyDescent="0.25">
      <c r="A26838">
        <v>844</v>
      </c>
      <c r="B26838" t="s">
        <v>66</v>
      </c>
      <c r="C26838">
        <f>(((Calculator!$C844-55)/10)*IF(Calculator!$H844="Yes",1,0))</f>
      </c>
    </row>
    <row r="26839" spans="1:3" x14ac:dyDescent="0.25">
      <c r="A26839">
        <v>844</v>
      </c>
      <c r="B26839" t="s">
        <v>67</v>
      </c>
      <c r="C26839">
        <f>(((Calculator!$C844-55)/10)*((MAX(Calculator!$I844,30)-30)/5))</f>
      </c>
    </row>
    <row r="26840" spans="1:3" x14ac:dyDescent="0.25">
      <c r="A26840">
        <v>844</v>
      </c>
      <c r="B26840" t="s">
        <v>68</v>
      </c>
      <c r="C26840">
        <f>(((Calculator!$C844-55)/10)*((MIN(Calculator!$J844,60)-60)/-15))</f>
      </c>
    </row>
    <row r="26841" spans="1:3" x14ac:dyDescent="0.25">
      <c r="A26841">
        <v>844</v>
      </c>
      <c r="B26841" t="s">
        <v>69</v>
      </c>
      <c r="C26841">
        <f>IF(AND(Calculator!$O844&lt;&gt;"",Calculator!$O844&gt;=4,Calculator!$O844&lt;=6),1,0)</f>
      </c>
    </row>
    <row r="26842" spans="1:3" x14ac:dyDescent="0.25">
      <c r="A26842">
        <v>844</v>
      </c>
      <c r="B26842" t="s">
        <v>70</v>
      </c>
      <c r="C26842">
        <f>IF(AND(Calculator!$O844&lt;&gt;"",Calculator!$O844&gt;=7,Calculator!$O844&lt;=10),1,0)</f>
      </c>
    </row>
    <row r="26843" spans="1:3" x14ac:dyDescent="0.25">
      <c r="A26843">
        <v>844</v>
      </c>
      <c r="B26843" t="s">
        <v>71</v>
      </c>
      <c r="C26843">
        <f>IF(Calculator!$O844="",1,0)</f>
      </c>
    </row>
    <row r="26844" spans="1:3" x14ac:dyDescent="0.25">
      <c r="A26844">
        <v>844</v>
      </c>
      <c r="B26844" t="s">
        <v>72</v>
      </c>
      <c r="C26844">
        <f>IF(OR(Calculator!$M844="",Calculator!$M844=0),0,LN(Calculator!$M844))</f>
      </c>
    </row>
    <row r="26845" spans="1:3" x14ac:dyDescent="0.25">
      <c r="A26845">
        <v>844</v>
      </c>
      <c r="B26845" t="s">
        <v>73</v>
      </c>
      <c r="C26845">
        <f>IF(Calculator!$M844="",1,0)</f>
      </c>
    </row>
    <row r="26846" spans="1:3" x14ac:dyDescent="0.25">
      <c r="A26846">
        <v>844</v>
      </c>
      <c r="B26846" t="s">
        <v>74</v>
      </c>
      <c r="C26846">
        <f>IF(Calculator!$N844="",0,(Calculator!$N844-5.3)*IF(Calculator!$G844="Yes",1,0))</f>
      </c>
    </row>
    <row r="26847" spans="1:3" x14ac:dyDescent="0.25">
      <c r="A26847">
        <v>844</v>
      </c>
      <c r="B26847" t="s">
        <v>75</v>
      </c>
      <c r="C26847">
        <f>IF(Calculator!$N844="",0,(Calculator!$N844-5.3)*(1-IF(Calculator!$G844="Yes",1,0)))</f>
      </c>
    </row>
    <row r="26848" spans="1:3" x14ac:dyDescent="0.25">
      <c r="A26848">
        <v>844</v>
      </c>
      <c r="B26848" t="s">
        <v>76</v>
      </c>
      <c r="C26848">
        <f>IF(Calculator!$N844="",1,0)</f>
      </c>
    </row>
    <row r="26849" spans="1:3" x14ac:dyDescent="0.25">
      <c r="A26849">
        <v>844</v>
      </c>
      <c r="B26849" t="s">
        <v>77</v>
      </c>
      <c r="C26849">
        <f>1</f>
      </c>
    </row>
    <row r="26850" spans="1:3" x14ac:dyDescent="0.25">
      <c r="A26850">
        <v>845</v>
      </c>
      <c r="B26850" t="s">
        <v>47</v>
      </c>
      <c r="C26850">
        <f>(Calculator!$C845-55)/10</f>
      </c>
    </row>
    <row r="26851" spans="1:3" x14ac:dyDescent="0.25">
      <c r="A26851">
        <v>845</v>
      </c>
      <c r="B26851" t="s">
        <v>48</v>
      </c>
      <c r="C26851">
        <f>((Calculator!$C845-55)/10)^2</f>
      </c>
    </row>
    <row r="26852" spans="1:3" x14ac:dyDescent="0.25">
      <c r="A26852">
        <v>845</v>
      </c>
      <c r="B26852" t="s">
        <v>49</v>
      </c>
      <c r="C26852">
        <f>((Calculator!$D845-Calculator!$E845)*0.02586)-3.5</f>
      </c>
    </row>
    <row r="26853" spans="1:3" x14ac:dyDescent="0.25">
      <c r="A26853">
        <v>845</v>
      </c>
      <c r="B26853" t="s">
        <v>50</v>
      </c>
      <c r="C26853">
        <f>((Calculator!$E845*0.02586)-1.3)/0.3</f>
      </c>
    </row>
    <row r="26854" spans="1:3" x14ac:dyDescent="0.25">
      <c r="A26854">
        <v>845</v>
      </c>
      <c r="B26854" t="s">
        <v>51</v>
      </c>
      <c r="C26854">
        <f>(MIN(Calculator!$F845,110)-110)/20</f>
      </c>
    </row>
    <row r="26855" spans="1:3" x14ac:dyDescent="0.25">
      <c r="A26855">
        <v>845</v>
      </c>
      <c r="B26855" t="s">
        <v>52</v>
      </c>
      <c r="C26855">
        <f>(MAX(Calculator!$F845,110)-130)/20</f>
      </c>
    </row>
    <row r="26856" spans="1:3" x14ac:dyDescent="0.25">
      <c r="A26856">
        <v>845</v>
      </c>
      <c r="B26856" t="s">
        <v>17</v>
      </c>
      <c r="C26856">
        <f>IF(Calculator!$G845="Yes",1,0)</f>
      </c>
    </row>
    <row r="26857" spans="1:3" x14ac:dyDescent="0.25">
      <c r="A26857">
        <v>845</v>
      </c>
      <c r="B26857" t="s">
        <v>53</v>
      </c>
      <c r="C26857">
        <f>IF(Calculator!$H845="Yes",1,0)</f>
      </c>
    </row>
    <row r="26858" spans="1:3" x14ac:dyDescent="0.25">
      <c r="A26858">
        <v>845</v>
      </c>
      <c r="B26858" t="s">
        <v>54</v>
      </c>
      <c r="C26858">
        <f>(MIN(Calculator!$I845,30)-25)/5</f>
      </c>
    </row>
    <row r="26859" spans="1:3" x14ac:dyDescent="0.25">
      <c r="A26859">
        <v>845</v>
      </c>
      <c r="B26859" t="s">
        <v>55</v>
      </c>
      <c r="C26859">
        <f>(MAX(Calculator!$I845,30)-30)/5</f>
      </c>
    </row>
    <row r="26860" spans="1:3" x14ac:dyDescent="0.25">
      <c r="A26860">
        <v>845</v>
      </c>
      <c r="B26860" t="s">
        <v>56</v>
      </c>
      <c r="C26860">
        <f>(MIN(Calculator!$J845,60)-60)/-15</f>
      </c>
    </row>
    <row r="26861" spans="1:3" x14ac:dyDescent="0.25">
      <c r="A26861">
        <v>845</v>
      </c>
      <c r="B26861" t="s">
        <v>57</v>
      </c>
      <c r="C26861">
        <f>(MAX(Calculator!$J845,60)-90)/-15</f>
      </c>
    </row>
    <row r="26862" spans="1:3" x14ac:dyDescent="0.25">
      <c r="A26862">
        <v>845</v>
      </c>
      <c r="B26862" t="s">
        <v>58</v>
      </c>
      <c r="C26862">
        <f>IF(Calculator!$K845="Yes",1,0)</f>
      </c>
    </row>
    <row r="26863" spans="1:3" x14ac:dyDescent="0.25">
      <c r="A26863">
        <v>845</v>
      </c>
      <c r="B26863" t="s">
        <v>59</v>
      </c>
      <c r="C26863">
        <f>IF(Calculator!$L845="Yes",1,0)</f>
      </c>
    </row>
    <row r="26864" spans="1:3" x14ac:dyDescent="0.25">
      <c r="A26864">
        <v>845</v>
      </c>
      <c r="B26864" t="s">
        <v>60</v>
      </c>
      <c r="C26864">
        <f>((MAX(Calculator!$F845,110)-130)/20)*IF(Calculator!$K845="Yes",1,0)</f>
      </c>
    </row>
    <row r="26865" spans="1:3" x14ac:dyDescent="0.25">
      <c r="A26865">
        <v>845</v>
      </c>
      <c r="B26865" t="s">
        <v>61</v>
      </c>
      <c r="C26865">
        <f>((((Calculator!$D845-Calculator!$E845)*0.02586)-3.5))*IF(Calculator!$L845="Yes",1,0)</f>
      </c>
    </row>
    <row r="26866" spans="1:3" x14ac:dyDescent="0.25">
      <c r="A26866">
        <v>845</v>
      </c>
      <c r="B26866" t="s">
        <v>62</v>
      </c>
      <c r="C26866">
        <f>(((Calculator!$C845-55)/10)*(((((Calculator!$D845-Calculator!$E845)*0.02586)-3.5))))</f>
      </c>
    </row>
    <row r="26867" spans="1:3" x14ac:dyDescent="0.25">
      <c r="A26867">
        <v>845</v>
      </c>
      <c r="B26867" t="s">
        <v>63</v>
      </c>
      <c r="C26867">
        <f>(((Calculator!$C845-55)/10)*(((Calculator!$E845*0.02586)-1.3)/0.3))</f>
      </c>
    </row>
    <row r="26868" spans="1:3" x14ac:dyDescent="0.25">
      <c r="A26868">
        <v>845</v>
      </c>
      <c r="B26868" t="s">
        <v>64</v>
      </c>
      <c r="C26868">
        <f>(((Calculator!$C845-55)/10)*((MAX(Calculator!$F845,110)-130)/20))</f>
      </c>
    </row>
    <row r="26869" spans="1:3" x14ac:dyDescent="0.25">
      <c r="A26869">
        <v>845</v>
      </c>
      <c r="B26869" t="s">
        <v>65</v>
      </c>
      <c r="C26869">
        <f>(((Calculator!$C845-55)/10)*IF(Calculator!$G845="Yes",1,0))</f>
      </c>
    </row>
    <row r="26870" spans="1:3" x14ac:dyDescent="0.25">
      <c r="A26870">
        <v>845</v>
      </c>
      <c r="B26870" t="s">
        <v>66</v>
      </c>
      <c r="C26870">
        <f>(((Calculator!$C845-55)/10)*IF(Calculator!$H845="Yes",1,0))</f>
      </c>
    </row>
    <row r="26871" spans="1:3" x14ac:dyDescent="0.25">
      <c r="A26871">
        <v>845</v>
      </c>
      <c r="B26871" t="s">
        <v>67</v>
      </c>
      <c r="C26871">
        <f>(((Calculator!$C845-55)/10)*((MAX(Calculator!$I845,30)-30)/5))</f>
      </c>
    </row>
    <row r="26872" spans="1:3" x14ac:dyDescent="0.25">
      <c r="A26872">
        <v>845</v>
      </c>
      <c r="B26872" t="s">
        <v>68</v>
      </c>
      <c r="C26872">
        <f>(((Calculator!$C845-55)/10)*((MIN(Calculator!$J845,60)-60)/-15))</f>
      </c>
    </row>
    <row r="26873" spans="1:3" x14ac:dyDescent="0.25">
      <c r="A26873">
        <v>845</v>
      </c>
      <c r="B26873" t="s">
        <v>69</v>
      </c>
      <c r="C26873">
        <f>IF(AND(Calculator!$O845&lt;&gt;"",Calculator!$O845&gt;=4,Calculator!$O845&lt;=6),1,0)</f>
      </c>
    </row>
    <row r="26874" spans="1:3" x14ac:dyDescent="0.25">
      <c r="A26874">
        <v>845</v>
      </c>
      <c r="B26874" t="s">
        <v>70</v>
      </c>
      <c r="C26874">
        <f>IF(AND(Calculator!$O845&lt;&gt;"",Calculator!$O845&gt;=7,Calculator!$O845&lt;=10),1,0)</f>
      </c>
    </row>
    <row r="26875" spans="1:3" x14ac:dyDescent="0.25">
      <c r="A26875">
        <v>845</v>
      </c>
      <c r="B26875" t="s">
        <v>71</v>
      </c>
      <c r="C26875">
        <f>IF(Calculator!$O845="",1,0)</f>
      </c>
    </row>
    <row r="26876" spans="1:3" x14ac:dyDescent="0.25">
      <c r="A26876">
        <v>845</v>
      </c>
      <c r="B26876" t="s">
        <v>72</v>
      </c>
      <c r="C26876">
        <f>IF(OR(Calculator!$M845="",Calculator!$M845=0),0,LN(Calculator!$M845))</f>
      </c>
    </row>
    <row r="26877" spans="1:3" x14ac:dyDescent="0.25">
      <c r="A26877">
        <v>845</v>
      </c>
      <c r="B26877" t="s">
        <v>73</v>
      </c>
      <c r="C26877">
        <f>IF(Calculator!$M845="",1,0)</f>
      </c>
    </row>
    <row r="26878" spans="1:3" x14ac:dyDescent="0.25">
      <c r="A26878">
        <v>845</v>
      </c>
      <c r="B26878" t="s">
        <v>74</v>
      </c>
      <c r="C26878">
        <f>IF(Calculator!$N845="",0,(Calculator!$N845-5.3)*IF(Calculator!$G845="Yes",1,0))</f>
      </c>
    </row>
    <row r="26879" spans="1:3" x14ac:dyDescent="0.25">
      <c r="A26879">
        <v>845</v>
      </c>
      <c r="B26879" t="s">
        <v>75</v>
      </c>
      <c r="C26879">
        <f>IF(Calculator!$N845="",0,(Calculator!$N845-5.3)*(1-IF(Calculator!$G845="Yes",1,0)))</f>
      </c>
    </row>
    <row r="26880" spans="1:3" x14ac:dyDescent="0.25">
      <c r="A26880">
        <v>845</v>
      </c>
      <c r="B26880" t="s">
        <v>76</v>
      </c>
      <c r="C26880">
        <f>IF(Calculator!$N845="",1,0)</f>
      </c>
    </row>
    <row r="26881" spans="1:3" x14ac:dyDescent="0.25">
      <c r="A26881">
        <v>845</v>
      </c>
      <c r="B26881" t="s">
        <v>77</v>
      </c>
      <c r="C26881">
        <f>1</f>
      </c>
    </row>
    <row r="26882" spans="1:3" x14ac:dyDescent="0.25">
      <c r="A26882">
        <v>846</v>
      </c>
      <c r="B26882" t="s">
        <v>47</v>
      </c>
      <c r="C26882">
        <f>(Calculator!$C846-55)/10</f>
      </c>
    </row>
    <row r="26883" spans="1:3" x14ac:dyDescent="0.25">
      <c r="A26883">
        <v>846</v>
      </c>
      <c r="B26883" t="s">
        <v>48</v>
      </c>
      <c r="C26883">
        <f>((Calculator!$C846-55)/10)^2</f>
      </c>
    </row>
    <row r="26884" spans="1:3" x14ac:dyDescent="0.25">
      <c r="A26884">
        <v>846</v>
      </c>
      <c r="B26884" t="s">
        <v>49</v>
      </c>
      <c r="C26884">
        <f>((Calculator!$D846-Calculator!$E846)*0.02586)-3.5</f>
      </c>
    </row>
    <row r="26885" spans="1:3" x14ac:dyDescent="0.25">
      <c r="A26885">
        <v>846</v>
      </c>
      <c r="B26885" t="s">
        <v>50</v>
      </c>
      <c r="C26885">
        <f>((Calculator!$E846*0.02586)-1.3)/0.3</f>
      </c>
    </row>
    <row r="26886" spans="1:3" x14ac:dyDescent="0.25">
      <c r="A26886">
        <v>846</v>
      </c>
      <c r="B26886" t="s">
        <v>51</v>
      </c>
      <c r="C26886">
        <f>(MIN(Calculator!$F846,110)-110)/20</f>
      </c>
    </row>
    <row r="26887" spans="1:3" x14ac:dyDescent="0.25">
      <c r="A26887">
        <v>846</v>
      </c>
      <c r="B26887" t="s">
        <v>52</v>
      </c>
      <c r="C26887">
        <f>(MAX(Calculator!$F846,110)-130)/20</f>
      </c>
    </row>
    <row r="26888" spans="1:3" x14ac:dyDescent="0.25">
      <c r="A26888">
        <v>846</v>
      </c>
      <c r="B26888" t="s">
        <v>17</v>
      </c>
      <c r="C26888">
        <f>IF(Calculator!$G846="Yes",1,0)</f>
      </c>
    </row>
    <row r="26889" spans="1:3" x14ac:dyDescent="0.25">
      <c r="A26889">
        <v>846</v>
      </c>
      <c r="B26889" t="s">
        <v>53</v>
      </c>
      <c r="C26889">
        <f>IF(Calculator!$H846="Yes",1,0)</f>
      </c>
    </row>
    <row r="26890" spans="1:3" x14ac:dyDescent="0.25">
      <c r="A26890">
        <v>846</v>
      </c>
      <c r="B26890" t="s">
        <v>54</v>
      </c>
      <c r="C26890">
        <f>(MIN(Calculator!$I846,30)-25)/5</f>
      </c>
    </row>
    <row r="26891" spans="1:3" x14ac:dyDescent="0.25">
      <c r="A26891">
        <v>846</v>
      </c>
      <c r="B26891" t="s">
        <v>55</v>
      </c>
      <c r="C26891">
        <f>(MAX(Calculator!$I846,30)-30)/5</f>
      </c>
    </row>
    <row r="26892" spans="1:3" x14ac:dyDescent="0.25">
      <c r="A26892">
        <v>846</v>
      </c>
      <c r="B26892" t="s">
        <v>56</v>
      </c>
      <c r="C26892">
        <f>(MIN(Calculator!$J846,60)-60)/-15</f>
      </c>
    </row>
    <row r="26893" spans="1:3" x14ac:dyDescent="0.25">
      <c r="A26893">
        <v>846</v>
      </c>
      <c r="B26893" t="s">
        <v>57</v>
      </c>
      <c r="C26893">
        <f>(MAX(Calculator!$J846,60)-90)/-15</f>
      </c>
    </row>
    <row r="26894" spans="1:3" x14ac:dyDescent="0.25">
      <c r="A26894">
        <v>846</v>
      </c>
      <c r="B26894" t="s">
        <v>58</v>
      </c>
      <c r="C26894">
        <f>IF(Calculator!$K846="Yes",1,0)</f>
      </c>
    </row>
    <row r="26895" spans="1:3" x14ac:dyDescent="0.25">
      <c r="A26895">
        <v>846</v>
      </c>
      <c r="B26895" t="s">
        <v>59</v>
      </c>
      <c r="C26895">
        <f>IF(Calculator!$L846="Yes",1,0)</f>
      </c>
    </row>
    <row r="26896" spans="1:3" x14ac:dyDescent="0.25">
      <c r="A26896">
        <v>846</v>
      </c>
      <c r="B26896" t="s">
        <v>60</v>
      </c>
      <c r="C26896">
        <f>((MAX(Calculator!$F846,110)-130)/20)*IF(Calculator!$K846="Yes",1,0)</f>
      </c>
    </row>
    <row r="26897" spans="1:3" x14ac:dyDescent="0.25">
      <c r="A26897">
        <v>846</v>
      </c>
      <c r="B26897" t="s">
        <v>61</v>
      </c>
      <c r="C26897">
        <f>((((Calculator!$D846-Calculator!$E846)*0.02586)-3.5))*IF(Calculator!$L846="Yes",1,0)</f>
      </c>
    </row>
    <row r="26898" spans="1:3" x14ac:dyDescent="0.25">
      <c r="A26898">
        <v>846</v>
      </c>
      <c r="B26898" t="s">
        <v>62</v>
      </c>
      <c r="C26898">
        <f>(((Calculator!$C846-55)/10)*(((((Calculator!$D846-Calculator!$E846)*0.02586)-3.5))))</f>
      </c>
    </row>
    <row r="26899" spans="1:3" x14ac:dyDescent="0.25">
      <c r="A26899">
        <v>846</v>
      </c>
      <c r="B26899" t="s">
        <v>63</v>
      </c>
      <c r="C26899">
        <f>(((Calculator!$C846-55)/10)*(((Calculator!$E846*0.02586)-1.3)/0.3))</f>
      </c>
    </row>
    <row r="26900" spans="1:3" x14ac:dyDescent="0.25">
      <c r="A26900">
        <v>846</v>
      </c>
      <c r="B26900" t="s">
        <v>64</v>
      </c>
      <c r="C26900">
        <f>(((Calculator!$C846-55)/10)*((MAX(Calculator!$F846,110)-130)/20))</f>
      </c>
    </row>
    <row r="26901" spans="1:3" x14ac:dyDescent="0.25">
      <c r="A26901">
        <v>846</v>
      </c>
      <c r="B26901" t="s">
        <v>65</v>
      </c>
      <c r="C26901">
        <f>(((Calculator!$C846-55)/10)*IF(Calculator!$G846="Yes",1,0))</f>
      </c>
    </row>
    <row r="26902" spans="1:3" x14ac:dyDescent="0.25">
      <c r="A26902">
        <v>846</v>
      </c>
      <c r="B26902" t="s">
        <v>66</v>
      </c>
      <c r="C26902">
        <f>(((Calculator!$C846-55)/10)*IF(Calculator!$H846="Yes",1,0))</f>
      </c>
    </row>
    <row r="26903" spans="1:3" x14ac:dyDescent="0.25">
      <c r="A26903">
        <v>846</v>
      </c>
      <c r="B26903" t="s">
        <v>67</v>
      </c>
      <c r="C26903">
        <f>(((Calculator!$C846-55)/10)*((MAX(Calculator!$I846,30)-30)/5))</f>
      </c>
    </row>
    <row r="26904" spans="1:3" x14ac:dyDescent="0.25">
      <c r="A26904">
        <v>846</v>
      </c>
      <c r="B26904" t="s">
        <v>68</v>
      </c>
      <c r="C26904">
        <f>(((Calculator!$C846-55)/10)*((MIN(Calculator!$J846,60)-60)/-15))</f>
      </c>
    </row>
    <row r="26905" spans="1:3" x14ac:dyDescent="0.25">
      <c r="A26905">
        <v>846</v>
      </c>
      <c r="B26905" t="s">
        <v>69</v>
      </c>
      <c r="C26905">
        <f>IF(AND(Calculator!$O846&lt;&gt;"",Calculator!$O846&gt;=4,Calculator!$O846&lt;=6),1,0)</f>
      </c>
    </row>
    <row r="26906" spans="1:3" x14ac:dyDescent="0.25">
      <c r="A26906">
        <v>846</v>
      </c>
      <c r="B26906" t="s">
        <v>70</v>
      </c>
      <c r="C26906">
        <f>IF(AND(Calculator!$O846&lt;&gt;"",Calculator!$O846&gt;=7,Calculator!$O846&lt;=10),1,0)</f>
      </c>
    </row>
    <row r="26907" spans="1:3" x14ac:dyDescent="0.25">
      <c r="A26907">
        <v>846</v>
      </c>
      <c r="B26907" t="s">
        <v>71</v>
      </c>
      <c r="C26907">
        <f>IF(Calculator!$O846="",1,0)</f>
      </c>
    </row>
    <row r="26908" spans="1:3" x14ac:dyDescent="0.25">
      <c r="A26908">
        <v>846</v>
      </c>
      <c r="B26908" t="s">
        <v>72</v>
      </c>
      <c r="C26908">
        <f>IF(OR(Calculator!$M846="",Calculator!$M846=0),0,LN(Calculator!$M846))</f>
      </c>
    </row>
    <row r="26909" spans="1:3" x14ac:dyDescent="0.25">
      <c r="A26909">
        <v>846</v>
      </c>
      <c r="B26909" t="s">
        <v>73</v>
      </c>
      <c r="C26909">
        <f>IF(Calculator!$M846="",1,0)</f>
      </c>
    </row>
    <row r="26910" spans="1:3" x14ac:dyDescent="0.25">
      <c r="A26910">
        <v>846</v>
      </c>
      <c r="B26910" t="s">
        <v>74</v>
      </c>
      <c r="C26910">
        <f>IF(Calculator!$N846="",0,(Calculator!$N846-5.3)*IF(Calculator!$G846="Yes",1,0))</f>
      </c>
    </row>
    <row r="26911" spans="1:3" x14ac:dyDescent="0.25">
      <c r="A26911">
        <v>846</v>
      </c>
      <c r="B26911" t="s">
        <v>75</v>
      </c>
      <c r="C26911">
        <f>IF(Calculator!$N846="",0,(Calculator!$N846-5.3)*(1-IF(Calculator!$G846="Yes",1,0)))</f>
      </c>
    </row>
    <row r="26912" spans="1:3" x14ac:dyDescent="0.25">
      <c r="A26912">
        <v>846</v>
      </c>
      <c r="B26912" t="s">
        <v>76</v>
      </c>
      <c r="C26912">
        <f>IF(Calculator!$N846="",1,0)</f>
      </c>
    </row>
    <row r="26913" spans="1:3" x14ac:dyDescent="0.25">
      <c r="A26913">
        <v>846</v>
      </c>
      <c r="B26913" t="s">
        <v>77</v>
      </c>
      <c r="C26913">
        <f>1</f>
      </c>
    </row>
    <row r="26914" spans="1:3" x14ac:dyDescent="0.25">
      <c r="A26914">
        <v>847</v>
      </c>
      <c r="B26914" t="s">
        <v>47</v>
      </c>
      <c r="C26914">
        <f>(Calculator!$C847-55)/10</f>
      </c>
    </row>
    <row r="26915" spans="1:3" x14ac:dyDescent="0.25">
      <c r="A26915">
        <v>847</v>
      </c>
      <c r="B26915" t="s">
        <v>48</v>
      </c>
      <c r="C26915">
        <f>((Calculator!$C847-55)/10)^2</f>
      </c>
    </row>
    <row r="26916" spans="1:3" x14ac:dyDescent="0.25">
      <c r="A26916">
        <v>847</v>
      </c>
      <c r="B26916" t="s">
        <v>49</v>
      </c>
      <c r="C26916">
        <f>((Calculator!$D847-Calculator!$E847)*0.02586)-3.5</f>
      </c>
    </row>
    <row r="26917" spans="1:3" x14ac:dyDescent="0.25">
      <c r="A26917">
        <v>847</v>
      </c>
      <c r="B26917" t="s">
        <v>50</v>
      </c>
      <c r="C26917">
        <f>((Calculator!$E847*0.02586)-1.3)/0.3</f>
      </c>
    </row>
    <row r="26918" spans="1:3" x14ac:dyDescent="0.25">
      <c r="A26918">
        <v>847</v>
      </c>
      <c r="B26918" t="s">
        <v>51</v>
      </c>
      <c r="C26918">
        <f>(MIN(Calculator!$F847,110)-110)/20</f>
      </c>
    </row>
    <row r="26919" spans="1:3" x14ac:dyDescent="0.25">
      <c r="A26919">
        <v>847</v>
      </c>
      <c r="B26919" t="s">
        <v>52</v>
      </c>
      <c r="C26919">
        <f>(MAX(Calculator!$F847,110)-130)/20</f>
      </c>
    </row>
    <row r="26920" spans="1:3" x14ac:dyDescent="0.25">
      <c r="A26920">
        <v>847</v>
      </c>
      <c r="B26920" t="s">
        <v>17</v>
      </c>
      <c r="C26920">
        <f>IF(Calculator!$G847="Yes",1,0)</f>
      </c>
    </row>
    <row r="26921" spans="1:3" x14ac:dyDescent="0.25">
      <c r="A26921">
        <v>847</v>
      </c>
      <c r="B26921" t="s">
        <v>53</v>
      </c>
      <c r="C26921">
        <f>IF(Calculator!$H847="Yes",1,0)</f>
      </c>
    </row>
    <row r="26922" spans="1:3" x14ac:dyDescent="0.25">
      <c r="A26922">
        <v>847</v>
      </c>
      <c r="B26922" t="s">
        <v>54</v>
      </c>
      <c r="C26922">
        <f>(MIN(Calculator!$I847,30)-25)/5</f>
      </c>
    </row>
    <row r="26923" spans="1:3" x14ac:dyDescent="0.25">
      <c r="A26923">
        <v>847</v>
      </c>
      <c r="B26923" t="s">
        <v>55</v>
      </c>
      <c r="C26923">
        <f>(MAX(Calculator!$I847,30)-30)/5</f>
      </c>
    </row>
    <row r="26924" spans="1:3" x14ac:dyDescent="0.25">
      <c r="A26924">
        <v>847</v>
      </c>
      <c r="B26924" t="s">
        <v>56</v>
      </c>
      <c r="C26924">
        <f>(MIN(Calculator!$J847,60)-60)/-15</f>
      </c>
    </row>
    <row r="26925" spans="1:3" x14ac:dyDescent="0.25">
      <c r="A26925">
        <v>847</v>
      </c>
      <c r="B26925" t="s">
        <v>57</v>
      </c>
      <c r="C26925">
        <f>(MAX(Calculator!$J847,60)-90)/-15</f>
      </c>
    </row>
    <row r="26926" spans="1:3" x14ac:dyDescent="0.25">
      <c r="A26926">
        <v>847</v>
      </c>
      <c r="B26926" t="s">
        <v>58</v>
      </c>
      <c r="C26926">
        <f>IF(Calculator!$K847="Yes",1,0)</f>
      </c>
    </row>
    <row r="26927" spans="1:3" x14ac:dyDescent="0.25">
      <c r="A26927">
        <v>847</v>
      </c>
      <c r="B26927" t="s">
        <v>59</v>
      </c>
      <c r="C26927">
        <f>IF(Calculator!$L847="Yes",1,0)</f>
      </c>
    </row>
    <row r="26928" spans="1:3" x14ac:dyDescent="0.25">
      <c r="A26928">
        <v>847</v>
      </c>
      <c r="B26928" t="s">
        <v>60</v>
      </c>
      <c r="C26928">
        <f>((MAX(Calculator!$F847,110)-130)/20)*IF(Calculator!$K847="Yes",1,0)</f>
      </c>
    </row>
    <row r="26929" spans="1:3" x14ac:dyDescent="0.25">
      <c r="A26929">
        <v>847</v>
      </c>
      <c r="B26929" t="s">
        <v>61</v>
      </c>
      <c r="C26929">
        <f>((((Calculator!$D847-Calculator!$E847)*0.02586)-3.5))*IF(Calculator!$L847="Yes",1,0)</f>
      </c>
    </row>
    <row r="26930" spans="1:3" x14ac:dyDescent="0.25">
      <c r="A26930">
        <v>847</v>
      </c>
      <c r="B26930" t="s">
        <v>62</v>
      </c>
      <c r="C26930">
        <f>(((Calculator!$C847-55)/10)*(((((Calculator!$D847-Calculator!$E847)*0.02586)-3.5))))</f>
      </c>
    </row>
    <row r="26931" spans="1:3" x14ac:dyDescent="0.25">
      <c r="A26931">
        <v>847</v>
      </c>
      <c r="B26931" t="s">
        <v>63</v>
      </c>
      <c r="C26931">
        <f>(((Calculator!$C847-55)/10)*(((Calculator!$E847*0.02586)-1.3)/0.3))</f>
      </c>
    </row>
    <row r="26932" spans="1:3" x14ac:dyDescent="0.25">
      <c r="A26932">
        <v>847</v>
      </c>
      <c r="B26932" t="s">
        <v>64</v>
      </c>
      <c r="C26932">
        <f>(((Calculator!$C847-55)/10)*((MAX(Calculator!$F847,110)-130)/20))</f>
      </c>
    </row>
    <row r="26933" spans="1:3" x14ac:dyDescent="0.25">
      <c r="A26933">
        <v>847</v>
      </c>
      <c r="B26933" t="s">
        <v>65</v>
      </c>
      <c r="C26933">
        <f>(((Calculator!$C847-55)/10)*IF(Calculator!$G847="Yes",1,0))</f>
      </c>
    </row>
    <row r="26934" spans="1:3" x14ac:dyDescent="0.25">
      <c r="A26934">
        <v>847</v>
      </c>
      <c r="B26934" t="s">
        <v>66</v>
      </c>
      <c r="C26934">
        <f>(((Calculator!$C847-55)/10)*IF(Calculator!$H847="Yes",1,0))</f>
      </c>
    </row>
    <row r="26935" spans="1:3" x14ac:dyDescent="0.25">
      <c r="A26935">
        <v>847</v>
      </c>
      <c r="B26935" t="s">
        <v>67</v>
      </c>
      <c r="C26935">
        <f>(((Calculator!$C847-55)/10)*((MAX(Calculator!$I847,30)-30)/5))</f>
      </c>
    </row>
    <row r="26936" spans="1:3" x14ac:dyDescent="0.25">
      <c r="A26936">
        <v>847</v>
      </c>
      <c r="B26936" t="s">
        <v>68</v>
      </c>
      <c r="C26936">
        <f>(((Calculator!$C847-55)/10)*((MIN(Calculator!$J847,60)-60)/-15))</f>
      </c>
    </row>
    <row r="26937" spans="1:3" x14ac:dyDescent="0.25">
      <c r="A26937">
        <v>847</v>
      </c>
      <c r="B26937" t="s">
        <v>69</v>
      </c>
      <c r="C26937">
        <f>IF(AND(Calculator!$O847&lt;&gt;"",Calculator!$O847&gt;=4,Calculator!$O847&lt;=6),1,0)</f>
      </c>
    </row>
    <row r="26938" spans="1:3" x14ac:dyDescent="0.25">
      <c r="A26938">
        <v>847</v>
      </c>
      <c r="B26938" t="s">
        <v>70</v>
      </c>
      <c r="C26938">
        <f>IF(AND(Calculator!$O847&lt;&gt;"",Calculator!$O847&gt;=7,Calculator!$O847&lt;=10),1,0)</f>
      </c>
    </row>
    <row r="26939" spans="1:3" x14ac:dyDescent="0.25">
      <c r="A26939">
        <v>847</v>
      </c>
      <c r="B26939" t="s">
        <v>71</v>
      </c>
      <c r="C26939">
        <f>IF(Calculator!$O847="",1,0)</f>
      </c>
    </row>
    <row r="26940" spans="1:3" x14ac:dyDescent="0.25">
      <c r="A26940">
        <v>847</v>
      </c>
      <c r="B26940" t="s">
        <v>72</v>
      </c>
      <c r="C26940">
        <f>IF(OR(Calculator!$M847="",Calculator!$M847=0),0,LN(Calculator!$M847))</f>
      </c>
    </row>
    <row r="26941" spans="1:3" x14ac:dyDescent="0.25">
      <c r="A26941">
        <v>847</v>
      </c>
      <c r="B26941" t="s">
        <v>73</v>
      </c>
      <c r="C26941">
        <f>IF(Calculator!$M847="",1,0)</f>
      </c>
    </row>
    <row r="26942" spans="1:3" x14ac:dyDescent="0.25">
      <c r="A26942">
        <v>847</v>
      </c>
      <c r="B26942" t="s">
        <v>74</v>
      </c>
      <c r="C26942">
        <f>IF(Calculator!$N847="",0,(Calculator!$N847-5.3)*IF(Calculator!$G847="Yes",1,0))</f>
      </c>
    </row>
    <row r="26943" spans="1:3" x14ac:dyDescent="0.25">
      <c r="A26943">
        <v>847</v>
      </c>
      <c r="B26943" t="s">
        <v>75</v>
      </c>
      <c r="C26943">
        <f>IF(Calculator!$N847="",0,(Calculator!$N847-5.3)*(1-IF(Calculator!$G847="Yes",1,0)))</f>
      </c>
    </row>
    <row r="26944" spans="1:3" x14ac:dyDescent="0.25">
      <c r="A26944">
        <v>847</v>
      </c>
      <c r="B26944" t="s">
        <v>76</v>
      </c>
      <c r="C26944">
        <f>IF(Calculator!$N847="",1,0)</f>
      </c>
    </row>
    <row r="26945" spans="1:3" x14ac:dyDescent="0.25">
      <c r="A26945">
        <v>847</v>
      </c>
      <c r="B26945" t="s">
        <v>77</v>
      </c>
      <c r="C26945">
        <f>1</f>
      </c>
    </row>
    <row r="26946" spans="1:3" x14ac:dyDescent="0.25">
      <c r="A26946">
        <v>848</v>
      </c>
      <c r="B26946" t="s">
        <v>47</v>
      </c>
      <c r="C26946">
        <f>(Calculator!$C848-55)/10</f>
      </c>
    </row>
    <row r="26947" spans="1:3" x14ac:dyDescent="0.25">
      <c r="A26947">
        <v>848</v>
      </c>
      <c r="B26947" t="s">
        <v>48</v>
      </c>
      <c r="C26947">
        <f>((Calculator!$C848-55)/10)^2</f>
      </c>
    </row>
    <row r="26948" spans="1:3" x14ac:dyDescent="0.25">
      <c r="A26948">
        <v>848</v>
      </c>
      <c r="B26948" t="s">
        <v>49</v>
      </c>
      <c r="C26948">
        <f>((Calculator!$D848-Calculator!$E848)*0.02586)-3.5</f>
      </c>
    </row>
    <row r="26949" spans="1:3" x14ac:dyDescent="0.25">
      <c r="A26949">
        <v>848</v>
      </c>
      <c r="B26949" t="s">
        <v>50</v>
      </c>
      <c r="C26949">
        <f>((Calculator!$E848*0.02586)-1.3)/0.3</f>
      </c>
    </row>
    <row r="26950" spans="1:3" x14ac:dyDescent="0.25">
      <c r="A26950">
        <v>848</v>
      </c>
      <c r="B26950" t="s">
        <v>51</v>
      </c>
      <c r="C26950">
        <f>(MIN(Calculator!$F848,110)-110)/20</f>
      </c>
    </row>
    <row r="26951" spans="1:3" x14ac:dyDescent="0.25">
      <c r="A26951">
        <v>848</v>
      </c>
      <c r="B26951" t="s">
        <v>52</v>
      </c>
      <c r="C26951">
        <f>(MAX(Calculator!$F848,110)-130)/20</f>
      </c>
    </row>
    <row r="26952" spans="1:3" x14ac:dyDescent="0.25">
      <c r="A26952">
        <v>848</v>
      </c>
      <c r="B26952" t="s">
        <v>17</v>
      </c>
      <c r="C26952">
        <f>IF(Calculator!$G848="Yes",1,0)</f>
      </c>
    </row>
    <row r="26953" spans="1:3" x14ac:dyDescent="0.25">
      <c r="A26953">
        <v>848</v>
      </c>
      <c r="B26953" t="s">
        <v>53</v>
      </c>
      <c r="C26953">
        <f>IF(Calculator!$H848="Yes",1,0)</f>
      </c>
    </row>
    <row r="26954" spans="1:3" x14ac:dyDescent="0.25">
      <c r="A26954">
        <v>848</v>
      </c>
      <c r="B26954" t="s">
        <v>54</v>
      </c>
      <c r="C26954">
        <f>(MIN(Calculator!$I848,30)-25)/5</f>
      </c>
    </row>
    <row r="26955" spans="1:3" x14ac:dyDescent="0.25">
      <c r="A26955">
        <v>848</v>
      </c>
      <c r="B26955" t="s">
        <v>55</v>
      </c>
      <c r="C26955">
        <f>(MAX(Calculator!$I848,30)-30)/5</f>
      </c>
    </row>
    <row r="26956" spans="1:3" x14ac:dyDescent="0.25">
      <c r="A26956">
        <v>848</v>
      </c>
      <c r="B26956" t="s">
        <v>56</v>
      </c>
      <c r="C26956">
        <f>(MIN(Calculator!$J848,60)-60)/-15</f>
      </c>
    </row>
    <row r="26957" spans="1:3" x14ac:dyDescent="0.25">
      <c r="A26957">
        <v>848</v>
      </c>
      <c r="B26957" t="s">
        <v>57</v>
      </c>
      <c r="C26957">
        <f>(MAX(Calculator!$J848,60)-90)/-15</f>
      </c>
    </row>
    <row r="26958" spans="1:3" x14ac:dyDescent="0.25">
      <c r="A26958">
        <v>848</v>
      </c>
      <c r="B26958" t="s">
        <v>58</v>
      </c>
      <c r="C26958">
        <f>IF(Calculator!$K848="Yes",1,0)</f>
      </c>
    </row>
    <row r="26959" spans="1:3" x14ac:dyDescent="0.25">
      <c r="A26959">
        <v>848</v>
      </c>
      <c r="B26959" t="s">
        <v>59</v>
      </c>
      <c r="C26959">
        <f>IF(Calculator!$L848="Yes",1,0)</f>
      </c>
    </row>
    <row r="26960" spans="1:3" x14ac:dyDescent="0.25">
      <c r="A26960">
        <v>848</v>
      </c>
      <c r="B26960" t="s">
        <v>60</v>
      </c>
      <c r="C26960">
        <f>((MAX(Calculator!$F848,110)-130)/20)*IF(Calculator!$K848="Yes",1,0)</f>
      </c>
    </row>
    <row r="26961" spans="1:3" x14ac:dyDescent="0.25">
      <c r="A26961">
        <v>848</v>
      </c>
      <c r="B26961" t="s">
        <v>61</v>
      </c>
      <c r="C26961">
        <f>((((Calculator!$D848-Calculator!$E848)*0.02586)-3.5))*IF(Calculator!$L848="Yes",1,0)</f>
      </c>
    </row>
    <row r="26962" spans="1:3" x14ac:dyDescent="0.25">
      <c r="A26962">
        <v>848</v>
      </c>
      <c r="B26962" t="s">
        <v>62</v>
      </c>
      <c r="C26962">
        <f>(((Calculator!$C848-55)/10)*(((((Calculator!$D848-Calculator!$E848)*0.02586)-3.5))))</f>
      </c>
    </row>
    <row r="26963" spans="1:3" x14ac:dyDescent="0.25">
      <c r="A26963">
        <v>848</v>
      </c>
      <c r="B26963" t="s">
        <v>63</v>
      </c>
      <c r="C26963">
        <f>(((Calculator!$C848-55)/10)*(((Calculator!$E848*0.02586)-1.3)/0.3))</f>
      </c>
    </row>
    <row r="26964" spans="1:3" x14ac:dyDescent="0.25">
      <c r="A26964">
        <v>848</v>
      </c>
      <c r="B26964" t="s">
        <v>64</v>
      </c>
      <c r="C26964">
        <f>(((Calculator!$C848-55)/10)*((MAX(Calculator!$F848,110)-130)/20))</f>
      </c>
    </row>
    <row r="26965" spans="1:3" x14ac:dyDescent="0.25">
      <c r="A26965">
        <v>848</v>
      </c>
      <c r="B26965" t="s">
        <v>65</v>
      </c>
      <c r="C26965">
        <f>(((Calculator!$C848-55)/10)*IF(Calculator!$G848="Yes",1,0))</f>
      </c>
    </row>
    <row r="26966" spans="1:3" x14ac:dyDescent="0.25">
      <c r="A26966">
        <v>848</v>
      </c>
      <c r="B26966" t="s">
        <v>66</v>
      </c>
      <c r="C26966">
        <f>(((Calculator!$C848-55)/10)*IF(Calculator!$H848="Yes",1,0))</f>
      </c>
    </row>
    <row r="26967" spans="1:3" x14ac:dyDescent="0.25">
      <c r="A26967">
        <v>848</v>
      </c>
      <c r="B26967" t="s">
        <v>67</v>
      </c>
      <c r="C26967">
        <f>(((Calculator!$C848-55)/10)*((MAX(Calculator!$I848,30)-30)/5))</f>
      </c>
    </row>
    <row r="26968" spans="1:3" x14ac:dyDescent="0.25">
      <c r="A26968">
        <v>848</v>
      </c>
      <c r="B26968" t="s">
        <v>68</v>
      </c>
      <c r="C26968">
        <f>(((Calculator!$C848-55)/10)*((MIN(Calculator!$J848,60)-60)/-15))</f>
      </c>
    </row>
    <row r="26969" spans="1:3" x14ac:dyDescent="0.25">
      <c r="A26969">
        <v>848</v>
      </c>
      <c r="B26969" t="s">
        <v>69</v>
      </c>
      <c r="C26969">
        <f>IF(AND(Calculator!$O848&lt;&gt;"",Calculator!$O848&gt;=4,Calculator!$O848&lt;=6),1,0)</f>
      </c>
    </row>
    <row r="26970" spans="1:3" x14ac:dyDescent="0.25">
      <c r="A26970">
        <v>848</v>
      </c>
      <c r="B26970" t="s">
        <v>70</v>
      </c>
      <c r="C26970">
        <f>IF(AND(Calculator!$O848&lt;&gt;"",Calculator!$O848&gt;=7,Calculator!$O848&lt;=10),1,0)</f>
      </c>
    </row>
    <row r="26971" spans="1:3" x14ac:dyDescent="0.25">
      <c r="A26971">
        <v>848</v>
      </c>
      <c r="B26971" t="s">
        <v>71</v>
      </c>
      <c r="C26971">
        <f>IF(Calculator!$O848="",1,0)</f>
      </c>
    </row>
    <row r="26972" spans="1:3" x14ac:dyDescent="0.25">
      <c r="A26972">
        <v>848</v>
      </c>
      <c r="B26972" t="s">
        <v>72</v>
      </c>
      <c r="C26972">
        <f>IF(OR(Calculator!$M848="",Calculator!$M848=0),0,LN(Calculator!$M848))</f>
      </c>
    </row>
    <row r="26973" spans="1:3" x14ac:dyDescent="0.25">
      <c r="A26973">
        <v>848</v>
      </c>
      <c r="B26973" t="s">
        <v>73</v>
      </c>
      <c r="C26973">
        <f>IF(Calculator!$M848="",1,0)</f>
      </c>
    </row>
    <row r="26974" spans="1:3" x14ac:dyDescent="0.25">
      <c r="A26974">
        <v>848</v>
      </c>
      <c r="B26974" t="s">
        <v>74</v>
      </c>
      <c r="C26974">
        <f>IF(Calculator!$N848="",0,(Calculator!$N848-5.3)*IF(Calculator!$G848="Yes",1,0))</f>
      </c>
    </row>
    <row r="26975" spans="1:3" x14ac:dyDescent="0.25">
      <c r="A26975">
        <v>848</v>
      </c>
      <c r="B26975" t="s">
        <v>75</v>
      </c>
      <c r="C26975">
        <f>IF(Calculator!$N848="",0,(Calculator!$N848-5.3)*(1-IF(Calculator!$G848="Yes",1,0)))</f>
      </c>
    </row>
    <row r="26976" spans="1:3" x14ac:dyDescent="0.25">
      <c r="A26976">
        <v>848</v>
      </c>
      <c r="B26976" t="s">
        <v>76</v>
      </c>
      <c r="C26976">
        <f>IF(Calculator!$N848="",1,0)</f>
      </c>
    </row>
    <row r="26977" spans="1:3" x14ac:dyDescent="0.25">
      <c r="A26977">
        <v>848</v>
      </c>
      <c r="B26977" t="s">
        <v>77</v>
      </c>
      <c r="C26977">
        <f>1</f>
      </c>
    </row>
    <row r="26978" spans="1:3" x14ac:dyDescent="0.25">
      <c r="A26978">
        <v>849</v>
      </c>
      <c r="B26978" t="s">
        <v>47</v>
      </c>
      <c r="C26978">
        <f>(Calculator!$C849-55)/10</f>
      </c>
    </row>
    <row r="26979" spans="1:3" x14ac:dyDescent="0.25">
      <c r="A26979">
        <v>849</v>
      </c>
      <c r="B26979" t="s">
        <v>48</v>
      </c>
      <c r="C26979">
        <f>((Calculator!$C849-55)/10)^2</f>
      </c>
    </row>
    <row r="26980" spans="1:3" x14ac:dyDescent="0.25">
      <c r="A26980">
        <v>849</v>
      </c>
      <c r="B26980" t="s">
        <v>49</v>
      </c>
      <c r="C26980">
        <f>((Calculator!$D849-Calculator!$E849)*0.02586)-3.5</f>
      </c>
    </row>
    <row r="26981" spans="1:3" x14ac:dyDescent="0.25">
      <c r="A26981">
        <v>849</v>
      </c>
      <c r="B26981" t="s">
        <v>50</v>
      </c>
      <c r="C26981">
        <f>((Calculator!$E849*0.02586)-1.3)/0.3</f>
      </c>
    </row>
    <row r="26982" spans="1:3" x14ac:dyDescent="0.25">
      <c r="A26982">
        <v>849</v>
      </c>
      <c r="B26982" t="s">
        <v>51</v>
      </c>
      <c r="C26982">
        <f>(MIN(Calculator!$F849,110)-110)/20</f>
      </c>
    </row>
    <row r="26983" spans="1:3" x14ac:dyDescent="0.25">
      <c r="A26983">
        <v>849</v>
      </c>
      <c r="B26983" t="s">
        <v>52</v>
      </c>
      <c r="C26983">
        <f>(MAX(Calculator!$F849,110)-130)/20</f>
      </c>
    </row>
    <row r="26984" spans="1:3" x14ac:dyDescent="0.25">
      <c r="A26984">
        <v>849</v>
      </c>
      <c r="B26984" t="s">
        <v>17</v>
      </c>
      <c r="C26984">
        <f>IF(Calculator!$G849="Yes",1,0)</f>
      </c>
    </row>
    <row r="26985" spans="1:3" x14ac:dyDescent="0.25">
      <c r="A26985">
        <v>849</v>
      </c>
      <c r="B26985" t="s">
        <v>53</v>
      </c>
      <c r="C26985">
        <f>IF(Calculator!$H849="Yes",1,0)</f>
      </c>
    </row>
    <row r="26986" spans="1:3" x14ac:dyDescent="0.25">
      <c r="A26986">
        <v>849</v>
      </c>
      <c r="B26986" t="s">
        <v>54</v>
      </c>
      <c r="C26986">
        <f>(MIN(Calculator!$I849,30)-25)/5</f>
      </c>
    </row>
    <row r="26987" spans="1:3" x14ac:dyDescent="0.25">
      <c r="A26987">
        <v>849</v>
      </c>
      <c r="B26987" t="s">
        <v>55</v>
      </c>
      <c r="C26987">
        <f>(MAX(Calculator!$I849,30)-30)/5</f>
      </c>
    </row>
    <row r="26988" spans="1:3" x14ac:dyDescent="0.25">
      <c r="A26988">
        <v>849</v>
      </c>
      <c r="B26988" t="s">
        <v>56</v>
      </c>
      <c r="C26988">
        <f>(MIN(Calculator!$J849,60)-60)/-15</f>
      </c>
    </row>
    <row r="26989" spans="1:3" x14ac:dyDescent="0.25">
      <c r="A26989">
        <v>849</v>
      </c>
      <c r="B26989" t="s">
        <v>57</v>
      </c>
      <c r="C26989">
        <f>(MAX(Calculator!$J849,60)-90)/-15</f>
      </c>
    </row>
    <row r="26990" spans="1:3" x14ac:dyDescent="0.25">
      <c r="A26990">
        <v>849</v>
      </c>
      <c r="B26990" t="s">
        <v>58</v>
      </c>
      <c r="C26990">
        <f>IF(Calculator!$K849="Yes",1,0)</f>
      </c>
    </row>
    <row r="26991" spans="1:3" x14ac:dyDescent="0.25">
      <c r="A26991">
        <v>849</v>
      </c>
      <c r="B26991" t="s">
        <v>59</v>
      </c>
      <c r="C26991">
        <f>IF(Calculator!$L849="Yes",1,0)</f>
      </c>
    </row>
    <row r="26992" spans="1:3" x14ac:dyDescent="0.25">
      <c r="A26992">
        <v>849</v>
      </c>
      <c r="B26992" t="s">
        <v>60</v>
      </c>
      <c r="C26992">
        <f>((MAX(Calculator!$F849,110)-130)/20)*IF(Calculator!$K849="Yes",1,0)</f>
      </c>
    </row>
    <row r="26993" spans="1:3" x14ac:dyDescent="0.25">
      <c r="A26993">
        <v>849</v>
      </c>
      <c r="B26993" t="s">
        <v>61</v>
      </c>
      <c r="C26993">
        <f>((((Calculator!$D849-Calculator!$E849)*0.02586)-3.5))*IF(Calculator!$L849="Yes",1,0)</f>
      </c>
    </row>
    <row r="26994" spans="1:3" x14ac:dyDescent="0.25">
      <c r="A26994">
        <v>849</v>
      </c>
      <c r="B26994" t="s">
        <v>62</v>
      </c>
      <c r="C26994">
        <f>(((Calculator!$C849-55)/10)*(((((Calculator!$D849-Calculator!$E849)*0.02586)-3.5))))</f>
      </c>
    </row>
    <row r="26995" spans="1:3" x14ac:dyDescent="0.25">
      <c r="A26995">
        <v>849</v>
      </c>
      <c r="B26995" t="s">
        <v>63</v>
      </c>
      <c r="C26995">
        <f>(((Calculator!$C849-55)/10)*(((Calculator!$E849*0.02586)-1.3)/0.3))</f>
      </c>
    </row>
    <row r="26996" spans="1:3" x14ac:dyDescent="0.25">
      <c r="A26996">
        <v>849</v>
      </c>
      <c r="B26996" t="s">
        <v>64</v>
      </c>
      <c r="C26996">
        <f>(((Calculator!$C849-55)/10)*((MAX(Calculator!$F849,110)-130)/20))</f>
      </c>
    </row>
    <row r="26997" spans="1:3" x14ac:dyDescent="0.25">
      <c r="A26997">
        <v>849</v>
      </c>
      <c r="B26997" t="s">
        <v>65</v>
      </c>
      <c r="C26997">
        <f>(((Calculator!$C849-55)/10)*IF(Calculator!$G849="Yes",1,0))</f>
      </c>
    </row>
    <row r="26998" spans="1:3" x14ac:dyDescent="0.25">
      <c r="A26998">
        <v>849</v>
      </c>
      <c r="B26998" t="s">
        <v>66</v>
      </c>
      <c r="C26998">
        <f>(((Calculator!$C849-55)/10)*IF(Calculator!$H849="Yes",1,0))</f>
      </c>
    </row>
    <row r="26999" spans="1:3" x14ac:dyDescent="0.25">
      <c r="A26999">
        <v>849</v>
      </c>
      <c r="B26999" t="s">
        <v>67</v>
      </c>
      <c r="C26999">
        <f>(((Calculator!$C849-55)/10)*((MAX(Calculator!$I849,30)-30)/5))</f>
      </c>
    </row>
    <row r="27000" spans="1:3" x14ac:dyDescent="0.25">
      <c r="A27000">
        <v>849</v>
      </c>
      <c r="B27000" t="s">
        <v>68</v>
      </c>
      <c r="C27000">
        <f>(((Calculator!$C849-55)/10)*((MIN(Calculator!$J849,60)-60)/-15))</f>
      </c>
    </row>
    <row r="27001" spans="1:3" x14ac:dyDescent="0.25">
      <c r="A27001">
        <v>849</v>
      </c>
      <c r="B27001" t="s">
        <v>69</v>
      </c>
      <c r="C27001">
        <f>IF(AND(Calculator!$O849&lt;&gt;"",Calculator!$O849&gt;=4,Calculator!$O849&lt;=6),1,0)</f>
      </c>
    </row>
    <row r="27002" spans="1:3" x14ac:dyDescent="0.25">
      <c r="A27002">
        <v>849</v>
      </c>
      <c r="B27002" t="s">
        <v>70</v>
      </c>
      <c r="C27002">
        <f>IF(AND(Calculator!$O849&lt;&gt;"",Calculator!$O849&gt;=7,Calculator!$O849&lt;=10),1,0)</f>
      </c>
    </row>
    <row r="27003" spans="1:3" x14ac:dyDescent="0.25">
      <c r="A27003">
        <v>849</v>
      </c>
      <c r="B27003" t="s">
        <v>71</v>
      </c>
      <c r="C27003">
        <f>IF(Calculator!$O849="",1,0)</f>
      </c>
    </row>
    <row r="27004" spans="1:3" x14ac:dyDescent="0.25">
      <c r="A27004">
        <v>849</v>
      </c>
      <c r="B27004" t="s">
        <v>72</v>
      </c>
      <c r="C27004">
        <f>IF(OR(Calculator!$M849="",Calculator!$M849=0),0,LN(Calculator!$M849))</f>
      </c>
    </row>
    <row r="27005" spans="1:3" x14ac:dyDescent="0.25">
      <c r="A27005">
        <v>849</v>
      </c>
      <c r="B27005" t="s">
        <v>73</v>
      </c>
      <c r="C27005">
        <f>IF(Calculator!$M849="",1,0)</f>
      </c>
    </row>
    <row r="27006" spans="1:3" x14ac:dyDescent="0.25">
      <c r="A27006">
        <v>849</v>
      </c>
      <c r="B27006" t="s">
        <v>74</v>
      </c>
      <c r="C27006">
        <f>IF(Calculator!$N849="",0,(Calculator!$N849-5.3)*IF(Calculator!$G849="Yes",1,0))</f>
      </c>
    </row>
    <row r="27007" spans="1:3" x14ac:dyDescent="0.25">
      <c r="A27007">
        <v>849</v>
      </c>
      <c r="B27007" t="s">
        <v>75</v>
      </c>
      <c r="C27007">
        <f>IF(Calculator!$N849="",0,(Calculator!$N849-5.3)*(1-IF(Calculator!$G849="Yes",1,0)))</f>
      </c>
    </row>
    <row r="27008" spans="1:3" x14ac:dyDescent="0.25">
      <c r="A27008">
        <v>849</v>
      </c>
      <c r="B27008" t="s">
        <v>76</v>
      </c>
      <c r="C27008">
        <f>IF(Calculator!$N849="",1,0)</f>
      </c>
    </row>
    <row r="27009" spans="1:3" x14ac:dyDescent="0.25">
      <c r="A27009">
        <v>849</v>
      </c>
      <c r="B27009" t="s">
        <v>77</v>
      </c>
      <c r="C27009">
        <f>1</f>
      </c>
    </row>
    <row r="27010" spans="1:3" x14ac:dyDescent="0.25">
      <c r="A27010">
        <v>850</v>
      </c>
      <c r="B27010" t="s">
        <v>47</v>
      </c>
      <c r="C27010">
        <f>(Calculator!$C850-55)/10</f>
      </c>
    </row>
    <row r="27011" spans="1:3" x14ac:dyDescent="0.25">
      <c r="A27011">
        <v>850</v>
      </c>
      <c r="B27011" t="s">
        <v>48</v>
      </c>
      <c r="C27011">
        <f>((Calculator!$C850-55)/10)^2</f>
      </c>
    </row>
    <row r="27012" spans="1:3" x14ac:dyDescent="0.25">
      <c r="A27012">
        <v>850</v>
      </c>
      <c r="B27012" t="s">
        <v>49</v>
      </c>
      <c r="C27012">
        <f>((Calculator!$D850-Calculator!$E850)*0.02586)-3.5</f>
      </c>
    </row>
    <row r="27013" spans="1:3" x14ac:dyDescent="0.25">
      <c r="A27013">
        <v>850</v>
      </c>
      <c r="B27013" t="s">
        <v>50</v>
      </c>
      <c r="C27013">
        <f>((Calculator!$E850*0.02586)-1.3)/0.3</f>
      </c>
    </row>
    <row r="27014" spans="1:3" x14ac:dyDescent="0.25">
      <c r="A27014">
        <v>850</v>
      </c>
      <c r="B27014" t="s">
        <v>51</v>
      </c>
      <c r="C27014">
        <f>(MIN(Calculator!$F850,110)-110)/20</f>
      </c>
    </row>
    <row r="27015" spans="1:3" x14ac:dyDescent="0.25">
      <c r="A27015">
        <v>850</v>
      </c>
      <c r="B27015" t="s">
        <v>52</v>
      </c>
      <c r="C27015">
        <f>(MAX(Calculator!$F850,110)-130)/20</f>
      </c>
    </row>
    <row r="27016" spans="1:3" x14ac:dyDescent="0.25">
      <c r="A27016">
        <v>850</v>
      </c>
      <c r="B27016" t="s">
        <v>17</v>
      </c>
      <c r="C27016">
        <f>IF(Calculator!$G850="Yes",1,0)</f>
      </c>
    </row>
    <row r="27017" spans="1:3" x14ac:dyDescent="0.25">
      <c r="A27017">
        <v>850</v>
      </c>
      <c r="B27017" t="s">
        <v>53</v>
      </c>
      <c r="C27017">
        <f>IF(Calculator!$H850="Yes",1,0)</f>
      </c>
    </row>
    <row r="27018" spans="1:3" x14ac:dyDescent="0.25">
      <c r="A27018">
        <v>850</v>
      </c>
      <c r="B27018" t="s">
        <v>54</v>
      </c>
      <c r="C27018">
        <f>(MIN(Calculator!$I850,30)-25)/5</f>
      </c>
    </row>
    <row r="27019" spans="1:3" x14ac:dyDescent="0.25">
      <c r="A27019">
        <v>850</v>
      </c>
      <c r="B27019" t="s">
        <v>55</v>
      </c>
      <c r="C27019">
        <f>(MAX(Calculator!$I850,30)-30)/5</f>
      </c>
    </row>
    <row r="27020" spans="1:3" x14ac:dyDescent="0.25">
      <c r="A27020">
        <v>850</v>
      </c>
      <c r="B27020" t="s">
        <v>56</v>
      </c>
      <c r="C27020">
        <f>(MIN(Calculator!$J850,60)-60)/-15</f>
      </c>
    </row>
    <row r="27021" spans="1:3" x14ac:dyDescent="0.25">
      <c r="A27021">
        <v>850</v>
      </c>
      <c r="B27021" t="s">
        <v>57</v>
      </c>
      <c r="C27021">
        <f>(MAX(Calculator!$J850,60)-90)/-15</f>
      </c>
    </row>
    <row r="27022" spans="1:3" x14ac:dyDescent="0.25">
      <c r="A27022">
        <v>850</v>
      </c>
      <c r="B27022" t="s">
        <v>58</v>
      </c>
      <c r="C27022">
        <f>IF(Calculator!$K850="Yes",1,0)</f>
      </c>
    </row>
    <row r="27023" spans="1:3" x14ac:dyDescent="0.25">
      <c r="A27023">
        <v>850</v>
      </c>
      <c r="B27023" t="s">
        <v>59</v>
      </c>
      <c r="C27023">
        <f>IF(Calculator!$L850="Yes",1,0)</f>
      </c>
    </row>
    <row r="27024" spans="1:3" x14ac:dyDescent="0.25">
      <c r="A27024">
        <v>850</v>
      </c>
      <c r="B27024" t="s">
        <v>60</v>
      </c>
      <c r="C27024">
        <f>((MAX(Calculator!$F850,110)-130)/20)*IF(Calculator!$K850="Yes",1,0)</f>
      </c>
    </row>
    <row r="27025" spans="1:3" x14ac:dyDescent="0.25">
      <c r="A27025">
        <v>850</v>
      </c>
      <c r="B27025" t="s">
        <v>61</v>
      </c>
      <c r="C27025">
        <f>((((Calculator!$D850-Calculator!$E850)*0.02586)-3.5))*IF(Calculator!$L850="Yes",1,0)</f>
      </c>
    </row>
    <row r="27026" spans="1:3" x14ac:dyDescent="0.25">
      <c r="A27026">
        <v>850</v>
      </c>
      <c r="B27026" t="s">
        <v>62</v>
      </c>
      <c r="C27026">
        <f>(((Calculator!$C850-55)/10)*(((((Calculator!$D850-Calculator!$E850)*0.02586)-3.5))))</f>
      </c>
    </row>
    <row r="27027" spans="1:3" x14ac:dyDescent="0.25">
      <c r="A27027">
        <v>850</v>
      </c>
      <c r="B27027" t="s">
        <v>63</v>
      </c>
      <c r="C27027">
        <f>(((Calculator!$C850-55)/10)*(((Calculator!$E850*0.02586)-1.3)/0.3))</f>
      </c>
    </row>
    <row r="27028" spans="1:3" x14ac:dyDescent="0.25">
      <c r="A27028">
        <v>850</v>
      </c>
      <c r="B27028" t="s">
        <v>64</v>
      </c>
      <c r="C27028">
        <f>(((Calculator!$C850-55)/10)*((MAX(Calculator!$F850,110)-130)/20))</f>
      </c>
    </row>
    <row r="27029" spans="1:3" x14ac:dyDescent="0.25">
      <c r="A27029">
        <v>850</v>
      </c>
      <c r="B27029" t="s">
        <v>65</v>
      </c>
      <c r="C27029">
        <f>(((Calculator!$C850-55)/10)*IF(Calculator!$G850="Yes",1,0))</f>
      </c>
    </row>
    <row r="27030" spans="1:3" x14ac:dyDescent="0.25">
      <c r="A27030">
        <v>850</v>
      </c>
      <c r="B27030" t="s">
        <v>66</v>
      </c>
      <c r="C27030">
        <f>(((Calculator!$C850-55)/10)*IF(Calculator!$H850="Yes",1,0))</f>
      </c>
    </row>
    <row r="27031" spans="1:3" x14ac:dyDescent="0.25">
      <c r="A27031">
        <v>850</v>
      </c>
      <c r="B27031" t="s">
        <v>67</v>
      </c>
      <c r="C27031">
        <f>(((Calculator!$C850-55)/10)*((MAX(Calculator!$I850,30)-30)/5))</f>
      </c>
    </row>
    <row r="27032" spans="1:3" x14ac:dyDescent="0.25">
      <c r="A27032">
        <v>850</v>
      </c>
      <c r="B27032" t="s">
        <v>68</v>
      </c>
      <c r="C27032">
        <f>(((Calculator!$C850-55)/10)*((MIN(Calculator!$J850,60)-60)/-15))</f>
      </c>
    </row>
    <row r="27033" spans="1:3" x14ac:dyDescent="0.25">
      <c r="A27033">
        <v>850</v>
      </c>
      <c r="B27033" t="s">
        <v>69</v>
      </c>
      <c r="C27033">
        <f>IF(AND(Calculator!$O850&lt;&gt;"",Calculator!$O850&gt;=4,Calculator!$O850&lt;=6),1,0)</f>
      </c>
    </row>
    <row r="27034" spans="1:3" x14ac:dyDescent="0.25">
      <c r="A27034">
        <v>850</v>
      </c>
      <c r="B27034" t="s">
        <v>70</v>
      </c>
      <c r="C27034">
        <f>IF(AND(Calculator!$O850&lt;&gt;"",Calculator!$O850&gt;=7,Calculator!$O850&lt;=10),1,0)</f>
      </c>
    </row>
    <row r="27035" spans="1:3" x14ac:dyDescent="0.25">
      <c r="A27035">
        <v>850</v>
      </c>
      <c r="B27035" t="s">
        <v>71</v>
      </c>
      <c r="C27035">
        <f>IF(Calculator!$O850="",1,0)</f>
      </c>
    </row>
    <row r="27036" spans="1:3" x14ac:dyDescent="0.25">
      <c r="A27036">
        <v>850</v>
      </c>
      <c r="B27036" t="s">
        <v>72</v>
      </c>
      <c r="C27036">
        <f>IF(OR(Calculator!$M850="",Calculator!$M850=0),0,LN(Calculator!$M850))</f>
      </c>
    </row>
    <row r="27037" spans="1:3" x14ac:dyDescent="0.25">
      <c r="A27037">
        <v>850</v>
      </c>
      <c r="B27037" t="s">
        <v>73</v>
      </c>
      <c r="C27037">
        <f>IF(Calculator!$M850="",1,0)</f>
      </c>
    </row>
    <row r="27038" spans="1:3" x14ac:dyDescent="0.25">
      <c r="A27038">
        <v>850</v>
      </c>
      <c r="B27038" t="s">
        <v>74</v>
      </c>
      <c r="C27038">
        <f>IF(Calculator!$N850="",0,(Calculator!$N850-5.3)*IF(Calculator!$G850="Yes",1,0))</f>
      </c>
    </row>
    <row r="27039" spans="1:3" x14ac:dyDescent="0.25">
      <c r="A27039">
        <v>850</v>
      </c>
      <c r="B27039" t="s">
        <v>75</v>
      </c>
      <c r="C27039">
        <f>IF(Calculator!$N850="",0,(Calculator!$N850-5.3)*(1-IF(Calculator!$G850="Yes",1,0)))</f>
      </c>
    </row>
    <row r="27040" spans="1:3" x14ac:dyDescent="0.25">
      <c r="A27040">
        <v>850</v>
      </c>
      <c r="B27040" t="s">
        <v>76</v>
      </c>
      <c r="C27040">
        <f>IF(Calculator!$N850="",1,0)</f>
      </c>
    </row>
    <row r="27041" spans="1:3" x14ac:dyDescent="0.25">
      <c r="A27041">
        <v>850</v>
      </c>
      <c r="B27041" t="s">
        <v>77</v>
      </c>
      <c r="C27041">
        <f>1</f>
      </c>
    </row>
    <row r="27042" spans="1:3" x14ac:dyDescent="0.25">
      <c r="A27042">
        <v>851</v>
      </c>
      <c r="B27042" t="s">
        <v>47</v>
      </c>
      <c r="C27042">
        <f>(Calculator!$C851-55)/10</f>
      </c>
    </row>
    <row r="27043" spans="1:3" x14ac:dyDescent="0.25">
      <c r="A27043">
        <v>851</v>
      </c>
      <c r="B27043" t="s">
        <v>48</v>
      </c>
      <c r="C27043">
        <f>((Calculator!$C851-55)/10)^2</f>
      </c>
    </row>
    <row r="27044" spans="1:3" x14ac:dyDescent="0.25">
      <c r="A27044">
        <v>851</v>
      </c>
      <c r="B27044" t="s">
        <v>49</v>
      </c>
      <c r="C27044">
        <f>((Calculator!$D851-Calculator!$E851)*0.02586)-3.5</f>
      </c>
    </row>
    <row r="27045" spans="1:3" x14ac:dyDescent="0.25">
      <c r="A27045">
        <v>851</v>
      </c>
      <c r="B27045" t="s">
        <v>50</v>
      </c>
      <c r="C27045">
        <f>((Calculator!$E851*0.02586)-1.3)/0.3</f>
      </c>
    </row>
    <row r="27046" spans="1:3" x14ac:dyDescent="0.25">
      <c r="A27046">
        <v>851</v>
      </c>
      <c r="B27046" t="s">
        <v>51</v>
      </c>
      <c r="C27046">
        <f>(MIN(Calculator!$F851,110)-110)/20</f>
      </c>
    </row>
    <row r="27047" spans="1:3" x14ac:dyDescent="0.25">
      <c r="A27047">
        <v>851</v>
      </c>
      <c r="B27047" t="s">
        <v>52</v>
      </c>
      <c r="C27047">
        <f>(MAX(Calculator!$F851,110)-130)/20</f>
      </c>
    </row>
    <row r="27048" spans="1:3" x14ac:dyDescent="0.25">
      <c r="A27048">
        <v>851</v>
      </c>
      <c r="B27048" t="s">
        <v>17</v>
      </c>
      <c r="C27048">
        <f>IF(Calculator!$G851="Yes",1,0)</f>
      </c>
    </row>
    <row r="27049" spans="1:3" x14ac:dyDescent="0.25">
      <c r="A27049">
        <v>851</v>
      </c>
      <c r="B27049" t="s">
        <v>53</v>
      </c>
      <c r="C27049">
        <f>IF(Calculator!$H851="Yes",1,0)</f>
      </c>
    </row>
    <row r="27050" spans="1:3" x14ac:dyDescent="0.25">
      <c r="A27050">
        <v>851</v>
      </c>
      <c r="B27050" t="s">
        <v>54</v>
      </c>
      <c r="C27050">
        <f>(MIN(Calculator!$I851,30)-25)/5</f>
      </c>
    </row>
    <row r="27051" spans="1:3" x14ac:dyDescent="0.25">
      <c r="A27051">
        <v>851</v>
      </c>
      <c r="B27051" t="s">
        <v>55</v>
      </c>
      <c r="C27051">
        <f>(MAX(Calculator!$I851,30)-30)/5</f>
      </c>
    </row>
    <row r="27052" spans="1:3" x14ac:dyDescent="0.25">
      <c r="A27052">
        <v>851</v>
      </c>
      <c r="B27052" t="s">
        <v>56</v>
      </c>
      <c r="C27052">
        <f>(MIN(Calculator!$J851,60)-60)/-15</f>
      </c>
    </row>
    <row r="27053" spans="1:3" x14ac:dyDescent="0.25">
      <c r="A27053">
        <v>851</v>
      </c>
      <c r="B27053" t="s">
        <v>57</v>
      </c>
      <c r="C27053">
        <f>(MAX(Calculator!$J851,60)-90)/-15</f>
      </c>
    </row>
    <row r="27054" spans="1:3" x14ac:dyDescent="0.25">
      <c r="A27054">
        <v>851</v>
      </c>
      <c r="B27054" t="s">
        <v>58</v>
      </c>
      <c r="C27054">
        <f>IF(Calculator!$K851="Yes",1,0)</f>
      </c>
    </row>
    <row r="27055" spans="1:3" x14ac:dyDescent="0.25">
      <c r="A27055">
        <v>851</v>
      </c>
      <c r="B27055" t="s">
        <v>59</v>
      </c>
      <c r="C27055">
        <f>IF(Calculator!$L851="Yes",1,0)</f>
      </c>
    </row>
    <row r="27056" spans="1:3" x14ac:dyDescent="0.25">
      <c r="A27056">
        <v>851</v>
      </c>
      <c r="B27056" t="s">
        <v>60</v>
      </c>
      <c r="C27056">
        <f>((MAX(Calculator!$F851,110)-130)/20)*IF(Calculator!$K851="Yes",1,0)</f>
      </c>
    </row>
    <row r="27057" spans="1:3" x14ac:dyDescent="0.25">
      <c r="A27057">
        <v>851</v>
      </c>
      <c r="B27057" t="s">
        <v>61</v>
      </c>
      <c r="C27057">
        <f>((((Calculator!$D851-Calculator!$E851)*0.02586)-3.5))*IF(Calculator!$L851="Yes",1,0)</f>
      </c>
    </row>
    <row r="27058" spans="1:3" x14ac:dyDescent="0.25">
      <c r="A27058">
        <v>851</v>
      </c>
      <c r="B27058" t="s">
        <v>62</v>
      </c>
      <c r="C27058">
        <f>(((Calculator!$C851-55)/10)*(((((Calculator!$D851-Calculator!$E851)*0.02586)-3.5))))</f>
      </c>
    </row>
    <row r="27059" spans="1:3" x14ac:dyDescent="0.25">
      <c r="A27059">
        <v>851</v>
      </c>
      <c r="B27059" t="s">
        <v>63</v>
      </c>
      <c r="C27059">
        <f>(((Calculator!$C851-55)/10)*(((Calculator!$E851*0.02586)-1.3)/0.3))</f>
      </c>
    </row>
    <row r="27060" spans="1:3" x14ac:dyDescent="0.25">
      <c r="A27060">
        <v>851</v>
      </c>
      <c r="B27060" t="s">
        <v>64</v>
      </c>
      <c r="C27060">
        <f>(((Calculator!$C851-55)/10)*((MAX(Calculator!$F851,110)-130)/20))</f>
      </c>
    </row>
    <row r="27061" spans="1:3" x14ac:dyDescent="0.25">
      <c r="A27061">
        <v>851</v>
      </c>
      <c r="B27061" t="s">
        <v>65</v>
      </c>
      <c r="C27061">
        <f>(((Calculator!$C851-55)/10)*IF(Calculator!$G851="Yes",1,0))</f>
      </c>
    </row>
    <row r="27062" spans="1:3" x14ac:dyDescent="0.25">
      <c r="A27062">
        <v>851</v>
      </c>
      <c r="B27062" t="s">
        <v>66</v>
      </c>
      <c r="C27062">
        <f>(((Calculator!$C851-55)/10)*IF(Calculator!$H851="Yes",1,0))</f>
      </c>
    </row>
    <row r="27063" spans="1:3" x14ac:dyDescent="0.25">
      <c r="A27063">
        <v>851</v>
      </c>
      <c r="B27063" t="s">
        <v>67</v>
      </c>
      <c r="C27063">
        <f>(((Calculator!$C851-55)/10)*((MAX(Calculator!$I851,30)-30)/5))</f>
      </c>
    </row>
    <row r="27064" spans="1:3" x14ac:dyDescent="0.25">
      <c r="A27064">
        <v>851</v>
      </c>
      <c r="B27064" t="s">
        <v>68</v>
      </c>
      <c r="C27064">
        <f>(((Calculator!$C851-55)/10)*((MIN(Calculator!$J851,60)-60)/-15))</f>
      </c>
    </row>
    <row r="27065" spans="1:3" x14ac:dyDescent="0.25">
      <c r="A27065">
        <v>851</v>
      </c>
      <c r="B27065" t="s">
        <v>69</v>
      </c>
      <c r="C27065">
        <f>IF(AND(Calculator!$O851&lt;&gt;"",Calculator!$O851&gt;=4,Calculator!$O851&lt;=6),1,0)</f>
      </c>
    </row>
    <row r="27066" spans="1:3" x14ac:dyDescent="0.25">
      <c r="A27066">
        <v>851</v>
      </c>
      <c r="B27066" t="s">
        <v>70</v>
      </c>
      <c r="C27066">
        <f>IF(AND(Calculator!$O851&lt;&gt;"",Calculator!$O851&gt;=7,Calculator!$O851&lt;=10),1,0)</f>
      </c>
    </row>
    <row r="27067" spans="1:3" x14ac:dyDescent="0.25">
      <c r="A27067">
        <v>851</v>
      </c>
      <c r="B27067" t="s">
        <v>71</v>
      </c>
      <c r="C27067">
        <f>IF(Calculator!$O851="",1,0)</f>
      </c>
    </row>
    <row r="27068" spans="1:3" x14ac:dyDescent="0.25">
      <c r="A27068">
        <v>851</v>
      </c>
      <c r="B27068" t="s">
        <v>72</v>
      </c>
      <c r="C27068">
        <f>IF(OR(Calculator!$M851="",Calculator!$M851=0),0,LN(Calculator!$M851))</f>
      </c>
    </row>
    <row r="27069" spans="1:3" x14ac:dyDescent="0.25">
      <c r="A27069">
        <v>851</v>
      </c>
      <c r="B27069" t="s">
        <v>73</v>
      </c>
      <c r="C27069">
        <f>IF(Calculator!$M851="",1,0)</f>
      </c>
    </row>
    <row r="27070" spans="1:3" x14ac:dyDescent="0.25">
      <c r="A27070">
        <v>851</v>
      </c>
      <c r="B27070" t="s">
        <v>74</v>
      </c>
      <c r="C27070">
        <f>IF(Calculator!$N851="",0,(Calculator!$N851-5.3)*IF(Calculator!$G851="Yes",1,0))</f>
      </c>
    </row>
    <row r="27071" spans="1:3" x14ac:dyDescent="0.25">
      <c r="A27071">
        <v>851</v>
      </c>
      <c r="B27071" t="s">
        <v>75</v>
      </c>
      <c r="C27071">
        <f>IF(Calculator!$N851="",0,(Calculator!$N851-5.3)*(1-IF(Calculator!$G851="Yes",1,0)))</f>
      </c>
    </row>
    <row r="27072" spans="1:3" x14ac:dyDescent="0.25">
      <c r="A27072">
        <v>851</v>
      </c>
      <c r="B27072" t="s">
        <v>76</v>
      </c>
      <c r="C27072">
        <f>IF(Calculator!$N851="",1,0)</f>
      </c>
    </row>
    <row r="27073" spans="1:3" x14ac:dyDescent="0.25">
      <c r="A27073">
        <v>851</v>
      </c>
      <c r="B27073" t="s">
        <v>77</v>
      </c>
      <c r="C27073">
        <f>1</f>
      </c>
    </row>
    <row r="27074" spans="1:3" x14ac:dyDescent="0.25">
      <c r="A27074">
        <v>852</v>
      </c>
      <c r="B27074" t="s">
        <v>47</v>
      </c>
      <c r="C27074">
        <f>(Calculator!$C852-55)/10</f>
      </c>
    </row>
    <row r="27075" spans="1:3" x14ac:dyDescent="0.25">
      <c r="A27075">
        <v>852</v>
      </c>
      <c r="B27075" t="s">
        <v>48</v>
      </c>
      <c r="C27075">
        <f>((Calculator!$C852-55)/10)^2</f>
      </c>
    </row>
    <row r="27076" spans="1:3" x14ac:dyDescent="0.25">
      <c r="A27076">
        <v>852</v>
      </c>
      <c r="B27076" t="s">
        <v>49</v>
      </c>
      <c r="C27076">
        <f>((Calculator!$D852-Calculator!$E852)*0.02586)-3.5</f>
      </c>
    </row>
    <row r="27077" spans="1:3" x14ac:dyDescent="0.25">
      <c r="A27077">
        <v>852</v>
      </c>
      <c r="B27077" t="s">
        <v>50</v>
      </c>
      <c r="C27077">
        <f>((Calculator!$E852*0.02586)-1.3)/0.3</f>
      </c>
    </row>
    <row r="27078" spans="1:3" x14ac:dyDescent="0.25">
      <c r="A27078">
        <v>852</v>
      </c>
      <c r="B27078" t="s">
        <v>51</v>
      </c>
      <c r="C27078">
        <f>(MIN(Calculator!$F852,110)-110)/20</f>
      </c>
    </row>
    <row r="27079" spans="1:3" x14ac:dyDescent="0.25">
      <c r="A27079">
        <v>852</v>
      </c>
      <c r="B27079" t="s">
        <v>52</v>
      </c>
      <c r="C27079">
        <f>(MAX(Calculator!$F852,110)-130)/20</f>
      </c>
    </row>
    <row r="27080" spans="1:3" x14ac:dyDescent="0.25">
      <c r="A27080">
        <v>852</v>
      </c>
      <c r="B27080" t="s">
        <v>17</v>
      </c>
      <c r="C27080">
        <f>IF(Calculator!$G852="Yes",1,0)</f>
      </c>
    </row>
    <row r="27081" spans="1:3" x14ac:dyDescent="0.25">
      <c r="A27081">
        <v>852</v>
      </c>
      <c r="B27081" t="s">
        <v>53</v>
      </c>
      <c r="C27081">
        <f>IF(Calculator!$H852="Yes",1,0)</f>
      </c>
    </row>
    <row r="27082" spans="1:3" x14ac:dyDescent="0.25">
      <c r="A27082">
        <v>852</v>
      </c>
      <c r="B27082" t="s">
        <v>54</v>
      </c>
      <c r="C27082">
        <f>(MIN(Calculator!$I852,30)-25)/5</f>
      </c>
    </row>
    <row r="27083" spans="1:3" x14ac:dyDescent="0.25">
      <c r="A27083">
        <v>852</v>
      </c>
      <c r="B27083" t="s">
        <v>55</v>
      </c>
      <c r="C27083">
        <f>(MAX(Calculator!$I852,30)-30)/5</f>
      </c>
    </row>
    <row r="27084" spans="1:3" x14ac:dyDescent="0.25">
      <c r="A27084">
        <v>852</v>
      </c>
      <c r="B27084" t="s">
        <v>56</v>
      </c>
      <c r="C27084">
        <f>(MIN(Calculator!$J852,60)-60)/-15</f>
      </c>
    </row>
    <row r="27085" spans="1:3" x14ac:dyDescent="0.25">
      <c r="A27085">
        <v>852</v>
      </c>
      <c r="B27085" t="s">
        <v>57</v>
      </c>
      <c r="C27085">
        <f>(MAX(Calculator!$J852,60)-90)/-15</f>
      </c>
    </row>
    <row r="27086" spans="1:3" x14ac:dyDescent="0.25">
      <c r="A27086">
        <v>852</v>
      </c>
      <c r="B27086" t="s">
        <v>58</v>
      </c>
      <c r="C27086">
        <f>IF(Calculator!$K852="Yes",1,0)</f>
      </c>
    </row>
    <row r="27087" spans="1:3" x14ac:dyDescent="0.25">
      <c r="A27087">
        <v>852</v>
      </c>
      <c r="B27087" t="s">
        <v>59</v>
      </c>
      <c r="C27087">
        <f>IF(Calculator!$L852="Yes",1,0)</f>
      </c>
    </row>
    <row r="27088" spans="1:3" x14ac:dyDescent="0.25">
      <c r="A27088">
        <v>852</v>
      </c>
      <c r="B27088" t="s">
        <v>60</v>
      </c>
      <c r="C27088">
        <f>((MAX(Calculator!$F852,110)-130)/20)*IF(Calculator!$K852="Yes",1,0)</f>
      </c>
    </row>
    <row r="27089" spans="1:3" x14ac:dyDescent="0.25">
      <c r="A27089">
        <v>852</v>
      </c>
      <c r="B27089" t="s">
        <v>61</v>
      </c>
      <c r="C27089">
        <f>((((Calculator!$D852-Calculator!$E852)*0.02586)-3.5))*IF(Calculator!$L852="Yes",1,0)</f>
      </c>
    </row>
    <row r="27090" spans="1:3" x14ac:dyDescent="0.25">
      <c r="A27090">
        <v>852</v>
      </c>
      <c r="B27090" t="s">
        <v>62</v>
      </c>
      <c r="C27090">
        <f>(((Calculator!$C852-55)/10)*(((((Calculator!$D852-Calculator!$E852)*0.02586)-3.5))))</f>
      </c>
    </row>
    <row r="27091" spans="1:3" x14ac:dyDescent="0.25">
      <c r="A27091">
        <v>852</v>
      </c>
      <c r="B27091" t="s">
        <v>63</v>
      </c>
      <c r="C27091">
        <f>(((Calculator!$C852-55)/10)*(((Calculator!$E852*0.02586)-1.3)/0.3))</f>
      </c>
    </row>
    <row r="27092" spans="1:3" x14ac:dyDescent="0.25">
      <c r="A27092">
        <v>852</v>
      </c>
      <c r="B27092" t="s">
        <v>64</v>
      </c>
      <c r="C27092">
        <f>(((Calculator!$C852-55)/10)*((MAX(Calculator!$F852,110)-130)/20))</f>
      </c>
    </row>
    <row r="27093" spans="1:3" x14ac:dyDescent="0.25">
      <c r="A27093">
        <v>852</v>
      </c>
      <c r="B27093" t="s">
        <v>65</v>
      </c>
      <c r="C27093">
        <f>(((Calculator!$C852-55)/10)*IF(Calculator!$G852="Yes",1,0))</f>
      </c>
    </row>
    <row r="27094" spans="1:3" x14ac:dyDescent="0.25">
      <c r="A27094">
        <v>852</v>
      </c>
      <c r="B27094" t="s">
        <v>66</v>
      </c>
      <c r="C27094">
        <f>(((Calculator!$C852-55)/10)*IF(Calculator!$H852="Yes",1,0))</f>
      </c>
    </row>
    <row r="27095" spans="1:3" x14ac:dyDescent="0.25">
      <c r="A27095">
        <v>852</v>
      </c>
      <c r="B27095" t="s">
        <v>67</v>
      </c>
      <c r="C27095">
        <f>(((Calculator!$C852-55)/10)*((MAX(Calculator!$I852,30)-30)/5))</f>
      </c>
    </row>
    <row r="27096" spans="1:3" x14ac:dyDescent="0.25">
      <c r="A27096">
        <v>852</v>
      </c>
      <c r="B27096" t="s">
        <v>68</v>
      </c>
      <c r="C27096">
        <f>(((Calculator!$C852-55)/10)*((MIN(Calculator!$J852,60)-60)/-15))</f>
      </c>
    </row>
    <row r="27097" spans="1:3" x14ac:dyDescent="0.25">
      <c r="A27097">
        <v>852</v>
      </c>
      <c r="B27097" t="s">
        <v>69</v>
      </c>
      <c r="C27097">
        <f>IF(AND(Calculator!$O852&lt;&gt;"",Calculator!$O852&gt;=4,Calculator!$O852&lt;=6),1,0)</f>
      </c>
    </row>
    <row r="27098" spans="1:3" x14ac:dyDescent="0.25">
      <c r="A27098">
        <v>852</v>
      </c>
      <c r="B27098" t="s">
        <v>70</v>
      </c>
      <c r="C27098">
        <f>IF(AND(Calculator!$O852&lt;&gt;"",Calculator!$O852&gt;=7,Calculator!$O852&lt;=10),1,0)</f>
      </c>
    </row>
    <row r="27099" spans="1:3" x14ac:dyDescent="0.25">
      <c r="A27099">
        <v>852</v>
      </c>
      <c r="B27099" t="s">
        <v>71</v>
      </c>
      <c r="C27099">
        <f>IF(Calculator!$O852="",1,0)</f>
      </c>
    </row>
    <row r="27100" spans="1:3" x14ac:dyDescent="0.25">
      <c r="A27100">
        <v>852</v>
      </c>
      <c r="B27100" t="s">
        <v>72</v>
      </c>
      <c r="C27100">
        <f>IF(OR(Calculator!$M852="",Calculator!$M852=0),0,LN(Calculator!$M852))</f>
      </c>
    </row>
    <row r="27101" spans="1:3" x14ac:dyDescent="0.25">
      <c r="A27101">
        <v>852</v>
      </c>
      <c r="B27101" t="s">
        <v>73</v>
      </c>
      <c r="C27101">
        <f>IF(Calculator!$M852="",1,0)</f>
      </c>
    </row>
    <row r="27102" spans="1:3" x14ac:dyDescent="0.25">
      <c r="A27102">
        <v>852</v>
      </c>
      <c r="B27102" t="s">
        <v>74</v>
      </c>
      <c r="C27102">
        <f>IF(Calculator!$N852="",0,(Calculator!$N852-5.3)*IF(Calculator!$G852="Yes",1,0))</f>
      </c>
    </row>
    <row r="27103" spans="1:3" x14ac:dyDescent="0.25">
      <c r="A27103">
        <v>852</v>
      </c>
      <c r="B27103" t="s">
        <v>75</v>
      </c>
      <c r="C27103">
        <f>IF(Calculator!$N852="",0,(Calculator!$N852-5.3)*(1-IF(Calculator!$G852="Yes",1,0)))</f>
      </c>
    </row>
    <row r="27104" spans="1:3" x14ac:dyDescent="0.25">
      <c r="A27104">
        <v>852</v>
      </c>
      <c r="B27104" t="s">
        <v>76</v>
      </c>
      <c r="C27104">
        <f>IF(Calculator!$N852="",1,0)</f>
      </c>
    </row>
    <row r="27105" spans="1:3" x14ac:dyDescent="0.25">
      <c r="A27105">
        <v>852</v>
      </c>
      <c r="B27105" t="s">
        <v>77</v>
      </c>
      <c r="C27105">
        <f>1</f>
      </c>
    </row>
    <row r="27106" spans="1:3" x14ac:dyDescent="0.25">
      <c r="A27106">
        <v>853</v>
      </c>
      <c r="B27106" t="s">
        <v>47</v>
      </c>
      <c r="C27106">
        <f>(Calculator!$C853-55)/10</f>
      </c>
    </row>
    <row r="27107" spans="1:3" x14ac:dyDescent="0.25">
      <c r="A27107">
        <v>853</v>
      </c>
      <c r="B27107" t="s">
        <v>48</v>
      </c>
      <c r="C27107">
        <f>((Calculator!$C853-55)/10)^2</f>
      </c>
    </row>
    <row r="27108" spans="1:3" x14ac:dyDescent="0.25">
      <c r="A27108">
        <v>853</v>
      </c>
      <c r="B27108" t="s">
        <v>49</v>
      </c>
      <c r="C27108">
        <f>((Calculator!$D853-Calculator!$E853)*0.02586)-3.5</f>
      </c>
    </row>
    <row r="27109" spans="1:3" x14ac:dyDescent="0.25">
      <c r="A27109">
        <v>853</v>
      </c>
      <c r="B27109" t="s">
        <v>50</v>
      </c>
      <c r="C27109">
        <f>((Calculator!$E853*0.02586)-1.3)/0.3</f>
      </c>
    </row>
    <row r="27110" spans="1:3" x14ac:dyDescent="0.25">
      <c r="A27110">
        <v>853</v>
      </c>
      <c r="B27110" t="s">
        <v>51</v>
      </c>
      <c r="C27110">
        <f>(MIN(Calculator!$F853,110)-110)/20</f>
      </c>
    </row>
    <row r="27111" spans="1:3" x14ac:dyDescent="0.25">
      <c r="A27111">
        <v>853</v>
      </c>
      <c r="B27111" t="s">
        <v>52</v>
      </c>
      <c r="C27111">
        <f>(MAX(Calculator!$F853,110)-130)/20</f>
      </c>
    </row>
    <row r="27112" spans="1:3" x14ac:dyDescent="0.25">
      <c r="A27112">
        <v>853</v>
      </c>
      <c r="B27112" t="s">
        <v>17</v>
      </c>
      <c r="C27112">
        <f>IF(Calculator!$G853="Yes",1,0)</f>
      </c>
    </row>
    <row r="27113" spans="1:3" x14ac:dyDescent="0.25">
      <c r="A27113">
        <v>853</v>
      </c>
      <c r="B27113" t="s">
        <v>53</v>
      </c>
      <c r="C27113">
        <f>IF(Calculator!$H853="Yes",1,0)</f>
      </c>
    </row>
    <row r="27114" spans="1:3" x14ac:dyDescent="0.25">
      <c r="A27114">
        <v>853</v>
      </c>
      <c r="B27114" t="s">
        <v>54</v>
      </c>
      <c r="C27114">
        <f>(MIN(Calculator!$I853,30)-25)/5</f>
      </c>
    </row>
    <row r="27115" spans="1:3" x14ac:dyDescent="0.25">
      <c r="A27115">
        <v>853</v>
      </c>
      <c r="B27115" t="s">
        <v>55</v>
      </c>
      <c r="C27115">
        <f>(MAX(Calculator!$I853,30)-30)/5</f>
      </c>
    </row>
    <row r="27116" spans="1:3" x14ac:dyDescent="0.25">
      <c r="A27116">
        <v>853</v>
      </c>
      <c r="B27116" t="s">
        <v>56</v>
      </c>
      <c r="C27116">
        <f>(MIN(Calculator!$J853,60)-60)/-15</f>
      </c>
    </row>
    <row r="27117" spans="1:3" x14ac:dyDescent="0.25">
      <c r="A27117">
        <v>853</v>
      </c>
      <c r="B27117" t="s">
        <v>57</v>
      </c>
      <c r="C27117">
        <f>(MAX(Calculator!$J853,60)-90)/-15</f>
      </c>
    </row>
    <row r="27118" spans="1:3" x14ac:dyDescent="0.25">
      <c r="A27118">
        <v>853</v>
      </c>
      <c r="B27118" t="s">
        <v>58</v>
      </c>
      <c r="C27118">
        <f>IF(Calculator!$K853="Yes",1,0)</f>
      </c>
    </row>
    <row r="27119" spans="1:3" x14ac:dyDescent="0.25">
      <c r="A27119">
        <v>853</v>
      </c>
      <c r="B27119" t="s">
        <v>59</v>
      </c>
      <c r="C27119">
        <f>IF(Calculator!$L853="Yes",1,0)</f>
      </c>
    </row>
    <row r="27120" spans="1:3" x14ac:dyDescent="0.25">
      <c r="A27120">
        <v>853</v>
      </c>
      <c r="B27120" t="s">
        <v>60</v>
      </c>
      <c r="C27120">
        <f>((MAX(Calculator!$F853,110)-130)/20)*IF(Calculator!$K853="Yes",1,0)</f>
      </c>
    </row>
    <row r="27121" spans="1:3" x14ac:dyDescent="0.25">
      <c r="A27121">
        <v>853</v>
      </c>
      <c r="B27121" t="s">
        <v>61</v>
      </c>
      <c r="C27121">
        <f>((((Calculator!$D853-Calculator!$E853)*0.02586)-3.5))*IF(Calculator!$L853="Yes",1,0)</f>
      </c>
    </row>
    <row r="27122" spans="1:3" x14ac:dyDescent="0.25">
      <c r="A27122">
        <v>853</v>
      </c>
      <c r="B27122" t="s">
        <v>62</v>
      </c>
      <c r="C27122">
        <f>(((Calculator!$C853-55)/10)*(((((Calculator!$D853-Calculator!$E853)*0.02586)-3.5))))</f>
      </c>
    </row>
    <row r="27123" spans="1:3" x14ac:dyDescent="0.25">
      <c r="A27123">
        <v>853</v>
      </c>
      <c r="B27123" t="s">
        <v>63</v>
      </c>
      <c r="C27123">
        <f>(((Calculator!$C853-55)/10)*(((Calculator!$E853*0.02586)-1.3)/0.3))</f>
      </c>
    </row>
    <row r="27124" spans="1:3" x14ac:dyDescent="0.25">
      <c r="A27124">
        <v>853</v>
      </c>
      <c r="B27124" t="s">
        <v>64</v>
      </c>
      <c r="C27124">
        <f>(((Calculator!$C853-55)/10)*((MAX(Calculator!$F853,110)-130)/20))</f>
      </c>
    </row>
    <row r="27125" spans="1:3" x14ac:dyDescent="0.25">
      <c r="A27125">
        <v>853</v>
      </c>
      <c r="B27125" t="s">
        <v>65</v>
      </c>
      <c r="C27125">
        <f>(((Calculator!$C853-55)/10)*IF(Calculator!$G853="Yes",1,0))</f>
      </c>
    </row>
    <row r="27126" spans="1:3" x14ac:dyDescent="0.25">
      <c r="A27126">
        <v>853</v>
      </c>
      <c r="B27126" t="s">
        <v>66</v>
      </c>
      <c r="C27126">
        <f>(((Calculator!$C853-55)/10)*IF(Calculator!$H853="Yes",1,0))</f>
      </c>
    </row>
    <row r="27127" spans="1:3" x14ac:dyDescent="0.25">
      <c r="A27127">
        <v>853</v>
      </c>
      <c r="B27127" t="s">
        <v>67</v>
      </c>
      <c r="C27127">
        <f>(((Calculator!$C853-55)/10)*((MAX(Calculator!$I853,30)-30)/5))</f>
      </c>
    </row>
    <row r="27128" spans="1:3" x14ac:dyDescent="0.25">
      <c r="A27128">
        <v>853</v>
      </c>
      <c r="B27128" t="s">
        <v>68</v>
      </c>
      <c r="C27128">
        <f>(((Calculator!$C853-55)/10)*((MIN(Calculator!$J853,60)-60)/-15))</f>
      </c>
    </row>
    <row r="27129" spans="1:3" x14ac:dyDescent="0.25">
      <c r="A27129">
        <v>853</v>
      </c>
      <c r="B27129" t="s">
        <v>69</v>
      </c>
      <c r="C27129">
        <f>IF(AND(Calculator!$O853&lt;&gt;"",Calculator!$O853&gt;=4,Calculator!$O853&lt;=6),1,0)</f>
      </c>
    </row>
    <row r="27130" spans="1:3" x14ac:dyDescent="0.25">
      <c r="A27130">
        <v>853</v>
      </c>
      <c r="B27130" t="s">
        <v>70</v>
      </c>
      <c r="C27130">
        <f>IF(AND(Calculator!$O853&lt;&gt;"",Calculator!$O853&gt;=7,Calculator!$O853&lt;=10),1,0)</f>
      </c>
    </row>
    <row r="27131" spans="1:3" x14ac:dyDescent="0.25">
      <c r="A27131">
        <v>853</v>
      </c>
      <c r="B27131" t="s">
        <v>71</v>
      </c>
      <c r="C27131">
        <f>IF(Calculator!$O853="",1,0)</f>
      </c>
    </row>
    <row r="27132" spans="1:3" x14ac:dyDescent="0.25">
      <c r="A27132">
        <v>853</v>
      </c>
      <c r="B27132" t="s">
        <v>72</v>
      </c>
      <c r="C27132">
        <f>IF(OR(Calculator!$M853="",Calculator!$M853=0),0,LN(Calculator!$M853))</f>
      </c>
    </row>
    <row r="27133" spans="1:3" x14ac:dyDescent="0.25">
      <c r="A27133">
        <v>853</v>
      </c>
      <c r="B27133" t="s">
        <v>73</v>
      </c>
      <c r="C27133">
        <f>IF(Calculator!$M853="",1,0)</f>
      </c>
    </row>
    <row r="27134" spans="1:3" x14ac:dyDescent="0.25">
      <c r="A27134">
        <v>853</v>
      </c>
      <c r="B27134" t="s">
        <v>74</v>
      </c>
      <c r="C27134">
        <f>IF(Calculator!$N853="",0,(Calculator!$N853-5.3)*IF(Calculator!$G853="Yes",1,0))</f>
      </c>
    </row>
    <row r="27135" spans="1:3" x14ac:dyDescent="0.25">
      <c r="A27135">
        <v>853</v>
      </c>
      <c r="B27135" t="s">
        <v>75</v>
      </c>
      <c r="C27135">
        <f>IF(Calculator!$N853="",0,(Calculator!$N853-5.3)*(1-IF(Calculator!$G853="Yes",1,0)))</f>
      </c>
    </row>
    <row r="27136" spans="1:3" x14ac:dyDescent="0.25">
      <c r="A27136">
        <v>853</v>
      </c>
      <c r="B27136" t="s">
        <v>76</v>
      </c>
      <c r="C27136">
        <f>IF(Calculator!$N853="",1,0)</f>
      </c>
    </row>
    <row r="27137" spans="1:3" x14ac:dyDescent="0.25">
      <c r="A27137">
        <v>853</v>
      </c>
      <c r="B27137" t="s">
        <v>77</v>
      </c>
      <c r="C27137">
        <f>1</f>
      </c>
    </row>
    <row r="27138" spans="1:3" x14ac:dyDescent="0.25">
      <c r="A27138">
        <v>854</v>
      </c>
      <c r="B27138" t="s">
        <v>47</v>
      </c>
      <c r="C27138">
        <f>(Calculator!$C854-55)/10</f>
      </c>
    </row>
    <row r="27139" spans="1:3" x14ac:dyDescent="0.25">
      <c r="A27139">
        <v>854</v>
      </c>
      <c r="B27139" t="s">
        <v>48</v>
      </c>
      <c r="C27139">
        <f>((Calculator!$C854-55)/10)^2</f>
      </c>
    </row>
    <row r="27140" spans="1:3" x14ac:dyDescent="0.25">
      <c r="A27140">
        <v>854</v>
      </c>
      <c r="B27140" t="s">
        <v>49</v>
      </c>
      <c r="C27140">
        <f>((Calculator!$D854-Calculator!$E854)*0.02586)-3.5</f>
      </c>
    </row>
    <row r="27141" spans="1:3" x14ac:dyDescent="0.25">
      <c r="A27141">
        <v>854</v>
      </c>
      <c r="B27141" t="s">
        <v>50</v>
      </c>
      <c r="C27141">
        <f>((Calculator!$E854*0.02586)-1.3)/0.3</f>
      </c>
    </row>
    <row r="27142" spans="1:3" x14ac:dyDescent="0.25">
      <c r="A27142">
        <v>854</v>
      </c>
      <c r="B27142" t="s">
        <v>51</v>
      </c>
      <c r="C27142">
        <f>(MIN(Calculator!$F854,110)-110)/20</f>
      </c>
    </row>
    <row r="27143" spans="1:3" x14ac:dyDescent="0.25">
      <c r="A27143">
        <v>854</v>
      </c>
      <c r="B27143" t="s">
        <v>52</v>
      </c>
      <c r="C27143">
        <f>(MAX(Calculator!$F854,110)-130)/20</f>
      </c>
    </row>
    <row r="27144" spans="1:3" x14ac:dyDescent="0.25">
      <c r="A27144">
        <v>854</v>
      </c>
      <c r="B27144" t="s">
        <v>17</v>
      </c>
      <c r="C27144">
        <f>IF(Calculator!$G854="Yes",1,0)</f>
      </c>
    </row>
    <row r="27145" spans="1:3" x14ac:dyDescent="0.25">
      <c r="A27145">
        <v>854</v>
      </c>
      <c r="B27145" t="s">
        <v>53</v>
      </c>
      <c r="C27145">
        <f>IF(Calculator!$H854="Yes",1,0)</f>
      </c>
    </row>
    <row r="27146" spans="1:3" x14ac:dyDescent="0.25">
      <c r="A27146">
        <v>854</v>
      </c>
      <c r="B27146" t="s">
        <v>54</v>
      </c>
      <c r="C27146">
        <f>(MIN(Calculator!$I854,30)-25)/5</f>
      </c>
    </row>
    <row r="27147" spans="1:3" x14ac:dyDescent="0.25">
      <c r="A27147">
        <v>854</v>
      </c>
      <c r="B27147" t="s">
        <v>55</v>
      </c>
      <c r="C27147">
        <f>(MAX(Calculator!$I854,30)-30)/5</f>
      </c>
    </row>
    <row r="27148" spans="1:3" x14ac:dyDescent="0.25">
      <c r="A27148">
        <v>854</v>
      </c>
      <c r="B27148" t="s">
        <v>56</v>
      </c>
      <c r="C27148">
        <f>(MIN(Calculator!$J854,60)-60)/-15</f>
      </c>
    </row>
    <row r="27149" spans="1:3" x14ac:dyDescent="0.25">
      <c r="A27149">
        <v>854</v>
      </c>
      <c r="B27149" t="s">
        <v>57</v>
      </c>
      <c r="C27149">
        <f>(MAX(Calculator!$J854,60)-90)/-15</f>
      </c>
    </row>
    <row r="27150" spans="1:3" x14ac:dyDescent="0.25">
      <c r="A27150">
        <v>854</v>
      </c>
      <c r="B27150" t="s">
        <v>58</v>
      </c>
      <c r="C27150">
        <f>IF(Calculator!$K854="Yes",1,0)</f>
      </c>
    </row>
    <row r="27151" spans="1:3" x14ac:dyDescent="0.25">
      <c r="A27151">
        <v>854</v>
      </c>
      <c r="B27151" t="s">
        <v>59</v>
      </c>
      <c r="C27151">
        <f>IF(Calculator!$L854="Yes",1,0)</f>
      </c>
    </row>
    <row r="27152" spans="1:3" x14ac:dyDescent="0.25">
      <c r="A27152">
        <v>854</v>
      </c>
      <c r="B27152" t="s">
        <v>60</v>
      </c>
      <c r="C27152">
        <f>((MAX(Calculator!$F854,110)-130)/20)*IF(Calculator!$K854="Yes",1,0)</f>
      </c>
    </row>
    <row r="27153" spans="1:3" x14ac:dyDescent="0.25">
      <c r="A27153">
        <v>854</v>
      </c>
      <c r="B27153" t="s">
        <v>61</v>
      </c>
      <c r="C27153">
        <f>((((Calculator!$D854-Calculator!$E854)*0.02586)-3.5))*IF(Calculator!$L854="Yes",1,0)</f>
      </c>
    </row>
    <row r="27154" spans="1:3" x14ac:dyDescent="0.25">
      <c r="A27154">
        <v>854</v>
      </c>
      <c r="B27154" t="s">
        <v>62</v>
      </c>
      <c r="C27154">
        <f>(((Calculator!$C854-55)/10)*(((((Calculator!$D854-Calculator!$E854)*0.02586)-3.5))))</f>
      </c>
    </row>
    <row r="27155" spans="1:3" x14ac:dyDescent="0.25">
      <c r="A27155">
        <v>854</v>
      </c>
      <c r="B27155" t="s">
        <v>63</v>
      </c>
      <c r="C27155">
        <f>(((Calculator!$C854-55)/10)*(((Calculator!$E854*0.02586)-1.3)/0.3))</f>
      </c>
    </row>
    <row r="27156" spans="1:3" x14ac:dyDescent="0.25">
      <c r="A27156">
        <v>854</v>
      </c>
      <c r="B27156" t="s">
        <v>64</v>
      </c>
      <c r="C27156">
        <f>(((Calculator!$C854-55)/10)*((MAX(Calculator!$F854,110)-130)/20))</f>
      </c>
    </row>
    <row r="27157" spans="1:3" x14ac:dyDescent="0.25">
      <c r="A27157">
        <v>854</v>
      </c>
      <c r="B27157" t="s">
        <v>65</v>
      </c>
      <c r="C27157">
        <f>(((Calculator!$C854-55)/10)*IF(Calculator!$G854="Yes",1,0))</f>
      </c>
    </row>
    <row r="27158" spans="1:3" x14ac:dyDescent="0.25">
      <c r="A27158">
        <v>854</v>
      </c>
      <c r="B27158" t="s">
        <v>66</v>
      </c>
      <c r="C27158">
        <f>(((Calculator!$C854-55)/10)*IF(Calculator!$H854="Yes",1,0))</f>
      </c>
    </row>
    <row r="27159" spans="1:3" x14ac:dyDescent="0.25">
      <c r="A27159">
        <v>854</v>
      </c>
      <c r="B27159" t="s">
        <v>67</v>
      </c>
      <c r="C27159">
        <f>(((Calculator!$C854-55)/10)*((MAX(Calculator!$I854,30)-30)/5))</f>
      </c>
    </row>
    <row r="27160" spans="1:3" x14ac:dyDescent="0.25">
      <c r="A27160">
        <v>854</v>
      </c>
      <c r="B27160" t="s">
        <v>68</v>
      </c>
      <c r="C27160">
        <f>(((Calculator!$C854-55)/10)*((MIN(Calculator!$J854,60)-60)/-15))</f>
      </c>
    </row>
    <row r="27161" spans="1:3" x14ac:dyDescent="0.25">
      <c r="A27161">
        <v>854</v>
      </c>
      <c r="B27161" t="s">
        <v>69</v>
      </c>
      <c r="C27161">
        <f>IF(AND(Calculator!$O854&lt;&gt;"",Calculator!$O854&gt;=4,Calculator!$O854&lt;=6),1,0)</f>
      </c>
    </row>
    <row r="27162" spans="1:3" x14ac:dyDescent="0.25">
      <c r="A27162">
        <v>854</v>
      </c>
      <c r="B27162" t="s">
        <v>70</v>
      </c>
      <c r="C27162">
        <f>IF(AND(Calculator!$O854&lt;&gt;"",Calculator!$O854&gt;=7,Calculator!$O854&lt;=10),1,0)</f>
      </c>
    </row>
    <row r="27163" spans="1:3" x14ac:dyDescent="0.25">
      <c r="A27163">
        <v>854</v>
      </c>
      <c r="B27163" t="s">
        <v>71</v>
      </c>
      <c r="C27163">
        <f>IF(Calculator!$O854="",1,0)</f>
      </c>
    </row>
    <row r="27164" spans="1:3" x14ac:dyDescent="0.25">
      <c r="A27164">
        <v>854</v>
      </c>
      <c r="B27164" t="s">
        <v>72</v>
      </c>
      <c r="C27164">
        <f>IF(OR(Calculator!$M854="",Calculator!$M854=0),0,LN(Calculator!$M854))</f>
      </c>
    </row>
    <row r="27165" spans="1:3" x14ac:dyDescent="0.25">
      <c r="A27165">
        <v>854</v>
      </c>
      <c r="B27165" t="s">
        <v>73</v>
      </c>
      <c r="C27165">
        <f>IF(Calculator!$M854="",1,0)</f>
      </c>
    </row>
    <row r="27166" spans="1:3" x14ac:dyDescent="0.25">
      <c r="A27166">
        <v>854</v>
      </c>
      <c r="B27166" t="s">
        <v>74</v>
      </c>
      <c r="C27166">
        <f>IF(Calculator!$N854="",0,(Calculator!$N854-5.3)*IF(Calculator!$G854="Yes",1,0))</f>
      </c>
    </row>
    <row r="27167" spans="1:3" x14ac:dyDescent="0.25">
      <c r="A27167">
        <v>854</v>
      </c>
      <c r="B27167" t="s">
        <v>75</v>
      </c>
      <c r="C27167">
        <f>IF(Calculator!$N854="",0,(Calculator!$N854-5.3)*(1-IF(Calculator!$G854="Yes",1,0)))</f>
      </c>
    </row>
    <row r="27168" spans="1:3" x14ac:dyDescent="0.25">
      <c r="A27168">
        <v>854</v>
      </c>
      <c r="B27168" t="s">
        <v>76</v>
      </c>
      <c r="C27168">
        <f>IF(Calculator!$N854="",1,0)</f>
      </c>
    </row>
    <row r="27169" spans="1:3" x14ac:dyDescent="0.25">
      <c r="A27169">
        <v>854</v>
      </c>
      <c r="B27169" t="s">
        <v>77</v>
      </c>
      <c r="C27169">
        <f>1</f>
      </c>
    </row>
    <row r="27170" spans="1:3" x14ac:dyDescent="0.25">
      <c r="A27170">
        <v>855</v>
      </c>
      <c r="B27170" t="s">
        <v>47</v>
      </c>
      <c r="C27170">
        <f>(Calculator!$C855-55)/10</f>
      </c>
    </row>
    <row r="27171" spans="1:3" x14ac:dyDescent="0.25">
      <c r="A27171">
        <v>855</v>
      </c>
      <c r="B27171" t="s">
        <v>48</v>
      </c>
      <c r="C27171">
        <f>((Calculator!$C855-55)/10)^2</f>
      </c>
    </row>
    <row r="27172" spans="1:3" x14ac:dyDescent="0.25">
      <c r="A27172">
        <v>855</v>
      </c>
      <c r="B27172" t="s">
        <v>49</v>
      </c>
      <c r="C27172">
        <f>((Calculator!$D855-Calculator!$E855)*0.02586)-3.5</f>
      </c>
    </row>
    <row r="27173" spans="1:3" x14ac:dyDescent="0.25">
      <c r="A27173">
        <v>855</v>
      </c>
      <c r="B27173" t="s">
        <v>50</v>
      </c>
      <c r="C27173">
        <f>((Calculator!$E855*0.02586)-1.3)/0.3</f>
      </c>
    </row>
    <row r="27174" spans="1:3" x14ac:dyDescent="0.25">
      <c r="A27174">
        <v>855</v>
      </c>
      <c r="B27174" t="s">
        <v>51</v>
      </c>
      <c r="C27174">
        <f>(MIN(Calculator!$F855,110)-110)/20</f>
      </c>
    </row>
    <row r="27175" spans="1:3" x14ac:dyDescent="0.25">
      <c r="A27175">
        <v>855</v>
      </c>
      <c r="B27175" t="s">
        <v>52</v>
      </c>
      <c r="C27175">
        <f>(MAX(Calculator!$F855,110)-130)/20</f>
      </c>
    </row>
    <row r="27176" spans="1:3" x14ac:dyDescent="0.25">
      <c r="A27176">
        <v>855</v>
      </c>
      <c r="B27176" t="s">
        <v>17</v>
      </c>
      <c r="C27176">
        <f>IF(Calculator!$G855="Yes",1,0)</f>
      </c>
    </row>
    <row r="27177" spans="1:3" x14ac:dyDescent="0.25">
      <c r="A27177">
        <v>855</v>
      </c>
      <c r="B27177" t="s">
        <v>53</v>
      </c>
      <c r="C27177">
        <f>IF(Calculator!$H855="Yes",1,0)</f>
      </c>
    </row>
    <row r="27178" spans="1:3" x14ac:dyDescent="0.25">
      <c r="A27178">
        <v>855</v>
      </c>
      <c r="B27178" t="s">
        <v>54</v>
      </c>
      <c r="C27178">
        <f>(MIN(Calculator!$I855,30)-25)/5</f>
      </c>
    </row>
    <row r="27179" spans="1:3" x14ac:dyDescent="0.25">
      <c r="A27179">
        <v>855</v>
      </c>
      <c r="B27179" t="s">
        <v>55</v>
      </c>
      <c r="C27179">
        <f>(MAX(Calculator!$I855,30)-30)/5</f>
      </c>
    </row>
    <row r="27180" spans="1:3" x14ac:dyDescent="0.25">
      <c r="A27180">
        <v>855</v>
      </c>
      <c r="B27180" t="s">
        <v>56</v>
      </c>
      <c r="C27180">
        <f>(MIN(Calculator!$J855,60)-60)/-15</f>
      </c>
    </row>
    <row r="27181" spans="1:3" x14ac:dyDescent="0.25">
      <c r="A27181">
        <v>855</v>
      </c>
      <c r="B27181" t="s">
        <v>57</v>
      </c>
      <c r="C27181">
        <f>(MAX(Calculator!$J855,60)-90)/-15</f>
      </c>
    </row>
    <row r="27182" spans="1:3" x14ac:dyDescent="0.25">
      <c r="A27182">
        <v>855</v>
      </c>
      <c r="B27182" t="s">
        <v>58</v>
      </c>
      <c r="C27182">
        <f>IF(Calculator!$K855="Yes",1,0)</f>
      </c>
    </row>
    <row r="27183" spans="1:3" x14ac:dyDescent="0.25">
      <c r="A27183">
        <v>855</v>
      </c>
      <c r="B27183" t="s">
        <v>59</v>
      </c>
      <c r="C27183">
        <f>IF(Calculator!$L855="Yes",1,0)</f>
      </c>
    </row>
    <row r="27184" spans="1:3" x14ac:dyDescent="0.25">
      <c r="A27184">
        <v>855</v>
      </c>
      <c r="B27184" t="s">
        <v>60</v>
      </c>
      <c r="C27184">
        <f>((MAX(Calculator!$F855,110)-130)/20)*IF(Calculator!$K855="Yes",1,0)</f>
      </c>
    </row>
    <row r="27185" spans="1:3" x14ac:dyDescent="0.25">
      <c r="A27185">
        <v>855</v>
      </c>
      <c r="B27185" t="s">
        <v>61</v>
      </c>
      <c r="C27185">
        <f>((((Calculator!$D855-Calculator!$E855)*0.02586)-3.5))*IF(Calculator!$L855="Yes",1,0)</f>
      </c>
    </row>
    <row r="27186" spans="1:3" x14ac:dyDescent="0.25">
      <c r="A27186">
        <v>855</v>
      </c>
      <c r="B27186" t="s">
        <v>62</v>
      </c>
      <c r="C27186">
        <f>(((Calculator!$C855-55)/10)*(((((Calculator!$D855-Calculator!$E855)*0.02586)-3.5))))</f>
      </c>
    </row>
    <row r="27187" spans="1:3" x14ac:dyDescent="0.25">
      <c r="A27187">
        <v>855</v>
      </c>
      <c r="B27187" t="s">
        <v>63</v>
      </c>
      <c r="C27187">
        <f>(((Calculator!$C855-55)/10)*(((Calculator!$E855*0.02586)-1.3)/0.3))</f>
      </c>
    </row>
    <row r="27188" spans="1:3" x14ac:dyDescent="0.25">
      <c r="A27188">
        <v>855</v>
      </c>
      <c r="B27188" t="s">
        <v>64</v>
      </c>
      <c r="C27188">
        <f>(((Calculator!$C855-55)/10)*((MAX(Calculator!$F855,110)-130)/20))</f>
      </c>
    </row>
    <row r="27189" spans="1:3" x14ac:dyDescent="0.25">
      <c r="A27189">
        <v>855</v>
      </c>
      <c r="B27189" t="s">
        <v>65</v>
      </c>
      <c r="C27189">
        <f>(((Calculator!$C855-55)/10)*IF(Calculator!$G855="Yes",1,0))</f>
      </c>
    </row>
    <row r="27190" spans="1:3" x14ac:dyDescent="0.25">
      <c r="A27190">
        <v>855</v>
      </c>
      <c r="B27190" t="s">
        <v>66</v>
      </c>
      <c r="C27190">
        <f>(((Calculator!$C855-55)/10)*IF(Calculator!$H855="Yes",1,0))</f>
      </c>
    </row>
    <row r="27191" spans="1:3" x14ac:dyDescent="0.25">
      <c r="A27191">
        <v>855</v>
      </c>
      <c r="B27191" t="s">
        <v>67</v>
      </c>
      <c r="C27191">
        <f>(((Calculator!$C855-55)/10)*((MAX(Calculator!$I855,30)-30)/5))</f>
      </c>
    </row>
    <row r="27192" spans="1:3" x14ac:dyDescent="0.25">
      <c r="A27192">
        <v>855</v>
      </c>
      <c r="B27192" t="s">
        <v>68</v>
      </c>
      <c r="C27192">
        <f>(((Calculator!$C855-55)/10)*((MIN(Calculator!$J855,60)-60)/-15))</f>
      </c>
    </row>
    <row r="27193" spans="1:3" x14ac:dyDescent="0.25">
      <c r="A27193">
        <v>855</v>
      </c>
      <c r="B27193" t="s">
        <v>69</v>
      </c>
      <c r="C27193">
        <f>IF(AND(Calculator!$O855&lt;&gt;"",Calculator!$O855&gt;=4,Calculator!$O855&lt;=6),1,0)</f>
      </c>
    </row>
    <row r="27194" spans="1:3" x14ac:dyDescent="0.25">
      <c r="A27194">
        <v>855</v>
      </c>
      <c r="B27194" t="s">
        <v>70</v>
      </c>
      <c r="C27194">
        <f>IF(AND(Calculator!$O855&lt;&gt;"",Calculator!$O855&gt;=7,Calculator!$O855&lt;=10),1,0)</f>
      </c>
    </row>
    <row r="27195" spans="1:3" x14ac:dyDescent="0.25">
      <c r="A27195">
        <v>855</v>
      </c>
      <c r="B27195" t="s">
        <v>71</v>
      </c>
      <c r="C27195">
        <f>IF(Calculator!$O855="",1,0)</f>
      </c>
    </row>
    <row r="27196" spans="1:3" x14ac:dyDescent="0.25">
      <c r="A27196">
        <v>855</v>
      </c>
      <c r="B27196" t="s">
        <v>72</v>
      </c>
      <c r="C27196">
        <f>IF(OR(Calculator!$M855="",Calculator!$M855=0),0,LN(Calculator!$M855))</f>
      </c>
    </row>
    <row r="27197" spans="1:3" x14ac:dyDescent="0.25">
      <c r="A27197">
        <v>855</v>
      </c>
      <c r="B27197" t="s">
        <v>73</v>
      </c>
      <c r="C27197">
        <f>IF(Calculator!$M855="",1,0)</f>
      </c>
    </row>
    <row r="27198" spans="1:3" x14ac:dyDescent="0.25">
      <c r="A27198">
        <v>855</v>
      </c>
      <c r="B27198" t="s">
        <v>74</v>
      </c>
      <c r="C27198">
        <f>IF(Calculator!$N855="",0,(Calculator!$N855-5.3)*IF(Calculator!$G855="Yes",1,0))</f>
      </c>
    </row>
    <row r="27199" spans="1:3" x14ac:dyDescent="0.25">
      <c r="A27199">
        <v>855</v>
      </c>
      <c r="B27199" t="s">
        <v>75</v>
      </c>
      <c r="C27199">
        <f>IF(Calculator!$N855="",0,(Calculator!$N855-5.3)*(1-IF(Calculator!$G855="Yes",1,0)))</f>
      </c>
    </row>
    <row r="27200" spans="1:3" x14ac:dyDescent="0.25">
      <c r="A27200">
        <v>855</v>
      </c>
      <c r="B27200" t="s">
        <v>76</v>
      </c>
      <c r="C27200">
        <f>IF(Calculator!$N855="",1,0)</f>
      </c>
    </row>
    <row r="27201" spans="1:3" x14ac:dyDescent="0.25">
      <c r="A27201">
        <v>855</v>
      </c>
      <c r="B27201" t="s">
        <v>77</v>
      </c>
      <c r="C27201">
        <f>1</f>
      </c>
    </row>
    <row r="27202" spans="1:3" x14ac:dyDescent="0.25">
      <c r="A27202">
        <v>856</v>
      </c>
      <c r="B27202" t="s">
        <v>47</v>
      </c>
      <c r="C27202">
        <f>(Calculator!$C856-55)/10</f>
      </c>
    </row>
    <row r="27203" spans="1:3" x14ac:dyDescent="0.25">
      <c r="A27203">
        <v>856</v>
      </c>
      <c r="B27203" t="s">
        <v>48</v>
      </c>
      <c r="C27203">
        <f>((Calculator!$C856-55)/10)^2</f>
      </c>
    </row>
    <row r="27204" spans="1:3" x14ac:dyDescent="0.25">
      <c r="A27204">
        <v>856</v>
      </c>
      <c r="B27204" t="s">
        <v>49</v>
      </c>
      <c r="C27204">
        <f>((Calculator!$D856-Calculator!$E856)*0.02586)-3.5</f>
      </c>
    </row>
    <row r="27205" spans="1:3" x14ac:dyDescent="0.25">
      <c r="A27205">
        <v>856</v>
      </c>
      <c r="B27205" t="s">
        <v>50</v>
      </c>
      <c r="C27205">
        <f>((Calculator!$E856*0.02586)-1.3)/0.3</f>
      </c>
    </row>
    <row r="27206" spans="1:3" x14ac:dyDescent="0.25">
      <c r="A27206">
        <v>856</v>
      </c>
      <c r="B27206" t="s">
        <v>51</v>
      </c>
      <c r="C27206">
        <f>(MIN(Calculator!$F856,110)-110)/20</f>
      </c>
    </row>
    <row r="27207" spans="1:3" x14ac:dyDescent="0.25">
      <c r="A27207">
        <v>856</v>
      </c>
      <c r="B27207" t="s">
        <v>52</v>
      </c>
      <c r="C27207">
        <f>(MAX(Calculator!$F856,110)-130)/20</f>
      </c>
    </row>
    <row r="27208" spans="1:3" x14ac:dyDescent="0.25">
      <c r="A27208">
        <v>856</v>
      </c>
      <c r="B27208" t="s">
        <v>17</v>
      </c>
      <c r="C27208">
        <f>IF(Calculator!$G856="Yes",1,0)</f>
      </c>
    </row>
    <row r="27209" spans="1:3" x14ac:dyDescent="0.25">
      <c r="A27209">
        <v>856</v>
      </c>
      <c r="B27209" t="s">
        <v>53</v>
      </c>
      <c r="C27209">
        <f>IF(Calculator!$H856="Yes",1,0)</f>
      </c>
    </row>
    <row r="27210" spans="1:3" x14ac:dyDescent="0.25">
      <c r="A27210">
        <v>856</v>
      </c>
      <c r="B27210" t="s">
        <v>54</v>
      </c>
      <c r="C27210">
        <f>(MIN(Calculator!$I856,30)-25)/5</f>
      </c>
    </row>
    <row r="27211" spans="1:3" x14ac:dyDescent="0.25">
      <c r="A27211">
        <v>856</v>
      </c>
      <c r="B27211" t="s">
        <v>55</v>
      </c>
      <c r="C27211">
        <f>(MAX(Calculator!$I856,30)-30)/5</f>
      </c>
    </row>
    <row r="27212" spans="1:3" x14ac:dyDescent="0.25">
      <c r="A27212">
        <v>856</v>
      </c>
      <c r="B27212" t="s">
        <v>56</v>
      </c>
      <c r="C27212">
        <f>(MIN(Calculator!$J856,60)-60)/-15</f>
      </c>
    </row>
    <row r="27213" spans="1:3" x14ac:dyDescent="0.25">
      <c r="A27213">
        <v>856</v>
      </c>
      <c r="B27213" t="s">
        <v>57</v>
      </c>
      <c r="C27213">
        <f>(MAX(Calculator!$J856,60)-90)/-15</f>
      </c>
    </row>
    <row r="27214" spans="1:3" x14ac:dyDescent="0.25">
      <c r="A27214">
        <v>856</v>
      </c>
      <c r="B27214" t="s">
        <v>58</v>
      </c>
      <c r="C27214">
        <f>IF(Calculator!$K856="Yes",1,0)</f>
      </c>
    </row>
    <row r="27215" spans="1:3" x14ac:dyDescent="0.25">
      <c r="A27215">
        <v>856</v>
      </c>
      <c r="B27215" t="s">
        <v>59</v>
      </c>
      <c r="C27215">
        <f>IF(Calculator!$L856="Yes",1,0)</f>
      </c>
    </row>
    <row r="27216" spans="1:3" x14ac:dyDescent="0.25">
      <c r="A27216">
        <v>856</v>
      </c>
      <c r="B27216" t="s">
        <v>60</v>
      </c>
      <c r="C27216">
        <f>((MAX(Calculator!$F856,110)-130)/20)*IF(Calculator!$K856="Yes",1,0)</f>
      </c>
    </row>
    <row r="27217" spans="1:3" x14ac:dyDescent="0.25">
      <c r="A27217">
        <v>856</v>
      </c>
      <c r="B27217" t="s">
        <v>61</v>
      </c>
      <c r="C27217">
        <f>((((Calculator!$D856-Calculator!$E856)*0.02586)-3.5))*IF(Calculator!$L856="Yes",1,0)</f>
      </c>
    </row>
    <row r="27218" spans="1:3" x14ac:dyDescent="0.25">
      <c r="A27218">
        <v>856</v>
      </c>
      <c r="B27218" t="s">
        <v>62</v>
      </c>
      <c r="C27218">
        <f>(((Calculator!$C856-55)/10)*(((((Calculator!$D856-Calculator!$E856)*0.02586)-3.5))))</f>
      </c>
    </row>
    <row r="27219" spans="1:3" x14ac:dyDescent="0.25">
      <c r="A27219">
        <v>856</v>
      </c>
      <c r="B27219" t="s">
        <v>63</v>
      </c>
      <c r="C27219">
        <f>(((Calculator!$C856-55)/10)*(((Calculator!$E856*0.02586)-1.3)/0.3))</f>
      </c>
    </row>
    <row r="27220" spans="1:3" x14ac:dyDescent="0.25">
      <c r="A27220">
        <v>856</v>
      </c>
      <c r="B27220" t="s">
        <v>64</v>
      </c>
      <c r="C27220">
        <f>(((Calculator!$C856-55)/10)*((MAX(Calculator!$F856,110)-130)/20))</f>
      </c>
    </row>
    <row r="27221" spans="1:3" x14ac:dyDescent="0.25">
      <c r="A27221">
        <v>856</v>
      </c>
      <c r="B27221" t="s">
        <v>65</v>
      </c>
      <c r="C27221">
        <f>(((Calculator!$C856-55)/10)*IF(Calculator!$G856="Yes",1,0))</f>
      </c>
    </row>
    <row r="27222" spans="1:3" x14ac:dyDescent="0.25">
      <c r="A27222">
        <v>856</v>
      </c>
      <c r="B27222" t="s">
        <v>66</v>
      </c>
      <c r="C27222">
        <f>(((Calculator!$C856-55)/10)*IF(Calculator!$H856="Yes",1,0))</f>
      </c>
    </row>
    <row r="27223" spans="1:3" x14ac:dyDescent="0.25">
      <c r="A27223">
        <v>856</v>
      </c>
      <c r="B27223" t="s">
        <v>67</v>
      </c>
      <c r="C27223">
        <f>(((Calculator!$C856-55)/10)*((MAX(Calculator!$I856,30)-30)/5))</f>
      </c>
    </row>
    <row r="27224" spans="1:3" x14ac:dyDescent="0.25">
      <c r="A27224">
        <v>856</v>
      </c>
      <c r="B27224" t="s">
        <v>68</v>
      </c>
      <c r="C27224">
        <f>(((Calculator!$C856-55)/10)*((MIN(Calculator!$J856,60)-60)/-15))</f>
      </c>
    </row>
    <row r="27225" spans="1:3" x14ac:dyDescent="0.25">
      <c r="A27225">
        <v>856</v>
      </c>
      <c r="B27225" t="s">
        <v>69</v>
      </c>
      <c r="C27225">
        <f>IF(AND(Calculator!$O856&lt;&gt;"",Calculator!$O856&gt;=4,Calculator!$O856&lt;=6),1,0)</f>
      </c>
    </row>
    <row r="27226" spans="1:3" x14ac:dyDescent="0.25">
      <c r="A27226">
        <v>856</v>
      </c>
      <c r="B27226" t="s">
        <v>70</v>
      </c>
      <c r="C27226">
        <f>IF(AND(Calculator!$O856&lt;&gt;"",Calculator!$O856&gt;=7,Calculator!$O856&lt;=10),1,0)</f>
      </c>
    </row>
    <row r="27227" spans="1:3" x14ac:dyDescent="0.25">
      <c r="A27227">
        <v>856</v>
      </c>
      <c r="B27227" t="s">
        <v>71</v>
      </c>
      <c r="C27227">
        <f>IF(Calculator!$O856="",1,0)</f>
      </c>
    </row>
    <row r="27228" spans="1:3" x14ac:dyDescent="0.25">
      <c r="A27228">
        <v>856</v>
      </c>
      <c r="B27228" t="s">
        <v>72</v>
      </c>
      <c r="C27228">
        <f>IF(OR(Calculator!$M856="",Calculator!$M856=0),0,LN(Calculator!$M856))</f>
      </c>
    </row>
    <row r="27229" spans="1:3" x14ac:dyDescent="0.25">
      <c r="A27229">
        <v>856</v>
      </c>
      <c r="B27229" t="s">
        <v>73</v>
      </c>
      <c r="C27229">
        <f>IF(Calculator!$M856="",1,0)</f>
      </c>
    </row>
    <row r="27230" spans="1:3" x14ac:dyDescent="0.25">
      <c r="A27230">
        <v>856</v>
      </c>
      <c r="B27230" t="s">
        <v>74</v>
      </c>
      <c r="C27230">
        <f>IF(Calculator!$N856="",0,(Calculator!$N856-5.3)*IF(Calculator!$G856="Yes",1,0))</f>
      </c>
    </row>
    <row r="27231" spans="1:3" x14ac:dyDescent="0.25">
      <c r="A27231">
        <v>856</v>
      </c>
      <c r="B27231" t="s">
        <v>75</v>
      </c>
      <c r="C27231">
        <f>IF(Calculator!$N856="",0,(Calculator!$N856-5.3)*(1-IF(Calculator!$G856="Yes",1,0)))</f>
      </c>
    </row>
    <row r="27232" spans="1:3" x14ac:dyDescent="0.25">
      <c r="A27232">
        <v>856</v>
      </c>
      <c r="B27232" t="s">
        <v>76</v>
      </c>
      <c r="C27232">
        <f>IF(Calculator!$N856="",1,0)</f>
      </c>
    </row>
    <row r="27233" spans="1:3" x14ac:dyDescent="0.25">
      <c r="A27233">
        <v>856</v>
      </c>
      <c r="B27233" t="s">
        <v>77</v>
      </c>
      <c r="C27233">
        <f>1</f>
      </c>
    </row>
    <row r="27234" spans="1:3" x14ac:dyDescent="0.25">
      <c r="A27234">
        <v>857</v>
      </c>
      <c r="B27234" t="s">
        <v>47</v>
      </c>
      <c r="C27234">
        <f>(Calculator!$C857-55)/10</f>
      </c>
    </row>
    <row r="27235" spans="1:3" x14ac:dyDescent="0.25">
      <c r="A27235">
        <v>857</v>
      </c>
      <c r="B27235" t="s">
        <v>48</v>
      </c>
      <c r="C27235">
        <f>((Calculator!$C857-55)/10)^2</f>
      </c>
    </row>
    <row r="27236" spans="1:3" x14ac:dyDescent="0.25">
      <c r="A27236">
        <v>857</v>
      </c>
      <c r="B27236" t="s">
        <v>49</v>
      </c>
      <c r="C27236">
        <f>((Calculator!$D857-Calculator!$E857)*0.02586)-3.5</f>
      </c>
    </row>
    <row r="27237" spans="1:3" x14ac:dyDescent="0.25">
      <c r="A27237">
        <v>857</v>
      </c>
      <c r="B27237" t="s">
        <v>50</v>
      </c>
      <c r="C27237">
        <f>((Calculator!$E857*0.02586)-1.3)/0.3</f>
      </c>
    </row>
    <row r="27238" spans="1:3" x14ac:dyDescent="0.25">
      <c r="A27238">
        <v>857</v>
      </c>
      <c r="B27238" t="s">
        <v>51</v>
      </c>
      <c r="C27238">
        <f>(MIN(Calculator!$F857,110)-110)/20</f>
      </c>
    </row>
    <row r="27239" spans="1:3" x14ac:dyDescent="0.25">
      <c r="A27239">
        <v>857</v>
      </c>
      <c r="B27239" t="s">
        <v>52</v>
      </c>
      <c r="C27239">
        <f>(MAX(Calculator!$F857,110)-130)/20</f>
      </c>
    </row>
    <row r="27240" spans="1:3" x14ac:dyDescent="0.25">
      <c r="A27240">
        <v>857</v>
      </c>
      <c r="B27240" t="s">
        <v>17</v>
      </c>
      <c r="C27240">
        <f>IF(Calculator!$G857="Yes",1,0)</f>
      </c>
    </row>
    <row r="27241" spans="1:3" x14ac:dyDescent="0.25">
      <c r="A27241">
        <v>857</v>
      </c>
      <c r="B27241" t="s">
        <v>53</v>
      </c>
      <c r="C27241">
        <f>IF(Calculator!$H857="Yes",1,0)</f>
      </c>
    </row>
    <row r="27242" spans="1:3" x14ac:dyDescent="0.25">
      <c r="A27242">
        <v>857</v>
      </c>
      <c r="B27242" t="s">
        <v>54</v>
      </c>
      <c r="C27242">
        <f>(MIN(Calculator!$I857,30)-25)/5</f>
      </c>
    </row>
    <row r="27243" spans="1:3" x14ac:dyDescent="0.25">
      <c r="A27243">
        <v>857</v>
      </c>
      <c r="B27243" t="s">
        <v>55</v>
      </c>
      <c r="C27243">
        <f>(MAX(Calculator!$I857,30)-30)/5</f>
      </c>
    </row>
    <row r="27244" spans="1:3" x14ac:dyDescent="0.25">
      <c r="A27244">
        <v>857</v>
      </c>
      <c r="B27244" t="s">
        <v>56</v>
      </c>
      <c r="C27244">
        <f>(MIN(Calculator!$J857,60)-60)/-15</f>
      </c>
    </row>
    <row r="27245" spans="1:3" x14ac:dyDescent="0.25">
      <c r="A27245">
        <v>857</v>
      </c>
      <c r="B27245" t="s">
        <v>57</v>
      </c>
      <c r="C27245">
        <f>(MAX(Calculator!$J857,60)-90)/-15</f>
      </c>
    </row>
    <row r="27246" spans="1:3" x14ac:dyDescent="0.25">
      <c r="A27246">
        <v>857</v>
      </c>
      <c r="B27246" t="s">
        <v>58</v>
      </c>
      <c r="C27246">
        <f>IF(Calculator!$K857="Yes",1,0)</f>
      </c>
    </row>
    <row r="27247" spans="1:3" x14ac:dyDescent="0.25">
      <c r="A27247">
        <v>857</v>
      </c>
      <c r="B27247" t="s">
        <v>59</v>
      </c>
      <c r="C27247">
        <f>IF(Calculator!$L857="Yes",1,0)</f>
      </c>
    </row>
    <row r="27248" spans="1:3" x14ac:dyDescent="0.25">
      <c r="A27248">
        <v>857</v>
      </c>
      <c r="B27248" t="s">
        <v>60</v>
      </c>
      <c r="C27248">
        <f>((MAX(Calculator!$F857,110)-130)/20)*IF(Calculator!$K857="Yes",1,0)</f>
      </c>
    </row>
    <row r="27249" spans="1:3" x14ac:dyDescent="0.25">
      <c r="A27249">
        <v>857</v>
      </c>
      <c r="B27249" t="s">
        <v>61</v>
      </c>
      <c r="C27249">
        <f>((((Calculator!$D857-Calculator!$E857)*0.02586)-3.5))*IF(Calculator!$L857="Yes",1,0)</f>
      </c>
    </row>
    <row r="27250" spans="1:3" x14ac:dyDescent="0.25">
      <c r="A27250">
        <v>857</v>
      </c>
      <c r="B27250" t="s">
        <v>62</v>
      </c>
      <c r="C27250">
        <f>(((Calculator!$C857-55)/10)*(((((Calculator!$D857-Calculator!$E857)*0.02586)-3.5))))</f>
      </c>
    </row>
    <row r="27251" spans="1:3" x14ac:dyDescent="0.25">
      <c r="A27251">
        <v>857</v>
      </c>
      <c r="B27251" t="s">
        <v>63</v>
      </c>
      <c r="C27251">
        <f>(((Calculator!$C857-55)/10)*(((Calculator!$E857*0.02586)-1.3)/0.3))</f>
      </c>
    </row>
    <row r="27252" spans="1:3" x14ac:dyDescent="0.25">
      <c r="A27252">
        <v>857</v>
      </c>
      <c r="B27252" t="s">
        <v>64</v>
      </c>
      <c r="C27252">
        <f>(((Calculator!$C857-55)/10)*((MAX(Calculator!$F857,110)-130)/20))</f>
      </c>
    </row>
    <row r="27253" spans="1:3" x14ac:dyDescent="0.25">
      <c r="A27253">
        <v>857</v>
      </c>
      <c r="B27253" t="s">
        <v>65</v>
      </c>
      <c r="C27253">
        <f>(((Calculator!$C857-55)/10)*IF(Calculator!$G857="Yes",1,0))</f>
      </c>
    </row>
    <row r="27254" spans="1:3" x14ac:dyDescent="0.25">
      <c r="A27254">
        <v>857</v>
      </c>
      <c r="B27254" t="s">
        <v>66</v>
      </c>
      <c r="C27254">
        <f>(((Calculator!$C857-55)/10)*IF(Calculator!$H857="Yes",1,0))</f>
      </c>
    </row>
    <row r="27255" spans="1:3" x14ac:dyDescent="0.25">
      <c r="A27255">
        <v>857</v>
      </c>
      <c r="B27255" t="s">
        <v>67</v>
      </c>
      <c r="C27255">
        <f>(((Calculator!$C857-55)/10)*((MAX(Calculator!$I857,30)-30)/5))</f>
      </c>
    </row>
    <row r="27256" spans="1:3" x14ac:dyDescent="0.25">
      <c r="A27256">
        <v>857</v>
      </c>
      <c r="B27256" t="s">
        <v>68</v>
      </c>
      <c r="C27256">
        <f>(((Calculator!$C857-55)/10)*((MIN(Calculator!$J857,60)-60)/-15))</f>
      </c>
    </row>
    <row r="27257" spans="1:3" x14ac:dyDescent="0.25">
      <c r="A27257">
        <v>857</v>
      </c>
      <c r="B27257" t="s">
        <v>69</v>
      </c>
      <c r="C27257">
        <f>IF(AND(Calculator!$O857&lt;&gt;"",Calculator!$O857&gt;=4,Calculator!$O857&lt;=6),1,0)</f>
      </c>
    </row>
    <row r="27258" spans="1:3" x14ac:dyDescent="0.25">
      <c r="A27258">
        <v>857</v>
      </c>
      <c r="B27258" t="s">
        <v>70</v>
      </c>
      <c r="C27258">
        <f>IF(AND(Calculator!$O857&lt;&gt;"",Calculator!$O857&gt;=7,Calculator!$O857&lt;=10),1,0)</f>
      </c>
    </row>
    <row r="27259" spans="1:3" x14ac:dyDescent="0.25">
      <c r="A27259">
        <v>857</v>
      </c>
      <c r="B27259" t="s">
        <v>71</v>
      </c>
      <c r="C27259">
        <f>IF(Calculator!$O857="",1,0)</f>
      </c>
    </row>
    <row r="27260" spans="1:3" x14ac:dyDescent="0.25">
      <c r="A27260">
        <v>857</v>
      </c>
      <c r="B27260" t="s">
        <v>72</v>
      </c>
      <c r="C27260">
        <f>IF(OR(Calculator!$M857="",Calculator!$M857=0),0,LN(Calculator!$M857))</f>
      </c>
    </row>
    <row r="27261" spans="1:3" x14ac:dyDescent="0.25">
      <c r="A27261">
        <v>857</v>
      </c>
      <c r="B27261" t="s">
        <v>73</v>
      </c>
      <c r="C27261">
        <f>IF(Calculator!$M857="",1,0)</f>
      </c>
    </row>
    <row r="27262" spans="1:3" x14ac:dyDescent="0.25">
      <c r="A27262">
        <v>857</v>
      </c>
      <c r="B27262" t="s">
        <v>74</v>
      </c>
      <c r="C27262">
        <f>IF(Calculator!$N857="",0,(Calculator!$N857-5.3)*IF(Calculator!$G857="Yes",1,0))</f>
      </c>
    </row>
    <row r="27263" spans="1:3" x14ac:dyDescent="0.25">
      <c r="A27263">
        <v>857</v>
      </c>
      <c r="B27263" t="s">
        <v>75</v>
      </c>
      <c r="C27263">
        <f>IF(Calculator!$N857="",0,(Calculator!$N857-5.3)*(1-IF(Calculator!$G857="Yes",1,0)))</f>
      </c>
    </row>
    <row r="27264" spans="1:3" x14ac:dyDescent="0.25">
      <c r="A27264">
        <v>857</v>
      </c>
      <c r="B27264" t="s">
        <v>76</v>
      </c>
      <c r="C27264">
        <f>IF(Calculator!$N857="",1,0)</f>
      </c>
    </row>
    <row r="27265" spans="1:3" x14ac:dyDescent="0.25">
      <c r="A27265">
        <v>857</v>
      </c>
      <c r="B27265" t="s">
        <v>77</v>
      </c>
      <c r="C27265">
        <f>1</f>
      </c>
    </row>
    <row r="27266" spans="1:3" x14ac:dyDescent="0.25">
      <c r="A27266">
        <v>858</v>
      </c>
      <c r="B27266" t="s">
        <v>47</v>
      </c>
      <c r="C27266">
        <f>(Calculator!$C858-55)/10</f>
      </c>
    </row>
    <row r="27267" spans="1:3" x14ac:dyDescent="0.25">
      <c r="A27267">
        <v>858</v>
      </c>
      <c r="B27267" t="s">
        <v>48</v>
      </c>
      <c r="C27267">
        <f>((Calculator!$C858-55)/10)^2</f>
      </c>
    </row>
    <row r="27268" spans="1:3" x14ac:dyDescent="0.25">
      <c r="A27268">
        <v>858</v>
      </c>
      <c r="B27268" t="s">
        <v>49</v>
      </c>
      <c r="C27268">
        <f>((Calculator!$D858-Calculator!$E858)*0.02586)-3.5</f>
      </c>
    </row>
    <row r="27269" spans="1:3" x14ac:dyDescent="0.25">
      <c r="A27269">
        <v>858</v>
      </c>
      <c r="B27269" t="s">
        <v>50</v>
      </c>
      <c r="C27269">
        <f>((Calculator!$E858*0.02586)-1.3)/0.3</f>
      </c>
    </row>
    <row r="27270" spans="1:3" x14ac:dyDescent="0.25">
      <c r="A27270">
        <v>858</v>
      </c>
      <c r="B27270" t="s">
        <v>51</v>
      </c>
      <c r="C27270">
        <f>(MIN(Calculator!$F858,110)-110)/20</f>
      </c>
    </row>
    <row r="27271" spans="1:3" x14ac:dyDescent="0.25">
      <c r="A27271">
        <v>858</v>
      </c>
      <c r="B27271" t="s">
        <v>52</v>
      </c>
      <c r="C27271">
        <f>(MAX(Calculator!$F858,110)-130)/20</f>
      </c>
    </row>
    <row r="27272" spans="1:3" x14ac:dyDescent="0.25">
      <c r="A27272">
        <v>858</v>
      </c>
      <c r="B27272" t="s">
        <v>17</v>
      </c>
      <c r="C27272">
        <f>IF(Calculator!$G858="Yes",1,0)</f>
      </c>
    </row>
    <row r="27273" spans="1:3" x14ac:dyDescent="0.25">
      <c r="A27273">
        <v>858</v>
      </c>
      <c r="B27273" t="s">
        <v>53</v>
      </c>
      <c r="C27273">
        <f>IF(Calculator!$H858="Yes",1,0)</f>
      </c>
    </row>
    <row r="27274" spans="1:3" x14ac:dyDescent="0.25">
      <c r="A27274">
        <v>858</v>
      </c>
      <c r="B27274" t="s">
        <v>54</v>
      </c>
      <c r="C27274">
        <f>(MIN(Calculator!$I858,30)-25)/5</f>
      </c>
    </row>
    <row r="27275" spans="1:3" x14ac:dyDescent="0.25">
      <c r="A27275">
        <v>858</v>
      </c>
      <c r="B27275" t="s">
        <v>55</v>
      </c>
      <c r="C27275">
        <f>(MAX(Calculator!$I858,30)-30)/5</f>
      </c>
    </row>
    <row r="27276" spans="1:3" x14ac:dyDescent="0.25">
      <c r="A27276">
        <v>858</v>
      </c>
      <c r="B27276" t="s">
        <v>56</v>
      </c>
      <c r="C27276">
        <f>(MIN(Calculator!$J858,60)-60)/-15</f>
      </c>
    </row>
    <row r="27277" spans="1:3" x14ac:dyDescent="0.25">
      <c r="A27277">
        <v>858</v>
      </c>
      <c r="B27277" t="s">
        <v>57</v>
      </c>
      <c r="C27277">
        <f>(MAX(Calculator!$J858,60)-90)/-15</f>
      </c>
    </row>
    <row r="27278" spans="1:3" x14ac:dyDescent="0.25">
      <c r="A27278">
        <v>858</v>
      </c>
      <c r="B27278" t="s">
        <v>58</v>
      </c>
      <c r="C27278">
        <f>IF(Calculator!$K858="Yes",1,0)</f>
      </c>
    </row>
    <row r="27279" spans="1:3" x14ac:dyDescent="0.25">
      <c r="A27279">
        <v>858</v>
      </c>
      <c r="B27279" t="s">
        <v>59</v>
      </c>
      <c r="C27279">
        <f>IF(Calculator!$L858="Yes",1,0)</f>
      </c>
    </row>
    <row r="27280" spans="1:3" x14ac:dyDescent="0.25">
      <c r="A27280">
        <v>858</v>
      </c>
      <c r="B27280" t="s">
        <v>60</v>
      </c>
      <c r="C27280">
        <f>((MAX(Calculator!$F858,110)-130)/20)*IF(Calculator!$K858="Yes",1,0)</f>
      </c>
    </row>
    <row r="27281" spans="1:3" x14ac:dyDescent="0.25">
      <c r="A27281">
        <v>858</v>
      </c>
      <c r="B27281" t="s">
        <v>61</v>
      </c>
      <c r="C27281">
        <f>((((Calculator!$D858-Calculator!$E858)*0.02586)-3.5))*IF(Calculator!$L858="Yes",1,0)</f>
      </c>
    </row>
    <row r="27282" spans="1:3" x14ac:dyDescent="0.25">
      <c r="A27282">
        <v>858</v>
      </c>
      <c r="B27282" t="s">
        <v>62</v>
      </c>
      <c r="C27282">
        <f>(((Calculator!$C858-55)/10)*(((((Calculator!$D858-Calculator!$E858)*0.02586)-3.5))))</f>
      </c>
    </row>
    <row r="27283" spans="1:3" x14ac:dyDescent="0.25">
      <c r="A27283">
        <v>858</v>
      </c>
      <c r="B27283" t="s">
        <v>63</v>
      </c>
      <c r="C27283">
        <f>(((Calculator!$C858-55)/10)*(((Calculator!$E858*0.02586)-1.3)/0.3))</f>
      </c>
    </row>
    <row r="27284" spans="1:3" x14ac:dyDescent="0.25">
      <c r="A27284">
        <v>858</v>
      </c>
      <c r="B27284" t="s">
        <v>64</v>
      </c>
      <c r="C27284">
        <f>(((Calculator!$C858-55)/10)*((MAX(Calculator!$F858,110)-130)/20))</f>
      </c>
    </row>
    <row r="27285" spans="1:3" x14ac:dyDescent="0.25">
      <c r="A27285">
        <v>858</v>
      </c>
      <c r="B27285" t="s">
        <v>65</v>
      </c>
      <c r="C27285">
        <f>(((Calculator!$C858-55)/10)*IF(Calculator!$G858="Yes",1,0))</f>
      </c>
    </row>
    <row r="27286" spans="1:3" x14ac:dyDescent="0.25">
      <c r="A27286">
        <v>858</v>
      </c>
      <c r="B27286" t="s">
        <v>66</v>
      </c>
      <c r="C27286">
        <f>(((Calculator!$C858-55)/10)*IF(Calculator!$H858="Yes",1,0))</f>
      </c>
    </row>
    <row r="27287" spans="1:3" x14ac:dyDescent="0.25">
      <c r="A27287">
        <v>858</v>
      </c>
      <c r="B27287" t="s">
        <v>67</v>
      </c>
      <c r="C27287">
        <f>(((Calculator!$C858-55)/10)*((MAX(Calculator!$I858,30)-30)/5))</f>
      </c>
    </row>
    <row r="27288" spans="1:3" x14ac:dyDescent="0.25">
      <c r="A27288">
        <v>858</v>
      </c>
      <c r="B27288" t="s">
        <v>68</v>
      </c>
      <c r="C27288">
        <f>(((Calculator!$C858-55)/10)*((MIN(Calculator!$J858,60)-60)/-15))</f>
      </c>
    </row>
    <row r="27289" spans="1:3" x14ac:dyDescent="0.25">
      <c r="A27289">
        <v>858</v>
      </c>
      <c r="B27289" t="s">
        <v>69</v>
      </c>
      <c r="C27289">
        <f>IF(AND(Calculator!$O858&lt;&gt;"",Calculator!$O858&gt;=4,Calculator!$O858&lt;=6),1,0)</f>
      </c>
    </row>
    <row r="27290" spans="1:3" x14ac:dyDescent="0.25">
      <c r="A27290">
        <v>858</v>
      </c>
      <c r="B27290" t="s">
        <v>70</v>
      </c>
      <c r="C27290">
        <f>IF(AND(Calculator!$O858&lt;&gt;"",Calculator!$O858&gt;=7,Calculator!$O858&lt;=10),1,0)</f>
      </c>
    </row>
    <row r="27291" spans="1:3" x14ac:dyDescent="0.25">
      <c r="A27291">
        <v>858</v>
      </c>
      <c r="B27291" t="s">
        <v>71</v>
      </c>
      <c r="C27291">
        <f>IF(Calculator!$O858="",1,0)</f>
      </c>
    </row>
    <row r="27292" spans="1:3" x14ac:dyDescent="0.25">
      <c r="A27292">
        <v>858</v>
      </c>
      <c r="B27292" t="s">
        <v>72</v>
      </c>
      <c r="C27292">
        <f>IF(OR(Calculator!$M858="",Calculator!$M858=0),0,LN(Calculator!$M858))</f>
      </c>
    </row>
    <row r="27293" spans="1:3" x14ac:dyDescent="0.25">
      <c r="A27293">
        <v>858</v>
      </c>
      <c r="B27293" t="s">
        <v>73</v>
      </c>
      <c r="C27293">
        <f>IF(Calculator!$M858="",1,0)</f>
      </c>
    </row>
    <row r="27294" spans="1:3" x14ac:dyDescent="0.25">
      <c r="A27294">
        <v>858</v>
      </c>
      <c r="B27294" t="s">
        <v>74</v>
      </c>
      <c r="C27294">
        <f>IF(Calculator!$N858="",0,(Calculator!$N858-5.3)*IF(Calculator!$G858="Yes",1,0))</f>
      </c>
    </row>
    <row r="27295" spans="1:3" x14ac:dyDescent="0.25">
      <c r="A27295">
        <v>858</v>
      </c>
      <c r="B27295" t="s">
        <v>75</v>
      </c>
      <c r="C27295">
        <f>IF(Calculator!$N858="",0,(Calculator!$N858-5.3)*(1-IF(Calculator!$G858="Yes",1,0)))</f>
      </c>
    </row>
    <row r="27296" spans="1:3" x14ac:dyDescent="0.25">
      <c r="A27296">
        <v>858</v>
      </c>
      <c r="B27296" t="s">
        <v>76</v>
      </c>
      <c r="C27296">
        <f>IF(Calculator!$N858="",1,0)</f>
      </c>
    </row>
    <row r="27297" spans="1:3" x14ac:dyDescent="0.25">
      <c r="A27297">
        <v>858</v>
      </c>
      <c r="B27297" t="s">
        <v>77</v>
      </c>
      <c r="C27297">
        <f>1</f>
      </c>
    </row>
    <row r="27298" spans="1:3" x14ac:dyDescent="0.25">
      <c r="A27298">
        <v>859</v>
      </c>
      <c r="B27298" t="s">
        <v>47</v>
      </c>
      <c r="C27298">
        <f>(Calculator!$C859-55)/10</f>
      </c>
    </row>
    <row r="27299" spans="1:3" x14ac:dyDescent="0.25">
      <c r="A27299">
        <v>859</v>
      </c>
      <c r="B27299" t="s">
        <v>48</v>
      </c>
      <c r="C27299">
        <f>((Calculator!$C859-55)/10)^2</f>
      </c>
    </row>
    <row r="27300" spans="1:3" x14ac:dyDescent="0.25">
      <c r="A27300">
        <v>859</v>
      </c>
      <c r="B27300" t="s">
        <v>49</v>
      </c>
      <c r="C27300">
        <f>((Calculator!$D859-Calculator!$E859)*0.02586)-3.5</f>
      </c>
    </row>
    <row r="27301" spans="1:3" x14ac:dyDescent="0.25">
      <c r="A27301">
        <v>859</v>
      </c>
      <c r="B27301" t="s">
        <v>50</v>
      </c>
      <c r="C27301">
        <f>((Calculator!$E859*0.02586)-1.3)/0.3</f>
      </c>
    </row>
    <row r="27302" spans="1:3" x14ac:dyDescent="0.25">
      <c r="A27302">
        <v>859</v>
      </c>
      <c r="B27302" t="s">
        <v>51</v>
      </c>
      <c r="C27302">
        <f>(MIN(Calculator!$F859,110)-110)/20</f>
      </c>
    </row>
    <row r="27303" spans="1:3" x14ac:dyDescent="0.25">
      <c r="A27303">
        <v>859</v>
      </c>
      <c r="B27303" t="s">
        <v>52</v>
      </c>
      <c r="C27303">
        <f>(MAX(Calculator!$F859,110)-130)/20</f>
      </c>
    </row>
    <row r="27304" spans="1:3" x14ac:dyDescent="0.25">
      <c r="A27304">
        <v>859</v>
      </c>
      <c r="B27304" t="s">
        <v>17</v>
      </c>
      <c r="C27304">
        <f>IF(Calculator!$G859="Yes",1,0)</f>
      </c>
    </row>
    <row r="27305" spans="1:3" x14ac:dyDescent="0.25">
      <c r="A27305">
        <v>859</v>
      </c>
      <c r="B27305" t="s">
        <v>53</v>
      </c>
      <c r="C27305">
        <f>IF(Calculator!$H859="Yes",1,0)</f>
      </c>
    </row>
    <row r="27306" spans="1:3" x14ac:dyDescent="0.25">
      <c r="A27306">
        <v>859</v>
      </c>
      <c r="B27306" t="s">
        <v>54</v>
      </c>
      <c r="C27306">
        <f>(MIN(Calculator!$I859,30)-25)/5</f>
      </c>
    </row>
    <row r="27307" spans="1:3" x14ac:dyDescent="0.25">
      <c r="A27307">
        <v>859</v>
      </c>
      <c r="B27307" t="s">
        <v>55</v>
      </c>
      <c r="C27307">
        <f>(MAX(Calculator!$I859,30)-30)/5</f>
      </c>
    </row>
    <row r="27308" spans="1:3" x14ac:dyDescent="0.25">
      <c r="A27308">
        <v>859</v>
      </c>
      <c r="B27308" t="s">
        <v>56</v>
      </c>
      <c r="C27308">
        <f>(MIN(Calculator!$J859,60)-60)/-15</f>
      </c>
    </row>
    <row r="27309" spans="1:3" x14ac:dyDescent="0.25">
      <c r="A27309">
        <v>859</v>
      </c>
      <c r="B27309" t="s">
        <v>57</v>
      </c>
      <c r="C27309">
        <f>(MAX(Calculator!$J859,60)-90)/-15</f>
      </c>
    </row>
    <row r="27310" spans="1:3" x14ac:dyDescent="0.25">
      <c r="A27310">
        <v>859</v>
      </c>
      <c r="B27310" t="s">
        <v>58</v>
      </c>
      <c r="C27310">
        <f>IF(Calculator!$K859="Yes",1,0)</f>
      </c>
    </row>
    <row r="27311" spans="1:3" x14ac:dyDescent="0.25">
      <c r="A27311">
        <v>859</v>
      </c>
      <c r="B27311" t="s">
        <v>59</v>
      </c>
      <c r="C27311">
        <f>IF(Calculator!$L859="Yes",1,0)</f>
      </c>
    </row>
    <row r="27312" spans="1:3" x14ac:dyDescent="0.25">
      <c r="A27312">
        <v>859</v>
      </c>
      <c r="B27312" t="s">
        <v>60</v>
      </c>
      <c r="C27312">
        <f>((MAX(Calculator!$F859,110)-130)/20)*IF(Calculator!$K859="Yes",1,0)</f>
      </c>
    </row>
    <row r="27313" spans="1:3" x14ac:dyDescent="0.25">
      <c r="A27313">
        <v>859</v>
      </c>
      <c r="B27313" t="s">
        <v>61</v>
      </c>
      <c r="C27313">
        <f>((((Calculator!$D859-Calculator!$E859)*0.02586)-3.5))*IF(Calculator!$L859="Yes",1,0)</f>
      </c>
    </row>
    <row r="27314" spans="1:3" x14ac:dyDescent="0.25">
      <c r="A27314">
        <v>859</v>
      </c>
      <c r="B27314" t="s">
        <v>62</v>
      </c>
      <c r="C27314">
        <f>(((Calculator!$C859-55)/10)*(((((Calculator!$D859-Calculator!$E859)*0.02586)-3.5))))</f>
      </c>
    </row>
    <row r="27315" spans="1:3" x14ac:dyDescent="0.25">
      <c r="A27315">
        <v>859</v>
      </c>
      <c r="B27315" t="s">
        <v>63</v>
      </c>
      <c r="C27315">
        <f>(((Calculator!$C859-55)/10)*(((Calculator!$E859*0.02586)-1.3)/0.3))</f>
      </c>
    </row>
    <row r="27316" spans="1:3" x14ac:dyDescent="0.25">
      <c r="A27316">
        <v>859</v>
      </c>
      <c r="B27316" t="s">
        <v>64</v>
      </c>
      <c r="C27316">
        <f>(((Calculator!$C859-55)/10)*((MAX(Calculator!$F859,110)-130)/20))</f>
      </c>
    </row>
    <row r="27317" spans="1:3" x14ac:dyDescent="0.25">
      <c r="A27317">
        <v>859</v>
      </c>
      <c r="B27317" t="s">
        <v>65</v>
      </c>
      <c r="C27317">
        <f>(((Calculator!$C859-55)/10)*IF(Calculator!$G859="Yes",1,0))</f>
      </c>
    </row>
    <row r="27318" spans="1:3" x14ac:dyDescent="0.25">
      <c r="A27318">
        <v>859</v>
      </c>
      <c r="B27318" t="s">
        <v>66</v>
      </c>
      <c r="C27318">
        <f>(((Calculator!$C859-55)/10)*IF(Calculator!$H859="Yes",1,0))</f>
      </c>
    </row>
    <row r="27319" spans="1:3" x14ac:dyDescent="0.25">
      <c r="A27319">
        <v>859</v>
      </c>
      <c r="B27319" t="s">
        <v>67</v>
      </c>
      <c r="C27319">
        <f>(((Calculator!$C859-55)/10)*((MAX(Calculator!$I859,30)-30)/5))</f>
      </c>
    </row>
    <row r="27320" spans="1:3" x14ac:dyDescent="0.25">
      <c r="A27320">
        <v>859</v>
      </c>
      <c r="B27320" t="s">
        <v>68</v>
      </c>
      <c r="C27320">
        <f>(((Calculator!$C859-55)/10)*((MIN(Calculator!$J859,60)-60)/-15))</f>
      </c>
    </row>
    <row r="27321" spans="1:3" x14ac:dyDescent="0.25">
      <c r="A27321">
        <v>859</v>
      </c>
      <c r="B27321" t="s">
        <v>69</v>
      </c>
      <c r="C27321">
        <f>IF(AND(Calculator!$O859&lt;&gt;"",Calculator!$O859&gt;=4,Calculator!$O859&lt;=6),1,0)</f>
      </c>
    </row>
    <row r="27322" spans="1:3" x14ac:dyDescent="0.25">
      <c r="A27322">
        <v>859</v>
      </c>
      <c r="B27322" t="s">
        <v>70</v>
      </c>
      <c r="C27322">
        <f>IF(AND(Calculator!$O859&lt;&gt;"",Calculator!$O859&gt;=7,Calculator!$O859&lt;=10),1,0)</f>
      </c>
    </row>
    <row r="27323" spans="1:3" x14ac:dyDescent="0.25">
      <c r="A27323">
        <v>859</v>
      </c>
      <c r="B27323" t="s">
        <v>71</v>
      </c>
      <c r="C27323">
        <f>IF(Calculator!$O859="",1,0)</f>
      </c>
    </row>
    <row r="27324" spans="1:3" x14ac:dyDescent="0.25">
      <c r="A27324">
        <v>859</v>
      </c>
      <c r="B27324" t="s">
        <v>72</v>
      </c>
      <c r="C27324">
        <f>IF(OR(Calculator!$M859="",Calculator!$M859=0),0,LN(Calculator!$M859))</f>
      </c>
    </row>
    <row r="27325" spans="1:3" x14ac:dyDescent="0.25">
      <c r="A27325">
        <v>859</v>
      </c>
      <c r="B27325" t="s">
        <v>73</v>
      </c>
      <c r="C27325">
        <f>IF(Calculator!$M859="",1,0)</f>
      </c>
    </row>
    <row r="27326" spans="1:3" x14ac:dyDescent="0.25">
      <c r="A27326">
        <v>859</v>
      </c>
      <c r="B27326" t="s">
        <v>74</v>
      </c>
      <c r="C27326">
        <f>IF(Calculator!$N859="",0,(Calculator!$N859-5.3)*IF(Calculator!$G859="Yes",1,0))</f>
      </c>
    </row>
    <row r="27327" spans="1:3" x14ac:dyDescent="0.25">
      <c r="A27327">
        <v>859</v>
      </c>
      <c r="B27327" t="s">
        <v>75</v>
      </c>
      <c r="C27327">
        <f>IF(Calculator!$N859="",0,(Calculator!$N859-5.3)*(1-IF(Calculator!$G859="Yes",1,0)))</f>
      </c>
    </row>
    <row r="27328" spans="1:3" x14ac:dyDescent="0.25">
      <c r="A27328">
        <v>859</v>
      </c>
      <c r="B27328" t="s">
        <v>76</v>
      </c>
      <c r="C27328">
        <f>IF(Calculator!$N859="",1,0)</f>
      </c>
    </row>
    <row r="27329" spans="1:3" x14ac:dyDescent="0.25">
      <c r="A27329">
        <v>859</v>
      </c>
      <c r="B27329" t="s">
        <v>77</v>
      </c>
      <c r="C27329">
        <f>1</f>
      </c>
    </row>
    <row r="27330" spans="1:3" x14ac:dyDescent="0.25">
      <c r="A27330">
        <v>860</v>
      </c>
      <c r="B27330" t="s">
        <v>47</v>
      </c>
      <c r="C27330">
        <f>(Calculator!$C860-55)/10</f>
      </c>
    </row>
    <row r="27331" spans="1:3" x14ac:dyDescent="0.25">
      <c r="A27331">
        <v>860</v>
      </c>
      <c r="B27331" t="s">
        <v>48</v>
      </c>
      <c r="C27331">
        <f>((Calculator!$C860-55)/10)^2</f>
      </c>
    </row>
    <row r="27332" spans="1:3" x14ac:dyDescent="0.25">
      <c r="A27332">
        <v>860</v>
      </c>
      <c r="B27332" t="s">
        <v>49</v>
      </c>
      <c r="C27332">
        <f>((Calculator!$D860-Calculator!$E860)*0.02586)-3.5</f>
      </c>
    </row>
    <row r="27333" spans="1:3" x14ac:dyDescent="0.25">
      <c r="A27333">
        <v>860</v>
      </c>
      <c r="B27333" t="s">
        <v>50</v>
      </c>
      <c r="C27333">
        <f>((Calculator!$E860*0.02586)-1.3)/0.3</f>
      </c>
    </row>
    <row r="27334" spans="1:3" x14ac:dyDescent="0.25">
      <c r="A27334">
        <v>860</v>
      </c>
      <c r="B27334" t="s">
        <v>51</v>
      </c>
      <c r="C27334">
        <f>(MIN(Calculator!$F860,110)-110)/20</f>
      </c>
    </row>
    <row r="27335" spans="1:3" x14ac:dyDescent="0.25">
      <c r="A27335">
        <v>860</v>
      </c>
      <c r="B27335" t="s">
        <v>52</v>
      </c>
      <c r="C27335">
        <f>(MAX(Calculator!$F860,110)-130)/20</f>
      </c>
    </row>
    <row r="27336" spans="1:3" x14ac:dyDescent="0.25">
      <c r="A27336">
        <v>860</v>
      </c>
      <c r="B27336" t="s">
        <v>17</v>
      </c>
      <c r="C27336">
        <f>IF(Calculator!$G860="Yes",1,0)</f>
      </c>
    </row>
    <row r="27337" spans="1:3" x14ac:dyDescent="0.25">
      <c r="A27337">
        <v>860</v>
      </c>
      <c r="B27337" t="s">
        <v>53</v>
      </c>
      <c r="C27337">
        <f>IF(Calculator!$H860="Yes",1,0)</f>
      </c>
    </row>
    <row r="27338" spans="1:3" x14ac:dyDescent="0.25">
      <c r="A27338">
        <v>860</v>
      </c>
      <c r="B27338" t="s">
        <v>54</v>
      </c>
      <c r="C27338">
        <f>(MIN(Calculator!$I860,30)-25)/5</f>
      </c>
    </row>
    <row r="27339" spans="1:3" x14ac:dyDescent="0.25">
      <c r="A27339">
        <v>860</v>
      </c>
      <c r="B27339" t="s">
        <v>55</v>
      </c>
      <c r="C27339">
        <f>(MAX(Calculator!$I860,30)-30)/5</f>
      </c>
    </row>
    <row r="27340" spans="1:3" x14ac:dyDescent="0.25">
      <c r="A27340">
        <v>860</v>
      </c>
      <c r="B27340" t="s">
        <v>56</v>
      </c>
      <c r="C27340">
        <f>(MIN(Calculator!$J860,60)-60)/-15</f>
      </c>
    </row>
    <row r="27341" spans="1:3" x14ac:dyDescent="0.25">
      <c r="A27341">
        <v>860</v>
      </c>
      <c r="B27341" t="s">
        <v>57</v>
      </c>
      <c r="C27341">
        <f>(MAX(Calculator!$J860,60)-90)/-15</f>
      </c>
    </row>
    <row r="27342" spans="1:3" x14ac:dyDescent="0.25">
      <c r="A27342">
        <v>860</v>
      </c>
      <c r="B27342" t="s">
        <v>58</v>
      </c>
      <c r="C27342">
        <f>IF(Calculator!$K860="Yes",1,0)</f>
      </c>
    </row>
    <row r="27343" spans="1:3" x14ac:dyDescent="0.25">
      <c r="A27343">
        <v>860</v>
      </c>
      <c r="B27343" t="s">
        <v>59</v>
      </c>
      <c r="C27343">
        <f>IF(Calculator!$L860="Yes",1,0)</f>
      </c>
    </row>
    <row r="27344" spans="1:3" x14ac:dyDescent="0.25">
      <c r="A27344">
        <v>860</v>
      </c>
      <c r="B27344" t="s">
        <v>60</v>
      </c>
      <c r="C27344">
        <f>((MAX(Calculator!$F860,110)-130)/20)*IF(Calculator!$K860="Yes",1,0)</f>
      </c>
    </row>
    <row r="27345" spans="1:3" x14ac:dyDescent="0.25">
      <c r="A27345">
        <v>860</v>
      </c>
      <c r="B27345" t="s">
        <v>61</v>
      </c>
      <c r="C27345">
        <f>((((Calculator!$D860-Calculator!$E860)*0.02586)-3.5))*IF(Calculator!$L860="Yes",1,0)</f>
      </c>
    </row>
    <row r="27346" spans="1:3" x14ac:dyDescent="0.25">
      <c r="A27346">
        <v>860</v>
      </c>
      <c r="B27346" t="s">
        <v>62</v>
      </c>
      <c r="C27346">
        <f>(((Calculator!$C860-55)/10)*(((((Calculator!$D860-Calculator!$E860)*0.02586)-3.5))))</f>
      </c>
    </row>
    <row r="27347" spans="1:3" x14ac:dyDescent="0.25">
      <c r="A27347">
        <v>860</v>
      </c>
      <c r="B27347" t="s">
        <v>63</v>
      </c>
      <c r="C27347">
        <f>(((Calculator!$C860-55)/10)*(((Calculator!$E860*0.02586)-1.3)/0.3))</f>
      </c>
    </row>
    <row r="27348" spans="1:3" x14ac:dyDescent="0.25">
      <c r="A27348">
        <v>860</v>
      </c>
      <c r="B27348" t="s">
        <v>64</v>
      </c>
      <c r="C27348">
        <f>(((Calculator!$C860-55)/10)*((MAX(Calculator!$F860,110)-130)/20))</f>
      </c>
    </row>
    <row r="27349" spans="1:3" x14ac:dyDescent="0.25">
      <c r="A27349">
        <v>860</v>
      </c>
      <c r="B27349" t="s">
        <v>65</v>
      </c>
      <c r="C27349">
        <f>(((Calculator!$C860-55)/10)*IF(Calculator!$G860="Yes",1,0))</f>
      </c>
    </row>
    <row r="27350" spans="1:3" x14ac:dyDescent="0.25">
      <c r="A27350">
        <v>860</v>
      </c>
      <c r="B27350" t="s">
        <v>66</v>
      </c>
      <c r="C27350">
        <f>(((Calculator!$C860-55)/10)*IF(Calculator!$H860="Yes",1,0))</f>
      </c>
    </row>
    <row r="27351" spans="1:3" x14ac:dyDescent="0.25">
      <c r="A27351">
        <v>860</v>
      </c>
      <c r="B27351" t="s">
        <v>67</v>
      </c>
      <c r="C27351">
        <f>(((Calculator!$C860-55)/10)*((MAX(Calculator!$I860,30)-30)/5))</f>
      </c>
    </row>
    <row r="27352" spans="1:3" x14ac:dyDescent="0.25">
      <c r="A27352">
        <v>860</v>
      </c>
      <c r="B27352" t="s">
        <v>68</v>
      </c>
      <c r="C27352">
        <f>(((Calculator!$C860-55)/10)*((MIN(Calculator!$J860,60)-60)/-15))</f>
      </c>
    </row>
    <row r="27353" spans="1:3" x14ac:dyDescent="0.25">
      <c r="A27353">
        <v>860</v>
      </c>
      <c r="B27353" t="s">
        <v>69</v>
      </c>
      <c r="C27353">
        <f>IF(AND(Calculator!$O860&lt;&gt;"",Calculator!$O860&gt;=4,Calculator!$O860&lt;=6),1,0)</f>
      </c>
    </row>
    <row r="27354" spans="1:3" x14ac:dyDescent="0.25">
      <c r="A27354">
        <v>860</v>
      </c>
      <c r="B27354" t="s">
        <v>70</v>
      </c>
      <c r="C27354">
        <f>IF(AND(Calculator!$O860&lt;&gt;"",Calculator!$O860&gt;=7,Calculator!$O860&lt;=10),1,0)</f>
      </c>
    </row>
    <row r="27355" spans="1:3" x14ac:dyDescent="0.25">
      <c r="A27355">
        <v>860</v>
      </c>
      <c r="B27355" t="s">
        <v>71</v>
      </c>
      <c r="C27355">
        <f>IF(Calculator!$O860="",1,0)</f>
      </c>
    </row>
    <row r="27356" spans="1:3" x14ac:dyDescent="0.25">
      <c r="A27356">
        <v>860</v>
      </c>
      <c r="B27356" t="s">
        <v>72</v>
      </c>
      <c r="C27356">
        <f>IF(OR(Calculator!$M860="",Calculator!$M860=0),0,LN(Calculator!$M860))</f>
      </c>
    </row>
    <row r="27357" spans="1:3" x14ac:dyDescent="0.25">
      <c r="A27357">
        <v>860</v>
      </c>
      <c r="B27357" t="s">
        <v>73</v>
      </c>
      <c r="C27357">
        <f>IF(Calculator!$M860="",1,0)</f>
      </c>
    </row>
    <row r="27358" spans="1:3" x14ac:dyDescent="0.25">
      <c r="A27358">
        <v>860</v>
      </c>
      <c r="B27358" t="s">
        <v>74</v>
      </c>
      <c r="C27358">
        <f>IF(Calculator!$N860="",0,(Calculator!$N860-5.3)*IF(Calculator!$G860="Yes",1,0))</f>
      </c>
    </row>
    <row r="27359" spans="1:3" x14ac:dyDescent="0.25">
      <c r="A27359">
        <v>860</v>
      </c>
      <c r="B27359" t="s">
        <v>75</v>
      </c>
      <c r="C27359">
        <f>IF(Calculator!$N860="",0,(Calculator!$N860-5.3)*(1-IF(Calculator!$G860="Yes",1,0)))</f>
      </c>
    </row>
    <row r="27360" spans="1:3" x14ac:dyDescent="0.25">
      <c r="A27360">
        <v>860</v>
      </c>
      <c r="B27360" t="s">
        <v>76</v>
      </c>
      <c r="C27360">
        <f>IF(Calculator!$N860="",1,0)</f>
      </c>
    </row>
    <row r="27361" spans="1:3" x14ac:dyDescent="0.25">
      <c r="A27361">
        <v>860</v>
      </c>
      <c r="B27361" t="s">
        <v>77</v>
      </c>
      <c r="C27361">
        <f>1</f>
      </c>
    </row>
    <row r="27362" spans="1:3" x14ac:dyDescent="0.25">
      <c r="A27362">
        <v>861</v>
      </c>
      <c r="B27362" t="s">
        <v>47</v>
      </c>
      <c r="C27362">
        <f>(Calculator!$C861-55)/10</f>
      </c>
    </row>
    <row r="27363" spans="1:3" x14ac:dyDescent="0.25">
      <c r="A27363">
        <v>861</v>
      </c>
      <c r="B27363" t="s">
        <v>48</v>
      </c>
      <c r="C27363">
        <f>((Calculator!$C861-55)/10)^2</f>
      </c>
    </row>
    <row r="27364" spans="1:3" x14ac:dyDescent="0.25">
      <c r="A27364">
        <v>861</v>
      </c>
      <c r="B27364" t="s">
        <v>49</v>
      </c>
      <c r="C27364">
        <f>((Calculator!$D861-Calculator!$E861)*0.02586)-3.5</f>
      </c>
    </row>
    <row r="27365" spans="1:3" x14ac:dyDescent="0.25">
      <c r="A27365">
        <v>861</v>
      </c>
      <c r="B27365" t="s">
        <v>50</v>
      </c>
      <c r="C27365">
        <f>((Calculator!$E861*0.02586)-1.3)/0.3</f>
      </c>
    </row>
    <row r="27366" spans="1:3" x14ac:dyDescent="0.25">
      <c r="A27366">
        <v>861</v>
      </c>
      <c r="B27366" t="s">
        <v>51</v>
      </c>
      <c r="C27366">
        <f>(MIN(Calculator!$F861,110)-110)/20</f>
      </c>
    </row>
    <row r="27367" spans="1:3" x14ac:dyDescent="0.25">
      <c r="A27367">
        <v>861</v>
      </c>
      <c r="B27367" t="s">
        <v>52</v>
      </c>
      <c r="C27367">
        <f>(MAX(Calculator!$F861,110)-130)/20</f>
      </c>
    </row>
    <row r="27368" spans="1:3" x14ac:dyDescent="0.25">
      <c r="A27368">
        <v>861</v>
      </c>
      <c r="B27368" t="s">
        <v>17</v>
      </c>
      <c r="C27368">
        <f>IF(Calculator!$G861="Yes",1,0)</f>
      </c>
    </row>
    <row r="27369" spans="1:3" x14ac:dyDescent="0.25">
      <c r="A27369">
        <v>861</v>
      </c>
      <c r="B27369" t="s">
        <v>53</v>
      </c>
      <c r="C27369">
        <f>IF(Calculator!$H861="Yes",1,0)</f>
      </c>
    </row>
    <row r="27370" spans="1:3" x14ac:dyDescent="0.25">
      <c r="A27370">
        <v>861</v>
      </c>
      <c r="B27370" t="s">
        <v>54</v>
      </c>
      <c r="C27370">
        <f>(MIN(Calculator!$I861,30)-25)/5</f>
      </c>
    </row>
    <row r="27371" spans="1:3" x14ac:dyDescent="0.25">
      <c r="A27371">
        <v>861</v>
      </c>
      <c r="B27371" t="s">
        <v>55</v>
      </c>
      <c r="C27371">
        <f>(MAX(Calculator!$I861,30)-30)/5</f>
      </c>
    </row>
    <row r="27372" spans="1:3" x14ac:dyDescent="0.25">
      <c r="A27372">
        <v>861</v>
      </c>
      <c r="B27372" t="s">
        <v>56</v>
      </c>
      <c r="C27372">
        <f>(MIN(Calculator!$J861,60)-60)/-15</f>
      </c>
    </row>
    <row r="27373" spans="1:3" x14ac:dyDescent="0.25">
      <c r="A27373">
        <v>861</v>
      </c>
      <c r="B27373" t="s">
        <v>57</v>
      </c>
      <c r="C27373">
        <f>(MAX(Calculator!$J861,60)-90)/-15</f>
      </c>
    </row>
    <row r="27374" spans="1:3" x14ac:dyDescent="0.25">
      <c r="A27374">
        <v>861</v>
      </c>
      <c r="B27374" t="s">
        <v>58</v>
      </c>
      <c r="C27374">
        <f>IF(Calculator!$K861="Yes",1,0)</f>
      </c>
    </row>
    <row r="27375" spans="1:3" x14ac:dyDescent="0.25">
      <c r="A27375">
        <v>861</v>
      </c>
      <c r="B27375" t="s">
        <v>59</v>
      </c>
      <c r="C27375">
        <f>IF(Calculator!$L861="Yes",1,0)</f>
      </c>
    </row>
    <row r="27376" spans="1:3" x14ac:dyDescent="0.25">
      <c r="A27376">
        <v>861</v>
      </c>
      <c r="B27376" t="s">
        <v>60</v>
      </c>
      <c r="C27376">
        <f>((MAX(Calculator!$F861,110)-130)/20)*IF(Calculator!$K861="Yes",1,0)</f>
      </c>
    </row>
    <row r="27377" spans="1:3" x14ac:dyDescent="0.25">
      <c r="A27377">
        <v>861</v>
      </c>
      <c r="B27377" t="s">
        <v>61</v>
      </c>
      <c r="C27377">
        <f>((((Calculator!$D861-Calculator!$E861)*0.02586)-3.5))*IF(Calculator!$L861="Yes",1,0)</f>
      </c>
    </row>
    <row r="27378" spans="1:3" x14ac:dyDescent="0.25">
      <c r="A27378">
        <v>861</v>
      </c>
      <c r="B27378" t="s">
        <v>62</v>
      </c>
      <c r="C27378">
        <f>(((Calculator!$C861-55)/10)*(((((Calculator!$D861-Calculator!$E861)*0.02586)-3.5))))</f>
      </c>
    </row>
    <row r="27379" spans="1:3" x14ac:dyDescent="0.25">
      <c r="A27379">
        <v>861</v>
      </c>
      <c r="B27379" t="s">
        <v>63</v>
      </c>
      <c r="C27379">
        <f>(((Calculator!$C861-55)/10)*(((Calculator!$E861*0.02586)-1.3)/0.3))</f>
      </c>
    </row>
    <row r="27380" spans="1:3" x14ac:dyDescent="0.25">
      <c r="A27380">
        <v>861</v>
      </c>
      <c r="B27380" t="s">
        <v>64</v>
      </c>
      <c r="C27380">
        <f>(((Calculator!$C861-55)/10)*((MAX(Calculator!$F861,110)-130)/20))</f>
      </c>
    </row>
    <row r="27381" spans="1:3" x14ac:dyDescent="0.25">
      <c r="A27381">
        <v>861</v>
      </c>
      <c r="B27381" t="s">
        <v>65</v>
      </c>
      <c r="C27381">
        <f>(((Calculator!$C861-55)/10)*IF(Calculator!$G861="Yes",1,0))</f>
      </c>
    </row>
    <row r="27382" spans="1:3" x14ac:dyDescent="0.25">
      <c r="A27382">
        <v>861</v>
      </c>
      <c r="B27382" t="s">
        <v>66</v>
      </c>
      <c r="C27382">
        <f>(((Calculator!$C861-55)/10)*IF(Calculator!$H861="Yes",1,0))</f>
      </c>
    </row>
    <row r="27383" spans="1:3" x14ac:dyDescent="0.25">
      <c r="A27383">
        <v>861</v>
      </c>
      <c r="B27383" t="s">
        <v>67</v>
      </c>
      <c r="C27383">
        <f>(((Calculator!$C861-55)/10)*((MAX(Calculator!$I861,30)-30)/5))</f>
      </c>
    </row>
    <row r="27384" spans="1:3" x14ac:dyDescent="0.25">
      <c r="A27384">
        <v>861</v>
      </c>
      <c r="B27384" t="s">
        <v>68</v>
      </c>
      <c r="C27384">
        <f>(((Calculator!$C861-55)/10)*((MIN(Calculator!$J861,60)-60)/-15))</f>
      </c>
    </row>
    <row r="27385" spans="1:3" x14ac:dyDescent="0.25">
      <c r="A27385">
        <v>861</v>
      </c>
      <c r="B27385" t="s">
        <v>69</v>
      </c>
      <c r="C27385">
        <f>IF(AND(Calculator!$O861&lt;&gt;"",Calculator!$O861&gt;=4,Calculator!$O861&lt;=6),1,0)</f>
      </c>
    </row>
    <row r="27386" spans="1:3" x14ac:dyDescent="0.25">
      <c r="A27386">
        <v>861</v>
      </c>
      <c r="B27386" t="s">
        <v>70</v>
      </c>
      <c r="C27386">
        <f>IF(AND(Calculator!$O861&lt;&gt;"",Calculator!$O861&gt;=7,Calculator!$O861&lt;=10),1,0)</f>
      </c>
    </row>
    <row r="27387" spans="1:3" x14ac:dyDescent="0.25">
      <c r="A27387">
        <v>861</v>
      </c>
      <c r="B27387" t="s">
        <v>71</v>
      </c>
      <c r="C27387">
        <f>IF(Calculator!$O861="",1,0)</f>
      </c>
    </row>
    <row r="27388" spans="1:3" x14ac:dyDescent="0.25">
      <c r="A27388">
        <v>861</v>
      </c>
      <c r="B27388" t="s">
        <v>72</v>
      </c>
      <c r="C27388">
        <f>IF(OR(Calculator!$M861="",Calculator!$M861=0),0,LN(Calculator!$M861))</f>
      </c>
    </row>
    <row r="27389" spans="1:3" x14ac:dyDescent="0.25">
      <c r="A27389">
        <v>861</v>
      </c>
      <c r="B27389" t="s">
        <v>73</v>
      </c>
      <c r="C27389">
        <f>IF(Calculator!$M861="",1,0)</f>
      </c>
    </row>
    <row r="27390" spans="1:3" x14ac:dyDescent="0.25">
      <c r="A27390">
        <v>861</v>
      </c>
      <c r="B27390" t="s">
        <v>74</v>
      </c>
      <c r="C27390">
        <f>IF(Calculator!$N861="",0,(Calculator!$N861-5.3)*IF(Calculator!$G861="Yes",1,0))</f>
      </c>
    </row>
    <row r="27391" spans="1:3" x14ac:dyDescent="0.25">
      <c r="A27391">
        <v>861</v>
      </c>
      <c r="B27391" t="s">
        <v>75</v>
      </c>
      <c r="C27391">
        <f>IF(Calculator!$N861="",0,(Calculator!$N861-5.3)*(1-IF(Calculator!$G861="Yes",1,0)))</f>
      </c>
    </row>
    <row r="27392" spans="1:3" x14ac:dyDescent="0.25">
      <c r="A27392">
        <v>861</v>
      </c>
      <c r="B27392" t="s">
        <v>76</v>
      </c>
      <c r="C27392">
        <f>IF(Calculator!$N861="",1,0)</f>
      </c>
    </row>
    <row r="27393" spans="1:3" x14ac:dyDescent="0.25">
      <c r="A27393">
        <v>861</v>
      </c>
      <c r="B27393" t="s">
        <v>77</v>
      </c>
      <c r="C27393">
        <f>1</f>
      </c>
    </row>
    <row r="27394" spans="1:3" x14ac:dyDescent="0.25">
      <c r="A27394">
        <v>862</v>
      </c>
      <c r="B27394" t="s">
        <v>47</v>
      </c>
      <c r="C27394">
        <f>(Calculator!$C862-55)/10</f>
      </c>
    </row>
    <row r="27395" spans="1:3" x14ac:dyDescent="0.25">
      <c r="A27395">
        <v>862</v>
      </c>
      <c r="B27395" t="s">
        <v>48</v>
      </c>
      <c r="C27395">
        <f>((Calculator!$C862-55)/10)^2</f>
      </c>
    </row>
    <row r="27396" spans="1:3" x14ac:dyDescent="0.25">
      <c r="A27396">
        <v>862</v>
      </c>
      <c r="B27396" t="s">
        <v>49</v>
      </c>
      <c r="C27396">
        <f>((Calculator!$D862-Calculator!$E862)*0.02586)-3.5</f>
      </c>
    </row>
    <row r="27397" spans="1:3" x14ac:dyDescent="0.25">
      <c r="A27397">
        <v>862</v>
      </c>
      <c r="B27397" t="s">
        <v>50</v>
      </c>
      <c r="C27397">
        <f>((Calculator!$E862*0.02586)-1.3)/0.3</f>
      </c>
    </row>
    <row r="27398" spans="1:3" x14ac:dyDescent="0.25">
      <c r="A27398">
        <v>862</v>
      </c>
      <c r="B27398" t="s">
        <v>51</v>
      </c>
      <c r="C27398">
        <f>(MIN(Calculator!$F862,110)-110)/20</f>
      </c>
    </row>
    <row r="27399" spans="1:3" x14ac:dyDescent="0.25">
      <c r="A27399">
        <v>862</v>
      </c>
      <c r="B27399" t="s">
        <v>52</v>
      </c>
      <c r="C27399">
        <f>(MAX(Calculator!$F862,110)-130)/20</f>
      </c>
    </row>
    <row r="27400" spans="1:3" x14ac:dyDescent="0.25">
      <c r="A27400">
        <v>862</v>
      </c>
      <c r="B27400" t="s">
        <v>17</v>
      </c>
      <c r="C27400">
        <f>IF(Calculator!$G862="Yes",1,0)</f>
      </c>
    </row>
    <row r="27401" spans="1:3" x14ac:dyDescent="0.25">
      <c r="A27401">
        <v>862</v>
      </c>
      <c r="B27401" t="s">
        <v>53</v>
      </c>
      <c r="C27401">
        <f>IF(Calculator!$H862="Yes",1,0)</f>
      </c>
    </row>
    <row r="27402" spans="1:3" x14ac:dyDescent="0.25">
      <c r="A27402">
        <v>862</v>
      </c>
      <c r="B27402" t="s">
        <v>54</v>
      </c>
      <c r="C27402">
        <f>(MIN(Calculator!$I862,30)-25)/5</f>
      </c>
    </row>
    <row r="27403" spans="1:3" x14ac:dyDescent="0.25">
      <c r="A27403">
        <v>862</v>
      </c>
      <c r="B27403" t="s">
        <v>55</v>
      </c>
      <c r="C27403">
        <f>(MAX(Calculator!$I862,30)-30)/5</f>
      </c>
    </row>
    <row r="27404" spans="1:3" x14ac:dyDescent="0.25">
      <c r="A27404">
        <v>862</v>
      </c>
      <c r="B27404" t="s">
        <v>56</v>
      </c>
      <c r="C27404">
        <f>(MIN(Calculator!$J862,60)-60)/-15</f>
      </c>
    </row>
    <row r="27405" spans="1:3" x14ac:dyDescent="0.25">
      <c r="A27405">
        <v>862</v>
      </c>
      <c r="B27405" t="s">
        <v>57</v>
      </c>
      <c r="C27405">
        <f>(MAX(Calculator!$J862,60)-90)/-15</f>
      </c>
    </row>
    <row r="27406" spans="1:3" x14ac:dyDescent="0.25">
      <c r="A27406">
        <v>862</v>
      </c>
      <c r="B27406" t="s">
        <v>58</v>
      </c>
      <c r="C27406">
        <f>IF(Calculator!$K862="Yes",1,0)</f>
      </c>
    </row>
    <row r="27407" spans="1:3" x14ac:dyDescent="0.25">
      <c r="A27407">
        <v>862</v>
      </c>
      <c r="B27407" t="s">
        <v>59</v>
      </c>
      <c r="C27407">
        <f>IF(Calculator!$L862="Yes",1,0)</f>
      </c>
    </row>
    <row r="27408" spans="1:3" x14ac:dyDescent="0.25">
      <c r="A27408">
        <v>862</v>
      </c>
      <c r="B27408" t="s">
        <v>60</v>
      </c>
      <c r="C27408">
        <f>((MAX(Calculator!$F862,110)-130)/20)*IF(Calculator!$K862="Yes",1,0)</f>
      </c>
    </row>
    <row r="27409" spans="1:3" x14ac:dyDescent="0.25">
      <c r="A27409">
        <v>862</v>
      </c>
      <c r="B27409" t="s">
        <v>61</v>
      </c>
      <c r="C27409">
        <f>((((Calculator!$D862-Calculator!$E862)*0.02586)-3.5))*IF(Calculator!$L862="Yes",1,0)</f>
      </c>
    </row>
    <row r="27410" spans="1:3" x14ac:dyDescent="0.25">
      <c r="A27410">
        <v>862</v>
      </c>
      <c r="B27410" t="s">
        <v>62</v>
      </c>
      <c r="C27410">
        <f>(((Calculator!$C862-55)/10)*(((((Calculator!$D862-Calculator!$E862)*0.02586)-3.5))))</f>
      </c>
    </row>
    <row r="27411" spans="1:3" x14ac:dyDescent="0.25">
      <c r="A27411">
        <v>862</v>
      </c>
      <c r="B27411" t="s">
        <v>63</v>
      </c>
      <c r="C27411">
        <f>(((Calculator!$C862-55)/10)*(((Calculator!$E862*0.02586)-1.3)/0.3))</f>
      </c>
    </row>
    <row r="27412" spans="1:3" x14ac:dyDescent="0.25">
      <c r="A27412">
        <v>862</v>
      </c>
      <c r="B27412" t="s">
        <v>64</v>
      </c>
      <c r="C27412">
        <f>(((Calculator!$C862-55)/10)*((MAX(Calculator!$F862,110)-130)/20))</f>
      </c>
    </row>
    <row r="27413" spans="1:3" x14ac:dyDescent="0.25">
      <c r="A27413">
        <v>862</v>
      </c>
      <c r="B27413" t="s">
        <v>65</v>
      </c>
      <c r="C27413">
        <f>(((Calculator!$C862-55)/10)*IF(Calculator!$G862="Yes",1,0))</f>
      </c>
    </row>
    <row r="27414" spans="1:3" x14ac:dyDescent="0.25">
      <c r="A27414">
        <v>862</v>
      </c>
      <c r="B27414" t="s">
        <v>66</v>
      </c>
      <c r="C27414">
        <f>(((Calculator!$C862-55)/10)*IF(Calculator!$H862="Yes",1,0))</f>
      </c>
    </row>
    <row r="27415" spans="1:3" x14ac:dyDescent="0.25">
      <c r="A27415">
        <v>862</v>
      </c>
      <c r="B27415" t="s">
        <v>67</v>
      </c>
      <c r="C27415">
        <f>(((Calculator!$C862-55)/10)*((MAX(Calculator!$I862,30)-30)/5))</f>
      </c>
    </row>
    <row r="27416" spans="1:3" x14ac:dyDescent="0.25">
      <c r="A27416">
        <v>862</v>
      </c>
      <c r="B27416" t="s">
        <v>68</v>
      </c>
      <c r="C27416">
        <f>(((Calculator!$C862-55)/10)*((MIN(Calculator!$J862,60)-60)/-15))</f>
      </c>
    </row>
    <row r="27417" spans="1:3" x14ac:dyDescent="0.25">
      <c r="A27417">
        <v>862</v>
      </c>
      <c r="B27417" t="s">
        <v>69</v>
      </c>
      <c r="C27417">
        <f>IF(AND(Calculator!$O862&lt;&gt;"",Calculator!$O862&gt;=4,Calculator!$O862&lt;=6),1,0)</f>
      </c>
    </row>
    <row r="27418" spans="1:3" x14ac:dyDescent="0.25">
      <c r="A27418">
        <v>862</v>
      </c>
      <c r="B27418" t="s">
        <v>70</v>
      </c>
      <c r="C27418">
        <f>IF(AND(Calculator!$O862&lt;&gt;"",Calculator!$O862&gt;=7,Calculator!$O862&lt;=10),1,0)</f>
      </c>
    </row>
    <row r="27419" spans="1:3" x14ac:dyDescent="0.25">
      <c r="A27419">
        <v>862</v>
      </c>
      <c r="B27419" t="s">
        <v>71</v>
      </c>
      <c r="C27419">
        <f>IF(Calculator!$O862="",1,0)</f>
      </c>
    </row>
    <row r="27420" spans="1:3" x14ac:dyDescent="0.25">
      <c r="A27420">
        <v>862</v>
      </c>
      <c r="B27420" t="s">
        <v>72</v>
      </c>
      <c r="C27420">
        <f>IF(OR(Calculator!$M862="",Calculator!$M862=0),0,LN(Calculator!$M862))</f>
      </c>
    </row>
    <row r="27421" spans="1:3" x14ac:dyDescent="0.25">
      <c r="A27421">
        <v>862</v>
      </c>
      <c r="B27421" t="s">
        <v>73</v>
      </c>
      <c r="C27421">
        <f>IF(Calculator!$M862="",1,0)</f>
      </c>
    </row>
    <row r="27422" spans="1:3" x14ac:dyDescent="0.25">
      <c r="A27422">
        <v>862</v>
      </c>
      <c r="B27422" t="s">
        <v>74</v>
      </c>
      <c r="C27422">
        <f>IF(Calculator!$N862="",0,(Calculator!$N862-5.3)*IF(Calculator!$G862="Yes",1,0))</f>
      </c>
    </row>
    <row r="27423" spans="1:3" x14ac:dyDescent="0.25">
      <c r="A27423">
        <v>862</v>
      </c>
      <c r="B27423" t="s">
        <v>75</v>
      </c>
      <c r="C27423">
        <f>IF(Calculator!$N862="",0,(Calculator!$N862-5.3)*(1-IF(Calculator!$G862="Yes",1,0)))</f>
      </c>
    </row>
    <row r="27424" spans="1:3" x14ac:dyDescent="0.25">
      <c r="A27424">
        <v>862</v>
      </c>
      <c r="B27424" t="s">
        <v>76</v>
      </c>
      <c r="C27424">
        <f>IF(Calculator!$N862="",1,0)</f>
      </c>
    </row>
    <row r="27425" spans="1:3" x14ac:dyDescent="0.25">
      <c r="A27425">
        <v>862</v>
      </c>
      <c r="B27425" t="s">
        <v>77</v>
      </c>
      <c r="C27425">
        <f>1</f>
      </c>
    </row>
    <row r="27426" spans="1:3" x14ac:dyDescent="0.25">
      <c r="A27426">
        <v>863</v>
      </c>
      <c r="B27426" t="s">
        <v>47</v>
      </c>
      <c r="C27426">
        <f>(Calculator!$C863-55)/10</f>
      </c>
    </row>
    <row r="27427" spans="1:3" x14ac:dyDescent="0.25">
      <c r="A27427">
        <v>863</v>
      </c>
      <c r="B27427" t="s">
        <v>48</v>
      </c>
      <c r="C27427">
        <f>((Calculator!$C863-55)/10)^2</f>
      </c>
    </row>
    <row r="27428" spans="1:3" x14ac:dyDescent="0.25">
      <c r="A27428">
        <v>863</v>
      </c>
      <c r="B27428" t="s">
        <v>49</v>
      </c>
      <c r="C27428">
        <f>((Calculator!$D863-Calculator!$E863)*0.02586)-3.5</f>
      </c>
    </row>
    <row r="27429" spans="1:3" x14ac:dyDescent="0.25">
      <c r="A27429">
        <v>863</v>
      </c>
      <c r="B27429" t="s">
        <v>50</v>
      </c>
      <c r="C27429">
        <f>((Calculator!$E863*0.02586)-1.3)/0.3</f>
      </c>
    </row>
    <row r="27430" spans="1:3" x14ac:dyDescent="0.25">
      <c r="A27430">
        <v>863</v>
      </c>
      <c r="B27430" t="s">
        <v>51</v>
      </c>
      <c r="C27430">
        <f>(MIN(Calculator!$F863,110)-110)/20</f>
      </c>
    </row>
    <row r="27431" spans="1:3" x14ac:dyDescent="0.25">
      <c r="A27431">
        <v>863</v>
      </c>
      <c r="B27431" t="s">
        <v>52</v>
      </c>
      <c r="C27431">
        <f>(MAX(Calculator!$F863,110)-130)/20</f>
      </c>
    </row>
    <row r="27432" spans="1:3" x14ac:dyDescent="0.25">
      <c r="A27432">
        <v>863</v>
      </c>
      <c r="B27432" t="s">
        <v>17</v>
      </c>
      <c r="C27432">
        <f>IF(Calculator!$G863="Yes",1,0)</f>
      </c>
    </row>
    <row r="27433" spans="1:3" x14ac:dyDescent="0.25">
      <c r="A27433">
        <v>863</v>
      </c>
      <c r="B27433" t="s">
        <v>53</v>
      </c>
      <c r="C27433">
        <f>IF(Calculator!$H863="Yes",1,0)</f>
      </c>
    </row>
    <row r="27434" spans="1:3" x14ac:dyDescent="0.25">
      <c r="A27434">
        <v>863</v>
      </c>
      <c r="B27434" t="s">
        <v>54</v>
      </c>
      <c r="C27434">
        <f>(MIN(Calculator!$I863,30)-25)/5</f>
      </c>
    </row>
    <row r="27435" spans="1:3" x14ac:dyDescent="0.25">
      <c r="A27435">
        <v>863</v>
      </c>
      <c r="B27435" t="s">
        <v>55</v>
      </c>
      <c r="C27435">
        <f>(MAX(Calculator!$I863,30)-30)/5</f>
      </c>
    </row>
    <row r="27436" spans="1:3" x14ac:dyDescent="0.25">
      <c r="A27436">
        <v>863</v>
      </c>
      <c r="B27436" t="s">
        <v>56</v>
      </c>
      <c r="C27436">
        <f>(MIN(Calculator!$J863,60)-60)/-15</f>
      </c>
    </row>
    <row r="27437" spans="1:3" x14ac:dyDescent="0.25">
      <c r="A27437">
        <v>863</v>
      </c>
      <c r="B27437" t="s">
        <v>57</v>
      </c>
      <c r="C27437">
        <f>(MAX(Calculator!$J863,60)-90)/-15</f>
      </c>
    </row>
    <row r="27438" spans="1:3" x14ac:dyDescent="0.25">
      <c r="A27438">
        <v>863</v>
      </c>
      <c r="B27438" t="s">
        <v>58</v>
      </c>
      <c r="C27438">
        <f>IF(Calculator!$K863="Yes",1,0)</f>
      </c>
    </row>
    <row r="27439" spans="1:3" x14ac:dyDescent="0.25">
      <c r="A27439">
        <v>863</v>
      </c>
      <c r="B27439" t="s">
        <v>59</v>
      </c>
      <c r="C27439">
        <f>IF(Calculator!$L863="Yes",1,0)</f>
      </c>
    </row>
    <row r="27440" spans="1:3" x14ac:dyDescent="0.25">
      <c r="A27440">
        <v>863</v>
      </c>
      <c r="B27440" t="s">
        <v>60</v>
      </c>
      <c r="C27440">
        <f>((MAX(Calculator!$F863,110)-130)/20)*IF(Calculator!$K863="Yes",1,0)</f>
      </c>
    </row>
    <row r="27441" spans="1:3" x14ac:dyDescent="0.25">
      <c r="A27441">
        <v>863</v>
      </c>
      <c r="B27441" t="s">
        <v>61</v>
      </c>
      <c r="C27441">
        <f>((((Calculator!$D863-Calculator!$E863)*0.02586)-3.5))*IF(Calculator!$L863="Yes",1,0)</f>
      </c>
    </row>
    <row r="27442" spans="1:3" x14ac:dyDescent="0.25">
      <c r="A27442">
        <v>863</v>
      </c>
      <c r="B27442" t="s">
        <v>62</v>
      </c>
      <c r="C27442">
        <f>(((Calculator!$C863-55)/10)*(((((Calculator!$D863-Calculator!$E863)*0.02586)-3.5))))</f>
      </c>
    </row>
    <row r="27443" spans="1:3" x14ac:dyDescent="0.25">
      <c r="A27443">
        <v>863</v>
      </c>
      <c r="B27443" t="s">
        <v>63</v>
      </c>
      <c r="C27443">
        <f>(((Calculator!$C863-55)/10)*(((Calculator!$E863*0.02586)-1.3)/0.3))</f>
      </c>
    </row>
    <row r="27444" spans="1:3" x14ac:dyDescent="0.25">
      <c r="A27444">
        <v>863</v>
      </c>
      <c r="B27444" t="s">
        <v>64</v>
      </c>
      <c r="C27444">
        <f>(((Calculator!$C863-55)/10)*((MAX(Calculator!$F863,110)-130)/20))</f>
      </c>
    </row>
    <row r="27445" spans="1:3" x14ac:dyDescent="0.25">
      <c r="A27445">
        <v>863</v>
      </c>
      <c r="B27445" t="s">
        <v>65</v>
      </c>
      <c r="C27445">
        <f>(((Calculator!$C863-55)/10)*IF(Calculator!$G863="Yes",1,0))</f>
      </c>
    </row>
    <row r="27446" spans="1:3" x14ac:dyDescent="0.25">
      <c r="A27446">
        <v>863</v>
      </c>
      <c r="B27446" t="s">
        <v>66</v>
      </c>
      <c r="C27446">
        <f>(((Calculator!$C863-55)/10)*IF(Calculator!$H863="Yes",1,0))</f>
      </c>
    </row>
    <row r="27447" spans="1:3" x14ac:dyDescent="0.25">
      <c r="A27447">
        <v>863</v>
      </c>
      <c r="B27447" t="s">
        <v>67</v>
      </c>
      <c r="C27447">
        <f>(((Calculator!$C863-55)/10)*((MAX(Calculator!$I863,30)-30)/5))</f>
      </c>
    </row>
    <row r="27448" spans="1:3" x14ac:dyDescent="0.25">
      <c r="A27448">
        <v>863</v>
      </c>
      <c r="B27448" t="s">
        <v>68</v>
      </c>
      <c r="C27448">
        <f>(((Calculator!$C863-55)/10)*((MIN(Calculator!$J863,60)-60)/-15))</f>
      </c>
    </row>
    <row r="27449" spans="1:3" x14ac:dyDescent="0.25">
      <c r="A27449">
        <v>863</v>
      </c>
      <c r="B27449" t="s">
        <v>69</v>
      </c>
      <c r="C27449">
        <f>IF(AND(Calculator!$O863&lt;&gt;"",Calculator!$O863&gt;=4,Calculator!$O863&lt;=6),1,0)</f>
      </c>
    </row>
    <row r="27450" spans="1:3" x14ac:dyDescent="0.25">
      <c r="A27450">
        <v>863</v>
      </c>
      <c r="B27450" t="s">
        <v>70</v>
      </c>
      <c r="C27450">
        <f>IF(AND(Calculator!$O863&lt;&gt;"",Calculator!$O863&gt;=7,Calculator!$O863&lt;=10),1,0)</f>
      </c>
    </row>
    <row r="27451" spans="1:3" x14ac:dyDescent="0.25">
      <c r="A27451">
        <v>863</v>
      </c>
      <c r="B27451" t="s">
        <v>71</v>
      </c>
      <c r="C27451">
        <f>IF(Calculator!$O863="",1,0)</f>
      </c>
    </row>
    <row r="27452" spans="1:3" x14ac:dyDescent="0.25">
      <c r="A27452">
        <v>863</v>
      </c>
      <c r="B27452" t="s">
        <v>72</v>
      </c>
      <c r="C27452">
        <f>IF(OR(Calculator!$M863="",Calculator!$M863=0),0,LN(Calculator!$M863))</f>
      </c>
    </row>
    <row r="27453" spans="1:3" x14ac:dyDescent="0.25">
      <c r="A27453">
        <v>863</v>
      </c>
      <c r="B27453" t="s">
        <v>73</v>
      </c>
      <c r="C27453">
        <f>IF(Calculator!$M863="",1,0)</f>
      </c>
    </row>
    <row r="27454" spans="1:3" x14ac:dyDescent="0.25">
      <c r="A27454">
        <v>863</v>
      </c>
      <c r="B27454" t="s">
        <v>74</v>
      </c>
      <c r="C27454">
        <f>IF(Calculator!$N863="",0,(Calculator!$N863-5.3)*IF(Calculator!$G863="Yes",1,0))</f>
      </c>
    </row>
    <row r="27455" spans="1:3" x14ac:dyDescent="0.25">
      <c r="A27455">
        <v>863</v>
      </c>
      <c r="B27455" t="s">
        <v>75</v>
      </c>
      <c r="C27455">
        <f>IF(Calculator!$N863="",0,(Calculator!$N863-5.3)*(1-IF(Calculator!$G863="Yes",1,0)))</f>
      </c>
    </row>
    <row r="27456" spans="1:3" x14ac:dyDescent="0.25">
      <c r="A27456">
        <v>863</v>
      </c>
      <c r="B27456" t="s">
        <v>76</v>
      </c>
      <c r="C27456">
        <f>IF(Calculator!$N863="",1,0)</f>
      </c>
    </row>
    <row r="27457" spans="1:3" x14ac:dyDescent="0.25">
      <c r="A27457">
        <v>863</v>
      </c>
      <c r="B27457" t="s">
        <v>77</v>
      </c>
      <c r="C27457">
        <f>1</f>
      </c>
    </row>
    <row r="27458" spans="1:3" x14ac:dyDescent="0.25">
      <c r="A27458">
        <v>864</v>
      </c>
      <c r="B27458" t="s">
        <v>47</v>
      </c>
      <c r="C27458">
        <f>(Calculator!$C864-55)/10</f>
      </c>
    </row>
    <row r="27459" spans="1:3" x14ac:dyDescent="0.25">
      <c r="A27459">
        <v>864</v>
      </c>
      <c r="B27459" t="s">
        <v>48</v>
      </c>
      <c r="C27459">
        <f>((Calculator!$C864-55)/10)^2</f>
      </c>
    </row>
    <row r="27460" spans="1:3" x14ac:dyDescent="0.25">
      <c r="A27460">
        <v>864</v>
      </c>
      <c r="B27460" t="s">
        <v>49</v>
      </c>
      <c r="C27460">
        <f>((Calculator!$D864-Calculator!$E864)*0.02586)-3.5</f>
      </c>
    </row>
    <row r="27461" spans="1:3" x14ac:dyDescent="0.25">
      <c r="A27461">
        <v>864</v>
      </c>
      <c r="B27461" t="s">
        <v>50</v>
      </c>
      <c r="C27461">
        <f>((Calculator!$E864*0.02586)-1.3)/0.3</f>
      </c>
    </row>
    <row r="27462" spans="1:3" x14ac:dyDescent="0.25">
      <c r="A27462">
        <v>864</v>
      </c>
      <c r="B27462" t="s">
        <v>51</v>
      </c>
      <c r="C27462">
        <f>(MIN(Calculator!$F864,110)-110)/20</f>
      </c>
    </row>
    <row r="27463" spans="1:3" x14ac:dyDescent="0.25">
      <c r="A27463">
        <v>864</v>
      </c>
      <c r="B27463" t="s">
        <v>52</v>
      </c>
      <c r="C27463">
        <f>(MAX(Calculator!$F864,110)-130)/20</f>
      </c>
    </row>
    <row r="27464" spans="1:3" x14ac:dyDescent="0.25">
      <c r="A27464">
        <v>864</v>
      </c>
      <c r="B27464" t="s">
        <v>17</v>
      </c>
      <c r="C27464">
        <f>IF(Calculator!$G864="Yes",1,0)</f>
      </c>
    </row>
    <row r="27465" spans="1:3" x14ac:dyDescent="0.25">
      <c r="A27465">
        <v>864</v>
      </c>
      <c r="B27465" t="s">
        <v>53</v>
      </c>
      <c r="C27465">
        <f>IF(Calculator!$H864="Yes",1,0)</f>
      </c>
    </row>
    <row r="27466" spans="1:3" x14ac:dyDescent="0.25">
      <c r="A27466">
        <v>864</v>
      </c>
      <c r="B27466" t="s">
        <v>54</v>
      </c>
      <c r="C27466">
        <f>(MIN(Calculator!$I864,30)-25)/5</f>
      </c>
    </row>
    <row r="27467" spans="1:3" x14ac:dyDescent="0.25">
      <c r="A27467">
        <v>864</v>
      </c>
      <c r="B27467" t="s">
        <v>55</v>
      </c>
      <c r="C27467">
        <f>(MAX(Calculator!$I864,30)-30)/5</f>
      </c>
    </row>
    <row r="27468" spans="1:3" x14ac:dyDescent="0.25">
      <c r="A27468">
        <v>864</v>
      </c>
      <c r="B27468" t="s">
        <v>56</v>
      </c>
      <c r="C27468">
        <f>(MIN(Calculator!$J864,60)-60)/-15</f>
      </c>
    </row>
    <row r="27469" spans="1:3" x14ac:dyDescent="0.25">
      <c r="A27469">
        <v>864</v>
      </c>
      <c r="B27469" t="s">
        <v>57</v>
      </c>
      <c r="C27469">
        <f>(MAX(Calculator!$J864,60)-90)/-15</f>
      </c>
    </row>
    <row r="27470" spans="1:3" x14ac:dyDescent="0.25">
      <c r="A27470">
        <v>864</v>
      </c>
      <c r="B27470" t="s">
        <v>58</v>
      </c>
      <c r="C27470">
        <f>IF(Calculator!$K864="Yes",1,0)</f>
      </c>
    </row>
    <row r="27471" spans="1:3" x14ac:dyDescent="0.25">
      <c r="A27471">
        <v>864</v>
      </c>
      <c r="B27471" t="s">
        <v>59</v>
      </c>
      <c r="C27471">
        <f>IF(Calculator!$L864="Yes",1,0)</f>
      </c>
    </row>
    <row r="27472" spans="1:3" x14ac:dyDescent="0.25">
      <c r="A27472">
        <v>864</v>
      </c>
      <c r="B27472" t="s">
        <v>60</v>
      </c>
      <c r="C27472">
        <f>((MAX(Calculator!$F864,110)-130)/20)*IF(Calculator!$K864="Yes",1,0)</f>
      </c>
    </row>
    <row r="27473" spans="1:3" x14ac:dyDescent="0.25">
      <c r="A27473">
        <v>864</v>
      </c>
      <c r="B27473" t="s">
        <v>61</v>
      </c>
      <c r="C27473">
        <f>((((Calculator!$D864-Calculator!$E864)*0.02586)-3.5))*IF(Calculator!$L864="Yes",1,0)</f>
      </c>
    </row>
    <row r="27474" spans="1:3" x14ac:dyDescent="0.25">
      <c r="A27474">
        <v>864</v>
      </c>
      <c r="B27474" t="s">
        <v>62</v>
      </c>
      <c r="C27474">
        <f>(((Calculator!$C864-55)/10)*(((((Calculator!$D864-Calculator!$E864)*0.02586)-3.5))))</f>
      </c>
    </row>
    <row r="27475" spans="1:3" x14ac:dyDescent="0.25">
      <c r="A27475">
        <v>864</v>
      </c>
      <c r="B27475" t="s">
        <v>63</v>
      </c>
      <c r="C27475">
        <f>(((Calculator!$C864-55)/10)*(((Calculator!$E864*0.02586)-1.3)/0.3))</f>
      </c>
    </row>
    <row r="27476" spans="1:3" x14ac:dyDescent="0.25">
      <c r="A27476">
        <v>864</v>
      </c>
      <c r="B27476" t="s">
        <v>64</v>
      </c>
      <c r="C27476">
        <f>(((Calculator!$C864-55)/10)*((MAX(Calculator!$F864,110)-130)/20))</f>
      </c>
    </row>
    <row r="27477" spans="1:3" x14ac:dyDescent="0.25">
      <c r="A27477">
        <v>864</v>
      </c>
      <c r="B27477" t="s">
        <v>65</v>
      </c>
      <c r="C27477">
        <f>(((Calculator!$C864-55)/10)*IF(Calculator!$G864="Yes",1,0))</f>
      </c>
    </row>
    <row r="27478" spans="1:3" x14ac:dyDescent="0.25">
      <c r="A27478">
        <v>864</v>
      </c>
      <c r="B27478" t="s">
        <v>66</v>
      </c>
      <c r="C27478">
        <f>(((Calculator!$C864-55)/10)*IF(Calculator!$H864="Yes",1,0))</f>
      </c>
    </row>
    <row r="27479" spans="1:3" x14ac:dyDescent="0.25">
      <c r="A27479">
        <v>864</v>
      </c>
      <c r="B27479" t="s">
        <v>67</v>
      </c>
      <c r="C27479">
        <f>(((Calculator!$C864-55)/10)*((MAX(Calculator!$I864,30)-30)/5))</f>
      </c>
    </row>
    <row r="27480" spans="1:3" x14ac:dyDescent="0.25">
      <c r="A27480">
        <v>864</v>
      </c>
      <c r="B27480" t="s">
        <v>68</v>
      </c>
      <c r="C27480">
        <f>(((Calculator!$C864-55)/10)*((MIN(Calculator!$J864,60)-60)/-15))</f>
      </c>
    </row>
    <row r="27481" spans="1:3" x14ac:dyDescent="0.25">
      <c r="A27481">
        <v>864</v>
      </c>
      <c r="B27481" t="s">
        <v>69</v>
      </c>
      <c r="C27481">
        <f>IF(AND(Calculator!$O864&lt;&gt;"",Calculator!$O864&gt;=4,Calculator!$O864&lt;=6),1,0)</f>
      </c>
    </row>
    <row r="27482" spans="1:3" x14ac:dyDescent="0.25">
      <c r="A27482">
        <v>864</v>
      </c>
      <c r="B27482" t="s">
        <v>70</v>
      </c>
      <c r="C27482">
        <f>IF(AND(Calculator!$O864&lt;&gt;"",Calculator!$O864&gt;=7,Calculator!$O864&lt;=10),1,0)</f>
      </c>
    </row>
    <row r="27483" spans="1:3" x14ac:dyDescent="0.25">
      <c r="A27483">
        <v>864</v>
      </c>
      <c r="B27483" t="s">
        <v>71</v>
      </c>
      <c r="C27483">
        <f>IF(Calculator!$O864="",1,0)</f>
      </c>
    </row>
    <row r="27484" spans="1:3" x14ac:dyDescent="0.25">
      <c r="A27484">
        <v>864</v>
      </c>
      <c r="B27484" t="s">
        <v>72</v>
      </c>
      <c r="C27484">
        <f>IF(OR(Calculator!$M864="",Calculator!$M864=0),0,LN(Calculator!$M864))</f>
      </c>
    </row>
    <row r="27485" spans="1:3" x14ac:dyDescent="0.25">
      <c r="A27485">
        <v>864</v>
      </c>
      <c r="B27485" t="s">
        <v>73</v>
      </c>
      <c r="C27485">
        <f>IF(Calculator!$M864="",1,0)</f>
      </c>
    </row>
    <row r="27486" spans="1:3" x14ac:dyDescent="0.25">
      <c r="A27486">
        <v>864</v>
      </c>
      <c r="B27486" t="s">
        <v>74</v>
      </c>
      <c r="C27486">
        <f>IF(Calculator!$N864="",0,(Calculator!$N864-5.3)*IF(Calculator!$G864="Yes",1,0))</f>
      </c>
    </row>
    <row r="27487" spans="1:3" x14ac:dyDescent="0.25">
      <c r="A27487">
        <v>864</v>
      </c>
      <c r="B27487" t="s">
        <v>75</v>
      </c>
      <c r="C27487">
        <f>IF(Calculator!$N864="",0,(Calculator!$N864-5.3)*(1-IF(Calculator!$G864="Yes",1,0)))</f>
      </c>
    </row>
    <row r="27488" spans="1:3" x14ac:dyDescent="0.25">
      <c r="A27488">
        <v>864</v>
      </c>
      <c r="B27488" t="s">
        <v>76</v>
      </c>
      <c r="C27488">
        <f>IF(Calculator!$N864="",1,0)</f>
      </c>
    </row>
    <row r="27489" spans="1:3" x14ac:dyDescent="0.25">
      <c r="A27489">
        <v>864</v>
      </c>
      <c r="B27489" t="s">
        <v>77</v>
      </c>
      <c r="C27489">
        <f>1</f>
      </c>
    </row>
    <row r="27490" spans="1:3" x14ac:dyDescent="0.25">
      <c r="A27490">
        <v>865</v>
      </c>
      <c r="B27490" t="s">
        <v>47</v>
      </c>
      <c r="C27490">
        <f>(Calculator!$C865-55)/10</f>
      </c>
    </row>
    <row r="27491" spans="1:3" x14ac:dyDescent="0.25">
      <c r="A27491">
        <v>865</v>
      </c>
      <c r="B27491" t="s">
        <v>48</v>
      </c>
      <c r="C27491">
        <f>((Calculator!$C865-55)/10)^2</f>
      </c>
    </row>
    <row r="27492" spans="1:3" x14ac:dyDescent="0.25">
      <c r="A27492">
        <v>865</v>
      </c>
      <c r="B27492" t="s">
        <v>49</v>
      </c>
      <c r="C27492">
        <f>((Calculator!$D865-Calculator!$E865)*0.02586)-3.5</f>
      </c>
    </row>
    <row r="27493" spans="1:3" x14ac:dyDescent="0.25">
      <c r="A27493">
        <v>865</v>
      </c>
      <c r="B27493" t="s">
        <v>50</v>
      </c>
      <c r="C27493">
        <f>((Calculator!$E865*0.02586)-1.3)/0.3</f>
      </c>
    </row>
    <row r="27494" spans="1:3" x14ac:dyDescent="0.25">
      <c r="A27494">
        <v>865</v>
      </c>
      <c r="B27494" t="s">
        <v>51</v>
      </c>
      <c r="C27494">
        <f>(MIN(Calculator!$F865,110)-110)/20</f>
      </c>
    </row>
    <row r="27495" spans="1:3" x14ac:dyDescent="0.25">
      <c r="A27495">
        <v>865</v>
      </c>
      <c r="B27495" t="s">
        <v>52</v>
      </c>
      <c r="C27495">
        <f>(MAX(Calculator!$F865,110)-130)/20</f>
      </c>
    </row>
    <row r="27496" spans="1:3" x14ac:dyDescent="0.25">
      <c r="A27496">
        <v>865</v>
      </c>
      <c r="B27496" t="s">
        <v>17</v>
      </c>
      <c r="C27496">
        <f>IF(Calculator!$G865="Yes",1,0)</f>
      </c>
    </row>
    <row r="27497" spans="1:3" x14ac:dyDescent="0.25">
      <c r="A27497">
        <v>865</v>
      </c>
      <c r="B27497" t="s">
        <v>53</v>
      </c>
      <c r="C27497">
        <f>IF(Calculator!$H865="Yes",1,0)</f>
      </c>
    </row>
    <row r="27498" spans="1:3" x14ac:dyDescent="0.25">
      <c r="A27498">
        <v>865</v>
      </c>
      <c r="B27498" t="s">
        <v>54</v>
      </c>
      <c r="C27498">
        <f>(MIN(Calculator!$I865,30)-25)/5</f>
      </c>
    </row>
    <row r="27499" spans="1:3" x14ac:dyDescent="0.25">
      <c r="A27499">
        <v>865</v>
      </c>
      <c r="B27499" t="s">
        <v>55</v>
      </c>
      <c r="C27499">
        <f>(MAX(Calculator!$I865,30)-30)/5</f>
      </c>
    </row>
    <row r="27500" spans="1:3" x14ac:dyDescent="0.25">
      <c r="A27500">
        <v>865</v>
      </c>
      <c r="B27500" t="s">
        <v>56</v>
      </c>
      <c r="C27500">
        <f>(MIN(Calculator!$J865,60)-60)/-15</f>
      </c>
    </row>
    <row r="27501" spans="1:3" x14ac:dyDescent="0.25">
      <c r="A27501">
        <v>865</v>
      </c>
      <c r="B27501" t="s">
        <v>57</v>
      </c>
      <c r="C27501">
        <f>(MAX(Calculator!$J865,60)-90)/-15</f>
      </c>
    </row>
    <row r="27502" spans="1:3" x14ac:dyDescent="0.25">
      <c r="A27502">
        <v>865</v>
      </c>
      <c r="B27502" t="s">
        <v>58</v>
      </c>
      <c r="C27502">
        <f>IF(Calculator!$K865="Yes",1,0)</f>
      </c>
    </row>
    <row r="27503" spans="1:3" x14ac:dyDescent="0.25">
      <c r="A27503">
        <v>865</v>
      </c>
      <c r="B27503" t="s">
        <v>59</v>
      </c>
      <c r="C27503">
        <f>IF(Calculator!$L865="Yes",1,0)</f>
      </c>
    </row>
    <row r="27504" spans="1:3" x14ac:dyDescent="0.25">
      <c r="A27504">
        <v>865</v>
      </c>
      <c r="B27504" t="s">
        <v>60</v>
      </c>
      <c r="C27504">
        <f>((MAX(Calculator!$F865,110)-130)/20)*IF(Calculator!$K865="Yes",1,0)</f>
      </c>
    </row>
    <row r="27505" spans="1:3" x14ac:dyDescent="0.25">
      <c r="A27505">
        <v>865</v>
      </c>
      <c r="B27505" t="s">
        <v>61</v>
      </c>
      <c r="C27505">
        <f>((((Calculator!$D865-Calculator!$E865)*0.02586)-3.5))*IF(Calculator!$L865="Yes",1,0)</f>
      </c>
    </row>
    <row r="27506" spans="1:3" x14ac:dyDescent="0.25">
      <c r="A27506">
        <v>865</v>
      </c>
      <c r="B27506" t="s">
        <v>62</v>
      </c>
      <c r="C27506">
        <f>(((Calculator!$C865-55)/10)*(((((Calculator!$D865-Calculator!$E865)*0.02586)-3.5))))</f>
      </c>
    </row>
    <row r="27507" spans="1:3" x14ac:dyDescent="0.25">
      <c r="A27507">
        <v>865</v>
      </c>
      <c r="B27507" t="s">
        <v>63</v>
      </c>
      <c r="C27507">
        <f>(((Calculator!$C865-55)/10)*(((Calculator!$E865*0.02586)-1.3)/0.3))</f>
      </c>
    </row>
    <row r="27508" spans="1:3" x14ac:dyDescent="0.25">
      <c r="A27508">
        <v>865</v>
      </c>
      <c r="B27508" t="s">
        <v>64</v>
      </c>
      <c r="C27508">
        <f>(((Calculator!$C865-55)/10)*((MAX(Calculator!$F865,110)-130)/20))</f>
      </c>
    </row>
    <row r="27509" spans="1:3" x14ac:dyDescent="0.25">
      <c r="A27509">
        <v>865</v>
      </c>
      <c r="B27509" t="s">
        <v>65</v>
      </c>
      <c r="C27509">
        <f>(((Calculator!$C865-55)/10)*IF(Calculator!$G865="Yes",1,0))</f>
      </c>
    </row>
    <row r="27510" spans="1:3" x14ac:dyDescent="0.25">
      <c r="A27510">
        <v>865</v>
      </c>
      <c r="B27510" t="s">
        <v>66</v>
      </c>
      <c r="C27510">
        <f>(((Calculator!$C865-55)/10)*IF(Calculator!$H865="Yes",1,0))</f>
      </c>
    </row>
    <row r="27511" spans="1:3" x14ac:dyDescent="0.25">
      <c r="A27511">
        <v>865</v>
      </c>
      <c r="B27511" t="s">
        <v>67</v>
      </c>
      <c r="C27511">
        <f>(((Calculator!$C865-55)/10)*((MAX(Calculator!$I865,30)-30)/5))</f>
      </c>
    </row>
    <row r="27512" spans="1:3" x14ac:dyDescent="0.25">
      <c r="A27512">
        <v>865</v>
      </c>
      <c r="B27512" t="s">
        <v>68</v>
      </c>
      <c r="C27512">
        <f>(((Calculator!$C865-55)/10)*((MIN(Calculator!$J865,60)-60)/-15))</f>
      </c>
    </row>
    <row r="27513" spans="1:3" x14ac:dyDescent="0.25">
      <c r="A27513">
        <v>865</v>
      </c>
      <c r="B27513" t="s">
        <v>69</v>
      </c>
      <c r="C27513">
        <f>IF(AND(Calculator!$O865&lt;&gt;"",Calculator!$O865&gt;=4,Calculator!$O865&lt;=6),1,0)</f>
      </c>
    </row>
    <row r="27514" spans="1:3" x14ac:dyDescent="0.25">
      <c r="A27514">
        <v>865</v>
      </c>
      <c r="B27514" t="s">
        <v>70</v>
      </c>
      <c r="C27514">
        <f>IF(AND(Calculator!$O865&lt;&gt;"",Calculator!$O865&gt;=7,Calculator!$O865&lt;=10),1,0)</f>
      </c>
    </row>
    <row r="27515" spans="1:3" x14ac:dyDescent="0.25">
      <c r="A27515">
        <v>865</v>
      </c>
      <c r="B27515" t="s">
        <v>71</v>
      </c>
      <c r="C27515">
        <f>IF(Calculator!$O865="",1,0)</f>
      </c>
    </row>
    <row r="27516" spans="1:3" x14ac:dyDescent="0.25">
      <c r="A27516">
        <v>865</v>
      </c>
      <c r="B27516" t="s">
        <v>72</v>
      </c>
      <c r="C27516">
        <f>IF(OR(Calculator!$M865="",Calculator!$M865=0),0,LN(Calculator!$M865))</f>
      </c>
    </row>
    <row r="27517" spans="1:3" x14ac:dyDescent="0.25">
      <c r="A27517">
        <v>865</v>
      </c>
      <c r="B27517" t="s">
        <v>73</v>
      </c>
      <c r="C27517">
        <f>IF(Calculator!$M865="",1,0)</f>
      </c>
    </row>
    <row r="27518" spans="1:3" x14ac:dyDescent="0.25">
      <c r="A27518">
        <v>865</v>
      </c>
      <c r="B27518" t="s">
        <v>74</v>
      </c>
      <c r="C27518">
        <f>IF(Calculator!$N865="",0,(Calculator!$N865-5.3)*IF(Calculator!$G865="Yes",1,0))</f>
      </c>
    </row>
    <row r="27519" spans="1:3" x14ac:dyDescent="0.25">
      <c r="A27519">
        <v>865</v>
      </c>
      <c r="B27519" t="s">
        <v>75</v>
      </c>
      <c r="C27519">
        <f>IF(Calculator!$N865="",0,(Calculator!$N865-5.3)*(1-IF(Calculator!$G865="Yes",1,0)))</f>
      </c>
    </row>
    <row r="27520" spans="1:3" x14ac:dyDescent="0.25">
      <c r="A27520">
        <v>865</v>
      </c>
      <c r="B27520" t="s">
        <v>76</v>
      </c>
      <c r="C27520">
        <f>IF(Calculator!$N865="",1,0)</f>
      </c>
    </row>
    <row r="27521" spans="1:3" x14ac:dyDescent="0.25">
      <c r="A27521">
        <v>865</v>
      </c>
      <c r="B27521" t="s">
        <v>77</v>
      </c>
      <c r="C27521">
        <f>1</f>
      </c>
    </row>
    <row r="27522" spans="1:3" x14ac:dyDescent="0.25">
      <c r="A27522">
        <v>866</v>
      </c>
      <c r="B27522" t="s">
        <v>47</v>
      </c>
      <c r="C27522">
        <f>(Calculator!$C866-55)/10</f>
      </c>
    </row>
    <row r="27523" spans="1:3" x14ac:dyDescent="0.25">
      <c r="A27523">
        <v>866</v>
      </c>
      <c r="B27523" t="s">
        <v>48</v>
      </c>
      <c r="C27523">
        <f>((Calculator!$C866-55)/10)^2</f>
      </c>
    </row>
    <row r="27524" spans="1:3" x14ac:dyDescent="0.25">
      <c r="A27524">
        <v>866</v>
      </c>
      <c r="B27524" t="s">
        <v>49</v>
      </c>
      <c r="C27524">
        <f>((Calculator!$D866-Calculator!$E866)*0.02586)-3.5</f>
      </c>
    </row>
    <row r="27525" spans="1:3" x14ac:dyDescent="0.25">
      <c r="A27525">
        <v>866</v>
      </c>
      <c r="B27525" t="s">
        <v>50</v>
      </c>
      <c r="C27525">
        <f>((Calculator!$E866*0.02586)-1.3)/0.3</f>
      </c>
    </row>
    <row r="27526" spans="1:3" x14ac:dyDescent="0.25">
      <c r="A27526">
        <v>866</v>
      </c>
      <c r="B27526" t="s">
        <v>51</v>
      </c>
      <c r="C27526">
        <f>(MIN(Calculator!$F866,110)-110)/20</f>
      </c>
    </row>
    <row r="27527" spans="1:3" x14ac:dyDescent="0.25">
      <c r="A27527">
        <v>866</v>
      </c>
      <c r="B27527" t="s">
        <v>52</v>
      </c>
      <c r="C27527">
        <f>(MAX(Calculator!$F866,110)-130)/20</f>
      </c>
    </row>
    <row r="27528" spans="1:3" x14ac:dyDescent="0.25">
      <c r="A27528">
        <v>866</v>
      </c>
      <c r="B27528" t="s">
        <v>17</v>
      </c>
      <c r="C27528">
        <f>IF(Calculator!$G866="Yes",1,0)</f>
      </c>
    </row>
    <row r="27529" spans="1:3" x14ac:dyDescent="0.25">
      <c r="A27529">
        <v>866</v>
      </c>
      <c r="B27529" t="s">
        <v>53</v>
      </c>
      <c r="C27529">
        <f>IF(Calculator!$H866="Yes",1,0)</f>
      </c>
    </row>
    <row r="27530" spans="1:3" x14ac:dyDescent="0.25">
      <c r="A27530">
        <v>866</v>
      </c>
      <c r="B27530" t="s">
        <v>54</v>
      </c>
      <c r="C27530">
        <f>(MIN(Calculator!$I866,30)-25)/5</f>
      </c>
    </row>
    <row r="27531" spans="1:3" x14ac:dyDescent="0.25">
      <c r="A27531">
        <v>866</v>
      </c>
      <c r="B27531" t="s">
        <v>55</v>
      </c>
      <c r="C27531">
        <f>(MAX(Calculator!$I866,30)-30)/5</f>
      </c>
    </row>
    <row r="27532" spans="1:3" x14ac:dyDescent="0.25">
      <c r="A27532">
        <v>866</v>
      </c>
      <c r="B27532" t="s">
        <v>56</v>
      </c>
      <c r="C27532">
        <f>(MIN(Calculator!$J866,60)-60)/-15</f>
      </c>
    </row>
    <row r="27533" spans="1:3" x14ac:dyDescent="0.25">
      <c r="A27533">
        <v>866</v>
      </c>
      <c r="B27533" t="s">
        <v>57</v>
      </c>
      <c r="C27533">
        <f>(MAX(Calculator!$J866,60)-90)/-15</f>
      </c>
    </row>
    <row r="27534" spans="1:3" x14ac:dyDescent="0.25">
      <c r="A27534">
        <v>866</v>
      </c>
      <c r="B27534" t="s">
        <v>58</v>
      </c>
      <c r="C27534">
        <f>IF(Calculator!$K866="Yes",1,0)</f>
      </c>
    </row>
    <row r="27535" spans="1:3" x14ac:dyDescent="0.25">
      <c r="A27535">
        <v>866</v>
      </c>
      <c r="B27535" t="s">
        <v>59</v>
      </c>
      <c r="C27535">
        <f>IF(Calculator!$L866="Yes",1,0)</f>
      </c>
    </row>
    <row r="27536" spans="1:3" x14ac:dyDescent="0.25">
      <c r="A27536">
        <v>866</v>
      </c>
      <c r="B27536" t="s">
        <v>60</v>
      </c>
      <c r="C27536">
        <f>((MAX(Calculator!$F866,110)-130)/20)*IF(Calculator!$K866="Yes",1,0)</f>
      </c>
    </row>
    <row r="27537" spans="1:3" x14ac:dyDescent="0.25">
      <c r="A27537">
        <v>866</v>
      </c>
      <c r="B27537" t="s">
        <v>61</v>
      </c>
      <c r="C27537">
        <f>((((Calculator!$D866-Calculator!$E866)*0.02586)-3.5))*IF(Calculator!$L866="Yes",1,0)</f>
      </c>
    </row>
    <row r="27538" spans="1:3" x14ac:dyDescent="0.25">
      <c r="A27538">
        <v>866</v>
      </c>
      <c r="B27538" t="s">
        <v>62</v>
      </c>
      <c r="C27538">
        <f>(((Calculator!$C866-55)/10)*(((((Calculator!$D866-Calculator!$E866)*0.02586)-3.5))))</f>
      </c>
    </row>
    <row r="27539" spans="1:3" x14ac:dyDescent="0.25">
      <c r="A27539">
        <v>866</v>
      </c>
      <c r="B27539" t="s">
        <v>63</v>
      </c>
      <c r="C27539">
        <f>(((Calculator!$C866-55)/10)*(((Calculator!$E866*0.02586)-1.3)/0.3))</f>
      </c>
    </row>
    <row r="27540" spans="1:3" x14ac:dyDescent="0.25">
      <c r="A27540">
        <v>866</v>
      </c>
      <c r="B27540" t="s">
        <v>64</v>
      </c>
      <c r="C27540">
        <f>(((Calculator!$C866-55)/10)*((MAX(Calculator!$F866,110)-130)/20))</f>
      </c>
    </row>
    <row r="27541" spans="1:3" x14ac:dyDescent="0.25">
      <c r="A27541">
        <v>866</v>
      </c>
      <c r="B27541" t="s">
        <v>65</v>
      </c>
      <c r="C27541">
        <f>(((Calculator!$C866-55)/10)*IF(Calculator!$G866="Yes",1,0))</f>
      </c>
    </row>
    <row r="27542" spans="1:3" x14ac:dyDescent="0.25">
      <c r="A27542">
        <v>866</v>
      </c>
      <c r="B27542" t="s">
        <v>66</v>
      </c>
      <c r="C27542">
        <f>(((Calculator!$C866-55)/10)*IF(Calculator!$H866="Yes",1,0))</f>
      </c>
    </row>
    <row r="27543" spans="1:3" x14ac:dyDescent="0.25">
      <c r="A27543">
        <v>866</v>
      </c>
      <c r="B27543" t="s">
        <v>67</v>
      </c>
      <c r="C27543">
        <f>(((Calculator!$C866-55)/10)*((MAX(Calculator!$I866,30)-30)/5))</f>
      </c>
    </row>
    <row r="27544" spans="1:3" x14ac:dyDescent="0.25">
      <c r="A27544">
        <v>866</v>
      </c>
      <c r="B27544" t="s">
        <v>68</v>
      </c>
      <c r="C27544">
        <f>(((Calculator!$C866-55)/10)*((MIN(Calculator!$J866,60)-60)/-15))</f>
      </c>
    </row>
    <row r="27545" spans="1:3" x14ac:dyDescent="0.25">
      <c r="A27545">
        <v>866</v>
      </c>
      <c r="B27545" t="s">
        <v>69</v>
      </c>
      <c r="C27545">
        <f>IF(AND(Calculator!$O866&lt;&gt;"",Calculator!$O866&gt;=4,Calculator!$O866&lt;=6),1,0)</f>
      </c>
    </row>
    <row r="27546" spans="1:3" x14ac:dyDescent="0.25">
      <c r="A27546">
        <v>866</v>
      </c>
      <c r="B27546" t="s">
        <v>70</v>
      </c>
      <c r="C27546">
        <f>IF(AND(Calculator!$O866&lt;&gt;"",Calculator!$O866&gt;=7,Calculator!$O866&lt;=10),1,0)</f>
      </c>
    </row>
    <row r="27547" spans="1:3" x14ac:dyDescent="0.25">
      <c r="A27547">
        <v>866</v>
      </c>
      <c r="B27547" t="s">
        <v>71</v>
      </c>
      <c r="C27547">
        <f>IF(Calculator!$O866="",1,0)</f>
      </c>
    </row>
    <row r="27548" spans="1:3" x14ac:dyDescent="0.25">
      <c r="A27548">
        <v>866</v>
      </c>
      <c r="B27548" t="s">
        <v>72</v>
      </c>
      <c r="C27548">
        <f>IF(OR(Calculator!$M866="",Calculator!$M866=0),0,LN(Calculator!$M866))</f>
      </c>
    </row>
    <row r="27549" spans="1:3" x14ac:dyDescent="0.25">
      <c r="A27549">
        <v>866</v>
      </c>
      <c r="B27549" t="s">
        <v>73</v>
      </c>
      <c r="C27549">
        <f>IF(Calculator!$M866="",1,0)</f>
      </c>
    </row>
    <row r="27550" spans="1:3" x14ac:dyDescent="0.25">
      <c r="A27550">
        <v>866</v>
      </c>
      <c r="B27550" t="s">
        <v>74</v>
      </c>
      <c r="C27550">
        <f>IF(Calculator!$N866="",0,(Calculator!$N866-5.3)*IF(Calculator!$G866="Yes",1,0))</f>
      </c>
    </row>
    <row r="27551" spans="1:3" x14ac:dyDescent="0.25">
      <c r="A27551">
        <v>866</v>
      </c>
      <c r="B27551" t="s">
        <v>75</v>
      </c>
      <c r="C27551">
        <f>IF(Calculator!$N866="",0,(Calculator!$N866-5.3)*(1-IF(Calculator!$G866="Yes",1,0)))</f>
      </c>
    </row>
    <row r="27552" spans="1:3" x14ac:dyDescent="0.25">
      <c r="A27552">
        <v>866</v>
      </c>
      <c r="B27552" t="s">
        <v>76</v>
      </c>
      <c r="C27552">
        <f>IF(Calculator!$N866="",1,0)</f>
      </c>
    </row>
    <row r="27553" spans="1:3" x14ac:dyDescent="0.25">
      <c r="A27553">
        <v>866</v>
      </c>
      <c r="B27553" t="s">
        <v>77</v>
      </c>
      <c r="C27553">
        <f>1</f>
      </c>
    </row>
    <row r="27554" spans="1:3" x14ac:dyDescent="0.25">
      <c r="A27554">
        <v>867</v>
      </c>
      <c r="B27554" t="s">
        <v>47</v>
      </c>
      <c r="C27554">
        <f>(Calculator!$C867-55)/10</f>
      </c>
    </row>
    <row r="27555" spans="1:3" x14ac:dyDescent="0.25">
      <c r="A27555">
        <v>867</v>
      </c>
      <c r="B27555" t="s">
        <v>48</v>
      </c>
      <c r="C27555">
        <f>((Calculator!$C867-55)/10)^2</f>
      </c>
    </row>
    <row r="27556" spans="1:3" x14ac:dyDescent="0.25">
      <c r="A27556">
        <v>867</v>
      </c>
      <c r="B27556" t="s">
        <v>49</v>
      </c>
      <c r="C27556">
        <f>((Calculator!$D867-Calculator!$E867)*0.02586)-3.5</f>
      </c>
    </row>
    <row r="27557" spans="1:3" x14ac:dyDescent="0.25">
      <c r="A27557">
        <v>867</v>
      </c>
      <c r="B27557" t="s">
        <v>50</v>
      </c>
      <c r="C27557">
        <f>((Calculator!$E867*0.02586)-1.3)/0.3</f>
      </c>
    </row>
    <row r="27558" spans="1:3" x14ac:dyDescent="0.25">
      <c r="A27558">
        <v>867</v>
      </c>
      <c r="B27558" t="s">
        <v>51</v>
      </c>
      <c r="C27558">
        <f>(MIN(Calculator!$F867,110)-110)/20</f>
      </c>
    </row>
    <row r="27559" spans="1:3" x14ac:dyDescent="0.25">
      <c r="A27559">
        <v>867</v>
      </c>
      <c r="B27559" t="s">
        <v>52</v>
      </c>
      <c r="C27559">
        <f>(MAX(Calculator!$F867,110)-130)/20</f>
      </c>
    </row>
    <row r="27560" spans="1:3" x14ac:dyDescent="0.25">
      <c r="A27560">
        <v>867</v>
      </c>
      <c r="B27560" t="s">
        <v>17</v>
      </c>
      <c r="C27560">
        <f>IF(Calculator!$G867="Yes",1,0)</f>
      </c>
    </row>
    <row r="27561" spans="1:3" x14ac:dyDescent="0.25">
      <c r="A27561">
        <v>867</v>
      </c>
      <c r="B27561" t="s">
        <v>53</v>
      </c>
      <c r="C27561">
        <f>IF(Calculator!$H867="Yes",1,0)</f>
      </c>
    </row>
    <row r="27562" spans="1:3" x14ac:dyDescent="0.25">
      <c r="A27562">
        <v>867</v>
      </c>
      <c r="B27562" t="s">
        <v>54</v>
      </c>
      <c r="C27562">
        <f>(MIN(Calculator!$I867,30)-25)/5</f>
      </c>
    </row>
    <row r="27563" spans="1:3" x14ac:dyDescent="0.25">
      <c r="A27563">
        <v>867</v>
      </c>
      <c r="B27563" t="s">
        <v>55</v>
      </c>
      <c r="C27563">
        <f>(MAX(Calculator!$I867,30)-30)/5</f>
      </c>
    </row>
    <row r="27564" spans="1:3" x14ac:dyDescent="0.25">
      <c r="A27564">
        <v>867</v>
      </c>
      <c r="B27564" t="s">
        <v>56</v>
      </c>
      <c r="C27564">
        <f>(MIN(Calculator!$J867,60)-60)/-15</f>
      </c>
    </row>
    <row r="27565" spans="1:3" x14ac:dyDescent="0.25">
      <c r="A27565">
        <v>867</v>
      </c>
      <c r="B27565" t="s">
        <v>57</v>
      </c>
      <c r="C27565">
        <f>(MAX(Calculator!$J867,60)-90)/-15</f>
      </c>
    </row>
    <row r="27566" spans="1:3" x14ac:dyDescent="0.25">
      <c r="A27566">
        <v>867</v>
      </c>
      <c r="B27566" t="s">
        <v>58</v>
      </c>
      <c r="C27566">
        <f>IF(Calculator!$K867="Yes",1,0)</f>
      </c>
    </row>
    <row r="27567" spans="1:3" x14ac:dyDescent="0.25">
      <c r="A27567">
        <v>867</v>
      </c>
      <c r="B27567" t="s">
        <v>59</v>
      </c>
      <c r="C27567">
        <f>IF(Calculator!$L867="Yes",1,0)</f>
      </c>
    </row>
    <row r="27568" spans="1:3" x14ac:dyDescent="0.25">
      <c r="A27568">
        <v>867</v>
      </c>
      <c r="B27568" t="s">
        <v>60</v>
      </c>
      <c r="C27568">
        <f>((MAX(Calculator!$F867,110)-130)/20)*IF(Calculator!$K867="Yes",1,0)</f>
      </c>
    </row>
    <row r="27569" spans="1:3" x14ac:dyDescent="0.25">
      <c r="A27569">
        <v>867</v>
      </c>
      <c r="B27569" t="s">
        <v>61</v>
      </c>
      <c r="C27569">
        <f>((((Calculator!$D867-Calculator!$E867)*0.02586)-3.5))*IF(Calculator!$L867="Yes",1,0)</f>
      </c>
    </row>
    <row r="27570" spans="1:3" x14ac:dyDescent="0.25">
      <c r="A27570">
        <v>867</v>
      </c>
      <c r="B27570" t="s">
        <v>62</v>
      </c>
      <c r="C27570">
        <f>(((Calculator!$C867-55)/10)*(((((Calculator!$D867-Calculator!$E867)*0.02586)-3.5))))</f>
      </c>
    </row>
    <row r="27571" spans="1:3" x14ac:dyDescent="0.25">
      <c r="A27571">
        <v>867</v>
      </c>
      <c r="B27571" t="s">
        <v>63</v>
      </c>
      <c r="C27571">
        <f>(((Calculator!$C867-55)/10)*(((Calculator!$E867*0.02586)-1.3)/0.3))</f>
      </c>
    </row>
    <row r="27572" spans="1:3" x14ac:dyDescent="0.25">
      <c r="A27572">
        <v>867</v>
      </c>
      <c r="B27572" t="s">
        <v>64</v>
      </c>
      <c r="C27572">
        <f>(((Calculator!$C867-55)/10)*((MAX(Calculator!$F867,110)-130)/20))</f>
      </c>
    </row>
    <row r="27573" spans="1:3" x14ac:dyDescent="0.25">
      <c r="A27573">
        <v>867</v>
      </c>
      <c r="B27573" t="s">
        <v>65</v>
      </c>
      <c r="C27573">
        <f>(((Calculator!$C867-55)/10)*IF(Calculator!$G867="Yes",1,0))</f>
      </c>
    </row>
    <row r="27574" spans="1:3" x14ac:dyDescent="0.25">
      <c r="A27574">
        <v>867</v>
      </c>
      <c r="B27574" t="s">
        <v>66</v>
      </c>
      <c r="C27574">
        <f>(((Calculator!$C867-55)/10)*IF(Calculator!$H867="Yes",1,0))</f>
      </c>
    </row>
    <row r="27575" spans="1:3" x14ac:dyDescent="0.25">
      <c r="A27575">
        <v>867</v>
      </c>
      <c r="B27575" t="s">
        <v>67</v>
      </c>
      <c r="C27575">
        <f>(((Calculator!$C867-55)/10)*((MAX(Calculator!$I867,30)-30)/5))</f>
      </c>
    </row>
    <row r="27576" spans="1:3" x14ac:dyDescent="0.25">
      <c r="A27576">
        <v>867</v>
      </c>
      <c r="B27576" t="s">
        <v>68</v>
      </c>
      <c r="C27576">
        <f>(((Calculator!$C867-55)/10)*((MIN(Calculator!$J867,60)-60)/-15))</f>
      </c>
    </row>
    <row r="27577" spans="1:3" x14ac:dyDescent="0.25">
      <c r="A27577">
        <v>867</v>
      </c>
      <c r="B27577" t="s">
        <v>69</v>
      </c>
      <c r="C27577">
        <f>IF(AND(Calculator!$O867&lt;&gt;"",Calculator!$O867&gt;=4,Calculator!$O867&lt;=6),1,0)</f>
      </c>
    </row>
    <row r="27578" spans="1:3" x14ac:dyDescent="0.25">
      <c r="A27578">
        <v>867</v>
      </c>
      <c r="B27578" t="s">
        <v>70</v>
      </c>
      <c r="C27578">
        <f>IF(AND(Calculator!$O867&lt;&gt;"",Calculator!$O867&gt;=7,Calculator!$O867&lt;=10),1,0)</f>
      </c>
    </row>
    <row r="27579" spans="1:3" x14ac:dyDescent="0.25">
      <c r="A27579">
        <v>867</v>
      </c>
      <c r="B27579" t="s">
        <v>71</v>
      </c>
      <c r="C27579">
        <f>IF(Calculator!$O867="",1,0)</f>
      </c>
    </row>
    <row r="27580" spans="1:3" x14ac:dyDescent="0.25">
      <c r="A27580">
        <v>867</v>
      </c>
      <c r="B27580" t="s">
        <v>72</v>
      </c>
      <c r="C27580">
        <f>IF(OR(Calculator!$M867="",Calculator!$M867=0),0,LN(Calculator!$M867))</f>
      </c>
    </row>
    <row r="27581" spans="1:3" x14ac:dyDescent="0.25">
      <c r="A27581">
        <v>867</v>
      </c>
      <c r="B27581" t="s">
        <v>73</v>
      </c>
      <c r="C27581">
        <f>IF(Calculator!$M867="",1,0)</f>
      </c>
    </row>
    <row r="27582" spans="1:3" x14ac:dyDescent="0.25">
      <c r="A27582">
        <v>867</v>
      </c>
      <c r="B27582" t="s">
        <v>74</v>
      </c>
      <c r="C27582">
        <f>IF(Calculator!$N867="",0,(Calculator!$N867-5.3)*IF(Calculator!$G867="Yes",1,0))</f>
      </c>
    </row>
    <row r="27583" spans="1:3" x14ac:dyDescent="0.25">
      <c r="A27583">
        <v>867</v>
      </c>
      <c r="B27583" t="s">
        <v>75</v>
      </c>
      <c r="C27583">
        <f>IF(Calculator!$N867="",0,(Calculator!$N867-5.3)*(1-IF(Calculator!$G867="Yes",1,0)))</f>
      </c>
    </row>
    <row r="27584" spans="1:3" x14ac:dyDescent="0.25">
      <c r="A27584">
        <v>867</v>
      </c>
      <c r="B27584" t="s">
        <v>76</v>
      </c>
      <c r="C27584">
        <f>IF(Calculator!$N867="",1,0)</f>
      </c>
    </row>
    <row r="27585" spans="1:3" x14ac:dyDescent="0.25">
      <c r="A27585">
        <v>867</v>
      </c>
      <c r="B27585" t="s">
        <v>77</v>
      </c>
      <c r="C27585">
        <f>1</f>
      </c>
    </row>
    <row r="27586" spans="1:3" x14ac:dyDescent="0.25">
      <c r="A27586">
        <v>868</v>
      </c>
      <c r="B27586" t="s">
        <v>47</v>
      </c>
      <c r="C27586">
        <f>(Calculator!$C868-55)/10</f>
      </c>
    </row>
    <row r="27587" spans="1:3" x14ac:dyDescent="0.25">
      <c r="A27587">
        <v>868</v>
      </c>
      <c r="B27587" t="s">
        <v>48</v>
      </c>
      <c r="C27587">
        <f>((Calculator!$C868-55)/10)^2</f>
      </c>
    </row>
    <row r="27588" spans="1:3" x14ac:dyDescent="0.25">
      <c r="A27588">
        <v>868</v>
      </c>
      <c r="B27588" t="s">
        <v>49</v>
      </c>
      <c r="C27588">
        <f>((Calculator!$D868-Calculator!$E868)*0.02586)-3.5</f>
      </c>
    </row>
    <row r="27589" spans="1:3" x14ac:dyDescent="0.25">
      <c r="A27589">
        <v>868</v>
      </c>
      <c r="B27589" t="s">
        <v>50</v>
      </c>
      <c r="C27589">
        <f>((Calculator!$E868*0.02586)-1.3)/0.3</f>
      </c>
    </row>
    <row r="27590" spans="1:3" x14ac:dyDescent="0.25">
      <c r="A27590">
        <v>868</v>
      </c>
      <c r="B27590" t="s">
        <v>51</v>
      </c>
      <c r="C27590">
        <f>(MIN(Calculator!$F868,110)-110)/20</f>
      </c>
    </row>
    <row r="27591" spans="1:3" x14ac:dyDescent="0.25">
      <c r="A27591">
        <v>868</v>
      </c>
      <c r="B27591" t="s">
        <v>52</v>
      </c>
      <c r="C27591">
        <f>(MAX(Calculator!$F868,110)-130)/20</f>
      </c>
    </row>
    <row r="27592" spans="1:3" x14ac:dyDescent="0.25">
      <c r="A27592">
        <v>868</v>
      </c>
      <c r="B27592" t="s">
        <v>17</v>
      </c>
      <c r="C27592">
        <f>IF(Calculator!$G868="Yes",1,0)</f>
      </c>
    </row>
    <row r="27593" spans="1:3" x14ac:dyDescent="0.25">
      <c r="A27593">
        <v>868</v>
      </c>
      <c r="B27593" t="s">
        <v>53</v>
      </c>
      <c r="C27593">
        <f>IF(Calculator!$H868="Yes",1,0)</f>
      </c>
    </row>
    <row r="27594" spans="1:3" x14ac:dyDescent="0.25">
      <c r="A27594">
        <v>868</v>
      </c>
      <c r="B27594" t="s">
        <v>54</v>
      </c>
      <c r="C27594">
        <f>(MIN(Calculator!$I868,30)-25)/5</f>
      </c>
    </row>
    <row r="27595" spans="1:3" x14ac:dyDescent="0.25">
      <c r="A27595">
        <v>868</v>
      </c>
      <c r="B27595" t="s">
        <v>55</v>
      </c>
      <c r="C27595">
        <f>(MAX(Calculator!$I868,30)-30)/5</f>
      </c>
    </row>
    <row r="27596" spans="1:3" x14ac:dyDescent="0.25">
      <c r="A27596">
        <v>868</v>
      </c>
      <c r="B27596" t="s">
        <v>56</v>
      </c>
      <c r="C27596">
        <f>(MIN(Calculator!$J868,60)-60)/-15</f>
      </c>
    </row>
    <row r="27597" spans="1:3" x14ac:dyDescent="0.25">
      <c r="A27597">
        <v>868</v>
      </c>
      <c r="B27597" t="s">
        <v>57</v>
      </c>
      <c r="C27597">
        <f>(MAX(Calculator!$J868,60)-90)/-15</f>
      </c>
    </row>
    <row r="27598" spans="1:3" x14ac:dyDescent="0.25">
      <c r="A27598">
        <v>868</v>
      </c>
      <c r="B27598" t="s">
        <v>58</v>
      </c>
      <c r="C27598">
        <f>IF(Calculator!$K868="Yes",1,0)</f>
      </c>
    </row>
    <row r="27599" spans="1:3" x14ac:dyDescent="0.25">
      <c r="A27599">
        <v>868</v>
      </c>
      <c r="B27599" t="s">
        <v>59</v>
      </c>
      <c r="C27599">
        <f>IF(Calculator!$L868="Yes",1,0)</f>
      </c>
    </row>
    <row r="27600" spans="1:3" x14ac:dyDescent="0.25">
      <c r="A27600">
        <v>868</v>
      </c>
      <c r="B27600" t="s">
        <v>60</v>
      </c>
      <c r="C27600">
        <f>((MAX(Calculator!$F868,110)-130)/20)*IF(Calculator!$K868="Yes",1,0)</f>
      </c>
    </row>
    <row r="27601" spans="1:3" x14ac:dyDescent="0.25">
      <c r="A27601">
        <v>868</v>
      </c>
      <c r="B27601" t="s">
        <v>61</v>
      </c>
      <c r="C27601">
        <f>((((Calculator!$D868-Calculator!$E868)*0.02586)-3.5))*IF(Calculator!$L868="Yes",1,0)</f>
      </c>
    </row>
    <row r="27602" spans="1:3" x14ac:dyDescent="0.25">
      <c r="A27602">
        <v>868</v>
      </c>
      <c r="B27602" t="s">
        <v>62</v>
      </c>
      <c r="C27602">
        <f>(((Calculator!$C868-55)/10)*(((((Calculator!$D868-Calculator!$E868)*0.02586)-3.5))))</f>
      </c>
    </row>
    <row r="27603" spans="1:3" x14ac:dyDescent="0.25">
      <c r="A27603">
        <v>868</v>
      </c>
      <c r="B27603" t="s">
        <v>63</v>
      </c>
      <c r="C27603">
        <f>(((Calculator!$C868-55)/10)*(((Calculator!$E868*0.02586)-1.3)/0.3))</f>
      </c>
    </row>
    <row r="27604" spans="1:3" x14ac:dyDescent="0.25">
      <c r="A27604">
        <v>868</v>
      </c>
      <c r="B27604" t="s">
        <v>64</v>
      </c>
      <c r="C27604">
        <f>(((Calculator!$C868-55)/10)*((MAX(Calculator!$F868,110)-130)/20))</f>
      </c>
    </row>
    <row r="27605" spans="1:3" x14ac:dyDescent="0.25">
      <c r="A27605">
        <v>868</v>
      </c>
      <c r="B27605" t="s">
        <v>65</v>
      </c>
      <c r="C27605">
        <f>(((Calculator!$C868-55)/10)*IF(Calculator!$G868="Yes",1,0))</f>
      </c>
    </row>
    <row r="27606" spans="1:3" x14ac:dyDescent="0.25">
      <c r="A27606">
        <v>868</v>
      </c>
      <c r="B27606" t="s">
        <v>66</v>
      </c>
      <c r="C27606">
        <f>(((Calculator!$C868-55)/10)*IF(Calculator!$H868="Yes",1,0))</f>
      </c>
    </row>
    <row r="27607" spans="1:3" x14ac:dyDescent="0.25">
      <c r="A27607">
        <v>868</v>
      </c>
      <c r="B27607" t="s">
        <v>67</v>
      </c>
      <c r="C27607">
        <f>(((Calculator!$C868-55)/10)*((MAX(Calculator!$I868,30)-30)/5))</f>
      </c>
    </row>
    <row r="27608" spans="1:3" x14ac:dyDescent="0.25">
      <c r="A27608">
        <v>868</v>
      </c>
      <c r="B27608" t="s">
        <v>68</v>
      </c>
      <c r="C27608">
        <f>(((Calculator!$C868-55)/10)*((MIN(Calculator!$J868,60)-60)/-15))</f>
      </c>
    </row>
    <row r="27609" spans="1:3" x14ac:dyDescent="0.25">
      <c r="A27609">
        <v>868</v>
      </c>
      <c r="B27609" t="s">
        <v>69</v>
      </c>
      <c r="C27609">
        <f>IF(AND(Calculator!$O868&lt;&gt;"",Calculator!$O868&gt;=4,Calculator!$O868&lt;=6),1,0)</f>
      </c>
    </row>
    <row r="27610" spans="1:3" x14ac:dyDescent="0.25">
      <c r="A27610">
        <v>868</v>
      </c>
      <c r="B27610" t="s">
        <v>70</v>
      </c>
      <c r="C27610">
        <f>IF(AND(Calculator!$O868&lt;&gt;"",Calculator!$O868&gt;=7,Calculator!$O868&lt;=10),1,0)</f>
      </c>
    </row>
    <row r="27611" spans="1:3" x14ac:dyDescent="0.25">
      <c r="A27611">
        <v>868</v>
      </c>
      <c r="B27611" t="s">
        <v>71</v>
      </c>
      <c r="C27611">
        <f>IF(Calculator!$O868="",1,0)</f>
      </c>
    </row>
    <row r="27612" spans="1:3" x14ac:dyDescent="0.25">
      <c r="A27612">
        <v>868</v>
      </c>
      <c r="B27612" t="s">
        <v>72</v>
      </c>
      <c r="C27612">
        <f>IF(OR(Calculator!$M868="",Calculator!$M868=0),0,LN(Calculator!$M868))</f>
      </c>
    </row>
    <row r="27613" spans="1:3" x14ac:dyDescent="0.25">
      <c r="A27613">
        <v>868</v>
      </c>
      <c r="B27613" t="s">
        <v>73</v>
      </c>
      <c r="C27613">
        <f>IF(Calculator!$M868="",1,0)</f>
      </c>
    </row>
    <row r="27614" spans="1:3" x14ac:dyDescent="0.25">
      <c r="A27614">
        <v>868</v>
      </c>
      <c r="B27614" t="s">
        <v>74</v>
      </c>
      <c r="C27614">
        <f>IF(Calculator!$N868="",0,(Calculator!$N868-5.3)*IF(Calculator!$G868="Yes",1,0))</f>
      </c>
    </row>
    <row r="27615" spans="1:3" x14ac:dyDescent="0.25">
      <c r="A27615">
        <v>868</v>
      </c>
      <c r="B27615" t="s">
        <v>75</v>
      </c>
      <c r="C27615">
        <f>IF(Calculator!$N868="",0,(Calculator!$N868-5.3)*(1-IF(Calculator!$G868="Yes",1,0)))</f>
      </c>
    </row>
    <row r="27616" spans="1:3" x14ac:dyDescent="0.25">
      <c r="A27616">
        <v>868</v>
      </c>
      <c r="B27616" t="s">
        <v>76</v>
      </c>
      <c r="C27616">
        <f>IF(Calculator!$N868="",1,0)</f>
      </c>
    </row>
    <row r="27617" spans="1:3" x14ac:dyDescent="0.25">
      <c r="A27617">
        <v>868</v>
      </c>
      <c r="B27617" t="s">
        <v>77</v>
      </c>
      <c r="C27617">
        <f>1</f>
      </c>
    </row>
    <row r="27618" spans="1:3" x14ac:dyDescent="0.25">
      <c r="A27618">
        <v>869</v>
      </c>
      <c r="B27618" t="s">
        <v>47</v>
      </c>
      <c r="C27618">
        <f>(Calculator!$C869-55)/10</f>
      </c>
    </row>
    <row r="27619" spans="1:3" x14ac:dyDescent="0.25">
      <c r="A27619">
        <v>869</v>
      </c>
      <c r="B27619" t="s">
        <v>48</v>
      </c>
      <c r="C27619">
        <f>((Calculator!$C869-55)/10)^2</f>
      </c>
    </row>
    <row r="27620" spans="1:3" x14ac:dyDescent="0.25">
      <c r="A27620">
        <v>869</v>
      </c>
      <c r="B27620" t="s">
        <v>49</v>
      </c>
      <c r="C27620">
        <f>((Calculator!$D869-Calculator!$E869)*0.02586)-3.5</f>
      </c>
    </row>
    <row r="27621" spans="1:3" x14ac:dyDescent="0.25">
      <c r="A27621">
        <v>869</v>
      </c>
      <c r="B27621" t="s">
        <v>50</v>
      </c>
      <c r="C27621">
        <f>((Calculator!$E869*0.02586)-1.3)/0.3</f>
      </c>
    </row>
    <row r="27622" spans="1:3" x14ac:dyDescent="0.25">
      <c r="A27622">
        <v>869</v>
      </c>
      <c r="B27622" t="s">
        <v>51</v>
      </c>
      <c r="C27622">
        <f>(MIN(Calculator!$F869,110)-110)/20</f>
      </c>
    </row>
    <row r="27623" spans="1:3" x14ac:dyDescent="0.25">
      <c r="A27623">
        <v>869</v>
      </c>
      <c r="B27623" t="s">
        <v>52</v>
      </c>
      <c r="C27623">
        <f>(MAX(Calculator!$F869,110)-130)/20</f>
      </c>
    </row>
    <row r="27624" spans="1:3" x14ac:dyDescent="0.25">
      <c r="A27624">
        <v>869</v>
      </c>
      <c r="B27624" t="s">
        <v>17</v>
      </c>
      <c r="C27624">
        <f>IF(Calculator!$G869="Yes",1,0)</f>
      </c>
    </row>
    <row r="27625" spans="1:3" x14ac:dyDescent="0.25">
      <c r="A27625">
        <v>869</v>
      </c>
      <c r="B27625" t="s">
        <v>53</v>
      </c>
      <c r="C27625">
        <f>IF(Calculator!$H869="Yes",1,0)</f>
      </c>
    </row>
    <row r="27626" spans="1:3" x14ac:dyDescent="0.25">
      <c r="A27626">
        <v>869</v>
      </c>
      <c r="B27626" t="s">
        <v>54</v>
      </c>
      <c r="C27626">
        <f>(MIN(Calculator!$I869,30)-25)/5</f>
      </c>
    </row>
    <row r="27627" spans="1:3" x14ac:dyDescent="0.25">
      <c r="A27627">
        <v>869</v>
      </c>
      <c r="B27627" t="s">
        <v>55</v>
      </c>
      <c r="C27627">
        <f>(MAX(Calculator!$I869,30)-30)/5</f>
      </c>
    </row>
    <row r="27628" spans="1:3" x14ac:dyDescent="0.25">
      <c r="A27628">
        <v>869</v>
      </c>
      <c r="B27628" t="s">
        <v>56</v>
      </c>
      <c r="C27628">
        <f>(MIN(Calculator!$J869,60)-60)/-15</f>
      </c>
    </row>
    <row r="27629" spans="1:3" x14ac:dyDescent="0.25">
      <c r="A27629">
        <v>869</v>
      </c>
      <c r="B27629" t="s">
        <v>57</v>
      </c>
      <c r="C27629">
        <f>(MAX(Calculator!$J869,60)-90)/-15</f>
      </c>
    </row>
    <row r="27630" spans="1:3" x14ac:dyDescent="0.25">
      <c r="A27630">
        <v>869</v>
      </c>
      <c r="B27630" t="s">
        <v>58</v>
      </c>
      <c r="C27630">
        <f>IF(Calculator!$K869="Yes",1,0)</f>
      </c>
    </row>
    <row r="27631" spans="1:3" x14ac:dyDescent="0.25">
      <c r="A27631">
        <v>869</v>
      </c>
      <c r="B27631" t="s">
        <v>59</v>
      </c>
      <c r="C27631">
        <f>IF(Calculator!$L869="Yes",1,0)</f>
      </c>
    </row>
    <row r="27632" spans="1:3" x14ac:dyDescent="0.25">
      <c r="A27632">
        <v>869</v>
      </c>
      <c r="B27632" t="s">
        <v>60</v>
      </c>
      <c r="C27632">
        <f>((MAX(Calculator!$F869,110)-130)/20)*IF(Calculator!$K869="Yes",1,0)</f>
      </c>
    </row>
    <row r="27633" spans="1:3" x14ac:dyDescent="0.25">
      <c r="A27633">
        <v>869</v>
      </c>
      <c r="B27633" t="s">
        <v>61</v>
      </c>
      <c r="C27633">
        <f>((((Calculator!$D869-Calculator!$E869)*0.02586)-3.5))*IF(Calculator!$L869="Yes",1,0)</f>
      </c>
    </row>
    <row r="27634" spans="1:3" x14ac:dyDescent="0.25">
      <c r="A27634">
        <v>869</v>
      </c>
      <c r="B27634" t="s">
        <v>62</v>
      </c>
      <c r="C27634">
        <f>(((Calculator!$C869-55)/10)*(((((Calculator!$D869-Calculator!$E869)*0.02586)-3.5))))</f>
      </c>
    </row>
    <row r="27635" spans="1:3" x14ac:dyDescent="0.25">
      <c r="A27635">
        <v>869</v>
      </c>
      <c r="B27635" t="s">
        <v>63</v>
      </c>
      <c r="C27635">
        <f>(((Calculator!$C869-55)/10)*(((Calculator!$E869*0.02586)-1.3)/0.3))</f>
      </c>
    </row>
    <row r="27636" spans="1:3" x14ac:dyDescent="0.25">
      <c r="A27636">
        <v>869</v>
      </c>
      <c r="B27636" t="s">
        <v>64</v>
      </c>
      <c r="C27636">
        <f>(((Calculator!$C869-55)/10)*((MAX(Calculator!$F869,110)-130)/20))</f>
      </c>
    </row>
    <row r="27637" spans="1:3" x14ac:dyDescent="0.25">
      <c r="A27637">
        <v>869</v>
      </c>
      <c r="B27637" t="s">
        <v>65</v>
      </c>
      <c r="C27637">
        <f>(((Calculator!$C869-55)/10)*IF(Calculator!$G869="Yes",1,0))</f>
      </c>
    </row>
    <row r="27638" spans="1:3" x14ac:dyDescent="0.25">
      <c r="A27638">
        <v>869</v>
      </c>
      <c r="B27638" t="s">
        <v>66</v>
      </c>
      <c r="C27638">
        <f>(((Calculator!$C869-55)/10)*IF(Calculator!$H869="Yes",1,0))</f>
      </c>
    </row>
    <row r="27639" spans="1:3" x14ac:dyDescent="0.25">
      <c r="A27639">
        <v>869</v>
      </c>
      <c r="B27639" t="s">
        <v>67</v>
      </c>
      <c r="C27639">
        <f>(((Calculator!$C869-55)/10)*((MAX(Calculator!$I869,30)-30)/5))</f>
      </c>
    </row>
    <row r="27640" spans="1:3" x14ac:dyDescent="0.25">
      <c r="A27640">
        <v>869</v>
      </c>
      <c r="B27640" t="s">
        <v>68</v>
      </c>
      <c r="C27640">
        <f>(((Calculator!$C869-55)/10)*((MIN(Calculator!$J869,60)-60)/-15))</f>
      </c>
    </row>
    <row r="27641" spans="1:3" x14ac:dyDescent="0.25">
      <c r="A27641">
        <v>869</v>
      </c>
      <c r="B27641" t="s">
        <v>69</v>
      </c>
      <c r="C27641">
        <f>IF(AND(Calculator!$O869&lt;&gt;"",Calculator!$O869&gt;=4,Calculator!$O869&lt;=6),1,0)</f>
      </c>
    </row>
    <row r="27642" spans="1:3" x14ac:dyDescent="0.25">
      <c r="A27642">
        <v>869</v>
      </c>
      <c r="B27642" t="s">
        <v>70</v>
      </c>
      <c r="C27642">
        <f>IF(AND(Calculator!$O869&lt;&gt;"",Calculator!$O869&gt;=7,Calculator!$O869&lt;=10),1,0)</f>
      </c>
    </row>
    <row r="27643" spans="1:3" x14ac:dyDescent="0.25">
      <c r="A27643">
        <v>869</v>
      </c>
      <c r="B27643" t="s">
        <v>71</v>
      </c>
      <c r="C27643">
        <f>IF(Calculator!$O869="",1,0)</f>
      </c>
    </row>
    <row r="27644" spans="1:3" x14ac:dyDescent="0.25">
      <c r="A27644">
        <v>869</v>
      </c>
      <c r="B27644" t="s">
        <v>72</v>
      </c>
      <c r="C27644">
        <f>IF(OR(Calculator!$M869="",Calculator!$M869=0),0,LN(Calculator!$M869))</f>
      </c>
    </row>
    <row r="27645" spans="1:3" x14ac:dyDescent="0.25">
      <c r="A27645">
        <v>869</v>
      </c>
      <c r="B27645" t="s">
        <v>73</v>
      </c>
      <c r="C27645">
        <f>IF(Calculator!$M869="",1,0)</f>
      </c>
    </row>
    <row r="27646" spans="1:3" x14ac:dyDescent="0.25">
      <c r="A27646">
        <v>869</v>
      </c>
      <c r="B27646" t="s">
        <v>74</v>
      </c>
      <c r="C27646">
        <f>IF(Calculator!$N869="",0,(Calculator!$N869-5.3)*IF(Calculator!$G869="Yes",1,0))</f>
      </c>
    </row>
    <row r="27647" spans="1:3" x14ac:dyDescent="0.25">
      <c r="A27647">
        <v>869</v>
      </c>
      <c r="B27647" t="s">
        <v>75</v>
      </c>
      <c r="C27647">
        <f>IF(Calculator!$N869="",0,(Calculator!$N869-5.3)*(1-IF(Calculator!$G869="Yes",1,0)))</f>
      </c>
    </row>
    <row r="27648" spans="1:3" x14ac:dyDescent="0.25">
      <c r="A27648">
        <v>869</v>
      </c>
      <c r="B27648" t="s">
        <v>76</v>
      </c>
      <c r="C27648">
        <f>IF(Calculator!$N869="",1,0)</f>
      </c>
    </row>
    <row r="27649" spans="1:3" x14ac:dyDescent="0.25">
      <c r="A27649">
        <v>869</v>
      </c>
      <c r="B27649" t="s">
        <v>77</v>
      </c>
      <c r="C27649">
        <f>1</f>
      </c>
    </row>
    <row r="27650" spans="1:3" x14ac:dyDescent="0.25">
      <c r="A27650">
        <v>870</v>
      </c>
      <c r="B27650" t="s">
        <v>47</v>
      </c>
      <c r="C27650">
        <f>(Calculator!$C870-55)/10</f>
      </c>
    </row>
    <row r="27651" spans="1:3" x14ac:dyDescent="0.25">
      <c r="A27651">
        <v>870</v>
      </c>
      <c r="B27651" t="s">
        <v>48</v>
      </c>
      <c r="C27651">
        <f>((Calculator!$C870-55)/10)^2</f>
      </c>
    </row>
    <row r="27652" spans="1:3" x14ac:dyDescent="0.25">
      <c r="A27652">
        <v>870</v>
      </c>
      <c r="B27652" t="s">
        <v>49</v>
      </c>
      <c r="C27652">
        <f>((Calculator!$D870-Calculator!$E870)*0.02586)-3.5</f>
      </c>
    </row>
    <row r="27653" spans="1:3" x14ac:dyDescent="0.25">
      <c r="A27653">
        <v>870</v>
      </c>
      <c r="B27653" t="s">
        <v>50</v>
      </c>
      <c r="C27653">
        <f>((Calculator!$E870*0.02586)-1.3)/0.3</f>
      </c>
    </row>
    <row r="27654" spans="1:3" x14ac:dyDescent="0.25">
      <c r="A27654">
        <v>870</v>
      </c>
      <c r="B27654" t="s">
        <v>51</v>
      </c>
      <c r="C27654">
        <f>(MIN(Calculator!$F870,110)-110)/20</f>
      </c>
    </row>
    <row r="27655" spans="1:3" x14ac:dyDescent="0.25">
      <c r="A27655">
        <v>870</v>
      </c>
      <c r="B27655" t="s">
        <v>52</v>
      </c>
      <c r="C27655">
        <f>(MAX(Calculator!$F870,110)-130)/20</f>
      </c>
    </row>
    <row r="27656" spans="1:3" x14ac:dyDescent="0.25">
      <c r="A27656">
        <v>870</v>
      </c>
      <c r="B27656" t="s">
        <v>17</v>
      </c>
      <c r="C27656">
        <f>IF(Calculator!$G870="Yes",1,0)</f>
      </c>
    </row>
    <row r="27657" spans="1:3" x14ac:dyDescent="0.25">
      <c r="A27657">
        <v>870</v>
      </c>
      <c r="B27657" t="s">
        <v>53</v>
      </c>
      <c r="C27657">
        <f>IF(Calculator!$H870="Yes",1,0)</f>
      </c>
    </row>
    <row r="27658" spans="1:3" x14ac:dyDescent="0.25">
      <c r="A27658">
        <v>870</v>
      </c>
      <c r="B27658" t="s">
        <v>54</v>
      </c>
      <c r="C27658">
        <f>(MIN(Calculator!$I870,30)-25)/5</f>
      </c>
    </row>
    <row r="27659" spans="1:3" x14ac:dyDescent="0.25">
      <c r="A27659">
        <v>870</v>
      </c>
      <c r="B27659" t="s">
        <v>55</v>
      </c>
      <c r="C27659">
        <f>(MAX(Calculator!$I870,30)-30)/5</f>
      </c>
    </row>
    <row r="27660" spans="1:3" x14ac:dyDescent="0.25">
      <c r="A27660">
        <v>870</v>
      </c>
      <c r="B27660" t="s">
        <v>56</v>
      </c>
      <c r="C27660">
        <f>(MIN(Calculator!$J870,60)-60)/-15</f>
      </c>
    </row>
    <row r="27661" spans="1:3" x14ac:dyDescent="0.25">
      <c r="A27661">
        <v>870</v>
      </c>
      <c r="B27661" t="s">
        <v>57</v>
      </c>
      <c r="C27661">
        <f>(MAX(Calculator!$J870,60)-90)/-15</f>
      </c>
    </row>
    <row r="27662" spans="1:3" x14ac:dyDescent="0.25">
      <c r="A27662">
        <v>870</v>
      </c>
      <c r="B27662" t="s">
        <v>58</v>
      </c>
      <c r="C27662">
        <f>IF(Calculator!$K870="Yes",1,0)</f>
      </c>
    </row>
    <row r="27663" spans="1:3" x14ac:dyDescent="0.25">
      <c r="A27663">
        <v>870</v>
      </c>
      <c r="B27663" t="s">
        <v>59</v>
      </c>
      <c r="C27663">
        <f>IF(Calculator!$L870="Yes",1,0)</f>
      </c>
    </row>
    <row r="27664" spans="1:3" x14ac:dyDescent="0.25">
      <c r="A27664">
        <v>870</v>
      </c>
      <c r="B27664" t="s">
        <v>60</v>
      </c>
      <c r="C27664">
        <f>((MAX(Calculator!$F870,110)-130)/20)*IF(Calculator!$K870="Yes",1,0)</f>
      </c>
    </row>
    <row r="27665" spans="1:3" x14ac:dyDescent="0.25">
      <c r="A27665">
        <v>870</v>
      </c>
      <c r="B27665" t="s">
        <v>61</v>
      </c>
      <c r="C27665">
        <f>((((Calculator!$D870-Calculator!$E870)*0.02586)-3.5))*IF(Calculator!$L870="Yes",1,0)</f>
      </c>
    </row>
    <row r="27666" spans="1:3" x14ac:dyDescent="0.25">
      <c r="A27666">
        <v>870</v>
      </c>
      <c r="B27666" t="s">
        <v>62</v>
      </c>
      <c r="C27666">
        <f>(((Calculator!$C870-55)/10)*(((((Calculator!$D870-Calculator!$E870)*0.02586)-3.5))))</f>
      </c>
    </row>
    <row r="27667" spans="1:3" x14ac:dyDescent="0.25">
      <c r="A27667">
        <v>870</v>
      </c>
      <c r="B27667" t="s">
        <v>63</v>
      </c>
      <c r="C27667">
        <f>(((Calculator!$C870-55)/10)*(((Calculator!$E870*0.02586)-1.3)/0.3))</f>
      </c>
    </row>
    <row r="27668" spans="1:3" x14ac:dyDescent="0.25">
      <c r="A27668">
        <v>870</v>
      </c>
      <c r="B27668" t="s">
        <v>64</v>
      </c>
      <c r="C27668">
        <f>(((Calculator!$C870-55)/10)*((MAX(Calculator!$F870,110)-130)/20))</f>
      </c>
    </row>
    <row r="27669" spans="1:3" x14ac:dyDescent="0.25">
      <c r="A27669">
        <v>870</v>
      </c>
      <c r="B27669" t="s">
        <v>65</v>
      </c>
      <c r="C27669">
        <f>(((Calculator!$C870-55)/10)*IF(Calculator!$G870="Yes",1,0))</f>
      </c>
    </row>
    <row r="27670" spans="1:3" x14ac:dyDescent="0.25">
      <c r="A27670">
        <v>870</v>
      </c>
      <c r="B27670" t="s">
        <v>66</v>
      </c>
      <c r="C27670">
        <f>(((Calculator!$C870-55)/10)*IF(Calculator!$H870="Yes",1,0))</f>
      </c>
    </row>
    <row r="27671" spans="1:3" x14ac:dyDescent="0.25">
      <c r="A27671">
        <v>870</v>
      </c>
      <c r="B27671" t="s">
        <v>67</v>
      </c>
      <c r="C27671">
        <f>(((Calculator!$C870-55)/10)*((MAX(Calculator!$I870,30)-30)/5))</f>
      </c>
    </row>
    <row r="27672" spans="1:3" x14ac:dyDescent="0.25">
      <c r="A27672">
        <v>870</v>
      </c>
      <c r="B27672" t="s">
        <v>68</v>
      </c>
      <c r="C27672">
        <f>(((Calculator!$C870-55)/10)*((MIN(Calculator!$J870,60)-60)/-15))</f>
      </c>
    </row>
    <row r="27673" spans="1:3" x14ac:dyDescent="0.25">
      <c r="A27673">
        <v>870</v>
      </c>
      <c r="B27673" t="s">
        <v>69</v>
      </c>
      <c r="C27673">
        <f>IF(AND(Calculator!$O870&lt;&gt;"",Calculator!$O870&gt;=4,Calculator!$O870&lt;=6),1,0)</f>
      </c>
    </row>
    <row r="27674" spans="1:3" x14ac:dyDescent="0.25">
      <c r="A27674">
        <v>870</v>
      </c>
      <c r="B27674" t="s">
        <v>70</v>
      </c>
      <c r="C27674">
        <f>IF(AND(Calculator!$O870&lt;&gt;"",Calculator!$O870&gt;=7,Calculator!$O870&lt;=10),1,0)</f>
      </c>
    </row>
    <row r="27675" spans="1:3" x14ac:dyDescent="0.25">
      <c r="A27675">
        <v>870</v>
      </c>
      <c r="B27675" t="s">
        <v>71</v>
      </c>
      <c r="C27675">
        <f>IF(Calculator!$O870="",1,0)</f>
      </c>
    </row>
    <row r="27676" spans="1:3" x14ac:dyDescent="0.25">
      <c r="A27676">
        <v>870</v>
      </c>
      <c r="B27676" t="s">
        <v>72</v>
      </c>
      <c r="C27676">
        <f>IF(OR(Calculator!$M870="",Calculator!$M870=0),0,LN(Calculator!$M870))</f>
      </c>
    </row>
    <row r="27677" spans="1:3" x14ac:dyDescent="0.25">
      <c r="A27677">
        <v>870</v>
      </c>
      <c r="B27677" t="s">
        <v>73</v>
      </c>
      <c r="C27677">
        <f>IF(Calculator!$M870="",1,0)</f>
      </c>
    </row>
    <row r="27678" spans="1:3" x14ac:dyDescent="0.25">
      <c r="A27678">
        <v>870</v>
      </c>
      <c r="B27678" t="s">
        <v>74</v>
      </c>
      <c r="C27678">
        <f>IF(Calculator!$N870="",0,(Calculator!$N870-5.3)*IF(Calculator!$G870="Yes",1,0))</f>
      </c>
    </row>
    <row r="27679" spans="1:3" x14ac:dyDescent="0.25">
      <c r="A27679">
        <v>870</v>
      </c>
      <c r="B27679" t="s">
        <v>75</v>
      </c>
      <c r="C27679">
        <f>IF(Calculator!$N870="",0,(Calculator!$N870-5.3)*(1-IF(Calculator!$G870="Yes",1,0)))</f>
      </c>
    </row>
    <row r="27680" spans="1:3" x14ac:dyDescent="0.25">
      <c r="A27680">
        <v>870</v>
      </c>
      <c r="B27680" t="s">
        <v>76</v>
      </c>
      <c r="C27680">
        <f>IF(Calculator!$N870="",1,0)</f>
      </c>
    </row>
    <row r="27681" spans="1:3" x14ac:dyDescent="0.25">
      <c r="A27681">
        <v>870</v>
      </c>
      <c r="B27681" t="s">
        <v>77</v>
      </c>
      <c r="C27681">
        <f>1</f>
      </c>
    </row>
    <row r="27682" spans="1:3" x14ac:dyDescent="0.25">
      <c r="A27682">
        <v>871</v>
      </c>
      <c r="B27682" t="s">
        <v>47</v>
      </c>
      <c r="C27682">
        <f>(Calculator!$C871-55)/10</f>
      </c>
    </row>
    <row r="27683" spans="1:3" x14ac:dyDescent="0.25">
      <c r="A27683">
        <v>871</v>
      </c>
      <c r="B27683" t="s">
        <v>48</v>
      </c>
      <c r="C27683">
        <f>((Calculator!$C871-55)/10)^2</f>
      </c>
    </row>
    <row r="27684" spans="1:3" x14ac:dyDescent="0.25">
      <c r="A27684">
        <v>871</v>
      </c>
      <c r="B27684" t="s">
        <v>49</v>
      </c>
      <c r="C27684">
        <f>((Calculator!$D871-Calculator!$E871)*0.02586)-3.5</f>
      </c>
    </row>
    <row r="27685" spans="1:3" x14ac:dyDescent="0.25">
      <c r="A27685">
        <v>871</v>
      </c>
      <c r="B27685" t="s">
        <v>50</v>
      </c>
      <c r="C27685">
        <f>((Calculator!$E871*0.02586)-1.3)/0.3</f>
      </c>
    </row>
    <row r="27686" spans="1:3" x14ac:dyDescent="0.25">
      <c r="A27686">
        <v>871</v>
      </c>
      <c r="B27686" t="s">
        <v>51</v>
      </c>
      <c r="C27686">
        <f>(MIN(Calculator!$F871,110)-110)/20</f>
      </c>
    </row>
    <row r="27687" spans="1:3" x14ac:dyDescent="0.25">
      <c r="A27687">
        <v>871</v>
      </c>
      <c r="B27687" t="s">
        <v>52</v>
      </c>
      <c r="C27687">
        <f>(MAX(Calculator!$F871,110)-130)/20</f>
      </c>
    </row>
    <row r="27688" spans="1:3" x14ac:dyDescent="0.25">
      <c r="A27688">
        <v>871</v>
      </c>
      <c r="B27688" t="s">
        <v>17</v>
      </c>
      <c r="C27688">
        <f>IF(Calculator!$G871="Yes",1,0)</f>
      </c>
    </row>
    <row r="27689" spans="1:3" x14ac:dyDescent="0.25">
      <c r="A27689">
        <v>871</v>
      </c>
      <c r="B27689" t="s">
        <v>53</v>
      </c>
      <c r="C27689">
        <f>IF(Calculator!$H871="Yes",1,0)</f>
      </c>
    </row>
    <row r="27690" spans="1:3" x14ac:dyDescent="0.25">
      <c r="A27690">
        <v>871</v>
      </c>
      <c r="B27690" t="s">
        <v>54</v>
      </c>
      <c r="C27690">
        <f>(MIN(Calculator!$I871,30)-25)/5</f>
      </c>
    </row>
    <row r="27691" spans="1:3" x14ac:dyDescent="0.25">
      <c r="A27691">
        <v>871</v>
      </c>
      <c r="B27691" t="s">
        <v>55</v>
      </c>
      <c r="C27691">
        <f>(MAX(Calculator!$I871,30)-30)/5</f>
      </c>
    </row>
    <row r="27692" spans="1:3" x14ac:dyDescent="0.25">
      <c r="A27692">
        <v>871</v>
      </c>
      <c r="B27692" t="s">
        <v>56</v>
      </c>
      <c r="C27692">
        <f>(MIN(Calculator!$J871,60)-60)/-15</f>
      </c>
    </row>
    <row r="27693" spans="1:3" x14ac:dyDescent="0.25">
      <c r="A27693">
        <v>871</v>
      </c>
      <c r="B27693" t="s">
        <v>57</v>
      </c>
      <c r="C27693">
        <f>(MAX(Calculator!$J871,60)-90)/-15</f>
      </c>
    </row>
    <row r="27694" spans="1:3" x14ac:dyDescent="0.25">
      <c r="A27694">
        <v>871</v>
      </c>
      <c r="B27694" t="s">
        <v>58</v>
      </c>
      <c r="C27694">
        <f>IF(Calculator!$K871="Yes",1,0)</f>
      </c>
    </row>
    <row r="27695" spans="1:3" x14ac:dyDescent="0.25">
      <c r="A27695">
        <v>871</v>
      </c>
      <c r="B27695" t="s">
        <v>59</v>
      </c>
      <c r="C27695">
        <f>IF(Calculator!$L871="Yes",1,0)</f>
      </c>
    </row>
    <row r="27696" spans="1:3" x14ac:dyDescent="0.25">
      <c r="A27696">
        <v>871</v>
      </c>
      <c r="B27696" t="s">
        <v>60</v>
      </c>
      <c r="C27696">
        <f>((MAX(Calculator!$F871,110)-130)/20)*IF(Calculator!$K871="Yes",1,0)</f>
      </c>
    </row>
    <row r="27697" spans="1:3" x14ac:dyDescent="0.25">
      <c r="A27697">
        <v>871</v>
      </c>
      <c r="B27697" t="s">
        <v>61</v>
      </c>
      <c r="C27697">
        <f>((((Calculator!$D871-Calculator!$E871)*0.02586)-3.5))*IF(Calculator!$L871="Yes",1,0)</f>
      </c>
    </row>
    <row r="27698" spans="1:3" x14ac:dyDescent="0.25">
      <c r="A27698">
        <v>871</v>
      </c>
      <c r="B27698" t="s">
        <v>62</v>
      </c>
      <c r="C27698">
        <f>(((Calculator!$C871-55)/10)*(((((Calculator!$D871-Calculator!$E871)*0.02586)-3.5))))</f>
      </c>
    </row>
    <row r="27699" spans="1:3" x14ac:dyDescent="0.25">
      <c r="A27699">
        <v>871</v>
      </c>
      <c r="B27699" t="s">
        <v>63</v>
      </c>
      <c r="C27699">
        <f>(((Calculator!$C871-55)/10)*(((Calculator!$E871*0.02586)-1.3)/0.3))</f>
      </c>
    </row>
    <row r="27700" spans="1:3" x14ac:dyDescent="0.25">
      <c r="A27700">
        <v>871</v>
      </c>
      <c r="B27700" t="s">
        <v>64</v>
      </c>
      <c r="C27700">
        <f>(((Calculator!$C871-55)/10)*((MAX(Calculator!$F871,110)-130)/20))</f>
      </c>
    </row>
    <row r="27701" spans="1:3" x14ac:dyDescent="0.25">
      <c r="A27701">
        <v>871</v>
      </c>
      <c r="B27701" t="s">
        <v>65</v>
      </c>
      <c r="C27701">
        <f>(((Calculator!$C871-55)/10)*IF(Calculator!$G871="Yes",1,0))</f>
      </c>
    </row>
    <row r="27702" spans="1:3" x14ac:dyDescent="0.25">
      <c r="A27702">
        <v>871</v>
      </c>
      <c r="B27702" t="s">
        <v>66</v>
      </c>
      <c r="C27702">
        <f>(((Calculator!$C871-55)/10)*IF(Calculator!$H871="Yes",1,0))</f>
      </c>
    </row>
    <row r="27703" spans="1:3" x14ac:dyDescent="0.25">
      <c r="A27703">
        <v>871</v>
      </c>
      <c r="B27703" t="s">
        <v>67</v>
      </c>
      <c r="C27703">
        <f>(((Calculator!$C871-55)/10)*((MAX(Calculator!$I871,30)-30)/5))</f>
      </c>
    </row>
    <row r="27704" spans="1:3" x14ac:dyDescent="0.25">
      <c r="A27704">
        <v>871</v>
      </c>
      <c r="B27704" t="s">
        <v>68</v>
      </c>
      <c r="C27704">
        <f>(((Calculator!$C871-55)/10)*((MIN(Calculator!$J871,60)-60)/-15))</f>
      </c>
    </row>
    <row r="27705" spans="1:3" x14ac:dyDescent="0.25">
      <c r="A27705">
        <v>871</v>
      </c>
      <c r="B27705" t="s">
        <v>69</v>
      </c>
      <c r="C27705">
        <f>IF(AND(Calculator!$O871&lt;&gt;"",Calculator!$O871&gt;=4,Calculator!$O871&lt;=6),1,0)</f>
      </c>
    </row>
    <row r="27706" spans="1:3" x14ac:dyDescent="0.25">
      <c r="A27706">
        <v>871</v>
      </c>
      <c r="B27706" t="s">
        <v>70</v>
      </c>
      <c r="C27706">
        <f>IF(AND(Calculator!$O871&lt;&gt;"",Calculator!$O871&gt;=7,Calculator!$O871&lt;=10),1,0)</f>
      </c>
    </row>
    <row r="27707" spans="1:3" x14ac:dyDescent="0.25">
      <c r="A27707">
        <v>871</v>
      </c>
      <c r="B27707" t="s">
        <v>71</v>
      </c>
      <c r="C27707">
        <f>IF(Calculator!$O871="",1,0)</f>
      </c>
    </row>
    <row r="27708" spans="1:3" x14ac:dyDescent="0.25">
      <c r="A27708">
        <v>871</v>
      </c>
      <c r="B27708" t="s">
        <v>72</v>
      </c>
      <c r="C27708">
        <f>IF(OR(Calculator!$M871="",Calculator!$M871=0),0,LN(Calculator!$M871))</f>
      </c>
    </row>
    <row r="27709" spans="1:3" x14ac:dyDescent="0.25">
      <c r="A27709">
        <v>871</v>
      </c>
      <c r="B27709" t="s">
        <v>73</v>
      </c>
      <c r="C27709">
        <f>IF(Calculator!$M871="",1,0)</f>
      </c>
    </row>
    <row r="27710" spans="1:3" x14ac:dyDescent="0.25">
      <c r="A27710">
        <v>871</v>
      </c>
      <c r="B27710" t="s">
        <v>74</v>
      </c>
      <c r="C27710">
        <f>IF(Calculator!$N871="",0,(Calculator!$N871-5.3)*IF(Calculator!$G871="Yes",1,0))</f>
      </c>
    </row>
    <row r="27711" spans="1:3" x14ac:dyDescent="0.25">
      <c r="A27711">
        <v>871</v>
      </c>
      <c r="B27711" t="s">
        <v>75</v>
      </c>
      <c r="C27711">
        <f>IF(Calculator!$N871="",0,(Calculator!$N871-5.3)*(1-IF(Calculator!$G871="Yes",1,0)))</f>
      </c>
    </row>
    <row r="27712" spans="1:3" x14ac:dyDescent="0.25">
      <c r="A27712">
        <v>871</v>
      </c>
      <c r="B27712" t="s">
        <v>76</v>
      </c>
      <c r="C27712">
        <f>IF(Calculator!$N871="",1,0)</f>
      </c>
    </row>
    <row r="27713" spans="1:3" x14ac:dyDescent="0.25">
      <c r="A27713">
        <v>871</v>
      </c>
      <c r="B27713" t="s">
        <v>77</v>
      </c>
      <c r="C27713">
        <f>1</f>
      </c>
    </row>
    <row r="27714" spans="1:3" x14ac:dyDescent="0.25">
      <c r="A27714">
        <v>872</v>
      </c>
      <c r="B27714" t="s">
        <v>47</v>
      </c>
      <c r="C27714">
        <f>(Calculator!$C872-55)/10</f>
      </c>
    </row>
    <row r="27715" spans="1:3" x14ac:dyDescent="0.25">
      <c r="A27715">
        <v>872</v>
      </c>
      <c r="B27715" t="s">
        <v>48</v>
      </c>
      <c r="C27715">
        <f>((Calculator!$C872-55)/10)^2</f>
      </c>
    </row>
    <row r="27716" spans="1:3" x14ac:dyDescent="0.25">
      <c r="A27716">
        <v>872</v>
      </c>
      <c r="B27716" t="s">
        <v>49</v>
      </c>
      <c r="C27716">
        <f>((Calculator!$D872-Calculator!$E872)*0.02586)-3.5</f>
      </c>
    </row>
    <row r="27717" spans="1:3" x14ac:dyDescent="0.25">
      <c r="A27717">
        <v>872</v>
      </c>
      <c r="B27717" t="s">
        <v>50</v>
      </c>
      <c r="C27717">
        <f>((Calculator!$E872*0.02586)-1.3)/0.3</f>
      </c>
    </row>
    <row r="27718" spans="1:3" x14ac:dyDescent="0.25">
      <c r="A27718">
        <v>872</v>
      </c>
      <c r="B27718" t="s">
        <v>51</v>
      </c>
      <c r="C27718">
        <f>(MIN(Calculator!$F872,110)-110)/20</f>
      </c>
    </row>
    <row r="27719" spans="1:3" x14ac:dyDescent="0.25">
      <c r="A27719">
        <v>872</v>
      </c>
      <c r="B27719" t="s">
        <v>52</v>
      </c>
      <c r="C27719">
        <f>(MAX(Calculator!$F872,110)-130)/20</f>
      </c>
    </row>
    <row r="27720" spans="1:3" x14ac:dyDescent="0.25">
      <c r="A27720">
        <v>872</v>
      </c>
      <c r="B27720" t="s">
        <v>17</v>
      </c>
      <c r="C27720">
        <f>IF(Calculator!$G872="Yes",1,0)</f>
      </c>
    </row>
    <row r="27721" spans="1:3" x14ac:dyDescent="0.25">
      <c r="A27721">
        <v>872</v>
      </c>
      <c r="B27721" t="s">
        <v>53</v>
      </c>
      <c r="C27721">
        <f>IF(Calculator!$H872="Yes",1,0)</f>
      </c>
    </row>
    <row r="27722" spans="1:3" x14ac:dyDescent="0.25">
      <c r="A27722">
        <v>872</v>
      </c>
      <c r="B27722" t="s">
        <v>54</v>
      </c>
      <c r="C27722">
        <f>(MIN(Calculator!$I872,30)-25)/5</f>
      </c>
    </row>
    <row r="27723" spans="1:3" x14ac:dyDescent="0.25">
      <c r="A27723">
        <v>872</v>
      </c>
      <c r="B27723" t="s">
        <v>55</v>
      </c>
      <c r="C27723">
        <f>(MAX(Calculator!$I872,30)-30)/5</f>
      </c>
    </row>
    <row r="27724" spans="1:3" x14ac:dyDescent="0.25">
      <c r="A27724">
        <v>872</v>
      </c>
      <c r="B27724" t="s">
        <v>56</v>
      </c>
      <c r="C27724">
        <f>(MIN(Calculator!$J872,60)-60)/-15</f>
      </c>
    </row>
    <row r="27725" spans="1:3" x14ac:dyDescent="0.25">
      <c r="A27725">
        <v>872</v>
      </c>
      <c r="B27725" t="s">
        <v>57</v>
      </c>
      <c r="C27725">
        <f>(MAX(Calculator!$J872,60)-90)/-15</f>
      </c>
    </row>
    <row r="27726" spans="1:3" x14ac:dyDescent="0.25">
      <c r="A27726">
        <v>872</v>
      </c>
      <c r="B27726" t="s">
        <v>58</v>
      </c>
      <c r="C27726">
        <f>IF(Calculator!$K872="Yes",1,0)</f>
      </c>
    </row>
    <row r="27727" spans="1:3" x14ac:dyDescent="0.25">
      <c r="A27727">
        <v>872</v>
      </c>
      <c r="B27727" t="s">
        <v>59</v>
      </c>
      <c r="C27727">
        <f>IF(Calculator!$L872="Yes",1,0)</f>
      </c>
    </row>
    <row r="27728" spans="1:3" x14ac:dyDescent="0.25">
      <c r="A27728">
        <v>872</v>
      </c>
      <c r="B27728" t="s">
        <v>60</v>
      </c>
      <c r="C27728">
        <f>((MAX(Calculator!$F872,110)-130)/20)*IF(Calculator!$K872="Yes",1,0)</f>
      </c>
    </row>
    <row r="27729" spans="1:3" x14ac:dyDescent="0.25">
      <c r="A27729">
        <v>872</v>
      </c>
      <c r="B27729" t="s">
        <v>61</v>
      </c>
      <c r="C27729">
        <f>((((Calculator!$D872-Calculator!$E872)*0.02586)-3.5))*IF(Calculator!$L872="Yes",1,0)</f>
      </c>
    </row>
    <row r="27730" spans="1:3" x14ac:dyDescent="0.25">
      <c r="A27730">
        <v>872</v>
      </c>
      <c r="B27730" t="s">
        <v>62</v>
      </c>
      <c r="C27730">
        <f>(((Calculator!$C872-55)/10)*(((((Calculator!$D872-Calculator!$E872)*0.02586)-3.5))))</f>
      </c>
    </row>
    <row r="27731" spans="1:3" x14ac:dyDescent="0.25">
      <c r="A27731">
        <v>872</v>
      </c>
      <c r="B27731" t="s">
        <v>63</v>
      </c>
      <c r="C27731">
        <f>(((Calculator!$C872-55)/10)*(((Calculator!$E872*0.02586)-1.3)/0.3))</f>
      </c>
    </row>
    <row r="27732" spans="1:3" x14ac:dyDescent="0.25">
      <c r="A27732">
        <v>872</v>
      </c>
      <c r="B27732" t="s">
        <v>64</v>
      </c>
      <c r="C27732">
        <f>(((Calculator!$C872-55)/10)*((MAX(Calculator!$F872,110)-130)/20))</f>
      </c>
    </row>
    <row r="27733" spans="1:3" x14ac:dyDescent="0.25">
      <c r="A27733">
        <v>872</v>
      </c>
      <c r="B27733" t="s">
        <v>65</v>
      </c>
      <c r="C27733">
        <f>(((Calculator!$C872-55)/10)*IF(Calculator!$G872="Yes",1,0))</f>
      </c>
    </row>
    <row r="27734" spans="1:3" x14ac:dyDescent="0.25">
      <c r="A27734">
        <v>872</v>
      </c>
      <c r="B27734" t="s">
        <v>66</v>
      </c>
      <c r="C27734">
        <f>(((Calculator!$C872-55)/10)*IF(Calculator!$H872="Yes",1,0))</f>
      </c>
    </row>
    <row r="27735" spans="1:3" x14ac:dyDescent="0.25">
      <c r="A27735">
        <v>872</v>
      </c>
      <c r="B27735" t="s">
        <v>67</v>
      </c>
      <c r="C27735">
        <f>(((Calculator!$C872-55)/10)*((MAX(Calculator!$I872,30)-30)/5))</f>
      </c>
    </row>
    <row r="27736" spans="1:3" x14ac:dyDescent="0.25">
      <c r="A27736">
        <v>872</v>
      </c>
      <c r="B27736" t="s">
        <v>68</v>
      </c>
      <c r="C27736">
        <f>(((Calculator!$C872-55)/10)*((MIN(Calculator!$J872,60)-60)/-15))</f>
      </c>
    </row>
    <row r="27737" spans="1:3" x14ac:dyDescent="0.25">
      <c r="A27737">
        <v>872</v>
      </c>
      <c r="B27737" t="s">
        <v>69</v>
      </c>
      <c r="C27737">
        <f>IF(AND(Calculator!$O872&lt;&gt;"",Calculator!$O872&gt;=4,Calculator!$O872&lt;=6),1,0)</f>
      </c>
    </row>
    <row r="27738" spans="1:3" x14ac:dyDescent="0.25">
      <c r="A27738">
        <v>872</v>
      </c>
      <c r="B27738" t="s">
        <v>70</v>
      </c>
      <c r="C27738">
        <f>IF(AND(Calculator!$O872&lt;&gt;"",Calculator!$O872&gt;=7,Calculator!$O872&lt;=10),1,0)</f>
      </c>
    </row>
    <row r="27739" spans="1:3" x14ac:dyDescent="0.25">
      <c r="A27739">
        <v>872</v>
      </c>
      <c r="B27739" t="s">
        <v>71</v>
      </c>
      <c r="C27739">
        <f>IF(Calculator!$O872="",1,0)</f>
      </c>
    </row>
    <row r="27740" spans="1:3" x14ac:dyDescent="0.25">
      <c r="A27740">
        <v>872</v>
      </c>
      <c r="B27740" t="s">
        <v>72</v>
      </c>
      <c r="C27740">
        <f>IF(OR(Calculator!$M872="",Calculator!$M872=0),0,LN(Calculator!$M872))</f>
      </c>
    </row>
    <row r="27741" spans="1:3" x14ac:dyDescent="0.25">
      <c r="A27741">
        <v>872</v>
      </c>
      <c r="B27741" t="s">
        <v>73</v>
      </c>
      <c r="C27741">
        <f>IF(Calculator!$M872="",1,0)</f>
      </c>
    </row>
    <row r="27742" spans="1:3" x14ac:dyDescent="0.25">
      <c r="A27742">
        <v>872</v>
      </c>
      <c r="B27742" t="s">
        <v>74</v>
      </c>
      <c r="C27742">
        <f>IF(Calculator!$N872="",0,(Calculator!$N872-5.3)*IF(Calculator!$G872="Yes",1,0))</f>
      </c>
    </row>
    <row r="27743" spans="1:3" x14ac:dyDescent="0.25">
      <c r="A27743">
        <v>872</v>
      </c>
      <c r="B27743" t="s">
        <v>75</v>
      </c>
      <c r="C27743">
        <f>IF(Calculator!$N872="",0,(Calculator!$N872-5.3)*(1-IF(Calculator!$G872="Yes",1,0)))</f>
      </c>
    </row>
    <row r="27744" spans="1:3" x14ac:dyDescent="0.25">
      <c r="A27744">
        <v>872</v>
      </c>
      <c r="B27744" t="s">
        <v>76</v>
      </c>
      <c r="C27744">
        <f>IF(Calculator!$N872="",1,0)</f>
      </c>
    </row>
    <row r="27745" spans="1:3" x14ac:dyDescent="0.25">
      <c r="A27745">
        <v>872</v>
      </c>
      <c r="B27745" t="s">
        <v>77</v>
      </c>
      <c r="C27745">
        <f>1</f>
      </c>
    </row>
    <row r="27746" spans="1:3" x14ac:dyDescent="0.25">
      <c r="A27746">
        <v>873</v>
      </c>
      <c r="B27746" t="s">
        <v>47</v>
      </c>
      <c r="C27746">
        <f>(Calculator!$C873-55)/10</f>
      </c>
    </row>
    <row r="27747" spans="1:3" x14ac:dyDescent="0.25">
      <c r="A27747">
        <v>873</v>
      </c>
      <c r="B27747" t="s">
        <v>48</v>
      </c>
      <c r="C27747">
        <f>((Calculator!$C873-55)/10)^2</f>
      </c>
    </row>
    <row r="27748" spans="1:3" x14ac:dyDescent="0.25">
      <c r="A27748">
        <v>873</v>
      </c>
      <c r="B27748" t="s">
        <v>49</v>
      </c>
      <c r="C27748">
        <f>((Calculator!$D873-Calculator!$E873)*0.02586)-3.5</f>
      </c>
    </row>
    <row r="27749" spans="1:3" x14ac:dyDescent="0.25">
      <c r="A27749">
        <v>873</v>
      </c>
      <c r="B27749" t="s">
        <v>50</v>
      </c>
      <c r="C27749">
        <f>((Calculator!$E873*0.02586)-1.3)/0.3</f>
      </c>
    </row>
    <row r="27750" spans="1:3" x14ac:dyDescent="0.25">
      <c r="A27750">
        <v>873</v>
      </c>
      <c r="B27750" t="s">
        <v>51</v>
      </c>
      <c r="C27750">
        <f>(MIN(Calculator!$F873,110)-110)/20</f>
      </c>
    </row>
    <row r="27751" spans="1:3" x14ac:dyDescent="0.25">
      <c r="A27751">
        <v>873</v>
      </c>
      <c r="B27751" t="s">
        <v>52</v>
      </c>
      <c r="C27751">
        <f>(MAX(Calculator!$F873,110)-130)/20</f>
      </c>
    </row>
    <row r="27752" spans="1:3" x14ac:dyDescent="0.25">
      <c r="A27752">
        <v>873</v>
      </c>
      <c r="B27752" t="s">
        <v>17</v>
      </c>
      <c r="C27752">
        <f>IF(Calculator!$G873="Yes",1,0)</f>
      </c>
    </row>
    <row r="27753" spans="1:3" x14ac:dyDescent="0.25">
      <c r="A27753">
        <v>873</v>
      </c>
      <c r="B27753" t="s">
        <v>53</v>
      </c>
      <c r="C27753">
        <f>IF(Calculator!$H873="Yes",1,0)</f>
      </c>
    </row>
    <row r="27754" spans="1:3" x14ac:dyDescent="0.25">
      <c r="A27754">
        <v>873</v>
      </c>
      <c r="B27754" t="s">
        <v>54</v>
      </c>
      <c r="C27754">
        <f>(MIN(Calculator!$I873,30)-25)/5</f>
      </c>
    </row>
    <row r="27755" spans="1:3" x14ac:dyDescent="0.25">
      <c r="A27755">
        <v>873</v>
      </c>
      <c r="B27755" t="s">
        <v>55</v>
      </c>
      <c r="C27755">
        <f>(MAX(Calculator!$I873,30)-30)/5</f>
      </c>
    </row>
    <row r="27756" spans="1:3" x14ac:dyDescent="0.25">
      <c r="A27756">
        <v>873</v>
      </c>
      <c r="B27756" t="s">
        <v>56</v>
      </c>
      <c r="C27756">
        <f>(MIN(Calculator!$J873,60)-60)/-15</f>
      </c>
    </row>
    <row r="27757" spans="1:3" x14ac:dyDescent="0.25">
      <c r="A27757">
        <v>873</v>
      </c>
      <c r="B27757" t="s">
        <v>57</v>
      </c>
      <c r="C27757">
        <f>(MAX(Calculator!$J873,60)-90)/-15</f>
      </c>
    </row>
    <row r="27758" spans="1:3" x14ac:dyDescent="0.25">
      <c r="A27758">
        <v>873</v>
      </c>
      <c r="B27758" t="s">
        <v>58</v>
      </c>
      <c r="C27758">
        <f>IF(Calculator!$K873="Yes",1,0)</f>
      </c>
    </row>
    <row r="27759" spans="1:3" x14ac:dyDescent="0.25">
      <c r="A27759">
        <v>873</v>
      </c>
      <c r="B27759" t="s">
        <v>59</v>
      </c>
      <c r="C27759">
        <f>IF(Calculator!$L873="Yes",1,0)</f>
      </c>
    </row>
    <row r="27760" spans="1:3" x14ac:dyDescent="0.25">
      <c r="A27760">
        <v>873</v>
      </c>
      <c r="B27760" t="s">
        <v>60</v>
      </c>
      <c r="C27760">
        <f>((MAX(Calculator!$F873,110)-130)/20)*IF(Calculator!$K873="Yes",1,0)</f>
      </c>
    </row>
    <row r="27761" spans="1:3" x14ac:dyDescent="0.25">
      <c r="A27761">
        <v>873</v>
      </c>
      <c r="B27761" t="s">
        <v>61</v>
      </c>
      <c r="C27761">
        <f>((((Calculator!$D873-Calculator!$E873)*0.02586)-3.5))*IF(Calculator!$L873="Yes",1,0)</f>
      </c>
    </row>
    <row r="27762" spans="1:3" x14ac:dyDescent="0.25">
      <c r="A27762">
        <v>873</v>
      </c>
      <c r="B27762" t="s">
        <v>62</v>
      </c>
      <c r="C27762">
        <f>(((Calculator!$C873-55)/10)*(((((Calculator!$D873-Calculator!$E873)*0.02586)-3.5))))</f>
      </c>
    </row>
    <row r="27763" spans="1:3" x14ac:dyDescent="0.25">
      <c r="A27763">
        <v>873</v>
      </c>
      <c r="B27763" t="s">
        <v>63</v>
      </c>
      <c r="C27763">
        <f>(((Calculator!$C873-55)/10)*(((Calculator!$E873*0.02586)-1.3)/0.3))</f>
      </c>
    </row>
    <row r="27764" spans="1:3" x14ac:dyDescent="0.25">
      <c r="A27764">
        <v>873</v>
      </c>
      <c r="B27764" t="s">
        <v>64</v>
      </c>
      <c r="C27764">
        <f>(((Calculator!$C873-55)/10)*((MAX(Calculator!$F873,110)-130)/20))</f>
      </c>
    </row>
    <row r="27765" spans="1:3" x14ac:dyDescent="0.25">
      <c r="A27765">
        <v>873</v>
      </c>
      <c r="B27765" t="s">
        <v>65</v>
      </c>
      <c r="C27765">
        <f>(((Calculator!$C873-55)/10)*IF(Calculator!$G873="Yes",1,0))</f>
      </c>
    </row>
    <row r="27766" spans="1:3" x14ac:dyDescent="0.25">
      <c r="A27766">
        <v>873</v>
      </c>
      <c r="B27766" t="s">
        <v>66</v>
      </c>
      <c r="C27766">
        <f>(((Calculator!$C873-55)/10)*IF(Calculator!$H873="Yes",1,0))</f>
      </c>
    </row>
    <row r="27767" spans="1:3" x14ac:dyDescent="0.25">
      <c r="A27767">
        <v>873</v>
      </c>
      <c r="B27767" t="s">
        <v>67</v>
      </c>
      <c r="C27767">
        <f>(((Calculator!$C873-55)/10)*((MAX(Calculator!$I873,30)-30)/5))</f>
      </c>
    </row>
    <row r="27768" spans="1:3" x14ac:dyDescent="0.25">
      <c r="A27768">
        <v>873</v>
      </c>
      <c r="B27768" t="s">
        <v>68</v>
      </c>
      <c r="C27768">
        <f>(((Calculator!$C873-55)/10)*((MIN(Calculator!$J873,60)-60)/-15))</f>
      </c>
    </row>
    <row r="27769" spans="1:3" x14ac:dyDescent="0.25">
      <c r="A27769">
        <v>873</v>
      </c>
      <c r="B27769" t="s">
        <v>69</v>
      </c>
      <c r="C27769">
        <f>IF(AND(Calculator!$O873&lt;&gt;"",Calculator!$O873&gt;=4,Calculator!$O873&lt;=6),1,0)</f>
      </c>
    </row>
    <row r="27770" spans="1:3" x14ac:dyDescent="0.25">
      <c r="A27770">
        <v>873</v>
      </c>
      <c r="B27770" t="s">
        <v>70</v>
      </c>
      <c r="C27770">
        <f>IF(AND(Calculator!$O873&lt;&gt;"",Calculator!$O873&gt;=7,Calculator!$O873&lt;=10),1,0)</f>
      </c>
    </row>
    <row r="27771" spans="1:3" x14ac:dyDescent="0.25">
      <c r="A27771">
        <v>873</v>
      </c>
      <c r="B27771" t="s">
        <v>71</v>
      </c>
      <c r="C27771">
        <f>IF(Calculator!$O873="",1,0)</f>
      </c>
    </row>
    <row r="27772" spans="1:3" x14ac:dyDescent="0.25">
      <c r="A27772">
        <v>873</v>
      </c>
      <c r="B27772" t="s">
        <v>72</v>
      </c>
      <c r="C27772">
        <f>IF(OR(Calculator!$M873="",Calculator!$M873=0),0,LN(Calculator!$M873))</f>
      </c>
    </row>
    <row r="27773" spans="1:3" x14ac:dyDescent="0.25">
      <c r="A27773">
        <v>873</v>
      </c>
      <c r="B27773" t="s">
        <v>73</v>
      </c>
      <c r="C27773">
        <f>IF(Calculator!$M873="",1,0)</f>
      </c>
    </row>
    <row r="27774" spans="1:3" x14ac:dyDescent="0.25">
      <c r="A27774">
        <v>873</v>
      </c>
      <c r="B27774" t="s">
        <v>74</v>
      </c>
      <c r="C27774">
        <f>IF(Calculator!$N873="",0,(Calculator!$N873-5.3)*IF(Calculator!$G873="Yes",1,0))</f>
      </c>
    </row>
    <row r="27775" spans="1:3" x14ac:dyDescent="0.25">
      <c r="A27775">
        <v>873</v>
      </c>
      <c r="B27775" t="s">
        <v>75</v>
      </c>
      <c r="C27775">
        <f>IF(Calculator!$N873="",0,(Calculator!$N873-5.3)*(1-IF(Calculator!$G873="Yes",1,0)))</f>
      </c>
    </row>
    <row r="27776" spans="1:3" x14ac:dyDescent="0.25">
      <c r="A27776">
        <v>873</v>
      </c>
      <c r="B27776" t="s">
        <v>76</v>
      </c>
      <c r="C27776">
        <f>IF(Calculator!$N873="",1,0)</f>
      </c>
    </row>
    <row r="27777" spans="1:3" x14ac:dyDescent="0.25">
      <c r="A27777">
        <v>873</v>
      </c>
      <c r="B27777" t="s">
        <v>77</v>
      </c>
      <c r="C27777">
        <f>1</f>
      </c>
    </row>
    <row r="27778" spans="1:3" x14ac:dyDescent="0.25">
      <c r="A27778">
        <v>874</v>
      </c>
      <c r="B27778" t="s">
        <v>47</v>
      </c>
      <c r="C27778">
        <f>(Calculator!$C874-55)/10</f>
      </c>
    </row>
    <row r="27779" spans="1:3" x14ac:dyDescent="0.25">
      <c r="A27779">
        <v>874</v>
      </c>
      <c r="B27779" t="s">
        <v>48</v>
      </c>
      <c r="C27779">
        <f>((Calculator!$C874-55)/10)^2</f>
      </c>
    </row>
    <row r="27780" spans="1:3" x14ac:dyDescent="0.25">
      <c r="A27780">
        <v>874</v>
      </c>
      <c r="B27780" t="s">
        <v>49</v>
      </c>
      <c r="C27780">
        <f>((Calculator!$D874-Calculator!$E874)*0.02586)-3.5</f>
      </c>
    </row>
    <row r="27781" spans="1:3" x14ac:dyDescent="0.25">
      <c r="A27781">
        <v>874</v>
      </c>
      <c r="B27781" t="s">
        <v>50</v>
      </c>
      <c r="C27781">
        <f>((Calculator!$E874*0.02586)-1.3)/0.3</f>
      </c>
    </row>
    <row r="27782" spans="1:3" x14ac:dyDescent="0.25">
      <c r="A27782">
        <v>874</v>
      </c>
      <c r="B27782" t="s">
        <v>51</v>
      </c>
      <c r="C27782">
        <f>(MIN(Calculator!$F874,110)-110)/20</f>
      </c>
    </row>
    <row r="27783" spans="1:3" x14ac:dyDescent="0.25">
      <c r="A27783">
        <v>874</v>
      </c>
      <c r="B27783" t="s">
        <v>52</v>
      </c>
      <c r="C27783">
        <f>(MAX(Calculator!$F874,110)-130)/20</f>
      </c>
    </row>
    <row r="27784" spans="1:3" x14ac:dyDescent="0.25">
      <c r="A27784">
        <v>874</v>
      </c>
      <c r="B27784" t="s">
        <v>17</v>
      </c>
      <c r="C27784">
        <f>IF(Calculator!$G874="Yes",1,0)</f>
      </c>
    </row>
    <row r="27785" spans="1:3" x14ac:dyDescent="0.25">
      <c r="A27785">
        <v>874</v>
      </c>
      <c r="B27785" t="s">
        <v>53</v>
      </c>
      <c r="C27785">
        <f>IF(Calculator!$H874="Yes",1,0)</f>
      </c>
    </row>
    <row r="27786" spans="1:3" x14ac:dyDescent="0.25">
      <c r="A27786">
        <v>874</v>
      </c>
      <c r="B27786" t="s">
        <v>54</v>
      </c>
      <c r="C27786">
        <f>(MIN(Calculator!$I874,30)-25)/5</f>
      </c>
    </row>
    <row r="27787" spans="1:3" x14ac:dyDescent="0.25">
      <c r="A27787">
        <v>874</v>
      </c>
      <c r="B27787" t="s">
        <v>55</v>
      </c>
      <c r="C27787">
        <f>(MAX(Calculator!$I874,30)-30)/5</f>
      </c>
    </row>
    <row r="27788" spans="1:3" x14ac:dyDescent="0.25">
      <c r="A27788">
        <v>874</v>
      </c>
      <c r="B27788" t="s">
        <v>56</v>
      </c>
      <c r="C27788">
        <f>(MIN(Calculator!$J874,60)-60)/-15</f>
      </c>
    </row>
    <row r="27789" spans="1:3" x14ac:dyDescent="0.25">
      <c r="A27789">
        <v>874</v>
      </c>
      <c r="B27789" t="s">
        <v>57</v>
      </c>
      <c r="C27789">
        <f>(MAX(Calculator!$J874,60)-90)/-15</f>
      </c>
    </row>
    <row r="27790" spans="1:3" x14ac:dyDescent="0.25">
      <c r="A27790">
        <v>874</v>
      </c>
      <c r="B27790" t="s">
        <v>58</v>
      </c>
      <c r="C27790">
        <f>IF(Calculator!$K874="Yes",1,0)</f>
      </c>
    </row>
    <row r="27791" spans="1:3" x14ac:dyDescent="0.25">
      <c r="A27791">
        <v>874</v>
      </c>
      <c r="B27791" t="s">
        <v>59</v>
      </c>
      <c r="C27791">
        <f>IF(Calculator!$L874="Yes",1,0)</f>
      </c>
    </row>
    <row r="27792" spans="1:3" x14ac:dyDescent="0.25">
      <c r="A27792">
        <v>874</v>
      </c>
      <c r="B27792" t="s">
        <v>60</v>
      </c>
      <c r="C27792">
        <f>((MAX(Calculator!$F874,110)-130)/20)*IF(Calculator!$K874="Yes",1,0)</f>
      </c>
    </row>
    <row r="27793" spans="1:3" x14ac:dyDescent="0.25">
      <c r="A27793">
        <v>874</v>
      </c>
      <c r="B27793" t="s">
        <v>61</v>
      </c>
      <c r="C27793">
        <f>((((Calculator!$D874-Calculator!$E874)*0.02586)-3.5))*IF(Calculator!$L874="Yes",1,0)</f>
      </c>
    </row>
    <row r="27794" spans="1:3" x14ac:dyDescent="0.25">
      <c r="A27794">
        <v>874</v>
      </c>
      <c r="B27794" t="s">
        <v>62</v>
      </c>
      <c r="C27794">
        <f>(((Calculator!$C874-55)/10)*(((((Calculator!$D874-Calculator!$E874)*0.02586)-3.5))))</f>
      </c>
    </row>
    <row r="27795" spans="1:3" x14ac:dyDescent="0.25">
      <c r="A27795">
        <v>874</v>
      </c>
      <c r="B27795" t="s">
        <v>63</v>
      </c>
      <c r="C27795">
        <f>(((Calculator!$C874-55)/10)*(((Calculator!$E874*0.02586)-1.3)/0.3))</f>
      </c>
    </row>
    <row r="27796" spans="1:3" x14ac:dyDescent="0.25">
      <c r="A27796">
        <v>874</v>
      </c>
      <c r="B27796" t="s">
        <v>64</v>
      </c>
      <c r="C27796">
        <f>(((Calculator!$C874-55)/10)*((MAX(Calculator!$F874,110)-130)/20))</f>
      </c>
    </row>
    <row r="27797" spans="1:3" x14ac:dyDescent="0.25">
      <c r="A27797">
        <v>874</v>
      </c>
      <c r="B27797" t="s">
        <v>65</v>
      </c>
      <c r="C27797">
        <f>(((Calculator!$C874-55)/10)*IF(Calculator!$G874="Yes",1,0))</f>
      </c>
    </row>
    <row r="27798" spans="1:3" x14ac:dyDescent="0.25">
      <c r="A27798">
        <v>874</v>
      </c>
      <c r="B27798" t="s">
        <v>66</v>
      </c>
      <c r="C27798">
        <f>(((Calculator!$C874-55)/10)*IF(Calculator!$H874="Yes",1,0))</f>
      </c>
    </row>
    <row r="27799" spans="1:3" x14ac:dyDescent="0.25">
      <c r="A27799">
        <v>874</v>
      </c>
      <c r="B27799" t="s">
        <v>67</v>
      </c>
      <c r="C27799">
        <f>(((Calculator!$C874-55)/10)*((MAX(Calculator!$I874,30)-30)/5))</f>
      </c>
    </row>
    <row r="27800" spans="1:3" x14ac:dyDescent="0.25">
      <c r="A27800">
        <v>874</v>
      </c>
      <c r="B27800" t="s">
        <v>68</v>
      </c>
      <c r="C27800">
        <f>(((Calculator!$C874-55)/10)*((MIN(Calculator!$J874,60)-60)/-15))</f>
      </c>
    </row>
    <row r="27801" spans="1:3" x14ac:dyDescent="0.25">
      <c r="A27801">
        <v>874</v>
      </c>
      <c r="B27801" t="s">
        <v>69</v>
      </c>
      <c r="C27801">
        <f>IF(AND(Calculator!$O874&lt;&gt;"",Calculator!$O874&gt;=4,Calculator!$O874&lt;=6),1,0)</f>
      </c>
    </row>
    <row r="27802" spans="1:3" x14ac:dyDescent="0.25">
      <c r="A27802">
        <v>874</v>
      </c>
      <c r="B27802" t="s">
        <v>70</v>
      </c>
      <c r="C27802">
        <f>IF(AND(Calculator!$O874&lt;&gt;"",Calculator!$O874&gt;=7,Calculator!$O874&lt;=10),1,0)</f>
      </c>
    </row>
    <row r="27803" spans="1:3" x14ac:dyDescent="0.25">
      <c r="A27803">
        <v>874</v>
      </c>
      <c r="B27803" t="s">
        <v>71</v>
      </c>
      <c r="C27803">
        <f>IF(Calculator!$O874="",1,0)</f>
      </c>
    </row>
    <row r="27804" spans="1:3" x14ac:dyDescent="0.25">
      <c r="A27804">
        <v>874</v>
      </c>
      <c r="B27804" t="s">
        <v>72</v>
      </c>
      <c r="C27804">
        <f>IF(OR(Calculator!$M874="",Calculator!$M874=0),0,LN(Calculator!$M874))</f>
      </c>
    </row>
    <row r="27805" spans="1:3" x14ac:dyDescent="0.25">
      <c r="A27805">
        <v>874</v>
      </c>
      <c r="B27805" t="s">
        <v>73</v>
      </c>
      <c r="C27805">
        <f>IF(Calculator!$M874="",1,0)</f>
      </c>
    </row>
    <row r="27806" spans="1:3" x14ac:dyDescent="0.25">
      <c r="A27806">
        <v>874</v>
      </c>
      <c r="B27806" t="s">
        <v>74</v>
      </c>
      <c r="C27806">
        <f>IF(Calculator!$N874="",0,(Calculator!$N874-5.3)*IF(Calculator!$G874="Yes",1,0))</f>
      </c>
    </row>
    <row r="27807" spans="1:3" x14ac:dyDescent="0.25">
      <c r="A27807">
        <v>874</v>
      </c>
      <c r="B27807" t="s">
        <v>75</v>
      </c>
      <c r="C27807">
        <f>IF(Calculator!$N874="",0,(Calculator!$N874-5.3)*(1-IF(Calculator!$G874="Yes",1,0)))</f>
      </c>
    </row>
    <row r="27808" spans="1:3" x14ac:dyDescent="0.25">
      <c r="A27808">
        <v>874</v>
      </c>
      <c r="B27808" t="s">
        <v>76</v>
      </c>
      <c r="C27808">
        <f>IF(Calculator!$N874="",1,0)</f>
      </c>
    </row>
    <row r="27809" spans="1:3" x14ac:dyDescent="0.25">
      <c r="A27809">
        <v>874</v>
      </c>
      <c r="B27809" t="s">
        <v>77</v>
      </c>
      <c r="C27809">
        <f>1</f>
      </c>
    </row>
    <row r="27810" spans="1:3" x14ac:dyDescent="0.25">
      <c r="A27810">
        <v>875</v>
      </c>
      <c r="B27810" t="s">
        <v>47</v>
      </c>
      <c r="C27810">
        <f>(Calculator!$C875-55)/10</f>
      </c>
    </row>
    <row r="27811" spans="1:3" x14ac:dyDescent="0.25">
      <c r="A27811">
        <v>875</v>
      </c>
      <c r="B27811" t="s">
        <v>48</v>
      </c>
      <c r="C27811">
        <f>((Calculator!$C875-55)/10)^2</f>
      </c>
    </row>
    <row r="27812" spans="1:3" x14ac:dyDescent="0.25">
      <c r="A27812">
        <v>875</v>
      </c>
      <c r="B27812" t="s">
        <v>49</v>
      </c>
      <c r="C27812">
        <f>((Calculator!$D875-Calculator!$E875)*0.02586)-3.5</f>
      </c>
    </row>
    <row r="27813" spans="1:3" x14ac:dyDescent="0.25">
      <c r="A27813">
        <v>875</v>
      </c>
      <c r="B27813" t="s">
        <v>50</v>
      </c>
      <c r="C27813">
        <f>((Calculator!$E875*0.02586)-1.3)/0.3</f>
      </c>
    </row>
    <row r="27814" spans="1:3" x14ac:dyDescent="0.25">
      <c r="A27814">
        <v>875</v>
      </c>
      <c r="B27814" t="s">
        <v>51</v>
      </c>
      <c r="C27814">
        <f>(MIN(Calculator!$F875,110)-110)/20</f>
      </c>
    </row>
    <row r="27815" spans="1:3" x14ac:dyDescent="0.25">
      <c r="A27815">
        <v>875</v>
      </c>
      <c r="B27815" t="s">
        <v>52</v>
      </c>
      <c r="C27815">
        <f>(MAX(Calculator!$F875,110)-130)/20</f>
      </c>
    </row>
    <row r="27816" spans="1:3" x14ac:dyDescent="0.25">
      <c r="A27816">
        <v>875</v>
      </c>
      <c r="B27816" t="s">
        <v>17</v>
      </c>
      <c r="C27816">
        <f>IF(Calculator!$G875="Yes",1,0)</f>
      </c>
    </row>
    <row r="27817" spans="1:3" x14ac:dyDescent="0.25">
      <c r="A27817">
        <v>875</v>
      </c>
      <c r="B27817" t="s">
        <v>53</v>
      </c>
      <c r="C27817">
        <f>IF(Calculator!$H875="Yes",1,0)</f>
      </c>
    </row>
    <row r="27818" spans="1:3" x14ac:dyDescent="0.25">
      <c r="A27818">
        <v>875</v>
      </c>
      <c r="B27818" t="s">
        <v>54</v>
      </c>
      <c r="C27818">
        <f>(MIN(Calculator!$I875,30)-25)/5</f>
      </c>
    </row>
    <row r="27819" spans="1:3" x14ac:dyDescent="0.25">
      <c r="A27819">
        <v>875</v>
      </c>
      <c r="B27819" t="s">
        <v>55</v>
      </c>
      <c r="C27819">
        <f>(MAX(Calculator!$I875,30)-30)/5</f>
      </c>
    </row>
    <row r="27820" spans="1:3" x14ac:dyDescent="0.25">
      <c r="A27820">
        <v>875</v>
      </c>
      <c r="B27820" t="s">
        <v>56</v>
      </c>
      <c r="C27820">
        <f>(MIN(Calculator!$J875,60)-60)/-15</f>
      </c>
    </row>
    <row r="27821" spans="1:3" x14ac:dyDescent="0.25">
      <c r="A27821">
        <v>875</v>
      </c>
      <c r="B27821" t="s">
        <v>57</v>
      </c>
      <c r="C27821">
        <f>(MAX(Calculator!$J875,60)-90)/-15</f>
      </c>
    </row>
    <row r="27822" spans="1:3" x14ac:dyDescent="0.25">
      <c r="A27822">
        <v>875</v>
      </c>
      <c r="B27822" t="s">
        <v>58</v>
      </c>
      <c r="C27822">
        <f>IF(Calculator!$K875="Yes",1,0)</f>
      </c>
    </row>
    <row r="27823" spans="1:3" x14ac:dyDescent="0.25">
      <c r="A27823">
        <v>875</v>
      </c>
      <c r="B27823" t="s">
        <v>59</v>
      </c>
      <c r="C27823">
        <f>IF(Calculator!$L875="Yes",1,0)</f>
      </c>
    </row>
    <row r="27824" spans="1:3" x14ac:dyDescent="0.25">
      <c r="A27824">
        <v>875</v>
      </c>
      <c r="B27824" t="s">
        <v>60</v>
      </c>
      <c r="C27824">
        <f>((MAX(Calculator!$F875,110)-130)/20)*IF(Calculator!$K875="Yes",1,0)</f>
      </c>
    </row>
    <row r="27825" spans="1:3" x14ac:dyDescent="0.25">
      <c r="A27825">
        <v>875</v>
      </c>
      <c r="B27825" t="s">
        <v>61</v>
      </c>
      <c r="C27825">
        <f>((((Calculator!$D875-Calculator!$E875)*0.02586)-3.5))*IF(Calculator!$L875="Yes",1,0)</f>
      </c>
    </row>
    <row r="27826" spans="1:3" x14ac:dyDescent="0.25">
      <c r="A27826">
        <v>875</v>
      </c>
      <c r="B27826" t="s">
        <v>62</v>
      </c>
      <c r="C27826">
        <f>(((Calculator!$C875-55)/10)*(((((Calculator!$D875-Calculator!$E875)*0.02586)-3.5))))</f>
      </c>
    </row>
    <row r="27827" spans="1:3" x14ac:dyDescent="0.25">
      <c r="A27827">
        <v>875</v>
      </c>
      <c r="B27827" t="s">
        <v>63</v>
      </c>
      <c r="C27827">
        <f>(((Calculator!$C875-55)/10)*(((Calculator!$E875*0.02586)-1.3)/0.3))</f>
      </c>
    </row>
    <row r="27828" spans="1:3" x14ac:dyDescent="0.25">
      <c r="A27828">
        <v>875</v>
      </c>
      <c r="B27828" t="s">
        <v>64</v>
      </c>
      <c r="C27828">
        <f>(((Calculator!$C875-55)/10)*((MAX(Calculator!$F875,110)-130)/20))</f>
      </c>
    </row>
    <row r="27829" spans="1:3" x14ac:dyDescent="0.25">
      <c r="A27829">
        <v>875</v>
      </c>
      <c r="B27829" t="s">
        <v>65</v>
      </c>
      <c r="C27829">
        <f>(((Calculator!$C875-55)/10)*IF(Calculator!$G875="Yes",1,0))</f>
      </c>
    </row>
    <row r="27830" spans="1:3" x14ac:dyDescent="0.25">
      <c r="A27830">
        <v>875</v>
      </c>
      <c r="B27830" t="s">
        <v>66</v>
      </c>
      <c r="C27830">
        <f>(((Calculator!$C875-55)/10)*IF(Calculator!$H875="Yes",1,0))</f>
      </c>
    </row>
    <row r="27831" spans="1:3" x14ac:dyDescent="0.25">
      <c r="A27831">
        <v>875</v>
      </c>
      <c r="B27831" t="s">
        <v>67</v>
      </c>
      <c r="C27831">
        <f>(((Calculator!$C875-55)/10)*((MAX(Calculator!$I875,30)-30)/5))</f>
      </c>
    </row>
    <row r="27832" spans="1:3" x14ac:dyDescent="0.25">
      <c r="A27832">
        <v>875</v>
      </c>
      <c r="B27832" t="s">
        <v>68</v>
      </c>
      <c r="C27832">
        <f>(((Calculator!$C875-55)/10)*((MIN(Calculator!$J875,60)-60)/-15))</f>
      </c>
    </row>
    <row r="27833" spans="1:3" x14ac:dyDescent="0.25">
      <c r="A27833">
        <v>875</v>
      </c>
      <c r="B27833" t="s">
        <v>69</v>
      </c>
      <c r="C27833">
        <f>IF(AND(Calculator!$O875&lt;&gt;"",Calculator!$O875&gt;=4,Calculator!$O875&lt;=6),1,0)</f>
      </c>
    </row>
    <row r="27834" spans="1:3" x14ac:dyDescent="0.25">
      <c r="A27834">
        <v>875</v>
      </c>
      <c r="B27834" t="s">
        <v>70</v>
      </c>
      <c r="C27834">
        <f>IF(AND(Calculator!$O875&lt;&gt;"",Calculator!$O875&gt;=7,Calculator!$O875&lt;=10),1,0)</f>
      </c>
    </row>
    <row r="27835" spans="1:3" x14ac:dyDescent="0.25">
      <c r="A27835">
        <v>875</v>
      </c>
      <c r="B27835" t="s">
        <v>71</v>
      </c>
      <c r="C27835">
        <f>IF(Calculator!$O875="",1,0)</f>
      </c>
    </row>
    <row r="27836" spans="1:3" x14ac:dyDescent="0.25">
      <c r="A27836">
        <v>875</v>
      </c>
      <c r="B27836" t="s">
        <v>72</v>
      </c>
      <c r="C27836">
        <f>IF(OR(Calculator!$M875="",Calculator!$M875=0),0,LN(Calculator!$M875))</f>
      </c>
    </row>
    <row r="27837" spans="1:3" x14ac:dyDescent="0.25">
      <c r="A27837">
        <v>875</v>
      </c>
      <c r="B27837" t="s">
        <v>73</v>
      </c>
      <c r="C27837">
        <f>IF(Calculator!$M875="",1,0)</f>
      </c>
    </row>
    <row r="27838" spans="1:3" x14ac:dyDescent="0.25">
      <c r="A27838">
        <v>875</v>
      </c>
      <c r="B27838" t="s">
        <v>74</v>
      </c>
      <c r="C27838">
        <f>IF(Calculator!$N875="",0,(Calculator!$N875-5.3)*IF(Calculator!$G875="Yes",1,0))</f>
      </c>
    </row>
    <row r="27839" spans="1:3" x14ac:dyDescent="0.25">
      <c r="A27839">
        <v>875</v>
      </c>
      <c r="B27839" t="s">
        <v>75</v>
      </c>
      <c r="C27839">
        <f>IF(Calculator!$N875="",0,(Calculator!$N875-5.3)*(1-IF(Calculator!$G875="Yes",1,0)))</f>
      </c>
    </row>
    <row r="27840" spans="1:3" x14ac:dyDescent="0.25">
      <c r="A27840">
        <v>875</v>
      </c>
      <c r="B27840" t="s">
        <v>76</v>
      </c>
      <c r="C27840">
        <f>IF(Calculator!$N875="",1,0)</f>
      </c>
    </row>
    <row r="27841" spans="1:3" x14ac:dyDescent="0.25">
      <c r="A27841">
        <v>875</v>
      </c>
      <c r="B27841" t="s">
        <v>77</v>
      </c>
      <c r="C27841">
        <f>1</f>
      </c>
    </row>
    <row r="27842" spans="1:3" x14ac:dyDescent="0.25">
      <c r="A27842">
        <v>876</v>
      </c>
      <c r="B27842" t="s">
        <v>47</v>
      </c>
      <c r="C27842">
        <f>(Calculator!$C876-55)/10</f>
      </c>
    </row>
    <row r="27843" spans="1:3" x14ac:dyDescent="0.25">
      <c r="A27843">
        <v>876</v>
      </c>
      <c r="B27843" t="s">
        <v>48</v>
      </c>
      <c r="C27843">
        <f>((Calculator!$C876-55)/10)^2</f>
      </c>
    </row>
    <row r="27844" spans="1:3" x14ac:dyDescent="0.25">
      <c r="A27844">
        <v>876</v>
      </c>
      <c r="B27844" t="s">
        <v>49</v>
      </c>
      <c r="C27844">
        <f>((Calculator!$D876-Calculator!$E876)*0.02586)-3.5</f>
      </c>
    </row>
    <row r="27845" spans="1:3" x14ac:dyDescent="0.25">
      <c r="A27845">
        <v>876</v>
      </c>
      <c r="B27845" t="s">
        <v>50</v>
      </c>
      <c r="C27845">
        <f>((Calculator!$E876*0.02586)-1.3)/0.3</f>
      </c>
    </row>
    <row r="27846" spans="1:3" x14ac:dyDescent="0.25">
      <c r="A27846">
        <v>876</v>
      </c>
      <c r="B27846" t="s">
        <v>51</v>
      </c>
      <c r="C27846">
        <f>(MIN(Calculator!$F876,110)-110)/20</f>
      </c>
    </row>
    <row r="27847" spans="1:3" x14ac:dyDescent="0.25">
      <c r="A27847">
        <v>876</v>
      </c>
      <c r="B27847" t="s">
        <v>52</v>
      </c>
      <c r="C27847">
        <f>(MAX(Calculator!$F876,110)-130)/20</f>
      </c>
    </row>
    <row r="27848" spans="1:3" x14ac:dyDescent="0.25">
      <c r="A27848">
        <v>876</v>
      </c>
      <c r="B27848" t="s">
        <v>17</v>
      </c>
      <c r="C27848">
        <f>IF(Calculator!$G876="Yes",1,0)</f>
      </c>
    </row>
    <row r="27849" spans="1:3" x14ac:dyDescent="0.25">
      <c r="A27849">
        <v>876</v>
      </c>
      <c r="B27849" t="s">
        <v>53</v>
      </c>
      <c r="C27849">
        <f>IF(Calculator!$H876="Yes",1,0)</f>
      </c>
    </row>
    <row r="27850" spans="1:3" x14ac:dyDescent="0.25">
      <c r="A27850">
        <v>876</v>
      </c>
      <c r="B27850" t="s">
        <v>54</v>
      </c>
      <c r="C27850">
        <f>(MIN(Calculator!$I876,30)-25)/5</f>
      </c>
    </row>
    <row r="27851" spans="1:3" x14ac:dyDescent="0.25">
      <c r="A27851">
        <v>876</v>
      </c>
      <c r="B27851" t="s">
        <v>55</v>
      </c>
      <c r="C27851">
        <f>(MAX(Calculator!$I876,30)-30)/5</f>
      </c>
    </row>
    <row r="27852" spans="1:3" x14ac:dyDescent="0.25">
      <c r="A27852">
        <v>876</v>
      </c>
      <c r="B27852" t="s">
        <v>56</v>
      </c>
      <c r="C27852">
        <f>(MIN(Calculator!$J876,60)-60)/-15</f>
      </c>
    </row>
    <row r="27853" spans="1:3" x14ac:dyDescent="0.25">
      <c r="A27853">
        <v>876</v>
      </c>
      <c r="B27853" t="s">
        <v>57</v>
      </c>
      <c r="C27853">
        <f>(MAX(Calculator!$J876,60)-90)/-15</f>
      </c>
    </row>
    <row r="27854" spans="1:3" x14ac:dyDescent="0.25">
      <c r="A27854">
        <v>876</v>
      </c>
      <c r="B27854" t="s">
        <v>58</v>
      </c>
      <c r="C27854">
        <f>IF(Calculator!$K876="Yes",1,0)</f>
      </c>
    </row>
    <row r="27855" spans="1:3" x14ac:dyDescent="0.25">
      <c r="A27855">
        <v>876</v>
      </c>
      <c r="B27855" t="s">
        <v>59</v>
      </c>
      <c r="C27855">
        <f>IF(Calculator!$L876="Yes",1,0)</f>
      </c>
    </row>
    <row r="27856" spans="1:3" x14ac:dyDescent="0.25">
      <c r="A27856">
        <v>876</v>
      </c>
      <c r="B27856" t="s">
        <v>60</v>
      </c>
      <c r="C27856">
        <f>((MAX(Calculator!$F876,110)-130)/20)*IF(Calculator!$K876="Yes",1,0)</f>
      </c>
    </row>
    <row r="27857" spans="1:3" x14ac:dyDescent="0.25">
      <c r="A27857">
        <v>876</v>
      </c>
      <c r="B27857" t="s">
        <v>61</v>
      </c>
      <c r="C27857">
        <f>((((Calculator!$D876-Calculator!$E876)*0.02586)-3.5))*IF(Calculator!$L876="Yes",1,0)</f>
      </c>
    </row>
    <row r="27858" spans="1:3" x14ac:dyDescent="0.25">
      <c r="A27858">
        <v>876</v>
      </c>
      <c r="B27858" t="s">
        <v>62</v>
      </c>
      <c r="C27858">
        <f>(((Calculator!$C876-55)/10)*(((((Calculator!$D876-Calculator!$E876)*0.02586)-3.5))))</f>
      </c>
    </row>
    <row r="27859" spans="1:3" x14ac:dyDescent="0.25">
      <c r="A27859">
        <v>876</v>
      </c>
      <c r="B27859" t="s">
        <v>63</v>
      </c>
      <c r="C27859">
        <f>(((Calculator!$C876-55)/10)*(((Calculator!$E876*0.02586)-1.3)/0.3))</f>
      </c>
    </row>
    <row r="27860" spans="1:3" x14ac:dyDescent="0.25">
      <c r="A27860">
        <v>876</v>
      </c>
      <c r="B27860" t="s">
        <v>64</v>
      </c>
      <c r="C27860">
        <f>(((Calculator!$C876-55)/10)*((MAX(Calculator!$F876,110)-130)/20))</f>
      </c>
    </row>
    <row r="27861" spans="1:3" x14ac:dyDescent="0.25">
      <c r="A27861">
        <v>876</v>
      </c>
      <c r="B27861" t="s">
        <v>65</v>
      </c>
      <c r="C27861">
        <f>(((Calculator!$C876-55)/10)*IF(Calculator!$G876="Yes",1,0))</f>
      </c>
    </row>
    <row r="27862" spans="1:3" x14ac:dyDescent="0.25">
      <c r="A27862">
        <v>876</v>
      </c>
      <c r="B27862" t="s">
        <v>66</v>
      </c>
      <c r="C27862">
        <f>(((Calculator!$C876-55)/10)*IF(Calculator!$H876="Yes",1,0))</f>
      </c>
    </row>
    <row r="27863" spans="1:3" x14ac:dyDescent="0.25">
      <c r="A27863">
        <v>876</v>
      </c>
      <c r="B27863" t="s">
        <v>67</v>
      </c>
      <c r="C27863">
        <f>(((Calculator!$C876-55)/10)*((MAX(Calculator!$I876,30)-30)/5))</f>
      </c>
    </row>
    <row r="27864" spans="1:3" x14ac:dyDescent="0.25">
      <c r="A27864">
        <v>876</v>
      </c>
      <c r="B27864" t="s">
        <v>68</v>
      </c>
      <c r="C27864">
        <f>(((Calculator!$C876-55)/10)*((MIN(Calculator!$J876,60)-60)/-15))</f>
      </c>
    </row>
    <row r="27865" spans="1:3" x14ac:dyDescent="0.25">
      <c r="A27865">
        <v>876</v>
      </c>
      <c r="B27865" t="s">
        <v>69</v>
      </c>
      <c r="C27865">
        <f>IF(AND(Calculator!$O876&lt;&gt;"",Calculator!$O876&gt;=4,Calculator!$O876&lt;=6),1,0)</f>
      </c>
    </row>
    <row r="27866" spans="1:3" x14ac:dyDescent="0.25">
      <c r="A27866">
        <v>876</v>
      </c>
      <c r="B27866" t="s">
        <v>70</v>
      </c>
      <c r="C27866">
        <f>IF(AND(Calculator!$O876&lt;&gt;"",Calculator!$O876&gt;=7,Calculator!$O876&lt;=10),1,0)</f>
      </c>
    </row>
    <row r="27867" spans="1:3" x14ac:dyDescent="0.25">
      <c r="A27867">
        <v>876</v>
      </c>
      <c r="B27867" t="s">
        <v>71</v>
      </c>
      <c r="C27867">
        <f>IF(Calculator!$O876="",1,0)</f>
      </c>
    </row>
    <row r="27868" spans="1:3" x14ac:dyDescent="0.25">
      <c r="A27868">
        <v>876</v>
      </c>
      <c r="B27868" t="s">
        <v>72</v>
      </c>
      <c r="C27868">
        <f>IF(OR(Calculator!$M876="",Calculator!$M876=0),0,LN(Calculator!$M876))</f>
      </c>
    </row>
    <row r="27869" spans="1:3" x14ac:dyDescent="0.25">
      <c r="A27869">
        <v>876</v>
      </c>
      <c r="B27869" t="s">
        <v>73</v>
      </c>
      <c r="C27869">
        <f>IF(Calculator!$M876="",1,0)</f>
      </c>
    </row>
    <row r="27870" spans="1:3" x14ac:dyDescent="0.25">
      <c r="A27870">
        <v>876</v>
      </c>
      <c r="B27870" t="s">
        <v>74</v>
      </c>
      <c r="C27870">
        <f>IF(Calculator!$N876="",0,(Calculator!$N876-5.3)*IF(Calculator!$G876="Yes",1,0))</f>
      </c>
    </row>
    <row r="27871" spans="1:3" x14ac:dyDescent="0.25">
      <c r="A27871">
        <v>876</v>
      </c>
      <c r="B27871" t="s">
        <v>75</v>
      </c>
      <c r="C27871">
        <f>IF(Calculator!$N876="",0,(Calculator!$N876-5.3)*(1-IF(Calculator!$G876="Yes",1,0)))</f>
      </c>
    </row>
    <row r="27872" spans="1:3" x14ac:dyDescent="0.25">
      <c r="A27872">
        <v>876</v>
      </c>
      <c r="B27872" t="s">
        <v>76</v>
      </c>
      <c r="C27872">
        <f>IF(Calculator!$N876="",1,0)</f>
      </c>
    </row>
    <row r="27873" spans="1:3" x14ac:dyDescent="0.25">
      <c r="A27873">
        <v>876</v>
      </c>
      <c r="B27873" t="s">
        <v>77</v>
      </c>
      <c r="C27873">
        <f>1</f>
      </c>
    </row>
    <row r="27874" spans="1:3" x14ac:dyDescent="0.25">
      <c r="A27874">
        <v>877</v>
      </c>
      <c r="B27874" t="s">
        <v>47</v>
      </c>
      <c r="C27874">
        <f>(Calculator!$C877-55)/10</f>
      </c>
    </row>
    <row r="27875" spans="1:3" x14ac:dyDescent="0.25">
      <c r="A27875">
        <v>877</v>
      </c>
      <c r="B27875" t="s">
        <v>48</v>
      </c>
      <c r="C27875">
        <f>((Calculator!$C877-55)/10)^2</f>
      </c>
    </row>
    <row r="27876" spans="1:3" x14ac:dyDescent="0.25">
      <c r="A27876">
        <v>877</v>
      </c>
      <c r="B27876" t="s">
        <v>49</v>
      </c>
      <c r="C27876">
        <f>((Calculator!$D877-Calculator!$E877)*0.02586)-3.5</f>
      </c>
    </row>
    <row r="27877" spans="1:3" x14ac:dyDescent="0.25">
      <c r="A27877">
        <v>877</v>
      </c>
      <c r="B27877" t="s">
        <v>50</v>
      </c>
      <c r="C27877">
        <f>((Calculator!$E877*0.02586)-1.3)/0.3</f>
      </c>
    </row>
    <row r="27878" spans="1:3" x14ac:dyDescent="0.25">
      <c r="A27878">
        <v>877</v>
      </c>
      <c r="B27878" t="s">
        <v>51</v>
      </c>
      <c r="C27878">
        <f>(MIN(Calculator!$F877,110)-110)/20</f>
      </c>
    </row>
    <row r="27879" spans="1:3" x14ac:dyDescent="0.25">
      <c r="A27879">
        <v>877</v>
      </c>
      <c r="B27879" t="s">
        <v>52</v>
      </c>
      <c r="C27879">
        <f>(MAX(Calculator!$F877,110)-130)/20</f>
      </c>
    </row>
    <row r="27880" spans="1:3" x14ac:dyDescent="0.25">
      <c r="A27880">
        <v>877</v>
      </c>
      <c r="B27880" t="s">
        <v>17</v>
      </c>
      <c r="C27880">
        <f>IF(Calculator!$G877="Yes",1,0)</f>
      </c>
    </row>
    <row r="27881" spans="1:3" x14ac:dyDescent="0.25">
      <c r="A27881">
        <v>877</v>
      </c>
      <c r="B27881" t="s">
        <v>53</v>
      </c>
      <c r="C27881">
        <f>IF(Calculator!$H877="Yes",1,0)</f>
      </c>
    </row>
    <row r="27882" spans="1:3" x14ac:dyDescent="0.25">
      <c r="A27882">
        <v>877</v>
      </c>
      <c r="B27882" t="s">
        <v>54</v>
      </c>
      <c r="C27882">
        <f>(MIN(Calculator!$I877,30)-25)/5</f>
      </c>
    </row>
    <row r="27883" spans="1:3" x14ac:dyDescent="0.25">
      <c r="A27883">
        <v>877</v>
      </c>
      <c r="B27883" t="s">
        <v>55</v>
      </c>
      <c r="C27883">
        <f>(MAX(Calculator!$I877,30)-30)/5</f>
      </c>
    </row>
    <row r="27884" spans="1:3" x14ac:dyDescent="0.25">
      <c r="A27884">
        <v>877</v>
      </c>
      <c r="B27884" t="s">
        <v>56</v>
      </c>
      <c r="C27884">
        <f>(MIN(Calculator!$J877,60)-60)/-15</f>
      </c>
    </row>
    <row r="27885" spans="1:3" x14ac:dyDescent="0.25">
      <c r="A27885">
        <v>877</v>
      </c>
      <c r="B27885" t="s">
        <v>57</v>
      </c>
      <c r="C27885">
        <f>(MAX(Calculator!$J877,60)-90)/-15</f>
      </c>
    </row>
    <row r="27886" spans="1:3" x14ac:dyDescent="0.25">
      <c r="A27886">
        <v>877</v>
      </c>
      <c r="B27886" t="s">
        <v>58</v>
      </c>
      <c r="C27886">
        <f>IF(Calculator!$K877="Yes",1,0)</f>
      </c>
    </row>
    <row r="27887" spans="1:3" x14ac:dyDescent="0.25">
      <c r="A27887">
        <v>877</v>
      </c>
      <c r="B27887" t="s">
        <v>59</v>
      </c>
      <c r="C27887">
        <f>IF(Calculator!$L877="Yes",1,0)</f>
      </c>
    </row>
    <row r="27888" spans="1:3" x14ac:dyDescent="0.25">
      <c r="A27888">
        <v>877</v>
      </c>
      <c r="B27888" t="s">
        <v>60</v>
      </c>
      <c r="C27888">
        <f>((MAX(Calculator!$F877,110)-130)/20)*IF(Calculator!$K877="Yes",1,0)</f>
      </c>
    </row>
    <row r="27889" spans="1:3" x14ac:dyDescent="0.25">
      <c r="A27889">
        <v>877</v>
      </c>
      <c r="B27889" t="s">
        <v>61</v>
      </c>
      <c r="C27889">
        <f>((((Calculator!$D877-Calculator!$E877)*0.02586)-3.5))*IF(Calculator!$L877="Yes",1,0)</f>
      </c>
    </row>
    <row r="27890" spans="1:3" x14ac:dyDescent="0.25">
      <c r="A27890">
        <v>877</v>
      </c>
      <c r="B27890" t="s">
        <v>62</v>
      </c>
      <c r="C27890">
        <f>(((Calculator!$C877-55)/10)*(((((Calculator!$D877-Calculator!$E877)*0.02586)-3.5))))</f>
      </c>
    </row>
    <row r="27891" spans="1:3" x14ac:dyDescent="0.25">
      <c r="A27891">
        <v>877</v>
      </c>
      <c r="B27891" t="s">
        <v>63</v>
      </c>
      <c r="C27891">
        <f>(((Calculator!$C877-55)/10)*(((Calculator!$E877*0.02586)-1.3)/0.3))</f>
      </c>
    </row>
    <row r="27892" spans="1:3" x14ac:dyDescent="0.25">
      <c r="A27892">
        <v>877</v>
      </c>
      <c r="B27892" t="s">
        <v>64</v>
      </c>
      <c r="C27892">
        <f>(((Calculator!$C877-55)/10)*((MAX(Calculator!$F877,110)-130)/20))</f>
      </c>
    </row>
    <row r="27893" spans="1:3" x14ac:dyDescent="0.25">
      <c r="A27893">
        <v>877</v>
      </c>
      <c r="B27893" t="s">
        <v>65</v>
      </c>
      <c r="C27893">
        <f>(((Calculator!$C877-55)/10)*IF(Calculator!$G877="Yes",1,0))</f>
      </c>
    </row>
    <row r="27894" spans="1:3" x14ac:dyDescent="0.25">
      <c r="A27894">
        <v>877</v>
      </c>
      <c r="B27894" t="s">
        <v>66</v>
      </c>
      <c r="C27894">
        <f>(((Calculator!$C877-55)/10)*IF(Calculator!$H877="Yes",1,0))</f>
      </c>
    </row>
    <row r="27895" spans="1:3" x14ac:dyDescent="0.25">
      <c r="A27895">
        <v>877</v>
      </c>
      <c r="B27895" t="s">
        <v>67</v>
      </c>
      <c r="C27895">
        <f>(((Calculator!$C877-55)/10)*((MAX(Calculator!$I877,30)-30)/5))</f>
      </c>
    </row>
    <row r="27896" spans="1:3" x14ac:dyDescent="0.25">
      <c r="A27896">
        <v>877</v>
      </c>
      <c r="B27896" t="s">
        <v>68</v>
      </c>
      <c r="C27896">
        <f>(((Calculator!$C877-55)/10)*((MIN(Calculator!$J877,60)-60)/-15))</f>
      </c>
    </row>
    <row r="27897" spans="1:3" x14ac:dyDescent="0.25">
      <c r="A27897">
        <v>877</v>
      </c>
      <c r="B27897" t="s">
        <v>69</v>
      </c>
      <c r="C27897">
        <f>IF(AND(Calculator!$O877&lt;&gt;"",Calculator!$O877&gt;=4,Calculator!$O877&lt;=6),1,0)</f>
      </c>
    </row>
    <row r="27898" spans="1:3" x14ac:dyDescent="0.25">
      <c r="A27898">
        <v>877</v>
      </c>
      <c r="B27898" t="s">
        <v>70</v>
      </c>
      <c r="C27898">
        <f>IF(AND(Calculator!$O877&lt;&gt;"",Calculator!$O877&gt;=7,Calculator!$O877&lt;=10),1,0)</f>
      </c>
    </row>
    <row r="27899" spans="1:3" x14ac:dyDescent="0.25">
      <c r="A27899">
        <v>877</v>
      </c>
      <c r="B27899" t="s">
        <v>71</v>
      </c>
      <c r="C27899">
        <f>IF(Calculator!$O877="",1,0)</f>
      </c>
    </row>
    <row r="27900" spans="1:3" x14ac:dyDescent="0.25">
      <c r="A27900">
        <v>877</v>
      </c>
      <c r="B27900" t="s">
        <v>72</v>
      </c>
      <c r="C27900">
        <f>IF(OR(Calculator!$M877="",Calculator!$M877=0),0,LN(Calculator!$M877))</f>
      </c>
    </row>
    <row r="27901" spans="1:3" x14ac:dyDescent="0.25">
      <c r="A27901">
        <v>877</v>
      </c>
      <c r="B27901" t="s">
        <v>73</v>
      </c>
      <c r="C27901">
        <f>IF(Calculator!$M877="",1,0)</f>
      </c>
    </row>
    <row r="27902" spans="1:3" x14ac:dyDescent="0.25">
      <c r="A27902">
        <v>877</v>
      </c>
      <c r="B27902" t="s">
        <v>74</v>
      </c>
      <c r="C27902">
        <f>IF(Calculator!$N877="",0,(Calculator!$N877-5.3)*IF(Calculator!$G877="Yes",1,0))</f>
      </c>
    </row>
    <row r="27903" spans="1:3" x14ac:dyDescent="0.25">
      <c r="A27903">
        <v>877</v>
      </c>
      <c r="B27903" t="s">
        <v>75</v>
      </c>
      <c r="C27903">
        <f>IF(Calculator!$N877="",0,(Calculator!$N877-5.3)*(1-IF(Calculator!$G877="Yes",1,0)))</f>
      </c>
    </row>
    <row r="27904" spans="1:3" x14ac:dyDescent="0.25">
      <c r="A27904">
        <v>877</v>
      </c>
      <c r="B27904" t="s">
        <v>76</v>
      </c>
      <c r="C27904">
        <f>IF(Calculator!$N877="",1,0)</f>
      </c>
    </row>
    <row r="27905" spans="1:3" x14ac:dyDescent="0.25">
      <c r="A27905">
        <v>877</v>
      </c>
      <c r="B27905" t="s">
        <v>77</v>
      </c>
      <c r="C27905">
        <f>1</f>
      </c>
    </row>
    <row r="27906" spans="1:3" x14ac:dyDescent="0.25">
      <c r="A27906">
        <v>878</v>
      </c>
      <c r="B27906" t="s">
        <v>47</v>
      </c>
      <c r="C27906">
        <f>(Calculator!$C878-55)/10</f>
      </c>
    </row>
    <row r="27907" spans="1:3" x14ac:dyDescent="0.25">
      <c r="A27907">
        <v>878</v>
      </c>
      <c r="B27907" t="s">
        <v>48</v>
      </c>
      <c r="C27907">
        <f>((Calculator!$C878-55)/10)^2</f>
      </c>
    </row>
    <row r="27908" spans="1:3" x14ac:dyDescent="0.25">
      <c r="A27908">
        <v>878</v>
      </c>
      <c r="B27908" t="s">
        <v>49</v>
      </c>
      <c r="C27908">
        <f>((Calculator!$D878-Calculator!$E878)*0.02586)-3.5</f>
      </c>
    </row>
    <row r="27909" spans="1:3" x14ac:dyDescent="0.25">
      <c r="A27909">
        <v>878</v>
      </c>
      <c r="B27909" t="s">
        <v>50</v>
      </c>
      <c r="C27909">
        <f>((Calculator!$E878*0.02586)-1.3)/0.3</f>
      </c>
    </row>
    <row r="27910" spans="1:3" x14ac:dyDescent="0.25">
      <c r="A27910">
        <v>878</v>
      </c>
      <c r="B27910" t="s">
        <v>51</v>
      </c>
      <c r="C27910">
        <f>(MIN(Calculator!$F878,110)-110)/20</f>
      </c>
    </row>
    <row r="27911" spans="1:3" x14ac:dyDescent="0.25">
      <c r="A27911">
        <v>878</v>
      </c>
      <c r="B27911" t="s">
        <v>52</v>
      </c>
      <c r="C27911">
        <f>(MAX(Calculator!$F878,110)-130)/20</f>
      </c>
    </row>
    <row r="27912" spans="1:3" x14ac:dyDescent="0.25">
      <c r="A27912">
        <v>878</v>
      </c>
      <c r="B27912" t="s">
        <v>17</v>
      </c>
      <c r="C27912">
        <f>IF(Calculator!$G878="Yes",1,0)</f>
      </c>
    </row>
    <row r="27913" spans="1:3" x14ac:dyDescent="0.25">
      <c r="A27913">
        <v>878</v>
      </c>
      <c r="B27913" t="s">
        <v>53</v>
      </c>
      <c r="C27913">
        <f>IF(Calculator!$H878="Yes",1,0)</f>
      </c>
    </row>
    <row r="27914" spans="1:3" x14ac:dyDescent="0.25">
      <c r="A27914">
        <v>878</v>
      </c>
      <c r="B27914" t="s">
        <v>54</v>
      </c>
      <c r="C27914">
        <f>(MIN(Calculator!$I878,30)-25)/5</f>
      </c>
    </row>
    <row r="27915" spans="1:3" x14ac:dyDescent="0.25">
      <c r="A27915">
        <v>878</v>
      </c>
      <c r="B27915" t="s">
        <v>55</v>
      </c>
      <c r="C27915">
        <f>(MAX(Calculator!$I878,30)-30)/5</f>
      </c>
    </row>
    <row r="27916" spans="1:3" x14ac:dyDescent="0.25">
      <c r="A27916">
        <v>878</v>
      </c>
      <c r="B27916" t="s">
        <v>56</v>
      </c>
      <c r="C27916">
        <f>(MIN(Calculator!$J878,60)-60)/-15</f>
      </c>
    </row>
    <row r="27917" spans="1:3" x14ac:dyDescent="0.25">
      <c r="A27917">
        <v>878</v>
      </c>
      <c r="B27917" t="s">
        <v>57</v>
      </c>
      <c r="C27917">
        <f>(MAX(Calculator!$J878,60)-90)/-15</f>
      </c>
    </row>
    <row r="27918" spans="1:3" x14ac:dyDescent="0.25">
      <c r="A27918">
        <v>878</v>
      </c>
      <c r="B27918" t="s">
        <v>58</v>
      </c>
      <c r="C27918">
        <f>IF(Calculator!$K878="Yes",1,0)</f>
      </c>
    </row>
    <row r="27919" spans="1:3" x14ac:dyDescent="0.25">
      <c r="A27919">
        <v>878</v>
      </c>
      <c r="B27919" t="s">
        <v>59</v>
      </c>
      <c r="C27919">
        <f>IF(Calculator!$L878="Yes",1,0)</f>
      </c>
    </row>
    <row r="27920" spans="1:3" x14ac:dyDescent="0.25">
      <c r="A27920">
        <v>878</v>
      </c>
      <c r="B27920" t="s">
        <v>60</v>
      </c>
      <c r="C27920">
        <f>((MAX(Calculator!$F878,110)-130)/20)*IF(Calculator!$K878="Yes",1,0)</f>
      </c>
    </row>
    <row r="27921" spans="1:3" x14ac:dyDescent="0.25">
      <c r="A27921">
        <v>878</v>
      </c>
      <c r="B27921" t="s">
        <v>61</v>
      </c>
      <c r="C27921">
        <f>((((Calculator!$D878-Calculator!$E878)*0.02586)-3.5))*IF(Calculator!$L878="Yes",1,0)</f>
      </c>
    </row>
    <row r="27922" spans="1:3" x14ac:dyDescent="0.25">
      <c r="A27922">
        <v>878</v>
      </c>
      <c r="B27922" t="s">
        <v>62</v>
      </c>
      <c r="C27922">
        <f>(((Calculator!$C878-55)/10)*(((((Calculator!$D878-Calculator!$E878)*0.02586)-3.5))))</f>
      </c>
    </row>
    <row r="27923" spans="1:3" x14ac:dyDescent="0.25">
      <c r="A27923">
        <v>878</v>
      </c>
      <c r="B27923" t="s">
        <v>63</v>
      </c>
      <c r="C27923">
        <f>(((Calculator!$C878-55)/10)*(((Calculator!$E878*0.02586)-1.3)/0.3))</f>
      </c>
    </row>
    <row r="27924" spans="1:3" x14ac:dyDescent="0.25">
      <c r="A27924">
        <v>878</v>
      </c>
      <c r="B27924" t="s">
        <v>64</v>
      </c>
      <c r="C27924">
        <f>(((Calculator!$C878-55)/10)*((MAX(Calculator!$F878,110)-130)/20))</f>
      </c>
    </row>
    <row r="27925" spans="1:3" x14ac:dyDescent="0.25">
      <c r="A27925">
        <v>878</v>
      </c>
      <c r="B27925" t="s">
        <v>65</v>
      </c>
      <c r="C27925">
        <f>(((Calculator!$C878-55)/10)*IF(Calculator!$G878="Yes",1,0))</f>
      </c>
    </row>
    <row r="27926" spans="1:3" x14ac:dyDescent="0.25">
      <c r="A27926">
        <v>878</v>
      </c>
      <c r="B27926" t="s">
        <v>66</v>
      </c>
      <c r="C27926">
        <f>(((Calculator!$C878-55)/10)*IF(Calculator!$H878="Yes",1,0))</f>
      </c>
    </row>
    <row r="27927" spans="1:3" x14ac:dyDescent="0.25">
      <c r="A27927">
        <v>878</v>
      </c>
      <c r="B27927" t="s">
        <v>67</v>
      </c>
      <c r="C27927">
        <f>(((Calculator!$C878-55)/10)*((MAX(Calculator!$I878,30)-30)/5))</f>
      </c>
    </row>
    <row r="27928" spans="1:3" x14ac:dyDescent="0.25">
      <c r="A27928">
        <v>878</v>
      </c>
      <c r="B27928" t="s">
        <v>68</v>
      </c>
      <c r="C27928">
        <f>(((Calculator!$C878-55)/10)*((MIN(Calculator!$J878,60)-60)/-15))</f>
      </c>
    </row>
    <row r="27929" spans="1:3" x14ac:dyDescent="0.25">
      <c r="A27929">
        <v>878</v>
      </c>
      <c r="B27929" t="s">
        <v>69</v>
      </c>
      <c r="C27929">
        <f>IF(AND(Calculator!$O878&lt;&gt;"",Calculator!$O878&gt;=4,Calculator!$O878&lt;=6),1,0)</f>
      </c>
    </row>
    <row r="27930" spans="1:3" x14ac:dyDescent="0.25">
      <c r="A27930">
        <v>878</v>
      </c>
      <c r="B27930" t="s">
        <v>70</v>
      </c>
      <c r="C27930">
        <f>IF(AND(Calculator!$O878&lt;&gt;"",Calculator!$O878&gt;=7,Calculator!$O878&lt;=10),1,0)</f>
      </c>
    </row>
    <row r="27931" spans="1:3" x14ac:dyDescent="0.25">
      <c r="A27931">
        <v>878</v>
      </c>
      <c r="B27931" t="s">
        <v>71</v>
      </c>
      <c r="C27931">
        <f>IF(Calculator!$O878="",1,0)</f>
      </c>
    </row>
    <row r="27932" spans="1:3" x14ac:dyDescent="0.25">
      <c r="A27932">
        <v>878</v>
      </c>
      <c r="B27932" t="s">
        <v>72</v>
      </c>
      <c r="C27932">
        <f>IF(OR(Calculator!$M878="",Calculator!$M878=0),0,LN(Calculator!$M878))</f>
      </c>
    </row>
    <row r="27933" spans="1:3" x14ac:dyDescent="0.25">
      <c r="A27933">
        <v>878</v>
      </c>
      <c r="B27933" t="s">
        <v>73</v>
      </c>
      <c r="C27933">
        <f>IF(Calculator!$M878="",1,0)</f>
      </c>
    </row>
    <row r="27934" spans="1:3" x14ac:dyDescent="0.25">
      <c r="A27934">
        <v>878</v>
      </c>
      <c r="B27934" t="s">
        <v>74</v>
      </c>
      <c r="C27934">
        <f>IF(Calculator!$N878="",0,(Calculator!$N878-5.3)*IF(Calculator!$G878="Yes",1,0))</f>
      </c>
    </row>
    <row r="27935" spans="1:3" x14ac:dyDescent="0.25">
      <c r="A27935">
        <v>878</v>
      </c>
      <c r="B27935" t="s">
        <v>75</v>
      </c>
      <c r="C27935">
        <f>IF(Calculator!$N878="",0,(Calculator!$N878-5.3)*(1-IF(Calculator!$G878="Yes",1,0)))</f>
      </c>
    </row>
    <row r="27936" spans="1:3" x14ac:dyDescent="0.25">
      <c r="A27936">
        <v>878</v>
      </c>
      <c r="B27936" t="s">
        <v>76</v>
      </c>
      <c r="C27936">
        <f>IF(Calculator!$N878="",1,0)</f>
      </c>
    </row>
    <row r="27937" spans="1:3" x14ac:dyDescent="0.25">
      <c r="A27937">
        <v>878</v>
      </c>
      <c r="B27937" t="s">
        <v>77</v>
      </c>
      <c r="C27937">
        <f>1</f>
      </c>
    </row>
    <row r="27938" spans="1:3" x14ac:dyDescent="0.25">
      <c r="A27938">
        <v>879</v>
      </c>
      <c r="B27938" t="s">
        <v>47</v>
      </c>
      <c r="C27938">
        <f>(Calculator!$C879-55)/10</f>
      </c>
    </row>
    <row r="27939" spans="1:3" x14ac:dyDescent="0.25">
      <c r="A27939">
        <v>879</v>
      </c>
      <c r="B27939" t="s">
        <v>48</v>
      </c>
      <c r="C27939">
        <f>((Calculator!$C879-55)/10)^2</f>
      </c>
    </row>
    <row r="27940" spans="1:3" x14ac:dyDescent="0.25">
      <c r="A27940">
        <v>879</v>
      </c>
      <c r="B27940" t="s">
        <v>49</v>
      </c>
      <c r="C27940">
        <f>((Calculator!$D879-Calculator!$E879)*0.02586)-3.5</f>
      </c>
    </row>
    <row r="27941" spans="1:3" x14ac:dyDescent="0.25">
      <c r="A27941">
        <v>879</v>
      </c>
      <c r="B27941" t="s">
        <v>50</v>
      </c>
      <c r="C27941">
        <f>((Calculator!$E879*0.02586)-1.3)/0.3</f>
      </c>
    </row>
    <row r="27942" spans="1:3" x14ac:dyDescent="0.25">
      <c r="A27942">
        <v>879</v>
      </c>
      <c r="B27942" t="s">
        <v>51</v>
      </c>
      <c r="C27942">
        <f>(MIN(Calculator!$F879,110)-110)/20</f>
      </c>
    </row>
    <row r="27943" spans="1:3" x14ac:dyDescent="0.25">
      <c r="A27943">
        <v>879</v>
      </c>
      <c r="B27943" t="s">
        <v>52</v>
      </c>
      <c r="C27943">
        <f>(MAX(Calculator!$F879,110)-130)/20</f>
      </c>
    </row>
    <row r="27944" spans="1:3" x14ac:dyDescent="0.25">
      <c r="A27944">
        <v>879</v>
      </c>
      <c r="B27944" t="s">
        <v>17</v>
      </c>
      <c r="C27944">
        <f>IF(Calculator!$G879="Yes",1,0)</f>
      </c>
    </row>
    <row r="27945" spans="1:3" x14ac:dyDescent="0.25">
      <c r="A27945">
        <v>879</v>
      </c>
      <c r="B27945" t="s">
        <v>53</v>
      </c>
      <c r="C27945">
        <f>IF(Calculator!$H879="Yes",1,0)</f>
      </c>
    </row>
    <row r="27946" spans="1:3" x14ac:dyDescent="0.25">
      <c r="A27946">
        <v>879</v>
      </c>
      <c r="B27946" t="s">
        <v>54</v>
      </c>
      <c r="C27946">
        <f>(MIN(Calculator!$I879,30)-25)/5</f>
      </c>
    </row>
    <row r="27947" spans="1:3" x14ac:dyDescent="0.25">
      <c r="A27947">
        <v>879</v>
      </c>
      <c r="B27947" t="s">
        <v>55</v>
      </c>
      <c r="C27947">
        <f>(MAX(Calculator!$I879,30)-30)/5</f>
      </c>
    </row>
    <row r="27948" spans="1:3" x14ac:dyDescent="0.25">
      <c r="A27948">
        <v>879</v>
      </c>
      <c r="B27948" t="s">
        <v>56</v>
      </c>
      <c r="C27948">
        <f>(MIN(Calculator!$J879,60)-60)/-15</f>
      </c>
    </row>
    <row r="27949" spans="1:3" x14ac:dyDescent="0.25">
      <c r="A27949">
        <v>879</v>
      </c>
      <c r="B27949" t="s">
        <v>57</v>
      </c>
      <c r="C27949">
        <f>(MAX(Calculator!$J879,60)-90)/-15</f>
      </c>
    </row>
    <row r="27950" spans="1:3" x14ac:dyDescent="0.25">
      <c r="A27950">
        <v>879</v>
      </c>
      <c r="B27950" t="s">
        <v>58</v>
      </c>
      <c r="C27950">
        <f>IF(Calculator!$K879="Yes",1,0)</f>
      </c>
    </row>
    <row r="27951" spans="1:3" x14ac:dyDescent="0.25">
      <c r="A27951">
        <v>879</v>
      </c>
      <c r="B27951" t="s">
        <v>59</v>
      </c>
      <c r="C27951">
        <f>IF(Calculator!$L879="Yes",1,0)</f>
      </c>
    </row>
    <row r="27952" spans="1:3" x14ac:dyDescent="0.25">
      <c r="A27952">
        <v>879</v>
      </c>
      <c r="B27952" t="s">
        <v>60</v>
      </c>
      <c r="C27952">
        <f>((MAX(Calculator!$F879,110)-130)/20)*IF(Calculator!$K879="Yes",1,0)</f>
      </c>
    </row>
    <row r="27953" spans="1:3" x14ac:dyDescent="0.25">
      <c r="A27953">
        <v>879</v>
      </c>
      <c r="B27953" t="s">
        <v>61</v>
      </c>
      <c r="C27953">
        <f>((((Calculator!$D879-Calculator!$E879)*0.02586)-3.5))*IF(Calculator!$L879="Yes",1,0)</f>
      </c>
    </row>
    <row r="27954" spans="1:3" x14ac:dyDescent="0.25">
      <c r="A27954">
        <v>879</v>
      </c>
      <c r="B27954" t="s">
        <v>62</v>
      </c>
      <c r="C27954">
        <f>(((Calculator!$C879-55)/10)*(((((Calculator!$D879-Calculator!$E879)*0.02586)-3.5))))</f>
      </c>
    </row>
    <row r="27955" spans="1:3" x14ac:dyDescent="0.25">
      <c r="A27955">
        <v>879</v>
      </c>
      <c r="B27955" t="s">
        <v>63</v>
      </c>
      <c r="C27955">
        <f>(((Calculator!$C879-55)/10)*(((Calculator!$E879*0.02586)-1.3)/0.3))</f>
      </c>
    </row>
    <row r="27956" spans="1:3" x14ac:dyDescent="0.25">
      <c r="A27956">
        <v>879</v>
      </c>
      <c r="B27956" t="s">
        <v>64</v>
      </c>
      <c r="C27956">
        <f>(((Calculator!$C879-55)/10)*((MAX(Calculator!$F879,110)-130)/20))</f>
      </c>
    </row>
    <row r="27957" spans="1:3" x14ac:dyDescent="0.25">
      <c r="A27957">
        <v>879</v>
      </c>
      <c r="B27957" t="s">
        <v>65</v>
      </c>
      <c r="C27957">
        <f>(((Calculator!$C879-55)/10)*IF(Calculator!$G879="Yes",1,0))</f>
      </c>
    </row>
    <row r="27958" spans="1:3" x14ac:dyDescent="0.25">
      <c r="A27958">
        <v>879</v>
      </c>
      <c r="B27958" t="s">
        <v>66</v>
      </c>
      <c r="C27958">
        <f>(((Calculator!$C879-55)/10)*IF(Calculator!$H879="Yes",1,0))</f>
      </c>
    </row>
    <row r="27959" spans="1:3" x14ac:dyDescent="0.25">
      <c r="A27959">
        <v>879</v>
      </c>
      <c r="B27959" t="s">
        <v>67</v>
      </c>
      <c r="C27959">
        <f>(((Calculator!$C879-55)/10)*((MAX(Calculator!$I879,30)-30)/5))</f>
      </c>
    </row>
    <row r="27960" spans="1:3" x14ac:dyDescent="0.25">
      <c r="A27960">
        <v>879</v>
      </c>
      <c r="B27960" t="s">
        <v>68</v>
      </c>
      <c r="C27960">
        <f>(((Calculator!$C879-55)/10)*((MIN(Calculator!$J879,60)-60)/-15))</f>
      </c>
    </row>
    <row r="27961" spans="1:3" x14ac:dyDescent="0.25">
      <c r="A27961">
        <v>879</v>
      </c>
      <c r="B27961" t="s">
        <v>69</v>
      </c>
      <c r="C27961">
        <f>IF(AND(Calculator!$O879&lt;&gt;"",Calculator!$O879&gt;=4,Calculator!$O879&lt;=6),1,0)</f>
      </c>
    </row>
    <row r="27962" spans="1:3" x14ac:dyDescent="0.25">
      <c r="A27962">
        <v>879</v>
      </c>
      <c r="B27962" t="s">
        <v>70</v>
      </c>
      <c r="C27962">
        <f>IF(AND(Calculator!$O879&lt;&gt;"",Calculator!$O879&gt;=7,Calculator!$O879&lt;=10),1,0)</f>
      </c>
    </row>
    <row r="27963" spans="1:3" x14ac:dyDescent="0.25">
      <c r="A27963">
        <v>879</v>
      </c>
      <c r="B27963" t="s">
        <v>71</v>
      </c>
      <c r="C27963">
        <f>IF(Calculator!$O879="",1,0)</f>
      </c>
    </row>
    <row r="27964" spans="1:3" x14ac:dyDescent="0.25">
      <c r="A27964">
        <v>879</v>
      </c>
      <c r="B27964" t="s">
        <v>72</v>
      </c>
      <c r="C27964">
        <f>IF(OR(Calculator!$M879="",Calculator!$M879=0),0,LN(Calculator!$M879))</f>
      </c>
    </row>
    <row r="27965" spans="1:3" x14ac:dyDescent="0.25">
      <c r="A27965">
        <v>879</v>
      </c>
      <c r="B27965" t="s">
        <v>73</v>
      </c>
      <c r="C27965">
        <f>IF(Calculator!$M879="",1,0)</f>
      </c>
    </row>
    <row r="27966" spans="1:3" x14ac:dyDescent="0.25">
      <c r="A27966">
        <v>879</v>
      </c>
      <c r="B27966" t="s">
        <v>74</v>
      </c>
      <c r="C27966">
        <f>IF(Calculator!$N879="",0,(Calculator!$N879-5.3)*IF(Calculator!$G879="Yes",1,0))</f>
      </c>
    </row>
    <row r="27967" spans="1:3" x14ac:dyDescent="0.25">
      <c r="A27967">
        <v>879</v>
      </c>
      <c r="B27967" t="s">
        <v>75</v>
      </c>
      <c r="C27967">
        <f>IF(Calculator!$N879="",0,(Calculator!$N879-5.3)*(1-IF(Calculator!$G879="Yes",1,0)))</f>
      </c>
    </row>
    <row r="27968" spans="1:3" x14ac:dyDescent="0.25">
      <c r="A27968">
        <v>879</v>
      </c>
      <c r="B27968" t="s">
        <v>76</v>
      </c>
      <c r="C27968">
        <f>IF(Calculator!$N879="",1,0)</f>
      </c>
    </row>
    <row r="27969" spans="1:3" x14ac:dyDescent="0.25">
      <c r="A27969">
        <v>879</v>
      </c>
      <c r="B27969" t="s">
        <v>77</v>
      </c>
      <c r="C27969">
        <f>1</f>
      </c>
    </row>
    <row r="27970" spans="1:3" x14ac:dyDescent="0.25">
      <c r="A27970">
        <v>880</v>
      </c>
      <c r="B27970" t="s">
        <v>47</v>
      </c>
      <c r="C27970">
        <f>(Calculator!$C880-55)/10</f>
      </c>
    </row>
    <row r="27971" spans="1:3" x14ac:dyDescent="0.25">
      <c r="A27971">
        <v>880</v>
      </c>
      <c r="B27971" t="s">
        <v>48</v>
      </c>
      <c r="C27971">
        <f>((Calculator!$C880-55)/10)^2</f>
      </c>
    </row>
    <row r="27972" spans="1:3" x14ac:dyDescent="0.25">
      <c r="A27972">
        <v>880</v>
      </c>
      <c r="B27972" t="s">
        <v>49</v>
      </c>
      <c r="C27972">
        <f>((Calculator!$D880-Calculator!$E880)*0.02586)-3.5</f>
      </c>
    </row>
    <row r="27973" spans="1:3" x14ac:dyDescent="0.25">
      <c r="A27973">
        <v>880</v>
      </c>
      <c r="B27973" t="s">
        <v>50</v>
      </c>
      <c r="C27973">
        <f>((Calculator!$E880*0.02586)-1.3)/0.3</f>
      </c>
    </row>
    <row r="27974" spans="1:3" x14ac:dyDescent="0.25">
      <c r="A27974">
        <v>880</v>
      </c>
      <c r="B27974" t="s">
        <v>51</v>
      </c>
      <c r="C27974">
        <f>(MIN(Calculator!$F880,110)-110)/20</f>
      </c>
    </row>
    <row r="27975" spans="1:3" x14ac:dyDescent="0.25">
      <c r="A27975">
        <v>880</v>
      </c>
      <c r="B27975" t="s">
        <v>52</v>
      </c>
      <c r="C27975">
        <f>(MAX(Calculator!$F880,110)-130)/20</f>
      </c>
    </row>
    <row r="27976" spans="1:3" x14ac:dyDescent="0.25">
      <c r="A27976">
        <v>880</v>
      </c>
      <c r="B27976" t="s">
        <v>17</v>
      </c>
      <c r="C27976">
        <f>IF(Calculator!$G880="Yes",1,0)</f>
      </c>
    </row>
    <row r="27977" spans="1:3" x14ac:dyDescent="0.25">
      <c r="A27977">
        <v>880</v>
      </c>
      <c r="B27977" t="s">
        <v>53</v>
      </c>
      <c r="C27977">
        <f>IF(Calculator!$H880="Yes",1,0)</f>
      </c>
    </row>
    <row r="27978" spans="1:3" x14ac:dyDescent="0.25">
      <c r="A27978">
        <v>880</v>
      </c>
      <c r="B27978" t="s">
        <v>54</v>
      </c>
      <c r="C27978">
        <f>(MIN(Calculator!$I880,30)-25)/5</f>
      </c>
    </row>
    <row r="27979" spans="1:3" x14ac:dyDescent="0.25">
      <c r="A27979">
        <v>880</v>
      </c>
      <c r="B27979" t="s">
        <v>55</v>
      </c>
      <c r="C27979">
        <f>(MAX(Calculator!$I880,30)-30)/5</f>
      </c>
    </row>
    <row r="27980" spans="1:3" x14ac:dyDescent="0.25">
      <c r="A27980">
        <v>880</v>
      </c>
      <c r="B27980" t="s">
        <v>56</v>
      </c>
      <c r="C27980">
        <f>(MIN(Calculator!$J880,60)-60)/-15</f>
      </c>
    </row>
    <row r="27981" spans="1:3" x14ac:dyDescent="0.25">
      <c r="A27981">
        <v>880</v>
      </c>
      <c r="B27981" t="s">
        <v>57</v>
      </c>
      <c r="C27981">
        <f>(MAX(Calculator!$J880,60)-90)/-15</f>
      </c>
    </row>
    <row r="27982" spans="1:3" x14ac:dyDescent="0.25">
      <c r="A27982">
        <v>880</v>
      </c>
      <c r="B27982" t="s">
        <v>58</v>
      </c>
      <c r="C27982">
        <f>IF(Calculator!$K880="Yes",1,0)</f>
      </c>
    </row>
    <row r="27983" spans="1:3" x14ac:dyDescent="0.25">
      <c r="A27983">
        <v>880</v>
      </c>
      <c r="B27983" t="s">
        <v>59</v>
      </c>
      <c r="C27983">
        <f>IF(Calculator!$L880="Yes",1,0)</f>
      </c>
    </row>
    <row r="27984" spans="1:3" x14ac:dyDescent="0.25">
      <c r="A27984">
        <v>880</v>
      </c>
      <c r="B27984" t="s">
        <v>60</v>
      </c>
      <c r="C27984">
        <f>((MAX(Calculator!$F880,110)-130)/20)*IF(Calculator!$K880="Yes",1,0)</f>
      </c>
    </row>
    <row r="27985" spans="1:3" x14ac:dyDescent="0.25">
      <c r="A27985">
        <v>880</v>
      </c>
      <c r="B27985" t="s">
        <v>61</v>
      </c>
      <c r="C27985">
        <f>((((Calculator!$D880-Calculator!$E880)*0.02586)-3.5))*IF(Calculator!$L880="Yes",1,0)</f>
      </c>
    </row>
    <row r="27986" spans="1:3" x14ac:dyDescent="0.25">
      <c r="A27986">
        <v>880</v>
      </c>
      <c r="B27986" t="s">
        <v>62</v>
      </c>
      <c r="C27986">
        <f>(((Calculator!$C880-55)/10)*(((((Calculator!$D880-Calculator!$E880)*0.02586)-3.5))))</f>
      </c>
    </row>
    <row r="27987" spans="1:3" x14ac:dyDescent="0.25">
      <c r="A27987">
        <v>880</v>
      </c>
      <c r="B27987" t="s">
        <v>63</v>
      </c>
      <c r="C27987">
        <f>(((Calculator!$C880-55)/10)*(((Calculator!$E880*0.02586)-1.3)/0.3))</f>
      </c>
    </row>
    <row r="27988" spans="1:3" x14ac:dyDescent="0.25">
      <c r="A27988">
        <v>880</v>
      </c>
      <c r="B27988" t="s">
        <v>64</v>
      </c>
      <c r="C27988">
        <f>(((Calculator!$C880-55)/10)*((MAX(Calculator!$F880,110)-130)/20))</f>
      </c>
    </row>
    <row r="27989" spans="1:3" x14ac:dyDescent="0.25">
      <c r="A27989">
        <v>880</v>
      </c>
      <c r="B27989" t="s">
        <v>65</v>
      </c>
      <c r="C27989">
        <f>(((Calculator!$C880-55)/10)*IF(Calculator!$G880="Yes",1,0))</f>
      </c>
    </row>
    <row r="27990" spans="1:3" x14ac:dyDescent="0.25">
      <c r="A27990">
        <v>880</v>
      </c>
      <c r="B27990" t="s">
        <v>66</v>
      </c>
      <c r="C27990">
        <f>(((Calculator!$C880-55)/10)*IF(Calculator!$H880="Yes",1,0))</f>
      </c>
    </row>
    <row r="27991" spans="1:3" x14ac:dyDescent="0.25">
      <c r="A27991">
        <v>880</v>
      </c>
      <c r="B27991" t="s">
        <v>67</v>
      </c>
      <c r="C27991">
        <f>(((Calculator!$C880-55)/10)*((MAX(Calculator!$I880,30)-30)/5))</f>
      </c>
    </row>
    <row r="27992" spans="1:3" x14ac:dyDescent="0.25">
      <c r="A27992">
        <v>880</v>
      </c>
      <c r="B27992" t="s">
        <v>68</v>
      </c>
      <c r="C27992">
        <f>(((Calculator!$C880-55)/10)*((MIN(Calculator!$J880,60)-60)/-15))</f>
      </c>
    </row>
    <row r="27993" spans="1:3" x14ac:dyDescent="0.25">
      <c r="A27993">
        <v>880</v>
      </c>
      <c r="B27993" t="s">
        <v>69</v>
      </c>
      <c r="C27993">
        <f>IF(AND(Calculator!$O880&lt;&gt;"",Calculator!$O880&gt;=4,Calculator!$O880&lt;=6),1,0)</f>
      </c>
    </row>
    <row r="27994" spans="1:3" x14ac:dyDescent="0.25">
      <c r="A27994">
        <v>880</v>
      </c>
      <c r="B27994" t="s">
        <v>70</v>
      </c>
      <c r="C27994">
        <f>IF(AND(Calculator!$O880&lt;&gt;"",Calculator!$O880&gt;=7,Calculator!$O880&lt;=10),1,0)</f>
      </c>
    </row>
    <row r="27995" spans="1:3" x14ac:dyDescent="0.25">
      <c r="A27995">
        <v>880</v>
      </c>
      <c r="B27995" t="s">
        <v>71</v>
      </c>
      <c r="C27995">
        <f>IF(Calculator!$O880="",1,0)</f>
      </c>
    </row>
    <row r="27996" spans="1:3" x14ac:dyDescent="0.25">
      <c r="A27996">
        <v>880</v>
      </c>
      <c r="B27996" t="s">
        <v>72</v>
      </c>
      <c r="C27996">
        <f>IF(OR(Calculator!$M880="",Calculator!$M880=0),0,LN(Calculator!$M880))</f>
      </c>
    </row>
    <row r="27997" spans="1:3" x14ac:dyDescent="0.25">
      <c r="A27997">
        <v>880</v>
      </c>
      <c r="B27997" t="s">
        <v>73</v>
      </c>
      <c r="C27997">
        <f>IF(Calculator!$M880="",1,0)</f>
      </c>
    </row>
    <row r="27998" spans="1:3" x14ac:dyDescent="0.25">
      <c r="A27998">
        <v>880</v>
      </c>
      <c r="B27998" t="s">
        <v>74</v>
      </c>
      <c r="C27998">
        <f>IF(Calculator!$N880="",0,(Calculator!$N880-5.3)*IF(Calculator!$G880="Yes",1,0))</f>
      </c>
    </row>
    <row r="27999" spans="1:3" x14ac:dyDescent="0.25">
      <c r="A27999">
        <v>880</v>
      </c>
      <c r="B27999" t="s">
        <v>75</v>
      </c>
      <c r="C27999">
        <f>IF(Calculator!$N880="",0,(Calculator!$N880-5.3)*(1-IF(Calculator!$G880="Yes",1,0)))</f>
      </c>
    </row>
    <row r="28000" spans="1:3" x14ac:dyDescent="0.25">
      <c r="A28000">
        <v>880</v>
      </c>
      <c r="B28000" t="s">
        <v>76</v>
      </c>
      <c r="C28000">
        <f>IF(Calculator!$N880="",1,0)</f>
      </c>
    </row>
    <row r="28001" spans="1:3" x14ac:dyDescent="0.25">
      <c r="A28001">
        <v>880</v>
      </c>
      <c r="B28001" t="s">
        <v>77</v>
      </c>
      <c r="C28001">
        <f>1</f>
      </c>
    </row>
    <row r="28002" spans="1:3" x14ac:dyDescent="0.25">
      <c r="A28002">
        <v>881</v>
      </c>
      <c r="B28002" t="s">
        <v>47</v>
      </c>
      <c r="C28002">
        <f>(Calculator!$C881-55)/10</f>
      </c>
    </row>
    <row r="28003" spans="1:3" x14ac:dyDescent="0.25">
      <c r="A28003">
        <v>881</v>
      </c>
      <c r="B28003" t="s">
        <v>48</v>
      </c>
      <c r="C28003">
        <f>((Calculator!$C881-55)/10)^2</f>
      </c>
    </row>
    <row r="28004" spans="1:3" x14ac:dyDescent="0.25">
      <c r="A28004">
        <v>881</v>
      </c>
      <c r="B28004" t="s">
        <v>49</v>
      </c>
      <c r="C28004">
        <f>((Calculator!$D881-Calculator!$E881)*0.02586)-3.5</f>
      </c>
    </row>
    <row r="28005" spans="1:3" x14ac:dyDescent="0.25">
      <c r="A28005">
        <v>881</v>
      </c>
      <c r="B28005" t="s">
        <v>50</v>
      </c>
      <c r="C28005">
        <f>((Calculator!$E881*0.02586)-1.3)/0.3</f>
      </c>
    </row>
    <row r="28006" spans="1:3" x14ac:dyDescent="0.25">
      <c r="A28006">
        <v>881</v>
      </c>
      <c r="B28006" t="s">
        <v>51</v>
      </c>
      <c r="C28006">
        <f>(MIN(Calculator!$F881,110)-110)/20</f>
      </c>
    </row>
    <row r="28007" spans="1:3" x14ac:dyDescent="0.25">
      <c r="A28007">
        <v>881</v>
      </c>
      <c r="B28007" t="s">
        <v>52</v>
      </c>
      <c r="C28007">
        <f>(MAX(Calculator!$F881,110)-130)/20</f>
      </c>
    </row>
    <row r="28008" spans="1:3" x14ac:dyDescent="0.25">
      <c r="A28008">
        <v>881</v>
      </c>
      <c r="B28008" t="s">
        <v>17</v>
      </c>
      <c r="C28008">
        <f>IF(Calculator!$G881="Yes",1,0)</f>
      </c>
    </row>
    <row r="28009" spans="1:3" x14ac:dyDescent="0.25">
      <c r="A28009">
        <v>881</v>
      </c>
      <c r="B28009" t="s">
        <v>53</v>
      </c>
      <c r="C28009">
        <f>IF(Calculator!$H881="Yes",1,0)</f>
      </c>
    </row>
    <row r="28010" spans="1:3" x14ac:dyDescent="0.25">
      <c r="A28010">
        <v>881</v>
      </c>
      <c r="B28010" t="s">
        <v>54</v>
      </c>
      <c r="C28010">
        <f>(MIN(Calculator!$I881,30)-25)/5</f>
      </c>
    </row>
    <row r="28011" spans="1:3" x14ac:dyDescent="0.25">
      <c r="A28011">
        <v>881</v>
      </c>
      <c r="B28011" t="s">
        <v>55</v>
      </c>
      <c r="C28011">
        <f>(MAX(Calculator!$I881,30)-30)/5</f>
      </c>
    </row>
    <row r="28012" spans="1:3" x14ac:dyDescent="0.25">
      <c r="A28012">
        <v>881</v>
      </c>
      <c r="B28012" t="s">
        <v>56</v>
      </c>
      <c r="C28012">
        <f>(MIN(Calculator!$J881,60)-60)/-15</f>
      </c>
    </row>
    <row r="28013" spans="1:3" x14ac:dyDescent="0.25">
      <c r="A28013">
        <v>881</v>
      </c>
      <c r="B28013" t="s">
        <v>57</v>
      </c>
      <c r="C28013">
        <f>(MAX(Calculator!$J881,60)-90)/-15</f>
      </c>
    </row>
    <row r="28014" spans="1:3" x14ac:dyDescent="0.25">
      <c r="A28014">
        <v>881</v>
      </c>
      <c r="B28014" t="s">
        <v>58</v>
      </c>
      <c r="C28014">
        <f>IF(Calculator!$K881="Yes",1,0)</f>
      </c>
    </row>
    <row r="28015" spans="1:3" x14ac:dyDescent="0.25">
      <c r="A28015">
        <v>881</v>
      </c>
      <c r="B28015" t="s">
        <v>59</v>
      </c>
      <c r="C28015">
        <f>IF(Calculator!$L881="Yes",1,0)</f>
      </c>
    </row>
    <row r="28016" spans="1:3" x14ac:dyDescent="0.25">
      <c r="A28016">
        <v>881</v>
      </c>
      <c r="B28016" t="s">
        <v>60</v>
      </c>
      <c r="C28016">
        <f>((MAX(Calculator!$F881,110)-130)/20)*IF(Calculator!$K881="Yes",1,0)</f>
      </c>
    </row>
    <row r="28017" spans="1:3" x14ac:dyDescent="0.25">
      <c r="A28017">
        <v>881</v>
      </c>
      <c r="B28017" t="s">
        <v>61</v>
      </c>
      <c r="C28017">
        <f>((((Calculator!$D881-Calculator!$E881)*0.02586)-3.5))*IF(Calculator!$L881="Yes",1,0)</f>
      </c>
    </row>
    <row r="28018" spans="1:3" x14ac:dyDescent="0.25">
      <c r="A28018">
        <v>881</v>
      </c>
      <c r="B28018" t="s">
        <v>62</v>
      </c>
      <c r="C28018">
        <f>(((Calculator!$C881-55)/10)*(((((Calculator!$D881-Calculator!$E881)*0.02586)-3.5))))</f>
      </c>
    </row>
    <row r="28019" spans="1:3" x14ac:dyDescent="0.25">
      <c r="A28019">
        <v>881</v>
      </c>
      <c r="B28019" t="s">
        <v>63</v>
      </c>
      <c r="C28019">
        <f>(((Calculator!$C881-55)/10)*(((Calculator!$E881*0.02586)-1.3)/0.3))</f>
      </c>
    </row>
    <row r="28020" spans="1:3" x14ac:dyDescent="0.25">
      <c r="A28020">
        <v>881</v>
      </c>
      <c r="B28020" t="s">
        <v>64</v>
      </c>
      <c r="C28020">
        <f>(((Calculator!$C881-55)/10)*((MAX(Calculator!$F881,110)-130)/20))</f>
      </c>
    </row>
    <row r="28021" spans="1:3" x14ac:dyDescent="0.25">
      <c r="A28021">
        <v>881</v>
      </c>
      <c r="B28021" t="s">
        <v>65</v>
      </c>
      <c r="C28021">
        <f>(((Calculator!$C881-55)/10)*IF(Calculator!$G881="Yes",1,0))</f>
      </c>
    </row>
    <row r="28022" spans="1:3" x14ac:dyDescent="0.25">
      <c r="A28022">
        <v>881</v>
      </c>
      <c r="B28022" t="s">
        <v>66</v>
      </c>
      <c r="C28022">
        <f>(((Calculator!$C881-55)/10)*IF(Calculator!$H881="Yes",1,0))</f>
      </c>
    </row>
    <row r="28023" spans="1:3" x14ac:dyDescent="0.25">
      <c r="A28023">
        <v>881</v>
      </c>
      <c r="B28023" t="s">
        <v>67</v>
      </c>
      <c r="C28023">
        <f>(((Calculator!$C881-55)/10)*((MAX(Calculator!$I881,30)-30)/5))</f>
      </c>
    </row>
    <row r="28024" spans="1:3" x14ac:dyDescent="0.25">
      <c r="A28024">
        <v>881</v>
      </c>
      <c r="B28024" t="s">
        <v>68</v>
      </c>
      <c r="C28024">
        <f>(((Calculator!$C881-55)/10)*((MIN(Calculator!$J881,60)-60)/-15))</f>
      </c>
    </row>
    <row r="28025" spans="1:3" x14ac:dyDescent="0.25">
      <c r="A28025">
        <v>881</v>
      </c>
      <c r="B28025" t="s">
        <v>69</v>
      </c>
      <c r="C28025">
        <f>IF(AND(Calculator!$O881&lt;&gt;"",Calculator!$O881&gt;=4,Calculator!$O881&lt;=6),1,0)</f>
      </c>
    </row>
    <row r="28026" spans="1:3" x14ac:dyDescent="0.25">
      <c r="A28026">
        <v>881</v>
      </c>
      <c r="B28026" t="s">
        <v>70</v>
      </c>
      <c r="C28026">
        <f>IF(AND(Calculator!$O881&lt;&gt;"",Calculator!$O881&gt;=7,Calculator!$O881&lt;=10),1,0)</f>
      </c>
    </row>
    <row r="28027" spans="1:3" x14ac:dyDescent="0.25">
      <c r="A28027">
        <v>881</v>
      </c>
      <c r="B28027" t="s">
        <v>71</v>
      </c>
      <c r="C28027">
        <f>IF(Calculator!$O881="",1,0)</f>
      </c>
    </row>
    <row r="28028" spans="1:3" x14ac:dyDescent="0.25">
      <c r="A28028">
        <v>881</v>
      </c>
      <c r="B28028" t="s">
        <v>72</v>
      </c>
      <c r="C28028">
        <f>IF(OR(Calculator!$M881="",Calculator!$M881=0),0,LN(Calculator!$M881))</f>
      </c>
    </row>
    <row r="28029" spans="1:3" x14ac:dyDescent="0.25">
      <c r="A28029">
        <v>881</v>
      </c>
      <c r="B28029" t="s">
        <v>73</v>
      </c>
      <c r="C28029">
        <f>IF(Calculator!$M881="",1,0)</f>
      </c>
    </row>
    <row r="28030" spans="1:3" x14ac:dyDescent="0.25">
      <c r="A28030">
        <v>881</v>
      </c>
      <c r="B28030" t="s">
        <v>74</v>
      </c>
      <c r="C28030">
        <f>IF(Calculator!$N881="",0,(Calculator!$N881-5.3)*IF(Calculator!$G881="Yes",1,0))</f>
      </c>
    </row>
    <row r="28031" spans="1:3" x14ac:dyDescent="0.25">
      <c r="A28031">
        <v>881</v>
      </c>
      <c r="B28031" t="s">
        <v>75</v>
      </c>
      <c r="C28031">
        <f>IF(Calculator!$N881="",0,(Calculator!$N881-5.3)*(1-IF(Calculator!$G881="Yes",1,0)))</f>
      </c>
    </row>
    <row r="28032" spans="1:3" x14ac:dyDescent="0.25">
      <c r="A28032">
        <v>881</v>
      </c>
      <c r="B28032" t="s">
        <v>76</v>
      </c>
      <c r="C28032">
        <f>IF(Calculator!$N881="",1,0)</f>
      </c>
    </row>
    <row r="28033" spans="1:3" x14ac:dyDescent="0.25">
      <c r="A28033">
        <v>881</v>
      </c>
      <c r="B28033" t="s">
        <v>77</v>
      </c>
      <c r="C28033">
        <f>1</f>
      </c>
    </row>
    <row r="28034" spans="1:3" x14ac:dyDescent="0.25">
      <c r="A28034">
        <v>882</v>
      </c>
      <c r="B28034" t="s">
        <v>47</v>
      </c>
      <c r="C28034">
        <f>(Calculator!$C882-55)/10</f>
      </c>
    </row>
    <row r="28035" spans="1:3" x14ac:dyDescent="0.25">
      <c r="A28035">
        <v>882</v>
      </c>
      <c r="B28035" t="s">
        <v>48</v>
      </c>
      <c r="C28035">
        <f>((Calculator!$C882-55)/10)^2</f>
      </c>
    </row>
    <row r="28036" spans="1:3" x14ac:dyDescent="0.25">
      <c r="A28036">
        <v>882</v>
      </c>
      <c r="B28036" t="s">
        <v>49</v>
      </c>
      <c r="C28036">
        <f>((Calculator!$D882-Calculator!$E882)*0.02586)-3.5</f>
      </c>
    </row>
    <row r="28037" spans="1:3" x14ac:dyDescent="0.25">
      <c r="A28037">
        <v>882</v>
      </c>
      <c r="B28037" t="s">
        <v>50</v>
      </c>
      <c r="C28037">
        <f>((Calculator!$E882*0.02586)-1.3)/0.3</f>
      </c>
    </row>
    <row r="28038" spans="1:3" x14ac:dyDescent="0.25">
      <c r="A28038">
        <v>882</v>
      </c>
      <c r="B28038" t="s">
        <v>51</v>
      </c>
      <c r="C28038">
        <f>(MIN(Calculator!$F882,110)-110)/20</f>
      </c>
    </row>
    <row r="28039" spans="1:3" x14ac:dyDescent="0.25">
      <c r="A28039">
        <v>882</v>
      </c>
      <c r="B28039" t="s">
        <v>52</v>
      </c>
      <c r="C28039">
        <f>(MAX(Calculator!$F882,110)-130)/20</f>
      </c>
    </row>
    <row r="28040" spans="1:3" x14ac:dyDescent="0.25">
      <c r="A28040">
        <v>882</v>
      </c>
      <c r="B28040" t="s">
        <v>17</v>
      </c>
      <c r="C28040">
        <f>IF(Calculator!$G882="Yes",1,0)</f>
      </c>
    </row>
    <row r="28041" spans="1:3" x14ac:dyDescent="0.25">
      <c r="A28041">
        <v>882</v>
      </c>
      <c r="B28041" t="s">
        <v>53</v>
      </c>
      <c r="C28041">
        <f>IF(Calculator!$H882="Yes",1,0)</f>
      </c>
    </row>
    <row r="28042" spans="1:3" x14ac:dyDescent="0.25">
      <c r="A28042">
        <v>882</v>
      </c>
      <c r="B28042" t="s">
        <v>54</v>
      </c>
      <c r="C28042">
        <f>(MIN(Calculator!$I882,30)-25)/5</f>
      </c>
    </row>
    <row r="28043" spans="1:3" x14ac:dyDescent="0.25">
      <c r="A28043">
        <v>882</v>
      </c>
      <c r="B28043" t="s">
        <v>55</v>
      </c>
      <c r="C28043">
        <f>(MAX(Calculator!$I882,30)-30)/5</f>
      </c>
    </row>
    <row r="28044" spans="1:3" x14ac:dyDescent="0.25">
      <c r="A28044">
        <v>882</v>
      </c>
      <c r="B28044" t="s">
        <v>56</v>
      </c>
      <c r="C28044">
        <f>(MIN(Calculator!$J882,60)-60)/-15</f>
      </c>
    </row>
    <row r="28045" spans="1:3" x14ac:dyDescent="0.25">
      <c r="A28045">
        <v>882</v>
      </c>
      <c r="B28045" t="s">
        <v>57</v>
      </c>
      <c r="C28045">
        <f>(MAX(Calculator!$J882,60)-90)/-15</f>
      </c>
    </row>
    <row r="28046" spans="1:3" x14ac:dyDescent="0.25">
      <c r="A28046">
        <v>882</v>
      </c>
      <c r="B28046" t="s">
        <v>58</v>
      </c>
      <c r="C28046">
        <f>IF(Calculator!$K882="Yes",1,0)</f>
      </c>
    </row>
    <row r="28047" spans="1:3" x14ac:dyDescent="0.25">
      <c r="A28047">
        <v>882</v>
      </c>
      <c r="B28047" t="s">
        <v>59</v>
      </c>
      <c r="C28047">
        <f>IF(Calculator!$L882="Yes",1,0)</f>
      </c>
    </row>
    <row r="28048" spans="1:3" x14ac:dyDescent="0.25">
      <c r="A28048">
        <v>882</v>
      </c>
      <c r="B28048" t="s">
        <v>60</v>
      </c>
      <c r="C28048">
        <f>((MAX(Calculator!$F882,110)-130)/20)*IF(Calculator!$K882="Yes",1,0)</f>
      </c>
    </row>
    <row r="28049" spans="1:3" x14ac:dyDescent="0.25">
      <c r="A28049">
        <v>882</v>
      </c>
      <c r="B28049" t="s">
        <v>61</v>
      </c>
      <c r="C28049">
        <f>((((Calculator!$D882-Calculator!$E882)*0.02586)-3.5))*IF(Calculator!$L882="Yes",1,0)</f>
      </c>
    </row>
    <row r="28050" spans="1:3" x14ac:dyDescent="0.25">
      <c r="A28050">
        <v>882</v>
      </c>
      <c r="B28050" t="s">
        <v>62</v>
      </c>
      <c r="C28050">
        <f>(((Calculator!$C882-55)/10)*(((((Calculator!$D882-Calculator!$E882)*0.02586)-3.5))))</f>
      </c>
    </row>
    <row r="28051" spans="1:3" x14ac:dyDescent="0.25">
      <c r="A28051">
        <v>882</v>
      </c>
      <c r="B28051" t="s">
        <v>63</v>
      </c>
      <c r="C28051">
        <f>(((Calculator!$C882-55)/10)*(((Calculator!$E882*0.02586)-1.3)/0.3))</f>
      </c>
    </row>
    <row r="28052" spans="1:3" x14ac:dyDescent="0.25">
      <c r="A28052">
        <v>882</v>
      </c>
      <c r="B28052" t="s">
        <v>64</v>
      </c>
      <c r="C28052">
        <f>(((Calculator!$C882-55)/10)*((MAX(Calculator!$F882,110)-130)/20))</f>
      </c>
    </row>
    <row r="28053" spans="1:3" x14ac:dyDescent="0.25">
      <c r="A28053">
        <v>882</v>
      </c>
      <c r="B28053" t="s">
        <v>65</v>
      </c>
      <c r="C28053">
        <f>(((Calculator!$C882-55)/10)*IF(Calculator!$G882="Yes",1,0))</f>
      </c>
    </row>
    <row r="28054" spans="1:3" x14ac:dyDescent="0.25">
      <c r="A28054">
        <v>882</v>
      </c>
      <c r="B28054" t="s">
        <v>66</v>
      </c>
      <c r="C28054">
        <f>(((Calculator!$C882-55)/10)*IF(Calculator!$H882="Yes",1,0))</f>
      </c>
    </row>
    <row r="28055" spans="1:3" x14ac:dyDescent="0.25">
      <c r="A28055">
        <v>882</v>
      </c>
      <c r="B28055" t="s">
        <v>67</v>
      </c>
      <c r="C28055">
        <f>(((Calculator!$C882-55)/10)*((MAX(Calculator!$I882,30)-30)/5))</f>
      </c>
    </row>
    <row r="28056" spans="1:3" x14ac:dyDescent="0.25">
      <c r="A28056">
        <v>882</v>
      </c>
      <c r="B28056" t="s">
        <v>68</v>
      </c>
      <c r="C28056">
        <f>(((Calculator!$C882-55)/10)*((MIN(Calculator!$J882,60)-60)/-15))</f>
      </c>
    </row>
    <row r="28057" spans="1:3" x14ac:dyDescent="0.25">
      <c r="A28057">
        <v>882</v>
      </c>
      <c r="B28057" t="s">
        <v>69</v>
      </c>
      <c r="C28057">
        <f>IF(AND(Calculator!$O882&lt;&gt;"",Calculator!$O882&gt;=4,Calculator!$O882&lt;=6),1,0)</f>
      </c>
    </row>
    <row r="28058" spans="1:3" x14ac:dyDescent="0.25">
      <c r="A28058">
        <v>882</v>
      </c>
      <c r="B28058" t="s">
        <v>70</v>
      </c>
      <c r="C28058">
        <f>IF(AND(Calculator!$O882&lt;&gt;"",Calculator!$O882&gt;=7,Calculator!$O882&lt;=10),1,0)</f>
      </c>
    </row>
    <row r="28059" spans="1:3" x14ac:dyDescent="0.25">
      <c r="A28059">
        <v>882</v>
      </c>
      <c r="B28059" t="s">
        <v>71</v>
      </c>
      <c r="C28059">
        <f>IF(Calculator!$O882="",1,0)</f>
      </c>
    </row>
    <row r="28060" spans="1:3" x14ac:dyDescent="0.25">
      <c r="A28060">
        <v>882</v>
      </c>
      <c r="B28060" t="s">
        <v>72</v>
      </c>
      <c r="C28060">
        <f>IF(OR(Calculator!$M882="",Calculator!$M882=0),0,LN(Calculator!$M882))</f>
      </c>
    </row>
    <row r="28061" spans="1:3" x14ac:dyDescent="0.25">
      <c r="A28061">
        <v>882</v>
      </c>
      <c r="B28061" t="s">
        <v>73</v>
      </c>
      <c r="C28061">
        <f>IF(Calculator!$M882="",1,0)</f>
      </c>
    </row>
    <row r="28062" spans="1:3" x14ac:dyDescent="0.25">
      <c r="A28062">
        <v>882</v>
      </c>
      <c r="B28062" t="s">
        <v>74</v>
      </c>
      <c r="C28062">
        <f>IF(Calculator!$N882="",0,(Calculator!$N882-5.3)*IF(Calculator!$G882="Yes",1,0))</f>
      </c>
    </row>
    <row r="28063" spans="1:3" x14ac:dyDescent="0.25">
      <c r="A28063">
        <v>882</v>
      </c>
      <c r="B28063" t="s">
        <v>75</v>
      </c>
      <c r="C28063">
        <f>IF(Calculator!$N882="",0,(Calculator!$N882-5.3)*(1-IF(Calculator!$G882="Yes",1,0)))</f>
      </c>
    </row>
    <row r="28064" spans="1:3" x14ac:dyDescent="0.25">
      <c r="A28064">
        <v>882</v>
      </c>
      <c r="B28064" t="s">
        <v>76</v>
      </c>
      <c r="C28064">
        <f>IF(Calculator!$N882="",1,0)</f>
      </c>
    </row>
    <row r="28065" spans="1:3" x14ac:dyDescent="0.25">
      <c r="A28065">
        <v>882</v>
      </c>
      <c r="B28065" t="s">
        <v>77</v>
      </c>
      <c r="C28065">
        <f>1</f>
      </c>
    </row>
    <row r="28066" spans="1:3" x14ac:dyDescent="0.25">
      <c r="A28066">
        <v>883</v>
      </c>
      <c r="B28066" t="s">
        <v>47</v>
      </c>
      <c r="C28066">
        <f>(Calculator!$C883-55)/10</f>
      </c>
    </row>
    <row r="28067" spans="1:3" x14ac:dyDescent="0.25">
      <c r="A28067">
        <v>883</v>
      </c>
      <c r="B28067" t="s">
        <v>48</v>
      </c>
      <c r="C28067">
        <f>((Calculator!$C883-55)/10)^2</f>
      </c>
    </row>
    <row r="28068" spans="1:3" x14ac:dyDescent="0.25">
      <c r="A28068">
        <v>883</v>
      </c>
      <c r="B28068" t="s">
        <v>49</v>
      </c>
      <c r="C28068">
        <f>((Calculator!$D883-Calculator!$E883)*0.02586)-3.5</f>
      </c>
    </row>
    <row r="28069" spans="1:3" x14ac:dyDescent="0.25">
      <c r="A28069">
        <v>883</v>
      </c>
      <c r="B28069" t="s">
        <v>50</v>
      </c>
      <c r="C28069">
        <f>((Calculator!$E883*0.02586)-1.3)/0.3</f>
      </c>
    </row>
    <row r="28070" spans="1:3" x14ac:dyDescent="0.25">
      <c r="A28070">
        <v>883</v>
      </c>
      <c r="B28070" t="s">
        <v>51</v>
      </c>
      <c r="C28070">
        <f>(MIN(Calculator!$F883,110)-110)/20</f>
      </c>
    </row>
    <row r="28071" spans="1:3" x14ac:dyDescent="0.25">
      <c r="A28071">
        <v>883</v>
      </c>
      <c r="B28071" t="s">
        <v>52</v>
      </c>
      <c r="C28071">
        <f>(MAX(Calculator!$F883,110)-130)/20</f>
      </c>
    </row>
    <row r="28072" spans="1:3" x14ac:dyDescent="0.25">
      <c r="A28072">
        <v>883</v>
      </c>
      <c r="B28072" t="s">
        <v>17</v>
      </c>
      <c r="C28072">
        <f>IF(Calculator!$G883="Yes",1,0)</f>
      </c>
    </row>
    <row r="28073" spans="1:3" x14ac:dyDescent="0.25">
      <c r="A28073">
        <v>883</v>
      </c>
      <c r="B28073" t="s">
        <v>53</v>
      </c>
      <c r="C28073">
        <f>IF(Calculator!$H883="Yes",1,0)</f>
      </c>
    </row>
    <row r="28074" spans="1:3" x14ac:dyDescent="0.25">
      <c r="A28074">
        <v>883</v>
      </c>
      <c r="B28074" t="s">
        <v>54</v>
      </c>
      <c r="C28074">
        <f>(MIN(Calculator!$I883,30)-25)/5</f>
      </c>
    </row>
    <row r="28075" spans="1:3" x14ac:dyDescent="0.25">
      <c r="A28075">
        <v>883</v>
      </c>
      <c r="B28075" t="s">
        <v>55</v>
      </c>
      <c r="C28075">
        <f>(MAX(Calculator!$I883,30)-30)/5</f>
      </c>
    </row>
    <row r="28076" spans="1:3" x14ac:dyDescent="0.25">
      <c r="A28076">
        <v>883</v>
      </c>
      <c r="B28076" t="s">
        <v>56</v>
      </c>
      <c r="C28076">
        <f>(MIN(Calculator!$J883,60)-60)/-15</f>
      </c>
    </row>
    <row r="28077" spans="1:3" x14ac:dyDescent="0.25">
      <c r="A28077">
        <v>883</v>
      </c>
      <c r="B28077" t="s">
        <v>57</v>
      </c>
      <c r="C28077">
        <f>(MAX(Calculator!$J883,60)-90)/-15</f>
      </c>
    </row>
    <row r="28078" spans="1:3" x14ac:dyDescent="0.25">
      <c r="A28078">
        <v>883</v>
      </c>
      <c r="B28078" t="s">
        <v>58</v>
      </c>
      <c r="C28078">
        <f>IF(Calculator!$K883="Yes",1,0)</f>
      </c>
    </row>
    <row r="28079" spans="1:3" x14ac:dyDescent="0.25">
      <c r="A28079">
        <v>883</v>
      </c>
      <c r="B28079" t="s">
        <v>59</v>
      </c>
      <c r="C28079">
        <f>IF(Calculator!$L883="Yes",1,0)</f>
      </c>
    </row>
    <row r="28080" spans="1:3" x14ac:dyDescent="0.25">
      <c r="A28080">
        <v>883</v>
      </c>
      <c r="B28080" t="s">
        <v>60</v>
      </c>
      <c r="C28080">
        <f>((MAX(Calculator!$F883,110)-130)/20)*IF(Calculator!$K883="Yes",1,0)</f>
      </c>
    </row>
    <row r="28081" spans="1:3" x14ac:dyDescent="0.25">
      <c r="A28081">
        <v>883</v>
      </c>
      <c r="B28081" t="s">
        <v>61</v>
      </c>
      <c r="C28081">
        <f>((((Calculator!$D883-Calculator!$E883)*0.02586)-3.5))*IF(Calculator!$L883="Yes",1,0)</f>
      </c>
    </row>
    <row r="28082" spans="1:3" x14ac:dyDescent="0.25">
      <c r="A28082">
        <v>883</v>
      </c>
      <c r="B28082" t="s">
        <v>62</v>
      </c>
      <c r="C28082">
        <f>(((Calculator!$C883-55)/10)*(((((Calculator!$D883-Calculator!$E883)*0.02586)-3.5))))</f>
      </c>
    </row>
    <row r="28083" spans="1:3" x14ac:dyDescent="0.25">
      <c r="A28083">
        <v>883</v>
      </c>
      <c r="B28083" t="s">
        <v>63</v>
      </c>
      <c r="C28083">
        <f>(((Calculator!$C883-55)/10)*(((Calculator!$E883*0.02586)-1.3)/0.3))</f>
      </c>
    </row>
    <row r="28084" spans="1:3" x14ac:dyDescent="0.25">
      <c r="A28084">
        <v>883</v>
      </c>
      <c r="B28084" t="s">
        <v>64</v>
      </c>
      <c r="C28084">
        <f>(((Calculator!$C883-55)/10)*((MAX(Calculator!$F883,110)-130)/20))</f>
      </c>
    </row>
    <row r="28085" spans="1:3" x14ac:dyDescent="0.25">
      <c r="A28085">
        <v>883</v>
      </c>
      <c r="B28085" t="s">
        <v>65</v>
      </c>
      <c r="C28085">
        <f>(((Calculator!$C883-55)/10)*IF(Calculator!$G883="Yes",1,0))</f>
      </c>
    </row>
    <row r="28086" spans="1:3" x14ac:dyDescent="0.25">
      <c r="A28086">
        <v>883</v>
      </c>
      <c r="B28086" t="s">
        <v>66</v>
      </c>
      <c r="C28086">
        <f>(((Calculator!$C883-55)/10)*IF(Calculator!$H883="Yes",1,0))</f>
      </c>
    </row>
    <row r="28087" spans="1:3" x14ac:dyDescent="0.25">
      <c r="A28087">
        <v>883</v>
      </c>
      <c r="B28087" t="s">
        <v>67</v>
      </c>
      <c r="C28087">
        <f>(((Calculator!$C883-55)/10)*((MAX(Calculator!$I883,30)-30)/5))</f>
      </c>
    </row>
    <row r="28088" spans="1:3" x14ac:dyDescent="0.25">
      <c r="A28088">
        <v>883</v>
      </c>
      <c r="B28088" t="s">
        <v>68</v>
      </c>
      <c r="C28088">
        <f>(((Calculator!$C883-55)/10)*((MIN(Calculator!$J883,60)-60)/-15))</f>
      </c>
    </row>
    <row r="28089" spans="1:3" x14ac:dyDescent="0.25">
      <c r="A28089">
        <v>883</v>
      </c>
      <c r="B28089" t="s">
        <v>69</v>
      </c>
      <c r="C28089">
        <f>IF(AND(Calculator!$O883&lt;&gt;"",Calculator!$O883&gt;=4,Calculator!$O883&lt;=6),1,0)</f>
      </c>
    </row>
    <row r="28090" spans="1:3" x14ac:dyDescent="0.25">
      <c r="A28090">
        <v>883</v>
      </c>
      <c r="B28090" t="s">
        <v>70</v>
      </c>
      <c r="C28090">
        <f>IF(AND(Calculator!$O883&lt;&gt;"",Calculator!$O883&gt;=7,Calculator!$O883&lt;=10),1,0)</f>
      </c>
    </row>
    <row r="28091" spans="1:3" x14ac:dyDescent="0.25">
      <c r="A28091">
        <v>883</v>
      </c>
      <c r="B28091" t="s">
        <v>71</v>
      </c>
      <c r="C28091">
        <f>IF(Calculator!$O883="",1,0)</f>
      </c>
    </row>
    <row r="28092" spans="1:3" x14ac:dyDescent="0.25">
      <c r="A28092">
        <v>883</v>
      </c>
      <c r="B28092" t="s">
        <v>72</v>
      </c>
      <c r="C28092">
        <f>IF(OR(Calculator!$M883="",Calculator!$M883=0),0,LN(Calculator!$M883))</f>
      </c>
    </row>
    <row r="28093" spans="1:3" x14ac:dyDescent="0.25">
      <c r="A28093">
        <v>883</v>
      </c>
      <c r="B28093" t="s">
        <v>73</v>
      </c>
      <c r="C28093">
        <f>IF(Calculator!$M883="",1,0)</f>
      </c>
    </row>
    <row r="28094" spans="1:3" x14ac:dyDescent="0.25">
      <c r="A28094">
        <v>883</v>
      </c>
      <c r="B28094" t="s">
        <v>74</v>
      </c>
      <c r="C28094">
        <f>IF(Calculator!$N883="",0,(Calculator!$N883-5.3)*IF(Calculator!$G883="Yes",1,0))</f>
      </c>
    </row>
    <row r="28095" spans="1:3" x14ac:dyDescent="0.25">
      <c r="A28095">
        <v>883</v>
      </c>
      <c r="B28095" t="s">
        <v>75</v>
      </c>
      <c r="C28095">
        <f>IF(Calculator!$N883="",0,(Calculator!$N883-5.3)*(1-IF(Calculator!$G883="Yes",1,0)))</f>
      </c>
    </row>
    <row r="28096" spans="1:3" x14ac:dyDescent="0.25">
      <c r="A28096">
        <v>883</v>
      </c>
      <c r="B28096" t="s">
        <v>76</v>
      </c>
      <c r="C28096">
        <f>IF(Calculator!$N883="",1,0)</f>
      </c>
    </row>
    <row r="28097" spans="1:3" x14ac:dyDescent="0.25">
      <c r="A28097">
        <v>883</v>
      </c>
      <c r="B28097" t="s">
        <v>77</v>
      </c>
      <c r="C28097">
        <f>1</f>
      </c>
    </row>
    <row r="28098" spans="1:3" x14ac:dyDescent="0.25">
      <c r="A28098">
        <v>884</v>
      </c>
      <c r="B28098" t="s">
        <v>47</v>
      </c>
      <c r="C28098">
        <f>(Calculator!$C884-55)/10</f>
      </c>
    </row>
    <row r="28099" spans="1:3" x14ac:dyDescent="0.25">
      <c r="A28099">
        <v>884</v>
      </c>
      <c r="B28099" t="s">
        <v>48</v>
      </c>
      <c r="C28099">
        <f>((Calculator!$C884-55)/10)^2</f>
      </c>
    </row>
    <row r="28100" spans="1:3" x14ac:dyDescent="0.25">
      <c r="A28100">
        <v>884</v>
      </c>
      <c r="B28100" t="s">
        <v>49</v>
      </c>
      <c r="C28100">
        <f>((Calculator!$D884-Calculator!$E884)*0.02586)-3.5</f>
      </c>
    </row>
    <row r="28101" spans="1:3" x14ac:dyDescent="0.25">
      <c r="A28101">
        <v>884</v>
      </c>
      <c r="B28101" t="s">
        <v>50</v>
      </c>
      <c r="C28101">
        <f>((Calculator!$E884*0.02586)-1.3)/0.3</f>
      </c>
    </row>
    <row r="28102" spans="1:3" x14ac:dyDescent="0.25">
      <c r="A28102">
        <v>884</v>
      </c>
      <c r="B28102" t="s">
        <v>51</v>
      </c>
      <c r="C28102">
        <f>(MIN(Calculator!$F884,110)-110)/20</f>
      </c>
    </row>
    <row r="28103" spans="1:3" x14ac:dyDescent="0.25">
      <c r="A28103">
        <v>884</v>
      </c>
      <c r="B28103" t="s">
        <v>52</v>
      </c>
      <c r="C28103">
        <f>(MAX(Calculator!$F884,110)-130)/20</f>
      </c>
    </row>
    <row r="28104" spans="1:3" x14ac:dyDescent="0.25">
      <c r="A28104">
        <v>884</v>
      </c>
      <c r="B28104" t="s">
        <v>17</v>
      </c>
      <c r="C28104">
        <f>IF(Calculator!$G884="Yes",1,0)</f>
      </c>
    </row>
    <row r="28105" spans="1:3" x14ac:dyDescent="0.25">
      <c r="A28105">
        <v>884</v>
      </c>
      <c r="B28105" t="s">
        <v>53</v>
      </c>
      <c r="C28105">
        <f>IF(Calculator!$H884="Yes",1,0)</f>
      </c>
    </row>
    <row r="28106" spans="1:3" x14ac:dyDescent="0.25">
      <c r="A28106">
        <v>884</v>
      </c>
      <c r="B28106" t="s">
        <v>54</v>
      </c>
      <c r="C28106">
        <f>(MIN(Calculator!$I884,30)-25)/5</f>
      </c>
    </row>
    <row r="28107" spans="1:3" x14ac:dyDescent="0.25">
      <c r="A28107">
        <v>884</v>
      </c>
      <c r="B28107" t="s">
        <v>55</v>
      </c>
      <c r="C28107">
        <f>(MAX(Calculator!$I884,30)-30)/5</f>
      </c>
    </row>
    <row r="28108" spans="1:3" x14ac:dyDescent="0.25">
      <c r="A28108">
        <v>884</v>
      </c>
      <c r="B28108" t="s">
        <v>56</v>
      </c>
      <c r="C28108">
        <f>(MIN(Calculator!$J884,60)-60)/-15</f>
      </c>
    </row>
    <row r="28109" spans="1:3" x14ac:dyDescent="0.25">
      <c r="A28109">
        <v>884</v>
      </c>
      <c r="B28109" t="s">
        <v>57</v>
      </c>
      <c r="C28109">
        <f>(MAX(Calculator!$J884,60)-90)/-15</f>
      </c>
    </row>
    <row r="28110" spans="1:3" x14ac:dyDescent="0.25">
      <c r="A28110">
        <v>884</v>
      </c>
      <c r="B28110" t="s">
        <v>58</v>
      </c>
      <c r="C28110">
        <f>IF(Calculator!$K884="Yes",1,0)</f>
      </c>
    </row>
    <row r="28111" spans="1:3" x14ac:dyDescent="0.25">
      <c r="A28111">
        <v>884</v>
      </c>
      <c r="B28111" t="s">
        <v>59</v>
      </c>
      <c r="C28111">
        <f>IF(Calculator!$L884="Yes",1,0)</f>
      </c>
    </row>
    <row r="28112" spans="1:3" x14ac:dyDescent="0.25">
      <c r="A28112">
        <v>884</v>
      </c>
      <c r="B28112" t="s">
        <v>60</v>
      </c>
      <c r="C28112">
        <f>((MAX(Calculator!$F884,110)-130)/20)*IF(Calculator!$K884="Yes",1,0)</f>
      </c>
    </row>
    <row r="28113" spans="1:3" x14ac:dyDescent="0.25">
      <c r="A28113">
        <v>884</v>
      </c>
      <c r="B28113" t="s">
        <v>61</v>
      </c>
      <c r="C28113">
        <f>((((Calculator!$D884-Calculator!$E884)*0.02586)-3.5))*IF(Calculator!$L884="Yes",1,0)</f>
      </c>
    </row>
    <row r="28114" spans="1:3" x14ac:dyDescent="0.25">
      <c r="A28114">
        <v>884</v>
      </c>
      <c r="B28114" t="s">
        <v>62</v>
      </c>
      <c r="C28114">
        <f>(((Calculator!$C884-55)/10)*(((((Calculator!$D884-Calculator!$E884)*0.02586)-3.5))))</f>
      </c>
    </row>
    <row r="28115" spans="1:3" x14ac:dyDescent="0.25">
      <c r="A28115">
        <v>884</v>
      </c>
      <c r="B28115" t="s">
        <v>63</v>
      </c>
      <c r="C28115">
        <f>(((Calculator!$C884-55)/10)*(((Calculator!$E884*0.02586)-1.3)/0.3))</f>
      </c>
    </row>
    <row r="28116" spans="1:3" x14ac:dyDescent="0.25">
      <c r="A28116">
        <v>884</v>
      </c>
      <c r="B28116" t="s">
        <v>64</v>
      </c>
      <c r="C28116">
        <f>(((Calculator!$C884-55)/10)*((MAX(Calculator!$F884,110)-130)/20))</f>
      </c>
    </row>
    <row r="28117" spans="1:3" x14ac:dyDescent="0.25">
      <c r="A28117">
        <v>884</v>
      </c>
      <c r="B28117" t="s">
        <v>65</v>
      </c>
      <c r="C28117">
        <f>(((Calculator!$C884-55)/10)*IF(Calculator!$G884="Yes",1,0))</f>
      </c>
    </row>
    <row r="28118" spans="1:3" x14ac:dyDescent="0.25">
      <c r="A28118">
        <v>884</v>
      </c>
      <c r="B28118" t="s">
        <v>66</v>
      </c>
      <c r="C28118">
        <f>(((Calculator!$C884-55)/10)*IF(Calculator!$H884="Yes",1,0))</f>
      </c>
    </row>
    <row r="28119" spans="1:3" x14ac:dyDescent="0.25">
      <c r="A28119">
        <v>884</v>
      </c>
      <c r="B28119" t="s">
        <v>67</v>
      </c>
      <c r="C28119">
        <f>(((Calculator!$C884-55)/10)*((MAX(Calculator!$I884,30)-30)/5))</f>
      </c>
    </row>
    <row r="28120" spans="1:3" x14ac:dyDescent="0.25">
      <c r="A28120">
        <v>884</v>
      </c>
      <c r="B28120" t="s">
        <v>68</v>
      </c>
      <c r="C28120">
        <f>(((Calculator!$C884-55)/10)*((MIN(Calculator!$J884,60)-60)/-15))</f>
      </c>
    </row>
    <row r="28121" spans="1:3" x14ac:dyDescent="0.25">
      <c r="A28121">
        <v>884</v>
      </c>
      <c r="B28121" t="s">
        <v>69</v>
      </c>
      <c r="C28121">
        <f>IF(AND(Calculator!$O884&lt;&gt;"",Calculator!$O884&gt;=4,Calculator!$O884&lt;=6),1,0)</f>
      </c>
    </row>
    <row r="28122" spans="1:3" x14ac:dyDescent="0.25">
      <c r="A28122">
        <v>884</v>
      </c>
      <c r="B28122" t="s">
        <v>70</v>
      </c>
      <c r="C28122">
        <f>IF(AND(Calculator!$O884&lt;&gt;"",Calculator!$O884&gt;=7,Calculator!$O884&lt;=10),1,0)</f>
      </c>
    </row>
    <row r="28123" spans="1:3" x14ac:dyDescent="0.25">
      <c r="A28123">
        <v>884</v>
      </c>
      <c r="B28123" t="s">
        <v>71</v>
      </c>
      <c r="C28123">
        <f>IF(Calculator!$O884="",1,0)</f>
      </c>
    </row>
    <row r="28124" spans="1:3" x14ac:dyDescent="0.25">
      <c r="A28124">
        <v>884</v>
      </c>
      <c r="B28124" t="s">
        <v>72</v>
      </c>
      <c r="C28124">
        <f>IF(OR(Calculator!$M884="",Calculator!$M884=0),0,LN(Calculator!$M884))</f>
      </c>
    </row>
    <row r="28125" spans="1:3" x14ac:dyDescent="0.25">
      <c r="A28125">
        <v>884</v>
      </c>
      <c r="B28125" t="s">
        <v>73</v>
      </c>
      <c r="C28125">
        <f>IF(Calculator!$M884="",1,0)</f>
      </c>
    </row>
    <row r="28126" spans="1:3" x14ac:dyDescent="0.25">
      <c r="A28126">
        <v>884</v>
      </c>
      <c r="B28126" t="s">
        <v>74</v>
      </c>
      <c r="C28126">
        <f>IF(Calculator!$N884="",0,(Calculator!$N884-5.3)*IF(Calculator!$G884="Yes",1,0))</f>
      </c>
    </row>
    <row r="28127" spans="1:3" x14ac:dyDescent="0.25">
      <c r="A28127">
        <v>884</v>
      </c>
      <c r="B28127" t="s">
        <v>75</v>
      </c>
      <c r="C28127">
        <f>IF(Calculator!$N884="",0,(Calculator!$N884-5.3)*(1-IF(Calculator!$G884="Yes",1,0)))</f>
      </c>
    </row>
    <row r="28128" spans="1:3" x14ac:dyDescent="0.25">
      <c r="A28128">
        <v>884</v>
      </c>
      <c r="B28128" t="s">
        <v>76</v>
      </c>
      <c r="C28128">
        <f>IF(Calculator!$N884="",1,0)</f>
      </c>
    </row>
    <row r="28129" spans="1:3" x14ac:dyDescent="0.25">
      <c r="A28129">
        <v>884</v>
      </c>
      <c r="B28129" t="s">
        <v>77</v>
      </c>
      <c r="C28129">
        <f>1</f>
      </c>
    </row>
    <row r="28130" spans="1:3" x14ac:dyDescent="0.25">
      <c r="A28130">
        <v>885</v>
      </c>
      <c r="B28130" t="s">
        <v>47</v>
      </c>
      <c r="C28130">
        <f>(Calculator!$C885-55)/10</f>
      </c>
    </row>
    <row r="28131" spans="1:3" x14ac:dyDescent="0.25">
      <c r="A28131">
        <v>885</v>
      </c>
      <c r="B28131" t="s">
        <v>48</v>
      </c>
      <c r="C28131">
        <f>((Calculator!$C885-55)/10)^2</f>
      </c>
    </row>
    <row r="28132" spans="1:3" x14ac:dyDescent="0.25">
      <c r="A28132">
        <v>885</v>
      </c>
      <c r="B28132" t="s">
        <v>49</v>
      </c>
      <c r="C28132">
        <f>((Calculator!$D885-Calculator!$E885)*0.02586)-3.5</f>
      </c>
    </row>
    <row r="28133" spans="1:3" x14ac:dyDescent="0.25">
      <c r="A28133">
        <v>885</v>
      </c>
      <c r="B28133" t="s">
        <v>50</v>
      </c>
      <c r="C28133">
        <f>((Calculator!$E885*0.02586)-1.3)/0.3</f>
      </c>
    </row>
    <row r="28134" spans="1:3" x14ac:dyDescent="0.25">
      <c r="A28134">
        <v>885</v>
      </c>
      <c r="B28134" t="s">
        <v>51</v>
      </c>
      <c r="C28134">
        <f>(MIN(Calculator!$F885,110)-110)/20</f>
      </c>
    </row>
    <row r="28135" spans="1:3" x14ac:dyDescent="0.25">
      <c r="A28135">
        <v>885</v>
      </c>
      <c r="B28135" t="s">
        <v>52</v>
      </c>
      <c r="C28135">
        <f>(MAX(Calculator!$F885,110)-130)/20</f>
      </c>
    </row>
    <row r="28136" spans="1:3" x14ac:dyDescent="0.25">
      <c r="A28136">
        <v>885</v>
      </c>
      <c r="B28136" t="s">
        <v>17</v>
      </c>
      <c r="C28136">
        <f>IF(Calculator!$G885="Yes",1,0)</f>
      </c>
    </row>
    <row r="28137" spans="1:3" x14ac:dyDescent="0.25">
      <c r="A28137">
        <v>885</v>
      </c>
      <c r="B28137" t="s">
        <v>53</v>
      </c>
      <c r="C28137">
        <f>IF(Calculator!$H885="Yes",1,0)</f>
      </c>
    </row>
    <row r="28138" spans="1:3" x14ac:dyDescent="0.25">
      <c r="A28138">
        <v>885</v>
      </c>
      <c r="B28138" t="s">
        <v>54</v>
      </c>
      <c r="C28138">
        <f>(MIN(Calculator!$I885,30)-25)/5</f>
      </c>
    </row>
    <row r="28139" spans="1:3" x14ac:dyDescent="0.25">
      <c r="A28139">
        <v>885</v>
      </c>
      <c r="B28139" t="s">
        <v>55</v>
      </c>
      <c r="C28139">
        <f>(MAX(Calculator!$I885,30)-30)/5</f>
      </c>
    </row>
    <row r="28140" spans="1:3" x14ac:dyDescent="0.25">
      <c r="A28140">
        <v>885</v>
      </c>
      <c r="B28140" t="s">
        <v>56</v>
      </c>
      <c r="C28140">
        <f>(MIN(Calculator!$J885,60)-60)/-15</f>
      </c>
    </row>
    <row r="28141" spans="1:3" x14ac:dyDescent="0.25">
      <c r="A28141">
        <v>885</v>
      </c>
      <c r="B28141" t="s">
        <v>57</v>
      </c>
      <c r="C28141">
        <f>(MAX(Calculator!$J885,60)-90)/-15</f>
      </c>
    </row>
    <row r="28142" spans="1:3" x14ac:dyDescent="0.25">
      <c r="A28142">
        <v>885</v>
      </c>
      <c r="B28142" t="s">
        <v>58</v>
      </c>
      <c r="C28142">
        <f>IF(Calculator!$K885="Yes",1,0)</f>
      </c>
    </row>
    <row r="28143" spans="1:3" x14ac:dyDescent="0.25">
      <c r="A28143">
        <v>885</v>
      </c>
      <c r="B28143" t="s">
        <v>59</v>
      </c>
      <c r="C28143">
        <f>IF(Calculator!$L885="Yes",1,0)</f>
      </c>
    </row>
    <row r="28144" spans="1:3" x14ac:dyDescent="0.25">
      <c r="A28144">
        <v>885</v>
      </c>
      <c r="B28144" t="s">
        <v>60</v>
      </c>
      <c r="C28144">
        <f>((MAX(Calculator!$F885,110)-130)/20)*IF(Calculator!$K885="Yes",1,0)</f>
      </c>
    </row>
    <row r="28145" spans="1:3" x14ac:dyDescent="0.25">
      <c r="A28145">
        <v>885</v>
      </c>
      <c r="B28145" t="s">
        <v>61</v>
      </c>
      <c r="C28145">
        <f>((((Calculator!$D885-Calculator!$E885)*0.02586)-3.5))*IF(Calculator!$L885="Yes",1,0)</f>
      </c>
    </row>
    <row r="28146" spans="1:3" x14ac:dyDescent="0.25">
      <c r="A28146">
        <v>885</v>
      </c>
      <c r="B28146" t="s">
        <v>62</v>
      </c>
      <c r="C28146">
        <f>(((Calculator!$C885-55)/10)*(((((Calculator!$D885-Calculator!$E885)*0.02586)-3.5))))</f>
      </c>
    </row>
    <row r="28147" spans="1:3" x14ac:dyDescent="0.25">
      <c r="A28147">
        <v>885</v>
      </c>
      <c r="B28147" t="s">
        <v>63</v>
      </c>
      <c r="C28147">
        <f>(((Calculator!$C885-55)/10)*(((Calculator!$E885*0.02586)-1.3)/0.3))</f>
      </c>
    </row>
    <row r="28148" spans="1:3" x14ac:dyDescent="0.25">
      <c r="A28148">
        <v>885</v>
      </c>
      <c r="B28148" t="s">
        <v>64</v>
      </c>
      <c r="C28148">
        <f>(((Calculator!$C885-55)/10)*((MAX(Calculator!$F885,110)-130)/20))</f>
      </c>
    </row>
    <row r="28149" spans="1:3" x14ac:dyDescent="0.25">
      <c r="A28149">
        <v>885</v>
      </c>
      <c r="B28149" t="s">
        <v>65</v>
      </c>
      <c r="C28149">
        <f>(((Calculator!$C885-55)/10)*IF(Calculator!$G885="Yes",1,0))</f>
      </c>
    </row>
    <row r="28150" spans="1:3" x14ac:dyDescent="0.25">
      <c r="A28150">
        <v>885</v>
      </c>
      <c r="B28150" t="s">
        <v>66</v>
      </c>
      <c r="C28150">
        <f>(((Calculator!$C885-55)/10)*IF(Calculator!$H885="Yes",1,0))</f>
      </c>
    </row>
    <row r="28151" spans="1:3" x14ac:dyDescent="0.25">
      <c r="A28151">
        <v>885</v>
      </c>
      <c r="B28151" t="s">
        <v>67</v>
      </c>
      <c r="C28151">
        <f>(((Calculator!$C885-55)/10)*((MAX(Calculator!$I885,30)-30)/5))</f>
      </c>
    </row>
    <row r="28152" spans="1:3" x14ac:dyDescent="0.25">
      <c r="A28152">
        <v>885</v>
      </c>
      <c r="B28152" t="s">
        <v>68</v>
      </c>
      <c r="C28152">
        <f>(((Calculator!$C885-55)/10)*((MIN(Calculator!$J885,60)-60)/-15))</f>
      </c>
    </row>
    <row r="28153" spans="1:3" x14ac:dyDescent="0.25">
      <c r="A28153">
        <v>885</v>
      </c>
      <c r="B28153" t="s">
        <v>69</v>
      </c>
      <c r="C28153">
        <f>IF(AND(Calculator!$O885&lt;&gt;"",Calculator!$O885&gt;=4,Calculator!$O885&lt;=6),1,0)</f>
      </c>
    </row>
    <row r="28154" spans="1:3" x14ac:dyDescent="0.25">
      <c r="A28154">
        <v>885</v>
      </c>
      <c r="B28154" t="s">
        <v>70</v>
      </c>
      <c r="C28154">
        <f>IF(AND(Calculator!$O885&lt;&gt;"",Calculator!$O885&gt;=7,Calculator!$O885&lt;=10),1,0)</f>
      </c>
    </row>
    <row r="28155" spans="1:3" x14ac:dyDescent="0.25">
      <c r="A28155">
        <v>885</v>
      </c>
      <c r="B28155" t="s">
        <v>71</v>
      </c>
      <c r="C28155">
        <f>IF(Calculator!$O885="",1,0)</f>
      </c>
    </row>
    <row r="28156" spans="1:3" x14ac:dyDescent="0.25">
      <c r="A28156">
        <v>885</v>
      </c>
      <c r="B28156" t="s">
        <v>72</v>
      </c>
      <c r="C28156">
        <f>IF(OR(Calculator!$M885="",Calculator!$M885=0),0,LN(Calculator!$M885))</f>
      </c>
    </row>
    <row r="28157" spans="1:3" x14ac:dyDescent="0.25">
      <c r="A28157">
        <v>885</v>
      </c>
      <c r="B28157" t="s">
        <v>73</v>
      </c>
      <c r="C28157">
        <f>IF(Calculator!$M885="",1,0)</f>
      </c>
    </row>
    <row r="28158" spans="1:3" x14ac:dyDescent="0.25">
      <c r="A28158">
        <v>885</v>
      </c>
      <c r="B28158" t="s">
        <v>74</v>
      </c>
      <c r="C28158">
        <f>IF(Calculator!$N885="",0,(Calculator!$N885-5.3)*IF(Calculator!$G885="Yes",1,0))</f>
      </c>
    </row>
    <row r="28159" spans="1:3" x14ac:dyDescent="0.25">
      <c r="A28159">
        <v>885</v>
      </c>
      <c r="B28159" t="s">
        <v>75</v>
      </c>
      <c r="C28159">
        <f>IF(Calculator!$N885="",0,(Calculator!$N885-5.3)*(1-IF(Calculator!$G885="Yes",1,0)))</f>
      </c>
    </row>
    <row r="28160" spans="1:3" x14ac:dyDescent="0.25">
      <c r="A28160">
        <v>885</v>
      </c>
      <c r="B28160" t="s">
        <v>76</v>
      </c>
      <c r="C28160">
        <f>IF(Calculator!$N885="",1,0)</f>
      </c>
    </row>
    <row r="28161" spans="1:3" x14ac:dyDescent="0.25">
      <c r="A28161">
        <v>885</v>
      </c>
      <c r="B28161" t="s">
        <v>77</v>
      </c>
      <c r="C28161">
        <f>1</f>
      </c>
    </row>
    <row r="28162" spans="1:3" x14ac:dyDescent="0.25">
      <c r="A28162">
        <v>886</v>
      </c>
      <c r="B28162" t="s">
        <v>47</v>
      </c>
      <c r="C28162">
        <f>(Calculator!$C886-55)/10</f>
      </c>
    </row>
    <row r="28163" spans="1:3" x14ac:dyDescent="0.25">
      <c r="A28163">
        <v>886</v>
      </c>
      <c r="B28163" t="s">
        <v>48</v>
      </c>
      <c r="C28163">
        <f>((Calculator!$C886-55)/10)^2</f>
      </c>
    </row>
    <row r="28164" spans="1:3" x14ac:dyDescent="0.25">
      <c r="A28164">
        <v>886</v>
      </c>
      <c r="B28164" t="s">
        <v>49</v>
      </c>
      <c r="C28164">
        <f>((Calculator!$D886-Calculator!$E886)*0.02586)-3.5</f>
      </c>
    </row>
    <row r="28165" spans="1:3" x14ac:dyDescent="0.25">
      <c r="A28165">
        <v>886</v>
      </c>
      <c r="B28165" t="s">
        <v>50</v>
      </c>
      <c r="C28165">
        <f>((Calculator!$E886*0.02586)-1.3)/0.3</f>
      </c>
    </row>
    <row r="28166" spans="1:3" x14ac:dyDescent="0.25">
      <c r="A28166">
        <v>886</v>
      </c>
      <c r="B28166" t="s">
        <v>51</v>
      </c>
      <c r="C28166">
        <f>(MIN(Calculator!$F886,110)-110)/20</f>
      </c>
    </row>
    <row r="28167" spans="1:3" x14ac:dyDescent="0.25">
      <c r="A28167">
        <v>886</v>
      </c>
      <c r="B28167" t="s">
        <v>52</v>
      </c>
      <c r="C28167">
        <f>(MAX(Calculator!$F886,110)-130)/20</f>
      </c>
    </row>
    <row r="28168" spans="1:3" x14ac:dyDescent="0.25">
      <c r="A28168">
        <v>886</v>
      </c>
      <c r="B28168" t="s">
        <v>17</v>
      </c>
      <c r="C28168">
        <f>IF(Calculator!$G886="Yes",1,0)</f>
      </c>
    </row>
    <row r="28169" spans="1:3" x14ac:dyDescent="0.25">
      <c r="A28169">
        <v>886</v>
      </c>
      <c r="B28169" t="s">
        <v>53</v>
      </c>
      <c r="C28169">
        <f>IF(Calculator!$H886="Yes",1,0)</f>
      </c>
    </row>
    <row r="28170" spans="1:3" x14ac:dyDescent="0.25">
      <c r="A28170">
        <v>886</v>
      </c>
      <c r="B28170" t="s">
        <v>54</v>
      </c>
      <c r="C28170">
        <f>(MIN(Calculator!$I886,30)-25)/5</f>
      </c>
    </row>
    <row r="28171" spans="1:3" x14ac:dyDescent="0.25">
      <c r="A28171">
        <v>886</v>
      </c>
      <c r="B28171" t="s">
        <v>55</v>
      </c>
      <c r="C28171">
        <f>(MAX(Calculator!$I886,30)-30)/5</f>
      </c>
    </row>
    <row r="28172" spans="1:3" x14ac:dyDescent="0.25">
      <c r="A28172">
        <v>886</v>
      </c>
      <c r="B28172" t="s">
        <v>56</v>
      </c>
      <c r="C28172">
        <f>(MIN(Calculator!$J886,60)-60)/-15</f>
      </c>
    </row>
    <row r="28173" spans="1:3" x14ac:dyDescent="0.25">
      <c r="A28173">
        <v>886</v>
      </c>
      <c r="B28173" t="s">
        <v>57</v>
      </c>
      <c r="C28173">
        <f>(MAX(Calculator!$J886,60)-90)/-15</f>
      </c>
    </row>
    <row r="28174" spans="1:3" x14ac:dyDescent="0.25">
      <c r="A28174">
        <v>886</v>
      </c>
      <c r="B28174" t="s">
        <v>58</v>
      </c>
      <c r="C28174">
        <f>IF(Calculator!$K886="Yes",1,0)</f>
      </c>
    </row>
    <row r="28175" spans="1:3" x14ac:dyDescent="0.25">
      <c r="A28175">
        <v>886</v>
      </c>
      <c r="B28175" t="s">
        <v>59</v>
      </c>
      <c r="C28175">
        <f>IF(Calculator!$L886="Yes",1,0)</f>
      </c>
    </row>
    <row r="28176" spans="1:3" x14ac:dyDescent="0.25">
      <c r="A28176">
        <v>886</v>
      </c>
      <c r="B28176" t="s">
        <v>60</v>
      </c>
      <c r="C28176">
        <f>((MAX(Calculator!$F886,110)-130)/20)*IF(Calculator!$K886="Yes",1,0)</f>
      </c>
    </row>
    <row r="28177" spans="1:3" x14ac:dyDescent="0.25">
      <c r="A28177">
        <v>886</v>
      </c>
      <c r="B28177" t="s">
        <v>61</v>
      </c>
      <c r="C28177">
        <f>((((Calculator!$D886-Calculator!$E886)*0.02586)-3.5))*IF(Calculator!$L886="Yes",1,0)</f>
      </c>
    </row>
    <row r="28178" spans="1:3" x14ac:dyDescent="0.25">
      <c r="A28178">
        <v>886</v>
      </c>
      <c r="B28178" t="s">
        <v>62</v>
      </c>
      <c r="C28178">
        <f>(((Calculator!$C886-55)/10)*(((((Calculator!$D886-Calculator!$E886)*0.02586)-3.5))))</f>
      </c>
    </row>
    <row r="28179" spans="1:3" x14ac:dyDescent="0.25">
      <c r="A28179">
        <v>886</v>
      </c>
      <c r="B28179" t="s">
        <v>63</v>
      </c>
      <c r="C28179">
        <f>(((Calculator!$C886-55)/10)*(((Calculator!$E886*0.02586)-1.3)/0.3))</f>
      </c>
    </row>
    <row r="28180" spans="1:3" x14ac:dyDescent="0.25">
      <c r="A28180">
        <v>886</v>
      </c>
      <c r="B28180" t="s">
        <v>64</v>
      </c>
      <c r="C28180">
        <f>(((Calculator!$C886-55)/10)*((MAX(Calculator!$F886,110)-130)/20))</f>
      </c>
    </row>
    <row r="28181" spans="1:3" x14ac:dyDescent="0.25">
      <c r="A28181">
        <v>886</v>
      </c>
      <c r="B28181" t="s">
        <v>65</v>
      </c>
      <c r="C28181">
        <f>(((Calculator!$C886-55)/10)*IF(Calculator!$G886="Yes",1,0))</f>
      </c>
    </row>
    <row r="28182" spans="1:3" x14ac:dyDescent="0.25">
      <c r="A28182">
        <v>886</v>
      </c>
      <c r="B28182" t="s">
        <v>66</v>
      </c>
      <c r="C28182">
        <f>(((Calculator!$C886-55)/10)*IF(Calculator!$H886="Yes",1,0))</f>
      </c>
    </row>
    <row r="28183" spans="1:3" x14ac:dyDescent="0.25">
      <c r="A28183">
        <v>886</v>
      </c>
      <c r="B28183" t="s">
        <v>67</v>
      </c>
      <c r="C28183">
        <f>(((Calculator!$C886-55)/10)*((MAX(Calculator!$I886,30)-30)/5))</f>
      </c>
    </row>
    <row r="28184" spans="1:3" x14ac:dyDescent="0.25">
      <c r="A28184">
        <v>886</v>
      </c>
      <c r="B28184" t="s">
        <v>68</v>
      </c>
      <c r="C28184">
        <f>(((Calculator!$C886-55)/10)*((MIN(Calculator!$J886,60)-60)/-15))</f>
      </c>
    </row>
    <row r="28185" spans="1:3" x14ac:dyDescent="0.25">
      <c r="A28185">
        <v>886</v>
      </c>
      <c r="B28185" t="s">
        <v>69</v>
      </c>
      <c r="C28185">
        <f>IF(AND(Calculator!$O886&lt;&gt;"",Calculator!$O886&gt;=4,Calculator!$O886&lt;=6),1,0)</f>
      </c>
    </row>
    <row r="28186" spans="1:3" x14ac:dyDescent="0.25">
      <c r="A28186">
        <v>886</v>
      </c>
      <c r="B28186" t="s">
        <v>70</v>
      </c>
      <c r="C28186">
        <f>IF(AND(Calculator!$O886&lt;&gt;"",Calculator!$O886&gt;=7,Calculator!$O886&lt;=10),1,0)</f>
      </c>
    </row>
    <row r="28187" spans="1:3" x14ac:dyDescent="0.25">
      <c r="A28187">
        <v>886</v>
      </c>
      <c r="B28187" t="s">
        <v>71</v>
      </c>
      <c r="C28187">
        <f>IF(Calculator!$O886="",1,0)</f>
      </c>
    </row>
    <row r="28188" spans="1:3" x14ac:dyDescent="0.25">
      <c r="A28188">
        <v>886</v>
      </c>
      <c r="B28188" t="s">
        <v>72</v>
      </c>
      <c r="C28188">
        <f>IF(OR(Calculator!$M886="",Calculator!$M886=0),0,LN(Calculator!$M886))</f>
      </c>
    </row>
    <row r="28189" spans="1:3" x14ac:dyDescent="0.25">
      <c r="A28189">
        <v>886</v>
      </c>
      <c r="B28189" t="s">
        <v>73</v>
      </c>
      <c r="C28189">
        <f>IF(Calculator!$M886="",1,0)</f>
      </c>
    </row>
    <row r="28190" spans="1:3" x14ac:dyDescent="0.25">
      <c r="A28190">
        <v>886</v>
      </c>
      <c r="B28190" t="s">
        <v>74</v>
      </c>
      <c r="C28190">
        <f>IF(Calculator!$N886="",0,(Calculator!$N886-5.3)*IF(Calculator!$G886="Yes",1,0))</f>
      </c>
    </row>
    <row r="28191" spans="1:3" x14ac:dyDescent="0.25">
      <c r="A28191">
        <v>886</v>
      </c>
      <c r="B28191" t="s">
        <v>75</v>
      </c>
      <c r="C28191">
        <f>IF(Calculator!$N886="",0,(Calculator!$N886-5.3)*(1-IF(Calculator!$G886="Yes",1,0)))</f>
      </c>
    </row>
    <row r="28192" spans="1:3" x14ac:dyDescent="0.25">
      <c r="A28192">
        <v>886</v>
      </c>
      <c r="B28192" t="s">
        <v>76</v>
      </c>
      <c r="C28192">
        <f>IF(Calculator!$N886="",1,0)</f>
      </c>
    </row>
    <row r="28193" spans="1:3" x14ac:dyDescent="0.25">
      <c r="A28193">
        <v>886</v>
      </c>
      <c r="B28193" t="s">
        <v>77</v>
      </c>
      <c r="C28193">
        <f>1</f>
      </c>
    </row>
    <row r="28194" spans="1:3" x14ac:dyDescent="0.25">
      <c r="A28194">
        <v>887</v>
      </c>
      <c r="B28194" t="s">
        <v>47</v>
      </c>
      <c r="C28194">
        <f>(Calculator!$C887-55)/10</f>
      </c>
    </row>
    <row r="28195" spans="1:3" x14ac:dyDescent="0.25">
      <c r="A28195">
        <v>887</v>
      </c>
      <c r="B28195" t="s">
        <v>48</v>
      </c>
      <c r="C28195">
        <f>((Calculator!$C887-55)/10)^2</f>
      </c>
    </row>
    <row r="28196" spans="1:3" x14ac:dyDescent="0.25">
      <c r="A28196">
        <v>887</v>
      </c>
      <c r="B28196" t="s">
        <v>49</v>
      </c>
      <c r="C28196">
        <f>((Calculator!$D887-Calculator!$E887)*0.02586)-3.5</f>
      </c>
    </row>
    <row r="28197" spans="1:3" x14ac:dyDescent="0.25">
      <c r="A28197">
        <v>887</v>
      </c>
      <c r="B28197" t="s">
        <v>50</v>
      </c>
      <c r="C28197">
        <f>((Calculator!$E887*0.02586)-1.3)/0.3</f>
      </c>
    </row>
    <row r="28198" spans="1:3" x14ac:dyDescent="0.25">
      <c r="A28198">
        <v>887</v>
      </c>
      <c r="B28198" t="s">
        <v>51</v>
      </c>
      <c r="C28198">
        <f>(MIN(Calculator!$F887,110)-110)/20</f>
      </c>
    </row>
    <row r="28199" spans="1:3" x14ac:dyDescent="0.25">
      <c r="A28199">
        <v>887</v>
      </c>
      <c r="B28199" t="s">
        <v>52</v>
      </c>
      <c r="C28199">
        <f>(MAX(Calculator!$F887,110)-130)/20</f>
      </c>
    </row>
    <row r="28200" spans="1:3" x14ac:dyDescent="0.25">
      <c r="A28200">
        <v>887</v>
      </c>
      <c r="B28200" t="s">
        <v>17</v>
      </c>
      <c r="C28200">
        <f>IF(Calculator!$G887="Yes",1,0)</f>
      </c>
    </row>
    <row r="28201" spans="1:3" x14ac:dyDescent="0.25">
      <c r="A28201">
        <v>887</v>
      </c>
      <c r="B28201" t="s">
        <v>53</v>
      </c>
      <c r="C28201">
        <f>IF(Calculator!$H887="Yes",1,0)</f>
      </c>
    </row>
    <row r="28202" spans="1:3" x14ac:dyDescent="0.25">
      <c r="A28202">
        <v>887</v>
      </c>
      <c r="B28202" t="s">
        <v>54</v>
      </c>
      <c r="C28202">
        <f>(MIN(Calculator!$I887,30)-25)/5</f>
      </c>
    </row>
    <row r="28203" spans="1:3" x14ac:dyDescent="0.25">
      <c r="A28203">
        <v>887</v>
      </c>
      <c r="B28203" t="s">
        <v>55</v>
      </c>
      <c r="C28203">
        <f>(MAX(Calculator!$I887,30)-30)/5</f>
      </c>
    </row>
    <row r="28204" spans="1:3" x14ac:dyDescent="0.25">
      <c r="A28204">
        <v>887</v>
      </c>
      <c r="B28204" t="s">
        <v>56</v>
      </c>
      <c r="C28204">
        <f>(MIN(Calculator!$J887,60)-60)/-15</f>
      </c>
    </row>
    <row r="28205" spans="1:3" x14ac:dyDescent="0.25">
      <c r="A28205">
        <v>887</v>
      </c>
      <c r="B28205" t="s">
        <v>57</v>
      </c>
      <c r="C28205">
        <f>(MAX(Calculator!$J887,60)-90)/-15</f>
      </c>
    </row>
    <row r="28206" spans="1:3" x14ac:dyDescent="0.25">
      <c r="A28206">
        <v>887</v>
      </c>
      <c r="B28206" t="s">
        <v>58</v>
      </c>
      <c r="C28206">
        <f>IF(Calculator!$K887="Yes",1,0)</f>
      </c>
    </row>
    <row r="28207" spans="1:3" x14ac:dyDescent="0.25">
      <c r="A28207">
        <v>887</v>
      </c>
      <c r="B28207" t="s">
        <v>59</v>
      </c>
      <c r="C28207">
        <f>IF(Calculator!$L887="Yes",1,0)</f>
      </c>
    </row>
    <row r="28208" spans="1:3" x14ac:dyDescent="0.25">
      <c r="A28208">
        <v>887</v>
      </c>
      <c r="B28208" t="s">
        <v>60</v>
      </c>
      <c r="C28208">
        <f>((MAX(Calculator!$F887,110)-130)/20)*IF(Calculator!$K887="Yes",1,0)</f>
      </c>
    </row>
    <row r="28209" spans="1:3" x14ac:dyDescent="0.25">
      <c r="A28209">
        <v>887</v>
      </c>
      <c r="B28209" t="s">
        <v>61</v>
      </c>
      <c r="C28209">
        <f>((((Calculator!$D887-Calculator!$E887)*0.02586)-3.5))*IF(Calculator!$L887="Yes",1,0)</f>
      </c>
    </row>
    <row r="28210" spans="1:3" x14ac:dyDescent="0.25">
      <c r="A28210">
        <v>887</v>
      </c>
      <c r="B28210" t="s">
        <v>62</v>
      </c>
      <c r="C28210">
        <f>(((Calculator!$C887-55)/10)*(((((Calculator!$D887-Calculator!$E887)*0.02586)-3.5))))</f>
      </c>
    </row>
    <row r="28211" spans="1:3" x14ac:dyDescent="0.25">
      <c r="A28211">
        <v>887</v>
      </c>
      <c r="B28211" t="s">
        <v>63</v>
      </c>
      <c r="C28211">
        <f>(((Calculator!$C887-55)/10)*(((Calculator!$E887*0.02586)-1.3)/0.3))</f>
      </c>
    </row>
    <row r="28212" spans="1:3" x14ac:dyDescent="0.25">
      <c r="A28212">
        <v>887</v>
      </c>
      <c r="B28212" t="s">
        <v>64</v>
      </c>
      <c r="C28212">
        <f>(((Calculator!$C887-55)/10)*((MAX(Calculator!$F887,110)-130)/20))</f>
      </c>
    </row>
    <row r="28213" spans="1:3" x14ac:dyDescent="0.25">
      <c r="A28213">
        <v>887</v>
      </c>
      <c r="B28213" t="s">
        <v>65</v>
      </c>
      <c r="C28213">
        <f>(((Calculator!$C887-55)/10)*IF(Calculator!$G887="Yes",1,0))</f>
      </c>
    </row>
    <row r="28214" spans="1:3" x14ac:dyDescent="0.25">
      <c r="A28214">
        <v>887</v>
      </c>
      <c r="B28214" t="s">
        <v>66</v>
      </c>
      <c r="C28214">
        <f>(((Calculator!$C887-55)/10)*IF(Calculator!$H887="Yes",1,0))</f>
      </c>
    </row>
    <row r="28215" spans="1:3" x14ac:dyDescent="0.25">
      <c r="A28215">
        <v>887</v>
      </c>
      <c r="B28215" t="s">
        <v>67</v>
      </c>
      <c r="C28215">
        <f>(((Calculator!$C887-55)/10)*((MAX(Calculator!$I887,30)-30)/5))</f>
      </c>
    </row>
    <row r="28216" spans="1:3" x14ac:dyDescent="0.25">
      <c r="A28216">
        <v>887</v>
      </c>
      <c r="B28216" t="s">
        <v>68</v>
      </c>
      <c r="C28216">
        <f>(((Calculator!$C887-55)/10)*((MIN(Calculator!$J887,60)-60)/-15))</f>
      </c>
    </row>
    <row r="28217" spans="1:3" x14ac:dyDescent="0.25">
      <c r="A28217">
        <v>887</v>
      </c>
      <c r="B28217" t="s">
        <v>69</v>
      </c>
      <c r="C28217">
        <f>IF(AND(Calculator!$O887&lt;&gt;"",Calculator!$O887&gt;=4,Calculator!$O887&lt;=6),1,0)</f>
      </c>
    </row>
    <row r="28218" spans="1:3" x14ac:dyDescent="0.25">
      <c r="A28218">
        <v>887</v>
      </c>
      <c r="B28218" t="s">
        <v>70</v>
      </c>
      <c r="C28218">
        <f>IF(AND(Calculator!$O887&lt;&gt;"",Calculator!$O887&gt;=7,Calculator!$O887&lt;=10),1,0)</f>
      </c>
    </row>
    <row r="28219" spans="1:3" x14ac:dyDescent="0.25">
      <c r="A28219">
        <v>887</v>
      </c>
      <c r="B28219" t="s">
        <v>71</v>
      </c>
      <c r="C28219">
        <f>IF(Calculator!$O887="",1,0)</f>
      </c>
    </row>
    <row r="28220" spans="1:3" x14ac:dyDescent="0.25">
      <c r="A28220">
        <v>887</v>
      </c>
      <c r="B28220" t="s">
        <v>72</v>
      </c>
      <c r="C28220">
        <f>IF(OR(Calculator!$M887="",Calculator!$M887=0),0,LN(Calculator!$M887))</f>
      </c>
    </row>
    <row r="28221" spans="1:3" x14ac:dyDescent="0.25">
      <c r="A28221">
        <v>887</v>
      </c>
      <c r="B28221" t="s">
        <v>73</v>
      </c>
      <c r="C28221">
        <f>IF(Calculator!$M887="",1,0)</f>
      </c>
    </row>
    <row r="28222" spans="1:3" x14ac:dyDescent="0.25">
      <c r="A28222">
        <v>887</v>
      </c>
      <c r="B28222" t="s">
        <v>74</v>
      </c>
      <c r="C28222">
        <f>IF(Calculator!$N887="",0,(Calculator!$N887-5.3)*IF(Calculator!$G887="Yes",1,0))</f>
      </c>
    </row>
    <row r="28223" spans="1:3" x14ac:dyDescent="0.25">
      <c r="A28223">
        <v>887</v>
      </c>
      <c r="B28223" t="s">
        <v>75</v>
      </c>
      <c r="C28223">
        <f>IF(Calculator!$N887="",0,(Calculator!$N887-5.3)*(1-IF(Calculator!$G887="Yes",1,0)))</f>
      </c>
    </row>
    <row r="28224" spans="1:3" x14ac:dyDescent="0.25">
      <c r="A28224">
        <v>887</v>
      </c>
      <c r="B28224" t="s">
        <v>76</v>
      </c>
      <c r="C28224">
        <f>IF(Calculator!$N887="",1,0)</f>
      </c>
    </row>
    <row r="28225" spans="1:3" x14ac:dyDescent="0.25">
      <c r="A28225">
        <v>887</v>
      </c>
      <c r="B28225" t="s">
        <v>77</v>
      </c>
      <c r="C28225">
        <f>1</f>
      </c>
    </row>
    <row r="28226" spans="1:3" x14ac:dyDescent="0.25">
      <c r="A28226">
        <v>888</v>
      </c>
      <c r="B28226" t="s">
        <v>47</v>
      </c>
      <c r="C28226">
        <f>(Calculator!$C888-55)/10</f>
      </c>
    </row>
    <row r="28227" spans="1:3" x14ac:dyDescent="0.25">
      <c r="A28227">
        <v>888</v>
      </c>
      <c r="B28227" t="s">
        <v>48</v>
      </c>
      <c r="C28227">
        <f>((Calculator!$C888-55)/10)^2</f>
      </c>
    </row>
    <row r="28228" spans="1:3" x14ac:dyDescent="0.25">
      <c r="A28228">
        <v>888</v>
      </c>
      <c r="B28228" t="s">
        <v>49</v>
      </c>
      <c r="C28228">
        <f>((Calculator!$D888-Calculator!$E888)*0.02586)-3.5</f>
      </c>
    </row>
    <row r="28229" spans="1:3" x14ac:dyDescent="0.25">
      <c r="A28229">
        <v>888</v>
      </c>
      <c r="B28229" t="s">
        <v>50</v>
      </c>
      <c r="C28229">
        <f>((Calculator!$E888*0.02586)-1.3)/0.3</f>
      </c>
    </row>
    <row r="28230" spans="1:3" x14ac:dyDescent="0.25">
      <c r="A28230">
        <v>888</v>
      </c>
      <c r="B28230" t="s">
        <v>51</v>
      </c>
      <c r="C28230">
        <f>(MIN(Calculator!$F888,110)-110)/20</f>
      </c>
    </row>
    <row r="28231" spans="1:3" x14ac:dyDescent="0.25">
      <c r="A28231">
        <v>888</v>
      </c>
      <c r="B28231" t="s">
        <v>52</v>
      </c>
      <c r="C28231">
        <f>(MAX(Calculator!$F888,110)-130)/20</f>
      </c>
    </row>
    <row r="28232" spans="1:3" x14ac:dyDescent="0.25">
      <c r="A28232">
        <v>888</v>
      </c>
      <c r="B28232" t="s">
        <v>17</v>
      </c>
      <c r="C28232">
        <f>IF(Calculator!$G888="Yes",1,0)</f>
      </c>
    </row>
    <row r="28233" spans="1:3" x14ac:dyDescent="0.25">
      <c r="A28233">
        <v>888</v>
      </c>
      <c r="B28233" t="s">
        <v>53</v>
      </c>
      <c r="C28233">
        <f>IF(Calculator!$H888="Yes",1,0)</f>
      </c>
    </row>
    <row r="28234" spans="1:3" x14ac:dyDescent="0.25">
      <c r="A28234">
        <v>888</v>
      </c>
      <c r="B28234" t="s">
        <v>54</v>
      </c>
      <c r="C28234">
        <f>(MIN(Calculator!$I888,30)-25)/5</f>
      </c>
    </row>
    <row r="28235" spans="1:3" x14ac:dyDescent="0.25">
      <c r="A28235">
        <v>888</v>
      </c>
      <c r="B28235" t="s">
        <v>55</v>
      </c>
      <c r="C28235">
        <f>(MAX(Calculator!$I888,30)-30)/5</f>
      </c>
    </row>
    <row r="28236" spans="1:3" x14ac:dyDescent="0.25">
      <c r="A28236">
        <v>888</v>
      </c>
      <c r="B28236" t="s">
        <v>56</v>
      </c>
      <c r="C28236">
        <f>(MIN(Calculator!$J888,60)-60)/-15</f>
      </c>
    </row>
    <row r="28237" spans="1:3" x14ac:dyDescent="0.25">
      <c r="A28237">
        <v>888</v>
      </c>
      <c r="B28237" t="s">
        <v>57</v>
      </c>
      <c r="C28237">
        <f>(MAX(Calculator!$J888,60)-90)/-15</f>
      </c>
    </row>
    <row r="28238" spans="1:3" x14ac:dyDescent="0.25">
      <c r="A28238">
        <v>888</v>
      </c>
      <c r="B28238" t="s">
        <v>58</v>
      </c>
      <c r="C28238">
        <f>IF(Calculator!$K888="Yes",1,0)</f>
      </c>
    </row>
    <row r="28239" spans="1:3" x14ac:dyDescent="0.25">
      <c r="A28239">
        <v>888</v>
      </c>
      <c r="B28239" t="s">
        <v>59</v>
      </c>
      <c r="C28239">
        <f>IF(Calculator!$L888="Yes",1,0)</f>
      </c>
    </row>
    <row r="28240" spans="1:3" x14ac:dyDescent="0.25">
      <c r="A28240">
        <v>888</v>
      </c>
      <c r="B28240" t="s">
        <v>60</v>
      </c>
      <c r="C28240">
        <f>((MAX(Calculator!$F888,110)-130)/20)*IF(Calculator!$K888="Yes",1,0)</f>
      </c>
    </row>
    <row r="28241" spans="1:3" x14ac:dyDescent="0.25">
      <c r="A28241">
        <v>888</v>
      </c>
      <c r="B28241" t="s">
        <v>61</v>
      </c>
      <c r="C28241">
        <f>((((Calculator!$D888-Calculator!$E888)*0.02586)-3.5))*IF(Calculator!$L888="Yes",1,0)</f>
      </c>
    </row>
    <row r="28242" spans="1:3" x14ac:dyDescent="0.25">
      <c r="A28242">
        <v>888</v>
      </c>
      <c r="B28242" t="s">
        <v>62</v>
      </c>
      <c r="C28242">
        <f>(((Calculator!$C888-55)/10)*(((((Calculator!$D888-Calculator!$E888)*0.02586)-3.5))))</f>
      </c>
    </row>
    <row r="28243" spans="1:3" x14ac:dyDescent="0.25">
      <c r="A28243">
        <v>888</v>
      </c>
      <c r="B28243" t="s">
        <v>63</v>
      </c>
      <c r="C28243">
        <f>(((Calculator!$C888-55)/10)*(((Calculator!$E888*0.02586)-1.3)/0.3))</f>
      </c>
    </row>
    <row r="28244" spans="1:3" x14ac:dyDescent="0.25">
      <c r="A28244">
        <v>888</v>
      </c>
      <c r="B28244" t="s">
        <v>64</v>
      </c>
      <c r="C28244">
        <f>(((Calculator!$C888-55)/10)*((MAX(Calculator!$F888,110)-130)/20))</f>
      </c>
    </row>
    <row r="28245" spans="1:3" x14ac:dyDescent="0.25">
      <c r="A28245">
        <v>888</v>
      </c>
      <c r="B28245" t="s">
        <v>65</v>
      </c>
      <c r="C28245">
        <f>(((Calculator!$C888-55)/10)*IF(Calculator!$G888="Yes",1,0))</f>
      </c>
    </row>
    <row r="28246" spans="1:3" x14ac:dyDescent="0.25">
      <c r="A28246">
        <v>888</v>
      </c>
      <c r="B28246" t="s">
        <v>66</v>
      </c>
      <c r="C28246">
        <f>(((Calculator!$C888-55)/10)*IF(Calculator!$H888="Yes",1,0))</f>
      </c>
    </row>
    <row r="28247" spans="1:3" x14ac:dyDescent="0.25">
      <c r="A28247">
        <v>888</v>
      </c>
      <c r="B28247" t="s">
        <v>67</v>
      </c>
      <c r="C28247">
        <f>(((Calculator!$C888-55)/10)*((MAX(Calculator!$I888,30)-30)/5))</f>
      </c>
    </row>
    <row r="28248" spans="1:3" x14ac:dyDescent="0.25">
      <c r="A28248">
        <v>888</v>
      </c>
      <c r="B28248" t="s">
        <v>68</v>
      </c>
      <c r="C28248">
        <f>(((Calculator!$C888-55)/10)*((MIN(Calculator!$J888,60)-60)/-15))</f>
      </c>
    </row>
    <row r="28249" spans="1:3" x14ac:dyDescent="0.25">
      <c r="A28249">
        <v>888</v>
      </c>
      <c r="B28249" t="s">
        <v>69</v>
      </c>
      <c r="C28249">
        <f>IF(AND(Calculator!$O888&lt;&gt;"",Calculator!$O888&gt;=4,Calculator!$O888&lt;=6),1,0)</f>
      </c>
    </row>
    <row r="28250" spans="1:3" x14ac:dyDescent="0.25">
      <c r="A28250">
        <v>888</v>
      </c>
      <c r="B28250" t="s">
        <v>70</v>
      </c>
      <c r="C28250">
        <f>IF(AND(Calculator!$O888&lt;&gt;"",Calculator!$O888&gt;=7,Calculator!$O888&lt;=10),1,0)</f>
      </c>
    </row>
    <row r="28251" spans="1:3" x14ac:dyDescent="0.25">
      <c r="A28251">
        <v>888</v>
      </c>
      <c r="B28251" t="s">
        <v>71</v>
      </c>
      <c r="C28251">
        <f>IF(Calculator!$O888="",1,0)</f>
      </c>
    </row>
    <row r="28252" spans="1:3" x14ac:dyDescent="0.25">
      <c r="A28252">
        <v>888</v>
      </c>
      <c r="B28252" t="s">
        <v>72</v>
      </c>
      <c r="C28252">
        <f>IF(OR(Calculator!$M888="",Calculator!$M888=0),0,LN(Calculator!$M888))</f>
      </c>
    </row>
    <row r="28253" spans="1:3" x14ac:dyDescent="0.25">
      <c r="A28253">
        <v>888</v>
      </c>
      <c r="B28253" t="s">
        <v>73</v>
      </c>
      <c r="C28253">
        <f>IF(Calculator!$M888="",1,0)</f>
      </c>
    </row>
    <row r="28254" spans="1:3" x14ac:dyDescent="0.25">
      <c r="A28254">
        <v>888</v>
      </c>
      <c r="B28254" t="s">
        <v>74</v>
      </c>
      <c r="C28254">
        <f>IF(Calculator!$N888="",0,(Calculator!$N888-5.3)*IF(Calculator!$G888="Yes",1,0))</f>
      </c>
    </row>
    <row r="28255" spans="1:3" x14ac:dyDescent="0.25">
      <c r="A28255">
        <v>888</v>
      </c>
      <c r="B28255" t="s">
        <v>75</v>
      </c>
      <c r="C28255">
        <f>IF(Calculator!$N888="",0,(Calculator!$N888-5.3)*(1-IF(Calculator!$G888="Yes",1,0)))</f>
      </c>
    </row>
    <row r="28256" spans="1:3" x14ac:dyDescent="0.25">
      <c r="A28256">
        <v>888</v>
      </c>
      <c r="B28256" t="s">
        <v>76</v>
      </c>
      <c r="C28256">
        <f>IF(Calculator!$N888="",1,0)</f>
      </c>
    </row>
    <row r="28257" spans="1:3" x14ac:dyDescent="0.25">
      <c r="A28257">
        <v>888</v>
      </c>
      <c r="B28257" t="s">
        <v>77</v>
      </c>
      <c r="C28257">
        <f>1</f>
      </c>
    </row>
    <row r="28258" spans="1:3" x14ac:dyDescent="0.25">
      <c r="A28258">
        <v>889</v>
      </c>
      <c r="B28258" t="s">
        <v>47</v>
      </c>
      <c r="C28258">
        <f>(Calculator!$C889-55)/10</f>
      </c>
    </row>
    <row r="28259" spans="1:3" x14ac:dyDescent="0.25">
      <c r="A28259">
        <v>889</v>
      </c>
      <c r="B28259" t="s">
        <v>48</v>
      </c>
      <c r="C28259">
        <f>((Calculator!$C889-55)/10)^2</f>
      </c>
    </row>
    <row r="28260" spans="1:3" x14ac:dyDescent="0.25">
      <c r="A28260">
        <v>889</v>
      </c>
      <c r="B28260" t="s">
        <v>49</v>
      </c>
      <c r="C28260">
        <f>((Calculator!$D889-Calculator!$E889)*0.02586)-3.5</f>
      </c>
    </row>
    <row r="28261" spans="1:3" x14ac:dyDescent="0.25">
      <c r="A28261">
        <v>889</v>
      </c>
      <c r="B28261" t="s">
        <v>50</v>
      </c>
      <c r="C28261">
        <f>((Calculator!$E889*0.02586)-1.3)/0.3</f>
      </c>
    </row>
    <row r="28262" spans="1:3" x14ac:dyDescent="0.25">
      <c r="A28262">
        <v>889</v>
      </c>
      <c r="B28262" t="s">
        <v>51</v>
      </c>
      <c r="C28262">
        <f>(MIN(Calculator!$F889,110)-110)/20</f>
      </c>
    </row>
    <row r="28263" spans="1:3" x14ac:dyDescent="0.25">
      <c r="A28263">
        <v>889</v>
      </c>
      <c r="B28263" t="s">
        <v>52</v>
      </c>
      <c r="C28263">
        <f>(MAX(Calculator!$F889,110)-130)/20</f>
      </c>
    </row>
    <row r="28264" spans="1:3" x14ac:dyDescent="0.25">
      <c r="A28264">
        <v>889</v>
      </c>
      <c r="B28264" t="s">
        <v>17</v>
      </c>
      <c r="C28264">
        <f>IF(Calculator!$G889="Yes",1,0)</f>
      </c>
    </row>
    <row r="28265" spans="1:3" x14ac:dyDescent="0.25">
      <c r="A28265">
        <v>889</v>
      </c>
      <c r="B28265" t="s">
        <v>53</v>
      </c>
      <c r="C28265">
        <f>IF(Calculator!$H889="Yes",1,0)</f>
      </c>
    </row>
    <row r="28266" spans="1:3" x14ac:dyDescent="0.25">
      <c r="A28266">
        <v>889</v>
      </c>
      <c r="B28266" t="s">
        <v>54</v>
      </c>
      <c r="C28266">
        <f>(MIN(Calculator!$I889,30)-25)/5</f>
      </c>
    </row>
    <row r="28267" spans="1:3" x14ac:dyDescent="0.25">
      <c r="A28267">
        <v>889</v>
      </c>
      <c r="B28267" t="s">
        <v>55</v>
      </c>
      <c r="C28267">
        <f>(MAX(Calculator!$I889,30)-30)/5</f>
      </c>
    </row>
    <row r="28268" spans="1:3" x14ac:dyDescent="0.25">
      <c r="A28268">
        <v>889</v>
      </c>
      <c r="B28268" t="s">
        <v>56</v>
      </c>
      <c r="C28268">
        <f>(MIN(Calculator!$J889,60)-60)/-15</f>
      </c>
    </row>
    <row r="28269" spans="1:3" x14ac:dyDescent="0.25">
      <c r="A28269">
        <v>889</v>
      </c>
      <c r="B28269" t="s">
        <v>57</v>
      </c>
      <c r="C28269">
        <f>(MAX(Calculator!$J889,60)-90)/-15</f>
      </c>
    </row>
    <row r="28270" spans="1:3" x14ac:dyDescent="0.25">
      <c r="A28270">
        <v>889</v>
      </c>
      <c r="B28270" t="s">
        <v>58</v>
      </c>
      <c r="C28270">
        <f>IF(Calculator!$K889="Yes",1,0)</f>
      </c>
    </row>
    <row r="28271" spans="1:3" x14ac:dyDescent="0.25">
      <c r="A28271">
        <v>889</v>
      </c>
      <c r="B28271" t="s">
        <v>59</v>
      </c>
      <c r="C28271">
        <f>IF(Calculator!$L889="Yes",1,0)</f>
      </c>
    </row>
    <row r="28272" spans="1:3" x14ac:dyDescent="0.25">
      <c r="A28272">
        <v>889</v>
      </c>
      <c r="B28272" t="s">
        <v>60</v>
      </c>
      <c r="C28272">
        <f>((MAX(Calculator!$F889,110)-130)/20)*IF(Calculator!$K889="Yes",1,0)</f>
      </c>
    </row>
    <row r="28273" spans="1:3" x14ac:dyDescent="0.25">
      <c r="A28273">
        <v>889</v>
      </c>
      <c r="B28273" t="s">
        <v>61</v>
      </c>
      <c r="C28273">
        <f>((((Calculator!$D889-Calculator!$E889)*0.02586)-3.5))*IF(Calculator!$L889="Yes",1,0)</f>
      </c>
    </row>
    <row r="28274" spans="1:3" x14ac:dyDescent="0.25">
      <c r="A28274">
        <v>889</v>
      </c>
      <c r="B28274" t="s">
        <v>62</v>
      </c>
      <c r="C28274">
        <f>(((Calculator!$C889-55)/10)*(((((Calculator!$D889-Calculator!$E889)*0.02586)-3.5))))</f>
      </c>
    </row>
    <row r="28275" spans="1:3" x14ac:dyDescent="0.25">
      <c r="A28275">
        <v>889</v>
      </c>
      <c r="B28275" t="s">
        <v>63</v>
      </c>
      <c r="C28275">
        <f>(((Calculator!$C889-55)/10)*(((Calculator!$E889*0.02586)-1.3)/0.3))</f>
      </c>
    </row>
    <row r="28276" spans="1:3" x14ac:dyDescent="0.25">
      <c r="A28276">
        <v>889</v>
      </c>
      <c r="B28276" t="s">
        <v>64</v>
      </c>
      <c r="C28276">
        <f>(((Calculator!$C889-55)/10)*((MAX(Calculator!$F889,110)-130)/20))</f>
      </c>
    </row>
    <row r="28277" spans="1:3" x14ac:dyDescent="0.25">
      <c r="A28277">
        <v>889</v>
      </c>
      <c r="B28277" t="s">
        <v>65</v>
      </c>
      <c r="C28277">
        <f>(((Calculator!$C889-55)/10)*IF(Calculator!$G889="Yes",1,0))</f>
      </c>
    </row>
    <row r="28278" spans="1:3" x14ac:dyDescent="0.25">
      <c r="A28278">
        <v>889</v>
      </c>
      <c r="B28278" t="s">
        <v>66</v>
      </c>
      <c r="C28278">
        <f>(((Calculator!$C889-55)/10)*IF(Calculator!$H889="Yes",1,0))</f>
      </c>
    </row>
    <row r="28279" spans="1:3" x14ac:dyDescent="0.25">
      <c r="A28279">
        <v>889</v>
      </c>
      <c r="B28279" t="s">
        <v>67</v>
      </c>
      <c r="C28279">
        <f>(((Calculator!$C889-55)/10)*((MAX(Calculator!$I889,30)-30)/5))</f>
      </c>
    </row>
    <row r="28280" spans="1:3" x14ac:dyDescent="0.25">
      <c r="A28280">
        <v>889</v>
      </c>
      <c r="B28280" t="s">
        <v>68</v>
      </c>
      <c r="C28280">
        <f>(((Calculator!$C889-55)/10)*((MIN(Calculator!$J889,60)-60)/-15))</f>
      </c>
    </row>
    <row r="28281" spans="1:3" x14ac:dyDescent="0.25">
      <c r="A28281">
        <v>889</v>
      </c>
      <c r="B28281" t="s">
        <v>69</v>
      </c>
      <c r="C28281">
        <f>IF(AND(Calculator!$O889&lt;&gt;"",Calculator!$O889&gt;=4,Calculator!$O889&lt;=6),1,0)</f>
      </c>
    </row>
    <row r="28282" spans="1:3" x14ac:dyDescent="0.25">
      <c r="A28282">
        <v>889</v>
      </c>
      <c r="B28282" t="s">
        <v>70</v>
      </c>
      <c r="C28282">
        <f>IF(AND(Calculator!$O889&lt;&gt;"",Calculator!$O889&gt;=7,Calculator!$O889&lt;=10),1,0)</f>
      </c>
    </row>
    <row r="28283" spans="1:3" x14ac:dyDescent="0.25">
      <c r="A28283">
        <v>889</v>
      </c>
      <c r="B28283" t="s">
        <v>71</v>
      </c>
      <c r="C28283">
        <f>IF(Calculator!$O889="",1,0)</f>
      </c>
    </row>
    <row r="28284" spans="1:3" x14ac:dyDescent="0.25">
      <c r="A28284">
        <v>889</v>
      </c>
      <c r="B28284" t="s">
        <v>72</v>
      </c>
      <c r="C28284">
        <f>IF(OR(Calculator!$M889="",Calculator!$M889=0),0,LN(Calculator!$M889))</f>
      </c>
    </row>
    <row r="28285" spans="1:3" x14ac:dyDescent="0.25">
      <c r="A28285">
        <v>889</v>
      </c>
      <c r="B28285" t="s">
        <v>73</v>
      </c>
      <c r="C28285">
        <f>IF(Calculator!$M889="",1,0)</f>
      </c>
    </row>
    <row r="28286" spans="1:3" x14ac:dyDescent="0.25">
      <c r="A28286">
        <v>889</v>
      </c>
      <c r="B28286" t="s">
        <v>74</v>
      </c>
      <c r="C28286">
        <f>IF(Calculator!$N889="",0,(Calculator!$N889-5.3)*IF(Calculator!$G889="Yes",1,0))</f>
      </c>
    </row>
    <row r="28287" spans="1:3" x14ac:dyDescent="0.25">
      <c r="A28287">
        <v>889</v>
      </c>
      <c r="B28287" t="s">
        <v>75</v>
      </c>
      <c r="C28287">
        <f>IF(Calculator!$N889="",0,(Calculator!$N889-5.3)*(1-IF(Calculator!$G889="Yes",1,0)))</f>
      </c>
    </row>
    <row r="28288" spans="1:3" x14ac:dyDescent="0.25">
      <c r="A28288">
        <v>889</v>
      </c>
      <c r="B28288" t="s">
        <v>76</v>
      </c>
      <c r="C28288">
        <f>IF(Calculator!$N889="",1,0)</f>
      </c>
    </row>
    <row r="28289" spans="1:3" x14ac:dyDescent="0.25">
      <c r="A28289">
        <v>889</v>
      </c>
      <c r="B28289" t="s">
        <v>77</v>
      </c>
      <c r="C28289">
        <f>1</f>
      </c>
    </row>
    <row r="28290" spans="1:3" x14ac:dyDescent="0.25">
      <c r="A28290">
        <v>890</v>
      </c>
      <c r="B28290" t="s">
        <v>47</v>
      </c>
      <c r="C28290">
        <f>(Calculator!$C890-55)/10</f>
      </c>
    </row>
    <row r="28291" spans="1:3" x14ac:dyDescent="0.25">
      <c r="A28291">
        <v>890</v>
      </c>
      <c r="B28291" t="s">
        <v>48</v>
      </c>
      <c r="C28291">
        <f>((Calculator!$C890-55)/10)^2</f>
      </c>
    </row>
    <row r="28292" spans="1:3" x14ac:dyDescent="0.25">
      <c r="A28292">
        <v>890</v>
      </c>
      <c r="B28292" t="s">
        <v>49</v>
      </c>
      <c r="C28292">
        <f>((Calculator!$D890-Calculator!$E890)*0.02586)-3.5</f>
      </c>
    </row>
    <row r="28293" spans="1:3" x14ac:dyDescent="0.25">
      <c r="A28293">
        <v>890</v>
      </c>
      <c r="B28293" t="s">
        <v>50</v>
      </c>
      <c r="C28293">
        <f>((Calculator!$E890*0.02586)-1.3)/0.3</f>
      </c>
    </row>
    <row r="28294" spans="1:3" x14ac:dyDescent="0.25">
      <c r="A28294">
        <v>890</v>
      </c>
      <c r="B28294" t="s">
        <v>51</v>
      </c>
      <c r="C28294">
        <f>(MIN(Calculator!$F890,110)-110)/20</f>
      </c>
    </row>
    <row r="28295" spans="1:3" x14ac:dyDescent="0.25">
      <c r="A28295">
        <v>890</v>
      </c>
      <c r="B28295" t="s">
        <v>52</v>
      </c>
      <c r="C28295">
        <f>(MAX(Calculator!$F890,110)-130)/20</f>
      </c>
    </row>
    <row r="28296" spans="1:3" x14ac:dyDescent="0.25">
      <c r="A28296">
        <v>890</v>
      </c>
      <c r="B28296" t="s">
        <v>17</v>
      </c>
      <c r="C28296">
        <f>IF(Calculator!$G890="Yes",1,0)</f>
      </c>
    </row>
    <row r="28297" spans="1:3" x14ac:dyDescent="0.25">
      <c r="A28297">
        <v>890</v>
      </c>
      <c r="B28297" t="s">
        <v>53</v>
      </c>
      <c r="C28297">
        <f>IF(Calculator!$H890="Yes",1,0)</f>
      </c>
    </row>
    <row r="28298" spans="1:3" x14ac:dyDescent="0.25">
      <c r="A28298">
        <v>890</v>
      </c>
      <c r="B28298" t="s">
        <v>54</v>
      </c>
      <c r="C28298">
        <f>(MIN(Calculator!$I890,30)-25)/5</f>
      </c>
    </row>
    <row r="28299" spans="1:3" x14ac:dyDescent="0.25">
      <c r="A28299">
        <v>890</v>
      </c>
      <c r="B28299" t="s">
        <v>55</v>
      </c>
      <c r="C28299">
        <f>(MAX(Calculator!$I890,30)-30)/5</f>
      </c>
    </row>
    <row r="28300" spans="1:3" x14ac:dyDescent="0.25">
      <c r="A28300">
        <v>890</v>
      </c>
      <c r="B28300" t="s">
        <v>56</v>
      </c>
      <c r="C28300">
        <f>(MIN(Calculator!$J890,60)-60)/-15</f>
      </c>
    </row>
    <row r="28301" spans="1:3" x14ac:dyDescent="0.25">
      <c r="A28301">
        <v>890</v>
      </c>
      <c r="B28301" t="s">
        <v>57</v>
      </c>
      <c r="C28301">
        <f>(MAX(Calculator!$J890,60)-90)/-15</f>
      </c>
    </row>
    <row r="28302" spans="1:3" x14ac:dyDescent="0.25">
      <c r="A28302">
        <v>890</v>
      </c>
      <c r="B28302" t="s">
        <v>58</v>
      </c>
      <c r="C28302">
        <f>IF(Calculator!$K890="Yes",1,0)</f>
      </c>
    </row>
    <row r="28303" spans="1:3" x14ac:dyDescent="0.25">
      <c r="A28303">
        <v>890</v>
      </c>
      <c r="B28303" t="s">
        <v>59</v>
      </c>
      <c r="C28303">
        <f>IF(Calculator!$L890="Yes",1,0)</f>
      </c>
    </row>
    <row r="28304" spans="1:3" x14ac:dyDescent="0.25">
      <c r="A28304">
        <v>890</v>
      </c>
      <c r="B28304" t="s">
        <v>60</v>
      </c>
      <c r="C28304">
        <f>((MAX(Calculator!$F890,110)-130)/20)*IF(Calculator!$K890="Yes",1,0)</f>
      </c>
    </row>
    <row r="28305" spans="1:3" x14ac:dyDescent="0.25">
      <c r="A28305">
        <v>890</v>
      </c>
      <c r="B28305" t="s">
        <v>61</v>
      </c>
      <c r="C28305">
        <f>((((Calculator!$D890-Calculator!$E890)*0.02586)-3.5))*IF(Calculator!$L890="Yes",1,0)</f>
      </c>
    </row>
    <row r="28306" spans="1:3" x14ac:dyDescent="0.25">
      <c r="A28306">
        <v>890</v>
      </c>
      <c r="B28306" t="s">
        <v>62</v>
      </c>
      <c r="C28306">
        <f>(((Calculator!$C890-55)/10)*(((((Calculator!$D890-Calculator!$E890)*0.02586)-3.5))))</f>
      </c>
    </row>
    <row r="28307" spans="1:3" x14ac:dyDescent="0.25">
      <c r="A28307">
        <v>890</v>
      </c>
      <c r="B28307" t="s">
        <v>63</v>
      </c>
      <c r="C28307">
        <f>(((Calculator!$C890-55)/10)*(((Calculator!$E890*0.02586)-1.3)/0.3))</f>
      </c>
    </row>
    <row r="28308" spans="1:3" x14ac:dyDescent="0.25">
      <c r="A28308">
        <v>890</v>
      </c>
      <c r="B28308" t="s">
        <v>64</v>
      </c>
      <c r="C28308">
        <f>(((Calculator!$C890-55)/10)*((MAX(Calculator!$F890,110)-130)/20))</f>
      </c>
    </row>
    <row r="28309" spans="1:3" x14ac:dyDescent="0.25">
      <c r="A28309">
        <v>890</v>
      </c>
      <c r="B28309" t="s">
        <v>65</v>
      </c>
      <c r="C28309">
        <f>(((Calculator!$C890-55)/10)*IF(Calculator!$G890="Yes",1,0))</f>
      </c>
    </row>
    <row r="28310" spans="1:3" x14ac:dyDescent="0.25">
      <c r="A28310">
        <v>890</v>
      </c>
      <c r="B28310" t="s">
        <v>66</v>
      </c>
      <c r="C28310">
        <f>(((Calculator!$C890-55)/10)*IF(Calculator!$H890="Yes",1,0))</f>
      </c>
    </row>
    <row r="28311" spans="1:3" x14ac:dyDescent="0.25">
      <c r="A28311">
        <v>890</v>
      </c>
      <c r="B28311" t="s">
        <v>67</v>
      </c>
      <c r="C28311">
        <f>(((Calculator!$C890-55)/10)*((MAX(Calculator!$I890,30)-30)/5))</f>
      </c>
    </row>
    <row r="28312" spans="1:3" x14ac:dyDescent="0.25">
      <c r="A28312">
        <v>890</v>
      </c>
      <c r="B28312" t="s">
        <v>68</v>
      </c>
      <c r="C28312">
        <f>(((Calculator!$C890-55)/10)*((MIN(Calculator!$J890,60)-60)/-15))</f>
      </c>
    </row>
    <row r="28313" spans="1:3" x14ac:dyDescent="0.25">
      <c r="A28313">
        <v>890</v>
      </c>
      <c r="B28313" t="s">
        <v>69</v>
      </c>
      <c r="C28313">
        <f>IF(AND(Calculator!$O890&lt;&gt;"",Calculator!$O890&gt;=4,Calculator!$O890&lt;=6),1,0)</f>
      </c>
    </row>
    <row r="28314" spans="1:3" x14ac:dyDescent="0.25">
      <c r="A28314">
        <v>890</v>
      </c>
      <c r="B28314" t="s">
        <v>70</v>
      </c>
      <c r="C28314">
        <f>IF(AND(Calculator!$O890&lt;&gt;"",Calculator!$O890&gt;=7,Calculator!$O890&lt;=10),1,0)</f>
      </c>
    </row>
    <row r="28315" spans="1:3" x14ac:dyDescent="0.25">
      <c r="A28315">
        <v>890</v>
      </c>
      <c r="B28315" t="s">
        <v>71</v>
      </c>
      <c r="C28315">
        <f>IF(Calculator!$O890="",1,0)</f>
      </c>
    </row>
    <row r="28316" spans="1:3" x14ac:dyDescent="0.25">
      <c r="A28316">
        <v>890</v>
      </c>
      <c r="B28316" t="s">
        <v>72</v>
      </c>
      <c r="C28316">
        <f>IF(OR(Calculator!$M890="",Calculator!$M890=0),0,LN(Calculator!$M890))</f>
      </c>
    </row>
    <row r="28317" spans="1:3" x14ac:dyDescent="0.25">
      <c r="A28317">
        <v>890</v>
      </c>
      <c r="B28317" t="s">
        <v>73</v>
      </c>
      <c r="C28317">
        <f>IF(Calculator!$M890="",1,0)</f>
      </c>
    </row>
    <row r="28318" spans="1:3" x14ac:dyDescent="0.25">
      <c r="A28318">
        <v>890</v>
      </c>
      <c r="B28318" t="s">
        <v>74</v>
      </c>
      <c r="C28318">
        <f>IF(Calculator!$N890="",0,(Calculator!$N890-5.3)*IF(Calculator!$G890="Yes",1,0))</f>
      </c>
    </row>
    <row r="28319" spans="1:3" x14ac:dyDescent="0.25">
      <c r="A28319">
        <v>890</v>
      </c>
      <c r="B28319" t="s">
        <v>75</v>
      </c>
      <c r="C28319">
        <f>IF(Calculator!$N890="",0,(Calculator!$N890-5.3)*(1-IF(Calculator!$G890="Yes",1,0)))</f>
      </c>
    </row>
    <row r="28320" spans="1:3" x14ac:dyDescent="0.25">
      <c r="A28320">
        <v>890</v>
      </c>
      <c r="B28320" t="s">
        <v>76</v>
      </c>
      <c r="C28320">
        <f>IF(Calculator!$N890="",1,0)</f>
      </c>
    </row>
    <row r="28321" spans="1:3" x14ac:dyDescent="0.25">
      <c r="A28321">
        <v>890</v>
      </c>
      <c r="B28321" t="s">
        <v>77</v>
      </c>
      <c r="C28321">
        <f>1</f>
      </c>
    </row>
    <row r="28322" spans="1:3" x14ac:dyDescent="0.25">
      <c r="A28322">
        <v>891</v>
      </c>
      <c r="B28322" t="s">
        <v>47</v>
      </c>
      <c r="C28322">
        <f>(Calculator!$C891-55)/10</f>
      </c>
    </row>
    <row r="28323" spans="1:3" x14ac:dyDescent="0.25">
      <c r="A28323">
        <v>891</v>
      </c>
      <c r="B28323" t="s">
        <v>48</v>
      </c>
      <c r="C28323">
        <f>((Calculator!$C891-55)/10)^2</f>
      </c>
    </row>
    <row r="28324" spans="1:3" x14ac:dyDescent="0.25">
      <c r="A28324">
        <v>891</v>
      </c>
      <c r="B28324" t="s">
        <v>49</v>
      </c>
      <c r="C28324">
        <f>((Calculator!$D891-Calculator!$E891)*0.02586)-3.5</f>
      </c>
    </row>
    <row r="28325" spans="1:3" x14ac:dyDescent="0.25">
      <c r="A28325">
        <v>891</v>
      </c>
      <c r="B28325" t="s">
        <v>50</v>
      </c>
      <c r="C28325">
        <f>((Calculator!$E891*0.02586)-1.3)/0.3</f>
      </c>
    </row>
    <row r="28326" spans="1:3" x14ac:dyDescent="0.25">
      <c r="A28326">
        <v>891</v>
      </c>
      <c r="B28326" t="s">
        <v>51</v>
      </c>
      <c r="C28326">
        <f>(MIN(Calculator!$F891,110)-110)/20</f>
      </c>
    </row>
    <row r="28327" spans="1:3" x14ac:dyDescent="0.25">
      <c r="A28327">
        <v>891</v>
      </c>
      <c r="B28327" t="s">
        <v>52</v>
      </c>
      <c r="C28327">
        <f>(MAX(Calculator!$F891,110)-130)/20</f>
      </c>
    </row>
    <row r="28328" spans="1:3" x14ac:dyDescent="0.25">
      <c r="A28328">
        <v>891</v>
      </c>
      <c r="B28328" t="s">
        <v>17</v>
      </c>
      <c r="C28328">
        <f>IF(Calculator!$G891="Yes",1,0)</f>
      </c>
    </row>
    <row r="28329" spans="1:3" x14ac:dyDescent="0.25">
      <c r="A28329">
        <v>891</v>
      </c>
      <c r="B28329" t="s">
        <v>53</v>
      </c>
      <c r="C28329">
        <f>IF(Calculator!$H891="Yes",1,0)</f>
      </c>
    </row>
    <row r="28330" spans="1:3" x14ac:dyDescent="0.25">
      <c r="A28330">
        <v>891</v>
      </c>
      <c r="B28330" t="s">
        <v>54</v>
      </c>
      <c r="C28330">
        <f>(MIN(Calculator!$I891,30)-25)/5</f>
      </c>
    </row>
    <row r="28331" spans="1:3" x14ac:dyDescent="0.25">
      <c r="A28331">
        <v>891</v>
      </c>
      <c r="B28331" t="s">
        <v>55</v>
      </c>
      <c r="C28331">
        <f>(MAX(Calculator!$I891,30)-30)/5</f>
      </c>
    </row>
    <row r="28332" spans="1:3" x14ac:dyDescent="0.25">
      <c r="A28332">
        <v>891</v>
      </c>
      <c r="B28332" t="s">
        <v>56</v>
      </c>
      <c r="C28332">
        <f>(MIN(Calculator!$J891,60)-60)/-15</f>
      </c>
    </row>
    <row r="28333" spans="1:3" x14ac:dyDescent="0.25">
      <c r="A28333">
        <v>891</v>
      </c>
      <c r="B28333" t="s">
        <v>57</v>
      </c>
      <c r="C28333">
        <f>(MAX(Calculator!$J891,60)-90)/-15</f>
      </c>
    </row>
    <row r="28334" spans="1:3" x14ac:dyDescent="0.25">
      <c r="A28334">
        <v>891</v>
      </c>
      <c r="B28334" t="s">
        <v>58</v>
      </c>
      <c r="C28334">
        <f>IF(Calculator!$K891="Yes",1,0)</f>
      </c>
    </row>
    <row r="28335" spans="1:3" x14ac:dyDescent="0.25">
      <c r="A28335">
        <v>891</v>
      </c>
      <c r="B28335" t="s">
        <v>59</v>
      </c>
      <c r="C28335">
        <f>IF(Calculator!$L891="Yes",1,0)</f>
      </c>
    </row>
    <row r="28336" spans="1:3" x14ac:dyDescent="0.25">
      <c r="A28336">
        <v>891</v>
      </c>
      <c r="B28336" t="s">
        <v>60</v>
      </c>
      <c r="C28336">
        <f>((MAX(Calculator!$F891,110)-130)/20)*IF(Calculator!$K891="Yes",1,0)</f>
      </c>
    </row>
    <row r="28337" spans="1:3" x14ac:dyDescent="0.25">
      <c r="A28337">
        <v>891</v>
      </c>
      <c r="B28337" t="s">
        <v>61</v>
      </c>
      <c r="C28337">
        <f>((((Calculator!$D891-Calculator!$E891)*0.02586)-3.5))*IF(Calculator!$L891="Yes",1,0)</f>
      </c>
    </row>
    <row r="28338" spans="1:3" x14ac:dyDescent="0.25">
      <c r="A28338">
        <v>891</v>
      </c>
      <c r="B28338" t="s">
        <v>62</v>
      </c>
      <c r="C28338">
        <f>(((Calculator!$C891-55)/10)*(((((Calculator!$D891-Calculator!$E891)*0.02586)-3.5))))</f>
      </c>
    </row>
    <row r="28339" spans="1:3" x14ac:dyDescent="0.25">
      <c r="A28339">
        <v>891</v>
      </c>
      <c r="B28339" t="s">
        <v>63</v>
      </c>
      <c r="C28339">
        <f>(((Calculator!$C891-55)/10)*(((Calculator!$E891*0.02586)-1.3)/0.3))</f>
      </c>
    </row>
    <row r="28340" spans="1:3" x14ac:dyDescent="0.25">
      <c r="A28340">
        <v>891</v>
      </c>
      <c r="B28340" t="s">
        <v>64</v>
      </c>
      <c r="C28340">
        <f>(((Calculator!$C891-55)/10)*((MAX(Calculator!$F891,110)-130)/20))</f>
      </c>
    </row>
    <row r="28341" spans="1:3" x14ac:dyDescent="0.25">
      <c r="A28341">
        <v>891</v>
      </c>
      <c r="B28341" t="s">
        <v>65</v>
      </c>
      <c r="C28341">
        <f>(((Calculator!$C891-55)/10)*IF(Calculator!$G891="Yes",1,0))</f>
      </c>
    </row>
    <row r="28342" spans="1:3" x14ac:dyDescent="0.25">
      <c r="A28342">
        <v>891</v>
      </c>
      <c r="B28342" t="s">
        <v>66</v>
      </c>
      <c r="C28342">
        <f>(((Calculator!$C891-55)/10)*IF(Calculator!$H891="Yes",1,0))</f>
      </c>
    </row>
    <row r="28343" spans="1:3" x14ac:dyDescent="0.25">
      <c r="A28343">
        <v>891</v>
      </c>
      <c r="B28343" t="s">
        <v>67</v>
      </c>
      <c r="C28343">
        <f>(((Calculator!$C891-55)/10)*((MAX(Calculator!$I891,30)-30)/5))</f>
      </c>
    </row>
    <row r="28344" spans="1:3" x14ac:dyDescent="0.25">
      <c r="A28344">
        <v>891</v>
      </c>
      <c r="B28344" t="s">
        <v>68</v>
      </c>
      <c r="C28344">
        <f>(((Calculator!$C891-55)/10)*((MIN(Calculator!$J891,60)-60)/-15))</f>
      </c>
    </row>
    <row r="28345" spans="1:3" x14ac:dyDescent="0.25">
      <c r="A28345">
        <v>891</v>
      </c>
      <c r="B28345" t="s">
        <v>69</v>
      </c>
      <c r="C28345">
        <f>IF(AND(Calculator!$O891&lt;&gt;"",Calculator!$O891&gt;=4,Calculator!$O891&lt;=6),1,0)</f>
      </c>
    </row>
    <row r="28346" spans="1:3" x14ac:dyDescent="0.25">
      <c r="A28346">
        <v>891</v>
      </c>
      <c r="B28346" t="s">
        <v>70</v>
      </c>
      <c r="C28346">
        <f>IF(AND(Calculator!$O891&lt;&gt;"",Calculator!$O891&gt;=7,Calculator!$O891&lt;=10),1,0)</f>
      </c>
    </row>
    <row r="28347" spans="1:3" x14ac:dyDescent="0.25">
      <c r="A28347">
        <v>891</v>
      </c>
      <c r="B28347" t="s">
        <v>71</v>
      </c>
      <c r="C28347">
        <f>IF(Calculator!$O891="",1,0)</f>
      </c>
    </row>
    <row r="28348" spans="1:3" x14ac:dyDescent="0.25">
      <c r="A28348">
        <v>891</v>
      </c>
      <c r="B28348" t="s">
        <v>72</v>
      </c>
      <c r="C28348">
        <f>IF(OR(Calculator!$M891="",Calculator!$M891=0),0,LN(Calculator!$M891))</f>
      </c>
    </row>
    <row r="28349" spans="1:3" x14ac:dyDescent="0.25">
      <c r="A28349">
        <v>891</v>
      </c>
      <c r="B28349" t="s">
        <v>73</v>
      </c>
      <c r="C28349">
        <f>IF(Calculator!$M891="",1,0)</f>
      </c>
    </row>
    <row r="28350" spans="1:3" x14ac:dyDescent="0.25">
      <c r="A28350">
        <v>891</v>
      </c>
      <c r="B28350" t="s">
        <v>74</v>
      </c>
      <c r="C28350">
        <f>IF(Calculator!$N891="",0,(Calculator!$N891-5.3)*IF(Calculator!$G891="Yes",1,0))</f>
      </c>
    </row>
    <row r="28351" spans="1:3" x14ac:dyDescent="0.25">
      <c r="A28351">
        <v>891</v>
      </c>
      <c r="B28351" t="s">
        <v>75</v>
      </c>
      <c r="C28351">
        <f>IF(Calculator!$N891="",0,(Calculator!$N891-5.3)*(1-IF(Calculator!$G891="Yes",1,0)))</f>
      </c>
    </row>
    <row r="28352" spans="1:3" x14ac:dyDescent="0.25">
      <c r="A28352">
        <v>891</v>
      </c>
      <c r="B28352" t="s">
        <v>76</v>
      </c>
      <c r="C28352">
        <f>IF(Calculator!$N891="",1,0)</f>
      </c>
    </row>
    <row r="28353" spans="1:3" x14ac:dyDescent="0.25">
      <c r="A28353">
        <v>891</v>
      </c>
      <c r="B28353" t="s">
        <v>77</v>
      </c>
      <c r="C28353">
        <f>1</f>
      </c>
    </row>
    <row r="28354" spans="1:3" x14ac:dyDescent="0.25">
      <c r="A28354">
        <v>892</v>
      </c>
      <c r="B28354" t="s">
        <v>47</v>
      </c>
      <c r="C28354">
        <f>(Calculator!$C892-55)/10</f>
      </c>
    </row>
    <row r="28355" spans="1:3" x14ac:dyDescent="0.25">
      <c r="A28355">
        <v>892</v>
      </c>
      <c r="B28355" t="s">
        <v>48</v>
      </c>
      <c r="C28355">
        <f>((Calculator!$C892-55)/10)^2</f>
      </c>
    </row>
    <row r="28356" spans="1:3" x14ac:dyDescent="0.25">
      <c r="A28356">
        <v>892</v>
      </c>
      <c r="B28356" t="s">
        <v>49</v>
      </c>
      <c r="C28356">
        <f>((Calculator!$D892-Calculator!$E892)*0.02586)-3.5</f>
      </c>
    </row>
    <row r="28357" spans="1:3" x14ac:dyDescent="0.25">
      <c r="A28357">
        <v>892</v>
      </c>
      <c r="B28357" t="s">
        <v>50</v>
      </c>
      <c r="C28357">
        <f>((Calculator!$E892*0.02586)-1.3)/0.3</f>
      </c>
    </row>
    <row r="28358" spans="1:3" x14ac:dyDescent="0.25">
      <c r="A28358">
        <v>892</v>
      </c>
      <c r="B28358" t="s">
        <v>51</v>
      </c>
      <c r="C28358">
        <f>(MIN(Calculator!$F892,110)-110)/20</f>
      </c>
    </row>
    <row r="28359" spans="1:3" x14ac:dyDescent="0.25">
      <c r="A28359">
        <v>892</v>
      </c>
      <c r="B28359" t="s">
        <v>52</v>
      </c>
      <c r="C28359">
        <f>(MAX(Calculator!$F892,110)-130)/20</f>
      </c>
    </row>
    <row r="28360" spans="1:3" x14ac:dyDescent="0.25">
      <c r="A28360">
        <v>892</v>
      </c>
      <c r="B28360" t="s">
        <v>17</v>
      </c>
      <c r="C28360">
        <f>IF(Calculator!$G892="Yes",1,0)</f>
      </c>
    </row>
    <row r="28361" spans="1:3" x14ac:dyDescent="0.25">
      <c r="A28361">
        <v>892</v>
      </c>
      <c r="B28361" t="s">
        <v>53</v>
      </c>
      <c r="C28361">
        <f>IF(Calculator!$H892="Yes",1,0)</f>
      </c>
    </row>
    <row r="28362" spans="1:3" x14ac:dyDescent="0.25">
      <c r="A28362">
        <v>892</v>
      </c>
      <c r="B28362" t="s">
        <v>54</v>
      </c>
      <c r="C28362">
        <f>(MIN(Calculator!$I892,30)-25)/5</f>
      </c>
    </row>
    <row r="28363" spans="1:3" x14ac:dyDescent="0.25">
      <c r="A28363">
        <v>892</v>
      </c>
      <c r="B28363" t="s">
        <v>55</v>
      </c>
      <c r="C28363">
        <f>(MAX(Calculator!$I892,30)-30)/5</f>
      </c>
    </row>
    <row r="28364" spans="1:3" x14ac:dyDescent="0.25">
      <c r="A28364">
        <v>892</v>
      </c>
      <c r="B28364" t="s">
        <v>56</v>
      </c>
      <c r="C28364">
        <f>(MIN(Calculator!$J892,60)-60)/-15</f>
      </c>
    </row>
    <row r="28365" spans="1:3" x14ac:dyDescent="0.25">
      <c r="A28365">
        <v>892</v>
      </c>
      <c r="B28365" t="s">
        <v>57</v>
      </c>
      <c r="C28365">
        <f>(MAX(Calculator!$J892,60)-90)/-15</f>
      </c>
    </row>
    <row r="28366" spans="1:3" x14ac:dyDescent="0.25">
      <c r="A28366">
        <v>892</v>
      </c>
      <c r="B28366" t="s">
        <v>58</v>
      </c>
      <c r="C28366">
        <f>IF(Calculator!$K892="Yes",1,0)</f>
      </c>
    </row>
    <row r="28367" spans="1:3" x14ac:dyDescent="0.25">
      <c r="A28367">
        <v>892</v>
      </c>
      <c r="B28367" t="s">
        <v>59</v>
      </c>
      <c r="C28367">
        <f>IF(Calculator!$L892="Yes",1,0)</f>
      </c>
    </row>
    <row r="28368" spans="1:3" x14ac:dyDescent="0.25">
      <c r="A28368">
        <v>892</v>
      </c>
      <c r="B28368" t="s">
        <v>60</v>
      </c>
      <c r="C28368">
        <f>((MAX(Calculator!$F892,110)-130)/20)*IF(Calculator!$K892="Yes",1,0)</f>
      </c>
    </row>
    <row r="28369" spans="1:3" x14ac:dyDescent="0.25">
      <c r="A28369">
        <v>892</v>
      </c>
      <c r="B28369" t="s">
        <v>61</v>
      </c>
      <c r="C28369">
        <f>((((Calculator!$D892-Calculator!$E892)*0.02586)-3.5))*IF(Calculator!$L892="Yes",1,0)</f>
      </c>
    </row>
    <row r="28370" spans="1:3" x14ac:dyDescent="0.25">
      <c r="A28370">
        <v>892</v>
      </c>
      <c r="B28370" t="s">
        <v>62</v>
      </c>
      <c r="C28370">
        <f>(((Calculator!$C892-55)/10)*(((((Calculator!$D892-Calculator!$E892)*0.02586)-3.5))))</f>
      </c>
    </row>
    <row r="28371" spans="1:3" x14ac:dyDescent="0.25">
      <c r="A28371">
        <v>892</v>
      </c>
      <c r="B28371" t="s">
        <v>63</v>
      </c>
      <c r="C28371">
        <f>(((Calculator!$C892-55)/10)*(((Calculator!$E892*0.02586)-1.3)/0.3))</f>
      </c>
    </row>
    <row r="28372" spans="1:3" x14ac:dyDescent="0.25">
      <c r="A28372">
        <v>892</v>
      </c>
      <c r="B28372" t="s">
        <v>64</v>
      </c>
      <c r="C28372">
        <f>(((Calculator!$C892-55)/10)*((MAX(Calculator!$F892,110)-130)/20))</f>
      </c>
    </row>
    <row r="28373" spans="1:3" x14ac:dyDescent="0.25">
      <c r="A28373">
        <v>892</v>
      </c>
      <c r="B28373" t="s">
        <v>65</v>
      </c>
      <c r="C28373">
        <f>(((Calculator!$C892-55)/10)*IF(Calculator!$G892="Yes",1,0))</f>
      </c>
    </row>
    <row r="28374" spans="1:3" x14ac:dyDescent="0.25">
      <c r="A28374">
        <v>892</v>
      </c>
      <c r="B28374" t="s">
        <v>66</v>
      </c>
      <c r="C28374">
        <f>(((Calculator!$C892-55)/10)*IF(Calculator!$H892="Yes",1,0))</f>
      </c>
    </row>
    <row r="28375" spans="1:3" x14ac:dyDescent="0.25">
      <c r="A28375">
        <v>892</v>
      </c>
      <c r="B28375" t="s">
        <v>67</v>
      </c>
      <c r="C28375">
        <f>(((Calculator!$C892-55)/10)*((MAX(Calculator!$I892,30)-30)/5))</f>
      </c>
    </row>
    <row r="28376" spans="1:3" x14ac:dyDescent="0.25">
      <c r="A28376">
        <v>892</v>
      </c>
      <c r="B28376" t="s">
        <v>68</v>
      </c>
      <c r="C28376">
        <f>(((Calculator!$C892-55)/10)*((MIN(Calculator!$J892,60)-60)/-15))</f>
      </c>
    </row>
    <row r="28377" spans="1:3" x14ac:dyDescent="0.25">
      <c r="A28377">
        <v>892</v>
      </c>
      <c r="B28377" t="s">
        <v>69</v>
      </c>
      <c r="C28377">
        <f>IF(AND(Calculator!$O892&lt;&gt;"",Calculator!$O892&gt;=4,Calculator!$O892&lt;=6),1,0)</f>
      </c>
    </row>
    <row r="28378" spans="1:3" x14ac:dyDescent="0.25">
      <c r="A28378">
        <v>892</v>
      </c>
      <c r="B28378" t="s">
        <v>70</v>
      </c>
      <c r="C28378">
        <f>IF(AND(Calculator!$O892&lt;&gt;"",Calculator!$O892&gt;=7,Calculator!$O892&lt;=10),1,0)</f>
      </c>
    </row>
    <row r="28379" spans="1:3" x14ac:dyDescent="0.25">
      <c r="A28379">
        <v>892</v>
      </c>
      <c r="B28379" t="s">
        <v>71</v>
      </c>
      <c r="C28379">
        <f>IF(Calculator!$O892="",1,0)</f>
      </c>
    </row>
    <row r="28380" spans="1:3" x14ac:dyDescent="0.25">
      <c r="A28380">
        <v>892</v>
      </c>
      <c r="B28380" t="s">
        <v>72</v>
      </c>
      <c r="C28380">
        <f>IF(OR(Calculator!$M892="",Calculator!$M892=0),0,LN(Calculator!$M892))</f>
      </c>
    </row>
    <row r="28381" spans="1:3" x14ac:dyDescent="0.25">
      <c r="A28381">
        <v>892</v>
      </c>
      <c r="B28381" t="s">
        <v>73</v>
      </c>
      <c r="C28381">
        <f>IF(Calculator!$M892="",1,0)</f>
      </c>
    </row>
    <row r="28382" spans="1:3" x14ac:dyDescent="0.25">
      <c r="A28382">
        <v>892</v>
      </c>
      <c r="B28382" t="s">
        <v>74</v>
      </c>
      <c r="C28382">
        <f>IF(Calculator!$N892="",0,(Calculator!$N892-5.3)*IF(Calculator!$G892="Yes",1,0))</f>
      </c>
    </row>
    <row r="28383" spans="1:3" x14ac:dyDescent="0.25">
      <c r="A28383">
        <v>892</v>
      </c>
      <c r="B28383" t="s">
        <v>75</v>
      </c>
      <c r="C28383">
        <f>IF(Calculator!$N892="",0,(Calculator!$N892-5.3)*(1-IF(Calculator!$G892="Yes",1,0)))</f>
      </c>
    </row>
    <row r="28384" spans="1:3" x14ac:dyDescent="0.25">
      <c r="A28384">
        <v>892</v>
      </c>
      <c r="B28384" t="s">
        <v>76</v>
      </c>
      <c r="C28384">
        <f>IF(Calculator!$N892="",1,0)</f>
      </c>
    </row>
    <row r="28385" spans="1:3" x14ac:dyDescent="0.25">
      <c r="A28385">
        <v>892</v>
      </c>
      <c r="B28385" t="s">
        <v>77</v>
      </c>
      <c r="C28385">
        <f>1</f>
      </c>
    </row>
    <row r="28386" spans="1:3" x14ac:dyDescent="0.25">
      <c r="A28386">
        <v>893</v>
      </c>
      <c r="B28386" t="s">
        <v>47</v>
      </c>
      <c r="C28386">
        <f>(Calculator!$C893-55)/10</f>
      </c>
    </row>
    <row r="28387" spans="1:3" x14ac:dyDescent="0.25">
      <c r="A28387">
        <v>893</v>
      </c>
      <c r="B28387" t="s">
        <v>48</v>
      </c>
      <c r="C28387">
        <f>((Calculator!$C893-55)/10)^2</f>
      </c>
    </row>
    <row r="28388" spans="1:3" x14ac:dyDescent="0.25">
      <c r="A28388">
        <v>893</v>
      </c>
      <c r="B28388" t="s">
        <v>49</v>
      </c>
      <c r="C28388">
        <f>((Calculator!$D893-Calculator!$E893)*0.02586)-3.5</f>
      </c>
    </row>
    <row r="28389" spans="1:3" x14ac:dyDescent="0.25">
      <c r="A28389">
        <v>893</v>
      </c>
      <c r="B28389" t="s">
        <v>50</v>
      </c>
      <c r="C28389">
        <f>((Calculator!$E893*0.02586)-1.3)/0.3</f>
      </c>
    </row>
    <row r="28390" spans="1:3" x14ac:dyDescent="0.25">
      <c r="A28390">
        <v>893</v>
      </c>
      <c r="B28390" t="s">
        <v>51</v>
      </c>
      <c r="C28390">
        <f>(MIN(Calculator!$F893,110)-110)/20</f>
      </c>
    </row>
    <row r="28391" spans="1:3" x14ac:dyDescent="0.25">
      <c r="A28391">
        <v>893</v>
      </c>
      <c r="B28391" t="s">
        <v>52</v>
      </c>
      <c r="C28391">
        <f>(MAX(Calculator!$F893,110)-130)/20</f>
      </c>
    </row>
    <row r="28392" spans="1:3" x14ac:dyDescent="0.25">
      <c r="A28392">
        <v>893</v>
      </c>
      <c r="B28392" t="s">
        <v>17</v>
      </c>
      <c r="C28392">
        <f>IF(Calculator!$G893="Yes",1,0)</f>
      </c>
    </row>
    <row r="28393" spans="1:3" x14ac:dyDescent="0.25">
      <c r="A28393">
        <v>893</v>
      </c>
      <c r="B28393" t="s">
        <v>53</v>
      </c>
      <c r="C28393">
        <f>IF(Calculator!$H893="Yes",1,0)</f>
      </c>
    </row>
    <row r="28394" spans="1:3" x14ac:dyDescent="0.25">
      <c r="A28394">
        <v>893</v>
      </c>
      <c r="B28394" t="s">
        <v>54</v>
      </c>
      <c r="C28394">
        <f>(MIN(Calculator!$I893,30)-25)/5</f>
      </c>
    </row>
    <row r="28395" spans="1:3" x14ac:dyDescent="0.25">
      <c r="A28395">
        <v>893</v>
      </c>
      <c r="B28395" t="s">
        <v>55</v>
      </c>
      <c r="C28395">
        <f>(MAX(Calculator!$I893,30)-30)/5</f>
      </c>
    </row>
    <row r="28396" spans="1:3" x14ac:dyDescent="0.25">
      <c r="A28396">
        <v>893</v>
      </c>
      <c r="B28396" t="s">
        <v>56</v>
      </c>
      <c r="C28396">
        <f>(MIN(Calculator!$J893,60)-60)/-15</f>
      </c>
    </row>
    <row r="28397" spans="1:3" x14ac:dyDescent="0.25">
      <c r="A28397">
        <v>893</v>
      </c>
      <c r="B28397" t="s">
        <v>57</v>
      </c>
      <c r="C28397">
        <f>(MAX(Calculator!$J893,60)-90)/-15</f>
      </c>
    </row>
    <row r="28398" spans="1:3" x14ac:dyDescent="0.25">
      <c r="A28398">
        <v>893</v>
      </c>
      <c r="B28398" t="s">
        <v>58</v>
      </c>
      <c r="C28398">
        <f>IF(Calculator!$K893="Yes",1,0)</f>
      </c>
    </row>
    <row r="28399" spans="1:3" x14ac:dyDescent="0.25">
      <c r="A28399">
        <v>893</v>
      </c>
      <c r="B28399" t="s">
        <v>59</v>
      </c>
      <c r="C28399">
        <f>IF(Calculator!$L893="Yes",1,0)</f>
      </c>
    </row>
    <row r="28400" spans="1:3" x14ac:dyDescent="0.25">
      <c r="A28400">
        <v>893</v>
      </c>
      <c r="B28400" t="s">
        <v>60</v>
      </c>
      <c r="C28400">
        <f>((MAX(Calculator!$F893,110)-130)/20)*IF(Calculator!$K893="Yes",1,0)</f>
      </c>
    </row>
    <row r="28401" spans="1:3" x14ac:dyDescent="0.25">
      <c r="A28401">
        <v>893</v>
      </c>
      <c r="B28401" t="s">
        <v>61</v>
      </c>
      <c r="C28401">
        <f>((((Calculator!$D893-Calculator!$E893)*0.02586)-3.5))*IF(Calculator!$L893="Yes",1,0)</f>
      </c>
    </row>
    <row r="28402" spans="1:3" x14ac:dyDescent="0.25">
      <c r="A28402">
        <v>893</v>
      </c>
      <c r="B28402" t="s">
        <v>62</v>
      </c>
      <c r="C28402">
        <f>(((Calculator!$C893-55)/10)*(((((Calculator!$D893-Calculator!$E893)*0.02586)-3.5))))</f>
      </c>
    </row>
    <row r="28403" spans="1:3" x14ac:dyDescent="0.25">
      <c r="A28403">
        <v>893</v>
      </c>
      <c r="B28403" t="s">
        <v>63</v>
      </c>
      <c r="C28403">
        <f>(((Calculator!$C893-55)/10)*(((Calculator!$E893*0.02586)-1.3)/0.3))</f>
      </c>
    </row>
    <row r="28404" spans="1:3" x14ac:dyDescent="0.25">
      <c r="A28404">
        <v>893</v>
      </c>
      <c r="B28404" t="s">
        <v>64</v>
      </c>
      <c r="C28404">
        <f>(((Calculator!$C893-55)/10)*((MAX(Calculator!$F893,110)-130)/20))</f>
      </c>
    </row>
    <row r="28405" spans="1:3" x14ac:dyDescent="0.25">
      <c r="A28405">
        <v>893</v>
      </c>
      <c r="B28405" t="s">
        <v>65</v>
      </c>
      <c r="C28405">
        <f>(((Calculator!$C893-55)/10)*IF(Calculator!$G893="Yes",1,0))</f>
      </c>
    </row>
    <row r="28406" spans="1:3" x14ac:dyDescent="0.25">
      <c r="A28406">
        <v>893</v>
      </c>
      <c r="B28406" t="s">
        <v>66</v>
      </c>
      <c r="C28406">
        <f>(((Calculator!$C893-55)/10)*IF(Calculator!$H893="Yes",1,0))</f>
      </c>
    </row>
    <row r="28407" spans="1:3" x14ac:dyDescent="0.25">
      <c r="A28407">
        <v>893</v>
      </c>
      <c r="B28407" t="s">
        <v>67</v>
      </c>
      <c r="C28407">
        <f>(((Calculator!$C893-55)/10)*((MAX(Calculator!$I893,30)-30)/5))</f>
      </c>
    </row>
    <row r="28408" spans="1:3" x14ac:dyDescent="0.25">
      <c r="A28408">
        <v>893</v>
      </c>
      <c r="B28408" t="s">
        <v>68</v>
      </c>
      <c r="C28408">
        <f>(((Calculator!$C893-55)/10)*((MIN(Calculator!$J893,60)-60)/-15))</f>
      </c>
    </row>
    <row r="28409" spans="1:3" x14ac:dyDescent="0.25">
      <c r="A28409">
        <v>893</v>
      </c>
      <c r="B28409" t="s">
        <v>69</v>
      </c>
      <c r="C28409">
        <f>IF(AND(Calculator!$O893&lt;&gt;"",Calculator!$O893&gt;=4,Calculator!$O893&lt;=6),1,0)</f>
      </c>
    </row>
    <row r="28410" spans="1:3" x14ac:dyDescent="0.25">
      <c r="A28410">
        <v>893</v>
      </c>
      <c r="B28410" t="s">
        <v>70</v>
      </c>
      <c r="C28410">
        <f>IF(AND(Calculator!$O893&lt;&gt;"",Calculator!$O893&gt;=7,Calculator!$O893&lt;=10),1,0)</f>
      </c>
    </row>
    <row r="28411" spans="1:3" x14ac:dyDescent="0.25">
      <c r="A28411">
        <v>893</v>
      </c>
      <c r="B28411" t="s">
        <v>71</v>
      </c>
      <c r="C28411">
        <f>IF(Calculator!$O893="",1,0)</f>
      </c>
    </row>
    <row r="28412" spans="1:3" x14ac:dyDescent="0.25">
      <c r="A28412">
        <v>893</v>
      </c>
      <c r="B28412" t="s">
        <v>72</v>
      </c>
      <c r="C28412">
        <f>IF(OR(Calculator!$M893="",Calculator!$M893=0),0,LN(Calculator!$M893))</f>
      </c>
    </row>
    <row r="28413" spans="1:3" x14ac:dyDescent="0.25">
      <c r="A28413">
        <v>893</v>
      </c>
      <c r="B28413" t="s">
        <v>73</v>
      </c>
      <c r="C28413">
        <f>IF(Calculator!$M893="",1,0)</f>
      </c>
    </row>
    <row r="28414" spans="1:3" x14ac:dyDescent="0.25">
      <c r="A28414">
        <v>893</v>
      </c>
      <c r="B28414" t="s">
        <v>74</v>
      </c>
      <c r="C28414">
        <f>IF(Calculator!$N893="",0,(Calculator!$N893-5.3)*IF(Calculator!$G893="Yes",1,0))</f>
      </c>
    </row>
    <row r="28415" spans="1:3" x14ac:dyDescent="0.25">
      <c r="A28415">
        <v>893</v>
      </c>
      <c r="B28415" t="s">
        <v>75</v>
      </c>
      <c r="C28415">
        <f>IF(Calculator!$N893="",0,(Calculator!$N893-5.3)*(1-IF(Calculator!$G893="Yes",1,0)))</f>
      </c>
    </row>
    <row r="28416" spans="1:3" x14ac:dyDescent="0.25">
      <c r="A28416">
        <v>893</v>
      </c>
      <c r="B28416" t="s">
        <v>76</v>
      </c>
      <c r="C28416">
        <f>IF(Calculator!$N893="",1,0)</f>
      </c>
    </row>
    <row r="28417" spans="1:3" x14ac:dyDescent="0.25">
      <c r="A28417">
        <v>893</v>
      </c>
      <c r="B28417" t="s">
        <v>77</v>
      </c>
      <c r="C28417">
        <f>1</f>
      </c>
    </row>
    <row r="28418" spans="1:3" x14ac:dyDescent="0.25">
      <c r="A28418">
        <v>894</v>
      </c>
      <c r="B28418" t="s">
        <v>47</v>
      </c>
      <c r="C28418">
        <f>(Calculator!$C894-55)/10</f>
      </c>
    </row>
    <row r="28419" spans="1:3" x14ac:dyDescent="0.25">
      <c r="A28419">
        <v>894</v>
      </c>
      <c r="B28419" t="s">
        <v>48</v>
      </c>
      <c r="C28419">
        <f>((Calculator!$C894-55)/10)^2</f>
      </c>
    </row>
    <row r="28420" spans="1:3" x14ac:dyDescent="0.25">
      <c r="A28420">
        <v>894</v>
      </c>
      <c r="B28420" t="s">
        <v>49</v>
      </c>
      <c r="C28420">
        <f>((Calculator!$D894-Calculator!$E894)*0.02586)-3.5</f>
      </c>
    </row>
    <row r="28421" spans="1:3" x14ac:dyDescent="0.25">
      <c r="A28421">
        <v>894</v>
      </c>
      <c r="B28421" t="s">
        <v>50</v>
      </c>
      <c r="C28421">
        <f>((Calculator!$E894*0.02586)-1.3)/0.3</f>
      </c>
    </row>
    <row r="28422" spans="1:3" x14ac:dyDescent="0.25">
      <c r="A28422">
        <v>894</v>
      </c>
      <c r="B28422" t="s">
        <v>51</v>
      </c>
      <c r="C28422">
        <f>(MIN(Calculator!$F894,110)-110)/20</f>
      </c>
    </row>
    <row r="28423" spans="1:3" x14ac:dyDescent="0.25">
      <c r="A28423">
        <v>894</v>
      </c>
      <c r="B28423" t="s">
        <v>52</v>
      </c>
      <c r="C28423">
        <f>(MAX(Calculator!$F894,110)-130)/20</f>
      </c>
    </row>
    <row r="28424" spans="1:3" x14ac:dyDescent="0.25">
      <c r="A28424">
        <v>894</v>
      </c>
      <c r="B28424" t="s">
        <v>17</v>
      </c>
      <c r="C28424">
        <f>IF(Calculator!$G894="Yes",1,0)</f>
      </c>
    </row>
    <row r="28425" spans="1:3" x14ac:dyDescent="0.25">
      <c r="A28425">
        <v>894</v>
      </c>
      <c r="B28425" t="s">
        <v>53</v>
      </c>
      <c r="C28425">
        <f>IF(Calculator!$H894="Yes",1,0)</f>
      </c>
    </row>
    <row r="28426" spans="1:3" x14ac:dyDescent="0.25">
      <c r="A28426">
        <v>894</v>
      </c>
      <c r="B28426" t="s">
        <v>54</v>
      </c>
      <c r="C28426">
        <f>(MIN(Calculator!$I894,30)-25)/5</f>
      </c>
    </row>
    <row r="28427" spans="1:3" x14ac:dyDescent="0.25">
      <c r="A28427">
        <v>894</v>
      </c>
      <c r="B28427" t="s">
        <v>55</v>
      </c>
      <c r="C28427">
        <f>(MAX(Calculator!$I894,30)-30)/5</f>
      </c>
    </row>
    <row r="28428" spans="1:3" x14ac:dyDescent="0.25">
      <c r="A28428">
        <v>894</v>
      </c>
      <c r="B28428" t="s">
        <v>56</v>
      </c>
      <c r="C28428">
        <f>(MIN(Calculator!$J894,60)-60)/-15</f>
      </c>
    </row>
    <row r="28429" spans="1:3" x14ac:dyDescent="0.25">
      <c r="A28429">
        <v>894</v>
      </c>
      <c r="B28429" t="s">
        <v>57</v>
      </c>
      <c r="C28429">
        <f>(MAX(Calculator!$J894,60)-90)/-15</f>
      </c>
    </row>
    <row r="28430" spans="1:3" x14ac:dyDescent="0.25">
      <c r="A28430">
        <v>894</v>
      </c>
      <c r="B28430" t="s">
        <v>58</v>
      </c>
      <c r="C28430">
        <f>IF(Calculator!$K894="Yes",1,0)</f>
      </c>
    </row>
    <row r="28431" spans="1:3" x14ac:dyDescent="0.25">
      <c r="A28431">
        <v>894</v>
      </c>
      <c r="B28431" t="s">
        <v>59</v>
      </c>
      <c r="C28431">
        <f>IF(Calculator!$L894="Yes",1,0)</f>
      </c>
    </row>
    <row r="28432" spans="1:3" x14ac:dyDescent="0.25">
      <c r="A28432">
        <v>894</v>
      </c>
      <c r="B28432" t="s">
        <v>60</v>
      </c>
      <c r="C28432">
        <f>((MAX(Calculator!$F894,110)-130)/20)*IF(Calculator!$K894="Yes",1,0)</f>
      </c>
    </row>
    <row r="28433" spans="1:3" x14ac:dyDescent="0.25">
      <c r="A28433">
        <v>894</v>
      </c>
      <c r="B28433" t="s">
        <v>61</v>
      </c>
      <c r="C28433">
        <f>((((Calculator!$D894-Calculator!$E894)*0.02586)-3.5))*IF(Calculator!$L894="Yes",1,0)</f>
      </c>
    </row>
    <row r="28434" spans="1:3" x14ac:dyDescent="0.25">
      <c r="A28434">
        <v>894</v>
      </c>
      <c r="B28434" t="s">
        <v>62</v>
      </c>
      <c r="C28434">
        <f>(((Calculator!$C894-55)/10)*(((((Calculator!$D894-Calculator!$E894)*0.02586)-3.5))))</f>
      </c>
    </row>
    <row r="28435" spans="1:3" x14ac:dyDescent="0.25">
      <c r="A28435">
        <v>894</v>
      </c>
      <c r="B28435" t="s">
        <v>63</v>
      </c>
      <c r="C28435">
        <f>(((Calculator!$C894-55)/10)*(((Calculator!$E894*0.02586)-1.3)/0.3))</f>
      </c>
    </row>
    <row r="28436" spans="1:3" x14ac:dyDescent="0.25">
      <c r="A28436">
        <v>894</v>
      </c>
      <c r="B28436" t="s">
        <v>64</v>
      </c>
      <c r="C28436">
        <f>(((Calculator!$C894-55)/10)*((MAX(Calculator!$F894,110)-130)/20))</f>
      </c>
    </row>
    <row r="28437" spans="1:3" x14ac:dyDescent="0.25">
      <c r="A28437">
        <v>894</v>
      </c>
      <c r="B28437" t="s">
        <v>65</v>
      </c>
      <c r="C28437">
        <f>(((Calculator!$C894-55)/10)*IF(Calculator!$G894="Yes",1,0))</f>
      </c>
    </row>
    <row r="28438" spans="1:3" x14ac:dyDescent="0.25">
      <c r="A28438">
        <v>894</v>
      </c>
      <c r="B28438" t="s">
        <v>66</v>
      </c>
      <c r="C28438">
        <f>(((Calculator!$C894-55)/10)*IF(Calculator!$H894="Yes",1,0))</f>
      </c>
    </row>
    <row r="28439" spans="1:3" x14ac:dyDescent="0.25">
      <c r="A28439">
        <v>894</v>
      </c>
      <c r="B28439" t="s">
        <v>67</v>
      </c>
      <c r="C28439">
        <f>(((Calculator!$C894-55)/10)*((MAX(Calculator!$I894,30)-30)/5))</f>
      </c>
    </row>
    <row r="28440" spans="1:3" x14ac:dyDescent="0.25">
      <c r="A28440">
        <v>894</v>
      </c>
      <c r="B28440" t="s">
        <v>68</v>
      </c>
      <c r="C28440">
        <f>(((Calculator!$C894-55)/10)*((MIN(Calculator!$J894,60)-60)/-15))</f>
      </c>
    </row>
    <row r="28441" spans="1:3" x14ac:dyDescent="0.25">
      <c r="A28441">
        <v>894</v>
      </c>
      <c r="B28441" t="s">
        <v>69</v>
      </c>
      <c r="C28441">
        <f>IF(AND(Calculator!$O894&lt;&gt;"",Calculator!$O894&gt;=4,Calculator!$O894&lt;=6),1,0)</f>
      </c>
    </row>
    <row r="28442" spans="1:3" x14ac:dyDescent="0.25">
      <c r="A28442">
        <v>894</v>
      </c>
      <c r="B28442" t="s">
        <v>70</v>
      </c>
      <c r="C28442">
        <f>IF(AND(Calculator!$O894&lt;&gt;"",Calculator!$O894&gt;=7,Calculator!$O894&lt;=10),1,0)</f>
      </c>
    </row>
    <row r="28443" spans="1:3" x14ac:dyDescent="0.25">
      <c r="A28443">
        <v>894</v>
      </c>
      <c r="B28443" t="s">
        <v>71</v>
      </c>
      <c r="C28443">
        <f>IF(Calculator!$O894="",1,0)</f>
      </c>
    </row>
    <row r="28444" spans="1:3" x14ac:dyDescent="0.25">
      <c r="A28444">
        <v>894</v>
      </c>
      <c r="B28444" t="s">
        <v>72</v>
      </c>
      <c r="C28444">
        <f>IF(OR(Calculator!$M894="",Calculator!$M894=0),0,LN(Calculator!$M894))</f>
      </c>
    </row>
    <row r="28445" spans="1:3" x14ac:dyDescent="0.25">
      <c r="A28445">
        <v>894</v>
      </c>
      <c r="B28445" t="s">
        <v>73</v>
      </c>
      <c r="C28445">
        <f>IF(Calculator!$M894="",1,0)</f>
      </c>
    </row>
    <row r="28446" spans="1:3" x14ac:dyDescent="0.25">
      <c r="A28446">
        <v>894</v>
      </c>
      <c r="B28446" t="s">
        <v>74</v>
      </c>
      <c r="C28446">
        <f>IF(Calculator!$N894="",0,(Calculator!$N894-5.3)*IF(Calculator!$G894="Yes",1,0))</f>
      </c>
    </row>
    <row r="28447" spans="1:3" x14ac:dyDescent="0.25">
      <c r="A28447">
        <v>894</v>
      </c>
      <c r="B28447" t="s">
        <v>75</v>
      </c>
      <c r="C28447">
        <f>IF(Calculator!$N894="",0,(Calculator!$N894-5.3)*(1-IF(Calculator!$G894="Yes",1,0)))</f>
      </c>
    </row>
    <row r="28448" spans="1:3" x14ac:dyDescent="0.25">
      <c r="A28448">
        <v>894</v>
      </c>
      <c r="B28448" t="s">
        <v>76</v>
      </c>
      <c r="C28448">
        <f>IF(Calculator!$N894="",1,0)</f>
      </c>
    </row>
    <row r="28449" spans="1:3" x14ac:dyDescent="0.25">
      <c r="A28449">
        <v>894</v>
      </c>
      <c r="B28449" t="s">
        <v>77</v>
      </c>
      <c r="C28449">
        <f>1</f>
      </c>
    </row>
    <row r="28450" spans="1:3" x14ac:dyDescent="0.25">
      <c r="A28450">
        <v>895</v>
      </c>
      <c r="B28450" t="s">
        <v>47</v>
      </c>
      <c r="C28450">
        <f>(Calculator!$C895-55)/10</f>
      </c>
    </row>
    <row r="28451" spans="1:3" x14ac:dyDescent="0.25">
      <c r="A28451">
        <v>895</v>
      </c>
      <c r="B28451" t="s">
        <v>48</v>
      </c>
      <c r="C28451">
        <f>((Calculator!$C895-55)/10)^2</f>
      </c>
    </row>
    <row r="28452" spans="1:3" x14ac:dyDescent="0.25">
      <c r="A28452">
        <v>895</v>
      </c>
      <c r="B28452" t="s">
        <v>49</v>
      </c>
      <c r="C28452">
        <f>((Calculator!$D895-Calculator!$E895)*0.02586)-3.5</f>
      </c>
    </row>
    <row r="28453" spans="1:3" x14ac:dyDescent="0.25">
      <c r="A28453">
        <v>895</v>
      </c>
      <c r="B28453" t="s">
        <v>50</v>
      </c>
      <c r="C28453">
        <f>((Calculator!$E895*0.02586)-1.3)/0.3</f>
      </c>
    </row>
    <row r="28454" spans="1:3" x14ac:dyDescent="0.25">
      <c r="A28454">
        <v>895</v>
      </c>
      <c r="B28454" t="s">
        <v>51</v>
      </c>
      <c r="C28454">
        <f>(MIN(Calculator!$F895,110)-110)/20</f>
      </c>
    </row>
    <row r="28455" spans="1:3" x14ac:dyDescent="0.25">
      <c r="A28455">
        <v>895</v>
      </c>
      <c r="B28455" t="s">
        <v>52</v>
      </c>
      <c r="C28455">
        <f>(MAX(Calculator!$F895,110)-130)/20</f>
      </c>
    </row>
    <row r="28456" spans="1:3" x14ac:dyDescent="0.25">
      <c r="A28456">
        <v>895</v>
      </c>
      <c r="B28456" t="s">
        <v>17</v>
      </c>
      <c r="C28456">
        <f>IF(Calculator!$G895="Yes",1,0)</f>
      </c>
    </row>
    <row r="28457" spans="1:3" x14ac:dyDescent="0.25">
      <c r="A28457">
        <v>895</v>
      </c>
      <c r="B28457" t="s">
        <v>53</v>
      </c>
      <c r="C28457">
        <f>IF(Calculator!$H895="Yes",1,0)</f>
      </c>
    </row>
    <row r="28458" spans="1:3" x14ac:dyDescent="0.25">
      <c r="A28458">
        <v>895</v>
      </c>
      <c r="B28458" t="s">
        <v>54</v>
      </c>
      <c r="C28458">
        <f>(MIN(Calculator!$I895,30)-25)/5</f>
      </c>
    </row>
    <row r="28459" spans="1:3" x14ac:dyDescent="0.25">
      <c r="A28459">
        <v>895</v>
      </c>
      <c r="B28459" t="s">
        <v>55</v>
      </c>
      <c r="C28459">
        <f>(MAX(Calculator!$I895,30)-30)/5</f>
      </c>
    </row>
    <row r="28460" spans="1:3" x14ac:dyDescent="0.25">
      <c r="A28460">
        <v>895</v>
      </c>
      <c r="B28460" t="s">
        <v>56</v>
      </c>
      <c r="C28460">
        <f>(MIN(Calculator!$J895,60)-60)/-15</f>
      </c>
    </row>
    <row r="28461" spans="1:3" x14ac:dyDescent="0.25">
      <c r="A28461">
        <v>895</v>
      </c>
      <c r="B28461" t="s">
        <v>57</v>
      </c>
      <c r="C28461">
        <f>(MAX(Calculator!$J895,60)-90)/-15</f>
      </c>
    </row>
    <row r="28462" spans="1:3" x14ac:dyDescent="0.25">
      <c r="A28462">
        <v>895</v>
      </c>
      <c r="B28462" t="s">
        <v>58</v>
      </c>
      <c r="C28462">
        <f>IF(Calculator!$K895="Yes",1,0)</f>
      </c>
    </row>
    <row r="28463" spans="1:3" x14ac:dyDescent="0.25">
      <c r="A28463">
        <v>895</v>
      </c>
      <c r="B28463" t="s">
        <v>59</v>
      </c>
      <c r="C28463">
        <f>IF(Calculator!$L895="Yes",1,0)</f>
      </c>
    </row>
    <row r="28464" spans="1:3" x14ac:dyDescent="0.25">
      <c r="A28464">
        <v>895</v>
      </c>
      <c r="B28464" t="s">
        <v>60</v>
      </c>
      <c r="C28464">
        <f>((MAX(Calculator!$F895,110)-130)/20)*IF(Calculator!$K895="Yes",1,0)</f>
      </c>
    </row>
    <row r="28465" spans="1:3" x14ac:dyDescent="0.25">
      <c r="A28465">
        <v>895</v>
      </c>
      <c r="B28465" t="s">
        <v>61</v>
      </c>
      <c r="C28465">
        <f>((((Calculator!$D895-Calculator!$E895)*0.02586)-3.5))*IF(Calculator!$L895="Yes",1,0)</f>
      </c>
    </row>
    <row r="28466" spans="1:3" x14ac:dyDescent="0.25">
      <c r="A28466">
        <v>895</v>
      </c>
      <c r="B28466" t="s">
        <v>62</v>
      </c>
      <c r="C28466">
        <f>(((Calculator!$C895-55)/10)*(((((Calculator!$D895-Calculator!$E895)*0.02586)-3.5))))</f>
      </c>
    </row>
    <row r="28467" spans="1:3" x14ac:dyDescent="0.25">
      <c r="A28467">
        <v>895</v>
      </c>
      <c r="B28467" t="s">
        <v>63</v>
      </c>
      <c r="C28467">
        <f>(((Calculator!$C895-55)/10)*(((Calculator!$E895*0.02586)-1.3)/0.3))</f>
      </c>
    </row>
    <row r="28468" spans="1:3" x14ac:dyDescent="0.25">
      <c r="A28468">
        <v>895</v>
      </c>
      <c r="B28468" t="s">
        <v>64</v>
      </c>
      <c r="C28468">
        <f>(((Calculator!$C895-55)/10)*((MAX(Calculator!$F895,110)-130)/20))</f>
      </c>
    </row>
    <row r="28469" spans="1:3" x14ac:dyDescent="0.25">
      <c r="A28469">
        <v>895</v>
      </c>
      <c r="B28469" t="s">
        <v>65</v>
      </c>
      <c r="C28469">
        <f>(((Calculator!$C895-55)/10)*IF(Calculator!$G895="Yes",1,0))</f>
      </c>
    </row>
    <row r="28470" spans="1:3" x14ac:dyDescent="0.25">
      <c r="A28470">
        <v>895</v>
      </c>
      <c r="B28470" t="s">
        <v>66</v>
      </c>
      <c r="C28470">
        <f>(((Calculator!$C895-55)/10)*IF(Calculator!$H895="Yes",1,0))</f>
      </c>
    </row>
    <row r="28471" spans="1:3" x14ac:dyDescent="0.25">
      <c r="A28471">
        <v>895</v>
      </c>
      <c r="B28471" t="s">
        <v>67</v>
      </c>
      <c r="C28471">
        <f>(((Calculator!$C895-55)/10)*((MAX(Calculator!$I895,30)-30)/5))</f>
      </c>
    </row>
    <row r="28472" spans="1:3" x14ac:dyDescent="0.25">
      <c r="A28472">
        <v>895</v>
      </c>
      <c r="B28472" t="s">
        <v>68</v>
      </c>
      <c r="C28472">
        <f>(((Calculator!$C895-55)/10)*((MIN(Calculator!$J895,60)-60)/-15))</f>
      </c>
    </row>
    <row r="28473" spans="1:3" x14ac:dyDescent="0.25">
      <c r="A28473">
        <v>895</v>
      </c>
      <c r="B28473" t="s">
        <v>69</v>
      </c>
      <c r="C28473">
        <f>IF(AND(Calculator!$O895&lt;&gt;"",Calculator!$O895&gt;=4,Calculator!$O895&lt;=6),1,0)</f>
      </c>
    </row>
    <row r="28474" spans="1:3" x14ac:dyDescent="0.25">
      <c r="A28474">
        <v>895</v>
      </c>
      <c r="B28474" t="s">
        <v>70</v>
      </c>
      <c r="C28474">
        <f>IF(AND(Calculator!$O895&lt;&gt;"",Calculator!$O895&gt;=7,Calculator!$O895&lt;=10),1,0)</f>
      </c>
    </row>
    <row r="28475" spans="1:3" x14ac:dyDescent="0.25">
      <c r="A28475">
        <v>895</v>
      </c>
      <c r="B28475" t="s">
        <v>71</v>
      </c>
      <c r="C28475">
        <f>IF(Calculator!$O895="",1,0)</f>
      </c>
    </row>
    <row r="28476" spans="1:3" x14ac:dyDescent="0.25">
      <c r="A28476">
        <v>895</v>
      </c>
      <c r="B28476" t="s">
        <v>72</v>
      </c>
      <c r="C28476">
        <f>IF(OR(Calculator!$M895="",Calculator!$M895=0),0,LN(Calculator!$M895))</f>
      </c>
    </row>
    <row r="28477" spans="1:3" x14ac:dyDescent="0.25">
      <c r="A28477">
        <v>895</v>
      </c>
      <c r="B28477" t="s">
        <v>73</v>
      </c>
      <c r="C28477">
        <f>IF(Calculator!$M895="",1,0)</f>
      </c>
    </row>
    <row r="28478" spans="1:3" x14ac:dyDescent="0.25">
      <c r="A28478">
        <v>895</v>
      </c>
      <c r="B28478" t="s">
        <v>74</v>
      </c>
      <c r="C28478">
        <f>IF(Calculator!$N895="",0,(Calculator!$N895-5.3)*IF(Calculator!$G895="Yes",1,0))</f>
      </c>
    </row>
    <row r="28479" spans="1:3" x14ac:dyDescent="0.25">
      <c r="A28479">
        <v>895</v>
      </c>
      <c r="B28479" t="s">
        <v>75</v>
      </c>
      <c r="C28479">
        <f>IF(Calculator!$N895="",0,(Calculator!$N895-5.3)*(1-IF(Calculator!$G895="Yes",1,0)))</f>
      </c>
    </row>
    <row r="28480" spans="1:3" x14ac:dyDescent="0.25">
      <c r="A28480">
        <v>895</v>
      </c>
      <c r="B28480" t="s">
        <v>76</v>
      </c>
      <c r="C28480">
        <f>IF(Calculator!$N895="",1,0)</f>
      </c>
    </row>
    <row r="28481" spans="1:3" x14ac:dyDescent="0.25">
      <c r="A28481">
        <v>895</v>
      </c>
      <c r="B28481" t="s">
        <v>77</v>
      </c>
      <c r="C28481">
        <f>1</f>
      </c>
    </row>
    <row r="28482" spans="1:3" x14ac:dyDescent="0.25">
      <c r="A28482">
        <v>896</v>
      </c>
      <c r="B28482" t="s">
        <v>47</v>
      </c>
      <c r="C28482">
        <f>(Calculator!$C896-55)/10</f>
      </c>
    </row>
    <row r="28483" spans="1:3" x14ac:dyDescent="0.25">
      <c r="A28483">
        <v>896</v>
      </c>
      <c r="B28483" t="s">
        <v>48</v>
      </c>
      <c r="C28483">
        <f>((Calculator!$C896-55)/10)^2</f>
      </c>
    </row>
    <row r="28484" spans="1:3" x14ac:dyDescent="0.25">
      <c r="A28484">
        <v>896</v>
      </c>
      <c r="B28484" t="s">
        <v>49</v>
      </c>
      <c r="C28484">
        <f>((Calculator!$D896-Calculator!$E896)*0.02586)-3.5</f>
      </c>
    </row>
    <row r="28485" spans="1:3" x14ac:dyDescent="0.25">
      <c r="A28485">
        <v>896</v>
      </c>
      <c r="B28485" t="s">
        <v>50</v>
      </c>
      <c r="C28485">
        <f>((Calculator!$E896*0.02586)-1.3)/0.3</f>
      </c>
    </row>
    <row r="28486" spans="1:3" x14ac:dyDescent="0.25">
      <c r="A28486">
        <v>896</v>
      </c>
      <c r="B28486" t="s">
        <v>51</v>
      </c>
      <c r="C28486">
        <f>(MIN(Calculator!$F896,110)-110)/20</f>
      </c>
    </row>
    <row r="28487" spans="1:3" x14ac:dyDescent="0.25">
      <c r="A28487">
        <v>896</v>
      </c>
      <c r="B28487" t="s">
        <v>52</v>
      </c>
      <c r="C28487">
        <f>(MAX(Calculator!$F896,110)-130)/20</f>
      </c>
    </row>
    <row r="28488" spans="1:3" x14ac:dyDescent="0.25">
      <c r="A28488">
        <v>896</v>
      </c>
      <c r="B28488" t="s">
        <v>17</v>
      </c>
      <c r="C28488">
        <f>IF(Calculator!$G896="Yes",1,0)</f>
      </c>
    </row>
    <row r="28489" spans="1:3" x14ac:dyDescent="0.25">
      <c r="A28489">
        <v>896</v>
      </c>
      <c r="B28489" t="s">
        <v>53</v>
      </c>
      <c r="C28489">
        <f>IF(Calculator!$H896="Yes",1,0)</f>
      </c>
    </row>
    <row r="28490" spans="1:3" x14ac:dyDescent="0.25">
      <c r="A28490">
        <v>896</v>
      </c>
      <c r="B28490" t="s">
        <v>54</v>
      </c>
      <c r="C28490">
        <f>(MIN(Calculator!$I896,30)-25)/5</f>
      </c>
    </row>
    <row r="28491" spans="1:3" x14ac:dyDescent="0.25">
      <c r="A28491">
        <v>896</v>
      </c>
      <c r="B28491" t="s">
        <v>55</v>
      </c>
      <c r="C28491">
        <f>(MAX(Calculator!$I896,30)-30)/5</f>
      </c>
    </row>
    <row r="28492" spans="1:3" x14ac:dyDescent="0.25">
      <c r="A28492">
        <v>896</v>
      </c>
      <c r="B28492" t="s">
        <v>56</v>
      </c>
      <c r="C28492">
        <f>(MIN(Calculator!$J896,60)-60)/-15</f>
      </c>
    </row>
    <row r="28493" spans="1:3" x14ac:dyDescent="0.25">
      <c r="A28493">
        <v>896</v>
      </c>
      <c r="B28493" t="s">
        <v>57</v>
      </c>
      <c r="C28493">
        <f>(MAX(Calculator!$J896,60)-90)/-15</f>
      </c>
    </row>
    <row r="28494" spans="1:3" x14ac:dyDescent="0.25">
      <c r="A28494">
        <v>896</v>
      </c>
      <c r="B28494" t="s">
        <v>58</v>
      </c>
      <c r="C28494">
        <f>IF(Calculator!$K896="Yes",1,0)</f>
      </c>
    </row>
    <row r="28495" spans="1:3" x14ac:dyDescent="0.25">
      <c r="A28495">
        <v>896</v>
      </c>
      <c r="B28495" t="s">
        <v>59</v>
      </c>
      <c r="C28495">
        <f>IF(Calculator!$L896="Yes",1,0)</f>
      </c>
    </row>
    <row r="28496" spans="1:3" x14ac:dyDescent="0.25">
      <c r="A28496">
        <v>896</v>
      </c>
      <c r="B28496" t="s">
        <v>60</v>
      </c>
      <c r="C28496">
        <f>((MAX(Calculator!$F896,110)-130)/20)*IF(Calculator!$K896="Yes",1,0)</f>
      </c>
    </row>
    <row r="28497" spans="1:3" x14ac:dyDescent="0.25">
      <c r="A28497">
        <v>896</v>
      </c>
      <c r="B28497" t="s">
        <v>61</v>
      </c>
      <c r="C28497">
        <f>((((Calculator!$D896-Calculator!$E896)*0.02586)-3.5))*IF(Calculator!$L896="Yes",1,0)</f>
      </c>
    </row>
    <row r="28498" spans="1:3" x14ac:dyDescent="0.25">
      <c r="A28498">
        <v>896</v>
      </c>
      <c r="B28498" t="s">
        <v>62</v>
      </c>
      <c r="C28498">
        <f>(((Calculator!$C896-55)/10)*(((((Calculator!$D896-Calculator!$E896)*0.02586)-3.5))))</f>
      </c>
    </row>
    <row r="28499" spans="1:3" x14ac:dyDescent="0.25">
      <c r="A28499">
        <v>896</v>
      </c>
      <c r="B28499" t="s">
        <v>63</v>
      </c>
      <c r="C28499">
        <f>(((Calculator!$C896-55)/10)*(((Calculator!$E896*0.02586)-1.3)/0.3))</f>
      </c>
    </row>
    <row r="28500" spans="1:3" x14ac:dyDescent="0.25">
      <c r="A28500">
        <v>896</v>
      </c>
      <c r="B28500" t="s">
        <v>64</v>
      </c>
      <c r="C28500">
        <f>(((Calculator!$C896-55)/10)*((MAX(Calculator!$F896,110)-130)/20))</f>
      </c>
    </row>
    <row r="28501" spans="1:3" x14ac:dyDescent="0.25">
      <c r="A28501">
        <v>896</v>
      </c>
      <c r="B28501" t="s">
        <v>65</v>
      </c>
      <c r="C28501">
        <f>(((Calculator!$C896-55)/10)*IF(Calculator!$G896="Yes",1,0))</f>
      </c>
    </row>
    <row r="28502" spans="1:3" x14ac:dyDescent="0.25">
      <c r="A28502">
        <v>896</v>
      </c>
      <c r="B28502" t="s">
        <v>66</v>
      </c>
      <c r="C28502">
        <f>(((Calculator!$C896-55)/10)*IF(Calculator!$H896="Yes",1,0))</f>
      </c>
    </row>
    <row r="28503" spans="1:3" x14ac:dyDescent="0.25">
      <c r="A28503">
        <v>896</v>
      </c>
      <c r="B28503" t="s">
        <v>67</v>
      </c>
      <c r="C28503">
        <f>(((Calculator!$C896-55)/10)*((MAX(Calculator!$I896,30)-30)/5))</f>
      </c>
    </row>
    <row r="28504" spans="1:3" x14ac:dyDescent="0.25">
      <c r="A28504">
        <v>896</v>
      </c>
      <c r="B28504" t="s">
        <v>68</v>
      </c>
      <c r="C28504">
        <f>(((Calculator!$C896-55)/10)*((MIN(Calculator!$J896,60)-60)/-15))</f>
      </c>
    </row>
    <row r="28505" spans="1:3" x14ac:dyDescent="0.25">
      <c r="A28505">
        <v>896</v>
      </c>
      <c r="B28505" t="s">
        <v>69</v>
      </c>
      <c r="C28505">
        <f>IF(AND(Calculator!$O896&lt;&gt;"",Calculator!$O896&gt;=4,Calculator!$O896&lt;=6),1,0)</f>
      </c>
    </row>
    <row r="28506" spans="1:3" x14ac:dyDescent="0.25">
      <c r="A28506">
        <v>896</v>
      </c>
      <c r="B28506" t="s">
        <v>70</v>
      </c>
      <c r="C28506">
        <f>IF(AND(Calculator!$O896&lt;&gt;"",Calculator!$O896&gt;=7,Calculator!$O896&lt;=10),1,0)</f>
      </c>
    </row>
    <row r="28507" spans="1:3" x14ac:dyDescent="0.25">
      <c r="A28507">
        <v>896</v>
      </c>
      <c r="B28507" t="s">
        <v>71</v>
      </c>
      <c r="C28507">
        <f>IF(Calculator!$O896="",1,0)</f>
      </c>
    </row>
    <row r="28508" spans="1:3" x14ac:dyDescent="0.25">
      <c r="A28508">
        <v>896</v>
      </c>
      <c r="B28508" t="s">
        <v>72</v>
      </c>
      <c r="C28508">
        <f>IF(OR(Calculator!$M896="",Calculator!$M896=0),0,LN(Calculator!$M896))</f>
      </c>
    </row>
    <row r="28509" spans="1:3" x14ac:dyDescent="0.25">
      <c r="A28509">
        <v>896</v>
      </c>
      <c r="B28509" t="s">
        <v>73</v>
      </c>
      <c r="C28509">
        <f>IF(Calculator!$M896="",1,0)</f>
      </c>
    </row>
    <row r="28510" spans="1:3" x14ac:dyDescent="0.25">
      <c r="A28510">
        <v>896</v>
      </c>
      <c r="B28510" t="s">
        <v>74</v>
      </c>
      <c r="C28510">
        <f>IF(Calculator!$N896="",0,(Calculator!$N896-5.3)*IF(Calculator!$G896="Yes",1,0))</f>
      </c>
    </row>
    <row r="28511" spans="1:3" x14ac:dyDescent="0.25">
      <c r="A28511">
        <v>896</v>
      </c>
      <c r="B28511" t="s">
        <v>75</v>
      </c>
      <c r="C28511">
        <f>IF(Calculator!$N896="",0,(Calculator!$N896-5.3)*(1-IF(Calculator!$G896="Yes",1,0)))</f>
      </c>
    </row>
    <row r="28512" spans="1:3" x14ac:dyDescent="0.25">
      <c r="A28512">
        <v>896</v>
      </c>
      <c r="B28512" t="s">
        <v>76</v>
      </c>
      <c r="C28512">
        <f>IF(Calculator!$N896="",1,0)</f>
      </c>
    </row>
    <row r="28513" spans="1:3" x14ac:dyDescent="0.25">
      <c r="A28513">
        <v>896</v>
      </c>
      <c r="B28513" t="s">
        <v>77</v>
      </c>
      <c r="C28513">
        <f>1</f>
      </c>
    </row>
    <row r="28514" spans="1:3" x14ac:dyDescent="0.25">
      <c r="A28514">
        <v>897</v>
      </c>
      <c r="B28514" t="s">
        <v>47</v>
      </c>
      <c r="C28514">
        <f>(Calculator!$C897-55)/10</f>
      </c>
    </row>
    <row r="28515" spans="1:3" x14ac:dyDescent="0.25">
      <c r="A28515">
        <v>897</v>
      </c>
      <c r="B28515" t="s">
        <v>48</v>
      </c>
      <c r="C28515">
        <f>((Calculator!$C897-55)/10)^2</f>
      </c>
    </row>
    <row r="28516" spans="1:3" x14ac:dyDescent="0.25">
      <c r="A28516">
        <v>897</v>
      </c>
      <c r="B28516" t="s">
        <v>49</v>
      </c>
      <c r="C28516">
        <f>((Calculator!$D897-Calculator!$E897)*0.02586)-3.5</f>
      </c>
    </row>
    <row r="28517" spans="1:3" x14ac:dyDescent="0.25">
      <c r="A28517">
        <v>897</v>
      </c>
      <c r="B28517" t="s">
        <v>50</v>
      </c>
      <c r="C28517">
        <f>((Calculator!$E897*0.02586)-1.3)/0.3</f>
      </c>
    </row>
    <row r="28518" spans="1:3" x14ac:dyDescent="0.25">
      <c r="A28518">
        <v>897</v>
      </c>
      <c r="B28518" t="s">
        <v>51</v>
      </c>
      <c r="C28518">
        <f>(MIN(Calculator!$F897,110)-110)/20</f>
      </c>
    </row>
    <row r="28519" spans="1:3" x14ac:dyDescent="0.25">
      <c r="A28519">
        <v>897</v>
      </c>
      <c r="B28519" t="s">
        <v>52</v>
      </c>
      <c r="C28519">
        <f>(MAX(Calculator!$F897,110)-130)/20</f>
      </c>
    </row>
    <row r="28520" spans="1:3" x14ac:dyDescent="0.25">
      <c r="A28520">
        <v>897</v>
      </c>
      <c r="B28520" t="s">
        <v>17</v>
      </c>
      <c r="C28520">
        <f>IF(Calculator!$G897="Yes",1,0)</f>
      </c>
    </row>
    <row r="28521" spans="1:3" x14ac:dyDescent="0.25">
      <c r="A28521">
        <v>897</v>
      </c>
      <c r="B28521" t="s">
        <v>53</v>
      </c>
      <c r="C28521">
        <f>IF(Calculator!$H897="Yes",1,0)</f>
      </c>
    </row>
    <row r="28522" spans="1:3" x14ac:dyDescent="0.25">
      <c r="A28522">
        <v>897</v>
      </c>
      <c r="B28522" t="s">
        <v>54</v>
      </c>
      <c r="C28522">
        <f>(MIN(Calculator!$I897,30)-25)/5</f>
      </c>
    </row>
    <row r="28523" spans="1:3" x14ac:dyDescent="0.25">
      <c r="A28523">
        <v>897</v>
      </c>
      <c r="B28523" t="s">
        <v>55</v>
      </c>
      <c r="C28523">
        <f>(MAX(Calculator!$I897,30)-30)/5</f>
      </c>
    </row>
    <row r="28524" spans="1:3" x14ac:dyDescent="0.25">
      <c r="A28524">
        <v>897</v>
      </c>
      <c r="B28524" t="s">
        <v>56</v>
      </c>
      <c r="C28524">
        <f>(MIN(Calculator!$J897,60)-60)/-15</f>
      </c>
    </row>
    <row r="28525" spans="1:3" x14ac:dyDescent="0.25">
      <c r="A28525">
        <v>897</v>
      </c>
      <c r="B28525" t="s">
        <v>57</v>
      </c>
      <c r="C28525">
        <f>(MAX(Calculator!$J897,60)-90)/-15</f>
      </c>
    </row>
    <row r="28526" spans="1:3" x14ac:dyDescent="0.25">
      <c r="A28526">
        <v>897</v>
      </c>
      <c r="B28526" t="s">
        <v>58</v>
      </c>
      <c r="C28526">
        <f>IF(Calculator!$K897="Yes",1,0)</f>
      </c>
    </row>
    <row r="28527" spans="1:3" x14ac:dyDescent="0.25">
      <c r="A28527">
        <v>897</v>
      </c>
      <c r="B28527" t="s">
        <v>59</v>
      </c>
      <c r="C28527">
        <f>IF(Calculator!$L897="Yes",1,0)</f>
      </c>
    </row>
    <row r="28528" spans="1:3" x14ac:dyDescent="0.25">
      <c r="A28528">
        <v>897</v>
      </c>
      <c r="B28528" t="s">
        <v>60</v>
      </c>
      <c r="C28528">
        <f>((MAX(Calculator!$F897,110)-130)/20)*IF(Calculator!$K897="Yes",1,0)</f>
      </c>
    </row>
    <row r="28529" spans="1:3" x14ac:dyDescent="0.25">
      <c r="A28529">
        <v>897</v>
      </c>
      <c r="B28529" t="s">
        <v>61</v>
      </c>
      <c r="C28529">
        <f>((((Calculator!$D897-Calculator!$E897)*0.02586)-3.5))*IF(Calculator!$L897="Yes",1,0)</f>
      </c>
    </row>
    <row r="28530" spans="1:3" x14ac:dyDescent="0.25">
      <c r="A28530">
        <v>897</v>
      </c>
      <c r="B28530" t="s">
        <v>62</v>
      </c>
      <c r="C28530">
        <f>(((Calculator!$C897-55)/10)*(((((Calculator!$D897-Calculator!$E897)*0.02586)-3.5))))</f>
      </c>
    </row>
    <row r="28531" spans="1:3" x14ac:dyDescent="0.25">
      <c r="A28531">
        <v>897</v>
      </c>
      <c r="B28531" t="s">
        <v>63</v>
      </c>
      <c r="C28531">
        <f>(((Calculator!$C897-55)/10)*(((Calculator!$E897*0.02586)-1.3)/0.3))</f>
      </c>
    </row>
    <row r="28532" spans="1:3" x14ac:dyDescent="0.25">
      <c r="A28532">
        <v>897</v>
      </c>
      <c r="B28532" t="s">
        <v>64</v>
      </c>
      <c r="C28532">
        <f>(((Calculator!$C897-55)/10)*((MAX(Calculator!$F897,110)-130)/20))</f>
      </c>
    </row>
    <row r="28533" spans="1:3" x14ac:dyDescent="0.25">
      <c r="A28533">
        <v>897</v>
      </c>
      <c r="B28533" t="s">
        <v>65</v>
      </c>
      <c r="C28533">
        <f>(((Calculator!$C897-55)/10)*IF(Calculator!$G897="Yes",1,0))</f>
      </c>
    </row>
    <row r="28534" spans="1:3" x14ac:dyDescent="0.25">
      <c r="A28534">
        <v>897</v>
      </c>
      <c r="B28534" t="s">
        <v>66</v>
      </c>
      <c r="C28534">
        <f>(((Calculator!$C897-55)/10)*IF(Calculator!$H897="Yes",1,0))</f>
      </c>
    </row>
    <row r="28535" spans="1:3" x14ac:dyDescent="0.25">
      <c r="A28535">
        <v>897</v>
      </c>
      <c r="B28535" t="s">
        <v>67</v>
      </c>
      <c r="C28535">
        <f>(((Calculator!$C897-55)/10)*((MAX(Calculator!$I897,30)-30)/5))</f>
      </c>
    </row>
    <row r="28536" spans="1:3" x14ac:dyDescent="0.25">
      <c r="A28536">
        <v>897</v>
      </c>
      <c r="B28536" t="s">
        <v>68</v>
      </c>
      <c r="C28536">
        <f>(((Calculator!$C897-55)/10)*((MIN(Calculator!$J897,60)-60)/-15))</f>
      </c>
    </row>
    <row r="28537" spans="1:3" x14ac:dyDescent="0.25">
      <c r="A28537">
        <v>897</v>
      </c>
      <c r="B28537" t="s">
        <v>69</v>
      </c>
      <c r="C28537">
        <f>IF(AND(Calculator!$O897&lt;&gt;"",Calculator!$O897&gt;=4,Calculator!$O897&lt;=6),1,0)</f>
      </c>
    </row>
    <row r="28538" spans="1:3" x14ac:dyDescent="0.25">
      <c r="A28538">
        <v>897</v>
      </c>
      <c r="B28538" t="s">
        <v>70</v>
      </c>
      <c r="C28538">
        <f>IF(AND(Calculator!$O897&lt;&gt;"",Calculator!$O897&gt;=7,Calculator!$O897&lt;=10),1,0)</f>
      </c>
    </row>
    <row r="28539" spans="1:3" x14ac:dyDescent="0.25">
      <c r="A28539">
        <v>897</v>
      </c>
      <c r="B28539" t="s">
        <v>71</v>
      </c>
      <c r="C28539">
        <f>IF(Calculator!$O897="",1,0)</f>
      </c>
    </row>
    <row r="28540" spans="1:3" x14ac:dyDescent="0.25">
      <c r="A28540">
        <v>897</v>
      </c>
      <c r="B28540" t="s">
        <v>72</v>
      </c>
      <c r="C28540">
        <f>IF(OR(Calculator!$M897="",Calculator!$M897=0),0,LN(Calculator!$M897))</f>
      </c>
    </row>
    <row r="28541" spans="1:3" x14ac:dyDescent="0.25">
      <c r="A28541">
        <v>897</v>
      </c>
      <c r="B28541" t="s">
        <v>73</v>
      </c>
      <c r="C28541">
        <f>IF(Calculator!$M897="",1,0)</f>
      </c>
    </row>
    <row r="28542" spans="1:3" x14ac:dyDescent="0.25">
      <c r="A28542">
        <v>897</v>
      </c>
      <c r="B28542" t="s">
        <v>74</v>
      </c>
      <c r="C28542">
        <f>IF(Calculator!$N897="",0,(Calculator!$N897-5.3)*IF(Calculator!$G897="Yes",1,0))</f>
      </c>
    </row>
    <row r="28543" spans="1:3" x14ac:dyDescent="0.25">
      <c r="A28543">
        <v>897</v>
      </c>
      <c r="B28543" t="s">
        <v>75</v>
      </c>
      <c r="C28543">
        <f>IF(Calculator!$N897="",0,(Calculator!$N897-5.3)*(1-IF(Calculator!$G897="Yes",1,0)))</f>
      </c>
    </row>
    <row r="28544" spans="1:3" x14ac:dyDescent="0.25">
      <c r="A28544">
        <v>897</v>
      </c>
      <c r="B28544" t="s">
        <v>76</v>
      </c>
      <c r="C28544">
        <f>IF(Calculator!$N897="",1,0)</f>
      </c>
    </row>
    <row r="28545" spans="1:3" x14ac:dyDescent="0.25">
      <c r="A28545">
        <v>897</v>
      </c>
      <c r="B28545" t="s">
        <v>77</v>
      </c>
      <c r="C28545">
        <f>1</f>
      </c>
    </row>
    <row r="28546" spans="1:3" x14ac:dyDescent="0.25">
      <c r="A28546">
        <v>898</v>
      </c>
      <c r="B28546" t="s">
        <v>47</v>
      </c>
      <c r="C28546">
        <f>(Calculator!$C898-55)/10</f>
      </c>
    </row>
    <row r="28547" spans="1:3" x14ac:dyDescent="0.25">
      <c r="A28547">
        <v>898</v>
      </c>
      <c r="B28547" t="s">
        <v>48</v>
      </c>
      <c r="C28547">
        <f>((Calculator!$C898-55)/10)^2</f>
      </c>
    </row>
    <row r="28548" spans="1:3" x14ac:dyDescent="0.25">
      <c r="A28548">
        <v>898</v>
      </c>
      <c r="B28548" t="s">
        <v>49</v>
      </c>
      <c r="C28548">
        <f>((Calculator!$D898-Calculator!$E898)*0.02586)-3.5</f>
      </c>
    </row>
    <row r="28549" spans="1:3" x14ac:dyDescent="0.25">
      <c r="A28549">
        <v>898</v>
      </c>
      <c r="B28549" t="s">
        <v>50</v>
      </c>
      <c r="C28549">
        <f>((Calculator!$E898*0.02586)-1.3)/0.3</f>
      </c>
    </row>
    <row r="28550" spans="1:3" x14ac:dyDescent="0.25">
      <c r="A28550">
        <v>898</v>
      </c>
      <c r="B28550" t="s">
        <v>51</v>
      </c>
      <c r="C28550">
        <f>(MIN(Calculator!$F898,110)-110)/20</f>
      </c>
    </row>
    <row r="28551" spans="1:3" x14ac:dyDescent="0.25">
      <c r="A28551">
        <v>898</v>
      </c>
      <c r="B28551" t="s">
        <v>52</v>
      </c>
      <c r="C28551">
        <f>(MAX(Calculator!$F898,110)-130)/20</f>
      </c>
    </row>
    <row r="28552" spans="1:3" x14ac:dyDescent="0.25">
      <c r="A28552">
        <v>898</v>
      </c>
      <c r="B28552" t="s">
        <v>17</v>
      </c>
      <c r="C28552">
        <f>IF(Calculator!$G898="Yes",1,0)</f>
      </c>
    </row>
    <row r="28553" spans="1:3" x14ac:dyDescent="0.25">
      <c r="A28553">
        <v>898</v>
      </c>
      <c r="B28553" t="s">
        <v>53</v>
      </c>
      <c r="C28553">
        <f>IF(Calculator!$H898="Yes",1,0)</f>
      </c>
    </row>
    <row r="28554" spans="1:3" x14ac:dyDescent="0.25">
      <c r="A28554">
        <v>898</v>
      </c>
      <c r="B28554" t="s">
        <v>54</v>
      </c>
      <c r="C28554">
        <f>(MIN(Calculator!$I898,30)-25)/5</f>
      </c>
    </row>
    <row r="28555" spans="1:3" x14ac:dyDescent="0.25">
      <c r="A28555">
        <v>898</v>
      </c>
      <c r="B28555" t="s">
        <v>55</v>
      </c>
      <c r="C28555">
        <f>(MAX(Calculator!$I898,30)-30)/5</f>
      </c>
    </row>
    <row r="28556" spans="1:3" x14ac:dyDescent="0.25">
      <c r="A28556">
        <v>898</v>
      </c>
      <c r="B28556" t="s">
        <v>56</v>
      </c>
      <c r="C28556">
        <f>(MIN(Calculator!$J898,60)-60)/-15</f>
      </c>
    </row>
    <row r="28557" spans="1:3" x14ac:dyDescent="0.25">
      <c r="A28557">
        <v>898</v>
      </c>
      <c r="B28557" t="s">
        <v>57</v>
      </c>
      <c r="C28557">
        <f>(MAX(Calculator!$J898,60)-90)/-15</f>
      </c>
    </row>
    <row r="28558" spans="1:3" x14ac:dyDescent="0.25">
      <c r="A28558">
        <v>898</v>
      </c>
      <c r="B28558" t="s">
        <v>58</v>
      </c>
      <c r="C28558">
        <f>IF(Calculator!$K898="Yes",1,0)</f>
      </c>
    </row>
    <row r="28559" spans="1:3" x14ac:dyDescent="0.25">
      <c r="A28559">
        <v>898</v>
      </c>
      <c r="B28559" t="s">
        <v>59</v>
      </c>
      <c r="C28559">
        <f>IF(Calculator!$L898="Yes",1,0)</f>
      </c>
    </row>
    <row r="28560" spans="1:3" x14ac:dyDescent="0.25">
      <c r="A28560">
        <v>898</v>
      </c>
      <c r="B28560" t="s">
        <v>60</v>
      </c>
      <c r="C28560">
        <f>((MAX(Calculator!$F898,110)-130)/20)*IF(Calculator!$K898="Yes",1,0)</f>
      </c>
    </row>
    <row r="28561" spans="1:3" x14ac:dyDescent="0.25">
      <c r="A28561">
        <v>898</v>
      </c>
      <c r="B28561" t="s">
        <v>61</v>
      </c>
      <c r="C28561">
        <f>((((Calculator!$D898-Calculator!$E898)*0.02586)-3.5))*IF(Calculator!$L898="Yes",1,0)</f>
      </c>
    </row>
    <row r="28562" spans="1:3" x14ac:dyDescent="0.25">
      <c r="A28562">
        <v>898</v>
      </c>
      <c r="B28562" t="s">
        <v>62</v>
      </c>
      <c r="C28562">
        <f>(((Calculator!$C898-55)/10)*(((((Calculator!$D898-Calculator!$E898)*0.02586)-3.5))))</f>
      </c>
    </row>
    <row r="28563" spans="1:3" x14ac:dyDescent="0.25">
      <c r="A28563">
        <v>898</v>
      </c>
      <c r="B28563" t="s">
        <v>63</v>
      </c>
      <c r="C28563">
        <f>(((Calculator!$C898-55)/10)*(((Calculator!$E898*0.02586)-1.3)/0.3))</f>
      </c>
    </row>
    <row r="28564" spans="1:3" x14ac:dyDescent="0.25">
      <c r="A28564">
        <v>898</v>
      </c>
      <c r="B28564" t="s">
        <v>64</v>
      </c>
      <c r="C28564">
        <f>(((Calculator!$C898-55)/10)*((MAX(Calculator!$F898,110)-130)/20))</f>
      </c>
    </row>
    <row r="28565" spans="1:3" x14ac:dyDescent="0.25">
      <c r="A28565">
        <v>898</v>
      </c>
      <c r="B28565" t="s">
        <v>65</v>
      </c>
      <c r="C28565">
        <f>(((Calculator!$C898-55)/10)*IF(Calculator!$G898="Yes",1,0))</f>
      </c>
    </row>
    <row r="28566" spans="1:3" x14ac:dyDescent="0.25">
      <c r="A28566">
        <v>898</v>
      </c>
      <c r="B28566" t="s">
        <v>66</v>
      </c>
      <c r="C28566">
        <f>(((Calculator!$C898-55)/10)*IF(Calculator!$H898="Yes",1,0))</f>
      </c>
    </row>
    <row r="28567" spans="1:3" x14ac:dyDescent="0.25">
      <c r="A28567">
        <v>898</v>
      </c>
      <c r="B28567" t="s">
        <v>67</v>
      </c>
      <c r="C28567">
        <f>(((Calculator!$C898-55)/10)*((MAX(Calculator!$I898,30)-30)/5))</f>
      </c>
    </row>
    <row r="28568" spans="1:3" x14ac:dyDescent="0.25">
      <c r="A28568">
        <v>898</v>
      </c>
      <c r="B28568" t="s">
        <v>68</v>
      </c>
      <c r="C28568">
        <f>(((Calculator!$C898-55)/10)*((MIN(Calculator!$J898,60)-60)/-15))</f>
      </c>
    </row>
    <row r="28569" spans="1:3" x14ac:dyDescent="0.25">
      <c r="A28569">
        <v>898</v>
      </c>
      <c r="B28569" t="s">
        <v>69</v>
      </c>
      <c r="C28569">
        <f>IF(AND(Calculator!$O898&lt;&gt;"",Calculator!$O898&gt;=4,Calculator!$O898&lt;=6),1,0)</f>
      </c>
    </row>
    <row r="28570" spans="1:3" x14ac:dyDescent="0.25">
      <c r="A28570">
        <v>898</v>
      </c>
      <c r="B28570" t="s">
        <v>70</v>
      </c>
      <c r="C28570">
        <f>IF(AND(Calculator!$O898&lt;&gt;"",Calculator!$O898&gt;=7,Calculator!$O898&lt;=10),1,0)</f>
      </c>
    </row>
    <row r="28571" spans="1:3" x14ac:dyDescent="0.25">
      <c r="A28571">
        <v>898</v>
      </c>
      <c r="B28571" t="s">
        <v>71</v>
      </c>
      <c r="C28571">
        <f>IF(Calculator!$O898="",1,0)</f>
      </c>
    </row>
    <row r="28572" spans="1:3" x14ac:dyDescent="0.25">
      <c r="A28572">
        <v>898</v>
      </c>
      <c r="B28572" t="s">
        <v>72</v>
      </c>
      <c r="C28572">
        <f>IF(OR(Calculator!$M898="",Calculator!$M898=0),0,LN(Calculator!$M898))</f>
      </c>
    </row>
    <row r="28573" spans="1:3" x14ac:dyDescent="0.25">
      <c r="A28573">
        <v>898</v>
      </c>
      <c r="B28573" t="s">
        <v>73</v>
      </c>
      <c r="C28573">
        <f>IF(Calculator!$M898="",1,0)</f>
      </c>
    </row>
    <row r="28574" spans="1:3" x14ac:dyDescent="0.25">
      <c r="A28574">
        <v>898</v>
      </c>
      <c r="B28574" t="s">
        <v>74</v>
      </c>
      <c r="C28574">
        <f>IF(Calculator!$N898="",0,(Calculator!$N898-5.3)*IF(Calculator!$G898="Yes",1,0))</f>
      </c>
    </row>
    <row r="28575" spans="1:3" x14ac:dyDescent="0.25">
      <c r="A28575">
        <v>898</v>
      </c>
      <c r="B28575" t="s">
        <v>75</v>
      </c>
      <c r="C28575">
        <f>IF(Calculator!$N898="",0,(Calculator!$N898-5.3)*(1-IF(Calculator!$G898="Yes",1,0)))</f>
      </c>
    </row>
    <row r="28576" spans="1:3" x14ac:dyDescent="0.25">
      <c r="A28576">
        <v>898</v>
      </c>
      <c r="B28576" t="s">
        <v>76</v>
      </c>
      <c r="C28576">
        <f>IF(Calculator!$N898="",1,0)</f>
      </c>
    </row>
    <row r="28577" spans="1:3" x14ac:dyDescent="0.25">
      <c r="A28577">
        <v>898</v>
      </c>
      <c r="B28577" t="s">
        <v>77</v>
      </c>
      <c r="C28577">
        <f>1</f>
      </c>
    </row>
    <row r="28578" spans="1:3" x14ac:dyDescent="0.25">
      <c r="A28578">
        <v>899</v>
      </c>
      <c r="B28578" t="s">
        <v>47</v>
      </c>
      <c r="C28578">
        <f>(Calculator!$C899-55)/10</f>
      </c>
    </row>
    <row r="28579" spans="1:3" x14ac:dyDescent="0.25">
      <c r="A28579">
        <v>899</v>
      </c>
      <c r="B28579" t="s">
        <v>48</v>
      </c>
      <c r="C28579">
        <f>((Calculator!$C899-55)/10)^2</f>
      </c>
    </row>
    <row r="28580" spans="1:3" x14ac:dyDescent="0.25">
      <c r="A28580">
        <v>899</v>
      </c>
      <c r="B28580" t="s">
        <v>49</v>
      </c>
      <c r="C28580">
        <f>((Calculator!$D899-Calculator!$E899)*0.02586)-3.5</f>
      </c>
    </row>
    <row r="28581" spans="1:3" x14ac:dyDescent="0.25">
      <c r="A28581">
        <v>899</v>
      </c>
      <c r="B28581" t="s">
        <v>50</v>
      </c>
      <c r="C28581">
        <f>((Calculator!$E899*0.02586)-1.3)/0.3</f>
      </c>
    </row>
    <row r="28582" spans="1:3" x14ac:dyDescent="0.25">
      <c r="A28582">
        <v>899</v>
      </c>
      <c r="B28582" t="s">
        <v>51</v>
      </c>
      <c r="C28582">
        <f>(MIN(Calculator!$F899,110)-110)/20</f>
      </c>
    </row>
    <row r="28583" spans="1:3" x14ac:dyDescent="0.25">
      <c r="A28583">
        <v>899</v>
      </c>
      <c r="B28583" t="s">
        <v>52</v>
      </c>
      <c r="C28583">
        <f>(MAX(Calculator!$F899,110)-130)/20</f>
      </c>
    </row>
    <row r="28584" spans="1:3" x14ac:dyDescent="0.25">
      <c r="A28584">
        <v>899</v>
      </c>
      <c r="B28584" t="s">
        <v>17</v>
      </c>
      <c r="C28584">
        <f>IF(Calculator!$G899="Yes",1,0)</f>
      </c>
    </row>
    <row r="28585" spans="1:3" x14ac:dyDescent="0.25">
      <c r="A28585">
        <v>899</v>
      </c>
      <c r="B28585" t="s">
        <v>53</v>
      </c>
      <c r="C28585">
        <f>IF(Calculator!$H899="Yes",1,0)</f>
      </c>
    </row>
    <row r="28586" spans="1:3" x14ac:dyDescent="0.25">
      <c r="A28586">
        <v>899</v>
      </c>
      <c r="B28586" t="s">
        <v>54</v>
      </c>
      <c r="C28586">
        <f>(MIN(Calculator!$I899,30)-25)/5</f>
      </c>
    </row>
    <row r="28587" spans="1:3" x14ac:dyDescent="0.25">
      <c r="A28587">
        <v>899</v>
      </c>
      <c r="B28587" t="s">
        <v>55</v>
      </c>
      <c r="C28587">
        <f>(MAX(Calculator!$I899,30)-30)/5</f>
      </c>
    </row>
    <row r="28588" spans="1:3" x14ac:dyDescent="0.25">
      <c r="A28588">
        <v>899</v>
      </c>
      <c r="B28588" t="s">
        <v>56</v>
      </c>
      <c r="C28588">
        <f>(MIN(Calculator!$J899,60)-60)/-15</f>
      </c>
    </row>
    <row r="28589" spans="1:3" x14ac:dyDescent="0.25">
      <c r="A28589">
        <v>899</v>
      </c>
      <c r="B28589" t="s">
        <v>57</v>
      </c>
      <c r="C28589">
        <f>(MAX(Calculator!$J899,60)-90)/-15</f>
      </c>
    </row>
    <row r="28590" spans="1:3" x14ac:dyDescent="0.25">
      <c r="A28590">
        <v>899</v>
      </c>
      <c r="B28590" t="s">
        <v>58</v>
      </c>
      <c r="C28590">
        <f>IF(Calculator!$K899="Yes",1,0)</f>
      </c>
    </row>
    <row r="28591" spans="1:3" x14ac:dyDescent="0.25">
      <c r="A28591">
        <v>899</v>
      </c>
      <c r="B28591" t="s">
        <v>59</v>
      </c>
      <c r="C28591">
        <f>IF(Calculator!$L899="Yes",1,0)</f>
      </c>
    </row>
    <row r="28592" spans="1:3" x14ac:dyDescent="0.25">
      <c r="A28592">
        <v>899</v>
      </c>
      <c r="B28592" t="s">
        <v>60</v>
      </c>
      <c r="C28592">
        <f>((MAX(Calculator!$F899,110)-130)/20)*IF(Calculator!$K899="Yes",1,0)</f>
      </c>
    </row>
    <row r="28593" spans="1:3" x14ac:dyDescent="0.25">
      <c r="A28593">
        <v>899</v>
      </c>
      <c r="B28593" t="s">
        <v>61</v>
      </c>
      <c r="C28593">
        <f>((((Calculator!$D899-Calculator!$E899)*0.02586)-3.5))*IF(Calculator!$L899="Yes",1,0)</f>
      </c>
    </row>
    <row r="28594" spans="1:3" x14ac:dyDescent="0.25">
      <c r="A28594">
        <v>899</v>
      </c>
      <c r="B28594" t="s">
        <v>62</v>
      </c>
      <c r="C28594">
        <f>(((Calculator!$C899-55)/10)*(((((Calculator!$D899-Calculator!$E899)*0.02586)-3.5))))</f>
      </c>
    </row>
    <row r="28595" spans="1:3" x14ac:dyDescent="0.25">
      <c r="A28595">
        <v>899</v>
      </c>
      <c r="B28595" t="s">
        <v>63</v>
      </c>
      <c r="C28595">
        <f>(((Calculator!$C899-55)/10)*(((Calculator!$E899*0.02586)-1.3)/0.3))</f>
      </c>
    </row>
    <row r="28596" spans="1:3" x14ac:dyDescent="0.25">
      <c r="A28596">
        <v>899</v>
      </c>
      <c r="B28596" t="s">
        <v>64</v>
      </c>
      <c r="C28596">
        <f>(((Calculator!$C899-55)/10)*((MAX(Calculator!$F899,110)-130)/20))</f>
      </c>
    </row>
    <row r="28597" spans="1:3" x14ac:dyDescent="0.25">
      <c r="A28597">
        <v>899</v>
      </c>
      <c r="B28597" t="s">
        <v>65</v>
      </c>
      <c r="C28597">
        <f>(((Calculator!$C899-55)/10)*IF(Calculator!$G899="Yes",1,0))</f>
      </c>
    </row>
    <row r="28598" spans="1:3" x14ac:dyDescent="0.25">
      <c r="A28598">
        <v>899</v>
      </c>
      <c r="B28598" t="s">
        <v>66</v>
      </c>
      <c r="C28598">
        <f>(((Calculator!$C899-55)/10)*IF(Calculator!$H899="Yes",1,0))</f>
      </c>
    </row>
    <row r="28599" spans="1:3" x14ac:dyDescent="0.25">
      <c r="A28599">
        <v>899</v>
      </c>
      <c r="B28599" t="s">
        <v>67</v>
      </c>
      <c r="C28599">
        <f>(((Calculator!$C899-55)/10)*((MAX(Calculator!$I899,30)-30)/5))</f>
      </c>
    </row>
    <row r="28600" spans="1:3" x14ac:dyDescent="0.25">
      <c r="A28600">
        <v>899</v>
      </c>
      <c r="B28600" t="s">
        <v>68</v>
      </c>
      <c r="C28600">
        <f>(((Calculator!$C899-55)/10)*((MIN(Calculator!$J899,60)-60)/-15))</f>
      </c>
    </row>
    <row r="28601" spans="1:3" x14ac:dyDescent="0.25">
      <c r="A28601">
        <v>899</v>
      </c>
      <c r="B28601" t="s">
        <v>69</v>
      </c>
      <c r="C28601">
        <f>IF(AND(Calculator!$O899&lt;&gt;"",Calculator!$O899&gt;=4,Calculator!$O899&lt;=6),1,0)</f>
      </c>
    </row>
    <row r="28602" spans="1:3" x14ac:dyDescent="0.25">
      <c r="A28602">
        <v>899</v>
      </c>
      <c r="B28602" t="s">
        <v>70</v>
      </c>
      <c r="C28602">
        <f>IF(AND(Calculator!$O899&lt;&gt;"",Calculator!$O899&gt;=7,Calculator!$O899&lt;=10),1,0)</f>
      </c>
    </row>
    <row r="28603" spans="1:3" x14ac:dyDescent="0.25">
      <c r="A28603">
        <v>899</v>
      </c>
      <c r="B28603" t="s">
        <v>71</v>
      </c>
      <c r="C28603">
        <f>IF(Calculator!$O899="",1,0)</f>
      </c>
    </row>
    <row r="28604" spans="1:3" x14ac:dyDescent="0.25">
      <c r="A28604">
        <v>899</v>
      </c>
      <c r="B28604" t="s">
        <v>72</v>
      </c>
      <c r="C28604">
        <f>IF(OR(Calculator!$M899="",Calculator!$M899=0),0,LN(Calculator!$M899))</f>
      </c>
    </row>
    <row r="28605" spans="1:3" x14ac:dyDescent="0.25">
      <c r="A28605">
        <v>899</v>
      </c>
      <c r="B28605" t="s">
        <v>73</v>
      </c>
      <c r="C28605">
        <f>IF(Calculator!$M899="",1,0)</f>
      </c>
    </row>
    <row r="28606" spans="1:3" x14ac:dyDescent="0.25">
      <c r="A28606">
        <v>899</v>
      </c>
      <c r="B28606" t="s">
        <v>74</v>
      </c>
      <c r="C28606">
        <f>IF(Calculator!$N899="",0,(Calculator!$N899-5.3)*IF(Calculator!$G899="Yes",1,0))</f>
      </c>
    </row>
    <row r="28607" spans="1:3" x14ac:dyDescent="0.25">
      <c r="A28607">
        <v>899</v>
      </c>
      <c r="B28607" t="s">
        <v>75</v>
      </c>
      <c r="C28607">
        <f>IF(Calculator!$N899="",0,(Calculator!$N899-5.3)*(1-IF(Calculator!$G899="Yes",1,0)))</f>
      </c>
    </row>
    <row r="28608" spans="1:3" x14ac:dyDescent="0.25">
      <c r="A28608">
        <v>899</v>
      </c>
      <c r="B28608" t="s">
        <v>76</v>
      </c>
      <c r="C28608">
        <f>IF(Calculator!$N899="",1,0)</f>
      </c>
    </row>
    <row r="28609" spans="1:3" x14ac:dyDescent="0.25">
      <c r="A28609">
        <v>899</v>
      </c>
      <c r="B28609" t="s">
        <v>77</v>
      </c>
      <c r="C28609">
        <f>1</f>
      </c>
    </row>
    <row r="28610" spans="1:3" x14ac:dyDescent="0.25">
      <c r="A28610">
        <v>900</v>
      </c>
      <c r="B28610" t="s">
        <v>47</v>
      </c>
      <c r="C28610">
        <f>(Calculator!$C900-55)/10</f>
      </c>
    </row>
    <row r="28611" spans="1:3" x14ac:dyDescent="0.25">
      <c r="A28611">
        <v>900</v>
      </c>
      <c r="B28611" t="s">
        <v>48</v>
      </c>
      <c r="C28611">
        <f>((Calculator!$C900-55)/10)^2</f>
      </c>
    </row>
    <row r="28612" spans="1:3" x14ac:dyDescent="0.25">
      <c r="A28612">
        <v>900</v>
      </c>
      <c r="B28612" t="s">
        <v>49</v>
      </c>
      <c r="C28612">
        <f>((Calculator!$D900-Calculator!$E900)*0.02586)-3.5</f>
      </c>
    </row>
    <row r="28613" spans="1:3" x14ac:dyDescent="0.25">
      <c r="A28613">
        <v>900</v>
      </c>
      <c r="B28613" t="s">
        <v>50</v>
      </c>
      <c r="C28613">
        <f>((Calculator!$E900*0.02586)-1.3)/0.3</f>
      </c>
    </row>
    <row r="28614" spans="1:3" x14ac:dyDescent="0.25">
      <c r="A28614">
        <v>900</v>
      </c>
      <c r="B28614" t="s">
        <v>51</v>
      </c>
      <c r="C28614">
        <f>(MIN(Calculator!$F900,110)-110)/20</f>
      </c>
    </row>
    <row r="28615" spans="1:3" x14ac:dyDescent="0.25">
      <c r="A28615">
        <v>900</v>
      </c>
      <c r="B28615" t="s">
        <v>52</v>
      </c>
      <c r="C28615">
        <f>(MAX(Calculator!$F900,110)-130)/20</f>
      </c>
    </row>
    <row r="28616" spans="1:3" x14ac:dyDescent="0.25">
      <c r="A28616">
        <v>900</v>
      </c>
      <c r="B28616" t="s">
        <v>17</v>
      </c>
      <c r="C28616">
        <f>IF(Calculator!$G900="Yes",1,0)</f>
      </c>
    </row>
    <row r="28617" spans="1:3" x14ac:dyDescent="0.25">
      <c r="A28617">
        <v>900</v>
      </c>
      <c r="B28617" t="s">
        <v>53</v>
      </c>
      <c r="C28617">
        <f>IF(Calculator!$H900="Yes",1,0)</f>
      </c>
    </row>
    <row r="28618" spans="1:3" x14ac:dyDescent="0.25">
      <c r="A28618">
        <v>900</v>
      </c>
      <c r="B28618" t="s">
        <v>54</v>
      </c>
      <c r="C28618">
        <f>(MIN(Calculator!$I900,30)-25)/5</f>
      </c>
    </row>
    <row r="28619" spans="1:3" x14ac:dyDescent="0.25">
      <c r="A28619">
        <v>900</v>
      </c>
      <c r="B28619" t="s">
        <v>55</v>
      </c>
      <c r="C28619">
        <f>(MAX(Calculator!$I900,30)-30)/5</f>
      </c>
    </row>
    <row r="28620" spans="1:3" x14ac:dyDescent="0.25">
      <c r="A28620">
        <v>900</v>
      </c>
      <c r="B28620" t="s">
        <v>56</v>
      </c>
      <c r="C28620">
        <f>(MIN(Calculator!$J900,60)-60)/-15</f>
      </c>
    </row>
    <row r="28621" spans="1:3" x14ac:dyDescent="0.25">
      <c r="A28621">
        <v>900</v>
      </c>
      <c r="B28621" t="s">
        <v>57</v>
      </c>
      <c r="C28621">
        <f>(MAX(Calculator!$J900,60)-90)/-15</f>
      </c>
    </row>
    <row r="28622" spans="1:3" x14ac:dyDescent="0.25">
      <c r="A28622">
        <v>900</v>
      </c>
      <c r="B28622" t="s">
        <v>58</v>
      </c>
      <c r="C28622">
        <f>IF(Calculator!$K900="Yes",1,0)</f>
      </c>
    </row>
    <row r="28623" spans="1:3" x14ac:dyDescent="0.25">
      <c r="A28623">
        <v>900</v>
      </c>
      <c r="B28623" t="s">
        <v>59</v>
      </c>
      <c r="C28623">
        <f>IF(Calculator!$L900="Yes",1,0)</f>
      </c>
    </row>
    <row r="28624" spans="1:3" x14ac:dyDescent="0.25">
      <c r="A28624">
        <v>900</v>
      </c>
      <c r="B28624" t="s">
        <v>60</v>
      </c>
      <c r="C28624">
        <f>((MAX(Calculator!$F900,110)-130)/20)*IF(Calculator!$K900="Yes",1,0)</f>
      </c>
    </row>
    <row r="28625" spans="1:3" x14ac:dyDescent="0.25">
      <c r="A28625">
        <v>900</v>
      </c>
      <c r="B28625" t="s">
        <v>61</v>
      </c>
      <c r="C28625">
        <f>((((Calculator!$D900-Calculator!$E900)*0.02586)-3.5))*IF(Calculator!$L900="Yes",1,0)</f>
      </c>
    </row>
    <row r="28626" spans="1:3" x14ac:dyDescent="0.25">
      <c r="A28626">
        <v>900</v>
      </c>
      <c r="B28626" t="s">
        <v>62</v>
      </c>
      <c r="C28626">
        <f>(((Calculator!$C900-55)/10)*(((((Calculator!$D900-Calculator!$E900)*0.02586)-3.5))))</f>
      </c>
    </row>
    <row r="28627" spans="1:3" x14ac:dyDescent="0.25">
      <c r="A28627">
        <v>900</v>
      </c>
      <c r="B28627" t="s">
        <v>63</v>
      </c>
      <c r="C28627">
        <f>(((Calculator!$C900-55)/10)*(((Calculator!$E900*0.02586)-1.3)/0.3))</f>
      </c>
    </row>
    <row r="28628" spans="1:3" x14ac:dyDescent="0.25">
      <c r="A28628">
        <v>900</v>
      </c>
      <c r="B28628" t="s">
        <v>64</v>
      </c>
      <c r="C28628">
        <f>(((Calculator!$C900-55)/10)*((MAX(Calculator!$F900,110)-130)/20))</f>
      </c>
    </row>
    <row r="28629" spans="1:3" x14ac:dyDescent="0.25">
      <c r="A28629">
        <v>900</v>
      </c>
      <c r="B28629" t="s">
        <v>65</v>
      </c>
      <c r="C28629">
        <f>(((Calculator!$C900-55)/10)*IF(Calculator!$G900="Yes",1,0))</f>
      </c>
    </row>
    <row r="28630" spans="1:3" x14ac:dyDescent="0.25">
      <c r="A28630">
        <v>900</v>
      </c>
      <c r="B28630" t="s">
        <v>66</v>
      </c>
      <c r="C28630">
        <f>(((Calculator!$C900-55)/10)*IF(Calculator!$H900="Yes",1,0))</f>
      </c>
    </row>
    <row r="28631" spans="1:3" x14ac:dyDescent="0.25">
      <c r="A28631">
        <v>900</v>
      </c>
      <c r="B28631" t="s">
        <v>67</v>
      </c>
      <c r="C28631">
        <f>(((Calculator!$C900-55)/10)*((MAX(Calculator!$I900,30)-30)/5))</f>
      </c>
    </row>
    <row r="28632" spans="1:3" x14ac:dyDescent="0.25">
      <c r="A28632">
        <v>900</v>
      </c>
      <c r="B28632" t="s">
        <v>68</v>
      </c>
      <c r="C28632">
        <f>(((Calculator!$C900-55)/10)*((MIN(Calculator!$J900,60)-60)/-15))</f>
      </c>
    </row>
    <row r="28633" spans="1:3" x14ac:dyDescent="0.25">
      <c r="A28633">
        <v>900</v>
      </c>
      <c r="B28633" t="s">
        <v>69</v>
      </c>
      <c r="C28633">
        <f>IF(AND(Calculator!$O900&lt;&gt;"",Calculator!$O900&gt;=4,Calculator!$O900&lt;=6),1,0)</f>
      </c>
    </row>
    <row r="28634" spans="1:3" x14ac:dyDescent="0.25">
      <c r="A28634">
        <v>900</v>
      </c>
      <c r="B28634" t="s">
        <v>70</v>
      </c>
      <c r="C28634">
        <f>IF(AND(Calculator!$O900&lt;&gt;"",Calculator!$O900&gt;=7,Calculator!$O900&lt;=10),1,0)</f>
      </c>
    </row>
    <row r="28635" spans="1:3" x14ac:dyDescent="0.25">
      <c r="A28635">
        <v>900</v>
      </c>
      <c r="B28635" t="s">
        <v>71</v>
      </c>
      <c r="C28635">
        <f>IF(Calculator!$O900="",1,0)</f>
      </c>
    </row>
    <row r="28636" spans="1:3" x14ac:dyDescent="0.25">
      <c r="A28636">
        <v>900</v>
      </c>
      <c r="B28636" t="s">
        <v>72</v>
      </c>
      <c r="C28636">
        <f>IF(OR(Calculator!$M900="",Calculator!$M900=0),0,LN(Calculator!$M900))</f>
      </c>
    </row>
    <row r="28637" spans="1:3" x14ac:dyDescent="0.25">
      <c r="A28637">
        <v>900</v>
      </c>
      <c r="B28637" t="s">
        <v>73</v>
      </c>
      <c r="C28637">
        <f>IF(Calculator!$M900="",1,0)</f>
      </c>
    </row>
    <row r="28638" spans="1:3" x14ac:dyDescent="0.25">
      <c r="A28638">
        <v>900</v>
      </c>
      <c r="B28638" t="s">
        <v>74</v>
      </c>
      <c r="C28638">
        <f>IF(Calculator!$N900="",0,(Calculator!$N900-5.3)*IF(Calculator!$G900="Yes",1,0))</f>
      </c>
    </row>
    <row r="28639" spans="1:3" x14ac:dyDescent="0.25">
      <c r="A28639">
        <v>900</v>
      </c>
      <c r="B28639" t="s">
        <v>75</v>
      </c>
      <c r="C28639">
        <f>IF(Calculator!$N900="",0,(Calculator!$N900-5.3)*(1-IF(Calculator!$G900="Yes",1,0)))</f>
      </c>
    </row>
    <row r="28640" spans="1:3" x14ac:dyDescent="0.25">
      <c r="A28640">
        <v>900</v>
      </c>
      <c r="B28640" t="s">
        <v>76</v>
      </c>
      <c r="C28640">
        <f>IF(Calculator!$N900="",1,0)</f>
      </c>
    </row>
    <row r="28641" spans="1:3" x14ac:dyDescent="0.25">
      <c r="A28641">
        <v>900</v>
      </c>
      <c r="B28641" t="s">
        <v>77</v>
      </c>
      <c r="C28641">
        <f>1</f>
      </c>
    </row>
    <row r="28642" spans="1:3" x14ac:dyDescent="0.25">
      <c r="A28642">
        <v>901</v>
      </c>
      <c r="B28642" t="s">
        <v>47</v>
      </c>
      <c r="C28642">
        <f>(Calculator!$C901-55)/10</f>
      </c>
    </row>
    <row r="28643" spans="1:3" x14ac:dyDescent="0.25">
      <c r="A28643">
        <v>901</v>
      </c>
      <c r="B28643" t="s">
        <v>48</v>
      </c>
      <c r="C28643">
        <f>((Calculator!$C901-55)/10)^2</f>
      </c>
    </row>
    <row r="28644" spans="1:3" x14ac:dyDescent="0.25">
      <c r="A28644">
        <v>901</v>
      </c>
      <c r="B28644" t="s">
        <v>49</v>
      </c>
      <c r="C28644">
        <f>((Calculator!$D901-Calculator!$E901)*0.02586)-3.5</f>
      </c>
    </row>
    <row r="28645" spans="1:3" x14ac:dyDescent="0.25">
      <c r="A28645">
        <v>901</v>
      </c>
      <c r="B28645" t="s">
        <v>50</v>
      </c>
      <c r="C28645">
        <f>((Calculator!$E901*0.02586)-1.3)/0.3</f>
      </c>
    </row>
    <row r="28646" spans="1:3" x14ac:dyDescent="0.25">
      <c r="A28646">
        <v>901</v>
      </c>
      <c r="B28646" t="s">
        <v>51</v>
      </c>
      <c r="C28646">
        <f>(MIN(Calculator!$F901,110)-110)/20</f>
      </c>
    </row>
    <row r="28647" spans="1:3" x14ac:dyDescent="0.25">
      <c r="A28647">
        <v>901</v>
      </c>
      <c r="B28647" t="s">
        <v>52</v>
      </c>
      <c r="C28647">
        <f>(MAX(Calculator!$F901,110)-130)/20</f>
      </c>
    </row>
    <row r="28648" spans="1:3" x14ac:dyDescent="0.25">
      <c r="A28648">
        <v>901</v>
      </c>
      <c r="B28648" t="s">
        <v>17</v>
      </c>
      <c r="C28648">
        <f>IF(Calculator!$G901="Yes",1,0)</f>
      </c>
    </row>
    <row r="28649" spans="1:3" x14ac:dyDescent="0.25">
      <c r="A28649">
        <v>901</v>
      </c>
      <c r="B28649" t="s">
        <v>53</v>
      </c>
      <c r="C28649">
        <f>IF(Calculator!$H901="Yes",1,0)</f>
      </c>
    </row>
    <row r="28650" spans="1:3" x14ac:dyDescent="0.25">
      <c r="A28650">
        <v>901</v>
      </c>
      <c r="B28650" t="s">
        <v>54</v>
      </c>
      <c r="C28650">
        <f>(MIN(Calculator!$I901,30)-25)/5</f>
      </c>
    </row>
    <row r="28651" spans="1:3" x14ac:dyDescent="0.25">
      <c r="A28651">
        <v>901</v>
      </c>
      <c r="B28651" t="s">
        <v>55</v>
      </c>
      <c r="C28651">
        <f>(MAX(Calculator!$I901,30)-30)/5</f>
      </c>
    </row>
    <row r="28652" spans="1:3" x14ac:dyDescent="0.25">
      <c r="A28652">
        <v>901</v>
      </c>
      <c r="B28652" t="s">
        <v>56</v>
      </c>
      <c r="C28652">
        <f>(MIN(Calculator!$J901,60)-60)/-15</f>
      </c>
    </row>
    <row r="28653" spans="1:3" x14ac:dyDescent="0.25">
      <c r="A28653">
        <v>901</v>
      </c>
      <c r="B28653" t="s">
        <v>57</v>
      </c>
      <c r="C28653">
        <f>(MAX(Calculator!$J901,60)-90)/-15</f>
      </c>
    </row>
    <row r="28654" spans="1:3" x14ac:dyDescent="0.25">
      <c r="A28654">
        <v>901</v>
      </c>
      <c r="B28654" t="s">
        <v>58</v>
      </c>
      <c r="C28654">
        <f>IF(Calculator!$K901="Yes",1,0)</f>
      </c>
    </row>
    <row r="28655" spans="1:3" x14ac:dyDescent="0.25">
      <c r="A28655">
        <v>901</v>
      </c>
      <c r="B28655" t="s">
        <v>59</v>
      </c>
      <c r="C28655">
        <f>IF(Calculator!$L901="Yes",1,0)</f>
      </c>
    </row>
    <row r="28656" spans="1:3" x14ac:dyDescent="0.25">
      <c r="A28656">
        <v>901</v>
      </c>
      <c r="B28656" t="s">
        <v>60</v>
      </c>
      <c r="C28656">
        <f>((MAX(Calculator!$F901,110)-130)/20)*IF(Calculator!$K901="Yes",1,0)</f>
      </c>
    </row>
    <row r="28657" spans="1:3" x14ac:dyDescent="0.25">
      <c r="A28657">
        <v>901</v>
      </c>
      <c r="B28657" t="s">
        <v>61</v>
      </c>
      <c r="C28657">
        <f>((((Calculator!$D901-Calculator!$E901)*0.02586)-3.5))*IF(Calculator!$L901="Yes",1,0)</f>
      </c>
    </row>
    <row r="28658" spans="1:3" x14ac:dyDescent="0.25">
      <c r="A28658">
        <v>901</v>
      </c>
      <c r="B28658" t="s">
        <v>62</v>
      </c>
      <c r="C28658">
        <f>(((Calculator!$C901-55)/10)*(((((Calculator!$D901-Calculator!$E901)*0.02586)-3.5))))</f>
      </c>
    </row>
    <row r="28659" spans="1:3" x14ac:dyDescent="0.25">
      <c r="A28659">
        <v>901</v>
      </c>
      <c r="B28659" t="s">
        <v>63</v>
      </c>
      <c r="C28659">
        <f>(((Calculator!$C901-55)/10)*(((Calculator!$E901*0.02586)-1.3)/0.3))</f>
      </c>
    </row>
    <row r="28660" spans="1:3" x14ac:dyDescent="0.25">
      <c r="A28660">
        <v>901</v>
      </c>
      <c r="B28660" t="s">
        <v>64</v>
      </c>
      <c r="C28660">
        <f>(((Calculator!$C901-55)/10)*((MAX(Calculator!$F901,110)-130)/20))</f>
      </c>
    </row>
    <row r="28661" spans="1:3" x14ac:dyDescent="0.25">
      <c r="A28661">
        <v>901</v>
      </c>
      <c r="B28661" t="s">
        <v>65</v>
      </c>
      <c r="C28661">
        <f>(((Calculator!$C901-55)/10)*IF(Calculator!$G901="Yes",1,0))</f>
      </c>
    </row>
    <row r="28662" spans="1:3" x14ac:dyDescent="0.25">
      <c r="A28662">
        <v>901</v>
      </c>
      <c r="B28662" t="s">
        <v>66</v>
      </c>
      <c r="C28662">
        <f>(((Calculator!$C901-55)/10)*IF(Calculator!$H901="Yes",1,0))</f>
      </c>
    </row>
    <row r="28663" spans="1:3" x14ac:dyDescent="0.25">
      <c r="A28663">
        <v>901</v>
      </c>
      <c r="B28663" t="s">
        <v>67</v>
      </c>
      <c r="C28663">
        <f>(((Calculator!$C901-55)/10)*((MAX(Calculator!$I901,30)-30)/5))</f>
      </c>
    </row>
    <row r="28664" spans="1:3" x14ac:dyDescent="0.25">
      <c r="A28664">
        <v>901</v>
      </c>
      <c r="B28664" t="s">
        <v>68</v>
      </c>
      <c r="C28664">
        <f>(((Calculator!$C901-55)/10)*((MIN(Calculator!$J901,60)-60)/-15))</f>
      </c>
    </row>
    <row r="28665" spans="1:3" x14ac:dyDescent="0.25">
      <c r="A28665">
        <v>901</v>
      </c>
      <c r="B28665" t="s">
        <v>69</v>
      </c>
      <c r="C28665">
        <f>IF(AND(Calculator!$O901&lt;&gt;"",Calculator!$O901&gt;=4,Calculator!$O901&lt;=6),1,0)</f>
      </c>
    </row>
    <row r="28666" spans="1:3" x14ac:dyDescent="0.25">
      <c r="A28666">
        <v>901</v>
      </c>
      <c r="B28666" t="s">
        <v>70</v>
      </c>
      <c r="C28666">
        <f>IF(AND(Calculator!$O901&lt;&gt;"",Calculator!$O901&gt;=7,Calculator!$O901&lt;=10),1,0)</f>
      </c>
    </row>
    <row r="28667" spans="1:3" x14ac:dyDescent="0.25">
      <c r="A28667">
        <v>901</v>
      </c>
      <c r="B28667" t="s">
        <v>71</v>
      </c>
      <c r="C28667">
        <f>IF(Calculator!$O901="",1,0)</f>
      </c>
    </row>
    <row r="28668" spans="1:3" x14ac:dyDescent="0.25">
      <c r="A28668">
        <v>901</v>
      </c>
      <c r="B28668" t="s">
        <v>72</v>
      </c>
      <c r="C28668">
        <f>IF(OR(Calculator!$M901="",Calculator!$M901=0),0,LN(Calculator!$M901))</f>
      </c>
    </row>
    <row r="28669" spans="1:3" x14ac:dyDescent="0.25">
      <c r="A28669">
        <v>901</v>
      </c>
      <c r="B28669" t="s">
        <v>73</v>
      </c>
      <c r="C28669">
        <f>IF(Calculator!$M901="",1,0)</f>
      </c>
    </row>
    <row r="28670" spans="1:3" x14ac:dyDescent="0.25">
      <c r="A28670">
        <v>901</v>
      </c>
      <c r="B28670" t="s">
        <v>74</v>
      </c>
      <c r="C28670">
        <f>IF(Calculator!$N901="",0,(Calculator!$N901-5.3)*IF(Calculator!$G901="Yes",1,0))</f>
      </c>
    </row>
    <row r="28671" spans="1:3" x14ac:dyDescent="0.25">
      <c r="A28671">
        <v>901</v>
      </c>
      <c r="B28671" t="s">
        <v>75</v>
      </c>
      <c r="C28671">
        <f>IF(Calculator!$N901="",0,(Calculator!$N901-5.3)*(1-IF(Calculator!$G901="Yes",1,0)))</f>
      </c>
    </row>
    <row r="28672" spans="1:3" x14ac:dyDescent="0.25">
      <c r="A28672">
        <v>901</v>
      </c>
      <c r="B28672" t="s">
        <v>76</v>
      </c>
      <c r="C28672">
        <f>IF(Calculator!$N901="",1,0)</f>
      </c>
    </row>
    <row r="28673" spans="1:3" x14ac:dyDescent="0.25">
      <c r="A28673">
        <v>901</v>
      </c>
      <c r="B28673" t="s">
        <v>77</v>
      </c>
      <c r="C28673">
        <f>1</f>
      </c>
    </row>
    <row r="28674" spans="1:3" x14ac:dyDescent="0.25">
      <c r="A28674">
        <v>902</v>
      </c>
      <c r="B28674" t="s">
        <v>47</v>
      </c>
      <c r="C28674">
        <f>(Calculator!$C902-55)/10</f>
      </c>
    </row>
    <row r="28675" spans="1:3" x14ac:dyDescent="0.25">
      <c r="A28675">
        <v>902</v>
      </c>
      <c r="B28675" t="s">
        <v>48</v>
      </c>
      <c r="C28675">
        <f>((Calculator!$C902-55)/10)^2</f>
      </c>
    </row>
    <row r="28676" spans="1:3" x14ac:dyDescent="0.25">
      <c r="A28676">
        <v>902</v>
      </c>
      <c r="B28676" t="s">
        <v>49</v>
      </c>
      <c r="C28676">
        <f>((Calculator!$D902-Calculator!$E902)*0.02586)-3.5</f>
      </c>
    </row>
    <row r="28677" spans="1:3" x14ac:dyDescent="0.25">
      <c r="A28677">
        <v>902</v>
      </c>
      <c r="B28677" t="s">
        <v>50</v>
      </c>
      <c r="C28677">
        <f>((Calculator!$E902*0.02586)-1.3)/0.3</f>
      </c>
    </row>
    <row r="28678" spans="1:3" x14ac:dyDescent="0.25">
      <c r="A28678">
        <v>902</v>
      </c>
      <c r="B28678" t="s">
        <v>51</v>
      </c>
      <c r="C28678">
        <f>(MIN(Calculator!$F902,110)-110)/20</f>
      </c>
    </row>
    <row r="28679" spans="1:3" x14ac:dyDescent="0.25">
      <c r="A28679">
        <v>902</v>
      </c>
      <c r="B28679" t="s">
        <v>52</v>
      </c>
      <c r="C28679">
        <f>(MAX(Calculator!$F902,110)-130)/20</f>
      </c>
    </row>
    <row r="28680" spans="1:3" x14ac:dyDescent="0.25">
      <c r="A28680">
        <v>902</v>
      </c>
      <c r="B28680" t="s">
        <v>17</v>
      </c>
      <c r="C28680">
        <f>IF(Calculator!$G902="Yes",1,0)</f>
      </c>
    </row>
    <row r="28681" spans="1:3" x14ac:dyDescent="0.25">
      <c r="A28681">
        <v>902</v>
      </c>
      <c r="B28681" t="s">
        <v>53</v>
      </c>
      <c r="C28681">
        <f>IF(Calculator!$H902="Yes",1,0)</f>
      </c>
    </row>
    <row r="28682" spans="1:3" x14ac:dyDescent="0.25">
      <c r="A28682">
        <v>902</v>
      </c>
      <c r="B28682" t="s">
        <v>54</v>
      </c>
      <c r="C28682">
        <f>(MIN(Calculator!$I902,30)-25)/5</f>
      </c>
    </row>
    <row r="28683" spans="1:3" x14ac:dyDescent="0.25">
      <c r="A28683">
        <v>902</v>
      </c>
      <c r="B28683" t="s">
        <v>55</v>
      </c>
      <c r="C28683">
        <f>(MAX(Calculator!$I902,30)-30)/5</f>
      </c>
    </row>
    <row r="28684" spans="1:3" x14ac:dyDescent="0.25">
      <c r="A28684">
        <v>902</v>
      </c>
      <c r="B28684" t="s">
        <v>56</v>
      </c>
      <c r="C28684">
        <f>(MIN(Calculator!$J902,60)-60)/-15</f>
      </c>
    </row>
    <row r="28685" spans="1:3" x14ac:dyDescent="0.25">
      <c r="A28685">
        <v>902</v>
      </c>
      <c r="B28685" t="s">
        <v>57</v>
      </c>
      <c r="C28685">
        <f>(MAX(Calculator!$J902,60)-90)/-15</f>
      </c>
    </row>
    <row r="28686" spans="1:3" x14ac:dyDescent="0.25">
      <c r="A28686">
        <v>902</v>
      </c>
      <c r="B28686" t="s">
        <v>58</v>
      </c>
      <c r="C28686">
        <f>IF(Calculator!$K902="Yes",1,0)</f>
      </c>
    </row>
    <row r="28687" spans="1:3" x14ac:dyDescent="0.25">
      <c r="A28687">
        <v>902</v>
      </c>
      <c r="B28687" t="s">
        <v>59</v>
      </c>
      <c r="C28687">
        <f>IF(Calculator!$L902="Yes",1,0)</f>
      </c>
    </row>
    <row r="28688" spans="1:3" x14ac:dyDescent="0.25">
      <c r="A28688">
        <v>902</v>
      </c>
      <c r="B28688" t="s">
        <v>60</v>
      </c>
      <c r="C28688">
        <f>((MAX(Calculator!$F902,110)-130)/20)*IF(Calculator!$K902="Yes",1,0)</f>
      </c>
    </row>
    <row r="28689" spans="1:3" x14ac:dyDescent="0.25">
      <c r="A28689">
        <v>902</v>
      </c>
      <c r="B28689" t="s">
        <v>61</v>
      </c>
      <c r="C28689">
        <f>((((Calculator!$D902-Calculator!$E902)*0.02586)-3.5))*IF(Calculator!$L902="Yes",1,0)</f>
      </c>
    </row>
    <row r="28690" spans="1:3" x14ac:dyDescent="0.25">
      <c r="A28690">
        <v>902</v>
      </c>
      <c r="B28690" t="s">
        <v>62</v>
      </c>
      <c r="C28690">
        <f>(((Calculator!$C902-55)/10)*(((((Calculator!$D902-Calculator!$E902)*0.02586)-3.5))))</f>
      </c>
    </row>
    <row r="28691" spans="1:3" x14ac:dyDescent="0.25">
      <c r="A28691">
        <v>902</v>
      </c>
      <c r="B28691" t="s">
        <v>63</v>
      </c>
      <c r="C28691">
        <f>(((Calculator!$C902-55)/10)*(((Calculator!$E902*0.02586)-1.3)/0.3))</f>
      </c>
    </row>
    <row r="28692" spans="1:3" x14ac:dyDescent="0.25">
      <c r="A28692">
        <v>902</v>
      </c>
      <c r="B28692" t="s">
        <v>64</v>
      </c>
      <c r="C28692">
        <f>(((Calculator!$C902-55)/10)*((MAX(Calculator!$F902,110)-130)/20))</f>
      </c>
    </row>
    <row r="28693" spans="1:3" x14ac:dyDescent="0.25">
      <c r="A28693">
        <v>902</v>
      </c>
      <c r="B28693" t="s">
        <v>65</v>
      </c>
      <c r="C28693">
        <f>(((Calculator!$C902-55)/10)*IF(Calculator!$G902="Yes",1,0))</f>
      </c>
    </row>
    <row r="28694" spans="1:3" x14ac:dyDescent="0.25">
      <c r="A28694">
        <v>902</v>
      </c>
      <c r="B28694" t="s">
        <v>66</v>
      </c>
      <c r="C28694">
        <f>(((Calculator!$C902-55)/10)*IF(Calculator!$H902="Yes",1,0))</f>
      </c>
    </row>
    <row r="28695" spans="1:3" x14ac:dyDescent="0.25">
      <c r="A28695">
        <v>902</v>
      </c>
      <c r="B28695" t="s">
        <v>67</v>
      </c>
      <c r="C28695">
        <f>(((Calculator!$C902-55)/10)*((MAX(Calculator!$I902,30)-30)/5))</f>
      </c>
    </row>
    <row r="28696" spans="1:3" x14ac:dyDescent="0.25">
      <c r="A28696">
        <v>902</v>
      </c>
      <c r="B28696" t="s">
        <v>68</v>
      </c>
      <c r="C28696">
        <f>(((Calculator!$C902-55)/10)*((MIN(Calculator!$J902,60)-60)/-15))</f>
      </c>
    </row>
    <row r="28697" spans="1:3" x14ac:dyDescent="0.25">
      <c r="A28697">
        <v>902</v>
      </c>
      <c r="B28697" t="s">
        <v>69</v>
      </c>
      <c r="C28697">
        <f>IF(AND(Calculator!$O902&lt;&gt;"",Calculator!$O902&gt;=4,Calculator!$O902&lt;=6),1,0)</f>
      </c>
    </row>
    <row r="28698" spans="1:3" x14ac:dyDescent="0.25">
      <c r="A28698">
        <v>902</v>
      </c>
      <c r="B28698" t="s">
        <v>70</v>
      </c>
      <c r="C28698">
        <f>IF(AND(Calculator!$O902&lt;&gt;"",Calculator!$O902&gt;=7,Calculator!$O902&lt;=10),1,0)</f>
      </c>
    </row>
    <row r="28699" spans="1:3" x14ac:dyDescent="0.25">
      <c r="A28699">
        <v>902</v>
      </c>
      <c r="B28699" t="s">
        <v>71</v>
      </c>
      <c r="C28699">
        <f>IF(Calculator!$O902="",1,0)</f>
      </c>
    </row>
    <row r="28700" spans="1:3" x14ac:dyDescent="0.25">
      <c r="A28700">
        <v>902</v>
      </c>
      <c r="B28700" t="s">
        <v>72</v>
      </c>
      <c r="C28700">
        <f>IF(OR(Calculator!$M902="",Calculator!$M902=0),0,LN(Calculator!$M902))</f>
      </c>
    </row>
    <row r="28701" spans="1:3" x14ac:dyDescent="0.25">
      <c r="A28701">
        <v>902</v>
      </c>
      <c r="B28701" t="s">
        <v>73</v>
      </c>
      <c r="C28701">
        <f>IF(Calculator!$M902="",1,0)</f>
      </c>
    </row>
    <row r="28702" spans="1:3" x14ac:dyDescent="0.25">
      <c r="A28702">
        <v>902</v>
      </c>
      <c r="B28702" t="s">
        <v>74</v>
      </c>
      <c r="C28702">
        <f>IF(Calculator!$N902="",0,(Calculator!$N902-5.3)*IF(Calculator!$G902="Yes",1,0))</f>
      </c>
    </row>
    <row r="28703" spans="1:3" x14ac:dyDescent="0.25">
      <c r="A28703">
        <v>902</v>
      </c>
      <c r="B28703" t="s">
        <v>75</v>
      </c>
      <c r="C28703">
        <f>IF(Calculator!$N902="",0,(Calculator!$N902-5.3)*(1-IF(Calculator!$G902="Yes",1,0)))</f>
      </c>
    </row>
    <row r="28704" spans="1:3" x14ac:dyDescent="0.25">
      <c r="A28704">
        <v>902</v>
      </c>
      <c r="B28704" t="s">
        <v>76</v>
      </c>
      <c r="C28704">
        <f>IF(Calculator!$N902="",1,0)</f>
      </c>
    </row>
    <row r="28705" spans="1:3" x14ac:dyDescent="0.25">
      <c r="A28705">
        <v>902</v>
      </c>
      <c r="B28705" t="s">
        <v>77</v>
      </c>
      <c r="C28705">
        <f>1</f>
      </c>
    </row>
    <row r="28706" spans="1:3" x14ac:dyDescent="0.25">
      <c r="A28706">
        <v>903</v>
      </c>
      <c r="B28706" t="s">
        <v>47</v>
      </c>
      <c r="C28706">
        <f>(Calculator!$C903-55)/10</f>
      </c>
    </row>
    <row r="28707" spans="1:3" x14ac:dyDescent="0.25">
      <c r="A28707">
        <v>903</v>
      </c>
      <c r="B28707" t="s">
        <v>48</v>
      </c>
      <c r="C28707">
        <f>((Calculator!$C903-55)/10)^2</f>
      </c>
    </row>
    <row r="28708" spans="1:3" x14ac:dyDescent="0.25">
      <c r="A28708">
        <v>903</v>
      </c>
      <c r="B28708" t="s">
        <v>49</v>
      </c>
      <c r="C28708">
        <f>((Calculator!$D903-Calculator!$E903)*0.02586)-3.5</f>
      </c>
    </row>
    <row r="28709" spans="1:3" x14ac:dyDescent="0.25">
      <c r="A28709">
        <v>903</v>
      </c>
      <c r="B28709" t="s">
        <v>50</v>
      </c>
      <c r="C28709">
        <f>((Calculator!$E903*0.02586)-1.3)/0.3</f>
      </c>
    </row>
    <row r="28710" spans="1:3" x14ac:dyDescent="0.25">
      <c r="A28710">
        <v>903</v>
      </c>
      <c r="B28710" t="s">
        <v>51</v>
      </c>
      <c r="C28710">
        <f>(MIN(Calculator!$F903,110)-110)/20</f>
      </c>
    </row>
    <row r="28711" spans="1:3" x14ac:dyDescent="0.25">
      <c r="A28711">
        <v>903</v>
      </c>
      <c r="B28711" t="s">
        <v>52</v>
      </c>
      <c r="C28711">
        <f>(MAX(Calculator!$F903,110)-130)/20</f>
      </c>
    </row>
    <row r="28712" spans="1:3" x14ac:dyDescent="0.25">
      <c r="A28712">
        <v>903</v>
      </c>
      <c r="B28712" t="s">
        <v>17</v>
      </c>
      <c r="C28712">
        <f>IF(Calculator!$G903="Yes",1,0)</f>
      </c>
    </row>
    <row r="28713" spans="1:3" x14ac:dyDescent="0.25">
      <c r="A28713">
        <v>903</v>
      </c>
      <c r="B28713" t="s">
        <v>53</v>
      </c>
      <c r="C28713">
        <f>IF(Calculator!$H903="Yes",1,0)</f>
      </c>
    </row>
    <row r="28714" spans="1:3" x14ac:dyDescent="0.25">
      <c r="A28714">
        <v>903</v>
      </c>
      <c r="B28714" t="s">
        <v>54</v>
      </c>
      <c r="C28714">
        <f>(MIN(Calculator!$I903,30)-25)/5</f>
      </c>
    </row>
    <row r="28715" spans="1:3" x14ac:dyDescent="0.25">
      <c r="A28715">
        <v>903</v>
      </c>
      <c r="B28715" t="s">
        <v>55</v>
      </c>
      <c r="C28715">
        <f>(MAX(Calculator!$I903,30)-30)/5</f>
      </c>
    </row>
    <row r="28716" spans="1:3" x14ac:dyDescent="0.25">
      <c r="A28716">
        <v>903</v>
      </c>
      <c r="B28716" t="s">
        <v>56</v>
      </c>
      <c r="C28716">
        <f>(MIN(Calculator!$J903,60)-60)/-15</f>
      </c>
    </row>
    <row r="28717" spans="1:3" x14ac:dyDescent="0.25">
      <c r="A28717">
        <v>903</v>
      </c>
      <c r="B28717" t="s">
        <v>57</v>
      </c>
      <c r="C28717">
        <f>(MAX(Calculator!$J903,60)-90)/-15</f>
      </c>
    </row>
    <row r="28718" spans="1:3" x14ac:dyDescent="0.25">
      <c r="A28718">
        <v>903</v>
      </c>
      <c r="B28718" t="s">
        <v>58</v>
      </c>
      <c r="C28718">
        <f>IF(Calculator!$K903="Yes",1,0)</f>
      </c>
    </row>
    <row r="28719" spans="1:3" x14ac:dyDescent="0.25">
      <c r="A28719">
        <v>903</v>
      </c>
      <c r="B28719" t="s">
        <v>59</v>
      </c>
      <c r="C28719">
        <f>IF(Calculator!$L903="Yes",1,0)</f>
      </c>
    </row>
    <row r="28720" spans="1:3" x14ac:dyDescent="0.25">
      <c r="A28720">
        <v>903</v>
      </c>
      <c r="B28720" t="s">
        <v>60</v>
      </c>
      <c r="C28720">
        <f>((MAX(Calculator!$F903,110)-130)/20)*IF(Calculator!$K903="Yes",1,0)</f>
      </c>
    </row>
    <row r="28721" spans="1:3" x14ac:dyDescent="0.25">
      <c r="A28721">
        <v>903</v>
      </c>
      <c r="B28721" t="s">
        <v>61</v>
      </c>
      <c r="C28721">
        <f>((((Calculator!$D903-Calculator!$E903)*0.02586)-3.5))*IF(Calculator!$L903="Yes",1,0)</f>
      </c>
    </row>
    <row r="28722" spans="1:3" x14ac:dyDescent="0.25">
      <c r="A28722">
        <v>903</v>
      </c>
      <c r="B28722" t="s">
        <v>62</v>
      </c>
      <c r="C28722">
        <f>(((Calculator!$C903-55)/10)*(((((Calculator!$D903-Calculator!$E903)*0.02586)-3.5))))</f>
      </c>
    </row>
    <row r="28723" spans="1:3" x14ac:dyDescent="0.25">
      <c r="A28723">
        <v>903</v>
      </c>
      <c r="B28723" t="s">
        <v>63</v>
      </c>
      <c r="C28723">
        <f>(((Calculator!$C903-55)/10)*(((Calculator!$E903*0.02586)-1.3)/0.3))</f>
      </c>
    </row>
    <row r="28724" spans="1:3" x14ac:dyDescent="0.25">
      <c r="A28724">
        <v>903</v>
      </c>
      <c r="B28724" t="s">
        <v>64</v>
      </c>
      <c r="C28724">
        <f>(((Calculator!$C903-55)/10)*((MAX(Calculator!$F903,110)-130)/20))</f>
      </c>
    </row>
    <row r="28725" spans="1:3" x14ac:dyDescent="0.25">
      <c r="A28725">
        <v>903</v>
      </c>
      <c r="B28725" t="s">
        <v>65</v>
      </c>
      <c r="C28725">
        <f>(((Calculator!$C903-55)/10)*IF(Calculator!$G903="Yes",1,0))</f>
      </c>
    </row>
    <row r="28726" spans="1:3" x14ac:dyDescent="0.25">
      <c r="A28726">
        <v>903</v>
      </c>
      <c r="B28726" t="s">
        <v>66</v>
      </c>
      <c r="C28726">
        <f>(((Calculator!$C903-55)/10)*IF(Calculator!$H903="Yes",1,0))</f>
      </c>
    </row>
    <row r="28727" spans="1:3" x14ac:dyDescent="0.25">
      <c r="A28727">
        <v>903</v>
      </c>
      <c r="B28727" t="s">
        <v>67</v>
      </c>
      <c r="C28727">
        <f>(((Calculator!$C903-55)/10)*((MAX(Calculator!$I903,30)-30)/5))</f>
      </c>
    </row>
    <row r="28728" spans="1:3" x14ac:dyDescent="0.25">
      <c r="A28728">
        <v>903</v>
      </c>
      <c r="B28728" t="s">
        <v>68</v>
      </c>
      <c r="C28728">
        <f>(((Calculator!$C903-55)/10)*((MIN(Calculator!$J903,60)-60)/-15))</f>
      </c>
    </row>
    <row r="28729" spans="1:3" x14ac:dyDescent="0.25">
      <c r="A28729">
        <v>903</v>
      </c>
      <c r="B28729" t="s">
        <v>69</v>
      </c>
      <c r="C28729">
        <f>IF(AND(Calculator!$O903&lt;&gt;"",Calculator!$O903&gt;=4,Calculator!$O903&lt;=6),1,0)</f>
      </c>
    </row>
    <row r="28730" spans="1:3" x14ac:dyDescent="0.25">
      <c r="A28730">
        <v>903</v>
      </c>
      <c r="B28730" t="s">
        <v>70</v>
      </c>
      <c r="C28730">
        <f>IF(AND(Calculator!$O903&lt;&gt;"",Calculator!$O903&gt;=7,Calculator!$O903&lt;=10),1,0)</f>
      </c>
    </row>
    <row r="28731" spans="1:3" x14ac:dyDescent="0.25">
      <c r="A28731">
        <v>903</v>
      </c>
      <c r="B28731" t="s">
        <v>71</v>
      </c>
      <c r="C28731">
        <f>IF(Calculator!$O903="",1,0)</f>
      </c>
    </row>
    <row r="28732" spans="1:3" x14ac:dyDescent="0.25">
      <c r="A28732">
        <v>903</v>
      </c>
      <c r="B28732" t="s">
        <v>72</v>
      </c>
      <c r="C28732">
        <f>IF(OR(Calculator!$M903="",Calculator!$M903=0),0,LN(Calculator!$M903))</f>
      </c>
    </row>
    <row r="28733" spans="1:3" x14ac:dyDescent="0.25">
      <c r="A28733">
        <v>903</v>
      </c>
      <c r="B28733" t="s">
        <v>73</v>
      </c>
      <c r="C28733">
        <f>IF(Calculator!$M903="",1,0)</f>
      </c>
    </row>
    <row r="28734" spans="1:3" x14ac:dyDescent="0.25">
      <c r="A28734">
        <v>903</v>
      </c>
      <c r="B28734" t="s">
        <v>74</v>
      </c>
      <c r="C28734">
        <f>IF(Calculator!$N903="",0,(Calculator!$N903-5.3)*IF(Calculator!$G903="Yes",1,0))</f>
      </c>
    </row>
    <row r="28735" spans="1:3" x14ac:dyDescent="0.25">
      <c r="A28735">
        <v>903</v>
      </c>
      <c r="B28735" t="s">
        <v>75</v>
      </c>
      <c r="C28735">
        <f>IF(Calculator!$N903="",0,(Calculator!$N903-5.3)*(1-IF(Calculator!$G903="Yes",1,0)))</f>
      </c>
    </row>
    <row r="28736" spans="1:3" x14ac:dyDescent="0.25">
      <c r="A28736">
        <v>903</v>
      </c>
      <c r="B28736" t="s">
        <v>76</v>
      </c>
      <c r="C28736">
        <f>IF(Calculator!$N903="",1,0)</f>
      </c>
    </row>
    <row r="28737" spans="1:3" x14ac:dyDescent="0.25">
      <c r="A28737">
        <v>903</v>
      </c>
      <c r="B28737" t="s">
        <v>77</v>
      </c>
      <c r="C28737">
        <f>1</f>
      </c>
    </row>
    <row r="28738" spans="1:3" x14ac:dyDescent="0.25">
      <c r="A28738">
        <v>904</v>
      </c>
      <c r="B28738" t="s">
        <v>47</v>
      </c>
      <c r="C28738">
        <f>(Calculator!$C904-55)/10</f>
      </c>
    </row>
    <row r="28739" spans="1:3" x14ac:dyDescent="0.25">
      <c r="A28739">
        <v>904</v>
      </c>
      <c r="B28739" t="s">
        <v>48</v>
      </c>
      <c r="C28739">
        <f>((Calculator!$C904-55)/10)^2</f>
      </c>
    </row>
    <row r="28740" spans="1:3" x14ac:dyDescent="0.25">
      <c r="A28740">
        <v>904</v>
      </c>
      <c r="B28740" t="s">
        <v>49</v>
      </c>
      <c r="C28740">
        <f>((Calculator!$D904-Calculator!$E904)*0.02586)-3.5</f>
      </c>
    </row>
    <row r="28741" spans="1:3" x14ac:dyDescent="0.25">
      <c r="A28741">
        <v>904</v>
      </c>
      <c r="B28741" t="s">
        <v>50</v>
      </c>
      <c r="C28741">
        <f>((Calculator!$E904*0.02586)-1.3)/0.3</f>
      </c>
    </row>
    <row r="28742" spans="1:3" x14ac:dyDescent="0.25">
      <c r="A28742">
        <v>904</v>
      </c>
      <c r="B28742" t="s">
        <v>51</v>
      </c>
      <c r="C28742">
        <f>(MIN(Calculator!$F904,110)-110)/20</f>
      </c>
    </row>
    <row r="28743" spans="1:3" x14ac:dyDescent="0.25">
      <c r="A28743">
        <v>904</v>
      </c>
      <c r="B28743" t="s">
        <v>52</v>
      </c>
      <c r="C28743">
        <f>(MAX(Calculator!$F904,110)-130)/20</f>
      </c>
    </row>
    <row r="28744" spans="1:3" x14ac:dyDescent="0.25">
      <c r="A28744">
        <v>904</v>
      </c>
      <c r="B28744" t="s">
        <v>17</v>
      </c>
      <c r="C28744">
        <f>IF(Calculator!$G904="Yes",1,0)</f>
      </c>
    </row>
    <row r="28745" spans="1:3" x14ac:dyDescent="0.25">
      <c r="A28745">
        <v>904</v>
      </c>
      <c r="B28745" t="s">
        <v>53</v>
      </c>
      <c r="C28745">
        <f>IF(Calculator!$H904="Yes",1,0)</f>
      </c>
    </row>
    <row r="28746" spans="1:3" x14ac:dyDescent="0.25">
      <c r="A28746">
        <v>904</v>
      </c>
      <c r="B28746" t="s">
        <v>54</v>
      </c>
      <c r="C28746">
        <f>(MIN(Calculator!$I904,30)-25)/5</f>
      </c>
    </row>
    <row r="28747" spans="1:3" x14ac:dyDescent="0.25">
      <c r="A28747">
        <v>904</v>
      </c>
      <c r="B28747" t="s">
        <v>55</v>
      </c>
      <c r="C28747">
        <f>(MAX(Calculator!$I904,30)-30)/5</f>
      </c>
    </row>
    <row r="28748" spans="1:3" x14ac:dyDescent="0.25">
      <c r="A28748">
        <v>904</v>
      </c>
      <c r="B28748" t="s">
        <v>56</v>
      </c>
      <c r="C28748">
        <f>(MIN(Calculator!$J904,60)-60)/-15</f>
      </c>
    </row>
    <row r="28749" spans="1:3" x14ac:dyDescent="0.25">
      <c r="A28749">
        <v>904</v>
      </c>
      <c r="B28749" t="s">
        <v>57</v>
      </c>
      <c r="C28749">
        <f>(MAX(Calculator!$J904,60)-90)/-15</f>
      </c>
    </row>
    <row r="28750" spans="1:3" x14ac:dyDescent="0.25">
      <c r="A28750">
        <v>904</v>
      </c>
      <c r="B28750" t="s">
        <v>58</v>
      </c>
      <c r="C28750">
        <f>IF(Calculator!$K904="Yes",1,0)</f>
      </c>
    </row>
    <row r="28751" spans="1:3" x14ac:dyDescent="0.25">
      <c r="A28751">
        <v>904</v>
      </c>
      <c r="B28751" t="s">
        <v>59</v>
      </c>
      <c r="C28751">
        <f>IF(Calculator!$L904="Yes",1,0)</f>
      </c>
    </row>
    <row r="28752" spans="1:3" x14ac:dyDescent="0.25">
      <c r="A28752">
        <v>904</v>
      </c>
      <c r="B28752" t="s">
        <v>60</v>
      </c>
      <c r="C28752">
        <f>((MAX(Calculator!$F904,110)-130)/20)*IF(Calculator!$K904="Yes",1,0)</f>
      </c>
    </row>
    <row r="28753" spans="1:3" x14ac:dyDescent="0.25">
      <c r="A28753">
        <v>904</v>
      </c>
      <c r="B28753" t="s">
        <v>61</v>
      </c>
      <c r="C28753">
        <f>((((Calculator!$D904-Calculator!$E904)*0.02586)-3.5))*IF(Calculator!$L904="Yes",1,0)</f>
      </c>
    </row>
    <row r="28754" spans="1:3" x14ac:dyDescent="0.25">
      <c r="A28754">
        <v>904</v>
      </c>
      <c r="B28754" t="s">
        <v>62</v>
      </c>
      <c r="C28754">
        <f>(((Calculator!$C904-55)/10)*(((((Calculator!$D904-Calculator!$E904)*0.02586)-3.5))))</f>
      </c>
    </row>
    <row r="28755" spans="1:3" x14ac:dyDescent="0.25">
      <c r="A28755">
        <v>904</v>
      </c>
      <c r="B28755" t="s">
        <v>63</v>
      </c>
      <c r="C28755">
        <f>(((Calculator!$C904-55)/10)*(((Calculator!$E904*0.02586)-1.3)/0.3))</f>
      </c>
    </row>
    <row r="28756" spans="1:3" x14ac:dyDescent="0.25">
      <c r="A28756">
        <v>904</v>
      </c>
      <c r="B28756" t="s">
        <v>64</v>
      </c>
      <c r="C28756">
        <f>(((Calculator!$C904-55)/10)*((MAX(Calculator!$F904,110)-130)/20))</f>
      </c>
    </row>
    <row r="28757" spans="1:3" x14ac:dyDescent="0.25">
      <c r="A28757">
        <v>904</v>
      </c>
      <c r="B28757" t="s">
        <v>65</v>
      </c>
      <c r="C28757">
        <f>(((Calculator!$C904-55)/10)*IF(Calculator!$G904="Yes",1,0))</f>
      </c>
    </row>
    <row r="28758" spans="1:3" x14ac:dyDescent="0.25">
      <c r="A28758">
        <v>904</v>
      </c>
      <c r="B28758" t="s">
        <v>66</v>
      </c>
      <c r="C28758">
        <f>(((Calculator!$C904-55)/10)*IF(Calculator!$H904="Yes",1,0))</f>
      </c>
    </row>
    <row r="28759" spans="1:3" x14ac:dyDescent="0.25">
      <c r="A28759">
        <v>904</v>
      </c>
      <c r="B28759" t="s">
        <v>67</v>
      </c>
      <c r="C28759">
        <f>(((Calculator!$C904-55)/10)*((MAX(Calculator!$I904,30)-30)/5))</f>
      </c>
    </row>
    <row r="28760" spans="1:3" x14ac:dyDescent="0.25">
      <c r="A28760">
        <v>904</v>
      </c>
      <c r="B28760" t="s">
        <v>68</v>
      </c>
      <c r="C28760">
        <f>(((Calculator!$C904-55)/10)*((MIN(Calculator!$J904,60)-60)/-15))</f>
      </c>
    </row>
    <row r="28761" spans="1:3" x14ac:dyDescent="0.25">
      <c r="A28761">
        <v>904</v>
      </c>
      <c r="B28761" t="s">
        <v>69</v>
      </c>
      <c r="C28761">
        <f>IF(AND(Calculator!$O904&lt;&gt;"",Calculator!$O904&gt;=4,Calculator!$O904&lt;=6),1,0)</f>
      </c>
    </row>
    <row r="28762" spans="1:3" x14ac:dyDescent="0.25">
      <c r="A28762">
        <v>904</v>
      </c>
      <c r="B28762" t="s">
        <v>70</v>
      </c>
      <c r="C28762">
        <f>IF(AND(Calculator!$O904&lt;&gt;"",Calculator!$O904&gt;=7,Calculator!$O904&lt;=10),1,0)</f>
      </c>
    </row>
    <row r="28763" spans="1:3" x14ac:dyDescent="0.25">
      <c r="A28763">
        <v>904</v>
      </c>
      <c r="B28763" t="s">
        <v>71</v>
      </c>
      <c r="C28763">
        <f>IF(Calculator!$O904="",1,0)</f>
      </c>
    </row>
    <row r="28764" spans="1:3" x14ac:dyDescent="0.25">
      <c r="A28764">
        <v>904</v>
      </c>
      <c r="B28764" t="s">
        <v>72</v>
      </c>
      <c r="C28764">
        <f>IF(OR(Calculator!$M904="",Calculator!$M904=0),0,LN(Calculator!$M904))</f>
      </c>
    </row>
    <row r="28765" spans="1:3" x14ac:dyDescent="0.25">
      <c r="A28765">
        <v>904</v>
      </c>
      <c r="B28765" t="s">
        <v>73</v>
      </c>
      <c r="C28765">
        <f>IF(Calculator!$M904="",1,0)</f>
      </c>
    </row>
    <row r="28766" spans="1:3" x14ac:dyDescent="0.25">
      <c r="A28766">
        <v>904</v>
      </c>
      <c r="B28766" t="s">
        <v>74</v>
      </c>
      <c r="C28766">
        <f>IF(Calculator!$N904="",0,(Calculator!$N904-5.3)*IF(Calculator!$G904="Yes",1,0))</f>
      </c>
    </row>
    <row r="28767" spans="1:3" x14ac:dyDescent="0.25">
      <c r="A28767">
        <v>904</v>
      </c>
      <c r="B28767" t="s">
        <v>75</v>
      </c>
      <c r="C28767">
        <f>IF(Calculator!$N904="",0,(Calculator!$N904-5.3)*(1-IF(Calculator!$G904="Yes",1,0)))</f>
      </c>
    </row>
    <row r="28768" spans="1:3" x14ac:dyDescent="0.25">
      <c r="A28768">
        <v>904</v>
      </c>
      <c r="B28768" t="s">
        <v>76</v>
      </c>
      <c r="C28768">
        <f>IF(Calculator!$N904="",1,0)</f>
      </c>
    </row>
    <row r="28769" spans="1:3" x14ac:dyDescent="0.25">
      <c r="A28769">
        <v>904</v>
      </c>
      <c r="B28769" t="s">
        <v>77</v>
      </c>
      <c r="C28769">
        <f>1</f>
      </c>
    </row>
    <row r="28770" spans="1:3" x14ac:dyDescent="0.25">
      <c r="A28770">
        <v>905</v>
      </c>
      <c r="B28770" t="s">
        <v>47</v>
      </c>
      <c r="C28770">
        <f>(Calculator!$C905-55)/10</f>
      </c>
    </row>
    <row r="28771" spans="1:3" x14ac:dyDescent="0.25">
      <c r="A28771">
        <v>905</v>
      </c>
      <c r="B28771" t="s">
        <v>48</v>
      </c>
      <c r="C28771">
        <f>((Calculator!$C905-55)/10)^2</f>
      </c>
    </row>
    <row r="28772" spans="1:3" x14ac:dyDescent="0.25">
      <c r="A28772">
        <v>905</v>
      </c>
      <c r="B28772" t="s">
        <v>49</v>
      </c>
      <c r="C28772">
        <f>((Calculator!$D905-Calculator!$E905)*0.02586)-3.5</f>
      </c>
    </row>
    <row r="28773" spans="1:3" x14ac:dyDescent="0.25">
      <c r="A28773">
        <v>905</v>
      </c>
      <c r="B28773" t="s">
        <v>50</v>
      </c>
      <c r="C28773">
        <f>((Calculator!$E905*0.02586)-1.3)/0.3</f>
      </c>
    </row>
    <row r="28774" spans="1:3" x14ac:dyDescent="0.25">
      <c r="A28774">
        <v>905</v>
      </c>
      <c r="B28774" t="s">
        <v>51</v>
      </c>
      <c r="C28774">
        <f>(MIN(Calculator!$F905,110)-110)/20</f>
      </c>
    </row>
    <row r="28775" spans="1:3" x14ac:dyDescent="0.25">
      <c r="A28775">
        <v>905</v>
      </c>
      <c r="B28775" t="s">
        <v>52</v>
      </c>
      <c r="C28775">
        <f>(MAX(Calculator!$F905,110)-130)/20</f>
      </c>
    </row>
    <row r="28776" spans="1:3" x14ac:dyDescent="0.25">
      <c r="A28776">
        <v>905</v>
      </c>
      <c r="B28776" t="s">
        <v>17</v>
      </c>
      <c r="C28776">
        <f>IF(Calculator!$G905="Yes",1,0)</f>
      </c>
    </row>
    <row r="28777" spans="1:3" x14ac:dyDescent="0.25">
      <c r="A28777">
        <v>905</v>
      </c>
      <c r="B28777" t="s">
        <v>53</v>
      </c>
      <c r="C28777">
        <f>IF(Calculator!$H905="Yes",1,0)</f>
      </c>
    </row>
    <row r="28778" spans="1:3" x14ac:dyDescent="0.25">
      <c r="A28778">
        <v>905</v>
      </c>
      <c r="B28778" t="s">
        <v>54</v>
      </c>
      <c r="C28778">
        <f>(MIN(Calculator!$I905,30)-25)/5</f>
      </c>
    </row>
    <row r="28779" spans="1:3" x14ac:dyDescent="0.25">
      <c r="A28779">
        <v>905</v>
      </c>
      <c r="B28779" t="s">
        <v>55</v>
      </c>
      <c r="C28779">
        <f>(MAX(Calculator!$I905,30)-30)/5</f>
      </c>
    </row>
    <row r="28780" spans="1:3" x14ac:dyDescent="0.25">
      <c r="A28780">
        <v>905</v>
      </c>
      <c r="B28780" t="s">
        <v>56</v>
      </c>
      <c r="C28780">
        <f>(MIN(Calculator!$J905,60)-60)/-15</f>
      </c>
    </row>
    <row r="28781" spans="1:3" x14ac:dyDescent="0.25">
      <c r="A28781">
        <v>905</v>
      </c>
      <c r="B28781" t="s">
        <v>57</v>
      </c>
      <c r="C28781">
        <f>(MAX(Calculator!$J905,60)-90)/-15</f>
      </c>
    </row>
    <row r="28782" spans="1:3" x14ac:dyDescent="0.25">
      <c r="A28782">
        <v>905</v>
      </c>
      <c r="B28782" t="s">
        <v>58</v>
      </c>
      <c r="C28782">
        <f>IF(Calculator!$K905="Yes",1,0)</f>
      </c>
    </row>
    <row r="28783" spans="1:3" x14ac:dyDescent="0.25">
      <c r="A28783">
        <v>905</v>
      </c>
      <c r="B28783" t="s">
        <v>59</v>
      </c>
      <c r="C28783">
        <f>IF(Calculator!$L905="Yes",1,0)</f>
      </c>
    </row>
    <row r="28784" spans="1:3" x14ac:dyDescent="0.25">
      <c r="A28784">
        <v>905</v>
      </c>
      <c r="B28784" t="s">
        <v>60</v>
      </c>
      <c r="C28784">
        <f>((MAX(Calculator!$F905,110)-130)/20)*IF(Calculator!$K905="Yes",1,0)</f>
      </c>
    </row>
    <row r="28785" spans="1:3" x14ac:dyDescent="0.25">
      <c r="A28785">
        <v>905</v>
      </c>
      <c r="B28785" t="s">
        <v>61</v>
      </c>
      <c r="C28785">
        <f>((((Calculator!$D905-Calculator!$E905)*0.02586)-3.5))*IF(Calculator!$L905="Yes",1,0)</f>
      </c>
    </row>
    <row r="28786" spans="1:3" x14ac:dyDescent="0.25">
      <c r="A28786">
        <v>905</v>
      </c>
      <c r="B28786" t="s">
        <v>62</v>
      </c>
      <c r="C28786">
        <f>(((Calculator!$C905-55)/10)*(((((Calculator!$D905-Calculator!$E905)*0.02586)-3.5))))</f>
      </c>
    </row>
    <row r="28787" spans="1:3" x14ac:dyDescent="0.25">
      <c r="A28787">
        <v>905</v>
      </c>
      <c r="B28787" t="s">
        <v>63</v>
      </c>
      <c r="C28787">
        <f>(((Calculator!$C905-55)/10)*(((Calculator!$E905*0.02586)-1.3)/0.3))</f>
      </c>
    </row>
    <row r="28788" spans="1:3" x14ac:dyDescent="0.25">
      <c r="A28788">
        <v>905</v>
      </c>
      <c r="B28788" t="s">
        <v>64</v>
      </c>
      <c r="C28788">
        <f>(((Calculator!$C905-55)/10)*((MAX(Calculator!$F905,110)-130)/20))</f>
      </c>
    </row>
    <row r="28789" spans="1:3" x14ac:dyDescent="0.25">
      <c r="A28789">
        <v>905</v>
      </c>
      <c r="B28789" t="s">
        <v>65</v>
      </c>
      <c r="C28789">
        <f>(((Calculator!$C905-55)/10)*IF(Calculator!$G905="Yes",1,0))</f>
      </c>
    </row>
    <row r="28790" spans="1:3" x14ac:dyDescent="0.25">
      <c r="A28790">
        <v>905</v>
      </c>
      <c r="B28790" t="s">
        <v>66</v>
      </c>
      <c r="C28790">
        <f>(((Calculator!$C905-55)/10)*IF(Calculator!$H905="Yes",1,0))</f>
      </c>
    </row>
    <row r="28791" spans="1:3" x14ac:dyDescent="0.25">
      <c r="A28791">
        <v>905</v>
      </c>
      <c r="B28791" t="s">
        <v>67</v>
      </c>
      <c r="C28791">
        <f>(((Calculator!$C905-55)/10)*((MAX(Calculator!$I905,30)-30)/5))</f>
      </c>
    </row>
    <row r="28792" spans="1:3" x14ac:dyDescent="0.25">
      <c r="A28792">
        <v>905</v>
      </c>
      <c r="B28792" t="s">
        <v>68</v>
      </c>
      <c r="C28792">
        <f>(((Calculator!$C905-55)/10)*((MIN(Calculator!$J905,60)-60)/-15))</f>
      </c>
    </row>
    <row r="28793" spans="1:3" x14ac:dyDescent="0.25">
      <c r="A28793">
        <v>905</v>
      </c>
      <c r="B28793" t="s">
        <v>69</v>
      </c>
      <c r="C28793">
        <f>IF(AND(Calculator!$O905&lt;&gt;"",Calculator!$O905&gt;=4,Calculator!$O905&lt;=6),1,0)</f>
      </c>
    </row>
    <row r="28794" spans="1:3" x14ac:dyDescent="0.25">
      <c r="A28794">
        <v>905</v>
      </c>
      <c r="B28794" t="s">
        <v>70</v>
      </c>
      <c r="C28794">
        <f>IF(AND(Calculator!$O905&lt;&gt;"",Calculator!$O905&gt;=7,Calculator!$O905&lt;=10),1,0)</f>
      </c>
    </row>
    <row r="28795" spans="1:3" x14ac:dyDescent="0.25">
      <c r="A28795">
        <v>905</v>
      </c>
      <c r="B28795" t="s">
        <v>71</v>
      </c>
      <c r="C28795">
        <f>IF(Calculator!$O905="",1,0)</f>
      </c>
    </row>
    <row r="28796" spans="1:3" x14ac:dyDescent="0.25">
      <c r="A28796">
        <v>905</v>
      </c>
      <c r="B28796" t="s">
        <v>72</v>
      </c>
      <c r="C28796">
        <f>IF(OR(Calculator!$M905="",Calculator!$M905=0),0,LN(Calculator!$M905))</f>
      </c>
    </row>
    <row r="28797" spans="1:3" x14ac:dyDescent="0.25">
      <c r="A28797">
        <v>905</v>
      </c>
      <c r="B28797" t="s">
        <v>73</v>
      </c>
      <c r="C28797">
        <f>IF(Calculator!$M905="",1,0)</f>
      </c>
    </row>
    <row r="28798" spans="1:3" x14ac:dyDescent="0.25">
      <c r="A28798">
        <v>905</v>
      </c>
      <c r="B28798" t="s">
        <v>74</v>
      </c>
      <c r="C28798">
        <f>IF(Calculator!$N905="",0,(Calculator!$N905-5.3)*IF(Calculator!$G905="Yes",1,0))</f>
      </c>
    </row>
    <row r="28799" spans="1:3" x14ac:dyDescent="0.25">
      <c r="A28799">
        <v>905</v>
      </c>
      <c r="B28799" t="s">
        <v>75</v>
      </c>
      <c r="C28799">
        <f>IF(Calculator!$N905="",0,(Calculator!$N905-5.3)*(1-IF(Calculator!$G905="Yes",1,0)))</f>
      </c>
    </row>
    <row r="28800" spans="1:3" x14ac:dyDescent="0.25">
      <c r="A28800">
        <v>905</v>
      </c>
      <c r="B28800" t="s">
        <v>76</v>
      </c>
      <c r="C28800">
        <f>IF(Calculator!$N905="",1,0)</f>
      </c>
    </row>
    <row r="28801" spans="1:3" x14ac:dyDescent="0.25">
      <c r="A28801">
        <v>905</v>
      </c>
      <c r="B28801" t="s">
        <v>77</v>
      </c>
      <c r="C28801">
        <f>1</f>
      </c>
    </row>
    <row r="28802" spans="1:3" x14ac:dyDescent="0.25">
      <c r="A28802">
        <v>906</v>
      </c>
      <c r="B28802" t="s">
        <v>47</v>
      </c>
      <c r="C28802">
        <f>(Calculator!$C906-55)/10</f>
      </c>
    </row>
    <row r="28803" spans="1:3" x14ac:dyDescent="0.25">
      <c r="A28803">
        <v>906</v>
      </c>
      <c r="B28803" t="s">
        <v>48</v>
      </c>
      <c r="C28803">
        <f>((Calculator!$C906-55)/10)^2</f>
      </c>
    </row>
    <row r="28804" spans="1:3" x14ac:dyDescent="0.25">
      <c r="A28804">
        <v>906</v>
      </c>
      <c r="B28804" t="s">
        <v>49</v>
      </c>
      <c r="C28804">
        <f>((Calculator!$D906-Calculator!$E906)*0.02586)-3.5</f>
      </c>
    </row>
    <row r="28805" spans="1:3" x14ac:dyDescent="0.25">
      <c r="A28805">
        <v>906</v>
      </c>
      <c r="B28805" t="s">
        <v>50</v>
      </c>
      <c r="C28805">
        <f>((Calculator!$E906*0.02586)-1.3)/0.3</f>
      </c>
    </row>
    <row r="28806" spans="1:3" x14ac:dyDescent="0.25">
      <c r="A28806">
        <v>906</v>
      </c>
      <c r="B28806" t="s">
        <v>51</v>
      </c>
      <c r="C28806">
        <f>(MIN(Calculator!$F906,110)-110)/20</f>
      </c>
    </row>
    <row r="28807" spans="1:3" x14ac:dyDescent="0.25">
      <c r="A28807">
        <v>906</v>
      </c>
      <c r="B28807" t="s">
        <v>52</v>
      </c>
      <c r="C28807">
        <f>(MAX(Calculator!$F906,110)-130)/20</f>
      </c>
    </row>
    <row r="28808" spans="1:3" x14ac:dyDescent="0.25">
      <c r="A28808">
        <v>906</v>
      </c>
      <c r="B28808" t="s">
        <v>17</v>
      </c>
      <c r="C28808">
        <f>IF(Calculator!$G906="Yes",1,0)</f>
      </c>
    </row>
    <row r="28809" spans="1:3" x14ac:dyDescent="0.25">
      <c r="A28809">
        <v>906</v>
      </c>
      <c r="B28809" t="s">
        <v>53</v>
      </c>
      <c r="C28809">
        <f>IF(Calculator!$H906="Yes",1,0)</f>
      </c>
    </row>
    <row r="28810" spans="1:3" x14ac:dyDescent="0.25">
      <c r="A28810">
        <v>906</v>
      </c>
      <c r="B28810" t="s">
        <v>54</v>
      </c>
      <c r="C28810">
        <f>(MIN(Calculator!$I906,30)-25)/5</f>
      </c>
    </row>
    <row r="28811" spans="1:3" x14ac:dyDescent="0.25">
      <c r="A28811">
        <v>906</v>
      </c>
      <c r="B28811" t="s">
        <v>55</v>
      </c>
      <c r="C28811">
        <f>(MAX(Calculator!$I906,30)-30)/5</f>
      </c>
    </row>
    <row r="28812" spans="1:3" x14ac:dyDescent="0.25">
      <c r="A28812">
        <v>906</v>
      </c>
      <c r="B28812" t="s">
        <v>56</v>
      </c>
      <c r="C28812">
        <f>(MIN(Calculator!$J906,60)-60)/-15</f>
      </c>
    </row>
    <row r="28813" spans="1:3" x14ac:dyDescent="0.25">
      <c r="A28813">
        <v>906</v>
      </c>
      <c r="B28813" t="s">
        <v>57</v>
      </c>
      <c r="C28813">
        <f>(MAX(Calculator!$J906,60)-90)/-15</f>
      </c>
    </row>
    <row r="28814" spans="1:3" x14ac:dyDescent="0.25">
      <c r="A28814">
        <v>906</v>
      </c>
      <c r="B28814" t="s">
        <v>58</v>
      </c>
      <c r="C28814">
        <f>IF(Calculator!$K906="Yes",1,0)</f>
      </c>
    </row>
    <row r="28815" spans="1:3" x14ac:dyDescent="0.25">
      <c r="A28815">
        <v>906</v>
      </c>
      <c r="B28815" t="s">
        <v>59</v>
      </c>
      <c r="C28815">
        <f>IF(Calculator!$L906="Yes",1,0)</f>
      </c>
    </row>
    <row r="28816" spans="1:3" x14ac:dyDescent="0.25">
      <c r="A28816">
        <v>906</v>
      </c>
      <c r="B28816" t="s">
        <v>60</v>
      </c>
      <c r="C28816">
        <f>((MAX(Calculator!$F906,110)-130)/20)*IF(Calculator!$K906="Yes",1,0)</f>
      </c>
    </row>
    <row r="28817" spans="1:3" x14ac:dyDescent="0.25">
      <c r="A28817">
        <v>906</v>
      </c>
      <c r="B28817" t="s">
        <v>61</v>
      </c>
      <c r="C28817">
        <f>((((Calculator!$D906-Calculator!$E906)*0.02586)-3.5))*IF(Calculator!$L906="Yes",1,0)</f>
      </c>
    </row>
    <row r="28818" spans="1:3" x14ac:dyDescent="0.25">
      <c r="A28818">
        <v>906</v>
      </c>
      <c r="B28818" t="s">
        <v>62</v>
      </c>
      <c r="C28818">
        <f>(((Calculator!$C906-55)/10)*(((((Calculator!$D906-Calculator!$E906)*0.02586)-3.5))))</f>
      </c>
    </row>
    <row r="28819" spans="1:3" x14ac:dyDescent="0.25">
      <c r="A28819">
        <v>906</v>
      </c>
      <c r="B28819" t="s">
        <v>63</v>
      </c>
      <c r="C28819">
        <f>(((Calculator!$C906-55)/10)*(((Calculator!$E906*0.02586)-1.3)/0.3))</f>
      </c>
    </row>
    <row r="28820" spans="1:3" x14ac:dyDescent="0.25">
      <c r="A28820">
        <v>906</v>
      </c>
      <c r="B28820" t="s">
        <v>64</v>
      </c>
      <c r="C28820">
        <f>(((Calculator!$C906-55)/10)*((MAX(Calculator!$F906,110)-130)/20))</f>
      </c>
    </row>
    <row r="28821" spans="1:3" x14ac:dyDescent="0.25">
      <c r="A28821">
        <v>906</v>
      </c>
      <c r="B28821" t="s">
        <v>65</v>
      </c>
      <c r="C28821">
        <f>(((Calculator!$C906-55)/10)*IF(Calculator!$G906="Yes",1,0))</f>
      </c>
    </row>
    <row r="28822" spans="1:3" x14ac:dyDescent="0.25">
      <c r="A28822">
        <v>906</v>
      </c>
      <c r="B28822" t="s">
        <v>66</v>
      </c>
      <c r="C28822">
        <f>(((Calculator!$C906-55)/10)*IF(Calculator!$H906="Yes",1,0))</f>
      </c>
    </row>
    <row r="28823" spans="1:3" x14ac:dyDescent="0.25">
      <c r="A28823">
        <v>906</v>
      </c>
      <c r="B28823" t="s">
        <v>67</v>
      </c>
      <c r="C28823">
        <f>(((Calculator!$C906-55)/10)*((MAX(Calculator!$I906,30)-30)/5))</f>
      </c>
    </row>
    <row r="28824" spans="1:3" x14ac:dyDescent="0.25">
      <c r="A28824">
        <v>906</v>
      </c>
      <c r="B28824" t="s">
        <v>68</v>
      </c>
      <c r="C28824">
        <f>(((Calculator!$C906-55)/10)*((MIN(Calculator!$J906,60)-60)/-15))</f>
      </c>
    </row>
    <row r="28825" spans="1:3" x14ac:dyDescent="0.25">
      <c r="A28825">
        <v>906</v>
      </c>
      <c r="B28825" t="s">
        <v>69</v>
      </c>
      <c r="C28825">
        <f>IF(AND(Calculator!$O906&lt;&gt;"",Calculator!$O906&gt;=4,Calculator!$O906&lt;=6),1,0)</f>
      </c>
    </row>
    <row r="28826" spans="1:3" x14ac:dyDescent="0.25">
      <c r="A28826">
        <v>906</v>
      </c>
      <c r="B28826" t="s">
        <v>70</v>
      </c>
      <c r="C28826">
        <f>IF(AND(Calculator!$O906&lt;&gt;"",Calculator!$O906&gt;=7,Calculator!$O906&lt;=10),1,0)</f>
      </c>
    </row>
    <row r="28827" spans="1:3" x14ac:dyDescent="0.25">
      <c r="A28827">
        <v>906</v>
      </c>
      <c r="B28827" t="s">
        <v>71</v>
      </c>
      <c r="C28827">
        <f>IF(Calculator!$O906="",1,0)</f>
      </c>
    </row>
    <row r="28828" spans="1:3" x14ac:dyDescent="0.25">
      <c r="A28828">
        <v>906</v>
      </c>
      <c r="B28828" t="s">
        <v>72</v>
      </c>
      <c r="C28828">
        <f>IF(OR(Calculator!$M906="",Calculator!$M906=0),0,LN(Calculator!$M906))</f>
      </c>
    </row>
    <row r="28829" spans="1:3" x14ac:dyDescent="0.25">
      <c r="A28829">
        <v>906</v>
      </c>
      <c r="B28829" t="s">
        <v>73</v>
      </c>
      <c r="C28829">
        <f>IF(Calculator!$M906="",1,0)</f>
      </c>
    </row>
    <row r="28830" spans="1:3" x14ac:dyDescent="0.25">
      <c r="A28830">
        <v>906</v>
      </c>
      <c r="B28830" t="s">
        <v>74</v>
      </c>
      <c r="C28830">
        <f>IF(Calculator!$N906="",0,(Calculator!$N906-5.3)*IF(Calculator!$G906="Yes",1,0))</f>
      </c>
    </row>
    <row r="28831" spans="1:3" x14ac:dyDescent="0.25">
      <c r="A28831">
        <v>906</v>
      </c>
      <c r="B28831" t="s">
        <v>75</v>
      </c>
      <c r="C28831">
        <f>IF(Calculator!$N906="",0,(Calculator!$N906-5.3)*(1-IF(Calculator!$G906="Yes",1,0)))</f>
      </c>
    </row>
    <row r="28832" spans="1:3" x14ac:dyDescent="0.25">
      <c r="A28832">
        <v>906</v>
      </c>
      <c r="B28832" t="s">
        <v>76</v>
      </c>
      <c r="C28832">
        <f>IF(Calculator!$N906="",1,0)</f>
      </c>
    </row>
    <row r="28833" spans="1:3" x14ac:dyDescent="0.25">
      <c r="A28833">
        <v>906</v>
      </c>
      <c r="B28833" t="s">
        <v>77</v>
      </c>
      <c r="C28833">
        <f>1</f>
      </c>
    </row>
    <row r="28834" spans="1:3" x14ac:dyDescent="0.25">
      <c r="A28834">
        <v>907</v>
      </c>
      <c r="B28834" t="s">
        <v>47</v>
      </c>
      <c r="C28834">
        <f>(Calculator!$C907-55)/10</f>
      </c>
    </row>
    <row r="28835" spans="1:3" x14ac:dyDescent="0.25">
      <c r="A28835">
        <v>907</v>
      </c>
      <c r="B28835" t="s">
        <v>48</v>
      </c>
      <c r="C28835">
        <f>((Calculator!$C907-55)/10)^2</f>
      </c>
    </row>
    <row r="28836" spans="1:3" x14ac:dyDescent="0.25">
      <c r="A28836">
        <v>907</v>
      </c>
      <c r="B28836" t="s">
        <v>49</v>
      </c>
      <c r="C28836">
        <f>((Calculator!$D907-Calculator!$E907)*0.02586)-3.5</f>
      </c>
    </row>
    <row r="28837" spans="1:3" x14ac:dyDescent="0.25">
      <c r="A28837">
        <v>907</v>
      </c>
      <c r="B28837" t="s">
        <v>50</v>
      </c>
      <c r="C28837">
        <f>((Calculator!$E907*0.02586)-1.3)/0.3</f>
      </c>
    </row>
    <row r="28838" spans="1:3" x14ac:dyDescent="0.25">
      <c r="A28838">
        <v>907</v>
      </c>
      <c r="B28838" t="s">
        <v>51</v>
      </c>
      <c r="C28838">
        <f>(MIN(Calculator!$F907,110)-110)/20</f>
      </c>
    </row>
    <row r="28839" spans="1:3" x14ac:dyDescent="0.25">
      <c r="A28839">
        <v>907</v>
      </c>
      <c r="B28839" t="s">
        <v>52</v>
      </c>
      <c r="C28839">
        <f>(MAX(Calculator!$F907,110)-130)/20</f>
      </c>
    </row>
    <row r="28840" spans="1:3" x14ac:dyDescent="0.25">
      <c r="A28840">
        <v>907</v>
      </c>
      <c r="B28840" t="s">
        <v>17</v>
      </c>
      <c r="C28840">
        <f>IF(Calculator!$G907="Yes",1,0)</f>
      </c>
    </row>
    <row r="28841" spans="1:3" x14ac:dyDescent="0.25">
      <c r="A28841">
        <v>907</v>
      </c>
      <c r="B28841" t="s">
        <v>53</v>
      </c>
      <c r="C28841">
        <f>IF(Calculator!$H907="Yes",1,0)</f>
      </c>
    </row>
    <row r="28842" spans="1:3" x14ac:dyDescent="0.25">
      <c r="A28842">
        <v>907</v>
      </c>
      <c r="B28842" t="s">
        <v>54</v>
      </c>
      <c r="C28842">
        <f>(MIN(Calculator!$I907,30)-25)/5</f>
      </c>
    </row>
    <row r="28843" spans="1:3" x14ac:dyDescent="0.25">
      <c r="A28843">
        <v>907</v>
      </c>
      <c r="B28843" t="s">
        <v>55</v>
      </c>
      <c r="C28843">
        <f>(MAX(Calculator!$I907,30)-30)/5</f>
      </c>
    </row>
    <row r="28844" spans="1:3" x14ac:dyDescent="0.25">
      <c r="A28844">
        <v>907</v>
      </c>
      <c r="B28844" t="s">
        <v>56</v>
      </c>
      <c r="C28844">
        <f>(MIN(Calculator!$J907,60)-60)/-15</f>
      </c>
    </row>
    <row r="28845" spans="1:3" x14ac:dyDescent="0.25">
      <c r="A28845">
        <v>907</v>
      </c>
      <c r="B28845" t="s">
        <v>57</v>
      </c>
      <c r="C28845">
        <f>(MAX(Calculator!$J907,60)-90)/-15</f>
      </c>
    </row>
    <row r="28846" spans="1:3" x14ac:dyDescent="0.25">
      <c r="A28846">
        <v>907</v>
      </c>
      <c r="B28846" t="s">
        <v>58</v>
      </c>
      <c r="C28846">
        <f>IF(Calculator!$K907="Yes",1,0)</f>
      </c>
    </row>
    <row r="28847" spans="1:3" x14ac:dyDescent="0.25">
      <c r="A28847">
        <v>907</v>
      </c>
      <c r="B28847" t="s">
        <v>59</v>
      </c>
      <c r="C28847">
        <f>IF(Calculator!$L907="Yes",1,0)</f>
      </c>
    </row>
    <row r="28848" spans="1:3" x14ac:dyDescent="0.25">
      <c r="A28848">
        <v>907</v>
      </c>
      <c r="B28848" t="s">
        <v>60</v>
      </c>
      <c r="C28848">
        <f>((MAX(Calculator!$F907,110)-130)/20)*IF(Calculator!$K907="Yes",1,0)</f>
      </c>
    </row>
    <row r="28849" spans="1:3" x14ac:dyDescent="0.25">
      <c r="A28849">
        <v>907</v>
      </c>
      <c r="B28849" t="s">
        <v>61</v>
      </c>
      <c r="C28849">
        <f>((((Calculator!$D907-Calculator!$E907)*0.02586)-3.5))*IF(Calculator!$L907="Yes",1,0)</f>
      </c>
    </row>
    <row r="28850" spans="1:3" x14ac:dyDescent="0.25">
      <c r="A28850">
        <v>907</v>
      </c>
      <c r="B28850" t="s">
        <v>62</v>
      </c>
      <c r="C28850">
        <f>(((Calculator!$C907-55)/10)*(((((Calculator!$D907-Calculator!$E907)*0.02586)-3.5))))</f>
      </c>
    </row>
    <row r="28851" spans="1:3" x14ac:dyDescent="0.25">
      <c r="A28851">
        <v>907</v>
      </c>
      <c r="B28851" t="s">
        <v>63</v>
      </c>
      <c r="C28851">
        <f>(((Calculator!$C907-55)/10)*(((Calculator!$E907*0.02586)-1.3)/0.3))</f>
      </c>
    </row>
    <row r="28852" spans="1:3" x14ac:dyDescent="0.25">
      <c r="A28852">
        <v>907</v>
      </c>
      <c r="B28852" t="s">
        <v>64</v>
      </c>
      <c r="C28852">
        <f>(((Calculator!$C907-55)/10)*((MAX(Calculator!$F907,110)-130)/20))</f>
      </c>
    </row>
    <row r="28853" spans="1:3" x14ac:dyDescent="0.25">
      <c r="A28853">
        <v>907</v>
      </c>
      <c r="B28853" t="s">
        <v>65</v>
      </c>
      <c r="C28853">
        <f>(((Calculator!$C907-55)/10)*IF(Calculator!$G907="Yes",1,0))</f>
      </c>
    </row>
    <row r="28854" spans="1:3" x14ac:dyDescent="0.25">
      <c r="A28854">
        <v>907</v>
      </c>
      <c r="B28854" t="s">
        <v>66</v>
      </c>
      <c r="C28854">
        <f>(((Calculator!$C907-55)/10)*IF(Calculator!$H907="Yes",1,0))</f>
      </c>
    </row>
    <row r="28855" spans="1:3" x14ac:dyDescent="0.25">
      <c r="A28855">
        <v>907</v>
      </c>
      <c r="B28855" t="s">
        <v>67</v>
      </c>
      <c r="C28855">
        <f>(((Calculator!$C907-55)/10)*((MAX(Calculator!$I907,30)-30)/5))</f>
      </c>
    </row>
    <row r="28856" spans="1:3" x14ac:dyDescent="0.25">
      <c r="A28856">
        <v>907</v>
      </c>
      <c r="B28856" t="s">
        <v>68</v>
      </c>
      <c r="C28856">
        <f>(((Calculator!$C907-55)/10)*((MIN(Calculator!$J907,60)-60)/-15))</f>
      </c>
    </row>
    <row r="28857" spans="1:3" x14ac:dyDescent="0.25">
      <c r="A28857">
        <v>907</v>
      </c>
      <c r="B28857" t="s">
        <v>69</v>
      </c>
      <c r="C28857">
        <f>IF(AND(Calculator!$O907&lt;&gt;"",Calculator!$O907&gt;=4,Calculator!$O907&lt;=6),1,0)</f>
      </c>
    </row>
    <row r="28858" spans="1:3" x14ac:dyDescent="0.25">
      <c r="A28858">
        <v>907</v>
      </c>
      <c r="B28858" t="s">
        <v>70</v>
      </c>
      <c r="C28858">
        <f>IF(AND(Calculator!$O907&lt;&gt;"",Calculator!$O907&gt;=7,Calculator!$O907&lt;=10),1,0)</f>
      </c>
    </row>
    <row r="28859" spans="1:3" x14ac:dyDescent="0.25">
      <c r="A28859">
        <v>907</v>
      </c>
      <c r="B28859" t="s">
        <v>71</v>
      </c>
      <c r="C28859">
        <f>IF(Calculator!$O907="",1,0)</f>
      </c>
    </row>
    <row r="28860" spans="1:3" x14ac:dyDescent="0.25">
      <c r="A28860">
        <v>907</v>
      </c>
      <c r="B28860" t="s">
        <v>72</v>
      </c>
      <c r="C28860">
        <f>IF(OR(Calculator!$M907="",Calculator!$M907=0),0,LN(Calculator!$M907))</f>
      </c>
    </row>
    <row r="28861" spans="1:3" x14ac:dyDescent="0.25">
      <c r="A28861">
        <v>907</v>
      </c>
      <c r="B28861" t="s">
        <v>73</v>
      </c>
      <c r="C28861">
        <f>IF(Calculator!$M907="",1,0)</f>
      </c>
    </row>
    <row r="28862" spans="1:3" x14ac:dyDescent="0.25">
      <c r="A28862">
        <v>907</v>
      </c>
      <c r="B28862" t="s">
        <v>74</v>
      </c>
      <c r="C28862">
        <f>IF(Calculator!$N907="",0,(Calculator!$N907-5.3)*IF(Calculator!$G907="Yes",1,0))</f>
      </c>
    </row>
    <row r="28863" spans="1:3" x14ac:dyDescent="0.25">
      <c r="A28863">
        <v>907</v>
      </c>
      <c r="B28863" t="s">
        <v>75</v>
      </c>
      <c r="C28863">
        <f>IF(Calculator!$N907="",0,(Calculator!$N907-5.3)*(1-IF(Calculator!$G907="Yes",1,0)))</f>
      </c>
    </row>
    <row r="28864" spans="1:3" x14ac:dyDescent="0.25">
      <c r="A28864">
        <v>907</v>
      </c>
      <c r="B28864" t="s">
        <v>76</v>
      </c>
      <c r="C28864">
        <f>IF(Calculator!$N907="",1,0)</f>
      </c>
    </row>
    <row r="28865" spans="1:3" x14ac:dyDescent="0.25">
      <c r="A28865">
        <v>907</v>
      </c>
      <c r="B28865" t="s">
        <v>77</v>
      </c>
      <c r="C28865">
        <f>1</f>
      </c>
    </row>
    <row r="28866" spans="1:3" x14ac:dyDescent="0.25">
      <c r="A28866">
        <v>908</v>
      </c>
      <c r="B28866" t="s">
        <v>47</v>
      </c>
      <c r="C28866">
        <f>(Calculator!$C908-55)/10</f>
      </c>
    </row>
    <row r="28867" spans="1:3" x14ac:dyDescent="0.25">
      <c r="A28867">
        <v>908</v>
      </c>
      <c r="B28867" t="s">
        <v>48</v>
      </c>
      <c r="C28867">
        <f>((Calculator!$C908-55)/10)^2</f>
      </c>
    </row>
    <row r="28868" spans="1:3" x14ac:dyDescent="0.25">
      <c r="A28868">
        <v>908</v>
      </c>
      <c r="B28868" t="s">
        <v>49</v>
      </c>
      <c r="C28868">
        <f>((Calculator!$D908-Calculator!$E908)*0.02586)-3.5</f>
      </c>
    </row>
    <row r="28869" spans="1:3" x14ac:dyDescent="0.25">
      <c r="A28869">
        <v>908</v>
      </c>
      <c r="B28869" t="s">
        <v>50</v>
      </c>
      <c r="C28869">
        <f>((Calculator!$E908*0.02586)-1.3)/0.3</f>
      </c>
    </row>
    <row r="28870" spans="1:3" x14ac:dyDescent="0.25">
      <c r="A28870">
        <v>908</v>
      </c>
      <c r="B28870" t="s">
        <v>51</v>
      </c>
      <c r="C28870">
        <f>(MIN(Calculator!$F908,110)-110)/20</f>
      </c>
    </row>
    <row r="28871" spans="1:3" x14ac:dyDescent="0.25">
      <c r="A28871">
        <v>908</v>
      </c>
      <c r="B28871" t="s">
        <v>52</v>
      </c>
      <c r="C28871">
        <f>(MAX(Calculator!$F908,110)-130)/20</f>
      </c>
    </row>
    <row r="28872" spans="1:3" x14ac:dyDescent="0.25">
      <c r="A28872">
        <v>908</v>
      </c>
      <c r="B28872" t="s">
        <v>17</v>
      </c>
      <c r="C28872">
        <f>IF(Calculator!$G908="Yes",1,0)</f>
      </c>
    </row>
    <row r="28873" spans="1:3" x14ac:dyDescent="0.25">
      <c r="A28873">
        <v>908</v>
      </c>
      <c r="B28873" t="s">
        <v>53</v>
      </c>
      <c r="C28873">
        <f>IF(Calculator!$H908="Yes",1,0)</f>
      </c>
    </row>
    <row r="28874" spans="1:3" x14ac:dyDescent="0.25">
      <c r="A28874">
        <v>908</v>
      </c>
      <c r="B28874" t="s">
        <v>54</v>
      </c>
      <c r="C28874">
        <f>(MIN(Calculator!$I908,30)-25)/5</f>
      </c>
    </row>
    <row r="28875" spans="1:3" x14ac:dyDescent="0.25">
      <c r="A28875">
        <v>908</v>
      </c>
      <c r="B28875" t="s">
        <v>55</v>
      </c>
      <c r="C28875">
        <f>(MAX(Calculator!$I908,30)-30)/5</f>
      </c>
    </row>
    <row r="28876" spans="1:3" x14ac:dyDescent="0.25">
      <c r="A28876">
        <v>908</v>
      </c>
      <c r="B28876" t="s">
        <v>56</v>
      </c>
      <c r="C28876">
        <f>(MIN(Calculator!$J908,60)-60)/-15</f>
      </c>
    </row>
    <row r="28877" spans="1:3" x14ac:dyDescent="0.25">
      <c r="A28877">
        <v>908</v>
      </c>
      <c r="B28877" t="s">
        <v>57</v>
      </c>
      <c r="C28877">
        <f>(MAX(Calculator!$J908,60)-90)/-15</f>
      </c>
    </row>
    <row r="28878" spans="1:3" x14ac:dyDescent="0.25">
      <c r="A28878">
        <v>908</v>
      </c>
      <c r="B28878" t="s">
        <v>58</v>
      </c>
      <c r="C28878">
        <f>IF(Calculator!$K908="Yes",1,0)</f>
      </c>
    </row>
    <row r="28879" spans="1:3" x14ac:dyDescent="0.25">
      <c r="A28879">
        <v>908</v>
      </c>
      <c r="B28879" t="s">
        <v>59</v>
      </c>
      <c r="C28879">
        <f>IF(Calculator!$L908="Yes",1,0)</f>
      </c>
    </row>
    <row r="28880" spans="1:3" x14ac:dyDescent="0.25">
      <c r="A28880">
        <v>908</v>
      </c>
      <c r="B28880" t="s">
        <v>60</v>
      </c>
      <c r="C28880">
        <f>((MAX(Calculator!$F908,110)-130)/20)*IF(Calculator!$K908="Yes",1,0)</f>
      </c>
    </row>
    <row r="28881" spans="1:3" x14ac:dyDescent="0.25">
      <c r="A28881">
        <v>908</v>
      </c>
      <c r="B28881" t="s">
        <v>61</v>
      </c>
      <c r="C28881">
        <f>((((Calculator!$D908-Calculator!$E908)*0.02586)-3.5))*IF(Calculator!$L908="Yes",1,0)</f>
      </c>
    </row>
    <row r="28882" spans="1:3" x14ac:dyDescent="0.25">
      <c r="A28882">
        <v>908</v>
      </c>
      <c r="B28882" t="s">
        <v>62</v>
      </c>
      <c r="C28882">
        <f>(((Calculator!$C908-55)/10)*(((((Calculator!$D908-Calculator!$E908)*0.02586)-3.5))))</f>
      </c>
    </row>
    <row r="28883" spans="1:3" x14ac:dyDescent="0.25">
      <c r="A28883">
        <v>908</v>
      </c>
      <c r="B28883" t="s">
        <v>63</v>
      </c>
      <c r="C28883">
        <f>(((Calculator!$C908-55)/10)*(((Calculator!$E908*0.02586)-1.3)/0.3))</f>
      </c>
    </row>
    <row r="28884" spans="1:3" x14ac:dyDescent="0.25">
      <c r="A28884">
        <v>908</v>
      </c>
      <c r="B28884" t="s">
        <v>64</v>
      </c>
      <c r="C28884">
        <f>(((Calculator!$C908-55)/10)*((MAX(Calculator!$F908,110)-130)/20))</f>
      </c>
    </row>
    <row r="28885" spans="1:3" x14ac:dyDescent="0.25">
      <c r="A28885">
        <v>908</v>
      </c>
      <c r="B28885" t="s">
        <v>65</v>
      </c>
      <c r="C28885">
        <f>(((Calculator!$C908-55)/10)*IF(Calculator!$G908="Yes",1,0))</f>
      </c>
    </row>
    <row r="28886" spans="1:3" x14ac:dyDescent="0.25">
      <c r="A28886">
        <v>908</v>
      </c>
      <c r="B28886" t="s">
        <v>66</v>
      </c>
      <c r="C28886">
        <f>(((Calculator!$C908-55)/10)*IF(Calculator!$H908="Yes",1,0))</f>
      </c>
    </row>
    <row r="28887" spans="1:3" x14ac:dyDescent="0.25">
      <c r="A28887">
        <v>908</v>
      </c>
      <c r="B28887" t="s">
        <v>67</v>
      </c>
      <c r="C28887">
        <f>(((Calculator!$C908-55)/10)*((MAX(Calculator!$I908,30)-30)/5))</f>
      </c>
    </row>
    <row r="28888" spans="1:3" x14ac:dyDescent="0.25">
      <c r="A28888">
        <v>908</v>
      </c>
      <c r="B28888" t="s">
        <v>68</v>
      </c>
      <c r="C28888">
        <f>(((Calculator!$C908-55)/10)*((MIN(Calculator!$J908,60)-60)/-15))</f>
      </c>
    </row>
    <row r="28889" spans="1:3" x14ac:dyDescent="0.25">
      <c r="A28889">
        <v>908</v>
      </c>
      <c r="B28889" t="s">
        <v>69</v>
      </c>
      <c r="C28889">
        <f>IF(AND(Calculator!$O908&lt;&gt;"",Calculator!$O908&gt;=4,Calculator!$O908&lt;=6),1,0)</f>
      </c>
    </row>
    <row r="28890" spans="1:3" x14ac:dyDescent="0.25">
      <c r="A28890">
        <v>908</v>
      </c>
      <c r="B28890" t="s">
        <v>70</v>
      </c>
      <c r="C28890">
        <f>IF(AND(Calculator!$O908&lt;&gt;"",Calculator!$O908&gt;=7,Calculator!$O908&lt;=10),1,0)</f>
      </c>
    </row>
    <row r="28891" spans="1:3" x14ac:dyDescent="0.25">
      <c r="A28891">
        <v>908</v>
      </c>
      <c r="B28891" t="s">
        <v>71</v>
      </c>
      <c r="C28891">
        <f>IF(Calculator!$O908="",1,0)</f>
      </c>
    </row>
    <row r="28892" spans="1:3" x14ac:dyDescent="0.25">
      <c r="A28892">
        <v>908</v>
      </c>
      <c r="B28892" t="s">
        <v>72</v>
      </c>
      <c r="C28892">
        <f>IF(OR(Calculator!$M908="",Calculator!$M908=0),0,LN(Calculator!$M908))</f>
      </c>
    </row>
    <row r="28893" spans="1:3" x14ac:dyDescent="0.25">
      <c r="A28893">
        <v>908</v>
      </c>
      <c r="B28893" t="s">
        <v>73</v>
      </c>
      <c r="C28893">
        <f>IF(Calculator!$M908="",1,0)</f>
      </c>
    </row>
    <row r="28894" spans="1:3" x14ac:dyDescent="0.25">
      <c r="A28894">
        <v>908</v>
      </c>
      <c r="B28894" t="s">
        <v>74</v>
      </c>
      <c r="C28894">
        <f>IF(Calculator!$N908="",0,(Calculator!$N908-5.3)*IF(Calculator!$G908="Yes",1,0))</f>
      </c>
    </row>
    <row r="28895" spans="1:3" x14ac:dyDescent="0.25">
      <c r="A28895">
        <v>908</v>
      </c>
      <c r="B28895" t="s">
        <v>75</v>
      </c>
      <c r="C28895">
        <f>IF(Calculator!$N908="",0,(Calculator!$N908-5.3)*(1-IF(Calculator!$G908="Yes",1,0)))</f>
      </c>
    </row>
    <row r="28896" spans="1:3" x14ac:dyDescent="0.25">
      <c r="A28896">
        <v>908</v>
      </c>
      <c r="B28896" t="s">
        <v>76</v>
      </c>
      <c r="C28896">
        <f>IF(Calculator!$N908="",1,0)</f>
      </c>
    </row>
    <row r="28897" spans="1:3" x14ac:dyDescent="0.25">
      <c r="A28897">
        <v>908</v>
      </c>
      <c r="B28897" t="s">
        <v>77</v>
      </c>
      <c r="C28897">
        <f>1</f>
      </c>
    </row>
    <row r="28898" spans="1:3" x14ac:dyDescent="0.25">
      <c r="A28898">
        <v>909</v>
      </c>
      <c r="B28898" t="s">
        <v>47</v>
      </c>
      <c r="C28898">
        <f>(Calculator!$C909-55)/10</f>
      </c>
    </row>
    <row r="28899" spans="1:3" x14ac:dyDescent="0.25">
      <c r="A28899">
        <v>909</v>
      </c>
      <c r="B28899" t="s">
        <v>48</v>
      </c>
      <c r="C28899">
        <f>((Calculator!$C909-55)/10)^2</f>
      </c>
    </row>
    <row r="28900" spans="1:3" x14ac:dyDescent="0.25">
      <c r="A28900">
        <v>909</v>
      </c>
      <c r="B28900" t="s">
        <v>49</v>
      </c>
      <c r="C28900">
        <f>((Calculator!$D909-Calculator!$E909)*0.02586)-3.5</f>
      </c>
    </row>
    <row r="28901" spans="1:3" x14ac:dyDescent="0.25">
      <c r="A28901">
        <v>909</v>
      </c>
      <c r="B28901" t="s">
        <v>50</v>
      </c>
      <c r="C28901">
        <f>((Calculator!$E909*0.02586)-1.3)/0.3</f>
      </c>
    </row>
    <row r="28902" spans="1:3" x14ac:dyDescent="0.25">
      <c r="A28902">
        <v>909</v>
      </c>
      <c r="B28902" t="s">
        <v>51</v>
      </c>
      <c r="C28902">
        <f>(MIN(Calculator!$F909,110)-110)/20</f>
      </c>
    </row>
    <row r="28903" spans="1:3" x14ac:dyDescent="0.25">
      <c r="A28903">
        <v>909</v>
      </c>
      <c r="B28903" t="s">
        <v>52</v>
      </c>
      <c r="C28903">
        <f>(MAX(Calculator!$F909,110)-130)/20</f>
      </c>
    </row>
    <row r="28904" spans="1:3" x14ac:dyDescent="0.25">
      <c r="A28904">
        <v>909</v>
      </c>
      <c r="B28904" t="s">
        <v>17</v>
      </c>
      <c r="C28904">
        <f>IF(Calculator!$G909="Yes",1,0)</f>
      </c>
    </row>
    <row r="28905" spans="1:3" x14ac:dyDescent="0.25">
      <c r="A28905">
        <v>909</v>
      </c>
      <c r="B28905" t="s">
        <v>53</v>
      </c>
      <c r="C28905">
        <f>IF(Calculator!$H909="Yes",1,0)</f>
      </c>
    </row>
    <row r="28906" spans="1:3" x14ac:dyDescent="0.25">
      <c r="A28906">
        <v>909</v>
      </c>
      <c r="B28906" t="s">
        <v>54</v>
      </c>
      <c r="C28906">
        <f>(MIN(Calculator!$I909,30)-25)/5</f>
      </c>
    </row>
    <row r="28907" spans="1:3" x14ac:dyDescent="0.25">
      <c r="A28907">
        <v>909</v>
      </c>
      <c r="B28907" t="s">
        <v>55</v>
      </c>
      <c r="C28907">
        <f>(MAX(Calculator!$I909,30)-30)/5</f>
      </c>
    </row>
    <row r="28908" spans="1:3" x14ac:dyDescent="0.25">
      <c r="A28908">
        <v>909</v>
      </c>
      <c r="B28908" t="s">
        <v>56</v>
      </c>
      <c r="C28908">
        <f>(MIN(Calculator!$J909,60)-60)/-15</f>
      </c>
    </row>
    <row r="28909" spans="1:3" x14ac:dyDescent="0.25">
      <c r="A28909">
        <v>909</v>
      </c>
      <c r="B28909" t="s">
        <v>57</v>
      </c>
      <c r="C28909">
        <f>(MAX(Calculator!$J909,60)-90)/-15</f>
      </c>
    </row>
    <row r="28910" spans="1:3" x14ac:dyDescent="0.25">
      <c r="A28910">
        <v>909</v>
      </c>
      <c r="B28910" t="s">
        <v>58</v>
      </c>
      <c r="C28910">
        <f>IF(Calculator!$K909="Yes",1,0)</f>
      </c>
    </row>
    <row r="28911" spans="1:3" x14ac:dyDescent="0.25">
      <c r="A28911">
        <v>909</v>
      </c>
      <c r="B28911" t="s">
        <v>59</v>
      </c>
      <c r="C28911">
        <f>IF(Calculator!$L909="Yes",1,0)</f>
      </c>
    </row>
    <row r="28912" spans="1:3" x14ac:dyDescent="0.25">
      <c r="A28912">
        <v>909</v>
      </c>
      <c r="B28912" t="s">
        <v>60</v>
      </c>
      <c r="C28912">
        <f>((MAX(Calculator!$F909,110)-130)/20)*IF(Calculator!$K909="Yes",1,0)</f>
      </c>
    </row>
    <row r="28913" spans="1:3" x14ac:dyDescent="0.25">
      <c r="A28913">
        <v>909</v>
      </c>
      <c r="B28913" t="s">
        <v>61</v>
      </c>
      <c r="C28913">
        <f>((((Calculator!$D909-Calculator!$E909)*0.02586)-3.5))*IF(Calculator!$L909="Yes",1,0)</f>
      </c>
    </row>
    <row r="28914" spans="1:3" x14ac:dyDescent="0.25">
      <c r="A28914">
        <v>909</v>
      </c>
      <c r="B28914" t="s">
        <v>62</v>
      </c>
      <c r="C28914">
        <f>(((Calculator!$C909-55)/10)*(((((Calculator!$D909-Calculator!$E909)*0.02586)-3.5))))</f>
      </c>
    </row>
    <row r="28915" spans="1:3" x14ac:dyDescent="0.25">
      <c r="A28915">
        <v>909</v>
      </c>
      <c r="B28915" t="s">
        <v>63</v>
      </c>
      <c r="C28915">
        <f>(((Calculator!$C909-55)/10)*(((Calculator!$E909*0.02586)-1.3)/0.3))</f>
      </c>
    </row>
    <row r="28916" spans="1:3" x14ac:dyDescent="0.25">
      <c r="A28916">
        <v>909</v>
      </c>
      <c r="B28916" t="s">
        <v>64</v>
      </c>
      <c r="C28916">
        <f>(((Calculator!$C909-55)/10)*((MAX(Calculator!$F909,110)-130)/20))</f>
      </c>
    </row>
    <row r="28917" spans="1:3" x14ac:dyDescent="0.25">
      <c r="A28917">
        <v>909</v>
      </c>
      <c r="B28917" t="s">
        <v>65</v>
      </c>
      <c r="C28917">
        <f>(((Calculator!$C909-55)/10)*IF(Calculator!$G909="Yes",1,0))</f>
      </c>
    </row>
    <row r="28918" spans="1:3" x14ac:dyDescent="0.25">
      <c r="A28918">
        <v>909</v>
      </c>
      <c r="B28918" t="s">
        <v>66</v>
      </c>
      <c r="C28918">
        <f>(((Calculator!$C909-55)/10)*IF(Calculator!$H909="Yes",1,0))</f>
      </c>
    </row>
    <row r="28919" spans="1:3" x14ac:dyDescent="0.25">
      <c r="A28919">
        <v>909</v>
      </c>
      <c r="B28919" t="s">
        <v>67</v>
      </c>
      <c r="C28919">
        <f>(((Calculator!$C909-55)/10)*((MAX(Calculator!$I909,30)-30)/5))</f>
      </c>
    </row>
    <row r="28920" spans="1:3" x14ac:dyDescent="0.25">
      <c r="A28920">
        <v>909</v>
      </c>
      <c r="B28920" t="s">
        <v>68</v>
      </c>
      <c r="C28920">
        <f>(((Calculator!$C909-55)/10)*((MIN(Calculator!$J909,60)-60)/-15))</f>
      </c>
    </row>
    <row r="28921" spans="1:3" x14ac:dyDescent="0.25">
      <c r="A28921">
        <v>909</v>
      </c>
      <c r="B28921" t="s">
        <v>69</v>
      </c>
      <c r="C28921">
        <f>IF(AND(Calculator!$O909&lt;&gt;"",Calculator!$O909&gt;=4,Calculator!$O909&lt;=6),1,0)</f>
      </c>
    </row>
    <row r="28922" spans="1:3" x14ac:dyDescent="0.25">
      <c r="A28922">
        <v>909</v>
      </c>
      <c r="B28922" t="s">
        <v>70</v>
      </c>
      <c r="C28922">
        <f>IF(AND(Calculator!$O909&lt;&gt;"",Calculator!$O909&gt;=7,Calculator!$O909&lt;=10),1,0)</f>
      </c>
    </row>
    <row r="28923" spans="1:3" x14ac:dyDescent="0.25">
      <c r="A28923">
        <v>909</v>
      </c>
      <c r="B28923" t="s">
        <v>71</v>
      </c>
      <c r="C28923">
        <f>IF(Calculator!$O909="",1,0)</f>
      </c>
    </row>
    <row r="28924" spans="1:3" x14ac:dyDescent="0.25">
      <c r="A28924">
        <v>909</v>
      </c>
      <c r="B28924" t="s">
        <v>72</v>
      </c>
      <c r="C28924">
        <f>IF(OR(Calculator!$M909="",Calculator!$M909=0),0,LN(Calculator!$M909))</f>
      </c>
    </row>
    <row r="28925" spans="1:3" x14ac:dyDescent="0.25">
      <c r="A28925">
        <v>909</v>
      </c>
      <c r="B28925" t="s">
        <v>73</v>
      </c>
      <c r="C28925">
        <f>IF(Calculator!$M909="",1,0)</f>
      </c>
    </row>
    <row r="28926" spans="1:3" x14ac:dyDescent="0.25">
      <c r="A28926">
        <v>909</v>
      </c>
      <c r="B28926" t="s">
        <v>74</v>
      </c>
      <c r="C28926">
        <f>IF(Calculator!$N909="",0,(Calculator!$N909-5.3)*IF(Calculator!$G909="Yes",1,0))</f>
      </c>
    </row>
    <row r="28927" spans="1:3" x14ac:dyDescent="0.25">
      <c r="A28927">
        <v>909</v>
      </c>
      <c r="B28927" t="s">
        <v>75</v>
      </c>
      <c r="C28927">
        <f>IF(Calculator!$N909="",0,(Calculator!$N909-5.3)*(1-IF(Calculator!$G909="Yes",1,0)))</f>
      </c>
    </row>
    <row r="28928" spans="1:3" x14ac:dyDescent="0.25">
      <c r="A28928">
        <v>909</v>
      </c>
      <c r="B28928" t="s">
        <v>76</v>
      </c>
      <c r="C28928">
        <f>IF(Calculator!$N909="",1,0)</f>
      </c>
    </row>
    <row r="28929" spans="1:3" x14ac:dyDescent="0.25">
      <c r="A28929">
        <v>909</v>
      </c>
      <c r="B28929" t="s">
        <v>77</v>
      </c>
      <c r="C28929">
        <f>1</f>
      </c>
    </row>
    <row r="28930" spans="1:3" x14ac:dyDescent="0.25">
      <c r="A28930">
        <v>910</v>
      </c>
      <c r="B28930" t="s">
        <v>47</v>
      </c>
      <c r="C28930">
        <f>(Calculator!$C910-55)/10</f>
      </c>
    </row>
    <row r="28931" spans="1:3" x14ac:dyDescent="0.25">
      <c r="A28931">
        <v>910</v>
      </c>
      <c r="B28931" t="s">
        <v>48</v>
      </c>
      <c r="C28931">
        <f>((Calculator!$C910-55)/10)^2</f>
      </c>
    </row>
    <row r="28932" spans="1:3" x14ac:dyDescent="0.25">
      <c r="A28932">
        <v>910</v>
      </c>
      <c r="B28932" t="s">
        <v>49</v>
      </c>
      <c r="C28932">
        <f>((Calculator!$D910-Calculator!$E910)*0.02586)-3.5</f>
      </c>
    </row>
    <row r="28933" spans="1:3" x14ac:dyDescent="0.25">
      <c r="A28933">
        <v>910</v>
      </c>
      <c r="B28933" t="s">
        <v>50</v>
      </c>
      <c r="C28933">
        <f>((Calculator!$E910*0.02586)-1.3)/0.3</f>
      </c>
    </row>
    <row r="28934" spans="1:3" x14ac:dyDescent="0.25">
      <c r="A28934">
        <v>910</v>
      </c>
      <c r="B28934" t="s">
        <v>51</v>
      </c>
      <c r="C28934">
        <f>(MIN(Calculator!$F910,110)-110)/20</f>
      </c>
    </row>
    <row r="28935" spans="1:3" x14ac:dyDescent="0.25">
      <c r="A28935">
        <v>910</v>
      </c>
      <c r="B28935" t="s">
        <v>52</v>
      </c>
      <c r="C28935">
        <f>(MAX(Calculator!$F910,110)-130)/20</f>
      </c>
    </row>
    <row r="28936" spans="1:3" x14ac:dyDescent="0.25">
      <c r="A28936">
        <v>910</v>
      </c>
      <c r="B28936" t="s">
        <v>17</v>
      </c>
      <c r="C28936">
        <f>IF(Calculator!$G910="Yes",1,0)</f>
      </c>
    </row>
    <row r="28937" spans="1:3" x14ac:dyDescent="0.25">
      <c r="A28937">
        <v>910</v>
      </c>
      <c r="B28937" t="s">
        <v>53</v>
      </c>
      <c r="C28937">
        <f>IF(Calculator!$H910="Yes",1,0)</f>
      </c>
    </row>
    <row r="28938" spans="1:3" x14ac:dyDescent="0.25">
      <c r="A28938">
        <v>910</v>
      </c>
      <c r="B28938" t="s">
        <v>54</v>
      </c>
      <c r="C28938">
        <f>(MIN(Calculator!$I910,30)-25)/5</f>
      </c>
    </row>
    <row r="28939" spans="1:3" x14ac:dyDescent="0.25">
      <c r="A28939">
        <v>910</v>
      </c>
      <c r="B28939" t="s">
        <v>55</v>
      </c>
      <c r="C28939">
        <f>(MAX(Calculator!$I910,30)-30)/5</f>
      </c>
    </row>
    <row r="28940" spans="1:3" x14ac:dyDescent="0.25">
      <c r="A28940">
        <v>910</v>
      </c>
      <c r="B28940" t="s">
        <v>56</v>
      </c>
      <c r="C28940">
        <f>(MIN(Calculator!$J910,60)-60)/-15</f>
      </c>
    </row>
    <row r="28941" spans="1:3" x14ac:dyDescent="0.25">
      <c r="A28941">
        <v>910</v>
      </c>
      <c r="B28941" t="s">
        <v>57</v>
      </c>
      <c r="C28941">
        <f>(MAX(Calculator!$J910,60)-90)/-15</f>
      </c>
    </row>
    <row r="28942" spans="1:3" x14ac:dyDescent="0.25">
      <c r="A28942">
        <v>910</v>
      </c>
      <c r="B28942" t="s">
        <v>58</v>
      </c>
      <c r="C28942">
        <f>IF(Calculator!$K910="Yes",1,0)</f>
      </c>
    </row>
    <row r="28943" spans="1:3" x14ac:dyDescent="0.25">
      <c r="A28943">
        <v>910</v>
      </c>
      <c r="B28943" t="s">
        <v>59</v>
      </c>
      <c r="C28943">
        <f>IF(Calculator!$L910="Yes",1,0)</f>
      </c>
    </row>
    <row r="28944" spans="1:3" x14ac:dyDescent="0.25">
      <c r="A28944">
        <v>910</v>
      </c>
      <c r="B28944" t="s">
        <v>60</v>
      </c>
      <c r="C28944">
        <f>((MAX(Calculator!$F910,110)-130)/20)*IF(Calculator!$K910="Yes",1,0)</f>
      </c>
    </row>
    <row r="28945" spans="1:3" x14ac:dyDescent="0.25">
      <c r="A28945">
        <v>910</v>
      </c>
      <c r="B28945" t="s">
        <v>61</v>
      </c>
      <c r="C28945">
        <f>((((Calculator!$D910-Calculator!$E910)*0.02586)-3.5))*IF(Calculator!$L910="Yes",1,0)</f>
      </c>
    </row>
    <row r="28946" spans="1:3" x14ac:dyDescent="0.25">
      <c r="A28946">
        <v>910</v>
      </c>
      <c r="B28946" t="s">
        <v>62</v>
      </c>
      <c r="C28946">
        <f>(((Calculator!$C910-55)/10)*(((((Calculator!$D910-Calculator!$E910)*0.02586)-3.5))))</f>
      </c>
    </row>
    <row r="28947" spans="1:3" x14ac:dyDescent="0.25">
      <c r="A28947">
        <v>910</v>
      </c>
      <c r="B28947" t="s">
        <v>63</v>
      </c>
      <c r="C28947">
        <f>(((Calculator!$C910-55)/10)*(((Calculator!$E910*0.02586)-1.3)/0.3))</f>
      </c>
    </row>
    <row r="28948" spans="1:3" x14ac:dyDescent="0.25">
      <c r="A28948">
        <v>910</v>
      </c>
      <c r="B28948" t="s">
        <v>64</v>
      </c>
      <c r="C28948">
        <f>(((Calculator!$C910-55)/10)*((MAX(Calculator!$F910,110)-130)/20))</f>
      </c>
    </row>
    <row r="28949" spans="1:3" x14ac:dyDescent="0.25">
      <c r="A28949">
        <v>910</v>
      </c>
      <c r="B28949" t="s">
        <v>65</v>
      </c>
      <c r="C28949">
        <f>(((Calculator!$C910-55)/10)*IF(Calculator!$G910="Yes",1,0))</f>
      </c>
    </row>
    <row r="28950" spans="1:3" x14ac:dyDescent="0.25">
      <c r="A28950">
        <v>910</v>
      </c>
      <c r="B28950" t="s">
        <v>66</v>
      </c>
      <c r="C28950">
        <f>(((Calculator!$C910-55)/10)*IF(Calculator!$H910="Yes",1,0))</f>
      </c>
    </row>
    <row r="28951" spans="1:3" x14ac:dyDescent="0.25">
      <c r="A28951">
        <v>910</v>
      </c>
      <c r="B28951" t="s">
        <v>67</v>
      </c>
      <c r="C28951">
        <f>(((Calculator!$C910-55)/10)*((MAX(Calculator!$I910,30)-30)/5))</f>
      </c>
    </row>
    <row r="28952" spans="1:3" x14ac:dyDescent="0.25">
      <c r="A28952">
        <v>910</v>
      </c>
      <c r="B28952" t="s">
        <v>68</v>
      </c>
      <c r="C28952">
        <f>(((Calculator!$C910-55)/10)*((MIN(Calculator!$J910,60)-60)/-15))</f>
      </c>
    </row>
    <row r="28953" spans="1:3" x14ac:dyDescent="0.25">
      <c r="A28953">
        <v>910</v>
      </c>
      <c r="B28953" t="s">
        <v>69</v>
      </c>
      <c r="C28953">
        <f>IF(AND(Calculator!$O910&lt;&gt;"",Calculator!$O910&gt;=4,Calculator!$O910&lt;=6),1,0)</f>
      </c>
    </row>
    <row r="28954" spans="1:3" x14ac:dyDescent="0.25">
      <c r="A28954">
        <v>910</v>
      </c>
      <c r="B28954" t="s">
        <v>70</v>
      </c>
      <c r="C28954">
        <f>IF(AND(Calculator!$O910&lt;&gt;"",Calculator!$O910&gt;=7,Calculator!$O910&lt;=10),1,0)</f>
      </c>
    </row>
    <row r="28955" spans="1:3" x14ac:dyDescent="0.25">
      <c r="A28955">
        <v>910</v>
      </c>
      <c r="B28955" t="s">
        <v>71</v>
      </c>
      <c r="C28955">
        <f>IF(Calculator!$O910="",1,0)</f>
      </c>
    </row>
    <row r="28956" spans="1:3" x14ac:dyDescent="0.25">
      <c r="A28956">
        <v>910</v>
      </c>
      <c r="B28956" t="s">
        <v>72</v>
      </c>
      <c r="C28956">
        <f>IF(OR(Calculator!$M910="",Calculator!$M910=0),0,LN(Calculator!$M910))</f>
      </c>
    </row>
    <row r="28957" spans="1:3" x14ac:dyDescent="0.25">
      <c r="A28957">
        <v>910</v>
      </c>
      <c r="B28957" t="s">
        <v>73</v>
      </c>
      <c r="C28957">
        <f>IF(Calculator!$M910="",1,0)</f>
      </c>
    </row>
    <row r="28958" spans="1:3" x14ac:dyDescent="0.25">
      <c r="A28958">
        <v>910</v>
      </c>
      <c r="B28958" t="s">
        <v>74</v>
      </c>
      <c r="C28958">
        <f>IF(Calculator!$N910="",0,(Calculator!$N910-5.3)*IF(Calculator!$G910="Yes",1,0))</f>
      </c>
    </row>
    <row r="28959" spans="1:3" x14ac:dyDescent="0.25">
      <c r="A28959">
        <v>910</v>
      </c>
      <c r="B28959" t="s">
        <v>75</v>
      </c>
      <c r="C28959">
        <f>IF(Calculator!$N910="",0,(Calculator!$N910-5.3)*(1-IF(Calculator!$G910="Yes",1,0)))</f>
      </c>
    </row>
    <row r="28960" spans="1:3" x14ac:dyDescent="0.25">
      <c r="A28960">
        <v>910</v>
      </c>
      <c r="B28960" t="s">
        <v>76</v>
      </c>
      <c r="C28960">
        <f>IF(Calculator!$N910="",1,0)</f>
      </c>
    </row>
    <row r="28961" spans="1:3" x14ac:dyDescent="0.25">
      <c r="A28961">
        <v>910</v>
      </c>
      <c r="B28961" t="s">
        <v>77</v>
      </c>
      <c r="C28961">
        <f>1</f>
      </c>
    </row>
    <row r="28962" spans="1:3" x14ac:dyDescent="0.25">
      <c r="A28962">
        <v>911</v>
      </c>
      <c r="B28962" t="s">
        <v>47</v>
      </c>
      <c r="C28962">
        <f>(Calculator!$C911-55)/10</f>
      </c>
    </row>
    <row r="28963" spans="1:3" x14ac:dyDescent="0.25">
      <c r="A28963">
        <v>911</v>
      </c>
      <c r="B28963" t="s">
        <v>48</v>
      </c>
      <c r="C28963">
        <f>((Calculator!$C911-55)/10)^2</f>
      </c>
    </row>
    <row r="28964" spans="1:3" x14ac:dyDescent="0.25">
      <c r="A28964">
        <v>911</v>
      </c>
      <c r="B28964" t="s">
        <v>49</v>
      </c>
      <c r="C28964">
        <f>((Calculator!$D911-Calculator!$E911)*0.02586)-3.5</f>
      </c>
    </row>
    <row r="28965" spans="1:3" x14ac:dyDescent="0.25">
      <c r="A28965">
        <v>911</v>
      </c>
      <c r="B28965" t="s">
        <v>50</v>
      </c>
      <c r="C28965">
        <f>((Calculator!$E911*0.02586)-1.3)/0.3</f>
      </c>
    </row>
    <row r="28966" spans="1:3" x14ac:dyDescent="0.25">
      <c r="A28966">
        <v>911</v>
      </c>
      <c r="B28966" t="s">
        <v>51</v>
      </c>
      <c r="C28966">
        <f>(MIN(Calculator!$F911,110)-110)/20</f>
      </c>
    </row>
    <row r="28967" spans="1:3" x14ac:dyDescent="0.25">
      <c r="A28967">
        <v>911</v>
      </c>
      <c r="B28967" t="s">
        <v>52</v>
      </c>
      <c r="C28967">
        <f>(MAX(Calculator!$F911,110)-130)/20</f>
      </c>
    </row>
    <row r="28968" spans="1:3" x14ac:dyDescent="0.25">
      <c r="A28968">
        <v>911</v>
      </c>
      <c r="B28968" t="s">
        <v>17</v>
      </c>
      <c r="C28968">
        <f>IF(Calculator!$G911="Yes",1,0)</f>
      </c>
    </row>
    <row r="28969" spans="1:3" x14ac:dyDescent="0.25">
      <c r="A28969">
        <v>911</v>
      </c>
      <c r="B28969" t="s">
        <v>53</v>
      </c>
      <c r="C28969">
        <f>IF(Calculator!$H911="Yes",1,0)</f>
      </c>
    </row>
    <row r="28970" spans="1:3" x14ac:dyDescent="0.25">
      <c r="A28970">
        <v>911</v>
      </c>
      <c r="B28970" t="s">
        <v>54</v>
      </c>
      <c r="C28970">
        <f>(MIN(Calculator!$I911,30)-25)/5</f>
      </c>
    </row>
    <row r="28971" spans="1:3" x14ac:dyDescent="0.25">
      <c r="A28971">
        <v>911</v>
      </c>
      <c r="B28971" t="s">
        <v>55</v>
      </c>
      <c r="C28971">
        <f>(MAX(Calculator!$I911,30)-30)/5</f>
      </c>
    </row>
    <row r="28972" spans="1:3" x14ac:dyDescent="0.25">
      <c r="A28972">
        <v>911</v>
      </c>
      <c r="B28972" t="s">
        <v>56</v>
      </c>
      <c r="C28972">
        <f>(MIN(Calculator!$J911,60)-60)/-15</f>
      </c>
    </row>
    <row r="28973" spans="1:3" x14ac:dyDescent="0.25">
      <c r="A28973">
        <v>911</v>
      </c>
      <c r="B28973" t="s">
        <v>57</v>
      </c>
      <c r="C28973">
        <f>(MAX(Calculator!$J911,60)-90)/-15</f>
      </c>
    </row>
    <row r="28974" spans="1:3" x14ac:dyDescent="0.25">
      <c r="A28974">
        <v>911</v>
      </c>
      <c r="B28974" t="s">
        <v>58</v>
      </c>
      <c r="C28974">
        <f>IF(Calculator!$K911="Yes",1,0)</f>
      </c>
    </row>
    <row r="28975" spans="1:3" x14ac:dyDescent="0.25">
      <c r="A28975">
        <v>911</v>
      </c>
      <c r="B28975" t="s">
        <v>59</v>
      </c>
      <c r="C28975">
        <f>IF(Calculator!$L911="Yes",1,0)</f>
      </c>
    </row>
    <row r="28976" spans="1:3" x14ac:dyDescent="0.25">
      <c r="A28976">
        <v>911</v>
      </c>
      <c r="B28976" t="s">
        <v>60</v>
      </c>
      <c r="C28976">
        <f>((MAX(Calculator!$F911,110)-130)/20)*IF(Calculator!$K911="Yes",1,0)</f>
      </c>
    </row>
    <row r="28977" spans="1:3" x14ac:dyDescent="0.25">
      <c r="A28977">
        <v>911</v>
      </c>
      <c r="B28977" t="s">
        <v>61</v>
      </c>
      <c r="C28977">
        <f>((((Calculator!$D911-Calculator!$E911)*0.02586)-3.5))*IF(Calculator!$L911="Yes",1,0)</f>
      </c>
    </row>
    <row r="28978" spans="1:3" x14ac:dyDescent="0.25">
      <c r="A28978">
        <v>911</v>
      </c>
      <c r="B28978" t="s">
        <v>62</v>
      </c>
      <c r="C28978">
        <f>(((Calculator!$C911-55)/10)*(((((Calculator!$D911-Calculator!$E911)*0.02586)-3.5))))</f>
      </c>
    </row>
    <row r="28979" spans="1:3" x14ac:dyDescent="0.25">
      <c r="A28979">
        <v>911</v>
      </c>
      <c r="B28979" t="s">
        <v>63</v>
      </c>
      <c r="C28979">
        <f>(((Calculator!$C911-55)/10)*(((Calculator!$E911*0.02586)-1.3)/0.3))</f>
      </c>
    </row>
    <row r="28980" spans="1:3" x14ac:dyDescent="0.25">
      <c r="A28980">
        <v>911</v>
      </c>
      <c r="B28980" t="s">
        <v>64</v>
      </c>
      <c r="C28980">
        <f>(((Calculator!$C911-55)/10)*((MAX(Calculator!$F911,110)-130)/20))</f>
      </c>
    </row>
    <row r="28981" spans="1:3" x14ac:dyDescent="0.25">
      <c r="A28981">
        <v>911</v>
      </c>
      <c r="B28981" t="s">
        <v>65</v>
      </c>
      <c r="C28981">
        <f>(((Calculator!$C911-55)/10)*IF(Calculator!$G911="Yes",1,0))</f>
      </c>
    </row>
    <row r="28982" spans="1:3" x14ac:dyDescent="0.25">
      <c r="A28982">
        <v>911</v>
      </c>
      <c r="B28982" t="s">
        <v>66</v>
      </c>
      <c r="C28982">
        <f>(((Calculator!$C911-55)/10)*IF(Calculator!$H911="Yes",1,0))</f>
      </c>
    </row>
    <row r="28983" spans="1:3" x14ac:dyDescent="0.25">
      <c r="A28983">
        <v>911</v>
      </c>
      <c r="B28983" t="s">
        <v>67</v>
      </c>
      <c r="C28983">
        <f>(((Calculator!$C911-55)/10)*((MAX(Calculator!$I911,30)-30)/5))</f>
      </c>
    </row>
    <row r="28984" spans="1:3" x14ac:dyDescent="0.25">
      <c r="A28984">
        <v>911</v>
      </c>
      <c r="B28984" t="s">
        <v>68</v>
      </c>
      <c r="C28984">
        <f>(((Calculator!$C911-55)/10)*((MIN(Calculator!$J911,60)-60)/-15))</f>
      </c>
    </row>
    <row r="28985" spans="1:3" x14ac:dyDescent="0.25">
      <c r="A28985">
        <v>911</v>
      </c>
      <c r="B28985" t="s">
        <v>69</v>
      </c>
      <c r="C28985">
        <f>IF(AND(Calculator!$O911&lt;&gt;"",Calculator!$O911&gt;=4,Calculator!$O911&lt;=6),1,0)</f>
      </c>
    </row>
    <row r="28986" spans="1:3" x14ac:dyDescent="0.25">
      <c r="A28986">
        <v>911</v>
      </c>
      <c r="B28986" t="s">
        <v>70</v>
      </c>
      <c r="C28986">
        <f>IF(AND(Calculator!$O911&lt;&gt;"",Calculator!$O911&gt;=7,Calculator!$O911&lt;=10),1,0)</f>
      </c>
    </row>
    <row r="28987" spans="1:3" x14ac:dyDescent="0.25">
      <c r="A28987">
        <v>911</v>
      </c>
      <c r="B28987" t="s">
        <v>71</v>
      </c>
      <c r="C28987">
        <f>IF(Calculator!$O911="",1,0)</f>
      </c>
    </row>
    <row r="28988" spans="1:3" x14ac:dyDescent="0.25">
      <c r="A28988">
        <v>911</v>
      </c>
      <c r="B28988" t="s">
        <v>72</v>
      </c>
      <c r="C28988">
        <f>IF(OR(Calculator!$M911="",Calculator!$M911=0),0,LN(Calculator!$M911))</f>
      </c>
    </row>
    <row r="28989" spans="1:3" x14ac:dyDescent="0.25">
      <c r="A28989">
        <v>911</v>
      </c>
      <c r="B28989" t="s">
        <v>73</v>
      </c>
      <c r="C28989">
        <f>IF(Calculator!$M911="",1,0)</f>
      </c>
    </row>
    <row r="28990" spans="1:3" x14ac:dyDescent="0.25">
      <c r="A28990">
        <v>911</v>
      </c>
      <c r="B28990" t="s">
        <v>74</v>
      </c>
      <c r="C28990">
        <f>IF(Calculator!$N911="",0,(Calculator!$N911-5.3)*IF(Calculator!$G911="Yes",1,0))</f>
      </c>
    </row>
    <row r="28991" spans="1:3" x14ac:dyDescent="0.25">
      <c r="A28991">
        <v>911</v>
      </c>
      <c r="B28991" t="s">
        <v>75</v>
      </c>
      <c r="C28991">
        <f>IF(Calculator!$N911="",0,(Calculator!$N911-5.3)*(1-IF(Calculator!$G911="Yes",1,0)))</f>
      </c>
    </row>
    <row r="28992" spans="1:3" x14ac:dyDescent="0.25">
      <c r="A28992">
        <v>911</v>
      </c>
      <c r="B28992" t="s">
        <v>76</v>
      </c>
      <c r="C28992">
        <f>IF(Calculator!$N911="",1,0)</f>
      </c>
    </row>
    <row r="28993" spans="1:3" x14ac:dyDescent="0.25">
      <c r="A28993">
        <v>911</v>
      </c>
      <c r="B28993" t="s">
        <v>77</v>
      </c>
      <c r="C28993">
        <f>1</f>
      </c>
    </row>
    <row r="28994" spans="1:3" x14ac:dyDescent="0.25">
      <c r="A28994">
        <v>912</v>
      </c>
      <c r="B28994" t="s">
        <v>47</v>
      </c>
      <c r="C28994">
        <f>(Calculator!$C912-55)/10</f>
      </c>
    </row>
    <row r="28995" spans="1:3" x14ac:dyDescent="0.25">
      <c r="A28995">
        <v>912</v>
      </c>
      <c r="B28995" t="s">
        <v>48</v>
      </c>
      <c r="C28995">
        <f>((Calculator!$C912-55)/10)^2</f>
      </c>
    </row>
    <row r="28996" spans="1:3" x14ac:dyDescent="0.25">
      <c r="A28996">
        <v>912</v>
      </c>
      <c r="B28996" t="s">
        <v>49</v>
      </c>
      <c r="C28996">
        <f>((Calculator!$D912-Calculator!$E912)*0.02586)-3.5</f>
      </c>
    </row>
    <row r="28997" spans="1:3" x14ac:dyDescent="0.25">
      <c r="A28997">
        <v>912</v>
      </c>
      <c r="B28997" t="s">
        <v>50</v>
      </c>
      <c r="C28997">
        <f>((Calculator!$E912*0.02586)-1.3)/0.3</f>
      </c>
    </row>
    <row r="28998" spans="1:3" x14ac:dyDescent="0.25">
      <c r="A28998">
        <v>912</v>
      </c>
      <c r="B28998" t="s">
        <v>51</v>
      </c>
      <c r="C28998">
        <f>(MIN(Calculator!$F912,110)-110)/20</f>
      </c>
    </row>
    <row r="28999" spans="1:3" x14ac:dyDescent="0.25">
      <c r="A28999">
        <v>912</v>
      </c>
      <c r="B28999" t="s">
        <v>52</v>
      </c>
      <c r="C28999">
        <f>(MAX(Calculator!$F912,110)-130)/20</f>
      </c>
    </row>
    <row r="29000" spans="1:3" x14ac:dyDescent="0.25">
      <c r="A29000">
        <v>912</v>
      </c>
      <c r="B29000" t="s">
        <v>17</v>
      </c>
      <c r="C29000">
        <f>IF(Calculator!$G912="Yes",1,0)</f>
      </c>
    </row>
    <row r="29001" spans="1:3" x14ac:dyDescent="0.25">
      <c r="A29001">
        <v>912</v>
      </c>
      <c r="B29001" t="s">
        <v>53</v>
      </c>
      <c r="C29001">
        <f>IF(Calculator!$H912="Yes",1,0)</f>
      </c>
    </row>
    <row r="29002" spans="1:3" x14ac:dyDescent="0.25">
      <c r="A29002">
        <v>912</v>
      </c>
      <c r="B29002" t="s">
        <v>54</v>
      </c>
      <c r="C29002">
        <f>(MIN(Calculator!$I912,30)-25)/5</f>
      </c>
    </row>
    <row r="29003" spans="1:3" x14ac:dyDescent="0.25">
      <c r="A29003">
        <v>912</v>
      </c>
      <c r="B29003" t="s">
        <v>55</v>
      </c>
      <c r="C29003">
        <f>(MAX(Calculator!$I912,30)-30)/5</f>
      </c>
    </row>
    <row r="29004" spans="1:3" x14ac:dyDescent="0.25">
      <c r="A29004">
        <v>912</v>
      </c>
      <c r="B29004" t="s">
        <v>56</v>
      </c>
      <c r="C29004">
        <f>(MIN(Calculator!$J912,60)-60)/-15</f>
      </c>
    </row>
    <row r="29005" spans="1:3" x14ac:dyDescent="0.25">
      <c r="A29005">
        <v>912</v>
      </c>
      <c r="B29005" t="s">
        <v>57</v>
      </c>
      <c r="C29005">
        <f>(MAX(Calculator!$J912,60)-90)/-15</f>
      </c>
    </row>
    <row r="29006" spans="1:3" x14ac:dyDescent="0.25">
      <c r="A29006">
        <v>912</v>
      </c>
      <c r="B29006" t="s">
        <v>58</v>
      </c>
      <c r="C29006">
        <f>IF(Calculator!$K912="Yes",1,0)</f>
      </c>
    </row>
    <row r="29007" spans="1:3" x14ac:dyDescent="0.25">
      <c r="A29007">
        <v>912</v>
      </c>
      <c r="B29007" t="s">
        <v>59</v>
      </c>
      <c r="C29007">
        <f>IF(Calculator!$L912="Yes",1,0)</f>
      </c>
    </row>
    <row r="29008" spans="1:3" x14ac:dyDescent="0.25">
      <c r="A29008">
        <v>912</v>
      </c>
      <c r="B29008" t="s">
        <v>60</v>
      </c>
      <c r="C29008">
        <f>((MAX(Calculator!$F912,110)-130)/20)*IF(Calculator!$K912="Yes",1,0)</f>
      </c>
    </row>
    <row r="29009" spans="1:3" x14ac:dyDescent="0.25">
      <c r="A29009">
        <v>912</v>
      </c>
      <c r="B29009" t="s">
        <v>61</v>
      </c>
      <c r="C29009">
        <f>((((Calculator!$D912-Calculator!$E912)*0.02586)-3.5))*IF(Calculator!$L912="Yes",1,0)</f>
      </c>
    </row>
    <row r="29010" spans="1:3" x14ac:dyDescent="0.25">
      <c r="A29010">
        <v>912</v>
      </c>
      <c r="B29010" t="s">
        <v>62</v>
      </c>
      <c r="C29010">
        <f>(((Calculator!$C912-55)/10)*(((((Calculator!$D912-Calculator!$E912)*0.02586)-3.5))))</f>
      </c>
    </row>
    <row r="29011" spans="1:3" x14ac:dyDescent="0.25">
      <c r="A29011">
        <v>912</v>
      </c>
      <c r="B29011" t="s">
        <v>63</v>
      </c>
      <c r="C29011">
        <f>(((Calculator!$C912-55)/10)*(((Calculator!$E912*0.02586)-1.3)/0.3))</f>
      </c>
    </row>
    <row r="29012" spans="1:3" x14ac:dyDescent="0.25">
      <c r="A29012">
        <v>912</v>
      </c>
      <c r="B29012" t="s">
        <v>64</v>
      </c>
      <c r="C29012">
        <f>(((Calculator!$C912-55)/10)*((MAX(Calculator!$F912,110)-130)/20))</f>
      </c>
    </row>
    <row r="29013" spans="1:3" x14ac:dyDescent="0.25">
      <c r="A29013">
        <v>912</v>
      </c>
      <c r="B29013" t="s">
        <v>65</v>
      </c>
      <c r="C29013">
        <f>(((Calculator!$C912-55)/10)*IF(Calculator!$G912="Yes",1,0))</f>
      </c>
    </row>
    <row r="29014" spans="1:3" x14ac:dyDescent="0.25">
      <c r="A29014">
        <v>912</v>
      </c>
      <c r="B29014" t="s">
        <v>66</v>
      </c>
      <c r="C29014">
        <f>(((Calculator!$C912-55)/10)*IF(Calculator!$H912="Yes",1,0))</f>
      </c>
    </row>
    <row r="29015" spans="1:3" x14ac:dyDescent="0.25">
      <c r="A29015">
        <v>912</v>
      </c>
      <c r="B29015" t="s">
        <v>67</v>
      </c>
      <c r="C29015">
        <f>(((Calculator!$C912-55)/10)*((MAX(Calculator!$I912,30)-30)/5))</f>
      </c>
    </row>
    <row r="29016" spans="1:3" x14ac:dyDescent="0.25">
      <c r="A29016">
        <v>912</v>
      </c>
      <c r="B29016" t="s">
        <v>68</v>
      </c>
      <c r="C29016">
        <f>(((Calculator!$C912-55)/10)*((MIN(Calculator!$J912,60)-60)/-15))</f>
      </c>
    </row>
    <row r="29017" spans="1:3" x14ac:dyDescent="0.25">
      <c r="A29017">
        <v>912</v>
      </c>
      <c r="B29017" t="s">
        <v>69</v>
      </c>
      <c r="C29017">
        <f>IF(AND(Calculator!$O912&lt;&gt;"",Calculator!$O912&gt;=4,Calculator!$O912&lt;=6),1,0)</f>
      </c>
    </row>
    <row r="29018" spans="1:3" x14ac:dyDescent="0.25">
      <c r="A29018">
        <v>912</v>
      </c>
      <c r="B29018" t="s">
        <v>70</v>
      </c>
      <c r="C29018">
        <f>IF(AND(Calculator!$O912&lt;&gt;"",Calculator!$O912&gt;=7,Calculator!$O912&lt;=10),1,0)</f>
      </c>
    </row>
    <row r="29019" spans="1:3" x14ac:dyDescent="0.25">
      <c r="A29019">
        <v>912</v>
      </c>
      <c r="B29019" t="s">
        <v>71</v>
      </c>
      <c r="C29019">
        <f>IF(Calculator!$O912="",1,0)</f>
      </c>
    </row>
    <row r="29020" spans="1:3" x14ac:dyDescent="0.25">
      <c r="A29020">
        <v>912</v>
      </c>
      <c r="B29020" t="s">
        <v>72</v>
      </c>
      <c r="C29020">
        <f>IF(OR(Calculator!$M912="",Calculator!$M912=0),0,LN(Calculator!$M912))</f>
      </c>
    </row>
    <row r="29021" spans="1:3" x14ac:dyDescent="0.25">
      <c r="A29021">
        <v>912</v>
      </c>
      <c r="B29021" t="s">
        <v>73</v>
      </c>
      <c r="C29021">
        <f>IF(Calculator!$M912="",1,0)</f>
      </c>
    </row>
    <row r="29022" spans="1:3" x14ac:dyDescent="0.25">
      <c r="A29022">
        <v>912</v>
      </c>
      <c r="B29022" t="s">
        <v>74</v>
      </c>
      <c r="C29022">
        <f>IF(Calculator!$N912="",0,(Calculator!$N912-5.3)*IF(Calculator!$G912="Yes",1,0))</f>
      </c>
    </row>
    <row r="29023" spans="1:3" x14ac:dyDescent="0.25">
      <c r="A29023">
        <v>912</v>
      </c>
      <c r="B29023" t="s">
        <v>75</v>
      </c>
      <c r="C29023">
        <f>IF(Calculator!$N912="",0,(Calculator!$N912-5.3)*(1-IF(Calculator!$G912="Yes",1,0)))</f>
      </c>
    </row>
    <row r="29024" spans="1:3" x14ac:dyDescent="0.25">
      <c r="A29024">
        <v>912</v>
      </c>
      <c r="B29024" t="s">
        <v>76</v>
      </c>
      <c r="C29024">
        <f>IF(Calculator!$N912="",1,0)</f>
      </c>
    </row>
    <row r="29025" spans="1:3" x14ac:dyDescent="0.25">
      <c r="A29025">
        <v>912</v>
      </c>
      <c r="B29025" t="s">
        <v>77</v>
      </c>
      <c r="C29025">
        <f>1</f>
      </c>
    </row>
    <row r="29026" spans="1:3" x14ac:dyDescent="0.25">
      <c r="A29026">
        <v>913</v>
      </c>
      <c r="B29026" t="s">
        <v>47</v>
      </c>
      <c r="C29026">
        <f>(Calculator!$C913-55)/10</f>
      </c>
    </row>
    <row r="29027" spans="1:3" x14ac:dyDescent="0.25">
      <c r="A29027">
        <v>913</v>
      </c>
      <c r="B29027" t="s">
        <v>48</v>
      </c>
      <c r="C29027">
        <f>((Calculator!$C913-55)/10)^2</f>
      </c>
    </row>
    <row r="29028" spans="1:3" x14ac:dyDescent="0.25">
      <c r="A29028">
        <v>913</v>
      </c>
      <c r="B29028" t="s">
        <v>49</v>
      </c>
      <c r="C29028">
        <f>((Calculator!$D913-Calculator!$E913)*0.02586)-3.5</f>
      </c>
    </row>
    <row r="29029" spans="1:3" x14ac:dyDescent="0.25">
      <c r="A29029">
        <v>913</v>
      </c>
      <c r="B29029" t="s">
        <v>50</v>
      </c>
      <c r="C29029">
        <f>((Calculator!$E913*0.02586)-1.3)/0.3</f>
      </c>
    </row>
    <row r="29030" spans="1:3" x14ac:dyDescent="0.25">
      <c r="A29030">
        <v>913</v>
      </c>
      <c r="B29030" t="s">
        <v>51</v>
      </c>
      <c r="C29030">
        <f>(MIN(Calculator!$F913,110)-110)/20</f>
      </c>
    </row>
    <row r="29031" spans="1:3" x14ac:dyDescent="0.25">
      <c r="A29031">
        <v>913</v>
      </c>
      <c r="B29031" t="s">
        <v>52</v>
      </c>
      <c r="C29031">
        <f>(MAX(Calculator!$F913,110)-130)/20</f>
      </c>
    </row>
    <row r="29032" spans="1:3" x14ac:dyDescent="0.25">
      <c r="A29032">
        <v>913</v>
      </c>
      <c r="B29032" t="s">
        <v>17</v>
      </c>
      <c r="C29032">
        <f>IF(Calculator!$G913="Yes",1,0)</f>
      </c>
    </row>
    <row r="29033" spans="1:3" x14ac:dyDescent="0.25">
      <c r="A29033">
        <v>913</v>
      </c>
      <c r="B29033" t="s">
        <v>53</v>
      </c>
      <c r="C29033">
        <f>IF(Calculator!$H913="Yes",1,0)</f>
      </c>
    </row>
    <row r="29034" spans="1:3" x14ac:dyDescent="0.25">
      <c r="A29034">
        <v>913</v>
      </c>
      <c r="B29034" t="s">
        <v>54</v>
      </c>
      <c r="C29034">
        <f>(MIN(Calculator!$I913,30)-25)/5</f>
      </c>
    </row>
    <row r="29035" spans="1:3" x14ac:dyDescent="0.25">
      <c r="A29035">
        <v>913</v>
      </c>
      <c r="B29035" t="s">
        <v>55</v>
      </c>
      <c r="C29035">
        <f>(MAX(Calculator!$I913,30)-30)/5</f>
      </c>
    </row>
    <row r="29036" spans="1:3" x14ac:dyDescent="0.25">
      <c r="A29036">
        <v>913</v>
      </c>
      <c r="B29036" t="s">
        <v>56</v>
      </c>
      <c r="C29036">
        <f>(MIN(Calculator!$J913,60)-60)/-15</f>
      </c>
    </row>
    <row r="29037" spans="1:3" x14ac:dyDescent="0.25">
      <c r="A29037">
        <v>913</v>
      </c>
      <c r="B29037" t="s">
        <v>57</v>
      </c>
      <c r="C29037">
        <f>(MAX(Calculator!$J913,60)-90)/-15</f>
      </c>
    </row>
    <row r="29038" spans="1:3" x14ac:dyDescent="0.25">
      <c r="A29038">
        <v>913</v>
      </c>
      <c r="B29038" t="s">
        <v>58</v>
      </c>
      <c r="C29038">
        <f>IF(Calculator!$K913="Yes",1,0)</f>
      </c>
    </row>
    <row r="29039" spans="1:3" x14ac:dyDescent="0.25">
      <c r="A29039">
        <v>913</v>
      </c>
      <c r="B29039" t="s">
        <v>59</v>
      </c>
      <c r="C29039">
        <f>IF(Calculator!$L913="Yes",1,0)</f>
      </c>
    </row>
    <row r="29040" spans="1:3" x14ac:dyDescent="0.25">
      <c r="A29040">
        <v>913</v>
      </c>
      <c r="B29040" t="s">
        <v>60</v>
      </c>
      <c r="C29040">
        <f>((MAX(Calculator!$F913,110)-130)/20)*IF(Calculator!$K913="Yes",1,0)</f>
      </c>
    </row>
    <row r="29041" spans="1:3" x14ac:dyDescent="0.25">
      <c r="A29041">
        <v>913</v>
      </c>
      <c r="B29041" t="s">
        <v>61</v>
      </c>
      <c r="C29041">
        <f>((((Calculator!$D913-Calculator!$E913)*0.02586)-3.5))*IF(Calculator!$L913="Yes",1,0)</f>
      </c>
    </row>
    <row r="29042" spans="1:3" x14ac:dyDescent="0.25">
      <c r="A29042">
        <v>913</v>
      </c>
      <c r="B29042" t="s">
        <v>62</v>
      </c>
      <c r="C29042">
        <f>(((Calculator!$C913-55)/10)*(((((Calculator!$D913-Calculator!$E913)*0.02586)-3.5))))</f>
      </c>
    </row>
    <row r="29043" spans="1:3" x14ac:dyDescent="0.25">
      <c r="A29043">
        <v>913</v>
      </c>
      <c r="B29043" t="s">
        <v>63</v>
      </c>
      <c r="C29043">
        <f>(((Calculator!$C913-55)/10)*(((Calculator!$E913*0.02586)-1.3)/0.3))</f>
      </c>
    </row>
    <row r="29044" spans="1:3" x14ac:dyDescent="0.25">
      <c r="A29044">
        <v>913</v>
      </c>
      <c r="B29044" t="s">
        <v>64</v>
      </c>
      <c r="C29044">
        <f>(((Calculator!$C913-55)/10)*((MAX(Calculator!$F913,110)-130)/20))</f>
      </c>
    </row>
    <row r="29045" spans="1:3" x14ac:dyDescent="0.25">
      <c r="A29045">
        <v>913</v>
      </c>
      <c r="B29045" t="s">
        <v>65</v>
      </c>
      <c r="C29045">
        <f>(((Calculator!$C913-55)/10)*IF(Calculator!$G913="Yes",1,0))</f>
      </c>
    </row>
    <row r="29046" spans="1:3" x14ac:dyDescent="0.25">
      <c r="A29046">
        <v>913</v>
      </c>
      <c r="B29046" t="s">
        <v>66</v>
      </c>
      <c r="C29046">
        <f>(((Calculator!$C913-55)/10)*IF(Calculator!$H913="Yes",1,0))</f>
      </c>
    </row>
    <row r="29047" spans="1:3" x14ac:dyDescent="0.25">
      <c r="A29047">
        <v>913</v>
      </c>
      <c r="B29047" t="s">
        <v>67</v>
      </c>
      <c r="C29047">
        <f>(((Calculator!$C913-55)/10)*((MAX(Calculator!$I913,30)-30)/5))</f>
      </c>
    </row>
    <row r="29048" spans="1:3" x14ac:dyDescent="0.25">
      <c r="A29048">
        <v>913</v>
      </c>
      <c r="B29048" t="s">
        <v>68</v>
      </c>
      <c r="C29048">
        <f>(((Calculator!$C913-55)/10)*((MIN(Calculator!$J913,60)-60)/-15))</f>
      </c>
    </row>
    <row r="29049" spans="1:3" x14ac:dyDescent="0.25">
      <c r="A29049">
        <v>913</v>
      </c>
      <c r="B29049" t="s">
        <v>69</v>
      </c>
      <c r="C29049">
        <f>IF(AND(Calculator!$O913&lt;&gt;"",Calculator!$O913&gt;=4,Calculator!$O913&lt;=6),1,0)</f>
      </c>
    </row>
    <row r="29050" spans="1:3" x14ac:dyDescent="0.25">
      <c r="A29050">
        <v>913</v>
      </c>
      <c r="B29050" t="s">
        <v>70</v>
      </c>
      <c r="C29050">
        <f>IF(AND(Calculator!$O913&lt;&gt;"",Calculator!$O913&gt;=7,Calculator!$O913&lt;=10),1,0)</f>
      </c>
    </row>
    <row r="29051" spans="1:3" x14ac:dyDescent="0.25">
      <c r="A29051">
        <v>913</v>
      </c>
      <c r="B29051" t="s">
        <v>71</v>
      </c>
      <c r="C29051">
        <f>IF(Calculator!$O913="",1,0)</f>
      </c>
    </row>
    <row r="29052" spans="1:3" x14ac:dyDescent="0.25">
      <c r="A29052">
        <v>913</v>
      </c>
      <c r="B29052" t="s">
        <v>72</v>
      </c>
      <c r="C29052">
        <f>IF(OR(Calculator!$M913="",Calculator!$M913=0),0,LN(Calculator!$M913))</f>
      </c>
    </row>
    <row r="29053" spans="1:3" x14ac:dyDescent="0.25">
      <c r="A29053">
        <v>913</v>
      </c>
      <c r="B29053" t="s">
        <v>73</v>
      </c>
      <c r="C29053">
        <f>IF(Calculator!$M913="",1,0)</f>
      </c>
    </row>
    <row r="29054" spans="1:3" x14ac:dyDescent="0.25">
      <c r="A29054">
        <v>913</v>
      </c>
      <c r="B29054" t="s">
        <v>74</v>
      </c>
      <c r="C29054">
        <f>IF(Calculator!$N913="",0,(Calculator!$N913-5.3)*IF(Calculator!$G913="Yes",1,0))</f>
      </c>
    </row>
    <row r="29055" spans="1:3" x14ac:dyDescent="0.25">
      <c r="A29055">
        <v>913</v>
      </c>
      <c r="B29055" t="s">
        <v>75</v>
      </c>
      <c r="C29055">
        <f>IF(Calculator!$N913="",0,(Calculator!$N913-5.3)*(1-IF(Calculator!$G913="Yes",1,0)))</f>
      </c>
    </row>
    <row r="29056" spans="1:3" x14ac:dyDescent="0.25">
      <c r="A29056">
        <v>913</v>
      </c>
      <c r="B29056" t="s">
        <v>76</v>
      </c>
      <c r="C29056">
        <f>IF(Calculator!$N913="",1,0)</f>
      </c>
    </row>
    <row r="29057" spans="1:3" x14ac:dyDescent="0.25">
      <c r="A29057">
        <v>913</v>
      </c>
      <c r="B29057" t="s">
        <v>77</v>
      </c>
      <c r="C29057">
        <f>1</f>
      </c>
    </row>
    <row r="29058" spans="1:3" x14ac:dyDescent="0.25">
      <c r="A29058">
        <v>914</v>
      </c>
      <c r="B29058" t="s">
        <v>47</v>
      </c>
      <c r="C29058">
        <f>(Calculator!$C914-55)/10</f>
      </c>
    </row>
    <row r="29059" spans="1:3" x14ac:dyDescent="0.25">
      <c r="A29059">
        <v>914</v>
      </c>
      <c r="B29059" t="s">
        <v>48</v>
      </c>
      <c r="C29059">
        <f>((Calculator!$C914-55)/10)^2</f>
      </c>
    </row>
    <row r="29060" spans="1:3" x14ac:dyDescent="0.25">
      <c r="A29060">
        <v>914</v>
      </c>
      <c r="B29060" t="s">
        <v>49</v>
      </c>
      <c r="C29060">
        <f>((Calculator!$D914-Calculator!$E914)*0.02586)-3.5</f>
      </c>
    </row>
    <row r="29061" spans="1:3" x14ac:dyDescent="0.25">
      <c r="A29061">
        <v>914</v>
      </c>
      <c r="B29061" t="s">
        <v>50</v>
      </c>
      <c r="C29061">
        <f>((Calculator!$E914*0.02586)-1.3)/0.3</f>
      </c>
    </row>
    <row r="29062" spans="1:3" x14ac:dyDescent="0.25">
      <c r="A29062">
        <v>914</v>
      </c>
      <c r="B29062" t="s">
        <v>51</v>
      </c>
      <c r="C29062">
        <f>(MIN(Calculator!$F914,110)-110)/20</f>
      </c>
    </row>
    <row r="29063" spans="1:3" x14ac:dyDescent="0.25">
      <c r="A29063">
        <v>914</v>
      </c>
      <c r="B29063" t="s">
        <v>52</v>
      </c>
      <c r="C29063">
        <f>(MAX(Calculator!$F914,110)-130)/20</f>
      </c>
    </row>
    <row r="29064" spans="1:3" x14ac:dyDescent="0.25">
      <c r="A29064">
        <v>914</v>
      </c>
      <c r="B29064" t="s">
        <v>17</v>
      </c>
      <c r="C29064">
        <f>IF(Calculator!$G914="Yes",1,0)</f>
      </c>
    </row>
    <row r="29065" spans="1:3" x14ac:dyDescent="0.25">
      <c r="A29065">
        <v>914</v>
      </c>
      <c r="B29065" t="s">
        <v>53</v>
      </c>
      <c r="C29065">
        <f>IF(Calculator!$H914="Yes",1,0)</f>
      </c>
    </row>
    <row r="29066" spans="1:3" x14ac:dyDescent="0.25">
      <c r="A29066">
        <v>914</v>
      </c>
      <c r="B29066" t="s">
        <v>54</v>
      </c>
      <c r="C29066">
        <f>(MIN(Calculator!$I914,30)-25)/5</f>
      </c>
    </row>
    <row r="29067" spans="1:3" x14ac:dyDescent="0.25">
      <c r="A29067">
        <v>914</v>
      </c>
      <c r="B29067" t="s">
        <v>55</v>
      </c>
      <c r="C29067">
        <f>(MAX(Calculator!$I914,30)-30)/5</f>
      </c>
    </row>
    <row r="29068" spans="1:3" x14ac:dyDescent="0.25">
      <c r="A29068">
        <v>914</v>
      </c>
      <c r="B29068" t="s">
        <v>56</v>
      </c>
      <c r="C29068">
        <f>(MIN(Calculator!$J914,60)-60)/-15</f>
      </c>
    </row>
    <row r="29069" spans="1:3" x14ac:dyDescent="0.25">
      <c r="A29069">
        <v>914</v>
      </c>
      <c r="B29069" t="s">
        <v>57</v>
      </c>
      <c r="C29069">
        <f>(MAX(Calculator!$J914,60)-90)/-15</f>
      </c>
    </row>
    <row r="29070" spans="1:3" x14ac:dyDescent="0.25">
      <c r="A29070">
        <v>914</v>
      </c>
      <c r="B29070" t="s">
        <v>58</v>
      </c>
      <c r="C29070">
        <f>IF(Calculator!$K914="Yes",1,0)</f>
      </c>
    </row>
    <row r="29071" spans="1:3" x14ac:dyDescent="0.25">
      <c r="A29071">
        <v>914</v>
      </c>
      <c r="B29071" t="s">
        <v>59</v>
      </c>
      <c r="C29071">
        <f>IF(Calculator!$L914="Yes",1,0)</f>
      </c>
    </row>
    <row r="29072" spans="1:3" x14ac:dyDescent="0.25">
      <c r="A29072">
        <v>914</v>
      </c>
      <c r="B29072" t="s">
        <v>60</v>
      </c>
      <c r="C29072">
        <f>((MAX(Calculator!$F914,110)-130)/20)*IF(Calculator!$K914="Yes",1,0)</f>
      </c>
    </row>
    <row r="29073" spans="1:3" x14ac:dyDescent="0.25">
      <c r="A29073">
        <v>914</v>
      </c>
      <c r="B29073" t="s">
        <v>61</v>
      </c>
      <c r="C29073">
        <f>((((Calculator!$D914-Calculator!$E914)*0.02586)-3.5))*IF(Calculator!$L914="Yes",1,0)</f>
      </c>
    </row>
    <row r="29074" spans="1:3" x14ac:dyDescent="0.25">
      <c r="A29074">
        <v>914</v>
      </c>
      <c r="B29074" t="s">
        <v>62</v>
      </c>
      <c r="C29074">
        <f>(((Calculator!$C914-55)/10)*(((((Calculator!$D914-Calculator!$E914)*0.02586)-3.5))))</f>
      </c>
    </row>
    <row r="29075" spans="1:3" x14ac:dyDescent="0.25">
      <c r="A29075">
        <v>914</v>
      </c>
      <c r="B29075" t="s">
        <v>63</v>
      </c>
      <c r="C29075">
        <f>(((Calculator!$C914-55)/10)*(((Calculator!$E914*0.02586)-1.3)/0.3))</f>
      </c>
    </row>
    <row r="29076" spans="1:3" x14ac:dyDescent="0.25">
      <c r="A29076">
        <v>914</v>
      </c>
      <c r="B29076" t="s">
        <v>64</v>
      </c>
      <c r="C29076">
        <f>(((Calculator!$C914-55)/10)*((MAX(Calculator!$F914,110)-130)/20))</f>
      </c>
    </row>
    <row r="29077" spans="1:3" x14ac:dyDescent="0.25">
      <c r="A29077">
        <v>914</v>
      </c>
      <c r="B29077" t="s">
        <v>65</v>
      </c>
      <c r="C29077">
        <f>(((Calculator!$C914-55)/10)*IF(Calculator!$G914="Yes",1,0))</f>
      </c>
    </row>
    <row r="29078" spans="1:3" x14ac:dyDescent="0.25">
      <c r="A29078">
        <v>914</v>
      </c>
      <c r="B29078" t="s">
        <v>66</v>
      </c>
      <c r="C29078">
        <f>(((Calculator!$C914-55)/10)*IF(Calculator!$H914="Yes",1,0))</f>
      </c>
    </row>
    <row r="29079" spans="1:3" x14ac:dyDescent="0.25">
      <c r="A29079">
        <v>914</v>
      </c>
      <c r="B29079" t="s">
        <v>67</v>
      </c>
      <c r="C29079">
        <f>(((Calculator!$C914-55)/10)*((MAX(Calculator!$I914,30)-30)/5))</f>
      </c>
    </row>
    <row r="29080" spans="1:3" x14ac:dyDescent="0.25">
      <c r="A29080">
        <v>914</v>
      </c>
      <c r="B29080" t="s">
        <v>68</v>
      </c>
      <c r="C29080">
        <f>(((Calculator!$C914-55)/10)*((MIN(Calculator!$J914,60)-60)/-15))</f>
      </c>
    </row>
    <row r="29081" spans="1:3" x14ac:dyDescent="0.25">
      <c r="A29081">
        <v>914</v>
      </c>
      <c r="B29081" t="s">
        <v>69</v>
      </c>
      <c r="C29081">
        <f>IF(AND(Calculator!$O914&lt;&gt;"",Calculator!$O914&gt;=4,Calculator!$O914&lt;=6),1,0)</f>
      </c>
    </row>
    <row r="29082" spans="1:3" x14ac:dyDescent="0.25">
      <c r="A29082">
        <v>914</v>
      </c>
      <c r="B29082" t="s">
        <v>70</v>
      </c>
      <c r="C29082">
        <f>IF(AND(Calculator!$O914&lt;&gt;"",Calculator!$O914&gt;=7,Calculator!$O914&lt;=10),1,0)</f>
      </c>
    </row>
    <row r="29083" spans="1:3" x14ac:dyDescent="0.25">
      <c r="A29083">
        <v>914</v>
      </c>
      <c r="B29083" t="s">
        <v>71</v>
      </c>
      <c r="C29083">
        <f>IF(Calculator!$O914="",1,0)</f>
      </c>
    </row>
    <row r="29084" spans="1:3" x14ac:dyDescent="0.25">
      <c r="A29084">
        <v>914</v>
      </c>
      <c r="B29084" t="s">
        <v>72</v>
      </c>
      <c r="C29084">
        <f>IF(OR(Calculator!$M914="",Calculator!$M914=0),0,LN(Calculator!$M914))</f>
      </c>
    </row>
    <row r="29085" spans="1:3" x14ac:dyDescent="0.25">
      <c r="A29085">
        <v>914</v>
      </c>
      <c r="B29085" t="s">
        <v>73</v>
      </c>
      <c r="C29085">
        <f>IF(Calculator!$M914="",1,0)</f>
      </c>
    </row>
    <row r="29086" spans="1:3" x14ac:dyDescent="0.25">
      <c r="A29086">
        <v>914</v>
      </c>
      <c r="B29086" t="s">
        <v>74</v>
      </c>
      <c r="C29086">
        <f>IF(Calculator!$N914="",0,(Calculator!$N914-5.3)*IF(Calculator!$G914="Yes",1,0))</f>
      </c>
    </row>
    <row r="29087" spans="1:3" x14ac:dyDescent="0.25">
      <c r="A29087">
        <v>914</v>
      </c>
      <c r="B29087" t="s">
        <v>75</v>
      </c>
      <c r="C29087">
        <f>IF(Calculator!$N914="",0,(Calculator!$N914-5.3)*(1-IF(Calculator!$G914="Yes",1,0)))</f>
      </c>
    </row>
    <row r="29088" spans="1:3" x14ac:dyDescent="0.25">
      <c r="A29088">
        <v>914</v>
      </c>
      <c r="B29088" t="s">
        <v>76</v>
      </c>
      <c r="C29088">
        <f>IF(Calculator!$N914="",1,0)</f>
      </c>
    </row>
    <row r="29089" spans="1:3" x14ac:dyDescent="0.25">
      <c r="A29089">
        <v>914</v>
      </c>
      <c r="B29089" t="s">
        <v>77</v>
      </c>
      <c r="C29089">
        <f>1</f>
      </c>
    </row>
    <row r="29090" spans="1:3" x14ac:dyDescent="0.25">
      <c r="A29090">
        <v>915</v>
      </c>
      <c r="B29090" t="s">
        <v>47</v>
      </c>
      <c r="C29090">
        <f>(Calculator!$C915-55)/10</f>
      </c>
    </row>
    <row r="29091" spans="1:3" x14ac:dyDescent="0.25">
      <c r="A29091">
        <v>915</v>
      </c>
      <c r="B29091" t="s">
        <v>48</v>
      </c>
      <c r="C29091">
        <f>((Calculator!$C915-55)/10)^2</f>
      </c>
    </row>
    <row r="29092" spans="1:3" x14ac:dyDescent="0.25">
      <c r="A29092">
        <v>915</v>
      </c>
      <c r="B29092" t="s">
        <v>49</v>
      </c>
      <c r="C29092">
        <f>((Calculator!$D915-Calculator!$E915)*0.02586)-3.5</f>
      </c>
    </row>
    <row r="29093" spans="1:3" x14ac:dyDescent="0.25">
      <c r="A29093">
        <v>915</v>
      </c>
      <c r="B29093" t="s">
        <v>50</v>
      </c>
      <c r="C29093">
        <f>((Calculator!$E915*0.02586)-1.3)/0.3</f>
      </c>
    </row>
    <row r="29094" spans="1:3" x14ac:dyDescent="0.25">
      <c r="A29094">
        <v>915</v>
      </c>
      <c r="B29094" t="s">
        <v>51</v>
      </c>
      <c r="C29094">
        <f>(MIN(Calculator!$F915,110)-110)/20</f>
      </c>
    </row>
    <row r="29095" spans="1:3" x14ac:dyDescent="0.25">
      <c r="A29095">
        <v>915</v>
      </c>
      <c r="B29095" t="s">
        <v>52</v>
      </c>
      <c r="C29095">
        <f>(MAX(Calculator!$F915,110)-130)/20</f>
      </c>
    </row>
    <row r="29096" spans="1:3" x14ac:dyDescent="0.25">
      <c r="A29096">
        <v>915</v>
      </c>
      <c r="B29096" t="s">
        <v>17</v>
      </c>
      <c r="C29096">
        <f>IF(Calculator!$G915="Yes",1,0)</f>
      </c>
    </row>
    <row r="29097" spans="1:3" x14ac:dyDescent="0.25">
      <c r="A29097">
        <v>915</v>
      </c>
      <c r="B29097" t="s">
        <v>53</v>
      </c>
      <c r="C29097">
        <f>IF(Calculator!$H915="Yes",1,0)</f>
      </c>
    </row>
    <row r="29098" spans="1:3" x14ac:dyDescent="0.25">
      <c r="A29098">
        <v>915</v>
      </c>
      <c r="B29098" t="s">
        <v>54</v>
      </c>
      <c r="C29098">
        <f>(MIN(Calculator!$I915,30)-25)/5</f>
      </c>
    </row>
    <row r="29099" spans="1:3" x14ac:dyDescent="0.25">
      <c r="A29099">
        <v>915</v>
      </c>
      <c r="B29099" t="s">
        <v>55</v>
      </c>
      <c r="C29099">
        <f>(MAX(Calculator!$I915,30)-30)/5</f>
      </c>
    </row>
    <row r="29100" spans="1:3" x14ac:dyDescent="0.25">
      <c r="A29100">
        <v>915</v>
      </c>
      <c r="B29100" t="s">
        <v>56</v>
      </c>
      <c r="C29100">
        <f>(MIN(Calculator!$J915,60)-60)/-15</f>
      </c>
    </row>
    <row r="29101" spans="1:3" x14ac:dyDescent="0.25">
      <c r="A29101">
        <v>915</v>
      </c>
      <c r="B29101" t="s">
        <v>57</v>
      </c>
      <c r="C29101">
        <f>(MAX(Calculator!$J915,60)-90)/-15</f>
      </c>
    </row>
    <row r="29102" spans="1:3" x14ac:dyDescent="0.25">
      <c r="A29102">
        <v>915</v>
      </c>
      <c r="B29102" t="s">
        <v>58</v>
      </c>
      <c r="C29102">
        <f>IF(Calculator!$K915="Yes",1,0)</f>
      </c>
    </row>
    <row r="29103" spans="1:3" x14ac:dyDescent="0.25">
      <c r="A29103">
        <v>915</v>
      </c>
      <c r="B29103" t="s">
        <v>59</v>
      </c>
      <c r="C29103">
        <f>IF(Calculator!$L915="Yes",1,0)</f>
      </c>
    </row>
    <row r="29104" spans="1:3" x14ac:dyDescent="0.25">
      <c r="A29104">
        <v>915</v>
      </c>
      <c r="B29104" t="s">
        <v>60</v>
      </c>
      <c r="C29104">
        <f>((MAX(Calculator!$F915,110)-130)/20)*IF(Calculator!$K915="Yes",1,0)</f>
      </c>
    </row>
    <row r="29105" spans="1:3" x14ac:dyDescent="0.25">
      <c r="A29105">
        <v>915</v>
      </c>
      <c r="B29105" t="s">
        <v>61</v>
      </c>
      <c r="C29105">
        <f>((((Calculator!$D915-Calculator!$E915)*0.02586)-3.5))*IF(Calculator!$L915="Yes",1,0)</f>
      </c>
    </row>
    <row r="29106" spans="1:3" x14ac:dyDescent="0.25">
      <c r="A29106">
        <v>915</v>
      </c>
      <c r="B29106" t="s">
        <v>62</v>
      </c>
      <c r="C29106">
        <f>(((Calculator!$C915-55)/10)*(((((Calculator!$D915-Calculator!$E915)*0.02586)-3.5))))</f>
      </c>
    </row>
    <row r="29107" spans="1:3" x14ac:dyDescent="0.25">
      <c r="A29107">
        <v>915</v>
      </c>
      <c r="B29107" t="s">
        <v>63</v>
      </c>
      <c r="C29107">
        <f>(((Calculator!$C915-55)/10)*(((Calculator!$E915*0.02586)-1.3)/0.3))</f>
      </c>
    </row>
    <row r="29108" spans="1:3" x14ac:dyDescent="0.25">
      <c r="A29108">
        <v>915</v>
      </c>
      <c r="B29108" t="s">
        <v>64</v>
      </c>
      <c r="C29108">
        <f>(((Calculator!$C915-55)/10)*((MAX(Calculator!$F915,110)-130)/20))</f>
      </c>
    </row>
    <row r="29109" spans="1:3" x14ac:dyDescent="0.25">
      <c r="A29109">
        <v>915</v>
      </c>
      <c r="B29109" t="s">
        <v>65</v>
      </c>
      <c r="C29109">
        <f>(((Calculator!$C915-55)/10)*IF(Calculator!$G915="Yes",1,0))</f>
      </c>
    </row>
    <row r="29110" spans="1:3" x14ac:dyDescent="0.25">
      <c r="A29110">
        <v>915</v>
      </c>
      <c r="B29110" t="s">
        <v>66</v>
      </c>
      <c r="C29110">
        <f>(((Calculator!$C915-55)/10)*IF(Calculator!$H915="Yes",1,0))</f>
      </c>
    </row>
    <row r="29111" spans="1:3" x14ac:dyDescent="0.25">
      <c r="A29111">
        <v>915</v>
      </c>
      <c r="B29111" t="s">
        <v>67</v>
      </c>
      <c r="C29111">
        <f>(((Calculator!$C915-55)/10)*((MAX(Calculator!$I915,30)-30)/5))</f>
      </c>
    </row>
    <row r="29112" spans="1:3" x14ac:dyDescent="0.25">
      <c r="A29112">
        <v>915</v>
      </c>
      <c r="B29112" t="s">
        <v>68</v>
      </c>
      <c r="C29112">
        <f>(((Calculator!$C915-55)/10)*((MIN(Calculator!$J915,60)-60)/-15))</f>
      </c>
    </row>
    <row r="29113" spans="1:3" x14ac:dyDescent="0.25">
      <c r="A29113">
        <v>915</v>
      </c>
      <c r="B29113" t="s">
        <v>69</v>
      </c>
      <c r="C29113">
        <f>IF(AND(Calculator!$O915&lt;&gt;"",Calculator!$O915&gt;=4,Calculator!$O915&lt;=6),1,0)</f>
      </c>
    </row>
    <row r="29114" spans="1:3" x14ac:dyDescent="0.25">
      <c r="A29114">
        <v>915</v>
      </c>
      <c r="B29114" t="s">
        <v>70</v>
      </c>
      <c r="C29114">
        <f>IF(AND(Calculator!$O915&lt;&gt;"",Calculator!$O915&gt;=7,Calculator!$O915&lt;=10),1,0)</f>
      </c>
    </row>
    <row r="29115" spans="1:3" x14ac:dyDescent="0.25">
      <c r="A29115">
        <v>915</v>
      </c>
      <c r="B29115" t="s">
        <v>71</v>
      </c>
      <c r="C29115">
        <f>IF(Calculator!$O915="",1,0)</f>
      </c>
    </row>
    <row r="29116" spans="1:3" x14ac:dyDescent="0.25">
      <c r="A29116">
        <v>915</v>
      </c>
      <c r="B29116" t="s">
        <v>72</v>
      </c>
      <c r="C29116">
        <f>IF(OR(Calculator!$M915="",Calculator!$M915=0),0,LN(Calculator!$M915))</f>
      </c>
    </row>
    <row r="29117" spans="1:3" x14ac:dyDescent="0.25">
      <c r="A29117">
        <v>915</v>
      </c>
      <c r="B29117" t="s">
        <v>73</v>
      </c>
      <c r="C29117">
        <f>IF(Calculator!$M915="",1,0)</f>
      </c>
    </row>
    <row r="29118" spans="1:3" x14ac:dyDescent="0.25">
      <c r="A29118">
        <v>915</v>
      </c>
      <c r="B29118" t="s">
        <v>74</v>
      </c>
      <c r="C29118">
        <f>IF(Calculator!$N915="",0,(Calculator!$N915-5.3)*IF(Calculator!$G915="Yes",1,0))</f>
      </c>
    </row>
    <row r="29119" spans="1:3" x14ac:dyDescent="0.25">
      <c r="A29119">
        <v>915</v>
      </c>
      <c r="B29119" t="s">
        <v>75</v>
      </c>
      <c r="C29119">
        <f>IF(Calculator!$N915="",0,(Calculator!$N915-5.3)*(1-IF(Calculator!$G915="Yes",1,0)))</f>
      </c>
    </row>
    <row r="29120" spans="1:3" x14ac:dyDescent="0.25">
      <c r="A29120">
        <v>915</v>
      </c>
      <c r="B29120" t="s">
        <v>76</v>
      </c>
      <c r="C29120">
        <f>IF(Calculator!$N915="",1,0)</f>
      </c>
    </row>
    <row r="29121" spans="1:3" x14ac:dyDescent="0.25">
      <c r="A29121">
        <v>915</v>
      </c>
      <c r="B29121" t="s">
        <v>77</v>
      </c>
      <c r="C29121">
        <f>1</f>
      </c>
    </row>
    <row r="29122" spans="1:3" x14ac:dyDescent="0.25">
      <c r="A29122">
        <v>916</v>
      </c>
      <c r="B29122" t="s">
        <v>47</v>
      </c>
      <c r="C29122">
        <f>(Calculator!$C916-55)/10</f>
      </c>
    </row>
    <row r="29123" spans="1:3" x14ac:dyDescent="0.25">
      <c r="A29123">
        <v>916</v>
      </c>
      <c r="B29123" t="s">
        <v>48</v>
      </c>
      <c r="C29123">
        <f>((Calculator!$C916-55)/10)^2</f>
      </c>
    </row>
    <row r="29124" spans="1:3" x14ac:dyDescent="0.25">
      <c r="A29124">
        <v>916</v>
      </c>
      <c r="B29124" t="s">
        <v>49</v>
      </c>
      <c r="C29124">
        <f>((Calculator!$D916-Calculator!$E916)*0.02586)-3.5</f>
      </c>
    </row>
    <row r="29125" spans="1:3" x14ac:dyDescent="0.25">
      <c r="A29125">
        <v>916</v>
      </c>
      <c r="B29125" t="s">
        <v>50</v>
      </c>
      <c r="C29125">
        <f>((Calculator!$E916*0.02586)-1.3)/0.3</f>
      </c>
    </row>
    <row r="29126" spans="1:3" x14ac:dyDescent="0.25">
      <c r="A29126">
        <v>916</v>
      </c>
      <c r="B29126" t="s">
        <v>51</v>
      </c>
      <c r="C29126">
        <f>(MIN(Calculator!$F916,110)-110)/20</f>
      </c>
    </row>
    <row r="29127" spans="1:3" x14ac:dyDescent="0.25">
      <c r="A29127">
        <v>916</v>
      </c>
      <c r="B29127" t="s">
        <v>52</v>
      </c>
      <c r="C29127">
        <f>(MAX(Calculator!$F916,110)-130)/20</f>
      </c>
    </row>
    <row r="29128" spans="1:3" x14ac:dyDescent="0.25">
      <c r="A29128">
        <v>916</v>
      </c>
      <c r="B29128" t="s">
        <v>17</v>
      </c>
      <c r="C29128">
        <f>IF(Calculator!$G916="Yes",1,0)</f>
      </c>
    </row>
    <row r="29129" spans="1:3" x14ac:dyDescent="0.25">
      <c r="A29129">
        <v>916</v>
      </c>
      <c r="B29129" t="s">
        <v>53</v>
      </c>
      <c r="C29129">
        <f>IF(Calculator!$H916="Yes",1,0)</f>
      </c>
    </row>
    <row r="29130" spans="1:3" x14ac:dyDescent="0.25">
      <c r="A29130">
        <v>916</v>
      </c>
      <c r="B29130" t="s">
        <v>54</v>
      </c>
      <c r="C29130">
        <f>(MIN(Calculator!$I916,30)-25)/5</f>
      </c>
    </row>
    <row r="29131" spans="1:3" x14ac:dyDescent="0.25">
      <c r="A29131">
        <v>916</v>
      </c>
      <c r="B29131" t="s">
        <v>55</v>
      </c>
      <c r="C29131">
        <f>(MAX(Calculator!$I916,30)-30)/5</f>
      </c>
    </row>
    <row r="29132" spans="1:3" x14ac:dyDescent="0.25">
      <c r="A29132">
        <v>916</v>
      </c>
      <c r="B29132" t="s">
        <v>56</v>
      </c>
      <c r="C29132">
        <f>(MIN(Calculator!$J916,60)-60)/-15</f>
      </c>
    </row>
    <row r="29133" spans="1:3" x14ac:dyDescent="0.25">
      <c r="A29133">
        <v>916</v>
      </c>
      <c r="B29133" t="s">
        <v>57</v>
      </c>
      <c r="C29133">
        <f>(MAX(Calculator!$J916,60)-90)/-15</f>
      </c>
    </row>
    <row r="29134" spans="1:3" x14ac:dyDescent="0.25">
      <c r="A29134">
        <v>916</v>
      </c>
      <c r="B29134" t="s">
        <v>58</v>
      </c>
      <c r="C29134">
        <f>IF(Calculator!$K916="Yes",1,0)</f>
      </c>
    </row>
    <row r="29135" spans="1:3" x14ac:dyDescent="0.25">
      <c r="A29135">
        <v>916</v>
      </c>
      <c r="B29135" t="s">
        <v>59</v>
      </c>
      <c r="C29135">
        <f>IF(Calculator!$L916="Yes",1,0)</f>
      </c>
    </row>
    <row r="29136" spans="1:3" x14ac:dyDescent="0.25">
      <c r="A29136">
        <v>916</v>
      </c>
      <c r="B29136" t="s">
        <v>60</v>
      </c>
      <c r="C29136">
        <f>((MAX(Calculator!$F916,110)-130)/20)*IF(Calculator!$K916="Yes",1,0)</f>
      </c>
    </row>
    <row r="29137" spans="1:3" x14ac:dyDescent="0.25">
      <c r="A29137">
        <v>916</v>
      </c>
      <c r="B29137" t="s">
        <v>61</v>
      </c>
      <c r="C29137">
        <f>((((Calculator!$D916-Calculator!$E916)*0.02586)-3.5))*IF(Calculator!$L916="Yes",1,0)</f>
      </c>
    </row>
    <row r="29138" spans="1:3" x14ac:dyDescent="0.25">
      <c r="A29138">
        <v>916</v>
      </c>
      <c r="B29138" t="s">
        <v>62</v>
      </c>
      <c r="C29138">
        <f>(((Calculator!$C916-55)/10)*(((((Calculator!$D916-Calculator!$E916)*0.02586)-3.5))))</f>
      </c>
    </row>
    <row r="29139" spans="1:3" x14ac:dyDescent="0.25">
      <c r="A29139">
        <v>916</v>
      </c>
      <c r="B29139" t="s">
        <v>63</v>
      </c>
      <c r="C29139">
        <f>(((Calculator!$C916-55)/10)*(((Calculator!$E916*0.02586)-1.3)/0.3))</f>
      </c>
    </row>
    <row r="29140" spans="1:3" x14ac:dyDescent="0.25">
      <c r="A29140">
        <v>916</v>
      </c>
      <c r="B29140" t="s">
        <v>64</v>
      </c>
      <c r="C29140">
        <f>(((Calculator!$C916-55)/10)*((MAX(Calculator!$F916,110)-130)/20))</f>
      </c>
    </row>
    <row r="29141" spans="1:3" x14ac:dyDescent="0.25">
      <c r="A29141">
        <v>916</v>
      </c>
      <c r="B29141" t="s">
        <v>65</v>
      </c>
      <c r="C29141">
        <f>(((Calculator!$C916-55)/10)*IF(Calculator!$G916="Yes",1,0))</f>
      </c>
    </row>
    <row r="29142" spans="1:3" x14ac:dyDescent="0.25">
      <c r="A29142">
        <v>916</v>
      </c>
      <c r="B29142" t="s">
        <v>66</v>
      </c>
      <c r="C29142">
        <f>(((Calculator!$C916-55)/10)*IF(Calculator!$H916="Yes",1,0))</f>
      </c>
    </row>
    <row r="29143" spans="1:3" x14ac:dyDescent="0.25">
      <c r="A29143">
        <v>916</v>
      </c>
      <c r="B29143" t="s">
        <v>67</v>
      </c>
      <c r="C29143">
        <f>(((Calculator!$C916-55)/10)*((MAX(Calculator!$I916,30)-30)/5))</f>
      </c>
    </row>
    <row r="29144" spans="1:3" x14ac:dyDescent="0.25">
      <c r="A29144">
        <v>916</v>
      </c>
      <c r="B29144" t="s">
        <v>68</v>
      </c>
      <c r="C29144">
        <f>(((Calculator!$C916-55)/10)*((MIN(Calculator!$J916,60)-60)/-15))</f>
      </c>
    </row>
    <row r="29145" spans="1:3" x14ac:dyDescent="0.25">
      <c r="A29145">
        <v>916</v>
      </c>
      <c r="B29145" t="s">
        <v>69</v>
      </c>
      <c r="C29145">
        <f>IF(AND(Calculator!$O916&lt;&gt;"",Calculator!$O916&gt;=4,Calculator!$O916&lt;=6),1,0)</f>
      </c>
    </row>
    <row r="29146" spans="1:3" x14ac:dyDescent="0.25">
      <c r="A29146">
        <v>916</v>
      </c>
      <c r="B29146" t="s">
        <v>70</v>
      </c>
      <c r="C29146">
        <f>IF(AND(Calculator!$O916&lt;&gt;"",Calculator!$O916&gt;=7,Calculator!$O916&lt;=10),1,0)</f>
      </c>
    </row>
    <row r="29147" spans="1:3" x14ac:dyDescent="0.25">
      <c r="A29147">
        <v>916</v>
      </c>
      <c r="B29147" t="s">
        <v>71</v>
      </c>
      <c r="C29147">
        <f>IF(Calculator!$O916="",1,0)</f>
      </c>
    </row>
    <row r="29148" spans="1:3" x14ac:dyDescent="0.25">
      <c r="A29148">
        <v>916</v>
      </c>
      <c r="B29148" t="s">
        <v>72</v>
      </c>
      <c r="C29148">
        <f>IF(OR(Calculator!$M916="",Calculator!$M916=0),0,LN(Calculator!$M916))</f>
      </c>
    </row>
    <row r="29149" spans="1:3" x14ac:dyDescent="0.25">
      <c r="A29149">
        <v>916</v>
      </c>
      <c r="B29149" t="s">
        <v>73</v>
      </c>
      <c r="C29149">
        <f>IF(Calculator!$M916="",1,0)</f>
      </c>
    </row>
    <row r="29150" spans="1:3" x14ac:dyDescent="0.25">
      <c r="A29150">
        <v>916</v>
      </c>
      <c r="B29150" t="s">
        <v>74</v>
      </c>
      <c r="C29150">
        <f>IF(Calculator!$N916="",0,(Calculator!$N916-5.3)*IF(Calculator!$G916="Yes",1,0))</f>
      </c>
    </row>
    <row r="29151" spans="1:3" x14ac:dyDescent="0.25">
      <c r="A29151">
        <v>916</v>
      </c>
      <c r="B29151" t="s">
        <v>75</v>
      </c>
      <c r="C29151">
        <f>IF(Calculator!$N916="",0,(Calculator!$N916-5.3)*(1-IF(Calculator!$G916="Yes",1,0)))</f>
      </c>
    </row>
    <row r="29152" spans="1:3" x14ac:dyDescent="0.25">
      <c r="A29152">
        <v>916</v>
      </c>
      <c r="B29152" t="s">
        <v>76</v>
      </c>
      <c r="C29152">
        <f>IF(Calculator!$N916="",1,0)</f>
      </c>
    </row>
    <row r="29153" spans="1:3" x14ac:dyDescent="0.25">
      <c r="A29153">
        <v>916</v>
      </c>
      <c r="B29153" t="s">
        <v>77</v>
      </c>
      <c r="C29153">
        <f>1</f>
      </c>
    </row>
    <row r="29154" spans="1:3" x14ac:dyDescent="0.25">
      <c r="A29154">
        <v>917</v>
      </c>
      <c r="B29154" t="s">
        <v>47</v>
      </c>
      <c r="C29154">
        <f>(Calculator!$C917-55)/10</f>
      </c>
    </row>
    <row r="29155" spans="1:3" x14ac:dyDescent="0.25">
      <c r="A29155">
        <v>917</v>
      </c>
      <c r="B29155" t="s">
        <v>48</v>
      </c>
      <c r="C29155">
        <f>((Calculator!$C917-55)/10)^2</f>
      </c>
    </row>
    <row r="29156" spans="1:3" x14ac:dyDescent="0.25">
      <c r="A29156">
        <v>917</v>
      </c>
      <c r="B29156" t="s">
        <v>49</v>
      </c>
      <c r="C29156">
        <f>((Calculator!$D917-Calculator!$E917)*0.02586)-3.5</f>
      </c>
    </row>
    <row r="29157" spans="1:3" x14ac:dyDescent="0.25">
      <c r="A29157">
        <v>917</v>
      </c>
      <c r="B29157" t="s">
        <v>50</v>
      </c>
      <c r="C29157">
        <f>((Calculator!$E917*0.02586)-1.3)/0.3</f>
      </c>
    </row>
    <row r="29158" spans="1:3" x14ac:dyDescent="0.25">
      <c r="A29158">
        <v>917</v>
      </c>
      <c r="B29158" t="s">
        <v>51</v>
      </c>
      <c r="C29158">
        <f>(MIN(Calculator!$F917,110)-110)/20</f>
      </c>
    </row>
    <row r="29159" spans="1:3" x14ac:dyDescent="0.25">
      <c r="A29159">
        <v>917</v>
      </c>
      <c r="B29159" t="s">
        <v>52</v>
      </c>
      <c r="C29159">
        <f>(MAX(Calculator!$F917,110)-130)/20</f>
      </c>
    </row>
    <row r="29160" spans="1:3" x14ac:dyDescent="0.25">
      <c r="A29160">
        <v>917</v>
      </c>
      <c r="B29160" t="s">
        <v>17</v>
      </c>
      <c r="C29160">
        <f>IF(Calculator!$G917="Yes",1,0)</f>
      </c>
    </row>
    <row r="29161" spans="1:3" x14ac:dyDescent="0.25">
      <c r="A29161">
        <v>917</v>
      </c>
      <c r="B29161" t="s">
        <v>53</v>
      </c>
      <c r="C29161">
        <f>IF(Calculator!$H917="Yes",1,0)</f>
      </c>
    </row>
    <row r="29162" spans="1:3" x14ac:dyDescent="0.25">
      <c r="A29162">
        <v>917</v>
      </c>
      <c r="B29162" t="s">
        <v>54</v>
      </c>
      <c r="C29162">
        <f>(MIN(Calculator!$I917,30)-25)/5</f>
      </c>
    </row>
    <row r="29163" spans="1:3" x14ac:dyDescent="0.25">
      <c r="A29163">
        <v>917</v>
      </c>
      <c r="B29163" t="s">
        <v>55</v>
      </c>
      <c r="C29163">
        <f>(MAX(Calculator!$I917,30)-30)/5</f>
      </c>
    </row>
    <row r="29164" spans="1:3" x14ac:dyDescent="0.25">
      <c r="A29164">
        <v>917</v>
      </c>
      <c r="B29164" t="s">
        <v>56</v>
      </c>
      <c r="C29164">
        <f>(MIN(Calculator!$J917,60)-60)/-15</f>
      </c>
    </row>
    <row r="29165" spans="1:3" x14ac:dyDescent="0.25">
      <c r="A29165">
        <v>917</v>
      </c>
      <c r="B29165" t="s">
        <v>57</v>
      </c>
      <c r="C29165">
        <f>(MAX(Calculator!$J917,60)-90)/-15</f>
      </c>
    </row>
    <row r="29166" spans="1:3" x14ac:dyDescent="0.25">
      <c r="A29166">
        <v>917</v>
      </c>
      <c r="B29166" t="s">
        <v>58</v>
      </c>
      <c r="C29166">
        <f>IF(Calculator!$K917="Yes",1,0)</f>
      </c>
    </row>
    <row r="29167" spans="1:3" x14ac:dyDescent="0.25">
      <c r="A29167">
        <v>917</v>
      </c>
      <c r="B29167" t="s">
        <v>59</v>
      </c>
      <c r="C29167">
        <f>IF(Calculator!$L917="Yes",1,0)</f>
      </c>
    </row>
    <row r="29168" spans="1:3" x14ac:dyDescent="0.25">
      <c r="A29168">
        <v>917</v>
      </c>
      <c r="B29168" t="s">
        <v>60</v>
      </c>
      <c r="C29168">
        <f>((MAX(Calculator!$F917,110)-130)/20)*IF(Calculator!$K917="Yes",1,0)</f>
      </c>
    </row>
    <row r="29169" spans="1:3" x14ac:dyDescent="0.25">
      <c r="A29169">
        <v>917</v>
      </c>
      <c r="B29169" t="s">
        <v>61</v>
      </c>
      <c r="C29169">
        <f>((((Calculator!$D917-Calculator!$E917)*0.02586)-3.5))*IF(Calculator!$L917="Yes",1,0)</f>
      </c>
    </row>
    <row r="29170" spans="1:3" x14ac:dyDescent="0.25">
      <c r="A29170">
        <v>917</v>
      </c>
      <c r="B29170" t="s">
        <v>62</v>
      </c>
      <c r="C29170">
        <f>(((Calculator!$C917-55)/10)*(((((Calculator!$D917-Calculator!$E917)*0.02586)-3.5))))</f>
      </c>
    </row>
    <row r="29171" spans="1:3" x14ac:dyDescent="0.25">
      <c r="A29171">
        <v>917</v>
      </c>
      <c r="B29171" t="s">
        <v>63</v>
      </c>
      <c r="C29171">
        <f>(((Calculator!$C917-55)/10)*(((Calculator!$E917*0.02586)-1.3)/0.3))</f>
      </c>
    </row>
    <row r="29172" spans="1:3" x14ac:dyDescent="0.25">
      <c r="A29172">
        <v>917</v>
      </c>
      <c r="B29172" t="s">
        <v>64</v>
      </c>
      <c r="C29172">
        <f>(((Calculator!$C917-55)/10)*((MAX(Calculator!$F917,110)-130)/20))</f>
      </c>
    </row>
    <row r="29173" spans="1:3" x14ac:dyDescent="0.25">
      <c r="A29173">
        <v>917</v>
      </c>
      <c r="B29173" t="s">
        <v>65</v>
      </c>
      <c r="C29173">
        <f>(((Calculator!$C917-55)/10)*IF(Calculator!$G917="Yes",1,0))</f>
      </c>
    </row>
    <row r="29174" spans="1:3" x14ac:dyDescent="0.25">
      <c r="A29174">
        <v>917</v>
      </c>
      <c r="B29174" t="s">
        <v>66</v>
      </c>
      <c r="C29174">
        <f>(((Calculator!$C917-55)/10)*IF(Calculator!$H917="Yes",1,0))</f>
      </c>
    </row>
    <row r="29175" spans="1:3" x14ac:dyDescent="0.25">
      <c r="A29175">
        <v>917</v>
      </c>
      <c r="B29175" t="s">
        <v>67</v>
      </c>
      <c r="C29175">
        <f>(((Calculator!$C917-55)/10)*((MAX(Calculator!$I917,30)-30)/5))</f>
      </c>
    </row>
    <row r="29176" spans="1:3" x14ac:dyDescent="0.25">
      <c r="A29176">
        <v>917</v>
      </c>
      <c r="B29176" t="s">
        <v>68</v>
      </c>
      <c r="C29176">
        <f>(((Calculator!$C917-55)/10)*((MIN(Calculator!$J917,60)-60)/-15))</f>
      </c>
    </row>
    <row r="29177" spans="1:3" x14ac:dyDescent="0.25">
      <c r="A29177">
        <v>917</v>
      </c>
      <c r="B29177" t="s">
        <v>69</v>
      </c>
      <c r="C29177">
        <f>IF(AND(Calculator!$O917&lt;&gt;"",Calculator!$O917&gt;=4,Calculator!$O917&lt;=6),1,0)</f>
      </c>
    </row>
    <row r="29178" spans="1:3" x14ac:dyDescent="0.25">
      <c r="A29178">
        <v>917</v>
      </c>
      <c r="B29178" t="s">
        <v>70</v>
      </c>
      <c r="C29178">
        <f>IF(AND(Calculator!$O917&lt;&gt;"",Calculator!$O917&gt;=7,Calculator!$O917&lt;=10),1,0)</f>
      </c>
    </row>
    <row r="29179" spans="1:3" x14ac:dyDescent="0.25">
      <c r="A29179">
        <v>917</v>
      </c>
      <c r="B29179" t="s">
        <v>71</v>
      </c>
      <c r="C29179">
        <f>IF(Calculator!$O917="",1,0)</f>
      </c>
    </row>
    <row r="29180" spans="1:3" x14ac:dyDescent="0.25">
      <c r="A29180">
        <v>917</v>
      </c>
      <c r="B29180" t="s">
        <v>72</v>
      </c>
      <c r="C29180">
        <f>IF(OR(Calculator!$M917="",Calculator!$M917=0),0,LN(Calculator!$M917))</f>
      </c>
    </row>
    <row r="29181" spans="1:3" x14ac:dyDescent="0.25">
      <c r="A29181">
        <v>917</v>
      </c>
      <c r="B29181" t="s">
        <v>73</v>
      </c>
      <c r="C29181">
        <f>IF(Calculator!$M917="",1,0)</f>
      </c>
    </row>
    <row r="29182" spans="1:3" x14ac:dyDescent="0.25">
      <c r="A29182">
        <v>917</v>
      </c>
      <c r="B29182" t="s">
        <v>74</v>
      </c>
      <c r="C29182">
        <f>IF(Calculator!$N917="",0,(Calculator!$N917-5.3)*IF(Calculator!$G917="Yes",1,0))</f>
      </c>
    </row>
    <row r="29183" spans="1:3" x14ac:dyDescent="0.25">
      <c r="A29183">
        <v>917</v>
      </c>
      <c r="B29183" t="s">
        <v>75</v>
      </c>
      <c r="C29183">
        <f>IF(Calculator!$N917="",0,(Calculator!$N917-5.3)*(1-IF(Calculator!$G917="Yes",1,0)))</f>
      </c>
    </row>
    <row r="29184" spans="1:3" x14ac:dyDescent="0.25">
      <c r="A29184">
        <v>917</v>
      </c>
      <c r="B29184" t="s">
        <v>76</v>
      </c>
      <c r="C29184">
        <f>IF(Calculator!$N917="",1,0)</f>
      </c>
    </row>
    <row r="29185" spans="1:3" x14ac:dyDescent="0.25">
      <c r="A29185">
        <v>917</v>
      </c>
      <c r="B29185" t="s">
        <v>77</v>
      </c>
      <c r="C29185">
        <f>1</f>
      </c>
    </row>
    <row r="29186" spans="1:3" x14ac:dyDescent="0.25">
      <c r="A29186">
        <v>918</v>
      </c>
      <c r="B29186" t="s">
        <v>47</v>
      </c>
      <c r="C29186">
        <f>(Calculator!$C918-55)/10</f>
      </c>
    </row>
    <row r="29187" spans="1:3" x14ac:dyDescent="0.25">
      <c r="A29187">
        <v>918</v>
      </c>
      <c r="B29187" t="s">
        <v>48</v>
      </c>
      <c r="C29187">
        <f>((Calculator!$C918-55)/10)^2</f>
      </c>
    </row>
    <row r="29188" spans="1:3" x14ac:dyDescent="0.25">
      <c r="A29188">
        <v>918</v>
      </c>
      <c r="B29188" t="s">
        <v>49</v>
      </c>
      <c r="C29188">
        <f>((Calculator!$D918-Calculator!$E918)*0.02586)-3.5</f>
      </c>
    </row>
    <row r="29189" spans="1:3" x14ac:dyDescent="0.25">
      <c r="A29189">
        <v>918</v>
      </c>
      <c r="B29189" t="s">
        <v>50</v>
      </c>
      <c r="C29189">
        <f>((Calculator!$E918*0.02586)-1.3)/0.3</f>
      </c>
    </row>
    <row r="29190" spans="1:3" x14ac:dyDescent="0.25">
      <c r="A29190">
        <v>918</v>
      </c>
      <c r="B29190" t="s">
        <v>51</v>
      </c>
      <c r="C29190">
        <f>(MIN(Calculator!$F918,110)-110)/20</f>
      </c>
    </row>
    <row r="29191" spans="1:3" x14ac:dyDescent="0.25">
      <c r="A29191">
        <v>918</v>
      </c>
      <c r="B29191" t="s">
        <v>52</v>
      </c>
      <c r="C29191">
        <f>(MAX(Calculator!$F918,110)-130)/20</f>
      </c>
    </row>
    <row r="29192" spans="1:3" x14ac:dyDescent="0.25">
      <c r="A29192">
        <v>918</v>
      </c>
      <c r="B29192" t="s">
        <v>17</v>
      </c>
      <c r="C29192">
        <f>IF(Calculator!$G918="Yes",1,0)</f>
      </c>
    </row>
    <row r="29193" spans="1:3" x14ac:dyDescent="0.25">
      <c r="A29193">
        <v>918</v>
      </c>
      <c r="B29193" t="s">
        <v>53</v>
      </c>
      <c r="C29193">
        <f>IF(Calculator!$H918="Yes",1,0)</f>
      </c>
    </row>
    <row r="29194" spans="1:3" x14ac:dyDescent="0.25">
      <c r="A29194">
        <v>918</v>
      </c>
      <c r="B29194" t="s">
        <v>54</v>
      </c>
      <c r="C29194">
        <f>(MIN(Calculator!$I918,30)-25)/5</f>
      </c>
    </row>
    <row r="29195" spans="1:3" x14ac:dyDescent="0.25">
      <c r="A29195">
        <v>918</v>
      </c>
      <c r="B29195" t="s">
        <v>55</v>
      </c>
      <c r="C29195">
        <f>(MAX(Calculator!$I918,30)-30)/5</f>
      </c>
    </row>
    <row r="29196" spans="1:3" x14ac:dyDescent="0.25">
      <c r="A29196">
        <v>918</v>
      </c>
      <c r="B29196" t="s">
        <v>56</v>
      </c>
      <c r="C29196">
        <f>(MIN(Calculator!$J918,60)-60)/-15</f>
      </c>
    </row>
    <row r="29197" spans="1:3" x14ac:dyDescent="0.25">
      <c r="A29197">
        <v>918</v>
      </c>
      <c r="B29197" t="s">
        <v>57</v>
      </c>
      <c r="C29197">
        <f>(MAX(Calculator!$J918,60)-90)/-15</f>
      </c>
    </row>
    <row r="29198" spans="1:3" x14ac:dyDescent="0.25">
      <c r="A29198">
        <v>918</v>
      </c>
      <c r="B29198" t="s">
        <v>58</v>
      </c>
      <c r="C29198">
        <f>IF(Calculator!$K918="Yes",1,0)</f>
      </c>
    </row>
    <row r="29199" spans="1:3" x14ac:dyDescent="0.25">
      <c r="A29199">
        <v>918</v>
      </c>
      <c r="B29199" t="s">
        <v>59</v>
      </c>
      <c r="C29199">
        <f>IF(Calculator!$L918="Yes",1,0)</f>
      </c>
    </row>
    <row r="29200" spans="1:3" x14ac:dyDescent="0.25">
      <c r="A29200">
        <v>918</v>
      </c>
      <c r="B29200" t="s">
        <v>60</v>
      </c>
      <c r="C29200">
        <f>((MAX(Calculator!$F918,110)-130)/20)*IF(Calculator!$K918="Yes",1,0)</f>
      </c>
    </row>
    <row r="29201" spans="1:3" x14ac:dyDescent="0.25">
      <c r="A29201">
        <v>918</v>
      </c>
      <c r="B29201" t="s">
        <v>61</v>
      </c>
      <c r="C29201">
        <f>((((Calculator!$D918-Calculator!$E918)*0.02586)-3.5))*IF(Calculator!$L918="Yes",1,0)</f>
      </c>
    </row>
    <row r="29202" spans="1:3" x14ac:dyDescent="0.25">
      <c r="A29202">
        <v>918</v>
      </c>
      <c r="B29202" t="s">
        <v>62</v>
      </c>
      <c r="C29202">
        <f>(((Calculator!$C918-55)/10)*(((((Calculator!$D918-Calculator!$E918)*0.02586)-3.5))))</f>
      </c>
    </row>
    <row r="29203" spans="1:3" x14ac:dyDescent="0.25">
      <c r="A29203">
        <v>918</v>
      </c>
      <c r="B29203" t="s">
        <v>63</v>
      </c>
      <c r="C29203">
        <f>(((Calculator!$C918-55)/10)*(((Calculator!$E918*0.02586)-1.3)/0.3))</f>
      </c>
    </row>
    <row r="29204" spans="1:3" x14ac:dyDescent="0.25">
      <c r="A29204">
        <v>918</v>
      </c>
      <c r="B29204" t="s">
        <v>64</v>
      </c>
      <c r="C29204">
        <f>(((Calculator!$C918-55)/10)*((MAX(Calculator!$F918,110)-130)/20))</f>
      </c>
    </row>
    <row r="29205" spans="1:3" x14ac:dyDescent="0.25">
      <c r="A29205">
        <v>918</v>
      </c>
      <c r="B29205" t="s">
        <v>65</v>
      </c>
      <c r="C29205">
        <f>(((Calculator!$C918-55)/10)*IF(Calculator!$G918="Yes",1,0))</f>
      </c>
    </row>
    <row r="29206" spans="1:3" x14ac:dyDescent="0.25">
      <c r="A29206">
        <v>918</v>
      </c>
      <c r="B29206" t="s">
        <v>66</v>
      </c>
      <c r="C29206">
        <f>(((Calculator!$C918-55)/10)*IF(Calculator!$H918="Yes",1,0))</f>
      </c>
    </row>
    <row r="29207" spans="1:3" x14ac:dyDescent="0.25">
      <c r="A29207">
        <v>918</v>
      </c>
      <c r="B29207" t="s">
        <v>67</v>
      </c>
      <c r="C29207">
        <f>(((Calculator!$C918-55)/10)*((MAX(Calculator!$I918,30)-30)/5))</f>
      </c>
    </row>
    <row r="29208" spans="1:3" x14ac:dyDescent="0.25">
      <c r="A29208">
        <v>918</v>
      </c>
      <c r="B29208" t="s">
        <v>68</v>
      </c>
      <c r="C29208">
        <f>(((Calculator!$C918-55)/10)*((MIN(Calculator!$J918,60)-60)/-15))</f>
      </c>
    </row>
    <row r="29209" spans="1:3" x14ac:dyDescent="0.25">
      <c r="A29209">
        <v>918</v>
      </c>
      <c r="B29209" t="s">
        <v>69</v>
      </c>
      <c r="C29209">
        <f>IF(AND(Calculator!$O918&lt;&gt;"",Calculator!$O918&gt;=4,Calculator!$O918&lt;=6),1,0)</f>
      </c>
    </row>
    <row r="29210" spans="1:3" x14ac:dyDescent="0.25">
      <c r="A29210">
        <v>918</v>
      </c>
      <c r="B29210" t="s">
        <v>70</v>
      </c>
      <c r="C29210">
        <f>IF(AND(Calculator!$O918&lt;&gt;"",Calculator!$O918&gt;=7,Calculator!$O918&lt;=10),1,0)</f>
      </c>
    </row>
    <row r="29211" spans="1:3" x14ac:dyDescent="0.25">
      <c r="A29211">
        <v>918</v>
      </c>
      <c r="B29211" t="s">
        <v>71</v>
      </c>
      <c r="C29211">
        <f>IF(Calculator!$O918="",1,0)</f>
      </c>
    </row>
    <row r="29212" spans="1:3" x14ac:dyDescent="0.25">
      <c r="A29212">
        <v>918</v>
      </c>
      <c r="B29212" t="s">
        <v>72</v>
      </c>
      <c r="C29212">
        <f>IF(OR(Calculator!$M918="",Calculator!$M918=0),0,LN(Calculator!$M918))</f>
      </c>
    </row>
    <row r="29213" spans="1:3" x14ac:dyDescent="0.25">
      <c r="A29213">
        <v>918</v>
      </c>
      <c r="B29213" t="s">
        <v>73</v>
      </c>
      <c r="C29213">
        <f>IF(Calculator!$M918="",1,0)</f>
      </c>
    </row>
    <row r="29214" spans="1:3" x14ac:dyDescent="0.25">
      <c r="A29214">
        <v>918</v>
      </c>
      <c r="B29214" t="s">
        <v>74</v>
      </c>
      <c r="C29214">
        <f>IF(Calculator!$N918="",0,(Calculator!$N918-5.3)*IF(Calculator!$G918="Yes",1,0))</f>
      </c>
    </row>
    <row r="29215" spans="1:3" x14ac:dyDescent="0.25">
      <c r="A29215">
        <v>918</v>
      </c>
      <c r="B29215" t="s">
        <v>75</v>
      </c>
      <c r="C29215">
        <f>IF(Calculator!$N918="",0,(Calculator!$N918-5.3)*(1-IF(Calculator!$G918="Yes",1,0)))</f>
      </c>
    </row>
    <row r="29216" spans="1:3" x14ac:dyDescent="0.25">
      <c r="A29216">
        <v>918</v>
      </c>
      <c r="B29216" t="s">
        <v>76</v>
      </c>
      <c r="C29216">
        <f>IF(Calculator!$N918="",1,0)</f>
      </c>
    </row>
    <row r="29217" spans="1:3" x14ac:dyDescent="0.25">
      <c r="A29217">
        <v>918</v>
      </c>
      <c r="B29217" t="s">
        <v>77</v>
      </c>
      <c r="C29217">
        <f>1</f>
      </c>
    </row>
    <row r="29218" spans="1:3" x14ac:dyDescent="0.25">
      <c r="A29218">
        <v>919</v>
      </c>
      <c r="B29218" t="s">
        <v>47</v>
      </c>
      <c r="C29218">
        <f>(Calculator!$C919-55)/10</f>
      </c>
    </row>
    <row r="29219" spans="1:3" x14ac:dyDescent="0.25">
      <c r="A29219">
        <v>919</v>
      </c>
      <c r="B29219" t="s">
        <v>48</v>
      </c>
      <c r="C29219">
        <f>((Calculator!$C919-55)/10)^2</f>
      </c>
    </row>
    <row r="29220" spans="1:3" x14ac:dyDescent="0.25">
      <c r="A29220">
        <v>919</v>
      </c>
      <c r="B29220" t="s">
        <v>49</v>
      </c>
      <c r="C29220">
        <f>((Calculator!$D919-Calculator!$E919)*0.02586)-3.5</f>
      </c>
    </row>
    <row r="29221" spans="1:3" x14ac:dyDescent="0.25">
      <c r="A29221">
        <v>919</v>
      </c>
      <c r="B29221" t="s">
        <v>50</v>
      </c>
      <c r="C29221">
        <f>((Calculator!$E919*0.02586)-1.3)/0.3</f>
      </c>
    </row>
    <row r="29222" spans="1:3" x14ac:dyDescent="0.25">
      <c r="A29222">
        <v>919</v>
      </c>
      <c r="B29222" t="s">
        <v>51</v>
      </c>
      <c r="C29222">
        <f>(MIN(Calculator!$F919,110)-110)/20</f>
      </c>
    </row>
    <row r="29223" spans="1:3" x14ac:dyDescent="0.25">
      <c r="A29223">
        <v>919</v>
      </c>
      <c r="B29223" t="s">
        <v>52</v>
      </c>
      <c r="C29223">
        <f>(MAX(Calculator!$F919,110)-130)/20</f>
      </c>
    </row>
    <row r="29224" spans="1:3" x14ac:dyDescent="0.25">
      <c r="A29224">
        <v>919</v>
      </c>
      <c r="B29224" t="s">
        <v>17</v>
      </c>
      <c r="C29224">
        <f>IF(Calculator!$G919="Yes",1,0)</f>
      </c>
    </row>
    <row r="29225" spans="1:3" x14ac:dyDescent="0.25">
      <c r="A29225">
        <v>919</v>
      </c>
      <c r="B29225" t="s">
        <v>53</v>
      </c>
      <c r="C29225">
        <f>IF(Calculator!$H919="Yes",1,0)</f>
      </c>
    </row>
    <row r="29226" spans="1:3" x14ac:dyDescent="0.25">
      <c r="A29226">
        <v>919</v>
      </c>
      <c r="B29226" t="s">
        <v>54</v>
      </c>
      <c r="C29226">
        <f>(MIN(Calculator!$I919,30)-25)/5</f>
      </c>
    </row>
    <row r="29227" spans="1:3" x14ac:dyDescent="0.25">
      <c r="A29227">
        <v>919</v>
      </c>
      <c r="B29227" t="s">
        <v>55</v>
      </c>
      <c r="C29227">
        <f>(MAX(Calculator!$I919,30)-30)/5</f>
      </c>
    </row>
    <row r="29228" spans="1:3" x14ac:dyDescent="0.25">
      <c r="A29228">
        <v>919</v>
      </c>
      <c r="B29228" t="s">
        <v>56</v>
      </c>
      <c r="C29228">
        <f>(MIN(Calculator!$J919,60)-60)/-15</f>
      </c>
    </row>
    <row r="29229" spans="1:3" x14ac:dyDescent="0.25">
      <c r="A29229">
        <v>919</v>
      </c>
      <c r="B29229" t="s">
        <v>57</v>
      </c>
      <c r="C29229">
        <f>(MAX(Calculator!$J919,60)-90)/-15</f>
      </c>
    </row>
    <row r="29230" spans="1:3" x14ac:dyDescent="0.25">
      <c r="A29230">
        <v>919</v>
      </c>
      <c r="B29230" t="s">
        <v>58</v>
      </c>
      <c r="C29230">
        <f>IF(Calculator!$K919="Yes",1,0)</f>
      </c>
    </row>
    <row r="29231" spans="1:3" x14ac:dyDescent="0.25">
      <c r="A29231">
        <v>919</v>
      </c>
      <c r="B29231" t="s">
        <v>59</v>
      </c>
      <c r="C29231">
        <f>IF(Calculator!$L919="Yes",1,0)</f>
      </c>
    </row>
    <row r="29232" spans="1:3" x14ac:dyDescent="0.25">
      <c r="A29232">
        <v>919</v>
      </c>
      <c r="B29232" t="s">
        <v>60</v>
      </c>
      <c r="C29232">
        <f>((MAX(Calculator!$F919,110)-130)/20)*IF(Calculator!$K919="Yes",1,0)</f>
      </c>
    </row>
    <row r="29233" spans="1:3" x14ac:dyDescent="0.25">
      <c r="A29233">
        <v>919</v>
      </c>
      <c r="B29233" t="s">
        <v>61</v>
      </c>
      <c r="C29233">
        <f>((((Calculator!$D919-Calculator!$E919)*0.02586)-3.5))*IF(Calculator!$L919="Yes",1,0)</f>
      </c>
    </row>
    <row r="29234" spans="1:3" x14ac:dyDescent="0.25">
      <c r="A29234">
        <v>919</v>
      </c>
      <c r="B29234" t="s">
        <v>62</v>
      </c>
      <c r="C29234">
        <f>(((Calculator!$C919-55)/10)*(((((Calculator!$D919-Calculator!$E919)*0.02586)-3.5))))</f>
      </c>
    </row>
    <row r="29235" spans="1:3" x14ac:dyDescent="0.25">
      <c r="A29235">
        <v>919</v>
      </c>
      <c r="B29235" t="s">
        <v>63</v>
      </c>
      <c r="C29235">
        <f>(((Calculator!$C919-55)/10)*(((Calculator!$E919*0.02586)-1.3)/0.3))</f>
      </c>
    </row>
    <row r="29236" spans="1:3" x14ac:dyDescent="0.25">
      <c r="A29236">
        <v>919</v>
      </c>
      <c r="B29236" t="s">
        <v>64</v>
      </c>
      <c r="C29236">
        <f>(((Calculator!$C919-55)/10)*((MAX(Calculator!$F919,110)-130)/20))</f>
      </c>
    </row>
    <row r="29237" spans="1:3" x14ac:dyDescent="0.25">
      <c r="A29237">
        <v>919</v>
      </c>
      <c r="B29237" t="s">
        <v>65</v>
      </c>
      <c r="C29237">
        <f>(((Calculator!$C919-55)/10)*IF(Calculator!$G919="Yes",1,0))</f>
      </c>
    </row>
    <row r="29238" spans="1:3" x14ac:dyDescent="0.25">
      <c r="A29238">
        <v>919</v>
      </c>
      <c r="B29238" t="s">
        <v>66</v>
      </c>
      <c r="C29238">
        <f>(((Calculator!$C919-55)/10)*IF(Calculator!$H919="Yes",1,0))</f>
      </c>
    </row>
    <row r="29239" spans="1:3" x14ac:dyDescent="0.25">
      <c r="A29239">
        <v>919</v>
      </c>
      <c r="B29239" t="s">
        <v>67</v>
      </c>
      <c r="C29239">
        <f>(((Calculator!$C919-55)/10)*((MAX(Calculator!$I919,30)-30)/5))</f>
      </c>
    </row>
    <row r="29240" spans="1:3" x14ac:dyDescent="0.25">
      <c r="A29240">
        <v>919</v>
      </c>
      <c r="B29240" t="s">
        <v>68</v>
      </c>
      <c r="C29240">
        <f>(((Calculator!$C919-55)/10)*((MIN(Calculator!$J919,60)-60)/-15))</f>
      </c>
    </row>
    <row r="29241" spans="1:3" x14ac:dyDescent="0.25">
      <c r="A29241">
        <v>919</v>
      </c>
      <c r="B29241" t="s">
        <v>69</v>
      </c>
      <c r="C29241">
        <f>IF(AND(Calculator!$O919&lt;&gt;"",Calculator!$O919&gt;=4,Calculator!$O919&lt;=6),1,0)</f>
      </c>
    </row>
    <row r="29242" spans="1:3" x14ac:dyDescent="0.25">
      <c r="A29242">
        <v>919</v>
      </c>
      <c r="B29242" t="s">
        <v>70</v>
      </c>
      <c r="C29242">
        <f>IF(AND(Calculator!$O919&lt;&gt;"",Calculator!$O919&gt;=7,Calculator!$O919&lt;=10),1,0)</f>
      </c>
    </row>
    <row r="29243" spans="1:3" x14ac:dyDescent="0.25">
      <c r="A29243">
        <v>919</v>
      </c>
      <c r="B29243" t="s">
        <v>71</v>
      </c>
      <c r="C29243">
        <f>IF(Calculator!$O919="",1,0)</f>
      </c>
    </row>
    <row r="29244" spans="1:3" x14ac:dyDescent="0.25">
      <c r="A29244">
        <v>919</v>
      </c>
      <c r="B29244" t="s">
        <v>72</v>
      </c>
      <c r="C29244">
        <f>IF(OR(Calculator!$M919="",Calculator!$M919=0),0,LN(Calculator!$M919))</f>
      </c>
    </row>
    <row r="29245" spans="1:3" x14ac:dyDescent="0.25">
      <c r="A29245">
        <v>919</v>
      </c>
      <c r="B29245" t="s">
        <v>73</v>
      </c>
      <c r="C29245">
        <f>IF(Calculator!$M919="",1,0)</f>
      </c>
    </row>
    <row r="29246" spans="1:3" x14ac:dyDescent="0.25">
      <c r="A29246">
        <v>919</v>
      </c>
      <c r="B29246" t="s">
        <v>74</v>
      </c>
      <c r="C29246">
        <f>IF(Calculator!$N919="",0,(Calculator!$N919-5.3)*IF(Calculator!$G919="Yes",1,0))</f>
      </c>
    </row>
    <row r="29247" spans="1:3" x14ac:dyDescent="0.25">
      <c r="A29247">
        <v>919</v>
      </c>
      <c r="B29247" t="s">
        <v>75</v>
      </c>
      <c r="C29247">
        <f>IF(Calculator!$N919="",0,(Calculator!$N919-5.3)*(1-IF(Calculator!$G919="Yes",1,0)))</f>
      </c>
    </row>
    <row r="29248" spans="1:3" x14ac:dyDescent="0.25">
      <c r="A29248">
        <v>919</v>
      </c>
      <c r="B29248" t="s">
        <v>76</v>
      </c>
      <c r="C29248">
        <f>IF(Calculator!$N919="",1,0)</f>
      </c>
    </row>
    <row r="29249" spans="1:3" x14ac:dyDescent="0.25">
      <c r="A29249">
        <v>919</v>
      </c>
      <c r="B29249" t="s">
        <v>77</v>
      </c>
      <c r="C29249">
        <f>1</f>
      </c>
    </row>
    <row r="29250" spans="1:3" x14ac:dyDescent="0.25">
      <c r="A29250">
        <v>920</v>
      </c>
      <c r="B29250" t="s">
        <v>47</v>
      </c>
      <c r="C29250">
        <f>(Calculator!$C920-55)/10</f>
      </c>
    </row>
    <row r="29251" spans="1:3" x14ac:dyDescent="0.25">
      <c r="A29251">
        <v>920</v>
      </c>
      <c r="B29251" t="s">
        <v>48</v>
      </c>
      <c r="C29251">
        <f>((Calculator!$C920-55)/10)^2</f>
      </c>
    </row>
    <row r="29252" spans="1:3" x14ac:dyDescent="0.25">
      <c r="A29252">
        <v>920</v>
      </c>
      <c r="B29252" t="s">
        <v>49</v>
      </c>
      <c r="C29252">
        <f>((Calculator!$D920-Calculator!$E920)*0.02586)-3.5</f>
      </c>
    </row>
    <row r="29253" spans="1:3" x14ac:dyDescent="0.25">
      <c r="A29253">
        <v>920</v>
      </c>
      <c r="B29253" t="s">
        <v>50</v>
      </c>
      <c r="C29253">
        <f>((Calculator!$E920*0.02586)-1.3)/0.3</f>
      </c>
    </row>
    <row r="29254" spans="1:3" x14ac:dyDescent="0.25">
      <c r="A29254">
        <v>920</v>
      </c>
      <c r="B29254" t="s">
        <v>51</v>
      </c>
      <c r="C29254">
        <f>(MIN(Calculator!$F920,110)-110)/20</f>
      </c>
    </row>
    <row r="29255" spans="1:3" x14ac:dyDescent="0.25">
      <c r="A29255">
        <v>920</v>
      </c>
      <c r="B29255" t="s">
        <v>52</v>
      </c>
      <c r="C29255">
        <f>(MAX(Calculator!$F920,110)-130)/20</f>
      </c>
    </row>
    <row r="29256" spans="1:3" x14ac:dyDescent="0.25">
      <c r="A29256">
        <v>920</v>
      </c>
      <c r="B29256" t="s">
        <v>17</v>
      </c>
      <c r="C29256">
        <f>IF(Calculator!$G920="Yes",1,0)</f>
      </c>
    </row>
    <row r="29257" spans="1:3" x14ac:dyDescent="0.25">
      <c r="A29257">
        <v>920</v>
      </c>
      <c r="B29257" t="s">
        <v>53</v>
      </c>
      <c r="C29257">
        <f>IF(Calculator!$H920="Yes",1,0)</f>
      </c>
    </row>
    <row r="29258" spans="1:3" x14ac:dyDescent="0.25">
      <c r="A29258">
        <v>920</v>
      </c>
      <c r="B29258" t="s">
        <v>54</v>
      </c>
      <c r="C29258">
        <f>(MIN(Calculator!$I920,30)-25)/5</f>
      </c>
    </row>
    <row r="29259" spans="1:3" x14ac:dyDescent="0.25">
      <c r="A29259">
        <v>920</v>
      </c>
      <c r="B29259" t="s">
        <v>55</v>
      </c>
      <c r="C29259">
        <f>(MAX(Calculator!$I920,30)-30)/5</f>
      </c>
    </row>
    <row r="29260" spans="1:3" x14ac:dyDescent="0.25">
      <c r="A29260">
        <v>920</v>
      </c>
      <c r="B29260" t="s">
        <v>56</v>
      </c>
      <c r="C29260">
        <f>(MIN(Calculator!$J920,60)-60)/-15</f>
      </c>
    </row>
    <row r="29261" spans="1:3" x14ac:dyDescent="0.25">
      <c r="A29261">
        <v>920</v>
      </c>
      <c r="B29261" t="s">
        <v>57</v>
      </c>
      <c r="C29261">
        <f>(MAX(Calculator!$J920,60)-90)/-15</f>
      </c>
    </row>
    <row r="29262" spans="1:3" x14ac:dyDescent="0.25">
      <c r="A29262">
        <v>920</v>
      </c>
      <c r="B29262" t="s">
        <v>58</v>
      </c>
      <c r="C29262">
        <f>IF(Calculator!$K920="Yes",1,0)</f>
      </c>
    </row>
    <row r="29263" spans="1:3" x14ac:dyDescent="0.25">
      <c r="A29263">
        <v>920</v>
      </c>
      <c r="B29263" t="s">
        <v>59</v>
      </c>
      <c r="C29263">
        <f>IF(Calculator!$L920="Yes",1,0)</f>
      </c>
    </row>
    <row r="29264" spans="1:3" x14ac:dyDescent="0.25">
      <c r="A29264">
        <v>920</v>
      </c>
      <c r="B29264" t="s">
        <v>60</v>
      </c>
      <c r="C29264">
        <f>((MAX(Calculator!$F920,110)-130)/20)*IF(Calculator!$K920="Yes",1,0)</f>
      </c>
    </row>
    <row r="29265" spans="1:3" x14ac:dyDescent="0.25">
      <c r="A29265">
        <v>920</v>
      </c>
      <c r="B29265" t="s">
        <v>61</v>
      </c>
      <c r="C29265">
        <f>((((Calculator!$D920-Calculator!$E920)*0.02586)-3.5))*IF(Calculator!$L920="Yes",1,0)</f>
      </c>
    </row>
    <row r="29266" spans="1:3" x14ac:dyDescent="0.25">
      <c r="A29266">
        <v>920</v>
      </c>
      <c r="B29266" t="s">
        <v>62</v>
      </c>
      <c r="C29266">
        <f>(((Calculator!$C920-55)/10)*(((((Calculator!$D920-Calculator!$E920)*0.02586)-3.5))))</f>
      </c>
    </row>
    <row r="29267" spans="1:3" x14ac:dyDescent="0.25">
      <c r="A29267">
        <v>920</v>
      </c>
      <c r="B29267" t="s">
        <v>63</v>
      </c>
      <c r="C29267">
        <f>(((Calculator!$C920-55)/10)*(((Calculator!$E920*0.02586)-1.3)/0.3))</f>
      </c>
    </row>
    <row r="29268" spans="1:3" x14ac:dyDescent="0.25">
      <c r="A29268">
        <v>920</v>
      </c>
      <c r="B29268" t="s">
        <v>64</v>
      </c>
      <c r="C29268">
        <f>(((Calculator!$C920-55)/10)*((MAX(Calculator!$F920,110)-130)/20))</f>
      </c>
    </row>
    <row r="29269" spans="1:3" x14ac:dyDescent="0.25">
      <c r="A29269">
        <v>920</v>
      </c>
      <c r="B29269" t="s">
        <v>65</v>
      </c>
      <c r="C29269">
        <f>(((Calculator!$C920-55)/10)*IF(Calculator!$G920="Yes",1,0))</f>
      </c>
    </row>
    <row r="29270" spans="1:3" x14ac:dyDescent="0.25">
      <c r="A29270">
        <v>920</v>
      </c>
      <c r="B29270" t="s">
        <v>66</v>
      </c>
      <c r="C29270">
        <f>(((Calculator!$C920-55)/10)*IF(Calculator!$H920="Yes",1,0))</f>
      </c>
    </row>
    <row r="29271" spans="1:3" x14ac:dyDescent="0.25">
      <c r="A29271">
        <v>920</v>
      </c>
      <c r="B29271" t="s">
        <v>67</v>
      </c>
      <c r="C29271">
        <f>(((Calculator!$C920-55)/10)*((MAX(Calculator!$I920,30)-30)/5))</f>
      </c>
    </row>
    <row r="29272" spans="1:3" x14ac:dyDescent="0.25">
      <c r="A29272">
        <v>920</v>
      </c>
      <c r="B29272" t="s">
        <v>68</v>
      </c>
      <c r="C29272">
        <f>(((Calculator!$C920-55)/10)*((MIN(Calculator!$J920,60)-60)/-15))</f>
      </c>
    </row>
    <row r="29273" spans="1:3" x14ac:dyDescent="0.25">
      <c r="A29273">
        <v>920</v>
      </c>
      <c r="B29273" t="s">
        <v>69</v>
      </c>
      <c r="C29273">
        <f>IF(AND(Calculator!$O920&lt;&gt;"",Calculator!$O920&gt;=4,Calculator!$O920&lt;=6),1,0)</f>
      </c>
    </row>
    <row r="29274" spans="1:3" x14ac:dyDescent="0.25">
      <c r="A29274">
        <v>920</v>
      </c>
      <c r="B29274" t="s">
        <v>70</v>
      </c>
      <c r="C29274">
        <f>IF(AND(Calculator!$O920&lt;&gt;"",Calculator!$O920&gt;=7,Calculator!$O920&lt;=10),1,0)</f>
      </c>
    </row>
    <row r="29275" spans="1:3" x14ac:dyDescent="0.25">
      <c r="A29275">
        <v>920</v>
      </c>
      <c r="B29275" t="s">
        <v>71</v>
      </c>
      <c r="C29275">
        <f>IF(Calculator!$O920="",1,0)</f>
      </c>
    </row>
    <row r="29276" spans="1:3" x14ac:dyDescent="0.25">
      <c r="A29276">
        <v>920</v>
      </c>
      <c r="B29276" t="s">
        <v>72</v>
      </c>
      <c r="C29276">
        <f>IF(OR(Calculator!$M920="",Calculator!$M920=0),0,LN(Calculator!$M920))</f>
      </c>
    </row>
    <row r="29277" spans="1:3" x14ac:dyDescent="0.25">
      <c r="A29277">
        <v>920</v>
      </c>
      <c r="B29277" t="s">
        <v>73</v>
      </c>
      <c r="C29277">
        <f>IF(Calculator!$M920="",1,0)</f>
      </c>
    </row>
    <row r="29278" spans="1:3" x14ac:dyDescent="0.25">
      <c r="A29278">
        <v>920</v>
      </c>
      <c r="B29278" t="s">
        <v>74</v>
      </c>
      <c r="C29278">
        <f>IF(Calculator!$N920="",0,(Calculator!$N920-5.3)*IF(Calculator!$G920="Yes",1,0))</f>
      </c>
    </row>
    <row r="29279" spans="1:3" x14ac:dyDescent="0.25">
      <c r="A29279">
        <v>920</v>
      </c>
      <c r="B29279" t="s">
        <v>75</v>
      </c>
      <c r="C29279">
        <f>IF(Calculator!$N920="",0,(Calculator!$N920-5.3)*(1-IF(Calculator!$G920="Yes",1,0)))</f>
      </c>
    </row>
    <row r="29280" spans="1:3" x14ac:dyDescent="0.25">
      <c r="A29280">
        <v>920</v>
      </c>
      <c r="B29280" t="s">
        <v>76</v>
      </c>
      <c r="C29280">
        <f>IF(Calculator!$N920="",1,0)</f>
      </c>
    </row>
    <row r="29281" spans="1:3" x14ac:dyDescent="0.25">
      <c r="A29281">
        <v>920</v>
      </c>
      <c r="B29281" t="s">
        <v>77</v>
      </c>
      <c r="C29281">
        <f>1</f>
      </c>
    </row>
    <row r="29282" spans="1:3" x14ac:dyDescent="0.25">
      <c r="A29282">
        <v>921</v>
      </c>
      <c r="B29282" t="s">
        <v>47</v>
      </c>
      <c r="C29282">
        <f>(Calculator!$C921-55)/10</f>
      </c>
    </row>
    <row r="29283" spans="1:3" x14ac:dyDescent="0.25">
      <c r="A29283">
        <v>921</v>
      </c>
      <c r="B29283" t="s">
        <v>48</v>
      </c>
      <c r="C29283">
        <f>((Calculator!$C921-55)/10)^2</f>
      </c>
    </row>
    <row r="29284" spans="1:3" x14ac:dyDescent="0.25">
      <c r="A29284">
        <v>921</v>
      </c>
      <c r="B29284" t="s">
        <v>49</v>
      </c>
      <c r="C29284">
        <f>((Calculator!$D921-Calculator!$E921)*0.02586)-3.5</f>
      </c>
    </row>
    <row r="29285" spans="1:3" x14ac:dyDescent="0.25">
      <c r="A29285">
        <v>921</v>
      </c>
      <c r="B29285" t="s">
        <v>50</v>
      </c>
      <c r="C29285">
        <f>((Calculator!$E921*0.02586)-1.3)/0.3</f>
      </c>
    </row>
    <row r="29286" spans="1:3" x14ac:dyDescent="0.25">
      <c r="A29286">
        <v>921</v>
      </c>
      <c r="B29286" t="s">
        <v>51</v>
      </c>
      <c r="C29286">
        <f>(MIN(Calculator!$F921,110)-110)/20</f>
      </c>
    </row>
    <row r="29287" spans="1:3" x14ac:dyDescent="0.25">
      <c r="A29287">
        <v>921</v>
      </c>
      <c r="B29287" t="s">
        <v>52</v>
      </c>
      <c r="C29287">
        <f>(MAX(Calculator!$F921,110)-130)/20</f>
      </c>
    </row>
    <row r="29288" spans="1:3" x14ac:dyDescent="0.25">
      <c r="A29288">
        <v>921</v>
      </c>
      <c r="B29288" t="s">
        <v>17</v>
      </c>
      <c r="C29288">
        <f>IF(Calculator!$G921="Yes",1,0)</f>
      </c>
    </row>
    <row r="29289" spans="1:3" x14ac:dyDescent="0.25">
      <c r="A29289">
        <v>921</v>
      </c>
      <c r="B29289" t="s">
        <v>53</v>
      </c>
      <c r="C29289">
        <f>IF(Calculator!$H921="Yes",1,0)</f>
      </c>
    </row>
    <row r="29290" spans="1:3" x14ac:dyDescent="0.25">
      <c r="A29290">
        <v>921</v>
      </c>
      <c r="B29290" t="s">
        <v>54</v>
      </c>
      <c r="C29290">
        <f>(MIN(Calculator!$I921,30)-25)/5</f>
      </c>
    </row>
    <row r="29291" spans="1:3" x14ac:dyDescent="0.25">
      <c r="A29291">
        <v>921</v>
      </c>
      <c r="B29291" t="s">
        <v>55</v>
      </c>
      <c r="C29291">
        <f>(MAX(Calculator!$I921,30)-30)/5</f>
      </c>
    </row>
    <row r="29292" spans="1:3" x14ac:dyDescent="0.25">
      <c r="A29292">
        <v>921</v>
      </c>
      <c r="B29292" t="s">
        <v>56</v>
      </c>
      <c r="C29292">
        <f>(MIN(Calculator!$J921,60)-60)/-15</f>
      </c>
    </row>
    <row r="29293" spans="1:3" x14ac:dyDescent="0.25">
      <c r="A29293">
        <v>921</v>
      </c>
      <c r="B29293" t="s">
        <v>57</v>
      </c>
      <c r="C29293">
        <f>(MAX(Calculator!$J921,60)-90)/-15</f>
      </c>
    </row>
    <row r="29294" spans="1:3" x14ac:dyDescent="0.25">
      <c r="A29294">
        <v>921</v>
      </c>
      <c r="B29294" t="s">
        <v>58</v>
      </c>
      <c r="C29294">
        <f>IF(Calculator!$K921="Yes",1,0)</f>
      </c>
    </row>
    <row r="29295" spans="1:3" x14ac:dyDescent="0.25">
      <c r="A29295">
        <v>921</v>
      </c>
      <c r="B29295" t="s">
        <v>59</v>
      </c>
      <c r="C29295">
        <f>IF(Calculator!$L921="Yes",1,0)</f>
      </c>
    </row>
    <row r="29296" spans="1:3" x14ac:dyDescent="0.25">
      <c r="A29296">
        <v>921</v>
      </c>
      <c r="B29296" t="s">
        <v>60</v>
      </c>
      <c r="C29296">
        <f>((MAX(Calculator!$F921,110)-130)/20)*IF(Calculator!$K921="Yes",1,0)</f>
      </c>
    </row>
    <row r="29297" spans="1:3" x14ac:dyDescent="0.25">
      <c r="A29297">
        <v>921</v>
      </c>
      <c r="B29297" t="s">
        <v>61</v>
      </c>
      <c r="C29297">
        <f>((((Calculator!$D921-Calculator!$E921)*0.02586)-3.5))*IF(Calculator!$L921="Yes",1,0)</f>
      </c>
    </row>
    <row r="29298" spans="1:3" x14ac:dyDescent="0.25">
      <c r="A29298">
        <v>921</v>
      </c>
      <c r="B29298" t="s">
        <v>62</v>
      </c>
      <c r="C29298">
        <f>(((Calculator!$C921-55)/10)*(((((Calculator!$D921-Calculator!$E921)*0.02586)-3.5))))</f>
      </c>
    </row>
    <row r="29299" spans="1:3" x14ac:dyDescent="0.25">
      <c r="A29299">
        <v>921</v>
      </c>
      <c r="B29299" t="s">
        <v>63</v>
      </c>
      <c r="C29299">
        <f>(((Calculator!$C921-55)/10)*(((Calculator!$E921*0.02586)-1.3)/0.3))</f>
      </c>
    </row>
    <row r="29300" spans="1:3" x14ac:dyDescent="0.25">
      <c r="A29300">
        <v>921</v>
      </c>
      <c r="B29300" t="s">
        <v>64</v>
      </c>
      <c r="C29300">
        <f>(((Calculator!$C921-55)/10)*((MAX(Calculator!$F921,110)-130)/20))</f>
      </c>
    </row>
    <row r="29301" spans="1:3" x14ac:dyDescent="0.25">
      <c r="A29301">
        <v>921</v>
      </c>
      <c r="B29301" t="s">
        <v>65</v>
      </c>
      <c r="C29301">
        <f>(((Calculator!$C921-55)/10)*IF(Calculator!$G921="Yes",1,0))</f>
      </c>
    </row>
    <row r="29302" spans="1:3" x14ac:dyDescent="0.25">
      <c r="A29302">
        <v>921</v>
      </c>
      <c r="B29302" t="s">
        <v>66</v>
      </c>
      <c r="C29302">
        <f>(((Calculator!$C921-55)/10)*IF(Calculator!$H921="Yes",1,0))</f>
      </c>
    </row>
    <row r="29303" spans="1:3" x14ac:dyDescent="0.25">
      <c r="A29303">
        <v>921</v>
      </c>
      <c r="B29303" t="s">
        <v>67</v>
      </c>
      <c r="C29303">
        <f>(((Calculator!$C921-55)/10)*((MAX(Calculator!$I921,30)-30)/5))</f>
      </c>
    </row>
    <row r="29304" spans="1:3" x14ac:dyDescent="0.25">
      <c r="A29304">
        <v>921</v>
      </c>
      <c r="B29304" t="s">
        <v>68</v>
      </c>
      <c r="C29304">
        <f>(((Calculator!$C921-55)/10)*((MIN(Calculator!$J921,60)-60)/-15))</f>
      </c>
    </row>
    <row r="29305" spans="1:3" x14ac:dyDescent="0.25">
      <c r="A29305">
        <v>921</v>
      </c>
      <c r="B29305" t="s">
        <v>69</v>
      </c>
      <c r="C29305">
        <f>IF(AND(Calculator!$O921&lt;&gt;"",Calculator!$O921&gt;=4,Calculator!$O921&lt;=6),1,0)</f>
      </c>
    </row>
    <row r="29306" spans="1:3" x14ac:dyDescent="0.25">
      <c r="A29306">
        <v>921</v>
      </c>
      <c r="B29306" t="s">
        <v>70</v>
      </c>
      <c r="C29306">
        <f>IF(AND(Calculator!$O921&lt;&gt;"",Calculator!$O921&gt;=7,Calculator!$O921&lt;=10),1,0)</f>
      </c>
    </row>
    <row r="29307" spans="1:3" x14ac:dyDescent="0.25">
      <c r="A29307">
        <v>921</v>
      </c>
      <c r="B29307" t="s">
        <v>71</v>
      </c>
      <c r="C29307">
        <f>IF(Calculator!$O921="",1,0)</f>
      </c>
    </row>
    <row r="29308" spans="1:3" x14ac:dyDescent="0.25">
      <c r="A29308">
        <v>921</v>
      </c>
      <c r="B29308" t="s">
        <v>72</v>
      </c>
      <c r="C29308">
        <f>IF(OR(Calculator!$M921="",Calculator!$M921=0),0,LN(Calculator!$M921))</f>
      </c>
    </row>
    <row r="29309" spans="1:3" x14ac:dyDescent="0.25">
      <c r="A29309">
        <v>921</v>
      </c>
      <c r="B29309" t="s">
        <v>73</v>
      </c>
      <c r="C29309">
        <f>IF(Calculator!$M921="",1,0)</f>
      </c>
    </row>
    <row r="29310" spans="1:3" x14ac:dyDescent="0.25">
      <c r="A29310">
        <v>921</v>
      </c>
      <c r="B29310" t="s">
        <v>74</v>
      </c>
      <c r="C29310">
        <f>IF(Calculator!$N921="",0,(Calculator!$N921-5.3)*IF(Calculator!$G921="Yes",1,0))</f>
      </c>
    </row>
    <row r="29311" spans="1:3" x14ac:dyDescent="0.25">
      <c r="A29311">
        <v>921</v>
      </c>
      <c r="B29311" t="s">
        <v>75</v>
      </c>
      <c r="C29311">
        <f>IF(Calculator!$N921="",0,(Calculator!$N921-5.3)*(1-IF(Calculator!$G921="Yes",1,0)))</f>
      </c>
    </row>
    <row r="29312" spans="1:3" x14ac:dyDescent="0.25">
      <c r="A29312">
        <v>921</v>
      </c>
      <c r="B29312" t="s">
        <v>76</v>
      </c>
      <c r="C29312">
        <f>IF(Calculator!$N921="",1,0)</f>
      </c>
    </row>
    <row r="29313" spans="1:3" x14ac:dyDescent="0.25">
      <c r="A29313">
        <v>921</v>
      </c>
      <c r="B29313" t="s">
        <v>77</v>
      </c>
      <c r="C29313">
        <f>1</f>
      </c>
    </row>
    <row r="29314" spans="1:3" x14ac:dyDescent="0.25">
      <c r="A29314">
        <v>922</v>
      </c>
      <c r="B29314" t="s">
        <v>47</v>
      </c>
      <c r="C29314">
        <f>(Calculator!$C922-55)/10</f>
      </c>
    </row>
    <row r="29315" spans="1:3" x14ac:dyDescent="0.25">
      <c r="A29315">
        <v>922</v>
      </c>
      <c r="B29315" t="s">
        <v>48</v>
      </c>
      <c r="C29315">
        <f>((Calculator!$C922-55)/10)^2</f>
      </c>
    </row>
    <row r="29316" spans="1:3" x14ac:dyDescent="0.25">
      <c r="A29316">
        <v>922</v>
      </c>
      <c r="B29316" t="s">
        <v>49</v>
      </c>
      <c r="C29316">
        <f>((Calculator!$D922-Calculator!$E922)*0.02586)-3.5</f>
      </c>
    </row>
    <row r="29317" spans="1:3" x14ac:dyDescent="0.25">
      <c r="A29317">
        <v>922</v>
      </c>
      <c r="B29317" t="s">
        <v>50</v>
      </c>
      <c r="C29317">
        <f>((Calculator!$E922*0.02586)-1.3)/0.3</f>
      </c>
    </row>
    <row r="29318" spans="1:3" x14ac:dyDescent="0.25">
      <c r="A29318">
        <v>922</v>
      </c>
      <c r="B29318" t="s">
        <v>51</v>
      </c>
      <c r="C29318">
        <f>(MIN(Calculator!$F922,110)-110)/20</f>
      </c>
    </row>
    <row r="29319" spans="1:3" x14ac:dyDescent="0.25">
      <c r="A29319">
        <v>922</v>
      </c>
      <c r="B29319" t="s">
        <v>52</v>
      </c>
      <c r="C29319">
        <f>(MAX(Calculator!$F922,110)-130)/20</f>
      </c>
    </row>
    <row r="29320" spans="1:3" x14ac:dyDescent="0.25">
      <c r="A29320">
        <v>922</v>
      </c>
      <c r="B29320" t="s">
        <v>17</v>
      </c>
      <c r="C29320">
        <f>IF(Calculator!$G922="Yes",1,0)</f>
      </c>
    </row>
    <row r="29321" spans="1:3" x14ac:dyDescent="0.25">
      <c r="A29321">
        <v>922</v>
      </c>
      <c r="B29321" t="s">
        <v>53</v>
      </c>
      <c r="C29321">
        <f>IF(Calculator!$H922="Yes",1,0)</f>
      </c>
    </row>
    <row r="29322" spans="1:3" x14ac:dyDescent="0.25">
      <c r="A29322">
        <v>922</v>
      </c>
      <c r="B29322" t="s">
        <v>54</v>
      </c>
      <c r="C29322">
        <f>(MIN(Calculator!$I922,30)-25)/5</f>
      </c>
    </row>
    <row r="29323" spans="1:3" x14ac:dyDescent="0.25">
      <c r="A29323">
        <v>922</v>
      </c>
      <c r="B29323" t="s">
        <v>55</v>
      </c>
      <c r="C29323">
        <f>(MAX(Calculator!$I922,30)-30)/5</f>
      </c>
    </row>
    <row r="29324" spans="1:3" x14ac:dyDescent="0.25">
      <c r="A29324">
        <v>922</v>
      </c>
      <c r="B29324" t="s">
        <v>56</v>
      </c>
      <c r="C29324">
        <f>(MIN(Calculator!$J922,60)-60)/-15</f>
      </c>
    </row>
    <row r="29325" spans="1:3" x14ac:dyDescent="0.25">
      <c r="A29325">
        <v>922</v>
      </c>
      <c r="B29325" t="s">
        <v>57</v>
      </c>
      <c r="C29325">
        <f>(MAX(Calculator!$J922,60)-90)/-15</f>
      </c>
    </row>
    <row r="29326" spans="1:3" x14ac:dyDescent="0.25">
      <c r="A29326">
        <v>922</v>
      </c>
      <c r="B29326" t="s">
        <v>58</v>
      </c>
      <c r="C29326">
        <f>IF(Calculator!$K922="Yes",1,0)</f>
      </c>
    </row>
    <row r="29327" spans="1:3" x14ac:dyDescent="0.25">
      <c r="A29327">
        <v>922</v>
      </c>
      <c r="B29327" t="s">
        <v>59</v>
      </c>
      <c r="C29327">
        <f>IF(Calculator!$L922="Yes",1,0)</f>
      </c>
    </row>
    <row r="29328" spans="1:3" x14ac:dyDescent="0.25">
      <c r="A29328">
        <v>922</v>
      </c>
      <c r="B29328" t="s">
        <v>60</v>
      </c>
      <c r="C29328">
        <f>((MAX(Calculator!$F922,110)-130)/20)*IF(Calculator!$K922="Yes",1,0)</f>
      </c>
    </row>
    <row r="29329" spans="1:3" x14ac:dyDescent="0.25">
      <c r="A29329">
        <v>922</v>
      </c>
      <c r="B29329" t="s">
        <v>61</v>
      </c>
      <c r="C29329">
        <f>((((Calculator!$D922-Calculator!$E922)*0.02586)-3.5))*IF(Calculator!$L922="Yes",1,0)</f>
      </c>
    </row>
    <row r="29330" spans="1:3" x14ac:dyDescent="0.25">
      <c r="A29330">
        <v>922</v>
      </c>
      <c r="B29330" t="s">
        <v>62</v>
      </c>
      <c r="C29330">
        <f>(((Calculator!$C922-55)/10)*(((((Calculator!$D922-Calculator!$E922)*0.02586)-3.5))))</f>
      </c>
    </row>
    <row r="29331" spans="1:3" x14ac:dyDescent="0.25">
      <c r="A29331">
        <v>922</v>
      </c>
      <c r="B29331" t="s">
        <v>63</v>
      </c>
      <c r="C29331">
        <f>(((Calculator!$C922-55)/10)*(((Calculator!$E922*0.02586)-1.3)/0.3))</f>
      </c>
    </row>
    <row r="29332" spans="1:3" x14ac:dyDescent="0.25">
      <c r="A29332">
        <v>922</v>
      </c>
      <c r="B29332" t="s">
        <v>64</v>
      </c>
      <c r="C29332">
        <f>(((Calculator!$C922-55)/10)*((MAX(Calculator!$F922,110)-130)/20))</f>
      </c>
    </row>
    <row r="29333" spans="1:3" x14ac:dyDescent="0.25">
      <c r="A29333">
        <v>922</v>
      </c>
      <c r="B29333" t="s">
        <v>65</v>
      </c>
      <c r="C29333">
        <f>(((Calculator!$C922-55)/10)*IF(Calculator!$G922="Yes",1,0))</f>
      </c>
    </row>
    <row r="29334" spans="1:3" x14ac:dyDescent="0.25">
      <c r="A29334">
        <v>922</v>
      </c>
      <c r="B29334" t="s">
        <v>66</v>
      </c>
      <c r="C29334">
        <f>(((Calculator!$C922-55)/10)*IF(Calculator!$H922="Yes",1,0))</f>
      </c>
    </row>
    <row r="29335" spans="1:3" x14ac:dyDescent="0.25">
      <c r="A29335">
        <v>922</v>
      </c>
      <c r="B29335" t="s">
        <v>67</v>
      </c>
      <c r="C29335">
        <f>(((Calculator!$C922-55)/10)*((MAX(Calculator!$I922,30)-30)/5))</f>
      </c>
    </row>
    <row r="29336" spans="1:3" x14ac:dyDescent="0.25">
      <c r="A29336">
        <v>922</v>
      </c>
      <c r="B29336" t="s">
        <v>68</v>
      </c>
      <c r="C29336">
        <f>(((Calculator!$C922-55)/10)*((MIN(Calculator!$J922,60)-60)/-15))</f>
      </c>
    </row>
    <row r="29337" spans="1:3" x14ac:dyDescent="0.25">
      <c r="A29337">
        <v>922</v>
      </c>
      <c r="B29337" t="s">
        <v>69</v>
      </c>
      <c r="C29337">
        <f>IF(AND(Calculator!$O922&lt;&gt;"",Calculator!$O922&gt;=4,Calculator!$O922&lt;=6),1,0)</f>
      </c>
    </row>
    <row r="29338" spans="1:3" x14ac:dyDescent="0.25">
      <c r="A29338">
        <v>922</v>
      </c>
      <c r="B29338" t="s">
        <v>70</v>
      </c>
      <c r="C29338">
        <f>IF(AND(Calculator!$O922&lt;&gt;"",Calculator!$O922&gt;=7,Calculator!$O922&lt;=10),1,0)</f>
      </c>
    </row>
    <row r="29339" spans="1:3" x14ac:dyDescent="0.25">
      <c r="A29339">
        <v>922</v>
      </c>
      <c r="B29339" t="s">
        <v>71</v>
      </c>
      <c r="C29339">
        <f>IF(Calculator!$O922="",1,0)</f>
      </c>
    </row>
    <row r="29340" spans="1:3" x14ac:dyDescent="0.25">
      <c r="A29340">
        <v>922</v>
      </c>
      <c r="B29340" t="s">
        <v>72</v>
      </c>
      <c r="C29340">
        <f>IF(OR(Calculator!$M922="",Calculator!$M922=0),0,LN(Calculator!$M922))</f>
      </c>
    </row>
    <row r="29341" spans="1:3" x14ac:dyDescent="0.25">
      <c r="A29341">
        <v>922</v>
      </c>
      <c r="B29341" t="s">
        <v>73</v>
      </c>
      <c r="C29341">
        <f>IF(Calculator!$M922="",1,0)</f>
      </c>
    </row>
    <row r="29342" spans="1:3" x14ac:dyDescent="0.25">
      <c r="A29342">
        <v>922</v>
      </c>
      <c r="B29342" t="s">
        <v>74</v>
      </c>
      <c r="C29342">
        <f>IF(Calculator!$N922="",0,(Calculator!$N922-5.3)*IF(Calculator!$G922="Yes",1,0))</f>
      </c>
    </row>
    <row r="29343" spans="1:3" x14ac:dyDescent="0.25">
      <c r="A29343">
        <v>922</v>
      </c>
      <c r="B29343" t="s">
        <v>75</v>
      </c>
      <c r="C29343">
        <f>IF(Calculator!$N922="",0,(Calculator!$N922-5.3)*(1-IF(Calculator!$G922="Yes",1,0)))</f>
      </c>
    </row>
    <row r="29344" spans="1:3" x14ac:dyDescent="0.25">
      <c r="A29344">
        <v>922</v>
      </c>
      <c r="B29344" t="s">
        <v>76</v>
      </c>
      <c r="C29344">
        <f>IF(Calculator!$N922="",1,0)</f>
      </c>
    </row>
    <row r="29345" spans="1:3" x14ac:dyDescent="0.25">
      <c r="A29345">
        <v>922</v>
      </c>
      <c r="B29345" t="s">
        <v>77</v>
      </c>
      <c r="C29345">
        <f>1</f>
      </c>
    </row>
    <row r="29346" spans="1:3" x14ac:dyDescent="0.25">
      <c r="A29346">
        <v>923</v>
      </c>
      <c r="B29346" t="s">
        <v>47</v>
      </c>
      <c r="C29346">
        <f>(Calculator!$C923-55)/10</f>
      </c>
    </row>
    <row r="29347" spans="1:3" x14ac:dyDescent="0.25">
      <c r="A29347">
        <v>923</v>
      </c>
      <c r="B29347" t="s">
        <v>48</v>
      </c>
      <c r="C29347">
        <f>((Calculator!$C923-55)/10)^2</f>
      </c>
    </row>
    <row r="29348" spans="1:3" x14ac:dyDescent="0.25">
      <c r="A29348">
        <v>923</v>
      </c>
      <c r="B29348" t="s">
        <v>49</v>
      </c>
      <c r="C29348">
        <f>((Calculator!$D923-Calculator!$E923)*0.02586)-3.5</f>
      </c>
    </row>
    <row r="29349" spans="1:3" x14ac:dyDescent="0.25">
      <c r="A29349">
        <v>923</v>
      </c>
      <c r="B29349" t="s">
        <v>50</v>
      </c>
      <c r="C29349">
        <f>((Calculator!$E923*0.02586)-1.3)/0.3</f>
      </c>
    </row>
    <row r="29350" spans="1:3" x14ac:dyDescent="0.25">
      <c r="A29350">
        <v>923</v>
      </c>
      <c r="B29350" t="s">
        <v>51</v>
      </c>
      <c r="C29350">
        <f>(MIN(Calculator!$F923,110)-110)/20</f>
      </c>
    </row>
    <row r="29351" spans="1:3" x14ac:dyDescent="0.25">
      <c r="A29351">
        <v>923</v>
      </c>
      <c r="B29351" t="s">
        <v>52</v>
      </c>
      <c r="C29351">
        <f>(MAX(Calculator!$F923,110)-130)/20</f>
      </c>
    </row>
    <row r="29352" spans="1:3" x14ac:dyDescent="0.25">
      <c r="A29352">
        <v>923</v>
      </c>
      <c r="B29352" t="s">
        <v>17</v>
      </c>
      <c r="C29352">
        <f>IF(Calculator!$G923="Yes",1,0)</f>
      </c>
    </row>
    <row r="29353" spans="1:3" x14ac:dyDescent="0.25">
      <c r="A29353">
        <v>923</v>
      </c>
      <c r="B29353" t="s">
        <v>53</v>
      </c>
      <c r="C29353">
        <f>IF(Calculator!$H923="Yes",1,0)</f>
      </c>
    </row>
    <row r="29354" spans="1:3" x14ac:dyDescent="0.25">
      <c r="A29354">
        <v>923</v>
      </c>
      <c r="B29354" t="s">
        <v>54</v>
      </c>
      <c r="C29354">
        <f>(MIN(Calculator!$I923,30)-25)/5</f>
      </c>
    </row>
    <row r="29355" spans="1:3" x14ac:dyDescent="0.25">
      <c r="A29355">
        <v>923</v>
      </c>
      <c r="B29355" t="s">
        <v>55</v>
      </c>
      <c r="C29355">
        <f>(MAX(Calculator!$I923,30)-30)/5</f>
      </c>
    </row>
    <row r="29356" spans="1:3" x14ac:dyDescent="0.25">
      <c r="A29356">
        <v>923</v>
      </c>
      <c r="B29356" t="s">
        <v>56</v>
      </c>
      <c r="C29356">
        <f>(MIN(Calculator!$J923,60)-60)/-15</f>
      </c>
    </row>
    <row r="29357" spans="1:3" x14ac:dyDescent="0.25">
      <c r="A29357">
        <v>923</v>
      </c>
      <c r="B29357" t="s">
        <v>57</v>
      </c>
      <c r="C29357">
        <f>(MAX(Calculator!$J923,60)-90)/-15</f>
      </c>
    </row>
    <row r="29358" spans="1:3" x14ac:dyDescent="0.25">
      <c r="A29358">
        <v>923</v>
      </c>
      <c r="B29358" t="s">
        <v>58</v>
      </c>
      <c r="C29358">
        <f>IF(Calculator!$K923="Yes",1,0)</f>
      </c>
    </row>
    <row r="29359" spans="1:3" x14ac:dyDescent="0.25">
      <c r="A29359">
        <v>923</v>
      </c>
      <c r="B29359" t="s">
        <v>59</v>
      </c>
      <c r="C29359">
        <f>IF(Calculator!$L923="Yes",1,0)</f>
      </c>
    </row>
    <row r="29360" spans="1:3" x14ac:dyDescent="0.25">
      <c r="A29360">
        <v>923</v>
      </c>
      <c r="B29360" t="s">
        <v>60</v>
      </c>
      <c r="C29360">
        <f>((MAX(Calculator!$F923,110)-130)/20)*IF(Calculator!$K923="Yes",1,0)</f>
      </c>
    </row>
    <row r="29361" spans="1:3" x14ac:dyDescent="0.25">
      <c r="A29361">
        <v>923</v>
      </c>
      <c r="B29361" t="s">
        <v>61</v>
      </c>
      <c r="C29361">
        <f>((((Calculator!$D923-Calculator!$E923)*0.02586)-3.5))*IF(Calculator!$L923="Yes",1,0)</f>
      </c>
    </row>
    <row r="29362" spans="1:3" x14ac:dyDescent="0.25">
      <c r="A29362">
        <v>923</v>
      </c>
      <c r="B29362" t="s">
        <v>62</v>
      </c>
      <c r="C29362">
        <f>(((Calculator!$C923-55)/10)*(((((Calculator!$D923-Calculator!$E923)*0.02586)-3.5))))</f>
      </c>
    </row>
    <row r="29363" spans="1:3" x14ac:dyDescent="0.25">
      <c r="A29363">
        <v>923</v>
      </c>
      <c r="B29363" t="s">
        <v>63</v>
      </c>
      <c r="C29363">
        <f>(((Calculator!$C923-55)/10)*(((Calculator!$E923*0.02586)-1.3)/0.3))</f>
      </c>
    </row>
    <row r="29364" spans="1:3" x14ac:dyDescent="0.25">
      <c r="A29364">
        <v>923</v>
      </c>
      <c r="B29364" t="s">
        <v>64</v>
      </c>
      <c r="C29364">
        <f>(((Calculator!$C923-55)/10)*((MAX(Calculator!$F923,110)-130)/20))</f>
      </c>
    </row>
    <row r="29365" spans="1:3" x14ac:dyDescent="0.25">
      <c r="A29365">
        <v>923</v>
      </c>
      <c r="B29365" t="s">
        <v>65</v>
      </c>
      <c r="C29365">
        <f>(((Calculator!$C923-55)/10)*IF(Calculator!$G923="Yes",1,0))</f>
      </c>
    </row>
    <row r="29366" spans="1:3" x14ac:dyDescent="0.25">
      <c r="A29366">
        <v>923</v>
      </c>
      <c r="B29366" t="s">
        <v>66</v>
      </c>
      <c r="C29366">
        <f>(((Calculator!$C923-55)/10)*IF(Calculator!$H923="Yes",1,0))</f>
      </c>
    </row>
    <row r="29367" spans="1:3" x14ac:dyDescent="0.25">
      <c r="A29367">
        <v>923</v>
      </c>
      <c r="B29367" t="s">
        <v>67</v>
      </c>
      <c r="C29367">
        <f>(((Calculator!$C923-55)/10)*((MAX(Calculator!$I923,30)-30)/5))</f>
      </c>
    </row>
    <row r="29368" spans="1:3" x14ac:dyDescent="0.25">
      <c r="A29368">
        <v>923</v>
      </c>
      <c r="B29368" t="s">
        <v>68</v>
      </c>
      <c r="C29368">
        <f>(((Calculator!$C923-55)/10)*((MIN(Calculator!$J923,60)-60)/-15))</f>
      </c>
    </row>
    <row r="29369" spans="1:3" x14ac:dyDescent="0.25">
      <c r="A29369">
        <v>923</v>
      </c>
      <c r="B29369" t="s">
        <v>69</v>
      </c>
      <c r="C29369">
        <f>IF(AND(Calculator!$O923&lt;&gt;"",Calculator!$O923&gt;=4,Calculator!$O923&lt;=6),1,0)</f>
      </c>
    </row>
    <row r="29370" spans="1:3" x14ac:dyDescent="0.25">
      <c r="A29370">
        <v>923</v>
      </c>
      <c r="B29370" t="s">
        <v>70</v>
      </c>
      <c r="C29370">
        <f>IF(AND(Calculator!$O923&lt;&gt;"",Calculator!$O923&gt;=7,Calculator!$O923&lt;=10),1,0)</f>
      </c>
    </row>
    <row r="29371" spans="1:3" x14ac:dyDescent="0.25">
      <c r="A29371">
        <v>923</v>
      </c>
      <c r="B29371" t="s">
        <v>71</v>
      </c>
      <c r="C29371">
        <f>IF(Calculator!$O923="",1,0)</f>
      </c>
    </row>
    <row r="29372" spans="1:3" x14ac:dyDescent="0.25">
      <c r="A29372">
        <v>923</v>
      </c>
      <c r="B29372" t="s">
        <v>72</v>
      </c>
      <c r="C29372">
        <f>IF(OR(Calculator!$M923="",Calculator!$M923=0),0,LN(Calculator!$M923))</f>
      </c>
    </row>
    <row r="29373" spans="1:3" x14ac:dyDescent="0.25">
      <c r="A29373">
        <v>923</v>
      </c>
      <c r="B29373" t="s">
        <v>73</v>
      </c>
      <c r="C29373">
        <f>IF(Calculator!$M923="",1,0)</f>
      </c>
    </row>
    <row r="29374" spans="1:3" x14ac:dyDescent="0.25">
      <c r="A29374">
        <v>923</v>
      </c>
      <c r="B29374" t="s">
        <v>74</v>
      </c>
      <c r="C29374">
        <f>IF(Calculator!$N923="",0,(Calculator!$N923-5.3)*IF(Calculator!$G923="Yes",1,0))</f>
      </c>
    </row>
    <row r="29375" spans="1:3" x14ac:dyDescent="0.25">
      <c r="A29375">
        <v>923</v>
      </c>
      <c r="B29375" t="s">
        <v>75</v>
      </c>
      <c r="C29375">
        <f>IF(Calculator!$N923="",0,(Calculator!$N923-5.3)*(1-IF(Calculator!$G923="Yes",1,0)))</f>
      </c>
    </row>
    <row r="29376" spans="1:3" x14ac:dyDescent="0.25">
      <c r="A29376">
        <v>923</v>
      </c>
      <c r="B29376" t="s">
        <v>76</v>
      </c>
      <c r="C29376">
        <f>IF(Calculator!$N923="",1,0)</f>
      </c>
    </row>
    <row r="29377" spans="1:3" x14ac:dyDescent="0.25">
      <c r="A29377">
        <v>923</v>
      </c>
      <c r="B29377" t="s">
        <v>77</v>
      </c>
      <c r="C29377">
        <f>1</f>
      </c>
    </row>
    <row r="29378" spans="1:3" x14ac:dyDescent="0.25">
      <c r="A29378">
        <v>924</v>
      </c>
      <c r="B29378" t="s">
        <v>47</v>
      </c>
      <c r="C29378">
        <f>(Calculator!$C924-55)/10</f>
      </c>
    </row>
    <row r="29379" spans="1:3" x14ac:dyDescent="0.25">
      <c r="A29379">
        <v>924</v>
      </c>
      <c r="B29379" t="s">
        <v>48</v>
      </c>
      <c r="C29379">
        <f>((Calculator!$C924-55)/10)^2</f>
      </c>
    </row>
    <row r="29380" spans="1:3" x14ac:dyDescent="0.25">
      <c r="A29380">
        <v>924</v>
      </c>
      <c r="B29380" t="s">
        <v>49</v>
      </c>
      <c r="C29380">
        <f>((Calculator!$D924-Calculator!$E924)*0.02586)-3.5</f>
      </c>
    </row>
    <row r="29381" spans="1:3" x14ac:dyDescent="0.25">
      <c r="A29381">
        <v>924</v>
      </c>
      <c r="B29381" t="s">
        <v>50</v>
      </c>
      <c r="C29381">
        <f>((Calculator!$E924*0.02586)-1.3)/0.3</f>
      </c>
    </row>
    <row r="29382" spans="1:3" x14ac:dyDescent="0.25">
      <c r="A29382">
        <v>924</v>
      </c>
      <c r="B29382" t="s">
        <v>51</v>
      </c>
      <c r="C29382">
        <f>(MIN(Calculator!$F924,110)-110)/20</f>
      </c>
    </row>
    <row r="29383" spans="1:3" x14ac:dyDescent="0.25">
      <c r="A29383">
        <v>924</v>
      </c>
      <c r="B29383" t="s">
        <v>52</v>
      </c>
      <c r="C29383">
        <f>(MAX(Calculator!$F924,110)-130)/20</f>
      </c>
    </row>
    <row r="29384" spans="1:3" x14ac:dyDescent="0.25">
      <c r="A29384">
        <v>924</v>
      </c>
      <c r="B29384" t="s">
        <v>17</v>
      </c>
      <c r="C29384">
        <f>IF(Calculator!$G924="Yes",1,0)</f>
      </c>
    </row>
    <row r="29385" spans="1:3" x14ac:dyDescent="0.25">
      <c r="A29385">
        <v>924</v>
      </c>
      <c r="B29385" t="s">
        <v>53</v>
      </c>
      <c r="C29385">
        <f>IF(Calculator!$H924="Yes",1,0)</f>
      </c>
    </row>
    <row r="29386" spans="1:3" x14ac:dyDescent="0.25">
      <c r="A29386">
        <v>924</v>
      </c>
      <c r="B29386" t="s">
        <v>54</v>
      </c>
      <c r="C29386">
        <f>(MIN(Calculator!$I924,30)-25)/5</f>
      </c>
    </row>
    <row r="29387" spans="1:3" x14ac:dyDescent="0.25">
      <c r="A29387">
        <v>924</v>
      </c>
      <c r="B29387" t="s">
        <v>55</v>
      </c>
      <c r="C29387">
        <f>(MAX(Calculator!$I924,30)-30)/5</f>
      </c>
    </row>
    <row r="29388" spans="1:3" x14ac:dyDescent="0.25">
      <c r="A29388">
        <v>924</v>
      </c>
      <c r="B29388" t="s">
        <v>56</v>
      </c>
      <c r="C29388">
        <f>(MIN(Calculator!$J924,60)-60)/-15</f>
      </c>
    </row>
    <row r="29389" spans="1:3" x14ac:dyDescent="0.25">
      <c r="A29389">
        <v>924</v>
      </c>
      <c r="B29389" t="s">
        <v>57</v>
      </c>
      <c r="C29389">
        <f>(MAX(Calculator!$J924,60)-90)/-15</f>
      </c>
    </row>
    <row r="29390" spans="1:3" x14ac:dyDescent="0.25">
      <c r="A29390">
        <v>924</v>
      </c>
      <c r="B29390" t="s">
        <v>58</v>
      </c>
      <c r="C29390">
        <f>IF(Calculator!$K924="Yes",1,0)</f>
      </c>
    </row>
    <row r="29391" spans="1:3" x14ac:dyDescent="0.25">
      <c r="A29391">
        <v>924</v>
      </c>
      <c r="B29391" t="s">
        <v>59</v>
      </c>
      <c r="C29391">
        <f>IF(Calculator!$L924="Yes",1,0)</f>
      </c>
    </row>
    <row r="29392" spans="1:3" x14ac:dyDescent="0.25">
      <c r="A29392">
        <v>924</v>
      </c>
      <c r="B29392" t="s">
        <v>60</v>
      </c>
      <c r="C29392">
        <f>((MAX(Calculator!$F924,110)-130)/20)*IF(Calculator!$K924="Yes",1,0)</f>
      </c>
    </row>
    <row r="29393" spans="1:3" x14ac:dyDescent="0.25">
      <c r="A29393">
        <v>924</v>
      </c>
      <c r="B29393" t="s">
        <v>61</v>
      </c>
      <c r="C29393">
        <f>((((Calculator!$D924-Calculator!$E924)*0.02586)-3.5))*IF(Calculator!$L924="Yes",1,0)</f>
      </c>
    </row>
    <row r="29394" spans="1:3" x14ac:dyDescent="0.25">
      <c r="A29394">
        <v>924</v>
      </c>
      <c r="B29394" t="s">
        <v>62</v>
      </c>
      <c r="C29394">
        <f>(((Calculator!$C924-55)/10)*(((((Calculator!$D924-Calculator!$E924)*0.02586)-3.5))))</f>
      </c>
    </row>
    <row r="29395" spans="1:3" x14ac:dyDescent="0.25">
      <c r="A29395">
        <v>924</v>
      </c>
      <c r="B29395" t="s">
        <v>63</v>
      </c>
      <c r="C29395">
        <f>(((Calculator!$C924-55)/10)*(((Calculator!$E924*0.02586)-1.3)/0.3))</f>
      </c>
    </row>
    <row r="29396" spans="1:3" x14ac:dyDescent="0.25">
      <c r="A29396">
        <v>924</v>
      </c>
      <c r="B29396" t="s">
        <v>64</v>
      </c>
      <c r="C29396">
        <f>(((Calculator!$C924-55)/10)*((MAX(Calculator!$F924,110)-130)/20))</f>
      </c>
    </row>
    <row r="29397" spans="1:3" x14ac:dyDescent="0.25">
      <c r="A29397">
        <v>924</v>
      </c>
      <c r="B29397" t="s">
        <v>65</v>
      </c>
      <c r="C29397">
        <f>(((Calculator!$C924-55)/10)*IF(Calculator!$G924="Yes",1,0))</f>
      </c>
    </row>
    <row r="29398" spans="1:3" x14ac:dyDescent="0.25">
      <c r="A29398">
        <v>924</v>
      </c>
      <c r="B29398" t="s">
        <v>66</v>
      </c>
      <c r="C29398">
        <f>(((Calculator!$C924-55)/10)*IF(Calculator!$H924="Yes",1,0))</f>
      </c>
    </row>
    <row r="29399" spans="1:3" x14ac:dyDescent="0.25">
      <c r="A29399">
        <v>924</v>
      </c>
      <c r="B29399" t="s">
        <v>67</v>
      </c>
      <c r="C29399">
        <f>(((Calculator!$C924-55)/10)*((MAX(Calculator!$I924,30)-30)/5))</f>
      </c>
    </row>
    <row r="29400" spans="1:3" x14ac:dyDescent="0.25">
      <c r="A29400">
        <v>924</v>
      </c>
      <c r="B29400" t="s">
        <v>68</v>
      </c>
      <c r="C29400">
        <f>(((Calculator!$C924-55)/10)*((MIN(Calculator!$J924,60)-60)/-15))</f>
      </c>
    </row>
    <row r="29401" spans="1:3" x14ac:dyDescent="0.25">
      <c r="A29401">
        <v>924</v>
      </c>
      <c r="B29401" t="s">
        <v>69</v>
      </c>
      <c r="C29401">
        <f>IF(AND(Calculator!$O924&lt;&gt;"",Calculator!$O924&gt;=4,Calculator!$O924&lt;=6),1,0)</f>
      </c>
    </row>
    <row r="29402" spans="1:3" x14ac:dyDescent="0.25">
      <c r="A29402">
        <v>924</v>
      </c>
      <c r="B29402" t="s">
        <v>70</v>
      </c>
      <c r="C29402">
        <f>IF(AND(Calculator!$O924&lt;&gt;"",Calculator!$O924&gt;=7,Calculator!$O924&lt;=10),1,0)</f>
      </c>
    </row>
    <row r="29403" spans="1:3" x14ac:dyDescent="0.25">
      <c r="A29403">
        <v>924</v>
      </c>
      <c r="B29403" t="s">
        <v>71</v>
      </c>
      <c r="C29403">
        <f>IF(Calculator!$O924="",1,0)</f>
      </c>
    </row>
    <row r="29404" spans="1:3" x14ac:dyDescent="0.25">
      <c r="A29404">
        <v>924</v>
      </c>
      <c r="B29404" t="s">
        <v>72</v>
      </c>
      <c r="C29404">
        <f>IF(OR(Calculator!$M924="",Calculator!$M924=0),0,LN(Calculator!$M924))</f>
      </c>
    </row>
    <row r="29405" spans="1:3" x14ac:dyDescent="0.25">
      <c r="A29405">
        <v>924</v>
      </c>
      <c r="B29405" t="s">
        <v>73</v>
      </c>
      <c r="C29405">
        <f>IF(Calculator!$M924="",1,0)</f>
      </c>
    </row>
    <row r="29406" spans="1:3" x14ac:dyDescent="0.25">
      <c r="A29406">
        <v>924</v>
      </c>
      <c r="B29406" t="s">
        <v>74</v>
      </c>
      <c r="C29406">
        <f>IF(Calculator!$N924="",0,(Calculator!$N924-5.3)*IF(Calculator!$G924="Yes",1,0))</f>
      </c>
    </row>
    <row r="29407" spans="1:3" x14ac:dyDescent="0.25">
      <c r="A29407">
        <v>924</v>
      </c>
      <c r="B29407" t="s">
        <v>75</v>
      </c>
      <c r="C29407">
        <f>IF(Calculator!$N924="",0,(Calculator!$N924-5.3)*(1-IF(Calculator!$G924="Yes",1,0)))</f>
      </c>
    </row>
    <row r="29408" spans="1:3" x14ac:dyDescent="0.25">
      <c r="A29408">
        <v>924</v>
      </c>
      <c r="B29408" t="s">
        <v>76</v>
      </c>
      <c r="C29408">
        <f>IF(Calculator!$N924="",1,0)</f>
      </c>
    </row>
    <row r="29409" spans="1:3" x14ac:dyDescent="0.25">
      <c r="A29409">
        <v>924</v>
      </c>
      <c r="B29409" t="s">
        <v>77</v>
      </c>
      <c r="C29409">
        <f>1</f>
      </c>
    </row>
    <row r="29410" spans="1:3" x14ac:dyDescent="0.25">
      <c r="A29410">
        <v>925</v>
      </c>
      <c r="B29410" t="s">
        <v>47</v>
      </c>
      <c r="C29410">
        <f>(Calculator!$C925-55)/10</f>
      </c>
    </row>
    <row r="29411" spans="1:3" x14ac:dyDescent="0.25">
      <c r="A29411">
        <v>925</v>
      </c>
      <c r="B29411" t="s">
        <v>48</v>
      </c>
      <c r="C29411">
        <f>((Calculator!$C925-55)/10)^2</f>
      </c>
    </row>
    <row r="29412" spans="1:3" x14ac:dyDescent="0.25">
      <c r="A29412">
        <v>925</v>
      </c>
      <c r="B29412" t="s">
        <v>49</v>
      </c>
      <c r="C29412">
        <f>((Calculator!$D925-Calculator!$E925)*0.02586)-3.5</f>
      </c>
    </row>
    <row r="29413" spans="1:3" x14ac:dyDescent="0.25">
      <c r="A29413">
        <v>925</v>
      </c>
      <c r="B29413" t="s">
        <v>50</v>
      </c>
      <c r="C29413">
        <f>((Calculator!$E925*0.02586)-1.3)/0.3</f>
      </c>
    </row>
    <row r="29414" spans="1:3" x14ac:dyDescent="0.25">
      <c r="A29414">
        <v>925</v>
      </c>
      <c r="B29414" t="s">
        <v>51</v>
      </c>
      <c r="C29414">
        <f>(MIN(Calculator!$F925,110)-110)/20</f>
      </c>
    </row>
    <row r="29415" spans="1:3" x14ac:dyDescent="0.25">
      <c r="A29415">
        <v>925</v>
      </c>
      <c r="B29415" t="s">
        <v>52</v>
      </c>
      <c r="C29415">
        <f>(MAX(Calculator!$F925,110)-130)/20</f>
      </c>
    </row>
    <row r="29416" spans="1:3" x14ac:dyDescent="0.25">
      <c r="A29416">
        <v>925</v>
      </c>
      <c r="B29416" t="s">
        <v>17</v>
      </c>
      <c r="C29416">
        <f>IF(Calculator!$G925="Yes",1,0)</f>
      </c>
    </row>
    <row r="29417" spans="1:3" x14ac:dyDescent="0.25">
      <c r="A29417">
        <v>925</v>
      </c>
      <c r="B29417" t="s">
        <v>53</v>
      </c>
      <c r="C29417">
        <f>IF(Calculator!$H925="Yes",1,0)</f>
      </c>
    </row>
    <row r="29418" spans="1:3" x14ac:dyDescent="0.25">
      <c r="A29418">
        <v>925</v>
      </c>
      <c r="B29418" t="s">
        <v>54</v>
      </c>
      <c r="C29418">
        <f>(MIN(Calculator!$I925,30)-25)/5</f>
      </c>
    </row>
    <row r="29419" spans="1:3" x14ac:dyDescent="0.25">
      <c r="A29419">
        <v>925</v>
      </c>
      <c r="B29419" t="s">
        <v>55</v>
      </c>
      <c r="C29419">
        <f>(MAX(Calculator!$I925,30)-30)/5</f>
      </c>
    </row>
    <row r="29420" spans="1:3" x14ac:dyDescent="0.25">
      <c r="A29420">
        <v>925</v>
      </c>
      <c r="B29420" t="s">
        <v>56</v>
      </c>
      <c r="C29420">
        <f>(MIN(Calculator!$J925,60)-60)/-15</f>
      </c>
    </row>
    <row r="29421" spans="1:3" x14ac:dyDescent="0.25">
      <c r="A29421">
        <v>925</v>
      </c>
      <c r="B29421" t="s">
        <v>57</v>
      </c>
      <c r="C29421">
        <f>(MAX(Calculator!$J925,60)-90)/-15</f>
      </c>
    </row>
    <row r="29422" spans="1:3" x14ac:dyDescent="0.25">
      <c r="A29422">
        <v>925</v>
      </c>
      <c r="B29422" t="s">
        <v>58</v>
      </c>
      <c r="C29422">
        <f>IF(Calculator!$K925="Yes",1,0)</f>
      </c>
    </row>
    <row r="29423" spans="1:3" x14ac:dyDescent="0.25">
      <c r="A29423">
        <v>925</v>
      </c>
      <c r="B29423" t="s">
        <v>59</v>
      </c>
      <c r="C29423">
        <f>IF(Calculator!$L925="Yes",1,0)</f>
      </c>
    </row>
    <row r="29424" spans="1:3" x14ac:dyDescent="0.25">
      <c r="A29424">
        <v>925</v>
      </c>
      <c r="B29424" t="s">
        <v>60</v>
      </c>
      <c r="C29424">
        <f>((MAX(Calculator!$F925,110)-130)/20)*IF(Calculator!$K925="Yes",1,0)</f>
      </c>
    </row>
    <row r="29425" spans="1:3" x14ac:dyDescent="0.25">
      <c r="A29425">
        <v>925</v>
      </c>
      <c r="B29425" t="s">
        <v>61</v>
      </c>
      <c r="C29425">
        <f>((((Calculator!$D925-Calculator!$E925)*0.02586)-3.5))*IF(Calculator!$L925="Yes",1,0)</f>
      </c>
    </row>
    <row r="29426" spans="1:3" x14ac:dyDescent="0.25">
      <c r="A29426">
        <v>925</v>
      </c>
      <c r="B29426" t="s">
        <v>62</v>
      </c>
      <c r="C29426">
        <f>(((Calculator!$C925-55)/10)*(((((Calculator!$D925-Calculator!$E925)*0.02586)-3.5))))</f>
      </c>
    </row>
    <row r="29427" spans="1:3" x14ac:dyDescent="0.25">
      <c r="A29427">
        <v>925</v>
      </c>
      <c r="B29427" t="s">
        <v>63</v>
      </c>
      <c r="C29427">
        <f>(((Calculator!$C925-55)/10)*(((Calculator!$E925*0.02586)-1.3)/0.3))</f>
      </c>
    </row>
    <row r="29428" spans="1:3" x14ac:dyDescent="0.25">
      <c r="A29428">
        <v>925</v>
      </c>
      <c r="B29428" t="s">
        <v>64</v>
      </c>
      <c r="C29428">
        <f>(((Calculator!$C925-55)/10)*((MAX(Calculator!$F925,110)-130)/20))</f>
      </c>
    </row>
    <row r="29429" spans="1:3" x14ac:dyDescent="0.25">
      <c r="A29429">
        <v>925</v>
      </c>
      <c r="B29429" t="s">
        <v>65</v>
      </c>
      <c r="C29429">
        <f>(((Calculator!$C925-55)/10)*IF(Calculator!$G925="Yes",1,0))</f>
      </c>
    </row>
    <row r="29430" spans="1:3" x14ac:dyDescent="0.25">
      <c r="A29430">
        <v>925</v>
      </c>
      <c r="B29430" t="s">
        <v>66</v>
      </c>
      <c r="C29430">
        <f>(((Calculator!$C925-55)/10)*IF(Calculator!$H925="Yes",1,0))</f>
      </c>
    </row>
    <row r="29431" spans="1:3" x14ac:dyDescent="0.25">
      <c r="A29431">
        <v>925</v>
      </c>
      <c r="B29431" t="s">
        <v>67</v>
      </c>
      <c r="C29431">
        <f>(((Calculator!$C925-55)/10)*((MAX(Calculator!$I925,30)-30)/5))</f>
      </c>
    </row>
    <row r="29432" spans="1:3" x14ac:dyDescent="0.25">
      <c r="A29432">
        <v>925</v>
      </c>
      <c r="B29432" t="s">
        <v>68</v>
      </c>
      <c r="C29432">
        <f>(((Calculator!$C925-55)/10)*((MIN(Calculator!$J925,60)-60)/-15))</f>
      </c>
    </row>
    <row r="29433" spans="1:3" x14ac:dyDescent="0.25">
      <c r="A29433">
        <v>925</v>
      </c>
      <c r="B29433" t="s">
        <v>69</v>
      </c>
      <c r="C29433">
        <f>IF(AND(Calculator!$O925&lt;&gt;"",Calculator!$O925&gt;=4,Calculator!$O925&lt;=6),1,0)</f>
      </c>
    </row>
    <row r="29434" spans="1:3" x14ac:dyDescent="0.25">
      <c r="A29434">
        <v>925</v>
      </c>
      <c r="B29434" t="s">
        <v>70</v>
      </c>
      <c r="C29434">
        <f>IF(AND(Calculator!$O925&lt;&gt;"",Calculator!$O925&gt;=7,Calculator!$O925&lt;=10),1,0)</f>
      </c>
    </row>
    <row r="29435" spans="1:3" x14ac:dyDescent="0.25">
      <c r="A29435">
        <v>925</v>
      </c>
      <c r="B29435" t="s">
        <v>71</v>
      </c>
      <c r="C29435">
        <f>IF(Calculator!$O925="",1,0)</f>
      </c>
    </row>
    <row r="29436" spans="1:3" x14ac:dyDescent="0.25">
      <c r="A29436">
        <v>925</v>
      </c>
      <c r="B29436" t="s">
        <v>72</v>
      </c>
      <c r="C29436">
        <f>IF(OR(Calculator!$M925="",Calculator!$M925=0),0,LN(Calculator!$M925))</f>
      </c>
    </row>
    <row r="29437" spans="1:3" x14ac:dyDescent="0.25">
      <c r="A29437">
        <v>925</v>
      </c>
      <c r="B29437" t="s">
        <v>73</v>
      </c>
      <c r="C29437">
        <f>IF(Calculator!$M925="",1,0)</f>
      </c>
    </row>
    <row r="29438" spans="1:3" x14ac:dyDescent="0.25">
      <c r="A29438">
        <v>925</v>
      </c>
      <c r="B29438" t="s">
        <v>74</v>
      </c>
      <c r="C29438">
        <f>IF(Calculator!$N925="",0,(Calculator!$N925-5.3)*IF(Calculator!$G925="Yes",1,0))</f>
      </c>
    </row>
    <row r="29439" spans="1:3" x14ac:dyDescent="0.25">
      <c r="A29439">
        <v>925</v>
      </c>
      <c r="B29439" t="s">
        <v>75</v>
      </c>
      <c r="C29439">
        <f>IF(Calculator!$N925="",0,(Calculator!$N925-5.3)*(1-IF(Calculator!$G925="Yes",1,0)))</f>
      </c>
    </row>
    <row r="29440" spans="1:3" x14ac:dyDescent="0.25">
      <c r="A29440">
        <v>925</v>
      </c>
      <c r="B29440" t="s">
        <v>76</v>
      </c>
      <c r="C29440">
        <f>IF(Calculator!$N925="",1,0)</f>
      </c>
    </row>
    <row r="29441" spans="1:3" x14ac:dyDescent="0.25">
      <c r="A29441">
        <v>925</v>
      </c>
      <c r="B29441" t="s">
        <v>77</v>
      </c>
      <c r="C29441">
        <f>1</f>
      </c>
    </row>
    <row r="29442" spans="1:3" x14ac:dyDescent="0.25">
      <c r="A29442">
        <v>926</v>
      </c>
      <c r="B29442" t="s">
        <v>47</v>
      </c>
      <c r="C29442">
        <f>(Calculator!$C926-55)/10</f>
      </c>
    </row>
    <row r="29443" spans="1:3" x14ac:dyDescent="0.25">
      <c r="A29443">
        <v>926</v>
      </c>
      <c r="B29443" t="s">
        <v>48</v>
      </c>
      <c r="C29443">
        <f>((Calculator!$C926-55)/10)^2</f>
      </c>
    </row>
    <row r="29444" spans="1:3" x14ac:dyDescent="0.25">
      <c r="A29444">
        <v>926</v>
      </c>
      <c r="B29444" t="s">
        <v>49</v>
      </c>
      <c r="C29444">
        <f>((Calculator!$D926-Calculator!$E926)*0.02586)-3.5</f>
      </c>
    </row>
    <row r="29445" spans="1:3" x14ac:dyDescent="0.25">
      <c r="A29445">
        <v>926</v>
      </c>
      <c r="B29445" t="s">
        <v>50</v>
      </c>
      <c r="C29445">
        <f>((Calculator!$E926*0.02586)-1.3)/0.3</f>
      </c>
    </row>
    <row r="29446" spans="1:3" x14ac:dyDescent="0.25">
      <c r="A29446">
        <v>926</v>
      </c>
      <c r="B29446" t="s">
        <v>51</v>
      </c>
      <c r="C29446">
        <f>(MIN(Calculator!$F926,110)-110)/20</f>
      </c>
    </row>
    <row r="29447" spans="1:3" x14ac:dyDescent="0.25">
      <c r="A29447">
        <v>926</v>
      </c>
      <c r="B29447" t="s">
        <v>52</v>
      </c>
      <c r="C29447">
        <f>(MAX(Calculator!$F926,110)-130)/20</f>
      </c>
    </row>
    <row r="29448" spans="1:3" x14ac:dyDescent="0.25">
      <c r="A29448">
        <v>926</v>
      </c>
      <c r="B29448" t="s">
        <v>17</v>
      </c>
      <c r="C29448">
        <f>IF(Calculator!$G926="Yes",1,0)</f>
      </c>
    </row>
    <row r="29449" spans="1:3" x14ac:dyDescent="0.25">
      <c r="A29449">
        <v>926</v>
      </c>
      <c r="B29449" t="s">
        <v>53</v>
      </c>
      <c r="C29449">
        <f>IF(Calculator!$H926="Yes",1,0)</f>
      </c>
    </row>
    <row r="29450" spans="1:3" x14ac:dyDescent="0.25">
      <c r="A29450">
        <v>926</v>
      </c>
      <c r="B29450" t="s">
        <v>54</v>
      </c>
      <c r="C29450">
        <f>(MIN(Calculator!$I926,30)-25)/5</f>
      </c>
    </row>
    <row r="29451" spans="1:3" x14ac:dyDescent="0.25">
      <c r="A29451">
        <v>926</v>
      </c>
      <c r="B29451" t="s">
        <v>55</v>
      </c>
      <c r="C29451">
        <f>(MAX(Calculator!$I926,30)-30)/5</f>
      </c>
    </row>
    <row r="29452" spans="1:3" x14ac:dyDescent="0.25">
      <c r="A29452">
        <v>926</v>
      </c>
      <c r="B29452" t="s">
        <v>56</v>
      </c>
      <c r="C29452">
        <f>(MIN(Calculator!$J926,60)-60)/-15</f>
      </c>
    </row>
    <row r="29453" spans="1:3" x14ac:dyDescent="0.25">
      <c r="A29453">
        <v>926</v>
      </c>
      <c r="B29453" t="s">
        <v>57</v>
      </c>
      <c r="C29453">
        <f>(MAX(Calculator!$J926,60)-90)/-15</f>
      </c>
    </row>
    <row r="29454" spans="1:3" x14ac:dyDescent="0.25">
      <c r="A29454">
        <v>926</v>
      </c>
      <c r="B29454" t="s">
        <v>58</v>
      </c>
      <c r="C29454">
        <f>IF(Calculator!$K926="Yes",1,0)</f>
      </c>
    </row>
    <row r="29455" spans="1:3" x14ac:dyDescent="0.25">
      <c r="A29455">
        <v>926</v>
      </c>
      <c r="B29455" t="s">
        <v>59</v>
      </c>
      <c r="C29455">
        <f>IF(Calculator!$L926="Yes",1,0)</f>
      </c>
    </row>
    <row r="29456" spans="1:3" x14ac:dyDescent="0.25">
      <c r="A29456">
        <v>926</v>
      </c>
      <c r="B29456" t="s">
        <v>60</v>
      </c>
      <c r="C29456">
        <f>((MAX(Calculator!$F926,110)-130)/20)*IF(Calculator!$K926="Yes",1,0)</f>
      </c>
    </row>
    <row r="29457" spans="1:3" x14ac:dyDescent="0.25">
      <c r="A29457">
        <v>926</v>
      </c>
      <c r="B29457" t="s">
        <v>61</v>
      </c>
      <c r="C29457">
        <f>((((Calculator!$D926-Calculator!$E926)*0.02586)-3.5))*IF(Calculator!$L926="Yes",1,0)</f>
      </c>
    </row>
    <row r="29458" spans="1:3" x14ac:dyDescent="0.25">
      <c r="A29458">
        <v>926</v>
      </c>
      <c r="B29458" t="s">
        <v>62</v>
      </c>
      <c r="C29458">
        <f>(((Calculator!$C926-55)/10)*(((((Calculator!$D926-Calculator!$E926)*0.02586)-3.5))))</f>
      </c>
    </row>
    <row r="29459" spans="1:3" x14ac:dyDescent="0.25">
      <c r="A29459">
        <v>926</v>
      </c>
      <c r="B29459" t="s">
        <v>63</v>
      </c>
      <c r="C29459">
        <f>(((Calculator!$C926-55)/10)*(((Calculator!$E926*0.02586)-1.3)/0.3))</f>
      </c>
    </row>
    <row r="29460" spans="1:3" x14ac:dyDescent="0.25">
      <c r="A29460">
        <v>926</v>
      </c>
      <c r="B29460" t="s">
        <v>64</v>
      </c>
      <c r="C29460">
        <f>(((Calculator!$C926-55)/10)*((MAX(Calculator!$F926,110)-130)/20))</f>
      </c>
    </row>
    <row r="29461" spans="1:3" x14ac:dyDescent="0.25">
      <c r="A29461">
        <v>926</v>
      </c>
      <c r="B29461" t="s">
        <v>65</v>
      </c>
      <c r="C29461">
        <f>(((Calculator!$C926-55)/10)*IF(Calculator!$G926="Yes",1,0))</f>
      </c>
    </row>
    <row r="29462" spans="1:3" x14ac:dyDescent="0.25">
      <c r="A29462">
        <v>926</v>
      </c>
      <c r="B29462" t="s">
        <v>66</v>
      </c>
      <c r="C29462">
        <f>(((Calculator!$C926-55)/10)*IF(Calculator!$H926="Yes",1,0))</f>
      </c>
    </row>
    <row r="29463" spans="1:3" x14ac:dyDescent="0.25">
      <c r="A29463">
        <v>926</v>
      </c>
      <c r="B29463" t="s">
        <v>67</v>
      </c>
      <c r="C29463">
        <f>(((Calculator!$C926-55)/10)*((MAX(Calculator!$I926,30)-30)/5))</f>
      </c>
    </row>
    <row r="29464" spans="1:3" x14ac:dyDescent="0.25">
      <c r="A29464">
        <v>926</v>
      </c>
      <c r="B29464" t="s">
        <v>68</v>
      </c>
      <c r="C29464">
        <f>(((Calculator!$C926-55)/10)*((MIN(Calculator!$J926,60)-60)/-15))</f>
      </c>
    </row>
    <row r="29465" spans="1:3" x14ac:dyDescent="0.25">
      <c r="A29465">
        <v>926</v>
      </c>
      <c r="B29465" t="s">
        <v>69</v>
      </c>
      <c r="C29465">
        <f>IF(AND(Calculator!$O926&lt;&gt;"",Calculator!$O926&gt;=4,Calculator!$O926&lt;=6),1,0)</f>
      </c>
    </row>
    <row r="29466" spans="1:3" x14ac:dyDescent="0.25">
      <c r="A29466">
        <v>926</v>
      </c>
      <c r="B29466" t="s">
        <v>70</v>
      </c>
      <c r="C29466">
        <f>IF(AND(Calculator!$O926&lt;&gt;"",Calculator!$O926&gt;=7,Calculator!$O926&lt;=10),1,0)</f>
      </c>
    </row>
    <row r="29467" spans="1:3" x14ac:dyDescent="0.25">
      <c r="A29467">
        <v>926</v>
      </c>
      <c r="B29467" t="s">
        <v>71</v>
      </c>
      <c r="C29467">
        <f>IF(Calculator!$O926="",1,0)</f>
      </c>
    </row>
    <row r="29468" spans="1:3" x14ac:dyDescent="0.25">
      <c r="A29468">
        <v>926</v>
      </c>
      <c r="B29468" t="s">
        <v>72</v>
      </c>
      <c r="C29468">
        <f>IF(OR(Calculator!$M926="",Calculator!$M926=0),0,LN(Calculator!$M926))</f>
      </c>
    </row>
    <row r="29469" spans="1:3" x14ac:dyDescent="0.25">
      <c r="A29469">
        <v>926</v>
      </c>
      <c r="B29469" t="s">
        <v>73</v>
      </c>
      <c r="C29469">
        <f>IF(Calculator!$M926="",1,0)</f>
      </c>
    </row>
    <row r="29470" spans="1:3" x14ac:dyDescent="0.25">
      <c r="A29470">
        <v>926</v>
      </c>
      <c r="B29470" t="s">
        <v>74</v>
      </c>
      <c r="C29470">
        <f>IF(Calculator!$N926="",0,(Calculator!$N926-5.3)*IF(Calculator!$G926="Yes",1,0))</f>
      </c>
    </row>
    <row r="29471" spans="1:3" x14ac:dyDescent="0.25">
      <c r="A29471">
        <v>926</v>
      </c>
      <c r="B29471" t="s">
        <v>75</v>
      </c>
      <c r="C29471">
        <f>IF(Calculator!$N926="",0,(Calculator!$N926-5.3)*(1-IF(Calculator!$G926="Yes",1,0)))</f>
      </c>
    </row>
    <row r="29472" spans="1:3" x14ac:dyDescent="0.25">
      <c r="A29472">
        <v>926</v>
      </c>
      <c r="B29472" t="s">
        <v>76</v>
      </c>
      <c r="C29472">
        <f>IF(Calculator!$N926="",1,0)</f>
      </c>
    </row>
    <row r="29473" spans="1:3" x14ac:dyDescent="0.25">
      <c r="A29473">
        <v>926</v>
      </c>
      <c r="B29473" t="s">
        <v>77</v>
      </c>
      <c r="C29473">
        <f>1</f>
      </c>
    </row>
    <row r="29474" spans="1:3" x14ac:dyDescent="0.25">
      <c r="A29474">
        <v>927</v>
      </c>
      <c r="B29474" t="s">
        <v>47</v>
      </c>
      <c r="C29474">
        <f>(Calculator!$C927-55)/10</f>
      </c>
    </row>
    <row r="29475" spans="1:3" x14ac:dyDescent="0.25">
      <c r="A29475">
        <v>927</v>
      </c>
      <c r="B29475" t="s">
        <v>48</v>
      </c>
      <c r="C29475">
        <f>((Calculator!$C927-55)/10)^2</f>
      </c>
    </row>
    <row r="29476" spans="1:3" x14ac:dyDescent="0.25">
      <c r="A29476">
        <v>927</v>
      </c>
      <c r="B29476" t="s">
        <v>49</v>
      </c>
      <c r="C29476">
        <f>((Calculator!$D927-Calculator!$E927)*0.02586)-3.5</f>
      </c>
    </row>
    <row r="29477" spans="1:3" x14ac:dyDescent="0.25">
      <c r="A29477">
        <v>927</v>
      </c>
      <c r="B29477" t="s">
        <v>50</v>
      </c>
      <c r="C29477">
        <f>((Calculator!$E927*0.02586)-1.3)/0.3</f>
      </c>
    </row>
    <row r="29478" spans="1:3" x14ac:dyDescent="0.25">
      <c r="A29478">
        <v>927</v>
      </c>
      <c r="B29478" t="s">
        <v>51</v>
      </c>
      <c r="C29478">
        <f>(MIN(Calculator!$F927,110)-110)/20</f>
      </c>
    </row>
    <row r="29479" spans="1:3" x14ac:dyDescent="0.25">
      <c r="A29479">
        <v>927</v>
      </c>
      <c r="B29479" t="s">
        <v>52</v>
      </c>
      <c r="C29479">
        <f>(MAX(Calculator!$F927,110)-130)/20</f>
      </c>
    </row>
    <row r="29480" spans="1:3" x14ac:dyDescent="0.25">
      <c r="A29480">
        <v>927</v>
      </c>
      <c r="B29480" t="s">
        <v>17</v>
      </c>
      <c r="C29480">
        <f>IF(Calculator!$G927="Yes",1,0)</f>
      </c>
    </row>
    <row r="29481" spans="1:3" x14ac:dyDescent="0.25">
      <c r="A29481">
        <v>927</v>
      </c>
      <c r="B29481" t="s">
        <v>53</v>
      </c>
      <c r="C29481">
        <f>IF(Calculator!$H927="Yes",1,0)</f>
      </c>
    </row>
    <row r="29482" spans="1:3" x14ac:dyDescent="0.25">
      <c r="A29482">
        <v>927</v>
      </c>
      <c r="B29482" t="s">
        <v>54</v>
      </c>
      <c r="C29482">
        <f>(MIN(Calculator!$I927,30)-25)/5</f>
      </c>
    </row>
    <row r="29483" spans="1:3" x14ac:dyDescent="0.25">
      <c r="A29483">
        <v>927</v>
      </c>
      <c r="B29483" t="s">
        <v>55</v>
      </c>
      <c r="C29483">
        <f>(MAX(Calculator!$I927,30)-30)/5</f>
      </c>
    </row>
    <row r="29484" spans="1:3" x14ac:dyDescent="0.25">
      <c r="A29484">
        <v>927</v>
      </c>
      <c r="B29484" t="s">
        <v>56</v>
      </c>
      <c r="C29484">
        <f>(MIN(Calculator!$J927,60)-60)/-15</f>
      </c>
    </row>
    <row r="29485" spans="1:3" x14ac:dyDescent="0.25">
      <c r="A29485">
        <v>927</v>
      </c>
      <c r="B29485" t="s">
        <v>57</v>
      </c>
      <c r="C29485">
        <f>(MAX(Calculator!$J927,60)-90)/-15</f>
      </c>
    </row>
    <row r="29486" spans="1:3" x14ac:dyDescent="0.25">
      <c r="A29486">
        <v>927</v>
      </c>
      <c r="B29486" t="s">
        <v>58</v>
      </c>
      <c r="C29486">
        <f>IF(Calculator!$K927="Yes",1,0)</f>
      </c>
    </row>
    <row r="29487" spans="1:3" x14ac:dyDescent="0.25">
      <c r="A29487">
        <v>927</v>
      </c>
      <c r="B29487" t="s">
        <v>59</v>
      </c>
      <c r="C29487">
        <f>IF(Calculator!$L927="Yes",1,0)</f>
      </c>
    </row>
    <row r="29488" spans="1:3" x14ac:dyDescent="0.25">
      <c r="A29488">
        <v>927</v>
      </c>
      <c r="B29488" t="s">
        <v>60</v>
      </c>
      <c r="C29488">
        <f>((MAX(Calculator!$F927,110)-130)/20)*IF(Calculator!$K927="Yes",1,0)</f>
      </c>
    </row>
    <row r="29489" spans="1:3" x14ac:dyDescent="0.25">
      <c r="A29489">
        <v>927</v>
      </c>
      <c r="B29489" t="s">
        <v>61</v>
      </c>
      <c r="C29489">
        <f>((((Calculator!$D927-Calculator!$E927)*0.02586)-3.5))*IF(Calculator!$L927="Yes",1,0)</f>
      </c>
    </row>
    <row r="29490" spans="1:3" x14ac:dyDescent="0.25">
      <c r="A29490">
        <v>927</v>
      </c>
      <c r="B29490" t="s">
        <v>62</v>
      </c>
      <c r="C29490">
        <f>(((Calculator!$C927-55)/10)*(((((Calculator!$D927-Calculator!$E927)*0.02586)-3.5))))</f>
      </c>
    </row>
    <row r="29491" spans="1:3" x14ac:dyDescent="0.25">
      <c r="A29491">
        <v>927</v>
      </c>
      <c r="B29491" t="s">
        <v>63</v>
      </c>
      <c r="C29491">
        <f>(((Calculator!$C927-55)/10)*(((Calculator!$E927*0.02586)-1.3)/0.3))</f>
      </c>
    </row>
    <row r="29492" spans="1:3" x14ac:dyDescent="0.25">
      <c r="A29492">
        <v>927</v>
      </c>
      <c r="B29492" t="s">
        <v>64</v>
      </c>
      <c r="C29492">
        <f>(((Calculator!$C927-55)/10)*((MAX(Calculator!$F927,110)-130)/20))</f>
      </c>
    </row>
    <row r="29493" spans="1:3" x14ac:dyDescent="0.25">
      <c r="A29493">
        <v>927</v>
      </c>
      <c r="B29493" t="s">
        <v>65</v>
      </c>
      <c r="C29493">
        <f>(((Calculator!$C927-55)/10)*IF(Calculator!$G927="Yes",1,0))</f>
      </c>
    </row>
    <row r="29494" spans="1:3" x14ac:dyDescent="0.25">
      <c r="A29494">
        <v>927</v>
      </c>
      <c r="B29494" t="s">
        <v>66</v>
      </c>
      <c r="C29494">
        <f>(((Calculator!$C927-55)/10)*IF(Calculator!$H927="Yes",1,0))</f>
      </c>
    </row>
    <row r="29495" spans="1:3" x14ac:dyDescent="0.25">
      <c r="A29495">
        <v>927</v>
      </c>
      <c r="B29495" t="s">
        <v>67</v>
      </c>
      <c r="C29495">
        <f>(((Calculator!$C927-55)/10)*((MAX(Calculator!$I927,30)-30)/5))</f>
      </c>
    </row>
    <row r="29496" spans="1:3" x14ac:dyDescent="0.25">
      <c r="A29496">
        <v>927</v>
      </c>
      <c r="B29496" t="s">
        <v>68</v>
      </c>
      <c r="C29496">
        <f>(((Calculator!$C927-55)/10)*((MIN(Calculator!$J927,60)-60)/-15))</f>
      </c>
    </row>
    <row r="29497" spans="1:3" x14ac:dyDescent="0.25">
      <c r="A29497">
        <v>927</v>
      </c>
      <c r="B29497" t="s">
        <v>69</v>
      </c>
      <c r="C29497">
        <f>IF(AND(Calculator!$O927&lt;&gt;"",Calculator!$O927&gt;=4,Calculator!$O927&lt;=6),1,0)</f>
      </c>
    </row>
    <row r="29498" spans="1:3" x14ac:dyDescent="0.25">
      <c r="A29498">
        <v>927</v>
      </c>
      <c r="B29498" t="s">
        <v>70</v>
      </c>
      <c r="C29498">
        <f>IF(AND(Calculator!$O927&lt;&gt;"",Calculator!$O927&gt;=7,Calculator!$O927&lt;=10),1,0)</f>
      </c>
    </row>
    <row r="29499" spans="1:3" x14ac:dyDescent="0.25">
      <c r="A29499">
        <v>927</v>
      </c>
      <c r="B29499" t="s">
        <v>71</v>
      </c>
      <c r="C29499">
        <f>IF(Calculator!$O927="",1,0)</f>
      </c>
    </row>
    <row r="29500" spans="1:3" x14ac:dyDescent="0.25">
      <c r="A29500">
        <v>927</v>
      </c>
      <c r="B29500" t="s">
        <v>72</v>
      </c>
      <c r="C29500">
        <f>IF(OR(Calculator!$M927="",Calculator!$M927=0),0,LN(Calculator!$M927))</f>
      </c>
    </row>
    <row r="29501" spans="1:3" x14ac:dyDescent="0.25">
      <c r="A29501">
        <v>927</v>
      </c>
      <c r="B29501" t="s">
        <v>73</v>
      </c>
      <c r="C29501">
        <f>IF(Calculator!$M927="",1,0)</f>
      </c>
    </row>
    <row r="29502" spans="1:3" x14ac:dyDescent="0.25">
      <c r="A29502">
        <v>927</v>
      </c>
      <c r="B29502" t="s">
        <v>74</v>
      </c>
      <c r="C29502">
        <f>IF(Calculator!$N927="",0,(Calculator!$N927-5.3)*IF(Calculator!$G927="Yes",1,0))</f>
      </c>
    </row>
    <row r="29503" spans="1:3" x14ac:dyDescent="0.25">
      <c r="A29503">
        <v>927</v>
      </c>
      <c r="B29503" t="s">
        <v>75</v>
      </c>
      <c r="C29503">
        <f>IF(Calculator!$N927="",0,(Calculator!$N927-5.3)*(1-IF(Calculator!$G927="Yes",1,0)))</f>
      </c>
    </row>
    <row r="29504" spans="1:3" x14ac:dyDescent="0.25">
      <c r="A29504">
        <v>927</v>
      </c>
      <c r="B29504" t="s">
        <v>76</v>
      </c>
      <c r="C29504">
        <f>IF(Calculator!$N927="",1,0)</f>
      </c>
    </row>
    <row r="29505" spans="1:3" x14ac:dyDescent="0.25">
      <c r="A29505">
        <v>927</v>
      </c>
      <c r="B29505" t="s">
        <v>77</v>
      </c>
      <c r="C29505">
        <f>1</f>
      </c>
    </row>
    <row r="29506" spans="1:3" x14ac:dyDescent="0.25">
      <c r="A29506">
        <v>928</v>
      </c>
      <c r="B29506" t="s">
        <v>47</v>
      </c>
      <c r="C29506">
        <f>(Calculator!$C928-55)/10</f>
      </c>
    </row>
    <row r="29507" spans="1:3" x14ac:dyDescent="0.25">
      <c r="A29507">
        <v>928</v>
      </c>
      <c r="B29507" t="s">
        <v>48</v>
      </c>
      <c r="C29507">
        <f>((Calculator!$C928-55)/10)^2</f>
      </c>
    </row>
    <row r="29508" spans="1:3" x14ac:dyDescent="0.25">
      <c r="A29508">
        <v>928</v>
      </c>
      <c r="B29508" t="s">
        <v>49</v>
      </c>
      <c r="C29508">
        <f>((Calculator!$D928-Calculator!$E928)*0.02586)-3.5</f>
      </c>
    </row>
    <row r="29509" spans="1:3" x14ac:dyDescent="0.25">
      <c r="A29509">
        <v>928</v>
      </c>
      <c r="B29509" t="s">
        <v>50</v>
      </c>
      <c r="C29509">
        <f>((Calculator!$E928*0.02586)-1.3)/0.3</f>
      </c>
    </row>
    <row r="29510" spans="1:3" x14ac:dyDescent="0.25">
      <c r="A29510">
        <v>928</v>
      </c>
      <c r="B29510" t="s">
        <v>51</v>
      </c>
      <c r="C29510">
        <f>(MIN(Calculator!$F928,110)-110)/20</f>
      </c>
    </row>
    <row r="29511" spans="1:3" x14ac:dyDescent="0.25">
      <c r="A29511">
        <v>928</v>
      </c>
      <c r="B29511" t="s">
        <v>52</v>
      </c>
      <c r="C29511">
        <f>(MAX(Calculator!$F928,110)-130)/20</f>
      </c>
    </row>
    <row r="29512" spans="1:3" x14ac:dyDescent="0.25">
      <c r="A29512">
        <v>928</v>
      </c>
      <c r="B29512" t="s">
        <v>17</v>
      </c>
      <c r="C29512">
        <f>IF(Calculator!$G928="Yes",1,0)</f>
      </c>
    </row>
    <row r="29513" spans="1:3" x14ac:dyDescent="0.25">
      <c r="A29513">
        <v>928</v>
      </c>
      <c r="B29513" t="s">
        <v>53</v>
      </c>
      <c r="C29513">
        <f>IF(Calculator!$H928="Yes",1,0)</f>
      </c>
    </row>
    <row r="29514" spans="1:3" x14ac:dyDescent="0.25">
      <c r="A29514">
        <v>928</v>
      </c>
      <c r="B29514" t="s">
        <v>54</v>
      </c>
      <c r="C29514">
        <f>(MIN(Calculator!$I928,30)-25)/5</f>
      </c>
    </row>
    <row r="29515" spans="1:3" x14ac:dyDescent="0.25">
      <c r="A29515">
        <v>928</v>
      </c>
      <c r="B29515" t="s">
        <v>55</v>
      </c>
      <c r="C29515">
        <f>(MAX(Calculator!$I928,30)-30)/5</f>
      </c>
    </row>
    <row r="29516" spans="1:3" x14ac:dyDescent="0.25">
      <c r="A29516">
        <v>928</v>
      </c>
      <c r="B29516" t="s">
        <v>56</v>
      </c>
      <c r="C29516">
        <f>(MIN(Calculator!$J928,60)-60)/-15</f>
      </c>
    </row>
    <row r="29517" spans="1:3" x14ac:dyDescent="0.25">
      <c r="A29517">
        <v>928</v>
      </c>
      <c r="B29517" t="s">
        <v>57</v>
      </c>
      <c r="C29517">
        <f>(MAX(Calculator!$J928,60)-90)/-15</f>
      </c>
    </row>
    <row r="29518" spans="1:3" x14ac:dyDescent="0.25">
      <c r="A29518">
        <v>928</v>
      </c>
      <c r="B29518" t="s">
        <v>58</v>
      </c>
      <c r="C29518">
        <f>IF(Calculator!$K928="Yes",1,0)</f>
      </c>
    </row>
    <row r="29519" spans="1:3" x14ac:dyDescent="0.25">
      <c r="A29519">
        <v>928</v>
      </c>
      <c r="B29519" t="s">
        <v>59</v>
      </c>
      <c r="C29519">
        <f>IF(Calculator!$L928="Yes",1,0)</f>
      </c>
    </row>
    <row r="29520" spans="1:3" x14ac:dyDescent="0.25">
      <c r="A29520">
        <v>928</v>
      </c>
      <c r="B29520" t="s">
        <v>60</v>
      </c>
      <c r="C29520">
        <f>((MAX(Calculator!$F928,110)-130)/20)*IF(Calculator!$K928="Yes",1,0)</f>
      </c>
    </row>
    <row r="29521" spans="1:3" x14ac:dyDescent="0.25">
      <c r="A29521">
        <v>928</v>
      </c>
      <c r="B29521" t="s">
        <v>61</v>
      </c>
      <c r="C29521">
        <f>((((Calculator!$D928-Calculator!$E928)*0.02586)-3.5))*IF(Calculator!$L928="Yes",1,0)</f>
      </c>
    </row>
    <row r="29522" spans="1:3" x14ac:dyDescent="0.25">
      <c r="A29522">
        <v>928</v>
      </c>
      <c r="B29522" t="s">
        <v>62</v>
      </c>
      <c r="C29522">
        <f>(((Calculator!$C928-55)/10)*(((((Calculator!$D928-Calculator!$E928)*0.02586)-3.5))))</f>
      </c>
    </row>
    <row r="29523" spans="1:3" x14ac:dyDescent="0.25">
      <c r="A29523">
        <v>928</v>
      </c>
      <c r="B29523" t="s">
        <v>63</v>
      </c>
      <c r="C29523">
        <f>(((Calculator!$C928-55)/10)*(((Calculator!$E928*0.02586)-1.3)/0.3))</f>
      </c>
    </row>
    <row r="29524" spans="1:3" x14ac:dyDescent="0.25">
      <c r="A29524">
        <v>928</v>
      </c>
      <c r="B29524" t="s">
        <v>64</v>
      </c>
      <c r="C29524">
        <f>(((Calculator!$C928-55)/10)*((MAX(Calculator!$F928,110)-130)/20))</f>
      </c>
    </row>
    <row r="29525" spans="1:3" x14ac:dyDescent="0.25">
      <c r="A29525">
        <v>928</v>
      </c>
      <c r="B29525" t="s">
        <v>65</v>
      </c>
      <c r="C29525">
        <f>(((Calculator!$C928-55)/10)*IF(Calculator!$G928="Yes",1,0))</f>
      </c>
    </row>
    <row r="29526" spans="1:3" x14ac:dyDescent="0.25">
      <c r="A29526">
        <v>928</v>
      </c>
      <c r="B29526" t="s">
        <v>66</v>
      </c>
      <c r="C29526">
        <f>(((Calculator!$C928-55)/10)*IF(Calculator!$H928="Yes",1,0))</f>
      </c>
    </row>
    <row r="29527" spans="1:3" x14ac:dyDescent="0.25">
      <c r="A29527">
        <v>928</v>
      </c>
      <c r="B29527" t="s">
        <v>67</v>
      </c>
      <c r="C29527">
        <f>(((Calculator!$C928-55)/10)*((MAX(Calculator!$I928,30)-30)/5))</f>
      </c>
    </row>
    <row r="29528" spans="1:3" x14ac:dyDescent="0.25">
      <c r="A29528">
        <v>928</v>
      </c>
      <c r="B29528" t="s">
        <v>68</v>
      </c>
      <c r="C29528">
        <f>(((Calculator!$C928-55)/10)*((MIN(Calculator!$J928,60)-60)/-15))</f>
      </c>
    </row>
    <row r="29529" spans="1:3" x14ac:dyDescent="0.25">
      <c r="A29529">
        <v>928</v>
      </c>
      <c r="B29529" t="s">
        <v>69</v>
      </c>
      <c r="C29529">
        <f>IF(AND(Calculator!$O928&lt;&gt;"",Calculator!$O928&gt;=4,Calculator!$O928&lt;=6),1,0)</f>
      </c>
    </row>
    <row r="29530" spans="1:3" x14ac:dyDescent="0.25">
      <c r="A29530">
        <v>928</v>
      </c>
      <c r="B29530" t="s">
        <v>70</v>
      </c>
      <c r="C29530">
        <f>IF(AND(Calculator!$O928&lt;&gt;"",Calculator!$O928&gt;=7,Calculator!$O928&lt;=10),1,0)</f>
      </c>
    </row>
    <row r="29531" spans="1:3" x14ac:dyDescent="0.25">
      <c r="A29531">
        <v>928</v>
      </c>
      <c r="B29531" t="s">
        <v>71</v>
      </c>
      <c r="C29531">
        <f>IF(Calculator!$O928="",1,0)</f>
      </c>
    </row>
    <row r="29532" spans="1:3" x14ac:dyDescent="0.25">
      <c r="A29532">
        <v>928</v>
      </c>
      <c r="B29532" t="s">
        <v>72</v>
      </c>
      <c r="C29532">
        <f>IF(OR(Calculator!$M928="",Calculator!$M928=0),0,LN(Calculator!$M928))</f>
      </c>
    </row>
    <row r="29533" spans="1:3" x14ac:dyDescent="0.25">
      <c r="A29533">
        <v>928</v>
      </c>
      <c r="B29533" t="s">
        <v>73</v>
      </c>
      <c r="C29533">
        <f>IF(Calculator!$M928="",1,0)</f>
      </c>
    </row>
    <row r="29534" spans="1:3" x14ac:dyDescent="0.25">
      <c r="A29534">
        <v>928</v>
      </c>
      <c r="B29534" t="s">
        <v>74</v>
      </c>
      <c r="C29534">
        <f>IF(Calculator!$N928="",0,(Calculator!$N928-5.3)*IF(Calculator!$G928="Yes",1,0))</f>
      </c>
    </row>
    <row r="29535" spans="1:3" x14ac:dyDescent="0.25">
      <c r="A29535">
        <v>928</v>
      </c>
      <c r="B29535" t="s">
        <v>75</v>
      </c>
      <c r="C29535">
        <f>IF(Calculator!$N928="",0,(Calculator!$N928-5.3)*(1-IF(Calculator!$G928="Yes",1,0)))</f>
      </c>
    </row>
    <row r="29536" spans="1:3" x14ac:dyDescent="0.25">
      <c r="A29536">
        <v>928</v>
      </c>
      <c r="B29536" t="s">
        <v>76</v>
      </c>
      <c r="C29536">
        <f>IF(Calculator!$N928="",1,0)</f>
      </c>
    </row>
    <row r="29537" spans="1:3" x14ac:dyDescent="0.25">
      <c r="A29537">
        <v>928</v>
      </c>
      <c r="B29537" t="s">
        <v>77</v>
      </c>
      <c r="C29537">
        <f>1</f>
      </c>
    </row>
    <row r="29538" spans="1:3" x14ac:dyDescent="0.25">
      <c r="A29538">
        <v>929</v>
      </c>
      <c r="B29538" t="s">
        <v>47</v>
      </c>
      <c r="C29538">
        <f>(Calculator!$C929-55)/10</f>
      </c>
    </row>
    <row r="29539" spans="1:3" x14ac:dyDescent="0.25">
      <c r="A29539">
        <v>929</v>
      </c>
      <c r="B29539" t="s">
        <v>48</v>
      </c>
      <c r="C29539">
        <f>((Calculator!$C929-55)/10)^2</f>
      </c>
    </row>
    <row r="29540" spans="1:3" x14ac:dyDescent="0.25">
      <c r="A29540">
        <v>929</v>
      </c>
      <c r="B29540" t="s">
        <v>49</v>
      </c>
      <c r="C29540">
        <f>((Calculator!$D929-Calculator!$E929)*0.02586)-3.5</f>
      </c>
    </row>
    <row r="29541" spans="1:3" x14ac:dyDescent="0.25">
      <c r="A29541">
        <v>929</v>
      </c>
      <c r="B29541" t="s">
        <v>50</v>
      </c>
      <c r="C29541">
        <f>((Calculator!$E929*0.02586)-1.3)/0.3</f>
      </c>
    </row>
    <row r="29542" spans="1:3" x14ac:dyDescent="0.25">
      <c r="A29542">
        <v>929</v>
      </c>
      <c r="B29542" t="s">
        <v>51</v>
      </c>
      <c r="C29542">
        <f>(MIN(Calculator!$F929,110)-110)/20</f>
      </c>
    </row>
    <row r="29543" spans="1:3" x14ac:dyDescent="0.25">
      <c r="A29543">
        <v>929</v>
      </c>
      <c r="B29543" t="s">
        <v>52</v>
      </c>
      <c r="C29543">
        <f>(MAX(Calculator!$F929,110)-130)/20</f>
      </c>
    </row>
    <row r="29544" spans="1:3" x14ac:dyDescent="0.25">
      <c r="A29544">
        <v>929</v>
      </c>
      <c r="B29544" t="s">
        <v>17</v>
      </c>
      <c r="C29544">
        <f>IF(Calculator!$G929="Yes",1,0)</f>
      </c>
    </row>
    <row r="29545" spans="1:3" x14ac:dyDescent="0.25">
      <c r="A29545">
        <v>929</v>
      </c>
      <c r="B29545" t="s">
        <v>53</v>
      </c>
      <c r="C29545">
        <f>IF(Calculator!$H929="Yes",1,0)</f>
      </c>
    </row>
    <row r="29546" spans="1:3" x14ac:dyDescent="0.25">
      <c r="A29546">
        <v>929</v>
      </c>
      <c r="B29546" t="s">
        <v>54</v>
      </c>
      <c r="C29546">
        <f>(MIN(Calculator!$I929,30)-25)/5</f>
      </c>
    </row>
    <row r="29547" spans="1:3" x14ac:dyDescent="0.25">
      <c r="A29547">
        <v>929</v>
      </c>
      <c r="B29547" t="s">
        <v>55</v>
      </c>
      <c r="C29547">
        <f>(MAX(Calculator!$I929,30)-30)/5</f>
      </c>
    </row>
    <row r="29548" spans="1:3" x14ac:dyDescent="0.25">
      <c r="A29548">
        <v>929</v>
      </c>
      <c r="B29548" t="s">
        <v>56</v>
      </c>
      <c r="C29548">
        <f>(MIN(Calculator!$J929,60)-60)/-15</f>
      </c>
    </row>
    <row r="29549" spans="1:3" x14ac:dyDescent="0.25">
      <c r="A29549">
        <v>929</v>
      </c>
      <c r="B29549" t="s">
        <v>57</v>
      </c>
      <c r="C29549">
        <f>(MAX(Calculator!$J929,60)-90)/-15</f>
      </c>
    </row>
    <row r="29550" spans="1:3" x14ac:dyDescent="0.25">
      <c r="A29550">
        <v>929</v>
      </c>
      <c r="B29550" t="s">
        <v>58</v>
      </c>
      <c r="C29550">
        <f>IF(Calculator!$K929="Yes",1,0)</f>
      </c>
    </row>
    <row r="29551" spans="1:3" x14ac:dyDescent="0.25">
      <c r="A29551">
        <v>929</v>
      </c>
      <c r="B29551" t="s">
        <v>59</v>
      </c>
      <c r="C29551">
        <f>IF(Calculator!$L929="Yes",1,0)</f>
      </c>
    </row>
    <row r="29552" spans="1:3" x14ac:dyDescent="0.25">
      <c r="A29552">
        <v>929</v>
      </c>
      <c r="B29552" t="s">
        <v>60</v>
      </c>
      <c r="C29552">
        <f>((MAX(Calculator!$F929,110)-130)/20)*IF(Calculator!$K929="Yes",1,0)</f>
      </c>
    </row>
    <row r="29553" spans="1:3" x14ac:dyDescent="0.25">
      <c r="A29553">
        <v>929</v>
      </c>
      <c r="B29553" t="s">
        <v>61</v>
      </c>
      <c r="C29553">
        <f>((((Calculator!$D929-Calculator!$E929)*0.02586)-3.5))*IF(Calculator!$L929="Yes",1,0)</f>
      </c>
    </row>
    <row r="29554" spans="1:3" x14ac:dyDescent="0.25">
      <c r="A29554">
        <v>929</v>
      </c>
      <c r="B29554" t="s">
        <v>62</v>
      </c>
      <c r="C29554">
        <f>(((Calculator!$C929-55)/10)*(((((Calculator!$D929-Calculator!$E929)*0.02586)-3.5))))</f>
      </c>
    </row>
    <row r="29555" spans="1:3" x14ac:dyDescent="0.25">
      <c r="A29555">
        <v>929</v>
      </c>
      <c r="B29555" t="s">
        <v>63</v>
      </c>
      <c r="C29555">
        <f>(((Calculator!$C929-55)/10)*(((Calculator!$E929*0.02586)-1.3)/0.3))</f>
      </c>
    </row>
    <row r="29556" spans="1:3" x14ac:dyDescent="0.25">
      <c r="A29556">
        <v>929</v>
      </c>
      <c r="B29556" t="s">
        <v>64</v>
      </c>
      <c r="C29556">
        <f>(((Calculator!$C929-55)/10)*((MAX(Calculator!$F929,110)-130)/20))</f>
      </c>
    </row>
    <row r="29557" spans="1:3" x14ac:dyDescent="0.25">
      <c r="A29557">
        <v>929</v>
      </c>
      <c r="B29557" t="s">
        <v>65</v>
      </c>
      <c r="C29557">
        <f>(((Calculator!$C929-55)/10)*IF(Calculator!$G929="Yes",1,0))</f>
      </c>
    </row>
    <row r="29558" spans="1:3" x14ac:dyDescent="0.25">
      <c r="A29558">
        <v>929</v>
      </c>
      <c r="B29558" t="s">
        <v>66</v>
      </c>
      <c r="C29558">
        <f>(((Calculator!$C929-55)/10)*IF(Calculator!$H929="Yes",1,0))</f>
      </c>
    </row>
    <row r="29559" spans="1:3" x14ac:dyDescent="0.25">
      <c r="A29559">
        <v>929</v>
      </c>
      <c r="B29559" t="s">
        <v>67</v>
      </c>
      <c r="C29559">
        <f>(((Calculator!$C929-55)/10)*((MAX(Calculator!$I929,30)-30)/5))</f>
      </c>
    </row>
    <row r="29560" spans="1:3" x14ac:dyDescent="0.25">
      <c r="A29560">
        <v>929</v>
      </c>
      <c r="B29560" t="s">
        <v>68</v>
      </c>
      <c r="C29560">
        <f>(((Calculator!$C929-55)/10)*((MIN(Calculator!$J929,60)-60)/-15))</f>
      </c>
    </row>
    <row r="29561" spans="1:3" x14ac:dyDescent="0.25">
      <c r="A29561">
        <v>929</v>
      </c>
      <c r="B29561" t="s">
        <v>69</v>
      </c>
      <c r="C29561">
        <f>IF(AND(Calculator!$O929&lt;&gt;"",Calculator!$O929&gt;=4,Calculator!$O929&lt;=6),1,0)</f>
      </c>
    </row>
    <row r="29562" spans="1:3" x14ac:dyDescent="0.25">
      <c r="A29562">
        <v>929</v>
      </c>
      <c r="B29562" t="s">
        <v>70</v>
      </c>
      <c r="C29562">
        <f>IF(AND(Calculator!$O929&lt;&gt;"",Calculator!$O929&gt;=7,Calculator!$O929&lt;=10),1,0)</f>
      </c>
    </row>
    <row r="29563" spans="1:3" x14ac:dyDescent="0.25">
      <c r="A29563">
        <v>929</v>
      </c>
      <c r="B29563" t="s">
        <v>71</v>
      </c>
      <c r="C29563">
        <f>IF(Calculator!$O929="",1,0)</f>
      </c>
    </row>
    <row r="29564" spans="1:3" x14ac:dyDescent="0.25">
      <c r="A29564">
        <v>929</v>
      </c>
      <c r="B29564" t="s">
        <v>72</v>
      </c>
      <c r="C29564">
        <f>IF(OR(Calculator!$M929="",Calculator!$M929=0),0,LN(Calculator!$M929))</f>
      </c>
    </row>
    <row r="29565" spans="1:3" x14ac:dyDescent="0.25">
      <c r="A29565">
        <v>929</v>
      </c>
      <c r="B29565" t="s">
        <v>73</v>
      </c>
      <c r="C29565">
        <f>IF(Calculator!$M929="",1,0)</f>
      </c>
    </row>
    <row r="29566" spans="1:3" x14ac:dyDescent="0.25">
      <c r="A29566">
        <v>929</v>
      </c>
      <c r="B29566" t="s">
        <v>74</v>
      </c>
      <c r="C29566">
        <f>IF(Calculator!$N929="",0,(Calculator!$N929-5.3)*IF(Calculator!$G929="Yes",1,0))</f>
      </c>
    </row>
    <row r="29567" spans="1:3" x14ac:dyDescent="0.25">
      <c r="A29567">
        <v>929</v>
      </c>
      <c r="B29567" t="s">
        <v>75</v>
      </c>
      <c r="C29567">
        <f>IF(Calculator!$N929="",0,(Calculator!$N929-5.3)*(1-IF(Calculator!$G929="Yes",1,0)))</f>
      </c>
    </row>
    <row r="29568" spans="1:3" x14ac:dyDescent="0.25">
      <c r="A29568">
        <v>929</v>
      </c>
      <c r="B29568" t="s">
        <v>76</v>
      </c>
      <c r="C29568">
        <f>IF(Calculator!$N929="",1,0)</f>
      </c>
    </row>
    <row r="29569" spans="1:3" x14ac:dyDescent="0.25">
      <c r="A29569">
        <v>929</v>
      </c>
      <c r="B29569" t="s">
        <v>77</v>
      </c>
      <c r="C29569">
        <f>1</f>
      </c>
    </row>
    <row r="29570" spans="1:3" x14ac:dyDescent="0.25">
      <c r="A29570">
        <v>930</v>
      </c>
      <c r="B29570" t="s">
        <v>47</v>
      </c>
      <c r="C29570">
        <f>(Calculator!$C930-55)/10</f>
      </c>
    </row>
    <row r="29571" spans="1:3" x14ac:dyDescent="0.25">
      <c r="A29571">
        <v>930</v>
      </c>
      <c r="B29571" t="s">
        <v>48</v>
      </c>
      <c r="C29571">
        <f>((Calculator!$C930-55)/10)^2</f>
      </c>
    </row>
    <row r="29572" spans="1:3" x14ac:dyDescent="0.25">
      <c r="A29572">
        <v>930</v>
      </c>
      <c r="B29572" t="s">
        <v>49</v>
      </c>
      <c r="C29572">
        <f>((Calculator!$D930-Calculator!$E930)*0.02586)-3.5</f>
      </c>
    </row>
    <row r="29573" spans="1:3" x14ac:dyDescent="0.25">
      <c r="A29573">
        <v>930</v>
      </c>
      <c r="B29573" t="s">
        <v>50</v>
      </c>
      <c r="C29573">
        <f>((Calculator!$E930*0.02586)-1.3)/0.3</f>
      </c>
    </row>
    <row r="29574" spans="1:3" x14ac:dyDescent="0.25">
      <c r="A29574">
        <v>930</v>
      </c>
      <c r="B29574" t="s">
        <v>51</v>
      </c>
      <c r="C29574">
        <f>(MIN(Calculator!$F930,110)-110)/20</f>
      </c>
    </row>
    <row r="29575" spans="1:3" x14ac:dyDescent="0.25">
      <c r="A29575">
        <v>930</v>
      </c>
      <c r="B29575" t="s">
        <v>52</v>
      </c>
      <c r="C29575">
        <f>(MAX(Calculator!$F930,110)-130)/20</f>
      </c>
    </row>
    <row r="29576" spans="1:3" x14ac:dyDescent="0.25">
      <c r="A29576">
        <v>930</v>
      </c>
      <c r="B29576" t="s">
        <v>17</v>
      </c>
      <c r="C29576">
        <f>IF(Calculator!$G930="Yes",1,0)</f>
      </c>
    </row>
    <row r="29577" spans="1:3" x14ac:dyDescent="0.25">
      <c r="A29577">
        <v>930</v>
      </c>
      <c r="B29577" t="s">
        <v>53</v>
      </c>
      <c r="C29577">
        <f>IF(Calculator!$H930="Yes",1,0)</f>
      </c>
    </row>
    <row r="29578" spans="1:3" x14ac:dyDescent="0.25">
      <c r="A29578">
        <v>930</v>
      </c>
      <c r="B29578" t="s">
        <v>54</v>
      </c>
      <c r="C29578">
        <f>(MIN(Calculator!$I930,30)-25)/5</f>
      </c>
    </row>
    <row r="29579" spans="1:3" x14ac:dyDescent="0.25">
      <c r="A29579">
        <v>930</v>
      </c>
      <c r="B29579" t="s">
        <v>55</v>
      </c>
      <c r="C29579">
        <f>(MAX(Calculator!$I930,30)-30)/5</f>
      </c>
    </row>
    <row r="29580" spans="1:3" x14ac:dyDescent="0.25">
      <c r="A29580">
        <v>930</v>
      </c>
      <c r="B29580" t="s">
        <v>56</v>
      </c>
      <c r="C29580">
        <f>(MIN(Calculator!$J930,60)-60)/-15</f>
      </c>
    </row>
    <row r="29581" spans="1:3" x14ac:dyDescent="0.25">
      <c r="A29581">
        <v>930</v>
      </c>
      <c r="B29581" t="s">
        <v>57</v>
      </c>
      <c r="C29581">
        <f>(MAX(Calculator!$J930,60)-90)/-15</f>
      </c>
    </row>
    <row r="29582" spans="1:3" x14ac:dyDescent="0.25">
      <c r="A29582">
        <v>930</v>
      </c>
      <c r="B29582" t="s">
        <v>58</v>
      </c>
      <c r="C29582">
        <f>IF(Calculator!$K930="Yes",1,0)</f>
      </c>
    </row>
    <row r="29583" spans="1:3" x14ac:dyDescent="0.25">
      <c r="A29583">
        <v>930</v>
      </c>
      <c r="B29583" t="s">
        <v>59</v>
      </c>
      <c r="C29583">
        <f>IF(Calculator!$L930="Yes",1,0)</f>
      </c>
    </row>
    <row r="29584" spans="1:3" x14ac:dyDescent="0.25">
      <c r="A29584">
        <v>930</v>
      </c>
      <c r="B29584" t="s">
        <v>60</v>
      </c>
      <c r="C29584">
        <f>((MAX(Calculator!$F930,110)-130)/20)*IF(Calculator!$K930="Yes",1,0)</f>
      </c>
    </row>
    <row r="29585" spans="1:3" x14ac:dyDescent="0.25">
      <c r="A29585">
        <v>930</v>
      </c>
      <c r="B29585" t="s">
        <v>61</v>
      </c>
      <c r="C29585">
        <f>((((Calculator!$D930-Calculator!$E930)*0.02586)-3.5))*IF(Calculator!$L930="Yes",1,0)</f>
      </c>
    </row>
    <row r="29586" spans="1:3" x14ac:dyDescent="0.25">
      <c r="A29586">
        <v>930</v>
      </c>
      <c r="B29586" t="s">
        <v>62</v>
      </c>
      <c r="C29586">
        <f>(((Calculator!$C930-55)/10)*(((((Calculator!$D930-Calculator!$E930)*0.02586)-3.5))))</f>
      </c>
    </row>
    <row r="29587" spans="1:3" x14ac:dyDescent="0.25">
      <c r="A29587">
        <v>930</v>
      </c>
      <c r="B29587" t="s">
        <v>63</v>
      </c>
      <c r="C29587">
        <f>(((Calculator!$C930-55)/10)*(((Calculator!$E930*0.02586)-1.3)/0.3))</f>
      </c>
    </row>
    <row r="29588" spans="1:3" x14ac:dyDescent="0.25">
      <c r="A29588">
        <v>930</v>
      </c>
      <c r="B29588" t="s">
        <v>64</v>
      </c>
      <c r="C29588">
        <f>(((Calculator!$C930-55)/10)*((MAX(Calculator!$F930,110)-130)/20))</f>
      </c>
    </row>
    <row r="29589" spans="1:3" x14ac:dyDescent="0.25">
      <c r="A29589">
        <v>930</v>
      </c>
      <c r="B29589" t="s">
        <v>65</v>
      </c>
      <c r="C29589">
        <f>(((Calculator!$C930-55)/10)*IF(Calculator!$G930="Yes",1,0))</f>
      </c>
    </row>
    <row r="29590" spans="1:3" x14ac:dyDescent="0.25">
      <c r="A29590">
        <v>930</v>
      </c>
      <c r="B29590" t="s">
        <v>66</v>
      </c>
      <c r="C29590">
        <f>(((Calculator!$C930-55)/10)*IF(Calculator!$H930="Yes",1,0))</f>
      </c>
    </row>
    <row r="29591" spans="1:3" x14ac:dyDescent="0.25">
      <c r="A29591">
        <v>930</v>
      </c>
      <c r="B29591" t="s">
        <v>67</v>
      </c>
      <c r="C29591">
        <f>(((Calculator!$C930-55)/10)*((MAX(Calculator!$I930,30)-30)/5))</f>
      </c>
    </row>
    <row r="29592" spans="1:3" x14ac:dyDescent="0.25">
      <c r="A29592">
        <v>930</v>
      </c>
      <c r="B29592" t="s">
        <v>68</v>
      </c>
      <c r="C29592">
        <f>(((Calculator!$C930-55)/10)*((MIN(Calculator!$J930,60)-60)/-15))</f>
      </c>
    </row>
    <row r="29593" spans="1:3" x14ac:dyDescent="0.25">
      <c r="A29593">
        <v>930</v>
      </c>
      <c r="B29593" t="s">
        <v>69</v>
      </c>
      <c r="C29593">
        <f>IF(AND(Calculator!$O930&lt;&gt;"",Calculator!$O930&gt;=4,Calculator!$O930&lt;=6),1,0)</f>
      </c>
    </row>
    <row r="29594" spans="1:3" x14ac:dyDescent="0.25">
      <c r="A29594">
        <v>930</v>
      </c>
      <c r="B29594" t="s">
        <v>70</v>
      </c>
      <c r="C29594">
        <f>IF(AND(Calculator!$O930&lt;&gt;"",Calculator!$O930&gt;=7,Calculator!$O930&lt;=10),1,0)</f>
      </c>
    </row>
    <row r="29595" spans="1:3" x14ac:dyDescent="0.25">
      <c r="A29595">
        <v>930</v>
      </c>
      <c r="B29595" t="s">
        <v>71</v>
      </c>
      <c r="C29595">
        <f>IF(Calculator!$O930="",1,0)</f>
      </c>
    </row>
    <row r="29596" spans="1:3" x14ac:dyDescent="0.25">
      <c r="A29596">
        <v>930</v>
      </c>
      <c r="B29596" t="s">
        <v>72</v>
      </c>
      <c r="C29596">
        <f>IF(OR(Calculator!$M930="",Calculator!$M930=0),0,LN(Calculator!$M930))</f>
      </c>
    </row>
    <row r="29597" spans="1:3" x14ac:dyDescent="0.25">
      <c r="A29597">
        <v>930</v>
      </c>
      <c r="B29597" t="s">
        <v>73</v>
      </c>
      <c r="C29597">
        <f>IF(Calculator!$M930="",1,0)</f>
      </c>
    </row>
    <row r="29598" spans="1:3" x14ac:dyDescent="0.25">
      <c r="A29598">
        <v>930</v>
      </c>
      <c r="B29598" t="s">
        <v>74</v>
      </c>
      <c r="C29598">
        <f>IF(Calculator!$N930="",0,(Calculator!$N930-5.3)*IF(Calculator!$G930="Yes",1,0))</f>
      </c>
    </row>
    <row r="29599" spans="1:3" x14ac:dyDescent="0.25">
      <c r="A29599">
        <v>930</v>
      </c>
      <c r="B29599" t="s">
        <v>75</v>
      </c>
      <c r="C29599">
        <f>IF(Calculator!$N930="",0,(Calculator!$N930-5.3)*(1-IF(Calculator!$G930="Yes",1,0)))</f>
      </c>
    </row>
    <row r="29600" spans="1:3" x14ac:dyDescent="0.25">
      <c r="A29600">
        <v>930</v>
      </c>
      <c r="B29600" t="s">
        <v>76</v>
      </c>
      <c r="C29600">
        <f>IF(Calculator!$N930="",1,0)</f>
      </c>
    </row>
    <row r="29601" spans="1:3" x14ac:dyDescent="0.25">
      <c r="A29601">
        <v>930</v>
      </c>
      <c r="B29601" t="s">
        <v>77</v>
      </c>
      <c r="C29601">
        <f>1</f>
      </c>
    </row>
    <row r="29602" spans="1:3" x14ac:dyDescent="0.25">
      <c r="A29602">
        <v>931</v>
      </c>
      <c r="B29602" t="s">
        <v>47</v>
      </c>
      <c r="C29602">
        <f>(Calculator!$C931-55)/10</f>
      </c>
    </row>
    <row r="29603" spans="1:3" x14ac:dyDescent="0.25">
      <c r="A29603">
        <v>931</v>
      </c>
      <c r="B29603" t="s">
        <v>48</v>
      </c>
      <c r="C29603">
        <f>((Calculator!$C931-55)/10)^2</f>
      </c>
    </row>
    <row r="29604" spans="1:3" x14ac:dyDescent="0.25">
      <c r="A29604">
        <v>931</v>
      </c>
      <c r="B29604" t="s">
        <v>49</v>
      </c>
      <c r="C29604">
        <f>((Calculator!$D931-Calculator!$E931)*0.02586)-3.5</f>
      </c>
    </row>
    <row r="29605" spans="1:3" x14ac:dyDescent="0.25">
      <c r="A29605">
        <v>931</v>
      </c>
      <c r="B29605" t="s">
        <v>50</v>
      </c>
      <c r="C29605">
        <f>((Calculator!$E931*0.02586)-1.3)/0.3</f>
      </c>
    </row>
    <row r="29606" spans="1:3" x14ac:dyDescent="0.25">
      <c r="A29606">
        <v>931</v>
      </c>
      <c r="B29606" t="s">
        <v>51</v>
      </c>
      <c r="C29606">
        <f>(MIN(Calculator!$F931,110)-110)/20</f>
      </c>
    </row>
    <row r="29607" spans="1:3" x14ac:dyDescent="0.25">
      <c r="A29607">
        <v>931</v>
      </c>
      <c r="B29607" t="s">
        <v>52</v>
      </c>
      <c r="C29607">
        <f>(MAX(Calculator!$F931,110)-130)/20</f>
      </c>
    </row>
    <row r="29608" spans="1:3" x14ac:dyDescent="0.25">
      <c r="A29608">
        <v>931</v>
      </c>
      <c r="B29608" t="s">
        <v>17</v>
      </c>
      <c r="C29608">
        <f>IF(Calculator!$G931="Yes",1,0)</f>
      </c>
    </row>
    <row r="29609" spans="1:3" x14ac:dyDescent="0.25">
      <c r="A29609">
        <v>931</v>
      </c>
      <c r="B29609" t="s">
        <v>53</v>
      </c>
      <c r="C29609">
        <f>IF(Calculator!$H931="Yes",1,0)</f>
      </c>
    </row>
    <row r="29610" spans="1:3" x14ac:dyDescent="0.25">
      <c r="A29610">
        <v>931</v>
      </c>
      <c r="B29610" t="s">
        <v>54</v>
      </c>
      <c r="C29610">
        <f>(MIN(Calculator!$I931,30)-25)/5</f>
      </c>
    </row>
    <row r="29611" spans="1:3" x14ac:dyDescent="0.25">
      <c r="A29611">
        <v>931</v>
      </c>
      <c r="B29611" t="s">
        <v>55</v>
      </c>
      <c r="C29611">
        <f>(MAX(Calculator!$I931,30)-30)/5</f>
      </c>
    </row>
    <row r="29612" spans="1:3" x14ac:dyDescent="0.25">
      <c r="A29612">
        <v>931</v>
      </c>
      <c r="B29612" t="s">
        <v>56</v>
      </c>
      <c r="C29612">
        <f>(MIN(Calculator!$J931,60)-60)/-15</f>
      </c>
    </row>
    <row r="29613" spans="1:3" x14ac:dyDescent="0.25">
      <c r="A29613">
        <v>931</v>
      </c>
      <c r="B29613" t="s">
        <v>57</v>
      </c>
      <c r="C29613">
        <f>(MAX(Calculator!$J931,60)-90)/-15</f>
      </c>
    </row>
    <row r="29614" spans="1:3" x14ac:dyDescent="0.25">
      <c r="A29614">
        <v>931</v>
      </c>
      <c r="B29614" t="s">
        <v>58</v>
      </c>
      <c r="C29614">
        <f>IF(Calculator!$K931="Yes",1,0)</f>
      </c>
    </row>
    <row r="29615" spans="1:3" x14ac:dyDescent="0.25">
      <c r="A29615">
        <v>931</v>
      </c>
      <c r="B29615" t="s">
        <v>59</v>
      </c>
      <c r="C29615">
        <f>IF(Calculator!$L931="Yes",1,0)</f>
      </c>
    </row>
    <row r="29616" spans="1:3" x14ac:dyDescent="0.25">
      <c r="A29616">
        <v>931</v>
      </c>
      <c r="B29616" t="s">
        <v>60</v>
      </c>
      <c r="C29616">
        <f>((MAX(Calculator!$F931,110)-130)/20)*IF(Calculator!$K931="Yes",1,0)</f>
      </c>
    </row>
    <row r="29617" spans="1:3" x14ac:dyDescent="0.25">
      <c r="A29617">
        <v>931</v>
      </c>
      <c r="B29617" t="s">
        <v>61</v>
      </c>
      <c r="C29617">
        <f>((((Calculator!$D931-Calculator!$E931)*0.02586)-3.5))*IF(Calculator!$L931="Yes",1,0)</f>
      </c>
    </row>
    <row r="29618" spans="1:3" x14ac:dyDescent="0.25">
      <c r="A29618">
        <v>931</v>
      </c>
      <c r="B29618" t="s">
        <v>62</v>
      </c>
      <c r="C29618">
        <f>(((Calculator!$C931-55)/10)*(((((Calculator!$D931-Calculator!$E931)*0.02586)-3.5))))</f>
      </c>
    </row>
    <row r="29619" spans="1:3" x14ac:dyDescent="0.25">
      <c r="A29619">
        <v>931</v>
      </c>
      <c r="B29619" t="s">
        <v>63</v>
      </c>
      <c r="C29619">
        <f>(((Calculator!$C931-55)/10)*(((Calculator!$E931*0.02586)-1.3)/0.3))</f>
      </c>
    </row>
    <row r="29620" spans="1:3" x14ac:dyDescent="0.25">
      <c r="A29620">
        <v>931</v>
      </c>
      <c r="B29620" t="s">
        <v>64</v>
      </c>
      <c r="C29620">
        <f>(((Calculator!$C931-55)/10)*((MAX(Calculator!$F931,110)-130)/20))</f>
      </c>
    </row>
    <row r="29621" spans="1:3" x14ac:dyDescent="0.25">
      <c r="A29621">
        <v>931</v>
      </c>
      <c r="B29621" t="s">
        <v>65</v>
      </c>
      <c r="C29621">
        <f>(((Calculator!$C931-55)/10)*IF(Calculator!$G931="Yes",1,0))</f>
      </c>
    </row>
    <row r="29622" spans="1:3" x14ac:dyDescent="0.25">
      <c r="A29622">
        <v>931</v>
      </c>
      <c r="B29622" t="s">
        <v>66</v>
      </c>
      <c r="C29622">
        <f>(((Calculator!$C931-55)/10)*IF(Calculator!$H931="Yes",1,0))</f>
      </c>
    </row>
    <row r="29623" spans="1:3" x14ac:dyDescent="0.25">
      <c r="A29623">
        <v>931</v>
      </c>
      <c r="B29623" t="s">
        <v>67</v>
      </c>
      <c r="C29623">
        <f>(((Calculator!$C931-55)/10)*((MAX(Calculator!$I931,30)-30)/5))</f>
      </c>
    </row>
    <row r="29624" spans="1:3" x14ac:dyDescent="0.25">
      <c r="A29624">
        <v>931</v>
      </c>
      <c r="B29624" t="s">
        <v>68</v>
      </c>
      <c r="C29624">
        <f>(((Calculator!$C931-55)/10)*((MIN(Calculator!$J931,60)-60)/-15))</f>
      </c>
    </row>
    <row r="29625" spans="1:3" x14ac:dyDescent="0.25">
      <c r="A29625">
        <v>931</v>
      </c>
      <c r="B29625" t="s">
        <v>69</v>
      </c>
      <c r="C29625">
        <f>IF(AND(Calculator!$O931&lt;&gt;"",Calculator!$O931&gt;=4,Calculator!$O931&lt;=6),1,0)</f>
      </c>
    </row>
    <row r="29626" spans="1:3" x14ac:dyDescent="0.25">
      <c r="A29626">
        <v>931</v>
      </c>
      <c r="B29626" t="s">
        <v>70</v>
      </c>
      <c r="C29626">
        <f>IF(AND(Calculator!$O931&lt;&gt;"",Calculator!$O931&gt;=7,Calculator!$O931&lt;=10),1,0)</f>
      </c>
    </row>
    <row r="29627" spans="1:3" x14ac:dyDescent="0.25">
      <c r="A29627">
        <v>931</v>
      </c>
      <c r="B29627" t="s">
        <v>71</v>
      </c>
      <c r="C29627">
        <f>IF(Calculator!$O931="",1,0)</f>
      </c>
    </row>
    <row r="29628" spans="1:3" x14ac:dyDescent="0.25">
      <c r="A29628">
        <v>931</v>
      </c>
      <c r="B29628" t="s">
        <v>72</v>
      </c>
      <c r="C29628">
        <f>IF(OR(Calculator!$M931="",Calculator!$M931=0),0,LN(Calculator!$M931))</f>
      </c>
    </row>
    <row r="29629" spans="1:3" x14ac:dyDescent="0.25">
      <c r="A29629">
        <v>931</v>
      </c>
      <c r="B29629" t="s">
        <v>73</v>
      </c>
      <c r="C29629">
        <f>IF(Calculator!$M931="",1,0)</f>
      </c>
    </row>
    <row r="29630" spans="1:3" x14ac:dyDescent="0.25">
      <c r="A29630">
        <v>931</v>
      </c>
      <c r="B29630" t="s">
        <v>74</v>
      </c>
      <c r="C29630">
        <f>IF(Calculator!$N931="",0,(Calculator!$N931-5.3)*IF(Calculator!$G931="Yes",1,0))</f>
      </c>
    </row>
    <row r="29631" spans="1:3" x14ac:dyDescent="0.25">
      <c r="A29631">
        <v>931</v>
      </c>
      <c r="B29631" t="s">
        <v>75</v>
      </c>
      <c r="C29631">
        <f>IF(Calculator!$N931="",0,(Calculator!$N931-5.3)*(1-IF(Calculator!$G931="Yes",1,0)))</f>
      </c>
    </row>
    <row r="29632" spans="1:3" x14ac:dyDescent="0.25">
      <c r="A29632">
        <v>931</v>
      </c>
      <c r="B29632" t="s">
        <v>76</v>
      </c>
      <c r="C29632">
        <f>IF(Calculator!$N931="",1,0)</f>
      </c>
    </row>
    <row r="29633" spans="1:3" x14ac:dyDescent="0.25">
      <c r="A29633">
        <v>931</v>
      </c>
      <c r="B29633" t="s">
        <v>77</v>
      </c>
      <c r="C29633">
        <f>1</f>
      </c>
    </row>
    <row r="29634" spans="1:3" x14ac:dyDescent="0.25">
      <c r="A29634">
        <v>932</v>
      </c>
      <c r="B29634" t="s">
        <v>47</v>
      </c>
      <c r="C29634">
        <f>(Calculator!$C932-55)/10</f>
      </c>
    </row>
    <row r="29635" spans="1:3" x14ac:dyDescent="0.25">
      <c r="A29635">
        <v>932</v>
      </c>
      <c r="B29635" t="s">
        <v>48</v>
      </c>
      <c r="C29635">
        <f>((Calculator!$C932-55)/10)^2</f>
      </c>
    </row>
    <row r="29636" spans="1:3" x14ac:dyDescent="0.25">
      <c r="A29636">
        <v>932</v>
      </c>
      <c r="B29636" t="s">
        <v>49</v>
      </c>
      <c r="C29636">
        <f>((Calculator!$D932-Calculator!$E932)*0.02586)-3.5</f>
      </c>
    </row>
    <row r="29637" spans="1:3" x14ac:dyDescent="0.25">
      <c r="A29637">
        <v>932</v>
      </c>
      <c r="B29637" t="s">
        <v>50</v>
      </c>
      <c r="C29637">
        <f>((Calculator!$E932*0.02586)-1.3)/0.3</f>
      </c>
    </row>
    <row r="29638" spans="1:3" x14ac:dyDescent="0.25">
      <c r="A29638">
        <v>932</v>
      </c>
      <c r="B29638" t="s">
        <v>51</v>
      </c>
      <c r="C29638">
        <f>(MIN(Calculator!$F932,110)-110)/20</f>
      </c>
    </row>
    <row r="29639" spans="1:3" x14ac:dyDescent="0.25">
      <c r="A29639">
        <v>932</v>
      </c>
      <c r="B29639" t="s">
        <v>52</v>
      </c>
      <c r="C29639">
        <f>(MAX(Calculator!$F932,110)-130)/20</f>
      </c>
    </row>
    <row r="29640" spans="1:3" x14ac:dyDescent="0.25">
      <c r="A29640">
        <v>932</v>
      </c>
      <c r="B29640" t="s">
        <v>17</v>
      </c>
      <c r="C29640">
        <f>IF(Calculator!$G932="Yes",1,0)</f>
      </c>
    </row>
    <row r="29641" spans="1:3" x14ac:dyDescent="0.25">
      <c r="A29641">
        <v>932</v>
      </c>
      <c r="B29641" t="s">
        <v>53</v>
      </c>
      <c r="C29641">
        <f>IF(Calculator!$H932="Yes",1,0)</f>
      </c>
    </row>
    <row r="29642" spans="1:3" x14ac:dyDescent="0.25">
      <c r="A29642">
        <v>932</v>
      </c>
      <c r="B29642" t="s">
        <v>54</v>
      </c>
      <c r="C29642">
        <f>(MIN(Calculator!$I932,30)-25)/5</f>
      </c>
    </row>
    <row r="29643" spans="1:3" x14ac:dyDescent="0.25">
      <c r="A29643">
        <v>932</v>
      </c>
      <c r="B29643" t="s">
        <v>55</v>
      </c>
      <c r="C29643">
        <f>(MAX(Calculator!$I932,30)-30)/5</f>
      </c>
    </row>
    <row r="29644" spans="1:3" x14ac:dyDescent="0.25">
      <c r="A29644">
        <v>932</v>
      </c>
      <c r="B29644" t="s">
        <v>56</v>
      </c>
      <c r="C29644">
        <f>(MIN(Calculator!$J932,60)-60)/-15</f>
      </c>
    </row>
    <row r="29645" spans="1:3" x14ac:dyDescent="0.25">
      <c r="A29645">
        <v>932</v>
      </c>
      <c r="B29645" t="s">
        <v>57</v>
      </c>
      <c r="C29645">
        <f>(MAX(Calculator!$J932,60)-90)/-15</f>
      </c>
    </row>
    <row r="29646" spans="1:3" x14ac:dyDescent="0.25">
      <c r="A29646">
        <v>932</v>
      </c>
      <c r="B29646" t="s">
        <v>58</v>
      </c>
      <c r="C29646">
        <f>IF(Calculator!$K932="Yes",1,0)</f>
      </c>
    </row>
    <row r="29647" spans="1:3" x14ac:dyDescent="0.25">
      <c r="A29647">
        <v>932</v>
      </c>
      <c r="B29647" t="s">
        <v>59</v>
      </c>
      <c r="C29647">
        <f>IF(Calculator!$L932="Yes",1,0)</f>
      </c>
    </row>
    <row r="29648" spans="1:3" x14ac:dyDescent="0.25">
      <c r="A29648">
        <v>932</v>
      </c>
      <c r="B29648" t="s">
        <v>60</v>
      </c>
      <c r="C29648">
        <f>((MAX(Calculator!$F932,110)-130)/20)*IF(Calculator!$K932="Yes",1,0)</f>
      </c>
    </row>
    <row r="29649" spans="1:3" x14ac:dyDescent="0.25">
      <c r="A29649">
        <v>932</v>
      </c>
      <c r="B29649" t="s">
        <v>61</v>
      </c>
      <c r="C29649">
        <f>((((Calculator!$D932-Calculator!$E932)*0.02586)-3.5))*IF(Calculator!$L932="Yes",1,0)</f>
      </c>
    </row>
    <row r="29650" spans="1:3" x14ac:dyDescent="0.25">
      <c r="A29650">
        <v>932</v>
      </c>
      <c r="B29650" t="s">
        <v>62</v>
      </c>
      <c r="C29650">
        <f>(((Calculator!$C932-55)/10)*(((((Calculator!$D932-Calculator!$E932)*0.02586)-3.5))))</f>
      </c>
    </row>
    <row r="29651" spans="1:3" x14ac:dyDescent="0.25">
      <c r="A29651">
        <v>932</v>
      </c>
      <c r="B29651" t="s">
        <v>63</v>
      </c>
      <c r="C29651">
        <f>(((Calculator!$C932-55)/10)*(((Calculator!$E932*0.02586)-1.3)/0.3))</f>
      </c>
    </row>
    <row r="29652" spans="1:3" x14ac:dyDescent="0.25">
      <c r="A29652">
        <v>932</v>
      </c>
      <c r="B29652" t="s">
        <v>64</v>
      </c>
      <c r="C29652">
        <f>(((Calculator!$C932-55)/10)*((MAX(Calculator!$F932,110)-130)/20))</f>
      </c>
    </row>
    <row r="29653" spans="1:3" x14ac:dyDescent="0.25">
      <c r="A29653">
        <v>932</v>
      </c>
      <c r="B29653" t="s">
        <v>65</v>
      </c>
      <c r="C29653">
        <f>(((Calculator!$C932-55)/10)*IF(Calculator!$G932="Yes",1,0))</f>
      </c>
    </row>
    <row r="29654" spans="1:3" x14ac:dyDescent="0.25">
      <c r="A29654">
        <v>932</v>
      </c>
      <c r="B29654" t="s">
        <v>66</v>
      </c>
      <c r="C29654">
        <f>(((Calculator!$C932-55)/10)*IF(Calculator!$H932="Yes",1,0))</f>
      </c>
    </row>
    <row r="29655" spans="1:3" x14ac:dyDescent="0.25">
      <c r="A29655">
        <v>932</v>
      </c>
      <c r="B29655" t="s">
        <v>67</v>
      </c>
      <c r="C29655">
        <f>(((Calculator!$C932-55)/10)*((MAX(Calculator!$I932,30)-30)/5))</f>
      </c>
    </row>
    <row r="29656" spans="1:3" x14ac:dyDescent="0.25">
      <c r="A29656">
        <v>932</v>
      </c>
      <c r="B29656" t="s">
        <v>68</v>
      </c>
      <c r="C29656">
        <f>(((Calculator!$C932-55)/10)*((MIN(Calculator!$J932,60)-60)/-15))</f>
      </c>
    </row>
    <row r="29657" spans="1:3" x14ac:dyDescent="0.25">
      <c r="A29657">
        <v>932</v>
      </c>
      <c r="B29657" t="s">
        <v>69</v>
      </c>
      <c r="C29657">
        <f>IF(AND(Calculator!$O932&lt;&gt;"",Calculator!$O932&gt;=4,Calculator!$O932&lt;=6),1,0)</f>
      </c>
    </row>
    <row r="29658" spans="1:3" x14ac:dyDescent="0.25">
      <c r="A29658">
        <v>932</v>
      </c>
      <c r="B29658" t="s">
        <v>70</v>
      </c>
      <c r="C29658">
        <f>IF(AND(Calculator!$O932&lt;&gt;"",Calculator!$O932&gt;=7,Calculator!$O932&lt;=10),1,0)</f>
      </c>
    </row>
    <row r="29659" spans="1:3" x14ac:dyDescent="0.25">
      <c r="A29659">
        <v>932</v>
      </c>
      <c r="B29659" t="s">
        <v>71</v>
      </c>
      <c r="C29659">
        <f>IF(Calculator!$O932="",1,0)</f>
      </c>
    </row>
    <row r="29660" spans="1:3" x14ac:dyDescent="0.25">
      <c r="A29660">
        <v>932</v>
      </c>
      <c r="B29660" t="s">
        <v>72</v>
      </c>
      <c r="C29660">
        <f>IF(OR(Calculator!$M932="",Calculator!$M932=0),0,LN(Calculator!$M932))</f>
      </c>
    </row>
    <row r="29661" spans="1:3" x14ac:dyDescent="0.25">
      <c r="A29661">
        <v>932</v>
      </c>
      <c r="B29661" t="s">
        <v>73</v>
      </c>
      <c r="C29661">
        <f>IF(Calculator!$M932="",1,0)</f>
      </c>
    </row>
    <row r="29662" spans="1:3" x14ac:dyDescent="0.25">
      <c r="A29662">
        <v>932</v>
      </c>
      <c r="B29662" t="s">
        <v>74</v>
      </c>
      <c r="C29662">
        <f>IF(Calculator!$N932="",0,(Calculator!$N932-5.3)*IF(Calculator!$G932="Yes",1,0))</f>
      </c>
    </row>
    <row r="29663" spans="1:3" x14ac:dyDescent="0.25">
      <c r="A29663">
        <v>932</v>
      </c>
      <c r="B29663" t="s">
        <v>75</v>
      </c>
      <c r="C29663">
        <f>IF(Calculator!$N932="",0,(Calculator!$N932-5.3)*(1-IF(Calculator!$G932="Yes",1,0)))</f>
      </c>
    </row>
    <row r="29664" spans="1:3" x14ac:dyDescent="0.25">
      <c r="A29664">
        <v>932</v>
      </c>
      <c r="B29664" t="s">
        <v>76</v>
      </c>
      <c r="C29664">
        <f>IF(Calculator!$N932="",1,0)</f>
      </c>
    </row>
    <row r="29665" spans="1:3" x14ac:dyDescent="0.25">
      <c r="A29665">
        <v>932</v>
      </c>
      <c r="B29665" t="s">
        <v>77</v>
      </c>
      <c r="C29665">
        <f>1</f>
      </c>
    </row>
    <row r="29666" spans="1:3" x14ac:dyDescent="0.25">
      <c r="A29666">
        <v>933</v>
      </c>
      <c r="B29666" t="s">
        <v>47</v>
      </c>
      <c r="C29666">
        <f>(Calculator!$C933-55)/10</f>
      </c>
    </row>
    <row r="29667" spans="1:3" x14ac:dyDescent="0.25">
      <c r="A29667">
        <v>933</v>
      </c>
      <c r="B29667" t="s">
        <v>48</v>
      </c>
      <c r="C29667">
        <f>((Calculator!$C933-55)/10)^2</f>
      </c>
    </row>
    <row r="29668" spans="1:3" x14ac:dyDescent="0.25">
      <c r="A29668">
        <v>933</v>
      </c>
      <c r="B29668" t="s">
        <v>49</v>
      </c>
      <c r="C29668">
        <f>((Calculator!$D933-Calculator!$E933)*0.02586)-3.5</f>
      </c>
    </row>
    <row r="29669" spans="1:3" x14ac:dyDescent="0.25">
      <c r="A29669">
        <v>933</v>
      </c>
      <c r="B29669" t="s">
        <v>50</v>
      </c>
      <c r="C29669">
        <f>((Calculator!$E933*0.02586)-1.3)/0.3</f>
      </c>
    </row>
    <row r="29670" spans="1:3" x14ac:dyDescent="0.25">
      <c r="A29670">
        <v>933</v>
      </c>
      <c r="B29670" t="s">
        <v>51</v>
      </c>
      <c r="C29670">
        <f>(MIN(Calculator!$F933,110)-110)/20</f>
      </c>
    </row>
    <row r="29671" spans="1:3" x14ac:dyDescent="0.25">
      <c r="A29671">
        <v>933</v>
      </c>
      <c r="B29671" t="s">
        <v>52</v>
      </c>
      <c r="C29671">
        <f>(MAX(Calculator!$F933,110)-130)/20</f>
      </c>
    </row>
    <row r="29672" spans="1:3" x14ac:dyDescent="0.25">
      <c r="A29672">
        <v>933</v>
      </c>
      <c r="B29672" t="s">
        <v>17</v>
      </c>
      <c r="C29672">
        <f>IF(Calculator!$G933="Yes",1,0)</f>
      </c>
    </row>
    <row r="29673" spans="1:3" x14ac:dyDescent="0.25">
      <c r="A29673">
        <v>933</v>
      </c>
      <c r="B29673" t="s">
        <v>53</v>
      </c>
      <c r="C29673">
        <f>IF(Calculator!$H933="Yes",1,0)</f>
      </c>
    </row>
    <row r="29674" spans="1:3" x14ac:dyDescent="0.25">
      <c r="A29674">
        <v>933</v>
      </c>
      <c r="B29674" t="s">
        <v>54</v>
      </c>
      <c r="C29674">
        <f>(MIN(Calculator!$I933,30)-25)/5</f>
      </c>
    </row>
    <row r="29675" spans="1:3" x14ac:dyDescent="0.25">
      <c r="A29675">
        <v>933</v>
      </c>
      <c r="B29675" t="s">
        <v>55</v>
      </c>
      <c r="C29675">
        <f>(MAX(Calculator!$I933,30)-30)/5</f>
      </c>
    </row>
    <row r="29676" spans="1:3" x14ac:dyDescent="0.25">
      <c r="A29676">
        <v>933</v>
      </c>
      <c r="B29676" t="s">
        <v>56</v>
      </c>
      <c r="C29676">
        <f>(MIN(Calculator!$J933,60)-60)/-15</f>
      </c>
    </row>
    <row r="29677" spans="1:3" x14ac:dyDescent="0.25">
      <c r="A29677">
        <v>933</v>
      </c>
      <c r="B29677" t="s">
        <v>57</v>
      </c>
      <c r="C29677">
        <f>(MAX(Calculator!$J933,60)-90)/-15</f>
      </c>
    </row>
    <row r="29678" spans="1:3" x14ac:dyDescent="0.25">
      <c r="A29678">
        <v>933</v>
      </c>
      <c r="B29678" t="s">
        <v>58</v>
      </c>
      <c r="C29678">
        <f>IF(Calculator!$K933="Yes",1,0)</f>
      </c>
    </row>
    <row r="29679" spans="1:3" x14ac:dyDescent="0.25">
      <c r="A29679">
        <v>933</v>
      </c>
      <c r="B29679" t="s">
        <v>59</v>
      </c>
      <c r="C29679">
        <f>IF(Calculator!$L933="Yes",1,0)</f>
      </c>
    </row>
    <row r="29680" spans="1:3" x14ac:dyDescent="0.25">
      <c r="A29680">
        <v>933</v>
      </c>
      <c r="B29680" t="s">
        <v>60</v>
      </c>
      <c r="C29680">
        <f>((MAX(Calculator!$F933,110)-130)/20)*IF(Calculator!$K933="Yes",1,0)</f>
      </c>
    </row>
    <row r="29681" spans="1:3" x14ac:dyDescent="0.25">
      <c r="A29681">
        <v>933</v>
      </c>
      <c r="B29681" t="s">
        <v>61</v>
      </c>
      <c r="C29681">
        <f>((((Calculator!$D933-Calculator!$E933)*0.02586)-3.5))*IF(Calculator!$L933="Yes",1,0)</f>
      </c>
    </row>
    <row r="29682" spans="1:3" x14ac:dyDescent="0.25">
      <c r="A29682">
        <v>933</v>
      </c>
      <c r="B29682" t="s">
        <v>62</v>
      </c>
      <c r="C29682">
        <f>(((Calculator!$C933-55)/10)*(((((Calculator!$D933-Calculator!$E933)*0.02586)-3.5))))</f>
      </c>
    </row>
    <row r="29683" spans="1:3" x14ac:dyDescent="0.25">
      <c r="A29683">
        <v>933</v>
      </c>
      <c r="B29683" t="s">
        <v>63</v>
      </c>
      <c r="C29683">
        <f>(((Calculator!$C933-55)/10)*(((Calculator!$E933*0.02586)-1.3)/0.3))</f>
      </c>
    </row>
    <row r="29684" spans="1:3" x14ac:dyDescent="0.25">
      <c r="A29684">
        <v>933</v>
      </c>
      <c r="B29684" t="s">
        <v>64</v>
      </c>
      <c r="C29684">
        <f>(((Calculator!$C933-55)/10)*((MAX(Calculator!$F933,110)-130)/20))</f>
      </c>
    </row>
    <row r="29685" spans="1:3" x14ac:dyDescent="0.25">
      <c r="A29685">
        <v>933</v>
      </c>
      <c r="B29685" t="s">
        <v>65</v>
      </c>
      <c r="C29685">
        <f>(((Calculator!$C933-55)/10)*IF(Calculator!$G933="Yes",1,0))</f>
      </c>
    </row>
    <row r="29686" spans="1:3" x14ac:dyDescent="0.25">
      <c r="A29686">
        <v>933</v>
      </c>
      <c r="B29686" t="s">
        <v>66</v>
      </c>
      <c r="C29686">
        <f>(((Calculator!$C933-55)/10)*IF(Calculator!$H933="Yes",1,0))</f>
      </c>
    </row>
    <row r="29687" spans="1:3" x14ac:dyDescent="0.25">
      <c r="A29687">
        <v>933</v>
      </c>
      <c r="B29687" t="s">
        <v>67</v>
      </c>
      <c r="C29687">
        <f>(((Calculator!$C933-55)/10)*((MAX(Calculator!$I933,30)-30)/5))</f>
      </c>
    </row>
    <row r="29688" spans="1:3" x14ac:dyDescent="0.25">
      <c r="A29688">
        <v>933</v>
      </c>
      <c r="B29688" t="s">
        <v>68</v>
      </c>
      <c r="C29688">
        <f>(((Calculator!$C933-55)/10)*((MIN(Calculator!$J933,60)-60)/-15))</f>
      </c>
    </row>
    <row r="29689" spans="1:3" x14ac:dyDescent="0.25">
      <c r="A29689">
        <v>933</v>
      </c>
      <c r="B29689" t="s">
        <v>69</v>
      </c>
      <c r="C29689">
        <f>IF(AND(Calculator!$O933&lt;&gt;"",Calculator!$O933&gt;=4,Calculator!$O933&lt;=6),1,0)</f>
      </c>
    </row>
    <row r="29690" spans="1:3" x14ac:dyDescent="0.25">
      <c r="A29690">
        <v>933</v>
      </c>
      <c r="B29690" t="s">
        <v>70</v>
      </c>
      <c r="C29690">
        <f>IF(AND(Calculator!$O933&lt;&gt;"",Calculator!$O933&gt;=7,Calculator!$O933&lt;=10),1,0)</f>
      </c>
    </row>
    <row r="29691" spans="1:3" x14ac:dyDescent="0.25">
      <c r="A29691">
        <v>933</v>
      </c>
      <c r="B29691" t="s">
        <v>71</v>
      </c>
      <c r="C29691">
        <f>IF(Calculator!$O933="",1,0)</f>
      </c>
    </row>
    <row r="29692" spans="1:3" x14ac:dyDescent="0.25">
      <c r="A29692">
        <v>933</v>
      </c>
      <c r="B29692" t="s">
        <v>72</v>
      </c>
      <c r="C29692">
        <f>IF(OR(Calculator!$M933="",Calculator!$M933=0),0,LN(Calculator!$M933))</f>
      </c>
    </row>
    <row r="29693" spans="1:3" x14ac:dyDescent="0.25">
      <c r="A29693">
        <v>933</v>
      </c>
      <c r="B29693" t="s">
        <v>73</v>
      </c>
      <c r="C29693">
        <f>IF(Calculator!$M933="",1,0)</f>
      </c>
    </row>
    <row r="29694" spans="1:3" x14ac:dyDescent="0.25">
      <c r="A29694">
        <v>933</v>
      </c>
      <c r="B29694" t="s">
        <v>74</v>
      </c>
      <c r="C29694">
        <f>IF(Calculator!$N933="",0,(Calculator!$N933-5.3)*IF(Calculator!$G933="Yes",1,0))</f>
      </c>
    </row>
    <row r="29695" spans="1:3" x14ac:dyDescent="0.25">
      <c r="A29695">
        <v>933</v>
      </c>
      <c r="B29695" t="s">
        <v>75</v>
      </c>
      <c r="C29695">
        <f>IF(Calculator!$N933="",0,(Calculator!$N933-5.3)*(1-IF(Calculator!$G933="Yes",1,0)))</f>
      </c>
    </row>
    <row r="29696" spans="1:3" x14ac:dyDescent="0.25">
      <c r="A29696">
        <v>933</v>
      </c>
      <c r="B29696" t="s">
        <v>76</v>
      </c>
      <c r="C29696">
        <f>IF(Calculator!$N933="",1,0)</f>
      </c>
    </row>
    <row r="29697" spans="1:3" x14ac:dyDescent="0.25">
      <c r="A29697">
        <v>933</v>
      </c>
      <c r="B29697" t="s">
        <v>77</v>
      </c>
      <c r="C29697">
        <f>1</f>
      </c>
    </row>
    <row r="29698" spans="1:3" x14ac:dyDescent="0.25">
      <c r="A29698">
        <v>934</v>
      </c>
      <c r="B29698" t="s">
        <v>47</v>
      </c>
      <c r="C29698">
        <f>(Calculator!$C934-55)/10</f>
      </c>
    </row>
    <row r="29699" spans="1:3" x14ac:dyDescent="0.25">
      <c r="A29699">
        <v>934</v>
      </c>
      <c r="B29699" t="s">
        <v>48</v>
      </c>
      <c r="C29699">
        <f>((Calculator!$C934-55)/10)^2</f>
      </c>
    </row>
    <row r="29700" spans="1:3" x14ac:dyDescent="0.25">
      <c r="A29700">
        <v>934</v>
      </c>
      <c r="B29700" t="s">
        <v>49</v>
      </c>
      <c r="C29700">
        <f>((Calculator!$D934-Calculator!$E934)*0.02586)-3.5</f>
      </c>
    </row>
    <row r="29701" spans="1:3" x14ac:dyDescent="0.25">
      <c r="A29701">
        <v>934</v>
      </c>
      <c r="B29701" t="s">
        <v>50</v>
      </c>
      <c r="C29701">
        <f>((Calculator!$E934*0.02586)-1.3)/0.3</f>
      </c>
    </row>
    <row r="29702" spans="1:3" x14ac:dyDescent="0.25">
      <c r="A29702">
        <v>934</v>
      </c>
      <c r="B29702" t="s">
        <v>51</v>
      </c>
      <c r="C29702">
        <f>(MIN(Calculator!$F934,110)-110)/20</f>
      </c>
    </row>
    <row r="29703" spans="1:3" x14ac:dyDescent="0.25">
      <c r="A29703">
        <v>934</v>
      </c>
      <c r="B29703" t="s">
        <v>52</v>
      </c>
      <c r="C29703">
        <f>(MAX(Calculator!$F934,110)-130)/20</f>
      </c>
    </row>
    <row r="29704" spans="1:3" x14ac:dyDescent="0.25">
      <c r="A29704">
        <v>934</v>
      </c>
      <c r="B29704" t="s">
        <v>17</v>
      </c>
      <c r="C29704">
        <f>IF(Calculator!$G934="Yes",1,0)</f>
      </c>
    </row>
    <row r="29705" spans="1:3" x14ac:dyDescent="0.25">
      <c r="A29705">
        <v>934</v>
      </c>
      <c r="B29705" t="s">
        <v>53</v>
      </c>
      <c r="C29705">
        <f>IF(Calculator!$H934="Yes",1,0)</f>
      </c>
    </row>
    <row r="29706" spans="1:3" x14ac:dyDescent="0.25">
      <c r="A29706">
        <v>934</v>
      </c>
      <c r="B29706" t="s">
        <v>54</v>
      </c>
      <c r="C29706">
        <f>(MIN(Calculator!$I934,30)-25)/5</f>
      </c>
    </row>
    <row r="29707" spans="1:3" x14ac:dyDescent="0.25">
      <c r="A29707">
        <v>934</v>
      </c>
      <c r="B29707" t="s">
        <v>55</v>
      </c>
      <c r="C29707">
        <f>(MAX(Calculator!$I934,30)-30)/5</f>
      </c>
    </row>
    <row r="29708" spans="1:3" x14ac:dyDescent="0.25">
      <c r="A29708">
        <v>934</v>
      </c>
      <c r="B29708" t="s">
        <v>56</v>
      </c>
      <c r="C29708">
        <f>(MIN(Calculator!$J934,60)-60)/-15</f>
      </c>
    </row>
    <row r="29709" spans="1:3" x14ac:dyDescent="0.25">
      <c r="A29709">
        <v>934</v>
      </c>
      <c r="B29709" t="s">
        <v>57</v>
      </c>
      <c r="C29709">
        <f>(MAX(Calculator!$J934,60)-90)/-15</f>
      </c>
    </row>
    <row r="29710" spans="1:3" x14ac:dyDescent="0.25">
      <c r="A29710">
        <v>934</v>
      </c>
      <c r="B29710" t="s">
        <v>58</v>
      </c>
      <c r="C29710">
        <f>IF(Calculator!$K934="Yes",1,0)</f>
      </c>
    </row>
    <row r="29711" spans="1:3" x14ac:dyDescent="0.25">
      <c r="A29711">
        <v>934</v>
      </c>
      <c r="B29711" t="s">
        <v>59</v>
      </c>
      <c r="C29711">
        <f>IF(Calculator!$L934="Yes",1,0)</f>
      </c>
    </row>
    <row r="29712" spans="1:3" x14ac:dyDescent="0.25">
      <c r="A29712">
        <v>934</v>
      </c>
      <c r="B29712" t="s">
        <v>60</v>
      </c>
      <c r="C29712">
        <f>((MAX(Calculator!$F934,110)-130)/20)*IF(Calculator!$K934="Yes",1,0)</f>
      </c>
    </row>
    <row r="29713" spans="1:3" x14ac:dyDescent="0.25">
      <c r="A29713">
        <v>934</v>
      </c>
      <c r="B29713" t="s">
        <v>61</v>
      </c>
      <c r="C29713">
        <f>((((Calculator!$D934-Calculator!$E934)*0.02586)-3.5))*IF(Calculator!$L934="Yes",1,0)</f>
      </c>
    </row>
    <row r="29714" spans="1:3" x14ac:dyDescent="0.25">
      <c r="A29714">
        <v>934</v>
      </c>
      <c r="B29714" t="s">
        <v>62</v>
      </c>
      <c r="C29714">
        <f>(((Calculator!$C934-55)/10)*(((((Calculator!$D934-Calculator!$E934)*0.02586)-3.5))))</f>
      </c>
    </row>
    <row r="29715" spans="1:3" x14ac:dyDescent="0.25">
      <c r="A29715">
        <v>934</v>
      </c>
      <c r="B29715" t="s">
        <v>63</v>
      </c>
      <c r="C29715">
        <f>(((Calculator!$C934-55)/10)*(((Calculator!$E934*0.02586)-1.3)/0.3))</f>
      </c>
    </row>
    <row r="29716" spans="1:3" x14ac:dyDescent="0.25">
      <c r="A29716">
        <v>934</v>
      </c>
      <c r="B29716" t="s">
        <v>64</v>
      </c>
      <c r="C29716">
        <f>(((Calculator!$C934-55)/10)*((MAX(Calculator!$F934,110)-130)/20))</f>
      </c>
    </row>
    <row r="29717" spans="1:3" x14ac:dyDescent="0.25">
      <c r="A29717">
        <v>934</v>
      </c>
      <c r="B29717" t="s">
        <v>65</v>
      </c>
      <c r="C29717">
        <f>(((Calculator!$C934-55)/10)*IF(Calculator!$G934="Yes",1,0))</f>
      </c>
    </row>
    <row r="29718" spans="1:3" x14ac:dyDescent="0.25">
      <c r="A29718">
        <v>934</v>
      </c>
      <c r="B29718" t="s">
        <v>66</v>
      </c>
      <c r="C29718">
        <f>(((Calculator!$C934-55)/10)*IF(Calculator!$H934="Yes",1,0))</f>
      </c>
    </row>
    <row r="29719" spans="1:3" x14ac:dyDescent="0.25">
      <c r="A29719">
        <v>934</v>
      </c>
      <c r="B29719" t="s">
        <v>67</v>
      </c>
      <c r="C29719">
        <f>(((Calculator!$C934-55)/10)*((MAX(Calculator!$I934,30)-30)/5))</f>
      </c>
    </row>
    <row r="29720" spans="1:3" x14ac:dyDescent="0.25">
      <c r="A29720">
        <v>934</v>
      </c>
      <c r="B29720" t="s">
        <v>68</v>
      </c>
      <c r="C29720">
        <f>(((Calculator!$C934-55)/10)*((MIN(Calculator!$J934,60)-60)/-15))</f>
      </c>
    </row>
    <row r="29721" spans="1:3" x14ac:dyDescent="0.25">
      <c r="A29721">
        <v>934</v>
      </c>
      <c r="B29721" t="s">
        <v>69</v>
      </c>
      <c r="C29721">
        <f>IF(AND(Calculator!$O934&lt;&gt;"",Calculator!$O934&gt;=4,Calculator!$O934&lt;=6),1,0)</f>
      </c>
    </row>
    <row r="29722" spans="1:3" x14ac:dyDescent="0.25">
      <c r="A29722">
        <v>934</v>
      </c>
      <c r="B29722" t="s">
        <v>70</v>
      </c>
      <c r="C29722">
        <f>IF(AND(Calculator!$O934&lt;&gt;"",Calculator!$O934&gt;=7,Calculator!$O934&lt;=10),1,0)</f>
      </c>
    </row>
    <row r="29723" spans="1:3" x14ac:dyDescent="0.25">
      <c r="A29723">
        <v>934</v>
      </c>
      <c r="B29723" t="s">
        <v>71</v>
      </c>
      <c r="C29723">
        <f>IF(Calculator!$O934="",1,0)</f>
      </c>
    </row>
    <row r="29724" spans="1:3" x14ac:dyDescent="0.25">
      <c r="A29724">
        <v>934</v>
      </c>
      <c r="B29724" t="s">
        <v>72</v>
      </c>
      <c r="C29724">
        <f>IF(OR(Calculator!$M934="",Calculator!$M934=0),0,LN(Calculator!$M934))</f>
      </c>
    </row>
    <row r="29725" spans="1:3" x14ac:dyDescent="0.25">
      <c r="A29725">
        <v>934</v>
      </c>
      <c r="B29725" t="s">
        <v>73</v>
      </c>
      <c r="C29725">
        <f>IF(Calculator!$M934="",1,0)</f>
      </c>
    </row>
    <row r="29726" spans="1:3" x14ac:dyDescent="0.25">
      <c r="A29726">
        <v>934</v>
      </c>
      <c r="B29726" t="s">
        <v>74</v>
      </c>
      <c r="C29726">
        <f>IF(Calculator!$N934="",0,(Calculator!$N934-5.3)*IF(Calculator!$G934="Yes",1,0))</f>
      </c>
    </row>
    <row r="29727" spans="1:3" x14ac:dyDescent="0.25">
      <c r="A29727">
        <v>934</v>
      </c>
      <c r="B29727" t="s">
        <v>75</v>
      </c>
      <c r="C29727">
        <f>IF(Calculator!$N934="",0,(Calculator!$N934-5.3)*(1-IF(Calculator!$G934="Yes",1,0)))</f>
      </c>
    </row>
    <row r="29728" spans="1:3" x14ac:dyDescent="0.25">
      <c r="A29728">
        <v>934</v>
      </c>
      <c r="B29728" t="s">
        <v>76</v>
      </c>
      <c r="C29728">
        <f>IF(Calculator!$N934="",1,0)</f>
      </c>
    </row>
    <row r="29729" spans="1:3" x14ac:dyDescent="0.25">
      <c r="A29729">
        <v>934</v>
      </c>
      <c r="B29729" t="s">
        <v>77</v>
      </c>
      <c r="C29729">
        <f>1</f>
      </c>
    </row>
    <row r="29730" spans="1:3" x14ac:dyDescent="0.25">
      <c r="A29730">
        <v>935</v>
      </c>
      <c r="B29730" t="s">
        <v>47</v>
      </c>
      <c r="C29730">
        <f>(Calculator!$C935-55)/10</f>
      </c>
    </row>
    <row r="29731" spans="1:3" x14ac:dyDescent="0.25">
      <c r="A29731">
        <v>935</v>
      </c>
      <c r="B29731" t="s">
        <v>48</v>
      </c>
      <c r="C29731">
        <f>((Calculator!$C935-55)/10)^2</f>
      </c>
    </row>
    <row r="29732" spans="1:3" x14ac:dyDescent="0.25">
      <c r="A29732">
        <v>935</v>
      </c>
      <c r="B29732" t="s">
        <v>49</v>
      </c>
      <c r="C29732">
        <f>((Calculator!$D935-Calculator!$E935)*0.02586)-3.5</f>
      </c>
    </row>
    <row r="29733" spans="1:3" x14ac:dyDescent="0.25">
      <c r="A29733">
        <v>935</v>
      </c>
      <c r="B29733" t="s">
        <v>50</v>
      </c>
      <c r="C29733">
        <f>((Calculator!$E935*0.02586)-1.3)/0.3</f>
      </c>
    </row>
    <row r="29734" spans="1:3" x14ac:dyDescent="0.25">
      <c r="A29734">
        <v>935</v>
      </c>
      <c r="B29734" t="s">
        <v>51</v>
      </c>
      <c r="C29734">
        <f>(MIN(Calculator!$F935,110)-110)/20</f>
      </c>
    </row>
    <row r="29735" spans="1:3" x14ac:dyDescent="0.25">
      <c r="A29735">
        <v>935</v>
      </c>
      <c r="B29735" t="s">
        <v>52</v>
      </c>
      <c r="C29735">
        <f>(MAX(Calculator!$F935,110)-130)/20</f>
      </c>
    </row>
    <row r="29736" spans="1:3" x14ac:dyDescent="0.25">
      <c r="A29736">
        <v>935</v>
      </c>
      <c r="B29736" t="s">
        <v>17</v>
      </c>
      <c r="C29736">
        <f>IF(Calculator!$G935="Yes",1,0)</f>
      </c>
    </row>
    <row r="29737" spans="1:3" x14ac:dyDescent="0.25">
      <c r="A29737">
        <v>935</v>
      </c>
      <c r="B29737" t="s">
        <v>53</v>
      </c>
      <c r="C29737">
        <f>IF(Calculator!$H935="Yes",1,0)</f>
      </c>
    </row>
    <row r="29738" spans="1:3" x14ac:dyDescent="0.25">
      <c r="A29738">
        <v>935</v>
      </c>
      <c r="B29738" t="s">
        <v>54</v>
      </c>
      <c r="C29738">
        <f>(MIN(Calculator!$I935,30)-25)/5</f>
      </c>
    </row>
    <row r="29739" spans="1:3" x14ac:dyDescent="0.25">
      <c r="A29739">
        <v>935</v>
      </c>
      <c r="B29739" t="s">
        <v>55</v>
      </c>
      <c r="C29739">
        <f>(MAX(Calculator!$I935,30)-30)/5</f>
      </c>
    </row>
    <row r="29740" spans="1:3" x14ac:dyDescent="0.25">
      <c r="A29740">
        <v>935</v>
      </c>
      <c r="B29740" t="s">
        <v>56</v>
      </c>
      <c r="C29740">
        <f>(MIN(Calculator!$J935,60)-60)/-15</f>
      </c>
    </row>
    <row r="29741" spans="1:3" x14ac:dyDescent="0.25">
      <c r="A29741">
        <v>935</v>
      </c>
      <c r="B29741" t="s">
        <v>57</v>
      </c>
      <c r="C29741">
        <f>(MAX(Calculator!$J935,60)-90)/-15</f>
      </c>
    </row>
    <row r="29742" spans="1:3" x14ac:dyDescent="0.25">
      <c r="A29742">
        <v>935</v>
      </c>
      <c r="B29742" t="s">
        <v>58</v>
      </c>
      <c r="C29742">
        <f>IF(Calculator!$K935="Yes",1,0)</f>
      </c>
    </row>
    <row r="29743" spans="1:3" x14ac:dyDescent="0.25">
      <c r="A29743">
        <v>935</v>
      </c>
      <c r="B29743" t="s">
        <v>59</v>
      </c>
      <c r="C29743">
        <f>IF(Calculator!$L935="Yes",1,0)</f>
      </c>
    </row>
    <row r="29744" spans="1:3" x14ac:dyDescent="0.25">
      <c r="A29744">
        <v>935</v>
      </c>
      <c r="B29744" t="s">
        <v>60</v>
      </c>
      <c r="C29744">
        <f>((MAX(Calculator!$F935,110)-130)/20)*IF(Calculator!$K935="Yes",1,0)</f>
      </c>
    </row>
    <row r="29745" spans="1:3" x14ac:dyDescent="0.25">
      <c r="A29745">
        <v>935</v>
      </c>
      <c r="B29745" t="s">
        <v>61</v>
      </c>
      <c r="C29745">
        <f>((((Calculator!$D935-Calculator!$E935)*0.02586)-3.5))*IF(Calculator!$L935="Yes",1,0)</f>
      </c>
    </row>
    <row r="29746" spans="1:3" x14ac:dyDescent="0.25">
      <c r="A29746">
        <v>935</v>
      </c>
      <c r="B29746" t="s">
        <v>62</v>
      </c>
      <c r="C29746">
        <f>(((Calculator!$C935-55)/10)*(((((Calculator!$D935-Calculator!$E935)*0.02586)-3.5))))</f>
      </c>
    </row>
    <row r="29747" spans="1:3" x14ac:dyDescent="0.25">
      <c r="A29747">
        <v>935</v>
      </c>
      <c r="B29747" t="s">
        <v>63</v>
      </c>
      <c r="C29747">
        <f>(((Calculator!$C935-55)/10)*(((Calculator!$E935*0.02586)-1.3)/0.3))</f>
      </c>
    </row>
    <row r="29748" spans="1:3" x14ac:dyDescent="0.25">
      <c r="A29748">
        <v>935</v>
      </c>
      <c r="B29748" t="s">
        <v>64</v>
      </c>
      <c r="C29748">
        <f>(((Calculator!$C935-55)/10)*((MAX(Calculator!$F935,110)-130)/20))</f>
      </c>
    </row>
    <row r="29749" spans="1:3" x14ac:dyDescent="0.25">
      <c r="A29749">
        <v>935</v>
      </c>
      <c r="B29749" t="s">
        <v>65</v>
      </c>
      <c r="C29749">
        <f>(((Calculator!$C935-55)/10)*IF(Calculator!$G935="Yes",1,0))</f>
      </c>
    </row>
    <row r="29750" spans="1:3" x14ac:dyDescent="0.25">
      <c r="A29750">
        <v>935</v>
      </c>
      <c r="B29750" t="s">
        <v>66</v>
      </c>
      <c r="C29750">
        <f>(((Calculator!$C935-55)/10)*IF(Calculator!$H935="Yes",1,0))</f>
      </c>
    </row>
    <row r="29751" spans="1:3" x14ac:dyDescent="0.25">
      <c r="A29751">
        <v>935</v>
      </c>
      <c r="B29751" t="s">
        <v>67</v>
      </c>
      <c r="C29751">
        <f>(((Calculator!$C935-55)/10)*((MAX(Calculator!$I935,30)-30)/5))</f>
      </c>
    </row>
    <row r="29752" spans="1:3" x14ac:dyDescent="0.25">
      <c r="A29752">
        <v>935</v>
      </c>
      <c r="B29752" t="s">
        <v>68</v>
      </c>
      <c r="C29752">
        <f>(((Calculator!$C935-55)/10)*((MIN(Calculator!$J935,60)-60)/-15))</f>
      </c>
    </row>
    <row r="29753" spans="1:3" x14ac:dyDescent="0.25">
      <c r="A29753">
        <v>935</v>
      </c>
      <c r="B29753" t="s">
        <v>69</v>
      </c>
      <c r="C29753">
        <f>IF(AND(Calculator!$O935&lt;&gt;"",Calculator!$O935&gt;=4,Calculator!$O935&lt;=6),1,0)</f>
      </c>
    </row>
    <row r="29754" spans="1:3" x14ac:dyDescent="0.25">
      <c r="A29754">
        <v>935</v>
      </c>
      <c r="B29754" t="s">
        <v>70</v>
      </c>
      <c r="C29754">
        <f>IF(AND(Calculator!$O935&lt;&gt;"",Calculator!$O935&gt;=7,Calculator!$O935&lt;=10),1,0)</f>
      </c>
    </row>
    <row r="29755" spans="1:3" x14ac:dyDescent="0.25">
      <c r="A29755">
        <v>935</v>
      </c>
      <c r="B29755" t="s">
        <v>71</v>
      </c>
      <c r="C29755">
        <f>IF(Calculator!$O935="",1,0)</f>
      </c>
    </row>
    <row r="29756" spans="1:3" x14ac:dyDescent="0.25">
      <c r="A29756">
        <v>935</v>
      </c>
      <c r="B29756" t="s">
        <v>72</v>
      </c>
      <c r="C29756">
        <f>IF(OR(Calculator!$M935="",Calculator!$M935=0),0,LN(Calculator!$M935))</f>
      </c>
    </row>
    <row r="29757" spans="1:3" x14ac:dyDescent="0.25">
      <c r="A29757">
        <v>935</v>
      </c>
      <c r="B29757" t="s">
        <v>73</v>
      </c>
      <c r="C29757">
        <f>IF(Calculator!$M935="",1,0)</f>
      </c>
    </row>
    <row r="29758" spans="1:3" x14ac:dyDescent="0.25">
      <c r="A29758">
        <v>935</v>
      </c>
      <c r="B29758" t="s">
        <v>74</v>
      </c>
      <c r="C29758">
        <f>IF(Calculator!$N935="",0,(Calculator!$N935-5.3)*IF(Calculator!$G935="Yes",1,0))</f>
      </c>
    </row>
    <row r="29759" spans="1:3" x14ac:dyDescent="0.25">
      <c r="A29759">
        <v>935</v>
      </c>
      <c r="B29759" t="s">
        <v>75</v>
      </c>
      <c r="C29759">
        <f>IF(Calculator!$N935="",0,(Calculator!$N935-5.3)*(1-IF(Calculator!$G935="Yes",1,0)))</f>
      </c>
    </row>
    <row r="29760" spans="1:3" x14ac:dyDescent="0.25">
      <c r="A29760">
        <v>935</v>
      </c>
      <c r="B29760" t="s">
        <v>76</v>
      </c>
      <c r="C29760">
        <f>IF(Calculator!$N935="",1,0)</f>
      </c>
    </row>
    <row r="29761" spans="1:3" x14ac:dyDescent="0.25">
      <c r="A29761">
        <v>935</v>
      </c>
      <c r="B29761" t="s">
        <v>77</v>
      </c>
      <c r="C29761">
        <f>1</f>
      </c>
    </row>
    <row r="29762" spans="1:3" x14ac:dyDescent="0.25">
      <c r="A29762">
        <v>936</v>
      </c>
      <c r="B29762" t="s">
        <v>47</v>
      </c>
      <c r="C29762">
        <f>(Calculator!$C936-55)/10</f>
      </c>
    </row>
    <row r="29763" spans="1:3" x14ac:dyDescent="0.25">
      <c r="A29763">
        <v>936</v>
      </c>
      <c r="B29763" t="s">
        <v>48</v>
      </c>
      <c r="C29763">
        <f>((Calculator!$C936-55)/10)^2</f>
      </c>
    </row>
    <row r="29764" spans="1:3" x14ac:dyDescent="0.25">
      <c r="A29764">
        <v>936</v>
      </c>
      <c r="B29764" t="s">
        <v>49</v>
      </c>
      <c r="C29764">
        <f>((Calculator!$D936-Calculator!$E936)*0.02586)-3.5</f>
      </c>
    </row>
    <row r="29765" spans="1:3" x14ac:dyDescent="0.25">
      <c r="A29765">
        <v>936</v>
      </c>
      <c r="B29765" t="s">
        <v>50</v>
      </c>
      <c r="C29765">
        <f>((Calculator!$E936*0.02586)-1.3)/0.3</f>
      </c>
    </row>
    <row r="29766" spans="1:3" x14ac:dyDescent="0.25">
      <c r="A29766">
        <v>936</v>
      </c>
      <c r="B29766" t="s">
        <v>51</v>
      </c>
      <c r="C29766">
        <f>(MIN(Calculator!$F936,110)-110)/20</f>
      </c>
    </row>
    <row r="29767" spans="1:3" x14ac:dyDescent="0.25">
      <c r="A29767">
        <v>936</v>
      </c>
      <c r="B29767" t="s">
        <v>52</v>
      </c>
      <c r="C29767">
        <f>(MAX(Calculator!$F936,110)-130)/20</f>
      </c>
    </row>
    <row r="29768" spans="1:3" x14ac:dyDescent="0.25">
      <c r="A29768">
        <v>936</v>
      </c>
      <c r="B29768" t="s">
        <v>17</v>
      </c>
      <c r="C29768">
        <f>IF(Calculator!$G936="Yes",1,0)</f>
      </c>
    </row>
    <row r="29769" spans="1:3" x14ac:dyDescent="0.25">
      <c r="A29769">
        <v>936</v>
      </c>
      <c r="B29769" t="s">
        <v>53</v>
      </c>
      <c r="C29769">
        <f>IF(Calculator!$H936="Yes",1,0)</f>
      </c>
    </row>
    <row r="29770" spans="1:3" x14ac:dyDescent="0.25">
      <c r="A29770">
        <v>936</v>
      </c>
      <c r="B29770" t="s">
        <v>54</v>
      </c>
      <c r="C29770">
        <f>(MIN(Calculator!$I936,30)-25)/5</f>
      </c>
    </row>
    <row r="29771" spans="1:3" x14ac:dyDescent="0.25">
      <c r="A29771">
        <v>936</v>
      </c>
      <c r="B29771" t="s">
        <v>55</v>
      </c>
      <c r="C29771">
        <f>(MAX(Calculator!$I936,30)-30)/5</f>
      </c>
    </row>
    <row r="29772" spans="1:3" x14ac:dyDescent="0.25">
      <c r="A29772">
        <v>936</v>
      </c>
      <c r="B29772" t="s">
        <v>56</v>
      </c>
      <c r="C29772">
        <f>(MIN(Calculator!$J936,60)-60)/-15</f>
      </c>
    </row>
    <row r="29773" spans="1:3" x14ac:dyDescent="0.25">
      <c r="A29773">
        <v>936</v>
      </c>
      <c r="B29773" t="s">
        <v>57</v>
      </c>
      <c r="C29773">
        <f>(MAX(Calculator!$J936,60)-90)/-15</f>
      </c>
    </row>
    <row r="29774" spans="1:3" x14ac:dyDescent="0.25">
      <c r="A29774">
        <v>936</v>
      </c>
      <c r="B29774" t="s">
        <v>58</v>
      </c>
      <c r="C29774">
        <f>IF(Calculator!$K936="Yes",1,0)</f>
      </c>
    </row>
    <row r="29775" spans="1:3" x14ac:dyDescent="0.25">
      <c r="A29775">
        <v>936</v>
      </c>
      <c r="B29775" t="s">
        <v>59</v>
      </c>
      <c r="C29775">
        <f>IF(Calculator!$L936="Yes",1,0)</f>
      </c>
    </row>
    <row r="29776" spans="1:3" x14ac:dyDescent="0.25">
      <c r="A29776">
        <v>936</v>
      </c>
      <c r="B29776" t="s">
        <v>60</v>
      </c>
      <c r="C29776">
        <f>((MAX(Calculator!$F936,110)-130)/20)*IF(Calculator!$K936="Yes",1,0)</f>
      </c>
    </row>
    <row r="29777" spans="1:3" x14ac:dyDescent="0.25">
      <c r="A29777">
        <v>936</v>
      </c>
      <c r="B29777" t="s">
        <v>61</v>
      </c>
      <c r="C29777">
        <f>((((Calculator!$D936-Calculator!$E936)*0.02586)-3.5))*IF(Calculator!$L936="Yes",1,0)</f>
      </c>
    </row>
    <row r="29778" spans="1:3" x14ac:dyDescent="0.25">
      <c r="A29778">
        <v>936</v>
      </c>
      <c r="B29778" t="s">
        <v>62</v>
      </c>
      <c r="C29778">
        <f>(((Calculator!$C936-55)/10)*(((((Calculator!$D936-Calculator!$E936)*0.02586)-3.5))))</f>
      </c>
    </row>
    <row r="29779" spans="1:3" x14ac:dyDescent="0.25">
      <c r="A29779">
        <v>936</v>
      </c>
      <c r="B29779" t="s">
        <v>63</v>
      </c>
      <c r="C29779">
        <f>(((Calculator!$C936-55)/10)*(((Calculator!$E936*0.02586)-1.3)/0.3))</f>
      </c>
    </row>
    <row r="29780" spans="1:3" x14ac:dyDescent="0.25">
      <c r="A29780">
        <v>936</v>
      </c>
      <c r="B29780" t="s">
        <v>64</v>
      </c>
      <c r="C29780">
        <f>(((Calculator!$C936-55)/10)*((MAX(Calculator!$F936,110)-130)/20))</f>
      </c>
    </row>
    <row r="29781" spans="1:3" x14ac:dyDescent="0.25">
      <c r="A29781">
        <v>936</v>
      </c>
      <c r="B29781" t="s">
        <v>65</v>
      </c>
      <c r="C29781">
        <f>(((Calculator!$C936-55)/10)*IF(Calculator!$G936="Yes",1,0))</f>
      </c>
    </row>
    <row r="29782" spans="1:3" x14ac:dyDescent="0.25">
      <c r="A29782">
        <v>936</v>
      </c>
      <c r="B29782" t="s">
        <v>66</v>
      </c>
      <c r="C29782">
        <f>(((Calculator!$C936-55)/10)*IF(Calculator!$H936="Yes",1,0))</f>
      </c>
    </row>
    <row r="29783" spans="1:3" x14ac:dyDescent="0.25">
      <c r="A29783">
        <v>936</v>
      </c>
      <c r="B29783" t="s">
        <v>67</v>
      </c>
      <c r="C29783">
        <f>(((Calculator!$C936-55)/10)*((MAX(Calculator!$I936,30)-30)/5))</f>
      </c>
    </row>
    <row r="29784" spans="1:3" x14ac:dyDescent="0.25">
      <c r="A29784">
        <v>936</v>
      </c>
      <c r="B29784" t="s">
        <v>68</v>
      </c>
      <c r="C29784">
        <f>(((Calculator!$C936-55)/10)*((MIN(Calculator!$J936,60)-60)/-15))</f>
      </c>
    </row>
    <row r="29785" spans="1:3" x14ac:dyDescent="0.25">
      <c r="A29785">
        <v>936</v>
      </c>
      <c r="B29785" t="s">
        <v>69</v>
      </c>
      <c r="C29785">
        <f>IF(AND(Calculator!$O936&lt;&gt;"",Calculator!$O936&gt;=4,Calculator!$O936&lt;=6),1,0)</f>
      </c>
    </row>
    <row r="29786" spans="1:3" x14ac:dyDescent="0.25">
      <c r="A29786">
        <v>936</v>
      </c>
      <c r="B29786" t="s">
        <v>70</v>
      </c>
      <c r="C29786">
        <f>IF(AND(Calculator!$O936&lt;&gt;"",Calculator!$O936&gt;=7,Calculator!$O936&lt;=10),1,0)</f>
      </c>
    </row>
    <row r="29787" spans="1:3" x14ac:dyDescent="0.25">
      <c r="A29787">
        <v>936</v>
      </c>
      <c r="B29787" t="s">
        <v>71</v>
      </c>
      <c r="C29787">
        <f>IF(Calculator!$O936="",1,0)</f>
      </c>
    </row>
    <row r="29788" spans="1:3" x14ac:dyDescent="0.25">
      <c r="A29788">
        <v>936</v>
      </c>
      <c r="B29788" t="s">
        <v>72</v>
      </c>
      <c r="C29788">
        <f>IF(OR(Calculator!$M936="",Calculator!$M936=0),0,LN(Calculator!$M936))</f>
      </c>
    </row>
    <row r="29789" spans="1:3" x14ac:dyDescent="0.25">
      <c r="A29789">
        <v>936</v>
      </c>
      <c r="B29789" t="s">
        <v>73</v>
      </c>
      <c r="C29789">
        <f>IF(Calculator!$M936="",1,0)</f>
      </c>
    </row>
    <row r="29790" spans="1:3" x14ac:dyDescent="0.25">
      <c r="A29790">
        <v>936</v>
      </c>
      <c r="B29790" t="s">
        <v>74</v>
      </c>
      <c r="C29790">
        <f>IF(Calculator!$N936="",0,(Calculator!$N936-5.3)*IF(Calculator!$G936="Yes",1,0))</f>
      </c>
    </row>
    <row r="29791" spans="1:3" x14ac:dyDescent="0.25">
      <c r="A29791">
        <v>936</v>
      </c>
      <c r="B29791" t="s">
        <v>75</v>
      </c>
      <c r="C29791">
        <f>IF(Calculator!$N936="",0,(Calculator!$N936-5.3)*(1-IF(Calculator!$G936="Yes",1,0)))</f>
      </c>
    </row>
    <row r="29792" spans="1:3" x14ac:dyDescent="0.25">
      <c r="A29792">
        <v>936</v>
      </c>
      <c r="B29792" t="s">
        <v>76</v>
      </c>
      <c r="C29792">
        <f>IF(Calculator!$N936="",1,0)</f>
      </c>
    </row>
    <row r="29793" spans="1:3" x14ac:dyDescent="0.25">
      <c r="A29793">
        <v>936</v>
      </c>
      <c r="B29793" t="s">
        <v>77</v>
      </c>
      <c r="C29793">
        <f>1</f>
      </c>
    </row>
    <row r="29794" spans="1:3" x14ac:dyDescent="0.25">
      <c r="A29794">
        <v>937</v>
      </c>
      <c r="B29794" t="s">
        <v>47</v>
      </c>
      <c r="C29794">
        <f>(Calculator!$C937-55)/10</f>
      </c>
    </row>
    <row r="29795" spans="1:3" x14ac:dyDescent="0.25">
      <c r="A29795">
        <v>937</v>
      </c>
      <c r="B29795" t="s">
        <v>48</v>
      </c>
      <c r="C29795">
        <f>((Calculator!$C937-55)/10)^2</f>
      </c>
    </row>
    <row r="29796" spans="1:3" x14ac:dyDescent="0.25">
      <c r="A29796">
        <v>937</v>
      </c>
      <c r="B29796" t="s">
        <v>49</v>
      </c>
      <c r="C29796">
        <f>((Calculator!$D937-Calculator!$E937)*0.02586)-3.5</f>
      </c>
    </row>
    <row r="29797" spans="1:3" x14ac:dyDescent="0.25">
      <c r="A29797">
        <v>937</v>
      </c>
      <c r="B29797" t="s">
        <v>50</v>
      </c>
      <c r="C29797">
        <f>((Calculator!$E937*0.02586)-1.3)/0.3</f>
      </c>
    </row>
    <row r="29798" spans="1:3" x14ac:dyDescent="0.25">
      <c r="A29798">
        <v>937</v>
      </c>
      <c r="B29798" t="s">
        <v>51</v>
      </c>
      <c r="C29798">
        <f>(MIN(Calculator!$F937,110)-110)/20</f>
      </c>
    </row>
    <row r="29799" spans="1:3" x14ac:dyDescent="0.25">
      <c r="A29799">
        <v>937</v>
      </c>
      <c r="B29799" t="s">
        <v>52</v>
      </c>
      <c r="C29799">
        <f>(MAX(Calculator!$F937,110)-130)/20</f>
      </c>
    </row>
    <row r="29800" spans="1:3" x14ac:dyDescent="0.25">
      <c r="A29800">
        <v>937</v>
      </c>
      <c r="B29800" t="s">
        <v>17</v>
      </c>
      <c r="C29800">
        <f>IF(Calculator!$G937="Yes",1,0)</f>
      </c>
    </row>
    <row r="29801" spans="1:3" x14ac:dyDescent="0.25">
      <c r="A29801">
        <v>937</v>
      </c>
      <c r="B29801" t="s">
        <v>53</v>
      </c>
      <c r="C29801">
        <f>IF(Calculator!$H937="Yes",1,0)</f>
      </c>
    </row>
    <row r="29802" spans="1:3" x14ac:dyDescent="0.25">
      <c r="A29802">
        <v>937</v>
      </c>
      <c r="B29802" t="s">
        <v>54</v>
      </c>
      <c r="C29802">
        <f>(MIN(Calculator!$I937,30)-25)/5</f>
      </c>
    </row>
    <row r="29803" spans="1:3" x14ac:dyDescent="0.25">
      <c r="A29803">
        <v>937</v>
      </c>
      <c r="B29803" t="s">
        <v>55</v>
      </c>
      <c r="C29803">
        <f>(MAX(Calculator!$I937,30)-30)/5</f>
      </c>
    </row>
    <row r="29804" spans="1:3" x14ac:dyDescent="0.25">
      <c r="A29804">
        <v>937</v>
      </c>
      <c r="B29804" t="s">
        <v>56</v>
      </c>
      <c r="C29804">
        <f>(MIN(Calculator!$J937,60)-60)/-15</f>
      </c>
    </row>
    <row r="29805" spans="1:3" x14ac:dyDescent="0.25">
      <c r="A29805">
        <v>937</v>
      </c>
      <c r="B29805" t="s">
        <v>57</v>
      </c>
      <c r="C29805">
        <f>(MAX(Calculator!$J937,60)-90)/-15</f>
      </c>
    </row>
    <row r="29806" spans="1:3" x14ac:dyDescent="0.25">
      <c r="A29806">
        <v>937</v>
      </c>
      <c r="B29806" t="s">
        <v>58</v>
      </c>
      <c r="C29806">
        <f>IF(Calculator!$K937="Yes",1,0)</f>
      </c>
    </row>
    <row r="29807" spans="1:3" x14ac:dyDescent="0.25">
      <c r="A29807">
        <v>937</v>
      </c>
      <c r="B29807" t="s">
        <v>59</v>
      </c>
      <c r="C29807">
        <f>IF(Calculator!$L937="Yes",1,0)</f>
      </c>
    </row>
    <row r="29808" spans="1:3" x14ac:dyDescent="0.25">
      <c r="A29808">
        <v>937</v>
      </c>
      <c r="B29808" t="s">
        <v>60</v>
      </c>
      <c r="C29808">
        <f>((MAX(Calculator!$F937,110)-130)/20)*IF(Calculator!$K937="Yes",1,0)</f>
      </c>
    </row>
    <row r="29809" spans="1:3" x14ac:dyDescent="0.25">
      <c r="A29809">
        <v>937</v>
      </c>
      <c r="B29809" t="s">
        <v>61</v>
      </c>
      <c r="C29809">
        <f>((((Calculator!$D937-Calculator!$E937)*0.02586)-3.5))*IF(Calculator!$L937="Yes",1,0)</f>
      </c>
    </row>
    <row r="29810" spans="1:3" x14ac:dyDescent="0.25">
      <c r="A29810">
        <v>937</v>
      </c>
      <c r="B29810" t="s">
        <v>62</v>
      </c>
      <c r="C29810">
        <f>(((Calculator!$C937-55)/10)*(((((Calculator!$D937-Calculator!$E937)*0.02586)-3.5))))</f>
      </c>
    </row>
    <row r="29811" spans="1:3" x14ac:dyDescent="0.25">
      <c r="A29811">
        <v>937</v>
      </c>
      <c r="B29811" t="s">
        <v>63</v>
      </c>
      <c r="C29811">
        <f>(((Calculator!$C937-55)/10)*(((Calculator!$E937*0.02586)-1.3)/0.3))</f>
      </c>
    </row>
    <row r="29812" spans="1:3" x14ac:dyDescent="0.25">
      <c r="A29812">
        <v>937</v>
      </c>
      <c r="B29812" t="s">
        <v>64</v>
      </c>
      <c r="C29812">
        <f>(((Calculator!$C937-55)/10)*((MAX(Calculator!$F937,110)-130)/20))</f>
      </c>
    </row>
    <row r="29813" spans="1:3" x14ac:dyDescent="0.25">
      <c r="A29813">
        <v>937</v>
      </c>
      <c r="B29813" t="s">
        <v>65</v>
      </c>
      <c r="C29813">
        <f>(((Calculator!$C937-55)/10)*IF(Calculator!$G937="Yes",1,0))</f>
      </c>
    </row>
    <row r="29814" spans="1:3" x14ac:dyDescent="0.25">
      <c r="A29814">
        <v>937</v>
      </c>
      <c r="B29814" t="s">
        <v>66</v>
      </c>
      <c r="C29814">
        <f>(((Calculator!$C937-55)/10)*IF(Calculator!$H937="Yes",1,0))</f>
      </c>
    </row>
    <row r="29815" spans="1:3" x14ac:dyDescent="0.25">
      <c r="A29815">
        <v>937</v>
      </c>
      <c r="B29815" t="s">
        <v>67</v>
      </c>
      <c r="C29815">
        <f>(((Calculator!$C937-55)/10)*((MAX(Calculator!$I937,30)-30)/5))</f>
      </c>
    </row>
    <row r="29816" spans="1:3" x14ac:dyDescent="0.25">
      <c r="A29816">
        <v>937</v>
      </c>
      <c r="B29816" t="s">
        <v>68</v>
      </c>
      <c r="C29816">
        <f>(((Calculator!$C937-55)/10)*((MIN(Calculator!$J937,60)-60)/-15))</f>
      </c>
    </row>
    <row r="29817" spans="1:3" x14ac:dyDescent="0.25">
      <c r="A29817">
        <v>937</v>
      </c>
      <c r="B29817" t="s">
        <v>69</v>
      </c>
      <c r="C29817">
        <f>IF(AND(Calculator!$O937&lt;&gt;"",Calculator!$O937&gt;=4,Calculator!$O937&lt;=6),1,0)</f>
      </c>
    </row>
    <row r="29818" spans="1:3" x14ac:dyDescent="0.25">
      <c r="A29818">
        <v>937</v>
      </c>
      <c r="B29818" t="s">
        <v>70</v>
      </c>
      <c r="C29818">
        <f>IF(AND(Calculator!$O937&lt;&gt;"",Calculator!$O937&gt;=7,Calculator!$O937&lt;=10),1,0)</f>
      </c>
    </row>
    <row r="29819" spans="1:3" x14ac:dyDescent="0.25">
      <c r="A29819">
        <v>937</v>
      </c>
      <c r="B29819" t="s">
        <v>71</v>
      </c>
      <c r="C29819">
        <f>IF(Calculator!$O937="",1,0)</f>
      </c>
    </row>
    <row r="29820" spans="1:3" x14ac:dyDescent="0.25">
      <c r="A29820">
        <v>937</v>
      </c>
      <c r="B29820" t="s">
        <v>72</v>
      </c>
      <c r="C29820">
        <f>IF(OR(Calculator!$M937="",Calculator!$M937=0),0,LN(Calculator!$M937))</f>
      </c>
    </row>
    <row r="29821" spans="1:3" x14ac:dyDescent="0.25">
      <c r="A29821">
        <v>937</v>
      </c>
      <c r="B29821" t="s">
        <v>73</v>
      </c>
      <c r="C29821">
        <f>IF(Calculator!$M937="",1,0)</f>
      </c>
    </row>
    <row r="29822" spans="1:3" x14ac:dyDescent="0.25">
      <c r="A29822">
        <v>937</v>
      </c>
      <c r="B29822" t="s">
        <v>74</v>
      </c>
      <c r="C29822">
        <f>IF(Calculator!$N937="",0,(Calculator!$N937-5.3)*IF(Calculator!$G937="Yes",1,0))</f>
      </c>
    </row>
    <row r="29823" spans="1:3" x14ac:dyDescent="0.25">
      <c r="A29823">
        <v>937</v>
      </c>
      <c r="B29823" t="s">
        <v>75</v>
      </c>
      <c r="C29823">
        <f>IF(Calculator!$N937="",0,(Calculator!$N937-5.3)*(1-IF(Calculator!$G937="Yes",1,0)))</f>
      </c>
    </row>
    <row r="29824" spans="1:3" x14ac:dyDescent="0.25">
      <c r="A29824">
        <v>937</v>
      </c>
      <c r="B29824" t="s">
        <v>76</v>
      </c>
      <c r="C29824">
        <f>IF(Calculator!$N937="",1,0)</f>
      </c>
    </row>
    <row r="29825" spans="1:3" x14ac:dyDescent="0.25">
      <c r="A29825">
        <v>937</v>
      </c>
      <c r="B29825" t="s">
        <v>77</v>
      </c>
      <c r="C29825">
        <f>1</f>
      </c>
    </row>
    <row r="29826" spans="1:3" x14ac:dyDescent="0.25">
      <c r="A29826">
        <v>938</v>
      </c>
      <c r="B29826" t="s">
        <v>47</v>
      </c>
      <c r="C29826">
        <f>(Calculator!$C938-55)/10</f>
      </c>
    </row>
    <row r="29827" spans="1:3" x14ac:dyDescent="0.25">
      <c r="A29827">
        <v>938</v>
      </c>
      <c r="B29827" t="s">
        <v>48</v>
      </c>
      <c r="C29827">
        <f>((Calculator!$C938-55)/10)^2</f>
      </c>
    </row>
    <row r="29828" spans="1:3" x14ac:dyDescent="0.25">
      <c r="A29828">
        <v>938</v>
      </c>
      <c r="B29828" t="s">
        <v>49</v>
      </c>
      <c r="C29828">
        <f>((Calculator!$D938-Calculator!$E938)*0.02586)-3.5</f>
      </c>
    </row>
    <row r="29829" spans="1:3" x14ac:dyDescent="0.25">
      <c r="A29829">
        <v>938</v>
      </c>
      <c r="B29829" t="s">
        <v>50</v>
      </c>
      <c r="C29829">
        <f>((Calculator!$E938*0.02586)-1.3)/0.3</f>
      </c>
    </row>
    <row r="29830" spans="1:3" x14ac:dyDescent="0.25">
      <c r="A29830">
        <v>938</v>
      </c>
      <c r="B29830" t="s">
        <v>51</v>
      </c>
      <c r="C29830">
        <f>(MIN(Calculator!$F938,110)-110)/20</f>
      </c>
    </row>
    <row r="29831" spans="1:3" x14ac:dyDescent="0.25">
      <c r="A29831">
        <v>938</v>
      </c>
      <c r="B29831" t="s">
        <v>52</v>
      </c>
      <c r="C29831">
        <f>(MAX(Calculator!$F938,110)-130)/20</f>
      </c>
    </row>
    <row r="29832" spans="1:3" x14ac:dyDescent="0.25">
      <c r="A29832">
        <v>938</v>
      </c>
      <c r="B29832" t="s">
        <v>17</v>
      </c>
      <c r="C29832">
        <f>IF(Calculator!$G938="Yes",1,0)</f>
      </c>
    </row>
    <row r="29833" spans="1:3" x14ac:dyDescent="0.25">
      <c r="A29833">
        <v>938</v>
      </c>
      <c r="B29833" t="s">
        <v>53</v>
      </c>
      <c r="C29833">
        <f>IF(Calculator!$H938="Yes",1,0)</f>
      </c>
    </row>
    <row r="29834" spans="1:3" x14ac:dyDescent="0.25">
      <c r="A29834">
        <v>938</v>
      </c>
      <c r="B29834" t="s">
        <v>54</v>
      </c>
      <c r="C29834">
        <f>(MIN(Calculator!$I938,30)-25)/5</f>
      </c>
    </row>
    <row r="29835" spans="1:3" x14ac:dyDescent="0.25">
      <c r="A29835">
        <v>938</v>
      </c>
      <c r="B29835" t="s">
        <v>55</v>
      </c>
      <c r="C29835">
        <f>(MAX(Calculator!$I938,30)-30)/5</f>
      </c>
    </row>
    <row r="29836" spans="1:3" x14ac:dyDescent="0.25">
      <c r="A29836">
        <v>938</v>
      </c>
      <c r="B29836" t="s">
        <v>56</v>
      </c>
      <c r="C29836">
        <f>(MIN(Calculator!$J938,60)-60)/-15</f>
      </c>
    </row>
    <row r="29837" spans="1:3" x14ac:dyDescent="0.25">
      <c r="A29837">
        <v>938</v>
      </c>
      <c r="B29837" t="s">
        <v>57</v>
      </c>
      <c r="C29837">
        <f>(MAX(Calculator!$J938,60)-90)/-15</f>
      </c>
    </row>
    <row r="29838" spans="1:3" x14ac:dyDescent="0.25">
      <c r="A29838">
        <v>938</v>
      </c>
      <c r="B29838" t="s">
        <v>58</v>
      </c>
      <c r="C29838">
        <f>IF(Calculator!$K938="Yes",1,0)</f>
      </c>
    </row>
    <row r="29839" spans="1:3" x14ac:dyDescent="0.25">
      <c r="A29839">
        <v>938</v>
      </c>
      <c r="B29839" t="s">
        <v>59</v>
      </c>
      <c r="C29839">
        <f>IF(Calculator!$L938="Yes",1,0)</f>
      </c>
    </row>
    <row r="29840" spans="1:3" x14ac:dyDescent="0.25">
      <c r="A29840">
        <v>938</v>
      </c>
      <c r="B29840" t="s">
        <v>60</v>
      </c>
      <c r="C29840">
        <f>((MAX(Calculator!$F938,110)-130)/20)*IF(Calculator!$K938="Yes",1,0)</f>
      </c>
    </row>
    <row r="29841" spans="1:3" x14ac:dyDescent="0.25">
      <c r="A29841">
        <v>938</v>
      </c>
      <c r="B29841" t="s">
        <v>61</v>
      </c>
      <c r="C29841">
        <f>((((Calculator!$D938-Calculator!$E938)*0.02586)-3.5))*IF(Calculator!$L938="Yes",1,0)</f>
      </c>
    </row>
    <row r="29842" spans="1:3" x14ac:dyDescent="0.25">
      <c r="A29842">
        <v>938</v>
      </c>
      <c r="B29842" t="s">
        <v>62</v>
      </c>
      <c r="C29842">
        <f>(((Calculator!$C938-55)/10)*(((((Calculator!$D938-Calculator!$E938)*0.02586)-3.5))))</f>
      </c>
    </row>
    <row r="29843" spans="1:3" x14ac:dyDescent="0.25">
      <c r="A29843">
        <v>938</v>
      </c>
      <c r="B29843" t="s">
        <v>63</v>
      </c>
      <c r="C29843">
        <f>(((Calculator!$C938-55)/10)*(((Calculator!$E938*0.02586)-1.3)/0.3))</f>
      </c>
    </row>
    <row r="29844" spans="1:3" x14ac:dyDescent="0.25">
      <c r="A29844">
        <v>938</v>
      </c>
      <c r="B29844" t="s">
        <v>64</v>
      </c>
      <c r="C29844">
        <f>(((Calculator!$C938-55)/10)*((MAX(Calculator!$F938,110)-130)/20))</f>
      </c>
    </row>
    <row r="29845" spans="1:3" x14ac:dyDescent="0.25">
      <c r="A29845">
        <v>938</v>
      </c>
      <c r="B29845" t="s">
        <v>65</v>
      </c>
      <c r="C29845">
        <f>(((Calculator!$C938-55)/10)*IF(Calculator!$G938="Yes",1,0))</f>
      </c>
    </row>
    <row r="29846" spans="1:3" x14ac:dyDescent="0.25">
      <c r="A29846">
        <v>938</v>
      </c>
      <c r="B29846" t="s">
        <v>66</v>
      </c>
      <c r="C29846">
        <f>(((Calculator!$C938-55)/10)*IF(Calculator!$H938="Yes",1,0))</f>
      </c>
    </row>
    <row r="29847" spans="1:3" x14ac:dyDescent="0.25">
      <c r="A29847">
        <v>938</v>
      </c>
      <c r="B29847" t="s">
        <v>67</v>
      </c>
      <c r="C29847">
        <f>(((Calculator!$C938-55)/10)*((MAX(Calculator!$I938,30)-30)/5))</f>
      </c>
    </row>
    <row r="29848" spans="1:3" x14ac:dyDescent="0.25">
      <c r="A29848">
        <v>938</v>
      </c>
      <c r="B29848" t="s">
        <v>68</v>
      </c>
      <c r="C29848">
        <f>(((Calculator!$C938-55)/10)*((MIN(Calculator!$J938,60)-60)/-15))</f>
      </c>
    </row>
    <row r="29849" spans="1:3" x14ac:dyDescent="0.25">
      <c r="A29849">
        <v>938</v>
      </c>
      <c r="B29849" t="s">
        <v>69</v>
      </c>
      <c r="C29849">
        <f>IF(AND(Calculator!$O938&lt;&gt;"",Calculator!$O938&gt;=4,Calculator!$O938&lt;=6),1,0)</f>
      </c>
    </row>
    <row r="29850" spans="1:3" x14ac:dyDescent="0.25">
      <c r="A29850">
        <v>938</v>
      </c>
      <c r="B29850" t="s">
        <v>70</v>
      </c>
      <c r="C29850">
        <f>IF(AND(Calculator!$O938&lt;&gt;"",Calculator!$O938&gt;=7,Calculator!$O938&lt;=10),1,0)</f>
      </c>
    </row>
    <row r="29851" spans="1:3" x14ac:dyDescent="0.25">
      <c r="A29851">
        <v>938</v>
      </c>
      <c r="B29851" t="s">
        <v>71</v>
      </c>
      <c r="C29851">
        <f>IF(Calculator!$O938="",1,0)</f>
      </c>
    </row>
    <row r="29852" spans="1:3" x14ac:dyDescent="0.25">
      <c r="A29852">
        <v>938</v>
      </c>
      <c r="B29852" t="s">
        <v>72</v>
      </c>
      <c r="C29852">
        <f>IF(OR(Calculator!$M938="",Calculator!$M938=0),0,LN(Calculator!$M938))</f>
      </c>
    </row>
    <row r="29853" spans="1:3" x14ac:dyDescent="0.25">
      <c r="A29853">
        <v>938</v>
      </c>
      <c r="B29853" t="s">
        <v>73</v>
      </c>
      <c r="C29853">
        <f>IF(Calculator!$M938="",1,0)</f>
      </c>
    </row>
    <row r="29854" spans="1:3" x14ac:dyDescent="0.25">
      <c r="A29854">
        <v>938</v>
      </c>
      <c r="B29854" t="s">
        <v>74</v>
      </c>
      <c r="C29854">
        <f>IF(Calculator!$N938="",0,(Calculator!$N938-5.3)*IF(Calculator!$G938="Yes",1,0))</f>
      </c>
    </row>
    <row r="29855" spans="1:3" x14ac:dyDescent="0.25">
      <c r="A29855">
        <v>938</v>
      </c>
      <c r="B29855" t="s">
        <v>75</v>
      </c>
      <c r="C29855">
        <f>IF(Calculator!$N938="",0,(Calculator!$N938-5.3)*(1-IF(Calculator!$G938="Yes",1,0)))</f>
      </c>
    </row>
    <row r="29856" spans="1:3" x14ac:dyDescent="0.25">
      <c r="A29856">
        <v>938</v>
      </c>
      <c r="B29856" t="s">
        <v>76</v>
      </c>
      <c r="C29856">
        <f>IF(Calculator!$N938="",1,0)</f>
      </c>
    </row>
    <row r="29857" spans="1:3" x14ac:dyDescent="0.25">
      <c r="A29857">
        <v>938</v>
      </c>
      <c r="B29857" t="s">
        <v>77</v>
      </c>
      <c r="C29857">
        <f>1</f>
      </c>
    </row>
    <row r="29858" spans="1:3" x14ac:dyDescent="0.25">
      <c r="A29858">
        <v>939</v>
      </c>
      <c r="B29858" t="s">
        <v>47</v>
      </c>
      <c r="C29858">
        <f>(Calculator!$C939-55)/10</f>
      </c>
    </row>
    <row r="29859" spans="1:3" x14ac:dyDescent="0.25">
      <c r="A29859">
        <v>939</v>
      </c>
      <c r="B29859" t="s">
        <v>48</v>
      </c>
      <c r="C29859">
        <f>((Calculator!$C939-55)/10)^2</f>
      </c>
    </row>
    <row r="29860" spans="1:3" x14ac:dyDescent="0.25">
      <c r="A29860">
        <v>939</v>
      </c>
      <c r="B29860" t="s">
        <v>49</v>
      </c>
      <c r="C29860">
        <f>((Calculator!$D939-Calculator!$E939)*0.02586)-3.5</f>
      </c>
    </row>
    <row r="29861" spans="1:3" x14ac:dyDescent="0.25">
      <c r="A29861">
        <v>939</v>
      </c>
      <c r="B29861" t="s">
        <v>50</v>
      </c>
      <c r="C29861">
        <f>((Calculator!$E939*0.02586)-1.3)/0.3</f>
      </c>
    </row>
    <row r="29862" spans="1:3" x14ac:dyDescent="0.25">
      <c r="A29862">
        <v>939</v>
      </c>
      <c r="B29862" t="s">
        <v>51</v>
      </c>
      <c r="C29862">
        <f>(MIN(Calculator!$F939,110)-110)/20</f>
      </c>
    </row>
    <row r="29863" spans="1:3" x14ac:dyDescent="0.25">
      <c r="A29863">
        <v>939</v>
      </c>
      <c r="B29863" t="s">
        <v>52</v>
      </c>
      <c r="C29863">
        <f>(MAX(Calculator!$F939,110)-130)/20</f>
      </c>
    </row>
    <row r="29864" spans="1:3" x14ac:dyDescent="0.25">
      <c r="A29864">
        <v>939</v>
      </c>
      <c r="B29864" t="s">
        <v>17</v>
      </c>
      <c r="C29864">
        <f>IF(Calculator!$G939="Yes",1,0)</f>
      </c>
    </row>
    <row r="29865" spans="1:3" x14ac:dyDescent="0.25">
      <c r="A29865">
        <v>939</v>
      </c>
      <c r="B29865" t="s">
        <v>53</v>
      </c>
      <c r="C29865">
        <f>IF(Calculator!$H939="Yes",1,0)</f>
      </c>
    </row>
    <row r="29866" spans="1:3" x14ac:dyDescent="0.25">
      <c r="A29866">
        <v>939</v>
      </c>
      <c r="B29866" t="s">
        <v>54</v>
      </c>
      <c r="C29866">
        <f>(MIN(Calculator!$I939,30)-25)/5</f>
      </c>
    </row>
    <row r="29867" spans="1:3" x14ac:dyDescent="0.25">
      <c r="A29867">
        <v>939</v>
      </c>
      <c r="B29867" t="s">
        <v>55</v>
      </c>
      <c r="C29867">
        <f>(MAX(Calculator!$I939,30)-30)/5</f>
      </c>
    </row>
    <row r="29868" spans="1:3" x14ac:dyDescent="0.25">
      <c r="A29868">
        <v>939</v>
      </c>
      <c r="B29868" t="s">
        <v>56</v>
      </c>
      <c r="C29868">
        <f>(MIN(Calculator!$J939,60)-60)/-15</f>
      </c>
    </row>
    <row r="29869" spans="1:3" x14ac:dyDescent="0.25">
      <c r="A29869">
        <v>939</v>
      </c>
      <c r="B29869" t="s">
        <v>57</v>
      </c>
      <c r="C29869">
        <f>(MAX(Calculator!$J939,60)-90)/-15</f>
      </c>
    </row>
    <row r="29870" spans="1:3" x14ac:dyDescent="0.25">
      <c r="A29870">
        <v>939</v>
      </c>
      <c r="B29870" t="s">
        <v>58</v>
      </c>
      <c r="C29870">
        <f>IF(Calculator!$K939="Yes",1,0)</f>
      </c>
    </row>
    <row r="29871" spans="1:3" x14ac:dyDescent="0.25">
      <c r="A29871">
        <v>939</v>
      </c>
      <c r="B29871" t="s">
        <v>59</v>
      </c>
      <c r="C29871">
        <f>IF(Calculator!$L939="Yes",1,0)</f>
      </c>
    </row>
    <row r="29872" spans="1:3" x14ac:dyDescent="0.25">
      <c r="A29872">
        <v>939</v>
      </c>
      <c r="B29872" t="s">
        <v>60</v>
      </c>
      <c r="C29872">
        <f>((MAX(Calculator!$F939,110)-130)/20)*IF(Calculator!$K939="Yes",1,0)</f>
      </c>
    </row>
    <row r="29873" spans="1:3" x14ac:dyDescent="0.25">
      <c r="A29873">
        <v>939</v>
      </c>
      <c r="B29873" t="s">
        <v>61</v>
      </c>
      <c r="C29873">
        <f>((((Calculator!$D939-Calculator!$E939)*0.02586)-3.5))*IF(Calculator!$L939="Yes",1,0)</f>
      </c>
    </row>
    <row r="29874" spans="1:3" x14ac:dyDescent="0.25">
      <c r="A29874">
        <v>939</v>
      </c>
      <c r="B29874" t="s">
        <v>62</v>
      </c>
      <c r="C29874">
        <f>(((Calculator!$C939-55)/10)*(((((Calculator!$D939-Calculator!$E939)*0.02586)-3.5))))</f>
      </c>
    </row>
    <row r="29875" spans="1:3" x14ac:dyDescent="0.25">
      <c r="A29875">
        <v>939</v>
      </c>
      <c r="B29875" t="s">
        <v>63</v>
      </c>
      <c r="C29875">
        <f>(((Calculator!$C939-55)/10)*(((Calculator!$E939*0.02586)-1.3)/0.3))</f>
      </c>
    </row>
    <row r="29876" spans="1:3" x14ac:dyDescent="0.25">
      <c r="A29876">
        <v>939</v>
      </c>
      <c r="B29876" t="s">
        <v>64</v>
      </c>
      <c r="C29876">
        <f>(((Calculator!$C939-55)/10)*((MAX(Calculator!$F939,110)-130)/20))</f>
      </c>
    </row>
    <row r="29877" spans="1:3" x14ac:dyDescent="0.25">
      <c r="A29877">
        <v>939</v>
      </c>
      <c r="B29877" t="s">
        <v>65</v>
      </c>
      <c r="C29877">
        <f>(((Calculator!$C939-55)/10)*IF(Calculator!$G939="Yes",1,0))</f>
      </c>
    </row>
    <row r="29878" spans="1:3" x14ac:dyDescent="0.25">
      <c r="A29878">
        <v>939</v>
      </c>
      <c r="B29878" t="s">
        <v>66</v>
      </c>
      <c r="C29878">
        <f>(((Calculator!$C939-55)/10)*IF(Calculator!$H939="Yes",1,0))</f>
      </c>
    </row>
    <row r="29879" spans="1:3" x14ac:dyDescent="0.25">
      <c r="A29879">
        <v>939</v>
      </c>
      <c r="B29879" t="s">
        <v>67</v>
      </c>
      <c r="C29879">
        <f>(((Calculator!$C939-55)/10)*((MAX(Calculator!$I939,30)-30)/5))</f>
      </c>
    </row>
    <row r="29880" spans="1:3" x14ac:dyDescent="0.25">
      <c r="A29880">
        <v>939</v>
      </c>
      <c r="B29880" t="s">
        <v>68</v>
      </c>
      <c r="C29880">
        <f>(((Calculator!$C939-55)/10)*((MIN(Calculator!$J939,60)-60)/-15))</f>
      </c>
    </row>
    <row r="29881" spans="1:3" x14ac:dyDescent="0.25">
      <c r="A29881">
        <v>939</v>
      </c>
      <c r="B29881" t="s">
        <v>69</v>
      </c>
      <c r="C29881">
        <f>IF(AND(Calculator!$O939&lt;&gt;"",Calculator!$O939&gt;=4,Calculator!$O939&lt;=6),1,0)</f>
      </c>
    </row>
    <row r="29882" spans="1:3" x14ac:dyDescent="0.25">
      <c r="A29882">
        <v>939</v>
      </c>
      <c r="B29882" t="s">
        <v>70</v>
      </c>
      <c r="C29882">
        <f>IF(AND(Calculator!$O939&lt;&gt;"",Calculator!$O939&gt;=7,Calculator!$O939&lt;=10),1,0)</f>
      </c>
    </row>
    <row r="29883" spans="1:3" x14ac:dyDescent="0.25">
      <c r="A29883">
        <v>939</v>
      </c>
      <c r="B29883" t="s">
        <v>71</v>
      </c>
      <c r="C29883">
        <f>IF(Calculator!$O939="",1,0)</f>
      </c>
    </row>
    <row r="29884" spans="1:3" x14ac:dyDescent="0.25">
      <c r="A29884">
        <v>939</v>
      </c>
      <c r="B29884" t="s">
        <v>72</v>
      </c>
      <c r="C29884">
        <f>IF(OR(Calculator!$M939="",Calculator!$M939=0),0,LN(Calculator!$M939))</f>
      </c>
    </row>
    <row r="29885" spans="1:3" x14ac:dyDescent="0.25">
      <c r="A29885">
        <v>939</v>
      </c>
      <c r="B29885" t="s">
        <v>73</v>
      </c>
      <c r="C29885">
        <f>IF(Calculator!$M939="",1,0)</f>
      </c>
    </row>
    <row r="29886" spans="1:3" x14ac:dyDescent="0.25">
      <c r="A29886">
        <v>939</v>
      </c>
      <c r="B29886" t="s">
        <v>74</v>
      </c>
      <c r="C29886">
        <f>IF(Calculator!$N939="",0,(Calculator!$N939-5.3)*IF(Calculator!$G939="Yes",1,0))</f>
      </c>
    </row>
    <row r="29887" spans="1:3" x14ac:dyDescent="0.25">
      <c r="A29887">
        <v>939</v>
      </c>
      <c r="B29887" t="s">
        <v>75</v>
      </c>
      <c r="C29887">
        <f>IF(Calculator!$N939="",0,(Calculator!$N939-5.3)*(1-IF(Calculator!$G939="Yes",1,0)))</f>
      </c>
    </row>
    <row r="29888" spans="1:3" x14ac:dyDescent="0.25">
      <c r="A29888">
        <v>939</v>
      </c>
      <c r="B29888" t="s">
        <v>76</v>
      </c>
      <c r="C29888">
        <f>IF(Calculator!$N939="",1,0)</f>
      </c>
    </row>
    <row r="29889" spans="1:3" x14ac:dyDescent="0.25">
      <c r="A29889">
        <v>939</v>
      </c>
      <c r="B29889" t="s">
        <v>77</v>
      </c>
      <c r="C29889">
        <f>1</f>
      </c>
    </row>
    <row r="29890" spans="1:3" x14ac:dyDescent="0.25">
      <c r="A29890">
        <v>940</v>
      </c>
      <c r="B29890" t="s">
        <v>47</v>
      </c>
      <c r="C29890">
        <f>(Calculator!$C940-55)/10</f>
      </c>
    </row>
    <row r="29891" spans="1:3" x14ac:dyDescent="0.25">
      <c r="A29891">
        <v>940</v>
      </c>
      <c r="B29891" t="s">
        <v>48</v>
      </c>
      <c r="C29891">
        <f>((Calculator!$C940-55)/10)^2</f>
      </c>
    </row>
    <row r="29892" spans="1:3" x14ac:dyDescent="0.25">
      <c r="A29892">
        <v>940</v>
      </c>
      <c r="B29892" t="s">
        <v>49</v>
      </c>
      <c r="C29892">
        <f>((Calculator!$D940-Calculator!$E940)*0.02586)-3.5</f>
      </c>
    </row>
    <row r="29893" spans="1:3" x14ac:dyDescent="0.25">
      <c r="A29893">
        <v>940</v>
      </c>
      <c r="B29893" t="s">
        <v>50</v>
      </c>
      <c r="C29893">
        <f>((Calculator!$E940*0.02586)-1.3)/0.3</f>
      </c>
    </row>
    <row r="29894" spans="1:3" x14ac:dyDescent="0.25">
      <c r="A29894">
        <v>940</v>
      </c>
      <c r="B29894" t="s">
        <v>51</v>
      </c>
      <c r="C29894">
        <f>(MIN(Calculator!$F940,110)-110)/20</f>
      </c>
    </row>
    <row r="29895" spans="1:3" x14ac:dyDescent="0.25">
      <c r="A29895">
        <v>940</v>
      </c>
      <c r="B29895" t="s">
        <v>52</v>
      </c>
      <c r="C29895">
        <f>(MAX(Calculator!$F940,110)-130)/20</f>
      </c>
    </row>
    <row r="29896" spans="1:3" x14ac:dyDescent="0.25">
      <c r="A29896">
        <v>940</v>
      </c>
      <c r="B29896" t="s">
        <v>17</v>
      </c>
      <c r="C29896">
        <f>IF(Calculator!$G940="Yes",1,0)</f>
      </c>
    </row>
    <row r="29897" spans="1:3" x14ac:dyDescent="0.25">
      <c r="A29897">
        <v>940</v>
      </c>
      <c r="B29897" t="s">
        <v>53</v>
      </c>
      <c r="C29897">
        <f>IF(Calculator!$H940="Yes",1,0)</f>
      </c>
    </row>
    <row r="29898" spans="1:3" x14ac:dyDescent="0.25">
      <c r="A29898">
        <v>940</v>
      </c>
      <c r="B29898" t="s">
        <v>54</v>
      </c>
      <c r="C29898">
        <f>(MIN(Calculator!$I940,30)-25)/5</f>
      </c>
    </row>
    <row r="29899" spans="1:3" x14ac:dyDescent="0.25">
      <c r="A29899">
        <v>940</v>
      </c>
      <c r="B29899" t="s">
        <v>55</v>
      </c>
      <c r="C29899">
        <f>(MAX(Calculator!$I940,30)-30)/5</f>
      </c>
    </row>
    <row r="29900" spans="1:3" x14ac:dyDescent="0.25">
      <c r="A29900">
        <v>940</v>
      </c>
      <c r="B29900" t="s">
        <v>56</v>
      </c>
      <c r="C29900">
        <f>(MIN(Calculator!$J940,60)-60)/-15</f>
      </c>
    </row>
    <row r="29901" spans="1:3" x14ac:dyDescent="0.25">
      <c r="A29901">
        <v>940</v>
      </c>
      <c r="B29901" t="s">
        <v>57</v>
      </c>
      <c r="C29901">
        <f>(MAX(Calculator!$J940,60)-90)/-15</f>
      </c>
    </row>
    <row r="29902" spans="1:3" x14ac:dyDescent="0.25">
      <c r="A29902">
        <v>940</v>
      </c>
      <c r="B29902" t="s">
        <v>58</v>
      </c>
      <c r="C29902">
        <f>IF(Calculator!$K940="Yes",1,0)</f>
      </c>
    </row>
    <row r="29903" spans="1:3" x14ac:dyDescent="0.25">
      <c r="A29903">
        <v>940</v>
      </c>
      <c r="B29903" t="s">
        <v>59</v>
      </c>
      <c r="C29903">
        <f>IF(Calculator!$L940="Yes",1,0)</f>
      </c>
    </row>
    <row r="29904" spans="1:3" x14ac:dyDescent="0.25">
      <c r="A29904">
        <v>940</v>
      </c>
      <c r="B29904" t="s">
        <v>60</v>
      </c>
      <c r="C29904">
        <f>((MAX(Calculator!$F940,110)-130)/20)*IF(Calculator!$K940="Yes",1,0)</f>
      </c>
    </row>
    <row r="29905" spans="1:3" x14ac:dyDescent="0.25">
      <c r="A29905">
        <v>940</v>
      </c>
      <c r="B29905" t="s">
        <v>61</v>
      </c>
      <c r="C29905">
        <f>((((Calculator!$D940-Calculator!$E940)*0.02586)-3.5))*IF(Calculator!$L940="Yes",1,0)</f>
      </c>
    </row>
    <row r="29906" spans="1:3" x14ac:dyDescent="0.25">
      <c r="A29906">
        <v>940</v>
      </c>
      <c r="B29906" t="s">
        <v>62</v>
      </c>
      <c r="C29906">
        <f>(((Calculator!$C940-55)/10)*(((((Calculator!$D940-Calculator!$E940)*0.02586)-3.5))))</f>
      </c>
    </row>
    <row r="29907" spans="1:3" x14ac:dyDescent="0.25">
      <c r="A29907">
        <v>940</v>
      </c>
      <c r="B29907" t="s">
        <v>63</v>
      </c>
      <c r="C29907">
        <f>(((Calculator!$C940-55)/10)*(((Calculator!$E940*0.02586)-1.3)/0.3))</f>
      </c>
    </row>
    <row r="29908" spans="1:3" x14ac:dyDescent="0.25">
      <c r="A29908">
        <v>940</v>
      </c>
      <c r="B29908" t="s">
        <v>64</v>
      </c>
      <c r="C29908">
        <f>(((Calculator!$C940-55)/10)*((MAX(Calculator!$F940,110)-130)/20))</f>
      </c>
    </row>
    <row r="29909" spans="1:3" x14ac:dyDescent="0.25">
      <c r="A29909">
        <v>940</v>
      </c>
      <c r="B29909" t="s">
        <v>65</v>
      </c>
      <c r="C29909">
        <f>(((Calculator!$C940-55)/10)*IF(Calculator!$G940="Yes",1,0))</f>
      </c>
    </row>
    <row r="29910" spans="1:3" x14ac:dyDescent="0.25">
      <c r="A29910">
        <v>940</v>
      </c>
      <c r="B29910" t="s">
        <v>66</v>
      </c>
      <c r="C29910">
        <f>(((Calculator!$C940-55)/10)*IF(Calculator!$H940="Yes",1,0))</f>
      </c>
    </row>
    <row r="29911" spans="1:3" x14ac:dyDescent="0.25">
      <c r="A29911">
        <v>940</v>
      </c>
      <c r="B29911" t="s">
        <v>67</v>
      </c>
      <c r="C29911">
        <f>(((Calculator!$C940-55)/10)*((MAX(Calculator!$I940,30)-30)/5))</f>
      </c>
    </row>
    <row r="29912" spans="1:3" x14ac:dyDescent="0.25">
      <c r="A29912">
        <v>940</v>
      </c>
      <c r="B29912" t="s">
        <v>68</v>
      </c>
      <c r="C29912">
        <f>(((Calculator!$C940-55)/10)*((MIN(Calculator!$J940,60)-60)/-15))</f>
      </c>
    </row>
    <row r="29913" spans="1:3" x14ac:dyDescent="0.25">
      <c r="A29913">
        <v>940</v>
      </c>
      <c r="B29913" t="s">
        <v>69</v>
      </c>
      <c r="C29913">
        <f>IF(AND(Calculator!$O940&lt;&gt;"",Calculator!$O940&gt;=4,Calculator!$O940&lt;=6),1,0)</f>
      </c>
    </row>
    <row r="29914" spans="1:3" x14ac:dyDescent="0.25">
      <c r="A29914">
        <v>940</v>
      </c>
      <c r="B29914" t="s">
        <v>70</v>
      </c>
      <c r="C29914">
        <f>IF(AND(Calculator!$O940&lt;&gt;"",Calculator!$O940&gt;=7,Calculator!$O940&lt;=10),1,0)</f>
      </c>
    </row>
    <row r="29915" spans="1:3" x14ac:dyDescent="0.25">
      <c r="A29915">
        <v>940</v>
      </c>
      <c r="B29915" t="s">
        <v>71</v>
      </c>
      <c r="C29915">
        <f>IF(Calculator!$O940="",1,0)</f>
      </c>
    </row>
    <row r="29916" spans="1:3" x14ac:dyDescent="0.25">
      <c r="A29916">
        <v>940</v>
      </c>
      <c r="B29916" t="s">
        <v>72</v>
      </c>
      <c r="C29916">
        <f>IF(OR(Calculator!$M940="",Calculator!$M940=0),0,LN(Calculator!$M940))</f>
      </c>
    </row>
    <row r="29917" spans="1:3" x14ac:dyDescent="0.25">
      <c r="A29917">
        <v>940</v>
      </c>
      <c r="B29917" t="s">
        <v>73</v>
      </c>
      <c r="C29917">
        <f>IF(Calculator!$M940="",1,0)</f>
      </c>
    </row>
    <row r="29918" spans="1:3" x14ac:dyDescent="0.25">
      <c r="A29918">
        <v>940</v>
      </c>
      <c r="B29918" t="s">
        <v>74</v>
      </c>
      <c r="C29918">
        <f>IF(Calculator!$N940="",0,(Calculator!$N940-5.3)*IF(Calculator!$G940="Yes",1,0))</f>
      </c>
    </row>
    <row r="29919" spans="1:3" x14ac:dyDescent="0.25">
      <c r="A29919">
        <v>940</v>
      </c>
      <c r="B29919" t="s">
        <v>75</v>
      </c>
      <c r="C29919">
        <f>IF(Calculator!$N940="",0,(Calculator!$N940-5.3)*(1-IF(Calculator!$G940="Yes",1,0)))</f>
      </c>
    </row>
    <row r="29920" spans="1:3" x14ac:dyDescent="0.25">
      <c r="A29920">
        <v>940</v>
      </c>
      <c r="B29920" t="s">
        <v>76</v>
      </c>
      <c r="C29920">
        <f>IF(Calculator!$N940="",1,0)</f>
      </c>
    </row>
    <row r="29921" spans="1:3" x14ac:dyDescent="0.25">
      <c r="A29921">
        <v>940</v>
      </c>
      <c r="B29921" t="s">
        <v>77</v>
      </c>
      <c r="C29921">
        <f>1</f>
      </c>
    </row>
    <row r="29922" spans="1:3" x14ac:dyDescent="0.25">
      <c r="A29922">
        <v>941</v>
      </c>
      <c r="B29922" t="s">
        <v>47</v>
      </c>
      <c r="C29922">
        <f>(Calculator!$C941-55)/10</f>
      </c>
    </row>
    <row r="29923" spans="1:3" x14ac:dyDescent="0.25">
      <c r="A29923">
        <v>941</v>
      </c>
      <c r="B29923" t="s">
        <v>48</v>
      </c>
      <c r="C29923">
        <f>((Calculator!$C941-55)/10)^2</f>
      </c>
    </row>
    <row r="29924" spans="1:3" x14ac:dyDescent="0.25">
      <c r="A29924">
        <v>941</v>
      </c>
      <c r="B29924" t="s">
        <v>49</v>
      </c>
      <c r="C29924">
        <f>((Calculator!$D941-Calculator!$E941)*0.02586)-3.5</f>
      </c>
    </row>
    <row r="29925" spans="1:3" x14ac:dyDescent="0.25">
      <c r="A29925">
        <v>941</v>
      </c>
      <c r="B29925" t="s">
        <v>50</v>
      </c>
      <c r="C29925">
        <f>((Calculator!$E941*0.02586)-1.3)/0.3</f>
      </c>
    </row>
    <row r="29926" spans="1:3" x14ac:dyDescent="0.25">
      <c r="A29926">
        <v>941</v>
      </c>
      <c r="B29926" t="s">
        <v>51</v>
      </c>
      <c r="C29926">
        <f>(MIN(Calculator!$F941,110)-110)/20</f>
      </c>
    </row>
    <row r="29927" spans="1:3" x14ac:dyDescent="0.25">
      <c r="A29927">
        <v>941</v>
      </c>
      <c r="B29927" t="s">
        <v>52</v>
      </c>
      <c r="C29927">
        <f>(MAX(Calculator!$F941,110)-130)/20</f>
      </c>
    </row>
    <row r="29928" spans="1:3" x14ac:dyDescent="0.25">
      <c r="A29928">
        <v>941</v>
      </c>
      <c r="B29928" t="s">
        <v>17</v>
      </c>
      <c r="C29928">
        <f>IF(Calculator!$G941="Yes",1,0)</f>
      </c>
    </row>
    <row r="29929" spans="1:3" x14ac:dyDescent="0.25">
      <c r="A29929">
        <v>941</v>
      </c>
      <c r="B29929" t="s">
        <v>53</v>
      </c>
      <c r="C29929">
        <f>IF(Calculator!$H941="Yes",1,0)</f>
      </c>
    </row>
    <row r="29930" spans="1:3" x14ac:dyDescent="0.25">
      <c r="A29930">
        <v>941</v>
      </c>
      <c r="B29930" t="s">
        <v>54</v>
      </c>
      <c r="C29930">
        <f>(MIN(Calculator!$I941,30)-25)/5</f>
      </c>
    </row>
    <row r="29931" spans="1:3" x14ac:dyDescent="0.25">
      <c r="A29931">
        <v>941</v>
      </c>
      <c r="B29931" t="s">
        <v>55</v>
      </c>
      <c r="C29931">
        <f>(MAX(Calculator!$I941,30)-30)/5</f>
      </c>
    </row>
    <row r="29932" spans="1:3" x14ac:dyDescent="0.25">
      <c r="A29932">
        <v>941</v>
      </c>
      <c r="B29932" t="s">
        <v>56</v>
      </c>
      <c r="C29932">
        <f>(MIN(Calculator!$J941,60)-60)/-15</f>
      </c>
    </row>
    <row r="29933" spans="1:3" x14ac:dyDescent="0.25">
      <c r="A29933">
        <v>941</v>
      </c>
      <c r="B29933" t="s">
        <v>57</v>
      </c>
      <c r="C29933">
        <f>(MAX(Calculator!$J941,60)-90)/-15</f>
      </c>
    </row>
    <row r="29934" spans="1:3" x14ac:dyDescent="0.25">
      <c r="A29934">
        <v>941</v>
      </c>
      <c r="B29934" t="s">
        <v>58</v>
      </c>
      <c r="C29934">
        <f>IF(Calculator!$K941="Yes",1,0)</f>
      </c>
    </row>
    <row r="29935" spans="1:3" x14ac:dyDescent="0.25">
      <c r="A29935">
        <v>941</v>
      </c>
      <c r="B29935" t="s">
        <v>59</v>
      </c>
      <c r="C29935">
        <f>IF(Calculator!$L941="Yes",1,0)</f>
      </c>
    </row>
    <row r="29936" spans="1:3" x14ac:dyDescent="0.25">
      <c r="A29936">
        <v>941</v>
      </c>
      <c r="B29936" t="s">
        <v>60</v>
      </c>
      <c r="C29936">
        <f>((MAX(Calculator!$F941,110)-130)/20)*IF(Calculator!$K941="Yes",1,0)</f>
      </c>
    </row>
    <row r="29937" spans="1:3" x14ac:dyDescent="0.25">
      <c r="A29937">
        <v>941</v>
      </c>
      <c r="B29937" t="s">
        <v>61</v>
      </c>
      <c r="C29937">
        <f>((((Calculator!$D941-Calculator!$E941)*0.02586)-3.5))*IF(Calculator!$L941="Yes",1,0)</f>
      </c>
    </row>
    <row r="29938" spans="1:3" x14ac:dyDescent="0.25">
      <c r="A29938">
        <v>941</v>
      </c>
      <c r="B29938" t="s">
        <v>62</v>
      </c>
      <c r="C29938">
        <f>(((Calculator!$C941-55)/10)*(((((Calculator!$D941-Calculator!$E941)*0.02586)-3.5))))</f>
      </c>
    </row>
    <row r="29939" spans="1:3" x14ac:dyDescent="0.25">
      <c r="A29939">
        <v>941</v>
      </c>
      <c r="B29939" t="s">
        <v>63</v>
      </c>
      <c r="C29939">
        <f>(((Calculator!$C941-55)/10)*(((Calculator!$E941*0.02586)-1.3)/0.3))</f>
      </c>
    </row>
    <row r="29940" spans="1:3" x14ac:dyDescent="0.25">
      <c r="A29940">
        <v>941</v>
      </c>
      <c r="B29940" t="s">
        <v>64</v>
      </c>
      <c r="C29940">
        <f>(((Calculator!$C941-55)/10)*((MAX(Calculator!$F941,110)-130)/20))</f>
      </c>
    </row>
    <row r="29941" spans="1:3" x14ac:dyDescent="0.25">
      <c r="A29941">
        <v>941</v>
      </c>
      <c r="B29941" t="s">
        <v>65</v>
      </c>
      <c r="C29941">
        <f>(((Calculator!$C941-55)/10)*IF(Calculator!$G941="Yes",1,0))</f>
      </c>
    </row>
    <row r="29942" spans="1:3" x14ac:dyDescent="0.25">
      <c r="A29942">
        <v>941</v>
      </c>
      <c r="B29942" t="s">
        <v>66</v>
      </c>
      <c r="C29942">
        <f>(((Calculator!$C941-55)/10)*IF(Calculator!$H941="Yes",1,0))</f>
      </c>
    </row>
    <row r="29943" spans="1:3" x14ac:dyDescent="0.25">
      <c r="A29943">
        <v>941</v>
      </c>
      <c r="B29943" t="s">
        <v>67</v>
      </c>
      <c r="C29943">
        <f>(((Calculator!$C941-55)/10)*((MAX(Calculator!$I941,30)-30)/5))</f>
      </c>
    </row>
    <row r="29944" spans="1:3" x14ac:dyDescent="0.25">
      <c r="A29944">
        <v>941</v>
      </c>
      <c r="B29944" t="s">
        <v>68</v>
      </c>
      <c r="C29944">
        <f>(((Calculator!$C941-55)/10)*((MIN(Calculator!$J941,60)-60)/-15))</f>
      </c>
    </row>
    <row r="29945" spans="1:3" x14ac:dyDescent="0.25">
      <c r="A29945">
        <v>941</v>
      </c>
      <c r="B29945" t="s">
        <v>69</v>
      </c>
      <c r="C29945">
        <f>IF(AND(Calculator!$O941&lt;&gt;"",Calculator!$O941&gt;=4,Calculator!$O941&lt;=6),1,0)</f>
      </c>
    </row>
    <row r="29946" spans="1:3" x14ac:dyDescent="0.25">
      <c r="A29946">
        <v>941</v>
      </c>
      <c r="B29946" t="s">
        <v>70</v>
      </c>
      <c r="C29946">
        <f>IF(AND(Calculator!$O941&lt;&gt;"",Calculator!$O941&gt;=7,Calculator!$O941&lt;=10),1,0)</f>
      </c>
    </row>
    <row r="29947" spans="1:3" x14ac:dyDescent="0.25">
      <c r="A29947">
        <v>941</v>
      </c>
      <c r="B29947" t="s">
        <v>71</v>
      </c>
      <c r="C29947">
        <f>IF(Calculator!$O941="",1,0)</f>
      </c>
    </row>
    <row r="29948" spans="1:3" x14ac:dyDescent="0.25">
      <c r="A29948">
        <v>941</v>
      </c>
      <c r="B29948" t="s">
        <v>72</v>
      </c>
      <c r="C29948">
        <f>IF(OR(Calculator!$M941="",Calculator!$M941=0),0,LN(Calculator!$M941))</f>
      </c>
    </row>
    <row r="29949" spans="1:3" x14ac:dyDescent="0.25">
      <c r="A29949">
        <v>941</v>
      </c>
      <c r="B29949" t="s">
        <v>73</v>
      </c>
      <c r="C29949">
        <f>IF(Calculator!$M941="",1,0)</f>
      </c>
    </row>
    <row r="29950" spans="1:3" x14ac:dyDescent="0.25">
      <c r="A29950">
        <v>941</v>
      </c>
      <c r="B29950" t="s">
        <v>74</v>
      </c>
      <c r="C29950">
        <f>IF(Calculator!$N941="",0,(Calculator!$N941-5.3)*IF(Calculator!$G941="Yes",1,0))</f>
      </c>
    </row>
    <row r="29951" spans="1:3" x14ac:dyDescent="0.25">
      <c r="A29951">
        <v>941</v>
      </c>
      <c r="B29951" t="s">
        <v>75</v>
      </c>
      <c r="C29951">
        <f>IF(Calculator!$N941="",0,(Calculator!$N941-5.3)*(1-IF(Calculator!$G941="Yes",1,0)))</f>
      </c>
    </row>
    <row r="29952" spans="1:3" x14ac:dyDescent="0.25">
      <c r="A29952">
        <v>941</v>
      </c>
      <c r="B29952" t="s">
        <v>76</v>
      </c>
      <c r="C29952">
        <f>IF(Calculator!$N941="",1,0)</f>
      </c>
    </row>
    <row r="29953" spans="1:3" x14ac:dyDescent="0.25">
      <c r="A29953">
        <v>941</v>
      </c>
      <c r="B29953" t="s">
        <v>77</v>
      </c>
      <c r="C29953">
        <f>1</f>
      </c>
    </row>
    <row r="29954" spans="1:3" x14ac:dyDescent="0.25">
      <c r="A29954">
        <v>942</v>
      </c>
      <c r="B29954" t="s">
        <v>47</v>
      </c>
      <c r="C29954">
        <f>(Calculator!$C942-55)/10</f>
      </c>
    </row>
    <row r="29955" spans="1:3" x14ac:dyDescent="0.25">
      <c r="A29955">
        <v>942</v>
      </c>
      <c r="B29955" t="s">
        <v>48</v>
      </c>
      <c r="C29955">
        <f>((Calculator!$C942-55)/10)^2</f>
      </c>
    </row>
    <row r="29956" spans="1:3" x14ac:dyDescent="0.25">
      <c r="A29956">
        <v>942</v>
      </c>
      <c r="B29956" t="s">
        <v>49</v>
      </c>
      <c r="C29956">
        <f>((Calculator!$D942-Calculator!$E942)*0.02586)-3.5</f>
      </c>
    </row>
    <row r="29957" spans="1:3" x14ac:dyDescent="0.25">
      <c r="A29957">
        <v>942</v>
      </c>
      <c r="B29957" t="s">
        <v>50</v>
      </c>
      <c r="C29957">
        <f>((Calculator!$E942*0.02586)-1.3)/0.3</f>
      </c>
    </row>
    <row r="29958" spans="1:3" x14ac:dyDescent="0.25">
      <c r="A29958">
        <v>942</v>
      </c>
      <c r="B29958" t="s">
        <v>51</v>
      </c>
      <c r="C29958">
        <f>(MIN(Calculator!$F942,110)-110)/20</f>
      </c>
    </row>
    <row r="29959" spans="1:3" x14ac:dyDescent="0.25">
      <c r="A29959">
        <v>942</v>
      </c>
      <c r="B29959" t="s">
        <v>52</v>
      </c>
      <c r="C29959">
        <f>(MAX(Calculator!$F942,110)-130)/20</f>
      </c>
    </row>
    <row r="29960" spans="1:3" x14ac:dyDescent="0.25">
      <c r="A29960">
        <v>942</v>
      </c>
      <c r="B29960" t="s">
        <v>17</v>
      </c>
      <c r="C29960">
        <f>IF(Calculator!$G942="Yes",1,0)</f>
      </c>
    </row>
    <row r="29961" spans="1:3" x14ac:dyDescent="0.25">
      <c r="A29961">
        <v>942</v>
      </c>
      <c r="B29961" t="s">
        <v>53</v>
      </c>
      <c r="C29961">
        <f>IF(Calculator!$H942="Yes",1,0)</f>
      </c>
    </row>
    <row r="29962" spans="1:3" x14ac:dyDescent="0.25">
      <c r="A29962">
        <v>942</v>
      </c>
      <c r="B29962" t="s">
        <v>54</v>
      </c>
      <c r="C29962">
        <f>(MIN(Calculator!$I942,30)-25)/5</f>
      </c>
    </row>
    <row r="29963" spans="1:3" x14ac:dyDescent="0.25">
      <c r="A29963">
        <v>942</v>
      </c>
      <c r="B29963" t="s">
        <v>55</v>
      </c>
      <c r="C29963">
        <f>(MAX(Calculator!$I942,30)-30)/5</f>
      </c>
    </row>
    <row r="29964" spans="1:3" x14ac:dyDescent="0.25">
      <c r="A29964">
        <v>942</v>
      </c>
      <c r="B29964" t="s">
        <v>56</v>
      </c>
      <c r="C29964">
        <f>(MIN(Calculator!$J942,60)-60)/-15</f>
      </c>
    </row>
    <row r="29965" spans="1:3" x14ac:dyDescent="0.25">
      <c r="A29965">
        <v>942</v>
      </c>
      <c r="B29965" t="s">
        <v>57</v>
      </c>
      <c r="C29965">
        <f>(MAX(Calculator!$J942,60)-90)/-15</f>
      </c>
    </row>
    <row r="29966" spans="1:3" x14ac:dyDescent="0.25">
      <c r="A29966">
        <v>942</v>
      </c>
      <c r="B29966" t="s">
        <v>58</v>
      </c>
      <c r="C29966">
        <f>IF(Calculator!$K942="Yes",1,0)</f>
      </c>
    </row>
    <row r="29967" spans="1:3" x14ac:dyDescent="0.25">
      <c r="A29967">
        <v>942</v>
      </c>
      <c r="B29967" t="s">
        <v>59</v>
      </c>
      <c r="C29967">
        <f>IF(Calculator!$L942="Yes",1,0)</f>
      </c>
    </row>
    <row r="29968" spans="1:3" x14ac:dyDescent="0.25">
      <c r="A29968">
        <v>942</v>
      </c>
      <c r="B29968" t="s">
        <v>60</v>
      </c>
      <c r="C29968">
        <f>((MAX(Calculator!$F942,110)-130)/20)*IF(Calculator!$K942="Yes",1,0)</f>
      </c>
    </row>
    <row r="29969" spans="1:3" x14ac:dyDescent="0.25">
      <c r="A29969">
        <v>942</v>
      </c>
      <c r="B29969" t="s">
        <v>61</v>
      </c>
      <c r="C29969">
        <f>((((Calculator!$D942-Calculator!$E942)*0.02586)-3.5))*IF(Calculator!$L942="Yes",1,0)</f>
      </c>
    </row>
    <row r="29970" spans="1:3" x14ac:dyDescent="0.25">
      <c r="A29970">
        <v>942</v>
      </c>
      <c r="B29970" t="s">
        <v>62</v>
      </c>
      <c r="C29970">
        <f>(((Calculator!$C942-55)/10)*(((((Calculator!$D942-Calculator!$E942)*0.02586)-3.5))))</f>
      </c>
    </row>
    <row r="29971" spans="1:3" x14ac:dyDescent="0.25">
      <c r="A29971">
        <v>942</v>
      </c>
      <c r="B29971" t="s">
        <v>63</v>
      </c>
      <c r="C29971">
        <f>(((Calculator!$C942-55)/10)*(((Calculator!$E942*0.02586)-1.3)/0.3))</f>
      </c>
    </row>
    <row r="29972" spans="1:3" x14ac:dyDescent="0.25">
      <c r="A29972">
        <v>942</v>
      </c>
      <c r="B29972" t="s">
        <v>64</v>
      </c>
      <c r="C29972">
        <f>(((Calculator!$C942-55)/10)*((MAX(Calculator!$F942,110)-130)/20))</f>
      </c>
    </row>
    <row r="29973" spans="1:3" x14ac:dyDescent="0.25">
      <c r="A29973">
        <v>942</v>
      </c>
      <c r="B29973" t="s">
        <v>65</v>
      </c>
      <c r="C29973">
        <f>(((Calculator!$C942-55)/10)*IF(Calculator!$G942="Yes",1,0))</f>
      </c>
    </row>
    <row r="29974" spans="1:3" x14ac:dyDescent="0.25">
      <c r="A29974">
        <v>942</v>
      </c>
      <c r="B29974" t="s">
        <v>66</v>
      </c>
      <c r="C29974">
        <f>(((Calculator!$C942-55)/10)*IF(Calculator!$H942="Yes",1,0))</f>
      </c>
    </row>
    <row r="29975" spans="1:3" x14ac:dyDescent="0.25">
      <c r="A29975">
        <v>942</v>
      </c>
      <c r="B29975" t="s">
        <v>67</v>
      </c>
      <c r="C29975">
        <f>(((Calculator!$C942-55)/10)*((MAX(Calculator!$I942,30)-30)/5))</f>
      </c>
    </row>
    <row r="29976" spans="1:3" x14ac:dyDescent="0.25">
      <c r="A29976">
        <v>942</v>
      </c>
      <c r="B29976" t="s">
        <v>68</v>
      </c>
      <c r="C29976">
        <f>(((Calculator!$C942-55)/10)*((MIN(Calculator!$J942,60)-60)/-15))</f>
      </c>
    </row>
    <row r="29977" spans="1:3" x14ac:dyDescent="0.25">
      <c r="A29977">
        <v>942</v>
      </c>
      <c r="B29977" t="s">
        <v>69</v>
      </c>
      <c r="C29977">
        <f>IF(AND(Calculator!$O942&lt;&gt;"",Calculator!$O942&gt;=4,Calculator!$O942&lt;=6),1,0)</f>
      </c>
    </row>
    <row r="29978" spans="1:3" x14ac:dyDescent="0.25">
      <c r="A29978">
        <v>942</v>
      </c>
      <c r="B29978" t="s">
        <v>70</v>
      </c>
      <c r="C29978">
        <f>IF(AND(Calculator!$O942&lt;&gt;"",Calculator!$O942&gt;=7,Calculator!$O942&lt;=10),1,0)</f>
      </c>
    </row>
    <row r="29979" spans="1:3" x14ac:dyDescent="0.25">
      <c r="A29979">
        <v>942</v>
      </c>
      <c r="B29979" t="s">
        <v>71</v>
      </c>
      <c r="C29979">
        <f>IF(Calculator!$O942="",1,0)</f>
      </c>
    </row>
    <row r="29980" spans="1:3" x14ac:dyDescent="0.25">
      <c r="A29980">
        <v>942</v>
      </c>
      <c r="B29980" t="s">
        <v>72</v>
      </c>
      <c r="C29980">
        <f>IF(OR(Calculator!$M942="",Calculator!$M942=0),0,LN(Calculator!$M942))</f>
      </c>
    </row>
    <row r="29981" spans="1:3" x14ac:dyDescent="0.25">
      <c r="A29981">
        <v>942</v>
      </c>
      <c r="B29981" t="s">
        <v>73</v>
      </c>
      <c r="C29981">
        <f>IF(Calculator!$M942="",1,0)</f>
      </c>
    </row>
    <row r="29982" spans="1:3" x14ac:dyDescent="0.25">
      <c r="A29982">
        <v>942</v>
      </c>
      <c r="B29982" t="s">
        <v>74</v>
      </c>
      <c r="C29982">
        <f>IF(Calculator!$N942="",0,(Calculator!$N942-5.3)*IF(Calculator!$G942="Yes",1,0))</f>
      </c>
    </row>
    <row r="29983" spans="1:3" x14ac:dyDescent="0.25">
      <c r="A29983">
        <v>942</v>
      </c>
      <c r="B29983" t="s">
        <v>75</v>
      </c>
      <c r="C29983">
        <f>IF(Calculator!$N942="",0,(Calculator!$N942-5.3)*(1-IF(Calculator!$G942="Yes",1,0)))</f>
      </c>
    </row>
    <row r="29984" spans="1:3" x14ac:dyDescent="0.25">
      <c r="A29984">
        <v>942</v>
      </c>
      <c r="B29984" t="s">
        <v>76</v>
      </c>
      <c r="C29984">
        <f>IF(Calculator!$N942="",1,0)</f>
      </c>
    </row>
    <row r="29985" spans="1:3" x14ac:dyDescent="0.25">
      <c r="A29985">
        <v>942</v>
      </c>
      <c r="B29985" t="s">
        <v>77</v>
      </c>
      <c r="C29985">
        <f>1</f>
      </c>
    </row>
    <row r="29986" spans="1:3" x14ac:dyDescent="0.25">
      <c r="A29986">
        <v>943</v>
      </c>
      <c r="B29986" t="s">
        <v>47</v>
      </c>
      <c r="C29986">
        <f>(Calculator!$C943-55)/10</f>
      </c>
    </row>
    <row r="29987" spans="1:3" x14ac:dyDescent="0.25">
      <c r="A29987">
        <v>943</v>
      </c>
      <c r="B29987" t="s">
        <v>48</v>
      </c>
      <c r="C29987">
        <f>((Calculator!$C943-55)/10)^2</f>
      </c>
    </row>
    <row r="29988" spans="1:3" x14ac:dyDescent="0.25">
      <c r="A29988">
        <v>943</v>
      </c>
      <c r="B29988" t="s">
        <v>49</v>
      </c>
      <c r="C29988">
        <f>((Calculator!$D943-Calculator!$E943)*0.02586)-3.5</f>
      </c>
    </row>
    <row r="29989" spans="1:3" x14ac:dyDescent="0.25">
      <c r="A29989">
        <v>943</v>
      </c>
      <c r="B29989" t="s">
        <v>50</v>
      </c>
      <c r="C29989">
        <f>((Calculator!$E943*0.02586)-1.3)/0.3</f>
      </c>
    </row>
    <row r="29990" spans="1:3" x14ac:dyDescent="0.25">
      <c r="A29990">
        <v>943</v>
      </c>
      <c r="B29990" t="s">
        <v>51</v>
      </c>
      <c r="C29990">
        <f>(MIN(Calculator!$F943,110)-110)/20</f>
      </c>
    </row>
    <row r="29991" spans="1:3" x14ac:dyDescent="0.25">
      <c r="A29991">
        <v>943</v>
      </c>
      <c r="B29991" t="s">
        <v>52</v>
      </c>
      <c r="C29991">
        <f>(MAX(Calculator!$F943,110)-130)/20</f>
      </c>
    </row>
    <row r="29992" spans="1:3" x14ac:dyDescent="0.25">
      <c r="A29992">
        <v>943</v>
      </c>
      <c r="B29992" t="s">
        <v>17</v>
      </c>
      <c r="C29992">
        <f>IF(Calculator!$G943="Yes",1,0)</f>
      </c>
    </row>
    <row r="29993" spans="1:3" x14ac:dyDescent="0.25">
      <c r="A29993">
        <v>943</v>
      </c>
      <c r="B29993" t="s">
        <v>53</v>
      </c>
      <c r="C29993">
        <f>IF(Calculator!$H943="Yes",1,0)</f>
      </c>
    </row>
    <row r="29994" spans="1:3" x14ac:dyDescent="0.25">
      <c r="A29994">
        <v>943</v>
      </c>
      <c r="B29994" t="s">
        <v>54</v>
      </c>
      <c r="C29994">
        <f>(MIN(Calculator!$I943,30)-25)/5</f>
      </c>
    </row>
    <row r="29995" spans="1:3" x14ac:dyDescent="0.25">
      <c r="A29995">
        <v>943</v>
      </c>
      <c r="B29995" t="s">
        <v>55</v>
      </c>
      <c r="C29995">
        <f>(MAX(Calculator!$I943,30)-30)/5</f>
      </c>
    </row>
    <row r="29996" spans="1:3" x14ac:dyDescent="0.25">
      <c r="A29996">
        <v>943</v>
      </c>
      <c r="B29996" t="s">
        <v>56</v>
      </c>
      <c r="C29996">
        <f>(MIN(Calculator!$J943,60)-60)/-15</f>
      </c>
    </row>
    <row r="29997" spans="1:3" x14ac:dyDescent="0.25">
      <c r="A29997">
        <v>943</v>
      </c>
      <c r="B29997" t="s">
        <v>57</v>
      </c>
      <c r="C29997">
        <f>(MAX(Calculator!$J943,60)-90)/-15</f>
      </c>
    </row>
    <row r="29998" spans="1:3" x14ac:dyDescent="0.25">
      <c r="A29998">
        <v>943</v>
      </c>
      <c r="B29998" t="s">
        <v>58</v>
      </c>
      <c r="C29998">
        <f>IF(Calculator!$K943="Yes",1,0)</f>
      </c>
    </row>
    <row r="29999" spans="1:3" x14ac:dyDescent="0.25">
      <c r="A29999">
        <v>943</v>
      </c>
      <c r="B29999" t="s">
        <v>59</v>
      </c>
      <c r="C29999">
        <f>IF(Calculator!$L943="Yes",1,0)</f>
      </c>
    </row>
    <row r="30000" spans="1:3" x14ac:dyDescent="0.25">
      <c r="A30000">
        <v>943</v>
      </c>
      <c r="B30000" t="s">
        <v>60</v>
      </c>
      <c r="C30000">
        <f>((MAX(Calculator!$F943,110)-130)/20)*IF(Calculator!$K943="Yes",1,0)</f>
      </c>
    </row>
    <row r="30001" spans="1:3" x14ac:dyDescent="0.25">
      <c r="A30001">
        <v>943</v>
      </c>
      <c r="B30001" t="s">
        <v>61</v>
      </c>
      <c r="C30001">
        <f>((((Calculator!$D943-Calculator!$E943)*0.02586)-3.5))*IF(Calculator!$L943="Yes",1,0)</f>
      </c>
    </row>
    <row r="30002" spans="1:3" x14ac:dyDescent="0.25">
      <c r="A30002">
        <v>943</v>
      </c>
      <c r="B30002" t="s">
        <v>62</v>
      </c>
      <c r="C30002">
        <f>(((Calculator!$C943-55)/10)*(((((Calculator!$D943-Calculator!$E943)*0.02586)-3.5))))</f>
      </c>
    </row>
    <row r="30003" spans="1:3" x14ac:dyDescent="0.25">
      <c r="A30003">
        <v>943</v>
      </c>
      <c r="B30003" t="s">
        <v>63</v>
      </c>
      <c r="C30003">
        <f>(((Calculator!$C943-55)/10)*(((Calculator!$E943*0.02586)-1.3)/0.3))</f>
      </c>
    </row>
    <row r="30004" spans="1:3" x14ac:dyDescent="0.25">
      <c r="A30004">
        <v>943</v>
      </c>
      <c r="B30004" t="s">
        <v>64</v>
      </c>
      <c r="C30004">
        <f>(((Calculator!$C943-55)/10)*((MAX(Calculator!$F943,110)-130)/20))</f>
      </c>
    </row>
    <row r="30005" spans="1:3" x14ac:dyDescent="0.25">
      <c r="A30005">
        <v>943</v>
      </c>
      <c r="B30005" t="s">
        <v>65</v>
      </c>
      <c r="C30005">
        <f>(((Calculator!$C943-55)/10)*IF(Calculator!$G943="Yes",1,0))</f>
      </c>
    </row>
    <row r="30006" spans="1:3" x14ac:dyDescent="0.25">
      <c r="A30006">
        <v>943</v>
      </c>
      <c r="B30006" t="s">
        <v>66</v>
      </c>
      <c r="C30006">
        <f>(((Calculator!$C943-55)/10)*IF(Calculator!$H943="Yes",1,0))</f>
      </c>
    </row>
    <row r="30007" spans="1:3" x14ac:dyDescent="0.25">
      <c r="A30007">
        <v>943</v>
      </c>
      <c r="B30007" t="s">
        <v>67</v>
      </c>
      <c r="C30007">
        <f>(((Calculator!$C943-55)/10)*((MAX(Calculator!$I943,30)-30)/5))</f>
      </c>
    </row>
    <row r="30008" spans="1:3" x14ac:dyDescent="0.25">
      <c r="A30008">
        <v>943</v>
      </c>
      <c r="B30008" t="s">
        <v>68</v>
      </c>
      <c r="C30008">
        <f>(((Calculator!$C943-55)/10)*((MIN(Calculator!$J943,60)-60)/-15))</f>
      </c>
    </row>
    <row r="30009" spans="1:3" x14ac:dyDescent="0.25">
      <c r="A30009">
        <v>943</v>
      </c>
      <c r="B30009" t="s">
        <v>69</v>
      </c>
      <c r="C30009">
        <f>IF(AND(Calculator!$O943&lt;&gt;"",Calculator!$O943&gt;=4,Calculator!$O943&lt;=6),1,0)</f>
      </c>
    </row>
    <row r="30010" spans="1:3" x14ac:dyDescent="0.25">
      <c r="A30010">
        <v>943</v>
      </c>
      <c r="B30010" t="s">
        <v>70</v>
      </c>
      <c r="C30010">
        <f>IF(AND(Calculator!$O943&lt;&gt;"",Calculator!$O943&gt;=7,Calculator!$O943&lt;=10),1,0)</f>
      </c>
    </row>
    <row r="30011" spans="1:3" x14ac:dyDescent="0.25">
      <c r="A30011">
        <v>943</v>
      </c>
      <c r="B30011" t="s">
        <v>71</v>
      </c>
      <c r="C30011">
        <f>IF(Calculator!$O943="",1,0)</f>
      </c>
    </row>
    <row r="30012" spans="1:3" x14ac:dyDescent="0.25">
      <c r="A30012">
        <v>943</v>
      </c>
      <c r="B30012" t="s">
        <v>72</v>
      </c>
      <c r="C30012">
        <f>IF(OR(Calculator!$M943="",Calculator!$M943=0),0,LN(Calculator!$M943))</f>
      </c>
    </row>
    <row r="30013" spans="1:3" x14ac:dyDescent="0.25">
      <c r="A30013">
        <v>943</v>
      </c>
      <c r="B30013" t="s">
        <v>73</v>
      </c>
      <c r="C30013">
        <f>IF(Calculator!$M943="",1,0)</f>
      </c>
    </row>
    <row r="30014" spans="1:3" x14ac:dyDescent="0.25">
      <c r="A30014">
        <v>943</v>
      </c>
      <c r="B30014" t="s">
        <v>74</v>
      </c>
      <c r="C30014">
        <f>IF(Calculator!$N943="",0,(Calculator!$N943-5.3)*IF(Calculator!$G943="Yes",1,0))</f>
      </c>
    </row>
    <row r="30015" spans="1:3" x14ac:dyDescent="0.25">
      <c r="A30015">
        <v>943</v>
      </c>
      <c r="B30015" t="s">
        <v>75</v>
      </c>
      <c r="C30015">
        <f>IF(Calculator!$N943="",0,(Calculator!$N943-5.3)*(1-IF(Calculator!$G943="Yes",1,0)))</f>
      </c>
    </row>
    <row r="30016" spans="1:3" x14ac:dyDescent="0.25">
      <c r="A30016">
        <v>943</v>
      </c>
      <c r="B30016" t="s">
        <v>76</v>
      </c>
      <c r="C30016">
        <f>IF(Calculator!$N943="",1,0)</f>
      </c>
    </row>
    <row r="30017" spans="1:3" x14ac:dyDescent="0.25">
      <c r="A30017">
        <v>943</v>
      </c>
      <c r="B30017" t="s">
        <v>77</v>
      </c>
      <c r="C30017">
        <f>1</f>
      </c>
    </row>
    <row r="30018" spans="1:3" x14ac:dyDescent="0.25">
      <c r="A30018">
        <v>944</v>
      </c>
      <c r="B30018" t="s">
        <v>47</v>
      </c>
      <c r="C30018">
        <f>(Calculator!$C944-55)/10</f>
      </c>
    </row>
    <row r="30019" spans="1:3" x14ac:dyDescent="0.25">
      <c r="A30019">
        <v>944</v>
      </c>
      <c r="B30019" t="s">
        <v>48</v>
      </c>
      <c r="C30019">
        <f>((Calculator!$C944-55)/10)^2</f>
      </c>
    </row>
    <row r="30020" spans="1:3" x14ac:dyDescent="0.25">
      <c r="A30020">
        <v>944</v>
      </c>
      <c r="B30020" t="s">
        <v>49</v>
      </c>
      <c r="C30020">
        <f>((Calculator!$D944-Calculator!$E944)*0.02586)-3.5</f>
      </c>
    </row>
    <row r="30021" spans="1:3" x14ac:dyDescent="0.25">
      <c r="A30021">
        <v>944</v>
      </c>
      <c r="B30021" t="s">
        <v>50</v>
      </c>
      <c r="C30021">
        <f>((Calculator!$E944*0.02586)-1.3)/0.3</f>
      </c>
    </row>
    <row r="30022" spans="1:3" x14ac:dyDescent="0.25">
      <c r="A30022">
        <v>944</v>
      </c>
      <c r="B30022" t="s">
        <v>51</v>
      </c>
      <c r="C30022">
        <f>(MIN(Calculator!$F944,110)-110)/20</f>
      </c>
    </row>
    <row r="30023" spans="1:3" x14ac:dyDescent="0.25">
      <c r="A30023">
        <v>944</v>
      </c>
      <c r="B30023" t="s">
        <v>52</v>
      </c>
      <c r="C30023">
        <f>(MAX(Calculator!$F944,110)-130)/20</f>
      </c>
    </row>
    <row r="30024" spans="1:3" x14ac:dyDescent="0.25">
      <c r="A30024">
        <v>944</v>
      </c>
      <c r="B30024" t="s">
        <v>17</v>
      </c>
      <c r="C30024">
        <f>IF(Calculator!$G944="Yes",1,0)</f>
      </c>
    </row>
    <row r="30025" spans="1:3" x14ac:dyDescent="0.25">
      <c r="A30025">
        <v>944</v>
      </c>
      <c r="B30025" t="s">
        <v>53</v>
      </c>
      <c r="C30025">
        <f>IF(Calculator!$H944="Yes",1,0)</f>
      </c>
    </row>
    <row r="30026" spans="1:3" x14ac:dyDescent="0.25">
      <c r="A30026">
        <v>944</v>
      </c>
      <c r="B30026" t="s">
        <v>54</v>
      </c>
      <c r="C30026">
        <f>(MIN(Calculator!$I944,30)-25)/5</f>
      </c>
    </row>
    <row r="30027" spans="1:3" x14ac:dyDescent="0.25">
      <c r="A30027">
        <v>944</v>
      </c>
      <c r="B30027" t="s">
        <v>55</v>
      </c>
      <c r="C30027">
        <f>(MAX(Calculator!$I944,30)-30)/5</f>
      </c>
    </row>
    <row r="30028" spans="1:3" x14ac:dyDescent="0.25">
      <c r="A30028">
        <v>944</v>
      </c>
      <c r="B30028" t="s">
        <v>56</v>
      </c>
      <c r="C30028">
        <f>(MIN(Calculator!$J944,60)-60)/-15</f>
      </c>
    </row>
    <row r="30029" spans="1:3" x14ac:dyDescent="0.25">
      <c r="A30029">
        <v>944</v>
      </c>
      <c r="B30029" t="s">
        <v>57</v>
      </c>
      <c r="C30029">
        <f>(MAX(Calculator!$J944,60)-90)/-15</f>
      </c>
    </row>
    <row r="30030" spans="1:3" x14ac:dyDescent="0.25">
      <c r="A30030">
        <v>944</v>
      </c>
      <c r="B30030" t="s">
        <v>58</v>
      </c>
      <c r="C30030">
        <f>IF(Calculator!$K944="Yes",1,0)</f>
      </c>
    </row>
    <row r="30031" spans="1:3" x14ac:dyDescent="0.25">
      <c r="A30031">
        <v>944</v>
      </c>
      <c r="B30031" t="s">
        <v>59</v>
      </c>
      <c r="C30031">
        <f>IF(Calculator!$L944="Yes",1,0)</f>
      </c>
    </row>
    <row r="30032" spans="1:3" x14ac:dyDescent="0.25">
      <c r="A30032">
        <v>944</v>
      </c>
      <c r="B30032" t="s">
        <v>60</v>
      </c>
      <c r="C30032">
        <f>((MAX(Calculator!$F944,110)-130)/20)*IF(Calculator!$K944="Yes",1,0)</f>
      </c>
    </row>
    <row r="30033" spans="1:3" x14ac:dyDescent="0.25">
      <c r="A30033">
        <v>944</v>
      </c>
      <c r="B30033" t="s">
        <v>61</v>
      </c>
      <c r="C30033">
        <f>((((Calculator!$D944-Calculator!$E944)*0.02586)-3.5))*IF(Calculator!$L944="Yes",1,0)</f>
      </c>
    </row>
    <row r="30034" spans="1:3" x14ac:dyDescent="0.25">
      <c r="A30034">
        <v>944</v>
      </c>
      <c r="B30034" t="s">
        <v>62</v>
      </c>
      <c r="C30034">
        <f>(((Calculator!$C944-55)/10)*(((((Calculator!$D944-Calculator!$E944)*0.02586)-3.5))))</f>
      </c>
    </row>
    <row r="30035" spans="1:3" x14ac:dyDescent="0.25">
      <c r="A30035">
        <v>944</v>
      </c>
      <c r="B30035" t="s">
        <v>63</v>
      </c>
      <c r="C30035">
        <f>(((Calculator!$C944-55)/10)*(((Calculator!$E944*0.02586)-1.3)/0.3))</f>
      </c>
    </row>
    <row r="30036" spans="1:3" x14ac:dyDescent="0.25">
      <c r="A30036">
        <v>944</v>
      </c>
      <c r="B30036" t="s">
        <v>64</v>
      </c>
      <c r="C30036">
        <f>(((Calculator!$C944-55)/10)*((MAX(Calculator!$F944,110)-130)/20))</f>
      </c>
    </row>
    <row r="30037" spans="1:3" x14ac:dyDescent="0.25">
      <c r="A30037">
        <v>944</v>
      </c>
      <c r="B30037" t="s">
        <v>65</v>
      </c>
      <c r="C30037">
        <f>(((Calculator!$C944-55)/10)*IF(Calculator!$G944="Yes",1,0))</f>
      </c>
    </row>
    <row r="30038" spans="1:3" x14ac:dyDescent="0.25">
      <c r="A30038">
        <v>944</v>
      </c>
      <c r="B30038" t="s">
        <v>66</v>
      </c>
      <c r="C30038">
        <f>(((Calculator!$C944-55)/10)*IF(Calculator!$H944="Yes",1,0))</f>
      </c>
    </row>
    <row r="30039" spans="1:3" x14ac:dyDescent="0.25">
      <c r="A30039">
        <v>944</v>
      </c>
      <c r="B30039" t="s">
        <v>67</v>
      </c>
      <c r="C30039">
        <f>(((Calculator!$C944-55)/10)*((MAX(Calculator!$I944,30)-30)/5))</f>
      </c>
    </row>
    <row r="30040" spans="1:3" x14ac:dyDescent="0.25">
      <c r="A30040">
        <v>944</v>
      </c>
      <c r="B30040" t="s">
        <v>68</v>
      </c>
      <c r="C30040">
        <f>(((Calculator!$C944-55)/10)*((MIN(Calculator!$J944,60)-60)/-15))</f>
      </c>
    </row>
    <row r="30041" spans="1:3" x14ac:dyDescent="0.25">
      <c r="A30041">
        <v>944</v>
      </c>
      <c r="B30041" t="s">
        <v>69</v>
      </c>
      <c r="C30041">
        <f>IF(AND(Calculator!$O944&lt;&gt;"",Calculator!$O944&gt;=4,Calculator!$O944&lt;=6),1,0)</f>
      </c>
    </row>
    <row r="30042" spans="1:3" x14ac:dyDescent="0.25">
      <c r="A30042">
        <v>944</v>
      </c>
      <c r="B30042" t="s">
        <v>70</v>
      </c>
      <c r="C30042">
        <f>IF(AND(Calculator!$O944&lt;&gt;"",Calculator!$O944&gt;=7,Calculator!$O944&lt;=10),1,0)</f>
      </c>
    </row>
    <row r="30043" spans="1:3" x14ac:dyDescent="0.25">
      <c r="A30043">
        <v>944</v>
      </c>
      <c r="B30043" t="s">
        <v>71</v>
      </c>
      <c r="C30043">
        <f>IF(Calculator!$O944="",1,0)</f>
      </c>
    </row>
    <row r="30044" spans="1:3" x14ac:dyDescent="0.25">
      <c r="A30044">
        <v>944</v>
      </c>
      <c r="B30044" t="s">
        <v>72</v>
      </c>
      <c r="C30044">
        <f>IF(OR(Calculator!$M944="",Calculator!$M944=0),0,LN(Calculator!$M944))</f>
      </c>
    </row>
    <row r="30045" spans="1:3" x14ac:dyDescent="0.25">
      <c r="A30045">
        <v>944</v>
      </c>
      <c r="B30045" t="s">
        <v>73</v>
      </c>
      <c r="C30045">
        <f>IF(Calculator!$M944="",1,0)</f>
      </c>
    </row>
    <row r="30046" spans="1:3" x14ac:dyDescent="0.25">
      <c r="A30046">
        <v>944</v>
      </c>
      <c r="B30046" t="s">
        <v>74</v>
      </c>
      <c r="C30046">
        <f>IF(Calculator!$N944="",0,(Calculator!$N944-5.3)*IF(Calculator!$G944="Yes",1,0))</f>
      </c>
    </row>
    <row r="30047" spans="1:3" x14ac:dyDescent="0.25">
      <c r="A30047">
        <v>944</v>
      </c>
      <c r="B30047" t="s">
        <v>75</v>
      </c>
      <c r="C30047">
        <f>IF(Calculator!$N944="",0,(Calculator!$N944-5.3)*(1-IF(Calculator!$G944="Yes",1,0)))</f>
      </c>
    </row>
    <row r="30048" spans="1:3" x14ac:dyDescent="0.25">
      <c r="A30048">
        <v>944</v>
      </c>
      <c r="B30048" t="s">
        <v>76</v>
      </c>
      <c r="C30048">
        <f>IF(Calculator!$N944="",1,0)</f>
      </c>
    </row>
    <row r="30049" spans="1:3" x14ac:dyDescent="0.25">
      <c r="A30049">
        <v>944</v>
      </c>
      <c r="B30049" t="s">
        <v>77</v>
      </c>
      <c r="C30049">
        <f>1</f>
      </c>
    </row>
    <row r="30050" spans="1:3" x14ac:dyDescent="0.25">
      <c r="A30050">
        <v>945</v>
      </c>
      <c r="B30050" t="s">
        <v>47</v>
      </c>
      <c r="C30050">
        <f>(Calculator!$C945-55)/10</f>
      </c>
    </row>
    <row r="30051" spans="1:3" x14ac:dyDescent="0.25">
      <c r="A30051">
        <v>945</v>
      </c>
      <c r="B30051" t="s">
        <v>48</v>
      </c>
      <c r="C30051">
        <f>((Calculator!$C945-55)/10)^2</f>
      </c>
    </row>
    <row r="30052" spans="1:3" x14ac:dyDescent="0.25">
      <c r="A30052">
        <v>945</v>
      </c>
      <c r="B30052" t="s">
        <v>49</v>
      </c>
      <c r="C30052">
        <f>((Calculator!$D945-Calculator!$E945)*0.02586)-3.5</f>
      </c>
    </row>
    <row r="30053" spans="1:3" x14ac:dyDescent="0.25">
      <c r="A30053">
        <v>945</v>
      </c>
      <c r="B30053" t="s">
        <v>50</v>
      </c>
      <c r="C30053">
        <f>((Calculator!$E945*0.02586)-1.3)/0.3</f>
      </c>
    </row>
    <row r="30054" spans="1:3" x14ac:dyDescent="0.25">
      <c r="A30054">
        <v>945</v>
      </c>
      <c r="B30054" t="s">
        <v>51</v>
      </c>
      <c r="C30054">
        <f>(MIN(Calculator!$F945,110)-110)/20</f>
      </c>
    </row>
    <row r="30055" spans="1:3" x14ac:dyDescent="0.25">
      <c r="A30055">
        <v>945</v>
      </c>
      <c r="B30055" t="s">
        <v>52</v>
      </c>
      <c r="C30055">
        <f>(MAX(Calculator!$F945,110)-130)/20</f>
      </c>
    </row>
    <row r="30056" spans="1:3" x14ac:dyDescent="0.25">
      <c r="A30056">
        <v>945</v>
      </c>
      <c r="B30056" t="s">
        <v>17</v>
      </c>
      <c r="C30056">
        <f>IF(Calculator!$G945="Yes",1,0)</f>
      </c>
    </row>
    <row r="30057" spans="1:3" x14ac:dyDescent="0.25">
      <c r="A30057">
        <v>945</v>
      </c>
      <c r="B30057" t="s">
        <v>53</v>
      </c>
      <c r="C30057">
        <f>IF(Calculator!$H945="Yes",1,0)</f>
      </c>
    </row>
    <row r="30058" spans="1:3" x14ac:dyDescent="0.25">
      <c r="A30058">
        <v>945</v>
      </c>
      <c r="B30058" t="s">
        <v>54</v>
      </c>
      <c r="C30058">
        <f>(MIN(Calculator!$I945,30)-25)/5</f>
      </c>
    </row>
    <row r="30059" spans="1:3" x14ac:dyDescent="0.25">
      <c r="A30059">
        <v>945</v>
      </c>
      <c r="B30059" t="s">
        <v>55</v>
      </c>
      <c r="C30059">
        <f>(MAX(Calculator!$I945,30)-30)/5</f>
      </c>
    </row>
    <row r="30060" spans="1:3" x14ac:dyDescent="0.25">
      <c r="A30060">
        <v>945</v>
      </c>
      <c r="B30060" t="s">
        <v>56</v>
      </c>
      <c r="C30060">
        <f>(MIN(Calculator!$J945,60)-60)/-15</f>
      </c>
    </row>
    <row r="30061" spans="1:3" x14ac:dyDescent="0.25">
      <c r="A30061">
        <v>945</v>
      </c>
      <c r="B30061" t="s">
        <v>57</v>
      </c>
      <c r="C30061">
        <f>(MAX(Calculator!$J945,60)-90)/-15</f>
      </c>
    </row>
    <row r="30062" spans="1:3" x14ac:dyDescent="0.25">
      <c r="A30062">
        <v>945</v>
      </c>
      <c r="B30062" t="s">
        <v>58</v>
      </c>
      <c r="C30062">
        <f>IF(Calculator!$K945="Yes",1,0)</f>
      </c>
    </row>
    <row r="30063" spans="1:3" x14ac:dyDescent="0.25">
      <c r="A30063">
        <v>945</v>
      </c>
      <c r="B30063" t="s">
        <v>59</v>
      </c>
      <c r="C30063">
        <f>IF(Calculator!$L945="Yes",1,0)</f>
      </c>
    </row>
    <row r="30064" spans="1:3" x14ac:dyDescent="0.25">
      <c r="A30064">
        <v>945</v>
      </c>
      <c r="B30064" t="s">
        <v>60</v>
      </c>
      <c r="C30064">
        <f>((MAX(Calculator!$F945,110)-130)/20)*IF(Calculator!$K945="Yes",1,0)</f>
      </c>
    </row>
    <row r="30065" spans="1:3" x14ac:dyDescent="0.25">
      <c r="A30065">
        <v>945</v>
      </c>
      <c r="B30065" t="s">
        <v>61</v>
      </c>
      <c r="C30065">
        <f>((((Calculator!$D945-Calculator!$E945)*0.02586)-3.5))*IF(Calculator!$L945="Yes",1,0)</f>
      </c>
    </row>
    <row r="30066" spans="1:3" x14ac:dyDescent="0.25">
      <c r="A30066">
        <v>945</v>
      </c>
      <c r="B30066" t="s">
        <v>62</v>
      </c>
      <c r="C30066">
        <f>(((Calculator!$C945-55)/10)*(((((Calculator!$D945-Calculator!$E945)*0.02586)-3.5))))</f>
      </c>
    </row>
    <row r="30067" spans="1:3" x14ac:dyDescent="0.25">
      <c r="A30067">
        <v>945</v>
      </c>
      <c r="B30067" t="s">
        <v>63</v>
      </c>
      <c r="C30067">
        <f>(((Calculator!$C945-55)/10)*(((Calculator!$E945*0.02586)-1.3)/0.3))</f>
      </c>
    </row>
    <row r="30068" spans="1:3" x14ac:dyDescent="0.25">
      <c r="A30068">
        <v>945</v>
      </c>
      <c r="B30068" t="s">
        <v>64</v>
      </c>
      <c r="C30068">
        <f>(((Calculator!$C945-55)/10)*((MAX(Calculator!$F945,110)-130)/20))</f>
      </c>
    </row>
    <row r="30069" spans="1:3" x14ac:dyDescent="0.25">
      <c r="A30069">
        <v>945</v>
      </c>
      <c r="B30069" t="s">
        <v>65</v>
      </c>
      <c r="C30069">
        <f>(((Calculator!$C945-55)/10)*IF(Calculator!$G945="Yes",1,0))</f>
      </c>
    </row>
    <row r="30070" spans="1:3" x14ac:dyDescent="0.25">
      <c r="A30070">
        <v>945</v>
      </c>
      <c r="B30070" t="s">
        <v>66</v>
      </c>
      <c r="C30070">
        <f>(((Calculator!$C945-55)/10)*IF(Calculator!$H945="Yes",1,0))</f>
      </c>
    </row>
    <row r="30071" spans="1:3" x14ac:dyDescent="0.25">
      <c r="A30071">
        <v>945</v>
      </c>
      <c r="B30071" t="s">
        <v>67</v>
      </c>
      <c r="C30071">
        <f>(((Calculator!$C945-55)/10)*((MAX(Calculator!$I945,30)-30)/5))</f>
      </c>
    </row>
    <row r="30072" spans="1:3" x14ac:dyDescent="0.25">
      <c r="A30072">
        <v>945</v>
      </c>
      <c r="B30072" t="s">
        <v>68</v>
      </c>
      <c r="C30072">
        <f>(((Calculator!$C945-55)/10)*((MIN(Calculator!$J945,60)-60)/-15))</f>
      </c>
    </row>
    <row r="30073" spans="1:3" x14ac:dyDescent="0.25">
      <c r="A30073">
        <v>945</v>
      </c>
      <c r="B30073" t="s">
        <v>69</v>
      </c>
      <c r="C30073">
        <f>IF(AND(Calculator!$O945&lt;&gt;"",Calculator!$O945&gt;=4,Calculator!$O945&lt;=6),1,0)</f>
      </c>
    </row>
    <row r="30074" spans="1:3" x14ac:dyDescent="0.25">
      <c r="A30074">
        <v>945</v>
      </c>
      <c r="B30074" t="s">
        <v>70</v>
      </c>
      <c r="C30074">
        <f>IF(AND(Calculator!$O945&lt;&gt;"",Calculator!$O945&gt;=7,Calculator!$O945&lt;=10),1,0)</f>
      </c>
    </row>
    <row r="30075" spans="1:3" x14ac:dyDescent="0.25">
      <c r="A30075">
        <v>945</v>
      </c>
      <c r="B30075" t="s">
        <v>71</v>
      </c>
      <c r="C30075">
        <f>IF(Calculator!$O945="",1,0)</f>
      </c>
    </row>
    <row r="30076" spans="1:3" x14ac:dyDescent="0.25">
      <c r="A30076">
        <v>945</v>
      </c>
      <c r="B30076" t="s">
        <v>72</v>
      </c>
      <c r="C30076">
        <f>IF(OR(Calculator!$M945="",Calculator!$M945=0),0,LN(Calculator!$M945))</f>
      </c>
    </row>
    <row r="30077" spans="1:3" x14ac:dyDescent="0.25">
      <c r="A30077">
        <v>945</v>
      </c>
      <c r="B30077" t="s">
        <v>73</v>
      </c>
      <c r="C30077">
        <f>IF(Calculator!$M945="",1,0)</f>
      </c>
    </row>
    <row r="30078" spans="1:3" x14ac:dyDescent="0.25">
      <c r="A30078">
        <v>945</v>
      </c>
      <c r="B30078" t="s">
        <v>74</v>
      </c>
      <c r="C30078">
        <f>IF(Calculator!$N945="",0,(Calculator!$N945-5.3)*IF(Calculator!$G945="Yes",1,0))</f>
      </c>
    </row>
    <row r="30079" spans="1:3" x14ac:dyDescent="0.25">
      <c r="A30079">
        <v>945</v>
      </c>
      <c r="B30079" t="s">
        <v>75</v>
      </c>
      <c r="C30079">
        <f>IF(Calculator!$N945="",0,(Calculator!$N945-5.3)*(1-IF(Calculator!$G945="Yes",1,0)))</f>
      </c>
    </row>
    <row r="30080" spans="1:3" x14ac:dyDescent="0.25">
      <c r="A30080">
        <v>945</v>
      </c>
      <c r="B30080" t="s">
        <v>76</v>
      </c>
      <c r="C30080">
        <f>IF(Calculator!$N945="",1,0)</f>
      </c>
    </row>
    <row r="30081" spans="1:3" x14ac:dyDescent="0.25">
      <c r="A30081">
        <v>945</v>
      </c>
      <c r="B30081" t="s">
        <v>77</v>
      </c>
      <c r="C30081">
        <f>1</f>
      </c>
    </row>
    <row r="30082" spans="1:3" x14ac:dyDescent="0.25">
      <c r="A30082">
        <v>946</v>
      </c>
      <c r="B30082" t="s">
        <v>47</v>
      </c>
      <c r="C30082">
        <f>(Calculator!$C946-55)/10</f>
      </c>
    </row>
    <row r="30083" spans="1:3" x14ac:dyDescent="0.25">
      <c r="A30083">
        <v>946</v>
      </c>
      <c r="B30083" t="s">
        <v>48</v>
      </c>
      <c r="C30083">
        <f>((Calculator!$C946-55)/10)^2</f>
      </c>
    </row>
    <row r="30084" spans="1:3" x14ac:dyDescent="0.25">
      <c r="A30084">
        <v>946</v>
      </c>
      <c r="B30084" t="s">
        <v>49</v>
      </c>
      <c r="C30084">
        <f>((Calculator!$D946-Calculator!$E946)*0.02586)-3.5</f>
      </c>
    </row>
    <row r="30085" spans="1:3" x14ac:dyDescent="0.25">
      <c r="A30085">
        <v>946</v>
      </c>
      <c r="B30085" t="s">
        <v>50</v>
      </c>
      <c r="C30085">
        <f>((Calculator!$E946*0.02586)-1.3)/0.3</f>
      </c>
    </row>
    <row r="30086" spans="1:3" x14ac:dyDescent="0.25">
      <c r="A30086">
        <v>946</v>
      </c>
      <c r="B30086" t="s">
        <v>51</v>
      </c>
      <c r="C30086">
        <f>(MIN(Calculator!$F946,110)-110)/20</f>
      </c>
    </row>
    <row r="30087" spans="1:3" x14ac:dyDescent="0.25">
      <c r="A30087">
        <v>946</v>
      </c>
      <c r="B30087" t="s">
        <v>52</v>
      </c>
      <c r="C30087">
        <f>(MAX(Calculator!$F946,110)-130)/20</f>
      </c>
    </row>
    <row r="30088" spans="1:3" x14ac:dyDescent="0.25">
      <c r="A30088">
        <v>946</v>
      </c>
      <c r="B30088" t="s">
        <v>17</v>
      </c>
      <c r="C30088">
        <f>IF(Calculator!$G946="Yes",1,0)</f>
      </c>
    </row>
    <row r="30089" spans="1:3" x14ac:dyDescent="0.25">
      <c r="A30089">
        <v>946</v>
      </c>
      <c r="B30089" t="s">
        <v>53</v>
      </c>
      <c r="C30089">
        <f>IF(Calculator!$H946="Yes",1,0)</f>
      </c>
    </row>
    <row r="30090" spans="1:3" x14ac:dyDescent="0.25">
      <c r="A30090">
        <v>946</v>
      </c>
      <c r="B30090" t="s">
        <v>54</v>
      </c>
      <c r="C30090">
        <f>(MIN(Calculator!$I946,30)-25)/5</f>
      </c>
    </row>
    <row r="30091" spans="1:3" x14ac:dyDescent="0.25">
      <c r="A30091">
        <v>946</v>
      </c>
      <c r="B30091" t="s">
        <v>55</v>
      </c>
      <c r="C30091">
        <f>(MAX(Calculator!$I946,30)-30)/5</f>
      </c>
    </row>
    <row r="30092" spans="1:3" x14ac:dyDescent="0.25">
      <c r="A30092">
        <v>946</v>
      </c>
      <c r="B30092" t="s">
        <v>56</v>
      </c>
      <c r="C30092">
        <f>(MIN(Calculator!$J946,60)-60)/-15</f>
      </c>
    </row>
    <row r="30093" spans="1:3" x14ac:dyDescent="0.25">
      <c r="A30093">
        <v>946</v>
      </c>
      <c r="B30093" t="s">
        <v>57</v>
      </c>
      <c r="C30093">
        <f>(MAX(Calculator!$J946,60)-90)/-15</f>
      </c>
    </row>
    <row r="30094" spans="1:3" x14ac:dyDescent="0.25">
      <c r="A30094">
        <v>946</v>
      </c>
      <c r="B30094" t="s">
        <v>58</v>
      </c>
      <c r="C30094">
        <f>IF(Calculator!$K946="Yes",1,0)</f>
      </c>
    </row>
    <row r="30095" spans="1:3" x14ac:dyDescent="0.25">
      <c r="A30095">
        <v>946</v>
      </c>
      <c r="B30095" t="s">
        <v>59</v>
      </c>
      <c r="C30095">
        <f>IF(Calculator!$L946="Yes",1,0)</f>
      </c>
    </row>
    <row r="30096" spans="1:3" x14ac:dyDescent="0.25">
      <c r="A30096">
        <v>946</v>
      </c>
      <c r="B30096" t="s">
        <v>60</v>
      </c>
      <c r="C30096">
        <f>((MAX(Calculator!$F946,110)-130)/20)*IF(Calculator!$K946="Yes",1,0)</f>
      </c>
    </row>
    <row r="30097" spans="1:3" x14ac:dyDescent="0.25">
      <c r="A30097">
        <v>946</v>
      </c>
      <c r="B30097" t="s">
        <v>61</v>
      </c>
      <c r="C30097">
        <f>((((Calculator!$D946-Calculator!$E946)*0.02586)-3.5))*IF(Calculator!$L946="Yes",1,0)</f>
      </c>
    </row>
    <row r="30098" spans="1:3" x14ac:dyDescent="0.25">
      <c r="A30098">
        <v>946</v>
      </c>
      <c r="B30098" t="s">
        <v>62</v>
      </c>
      <c r="C30098">
        <f>(((Calculator!$C946-55)/10)*(((((Calculator!$D946-Calculator!$E946)*0.02586)-3.5))))</f>
      </c>
    </row>
    <row r="30099" spans="1:3" x14ac:dyDescent="0.25">
      <c r="A30099">
        <v>946</v>
      </c>
      <c r="B30099" t="s">
        <v>63</v>
      </c>
      <c r="C30099">
        <f>(((Calculator!$C946-55)/10)*(((Calculator!$E946*0.02586)-1.3)/0.3))</f>
      </c>
    </row>
    <row r="30100" spans="1:3" x14ac:dyDescent="0.25">
      <c r="A30100">
        <v>946</v>
      </c>
      <c r="B30100" t="s">
        <v>64</v>
      </c>
      <c r="C30100">
        <f>(((Calculator!$C946-55)/10)*((MAX(Calculator!$F946,110)-130)/20))</f>
      </c>
    </row>
    <row r="30101" spans="1:3" x14ac:dyDescent="0.25">
      <c r="A30101">
        <v>946</v>
      </c>
      <c r="B30101" t="s">
        <v>65</v>
      </c>
      <c r="C30101">
        <f>(((Calculator!$C946-55)/10)*IF(Calculator!$G946="Yes",1,0))</f>
      </c>
    </row>
    <row r="30102" spans="1:3" x14ac:dyDescent="0.25">
      <c r="A30102">
        <v>946</v>
      </c>
      <c r="B30102" t="s">
        <v>66</v>
      </c>
      <c r="C30102">
        <f>(((Calculator!$C946-55)/10)*IF(Calculator!$H946="Yes",1,0))</f>
      </c>
    </row>
    <row r="30103" spans="1:3" x14ac:dyDescent="0.25">
      <c r="A30103">
        <v>946</v>
      </c>
      <c r="B30103" t="s">
        <v>67</v>
      </c>
      <c r="C30103">
        <f>(((Calculator!$C946-55)/10)*((MAX(Calculator!$I946,30)-30)/5))</f>
      </c>
    </row>
    <row r="30104" spans="1:3" x14ac:dyDescent="0.25">
      <c r="A30104">
        <v>946</v>
      </c>
      <c r="B30104" t="s">
        <v>68</v>
      </c>
      <c r="C30104">
        <f>(((Calculator!$C946-55)/10)*((MIN(Calculator!$J946,60)-60)/-15))</f>
      </c>
    </row>
    <row r="30105" spans="1:3" x14ac:dyDescent="0.25">
      <c r="A30105">
        <v>946</v>
      </c>
      <c r="B30105" t="s">
        <v>69</v>
      </c>
      <c r="C30105">
        <f>IF(AND(Calculator!$O946&lt;&gt;"",Calculator!$O946&gt;=4,Calculator!$O946&lt;=6),1,0)</f>
      </c>
    </row>
    <row r="30106" spans="1:3" x14ac:dyDescent="0.25">
      <c r="A30106">
        <v>946</v>
      </c>
      <c r="B30106" t="s">
        <v>70</v>
      </c>
      <c r="C30106">
        <f>IF(AND(Calculator!$O946&lt;&gt;"",Calculator!$O946&gt;=7,Calculator!$O946&lt;=10),1,0)</f>
      </c>
    </row>
    <row r="30107" spans="1:3" x14ac:dyDescent="0.25">
      <c r="A30107">
        <v>946</v>
      </c>
      <c r="B30107" t="s">
        <v>71</v>
      </c>
      <c r="C30107">
        <f>IF(Calculator!$O946="",1,0)</f>
      </c>
    </row>
    <row r="30108" spans="1:3" x14ac:dyDescent="0.25">
      <c r="A30108">
        <v>946</v>
      </c>
      <c r="B30108" t="s">
        <v>72</v>
      </c>
      <c r="C30108">
        <f>IF(OR(Calculator!$M946="",Calculator!$M946=0),0,LN(Calculator!$M946))</f>
      </c>
    </row>
    <row r="30109" spans="1:3" x14ac:dyDescent="0.25">
      <c r="A30109">
        <v>946</v>
      </c>
      <c r="B30109" t="s">
        <v>73</v>
      </c>
      <c r="C30109">
        <f>IF(Calculator!$M946="",1,0)</f>
      </c>
    </row>
    <row r="30110" spans="1:3" x14ac:dyDescent="0.25">
      <c r="A30110">
        <v>946</v>
      </c>
      <c r="B30110" t="s">
        <v>74</v>
      </c>
      <c r="C30110">
        <f>IF(Calculator!$N946="",0,(Calculator!$N946-5.3)*IF(Calculator!$G946="Yes",1,0))</f>
      </c>
    </row>
    <row r="30111" spans="1:3" x14ac:dyDescent="0.25">
      <c r="A30111">
        <v>946</v>
      </c>
      <c r="B30111" t="s">
        <v>75</v>
      </c>
      <c r="C30111">
        <f>IF(Calculator!$N946="",0,(Calculator!$N946-5.3)*(1-IF(Calculator!$G946="Yes",1,0)))</f>
      </c>
    </row>
    <row r="30112" spans="1:3" x14ac:dyDescent="0.25">
      <c r="A30112">
        <v>946</v>
      </c>
      <c r="B30112" t="s">
        <v>76</v>
      </c>
      <c r="C30112">
        <f>IF(Calculator!$N946="",1,0)</f>
      </c>
    </row>
    <row r="30113" spans="1:3" x14ac:dyDescent="0.25">
      <c r="A30113">
        <v>946</v>
      </c>
      <c r="B30113" t="s">
        <v>77</v>
      </c>
      <c r="C30113">
        <f>1</f>
      </c>
    </row>
    <row r="30114" spans="1:3" x14ac:dyDescent="0.25">
      <c r="A30114">
        <v>947</v>
      </c>
      <c r="B30114" t="s">
        <v>47</v>
      </c>
      <c r="C30114">
        <f>(Calculator!$C947-55)/10</f>
      </c>
    </row>
    <row r="30115" spans="1:3" x14ac:dyDescent="0.25">
      <c r="A30115">
        <v>947</v>
      </c>
      <c r="B30115" t="s">
        <v>48</v>
      </c>
      <c r="C30115">
        <f>((Calculator!$C947-55)/10)^2</f>
      </c>
    </row>
    <row r="30116" spans="1:3" x14ac:dyDescent="0.25">
      <c r="A30116">
        <v>947</v>
      </c>
      <c r="B30116" t="s">
        <v>49</v>
      </c>
      <c r="C30116">
        <f>((Calculator!$D947-Calculator!$E947)*0.02586)-3.5</f>
      </c>
    </row>
    <row r="30117" spans="1:3" x14ac:dyDescent="0.25">
      <c r="A30117">
        <v>947</v>
      </c>
      <c r="B30117" t="s">
        <v>50</v>
      </c>
      <c r="C30117">
        <f>((Calculator!$E947*0.02586)-1.3)/0.3</f>
      </c>
    </row>
    <row r="30118" spans="1:3" x14ac:dyDescent="0.25">
      <c r="A30118">
        <v>947</v>
      </c>
      <c r="B30118" t="s">
        <v>51</v>
      </c>
      <c r="C30118">
        <f>(MIN(Calculator!$F947,110)-110)/20</f>
      </c>
    </row>
    <row r="30119" spans="1:3" x14ac:dyDescent="0.25">
      <c r="A30119">
        <v>947</v>
      </c>
      <c r="B30119" t="s">
        <v>52</v>
      </c>
      <c r="C30119">
        <f>(MAX(Calculator!$F947,110)-130)/20</f>
      </c>
    </row>
    <row r="30120" spans="1:3" x14ac:dyDescent="0.25">
      <c r="A30120">
        <v>947</v>
      </c>
      <c r="B30120" t="s">
        <v>17</v>
      </c>
      <c r="C30120">
        <f>IF(Calculator!$G947="Yes",1,0)</f>
      </c>
    </row>
    <row r="30121" spans="1:3" x14ac:dyDescent="0.25">
      <c r="A30121">
        <v>947</v>
      </c>
      <c r="B30121" t="s">
        <v>53</v>
      </c>
      <c r="C30121">
        <f>IF(Calculator!$H947="Yes",1,0)</f>
      </c>
    </row>
    <row r="30122" spans="1:3" x14ac:dyDescent="0.25">
      <c r="A30122">
        <v>947</v>
      </c>
      <c r="B30122" t="s">
        <v>54</v>
      </c>
      <c r="C30122">
        <f>(MIN(Calculator!$I947,30)-25)/5</f>
      </c>
    </row>
    <row r="30123" spans="1:3" x14ac:dyDescent="0.25">
      <c r="A30123">
        <v>947</v>
      </c>
      <c r="B30123" t="s">
        <v>55</v>
      </c>
      <c r="C30123">
        <f>(MAX(Calculator!$I947,30)-30)/5</f>
      </c>
    </row>
    <row r="30124" spans="1:3" x14ac:dyDescent="0.25">
      <c r="A30124">
        <v>947</v>
      </c>
      <c r="B30124" t="s">
        <v>56</v>
      </c>
      <c r="C30124">
        <f>(MIN(Calculator!$J947,60)-60)/-15</f>
      </c>
    </row>
    <row r="30125" spans="1:3" x14ac:dyDescent="0.25">
      <c r="A30125">
        <v>947</v>
      </c>
      <c r="B30125" t="s">
        <v>57</v>
      </c>
      <c r="C30125">
        <f>(MAX(Calculator!$J947,60)-90)/-15</f>
      </c>
    </row>
    <row r="30126" spans="1:3" x14ac:dyDescent="0.25">
      <c r="A30126">
        <v>947</v>
      </c>
      <c r="B30126" t="s">
        <v>58</v>
      </c>
      <c r="C30126">
        <f>IF(Calculator!$K947="Yes",1,0)</f>
      </c>
    </row>
    <row r="30127" spans="1:3" x14ac:dyDescent="0.25">
      <c r="A30127">
        <v>947</v>
      </c>
      <c r="B30127" t="s">
        <v>59</v>
      </c>
      <c r="C30127">
        <f>IF(Calculator!$L947="Yes",1,0)</f>
      </c>
    </row>
    <row r="30128" spans="1:3" x14ac:dyDescent="0.25">
      <c r="A30128">
        <v>947</v>
      </c>
      <c r="B30128" t="s">
        <v>60</v>
      </c>
      <c r="C30128">
        <f>((MAX(Calculator!$F947,110)-130)/20)*IF(Calculator!$K947="Yes",1,0)</f>
      </c>
    </row>
    <row r="30129" spans="1:3" x14ac:dyDescent="0.25">
      <c r="A30129">
        <v>947</v>
      </c>
      <c r="B30129" t="s">
        <v>61</v>
      </c>
      <c r="C30129">
        <f>((((Calculator!$D947-Calculator!$E947)*0.02586)-3.5))*IF(Calculator!$L947="Yes",1,0)</f>
      </c>
    </row>
    <row r="30130" spans="1:3" x14ac:dyDescent="0.25">
      <c r="A30130">
        <v>947</v>
      </c>
      <c r="B30130" t="s">
        <v>62</v>
      </c>
      <c r="C30130">
        <f>(((Calculator!$C947-55)/10)*(((((Calculator!$D947-Calculator!$E947)*0.02586)-3.5))))</f>
      </c>
    </row>
    <row r="30131" spans="1:3" x14ac:dyDescent="0.25">
      <c r="A30131">
        <v>947</v>
      </c>
      <c r="B30131" t="s">
        <v>63</v>
      </c>
      <c r="C30131">
        <f>(((Calculator!$C947-55)/10)*(((Calculator!$E947*0.02586)-1.3)/0.3))</f>
      </c>
    </row>
    <row r="30132" spans="1:3" x14ac:dyDescent="0.25">
      <c r="A30132">
        <v>947</v>
      </c>
      <c r="B30132" t="s">
        <v>64</v>
      </c>
      <c r="C30132">
        <f>(((Calculator!$C947-55)/10)*((MAX(Calculator!$F947,110)-130)/20))</f>
      </c>
    </row>
    <row r="30133" spans="1:3" x14ac:dyDescent="0.25">
      <c r="A30133">
        <v>947</v>
      </c>
      <c r="B30133" t="s">
        <v>65</v>
      </c>
      <c r="C30133">
        <f>(((Calculator!$C947-55)/10)*IF(Calculator!$G947="Yes",1,0))</f>
      </c>
    </row>
    <row r="30134" spans="1:3" x14ac:dyDescent="0.25">
      <c r="A30134">
        <v>947</v>
      </c>
      <c r="B30134" t="s">
        <v>66</v>
      </c>
      <c r="C30134">
        <f>(((Calculator!$C947-55)/10)*IF(Calculator!$H947="Yes",1,0))</f>
      </c>
    </row>
    <row r="30135" spans="1:3" x14ac:dyDescent="0.25">
      <c r="A30135">
        <v>947</v>
      </c>
      <c r="B30135" t="s">
        <v>67</v>
      </c>
      <c r="C30135">
        <f>(((Calculator!$C947-55)/10)*((MAX(Calculator!$I947,30)-30)/5))</f>
      </c>
    </row>
    <row r="30136" spans="1:3" x14ac:dyDescent="0.25">
      <c r="A30136">
        <v>947</v>
      </c>
      <c r="B30136" t="s">
        <v>68</v>
      </c>
      <c r="C30136">
        <f>(((Calculator!$C947-55)/10)*((MIN(Calculator!$J947,60)-60)/-15))</f>
      </c>
    </row>
    <row r="30137" spans="1:3" x14ac:dyDescent="0.25">
      <c r="A30137">
        <v>947</v>
      </c>
      <c r="B30137" t="s">
        <v>69</v>
      </c>
      <c r="C30137">
        <f>IF(AND(Calculator!$O947&lt;&gt;"",Calculator!$O947&gt;=4,Calculator!$O947&lt;=6),1,0)</f>
      </c>
    </row>
    <row r="30138" spans="1:3" x14ac:dyDescent="0.25">
      <c r="A30138">
        <v>947</v>
      </c>
      <c r="B30138" t="s">
        <v>70</v>
      </c>
      <c r="C30138">
        <f>IF(AND(Calculator!$O947&lt;&gt;"",Calculator!$O947&gt;=7,Calculator!$O947&lt;=10),1,0)</f>
      </c>
    </row>
    <row r="30139" spans="1:3" x14ac:dyDescent="0.25">
      <c r="A30139">
        <v>947</v>
      </c>
      <c r="B30139" t="s">
        <v>71</v>
      </c>
      <c r="C30139">
        <f>IF(Calculator!$O947="",1,0)</f>
      </c>
    </row>
    <row r="30140" spans="1:3" x14ac:dyDescent="0.25">
      <c r="A30140">
        <v>947</v>
      </c>
      <c r="B30140" t="s">
        <v>72</v>
      </c>
      <c r="C30140">
        <f>IF(OR(Calculator!$M947="",Calculator!$M947=0),0,LN(Calculator!$M947))</f>
      </c>
    </row>
    <row r="30141" spans="1:3" x14ac:dyDescent="0.25">
      <c r="A30141">
        <v>947</v>
      </c>
      <c r="B30141" t="s">
        <v>73</v>
      </c>
      <c r="C30141">
        <f>IF(Calculator!$M947="",1,0)</f>
      </c>
    </row>
    <row r="30142" spans="1:3" x14ac:dyDescent="0.25">
      <c r="A30142">
        <v>947</v>
      </c>
      <c r="B30142" t="s">
        <v>74</v>
      </c>
      <c r="C30142">
        <f>IF(Calculator!$N947="",0,(Calculator!$N947-5.3)*IF(Calculator!$G947="Yes",1,0))</f>
      </c>
    </row>
    <row r="30143" spans="1:3" x14ac:dyDescent="0.25">
      <c r="A30143">
        <v>947</v>
      </c>
      <c r="B30143" t="s">
        <v>75</v>
      </c>
      <c r="C30143">
        <f>IF(Calculator!$N947="",0,(Calculator!$N947-5.3)*(1-IF(Calculator!$G947="Yes",1,0)))</f>
      </c>
    </row>
    <row r="30144" spans="1:3" x14ac:dyDescent="0.25">
      <c r="A30144">
        <v>947</v>
      </c>
      <c r="B30144" t="s">
        <v>76</v>
      </c>
      <c r="C30144">
        <f>IF(Calculator!$N947="",1,0)</f>
      </c>
    </row>
    <row r="30145" spans="1:3" x14ac:dyDescent="0.25">
      <c r="A30145">
        <v>947</v>
      </c>
      <c r="B30145" t="s">
        <v>77</v>
      </c>
      <c r="C30145">
        <f>1</f>
      </c>
    </row>
    <row r="30146" spans="1:3" x14ac:dyDescent="0.25">
      <c r="A30146">
        <v>948</v>
      </c>
      <c r="B30146" t="s">
        <v>47</v>
      </c>
      <c r="C30146">
        <f>(Calculator!$C948-55)/10</f>
      </c>
    </row>
    <row r="30147" spans="1:3" x14ac:dyDescent="0.25">
      <c r="A30147">
        <v>948</v>
      </c>
      <c r="B30147" t="s">
        <v>48</v>
      </c>
      <c r="C30147">
        <f>((Calculator!$C948-55)/10)^2</f>
      </c>
    </row>
    <row r="30148" spans="1:3" x14ac:dyDescent="0.25">
      <c r="A30148">
        <v>948</v>
      </c>
      <c r="B30148" t="s">
        <v>49</v>
      </c>
      <c r="C30148">
        <f>((Calculator!$D948-Calculator!$E948)*0.02586)-3.5</f>
      </c>
    </row>
    <row r="30149" spans="1:3" x14ac:dyDescent="0.25">
      <c r="A30149">
        <v>948</v>
      </c>
      <c r="B30149" t="s">
        <v>50</v>
      </c>
      <c r="C30149">
        <f>((Calculator!$E948*0.02586)-1.3)/0.3</f>
      </c>
    </row>
    <row r="30150" spans="1:3" x14ac:dyDescent="0.25">
      <c r="A30150">
        <v>948</v>
      </c>
      <c r="B30150" t="s">
        <v>51</v>
      </c>
      <c r="C30150">
        <f>(MIN(Calculator!$F948,110)-110)/20</f>
      </c>
    </row>
    <row r="30151" spans="1:3" x14ac:dyDescent="0.25">
      <c r="A30151">
        <v>948</v>
      </c>
      <c r="B30151" t="s">
        <v>52</v>
      </c>
      <c r="C30151">
        <f>(MAX(Calculator!$F948,110)-130)/20</f>
      </c>
    </row>
    <row r="30152" spans="1:3" x14ac:dyDescent="0.25">
      <c r="A30152">
        <v>948</v>
      </c>
      <c r="B30152" t="s">
        <v>17</v>
      </c>
      <c r="C30152">
        <f>IF(Calculator!$G948="Yes",1,0)</f>
      </c>
    </row>
    <row r="30153" spans="1:3" x14ac:dyDescent="0.25">
      <c r="A30153">
        <v>948</v>
      </c>
      <c r="B30153" t="s">
        <v>53</v>
      </c>
      <c r="C30153">
        <f>IF(Calculator!$H948="Yes",1,0)</f>
      </c>
    </row>
    <row r="30154" spans="1:3" x14ac:dyDescent="0.25">
      <c r="A30154">
        <v>948</v>
      </c>
      <c r="B30154" t="s">
        <v>54</v>
      </c>
      <c r="C30154">
        <f>(MIN(Calculator!$I948,30)-25)/5</f>
      </c>
    </row>
    <row r="30155" spans="1:3" x14ac:dyDescent="0.25">
      <c r="A30155">
        <v>948</v>
      </c>
      <c r="B30155" t="s">
        <v>55</v>
      </c>
      <c r="C30155">
        <f>(MAX(Calculator!$I948,30)-30)/5</f>
      </c>
    </row>
    <row r="30156" spans="1:3" x14ac:dyDescent="0.25">
      <c r="A30156">
        <v>948</v>
      </c>
      <c r="B30156" t="s">
        <v>56</v>
      </c>
      <c r="C30156">
        <f>(MIN(Calculator!$J948,60)-60)/-15</f>
      </c>
    </row>
    <row r="30157" spans="1:3" x14ac:dyDescent="0.25">
      <c r="A30157">
        <v>948</v>
      </c>
      <c r="B30157" t="s">
        <v>57</v>
      </c>
      <c r="C30157">
        <f>(MAX(Calculator!$J948,60)-90)/-15</f>
      </c>
    </row>
    <row r="30158" spans="1:3" x14ac:dyDescent="0.25">
      <c r="A30158">
        <v>948</v>
      </c>
      <c r="B30158" t="s">
        <v>58</v>
      </c>
      <c r="C30158">
        <f>IF(Calculator!$K948="Yes",1,0)</f>
      </c>
    </row>
    <row r="30159" spans="1:3" x14ac:dyDescent="0.25">
      <c r="A30159">
        <v>948</v>
      </c>
      <c r="B30159" t="s">
        <v>59</v>
      </c>
      <c r="C30159">
        <f>IF(Calculator!$L948="Yes",1,0)</f>
      </c>
    </row>
    <row r="30160" spans="1:3" x14ac:dyDescent="0.25">
      <c r="A30160">
        <v>948</v>
      </c>
      <c r="B30160" t="s">
        <v>60</v>
      </c>
      <c r="C30160">
        <f>((MAX(Calculator!$F948,110)-130)/20)*IF(Calculator!$K948="Yes",1,0)</f>
      </c>
    </row>
    <row r="30161" spans="1:3" x14ac:dyDescent="0.25">
      <c r="A30161">
        <v>948</v>
      </c>
      <c r="B30161" t="s">
        <v>61</v>
      </c>
      <c r="C30161">
        <f>((((Calculator!$D948-Calculator!$E948)*0.02586)-3.5))*IF(Calculator!$L948="Yes",1,0)</f>
      </c>
    </row>
    <row r="30162" spans="1:3" x14ac:dyDescent="0.25">
      <c r="A30162">
        <v>948</v>
      </c>
      <c r="B30162" t="s">
        <v>62</v>
      </c>
      <c r="C30162">
        <f>(((Calculator!$C948-55)/10)*(((((Calculator!$D948-Calculator!$E948)*0.02586)-3.5))))</f>
      </c>
    </row>
    <row r="30163" spans="1:3" x14ac:dyDescent="0.25">
      <c r="A30163">
        <v>948</v>
      </c>
      <c r="B30163" t="s">
        <v>63</v>
      </c>
      <c r="C30163">
        <f>(((Calculator!$C948-55)/10)*(((Calculator!$E948*0.02586)-1.3)/0.3))</f>
      </c>
    </row>
    <row r="30164" spans="1:3" x14ac:dyDescent="0.25">
      <c r="A30164">
        <v>948</v>
      </c>
      <c r="B30164" t="s">
        <v>64</v>
      </c>
      <c r="C30164">
        <f>(((Calculator!$C948-55)/10)*((MAX(Calculator!$F948,110)-130)/20))</f>
      </c>
    </row>
    <row r="30165" spans="1:3" x14ac:dyDescent="0.25">
      <c r="A30165">
        <v>948</v>
      </c>
      <c r="B30165" t="s">
        <v>65</v>
      </c>
      <c r="C30165">
        <f>(((Calculator!$C948-55)/10)*IF(Calculator!$G948="Yes",1,0))</f>
      </c>
    </row>
    <row r="30166" spans="1:3" x14ac:dyDescent="0.25">
      <c r="A30166">
        <v>948</v>
      </c>
      <c r="B30166" t="s">
        <v>66</v>
      </c>
      <c r="C30166">
        <f>(((Calculator!$C948-55)/10)*IF(Calculator!$H948="Yes",1,0))</f>
      </c>
    </row>
    <row r="30167" spans="1:3" x14ac:dyDescent="0.25">
      <c r="A30167">
        <v>948</v>
      </c>
      <c r="B30167" t="s">
        <v>67</v>
      </c>
      <c r="C30167">
        <f>(((Calculator!$C948-55)/10)*((MAX(Calculator!$I948,30)-30)/5))</f>
      </c>
    </row>
    <row r="30168" spans="1:3" x14ac:dyDescent="0.25">
      <c r="A30168">
        <v>948</v>
      </c>
      <c r="B30168" t="s">
        <v>68</v>
      </c>
      <c r="C30168">
        <f>(((Calculator!$C948-55)/10)*((MIN(Calculator!$J948,60)-60)/-15))</f>
      </c>
    </row>
    <row r="30169" spans="1:3" x14ac:dyDescent="0.25">
      <c r="A30169">
        <v>948</v>
      </c>
      <c r="B30169" t="s">
        <v>69</v>
      </c>
      <c r="C30169">
        <f>IF(AND(Calculator!$O948&lt;&gt;"",Calculator!$O948&gt;=4,Calculator!$O948&lt;=6),1,0)</f>
      </c>
    </row>
    <row r="30170" spans="1:3" x14ac:dyDescent="0.25">
      <c r="A30170">
        <v>948</v>
      </c>
      <c r="B30170" t="s">
        <v>70</v>
      </c>
      <c r="C30170">
        <f>IF(AND(Calculator!$O948&lt;&gt;"",Calculator!$O948&gt;=7,Calculator!$O948&lt;=10),1,0)</f>
      </c>
    </row>
    <row r="30171" spans="1:3" x14ac:dyDescent="0.25">
      <c r="A30171">
        <v>948</v>
      </c>
      <c r="B30171" t="s">
        <v>71</v>
      </c>
      <c r="C30171">
        <f>IF(Calculator!$O948="",1,0)</f>
      </c>
    </row>
    <row r="30172" spans="1:3" x14ac:dyDescent="0.25">
      <c r="A30172">
        <v>948</v>
      </c>
      <c r="B30172" t="s">
        <v>72</v>
      </c>
      <c r="C30172">
        <f>IF(OR(Calculator!$M948="",Calculator!$M948=0),0,LN(Calculator!$M948))</f>
      </c>
    </row>
    <row r="30173" spans="1:3" x14ac:dyDescent="0.25">
      <c r="A30173">
        <v>948</v>
      </c>
      <c r="B30173" t="s">
        <v>73</v>
      </c>
      <c r="C30173">
        <f>IF(Calculator!$M948="",1,0)</f>
      </c>
    </row>
    <row r="30174" spans="1:3" x14ac:dyDescent="0.25">
      <c r="A30174">
        <v>948</v>
      </c>
      <c r="B30174" t="s">
        <v>74</v>
      </c>
      <c r="C30174">
        <f>IF(Calculator!$N948="",0,(Calculator!$N948-5.3)*IF(Calculator!$G948="Yes",1,0))</f>
      </c>
    </row>
    <row r="30175" spans="1:3" x14ac:dyDescent="0.25">
      <c r="A30175">
        <v>948</v>
      </c>
      <c r="B30175" t="s">
        <v>75</v>
      </c>
      <c r="C30175">
        <f>IF(Calculator!$N948="",0,(Calculator!$N948-5.3)*(1-IF(Calculator!$G948="Yes",1,0)))</f>
      </c>
    </row>
    <row r="30176" spans="1:3" x14ac:dyDescent="0.25">
      <c r="A30176">
        <v>948</v>
      </c>
      <c r="B30176" t="s">
        <v>76</v>
      </c>
      <c r="C30176">
        <f>IF(Calculator!$N948="",1,0)</f>
      </c>
    </row>
    <row r="30177" spans="1:3" x14ac:dyDescent="0.25">
      <c r="A30177">
        <v>948</v>
      </c>
      <c r="B30177" t="s">
        <v>77</v>
      </c>
      <c r="C30177">
        <f>1</f>
      </c>
    </row>
    <row r="30178" spans="1:3" x14ac:dyDescent="0.25">
      <c r="A30178">
        <v>949</v>
      </c>
      <c r="B30178" t="s">
        <v>47</v>
      </c>
      <c r="C30178">
        <f>(Calculator!$C949-55)/10</f>
      </c>
    </row>
    <row r="30179" spans="1:3" x14ac:dyDescent="0.25">
      <c r="A30179">
        <v>949</v>
      </c>
      <c r="B30179" t="s">
        <v>48</v>
      </c>
      <c r="C30179">
        <f>((Calculator!$C949-55)/10)^2</f>
      </c>
    </row>
    <row r="30180" spans="1:3" x14ac:dyDescent="0.25">
      <c r="A30180">
        <v>949</v>
      </c>
      <c r="B30180" t="s">
        <v>49</v>
      </c>
      <c r="C30180">
        <f>((Calculator!$D949-Calculator!$E949)*0.02586)-3.5</f>
      </c>
    </row>
    <row r="30181" spans="1:3" x14ac:dyDescent="0.25">
      <c r="A30181">
        <v>949</v>
      </c>
      <c r="B30181" t="s">
        <v>50</v>
      </c>
      <c r="C30181">
        <f>((Calculator!$E949*0.02586)-1.3)/0.3</f>
      </c>
    </row>
    <row r="30182" spans="1:3" x14ac:dyDescent="0.25">
      <c r="A30182">
        <v>949</v>
      </c>
      <c r="B30182" t="s">
        <v>51</v>
      </c>
      <c r="C30182">
        <f>(MIN(Calculator!$F949,110)-110)/20</f>
      </c>
    </row>
    <row r="30183" spans="1:3" x14ac:dyDescent="0.25">
      <c r="A30183">
        <v>949</v>
      </c>
      <c r="B30183" t="s">
        <v>52</v>
      </c>
      <c r="C30183">
        <f>(MAX(Calculator!$F949,110)-130)/20</f>
      </c>
    </row>
    <row r="30184" spans="1:3" x14ac:dyDescent="0.25">
      <c r="A30184">
        <v>949</v>
      </c>
      <c r="B30184" t="s">
        <v>17</v>
      </c>
      <c r="C30184">
        <f>IF(Calculator!$G949="Yes",1,0)</f>
      </c>
    </row>
    <row r="30185" spans="1:3" x14ac:dyDescent="0.25">
      <c r="A30185">
        <v>949</v>
      </c>
      <c r="B30185" t="s">
        <v>53</v>
      </c>
      <c r="C30185">
        <f>IF(Calculator!$H949="Yes",1,0)</f>
      </c>
    </row>
    <row r="30186" spans="1:3" x14ac:dyDescent="0.25">
      <c r="A30186">
        <v>949</v>
      </c>
      <c r="B30186" t="s">
        <v>54</v>
      </c>
      <c r="C30186">
        <f>(MIN(Calculator!$I949,30)-25)/5</f>
      </c>
    </row>
    <row r="30187" spans="1:3" x14ac:dyDescent="0.25">
      <c r="A30187">
        <v>949</v>
      </c>
      <c r="B30187" t="s">
        <v>55</v>
      </c>
      <c r="C30187">
        <f>(MAX(Calculator!$I949,30)-30)/5</f>
      </c>
    </row>
    <row r="30188" spans="1:3" x14ac:dyDescent="0.25">
      <c r="A30188">
        <v>949</v>
      </c>
      <c r="B30188" t="s">
        <v>56</v>
      </c>
      <c r="C30188">
        <f>(MIN(Calculator!$J949,60)-60)/-15</f>
      </c>
    </row>
    <row r="30189" spans="1:3" x14ac:dyDescent="0.25">
      <c r="A30189">
        <v>949</v>
      </c>
      <c r="B30189" t="s">
        <v>57</v>
      </c>
      <c r="C30189">
        <f>(MAX(Calculator!$J949,60)-90)/-15</f>
      </c>
    </row>
    <row r="30190" spans="1:3" x14ac:dyDescent="0.25">
      <c r="A30190">
        <v>949</v>
      </c>
      <c r="B30190" t="s">
        <v>58</v>
      </c>
      <c r="C30190">
        <f>IF(Calculator!$K949="Yes",1,0)</f>
      </c>
    </row>
    <row r="30191" spans="1:3" x14ac:dyDescent="0.25">
      <c r="A30191">
        <v>949</v>
      </c>
      <c r="B30191" t="s">
        <v>59</v>
      </c>
      <c r="C30191">
        <f>IF(Calculator!$L949="Yes",1,0)</f>
      </c>
    </row>
    <row r="30192" spans="1:3" x14ac:dyDescent="0.25">
      <c r="A30192">
        <v>949</v>
      </c>
      <c r="B30192" t="s">
        <v>60</v>
      </c>
      <c r="C30192">
        <f>((MAX(Calculator!$F949,110)-130)/20)*IF(Calculator!$K949="Yes",1,0)</f>
      </c>
    </row>
    <row r="30193" spans="1:3" x14ac:dyDescent="0.25">
      <c r="A30193">
        <v>949</v>
      </c>
      <c r="B30193" t="s">
        <v>61</v>
      </c>
      <c r="C30193">
        <f>((((Calculator!$D949-Calculator!$E949)*0.02586)-3.5))*IF(Calculator!$L949="Yes",1,0)</f>
      </c>
    </row>
    <row r="30194" spans="1:3" x14ac:dyDescent="0.25">
      <c r="A30194">
        <v>949</v>
      </c>
      <c r="B30194" t="s">
        <v>62</v>
      </c>
      <c r="C30194">
        <f>(((Calculator!$C949-55)/10)*(((((Calculator!$D949-Calculator!$E949)*0.02586)-3.5))))</f>
      </c>
    </row>
    <row r="30195" spans="1:3" x14ac:dyDescent="0.25">
      <c r="A30195">
        <v>949</v>
      </c>
      <c r="B30195" t="s">
        <v>63</v>
      </c>
      <c r="C30195">
        <f>(((Calculator!$C949-55)/10)*(((Calculator!$E949*0.02586)-1.3)/0.3))</f>
      </c>
    </row>
    <row r="30196" spans="1:3" x14ac:dyDescent="0.25">
      <c r="A30196">
        <v>949</v>
      </c>
      <c r="B30196" t="s">
        <v>64</v>
      </c>
      <c r="C30196">
        <f>(((Calculator!$C949-55)/10)*((MAX(Calculator!$F949,110)-130)/20))</f>
      </c>
    </row>
    <row r="30197" spans="1:3" x14ac:dyDescent="0.25">
      <c r="A30197">
        <v>949</v>
      </c>
      <c r="B30197" t="s">
        <v>65</v>
      </c>
      <c r="C30197">
        <f>(((Calculator!$C949-55)/10)*IF(Calculator!$G949="Yes",1,0))</f>
      </c>
    </row>
    <row r="30198" spans="1:3" x14ac:dyDescent="0.25">
      <c r="A30198">
        <v>949</v>
      </c>
      <c r="B30198" t="s">
        <v>66</v>
      </c>
      <c r="C30198">
        <f>(((Calculator!$C949-55)/10)*IF(Calculator!$H949="Yes",1,0))</f>
      </c>
    </row>
    <row r="30199" spans="1:3" x14ac:dyDescent="0.25">
      <c r="A30199">
        <v>949</v>
      </c>
      <c r="B30199" t="s">
        <v>67</v>
      </c>
      <c r="C30199">
        <f>(((Calculator!$C949-55)/10)*((MAX(Calculator!$I949,30)-30)/5))</f>
      </c>
    </row>
    <row r="30200" spans="1:3" x14ac:dyDescent="0.25">
      <c r="A30200">
        <v>949</v>
      </c>
      <c r="B30200" t="s">
        <v>68</v>
      </c>
      <c r="C30200">
        <f>(((Calculator!$C949-55)/10)*((MIN(Calculator!$J949,60)-60)/-15))</f>
      </c>
    </row>
    <row r="30201" spans="1:3" x14ac:dyDescent="0.25">
      <c r="A30201">
        <v>949</v>
      </c>
      <c r="B30201" t="s">
        <v>69</v>
      </c>
      <c r="C30201">
        <f>IF(AND(Calculator!$O949&lt;&gt;"",Calculator!$O949&gt;=4,Calculator!$O949&lt;=6),1,0)</f>
      </c>
    </row>
    <row r="30202" spans="1:3" x14ac:dyDescent="0.25">
      <c r="A30202">
        <v>949</v>
      </c>
      <c r="B30202" t="s">
        <v>70</v>
      </c>
      <c r="C30202">
        <f>IF(AND(Calculator!$O949&lt;&gt;"",Calculator!$O949&gt;=7,Calculator!$O949&lt;=10),1,0)</f>
      </c>
    </row>
    <row r="30203" spans="1:3" x14ac:dyDescent="0.25">
      <c r="A30203">
        <v>949</v>
      </c>
      <c r="B30203" t="s">
        <v>71</v>
      </c>
      <c r="C30203">
        <f>IF(Calculator!$O949="",1,0)</f>
      </c>
    </row>
    <row r="30204" spans="1:3" x14ac:dyDescent="0.25">
      <c r="A30204">
        <v>949</v>
      </c>
      <c r="B30204" t="s">
        <v>72</v>
      </c>
      <c r="C30204">
        <f>IF(OR(Calculator!$M949="",Calculator!$M949=0),0,LN(Calculator!$M949))</f>
      </c>
    </row>
    <row r="30205" spans="1:3" x14ac:dyDescent="0.25">
      <c r="A30205">
        <v>949</v>
      </c>
      <c r="B30205" t="s">
        <v>73</v>
      </c>
      <c r="C30205">
        <f>IF(Calculator!$M949="",1,0)</f>
      </c>
    </row>
    <row r="30206" spans="1:3" x14ac:dyDescent="0.25">
      <c r="A30206">
        <v>949</v>
      </c>
      <c r="B30206" t="s">
        <v>74</v>
      </c>
      <c r="C30206">
        <f>IF(Calculator!$N949="",0,(Calculator!$N949-5.3)*IF(Calculator!$G949="Yes",1,0))</f>
      </c>
    </row>
    <row r="30207" spans="1:3" x14ac:dyDescent="0.25">
      <c r="A30207">
        <v>949</v>
      </c>
      <c r="B30207" t="s">
        <v>75</v>
      </c>
      <c r="C30207">
        <f>IF(Calculator!$N949="",0,(Calculator!$N949-5.3)*(1-IF(Calculator!$G949="Yes",1,0)))</f>
      </c>
    </row>
    <row r="30208" spans="1:3" x14ac:dyDescent="0.25">
      <c r="A30208">
        <v>949</v>
      </c>
      <c r="B30208" t="s">
        <v>76</v>
      </c>
      <c r="C30208">
        <f>IF(Calculator!$N949="",1,0)</f>
      </c>
    </row>
    <row r="30209" spans="1:3" x14ac:dyDescent="0.25">
      <c r="A30209">
        <v>949</v>
      </c>
      <c r="B30209" t="s">
        <v>77</v>
      </c>
      <c r="C30209">
        <f>1</f>
      </c>
    </row>
    <row r="30210" spans="1:3" x14ac:dyDescent="0.25">
      <c r="A30210">
        <v>950</v>
      </c>
      <c r="B30210" t="s">
        <v>47</v>
      </c>
      <c r="C30210">
        <f>(Calculator!$C950-55)/10</f>
      </c>
    </row>
    <row r="30211" spans="1:3" x14ac:dyDescent="0.25">
      <c r="A30211">
        <v>950</v>
      </c>
      <c r="B30211" t="s">
        <v>48</v>
      </c>
      <c r="C30211">
        <f>((Calculator!$C950-55)/10)^2</f>
      </c>
    </row>
    <row r="30212" spans="1:3" x14ac:dyDescent="0.25">
      <c r="A30212">
        <v>950</v>
      </c>
      <c r="B30212" t="s">
        <v>49</v>
      </c>
      <c r="C30212">
        <f>((Calculator!$D950-Calculator!$E950)*0.02586)-3.5</f>
      </c>
    </row>
    <row r="30213" spans="1:3" x14ac:dyDescent="0.25">
      <c r="A30213">
        <v>950</v>
      </c>
      <c r="B30213" t="s">
        <v>50</v>
      </c>
      <c r="C30213">
        <f>((Calculator!$E950*0.02586)-1.3)/0.3</f>
      </c>
    </row>
    <row r="30214" spans="1:3" x14ac:dyDescent="0.25">
      <c r="A30214">
        <v>950</v>
      </c>
      <c r="B30214" t="s">
        <v>51</v>
      </c>
      <c r="C30214">
        <f>(MIN(Calculator!$F950,110)-110)/20</f>
      </c>
    </row>
    <row r="30215" spans="1:3" x14ac:dyDescent="0.25">
      <c r="A30215">
        <v>950</v>
      </c>
      <c r="B30215" t="s">
        <v>52</v>
      </c>
      <c r="C30215">
        <f>(MAX(Calculator!$F950,110)-130)/20</f>
      </c>
    </row>
    <row r="30216" spans="1:3" x14ac:dyDescent="0.25">
      <c r="A30216">
        <v>950</v>
      </c>
      <c r="B30216" t="s">
        <v>17</v>
      </c>
      <c r="C30216">
        <f>IF(Calculator!$G950="Yes",1,0)</f>
      </c>
    </row>
    <row r="30217" spans="1:3" x14ac:dyDescent="0.25">
      <c r="A30217">
        <v>950</v>
      </c>
      <c r="B30217" t="s">
        <v>53</v>
      </c>
      <c r="C30217">
        <f>IF(Calculator!$H950="Yes",1,0)</f>
      </c>
    </row>
    <row r="30218" spans="1:3" x14ac:dyDescent="0.25">
      <c r="A30218">
        <v>950</v>
      </c>
      <c r="B30218" t="s">
        <v>54</v>
      </c>
      <c r="C30218">
        <f>(MIN(Calculator!$I950,30)-25)/5</f>
      </c>
    </row>
    <row r="30219" spans="1:3" x14ac:dyDescent="0.25">
      <c r="A30219">
        <v>950</v>
      </c>
      <c r="B30219" t="s">
        <v>55</v>
      </c>
      <c r="C30219">
        <f>(MAX(Calculator!$I950,30)-30)/5</f>
      </c>
    </row>
    <row r="30220" spans="1:3" x14ac:dyDescent="0.25">
      <c r="A30220">
        <v>950</v>
      </c>
      <c r="B30220" t="s">
        <v>56</v>
      </c>
      <c r="C30220">
        <f>(MIN(Calculator!$J950,60)-60)/-15</f>
      </c>
    </row>
    <row r="30221" spans="1:3" x14ac:dyDescent="0.25">
      <c r="A30221">
        <v>950</v>
      </c>
      <c r="B30221" t="s">
        <v>57</v>
      </c>
      <c r="C30221">
        <f>(MAX(Calculator!$J950,60)-90)/-15</f>
      </c>
    </row>
    <row r="30222" spans="1:3" x14ac:dyDescent="0.25">
      <c r="A30222">
        <v>950</v>
      </c>
      <c r="B30222" t="s">
        <v>58</v>
      </c>
      <c r="C30222">
        <f>IF(Calculator!$K950="Yes",1,0)</f>
      </c>
    </row>
    <row r="30223" spans="1:3" x14ac:dyDescent="0.25">
      <c r="A30223">
        <v>950</v>
      </c>
      <c r="B30223" t="s">
        <v>59</v>
      </c>
      <c r="C30223">
        <f>IF(Calculator!$L950="Yes",1,0)</f>
      </c>
    </row>
    <row r="30224" spans="1:3" x14ac:dyDescent="0.25">
      <c r="A30224">
        <v>950</v>
      </c>
      <c r="B30224" t="s">
        <v>60</v>
      </c>
      <c r="C30224">
        <f>((MAX(Calculator!$F950,110)-130)/20)*IF(Calculator!$K950="Yes",1,0)</f>
      </c>
    </row>
    <row r="30225" spans="1:3" x14ac:dyDescent="0.25">
      <c r="A30225">
        <v>950</v>
      </c>
      <c r="B30225" t="s">
        <v>61</v>
      </c>
      <c r="C30225">
        <f>((((Calculator!$D950-Calculator!$E950)*0.02586)-3.5))*IF(Calculator!$L950="Yes",1,0)</f>
      </c>
    </row>
    <row r="30226" spans="1:3" x14ac:dyDescent="0.25">
      <c r="A30226">
        <v>950</v>
      </c>
      <c r="B30226" t="s">
        <v>62</v>
      </c>
      <c r="C30226">
        <f>(((Calculator!$C950-55)/10)*(((((Calculator!$D950-Calculator!$E950)*0.02586)-3.5))))</f>
      </c>
    </row>
    <row r="30227" spans="1:3" x14ac:dyDescent="0.25">
      <c r="A30227">
        <v>950</v>
      </c>
      <c r="B30227" t="s">
        <v>63</v>
      </c>
      <c r="C30227">
        <f>(((Calculator!$C950-55)/10)*(((Calculator!$E950*0.02586)-1.3)/0.3))</f>
      </c>
    </row>
    <row r="30228" spans="1:3" x14ac:dyDescent="0.25">
      <c r="A30228">
        <v>950</v>
      </c>
      <c r="B30228" t="s">
        <v>64</v>
      </c>
      <c r="C30228">
        <f>(((Calculator!$C950-55)/10)*((MAX(Calculator!$F950,110)-130)/20))</f>
      </c>
    </row>
    <row r="30229" spans="1:3" x14ac:dyDescent="0.25">
      <c r="A30229">
        <v>950</v>
      </c>
      <c r="B30229" t="s">
        <v>65</v>
      </c>
      <c r="C30229">
        <f>(((Calculator!$C950-55)/10)*IF(Calculator!$G950="Yes",1,0))</f>
      </c>
    </row>
    <row r="30230" spans="1:3" x14ac:dyDescent="0.25">
      <c r="A30230">
        <v>950</v>
      </c>
      <c r="B30230" t="s">
        <v>66</v>
      </c>
      <c r="C30230">
        <f>(((Calculator!$C950-55)/10)*IF(Calculator!$H950="Yes",1,0))</f>
      </c>
    </row>
    <row r="30231" spans="1:3" x14ac:dyDescent="0.25">
      <c r="A30231">
        <v>950</v>
      </c>
      <c r="B30231" t="s">
        <v>67</v>
      </c>
      <c r="C30231">
        <f>(((Calculator!$C950-55)/10)*((MAX(Calculator!$I950,30)-30)/5))</f>
      </c>
    </row>
    <row r="30232" spans="1:3" x14ac:dyDescent="0.25">
      <c r="A30232">
        <v>950</v>
      </c>
      <c r="B30232" t="s">
        <v>68</v>
      </c>
      <c r="C30232">
        <f>(((Calculator!$C950-55)/10)*((MIN(Calculator!$J950,60)-60)/-15))</f>
      </c>
    </row>
    <row r="30233" spans="1:3" x14ac:dyDescent="0.25">
      <c r="A30233">
        <v>950</v>
      </c>
      <c r="B30233" t="s">
        <v>69</v>
      </c>
      <c r="C30233">
        <f>IF(AND(Calculator!$O950&lt;&gt;"",Calculator!$O950&gt;=4,Calculator!$O950&lt;=6),1,0)</f>
      </c>
    </row>
    <row r="30234" spans="1:3" x14ac:dyDescent="0.25">
      <c r="A30234">
        <v>950</v>
      </c>
      <c r="B30234" t="s">
        <v>70</v>
      </c>
      <c r="C30234">
        <f>IF(AND(Calculator!$O950&lt;&gt;"",Calculator!$O950&gt;=7,Calculator!$O950&lt;=10),1,0)</f>
      </c>
    </row>
    <row r="30235" spans="1:3" x14ac:dyDescent="0.25">
      <c r="A30235">
        <v>950</v>
      </c>
      <c r="B30235" t="s">
        <v>71</v>
      </c>
      <c r="C30235">
        <f>IF(Calculator!$O950="",1,0)</f>
      </c>
    </row>
    <row r="30236" spans="1:3" x14ac:dyDescent="0.25">
      <c r="A30236">
        <v>950</v>
      </c>
      <c r="B30236" t="s">
        <v>72</v>
      </c>
      <c r="C30236">
        <f>IF(OR(Calculator!$M950="",Calculator!$M950=0),0,LN(Calculator!$M950))</f>
      </c>
    </row>
    <row r="30237" spans="1:3" x14ac:dyDescent="0.25">
      <c r="A30237">
        <v>950</v>
      </c>
      <c r="B30237" t="s">
        <v>73</v>
      </c>
      <c r="C30237">
        <f>IF(Calculator!$M950="",1,0)</f>
      </c>
    </row>
    <row r="30238" spans="1:3" x14ac:dyDescent="0.25">
      <c r="A30238">
        <v>950</v>
      </c>
      <c r="B30238" t="s">
        <v>74</v>
      </c>
      <c r="C30238">
        <f>IF(Calculator!$N950="",0,(Calculator!$N950-5.3)*IF(Calculator!$G950="Yes",1,0))</f>
      </c>
    </row>
    <row r="30239" spans="1:3" x14ac:dyDescent="0.25">
      <c r="A30239">
        <v>950</v>
      </c>
      <c r="B30239" t="s">
        <v>75</v>
      </c>
      <c r="C30239">
        <f>IF(Calculator!$N950="",0,(Calculator!$N950-5.3)*(1-IF(Calculator!$G950="Yes",1,0)))</f>
      </c>
    </row>
    <row r="30240" spans="1:3" x14ac:dyDescent="0.25">
      <c r="A30240">
        <v>950</v>
      </c>
      <c r="B30240" t="s">
        <v>76</v>
      </c>
      <c r="C30240">
        <f>IF(Calculator!$N950="",1,0)</f>
      </c>
    </row>
    <row r="30241" spans="1:3" x14ac:dyDescent="0.25">
      <c r="A30241">
        <v>950</v>
      </c>
      <c r="B30241" t="s">
        <v>77</v>
      </c>
      <c r="C30241">
        <f>1</f>
      </c>
    </row>
    <row r="30242" spans="1:3" x14ac:dyDescent="0.25">
      <c r="A30242">
        <v>951</v>
      </c>
      <c r="B30242" t="s">
        <v>47</v>
      </c>
      <c r="C30242">
        <f>(Calculator!$C951-55)/10</f>
      </c>
    </row>
    <row r="30243" spans="1:3" x14ac:dyDescent="0.25">
      <c r="A30243">
        <v>951</v>
      </c>
      <c r="B30243" t="s">
        <v>48</v>
      </c>
      <c r="C30243">
        <f>((Calculator!$C951-55)/10)^2</f>
      </c>
    </row>
    <row r="30244" spans="1:3" x14ac:dyDescent="0.25">
      <c r="A30244">
        <v>951</v>
      </c>
      <c r="B30244" t="s">
        <v>49</v>
      </c>
      <c r="C30244">
        <f>((Calculator!$D951-Calculator!$E951)*0.02586)-3.5</f>
      </c>
    </row>
    <row r="30245" spans="1:3" x14ac:dyDescent="0.25">
      <c r="A30245">
        <v>951</v>
      </c>
      <c r="B30245" t="s">
        <v>50</v>
      </c>
      <c r="C30245">
        <f>((Calculator!$E951*0.02586)-1.3)/0.3</f>
      </c>
    </row>
    <row r="30246" spans="1:3" x14ac:dyDescent="0.25">
      <c r="A30246">
        <v>951</v>
      </c>
      <c r="B30246" t="s">
        <v>51</v>
      </c>
      <c r="C30246">
        <f>(MIN(Calculator!$F951,110)-110)/20</f>
      </c>
    </row>
    <row r="30247" spans="1:3" x14ac:dyDescent="0.25">
      <c r="A30247">
        <v>951</v>
      </c>
      <c r="B30247" t="s">
        <v>52</v>
      </c>
      <c r="C30247">
        <f>(MAX(Calculator!$F951,110)-130)/20</f>
      </c>
    </row>
    <row r="30248" spans="1:3" x14ac:dyDescent="0.25">
      <c r="A30248">
        <v>951</v>
      </c>
      <c r="B30248" t="s">
        <v>17</v>
      </c>
      <c r="C30248">
        <f>IF(Calculator!$G951="Yes",1,0)</f>
      </c>
    </row>
    <row r="30249" spans="1:3" x14ac:dyDescent="0.25">
      <c r="A30249">
        <v>951</v>
      </c>
      <c r="B30249" t="s">
        <v>53</v>
      </c>
      <c r="C30249">
        <f>IF(Calculator!$H951="Yes",1,0)</f>
      </c>
    </row>
    <row r="30250" spans="1:3" x14ac:dyDescent="0.25">
      <c r="A30250">
        <v>951</v>
      </c>
      <c r="B30250" t="s">
        <v>54</v>
      </c>
      <c r="C30250">
        <f>(MIN(Calculator!$I951,30)-25)/5</f>
      </c>
    </row>
    <row r="30251" spans="1:3" x14ac:dyDescent="0.25">
      <c r="A30251">
        <v>951</v>
      </c>
      <c r="B30251" t="s">
        <v>55</v>
      </c>
      <c r="C30251">
        <f>(MAX(Calculator!$I951,30)-30)/5</f>
      </c>
    </row>
    <row r="30252" spans="1:3" x14ac:dyDescent="0.25">
      <c r="A30252">
        <v>951</v>
      </c>
      <c r="B30252" t="s">
        <v>56</v>
      </c>
      <c r="C30252">
        <f>(MIN(Calculator!$J951,60)-60)/-15</f>
      </c>
    </row>
    <row r="30253" spans="1:3" x14ac:dyDescent="0.25">
      <c r="A30253">
        <v>951</v>
      </c>
      <c r="B30253" t="s">
        <v>57</v>
      </c>
      <c r="C30253">
        <f>(MAX(Calculator!$J951,60)-90)/-15</f>
      </c>
    </row>
    <row r="30254" spans="1:3" x14ac:dyDescent="0.25">
      <c r="A30254">
        <v>951</v>
      </c>
      <c r="B30254" t="s">
        <v>58</v>
      </c>
      <c r="C30254">
        <f>IF(Calculator!$K951="Yes",1,0)</f>
      </c>
    </row>
    <row r="30255" spans="1:3" x14ac:dyDescent="0.25">
      <c r="A30255">
        <v>951</v>
      </c>
      <c r="B30255" t="s">
        <v>59</v>
      </c>
      <c r="C30255">
        <f>IF(Calculator!$L951="Yes",1,0)</f>
      </c>
    </row>
    <row r="30256" spans="1:3" x14ac:dyDescent="0.25">
      <c r="A30256">
        <v>951</v>
      </c>
      <c r="B30256" t="s">
        <v>60</v>
      </c>
      <c r="C30256">
        <f>((MAX(Calculator!$F951,110)-130)/20)*IF(Calculator!$K951="Yes",1,0)</f>
      </c>
    </row>
    <row r="30257" spans="1:3" x14ac:dyDescent="0.25">
      <c r="A30257">
        <v>951</v>
      </c>
      <c r="B30257" t="s">
        <v>61</v>
      </c>
      <c r="C30257">
        <f>((((Calculator!$D951-Calculator!$E951)*0.02586)-3.5))*IF(Calculator!$L951="Yes",1,0)</f>
      </c>
    </row>
    <row r="30258" spans="1:3" x14ac:dyDescent="0.25">
      <c r="A30258">
        <v>951</v>
      </c>
      <c r="B30258" t="s">
        <v>62</v>
      </c>
      <c r="C30258">
        <f>(((Calculator!$C951-55)/10)*(((((Calculator!$D951-Calculator!$E951)*0.02586)-3.5))))</f>
      </c>
    </row>
    <row r="30259" spans="1:3" x14ac:dyDescent="0.25">
      <c r="A30259">
        <v>951</v>
      </c>
      <c r="B30259" t="s">
        <v>63</v>
      </c>
      <c r="C30259">
        <f>(((Calculator!$C951-55)/10)*(((Calculator!$E951*0.02586)-1.3)/0.3))</f>
      </c>
    </row>
    <row r="30260" spans="1:3" x14ac:dyDescent="0.25">
      <c r="A30260">
        <v>951</v>
      </c>
      <c r="B30260" t="s">
        <v>64</v>
      </c>
      <c r="C30260">
        <f>(((Calculator!$C951-55)/10)*((MAX(Calculator!$F951,110)-130)/20))</f>
      </c>
    </row>
    <row r="30261" spans="1:3" x14ac:dyDescent="0.25">
      <c r="A30261">
        <v>951</v>
      </c>
      <c r="B30261" t="s">
        <v>65</v>
      </c>
      <c r="C30261">
        <f>(((Calculator!$C951-55)/10)*IF(Calculator!$G951="Yes",1,0))</f>
      </c>
    </row>
    <row r="30262" spans="1:3" x14ac:dyDescent="0.25">
      <c r="A30262">
        <v>951</v>
      </c>
      <c r="B30262" t="s">
        <v>66</v>
      </c>
      <c r="C30262">
        <f>(((Calculator!$C951-55)/10)*IF(Calculator!$H951="Yes",1,0))</f>
      </c>
    </row>
    <row r="30263" spans="1:3" x14ac:dyDescent="0.25">
      <c r="A30263">
        <v>951</v>
      </c>
      <c r="B30263" t="s">
        <v>67</v>
      </c>
      <c r="C30263">
        <f>(((Calculator!$C951-55)/10)*((MAX(Calculator!$I951,30)-30)/5))</f>
      </c>
    </row>
    <row r="30264" spans="1:3" x14ac:dyDescent="0.25">
      <c r="A30264">
        <v>951</v>
      </c>
      <c r="B30264" t="s">
        <v>68</v>
      </c>
      <c r="C30264">
        <f>(((Calculator!$C951-55)/10)*((MIN(Calculator!$J951,60)-60)/-15))</f>
      </c>
    </row>
    <row r="30265" spans="1:3" x14ac:dyDescent="0.25">
      <c r="A30265">
        <v>951</v>
      </c>
      <c r="B30265" t="s">
        <v>69</v>
      </c>
      <c r="C30265">
        <f>IF(AND(Calculator!$O951&lt;&gt;"",Calculator!$O951&gt;=4,Calculator!$O951&lt;=6),1,0)</f>
      </c>
    </row>
    <row r="30266" spans="1:3" x14ac:dyDescent="0.25">
      <c r="A30266">
        <v>951</v>
      </c>
      <c r="B30266" t="s">
        <v>70</v>
      </c>
      <c r="C30266">
        <f>IF(AND(Calculator!$O951&lt;&gt;"",Calculator!$O951&gt;=7,Calculator!$O951&lt;=10),1,0)</f>
      </c>
    </row>
    <row r="30267" spans="1:3" x14ac:dyDescent="0.25">
      <c r="A30267">
        <v>951</v>
      </c>
      <c r="B30267" t="s">
        <v>71</v>
      </c>
      <c r="C30267">
        <f>IF(Calculator!$O951="",1,0)</f>
      </c>
    </row>
    <row r="30268" spans="1:3" x14ac:dyDescent="0.25">
      <c r="A30268">
        <v>951</v>
      </c>
      <c r="B30268" t="s">
        <v>72</v>
      </c>
      <c r="C30268">
        <f>IF(OR(Calculator!$M951="",Calculator!$M951=0),0,LN(Calculator!$M951))</f>
      </c>
    </row>
    <row r="30269" spans="1:3" x14ac:dyDescent="0.25">
      <c r="A30269">
        <v>951</v>
      </c>
      <c r="B30269" t="s">
        <v>73</v>
      </c>
      <c r="C30269">
        <f>IF(Calculator!$M951="",1,0)</f>
      </c>
    </row>
    <row r="30270" spans="1:3" x14ac:dyDescent="0.25">
      <c r="A30270">
        <v>951</v>
      </c>
      <c r="B30270" t="s">
        <v>74</v>
      </c>
      <c r="C30270">
        <f>IF(Calculator!$N951="",0,(Calculator!$N951-5.3)*IF(Calculator!$G951="Yes",1,0))</f>
      </c>
    </row>
    <row r="30271" spans="1:3" x14ac:dyDescent="0.25">
      <c r="A30271">
        <v>951</v>
      </c>
      <c r="B30271" t="s">
        <v>75</v>
      </c>
      <c r="C30271">
        <f>IF(Calculator!$N951="",0,(Calculator!$N951-5.3)*(1-IF(Calculator!$G951="Yes",1,0)))</f>
      </c>
    </row>
    <row r="30272" spans="1:3" x14ac:dyDescent="0.25">
      <c r="A30272">
        <v>951</v>
      </c>
      <c r="B30272" t="s">
        <v>76</v>
      </c>
      <c r="C30272">
        <f>IF(Calculator!$N951="",1,0)</f>
      </c>
    </row>
    <row r="30273" spans="1:3" x14ac:dyDescent="0.25">
      <c r="A30273">
        <v>951</v>
      </c>
      <c r="B30273" t="s">
        <v>77</v>
      </c>
      <c r="C30273">
        <f>1</f>
      </c>
    </row>
    <row r="30274" spans="1:3" x14ac:dyDescent="0.25">
      <c r="A30274">
        <v>952</v>
      </c>
      <c r="B30274" t="s">
        <v>47</v>
      </c>
      <c r="C30274">
        <f>(Calculator!$C952-55)/10</f>
      </c>
    </row>
    <row r="30275" spans="1:3" x14ac:dyDescent="0.25">
      <c r="A30275">
        <v>952</v>
      </c>
      <c r="B30275" t="s">
        <v>48</v>
      </c>
      <c r="C30275">
        <f>((Calculator!$C952-55)/10)^2</f>
      </c>
    </row>
    <row r="30276" spans="1:3" x14ac:dyDescent="0.25">
      <c r="A30276">
        <v>952</v>
      </c>
      <c r="B30276" t="s">
        <v>49</v>
      </c>
      <c r="C30276">
        <f>((Calculator!$D952-Calculator!$E952)*0.02586)-3.5</f>
      </c>
    </row>
    <row r="30277" spans="1:3" x14ac:dyDescent="0.25">
      <c r="A30277">
        <v>952</v>
      </c>
      <c r="B30277" t="s">
        <v>50</v>
      </c>
      <c r="C30277">
        <f>((Calculator!$E952*0.02586)-1.3)/0.3</f>
      </c>
    </row>
    <row r="30278" spans="1:3" x14ac:dyDescent="0.25">
      <c r="A30278">
        <v>952</v>
      </c>
      <c r="B30278" t="s">
        <v>51</v>
      </c>
      <c r="C30278">
        <f>(MIN(Calculator!$F952,110)-110)/20</f>
      </c>
    </row>
    <row r="30279" spans="1:3" x14ac:dyDescent="0.25">
      <c r="A30279">
        <v>952</v>
      </c>
      <c r="B30279" t="s">
        <v>52</v>
      </c>
      <c r="C30279">
        <f>(MAX(Calculator!$F952,110)-130)/20</f>
      </c>
    </row>
    <row r="30280" spans="1:3" x14ac:dyDescent="0.25">
      <c r="A30280">
        <v>952</v>
      </c>
      <c r="B30280" t="s">
        <v>17</v>
      </c>
      <c r="C30280">
        <f>IF(Calculator!$G952="Yes",1,0)</f>
      </c>
    </row>
    <row r="30281" spans="1:3" x14ac:dyDescent="0.25">
      <c r="A30281">
        <v>952</v>
      </c>
      <c r="B30281" t="s">
        <v>53</v>
      </c>
      <c r="C30281">
        <f>IF(Calculator!$H952="Yes",1,0)</f>
      </c>
    </row>
    <row r="30282" spans="1:3" x14ac:dyDescent="0.25">
      <c r="A30282">
        <v>952</v>
      </c>
      <c r="B30282" t="s">
        <v>54</v>
      </c>
      <c r="C30282">
        <f>(MIN(Calculator!$I952,30)-25)/5</f>
      </c>
    </row>
    <row r="30283" spans="1:3" x14ac:dyDescent="0.25">
      <c r="A30283">
        <v>952</v>
      </c>
      <c r="B30283" t="s">
        <v>55</v>
      </c>
      <c r="C30283">
        <f>(MAX(Calculator!$I952,30)-30)/5</f>
      </c>
    </row>
    <row r="30284" spans="1:3" x14ac:dyDescent="0.25">
      <c r="A30284">
        <v>952</v>
      </c>
      <c r="B30284" t="s">
        <v>56</v>
      </c>
      <c r="C30284">
        <f>(MIN(Calculator!$J952,60)-60)/-15</f>
      </c>
    </row>
    <row r="30285" spans="1:3" x14ac:dyDescent="0.25">
      <c r="A30285">
        <v>952</v>
      </c>
      <c r="B30285" t="s">
        <v>57</v>
      </c>
      <c r="C30285">
        <f>(MAX(Calculator!$J952,60)-90)/-15</f>
      </c>
    </row>
    <row r="30286" spans="1:3" x14ac:dyDescent="0.25">
      <c r="A30286">
        <v>952</v>
      </c>
      <c r="B30286" t="s">
        <v>58</v>
      </c>
      <c r="C30286">
        <f>IF(Calculator!$K952="Yes",1,0)</f>
      </c>
    </row>
    <row r="30287" spans="1:3" x14ac:dyDescent="0.25">
      <c r="A30287">
        <v>952</v>
      </c>
      <c r="B30287" t="s">
        <v>59</v>
      </c>
      <c r="C30287">
        <f>IF(Calculator!$L952="Yes",1,0)</f>
      </c>
    </row>
    <row r="30288" spans="1:3" x14ac:dyDescent="0.25">
      <c r="A30288">
        <v>952</v>
      </c>
      <c r="B30288" t="s">
        <v>60</v>
      </c>
      <c r="C30288">
        <f>((MAX(Calculator!$F952,110)-130)/20)*IF(Calculator!$K952="Yes",1,0)</f>
      </c>
    </row>
    <row r="30289" spans="1:3" x14ac:dyDescent="0.25">
      <c r="A30289">
        <v>952</v>
      </c>
      <c r="B30289" t="s">
        <v>61</v>
      </c>
      <c r="C30289">
        <f>((((Calculator!$D952-Calculator!$E952)*0.02586)-3.5))*IF(Calculator!$L952="Yes",1,0)</f>
      </c>
    </row>
    <row r="30290" spans="1:3" x14ac:dyDescent="0.25">
      <c r="A30290">
        <v>952</v>
      </c>
      <c r="B30290" t="s">
        <v>62</v>
      </c>
      <c r="C30290">
        <f>(((Calculator!$C952-55)/10)*(((((Calculator!$D952-Calculator!$E952)*0.02586)-3.5))))</f>
      </c>
    </row>
    <row r="30291" spans="1:3" x14ac:dyDescent="0.25">
      <c r="A30291">
        <v>952</v>
      </c>
      <c r="B30291" t="s">
        <v>63</v>
      </c>
      <c r="C30291">
        <f>(((Calculator!$C952-55)/10)*(((Calculator!$E952*0.02586)-1.3)/0.3))</f>
      </c>
    </row>
    <row r="30292" spans="1:3" x14ac:dyDescent="0.25">
      <c r="A30292">
        <v>952</v>
      </c>
      <c r="B30292" t="s">
        <v>64</v>
      </c>
      <c r="C30292">
        <f>(((Calculator!$C952-55)/10)*((MAX(Calculator!$F952,110)-130)/20))</f>
      </c>
    </row>
    <row r="30293" spans="1:3" x14ac:dyDescent="0.25">
      <c r="A30293">
        <v>952</v>
      </c>
      <c r="B30293" t="s">
        <v>65</v>
      </c>
      <c r="C30293">
        <f>(((Calculator!$C952-55)/10)*IF(Calculator!$G952="Yes",1,0))</f>
      </c>
    </row>
    <row r="30294" spans="1:3" x14ac:dyDescent="0.25">
      <c r="A30294">
        <v>952</v>
      </c>
      <c r="B30294" t="s">
        <v>66</v>
      </c>
      <c r="C30294">
        <f>(((Calculator!$C952-55)/10)*IF(Calculator!$H952="Yes",1,0))</f>
      </c>
    </row>
    <row r="30295" spans="1:3" x14ac:dyDescent="0.25">
      <c r="A30295">
        <v>952</v>
      </c>
      <c r="B30295" t="s">
        <v>67</v>
      </c>
      <c r="C30295">
        <f>(((Calculator!$C952-55)/10)*((MAX(Calculator!$I952,30)-30)/5))</f>
      </c>
    </row>
    <row r="30296" spans="1:3" x14ac:dyDescent="0.25">
      <c r="A30296">
        <v>952</v>
      </c>
      <c r="B30296" t="s">
        <v>68</v>
      </c>
      <c r="C30296">
        <f>(((Calculator!$C952-55)/10)*((MIN(Calculator!$J952,60)-60)/-15))</f>
      </c>
    </row>
    <row r="30297" spans="1:3" x14ac:dyDescent="0.25">
      <c r="A30297">
        <v>952</v>
      </c>
      <c r="B30297" t="s">
        <v>69</v>
      </c>
      <c r="C30297">
        <f>IF(AND(Calculator!$O952&lt;&gt;"",Calculator!$O952&gt;=4,Calculator!$O952&lt;=6),1,0)</f>
      </c>
    </row>
    <row r="30298" spans="1:3" x14ac:dyDescent="0.25">
      <c r="A30298">
        <v>952</v>
      </c>
      <c r="B30298" t="s">
        <v>70</v>
      </c>
      <c r="C30298">
        <f>IF(AND(Calculator!$O952&lt;&gt;"",Calculator!$O952&gt;=7,Calculator!$O952&lt;=10),1,0)</f>
      </c>
    </row>
    <row r="30299" spans="1:3" x14ac:dyDescent="0.25">
      <c r="A30299">
        <v>952</v>
      </c>
      <c r="B30299" t="s">
        <v>71</v>
      </c>
      <c r="C30299">
        <f>IF(Calculator!$O952="",1,0)</f>
      </c>
    </row>
    <row r="30300" spans="1:3" x14ac:dyDescent="0.25">
      <c r="A30300">
        <v>952</v>
      </c>
      <c r="B30300" t="s">
        <v>72</v>
      </c>
      <c r="C30300">
        <f>IF(OR(Calculator!$M952="",Calculator!$M952=0),0,LN(Calculator!$M952))</f>
      </c>
    </row>
    <row r="30301" spans="1:3" x14ac:dyDescent="0.25">
      <c r="A30301">
        <v>952</v>
      </c>
      <c r="B30301" t="s">
        <v>73</v>
      </c>
      <c r="C30301">
        <f>IF(Calculator!$M952="",1,0)</f>
      </c>
    </row>
    <row r="30302" spans="1:3" x14ac:dyDescent="0.25">
      <c r="A30302">
        <v>952</v>
      </c>
      <c r="B30302" t="s">
        <v>74</v>
      </c>
      <c r="C30302">
        <f>IF(Calculator!$N952="",0,(Calculator!$N952-5.3)*IF(Calculator!$G952="Yes",1,0))</f>
      </c>
    </row>
    <row r="30303" spans="1:3" x14ac:dyDescent="0.25">
      <c r="A30303">
        <v>952</v>
      </c>
      <c r="B30303" t="s">
        <v>75</v>
      </c>
      <c r="C30303">
        <f>IF(Calculator!$N952="",0,(Calculator!$N952-5.3)*(1-IF(Calculator!$G952="Yes",1,0)))</f>
      </c>
    </row>
    <row r="30304" spans="1:3" x14ac:dyDescent="0.25">
      <c r="A30304">
        <v>952</v>
      </c>
      <c r="B30304" t="s">
        <v>76</v>
      </c>
      <c r="C30304">
        <f>IF(Calculator!$N952="",1,0)</f>
      </c>
    </row>
    <row r="30305" spans="1:3" x14ac:dyDescent="0.25">
      <c r="A30305">
        <v>952</v>
      </c>
      <c r="B30305" t="s">
        <v>77</v>
      </c>
      <c r="C30305">
        <f>1</f>
      </c>
    </row>
    <row r="30306" spans="1:3" x14ac:dyDescent="0.25">
      <c r="A30306">
        <v>953</v>
      </c>
      <c r="B30306" t="s">
        <v>47</v>
      </c>
      <c r="C30306">
        <f>(Calculator!$C953-55)/10</f>
      </c>
    </row>
    <row r="30307" spans="1:3" x14ac:dyDescent="0.25">
      <c r="A30307">
        <v>953</v>
      </c>
      <c r="B30307" t="s">
        <v>48</v>
      </c>
      <c r="C30307">
        <f>((Calculator!$C953-55)/10)^2</f>
      </c>
    </row>
    <row r="30308" spans="1:3" x14ac:dyDescent="0.25">
      <c r="A30308">
        <v>953</v>
      </c>
      <c r="B30308" t="s">
        <v>49</v>
      </c>
      <c r="C30308">
        <f>((Calculator!$D953-Calculator!$E953)*0.02586)-3.5</f>
      </c>
    </row>
    <row r="30309" spans="1:3" x14ac:dyDescent="0.25">
      <c r="A30309">
        <v>953</v>
      </c>
      <c r="B30309" t="s">
        <v>50</v>
      </c>
      <c r="C30309">
        <f>((Calculator!$E953*0.02586)-1.3)/0.3</f>
      </c>
    </row>
    <row r="30310" spans="1:3" x14ac:dyDescent="0.25">
      <c r="A30310">
        <v>953</v>
      </c>
      <c r="B30310" t="s">
        <v>51</v>
      </c>
      <c r="C30310">
        <f>(MIN(Calculator!$F953,110)-110)/20</f>
      </c>
    </row>
    <row r="30311" spans="1:3" x14ac:dyDescent="0.25">
      <c r="A30311">
        <v>953</v>
      </c>
      <c r="B30311" t="s">
        <v>52</v>
      </c>
      <c r="C30311">
        <f>(MAX(Calculator!$F953,110)-130)/20</f>
      </c>
    </row>
    <row r="30312" spans="1:3" x14ac:dyDescent="0.25">
      <c r="A30312">
        <v>953</v>
      </c>
      <c r="B30312" t="s">
        <v>17</v>
      </c>
      <c r="C30312">
        <f>IF(Calculator!$G953="Yes",1,0)</f>
      </c>
    </row>
    <row r="30313" spans="1:3" x14ac:dyDescent="0.25">
      <c r="A30313">
        <v>953</v>
      </c>
      <c r="B30313" t="s">
        <v>53</v>
      </c>
      <c r="C30313">
        <f>IF(Calculator!$H953="Yes",1,0)</f>
      </c>
    </row>
    <row r="30314" spans="1:3" x14ac:dyDescent="0.25">
      <c r="A30314">
        <v>953</v>
      </c>
      <c r="B30314" t="s">
        <v>54</v>
      </c>
      <c r="C30314">
        <f>(MIN(Calculator!$I953,30)-25)/5</f>
      </c>
    </row>
    <row r="30315" spans="1:3" x14ac:dyDescent="0.25">
      <c r="A30315">
        <v>953</v>
      </c>
      <c r="B30315" t="s">
        <v>55</v>
      </c>
      <c r="C30315">
        <f>(MAX(Calculator!$I953,30)-30)/5</f>
      </c>
    </row>
    <row r="30316" spans="1:3" x14ac:dyDescent="0.25">
      <c r="A30316">
        <v>953</v>
      </c>
      <c r="B30316" t="s">
        <v>56</v>
      </c>
      <c r="C30316">
        <f>(MIN(Calculator!$J953,60)-60)/-15</f>
      </c>
    </row>
    <row r="30317" spans="1:3" x14ac:dyDescent="0.25">
      <c r="A30317">
        <v>953</v>
      </c>
      <c r="B30317" t="s">
        <v>57</v>
      </c>
      <c r="C30317">
        <f>(MAX(Calculator!$J953,60)-90)/-15</f>
      </c>
    </row>
    <row r="30318" spans="1:3" x14ac:dyDescent="0.25">
      <c r="A30318">
        <v>953</v>
      </c>
      <c r="B30318" t="s">
        <v>58</v>
      </c>
      <c r="C30318">
        <f>IF(Calculator!$K953="Yes",1,0)</f>
      </c>
    </row>
    <row r="30319" spans="1:3" x14ac:dyDescent="0.25">
      <c r="A30319">
        <v>953</v>
      </c>
      <c r="B30319" t="s">
        <v>59</v>
      </c>
      <c r="C30319">
        <f>IF(Calculator!$L953="Yes",1,0)</f>
      </c>
    </row>
    <row r="30320" spans="1:3" x14ac:dyDescent="0.25">
      <c r="A30320">
        <v>953</v>
      </c>
      <c r="B30320" t="s">
        <v>60</v>
      </c>
      <c r="C30320">
        <f>((MAX(Calculator!$F953,110)-130)/20)*IF(Calculator!$K953="Yes",1,0)</f>
      </c>
    </row>
    <row r="30321" spans="1:3" x14ac:dyDescent="0.25">
      <c r="A30321">
        <v>953</v>
      </c>
      <c r="B30321" t="s">
        <v>61</v>
      </c>
      <c r="C30321">
        <f>((((Calculator!$D953-Calculator!$E953)*0.02586)-3.5))*IF(Calculator!$L953="Yes",1,0)</f>
      </c>
    </row>
    <row r="30322" spans="1:3" x14ac:dyDescent="0.25">
      <c r="A30322">
        <v>953</v>
      </c>
      <c r="B30322" t="s">
        <v>62</v>
      </c>
      <c r="C30322">
        <f>(((Calculator!$C953-55)/10)*(((((Calculator!$D953-Calculator!$E953)*0.02586)-3.5))))</f>
      </c>
    </row>
    <row r="30323" spans="1:3" x14ac:dyDescent="0.25">
      <c r="A30323">
        <v>953</v>
      </c>
      <c r="B30323" t="s">
        <v>63</v>
      </c>
      <c r="C30323">
        <f>(((Calculator!$C953-55)/10)*(((Calculator!$E953*0.02586)-1.3)/0.3))</f>
      </c>
    </row>
    <row r="30324" spans="1:3" x14ac:dyDescent="0.25">
      <c r="A30324">
        <v>953</v>
      </c>
      <c r="B30324" t="s">
        <v>64</v>
      </c>
      <c r="C30324">
        <f>(((Calculator!$C953-55)/10)*((MAX(Calculator!$F953,110)-130)/20))</f>
      </c>
    </row>
    <row r="30325" spans="1:3" x14ac:dyDescent="0.25">
      <c r="A30325">
        <v>953</v>
      </c>
      <c r="B30325" t="s">
        <v>65</v>
      </c>
      <c r="C30325">
        <f>(((Calculator!$C953-55)/10)*IF(Calculator!$G953="Yes",1,0))</f>
      </c>
    </row>
    <row r="30326" spans="1:3" x14ac:dyDescent="0.25">
      <c r="A30326">
        <v>953</v>
      </c>
      <c r="B30326" t="s">
        <v>66</v>
      </c>
      <c r="C30326">
        <f>(((Calculator!$C953-55)/10)*IF(Calculator!$H953="Yes",1,0))</f>
      </c>
    </row>
    <row r="30327" spans="1:3" x14ac:dyDescent="0.25">
      <c r="A30327">
        <v>953</v>
      </c>
      <c r="B30327" t="s">
        <v>67</v>
      </c>
      <c r="C30327">
        <f>(((Calculator!$C953-55)/10)*((MAX(Calculator!$I953,30)-30)/5))</f>
      </c>
    </row>
    <row r="30328" spans="1:3" x14ac:dyDescent="0.25">
      <c r="A30328">
        <v>953</v>
      </c>
      <c r="B30328" t="s">
        <v>68</v>
      </c>
      <c r="C30328">
        <f>(((Calculator!$C953-55)/10)*((MIN(Calculator!$J953,60)-60)/-15))</f>
      </c>
    </row>
    <row r="30329" spans="1:3" x14ac:dyDescent="0.25">
      <c r="A30329">
        <v>953</v>
      </c>
      <c r="B30329" t="s">
        <v>69</v>
      </c>
      <c r="C30329">
        <f>IF(AND(Calculator!$O953&lt;&gt;"",Calculator!$O953&gt;=4,Calculator!$O953&lt;=6),1,0)</f>
      </c>
    </row>
    <row r="30330" spans="1:3" x14ac:dyDescent="0.25">
      <c r="A30330">
        <v>953</v>
      </c>
      <c r="B30330" t="s">
        <v>70</v>
      </c>
      <c r="C30330">
        <f>IF(AND(Calculator!$O953&lt;&gt;"",Calculator!$O953&gt;=7,Calculator!$O953&lt;=10),1,0)</f>
      </c>
    </row>
    <row r="30331" spans="1:3" x14ac:dyDescent="0.25">
      <c r="A30331">
        <v>953</v>
      </c>
      <c r="B30331" t="s">
        <v>71</v>
      </c>
      <c r="C30331">
        <f>IF(Calculator!$O953="",1,0)</f>
      </c>
    </row>
    <row r="30332" spans="1:3" x14ac:dyDescent="0.25">
      <c r="A30332">
        <v>953</v>
      </c>
      <c r="B30332" t="s">
        <v>72</v>
      </c>
      <c r="C30332">
        <f>IF(OR(Calculator!$M953="",Calculator!$M953=0),0,LN(Calculator!$M953))</f>
      </c>
    </row>
    <row r="30333" spans="1:3" x14ac:dyDescent="0.25">
      <c r="A30333">
        <v>953</v>
      </c>
      <c r="B30333" t="s">
        <v>73</v>
      </c>
      <c r="C30333">
        <f>IF(Calculator!$M953="",1,0)</f>
      </c>
    </row>
    <row r="30334" spans="1:3" x14ac:dyDescent="0.25">
      <c r="A30334">
        <v>953</v>
      </c>
      <c r="B30334" t="s">
        <v>74</v>
      </c>
      <c r="C30334">
        <f>IF(Calculator!$N953="",0,(Calculator!$N953-5.3)*IF(Calculator!$G953="Yes",1,0))</f>
      </c>
    </row>
    <row r="30335" spans="1:3" x14ac:dyDescent="0.25">
      <c r="A30335">
        <v>953</v>
      </c>
      <c r="B30335" t="s">
        <v>75</v>
      </c>
      <c r="C30335">
        <f>IF(Calculator!$N953="",0,(Calculator!$N953-5.3)*(1-IF(Calculator!$G953="Yes",1,0)))</f>
      </c>
    </row>
    <row r="30336" spans="1:3" x14ac:dyDescent="0.25">
      <c r="A30336">
        <v>953</v>
      </c>
      <c r="B30336" t="s">
        <v>76</v>
      </c>
      <c r="C30336">
        <f>IF(Calculator!$N953="",1,0)</f>
      </c>
    </row>
    <row r="30337" spans="1:3" x14ac:dyDescent="0.25">
      <c r="A30337">
        <v>953</v>
      </c>
      <c r="B30337" t="s">
        <v>77</v>
      </c>
      <c r="C30337">
        <f>1</f>
      </c>
    </row>
    <row r="30338" spans="1:3" x14ac:dyDescent="0.25">
      <c r="A30338">
        <v>954</v>
      </c>
      <c r="B30338" t="s">
        <v>47</v>
      </c>
      <c r="C30338">
        <f>(Calculator!$C954-55)/10</f>
      </c>
    </row>
    <row r="30339" spans="1:3" x14ac:dyDescent="0.25">
      <c r="A30339">
        <v>954</v>
      </c>
      <c r="B30339" t="s">
        <v>48</v>
      </c>
      <c r="C30339">
        <f>((Calculator!$C954-55)/10)^2</f>
      </c>
    </row>
    <row r="30340" spans="1:3" x14ac:dyDescent="0.25">
      <c r="A30340">
        <v>954</v>
      </c>
      <c r="B30340" t="s">
        <v>49</v>
      </c>
      <c r="C30340">
        <f>((Calculator!$D954-Calculator!$E954)*0.02586)-3.5</f>
      </c>
    </row>
    <row r="30341" spans="1:3" x14ac:dyDescent="0.25">
      <c r="A30341">
        <v>954</v>
      </c>
      <c r="B30341" t="s">
        <v>50</v>
      </c>
      <c r="C30341">
        <f>((Calculator!$E954*0.02586)-1.3)/0.3</f>
      </c>
    </row>
    <row r="30342" spans="1:3" x14ac:dyDescent="0.25">
      <c r="A30342">
        <v>954</v>
      </c>
      <c r="B30342" t="s">
        <v>51</v>
      </c>
      <c r="C30342">
        <f>(MIN(Calculator!$F954,110)-110)/20</f>
      </c>
    </row>
    <row r="30343" spans="1:3" x14ac:dyDescent="0.25">
      <c r="A30343">
        <v>954</v>
      </c>
      <c r="B30343" t="s">
        <v>52</v>
      </c>
      <c r="C30343">
        <f>(MAX(Calculator!$F954,110)-130)/20</f>
      </c>
    </row>
    <row r="30344" spans="1:3" x14ac:dyDescent="0.25">
      <c r="A30344">
        <v>954</v>
      </c>
      <c r="B30344" t="s">
        <v>17</v>
      </c>
      <c r="C30344">
        <f>IF(Calculator!$G954="Yes",1,0)</f>
      </c>
    </row>
    <row r="30345" spans="1:3" x14ac:dyDescent="0.25">
      <c r="A30345">
        <v>954</v>
      </c>
      <c r="B30345" t="s">
        <v>53</v>
      </c>
      <c r="C30345">
        <f>IF(Calculator!$H954="Yes",1,0)</f>
      </c>
    </row>
    <row r="30346" spans="1:3" x14ac:dyDescent="0.25">
      <c r="A30346">
        <v>954</v>
      </c>
      <c r="B30346" t="s">
        <v>54</v>
      </c>
      <c r="C30346">
        <f>(MIN(Calculator!$I954,30)-25)/5</f>
      </c>
    </row>
    <row r="30347" spans="1:3" x14ac:dyDescent="0.25">
      <c r="A30347">
        <v>954</v>
      </c>
      <c r="B30347" t="s">
        <v>55</v>
      </c>
      <c r="C30347">
        <f>(MAX(Calculator!$I954,30)-30)/5</f>
      </c>
    </row>
    <row r="30348" spans="1:3" x14ac:dyDescent="0.25">
      <c r="A30348">
        <v>954</v>
      </c>
      <c r="B30348" t="s">
        <v>56</v>
      </c>
      <c r="C30348">
        <f>(MIN(Calculator!$J954,60)-60)/-15</f>
      </c>
    </row>
    <row r="30349" spans="1:3" x14ac:dyDescent="0.25">
      <c r="A30349">
        <v>954</v>
      </c>
      <c r="B30349" t="s">
        <v>57</v>
      </c>
      <c r="C30349">
        <f>(MAX(Calculator!$J954,60)-90)/-15</f>
      </c>
    </row>
    <row r="30350" spans="1:3" x14ac:dyDescent="0.25">
      <c r="A30350">
        <v>954</v>
      </c>
      <c r="B30350" t="s">
        <v>58</v>
      </c>
      <c r="C30350">
        <f>IF(Calculator!$K954="Yes",1,0)</f>
      </c>
    </row>
    <row r="30351" spans="1:3" x14ac:dyDescent="0.25">
      <c r="A30351">
        <v>954</v>
      </c>
      <c r="B30351" t="s">
        <v>59</v>
      </c>
      <c r="C30351">
        <f>IF(Calculator!$L954="Yes",1,0)</f>
      </c>
    </row>
    <row r="30352" spans="1:3" x14ac:dyDescent="0.25">
      <c r="A30352">
        <v>954</v>
      </c>
      <c r="B30352" t="s">
        <v>60</v>
      </c>
      <c r="C30352">
        <f>((MAX(Calculator!$F954,110)-130)/20)*IF(Calculator!$K954="Yes",1,0)</f>
      </c>
    </row>
    <row r="30353" spans="1:3" x14ac:dyDescent="0.25">
      <c r="A30353">
        <v>954</v>
      </c>
      <c r="B30353" t="s">
        <v>61</v>
      </c>
      <c r="C30353">
        <f>((((Calculator!$D954-Calculator!$E954)*0.02586)-3.5))*IF(Calculator!$L954="Yes",1,0)</f>
      </c>
    </row>
    <row r="30354" spans="1:3" x14ac:dyDescent="0.25">
      <c r="A30354">
        <v>954</v>
      </c>
      <c r="B30354" t="s">
        <v>62</v>
      </c>
      <c r="C30354">
        <f>(((Calculator!$C954-55)/10)*(((((Calculator!$D954-Calculator!$E954)*0.02586)-3.5))))</f>
      </c>
    </row>
    <row r="30355" spans="1:3" x14ac:dyDescent="0.25">
      <c r="A30355">
        <v>954</v>
      </c>
      <c r="B30355" t="s">
        <v>63</v>
      </c>
      <c r="C30355">
        <f>(((Calculator!$C954-55)/10)*(((Calculator!$E954*0.02586)-1.3)/0.3))</f>
      </c>
    </row>
    <row r="30356" spans="1:3" x14ac:dyDescent="0.25">
      <c r="A30356">
        <v>954</v>
      </c>
      <c r="B30356" t="s">
        <v>64</v>
      </c>
      <c r="C30356">
        <f>(((Calculator!$C954-55)/10)*((MAX(Calculator!$F954,110)-130)/20))</f>
      </c>
    </row>
    <row r="30357" spans="1:3" x14ac:dyDescent="0.25">
      <c r="A30357">
        <v>954</v>
      </c>
      <c r="B30357" t="s">
        <v>65</v>
      </c>
      <c r="C30357">
        <f>(((Calculator!$C954-55)/10)*IF(Calculator!$G954="Yes",1,0))</f>
      </c>
    </row>
    <row r="30358" spans="1:3" x14ac:dyDescent="0.25">
      <c r="A30358">
        <v>954</v>
      </c>
      <c r="B30358" t="s">
        <v>66</v>
      </c>
      <c r="C30358">
        <f>(((Calculator!$C954-55)/10)*IF(Calculator!$H954="Yes",1,0))</f>
      </c>
    </row>
    <row r="30359" spans="1:3" x14ac:dyDescent="0.25">
      <c r="A30359">
        <v>954</v>
      </c>
      <c r="B30359" t="s">
        <v>67</v>
      </c>
      <c r="C30359">
        <f>(((Calculator!$C954-55)/10)*((MAX(Calculator!$I954,30)-30)/5))</f>
      </c>
    </row>
    <row r="30360" spans="1:3" x14ac:dyDescent="0.25">
      <c r="A30360">
        <v>954</v>
      </c>
      <c r="B30360" t="s">
        <v>68</v>
      </c>
      <c r="C30360">
        <f>(((Calculator!$C954-55)/10)*((MIN(Calculator!$J954,60)-60)/-15))</f>
      </c>
    </row>
    <row r="30361" spans="1:3" x14ac:dyDescent="0.25">
      <c r="A30361">
        <v>954</v>
      </c>
      <c r="B30361" t="s">
        <v>69</v>
      </c>
      <c r="C30361">
        <f>IF(AND(Calculator!$O954&lt;&gt;"",Calculator!$O954&gt;=4,Calculator!$O954&lt;=6),1,0)</f>
      </c>
    </row>
    <row r="30362" spans="1:3" x14ac:dyDescent="0.25">
      <c r="A30362">
        <v>954</v>
      </c>
      <c r="B30362" t="s">
        <v>70</v>
      </c>
      <c r="C30362">
        <f>IF(AND(Calculator!$O954&lt;&gt;"",Calculator!$O954&gt;=7,Calculator!$O954&lt;=10),1,0)</f>
      </c>
    </row>
    <row r="30363" spans="1:3" x14ac:dyDescent="0.25">
      <c r="A30363">
        <v>954</v>
      </c>
      <c r="B30363" t="s">
        <v>71</v>
      </c>
      <c r="C30363">
        <f>IF(Calculator!$O954="",1,0)</f>
      </c>
    </row>
    <row r="30364" spans="1:3" x14ac:dyDescent="0.25">
      <c r="A30364">
        <v>954</v>
      </c>
      <c r="B30364" t="s">
        <v>72</v>
      </c>
      <c r="C30364">
        <f>IF(OR(Calculator!$M954="",Calculator!$M954=0),0,LN(Calculator!$M954))</f>
      </c>
    </row>
    <row r="30365" spans="1:3" x14ac:dyDescent="0.25">
      <c r="A30365">
        <v>954</v>
      </c>
      <c r="B30365" t="s">
        <v>73</v>
      </c>
      <c r="C30365">
        <f>IF(Calculator!$M954="",1,0)</f>
      </c>
    </row>
    <row r="30366" spans="1:3" x14ac:dyDescent="0.25">
      <c r="A30366">
        <v>954</v>
      </c>
      <c r="B30366" t="s">
        <v>74</v>
      </c>
      <c r="C30366">
        <f>IF(Calculator!$N954="",0,(Calculator!$N954-5.3)*IF(Calculator!$G954="Yes",1,0))</f>
      </c>
    </row>
    <row r="30367" spans="1:3" x14ac:dyDescent="0.25">
      <c r="A30367">
        <v>954</v>
      </c>
      <c r="B30367" t="s">
        <v>75</v>
      </c>
      <c r="C30367">
        <f>IF(Calculator!$N954="",0,(Calculator!$N954-5.3)*(1-IF(Calculator!$G954="Yes",1,0)))</f>
      </c>
    </row>
    <row r="30368" spans="1:3" x14ac:dyDescent="0.25">
      <c r="A30368">
        <v>954</v>
      </c>
      <c r="B30368" t="s">
        <v>76</v>
      </c>
      <c r="C30368">
        <f>IF(Calculator!$N954="",1,0)</f>
      </c>
    </row>
    <row r="30369" spans="1:3" x14ac:dyDescent="0.25">
      <c r="A30369">
        <v>954</v>
      </c>
      <c r="B30369" t="s">
        <v>77</v>
      </c>
      <c r="C30369">
        <f>1</f>
      </c>
    </row>
    <row r="30370" spans="1:3" x14ac:dyDescent="0.25">
      <c r="A30370">
        <v>955</v>
      </c>
      <c r="B30370" t="s">
        <v>47</v>
      </c>
      <c r="C30370">
        <f>(Calculator!$C955-55)/10</f>
      </c>
    </row>
    <row r="30371" spans="1:3" x14ac:dyDescent="0.25">
      <c r="A30371">
        <v>955</v>
      </c>
      <c r="B30371" t="s">
        <v>48</v>
      </c>
      <c r="C30371">
        <f>((Calculator!$C955-55)/10)^2</f>
      </c>
    </row>
    <row r="30372" spans="1:3" x14ac:dyDescent="0.25">
      <c r="A30372">
        <v>955</v>
      </c>
      <c r="B30372" t="s">
        <v>49</v>
      </c>
      <c r="C30372">
        <f>((Calculator!$D955-Calculator!$E955)*0.02586)-3.5</f>
      </c>
    </row>
    <row r="30373" spans="1:3" x14ac:dyDescent="0.25">
      <c r="A30373">
        <v>955</v>
      </c>
      <c r="B30373" t="s">
        <v>50</v>
      </c>
      <c r="C30373">
        <f>((Calculator!$E955*0.02586)-1.3)/0.3</f>
      </c>
    </row>
    <row r="30374" spans="1:3" x14ac:dyDescent="0.25">
      <c r="A30374">
        <v>955</v>
      </c>
      <c r="B30374" t="s">
        <v>51</v>
      </c>
      <c r="C30374">
        <f>(MIN(Calculator!$F955,110)-110)/20</f>
      </c>
    </row>
    <row r="30375" spans="1:3" x14ac:dyDescent="0.25">
      <c r="A30375">
        <v>955</v>
      </c>
      <c r="B30375" t="s">
        <v>52</v>
      </c>
      <c r="C30375">
        <f>(MAX(Calculator!$F955,110)-130)/20</f>
      </c>
    </row>
    <row r="30376" spans="1:3" x14ac:dyDescent="0.25">
      <c r="A30376">
        <v>955</v>
      </c>
      <c r="B30376" t="s">
        <v>17</v>
      </c>
      <c r="C30376">
        <f>IF(Calculator!$G955="Yes",1,0)</f>
      </c>
    </row>
    <row r="30377" spans="1:3" x14ac:dyDescent="0.25">
      <c r="A30377">
        <v>955</v>
      </c>
      <c r="B30377" t="s">
        <v>53</v>
      </c>
      <c r="C30377">
        <f>IF(Calculator!$H955="Yes",1,0)</f>
      </c>
    </row>
    <row r="30378" spans="1:3" x14ac:dyDescent="0.25">
      <c r="A30378">
        <v>955</v>
      </c>
      <c r="B30378" t="s">
        <v>54</v>
      </c>
      <c r="C30378">
        <f>(MIN(Calculator!$I955,30)-25)/5</f>
      </c>
    </row>
    <row r="30379" spans="1:3" x14ac:dyDescent="0.25">
      <c r="A30379">
        <v>955</v>
      </c>
      <c r="B30379" t="s">
        <v>55</v>
      </c>
      <c r="C30379">
        <f>(MAX(Calculator!$I955,30)-30)/5</f>
      </c>
    </row>
    <row r="30380" spans="1:3" x14ac:dyDescent="0.25">
      <c r="A30380">
        <v>955</v>
      </c>
      <c r="B30380" t="s">
        <v>56</v>
      </c>
      <c r="C30380">
        <f>(MIN(Calculator!$J955,60)-60)/-15</f>
      </c>
    </row>
    <row r="30381" spans="1:3" x14ac:dyDescent="0.25">
      <c r="A30381">
        <v>955</v>
      </c>
      <c r="B30381" t="s">
        <v>57</v>
      </c>
      <c r="C30381">
        <f>(MAX(Calculator!$J955,60)-90)/-15</f>
      </c>
    </row>
    <row r="30382" spans="1:3" x14ac:dyDescent="0.25">
      <c r="A30382">
        <v>955</v>
      </c>
      <c r="B30382" t="s">
        <v>58</v>
      </c>
      <c r="C30382">
        <f>IF(Calculator!$K955="Yes",1,0)</f>
      </c>
    </row>
    <row r="30383" spans="1:3" x14ac:dyDescent="0.25">
      <c r="A30383">
        <v>955</v>
      </c>
      <c r="B30383" t="s">
        <v>59</v>
      </c>
      <c r="C30383">
        <f>IF(Calculator!$L955="Yes",1,0)</f>
      </c>
    </row>
    <row r="30384" spans="1:3" x14ac:dyDescent="0.25">
      <c r="A30384">
        <v>955</v>
      </c>
      <c r="B30384" t="s">
        <v>60</v>
      </c>
      <c r="C30384">
        <f>((MAX(Calculator!$F955,110)-130)/20)*IF(Calculator!$K955="Yes",1,0)</f>
      </c>
    </row>
    <row r="30385" spans="1:3" x14ac:dyDescent="0.25">
      <c r="A30385">
        <v>955</v>
      </c>
      <c r="B30385" t="s">
        <v>61</v>
      </c>
      <c r="C30385">
        <f>((((Calculator!$D955-Calculator!$E955)*0.02586)-3.5))*IF(Calculator!$L955="Yes",1,0)</f>
      </c>
    </row>
    <row r="30386" spans="1:3" x14ac:dyDescent="0.25">
      <c r="A30386">
        <v>955</v>
      </c>
      <c r="B30386" t="s">
        <v>62</v>
      </c>
      <c r="C30386">
        <f>(((Calculator!$C955-55)/10)*(((((Calculator!$D955-Calculator!$E955)*0.02586)-3.5))))</f>
      </c>
    </row>
    <row r="30387" spans="1:3" x14ac:dyDescent="0.25">
      <c r="A30387">
        <v>955</v>
      </c>
      <c r="B30387" t="s">
        <v>63</v>
      </c>
      <c r="C30387">
        <f>(((Calculator!$C955-55)/10)*(((Calculator!$E955*0.02586)-1.3)/0.3))</f>
      </c>
    </row>
    <row r="30388" spans="1:3" x14ac:dyDescent="0.25">
      <c r="A30388">
        <v>955</v>
      </c>
      <c r="B30388" t="s">
        <v>64</v>
      </c>
      <c r="C30388">
        <f>(((Calculator!$C955-55)/10)*((MAX(Calculator!$F955,110)-130)/20))</f>
      </c>
    </row>
    <row r="30389" spans="1:3" x14ac:dyDescent="0.25">
      <c r="A30389">
        <v>955</v>
      </c>
      <c r="B30389" t="s">
        <v>65</v>
      </c>
      <c r="C30389">
        <f>(((Calculator!$C955-55)/10)*IF(Calculator!$G955="Yes",1,0))</f>
      </c>
    </row>
    <row r="30390" spans="1:3" x14ac:dyDescent="0.25">
      <c r="A30390">
        <v>955</v>
      </c>
      <c r="B30390" t="s">
        <v>66</v>
      </c>
      <c r="C30390">
        <f>(((Calculator!$C955-55)/10)*IF(Calculator!$H955="Yes",1,0))</f>
      </c>
    </row>
    <row r="30391" spans="1:3" x14ac:dyDescent="0.25">
      <c r="A30391">
        <v>955</v>
      </c>
      <c r="B30391" t="s">
        <v>67</v>
      </c>
      <c r="C30391">
        <f>(((Calculator!$C955-55)/10)*((MAX(Calculator!$I955,30)-30)/5))</f>
      </c>
    </row>
    <row r="30392" spans="1:3" x14ac:dyDescent="0.25">
      <c r="A30392">
        <v>955</v>
      </c>
      <c r="B30392" t="s">
        <v>68</v>
      </c>
      <c r="C30392">
        <f>(((Calculator!$C955-55)/10)*((MIN(Calculator!$J955,60)-60)/-15))</f>
      </c>
    </row>
    <row r="30393" spans="1:3" x14ac:dyDescent="0.25">
      <c r="A30393">
        <v>955</v>
      </c>
      <c r="B30393" t="s">
        <v>69</v>
      </c>
      <c r="C30393">
        <f>IF(AND(Calculator!$O955&lt;&gt;"",Calculator!$O955&gt;=4,Calculator!$O955&lt;=6),1,0)</f>
      </c>
    </row>
    <row r="30394" spans="1:3" x14ac:dyDescent="0.25">
      <c r="A30394">
        <v>955</v>
      </c>
      <c r="B30394" t="s">
        <v>70</v>
      </c>
      <c r="C30394">
        <f>IF(AND(Calculator!$O955&lt;&gt;"",Calculator!$O955&gt;=7,Calculator!$O955&lt;=10),1,0)</f>
      </c>
    </row>
    <row r="30395" spans="1:3" x14ac:dyDescent="0.25">
      <c r="A30395">
        <v>955</v>
      </c>
      <c r="B30395" t="s">
        <v>71</v>
      </c>
      <c r="C30395">
        <f>IF(Calculator!$O955="",1,0)</f>
      </c>
    </row>
    <row r="30396" spans="1:3" x14ac:dyDescent="0.25">
      <c r="A30396">
        <v>955</v>
      </c>
      <c r="B30396" t="s">
        <v>72</v>
      </c>
      <c r="C30396">
        <f>IF(OR(Calculator!$M955="",Calculator!$M955=0),0,LN(Calculator!$M955))</f>
      </c>
    </row>
    <row r="30397" spans="1:3" x14ac:dyDescent="0.25">
      <c r="A30397">
        <v>955</v>
      </c>
      <c r="B30397" t="s">
        <v>73</v>
      </c>
      <c r="C30397">
        <f>IF(Calculator!$M955="",1,0)</f>
      </c>
    </row>
    <row r="30398" spans="1:3" x14ac:dyDescent="0.25">
      <c r="A30398">
        <v>955</v>
      </c>
      <c r="B30398" t="s">
        <v>74</v>
      </c>
      <c r="C30398">
        <f>IF(Calculator!$N955="",0,(Calculator!$N955-5.3)*IF(Calculator!$G955="Yes",1,0))</f>
      </c>
    </row>
    <row r="30399" spans="1:3" x14ac:dyDescent="0.25">
      <c r="A30399">
        <v>955</v>
      </c>
      <c r="B30399" t="s">
        <v>75</v>
      </c>
      <c r="C30399">
        <f>IF(Calculator!$N955="",0,(Calculator!$N955-5.3)*(1-IF(Calculator!$G955="Yes",1,0)))</f>
      </c>
    </row>
    <row r="30400" spans="1:3" x14ac:dyDescent="0.25">
      <c r="A30400">
        <v>955</v>
      </c>
      <c r="B30400" t="s">
        <v>76</v>
      </c>
      <c r="C30400">
        <f>IF(Calculator!$N955="",1,0)</f>
      </c>
    </row>
    <row r="30401" spans="1:3" x14ac:dyDescent="0.25">
      <c r="A30401">
        <v>955</v>
      </c>
      <c r="B30401" t="s">
        <v>77</v>
      </c>
      <c r="C30401">
        <f>1</f>
      </c>
    </row>
    <row r="30402" spans="1:3" x14ac:dyDescent="0.25">
      <c r="A30402">
        <v>956</v>
      </c>
      <c r="B30402" t="s">
        <v>47</v>
      </c>
      <c r="C30402">
        <f>(Calculator!$C956-55)/10</f>
      </c>
    </row>
    <row r="30403" spans="1:3" x14ac:dyDescent="0.25">
      <c r="A30403">
        <v>956</v>
      </c>
      <c r="B30403" t="s">
        <v>48</v>
      </c>
      <c r="C30403">
        <f>((Calculator!$C956-55)/10)^2</f>
      </c>
    </row>
    <row r="30404" spans="1:3" x14ac:dyDescent="0.25">
      <c r="A30404">
        <v>956</v>
      </c>
      <c r="B30404" t="s">
        <v>49</v>
      </c>
      <c r="C30404">
        <f>((Calculator!$D956-Calculator!$E956)*0.02586)-3.5</f>
      </c>
    </row>
    <row r="30405" spans="1:3" x14ac:dyDescent="0.25">
      <c r="A30405">
        <v>956</v>
      </c>
      <c r="B30405" t="s">
        <v>50</v>
      </c>
      <c r="C30405">
        <f>((Calculator!$E956*0.02586)-1.3)/0.3</f>
      </c>
    </row>
    <row r="30406" spans="1:3" x14ac:dyDescent="0.25">
      <c r="A30406">
        <v>956</v>
      </c>
      <c r="B30406" t="s">
        <v>51</v>
      </c>
      <c r="C30406">
        <f>(MIN(Calculator!$F956,110)-110)/20</f>
      </c>
    </row>
    <row r="30407" spans="1:3" x14ac:dyDescent="0.25">
      <c r="A30407">
        <v>956</v>
      </c>
      <c r="B30407" t="s">
        <v>52</v>
      </c>
      <c r="C30407">
        <f>(MAX(Calculator!$F956,110)-130)/20</f>
      </c>
    </row>
    <row r="30408" spans="1:3" x14ac:dyDescent="0.25">
      <c r="A30408">
        <v>956</v>
      </c>
      <c r="B30408" t="s">
        <v>17</v>
      </c>
      <c r="C30408">
        <f>IF(Calculator!$G956="Yes",1,0)</f>
      </c>
    </row>
    <row r="30409" spans="1:3" x14ac:dyDescent="0.25">
      <c r="A30409">
        <v>956</v>
      </c>
      <c r="B30409" t="s">
        <v>53</v>
      </c>
      <c r="C30409">
        <f>IF(Calculator!$H956="Yes",1,0)</f>
      </c>
    </row>
    <row r="30410" spans="1:3" x14ac:dyDescent="0.25">
      <c r="A30410">
        <v>956</v>
      </c>
      <c r="B30410" t="s">
        <v>54</v>
      </c>
      <c r="C30410">
        <f>(MIN(Calculator!$I956,30)-25)/5</f>
      </c>
    </row>
    <row r="30411" spans="1:3" x14ac:dyDescent="0.25">
      <c r="A30411">
        <v>956</v>
      </c>
      <c r="B30411" t="s">
        <v>55</v>
      </c>
      <c r="C30411">
        <f>(MAX(Calculator!$I956,30)-30)/5</f>
      </c>
    </row>
    <row r="30412" spans="1:3" x14ac:dyDescent="0.25">
      <c r="A30412">
        <v>956</v>
      </c>
      <c r="B30412" t="s">
        <v>56</v>
      </c>
      <c r="C30412">
        <f>(MIN(Calculator!$J956,60)-60)/-15</f>
      </c>
    </row>
    <row r="30413" spans="1:3" x14ac:dyDescent="0.25">
      <c r="A30413">
        <v>956</v>
      </c>
      <c r="B30413" t="s">
        <v>57</v>
      </c>
      <c r="C30413">
        <f>(MAX(Calculator!$J956,60)-90)/-15</f>
      </c>
    </row>
    <row r="30414" spans="1:3" x14ac:dyDescent="0.25">
      <c r="A30414">
        <v>956</v>
      </c>
      <c r="B30414" t="s">
        <v>58</v>
      </c>
      <c r="C30414">
        <f>IF(Calculator!$K956="Yes",1,0)</f>
      </c>
    </row>
    <row r="30415" spans="1:3" x14ac:dyDescent="0.25">
      <c r="A30415">
        <v>956</v>
      </c>
      <c r="B30415" t="s">
        <v>59</v>
      </c>
      <c r="C30415">
        <f>IF(Calculator!$L956="Yes",1,0)</f>
      </c>
    </row>
    <row r="30416" spans="1:3" x14ac:dyDescent="0.25">
      <c r="A30416">
        <v>956</v>
      </c>
      <c r="B30416" t="s">
        <v>60</v>
      </c>
      <c r="C30416">
        <f>((MAX(Calculator!$F956,110)-130)/20)*IF(Calculator!$K956="Yes",1,0)</f>
      </c>
    </row>
    <row r="30417" spans="1:3" x14ac:dyDescent="0.25">
      <c r="A30417">
        <v>956</v>
      </c>
      <c r="B30417" t="s">
        <v>61</v>
      </c>
      <c r="C30417">
        <f>((((Calculator!$D956-Calculator!$E956)*0.02586)-3.5))*IF(Calculator!$L956="Yes",1,0)</f>
      </c>
    </row>
    <row r="30418" spans="1:3" x14ac:dyDescent="0.25">
      <c r="A30418">
        <v>956</v>
      </c>
      <c r="B30418" t="s">
        <v>62</v>
      </c>
      <c r="C30418">
        <f>(((Calculator!$C956-55)/10)*(((((Calculator!$D956-Calculator!$E956)*0.02586)-3.5))))</f>
      </c>
    </row>
    <row r="30419" spans="1:3" x14ac:dyDescent="0.25">
      <c r="A30419">
        <v>956</v>
      </c>
      <c r="B30419" t="s">
        <v>63</v>
      </c>
      <c r="C30419">
        <f>(((Calculator!$C956-55)/10)*(((Calculator!$E956*0.02586)-1.3)/0.3))</f>
      </c>
    </row>
    <row r="30420" spans="1:3" x14ac:dyDescent="0.25">
      <c r="A30420">
        <v>956</v>
      </c>
      <c r="B30420" t="s">
        <v>64</v>
      </c>
      <c r="C30420">
        <f>(((Calculator!$C956-55)/10)*((MAX(Calculator!$F956,110)-130)/20))</f>
      </c>
    </row>
    <row r="30421" spans="1:3" x14ac:dyDescent="0.25">
      <c r="A30421">
        <v>956</v>
      </c>
      <c r="B30421" t="s">
        <v>65</v>
      </c>
      <c r="C30421">
        <f>(((Calculator!$C956-55)/10)*IF(Calculator!$G956="Yes",1,0))</f>
      </c>
    </row>
    <row r="30422" spans="1:3" x14ac:dyDescent="0.25">
      <c r="A30422">
        <v>956</v>
      </c>
      <c r="B30422" t="s">
        <v>66</v>
      </c>
      <c r="C30422">
        <f>(((Calculator!$C956-55)/10)*IF(Calculator!$H956="Yes",1,0))</f>
      </c>
    </row>
    <row r="30423" spans="1:3" x14ac:dyDescent="0.25">
      <c r="A30423">
        <v>956</v>
      </c>
      <c r="B30423" t="s">
        <v>67</v>
      </c>
      <c r="C30423">
        <f>(((Calculator!$C956-55)/10)*((MAX(Calculator!$I956,30)-30)/5))</f>
      </c>
    </row>
    <row r="30424" spans="1:3" x14ac:dyDescent="0.25">
      <c r="A30424">
        <v>956</v>
      </c>
      <c r="B30424" t="s">
        <v>68</v>
      </c>
      <c r="C30424">
        <f>(((Calculator!$C956-55)/10)*((MIN(Calculator!$J956,60)-60)/-15))</f>
      </c>
    </row>
    <row r="30425" spans="1:3" x14ac:dyDescent="0.25">
      <c r="A30425">
        <v>956</v>
      </c>
      <c r="B30425" t="s">
        <v>69</v>
      </c>
      <c r="C30425">
        <f>IF(AND(Calculator!$O956&lt;&gt;"",Calculator!$O956&gt;=4,Calculator!$O956&lt;=6),1,0)</f>
      </c>
    </row>
    <row r="30426" spans="1:3" x14ac:dyDescent="0.25">
      <c r="A30426">
        <v>956</v>
      </c>
      <c r="B30426" t="s">
        <v>70</v>
      </c>
      <c r="C30426">
        <f>IF(AND(Calculator!$O956&lt;&gt;"",Calculator!$O956&gt;=7,Calculator!$O956&lt;=10),1,0)</f>
      </c>
    </row>
    <row r="30427" spans="1:3" x14ac:dyDescent="0.25">
      <c r="A30427">
        <v>956</v>
      </c>
      <c r="B30427" t="s">
        <v>71</v>
      </c>
      <c r="C30427">
        <f>IF(Calculator!$O956="",1,0)</f>
      </c>
    </row>
    <row r="30428" spans="1:3" x14ac:dyDescent="0.25">
      <c r="A30428">
        <v>956</v>
      </c>
      <c r="B30428" t="s">
        <v>72</v>
      </c>
      <c r="C30428">
        <f>IF(OR(Calculator!$M956="",Calculator!$M956=0),0,LN(Calculator!$M956))</f>
      </c>
    </row>
    <row r="30429" spans="1:3" x14ac:dyDescent="0.25">
      <c r="A30429">
        <v>956</v>
      </c>
      <c r="B30429" t="s">
        <v>73</v>
      </c>
      <c r="C30429">
        <f>IF(Calculator!$M956="",1,0)</f>
      </c>
    </row>
    <row r="30430" spans="1:3" x14ac:dyDescent="0.25">
      <c r="A30430">
        <v>956</v>
      </c>
      <c r="B30430" t="s">
        <v>74</v>
      </c>
      <c r="C30430">
        <f>IF(Calculator!$N956="",0,(Calculator!$N956-5.3)*IF(Calculator!$G956="Yes",1,0))</f>
      </c>
    </row>
    <row r="30431" spans="1:3" x14ac:dyDescent="0.25">
      <c r="A30431">
        <v>956</v>
      </c>
      <c r="B30431" t="s">
        <v>75</v>
      </c>
      <c r="C30431">
        <f>IF(Calculator!$N956="",0,(Calculator!$N956-5.3)*(1-IF(Calculator!$G956="Yes",1,0)))</f>
      </c>
    </row>
    <row r="30432" spans="1:3" x14ac:dyDescent="0.25">
      <c r="A30432">
        <v>956</v>
      </c>
      <c r="B30432" t="s">
        <v>76</v>
      </c>
      <c r="C30432">
        <f>IF(Calculator!$N956="",1,0)</f>
      </c>
    </row>
    <row r="30433" spans="1:3" x14ac:dyDescent="0.25">
      <c r="A30433">
        <v>956</v>
      </c>
      <c r="B30433" t="s">
        <v>77</v>
      </c>
      <c r="C30433">
        <f>1</f>
      </c>
    </row>
    <row r="30434" spans="1:3" x14ac:dyDescent="0.25">
      <c r="A30434">
        <v>957</v>
      </c>
      <c r="B30434" t="s">
        <v>47</v>
      </c>
      <c r="C30434">
        <f>(Calculator!$C957-55)/10</f>
      </c>
    </row>
    <row r="30435" spans="1:3" x14ac:dyDescent="0.25">
      <c r="A30435">
        <v>957</v>
      </c>
      <c r="B30435" t="s">
        <v>48</v>
      </c>
      <c r="C30435">
        <f>((Calculator!$C957-55)/10)^2</f>
      </c>
    </row>
    <row r="30436" spans="1:3" x14ac:dyDescent="0.25">
      <c r="A30436">
        <v>957</v>
      </c>
      <c r="B30436" t="s">
        <v>49</v>
      </c>
      <c r="C30436">
        <f>((Calculator!$D957-Calculator!$E957)*0.02586)-3.5</f>
      </c>
    </row>
    <row r="30437" spans="1:3" x14ac:dyDescent="0.25">
      <c r="A30437">
        <v>957</v>
      </c>
      <c r="B30437" t="s">
        <v>50</v>
      </c>
      <c r="C30437">
        <f>((Calculator!$E957*0.02586)-1.3)/0.3</f>
      </c>
    </row>
    <row r="30438" spans="1:3" x14ac:dyDescent="0.25">
      <c r="A30438">
        <v>957</v>
      </c>
      <c r="B30438" t="s">
        <v>51</v>
      </c>
      <c r="C30438">
        <f>(MIN(Calculator!$F957,110)-110)/20</f>
      </c>
    </row>
    <row r="30439" spans="1:3" x14ac:dyDescent="0.25">
      <c r="A30439">
        <v>957</v>
      </c>
      <c r="B30439" t="s">
        <v>52</v>
      </c>
      <c r="C30439">
        <f>(MAX(Calculator!$F957,110)-130)/20</f>
      </c>
    </row>
    <row r="30440" spans="1:3" x14ac:dyDescent="0.25">
      <c r="A30440">
        <v>957</v>
      </c>
      <c r="B30440" t="s">
        <v>17</v>
      </c>
      <c r="C30440">
        <f>IF(Calculator!$G957="Yes",1,0)</f>
      </c>
    </row>
    <row r="30441" spans="1:3" x14ac:dyDescent="0.25">
      <c r="A30441">
        <v>957</v>
      </c>
      <c r="B30441" t="s">
        <v>53</v>
      </c>
      <c r="C30441">
        <f>IF(Calculator!$H957="Yes",1,0)</f>
      </c>
    </row>
    <row r="30442" spans="1:3" x14ac:dyDescent="0.25">
      <c r="A30442">
        <v>957</v>
      </c>
      <c r="B30442" t="s">
        <v>54</v>
      </c>
      <c r="C30442">
        <f>(MIN(Calculator!$I957,30)-25)/5</f>
      </c>
    </row>
    <row r="30443" spans="1:3" x14ac:dyDescent="0.25">
      <c r="A30443">
        <v>957</v>
      </c>
      <c r="B30443" t="s">
        <v>55</v>
      </c>
      <c r="C30443">
        <f>(MAX(Calculator!$I957,30)-30)/5</f>
      </c>
    </row>
    <row r="30444" spans="1:3" x14ac:dyDescent="0.25">
      <c r="A30444">
        <v>957</v>
      </c>
      <c r="B30444" t="s">
        <v>56</v>
      </c>
      <c r="C30444">
        <f>(MIN(Calculator!$J957,60)-60)/-15</f>
      </c>
    </row>
    <row r="30445" spans="1:3" x14ac:dyDescent="0.25">
      <c r="A30445">
        <v>957</v>
      </c>
      <c r="B30445" t="s">
        <v>57</v>
      </c>
      <c r="C30445">
        <f>(MAX(Calculator!$J957,60)-90)/-15</f>
      </c>
    </row>
    <row r="30446" spans="1:3" x14ac:dyDescent="0.25">
      <c r="A30446">
        <v>957</v>
      </c>
      <c r="B30446" t="s">
        <v>58</v>
      </c>
      <c r="C30446">
        <f>IF(Calculator!$K957="Yes",1,0)</f>
      </c>
    </row>
    <row r="30447" spans="1:3" x14ac:dyDescent="0.25">
      <c r="A30447">
        <v>957</v>
      </c>
      <c r="B30447" t="s">
        <v>59</v>
      </c>
      <c r="C30447">
        <f>IF(Calculator!$L957="Yes",1,0)</f>
      </c>
    </row>
    <row r="30448" spans="1:3" x14ac:dyDescent="0.25">
      <c r="A30448">
        <v>957</v>
      </c>
      <c r="B30448" t="s">
        <v>60</v>
      </c>
      <c r="C30448">
        <f>((MAX(Calculator!$F957,110)-130)/20)*IF(Calculator!$K957="Yes",1,0)</f>
      </c>
    </row>
    <row r="30449" spans="1:3" x14ac:dyDescent="0.25">
      <c r="A30449">
        <v>957</v>
      </c>
      <c r="B30449" t="s">
        <v>61</v>
      </c>
      <c r="C30449">
        <f>((((Calculator!$D957-Calculator!$E957)*0.02586)-3.5))*IF(Calculator!$L957="Yes",1,0)</f>
      </c>
    </row>
    <row r="30450" spans="1:3" x14ac:dyDescent="0.25">
      <c r="A30450">
        <v>957</v>
      </c>
      <c r="B30450" t="s">
        <v>62</v>
      </c>
      <c r="C30450">
        <f>(((Calculator!$C957-55)/10)*(((((Calculator!$D957-Calculator!$E957)*0.02586)-3.5))))</f>
      </c>
    </row>
    <row r="30451" spans="1:3" x14ac:dyDescent="0.25">
      <c r="A30451">
        <v>957</v>
      </c>
      <c r="B30451" t="s">
        <v>63</v>
      </c>
      <c r="C30451">
        <f>(((Calculator!$C957-55)/10)*(((Calculator!$E957*0.02586)-1.3)/0.3))</f>
      </c>
    </row>
    <row r="30452" spans="1:3" x14ac:dyDescent="0.25">
      <c r="A30452">
        <v>957</v>
      </c>
      <c r="B30452" t="s">
        <v>64</v>
      </c>
      <c r="C30452">
        <f>(((Calculator!$C957-55)/10)*((MAX(Calculator!$F957,110)-130)/20))</f>
      </c>
    </row>
    <row r="30453" spans="1:3" x14ac:dyDescent="0.25">
      <c r="A30453">
        <v>957</v>
      </c>
      <c r="B30453" t="s">
        <v>65</v>
      </c>
      <c r="C30453">
        <f>(((Calculator!$C957-55)/10)*IF(Calculator!$G957="Yes",1,0))</f>
      </c>
    </row>
    <row r="30454" spans="1:3" x14ac:dyDescent="0.25">
      <c r="A30454">
        <v>957</v>
      </c>
      <c r="B30454" t="s">
        <v>66</v>
      </c>
      <c r="C30454">
        <f>(((Calculator!$C957-55)/10)*IF(Calculator!$H957="Yes",1,0))</f>
      </c>
    </row>
    <row r="30455" spans="1:3" x14ac:dyDescent="0.25">
      <c r="A30455">
        <v>957</v>
      </c>
      <c r="B30455" t="s">
        <v>67</v>
      </c>
      <c r="C30455">
        <f>(((Calculator!$C957-55)/10)*((MAX(Calculator!$I957,30)-30)/5))</f>
      </c>
    </row>
    <row r="30456" spans="1:3" x14ac:dyDescent="0.25">
      <c r="A30456">
        <v>957</v>
      </c>
      <c r="B30456" t="s">
        <v>68</v>
      </c>
      <c r="C30456">
        <f>(((Calculator!$C957-55)/10)*((MIN(Calculator!$J957,60)-60)/-15))</f>
      </c>
    </row>
    <row r="30457" spans="1:3" x14ac:dyDescent="0.25">
      <c r="A30457">
        <v>957</v>
      </c>
      <c r="B30457" t="s">
        <v>69</v>
      </c>
      <c r="C30457">
        <f>IF(AND(Calculator!$O957&lt;&gt;"",Calculator!$O957&gt;=4,Calculator!$O957&lt;=6),1,0)</f>
      </c>
    </row>
    <row r="30458" spans="1:3" x14ac:dyDescent="0.25">
      <c r="A30458">
        <v>957</v>
      </c>
      <c r="B30458" t="s">
        <v>70</v>
      </c>
      <c r="C30458">
        <f>IF(AND(Calculator!$O957&lt;&gt;"",Calculator!$O957&gt;=7,Calculator!$O957&lt;=10),1,0)</f>
      </c>
    </row>
    <row r="30459" spans="1:3" x14ac:dyDescent="0.25">
      <c r="A30459">
        <v>957</v>
      </c>
      <c r="B30459" t="s">
        <v>71</v>
      </c>
      <c r="C30459">
        <f>IF(Calculator!$O957="",1,0)</f>
      </c>
    </row>
    <row r="30460" spans="1:3" x14ac:dyDescent="0.25">
      <c r="A30460">
        <v>957</v>
      </c>
      <c r="B30460" t="s">
        <v>72</v>
      </c>
      <c r="C30460">
        <f>IF(OR(Calculator!$M957="",Calculator!$M957=0),0,LN(Calculator!$M957))</f>
      </c>
    </row>
    <row r="30461" spans="1:3" x14ac:dyDescent="0.25">
      <c r="A30461">
        <v>957</v>
      </c>
      <c r="B30461" t="s">
        <v>73</v>
      </c>
      <c r="C30461">
        <f>IF(Calculator!$M957="",1,0)</f>
      </c>
    </row>
    <row r="30462" spans="1:3" x14ac:dyDescent="0.25">
      <c r="A30462">
        <v>957</v>
      </c>
      <c r="B30462" t="s">
        <v>74</v>
      </c>
      <c r="C30462">
        <f>IF(Calculator!$N957="",0,(Calculator!$N957-5.3)*IF(Calculator!$G957="Yes",1,0))</f>
      </c>
    </row>
    <row r="30463" spans="1:3" x14ac:dyDescent="0.25">
      <c r="A30463">
        <v>957</v>
      </c>
      <c r="B30463" t="s">
        <v>75</v>
      </c>
      <c r="C30463">
        <f>IF(Calculator!$N957="",0,(Calculator!$N957-5.3)*(1-IF(Calculator!$G957="Yes",1,0)))</f>
      </c>
    </row>
    <row r="30464" spans="1:3" x14ac:dyDescent="0.25">
      <c r="A30464">
        <v>957</v>
      </c>
      <c r="B30464" t="s">
        <v>76</v>
      </c>
      <c r="C30464">
        <f>IF(Calculator!$N957="",1,0)</f>
      </c>
    </row>
    <row r="30465" spans="1:3" x14ac:dyDescent="0.25">
      <c r="A30465">
        <v>957</v>
      </c>
      <c r="B30465" t="s">
        <v>77</v>
      </c>
      <c r="C30465">
        <f>1</f>
      </c>
    </row>
    <row r="30466" spans="1:3" x14ac:dyDescent="0.25">
      <c r="A30466">
        <v>958</v>
      </c>
      <c r="B30466" t="s">
        <v>47</v>
      </c>
      <c r="C30466">
        <f>(Calculator!$C958-55)/10</f>
      </c>
    </row>
    <row r="30467" spans="1:3" x14ac:dyDescent="0.25">
      <c r="A30467">
        <v>958</v>
      </c>
      <c r="B30467" t="s">
        <v>48</v>
      </c>
      <c r="C30467">
        <f>((Calculator!$C958-55)/10)^2</f>
      </c>
    </row>
    <row r="30468" spans="1:3" x14ac:dyDescent="0.25">
      <c r="A30468">
        <v>958</v>
      </c>
      <c r="B30468" t="s">
        <v>49</v>
      </c>
      <c r="C30468">
        <f>((Calculator!$D958-Calculator!$E958)*0.02586)-3.5</f>
      </c>
    </row>
    <row r="30469" spans="1:3" x14ac:dyDescent="0.25">
      <c r="A30469">
        <v>958</v>
      </c>
      <c r="B30469" t="s">
        <v>50</v>
      </c>
      <c r="C30469">
        <f>((Calculator!$E958*0.02586)-1.3)/0.3</f>
      </c>
    </row>
    <row r="30470" spans="1:3" x14ac:dyDescent="0.25">
      <c r="A30470">
        <v>958</v>
      </c>
      <c r="B30470" t="s">
        <v>51</v>
      </c>
      <c r="C30470">
        <f>(MIN(Calculator!$F958,110)-110)/20</f>
      </c>
    </row>
    <row r="30471" spans="1:3" x14ac:dyDescent="0.25">
      <c r="A30471">
        <v>958</v>
      </c>
      <c r="B30471" t="s">
        <v>52</v>
      </c>
      <c r="C30471">
        <f>(MAX(Calculator!$F958,110)-130)/20</f>
      </c>
    </row>
    <row r="30472" spans="1:3" x14ac:dyDescent="0.25">
      <c r="A30472">
        <v>958</v>
      </c>
      <c r="B30472" t="s">
        <v>17</v>
      </c>
      <c r="C30472">
        <f>IF(Calculator!$G958="Yes",1,0)</f>
      </c>
    </row>
    <row r="30473" spans="1:3" x14ac:dyDescent="0.25">
      <c r="A30473">
        <v>958</v>
      </c>
      <c r="B30473" t="s">
        <v>53</v>
      </c>
      <c r="C30473">
        <f>IF(Calculator!$H958="Yes",1,0)</f>
      </c>
    </row>
    <row r="30474" spans="1:3" x14ac:dyDescent="0.25">
      <c r="A30474">
        <v>958</v>
      </c>
      <c r="B30474" t="s">
        <v>54</v>
      </c>
      <c r="C30474">
        <f>(MIN(Calculator!$I958,30)-25)/5</f>
      </c>
    </row>
    <row r="30475" spans="1:3" x14ac:dyDescent="0.25">
      <c r="A30475">
        <v>958</v>
      </c>
      <c r="B30475" t="s">
        <v>55</v>
      </c>
      <c r="C30475">
        <f>(MAX(Calculator!$I958,30)-30)/5</f>
      </c>
    </row>
    <row r="30476" spans="1:3" x14ac:dyDescent="0.25">
      <c r="A30476">
        <v>958</v>
      </c>
      <c r="B30476" t="s">
        <v>56</v>
      </c>
      <c r="C30476">
        <f>(MIN(Calculator!$J958,60)-60)/-15</f>
      </c>
    </row>
    <row r="30477" spans="1:3" x14ac:dyDescent="0.25">
      <c r="A30477">
        <v>958</v>
      </c>
      <c r="B30477" t="s">
        <v>57</v>
      </c>
      <c r="C30477">
        <f>(MAX(Calculator!$J958,60)-90)/-15</f>
      </c>
    </row>
    <row r="30478" spans="1:3" x14ac:dyDescent="0.25">
      <c r="A30478">
        <v>958</v>
      </c>
      <c r="B30478" t="s">
        <v>58</v>
      </c>
      <c r="C30478">
        <f>IF(Calculator!$K958="Yes",1,0)</f>
      </c>
    </row>
    <row r="30479" spans="1:3" x14ac:dyDescent="0.25">
      <c r="A30479">
        <v>958</v>
      </c>
      <c r="B30479" t="s">
        <v>59</v>
      </c>
      <c r="C30479">
        <f>IF(Calculator!$L958="Yes",1,0)</f>
      </c>
    </row>
    <row r="30480" spans="1:3" x14ac:dyDescent="0.25">
      <c r="A30480">
        <v>958</v>
      </c>
      <c r="B30480" t="s">
        <v>60</v>
      </c>
      <c r="C30480">
        <f>((MAX(Calculator!$F958,110)-130)/20)*IF(Calculator!$K958="Yes",1,0)</f>
      </c>
    </row>
    <row r="30481" spans="1:3" x14ac:dyDescent="0.25">
      <c r="A30481">
        <v>958</v>
      </c>
      <c r="B30481" t="s">
        <v>61</v>
      </c>
      <c r="C30481">
        <f>((((Calculator!$D958-Calculator!$E958)*0.02586)-3.5))*IF(Calculator!$L958="Yes",1,0)</f>
      </c>
    </row>
    <row r="30482" spans="1:3" x14ac:dyDescent="0.25">
      <c r="A30482">
        <v>958</v>
      </c>
      <c r="B30482" t="s">
        <v>62</v>
      </c>
      <c r="C30482">
        <f>(((Calculator!$C958-55)/10)*(((((Calculator!$D958-Calculator!$E958)*0.02586)-3.5))))</f>
      </c>
    </row>
    <row r="30483" spans="1:3" x14ac:dyDescent="0.25">
      <c r="A30483">
        <v>958</v>
      </c>
      <c r="B30483" t="s">
        <v>63</v>
      </c>
      <c r="C30483">
        <f>(((Calculator!$C958-55)/10)*(((Calculator!$E958*0.02586)-1.3)/0.3))</f>
      </c>
    </row>
    <row r="30484" spans="1:3" x14ac:dyDescent="0.25">
      <c r="A30484">
        <v>958</v>
      </c>
      <c r="B30484" t="s">
        <v>64</v>
      </c>
      <c r="C30484">
        <f>(((Calculator!$C958-55)/10)*((MAX(Calculator!$F958,110)-130)/20))</f>
      </c>
    </row>
    <row r="30485" spans="1:3" x14ac:dyDescent="0.25">
      <c r="A30485">
        <v>958</v>
      </c>
      <c r="B30485" t="s">
        <v>65</v>
      </c>
      <c r="C30485">
        <f>(((Calculator!$C958-55)/10)*IF(Calculator!$G958="Yes",1,0))</f>
      </c>
    </row>
    <row r="30486" spans="1:3" x14ac:dyDescent="0.25">
      <c r="A30486">
        <v>958</v>
      </c>
      <c r="B30486" t="s">
        <v>66</v>
      </c>
      <c r="C30486">
        <f>(((Calculator!$C958-55)/10)*IF(Calculator!$H958="Yes",1,0))</f>
      </c>
    </row>
    <row r="30487" spans="1:3" x14ac:dyDescent="0.25">
      <c r="A30487">
        <v>958</v>
      </c>
      <c r="B30487" t="s">
        <v>67</v>
      </c>
      <c r="C30487">
        <f>(((Calculator!$C958-55)/10)*((MAX(Calculator!$I958,30)-30)/5))</f>
      </c>
    </row>
    <row r="30488" spans="1:3" x14ac:dyDescent="0.25">
      <c r="A30488">
        <v>958</v>
      </c>
      <c r="B30488" t="s">
        <v>68</v>
      </c>
      <c r="C30488">
        <f>(((Calculator!$C958-55)/10)*((MIN(Calculator!$J958,60)-60)/-15))</f>
      </c>
    </row>
    <row r="30489" spans="1:3" x14ac:dyDescent="0.25">
      <c r="A30489">
        <v>958</v>
      </c>
      <c r="B30489" t="s">
        <v>69</v>
      </c>
      <c r="C30489">
        <f>IF(AND(Calculator!$O958&lt;&gt;"",Calculator!$O958&gt;=4,Calculator!$O958&lt;=6),1,0)</f>
      </c>
    </row>
    <row r="30490" spans="1:3" x14ac:dyDescent="0.25">
      <c r="A30490">
        <v>958</v>
      </c>
      <c r="B30490" t="s">
        <v>70</v>
      </c>
      <c r="C30490">
        <f>IF(AND(Calculator!$O958&lt;&gt;"",Calculator!$O958&gt;=7,Calculator!$O958&lt;=10),1,0)</f>
      </c>
    </row>
    <row r="30491" spans="1:3" x14ac:dyDescent="0.25">
      <c r="A30491">
        <v>958</v>
      </c>
      <c r="B30491" t="s">
        <v>71</v>
      </c>
      <c r="C30491">
        <f>IF(Calculator!$O958="",1,0)</f>
      </c>
    </row>
    <row r="30492" spans="1:3" x14ac:dyDescent="0.25">
      <c r="A30492">
        <v>958</v>
      </c>
      <c r="B30492" t="s">
        <v>72</v>
      </c>
      <c r="C30492">
        <f>IF(OR(Calculator!$M958="",Calculator!$M958=0),0,LN(Calculator!$M958))</f>
      </c>
    </row>
    <row r="30493" spans="1:3" x14ac:dyDescent="0.25">
      <c r="A30493">
        <v>958</v>
      </c>
      <c r="B30493" t="s">
        <v>73</v>
      </c>
      <c r="C30493">
        <f>IF(Calculator!$M958="",1,0)</f>
      </c>
    </row>
    <row r="30494" spans="1:3" x14ac:dyDescent="0.25">
      <c r="A30494">
        <v>958</v>
      </c>
      <c r="B30494" t="s">
        <v>74</v>
      </c>
      <c r="C30494">
        <f>IF(Calculator!$N958="",0,(Calculator!$N958-5.3)*IF(Calculator!$G958="Yes",1,0))</f>
      </c>
    </row>
    <row r="30495" spans="1:3" x14ac:dyDescent="0.25">
      <c r="A30495">
        <v>958</v>
      </c>
      <c r="B30495" t="s">
        <v>75</v>
      </c>
      <c r="C30495">
        <f>IF(Calculator!$N958="",0,(Calculator!$N958-5.3)*(1-IF(Calculator!$G958="Yes",1,0)))</f>
      </c>
    </row>
    <row r="30496" spans="1:3" x14ac:dyDescent="0.25">
      <c r="A30496">
        <v>958</v>
      </c>
      <c r="B30496" t="s">
        <v>76</v>
      </c>
      <c r="C30496">
        <f>IF(Calculator!$N958="",1,0)</f>
      </c>
    </row>
    <row r="30497" spans="1:3" x14ac:dyDescent="0.25">
      <c r="A30497">
        <v>958</v>
      </c>
      <c r="B30497" t="s">
        <v>77</v>
      </c>
      <c r="C30497">
        <f>1</f>
      </c>
    </row>
    <row r="30498" spans="1:3" x14ac:dyDescent="0.25">
      <c r="A30498">
        <v>959</v>
      </c>
      <c r="B30498" t="s">
        <v>47</v>
      </c>
      <c r="C30498">
        <f>(Calculator!$C959-55)/10</f>
      </c>
    </row>
    <row r="30499" spans="1:3" x14ac:dyDescent="0.25">
      <c r="A30499">
        <v>959</v>
      </c>
      <c r="B30499" t="s">
        <v>48</v>
      </c>
      <c r="C30499">
        <f>((Calculator!$C959-55)/10)^2</f>
      </c>
    </row>
    <row r="30500" spans="1:3" x14ac:dyDescent="0.25">
      <c r="A30500">
        <v>959</v>
      </c>
      <c r="B30500" t="s">
        <v>49</v>
      </c>
      <c r="C30500">
        <f>((Calculator!$D959-Calculator!$E959)*0.02586)-3.5</f>
      </c>
    </row>
    <row r="30501" spans="1:3" x14ac:dyDescent="0.25">
      <c r="A30501">
        <v>959</v>
      </c>
      <c r="B30501" t="s">
        <v>50</v>
      </c>
      <c r="C30501">
        <f>((Calculator!$E959*0.02586)-1.3)/0.3</f>
      </c>
    </row>
    <row r="30502" spans="1:3" x14ac:dyDescent="0.25">
      <c r="A30502">
        <v>959</v>
      </c>
      <c r="B30502" t="s">
        <v>51</v>
      </c>
      <c r="C30502">
        <f>(MIN(Calculator!$F959,110)-110)/20</f>
      </c>
    </row>
    <row r="30503" spans="1:3" x14ac:dyDescent="0.25">
      <c r="A30503">
        <v>959</v>
      </c>
      <c r="B30503" t="s">
        <v>52</v>
      </c>
      <c r="C30503">
        <f>(MAX(Calculator!$F959,110)-130)/20</f>
      </c>
    </row>
    <row r="30504" spans="1:3" x14ac:dyDescent="0.25">
      <c r="A30504">
        <v>959</v>
      </c>
      <c r="B30504" t="s">
        <v>17</v>
      </c>
      <c r="C30504">
        <f>IF(Calculator!$G959="Yes",1,0)</f>
      </c>
    </row>
    <row r="30505" spans="1:3" x14ac:dyDescent="0.25">
      <c r="A30505">
        <v>959</v>
      </c>
      <c r="B30505" t="s">
        <v>53</v>
      </c>
      <c r="C30505">
        <f>IF(Calculator!$H959="Yes",1,0)</f>
      </c>
    </row>
    <row r="30506" spans="1:3" x14ac:dyDescent="0.25">
      <c r="A30506">
        <v>959</v>
      </c>
      <c r="B30506" t="s">
        <v>54</v>
      </c>
      <c r="C30506">
        <f>(MIN(Calculator!$I959,30)-25)/5</f>
      </c>
    </row>
    <row r="30507" spans="1:3" x14ac:dyDescent="0.25">
      <c r="A30507">
        <v>959</v>
      </c>
      <c r="B30507" t="s">
        <v>55</v>
      </c>
      <c r="C30507">
        <f>(MAX(Calculator!$I959,30)-30)/5</f>
      </c>
    </row>
    <row r="30508" spans="1:3" x14ac:dyDescent="0.25">
      <c r="A30508">
        <v>959</v>
      </c>
      <c r="B30508" t="s">
        <v>56</v>
      </c>
      <c r="C30508">
        <f>(MIN(Calculator!$J959,60)-60)/-15</f>
      </c>
    </row>
    <row r="30509" spans="1:3" x14ac:dyDescent="0.25">
      <c r="A30509">
        <v>959</v>
      </c>
      <c r="B30509" t="s">
        <v>57</v>
      </c>
      <c r="C30509">
        <f>(MAX(Calculator!$J959,60)-90)/-15</f>
      </c>
    </row>
    <row r="30510" spans="1:3" x14ac:dyDescent="0.25">
      <c r="A30510">
        <v>959</v>
      </c>
      <c r="B30510" t="s">
        <v>58</v>
      </c>
      <c r="C30510">
        <f>IF(Calculator!$K959="Yes",1,0)</f>
      </c>
    </row>
    <row r="30511" spans="1:3" x14ac:dyDescent="0.25">
      <c r="A30511">
        <v>959</v>
      </c>
      <c r="B30511" t="s">
        <v>59</v>
      </c>
      <c r="C30511">
        <f>IF(Calculator!$L959="Yes",1,0)</f>
      </c>
    </row>
    <row r="30512" spans="1:3" x14ac:dyDescent="0.25">
      <c r="A30512">
        <v>959</v>
      </c>
      <c r="B30512" t="s">
        <v>60</v>
      </c>
      <c r="C30512">
        <f>((MAX(Calculator!$F959,110)-130)/20)*IF(Calculator!$K959="Yes",1,0)</f>
      </c>
    </row>
    <row r="30513" spans="1:3" x14ac:dyDescent="0.25">
      <c r="A30513">
        <v>959</v>
      </c>
      <c r="B30513" t="s">
        <v>61</v>
      </c>
      <c r="C30513">
        <f>((((Calculator!$D959-Calculator!$E959)*0.02586)-3.5))*IF(Calculator!$L959="Yes",1,0)</f>
      </c>
    </row>
    <row r="30514" spans="1:3" x14ac:dyDescent="0.25">
      <c r="A30514">
        <v>959</v>
      </c>
      <c r="B30514" t="s">
        <v>62</v>
      </c>
      <c r="C30514">
        <f>(((Calculator!$C959-55)/10)*(((((Calculator!$D959-Calculator!$E959)*0.02586)-3.5))))</f>
      </c>
    </row>
    <row r="30515" spans="1:3" x14ac:dyDescent="0.25">
      <c r="A30515">
        <v>959</v>
      </c>
      <c r="B30515" t="s">
        <v>63</v>
      </c>
      <c r="C30515">
        <f>(((Calculator!$C959-55)/10)*(((Calculator!$E959*0.02586)-1.3)/0.3))</f>
      </c>
    </row>
    <row r="30516" spans="1:3" x14ac:dyDescent="0.25">
      <c r="A30516">
        <v>959</v>
      </c>
      <c r="B30516" t="s">
        <v>64</v>
      </c>
      <c r="C30516">
        <f>(((Calculator!$C959-55)/10)*((MAX(Calculator!$F959,110)-130)/20))</f>
      </c>
    </row>
    <row r="30517" spans="1:3" x14ac:dyDescent="0.25">
      <c r="A30517">
        <v>959</v>
      </c>
      <c r="B30517" t="s">
        <v>65</v>
      </c>
      <c r="C30517">
        <f>(((Calculator!$C959-55)/10)*IF(Calculator!$G959="Yes",1,0))</f>
      </c>
    </row>
    <row r="30518" spans="1:3" x14ac:dyDescent="0.25">
      <c r="A30518">
        <v>959</v>
      </c>
      <c r="B30518" t="s">
        <v>66</v>
      </c>
      <c r="C30518">
        <f>(((Calculator!$C959-55)/10)*IF(Calculator!$H959="Yes",1,0))</f>
      </c>
    </row>
    <row r="30519" spans="1:3" x14ac:dyDescent="0.25">
      <c r="A30519">
        <v>959</v>
      </c>
      <c r="B30519" t="s">
        <v>67</v>
      </c>
      <c r="C30519">
        <f>(((Calculator!$C959-55)/10)*((MAX(Calculator!$I959,30)-30)/5))</f>
      </c>
    </row>
    <row r="30520" spans="1:3" x14ac:dyDescent="0.25">
      <c r="A30520">
        <v>959</v>
      </c>
      <c r="B30520" t="s">
        <v>68</v>
      </c>
      <c r="C30520">
        <f>(((Calculator!$C959-55)/10)*((MIN(Calculator!$J959,60)-60)/-15))</f>
      </c>
    </row>
    <row r="30521" spans="1:3" x14ac:dyDescent="0.25">
      <c r="A30521">
        <v>959</v>
      </c>
      <c r="B30521" t="s">
        <v>69</v>
      </c>
      <c r="C30521">
        <f>IF(AND(Calculator!$O959&lt;&gt;"",Calculator!$O959&gt;=4,Calculator!$O959&lt;=6),1,0)</f>
      </c>
    </row>
    <row r="30522" spans="1:3" x14ac:dyDescent="0.25">
      <c r="A30522">
        <v>959</v>
      </c>
      <c r="B30522" t="s">
        <v>70</v>
      </c>
      <c r="C30522">
        <f>IF(AND(Calculator!$O959&lt;&gt;"",Calculator!$O959&gt;=7,Calculator!$O959&lt;=10),1,0)</f>
      </c>
    </row>
    <row r="30523" spans="1:3" x14ac:dyDescent="0.25">
      <c r="A30523">
        <v>959</v>
      </c>
      <c r="B30523" t="s">
        <v>71</v>
      </c>
      <c r="C30523">
        <f>IF(Calculator!$O959="",1,0)</f>
      </c>
    </row>
    <row r="30524" spans="1:3" x14ac:dyDescent="0.25">
      <c r="A30524">
        <v>959</v>
      </c>
      <c r="B30524" t="s">
        <v>72</v>
      </c>
      <c r="C30524">
        <f>IF(OR(Calculator!$M959="",Calculator!$M959=0),0,LN(Calculator!$M959))</f>
      </c>
    </row>
    <row r="30525" spans="1:3" x14ac:dyDescent="0.25">
      <c r="A30525">
        <v>959</v>
      </c>
      <c r="B30525" t="s">
        <v>73</v>
      </c>
      <c r="C30525">
        <f>IF(Calculator!$M959="",1,0)</f>
      </c>
    </row>
    <row r="30526" spans="1:3" x14ac:dyDescent="0.25">
      <c r="A30526">
        <v>959</v>
      </c>
      <c r="B30526" t="s">
        <v>74</v>
      </c>
      <c r="C30526">
        <f>IF(Calculator!$N959="",0,(Calculator!$N959-5.3)*IF(Calculator!$G959="Yes",1,0))</f>
      </c>
    </row>
    <row r="30527" spans="1:3" x14ac:dyDescent="0.25">
      <c r="A30527">
        <v>959</v>
      </c>
      <c r="B30527" t="s">
        <v>75</v>
      </c>
      <c r="C30527">
        <f>IF(Calculator!$N959="",0,(Calculator!$N959-5.3)*(1-IF(Calculator!$G959="Yes",1,0)))</f>
      </c>
    </row>
    <row r="30528" spans="1:3" x14ac:dyDescent="0.25">
      <c r="A30528">
        <v>959</v>
      </c>
      <c r="B30528" t="s">
        <v>76</v>
      </c>
      <c r="C30528">
        <f>IF(Calculator!$N959="",1,0)</f>
      </c>
    </row>
    <row r="30529" spans="1:3" x14ac:dyDescent="0.25">
      <c r="A30529">
        <v>959</v>
      </c>
      <c r="B30529" t="s">
        <v>77</v>
      </c>
      <c r="C30529">
        <f>1</f>
      </c>
    </row>
    <row r="30530" spans="1:3" x14ac:dyDescent="0.25">
      <c r="A30530">
        <v>960</v>
      </c>
      <c r="B30530" t="s">
        <v>47</v>
      </c>
      <c r="C30530">
        <f>(Calculator!$C960-55)/10</f>
      </c>
    </row>
    <row r="30531" spans="1:3" x14ac:dyDescent="0.25">
      <c r="A30531">
        <v>960</v>
      </c>
      <c r="B30531" t="s">
        <v>48</v>
      </c>
      <c r="C30531">
        <f>((Calculator!$C960-55)/10)^2</f>
      </c>
    </row>
    <row r="30532" spans="1:3" x14ac:dyDescent="0.25">
      <c r="A30532">
        <v>960</v>
      </c>
      <c r="B30532" t="s">
        <v>49</v>
      </c>
      <c r="C30532">
        <f>((Calculator!$D960-Calculator!$E960)*0.02586)-3.5</f>
      </c>
    </row>
    <row r="30533" spans="1:3" x14ac:dyDescent="0.25">
      <c r="A30533">
        <v>960</v>
      </c>
      <c r="B30533" t="s">
        <v>50</v>
      </c>
      <c r="C30533">
        <f>((Calculator!$E960*0.02586)-1.3)/0.3</f>
      </c>
    </row>
    <row r="30534" spans="1:3" x14ac:dyDescent="0.25">
      <c r="A30534">
        <v>960</v>
      </c>
      <c r="B30534" t="s">
        <v>51</v>
      </c>
      <c r="C30534">
        <f>(MIN(Calculator!$F960,110)-110)/20</f>
      </c>
    </row>
    <row r="30535" spans="1:3" x14ac:dyDescent="0.25">
      <c r="A30535">
        <v>960</v>
      </c>
      <c r="B30535" t="s">
        <v>52</v>
      </c>
      <c r="C30535">
        <f>(MAX(Calculator!$F960,110)-130)/20</f>
      </c>
    </row>
    <row r="30536" spans="1:3" x14ac:dyDescent="0.25">
      <c r="A30536">
        <v>960</v>
      </c>
      <c r="B30536" t="s">
        <v>17</v>
      </c>
      <c r="C30536">
        <f>IF(Calculator!$G960="Yes",1,0)</f>
      </c>
    </row>
    <row r="30537" spans="1:3" x14ac:dyDescent="0.25">
      <c r="A30537">
        <v>960</v>
      </c>
      <c r="B30537" t="s">
        <v>53</v>
      </c>
      <c r="C30537">
        <f>IF(Calculator!$H960="Yes",1,0)</f>
      </c>
    </row>
    <row r="30538" spans="1:3" x14ac:dyDescent="0.25">
      <c r="A30538">
        <v>960</v>
      </c>
      <c r="B30538" t="s">
        <v>54</v>
      </c>
      <c r="C30538">
        <f>(MIN(Calculator!$I960,30)-25)/5</f>
      </c>
    </row>
    <row r="30539" spans="1:3" x14ac:dyDescent="0.25">
      <c r="A30539">
        <v>960</v>
      </c>
      <c r="B30539" t="s">
        <v>55</v>
      </c>
      <c r="C30539">
        <f>(MAX(Calculator!$I960,30)-30)/5</f>
      </c>
    </row>
    <row r="30540" spans="1:3" x14ac:dyDescent="0.25">
      <c r="A30540">
        <v>960</v>
      </c>
      <c r="B30540" t="s">
        <v>56</v>
      </c>
      <c r="C30540">
        <f>(MIN(Calculator!$J960,60)-60)/-15</f>
      </c>
    </row>
    <row r="30541" spans="1:3" x14ac:dyDescent="0.25">
      <c r="A30541">
        <v>960</v>
      </c>
      <c r="B30541" t="s">
        <v>57</v>
      </c>
      <c r="C30541">
        <f>(MAX(Calculator!$J960,60)-90)/-15</f>
      </c>
    </row>
    <row r="30542" spans="1:3" x14ac:dyDescent="0.25">
      <c r="A30542">
        <v>960</v>
      </c>
      <c r="B30542" t="s">
        <v>58</v>
      </c>
      <c r="C30542">
        <f>IF(Calculator!$K960="Yes",1,0)</f>
      </c>
    </row>
    <row r="30543" spans="1:3" x14ac:dyDescent="0.25">
      <c r="A30543">
        <v>960</v>
      </c>
      <c r="B30543" t="s">
        <v>59</v>
      </c>
      <c r="C30543">
        <f>IF(Calculator!$L960="Yes",1,0)</f>
      </c>
    </row>
    <row r="30544" spans="1:3" x14ac:dyDescent="0.25">
      <c r="A30544">
        <v>960</v>
      </c>
      <c r="B30544" t="s">
        <v>60</v>
      </c>
      <c r="C30544">
        <f>((MAX(Calculator!$F960,110)-130)/20)*IF(Calculator!$K960="Yes",1,0)</f>
      </c>
    </row>
    <row r="30545" spans="1:3" x14ac:dyDescent="0.25">
      <c r="A30545">
        <v>960</v>
      </c>
      <c r="B30545" t="s">
        <v>61</v>
      </c>
      <c r="C30545">
        <f>((((Calculator!$D960-Calculator!$E960)*0.02586)-3.5))*IF(Calculator!$L960="Yes",1,0)</f>
      </c>
    </row>
    <row r="30546" spans="1:3" x14ac:dyDescent="0.25">
      <c r="A30546">
        <v>960</v>
      </c>
      <c r="B30546" t="s">
        <v>62</v>
      </c>
      <c r="C30546">
        <f>(((Calculator!$C960-55)/10)*(((((Calculator!$D960-Calculator!$E960)*0.02586)-3.5))))</f>
      </c>
    </row>
    <row r="30547" spans="1:3" x14ac:dyDescent="0.25">
      <c r="A30547">
        <v>960</v>
      </c>
      <c r="B30547" t="s">
        <v>63</v>
      </c>
      <c r="C30547">
        <f>(((Calculator!$C960-55)/10)*(((Calculator!$E960*0.02586)-1.3)/0.3))</f>
      </c>
    </row>
    <row r="30548" spans="1:3" x14ac:dyDescent="0.25">
      <c r="A30548">
        <v>960</v>
      </c>
      <c r="B30548" t="s">
        <v>64</v>
      </c>
      <c r="C30548">
        <f>(((Calculator!$C960-55)/10)*((MAX(Calculator!$F960,110)-130)/20))</f>
      </c>
    </row>
    <row r="30549" spans="1:3" x14ac:dyDescent="0.25">
      <c r="A30549">
        <v>960</v>
      </c>
      <c r="B30549" t="s">
        <v>65</v>
      </c>
      <c r="C30549">
        <f>(((Calculator!$C960-55)/10)*IF(Calculator!$G960="Yes",1,0))</f>
      </c>
    </row>
    <row r="30550" spans="1:3" x14ac:dyDescent="0.25">
      <c r="A30550">
        <v>960</v>
      </c>
      <c r="B30550" t="s">
        <v>66</v>
      </c>
      <c r="C30550">
        <f>(((Calculator!$C960-55)/10)*IF(Calculator!$H960="Yes",1,0))</f>
      </c>
    </row>
    <row r="30551" spans="1:3" x14ac:dyDescent="0.25">
      <c r="A30551">
        <v>960</v>
      </c>
      <c r="B30551" t="s">
        <v>67</v>
      </c>
      <c r="C30551">
        <f>(((Calculator!$C960-55)/10)*((MAX(Calculator!$I960,30)-30)/5))</f>
      </c>
    </row>
    <row r="30552" spans="1:3" x14ac:dyDescent="0.25">
      <c r="A30552">
        <v>960</v>
      </c>
      <c r="B30552" t="s">
        <v>68</v>
      </c>
      <c r="C30552">
        <f>(((Calculator!$C960-55)/10)*((MIN(Calculator!$J960,60)-60)/-15))</f>
      </c>
    </row>
    <row r="30553" spans="1:3" x14ac:dyDescent="0.25">
      <c r="A30553">
        <v>960</v>
      </c>
      <c r="B30553" t="s">
        <v>69</v>
      </c>
      <c r="C30553">
        <f>IF(AND(Calculator!$O960&lt;&gt;"",Calculator!$O960&gt;=4,Calculator!$O960&lt;=6),1,0)</f>
      </c>
    </row>
    <row r="30554" spans="1:3" x14ac:dyDescent="0.25">
      <c r="A30554">
        <v>960</v>
      </c>
      <c r="B30554" t="s">
        <v>70</v>
      </c>
      <c r="C30554">
        <f>IF(AND(Calculator!$O960&lt;&gt;"",Calculator!$O960&gt;=7,Calculator!$O960&lt;=10),1,0)</f>
      </c>
    </row>
    <row r="30555" spans="1:3" x14ac:dyDescent="0.25">
      <c r="A30555">
        <v>960</v>
      </c>
      <c r="B30555" t="s">
        <v>71</v>
      </c>
      <c r="C30555">
        <f>IF(Calculator!$O960="",1,0)</f>
      </c>
    </row>
    <row r="30556" spans="1:3" x14ac:dyDescent="0.25">
      <c r="A30556">
        <v>960</v>
      </c>
      <c r="B30556" t="s">
        <v>72</v>
      </c>
      <c r="C30556">
        <f>IF(OR(Calculator!$M960="",Calculator!$M960=0),0,LN(Calculator!$M960))</f>
      </c>
    </row>
    <row r="30557" spans="1:3" x14ac:dyDescent="0.25">
      <c r="A30557">
        <v>960</v>
      </c>
      <c r="B30557" t="s">
        <v>73</v>
      </c>
      <c r="C30557">
        <f>IF(Calculator!$M960="",1,0)</f>
      </c>
    </row>
    <row r="30558" spans="1:3" x14ac:dyDescent="0.25">
      <c r="A30558">
        <v>960</v>
      </c>
      <c r="B30558" t="s">
        <v>74</v>
      </c>
      <c r="C30558">
        <f>IF(Calculator!$N960="",0,(Calculator!$N960-5.3)*IF(Calculator!$G960="Yes",1,0))</f>
      </c>
    </row>
    <row r="30559" spans="1:3" x14ac:dyDescent="0.25">
      <c r="A30559">
        <v>960</v>
      </c>
      <c r="B30559" t="s">
        <v>75</v>
      </c>
      <c r="C30559">
        <f>IF(Calculator!$N960="",0,(Calculator!$N960-5.3)*(1-IF(Calculator!$G960="Yes",1,0)))</f>
      </c>
    </row>
    <row r="30560" spans="1:3" x14ac:dyDescent="0.25">
      <c r="A30560">
        <v>960</v>
      </c>
      <c r="B30560" t="s">
        <v>76</v>
      </c>
      <c r="C30560">
        <f>IF(Calculator!$N960="",1,0)</f>
      </c>
    </row>
    <row r="30561" spans="1:3" x14ac:dyDescent="0.25">
      <c r="A30561">
        <v>960</v>
      </c>
      <c r="B30561" t="s">
        <v>77</v>
      </c>
      <c r="C30561">
        <f>1</f>
      </c>
    </row>
    <row r="30562" spans="1:3" x14ac:dyDescent="0.25">
      <c r="A30562">
        <v>961</v>
      </c>
      <c r="B30562" t="s">
        <v>47</v>
      </c>
      <c r="C30562">
        <f>(Calculator!$C961-55)/10</f>
      </c>
    </row>
    <row r="30563" spans="1:3" x14ac:dyDescent="0.25">
      <c r="A30563">
        <v>961</v>
      </c>
      <c r="B30563" t="s">
        <v>48</v>
      </c>
      <c r="C30563">
        <f>((Calculator!$C961-55)/10)^2</f>
      </c>
    </row>
    <row r="30564" spans="1:3" x14ac:dyDescent="0.25">
      <c r="A30564">
        <v>961</v>
      </c>
      <c r="B30564" t="s">
        <v>49</v>
      </c>
      <c r="C30564">
        <f>((Calculator!$D961-Calculator!$E961)*0.02586)-3.5</f>
      </c>
    </row>
    <row r="30565" spans="1:3" x14ac:dyDescent="0.25">
      <c r="A30565">
        <v>961</v>
      </c>
      <c r="B30565" t="s">
        <v>50</v>
      </c>
      <c r="C30565">
        <f>((Calculator!$E961*0.02586)-1.3)/0.3</f>
      </c>
    </row>
    <row r="30566" spans="1:3" x14ac:dyDescent="0.25">
      <c r="A30566">
        <v>961</v>
      </c>
      <c r="B30566" t="s">
        <v>51</v>
      </c>
      <c r="C30566">
        <f>(MIN(Calculator!$F961,110)-110)/20</f>
      </c>
    </row>
    <row r="30567" spans="1:3" x14ac:dyDescent="0.25">
      <c r="A30567">
        <v>961</v>
      </c>
      <c r="B30567" t="s">
        <v>52</v>
      </c>
      <c r="C30567">
        <f>(MAX(Calculator!$F961,110)-130)/20</f>
      </c>
    </row>
    <row r="30568" spans="1:3" x14ac:dyDescent="0.25">
      <c r="A30568">
        <v>961</v>
      </c>
      <c r="B30568" t="s">
        <v>17</v>
      </c>
      <c r="C30568">
        <f>IF(Calculator!$G961="Yes",1,0)</f>
      </c>
    </row>
    <row r="30569" spans="1:3" x14ac:dyDescent="0.25">
      <c r="A30569">
        <v>961</v>
      </c>
      <c r="B30569" t="s">
        <v>53</v>
      </c>
      <c r="C30569">
        <f>IF(Calculator!$H961="Yes",1,0)</f>
      </c>
    </row>
    <row r="30570" spans="1:3" x14ac:dyDescent="0.25">
      <c r="A30570">
        <v>961</v>
      </c>
      <c r="B30570" t="s">
        <v>54</v>
      </c>
      <c r="C30570">
        <f>(MIN(Calculator!$I961,30)-25)/5</f>
      </c>
    </row>
    <row r="30571" spans="1:3" x14ac:dyDescent="0.25">
      <c r="A30571">
        <v>961</v>
      </c>
      <c r="B30571" t="s">
        <v>55</v>
      </c>
      <c r="C30571">
        <f>(MAX(Calculator!$I961,30)-30)/5</f>
      </c>
    </row>
    <row r="30572" spans="1:3" x14ac:dyDescent="0.25">
      <c r="A30572">
        <v>961</v>
      </c>
      <c r="B30572" t="s">
        <v>56</v>
      </c>
      <c r="C30572">
        <f>(MIN(Calculator!$J961,60)-60)/-15</f>
      </c>
    </row>
    <row r="30573" spans="1:3" x14ac:dyDescent="0.25">
      <c r="A30573">
        <v>961</v>
      </c>
      <c r="B30573" t="s">
        <v>57</v>
      </c>
      <c r="C30573">
        <f>(MAX(Calculator!$J961,60)-90)/-15</f>
      </c>
    </row>
    <row r="30574" spans="1:3" x14ac:dyDescent="0.25">
      <c r="A30574">
        <v>961</v>
      </c>
      <c r="B30574" t="s">
        <v>58</v>
      </c>
      <c r="C30574">
        <f>IF(Calculator!$K961="Yes",1,0)</f>
      </c>
    </row>
    <row r="30575" spans="1:3" x14ac:dyDescent="0.25">
      <c r="A30575">
        <v>961</v>
      </c>
      <c r="B30575" t="s">
        <v>59</v>
      </c>
      <c r="C30575">
        <f>IF(Calculator!$L961="Yes",1,0)</f>
      </c>
    </row>
    <row r="30576" spans="1:3" x14ac:dyDescent="0.25">
      <c r="A30576">
        <v>961</v>
      </c>
      <c r="B30576" t="s">
        <v>60</v>
      </c>
      <c r="C30576">
        <f>((MAX(Calculator!$F961,110)-130)/20)*IF(Calculator!$K961="Yes",1,0)</f>
      </c>
    </row>
    <row r="30577" spans="1:3" x14ac:dyDescent="0.25">
      <c r="A30577">
        <v>961</v>
      </c>
      <c r="B30577" t="s">
        <v>61</v>
      </c>
      <c r="C30577">
        <f>((((Calculator!$D961-Calculator!$E961)*0.02586)-3.5))*IF(Calculator!$L961="Yes",1,0)</f>
      </c>
    </row>
    <row r="30578" spans="1:3" x14ac:dyDescent="0.25">
      <c r="A30578">
        <v>961</v>
      </c>
      <c r="B30578" t="s">
        <v>62</v>
      </c>
      <c r="C30578">
        <f>(((Calculator!$C961-55)/10)*(((((Calculator!$D961-Calculator!$E961)*0.02586)-3.5))))</f>
      </c>
    </row>
    <row r="30579" spans="1:3" x14ac:dyDescent="0.25">
      <c r="A30579">
        <v>961</v>
      </c>
      <c r="B30579" t="s">
        <v>63</v>
      </c>
      <c r="C30579">
        <f>(((Calculator!$C961-55)/10)*(((Calculator!$E961*0.02586)-1.3)/0.3))</f>
      </c>
    </row>
    <row r="30580" spans="1:3" x14ac:dyDescent="0.25">
      <c r="A30580">
        <v>961</v>
      </c>
      <c r="B30580" t="s">
        <v>64</v>
      </c>
      <c r="C30580">
        <f>(((Calculator!$C961-55)/10)*((MAX(Calculator!$F961,110)-130)/20))</f>
      </c>
    </row>
    <row r="30581" spans="1:3" x14ac:dyDescent="0.25">
      <c r="A30581">
        <v>961</v>
      </c>
      <c r="B30581" t="s">
        <v>65</v>
      </c>
      <c r="C30581">
        <f>(((Calculator!$C961-55)/10)*IF(Calculator!$G961="Yes",1,0))</f>
      </c>
    </row>
    <row r="30582" spans="1:3" x14ac:dyDescent="0.25">
      <c r="A30582">
        <v>961</v>
      </c>
      <c r="B30582" t="s">
        <v>66</v>
      </c>
      <c r="C30582">
        <f>(((Calculator!$C961-55)/10)*IF(Calculator!$H961="Yes",1,0))</f>
      </c>
    </row>
    <row r="30583" spans="1:3" x14ac:dyDescent="0.25">
      <c r="A30583">
        <v>961</v>
      </c>
      <c r="B30583" t="s">
        <v>67</v>
      </c>
      <c r="C30583">
        <f>(((Calculator!$C961-55)/10)*((MAX(Calculator!$I961,30)-30)/5))</f>
      </c>
    </row>
    <row r="30584" spans="1:3" x14ac:dyDescent="0.25">
      <c r="A30584">
        <v>961</v>
      </c>
      <c r="B30584" t="s">
        <v>68</v>
      </c>
      <c r="C30584">
        <f>(((Calculator!$C961-55)/10)*((MIN(Calculator!$J961,60)-60)/-15))</f>
      </c>
    </row>
    <row r="30585" spans="1:3" x14ac:dyDescent="0.25">
      <c r="A30585">
        <v>961</v>
      </c>
      <c r="B30585" t="s">
        <v>69</v>
      </c>
      <c r="C30585">
        <f>IF(AND(Calculator!$O961&lt;&gt;"",Calculator!$O961&gt;=4,Calculator!$O961&lt;=6),1,0)</f>
      </c>
    </row>
    <row r="30586" spans="1:3" x14ac:dyDescent="0.25">
      <c r="A30586">
        <v>961</v>
      </c>
      <c r="B30586" t="s">
        <v>70</v>
      </c>
      <c r="C30586">
        <f>IF(AND(Calculator!$O961&lt;&gt;"",Calculator!$O961&gt;=7,Calculator!$O961&lt;=10),1,0)</f>
      </c>
    </row>
    <row r="30587" spans="1:3" x14ac:dyDescent="0.25">
      <c r="A30587">
        <v>961</v>
      </c>
      <c r="B30587" t="s">
        <v>71</v>
      </c>
      <c r="C30587">
        <f>IF(Calculator!$O961="",1,0)</f>
      </c>
    </row>
    <row r="30588" spans="1:3" x14ac:dyDescent="0.25">
      <c r="A30588">
        <v>961</v>
      </c>
      <c r="B30588" t="s">
        <v>72</v>
      </c>
      <c r="C30588">
        <f>IF(OR(Calculator!$M961="",Calculator!$M961=0),0,LN(Calculator!$M961))</f>
      </c>
    </row>
    <row r="30589" spans="1:3" x14ac:dyDescent="0.25">
      <c r="A30589">
        <v>961</v>
      </c>
      <c r="B30589" t="s">
        <v>73</v>
      </c>
      <c r="C30589">
        <f>IF(Calculator!$M961="",1,0)</f>
      </c>
    </row>
    <row r="30590" spans="1:3" x14ac:dyDescent="0.25">
      <c r="A30590">
        <v>961</v>
      </c>
      <c r="B30590" t="s">
        <v>74</v>
      </c>
      <c r="C30590">
        <f>IF(Calculator!$N961="",0,(Calculator!$N961-5.3)*IF(Calculator!$G961="Yes",1,0))</f>
      </c>
    </row>
    <row r="30591" spans="1:3" x14ac:dyDescent="0.25">
      <c r="A30591">
        <v>961</v>
      </c>
      <c r="B30591" t="s">
        <v>75</v>
      </c>
      <c r="C30591">
        <f>IF(Calculator!$N961="",0,(Calculator!$N961-5.3)*(1-IF(Calculator!$G961="Yes",1,0)))</f>
      </c>
    </row>
    <row r="30592" spans="1:3" x14ac:dyDescent="0.25">
      <c r="A30592">
        <v>961</v>
      </c>
      <c r="B30592" t="s">
        <v>76</v>
      </c>
      <c r="C30592">
        <f>IF(Calculator!$N961="",1,0)</f>
      </c>
    </row>
    <row r="30593" spans="1:3" x14ac:dyDescent="0.25">
      <c r="A30593">
        <v>961</v>
      </c>
      <c r="B30593" t="s">
        <v>77</v>
      </c>
      <c r="C30593">
        <f>1</f>
      </c>
    </row>
    <row r="30594" spans="1:3" x14ac:dyDescent="0.25">
      <c r="A30594">
        <v>962</v>
      </c>
      <c r="B30594" t="s">
        <v>47</v>
      </c>
      <c r="C30594">
        <f>(Calculator!$C962-55)/10</f>
      </c>
    </row>
    <row r="30595" spans="1:3" x14ac:dyDescent="0.25">
      <c r="A30595">
        <v>962</v>
      </c>
      <c r="B30595" t="s">
        <v>48</v>
      </c>
      <c r="C30595">
        <f>((Calculator!$C962-55)/10)^2</f>
      </c>
    </row>
    <row r="30596" spans="1:3" x14ac:dyDescent="0.25">
      <c r="A30596">
        <v>962</v>
      </c>
      <c r="B30596" t="s">
        <v>49</v>
      </c>
      <c r="C30596">
        <f>((Calculator!$D962-Calculator!$E962)*0.02586)-3.5</f>
      </c>
    </row>
    <row r="30597" spans="1:3" x14ac:dyDescent="0.25">
      <c r="A30597">
        <v>962</v>
      </c>
      <c r="B30597" t="s">
        <v>50</v>
      </c>
      <c r="C30597">
        <f>((Calculator!$E962*0.02586)-1.3)/0.3</f>
      </c>
    </row>
    <row r="30598" spans="1:3" x14ac:dyDescent="0.25">
      <c r="A30598">
        <v>962</v>
      </c>
      <c r="B30598" t="s">
        <v>51</v>
      </c>
      <c r="C30598">
        <f>(MIN(Calculator!$F962,110)-110)/20</f>
      </c>
    </row>
    <row r="30599" spans="1:3" x14ac:dyDescent="0.25">
      <c r="A30599">
        <v>962</v>
      </c>
      <c r="B30599" t="s">
        <v>52</v>
      </c>
      <c r="C30599">
        <f>(MAX(Calculator!$F962,110)-130)/20</f>
      </c>
    </row>
    <row r="30600" spans="1:3" x14ac:dyDescent="0.25">
      <c r="A30600">
        <v>962</v>
      </c>
      <c r="B30600" t="s">
        <v>17</v>
      </c>
      <c r="C30600">
        <f>IF(Calculator!$G962="Yes",1,0)</f>
      </c>
    </row>
    <row r="30601" spans="1:3" x14ac:dyDescent="0.25">
      <c r="A30601">
        <v>962</v>
      </c>
      <c r="B30601" t="s">
        <v>53</v>
      </c>
      <c r="C30601">
        <f>IF(Calculator!$H962="Yes",1,0)</f>
      </c>
    </row>
    <row r="30602" spans="1:3" x14ac:dyDescent="0.25">
      <c r="A30602">
        <v>962</v>
      </c>
      <c r="B30602" t="s">
        <v>54</v>
      </c>
      <c r="C30602">
        <f>(MIN(Calculator!$I962,30)-25)/5</f>
      </c>
    </row>
    <row r="30603" spans="1:3" x14ac:dyDescent="0.25">
      <c r="A30603">
        <v>962</v>
      </c>
      <c r="B30603" t="s">
        <v>55</v>
      </c>
      <c r="C30603">
        <f>(MAX(Calculator!$I962,30)-30)/5</f>
      </c>
    </row>
    <row r="30604" spans="1:3" x14ac:dyDescent="0.25">
      <c r="A30604">
        <v>962</v>
      </c>
      <c r="B30604" t="s">
        <v>56</v>
      </c>
      <c r="C30604">
        <f>(MIN(Calculator!$J962,60)-60)/-15</f>
      </c>
    </row>
    <row r="30605" spans="1:3" x14ac:dyDescent="0.25">
      <c r="A30605">
        <v>962</v>
      </c>
      <c r="B30605" t="s">
        <v>57</v>
      </c>
      <c r="C30605">
        <f>(MAX(Calculator!$J962,60)-90)/-15</f>
      </c>
    </row>
    <row r="30606" spans="1:3" x14ac:dyDescent="0.25">
      <c r="A30606">
        <v>962</v>
      </c>
      <c r="B30606" t="s">
        <v>58</v>
      </c>
      <c r="C30606">
        <f>IF(Calculator!$K962="Yes",1,0)</f>
      </c>
    </row>
    <row r="30607" spans="1:3" x14ac:dyDescent="0.25">
      <c r="A30607">
        <v>962</v>
      </c>
      <c r="B30607" t="s">
        <v>59</v>
      </c>
      <c r="C30607">
        <f>IF(Calculator!$L962="Yes",1,0)</f>
      </c>
    </row>
    <row r="30608" spans="1:3" x14ac:dyDescent="0.25">
      <c r="A30608">
        <v>962</v>
      </c>
      <c r="B30608" t="s">
        <v>60</v>
      </c>
      <c r="C30608">
        <f>((MAX(Calculator!$F962,110)-130)/20)*IF(Calculator!$K962="Yes",1,0)</f>
      </c>
    </row>
    <row r="30609" spans="1:3" x14ac:dyDescent="0.25">
      <c r="A30609">
        <v>962</v>
      </c>
      <c r="B30609" t="s">
        <v>61</v>
      </c>
      <c r="C30609">
        <f>((((Calculator!$D962-Calculator!$E962)*0.02586)-3.5))*IF(Calculator!$L962="Yes",1,0)</f>
      </c>
    </row>
    <row r="30610" spans="1:3" x14ac:dyDescent="0.25">
      <c r="A30610">
        <v>962</v>
      </c>
      <c r="B30610" t="s">
        <v>62</v>
      </c>
      <c r="C30610">
        <f>(((Calculator!$C962-55)/10)*(((((Calculator!$D962-Calculator!$E962)*0.02586)-3.5))))</f>
      </c>
    </row>
    <row r="30611" spans="1:3" x14ac:dyDescent="0.25">
      <c r="A30611">
        <v>962</v>
      </c>
      <c r="B30611" t="s">
        <v>63</v>
      </c>
      <c r="C30611">
        <f>(((Calculator!$C962-55)/10)*(((Calculator!$E962*0.02586)-1.3)/0.3))</f>
      </c>
    </row>
    <row r="30612" spans="1:3" x14ac:dyDescent="0.25">
      <c r="A30612">
        <v>962</v>
      </c>
      <c r="B30612" t="s">
        <v>64</v>
      </c>
      <c r="C30612">
        <f>(((Calculator!$C962-55)/10)*((MAX(Calculator!$F962,110)-130)/20))</f>
      </c>
    </row>
    <row r="30613" spans="1:3" x14ac:dyDescent="0.25">
      <c r="A30613">
        <v>962</v>
      </c>
      <c r="B30613" t="s">
        <v>65</v>
      </c>
      <c r="C30613">
        <f>(((Calculator!$C962-55)/10)*IF(Calculator!$G962="Yes",1,0))</f>
      </c>
    </row>
    <row r="30614" spans="1:3" x14ac:dyDescent="0.25">
      <c r="A30614">
        <v>962</v>
      </c>
      <c r="B30614" t="s">
        <v>66</v>
      </c>
      <c r="C30614">
        <f>(((Calculator!$C962-55)/10)*IF(Calculator!$H962="Yes",1,0))</f>
      </c>
    </row>
    <row r="30615" spans="1:3" x14ac:dyDescent="0.25">
      <c r="A30615">
        <v>962</v>
      </c>
      <c r="B30615" t="s">
        <v>67</v>
      </c>
      <c r="C30615">
        <f>(((Calculator!$C962-55)/10)*((MAX(Calculator!$I962,30)-30)/5))</f>
      </c>
    </row>
    <row r="30616" spans="1:3" x14ac:dyDescent="0.25">
      <c r="A30616">
        <v>962</v>
      </c>
      <c r="B30616" t="s">
        <v>68</v>
      </c>
      <c r="C30616">
        <f>(((Calculator!$C962-55)/10)*((MIN(Calculator!$J962,60)-60)/-15))</f>
      </c>
    </row>
    <row r="30617" spans="1:3" x14ac:dyDescent="0.25">
      <c r="A30617">
        <v>962</v>
      </c>
      <c r="B30617" t="s">
        <v>69</v>
      </c>
      <c r="C30617">
        <f>IF(AND(Calculator!$O962&lt;&gt;"",Calculator!$O962&gt;=4,Calculator!$O962&lt;=6),1,0)</f>
      </c>
    </row>
    <row r="30618" spans="1:3" x14ac:dyDescent="0.25">
      <c r="A30618">
        <v>962</v>
      </c>
      <c r="B30618" t="s">
        <v>70</v>
      </c>
      <c r="C30618">
        <f>IF(AND(Calculator!$O962&lt;&gt;"",Calculator!$O962&gt;=7,Calculator!$O962&lt;=10),1,0)</f>
      </c>
    </row>
    <row r="30619" spans="1:3" x14ac:dyDescent="0.25">
      <c r="A30619">
        <v>962</v>
      </c>
      <c r="B30619" t="s">
        <v>71</v>
      </c>
      <c r="C30619">
        <f>IF(Calculator!$O962="",1,0)</f>
      </c>
    </row>
    <row r="30620" spans="1:3" x14ac:dyDescent="0.25">
      <c r="A30620">
        <v>962</v>
      </c>
      <c r="B30620" t="s">
        <v>72</v>
      </c>
      <c r="C30620">
        <f>IF(OR(Calculator!$M962="",Calculator!$M962=0),0,LN(Calculator!$M962))</f>
      </c>
    </row>
    <row r="30621" spans="1:3" x14ac:dyDescent="0.25">
      <c r="A30621">
        <v>962</v>
      </c>
      <c r="B30621" t="s">
        <v>73</v>
      </c>
      <c r="C30621">
        <f>IF(Calculator!$M962="",1,0)</f>
      </c>
    </row>
    <row r="30622" spans="1:3" x14ac:dyDescent="0.25">
      <c r="A30622">
        <v>962</v>
      </c>
      <c r="B30622" t="s">
        <v>74</v>
      </c>
      <c r="C30622">
        <f>IF(Calculator!$N962="",0,(Calculator!$N962-5.3)*IF(Calculator!$G962="Yes",1,0))</f>
      </c>
    </row>
    <row r="30623" spans="1:3" x14ac:dyDescent="0.25">
      <c r="A30623">
        <v>962</v>
      </c>
      <c r="B30623" t="s">
        <v>75</v>
      </c>
      <c r="C30623">
        <f>IF(Calculator!$N962="",0,(Calculator!$N962-5.3)*(1-IF(Calculator!$G962="Yes",1,0)))</f>
      </c>
    </row>
    <row r="30624" spans="1:3" x14ac:dyDescent="0.25">
      <c r="A30624">
        <v>962</v>
      </c>
      <c r="B30624" t="s">
        <v>76</v>
      </c>
      <c r="C30624">
        <f>IF(Calculator!$N962="",1,0)</f>
      </c>
    </row>
    <row r="30625" spans="1:3" x14ac:dyDescent="0.25">
      <c r="A30625">
        <v>962</v>
      </c>
      <c r="B30625" t="s">
        <v>77</v>
      </c>
      <c r="C30625">
        <f>1</f>
      </c>
    </row>
    <row r="30626" spans="1:3" x14ac:dyDescent="0.25">
      <c r="A30626">
        <v>963</v>
      </c>
      <c r="B30626" t="s">
        <v>47</v>
      </c>
      <c r="C30626">
        <f>(Calculator!$C963-55)/10</f>
      </c>
    </row>
    <row r="30627" spans="1:3" x14ac:dyDescent="0.25">
      <c r="A30627">
        <v>963</v>
      </c>
      <c r="B30627" t="s">
        <v>48</v>
      </c>
      <c r="C30627">
        <f>((Calculator!$C963-55)/10)^2</f>
      </c>
    </row>
    <row r="30628" spans="1:3" x14ac:dyDescent="0.25">
      <c r="A30628">
        <v>963</v>
      </c>
      <c r="B30628" t="s">
        <v>49</v>
      </c>
      <c r="C30628">
        <f>((Calculator!$D963-Calculator!$E963)*0.02586)-3.5</f>
      </c>
    </row>
    <row r="30629" spans="1:3" x14ac:dyDescent="0.25">
      <c r="A30629">
        <v>963</v>
      </c>
      <c r="B30629" t="s">
        <v>50</v>
      </c>
      <c r="C30629">
        <f>((Calculator!$E963*0.02586)-1.3)/0.3</f>
      </c>
    </row>
    <row r="30630" spans="1:3" x14ac:dyDescent="0.25">
      <c r="A30630">
        <v>963</v>
      </c>
      <c r="B30630" t="s">
        <v>51</v>
      </c>
      <c r="C30630">
        <f>(MIN(Calculator!$F963,110)-110)/20</f>
      </c>
    </row>
    <row r="30631" spans="1:3" x14ac:dyDescent="0.25">
      <c r="A30631">
        <v>963</v>
      </c>
      <c r="B30631" t="s">
        <v>52</v>
      </c>
      <c r="C30631">
        <f>(MAX(Calculator!$F963,110)-130)/20</f>
      </c>
    </row>
    <row r="30632" spans="1:3" x14ac:dyDescent="0.25">
      <c r="A30632">
        <v>963</v>
      </c>
      <c r="B30632" t="s">
        <v>17</v>
      </c>
      <c r="C30632">
        <f>IF(Calculator!$G963="Yes",1,0)</f>
      </c>
    </row>
    <row r="30633" spans="1:3" x14ac:dyDescent="0.25">
      <c r="A30633">
        <v>963</v>
      </c>
      <c r="B30633" t="s">
        <v>53</v>
      </c>
      <c r="C30633">
        <f>IF(Calculator!$H963="Yes",1,0)</f>
      </c>
    </row>
    <row r="30634" spans="1:3" x14ac:dyDescent="0.25">
      <c r="A30634">
        <v>963</v>
      </c>
      <c r="B30634" t="s">
        <v>54</v>
      </c>
      <c r="C30634">
        <f>(MIN(Calculator!$I963,30)-25)/5</f>
      </c>
    </row>
    <row r="30635" spans="1:3" x14ac:dyDescent="0.25">
      <c r="A30635">
        <v>963</v>
      </c>
      <c r="B30635" t="s">
        <v>55</v>
      </c>
      <c r="C30635">
        <f>(MAX(Calculator!$I963,30)-30)/5</f>
      </c>
    </row>
    <row r="30636" spans="1:3" x14ac:dyDescent="0.25">
      <c r="A30636">
        <v>963</v>
      </c>
      <c r="B30636" t="s">
        <v>56</v>
      </c>
      <c r="C30636">
        <f>(MIN(Calculator!$J963,60)-60)/-15</f>
      </c>
    </row>
    <row r="30637" spans="1:3" x14ac:dyDescent="0.25">
      <c r="A30637">
        <v>963</v>
      </c>
      <c r="B30637" t="s">
        <v>57</v>
      </c>
      <c r="C30637">
        <f>(MAX(Calculator!$J963,60)-90)/-15</f>
      </c>
    </row>
    <row r="30638" spans="1:3" x14ac:dyDescent="0.25">
      <c r="A30638">
        <v>963</v>
      </c>
      <c r="B30638" t="s">
        <v>58</v>
      </c>
      <c r="C30638">
        <f>IF(Calculator!$K963="Yes",1,0)</f>
      </c>
    </row>
    <row r="30639" spans="1:3" x14ac:dyDescent="0.25">
      <c r="A30639">
        <v>963</v>
      </c>
      <c r="B30639" t="s">
        <v>59</v>
      </c>
      <c r="C30639">
        <f>IF(Calculator!$L963="Yes",1,0)</f>
      </c>
    </row>
    <row r="30640" spans="1:3" x14ac:dyDescent="0.25">
      <c r="A30640">
        <v>963</v>
      </c>
      <c r="B30640" t="s">
        <v>60</v>
      </c>
      <c r="C30640">
        <f>((MAX(Calculator!$F963,110)-130)/20)*IF(Calculator!$K963="Yes",1,0)</f>
      </c>
    </row>
    <row r="30641" spans="1:3" x14ac:dyDescent="0.25">
      <c r="A30641">
        <v>963</v>
      </c>
      <c r="B30641" t="s">
        <v>61</v>
      </c>
      <c r="C30641">
        <f>((((Calculator!$D963-Calculator!$E963)*0.02586)-3.5))*IF(Calculator!$L963="Yes",1,0)</f>
      </c>
    </row>
    <row r="30642" spans="1:3" x14ac:dyDescent="0.25">
      <c r="A30642">
        <v>963</v>
      </c>
      <c r="B30642" t="s">
        <v>62</v>
      </c>
      <c r="C30642">
        <f>(((Calculator!$C963-55)/10)*(((((Calculator!$D963-Calculator!$E963)*0.02586)-3.5))))</f>
      </c>
    </row>
    <row r="30643" spans="1:3" x14ac:dyDescent="0.25">
      <c r="A30643">
        <v>963</v>
      </c>
      <c r="B30643" t="s">
        <v>63</v>
      </c>
      <c r="C30643">
        <f>(((Calculator!$C963-55)/10)*(((Calculator!$E963*0.02586)-1.3)/0.3))</f>
      </c>
    </row>
    <row r="30644" spans="1:3" x14ac:dyDescent="0.25">
      <c r="A30644">
        <v>963</v>
      </c>
      <c r="B30644" t="s">
        <v>64</v>
      </c>
      <c r="C30644">
        <f>(((Calculator!$C963-55)/10)*((MAX(Calculator!$F963,110)-130)/20))</f>
      </c>
    </row>
    <row r="30645" spans="1:3" x14ac:dyDescent="0.25">
      <c r="A30645">
        <v>963</v>
      </c>
      <c r="B30645" t="s">
        <v>65</v>
      </c>
      <c r="C30645">
        <f>(((Calculator!$C963-55)/10)*IF(Calculator!$G963="Yes",1,0))</f>
      </c>
    </row>
    <row r="30646" spans="1:3" x14ac:dyDescent="0.25">
      <c r="A30646">
        <v>963</v>
      </c>
      <c r="B30646" t="s">
        <v>66</v>
      </c>
      <c r="C30646">
        <f>(((Calculator!$C963-55)/10)*IF(Calculator!$H963="Yes",1,0))</f>
      </c>
    </row>
    <row r="30647" spans="1:3" x14ac:dyDescent="0.25">
      <c r="A30647">
        <v>963</v>
      </c>
      <c r="B30647" t="s">
        <v>67</v>
      </c>
      <c r="C30647">
        <f>(((Calculator!$C963-55)/10)*((MAX(Calculator!$I963,30)-30)/5))</f>
      </c>
    </row>
    <row r="30648" spans="1:3" x14ac:dyDescent="0.25">
      <c r="A30648">
        <v>963</v>
      </c>
      <c r="B30648" t="s">
        <v>68</v>
      </c>
      <c r="C30648">
        <f>(((Calculator!$C963-55)/10)*((MIN(Calculator!$J963,60)-60)/-15))</f>
      </c>
    </row>
    <row r="30649" spans="1:3" x14ac:dyDescent="0.25">
      <c r="A30649">
        <v>963</v>
      </c>
      <c r="B30649" t="s">
        <v>69</v>
      </c>
      <c r="C30649">
        <f>IF(AND(Calculator!$O963&lt;&gt;"",Calculator!$O963&gt;=4,Calculator!$O963&lt;=6),1,0)</f>
      </c>
    </row>
    <row r="30650" spans="1:3" x14ac:dyDescent="0.25">
      <c r="A30650">
        <v>963</v>
      </c>
      <c r="B30650" t="s">
        <v>70</v>
      </c>
      <c r="C30650">
        <f>IF(AND(Calculator!$O963&lt;&gt;"",Calculator!$O963&gt;=7,Calculator!$O963&lt;=10),1,0)</f>
      </c>
    </row>
    <row r="30651" spans="1:3" x14ac:dyDescent="0.25">
      <c r="A30651">
        <v>963</v>
      </c>
      <c r="B30651" t="s">
        <v>71</v>
      </c>
      <c r="C30651">
        <f>IF(Calculator!$O963="",1,0)</f>
      </c>
    </row>
    <row r="30652" spans="1:3" x14ac:dyDescent="0.25">
      <c r="A30652">
        <v>963</v>
      </c>
      <c r="B30652" t="s">
        <v>72</v>
      </c>
      <c r="C30652">
        <f>IF(OR(Calculator!$M963="",Calculator!$M963=0),0,LN(Calculator!$M963))</f>
      </c>
    </row>
    <row r="30653" spans="1:3" x14ac:dyDescent="0.25">
      <c r="A30653">
        <v>963</v>
      </c>
      <c r="B30653" t="s">
        <v>73</v>
      </c>
      <c r="C30653">
        <f>IF(Calculator!$M963="",1,0)</f>
      </c>
    </row>
    <row r="30654" spans="1:3" x14ac:dyDescent="0.25">
      <c r="A30654">
        <v>963</v>
      </c>
      <c r="B30654" t="s">
        <v>74</v>
      </c>
      <c r="C30654">
        <f>IF(Calculator!$N963="",0,(Calculator!$N963-5.3)*IF(Calculator!$G963="Yes",1,0))</f>
      </c>
    </row>
    <row r="30655" spans="1:3" x14ac:dyDescent="0.25">
      <c r="A30655">
        <v>963</v>
      </c>
      <c r="B30655" t="s">
        <v>75</v>
      </c>
      <c r="C30655">
        <f>IF(Calculator!$N963="",0,(Calculator!$N963-5.3)*(1-IF(Calculator!$G963="Yes",1,0)))</f>
      </c>
    </row>
    <row r="30656" spans="1:3" x14ac:dyDescent="0.25">
      <c r="A30656">
        <v>963</v>
      </c>
      <c r="B30656" t="s">
        <v>76</v>
      </c>
      <c r="C30656">
        <f>IF(Calculator!$N963="",1,0)</f>
      </c>
    </row>
    <row r="30657" spans="1:3" x14ac:dyDescent="0.25">
      <c r="A30657">
        <v>963</v>
      </c>
      <c r="B30657" t="s">
        <v>77</v>
      </c>
      <c r="C30657">
        <f>1</f>
      </c>
    </row>
    <row r="30658" spans="1:3" x14ac:dyDescent="0.25">
      <c r="A30658">
        <v>964</v>
      </c>
      <c r="B30658" t="s">
        <v>47</v>
      </c>
      <c r="C30658">
        <f>(Calculator!$C964-55)/10</f>
      </c>
    </row>
    <row r="30659" spans="1:3" x14ac:dyDescent="0.25">
      <c r="A30659">
        <v>964</v>
      </c>
      <c r="B30659" t="s">
        <v>48</v>
      </c>
      <c r="C30659">
        <f>((Calculator!$C964-55)/10)^2</f>
      </c>
    </row>
    <row r="30660" spans="1:3" x14ac:dyDescent="0.25">
      <c r="A30660">
        <v>964</v>
      </c>
      <c r="B30660" t="s">
        <v>49</v>
      </c>
      <c r="C30660">
        <f>((Calculator!$D964-Calculator!$E964)*0.02586)-3.5</f>
      </c>
    </row>
    <row r="30661" spans="1:3" x14ac:dyDescent="0.25">
      <c r="A30661">
        <v>964</v>
      </c>
      <c r="B30661" t="s">
        <v>50</v>
      </c>
      <c r="C30661">
        <f>((Calculator!$E964*0.02586)-1.3)/0.3</f>
      </c>
    </row>
    <row r="30662" spans="1:3" x14ac:dyDescent="0.25">
      <c r="A30662">
        <v>964</v>
      </c>
      <c r="B30662" t="s">
        <v>51</v>
      </c>
      <c r="C30662">
        <f>(MIN(Calculator!$F964,110)-110)/20</f>
      </c>
    </row>
    <row r="30663" spans="1:3" x14ac:dyDescent="0.25">
      <c r="A30663">
        <v>964</v>
      </c>
      <c r="B30663" t="s">
        <v>52</v>
      </c>
      <c r="C30663">
        <f>(MAX(Calculator!$F964,110)-130)/20</f>
      </c>
    </row>
    <row r="30664" spans="1:3" x14ac:dyDescent="0.25">
      <c r="A30664">
        <v>964</v>
      </c>
      <c r="B30664" t="s">
        <v>17</v>
      </c>
      <c r="C30664">
        <f>IF(Calculator!$G964="Yes",1,0)</f>
      </c>
    </row>
    <row r="30665" spans="1:3" x14ac:dyDescent="0.25">
      <c r="A30665">
        <v>964</v>
      </c>
      <c r="B30665" t="s">
        <v>53</v>
      </c>
      <c r="C30665">
        <f>IF(Calculator!$H964="Yes",1,0)</f>
      </c>
    </row>
    <row r="30666" spans="1:3" x14ac:dyDescent="0.25">
      <c r="A30666">
        <v>964</v>
      </c>
      <c r="B30666" t="s">
        <v>54</v>
      </c>
      <c r="C30666">
        <f>(MIN(Calculator!$I964,30)-25)/5</f>
      </c>
    </row>
    <row r="30667" spans="1:3" x14ac:dyDescent="0.25">
      <c r="A30667">
        <v>964</v>
      </c>
      <c r="B30667" t="s">
        <v>55</v>
      </c>
      <c r="C30667">
        <f>(MAX(Calculator!$I964,30)-30)/5</f>
      </c>
    </row>
    <row r="30668" spans="1:3" x14ac:dyDescent="0.25">
      <c r="A30668">
        <v>964</v>
      </c>
      <c r="B30668" t="s">
        <v>56</v>
      </c>
      <c r="C30668">
        <f>(MIN(Calculator!$J964,60)-60)/-15</f>
      </c>
    </row>
    <row r="30669" spans="1:3" x14ac:dyDescent="0.25">
      <c r="A30669">
        <v>964</v>
      </c>
      <c r="B30669" t="s">
        <v>57</v>
      </c>
      <c r="C30669">
        <f>(MAX(Calculator!$J964,60)-90)/-15</f>
      </c>
    </row>
    <row r="30670" spans="1:3" x14ac:dyDescent="0.25">
      <c r="A30670">
        <v>964</v>
      </c>
      <c r="B30670" t="s">
        <v>58</v>
      </c>
      <c r="C30670">
        <f>IF(Calculator!$K964="Yes",1,0)</f>
      </c>
    </row>
    <row r="30671" spans="1:3" x14ac:dyDescent="0.25">
      <c r="A30671">
        <v>964</v>
      </c>
      <c r="B30671" t="s">
        <v>59</v>
      </c>
      <c r="C30671">
        <f>IF(Calculator!$L964="Yes",1,0)</f>
      </c>
    </row>
    <row r="30672" spans="1:3" x14ac:dyDescent="0.25">
      <c r="A30672">
        <v>964</v>
      </c>
      <c r="B30672" t="s">
        <v>60</v>
      </c>
      <c r="C30672">
        <f>((MAX(Calculator!$F964,110)-130)/20)*IF(Calculator!$K964="Yes",1,0)</f>
      </c>
    </row>
    <row r="30673" spans="1:3" x14ac:dyDescent="0.25">
      <c r="A30673">
        <v>964</v>
      </c>
      <c r="B30673" t="s">
        <v>61</v>
      </c>
      <c r="C30673">
        <f>((((Calculator!$D964-Calculator!$E964)*0.02586)-3.5))*IF(Calculator!$L964="Yes",1,0)</f>
      </c>
    </row>
    <row r="30674" spans="1:3" x14ac:dyDescent="0.25">
      <c r="A30674">
        <v>964</v>
      </c>
      <c r="B30674" t="s">
        <v>62</v>
      </c>
      <c r="C30674">
        <f>(((Calculator!$C964-55)/10)*(((((Calculator!$D964-Calculator!$E964)*0.02586)-3.5))))</f>
      </c>
    </row>
    <row r="30675" spans="1:3" x14ac:dyDescent="0.25">
      <c r="A30675">
        <v>964</v>
      </c>
      <c r="B30675" t="s">
        <v>63</v>
      </c>
      <c r="C30675">
        <f>(((Calculator!$C964-55)/10)*(((Calculator!$E964*0.02586)-1.3)/0.3))</f>
      </c>
    </row>
    <row r="30676" spans="1:3" x14ac:dyDescent="0.25">
      <c r="A30676">
        <v>964</v>
      </c>
      <c r="B30676" t="s">
        <v>64</v>
      </c>
      <c r="C30676">
        <f>(((Calculator!$C964-55)/10)*((MAX(Calculator!$F964,110)-130)/20))</f>
      </c>
    </row>
    <row r="30677" spans="1:3" x14ac:dyDescent="0.25">
      <c r="A30677">
        <v>964</v>
      </c>
      <c r="B30677" t="s">
        <v>65</v>
      </c>
      <c r="C30677">
        <f>(((Calculator!$C964-55)/10)*IF(Calculator!$G964="Yes",1,0))</f>
      </c>
    </row>
    <row r="30678" spans="1:3" x14ac:dyDescent="0.25">
      <c r="A30678">
        <v>964</v>
      </c>
      <c r="B30678" t="s">
        <v>66</v>
      </c>
      <c r="C30678">
        <f>(((Calculator!$C964-55)/10)*IF(Calculator!$H964="Yes",1,0))</f>
      </c>
    </row>
    <row r="30679" spans="1:3" x14ac:dyDescent="0.25">
      <c r="A30679">
        <v>964</v>
      </c>
      <c r="B30679" t="s">
        <v>67</v>
      </c>
      <c r="C30679">
        <f>(((Calculator!$C964-55)/10)*((MAX(Calculator!$I964,30)-30)/5))</f>
      </c>
    </row>
    <row r="30680" spans="1:3" x14ac:dyDescent="0.25">
      <c r="A30680">
        <v>964</v>
      </c>
      <c r="B30680" t="s">
        <v>68</v>
      </c>
      <c r="C30680">
        <f>(((Calculator!$C964-55)/10)*((MIN(Calculator!$J964,60)-60)/-15))</f>
      </c>
    </row>
    <row r="30681" spans="1:3" x14ac:dyDescent="0.25">
      <c r="A30681">
        <v>964</v>
      </c>
      <c r="B30681" t="s">
        <v>69</v>
      </c>
      <c r="C30681">
        <f>IF(AND(Calculator!$O964&lt;&gt;"",Calculator!$O964&gt;=4,Calculator!$O964&lt;=6),1,0)</f>
      </c>
    </row>
    <row r="30682" spans="1:3" x14ac:dyDescent="0.25">
      <c r="A30682">
        <v>964</v>
      </c>
      <c r="B30682" t="s">
        <v>70</v>
      </c>
      <c r="C30682">
        <f>IF(AND(Calculator!$O964&lt;&gt;"",Calculator!$O964&gt;=7,Calculator!$O964&lt;=10),1,0)</f>
      </c>
    </row>
    <row r="30683" spans="1:3" x14ac:dyDescent="0.25">
      <c r="A30683">
        <v>964</v>
      </c>
      <c r="B30683" t="s">
        <v>71</v>
      </c>
      <c r="C30683">
        <f>IF(Calculator!$O964="",1,0)</f>
      </c>
    </row>
    <row r="30684" spans="1:3" x14ac:dyDescent="0.25">
      <c r="A30684">
        <v>964</v>
      </c>
      <c r="B30684" t="s">
        <v>72</v>
      </c>
      <c r="C30684">
        <f>IF(OR(Calculator!$M964="",Calculator!$M964=0),0,LN(Calculator!$M964))</f>
      </c>
    </row>
    <row r="30685" spans="1:3" x14ac:dyDescent="0.25">
      <c r="A30685">
        <v>964</v>
      </c>
      <c r="B30685" t="s">
        <v>73</v>
      </c>
      <c r="C30685">
        <f>IF(Calculator!$M964="",1,0)</f>
      </c>
    </row>
    <row r="30686" spans="1:3" x14ac:dyDescent="0.25">
      <c r="A30686">
        <v>964</v>
      </c>
      <c r="B30686" t="s">
        <v>74</v>
      </c>
      <c r="C30686">
        <f>IF(Calculator!$N964="",0,(Calculator!$N964-5.3)*IF(Calculator!$G964="Yes",1,0))</f>
      </c>
    </row>
    <row r="30687" spans="1:3" x14ac:dyDescent="0.25">
      <c r="A30687">
        <v>964</v>
      </c>
      <c r="B30687" t="s">
        <v>75</v>
      </c>
      <c r="C30687">
        <f>IF(Calculator!$N964="",0,(Calculator!$N964-5.3)*(1-IF(Calculator!$G964="Yes",1,0)))</f>
      </c>
    </row>
    <row r="30688" spans="1:3" x14ac:dyDescent="0.25">
      <c r="A30688">
        <v>964</v>
      </c>
      <c r="B30688" t="s">
        <v>76</v>
      </c>
      <c r="C30688">
        <f>IF(Calculator!$N964="",1,0)</f>
      </c>
    </row>
    <row r="30689" spans="1:3" x14ac:dyDescent="0.25">
      <c r="A30689">
        <v>964</v>
      </c>
      <c r="B30689" t="s">
        <v>77</v>
      </c>
      <c r="C30689">
        <f>1</f>
      </c>
    </row>
    <row r="30690" spans="1:3" x14ac:dyDescent="0.25">
      <c r="A30690">
        <v>965</v>
      </c>
      <c r="B30690" t="s">
        <v>47</v>
      </c>
      <c r="C30690">
        <f>(Calculator!$C965-55)/10</f>
      </c>
    </row>
    <row r="30691" spans="1:3" x14ac:dyDescent="0.25">
      <c r="A30691">
        <v>965</v>
      </c>
      <c r="B30691" t="s">
        <v>48</v>
      </c>
      <c r="C30691">
        <f>((Calculator!$C965-55)/10)^2</f>
      </c>
    </row>
    <row r="30692" spans="1:3" x14ac:dyDescent="0.25">
      <c r="A30692">
        <v>965</v>
      </c>
      <c r="B30692" t="s">
        <v>49</v>
      </c>
      <c r="C30692">
        <f>((Calculator!$D965-Calculator!$E965)*0.02586)-3.5</f>
      </c>
    </row>
    <row r="30693" spans="1:3" x14ac:dyDescent="0.25">
      <c r="A30693">
        <v>965</v>
      </c>
      <c r="B30693" t="s">
        <v>50</v>
      </c>
      <c r="C30693">
        <f>((Calculator!$E965*0.02586)-1.3)/0.3</f>
      </c>
    </row>
    <row r="30694" spans="1:3" x14ac:dyDescent="0.25">
      <c r="A30694">
        <v>965</v>
      </c>
      <c r="B30694" t="s">
        <v>51</v>
      </c>
      <c r="C30694">
        <f>(MIN(Calculator!$F965,110)-110)/20</f>
      </c>
    </row>
    <row r="30695" spans="1:3" x14ac:dyDescent="0.25">
      <c r="A30695">
        <v>965</v>
      </c>
      <c r="B30695" t="s">
        <v>52</v>
      </c>
      <c r="C30695">
        <f>(MAX(Calculator!$F965,110)-130)/20</f>
      </c>
    </row>
    <row r="30696" spans="1:3" x14ac:dyDescent="0.25">
      <c r="A30696">
        <v>965</v>
      </c>
      <c r="B30696" t="s">
        <v>17</v>
      </c>
      <c r="C30696">
        <f>IF(Calculator!$G965="Yes",1,0)</f>
      </c>
    </row>
    <row r="30697" spans="1:3" x14ac:dyDescent="0.25">
      <c r="A30697">
        <v>965</v>
      </c>
      <c r="B30697" t="s">
        <v>53</v>
      </c>
      <c r="C30697">
        <f>IF(Calculator!$H965="Yes",1,0)</f>
      </c>
    </row>
    <row r="30698" spans="1:3" x14ac:dyDescent="0.25">
      <c r="A30698">
        <v>965</v>
      </c>
      <c r="B30698" t="s">
        <v>54</v>
      </c>
      <c r="C30698">
        <f>(MIN(Calculator!$I965,30)-25)/5</f>
      </c>
    </row>
    <row r="30699" spans="1:3" x14ac:dyDescent="0.25">
      <c r="A30699">
        <v>965</v>
      </c>
      <c r="B30699" t="s">
        <v>55</v>
      </c>
      <c r="C30699">
        <f>(MAX(Calculator!$I965,30)-30)/5</f>
      </c>
    </row>
    <row r="30700" spans="1:3" x14ac:dyDescent="0.25">
      <c r="A30700">
        <v>965</v>
      </c>
      <c r="B30700" t="s">
        <v>56</v>
      </c>
      <c r="C30700">
        <f>(MIN(Calculator!$J965,60)-60)/-15</f>
      </c>
    </row>
    <row r="30701" spans="1:3" x14ac:dyDescent="0.25">
      <c r="A30701">
        <v>965</v>
      </c>
      <c r="B30701" t="s">
        <v>57</v>
      </c>
      <c r="C30701">
        <f>(MAX(Calculator!$J965,60)-90)/-15</f>
      </c>
    </row>
    <row r="30702" spans="1:3" x14ac:dyDescent="0.25">
      <c r="A30702">
        <v>965</v>
      </c>
      <c r="B30702" t="s">
        <v>58</v>
      </c>
      <c r="C30702">
        <f>IF(Calculator!$K965="Yes",1,0)</f>
      </c>
    </row>
    <row r="30703" spans="1:3" x14ac:dyDescent="0.25">
      <c r="A30703">
        <v>965</v>
      </c>
      <c r="B30703" t="s">
        <v>59</v>
      </c>
      <c r="C30703">
        <f>IF(Calculator!$L965="Yes",1,0)</f>
      </c>
    </row>
    <row r="30704" spans="1:3" x14ac:dyDescent="0.25">
      <c r="A30704">
        <v>965</v>
      </c>
      <c r="B30704" t="s">
        <v>60</v>
      </c>
      <c r="C30704">
        <f>((MAX(Calculator!$F965,110)-130)/20)*IF(Calculator!$K965="Yes",1,0)</f>
      </c>
    </row>
    <row r="30705" spans="1:3" x14ac:dyDescent="0.25">
      <c r="A30705">
        <v>965</v>
      </c>
      <c r="B30705" t="s">
        <v>61</v>
      </c>
      <c r="C30705">
        <f>((((Calculator!$D965-Calculator!$E965)*0.02586)-3.5))*IF(Calculator!$L965="Yes",1,0)</f>
      </c>
    </row>
    <row r="30706" spans="1:3" x14ac:dyDescent="0.25">
      <c r="A30706">
        <v>965</v>
      </c>
      <c r="B30706" t="s">
        <v>62</v>
      </c>
      <c r="C30706">
        <f>(((Calculator!$C965-55)/10)*(((((Calculator!$D965-Calculator!$E965)*0.02586)-3.5))))</f>
      </c>
    </row>
    <row r="30707" spans="1:3" x14ac:dyDescent="0.25">
      <c r="A30707">
        <v>965</v>
      </c>
      <c r="B30707" t="s">
        <v>63</v>
      </c>
      <c r="C30707">
        <f>(((Calculator!$C965-55)/10)*(((Calculator!$E965*0.02586)-1.3)/0.3))</f>
      </c>
    </row>
    <row r="30708" spans="1:3" x14ac:dyDescent="0.25">
      <c r="A30708">
        <v>965</v>
      </c>
      <c r="B30708" t="s">
        <v>64</v>
      </c>
      <c r="C30708">
        <f>(((Calculator!$C965-55)/10)*((MAX(Calculator!$F965,110)-130)/20))</f>
      </c>
    </row>
    <row r="30709" spans="1:3" x14ac:dyDescent="0.25">
      <c r="A30709">
        <v>965</v>
      </c>
      <c r="B30709" t="s">
        <v>65</v>
      </c>
      <c r="C30709">
        <f>(((Calculator!$C965-55)/10)*IF(Calculator!$G965="Yes",1,0))</f>
      </c>
    </row>
    <row r="30710" spans="1:3" x14ac:dyDescent="0.25">
      <c r="A30710">
        <v>965</v>
      </c>
      <c r="B30710" t="s">
        <v>66</v>
      </c>
      <c r="C30710">
        <f>(((Calculator!$C965-55)/10)*IF(Calculator!$H965="Yes",1,0))</f>
      </c>
    </row>
    <row r="30711" spans="1:3" x14ac:dyDescent="0.25">
      <c r="A30711">
        <v>965</v>
      </c>
      <c r="B30711" t="s">
        <v>67</v>
      </c>
      <c r="C30711">
        <f>(((Calculator!$C965-55)/10)*((MAX(Calculator!$I965,30)-30)/5))</f>
      </c>
    </row>
    <row r="30712" spans="1:3" x14ac:dyDescent="0.25">
      <c r="A30712">
        <v>965</v>
      </c>
      <c r="B30712" t="s">
        <v>68</v>
      </c>
      <c r="C30712">
        <f>(((Calculator!$C965-55)/10)*((MIN(Calculator!$J965,60)-60)/-15))</f>
      </c>
    </row>
    <row r="30713" spans="1:3" x14ac:dyDescent="0.25">
      <c r="A30713">
        <v>965</v>
      </c>
      <c r="B30713" t="s">
        <v>69</v>
      </c>
      <c r="C30713">
        <f>IF(AND(Calculator!$O965&lt;&gt;"",Calculator!$O965&gt;=4,Calculator!$O965&lt;=6),1,0)</f>
      </c>
    </row>
    <row r="30714" spans="1:3" x14ac:dyDescent="0.25">
      <c r="A30714">
        <v>965</v>
      </c>
      <c r="B30714" t="s">
        <v>70</v>
      </c>
      <c r="C30714">
        <f>IF(AND(Calculator!$O965&lt;&gt;"",Calculator!$O965&gt;=7,Calculator!$O965&lt;=10),1,0)</f>
      </c>
    </row>
    <row r="30715" spans="1:3" x14ac:dyDescent="0.25">
      <c r="A30715">
        <v>965</v>
      </c>
      <c r="B30715" t="s">
        <v>71</v>
      </c>
      <c r="C30715">
        <f>IF(Calculator!$O965="",1,0)</f>
      </c>
    </row>
    <row r="30716" spans="1:3" x14ac:dyDescent="0.25">
      <c r="A30716">
        <v>965</v>
      </c>
      <c r="B30716" t="s">
        <v>72</v>
      </c>
      <c r="C30716">
        <f>IF(OR(Calculator!$M965="",Calculator!$M965=0),0,LN(Calculator!$M965))</f>
      </c>
    </row>
    <row r="30717" spans="1:3" x14ac:dyDescent="0.25">
      <c r="A30717">
        <v>965</v>
      </c>
      <c r="B30717" t="s">
        <v>73</v>
      </c>
      <c r="C30717">
        <f>IF(Calculator!$M965="",1,0)</f>
      </c>
    </row>
    <row r="30718" spans="1:3" x14ac:dyDescent="0.25">
      <c r="A30718">
        <v>965</v>
      </c>
      <c r="B30718" t="s">
        <v>74</v>
      </c>
      <c r="C30718">
        <f>IF(Calculator!$N965="",0,(Calculator!$N965-5.3)*IF(Calculator!$G965="Yes",1,0))</f>
      </c>
    </row>
    <row r="30719" spans="1:3" x14ac:dyDescent="0.25">
      <c r="A30719">
        <v>965</v>
      </c>
      <c r="B30719" t="s">
        <v>75</v>
      </c>
      <c r="C30719">
        <f>IF(Calculator!$N965="",0,(Calculator!$N965-5.3)*(1-IF(Calculator!$G965="Yes",1,0)))</f>
      </c>
    </row>
    <row r="30720" spans="1:3" x14ac:dyDescent="0.25">
      <c r="A30720">
        <v>965</v>
      </c>
      <c r="B30720" t="s">
        <v>76</v>
      </c>
      <c r="C30720">
        <f>IF(Calculator!$N965="",1,0)</f>
      </c>
    </row>
    <row r="30721" spans="1:3" x14ac:dyDescent="0.25">
      <c r="A30721">
        <v>965</v>
      </c>
      <c r="B30721" t="s">
        <v>77</v>
      </c>
      <c r="C30721">
        <f>1</f>
      </c>
    </row>
    <row r="30722" spans="1:3" x14ac:dyDescent="0.25">
      <c r="A30722">
        <v>966</v>
      </c>
      <c r="B30722" t="s">
        <v>47</v>
      </c>
      <c r="C30722">
        <f>(Calculator!$C966-55)/10</f>
      </c>
    </row>
    <row r="30723" spans="1:3" x14ac:dyDescent="0.25">
      <c r="A30723">
        <v>966</v>
      </c>
      <c r="B30723" t="s">
        <v>48</v>
      </c>
      <c r="C30723">
        <f>((Calculator!$C966-55)/10)^2</f>
      </c>
    </row>
    <row r="30724" spans="1:3" x14ac:dyDescent="0.25">
      <c r="A30724">
        <v>966</v>
      </c>
      <c r="B30724" t="s">
        <v>49</v>
      </c>
      <c r="C30724">
        <f>((Calculator!$D966-Calculator!$E966)*0.02586)-3.5</f>
      </c>
    </row>
    <row r="30725" spans="1:3" x14ac:dyDescent="0.25">
      <c r="A30725">
        <v>966</v>
      </c>
      <c r="B30725" t="s">
        <v>50</v>
      </c>
      <c r="C30725">
        <f>((Calculator!$E966*0.02586)-1.3)/0.3</f>
      </c>
    </row>
    <row r="30726" spans="1:3" x14ac:dyDescent="0.25">
      <c r="A30726">
        <v>966</v>
      </c>
      <c r="B30726" t="s">
        <v>51</v>
      </c>
      <c r="C30726">
        <f>(MIN(Calculator!$F966,110)-110)/20</f>
      </c>
    </row>
    <row r="30727" spans="1:3" x14ac:dyDescent="0.25">
      <c r="A30727">
        <v>966</v>
      </c>
      <c r="B30727" t="s">
        <v>52</v>
      </c>
      <c r="C30727">
        <f>(MAX(Calculator!$F966,110)-130)/20</f>
      </c>
    </row>
    <row r="30728" spans="1:3" x14ac:dyDescent="0.25">
      <c r="A30728">
        <v>966</v>
      </c>
      <c r="B30728" t="s">
        <v>17</v>
      </c>
      <c r="C30728">
        <f>IF(Calculator!$G966="Yes",1,0)</f>
      </c>
    </row>
    <row r="30729" spans="1:3" x14ac:dyDescent="0.25">
      <c r="A30729">
        <v>966</v>
      </c>
      <c r="B30729" t="s">
        <v>53</v>
      </c>
      <c r="C30729">
        <f>IF(Calculator!$H966="Yes",1,0)</f>
      </c>
    </row>
    <row r="30730" spans="1:3" x14ac:dyDescent="0.25">
      <c r="A30730">
        <v>966</v>
      </c>
      <c r="B30730" t="s">
        <v>54</v>
      </c>
      <c r="C30730">
        <f>(MIN(Calculator!$I966,30)-25)/5</f>
      </c>
    </row>
    <row r="30731" spans="1:3" x14ac:dyDescent="0.25">
      <c r="A30731">
        <v>966</v>
      </c>
      <c r="B30731" t="s">
        <v>55</v>
      </c>
      <c r="C30731">
        <f>(MAX(Calculator!$I966,30)-30)/5</f>
      </c>
    </row>
    <row r="30732" spans="1:3" x14ac:dyDescent="0.25">
      <c r="A30732">
        <v>966</v>
      </c>
      <c r="B30732" t="s">
        <v>56</v>
      </c>
      <c r="C30732">
        <f>(MIN(Calculator!$J966,60)-60)/-15</f>
      </c>
    </row>
    <row r="30733" spans="1:3" x14ac:dyDescent="0.25">
      <c r="A30733">
        <v>966</v>
      </c>
      <c r="B30733" t="s">
        <v>57</v>
      </c>
      <c r="C30733">
        <f>(MAX(Calculator!$J966,60)-90)/-15</f>
      </c>
    </row>
    <row r="30734" spans="1:3" x14ac:dyDescent="0.25">
      <c r="A30734">
        <v>966</v>
      </c>
      <c r="B30734" t="s">
        <v>58</v>
      </c>
      <c r="C30734">
        <f>IF(Calculator!$K966="Yes",1,0)</f>
      </c>
    </row>
    <row r="30735" spans="1:3" x14ac:dyDescent="0.25">
      <c r="A30735">
        <v>966</v>
      </c>
      <c r="B30735" t="s">
        <v>59</v>
      </c>
      <c r="C30735">
        <f>IF(Calculator!$L966="Yes",1,0)</f>
      </c>
    </row>
    <row r="30736" spans="1:3" x14ac:dyDescent="0.25">
      <c r="A30736">
        <v>966</v>
      </c>
      <c r="B30736" t="s">
        <v>60</v>
      </c>
      <c r="C30736">
        <f>((MAX(Calculator!$F966,110)-130)/20)*IF(Calculator!$K966="Yes",1,0)</f>
      </c>
    </row>
    <row r="30737" spans="1:3" x14ac:dyDescent="0.25">
      <c r="A30737">
        <v>966</v>
      </c>
      <c r="B30737" t="s">
        <v>61</v>
      </c>
      <c r="C30737">
        <f>((((Calculator!$D966-Calculator!$E966)*0.02586)-3.5))*IF(Calculator!$L966="Yes",1,0)</f>
      </c>
    </row>
    <row r="30738" spans="1:3" x14ac:dyDescent="0.25">
      <c r="A30738">
        <v>966</v>
      </c>
      <c r="B30738" t="s">
        <v>62</v>
      </c>
      <c r="C30738">
        <f>(((Calculator!$C966-55)/10)*(((((Calculator!$D966-Calculator!$E966)*0.02586)-3.5))))</f>
      </c>
    </row>
    <row r="30739" spans="1:3" x14ac:dyDescent="0.25">
      <c r="A30739">
        <v>966</v>
      </c>
      <c r="B30739" t="s">
        <v>63</v>
      </c>
      <c r="C30739">
        <f>(((Calculator!$C966-55)/10)*(((Calculator!$E966*0.02586)-1.3)/0.3))</f>
      </c>
    </row>
    <row r="30740" spans="1:3" x14ac:dyDescent="0.25">
      <c r="A30740">
        <v>966</v>
      </c>
      <c r="B30740" t="s">
        <v>64</v>
      </c>
      <c r="C30740">
        <f>(((Calculator!$C966-55)/10)*((MAX(Calculator!$F966,110)-130)/20))</f>
      </c>
    </row>
    <row r="30741" spans="1:3" x14ac:dyDescent="0.25">
      <c r="A30741">
        <v>966</v>
      </c>
      <c r="B30741" t="s">
        <v>65</v>
      </c>
      <c r="C30741">
        <f>(((Calculator!$C966-55)/10)*IF(Calculator!$G966="Yes",1,0))</f>
      </c>
    </row>
    <row r="30742" spans="1:3" x14ac:dyDescent="0.25">
      <c r="A30742">
        <v>966</v>
      </c>
      <c r="B30742" t="s">
        <v>66</v>
      </c>
      <c r="C30742">
        <f>(((Calculator!$C966-55)/10)*IF(Calculator!$H966="Yes",1,0))</f>
      </c>
    </row>
    <row r="30743" spans="1:3" x14ac:dyDescent="0.25">
      <c r="A30743">
        <v>966</v>
      </c>
      <c r="B30743" t="s">
        <v>67</v>
      </c>
      <c r="C30743">
        <f>(((Calculator!$C966-55)/10)*((MAX(Calculator!$I966,30)-30)/5))</f>
      </c>
    </row>
    <row r="30744" spans="1:3" x14ac:dyDescent="0.25">
      <c r="A30744">
        <v>966</v>
      </c>
      <c r="B30744" t="s">
        <v>68</v>
      </c>
      <c r="C30744">
        <f>(((Calculator!$C966-55)/10)*((MIN(Calculator!$J966,60)-60)/-15))</f>
      </c>
    </row>
    <row r="30745" spans="1:3" x14ac:dyDescent="0.25">
      <c r="A30745">
        <v>966</v>
      </c>
      <c r="B30745" t="s">
        <v>69</v>
      </c>
      <c r="C30745">
        <f>IF(AND(Calculator!$O966&lt;&gt;"",Calculator!$O966&gt;=4,Calculator!$O966&lt;=6),1,0)</f>
      </c>
    </row>
    <row r="30746" spans="1:3" x14ac:dyDescent="0.25">
      <c r="A30746">
        <v>966</v>
      </c>
      <c r="B30746" t="s">
        <v>70</v>
      </c>
      <c r="C30746">
        <f>IF(AND(Calculator!$O966&lt;&gt;"",Calculator!$O966&gt;=7,Calculator!$O966&lt;=10),1,0)</f>
      </c>
    </row>
    <row r="30747" spans="1:3" x14ac:dyDescent="0.25">
      <c r="A30747">
        <v>966</v>
      </c>
      <c r="B30747" t="s">
        <v>71</v>
      </c>
      <c r="C30747">
        <f>IF(Calculator!$O966="",1,0)</f>
      </c>
    </row>
    <row r="30748" spans="1:3" x14ac:dyDescent="0.25">
      <c r="A30748">
        <v>966</v>
      </c>
      <c r="B30748" t="s">
        <v>72</v>
      </c>
      <c r="C30748">
        <f>IF(OR(Calculator!$M966="",Calculator!$M966=0),0,LN(Calculator!$M966))</f>
      </c>
    </row>
    <row r="30749" spans="1:3" x14ac:dyDescent="0.25">
      <c r="A30749">
        <v>966</v>
      </c>
      <c r="B30749" t="s">
        <v>73</v>
      </c>
      <c r="C30749">
        <f>IF(Calculator!$M966="",1,0)</f>
      </c>
    </row>
    <row r="30750" spans="1:3" x14ac:dyDescent="0.25">
      <c r="A30750">
        <v>966</v>
      </c>
      <c r="B30750" t="s">
        <v>74</v>
      </c>
      <c r="C30750">
        <f>IF(Calculator!$N966="",0,(Calculator!$N966-5.3)*IF(Calculator!$G966="Yes",1,0))</f>
      </c>
    </row>
    <row r="30751" spans="1:3" x14ac:dyDescent="0.25">
      <c r="A30751">
        <v>966</v>
      </c>
      <c r="B30751" t="s">
        <v>75</v>
      </c>
      <c r="C30751">
        <f>IF(Calculator!$N966="",0,(Calculator!$N966-5.3)*(1-IF(Calculator!$G966="Yes",1,0)))</f>
      </c>
    </row>
    <row r="30752" spans="1:3" x14ac:dyDescent="0.25">
      <c r="A30752">
        <v>966</v>
      </c>
      <c r="B30752" t="s">
        <v>76</v>
      </c>
      <c r="C30752">
        <f>IF(Calculator!$N966="",1,0)</f>
      </c>
    </row>
    <row r="30753" spans="1:3" x14ac:dyDescent="0.25">
      <c r="A30753">
        <v>966</v>
      </c>
      <c r="B30753" t="s">
        <v>77</v>
      </c>
      <c r="C30753">
        <f>1</f>
      </c>
    </row>
    <row r="30754" spans="1:3" x14ac:dyDescent="0.25">
      <c r="A30754">
        <v>967</v>
      </c>
      <c r="B30754" t="s">
        <v>47</v>
      </c>
      <c r="C30754">
        <f>(Calculator!$C967-55)/10</f>
      </c>
    </row>
    <row r="30755" spans="1:3" x14ac:dyDescent="0.25">
      <c r="A30755">
        <v>967</v>
      </c>
      <c r="B30755" t="s">
        <v>48</v>
      </c>
      <c r="C30755">
        <f>((Calculator!$C967-55)/10)^2</f>
      </c>
    </row>
    <row r="30756" spans="1:3" x14ac:dyDescent="0.25">
      <c r="A30756">
        <v>967</v>
      </c>
      <c r="B30756" t="s">
        <v>49</v>
      </c>
      <c r="C30756">
        <f>((Calculator!$D967-Calculator!$E967)*0.02586)-3.5</f>
      </c>
    </row>
    <row r="30757" spans="1:3" x14ac:dyDescent="0.25">
      <c r="A30757">
        <v>967</v>
      </c>
      <c r="B30757" t="s">
        <v>50</v>
      </c>
      <c r="C30757">
        <f>((Calculator!$E967*0.02586)-1.3)/0.3</f>
      </c>
    </row>
    <row r="30758" spans="1:3" x14ac:dyDescent="0.25">
      <c r="A30758">
        <v>967</v>
      </c>
      <c r="B30758" t="s">
        <v>51</v>
      </c>
      <c r="C30758">
        <f>(MIN(Calculator!$F967,110)-110)/20</f>
      </c>
    </row>
    <row r="30759" spans="1:3" x14ac:dyDescent="0.25">
      <c r="A30759">
        <v>967</v>
      </c>
      <c r="B30759" t="s">
        <v>52</v>
      </c>
      <c r="C30759">
        <f>(MAX(Calculator!$F967,110)-130)/20</f>
      </c>
    </row>
    <row r="30760" spans="1:3" x14ac:dyDescent="0.25">
      <c r="A30760">
        <v>967</v>
      </c>
      <c r="B30760" t="s">
        <v>17</v>
      </c>
      <c r="C30760">
        <f>IF(Calculator!$G967="Yes",1,0)</f>
      </c>
    </row>
    <row r="30761" spans="1:3" x14ac:dyDescent="0.25">
      <c r="A30761">
        <v>967</v>
      </c>
      <c r="B30761" t="s">
        <v>53</v>
      </c>
      <c r="C30761">
        <f>IF(Calculator!$H967="Yes",1,0)</f>
      </c>
    </row>
    <row r="30762" spans="1:3" x14ac:dyDescent="0.25">
      <c r="A30762">
        <v>967</v>
      </c>
      <c r="B30762" t="s">
        <v>54</v>
      </c>
      <c r="C30762">
        <f>(MIN(Calculator!$I967,30)-25)/5</f>
      </c>
    </row>
    <row r="30763" spans="1:3" x14ac:dyDescent="0.25">
      <c r="A30763">
        <v>967</v>
      </c>
      <c r="B30763" t="s">
        <v>55</v>
      </c>
      <c r="C30763">
        <f>(MAX(Calculator!$I967,30)-30)/5</f>
      </c>
    </row>
    <row r="30764" spans="1:3" x14ac:dyDescent="0.25">
      <c r="A30764">
        <v>967</v>
      </c>
      <c r="B30764" t="s">
        <v>56</v>
      </c>
      <c r="C30764">
        <f>(MIN(Calculator!$J967,60)-60)/-15</f>
      </c>
    </row>
    <row r="30765" spans="1:3" x14ac:dyDescent="0.25">
      <c r="A30765">
        <v>967</v>
      </c>
      <c r="B30765" t="s">
        <v>57</v>
      </c>
      <c r="C30765">
        <f>(MAX(Calculator!$J967,60)-90)/-15</f>
      </c>
    </row>
    <row r="30766" spans="1:3" x14ac:dyDescent="0.25">
      <c r="A30766">
        <v>967</v>
      </c>
      <c r="B30766" t="s">
        <v>58</v>
      </c>
      <c r="C30766">
        <f>IF(Calculator!$K967="Yes",1,0)</f>
      </c>
    </row>
    <row r="30767" spans="1:3" x14ac:dyDescent="0.25">
      <c r="A30767">
        <v>967</v>
      </c>
      <c r="B30767" t="s">
        <v>59</v>
      </c>
      <c r="C30767">
        <f>IF(Calculator!$L967="Yes",1,0)</f>
      </c>
    </row>
    <row r="30768" spans="1:3" x14ac:dyDescent="0.25">
      <c r="A30768">
        <v>967</v>
      </c>
      <c r="B30768" t="s">
        <v>60</v>
      </c>
      <c r="C30768">
        <f>((MAX(Calculator!$F967,110)-130)/20)*IF(Calculator!$K967="Yes",1,0)</f>
      </c>
    </row>
    <row r="30769" spans="1:3" x14ac:dyDescent="0.25">
      <c r="A30769">
        <v>967</v>
      </c>
      <c r="B30769" t="s">
        <v>61</v>
      </c>
      <c r="C30769">
        <f>((((Calculator!$D967-Calculator!$E967)*0.02586)-3.5))*IF(Calculator!$L967="Yes",1,0)</f>
      </c>
    </row>
    <row r="30770" spans="1:3" x14ac:dyDescent="0.25">
      <c r="A30770">
        <v>967</v>
      </c>
      <c r="B30770" t="s">
        <v>62</v>
      </c>
      <c r="C30770">
        <f>(((Calculator!$C967-55)/10)*(((((Calculator!$D967-Calculator!$E967)*0.02586)-3.5))))</f>
      </c>
    </row>
    <row r="30771" spans="1:3" x14ac:dyDescent="0.25">
      <c r="A30771">
        <v>967</v>
      </c>
      <c r="B30771" t="s">
        <v>63</v>
      </c>
      <c r="C30771">
        <f>(((Calculator!$C967-55)/10)*(((Calculator!$E967*0.02586)-1.3)/0.3))</f>
      </c>
    </row>
    <row r="30772" spans="1:3" x14ac:dyDescent="0.25">
      <c r="A30772">
        <v>967</v>
      </c>
      <c r="B30772" t="s">
        <v>64</v>
      </c>
      <c r="C30772">
        <f>(((Calculator!$C967-55)/10)*((MAX(Calculator!$F967,110)-130)/20))</f>
      </c>
    </row>
    <row r="30773" spans="1:3" x14ac:dyDescent="0.25">
      <c r="A30773">
        <v>967</v>
      </c>
      <c r="B30773" t="s">
        <v>65</v>
      </c>
      <c r="C30773">
        <f>(((Calculator!$C967-55)/10)*IF(Calculator!$G967="Yes",1,0))</f>
      </c>
    </row>
    <row r="30774" spans="1:3" x14ac:dyDescent="0.25">
      <c r="A30774">
        <v>967</v>
      </c>
      <c r="B30774" t="s">
        <v>66</v>
      </c>
      <c r="C30774">
        <f>(((Calculator!$C967-55)/10)*IF(Calculator!$H967="Yes",1,0))</f>
      </c>
    </row>
    <row r="30775" spans="1:3" x14ac:dyDescent="0.25">
      <c r="A30775">
        <v>967</v>
      </c>
      <c r="B30775" t="s">
        <v>67</v>
      </c>
      <c r="C30775">
        <f>(((Calculator!$C967-55)/10)*((MAX(Calculator!$I967,30)-30)/5))</f>
      </c>
    </row>
    <row r="30776" spans="1:3" x14ac:dyDescent="0.25">
      <c r="A30776">
        <v>967</v>
      </c>
      <c r="B30776" t="s">
        <v>68</v>
      </c>
      <c r="C30776">
        <f>(((Calculator!$C967-55)/10)*((MIN(Calculator!$J967,60)-60)/-15))</f>
      </c>
    </row>
    <row r="30777" spans="1:3" x14ac:dyDescent="0.25">
      <c r="A30777">
        <v>967</v>
      </c>
      <c r="B30777" t="s">
        <v>69</v>
      </c>
      <c r="C30777">
        <f>IF(AND(Calculator!$O967&lt;&gt;"",Calculator!$O967&gt;=4,Calculator!$O967&lt;=6),1,0)</f>
      </c>
    </row>
    <row r="30778" spans="1:3" x14ac:dyDescent="0.25">
      <c r="A30778">
        <v>967</v>
      </c>
      <c r="B30778" t="s">
        <v>70</v>
      </c>
      <c r="C30778">
        <f>IF(AND(Calculator!$O967&lt;&gt;"",Calculator!$O967&gt;=7,Calculator!$O967&lt;=10),1,0)</f>
      </c>
    </row>
    <row r="30779" spans="1:3" x14ac:dyDescent="0.25">
      <c r="A30779">
        <v>967</v>
      </c>
      <c r="B30779" t="s">
        <v>71</v>
      </c>
      <c r="C30779">
        <f>IF(Calculator!$O967="",1,0)</f>
      </c>
    </row>
    <row r="30780" spans="1:3" x14ac:dyDescent="0.25">
      <c r="A30780">
        <v>967</v>
      </c>
      <c r="B30780" t="s">
        <v>72</v>
      </c>
      <c r="C30780">
        <f>IF(OR(Calculator!$M967="",Calculator!$M967=0),0,LN(Calculator!$M967))</f>
      </c>
    </row>
    <row r="30781" spans="1:3" x14ac:dyDescent="0.25">
      <c r="A30781">
        <v>967</v>
      </c>
      <c r="B30781" t="s">
        <v>73</v>
      </c>
      <c r="C30781">
        <f>IF(Calculator!$M967="",1,0)</f>
      </c>
    </row>
    <row r="30782" spans="1:3" x14ac:dyDescent="0.25">
      <c r="A30782">
        <v>967</v>
      </c>
      <c r="B30782" t="s">
        <v>74</v>
      </c>
      <c r="C30782">
        <f>IF(Calculator!$N967="",0,(Calculator!$N967-5.3)*IF(Calculator!$G967="Yes",1,0))</f>
      </c>
    </row>
    <row r="30783" spans="1:3" x14ac:dyDescent="0.25">
      <c r="A30783">
        <v>967</v>
      </c>
      <c r="B30783" t="s">
        <v>75</v>
      </c>
      <c r="C30783">
        <f>IF(Calculator!$N967="",0,(Calculator!$N967-5.3)*(1-IF(Calculator!$G967="Yes",1,0)))</f>
      </c>
    </row>
    <row r="30784" spans="1:3" x14ac:dyDescent="0.25">
      <c r="A30784">
        <v>967</v>
      </c>
      <c r="B30784" t="s">
        <v>76</v>
      </c>
      <c r="C30784">
        <f>IF(Calculator!$N967="",1,0)</f>
      </c>
    </row>
    <row r="30785" spans="1:3" x14ac:dyDescent="0.25">
      <c r="A30785">
        <v>967</v>
      </c>
      <c r="B30785" t="s">
        <v>77</v>
      </c>
      <c r="C30785">
        <f>1</f>
      </c>
    </row>
    <row r="30786" spans="1:3" x14ac:dyDescent="0.25">
      <c r="A30786">
        <v>968</v>
      </c>
      <c r="B30786" t="s">
        <v>47</v>
      </c>
      <c r="C30786">
        <f>(Calculator!$C968-55)/10</f>
      </c>
    </row>
    <row r="30787" spans="1:3" x14ac:dyDescent="0.25">
      <c r="A30787">
        <v>968</v>
      </c>
      <c r="B30787" t="s">
        <v>48</v>
      </c>
      <c r="C30787">
        <f>((Calculator!$C968-55)/10)^2</f>
      </c>
    </row>
    <row r="30788" spans="1:3" x14ac:dyDescent="0.25">
      <c r="A30788">
        <v>968</v>
      </c>
      <c r="B30788" t="s">
        <v>49</v>
      </c>
      <c r="C30788">
        <f>((Calculator!$D968-Calculator!$E968)*0.02586)-3.5</f>
      </c>
    </row>
    <row r="30789" spans="1:3" x14ac:dyDescent="0.25">
      <c r="A30789">
        <v>968</v>
      </c>
      <c r="B30789" t="s">
        <v>50</v>
      </c>
      <c r="C30789">
        <f>((Calculator!$E968*0.02586)-1.3)/0.3</f>
      </c>
    </row>
    <row r="30790" spans="1:3" x14ac:dyDescent="0.25">
      <c r="A30790">
        <v>968</v>
      </c>
      <c r="B30790" t="s">
        <v>51</v>
      </c>
      <c r="C30790">
        <f>(MIN(Calculator!$F968,110)-110)/20</f>
      </c>
    </row>
    <row r="30791" spans="1:3" x14ac:dyDescent="0.25">
      <c r="A30791">
        <v>968</v>
      </c>
      <c r="B30791" t="s">
        <v>52</v>
      </c>
      <c r="C30791">
        <f>(MAX(Calculator!$F968,110)-130)/20</f>
      </c>
    </row>
    <row r="30792" spans="1:3" x14ac:dyDescent="0.25">
      <c r="A30792">
        <v>968</v>
      </c>
      <c r="B30792" t="s">
        <v>17</v>
      </c>
      <c r="C30792">
        <f>IF(Calculator!$G968="Yes",1,0)</f>
      </c>
    </row>
    <row r="30793" spans="1:3" x14ac:dyDescent="0.25">
      <c r="A30793">
        <v>968</v>
      </c>
      <c r="B30793" t="s">
        <v>53</v>
      </c>
      <c r="C30793">
        <f>IF(Calculator!$H968="Yes",1,0)</f>
      </c>
    </row>
    <row r="30794" spans="1:3" x14ac:dyDescent="0.25">
      <c r="A30794">
        <v>968</v>
      </c>
      <c r="B30794" t="s">
        <v>54</v>
      </c>
      <c r="C30794">
        <f>(MIN(Calculator!$I968,30)-25)/5</f>
      </c>
    </row>
    <row r="30795" spans="1:3" x14ac:dyDescent="0.25">
      <c r="A30795">
        <v>968</v>
      </c>
      <c r="B30795" t="s">
        <v>55</v>
      </c>
      <c r="C30795">
        <f>(MAX(Calculator!$I968,30)-30)/5</f>
      </c>
    </row>
    <row r="30796" spans="1:3" x14ac:dyDescent="0.25">
      <c r="A30796">
        <v>968</v>
      </c>
      <c r="B30796" t="s">
        <v>56</v>
      </c>
      <c r="C30796">
        <f>(MIN(Calculator!$J968,60)-60)/-15</f>
      </c>
    </row>
    <row r="30797" spans="1:3" x14ac:dyDescent="0.25">
      <c r="A30797">
        <v>968</v>
      </c>
      <c r="B30797" t="s">
        <v>57</v>
      </c>
      <c r="C30797">
        <f>(MAX(Calculator!$J968,60)-90)/-15</f>
      </c>
    </row>
    <row r="30798" spans="1:3" x14ac:dyDescent="0.25">
      <c r="A30798">
        <v>968</v>
      </c>
      <c r="B30798" t="s">
        <v>58</v>
      </c>
      <c r="C30798">
        <f>IF(Calculator!$K968="Yes",1,0)</f>
      </c>
    </row>
    <row r="30799" spans="1:3" x14ac:dyDescent="0.25">
      <c r="A30799">
        <v>968</v>
      </c>
      <c r="B30799" t="s">
        <v>59</v>
      </c>
      <c r="C30799">
        <f>IF(Calculator!$L968="Yes",1,0)</f>
      </c>
    </row>
    <row r="30800" spans="1:3" x14ac:dyDescent="0.25">
      <c r="A30800">
        <v>968</v>
      </c>
      <c r="B30800" t="s">
        <v>60</v>
      </c>
      <c r="C30800">
        <f>((MAX(Calculator!$F968,110)-130)/20)*IF(Calculator!$K968="Yes",1,0)</f>
      </c>
    </row>
    <row r="30801" spans="1:3" x14ac:dyDescent="0.25">
      <c r="A30801">
        <v>968</v>
      </c>
      <c r="B30801" t="s">
        <v>61</v>
      </c>
      <c r="C30801">
        <f>((((Calculator!$D968-Calculator!$E968)*0.02586)-3.5))*IF(Calculator!$L968="Yes",1,0)</f>
      </c>
    </row>
    <row r="30802" spans="1:3" x14ac:dyDescent="0.25">
      <c r="A30802">
        <v>968</v>
      </c>
      <c r="B30802" t="s">
        <v>62</v>
      </c>
      <c r="C30802">
        <f>(((Calculator!$C968-55)/10)*(((((Calculator!$D968-Calculator!$E968)*0.02586)-3.5))))</f>
      </c>
    </row>
    <row r="30803" spans="1:3" x14ac:dyDescent="0.25">
      <c r="A30803">
        <v>968</v>
      </c>
      <c r="B30803" t="s">
        <v>63</v>
      </c>
      <c r="C30803">
        <f>(((Calculator!$C968-55)/10)*(((Calculator!$E968*0.02586)-1.3)/0.3))</f>
      </c>
    </row>
    <row r="30804" spans="1:3" x14ac:dyDescent="0.25">
      <c r="A30804">
        <v>968</v>
      </c>
      <c r="B30804" t="s">
        <v>64</v>
      </c>
      <c r="C30804">
        <f>(((Calculator!$C968-55)/10)*((MAX(Calculator!$F968,110)-130)/20))</f>
      </c>
    </row>
    <row r="30805" spans="1:3" x14ac:dyDescent="0.25">
      <c r="A30805">
        <v>968</v>
      </c>
      <c r="B30805" t="s">
        <v>65</v>
      </c>
      <c r="C30805">
        <f>(((Calculator!$C968-55)/10)*IF(Calculator!$G968="Yes",1,0))</f>
      </c>
    </row>
    <row r="30806" spans="1:3" x14ac:dyDescent="0.25">
      <c r="A30806">
        <v>968</v>
      </c>
      <c r="B30806" t="s">
        <v>66</v>
      </c>
      <c r="C30806">
        <f>(((Calculator!$C968-55)/10)*IF(Calculator!$H968="Yes",1,0))</f>
      </c>
    </row>
    <row r="30807" spans="1:3" x14ac:dyDescent="0.25">
      <c r="A30807">
        <v>968</v>
      </c>
      <c r="B30807" t="s">
        <v>67</v>
      </c>
      <c r="C30807">
        <f>(((Calculator!$C968-55)/10)*((MAX(Calculator!$I968,30)-30)/5))</f>
      </c>
    </row>
    <row r="30808" spans="1:3" x14ac:dyDescent="0.25">
      <c r="A30808">
        <v>968</v>
      </c>
      <c r="B30808" t="s">
        <v>68</v>
      </c>
      <c r="C30808">
        <f>(((Calculator!$C968-55)/10)*((MIN(Calculator!$J968,60)-60)/-15))</f>
      </c>
    </row>
    <row r="30809" spans="1:3" x14ac:dyDescent="0.25">
      <c r="A30809">
        <v>968</v>
      </c>
      <c r="B30809" t="s">
        <v>69</v>
      </c>
      <c r="C30809">
        <f>IF(AND(Calculator!$O968&lt;&gt;"",Calculator!$O968&gt;=4,Calculator!$O968&lt;=6),1,0)</f>
      </c>
    </row>
    <row r="30810" spans="1:3" x14ac:dyDescent="0.25">
      <c r="A30810">
        <v>968</v>
      </c>
      <c r="B30810" t="s">
        <v>70</v>
      </c>
      <c r="C30810">
        <f>IF(AND(Calculator!$O968&lt;&gt;"",Calculator!$O968&gt;=7,Calculator!$O968&lt;=10),1,0)</f>
      </c>
    </row>
    <row r="30811" spans="1:3" x14ac:dyDescent="0.25">
      <c r="A30811">
        <v>968</v>
      </c>
      <c r="B30811" t="s">
        <v>71</v>
      </c>
      <c r="C30811">
        <f>IF(Calculator!$O968="",1,0)</f>
      </c>
    </row>
    <row r="30812" spans="1:3" x14ac:dyDescent="0.25">
      <c r="A30812">
        <v>968</v>
      </c>
      <c r="B30812" t="s">
        <v>72</v>
      </c>
      <c r="C30812">
        <f>IF(OR(Calculator!$M968="",Calculator!$M968=0),0,LN(Calculator!$M968))</f>
      </c>
    </row>
    <row r="30813" spans="1:3" x14ac:dyDescent="0.25">
      <c r="A30813">
        <v>968</v>
      </c>
      <c r="B30813" t="s">
        <v>73</v>
      </c>
      <c r="C30813">
        <f>IF(Calculator!$M968="",1,0)</f>
      </c>
    </row>
    <row r="30814" spans="1:3" x14ac:dyDescent="0.25">
      <c r="A30814">
        <v>968</v>
      </c>
      <c r="B30814" t="s">
        <v>74</v>
      </c>
      <c r="C30814">
        <f>IF(Calculator!$N968="",0,(Calculator!$N968-5.3)*IF(Calculator!$G968="Yes",1,0))</f>
      </c>
    </row>
    <row r="30815" spans="1:3" x14ac:dyDescent="0.25">
      <c r="A30815">
        <v>968</v>
      </c>
      <c r="B30815" t="s">
        <v>75</v>
      </c>
      <c r="C30815">
        <f>IF(Calculator!$N968="",0,(Calculator!$N968-5.3)*(1-IF(Calculator!$G968="Yes",1,0)))</f>
      </c>
    </row>
    <row r="30816" spans="1:3" x14ac:dyDescent="0.25">
      <c r="A30816">
        <v>968</v>
      </c>
      <c r="B30816" t="s">
        <v>76</v>
      </c>
      <c r="C30816">
        <f>IF(Calculator!$N968="",1,0)</f>
      </c>
    </row>
    <row r="30817" spans="1:3" x14ac:dyDescent="0.25">
      <c r="A30817">
        <v>968</v>
      </c>
      <c r="B30817" t="s">
        <v>77</v>
      </c>
      <c r="C30817">
        <f>1</f>
      </c>
    </row>
    <row r="30818" spans="1:3" x14ac:dyDescent="0.25">
      <c r="A30818">
        <v>969</v>
      </c>
      <c r="B30818" t="s">
        <v>47</v>
      </c>
      <c r="C30818">
        <f>(Calculator!$C969-55)/10</f>
      </c>
    </row>
    <row r="30819" spans="1:3" x14ac:dyDescent="0.25">
      <c r="A30819">
        <v>969</v>
      </c>
      <c r="B30819" t="s">
        <v>48</v>
      </c>
      <c r="C30819">
        <f>((Calculator!$C969-55)/10)^2</f>
      </c>
    </row>
    <row r="30820" spans="1:3" x14ac:dyDescent="0.25">
      <c r="A30820">
        <v>969</v>
      </c>
      <c r="B30820" t="s">
        <v>49</v>
      </c>
      <c r="C30820">
        <f>((Calculator!$D969-Calculator!$E969)*0.02586)-3.5</f>
      </c>
    </row>
    <row r="30821" spans="1:3" x14ac:dyDescent="0.25">
      <c r="A30821">
        <v>969</v>
      </c>
      <c r="B30821" t="s">
        <v>50</v>
      </c>
      <c r="C30821">
        <f>((Calculator!$E969*0.02586)-1.3)/0.3</f>
      </c>
    </row>
    <row r="30822" spans="1:3" x14ac:dyDescent="0.25">
      <c r="A30822">
        <v>969</v>
      </c>
      <c r="B30822" t="s">
        <v>51</v>
      </c>
      <c r="C30822">
        <f>(MIN(Calculator!$F969,110)-110)/20</f>
      </c>
    </row>
    <row r="30823" spans="1:3" x14ac:dyDescent="0.25">
      <c r="A30823">
        <v>969</v>
      </c>
      <c r="B30823" t="s">
        <v>52</v>
      </c>
      <c r="C30823">
        <f>(MAX(Calculator!$F969,110)-130)/20</f>
      </c>
    </row>
    <row r="30824" spans="1:3" x14ac:dyDescent="0.25">
      <c r="A30824">
        <v>969</v>
      </c>
      <c r="B30824" t="s">
        <v>17</v>
      </c>
      <c r="C30824">
        <f>IF(Calculator!$G969="Yes",1,0)</f>
      </c>
    </row>
    <row r="30825" spans="1:3" x14ac:dyDescent="0.25">
      <c r="A30825">
        <v>969</v>
      </c>
      <c r="B30825" t="s">
        <v>53</v>
      </c>
      <c r="C30825">
        <f>IF(Calculator!$H969="Yes",1,0)</f>
      </c>
    </row>
    <row r="30826" spans="1:3" x14ac:dyDescent="0.25">
      <c r="A30826">
        <v>969</v>
      </c>
      <c r="B30826" t="s">
        <v>54</v>
      </c>
      <c r="C30826">
        <f>(MIN(Calculator!$I969,30)-25)/5</f>
      </c>
    </row>
    <row r="30827" spans="1:3" x14ac:dyDescent="0.25">
      <c r="A30827">
        <v>969</v>
      </c>
      <c r="B30827" t="s">
        <v>55</v>
      </c>
      <c r="C30827">
        <f>(MAX(Calculator!$I969,30)-30)/5</f>
      </c>
    </row>
    <row r="30828" spans="1:3" x14ac:dyDescent="0.25">
      <c r="A30828">
        <v>969</v>
      </c>
      <c r="B30828" t="s">
        <v>56</v>
      </c>
      <c r="C30828">
        <f>(MIN(Calculator!$J969,60)-60)/-15</f>
      </c>
    </row>
    <row r="30829" spans="1:3" x14ac:dyDescent="0.25">
      <c r="A30829">
        <v>969</v>
      </c>
      <c r="B30829" t="s">
        <v>57</v>
      </c>
      <c r="C30829">
        <f>(MAX(Calculator!$J969,60)-90)/-15</f>
      </c>
    </row>
    <row r="30830" spans="1:3" x14ac:dyDescent="0.25">
      <c r="A30830">
        <v>969</v>
      </c>
      <c r="B30830" t="s">
        <v>58</v>
      </c>
      <c r="C30830">
        <f>IF(Calculator!$K969="Yes",1,0)</f>
      </c>
    </row>
    <row r="30831" spans="1:3" x14ac:dyDescent="0.25">
      <c r="A30831">
        <v>969</v>
      </c>
      <c r="B30831" t="s">
        <v>59</v>
      </c>
      <c r="C30831">
        <f>IF(Calculator!$L969="Yes",1,0)</f>
      </c>
    </row>
    <row r="30832" spans="1:3" x14ac:dyDescent="0.25">
      <c r="A30832">
        <v>969</v>
      </c>
      <c r="B30832" t="s">
        <v>60</v>
      </c>
      <c r="C30832">
        <f>((MAX(Calculator!$F969,110)-130)/20)*IF(Calculator!$K969="Yes",1,0)</f>
      </c>
    </row>
    <row r="30833" spans="1:3" x14ac:dyDescent="0.25">
      <c r="A30833">
        <v>969</v>
      </c>
      <c r="B30833" t="s">
        <v>61</v>
      </c>
      <c r="C30833">
        <f>((((Calculator!$D969-Calculator!$E969)*0.02586)-3.5))*IF(Calculator!$L969="Yes",1,0)</f>
      </c>
    </row>
    <row r="30834" spans="1:3" x14ac:dyDescent="0.25">
      <c r="A30834">
        <v>969</v>
      </c>
      <c r="B30834" t="s">
        <v>62</v>
      </c>
      <c r="C30834">
        <f>(((Calculator!$C969-55)/10)*(((((Calculator!$D969-Calculator!$E969)*0.02586)-3.5))))</f>
      </c>
    </row>
    <row r="30835" spans="1:3" x14ac:dyDescent="0.25">
      <c r="A30835">
        <v>969</v>
      </c>
      <c r="B30835" t="s">
        <v>63</v>
      </c>
      <c r="C30835">
        <f>(((Calculator!$C969-55)/10)*(((Calculator!$E969*0.02586)-1.3)/0.3))</f>
      </c>
    </row>
    <row r="30836" spans="1:3" x14ac:dyDescent="0.25">
      <c r="A30836">
        <v>969</v>
      </c>
      <c r="B30836" t="s">
        <v>64</v>
      </c>
      <c r="C30836">
        <f>(((Calculator!$C969-55)/10)*((MAX(Calculator!$F969,110)-130)/20))</f>
      </c>
    </row>
    <row r="30837" spans="1:3" x14ac:dyDescent="0.25">
      <c r="A30837">
        <v>969</v>
      </c>
      <c r="B30837" t="s">
        <v>65</v>
      </c>
      <c r="C30837">
        <f>(((Calculator!$C969-55)/10)*IF(Calculator!$G969="Yes",1,0))</f>
      </c>
    </row>
    <row r="30838" spans="1:3" x14ac:dyDescent="0.25">
      <c r="A30838">
        <v>969</v>
      </c>
      <c r="B30838" t="s">
        <v>66</v>
      </c>
      <c r="C30838">
        <f>(((Calculator!$C969-55)/10)*IF(Calculator!$H969="Yes",1,0))</f>
      </c>
    </row>
    <row r="30839" spans="1:3" x14ac:dyDescent="0.25">
      <c r="A30839">
        <v>969</v>
      </c>
      <c r="B30839" t="s">
        <v>67</v>
      </c>
      <c r="C30839">
        <f>(((Calculator!$C969-55)/10)*((MAX(Calculator!$I969,30)-30)/5))</f>
      </c>
    </row>
    <row r="30840" spans="1:3" x14ac:dyDescent="0.25">
      <c r="A30840">
        <v>969</v>
      </c>
      <c r="B30840" t="s">
        <v>68</v>
      </c>
      <c r="C30840">
        <f>(((Calculator!$C969-55)/10)*((MIN(Calculator!$J969,60)-60)/-15))</f>
      </c>
    </row>
    <row r="30841" spans="1:3" x14ac:dyDescent="0.25">
      <c r="A30841">
        <v>969</v>
      </c>
      <c r="B30841" t="s">
        <v>69</v>
      </c>
      <c r="C30841">
        <f>IF(AND(Calculator!$O969&lt;&gt;"",Calculator!$O969&gt;=4,Calculator!$O969&lt;=6),1,0)</f>
      </c>
    </row>
    <row r="30842" spans="1:3" x14ac:dyDescent="0.25">
      <c r="A30842">
        <v>969</v>
      </c>
      <c r="B30842" t="s">
        <v>70</v>
      </c>
      <c r="C30842">
        <f>IF(AND(Calculator!$O969&lt;&gt;"",Calculator!$O969&gt;=7,Calculator!$O969&lt;=10),1,0)</f>
      </c>
    </row>
    <row r="30843" spans="1:3" x14ac:dyDescent="0.25">
      <c r="A30843">
        <v>969</v>
      </c>
      <c r="B30843" t="s">
        <v>71</v>
      </c>
      <c r="C30843">
        <f>IF(Calculator!$O969="",1,0)</f>
      </c>
    </row>
    <row r="30844" spans="1:3" x14ac:dyDescent="0.25">
      <c r="A30844">
        <v>969</v>
      </c>
      <c r="B30844" t="s">
        <v>72</v>
      </c>
      <c r="C30844">
        <f>IF(OR(Calculator!$M969="",Calculator!$M969=0),0,LN(Calculator!$M969))</f>
      </c>
    </row>
    <row r="30845" spans="1:3" x14ac:dyDescent="0.25">
      <c r="A30845">
        <v>969</v>
      </c>
      <c r="B30845" t="s">
        <v>73</v>
      </c>
      <c r="C30845">
        <f>IF(Calculator!$M969="",1,0)</f>
      </c>
    </row>
    <row r="30846" spans="1:3" x14ac:dyDescent="0.25">
      <c r="A30846">
        <v>969</v>
      </c>
      <c r="B30846" t="s">
        <v>74</v>
      </c>
      <c r="C30846">
        <f>IF(Calculator!$N969="",0,(Calculator!$N969-5.3)*IF(Calculator!$G969="Yes",1,0))</f>
      </c>
    </row>
    <row r="30847" spans="1:3" x14ac:dyDescent="0.25">
      <c r="A30847">
        <v>969</v>
      </c>
      <c r="B30847" t="s">
        <v>75</v>
      </c>
      <c r="C30847">
        <f>IF(Calculator!$N969="",0,(Calculator!$N969-5.3)*(1-IF(Calculator!$G969="Yes",1,0)))</f>
      </c>
    </row>
    <row r="30848" spans="1:3" x14ac:dyDescent="0.25">
      <c r="A30848">
        <v>969</v>
      </c>
      <c r="B30848" t="s">
        <v>76</v>
      </c>
      <c r="C30848">
        <f>IF(Calculator!$N969="",1,0)</f>
      </c>
    </row>
    <row r="30849" spans="1:3" x14ac:dyDescent="0.25">
      <c r="A30849">
        <v>969</v>
      </c>
      <c r="B30849" t="s">
        <v>77</v>
      </c>
      <c r="C30849">
        <f>1</f>
      </c>
    </row>
    <row r="30850" spans="1:3" x14ac:dyDescent="0.25">
      <c r="A30850">
        <v>970</v>
      </c>
      <c r="B30850" t="s">
        <v>47</v>
      </c>
      <c r="C30850">
        <f>(Calculator!$C970-55)/10</f>
      </c>
    </row>
    <row r="30851" spans="1:3" x14ac:dyDescent="0.25">
      <c r="A30851">
        <v>970</v>
      </c>
      <c r="B30851" t="s">
        <v>48</v>
      </c>
      <c r="C30851">
        <f>((Calculator!$C970-55)/10)^2</f>
      </c>
    </row>
    <row r="30852" spans="1:3" x14ac:dyDescent="0.25">
      <c r="A30852">
        <v>970</v>
      </c>
      <c r="B30852" t="s">
        <v>49</v>
      </c>
      <c r="C30852">
        <f>((Calculator!$D970-Calculator!$E970)*0.02586)-3.5</f>
      </c>
    </row>
    <row r="30853" spans="1:3" x14ac:dyDescent="0.25">
      <c r="A30853">
        <v>970</v>
      </c>
      <c r="B30853" t="s">
        <v>50</v>
      </c>
      <c r="C30853">
        <f>((Calculator!$E970*0.02586)-1.3)/0.3</f>
      </c>
    </row>
    <row r="30854" spans="1:3" x14ac:dyDescent="0.25">
      <c r="A30854">
        <v>970</v>
      </c>
      <c r="B30854" t="s">
        <v>51</v>
      </c>
      <c r="C30854">
        <f>(MIN(Calculator!$F970,110)-110)/20</f>
      </c>
    </row>
    <row r="30855" spans="1:3" x14ac:dyDescent="0.25">
      <c r="A30855">
        <v>970</v>
      </c>
      <c r="B30855" t="s">
        <v>52</v>
      </c>
      <c r="C30855">
        <f>(MAX(Calculator!$F970,110)-130)/20</f>
      </c>
    </row>
    <row r="30856" spans="1:3" x14ac:dyDescent="0.25">
      <c r="A30856">
        <v>970</v>
      </c>
      <c r="B30856" t="s">
        <v>17</v>
      </c>
      <c r="C30856">
        <f>IF(Calculator!$G970="Yes",1,0)</f>
      </c>
    </row>
    <row r="30857" spans="1:3" x14ac:dyDescent="0.25">
      <c r="A30857">
        <v>970</v>
      </c>
      <c r="B30857" t="s">
        <v>53</v>
      </c>
      <c r="C30857">
        <f>IF(Calculator!$H970="Yes",1,0)</f>
      </c>
    </row>
    <row r="30858" spans="1:3" x14ac:dyDescent="0.25">
      <c r="A30858">
        <v>970</v>
      </c>
      <c r="B30858" t="s">
        <v>54</v>
      </c>
      <c r="C30858">
        <f>(MIN(Calculator!$I970,30)-25)/5</f>
      </c>
    </row>
    <row r="30859" spans="1:3" x14ac:dyDescent="0.25">
      <c r="A30859">
        <v>970</v>
      </c>
      <c r="B30859" t="s">
        <v>55</v>
      </c>
      <c r="C30859">
        <f>(MAX(Calculator!$I970,30)-30)/5</f>
      </c>
    </row>
    <row r="30860" spans="1:3" x14ac:dyDescent="0.25">
      <c r="A30860">
        <v>970</v>
      </c>
      <c r="B30860" t="s">
        <v>56</v>
      </c>
      <c r="C30860">
        <f>(MIN(Calculator!$J970,60)-60)/-15</f>
      </c>
    </row>
    <row r="30861" spans="1:3" x14ac:dyDescent="0.25">
      <c r="A30861">
        <v>970</v>
      </c>
      <c r="B30861" t="s">
        <v>57</v>
      </c>
      <c r="C30861">
        <f>(MAX(Calculator!$J970,60)-90)/-15</f>
      </c>
    </row>
    <row r="30862" spans="1:3" x14ac:dyDescent="0.25">
      <c r="A30862">
        <v>970</v>
      </c>
      <c r="B30862" t="s">
        <v>58</v>
      </c>
      <c r="C30862">
        <f>IF(Calculator!$K970="Yes",1,0)</f>
      </c>
    </row>
    <row r="30863" spans="1:3" x14ac:dyDescent="0.25">
      <c r="A30863">
        <v>970</v>
      </c>
      <c r="B30863" t="s">
        <v>59</v>
      </c>
      <c r="C30863">
        <f>IF(Calculator!$L970="Yes",1,0)</f>
      </c>
    </row>
    <row r="30864" spans="1:3" x14ac:dyDescent="0.25">
      <c r="A30864">
        <v>970</v>
      </c>
      <c r="B30864" t="s">
        <v>60</v>
      </c>
      <c r="C30864">
        <f>((MAX(Calculator!$F970,110)-130)/20)*IF(Calculator!$K970="Yes",1,0)</f>
      </c>
    </row>
    <row r="30865" spans="1:3" x14ac:dyDescent="0.25">
      <c r="A30865">
        <v>970</v>
      </c>
      <c r="B30865" t="s">
        <v>61</v>
      </c>
      <c r="C30865">
        <f>((((Calculator!$D970-Calculator!$E970)*0.02586)-3.5))*IF(Calculator!$L970="Yes",1,0)</f>
      </c>
    </row>
    <row r="30866" spans="1:3" x14ac:dyDescent="0.25">
      <c r="A30866">
        <v>970</v>
      </c>
      <c r="B30866" t="s">
        <v>62</v>
      </c>
      <c r="C30866">
        <f>(((Calculator!$C970-55)/10)*(((((Calculator!$D970-Calculator!$E970)*0.02586)-3.5))))</f>
      </c>
    </row>
    <row r="30867" spans="1:3" x14ac:dyDescent="0.25">
      <c r="A30867">
        <v>970</v>
      </c>
      <c r="B30867" t="s">
        <v>63</v>
      </c>
      <c r="C30867">
        <f>(((Calculator!$C970-55)/10)*(((Calculator!$E970*0.02586)-1.3)/0.3))</f>
      </c>
    </row>
    <row r="30868" spans="1:3" x14ac:dyDescent="0.25">
      <c r="A30868">
        <v>970</v>
      </c>
      <c r="B30868" t="s">
        <v>64</v>
      </c>
      <c r="C30868">
        <f>(((Calculator!$C970-55)/10)*((MAX(Calculator!$F970,110)-130)/20))</f>
      </c>
    </row>
    <row r="30869" spans="1:3" x14ac:dyDescent="0.25">
      <c r="A30869">
        <v>970</v>
      </c>
      <c r="B30869" t="s">
        <v>65</v>
      </c>
      <c r="C30869">
        <f>(((Calculator!$C970-55)/10)*IF(Calculator!$G970="Yes",1,0))</f>
      </c>
    </row>
    <row r="30870" spans="1:3" x14ac:dyDescent="0.25">
      <c r="A30870">
        <v>970</v>
      </c>
      <c r="B30870" t="s">
        <v>66</v>
      </c>
      <c r="C30870">
        <f>(((Calculator!$C970-55)/10)*IF(Calculator!$H970="Yes",1,0))</f>
      </c>
    </row>
    <row r="30871" spans="1:3" x14ac:dyDescent="0.25">
      <c r="A30871">
        <v>970</v>
      </c>
      <c r="B30871" t="s">
        <v>67</v>
      </c>
      <c r="C30871">
        <f>(((Calculator!$C970-55)/10)*((MAX(Calculator!$I970,30)-30)/5))</f>
      </c>
    </row>
    <row r="30872" spans="1:3" x14ac:dyDescent="0.25">
      <c r="A30872">
        <v>970</v>
      </c>
      <c r="B30872" t="s">
        <v>68</v>
      </c>
      <c r="C30872">
        <f>(((Calculator!$C970-55)/10)*((MIN(Calculator!$J970,60)-60)/-15))</f>
      </c>
    </row>
    <row r="30873" spans="1:3" x14ac:dyDescent="0.25">
      <c r="A30873">
        <v>970</v>
      </c>
      <c r="B30873" t="s">
        <v>69</v>
      </c>
      <c r="C30873">
        <f>IF(AND(Calculator!$O970&lt;&gt;"",Calculator!$O970&gt;=4,Calculator!$O970&lt;=6),1,0)</f>
      </c>
    </row>
    <row r="30874" spans="1:3" x14ac:dyDescent="0.25">
      <c r="A30874">
        <v>970</v>
      </c>
      <c r="B30874" t="s">
        <v>70</v>
      </c>
      <c r="C30874">
        <f>IF(AND(Calculator!$O970&lt;&gt;"",Calculator!$O970&gt;=7,Calculator!$O970&lt;=10),1,0)</f>
      </c>
    </row>
    <row r="30875" spans="1:3" x14ac:dyDescent="0.25">
      <c r="A30875">
        <v>970</v>
      </c>
      <c r="B30875" t="s">
        <v>71</v>
      </c>
      <c r="C30875">
        <f>IF(Calculator!$O970="",1,0)</f>
      </c>
    </row>
    <row r="30876" spans="1:3" x14ac:dyDescent="0.25">
      <c r="A30876">
        <v>970</v>
      </c>
      <c r="B30876" t="s">
        <v>72</v>
      </c>
      <c r="C30876">
        <f>IF(OR(Calculator!$M970="",Calculator!$M970=0),0,LN(Calculator!$M970))</f>
      </c>
    </row>
    <row r="30877" spans="1:3" x14ac:dyDescent="0.25">
      <c r="A30877">
        <v>970</v>
      </c>
      <c r="B30877" t="s">
        <v>73</v>
      </c>
      <c r="C30877">
        <f>IF(Calculator!$M970="",1,0)</f>
      </c>
    </row>
    <row r="30878" spans="1:3" x14ac:dyDescent="0.25">
      <c r="A30878">
        <v>970</v>
      </c>
      <c r="B30878" t="s">
        <v>74</v>
      </c>
      <c r="C30878">
        <f>IF(Calculator!$N970="",0,(Calculator!$N970-5.3)*IF(Calculator!$G970="Yes",1,0))</f>
      </c>
    </row>
    <row r="30879" spans="1:3" x14ac:dyDescent="0.25">
      <c r="A30879">
        <v>970</v>
      </c>
      <c r="B30879" t="s">
        <v>75</v>
      </c>
      <c r="C30879">
        <f>IF(Calculator!$N970="",0,(Calculator!$N970-5.3)*(1-IF(Calculator!$G970="Yes",1,0)))</f>
      </c>
    </row>
    <row r="30880" spans="1:3" x14ac:dyDescent="0.25">
      <c r="A30880">
        <v>970</v>
      </c>
      <c r="B30880" t="s">
        <v>76</v>
      </c>
      <c r="C30880">
        <f>IF(Calculator!$N970="",1,0)</f>
      </c>
    </row>
    <row r="30881" spans="1:3" x14ac:dyDescent="0.25">
      <c r="A30881">
        <v>970</v>
      </c>
      <c r="B30881" t="s">
        <v>77</v>
      </c>
      <c r="C30881">
        <f>1</f>
      </c>
    </row>
    <row r="30882" spans="1:3" x14ac:dyDescent="0.25">
      <c r="A30882">
        <v>971</v>
      </c>
      <c r="B30882" t="s">
        <v>47</v>
      </c>
      <c r="C30882">
        <f>(Calculator!$C971-55)/10</f>
      </c>
    </row>
    <row r="30883" spans="1:3" x14ac:dyDescent="0.25">
      <c r="A30883">
        <v>971</v>
      </c>
      <c r="B30883" t="s">
        <v>48</v>
      </c>
      <c r="C30883">
        <f>((Calculator!$C971-55)/10)^2</f>
      </c>
    </row>
    <row r="30884" spans="1:3" x14ac:dyDescent="0.25">
      <c r="A30884">
        <v>971</v>
      </c>
      <c r="B30884" t="s">
        <v>49</v>
      </c>
      <c r="C30884">
        <f>((Calculator!$D971-Calculator!$E971)*0.02586)-3.5</f>
      </c>
    </row>
    <row r="30885" spans="1:3" x14ac:dyDescent="0.25">
      <c r="A30885">
        <v>971</v>
      </c>
      <c r="B30885" t="s">
        <v>50</v>
      </c>
      <c r="C30885">
        <f>((Calculator!$E971*0.02586)-1.3)/0.3</f>
      </c>
    </row>
    <row r="30886" spans="1:3" x14ac:dyDescent="0.25">
      <c r="A30886">
        <v>971</v>
      </c>
      <c r="B30886" t="s">
        <v>51</v>
      </c>
      <c r="C30886">
        <f>(MIN(Calculator!$F971,110)-110)/20</f>
      </c>
    </row>
    <row r="30887" spans="1:3" x14ac:dyDescent="0.25">
      <c r="A30887">
        <v>971</v>
      </c>
      <c r="B30887" t="s">
        <v>52</v>
      </c>
      <c r="C30887">
        <f>(MAX(Calculator!$F971,110)-130)/20</f>
      </c>
    </row>
    <row r="30888" spans="1:3" x14ac:dyDescent="0.25">
      <c r="A30888">
        <v>971</v>
      </c>
      <c r="B30888" t="s">
        <v>17</v>
      </c>
      <c r="C30888">
        <f>IF(Calculator!$G971="Yes",1,0)</f>
      </c>
    </row>
    <row r="30889" spans="1:3" x14ac:dyDescent="0.25">
      <c r="A30889">
        <v>971</v>
      </c>
      <c r="B30889" t="s">
        <v>53</v>
      </c>
      <c r="C30889">
        <f>IF(Calculator!$H971="Yes",1,0)</f>
      </c>
    </row>
    <row r="30890" spans="1:3" x14ac:dyDescent="0.25">
      <c r="A30890">
        <v>971</v>
      </c>
      <c r="B30890" t="s">
        <v>54</v>
      </c>
      <c r="C30890">
        <f>(MIN(Calculator!$I971,30)-25)/5</f>
      </c>
    </row>
    <row r="30891" spans="1:3" x14ac:dyDescent="0.25">
      <c r="A30891">
        <v>971</v>
      </c>
      <c r="B30891" t="s">
        <v>55</v>
      </c>
      <c r="C30891">
        <f>(MAX(Calculator!$I971,30)-30)/5</f>
      </c>
    </row>
    <row r="30892" spans="1:3" x14ac:dyDescent="0.25">
      <c r="A30892">
        <v>971</v>
      </c>
      <c r="B30892" t="s">
        <v>56</v>
      </c>
      <c r="C30892">
        <f>(MIN(Calculator!$J971,60)-60)/-15</f>
      </c>
    </row>
    <row r="30893" spans="1:3" x14ac:dyDescent="0.25">
      <c r="A30893">
        <v>971</v>
      </c>
      <c r="B30893" t="s">
        <v>57</v>
      </c>
      <c r="C30893">
        <f>(MAX(Calculator!$J971,60)-90)/-15</f>
      </c>
    </row>
    <row r="30894" spans="1:3" x14ac:dyDescent="0.25">
      <c r="A30894">
        <v>971</v>
      </c>
      <c r="B30894" t="s">
        <v>58</v>
      </c>
      <c r="C30894">
        <f>IF(Calculator!$K971="Yes",1,0)</f>
      </c>
    </row>
    <row r="30895" spans="1:3" x14ac:dyDescent="0.25">
      <c r="A30895">
        <v>971</v>
      </c>
      <c r="B30895" t="s">
        <v>59</v>
      </c>
      <c r="C30895">
        <f>IF(Calculator!$L971="Yes",1,0)</f>
      </c>
    </row>
    <row r="30896" spans="1:3" x14ac:dyDescent="0.25">
      <c r="A30896">
        <v>971</v>
      </c>
      <c r="B30896" t="s">
        <v>60</v>
      </c>
      <c r="C30896">
        <f>((MAX(Calculator!$F971,110)-130)/20)*IF(Calculator!$K971="Yes",1,0)</f>
      </c>
    </row>
    <row r="30897" spans="1:3" x14ac:dyDescent="0.25">
      <c r="A30897">
        <v>971</v>
      </c>
      <c r="B30897" t="s">
        <v>61</v>
      </c>
      <c r="C30897">
        <f>((((Calculator!$D971-Calculator!$E971)*0.02586)-3.5))*IF(Calculator!$L971="Yes",1,0)</f>
      </c>
    </row>
    <row r="30898" spans="1:3" x14ac:dyDescent="0.25">
      <c r="A30898">
        <v>971</v>
      </c>
      <c r="B30898" t="s">
        <v>62</v>
      </c>
      <c r="C30898">
        <f>(((Calculator!$C971-55)/10)*(((((Calculator!$D971-Calculator!$E971)*0.02586)-3.5))))</f>
      </c>
    </row>
    <row r="30899" spans="1:3" x14ac:dyDescent="0.25">
      <c r="A30899">
        <v>971</v>
      </c>
      <c r="B30899" t="s">
        <v>63</v>
      </c>
      <c r="C30899">
        <f>(((Calculator!$C971-55)/10)*(((Calculator!$E971*0.02586)-1.3)/0.3))</f>
      </c>
    </row>
    <row r="30900" spans="1:3" x14ac:dyDescent="0.25">
      <c r="A30900">
        <v>971</v>
      </c>
      <c r="B30900" t="s">
        <v>64</v>
      </c>
      <c r="C30900">
        <f>(((Calculator!$C971-55)/10)*((MAX(Calculator!$F971,110)-130)/20))</f>
      </c>
    </row>
    <row r="30901" spans="1:3" x14ac:dyDescent="0.25">
      <c r="A30901">
        <v>971</v>
      </c>
      <c r="B30901" t="s">
        <v>65</v>
      </c>
      <c r="C30901">
        <f>(((Calculator!$C971-55)/10)*IF(Calculator!$G971="Yes",1,0))</f>
      </c>
    </row>
    <row r="30902" spans="1:3" x14ac:dyDescent="0.25">
      <c r="A30902">
        <v>971</v>
      </c>
      <c r="B30902" t="s">
        <v>66</v>
      </c>
      <c r="C30902">
        <f>(((Calculator!$C971-55)/10)*IF(Calculator!$H971="Yes",1,0))</f>
      </c>
    </row>
    <row r="30903" spans="1:3" x14ac:dyDescent="0.25">
      <c r="A30903">
        <v>971</v>
      </c>
      <c r="B30903" t="s">
        <v>67</v>
      </c>
      <c r="C30903">
        <f>(((Calculator!$C971-55)/10)*((MAX(Calculator!$I971,30)-30)/5))</f>
      </c>
    </row>
    <row r="30904" spans="1:3" x14ac:dyDescent="0.25">
      <c r="A30904">
        <v>971</v>
      </c>
      <c r="B30904" t="s">
        <v>68</v>
      </c>
      <c r="C30904">
        <f>(((Calculator!$C971-55)/10)*((MIN(Calculator!$J971,60)-60)/-15))</f>
      </c>
    </row>
    <row r="30905" spans="1:3" x14ac:dyDescent="0.25">
      <c r="A30905">
        <v>971</v>
      </c>
      <c r="B30905" t="s">
        <v>69</v>
      </c>
      <c r="C30905">
        <f>IF(AND(Calculator!$O971&lt;&gt;"",Calculator!$O971&gt;=4,Calculator!$O971&lt;=6),1,0)</f>
      </c>
    </row>
    <row r="30906" spans="1:3" x14ac:dyDescent="0.25">
      <c r="A30906">
        <v>971</v>
      </c>
      <c r="B30906" t="s">
        <v>70</v>
      </c>
      <c r="C30906">
        <f>IF(AND(Calculator!$O971&lt;&gt;"",Calculator!$O971&gt;=7,Calculator!$O971&lt;=10),1,0)</f>
      </c>
    </row>
    <row r="30907" spans="1:3" x14ac:dyDescent="0.25">
      <c r="A30907">
        <v>971</v>
      </c>
      <c r="B30907" t="s">
        <v>71</v>
      </c>
      <c r="C30907">
        <f>IF(Calculator!$O971="",1,0)</f>
      </c>
    </row>
    <row r="30908" spans="1:3" x14ac:dyDescent="0.25">
      <c r="A30908">
        <v>971</v>
      </c>
      <c r="B30908" t="s">
        <v>72</v>
      </c>
      <c r="C30908">
        <f>IF(OR(Calculator!$M971="",Calculator!$M971=0),0,LN(Calculator!$M971))</f>
      </c>
    </row>
    <row r="30909" spans="1:3" x14ac:dyDescent="0.25">
      <c r="A30909">
        <v>971</v>
      </c>
      <c r="B30909" t="s">
        <v>73</v>
      </c>
      <c r="C30909">
        <f>IF(Calculator!$M971="",1,0)</f>
      </c>
    </row>
    <row r="30910" spans="1:3" x14ac:dyDescent="0.25">
      <c r="A30910">
        <v>971</v>
      </c>
      <c r="B30910" t="s">
        <v>74</v>
      </c>
      <c r="C30910">
        <f>IF(Calculator!$N971="",0,(Calculator!$N971-5.3)*IF(Calculator!$G971="Yes",1,0))</f>
      </c>
    </row>
    <row r="30911" spans="1:3" x14ac:dyDescent="0.25">
      <c r="A30911">
        <v>971</v>
      </c>
      <c r="B30911" t="s">
        <v>75</v>
      </c>
      <c r="C30911">
        <f>IF(Calculator!$N971="",0,(Calculator!$N971-5.3)*(1-IF(Calculator!$G971="Yes",1,0)))</f>
      </c>
    </row>
    <row r="30912" spans="1:3" x14ac:dyDescent="0.25">
      <c r="A30912">
        <v>971</v>
      </c>
      <c r="B30912" t="s">
        <v>76</v>
      </c>
      <c r="C30912">
        <f>IF(Calculator!$N971="",1,0)</f>
      </c>
    </row>
    <row r="30913" spans="1:3" x14ac:dyDescent="0.25">
      <c r="A30913">
        <v>971</v>
      </c>
      <c r="B30913" t="s">
        <v>77</v>
      </c>
      <c r="C30913">
        <f>1</f>
      </c>
    </row>
    <row r="30914" spans="1:3" x14ac:dyDescent="0.25">
      <c r="A30914">
        <v>972</v>
      </c>
      <c r="B30914" t="s">
        <v>47</v>
      </c>
      <c r="C30914">
        <f>(Calculator!$C972-55)/10</f>
      </c>
    </row>
    <row r="30915" spans="1:3" x14ac:dyDescent="0.25">
      <c r="A30915">
        <v>972</v>
      </c>
      <c r="B30915" t="s">
        <v>48</v>
      </c>
      <c r="C30915">
        <f>((Calculator!$C972-55)/10)^2</f>
      </c>
    </row>
    <row r="30916" spans="1:3" x14ac:dyDescent="0.25">
      <c r="A30916">
        <v>972</v>
      </c>
      <c r="B30916" t="s">
        <v>49</v>
      </c>
      <c r="C30916">
        <f>((Calculator!$D972-Calculator!$E972)*0.02586)-3.5</f>
      </c>
    </row>
    <row r="30917" spans="1:3" x14ac:dyDescent="0.25">
      <c r="A30917">
        <v>972</v>
      </c>
      <c r="B30917" t="s">
        <v>50</v>
      </c>
      <c r="C30917">
        <f>((Calculator!$E972*0.02586)-1.3)/0.3</f>
      </c>
    </row>
    <row r="30918" spans="1:3" x14ac:dyDescent="0.25">
      <c r="A30918">
        <v>972</v>
      </c>
      <c r="B30918" t="s">
        <v>51</v>
      </c>
      <c r="C30918">
        <f>(MIN(Calculator!$F972,110)-110)/20</f>
      </c>
    </row>
    <row r="30919" spans="1:3" x14ac:dyDescent="0.25">
      <c r="A30919">
        <v>972</v>
      </c>
      <c r="B30919" t="s">
        <v>52</v>
      </c>
      <c r="C30919">
        <f>(MAX(Calculator!$F972,110)-130)/20</f>
      </c>
    </row>
    <row r="30920" spans="1:3" x14ac:dyDescent="0.25">
      <c r="A30920">
        <v>972</v>
      </c>
      <c r="B30920" t="s">
        <v>17</v>
      </c>
      <c r="C30920">
        <f>IF(Calculator!$G972="Yes",1,0)</f>
      </c>
    </row>
    <row r="30921" spans="1:3" x14ac:dyDescent="0.25">
      <c r="A30921">
        <v>972</v>
      </c>
      <c r="B30921" t="s">
        <v>53</v>
      </c>
      <c r="C30921">
        <f>IF(Calculator!$H972="Yes",1,0)</f>
      </c>
    </row>
    <row r="30922" spans="1:3" x14ac:dyDescent="0.25">
      <c r="A30922">
        <v>972</v>
      </c>
      <c r="B30922" t="s">
        <v>54</v>
      </c>
      <c r="C30922">
        <f>(MIN(Calculator!$I972,30)-25)/5</f>
      </c>
    </row>
    <row r="30923" spans="1:3" x14ac:dyDescent="0.25">
      <c r="A30923">
        <v>972</v>
      </c>
      <c r="B30923" t="s">
        <v>55</v>
      </c>
      <c r="C30923">
        <f>(MAX(Calculator!$I972,30)-30)/5</f>
      </c>
    </row>
    <row r="30924" spans="1:3" x14ac:dyDescent="0.25">
      <c r="A30924">
        <v>972</v>
      </c>
      <c r="B30924" t="s">
        <v>56</v>
      </c>
      <c r="C30924">
        <f>(MIN(Calculator!$J972,60)-60)/-15</f>
      </c>
    </row>
    <row r="30925" spans="1:3" x14ac:dyDescent="0.25">
      <c r="A30925">
        <v>972</v>
      </c>
      <c r="B30925" t="s">
        <v>57</v>
      </c>
      <c r="C30925">
        <f>(MAX(Calculator!$J972,60)-90)/-15</f>
      </c>
    </row>
    <row r="30926" spans="1:3" x14ac:dyDescent="0.25">
      <c r="A30926">
        <v>972</v>
      </c>
      <c r="B30926" t="s">
        <v>58</v>
      </c>
      <c r="C30926">
        <f>IF(Calculator!$K972="Yes",1,0)</f>
      </c>
    </row>
    <row r="30927" spans="1:3" x14ac:dyDescent="0.25">
      <c r="A30927">
        <v>972</v>
      </c>
      <c r="B30927" t="s">
        <v>59</v>
      </c>
      <c r="C30927">
        <f>IF(Calculator!$L972="Yes",1,0)</f>
      </c>
    </row>
    <row r="30928" spans="1:3" x14ac:dyDescent="0.25">
      <c r="A30928">
        <v>972</v>
      </c>
      <c r="B30928" t="s">
        <v>60</v>
      </c>
      <c r="C30928">
        <f>((MAX(Calculator!$F972,110)-130)/20)*IF(Calculator!$K972="Yes",1,0)</f>
      </c>
    </row>
    <row r="30929" spans="1:3" x14ac:dyDescent="0.25">
      <c r="A30929">
        <v>972</v>
      </c>
      <c r="B30929" t="s">
        <v>61</v>
      </c>
      <c r="C30929">
        <f>((((Calculator!$D972-Calculator!$E972)*0.02586)-3.5))*IF(Calculator!$L972="Yes",1,0)</f>
      </c>
    </row>
    <row r="30930" spans="1:3" x14ac:dyDescent="0.25">
      <c r="A30930">
        <v>972</v>
      </c>
      <c r="B30930" t="s">
        <v>62</v>
      </c>
      <c r="C30930">
        <f>(((Calculator!$C972-55)/10)*(((((Calculator!$D972-Calculator!$E972)*0.02586)-3.5))))</f>
      </c>
    </row>
    <row r="30931" spans="1:3" x14ac:dyDescent="0.25">
      <c r="A30931">
        <v>972</v>
      </c>
      <c r="B30931" t="s">
        <v>63</v>
      </c>
      <c r="C30931">
        <f>(((Calculator!$C972-55)/10)*(((Calculator!$E972*0.02586)-1.3)/0.3))</f>
      </c>
    </row>
    <row r="30932" spans="1:3" x14ac:dyDescent="0.25">
      <c r="A30932">
        <v>972</v>
      </c>
      <c r="B30932" t="s">
        <v>64</v>
      </c>
      <c r="C30932">
        <f>(((Calculator!$C972-55)/10)*((MAX(Calculator!$F972,110)-130)/20))</f>
      </c>
    </row>
    <row r="30933" spans="1:3" x14ac:dyDescent="0.25">
      <c r="A30933">
        <v>972</v>
      </c>
      <c r="B30933" t="s">
        <v>65</v>
      </c>
      <c r="C30933">
        <f>(((Calculator!$C972-55)/10)*IF(Calculator!$G972="Yes",1,0))</f>
      </c>
    </row>
    <row r="30934" spans="1:3" x14ac:dyDescent="0.25">
      <c r="A30934">
        <v>972</v>
      </c>
      <c r="B30934" t="s">
        <v>66</v>
      </c>
      <c r="C30934">
        <f>(((Calculator!$C972-55)/10)*IF(Calculator!$H972="Yes",1,0))</f>
      </c>
    </row>
    <row r="30935" spans="1:3" x14ac:dyDescent="0.25">
      <c r="A30935">
        <v>972</v>
      </c>
      <c r="B30935" t="s">
        <v>67</v>
      </c>
      <c r="C30935">
        <f>(((Calculator!$C972-55)/10)*((MAX(Calculator!$I972,30)-30)/5))</f>
      </c>
    </row>
    <row r="30936" spans="1:3" x14ac:dyDescent="0.25">
      <c r="A30936">
        <v>972</v>
      </c>
      <c r="B30936" t="s">
        <v>68</v>
      </c>
      <c r="C30936">
        <f>(((Calculator!$C972-55)/10)*((MIN(Calculator!$J972,60)-60)/-15))</f>
      </c>
    </row>
    <row r="30937" spans="1:3" x14ac:dyDescent="0.25">
      <c r="A30937">
        <v>972</v>
      </c>
      <c r="B30937" t="s">
        <v>69</v>
      </c>
      <c r="C30937">
        <f>IF(AND(Calculator!$O972&lt;&gt;"",Calculator!$O972&gt;=4,Calculator!$O972&lt;=6),1,0)</f>
      </c>
    </row>
    <row r="30938" spans="1:3" x14ac:dyDescent="0.25">
      <c r="A30938">
        <v>972</v>
      </c>
      <c r="B30938" t="s">
        <v>70</v>
      </c>
      <c r="C30938">
        <f>IF(AND(Calculator!$O972&lt;&gt;"",Calculator!$O972&gt;=7,Calculator!$O972&lt;=10),1,0)</f>
      </c>
    </row>
    <row r="30939" spans="1:3" x14ac:dyDescent="0.25">
      <c r="A30939">
        <v>972</v>
      </c>
      <c r="B30939" t="s">
        <v>71</v>
      </c>
      <c r="C30939">
        <f>IF(Calculator!$O972="",1,0)</f>
      </c>
    </row>
    <row r="30940" spans="1:3" x14ac:dyDescent="0.25">
      <c r="A30940">
        <v>972</v>
      </c>
      <c r="B30940" t="s">
        <v>72</v>
      </c>
      <c r="C30940">
        <f>IF(OR(Calculator!$M972="",Calculator!$M972=0),0,LN(Calculator!$M972))</f>
      </c>
    </row>
    <row r="30941" spans="1:3" x14ac:dyDescent="0.25">
      <c r="A30941">
        <v>972</v>
      </c>
      <c r="B30941" t="s">
        <v>73</v>
      </c>
      <c r="C30941">
        <f>IF(Calculator!$M972="",1,0)</f>
      </c>
    </row>
    <row r="30942" spans="1:3" x14ac:dyDescent="0.25">
      <c r="A30942">
        <v>972</v>
      </c>
      <c r="B30942" t="s">
        <v>74</v>
      </c>
      <c r="C30942">
        <f>IF(Calculator!$N972="",0,(Calculator!$N972-5.3)*IF(Calculator!$G972="Yes",1,0))</f>
      </c>
    </row>
    <row r="30943" spans="1:3" x14ac:dyDescent="0.25">
      <c r="A30943">
        <v>972</v>
      </c>
      <c r="B30943" t="s">
        <v>75</v>
      </c>
      <c r="C30943">
        <f>IF(Calculator!$N972="",0,(Calculator!$N972-5.3)*(1-IF(Calculator!$G972="Yes",1,0)))</f>
      </c>
    </row>
    <row r="30944" spans="1:3" x14ac:dyDescent="0.25">
      <c r="A30944">
        <v>972</v>
      </c>
      <c r="B30944" t="s">
        <v>76</v>
      </c>
      <c r="C30944">
        <f>IF(Calculator!$N972="",1,0)</f>
      </c>
    </row>
    <row r="30945" spans="1:3" x14ac:dyDescent="0.25">
      <c r="A30945">
        <v>972</v>
      </c>
      <c r="B30945" t="s">
        <v>77</v>
      </c>
      <c r="C30945">
        <f>1</f>
      </c>
    </row>
    <row r="30946" spans="1:3" x14ac:dyDescent="0.25">
      <c r="A30946">
        <v>973</v>
      </c>
      <c r="B30946" t="s">
        <v>47</v>
      </c>
      <c r="C30946">
        <f>(Calculator!$C973-55)/10</f>
      </c>
    </row>
    <row r="30947" spans="1:3" x14ac:dyDescent="0.25">
      <c r="A30947">
        <v>973</v>
      </c>
      <c r="B30947" t="s">
        <v>48</v>
      </c>
      <c r="C30947">
        <f>((Calculator!$C973-55)/10)^2</f>
      </c>
    </row>
    <row r="30948" spans="1:3" x14ac:dyDescent="0.25">
      <c r="A30948">
        <v>973</v>
      </c>
      <c r="B30948" t="s">
        <v>49</v>
      </c>
      <c r="C30948">
        <f>((Calculator!$D973-Calculator!$E973)*0.02586)-3.5</f>
      </c>
    </row>
    <row r="30949" spans="1:3" x14ac:dyDescent="0.25">
      <c r="A30949">
        <v>973</v>
      </c>
      <c r="B30949" t="s">
        <v>50</v>
      </c>
      <c r="C30949">
        <f>((Calculator!$E973*0.02586)-1.3)/0.3</f>
      </c>
    </row>
    <row r="30950" spans="1:3" x14ac:dyDescent="0.25">
      <c r="A30950">
        <v>973</v>
      </c>
      <c r="B30950" t="s">
        <v>51</v>
      </c>
      <c r="C30950">
        <f>(MIN(Calculator!$F973,110)-110)/20</f>
      </c>
    </row>
    <row r="30951" spans="1:3" x14ac:dyDescent="0.25">
      <c r="A30951">
        <v>973</v>
      </c>
      <c r="B30951" t="s">
        <v>52</v>
      </c>
      <c r="C30951">
        <f>(MAX(Calculator!$F973,110)-130)/20</f>
      </c>
    </row>
    <row r="30952" spans="1:3" x14ac:dyDescent="0.25">
      <c r="A30952">
        <v>973</v>
      </c>
      <c r="B30952" t="s">
        <v>17</v>
      </c>
      <c r="C30952">
        <f>IF(Calculator!$G973="Yes",1,0)</f>
      </c>
    </row>
    <row r="30953" spans="1:3" x14ac:dyDescent="0.25">
      <c r="A30953">
        <v>973</v>
      </c>
      <c r="B30953" t="s">
        <v>53</v>
      </c>
      <c r="C30953">
        <f>IF(Calculator!$H973="Yes",1,0)</f>
      </c>
    </row>
    <row r="30954" spans="1:3" x14ac:dyDescent="0.25">
      <c r="A30954">
        <v>973</v>
      </c>
      <c r="B30954" t="s">
        <v>54</v>
      </c>
      <c r="C30954">
        <f>(MIN(Calculator!$I973,30)-25)/5</f>
      </c>
    </row>
    <row r="30955" spans="1:3" x14ac:dyDescent="0.25">
      <c r="A30955">
        <v>973</v>
      </c>
      <c r="B30955" t="s">
        <v>55</v>
      </c>
      <c r="C30955">
        <f>(MAX(Calculator!$I973,30)-30)/5</f>
      </c>
    </row>
    <row r="30956" spans="1:3" x14ac:dyDescent="0.25">
      <c r="A30956">
        <v>973</v>
      </c>
      <c r="B30956" t="s">
        <v>56</v>
      </c>
      <c r="C30956">
        <f>(MIN(Calculator!$J973,60)-60)/-15</f>
      </c>
    </row>
    <row r="30957" spans="1:3" x14ac:dyDescent="0.25">
      <c r="A30957">
        <v>973</v>
      </c>
      <c r="B30957" t="s">
        <v>57</v>
      </c>
      <c r="C30957">
        <f>(MAX(Calculator!$J973,60)-90)/-15</f>
      </c>
    </row>
    <row r="30958" spans="1:3" x14ac:dyDescent="0.25">
      <c r="A30958">
        <v>973</v>
      </c>
      <c r="B30958" t="s">
        <v>58</v>
      </c>
      <c r="C30958">
        <f>IF(Calculator!$K973="Yes",1,0)</f>
      </c>
    </row>
    <row r="30959" spans="1:3" x14ac:dyDescent="0.25">
      <c r="A30959">
        <v>973</v>
      </c>
      <c r="B30959" t="s">
        <v>59</v>
      </c>
      <c r="C30959">
        <f>IF(Calculator!$L973="Yes",1,0)</f>
      </c>
    </row>
    <row r="30960" spans="1:3" x14ac:dyDescent="0.25">
      <c r="A30960">
        <v>973</v>
      </c>
      <c r="B30960" t="s">
        <v>60</v>
      </c>
      <c r="C30960">
        <f>((MAX(Calculator!$F973,110)-130)/20)*IF(Calculator!$K973="Yes",1,0)</f>
      </c>
    </row>
    <row r="30961" spans="1:3" x14ac:dyDescent="0.25">
      <c r="A30961">
        <v>973</v>
      </c>
      <c r="B30961" t="s">
        <v>61</v>
      </c>
      <c r="C30961">
        <f>((((Calculator!$D973-Calculator!$E973)*0.02586)-3.5))*IF(Calculator!$L973="Yes",1,0)</f>
      </c>
    </row>
    <row r="30962" spans="1:3" x14ac:dyDescent="0.25">
      <c r="A30962">
        <v>973</v>
      </c>
      <c r="B30962" t="s">
        <v>62</v>
      </c>
      <c r="C30962">
        <f>(((Calculator!$C973-55)/10)*(((((Calculator!$D973-Calculator!$E973)*0.02586)-3.5))))</f>
      </c>
    </row>
    <row r="30963" spans="1:3" x14ac:dyDescent="0.25">
      <c r="A30963">
        <v>973</v>
      </c>
      <c r="B30963" t="s">
        <v>63</v>
      </c>
      <c r="C30963">
        <f>(((Calculator!$C973-55)/10)*(((Calculator!$E973*0.02586)-1.3)/0.3))</f>
      </c>
    </row>
    <row r="30964" spans="1:3" x14ac:dyDescent="0.25">
      <c r="A30964">
        <v>973</v>
      </c>
      <c r="B30964" t="s">
        <v>64</v>
      </c>
      <c r="C30964">
        <f>(((Calculator!$C973-55)/10)*((MAX(Calculator!$F973,110)-130)/20))</f>
      </c>
    </row>
    <row r="30965" spans="1:3" x14ac:dyDescent="0.25">
      <c r="A30965">
        <v>973</v>
      </c>
      <c r="B30965" t="s">
        <v>65</v>
      </c>
      <c r="C30965">
        <f>(((Calculator!$C973-55)/10)*IF(Calculator!$G973="Yes",1,0))</f>
      </c>
    </row>
    <row r="30966" spans="1:3" x14ac:dyDescent="0.25">
      <c r="A30966">
        <v>973</v>
      </c>
      <c r="B30966" t="s">
        <v>66</v>
      </c>
      <c r="C30966">
        <f>(((Calculator!$C973-55)/10)*IF(Calculator!$H973="Yes",1,0))</f>
      </c>
    </row>
    <row r="30967" spans="1:3" x14ac:dyDescent="0.25">
      <c r="A30967">
        <v>973</v>
      </c>
      <c r="B30967" t="s">
        <v>67</v>
      </c>
      <c r="C30967">
        <f>(((Calculator!$C973-55)/10)*((MAX(Calculator!$I973,30)-30)/5))</f>
      </c>
    </row>
    <row r="30968" spans="1:3" x14ac:dyDescent="0.25">
      <c r="A30968">
        <v>973</v>
      </c>
      <c r="B30968" t="s">
        <v>68</v>
      </c>
      <c r="C30968">
        <f>(((Calculator!$C973-55)/10)*((MIN(Calculator!$J973,60)-60)/-15))</f>
      </c>
    </row>
    <row r="30969" spans="1:3" x14ac:dyDescent="0.25">
      <c r="A30969">
        <v>973</v>
      </c>
      <c r="B30969" t="s">
        <v>69</v>
      </c>
      <c r="C30969">
        <f>IF(AND(Calculator!$O973&lt;&gt;"",Calculator!$O973&gt;=4,Calculator!$O973&lt;=6),1,0)</f>
      </c>
    </row>
    <row r="30970" spans="1:3" x14ac:dyDescent="0.25">
      <c r="A30970">
        <v>973</v>
      </c>
      <c r="B30970" t="s">
        <v>70</v>
      </c>
      <c r="C30970">
        <f>IF(AND(Calculator!$O973&lt;&gt;"",Calculator!$O973&gt;=7,Calculator!$O973&lt;=10),1,0)</f>
      </c>
    </row>
    <row r="30971" spans="1:3" x14ac:dyDescent="0.25">
      <c r="A30971">
        <v>973</v>
      </c>
      <c r="B30971" t="s">
        <v>71</v>
      </c>
      <c r="C30971">
        <f>IF(Calculator!$O973="",1,0)</f>
      </c>
    </row>
    <row r="30972" spans="1:3" x14ac:dyDescent="0.25">
      <c r="A30972">
        <v>973</v>
      </c>
      <c r="B30972" t="s">
        <v>72</v>
      </c>
      <c r="C30972">
        <f>IF(OR(Calculator!$M973="",Calculator!$M973=0),0,LN(Calculator!$M973))</f>
      </c>
    </row>
    <row r="30973" spans="1:3" x14ac:dyDescent="0.25">
      <c r="A30973">
        <v>973</v>
      </c>
      <c r="B30973" t="s">
        <v>73</v>
      </c>
      <c r="C30973">
        <f>IF(Calculator!$M973="",1,0)</f>
      </c>
    </row>
    <row r="30974" spans="1:3" x14ac:dyDescent="0.25">
      <c r="A30974">
        <v>973</v>
      </c>
      <c r="B30974" t="s">
        <v>74</v>
      </c>
      <c r="C30974">
        <f>IF(Calculator!$N973="",0,(Calculator!$N973-5.3)*IF(Calculator!$G973="Yes",1,0))</f>
      </c>
    </row>
    <row r="30975" spans="1:3" x14ac:dyDescent="0.25">
      <c r="A30975">
        <v>973</v>
      </c>
      <c r="B30975" t="s">
        <v>75</v>
      </c>
      <c r="C30975">
        <f>IF(Calculator!$N973="",0,(Calculator!$N973-5.3)*(1-IF(Calculator!$G973="Yes",1,0)))</f>
      </c>
    </row>
    <row r="30976" spans="1:3" x14ac:dyDescent="0.25">
      <c r="A30976">
        <v>973</v>
      </c>
      <c r="B30976" t="s">
        <v>76</v>
      </c>
      <c r="C30976">
        <f>IF(Calculator!$N973="",1,0)</f>
      </c>
    </row>
    <row r="30977" spans="1:3" x14ac:dyDescent="0.25">
      <c r="A30977">
        <v>973</v>
      </c>
      <c r="B30977" t="s">
        <v>77</v>
      </c>
      <c r="C30977">
        <f>1</f>
      </c>
    </row>
    <row r="30978" spans="1:3" x14ac:dyDescent="0.25">
      <c r="A30978">
        <v>974</v>
      </c>
      <c r="B30978" t="s">
        <v>47</v>
      </c>
      <c r="C30978">
        <f>(Calculator!$C974-55)/10</f>
      </c>
    </row>
    <row r="30979" spans="1:3" x14ac:dyDescent="0.25">
      <c r="A30979">
        <v>974</v>
      </c>
      <c r="B30979" t="s">
        <v>48</v>
      </c>
      <c r="C30979">
        <f>((Calculator!$C974-55)/10)^2</f>
      </c>
    </row>
    <row r="30980" spans="1:3" x14ac:dyDescent="0.25">
      <c r="A30980">
        <v>974</v>
      </c>
      <c r="B30980" t="s">
        <v>49</v>
      </c>
      <c r="C30980">
        <f>((Calculator!$D974-Calculator!$E974)*0.02586)-3.5</f>
      </c>
    </row>
    <row r="30981" spans="1:3" x14ac:dyDescent="0.25">
      <c r="A30981">
        <v>974</v>
      </c>
      <c r="B30981" t="s">
        <v>50</v>
      </c>
      <c r="C30981">
        <f>((Calculator!$E974*0.02586)-1.3)/0.3</f>
      </c>
    </row>
    <row r="30982" spans="1:3" x14ac:dyDescent="0.25">
      <c r="A30982">
        <v>974</v>
      </c>
      <c r="B30982" t="s">
        <v>51</v>
      </c>
      <c r="C30982">
        <f>(MIN(Calculator!$F974,110)-110)/20</f>
      </c>
    </row>
    <row r="30983" spans="1:3" x14ac:dyDescent="0.25">
      <c r="A30983">
        <v>974</v>
      </c>
      <c r="B30983" t="s">
        <v>52</v>
      </c>
      <c r="C30983">
        <f>(MAX(Calculator!$F974,110)-130)/20</f>
      </c>
    </row>
    <row r="30984" spans="1:3" x14ac:dyDescent="0.25">
      <c r="A30984">
        <v>974</v>
      </c>
      <c r="B30984" t="s">
        <v>17</v>
      </c>
      <c r="C30984">
        <f>IF(Calculator!$G974="Yes",1,0)</f>
      </c>
    </row>
    <row r="30985" spans="1:3" x14ac:dyDescent="0.25">
      <c r="A30985">
        <v>974</v>
      </c>
      <c r="B30985" t="s">
        <v>53</v>
      </c>
      <c r="C30985">
        <f>IF(Calculator!$H974="Yes",1,0)</f>
      </c>
    </row>
    <row r="30986" spans="1:3" x14ac:dyDescent="0.25">
      <c r="A30986">
        <v>974</v>
      </c>
      <c r="B30986" t="s">
        <v>54</v>
      </c>
      <c r="C30986">
        <f>(MIN(Calculator!$I974,30)-25)/5</f>
      </c>
    </row>
    <row r="30987" spans="1:3" x14ac:dyDescent="0.25">
      <c r="A30987">
        <v>974</v>
      </c>
      <c r="B30987" t="s">
        <v>55</v>
      </c>
      <c r="C30987">
        <f>(MAX(Calculator!$I974,30)-30)/5</f>
      </c>
    </row>
    <row r="30988" spans="1:3" x14ac:dyDescent="0.25">
      <c r="A30988">
        <v>974</v>
      </c>
      <c r="B30988" t="s">
        <v>56</v>
      </c>
      <c r="C30988">
        <f>(MIN(Calculator!$J974,60)-60)/-15</f>
      </c>
    </row>
    <row r="30989" spans="1:3" x14ac:dyDescent="0.25">
      <c r="A30989">
        <v>974</v>
      </c>
      <c r="B30989" t="s">
        <v>57</v>
      </c>
      <c r="C30989">
        <f>(MAX(Calculator!$J974,60)-90)/-15</f>
      </c>
    </row>
    <row r="30990" spans="1:3" x14ac:dyDescent="0.25">
      <c r="A30990">
        <v>974</v>
      </c>
      <c r="B30990" t="s">
        <v>58</v>
      </c>
      <c r="C30990">
        <f>IF(Calculator!$K974="Yes",1,0)</f>
      </c>
    </row>
    <row r="30991" spans="1:3" x14ac:dyDescent="0.25">
      <c r="A30991">
        <v>974</v>
      </c>
      <c r="B30991" t="s">
        <v>59</v>
      </c>
      <c r="C30991">
        <f>IF(Calculator!$L974="Yes",1,0)</f>
      </c>
    </row>
    <row r="30992" spans="1:3" x14ac:dyDescent="0.25">
      <c r="A30992">
        <v>974</v>
      </c>
      <c r="B30992" t="s">
        <v>60</v>
      </c>
      <c r="C30992">
        <f>((MAX(Calculator!$F974,110)-130)/20)*IF(Calculator!$K974="Yes",1,0)</f>
      </c>
    </row>
    <row r="30993" spans="1:3" x14ac:dyDescent="0.25">
      <c r="A30993">
        <v>974</v>
      </c>
      <c r="B30993" t="s">
        <v>61</v>
      </c>
      <c r="C30993">
        <f>((((Calculator!$D974-Calculator!$E974)*0.02586)-3.5))*IF(Calculator!$L974="Yes",1,0)</f>
      </c>
    </row>
    <row r="30994" spans="1:3" x14ac:dyDescent="0.25">
      <c r="A30994">
        <v>974</v>
      </c>
      <c r="B30994" t="s">
        <v>62</v>
      </c>
      <c r="C30994">
        <f>(((Calculator!$C974-55)/10)*(((((Calculator!$D974-Calculator!$E974)*0.02586)-3.5))))</f>
      </c>
    </row>
    <row r="30995" spans="1:3" x14ac:dyDescent="0.25">
      <c r="A30995">
        <v>974</v>
      </c>
      <c r="B30995" t="s">
        <v>63</v>
      </c>
      <c r="C30995">
        <f>(((Calculator!$C974-55)/10)*(((Calculator!$E974*0.02586)-1.3)/0.3))</f>
      </c>
    </row>
    <row r="30996" spans="1:3" x14ac:dyDescent="0.25">
      <c r="A30996">
        <v>974</v>
      </c>
      <c r="B30996" t="s">
        <v>64</v>
      </c>
      <c r="C30996">
        <f>(((Calculator!$C974-55)/10)*((MAX(Calculator!$F974,110)-130)/20))</f>
      </c>
    </row>
    <row r="30997" spans="1:3" x14ac:dyDescent="0.25">
      <c r="A30997">
        <v>974</v>
      </c>
      <c r="B30997" t="s">
        <v>65</v>
      </c>
      <c r="C30997">
        <f>(((Calculator!$C974-55)/10)*IF(Calculator!$G974="Yes",1,0))</f>
      </c>
    </row>
    <row r="30998" spans="1:3" x14ac:dyDescent="0.25">
      <c r="A30998">
        <v>974</v>
      </c>
      <c r="B30998" t="s">
        <v>66</v>
      </c>
      <c r="C30998">
        <f>(((Calculator!$C974-55)/10)*IF(Calculator!$H974="Yes",1,0))</f>
      </c>
    </row>
    <row r="30999" spans="1:3" x14ac:dyDescent="0.25">
      <c r="A30999">
        <v>974</v>
      </c>
      <c r="B30999" t="s">
        <v>67</v>
      </c>
      <c r="C30999">
        <f>(((Calculator!$C974-55)/10)*((MAX(Calculator!$I974,30)-30)/5))</f>
      </c>
    </row>
    <row r="31000" spans="1:3" x14ac:dyDescent="0.25">
      <c r="A31000">
        <v>974</v>
      </c>
      <c r="B31000" t="s">
        <v>68</v>
      </c>
      <c r="C31000">
        <f>(((Calculator!$C974-55)/10)*((MIN(Calculator!$J974,60)-60)/-15))</f>
      </c>
    </row>
    <row r="31001" spans="1:3" x14ac:dyDescent="0.25">
      <c r="A31001">
        <v>974</v>
      </c>
      <c r="B31001" t="s">
        <v>69</v>
      </c>
      <c r="C31001">
        <f>IF(AND(Calculator!$O974&lt;&gt;"",Calculator!$O974&gt;=4,Calculator!$O974&lt;=6),1,0)</f>
      </c>
    </row>
    <row r="31002" spans="1:3" x14ac:dyDescent="0.25">
      <c r="A31002">
        <v>974</v>
      </c>
      <c r="B31002" t="s">
        <v>70</v>
      </c>
      <c r="C31002">
        <f>IF(AND(Calculator!$O974&lt;&gt;"",Calculator!$O974&gt;=7,Calculator!$O974&lt;=10),1,0)</f>
      </c>
    </row>
    <row r="31003" spans="1:3" x14ac:dyDescent="0.25">
      <c r="A31003">
        <v>974</v>
      </c>
      <c r="B31003" t="s">
        <v>71</v>
      </c>
      <c r="C31003">
        <f>IF(Calculator!$O974="",1,0)</f>
      </c>
    </row>
    <row r="31004" spans="1:3" x14ac:dyDescent="0.25">
      <c r="A31004">
        <v>974</v>
      </c>
      <c r="B31004" t="s">
        <v>72</v>
      </c>
      <c r="C31004">
        <f>IF(OR(Calculator!$M974="",Calculator!$M974=0),0,LN(Calculator!$M974))</f>
      </c>
    </row>
    <row r="31005" spans="1:3" x14ac:dyDescent="0.25">
      <c r="A31005">
        <v>974</v>
      </c>
      <c r="B31005" t="s">
        <v>73</v>
      </c>
      <c r="C31005">
        <f>IF(Calculator!$M974="",1,0)</f>
      </c>
    </row>
    <row r="31006" spans="1:3" x14ac:dyDescent="0.25">
      <c r="A31006">
        <v>974</v>
      </c>
      <c r="B31006" t="s">
        <v>74</v>
      </c>
      <c r="C31006">
        <f>IF(Calculator!$N974="",0,(Calculator!$N974-5.3)*IF(Calculator!$G974="Yes",1,0))</f>
      </c>
    </row>
    <row r="31007" spans="1:3" x14ac:dyDescent="0.25">
      <c r="A31007">
        <v>974</v>
      </c>
      <c r="B31007" t="s">
        <v>75</v>
      </c>
      <c r="C31007">
        <f>IF(Calculator!$N974="",0,(Calculator!$N974-5.3)*(1-IF(Calculator!$G974="Yes",1,0)))</f>
      </c>
    </row>
    <row r="31008" spans="1:3" x14ac:dyDescent="0.25">
      <c r="A31008">
        <v>974</v>
      </c>
      <c r="B31008" t="s">
        <v>76</v>
      </c>
      <c r="C31008">
        <f>IF(Calculator!$N974="",1,0)</f>
      </c>
    </row>
    <row r="31009" spans="1:3" x14ac:dyDescent="0.25">
      <c r="A31009">
        <v>974</v>
      </c>
      <c r="B31009" t="s">
        <v>77</v>
      </c>
      <c r="C31009">
        <f>1</f>
      </c>
    </row>
    <row r="31010" spans="1:3" x14ac:dyDescent="0.25">
      <c r="A31010">
        <v>975</v>
      </c>
      <c r="B31010" t="s">
        <v>47</v>
      </c>
      <c r="C31010">
        <f>(Calculator!$C975-55)/10</f>
      </c>
    </row>
    <row r="31011" spans="1:3" x14ac:dyDescent="0.25">
      <c r="A31011">
        <v>975</v>
      </c>
      <c r="B31011" t="s">
        <v>48</v>
      </c>
      <c r="C31011">
        <f>((Calculator!$C975-55)/10)^2</f>
      </c>
    </row>
    <row r="31012" spans="1:3" x14ac:dyDescent="0.25">
      <c r="A31012">
        <v>975</v>
      </c>
      <c r="B31012" t="s">
        <v>49</v>
      </c>
      <c r="C31012">
        <f>((Calculator!$D975-Calculator!$E975)*0.02586)-3.5</f>
      </c>
    </row>
    <row r="31013" spans="1:3" x14ac:dyDescent="0.25">
      <c r="A31013">
        <v>975</v>
      </c>
      <c r="B31013" t="s">
        <v>50</v>
      </c>
      <c r="C31013">
        <f>((Calculator!$E975*0.02586)-1.3)/0.3</f>
      </c>
    </row>
    <row r="31014" spans="1:3" x14ac:dyDescent="0.25">
      <c r="A31014">
        <v>975</v>
      </c>
      <c r="B31014" t="s">
        <v>51</v>
      </c>
      <c r="C31014">
        <f>(MIN(Calculator!$F975,110)-110)/20</f>
      </c>
    </row>
    <row r="31015" spans="1:3" x14ac:dyDescent="0.25">
      <c r="A31015">
        <v>975</v>
      </c>
      <c r="B31015" t="s">
        <v>52</v>
      </c>
      <c r="C31015">
        <f>(MAX(Calculator!$F975,110)-130)/20</f>
      </c>
    </row>
    <row r="31016" spans="1:3" x14ac:dyDescent="0.25">
      <c r="A31016">
        <v>975</v>
      </c>
      <c r="B31016" t="s">
        <v>17</v>
      </c>
      <c r="C31016">
        <f>IF(Calculator!$G975="Yes",1,0)</f>
      </c>
    </row>
    <row r="31017" spans="1:3" x14ac:dyDescent="0.25">
      <c r="A31017">
        <v>975</v>
      </c>
      <c r="B31017" t="s">
        <v>53</v>
      </c>
      <c r="C31017">
        <f>IF(Calculator!$H975="Yes",1,0)</f>
      </c>
    </row>
    <row r="31018" spans="1:3" x14ac:dyDescent="0.25">
      <c r="A31018">
        <v>975</v>
      </c>
      <c r="B31018" t="s">
        <v>54</v>
      </c>
      <c r="C31018">
        <f>(MIN(Calculator!$I975,30)-25)/5</f>
      </c>
    </row>
    <row r="31019" spans="1:3" x14ac:dyDescent="0.25">
      <c r="A31019">
        <v>975</v>
      </c>
      <c r="B31019" t="s">
        <v>55</v>
      </c>
      <c r="C31019">
        <f>(MAX(Calculator!$I975,30)-30)/5</f>
      </c>
    </row>
    <row r="31020" spans="1:3" x14ac:dyDescent="0.25">
      <c r="A31020">
        <v>975</v>
      </c>
      <c r="B31020" t="s">
        <v>56</v>
      </c>
      <c r="C31020">
        <f>(MIN(Calculator!$J975,60)-60)/-15</f>
      </c>
    </row>
    <row r="31021" spans="1:3" x14ac:dyDescent="0.25">
      <c r="A31021">
        <v>975</v>
      </c>
      <c r="B31021" t="s">
        <v>57</v>
      </c>
      <c r="C31021">
        <f>(MAX(Calculator!$J975,60)-90)/-15</f>
      </c>
    </row>
    <row r="31022" spans="1:3" x14ac:dyDescent="0.25">
      <c r="A31022">
        <v>975</v>
      </c>
      <c r="B31022" t="s">
        <v>58</v>
      </c>
      <c r="C31022">
        <f>IF(Calculator!$K975="Yes",1,0)</f>
      </c>
    </row>
    <row r="31023" spans="1:3" x14ac:dyDescent="0.25">
      <c r="A31023">
        <v>975</v>
      </c>
      <c r="B31023" t="s">
        <v>59</v>
      </c>
      <c r="C31023">
        <f>IF(Calculator!$L975="Yes",1,0)</f>
      </c>
    </row>
    <row r="31024" spans="1:3" x14ac:dyDescent="0.25">
      <c r="A31024">
        <v>975</v>
      </c>
      <c r="B31024" t="s">
        <v>60</v>
      </c>
      <c r="C31024">
        <f>((MAX(Calculator!$F975,110)-130)/20)*IF(Calculator!$K975="Yes",1,0)</f>
      </c>
    </row>
    <row r="31025" spans="1:3" x14ac:dyDescent="0.25">
      <c r="A31025">
        <v>975</v>
      </c>
      <c r="B31025" t="s">
        <v>61</v>
      </c>
      <c r="C31025">
        <f>((((Calculator!$D975-Calculator!$E975)*0.02586)-3.5))*IF(Calculator!$L975="Yes",1,0)</f>
      </c>
    </row>
    <row r="31026" spans="1:3" x14ac:dyDescent="0.25">
      <c r="A31026">
        <v>975</v>
      </c>
      <c r="B31026" t="s">
        <v>62</v>
      </c>
      <c r="C31026">
        <f>(((Calculator!$C975-55)/10)*(((((Calculator!$D975-Calculator!$E975)*0.02586)-3.5))))</f>
      </c>
    </row>
    <row r="31027" spans="1:3" x14ac:dyDescent="0.25">
      <c r="A31027">
        <v>975</v>
      </c>
      <c r="B31027" t="s">
        <v>63</v>
      </c>
      <c r="C31027">
        <f>(((Calculator!$C975-55)/10)*(((Calculator!$E975*0.02586)-1.3)/0.3))</f>
      </c>
    </row>
    <row r="31028" spans="1:3" x14ac:dyDescent="0.25">
      <c r="A31028">
        <v>975</v>
      </c>
      <c r="B31028" t="s">
        <v>64</v>
      </c>
      <c r="C31028">
        <f>(((Calculator!$C975-55)/10)*((MAX(Calculator!$F975,110)-130)/20))</f>
      </c>
    </row>
    <row r="31029" spans="1:3" x14ac:dyDescent="0.25">
      <c r="A31029">
        <v>975</v>
      </c>
      <c r="B31029" t="s">
        <v>65</v>
      </c>
      <c r="C31029">
        <f>(((Calculator!$C975-55)/10)*IF(Calculator!$G975="Yes",1,0))</f>
      </c>
    </row>
    <row r="31030" spans="1:3" x14ac:dyDescent="0.25">
      <c r="A31030">
        <v>975</v>
      </c>
      <c r="B31030" t="s">
        <v>66</v>
      </c>
      <c r="C31030">
        <f>(((Calculator!$C975-55)/10)*IF(Calculator!$H975="Yes",1,0))</f>
      </c>
    </row>
    <row r="31031" spans="1:3" x14ac:dyDescent="0.25">
      <c r="A31031">
        <v>975</v>
      </c>
      <c r="B31031" t="s">
        <v>67</v>
      </c>
      <c r="C31031">
        <f>(((Calculator!$C975-55)/10)*((MAX(Calculator!$I975,30)-30)/5))</f>
      </c>
    </row>
    <row r="31032" spans="1:3" x14ac:dyDescent="0.25">
      <c r="A31032">
        <v>975</v>
      </c>
      <c r="B31032" t="s">
        <v>68</v>
      </c>
      <c r="C31032">
        <f>(((Calculator!$C975-55)/10)*((MIN(Calculator!$J975,60)-60)/-15))</f>
      </c>
    </row>
    <row r="31033" spans="1:3" x14ac:dyDescent="0.25">
      <c r="A31033">
        <v>975</v>
      </c>
      <c r="B31033" t="s">
        <v>69</v>
      </c>
      <c r="C31033">
        <f>IF(AND(Calculator!$O975&lt;&gt;"",Calculator!$O975&gt;=4,Calculator!$O975&lt;=6),1,0)</f>
      </c>
    </row>
    <row r="31034" spans="1:3" x14ac:dyDescent="0.25">
      <c r="A31034">
        <v>975</v>
      </c>
      <c r="B31034" t="s">
        <v>70</v>
      </c>
      <c r="C31034">
        <f>IF(AND(Calculator!$O975&lt;&gt;"",Calculator!$O975&gt;=7,Calculator!$O975&lt;=10),1,0)</f>
      </c>
    </row>
    <row r="31035" spans="1:3" x14ac:dyDescent="0.25">
      <c r="A31035">
        <v>975</v>
      </c>
      <c r="B31035" t="s">
        <v>71</v>
      </c>
      <c r="C31035">
        <f>IF(Calculator!$O975="",1,0)</f>
      </c>
    </row>
    <row r="31036" spans="1:3" x14ac:dyDescent="0.25">
      <c r="A31036">
        <v>975</v>
      </c>
      <c r="B31036" t="s">
        <v>72</v>
      </c>
      <c r="C31036">
        <f>IF(OR(Calculator!$M975="",Calculator!$M975=0),0,LN(Calculator!$M975))</f>
      </c>
    </row>
    <row r="31037" spans="1:3" x14ac:dyDescent="0.25">
      <c r="A31037">
        <v>975</v>
      </c>
      <c r="B31037" t="s">
        <v>73</v>
      </c>
      <c r="C31037">
        <f>IF(Calculator!$M975="",1,0)</f>
      </c>
    </row>
    <row r="31038" spans="1:3" x14ac:dyDescent="0.25">
      <c r="A31038">
        <v>975</v>
      </c>
      <c r="B31038" t="s">
        <v>74</v>
      </c>
      <c r="C31038">
        <f>IF(Calculator!$N975="",0,(Calculator!$N975-5.3)*IF(Calculator!$G975="Yes",1,0))</f>
      </c>
    </row>
    <row r="31039" spans="1:3" x14ac:dyDescent="0.25">
      <c r="A31039">
        <v>975</v>
      </c>
      <c r="B31039" t="s">
        <v>75</v>
      </c>
      <c r="C31039">
        <f>IF(Calculator!$N975="",0,(Calculator!$N975-5.3)*(1-IF(Calculator!$G975="Yes",1,0)))</f>
      </c>
    </row>
    <row r="31040" spans="1:3" x14ac:dyDescent="0.25">
      <c r="A31040">
        <v>975</v>
      </c>
      <c r="B31040" t="s">
        <v>76</v>
      </c>
      <c r="C31040">
        <f>IF(Calculator!$N975="",1,0)</f>
      </c>
    </row>
    <row r="31041" spans="1:3" x14ac:dyDescent="0.25">
      <c r="A31041">
        <v>975</v>
      </c>
      <c r="B31041" t="s">
        <v>77</v>
      </c>
      <c r="C31041">
        <f>1</f>
      </c>
    </row>
    <row r="31042" spans="1:3" x14ac:dyDescent="0.25">
      <c r="A31042">
        <v>976</v>
      </c>
      <c r="B31042" t="s">
        <v>47</v>
      </c>
      <c r="C31042">
        <f>(Calculator!$C976-55)/10</f>
      </c>
    </row>
    <row r="31043" spans="1:3" x14ac:dyDescent="0.25">
      <c r="A31043">
        <v>976</v>
      </c>
      <c r="B31043" t="s">
        <v>48</v>
      </c>
      <c r="C31043">
        <f>((Calculator!$C976-55)/10)^2</f>
      </c>
    </row>
    <row r="31044" spans="1:3" x14ac:dyDescent="0.25">
      <c r="A31044">
        <v>976</v>
      </c>
      <c r="B31044" t="s">
        <v>49</v>
      </c>
      <c r="C31044">
        <f>((Calculator!$D976-Calculator!$E976)*0.02586)-3.5</f>
      </c>
    </row>
    <row r="31045" spans="1:3" x14ac:dyDescent="0.25">
      <c r="A31045">
        <v>976</v>
      </c>
      <c r="B31045" t="s">
        <v>50</v>
      </c>
      <c r="C31045">
        <f>((Calculator!$E976*0.02586)-1.3)/0.3</f>
      </c>
    </row>
    <row r="31046" spans="1:3" x14ac:dyDescent="0.25">
      <c r="A31046">
        <v>976</v>
      </c>
      <c r="B31046" t="s">
        <v>51</v>
      </c>
      <c r="C31046">
        <f>(MIN(Calculator!$F976,110)-110)/20</f>
      </c>
    </row>
    <row r="31047" spans="1:3" x14ac:dyDescent="0.25">
      <c r="A31047">
        <v>976</v>
      </c>
      <c r="B31047" t="s">
        <v>52</v>
      </c>
      <c r="C31047">
        <f>(MAX(Calculator!$F976,110)-130)/20</f>
      </c>
    </row>
    <row r="31048" spans="1:3" x14ac:dyDescent="0.25">
      <c r="A31048">
        <v>976</v>
      </c>
      <c r="B31048" t="s">
        <v>17</v>
      </c>
      <c r="C31048">
        <f>IF(Calculator!$G976="Yes",1,0)</f>
      </c>
    </row>
    <row r="31049" spans="1:3" x14ac:dyDescent="0.25">
      <c r="A31049">
        <v>976</v>
      </c>
      <c r="B31049" t="s">
        <v>53</v>
      </c>
      <c r="C31049">
        <f>IF(Calculator!$H976="Yes",1,0)</f>
      </c>
    </row>
    <row r="31050" spans="1:3" x14ac:dyDescent="0.25">
      <c r="A31050">
        <v>976</v>
      </c>
      <c r="B31050" t="s">
        <v>54</v>
      </c>
      <c r="C31050">
        <f>(MIN(Calculator!$I976,30)-25)/5</f>
      </c>
    </row>
    <row r="31051" spans="1:3" x14ac:dyDescent="0.25">
      <c r="A31051">
        <v>976</v>
      </c>
      <c r="B31051" t="s">
        <v>55</v>
      </c>
      <c r="C31051">
        <f>(MAX(Calculator!$I976,30)-30)/5</f>
      </c>
    </row>
    <row r="31052" spans="1:3" x14ac:dyDescent="0.25">
      <c r="A31052">
        <v>976</v>
      </c>
      <c r="B31052" t="s">
        <v>56</v>
      </c>
      <c r="C31052">
        <f>(MIN(Calculator!$J976,60)-60)/-15</f>
      </c>
    </row>
    <row r="31053" spans="1:3" x14ac:dyDescent="0.25">
      <c r="A31053">
        <v>976</v>
      </c>
      <c r="B31053" t="s">
        <v>57</v>
      </c>
      <c r="C31053">
        <f>(MAX(Calculator!$J976,60)-90)/-15</f>
      </c>
    </row>
    <row r="31054" spans="1:3" x14ac:dyDescent="0.25">
      <c r="A31054">
        <v>976</v>
      </c>
      <c r="B31054" t="s">
        <v>58</v>
      </c>
      <c r="C31054">
        <f>IF(Calculator!$K976="Yes",1,0)</f>
      </c>
    </row>
    <row r="31055" spans="1:3" x14ac:dyDescent="0.25">
      <c r="A31055">
        <v>976</v>
      </c>
      <c r="B31055" t="s">
        <v>59</v>
      </c>
      <c r="C31055">
        <f>IF(Calculator!$L976="Yes",1,0)</f>
      </c>
    </row>
    <row r="31056" spans="1:3" x14ac:dyDescent="0.25">
      <c r="A31056">
        <v>976</v>
      </c>
      <c r="B31056" t="s">
        <v>60</v>
      </c>
      <c r="C31056">
        <f>((MAX(Calculator!$F976,110)-130)/20)*IF(Calculator!$K976="Yes",1,0)</f>
      </c>
    </row>
    <row r="31057" spans="1:3" x14ac:dyDescent="0.25">
      <c r="A31057">
        <v>976</v>
      </c>
      <c r="B31057" t="s">
        <v>61</v>
      </c>
      <c r="C31057">
        <f>((((Calculator!$D976-Calculator!$E976)*0.02586)-3.5))*IF(Calculator!$L976="Yes",1,0)</f>
      </c>
    </row>
    <row r="31058" spans="1:3" x14ac:dyDescent="0.25">
      <c r="A31058">
        <v>976</v>
      </c>
      <c r="B31058" t="s">
        <v>62</v>
      </c>
      <c r="C31058">
        <f>(((Calculator!$C976-55)/10)*(((((Calculator!$D976-Calculator!$E976)*0.02586)-3.5))))</f>
      </c>
    </row>
    <row r="31059" spans="1:3" x14ac:dyDescent="0.25">
      <c r="A31059">
        <v>976</v>
      </c>
      <c r="B31059" t="s">
        <v>63</v>
      </c>
      <c r="C31059">
        <f>(((Calculator!$C976-55)/10)*(((Calculator!$E976*0.02586)-1.3)/0.3))</f>
      </c>
    </row>
    <row r="31060" spans="1:3" x14ac:dyDescent="0.25">
      <c r="A31060">
        <v>976</v>
      </c>
      <c r="B31060" t="s">
        <v>64</v>
      </c>
      <c r="C31060">
        <f>(((Calculator!$C976-55)/10)*((MAX(Calculator!$F976,110)-130)/20))</f>
      </c>
    </row>
    <row r="31061" spans="1:3" x14ac:dyDescent="0.25">
      <c r="A31061">
        <v>976</v>
      </c>
      <c r="B31061" t="s">
        <v>65</v>
      </c>
      <c r="C31061">
        <f>(((Calculator!$C976-55)/10)*IF(Calculator!$G976="Yes",1,0))</f>
      </c>
    </row>
    <row r="31062" spans="1:3" x14ac:dyDescent="0.25">
      <c r="A31062">
        <v>976</v>
      </c>
      <c r="B31062" t="s">
        <v>66</v>
      </c>
      <c r="C31062">
        <f>(((Calculator!$C976-55)/10)*IF(Calculator!$H976="Yes",1,0))</f>
      </c>
    </row>
    <row r="31063" spans="1:3" x14ac:dyDescent="0.25">
      <c r="A31063">
        <v>976</v>
      </c>
      <c r="B31063" t="s">
        <v>67</v>
      </c>
      <c r="C31063">
        <f>(((Calculator!$C976-55)/10)*((MAX(Calculator!$I976,30)-30)/5))</f>
      </c>
    </row>
    <row r="31064" spans="1:3" x14ac:dyDescent="0.25">
      <c r="A31064">
        <v>976</v>
      </c>
      <c r="B31064" t="s">
        <v>68</v>
      </c>
      <c r="C31064">
        <f>(((Calculator!$C976-55)/10)*((MIN(Calculator!$J976,60)-60)/-15))</f>
      </c>
    </row>
    <row r="31065" spans="1:3" x14ac:dyDescent="0.25">
      <c r="A31065">
        <v>976</v>
      </c>
      <c r="B31065" t="s">
        <v>69</v>
      </c>
      <c r="C31065">
        <f>IF(AND(Calculator!$O976&lt;&gt;"",Calculator!$O976&gt;=4,Calculator!$O976&lt;=6),1,0)</f>
      </c>
    </row>
    <row r="31066" spans="1:3" x14ac:dyDescent="0.25">
      <c r="A31066">
        <v>976</v>
      </c>
      <c r="B31066" t="s">
        <v>70</v>
      </c>
      <c r="C31066">
        <f>IF(AND(Calculator!$O976&lt;&gt;"",Calculator!$O976&gt;=7,Calculator!$O976&lt;=10),1,0)</f>
      </c>
    </row>
    <row r="31067" spans="1:3" x14ac:dyDescent="0.25">
      <c r="A31067">
        <v>976</v>
      </c>
      <c r="B31067" t="s">
        <v>71</v>
      </c>
      <c r="C31067">
        <f>IF(Calculator!$O976="",1,0)</f>
      </c>
    </row>
    <row r="31068" spans="1:3" x14ac:dyDescent="0.25">
      <c r="A31068">
        <v>976</v>
      </c>
      <c r="B31068" t="s">
        <v>72</v>
      </c>
      <c r="C31068">
        <f>IF(OR(Calculator!$M976="",Calculator!$M976=0),0,LN(Calculator!$M976))</f>
      </c>
    </row>
    <row r="31069" spans="1:3" x14ac:dyDescent="0.25">
      <c r="A31069">
        <v>976</v>
      </c>
      <c r="B31069" t="s">
        <v>73</v>
      </c>
      <c r="C31069">
        <f>IF(Calculator!$M976="",1,0)</f>
      </c>
    </row>
    <row r="31070" spans="1:3" x14ac:dyDescent="0.25">
      <c r="A31070">
        <v>976</v>
      </c>
      <c r="B31070" t="s">
        <v>74</v>
      </c>
      <c r="C31070">
        <f>IF(Calculator!$N976="",0,(Calculator!$N976-5.3)*IF(Calculator!$G976="Yes",1,0))</f>
      </c>
    </row>
    <row r="31071" spans="1:3" x14ac:dyDescent="0.25">
      <c r="A31071">
        <v>976</v>
      </c>
      <c r="B31071" t="s">
        <v>75</v>
      </c>
      <c r="C31071">
        <f>IF(Calculator!$N976="",0,(Calculator!$N976-5.3)*(1-IF(Calculator!$G976="Yes",1,0)))</f>
      </c>
    </row>
    <row r="31072" spans="1:3" x14ac:dyDescent="0.25">
      <c r="A31072">
        <v>976</v>
      </c>
      <c r="B31072" t="s">
        <v>76</v>
      </c>
      <c r="C31072">
        <f>IF(Calculator!$N976="",1,0)</f>
      </c>
    </row>
    <row r="31073" spans="1:3" x14ac:dyDescent="0.25">
      <c r="A31073">
        <v>976</v>
      </c>
      <c r="B31073" t="s">
        <v>77</v>
      </c>
      <c r="C31073">
        <f>1</f>
      </c>
    </row>
    <row r="31074" spans="1:3" x14ac:dyDescent="0.25">
      <c r="A31074">
        <v>977</v>
      </c>
      <c r="B31074" t="s">
        <v>47</v>
      </c>
      <c r="C31074">
        <f>(Calculator!$C977-55)/10</f>
      </c>
    </row>
    <row r="31075" spans="1:3" x14ac:dyDescent="0.25">
      <c r="A31075">
        <v>977</v>
      </c>
      <c r="B31075" t="s">
        <v>48</v>
      </c>
      <c r="C31075">
        <f>((Calculator!$C977-55)/10)^2</f>
      </c>
    </row>
    <row r="31076" spans="1:3" x14ac:dyDescent="0.25">
      <c r="A31076">
        <v>977</v>
      </c>
      <c r="B31076" t="s">
        <v>49</v>
      </c>
      <c r="C31076">
        <f>((Calculator!$D977-Calculator!$E977)*0.02586)-3.5</f>
      </c>
    </row>
    <row r="31077" spans="1:3" x14ac:dyDescent="0.25">
      <c r="A31077">
        <v>977</v>
      </c>
      <c r="B31077" t="s">
        <v>50</v>
      </c>
      <c r="C31077">
        <f>((Calculator!$E977*0.02586)-1.3)/0.3</f>
      </c>
    </row>
    <row r="31078" spans="1:3" x14ac:dyDescent="0.25">
      <c r="A31078">
        <v>977</v>
      </c>
      <c r="B31078" t="s">
        <v>51</v>
      </c>
      <c r="C31078">
        <f>(MIN(Calculator!$F977,110)-110)/20</f>
      </c>
    </row>
    <row r="31079" spans="1:3" x14ac:dyDescent="0.25">
      <c r="A31079">
        <v>977</v>
      </c>
      <c r="B31079" t="s">
        <v>52</v>
      </c>
      <c r="C31079">
        <f>(MAX(Calculator!$F977,110)-130)/20</f>
      </c>
    </row>
    <row r="31080" spans="1:3" x14ac:dyDescent="0.25">
      <c r="A31080">
        <v>977</v>
      </c>
      <c r="B31080" t="s">
        <v>17</v>
      </c>
      <c r="C31080">
        <f>IF(Calculator!$G977="Yes",1,0)</f>
      </c>
    </row>
    <row r="31081" spans="1:3" x14ac:dyDescent="0.25">
      <c r="A31081">
        <v>977</v>
      </c>
      <c r="B31081" t="s">
        <v>53</v>
      </c>
      <c r="C31081">
        <f>IF(Calculator!$H977="Yes",1,0)</f>
      </c>
    </row>
    <row r="31082" spans="1:3" x14ac:dyDescent="0.25">
      <c r="A31082">
        <v>977</v>
      </c>
      <c r="B31082" t="s">
        <v>54</v>
      </c>
      <c r="C31082">
        <f>(MIN(Calculator!$I977,30)-25)/5</f>
      </c>
    </row>
    <row r="31083" spans="1:3" x14ac:dyDescent="0.25">
      <c r="A31083">
        <v>977</v>
      </c>
      <c r="B31083" t="s">
        <v>55</v>
      </c>
      <c r="C31083">
        <f>(MAX(Calculator!$I977,30)-30)/5</f>
      </c>
    </row>
    <row r="31084" spans="1:3" x14ac:dyDescent="0.25">
      <c r="A31084">
        <v>977</v>
      </c>
      <c r="B31084" t="s">
        <v>56</v>
      </c>
      <c r="C31084">
        <f>(MIN(Calculator!$J977,60)-60)/-15</f>
      </c>
    </row>
    <row r="31085" spans="1:3" x14ac:dyDescent="0.25">
      <c r="A31085">
        <v>977</v>
      </c>
      <c r="B31085" t="s">
        <v>57</v>
      </c>
      <c r="C31085">
        <f>(MAX(Calculator!$J977,60)-90)/-15</f>
      </c>
    </row>
    <row r="31086" spans="1:3" x14ac:dyDescent="0.25">
      <c r="A31086">
        <v>977</v>
      </c>
      <c r="B31086" t="s">
        <v>58</v>
      </c>
      <c r="C31086">
        <f>IF(Calculator!$K977="Yes",1,0)</f>
      </c>
    </row>
    <row r="31087" spans="1:3" x14ac:dyDescent="0.25">
      <c r="A31087">
        <v>977</v>
      </c>
      <c r="B31087" t="s">
        <v>59</v>
      </c>
      <c r="C31087">
        <f>IF(Calculator!$L977="Yes",1,0)</f>
      </c>
    </row>
    <row r="31088" spans="1:3" x14ac:dyDescent="0.25">
      <c r="A31088">
        <v>977</v>
      </c>
      <c r="B31088" t="s">
        <v>60</v>
      </c>
      <c r="C31088">
        <f>((MAX(Calculator!$F977,110)-130)/20)*IF(Calculator!$K977="Yes",1,0)</f>
      </c>
    </row>
    <row r="31089" spans="1:3" x14ac:dyDescent="0.25">
      <c r="A31089">
        <v>977</v>
      </c>
      <c r="B31089" t="s">
        <v>61</v>
      </c>
      <c r="C31089">
        <f>((((Calculator!$D977-Calculator!$E977)*0.02586)-3.5))*IF(Calculator!$L977="Yes",1,0)</f>
      </c>
    </row>
    <row r="31090" spans="1:3" x14ac:dyDescent="0.25">
      <c r="A31090">
        <v>977</v>
      </c>
      <c r="B31090" t="s">
        <v>62</v>
      </c>
      <c r="C31090">
        <f>(((Calculator!$C977-55)/10)*(((((Calculator!$D977-Calculator!$E977)*0.02586)-3.5))))</f>
      </c>
    </row>
    <row r="31091" spans="1:3" x14ac:dyDescent="0.25">
      <c r="A31091">
        <v>977</v>
      </c>
      <c r="B31091" t="s">
        <v>63</v>
      </c>
      <c r="C31091">
        <f>(((Calculator!$C977-55)/10)*(((Calculator!$E977*0.02586)-1.3)/0.3))</f>
      </c>
    </row>
    <row r="31092" spans="1:3" x14ac:dyDescent="0.25">
      <c r="A31092">
        <v>977</v>
      </c>
      <c r="B31092" t="s">
        <v>64</v>
      </c>
      <c r="C31092">
        <f>(((Calculator!$C977-55)/10)*((MAX(Calculator!$F977,110)-130)/20))</f>
      </c>
    </row>
    <row r="31093" spans="1:3" x14ac:dyDescent="0.25">
      <c r="A31093">
        <v>977</v>
      </c>
      <c r="B31093" t="s">
        <v>65</v>
      </c>
      <c r="C31093">
        <f>(((Calculator!$C977-55)/10)*IF(Calculator!$G977="Yes",1,0))</f>
      </c>
    </row>
    <row r="31094" spans="1:3" x14ac:dyDescent="0.25">
      <c r="A31094">
        <v>977</v>
      </c>
      <c r="B31094" t="s">
        <v>66</v>
      </c>
      <c r="C31094">
        <f>(((Calculator!$C977-55)/10)*IF(Calculator!$H977="Yes",1,0))</f>
      </c>
    </row>
    <row r="31095" spans="1:3" x14ac:dyDescent="0.25">
      <c r="A31095">
        <v>977</v>
      </c>
      <c r="B31095" t="s">
        <v>67</v>
      </c>
      <c r="C31095">
        <f>(((Calculator!$C977-55)/10)*((MAX(Calculator!$I977,30)-30)/5))</f>
      </c>
    </row>
    <row r="31096" spans="1:3" x14ac:dyDescent="0.25">
      <c r="A31096">
        <v>977</v>
      </c>
      <c r="B31096" t="s">
        <v>68</v>
      </c>
      <c r="C31096">
        <f>(((Calculator!$C977-55)/10)*((MIN(Calculator!$J977,60)-60)/-15))</f>
      </c>
    </row>
    <row r="31097" spans="1:3" x14ac:dyDescent="0.25">
      <c r="A31097">
        <v>977</v>
      </c>
      <c r="B31097" t="s">
        <v>69</v>
      </c>
      <c r="C31097">
        <f>IF(AND(Calculator!$O977&lt;&gt;"",Calculator!$O977&gt;=4,Calculator!$O977&lt;=6),1,0)</f>
      </c>
    </row>
    <row r="31098" spans="1:3" x14ac:dyDescent="0.25">
      <c r="A31098">
        <v>977</v>
      </c>
      <c r="B31098" t="s">
        <v>70</v>
      </c>
      <c r="C31098">
        <f>IF(AND(Calculator!$O977&lt;&gt;"",Calculator!$O977&gt;=7,Calculator!$O977&lt;=10),1,0)</f>
      </c>
    </row>
    <row r="31099" spans="1:3" x14ac:dyDescent="0.25">
      <c r="A31099">
        <v>977</v>
      </c>
      <c r="B31099" t="s">
        <v>71</v>
      </c>
      <c r="C31099">
        <f>IF(Calculator!$O977="",1,0)</f>
      </c>
    </row>
    <row r="31100" spans="1:3" x14ac:dyDescent="0.25">
      <c r="A31100">
        <v>977</v>
      </c>
      <c r="B31100" t="s">
        <v>72</v>
      </c>
      <c r="C31100">
        <f>IF(OR(Calculator!$M977="",Calculator!$M977=0),0,LN(Calculator!$M977))</f>
      </c>
    </row>
    <row r="31101" spans="1:3" x14ac:dyDescent="0.25">
      <c r="A31101">
        <v>977</v>
      </c>
      <c r="B31101" t="s">
        <v>73</v>
      </c>
      <c r="C31101">
        <f>IF(Calculator!$M977="",1,0)</f>
      </c>
    </row>
    <row r="31102" spans="1:3" x14ac:dyDescent="0.25">
      <c r="A31102">
        <v>977</v>
      </c>
      <c r="B31102" t="s">
        <v>74</v>
      </c>
      <c r="C31102">
        <f>IF(Calculator!$N977="",0,(Calculator!$N977-5.3)*IF(Calculator!$G977="Yes",1,0))</f>
      </c>
    </row>
    <row r="31103" spans="1:3" x14ac:dyDescent="0.25">
      <c r="A31103">
        <v>977</v>
      </c>
      <c r="B31103" t="s">
        <v>75</v>
      </c>
      <c r="C31103">
        <f>IF(Calculator!$N977="",0,(Calculator!$N977-5.3)*(1-IF(Calculator!$G977="Yes",1,0)))</f>
      </c>
    </row>
    <row r="31104" spans="1:3" x14ac:dyDescent="0.25">
      <c r="A31104">
        <v>977</v>
      </c>
      <c r="B31104" t="s">
        <v>76</v>
      </c>
      <c r="C31104">
        <f>IF(Calculator!$N977="",1,0)</f>
      </c>
    </row>
    <row r="31105" spans="1:3" x14ac:dyDescent="0.25">
      <c r="A31105">
        <v>977</v>
      </c>
      <c r="B31105" t="s">
        <v>77</v>
      </c>
      <c r="C31105">
        <f>1</f>
      </c>
    </row>
    <row r="31106" spans="1:3" x14ac:dyDescent="0.25">
      <c r="A31106">
        <v>978</v>
      </c>
      <c r="B31106" t="s">
        <v>47</v>
      </c>
      <c r="C31106">
        <f>(Calculator!$C978-55)/10</f>
      </c>
    </row>
    <row r="31107" spans="1:3" x14ac:dyDescent="0.25">
      <c r="A31107">
        <v>978</v>
      </c>
      <c r="B31107" t="s">
        <v>48</v>
      </c>
      <c r="C31107">
        <f>((Calculator!$C978-55)/10)^2</f>
      </c>
    </row>
    <row r="31108" spans="1:3" x14ac:dyDescent="0.25">
      <c r="A31108">
        <v>978</v>
      </c>
      <c r="B31108" t="s">
        <v>49</v>
      </c>
      <c r="C31108">
        <f>((Calculator!$D978-Calculator!$E978)*0.02586)-3.5</f>
      </c>
    </row>
    <row r="31109" spans="1:3" x14ac:dyDescent="0.25">
      <c r="A31109">
        <v>978</v>
      </c>
      <c r="B31109" t="s">
        <v>50</v>
      </c>
      <c r="C31109">
        <f>((Calculator!$E978*0.02586)-1.3)/0.3</f>
      </c>
    </row>
    <row r="31110" spans="1:3" x14ac:dyDescent="0.25">
      <c r="A31110">
        <v>978</v>
      </c>
      <c r="B31110" t="s">
        <v>51</v>
      </c>
      <c r="C31110">
        <f>(MIN(Calculator!$F978,110)-110)/20</f>
      </c>
    </row>
    <row r="31111" spans="1:3" x14ac:dyDescent="0.25">
      <c r="A31111">
        <v>978</v>
      </c>
      <c r="B31111" t="s">
        <v>52</v>
      </c>
      <c r="C31111">
        <f>(MAX(Calculator!$F978,110)-130)/20</f>
      </c>
    </row>
    <row r="31112" spans="1:3" x14ac:dyDescent="0.25">
      <c r="A31112">
        <v>978</v>
      </c>
      <c r="B31112" t="s">
        <v>17</v>
      </c>
      <c r="C31112">
        <f>IF(Calculator!$G978="Yes",1,0)</f>
      </c>
    </row>
    <row r="31113" spans="1:3" x14ac:dyDescent="0.25">
      <c r="A31113">
        <v>978</v>
      </c>
      <c r="B31113" t="s">
        <v>53</v>
      </c>
      <c r="C31113">
        <f>IF(Calculator!$H978="Yes",1,0)</f>
      </c>
    </row>
    <row r="31114" spans="1:3" x14ac:dyDescent="0.25">
      <c r="A31114">
        <v>978</v>
      </c>
      <c r="B31114" t="s">
        <v>54</v>
      </c>
      <c r="C31114">
        <f>(MIN(Calculator!$I978,30)-25)/5</f>
      </c>
    </row>
    <row r="31115" spans="1:3" x14ac:dyDescent="0.25">
      <c r="A31115">
        <v>978</v>
      </c>
      <c r="B31115" t="s">
        <v>55</v>
      </c>
      <c r="C31115">
        <f>(MAX(Calculator!$I978,30)-30)/5</f>
      </c>
    </row>
    <row r="31116" spans="1:3" x14ac:dyDescent="0.25">
      <c r="A31116">
        <v>978</v>
      </c>
      <c r="B31116" t="s">
        <v>56</v>
      </c>
      <c r="C31116">
        <f>(MIN(Calculator!$J978,60)-60)/-15</f>
      </c>
    </row>
    <row r="31117" spans="1:3" x14ac:dyDescent="0.25">
      <c r="A31117">
        <v>978</v>
      </c>
      <c r="B31117" t="s">
        <v>57</v>
      </c>
      <c r="C31117">
        <f>(MAX(Calculator!$J978,60)-90)/-15</f>
      </c>
    </row>
    <row r="31118" spans="1:3" x14ac:dyDescent="0.25">
      <c r="A31118">
        <v>978</v>
      </c>
      <c r="B31118" t="s">
        <v>58</v>
      </c>
      <c r="C31118">
        <f>IF(Calculator!$K978="Yes",1,0)</f>
      </c>
    </row>
    <row r="31119" spans="1:3" x14ac:dyDescent="0.25">
      <c r="A31119">
        <v>978</v>
      </c>
      <c r="B31119" t="s">
        <v>59</v>
      </c>
      <c r="C31119">
        <f>IF(Calculator!$L978="Yes",1,0)</f>
      </c>
    </row>
    <row r="31120" spans="1:3" x14ac:dyDescent="0.25">
      <c r="A31120">
        <v>978</v>
      </c>
      <c r="B31120" t="s">
        <v>60</v>
      </c>
      <c r="C31120">
        <f>((MAX(Calculator!$F978,110)-130)/20)*IF(Calculator!$K978="Yes",1,0)</f>
      </c>
    </row>
    <row r="31121" spans="1:3" x14ac:dyDescent="0.25">
      <c r="A31121">
        <v>978</v>
      </c>
      <c r="B31121" t="s">
        <v>61</v>
      </c>
      <c r="C31121">
        <f>((((Calculator!$D978-Calculator!$E978)*0.02586)-3.5))*IF(Calculator!$L978="Yes",1,0)</f>
      </c>
    </row>
    <row r="31122" spans="1:3" x14ac:dyDescent="0.25">
      <c r="A31122">
        <v>978</v>
      </c>
      <c r="B31122" t="s">
        <v>62</v>
      </c>
      <c r="C31122">
        <f>(((Calculator!$C978-55)/10)*(((((Calculator!$D978-Calculator!$E978)*0.02586)-3.5))))</f>
      </c>
    </row>
    <row r="31123" spans="1:3" x14ac:dyDescent="0.25">
      <c r="A31123">
        <v>978</v>
      </c>
      <c r="B31123" t="s">
        <v>63</v>
      </c>
      <c r="C31123">
        <f>(((Calculator!$C978-55)/10)*(((Calculator!$E978*0.02586)-1.3)/0.3))</f>
      </c>
    </row>
    <row r="31124" spans="1:3" x14ac:dyDescent="0.25">
      <c r="A31124">
        <v>978</v>
      </c>
      <c r="B31124" t="s">
        <v>64</v>
      </c>
      <c r="C31124">
        <f>(((Calculator!$C978-55)/10)*((MAX(Calculator!$F978,110)-130)/20))</f>
      </c>
    </row>
    <row r="31125" spans="1:3" x14ac:dyDescent="0.25">
      <c r="A31125">
        <v>978</v>
      </c>
      <c r="B31125" t="s">
        <v>65</v>
      </c>
      <c r="C31125">
        <f>(((Calculator!$C978-55)/10)*IF(Calculator!$G978="Yes",1,0))</f>
      </c>
    </row>
    <row r="31126" spans="1:3" x14ac:dyDescent="0.25">
      <c r="A31126">
        <v>978</v>
      </c>
      <c r="B31126" t="s">
        <v>66</v>
      </c>
      <c r="C31126">
        <f>(((Calculator!$C978-55)/10)*IF(Calculator!$H978="Yes",1,0))</f>
      </c>
    </row>
    <row r="31127" spans="1:3" x14ac:dyDescent="0.25">
      <c r="A31127">
        <v>978</v>
      </c>
      <c r="B31127" t="s">
        <v>67</v>
      </c>
      <c r="C31127">
        <f>(((Calculator!$C978-55)/10)*((MAX(Calculator!$I978,30)-30)/5))</f>
      </c>
    </row>
    <row r="31128" spans="1:3" x14ac:dyDescent="0.25">
      <c r="A31128">
        <v>978</v>
      </c>
      <c r="B31128" t="s">
        <v>68</v>
      </c>
      <c r="C31128">
        <f>(((Calculator!$C978-55)/10)*((MIN(Calculator!$J978,60)-60)/-15))</f>
      </c>
    </row>
    <row r="31129" spans="1:3" x14ac:dyDescent="0.25">
      <c r="A31129">
        <v>978</v>
      </c>
      <c r="B31129" t="s">
        <v>69</v>
      </c>
      <c r="C31129">
        <f>IF(AND(Calculator!$O978&lt;&gt;"",Calculator!$O978&gt;=4,Calculator!$O978&lt;=6),1,0)</f>
      </c>
    </row>
    <row r="31130" spans="1:3" x14ac:dyDescent="0.25">
      <c r="A31130">
        <v>978</v>
      </c>
      <c r="B31130" t="s">
        <v>70</v>
      </c>
      <c r="C31130">
        <f>IF(AND(Calculator!$O978&lt;&gt;"",Calculator!$O978&gt;=7,Calculator!$O978&lt;=10),1,0)</f>
      </c>
    </row>
    <row r="31131" spans="1:3" x14ac:dyDescent="0.25">
      <c r="A31131">
        <v>978</v>
      </c>
      <c r="B31131" t="s">
        <v>71</v>
      </c>
      <c r="C31131">
        <f>IF(Calculator!$O978="",1,0)</f>
      </c>
    </row>
    <row r="31132" spans="1:3" x14ac:dyDescent="0.25">
      <c r="A31132">
        <v>978</v>
      </c>
      <c r="B31132" t="s">
        <v>72</v>
      </c>
      <c r="C31132">
        <f>IF(OR(Calculator!$M978="",Calculator!$M978=0),0,LN(Calculator!$M978))</f>
      </c>
    </row>
    <row r="31133" spans="1:3" x14ac:dyDescent="0.25">
      <c r="A31133">
        <v>978</v>
      </c>
      <c r="B31133" t="s">
        <v>73</v>
      </c>
      <c r="C31133">
        <f>IF(Calculator!$M978="",1,0)</f>
      </c>
    </row>
    <row r="31134" spans="1:3" x14ac:dyDescent="0.25">
      <c r="A31134">
        <v>978</v>
      </c>
      <c r="B31134" t="s">
        <v>74</v>
      </c>
      <c r="C31134">
        <f>IF(Calculator!$N978="",0,(Calculator!$N978-5.3)*IF(Calculator!$G978="Yes",1,0))</f>
      </c>
    </row>
    <row r="31135" spans="1:3" x14ac:dyDescent="0.25">
      <c r="A31135">
        <v>978</v>
      </c>
      <c r="B31135" t="s">
        <v>75</v>
      </c>
      <c r="C31135">
        <f>IF(Calculator!$N978="",0,(Calculator!$N978-5.3)*(1-IF(Calculator!$G978="Yes",1,0)))</f>
      </c>
    </row>
    <row r="31136" spans="1:3" x14ac:dyDescent="0.25">
      <c r="A31136">
        <v>978</v>
      </c>
      <c r="B31136" t="s">
        <v>76</v>
      </c>
      <c r="C31136">
        <f>IF(Calculator!$N978="",1,0)</f>
      </c>
    </row>
    <row r="31137" spans="1:3" x14ac:dyDescent="0.25">
      <c r="A31137">
        <v>978</v>
      </c>
      <c r="B31137" t="s">
        <v>77</v>
      </c>
      <c r="C31137">
        <f>1</f>
      </c>
    </row>
    <row r="31138" spans="1:3" x14ac:dyDescent="0.25">
      <c r="A31138">
        <v>979</v>
      </c>
      <c r="B31138" t="s">
        <v>47</v>
      </c>
      <c r="C31138">
        <f>(Calculator!$C979-55)/10</f>
      </c>
    </row>
    <row r="31139" spans="1:3" x14ac:dyDescent="0.25">
      <c r="A31139">
        <v>979</v>
      </c>
      <c r="B31139" t="s">
        <v>48</v>
      </c>
      <c r="C31139">
        <f>((Calculator!$C979-55)/10)^2</f>
      </c>
    </row>
    <row r="31140" spans="1:3" x14ac:dyDescent="0.25">
      <c r="A31140">
        <v>979</v>
      </c>
      <c r="B31140" t="s">
        <v>49</v>
      </c>
      <c r="C31140">
        <f>((Calculator!$D979-Calculator!$E979)*0.02586)-3.5</f>
      </c>
    </row>
    <row r="31141" spans="1:3" x14ac:dyDescent="0.25">
      <c r="A31141">
        <v>979</v>
      </c>
      <c r="B31141" t="s">
        <v>50</v>
      </c>
      <c r="C31141">
        <f>((Calculator!$E979*0.02586)-1.3)/0.3</f>
      </c>
    </row>
    <row r="31142" spans="1:3" x14ac:dyDescent="0.25">
      <c r="A31142">
        <v>979</v>
      </c>
      <c r="B31142" t="s">
        <v>51</v>
      </c>
      <c r="C31142">
        <f>(MIN(Calculator!$F979,110)-110)/20</f>
      </c>
    </row>
    <row r="31143" spans="1:3" x14ac:dyDescent="0.25">
      <c r="A31143">
        <v>979</v>
      </c>
      <c r="B31143" t="s">
        <v>52</v>
      </c>
      <c r="C31143">
        <f>(MAX(Calculator!$F979,110)-130)/20</f>
      </c>
    </row>
    <row r="31144" spans="1:3" x14ac:dyDescent="0.25">
      <c r="A31144">
        <v>979</v>
      </c>
      <c r="B31144" t="s">
        <v>17</v>
      </c>
      <c r="C31144">
        <f>IF(Calculator!$G979="Yes",1,0)</f>
      </c>
    </row>
    <row r="31145" spans="1:3" x14ac:dyDescent="0.25">
      <c r="A31145">
        <v>979</v>
      </c>
      <c r="B31145" t="s">
        <v>53</v>
      </c>
      <c r="C31145">
        <f>IF(Calculator!$H979="Yes",1,0)</f>
      </c>
    </row>
    <row r="31146" spans="1:3" x14ac:dyDescent="0.25">
      <c r="A31146">
        <v>979</v>
      </c>
      <c r="B31146" t="s">
        <v>54</v>
      </c>
      <c r="C31146">
        <f>(MIN(Calculator!$I979,30)-25)/5</f>
      </c>
    </row>
    <row r="31147" spans="1:3" x14ac:dyDescent="0.25">
      <c r="A31147">
        <v>979</v>
      </c>
      <c r="B31147" t="s">
        <v>55</v>
      </c>
      <c r="C31147">
        <f>(MAX(Calculator!$I979,30)-30)/5</f>
      </c>
    </row>
    <row r="31148" spans="1:3" x14ac:dyDescent="0.25">
      <c r="A31148">
        <v>979</v>
      </c>
      <c r="B31148" t="s">
        <v>56</v>
      </c>
      <c r="C31148">
        <f>(MIN(Calculator!$J979,60)-60)/-15</f>
      </c>
    </row>
    <row r="31149" spans="1:3" x14ac:dyDescent="0.25">
      <c r="A31149">
        <v>979</v>
      </c>
      <c r="B31149" t="s">
        <v>57</v>
      </c>
      <c r="C31149">
        <f>(MAX(Calculator!$J979,60)-90)/-15</f>
      </c>
    </row>
    <row r="31150" spans="1:3" x14ac:dyDescent="0.25">
      <c r="A31150">
        <v>979</v>
      </c>
      <c r="B31150" t="s">
        <v>58</v>
      </c>
      <c r="C31150">
        <f>IF(Calculator!$K979="Yes",1,0)</f>
      </c>
    </row>
    <row r="31151" spans="1:3" x14ac:dyDescent="0.25">
      <c r="A31151">
        <v>979</v>
      </c>
      <c r="B31151" t="s">
        <v>59</v>
      </c>
      <c r="C31151">
        <f>IF(Calculator!$L979="Yes",1,0)</f>
      </c>
    </row>
    <row r="31152" spans="1:3" x14ac:dyDescent="0.25">
      <c r="A31152">
        <v>979</v>
      </c>
      <c r="B31152" t="s">
        <v>60</v>
      </c>
      <c r="C31152">
        <f>((MAX(Calculator!$F979,110)-130)/20)*IF(Calculator!$K979="Yes",1,0)</f>
      </c>
    </row>
    <row r="31153" spans="1:3" x14ac:dyDescent="0.25">
      <c r="A31153">
        <v>979</v>
      </c>
      <c r="B31153" t="s">
        <v>61</v>
      </c>
      <c r="C31153">
        <f>((((Calculator!$D979-Calculator!$E979)*0.02586)-3.5))*IF(Calculator!$L979="Yes",1,0)</f>
      </c>
    </row>
    <row r="31154" spans="1:3" x14ac:dyDescent="0.25">
      <c r="A31154">
        <v>979</v>
      </c>
      <c r="B31154" t="s">
        <v>62</v>
      </c>
      <c r="C31154">
        <f>(((Calculator!$C979-55)/10)*(((((Calculator!$D979-Calculator!$E979)*0.02586)-3.5))))</f>
      </c>
    </row>
    <row r="31155" spans="1:3" x14ac:dyDescent="0.25">
      <c r="A31155">
        <v>979</v>
      </c>
      <c r="B31155" t="s">
        <v>63</v>
      </c>
      <c r="C31155">
        <f>(((Calculator!$C979-55)/10)*(((Calculator!$E979*0.02586)-1.3)/0.3))</f>
      </c>
    </row>
    <row r="31156" spans="1:3" x14ac:dyDescent="0.25">
      <c r="A31156">
        <v>979</v>
      </c>
      <c r="B31156" t="s">
        <v>64</v>
      </c>
      <c r="C31156">
        <f>(((Calculator!$C979-55)/10)*((MAX(Calculator!$F979,110)-130)/20))</f>
      </c>
    </row>
    <row r="31157" spans="1:3" x14ac:dyDescent="0.25">
      <c r="A31157">
        <v>979</v>
      </c>
      <c r="B31157" t="s">
        <v>65</v>
      </c>
      <c r="C31157">
        <f>(((Calculator!$C979-55)/10)*IF(Calculator!$G979="Yes",1,0))</f>
      </c>
    </row>
    <row r="31158" spans="1:3" x14ac:dyDescent="0.25">
      <c r="A31158">
        <v>979</v>
      </c>
      <c r="B31158" t="s">
        <v>66</v>
      </c>
      <c r="C31158">
        <f>(((Calculator!$C979-55)/10)*IF(Calculator!$H979="Yes",1,0))</f>
      </c>
    </row>
    <row r="31159" spans="1:3" x14ac:dyDescent="0.25">
      <c r="A31159">
        <v>979</v>
      </c>
      <c r="B31159" t="s">
        <v>67</v>
      </c>
      <c r="C31159">
        <f>(((Calculator!$C979-55)/10)*((MAX(Calculator!$I979,30)-30)/5))</f>
      </c>
    </row>
    <row r="31160" spans="1:3" x14ac:dyDescent="0.25">
      <c r="A31160">
        <v>979</v>
      </c>
      <c r="B31160" t="s">
        <v>68</v>
      </c>
      <c r="C31160">
        <f>(((Calculator!$C979-55)/10)*((MIN(Calculator!$J979,60)-60)/-15))</f>
      </c>
    </row>
    <row r="31161" spans="1:3" x14ac:dyDescent="0.25">
      <c r="A31161">
        <v>979</v>
      </c>
      <c r="B31161" t="s">
        <v>69</v>
      </c>
      <c r="C31161">
        <f>IF(AND(Calculator!$O979&lt;&gt;"",Calculator!$O979&gt;=4,Calculator!$O979&lt;=6),1,0)</f>
      </c>
    </row>
    <row r="31162" spans="1:3" x14ac:dyDescent="0.25">
      <c r="A31162">
        <v>979</v>
      </c>
      <c r="B31162" t="s">
        <v>70</v>
      </c>
      <c r="C31162">
        <f>IF(AND(Calculator!$O979&lt;&gt;"",Calculator!$O979&gt;=7,Calculator!$O979&lt;=10),1,0)</f>
      </c>
    </row>
    <row r="31163" spans="1:3" x14ac:dyDescent="0.25">
      <c r="A31163">
        <v>979</v>
      </c>
      <c r="B31163" t="s">
        <v>71</v>
      </c>
      <c r="C31163">
        <f>IF(Calculator!$O979="",1,0)</f>
      </c>
    </row>
    <row r="31164" spans="1:3" x14ac:dyDescent="0.25">
      <c r="A31164">
        <v>979</v>
      </c>
      <c r="B31164" t="s">
        <v>72</v>
      </c>
      <c r="C31164">
        <f>IF(OR(Calculator!$M979="",Calculator!$M979=0),0,LN(Calculator!$M979))</f>
      </c>
    </row>
    <row r="31165" spans="1:3" x14ac:dyDescent="0.25">
      <c r="A31165">
        <v>979</v>
      </c>
      <c r="B31165" t="s">
        <v>73</v>
      </c>
      <c r="C31165">
        <f>IF(Calculator!$M979="",1,0)</f>
      </c>
    </row>
    <row r="31166" spans="1:3" x14ac:dyDescent="0.25">
      <c r="A31166">
        <v>979</v>
      </c>
      <c r="B31166" t="s">
        <v>74</v>
      </c>
      <c r="C31166">
        <f>IF(Calculator!$N979="",0,(Calculator!$N979-5.3)*IF(Calculator!$G979="Yes",1,0))</f>
      </c>
    </row>
    <row r="31167" spans="1:3" x14ac:dyDescent="0.25">
      <c r="A31167">
        <v>979</v>
      </c>
      <c r="B31167" t="s">
        <v>75</v>
      </c>
      <c r="C31167">
        <f>IF(Calculator!$N979="",0,(Calculator!$N979-5.3)*(1-IF(Calculator!$G979="Yes",1,0)))</f>
      </c>
    </row>
    <row r="31168" spans="1:3" x14ac:dyDescent="0.25">
      <c r="A31168">
        <v>979</v>
      </c>
      <c r="B31168" t="s">
        <v>76</v>
      </c>
      <c r="C31168">
        <f>IF(Calculator!$N979="",1,0)</f>
      </c>
    </row>
    <row r="31169" spans="1:3" x14ac:dyDescent="0.25">
      <c r="A31169">
        <v>979</v>
      </c>
      <c r="B31169" t="s">
        <v>77</v>
      </c>
      <c r="C31169">
        <f>1</f>
      </c>
    </row>
    <row r="31170" spans="1:3" x14ac:dyDescent="0.25">
      <c r="A31170">
        <v>980</v>
      </c>
      <c r="B31170" t="s">
        <v>47</v>
      </c>
      <c r="C31170">
        <f>(Calculator!$C980-55)/10</f>
      </c>
    </row>
    <row r="31171" spans="1:3" x14ac:dyDescent="0.25">
      <c r="A31171">
        <v>980</v>
      </c>
      <c r="B31171" t="s">
        <v>48</v>
      </c>
      <c r="C31171">
        <f>((Calculator!$C980-55)/10)^2</f>
      </c>
    </row>
    <row r="31172" spans="1:3" x14ac:dyDescent="0.25">
      <c r="A31172">
        <v>980</v>
      </c>
      <c r="B31172" t="s">
        <v>49</v>
      </c>
      <c r="C31172">
        <f>((Calculator!$D980-Calculator!$E980)*0.02586)-3.5</f>
      </c>
    </row>
    <row r="31173" spans="1:3" x14ac:dyDescent="0.25">
      <c r="A31173">
        <v>980</v>
      </c>
      <c r="B31173" t="s">
        <v>50</v>
      </c>
      <c r="C31173">
        <f>((Calculator!$E980*0.02586)-1.3)/0.3</f>
      </c>
    </row>
    <row r="31174" spans="1:3" x14ac:dyDescent="0.25">
      <c r="A31174">
        <v>980</v>
      </c>
      <c r="B31174" t="s">
        <v>51</v>
      </c>
      <c r="C31174">
        <f>(MIN(Calculator!$F980,110)-110)/20</f>
      </c>
    </row>
    <row r="31175" spans="1:3" x14ac:dyDescent="0.25">
      <c r="A31175">
        <v>980</v>
      </c>
      <c r="B31175" t="s">
        <v>52</v>
      </c>
      <c r="C31175">
        <f>(MAX(Calculator!$F980,110)-130)/20</f>
      </c>
    </row>
    <row r="31176" spans="1:3" x14ac:dyDescent="0.25">
      <c r="A31176">
        <v>980</v>
      </c>
      <c r="B31176" t="s">
        <v>17</v>
      </c>
      <c r="C31176">
        <f>IF(Calculator!$G980="Yes",1,0)</f>
      </c>
    </row>
    <row r="31177" spans="1:3" x14ac:dyDescent="0.25">
      <c r="A31177">
        <v>980</v>
      </c>
      <c r="B31177" t="s">
        <v>53</v>
      </c>
      <c r="C31177">
        <f>IF(Calculator!$H980="Yes",1,0)</f>
      </c>
    </row>
    <row r="31178" spans="1:3" x14ac:dyDescent="0.25">
      <c r="A31178">
        <v>980</v>
      </c>
      <c r="B31178" t="s">
        <v>54</v>
      </c>
      <c r="C31178">
        <f>(MIN(Calculator!$I980,30)-25)/5</f>
      </c>
    </row>
    <row r="31179" spans="1:3" x14ac:dyDescent="0.25">
      <c r="A31179">
        <v>980</v>
      </c>
      <c r="B31179" t="s">
        <v>55</v>
      </c>
      <c r="C31179">
        <f>(MAX(Calculator!$I980,30)-30)/5</f>
      </c>
    </row>
    <row r="31180" spans="1:3" x14ac:dyDescent="0.25">
      <c r="A31180">
        <v>980</v>
      </c>
      <c r="B31180" t="s">
        <v>56</v>
      </c>
      <c r="C31180">
        <f>(MIN(Calculator!$J980,60)-60)/-15</f>
      </c>
    </row>
    <row r="31181" spans="1:3" x14ac:dyDescent="0.25">
      <c r="A31181">
        <v>980</v>
      </c>
      <c r="B31181" t="s">
        <v>57</v>
      </c>
      <c r="C31181">
        <f>(MAX(Calculator!$J980,60)-90)/-15</f>
      </c>
    </row>
    <row r="31182" spans="1:3" x14ac:dyDescent="0.25">
      <c r="A31182">
        <v>980</v>
      </c>
      <c r="B31182" t="s">
        <v>58</v>
      </c>
      <c r="C31182">
        <f>IF(Calculator!$K980="Yes",1,0)</f>
      </c>
    </row>
    <row r="31183" spans="1:3" x14ac:dyDescent="0.25">
      <c r="A31183">
        <v>980</v>
      </c>
      <c r="B31183" t="s">
        <v>59</v>
      </c>
      <c r="C31183">
        <f>IF(Calculator!$L980="Yes",1,0)</f>
      </c>
    </row>
    <row r="31184" spans="1:3" x14ac:dyDescent="0.25">
      <c r="A31184">
        <v>980</v>
      </c>
      <c r="B31184" t="s">
        <v>60</v>
      </c>
      <c r="C31184">
        <f>((MAX(Calculator!$F980,110)-130)/20)*IF(Calculator!$K980="Yes",1,0)</f>
      </c>
    </row>
    <row r="31185" spans="1:3" x14ac:dyDescent="0.25">
      <c r="A31185">
        <v>980</v>
      </c>
      <c r="B31185" t="s">
        <v>61</v>
      </c>
      <c r="C31185">
        <f>((((Calculator!$D980-Calculator!$E980)*0.02586)-3.5))*IF(Calculator!$L980="Yes",1,0)</f>
      </c>
    </row>
    <row r="31186" spans="1:3" x14ac:dyDescent="0.25">
      <c r="A31186">
        <v>980</v>
      </c>
      <c r="B31186" t="s">
        <v>62</v>
      </c>
      <c r="C31186">
        <f>(((Calculator!$C980-55)/10)*(((((Calculator!$D980-Calculator!$E980)*0.02586)-3.5))))</f>
      </c>
    </row>
    <row r="31187" spans="1:3" x14ac:dyDescent="0.25">
      <c r="A31187">
        <v>980</v>
      </c>
      <c r="B31187" t="s">
        <v>63</v>
      </c>
      <c r="C31187">
        <f>(((Calculator!$C980-55)/10)*(((Calculator!$E980*0.02586)-1.3)/0.3))</f>
      </c>
    </row>
    <row r="31188" spans="1:3" x14ac:dyDescent="0.25">
      <c r="A31188">
        <v>980</v>
      </c>
      <c r="B31188" t="s">
        <v>64</v>
      </c>
      <c r="C31188">
        <f>(((Calculator!$C980-55)/10)*((MAX(Calculator!$F980,110)-130)/20))</f>
      </c>
    </row>
    <row r="31189" spans="1:3" x14ac:dyDescent="0.25">
      <c r="A31189">
        <v>980</v>
      </c>
      <c r="B31189" t="s">
        <v>65</v>
      </c>
      <c r="C31189">
        <f>(((Calculator!$C980-55)/10)*IF(Calculator!$G980="Yes",1,0))</f>
      </c>
    </row>
    <row r="31190" spans="1:3" x14ac:dyDescent="0.25">
      <c r="A31190">
        <v>980</v>
      </c>
      <c r="B31190" t="s">
        <v>66</v>
      </c>
      <c r="C31190">
        <f>(((Calculator!$C980-55)/10)*IF(Calculator!$H980="Yes",1,0))</f>
      </c>
    </row>
    <row r="31191" spans="1:3" x14ac:dyDescent="0.25">
      <c r="A31191">
        <v>980</v>
      </c>
      <c r="B31191" t="s">
        <v>67</v>
      </c>
      <c r="C31191">
        <f>(((Calculator!$C980-55)/10)*((MAX(Calculator!$I980,30)-30)/5))</f>
      </c>
    </row>
    <row r="31192" spans="1:3" x14ac:dyDescent="0.25">
      <c r="A31192">
        <v>980</v>
      </c>
      <c r="B31192" t="s">
        <v>68</v>
      </c>
      <c r="C31192">
        <f>(((Calculator!$C980-55)/10)*((MIN(Calculator!$J980,60)-60)/-15))</f>
      </c>
    </row>
    <row r="31193" spans="1:3" x14ac:dyDescent="0.25">
      <c r="A31193">
        <v>980</v>
      </c>
      <c r="B31193" t="s">
        <v>69</v>
      </c>
      <c r="C31193">
        <f>IF(AND(Calculator!$O980&lt;&gt;"",Calculator!$O980&gt;=4,Calculator!$O980&lt;=6),1,0)</f>
      </c>
    </row>
    <row r="31194" spans="1:3" x14ac:dyDescent="0.25">
      <c r="A31194">
        <v>980</v>
      </c>
      <c r="B31194" t="s">
        <v>70</v>
      </c>
      <c r="C31194">
        <f>IF(AND(Calculator!$O980&lt;&gt;"",Calculator!$O980&gt;=7,Calculator!$O980&lt;=10),1,0)</f>
      </c>
    </row>
    <row r="31195" spans="1:3" x14ac:dyDescent="0.25">
      <c r="A31195">
        <v>980</v>
      </c>
      <c r="B31195" t="s">
        <v>71</v>
      </c>
      <c r="C31195">
        <f>IF(Calculator!$O980="",1,0)</f>
      </c>
    </row>
    <row r="31196" spans="1:3" x14ac:dyDescent="0.25">
      <c r="A31196">
        <v>980</v>
      </c>
      <c r="B31196" t="s">
        <v>72</v>
      </c>
      <c r="C31196">
        <f>IF(OR(Calculator!$M980="",Calculator!$M980=0),0,LN(Calculator!$M980))</f>
      </c>
    </row>
    <row r="31197" spans="1:3" x14ac:dyDescent="0.25">
      <c r="A31197">
        <v>980</v>
      </c>
      <c r="B31197" t="s">
        <v>73</v>
      </c>
      <c r="C31197">
        <f>IF(Calculator!$M980="",1,0)</f>
      </c>
    </row>
    <row r="31198" spans="1:3" x14ac:dyDescent="0.25">
      <c r="A31198">
        <v>980</v>
      </c>
      <c r="B31198" t="s">
        <v>74</v>
      </c>
      <c r="C31198">
        <f>IF(Calculator!$N980="",0,(Calculator!$N980-5.3)*IF(Calculator!$G980="Yes",1,0))</f>
      </c>
    </row>
    <row r="31199" spans="1:3" x14ac:dyDescent="0.25">
      <c r="A31199">
        <v>980</v>
      </c>
      <c r="B31199" t="s">
        <v>75</v>
      </c>
      <c r="C31199">
        <f>IF(Calculator!$N980="",0,(Calculator!$N980-5.3)*(1-IF(Calculator!$G980="Yes",1,0)))</f>
      </c>
    </row>
    <row r="31200" spans="1:3" x14ac:dyDescent="0.25">
      <c r="A31200">
        <v>980</v>
      </c>
      <c r="B31200" t="s">
        <v>76</v>
      </c>
      <c r="C31200">
        <f>IF(Calculator!$N980="",1,0)</f>
      </c>
    </row>
    <row r="31201" spans="1:3" x14ac:dyDescent="0.25">
      <c r="A31201">
        <v>980</v>
      </c>
      <c r="B31201" t="s">
        <v>77</v>
      </c>
      <c r="C31201">
        <f>1</f>
      </c>
    </row>
    <row r="31202" spans="1:3" x14ac:dyDescent="0.25">
      <c r="A31202">
        <v>981</v>
      </c>
      <c r="B31202" t="s">
        <v>47</v>
      </c>
      <c r="C31202">
        <f>(Calculator!$C981-55)/10</f>
      </c>
    </row>
    <row r="31203" spans="1:3" x14ac:dyDescent="0.25">
      <c r="A31203">
        <v>981</v>
      </c>
      <c r="B31203" t="s">
        <v>48</v>
      </c>
      <c r="C31203">
        <f>((Calculator!$C981-55)/10)^2</f>
      </c>
    </row>
    <row r="31204" spans="1:3" x14ac:dyDescent="0.25">
      <c r="A31204">
        <v>981</v>
      </c>
      <c r="B31204" t="s">
        <v>49</v>
      </c>
      <c r="C31204">
        <f>((Calculator!$D981-Calculator!$E981)*0.02586)-3.5</f>
      </c>
    </row>
    <row r="31205" spans="1:3" x14ac:dyDescent="0.25">
      <c r="A31205">
        <v>981</v>
      </c>
      <c r="B31205" t="s">
        <v>50</v>
      </c>
      <c r="C31205">
        <f>((Calculator!$E981*0.02586)-1.3)/0.3</f>
      </c>
    </row>
    <row r="31206" spans="1:3" x14ac:dyDescent="0.25">
      <c r="A31206">
        <v>981</v>
      </c>
      <c r="B31206" t="s">
        <v>51</v>
      </c>
      <c r="C31206">
        <f>(MIN(Calculator!$F981,110)-110)/20</f>
      </c>
    </row>
    <row r="31207" spans="1:3" x14ac:dyDescent="0.25">
      <c r="A31207">
        <v>981</v>
      </c>
      <c r="B31207" t="s">
        <v>52</v>
      </c>
      <c r="C31207">
        <f>(MAX(Calculator!$F981,110)-130)/20</f>
      </c>
    </row>
    <row r="31208" spans="1:3" x14ac:dyDescent="0.25">
      <c r="A31208">
        <v>981</v>
      </c>
      <c r="B31208" t="s">
        <v>17</v>
      </c>
      <c r="C31208">
        <f>IF(Calculator!$G981="Yes",1,0)</f>
      </c>
    </row>
    <row r="31209" spans="1:3" x14ac:dyDescent="0.25">
      <c r="A31209">
        <v>981</v>
      </c>
      <c r="B31209" t="s">
        <v>53</v>
      </c>
      <c r="C31209">
        <f>IF(Calculator!$H981="Yes",1,0)</f>
      </c>
    </row>
    <row r="31210" spans="1:3" x14ac:dyDescent="0.25">
      <c r="A31210">
        <v>981</v>
      </c>
      <c r="B31210" t="s">
        <v>54</v>
      </c>
      <c r="C31210">
        <f>(MIN(Calculator!$I981,30)-25)/5</f>
      </c>
    </row>
    <row r="31211" spans="1:3" x14ac:dyDescent="0.25">
      <c r="A31211">
        <v>981</v>
      </c>
      <c r="B31211" t="s">
        <v>55</v>
      </c>
      <c r="C31211">
        <f>(MAX(Calculator!$I981,30)-30)/5</f>
      </c>
    </row>
    <row r="31212" spans="1:3" x14ac:dyDescent="0.25">
      <c r="A31212">
        <v>981</v>
      </c>
      <c r="B31212" t="s">
        <v>56</v>
      </c>
      <c r="C31212">
        <f>(MIN(Calculator!$J981,60)-60)/-15</f>
      </c>
    </row>
    <row r="31213" spans="1:3" x14ac:dyDescent="0.25">
      <c r="A31213">
        <v>981</v>
      </c>
      <c r="B31213" t="s">
        <v>57</v>
      </c>
      <c r="C31213">
        <f>(MAX(Calculator!$J981,60)-90)/-15</f>
      </c>
    </row>
    <row r="31214" spans="1:3" x14ac:dyDescent="0.25">
      <c r="A31214">
        <v>981</v>
      </c>
      <c r="B31214" t="s">
        <v>58</v>
      </c>
      <c r="C31214">
        <f>IF(Calculator!$K981="Yes",1,0)</f>
      </c>
    </row>
    <row r="31215" spans="1:3" x14ac:dyDescent="0.25">
      <c r="A31215">
        <v>981</v>
      </c>
      <c r="B31215" t="s">
        <v>59</v>
      </c>
      <c r="C31215">
        <f>IF(Calculator!$L981="Yes",1,0)</f>
      </c>
    </row>
    <row r="31216" spans="1:3" x14ac:dyDescent="0.25">
      <c r="A31216">
        <v>981</v>
      </c>
      <c r="B31216" t="s">
        <v>60</v>
      </c>
      <c r="C31216">
        <f>((MAX(Calculator!$F981,110)-130)/20)*IF(Calculator!$K981="Yes",1,0)</f>
      </c>
    </row>
    <row r="31217" spans="1:3" x14ac:dyDescent="0.25">
      <c r="A31217">
        <v>981</v>
      </c>
      <c r="B31217" t="s">
        <v>61</v>
      </c>
      <c r="C31217">
        <f>((((Calculator!$D981-Calculator!$E981)*0.02586)-3.5))*IF(Calculator!$L981="Yes",1,0)</f>
      </c>
    </row>
    <row r="31218" spans="1:3" x14ac:dyDescent="0.25">
      <c r="A31218">
        <v>981</v>
      </c>
      <c r="B31218" t="s">
        <v>62</v>
      </c>
      <c r="C31218">
        <f>(((Calculator!$C981-55)/10)*(((((Calculator!$D981-Calculator!$E981)*0.02586)-3.5))))</f>
      </c>
    </row>
    <row r="31219" spans="1:3" x14ac:dyDescent="0.25">
      <c r="A31219">
        <v>981</v>
      </c>
      <c r="B31219" t="s">
        <v>63</v>
      </c>
      <c r="C31219">
        <f>(((Calculator!$C981-55)/10)*(((Calculator!$E981*0.02586)-1.3)/0.3))</f>
      </c>
    </row>
    <row r="31220" spans="1:3" x14ac:dyDescent="0.25">
      <c r="A31220">
        <v>981</v>
      </c>
      <c r="B31220" t="s">
        <v>64</v>
      </c>
      <c r="C31220">
        <f>(((Calculator!$C981-55)/10)*((MAX(Calculator!$F981,110)-130)/20))</f>
      </c>
    </row>
    <row r="31221" spans="1:3" x14ac:dyDescent="0.25">
      <c r="A31221">
        <v>981</v>
      </c>
      <c r="B31221" t="s">
        <v>65</v>
      </c>
      <c r="C31221">
        <f>(((Calculator!$C981-55)/10)*IF(Calculator!$G981="Yes",1,0))</f>
      </c>
    </row>
    <row r="31222" spans="1:3" x14ac:dyDescent="0.25">
      <c r="A31222">
        <v>981</v>
      </c>
      <c r="B31222" t="s">
        <v>66</v>
      </c>
      <c r="C31222">
        <f>(((Calculator!$C981-55)/10)*IF(Calculator!$H981="Yes",1,0))</f>
      </c>
    </row>
    <row r="31223" spans="1:3" x14ac:dyDescent="0.25">
      <c r="A31223">
        <v>981</v>
      </c>
      <c r="B31223" t="s">
        <v>67</v>
      </c>
      <c r="C31223">
        <f>(((Calculator!$C981-55)/10)*((MAX(Calculator!$I981,30)-30)/5))</f>
      </c>
    </row>
    <row r="31224" spans="1:3" x14ac:dyDescent="0.25">
      <c r="A31224">
        <v>981</v>
      </c>
      <c r="B31224" t="s">
        <v>68</v>
      </c>
      <c r="C31224">
        <f>(((Calculator!$C981-55)/10)*((MIN(Calculator!$J981,60)-60)/-15))</f>
      </c>
    </row>
    <row r="31225" spans="1:3" x14ac:dyDescent="0.25">
      <c r="A31225">
        <v>981</v>
      </c>
      <c r="B31225" t="s">
        <v>69</v>
      </c>
      <c r="C31225">
        <f>IF(AND(Calculator!$O981&lt;&gt;"",Calculator!$O981&gt;=4,Calculator!$O981&lt;=6),1,0)</f>
      </c>
    </row>
    <row r="31226" spans="1:3" x14ac:dyDescent="0.25">
      <c r="A31226">
        <v>981</v>
      </c>
      <c r="B31226" t="s">
        <v>70</v>
      </c>
      <c r="C31226">
        <f>IF(AND(Calculator!$O981&lt;&gt;"",Calculator!$O981&gt;=7,Calculator!$O981&lt;=10),1,0)</f>
      </c>
    </row>
    <row r="31227" spans="1:3" x14ac:dyDescent="0.25">
      <c r="A31227">
        <v>981</v>
      </c>
      <c r="B31227" t="s">
        <v>71</v>
      </c>
      <c r="C31227">
        <f>IF(Calculator!$O981="",1,0)</f>
      </c>
    </row>
    <row r="31228" spans="1:3" x14ac:dyDescent="0.25">
      <c r="A31228">
        <v>981</v>
      </c>
      <c r="B31228" t="s">
        <v>72</v>
      </c>
      <c r="C31228">
        <f>IF(OR(Calculator!$M981="",Calculator!$M981=0),0,LN(Calculator!$M981))</f>
      </c>
    </row>
    <row r="31229" spans="1:3" x14ac:dyDescent="0.25">
      <c r="A31229">
        <v>981</v>
      </c>
      <c r="B31229" t="s">
        <v>73</v>
      </c>
      <c r="C31229">
        <f>IF(Calculator!$M981="",1,0)</f>
      </c>
    </row>
    <row r="31230" spans="1:3" x14ac:dyDescent="0.25">
      <c r="A31230">
        <v>981</v>
      </c>
      <c r="B31230" t="s">
        <v>74</v>
      </c>
      <c r="C31230">
        <f>IF(Calculator!$N981="",0,(Calculator!$N981-5.3)*IF(Calculator!$G981="Yes",1,0))</f>
      </c>
    </row>
    <row r="31231" spans="1:3" x14ac:dyDescent="0.25">
      <c r="A31231">
        <v>981</v>
      </c>
      <c r="B31231" t="s">
        <v>75</v>
      </c>
      <c r="C31231">
        <f>IF(Calculator!$N981="",0,(Calculator!$N981-5.3)*(1-IF(Calculator!$G981="Yes",1,0)))</f>
      </c>
    </row>
    <row r="31232" spans="1:3" x14ac:dyDescent="0.25">
      <c r="A31232">
        <v>981</v>
      </c>
      <c r="B31232" t="s">
        <v>76</v>
      </c>
      <c r="C31232">
        <f>IF(Calculator!$N981="",1,0)</f>
      </c>
    </row>
    <row r="31233" spans="1:3" x14ac:dyDescent="0.25">
      <c r="A31233">
        <v>981</v>
      </c>
      <c r="B31233" t="s">
        <v>77</v>
      </c>
      <c r="C31233">
        <f>1</f>
      </c>
    </row>
    <row r="31234" spans="1:3" x14ac:dyDescent="0.25">
      <c r="A31234">
        <v>982</v>
      </c>
      <c r="B31234" t="s">
        <v>47</v>
      </c>
      <c r="C31234">
        <f>(Calculator!$C982-55)/10</f>
      </c>
    </row>
    <row r="31235" spans="1:3" x14ac:dyDescent="0.25">
      <c r="A31235">
        <v>982</v>
      </c>
      <c r="B31235" t="s">
        <v>48</v>
      </c>
      <c r="C31235">
        <f>((Calculator!$C982-55)/10)^2</f>
      </c>
    </row>
    <row r="31236" spans="1:3" x14ac:dyDescent="0.25">
      <c r="A31236">
        <v>982</v>
      </c>
      <c r="B31236" t="s">
        <v>49</v>
      </c>
      <c r="C31236">
        <f>((Calculator!$D982-Calculator!$E982)*0.02586)-3.5</f>
      </c>
    </row>
    <row r="31237" spans="1:3" x14ac:dyDescent="0.25">
      <c r="A31237">
        <v>982</v>
      </c>
      <c r="B31237" t="s">
        <v>50</v>
      </c>
      <c r="C31237">
        <f>((Calculator!$E982*0.02586)-1.3)/0.3</f>
      </c>
    </row>
    <row r="31238" spans="1:3" x14ac:dyDescent="0.25">
      <c r="A31238">
        <v>982</v>
      </c>
      <c r="B31238" t="s">
        <v>51</v>
      </c>
      <c r="C31238">
        <f>(MIN(Calculator!$F982,110)-110)/20</f>
      </c>
    </row>
    <row r="31239" spans="1:3" x14ac:dyDescent="0.25">
      <c r="A31239">
        <v>982</v>
      </c>
      <c r="B31239" t="s">
        <v>52</v>
      </c>
      <c r="C31239">
        <f>(MAX(Calculator!$F982,110)-130)/20</f>
      </c>
    </row>
    <row r="31240" spans="1:3" x14ac:dyDescent="0.25">
      <c r="A31240">
        <v>982</v>
      </c>
      <c r="B31240" t="s">
        <v>17</v>
      </c>
      <c r="C31240">
        <f>IF(Calculator!$G982="Yes",1,0)</f>
      </c>
    </row>
    <row r="31241" spans="1:3" x14ac:dyDescent="0.25">
      <c r="A31241">
        <v>982</v>
      </c>
      <c r="B31241" t="s">
        <v>53</v>
      </c>
      <c r="C31241">
        <f>IF(Calculator!$H982="Yes",1,0)</f>
      </c>
    </row>
    <row r="31242" spans="1:3" x14ac:dyDescent="0.25">
      <c r="A31242">
        <v>982</v>
      </c>
      <c r="B31242" t="s">
        <v>54</v>
      </c>
      <c r="C31242">
        <f>(MIN(Calculator!$I982,30)-25)/5</f>
      </c>
    </row>
    <row r="31243" spans="1:3" x14ac:dyDescent="0.25">
      <c r="A31243">
        <v>982</v>
      </c>
      <c r="B31243" t="s">
        <v>55</v>
      </c>
      <c r="C31243">
        <f>(MAX(Calculator!$I982,30)-30)/5</f>
      </c>
    </row>
    <row r="31244" spans="1:3" x14ac:dyDescent="0.25">
      <c r="A31244">
        <v>982</v>
      </c>
      <c r="B31244" t="s">
        <v>56</v>
      </c>
      <c r="C31244">
        <f>(MIN(Calculator!$J982,60)-60)/-15</f>
      </c>
    </row>
    <row r="31245" spans="1:3" x14ac:dyDescent="0.25">
      <c r="A31245">
        <v>982</v>
      </c>
      <c r="B31245" t="s">
        <v>57</v>
      </c>
      <c r="C31245">
        <f>(MAX(Calculator!$J982,60)-90)/-15</f>
      </c>
    </row>
    <row r="31246" spans="1:3" x14ac:dyDescent="0.25">
      <c r="A31246">
        <v>982</v>
      </c>
      <c r="B31246" t="s">
        <v>58</v>
      </c>
      <c r="C31246">
        <f>IF(Calculator!$K982="Yes",1,0)</f>
      </c>
    </row>
    <row r="31247" spans="1:3" x14ac:dyDescent="0.25">
      <c r="A31247">
        <v>982</v>
      </c>
      <c r="B31247" t="s">
        <v>59</v>
      </c>
      <c r="C31247">
        <f>IF(Calculator!$L982="Yes",1,0)</f>
      </c>
    </row>
    <row r="31248" spans="1:3" x14ac:dyDescent="0.25">
      <c r="A31248">
        <v>982</v>
      </c>
      <c r="B31248" t="s">
        <v>60</v>
      </c>
      <c r="C31248">
        <f>((MAX(Calculator!$F982,110)-130)/20)*IF(Calculator!$K982="Yes",1,0)</f>
      </c>
    </row>
    <row r="31249" spans="1:3" x14ac:dyDescent="0.25">
      <c r="A31249">
        <v>982</v>
      </c>
      <c r="B31249" t="s">
        <v>61</v>
      </c>
      <c r="C31249">
        <f>((((Calculator!$D982-Calculator!$E982)*0.02586)-3.5))*IF(Calculator!$L982="Yes",1,0)</f>
      </c>
    </row>
    <row r="31250" spans="1:3" x14ac:dyDescent="0.25">
      <c r="A31250">
        <v>982</v>
      </c>
      <c r="B31250" t="s">
        <v>62</v>
      </c>
      <c r="C31250">
        <f>(((Calculator!$C982-55)/10)*(((((Calculator!$D982-Calculator!$E982)*0.02586)-3.5))))</f>
      </c>
    </row>
    <row r="31251" spans="1:3" x14ac:dyDescent="0.25">
      <c r="A31251">
        <v>982</v>
      </c>
      <c r="B31251" t="s">
        <v>63</v>
      </c>
      <c r="C31251">
        <f>(((Calculator!$C982-55)/10)*(((Calculator!$E982*0.02586)-1.3)/0.3))</f>
      </c>
    </row>
    <row r="31252" spans="1:3" x14ac:dyDescent="0.25">
      <c r="A31252">
        <v>982</v>
      </c>
      <c r="B31252" t="s">
        <v>64</v>
      </c>
      <c r="C31252">
        <f>(((Calculator!$C982-55)/10)*((MAX(Calculator!$F982,110)-130)/20))</f>
      </c>
    </row>
    <row r="31253" spans="1:3" x14ac:dyDescent="0.25">
      <c r="A31253">
        <v>982</v>
      </c>
      <c r="B31253" t="s">
        <v>65</v>
      </c>
      <c r="C31253">
        <f>(((Calculator!$C982-55)/10)*IF(Calculator!$G982="Yes",1,0))</f>
      </c>
    </row>
    <row r="31254" spans="1:3" x14ac:dyDescent="0.25">
      <c r="A31254">
        <v>982</v>
      </c>
      <c r="B31254" t="s">
        <v>66</v>
      </c>
      <c r="C31254">
        <f>(((Calculator!$C982-55)/10)*IF(Calculator!$H982="Yes",1,0))</f>
      </c>
    </row>
    <row r="31255" spans="1:3" x14ac:dyDescent="0.25">
      <c r="A31255">
        <v>982</v>
      </c>
      <c r="B31255" t="s">
        <v>67</v>
      </c>
      <c r="C31255">
        <f>(((Calculator!$C982-55)/10)*((MAX(Calculator!$I982,30)-30)/5))</f>
      </c>
    </row>
    <row r="31256" spans="1:3" x14ac:dyDescent="0.25">
      <c r="A31256">
        <v>982</v>
      </c>
      <c r="B31256" t="s">
        <v>68</v>
      </c>
      <c r="C31256">
        <f>(((Calculator!$C982-55)/10)*((MIN(Calculator!$J982,60)-60)/-15))</f>
      </c>
    </row>
    <row r="31257" spans="1:3" x14ac:dyDescent="0.25">
      <c r="A31257">
        <v>982</v>
      </c>
      <c r="B31257" t="s">
        <v>69</v>
      </c>
      <c r="C31257">
        <f>IF(AND(Calculator!$O982&lt;&gt;"",Calculator!$O982&gt;=4,Calculator!$O982&lt;=6),1,0)</f>
      </c>
    </row>
    <row r="31258" spans="1:3" x14ac:dyDescent="0.25">
      <c r="A31258">
        <v>982</v>
      </c>
      <c r="B31258" t="s">
        <v>70</v>
      </c>
      <c r="C31258">
        <f>IF(AND(Calculator!$O982&lt;&gt;"",Calculator!$O982&gt;=7,Calculator!$O982&lt;=10),1,0)</f>
      </c>
    </row>
    <row r="31259" spans="1:3" x14ac:dyDescent="0.25">
      <c r="A31259">
        <v>982</v>
      </c>
      <c r="B31259" t="s">
        <v>71</v>
      </c>
      <c r="C31259">
        <f>IF(Calculator!$O982="",1,0)</f>
      </c>
    </row>
    <row r="31260" spans="1:3" x14ac:dyDescent="0.25">
      <c r="A31260">
        <v>982</v>
      </c>
      <c r="B31260" t="s">
        <v>72</v>
      </c>
      <c r="C31260">
        <f>IF(OR(Calculator!$M982="",Calculator!$M982=0),0,LN(Calculator!$M982))</f>
      </c>
    </row>
    <row r="31261" spans="1:3" x14ac:dyDescent="0.25">
      <c r="A31261">
        <v>982</v>
      </c>
      <c r="B31261" t="s">
        <v>73</v>
      </c>
      <c r="C31261">
        <f>IF(Calculator!$M982="",1,0)</f>
      </c>
    </row>
    <row r="31262" spans="1:3" x14ac:dyDescent="0.25">
      <c r="A31262">
        <v>982</v>
      </c>
      <c r="B31262" t="s">
        <v>74</v>
      </c>
      <c r="C31262">
        <f>IF(Calculator!$N982="",0,(Calculator!$N982-5.3)*IF(Calculator!$G982="Yes",1,0))</f>
      </c>
    </row>
    <row r="31263" spans="1:3" x14ac:dyDescent="0.25">
      <c r="A31263">
        <v>982</v>
      </c>
      <c r="B31263" t="s">
        <v>75</v>
      </c>
      <c r="C31263">
        <f>IF(Calculator!$N982="",0,(Calculator!$N982-5.3)*(1-IF(Calculator!$G982="Yes",1,0)))</f>
      </c>
    </row>
    <row r="31264" spans="1:3" x14ac:dyDescent="0.25">
      <c r="A31264">
        <v>982</v>
      </c>
      <c r="B31264" t="s">
        <v>76</v>
      </c>
      <c r="C31264">
        <f>IF(Calculator!$N982="",1,0)</f>
      </c>
    </row>
    <row r="31265" spans="1:3" x14ac:dyDescent="0.25">
      <c r="A31265">
        <v>982</v>
      </c>
      <c r="B31265" t="s">
        <v>77</v>
      </c>
      <c r="C31265">
        <f>1</f>
      </c>
    </row>
    <row r="31266" spans="1:3" x14ac:dyDescent="0.25">
      <c r="A31266">
        <v>983</v>
      </c>
      <c r="B31266" t="s">
        <v>47</v>
      </c>
      <c r="C31266">
        <f>(Calculator!$C983-55)/10</f>
      </c>
    </row>
    <row r="31267" spans="1:3" x14ac:dyDescent="0.25">
      <c r="A31267">
        <v>983</v>
      </c>
      <c r="B31267" t="s">
        <v>48</v>
      </c>
      <c r="C31267">
        <f>((Calculator!$C983-55)/10)^2</f>
      </c>
    </row>
    <row r="31268" spans="1:3" x14ac:dyDescent="0.25">
      <c r="A31268">
        <v>983</v>
      </c>
      <c r="B31268" t="s">
        <v>49</v>
      </c>
      <c r="C31268">
        <f>((Calculator!$D983-Calculator!$E983)*0.02586)-3.5</f>
      </c>
    </row>
    <row r="31269" spans="1:3" x14ac:dyDescent="0.25">
      <c r="A31269">
        <v>983</v>
      </c>
      <c r="B31269" t="s">
        <v>50</v>
      </c>
      <c r="C31269">
        <f>((Calculator!$E983*0.02586)-1.3)/0.3</f>
      </c>
    </row>
    <row r="31270" spans="1:3" x14ac:dyDescent="0.25">
      <c r="A31270">
        <v>983</v>
      </c>
      <c r="B31270" t="s">
        <v>51</v>
      </c>
      <c r="C31270">
        <f>(MIN(Calculator!$F983,110)-110)/20</f>
      </c>
    </row>
    <row r="31271" spans="1:3" x14ac:dyDescent="0.25">
      <c r="A31271">
        <v>983</v>
      </c>
      <c r="B31271" t="s">
        <v>52</v>
      </c>
      <c r="C31271">
        <f>(MAX(Calculator!$F983,110)-130)/20</f>
      </c>
    </row>
    <row r="31272" spans="1:3" x14ac:dyDescent="0.25">
      <c r="A31272">
        <v>983</v>
      </c>
      <c r="B31272" t="s">
        <v>17</v>
      </c>
      <c r="C31272">
        <f>IF(Calculator!$G983="Yes",1,0)</f>
      </c>
    </row>
    <row r="31273" spans="1:3" x14ac:dyDescent="0.25">
      <c r="A31273">
        <v>983</v>
      </c>
      <c r="B31273" t="s">
        <v>53</v>
      </c>
      <c r="C31273">
        <f>IF(Calculator!$H983="Yes",1,0)</f>
      </c>
    </row>
    <row r="31274" spans="1:3" x14ac:dyDescent="0.25">
      <c r="A31274">
        <v>983</v>
      </c>
      <c r="B31274" t="s">
        <v>54</v>
      </c>
      <c r="C31274">
        <f>(MIN(Calculator!$I983,30)-25)/5</f>
      </c>
    </row>
    <row r="31275" spans="1:3" x14ac:dyDescent="0.25">
      <c r="A31275">
        <v>983</v>
      </c>
      <c r="B31275" t="s">
        <v>55</v>
      </c>
      <c r="C31275">
        <f>(MAX(Calculator!$I983,30)-30)/5</f>
      </c>
    </row>
    <row r="31276" spans="1:3" x14ac:dyDescent="0.25">
      <c r="A31276">
        <v>983</v>
      </c>
      <c r="B31276" t="s">
        <v>56</v>
      </c>
      <c r="C31276">
        <f>(MIN(Calculator!$J983,60)-60)/-15</f>
      </c>
    </row>
    <row r="31277" spans="1:3" x14ac:dyDescent="0.25">
      <c r="A31277">
        <v>983</v>
      </c>
      <c r="B31277" t="s">
        <v>57</v>
      </c>
      <c r="C31277">
        <f>(MAX(Calculator!$J983,60)-90)/-15</f>
      </c>
    </row>
    <row r="31278" spans="1:3" x14ac:dyDescent="0.25">
      <c r="A31278">
        <v>983</v>
      </c>
      <c r="B31278" t="s">
        <v>58</v>
      </c>
      <c r="C31278">
        <f>IF(Calculator!$K983="Yes",1,0)</f>
      </c>
    </row>
    <row r="31279" spans="1:3" x14ac:dyDescent="0.25">
      <c r="A31279">
        <v>983</v>
      </c>
      <c r="B31279" t="s">
        <v>59</v>
      </c>
      <c r="C31279">
        <f>IF(Calculator!$L983="Yes",1,0)</f>
      </c>
    </row>
    <row r="31280" spans="1:3" x14ac:dyDescent="0.25">
      <c r="A31280">
        <v>983</v>
      </c>
      <c r="B31280" t="s">
        <v>60</v>
      </c>
      <c r="C31280">
        <f>((MAX(Calculator!$F983,110)-130)/20)*IF(Calculator!$K983="Yes",1,0)</f>
      </c>
    </row>
    <row r="31281" spans="1:3" x14ac:dyDescent="0.25">
      <c r="A31281">
        <v>983</v>
      </c>
      <c r="B31281" t="s">
        <v>61</v>
      </c>
      <c r="C31281">
        <f>((((Calculator!$D983-Calculator!$E983)*0.02586)-3.5))*IF(Calculator!$L983="Yes",1,0)</f>
      </c>
    </row>
    <row r="31282" spans="1:3" x14ac:dyDescent="0.25">
      <c r="A31282">
        <v>983</v>
      </c>
      <c r="B31282" t="s">
        <v>62</v>
      </c>
      <c r="C31282">
        <f>(((Calculator!$C983-55)/10)*(((((Calculator!$D983-Calculator!$E983)*0.02586)-3.5))))</f>
      </c>
    </row>
    <row r="31283" spans="1:3" x14ac:dyDescent="0.25">
      <c r="A31283">
        <v>983</v>
      </c>
      <c r="B31283" t="s">
        <v>63</v>
      </c>
      <c r="C31283">
        <f>(((Calculator!$C983-55)/10)*(((Calculator!$E983*0.02586)-1.3)/0.3))</f>
      </c>
    </row>
    <row r="31284" spans="1:3" x14ac:dyDescent="0.25">
      <c r="A31284">
        <v>983</v>
      </c>
      <c r="B31284" t="s">
        <v>64</v>
      </c>
      <c r="C31284">
        <f>(((Calculator!$C983-55)/10)*((MAX(Calculator!$F983,110)-130)/20))</f>
      </c>
    </row>
    <row r="31285" spans="1:3" x14ac:dyDescent="0.25">
      <c r="A31285">
        <v>983</v>
      </c>
      <c r="B31285" t="s">
        <v>65</v>
      </c>
      <c r="C31285">
        <f>(((Calculator!$C983-55)/10)*IF(Calculator!$G983="Yes",1,0))</f>
      </c>
    </row>
    <row r="31286" spans="1:3" x14ac:dyDescent="0.25">
      <c r="A31286">
        <v>983</v>
      </c>
      <c r="B31286" t="s">
        <v>66</v>
      </c>
      <c r="C31286">
        <f>(((Calculator!$C983-55)/10)*IF(Calculator!$H983="Yes",1,0))</f>
      </c>
    </row>
    <row r="31287" spans="1:3" x14ac:dyDescent="0.25">
      <c r="A31287">
        <v>983</v>
      </c>
      <c r="B31287" t="s">
        <v>67</v>
      </c>
      <c r="C31287">
        <f>(((Calculator!$C983-55)/10)*((MAX(Calculator!$I983,30)-30)/5))</f>
      </c>
    </row>
    <row r="31288" spans="1:3" x14ac:dyDescent="0.25">
      <c r="A31288">
        <v>983</v>
      </c>
      <c r="B31288" t="s">
        <v>68</v>
      </c>
      <c r="C31288">
        <f>(((Calculator!$C983-55)/10)*((MIN(Calculator!$J983,60)-60)/-15))</f>
      </c>
    </row>
    <row r="31289" spans="1:3" x14ac:dyDescent="0.25">
      <c r="A31289">
        <v>983</v>
      </c>
      <c r="B31289" t="s">
        <v>69</v>
      </c>
      <c r="C31289">
        <f>IF(AND(Calculator!$O983&lt;&gt;"",Calculator!$O983&gt;=4,Calculator!$O983&lt;=6),1,0)</f>
      </c>
    </row>
    <row r="31290" spans="1:3" x14ac:dyDescent="0.25">
      <c r="A31290">
        <v>983</v>
      </c>
      <c r="B31290" t="s">
        <v>70</v>
      </c>
      <c r="C31290">
        <f>IF(AND(Calculator!$O983&lt;&gt;"",Calculator!$O983&gt;=7,Calculator!$O983&lt;=10),1,0)</f>
      </c>
    </row>
    <row r="31291" spans="1:3" x14ac:dyDescent="0.25">
      <c r="A31291">
        <v>983</v>
      </c>
      <c r="B31291" t="s">
        <v>71</v>
      </c>
      <c r="C31291">
        <f>IF(Calculator!$O983="",1,0)</f>
      </c>
    </row>
    <row r="31292" spans="1:3" x14ac:dyDescent="0.25">
      <c r="A31292">
        <v>983</v>
      </c>
      <c r="B31292" t="s">
        <v>72</v>
      </c>
      <c r="C31292">
        <f>IF(OR(Calculator!$M983="",Calculator!$M983=0),0,LN(Calculator!$M983))</f>
      </c>
    </row>
    <row r="31293" spans="1:3" x14ac:dyDescent="0.25">
      <c r="A31293">
        <v>983</v>
      </c>
      <c r="B31293" t="s">
        <v>73</v>
      </c>
      <c r="C31293">
        <f>IF(Calculator!$M983="",1,0)</f>
      </c>
    </row>
    <row r="31294" spans="1:3" x14ac:dyDescent="0.25">
      <c r="A31294">
        <v>983</v>
      </c>
      <c r="B31294" t="s">
        <v>74</v>
      </c>
      <c r="C31294">
        <f>IF(Calculator!$N983="",0,(Calculator!$N983-5.3)*IF(Calculator!$G983="Yes",1,0))</f>
      </c>
    </row>
    <row r="31295" spans="1:3" x14ac:dyDescent="0.25">
      <c r="A31295">
        <v>983</v>
      </c>
      <c r="B31295" t="s">
        <v>75</v>
      </c>
      <c r="C31295">
        <f>IF(Calculator!$N983="",0,(Calculator!$N983-5.3)*(1-IF(Calculator!$G983="Yes",1,0)))</f>
      </c>
    </row>
    <row r="31296" spans="1:3" x14ac:dyDescent="0.25">
      <c r="A31296">
        <v>983</v>
      </c>
      <c r="B31296" t="s">
        <v>76</v>
      </c>
      <c r="C31296">
        <f>IF(Calculator!$N983="",1,0)</f>
      </c>
    </row>
    <row r="31297" spans="1:3" x14ac:dyDescent="0.25">
      <c r="A31297">
        <v>983</v>
      </c>
      <c r="B31297" t="s">
        <v>77</v>
      </c>
      <c r="C31297">
        <f>1</f>
      </c>
    </row>
    <row r="31298" spans="1:3" x14ac:dyDescent="0.25">
      <c r="A31298">
        <v>984</v>
      </c>
      <c r="B31298" t="s">
        <v>47</v>
      </c>
      <c r="C31298">
        <f>(Calculator!$C984-55)/10</f>
      </c>
    </row>
    <row r="31299" spans="1:3" x14ac:dyDescent="0.25">
      <c r="A31299">
        <v>984</v>
      </c>
      <c r="B31299" t="s">
        <v>48</v>
      </c>
      <c r="C31299">
        <f>((Calculator!$C984-55)/10)^2</f>
      </c>
    </row>
    <row r="31300" spans="1:3" x14ac:dyDescent="0.25">
      <c r="A31300">
        <v>984</v>
      </c>
      <c r="B31300" t="s">
        <v>49</v>
      </c>
      <c r="C31300">
        <f>((Calculator!$D984-Calculator!$E984)*0.02586)-3.5</f>
      </c>
    </row>
    <row r="31301" spans="1:3" x14ac:dyDescent="0.25">
      <c r="A31301">
        <v>984</v>
      </c>
      <c r="B31301" t="s">
        <v>50</v>
      </c>
      <c r="C31301">
        <f>((Calculator!$E984*0.02586)-1.3)/0.3</f>
      </c>
    </row>
    <row r="31302" spans="1:3" x14ac:dyDescent="0.25">
      <c r="A31302">
        <v>984</v>
      </c>
      <c r="B31302" t="s">
        <v>51</v>
      </c>
      <c r="C31302">
        <f>(MIN(Calculator!$F984,110)-110)/20</f>
      </c>
    </row>
    <row r="31303" spans="1:3" x14ac:dyDescent="0.25">
      <c r="A31303">
        <v>984</v>
      </c>
      <c r="B31303" t="s">
        <v>52</v>
      </c>
      <c r="C31303">
        <f>(MAX(Calculator!$F984,110)-130)/20</f>
      </c>
    </row>
    <row r="31304" spans="1:3" x14ac:dyDescent="0.25">
      <c r="A31304">
        <v>984</v>
      </c>
      <c r="B31304" t="s">
        <v>17</v>
      </c>
      <c r="C31304">
        <f>IF(Calculator!$G984="Yes",1,0)</f>
      </c>
    </row>
    <row r="31305" spans="1:3" x14ac:dyDescent="0.25">
      <c r="A31305">
        <v>984</v>
      </c>
      <c r="B31305" t="s">
        <v>53</v>
      </c>
      <c r="C31305">
        <f>IF(Calculator!$H984="Yes",1,0)</f>
      </c>
    </row>
    <row r="31306" spans="1:3" x14ac:dyDescent="0.25">
      <c r="A31306">
        <v>984</v>
      </c>
      <c r="B31306" t="s">
        <v>54</v>
      </c>
      <c r="C31306">
        <f>(MIN(Calculator!$I984,30)-25)/5</f>
      </c>
    </row>
    <row r="31307" spans="1:3" x14ac:dyDescent="0.25">
      <c r="A31307">
        <v>984</v>
      </c>
      <c r="B31307" t="s">
        <v>55</v>
      </c>
      <c r="C31307">
        <f>(MAX(Calculator!$I984,30)-30)/5</f>
      </c>
    </row>
    <row r="31308" spans="1:3" x14ac:dyDescent="0.25">
      <c r="A31308">
        <v>984</v>
      </c>
      <c r="B31308" t="s">
        <v>56</v>
      </c>
      <c r="C31308">
        <f>(MIN(Calculator!$J984,60)-60)/-15</f>
      </c>
    </row>
    <row r="31309" spans="1:3" x14ac:dyDescent="0.25">
      <c r="A31309">
        <v>984</v>
      </c>
      <c r="B31309" t="s">
        <v>57</v>
      </c>
      <c r="C31309">
        <f>(MAX(Calculator!$J984,60)-90)/-15</f>
      </c>
    </row>
    <row r="31310" spans="1:3" x14ac:dyDescent="0.25">
      <c r="A31310">
        <v>984</v>
      </c>
      <c r="B31310" t="s">
        <v>58</v>
      </c>
      <c r="C31310">
        <f>IF(Calculator!$K984="Yes",1,0)</f>
      </c>
    </row>
    <row r="31311" spans="1:3" x14ac:dyDescent="0.25">
      <c r="A31311">
        <v>984</v>
      </c>
      <c r="B31311" t="s">
        <v>59</v>
      </c>
      <c r="C31311">
        <f>IF(Calculator!$L984="Yes",1,0)</f>
      </c>
    </row>
    <row r="31312" spans="1:3" x14ac:dyDescent="0.25">
      <c r="A31312">
        <v>984</v>
      </c>
      <c r="B31312" t="s">
        <v>60</v>
      </c>
      <c r="C31312">
        <f>((MAX(Calculator!$F984,110)-130)/20)*IF(Calculator!$K984="Yes",1,0)</f>
      </c>
    </row>
    <row r="31313" spans="1:3" x14ac:dyDescent="0.25">
      <c r="A31313">
        <v>984</v>
      </c>
      <c r="B31313" t="s">
        <v>61</v>
      </c>
      <c r="C31313">
        <f>((((Calculator!$D984-Calculator!$E984)*0.02586)-3.5))*IF(Calculator!$L984="Yes",1,0)</f>
      </c>
    </row>
    <row r="31314" spans="1:3" x14ac:dyDescent="0.25">
      <c r="A31314">
        <v>984</v>
      </c>
      <c r="B31314" t="s">
        <v>62</v>
      </c>
      <c r="C31314">
        <f>(((Calculator!$C984-55)/10)*(((((Calculator!$D984-Calculator!$E984)*0.02586)-3.5))))</f>
      </c>
    </row>
    <row r="31315" spans="1:3" x14ac:dyDescent="0.25">
      <c r="A31315">
        <v>984</v>
      </c>
      <c r="B31315" t="s">
        <v>63</v>
      </c>
      <c r="C31315">
        <f>(((Calculator!$C984-55)/10)*(((Calculator!$E984*0.02586)-1.3)/0.3))</f>
      </c>
    </row>
    <row r="31316" spans="1:3" x14ac:dyDescent="0.25">
      <c r="A31316">
        <v>984</v>
      </c>
      <c r="B31316" t="s">
        <v>64</v>
      </c>
      <c r="C31316">
        <f>(((Calculator!$C984-55)/10)*((MAX(Calculator!$F984,110)-130)/20))</f>
      </c>
    </row>
    <row r="31317" spans="1:3" x14ac:dyDescent="0.25">
      <c r="A31317">
        <v>984</v>
      </c>
      <c r="B31317" t="s">
        <v>65</v>
      </c>
      <c r="C31317">
        <f>(((Calculator!$C984-55)/10)*IF(Calculator!$G984="Yes",1,0))</f>
      </c>
    </row>
    <row r="31318" spans="1:3" x14ac:dyDescent="0.25">
      <c r="A31318">
        <v>984</v>
      </c>
      <c r="B31318" t="s">
        <v>66</v>
      </c>
      <c r="C31318">
        <f>(((Calculator!$C984-55)/10)*IF(Calculator!$H984="Yes",1,0))</f>
      </c>
    </row>
    <row r="31319" spans="1:3" x14ac:dyDescent="0.25">
      <c r="A31319">
        <v>984</v>
      </c>
      <c r="B31319" t="s">
        <v>67</v>
      </c>
      <c r="C31319">
        <f>(((Calculator!$C984-55)/10)*((MAX(Calculator!$I984,30)-30)/5))</f>
      </c>
    </row>
    <row r="31320" spans="1:3" x14ac:dyDescent="0.25">
      <c r="A31320">
        <v>984</v>
      </c>
      <c r="B31320" t="s">
        <v>68</v>
      </c>
      <c r="C31320">
        <f>(((Calculator!$C984-55)/10)*((MIN(Calculator!$J984,60)-60)/-15))</f>
      </c>
    </row>
    <row r="31321" spans="1:3" x14ac:dyDescent="0.25">
      <c r="A31321">
        <v>984</v>
      </c>
      <c r="B31321" t="s">
        <v>69</v>
      </c>
      <c r="C31321">
        <f>IF(AND(Calculator!$O984&lt;&gt;"",Calculator!$O984&gt;=4,Calculator!$O984&lt;=6),1,0)</f>
      </c>
    </row>
    <row r="31322" spans="1:3" x14ac:dyDescent="0.25">
      <c r="A31322">
        <v>984</v>
      </c>
      <c r="B31322" t="s">
        <v>70</v>
      </c>
      <c r="C31322">
        <f>IF(AND(Calculator!$O984&lt;&gt;"",Calculator!$O984&gt;=7,Calculator!$O984&lt;=10),1,0)</f>
      </c>
    </row>
    <row r="31323" spans="1:3" x14ac:dyDescent="0.25">
      <c r="A31323">
        <v>984</v>
      </c>
      <c r="B31323" t="s">
        <v>71</v>
      </c>
      <c r="C31323">
        <f>IF(Calculator!$O984="",1,0)</f>
      </c>
    </row>
    <row r="31324" spans="1:3" x14ac:dyDescent="0.25">
      <c r="A31324">
        <v>984</v>
      </c>
      <c r="B31324" t="s">
        <v>72</v>
      </c>
      <c r="C31324">
        <f>IF(OR(Calculator!$M984="",Calculator!$M984=0),0,LN(Calculator!$M984))</f>
      </c>
    </row>
    <row r="31325" spans="1:3" x14ac:dyDescent="0.25">
      <c r="A31325">
        <v>984</v>
      </c>
      <c r="B31325" t="s">
        <v>73</v>
      </c>
      <c r="C31325">
        <f>IF(Calculator!$M984="",1,0)</f>
      </c>
    </row>
    <row r="31326" spans="1:3" x14ac:dyDescent="0.25">
      <c r="A31326">
        <v>984</v>
      </c>
      <c r="B31326" t="s">
        <v>74</v>
      </c>
      <c r="C31326">
        <f>IF(Calculator!$N984="",0,(Calculator!$N984-5.3)*IF(Calculator!$G984="Yes",1,0))</f>
      </c>
    </row>
    <row r="31327" spans="1:3" x14ac:dyDescent="0.25">
      <c r="A31327">
        <v>984</v>
      </c>
      <c r="B31327" t="s">
        <v>75</v>
      </c>
      <c r="C31327">
        <f>IF(Calculator!$N984="",0,(Calculator!$N984-5.3)*(1-IF(Calculator!$G984="Yes",1,0)))</f>
      </c>
    </row>
    <row r="31328" spans="1:3" x14ac:dyDescent="0.25">
      <c r="A31328">
        <v>984</v>
      </c>
      <c r="B31328" t="s">
        <v>76</v>
      </c>
      <c r="C31328">
        <f>IF(Calculator!$N984="",1,0)</f>
      </c>
    </row>
    <row r="31329" spans="1:3" x14ac:dyDescent="0.25">
      <c r="A31329">
        <v>984</v>
      </c>
      <c r="B31329" t="s">
        <v>77</v>
      </c>
      <c r="C31329">
        <f>1</f>
      </c>
    </row>
    <row r="31330" spans="1:3" x14ac:dyDescent="0.25">
      <c r="A31330">
        <v>985</v>
      </c>
      <c r="B31330" t="s">
        <v>47</v>
      </c>
      <c r="C31330">
        <f>(Calculator!$C985-55)/10</f>
      </c>
    </row>
    <row r="31331" spans="1:3" x14ac:dyDescent="0.25">
      <c r="A31331">
        <v>985</v>
      </c>
      <c r="B31331" t="s">
        <v>48</v>
      </c>
      <c r="C31331">
        <f>((Calculator!$C985-55)/10)^2</f>
      </c>
    </row>
    <row r="31332" spans="1:3" x14ac:dyDescent="0.25">
      <c r="A31332">
        <v>985</v>
      </c>
      <c r="B31332" t="s">
        <v>49</v>
      </c>
      <c r="C31332">
        <f>((Calculator!$D985-Calculator!$E985)*0.02586)-3.5</f>
      </c>
    </row>
    <row r="31333" spans="1:3" x14ac:dyDescent="0.25">
      <c r="A31333">
        <v>985</v>
      </c>
      <c r="B31333" t="s">
        <v>50</v>
      </c>
      <c r="C31333">
        <f>((Calculator!$E985*0.02586)-1.3)/0.3</f>
      </c>
    </row>
    <row r="31334" spans="1:3" x14ac:dyDescent="0.25">
      <c r="A31334">
        <v>985</v>
      </c>
      <c r="B31334" t="s">
        <v>51</v>
      </c>
      <c r="C31334">
        <f>(MIN(Calculator!$F985,110)-110)/20</f>
      </c>
    </row>
    <row r="31335" spans="1:3" x14ac:dyDescent="0.25">
      <c r="A31335">
        <v>985</v>
      </c>
      <c r="B31335" t="s">
        <v>52</v>
      </c>
      <c r="C31335">
        <f>(MAX(Calculator!$F985,110)-130)/20</f>
      </c>
    </row>
    <row r="31336" spans="1:3" x14ac:dyDescent="0.25">
      <c r="A31336">
        <v>985</v>
      </c>
      <c r="B31336" t="s">
        <v>17</v>
      </c>
      <c r="C31336">
        <f>IF(Calculator!$G985="Yes",1,0)</f>
      </c>
    </row>
    <row r="31337" spans="1:3" x14ac:dyDescent="0.25">
      <c r="A31337">
        <v>985</v>
      </c>
      <c r="B31337" t="s">
        <v>53</v>
      </c>
      <c r="C31337">
        <f>IF(Calculator!$H985="Yes",1,0)</f>
      </c>
    </row>
    <row r="31338" spans="1:3" x14ac:dyDescent="0.25">
      <c r="A31338">
        <v>985</v>
      </c>
      <c r="B31338" t="s">
        <v>54</v>
      </c>
      <c r="C31338">
        <f>(MIN(Calculator!$I985,30)-25)/5</f>
      </c>
    </row>
    <row r="31339" spans="1:3" x14ac:dyDescent="0.25">
      <c r="A31339">
        <v>985</v>
      </c>
      <c r="B31339" t="s">
        <v>55</v>
      </c>
      <c r="C31339">
        <f>(MAX(Calculator!$I985,30)-30)/5</f>
      </c>
    </row>
    <row r="31340" spans="1:3" x14ac:dyDescent="0.25">
      <c r="A31340">
        <v>985</v>
      </c>
      <c r="B31340" t="s">
        <v>56</v>
      </c>
      <c r="C31340">
        <f>(MIN(Calculator!$J985,60)-60)/-15</f>
      </c>
    </row>
    <row r="31341" spans="1:3" x14ac:dyDescent="0.25">
      <c r="A31341">
        <v>985</v>
      </c>
      <c r="B31341" t="s">
        <v>57</v>
      </c>
      <c r="C31341">
        <f>(MAX(Calculator!$J985,60)-90)/-15</f>
      </c>
    </row>
    <row r="31342" spans="1:3" x14ac:dyDescent="0.25">
      <c r="A31342">
        <v>985</v>
      </c>
      <c r="B31342" t="s">
        <v>58</v>
      </c>
      <c r="C31342">
        <f>IF(Calculator!$K985="Yes",1,0)</f>
      </c>
    </row>
    <row r="31343" spans="1:3" x14ac:dyDescent="0.25">
      <c r="A31343">
        <v>985</v>
      </c>
      <c r="B31343" t="s">
        <v>59</v>
      </c>
      <c r="C31343">
        <f>IF(Calculator!$L985="Yes",1,0)</f>
      </c>
    </row>
    <row r="31344" spans="1:3" x14ac:dyDescent="0.25">
      <c r="A31344">
        <v>985</v>
      </c>
      <c r="B31344" t="s">
        <v>60</v>
      </c>
      <c r="C31344">
        <f>((MAX(Calculator!$F985,110)-130)/20)*IF(Calculator!$K985="Yes",1,0)</f>
      </c>
    </row>
    <row r="31345" spans="1:3" x14ac:dyDescent="0.25">
      <c r="A31345">
        <v>985</v>
      </c>
      <c r="B31345" t="s">
        <v>61</v>
      </c>
      <c r="C31345">
        <f>((((Calculator!$D985-Calculator!$E985)*0.02586)-3.5))*IF(Calculator!$L985="Yes",1,0)</f>
      </c>
    </row>
    <row r="31346" spans="1:3" x14ac:dyDescent="0.25">
      <c r="A31346">
        <v>985</v>
      </c>
      <c r="B31346" t="s">
        <v>62</v>
      </c>
      <c r="C31346">
        <f>(((Calculator!$C985-55)/10)*(((((Calculator!$D985-Calculator!$E985)*0.02586)-3.5))))</f>
      </c>
    </row>
    <row r="31347" spans="1:3" x14ac:dyDescent="0.25">
      <c r="A31347">
        <v>985</v>
      </c>
      <c r="B31347" t="s">
        <v>63</v>
      </c>
      <c r="C31347">
        <f>(((Calculator!$C985-55)/10)*(((Calculator!$E985*0.02586)-1.3)/0.3))</f>
      </c>
    </row>
    <row r="31348" spans="1:3" x14ac:dyDescent="0.25">
      <c r="A31348">
        <v>985</v>
      </c>
      <c r="B31348" t="s">
        <v>64</v>
      </c>
      <c r="C31348">
        <f>(((Calculator!$C985-55)/10)*((MAX(Calculator!$F985,110)-130)/20))</f>
      </c>
    </row>
    <row r="31349" spans="1:3" x14ac:dyDescent="0.25">
      <c r="A31349">
        <v>985</v>
      </c>
      <c r="B31349" t="s">
        <v>65</v>
      </c>
      <c r="C31349">
        <f>(((Calculator!$C985-55)/10)*IF(Calculator!$G985="Yes",1,0))</f>
      </c>
    </row>
    <row r="31350" spans="1:3" x14ac:dyDescent="0.25">
      <c r="A31350">
        <v>985</v>
      </c>
      <c r="B31350" t="s">
        <v>66</v>
      </c>
      <c r="C31350">
        <f>(((Calculator!$C985-55)/10)*IF(Calculator!$H985="Yes",1,0))</f>
      </c>
    </row>
    <row r="31351" spans="1:3" x14ac:dyDescent="0.25">
      <c r="A31351">
        <v>985</v>
      </c>
      <c r="B31351" t="s">
        <v>67</v>
      </c>
      <c r="C31351">
        <f>(((Calculator!$C985-55)/10)*((MAX(Calculator!$I985,30)-30)/5))</f>
      </c>
    </row>
    <row r="31352" spans="1:3" x14ac:dyDescent="0.25">
      <c r="A31352">
        <v>985</v>
      </c>
      <c r="B31352" t="s">
        <v>68</v>
      </c>
      <c r="C31352">
        <f>(((Calculator!$C985-55)/10)*((MIN(Calculator!$J985,60)-60)/-15))</f>
      </c>
    </row>
    <row r="31353" spans="1:3" x14ac:dyDescent="0.25">
      <c r="A31353">
        <v>985</v>
      </c>
      <c r="B31353" t="s">
        <v>69</v>
      </c>
      <c r="C31353">
        <f>IF(AND(Calculator!$O985&lt;&gt;"",Calculator!$O985&gt;=4,Calculator!$O985&lt;=6),1,0)</f>
      </c>
    </row>
    <row r="31354" spans="1:3" x14ac:dyDescent="0.25">
      <c r="A31354">
        <v>985</v>
      </c>
      <c r="B31354" t="s">
        <v>70</v>
      </c>
      <c r="C31354">
        <f>IF(AND(Calculator!$O985&lt;&gt;"",Calculator!$O985&gt;=7,Calculator!$O985&lt;=10),1,0)</f>
      </c>
    </row>
    <row r="31355" spans="1:3" x14ac:dyDescent="0.25">
      <c r="A31355">
        <v>985</v>
      </c>
      <c r="B31355" t="s">
        <v>71</v>
      </c>
      <c r="C31355">
        <f>IF(Calculator!$O985="",1,0)</f>
      </c>
    </row>
    <row r="31356" spans="1:3" x14ac:dyDescent="0.25">
      <c r="A31356">
        <v>985</v>
      </c>
      <c r="B31356" t="s">
        <v>72</v>
      </c>
      <c r="C31356">
        <f>IF(OR(Calculator!$M985="",Calculator!$M985=0),0,LN(Calculator!$M985))</f>
      </c>
    </row>
    <row r="31357" spans="1:3" x14ac:dyDescent="0.25">
      <c r="A31357">
        <v>985</v>
      </c>
      <c r="B31357" t="s">
        <v>73</v>
      </c>
      <c r="C31357">
        <f>IF(Calculator!$M985="",1,0)</f>
      </c>
    </row>
    <row r="31358" spans="1:3" x14ac:dyDescent="0.25">
      <c r="A31358">
        <v>985</v>
      </c>
      <c r="B31358" t="s">
        <v>74</v>
      </c>
      <c r="C31358">
        <f>IF(Calculator!$N985="",0,(Calculator!$N985-5.3)*IF(Calculator!$G985="Yes",1,0))</f>
      </c>
    </row>
    <row r="31359" spans="1:3" x14ac:dyDescent="0.25">
      <c r="A31359">
        <v>985</v>
      </c>
      <c r="B31359" t="s">
        <v>75</v>
      </c>
      <c r="C31359">
        <f>IF(Calculator!$N985="",0,(Calculator!$N985-5.3)*(1-IF(Calculator!$G985="Yes",1,0)))</f>
      </c>
    </row>
    <row r="31360" spans="1:3" x14ac:dyDescent="0.25">
      <c r="A31360">
        <v>985</v>
      </c>
      <c r="B31360" t="s">
        <v>76</v>
      </c>
      <c r="C31360">
        <f>IF(Calculator!$N985="",1,0)</f>
      </c>
    </row>
    <row r="31361" spans="1:3" x14ac:dyDescent="0.25">
      <c r="A31361">
        <v>985</v>
      </c>
      <c r="B31361" t="s">
        <v>77</v>
      </c>
      <c r="C31361">
        <f>1</f>
      </c>
    </row>
    <row r="31362" spans="1:3" x14ac:dyDescent="0.25">
      <c r="A31362">
        <v>986</v>
      </c>
      <c r="B31362" t="s">
        <v>47</v>
      </c>
      <c r="C31362">
        <f>(Calculator!$C986-55)/10</f>
      </c>
    </row>
    <row r="31363" spans="1:3" x14ac:dyDescent="0.25">
      <c r="A31363">
        <v>986</v>
      </c>
      <c r="B31363" t="s">
        <v>48</v>
      </c>
      <c r="C31363">
        <f>((Calculator!$C986-55)/10)^2</f>
      </c>
    </row>
    <row r="31364" spans="1:3" x14ac:dyDescent="0.25">
      <c r="A31364">
        <v>986</v>
      </c>
      <c r="B31364" t="s">
        <v>49</v>
      </c>
      <c r="C31364">
        <f>((Calculator!$D986-Calculator!$E986)*0.02586)-3.5</f>
      </c>
    </row>
    <row r="31365" spans="1:3" x14ac:dyDescent="0.25">
      <c r="A31365">
        <v>986</v>
      </c>
      <c r="B31365" t="s">
        <v>50</v>
      </c>
      <c r="C31365">
        <f>((Calculator!$E986*0.02586)-1.3)/0.3</f>
      </c>
    </row>
    <row r="31366" spans="1:3" x14ac:dyDescent="0.25">
      <c r="A31366">
        <v>986</v>
      </c>
      <c r="B31366" t="s">
        <v>51</v>
      </c>
      <c r="C31366">
        <f>(MIN(Calculator!$F986,110)-110)/20</f>
      </c>
    </row>
    <row r="31367" spans="1:3" x14ac:dyDescent="0.25">
      <c r="A31367">
        <v>986</v>
      </c>
      <c r="B31367" t="s">
        <v>52</v>
      </c>
      <c r="C31367">
        <f>(MAX(Calculator!$F986,110)-130)/20</f>
      </c>
    </row>
    <row r="31368" spans="1:3" x14ac:dyDescent="0.25">
      <c r="A31368">
        <v>986</v>
      </c>
      <c r="B31368" t="s">
        <v>17</v>
      </c>
      <c r="C31368">
        <f>IF(Calculator!$G986="Yes",1,0)</f>
      </c>
    </row>
    <row r="31369" spans="1:3" x14ac:dyDescent="0.25">
      <c r="A31369">
        <v>986</v>
      </c>
      <c r="B31369" t="s">
        <v>53</v>
      </c>
      <c r="C31369">
        <f>IF(Calculator!$H986="Yes",1,0)</f>
      </c>
    </row>
    <row r="31370" spans="1:3" x14ac:dyDescent="0.25">
      <c r="A31370">
        <v>986</v>
      </c>
      <c r="B31370" t="s">
        <v>54</v>
      </c>
      <c r="C31370">
        <f>(MIN(Calculator!$I986,30)-25)/5</f>
      </c>
    </row>
    <row r="31371" spans="1:3" x14ac:dyDescent="0.25">
      <c r="A31371">
        <v>986</v>
      </c>
      <c r="B31371" t="s">
        <v>55</v>
      </c>
      <c r="C31371">
        <f>(MAX(Calculator!$I986,30)-30)/5</f>
      </c>
    </row>
    <row r="31372" spans="1:3" x14ac:dyDescent="0.25">
      <c r="A31372">
        <v>986</v>
      </c>
      <c r="B31372" t="s">
        <v>56</v>
      </c>
      <c r="C31372">
        <f>(MIN(Calculator!$J986,60)-60)/-15</f>
      </c>
    </row>
    <row r="31373" spans="1:3" x14ac:dyDescent="0.25">
      <c r="A31373">
        <v>986</v>
      </c>
      <c r="B31373" t="s">
        <v>57</v>
      </c>
      <c r="C31373">
        <f>(MAX(Calculator!$J986,60)-90)/-15</f>
      </c>
    </row>
    <row r="31374" spans="1:3" x14ac:dyDescent="0.25">
      <c r="A31374">
        <v>986</v>
      </c>
      <c r="B31374" t="s">
        <v>58</v>
      </c>
      <c r="C31374">
        <f>IF(Calculator!$K986="Yes",1,0)</f>
      </c>
    </row>
    <row r="31375" spans="1:3" x14ac:dyDescent="0.25">
      <c r="A31375">
        <v>986</v>
      </c>
      <c r="B31375" t="s">
        <v>59</v>
      </c>
      <c r="C31375">
        <f>IF(Calculator!$L986="Yes",1,0)</f>
      </c>
    </row>
    <row r="31376" spans="1:3" x14ac:dyDescent="0.25">
      <c r="A31376">
        <v>986</v>
      </c>
      <c r="B31376" t="s">
        <v>60</v>
      </c>
      <c r="C31376">
        <f>((MAX(Calculator!$F986,110)-130)/20)*IF(Calculator!$K986="Yes",1,0)</f>
      </c>
    </row>
    <row r="31377" spans="1:3" x14ac:dyDescent="0.25">
      <c r="A31377">
        <v>986</v>
      </c>
      <c r="B31377" t="s">
        <v>61</v>
      </c>
      <c r="C31377">
        <f>((((Calculator!$D986-Calculator!$E986)*0.02586)-3.5))*IF(Calculator!$L986="Yes",1,0)</f>
      </c>
    </row>
    <row r="31378" spans="1:3" x14ac:dyDescent="0.25">
      <c r="A31378">
        <v>986</v>
      </c>
      <c r="B31378" t="s">
        <v>62</v>
      </c>
      <c r="C31378">
        <f>(((Calculator!$C986-55)/10)*(((((Calculator!$D986-Calculator!$E986)*0.02586)-3.5))))</f>
      </c>
    </row>
    <row r="31379" spans="1:3" x14ac:dyDescent="0.25">
      <c r="A31379">
        <v>986</v>
      </c>
      <c r="B31379" t="s">
        <v>63</v>
      </c>
      <c r="C31379">
        <f>(((Calculator!$C986-55)/10)*(((Calculator!$E986*0.02586)-1.3)/0.3))</f>
      </c>
    </row>
    <row r="31380" spans="1:3" x14ac:dyDescent="0.25">
      <c r="A31380">
        <v>986</v>
      </c>
      <c r="B31380" t="s">
        <v>64</v>
      </c>
      <c r="C31380">
        <f>(((Calculator!$C986-55)/10)*((MAX(Calculator!$F986,110)-130)/20))</f>
      </c>
    </row>
    <row r="31381" spans="1:3" x14ac:dyDescent="0.25">
      <c r="A31381">
        <v>986</v>
      </c>
      <c r="B31381" t="s">
        <v>65</v>
      </c>
      <c r="C31381">
        <f>(((Calculator!$C986-55)/10)*IF(Calculator!$G986="Yes",1,0))</f>
      </c>
    </row>
    <row r="31382" spans="1:3" x14ac:dyDescent="0.25">
      <c r="A31382">
        <v>986</v>
      </c>
      <c r="B31382" t="s">
        <v>66</v>
      </c>
      <c r="C31382">
        <f>(((Calculator!$C986-55)/10)*IF(Calculator!$H986="Yes",1,0))</f>
      </c>
    </row>
    <row r="31383" spans="1:3" x14ac:dyDescent="0.25">
      <c r="A31383">
        <v>986</v>
      </c>
      <c r="B31383" t="s">
        <v>67</v>
      </c>
      <c r="C31383">
        <f>(((Calculator!$C986-55)/10)*((MAX(Calculator!$I986,30)-30)/5))</f>
      </c>
    </row>
    <row r="31384" spans="1:3" x14ac:dyDescent="0.25">
      <c r="A31384">
        <v>986</v>
      </c>
      <c r="B31384" t="s">
        <v>68</v>
      </c>
      <c r="C31384">
        <f>(((Calculator!$C986-55)/10)*((MIN(Calculator!$J986,60)-60)/-15))</f>
      </c>
    </row>
    <row r="31385" spans="1:3" x14ac:dyDescent="0.25">
      <c r="A31385">
        <v>986</v>
      </c>
      <c r="B31385" t="s">
        <v>69</v>
      </c>
      <c r="C31385">
        <f>IF(AND(Calculator!$O986&lt;&gt;"",Calculator!$O986&gt;=4,Calculator!$O986&lt;=6),1,0)</f>
      </c>
    </row>
    <row r="31386" spans="1:3" x14ac:dyDescent="0.25">
      <c r="A31386">
        <v>986</v>
      </c>
      <c r="B31386" t="s">
        <v>70</v>
      </c>
      <c r="C31386">
        <f>IF(AND(Calculator!$O986&lt;&gt;"",Calculator!$O986&gt;=7,Calculator!$O986&lt;=10),1,0)</f>
      </c>
    </row>
    <row r="31387" spans="1:3" x14ac:dyDescent="0.25">
      <c r="A31387">
        <v>986</v>
      </c>
      <c r="B31387" t="s">
        <v>71</v>
      </c>
      <c r="C31387">
        <f>IF(Calculator!$O986="",1,0)</f>
      </c>
    </row>
    <row r="31388" spans="1:3" x14ac:dyDescent="0.25">
      <c r="A31388">
        <v>986</v>
      </c>
      <c r="B31388" t="s">
        <v>72</v>
      </c>
      <c r="C31388">
        <f>IF(OR(Calculator!$M986="",Calculator!$M986=0),0,LN(Calculator!$M986))</f>
      </c>
    </row>
    <row r="31389" spans="1:3" x14ac:dyDescent="0.25">
      <c r="A31389">
        <v>986</v>
      </c>
      <c r="B31389" t="s">
        <v>73</v>
      </c>
      <c r="C31389">
        <f>IF(Calculator!$M986="",1,0)</f>
      </c>
    </row>
    <row r="31390" spans="1:3" x14ac:dyDescent="0.25">
      <c r="A31390">
        <v>986</v>
      </c>
      <c r="B31390" t="s">
        <v>74</v>
      </c>
      <c r="C31390">
        <f>IF(Calculator!$N986="",0,(Calculator!$N986-5.3)*IF(Calculator!$G986="Yes",1,0))</f>
      </c>
    </row>
    <row r="31391" spans="1:3" x14ac:dyDescent="0.25">
      <c r="A31391">
        <v>986</v>
      </c>
      <c r="B31391" t="s">
        <v>75</v>
      </c>
      <c r="C31391">
        <f>IF(Calculator!$N986="",0,(Calculator!$N986-5.3)*(1-IF(Calculator!$G986="Yes",1,0)))</f>
      </c>
    </row>
    <row r="31392" spans="1:3" x14ac:dyDescent="0.25">
      <c r="A31392">
        <v>986</v>
      </c>
      <c r="B31392" t="s">
        <v>76</v>
      </c>
      <c r="C31392">
        <f>IF(Calculator!$N986="",1,0)</f>
      </c>
    </row>
    <row r="31393" spans="1:3" x14ac:dyDescent="0.25">
      <c r="A31393">
        <v>986</v>
      </c>
      <c r="B31393" t="s">
        <v>77</v>
      </c>
      <c r="C31393">
        <f>1</f>
      </c>
    </row>
    <row r="31394" spans="1:3" x14ac:dyDescent="0.25">
      <c r="A31394">
        <v>987</v>
      </c>
      <c r="B31394" t="s">
        <v>47</v>
      </c>
      <c r="C31394">
        <f>(Calculator!$C987-55)/10</f>
      </c>
    </row>
    <row r="31395" spans="1:3" x14ac:dyDescent="0.25">
      <c r="A31395">
        <v>987</v>
      </c>
      <c r="B31395" t="s">
        <v>48</v>
      </c>
      <c r="C31395">
        <f>((Calculator!$C987-55)/10)^2</f>
      </c>
    </row>
    <row r="31396" spans="1:3" x14ac:dyDescent="0.25">
      <c r="A31396">
        <v>987</v>
      </c>
      <c r="B31396" t="s">
        <v>49</v>
      </c>
      <c r="C31396">
        <f>((Calculator!$D987-Calculator!$E987)*0.02586)-3.5</f>
      </c>
    </row>
    <row r="31397" spans="1:3" x14ac:dyDescent="0.25">
      <c r="A31397">
        <v>987</v>
      </c>
      <c r="B31397" t="s">
        <v>50</v>
      </c>
      <c r="C31397">
        <f>((Calculator!$E987*0.02586)-1.3)/0.3</f>
      </c>
    </row>
    <row r="31398" spans="1:3" x14ac:dyDescent="0.25">
      <c r="A31398">
        <v>987</v>
      </c>
      <c r="B31398" t="s">
        <v>51</v>
      </c>
      <c r="C31398">
        <f>(MIN(Calculator!$F987,110)-110)/20</f>
      </c>
    </row>
    <row r="31399" spans="1:3" x14ac:dyDescent="0.25">
      <c r="A31399">
        <v>987</v>
      </c>
      <c r="B31399" t="s">
        <v>52</v>
      </c>
      <c r="C31399">
        <f>(MAX(Calculator!$F987,110)-130)/20</f>
      </c>
    </row>
    <row r="31400" spans="1:3" x14ac:dyDescent="0.25">
      <c r="A31400">
        <v>987</v>
      </c>
      <c r="B31400" t="s">
        <v>17</v>
      </c>
      <c r="C31400">
        <f>IF(Calculator!$G987="Yes",1,0)</f>
      </c>
    </row>
    <row r="31401" spans="1:3" x14ac:dyDescent="0.25">
      <c r="A31401">
        <v>987</v>
      </c>
      <c r="B31401" t="s">
        <v>53</v>
      </c>
      <c r="C31401">
        <f>IF(Calculator!$H987="Yes",1,0)</f>
      </c>
    </row>
    <row r="31402" spans="1:3" x14ac:dyDescent="0.25">
      <c r="A31402">
        <v>987</v>
      </c>
      <c r="B31402" t="s">
        <v>54</v>
      </c>
      <c r="C31402">
        <f>(MIN(Calculator!$I987,30)-25)/5</f>
      </c>
    </row>
    <row r="31403" spans="1:3" x14ac:dyDescent="0.25">
      <c r="A31403">
        <v>987</v>
      </c>
      <c r="B31403" t="s">
        <v>55</v>
      </c>
      <c r="C31403">
        <f>(MAX(Calculator!$I987,30)-30)/5</f>
      </c>
    </row>
    <row r="31404" spans="1:3" x14ac:dyDescent="0.25">
      <c r="A31404">
        <v>987</v>
      </c>
      <c r="B31404" t="s">
        <v>56</v>
      </c>
      <c r="C31404">
        <f>(MIN(Calculator!$J987,60)-60)/-15</f>
      </c>
    </row>
    <row r="31405" spans="1:3" x14ac:dyDescent="0.25">
      <c r="A31405">
        <v>987</v>
      </c>
      <c r="B31405" t="s">
        <v>57</v>
      </c>
      <c r="C31405">
        <f>(MAX(Calculator!$J987,60)-90)/-15</f>
      </c>
    </row>
    <row r="31406" spans="1:3" x14ac:dyDescent="0.25">
      <c r="A31406">
        <v>987</v>
      </c>
      <c r="B31406" t="s">
        <v>58</v>
      </c>
      <c r="C31406">
        <f>IF(Calculator!$K987="Yes",1,0)</f>
      </c>
    </row>
    <row r="31407" spans="1:3" x14ac:dyDescent="0.25">
      <c r="A31407">
        <v>987</v>
      </c>
      <c r="B31407" t="s">
        <v>59</v>
      </c>
      <c r="C31407">
        <f>IF(Calculator!$L987="Yes",1,0)</f>
      </c>
    </row>
    <row r="31408" spans="1:3" x14ac:dyDescent="0.25">
      <c r="A31408">
        <v>987</v>
      </c>
      <c r="B31408" t="s">
        <v>60</v>
      </c>
      <c r="C31408">
        <f>((MAX(Calculator!$F987,110)-130)/20)*IF(Calculator!$K987="Yes",1,0)</f>
      </c>
    </row>
    <row r="31409" spans="1:3" x14ac:dyDescent="0.25">
      <c r="A31409">
        <v>987</v>
      </c>
      <c r="B31409" t="s">
        <v>61</v>
      </c>
      <c r="C31409">
        <f>((((Calculator!$D987-Calculator!$E987)*0.02586)-3.5))*IF(Calculator!$L987="Yes",1,0)</f>
      </c>
    </row>
    <row r="31410" spans="1:3" x14ac:dyDescent="0.25">
      <c r="A31410">
        <v>987</v>
      </c>
      <c r="B31410" t="s">
        <v>62</v>
      </c>
      <c r="C31410">
        <f>(((Calculator!$C987-55)/10)*(((((Calculator!$D987-Calculator!$E987)*0.02586)-3.5))))</f>
      </c>
    </row>
    <row r="31411" spans="1:3" x14ac:dyDescent="0.25">
      <c r="A31411">
        <v>987</v>
      </c>
      <c r="B31411" t="s">
        <v>63</v>
      </c>
      <c r="C31411">
        <f>(((Calculator!$C987-55)/10)*(((Calculator!$E987*0.02586)-1.3)/0.3))</f>
      </c>
    </row>
    <row r="31412" spans="1:3" x14ac:dyDescent="0.25">
      <c r="A31412">
        <v>987</v>
      </c>
      <c r="B31412" t="s">
        <v>64</v>
      </c>
      <c r="C31412">
        <f>(((Calculator!$C987-55)/10)*((MAX(Calculator!$F987,110)-130)/20))</f>
      </c>
    </row>
    <row r="31413" spans="1:3" x14ac:dyDescent="0.25">
      <c r="A31413">
        <v>987</v>
      </c>
      <c r="B31413" t="s">
        <v>65</v>
      </c>
      <c r="C31413">
        <f>(((Calculator!$C987-55)/10)*IF(Calculator!$G987="Yes",1,0))</f>
      </c>
    </row>
    <row r="31414" spans="1:3" x14ac:dyDescent="0.25">
      <c r="A31414">
        <v>987</v>
      </c>
      <c r="B31414" t="s">
        <v>66</v>
      </c>
      <c r="C31414">
        <f>(((Calculator!$C987-55)/10)*IF(Calculator!$H987="Yes",1,0))</f>
      </c>
    </row>
    <row r="31415" spans="1:3" x14ac:dyDescent="0.25">
      <c r="A31415">
        <v>987</v>
      </c>
      <c r="B31415" t="s">
        <v>67</v>
      </c>
      <c r="C31415">
        <f>(((Calculator!$C987-55)/10)*((MAX(Calculator!$I987,30)-30)/5))</f>
      </c>
    </row>
    <row r="31416" spans="1:3" x14ac:dyDescent="0.25">
      <c r="A31416">
        <v>987</v>
      </c>
      <c r="B31416" t="s">
        <v>68</v>
      </c>
      <c r="C31416">
        <f>(((Calculator!$C987-55)/10)*((MIN(Calculator!$J987,60)-60)/-15))</f>
      </c>
    </row>
    <row r="31417" spans="1:3" x14ac:dyDescent="0.25">
      <c r="A31417">
        <v>987</v>
      </c>
      <c r="B31417" t="s">
        <v>69</v>
      </c>
      <c r="C31417">
        <f>IF(AND(Calculator!$O987&lt;&gt;"",Calculator!$O987&gt;=4,Calculator!$O987&lt;=6),1,0)</f>
      </c>
    </row>
    <row r="31418" spans="1:3" x14ac:dyDescent="0.25">
      <c r="A31418">
        <v>987</v>
      </c>
      <c r="B31418" t="s">
        <v>70</v>
      </c>
      <c r="C31418">
        <f>IF(AND(Calculator!$O987&lt;&gt;"",Calculator!$O987&gt;=7,Calculator!$O987&lt;=10),1,0)</f>
      </c>
    </row>
    <row r="31419" spans="1:3" x14ac:dyDescent="0.25">
      <c r="A31419">
        <v>987</v>
      </c>
      <c r="B31419" t="s">
        <v>71</v>
      </c>
      <c r="C31419">
        <f>IF(Calculator!$O987="",1,0)</f>
      </c>
    </row>
    <row r="31420" spans="1:3" x14ac:dyDescent="0.25">
      <c r="A31420">
        <v>987</v>
      </c>
      <c r="B31420" t="s">
        <v>72</v>
      </c>
      <c r="C31420">
        <f>IF(OR(Calculator!$M987="",Calculator!$M987=0),0,LN(Calculator!$M987))</f>
      </c>
    </row>
    <row r="31421" spans="1:3" x14ac:dyDescent="0.25">
      <c r="A31421">
        <v>987</v>
      </c>
      <c r="B31421" t="s">
        <v>73</v>
      </c>
      <c r="C31421">
        <f>IF(Calculator!$M987="",1,0)</f>
      </c>
    </row>
    <row r="31422" spans="1:3" x14ac:dyDescent="0.25">
      <c r="A31422">
        <v>987</v>
      </c>
      <c r="B31422" t="s">
        <v>74</v>
      </c>
      <c r="C31422">
        <f>IF(Calculator!$N987="",0,(Calculator!$N987-5.3)*IF(Calculator!$G987="Yes",1,0))</f>
      </c>
    </row>
    <row r="31423" spans="1:3" x14ac:dyDescent="0.25">
      <c r="A31423">
        <v>987</v>
      </c>
      <c r="B31423" t="s">
        <v>75</v>
      </c>
      <c r="C31423">
        <f>IF(Calculator!$N987="",0,(Calculator!$N987-5.3)*(1-IF(Calculator!$G987="Yes",1,0)))</f>
      </c>
    </row>
    <row r="31424" spans="1:3" x14ac:dyDescent="0.25">
      <c r="A31424">
        <v>987</v>
      </c>
      <c r="B31424" t="s">
        <v>76</v>
      </c>
      <c r="C31424">
        <f>IF(Calculator!$N987="",1,0)</f>
      </c>
    </row>
    <row r="31425" spans="1:3" x14ac:dyDescent="0.25">
      <c r="A31425">
        <v>987</v>
      </c>
      <c r="B31425" t="s">
        <v>77</v>
      </c>
      <c r="C31425">
        <f>1</f>
      </c>
    </row>
    <row r="31426" spans="1:3" x14ac:dyDescent="0.25">
      <c r="A31426">
        <v>988</v>
      </c>
      <c r="B31426" t="s">
        <v>47</v>
      </c>
      <c r="C31426">
        <f>(Calculator!$C988-55)/10</f>
      </c>
    </row>
    <row r="31427" spans="1:3" x14ac:dyDescent="0.25">
      <c r="A31427">
        <v>988</v>
      </c>
      <c r="B31427" t="s">
        <v>48</v>
      </c>
      <c r="C31427">
        <f>((Calculator!$C988-55)/10)^2</f>
      </c>
    </row>
    <row r="31428" spans="1:3" x14ac:dyDescent="0.25">
      <c r="A31428">
        <v>988</v>
      </c>
      <c r="B31428" t="s">
        <v>49</v>
      </c>
      <c r="C31428">
        <f>((Calculator!$D988-Calculator!$E988)*0.02586)-3.5</f>
      </c>
    </row>
    <row r="31429" spans="1:3" x14ac:dyDescent="0.25">
      <c r="A31429">
        <v>988</v>
      </c>
      <c r="B31429" t="s">
        <v>50</v>
      </c>
      <c r="C31429">
        <f>((Calculator!$E988*0.02586)-1.3)/0.3</f>
      </c>
    </row>
    <row r="31430" spans="1:3" x14ac:dyDescent="0.25">
      <c r="A31430">
        <v>988</v>
      </c>
      <c r="B31430" t="s">
        <v>51</v>
      </c>
      <c r="C31430">
        <f>(MIN(Calculator!$F988,110)-110)/20</f>
      </c>
    </row>
    <row r="31431" spans="1:3" x14ac:dyDescent="0.25">
      <c r="A31431">
        <v>988</v>
      </c>
      <c r="B31431" t="s">
        <v>52</v>
      </c>
      <c r="C31431">
        <f>(MAX(Calculator!$F988,110)-130)/20</f>
      </c>
    </row>
    <row r="31432" spans="1:3" x14ac:dyDescent="0.25">
      <c r="A31432">
        <v>988</v>
      </c>
      <c r="B31432" t="s">
        <v>17</v>
      </c>
      <c r="C31432">
        <f>IF(Calculator!$G988="Yes",1,0)</f>
      </c>
    </row>
    <row r="31433" spans="1:3" x14ac:dyDescent="0.25">
      <c r="A31433">
        <v>988</v>
      </c>
      <c r="B31433" t="s">
        <v>53</v>
      </c>
      <c r="C31433">
        <f>IF(Calculator!$H988="Yes",1,0)</f>
      </c>
    </row>
    <row r="31434" spans="1:3" x14ac:dyDescent="0.25">
      <c r="A31434">
        <v>988</v>
      </c>
      <c r="B31434" t="s">
        <v>54</v>
      </c>
      <c r="C31434">
        <f>(MIN(Calculator!$I988,30)-25)/5</f>
      </c>
    </row>
    <row r="31435" spans="1:3" x14ac:dyDescent="0.25">
      <c r="A31435">
        <v>988</v>
      </c>
      <c r="B31435" t="s">
        <v>55</v>
      </c>
      <c r="C31435">
        <f>(MAX(Calculator!$I988,30)-30)/5</f>
      </c>
    </row>
    <row r="31436" spans="1:3" x14ac:dyDescent="0.25">
      <c r="A31436">
        <v>988</v>
      </c>
      <c r="B31436" t="s">
        <v>56</v>
      </c>
      <c r="C31436">
        <f>(MIN(Calculator!$J988,60)-60)/-15</f>
      </c>
    </row>
    <row r="31437" spans="1:3" x14ac:dyDescent="0.25">
      <c r="A31437">
        <v>988</v>
      </c>
      <c r="B31437" t="s">
        <v>57</v>
      </c>
      <c r="C31437">
        <f>(MAX(Calculator!$J988,60)-90)/-15</f>
      </c>
    </row>
    <row r="31438" spans="1:3" x14ac:dyDescent="0.25">
      <c r="A31438">
        <v>988</v>
      </c>
      <c r="B31438" t="s">
        <v>58</v>
      </c>
      <c r="C31438">
        <f>IF(Calculator!$K988="Yes",1,0)</f>
      </c>
    </row>
    <row r="31439" spans="1:3" x14ac:dyDescent="0.25">
      <c r="A31439">
        <v>988</v>
      </c>
      <c r="B31439" t="s">
        <v>59</v>
      </c>
      <c r="C31439">
        <f>IF(Calculator!$L988="Yes",1,0)</f>
      </c>
    </row>
    <row r="31440" spans="1:3" x14ac:dyDescent="0.25">
      <c r="A31440">
        <v>988</v>
      </c>
      <c r="B31440" t="s">
        <v>60</v>
      </c>
      <c r="C31440">
        <f>((MAX(Calculator!$F988,110)-130)/20)*IF(Calculator!$K988="Yes",1,0)</f>
      </c>
    </row>
    <row r="31441" spans="1:3" x14ac:dyDescent="0.25">
      <c r="A31441">
        <v>988</v>
      </c>
      <c r="B31441" t="s">
        <v>61</v>
      </c>
      <c r="C31441">
        <f>((((Calculator!$D988-Calculator!$E988)*0.02586)-3.5))*IF(Calculator!$L988="Yes",1,0)</f>
      </c>
    </row>
    <row r="31442" spans="1:3" x14ac:dyDescent="0.25">
      <c r="A31442">
        <v>988</v>
      </c>
      <c r="B31442" t="s">
        <v>62</v>
      </c>
      <c r="C31442">
        <f>(((Calculator!$C988-55)/10)*(((((Calculator!$D988-Calculator!$E988)*0.02586)-3.5))))</f>
      </c>
    </row>
    <row r="31443" spans="1:3" x14ac:dyDescent="0.25">
      <c r="A31443">
        <v>988</v>
      </c>
      <c r="B31443" t="s">
        <v>63</v>
      </c>
      <c r="C31443">
        <f>(((Calculator!$C988-55)/10)*(((Calculator!$E988*0.02586)-1.3)/0.3))</f>
      </c>
    </row>
    <row r="31444" spans="1:3" x14ac:dyDescent="0.25">
      <c r="A31444">
        <v>988</v>
      </c>
      <c r="B31444" t="s">
        <v>64</v>
      </c>
      <c r="C31444">
        <f>(((Calculator!$C988-55)/10)*((MAX(Calculator!$F988,110)-130)/20))</f>
      </c>
    </row>
    <row r="31445" spans="1:3" x14ac:dyDescent="0.25">
      <c r="A31445">
        <v>988</v>
      </c>
      <c r="B31445" t="s">
        <v>65</v>
      </c>
      <c r="C31445">
        <f>(((Calculator!$C988-55)/10)*IF(Calculator!$G988="Yes",1,0))</f>
      </c>
    </row>
    <row r="31446" spans="1:3" x14ac:dyDescent="0.25">
      <c r="A31446">
        <v>988</v>
      </c>
      <c r="B31446" t="s">
        <v>66</v>
      </c>
      <c r="C31446">
        <f>(((Calculator!$C988-55)/10)*IF(Calculator!$H988="Yes",1,0))</f>
      </c>
    </row>
    <row r="31447" spans="1:3" x14ac:dyDescent="0.25">
      <c r="A31447">
        <v>988</v>
      </c>
      <c r="B31447" t="s">
        <v>67</v>
      </c>
      <c r="C31447">
        <f>(((Calculator!$C988-55)/10)*((MAX(Calculator!$I988,30)-30)/5))</f>
      </c>
    </row>
    <row r="31448" spans="1:3" x14ac:dyDescent="0.25">
      <c r="A31448">
        <v>988</v>
      </c>
      <c r="B31448" t="s">
        <v>68</v>
      </c>
      <c r="C31448">
        <f>(((Calculator!$C988-55)/10)*((MIN(Calculator!$J988,60)-60)/-15))</f>
      </c>
    </row>
    <row r="31449" spans="1:3" x14ac:dyDescent="0.25">
      <c r="A31449">
        <v>988</v>
      </c>
      <c r="B31449" t="s">
        <v>69</v>
      </c>
      <c r="C31449">
        <f>IF(AND(Calculator!$O988&lt;&gt;"",Calculator!$O988&gt;=4,Calculator!$O988&lt;=6),1,0)</f>
      </c>
    </row>
    <row r="31450" spans="1:3" x14ac:dyDescent="0.25">
      <c r="A31450">
        <v>988</v>
      </c>
      <c r="B31450" t="s">
        <v>70</v>
      </c>
      <c r="C31450">
        <f>IF(AND(Calculator!$O988&lt;&gt;"",Calculator!$O988&gt;=7,Calculator!$O988&lt;=10),1,0)</f>
      </c>
    </row>
    <row r="31451" spans="1:3" x14ac:dyDescent="0.25">
      <c r="A31451">
        <v>988</v>
      </c>
      <c r="B31451" t="s">
        <v>71</v>
      </c>
      <c r="C31451">
        <f>IF(Calculator!$O988="",1,0)</f>
      </c>
    </row>
    <row r="31452" spans="1:3" x14ac:dyDescent="0.25">
      <c r="A31452">
        <v>988</v>
      </c>
      <c r="B31452" t="s">
        <v>72</v>
      </c>
      <c r="C31452">
        <f>IF(OR(Calculator!$M988="",Calculator!$M988=0),0,LN(Calculator!$M988))</f>
      </c>
    </row>
    <row r="31453" spans="1:3" x14ac:dyDescent="0.25">
      <c r="A31453">
        <v>988</v>
      </c>
      <c r="B31453" t="s">
        <v>73</v>
      </c>
      <c r="C31453">
        <f>IF(Calculator!$M988="",1,0)</f>
      </c>
    </row>
    <row r="31454" spans="1:3" x14ac:dyDescent="0.25">
      <c r="A31454">
        <v>988</v>
      </c>
      <c r="B31454" t="s">
        <v>74</v>
      </c>
      <c r="C31454">
        <f>IF(Calculator!$N988="",0,(Calculator!$N988-5.3)*IF(Calculator!$G988="Yes",1,0))</f>
      </c>
    </row>
    <row r="31455" spans="1:3" x14ac:dyDescent="0.25">
      <c r="A31455">
        <v>988</v>
      </c>
      <c r="B31455" t="s">
        <v>75</v>
      </c>
      <c r="C31455">
        <f>IF(Calculator!$N988="",0,(Calculator!$N988-5.3)*(1-IF(Calculator!$G988="Yes",1,0)))</f>
      </c>
    </row>
    <row r="31456" spans="1:3" x14ac:dyDescent="0.25">
      <c r="A31456">
        <v>988</v>
      </c>
      <c r="B31456" t="s">
        <v>76</v>
      </c>
      <c r="C31456">
        <f>IF(Calculator!$N988="",1,0)</f>
      </c>
    </row>
    <row r="31457" spans="1:3" x14ac:dyDescent="0.25">
      <c r="A31457">
        <v>988</v>
      </c>
      <c r="B31457" t="s">
        <v>77</v>
      </c>
      <c r="C31457">
        <f>1</f>
      </c>
    </row>
    <row r="31458" spans="1:3" x14ac:dyDescent="0.25">
      <c r="A31458">
        <v>989</v>
      </c>
      <c r="B31458" t="s">
        <v>47</v>
      </c>
      <c r="C31458">
        <f>(Calculator!$C989-55)/10</f>
      </c>
    </row>
    <row r="31459" spans="1:3" x14ac:dyDescent="0.25">
      <c r="A31459">
        <v>989</v>
      </c>
      <c r="B31459" t="s">
        <v>48</v>
      </c>
      <c r="C31459">
        <f>((Calculator!$C989-55)/10)^2</f>
      </c>
    </row>
    <row r="31460" spans="1:3" x14ac:dyDescent="0.25">
      <c r="A31460">
        <v>989</v>
      </c>
      <c r="B31460" t="s">
        <v>49</v>
      </c>
      <c r="C31460">
        <f>((Calculator!$D989-Calculator!$E989)*0.02586)-3.5</f>
      </c>
    </row>
    <row r="31461" spans="1:3" x14ac:dyDescent="0.25">
      <c r="A31461">
        <v>989</v>
      </c>
      <c r="B31461" t="s">
        <v>50</v>
      </c>
      <c r="C31461">
        <f>((Calculator!$E989*0.02586)-1.3)/0.3</f>
      </c>
    </row>
    <row r="31462" spans="1:3" x14ac:dyDescent="0.25">
      <c r="A31462">
        <v>989</v>
      </c>
      <c r="B31462" t="s">
        <v>51</v>
      </c>
      <c r="C31462">
        <f>(MIN(Calculator!$F989,110)-110)/20</f>
      </c>
    </row>
    <row r="31463" spans="1:3" x14ac:dyDescent="0.25">
      <c r="A31463">
        <v>989</v>
      </c>
      <c r="B31463" t="s">
        <v>52</v>
      </c>
      <c r="C31463">
        <f>(MAX(Calculator!$F989,110)-130)/20</f>
      </c>
    </row>
    <row r="31464" spans="1:3" x14ac:dyDescent="0.25">
      <c r="A31464">
        <v>989</v>
      </c>
      <c r="B31464" t="s">
        <v>17</v>
      </c>
      <c r="C31464">
        <f>IF(Calculator!$G989="Yes",1,0)</f>
      </c>
    </row>
    <row r="31465" spans="1:3" x14ac:dyDescent="0.25">
      <c r="A31465">
        <v>989</v>
      </c>
      <c r="B31465" t="s">
        <v>53</v>
      </c>
      <c r="C31465">
        <f>IF(Calculator!$H989="Yes",1,0)</f>
      </c>
    </row>
    <row r="31466" spans="1:3" x14ac:dyDescent="0.25">
      <c r="A31466">
        <v>989</v>
      </c>
      <c r="B31466" t="s">
        <v>54</v>
      </c>
      <c r="C31466">
        <f>(MIN(Calculator!$I989,30)-25)/5</f>
      </c>
    </row>
    <row r="31467" spans="1:3" x14ac:dyDescent="0.25">
      <c r="A31467">
        <v>989</v>
      </c>
      <c r="B31467" t="s">
        <v>55</v>
      </c>
      <c r="C31467">
        <f>(MAX(Calculator!$I989,30)-30)/5</f>
      </c>
    </row>
    <row r="31468" spans="1:3" x14ac:dyDescent="0.25">
      <c r="A31468">
        <v>989</v>
      </c>
      <c r="B31468" t="s">
        <v>56</v>
      </c>
      <c r="C31468">
        <f>(MIN(Calculator!$J989,60)-60)/-15</f>
      </c>
    </row>
    <row r="31469" spans="1:3" x14ac:dyDescent="0.25">
      <c r="A31469">
        <v>989</v>
      </c>
      <c r="B31469" t="s">
        <v>57</v>
      </c>
      <c r="C31469">
        <f>(MAX(Calculator!$J989,60)-90)/-15</f>
      </c>
    </row>
    <row r="31470" spans="1:3" x14ac:dyDescent="0.25">
      <c r="A31470">
        <v>989</v>
      </c>
      <c r="B31470" t="s">
        <v>58</v>
      </c>
      <c r="C31470">
        <f>IF(Calculator!$K989="Yes",1,0)</f>
      </c>
    </row>
    <row r="31471" spans="1:3" x14ac:dyDescent="0.25">
      <c r="A31471">
        <v>989</v>
      </c>
      <c r="B31471" t="s">
        <v>59</v>
      </c>
      <c r="C31471">
        <f>IF(Calculator!$L989="Yes",1,0)</f>
      </c>
    </row>
    <row r="31472" spans="1:3" x14ac:dyDescent="0.25">
      <c r="A31472">
        <v>989</v>
      </c>
      <c r="B31472" t="s">
        <v>60</v>
      </c>
      <c r="C31472">
        <f>((MAX(Calculator!$F989,110)-130)/20)*IF(Calculator!$K989="Yes",1,0)</f>
      </c>
    </row>
    <row r="31473" spans="1:3" x14ac:dyDescent="0.25">
      <c r="A31473">
        <v>989</v>
      </c>
      <c r="B31473" t="s">
        <v>61</v>
      </c>
      <c r="C31473">
        <f>((((Calculator!$D989-Calculator!$E989)*0.02586)-3.5))*IF(Calculator!$L989="Yes",1,0)</f>
      </c>
    </row>
    <row r="31474" spans="1:3" x14ac:dyDescent="0.25">
      <c r="A31474">
        <v>989</v>
      </c>
      <c r="B31474" t="s">
        <v>62</v>
      </c>
      <c r="C31474">
        <f>(((Calculator!$C989-55)/10)*(((((Calculator!$D989-Calculator!$E989)*0.02586)-3.5))))</f>
      </c>
    </row>
    <row r="31475" spans="1:3" x14ac:dyDescent="0.25">
      <c r="A31475">
        <v>989</v>
      </c>
      <c r="B31475" t="s">
        <v>63</v>
      </c>
      <c r="C31475">
        <f>(((Calculator!$C989-55)/10)*(((Calculator!$E989*0.02586)-1.3)/0.3))</f>
      </c>
    </row>
    <row r="31476" spans="1:3" x14ac:dyDescent="0.25">
      <c r="A31476">
        <v>989</v>
      </c>
      <c r="B31476" t="s">
        <v>64</v>
      </c>
      <c r="C31476">
        <f>(((Calculator!$C989-55)/10)*((MAX(Calculator!$F989,110)-130)/20))</f>
      </c>
    </row>
    <row r="31477" spans="1:3" x14ac:dyDescent="0.25">
      <c r="A31477">
        <v>989</v>
      </c>
      <c r="B31477" t="s">
        <v>65</v>
      </c>
      <c r="C31477">
        <f>(((Calculator!$C989-55)/10)*IF(Calculator!$G989="Yes",1,0))</f>
      </c>
    </row>
    <row r="31478" spans="1:3" x14ac:dyDescent="0.25">
      <c r="A31478">
        <v>989</v>
      </c>
      <c r="B31478" t="s">
        <v>66</v>
      </c>
      <c r="C31478">
        <f>(((Calculator!$C989-55)/10)*IF(Calculator!$H989="Yes",1,0))</f>
      </c>
    </row>
    <row r="31479" spans="1:3" x14ac:dyDescent="0.25">
      <c r="A31479">
        <v>989</v>
      </c>
      <c r="B31479" t="s">
        <v>67</v>
      </c>
      <c r="C31479">
        <f>(((Calculator!$C989-55)/10)*((MAX(Calculator!$I989,30)-30)/5))</f>
      </c>
    </row>
    <row r="31480" spans="1:3" x14ac:dyDescent="0.25">
      <c r="A31480">
        <v>989</v>
      </c>
      <c r="B31480" t="s">
        <v>68</v>
      </c>
      <c r="C31480">
        <f>(((Calculator!$C989-55)/10)*((MIN(Calculator!$J989,60)-60)/-15))</f>
      </c>
    </row>
    <row r="31481" spans="1:3" x14ac:dyDescent="0.25">
      <c r="A31481">
        <v>989</v>
      </c>
      <c r="B31481" t="s">
        <v>69</v>
      </c>
      <c r="C31481">
        <f>IF(AND(Calculator!$O989&lt;&gt;"",Calculator!$O989&gt;=4,Calculator!$O989&lt;=6),1,0)</f>
      </c>
    </row>
    <row r="31482" spans="1:3" x14ac:dyDescent="0.25">
      <c r="A31482">
        <v>989</v>
      </c>
      <c r="B31482" t="s">
        <v>70</v>
      </c>
      <c r="C31482">
        <f>IF(AND(Calculator!$O989&lt;&gt;"",Calculator!$O989&gt;=7,Calculator!$O989&lt;=10),1,0)</f>
      </c>
    </row>
    <row r="31483" spans="1:3" x14ac:dyDescent="0.25">
      <c r="A31483">
        <v>989</v>
      </c>
      <c r="B31483" t="s">
        <v>71</v>
      </c>
      <c r="C31483">
        <f>IF(Calculator!$O989="",1,0)</f>
      </c>
    </row>
    <row r="31484" spans="1:3" x14ac:dyDescent="0.25">
      <c r="A31484">
        <v>989</v>
      </c>
      <c r="B31484" t="s">
        <v>72</v>
      </c>
      <c r="C31484">
        <f>IF(OR(Calculator!$M989="",Calculator!$M989=0),0,LN(Calculator!$M989))</f>
      </c>
    </row>
    <row r="31485" spans="1:3" x14ac:dyDescent="0.25">
      <c r="A31485">
        <v>989</v>
      </c>
      <c r="B31485" t="s">
        <v>73</v>
      </c>
      <c r="C31485">
        <f>IF(Calculator!$M989="",1,0)</f>
      </c>
    </row>
    <row r="31486" spans="1:3" x14ac:dyDescent="0.25">
      <c r="A31486">
        <v>989</v>
      </c>
      <c r="B31486" t="s">
        <v>74</v>
      </c>
      <c r="C31486">
        <f>IF(Calculator!$N989="",0,(Calculator!$N989-5.3)*IF(Calculator!$G989="Yes",1,0))</f>
      </c>
    </row>
    <row r="31487" spans="1:3" x14ac:dyDescent="0.25">
      <c r="A31487">
        <v>989</v>
      </c>
      <c r="B31487" t="s">
        <v>75</v>
      </c>
      <c r="C31487">
        <f>IF(Calculator!$N989="",0,(Calculator!$N989-5.3)*(1-IF(Calculator!$G989="Yes",1,0)))</f>
      </c>
    </row>
    <row r="31488" spans="1:3" x14ac:dyDescent="0.25">
      <c r="A31488">
        <v>989</v>
      </c>
      <c r="B31488" t="s">
        <v>76</v>
      </c>
      <c r="C31488">
        <f>IF(Calculator!$N989="",1,0)</f>
      </c>
    </row>
    <row r="31489" spans="1:3" x14ac:dyDescent="0.25">
      <c r="A31489">
        <v>989</v>
      </c>
      <c r="B31489" t="s">
        <v>77</v>
      </c>
      <c r="C31489">
        <f>1</f>
      </c>
    </row>
    <row r="31490" spans="1:3" x14ac:dyDescent="0.25">
      <c r="A31490">
        <v>990</v>
      </c>
      <c r="B31490" t="s">
        <v>47</v>
      </c>
      <c r="C31490">
        <f>(Calculator!$C990-55)/10</f>
      </c>
    </row>
    <row r="31491" spans="1:3" x14ac:dyDescent="0.25">
      <c r="A31491">
        <v>990</v>
      </c>
      <c r="B31491" t="s">
        <v>48</v>
      </c>
      <c r="C31491">
        <f>((Calculator!$C990-55)/10)^2</f>
      </c>
    </row>
    <row r="31492" spans="1:3" x14ac:dyDescent="0.25">
      <c r="A31492">
        <v>990</v>
      </c>
      <c r="B31492" t="s">
        <v>49</v>
      </c>
      <c r="C31492">
        <f>((Calculator!$D990-Calculator!$E990)*0.02586)-3.5</f>
      </c>
    </row>
    <row r="31493" spans="1:3" x14ac:dyDescent="0.25">
      <c r="A31493">
        <v>990</v>
      </c>
      <c r="B31493" t="s">
        <v>50</v>
      </c>
      <c r="C31493">
        <f>((Calculator!$E990*0.02586)-1.3)/0.3</f>
      </c>
    </row>
    <row r="31494" spans="1:3" x14ac:dyDescent="0.25">
      <c r="A31494">
        <v>990</v>
      </c>
      <c r="B31494" t="s">
        <v>51</v>
      </c>
      <c r="C31494">
        <f>(MIN(Calculator!$F990,110)-110)/20</f>
      </c>
    </row>
    <row r="31495" spans="1:3" x14ac:dyDescent="0.25">
      <c r="A31495">
        <v>990</v>
      </c>
      <c r="B31495" t="s">
        <v>52</v>
      </c>
      <c r="C31495">
        <f>(MAX(Calculator!$F990,110)-130)/20</f>
      </c>
    </row>
    <row r="31496" spans="1:3" x14ac:dyDescent="0.25">
      <c r="A31496">
        <v>990</v>
      </c>
      <c r="B31496" t="s">
        <v>17</v>
      </c>
      <c r="C31496">
        <f>IF(Calculator!$G990="Yes",1,0)</f>
      </c>
    </row>
    <row r="31497" spans="1:3" x14ac:dyDescent="0.25">
      <c r="A31497">
        <v>990</v>
      </c>
      <c r="B31497" t="s">
        <v>53</v>
      </c>
      <c r="C31497">
        <f>IF(Calculator!$H990="Yes",1,0)</f>
      </c>
    </row>
    <row r="31498" spans="1:3" x14ac:dyDescent="0.25">
      <c r="A31498">
        <v>990</v>
      </c>
      <c r="B31498" t="s">
        <v>54</v>
      </c>
      <c r="C31498">
        <f>(MIN(Calculator!$I990,30)-25)/5</f>
      </c>
    </row>
    <row r="31499" spans="1:3" x14ac:dyDescent="0.25">
      <c r="A31499">
        <v>990</v>
      </c>
      <c r="B31499" t="s">
        <v>55</v>
      </c>
      <c r="C31499">
        <f>(MAX(Calculator!$I990,30)-30)/5</f>
      </c>
    </row>
    <row r="31500" spans="1:3" x14ac:dyDescent="0.25">
      <c r="A31500">
        <v>990</v>
      </c>
      <c r="B31500" t="s">
        <v>56</v>
      </c>
      <c r="C31500">
        <f>(MIN(Calculator!$J990,60)-60)/-15</f>
      </c>
    </row>
    <row r="31501" spans="1:3" x14ac:dyDescent="0.25">
      <c r="A31501">
        <v>990</v>
      </c>
      <c r="B31501" t="s">
        <v>57</v>
      </c>
      <c r="C31501">
        <f>(MAX(Calculator!$J990,60)-90)/-15</f>
      </c>
    </row>
    <row r="31502" spans="1:3" x14ac:dyDescent="0.25">
      <c r="A31502">
        <v>990</v>
      </c>
      <c r="B31502" t="s">
        <v>58</v>
      </c>
      <c r="C31502">
        <f>IF(Calculator!$K990="Yes",1,0)</f>
      </c>
    </row>
    <row r="31503" spans="1:3" x14ac:dyDescent="0.25">
      <c r="A31503">
        <v>990</v>
      </c>
      <c r="B31503" t="s">
        <v>59</v>
      </c>
      <c r="C31503">
        <f>IF(Calculator!$L990="Yes",1,0)</f>
      </c>
    </row>
    <row r="31504" spans="1:3" x14ac:dyDescent="0.25">
      <c r="A31504">
        <v>990</v>
      </c>
      <c r="B31504" t="s">
        <v>60</v>
      </c>
      <c r="C31504">
        <f>((MAX(Calculator!$F990,110)-130)/20)*IF(Calculator!$K990="Yes",1,0)</f>
      </c>
    </row>
    <row r="31505" spans="1:3" x14ac:dyDescent="0.25">
      <c r="A31505">
        <v>990</v>
      </c>
      <c r="B31505" t="s">
        <v>61</v>
      </c>
      <c r="C31505">
        <f>((((Calculator!$D990-Calculator!$E990)*0.02586)-3.5))*IF(Calculator!$L990="Yes",1,0)</f>
      </c>
    </row>
    <row r="31506" spans="1:3" x14ac:dyDescent="0.25">
      <c r="A31506">
        <v>990</v>
      </c>
      <c r="B31506" t="s">
        <v>62</v>
      </c>
      <c r="C31506">
        <f>(((Calculator!$C990-55)/10)*(((((Calculator!$D990-Calculator!$E990)*0.02586)-3.5))))</f>
      </c>
    </row>
    <row r="31507" spans="1:3" x14ac:dyDescent="0.25">
      <c r="A31507">
        <v>990</v>
      </c>
      <c r="B31507" t="s">
        <v>63</v>
      </c>
      <c r="C31507">
        <f>(((Calculator!$C990-55)/10)*(((Calculator!$E990*0.02586)-1.3)/0.3))</f>
      </c>
    </row>
    <row r="31508" spans="1:3" x14ac:dyDescent="0.25">
      <c r="A31508">
        <v>990</v>
      </c>
      <c r="B31508" t="s">
        <v>64</v>
      </c>
      <c r="C31508">
        <f>(((Calculator!$C990-55)/10)*((MAX(Calculator!$F990,110)-130)/20))</f>
      </c>
    </row>
    <row r="31509" spans="1:3" x14ac:dyDescent="0.25">
      <c r="A31509">
        <v>990</v>
      </c>
      <c r="B31509" t="s">
        <v>65</v>
      </c>
      <c r="C31509">
        <f>(((Calculator!$C990-55)/10)*IF(Calculator!$G990="Yes",1,0))</f>
      </c>
    </row>
    <row r="31510" spans="1:3" x14ac:dyDescent="0.25">
      <c r="A31510">
        <v>990</v>
      </c>
      <c r="B31510" t="s">
        <v>66</v>
      </c>
      <c r="C31510">
        <f>(((Calculator!$C990-55)/10)*IF(Calculator!$H990="Yes",1,0))</f>
      </c>
    </row>
    <row r="31511" spans="1:3" x14ac:dyDescent="0.25">
      <c r="A31511">
        <v>990</v>
      </c>
      <c r="B31511" t="s">
        <v>67</v>
      </c>
      <c r="C31511">
        <f>(((Calculator!$C990-55)/10)*((MAX(Calculator!$I990,30)-30)/5))</f>
      </c>
    </row>
    <row r="31512" spans="1:3" x14ac:dyDescent="0.25">
      <c r="A31512">
        <v>990</v>
      </c>
      <c r="B31512" t="s">
        <v>68</v>
      </c>
      <c r="C31512">
        <f>(((Calculator!$C990-55)/10)*((MIN(Calculator!$J990,60)-60)/-15))</f>
      </c>
    </row>
    <row r="31513" spans="1:3" x14ac:dyDescent="0.25">
      <c r="A31513">
        <v>990</v>
      </c>
      <c r="B31513" t="s">
        <v>69</v>
      </c>
      <c r="C31513">
        <f>IF(AND(Calculator!$O990&lt;&gt;"",Calculator!$O990&gt;=4,Calculator!$O990&lt;=6),1,0)</f>
      </c>
    </row>
    <row r="31514" spans="1:3" x14ac:dyDescent="0.25">
      <c r="A31514">
        <v>990</v>
      </c>
      <c r="B31514" t="s">
        <v>70</v>
      </c>
      <c r="C31514">
        <f>IF(AND(Calculator!$O990&lt;&gt;"",Calculator!$O990&gt;=7,Calculator!$O990&lt;=10),1,0)</f>
      </c>
    </row>
    <row r="31515" spans="1:3" x14ac:dyDescent="0.25">
      <c r="A31515">
        <v>990</v>
      </c>
      <c r="B31515" t="s">
        <v>71</v>
      </c>
      <c r="C31515">
        <f>IF(Calculator!$O990="",1,0)</f>
      </c>
    </row>
    <row r="31516" spans="1:3" x14ac:dyDescent="0.25">
      <c r="A31516">
        <v>990</v>
      </c>
      <c r="B31516" t="s">
        <v>72</v>
      </c>
      <c r="C31516">
        <f>IF(OR(Calculator!$M990="",Calculator!$M990=0),0,LN(Calculator!$M990))</f>
      </c>
    </row>
    <row r="31517" spans="1:3" x14ac:dyDescent="0.25">
      <c r="A31517">
        <v>990</v>
      </c>
      <c r="B31517" t="s">
        <v>73</v>
      </c>
      <c r="C31517">
        <f>IF(Calculator!$M990="",1,0)</f>
      </c>
    </row>
    <row r="31518" spans="1:3" x14ac:dyDescent="0.25">
      <c r="A31518">
        <v>990</v>
      </c>
      <c r="B31518" t="s">
        <v>74</v>
      </c>
      <c r="C31518">
        <f>IF(Calculator!$N990="",0,(Calculator!$N990-5.3)*IF(Calculator!$G990="Yes",1,0))</f>
      </c>
    </row>
    <row r="31519" spans="1:3" x14ac:dyDescent="0.25">
      <c r="A31519">
        <v>990</v>
      </c>
      <c r="B31519" t="s">
        <v>75</v>
      </c>
      <c r="C31519">
        <f>IF(Calculator!$N990="",0,(Calculator!$N990-5.3)*(1-IF(Calculator!$G990="Yes",1,0)))</f>
      </c>
    </row>
    <row r="31520" spans="1:3" x14ac:dyDescent="0.25">
      <c r="A31520">
        <v>990</v>
      </c>
      <c r="B31520" t="s">
        <v>76</v>
      </c>
      <c r="C31520">
        <f>IF(Calculator!$N990="",1,0)</f>
      </c>
    </row>
    <row r="31521" spans="1:3" x14ac:dyDescent="0.25">
      <c r="A31521">
        <v>990</v>
      </c>
      <c r="B31521" t="s">
        <v>77</v>
      </c>
      <c r="C31521">
        <f>1</f>
      </c>
    </row>
    <row r="31522" spans="1:3" x14ac:dyDescent="0.25">
      <c r="A31522">
        <v>991</v>
      </c>
      <c r="B31522" t="s">
        <v>47</v>
      </c>
      <c r="C31522">
        <f>(Calculator!$C991-55)/10</f>
      </c>
    </row>
    <row r="31523" spans="1:3" x14ac:dyDescent="0.25">
      <c r="A31523">
        <v>991</v>
      </c>
      <c r="B31523" t="s">
        <v>48</v>
      </c>
      <c r="C31523">
        <f>((Calculator!$C991-55)/10)^2</f>
      </c>
    </row>
    <row r="31524" spans="1:3" x14ac:dyDescent="0.25">
      <c r="A31524">
        <v>991</v>
      </c>
      <c r="B31524" t="s">
        <v>49</v>
      </c>
      <c r="C31524">
        <f>((Calculator!$D991-Calculator!$E991)*0.02586)-3.5</f>
      </c>
    </row>
    <row r="31525" spans="1:3" x14ac:dyDescent="0.25">
      <c r="A31525">
        <v>991</v>
      </c>
      <c r="B31525" t="s">
        <v>50</v>
      </c>
      <c r="C31525">
        <f>((Calculator!$E991*0.02586)-1.3)/0.3</f>
      </c>
    </row>
    <row r="31526" spans="1:3" x14ac:dyDescent="0.25">
      <c r="A31526">
        <v>991</v>
      </c>
      <c r="B31526" t="s">
        <v>51</v>
      </c>
      <c r="C31526">
        <f>(MIN(Calculator!$F991,110)-110)/20</f>
      </c>
    </row>
    <row r="31527" spans="1:3" x14ac:dyDescent="0.25">
      <c r="A31527">
        <v>991</v>
      </c>
      <c r="B31527" t="s">
        <v>52</v>
      </c>
      <c r="C31527">
        <f>(MAX(Calculator!$F991,110)-130)/20</f>
      </c>
    </row>
    <row r="31528" spans="1:3" x14ac:dyDescent="0.25">
      <c r="A31528">
        <v>991</v>
      </c>
      <c r="B31528" t="s">
        <v>17</v>
      </c>
      <c r="C31528">
        <f>IF(Calculator!$G991="Yes",1,0)</f>
      </c>
    </row>
    <row r="31529" spans="1:3" x14ac:dyDescent="0.25">
      <c r="A31529">
        <v>991</v>
      </c>
      <c r="B31529" t="s">
        <v>53</v>
      </c>
      <c r="C31529">
        <f>IF(Calculator!$H991="Yes",1,0)</f>
      </c>
    </row>
    <row r="31530" spans="1:3" x14ac:dyDescent="0.25">
      <c r="A31530">
        <v>991</v>
      </c>
      <c r="B31530" t="s">
        <v>54</v>
      </c>
      <c r="C31530">
        <f>(MIN(Calculator!$I991,30)-25)/5</f>
      </c>
    </row>
    <row r="31531" spans="1:3" x14ac:dyDescent="0.25">
      <c r="A31531">
        <v>991</v>
      </c>
      <c r="B31531" t="s">
        <v>55</v>
      </c>
      <c r="C31531">
        <f>(MAX(Calculator!$I991,30)-30)/5</f>
      </c>
    </row>
    <row r="31532" spans="1:3" x14ac:dyDescent="0.25">
      <c r="A31532">
        <v>991</v>
      </c>
      <c r="B31532" t="s">
        <v>56</v>
      </c>
      <c r="C31532">
        <f>(MIN(Calculator!$J991,60)-60)/-15</f>
      </c>
    </row>
    <row r="31533" spans="1:3" x14ac:dyDescent="0.25">
      <c r="A31533">
        <v>991</v>
      </c>
      <c r="B31533" t="s">
        <v>57</v>
      </c>
      <c r="C31533">
        <f>(MAX(Calculator!$J991,60)-90)/-15</f>
      </c>
    </row>
    <row r="31534" spans="1:3" x14ac:dyDescent="0.25">
      <c r="A31534">
        <v>991</v>
      </c>
      <c r="B31534" t="s">
        <v>58</v>
      </c>
      <c r="C31534">
        <f>IF(Calculator!$K991="Yes",1,0)</f>
      </c>
    </row>
    <row r="31535" spans="1:3" x14ac:dyDescent="0.25">
      <c r="A31535">
        <v>991</v>
      </c>
      <c r="B31535" t="s">
        <v>59</v>
      </c>
      <c r="C31535">
        <f>IF(Calculator!$L991="Yes",1,0)</f>
      </c>
    </row>
    <row r="31536" spans="1:3" x14ac:dyDescent="0.25">
      <c r="A31536">
        <v>991</v>
      </c>
      <c r="B31536" t="s">
        <v>60</v>
      </c>
      <c r="C31536">
        <f>((MAX(Calculator!$F991,110)-130)/20)*IF(Calculator!$K991="Yes",1,0)</f>
      </c>
    </row>
    <row r="31537" spans="1:3" x14ac:dyDescent="0.25">
      <c r="A31537">
        <v>991</v>
      </c>
      <c r="B31537" t="s">
        <v>61</v>
      </c>
      <c r="C31537">
        <f>((((Calculator!$D991-Calculator!$E991)*0.02586)-3.5))*IF(Calculator!$L991="Yes",1,0)</f>
      </c>
    </row>
    <row r="31538" spans="1:3" x14ac:dyDescent="0.25">
      <c r="A31538">
        <v>991</v>
      </c>
      <c r="B31538" t="s">
        <v>62</v>
      </c>
      <c r="C31538">
        <f>(((Calculator!$C991-55)/10)*(((((Calculator!$D991-Calculator!$E991)*0.02586)-3.5))))</f>
      </c>
    </row>
    <row r="31539" spans="1:3" x14ac:dyDescent="0.25">
      <c r="A31539">
        <v>991</v>
      </c>
      <c r="B31539" t="s">
        <v>63</v>
      </c>
      <c r="C31539">
        <f>(((Calculator!$C991-55)/10)*(((Calculator!$E991*0.02586)-1.3)/0.3))</f>
      </c>
    </row>
    <row r="31540" spans="1:3" x14ac:dyDescent="0.25">
      <c r="A31540">
        <v>991</v>
      </c>
      <c r="B31540" t="s">
        <v>64</v>
      </c>
      <c r="C31540">
        <f>(((Calculator!$C991-55)/10)*((MAX(Calculator!$F991,110)-130)/20))</f>
      </c>
    </row>
    <row r="31541" spans="1:3" x14ac:dyDescent="0.25">
      <c r="A31541">
        <v>991</v>
      </c>
      <c r="B31541" t="s">
        <v>65</v>
      </c>
      <c r="C31541">
        <f>(((Calculator!$C991-55)/10)*IF(Calculator!$G991="Yes",1,0))</f>
      </c>
    </row>
    <row r="31542" spans="1:3" x14ac:dyDescent="0.25">
      <c r="A31542">
        <v>991</v>
      </c>
      <c r="B31542" t="s">
        <v>66</v>
      </c>
      <c r="C31542">
        <f>(((Calculator!$C991-55)/10)*IF(Calculator!$H991="Yes",1,0))</f>
      </c>
    </row>
    <row r="31543" spans="1:3" x14ac:dyDescent="0.25">
      <c r="A31543">
        <v>991</v>
      </c>
      <c r="B31543" t="s">
        <v>67</v>
      </c>
      <c r="C31543">
        <f>(((Calculator!$C991-55)/10)*((MAX(Calculator!$I991,30)-30)/5))</f>
      </c>
    </row>
    <row r="31544" spans="1:3" x14ac:dyDescent="0.25">
      <c r="A31544">
        <v>991</v>
      </c>
      <c r="B31544" t="s">
        <v>68</v>
      </c>
      <c r="C31544">
        <f>(((Calculator!$C991-55)/10)*((MIN(Calculator!$J991,60)-60)/-15))</f>
      </c>
    </row>
    <row r="31545" spans="1:3" x14ac:dyDescent="0.25">
      <c r="A31545">
        <v>991</v>
      </c>
      <c r="B31545" t="s">
        <v>69</v>
      </c>
      <c r="C31545">
        <f>IF(AND(Calculator!$O991&lt;&gt;"",Calculator!$O991&gt;=4,Calculator!$O991&lt;=6),1,0)</f>
      </c>
    </row>
    <row r="31546" spans="1:3" x14ac:dyDescent="0.25">
      <c r="A31546">
        <v>991</v>
      </c>
      <c r="B31546" t="s">
        <v>70</v>
      </c>
      <c r="C31546">
        <f>IF(AND(Calculator!$O991&lt;&gt;"",Calculator!$O991&gt;=7,Calculator!$O991&lt;=10),1,0)</f>
      </c>
    </row>
    <row r="31547" spans="1:3" x14ac:dyDescent="0.25">
      <c r="A31547">
        <v>991</v>
      </c>
      <c r="B31547" t="s">
        <v>71</v>
      </c>
      <c r="C31547">
        <f>IF(Calculator!$O991="",1,0)</f>
      </c>
    </row>
    <row r="31548" spans="1:3" x14ac:dyDescent="0.25">
      <c r="A31548">
        <v>991</v>
      </c>
      <c r="B31548" t="s">
        <v>72</v>
      </c>
      <c r="C31548">
        <f>IF(OR(Calculator!$M991="",Calculator!$M991=0),0,LN(Calculator!$M991))</f>
      </c>
    </row>
    <row r="31549" spans="1:3" x14ac:dyDescent="0.25">
      <c r="A31549">
        <v>991</v>
      </c>
      <c r="B31549" t="s">
        <v>73</v>
      </c>
      <c r="C31549">
        <f>IF(Calculator!$M991="",1,0)</f>
      </c>
    </row>
    <row r="31550" spans="1:3" x14ac:dyDescent="0.25">
      <c r="A31550">
        <v>991</v>
      </c>
      <c r="B31550" t="s">
        <v>74</v>
      </c>
      <c r="C31550">
        <f>IF(Calculator!$N991="",0,(Calculator!$N991-5.3)*IF(Calculator!$G991="Yes",1,0))</f>
      </c>
    </row>
    <row r="31551" spans="1:3" x14ac:dyDescent="0.25">
      <c r="A31551">
        <v>991</v>
      </c>
      <c r="B31551" t="s">
        <v>75</v>
      </c>
      <c r="C31551">
        <f>IF(Calculator!$N991="",0,(Calculator!$N991-5.3)*(1-IF(Calculator!$G991="Yes",1,0)))</f>
      </c>
    </row>
    <row r="31552" spans="1:3" x14ac:dyDescent="0.25">
      <c r="A31552">
        <v>991</v>
      </c>
      <c r="B31552" t="s">
        <v>76</v>
      </c>
      <c r="C31552">
        <f>IF(Calculator!$N991="",1,0)</f>
      </c>
    </row>
    <row r="31553" spans="1:3" x14ac:dyDescent="0.25">
      <c r="A31553">
        <v>991</v>
      </c>
      <c r="B31553" t="s">
        <v>77</v>
      </c>
      <c r="C31553">
        <f>1</f>
      </c>
    </row>
    <row r="31554" spans="1:3" x14ac:dyDescent="0.25">
      <c r="A31554">
        <v>992</v>
      </c>
      <c r="B31554" t="s">
        <v>47</v>
      </c>
      <c r="C31554">
        <f>(Calculator!$C992-55)/10</f>
      </c>
    </row>
    <row r="31555" spans="1:3" x14ac:dyDescent="0.25">
      <c r="A31555">
        <v>992</v>
      </c>
      <c r="B31555" t="s">
        <v>48</v>
      </c>
      <c r="C31555">
        <f>((Calculator!$C992-55)/10)^2</f>
      </c>
    </row>
    <row r="31556" spans="1:3" x14ac:dyDescent="0.25">
      <c r="A31556">
        <v>992</v>
      </c>
      <c r="B31556" t="s">
        <v>49</v>
      </c>
      <c r="C31556">
        <f>((Calculator!$D992-Calculator!$E992)*0.02586)-3.5</f>
      </c>
    </row>
    <row r="31557" spans="1:3" x14ac:dyDescent="0.25">
      <c r="A31557">
        <v>992</v>
      </c>
      <c r="B31557" t="s">
        <v>50</v>
      </c>
      <c r="C31557">
        <f>((Calculator!$E992*0.02586)-1.3)/0.3</f>
      </c>
    </row>
    <row r="31558" spans="1:3" x14ac:dyDescent="0.25">
      <c r="A31558">
        <v>992</v>
      </c>
      <c r="B31558" t="s">
        <v>51</v>
      </c>
      <c r="C31558">
        <f>(MIN(Calculator!$F992,110)-110)/20</f>
      </c>
    </row>
    <row r="31559" spans="1:3" x14ac:dyDescent="0.25">
      <c r="A31559">
        <v>992</v>
      </c>
      <c r="B31559" t="s">
        <v>52</v>
      </c>
      <c r="C31559">
        <f>(MAX(Calculator!$F992,110)-130)/20</f>
      </c>
    </row>
    <row r="31560" spans="1:3" x14ac:dyDescent="0.25">
      <c r="A31560">
        <v>992</v>
      </c>
      <c r="B31560" t="s">
        <v>17</v>
      </c>
      <c r="C31560">
        <f>IF(Calculator!$G992="Yes",1,0)</f>
      </c>
    </row>
    <row r="31561" spans="1:3" x14ac:dyDescent="0.25">
      <c r="A31561">
        <v>992</v>
      </c>
      <c r="B31561" t="s">
        <v>53</v>
      </c>
      <c r="C31561">
        <f>IF(Calculator!$H992="Yes",1,0)</f>
      </c>
    </row>
    <row r="31562" spans="1:3" x14ac:dyDescent="0.25">
      <c r="A31562">
        <v>992</v>
      </c>
      <c r="B31562" t="s">
        <v>54</v>
      </c>
      <c r="C31562">
        <f>(MIN(Calculator!$I992,30)-25)/5</f>
      </c>
    </row>
    <row r="31563" spans="1:3" x14ac:dyDescent="0.25">
      <c r="A31563">
        <v>992</v>
      </c>
      <c r="B31563" t="s">
        <v>55</v>
      </c>
      <c r="C31563">
        <f>(MAX(Calculator!$I992,30)-30)/5</f>
      </c>
    </row>
    <row r="31564" spans="1:3" x14ac:dyDescent="0.25">
      <c r="A31564">
        <v>992</v>
      </c>
      <c r="B31564" t="s">
        <v>56</v>
      </c>
      <c r="C31564">
        <f>(MIN(Calculator!$J992,60)-60)/-15</f>
      </c>
    </row>
    <row r="31565" spans="1:3" x14ac:dyDescent="0.25">
      <c r="A31565">
        <v>992</v>
      </c>
      <c r="B31565" t="s">
        <v>57</v>
      </c>
      <c r="C31565">
        <f>(MAX(Calculator!$J992,60)-90)/-15</f>
      </c>
    </row>
    <row r="31566" spans="1:3" x14ac:dyDescent="0.25">
      <c r="A31566">
        <v>992</v>
      </c>
      <c r="B31566" t="s">
        <v>58</v>
      </c>
      <c r="C31566">
        <f>IF(Calculator!$K992="Yes",1,0)</f>
      </c>
    </row>
    <row r="31567" spans="1:3" x14ac:dyDescent="0.25">
      <c r="A31567">
        <v>992</v>
      </c>
      <c r="B31567" t="s">
        <v>59</v>
      </c>
      <c r="C31567">
        <f>IF(Calculator!$L992="Yes",1,0)</f>
      </c>
    </row>
    <row r="31568" spans="1:3" x14ac:dyDescent="0.25">
      <c r="A31568">
        <v>992</v>
      </c>
      <c r="B31568" t="s">
        <v>60</v>
      </c>
      <c r="C31568">
        <f>((MAX(Calculator!$F992,110)-130)/20)*IF(Calculator!$K992="Yes",1,0)</f>
      </c>
    </row>
    <row r="31569" spans="1:3" x14ac:dyDescent="0.25">
      <c r="A31569">
        <v>992</v>
      </c>
      <c r="B31569" t="s">
        <v>61</v>
      </c>
      <c r="C31569">
        <f>((((Calculator!$D992-Calculator!$E992)*0.02586)-3.5))*IF(Calculator!$L992="Yes",1,0)</f>
      </c>
    </row>
    <row r="31570" spans="1:3" x14ac:dyDescent="0.25">
      <c r="A31570">
        <v>992</v>
      </c>
      <c r="B31570" t="s">
        <v>62</v>
      </c>
      <c r="C31570">
        <f>(((Calculator!$C992-55)/10)*(((((Calculator!$D992-Calculator!$E992)*0.02586)-3.5))))</f>
      </c>
    </row>
    <row r="31571" spans="1:3" x14ac:dyDescent="0.25">
      <c r="A31571">
        <v>992</v>
      </c>
      <c r="B31571" t="s">
        <v>63</v>
      </c>
      <c r="C31571">
        <f>(((Calculator!$C992-55)/10)*(((Calculator!$E992*0.02586)-1.3)/0.3))</f>
      </c>
    </row>
    <row r="31572" spans="1:3" x14ac:dyDescent="0.25">
      <c r="A31572">
        <v>992</v>
      </c>
      <c r="B31572" t="s">
        <v>64</v>
      </c>
      <c r="C31572">
        <f>(((Calculator!$C992-55)/10)*((MAX(Calculator!$F992,110)-130)/20))</f>
      </c>
    </row>
    <row r="31573" spans="1:3" x14ac:dyDescent="0.25">
      <c r="A31573">
        <v>992</v>
      </c>
      <c r="B31573" t="s">
        <v>65</v>
      </c>
      <c r="C31573">
        <f>(((Calculator!$C992-55)/10)*IF(Calculator!$G992="Yes",1,0))</f>
      </c>
    </row>
    <row r="31574" spans="1:3" x14ac:dyDescent="0.25">
      <c r="A31574">
        <v>992</v>
      </c>
      <c r="B31574" t="s">
        <v>66</v>
      </c>
      <c r="C31574">
        <f>(((Calculator!$C992-55)/10)*IF(Calculator!$H992="Yes",1,0))</f>
      </c>
    </row>
    <row r="31575" spans="1:3" x14ac:dyDescent="0.25">
      <c r="A31575">
        <v>992</v>
      </c>
      <c r="B31575" t="s">
        <v>67</v>
      </c>
      <c r="C31575">
        <f>(((Calculator!$C992-55)/10)*((MAX(Calculator!$I992,30)-30)/5))</f>
      </c>
    </row>
    <row r="31576" spans="1:3" x14ac:dyDescent="0.25">
      <c r="A31576">
        <v>992</v>
      </c>
      <c r="B31576" t="s">
        <v>68</v>
      </c>
      <c r="C31576">
        <f>(((Calculator!$C992-55)/10)*((MIN(Calculator!$J992,60)-60)/-15))</f>
      </c>
    </row>
    <row r="31577" spans="1:3" x14ac:dyDescent="0.25">
      <c r="A31577">
        <v>992</v>
      </c>
      <c r="B31577" t="s">
        <v>69</v>
      </c>
      <c r="C31577">
        <f>IF(AND(Calculator!$O992&lt;&gt;"",Calculator!$O992&gt;=4,Calculator!$O992&lt;=6),1,0)</f>
      </c>
    </row>
    <row r="31578" spans="1:3" x14ac:dyDescent="0.25">
      <c r="A31578">
        <v>992</v>
      </c>
      <c r="B31578" t="s">
        <v>70</v>
      </c>
      <c r="C31578">
        <f>IF(AND(Calculator!$O992&lt;&gt;"",Calculator!$O992&gt;=7,Calculator!$O992&lt;=10),1,0)</f>
      </c>
    </row>
    <row r="31579" spans="1:3" x14ac:dyDescent="0.25">
      <c r="A31579">
        <v>992</v>
      </c>
      <c r="B31579" t="s">
        <v>71</v>
      </c>
      <c r="C31579">
        <f>IF(Calculator!$O992="",1,0)</f>
      </c>
    </row>
    <row r="31580" spans="1:3" x14ac:dyDescent="0.25">
      <c r="A31580">
        <v>992</v>
      </c>
      <c r="B31580" t="s">
        <v>72</v>
      </c>
      <c r="C31580">
        <f>IF(OR(Calculator!$M992="",Calculator!$M992=0),0,LN(Calculator!$M992))</f>
      </c>
    </row>
    <row r="31581" spans="1:3" x14ac:dyDescent="0.25">
      <c r="A31581">
        <v>992</v>
      </c>
      <c r="B31581" t="s">
        <v>73</v>
      </c>
      <c r="C31581">
        <f>IF(Calculator!$M992="",1,0)</f>
      </c>
    </row>
    <row r="31582" spans="1:3" x14ac:dyDescent="0.25">
      <c r="A31582">
        <v>992</v>
      </c>
      <c r="B31582" t="s">
        <v>74</v>
      </c>
      <c r="C31582">
        <f>IF(Calculator!$N992="",0,(Calculator!$N992-5.3)*IF(Calculator!$G992="Yes",1,0))</f>
      </c>
    </row>
    <row r="31583" spans="1:3" x14ac:dyDescent="0.25">
      <c r="A31583">
        <v>992</v>
      </c>
      <c r="B31583" t="s">
        <v>75</v>
      </c>
      <c r="C31583">
        <f>IF(Calculator!$N992="",0,(Calculator!$N992-5.3)*(1-IF(Calculator!$G992="Yes",1,0)))</f>
      </c>
    </row>
    <row r="31584" spans="1:3" x14ac:dyDescent="0.25">
      <c r="A31584">
        <v>992</v>
      </c>
      <c r="B31584" t="s">
        <v>76</v>
      </c>
      <c r="C31584">
        <f>IF(Calculator!$N992="",1,0)</f>
      </c>
    </row>
    <row r="31585" spans="1:3" x14ac:dyDescent="0.25">
      <c r="A31585">
        <v>992</v>
      </c>
      <c r="B31585" t="s">
        <v>77</v>
      </c>
      <c r="C31585">
        <f>1</f>
      </c>
    </row>
    <row r="31586" spans="1:3" x14ac:dyDescent="0.25">
      <c r="A31586">
        <v>993</v>
      </c>
      <c r="B31586" t="s">
        <v>47</v>
      </c>
      <c r="C31586">
        <f>(Calculator!$C993-55)/10</f>
      </c>
    </row>
    <row r="31587" spans="1:3" x14ac:dyDescent="0.25">
      <c r="A31587">
        <v>993</v>
      </c>
      <c r="B31587" t="s">
        <v>48</v>
      </c>
      <c r="C31587">
        <f>((Calculator!$C993-55)/10)^2</f>
      </c>
    </row>
    <row r="31588" spans="1:3" x14ac:dyDescent="0.25">
      <c r="A31588">
        <v>993</v>
      </c>
      <c r="B31588" t="s">
        <v>49</v>
      </c>
      <c r="C31588">
        <f>((Calculator!$D993-Calculator!$E993)*0.02586)-3.5</f>
      </c>
    </row>
    <row r="31589" spans="1:3" x14ac:dyDescent="0.25">
      <c r="A31589">
        <v>993</v>
      </c>
      <c r="B31589" t="s">
        <v>50</v>
      </c>
      <c r="C31589">
        <f>((Calculator!$E993*0.02586)-1.3)/0.3</f>
      </c>
    </row>
    <row r="31590" spans="1:3" x14ac:dyDescent="0.25">
      <c r="A31590">
        <v>993</v>
      </c>
      <c r="B31590" t="s">
        <v>51</v>
      </c>
      <c r="C31590">
        <f>(MIN(Calculator!$F993,110)-110)/20</f>
      </c>
    </row>
    <row r="31591" spans="1:3" x14ac:dyDescent="0.25">
      <c r="A31591">
        <v>993</v>
      </c>
      <c r="B31591" t="s">
        <v>52</v>
      </c>
      <c r="C31591">
        <f>(MAX(Calculator!$F993,110)-130)/20</f>
      </c>
    </row>
    <row r="31592" spans="1:3" x14ac:dyDescent="0.25">
      <c r="A31592">
        <v>993</v>
      </c>
      <c r="B31592" t="s">
        <v>17</v>
      </c>
      <c r="C31592">
        <f>IF(Calculator!$G993="Yes",1,0)</f>
      </c>
    </row>
    <row r="31593" spans="1:3" x14ac:dyDescent="0.25">
      <c r="A31593">
        <v>993</v>
      </c>
      <c r="B31593" t="s">
        <v>53</v>
      </c>
      <c r="C31593">
        <f>IF(Calculator!$H993="Yes",1,0)</f>
      </c>
    </row>
    <row r="31594" spans="1:3" x14ac:dyDescent="0.25">
      <c r="A31594">
        <v>993</v>
      </c>
      <c r="B31594" t="s">
        <v>54</v>
      </c>
      <c r="C31594">
        <f>(MIN(Calculator!$I993,30)-25)/5</f>
      </c>
    </row>
    <row r="31595" spans="1:3" x14ac:dyDescent="0.25">
      <c r="A31595">
        <v>993</v>
      </c>
      <c r="B31595" t="s">
        <v>55</v>
      </c>
      <c r="C31595">
        <f>(MAX(Calculator!$I993,30)-30)/5</f>
      </c>
    </row>
    <row r="31596" spans="1:3" x14ac:dyDescent="0.25">
      <c r="A31596">
        <v>993</v>
      </c>
      <c r="B31596" t="s">
        <v>56</v>
      </c>
      <c r="C31596">
        <f>(MIN(Calculator!$J993,60)-60)/-15</f>
      </c>
    </row>
    <row r="31597" spans="1:3" x14ac:dyDescent="0.25">
      <c r="A31597">
        <v>993</v>
      </c>
      <c r="B31597" t="s">
        <v>57</v>
      </c>
      <c r="C31597">
        <f>(MAX(Calculator!$J993,60)-90)/-15</f>
      </c>
    </row>
    <row r="31598" spans="1:3" x14ac:dyDescent="0.25">
      <c r="A31598">
        <v>993</v>
      </c>
      <c r="B31598" t="s">
        <v>58</v>
      </c>
      <c r="C31598">
        <f>IF(Calculator!$K993="Yes",1,0)</f>
      </c>
    </row>
    <row r="31599" spans="1:3" x14ac:dyDescent="0.25">
      <c r="A31599">
        <v>993</v>
      </c>
      <c r="B31599" t="s">
        <v>59</v>
      </c>
      <c r="C31599">
        <f>IF(Calculator!$L993="Yes",1,0)</f>
      </c>
    </row>
    <row r="31600" spans="1:3" x14ac:dyDescent="0.25">
      <c r="A31600">
        <v>993</v>
      </c>
      <c r="B31600" t="s">
        <v>60</v>
      </c>
      <c r="C31600">
        <f>((MAX(Calculator!$F993,110)-130)/20)*IF(Calculator!$K993="Yes",1,0)</f>
      </c>
    </row>
    <row r="31601" spans="1:3" x14ac:dyDescent="0.25">
      <c r="A31601">
        <v>993</v>
      </c>
      <c r="B31601" t="s">
        <v>61</v>
      </c>
      <c r="C31601">
        <f>((((Calculator!$D993-Calculator!$E993)*0.02586)-3.5))*IF(Calculator!$L993="Yes",1,0)</f>
      </c>
    </row>
    <row r="31602" spans="1:3" x14ac:dyDescent="0.25">
      <c r="A31602">
        <v>993</v>
      </c>
      <c r="B31602" t="s">
        <v>62</v>
      </c>
      <c r="C31602">
        <f>(((Calculator!$C993-55)/10)*(((((Calculator!$D993-Calculator!$E993)*0.02586)-3.5))))</f>
      </c>
    </row>
    <row r="31603" spans="1:3" x14ac:dyDescent="0.25">
      <c r="A31603">
        <v>993</v>
      </c>
      <c r="B31603" t="s">
        <v>63</v>
      </c>
      <c r="C31603">
        <f>(((Calculator!$C993-55)/10)*(((Calculator!$E993*0.02586)-1.3)/0.3))</f>
      </c>
    </row>
    <row r="31604" spans="1:3" x14ac:dyDescent="0.25">
      <c r="A31604">
        <v>993</v>
      </c>
      <c r="B31604" t="s">
        <v>64</v>
      </c>
      <c r="C31604">
        <f>(((Calculator!$C993-55)/10)*((MAX(Calculator!$F993,110)-130)/20))</f>
      </c>
    </row>
    <row r="31605" spans="1:3" x14ac:dyDescent="0.25">
      <c r="A31605">
        <v>993</v>
      </c>
      <c r="B31605" t="s">
        <v>65</v>
      </c>
      <c r="C31605">
        <f>(((Calculator!$C993-55)/10)*IF(Calculator!$G993="Yes",1,0))</f>
      </c>
    </row>
    <row r="31606" spans="1:3" x14ac:dyDescent="0.25">
      <c r="A31606">
        <v>993</v>
      </c>
      <c r="B31606" t="s">
        <v>66</v>
      </c>
      <c r="C31606">
        <f>(((Calculator!$C993-55)/10)*IF(Calculator!$H993="Yes",1,0))</f>
      </c>
    </row>
    <row r="31607" spans="1:3" x14ac:dyDescent="0.25">
      <c r="A31607">
        <v>993</v>
      </c>
      <c r="B31607" t="s">
        <v>67</v>
      </c>
      <c r="C31607">
        <f>(((Calculator!$C993-55)/10)*((MAX(Calculator!$I993,30)-30)/5))</f>
      </c>
    </row>
    <row r="31608" spans="1:3" x14ac:dyDescent="0.25">
      <c r="A31608">
        <v>993</v>
      </c>
      <c r="B31608" t="s">
        <v>68</v>
      </c>
      <c r="C31608">
        <f>(((Calculator!$C993-55)/10)*((MIN(Calculator!$J993,60)-60)/-15))</f>
      </c>
    </row>
    <row r="31609" spans="1:3" x14ac:dyDescent="0.25">
      <c r="A31609">
        <v>993</v>
      </c>
      <c r="B31609" t="s">
        <v>69</v>
      </c>
      <c r="C31609">
        <f>IF(AND(Calculator!$O993&lt;&gt;"",Calculator!$O993&gt;=4,Calculator!$O993&lt;=6),1,0)</f>
      </c>
    </row>
    <row r="31610" spans="1:3" x14ac:dyDescent="0.25">
      <c r="A31610">
        <v>993</v>
      </c>
      <c r="B31610" t="s">
        <v>70</v>
      </c>
      <c r="C31610">
        <f>IF(AND(Calculator!$O993&lt;&gt;"",Calculator!$O993&gt;=7,Calculator!$O993&lt;=10),1,0)</f>
      </c>
    </row>
    <row r="31611" spans="1:3" x14ac:dyDescent="0.25">
      <c r="A31611">
        <v>993</v>
      </c>
      <c r="B31611" t="s">
        <v>71</v>
      </c>
      <c r="C31611">
        <f>IF(Calculator!$O993="",1,0)</f>
      </c>
    </row>
    <row r="31612" spans="1:3" x14ac:dyDescent="0.25">
      <c r="A31612">
        <v>993</v>
      </c>
      <c r="B31612" t="s">
        <v>72</v>
      </c>
      <c r="C31612">
        <f>IF(OR(Calculator!$M993="",Calculator!$M993=0),0,LN(Calculator!$M993))</f>
      </c>
    </row>
    <row r="31613" spans="1:3" x14ac:dyDescent="0.25">
      <c r="A31613">
        <v>993</v>
      </c>
      <c r="B31613" t="s">
        <v>73</v>
      </c>
      <c r="C31613">
        <f>IF(Calculator!$M993="",1,0)</f>
      </c>
    </row>
    <row r="31614" spans="1:3" x14ac:dyDescent="0.25">
      <c r="A31614">
        <v>993</v>
      </c>
      <c r="B31614" t="s">
        <v>74</v>
      </c>
      <c r="C31614">
        <f>IF(Calculator!$N993="",0,(Calculator!$N993-5.3)*IF(Calculator!$G993="Yes",1,0))</f>
      </c>
    </row>
    <row r="31615" spans="1:3" x14ac:dyDescent="0.25">
      <c r="A31615">
        <v>993</v>
      </c>
      <c r="B31615" t="s">
        <v>75</v>
      </c>
      <c r="C31615">
        <f>IF(Calculator!$N993="",0,(Calculator!$N993-5.3)*(1-IF(Calculator!$G993="Yes",1,0)))</f>
      </c>
    </row>
    <row r="31616" spans="1:3" x14ac:dyDescent="0.25">
      <c r="A31616">
        <v>993</v>
      </c>
      <c r="B31616" t="s">
        <v>76</v>
      </c>
      <c r="C31616">
        <f>IF(Calculator!$N993="",1,0)</f>
      </c>
    </row>
    <row r="31617" spans="1:3" x14ac:dyDescent="0.25">
      <c r="A31617">
        <v>993</v>
      </c>
      <c r="B31617" t="s">
        <v>77</v>
      </c>
      <c r="C31617">
        <f>1</f>
      </c>
    </row>
    <row r="31618" spans="1:3" x14ac:dyDescent="0.25">
      <c r="A31618">
        <v>994</v>
      </c>
      <c r="B31618" t="s">
        <v>47</v>
      </c>
      <c r="C31618">
        <f>(Calculator!$C994-55)/10</f>
      </c>
    </row>
    <row r="31619" spans="1:3" x14ac:dyDescent="0.25">
      <c r="A31619">
        <v>994</v>
      </c>
      <c r="B31619" t="s">
        <v>48</v>
      </c>
      <c r="C31619">
        <f>((Calculator!$C994-55)/10)^2</f>
      </c>
    </row>
    <row r="31620" spans="1:3" x14ac:dyDescent="0.25">
      <c r="A31620">
        <v>994</v>
      </c>
      <c r="B31620" t="s">
        <v>49</v>
      </c>
      <c r="C31620">
        <f>((Calculator!$D994-Calculator!$E994)*0.02586)-3.5</f>
      </c>
    </row>
    <row r="31621" spans="1:3" x14ac:dyDescent="0.25">
      <c r="A31621">
        <v>994</v>
      </c>
      <c r="B31621" t="s">
        <v>50</v>
      </c>
      <c r="C31621">
        <f>((Calculator!$E994*0.02586)-1.3)/0.3</f>
      </c>
    </row>
    <row r="31622" spans="1:3" x14ac:dyDescent="0.25">
      <c r="A31622">
        <v>994</v>
      </c>
      <c r="B31622" t="s">
        <v>51</v>
      </c>
      <c r="C31622">
        <f>(MIN(Calculator!$F994,110)-110)/20</f>
      </c>
    </row>
    <row r="31623" spans="1:3" x14ac:dyDescent="0.25">
      <c r="A31623">
        <v>994</v>
      </c>
      <c r="B31623" t="s">
        <v>52</v>
      </c>
      <c r="C31623">
        <f>(MAX(Calculator!$F994,110)-130)/20</f>
      </c>
    </row>
    <row r="31624" spans="1:3" x14ac:dyDescent="0.25">
      <c r="A31624">
        <v>994</v>
      </c>
      <c r="B31624" t="s">
        <v>17</v>
      </c>
      <c r="C31624">
        <f>IF(Calculator!$G994="Yes",1,0)</f>
      </c>
    </row>
    <row r="31625" spans="1:3" x14ac:dyDescent="0.25">
      <c r="A31625">
        <v>994</v>
      </c>
      <c r="B31625" t="s">
        <v>53</v>
      </c>
      <c r="C31625">
        <f>IF(Calculator!$H994="Yes",1,0)</f>
      </c>
    </row>
    <row r="31626" spans="1:3" x14ac:dyDescent="0.25">
      <c r="A31626">
        <v>994</v>
      </c>
      <c r="B31626" t="s">
        <v>54</v>
      </c>
      <c r="C31626">
        <f>(MIN(Calculator!$I994,30)-25)/5</f>
      </c>
    </row>
    <row r="31627" spans="1:3" x14ac:dyDescent="0.25">
      <c r="A31627">
        <v>994</v>
      </c>
      <c r="B31627" t="s">
        <v>55</v>
      </c>
      <c r="C31627">
        <f>(MAX(Calculator!$I994,30)-30)/5</f>
      </c>
    </row>
    <row r="31628" spans="1:3" x14ac:dyDescent="0.25">
      <c r="A31628">
        <v>994</v>
      </c>
      <c r="B31628" t="s">
        <v>56</v>
      </c>
      <c r="C31628">
        <f>(MIN(Calculator!$J994,60)-60)/-15</f>
      </c>
    </row>
    <row r="31629" spans="1:3" x14ac:dyDescent="0.25">
      <c r="A31629">
        <v>994</v>
      </c>
      <c r="B31629" t="s">
        <v>57</v>
      </c>
      <c r="C31629">
        <f>(MAX(Calculator!$J994,60)-90)/-15</f>
      </c>
    </row>
    <row r="31630" spans="1:3" x14ac:dyDescent="0.25">
      <c r="A31630">
        <v>994</v>
      </c>
      <c r="B31630" t="s">
        <v>58</v>
      </c>
      <c r="C31630">
        <f>IF(Calculator!$K994="Yes",1,0)</f>
      </c>
    </row>
    <row r="31631" spans="1:3" x14ac:dyDescent="0.25">
      <c r="A31631">
        <v>994</v>
      </c>
      <c r="B31631" t="s">
        <v>59</v>
      </c>
      <c r="C31631">
        <f>IF(Calculator!$L994="Yes",1,0)</f>
      </c>
    </row>
    <row r="31632" spans="1:3" x14ac:dyDescent="0.25">
      <c r="A31632">
        <v>994</v>
      </c>
      <c r="B31632" t="s">
        <v>60</v>
      </c>
      <c r="C31632">
        <f>((MAX(Calculator!$F994,110)-130)/20)*IF(Calculator!$K994="Yes",1,0)</f>
      </c>
    </row>
    <row r="31633" spans="1:3" x14ac:dyDescent="0.25">
      <c r="A31633">
        <v>994</v>
      </c>
      <c r="B31633" t="s">
        <v>61</v>
      </c>
      <c r="C31633">
        <f>((((Calculator!$D994-Calculator!$E994)*0.02586)-3.5))*IF(Calculator!$L994="Yes",1,0)</f>
      </c>
    </row>
    <row r="31634" spans="1:3" x14ac:dyDescent="0.25">
      <c r="A31634">
        <v>994</v>
      </c>
      <c r="B31634" t="s">
        <v>62</v>
      </c>
      <c r="C31634">
        <f>(((Calculator!$C994-55)/10)*(((((Calculator!$D994-Calculator!$E994)*0.02586)-3.5))))</f>
      </c>
    </row>
    <row r="31635" spans="1:3" x14ac:dyDescent="0.25">
      <c r="A31635">
        <v>994</v>
      </c>
      <c r="B31635" t="s">
        <v>63</v>
      </c>
      <c r="C31635">
        <f>(((Calculator!$C994-55)/10)*(((Calculator!$E994*0.02586)-1.3)/0.3))</f>
      </c>
    </row>
    <row r="31636" spans="1:3" x14ac:dyDescent="0.25">
      <c r="A31636">
        <v>994</v>
      </c>
      <c r="B31636" t="s">
        <v>64</v>
      </c>
      <c r="C31636">
        <f>(((Calculator!$C994-55)/10)*((MAX(Calculator!$F994,110)-130)/20))</f>
      </c>
    </row>
    <row r="31637" spans="1:3" x14ac:dyDescent="0.25">
      <c r="A31637">
        <v>994</v>
      </c>
      <c r="B31637" t="s">
        <v>65</v>
      </c>
      <c r="C31637">
        <f>(((Calculator!$C994-55)/10)*IF(Calculator!$G994="Yes",1,0))</f>
      </c>
    </row>
    <row r="31638" spans="1:3" x14ac:dyDescent="0.25">
      <c r="A31638">
        <v>994</v>
      </c>
      <c r="B31638" t="s">
        <v>66</v>
      </c>
      <c r="C31638">
        <f>(((Calculator!$C994-55)/10)*IF(Calculator!$H994="Yes",1,0))</f>
      </c>
    </row>
    <row r="31639" spans="1:3" x14ac:dyDescent="0.25">
      <c r="A31639">
        <v>994</v>
      </c>
      <c r="B31639" t="s">
        <v>67</v>
      </c>
      <c r="C31639">
        <f>(((Calculator!$C994-55)/10)*((MAX(Calculator!$I994,30)-30)/5))</f>
      </c>
    </row>
    <row r="31640" spans="1:3" x14ac:dyDescent="0.25">
      <c r="A31640">
        <v>994</v>
      </c>
      <c r="B31640" t="s">
        <v>68</v>
      </c>
      <c r="C31640">
        <f>(((Calculator!$C994-55)/10)*((MIN(Calculator!$J994,60)-60)/-15))</f>
      </c>
    </row>
    <row r="31641" spans="1:3" x14ac:dyDescent="0.25">
      <c r="A31641">
        <v>994</v>
      </c>
      <c r="B31641" t="s">
        <v>69</v>
      </c>
      <c r="C31641">
        <f>IF(AND(Calculator!$O994&lt;&gt;"",Calculator!$O994&gt;=4,Calculator!$O994&lt;=6),1,0)</f>
      </c>
    </row>
    <row r="31642" spans="1:3" x14ac:dyDescent="0.25">
      <c r="A31642">
        <v>994</v>
      </c>
      <c r="B31642" t="s">
        <v>70</v>
      </c>
      <c r="C31642">
        <f>IF(AND(Calculator!$O994&lt;&gt;"",Calculator!$O994&gt;=7,Calculator!$O994&lt;=10),1,0)</f>
      </c>
    </row>
    <row r="31643" spans="1:3" x14ac:dyDescent="0.25">
      <c r="A31643">
        <v>994</v>
      </c>
      <c r="B31643" t="s">
        <v>71</v>
      </c>
      <c r="C31643">
        <f>IF(Calculator!$O994="",1,0)</f>
      </c>
    </row>
    <row r="31644" spans="1:3" x14ac:dyDescent="0.25">
      <c r="A31644">
        <v>994</v>
      </c>
      <c r="B31644" t="s">
        <v>72</v>
      </c>
      <c r="C31644">
        <f>IF(OR(Calculator!$M994="",Calculator!$M994=0),0,LN(Calculator!$M994))</f>
      </c>
    </row>
    <row r="31645" spans="1:3" x14ac:dyDescent="0.25">
      <c r="A31645">
        <v>994</v>
      </c>
      <c r="B31645" t="s">
        <v>73</v>
      </c>
      <c r="C31645">
        <f>IF(Calculator!$M994="",1,0)</f>
      </c>
    </row>
    <row r="31646" spans="1:3" x14ac:dyDescent="0.25">
      <c r="A31646">
        <v>994</v>
      </c>
      <c r="B31646" t="s">
        <v>74</v>
      </c>
      <c r="C31646">
        <f>IF(Calculator!$N994="",0,(Calculator!$N994-5.3)*IF(Calculator!$G994="Yes",1,0))</f>
      </c>
    </row>
    <row r="31647" spans="1:3" x14ac:dyDescent="0.25">
      <c r="A31647">
        <v>994</v>
      </c>
      <c r="B31647" t="s">
        <v>75</v>
      </c>
      <c r="C31647">
        <f>IF(Calculator!$N994="",0,(Calculator!$N994-5.3)*(1-IF(Calculator!$G994="Yes",1,0)))</f>
      </c>
    </row>
    <row r="31648" spans="1:3" x14ac:dyDescent="0.25">
      <c r="A31648">
        <v>994</v>
      </c>
      <c r="B31648" t="s">
        <v>76</v>
      </c>
      <c r="C31648">
        <f>IF(Calculator!$N994="",1,0)</f>
      </c>
    </row>
    <row r="31649" spans="1:3" x14ac:dyDescent="0.25">
      <c r="A31649">
        <v>994</v>
      </c>
      <c r="B31649" t="s">
        <v>77</v>
      </c>
      <c r="C31649">
        <f>1</f>
      </c>
    </row>
    <row r="31650" spans="1:3" x14ac:dyDescent="0.25">
      <c r="A31650">
        <v>995</v>
      </c>
      <c r="B31650" t="s">
        <v>47</v>
      </c>
      <c r="C31650">
        <f>(Calculator!$C995-55)/10</f>
      </c>
    </row>
    <row r="31651" spans="1:3" x14ac:dyDescent="0.25">
      <c r="A31651">
        <v>995</v>
      </c>
      <c r="B31651" t="s">
        <v>48</v>
      </c>
      <c r="C31651">
        <f>((Calculator!$C995-55)/10)^2</f>
      </c>
    </row>
    <row r="31652" spans="1:3" x14ac:dyDescent="0.25">
      <c r="A31652">
        <v>995</v>
      </c>
      <c r="B31652" t="s">
        <v>49</v>
      </c>
      <c r="C31652">
        <f>((Calculator!$D995-Calculator!$E995)*0.02586)-3.5</f>
      </c>
    </row>
    <row r="31653" spans="1:3" x14ac:dyDescent="0.25">
      <c r="A31653">
        <v>995</v>
      </c>
      <c r="B31653" t="s">
        <v>50</v>
      </c>
      <c r="C31653">
        <f>((Calculator!$E995*0.02586)-1.3)/0.3</f>
      </c>
    </row>
    <row r="31654" spans="1:3" x14ac:dyDescent="0.25">
      <c r="A31654">
        <v>995</v>
      </c>
      <c r="B31654" t="s">
        <v>51</v>
      </c>
      <c r="C31654">
        <f>(MIN(Calculator!$F995,110)-110)/20</f>
      </c>
    </row>
    <row r="31655" spans="1:3" x14ac:dyDescent="0.25">
      <c r="A31655">
        <v>995</v>
      </c>
      <c r="B31655" t="s">
        <v>52</v>
      </c>
      <c r="C31655">
        <f>(MAX(Calculator!$F995,110)-130)/20</f>
      </c>
    </row>
    <row r="31656" spans="1:3" x14ac:dyDescent="0.25">
      <c r="A31656">
        <v>995</v>
      </c>
      <c r="B31656" t="s">
        <v>17</v>
      </c>
      <c r="C31656">
        <f>IF(Calculator!$G995="Yes",1,0)</f>
      </c>
    </row>
    <row r="31657" spans="1:3" x14ac:dyDescent="0.25">
      <c r="A31657">
        <v>995</v>
      </c>
      <c r="B31657" t="s">
        <v>53</v>
      </c>
      <c r="C31657">
        <f>IF(Calculator!$H995="Yes",1,0)</f>
      </c>
    </row>
    <row r="31658" spans="1:3" x14ac:dyDescent="0.25">
      <c r="A31658">
        <v>995</v>
      </c>
      <c r="B31658" t="s">
        <v>54</v>
      </c>
      <c r="C31658">
        <f>(MIN(Calculator!$I995,30)-25)/5</f>
      </c>
    </row>
    <row r="31659" spans="1:3" x14ac:dyDescent="0.25">
      <c r="A31659">
        <v>995</v>
      </c>
      <c r="B31659" t="s">
        <v>55</v>
      </c>
      <c r="C31659">
        <f>(MAX(Calculator!$I995,30)-30)/5</f>
      </c>
    </row>
    <row r="31660" spans="1:3" x14ac:dyDescent="0.25">
      <c r="A31660">
        <v>995</v>
      </c>
      <c r="B31660" t="s">
        <v>56</v>
      </c>
      <c r="C31660">
        <f>(MIN(Calculator!$J995,60)-60)/-15</f>
      </c>
    </row>
    <row r="31661" spans="1:3" x14ac:dyDescent="0.25">
      <c r="A31661">
        <v>995</v>
      </c>
      <c r="B31661" t="s">
        <v>57</v>
      </c>
      <c r="C31661">
        <f>(MAX(Calculator!$J995,60)-90)/-15</f>
      </c>
    </row>
    <row r="31662" spans="1:3" x14ac:dyDescent="0.25">
      <c r="A31662">
        <v>995</v>
      </c>
      <c r="B31662" t="s">
        <v>58</v>
      </c>
      <c r="C31662">
        <f>IF(Calculator!$K995="Yes",1,0)</f>
      </c>
    </row>
    <row r="31663" spans="1:3" x14ac:dyDescent="0.25">
      <c r="A31663">
        <v>995</v>
      </c>
      <c r="B31663" t="s">
        <v>59</v>
      </c>
      <c r="C31663">
        <f>IF(Calculator!$L995="Yes",1,0)</f>
      </c>
    </row>
    <row r="31664" spans="1:3" x14ac:dyDescent="0.25">
      <c r="A31664">
        <v>995</v>
      </c>
      <c r="B31664" t="s">
        <v>60</v>
      </c>
      <c r="C31664">
        <f>((MAX(Calculator!$F995,110)-130)/20)*IF(Calculator!$K995="Yes",1,0)</f>
      </c>
    </row>
    <row r="31665" spans="1:3" x14ac:dyDescent="0.25">
      <c r="A31665">
        <v>995</v>
      </c>
      <c r="B31665" t="s">
        <v>61</v>
      </c>
      <c r="C31665">
        <f>((((Calculator!$D995-Calculator!$E995)*0.02586)-3.5))*IF(Calculator!$L995="Yes",1,0)</f>
      </c>
    </row>
    <row r="31666" spans="1:3" x14ac:dyDescent="0.25">
      <c r="A31666">
        <v>995</v>
      </c>
      <c r="B31666" t="s">
        <v>62</v>
      </c>
      <c r="C31666">
        <f>(((Calculator!$C995-55)/10)*(((((Calculator!$D995-Calculator!$E995)*0.02586)-3.5))))</f>
      </c>
    </row>
    <row r="31667" spans="1:3" x14ac:dyDescent="0.25">
      <c r="A31667">
        <v>995</v>
      </c>
      <c r="B31667" t="s">
        <v>63</v>
      </c>
      <c r="C31667">
        <f>(((Calculator!$C995-55)/10)*(((Calculator!$E995*0.02586)-1.3)/0.3))</f>
      </c>
    </row>
    <row r="31668" spans="1:3" x14ac:dyDescent="0.25">
      <c r="A31668">
        <v>995</v>
      </c>
      <c r="B31668" t="s">
        <v>64</v>
      </c>
      <c r="C31668">
        <f>(((Calculator!$C995-55)/10)*((MAX(Calculator!$F995,110)-130)/20))</f>
      </c>
    </row>
    <row r="31669" spans="1:3" x14ac:dyDescent="0.25">
      <c r="A31669">
        <v>995</v>
      </c>
      <c r="B31669" t="s">
        <v>65</v>
      </c>
      <c r="C31669">
        <f>(((Calculator!$C995-55)/10)*IF(Calculator!$G995="Yes",1,0))</f>
      </c>
    </row>
    <row r="31670" spans="1:3" x14ac:dyDescent="0.25">
      <c r="A31670">
        <v>995</v>
      </c>
      <c r="B31670" t="s">
        <v>66</v>
      </c>
      <c r="C31670">
        <f>(((Calculator!$C995-55)/10)*IF(Calculator!$H995="Yes",1,0))</f>
      </c>
    </row>
    <row r="31671" spans="1:3" x14ac:dyDescent="0.25">
      <c r="A31671">
        <v>995</v>
      </c>
      <c r="B31671" t="s">
        <v>67</v>
      </c>
      <c r="C31671">
        <f>(((Calculator!$C995-55)/10)*((MAX(Calculator!$I995,30)-30)/5))</f>
      </c>
    </row>
    <row r="31672" spans="1:3" x14ac:dyDescent="0.25">
      <c r="A31672">
        <v>995</v>
      </c>
      <c r="B31672" t="s">
        <v>68</v>
      </c>
      <c r="C31672">
        <f>(((Calculator!$C995-55)/10)*((MIN(Calculator!$J995,60)-60)/-15))</f>
      </c>
    </row>
    <row r="31673" spans="1:3" x14ac:dyDescent="0.25">
      <c r="A31673">
        <v>995</v>
      </c>
      <c r="B31673" t="s">
        <v>69</v>
      </c>
      <c r="C31673">
        <f>IF(AND(Calculator!$O995&lt;&gt;"",Calculator!$O995&gt;=4,Calculator!$O995&lt;=6),1,0)</f>
      </c>
    </row>
    <row r="31674" spans="1:3" x14ac:dyDescent="0.25">
      <c r="A31674">
        <v>995</v>
      </c>
      <c r="B31674" t="s">
        <v>70</v>
      </c>
      <c r="C31674">
        <f>IF(AND(Calculator!$O995&lt;&gt;"",Calculator!$O995&gt;=7,Calculator!$O995&lt;=10),1,0)</f>
      </c>
    </row>
    <row r="31675" spans="1:3" x14ac:dyDescent="0.25">
      <c r="A31675">
        <v>995</v>
      </c>
      <c r="B31675" t="s">
        <v>71</v>
      </c>
      <c r="C31675">
        <f>IF(Calculator!$O995="",1,0)</f>
      </c>
    </row>
    <row r="31676" spans="1:3" x14ac:dyDescent="0.25">
      <c r="A31676">
        <v>995</v>
      </c>
      <c r="B31676" t="s">
        <v>72</v>
      </c>
      <c r="C31676">
        <f>IF(OR(Calculator!$M995="",Calculator!$M995=0),0,LN(Calculator!$M995))</f>
      </c>
    </row>
    <row r="31677" spans="1:3" x14ac:dyDescent="0.25">
      <c r="A31677">
        <v>995</v>
      </c>
      <c r="B31677" t="s">
        <v>73</v>
      </c>
      <c r="C31677">
        <f>IF(Calculator!$M995="",1,0)</f>
      </c>
    </row>
    <row r="31678" spans="1:3" x14ac:dyDescent="0.25">
      <c r="A31678">
        <v>995</v>
      </c>
      <c r="B31678" t="s">
        <v>74</v>
      </c>
      <c r="C31678">
        <f>IF(Calculator!$N995="",0,(Calculator!$N995-5.3)*IF(Calculator!$G995="Yes",1,0))</f>
      </c>
    </row>
    <row r="31679" spans="1:3" x14ac:dyDescent="0.25">
      <c r="A31679">
        <v>995</v>
      </c>
      <c r="B31679" t="s">
        <v>75</v>
      </c>
      <c r="C31679">
        <f>IF(Calculator!$N995="",0,(Calculator!$N995-5.3)*(1-IF(Calculator!$G995="Yes",1,0)))</f>
      </c>
    </row>
    <row r="31680" spans="1:3" x14ac:dyDescent="0.25">
      <c r="A31680">
        <v>995</v>
      </c>
      <c r="B31680" t="s">
        <v>76</v>
      </c>
      <c r="C31680">
        <f>IF(Calculator!$N995="",1,0)</f>
      </c>
    </row>
    <row r="31681" spans="1:3" x14ac:dyDescent="0.25">
      <c r="A31681">
        <v>995</v>
      </c>
      <c r="B31681" t="s">
        <v>77</v>
      </c>
      <c r="C31681">
        <f>1</f>
      </c>
    </row>
    <row r="31682" spans="1:3" x14ac:dyDescent="0.25">
      <c r="A31682">
        <v>996</v>
      </c>
      <c r="B31682" t="s">
        <v>47</v>
      </c>
      <c r="C31682">
        <f>(Calculator!$C996-55)/10</f>
      </c>
    </row>
    <row r="31683" spans="1:3" x14ac:dyDescent="0.25">
      <c r="A31683">
        <v>996</v>
      </c>
      <c r="B31683" t="s">
        <v>48</v>
      </c>
      <c r="C31683">
        <f>((Calculator!$C996-55)/10)^2</f>
      </c>
    </row>
    <row r="31684" spans="1:3" x14ac:dyDescent="0.25">
      <c r="A31684">
        <v>996</v>
      </c>
      <c r="B31684" t="s">
        <v>49</v>
      </c>
      <c r="C31684">
        <f>((Calculator!$D996-Calculator!$E996)*0.02586)-3.5</f>
      </c>
    </row>
    <row r="31685" spans="1:3" x14ac:dyDescent="0.25">
      <c r="A31685">
        <v>996</v>
      </c>
      <c r="B31685" t="s">
        <v>50</v>
      </c>
      <c r="C31685">
        <f>((Calculator!$E996*0.02586)-1.3)/0.3</f>
      </c>
    </row>
    <row r="31686" spans="1:3" x14ac:dyDescent="0.25">
      <c r="A31686">
        <v>996</v>
      </c>
      <c r="B31686" t="s">
        <v>51</v>
      </c>
      <c r="C31686">
        <f>(MIN(Calculator!$F996,110)-110)/20</f>
      </c>
    </row>
    <row r="31687" spans="1:3" x14ac:dyDescent="0.25">
      <c r="A31687">
        <v>996</v>
      </c>
      <c r="B31687" t="s">
        <v>52</v>
      </c>
      <c r="C31687">
        <f>(MAX(Calculator!$F996,110)-130)/20</f>
      </c>
    </row>
    <row r="31688" spans="1:3" x14ac:dyDescent="0.25">
      <c r="A31688">
        <v>996</v>
      </c>
      <c r="B31688" t="s">
        <v>17</v>
      </c>
      <c r="C31688">
        <f>IF(Calculator!$G996="Yes",1,0)</f>
      </c>
    </row>
    <row r="31689" spans="1:3" x14ac:dyDescent="0.25">
      <c r="A31689">
        <v>996</v>
      </c>
      <c r="B31689" t="s">
        <v>53</v>
      </c>
      <c r="C31689">
        <f>IF(Calculator!$H996="Yes",1,0)</f>
      </c>
    </row>
    <row r="31690" spans="1:3" x14ac:dyDescent="0.25">
      <c r="A31690">
        <v>996</v>
      </c>
      <c r="B31690" t="s">
        <v>54</v>
      </c>
      <c r="C31690">
        <f>(MIN(Calculator!$I996,30)-25)/5</f>
      </c>
    </row>
    <row r="31691" spans="1:3" x14ac:dyDescent="0.25">
      <c r="A31691">
        <v>996</v>
      </c>
      <c r="B31691" t="s">
        <v>55</v>
      </c>
      <c r="C31691">
        <f>(MAX(Calculator!$I996,30)-30)/5</f>
      </c>
    </row>
    <row r="31692" spans="1:3" x14ac:dyDescent="0.25">
      <c r="A31692">
        <v>996</v>
      </c>
      <c r="B31692" t="s">
        <v>56</v>
      </c>
      <c r="C31692">
        <f>(MIN(Calculator!$J996,60)-60)/-15</f>
      </c>
    </row>
    <row r="31693" spans="1:3" x14ac:dyDescent="0.25">
      <c r="A31693">
        <v>996</v>
      </c>
      <c r="B31693" t="s">
        <v>57</v>
      </c>
      <c r="C31693">
        <f>(MAX(Calculator!$J996,60)-90)/-15</f>
      </c>
    </row>
    <row r="31694" spans="1:3" x14ac:dyDescent="0.25">
      <c r="A31694">
        <v>996</v>
      </c>
      <c r="B31694" t="s">
        <v>58</v>
      </c>
      <c r="C31694">
        <f>IF(Calculator!$K996="Yes",1,0)</f>
      </c>
    </row>
    <row r="31695" spans="1:3" x14ac:dyDescent="0.25">
      <c r="A31695">
        <v>996</v>
      </c>
      <c r="B31695" t="s">
        <v>59</v>
      </c>
      <c r="C31695">
        <f>IF(Calculator!$L996="Yes",1,0)</f>
      </c>
    </row>
    <row r="31696" spans="1:3" x14ac:dyDescent="0.25">
      <c r="A31696">
        <v>996</v>
      </c>
      <c r="B31696" t="s">
        <v>60</v>
      </c>
      <c r="C31696">
        <f>((MAX(Calculator!$F996,110)-130)/20)*IF(Calculator!$K996="Yes",1,0)</f>
      </c>
    </row>
    <row r="31697" spans="1:3" x14ac:dyDescent="0.25">
      <c r="A31697">
        <v>996</v>
      </c>
      <c r="B31697" t="s">
        <v>61</v>
      </c>
      <c r="C31697">
        <f>((((Calculator!$D996-Calculator!$E996)*0.02586)-3.5))*IF(Calculator!$L996="Yes",1,0)</f>
      </c>
    </row>
    <row r="31698" spans="1:3" x14ac:dyDescent="0.25">
      <c r="A31698">
        <v>996</v>
      </c>
      <c r="B31698" t="s">
        <v>62</v>
      </c>
      <c r="C31698">
        <f>(((Calculator!$C996-55)/10)*(((((Calculator!$D996-Calculator!$E996)*0.02586)-3.5))))</f>
      </c>
    </row>
    <row r="31699" spans="1:3" x14ac:dyDescent="0.25">
      <c r="A31699">
        <v>996</v>
      </c>
      <c r="B31699" t="s">
        <v>63</v>
      </c>
      <c r="C31699">
        <f>(((Calculator!$C996-55)/10)*(((Calculator!$E996*0.02586)-1.3)/0.3))</f>
      </c>
    </row>
    <row r="31700" spans="1:3" x14ac:dyDescent="0.25">
      <c r="A31700">
        <v>996</v>
      </c>
      <c r="B31700" t="s">
        <v>64</v>
      </c>
      <c r="C31700">
        <f>(((Calculator!$C996-55)/10)*((MAX(Calculator!$F996,110)-130)/20))</f>
      </c>
    </row>
    <row r="31701" spans="1:3" x14ac:dyDescent="0.25">
      <c r="A31701">
        <v>996</v>
      </c>
      <c r="B31701" t="s">
        <v>65</v>
      </c>
      <c r="C31701">
        <f>(((Calculator!$C996-55)/10)*IF(Calculator!$G996="Yes",1,0))</f>
      </c>
    </row>
    <row r="31702" spans="1:3" x14ac:dyDescent="0.25">
      <c r="A31702">
        <v>996</v>
      </c>
      <c r="B31702" t="s">
        <v>66</v>
      </c>
      <c r="C31702">
        <f>(((Calculator!$C996-55)/10)*IF(Calculator!$H996="Yes",1,0))</f>
      </c>
    </row>
    <row r="31703" spans="1:3" x14ac:dyDescent="0.25">
      <c r="A31703">
        <v>996</v>
      </c>
      <c r="B31703" t="s">
        <v>67</v>
      </c>
      <c r="C31703">
        <f>(((Calculator!$C996-55)/10)*((MAX(Calculator!$I996,30)-30)/5))</f>
      </c>
    </row>
    <row r="31704" spans="1:3" x14ac:dyDescent="0.25">
      <c r="A31704">
        <v>996</v>
      </c>
      <c r="B31704" t="s">
        <v>68</v>
      </c>
      <c r="C31704">
        <f>(((Calculator!$C996-55)/10)*((MIN(Calculator!$J996,60)-60)/-15))</f>
      </c>
    </row>
    <row r="31705" spans="1:3" x14ac:dyDescent="0.25">
      <c r="A31705">
        <v>996</v>
      </c>
      <c r="B31705" t="s">
        <v>69</v>
      </c>
      <c r="C31705">
        <f>IF(AND(Calculator!$O996&lt;&gt;"",Calculator!$O996&gt;=4,Calculator!$O996&lt;=6),1,0)</f>
      </c>
    </row>
    <row r="31706" spans="1:3" x14ac:dyDescent="0.25">
      <c r="A31706">
        <v>996</v>
      </c>
      <c r="B31706" t="s">
        <v>70</v>
      </c>
      <c r="C31706">
        <f>IF(AND(Calculator!$O996&lt;&gt;"",Calculator!$O996&gt;=7,Calculator!$O996&lt;=10),1,0)</f>
      </c>
    </row>
    <row r="31707" spans="1:3" x14ac:dyDescent="0.25">
      <c r="A31707">
        <v>996</v>
      </c>
      <c r="B31707" t="s">
        <v>71</v>
      </c>
      <c r="C31707">
        <f>IF(Calculator!$O996="",1,0)</f>
      </c>
    </row>
    <row r="31708" spans="1:3" x14ac:dyDescent="0.25">
      <c r="A31708">
        <v>996</v>
      </c>
      <c r="B31708" t="s">
        <v>72</v>
      </c>
      <c r="C31708">
        <f>IF(OR(Calculator!$M996="",Calculator!$M996=0),0,LN(Calculator!$M996))</f>
      </c>
    </row>
    <row r="31709" spans="1:3" x14ac:dyDescent="0.25">
      <c r="A31709">
        <v>996</v>
      </c>
      <c r="B31709" t="s">
        <v>73</v>
      </c>
      <c r="C31709">
        <f>IF(Calculator!$M996="",1,0)</f>
      </c>
    </row>
    <row r="31710" spans="1:3" x14ac:dyDescent="0.25">
      <c r="A31710">
        <v>996</v>
      </c>
      <c r="B31710" t="s">
        <v>74</v>
      </c>
      <c r="C31710">
        <f>IF(Calculator!$N996="",0,(Calculator!$N996-5.3)*IF(Calculator!$G996="Yes",1,0))</f>
      </c>
    </row>
    <row r="31711" spans="1:3" x14ac:dyDescent="0.25">
      <c r="A31711">
        <v>996</v>
      </c>
      <c r="B31711" t="s">
        <v>75</v>
      </c>
      <c r="C31711">
        <f>IF(Calculator!$N996="",0,(Calculator!$N996-5.3)*(1-IF(Calculator!$G996="Yes",1,0)))</f>
      </c>
    </row>
    <row r="31712" spans="1:3" x14ac:dyDescent="0.25">
      <c r="A31712">
        <v>996</v>
      </c>
      <c r="B31712" t="s">
        <v>76</v>
      </c>
      <c r="C31712">
        <f>IF(Calculator!$N996="",1,0)</f>
      </c>
    </row>
    <row r="31713" spans="1:3" x14ac:dyDescent="0.25">
      <c r="A31713">
        <v>996</v>
      </c>
      <c r="B31713" t="s">
        <v>77</v>
      </c>
      <c r="C31713">
        <f>1</f>
      </c>
    </row>
    <row r="31714" spans="1:3" x14ac:dyDescent="0.25">
      <c r="A31714">
        <v>997</v>
      </c>
      <c r="B31714" t="s">
        <v>47</v>
      </c>
      <c r="C31714">
        <f>(Calculator!$C997-55)/10</f>
      </c>
    </row>
    <row r="31715" spans="1:3" x14ac:dyDescent="0.25">
      <c r="A31715">
        <v>997</v>
      </c>
      <c r="B31715" t="s">
        <v>48</v>
      </c>
      <c r="C31715">
        <f>((Calculator!$C997-55)/10)^2</f>
      </c>
    </row>
    <row r="31716" spans="1:3" x14ac:dyDescent="0.25">
      <c r="A31716">
        <v>997</v>
      </c>
      <c r="B31716" t="s">
        <v>49</v>
      </c>
      <c r="C31716">
        <f>((Calculator!$D997-Calculator!$E997)*0.02586)-3.5</f>
      </c>
    </row>
    <row r="31717" spans="1:3" x14ac:dyDescent="0.25">
      <c r="A31717">
        <v>997</v>
      </c>
      <c r="B31717" t="s">
        <v>50</v>
      </c>
      <c r="C31717">
        <f>((Calculator!$E997*0.02586)-1.3)/0.3</f>
      </c>
    </row>
    <row r="31718" spans="1:3" x14ac:dyDescent="0.25">
      <c r="A31718">
        <v>997</v>
      </c>
      <c r="B31718" t="s">
        <v>51</v>
      </c>
      <c r="C31718">
        <f>(MIN(Calculator!$F997,110)-110)/20</f>
      </c>
    </row>
    <row r="31719" spans="1:3" x14ac:dyDescent="0.25">
      <c r="A31719">
        <v>997</v>
      </c>
      <c r="B31719" t="s">
        <v>52</v>
      </c>
      <c r="C31719">
        <f>(MAX(Calculator!$F997,110)-130)/20</f>
      </c>
    </row>
    <row r="31720" spans="1:3" x14ac:dyDescent="0.25">
      <c r="A31720">
        <v>997</v>
      </c>
      <c r="B31720" t="s">
        <v>17</v>
      </c>
      <c r="C31720">
        <f>IF(Calculator!$G997="Yes",1,0)</f>
      </c>
    </row>
    <row r="31721" spans="1:3" x14ac:dyDescent="0.25">
      <c r="A31721">
        <v>997</v>
      </c>
      <c r="B31721" t="s">
        <v>53</v>
      </c>
      <c r="C31721">
        <f>IF(Calculator!$H997="Yes",1,0)</f>
      </c>
    </row>
    <row r="31722" spans="1:3" x14ac:dyDescent="0.25">
      <c r="A31722">
        <v>997</v>
      </c>
      <c r="B31722" t="s">
        <v>54</v>
      </c>
      <c r="C31722">
        <f>(MIN(Calculator!$I997,30)-25)/5</f>
      </c>
    </row>
    <row r="31723" spans="1:3" x14ac:dyDescent="0.25">
      <c r="A31723">
        <v>997</v>
      </c>
      <c r="B31723" t="s">
        <v>55</v>
      </c>
      <c r="C31723">
        <f>(MAX(Calculator!$I997,30)-30)/5</f>
      </c>
    </row>
    <row r="31724" spans="1:3" x14ac:dyDescent="0.25">
      <c r="A31724">
        <v>997</v>
      </c>
      <c r="B31724" t="s">
        <v>56</v>
      </c>
      <c r="C31724">
        <f>(MIN(Calculator!$J997,60)-60)/-15</f>
      </c>
    </row>
    <row r="31725" spans="1:3" x14ac:dyDescent="0.25">
      <c r="A31725">
        <v>997</v>
      </c>
      <c r="B31725" t="s">
        <v>57</v>
      </c>
      <c r="C31725">
        <f>(MAX(Calculator!$J997,60)-90)/-15</f>
      </c>
    </row>
    <row r="31726" spans="1:3" x14ac:dyDescent="0.25">
      <c r="A31726">
        <v>997</v>
      </c>
      <c r="B31726" t="s">
        <v>58</v>
      </c>
      <c r="C31726">
        <f>IF(Calculator!$K997="Yes",1,0)</f>
      </c>
    </row>
    <row r="31727" spans="1:3" x14ac:dyDescent="0.25">
      <c r="A31727">
        <v>997</v>
      </c>
      <c r="B31727" t="s">
        <v>59</v>
      </c>
      <c r="C31727">
        <f>IF(Calculator!$L997="Yes",1,0)</f>
      </c>
    </row>
    <row r="31728" spans="1:3" x14ac:dyDescent="0.25">
      <c r="A31728">
        <v>997</v>
      </c>
      <c r="B31728" t="s">
        <v>60</v>
      </c>
      <c r="C31728">
        <f>((MAX(Calculator!$F997,110)-130)/20)*IF(Calculator!$K997="Yes",1,0)</f>
      </c>
    </row>
    <row r="31729" spans="1:3" x14ac:dyDescent="0.25">
      <c r="A31729">
        <v>997</v>
      </c>
      <c r="B31729" t="s">
        <v>61</v>
      </c>
      <c r="C31729">
        <f>((((Calculator!$D997-Calculator!$E997)*0.02586)-3.5))*IF(Calculator!$L997="Yes",1,0)</f>
      </c>
    </row>
    <row r="31730" spans="1:3" x14ac:dyDescent="0.25">
      <c r="A31730">
        <v>997</v>
      </c>
      <c r="B31730" t="s">
        <v>62</v>
      </c>
      <c r="C31730">
        <f>(((Calculator!$C997-55)/10)*(((((Calculator!$D997-Calculator!$E997)*0.02586)-3.5))))</f>
      </c>
    </row>
    <row r="31731" spans="1:3" x14ac:dyDescent="0.25">
      <c r="A31731">
        <v>997</v>
      </c>
      <c r="B31731" t="s">
        <v>63</v>
      </c>
      <c r="C31731">
        <f>(((Calculator!$C997-55)/10)*(((Calculator!$E997*0.02586)-1.3)/0.3))</f>
      </c>
    </row>
    <row r="31732" spans="1:3" x14ac:dyDescent="0.25">
      <c r="A31732">
        <v>997</v>
      </c>
      <c r="B31732" t="s">
        <v>64</v>
      </c>
      <c r="C31732">
        <f>(((Calculator!$C997-55)/10)*((MAX(Calculator!$F997,110)-130)/20))</f>
      </c>
    </row>
    <row r="31733" spans="1:3" x14ac:dyDescent="0.25">
      <c r="A31733">
        <v>997</v>
      </c>
      <c r="B31733" t="s">
        <v>65</v>
      </c>
      <c r="C31733">
        <f>(((Calculator!$C997-55)/10)*IF(Calculator!$G997="Yes",1,0))</f>
      </c>
    </row>
    <row r="31734" spans="1:3" x14ac:dyDescent="0.25">
      <c r="A31734">
        <v>997</v>
      </c>
      <c r="B31734" t="s">
        <v>66</v>
      </c>
      <c r="C31734">
        <f>(((Calculator!$C997-55)/10)*IF(Calculator!$H997="Yes",1,0))</f>
      </c>
    </row>
    <row r="31735" spans="1:3" x14ac:dyDescent="0.25">
      <c r="A31735">
        <v>997</v>
      </c>
      <c r="B31735" t="s">
        <v>67</v>
      </c>
      <c r="C31735">
        <f>(((Calculator!$C997-55)/10)*((MAX(Calculator!$I997,30)-30)/5))</f>
      </c>
    </row>
    <row r="31736" spans="1:3" x14ac:dyDescent="0.25">
      <c r="A31736">
        <v>997</v>
      </c>
      <c r="B31736" t="s">
        <v>68</v>
      </c>
      <c r="C31736">
        <f>(((Calculator!$C997-55)/10)*((MIN(Calculator!$J997,60)-60)/-15))</f>
      </c>
    </row>
    <row r="31737" spans="1:3" x14ac:dyDescent="0.25">
      <c r="A31737">
        <v>997</v>
      </c>
      <c r="B31737" t="s">
        <v>69</v>
      </c>
      <c r="C31737">
        <f>IF(AND(Calculator!$O997&lt;&gt;"",Calculator!$O997&gt;=4,Calculator!$O997&lt;=6),1,0)</f>
      </c>
    </row>
    <row r="31738" spans="1:3" x14ac:dyDescent="0.25">
      <c r="A31738">
        <v>997</v>
      </c>
      <c r="B31738" t="s">
        <v>70</v>
      </c>
      <c r="C31738">
        <f>IF(AND(Calculator!$O997&lt;&gt;"",Calculator!$O997&gt;=7,Calculator!$O997&lt;=10),1,0)</f>
      </c>
    </row>
    <row r="31739" spans="1:3" x14ac:dyDescent="0.25">
      <c r="A31739">
        <v>997</v>
      </c>
      <c r="B31739" t="s">
        <v>71</v>
      </c>
      <c r="C31739">
        <f>IF(Calculator!$O997="",1,0)</f>
      </c>
    </row>
    <row r="31740" spans="1:3" x14ac:dyDescent="0.25">
      <c r="A31740">
        <v>997</v>
      </c>
      <c r="B31740" t="s">
        <v>72</v>
      </c>
      <c r="C31740">
        <f>IF(OR(Calculator!$M997="",Calculator!$M997=0),0,LN(Calculator!$M997))</f>
      </c>
    </row>
    <row r="31741" spans="1:3" x14ac:dyDescent="0.25">
      <c r="A31741">
        <v>997</v>
      </c>
      <c r="B31741" t="s">
        <v>73</v>
      </c>
      <c r="C31741">
        <f>IF(Calculator!$M997="",1,0)</f>
      </c>
    </row>
    <row r="31742" spans="1:3" x14ac:dyDescent="0.25">
      <c r="A31742">
        <v>997</v>
      </c>
      <c r="B31742" t="s">
        <v>74</v>
      </c>
      <c r="C31742">
        <f>IF(Calculator!$N997="",0,(Calculator!$N997-5.3)*IF(Calculator!$G997="Yes",1,0))</f>
      </c>
    </row>
    <row r="31743" spans="1:3" x14ac:dyDescent="0.25">
      <c r="A31743">
        <v>997</v>
      </c>
      <c r="B31743" t="s">
        <v>75</v>
      </c>
      <c r="C31743">
        <f>IF(Calculator!$N997="",0,(Calculator!$N997-5.3)*(1-IF(Calculator!$G997="Yes",1,0)))</f>
      </c>
    </row>
    <row r="31744" spans="1:3" x14ac:dyDescent="0.25">
      <c r="A31744">
        <v>997</v>
      </c>
      <c r="B31744" t="s">
        <v>76</v>
      </c>
      <c r="C31744">
        <f>IF(Calculator!$N997="",1,0)</f>
      </c>
    </row>
    <row r="31745" spans="1:3" x14ac:dyDescent="0.25">
      <c r="A31745">
        <v>997</v>
      </c>
      <c r="B31745" t="s">
        <v>77</v>
      </c>
      <c r="C31745">
        <f>1</f>
      </c>
    </row>
    <row r="31746" spans="1:3" x14ac:dyDescent="0.25">
      <c r="A31746">
        <v>998</v>
      </c>
      <c r="B31746" t="s">
        <v>47</v>
      </c>
      <c r="C31746">
        <f>(Calculator!$C998-55)/10</f>
      </c>
    </row>
    <row r="31747" spans="1:3" x14ac:dyDescent="0.25">
      <c r="A31747">
        <v>998</v>
      </c>
      <c r="B31747" t="s">
        <v>48</v>
      </c>
      <c r="C31747">
        <f>((Calculator!$C998-55)/10)^2</f>
      </c>
    </row>
    <row r="31748" spans="1:3" x14ac:dyDescent="0.25">
      <c r="A31748">
        <v>998</v>
      </c>
      <c r="B31748" t="s">
        <v>49</v>
      </c>
      <c r="C31748">
        <f>((Calculator!$D998-Calculator!$E998)*0.02586)-3.5</f>
      </c>
    </row>
    <row r="31749" spans="1:3" x14ac:dyDescent="0.25">
      <c r="A31749">
        <v>998</v>
      </c>
      <c r="B31749" t="s">
        <v>50</v>
      </c>
      <c r="C31749">
        <f>((Calculator!$E998*0.02586)-1.3)/0.3</f>
      </c>
    </row>
    <row r="31750" spans="1:3" x14ac:dyDescent="0.25">
      <c r="A31750">
        <v>998</v>
      </c>
      <c r="B31750" t="s">
        <v>51</v>
      </c>
      <c r="C31750">
        <f>(MIN(Calculator!$F998,110)-110)/20</f>
      </c>
    </row>
    <row r="31751" spans="1:3" x14ac:dyDescent="0.25">
      <c r="A31751">
        <v>998</v>
      </c>
      <c r="B31751" t="s">
        <v>52</v>
      </c>
      <c r="C31751">
        <f>(MAX(Calculator!$F998,110)-130)/20</f>
      </c>
    </row>
    <row r="31752" spans="1:3" x14ac:dyDescent="0.25">
      <c r="A31752">
        <v>998</v>
      </c>
      <c r="B31752" t="s">
        <v>17</v>
      </c>
      <c r="C31752">
        <f>IF(Calculator!$G998="Yes",1,0)</f>
      </c>
    </row>
    <row r="31753" spans="1:3" x14ac:dyDescent="0.25">
      <c r="A31753">
        <v>998</v>
      </c>
      <c r="B31753" t="s">
        <v>53</v>
      </c>
      <c r="C31753">
        <f>IF(Calculator!$H998="Yes",1,0)</f>
      </c>
    </row>
    <row r="31754" spans="1:3" x14ac:dyDescent="0.25">
      <c r="A31754">
        <v>998</v>
      </c>
      <c r="B31754" t="s">
        <v>54</v>
      </c>
      <c r="C31754">
        <f>(MIN(Calculator!$I998,30)-25)/5</f>
      </c>
    </row>
    <row r="31755" spans="1:3" x14ac:dyDescent="0.25">
      <c r="A31755">
        <v>998</v>
      </c>
      <c r="B31755" t="s">
        <v>55</v>
      </c>
      <c r="C31755">
        <f>(MAX(Calculator!$I998,30)-30)/5</f>
      </c>
    </row>
    <row r="31756" spans="1:3" x14ac:dyDescent="0.25">
      <c r="A31756">
        <v>998</v>
      </c>
      <c r="B31756" t="s">
        <v>56</v>
      </c>
      <c r="C31756">
        <f>(MIN(Calculator!$J998,60)-60)/-15</f>
      </c>
    </row>
    <row r="31757" spans="1:3" x14ac:dyDescent="0.25">
      <c r="A31757">
        <v>998</v>
      </c>
      <c r="B31757" t="s">
        <v>57</v>
      </c>
      <c r="C31757">
        <f>(MAX(Calculator!$J998,60)-90)/-15</f>
      </c>
    </row>
    <row r="31758" spans="1:3" x14ac:dyDescent="0.25">
      <c r="A31758">
        <v>998</v>
      </c>
      <c r="B31758" t="s">
        <v>58</v>
      </c>
      <c r="C31758">
        <f>IF(Calculator!$K998="Yes",1,0)</f>
      </c>
    </row>
    <row r="31759" spans="1:3" x14ac:dyDescent="0.25">
      <c r="A31759">
        <v>998</v>
      </c>
      <c r="B31759" t="s">
        <v>59</v>
      </c>
      <c r="C31759">
        <f>IF(Calculator!$L998="Yes",1,0)</f>
      </c>
    </row>
    <row r="31760" spans="1:3" x14ac:dyDescent="0.25">
      <c r="A31760">
        <v>998</v>
      </c>
      <c r="B31760" t="s">
        <v>60</v>
      </c>
      <c r="C31760">
        <f>((MAX(Calculator!$F998,110)-130)/20)*IF(Calculator!$K998="Yes",1,0)</f>
      </c>
    </row>
    <row r="31761" spans="1:3" x14ac:dyDescent="0.25">
      <c r="A31761">
        <v>998</v>
      </c>
      <c r="B31761" t="s">
        <v>61</v>
      </c>
      <c r="C31761">
        <f>((((Calculator!$D998-Calculator!$E998)*0.02586)-3.5))*IF(Calculator!$L998="Yes",1,0)</f>
      </c>
    </row>
    <row r="31762" spans="1:3" x14ac:dyDescent="0.25">
      <c r="A31762">
        <v>998</v>
      </c>
      <c r="B31762" t="s">
        <v>62</v>
      </c>
      <c r="C31762">
        <f>(((Calculator!$C998-55)/10)*(((((Calculator!$D998-Calculator!$E998)*0.02586)-3.5))))</f>
      </c>
    </row>
    <row r="31763" spans="1:3" x14ac:dyDescent="0.25">
      <c r="A31763">
        <v>998</v>
      </c>
      <c r="B31763" t="s">
        <v>63</v>
      </c>
      <c r="C31763">
        <f>(((Calculator!$C998-55)/10)*(((Calculator!$E998*0.02586)-1.3)/0.3))</f>
      </c>
    </row>
    <row r="31764" spans="1:3" x14ac:dyDescent="0.25">
      <c r="A31764">
        <v>998</v>
      </c>
      <c r="B31764" t="s">
        <v>64</v>
      </c>
      <c r="C31764">
        <f>(((Calculator!$C998-55)/10)*((MAX(Calculator!$F998,110)-130)/20))</f>
      </c>
    </row>
    <row r="31765" spans="1:3" x14ac:dyDescent="0.25">
      <c r="A31765">
        <v>998</v>
      </c>
      <c r="B31765" t="s">
        <v>65</v>
      </c>
      <c r="C31765">
        <f>(((Calculator!$C998-55)/10)*IF(Calculator!$G998="Yes",1,0))</f>
      </c>
    </row>
    <row r="31766" spans="1:3" x14ac:dyDescent="0.25">
      <c r="A31766">
        <v>998</v>
      </c>
      <c r="B31766" t="s">
        <v>66</v>
      </c>
      <c r="C31766">
        <f>(((Calculator!$C998-55)/10)*IF(Calculator!$H998="Yes",1,0))</f>
      </c>
    </row>
    <row r="31767" spans="1:3" x14ac:dyDescent="0.25">
      <c r="A31767">
        <v>998</v>
      </c>
      <c r="B31767" t="s">
        <v>67</v>
      </c>
      <c r="C31767">
        <f>(((Calculator!$C998-55)/10)*((MAX(Calculator!$I998,30)-30)/5))</f>
      </c>
    </row>
    <row r="31768" spans="1:3" x14ac:dyDescent="0.25">
      <c r="A31768">
        <v>998</v>
      </c>
      <c r="B31768" t="s">
        <v>68</v>
      </c>
      <c r="C31768">
        <f>(((Calculator!$C998-55)/10)*((MIN(Calculator!$J998,60)-60)/-15))</f>
      </c>
    </row>
    <row r="31769" spans="1:3" x14ac:dyDescent="0.25">
      <c r="A31769">
        <v>998</v>
      </c>
      <c r="B31769" t="s">
        <v>69</v>
      </c>
      <c r="C31769">
        <f>IF(AND(Calculator!$O998&lt;&gt;"",Calculator!$O998&gt;=4,Calculator!$O998&lt;=6),1,0)</f>
      </c>
    </row>
    <row r="31770" spans="1:3" x14ac:dyDescent="0.25">
      <c r="A31770">
        <v>998</v>
      </c>
      <c r="B31770" t="s">
        <v>70</v>
      </c>
      <c r="C31770">
        <f>IF(AND(Calculator!$O998&lt;&gt;"",Calculator!$O998&gt;=7,Calculator!$O998&lt;=10),1,0)</f>
      </c>
    </row>
    <row r="31771" spans="1:3" x14ac:dyDescent="0.25">
      <c r="A31771">
        <v>998</v>
      </c>
      <c r="B31771" t="s">
        <v>71</v>
      </c>
      <c r="C31771">
        <f>IF(Calculator!$O998="",1,0)</f>
      </c>
    </row>
    <row r="31772" spans="1:3" x14ac:dyDescent="0.25">
      <c r="A31772">
        <v>998</v>
      </c>
      <c r="B31772" t="s">
        <v>72</v>
      </c>
      <c r="C31772">
        <f>IF(OR(Calculator!$M998="",Calculator!$M998=0),0,LN(Calculator!$M998))</f>
      </c>
    </row>
    <row r="31773" spans="1:3" x14ac:dyDescent="0.25">
      <c r="A31773">
        <v>998</v>
      </c>
      <c r="B31773" t="s">
        <v>73</v>
      </c>
      <c r="C31773">
        <f>IF(Calculator!$M998="",1,0)</f>
      </c>
    </row>
    <row r="31774" spans="1:3" x14ac:dyDescent="0.25">
      <c r="A31774">
        <v>998</v>
      </c>
      <c r="B31774" t="s">
        <v>74</v>
      </c>
      <c r="C31774">
        <f>IF(Calculator!$N998="",0,(Calculator!$N998-5.3)*IF(Calculator!$G998="Yes",1,0))</f>
      </c>
    </row>
    <row r="31775" spans="1:3" x14ac:dyDescent="0.25">
      <c r="A31775">
        <v>998</v>
      </c>
      <c r="B31775" t="s">
        <v>75</v>
      </c>
      <c r="C31775">
        <f>IF(Calculator!$N998="",0,(Calculator!$N998-5.3)*(1-IF(Calculator!$G998="Yes",1,0)))</f>
      </c>
    </row>
    <row r="31776" spans="1:3" x14ac:dyDescent="0.25">
      <c r="A31776">
        <v>998</v>
      </c>
      <c r="B31776" t="s">
        <v>76</v>
      </c>
      <c r="C31776">
        <f>IF(Calculator!$N998="",1,0)</f>
      </c>
    </row>
    <row r="31777" spans="1:3" x14ac:dyDescent="0.25">
      <c r="A31777">
        <v>998</v>
      </c>
      <c r="B31777" t="s">
        <v>77</v>
      </c>
      <c r="C31777">
        <f>1</f>
      </c>
    </row>
    <row r="31778" spans="1:3" x14ac:dyDescent="0.25">
      <c r="A31778">
        <v>999</v>
      </c>
      <c r="B31778" t="s">
        <v>47</v>
      </c>
      <c r="C31778">
        <f>(Calculator!$C999-55)/10</f>
      </c>
    </row>
    <row r="31779" spans="1:3" x14ac:dyDescent="0.25">
      <c r="A31779">
        <v>999</v>
      </c>
      <c r="B31779" t="s">
        <v>48</v>
      </c>
      <c r="C31779">
        <f>((Calculator!$C999-55)/10)^2</f>
      </c>
    </row>
    <row r="31780" spans="1:3" x14ac:dyDescent="0.25">
      <c r="A31780">
        <v>999</v>
      </c>
      <c r="B31780" t="s">
        <v>49</v>
      </c>
      <c r="C31780">
        <f>((Calculator!$D999-Calculator!$E999)*0.02586)-3.5</f>
      </c>
    </row>
    <row r="31781" spans="1:3" x14ac:dyDescent="0.25">
      <c r="A31781">
        <v>999</v>
      </c>
      <c r="B31781" t="s">
        <v>50</v>
      </c>
      <c r="C31781">
        <f>((Calculator!$E999*0.02586)-1.3)/0.3</f>
      </c>
    </row>
    <row r="31782" spans="1:3" x14ac:dyDescent="0.25">
      <c r="A31782">
        <v>999</v>
      </c>
      <c r="B31782" t="s">
        <v>51</v>
      </c>
      <c r="C31782">
        <f>(MIN(Calculator!$F999,110)-110)/20</f>
      </c>
    </row>
    <row r="31783" spans="1:3" x14ac:dyDescent="0.25">
      <c r="A31783">
        <v>999</v>
      </c>
      <c r="B31783" t="s">
        <v>52</v>
      </c>
      <c r="C31783">
        <f>(MAX(Calculator!$F999,110)-130)/20</f>
      </c>
    </row>
    <row r="31784" spans="1:3" x14ac:dyDescent="0.25">
      <c r="A31784">
        <v>999</v>
      </c>
      <c r="B31784" t="s">
        <v>17</v>
      </c>
      <c r="C31784">
        <f>IF(Calculator!$G999="Yes",1,0)</f>
      </c>
    </row>
    <row r="31785" spans="1:3" x14ac:dyDescent="0.25">
      <c r="A31785">
        <v>999</v>
      </c>
      <c r="B31785" t="s">
        <v>53</v>
      </c>
      <c r="C31785">
        <f>IF(Calculator!$H999="Yes",1,0)</f>
      </c>
    </row>
    <row r="31786" spans="1:3" x14ac:dyDescent="0.25">
      <c r="A31786">
        <v>999</v>
      </c>
      <c r="B31786" t="s">
        <v>54</v>
      </c>
      <c r="C31786">
        <f>(MIN(Calculator!$I999,30)-25)/5</f>
      </c>
    </row>
    <row r="31787" spans="1:3" x14ac:dyDescent="0.25">
      <c r="A31787">
        <v>999</v>
      </c>
      <c r="B31787" t="s">
        <v>55</v>
      </c>
      <c r="C31787">
        <f>(MAX(Calculator!$I999,30)-30)/5</f>
      </c>
    </row>
    <row r="31788" spans="1:3" x14ac:dyDescent="0.25">
      <c r="A31788">
        <v>999</v>
      </c>
      <c r="B31788" t="s">
        <v>56</v>
      </c>
      <c r="C31788">
        <f>(MIN(Calculator!$J999,60)-60)/-15</f>
      </c>
    </row>
    <row r="31789" spans="1:3" x14ac:dyDescent="0.25">
      <c r="A31789">
        <v>999</v>
      </c>
      <c r="B31789" t="s">
        <v>57</v>
      </c>
      <c r="C31789">
        <f>(MAX(Calculator!$J999,60)-90)/-15</f>
      </c>
    </row>
    <row r="31790" spans="1:3" x14ac:dyDescent="0.25">
      <c r="A31790">
        <v>999</v>
      </c>
      <c r="B31790" t="s">
        <v>58</v>
      </c>
      <c r="C31790">
        <f>IF(Calculator!$K999="Yes",1,0)</f>
      </c>
    </row>
    <row r="31791" spans="1:3" x14ac:dyDescent="0.25">
      <c r="A31791">
        <v>999</v>
      </c>
      <c r="B31791" t="s">
        <v>59</v>
      </c>
      <c r="C31791">
        <f>IF(Calculator!$L999="Yes",1,0)</f>
      </c>
    </row>
    <row r="31792" spans="1:3" x14ac:dyDescent="0.25">
      <c r="A31792">
        <v>999</v>
      </c>
      <c r="B31792" t="s">
        <v>60</v>
      </c>
      <c r="C31792">
        <f>((MAX(Calculator!$F999,110)-130)/20)*IF(Calculator!$K999="Yes",1,0)</f>
      </c>
    </row>
    <row r="31793" spans="1:3" x14ac:dyDescent="0.25">
      <c r="A31793">
        <v>999</v>
      </c>
      <c r="B31793" t="s">
        <v>61</v>
      </c>
      <c r="C31793">
        <f>((((Calculator!$D999-Calculator!$E999)*0.02586)-3.5))*IF(Calculator!$L999="Yes",1,0)</f>
      </c>
    </row>
    <row r="31794" spans="1:3" x14ac:dyDescent="0.25">
      <c r="A31794">
        <v>999</v>
      </c>
      <c r="B31794" t="s">
        <v>62</v>
      </c>
      <c r="C31794">
        <f>(((Calculator!$C999-55)/10)*(((((Calculator!$D999-Calculator!$E999)*0.02586)-3.5))))</f>
      </c>
    </row>
    <row r="31795" spans="1:3" x14ac:dyDescent="0.25">
      <c r="A31795">
        <v>999</v>
      </c>
      <c r="B31795" t="s">
        <v>63</v>
      </c>
      <c r="C31795">
        <f>(((Calculator!$C999-55)/10)*(((Calculator!$E999*0.02586)-1.3)/0.3))</f>
      </c>
    </row>
    <row r="31796" spans="1:3" x14ac:dyDescent="0.25">
      <c r="A31796">
        <v>999</v>
      </c>
      <c r="B31796" t="s">
        <v>64</v>
      </c>
      <c r="C31796">
        <f>(((Calculator!$C999-55)/10)*((MAX(Calculator!$F999,110)-130)/20))</f>
      </c>
    </row>
    <row r="31797" spans="1:3" x14ac:dyDescent="0.25">
      <c r="A31797">
        <v>999</v>
      </c>
      <c r="B31797" t="s">
        <v>65</v>
      </c>
      <c r="C31797">
        <f>(((Calculator!$C999-55)/10)*IF(Calculator!$G999="Yes",1,0))</f>
      </c>
    </row>
    <row r="31798" spans="1:3" x14ac:dyDescent="0.25">
      <c r="A31798">
        <v>999</v>
      </c>
      <c r="B31798" t="s">
        <v>66</v>
      </c>
      <c r="C31798">
        <f>(((Calculator!$C999-55)/10)*IF(Calculator!$H999="Yes",1,0))</f>
      </c>
    </row>
    <row r="31799" spans="1:3" x14ac:dyDescent="0.25">
      <c r="A31799">
        <v>999</v>
      </c>
      <c r="B31799" t="s">
        <v>67</v>
      </c>
      <c r="C31799">
        <f>(((Calculator!$C999-55)/10)*((MAX(Calculator!$I999,30)-30)/5))</f>
      </c>
    </row>
    <row r="31800" spans="1:3" x14ac:dyDescent="0.25">
      <c r="A31800">
        <v>999</v>
      </c>
      <c r="B31800" t="s">
        <v>68</v>
      </c>
      <c r="C31800">
        <f>(((Calculator!$C999-55)/10)*((MIN(Calculator!$J999,60)-60)/-15))</f>
      </c>
    </row>
    <row r="31801" spans="1:3" x14ac:dyDescent="0.25">
      <c r="A31801">
        <v>999</v>
      </c>
      <c r="B31801" t="s">
        <v>69</v>
      </c>
      <c r="C31801">
        <f>IF(AND(Calculator!$O999&lt;&gt;"",Calculator!$O999&gt;=4,Calculator!$O999&lt;=6),1,0)</f>
      </c>
    </row>
    <row r="31802" spans="1:3" x14ac:dyDescent="0.25">
      <c r="A31802">
        <v>999</v>
      </c>
      <c r="B31802" t="s">
        <v>70</v>
      </c>
      <c r="C31802">
        <f>IF(AND(Calculator!$O999&lt;&gt;"",Calculator!$O999&gt;=7,Calculator!$O999&lt;=10),1,0)</f>
      </c>
    </row>
    <row r="31803" spans="1:3" x14ac:dyDescent="0.25">
      <c r="A31803">
        <v>999</v>
      </c>
      <c r="B31803" t="s">
        <v>71</v>
      </c>
      <c r="C31803">
        <f>IF(Calculator!$O999="",1,0)</f>
      </c>
    </row>
    <row r="31804" spans="1:3" x14ac:dyDescent="0.25">
      <c r="A31804">
        <v>999</v>
      </c>
      <c r="B31804" t="s">
        <v>72</v>
      </c>
      <c r="C31804">
        <f>IF(OR(Calculator!$M999="",Calculator!$M999=0),0,LN(Calculator!$M999))</f>
      </c>
    </row>
    <row r="31805" spans="1:3" x14ac:dyDescent="0.25">
      <c r="A31805">
        <v>999</v>
      </c>
      <c r="B31805" t="s">
        <v>73</v>
      </c>
      <c r="C31805">
        <f>IF(Calculator!$M999="",1,0)</f>
      </c>
    </row>
    <row r="31806" spans="1:3" x14ac:dyDescent="0.25">
      <c r="A31806">
        <v>999</v>
      </c>
      <c r="B31806" t="s">
        <v>74</v>
      </c>
      <c r="C31806">
        <f>IF(Calculator!$N999="",0,(Calculator!$N999-5.3)*IF(Calculator!$G999="Yes",1,0))</f>
      </c>
    </row>
    <row r="31807" spans="1:3" x14ac:dyDescent="0.25">
      <c r="A31807">
        <v>999</v>
      </c>
      <c r="B31807" t="s">
        <v>75</v>
      </c>
      <c r="C31807">
        <f>IF(Calculator!$N999="",0,(Calculator!$N999-5.3)*(1-IF(Calculator!$G999="Yes",1,0)))</f>
      </c>
    </row>
    <row r="31808" spans="1:3" x14ac:dyDescent="0.25">
      <c r="A31808">
        <v>999</v>
      </c>
      <c r="B31808" t="s">
        <v>76</v>
      </c>
      <c r="C31808">
        <f>IF(Calculator!$N999="",1,0)</f>
      </c>
    </row>
    <row r="31809" spans="1:3" x14ac:dyDescent="0.25">
      <c r="A31809">
        <v>999</v>
      </c>
      <c r="B31809" t="s">
        <v>77</v>
      </c>
      <c r="C31809">
        <f>1</f>
      </c>
    </row>
    <row r="31810" spans="1:3" x14ac:dyDescent="0.25">
      <c r="A31810">
        <v>1000</v>
      </c>
      <c r="B31810" t="s">
        <v>47</v>
      </c>
      <c r="C31810">
        <f>(Calculator!$C1000-55)/10</f>
      </c>
    </row>
    <row r="31811" spans="1:3" x14ac:dyDescent="0.25">
      <c r="A31811">
        <v>1000</v>
      </c>
      <c r="B31811" t="s">
        <v>48</v>
      </c>
      <c r="C31811">
        <f>((Calculator!$C1000-55)/10)^2</f>
      </c>
    </row>
    <row r="31812" spans="1:3" x14ac:dyDescent="0.25">
      <c r="A31812">
        <v>1000</v>
      </c>
      <c r="B31812" t="s">
        <v>49</v>
      </c>
      <c r="C31812">
        <f>((Calculator!$D1000-Calculator!$E1000)*0.02586)-3.5</f>
      </c>
    </row>
    <row r="31813" spans="1:3" x14ac:dyDescent="0.25">
      <c r="A31813">
        <v>1000</v>
      </c>
      <c r="B31813" t="s">
        <v>50</v>
      </c>
      <c r="C31813">
        <f>((Calculator!$E1000*0.02586)-1.3)/0.3</f>
      </c>
    </row>
    <row r="31814" spans="1:3" x14ac:dyDescent="0.25">
      <c r="A31814">
        <v>1000</v>
      </c>
      <c r="B31814" t="s">
        <v>51</v>
      </c>
      <c r="C31814">
        <f>(MIN(Calculator!$F1000,110)-110)/20</f>
      </c>
    </row>
    <row r="31815" spans="1:3" x14ac:dyDescent="0.25">
      <c r="A31815">
        <v>1000</v>
      </c>
      <c r="B31815" t="s">
        <v>52</v>
      </c>
      <c r="C31815">
        <f>(MAX(Calculator!$F1000,110)-130)/20</f>
      </c>
    </row>
    <row r="31816" spans="1:3" x14ac:dyDescent="0.25">
      <c r="A31816">
        <v>1000</v>
      </c>
      <c r="B31816" t="s">
        <v>17</v>
      </c>
      <c r="C31816">
        <f>IF(Calculator!$G1000="Yes",1,0)</f>
      </c>
    </row>
    <row r="31817" spans="1:3" x14ac:dyDescent="0.25">
      <c r="A31817">
        <v>1000</v>
      </c>
      <c r="B31817" t="s">
        <v>53</v>
      </c>
      <c r="C31817">
        <f>IF(Calculator!$H1000="Yes",1,0)</f>
      </c>
    </row>
    <row r="31818" spans="1:3" x14ac:dyDescent="0.25">
      <c r="A31818">
        <v>1000</v>
      </c>
      <c r="B31818" t="s">
        <v>54</v>
      </c>
      <c r="C31818">
        <f>(MIN(Calculator!$I1000,30)-25)/5</f>
      </c>
    </row>
    <row r="31819" spans="1:3" x14ac:dyDescent="0.25">
      <c r="A31819">
        <v>1000</v>
      </c>
      <c r="B31819" t="s">
        <v>55</v>
      </c>
      <c r="C31819">
        <f>(MAX(Calculator!$I1000,30)-30)/5</f>
      </c>
    </row>
    <row r="31820" spans="1:3" x14ac:dyDescent="0.25">
      <c r="A31820">
        <v>1000</v>
      </c>
      <c r="B31820" t="s">
        <v>56</v>
      </c>
      <c r="C31820">
        <f>(MIN(Calculator!$J1000,60)-60)/-15</f>
      </c>
    </row>
    <row r="31821" spans="1:3" x14ac:dyDescent="0.25">
      <c r="A31821">
        <v>1000</v>
      </c>
      <c r="B31821" t="s">
        <v>57</v>
      </c>
      <c r="C31821">
        <f>(MAX(Calculator!$J1000,60)-90)/-15</f>
      </c>
    </row>
    <row r="31822" spans="1:3" x14ac:dyDescent="0.25">
      <c r="A31822">
        <v>1000</v>
      </c>
      <c r="B31822" t="s">
        <v>58</v>
      </c>
      <c r="C31822">
        <f>IF(Calculator!$K1000="Yes",1,0)</f>
      </c>
    </row>
    <row r="31823" spans="1:3" x14ac:dyDescent="0.25">
      <c r="A31823">
        <v>1000</v>
      </c>
      <c r="B31823" t="s">
        <v>59</v>
      </c>
      <c r="C31823">
        <f>IF(Calculator!$L1000="Yes",1,0)</f>
      </c>
    </row>
    <row r="31824" spans="1:3" x14ac:dyDescent="0.25">
      <c r="A31824">
        <v>1000</v>
      </c>
      <c r="B31824" t="s">
        <v>60</v>
      </c>
      <c r="C31824">
        <f>((MAX(Calculator!$F1000,110)-130)/20)*IF(Calculator!$K1000="Yes",1,0)</f>
      </c>
    </row>
    <row r="31825" spans="1:3" x14ac:dyDescent="0.25">
      <c r="A31825">
        <v>1000</v>
      </c>
      <c r="B31825" t="s">
        <v>61</v>
      </c>
      <c r="C31825">
        <f>((((Calculator!$D1000-Calculator!$E1000)*0.02586)-3.5))*IF(Calculator!$L1000="Yes",1,0)</f>
      </c>
    </row>
    <row r="31826" spans="1:3" x14ac:dyDescent="0.25">
      <c r="A31826">
        <v>1000</v>
      </c>
      <c r="B31826" t="s">
        <v>62</v>
      </c>
      <c r="C31826">
        <f>(((Calculator!$C1000-55)/10)*(((((Calculator!$D1000-Calculator!$E1000)*0.02586)-3.5))))</f>
      </c>
    </row>
    <row r="31827" spans="1:3" x14ac:dyDescent="0.25">
      <c r="A31827">
        <v>1000</v>
      </c>
      <c r="B31827" t="s">
        <v>63</v>
      </c>
      <c r="C31827">
        <f>(((Calculator!$C1000-55)/10)*(((Calculator!$E1000*0.02586)-1.3)/0.3))</f>
      </c>
    </row>
    <row r="31828" spans="1:3" x14ac:dyDescent="0.25">
      <c r="A31828">
        <v>1000</v>
      </c>
      <c r="B31828" t="s">
        <v>64</v>
      </c>
      <c r="C31828">
        <f>(((Calculator!$C1000-55)/10)*((MAX(Calculator!$F1000,110)-130)/20))</f>
      </c>
    </row>
    <row r="31829" spans="1:3" x14ac:dyDescent="0.25">
      <c r="A31829">
        <v>1000</v>
      </c>
      <c r="B31829" t="s">
        <v>65</v>
      </c>
      <c r="C31829">
        <f>(((Calculator!$C1000-55)/10)*IF(Calculator!$G1000="Yes",1,0))</f>
      </c>
    </row>
    <row r="31830" spans="1:3" x14ac:dyDescent="0.25">
      <c r="A31830">
        <v>1000</v>
      </c>
      <c r="B31830" t="s">
        <v>66</v>
      </c>
      <c r="C31830">
        <f>(((Calculator!$C1000-55)/10)*IF(Calculator!$H1000="Yes",1,0))</f>
      </c>
    </row>
    <row r="31831" spans="1:3" x14ac:dyDescent="0.25">
      <c r="A31831">
        <v>1000</v>
      </c>
      <c r="B31831" t="s">
        <v>67</v>
      </c>
      <c r="C31831">
        <f>(((Calculator!$C1000-55)/10)*((MAX(Calculator!$I1000,30)-30)/5))</f>
      </c>
    </row>
    <row r="31832" spans="1:3" x14ac:dyDescent="0.25">
      <c r="A31832">
        <v>1000</v>
      </c>
      <c r="B31832" t="s">
        <v>68</v>
      </c>
      <c r="C31832">
        <f>(((Calculator!$C1000-55)/10)*((MIN(Calculator!$J1000,60)-60)/-15))</f>
      </c>
    </row>
    <row r="31833" spans="1:3" x14ac:dyDescent="0.25">
      <c r="A31833">
        <v>1000</v>
      </c>
      <c r="B31833" t="s">
        <v>69</v>
      </c>
      <c r="C31833">
        <f>IF(AND(Calculator!$O1000&lt;&gt;"",Calculator!$O1000&gt;=4,Calculator!$O1000&lt;=6),1,0)</f>
      </c>
    </row>
    <row r="31834" spans="1:3" x14ac:dyDescent="0.25">
      <c r="A31834">
        <v>1000</v>
      </c>
      <c r="B31834" t="s">
        <v>70</v>
      </c>
      <c r="C31834">
        <f>IF(AND(Calculator!$O1000&lt;&gt;"",Calculator!$O1000&gt;=7,Calculator!$O1000&lt;=10),1,0)</f>
      </c>
    </row>
    <row r="31835" spans="1:3" x14ac:dyDescent="0.25">
      <c r="A31835">
        <v>1000</v>
      </c>
      <c r="B31835" t="s">
        <v>71</v>
      </c>
      <c r="C31835">
        <f>IF(Calculator!$O1000="",1,0)</f>
      </c>
    </row>
    <row r="31836" spans="1:3" x14ac:dyDescent="0.25">
      <c r="A31836">
        <v>1000</v>
      </c>
      <c r="B31836" t="s">
        <v>72</v>
      </c>
      <c r="C31836">
        <f>IF(OR(Calculator!$M1000="",Calculator!$M1000=0),0,LN(Calculator!$M1000))</f>
      </c>
    </row>
    <row r="31837" spans="1:3" x14ac:dyDescent="0.25">
      <c r="A31837">
        <v>1000</v>
      </c>
      <c r="B31837" t="s">
        <v>73</v>
      </c>
      <c r="C31837">
        <f>IF(Calculator!$M1000="",1,0)</f>
      </c>
    </row>
    <row r="31838" spans="1:3" x14ac:dyDescent="0.25">
      <c r="A31838">
        <v>1000</v>
      </c>
      <c r="B31838" t="s">
        <v>74</v>
      </c>
      <c r="C31838">
        <f>IF(Calculator!$N1000="",0,(Calculator!$N1000-5.3)*IF(Calculator!$G1000="Yes",1,0))</f>
      </c>
    </row>
    <row r="31839" spans="1:3" x14ac:dyDescent="0.25">
      <c r="A31839">
        <v>1000</v>
      </c>
      <c r="B31839" t="s">
        <v>75</v>
      </c>
      <c r="C31839">
        <f>IF(Calculator!$N1000="",0,(Calculator!$N1000-5.3)*(1-IF(Calculator!$G1000="Yes",1,0)))</f>
      </c>
    </row>
    <row r="31840" spans="1:3" x14ac:dyDescent="0.25">
      <c r="A31840">
        <v>1000</v>
      </c>
      <c r="B31840" t="s">
        <v>76</v>
      </c>
      <c r="C31840">
        <f>IF(Calculator!$N1000="",1,0)</f>
      </c>
    </row>
    <row r="31841" spans="1:3" x14ac:dyDescent="0.25">
      <c r="A31841">
        <v>1000</v>
      </c>
      <c r="B31841" t="s">
        <v>77</v>
      </c>
      <c r="C31841">
        <f>1</f>
      </c>
    </row>
    <row r="31842" spans="1:3" x14ac:dyDescent="0.25">
      <c r="A31842">
        <v>1001</v>
      </c>
      <c r="B31842" t="s">
        <v>47</v>
      </c>
      <c r="C31842">
        <f>(Calculator!$C1001-55)/10</f>
      </c>
    </row>
    <row r="31843" spans="1:3" x14ac:dyDescent="0.25">
      <c r="A31843">
        <v>1001</v>
      </c>
      <c r="B31843" t="s">
        <v>48</v>
      </c>
      <c r="C31843">
        <f>((Calculator!$C1001-55)/10)^2</f>
      </c>
    </row>
    <row r="31844" spans="1:3" x14ac:dyDescent="0.25">
      <c r="A31844">
        <v>1001</v>
      </c>
      <c r="B31844" t="s">
        <v>49</v>
      </c>
      <c r="C31844">
        <f>((Calculator!$D1001-Calculator!$E1001)*0.02586)-3.5</f>
      </c>
    </row>
    <row r="31845" spans="1:3" x14ac:dyDescent="0.25">
      <c r="A31845">
        <v>1001</v>
      </c>
      <c r="B31845" t="s">
        <v>50</v>
      </c>
      <c r="C31845">
        <f>((Calculator!$E1001*0.02586)-1.3)/0.3</f>
      </c>
    </row>
    <row r="31846" spans="1:3" x14ac:dyDescent="0.25">
      <c r="A31846">
        <v>1001</v>
      </c>
      <c r="B31846" t="s">
        <v>51</v>
      </c>
      <c r="C31846">
        <f>(MIN(Calculator!$F1001,110)-110)/20</f>
      </c>
    </row>
    <row r="31847" spans="1:3" x14ac:dyDescent="0.25">
      <c r="A31847">
        <v>1001</v>
      </c>
      <c r="B31847" t="s">
        <v>52</v>
      </c>
      <c r="C31847">
        <f>(MAX(Calculator!$F1001,110)-130)/20</f>
      </c>
    </row>
    <row r="31848" spans="1:3" x14ac:dyDescent="0.25">
      <c r="A31848">
        <v>1001</v>
      </c>
      <c r="B31848" t="s">
        <v>17</v>
      </c>
      <c r="C31848">
        <f>IF(Calculator!$G1001="Yes",1,0)</f>
      </c>
    </row>
    <row r="31849" spans="1:3" x14ac:dyDescent="0.25">
      <c r="A31849">
        <v>1001</v>
      </c>
      <c r="B31849" t="s">
        <v>53</v>
      </c>
      <c r="C31849">
        <f>IF(Calculator!$H1001="Yes",1,0)</f>
      </c>
    </row>
    <row r="31850" spans="1:3" x14ac:dyDescent="0.25">
      <c r="A31850">
        <v>1001</v>
      </c>
      <c r="B31850" t="s">
        <v>54</v>
      </c>
      <c r="C31850">
        <f>(MIN(Calculator!$I1001,30)-25)/5</f>
      </c>
    </row>
    <row r="31851" spans="1:3" x14ac:dyDescent="0.25">
      <c r="A31851">
        <v>1001</v>
      </c>
      <c r="B31851" t="s">
        <v>55</v>
      </c>
      <c r="C31851">
        <f>(MAX(Calculator!$I1001,30)-30)/5</f>
      </c>
    </row>
    <row r="31852" spans="1:3" x14ac:dyDescent="0.25">
      <c r="A31852">
        <v>1001</v>
      </c>
      <c r="B31852" t="s">
        <v>56</v>
      </c>
      <c r="C31852">
        <f>(MIN(Calculator!$J1001,60)-60)/-15</f>
      </c>
    </row>
    <row r="31853" spans="1:3" x14ac:dyDescent="0.25">
      <c r="A31853">
        <v>1001</v>
      </c>
      <c r="B31853" t="s">
        <v>57</v>
      </c>
      <c r="C31853">
        <f>(MAX(Calculator!$J1001,60)-90)/-15</f>
      </c>
    </row>
    <row r="31854" spans="1:3" x14ac:dyDescent="0.25">
      <c r="A31854">
        <v>1001</v>
      </c>
      <c r="B31854" t="s">
        <v>58</v>
      </c>
      <c r="C31854">
        <f>IF(Calculator!$K1001="Yes",1,0)</f>
      </c>
    </row>
    <row r="31855" spans="1:3" x14ac:dyDescent="0.25">
      <c r="A31855">
        <v>1001</v>
      </c>
      <c r="B31855" t="s">
        <v>59</v>
      </c>
      <c r="C31855">
        <f>IF(Calculator!$L1001="Yes",1,0)</f>
      </c>
    </row>
    <row r="31856" spans="1:3" x14ac:dyDescent="0.25">
      <c r="A31856">
        <v>1001</v>
      </c>
      <c r="B31856" t="s">
        <v>60</v>
      </c>
      <c r="C31856">
        <f>((MAX(Calculator!$F1001,110)-130)/20)*IF(Calculator!$K1001="Yes",1,0)</f>
      </c>
    </row>
    <row r="31857" spans="1:3" x14ac:dyDescent="0.25">
      <c r="A31857">
        <v>1001</v>
      </c>
      <c r="B31857" t="s">
        <v>61</v>
      </c>
      <c r="C31857">
        <f>((((Calculator!$D1001-Calculator!$E1001)*0.02586)-3.5))*IF(Calculator!$L1001="Yes",1,0)</f>
      </c>
    </row>
    <row r="31858" spans="1:3" x14ac:dyDescent="0.25">
      <c r="A31858">
        <v>1001</v>
      </c>
      <c r="B31858" t="s">
        <v>62</v>
      </c>
      <c r="C31858">
        <f>(((Calculator!$C1001-55)/10)*(((((Calculator!$D1001-Calculator!$E1001)*0.02586)-3.5))))</f>
      </c>
    </row>
    <row r="31859" spans="1:3" x14ac:dyDescent="0.25">
      <c r="A31859">
        <v>1001</v>
      </c>
      <c r="B31859" t="s">
        <v>63</v>
      </c>
      <c r="C31859">
        <f>(((Calculator!$C1001-55)/10)*(((Calculator!$E1001*0.02586)-1.3)/0.3))</f>
      </c>
    </row>
    <row r="31860" spans="1:3" x14ac:dyDescent="0.25">
      <c r="A31860">
        <v>1001</v>
      </c>
      <c r="B31860" t="s">
        <v>64</v>
      </c>
      <c r="C31860">
        <f>(((Calculator!$C1001-55)/10)*((MAX(Calculator!$F1001,110)-130)/20))</f>
      </c>
    </row>
    <row r="31861" spans="1:3" x14ac:dyDescent="0.25">
      <c r="A31861">
        <v>1001</v>
      </c>
      <c r="B31861" t="s">
        <v>65</v>
      </c>
      <c r="C31861">
        <f>(((Calculator!$C1001-55)/10)*IF(Calculator!$G1001="Yes",1,0))</f>
      </c>
    </row>
    <row r="31862" spans="1:3" x14ac:dyDescent="0.25">
      <c r="A31862">
        <v>1001</v>
      </c>
      <c r="B31862" t="s">
        <v>66</v>
      </c>
      <c r="C31862">
        <f>(((Calculator!$C1001-55)/10)*IF(Calculator!$H1001="Yes",1,0))</f>
      </c>
    </row>
    <row r="31863" spans="1:3" x14ac:dyDescent="0.25">
      <c r="A31863">
        <v>1001</v>
      </c>
      <c r="B31863" t="s">
        <v>67</v>
      </c>
      <c r="C31863">
        <f>(((Calculator!$C1001-55)/10)*((MAX(Calculator!$I1001,30)-30)/5))</f>
      </c>
    </row>
    <row r="31864" spans="1:3" x14ac:dyDescent="0.25">
      <c r="A31864">
        <v>1001</v>
      </c>
      <c r="B31864" t="s">
        <v>68</v>
      </c>
      <c r="C31864">
        <f>(((Calculator!$C1001-55)/10)*((MIN(Calculator!$J1001,60)-60)/-15))</f>
      </c>
    </row>
    <row r="31865" spans="1:3" x14ac:dyDescent="0.25">
      <c r="A31865">
        <v>1001</v>
      </c>
      <c r="B31865" t="s">
        <v>69</v>
      </c>
      <c r="C31865">
        <f>IF(AND(Calculator!$O1001&lt;&gt;"",Calculator!$O1001&gt;=4,Calculator!$O1001&lt;=6),1,0)</f>
      </c>
    </row>
    <row r="31866" spans="1:3" x14ac:dyDescent="0.25">
      <c r="A31866">
        <v>1001</v>
      </c>
      <c r="B31866" t="s">
        <v>70</v>
      </c>
      <c r="C31866">
        <f>IF(AND(Calculator!$O1001&lt;&gt;"",Calculator!$O1001&gt;=7,Calculator!$O1001&lt;=10),1,0)</f>
      </c>
    </row>
    <row r="31867" spans="1:3" x14ac:dyDescent="0.25">
      <c r="A31867">
        <v>1001</v>
      </c>
      <c r="B31867" t="s">
        <v>71</v>
      </c>
      <c r="C31867">
        <f>IF(Calculator!$O1001="",1,0)</f>
      </c>
    </row>
    <row r="31868" spans="1:3" x14ac:dyDescent="0.25">
      <c r="A31868">
        <v>1001</v>
      </c>
      <c r="B31868" t="s">
        <v>72</v>
      </c>
      <c r="C31868">
        <f>IF(OR(Calculator!$M1001="",Calculator!$M1001=0),0,LN(Calculator!$M1001))</f>
      </c>
    </row>
    <row r="31869" spans="1:3" x14ac:dyDescent="0.25">
      <c r="A31869">
        <v>1001</v>
      </c>
      <c r="B31869" t="s">
        <v>73</v>
      </c>
      <c r="C31869">
        <f>IF(Calculator!$M1001="",1,0)</f>
      </c>
    </row>
    <row r="31870" spans="1:3" x14ac:dyDescent="0.25">
      <c r="A31870">
        <v>1001</v>
      </c>
      <c r="B31870" t="s">
        <v>74</v>
      </c>
      <c r="C31870">
        <f>IF(Calculator!$N1001="",0,(Calculator!$N1001-5.3)*IF(Calculator!$G1001="Yes",1,0))</f>
      </c>
    </row>
    <row r="31871" spans="1:3" x14ac:dyDescent="0.25">
      <c r="A31871">
        <v>1001</v>
      </c>
      <c r="B31871" t="s">
        <v>75</v>
      </c>
      <c r="C31871">
        <f>IF(Calculator!$N1001="",0,(Calculator!$N1001-5.3)*(1-IF(Calculator!$G1001="Yes",1,0)))</f>
      </c>
    </row>
    <row r="31872" spans="1:3" x14ac:dyDescent="0.25">
      <c r="A31872">
        <v>1001</v>
      </c>
      <c r="B31872" t="s">
        <v>76</v>
      </c>
      <c r="C31872">
        <f>IF(Calculator!$N1001="",1,0)</f>
      </c>
    </row>
    <row r="31873" spans="1:3" x14ac:dyDescent="0.25">
      <c r="A31873">
        <v>1001</v>
      </c>
      <c r="B31873" t="s">
        <v>77</v>
      </c>
      <c r="C31873">
        <f>1</f>
      </c>
    </row>
    <row r="31874" spans="1:3" x14ac:dyDescent="0.25">
      <c r="A31874">
        <v>1002</v>
      </c>
      <c r="B31874" t="s">
        <v>47</v>
      </c>
      <c r="C31874">
        <f>(Calculator!$C1002-55)/10</f>
      </c>
    </row>
    <row r="31875" spans="1:3" x14ac:dyDescent="0.25">
      <c r="A31875">
        <v>1002</v>
      </c>
      <c r="B31875" t="s">
        <v>48</v>
      </c>
      <c r="C31875">
        <f>((Calculator!$C1002-55)/10)^2</f>
      </c>
    </row>
    <row r="31876" spans="1:3" x14ac:dyDescent="0.25">
      <c r="A31876">
        <v>1002</v>
      </c>
      <c r="B31876" t="s">
        <v>49</v>
      </c>
      <c r="C31876">
        <f>((Calculator!$D1002-Calculator!$E1002)*0.02586)-3.5</f>
      </c>
    </row>
    <row r="31877" spans="1:3" x14ac:dyDescent="0.25">
      <c r="A31877">
        <v>1002</v>
      </c>
      <c r="B31877" t="s">
        <v>50</v>
      </c>
      <c r="C31877">
        <f>((Calculator!$E1002*0.02586)-1.3)/0.3</f>
      </c>
    </row>
    <row r="31878" spans="1:3" x14ac:dyDescent="0.25">
      <c r="A31878">
        <v>1002</v>
      </c>
      <c r="B31878" t="s">
        <v>51</v>
      </c>
      <c r="C31878">
        <f>(MIN(Calculator!$F1002,110)-110)/20</f>
      </c>
    </row>
    <row r="31879" spans="1:3" x14ac:dyDescent="0.25">
      <c r="A31879">
        <v>1002</v>
      </c>
      <c r="B31879" t="s">
        <v>52</v>
      </c>
      <c r="C31879">
        <f>(MAX(Calculator!$F1002,110)-130)/20</f>
      </c>
    </row>
    <row r="31880" spans="1:3" x14ac:dyDescent="0.25">
      <c r="A31880">
        <v>1002</v>
      </c>
      <c r="B31880" t="s">
        <v>17</v>
      </c>
      <c r="C31880">
        <f>IF(Calculator!$G1002="Yes",1,0)</f>
      </c>
    </row>
    <row r="31881" spans="1:3" x14ac:dyDescent="0.25">
      <c r="A31881">
        <v>1002</v>
      </c>
      <c r="B31881" t="s">
        <v>53</v>
      </c>
      <c r="C31881">
        <f>IF(Calculator!$H1002="Yes",1,0)</f>
      </c>
    </row>
    <row r="31882" spans="1:3" x14ac:dyDescent="0.25">
      <c r="A31882">
        <v>1002</v>
      </c>
      <c r="B31882" t="s">
        <v>54</v>
      </c>
      <c r="C31882">
        <f>(MIN(Calculator!$I1002,30)-25)/5</f>
      </c>
    </row>
    <row r="31883" spans="1:3" x14ac:dyDescent="0.25">
      <c r="A31883">
        <v>1002</v>
      </c>
      <c r="B31883" t="s">
        <v>55</v>
      </c>
      <c r="C31883">
        <f>(MAX(Calculator!$I1002,30)-30)/5</f>
      </c>
    </row>
    <row r="31884" spans="1:3" x14ac:dyDescent="0.25">
      <c r="A31884">
        <v>1002</v>
      </c>
      <c r="B31884" t="s">
        <v>56</v>
      </c>
      <c r="C31884">
        <f>(MIN(Calculator!$J1002,60)-60)/-15</f>
      </c>
    </row>
    <row r="31885" spans="1:3" x14ac:dyDescent="0.25">
      <c r="A31885">
        <v>1002</v>
      </c>
      <c r="B31885" t="s">
        <v>57</v>
      </c>
      <c r="C31885">
        <f>(MAX(Calculator!$J1002,60)-90)/-15</f>
      </c>
    </row>
    <row r="31886" spans="1:3" x14ac:dyDescent="0.25">
      <c r="A31886">
        <v>1002</v>
      </c>
      <c r="B31886" t="s">
        <v>58</v>
      </c>
      <c r="C31886">
        <f>IF(Calculator!$K1002="Yes",1,0)</f>
      </c>
    </row>
    <row r="31887" spans="1:3" x14ac:dyDescent="0.25">
      <c r="A31887">
        <v>1002</v>
      </c>
      <c r="B31887" t="s">
        <v>59</v>
      </c>
      <c r="C31887">
        <f>IF(Calculator!$L1002="Yes",1,0)</f>
      </c>
    </row>
    <row r="31888" spans="1:3" x14ac:dyDescent="0.25">
      <c r="A31888">
        <v>1002</v>
      </c>
      <c r="B31888" t="s">
        <v>60</v>
      </c>
      <c r="C31888">
        <f>((MAX(Calculator!$F1002,110)-130)/20)*IF(Calculator!$K1002="Yes",1,0)</f>
      </c>
    </row>
    <row r="31889" spans="1:3" x14ac:dyDescent="0.25">
      <c r="A31889">
        <v>1002</v>
      </c>
      <c r="B31889" t="s">
        <v>61</v>
      </c>
      <c r="C31889">
        <f>((((Calculator!$D1002-Calculator!$E1002)*0.02586)-3.5))*IF(Calculator!$L1002="Yes",1,0)</f>
      </c>
    </row>
    <row r="31890" spans="1:3" x14ac:dyDescent="0.25">
      <c r="A31890">
        <v>1002</v>
      </c>
      <c r="B31890" t="s">
        <v>62</v>
      </c>
      <c r="C31890">
        <f>(((Calculator!$C1002-55)/10)*(((((Calculator!$D1002-Calculator!$E1002)*0.02586)-3.5))))</f>
      </c>
    </row>
    <row r="31891" spans="1:3" x14ac:dyDescent="0.25">
      <c r="A31891">
        <v>1002</v>
      </c>
      <c r="B31891" t="s">
        <v>63</v>
      </c>
      <c r="C31891">
        <f>(((Calculator!$C1002-55)/10)*(((Calculator!$E1002*0.02586)-1.3)/0.3))</f>
      </c>
    </row>
    <row r="31892" spans="1:3" x14ac:dyDescent="0.25">
      <c r="A31892">
        <v>1002</v>
      </c>
      <c r="B31892" t="s">
        <v>64</v>
      </c>
      <c r="C31892">
        <f>(((Calculator!$C1002-55)/10)*((MAX(Calculator!$F1002,110)-130)/20))</f>
      </c>
    </row>
    <row r="31893" spans="1:3" x14ac:dyDescent="0.25">
      <c r="A31893">
        <v>1002</v>
      </c>
      <c r="B31893" t="s">
        <v>65</v>
      </c>
      <c r="C31893">
        <f>(((Calculator!$C1002-55)/10)*IF(Calculator!$G1002="Yes",1,0))</f>
      </c>
    </row>
    <row r="31894" spans="1:3" x14ac:dyDescent="0.25">
      <c r="A31894">
        <v>1002</v>
      </c>
      <c r="B31894" t="s">
        <v>66</v>
      </c>
      <c r="C31894">
        <f>(((Calculator!$C1002-55)/10)*IF(Calculator!$H1002="Yes",1,0))</f>
      </c>
    </row>
    <row r="31895" spans="1:3" x14ac:dyDescent="0.25">
      <c r="A31895">
        <v>1002</v>
      </c>
      <c r="B31895" t="s">
        <v>67</v>
      </c>
      <c r="C31895">
        <f>(((Calculator!$C1002-55)/10)*((MAX(Calculator!$I1002,30)-30)/5))</f>
      </c>
    </row>
    <row r="31896" spans="1:3" x14ac:dyDescent="0.25">
      <c r="A31896">
        <v>1002</v>
      </c>
      <c r="B31896" t="s">
        <v>68</v>
      </c>
      <c r="C31896">
        <f>(((Calculator!$C1002-55)/10)*((MIN(Calculator!$J1002,60)-60)/-15))</f>
      </c>
    </row>
    <row r="31897" spans="1:3" x14ac:dyDescent="0.25">
      <c r="A31897">
        <v>1002</v>
      </c>
      <c r="B31897" t="s">
        <v>69</v>
      </c>
      <c r="C31897">
        <f>IF(AND(Calculator!$O1002&lt;&gt;"",Calculator!$O1002&gt;=4,Calculator!$O1002&lt;=6),1,0)</f>
      </c>
    </row>
    <row r="31898" spans="1:3" x14ac:dyDescent="0.25">
      <c r="A31898">
        <v>1002</v>
      </c>
      <c r="B31898" t="s">
        <v>70</v>
      </c>
      <c r="C31898">
        <f>IF(AND(Calculator!$O1002&lt;&gt;"",Calculator!$O1002&gt;=7,Calculator!$O1002&lt;=10),1,0)</f>
      </c>
    </row>
    <row r="31899" spans="1:3" x14ac:dyDescent="0.25">
      <c r="A31899">
        <v>1002</v>
      </c>
      <c r="B31899" t="s">
        <v>71</v>
      </c>
      <c r="C31899">
        <f>IF(Calculator!$O1002="",1,0)</f>
      </c>
    </row>
    <row r="31900" spans="1:3" x14ac:dyDescent="0.25">
      <c r="A31900">
        <v>1002</v>
      </c>
      <c r="B31900" t="s">
        <v>72</v>
      </c>
      <c r="C31900">
        <f>IF(OR(Calculator!$M1002="",Calculator!$M1002=0),0,LN(Calculator!$M1002))</f>
      </c>
    </row>
    <row r="31901" spans="1:3" x14ac:dyDescent="0.25">
      <c r="A31901">
        <v>1002</v>
      </c>
      <c r="B31901" t="s">
        <v>73</v>
      </c>
      <c r="C31901">
        <f>IF(Calculator!$M1002="",1,0)</f>
      </c>
    </row>
    <row r="31902" spans="1:3" x14ac:dyDescent="0.25">
      <c r="A31902">
        <v>1002</v>
      </c>
      <c r="B31902" t="s">
        <v>74</v>
      </c>
      <c r="C31902">
        <f>IF(Calculator!$N1002="",0,(Calculator!$N1002-5.3)*IF(Calculator!$G1002="Yes",1,0))</f>
      </c>
    </row>
    <row r="31903" spans="1:3" x14ac:dyDescent="0.25">
      <c r="A31903">
        <v>1002</v>
      </c>
      <c r="B31903" t="s">
        <v>75</v>
      </c>
      <c r="C31903">
        <f>IF(Calculator!$N1002="",0,(Calculator!$N1002-5.3)*(1-IF(Calculator!$G1002="Yes",1,0)))</f>
      </c>
    </row>
    <row r="31904" spans="1:3" x14ac:dyDescent="0.25">
      <c r="A31904">
        <v>1002</v>
      </c>
      <c r="B31904" t="s">
        <v>76</v>
      </c>
      <c r="C31904">
        <f>IF(Calculator!$N1002="",1,0)</f>
      </c>
    </row>
    <row r="31905" spans="1:3" x14ac:dyDescent="0.25">
      <c r="A31905">
        <v>1002</v>
      </c>
      <c r="B31905" t="s">
        <v>77</v>
      </c>
      <c r="C31905">
        <f>1</f>
      </c>
    </row>
    <row r="31906" spans="1:3" x14ac:dyDescent="0.25">
      <c r="A31906">
        <v>1003</v>
      </c>
      <c r="B31906" t="s">
        <v>47</v>
      </c>
      <c r="C31906">
        <f>(Calculator!$C1003-55)/10</f>
      </c>
    </row>
    <row r="31907" spans="1:3" x14ac:dyDescent="0.25">
      <c r="A31907">
        <v>1003</v>
      </c>
      <c r="B31907" t="s">
        <v>48</v>
      </c>
      <c r="C31907">
        <f>((Calculator!$C1003-55)/10)^2</f>
      </c>
    </row>
    <row r="31908" spans="1:3" x14ac:dyDescent="0.25">
      <c r="A31908">
        <v>1003</v>
      </c>
      <c r="B31908" t="s">
        <v>49</v>
      </c>
      <c r="C31908">
        <f>((Calculator!$D1003-Calculator!$E1003)*0.02586)-3.5</f>
      </c>
    </row>
    <row r="31909" spans="1:3" x14ac:dyDescent="0.25">
      <c r="A31909">
        <v>1003</v>
      </c>
      <c r="B31909" t="s">
        <v>50</v>
      </c>
      <c r="C31909">
        <f>((Calculator!$E1003*0.02586)-1.3)/0.3</f>
      </c>
    </row>
    <row r="31910" spans="1:3" x14ac:dyDescent="0.25">
      <c r="A31910">
        <v>1003</v>
      </c>
      <c r="B31910" t="s">
        <v>51</v>
      </c>
      <c r="C31910">
        <f>(MIN(Calculator!$F1003,110)-110)/20</f>
      </c>
    </row>
    <row r="31911" spans="1:3" x14ac:dyDescent="0.25">
      <c r="A31911">
        <v>1003</v>
      </c>
      <c r="B31911" t="s">
        <v>52</v>
      </c>
      <c r="C31911">
        <f>(MAX(Calculator!$F1003,110)-130)/20</f>
      </c>
    </row>
    <row r="31912" spans="1:3" x14ac:dyDescent="0.25">
      <c r="A31912">
        <v>1003</v>
      </c>
      <c r="B31912" t="s">
        <v>17</v>
      </c>
      <c r="C31912">
        <f>IF(Calculator!$G1003="Yes",1,0)</f>
      </c>
    </row>
    <row r="31913" spans="1:3" x14ac:dyDescent="0.25">
      <c r="A31913">
        <v>1003</v>
      </c>
      <c r="B31913" t="s">
        <v>53</v>
      </c>
      <c r="C31913">
        <f>IF(Calculator!$H1003="Yes",1,0)</f>
      </c>
    </row>
    <row r="31914" spans="1:3" x14ac:dyDescent="0.25">
      <c r="A31914">
        <v>1003</v>
      </c>
      <c r="B31914" t="s">
        <v>54</v>
      </c>
      <c r="C31914">
        <f>(MIN(Calculator!$I1003,30)-25)/5</f>
      </c>
    </row>
    <row r="31915" spans="1:3" x14ac:dyDescent="0.25">
      <c r="A31915">
        <v>1003</v>
      </c>
      <c r="B31915" t="s">
        <v>55</v>
      </c>
      <c r="C31915">
        <f>(MAX(Calculator!$I1003,30)-30)/5</f>
      </c>
    </row>
    <row r="31916" spans="1:3" x14ac:dyDescent="0.25">
      <c r="A31916">
        <v>1003</v>
      </c>
      <c r="B31916" t="s">
        <v>56</v>
      </c>
      <c r="C31916">
        <f>(MIN(Calculator!$J1003,60)-60)/-15</f>
      </c>
    </row>
    <row r="31917" spans="1:3" x14ac:dyDescent="0.25">
      <c r="A31917">
        <v>1003</v>
      </c>
      <c r="B31917" t="s">
        <v>57</v>
      </c>
      <c r="C31917">
        <f>(MAX(Calculator!$J1003,60)-90)/-15</f>
      </c>
    </row>
    <row r="31918" spans="1:3" x14ac:dyDescent="0.25">
      <c r="A31918">
        <v>1003</v>
      </c>
      <c r="B31918" t="s">
        <v>58</v>
      </c>
      <c r="C31918">
        <f>IF(Calculator!$K1003="Yes",1,0)</f>
      </c>
    </row>
    <row r="31919" spans="1:3" x14ac:dyDescent="0.25">
      <c r="A31919">
        <v>1003</v>
      </c>
      <c r="B31919" t="s">
        <v>59</v>
      </c>
      <c r="C31919">
        <f>IF(Calculator!$L1003="Yes",1,0)</f>
      </c>
    </row>
    <row r="31920" spans="1:3" x14ac:dyDescent="0.25">
      <c r="A31920">
        <v>1003</v>
      </c>
      <c r="B31920" t="s">
        <v>60</v>
      </c>
      <c r="C31920">
        <f>((MAX(Calculator!$F1003,110)-130)/20)*IF(Calculator!$K1003="Yes",1,0)</f>
      </c>
    </row>
    <row r="31921" spans="1:3" x14ac:dyDescent="0.25">
      <c r="A31921">
        <v>1003</v>
      </c>
      <c r="B31921" t="s">
        <v>61</v>
      </c>
      <c r="C31921">
        <f>((((Calculator!$D1003-Calculator!$E1003)*0.02586)-3.5))*IF(Calculator!$L1003="Yes",1,0)</f>
      </c>
    </row>
    <row r="31922" spans="1:3" x14ac:dyDescent="0.25">
      <c r="A31922">
        <v>1003</v>
      </c>
      <c r="B31922" t="s">
        <v>62</v>
      </c>
      <c r="C31922">
        <f>(((Calculator!$C1003-55)/10)*(((((Calculator!$D1003-Calculator!$E1003)*0.02586)-3.5))))</f>
      </c>
    </row>
    <row r="31923" spans="1:3" x14ac:dyDescent="0.25">
      <c r="A31923">
        <v>1003</v>
      </c>
      <c r="B31923" t="s">
        <v>63</v>
      </c>
      <c r="C31923">
        <f>(((Calculator!$C1003-55)/10)*(((Calculator!$E1003*0.02586)-1.3)/0.3))</f>
      </c>
    </row>
    <row r="31924" spans="1:3" x14ac:dyDescent="0.25">
      <c r="A31924">
        <v>1003</v>
      </c>
      <c r="B31924" t="s">
        <v>64</v>
      </c>
      <c r="C31924">
        <f>(((Calculator!$C1003-55)/10)*((MAX(Calculator!$F1003,110)-130)/20))</f>
      </c>
    </row>
    <row r="31925" spans="1:3" x14ac:dyDescent="0.25">
      <c r="A31925">
        <v>1003</v>
      </c>
      <c r="B31925" t="s">
        <v>65</v>
      </c>
      <c r="C31925">
        <f>(((Calculator!$C1003-55)/10)*IF(Calculator!$G1003="Yes",1,0))</f>
      </c>
    </row>
    <row r="31926" spans="1:3" x14ac:dyDescent="0.25">
      <c r="A31926">
        <v>1003</v>
      </c>
      <c r="B31926" t="s">
        <v>66</v>
      </c>
      <c r="C31926">
        <f>(((Calculator!$C1003-55)/10)*IF(Calculator!$H1003="Yes",1,0))</f>
      </c>
    </row>
    <row r="31927" spans="1:3" x14ac:dyDescent="0.25">
      <c r="A31927">
        <v>1003</v>
      </c>
      <c r="B31927" t="s">
        <v>67</v>
      </c>
      <c r="C31927">
        <f>(((Calculator!$C1003-55)/10)*((MAX(Calculator!$I1003,30)-30)/5))</f>
      </c>
    </row>
    <row r="31928" spans="1:3" x14ac:dyDescent="0.25">
      <c r="A31928">
        <v>1003</v>
      </c>
      <c r="B31928" t="s">
        <v>68</v>
      </c>
      <c r="C31928">
        <f>(((Calculator!$C1003-55)/10)*((MIN(Calculator!$J1003,60)-60)/-15))</f>
      </c>
    </row>
    <row r="31929" spans="1:3" x14ac:dyDescent="0.25">
      <c r="A31929">
        <v>1003</v>
      </c>
      <c r="B31929" t="s">
        <v>69</v>
      </c>
      <c r="C31929">
        <f>IF(AND(Calculator!$O1003&lt;&gt;"",Calculator!$O1003&gt;=4,Calculator!$O1003&lt;=6),1,0)</f>
      </c>
    </row>
    <row r="31930" spans="1:3" x14ac:dyDescent="0.25">
      <c r="A31930">
        <v>1003</v>
      </c>
      <c r="B31930" t="s">
        <v>70</v>
      </c>
      <c r="C31930">
        <f>IF(AND(Calculator!$O1003&lt;&gt;"",Calculator!$O1003&gt;=7,Calculator!$O1003&lt;=10),1,0)</f>
      </c>
    </row>
    <row r="31931" spans="1:3" x14ac:dyDescent="0.25">
      <c r="A31931">
        <v>1003</v>
      </c>
      <c r="B31931" t="s">
        <v>71</v>
      </c>
      <c r="C31931">
        <f>IF(Calculator!$O1003="",1,0)</f>
      </c>
    </row>
    <row r="31932" spans="1:3" x14ac:dyDescent="0.25">
      <c r="A31932">
        <v>1003</v>
      </c>
      <c r="B31932" t="s">
        <v>72</v>
      </c>
      <c r="C31932">
        <f>IF(OR(Calculator!$M1003="",Calculator!$M1003=0),0,LN(Calculator!$M1003))</f>
      </c>
    </row>
    <row r="31933" spans="1:3" x14ac:dyDescent="0.25">
      <c r="A31933">
        <v>1003</v>
      </c>
      <c r="B31933" t="s">
        <v>73</v>
      </c>
      <c r="C31933">
        <f>IF(Calculator!$M1003="",1,0)</f>
      </c>
    </row>
    <row r="31934" spans="1:3" x14ac:dyDescent="0.25">
      <c r="A31934">
        <v>1003</v>
      </c>
      <c r="B31934" t="s">
        <v>74</v>
      </c>
      <c r="C31934">
        <f>IF(Calculator!$N1003="",0,(Calculator!$N1003-5.3)*IF(Calculator!$G1003="Yes",1,0))</f>
      </c>
    </row>
    <row r="31935" spans="1:3" x14ac:dyDescent="0.25">
      <c r="A31935">
        <v>1003</v>
      </c>
      <c r="B31935" t="s">
        <v>75</v>
      </c>
      <c r="C31935">
        <f>IF(Calculator!$N1003="",0,(Calculator!$N1003-5.3)*(1-IF(Calculator!$G1003="Yes",1,0)))</f>
      </c>
    </row>
    <row r="31936" spans="1:3" x14ac:dyDescent="0.25">
      <c r="A31936">
        <v>1003</v>
      </c>
      <c r="B31936" t="s">
        <v>76</v>
      </c>
      <c r="C31936">
        <f>IF(Calculator!$N1003="",1,0)</f>
      </c>
    </row>
    <row r="31937" spans="1:3" x14ac:dyDescent="0.25">
      <c r="A31937">
        <v>1003</v>
      </c>
      <c r="B31937" t="s">
        <v>77</v>
      </c>
      <c r="C31937">
        <f>1</f>
      </c>
    </row>
    <row r="31938" spans="1:3" x14ac:dyDescent="0.25">
      <c r="A31938">
        <v>1004</v>
      </c>
      <c r="B31938" t="s">
        <v>47</v>
      </c>
      <c r="C31938">
        <f>(Calculator!$C1004-55)/10</f>
      </c>
    </row>
    <row r="31939" spans="1:3" x14ac:dyDescent="0.25">
      <c r="A31939">
        <v>1004</v>
      </c>
      <c r="B31939" t="s">
        <v>48</v>
      </c>
      <c r="C31939">
        <f>((Calculator!$C1004-55)/10)^2</f>
      </c>
    </row>
    <row r="31940" spans="1:3" x14ac:dyDescent="0.25">
      <c r="A31940">
        <v>1004</v>
      </c>
      <c r="B31940" t="s">
        <v>49</v>
      </c>
      <c r="C31940">
        <f>((Calculator!$D1004-Calculator!$E1004)*0.02586)-3.5</f>
      </c>
    </row>
    <row r="31941" spans="1:3" x14ac:dyDescent="0.25">
      <c r="A31941">
        <v>1004</v>
      </c>
      <c r="B31941" t="s">
        <v>50</v>
      </c>
      <c r="C31941">
        <f>((Calculator!$E1004*0.02586)-1.3)/0.3</f>
      </c>
    </row>
    <row r="31942" spans="1:3" x14ac:dyDescent="0.25">
      <c r="A31942">
        <v>1004</v>
      </c>
      <c r="B31942" t="s">
        <v>51</v>
      </c>
      <c r="C31942">
        <f>(MIN(Calculator!$F1004,110)-110)/20</f>
      </c>
    </row>
    <row r="31943" spans="1:3" x14ac:dyDescent="0.25">
      <c r="A31943">
        <v>1004</v>
      </c>
      <c r="B31943" t="s">
        <v>52</v>
      </c>
      <c r="C31943">
        <f>(MAX(Calculator!$F1004,110)-130)/20</f>
      </c>
    </row>
    <row r="31944" spans="1:3" x14ac:dyDescent="0.25">
      <c r="A31944">
        <v>1004</v>
      </c>
      <c r="B31944" t="s">
        <v>17</v>
      </c>
      <c r="C31944">
        <f>IF(Calculator!$G1004="Yes",1,0)</f>
      </c>
    </row>
    <row r="31945" spans="1:3" x14ac:dyDescent="0.25">
      <c r="A31945">
        <v>1004</v>
      </c>
      <c r="B31945" t="s">
        <v>53</v>
      </c>
      <c r="C31945">
        <f>IF(Calculator!$H1004="Yes",1,0)</f>
      </c>
    </row>
    <row r="31946" spans="1:3" x14ac:dyDescent="0.25">
      <c r="A31946">
        <v>1004</v>
      </c>
      <c r="B31946" t="s">
        <v>54</v>
      </c>
      <c r="C31946">
        <f>(MIN(Calculator!$I1004,30)-25)/5</f>
      </c>
    </row>
    <row r="31947" spans="1:3" x14ac:dyDescent="0.25">
      <c r="A31947">
        <v>1004</v>
      </c>
      <c r="B31947" t="s">
        <v>55</v>
      </c>
      <c r="C31947">
        <f>(MAX(Calculator!$I1004,30)-30)/5</f>
      </c>
    </row>
    <row r="31948" spans="1:3" x14ac:dyDescent="0.25">
      <c r="A31948">
        <v>1004</v>
      </c>
      <c r="B31948" t="s">
        <v>56</v>
      </c>
      <c r="C31948">
        <f>(MIN(Calculator!$J1004,60)-60)/-15</f>
      </c>
    </row>
    <row r="31949" spans="1:3" x14ac:dyDescent="0.25">
      <c r="A31949">
        <v>1004</v>
      </c>
      <c r="B31949" t="s">
        <v>57</v>
      </c>
      <c r="C31949">
        <f>(MAX(Calculator!$J1004,60)-90)/-15</f>
      </c>
    </row>
    <row r="31950" spans="1:3" x14ac:dyDescent="0.25">
      <c r="A31950">
        <v>1004</v>
      </c>
      <c r="B31950" t="s">
        <v>58</v>
      </c>
      <c r="C31950">
        <f>IF(Calculator!$K1004="Yes",1,0)</f>
      </c>
    </row>
    <row r="31951" spans="1:3" x14ac:dyDescent="0.25">
      <c r="A31951">
        <v>1004</v>
      </c>
      <c r="B31951" t="s">
        <v>59</v>
      </c>
      <c r="C31951">
        <f>IF(Calculator!$L1004="Yes",1,0)</f>
      </c>
    </row>
    <row r="31952" spans="1:3" x14ac:dyDescent="0.25">
      <c r="A31952">
        <v>1004</v>
      </c>
      <c r="B31952" t="s">
        <v>60</v>
      </c>
      <c r="C31952">
        <f>((MAX(Calculator!$F1004,110)-130)/20)*IF(Calculator!$K1004="Yes",1,0)</f>
      </c>
    </row>
    <row r="31953" spans="1:3" x14ac:dyDescent="0.25">
      <c r="A31953">
        <v>1004</v>
      </c>
      <c r="B31953" t="s">
        <v>61</v>
      </c>
      <c r="C31953">
        <f>((((Calculator!$D1004-Calculator!$E1004)*0.02586)-3.5))*IF(Calculator!$L1004="Yes",1,0)</f>
      </c>
    </row>
    <row r="31954" spans="1:3" x14ac:dyDescent="0.25">
      <c r="A31954">
        <v>1004</v>
      </c>
      <c r="B31954" t="s">
        <v>62</v>
      </c>
      <c r="C31954">
        <f>(((Calculator!$C1004-55)/10)*(((((Calculator!$D1004-Calculator!$E1004)*0.02586)-3.5))))</f>
      </c>
    </row>
    <row r="31955" spans="1:3" x14ac:dyDescent="0.25">
      <c r="A31955">
        <v>1004</v>
      </c>
      <c r="B31955" t="s">
        <v>63</v>
      </c>
      <c r="C31955">
        <f>(((Calculator!$C1004-55)/10)*(((Calculator!$E1004*0.02586)-1.3)/0.3))</f>
      </c>
    </row>
    <row r="31956" spans="1:3" x14ac:dyDescent="0.25">
      <c r="A31956">
        <v>1004</v>
      </c>
      <c r="B31956" t="s">
        <v>64</v>
      </c>
      <c r="C31956">
        <f>(((Calculator!$C1004-55)/10)*((MAX(Calculator!$F1004,110)-130)/20))</f>
      </c>
    </row>
    <row r="31957" spans="1:3" x14ac:dyDescent="0.25">
      <c r="A31957">
        <v>1004</v>
      </c>
      <c r="B31957" t="s">
        <v>65</v>
      </c>
      <c r="C31957">
        <f>(((Calculator!$C1004-55)/10)*IF(Calculator!$G1004="Yes",1,0))</f>
      </c>
    </row>
    <row r="31958" spans="1:3" x14ac:dyDescent="0.25">
      <c r="A31958">
        <v>1004</v>
      </c>
      <c r="B31958" t="s">
        <v>66</v>
      </c>
      <c r="C31958">
        <f>(((Calculator!$C1004-55)/10)*IF(Calculator!$H1004="Yes",1,0))</f>
      </c>
    </row>
    <row r="31959" spans="1:3" x14ac:dyDescent="0.25">
      <c r="A31959">
        <v>1004</v>
      </c>
      <c r="B31959" t="s">
        <v>67</v>
      </c>
      <c r="C31959">
        <f>(((Calculator!$C1004-55)/10)*((MAX(Calculator!$I1004,30)-30)/5))</f>
      </c>
    </row>
    <row r="31960" spans="1:3" x14ac:dyDescent="0.25">
      <c r="A31960">
        <v>1004</v>
      </c>
      <c r="B31960" t="s">
        <v>68</v>
      </c>
      <c r="C31960">
        <f>(((Calculator!$C1004-55)/10)*((MIN(Calculator!$J1004,60)-60)/-15))</f>
      </c>
    </row>
    <row r="31961" spans="1:3" x14ac:dyDescent="0.25">
      <c r="A31961">
        <v>1004</v>
      </c>
      <c r="B31961" t="s">
        <v>69</v>
      </c>
      <c r="C31961">
        <f>IF(AND(Calculator!$O1004&lt;&gt;"",Calculator!$O1004&gt;=4,Calculator!$O1004&lt;=6),1,0)</f>
      </c>
    </row>
    <row r="31962" spans="1:3" x14ac:dyDescent="0.25">
      <c r="A31962">
        <v>1004</v>
      </c>
      <c r="B31962" t="s">
        <v>70</v>
      </c>
      <c r="C31962">
        <f>IF(AND(Calculator!$O1004&lt;&gt;"",Calculator!$O1004&gt;=7,Calculator!$O1004&lt;=10),1,0)</f>
      </c>
    </row>
    <row r="31963" spans="1:3" x14ac:dyDescent="0.25">
      <c r="A31963">
        <v>1004</v>
      </c>
      <c r="B31963" t="s">
        <v>71</v>
      </c>
      <c r="C31963">
        <f>IF(Calculator!$O1004="",1,0)</f>
      </c>
    </row>
    <row r="31964" spans="1:3" x14ac:dyDescent="0.25">
      <c r="A31964">
        <v>1004</v>
      </c>
      <c r="B31964" t="s">
        <v>72</v>
      </c>
      <c r="C31964">
        <f>IF(OR(Calculator!$M1004="",Calculator!$M1004=0),0,LN(Calculator!$M1004))</f>
      </c>
    </row>
    <row r="31965" spans="1:3" x14ac:dyDescent="0.25">
      <c r="A31965">
        <v>1004</v>
      </c>
      <c r="B31965" t="s">
        <v>73</v>
      </c>
      <c r="C31965">
        <f>IF(Calculator!$M1004="",1,0)</f>
      </c>
    </row>
    <row r="31966" spans="1:3" x14ac:dyDescent="0.25">
      <c r="A31966">
        <v>1004</v>
      </c>
      <c r="B31966" t="s">
        <v>74</v>
      </c>
      <c r="C31966">
        <f>IF(Calculator!$N1004="",0,(Calculator!$N1004-5.3)*IF(Calculator!$G1004="Yes",1,0))</f>
      </c>
    </row>
    <row r="31967" spans="1:3" x14ac:dyDescent="0.25">
      <c r="A31967">
        <v>1004</v>
      </c>
      <c r="B31967" t="s">
        <v>75</v>
      </c>
      <c r="C31967">
        <f>IF(Calculator!$N1004="",0,(Calculator!$N1004-5.3)*(1-IF(Calculator!$G1004="Yes",1,0)))</f>
      </c>
    </row>
    <row r="31968" spans="1:3" x14ac:dyDescent="0.25">
      <c r="A31968">
        <v>1004</v>
      </c>
      <c r="B31968" t="s">
        <v>76</v>
      </c>
      <c r="C31968">
        <f>IF(Calculator!$N1004="",1,0)</f>
      </c>
    </row>
    <row r="31969" spans="1:3" x14ac:dyDescent="0.25">
      <c r="A31969">
        <v>1004</v>
      </c>
      <c r="B31969" t="s">
        <v>77</v>
      </c>
      <c r="C31969">
        <f>1</f>
      </c>
    </row>
    <row r="31970" spans="1:3" x14ac:dyDescent="0.25">
      <c r="A31970">
        <v>1005</v>
      </c>
      <c r="B31970" t="s">
        <v>47</v>
      </c>
      <c r="C31970">
        <f>(Calculator!$C1005-55)/10</f>
      </c>
    </row>
    <row r="31971" spans="1:3" x14ac:dyDescent="0.25">
      <c r="A31971">
        <v>1005</v>
      </c>
      <c r="B31971" t="s">
        <v>48</v>
      </c>
      <c r="C31971">
        <f>((Calculator!$C1005-55)/10)^2</f>
      </c>
    </row>
    <row r="31972" spans="1:3" x14ac:dyDescent="0.25">
      <c r="A31972">
        <v>1005</v>
      </c>
      <c r="B31972" t="s">
        <v>49</v>
      </c>
      <c r="C31972">
        <f>((Calculator!$D1005-Calculator!$E1005)*0.02586)-3.5</f>
      </c>
    </row>
    <row r="31973" spans="1:3" x14ac:dyDescent="0.25">
      <c r="A31973">
        <v>1005</v>
      </c>
      <c r="B31973" t="s">
        <v>50</v>
      </c>
      <c r="C31973">
        <f>((Calculator!$E1005*0.02586)-1.3)/0.3</f>
      </c>
    </row>
    <row r="31974" spans="1:3" x14ac:dyDescent="0.25">
      <c r="A31974">
        <v>1005</v>
      </c>
      <c r="B31974" t="s">
        <v>51</v>
      </c>
      <c r="C31974">
        <f>(MIN(Calculator!$F1005,110)-110)/20</f>
      </c>
    </row>
    <row r="31975" spans="1:3" x14ac:dyDescent="0.25">
      <c r="A31975">
        <v>1005</v>
      </c>
      <c r="B31975" t="s">
        <v>52</v>
      </c>
      <c r="C31975">
        <f>(MAX(Calculator!$F1005,110)-130)/20</f>
      </c>
    </row>
    <row r="31976" spans="1:3" x14ac:dyDescent="0.25">
      <c r="A31976">
        <v>1005</v>
      </c>
      <c r="B31976" t="s">
        <v>17</v>
      </c>
      <c r="C31976">
        <f>IF(Calculator!$G1005="Yes",1,0)</f>
      </c>
    </row>
    <row r="31977" spans="1:3" x14ac:dyDescent="0.25">
      <c r="A31977">
        <v>1005</v>
      </c>
      <c r="B31977" t="s">
        <v>53</v>
      </c>
      <c r="C31977">
        <f>IF(Calculator!$H1005="Yes",1,0)</f>
      </c>
    </row>
    <row r="31978" spans="1:3" x14ac:dyDescent="0.25">
      <c r="A31978">
        <v>1005</v>
      </c>
      <c r="B31978" t="s">
        <v>54</v>
      </c>
      <c r="C31978">
        <f>(MIN(Calculator!$I1005,30)-25)/5</f>
      </c>
    </row>
    <row r="31979" spans="1:3" x14ac:dyDescent="0.25">
      <c r="A31979">
        <v>1005</v>
      </c>
      <c r="B31979" t="s">
        <v>55</v>
      </c>
      <c r="C31979">
        <f>(MAX(Calculator!$I1005,30)-30)/5</f>
      </c>
    </row>
    <row r="31980" spans="1:3" x14ac:dyDescent="0.25">
      <c r="A31980">
        <v>1005</v>
      </c>
      <c r="B31980" t="s">
        <v>56</v>
      </c>
      <c r="C31980">
        <f>(MIN(Calculator!$J1005,60)-60)/-15</f>
      </c>
    </row>
    <row r="31981" spans="1:3" x14ac:dyDescent="0.25">
      <c r="A31981">
        <v>1005</v>
      </c>
      <c r="B31981" t="s">
        <v>57</v>
      </c>
      <c r="C31981">
        <f>(MAX(Calculator!$J1005,60)-90)/-15</f>
      </c>
    </row>
    <row r="31982" spans="1:3" x14ac:dyDescent="0.25">
      <c r="A31982">
        <v>1005</v>
      </c>
      <c r="B31982" t="s">
        <v>58</v>
      </c>
      <c r="C31982">
        <f>IF(Calculator!$K1005="Yes",1,0)</f>
      </c>
    </row>
    <row r="31983" spans="1:3" x14ac:dyDescent="0.25">
      <c r="A31983">
        <v>1005</v>
      </c>
      <c r="B31983" t="s">
        <v>59</v>
      </c>
      <c r="C31983">
        <f>IF(Calculator!$L1005="Yes",1,0)</f>
      </c>
    </row>
    <row r="31984" spans="1:3" x14ac:dyDescent="0.25">
      <c r="A31984">
        <v>1005</v>
      </c>
      <c r="B31984" t="s">
        <v>60</v>
      </c>
      <c r="C31984">
        <f>((MAX(Calculator!$F1005,110)-130)/20)*IF(Calculator!$K1005="Yes",1,0)</f>
      </c>
    </row>
    <row r="31985" spans="1:3" x14ac:dyDescent="0.25">
      <c r="A31985">
        <v>1005</v>
      </c>
      <c r="B31985" t="s">
        <v>61</v>
      </c>
      <c r="C31985">
        <f>((((Calculator!$D1005-Calculator!$E1005)*0.02586)-3.5))*IF(Calculator!$L1005="Yes",1,0)</f>
      </c>
    </row>
    <row r="31986" spans="1:3" x14ac:dyDescent="0.25">
      <c r="A31986">
        <v>1005</v>
      </c>
      <c r="B31986" t="s">
        <v>62</v>
      </c>
      <c r="C31986">
        <f>(((Calculator!$C1005-55)/10)*(((((Calculator!$D1005-Calculator!$E1005)*0.02586)-3.5))))</f>
      </c>
    </row>
    <row r="31987" spans="1:3" x14ac:dyDescent="0.25">
      <c r="A31987">
        <v>1005</v>
      </c>
      <c r="B31987" t="s">
        <v>63</v>
      </c>
      <c r="C31987">
        <f>(((Calculator!$C1005-55)/10)*(((Calculator!$E1005*0.02586)-1.3)/0.3))</f>
      </c>
    </row>
    <row r="31988" spans="1:3" x14ac:dyDescent="0.25">
      <c r="A31988">
        <v>1005</v>
      </c>
      <c r="B31988" t="s">
        <v>64</v>
      </c>
      <c r="C31988">
        <f>(((Calculator!$C1005-55)/10)*((MAX(Calculator!$F1005,110)-130)/20))</f>
      </c>
    </row>
    <row r="31989" spans="1:3" x14ac:dyDescent="0.25">
      <c r="A31989">
        <v>1005</v>
      </c>
      <c r="B31989" t="s">
        <v>65</v>
      </c>
      <c r="C31989">
        <f>(((Calculator!$C1005-55)/10)*IF(Calculator!$G1005="Yes",1,0))</f>
      </c>
    </row>
    <row r="31990" spans="1:3" x14ac:dyDescent="0.25">
      <c r="A31990">
        <v>1005</v>
      </c>
      <c r="B31990" t="s">
        <v>66</v>
      </c>
      <c r="C31990">
        <f>(((Calculator!$C1005-55)/10)*IF(Calculator!$H1005="Yes",1,0))</f>
      </c>
    </row>
    <row r="31991" spans="1:3" x14ac:dyDescent="0.25">
      <c r="A31991">
        <v>1005</v>
      </c>
      <c r="B31991" t="s">
        <v>67</v>
      </c>
      <c r="C31991">
        <f>(((Calculator!$C1005-55)/10)*((MAX(Calculator!$I1005,30)-30)/5))</f>
      </c>
    </row>
    <row r="31992" spans="1:3" x14ac:dyDescent="0.25">
      <c r="A31992">
        <v>1005</v>
      </c>
      <c r="B31992" t="s">
        <v>68</v>
      </c>
      <c r="C31992">
        <f>(((Calculator!$C1005-55)/10)*((MIN(Calculator!$J1005,60)-60)/-15))</f>
      </c>
    </row>
    <row r="31993" spans="1:3" x14ac:dyDescent="0.25">
      <c r="A31993">
        <v>1005</v>
      </c>
      <c r="B31993" t="s">
        <v>69</v>
      </c>
      <c r="C31993">
        <f>IF(AND(Calculator!$O1005&lt;&gt;"",Calculator!$O1005&gt;=4,Calculator!$O1005&lt;=6),1,0)</f>
      </c>
    </row>
    <row r="31994" spans="1:3" x14ac:dyDescent="0.25">
      <c r="A31994">
        <v>1005</v>
      </c>
      <c r="B31994" t="s">
        <v>70</v>
      </c>
      <c r="C31994">
        <f>IF(AND(Calculator!$O1005&lt;&gt;"",Calculator!$O1005&gt;=7,Calculator!$O1005&lt;=10),1,0)</f>
      </c>
    </row>
    <row r="31995" spans="1:3" x14ac:dyDescent="0.25">
      <c r="A31995">
        <v>1005</v>
      </c>
      <c r="B31995" t="s">
        <v>71</v>
      </c>
      <c r="C31995">
        <f>IF(Calculator!$O1005="",1,0)</f>
      </c>
    </row>
    <row r="31996" spans="1:3" x14ac:dyDescent="0.25">
      <c r="A31996">
        <v>1005</v>
      </c>
      <c r="B31996" t="s">
        <v>72</v>
      </c>
      <c r="C31996">
        <f>IF(OR(Calculator!$M1005="",Calculator!$M1005=0),0,LN(Calculator!$M1005))</f>
      </c>
    </row>
    <row r="31997" spans="1:3" x14ac:dyDescent="0.25">
      <c r="A31997">
        <v>1005</v>
      </c>
      <c r="B31997" t="s">
        <v>73</v>
      </c>
      <c r="C31997">
        <f>IF(Calculator!$M1005="",1,0)</f>
      </c>
    </row>
    <row r="31998" spans="1:3" x14ac:dyDescent="0.25">
      <c r="A31998">
        <v>1005</v>
      </c>
      <c r="B31998" t="s">
        <v>74</v>
      </c>
      <c r="C31998">
        <f>IF(Calculator!$N1005="",0,(Calculator!$N1005-5.3)*IF(Calculator!$G1005="Yes",1,0))</f>
      </c>
    </row>
    <row r="31999" spans="1:3" x14ac:dyDescent="0.25">
      <c r="A31999">
        <v>1005</v>
      </c>
      <c r="B31999" t="s">
        <v>75</v>
      </c>
      <c r="C31999">
        <f>IF(Calculator!$N1005="",0,(Calculator!$N1005-5.3)*(1-IF(Calculator!$G1005="Yes",1,0)))</f>
      </c>
    </row>
    <row r="32000" spans="1:3" x14ac:dyDescent="0.25">
      <c r="A32000">
        <v>1005</v>
      </c>
      <c r="B32000" t="s">
        <v>76</v>
      </c>
      <c r="C32000">
        <f>IF(Calculator!$N1005="",1,0)</f>
      </c>
    </row>
    <row r="32001" spans="1:3" x14ac:dyDescent="0.25">
      <c r="A32001">
        <v>1005</v>
      </c>
      <c r="B32001" t="s">
        <v>77</v>
      </c>
      <c r="C32001">
        <f>1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W33"/>
  <sheetFormatPr defaultRowHeight="15" outlineLevelRow="0" outlineLevelCol="0" x14ac:dyDescent="55"/>
  <sheetData>
    <row r="1" spans="1:101" x14ac:dyDescent="0.25">
      <c r="A1" t="s">
        <v>45</v>
      </c>
      <c r="B1" t="s">
        <v>78</v>
      </c>
      <c r="C1" t="s">
        <v>79</v>
      </c>
      <c r="D1" t="s">
        <v>80</v>
      </c>
      <c r="E1" t="s">
        <v>81</v>
      </c>
      <c r="F1" t="s">
        <v>82</v>
      </c>
      <c r="G1" t="s">
        <v>83</v>
      </c>
      <c r="H1" t="s">
        <v>84</v>
      </c>
      <c r="I1" t="s">
        <v>85</v>
      </c>
      <c r="J1" t="s">
        <v>86</v>
      </c>
      <c r="K1" t="s">
        <v>87</v>
      </c>
      <c r="L1" t="s">
        <v>88</v>
      </c>
      <c r="M1" t="s">
        <v>89</v>
      </c>
      <c r="N1" t="s">
        <v>90</v>
      </c>
      <c r="O1" t="s">
        <v>91</v>
      </c>
      <c r="P1" t="s">
        <v>92</v>
      </c>
      <c r="Q1" t="s">
        <v>93</v>
      </c>
      <c r="R1" t="s">
        <v>94</v>
      </c>
      <c r="S1" t="s">
        <v>95</v>
      </c>
      <c r="T1" t="s">
        <v>96</v>
      </c>
      <c r="U1" t="s">
        <v>97</v>
      </c>
      <c r="V1" t="s">
        <v>98</v>
      </c>
      <c r="W1" t="s">
        <v>99</v>
      </c>
      <c r="X1" t="s">
        <v>100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108</v>
      </c>
      <c r="AG1" t="s">
        <v>109</v>
      </c>
      <c r="AH1" t="s">
        <v>110</v>
      </c>
      <c r="AI1" t="s">
        <v>111</v>
      </c>
      <c r="AJ1" t="s">
        <v>112</v>
      </c>
      <c r="AK1" t="s">
        <v>113</v>
      </c>
      <c r="AL1" t="s">
        <v>114</v>
      </c>
      <c r="AM1" t="s">
        <v>115</v>
      </c>
      <c r="AN1" t="s">
        <v>116</v>
      </c>
      <c r="AO1" t="s">
        <v>117</v>
      </c>
      <c r="AP1" t="s">
        <v>118</v>
      </c>
      <c r="AQ1" t="s">
        <v>119</v>
      </c>
      <c r="AR1" t="s">
        <v>120</v>
      </c>
      <c r="AS1" t="s">
        <v>121</v>
      </c>
      <c r="AT1" t="s">
        <v>122</v>
      </c>
      <c r="AU1" t="s">
        <v>123</v>
      </c>
      <c r="AV1" t="s">
        <v>124</v>
      </c>
      <c r="AW1" t="s">
        <v>125</v>
      </c>
      <c r="AX1" t="s">
        <v>126</v>
      </c>
      <c r="AY1" t="s">
        <v>127</v>
      </c>
      <c r="AZ1" t="s">
        <v>128</v>
      </c>
      <c r="BA1" t="s">
        <v>129</v>
      </c>
      <c r="BB1" t="s">
        <v>130</v>
      </c>
      <c r="BC1" t="s">
        <v>131</v>
      </c>
      <c r="BD1" t="s">
        <v>132</v>
      </c>
      <c r="BE1" t="s">
        <v>133</v>
      </c>
      <c r="BF1" t="s">
        <v>134</v>
      </c>
      <c r="BG1" t="s">
        <v>135</v>
      </c>
      <c r="BH1" t="s">
        <v>136</v>
      </c>
      <c r="BI1" t="s">
        <v>137</v>
      </c>
      <c r="BJ1" t="s">
        <v>138</v>
      </c>
      <c r="BK1" t="s">
        <v>139</v>
      </c>
      <c r="BL1" t="s">
        <v>140</v>
      </c>
      <c r="BM1" t="s">
        <v>141</v>
      </c>
      <c r="BN1" t="s">
        <v>142</v>
      </c>
      <c r="BO1" t="s">
        <v>143</v>
      </c>
      <c r="BP1" t="s">
        <v>144</v>
      </c>
      <c r="BQ1" t="s">
        <v>145</v>
      </c>
      <c r="BR1" t="s">
        <v>146</v>
      </c>
      <c r="BS1" t="s">
        <v>147</v>
      </c>
      <c r="BT1" t="s">
        <v>148</v>
      </c>
      <c r="BU1" t="s">
        <v>149</v>
      </c>
      <c r="BV1" t="s">
        <v>150</v>
      </c>
      <c r="BW1" t="s">
        <v>151</v>
      </c>
      <c r="BX1" t="s">
        <v>152</v>
      </c>
      <c r="BY1" t="s">
        <v>153</v>
      </c>
      <c r="BZ1" t="s">
        <v>154</v>
      </c>
      <c r="CA1" t="s">
        <v>155</v>
      </c>
      <c r="CB1" t="s">
        <v>156</v>
      </c>
      <c r="CC1" t="s">
        <v>157</v>
      </c>
      <c r="CD1" t="s">
        <v>158</v>
      </c>
      <c r="CE1" t="s">
        <v>159</v>
      </c>
      <c r="CF1" t="s">
        <v>160</v>
      </c>
      <c r="CG1" t="s">
        <v>161</v>
      </c>
      <c r="CH1" t="s">
        <v>162</v>
      </c>
      <c r="CI1" t="s">
        <v>163</v>
      </c>
      <c r="CJ1" t="s">
        <v>164</v>
      </c>
      <c r="CK1" t="s">
        <v>165</v>
      </c>
      <c r="CL1" t="s">
        <v>166</v>
      </c>
      <c r="CM1" t="s">
        <v>167</v>
      </c>
      <c r="CN1" t="s">
        <v>168</v>
      </c>
      <c r="CO1" t="s">
        <v>169</v>
      </c>
      <c r="CP1" t="s">
        <v>170</v>
      </c>
      <c r="CQ1" t="s">
        <v>171</v>
      </c>
      <c r="CR1" t="s">
        <v>172</v>
      </c>
      <c r="CS1" t="s">
        <v>173</v>
      </c>
      <c r="CT1" t="s">
        <v>174</v>
      </c>
      <c r="CU1" t="s">
        <v>175</v>
      </c>
      <c r="CV1" t="s">
        <v>176</v>
      </c>
      <c r="CW1" t="s">
        <v>177</v>
      </c>
    </row>
    <row r="2" spans="1:101" x14ac:dyDescent="0.25">
      <c r="A2" t="s">
        <v>47</v>
      </c>
      <c r="B2">
        <v>0.7939329</v>
      </c>
      <c r="C2">
        <v>0.7688528</v>
      </c>
      <c r="D2">
        <v>0.719883</v>
      </c>
      <c r="E2">
        <v>0.7099847</v>
      </c>
      <c r="F2">
        <v>0.8998235</v>
      </c>
      <c r="G2">
        <v>0.8972642</v>
      </c>
      <c r="H2">
        <v>0.7587146</v>
      </c>
      <c r="I2">
        <v>0.7423283</v>
      </c>
      <c r="J2">
        <v>0.6907849</v>
      </c>
      <c r="K2">
        <v>0.722513</v>
      </c>
      <c r="L2">
        <v>0.7969249</v>
      </c>
      <c r="M2">
        <v>0.7768655</v>
      </c>
      <c r="N2">
        <v>0.7201999</v>
      </c>
      <c r="O2">
        <v>0.7141718</v>
      </c>
      <c r="P2">
        <v>0.9145975</v>
      </c>
      <c r="Q2">
        <v>0.9111795</v>
      </c>
      <c r="R2">
        <v>0.7614931</v>
      </c>
      <c r="S2">
        <v>0.7502946</v>
      </c>
      <c r="T2">
        <v>0.6930839</v>
      </c>
      <c r="U2">
        <v>0.7318016</v>
      </c>
      <c r="V2">
        <v>0.7858178</v>
      </c>
      <c r="W2">
        <v>0.7699177</v>
      </c>
      <c r="X2">
        <v>0.7111831</v>
      </c>
      <c r="Y2">
        <v>0.7064146</v>
      </c>
      <c r="Z2">
        <v>0.8997391</v>
      </c>
      <c r="AA2">
        <v>0.911787</v>
      </c>
      <c r="AB2">
        <v>0.7559415</v>
      </c>
      <c r="AC2">
        <v>0.7223642</v>
      </c>
      <c r="AD2">
        <v>0.6854957</v>
      </c>
      <c r="AE2">
        <v>0.7244468</v>
      </c>
      <c r="AF2">
        <v>0.7754083</v>
      </c>
      <c r="AG2">
        <v>0.7756377</v>
      </c>
      <c r="AH2">
        <v>0.7028123</v>
      </c>
      <c r="AI2">
        <v>0.7150087</v>
      </c>
      <c r="AJ2">
        <v>0.8819156</v>
      </c>
      <c r="AK2">
        <v>0.894179</v>
      </c>
      <c r="AL2">
        <v>0.7583013</v>
      </c>
      <c r="AM2">
        <v>0.7373893</v>
      </c>
      <c r="AN2">
        <v>0.6883817</v>
      </c>
      <c r="AO2">
        <v>0.7163792</v>
      </c>
      <c r="AP2">
        <v>0.7716794</v>
      </c>
      <c r="AQ2">
        <v>0.7847578</v>
      </c>
      <c r="AR2">
        <v>0.7023067</v>
      </c>
      <c r="AS2">
        <v>0.7128741</v>
      </c>
      <c r="AT2">
        <v>0.884209</v>
      </c>
      <c r="AU2">
        <v>0.9095703</v>
      </c>
      <c r="AV2">
        <v>0.7544208</v>
      </c>
      <c r="AW2">
        <v>0.7335852</v>
      </c>
      <c r="AX2">
        <v>0.6848394</v>
      </c>
      <c r="AY2">
        <v>0.7182761</v>
      </c>
      <c r="AZ2">
        <v>0.5503079</v>
      </c>
      <c r="BA2">
        <v>0.4627309</v>
      </c>
      <c r="BB2">
        <v>0.4669202</v>
      </c>
      <c r="BC2">
        <v>0.3994099</v>
      </c>
      <c r="BD2">
        <v>0.6254374</v>
      </c>
      <c r="BE2">
        <v>0.5681541</v>
      </c>
      <c r="BF2">
        <v>0.4912423</v>
      </c>
      <c r="BG2">
        <v>0.4171209</v>
      </c>
      <c r="BH2">
        <v>0.4366978</v>
      </c>
      <c r="BI2">
        <v>0.4003448</v>
      </c>
      <c r="BJ2">
        <v>0.5491768</v>
      </c>
      <c r="BK2">
        <v>0.464491</v>
      </c>
      <c r="BL2">
        <v>0.4629669</v>
      </c>
      <c r="BM2">
        <v>0.3995607</v>
      </c>
      <c r="BN2">
        <v>0.6319513</v>
      </c>
      <c r="BO2">
        <v>0.5750236</v>
      </c>
      <c r="BP2">
        <v>0.4898341</v>
      </c>
      <c r="BQ2">
        <v>0.420671</v>
      </c>
      <c r="BR2">
        <v>0.4354844</v>
      </c>
      <c r="BS2">
        <v>0.4058962</v>
      </c>
      <c r="BT2">
        <v>0.5343493</v>
      </c>
      <c r="BU2">
        <v>0.4519873</v>
      </c>
      <c r="BV2">
        <v>0.4555574</v>
      </c>
      <c r="BW2">
        <v>0.3883267</v>
      </c>
      <c r="BX2">
        <v>0.6210856</v>
      </c>
      <c r="BY2">
        <v>0.5703729</v>
      </c>
      <c r="BZ2">
        <v>0.4853187</v>
      </c>
      <c r="CA2">
        <v>0.3944508</v>
      </c>
      <c r="CB2">
        <v>0.4296679</v>
      </c>
      <c r="CC2">
        <v>0.397402</v>
      </c>
      <c r="CD2">
        <v>0.5124233</v>
      </c>
      <c r="CE2">
        <v>0.437377</v>
      </c>
      <c r="CF2">
        <v>0.4396545</v>
      </c>
      <c r="CG2">
        <v>0.3749788</v>
      </c>
      <c r="CH2">
        <v>0.5919097</v>
      </c>
      <c r="CI2">
        <v>0.5387527</v>
      </c>
      <c r="CJ2">
        <v>0.4784682</v>
      </c>
      <c r="CK2">
        <v>0.3865174</v>
      </c>
      <c r="CL2">
        <v>0.4233798</v>
      </c>
      <c r="CM2">
        <v>0.3727634</v>
      </c>
      <c r="CN2">
        <v>0.5073749</v>
      </c>
      <c r="CO2">
        <v>0.4427595</v>
      </c>
      <c r="CP2">
        <v>0.4386739</v>
      </c>
      <c r="CQ2">
        <v>0.3743566</v>
      </c>
      <c r="CR2">
        <v>0.5927507</v>
      </c>
      <c r="CS2">
        <v>0.5478829</v>
      </c>
      <c r="CT2">
        <v>0.47488</v>
      </c>
      <c r="CU2">
        <v>0.3858298</v>
      </c>
      <c r="CV2">
        <v>0.4203891</v>
      </c>
      <c r="CW2">
        <v>0.3762751</v>
      </c>
    </row>
    <row r="3" spans="1:101" x14ac:dyDescent="0.25">
      <c r="A3" t="s">
        <v>48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-0.0928369</v>
      </c>
      <c r="BA3">
        <v>-0.0984281</v>
      </c>
      <c r="BB3">
        <v>-0.0893118</v>
      </c>
      <c r="BC3">
        <v>-0.0937484</v>
      </c>
      <c r="BD3">
        <v>-0.0983038</v>
      </c>
      <c r="BE3">
        <v>-0.1048388</v>
      </c>
      <c r="BF3">
        <v>-0.0917078</v>
      </c>
      <c r="BG3">
        <v>-0.0949994</v>
      </c>
      <c r="BH3">
        <v>-0.0873673</v>
      </c>
      <c r="BI3">
        <v>-0.0935927</v>
      </c>
      <c r="BJ3">
        <v>-0.0937311</v>
      </c>
      <c r="BK3">
        <v>-0.0998895</v>
      </c>
      <c r="BL3">
        <v>-0.0902777</v>
      </c>
      <c r="BM3">
        <v>-0.094557</v>
      </c>
      <c r="BN3">
        <v>-0.1009284</v>
      </c>
      <c r="BO3">
        <v>-0.1062268</v>
      </c>
      <c r="BP3">
        <v>-0.0926865</v>
      </c>
      <c r="BQ3">
        <v>-0.0959158</v>
      </c>
      <c r="BR3">
        <v>-0.0881545</v>
      </c>
      <c r="BS3">
        <v>-0.0942566</v>
      </c>
      <c r="BT3">
        <v>-0.0952314</v>
      </c>
      <c r="BU3">
        <v>-0.101624</v>
      </c>
      <c r="BV3">
        <v>-0.0903501</v>
      </c>
      <c r="BW3">
        <v>-0.0958114</v>
      </c>
      <c r="BX3">
        <v>-0.1000972</v>
      </c>
      <c r="BY3">
        <v>-0.1084544</v>
      </c>
      <c r="BZ3">
        <v>-0.0929654</v>
      </c>
      <c r="CA3">
        <v>-0.0956857</v>
      </c>
      <c r="CB3">
        <v>-0.0883118</v>
      </c>
      <c r="CC3">
        <v>-0.0953425</v>
      </c>
      <c r="CD3">
        <v>-0.0978159</v>
      </c>
      <c r="CE3">
        <v>-0.104443</v>
      </c>
      <c r="CF3">
        <v>-0.0918489</v>
      </c>
      <c r="CG3">
        <v>-0.0990063</v>
      </c>
      <c r="CH3">
        <v>-0.1023133</v>
      </c>
      <c r="CI3">
        <v>-0.1090333</v>
      </c>
      <c r="CJ3">
        <v>-0.0949639</v>
      </c>
      <c r="CK3">
        <v>-0.0992772</v>
      </c>
      <c r="CL3">
        <v>-0.0903496</v>
      </c>
      <c r="CM3">
        <v>-0.0968343</v>
      </c>
      <c r="CN3">
        <v>-0.0981751</v>
      </c>
      <c r="CO3">
        <v>-0.1064108</v>
      </c>
      <c r="CP3">
        <v>-0.0921956</v>
      </c>
      <c r="CQ3">
        <v>-0.0995499</v>
      </c>
      <c r="CR3">
        <v>-0.1028754</v>
      </c>
      <c r="CS3">
        <v>-0.1111928</v>
      </c>
      <c r="CT3">
        <v>-0.0950733</v>
      </c>
      <c r="CU3">
        <v>-0.0994131</v>
      </c>
      <c r="CV3">
        <v>-0.0903905</v>
      </c>
      <c r="CW3">
        <v>-0.0974722</v>
      </c>
    </row>
    <row r="4" spans="1:101" x14ac:dyDescent="0.25">
      <c r="A4" t="s">
        <v>49</v>
      </c>
      <c r="B4">
        <v>0.0305239</v>
      </c>
      <c r="C4">
        <v>0.0736174</v>
      </c>
      <c r="D4">
        <v>0.1176967</v>
      </c>
      <c r="E4">
        <v>0.1658663</v>
      </c>
      <c r="F4">
        <v>0</v>
      </c>
      <c r="G4">
        <v>0</v>
      </c>
      <c r="H4">
        <v>0.1810949</v>
      </c>
      <c r="I4">
        <v>0.2572109</v>
      </c>
      <c r="J4">
        <v>0.0534279</v>
      </c>
      <c r="K4">
        <v>0.0263348</v>
      </c>
      <c r="L4">
        <v>0.0256635</v>
      </c>
      <c r="M4">
        <v>0.0659949</v>
      </c>
      <c r="N4">
        <v>0.1135771</v>
      </c>
      <c r="O4">
        <v>0.1602194</v>
      </c>
      <c r="P4">
        <v>0</v>
      </c>
      <c r="Q4">
        <v>0</v>
      </c>
      <c r="R4">
        <v>0.1765755</v>
      </c>
      <c r="S4">
        <v>0.2509378</v>
      </c>
      <c r="T4">
        <v>0.0497817</v>
      </c>
      <c r="U4">
        <v>0.0213625</v>
      </c>
      <c r="V4">
        <v>0.0194438</v>
      </c>
      <c r="W4">
        <v>0.0605093</v>
      </c>
      <c r="X4">
        <v>0.106797</v>
      </c>
      <c r="Y4">
        <v>0.1532267</v>
      </c>
      <c r="Z4">
        <v>0</v>
      </c>
      <c r="AA4">
        <v>0</v>
      </c>
      <c r="AB4">
        <v>0.1663933</v>
      </c>
      <c r="AC4">
        <v>0.2443591</v>
      </c>
      <c r="AD4">
        <v>0.043261</v>
      </c>
      <c r="AE4">
        <v>0.0134286</v>
      </c>
      <c r="AF4">
        <v>0.0221756</v>
      </c>
      <c r="AG4">
        <v>0.0715325</v>
      </c>
      <c r="AH4">
        <v>0.1056078</v>
      </c>
      <c r="AI4">
        <v>0.1627339</v>
      </c>
      <c r="AJ4">
        <v>0</v>
      </c>
      <c r="AK4">
        <v>0</v>
      </c>
      <c r="AL4">
        <v>0.1609442</v>
      </c>
      <c r="AM4">
        <v>0.2569383</v>
      </c>
      <c r="AN4">
        <v>0.0468715</v>
      </c>
      <c r="AO4">
        <v>0.0167351</v>
      </c>
      <c r="AP4">
        <v>0.0062109</v>
      </c>
      <c r="AQ4">
        <v>0.0534485</v>
      </c>
      <c r="AR4">
        <v>0.0898765</v>
      </c>
      <c r="AS4">
        <v>0.1465201</v>
      </c>
      <c r="AT4">
        <v>0</v>
      </c>
      <c r="AU4">
        <v>0</v>
      </c>
      <c r="AV4">
        <v>0.1403589</v>
      </c>
      <c r="AW4">
        <v>0.2403104</v>
      </c>
      <c r="AX4">
        <v>0.0327248</v>
      </c>
      <c r="AY4">
        <v>0.0008864</v>
      </c>
      <c r="AZ4">
        <v>0.0409794</v>
      </c>
      <c r="BA4">
        <v>0.0836088</v>
      </c>
      <c r="BB4">
        <v>0.1256901</v>
      </c>
      <c r="BC4">
        <v>0.1744643</v>
      </c>
      <c r="BD4">
        <v>0</v>
      </c>
      <c r="BE4">
        <v>0</v>
      </c>
      <c r="BF4">
        <v>0.1878256</v>
      </c>
      <c r="BG4">
        <v>0.2651913</v>
      </c>
      <c r="BH4">
        <v>0.0586334</v>
      </c>
      <c r="BI4">
        <v>0.0309419</v>
      </c>
      <c r="BJ4">
        <v>0.0359847</v>
      </c>
      <c r="BK4">
        <v>0.0757606</v>
      </c>
      <c r="BL4">
        <v>0.1215214</v>
      </c>
      <c r="BM4">
        <v>0.1686692</v>
      </c>
      <c r="BN4">
        <v>0</v>
      </c>
      <c r="BO4">
        <v>0</v>
      </c>
      <c r="BP4">
        <v>0.1833508</v>
      </c>
      <c r="BQ4">
        <v>0.2588159</v>
      </c>
      <c r="BR4">
        <v>0.0550003</v>
      </c>
      <c r="BS4">
        <v>0.0258703</v>
      </c>
      <c r="BT4">
        <v>0.0298124</v>
      </c>
      <c r="BU4">
        <v>0.0700456</v>
      </c>
      <c r="BV4">
        <v>0.1148321</v>
      </c>
      <c r="BW4">
        <v>0.1613374</v>
      </c>
      <c r="BX4">
        <v>0</v>
      </c>
      <c r="BY4">
        <v>0</v>
      </c>
      <c r="BZ4">
        <v>0.1733152</v>
      </c>
      <c r="CA4">
        <v>0.2519365</v>
      </c>
      <c r="CB4">
        <v>0.0487321</v>
      </c>
      <c r="CC4">
        <v>0.0180202</v>
      </c>
      <c r="CD4">
        <v>0.0322131</v>
      </c>
      <c r="CE4">
        <v>0.0812573</v>
      </c>
      <c r="CF4">
        <v>0.1132729</v>
      </c>
      <c r="CG4">
        <v>0.1708505</v>
      </c>
      <c r="CH4">
        <v>0</v>
      </c>
      <c r="CI4">
        <v>0</v>
      </c>
      <c r="CJ4">
        <v>0.1674501</v>
      </c>
      <c r="CK4">
        <v>0.2645934</v>
      </c>
      <c r="CL4">
        <v>0.0520837</v>
      </c>
      <c r="CM4">
        <v>0.0212833</v>
      </c>
      <c r="CN4">
        <v>0.0162303</v>
      </c>
      <c r="CO4">
        <v>0.0629381</v>
      </c>
      <c r="CP4">
        <v>0.0977728</v>
      </c>
      <c r="CQ4">
        <v>0.1544808</v>
      </c>
      <c r="CR4">
        <v>0</v>
      </c>
      <c r="CS4">
        <v>0</v>
      </c>
      <c r="CT4">
        <v>0.1472475</v>
      </c>
      <c r="CU4">
        <v>0.2479637</v>
      </c>
      <c r="CV4">
        <v>0.0383085</v>
      </c>
      <c r="CW4">
        <v>0.005415</v>
      </c>
    </row>
    <row r="5" spans="1:101" x14ac:dyDescent="0.25">
      <c r="A5" t="s">
        <v>50</v>
      </c>
      <c r="B5">
        <v>-0.1606857</v>
      </c>
      <c r="C5">
        <v>-0.0954431</v>
      </c>
      <c r="D5">
        <v>-0.151185</v>
      </c>
      <c r="E5">
        <v>-0.1144285</v>
      </c>
      <c r="F5">
        <v>0</v>
      </c>
      <c r="G5">
        <v>0</v>
      </c>
      <c r="H5">
        <v>-0.2014507</v>
      </c>
      <c r="I5">
        <v>-0.1820374</v>
      </c>
      <c r="J5">
        <v>-0.1055109</v>
      </c>
      <c r="K5">
        <v>-0.0248959</v>
      </c>
      <c r="L5">
        <v>-0.1588107</v>
      </c>
      <c r="M5">
        <v>-0.0951111</v>
      </c>
      <c r="N5">
        <v>-0.1493506</v>
      </c>
      <c r="O5">
        <v>-0.1139086</v>
      </c>
      <c r="P5">
        <v>0</v>
      </c>
      <c r="Q5">
        <v>0</v>
      </c>
      <c r="R5">
        <v>-0.1996513</v>
      </c>
      <c r="S5">
        <v>-0.1815561</v>
      </c>
      <c r="T5">
        <v>-0.1036238</v>
      </c>
      <c r="U5">
        <v>-0.025297</v>
      </c>
      <c r="V5">
        <v>-0.1521964</v>
      </c>
      <c r="W5">
        <v>-0.0888525</v>
      </c>
      <c r="X5">
        <v>-0.1425745</v>
      </c>
      <c r="Y5">
        <v>-0.1082166</v>
      </c>
      <c r="Z5">
        <v>0</v>
      </c>
      <c r="AA5">
        <v>0</v>
      </c>
      <c r="AB5">
        <v>-0.1905004</v>
      </c>
      <c r="AC5">
        <v>-0.1755236</v>
      </c>
      <c r="AD5">
        <v>-0.0983793</v>
      </c>
      <c r="AE5">
        <v>-0.0204357</v>
      </c>
      <c r="AF5">
        <v>-0.1650828</v>
      </c>
      <c r="AG5">
        <v>-0.0976775</v>
      </c>
      <c r="AH5">
        <v>-0.1502263</v>
      </c>
      <c r="AI5">
        <v>-0.1194988</v>
      </c>
      <c r="AJ5">
        <v>0</v>
      </c>
      <c r="AK5">
        <v>0</v>
      </c>
      <c r="AL5">
        <v>-0.2079405</v>
      </c>
      <c r="AM5">
        <v>-0.1900041</v>
      </c>
      <c r="AN5">
        <v>-0.1034667</v>
      </c>
      <c r="AO5">
        <v>-0.0265039</v>
      </c>
      <c r="AP5">
        <v>-0.1547756</v>
      </c>
      <c r="AQ5">
        <v>-0.0911282</v>
      </c>
      <c r="AR5">
        <v>-0.1407316</v>
      </c>
      <c r="AS5">
        <v>-0.1125794</v>
      </c>
      <c r="AT5">
        <v>0</v>
      </c>
      <c r="AU5">
        <v>0</v>
      </c>
      <c r="AV5">
        <v>-0.1954699</v>
      </c>
      <c r="AW5">
        <v>-0.1822238</v>
      </c>
      <c r="AX5">
        <v>-0.0957615</v>
      </c>
      <c r="AY5">
        <v>-0.0220683</v>
      </c>
      <c r="AZ5">
        <v>-0.1663306</v>
      </c>
      <c r="BA5">
        <v>-0.1029824</v>
      </c>
      <c r="BB5">
        <v>-0.1542255</v>
      </c>
      <c r="BC5">
        <v>-0.120203</v>
      </c>
      <c r="BD5">
        <v>0</v>
      </c>
      <c r="BE5">
        <v>0</v>
      </c>
      <c r="BF5">
        <v>-0.2035703</v>
      </c>
      <c r="BG5">
        <v>-0.1879446</v>
      </c>
      <c r="BH5">
        <v>-0.1069016</v>
      </c>
      <c r="BI5">
        <v>-0.0280763</v>
      </c>
      <c r="BJ5">
        <v>-0.1642965</v>
      </c>
      <c r="BK5">
        <v>-0.1031778</v>
      </c>
      <c r="BL5">
        <v>-0.1522069</v>
      </c>
      <c r="BM5">
        <v>-0.1202145</v>
      </c>
      <c r="BN5">
        <v>0</v>
      </c>
      <c r="BO5">
        <v>0</v>
      </c>
      <c r="BP5">
        <v>-0.201611</v>
      </c>
      <c r="BQ5">
        <v>-0.1879718</v>
      </c>
      <c r="BR5">
        <v>-0.1048457</v>
      </c>
      <c r="BS5">
        <v>-0.0290019</v>
      </c>
      <c r="BT5">
        <v>-0.1578451</v>
      </c>
      <c r="BU5">
        <v>-0.0968005</v>
      </c>
      <c r="BV5">
        <v>-0.1458754</v>
      </c>
      <c r="BW5">
        <v>-0.1144418</v>
      </c>
      <c r="BX5">
        <v>0</v>
      </c>
      <c r="BY5">
        <v>0</v>
      </c>
      <c r="BZ5">
        <v>-0.1929452</v>
      </c>
      <c r="CA5">
        <v>-0.181881</v>
      </c>
      <c r="CB5">
        <v>-0.1001406</v>
      </c>
      <c r="CC5">
        <v>-0.0242534</v>
      </c>
      <c r="CD5">
        <v>-0.1717884</v>
      </c>
      <c r="CE5">
        <v>-0.1069199</v>
      </c>
      <c r="CF5">
        <v>-0.1544977</v>
      </c>
      <c r="CG5">
        <v>-0.1272841</v>
      </c>
      <c r="CH5">
        <v>0</v>
      </c>
      <c r="CI5">
        <v>0</v>
      </c>
      <c r="CJ5">
        <v>-0.2114148</v>
      </c>
      <c r="CK5">
        <v>-0.1979722</v>
      </c>
      <c r="CL5">
        <v>-0.1062861</v>
      </c>
      <c r="CM5">
        <v>-0.0320627</v>
      </c>
      <c r="CN5">
        <v>-0.1617147</v>
      </c>
      <c r="CO5">
        <v>-0.1015427</v>
      </c>
      <c r="CP5">
        <v>-0.1453525</v>
      </c>
      <c r="CQ5">
        <v>-0.1215297</v>
      </c>
      <c r="CR5">
        <v>0</v>
      </c>
      <c r="CS5">
        <v>0</v>
      </c>
      <c r="CT5">
        <v>-0.1993519</v>
      </c>
      <c r="CU5">
        <v>-0.1913328</v>
      </c>
      <c r="CV5">
        <v>-0.0989622</v>
      </c>
      <c r="CW5">
        <v>-0.0287694</v>
      </c>
    </row>
    <row r="6" spans="1:101" x14ac:dyDescent="0.25">
      <c r="A6" t="s">
        <v>51</v>
      </c>
      <c r="B6">
        <v>-0.2394003</v>
      </c>
      <c r="C6">
        <v>-0.4347345</v>
      </c>
      <c r="D6">
        <v>-0.0835358</v>
      </c>
      <c r="E6">
        <v>-0.2837212</v>
      </c>
      <c r="F6">
        <v>-0.4559771</v>
      </c>
      <c r="G6">
        <v>-0.6811466</v>
      </c>
      <c r="H6">
        <v>-0.0881827</v>
      </c>
      <c r="I6">
        <v>-0.3174515</v>
      </c>
      <c r="J6">
        <v>-0.113078</v>
      </c>
      <c r="K6">
        <v>-0.268104</v>
      </c>
      <c r="L6">
        <v>-0.2255701</v>
      </c>
      <c r="M6">
        <v>-0.420667</v>
      </c>
      <c r="N6">
        <v>-0.0726677</v>
      </c>
      <c r="O6">
        <v>-0.2719456</v>
      </c>
      <c r="P6">
        <v>-0.4441346</v>
      </c>
      <c r="Q6">
        <v>-0.6693649</v>
      </c>
      <c r="R6">
        <v>-0.0760767</v>
      </c>
      <c r="S6">
        <v>-0.3062719</v>
      </c>
      <c r="T6">
        <v>-0.1018981</v>
      </c>
      <c r="U6">
        <v>-0.2574602</v>
      </c>
      <c r="V6">
        <v>-0.2296681</v>
      </c>
      <c r="W6">
        <v>-0.417713</v>
      </c>
      <c r="X6">
        <v>-0.0736824</v>
      </c>
      <c r="Y6">
        <v>-0.2675288</v>
      </c>
      <c r="Z6">
        <v>-0.4422749</v>
      </c>
      <c r="AA6">
        <v>-0.6568071</v>
      </c>
      <c r="AB6">
        <v>-0.0768509</v>
      </c>
      <c r="AC6">
        <v>-0.3025745</v>
      </c>
      <c r="AD6">
        <v>-0.1017197</v>
      </c>
      <c r="AE6">
        <v>-0.2506963</v>
      </c>
      <c r="AF6">
        <v>-0.2180808</v>
      </c>
      <c r="AG6">
        <v>-0.5186614</v>
      </c>
      <c r="AH6">
        <v>-0.0488757</v>
      </c>
      <c r="AI6">
        <v>-0.363659</v>
      </c>
      <c r="AJ6">
        <v>-0.4495491</v>
      </c>
      <c r="AK6">
        <v>-0.7067398</v>
      </c>
      <c r="AL6">
        <v>-0.0275333</v>
      </c>
      <c r="AM6">
        <v>-0.4378936</v>
      </c>
      <c r="AN6">
        <v>-0.0975923</v>
      </c>
      <c r="AO6">
        <v>-0.2920414</v>
      </c>
      <c r="AP6">
        <v>-0.1933123</v>
      </c>
      <c r="AQ6">
        <v>-0.4921973</v>
      </c>
      <c r="AR6">
        <v>-0.0256648</v>
      </c>
      <c r="AS6">
        <v>-0.3387216</v>
      </c>
      <c r="AT6">
        <v>-0.421474</v>
      </c>
      <c r="AU6">
        <v>-0.6765184</v>
      </c>
      <c r="AV6">
        <v>-0.0021814</v>
      </c>
      <c r="AW6">
        <v>-0.414886</v>
      </c>
      <c r="AX6">
        <v>-0.07474</v>
      </c>
      <c r="AY6">
        <v>-0.2719759</v>
      </c>
      <c r="AZ6">
        <v>-0.1628654</v>
      </c>
      <c r="BA6">
        <v>-0.2140352</v>
      </c>
      <c r="BB6">
        <v>-0.0018093</v>
      </c>
      <c r="BC6">
        <v>-0.0665117</v>
      </c>
      <c r="BD6">
        <v>-0.3919241</v>
      </c>
      <c r="BE6">
        <v>-0.4761564</v>
      </c>
      <c r="BF6">
        <v>-0.0030222</v>
      </c>
      <c r="BG6">
        <v>-0.0971746</v>
      </c>
      <c r="BH6">
        <v>-0.0317106</v>
      </c>
      <c r="BI6">
        <v>-0.047704</v>
      </c>
      <c r="BJ6">
        <v>-0.1483404</v>
      </c>
      <c r="BK6">
        <v>-0.1990714</v>
      </c>
      <c r="BL6">
        <v>0.0092679</v>
      </c>
      <c r="BM6">
        <v>-0.0555561</v>
      </c>
      <c r="BN6">
        <v>-0.3787175</v>
      </c>
      <c r="BO6">
        <v>-0.4633994</v>
      </c>
      <c r="BP6">
        <v>0.0091108</v>
      </c>
      <c r="BQ6">
        <v>-0.0865129</v>
      </c>
      <c r="BR6">
        <v>-0.0207028</v>
      </c>
      <c r="BS6">
        <v>-0.0374802</v>
      </c>
      <c r="BT6">
        <v>-0.1504488</v>
      </c>
      <c r="BU6">
        <v>-0.1923527</v>
      </c>
      <c r="BV6">
        <v>0.0089323</v>
      </c>
      <c r="BW6">
        <v>-0.0474338</v>
      </c>
      <c r="BX6">
        <v>-0.3773697</v>
      </c>
      <c r="BY6">
        <v>-0.4471767</v>
      </c>
      <c r="BZ6">
        <v>0.0092228</v>
      </c>
      <c r="CA6">
        <v>-0.0829203</v>
      </c>
      <c r="CB6">
        <v>-0.0199947</v>
      </c>
      <c r="CC6">
        <v>-0.0283414</v>
      </c>
      <c r="CD6">
        <v>-0.1364536</v>
      </c>
      <c r="CE6">
        <v>-0.2786727</v>
      </c>
      <c r="CF6">
        <v>0.036315</v>
      </c>
      <c r="CG6">
        <v>-0.1275555</v>
      </c>
      <c r="CH6">
        <v>-0.3864727</v>
      </c>
      <c r="CI6">
        <v>-0.4829094</v>
      </c>
      <c r="CJ6">
        <v>0.0615055</v>
      </c>
      <c r="CK6">
        <v>-0.2006683</v>
      </c>
      <c r="CL6">
        <v>-0.0125236</v>
      </c>
      <c r="CM6">
        <v>-0.0508137</v>
      </c>
      <c r="CN6">
        <v>-0.1111241</v>
      </c>
      <c r="CO6">
        <v>-0.2542326</v>
      </c>
      <c r="CP6">
        <v>0.0590925</v>
      </c>
      <c r="CQ6">
        <v>-0.1083968</v>
      </c>
      <c r="CR6">
        <v>-0.3593781</v>
      </c>
      <c r="CS6">
        <v>-0.4547346</v>
      </c>
      <c r="CT6">
        <v>0.085684</v>
      </c>
      <c r="CU6">
        <v>-0.1837089</v>
      </c>
      <c r="CV6">
        <v>0.0088016</v>
      </c>
      <c r="CW6">
        <v>-0.036424</v>
      </c>
    </row>
    <row r="7" spans="1:101" x14ac:dyDescent="0.25">
      <c r="A7" t="s">
        <v>52</v>
      </c>
      <c r="B7">
        <v>0.3600781</v>
      </c>
      <c r="C7">
        <v>0.3362658</v>
      </c>
      <c r="D7">
        <v>0.3592852</v>
      </c>
      <c r="E7">
        <v>0.3239977</v>
      </c>
      <c r="F7">
        <v>0.3576505</v>
      </c>
      <c r="G7">
        <v>0.3634461</v>
      </c>
      <c r="H7">
        <v>0.3547731</v>
      </c>
      <c r="I7">
        <v>0.312778</v>
      </c>
      <c r="J7">
        <v>0.3665217</v>
      </c>
      <c r="K7">
        <v>0.3474634</v>
      </c>
      <c r="L7">
        <v>0.3396649</v>
      </c>
      <c r="M7">
        <v>0.3120151</v>
      </c>
      <c r="N7">
        <v>0.3436259</v>
      </c>
      <c r="O7">
        <v>0.3058719</v>
      </c>
      <c r="P7">
        <v>0.3260323</v>
      </c>
      <c r="Q7">
        <v>0.3290082</v>
      </c>
      <c r="R7">
        <v>0.3374299</v>
      </c>
      <c r="S7">
        <v>0.2951241</v>
      </c>
      <c r="T7">
        <v>0.3513877</v>
      </c>
      <c r="U7">
        <v>0.3284184</v>
      </c>
      <c r="V7">
        <v>0.3465777</v>
      </c>
      <c r="W7">
        <v>0.3288657</v>
      </c>
      <c r="X7">
        <v>0.3480844</v>
      </c>
      <c r="Y7">
        <v>0.3173809</v>
      </c>
      <c r="Z7">
        <v>0.3378691</v>
      </c>
      <c r="AA7">
        <v>0.3524645</v>
      </c>
      <c r="AB7">
        <v>0.339647</v>
      </c>
      <c r="AC7">
        <v>0.3056892</v>
      </c>
      <c r="AD7">
        <v>0.3565955</v>
      </c>
      <c r="AE7">
        <v>0.3408562</v>
      </c>
      <c r="AF7">
        <v>0.3381188</v>
      </c>
      <c r="AG7">
        <v>0.3235653</v>
      </c>
      <c r="AH7">
        <v>0.3402681</v>
      </c>
      <c r="AI7">
        <v>0.3179476</v>
      </c>
      <c r="AJ7">
        <v>0.3457405</v>
      </c>
      <c r="AK7">
        <v>0.350241</v>
      </c>
      <c r="AL7">
        <v>0.3427306</v>
      </c>
      <c r="AM7">
        <v>0.3091281</v>
      </c>
      <c r="AN7">
        <v>0.3471405</v>
      </c>
      <c r="AO7">
        <v>0.3400705</v>
      </c>
      <c r="AP7">
        <v>0.3071217</v>
      </c>
      <c r="AQ7">
        <v>0.2972415</v>
      </c>
      <c r="AR7">
        <v>0.314511</v>
      </c>
      <c r="AS7">
        <v>0.2980252</v>
      </c>
      <c r="AT7">
        <v>0.3002919</v>
      </c>
      <c r="AU7">
        <v>0.3111651</v>
      </c>
      <c r="AV7">
        <v>0.3127753</v>
      </c>
      <c r="AW7">
        <v>0.2880084</v>
      </c>
      <c r="AX7">
        <v>0.3237856</v>
      </c>
      <c r="AY7">
        <v>0.319957</v>
      </c>
      <c r="AZ7">
        <v>0.3299505</v>
      </c>
      <c r="BA7">
        <v>0.2904325</v>
      </c>
      <c r="BB7">
        <v>0.322949</v>
      </c>
      <c r="BC7">
        <v>0.2753037</v>
      </c>
      <c r="BD7">
        <v>0.3142295</v>
      </c>
      <c r="BE7">
        <v>0.30324</v>
      </c>
      <c r="BF7">
        <v>0.3111757</v>
      </c>
      <c r="BG7">
        <v>0.258931</v>
      </c>
      <c r="BH7">
        <v>0.3272741</v>
      </c>
      <c r="BI7">
        <v>0.2925734</v>
      </c>
      <c r="BJ7">
        <v>0.313353</v>
      </c>
      <c r="BK7">
        <v>0.2715816</v>
      </c>
      <c r="BL7">
        <v>0.3113609</v>
      </c>
      <c r="BM7">
        <v>0.2633566</v>
      </c>
      <c r="BN7">
        <v>0.2863393</v>
      </c>
      <c r="BO7">
        <v>0.2742874</v>
      </c>
      <c r="BP7">
        <v>0.2981863</v>
      </c>
      <c r="BQ7">
        <v>0.2477111</v>
      </c>
      <c r="BR7">
        <v>0.3165286</v>
      </c>
      <c r="BS7">
        <v>0.2801207</v>
      </c>
      <c r="BT7">
        <v>0.3173368</v>
      </c>
      <c r="BU7">
        <v>0.2827043</v>
      </c>
      <c r="BV7">
        <v>0.3139029</v>
      </c>
      <c r="BW7">
        <v>0.2691281</v>
      </c>
      <c r="BX7">
        <v>0.295316</v>
      </c>
      <c r="BY7">
        <v>0.2910152</v>
      </c>
      <c r="BZ7">
        <v>0.298244</v>
      </c>
      <c r="CA7">
        <v>0.2534596</v>
      </c>
      <c r="CB7">
        <v>0.3198382</v>
      </c>
      <c r="CC7">
        <v>0.2870641</v>
      </c>
      <c r="CD7">
        <v>0.3074443</v>
      </c>
      <c r="CE7">
        <v>0.2729256</v>
      </c>
      <c r="CF7">
        <v>0.3049229</v>
      </c>
      <c r="CG7">
        <v>0.2659339</v>
      </c>
      <c r="CH7">
        <v>0.301876</v>
      </c>
      <c r="CI7">
        <v>0.2843569</v>
      </c>
      <c r="CJ7">
        <v>0.3002582</v>
      </c>
      <c r="CK7">
        <v>0.253011</v>
      </c>
      <c r="CL7">
        <v>0.3097278</v>
      </c>
      <c r="CM7">
        <v>0.2836198</v>
      </c>
      <c r="CN7">
        <v>0.282946</v>
      </c>
      <c r="CO7">
        <v>0.2549679</v>
      </c>
      <c r="CP7">
        <v>0.2862862</v>
      </c>
      <c r="CQ7">
        <v>0.2555179</v>
      </c>
      <c r="CR7">
        <v>0.2628556</v>
      </c>
      <c r="CS7">
        <v>0.2527602</v>
      </c>
      <c r="CT7">
        <v>0.2781393</v>
      </c>
      <c r="CU7">
        <v>0.2417551</v>
      </c>
      <c r="CV7">
        <v>0.2940083</v>
      </c>
      <c r="CW7">
        <v>0.2733756</v>
      </c>
    </row>
    <row r="8" spans="1:101" x14ac:dyDescent="0.25">
      <c r="A8" t="s">
        <v>17</v>
      </c>
      <c r="B8">
        <v>0.8667604</v>
      </c>
      <c r="C8">
        <v>0.7692857</v>
      </c>
      <c r="D8">
        <v>0.8348585</v>
      </c>
      <c r="E8">
        <v>0.7189597</v>
      </c>
      <c r="F8">
        <v>1.038346</v>
      </c>
      <c r="G8">
        <v>0.923776</v>
      </c>
      <c r="H8">
        <v>0.9045358</v>
      </c>
      <c r="I8">
        <v>0.7485249</v>
      </c>
      <c r="J8">
        <v>0.8013721</v>
      </c>
      <c r="K8">
        <v>0.684699</v>
      </c>
      <c r="L8">
        <v>0.8047515</v>
      </c>
      <c r="M8">
        <v>0.698521</v>
      </c>
      <c r="N8">
        <v>0.7773094</v>
      </c>
      <c r="O8">
        <v>0.6600631</v>
      </c>
      <c r="P8">
        <v>0.9611365</v>
      </c>
      <c r="Q8">
        <v>0.8377655</v>
      </c>
      <c r="R8">
        <v>0.8515443</v>
      </c>
      <c r="S8">
        <v>0.6940439</v>
      </c>
      <c r="T8">
        <v>0.7371897</v>
      </c>
      <c r="U8">
        <v>0.6166399</v>
      </c>
      <c r="V8">
        <v>0.5366241</v>
      </c>
      <c r="W8">
        <v>0.4759471</v>
      </c>
      <c r="X8">
        <v>0.5112951</v>
      </c>
      <c r="Y8">
        <v>0.432604</v>
      </c>
      <c r="Z8">
        <v>0.681284</v>
      </c>
      <c r="AA8">
        <v>0.5849752</v>
      </c>
      <c r="AB8">
        <v>0.5632228</v>
      </c>
      <c r="AC8">
        <v>0.4874841</v>
      </c>
      <c r="AD8">
        <v>0.4609555</v>
      </c>
      <c r="AE8">
        <v>0.35355</v>
      </c>
      <c r="AF8">
        <v>0.8624372</v>
      </c>
      <c r="AG8">
        <v>0.7722496</v>
      </c>
      <c r="AH8">
        <v>0.838022</v>
      </c>
      <c r="AI8">
        <v>0.7156422</v>
      </c>
      <c r="AJ8">
        <v>1.02632</v>
      </c>
      <c r="AK8">
        <v>0.9252453</v>
      </c>
      <c r="AL8">
        <v>0.8984391</v>
      </c>
      <c r="AM8">
        <v>0.761924</v>
      </c>
      <c r="AN8">
        <v>0.8069261</v>
      </c>
      <c r="AO8">
        <v>0.6577977</v>
      </c>
      <c r="AP8">
        <v>0.496753</v>
      </c>
      <c r="AQ8">
        <v>0.4527054</v>
      </c>
      <c r="AR8">
        <v>0.4799217</v>
      </c>
      <c r="AS8">
        <v>0.399583</v>
      </c>
      <c r="AT8">
        <v>0.6170359</v>
      </c>
      <c r="AU8">
        <v>0.5535052</v>
      </c>
      <c r="AV8">
        <v>0.523075</v>
      </c>
      <c r="AW8">
        <v>0.4937277</v>
      </c>
      <c r="AX8">
        <v>0.4441471</v>
      </c>
      <c r="AY8">
        <v>0.2728292</v>
      </c>
      <c r="AZ8">
        <v>0.6793894</v>
      </c>
      <c r="BA8">
        <v>0.5331276</v>
      </c>
      <c r="BB8">
        <v>0.6296707</v>
      </c>
      <c r="BC8">
        <v>0.4790257</v>
      </c>
      <c r="BD8">
        <v>0.8330787</v>
      </c>
      <c r="BE8">
        <v>0.6840338</v>
      </c>
      <c r="BF8">
        <v>0.6803247</v>
      </c>
      <c r="BG8">
        <v>0.4956463</v>
      </c>
      <c r="BH8">
        <v>0.5841726</v>
      </c>
      <c r="BI8">
        <v>0.4236823</v>
      </c>
      <c r="BJ8">
        <v>0.6253766</v>
      </c>
      <c r="BK8">
        <v>0.4754637</v>
      </c>
      <c r="BL8">
        <v>0.581256</v>
      </c>
      <c r="BM8">
        <v>0.4362036</v>
      </c>
      <c r="BN8">
        <v>0.7631221</v>
      </c>
      <c r="BO8">
        <v>0.612208</v>
      </c>
      <c r="BP8">
        <v>0.6378172</v>
      </c>
      <c r="BQ8">
        <v>0.4587997</v>
      </c>
      <c r="BR8">
        <v>0.530582</v>
      </c>
      <c r="BS8">
        <v>0.3729179</v>
      </c>
      <c r="BT8">
        <v>0.4314738</v>
      </c>
      <c r="BU8">
        <v>0.3417152</v>
      </c>
      <c r="BV8">
        <v>0.386281</v>
      </c>
      <c r="BW8">
        <v>0.2859773</v>
      </c>
      <c r="BX8">
        <v>0.5681692</v>
      </c>
      <c r="BY8">
        <v>0.4507242</v>
      </c>
      <c r="BZ8">
        <v>0.4210289</v>
      </c>
      <c r="CA8">
        <v>0.3298202</v>
      </c>
      <c r="CB8">
        <v>0.3270964</v>
      </c>
      <c r="CC8">
        <v>0.1894407</v>
      </c>
      <c r="CD8">
        <v>0.6709275</v>
      </c>
      <c r="CE8">
        <v>0.5279006</v>
      </c>
      <c r="CF8">
        <v>0.6344794</v>
      </c>
      <c r="CG8">
        <v>0.4676531</v>
      </c>
      <c r="CH8">
        <v>0.8162909</v>
      </c>
      <c r="CI8">
        <v>0.6827667</v>
      </c>
      <c r="CJ8">
        <v>0.6732723</v>
      </c>
      <c r="CK8">
        <v>0.5076949</v>
      </c>
      <c r="CL8">
        <v>0.5894313</v>
      </c>
      <c r="CM8">
        <v>0.3944883</v>
      </c>
      <c r="CN8">
        <v>0.4004069</v>
      </c>
      <c r="CO8">
        <v>0.333835</v>
      </c>
      <c r="CP8">
        <v>0.3669136</v>
      </c>
      <c r="CQ8">
        <v>0.2696998</v>
      </c>
      <c r="CR8">
        <v>0.5113472</v>
      </c>
      <c r="CS8">
        <v>0.4385384</v>
      </c>
      <c r="CT8">
        <v>0.3939798</v>
      </c>
      <c r="CU8">
        <v>0.3599971</v>
      </c>
      <c r="CV8">
        <v>0.323036</v>
      </c>
      <c r="CW8">
        <v>0.1287781</v>
      </c>
    </row>
    <row r="9" spans="1:101" x14ac:dyDescent="0.25">
      <c r="A9" t="s">
        <v>53</v>
      </c>
      <c r="B9">
        <v>0.5360739</v>
      </c>
      <c r="C9">
        <v>0.4386871</v>
      </c>
      <c r="D9">
        <v>0.4831078</v>
      </c>
      <c r="E9">
        <v>0.3956973</v>
      </c>
      <c r="F9">
        <v>0.583916</v>
      </c>
      <c r="G9">
        <v>0.5023736</v>
      </c>
      <c r="H9">
        <v>0.5410917</v>
      </c>
      <c r="I9">
        <v>0.3912047</v>
      </c>
      <c r="J9">
        <v>0.4187039</v>
      </c>
      <c r="K9">
        <v>0.3874844</v>
      </c>
      <c r="L9">
        <v>0.5285338</v>
      </c>
      <c r="M9">
        <v>0.4314669</v>
      </c>
      <c r="N9">
        <v>0.4746662</v>
      </c>
      <c r="O9">
        <v>0.3884022</v>
      </c>
      <c r="P9">
        <v>0.5755787</v>
      </c>
      <c r="Q9">
        <v>0.4978917</v>
      </c>
      <c r="R9">
        <v>0.5327847</v>
      </c>
      <c r="S9">
        <v>0.3853768</v>
      </c>
      <c r="T9">
        <v>0.4124697</v>
      </c>
      <c r="U9">
        <v>0.3835512</v>
      </c>
      <c r="V9">
        <v>0.5411682</v>
      </c>
      <c r="W9">
        <v>0.4385663</v>
      </c>
      <c r="X9">
        <v>0.4880292</v>
      </c>
      <c r="Y9">
        <v>0.3958842</v>
      </c>
      <c r="Z9">
        <v>0.5886005</v>
      </c>
      <c r="AA9">
        <v>0.5014014</v>
      </c>
      <c r="AB9">
        <v>0.5478</v>
      </c>
      <c r="AC9">
        <v>0.3942456</v>
      </c>
      <c r="AD9">
        <v>0.4198301</v>
      </c>
      <c r="AE9">
        <v>0.3854904</v>
      </c>
      <c r="AF9">
        <v>0.4663953</v>
      </c>
      <c r="AG9">
        <v>0.3761129</v>
      </c>
      <c r="AH9">
        <v>0.4064592</v>
      </c>
      <c r="AI9">
        <v>0.3404477</v>
      </c>
      <c r="AJ9">
        <v>0.5371646</v>
      </c>
      <c r="AK9">
        <v>0.4364765</v>
      </c>
      <c r="AL9">
        <v>0.4576379</v>
      </c>
      <c r="AM9">
        <v>0.3312286</v>
      </c>
      <c r="AN9">
        <v>0.3665732</v>
      </c>
      <c r="AO9">
        <v>0.3475259</v>
      </c>
      <c r="AP9">
        <v>0.466605</v>
      </c>
      <c r="AQ9">
        <v>0.3726641</v>
      </c>
      <c r="AR9">
        <v>0.4062049</v>
      </c>
      <c r="AS9">
        <v>0.3379111</v>
      </c>
      <c r="AT9">
        <v>0.5380269</v>
      </c>
      <c r="AU9">
        <v>0.4326811</v>
      </c>
      <c r="AV9">
        <v>0.4594228</v>
      </c>
      <c r="AW9">
        <v>0.3326075</v>
      </c>
      <c r="AX9">
        <v>0.3636951</v>
      </c>
      <c r="AY9">
        <v>0.3426763</v>
      </c>
      <c r="AZ9">
        <v>0.3196112</v>
      </c>
      <c r="BA9">
        <v>0.2141914</v>
      </c>
      <c r="BB9">
        <v>0.268292</v>
      </c>
      <c r="BC9">
        <v>0.1782635</v>
      </c>
      <c r="BD9">
        <v>0.3438651</v>
      </c>
      <c r="BE9">
        <v>0.2656273</v>
      </c>
      <c r="BF9">
        <v>0.3215313</v>
      </c>
      <c r="BG9">
        <v>0.1728844</v>
      </c>
      <c r="BH9">
        <v>0.2045681</v>
      </c>
      <c r="BI9">
        <v>0.1675238</v>
      </c>
      <c r="BJ9">
        <v>0.3147172</v>
      </c>
      <c r="BK9">
        <v>0.2069672</v>
      </c>
      <c r="BL9">
        <v>0.263167</v>
      </c>
      <c r="BM9">
        <v>0.1716233</v>
      </c>
      <c r="BN9">
        <v>0.3355843</v>
      </c>
      <c r="BO9">
        <v>0.2614987</v>
      </c>
      <c r="BP9">
        <v>0.3162011</v>
      </c>
      <c r="BQ9">
        <v>0.1677282</v>
      </c>
      <c r="BR9">
        <v>0.2019636</v>
      </c>
      <c r="BS9">
        <v>0.1649756</v>
      </c>
      <c r="BT9">
        <v>0.3209399</v>
      </c>
      <c r="BU9">
        <v>0.2105272</v>
      </c>
      <c r="BV9">
        <v>0.2714309</v>
      </c>
      <c r="BW9">
        <v>0.1759553</v>
      </c>
      <c r="BX9">
        <v>0.3449139</v>
      </c>
      <c r="BY9">
        <v>0.259585</v>
      </c>
      <c r="BZ9">
        <v>0.3254237</v>
      </c>
      <c r="CA9">
        <v>0.1773379</v>
      </c>
      <c r="CB9">
        <v>0.2039542</v>
      </c>
      <c r="CC9">
        <v>0.1632278</v>
      </c>
      <c r="CD9">
        <v>0.2897728</v>
      </c>
      <c r="CE9">
        <v>0.1878949</v>
      </c>
      <c r="CF9">
        <v>0.234514</v>
      </c>
      <c r="CG9">
        <v>0.1610104</v>
      </c>
      <c r="CH9">
        <v>0.3449647</v>
      </c>
      <c r="CI9">
        <v>0.2406677</v>
      </c>
      <c r="CJ9">
        <v>0.2797966</v>
      </c>
      <c r="CK9">
        <v>0.1515368</v>
      </c>
      <c r="CL9">
        <v>0.1937933</v>
      </c>
      <c r="CM9">
        <v>0.1687114</v>
      </c>
      <c r="CN9">
        <v>0.2918701</v>
      </c>
      <c r="CO9">
        <v>0.1873833</v>
      </c>
      <c r="CP9">
        <v>0.2354695</v>
      </c>
      <c r="CQ9">
        <v>0.1628432</v>
      </c>
      <c r="CR9">
        <v>0.347344</v>
      </c>
      <c r="CS9">
        <v>0.2397952</v>
      </c>
      <c r="CT9">
        <v>0.2832155</v>
      </c>
      <c r="CU9">
        <v>0.1581048</v>
      </c>
      <c r="CV9">
        <v>0.1925302</v>
      </c>
      <c r="CW9">
        <v>0.1683627</v>
      </c>
    </row>
    <row r="10" spans="1:101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-0.0072294</v>
      </c>
      <c r="G10">
        <v>-0.0485841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0.0008831</v>
      </c>
      <c r="Q10">
        <v>-0.042749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-0.0148657</v>
      </c>
      <c r="AA10">
        <v>-0.0512352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-0.0168447</v>
      </c>
      <c r="AK10">
        <v>-0.0866297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-0.0191335</v>
      </c>
      <c r="AU10">
        <v>-0.0854286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0.0594874</v>
      </c>
      <c r="BE10">
        <v>0.0833107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0.0677084</v>
      </c>
      <c r="BO10">
        <v>0.0895459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0.0540094</v>
      </c>
      <c r="BY10">
        <v>0.0850676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0.0574975</v>
      </c>
      <c r="CI10">
        <v>0.0618028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0.0564656</v>
      </c>
      <c r="CS10">
        <v>0.0640931</v>
      </c>
      <c r="CT10">
        <v>0</v>
      </c>
      <c r="CU10">
        <v>0</v>
      </c>
      <c r="CV10">
        <v>0</v>
      </c>
      <c r="CW10">
        <v>0</v>
      </c>
    </row>
    <row r="11" spans="1:101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0.2997706</v>
      </c>
      <c r="G11">
        <v>0.3726929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0.2988964</v>
      </c>
      <c r="Q11">
        <v>0.3624165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0.2958374</v>
      </c>
      <c r="AA11">
        <v>0.365294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0.2805126</v>
      </c>
      <c r="AK11">
        <v>0.3706765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0.2764302</v>
      </c>
      <c r="AU11">
        <v>0.3551736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0.2525536</v>
      </c>
      <c r="BE11">
        <v>0.26999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0.2517238</v>
      </c>
      <c r="BO11">
        <v>0.2632424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0.249767</v>
      </c>
      <c r="BY11">
        <v>0.2637222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0.2367826</v>
      </c>
      <c r="CI11">
        <v>0.2705615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0.2363857</v>
      </c>
      <c r="CS11">
        <v>0.2643081</v>
      </c>
      <c r="CT11">
        <v>0</v>
      </c>
      <c r="CU11">
        <v>0</v>
      </c>
      <c r="CV11">
        <v>0</v>
      </c>
      <c r="CW11">
        <v>0</v>
      </c>
    </row>
    <row r="12" spans="1:101" x14ac:dyDescent="0.25">
      <c r="A12" t="s">
        <v>56</v>
      </c>
      <c r="B12">
        <v>0.6045917</v>
      </c>
      <c r="C12">
        <v>0.5378979</v>
      </c>
      <c r="D12">
        <v>0.4864619</v>
      </c>
      <c r="E12">
        <v>0.3690075</v>
      </c>
      <c r="F12">
        <v>0.7451638</v>
      </c>
      <c r="G12">
        <v>0.6926917</v>
      </c>
      <c r="H12">
        <v>0.5198725</v>
      </c>
      <c r="I12">
        <v>0.376487</v>
      </c>
      <c r="J12">
        <v>0.4539767</v>
      </c>
      <c r="K12">
        <v>0.3877827</v>
      </c>
      <c r="L12">
        <v>0.4803511</v>
      </c>
      <c r="M12">
        <v>0.3841364</v>
      </c>
      <c r="N12">
        <v>0.3824646</v>
      </c>
      <c r="O12">
        <v>0.2466316</v>
      </c>
      <c r="P12">
        <v>0.5915291</v>
      </c>
      <c r="Q12">
        <v>0.5075796</v>
      </c>
      <c r="R12">
        <v>0.4067587</v>
      </c>
      <c r="S12">
        <v>0.2541989</v>
      </c>
      <c r="T12">
        <v>0.3574419</v>
      </c>
      <c r="U12">
        <v>0.2677033</v>
      </c>
      <c r="V12">
        <v>0.5931898</v>
      </c>
      <c r="W12">
        <v>0.5334616</v>
      </c>
      <c r="X12">
        <v>0.4754997</v>
      </c>
      <c r="Y12">
        <v>0.3665014</v>
      </c>
      <c r="Z12">
        <v>0.73447</v>
      </c>
      <c r="AA12">
        <v>0.6892219</v>
      </c>
      <c r="AB12">
        <v>0.5105085</v>
      </c>
      <c r="AC12">
        <v>0.3748008</v>
      </c>
      <c r="AD12">
        <v>0.4436518</v>
      </c>
      <c r="AE12">
        <v>0.3869787</v>
      </c>
      <c r="AF12">
        <v>0.5919004</v>
      </c>
      <c r="AG12">
        <v>0.5180893</v>
      </c>
      <c r="AH12">
        <v>0.4838394</v>
      </c>
      <c r="AI12">
        <v>0.3545754</v>
      </c>
      <c r="AJ12">
        <v>0.7315223</v>
      </c>
      <c r="AK12">
        <v>0.6696768</v>
      </c>
      <c r="AL12">
        <v>0.5195616</v>
      </c>
      <c r="AM12">
        <v>0.3577071</v>
      </c>
      <c r="AN12">
        <v>0.452297</v>
      </c>
      <c r="AO12">
        <v>0.381238</v>
      </c>
      <c r="AP12">
        <v>0.4780697</v>
      </c>
      <c r="AQ12">
        <v>0.3886854</v>
      </c>
      <c r="AR12">
        <v>0.3847744</v>
      </c>
      <c r="AS12">
        <v>0.2582604</v>
      </c>
      <c r="AT12">
        <v>0.5975847</v>
      </c>
      <c r="AU12">
        <v>0.5102245</v>
      </c>
      <c r="AV12">
        <v>0.4173237</v>
      </c>
      <c r="AW12">
        <v>0.2586836</v>
      </c>
      <c r="AX12">
        <v>0.3629529</v>
      </c>
      <c r="AY12">
        <v>0.2907134</v>
      </c>
      <c r="AZ12">
        <v>0.1857101</v>
      </c>
      <c r="BA12">
        <v>0.1155556</v>
      </c>
      <c r="BB12">
        <v>0.100106</v>
      </c>
      <c r="BC12">
        <v>-0.0218789</v>
      </c>
      <c r="BD12">
        <v>0.2981642</v>
      </c>
      <c r="BE12">
        <v>0.2541805</v>
      </c>
      <c r="BF12">
        <v>0.1252615</v>
      </c>
      <c r="BG12">
        <v>-0.0091955</v>
      </c>
      <c r="BH12">
        <v>0.0765812</v>
      </c>
      <c r="BI12">
        <v>-0.0009216</v>
      </c>
      <c r="BJ12">
        <v>0.1094663</v>
      </c>
      <c r="BK12">
        <v>0.0331103</v>
      </c>
      <c r="BL12">
        <v>0.0391726</v>
      </c>
      <c r="BM12">
        <v>-0.0775282</v>
      </c>
      <c r="BN12">
        <v>0.1940067</v>
      </c>
      <c r="BO12">
        <v>0.1430472</v>
      </c>
      <c r="BP12">
        <v>0.0561023</v>
      </c>
      <c r="BQ12">
        <v>-0.0654866</v>
      </c>
      <c r="BR12">
        <v>0.0218821</v>
      </c>
      <c r="BS12">
        <v>-0.0538202</v>
      </c>
      <c r="BT12">
        <v>0.1771435</v>
      </c>
      <c r="BU12">
        <v>0.1113291</v>
      </c>
      <c r="BV12">
        <v>0.0930987</v>
      </c>
      <c r="BW12">
        <v>-0.0242898</v>
      </c>
      <c r="BX12">
        <v>0.2875781</v>
      </c>
      <c r="BY12">
        <v>0.2454706</v>
      </c>
      <c r="BZ12">
        <v>0.1183472</v>
      </c>
      <c r="CA12">
        <v>-0.0059506</v>
      </c>
      <c r="CB12">
        <v>0.0699052</v>
      </c>
      <c r="CC12">
        <v>-0.0027618</v>
      </c>
      <c r="CD12">
        <v>0.1670658</v>
      </c>
      <c r="CE12">
        <v>0.0866569</v>
      </c>
      <c r="CF12">
        <v>0.0898312</v>
      </c>
      <c r="CG12">
        <v>-0.0465144</v>
      </c>
      <c r="CH12">
        <v>0.2790347</v>
      </c>
      <c r="CI12">
        <v>0.2255837</v>
      </c>
      <c r="CJ12">
        <v>0.1137308</v>
      </c>
      <c r="CK12">
        <v>-0.0358612</v>
      </c>
      <c r="CL12">
        <v>0.06519</v>
      </c>
      <c r="CM12">
        <v>-0.0124821</v>
      </c>
      <c r="CN12">
        <v>0.1017102</v>
      </c>
      <c r="CO12">
        <v>0.0246102</v>
      </c>
      <c r="CP12">
        <v>0.0354338</v>
      </c>
      <c r="CQ12">
        <v>-0.077507</v>
      </c>
      <c r="CR12">
        <v>0.1971295</v>
      </c>
      <c r="CS12">
        <v>0.1354588</v>
      </c>
      <c r="CT12">
        <v>0.0585928</v>
      </c>
      <c r="CU12">
        <v>-0.0707959</v>
      </c>
      <c r="CV12">
        <v>0.0206737</v>
      </c>
      <c r="CW12">
        <v>-0.0386502</v>
      </c>
    </row>
    <row r="13" spans="1:101" x14ac:dyDescent="0.25">
      <c r="A13" t="s">
        <v>57</v>
      </c>
      <c r="B13">
        <v>0.0433769</v>
      </c>
      <c r="C13">
        <v>0.0164827</v>
      </c>
      <c r="D13">
        <v>0.0397779</v>
      </c>
      <c r="E13">
        <v>0.0203619</v>
      </c>
      <c r="F13">
        <v>0.0557087</v>
      </c>
      <c r="G13">
        <v>0.0251827</v>
      </c>
      <c r="H13">
        <v>0.0325935</v>
      </c>
      <c r="I13">
        <v>0.0193687</v>
      </c>
      <c r="J13">
        <v>0.0515087</v>
      </c>
      <c r="K13">
        <v>0.0201965</v>
      </c>
      <c r="L13">
        <v>0.0434472</v>
      </c>
      <c r="M13">
        <v>0.009384</v>
      </c>
      <c r="N13">
        <v>0.0394178</v>
      </c>
      <c r="O13">
        <v>0.0151852</v>
      </c>
      <c r="P13">
        <v>0.0556823</v>
      </c>
      <c r="Q13">
        <v>0.0137716</v>
      </c>
      <c r="R13">
        <v>0.0325967</v>
      </c>
      <c r="S13">
        <v>0.0141383</v>
      </c>
      <c r="T13">
        <v>0.0505453</v>
      </c>
      <c r="U13">
        <v>0.0139698</v>
      </c>
      <c r="V13">
        <v>0.0472458</v>
      </c>
      <c r="W13">
        <v>0.0206431</v>
      </c>
      <c r="X13">
        <v>0.0438132</v>
      </c>
      <c r="Y13">
        <v>0.0250243</v>
      </c>
      <c r="Z13">
        <v>0.05926</v>
      </c>
      <c r="AA13">
        <v>0.0292377</v>
      </c>
      <c r="AB13">
        <v>0.0381344</v>
      </c>
      <c r="AC13">
        <v>0.0250407</v>
      </c>
      <c r="AD13">
        <v>0.0544989</v>
      </c>
      <c r="AE13">
        <v>0.0237663</v>
      </c>
      <c r="AF13">
        <v>0.0516821</v>
      </c>
      <c r="AG13">
        <v>0.0118451</v>
      </c>
      <c r="AH13">
        <v>0.0480415</v>
      </c>
      <c r="AI13">
        <v>0.0157875</v>
      </c>
      <c r="AJ13">
        <v>0.0651679</v>
      </c>
      <c r="AK13">
        <v>0.0237374</v>
      </c>
      <c r="AL13">
        <v>0.0352758</v>
      </c>
      <c r="AM13">
        <v>0.0122218</v>
      </c>
      <c r="AN13">
        <v>0.0599795</v>
      </c>
      <c r="AO13">
        <v>0.0221544</v>
      </c>
      <c r="AP13">
        <v>0.0529077</v>
      </c>
      <c r="AQ13">
        <v>0.0081661</v>
      </c>
      <c r="AR13">
        <v>0.0495174</v>
      </c>
      <c r="AS13">
        <v>0.0147769</v>
      </c>
      <c r="AT13">
        <v>0.0654197</v>
      </c>
      <c r="AU13">
        <v>0.015472</v>
      </c>
      <c r="AV13">
        <v>0.0385169</v>
      </c>
      <c r="AW13">
        <v>0.0124978</v>
      </c>
      <c r="AX13">
        <v>0.0603154</v>
      </c>
      <c r="AY13">
        <v>0.0186548</v>
      </c>
      <c r="AZ13">
        <v>0.0553528</v>
      </c>
      <c r="BA13">
        <v>0.0603775</v>
      </c>
      <c r="BB13">
        <v>0.0499663</v>
      </c>
      <c r="BC13">
        <v>0.0602553</v>
      </c>
      <c r="BD13">
        <v>0.0667159</v>
      </c>
      <c r="BE13">
        <v>0.0638923</v>
      </c>
      <c r="BF13">
        <v>0.0414579</v>
      </c>
      <c r="BG13">
        <v>0.0578155</v>
      </c>
      <c r="BH13">
        <v>0.0603226</v>
      </c>
      <c r="BI13">
        <v>0.0575221</v>
      </c>
      <c r="BJ13">
        <v>0.0550705</v>
      </c>
      <c r="BK13">
        <v>0.0540474</v>
      </c>
      <c r="BL13">
        <v>0.0492959</v>
      </c>
      <c r="BM13">
        <v>0.0561236</v>
      </c>
      <c r="BN13">
        <v>0.0664006</v>
      </c>
      <c r="BO13">
        <v>0.0535184</v>
      </c>
      <c r="BP13">
        <v>0.0412012</v>
      </c>
      <c r="BQ13">
        <v>0.0537308</v>
      </c>
      <c r="BR13">
        <v>0.059055</v>
      </c>
      <c r="BS13">
        <v>0.0524689</v>
      </c>
      <c r="BT13">
        <v>0.0582828</v>
      </c>
      <c r="BU13">
        <v>0.0640135</v>
      </c>
      <c r="BV13">
        <v>0.0532216</v>
      </c>
      <c r="BW13">
        <v>0.0644523</v>
      </c>
      <c r="BX13">
        <v>0.0692013</v>
      </c>
      <c r="BY13">
        <v>0.0675649</v>
      </c>
      <c r="BZ13">
        <v>0.0462805</v>
      </c>
      <c r="CA13">
        <v>0.0625623</v>
      </c>
      <c r="CB13">
        <v>0.062555</v>
      </c>
      <c r="CC13">
        <v>0.0605617</v>
      </c>
      <c r="CD13">
        <v>0.0618439</v>
      </c>
      <c r="CE13">
        <v>0.0594948</v>
      </c>
      <c r="CF13">
        <v>0.0564502</v>
      </c>
      <c r="CG13">
        <v>0.0596996</v>
      </c>
      <c r="CH13">
        <v>0.0742645</v>
      </c>
      <c r="CI13">
        <v>0.0653632</v>
      </c>
      <c r="CJ13">
        <v>0.042602</v>
      </c>
      <c r="CK13">
        <v>0.0544152</v>
      </c>
      <c r="CL13">
        <v>0.0674916</v>
      </c>
      <c r="CM13">
        <v>0.0633358</v>
      </c>
      <c r="CN13">
        <v>0.0622643</v>
      </c>
      <c r="CO13">
        <v>0.0552014</v>
      </c>
      <c r="CP13">
        <v>0.0573093</v>
      </c>
      <c r="CQ13">
        <v>0.0583407</v>
      </c>
      <c r="CR13">
        <v>0.0735227</v>
      </c>
      <c r="CS13">
        <v>0.0570689</v>
      </c>
      <c r="CT13">
        <v>0.0452655</v>
      </c>
      <c r="CU13">
        <v>0.054403</v>
      </c>
      <c r="CV13">
        <v>0.0672637</v>
      </c>
      <c r="CW13">
        <v>0.0596336</v>
      </c>
    </row>
    <row r="14" spans="1:101" x14ac:dyDescent="0.25">
      <c r="A14" t="s">
        <v>58</v>
      </c>
      <c r="B14">
        <v>0.3151672</v>
      </c>
      <c r="C14">
        <v>0.288879</v>
      </c>
      <c r="D14">
        <v>0.2265309</v>
      </c>
      <c r="E14">
        <v>0.2036522</v>
      </c>
      <c r="F14">
        <v>0.3534442</v>
      </c>
      <c r="G14">
        <v>0.2980922</v>
      </c>
      <c r="H14">
        <v>0.2010642</v>
      </c>
      <c r="I14">
        <v>0.1588199</v>
      </c>
      <c r="J14">
        <v>0.2494624</v>
      </c>
      <c r="K14">
        <v>0.232963</v>
      </c>
      <c r="L14">
        <v>0.2985207</v>
      </c>
      <c r="M14">
        <v>0.2676494</v>
      </c>
      <c r="N14">
        <v>0.2125182</v>
      </c>
      <c r="O14">
        <v>0.186167</v>
      </c>
      <c r="P14">
        <v>0.3314097</v>
      </c>
      <c r="Q14">
        <v>0.2739963</v>
      </c>
      <c r="R14">
        <v>0.1879265</v>
      </c>
      <c r="S14">
        <v>0.1436559</v>
      </c>
      <c r="T14">
        <v>0.2339584</v>
      </c>
      <c r="U14">
        <v>0.213571</v>
      </c>
      <c r="V14">
        <v>0.3158567</v>
      </c>
      <c r="W14">
        <v>0.2917524</v>
      </c>
      <c r="X14">
        <v>0.2259093</v>
      </c>
      <c r="Y14">
        <v>0.2061158</v>
      </c>
      <c r="Z14">
        <v>0.3543475</v>
      </c>
      <c r="AA14">
        <v>0.3038296</v>
      </c>
      <c r="AB14">
        <v>0.2023093</v>
      </c>
      <c r="AC14">
        <v>0.1616182</v>
      </c>
      <c r="AD14">
        <v>0.2493831</v>
      </c>
      <c r="AE14">
        <v>0.236159</v>
      </c>
      <c r="AF14">
        <v>0.3182166</v>
      </c>
      <c r="AG14">
        <v>0.2634094</v>
      </c>
      <c r="AH14">
        <v>0.2270648</v>
      </c>
      <c r="AI14">
        <v>0.1786233</v>
      </c>
      <c r="AJ14">
        <v>0.3491487</v>
      </c>
      <c r="AK14">
        <v>0.2688352</v>
      </c>
      <c r="AL14">
        <v>0.208945</v>
      </c>
      <c r="AM14">
        <v>0.1225093</v>
      </c>
      <c r="AN14">
        <v>0.2405852</v>
      </c>
      <c r="AO14">
        <v>0.2497899</v>
      </c>
      <c r="AP14">
        <v>0.3034892</v>
      </c>
      <c r="AQ14">
        <v>0.2508052</v>
      </c>
      <c r="AR14">
        <v>0.2133861</v>
      </c>
      <c r="AS14">
        <v>0.1686621</v>
      </c>
      <c r="AT14">
        <v>0.3313614</v>
      </c>
      <c r="AU14">
        <v>0.2570964</v>
      </c>
      <c r="AV14">
        <v>0.198164</v>
      </c>
      <c r="AW14">
        <v>0.1132755</v>
      </c>
      <c r="AX14">
        <v>0.225342</v>
      </c>
      <c r="AY14">
        <v>0.240036</v>
      </c>
      <c r="AZ14">
        <v>0.2894</v>
      </c>
      <c r="BA14">
        <v>0.232714</v>
      </c>
      <c r="BB14">
        <v>0.1875292</v>
      </c>
      <c r="BC14">
        <v>0.1421182</v>
      </c>
      <c r="BD14">
        <v>0.333921</v>
      </c>
      <c r="BE14">
        <v>0.2583631</v>
      </c>
      <c r="BF14">
        <v>0.1561303</v>
      </c>
      <c r="BG14">
        <v>0.0939196</v>
      </c>
      <c r="BH14">
        <v>0.2087816</v>
      </c>
      <c r="BI14">
        <v>0.1685514</v>
      </c>
      <c r="BJ14">
        <v>0.2782433</v>
      </c>
      <c r="BK14">
        <v>0.2189911</v>
      </c>
      <c r="BL14">
        <v>0.1786178</v>
      </c>
      <c r="BM14">
        <v>0.1319331</v>
      </c>
      <c r="BN14">
        <v>0.3171436</v>
      </c>
      <c r="BO14">
        <v>0.2417468</v>
      </c>
      <c r="BP14">
        <v>0.1482267</v>
      </c>
      <c r="BQ14">
        <v>0.0861796</v>
      </c>
      <c r="BR14">
        <v>0.1982863</v>
      </c>
      <c r="BS14">
        <v>0.15643</v>
      </c>
      <c r="BT14">
        <v>0.2888947</v>
      </c>
      <c r="BU14">
        <v>0.2334248</v>
      </c>
      <c r="BV14">
        <v>0.1862181</v>
      </c>
      <c r="BW14">
        <v>0.142874</v>
      </c>
      <c r="BX14">
        <v>0.3334936</v>
      </c>
      <c r="BY14">
        <v>0.2611991</v>
      </c>
      <c r="BZ14">
        <v>0.1565331</v>
      </c>
      <c r="CA14">
        <v>0.0960268</v>
      </c>
      <c r="CB14">
        <v>0.2080978</v>
      </c>
      <c r="CC14">
        <v>0.1700368</v>
      </c>
      <c r="CD14">
        <v>0.2969806</v>
      </c>
      <c r="CE14">
        <v>0.2028246</v>
      </c>
      <c r="CF14">
        <v>0.1933487</v>
      </c>
      <c r="CG14">
        <v>0.1147096</v>
      </c>
      <c r="CH14">
        <v>0.3352935</v>
      </c>
      <c r="CI14">
        <v>0.2263243</v>
      </c>
      <c r="CJ14">
        <v>0.1694184</v>
      </c>
      <c r="CK14">
        <v>0.0561007</v>
      </c>
      <c r="CL14">
        <v>0.2042876</v>
      </c>
      <c r="CM14">
        <v>0.186366</v>
      </c>
      <c r="CN14">
        <v>0.2872416</v>
      </c>
      <c r="CO14">
        <v>0.1979729</v>
      </c>
      <c r="CP14">
        <v>0.1840085</v>
      </c>
      <c r="CQ14">
        <v>0.1120322</v>
      </c>
      <c r="CR14">
        <v>0.3219386</v>
      </c>
      <c r="CS14">
        <v>0.220666</v>
      </c>
      <c r="CT14">
        <v>0.1634427</v>
      </c>
      <c r="CU14">
        <v>0.0539143</v>
      </c>
      <c r="CV14">
        <v>0.1935897</v>
      </c>
      <c r="CW14">
        <v>0.1833799</v>
      </c>
    </row>
    <row r="15" spans="1:101" x14ac:dyDescent="0.25">
      <c r="A15" t="s">
        <v>59</v>
      </c>
      <c r="B15">
        <v>-0.1477655</v>
      </c>
      <c r="C15">
        <v>-0.1337349</v>
      </c>
      <c r="D15">
        <v>-0.0592374</v>
      </c>
      <c r="E15">
        <v>-0.0865581</v>
      </c>
      <c r="F15">
        <v>0</v>
      </c>
      <c r="G15">
        <v>0</v>
      </c>
      <c r="H15">
        <v>-0.036195</v>
      </c>
      <c r="I15">
        <v>-0.0494555</v>
      </c>
      <c r="J15">
        <v>-0.0798829</v>
      </c>
      <c r="K15">
        <v>-0.1178935</v>
      </c>
      <c r="L15">
        <v>-0.1497787</v>
      </c>
      <c r="M15">
        <v>-0.1390966</v>
      </c>
      <c r="N15">
        <v>-0.0603046</v>
      </c>
      <c r="O15">
        <v>-0.0894395</v>
      </c>
      <c r="P15">
        <v>0</v>
      </c>
      <c r="Q15">
        <v>0</v>
      </c>
      <c r="R15">
        <v>-0.036242</v>
      </c>
      <c r="S15">
        <v>-0.051752</v>
      </c>
      <c r="T15">
        <v>-0.0828306</v>
      </c>
      <c r="U15">
        <v>-0.1219907</v>
      </c>
      <c r="V15">
        <v>-0.1535174</v>
      </c>
      <c r="W15">
        <v>-0.1383313</v>
      </c>
      <c r="X15">
        <v>-0.0648872</v>
      </c>
      <c r="Y15">
        <v>-0.0899988</v>
      </c>
      <c r="Z15">
        <v>0</v>
      </c>
      <c r="AA15">
        <v>0</v>
      </c>
      <c r="AB15">
        <v>-0.0425927</v>
      </c>
      <c r="AC15">
        <v>-0.0513733</v>
      </c>
      <c r="AD15">
        <v>-0.0859775</v>
      </c>
      <c r="AE15">
        <v>-0.1241976</v>
      </c>
      <c r="AF15">
        <v>-0.1460816</v>
      </c>
      <c r="AG15">
        <v>-0.1455263</v>
      </c>
      <c r="AH15">
        <v>-0.0585626</v>
      </c>
      <c r="AI15">
        <v>-0.1018269</v>
      </c>
      <c r="AJ15">
        <v>0</v>
      </c>
      <c r="AK15">
        <v>0</v>
      </c>
      <c r="AL15">
        <v>-0.0468689</v>
      </c>
      <c r="AM15">
        <v>-0.0793738</v>
      </c>
      <c r="AN15">
        <v>-0.0793314</v>
      </c>
      <c r="AO15">
        <v>-0.1131643</v>
      </c>
      <c r="AP15">
        <v>-0.1556524</v>
      </c>
      <c r="AQ15">
        <v>-0.1538484</v>
      </c>
      <c r="AR15">
        <v>-0.0678552</v>
      </c>
      <c r="AS15">
        <v>-0.1073619</v>
      </c>
      <c r="AT15">
        <v>0</v>
      </c>
      <c r="AU15">
        <v>0</v>
      </c>
      <c r="AV15">
        <v>-0.0557405</v>
      </c>
      <c r="AW15">
        <v>-0.0823542</v>
      </c>
      <c r="AX15">
        <v>-0.0885632</v>
      </c>
      <c r="AY15">
        <v>-0.1218938</v>
      </c>
      <c r="AZ15">
        <v>-0.075688</v>
      </c>
      <c r="BA15">
        <v>-0.0272112</v>
      </c>
      <c r="BB15">
        <v>0.0152476</v>
      </c>
      <c r="BC15">
        <v>0.0135996</v>
      </c>
      <c r="BD15">
        <v>0</v>
      </c>
      <c r="BE15">
        <v>0</v>
      </c>
      <c r="BF15">
        <v>0.0384138</v>
      </c>
      <c r="BG15">
        <v>0.0508921</v>
      </c>
      <c r="BH15">
        <v>-0.0095137</v>
      </c>
      <c r="BI15">
        <v>-0.020829</v>
      </c>
      <c r="BJ15">
        <v>-0.0786239</v>
      </c>
      <c r="BK15">
        <v>-0.0331044</v>
      </c>
      <c r="BL15">
        <v>0.0131058</v>
      </c>
      <c r="BM15">
        <v>0.0102428</v>
      </c>
      <c r="BN15">
        <v>0</v>
      </c>
      <c r="BO15">
        <v>0</v>
      </c>
      <c r="BP15">
        <v>0.0374798</v>
      </c>
      <c r="BQ15">
        <v>0.0482722</v>
      </c>
      <c r="BR15">
        <v>-0.0133205</v>
      </c>
      <c r="BS15">
        <v>-0.0248041</v>
      </c>
      <c r="BT15">
        <v>-0.0795886</v>
      </c>
      <c r="BU15">
        <v>-0.0299421</v>
      </c>
      <c r="BV15">
        <v>0.0106964</v>
      </c>
      <c r="BW15">
        <v>0.0115062</v>
      </c>
      <c r="BX15">
        <v>0</v>
      </c>
      <c r="BY15">
        <v>0</v>
      </c>
      <c r="BZ15">
        <v>0.033512</v>
      </c>
      <c r="CA15">
        <v>0.0489115</v>
      </c>
      <c r="CB15">
        <v>-0.0142009</v>
      </c>
      <c r="CC15">
        <v>-0.0256155</v>
      </c>
      <c r="CD15">
        <v>-0.0665514</v>
      </c>
      <c r="CE15">
        <v>-0.0308404</v>
      </c>
      <c r="CF15">
        <v>0.0220467</v>
      </c>
      <c r="CG15">
        <v>0.0052906</v>
      </c>
      <c r="CH15">
        <v>0</v>
      </c>
      <c r="CI15">
        <v>0</v>
      </c>
      <c r="CJ15">
        <v>0.0340437</v>
      </c>
      <c r="CK15">
        <v>0.0267945</v>
      </c>
      <c r="CL15">
        <v>-0.0019616</v>
      </c>
      <c r="CM15">
        <v>-0.0084542</v>
      </c>
      <c r="CN15">
        <v>-0.0768135</v>
      </c>
      <c r="CO15">
        <v>-0.0407714</v>
      </c>
      <c r="CP15">
        <v>0.0117504</v>
      </c>
      <c r="CQ15">
        <v>-0.0025063</v>
      </c>
      <c r="CR15">
        <v>0</v>
      </c>
      <c r="CS15">
        <v>0</v>
      </c>
      <c r="CT15">
        <v>0.0242915</v>
      </c>
      <c r="CU15">
        <v>0.0214637</v>
      </c>
      <c r="CV15">
        <v>-0.0118966</v>
      </c>
      <c r="CW15">
        <v>-0.0188846</v>
      </c>
    </row>
    <row r="16" spans="1:101" x14ac:dyDescent="0.25">
      <c r="A16" t="s">
        <v>60</v>
      </c>
      <c r="B16">
        <v>-0.0663612</v>
      </c>
      <c r="C16">
        <v>-0.0475924</v>
      </c>
      <c r="D16">
        <v>-0.0395762</v>
      </c>
      <c r="E16">
        <v>-0.0322916</v>
      </c>
      <c r="F16">
        <v>-0.0981511</v>
      </c>
      <c r="G16">
        <v>-0.0497731</v>
      </c>
      <c r="H16">
        <v>-0.0891238</v>
      </c>
      <c r="I16">
        <v>-0.0577851</v>
      </c>
      <c r="J16">
        <v>-0.0079039</v>
      </c>
      <c r="K16">
        <v>0.0120926</v>
      </c>
      <c r="L16">
        <v>-0.0742889</v>
      </c>
      <c r="M16">
        <v>-0.0579315</v>
      </c>
      <c r="N16">
        <v>-0.0466053</v>
      </c>
      <c r="O16">
        <v>-0.0411884</v>
      </c>
      <c r="P16">
        <v>-0.1078596</v>
      </c>
      <c r="Q16">
        <v>-0.0645712</v>
      </c>
      <c r="R16">
        <v>-0.0976864</v>
      </c>
      <c r="S16">
        <v>-0.0668907</v>
      </c>
      <c r="T16">
        <v>-0.0134372</v>
      </c>
      <c r="U16">
        <v>0.0038137</v>
      </c>
      <c r="V16">
        <v>-0.0687752</v>
      </c>
      <c r="W16">
        <v>-0.0482622</v>
      </c>
      <c r="X16">
        <v>-0.0437645</v>
      </c>
      <c r="Y16">
        <v>-0.0334959</v>
      </c>
      <c r="Z16">
        <v>-0.1002139</v>
      </c>
      <c r="AA16">
        <v>-0.0515032</v>
      </c>
      <c r="AB16">
        <v>-0.0953791</v>
      </c>
      <c r="AC16">
        <v>-0.059131</v>
      </c>
      <c r="AD16">
        <v>-0.0114564</v>
      </c>
      <c r="AE16">
        <v>0.0095878</v>
      </c>
      <c r="AF16">
        <v>-0.0574455</v>
      </c>
      <c r="AG16">
        <v>-0.0367013</v>
      </c>
      <c r="AH16">
        <v>-0.0349485</v>
      </c>
      <c r="AI16">
        <v>-0.028313</v>
      </c>
      <c r="AJ16">
        <v>-0.0890335</v>
      </c>
      <c r="AK16">
        <v>-0.0434892</v>
      </c>
      <c r="AL16">
        <v>-0.0799794</v>
      </c>
      <c r="AM16">
        <v>-0.0614155</v>
      </c>
      <c r="AN16">
        <v>-0.0072051</v>
      </c>
      <c r="AO16">
        <v>0.0141991</v>
      </c>
      <c r="AP16">
        <v>-0.0667026</v>
      </c>
      <c r="AQ16">
        <v>-0.0474695</v>
      </c>
      <c r="AR16">
        <v>-0.0451416</v>
      </c>
      <c r="AS16">
        <v>-0.0381038</v>
      </c>
      <c r="AT16">
        <v>-0.1002304</v>
      </c>
      <c r="AU16">
        <v>-0.0591177</v>
      </c>
      <c r="AV16">
        <v>-0.0940465</v>
      </c>
      <c r="AW16">
        <v>-0.0718794</v>
      </c>
      <c r="AX16">
        <v>-0.0161592</v>
      </c>
      <c r="AY16">
        <v>0.0042588</v>
      </c>
      <c r="AZ16">
        <v>-0.056367</v>
      </c>
      <c r="BA16">
        <v>-0.0384488</v>
      </c>
      <c r="BB16">
        <v>-0.0276123</v>
      </c>
      <c r="BC16">
        <v>-0.0218265</v>
      </c>
      <c r="BD16">
        <v>-0.0893177</v>
      </c>
      <c r="BE16">
        <v>-0.0391938</v>
      </c>
      <c r="BF16">
        <v>-0.0795531</v>
      </c>
      <c r="BG16">
        <v>-0.0486024</v>
      </c>
      <c r="BH16">
        <v>0.0014436</v>
      </c>
      <c r="BI16">
        <v>0.0230042</v>
      </c>
      <c r="BJ16">
        <v>-0.0628947</v>
      </c>
      <c r="BK16">
        <v>-0.04534</v>
      </c>
      <c r="BL16">
        <v>-0.0325135</v>
      </c>
      <c r="BM16">
        <v>-0.0269294</v>
      </c>
      <c r="BN16">
        <v>-0.0970661</v>
      </c>
      <c r="BO16">
        <v>-0.0498574</v>
      </c>
      <c r="BP16">
        <v>-0.0857793</v>
      </c>
      <c r="BQ16">
        <v>-0.0537927</v>
      </c>
      <c r="BR16">
        <v>-0.0017964</v>
      </c>
      <c r="BS16">
        <v>0.0189905</v>
      </c>
      <c r="BT16">
        <v>-0.0600438</v>
      </c>
      <c r="BU16">
        <v>-0.0393204</v>
      </c>
      <c r="BV16">
        <v>-0.0329713</v>
      </c>
      <c r="BW16">
        <v>-0.02333</v>
      </c>
      <c r="BX16">
        <v>-0.0922339</v>
      </c>
      <c r="BY16">
        <v>-0.0408908</v>
      </c>
      <c r="BZ16">
        <v>-0.0866143</v>
      </c>
      <c r="CA16">
        <v>-0.050231</v>
      </c>
      <c r="CB16">
        <v>-0.0029543</v>
      </c>
      <c r="CC16">
        <v>0.0201099</v>
      </c>
      <c r="CD16">
        <v>-0.0458917</v>
      </c>
      <c r="CE16">
        <v>-0.0283679</v>
      </c>
      <c r="CF16">
        <v>-0.0229229</v>
      </c>
      <c r="CG16">
        <v>-0.0186687</v>
      </c>
      <c r="CH16">
        <v>-0.0772532</v>
      </c>
      <c r="CI16">
        <v>-0.0316851</v>
      </c>
      <c r="CJ16">
        <v>-0.0699033</v>
      </c>
      <c r="CK16">
        <v>-0.0526596</v>
      </c>
      <c r="CL16">
        <v>0.0026075</v>
      </c>
      <c r="CM16">
        <v>0.0248928</v>
      </c>
      <c r="CN16">
        <v>-0.0557282</v>
      </c>
      <c r="CO16">
        <v>-0.0365522</v>
      </c>
      <c r="CP16">
        <v>-0.0331945</v>
      </c>
      <c r="CQ16">
        <v>-0.0256116</v>
      </c>
      <c r="CR16">
        <v>-0.0880321</v>
      </c>
      <c r="CS16">
        <v>-0.0436769</v>
      </c>
      <c r="CT16">
        <v>-0.0836302</v>
      </c>
      <c r="CU16">
        <v>-0.0603516</v>
      </c>
      <c r="CV16">
        <v>-0.0056774</v>
      </c>
      <c r="CW16">
        <v>0.0181289</v>
      </c>
    </row>
    <row r="17" spans="1:101" x14ac:dyDescent="0.25">
      <c r="A17" t="s">
        <v>61</v>
      </c>
      <c r="B17">
        <v>0.1197879</v>
      </c>
      <c r="C17">
        <v>0.150273</v>
      </c>
      <c r="D17">
        <v>0.0844423</v>
      </c>
      <c r="E17">
        <v>0.114563</v>
      </c>
      <c r="F17">
        <v>0</v>
      </c>
      <c r="G17">
        <v>0</v>
      </c>
      <c r="H17">
        <v>0.0750716</v>
      </c>
      <c r="I17">
        <v>0.0809765</v>
      </c>
      <c r="J17">
        <v>0.0833101</v>
      </c>
      <c r="K17">
        <v>0.155739</v>
      </c>
      <c r="L17">
        <v>0.106756</v>
      </c>
      <c r="M17">
        <v>0.1383719</v>
      </c>
      <c r="N17">
        <v>0.0733118</v>
      </c>
      <c r="O17">
        <v>0.1058212</v>
      </c>
      <c r="P17">
        <v>0</v>
      </c>
      <c r="Q17">
        <v>0</v>
      </c>
      <c r="R17">
        <v>0.0631608</v>
      </c>
      <c r="S17">
        <v>0.072524</v>
      </c>
      <c r="T17">
        <v>0.073392</v>
      </c>
      <c r="U17">
        <v>0.1454254</v>
      </c>
      <c r="V17">
        <v>0.1054746</v>
      </c>
      <c r="W17">
        <v>0.1393796</v>
      </c>
      <c r="X17">
        <v>0.0697082</v>
      </c>
      <c r="Y17">
        <v>0.1034168</v>
      </c>
      <c r="Z17">
        <v>0</v>
      </c>
      <c r="AA17">
        <v>0</v>
      </c>
      <c r="AB17">
        <v>0.0587372</v>
      </c>
      <c r="AC17">
        <v>0.0710909</v>
      </c>
      <c r="AD17">
        <v>0.0689079</v>
      </c>
      <c r="AE17">
        <v>0.1424174</v>
      </c>
      <c r="AF17">
        <v>0.1302287</v>
      </c>
      <c r="AG17">
        <v>0.1617785</v>
      </c>
      <c r="AH17">
        <v>0.1017299</v>
      </c>
      <c r="AI17">
        <v>0.1209467</v>
      </c>
      <c r="AJ17">
        <v>0</v>
      </c>
      <c r="AK17">
        <v>0</v>
      </c>
      <c r="AL17">
        <v>0.1104907</v>
      </c>
      <c r="AM17">
        <v>0.0930825</v>
      </c>
      <c r="AN17">
        <v>0.0939351</v>
      </c>
      <c r="AO17">
        <v>0.1614911</v>
      </c>
      <c r="AP17">
        <v>0.1061825</v>
      </c>
      <c r="AQ17">
        <v>0.1415382</v>
      </c>
      <c r="AR17">
        <v>0.0788187</v>
      </c>
      <c r="AS17">
        <v>0.1034169</v>
      </c>
      <c r="AT17">
        <v>0</v>
      </c>
      <c r="AU17">
        <v>0</v>
      </c>
      <c r="AV17">
        <v>0.0844888</v>
      </c>
      <c r="AW17">
        <v>0.0765924</v>
      </c>
      <c r="AX17">
        <v>0.0727068</v>
      </c>
      <c r="AY17">
        <v>0.1412729</v>
      </c>
      <c r="AZ17">
        <v>0.1071019</v>
      </c>
      <c r="BA17">
        <v>0.134192</v>
      </c>
      <c r="BB17">
        <v>0.0736147</v>
      </c>
      <c r="BC17">
        <v>0.1013148</v>
      </c>
      <c r="BD17">
        <v>0</v>
      </c>
      <c r="BE17">
        <v>0</v>
      </c>
      <c r="BF17">
        <v>0.0635262</v>
      </c>
      <c r="BG17">
        <v>0.0669478</v>
      </c>
      <c r="BH17">
        <v>0.0720012</v>
      </c>
      <c r="BI17">
        <v>0.1413652</v>
      </c>
      <c r="BJ17">
        <v>0.093204</v>
      </c>
      <c r="BK17">
        <v>0.1214535</v>
      </c>
      <c r="BL17">
        <v>0.0617093</v>
      </c>
      <c r="BM17">
        <v>0.0920557</v>
      </c>
      <c r="BN17">
        <v>0</v>
      </c>
      <c r="BO17">
        <v>0</v>
      </c>
      <c r="BP17">
        <v>0.0509371</v>
      </c>
      <c r="BQ17">
        <v>0.0580566</v>
      </c>
      <c r="BR17">
        <v>0.0614446</v>
      </c>
      <c r="BS17">
        <v>0.1305961</v>
      </c>
      <c r="BT17">
        <v>0.0920598</v>
      </c>
      <c r="BU17">
        <v>0.1228854</v>
      </c>
      <c r="BV17">
        <v>0.0583609</v>
      </c>
      <c r="BW17">
        <v>0.0899664</v>
      </c>
      <c r="BX17">
        <v>0</v>
      </c>
      <c r="BY17">
        <v>0</v>
      </c>
      <c r="BZ17">
        <v>0.0468497</v>
      </c>
      <c r="CA17">
        <v>0.0573554</v>
      </c>
      <c r="CB17">
        <v>0.0574525</v>
      </c>
      <c r="CC17">
        <v>0.1281684</v>
      </c>
      <c r="CD17">
        <v>0.1168505</v>
      </c>
      <c r="CE17">
        <v>0.1439353</v>
      </c>
      <c r="CF17">
        <v>0.0903326</v>
      </c>
      <c r="CG17">
        <v>0.1063151</v>
      </c>
      <c r="CH17">
        <v>0</v>
      </c>
      <c r="CI17">
        <v>0</v>
      </c>
      <c r="CJ17">
        <v>0.0981533</v>
      </c>
      <c r="CK17">
        <v>0.0780779</v>
      </c>
      <c r="CL17">
        <v>0.0815854</v>
      </c>
      <c r="CM17">
        <v>0.1459343</v>
      </c>
      <c r="CN17">
        <v>0.0917585</v>
      </c>
      <c r="CO17">
        <v>0.1232822</v>
      </c>
      <c r="CP17">
        <v>0.0664311</v>
      </c>
      <c r="CQ17">
        <v>0.0886745</v>
      </c>
      <c r="CR17">
        <v>0</v>
      </c>
      <c r="CS17">
        <v>0</v>
      </c>
      <c r="CT17">
        <v>0.0714966</v>
      </c>
      <c r="CU17">
        <v>0.0616356</v>
      </c>
      <c r="CV17">
        <v>0.0598872</v>
      </c>
      <c r="CW17">
        <v>0.1258208</v>
      </c>
    </row>
    <row r="18" spans="1:101" x14ac:dyDescent="0.25">
      <c r="A18" t="s">
        <v>62</v>
      </c>
      <c r="B18">
        <v>-0.0819715</v>
      </c>
      <c r="C18">
        <v>-0.0517874</v>
      </c>
      <c r="D18">
        <v>-0.0567839</v>
      </c>
      <c r="E18">
        <v>-0.0300005</v>
      </c>
      <c r="F18">
        <v>0</v>
      </c>
      <c r="G18">
        <v>0</v>
      </c>
      <c r="H18">
        <v>-0.0683256</v>
      </c>
      <c r="I18">
        <v>-0.0517872</v>
      </c>
      <c r="J18">
        <v>-0.0409242</v>
      </c>
      <c r="K18">
        <v>0.0141928</v>
      </c>
      <c r="L18">
        <v>-0.0778126</v>
      </c>
      <c r="M18">
        <v>-0.0488332</v>
      </c>
      <c r="N18">
        <v>-0.0534262</v>
      </c>
      <c r="O18">
        <v>-0.028089</v>
      </c>
      <c r="P18">
        <v>0</v>
      </c>
      <c r="Q18">
        <v>0</v>
      </c>
      <c r="R18">
        <v>-0.0644549</v>
      </c>
      <c r="S18">
        <v>-0.0501194</v>
      </c>
      <c r="T18">
        <v>-0.0378598</v>
      </c>
      <c r="U18">
        <v>0.0165197</v>
      </c>
      <c r="V18">
        <v>-0.0761119</v>
      </c>
      <c r="W18">
        <v>-0.0463501</v>
      </c>
      <c r="X18">
        <v>-0.0506382</v>
      </c>
      <c r="Y18">
        <v>-0.0255406</v>
      </c>
      <c r="Z18">
        <v>0</v>
      </c>
      <c r="AA18">
        <v>0</v>
      </c>
      <c r="AB18">
        <v>-0.0607664</v>
      </c>
      <c r="AC18">
        <v>-0.0476587</v>
      </c>
      <c r="AD18">
        <v>-0.036013</v>
      </c>
      <c r="AE18">
        <v>0.018922</v>
      </c>
      <c r="AF18">
        <v>-0.083509</v>
      </c>
      <c r="AG18">
        <v>-0.0507669</v>
      </c>
      <c r="AH18">
        <v>-0.062389</v>
      </c>
      <c r="AI18">
        <v>-0.0285806</v>
      </c>
      <c r="AJ18">
        <v>0</v>
      </c>
      <c r="AK18">
        <v>0</v>
      </c>
      <c r="AL18">
        <v>-0.073155</v>
      </c>
      <c r="AM18">
        <v>-0.0543692</v>
      </c>
      <c r="AN18">
        <v>-0.0462084</v>
      </c>
      <c r="AO18">
        <v>0.0216521</v>
      </c>
      <c r="AP18">
        <v>-0.0742271</v>
      </c>
      <c r="AQ18">
        <v>-0.0436455</v>
      </c>
      <c r="AR18">
        <v>-0.0535985</v>
      </c>
      <c r="AS18">
        <v>-0.0228755</v>
      </c>
      <c r="AT18">
        <v>0</v>
      </c>
      <c r="AU18">
        <v>0</v>
      </c>
      <c r="AV18">
        <v>-0.0630114</v>
      </c>
      <c r="AW18">
        <v>-0.0489011</v>
      </c>
      <c r="AX18">
        <v>-0.0389022</v>
      </c>
      <c r="AY18">
        <v>0.0275883</v>
      </c>
      <c r="AZ18">
        <v>-0.0751438</v>
      </c>
      <c r="BA18">
        <v>-0.0511759</v>
      </c>
      <c r="BB18">
        <v>-0.0521962</v>
      </c>
      <c r="BC18">
        <v>-0.0312619</v>
      </c>
      <c r="BD18">
        <v>0</v>
      </c>
      <c r="BE18">
        <v>0</v>
      </c>
      <c r="BF18">
        <v>-0.0637665</v>
      </c>
      <c r="BG18">
        <v>-0.0533361</v>
      </c>
      <c r="BH18">
        <v>-0.0361779</v>
      </c>
      <c r="BI18">
        <v>0.0145411</v>
      </c>
      <c r="BJ18">
        <v>-0.0710685</v>
      </c>
      <c r="BK18">
        <v>-0.0483995</v>
      </c>
      <c r="BL18">
        <v>-0.0489189</v>
      </c>
      <c r="BM18">
        <v>-0.0297021</v>
      </c>
      <c r="BN18">
        <v>0</v>
      </c>
      <c r="BO18">
        <v>0</v>
      </c>
      <c r="BP18">
        <v>-0.0599687</v>
      </c>
      <c r="BQ18">
        <v>-0.0520054</v>
      </c>
      <c r="BR18">
        <v>-0.0331901</v>
      </c>
      <c r="BS18">
        <v>0.016562</v>
      </c>
      <c r="BT18">
        <v>-0.0696108</v>
      </c>
      <c r="BU18">
        <v>-0.0463737</v>
      </c>
      <c r="BV18">
        <v>-0.0463273</v>
      </c>
      <c r="BW18">
        <v>-0.0275478</v>
      </c>
      <c r="BX18">
        <v>0</v>
      </c>
      <c r="BY18">
        <v>0</v>
      </c>
      <c r="BZ18">
        <v>-0.0564555</v>
      </c>
      <c r="CA18">
        <v>-0.0498819</v>
      </c>
      <c r="CB18">
        <v>-0.0315382</v>
      </c>
      <c r="CC18">
        <v>0.0185524</v>
      </c>
      <c r="CD18">
        <v>-0.0770419</v>
      </c>
      <c r="CE18">
        <v>-0.0510854</v>
      </c>
      <c r="CF18">
        <v>-0.0579383</v>
      </c>
      <c r="CG18">
        <v>-0.0307797</v>
      </c>
      <c r="CH18">
        <v>0</v>
      </c>
      <c r="CI18">
        <v>0</v>
      </c>
      <c r="CJ18">
        <v>-0.0686288</v>
      </c>
      <c r="CK18">
        <v>-0.056841</v>
      </c>
      <c r="CL18">
        <v>-0.0414664</v>
      </c>
      <c r="CM18">
        <v>0.0213704</v>
      </c>
      <c r="CN18">
        <v>-0.0679131</v>
      </c>
      <c r="CO18">
        <v>-0.0441334</v>
      </c>
      <c r="CP18">
        <v>-0.0492826</v>
      </c>
      <c r="CQ18">
        <v>-0.0254507</v>
      </c>
      <c r="CR18">
        <v>0</v>
      </c>
      <c r="CS18">
        <v>0</v>
      </c>
      <c r="CT18">
        <v>-0.0586624</v>
      </c>
      <c r="CU18">
        <v>-0.0517511</v>
      </c>
      <c r="CV18">
        <v>-0.0343871</v>
      </c>
      <c r="CW18">
        <v>0.0267826</v>
      </c>
    </row>
    <row r="19" spans="1:101" x14ac:dyDescent="0.25">
      <c r="A19" t="s">
        <v>63</v>
      </c>
      <c r="B19">
        <v>0.0306769</v>
      </c>
      <c r="C19">
        <v>0.0191169</v>
      </c>
      <c r="D19">
        <v>0.0325692</v>
      </c>
      <c r="E19">
        <v>0.0232747</v>
      </c>
      <c r="F19">
        <v>0</v>
      </c>
      <c r="G19">
        <v>0</v>
      </c>
      <c r="H19">
        <v>0.0484755</v>
      </c>
      <c r="I19">
        <v>0.0489033</v>
      </c>
      <c r="J19">
        <v>0.016994</v>
      </c>
      <c r="K19">
        <v>-0.0111745</v>
      </c>
      <c r="L19">
        <v>0.0306768</v>
      </c>
      <c r="M19">
        <v>0.0200406</v>
      </c>
      <c r="N19">
        <v>0.0325689</v>
      </c>
      <c r="O19">
        <v>0.0240427</v>
      </c>
      <c r="P19">
        <v>0</v>
      </c>
      <c r="Q19">
        <v>0</v>
      </c>
      <c r="R19">
        <v>0.0488099</v>
      </c>
      <c r="S19">
        <v>0.0496393</v>
      </c>
      <c r="T19">
        <v>0.0169872</v>
      </c>
      <c r="U19">
        <v>-0.010184</v>
      </c>
      <c r="V19">
        <v>0.0307469</v>
      </c>
      <c r="W19">
        <v>0.0205926</v>
      </c>
      <c r="X19">
        <v>0.0327475</v>
      </c>
      <c r="Y19">
        <v>0.0247538</v>
      </c>
      <c r="Z19">
        <v>0</v>
      </c>
      <c r="AA19">
        <v>0</v>
      </c>
      <c r="AB19">
        <v>0.0485765</v>
      </c>
      <c r="AC19">
        <v>0.0502694</v>
      </c>
      <c r="AD19">
        <v>0.0171809</v>
      </c>
      <c r="AE19">
        <v>-0.0093452</v>
      </c>
      <c r="AF19">
        <v>0.0282181</v>
      </c>
      <c r="AG19">
        <v>0.0178356</v>
      </c>
      <c r="AH19">
        <v>0.0285106</v>
      </c>
      <c r="AI19">
        <v>0.0247348</v>
      </c>
      <c r="AJ19">
        <v>0</v>
      </c>
      <c r="AK19">
        <v>0</v>
      </c>
      <c r="AL19">
        <v>0.0466579</v>
      </c>
      <c r="AM19">
        <v>0.0513455</v>
      </c>
      <c r="AN19">
        <v>0.0135179</v>
      </c>
      <c r="AO19">
        <v>-0.0103641</v>
      </c>
      <c r="AP19">
        <v>0.0288245</v>
      </c>
      <c r="AQ19">
        <v>0.0199549</v>
      </c>
      <c r="AR19">
        <v>0.0291762</v>
      </c>
      <c r="AS19">
        <v>0.0267453</v>
      </c>
      <c r="AT19">
        <v>0</v>
      </c>
      <c r="AU19">
        <v>0</v>
      </c>
      <c r="AV19">
        <v>0.0473455</v>
      </c>
      <c r="AW19">
        <v>0.0531464</v>
      </c>
      <c r="AX19">
        <v>0.0141743</v>
      </c>
      <c r="AY19">
        <v>-0.0079987</v>
      </c>
      <c r="AZ19">
        <v>0.0301786</v>
      </c>
      <c r="BA19">
        <v>0.0165865</v>
      </c>
      <c r="BB19">
        <v>0.0316918</v>
      </c>
      <c r="BC19">
        <v>0.020673</v>
      </c>
      <c r="BD19">
        <v>0</v>
      </c>
      <c r="BE19">
        <v>0</v>
      </c>
      <c r="BF19">
        <v>0.0474074</v>
      </c>
      <c r="BG19">
        <v>0.0461425</v>
      </c>
      <c r="BH19">
        <v>0.015888</v>
      </c>
      <c r="BI19">
        <v>-0.0149606</v>
      </c>
      <c r="BJ19">
        <v>0.0306363</v>
      </c>
      <c r="BK19">
        <v>0.0178997</v>
      </c>
      <c r="BL19">
        <v>0.0321079</v>
      </c>
      <c r="BM19">
        <v>0.0217935</v>
      </c>
      <c r="BN19">
        <v>0</v>
      </c>
      <c r="BO19">
        <v>0</v>
      </c>
      <c r="BP19">
        <v>0.0481562</v>
      </c>
      <c r="BQ19">
        <v>0.047197</v>
      </c>
      <c r="BR19">
        <v>0.0162855</v>
      </c>
      <c r="BS19">
        <v>-0.0136888</v>
      </c>
      <c r="BT19">
        <v>0.0308807</v>
      </c>
      <c r="BU19">
        <v>0.0184599</v>
      </c>
      <c r="BV19">
        <v>0.0324717</v>
      </c>
      <c r="BW19">
        <v>0.022573</v>
      </c>
      <c r="BX19">
        <v>0</v>
      </c>
      <c r="BY19">
        <v>0</v>
      </c>
      <c r="BZ19">
        <v>0.0481034</v>
      </c>
      <c r="CA19">
        <v>0.0479144</v>
      </c>
      <c r="CB19">
        <v>0.0166448</v>
      </c>
      <c r="CC19">
        <v>-0.0127335</v>
      </c>
      <c r="CD19">
        <v>0.027634</v>
      </c>
      <c r="CE19">
        <v>0.0150236</v>
      </c>
      <c r="CF19">
        <v>0.0274011</v>
      </c>
      <c r="CG19">
        <v>0.0218126</v>
      </c>
      <c r="CH19">
        <v>0</v>
      </c>
      <c r="CI19">
        <v>0</v>
      </c>
      <c r="CJ19">
        <v>0.0453879</v>
      </c>
      <c r="CK19">
        <v>0.0482751</v>
      </c>
      <c r="CL19">
        <v>0.0120676</v>
      </c>
      <c r="CM19">
        <v>-0.0146372</v>
      </c>
      <c r="CN19">
        <v>0.029076</v>
      </c>
      <c r="CO19">
        <v>0.0177865</v>
      </c>
      <c r="CP19">
        <v>0.0288888</v>
      </c>
      <c r="CQ19">
        <v>0.0244639</v>
      </c>
      <c r="CR19">
        <v>0</v>
      </c>
      <c r="CS19">
        <v>0</v>
      </c>
      <c r="CT19">
        <v>0.0469044</v>
      </c>
      <c r="CU19">
        <v>0.0506964</v>
      </c>
      <c r="CV19">
        <v>0.013539</v>
      </c>
      <c r="CW19">
        <v>-0.0116181</v>
      </c>
    </row>
    <row r="20" spans="1:101" x14ac:dyDescent="0.25">
      <c r="A20" t="s">
        <v>64</v>
      </c>
      <c r="B20">
        <v>-0.0946348</v>
      </c>
      <c r="C20">
        <v>-0.1049477</v>
      </c>
      <c r="D20">
        <v>-0.1035985</v>
      </c>
      <c r="E20">
        <v>-0.0927024</v>
      </c>
      <c r="F20">
        <v>-0.0946663</v>
      </c>
      <c r="G20">
        <v>-0.1289201</v>
      </c>
      <c r="H20">
        <v>-0.0898086</v>
      </c>
      <c r="I20">
        <v>-0.0850404</v>
      </c>
      <c r="J20">
        <v>-0.1191213</v>
      </c>
      <c r="K20">
        <v>-0.1155391</v>
      </c>
      <c r="L20">
        <v>-0.0907168</v>
      </c>
      <c r="M20">
        <v>-0.102454</v>
      </c>
      <c r="N20">
        <v>-0.0999887</v>
      </c>
      <c r="O20">
        <v>-0.0912325</v>
      </c>
      <c r="P20">
        <v>-0.0875231</v>
      </c>
      <c r="Q20">
        <v>-0.1230039</v>
      </c>
      <c r="R20">
        <v>-0.0856819</v>
      </c>
      <c r="S20">
        <v>-0.0834809</v>
      </c>
      <c r="T20">
        <v>-0.1157191</v>
      </c>
      <c r="U20">
        <v>-0.1131545</v>
      </c>
      <c r="V20">
        <v>-0.0905966</v>
      </c>
      <c r="W20">
        <v>-0.1037717</v>
      </c>
      <c r="X20">
        <v>-0.0996442</v>
      </c>
      <c r="Y20">
        <v>-0.0917441</v>
      </c>
      <c r="Z20">
        <v>-0.0878765</v>
      </c>
      <c r="AA20">
        <v>-0.1262343</v>
      </c>
      <c r="AB20">
        <v>-0.0841698</v>
      </c>
      <c r="AC20">
        <v>-0.0838455</v>
      </c>
      <c r="AD20">
        <v>-0.115679</v>
      </c>
      <c r="AE20">
        <v>-0.1143576</v>
      </c>
      <c r="AF20">
        <v>-0.0952647</v>
      </c>
      <c r="AG20">
        <v>-0.1059337</v>
      </c>
      <c r="AH20">
        <v>-0.1033711</v>
      </c>
      <c r="AI20">
        <v>-0.0919494</v>
      </c>
      <c r="AJ20">
        <v>-0.0971028</v>
      </c>
      <c r="AK20">
        <v>-0.1297155</v>
      </c>
      <c r="AL20">
        <v>-0.0893181</v>
      </c>
      <c r="AM20">
        <v>-0.0842996</v>
      </c>
      <c r="AN20">
        <v>-0.1185197</v>
      </c>
      <c r="AO20">
        <v>-0.1149054</v>
      </c>
      <c r="AP20">
        <v>-0.0875188</v>
      </c>
      <c r="AQ20">
        <v>-0.1022686</v>
      </c>
      <c r="AR20">
        <v>-0.0961839</v>
      </c>
      <c r="AS20">
        <v>-0.0897449</v>
      </c>
      <c r="AT20">
        <v>-0.0845363</v>
      </c>
      <c r="AU20">
        <v>-0.1219056</v>
      </c>
      <c r="AV20">
        <v>-0.0801956</v>
      </c>
      <c r="AW20">
        <v>-0.0813293</v>
      </c>
      <c r="AX20">
        <v>-0.1121459</v>
      </c>
      <c r="AY20">
        <v>-0.1121897</v>
      </c>
      <c r="AZ20">
        <v>-0.0998776</v>
      </c>
      <c r="BA20">
        <v>-0.1101437</v>
      </c>
      <c r="BB20">
        <v>-0.1046101</v>
      </c>
      <c r="BC20">
        <v>-0.0920935</v>
      </c>
      <c r="BD20">
        <v>-0.0974299</v>
      </c>
      <c r="BE20">
        <v>-0.1269124</v>
      </c>
      <c r="BF20">
        <v>-0.0876484</v>
      </c>
      <c r="BG20">
        <v>-0.0812234</v>
      </c>
      <c r="BH20">
        <v>-0.1179062</v>
      </c>
      <c r="BI20">
        <v>-0.1118468</v>
      </c>
      <c r="BJ20">
        <v>-0.0951455</v>
      </c>
      <c r="BK20">
        <v>-0.1059324</v>
      </c>
      <c r="BL20">
        <v>-0.1003185</v>
      </c>
      <c r="BM20">
        <v>-0.0893347</v>
      </c>
      <c r="BN20">
        <v>-0.0896239</v>
      </c>
      <c r="BO20">
        <v>-0.1193827</v>
      </c>
      <c r="BP20">
        <v>-0.0829556</v>
      </c>
      <c r="BQ20">
        <v>-0.0783965</v>
      </c>
      <c r="BR20">
        <v>-0.1139342</v>
      </c>
      <c r="BS20">
        <v>-0.1080585</v>
      </c>
      <c r="BT20">
        <v>-0.0954051</v>
      </c>
      <c r="BU20">
        <v>-0.1085744</v>
      </c>
      <c r="BV20">
        <v>-0.1004777</v>
      </c>
      <c r="BW20">
        <v>-0.090802</v>
      </c>
      <c r="BX20">
        <v>-0.0907885</v>
      </c>
      <c r="BY20">
        <v>-0.1241051</v>
      </c>
      <c r="BZ20">
        <v>-0.0819801</v>
      </c>
      <c r="CA20">
        <v>-0.0796665</v>
      </c>
      <c r="CB20">
        <v>-0.114502</v>
      </c>
      <c r="CC20">
        <v>-0.1105848</v>
      </c>
      <c r="CD20">
        <v>-0.0992045</v>
      </c>
      <c r="CE20">
        <v>-0.1095448</v>
      </c>
      <c r="CF20">
        <v>-0.1039749</v>
      </c>
      <c r="CG20">
        <v>-0.0898242</v>
      </c>
      <c r="CH20">
        <v>-0.0995144</v>
      </c>
      <c r="CI20">
        <v>-0.1258716</v>
      </c>
      <c r="CJ20">
        <v>-0.0871571</v>
      </c>
      <c r="CK20">
        <v>-0.079012</v>
      </c>
      <c r="CL20">
        <v>-0.1169076</v>
      </c>
      <c r="CM20">
        <v>-0.1097247</v>
      </c>
      <c r="CN20">
        <v>-0.0907755</v>
      </c>
      <c r="CO20">
        <v>-0.1046657</v>
      </c>
      <c r="CP20">
        <v>-0.0964709</v>
      </c>
      <c r="CQ20">
        <v>-0.0869146</v>
      </c>
      <c r="CR20">
        <v>-0.0863132</v>
      </c>
      <c r="CS20">
        <v>-0.1168376</v>
      </c>
      <c r="CT20">
        <v>-0.0777709</v>
      </c>
      <c r="CU20">
        <v>-0.0754965</v>
      </c>
      <c r="CV20">
        <v>-0.1102987</v>
      </c>
      <c r="CW20">
        <v>-0.1063796</v>
      </c>
    </row>
    <row r="21" spans="1:101" x14ac:dyDescent="0.25">
      <c r="A21" t="s">
        <v>65</v>
      </c>
      <c r="B21">
        <v>-0.27057</v>
      </c>
      <c r="C21">
        <v>-0.2251948</v>
      </c>
      <c r="D21">
        <v>-0.2417542</v>
      </c>
      <c r="E21">
        <v>-0.2018525</v>
      </c>
      <c r="F21">
        <v>-0.3581041</v>
      </c>
      <c r="G21">
        <v>-0.3040924</v>
      </c>
      <c r="H21">
        <v>-0.2569041</v>
      </c>
      <c r="I21">
        <v>-0.2107552</v>
      </c>
      <c r="J21">
        <v>-0.2480549</v>
      </c>
      <c r="K21">
        <v>-0.2123743</v>
      </c>
      <c r="L21">
        <v>-0.2705122</v>
      </c>
      <c r="M21">
        <v>-0.2236355</v>
      </c>
      <c r="N21">
        <v>-0.2411762</v>
      </c>
      <c r="O21">
        <v>-0.2004894</v>
      </c>
      <c r="P21">
        <v>-0.356859</v>
      </c>
      <c r="Q21">
        <v>-0.3013297</v>
      </c>
      <c r="R21">
        <v>-0.2559883</v>
      </c>
      <c r="S21">
        <v>-0.2093613</v>
      </c>
      <c r="T21">
        <v>-0.2469561</v>
      </c>
      <c r="U21">
        <v>-0.2081075</v>
      </c>
      <c r="V21">
        <v>-0.2241857</v>
      </c>
      <c r="W21">
        <v>-0.1737697</v>
      </c>
      <c r="X21">
        <v>-0.1924338</v>
      </c>
      <c r="Y21">
        <v>-0.1499195</v>
      </c>
      <c r="Z21">
        <v>-0.303684</v>
      </c>
      <c r="AA21">
        <v>-0.2449514</v>
      </c>
      <c r="AB21">
        <v>-0.1986967</v>
      </c>
      <c r="AC21">
        <v>-0.1630679</v>
      </c>
      <c r="AD21">
        <v>-0.2025816</v>
      </c>
      <c r="AE21">
        <v>-0.1559808</v>
      </c>
      <c r="AF21">
        <v>-0.2718966</v>
      </c>
      <c r="AG21">
        <v>-0.2236755</v>
      </c>
      <c r="AH21">
        <v>-0.2477845</v>
      </c>
      <c r="AI21">
        <v>-0.1981491</v>
      </c>
      <c r="AJ21">
        <v>-0.3528078</v>
      </c>
      <c r="AK21">
        <v>-0.299086</v>
      </c>
      <c r="AL21">
        <v>-0.2583169</v>
      </c>
      <c r="AM21">
        <v>-0.2123504</v>
      </c>
      <c r="AN21">
        <v>-0.2528965</v>
      </c>
      <c r="AO21">
        <v>-0.1965854</v>
      </c>
      <c r="AP21">
        <v>-0.2267102</v>
      </c>
      <c r="AQ21">
        <v>-0.1762507</v>
      </c>
      <c r="AR21">
        <v>-0.2001466</v>
      </c>
      <c r="AS21">
        <v>-0.1497464</v>
      </c>
      <c r="AT21">
        <v>-0.2989062</v>
      </c>
      <c r="AU21">
        <v>-0.2437577</v>
      </c>
      <c r="AV21">
        <v>-0.2002523</v>
      </c>
      <c r="AW21">
        <v>-0.1679294</v>
      </c>
      <c r="AX21">
        <v>-0.2089706</v>
      </c>
      <c r="AY21">
        <v>-0.1446989</v>
      </c>
      <c r="AZ21">
        <v>-0.3206166</v>
      </c>
      <c r="BA21">
        <v>-0.2585943</v>
      </c>
      <c r="BB21">
        <v>-0.2727793</v>
      </c>
      <c r="BC21">
        <v>-0.2159947</v>
      </c>
      <c r="BD21">
        <v>-0.404855</v>
      </c>
      <c r="BE21">
        <v>-0.3273572</v>
      </c>
      <c r="BF21">
        <v>-0.2803099</v>
      </c>
      <c r="BG21">
        <v>-0.216315</v>
      </c>
      <c r="BH21">
        <v>-0.2710221</v>
      </c>
      <c r="BI21">
        <v>-0.2152953</v>
      </c>
      <c r="BJ21">
        <v>-0.3168231</v>
      </c>
      <c r="BK21">
        <v>-0.2492861</v>
      </c>
      <c r="BL21">
        <v>-0.2684574</v>
      </c>
      <c r="BM21">
        <v>-0.2081467</v>
      </c>
      <c r="BN21">
        <v>-0.400743</v>
      </c>
      <c r="BO21">
        <v>-0.316651</v>
      </c>
      <c r="BP21">
        <v>-0.2759708</v>
      </c>
      <c r="BQ21">
        <v>-0.2085875</v>
      </c>
      <c r="BR21">
        <v>-0.2664475</v>
      </c>
      <c r="BS21">
        <v>-0.2046359</v>
      </c>
      <c r="BT21">
        <v>-0.2763408</v>
      </c>
      <c r="BU21">
        <v>-0.2208049</v>
      </c>
      <c r="BV21">
        <v>-0.2266944</v>
      </c>
      <c r="BW21">
        <v>-0.1771894</v>
      </c>
      <c r="BX21">
        <v>-0.3554646</v>
      </c>
      <c r="BY21">
        <v>-0.2849461</v>
      </c>
      <c r="BZ21">
        <v>-0.2264933</v>
      </c>
      <c r="CA21">
        <v>-0.1822839</v>
      </c>
      <c r="CB21">
        <v>-0.2298924</v>
      </c>
      <c r="CC21">
        <v>-0.1744077</v>
      </c>
      <c r="CD21">
        <v>-0.3208137</v>
      </c>
      <c r="CE21">
        <v>-0.2561109</v>
      </c>
      <c r="CF21">
        <v>-0.2785102</v>
      </c>
      <c r="CG21">
        <v>-0.210054</v>
      </c>
      <c r="CH21">
        <v>-0.4000423</v>
      </c>
      <c r="CI21">
        <v>-0.3243709</v>
      </c>
      <c r="CJ21">
        <v>-0.2814693</v>
      </c>
      <c r="CK21">
        <v>-0.2168168</v>
      </c>
      <c r="CL21">
        <v>-0.2763132</v>
      </c>
      <c r="CM21">
        <v>-0.1980543</v>
      </c>
      <c r="CN21">
        <v>-0.2702118</v>
      </c>
      <c r="CO21">
        <v>-0.2116113</v>
      </c>
      <c r="CP21">
        <v>-0.2279648</v>
      </c>
      <c r="CQ21">
        <v>-0.165745</v>
      </c>
      <c r="CR21">
        <v>-0.3425359</v>
      </c>
      <c r="CS21">
        <v>-0.2730055</v>
      </c>
      <c r="CT21">
        <v>-0.2216709</v>
      </c>
      <c r="CU21">
        <v>-0.1773555</v>
      </c>
      <c r="CV21">
        <v>-0.2305906</v>
      </c>
      <c r="CW21">
        <v>-0.1519443</v>
      </c>
    </row>
    <row r="22" spans="1:101" x14ac:dyDescent="0.25">
      <c r="A22" t="s">
        <v>66</v>
      </c>
      <c r="B22">
        <v>-0.078715</v>
      </c>
      <c r="C22">
        <v>-0.0895067</v>
      </c>
      <c r="D22">
        <v>-0.0791142</v>
      </c>
      <c r="E22">
        <v>-0.0970527</v>
      </c>
      <c r="F22">
        <v>-0.1159453</v>
      </c>
      <c r="G22">
        <v>-0.1401688</v>
      </c>
      <c r="H22">
        <v>-0.0786607</v>
      </c>
      <c r="I22">
        <v>-0.1206397</v>
      </c>
      <c r="J22">
        <v>-0.0998063</v>
      </c>
      <c r="K22">
        <v>-0.0824133</v>
      </c>
      <c r="L22">
        <v>-0.0830564</v>
      </c>
      <c r="M22">
        <v>-0.089485</v>
      </c>
      <c r="N22">
        <v>-0.0826941</v>
      </c>
      <c r="O22">
        <v>-0.096936</v>
      </c>
      <c r="P22">
        <v>-0.1220248</v>
      </c>
      <c r="Q22">
        <v>-0.1410318</v>
      </c>
      <c r="R22">
        <v>-0.0825615</v>
      </c>
      <c r="S22">
        <v>-0.1194638</v>
      </c>
      <c r="T22">
        <v>-0.1014342</v>
      </c>
      <c r="U22">
        <v>-0.0804025</v>
      </c>
      <c r="V22">
        <v>-0.080186</v>
      </c>
      <c r="W22">
        <v>-0.0915839</v>
      </c>
      <c r="X22">
        <v>-0.0803539</v>
      </c>
      <c r="Y22">
        <v>-0.098089</v>
      </c>
      <c r="Z22">
        <v>-0.1178943</v>
      </c>
      <c r="AA22">
        <v>-0.1392217</v>
      </c>
      <c r="AB22">
        <v>-0.0807069</v>
      </c>
      <c r="AC22">
        <v>-0.1220691</v>
      </c>
      <c r="AD22">
        <v>-0.1003882</v>
      </c>
      <c r="AE22">
        <v>-0.0824194</v>
      </c>
      <c r="AF22">
        <v>-0.0641738</v>
      </c>
      <c r="AG22">
        <v>-0.0723216</v>
      </c>
      <c r="AH22">
        <v>-0.0544326</v>
      </c>
      <c r="AI22">
        <v>-0.0776891</v>
      </c>
      <c r="AJ22">
        <v>-0.106216</v>
      </c>
      <c r="AK22">
        <v>-0.1079522</v>
      </c>
      <c r="AL22">
        <v>-0.0428336</v>
      </c>
      <c r="AM22">
        <v>-0.0917351</v>
      </c>
      <c r="AN22">
        <v>-0.0683003</v>
      </c>
      <c r="AO22">
        <v>-0.0603548</v>
      </c>
      <c r="AP22">
        <v>-0.0676125</v>
      </c>
      <c r="AQ22">
        <v>-0.0715873</v>
      </c>
      <c r="AR22">
        <v>-0.0586472</v>
      </c>
      <c r="AS22">
        <v>-0.077206</v>
      </c>
      <c r="AT22">
        <v>-0.1111354</v>
      </c>
      <c r="AU22">
        <v>-0.105363</v>
      </c>
      <c r="AV22">
        <v>-0.0484742</v>
      </c>
      <c r="AW22">
        <v>-0.0927969</v>
      </c>
      <c r="AX22">
        <v>-0.0703397</v>
      </c>
      <c r="AY22">
        <v>-0.0580327</v>
      </c>
      <c r="AZ22">
        <v>-0.1607862</v>
      </c>
      <c r="BA22">
        <v>-0.1566406</v>
      </c>
      <c r="BB22">
        <v>-0.1530907</v>
      </c>
      <c r="BC22">
        <v>-0.1548811</v>
      </c>
      <c r="BD22">
        <v>-0.1982991</v>
      </c>
      <c r="BE22">
        <v>-0.2043019</v>
      </c>
      <c r="BF22">
        <v>-0.1513626</v>
      </c>
      <c r="BG22">
        <v>-0.1749197</v>
      </c>
      <c r="BH22">
        <v>-0.1702836</v>
      </c>
      <c r="BI22">
        <v>-0.1339295</v>
      </c>
      <c r="BJ22">
        <v>-0.1636391</v>
      </c>
      <c r="BK22">
        <v>-0.1561543</v>
      </c>
      <c r="BL22">
        <v>-0.1547301</v>
      </c>
      <c r="BM22">
        <v>-0.1542716</v>
      </c>
      <c r="BN22">
        <v>-0.2042041</v>
      </c>
      <c r="BO22">
        <v>-0.2046122</v>
      </c>
      <c r="BP22">
        <v>-0.1535672</v>
      </c>
      <c r="BQ22">
        <v>-0.1733514</v>
      </c>
      <c r="BR22">
        <v>-0.1700553</v>
      </c>
      <c r="BS22">
        <v>-0.1311197</v>
      </c>
      <c r="BT22">
        <v>-0.1623944</v>
      </c>
      <c r="BU22">
        <v>-0.1577978</v>
      </c>
      <c r="BV22">
        <v>-0.1541859</v>
      </c>
      <c r="BW22">
        <v>-0.1548847</v>
      </c>
      <c r="BX22">
        <v>-0.2008846</v>
      </c>
      <c r="BY22">
        <v>-0.2032308</v>
      </c>
      <c r="BZ22">
        <v>-0.153584</v>
      </c>
      <c r="CA22">
        <v>-0.1744951</v>
      </c>
      <c r="CB22">
        <v>-0.170899</v>
      </c>
      <c r="CC22">
        <v>-0.1333941</v>
      </c>
      <c r="CD22">
        <v>-0.134847</v>
      </c>
      <c r="CE22">
        <v>-0.1282945</v>
      </c>
      <c r="CF22">
        <v>-0.1167267</v>
      </c>
      <c r="CG22">
        <v>-0.1246327</v>
      </c>
      <c r="CH22">
        <v>-0.1770335</v>
      </c>
      <c r="CI22">
        <v>-0.1596172</v>
      </c>
      <c r="CJ22">
        <v>-0.1043265</v>
      </c>
      <c r="CK22">
        <v>-0.1342293</v>
      </c>
      <c r="CL22">
        <v>-0.1284758</v>
      </c>
      <c r="CM22">
        <v>-0.1022135</v>
      </c>
      <c r="CN22">
        <v>-0.1373216</v>
      </c>
      <c r="CO22">
        <v>-0.1277905</v>
      </c>
      <c r="CP22">
        <v>-0.120405</v>
      </c>
      <c r="CQ22">
        <v>-0.1244714</v>
      </c>
      <c r="CR22">
        <v>-0.181405</v>
      </c>
      <c r="CS22">
        <v>-0.1573691</v>
      </c>
      <c r="CT22">
        <v>-0.1092446</v>
      </c>
      <c r="CU22">
        <v>-0.1355626</v>
      </c>
      <c r="CV22">
        <v>-0.1298535</v>
      </c>
      <c r="CW22">
        <v>-0.1002027</v>
      </c>
    </row>
    <row r="23" spans="1:101" x14ac:dyDescent="0.25">
      <c r="A23" t="s">
        <v>67</v>
      </c>
      <c r="B23">
        <v>0</v>
      </c>
      <c r="C23">
        <v>0</v>
      </c>
      <c r="D23">
        <v>0</v>
      </c>
      <c r="E23">
        <v>0</v>
      </c>
      <c r="F23">
        <v>-0.003878</v>
      </c>
      <c r="G23">
        <v>0.0068126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-0.0053637</v>
      </c>
      <c r="Q23">
        <v>0.0021531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-0.008345</v>
      </c>
      <c r="AA23">
        <v>0.0009592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0.0064998</v>
      </c>
      <c r="AK23">
        <v>0.0130483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0.0008104</v>
      </c>
      <c r="AU23">
        <v>0.0037907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-0.0035619</v>
      </c>
      <c r="BE23">
        <v>-0.0182831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-0.0054699</v>
      </c>
      <c r="BO23">
        <v>-0.0216878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-0.0079611</v>
      </c>
      <c r="BY23">
        <v>-0.0239714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0.0083046</v>
      </c>
      <c r="CI23">
        <v>-0.0103092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0.0031285</v>
      </c>
      <c r="CS23">
        <v>-0.0174998</v>
      </c>
      <c r="CT23">
        <v>0</v>
      </c>
      <c r="CU23">
        <v>0</v>
      </c>
      <c r="CV23">
        <v>0</v>
      </c>
      <c r="CW23">
        <v>0</v>
      </c>
    </row>
    <row r="24" spans="1:101" x14ac:dyDescent="0.25">
      <c r="A24" t="s">
        <v>68</v>
      </c>
      <c r="B24">
        <v>-0.1637806</v>
      </c>
      <c r="C24">
        <v>-0.1543702</v>
      </c>
      <c r="D24">
        <v>-0.1671492</v>
      </c>
      <c r="E24">
        <v>-0.1217081</v>
      </c>
      <c r="F24">
        <v>-0.1884289</v>
      </c>
      <c r="G24">
        <v>-0.1797778</v>
      </c>
      <c r="H24">
        <v>-0.1597513</v>
      </c>
      <c r="I24">
        <v>-0.07795</v>
      </c>
      <c r="J24">
        <v>-0.1759075</v>
      </c>
      <c r="K24">
        <v>-0.180789</v>
      </c>
      <c r="L24">
        <v>-0.1389249</v>
      </c>
      <c r="M24">
        <v>-0.1321848</v>
      </c>
      <c r="N24">
        <v>-0.1444737</v>
      </c>
      <c r="O24">
        <v>-0.1022867</v>
      </c>
      <c r="P24">
        <v>-0.1610389</v>
      </c>
      <c r="Q24">
        <v>-0.1548018</v>
      </c>
      <c r="R24">
        <v>-0.1357371</v>
      </c>
      <c r="S24">
        <v>-0.0585638</v>
      </c>
      <c r="T24">
        <v>-0.155055</v>
      </c>
      <c r="U24">
        <v>-0.1617206</v>
      </c>
      <c r="V24">
        <v>-0.1667286</v>
      </c>
      <c r="W24">
        <v>-0.1637039</v>
      </c>
      <c r="X24">
        <v>-0.1682586</v>
      </c>
      <c r="Y24">
        <v>-0.1305231</v>
      </c>
      <c r="Z24">
        <v>-0.1912183</v>
      </c>
      <c r="AA24">
        <v>-0.1917105</v>
      </c>
      <c r="AB24">
        <v>-0.1610913</v>
      </c>
      <c r="AC24">
        <v>-0.0859505</v>
      </c>
      <c r="AD24">
        <v>-0.1760082</v>
      </c>
      <c r="AE24">
        <v>-0.1890904</v>
      </c>
      <c r="AF24">
        <v>-0.1717026</v>
      </c>
      <c r="AG24">
        <v>-0.1548205</v>
      </c>
      <c r="AH24">
        <v>-0.1735372</v>
      </c>
      <c r="AI24">
        <v>-0.1284899</v>
      </c>
      <c r="AJ24">
        <v>-0.1899413</v>
      </c>
      <c r="AK24">
        <v>-0.1797791</v>
      </c>
      <c r="AL24">
        <v>-0.1663626</v>
      </c>
      <c r="AM24">
        <v>-0.0781765</v>
      </c>
      <c r="AN24">
        <v>-0.1805488</v>
      </c>
      <c r="AO24">
        <v>-0.1894784</v>
      </c>
      <c r="AP24">
        <v>-0.1493231</v>
      </c>
      <c r="AQ24">
        <v>-0.1428668</v>
      </c>
      <c r="AR24">
        <v>-0.1537791</v>
      </c>
      <c r="AS24">
        <v>-0.1198368</v>
      </c>
      <c r="AT24">
        <v>-0.1666635</v>
      </c>
      <c r="AU24">
        <v>-0.1660207</v>
      </c>
      <c r="AV24">
        <v>-0.1455343</v>
      </c>
      <c r="AW24">
        <v>-0.0677064</v>
      </c>
      <c r="AX24">
        <v>-0.1605001</v>
      </c>
      <c r="AY24">
        <v>-0.1820914</v>
      </c>
      <c r="AZ24">
        <v>-0.1450788</v>
      </c>
      <c r="BA24">
        <v>-0.1166776</v>
      </c>
      <c r="BB24">
        <v>-0.1299149</v>
      </c>
      <c r="BC24">
        <v>-0.0712547</v>
      </c>
      <c r="BD24">
        <v>-0.1564215</v>
      </c>
      <c r="BE24">
        <v>-0.1342618</v>
      </c>
      <c r="BF24">
        <v>-0.1130454</v>
      </c>
      <c r="BG24">
        <v>-0.0241467</v>
      </c>
      <c r="BH24">
        <v>-0.1320992</v>
      </c>
      <c r="BI24">
        <v>-0.1225081</v>
      </c>
      <c r="BJ24">
        <v>-0.1265483</v>
      </c>
      <c r="BK24">
        <v>-0.1012429</v>
      </c>
      <c r="BL24">
        <v>-0.1130703</v>
      </c>
      <c r="BM24">
        <v>-0.0597254</v>
      </c>
      <c r="BN24">
        <v>-0.13602</v>
      </c>
      <c r="BO24">
        <v>-0.1165637</v>
      </c>
      <c r="BP24">
        <v>-0.0957183</v>
      </c>
      <c r="BQ24">
        <v>-0.0129715</v>
      </c>
      <c r="BR24">
        <v>-0.1177106</v>
      </c>
      <c r="BS24">
        <v>-0.1122139</v>
      </c>
      <c r="BT24">
        <v>-0.1430514</v>
      </c>
      <c r="BU24">
        <v>-0.1179375</v>
      </c>
      <c r="BV24">
        <v>-0.1286005</v>
      </c>
      <c r="BW24">
        <v>-0.0732754</v>
      </c>
      <c r="BX24">
        <v>-0.156803</v>
      </c>
      <c r="BY24">
        <v>-0.138301</v>
      </c>
      <c r="BZ24">
        <v>-0.1122738</v>
      </c>
      <c r="CA24">
        <v>-0.0259456</v>
      </c>
      <c r="CB24">
        <v>-0.1307433</v>
      </c>
      <c r="CC24">
        <v>-0.1254591</v>
      </c>
      <c r="CD24">
        <v>-0.1399842</v>
      </c>
      <c r="CE24">
        <v>-0.1011023</v>
      </c>
      <c r="CF24">
        <v>-0.1269382</v>
      </c>
      <c r="CG24">
        <v>-0.0629358</v>
      </c>
      <c r="CH24">
        <v>-0.149585</v>
      </c>
      <c r="CI24">
        <v>-0.1204785</v>
      </c>
      <c r="CJ24">
        <v>-0.1106839</v>
      </c>
      <c r="CK24">
        <v>-0.0099119</v>
      </c>
      <c r="CL24">
        <v>-0.1284556</v>
      </c>
      <c r="CM24">
        <v>-0.120455</v>
      </c>
      <c r="CN24">
        <v>-0.1255864</v>
      </c>
      <c r="CO24">
        <v>-0.0955922</v>
      </c>
      <c r="CP24">
        <v>-0.1157635</v>
      </c>
      <c r="CQ24">
        <v>-0.0624552</v>
      </c>
      <c r="CR24">
        <v>-0.1356989</v>
      </c>
      <c r="CS24">
        <v>-0.1128676</v>
      </c>
      <c r="CT24">
        <v>-0.0992136</v>
      </c>
      <c r="CU24">
        <v>-0.007771</v>
      </c>
      <c r="CV24">
        <v>-0.1172069</v>
      </c>
      <c r="CW24">
        <v>-0.1214285</v>
      </c>
    </row>
    <row r="25" spans="1:101" x14ac:dyDescent="0.25">
      <c r="A25" t="s">
        <v>69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0.1442776</v>
      </c>
      <c r="AG25">
        <v>0.0889119</v>
      </c>
      <c r="AH25">
        <v>0.1473705</v>
      </c>
      <c r="AI25">
        <v>0.0728242</v>
      </c>
      <c r="AJ25">
        <v>0.1343318</v>
      </c>
      <c r="AK25">
        <v>0.1235632</v>
      </c>
      <c r="AL25">
        <v>0.1729684</v>
      </c>
      <c r="AM25">
        <v>0.0784806</v>
      </c>
      <c r="AN25">
        <v>0.1122838</v>
      </c>
      <c r="AO25">
        <v>0.0858942</v>
      </c>
      <c r="AP25">
        <v>0.1361989</v>
      </c>
      <c r="AQ25">
        <v>0.0802431</v>
      </c>
      <c r="AR25">
        <v>0.1413965</v>
      </c>
      <c r="AS25">
        <v>0.0651121</v>
      </c>
      <c r="AT25">
        <v>0.1213034</v>
      </c>
      <c r="AU25">
        <v>0.1106372</v>
      </c>
      <c r="AV25">
        <v>0.1651771</v>
      </c>
      <c r="AW25">
        <v>0.0705264</v>
      </c>
      <c r="AX25">
        <v>0.1064527</v>
      </c>
      <c r="AY25">
        <v>0.0797728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0.1129725</v>
      </c>
      <c r="CE25">
        <v>0.0314626</v>
      </c>
      <c r="CF25">
        <v>0.1149139</v>
      </c>
      <c r="CG25">
        <v>0.0199201</v>
      </c>
      <c r="CH25">
        <v>0.0960646</v>
      </c>
      <c r="CI25">
        <v>0.0680528</v>
      </c>
      <c r="CJ25">
        <v>0.1382642</v>
      </c>
      <c r="CK25">
        <v>0.025501</v>
      </c>
      <c r="CL25">
        <v>0.0773125</v>
      </c>
      <c r="CM25">
        <v>0.0354645</v>
      </c>
      <c r="CN25">
        <v>0.1067741</v>
      </c>
      <c r="CO25">
        <v>0.0256704</v>
      </c>
      <c r="CP25">
        <v>0.1107632</v>
      </c>
      <c r="CQ25">
        <v>0.015675</v>
      </c>
      <c r="CR25">
        <v>0.0847634</v>
      </c>
      <c r="CS25">
        <v>0.057746</v>
      </c>
      <c r="CT25">
        <v>0.1325148</v>
      </c>
      <c r="CU25">
        <v>0.0213662</v>
      </c>
      <c r="CV25">
        <v>0.0734163</v>
      </c>
      <c r="CW25">
        <v>0.0329762</v>
      </c>
    </row>
    <row r="26" spans="1:101" x14ac:dyDescent="0.25">
      <c r="A26" t="s">
        <v>70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0.2421409</v>
      </c>
      <c r="AG26">
        <v>0.291897</v>
      </c>
      <c r="AH26">
        <v>0.2451878</v>
      </c>
      <c r="AI26">
        <v>0.2824453</v>
      </c>
      <c r="AJ26">
        <v>0.2496522</v>
      </c>
      <c r="AK26">
        <v>0.3592212</v>
      </c>
      <c r="AL26">
        <v>0.2469497</v>
      </c>
      <c r="AM26">
        <v>0.2464877</v>
      </c>
      <c r="AN26">
        <v>0.2267393</v>
      </c>
      <c r="AO26">
        <v>0.3361503</v>
      </c>
      <c r="AP26">
        <v>0.2261596</v>
      </c>
      <c r="AQ26">
        <v>0.275073</v>
      </c>
      <c r="AR26">
        <v>0.228136</v>
      </c>
      <c r="AS26">
        <v>0.2676683</v>
      </c>
      <c r="AT26">
        <v>0.2314147</v>
      </c>
      <c r="AU26">
        <v>0.3371204</v>
      </c>
      <c r="AV26">
        <v>0.2276</v>
      </c>
      <c r="AW26">
        <v>0.2306082</v>
      </c>
      <c r="AX26">
        <v>0.2095741</v>
      </c>
      <c r="AY26">
        <v>0.3204988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0.1975843</v>
      </c>
      <c r="CE26">
        <v>0.2003953</v>
      </c>
      <c r="CF26">
        <v>0.1976537</v>
      </c>
      <c r="CG26">
        <v>0.194949</v>
      </c>
      <c r="CH26">
        <v>0.1987543</v>
      </c>
      <c r="CI26">
        <v>0.2619865</v>
      </c>
      <c r="CJ26">
        <v>0.1991519</v>
      </c>
      <c r="CK26">
        <v>0.1560926</v>
      </c>
      <c r="CL26">
        <v>0.1750215</v>
      </c>
      <c r="CM26">
        <v>0.2451115</v>
      </c>
      <c r="CN26">
        <v>0.1853138</v>
      </c>
      <c r="CO26">
        <v>0.1887637</v>
      </c>
      <c r="CP26">
        <v>0.1840367</v>
      </c>
      <c r="CQ26">
        <v>0.1864231</v>
      </c>
      <c r="CR26">
        <v>0.18397</v>
      </c>
      <c r="CS26">
        <v>0.2446441</v>
      </c>
      <c r="CT26">
        <v>0.1837377</v>
      </c>
      <c r="CU26">
        <v>0.1468633</v>
      </c>
      <c r="CV26">
        <v>0.1614884</v>
      </c>
      <c r="CW26">
        <v>0.2360916</v>
      </c>
    </row>
    <row r="27" spans="1:101" x14ac:dyDescent="0.25">
      <c r="A27" t="s">
        <v>71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0.1885076</v>
      </c>
      <c r="AG27">
        <v>0.1508151</v>
      </c>
      <c r="AH27">
        <v>0.1691593</v>
      </c>
      <c r="AI27">
        <v>0.1437348</v>
      </c>
      <c r="AJ27">
        <v>0.1915023</v>
      </c>
      <c r="AK27">
        <v>0.17924</v>
      </c>
      <c r="AL27">
        <v>0.1678342</v>
      </c>
      <c r="AM27">
        <v>0.1005084</v>
      </c>
      <c r="AN27">
        <v>0.148597</v>
      </c>
      <c r="AO27">
        <v>0.1931235</v>
      </c>
      <c r="AP27">
        <v>0.1804508</v>
      </c>
      <c r="AQ27">
        <v>0.144759</v>
      </c>
      <c r="AR27">
        <v>0.1588908</v>
      </c>
      <c r="AS27">
        <v>0.1388492</v>
      </c>
      <c r="AT27">
        <v>0.1819138</v>
      </c>
      <c r="AU27">
        <v>0.1694628</v>
      </c>
      <c r="AV27">
        <v>0.1602508</v>
      </c>
      <c r="AW27">
        <v>0.094206</v>
      </c>
      <c r="AX27">
        <v>0.140274</v>
      </c>
      <c r="AY27">
        <v>0.1892707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0.1627381</v>
      </c>
      <c r="CE27">
        <v>0.0927451</v>
      </c>
      <c r="CF27">
        <v>0.1391241</v>
      </c>
      <c r="CG27">
        <v>0.0863835</v>
      </c>
      <c r="CH27">
        <v>0.1562214</v>
      </c>
      <c r="CI27">
        <v>0.1151424</v>
      </c>
      <c r="CJ27">
        <v>0.1338539</v>
      </c>
      <c r="CK27">
        <v>0.0400473</v>
      </c>
      <c r="CL27">
        <v>0.115797</v>
      </c>
      <c r="CM27">
        <v>0.135502</v>
      </c>
      <c r="CN27">
        <v>0.1567115</v>
      </c>
      <c r="CO27">
        <v>0.089241</v>
      </c>
      <c r="CP27">
        <v>0.1308962</v>
      </c>
      <c r="CQ27">
        <v>0.0845697</v>
      </c>
      <c r="CR27">
        <v>0.1485802</v>
      </c>
      <c r="CS27">
        <v>0.1076782</v>
      </c>
      <c r="CT27">
        <v>0.1285162</v>
      </c>
      <c r="CU27">
        <v>0.0369637</v>
      </c>
      <c r="CV27">
        <v>0.1096146</v>
      </c>
      <c r="CW27">
        <v>0.1347158</v>
      </c>
    </row>
    <row r="28" spans="1:101" x14ac:dyDescent="0.25">
      <c r="A28" t="s">
        <v>72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0.1793037</v>
      </c>
      <c r="M28">
        <v>0.1887974</v>
      </c>
      <c r="N28">
        <v>0.1501217</v>
      </c>
      <c r="O28">
        <v>0.1510073</v>
      </c>
      <c r="P28">
        <v>0.2197281</v>
      </c>
      <c r="Q28">
        <v>0.2306299</v>
      </c>
      <c r="R28">
        <v>0.1588333</v>
      </c>
      <c r="S28">
        <v>0.1440077</v>
      </c>
      <c r="T28">
        <v>0.140267</v>
      </c>
      <c r="U28">
        <v>0.1624239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0.1645922</v>
      </c>
      <c r="AQ28">
        <v>0.1772853</v>
      </c>
      <c r="AR28">
        <v>0.1371824</v>
      </c>
      <c r="AS28">
        <v>0.1375837</v>
      </c>
      <c r="AT28">
        <v>0.1948135</v>
      </c>
      <c r="AU28">
        <v>0.2164607</v>
      </c>
      <c r="AV28">
        <v>0.1406282</v>
      </c>
      <c r="AW28">
        <v>0.1354182</v>
      </c>
      <c r="AX28">
        <v>0.1285363</v>
      </c>
      <c r="AY28">
        <v>0.1404936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0.1142251</v>
      </c>
      <c r="BK28">
        <v>0.1007571</v>
      </c>
      <c r="BL28">
        <v>0.0903471</v>
      </c>
      <c r="BM28">
        <v>0.0684872</v>
      </c>
      <c r="BN28">
        <v>0.1486028</v>
      </c>
      <c r="BO28">
        <v>0.1366452</v>
      </c>
      <c r="BP28">
        <v>0.0979522</v>
      </c>
      <c r="BQ28">
        <v>0.0609433</v>
      </c>
      <c r="BR28">
        <v>0.0806194</v>
      </c>
      <c r="BS28">
        <v>0.0793756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0.1028065</v>
      </c>
      <c r="CO28">
        <v>0.0894596</v>
      </c>
      <c r="CP28">
        <v>0.0810739</v>
      </c>
      <c r="CQ28">
        <v>0.0560171</v>
      </c>
      <c r="CR28">
        <v>0.1273306</v>
      </c>
      <c r="CS28">
        <v>0.1233486</v>
      </c>
      <c r="CT28">
        <v>0.0827556</v>
      </c>
      <c r="CU28">
        <v>0.0548478</v>
      </c>
      <c r="CV28">
        <v>0.0726809</v>
      </c>
      <c r="CW28">
        <v>0.0599546</v>
      </c>
    </row>
    <row r="29" spans="1:101" x14ac:dyDescent="0.25">
      <c r="A29" t="s">
        <v>73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0.0132073</v>
      </c>
      <c r="M29">
        <v>0.0916979</v>
      </c>
      <c r="N29">
        <v>0.0050257</v>
      </c>
      <c r="O29">
        <v>0.0556</v>
      </c>
      <c r="P29">
        <v>0.0326667</v>
      </c>
      <c r="Q29">
        <v>0.1472194</v>
      </c>
      <c r="R29">
        <v>0.03215</v>
      </c>
      <c r="S29">
        <v>0.0691246</v>
      </c>
      <c r="T29">
        <v>-0.0282752</v>
      </c>
      <c r="U29">
        <v>0.0412377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0.0198413</v>
      </c>
      <c r="AQ29">
        <v>0.1095674</v>
      </c>
      <c r="AR29">
        <v>0.0061613</v>
      </c>
      <c r="AS29">
        <v>0.0652944</v>
      </c>
      <c r="AT29">
        <v>0.0395368</v>
      </c>
      <c r="AU29">
        <v>0.1702805</v>
      </c>
      <c r="AV29">
        <v>0.032372</v>
      </c>
      <c r="AW29">
        <v>0.0759494</v>
      </c>
      <c r="AX29">
        <v>-0.0243528</v>
      </c>
      <c r="AY29">
        <v>0.0536898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-0.0055863</v>
      </c>
      <c r="BK29">
        <v>0.0572456</v>
      </c>
      <c r="BL29">
        <v>-0.0145818</v>
      </c>
      <c r="BM29">
        <v>0.0193962</v>
      </c>
      <c r="BN29">
        <v>0.011608</v>
      </c>
      <c r="BO29">
        <v>0.1078355</v>
      </c>
      <c r="BP29">
        <v>0.0128614</v>
      </c>
      <c r="BQ29">
        <v>0.0324875</v>
      </c>
      <c r="BR29">
        <v>-0.0490149</v>
      </c>
      <c r="BS29">
        <v>0.0025522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-0.0006181</v>
      </c>
      <c r="CO29">
        <v>0.0710124</v>
      </c>
      <c r="CP29">
        <v>-0.0147785</v>
      </c>
      <c r="CQ29">
        <v>0.0252244</v>
      </c>
      <c r="CR29">
        <v>0.0167008</v>
      </c>
      <c r="CS29">
        <v>0.1274796</v>
      </c>
      <c r="CT29">
        <v>0.0116095</v>
      </c>
      <c r="CU29">
        <v>0.0362993</v>
      </c>
      <c r="CV29">
        <v>-0.0463426</v>
      </c>
      <c r="CW29">
        <v>0.0124922</v>
      </c>
    </row>
    <row r="30" spans="1:101" x14ac:dyDescent="0.25">
      <c r="A30" t="s">
        <v>74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0.1338348</v>
      </c>
      <c r="W30">
        <v>0.13159</v>
      </c>
      <c r="X30">
        <v>0.1339055</v>
      </c>
      <c r="Y30">
        <v>0.1157161</v>
      </c>
      <c r="Z30">
        <v>0.1856442</v>
      </c>
      <c r="AA30">
        <v>0.1652857</v>
      </c>
      <c r="AB30">
        <v>0.1832739</v>
      </c>
      <c r="AC30">
        <v>0.1251064</v>
      </c>
      <c r="AD30">
        <v>0.0929695</v>
      </c>
      <c r="AE30">
        <v>0.1076023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0.1298513</v>
      </c>
      <c r="AQ30">
        <v>0.1165698</v>
      </c>
      <c r="AR30">
        <v>0.123192</v>
      </c>
      <c r="AS30">
        <v>0.101282</v>
      </c>
      <c r="AT30">
        <v>0.176668</v>
      </c>
      <c r="AU30">
        <v>0.148297</v>
      </c>
      <c r="AV30">
        <v>0.1656628</v>
      </c>
      <c r="AW30">
        <v>0.116195</v>
      </c>
      <c r="AX30">
        <v>0.089734</v>
      </c>
      <c r="AY30">
        <v>0.0868309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0.0940543</v>
      </c>
      <c r="BU30">
        <v>0.0768169</v>
      </c>
      <c r="BV30">
        <v>0.0875827</v>
      </c>
      <c r="BW30">
        <v>0.0591089</v>
      </c>
      <c r="BX30">
        <v>0.1448336</v>
      </c>
      <c r="BY30">
        <v>0.1101184</v>
      </c>
      <c r="BZ30">
        <v>0.134395</v>
      </c>
      <c r="CA30">
        <v>0.0695636</v>
      </c>
      <c r="CB30">
        <v>0.0457624</v>
      </c>
      <c r="CC30">
        <v>0.0500544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0.0925285</v>
      </c>
      <c r="CO30">
        <v>0.0676202</v>
      </c>
      <c r="CP30">
        <v>0.0794709</v>
      </c>
      <c r="CQ30">
        <v>0.0501422</v>
      </c>
      <c r="CR30">
        <v>0.1378342</v>
      </c>
      <c r="CS30">
        <v>0.0985062</v>
      </c>
      <c r="CT30">
        <v>0.1200107</v>
      </c>
      <c r="CU30">
        <v>0.0656365</v>
      </c>
      <c r="CV30">
        <v>0.0451134</v>
      </c>
      <c r="CW30">
        <v>0.0353323</v>
      </c>
    </row>
    <row r="31" spans="1:101" x14ac:dyDescent="0.25">
      <c r="A31" t="s">
        <v>75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0.1622409</v>
      </c>
      <c r="W31">
        <v>0.1295185</v>
      </c>
      <c r="X31">
        <v>0.1596461</v>
      </c>
      <c r="Y31">
        <v>0.1288303</v>
      </c>
      <c r="Z31">
        <v>0.1833083</v>
      </c>
      <c r="AA31">
        <v>0.1505859</v>
      </c>
      <c r="AB31">
        <v>0.1755465</v>
      </c>
      <c r="AC31">
        <v>0.1177006</v>
      </c>
      <c r="AD31">
        <v>0.1545054</v>
      </c>
      <c r="AE31">
        <v>0.1408596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0.1412555</v>
      </c>
      <c r="AQ31">
        <v>0.1048297</v>
      </c>
      <c r="AR31">
        <v>0.1410572</v>
      </c>
      <c r="AS31">
        <v>0.1092726</v>
      </c>
      <c r="AT31">
        <v>0.1614911</v>
      </c>
      <c r="AU31">
        <v>0.1234088</v>
      </c>
      <c r="AV31">
        <v>0.1586376</v>
      </c>
      <c r="AW31">
        <v>0.0991112</v>
      </c>
      <c r="AX31">
        <v>0.135479</v>
      </c>
      <c r="AY31">
        <v>0.1187536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0.1116486</v>
      </c>
      <c r="BU31">
        <v>0.0777295</v>
      </c>
      <c r="BV31">
        <v>0.1126417</v>
      </c>
      <c r="BW31">
        <v>0.0821158</v>
      </c>
      <c r="BX31">
        <v>0.1277838</v>
      </c>
      <c r="BY31">
        <v>0.0949198</v>
      </c>
      <c r="BZ31">
        <v>0.1270458</v>
      </c>
      <c r="CA31">
        <v>0.0707541</v>
      </c>
      <c r="CB31">
        <v>0.1056467</v>
      </c>
      <c r="CC31">
        <v>0.0917727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0.0975598</v>
      </c>
      <c r="CO31">
        <v>0.063409</v>
      </c>
      <c r="CP31">
        <v>0.1002615</v>
      </c>
      <c r="CQ31">
        <v>0.0722905</v>
      </c>
      <c r="CR31">
        <v>0.1138832</v>
      </c>
      <c r="CS31">
        <v>0.0804844</v>
      </c>
      <c r="CT31">
        <v>0.1162423</v>
      </c>
      <c r="CU31">
        <v>0.0621508</v>
      </c>
      <c r="CV31">
        <v>0.0924872</v>
      </c>
      <c r="CW31">
        <v>0.0804095</v>
      </c>
    </row>
    <row r="32" spans="1:101" x14ac:dyDescent="0.25">
      <c r="A32" t="s">
        <v>76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-0.0142496</v>
      </c>
      <c r="W32">
        <v>-0.0128373</v>
      </c>
      <c r="X32">
        <v>0.0015678</v>
      </c>
      <c r="Y32">
        <v>-0.0010001</v>
      </c>
      <c r="Z32">
        <v>-0.0143112</v>
      </c>
      <c r="AA32">
        <v>-0.0113444</v>
      </c>
      <c r="AB32">
        <v>0.0268381</v>
      </c>
      <c r="AC32">
        <v>0.0285438</v>
      </c>
      <c r="AD32">
        <v>-0.025509</v>
      </c>
      <c r="AE32">
        <v>-0.0470943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-0.0031658</v>
      </c>
      <c r="AQ32">
        <v>-0.0230072</v>
      </c>
      <c r="AR32">
        <v>0.005866</v>
      </c>
      <c r="AS32">
        <v>-0.0112852</v>
      </c>
      <c r="AT32">
        <v>-0.0010583</v>
      </c>
      <c r="AU32">
        <v>-0.0234637</v>
      </c>
      <c r="AV32">
        <v>0.0266703</v>
      </c>
      <c r="AW32">
        <v>0.0213677</v>
      </c>
      <c r="AX32">
        <v>-0.0158448</v>
      </c>
      <c r="AY32">
        <v>-0.060318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-0.0024798</v>
      </c>
      <c r="BU32">
        <v>0.0092204</v>
      </c>
      <c r="BV32">
        <v>0.0124356</v>
      </c>
      <c r="BW32">
        <v>0.0179755</v>
      </c>
      <c r="BX32">
        <v>-0.0022589</v>
      </c>
      <c r="BY32">
        <v>0.0084192</v>
      </c>
      <c r="BZ32">
        <v>0.0374905</v>
      </c>
      <c r="CA32">
        <v>0.0491596</v>
      </c>
      <c r="CB32">
        <v>-0.017081</v>
      </c>
      <c r="CC32">
        <v>-0.0311993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0.0101713</v>
      </c>
      <c r="CO32">
        <v>0.0038783</v>
      </c>
      <c r="CP32">
        <v>0.017301</v>
      </c>
      <c r="CQ32">
        <v>0.0114945</v>
      </c>
      <c r="CR32">
        <v>0.0138979</v>
      </c>
      <c r="CS32">
        <v>0.0022806</v>
      </c>
      <c r="CT32">
        <v>0.0378343</v>
      </c>
      <c r="CU32">
        <v>0.0457156</v>
      </c>
      <c r="CV32">
        <v>-0.0068354</v>
      </c>
      <c r="CW32">
        <v>-0.0410015</v>
      </c>
    </row>
    <row r="33" spans="1:101" x14ac:dyDescent="0.25">
      <c r="A33" t="s">
        <v>77</v>
      </c>
      <c r="B33">
        <v>-3.307728</v>
      </c>
      <c r="C33">
        <v>-3.031168</v>
      </c>
      <c r="D33">
        <v>-3.819975</v>
      </c>
      <c r="E33">
        <v>-3.500655</v>
      </c>
      <c r="F33">
        <v>-4.310409</v>
      </c>
      <c r="G33">
        <v>-3.946391</v>
      </c>
      <c r="H33">
        <v>-4.608751</v>
      </c>
      <c r="I33">
        <v>-4.156753</v>
      </c>
      <c r="J33">
        <v>-4.409199</v>
      </c>
      <c r="K33">
        <v>-4.20881</v>
      </c>
      <c r="L33">
        <v>-3.738341</v>
      </c>
      <c r="M33">
        <v>-3.510705</v>
      </c>
      <c r="N33">
        <v>-4.174614</v>
      </c>
      <c r="O33">
        <v>-3.85146</v>
      </c>
      <c r="P33">
        <v>-4.841506</v>
      </c>
      <c r="Q33">
        <v>-4.556907</v>
      </c>
      <c r="R33">
        <v>-4.989932</v>
      </c>
      <c r="S33">
        <v>-4.50564</v>
      </c>
      <c r="T33">
        <v>-4.722218</v>
      </c>
      <c r="U33">
        <v>-4.594023</v>
      </c>
      <c r="V33">
        <v>-3.306162</v>
      </c>
      <c r="W33">
        <v>-3.040901</v>
      </c>
      <c r="X33">
        <v>-3.838746</v>
      </c>
      <c r="Y33">
        <v>-3.51835</v>
      </c>
      <c r="Z33">
        <v>-4.288225</v>
      </c>
      <c r="AA33">
        <v>-3.961954</v>
      </c>
      <c r="AB33">
        <v>-4.667457</v>
      </c>
      <c r="AC33">
        <v>-4.219654</v>
      </c>
      <c r="AD33">
        <v>-4.396448</v>
      </c>
      <c r="AE33">
        <v>-4.179346</v>
      </c>
      <c r="AF33">
        <v>-3.461564</v>
      </c>
      <c r="AG33">
        <v>-3.159572</v>
      </c>
      <c r="AH33">
        <v>-3.955898</v>
      </c>
      <c r="AI33">
        <v>-3.624712</v>
      </c>
      <c r="AJ33">
        <v>-4.409382</v>
      </c>
      <c r="AK33">
        <v>-4.058977</v>
      </c>
      <c r="AL33">
        <v>-4.754823</v>
      </c>
      <c r="AM33">
        <v>-4.254527</v>
      </c>
      <c r="AN33">
        <v>-4.520553</v>
      </c>
      <c r="AO33">
        <v>-4.37499</v>
      </c>
      <c r="AP33">
        <v>-3.860385</v>
      </c>
      <c r="AQ33">
        <v>-3.631387</v>
      </c>
      <c r="AR33">
        <v>-4.291503</v>
      </c>
      <c r="AS33">
        <v>-3.969788</v>
      </c>
      <c r="AT33">
        <v>-4.896524</v>
      </c>
      <c r="AU33">
        <v>-4.663513</v>
      </c>
      <c r="AV33">
        <v>-5.131505</v>
      </c>
      <c r="AW33">
        <v>-4.629874</v>
      </c>
      <c r="AX33">
        <v>-4.800802</v>
      </c>
      <c r="AY33">
        <v>-4.683048</v>
      </c>
      <c r="AZ33">
        <v>-1.318827</v>
      </c>
      <c r="BA33">
        <v>-1.148204</v>
      </c>
      <c r="BB33">
        <v>-1.974074</v>
      </c>
      <c r="BC33">
        <v>-1.736444</v>
      </c>
      <c r="BD33">
        <v>-2.205379</v>
      </c>
      <c r="BE33">
        <v>-1.95751</v>
      </c>
      <c r="BF33">
        <v>-2.733866</v>
      </c>
      <c r="BG33">
        <v>-2.376762</v>
      </c>
      <c r="BH33">
        <v>-2.62078</v>
      </c>
      <c r="BI33">
        <v>-2.458022</v>
      </c>
      <c r="BJ33">
        <v>-1.583738</v>
      </c>
      <c r="BK33">
        <v>-1.398727</v>
      </c>
      <c r="BL33">
        <v>-2.178888</v>
      </c>
      <c r="BM33">
        <v>-1.873449</v>
      </c>
      <c r="BN33">
        <v>-2.538952</v>
      </c>
      <c r="BO33">
        <v>-2.314872</v>
      </c>
      <c r="BP33">
        <v>-2.958872</v>
      </c>
      <c r="BQ33">
        <v>-2.505263</v>
      </c>
      <c r="BR33">
        <v>-2.780053</v>
      </c>
      <c r="BS33">
        <v>-2.619781</v>
      </c>
      <c r="BT33">
        <v>-1.341059</v>
      </c>
      <c r="BU33">
        <v>-1.180767</v>
      </c>
      <c r="BV33">
        <v>-2.011533</v>
      </c>
      <c r="BW33">
        <v>-1.777708</v>
      </c>
      <c r="BX33">
        <v>-2.193553</v>
      </c>
      <c r="BY33">
        <v>-1.974999</v>
      </c>
      <c r="BZ33">
        <v>-2.802642</v>
      </c>
      <c r="CA33">
        <v>-2.48433</v>
      </c>
      <c r="CB33">
        <v>-2.618396</v>
      </c>
      <c r="CC33">
        <v>-2.438154</v>
      </c>
      <c r="CD33">
        <v>-1.493211</v>
      </c>
      <c r="CE33">
        <v>-1.251031</v>
      </c>
      <c r="CF33">
        <v>-2.116951</v>
      </c>
      <c r="CG33">
        <v>-1.836632</v>
      </c>
      <c r="CH33">
        <v>-2.317899</v>
      </c>
      <c r="CI33">
        <v>-2.060187</v>
      </c>
      <c r="CJ33">
        <v>-2.860998</v>
      </c>
      <c r="CK33">
        <v>-2.459219</v>
      </c>
      <c r="CL33">
        <v>-2.714965</v>
      </c>
      <c r="CM33">
        <v>-2.609552</v>
      </c>
      <c r="CN33">
        <v>-1.748475</v>
      </c>
      <c r="CO33">
        <v>-1.504558</v>
      </c>
      <c r="CP33">
        <v>-2.314066</v>
      </c>
      <c r="CQ33">
        <v>-1.985368</v>
      </c>
      <c r="CR33">
        <v>-2.642208</v>
      </c>
      <c r="CS33">
        <v>-2.425439</v>
      </c>
      <c r="CT33">
        <v>-3.099189</v>
      </c>
      <c r="CU33">
        <v>-2.643083</v>
      </c>
      <c r="CV33">
        <v>-2.858449</v>
      </c>
      <c r="CW33">
        <v>-2.713952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Calculator</vt:lpstr>
      <vt:lpstr>Sources</vt:lpstr>
      <vt:lpstr>Engine</vt:lpstr>
      <vt:lpstr>Coefficients</vt:lpstr>
    </vt:vector>
  </TitlesOfParts>
  <Company>OpenAI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OpenAI Codex</dc:creator>
  <dc:title/>
  <dc:subject/>
  <dc:description/>
  <cp:keywords/>
  <cp:category/>
  <cp:lastModifiedBy>Unknown</cp:lastModifiedBy>
  <dcterms:created xsi:type="dcterms:W3CDTF">2026-05-06T07:00:00Z</dcterms:created>
  <dcterms:modified xsi:type="dcterms:W3CDTF">2026-05-06T07:00:00Z</dcterms:modified>
</cp:coreProperties>
</file>